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Desktop\Publication Paper\Model\input\"/>
    </mc:Choice>
  </mc:AlternateContent>
  <xr:revisionPtr revIDLastSave="0" documentId="13_ncr:1_{AD123714-A79C-4C9F-8EB0-047164D1FF7D}" xr6:coauthVersionLast="47" xr6:coauthVersionMax="47" xr10:uidLastSave="{00000000-0000-0000-0000-000000000000}"/>
  <bookViews>
    <workbookView xWindow="-110" yWindow="-110" windowWidth="19420" windowHeight="10300" tabRatio="771" activeTab="2" xr2:uid="{00000000-000D-0000-FFFF-FFFF00000000}"/>
  </bookViews>
  <sheets>
    <sheet name="Check" sheetId="26" r:id="rId1"/>
    <sheet name="General" sheetId="13" r:id="rId2"/>
    <sheet name="Day-ahead Prices_2015-2022" sheetId="25" r:id="rId3"/>
    <sheet name="Economic" sheetId="20" r:id="rId4"/>
    <sheet name="Storage" sheetId="10" r:id="rId5"/>
    <sheet name="Hydrogen" sheetId="11" r:id="rId6"/>
    <sheet name="Solar" sheetId="9" r:id="rId7"/>
    <sheet name="Solar_Power_Data" sheetId="1" r:id="rId8"/>
    <sheet name="Wind" sheetId="14" r:id="rId9"/>
    <sheet name="Wind_Power_Data" sheetId="17" r:id="rId10"/>
    <sheet name="Wind - Power Curve" sheetId="16" r:id="rId11"/>
    <sheet name="Climate285" sheetId="24" r:id="rId12"/>
  </sheets>
  <externalReferences>
    <externalReference r:id="rId13"/>
    <externalReference r:id="rId14"/>
  </externalReferences>
  <definedNames>
    <definedName name="_Fill" hidden="1">#REF!</definedName>
    <definedName name="_Parse_Out" hidden="1">#REF!</definedName>
    <definedName name="ALBEDO">'[1]Elección Modelos'!$F$13</definedName>
    <definedName name="_xlnm.Auto_Open_Fill" hidden="1">#REF!</definedName>
    <definedName name="_xlnm.Auto_Open_Parse_Out" hidden="1">#REF!</definedName>
    <definedName name="CteSOLAR">'[1]Ley de plank - cte Solar'!$G$10</definedName>
    <definedName name="Ka">[2]!Tabla13[Ka]</definedName>
    <definedName name="Kb">#REF!</definedName>
    <definedName name="Kc">[2]!Tabla11[Kc]</definedName>
    <definedName name="Kglobal">[2]ACS!$I$103</definedName>
    <definedName name="Kv">[2]!Tabla12[Kv]</definedName>
    <definedName name="meses">'[2]Superficie inclinada Mensual'!$S$4:$S$16</definedName>
    <definedName name="Provincia_elegida">INDIRECT('[1] Datos Climáticos'!$AE$2)</definedName>
    <definedName name="Solar">'[1]Base de datos'!$A$5:$BR$123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25" l="1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J102" i="25"/>
  <c r="J103" i="25"/>
  <c r="J104" i="25"/>
  <c r="J105" i="25"/>
  <c r="J106" i="25"/>
  <c r="J107" i="25"/>
  <c r="J108" i="25"/>
  <c r="J109" i="25"/>
  <c r="J110" i="25"/>
  <c r="J111" i="25"/>
  <c r="J112" i="25"/>
  <c r="J113" i="25"/>
  <c r="J114" i="25"/>
  <c r="J115" i="25"/>
  <c r="J116" i="25"/>
  <c r="J117" i="25"/>
  <c r="J118" i="25"/>
  <c r="J119" i="25"/>
  <c r="J120" i="25"/>
  <c r="J121" i="25"/>
  <c r="J122" i="25"/>
  <c r="J123" i="25"/>
  <c r="J124" i="25"/>
  <c r="J125" i="25"/>
  <c r="J126" i="25"/>
  <c r="J127" i="25"/>
  <c r="J128" i="25"/>
  <c r="J129" i="25"/>
  <c r="J130" i="25"/>
  <c r="J131" i="25"/>
  <c r="J132" i="25"/>
  <c r="J133" i="25"/>
  <c r="J134" i="25"/>
  <c r="J135" i="25"/>
  <c r="J136" i="25"/>
  <c r="J137" i="25"/>
  <c r="J138" i="25"/>
  <c r="J139" i="25"/>
  <c r="J140" i="25"/>
  <c r="J141" i="25"/>
  <c r="J142" i="25"/>
  <c r="J143" i="25"/>
  <c r="J144" i="25"/>
  <c r="J145" i="25"/>
  <c r="J146" i="25"/>
  <c r="J147" i="25"/>
  <c r="J148" i="25"/>
  <c r="J149" i="25"/>
  <c r="J150" i="25"/>
  <c r="J151" i="25"/>
  <c r="J152" i="25"/>
  <c r="J153" i="25"/>
  <c r="J154" i="25"/>
  <c r="J155" i="25"/>
  <c r="J156" i="25"/>
  <c r="J157" i="25"/>
  <c r="J158" i="25"/>
  <c r="J159" i="25"/>
  <c r="J160" i="25"/>
  <c r="J161" i="25"/>
  <c r="J162" i="25"/>
  <c r="J163" i="25"/>
  <c r="J164" i="25"/>
  <c r="J165" i="25"/>
  <c r="J166" i="25"/>
  <c r="J167" i="25"/>
  <c r="J168" i="25"/>
  <c r="J169" i="25"/>
  <c r="J170" i="25"/>
  <c r="J171" i="25"/>
  <c r="J172" i="25"/>
  <c r="J173" i="25"/>
  <c r="J174" i="25"/>
  <c r="J175" i="25"/>
  <c r="J176" i="25"/>
  <c r="J177" i="25"/>
  <c r="J178" i="25"/>
  <c r="J179" i="25"/>
  <c r="J180" i="25"/>
  <c r="J181" i="25"/>
  <c r="J182" i="25"/>
  <c r="J183" i="25"/>
  <c r="J184" i="25"/>
  <c r="J185" i="25"/>
  <c r="J186" i="25"/>
  <c r="J187" i="25"/>
  <c r="J188" i="25"/>
  <c r="J189" i="25"/>
  <c r="J190" i="25"/>
  <c r="J191" i="25"/>
  <c r="J192" i="25"/>
  <c r="J193" i="25"/>
  <c r="J194" i="25"/>
  <c r="J195" i="25"/>
  <c r="J196" i="25"/>
  <c r="J197" i="25"/>
  <c r="J198" i="25"/>
  <c r="J199" i="25"/>
  <c r="J200" i="25"/>
  <c r="J201" i="25"/>
  <c r="J202" i="25"/>
  <c r="J203" i="25"/>
  <c r="J204" i="25"/>
  <c r="J205" i="25"/>
  <c r="J206" i="25"/>
  <c r="J207" i="25"/>
  <c r="J208" i="25"/>
  <c r="J209" i="25"/>
  <c r="J210" i="25"/>
  <c r="J211" i="25"/>
  <c r="J212" i="25"/>
  <c r="J213" i="25"/>
  <c r="J214" i="25"/>
  <c r="J215" i="25"/>
  <c r="J216" i="25"/>
  <c r="J217" i="25"/>
  <c r="J218" i="25"/>
  <c r="J219" i="25"/>
  <c r="J220" i="25"/>
  <c r="J221" i="25"/>
  <c r="J222" i="25"/>
  <c r="J223" i="25"/>
  <c r="J224" i="25"/>
  <c r="J225" i="25"/>
  <c r="J226" i="25"/>
  <c r="J227" i="25"/>
  <c r="J228" i="25"/>
  <c r="J229" i="25"/>
  <c r="J230" i="25"/>
  <c r="J231" i="25"/>
  <c r="J232" i="25"/>
  <c r="J233" i="25"/>
  <c r="J234" i="25"/>
  <c r="J235" i="25"/>
  <c r="J236" i="25"/>
  <c r="J237" i="25"/>
  <c r="J238" i="25"/>
  <c r="J239" i="25"/>
  <c r="J240" i="25"/>
  <c r="J241" i="25"/>
  <c r="J242" i="25"/>
  <c r="J243" i="25"/>
  <c r="J244" i="25"/>
  <c r="J245" i="25"/>
  <c r="J246" i="25"/>
  <c r="J247" i="25"/>
  <c r="J248" i="25"/>
  <c r="J249" i="25"/>
  <c r="J250" i="25"/>
  <c r="J251" i="25"/>
  <c r="J252" i="25"/>
  <c r="J253" i="25"/>
  <c r="J254" i="25"/>
  <c r="J255" i="25"/>
  <c r="J256" i="25"/>
  <c r="J257" i="25"/>
  <c r="J258" i="25"/>
  <c r="J259" i="25"/>
  <c r="J260" i="25"/>
  <c r="J261" i="25"/>
  <c r="J262" i="25"/>
  <c r="J263" i="25"/>
  <c r="J264" i="25"/>
  <c r="J265" i="25"/>
  <c r="J266" i="25"/>
  <c r="J267" i="25"/>
  <c r="J268" i="25"/>
  <c r="J269" i="25"/>
  <c r="J270" i="25"/>
  <c r="J271" i="25"/>
  <c r="J272" i="25"/>
  <c r="J273" i="25"/>
  <c r="J274" i="25"/>
  <c r="J275" i="25"/>
  <c r="J276" i="25"/>
  <c r="J277" i="25"/>
  <c r="J278" i="25"/>
  <c r="J279" i="25"/>
  <c r="J280" i="25"/>
  <c r="J281" i="25"/>
  <c r="J282" i="25"/>
  <c r="J283" i="25"/>
  <c r="J284" i="25"/>
  <c r="J285" i="25"/>
  <c r="J286" i="25"/>
  <c r="J287" i="25"/>
  <c r="J288" i="25"/>
  <c r="J289" i="25"/>
  <c r="J290" i="25"/>
  <c r="J291" i="25"/>
  <c r="J292" i="25"/>
  <c r="J293" i="25"/>
  <c r="J294" i="25"/>
  <c r="J295" i="25"/>
  <c r="J296" i="25"/>
  <c r="J297" i="25"/>
  <c r="J298" i="25"/>
  <c r="J299" i="25"/>
  <c r="J300" i="25"/>
  <c r="J301" i="25"/>
  <c r="J302" i="25"/>
  <c r="J303" i="25"/>
  <c r="J304" i="25"/>
  <c r="J305" i="25"/>
  <c r="J306" i="25"/>
  <c r="J307" i="25"/>
  <c r="J308" i="25"/>
  <c r="J309" i="25"/>
  <c r="J310" i="25"/>
  <c r="J311" i="25"/>
  <c r="J312" i="25"/>
  <c r="J313" i="25"/>
  <c r="J314" i="25"/>
  <c r="J315" i="25"/>
  <c r="J316" i="25"/>
  <c r="J317" i="25"/>
  <c r="J318" i="25"/>
  <c r="J319" i="25"/>
  <c r="J320" i="25"/>
  <c r="J321" i="25"/>
  <c r="J322" i="25"/>
  <c r="J323" i="25"/>
  <c r="J324" i="25"/>
  <c r="J325" i="25"/>
  <c r="J326" i="25"/>
  <c r="J327" i="25"/>
  <c r="J328" i="25"/>
  <c r="J329" i="25"/>
  <c r="J330" i="25"/>
  <c r="J331" i="25"/>
  <c r="J332" i="25"/>
  <c r="J333" i="25"/>
  <c r="J334" i="25"/>
  <c r="J335" i="25"/>
  <c r="J336" i="25"/>
  <c r="J337" i="25"/>
  <c r="J338" i="25"/>
  <c r="J339" i="25"/>
  <c r="J340" i="25"/>
  <c r="J341" i="25"/>
  <c r="J342" i="25"/>
  <c r="J343" i="25"/>
  <c r="J344" i="25"/>
  <c r="J345" i="25"/>
  <c r="J346" i="25"/>
  <c r="J347" i="25"/>
  <c r="J348" i="25"/>
  <c r="J349" i="25"/>
  <c r="J350" i="25"/>
  <c r="J351" i="25"/>
  <c r="J352" i="25"/>
  <c r="J353" i="25"/>
  <c r="J354" i="25"/>
  <c r="J355" i="25"/>
  <c r="J356" i="25"/>
  <c r="J357" i="25"/>
  <c r="J358" i="25"/>
  <c r="J359" i="25"/>
  <c r="J360" i="25"/>
  <c r="J361" i="25"/>
  <c r="J362" i="25"/>
  <c r="J363" i="25"/>
  <c r="J364" i="25"/>
  <c r="J365" i="25"/>
  <c r="J366" i="25"/>
  <c r="J367" i="25"/>
  <c r="J368" i="25"/>
  <c r="J369" i="25"/>
  <c r="J370" i="25"/>
  <c r="J371" i="25"/>
  <c r="J372" i="25"/>
  <c r="J373" i="25"/>
  <c r="J374" i="25"/>
  <c r="J375" i="25"/>
  <c r="J376" i="25"/>
  <c r="J377" i="25"/>
  <c r="J378" i="25"/>
  <c r="J379" i="25"/>
  <c r="J380" i="25"/>
  <c r="J381" i="25"/>
  <c r="J382" i="25"/>
  <c r="J383" i="25"/>
  <c r="J384" i="25"/>
  <c r="J385" i="25"/>
  <c r="J386" i="25"/>
  <c r="J387" i="25"/>
  <c r="J388" i="25"/>
  <c r="J389" i="25"/>
  <c r="J390" i="25"/>
  <c r="J391" i="25"/>
  <c r="J392" i="25"/>
  <c r="J393" i="25"/>
  <c r="J394" i="25"/>
  <c r="J395" i="25"/>
  <c r="J396" i="25"/>
  <c r="J397" i="25"/>
  <c r="J398" i="25"/>
  <c r="J399" i="25"/>
  <c r="J400" i="25"/>
  <c r="J401" i="25"/>
  <c r="J402" i="25"/>
  <c r="J403" i="25"/>
  <c r="J404" i="25"/>
  <c r="J405" i="25"/>
  <c r="J406" i="25"/>
  <c r="J407" i="25"/>
  <c r="J408" i="25"/>
  <c r="J409" i="25"/>
  <c r="J410" i="25"/>
  <c r="J411" i="25"/>
  <c r="J412" i="25"/>
  <c r="J413" i="25"/>
  <c r="J414" i="25"/>
  <c r="J415" i="25"/>
  <c r="J416" i="25"/>
  <c r="J417" i="25"/>
  <c r="J418" i="25"/>
  <c r="J419" i="25"/>
  <c r="J420" i="25"/>
  <c r="J421" i="25"/>
  <c r="J422" i="25"/>
  <c r="J423" i="25"/>
  <c r="J424" i="25"/>
  <c r="J425" i="25"/>
  <c r="J426" i="25"/>
  <c r="J427" i="25"/>
  <c r="J428" i="25"/>
  <c r="J429" i="25"/>
  <c r="J430" i="25"/>
  <c r="J431" i="25"/>
  <c r="J432" i="25"/>
  <c r="J433" i="25"/>
  <c r="J434" i="25"/>
  <c r="J435" i="25"/>
  <c r="J436" i="25"/>
  <c r="J437" i="25"/>
  <c r="J438" i="25"/>
  <c r="J439" i="25"/>
  <c r="J440" i="25"/>
  <c r="J441" i="25"/>
  <c r="J442" i="25"/>
  <c r="J443" i="25"/>
  <c r="J444" i="25"/>
  <c r="J445" i="25"/>
  <c r="J446" i="25"/>
  <c r="J447" i="25"/>
  <c r="J448" i="25"/>
  <c r="J449" i="25"/>
  <c r="J450" i="25"/>
  <c r="J451" i="25"/>
  <c r="J452" i="25"/>
  <c r="J453" i="25"/>
  <c r="J454" i="25"/>
  <c r="J455" i="25"/>
  <c r="J456" i="25"/>
  <c r="J457" i="25"/>
  <c r="J458" i="25"/>
  <c r="J459" i="25"/>
  <c r="J460" i="25"/>
  <c r="J461" i="25"/>
  <c r="J462" i="25"/>
  <c r="J463" i="25"/>
  <c r="J464" i="25"/>
  <c r="J465" i="25"/>
  <c r="J466" i="25"/>
  <c r="J467" i="25"/>
  <c r="J468" i="25"/>
  <c r="J469" i="25"/>
  <c r="J470" i="25"/>
  <c r="J471" i="25"/>
  <c r="J472" i="25"/>
  <c r="J473" i="25"/>
  <c r="J474" i="25"/>
  <c r="J475" i="25"/>
  <c r="J476" i="25"/>
  <c r="J477" i="25"/>
  <c r="J478" i="25"/>
  <c r="J479" i="25"/>
  <c r="J480" i="25"/>
  <c r="J481" i="25"/>
  <c r="J482" i="25"/>
  <c r="J483" i="25"/>
  <c r="J484" i="25"/>
  <c r="J485" i="25"/>
  <c r="J486" i="25"/>
  <c r="J487" i="25"/>
  <c r="J488" i="25"/>
  <c r="J489" i="25"/>
  <c r="J490" i="25"/>
  <c r="J491" i="25"/>
  <c r="J492" i="25"/>
  <c r="J493" i="25"/>
  <c r="J494" i="25"/>
  <c r="J495" i="25"/>
  <c r="J496" i="25"/>
  <c r="J497" i="25"/>
  <c r="J498" i="25"/>
  <c r="J499" i="25"/>
  <c r="J500" i="25"/>
  <c r="J501" i="25"/>
  <c r="J502" i="25"/>
  <c r="J503" i="25"/>
  <c r="J504" i="25"/>
  <c r="J505" i="25"/>
  <c r="J506" i="25"/>
  <c r="J507" i="25"/>
  <c r="J508" i="25"/>
  <c r="J509" i="25"/>
  <c r="J510" i="25"/>
  <c r="J511" i="25"/>
  <c r="J512" i="25"/>
  <c r="J513" i="25"/>
  <c r="J514" i="25"/>
  <c r="J515" i="25"/>
  <c r="J516" i="25"/>
  <c r="J517" i="25"/>
  <c r="J518" i="25"/>
  <c r="J519" i="25"/>
  <c r="J520" i="25"/>
  <c r="J521" i="25"/>
  <c r="J522" i="25"/>
  <c r="J523" i="25"/>
  <c r="J524" i="25"/>
  <c r="J525" i="25"/>
  <c r="J526" i="25"/>
  <c r="J527" i="25"/>
  <c r="J528" i="25"/>
  <c r="J529" i="25"/>
  <c r="J530" i="25"/>
  <c r="J531" i="25"/>
  <c r="J532" i="25"/>
  <c r="J533" i="25"/>
  <c r="J534" i="25"/>
  <c r="J535" i="25"/>
  <c r="J536" i="25"/>
  <c r="J537" i="25"/>
  <c r="J538" i="25"/>
  <c r="J539" i="25"/>
  <c r="J540" i="25"/>
  <c r="J541" i="25"/>
  <c r="J542" i="25"/>
  <c r="J543" i="25"/>
  <c r="J544" i="25"/>
  <c r="J545" i="25"/>
  <c r="J546" i="25"/>
  <c r="J547" i="25"/>
  <c r="J548" i="25"/>
  <c r="J549" i="25"/>
  <c r="J550" i="25"/>
  <c r="J551" i="25"/>
  <c r="J552" i="25"/>
  <c r="J553" i="25"/>
  <c r="J554" i="25"/>
  <c r="J555" i="25"/>
  <c r="J556" i="25"/>
  <c r="J557" i="25"/>
  <c r="J558" i="25"/>
  <c r="J559" i="25"/>
  <c r="J560" i="25"/>
  <c r="J561" i="25"/>
  <c r="J562" i="25"/>
  <c r="J563" i="25"/>
  <c r="J564" i="25"/>
  <c r="J565" i="25"/>
  <c r="J566" i="25"/>
  <c r="J567" i="25"/>
  <c r="J568" i="25"/>
  <c r="J569" i="25"/>
  <c r="J570" i="25"/>
  <c r="J571" i="25"/>
  <c r="J572" i="25"/>
  <c r="J573" i="25"/>
  <c r="J574" i="25"/>
  <c r="J575" i="25"/>
  <c r="J576" i="25"/>
  <c r="J577" i="25"/>
  <c r="J578" i="25"/>
  <c r="J579" i="25"/>
  <c r="J580" i="25"/>
  <c r="J581" i="25"/>
  <c r="J582" i="25"/>
  <c r="J583" i="25"/>
  <c r="J584" i="25"/>
  <c r="J585" i="25"/>
  <c r="J586" i="25"/>
  <c r="J587" i="25"/>
  <c r="J588" i="25"/>
  <c r="J589" i="25"/>
  <c r="J590" i="25"/>
  <c r="J591" i="25"/>
  <c r="J592" i="25"/>
  <c r="J593" i="25"/>
  <c r="J594" i="25"/>
  <c r="J595" i="25"/>
  <c r="J596" i="25"/>
  <c r="J597" i="25"/>
  <c r="J598" i="25"/>
  <c r="J599" i="25"/>
  <c r="J600" i="25"/>
  <c r="J601" i="25"/>
  <c r="J602" i="25"/>
  <c r="J603" i="25"/>
  <c r="J604" i="25"/>
  <c r="J605" i="25"/>
  <c r="J606" i="25"/>
  <c r="J607" i="25"/>
  <c r="J608" i="25"/>
  <c r="J609" i="25"/>
  <c r="J610" i="25"/>
  <c r="J611" i="25"/>
  <c r="J612" i="25"/>
  <c r="J613" i="25"/>
  <c r="J614" i="25"/>
  <c r="J615" i="25"/>
  <c r="J616" i="25"/>
  <c r="J617" i="25"/>
  <c r="J618" i="25"/>
  <c r="J619" i="25"/>
  <c r="J620" i="25"/>
  <c r="J621" i="25"/>
  <c r="J622" i="25"/>
  <c r="J623" i="25"/>
  <c r="J624" i="25"/>
  <c r="J625" i="25"/>
  <c r="J626" i="25"/>
  <c r="J627" i="25"/>
  <c r="J628" i="25"/>
  <c r="J629" i="25"/>
  <c r="J630" i="25"/>
  <c r="J631" i="25"/>
  <c r="J632" i="25"/>
  <c r="J633" i="25"/>
  <c r="J634" i="25"/>
  <c r="J635" i="25"/>
  <c r="J636" i="25"/>
  <c r="J637" i="25"/>
  <c r="J638" i="25"/>
  <c r="J639" i="25"/>
  <c r="J640" i="25"/>
  <c r="J641" i="25"/>
  <c r="J642" i="25"/>
  <c r="J643" i="25"/>
  <c r="J644" i="25"/>
  <c r="J645" i="25"/>
  <c r="J646" i="25"/>
  <c r="J647" i="25"/>
  <c r="J648" i="25"/>
  <c r="J649" i="25"/>
  <c r="J650" i="25"/>
  <c r="J651" i="25"/>
  <c r="J652" i="25"/>
  <c r="J653" i="25"/>
  <c r="J654" i="25"/>
  <c r="J655" i="25"/>
  <c r="J656" i="25"/>
  <c r="J657" i="25"/>
  <c r="J658" i="25"/>
  <c r="J659" i="25"/>
  <c r="J660" i="25"/>
  <c r="J661" i="25"/>
  <c r="J662" i="25"/>
  <c r="J663" i="25"/>
  <c r="J664" i="25"/>
  <c r="J665" i="25"/>
  <c r="J666" i="25"/>
  <c r="J667" i="25"/>
  <c r="J668" i="25"/>
  <c r="J669" i="25"/>
  <c r="J670" i="25"/>
  <c r="J671" i="25"/>
  <c r="J672" i="25"/>
  <c r="J673" i="25"/>
  <c r="J674" i="25"/>
  <c r="J675" i="25"/>
  <c r="J676" i="25"/>
  <c r="J677" i="25"/>
  <c r="J678" i="25"/>
  <c r="J679" i="25"/>
  <c r="J680" i="25"/>
  <c r="J681" i="25"/>
  <c r="J682" i="25"/>
  <c r="J683" i="25"/>
  <c r="J684" i="25"/>
  <c r="J685" i="25"/>
  <c r="J686" i="25"/>
  <c r="J687" i="25"/>
  <c r="J688" i="25"/>
  <c r="J689" i="25"/>
  <c r="J690" i="25"/>
  <c r="J691" i="25"/>
  <c r="J692" i="25"/>
  <c r="J693" i="25"/>
  <c r="J694" i="25"/>
  <c r="J695" i="25"/>
  <c r="J696" i="25"/>
  <c r="J697" i="25"/>
  <c r="J698" i="25"/>
  <c r="J699" i="25"/>
  <c r="J700" i="25"/>
  <c r="J701" i="25"/>
  <c r="J702" i="25"/>
  <c r="J703" i="25"/>
  <c r="J704" i="25"/>
  <c r="J705" i="25"/>
  <c r="J706" i="25"/>
  <c r="J707" i="25"/>
  <c r="J708" i="25"/>
  <c r="J709" i="25"/>
  <c r="J710" i="25"/>
  <c r="J711" i="25"/>
  <c r="J712" i="25"/>
  <c r="J713" i="25"/>
  <c r="J714" i="25"/>
  <c r="J715" i="25"/>
  <c r="J716" i="25"/>
  <c r="J717" i="25"/>
  <c r="J718" i="25"/>
  <c r="J719" i="25"/>
  <c r="J720" i="25"/>
  <c r="J721" i="25"/>
  <c r="J722" i="25"/>
  <c r="J723" i="25"/>
  <c r="J724" i="25"/>
  <c r="J725" i="25"/>
  <c r="J726" i="25"/>
  <c r="J727" i="25"/>
  <c r="J728" i="25"/>
  <c r="J729" i="25"/>
  <c r="J730" i="25"/>
  <c r="J731" i="25"/>
  <c r="J732" i="25"/>
  <c r="J733" i="25"/>
  <c r="J734" i="25"/>
  <c r="J735" i="25"/>
  <c r="J736" i="25"/>
  <c r="J737" i="25"/>
  <c r="J738" i="25"/>
  <c r="J739" i="25"/>
  <c r="J740" i="25"/>
  <c r="J741" i="25"/>
  <c r="J742" i="25"/>
  <c r="J743" i="25"/>
  <c r="J744" i="25"/>
  <c r="J745" i="25"/>
  <c r="J746" i="25"/>
  <c r="J747" i="25"/>
  <c r="J748" i="25"/>
  <c r="J749" i="25"/>
  <c r="J750" i="25"/>
  <c r="J751" i="25"/>
  <c r="J752" i="25"/>
  <c r="J753" i="25"/>
  <c r="J754" i="25"/>
  <c r="J755" i="25"/>
  <c r="J756" i="25"/>
  <c r="J757" i="25"/>
  <c r="J758" i="25"/>
  <c r="J759" i="25"/>
  <c r="J760" i="25"/>
  <c r="J761" i="25"/>
  <c r="J762" i="25"/>
  <c r="J763" i="25"/>
  <c r="J764" i="25"/>
  <c r="J765" i="25"/>
  <c r="J766" i="25"/>
  <c r="J767" i="25"/>
  <c r="J768" i="25"/>
  <c r="J769" i="25"/>
  <c r="J770" i="25"/>
  <c r="J771" i="25"/>
  <c r="J772" i="25"/>
  <c r="J773" i="25"/>
  <c r="J774" i="25"/>
  <c r="J775" i="25"/>
  <c r="J776" i="25"/>
  <c r="J777" i="25"/>
  <c r="J778" i="25"/>
  <c r="J779" i="25"/>
  <c r="J780" i="25"/>
  <c r="J781" i="25"/>
  <c r="J782" i="25"/>
  <c r="J783" i="25"/>
  <c r="J784" i="25"/>
  <c r="J785" i="25"/>
  <c r="J786" i="25"/>
  <c r="J787" i="25"/>
  <c r="J788" i="25"/>
  <c r="J789" i="25"/>
  <c r="J790" i="25"/>
  <c r="J791" i="25"/>
  <c r="J792" i="25"/>
  <c r="J793" i="25"/>
  <c r="J794" i="25"/>
  <c r="J795" i="25"/>
  <c r="J796" i="25"/>
  <c r="J797" i="25"/>
  <c r="J798" i="25"/>
  <c r="J799" i="25"/>
  <c r="J800" i="25"/>
  <c r="J801" i="25"/>
  <c r="J802" i="25"/>
  <c r="J803" i="25"/>
  <c r="J804" i="25"/>
  <c r="J805" i="25"/>
  <c r="J806" i="25"/>
  <c r="J807" i="25"/>
  <c r="J808" i="25"/>
  <c r="J809" i="25"/>
  <c r="J810" i="25"/>
  <c r="J811" i="25"/>
  <c r="J812" i="25"/>
  <c r="J813" i="25"/>
  <c r="J814" i="25"/>
  <c r="J815" i="25"/>
  <c r="J816" i="25"/>
  <c r="J817" i="25"/>
  <c r="J818" i="25"/>
  <c r="J819" i="25"/>
  <c r="J820" i="25"/>
  <c r="J821" i="25"/>
  <c r="J822" i="25"/>
  <c r="J823" i="25"/>
  <c r="J824" i="25"/>
  <c r="J825" i="25"/>
  <c r="J826" i="25"/>
  <c r="J827" i="25"/>
  <c r="J828" i="25"/>
  <c r="J829" i="25"/>
  <c r="J830" i="25"/>
  <c r="J831" i="25"/>
  <c r="J832" i="25"/>
  <c r="J833" i="25"/>
  <c r="J834" i="25"/>
  <c r="J835" i="25"/>
  <c r="J836" i="25"/>
  <c r="J837" i="25"/>
  <c r="J838" i="25"/>
  <c r="J839" i="25"/>
  <c r="J840" i="25"/>
  <c r="J841" i="25"/>
  <c r="J842" i="25"/>
  <c r="J843" i="25"/>
  <c r="J844" i="25"/>
  <c r="J845" i="25"/>
  <c r="J846" i="25"/>
  <c r="J847" i="25"/>
  <c r="J848" i="25"/>
  <c r="J849" i="25"/>
  <c r="J850" i="25"/>
  <c r="J851" i="25"/>
  <c r="J852" i="25"/>
  <c r="J853" i="25"/>
  <c r="J854" i="25"/>
  <c r="J855" i="25"/>
  <c r="J856" i="25"/>
  <c r="J857" i="25"/>
  <c r="J858" i="25"/>
  <c r="J859" i="25"/>
  <c r="J860" i="25"/>
  <c r="J861" i="25"/>
  <c r="J862" i="25"/>
  <c r="J863" i="25"/>
  <c r="J864" i="25"/>
  <c r="J865" i="25"/>
  <c r="J866" i="25"/>
  <c r="J867" i="25"/>
  <c r="J868" i="25"/>
  <c r="J869" i="25"/>
  <c r="J870" i="25"/>
  <c r="J871" i="25"/>
  <c r="J872" i="25"/>
  <c r="J873" i="25"/>
  <c r="J874" i="25"/>
  <c r="J875" i="25"/>
  <c r="J876" i="25"/>
  <c r="J877" i="25"/>
  <c r="J878" i="25"/>
  <c r="J879" i="25"/>
  <c r="J880" i="25"/>
  <c r="J881" i="25"/>
  <c r="J882" i="25"/>
  <c r="J883" i="25"/>
  <c r="J884" i="25"/>
  <c r="J885" i="25"/>
  <c r="J886" i="25"/>
  <c r="J887" i="25"/>
  <c r="J888" i="25"/>
  <c r="J889" i="25"/>
  <c r="J890" i="25"/>
  <c r="J891" i="25"/>
  <c r="J892" i="25"/>
  <c r="J893" i="25"/>
  <c r="J894" i="25"/>
  <c r="J895" i="25"/>
  <c r="J896" i="25"/>
  <c r="J897" i="25"/>
  <c r="J898" i="25"/>
  <c r="J899" i="25"/>
  <c r="J900" i="25"/>
  <c r="J901" i="25"/>
  <c r="J902" i="25"/>
  <c r="J903" i="25"/>
  <c r="J904" i="25"/>
  <c r="J905" i="25"/>
  <c r="J906" i="25"/>
  <c r="J907" i="25"/>
  <c r="J908" i="25"/>
  <c r="J909" i="25"/>
  <c r="J910" i="25"/>
  <c r="J911" i="25"/>
  <c r="J912" i="25"/>
  <c r="J913" i="25"/>
  <c r="J914" i="25"/>
  <c r="J915" i="25"/>
  <c r="J916" i="25"/>
  <c r="J917" i="25"/>
  <c r="J918" i="25"/>
  <c r="J919" i="25"/>
  <c r="J920" i="25"/>
  <c r="J921" i="25"/>
  <c r="J922" i="25"/>
  <c r="J923" i="25"/>
  <c r="J924" i="25"/>
  <c r="J925" i="25"/>
  <c r="J926" i="25"/>
  <c r="J927" i="25"/>
  <c r="J928" i="25"/>
  <c r="J929" i="25"/>
  <c r="J930" i="25"/>
  <c r="J931" i="25"/>
  <c r="J932" i="25"/>
  <c r="J933" i="25"/>
  <c r="J934" i="25"/>
  <c r="J935" i="25"/>
  <c r="J936" i="25"/>
  <c r="J937" i="25"/>
  <c r="J938" i="25"/>
  <c r="J939" i="25"/>
  <c r="J940" i="25"/>
  <c r="J941" i="25"/>
  <c r="J942" i="25"/>
  <c r="J943" i="25"/>
  <c r="J944" i="25"/>
  <c r="J945" i="25"/>
  <c r="J946" i="25"/>
  <c r="J947" i="25"/>
  <c r="J948" i="25"/>
  <c r="J949" i="25"/>
  <c r="J950" i="25"/>
  <c r="J951" i="25"/>
  <c r="J952" i="25"/>
  <c r="J953" i="25"/>
  <c r="J954" i="25"/>
  <c r="J955" i="25"/>
  <c r="J956" i="25"/>
  <c r="J957" i="25"/>
  <c r="J958" i="25"/>
  <c r="J959" i="25"/>
  <c r="J960" i="25"/>
  <c r="J961" i="25"/>
  <c r="J962" i="25"/>
  <c r="J963" i="25"/>
  <c r="J964" i="25"/>
  <c r="J965" i="25"/>
  <c r="J966" i="25"/>
  <c r="J967" i="25"/>
  <c r="J968" i="25"/>
  <c r="J969" i="25"/>
  <c r="J970" i="25"/>
  <c r="J971" i="25"/>
  <c r="J972" i="25"/>
  <c r="J973" i="25"/>
  <c r="J974" i="25"/>
  <c r="J975" i="25"/>
  <c r="J976" i="25"/>
  <c r="J977" i="25"/>
  <c r="J978" i="25"/>
  <c r="J979" i="25"/>
  <c r="J980" i="25"/>
  <c r="J981" i="25"/>
  <c r="J982" i="25"/>
  <c r="J983" i="25"/>
  <c r="J984" i="25"/>
  <c r="J985" i="25"/>
  <c r="J986" i="25"/>
  <c r="J987" i="25"/>
  <c r="J988" i="25"/>
  <c r="J989" i="25"/>
  <c r="J990" i="25"/>
  <c r="J991" i="25"/>
  <c r="J992" i="25"/>
  <c r="J993" i="25"/>
  <c r="J994" i="25"/>
  <c r="J995" i="25"/>
  <c r="J996" i="25"/>
  <c r="J997" i="25"/>
  <c r="J998" i="25"/>
  <c r="J999" i="25"/>
  <c r="J1000" i="25"/>
  <c r="J1001" i="25"/>
  <c r="J1002" i="25"/>
  <c r="J1003" i="25"/>
  <c r="J1004" i="25"/>
  <c r="J1005" i="25"/>
  <c r="J1006" i="25"/>
  <c r="J1007" i="25"/>
  <c r="J1008" i="25"/>
  <c r="J1009" i="25"/>
  <c r="J1010" i="25"/>
  <c r="J1011" i="25"/>
  <c r="J1012" i="25"/>
  <c r="J1013" i="25"/>
  <c r="J1014" i="25"/>
  <c r="J1015" i="25"/>
  <c r="J1016" i="25"/>
  <c r="J1017" i="25"/>
  <c r="J1018" i="25"/>
  <c r="J1019" i="25"/>
  <c r="J1020" i="25"/>
  <c r="J1021" i="25"/>
  <c r="J1022" i="25"/>
  <c r="J1023" i="25"/>
  <c r="J1024" i="25"/>
  <c r="J1025" i="25"/>
  <c r="J1026" i="25"/>
  <c r="J1027" i="25"/>
  <c r="J1028" i="25"/>
  <c r="J1029" i="25"/>
  <c r="J1030" i="25"/>
  <c r="J1031" i="25"/>
  <c r="J1032" i="25"/>
  <c r="J1033" i="25"/>
  <c r="J1034" i="25"/>
  <c r="J1035" i="25"/>
  <c r="J1036" i="25"/>
  <c r="J1037" i="25"/>
  <c r="J1038" i="25"/>
  <c r="J1039" i="25"/>
  <c r="J1040" i="25"/>
  <c r="J1041" i="25"/>
  <c r="J1042" i="25"/>
  <c r="J1043" i="25"/>
  <c r="J1044" i="25"/>
  <c r="J1045" i="25"/>
  <c r="J1046" i="25"/>
  <c r="J1047" i="25"/>
  <c r="J1048" i="25"/>
  <c r="J1049" i="25"/>
  <c r="J1050" i="25"/>
  <c r="J1051" i="25"/>
  <c r="J1052" i="25"/>
  <c r="J1053" i="25"/>
  <c r="J1054" i="25"/>
  <c r="J1055" i="25"/>
  <c r="J1056" i="25"/>
  <c r="J1057" i="25"/>
  <c r="J1058" i="25"/>
  <c r="J1059" i="25"/>
  <c r="J1060" i="25"/>
  <c r="J1061" i="25"/>
  <c r="J1062" i="25"/>
  <c r="J1063" i="25"/>
  <c r="J1064" i="25"/>
  <c r="J1065" i="25"/>
  <c r="J1066" i="25"/>
  <c r="J1067" i="25"/>
  <c r="J1068" i="25"/>
  <c r="J1069" i="25"/>
  <c r="J1070" i="25"/>
  <c r="J1071" i="25"/>
  <c r="J1072" i="25"/>
  <c r="J1073" i="25"/>
  <c r="J1074" i="25"/>
  <c r="J1075" i="25"/>
  <c r="J1076" i="25"/>
  <c r="J1077" i="25"/>
  <c r="J1078" i="25"/>
  <c r="J1079" i="25"/>
  <c r="J1080" i="25"/>
  <c r="J1081" i="25"/>
  <c r="J1082" i="25"/>
  <c r="J1083" i="25"/>
  <c r="J1084" i="25"/>
  <c r="J1085" i="25"/>
  <c r="J1086" i="25"/>
  <c r="J1087" i="25"/>
  <c r="J1088" i="25"/>
  <c r="J1089" i="25"/>
  <c r="J1090" i="25"/>
  <c r="J1091" i="25"/>
  <c r="J1092" i="25"/>
  <c r="J1093" i="25"/>
  <c r="J1094" i="25"/>
  <c r="J1095" i="25"/>
  <c r="J1096" i="25"/>
  <c r="J1097" i="25"/>
  <c r="J1098" i="25"/>
  <c r="J1099" i="25"/>
  <c r="J1100" i="25"/>
  <c r="J1101" i="25"/>
  <c r="J1102" i="25"/>
  <c r="J1103" i="25"/>
  <c r="J1104" i="25"/>
  <c r="J1105" i="25"/>
  <c r="J1106" i="25"/>
  <c r="J1107" i="25"/>
  <c r="J1108" i="25"/>
  <c r="J1109" i="25"/>
  <c r="J1110" i="25"/>
  <c r="J1111" i="25"/>
  <c r="J1112" i="25"/>
  <c r="J1113" i="25"/>
  <c r="J1114" i="25"/>
  <c r="J1115" i="25"/>
  <c r="J1116" i="25"/>
  <c r="J1117" i="25"/>
  <c r="J1118" i="25"/>
  <c r="J1119" i="25"/>
  <c r="J1120" i="25"/>
  <c r="J1121" i="25"/>
  <c r="J1122" i="25"/>
  <c r="J1123" i="25"/>
  <c r="J1124" i="25"/>
  <c r="J1125" i="25"/>
  <c r="J1126" i="25"/>
  <c r="J1127" i="25"/>
  <c r="J1128" i="25"/>
  <c r="J1129" i="25"/>
  <c r="J1130" i="25"/>
  <c r="J1131" i="25"/>
  <c r="J1132" i="25"/>
  <c r="J1133" i="25"/>
  <c r="J1134" i="25"/>
  <c r="J1135" i="25"/>
  <c r="J1136" i="25"/>
  <c r="J1137" i="25"/>
  <c r="J1138" i="25"/>
  <c r="J1139" i="25"/>
  <c r="J1140" i="25"/>
  <c r="J1141" i="25"/>
  <c r="J1142" i="25"/>
  <c r="J1143" i="25"/>
  <c r="J1144" i="25"/>
  <c r="J1145" i="25"/>
  <c r="J1146" i="25"/>
  <c r="J1147" i="25"/>
  <c r="J1148" i="25"/>
  <c r="J1149" i="25"/>
  <c r="J1150" i="25"/>
  <c r="J1151" i="25"/>
  <c r="J1152" i="25"/>
  <c r="J1153" i="25"/>
  <c r="J1154" i="25"/>
  <c r="J1155" i="25"/>
  <c r="J1156" i="25"/>
  <c r="J1157" i="25"/>
  <c r="J1158" i="25"/>
  <c r="J1159" i="25"/>
  <c r="J1160" i="25"/>
  <c r="J1161" i="25"/>
  <c r="J1162" i="25"/>
  <c r="J1163" i="25"/>
  <c r="J1164" i="25"/>
  <c r="J1165" i="25"/>
  <c r="J1166" i="25"/>
  <c r="J1167" i="25"/>
  <c r="J1168" i="25"/>
  <c r="J1169" i="25"/>
  <c r="J1170" i="25"/>
  <c r="J1171" i="25"/>
  <c r="J1172" i="25"/>
  <c r="J1173" i="25"/>
  <c r="J1174" i="25"/>
  <c r="J1175" i="25"/>
  <c r="J1176" i="25"/>
  <c r="J1177" i="25"/>
  <c r="J1178" i="25"/>
  <c r="J1179" i="25"/>
  <c r="J1180" i="25"/>
  <c r="J1181" i="25"/>
  <c r="J1182" i="25"/>
  <c r="J1183" i="25"/>
  <c r="J1184" i="25"/>
  <c r="J1185" i="25"/>
  <c r="J1186" i="25"/>
  <c r="J1187" i="25"/>
  <c r="J1188" i="25"/>
  <c r="J1189" i="25"/>
  <c r="J1190" i="25"/>
  <c r="J1191" i="25"/>
  <c r="J1192" i="25"/>
  <c r="J1193" i="25"/>
  <c r="J1194" i="25"/>
  <c r="J1195" i="25"/>
  <c r="J1196" i="25"/>
  <c r="J1197" i="25"/>
  <c r="J1198" i="25"/>
  <c r="J1199" i="25"/>
  <c r="J1200" i="25"/>
  <c r="J1201" i="25"/>
  <c r="J1202" i="25"/>
  <c r="J1203" i="25"/>
  <c r="J1204" i="25"/>
  <c r="J1205" i="25"/>
  <c r="J1206" i="25"/>
  <c r="J1207" i="25"/>
  <c r="J1208" i="25"/>
  <c r="J1209" i="25"/>
  <c r="J1210" i="25"/>
  <c r="J1211" i="25"/>
  <c r="J1212" i="25"/>
  <c r="J1213" i="25"/>
  <c r="J1214" i="25"/>
  <c r="J1215" i="25"/>
  <c r="J1216" i="25"/>
  <c r="J1217" i="25"/>
  <c r="J1218" i="25"/>
  <c r="J1219" i="25"/>
  <c r="J1220" i="25"/>
  <c r="J1221" i="25"/>
  <c r="J1222" i="25"/>
  <c r="J1223" i="25"/>
  <c r="J1224" i="25"/>
  <c r="J1225" i="25"/>
  <c r="J1226" i="25"/>
  <c r="J1227" i="25"/>
  <c r="J1228" i="25"/>
  <c r="J1229" i="25"/>
  <c r="J1230" i="25"/>
  <c r="J1231" i="25"/>
  <c r="J1232" i="25"/>
  <c r="J1233" i="25"/>
  <c r="J1234" i="25"/>
  <c r="J1235" i="25"/>
  <c r="J1236" i="25"/>
  <c r="J1237" i="25"/>
  <c r="J1238" i="25"/>
  <c r="J1239" i="25"/>
  <c r="J1240" i="25"/>
  <c r="J1241" i="25"/>
  <c r="J1242" i="25"/>
  <c r="J1243" i="25"/>
  <c r="J1244" i="25"/>
  <c r="J1245" i="25"/>
  <c r="J1246" i="25"/>
  <c r="J1247" i="25"/>
  <c r="J1248" i="25"/>
  <c r="J1249" i="25"/>
  <c r="J1250" i="25"/>
  <c r="J1251" i="25"/>
  <c r="J1252" i="25"/>
  <c r="J1253" i="25"/>
  <c r="J1254" i="25"/>
  <c r="J1255" i="25"/>
  <c r="J1256" i="25"/>
  <c r="J1257" i="25"/>
  <c r="J1258" i="25"/>
  <c r="J1259" i="25"/>
  <c r="J1260" i="25"/>
  <c r="J1261" i="25"/>
  <c r="J1262" i="25"/>
  <c r="J1263" i="25"/>
  <c r="J1264" i="25"/>
  <c r="J1265" i="25"/>
  <c r="J1266" i="25"/>
  <c r="J1267" i="25"/>
  <c r="J1268" i="25"/>
  <c r="J1269" i="25"/>
  <c r="J1270" i="25"/>
  <c r="J1271" i="25"/>
  <c r="J1272" i="25"/>
  <c r="J1273" i="25"/>
  <c r="J1274" i="25"/>
  <c r="J1275" i="25"/>
  <c r="J1276" i="25"/>
  <c r="J1277" i="25"/>
  <c r="J1278" i="25"/>
  <c r="J1279" i="25"/>
  <c r="J1280" i="25"/>
  <c r="J1281" i="25"/>
  <c r="J1282" i="25"/>
  <c r="J1283" i="25"/>
  <c r="J1284" i="25"/>
  <c r="J1285" i="25"/>
  <c r="J1286" i="25"/>
  <c r="J1287" i="25"/>
  <c r="J1288" i="25"/>
  <c r="J1289" i="25"/>
  <c r="J1290" i="25"/>
  <c r="J1291" i="25"/>
  <c r="J1292" i="25"/>
  <c r="J1293" i="25"/>
  <c r="J1294" i="25"/>
  <c r="J1295" i="25"/>
  <c r="J1296" i="25"/>
  <c r="J1297" i="25"/>
  <c r="J1298" i="25"/>
  <c r="J1299" i="25"/>
  <c r="J1300" i="25"/>
  <c r="J1301" i="25"/>
  <c r="J1302" i="25"/>
  <c r="J1303" i="25"/>
  <c r="J1304" i="25"/>
  <c r="J1305" i="25"/>
  <c r="J1306" i="25"/>
  <c r="J1307" i="25"/>
  <c r="J1308" i="25"/>
  <c r="J1309" i="25"/>
  <c r="J1310" i="25"/>
  <c r="J1311" i="25"/>
  <c r="J1312" i="25"/>
  <c r="J1313" i="25"/>
  <c r="J1314" i="25"/>
  <c r="J1315" i="25"/>
  <c r="J1316" i="25"/>
  <c r="J1317" i="25"/>
  <c r="J1318" i="25"/>
  <c r="J1319" i="25"/>
  <c r="J1320" i="25"/>
  <c r="J1321" i="25"/>
  <c r="J1322" i="25"/>
  <c r="J1323" i="25"/>
  <c r="J1324" i="25"/>
  <c r="J1325" i="25"/>
  <c r="J1326" i="25"/>
  <c r="J1327" i="25"/>
  <c r="J1328" i="25"/>
  <c r="J1329" i="25"/>
  <c r="J1330" i="25"/>
  <c r="J1331" i="25"/>
  <c r="J1332" i="25"/>
  <c r="J1333" i="25"/>
  <c r="J1334" i="25"/>
  <c r="J1335" i="25"/>
  <c r="J1336" i="25"/>
  <c r="J1337" i="25"/>
  <c r="J1338" i="25"/>
  <c r="J1339" i="25"/>
  <c r="J1340" i="25"/>
  <c r="J1341" i="25"/>
  <c r="J1342" i="25"/>
  <c r="J1343" i="25"/>
  <c r="J1344" i="25"/>
  <c r="J1345" i="25"/>
  <c r="J1346" i="25"/>
  <c r="J1347" i="25"/>
  <c r="J1348" i="25"/>
  <c r="J1349" i="25"/>
  <c r="J1350" i="25"/>
  <c r="J1351" i="25"/>
  <c r="J1352" i="25"/>
  <c r="J1353" i="25"/>
  <c r="J1354" i="25"/>
  <c r="J1355" i="25"/>
  <c r="J1356" i="25"/>
  <c r="J1357" i="25"/>
  <c r="J1358" i="25"/>
  <c r="J1359" i="25"/>
  <c r="J1360" i="25"/>
  <c r="J1361" i="25"/>
  <c r="J1362" i="25"/>
  <c r="J1363" i="25"/>
  <c r="J1364" i="25"/>
  <c r="J1365" i="25"/>
  <c r="J1366" i="25"/>
  <c r="J1367" i="25"/>
  <c r="J1368" i="25"/>
  <c r="J1369" i="25"/>
  <c r="J1370" i="25"/>
  <c r="J1371" i="25"/>
  <c r="J1372" i="25"/>
  <c r="J1373" i="25"/>
  <c r="J1374" i="25"/>
  <c r="J1375" i="25"/>
  <c r="J1376" i="25"/>
  <c r="J1377" i="25"/>
  <c r="J1378" i="25"/>
  <c r="J1379" i="25"/>
  <c r="J1380" i="25"/>
  <c r="J1381" i="25"/>
  <c r="J1382" i="25"/>
  <c r="J1383" i="25"/>
  <c r="J1384" i="25"/>
  <c r="J1385" i="25"/>
  <c r="J1386" i="25"/>
  <c r="J1387" i="25"/>
  <c r="J1388" i="25"/>
  <c r="J1389" i="25"/>
  <c r="J1390" i="25"/>
  <c r="J1391" i="25"/>
  <c r="J1392" i="25"/>
  <c r="J1393" i="25"/>
  <c r="J1394" i="25"/>
  <c r="J1395" i="25"/>
  <c r="J1396" i="25"/>
  <c r="J1397" i="25"/>
  <c r="J1398" i="25"/>
  <c r="J1399" i="25"/>
  <c r="J1400" i="25"/>
  <c r="J1401" i="25"/>
  <c r="J1402" i="25"/>
  <c r="J1403" i="25"/>
  <c r="J1404" i="25"/>
  <c r="J1405" i="25"/>
  <c r="J1406" i="25"/>
  <c r="J1407" i="25"/>
  <c r="J1408" i="25"/>
  <c r="J1409" i="25"/>
  <c r="J1410" i="25"/>
  <c r="J1411" i="25"/>
  <c r="J1412" i="25"/>
  <c r="J1413" i="25"/>
  <c r="J1414" i="25"/>
  <c r="J1415" i="25"/>
  <c r="J1416" i="25"/>
  <c r="J1417" i="25"/>
  <c r="J1418" i="25"/>
  <c r="J1419" i="25"/>
  <c r="J1420" i="25"/>
  <c r="J1421" i="25"/>
  <c r="J1422" i="25"/>
  <c r="J1423" i="25"/>
  <c r="J1424" i="25"/>
  <c r="J1425" i="25"/>
  <c r="J1426" i="25"/>
  <c r="J1427" i="25"/>
  <c r="J1428" i="25"/>
  <c r="J1429" i="25"/>
  <c r="J1430" i="25"/>
  <c r="J1431" i="25"/>
  <c r="J1432" i="25"/>
  <c r="J1433" i="25"/>
  <c r="J1434" i="25"/>
  <c r="J1435" i="25"/>
  <c r="J1436" i="25"/>
  <c r="J1437" i="25"/>
  <c r="J1438" i="25"/>
  <c r="J1439" i="25"/>
  <c r="J1440" i="25"/>
  <c r="J1441" i="25"/>
  <c r="J1442" i="25"/>
  <c r="J1443" i="25"/>
  <c r="J1444" i="25"/>
  <c r="J1445" i="25"/>
  <c r="J1446" i="25"/>
  <c r="J1447" i="25"/>
  <c r="J1448" i="25"/>
  <c r="J1449" i="25"/>
  <c r="J1450" i="25"/>
  <c r="J1451" i="25"/>
  <c r="J1452" i="25"/>
  <c r="J1453" i="25"/>
  <c r="J1454" i="25"/>
  <c r="J1455" i="25"/>
  <c r="J1456" i="25"/>
  <c r="J1457" i="25"/>
  <c r="J1458" i="25"/>
  <c r="J1459" i="25"/>
  <c r="J1460" i="25"/>
  <c r="J1461" i="25"/>
  <c r="J1462" i="25"/>
  <c r="J1463" i="25"/>
  <c r="J1464" i="25"/>
  <c r="J1465" i="25"/>
  <c r="J1466" i="25"/>
  <c r="J1467" i="25"/>
  <c r="J1468" i="25"/>
  <c r="J1469" i="25"/>
  <c r="J1470" i="25"/>
  <c r="J1471" i="25"/>
  <c r="J1472" i="25"/>
  <c r="J1473" i="25"/>
  <c r="J1474" i="25"/>
  <c r="J1475" i="25"/>
  <c r="J1476" i="25"/>
  <c r="J1477" i="25"/>
  <c r="J1478" i="25"/>
  <c r="J1479" i="25"/>
  <c r="J1480" i="25"/>
  <c r="J1481" i="25"/>
  <c r="J1482" i="25"/>
  <c r="J1483" i="25"/>
  <c r="J1484" i="25"/>
  <c r="J1485" i="25"/>
  <c r="J1486" i="25"/>
  <c r="J1487" i="25"/>
  <c r="J1488" i="25"/>
  <c r="J1489" i="25"/>
  <c r="J1490" i="25"/>
  <c r="J1491" i="25"/>
  <c r="J1492" i="25"/>
  <c r="J1493" i="25"/>
  <c r="J1494" i="25"/>
  <c r="J1495" i="25"/>
  <c r="J1496" i="25"/>
  <c r="J1497" i="25"/>
  <c r="J1498" i="25"/>
  <c r="J1499" i="25"/>
  <c r="J1500" i="25"/>
  <c r="J1501" i="25"/>
  <c r="J1502" i="25"/>
  <c r="J1503" i="25"/>
  <c r="J1504" i="25"/>
  <c r="J1505" i="25"/>
  <c r="J1506" i="25"/>
  <c r="J1507" i="25"/>
  <c r="J1508" i="25"/>
  <c r="J1509" i="25"/>
  <c r="J1510" i="25"/>
  <c r="J1511" i="25"/>
  <c r="J1512" i="25"/>
  <c r="J1513" i="25"/>
  <c r="J1514" i="25"/>
  <c r="J1515" i="25"/>
  <c r="J1516" i="25"/>
  <c r="J1517" i="25"/>
  <c r="J1518" i="25"/>
  <c r="J1519" i="25"/>
  <c r="J1520" i="25"/>
  <c r="J1521" i="25"/>
  <c r="J1522" i="25"/>
  <c r="J1523" i="25"/>
  <c r="J1524" i="25"/>
  <c r="J1525" i="25"/>
  <c r="J1526" i="25"/>
  <c r="J1527" i="25"/>
  <c r="J1528" i="25"/>
  <c r="J1529" i="25"/>
  <c r="J1530" i="25"/>
  <c r="J1531" i="25"/>
  <c r="J1532" i="25"/>
  <c r="J1533" i="25"/>
  <c r="J1534" i="25"/>
  <c r="J1535" i="25"/>
  <c r="J1536" i="25"/>
  <c r="J1537" i="25"/>
  <c r="J1538" i="25"/>
  <c r="J1539" i="25"/>
  <c r="J1540" i="25"/>
  <c r="J1541" i="25"/>
  <c r="J1542" i="25"/>
  <c r="J1543" i="25"/>
  <c r="J1544" i="25"/>
  <c r="J1545" i="25"/>
  <c r="J1546" i="25"/>
  <c r="J1547" i="25"/>
  <c r="J1548" i="25"/>
  <c r="J1549" i="25"/>
  <c r="J1550" i="25"/>
  <c r="J1551" i="25"/>
  <c r="J1552" i="25"/>
  <c r="J1553" i="25"/>
  <c r="J1554" i="25"/>
  <c r="J1555" i="25"/>
  <c r="J1556" i="25"/>
  <c r="J1557" i="25"/>
  <c r="J1558" i="25"/>
  <c r="J1559" i="25"/>
  <c r="J1560" i="25"/>
  <c r="J1561" i="25"/>
  <c r="J1562" i="25"/>
  <c r="J1563" i="25"/>
  <c r="J1564" i="25"/>
  <c r="J1565" i="25"/>
  <c r="J1566" i="25"/>
  <c r="J1567" i="25"/>
  <c r="J1568" i="25"/>
  <c r="J1569" i="25"/>
  <c r="J1570" i="25"/>
  <c r="J1571" i="25"/>
  <c r="J1572" i="25"/>
  <c r="J1573" i="25"/>
  <c r="J1574" i="25"/>
  <c r="J1575" i="25"/>
  <c r="J1576" i="25"/>
  <c r="J1577" i="25"/>
  <c r="J1578" i="25"/>
  <c r="J1579" i="25"/>
  <c r="J1580" i="25"/>
  <c r="J1581" i="25"/>
  <c r="J1582" i="25"/>
  <c r="J1583" i="25"/>
  <c r="J1584" i="25"/>
  <c r="J1585" i="25"/>
  <c r="J1586" i="25"/>
  <c r="J1587" i="25"/>
  <c r="J1588" i="25"/>
  <c r="J1589" i="25"/>
  <c r="J1590" i="25"/>
  <c r="J1591" i="25"/>
  <c r="J1592" i="25"/>
  <c r="J1593" i="25"/>
  <c r="J1594" i="25"/>
  <c r="J1595" i="25"/>
  <c r="J1596" i="25"/>
  <c r="J1597" i="25"/>
  <c r="J1598" i="25"/>
  <c r="J1599" i="25"/>
  <c r="J1600" i="25"/>
  <c r="J1601" i="25"/>
  <c r="J1602" i="25"/>
  <c r="J1603" i="25"/>
  <c r="J1604" i="25"/>
  <c r="J1605" i="25"/>
  <c r="J1606" i="25"/>
  <c r="J1607" i="25"/>
  <c r="J1608" i="25"/>
  <c r="J1609" i="25"/>
  <c r="J1610" i="25"/>
  <c r="J1611" i="25"/>
  <c r="J1612" i="25"/>
  <c r="J1613" i="25"/>
  <c r="J1614" i="25"/>
  <c r="J1615" i="25"/>
  <c r="J1616" i="25"/>
  <c r="J1617" i="25"/>
  <c r="J1618" i="25"/>
  <c r="J1619" i="25"/>
  <c r="J1620" i="25"/>
  <c r="J1621" i="25"/>
  <c r="J1622" i="25"/>
  <c r="J1623" i="25"/>
  <c r="J1624" i="25"/>
  <c r="J1625" i="25"/>
  <c r="J1626" i="25"/>
  <c r="J1627" i="25"/>
  <c r="J1628" i="25"/>
  <c r="J1629" i="25"/>
  <c r="J1630" i="25"/>
  <c r="J1631" i="25"/>
  <c r="J1632" i="25"/>
  <c r="J1633" i="25"/>
  <c r="J1634" i="25"/>
  <c r="J1635" i="25"/>
  <c r="J1636" i="25"/>
  <c r="J1637" i="25"/>
  <c r="J1638" i="25"/>
  <c r="J1639" i="25"/>
  <c r="J1640" i="25"/>
  <c r="J1641" i="25"/>
  <c r="J1642" i="25"/>
  <c r="J1643" i="25"/>
  <c r="J1644" i="25"/>
  <c r="J1645" i="25"/>
  <c r="J1646" i="25"/>
  <c r="J1647" i="25"/>
  <c r="J1648" i="25"/>
  <c r="J1649" i="25"/>
  <c r="J1650" i="25"/>
  <c r="J1651" i="25"/>
  <c r="J1652" i="25"/>
  <c r="J1653" i="25"/>
  <c r="J1654" i="25"/>
  <c r="J1655" i="25"/>
  <c r="J1656" i="25"/>
  <c r="J1657" i="25"/>
  <c r="J1658" i="25"/>
  <c r="J1659" i="25"/>
  <c r="J1660" i="25"/>
  <c r="J1661" i="25"/>
  <c r="J1662" i="25"/>
  <c r="J1663" i="25"/>
  <c r="J1664" i="25"/>
  <c r="J1665" i="25"/>
  <c r="J1666" i="25"/>
  <c r="J1667" i="25"/>
  <c r="J1668" i="25"/>
  <c r="J1669" i="25"/>
  <c r="J1670" i="25"/>
  <c r="J1671" i="25"/>
  <c r="J1672" i="25"/>
  <c r="J1673" i="25"/>
  <c r="J1674" i="25"/>
  <c r="J1675" i="25"/>
  <c r="J1676" i="25"/>
  <c r="J1677" i="25"/>
  <c r="J1678" i="25"/>
  <c r="J1679" i="25"/>
  <c r="J1680" i="25"/>
  <c r="J1681" i="25"/>
  <c r="J1682" i="25"/>
  <c r="J1683" i="25"/>
  <c r="J1684" i="25"/>
  <c r="J1685" i="25"/>
  <c r="J1686" i="25"/>
  <c r="J1687" i="25"/>
  <c r="J1688" i="25"/>
  <c r="J1689" i="25"/>
  <c r="J1690" i="25"/>
  <c r="J1691" i="25"/>
  <c r="J1692" i="25"/>
  <c r="J1693" i="25"/>
  <c r="J1694" i="25"/>
  <c r="J1695" i="25"/>
  <c r="J1696" i="25"/>
  <c r="J1697" i="25"/>
  <c r="J1698" i="25"/>
  <c r="J1699" i="25"/>
  <c r="J1700" i="25"/>
  <c r="J1701" i="25"/>
  <c r="J1702" i="25"/>
  <c r="J1703" i="25"/>
  <c r="J1704" i="25"/>
  <c r="J1705" i="25"/>
  <c r="J1706" i="25"/>
  <c r="J1707" i="25"/>
  <c r="J1708" i="25"/>
  <c r="J1709" i="25"/>
  <c r="J1710" i="25"/>
  <c r="J1711" i="25"/>
  <c r="J1712" i="25"/>
  <c r="J1713" i="25"/>
  <c r="J1714" i="25"/>
  <c r="J1715" i="25"/>
  <c r="J1716" i="25"/>
  <c r="J1717" i="25"/>
  <c r="J1718" i="25"/>
  <c r="J1719" i="25"/>
  <c r="J1720" i="25"/>
  <c r="J1721" i="25"/>
  <c r="J1722" i="25"/>
  <c r="J1723" i="25"/>
  <c r="J1724" i="25"/>
  <c r="J1725" i="25"/>
  <c r="J1726" i="25"/>
  <c r="J1727" i="25"/>
  <c r="J1728" i="25"/>
  <c r="J1729" i="25"/>
  <c r="J1730" i="25"/>
  <c r="J1731" i="25"/>
  <c r="J1732" i="25"/>
  <c r="J1733" i="25"/>
  <c r="J1734" i="25"/>
  <c r="J1735" i="25"/>
  <c r="J1736" i="25"/>
  <c r="J1737" i="25"/>
  <c r="J1738" i="25"/>
  <c r="J1739" i="25"/>
  <c r="J1740" i="25"/>
  <c r="J1741" i="25"/>
  <c r="J1742" i="25"/>
  <c r="J1743" i="25"/>
  <c r="J1744" i="25"/>
  <c r="J1745" i="25"/>
  <c r="J1746" i="25"/>
  <c r="J1747" i="25"/>
  <c r="J1748" i="25"/>
  <c r="J1749" i="25"/>
  <c r="J1750" i="25"/>
  <c r="J1751" i="25"/>
  <c r="J1752" i="25"/>
  <c r="J1753" i="25"/>
  <c r="J1754" i="25"/>
  <c r="J1755" i="25"/>
  <c r="J1756" i="25"/>
  <c r="J1757" i="25"/>
  <c r="J1758" i="25"/>
  <c r="J1759" i="25"/>
  <c r="J1760" i="25"/>
  <c r="J1761" i="25"/>
  <c r="J1762" i="25"/>
  <c r="J1763" i="25"/>
  <c r="J1764" i="25"/>
  <c r="J1765" i="25"/>
  <c r="J1766" i="25"/>
  <c r="J1767" i="25"/>
  <c r="J1768" i="25"/>
  <c r="J1769" i="25"/>
  <c r="J1770" i="25"/>
  <c r="J1771" i="25"/>
  <c r="J1772" i="25"/>
  <c r="J1773" i="25"/>
  <c r="J1774" i="25"/>
  <c r="J1775" i="25"/>
  <c r="J1776" i="25"/>
  <c r="J1777" i="25"/>
  <c r="J1778" i="25"/>
  <c r="J1779" i="25"/>
  <c r="J1780" i="25"/>
  <c r="J1781" i="25"/>
  <c r="J1782" i="25"/>
  <c r="J1783" i="25"/>
  <c r="J1784" i="25"/>
  <c r="J1785" i="25"/>
  <c r="J1786" i="25"/>
  <c r="J1787" i="25"/>
  <c r="J1788" i="25"/>
  <c r="J1789" i="25"/>
  <c r="J1790" i="25"/>
  <c r="J1791" i="25"/>
  <c r="J1792" i="25"/>
  <c r="J1793" i="25"/>
  <c r="J1794" i="25"/>
  <c r="J1795" i="25"/>
  <c r="J1796" i="25"/>
  <c r="J1797" i="25"/>
  <c r="J1798" i="25"/>
  <c r="J1799" i="25"/>
  <c r="J1800" i="25"/>
  <c r="J1801" i="25"/>
  <c r="J1802" i="25"/>
  <c r="J1803" i="25"/>
  <c r="J1804" i="25"/>
  <c r="J1805" i="25"/>
  <c r="J1806" i="25"/>
  <c r="J1807" i="25"/>
  <c r="J1808" i="25"/>
  <c r="J1809" i="25"/>
  <c r="J1810" i="25"/>
  <c r="J1811" i="25"/>
  <c r="J1812" i="25"/>
  <c r="J1813" i="25"/>
  <c r="J1814" i="25"/>
  <c r="J1815" i="25"/>
  <c r="J1816" i="25"/>
  <c r="J1817" i="25"/>
  <c r="J1818" i="25"/>
  <c r="J1819" i="25"/>
  <c r="J1820" i="25"/>
  <c r="J1821" i="25"/>
  <c r="J1822" i="25"/>
  <c r="J1823" i="25"/>
  <c r="J1824" i="25"/>
  <c r="J1825" i="25"/>
  <c r="J1826" i="25"/>
  <c r="J1827" i="25"/>
  <c r="J1828" i="25"/>
  <c r="J1829" i="25"/>
  <c r="J1830" i="25"/>
  <c r="J1831" i="25"/>
  <c r="J1832" i="25"/>
  <c r="J1833" i="25"/>
  <c r="J1834" i="25"/>
  <c r="J1835" i="25"/>
  <c r="J1836" i="25"/>
  <c r="J1837" i="25"/>
  <c r="J1838" i="25"/>
  <c r="J1839" i="25"/>
  <c r="J1840" i="25"/>
  <c r="J1841" i="25"/>
  <c r="J1842" i="25"/>
  <c r="J1843" i="25"/>
  <c r="J1844" i="25"/>
  <c r="J1845" i="25"/>
  <c r="J1846" i="25"/>
  <c r="J1847" i="25"/>
  <c r="J1848" i="25"/>
  <c r="J1849" i="25"/>
  <c r="J1850" i="25"/>
  <c r="J1851" i="25"/>
  <c r="J1852" i="25"/>
  <c r="J1853" i="25"/>
  <c r="J1854" i="25"/>
  <c r="J1855" i="25"/>
  <c r="J1856" i="25"/>
  <c r="J1857" i="25"/>
  <c r="J1858" i="25"/>
  <c r="J1859" i="25"/>
  <c r="J1860" i="25"/>
  <c r="J1861" i="25"/>
  <c r="J1862" i="25"/>
  <c r="J1863" i="25"/>
  <c r="J1864" i="25"/>
  <c r="J1865" i="25"/>
  <c r="J1866" i="25"/>
  <c r="J1867" i="25"/>
  <c r="J1868" i="25"/>
  <c r="J1869" i="25"/>
  <c r="J1870" i="25"/>
  <c r="J1871" i="25"/>
  <c r="J1872" i="25"/>
  <c r="J1873" i="25"/>
  <c r="J1874" i="25"/>
  <c r="J1875" i="25"/>
  <c r="J1876" i="25"/>
  <c r="J1877" i="25"/>
  <c r="J1878" i="25"/>
  <c r="J1879" i="25"/>
  <c r="J1880" i="25"/>
  <c r="J1881" i="25"/>
  <c r="J1882" i="25"/>
  <c r="J1883" i="25"/>
  <c r="J1884" i="25"/>
  <c r="J1885" i="25"/>
  <c r="J1886" i="25"/>
  <c r="J1887" i="25"/>
  <c r="J1888" i="25"/>
  <c r="J1889" i="25"/>
  <c r="J1890" i="25"/>
  <c r="J1891" i="25"/>
  <c r="J1892" i="25"/>
  <c r="J1893" i="25"/>
  <c r="J1894" i="25"/>
  <c r="J1895" i="25"/>
  <c r="J1896" i="25"/>
  <c r="J1897" i="25"/>
  <c r="J1898" i="25"/>
  <c r="J1899" i="25"/>
  <c r="J1900" i="25"/>
  <c r="J1901" i="25"/>
  <c r="J1902" i="25"/>
  <c r="J1903" i="25"/>
  <c r="J1904" i="25"/>
  <c r="J1905" i="25"/>
  <c r="J1906" i="25"/>
  <c r="J1907" i="25"/>
  <c r="J1908" i="25"/>
  <c r="J1909" i="25"/>
  <c r="J1910" i="25"/>
  <c r="J1911" i="25"/>
  <c r="J1912" i="25"/>
  <c r="J1913" i="25"/>
  <c r="J1914" i="25"/>
  <c r="J1915" i="25"/>
  <c r="J1916" i="25"/>
  <c r="J1917" i="25"/>
  <c r="J1918" i="25"/>
  <c r="J1919" i="25"/>
  <c r="J1920" i="25"/>
  <c r="J1921" i="25"/>
  <c r="J1922" i="25"/>
  <c r="J1923" i="25"/>
  <c r="J1924" i="25"/>
  <c r="J1925" i="25"/>
  <c r="J1926" i="25"/>
  <c r="J1927" i="25"/>
  <c r="J1928" i="25"/>
  <c r="J1929" i="25"/>
  <c r="J1930" i="25"/>
  <c r="J1931" i="25"/>
  <c r="J1932" i="25"/>
  <c r="J1933" i="25"/>
  <c r="J1934" i="25"/>
  <c r="J1935" i="25"/>
  <c r="J1936" i="25"/>
  <c r="J1937" i="25"/>
  <c r="J1938" i="25"/>
  <c r="J1939" i="25"/>
  <c r="J1940" i="25"/>
  <c r="J1941" i="25"/>
  <c r="J1942" i="25"/>
  <c r="J1943" i="25"/>
  <c r="J1944" i="25"/>
  <c r="J1945" i="25"/>
  <c r="J1946" i="25"/>
  <c r="J1947" i="25"/>
  <c r="J1948" i="25"/>
  <c r="J1949" i="25"/>
  <c r="J1950" i="25"/>
  <c r="J1951" i="25"/>
  <c r="J1952" i="25"/>
  <c r="J1953" i="25"/>
  <c r="J1954" i="25"/>
  <c r="J1955" i="25"/>
  <c r="J1956" i="25"/>
  <c r="J1957" i="25"/>
  <c r="J1958" i="25"/>
  <c r="J1959" i="25"/>
  <c r="J1960" i="25"/>
  <c r="J1961" i="25"/>
  <c r="J1962" i="25"/>
  <c r="J1963" i="25"/>
  <c r="J1964" i="25"/>
  <c r="J1965" i="25"/>
  <c r="J1966" i="25"/>
  <c r="J1967" i="25"/>
  <c r="J1968" i="25"/>
  <c r="J1969" i="25"/>
  <c r="J1970" i="25"/>
  <c r="J1971" i="25"/>
  <c r="J1972" i="25"/>
  <c r="J1973" i="25"/>
  <c r="J1974" i="25"/>
  <c r="J1975" i="25"/>
  <c r="J1976" i="25"/>
  <c r="J1977" i="25"/>
  <c r="J1978" i="25"/>
  <c r="J1979" i="25"/>
  <c r="J1980" i="25"/>
  <c r="J1981" i="25"/>
  <c r="J1982" i="25"/>
  <c r="J1983" i="25"/>
  <c r="J1984" i="25"/>
  <c r="J1985" i="25"/>
  <c r="J1986" i="25"/>
  <c r="J1987" i="25"/>
  <c r="J1988" i="25"/>
  <c r="J1989" i="25"/>
  <c r="J1990" i="25"/>
  <c r="J1991" i="25"/>
  <c r="J1992" i="25"/>
  <c r="J1993" i="25"/>
  <c r="J1994" i="25"/>
  <c r="J1995" i="25"/>
  <c r="J1996" i="25"/>
  <c r="J1997" i="25"/>
  <c r="J1998" i="25"/>
  <c r="J1999" i="25"/>
  <c r="J2000" i="25"/>
  <c r="J2001" i="25"/>
  <c r="J2002" i="25"/>
  <c r="J2003" i="25"/>
  <c r="J2004" i="25"/>
  <c r="J2005" i="25"/>
  <c r="J2006" i="25"/>
  <c r="J2007" i="25"/>
  <c r="J2008" i="25"/>
  <c r="J2009" i="25"/>
  <c r="J2010" i="25"/>
  <c r="J2011" i="25"/>
  <c r="J2012" i="25"/>
  <c r="J2013" i="25"/>
  <c r="J2014" i="25"/>
  <c r="J2015" i="25"/>
  <c r="J2016" i="25"/>
  <c r="J2017" i="25"/>
  <c r="J2018" i="25"/>
  <c r="J2019" i="25"/>
  <c r="J2020" i="25"/>
  <c r="J2021" i="25"/>
  <c r="J2022" i="25"/>
  <c r="J2023" i="25"/>
  <c r="J2024" i="25"/>
  <c r="J2025" i="25"/>
  <c r="J2026" i="25"/>
  <c r="J2027" i="25"/>
  <c r="J2028" i="25"/>
  <c r="J2029" i="25"/>
  <c r="J2030" i="25"/>
  <c r="J2031" i="25"/>
  <c r="J2032" i="25"/>
  <c r="J2033" i="25"/>
  <c r="J2034" i="25"/>
  <c r="J2035" i="25"/>
  <c r="J2036" i="25"/>
  <c r="J2037" i="25"/>
  <c r="J2038" i="25"/>
  <c r="J2039" i="25"/>
  <c r="J2040" i="25"/>
  <c r="J2041" i="25"/>
  <c r="J2042" i="25"/>
  <c r="J2043" i="25"/>
  <c r="J2044" i="25"/>
  <c r="J2045" i="25"/>
  <c r="J2046" i="25"/>
  <c r="J2047" i="25"/>
  <c r="J2048" i="25"/>
  <c r="J2049" i="25"/>
  <c r="J2050" i="25"/>
  <c r="J2051" i="25"/>
  <c r="J2052" i="25"/>
  <c r="J2053" i="25"/>
  <c r="J2054" i="25"/>
  <c r="J2055" i="25"/>
  <c r="J2056" i="25"/>
  <c r="J2057" i="25"/>
  <c r="J2058" i="25"/>
  <c r="J2059" i="25"/>
  <c r="J2060" i="25"/>
  <c r="J2061" i="25"/>
  <c r="J2062" i="25"/>
  <c r="J2063" i="25"/>
  <c r="J2064" i="25"/>
  <c r="J2065" i="25"/>
  <c r="J2066" i="25"/>
  <c r="J2067" i="25"/>
  <c r="J2068" i="25"/>
  <c r="J2069" i="25"/>
  <c r="J2070" i="25"/>
  <c r="J2071" i="25"/>
  <c r="J2072" i="25"/>
  <c r="J2073" i="25"/>
  <c r="J2074" i="25"/>
  <c r="J2075" i="25"/>
  <c r="J2076" i="25"/>
  <c r="J2077" i="25"/>
  <c r="J2078" i="25"/>
  <c r="J2079" i="25"/>
  <c r="J2080" i="25"/>
  <c r="J2081" i="25"/>
  <c r="J2082" i="25"/>
  <c r="J2083" i="25"/>
  <c r="J2084" i="25"/>
  <c r="J2085" i="25"/>
  <c r="J2086" i="25"/>
  <c r="J2087" i="25"/>
  <c r="J2088" i="25"/>
  <c r="J2089" i="25"/>
  <c r="J2090" i="25"/>
  <c r="J2091" i="25"/>
  <c r="J2092" i="25"/>
  <c r="J2093" i="25"/>
  <c r="J2094" i="25"/>
  <c r="J2095" i="25"/>
  <c r="J2096" i="25"/>
  <c r="J2097" i="25"/>
  <c r="J2098" i="25"/>
  <c r="J2099" i="25"/>
  <c r="J2100" i="25"/>
  <c r="J2101" i="25"/>
  <c r="J2102" i="25"/>
  <c r="J2103" i="25"/>
  <c r="J2104" i="25"/>
  <c r="J2105" i="25"/>
  <c r="J2106" i="25"/>
  <c r="J2107" i="25"/>
  <c r="J2108" i="25"/>
  <c r="J2109" i="25"/>
  <c r="J2110" i="25"/>
  <c r="J2111" i="25"/>
  <c r="J2112" i="25"/>
  <c r="J2113" i="25"/>
  <c r="J2114" i="25"/>
  <c r="J2115" i="25"/>
  <c r="J2116" i="25"/>
  <c r="J2117" i="25"/>
  <c r="J2118" i="25"/>
  <c r="J2119" i="25"/>
  <c r="J2120" i="25"/>
  <c r="J2121" i="25"/>
  <c r="J2122" i="25"/>
  <c r="J2123" i="25"/>
  <c r="J2124" i="25"/>
  <c r="J2125" i="25"/>
  <c r="J2126" i="25"/>
  <c r="J2127" i="25"/>
  <c r="J2128" i="25"/>
  <c r="J2129" i="25"/>
  <c r="J2130" i="25"/>
  <c r="J2131" i="25"/>
  <c r="J2132" i="25"/>
  <c r="J2133" i="25"/>
  <c r="J2134" i="25"/>
  <c r="J2135" i="25"/>
  <c r="J2136" i="25"/>
  <c r="J2137" i="25"/>
  <c r="J2138" i="25"/>
  <c r="J2139" i="25"/>
  <c r="J2140" i="25"/>
  <c r="J2141" i="25"/>
  <c r="J2142" i="25"/>
  <c r="J2143" i="25"/>
  <c r="J2144" i="25"/>
  <c r="J2145" i="25"/>
  <c r="J2146" i="25"/>
  <c r="J2147" i="25"/>
  <c r="J2148" i="25"/>
  <c r="J2149" i="25"/>
  <c r="J2150" i="25"/>
  <c r="J2151" i="25"/>
  <c r="J2152" i="25"/>
  <c r="J2153" i="25"/>
  <c r="J2154" i="25"/>
  <c r="J2155" i="25"/>
  <c r="J2156" i="25"/>
  <c r="J2157" i="25"/>
  <c r="J2158" i="25"/>
  <c r="J2159" i="25"/>
  <c r="J2160" i="25"/>
  <c r="J2161" i="25"/>
  <c r="J2162" i="25"/>
  <c r="J2163" i="25"/>
  <c r="J2164" i="25"/>
  <c r="J2165" i="25"/>
  <c r="J2166" i="25"/>
  <c r="J2167" i="25"/>
  <c r="J2168" i="25"/>
  <c r="J2169" i="25"/>
  <c r="J2170" i="25"/>
  <c r="J2171" i="25"/>
  <c r="J2172" i="25"/>
  <c r="J2173" i="25"/>
  <c r="J2174" i="25"/>
  <c r="J2175" i="25"/>
  <c r="J2176" i="25"/>
  <c r="J2177" i="25"/>
  <c r="J2178" i="25"/>
  <c r="J2179" i="25"/>
  <c r="J2180" i="25"/>
  <c r="J2181" i="25"/>
  <c r="J2182" i="25"/>
  <c r="J2183" i="25"/>
  <c r="J2184" i="25"/>
  <c r="J2185" i="25"/>
  <c r="J2186" i="25"/>
  <c r="J2187" i="25"/>
  <c r="J2188" i="25"/>
  <c r="J2189" i="25"/>
  <c r="J2190" i="25"/>
  <c r="J2191" i="25"/>
  <c r="J2192" i="25"/>
  <c r="J2193" i="25"/>
  <c r="J2194" i="25"/>
  <c r="J2195" i="25"/>
  <c r="J2196" i="25"/>
  <c r="J2197" i="25"/>
  <c r="J2198" i="25"/>
  <c r="J2199" i="25"/>
  <c r="J2200" i="25"/>
  <c r="J2201" i="25"/>
  <c r="J2202" i="25"/>
  <c r="J2203" i="25"/>
  <c r="J2204" i="25"/>
  <c r="J2205" i="25"/>
  <c r="J2206" i="25"/>
  <c r="J2207" i="25"/>
  <c r="J2208" i="25"/>
  <c r="J2209" i="25"/>
  <c r="J2210" i="25"/>
  <c r="J2211" i="25"/>
  <c r="J2212" i="25"/>
  <c r="J2213" i="25"/>
  <c r="J2214" i="25"/>
  <c r="J2215" i="25"/>
  <c r="J2216" i="25"/>
  <c r="J2217" i="25"/>
  <c r="J2218" i="25"/>
  <c r="J2219" i="25"/>
  <c r="J2220" i="25"/>
  <c r="J2221" i="25"/>
  <c r="J2222" i="25"/>
  <c r="J2223" i="25"/>
  <c r="J2224" i="25"/>
  <c r="J2225" i="25"/>
  <c r="J2226" i="25"/>
  <c r="J2227" i="25"/>
  <c r="J2228" i="25"/>
  <c r="J2229" i="25"/>
  <c r="J2230" i="25"/>
  <c r="J2231" i="25"/>
  <c r="J2232" i="25"/>
  <c r="J2233" i="25"/>
  <c r="J2234" i="25"/>
  <c r="J2235" i="25"/>
  <c r="J2236" i="25"/>
  <c r="J2237" i="25"/>
  <c r="J2238" i="25"/>
  <c r="J2239" i="25"/>
  <c r="J2240" i="25"/>
  <c r="J2241" i="25"/>
  <c r="J2242" i="25"/>
  <c r="J2243" i="25"/>
  <c r="J2244" i="25"/>
  <c r="J2245" i="25"/>
  <c r="J2246" i="25"/>
  <c r="J2247" i="25"/>
  <c r="J2248" i="25"/>
  <c r="J2249" i="25"/>
  <c r="J2250" i="25"/>
  <c r="J2251" i="25"/>
  <c r="J2252" i="25"/>
  <c r="J2253" i="25"/>
  <c r="J2254" i="25"/>
  <c r="J2255" i="25"/>
  <c r="J2256" i="25"/>
  <c r="J2257" i="25"/>
  <c r="J2258" i="25"/>
  <c r="J2259" i="25"/>
  <c r="J2260" i="25"/>
  <c r="J2261" i="25"/>
  <c r="J2262" i="25"/>
  <c r="J2263" i="25"/>
  <c r="J2264" i="25"/>
  <c r="J2265" i="25"/>
  <c r="J2266" i="25"/>
  <c r="J2267" i="25"/>
  <c r="J2268" i="25"/>
  <c r="J2269" i="25"/>
  <c r="J2270" i="25"/>
  <c r="J2271" i="25"/>
  <c r="J2272" i="25"/>
  <c r="J2273" i="25"/>
  <c r="J2274" i="25"/>
  <c r="J2275" i="25"/>
  <c r="J2276" i="25"/>
  <c r="J2277" i="25"/>
  <c r="J2278" i="25"/>
  <c r="J2279" i="25"/>
  <c r="J2280" i="25"/>
  <c r="J2281" i="25"/>
  <c r="J2282" i="25"/>
  <c r="J2283" i="25"/>
  <c r="J2284" i="25"/>
  <c r="J2285" i="25"/>
  <c r="J2286" i="25"/>
  <c r="J2287" i="25"/>
  <c r="J2288" i="25"/>
  <c r="J2289" i="25"/>
  <c r="J2290" i="25"/>
  <c r="J2291" i="25"/>
  <c r="J2292" i="25"/>
  <c r="J2293" i="25"/>
  <c r="J2294" i="25"/>
  <c r="J2295" i="25"/>
  <c r="J2296" i="25"/>
  <c r="J2297" i="25"/>
  <c r="J2298" i="25"/>
  <c r="J2299" i="25"/>
  <c r="J2300" i="25"/>
  <c r="J2301" i="25"/>
  <c r="J2302" i="25"/>
  <c r="J2303" i="25"/>
  <c r="J2304" i="25"/>
  <c r="J2305" i="25"/>
  <c r="J2306" i="25"/>
  <c r="J2307" i="25"/>
  <c r="J2308" i="25"/>
  <c r="J2309" i="25"/>
  <c r="J2310" i="25"/>
  <c r="J2311" i="25"/>
  <c r="J2312" i="25"/>
  <c r="J2313" i="25"/>
  <c r="J2314" i="25"/>
  <c r="J2315" i="25"/>
  <c r="J2316" i="25"/>
  <c r="J2317" i="25"/>
  <c r="J2318" i="25"/>
  <c r="J2319" i="25"/>
  <c r="J2320" i="25"/>
  <c r="J2321" i="25"/>
  <c r="J2322" i="25"/>
  <c r="J2323" i="25"/>
  <c r="J2324" i="25"/>
  <c r="J2325" i="25"/>
  <c r="J2326" i="25"/>
  <c r="J2327" i="25"/>
  <c r="J2328" i="25"/>
  <c r="J2329" i="25"/>
  <c r="J2330" i="25"/>
  <c r="J2331" i="25"/>
  <c r="J2332" i="25"/>
  <c r="J2333" i="25"/>
  <c r="J2334" i="25"/>
  <c r="J2335" i="25"/>
  <c r="J2336" i="25"/>
  <c r="J2337" i="25"/>
  <c r="J2338" i="25"/>
  <c r="J2339" i="25"/>
  <c r="J2340" i="25"/>
  <c r="J2341" i="25"/>
  <c r="J2342" i="25"/>
  <c r="J2343" i="25"/>
  <c r="J2344" i="25"/>
  <c r="J2345" i="25"/>
  <c r="J2346" i="25"/>
  <c r="J2347" i="25"/>
  <c r="J2348" i="25"/>
  <c r="J2349" i="25"/>
  <c r="J2350" i="25"/>
  <c r="J2351" i="25"/>
  <c r="J2352" i="25"/>
  <c r="J2353" i="25"/>
  <c r="J2354" i="25"/>
  <c r="J2355" i="25"/>
  <c r="J2356" i="25"/>
  <c r="J2357" i="25"/>
  <c r="J2358" i="25"/>
  <c r="J2359" i="25"/>
  <c r="J2360" i="25"/>
  <c r="J2361" i="25"/>
  <c r="J2362" i="25"/>
  <c r="J2363" i="25"/>
  <c r="J2364" i="25"/>
  <c r="J2365" i="25"/>
  <c r="J2366" i="25"/>
  <c r="J2367" i="25"/>
  <c r="J2368" i="25"/>
  <c r="J2369" i="25"/>
  <c r="J2370" i="25"/>
  <c r="J2371" i="25"/>
  <c r="J2372" i="25"/>
  <c r="J2373" i="25"/>
  <c r="J2374" i="25"/>
  <c r="J2375" i="25"/>
  <c r="J2376" i="25"/>
  <c r="J2377" i="25"/>
  <c r="J2378" i="25"/>
  <c r="J2379" i="25"/>
  <c r="J2380" i="25"/>
  <c r="J2381" i="25"/>
  <c r="J2382" i="25"/>
  <c r="J2383" i="25"/>
  <c r="J2384" i="25"/>
  <c r="J2385" i="25"/>
  <c r="J2386" i="25"/>
  <c r="J2387" i="25"/>
  <c r="J2388" i="25"/>
  <c r="J2389" i="25"/>
  <c r="J2390" i="25"/>
  <c r="J2391" i="25"/>
  <c r="J2392" i="25"/>
  <c r="J2393" i="25"/>
  <c r="J2394" i="25"/>
  <c r="J2395" i="25"/>
  <c r="J2396" i="25"/>
  <c r="J2397" i="25"/>
  <c r="J2398" i="25"/>
  <c r="J2399" i="25"/>
  <c r="J2400" i="25"/>
  <c r="J2401" i="25"/>
  <c r="J2402" i="25"/>
  <c r="J2403" i="25"/>
  <c r="J2404" i="25"/>
  <c r="J2405" i="25"/>
  <c r="J2406" i="25"/>
  <c r="J2407" i="25"/>
  <c r="J2408" i="25"/>
  <c r="J2409" i="25"/>
  <c r="J2410" i="25"/>
  <c r="J2411" i="25"/>
  <c r="J2412" i="25"/>
  <c r="J2413" i="25"/>
  <c r="J2414" i="25"/>
  <c r="J2415" i="25"/>
  <c r="J2416" i="25"/>
  <c r="J2417" i="25"/>
  <c r="J2418" i="25"/>
  <c r="J2419" i="25"/>
  <c r="J2420" i="25"/>
  <c r="J2421" i="25"/>
  <c r="J2422" i="25"/>
  <c r="J2423" i="25"/>
  <c r="J2424" i="25"/>
  <c r="J2425" i="25"/>
  <c r="J2426" i="25"/>
  <c r="J2427" i="25"/>
  <c r="J2428" i="25"/>
  <c r="J2429" i="25"/>
  <c r="J2430" i="25"/>
  <c r="J2431" i="25"/>
  <c r="J2432" i="25"/>
  <c r="J2433" i="25"/>
  <c r="J2434" i="25"/>
  <c r="J2435" i="25"/>
  <c r="J2436" i="25"/>
  <c r="J2437" i="25"/>
  <c r="J2438" i="25"/>
  <c r="J2439" i="25"/>
  <c r="J2440" i="25"/>
  <c r="J2441" i="25"/>
  <c r="J2442" i="25"/>
  <c r="J2443" i="25"/>
  <c r="J2444" i="25"/>
  <c r="J2445" i="25"/>
  <c r="J2446" i="25"/>
  <c r="J2447" i="25"/>
  <c r="J2448" i="25"/>
  <c r="J2449" i="25"/>
  <c r="J2450" i="25"/>
  <c r="J2451" i="25"/>
  <c r="J2452" i="25"/>
  <c r="J2453" i="25"/>
  <c r="J2454" i="25"/>
  <c r="J2455" i="25"/>
  <c r="J2456" i="25"/>
  <c r="J2457" i="25"/>
  <c r="J2458" i="25"/>
  <c r="J2459" i="25"/>
  <c r="J2460" i="25"/>
  <c r="J2461" i="25"/>
  <c r="J2462" i="25"/>
  <c r="J2463" i="25"/>
  <c r="J2464" i="25"/>
  <c r="J2465" i="25"/>
  <c r="J2466" i="25"/>
  <c r="J2467" i="25"/>
  <c r="J2468" i="25"/>
  <c r="J2469" i="25"/>
  <c r="J2470" i="25"/>
  <c r="J2471" i="25"/>
  <c r="J2472" i="25"/>
  <c r="J2473" i="25"/>
  <c r="J2474" i="25"/>
  <c r="J2475" i="25"/>
  <c r="J2476" i="25"/>
  <c r="J2477" i="25"/>
  <c r="J2478" i="25"/>
  <c r="J2479" i="25"/>
  <c r="J2480" i="25"/>
  <c r="J2481" i="25"/>
  <c r="J2482" i="25"/>
  <c r="J2483" i="25"/>
  <c r="J2484" i="25"/>
  <c r="J2485" i="25"/>
  <c r="J2486" i="25"/>
  <c r="J2487" i="25"/>
  <c r="J2488" i="25"/>
  <c r="J2489" i="25"/>
  <c r="J2490" i="25"/>
  <c r="J2491" i="25"/>
  <c r="J2492" i="25"/>
  <c r="J2493" i="25"/>
  <c r="J2494" i="25"/>
  <c r="J2495" i="25"/>
  <c r="J2496" i="25"/>
  <c r="J2497" i="25"/>
  <c r="J2498" i="25"/>
  <c r="J2499" i="25"/>
  <c r="J2500" i="25"/>
  <c r="J2501" i="25"/>
  <c r="J2502" i="25"/>
  <c r="J2503" i="25"/>
  <c r="J2504" i="25"/>
  <c r="J2505" i="25"/>
  <c r="J2506" i="25"/>
  <c r="J2507" i="25"/>
  <c r="J2508" i="25"/>
  <c r="J2509" i="25"/>
  <c r="J2510" i="25"/>
  <c r="J2511" i="25"/>
  <c r="J2512" i="25"/>
  <c r="J2513" i="25"/>
  <c r="J2514" i="25"/>
  <c r="J2515" i="25"/>
  <c r="J2516" i="25"/>
  <c r="J2517" i="25"/>
  <c r="J2518" i="25"/>
  <c r="J2519" i="25"/>
  <c r="J2520" i="25"/>
  <c r="J2521" i="25"/>
  <c r="J2522" i="25"/>
  <c r="J2523" i="25"/>
  <c r="J2524" i="25"/>
  <c r="J2525" i="25"/>
  <c r="J2526" i="25"/>
  <c r="J2527" i="25"/>
  <c r="J2528" i="25"/>
  <c r="J2529" i="25"/>
  <c r="J2530" i="25"/>
  <c r="J2531" i="25"/>
  <c r="J2532" i="25"/>
  <c r="J2533" i="25"/>
  <c r="J2534" i="25"/>
  <c r="J2535" i="25"/>
  <c r="J2536" i="25"/>
  <c r="J2537" i="25"/>
  <c r="J2538" i="25"/>
  <c r="J2539" i="25"/>
  <c r="J2540" i="25"/>
  <c r="J2541" i="25"/>
  <c r="J2542" i="25"/>
  <c r="J2543" i="25"/>
  <c r="J2544" i="25"/>
  <c r="J2545" i="25"/>
  <c r="J2546" i="25"/>
  <c r="J2547" i="25"/>
  <c r="J2548" i="25"/>
  <c r="J2549" i="25"/>
  <c r="J2550" i="25"/>
  <c r="J2551" i="25"/>
  <c r="J2552" i="25"/>
  <c r="J2553" i="25"/>
  <c r="J2554" i="25"/>
  <c r="J2555" i="25"/>
  <c r="J2556" i="25"/>
  <c r="J2557" i="25"/>
  <c r="J2558" i="25"/>
  <c r="J2559" i="25"/>
  <c r="J2560" i="25"/>
  <c r="J2561" i="25"/>
  <c r="J2562" i="25"/>
  <c r="J2563" i="25"/>
  <c r="J2564" i="25"/>
  <c r="J2565" i="25"/>
  <c r="J2566" i="25"/>
  <c r="J2567" i="25"/>
  <c r="J2568" i="25"/>
  <c r="J2569" i="25"/>
  <c r="J2570" i="25"/>
  <c r="J2571" i="25"/>
  <c r="J2572" i="25"/>
  <c r="J2573" i="25"/>
  <c r="J2574" i="25"/>
  <c r="J2575" i="25"/>
  <c r="J2576" i="25"/>
  <c r="J2577" i="25"/>
  <c r="J2578" i="25"/>
  <c r="J2579" i="25"/>
  <c r="J2580" i="25"/>
  <c r="J2581" i="25"/>
  <c r="J2582" i="25"/>
  <c r="J2583" i="25"/>
  <c r="J2584" i="25"/>
  <c r="J2585" i="25"/>
  <c r="J2586" i="25"/>
  <c r="J2587" i="25"/>
  <c r="J2588" i="25"/>
  <c r="J2589" i="25"/>
  <c r="J2590" i="25"/>
  <c r="J2591" i="25"/>
  <c r="J2592" i="25"/>
  <c r="J2593" i="25"/>
  <c r="J2594" i="25"/>
  <c r="J2595" i="25"/>
  <c r="J2596" i="25"/>
  <c r="J2597" i="25"/>
  <c r="J2598" i="25"/>
  <c r="J2599" i="25"/>
  <c r="J2600" i="25"/>
  <c r="J2601" i="25"/>
  <c r="J2602" i="25"/>
  <c r="J2603" i="25"/>
  <c r="J2604" i="25"/>
  <c r="J2605" i="25"/>
  <c r="J2606" i="25"/>
  <c r="J2607" i="25"/>
  <c r="J2608" i="25"/>
  <c r="J2609" i="25"/>
  <c r="J2610" i="25"/>
  <c r="J2611" i="25"/>
  <c r="J2612" i="25"/>
  <c r="J2613" i="25"/>
  <c r="J2614" i="25"/>
  <c r="J2615" i="25"/>
  <c r="J2616" i="25"/>
  <c r="J2617" i="25"/>
  <c r="J2618" i="25"/>
  <c r="J2619" i="25"/>
  <c r="J2620" i="25"/>
  <c r="J2621" i="25"/>
  <c r="J2622" i="25"/>
  <c r="J2623" i="25"/>
  <c r="J2624" i="25"/>
  <c r="J2625" i="25"/>
  <c r="J2626" i="25"/>
  <c r="J2627" i="25"/>
  <c r="J2628" i="25"/>
  <c r="J2629" i="25"/>
  <c r="J2630" i="25"/>
  <c r="J2631" i="25"/>
  <c r="J2632" i="25"/>
  <c r="J2633" i="25"/>
  <c r="J2634" i="25"/>
  <c r="J2635" i="25"/>
  <c r="J2636" i="25"/>
  <c r="J2637" i="25"/>
  <c r="J2638" i="25"/>
  <c r="J2639" i="25"/>
  <c r="J2640" i="25"/>
  <c r="J2641" i="25"/>
  <c r="J2642" i="25"/>
  <c r="J2643" i="25"/>
  <c r="J2644" i="25"/>
  <c r="J2645" i="25"/>
  <c r="J2646" i="25"/>
  <c r="J2647" i="25"/>
  <c r="J2648" i="25"/>
  <c r="J2649" i="25"/>
  <c r="J2650" i="25"/>
  <c r="J2651" i="25"/>
  <c r="J2652" i="25"/>
  <c r="J2653" i="25"/>
  <c r="J2654" i="25"/>
  <c r="J2655" i="25"/>
  <c r="J2656" i="25"/>
  <c r="J2657" i="25"/>
  <c r="J2658" i="25"/>
  <c r="J2659" i="25"/>
  <c r="J2660" i="25"/>
  <c r="J2661" i="25"/>
  <c r="J2662" i="25"/>
  <c r="J2663" i="25"/>
  <c r="J2664" i="25"/>
  <c r="J2665" i="25"/>
  <c r="J2666" i="25"/>
  <c r="J2667" i="25"/>
  <c r="J2668" i="25"/>
  <c r="J2669" i="25"/>
  <c r="J2670" i="25"/>
  <c r="J2671" i="25"/>
  <c r="J2672" i="25"/>
  <c r="J2673" i="25"/>
  <c r="J2674" i="25"/>
  <c r="J2675" i="25"/>
  <c r="J2676" i="25"/>
  <c r="J2677" i="25"/>
  <c r="J2678" i="25"/>
  <c r="J2679" i="25"/>
  <c r="J2680" i="25"/>
  <c r="J2681" i="25"/>
  <c r="J2682" i="25"/>
  <c r="J2683" i="25"/>
  <c r="J2684" i="25"/>
  <c r="J2685" i="25"/>
  <c r="J2686" i="25"/>
  <c r="J2687" i="25"/>
  <c r="J2688" i="25"/>
  <c r="J2689" i="25"/>
  <c r="J2690" i="25"/>
  <c r="J2691" i="25"/>
  <c r="J2692" i="25"/>
  <c r="J2693" i="25"/>
  <c r="J2694" i="25"/>
  <c r="J2695" i="25"/>
  <c r="J2696" i="25"/>
  <c r="J2697" i="25"/>
  <c r="J2698" i="25"/>
  <c r="J2699" i="25"/>
  <c r="J2700" i="25"/>
  <c r="J2701" i="25"/>
  <c r="J2702" i="25"/>
  <c r="J2703" i="25"/>
  <c r="J2704" i="25"/>
  <c r="J2705" i="25"/>
  <c r="J2706" i="25"/>
  <c r="J2707" i="25"/>
  <c r="J2708" i="25"/>
  <c r="J2709" i="25"/>
  <c r="J2710" i="25"/>
  <c r="J2711" i="25"/>
  <c r="J2712" i="25"/>
  <c r="J2713" i="25"/>
  <c r="J2714" i="25"/>
  <c r="J2715" i="25"/>
  <c r="J2716" i="25"/>
  <c r="J2717" i="25"/>
  <c r="J2718" i="25"/>
  <c r="J2719" i="25"/>
  <c r="J2720" i="25"/>
  <c r="J2721" i="25"/>
  <c r="J2722" i="25"/>
  <c r="J2723" i="25"/>
  <c r="J2724" i="25"/>
  <c r="J2725" i="25"/>
  <c r="J2726" i="25"/>
  <c r="J2727" i="25"/>
  <c r="J2728" i="25"/>
  <c r="J2729" i="25"/>
  <c r="J2730" i="25"/>
  <c r="J2731" i="25"/>
  <c r="J2732" i="25"/>
  <c r="J2733" i="25"/>
  <c r="J2734" i="25"/>
  <c r="J2735" i="25"/>
  <c r="J2736" i="25"/>
  <c r="J2737" i="25"/>
  <c r="J2738" i="25"/>
  <c r="J2739" i="25"/>
  <c r="J2740" i="25"/>
  <c r="J2741" i="25"/>
  <c r="J2742" i="25"/>
  <c r="J2743" i="25"/>
  <c r="J2744" i="25"/>
  <c r="J2745" i="25"/>
  <c r="J2746" i="25"/>
  <c r="J2747" i="25"/>
  <c r="J2748" i="25"/>
  <c r="J2749" i="25"/>
  <c r="J2750" i="25"/>
  <c r="J2751" i="25"/>
  <c r="J2752" i="25"/>
  <c r="J2753" i="25"/>
  <c r="J2754" i="25"/>
  <c r="J2755" i="25"/>
  <c r="J2756" i="25"/>
  <c r="J2757" i="25"/>
  <c r="J2758" i="25"/>
  <c r="J2759" i="25"/>
  <c r="J2760" i="25"/>
  <c r="J2761" i="25"/>
  <c r="J2762" i="25"/>
  <c r="J2763" i="25"/>
  <c r="J2764" i="25"/>
  <c r="J2765" i="25"/>
  <c r="J2766" i="25"/>
  <c r="J2767" i="25"/>
  <c r="J2768" i="25"/>
  <c r="J2769" i="25"/>
  <c r="J2770" i="25"/>
  <c r="J2771" i="25"/>
  <c r="J2772" i="25"/>
  <c r="J2773" i="25"/>
  <c r="J2774" i="25"/>
  <c r="J2775" i="25"/>
  <c r="J2776" i="25"/>
  <c r="J2777" i="25"/>
  <c r="J2778" i="25"/>
  <c r="J2779" i="25"/>
  <c r="J2780" i="25"/>
  <c r="J2781" i="25"/>
  <c r="J2782" i="25"/>
  <c r="J2783" i="25"/>
  <c r="J2784" i="25"/>
  <c r="J2785" i="25"/>
  <c r="J2786" i="25"/>
  <c r="J2787" i="25"/>
  <c r="J2788" i="25"/>
  <c r="J2789" i="25"/>
  <c r="J2790" i="25"/>
  <c r="J2791" i="25"/>
  <c r="J2792" i="25"/>
  <c r="J2793" i="25"/>
  <c r="J2794" i="25"/>
  <c r="J2795" i="25"/>
  <c r="J2796" i="25"/>
  <c r="J2797" i="25"/>
  <c r="J2798" i="25"/>
  <c r="J2799" i="25"/>
  <c r="J2800" i="25"/>
  <c r="J2801" i="25"/>
  <c r="J2802" i="25"/>
  <c r="J2803" i="25"/>
  <c r="J2804" i="25"/>
  <c r="J2805" i="25"/>
  <c r="J2806" i="25"/>
  <c r="J2807" i="25"/>
  <c r="J2808" i="25"/>
  <c r="J2809" i="25"/>
  <c r="J2810" i="25"/>
  <c r="J2811" i="25"/>
  <c r="J2812" i="25"/>
  <c r="J2813" i="25"/>
  <c r="J2814" i="25"/>
  <c r="J2815" i="25"/>
  <c r="J2816" i="25"/>
  <c r="J2817" i="25"/>
  <c r="J2818" i="25"/>
  <c r="J2819" i="25"/>
  <c r="J2820" i="25"/>
  <c r="J2821" i="25"/>
  <c r="J2822" i="25"/>
  <c r="J2823" i="25"/>
  <c r="J2824" i="25"/>
  <c r="J2825" i="25"/>
  <c r="J2826" i="25"/>
  <c r="J2827" i="25"/>
  <c r="J2828" i="25"/>
  <c r="J2829" i="25"/>
  <c r="J2830" i="25"/>
  <c r="J2831" i="25"/>
  <c r="J2832" i="25"/>
  <c r="J2833" i="25"/>
  <c r="J2834" i="25"/>
  <c r="J2835" i="25"/>
  <c r="J2836" i="25"/>
  <c r="J2837" i="25"/>
  <c r="J2838" i="25"/>
  <c r="J2839" i="25"/>
  <c r="J2840" i="25"/>
  <c r="J2841" i="25"/>
  <c r="J2842" i="25"/>
  <c r="J2843" i="25"/>
  <c r="J2844" i="25"/>
  <c r="J2845" i="25"/>
  <c r="J2846" i="25"/>
  <c r="J2847" i="25"/>
  <c r="J2848" i="25"/>
  <c r="J2849" i="25"/>
  <c r="J2850" i="25"/>
  <c r="J2851" i="25"/>
  <c r="J2852" i="25"/>
  <c r="J2853" i="25"/>
  <c r="J2854" i="25"/>
  <c r="J2855" i="25"/>
  <c r="J2856" i="25"/>
  <c r="J2857" i="25"/>
  <c r="J2858" i="25"/>
  <c r="J2859" i="25"/>
  <c r="J2860" i="25"/>
  <c r="J2861" i="25"/>
  <c r="J2862" i="25"/>
  <c r="J2863" i="25"/>
  <c r="J2864" i="25"/>
  <c r="J2865" i="25"/>
  <c r="J2866" i="25"/>
  <c r="J2867" i="25"/>
  <c r="J2868" i="25"/>
  <c r="J2869" i="25"/>
  <c r="J2870" i="25"/>
  <c r="J2871" i="25"/>
  <c r="J2872" i="25"/>
  <c r="J2873" i="25"/>
  <c r="J2874" i="25"/>
  <c r="J2875" i="25"/>
  <c r="J2876" i="25"/>
  <c r="J2877" i="25"/>
  <c r="J2878" i="25"/>
  <c r="J2879" i="25"/>
  <c r="J2880" i="25"/>
  <c r="J2881" i="25"/>
  <c r="J2882" i="25"/>
  <c r="J2883" i="25"/>
  <c r="J2884" i="25"/>
  <c r="J2885" i="25"/>
  <c r="J2886" i="25"/>
  <c r="J2887" i="25"/>
  <c r="J2888" i="25"/>
  <c r="J2889" i="25"/>
  <c r="J2890" i="25"/>
  <c r="J2891" i="25"/>
  <c r="J2892" i="25"/>
  <c r="J2893" i="25"/>
  <c r="J2894" i="25"/>
  <c r="J2895" i="25"/>
  <c r="J2896" i="25"/>
  <c r="J2897" i="25"/>
  <c r="J2898" i="25"/>
  <c r="J2899" i="25"/>
  <c r="J2900" i="25"/>
  <c r="J2901" i="25"/>
  <c r="J2902" i="25"/>
  <c r="J2903" i="25"/>
  <c r="J2904" i="25"/>
  <c r="J2905" i="25"/>
  <c r="J2906" i="25"/>
  <c r="J2907" i="25"/>
  <c r="J2908" i="25"/>
  <c r="J2909" i="25"/>
  <c r="J2910" i="25"/>
  <c r="J2911" i="25"/>
  <c r="J2912" i="25"/>
  <c r="J2913" i="25"/>
  <c r="J2914" i="25"/>
  <c r="J2915" i="25"/>
  <c r="J2916" i="25"/>
  <c r="J2917" i="25"/>
  <c r="J2918" i="25"/>
  <c r="J2919" i="25"/>
  <c r="J2920" i="25"/>
  <c r="J2921" i="25"/>
  <c r="J2922" i="25"/>
  <c r="J2923" i="25"/>
  <c r="J2924" i="25"/>
  <c r="J2925" i="25"/>
  <c r="J2926" i="25"/>
  <c r="J2927" i="25"/>
  <c r="J2928" i="25"/>
  <c r="J2929" i="25"/>
  <c r="J2930" i="25"/>
  <c r="J2931" i="25"/>
  <c r="J2932" i="25"/>
  <c r="J2933" i="25"/>
  <c r="J2934" i="25"/>
  <c r="J2935" i="25"/>
  <c r="J2936" i="25"/>
  <c r="J2937" i="25"/>
  <c r="J2938" i="25"/>
  <c r="J2939" i="25"/>
  <c r="J2940" i="25"/>
  <c r="J2941" i="25"/>
  <c r="J2942" i="25"/>
  <c r="J2943" i="25"/>
  <c r="J2944" i="25"/>
  <c r="J2945" i="25"/>
  <c r="J2946" i="25"/>
  <c r="J2947" i="25"/>
  <c r="J2948" i="25"/>
  <c r="J2949" i="25"/>
  <c r="J2950" i="25"/>
  <c r="J2951" i="25"/>
  <c r="J2952" i="25"/>
  <c r="J2953" i="25"/>
  <c r="J2954" i="25"/>
  <c r="J2955" i="25"/>
  <c r="J2956" i="25"/>
  <c r="J2957" i="25"/>
  <c r="J2958" i="25"/>
  <c r="J2959" i="25"/>
  <c r="J2960" i="25"/>
  <c r="J2961" i="25"/>
  <c r="J2962" i="25"/>
  <c r="J2963" i="25"/>
  <c r="J2964" i="25"/>
  <c r="J2965" i="25"/>
  <c r="J2966" i="25"/>
  <c r="J2967" i="25"/>
  <c r="J2968" i="25"/>
  <c r="J2969" i="25"/>
  <c r="J2970" i="25"/>
  <c r="J2971" i="25"/>
  <c r="J2972" i="25"/>
  <c r="J2973" i="25"/>
  <c r="J2974" i="25"/>
  <c r="J2975" i="25"/>
  <c r="J2976" i="25"/>
  <c r="J2977" i="25"/>
  <c r="J2978" i="25"/>
  <c r="J2979" i="25"/>
  <c r="J2980" i="25"/>
  <c r="J2981" i="25"/>
  <c r="J2982" i="25"/>
  <c r="J2983" i="25"/>
  <c r="J2984" i="25"/>
  <c r="J2985" i="25"/>
  <c r="J2986" i="25"/>
  <c r="J2987" i="25"/>
  <c r="J2988" i="25"/>
  <c r="J2989" i="25"/>
  <c r="J2990" i="25"/>
  <c r="J2991" i="25"/>
  <c r="J2992" i="25"/>
  <c r="J2993" i="25"/>
  <c r="J2994" i="25"/>
  <c r="J2995" i="25"/>
  <c r="J2996" i="25"/>
  <c r="J2997" i="25"/>
  <c r="J2998" i="25"/>
  <c r="J2999" i="25"/>
  <c r="J3000" i="25"/>
  <c r="J3001" i="25"/>
  <c r="J3002" i="25"/>
  <c r="J3003" i="25"/>
  <c r="J3004" i="25"/>
  <c r="J3005" i="25"/>
  <c r="J3006" i="25"/>
  <c r="J3007" i="25"/>
  <c r="J3008" i="25"/>
  <c r="J3009" i="25"/>
  <c r="J3010" i="25"/>
  <c r="J3011" i="25"/>
  <c r="J3012" i="25"/>
  <c r="J3013" i="25"/>
  <c r="J3014" i="25"/>
  <c r="J3015" i="25"/>
  <c r="J3016" i="25"/>
  <c r="J3017" i="25"/>
  <c r="J3018" i="25"/>
  <c r="J3019" i="25"/>
  <c r="J3020" i="25"/>
  <c r="J3021" i="25"/>
  <c r="J3022" i="25"/>
  <c r="J3023" i="25"/>
  <c r="J3024" i="25"/>
  <c r="J3025" i="25"/>
  <c r="J3026" i="25"/>
  <c r="J3027" i="25"/>
  <c r="J3028" i="25"/>
  <c r="J3029" i="25"/>
  <c r="J3030" i="25"/>
  <c r="J3031" i="25"/>
  <c r="J3032" i="25"/>
  <c r="J3033" i="25"/>
  <c r="J3034" i="25"/>
  <c r="J3035" i="25"/>
  <c r="J3036" i="25"/>
  <c r="J3037" i="25"/>
  <c r="J3038" i="25"/>
  <c r="J3039" i="25"/>
  <c r="J3040" i="25"/>
  <c r="J3041" i="25"/>
  <c r="J3042" i="25"/>
  <c r="J3043" i="25"/>
  <c r="J3044" i="25"/>
  <c r="J3045" i="25"/>
  <c r="J3046" i="25"/>
  <c r="J3047" i="25"/>
  <c r="J3048" i="25"/>
  <c r="J3049" i="25"/>
  <c r="J3050" i="25"/>
  <c r="J3051" i="25"/>
  <c r="J3052" i="25"/>
  <c r="J3053" i="25"/>
  <c r="J3054" i="25"/>
  <c r="J3055" i="25"/>
  <c r="J3056" i="25"/>
  <c r="J3057" i="25"/>
  <c r="J3058" i="25"/>
  <c r="J3059" i="25"/>
  <c r="J3060" i="25"/>
  <c r="J3061" i="25"/>
  <c r="J3062" i="25"/>
  <c r="J3063" i="25"/>
  <c r="J3064" i="25"/>
  <c r="J3065" i="25"/>
  <c r="J3066" i="25"/>
  <c r="J3067" i="25"/>
  <c r="J3068" i="25"/>
  <c r="J3069" i="25"/>
  <c r="J3070" i="25"/>
  <c r="J3071" i="25"/>
  <c r="J3072" i="25"/>
  <c r="J3073" i="25"/>
  <c r="J3074" i="25"/>
  <c r="J3075" i="25"/>
  <c r="J3076" i="25"/>
  <c r="J3077" i="25"/>
  <c r="J3078" i="25"/>
  <c r="J3079" i="25"/>
  <c r="J3080" i="25"/>
  <c r="J3081" i="25"/>
  <c r="J3082" i="25"/>
  <c r="J3083" i="25"/>
  <c r="J3084" i="25"/>
  <c r="J3085" i="25"/>
  <c r="J3086" i="25"/>
  <c r="J3087" i="25"/>
  <c r="J3088" i="25"/>
  <c r="J3089" i="25"/>
  <c r="J3090" i="25"/>
  <c r="J3091" i="25"/>
  <c r="J3092" i="25"/>
  <c r="J3093" i="25"/>
  <c r="J3094" i="25"/>
  <c r="J3095" i="25"/>
  <c r="J3096" i="25"/>
  <c r="J3097" i="25"/>
  <c r="J3098" i="25"/>
  <c r="J3099" i="25"/>
  <c r="J3100" i="25"/>
  <c r="J3101" i="25"/>
  <c r="J3102" i="25"/>
  <c r="J3103" i="25"/>
  <c r="J3104" i="25"/>
  <c r="J3105" i="25"/>
  <c r="J3106" i="25"/>
  <c r="J3107" i="25"/>
  <c r="J3108" i="25"/>
  <c r="J3109" i="25"/>
  <c r="J3110" i="25"/>
  <c r="J3111" i="25"/>
  <c r="J3112" i="25"/>
  <c r="J3113" i="25"/>
  <c r="J3114" i="25"/>
  <c r="J3115" i="25"/>
  <c r="J3116" i="25"/>
  <c r="J3117" i="25"/>
  <c r="J3118" i="25"/>
  <c r="J3119" i="25"/>
  <c r="J3120" i="25"/>
  <c r="J3121" i="25"/>
  <c r="J3122" i="25"/>
  <c r="J3123" i="25"/>
  <c r="J3124" i="25"/>
  <c r="J3125" i="25"/>
  <c r="J3126" i="25"/>
  <c r="J3127" i="25"/>
  <c r="J3128" i="25"/>
  <c r="J3129" i="25"/>
  <c r="J3130" i="25"/>
  <c r="J3131" i="25"/>
  <c r="J3132" i="25"/>
  <c r="J3133" i="25"/>
  <c r="J3134" i="25"/>
  <c r="J3135" i="25"/>
  <c r="J3136" i="25"/>
  <c r="J3137" i="25"/>
  <c r="J3138" i="25"/>
  <c r="J3139" i="25"/>
  <c r="J3140" i="25"/>
  <c r="J3141" i="25"/>
  <c r="J3142" i="25"/>
  <c r="J3143" i="25"/>
  <c r="J3144" i="25"/>
  <c r="J3145" i="25"/>
  <c r="J3146" i="25"/>
  <c r="J3147" i="25"/>
  <c r="J3148" i="25"/>
  <c r="J3149" i="25"/>
  <c r="J3150" i="25"/>
  <c r="J3151" i="25"/>
  <c r="J3152" i="25"/>
  <c r="J3153" i="25"/>
  <c r="J3154" i="25"/>
  <c r="J3155" i="25"/>
  <c r="J3156" i="25"/>
  <c r="J3157" i="25"/>
  <c r="J3158" i="25"/>
  <c r="J3159" i="25"/>
  <c r="J3160" i="25"/>
  <c r="J3161" i="25"/>
  <c r="J3162" i="25"/>
  <c r="J3163" i="25"/>
  <c r="J3164" i="25"/>
  <c r="J3165" i="25"/>
  <c r="J3166" i="25"/>
  <c r="J3167" i="25"/>
  <c r="J3168" i="25"/>
  <c r="J3169" i="25"/>
  <c r="J3170" i="25"/>
  <c r="J3171" i="25"/>
  <c r="J3172" i="25"/>
  <c r="J3173" i="25"/>
  <c r="J3174" i="25"/>
  <c r="J3175" i="25"/>
  <c r="J3176" i="25"/>
  <c r="J3177" i="25"/>
  <c r="J3178" i="25"/>
  <c r="J3179" i="25"/>
  <c r="J3180" i="25"/>
  <c r="J3181" i="25"/>
  <c r="J3182" i="25"/>
  <c r="J3183" i="25"/>
  <c r="J3184" i="25"/>
  <c r="J3185" i="25"/>
  <c r="J3186" i="25"/>
  <c r="J3187" i="25"/>
  <c r="J3188" i="25"/>
  <c r="J3189" i="25"/>
  <c r="J3190" i="25"/>
  <c r="J3191" i="25"/>
  <c r="J3192" i="25"/>
  <c r="J3193" i="25"/>
  <c r="J3194" i="25"/>
  <c r="J3195" i="25"/>
  <c r="J3196" i="25"/>
  <c r="J3197" i="25"/>
  <c r="J3198" i="25"/>
  <c r="J3199" i="25"/>
  <c r="J3200" i="25"/>
  <c r="J3201" i="25"/>
  <c r="J3202" i="25"/>
  <c r="J3203" i="25"/>
  <c r="J3204" i="25"/>
  <c r="J3205" i="25"/>
  <c r="J3206" i="25"/>
  <c r="J3207" i="25"/>
  <c r="J3208" i="25"/>
  <c r="J3209" i="25"/>
  <c r="J3210" i="25"/>
  <c r="J3211" i="25"/>
  <c r="J3212" i="25"/>
  <c r="J3213" i="25"/>
  <c r="J3214" i="25"/>
  <c r="J3215" i="25"/>
  <c r="J3216" i="25"/>
  <c r="J3217" i="25"/>
  <c r="J3218" i="25"/>
  <c r="J3219" i="25"/>
  <c r="J3220" i="25"/>
  <c r="J3221" i="25"/>
  <c r="J3222" i="25"/>
  <c r="J3223" i="25"/>
  <c r="J3224" i="25"/>
  <c r="J3225" i="25"/>
  <c r="J3226" i="25"/>
  <c r="J3227" i="25"/>
  <c r="J3228" i="25"/>
  <c r="J3229" i="25"/>
  <c r="J3230" i="25"/>
  <c r="J3231" i="25"/>
  <c r="J3232" i="25"/>
  <c r="J3233" i="25"/>
  <c r="J3234" i="25"/>
  <c r="J3235" i="25"/>
  <c r="J3236" i="25"/>
  <c r="J3237" i="25"/>
  <c r="J3238" i="25"/>
  <c r="J3239" i="25"/>
  <c r="J3240" i="25"/>
  <c r="J3241" i="25"/>
  <c r="J3242" i="25"/>
  <c r="J3243" i="25"/>
  <c r="J3244" i="25"/>
  <c r="J3245" i="25"/>
  <c r="J3246" i="25"/>
  <c r="J3247" i="25"/>
  <c r="J3248" i="25"/>
  <c r="J3249" i="25"/>
  <c r="J3250" i="25"/>
  <c r="J3251" i="25"/>
  <c r="J3252" i="25"/>
  <c r="J3253" i="25"/>
  <c r="J3254" i="25"/>
  <c r="J3255" i="25"/>
  <c r="J3256" i="25"/>
  <c r="J3257" i="25"/>
  <c r="J3258" i="25"/>
  <c r="J3259" i="25"/>
  <c r="J3260" i="25"/>
  <c r="J3261" i="25"/>
  <c r="J3262" i="25"/>
  <c r="J3263" i="25"/>
  <c r="J3264" i="25"/>
  <c r="J3265" i="25"/>
  <c r="J3266" i="25"/>
  <c r="J3267" i="25"/>
  <c r="J3268" i="25"/>
  <c r="J3269" i="25"/>
  <c r="J3270" i="25"/>
  <c r="J3271" i="25"/>
  <c r="J3272" i="25"/>
  <c r="J3273" i="25"/>
  <c r="J3274" i="25"/>
  <c r="J3275" i="25"/>
  <c r="J3276" i="25"/>
  <c r="J3277" i="25"/>
  <c r="J3278" i="25"/>
  <c r="J3279" i="25"/>
  <c r="J3280" i="25"/>
  <c r="J3281" i="25"/>
  <c r="J3282" i="25"/>
  <c r="J3283" i="25"/>
  <c r="J3284" i="25"/>
  <c r="J3285" i="25"/>
  <c r="J3286" i="25"/>
  <c r="J3287" i="25"/>
  <c r="J3288" i="25"/>
  <c r="J3289" i="25"/>
  <c r="J3290" i="25"/>
  <c r="J3291" i="25"/>
  <c r="J3292" i="25"/>
  <c r="J3293" i="25"/>
  <c r="J3294" i="25"/>
  <c r="J3295" i="25"/>
  <c r="J3296" i="25"/>
  <c r="J3297" i="25"/>
  <c r="J3298" i="25"/>
  <c r="J3299" i="25"/>
  <c r="J3300" i="25"/>
  <c r="J3301" i="25"/>
  <c r="J3302" i="25"/>
  <c r="J3303" i="25"/>
  <c r="J3304" i="25"/>
  <c r="J3305" i="25"/>
  <c r="J3306" i="25"/>
  <c r="J3307" i="25"/>
  <c r="J3308" i="25"/>
  <c r="J3309" i="25"/>
  <c r="J3310" i="25"/>
  <c r="J3311" i="25"/>
  <c r="J3312" i="25"/>
  <c r="J3313" i="25"/>
  <c r="J3314" i="25"/>
  <c r="J3315" i="25"/>
  <c r="J3316" i="25"/>
  <c r="J3317" i="25"/>
  <c r="J3318" i="25"/>
  <c r="J3319" i="25"/>
  <c r="J3320" i="25"/>
  <c r="J3321" i="25"/>
  <c r="J3322" i="25"/>
  <c r="J3323" i="25"/>
  <c r="J3324" i="25"/>
  <c r="J3325" i="25"/>
  <c r="J3326" i="25"/>
  <c r="J3327" i="25"/>
  <c r="J3328" i="25"/>
  <c r="J3329" i="25"/>
  <c r="J3330" i="25"/>
  <c r="J3331" i="25"/>
  <c r="J3332" i="25"/>
  <c r="J3333" i="25"/>
  <c r="J3334" i="25"/>
  <c r="J3335" i="25"/>
  <c r="J3336" i="25"/>
  <c r="J3337" i="25"/>
  <c r="J3338" i="25"/>
  <c r="J3339" i="25"/>
  <c r="J3340" i="25"/>
  <c r="J3341" i="25"/>
  <c r="J3342" i="25"/>
  <c r="J3343" i="25"/>
  <c r="J3344" i="25"/>
  <c r="J3345" i="25"/>
  <c r="J3346" i="25"/>
  <c r="J3347" i="25"/>
  <c r="J3348" i="25"/>
  <c r="J3349" i="25"/>
  <c r="J3350" i="25"/>
  <c r="J3351" i="25"/>
  <c r="J3352" i="25"/>
  <c r="J3353" i="25"/>
  <c r="J3354" i="25"/>
  <c r="J3355" i="25"/>
  <c r="J3356" i="25"/>
  <c r="J3357" i="25"/>
  <c r="J3358" i="25"/>
  <c r="J3359" i="25"/>
  <c r="J3360" i="25"/>
  <c r="J3361" i="25"/>
  <c r="J3362" i="25"/>
  <c r="J3363" i="25"/>
  <c r="J3364" i="25"/>
  <c r="J3365" i="25"/>
  <c r="J3366" i="25"/>
  <c r="J3367" i="25"/>
  <c r="J3368" i="25"/>
  <c r="J3369" i="25"/>
  <c r="J3370" i="25"/>
  <c r="J3371" i="25"/>
  <c r="J3372" i="25"/>
  <c r="J3373" i="25"/>
  <c r="J3374" i="25"/>
  <c r="J3375" i="25"/>
  <c r="J3376" i="25"/>
  <c r="J3377" i="25"/>
  <c r="J3378" i="25"/>
  <c r="J3379" i="25"/>
  <c r="J3380" i="25"/>
  <c r="J3381" i="25"/>
  <c r="J3382" i="25"/>
  <c r="J3383" i="25"/>
  <c r="J3384" i="25"/>
  <c r="J3385" i="25"/>
  <c r="J3386" i="25"/>
  <c r="J3387" i="25"/>
  <c r="J3388" i="25"/>
  <c r="J3389" i="25"/>
  <c r="J3390" i="25"/>
  <c r="J3391" i="25"/>
  <c r="J3392" i="25"/>
  <c r="J3393" i="25"/>
  <c r="J3394" i="25"/>
  <c r="J3395" i="25"/>
  <c r="J3396" i="25"/>
  <c r="J3397" i="25"/>
  <c r="J3398" i="25"/>
  <c r="J3399" i="25"/>
  <c r="J3400" i="25"/>
  <c r="J3401" i="25"/>
  <c r="J3402" i="25"/>
  <c r="J3403" i="25"/>
  <c r="J3404" i="25"/>
  <c r="J3405" i="25"/>
  <c r="J3406" i="25"/>
  <c r="J3407" i="25"/>
  <c r="J3408" i="25"/>
  <c r="J3409" i="25"/>
  <c r="J3410" i="25"/>
  <c r="J3411" i="25"/>
  <c r="J3412" i="25"/>
  <c r="J3413" i="25"/>
  <c r="J3414" i="25"/>
  <c r="J3415" i="25"/>
  <c r="J3416" i="25"/>
  <c r="J3417" i="25"/>
  <c r="J3418" i="25"/>
  <c r="J3419" i="25"/>
  <c r="J3420" i="25"/>
  <c r="J3421" i="25"/>
  <c r="J3422" i="25"/>
  <c r="J3423" i="25"/>
  <c r="J3424" i="25"/>
  <c r="J3425" i="25"/>
  <c r="J3426" i="25"/>
  <c r="J3427" i="25"/>
  <c r="J3428" i="25"/>
  <c r="J3429" i="25"/>
  <c r="J3430" i="25"/>
  <c r="J3431" i="25"/>
  <c r="J3432" i="25"/>
  <c r="J3433" i="25"/>
  <c r="J3434" i="25"/>
  <c r="J3435" i="25"/>
  <c r="J3436" i="25"/>
  <c r="J3437" i="25"/>
  <c r="J3438" i="25"/>
  <c r="J3439" i="25"/>
  <c r="J3440" i="25"/>
  <c r="J3441" i="25"/>
  <c r="J3442" i="25"/>
  <c r="J3443" i="25"/>
  <c r="J3444" i="25"/>
  <c r="J3445" i="25"/>
  <c r="J3446" i="25"/>
  <c r="J3447" i="25"/>
  <c r="J3448" i="25"/>
  <c r="J3449" i="25"/>
  <c r="J3450" i="25"/>
  <c r="J3451" i="25"/>
  <c r="J3452" i="25"/>
  <c r="J3453" i="25"/>
  <c r="J3454" i="25"/>
  <c r="J3455" i="25"/>
  <c r="J3456" i="25"/>
  <c r="J3457" i="25"/>
  <c r="J3458" i="25"/>
  <c r="J3459" i="25"/>
  <c r="J3460" i="25"/>
  <c r="J3461" i="25"/>
  <c r="J3462" i="25"/>
  <c r="J3463" i="25"/>
  <c r="J3464" i="25"/>
  <c r="J3465" i="25"/>
  <c r="J3466" i="25"/>
  <c r="J3467" i="25"/>
  <c r="J3468" i="25"/>
  <c r="J3469" i="25"/>
  <c r="J3470" i="25"/>
  <c r="J3471" i="25"/>
  <c r="J3472" i="25"/>
  <c r="J3473" i="25"/>
  <c r="J3474" i="25"/>
  <c r="J3475" i="25"/>
  <c r="J3476" i="25"/>
  <c r="J3477" i="25"/>
  <c r="J3478" i="25"/>
  <c r="J3479" i="25"/>
  <c r="J3480" i="25"/>
  <c r="J3481" i="25"/>
  <c r="J3482" i="25"/>
  <c r="J3483" i="25"/>
  <c r="J3484" i="25"/>
  <c r="J3485" i="25"/>
  <c r="J3486" i="25"/>
  <c r="J3487" i="25"/>
  <c r="J3488" i="25"/>
  <c r="J3489" i="25"/>
  <c r="J3490" i="25"/>
  <c r="J3491" i="25"/>
  <c r="J3492" i="25"/>
  <c r="J3493" i="25"/>
  <c r="J3494" i="25"/>
  <c r="J3495" i="25"/>
  <c r="J3496" i="25"/>
  <c r="J3497" i="25"/>
  <c r="J3498" i="25"/>
  <c r="J3499" i="25"/>
  <c r="J3500" i="25"/>
  <c r="J3501" i="25"/>
  <c r="J3502" i="25"/>
  <c r="J3503" i="25"/>
  <c r="J3504" i="25"/>
  <c r="J3505" i="25"/>
  <c r="J3506" i="25"/>
  <c r="J3507" i="25"/>
  <c r="J3508" i="25"/>
  <c r="J3509" i="25"/>
  <c r="J3510" i="25"/>
  <c r="J3511" i="25"/>
  <c r="J3512" i="25"/>
  <c r="J3513" i="25"/>
  <c r="J3514" i="25"/>
  <c r="J3515" i="25"/>
  <c r="J3516" i="25"/>
  <c r="J3517" i="25"/>
  <c r="J3518" i="25"/>
  <c r="J3519" i="25"/>
  <c r="J3520" i="25"/>
  <c r="J3521" i="25"/>
  <c r="J3522" i="25"/>
  <c r="J3523" i="25"/>
  <c r="J3524" i="25"/>
  <c r="J3525" i="25"/>
  <c r="J3526" i="25"/>
  <c r="J3527" i="25"/>
  <c r="J3528" i="25"/>
  <c r="J3529" i="25"/>
  <c r="J3530" i="25"/>
  <c r="J3531" i="25"/>
  <c r="J3532" i="25"/>
  <c r="J3533" i="25"/>
  <c r="J3534" i="25"/>
  <c r="J3535" i="25"/>
  <c r="J3536" i="25"/>
  <c r="J3537" i="25"/>
  <c r="J3538" i="25"/>
  <c r="J3539" i="25"/>
  <c r="J3540" i="25"/>
  <c r="J3541" i="25"/>
  <c r="J3542" i="25"/>
  <c r="J3543" i="25"/>
  <c r="J3544" i="25"/>
  <c r="J3545" i="25"/>
  <c r="J3546" i="25"/>
  <c r="J3547" i="25"/>
  <c r="J3548" i="25"/>
  <c r="J3549" i="25"/>
  <c r="J3550" i="25"/>
  <c r="J3551" i="25"/>
  <c r="J3552" i="25"/>
  <c r="J3553" i="25"/>
  <c r="J3554" i="25"/>
  <c r="J3555" i="25"/>
  <c r="J3556" i="25"/>
  <c r="J3557" i="25"/>
  <c r="J3558" i="25"/>
  <c r="J3559" i="25"/>
  <c r="J3560" i="25"/>
  <c r="J3561" i="25"/>
  <c r="J3562" i="25"/>
  <c r="J3563" i="25"/>
  <c r="J3564" i="25"/>
  <c r="J3565" i="25"/>
  <c r="J3566" i="25"/>
  <c r="J3567" i="25"/>
  <c r="J3568" i="25"/>
  <c r="J3569" i="25"/>
  <c r="J3570" i="25"/>
  <c r="J3571" i="25"/>
  <c r="J3572" i="25"/>
  <c r="J3573" i="25"/>
  <c r="J3574" i="25"/>
  <c r="J3575" i="25"/>
  <c r="J3576" i="25"/>
  <c r="J3577" i="25"/>
  <c r="J3578" i="25"/>
  <c r="J3579" i="25"/>
  <c r="J3580" i="25"/>
  <c r="J3581" i="25"/>
  <c r="J3582" i="25"/>
  <c r="J3583" i="25"/>
  <c r="J3584" i="25"/>
  <c r="J3585" i="25"/>
  <c r="J3586" i="25"/>
  <c r="J3587" i="25"/>
  <c r="J3588" i="25"/>
  <c r="J3589" i="25"/>
  <c r="J3590" i="25"/>
  <c r="J3591" i="25"/>
  <c r="J3592" i="25"/>
  <c r="J3593" i="25"/>
  <c r="J3594" i="25"/>
  <c r="J3595" i="25"/>
  <c r="J3596" i="25"/>
  <c r="J3597" i="25"/>
  <c r="J3598" i="25"/>
  <c r="J3599" i="25"/>
  <c r="J3600" i="25"/>
  <c r="J3601" i="25"/>
  <c r="J3602" i="25"/>
  <c r="J3603" i="25"/>
  <c r="J3604" i="25"/>
  <c r="J3605" i="25"/>
  <c r="J3606" i="25"/>
  <c r="J3607" i="25"/>
  <c r="J3608" i="25"/>
  <c r="J3609" i="25"/>
  <c r="J3610" i="25"/>
  <c r="J3611" i="25"/>
  <c r="J3612" i="25"/>
  <c r="J3613" i="25"/>
  <c r="J3614" i="25"/>
  <c r="J3615" i="25"/>
  <c r="J3616" i="25"/>
  <c r="J3617" i="25"/>
  <c r="J3618" i="25"/>
  <c r="J3619" i="25"/>
  <c r="J3620" i="25"/>
  <c r="J3621" i="25"/>
  <c r="J3622" i="25"/>
  <c r="J3623" i="25"/>
  <c r="J3624" i="25"/>
  <c r="J3625" i="25"/>
  <c r="J3626" i="25"/>
  <c r="J3627" i="25"/>
  <c r="J3628" i="25"/>
  <c r="J3629" i="25"/>
  <c r="J3630" i="25"/>
  <c r="J3631" i="25"/>
  <c r="J3632" i="25"/>
  <c r="J3633" i="25"/>
  <c r="J3634" i="25"/>
  <c r="J3635" i="25"/>
  <c r="J3636" i="25"/>
  <c r="J3637" i="25"/>
  <c r="J3638" i="25"/>
  <c r="J3639" i="25"/>
  <c r="J3640" i="25"/>
  <c r="J3641" i="25"/>
  <c r="J3642" i="25"/>
  <c r="J3643" i="25"/>
  <c r="J3644" i="25"/>
  <c r="J3645" i="25"/>
  <c r="J3646" i="25"/>
  <c r="J3647" i="25"/>
  <c r="J3648" i="25"/>
  <c r="J3649" i="25"/>
  <c r="J3650" i="25"/>
  <c r="J3651" i="25"/>
  <c r="J3652" i="25"/>
  <c r="J3653" i="25"/>
  <c r="J3654" i="25"/>
  <c r="J3655" i="25"/>
  <c r="J3656" i="25"/>
  <c r="J3657" i="25"/>
  <c r="J3658" i="25"/>
  <c r="J3659" i="25"/>
  <c r="J3660" i="25"/>
  <c r="J3661" i="25"/>
  <c r="J3662" i="25"/>
  <c r="J3663" i="25"/>
  <c r="J3664" i="25"/>
  <c r="J3665" i="25"/>
  <c r="J3666" i="25"/>
  <c r="J3667" i="25"/>
  <c r="J3668" i="25"/>
  <c r="J3669" i="25"/>
  <c r="J3670" i="25"/>
  <c r="J3671" i="25"/>
  <c r="J3672" i="25"/>
  <c r="J3673" i="25"/>
  <c r="J3674" i="25"/>
  <c r="J3675" i="25"/>
  <c r="J3676" i="25"/>
  <c r="J3677" i="25"/>
  <c r="J3678" i="25"/>
  <c r="J3679" i="25"/>
  <c r="J3680" i="25"/>
  <c r="J3681" i="25"/>
  <c r="J3682" i="25"/>
  <c r="J3683" i="25"/>
  <c r="J3684" i="25"/>
  <c r="J3685" i="25"/>
  <c r="J3686" i="25"/>
  <c r="J3687" i="25"/>
  <c r="J3688" i="25"/>
  <c r="J3689" i="25"/>
  <c r="J3690" i="25"/>
  <c r="J3691" i="25"/>
  <c r="J3692" i="25"/>
  <c r="J3693" i="25"/>
  <c r="J3694" i="25"/>
  <c r="J3695" i="25"/>
  <c r="J3696" i="25"/>
  <c r="J3697" i="25"/>
  <c r="J3698" i="25"/>
  <c r="J3699" i="25"/>
  <c r="J3700" i="25"/>
  <c r="J3701" i="25"/>
  <c r="J3702" i="25"/>
  <c r="J3703" i="25"/>
  <c r="J3704" i="25"/>
  <c r="J3705" i="25"/>
  <c r="J3706" i="25"/>
  <c r="J3707" i="25"/>
  <c r="J3708" i="25"/>
  <c r="J3709" i="25"/>
  <c r="J3710" i="25"/>
  <c r="J3711" i="25"/>
  <c r="J3712" i="25"/>
  <c r="J3713" i="25"/>
  <c r="J3714" i="25"/>
  <c r="J3715" i="25"/>
  <c r="J3716" i="25"/>
  <c r="J3717" i="25"/>
  <c r="J3718" i="25"/>
  <c r="J3719" i="25"/>
  <c r="J3720" i="25"/>
  <c r="J3721" i="25"/>
  <c r="J3722" i="25"/>
  <c r="J3723" i="25"/>
  <c r="J3724" i="25"/>
  <c r="J3725" i="25"/>
  <c r="J3726" i="25"/>
  <c r="J3727" i="25"/>
  <c r="J3728" i="25"/>
  <c r="J3729" i="25"/>
  <c r="J3730" i="25"/>
  <c r="J3731" i="25"/>
  <c r="J3732" i="25"/>
  <c r="J3733" i="25"/>
  <c r="J3734" i="25"/>
  <c r="J3735" i="25"/>
  <c r="J3736" i="25"/>
  <c r="J3737" i="25"/>
  <c r="J3738" i="25"/>
  <c r="J3739" i="25"/>
  <c r="J3740" i="25"/>
  <c r="J3741" i="25"/>
  <c r="J3742" i="25"/>
  <c r="J3743" i="25"/>
  <c r="J3744" i="25"/>
  <c r="J3745" i="25"/>
  <c r="J3746" i="25"/>
  <c r="J3747" i="25"/>
  <c r="J3748" i="25"/>
  <c r="J3749" i="25"/>
  <c r="J3750" i="25"/>
  <c r="J3751" i="25"/>
  <c r="J3752" i="25"/>
  <c r="J3753" i="25"/>
  <c r="J3754" i="25"/>
  <c r="J3755" i="25"/>
  <c r="J3756" i="25"/>
  <c r="J3757" i="25"/>
  <c r="J3758" i="25"/>
  <c r="J3759" i="25"/>
  <c r="J3760" i="25"/>
  <c r="J3761" i="25"/>
  <c r="J3762" i="25"/>
  <c r="J3763" i="25"/>
  <c r="J3764" i="25"/>
  <c r="J3765" i="25"/>
  <c r="J3766" i="25"/>
  <c r="J3767" i="25"/>
  <c r="J3768" i="25"/>
  <c r="J3769" i="25"/>
  <c r="J3770" i="25"/>
  <c r="J3771" i="25"/>
  <c r="J3772" i="25"/>
  <c r="J3773" i="25"/>
  <c r="J3774" i="25"/>
  <c r="J3775" i="25"/>
  <c r="J3776" i="25"/>
  <c r="J3777" i="25"/>
  <c r="J3778" i="25"/>
  <c r="J3779" i="25"/>
  <c r="J3780" i="25"/>
  <c r="J3781" i="25"/>
  <c r="J3782" i="25"/>
  <c r="J3783" i="25"/>
  <c r="J3784" i="25"/>
  <c r="J3785" i="25"/>
  <c r="J3786" i="25"/>
  <c r="J3787" i="25"/>
  <c r="J3788" i="25"/>
  <c r="J3789" i="25"/>
  <c r="J3790" i="25"/>
  <c r="J3791" i="25"/>
  <c r="J3792" i="25"/>
  <c r="J3793" i="25"/>
  <c r="J3794" i="25"/>
  <c r="J3795" i="25"/>
  <c r="J3796" i="25"/>
  <c r="J3797" i="25"/>
  <c r="J3798" i="25"/>
  <c r="J3799" i="25"/>
  <c r="J3800" i="25"/>
  <c r="J3801" i="25"/>
  <c r="J3802" i="25"/>
  <c r="J3803" i="25"/>
  <c r="J3804" i="25"/>
  <c r="J3805" i="25"/>
  <c r="J3806" i="25"/>
  <c r="J3807" i="25"/>
  <c r="J3808" i="25"/>
  <c r="J3809" i="25"/>
  <c r="J3810" i="25"/>
  <c r="J3811" i="25"/>
  <c r="J3812" i="25"/>
  <c r="J3813" i="25"/>
  <c r="J3814" i="25"/>
  <c r="J3815" i="25"/>
  <c r="J3816" i="25"/>
  <c r="J3817" i="25"/>
  <c r="J3818" i="25"/>
  <c r="J3819" i="25"/>
  <c r="J3820" i="25"/>
  <c r="J3821" i="25"/>
  <c r="J3822" i="25"/>
  <c r="J3823" i="25"/>
  <c r="J3824" i="25"/>
  <c r="J3825" i="25"/>
  <c r="J3826" i="25"/>
  <c r="J3827" i="25"/>
  <c r="J3828" i="25"/>
  <c r="J3829" i="25"/>
  <c r="J3830" i="25"/>
  <c r="J3831" i="25"/>
  <c r="J3832" i="25"/>
  <c r="J3833" i="25"/>
  <c r="J3834" i="25"/>
  <c r="J3835" i="25"/>
  <c r="J3836" i="25"/>
  <c r="J3837" i="25"/>
  <c r="J3838" i="25"/>
  <c r="J3839" i="25"/>
  <c r="J3840" i="25"/>
  <c r="J3841" i="25"/>
  <c r="J3842" i="25"/>
  <c r="J3843" i="25"/>
  <c r="J3844" i="25"/>
  <c r="J3845" i="25"/>
  <c r="J3846" i="25"/>
  <c r="J3847" i="25"/>
  <c r="J3848" i="25"/>
  <c r="J3849" i="25"/>
  <c r="J3850" i="25"/>
  <c r="J3851" i="25"/>
  <c r="J3852" i="25"/>
  <c r="J3853" i="25"/>
  <c r="J3854" i="25"/>
  <c r="J3855" i="25"/>
  <c r="J3856" i="25"/>
  <c r="J3857" i="25"/>
  <c r="J3858" i="25"/>
  <c r="J3859" i="25"/>
  <c r="J3860" i="25"/>
  <c r="J3861" i="25"/>
  <c r="J3862" i="25"/>
  <c r="J3863" i="25"/>
  <c r="J3864" i="25"/>
  <c r="J3865" i="25"/>
  <c r="J3866" i="25"/>
  <c r="J3867" i="25"/>
  <c r="J3868" i="25"/>
  <c r="J3869" i="25"/>
  <c r="J3870" i="25"/>
  <c r="J3871" i="25"/>
  <c r="J3872" i="25"/>
  <c r="J3873" i="25"/>
  <c r="J3874" i="25"/>
  <c r="J3875" i="25"/>
  <c r="J3876" i="25"/>
  <c r="J3877" i="25"/>
  <c r="J3878" i="25"/>
  <c r="J3879" i="25"/>
  <c r="J3880" i="25"/>
  <c r="J3881" i="25"/>
  <c r="J3882" i="25"/>
  <c r="J3883" i="25"/>
  <c r="J3884" i="25"/>
  <c r="J3885" i="25"/>
  <c r="J3886" i="25"/>
  <c r="J3887" i="25"/>
  <c r="J3888" i="25"/>
  <c r="J3889" i="25"/>
  <c r="J3890" i="25"/>
  <c r="J3891" i="25"/>
  <c r="J3892" i="25"/>
  <c r="J3893" i="25"/>
  <c r="J3894" i="25"/>
  <c r="J3895" i="25"/>
  <c r="J3896" i="25"/>
  <c r="J3897" i="25"/>
  <c r="J3898" i="25"/>
  <c r="J3899" i="25"/>
  <c r="J3900" i="25"/>
  <c r="J3901" i="25"/>
  <c r="J3902" i="25"/>
  <c r="J3903" i="25"/>
  <c r="J3904" i="25"/>
  <c r="J3905" i="25"/>
  <c r="J3906" i="25"/>
  <c r="J3907" i="25"/>
  <c r="J3908" i="25"/>
  <c r="J3909" i="25"/>
  <c r="J3910" i="25"/>
  <c r="J3911" i="25"/>
  <c r="J3912" i="25"/>
  <c r="J3913" i="25"/>
  <c r="J3914" i="25"/>
  <c r="J3915" i="25"/>
  <c r="J3916" i="25"/>
  <c r="J3917" i="25"/>
  <c r="J3918" i="25"/>
  <c r="J3919" i="25"/>
  <c r="J3920" i="25"/>
  <c r="J3921" i="25"/>
  <c r="J3922" i="25"/>
  <c r="J3923" i="25"/>
  <c r="J3924" i="25"/>
  <c r="J3925" i="25"/>
  <c r="J3926" i="25"/>
  <c r="J3927" i="25"/>
  <c r="J3928" i="25"/>
  <c r="J3929" i="25"/>
  <c r="J3930" i="25"/>
  <c r="J3931" i="25"/>
  <c r="J3932" i="25"/>
  <c r="J3933" i="25"/>
  <c r="J3934" i="25"/>
  <c r="J3935" i="25"/>
  <c r="J3936" i="25"/>
  <c r="J3937" i="25"/>
  <c r="J3938" i="25"/>
  <c r="J3939" i="25"/>
  <c r="J3940" i="25"/>
  <c r="J3941" i="25"/>
  <c r="J3942" i="25"/>
  <c r="J3943" i="25"/>
  <c r="J3944" i="25"/>
  <c r="J3945" i="25"/>
  <c r="J3946" i="25"/>
  <c r="J3947" i="25"/>
  <c r="J3948" i="25"/>
  <c r="J3949" i="25"/>
  <c r="J3950" i="25"/>
  <c r="J3951" i="25"/>
  <c r="J3952" i="25"/>
  <c r="J3953" i="25"/>
  <c r="J3954" i="25"/>
  <c r="J3955" i="25"/>
  <c r="J3956" i="25"/>
  <c r="J3957" i="25"/>
  <c r="J3958" i="25"/>
  <c r="J3959" i="25"/>
  <c r="J3960" i="25"/>
  <c r="J3961" i="25"/>
  <c r="J3962" i="25"/>
  <c r="J3963" i="25"/>
  <c r="J3964" i="25"/>
  <c r="J3965" i="25"/>
  <c r="J3966" i="25"/>
  <c r="J3967" i="25"/>
  <c r="J3968" i="25"/>
  <c r="J3969" i="25"/>
  <c r="J3970" i="25"/>
  <c r="J3971" i="25"/>
  <c r="J3972" i="25"/>
  <c r="J3973" i="25"/>
  <c r="J3974" i="25"/>
  <c r="J3975" i="25"/>
  <c r="J3976" i="25"/>
  <c r="J3977" i="25"/>
  <c r="J3978" i="25"/>
  <c r="J3979" i="25"/>
  <c r="J3980" i="25"/>
  <c r="J3981" i="25"/>
  <c r="J3982" i="25"/>
  <c r="J3983" i="25"/>
  <c r="J3984" i="25"/>
  <c r="J3985" i="25"/>
  <c r="J3986" i="25"/>
  <c r="J3987" i="25"/>
  <c r="J3988" i="25"/>
  <c r="J3989" i="25"/>
  <c r="J3990" i="25"/>
  <c r="J3991" i="25"/>
  <c r="J3992" i="25"/>
  <c r="J3993" i="25"/>
  <c r="J3994" i="25"/>
  <c r="J3995" i="25"/>
  <c r="J3996" i="25"/>
  <c r="J3997" i="25"/>
  <c r="J3998" i="25"/>
  <c r="J3999" i="25"/>
  <c r="J4000" i="25"/>
  <c r="J4001" i="25"/>
  <c r="J4002" i="25"/>
  <c r="J4003" i="25"/>
  <c r="J4004" i="25"/>
  <c r="J4005" i="25"/>
  <c r="J4006" i="25"/>
  <c r="J4007" i="25"/>
  <c r="J4008" i="25"/>
  <c r="J4009" i="25"/>
  <c r="J4010" i="25"/>
  <c r="J4011" i="25"/>
  <c r="J4012" i="25"/>
  <c r="J4013" i="25"/>
  <c r="J4014" i="25"/>
  <c r="J4015" i="25"/>
  <c r="J4016" i="25"/>
  <c r="J4017" i="25"/>
  <c r="J4018" i="25"/>
  <c r="J4019" i="25"/>
  <c r="J4020" i="25"/>
  <c r="J4021" i="25"/>
  <c r="J4022" i="25"/>
  <c r="J4023" i="25"/>
  <c r="J4024" i="25"/>
  <c r="J4025" i="25"/>
  <c r="J4026" i="25"/>
  <c r="J4027" i="25"/>
  <c r="J4028" i="25"/>
  <c r="J4029" i="25"/>
  <c r="J4030" i="25"/>
  <c r="J4031" i="25"/>
  <c r="J4032" i="25"/>
  <c r="J4033" i="25"/>
  <c r="J4034" i="25"/>
  <c r="J4035" i="25"/>
  <c r="J4036" i="25"/>
  <c r="J4037" i="25"/>
  <c r="J4038" i="25"/>
  <c r="J4039" i="25"/>
  <c r="J4040" i="25"/>
  <c r="J4041" i="25"/>
  <c r="J4042" i="25"/>
  <c r="J4043" i="25"/>
  <c r="J4044" i="25"/>
  <c r="J4045" i="25"/>
  <c r="J4046" i="25"/>
  <c r="J4047" i="25"/>
  <c r="J4048" i="25"/>
  <c r="J4049" i="25"/>
  <c r="J4050" i="25"/>
  <c r="J4051" i="25"/>
  <c r="J4052" i="25"/>
  <c r="J4053" i="25"/>
  <c r="J4054" i="25"/>
  <c r="J4055" i="25"/>
  <c r="J4056" i="25"/>
  <c r="J4057" i="25"/>
  <c r="J4058" i="25"/>
  <c r="J4059" i="25"/>
  <c r="J4060" i="25"/>
  <c r="J4061" i="25"/>
  <c r="J4062" i="25"/>
  <c r="J4063" i="25"/>
  <c r="J4064" i="25"/>
  <c r="J4065" i="25"/>
  <c r="J4066" i="25"/>
  <c r="J4067" i="25"/>
  <c r="J4068" i="25"/>
  <c r="J4069" i="25"/>
  <c r="J4070" i="25"/>
  <c r="J4071" i="25"/>
  <c r="J4072" i="25"/>
  <c r="J4073" i="25"/>
  <c r="J4074" i="25"/>
  <c r="J4075" i="25"/>
  <c r="J4076" i="25"/>
  <c r="J4077" i="25"/>
  <c r="J4078" i="25"/>
  <c r="J4079" i="25"/>
  <c r="J4080" i="25"/>
  <c r="J4081" i="25"/>
  <c r="J4082" i="25"/>
  <c r="J4083" i="25"/>
  <c r="J4084" i="25"/>
  <c r="J4085" i="25"/>
  <c r="J4086" i="25"/>
  <c r="J4087" i="25"/>
  <c r="J4088" i="25"/>
  <c r="J4089" i="25"/>
  <c r="J4090" i="25"/>
  <c r="J4091" i="25"/>
  <c r="J4092" i="25"/>
  <c r="J4093" i="25"/>
  <c r="J4094" i="25"/>
  <c r="J4095" i="25"/>
  <c r="J4096" i="25"/>
  <c r="J4097" i="25"/>
  <c r="J4098" i="25"/>
  <c r="J4099" i="25"/>
  <c r="J4100" i="25"/>
  <c r="J4101" i="25"/>
  <c r="J4102" i="25"/>
  <c r="J4103" i="25"/>
  <c r="J4104" i="25"/>
  <c r="J4105" i="25"/>
  <c r="J4106" i="25"/>
  <c r="J4107" i="25"/>
  <c r="J4108" i="25"/>
  <c r="J4109" i="25"/>
  <c r="J4110" i="25"/>
  <c r="J4111" i="25"/>
  <c r="J4112" i="25"/>
  <c r="J4113" i="25"/>
  <c r="J4114" i="25"/>
  <c r="J4115" i="25"/>
  <c r="J4116" i="25"/>
  <c r="J4117" i="25"/>
  <c r="J4118" i="25"/>
  <c r="J4119" i="25"/>
  <c r="J4120" i="25"/>
  <c r="J4121" i="25"/>
  <c r="J4122" i="25"/>
  <c r="J4123" i="25"/>
  <c r="J4124" i="25"/>
  <c r="J4125" i="25"/>
  <c r="J4126" i="25"/>
  <c r="J4127" i="25"/>
  <c r="J4128" i="25"/>
  <c r="J4129" i="25"/>
  <c r="J4130" i="25"/>
  <c r="J4131" i="25"/>
  <c r="J4132" i="25"/>
  <c r="J4133" i="25"/>
  <c r="J4134" i="25"/>
  <c r="J4135" i="25"/>
  <c r="J4136" i="25"/>
  <c r="J4137" i="25"/>
  <c r="J4138" i="25"/>
  <c r="J4139" i="25"/>
  <c r="J4140" i="25"/>
  <c r="J4141" i="25"/>
  <c r="J4142" i="25"/>
  <c r="J4143" i="25"/>
  <c r="J4144" i="25"/>
  <c r="J4145" i="25"/>
  <c r="J4146" i="25"/>
  <c r="J4147" i="25"/>
  <c r="J4148" i="25"/>
  <c r="J4149" i="25"/>
  <c r="J4150" i="25"/>
  <c r="J4151" i="25"/>
  <c r="J4152" i="25"/>
  <c r="J4153" i="25"/>
  <c r="J4154" i="25"/>
  <c r="J4155" i="25"/>
  <c r="J4156" i="25"/>
  <c r="J4157" i="25"/>
  <c r="J4158" i="25"/>
  <c r="J4159" i="25"/>
  <c r="J4160" i="25"/>
  <c r="J4161" i="25"/>
  <c r="J4162" i="25"/>
  <c r="J4163" i="25"/>
  <c r="J4164" i="25"/>
  <c r="J4165" i="25"/>
  <c r="J4166" i="25"/>
  <c r="J4167" i="25"/>
  <c r="J4168" i="25"/>
  <c r="J4169" i="25"/>
  <c r="J4170" i="25"/>
  <c r="J4171" i="25"/>
  <c r="J4172" i="25"/>
  <c r="J4173" i="25"/>
  <c r="J4174" i="25"/>
  <c r="J4175" i="25"/>
  <c r="J4176" i="25"/>
  <c r="J4177" i="25"/>
  <c r="J4178" i="25"/>
  <c r="J4179" i="25"/>
  <c r="J4180" i="25"/>
  <c r="J4181" i="25"/>
  <c r="J4182" i="25"/>
  <c r="J4183" i="25"/>
  <c r="J4184" i="25"/>
  <c r="J4185" i="25"/>
  <c r="J4186" i="25"/>
  <c r="J4187" i="25"/>
  <c r="J4188" i="25"/>
  <c r="J4189" i="25"/>
  <c r="J4190" i="25"/>
  <c r="J4191" i="25"/>
  <c r="J4192" i="25"/>
  <c r="J4193" i="25"/>
  <c r="J4194" i="25"/>
  <c r="J4195" i="25"/>
  <c r="J4196" i="25"/>
  <c r="J4197" i="25"/>
  <c r="J4198" i="25"/>
  <c r="J4199" i="25"/>
  <c r="J4200" i="25"/>
  <c r="J4201" i="25"/>
  <c r="J4202" i="25"/>
  <c r="J4203" i="25"/>
  <c r="J4204" i="25"/>
  <c r="J4205" i="25"/>
  <c r="J4206" i="25"/>
  <c r="J4207" i="25"/>
  <c r="J4208" i="25"/>
  <c r="J4209" i="25"/>
  <c r="J4210" i="25"/>
  <c r="J4211" i="25"/>
  <c r="J4212" i="25"/>
  <c r="J4213" i="25"/>
  <c r="J4214" i="25"/>
  <c r="J4215" i="25"/>
  <c r="J4216" i="25"/>
  <c r="J4217" i="25"/>
  <c r="J4218" i="25"/>
  <c r="J4219" i="25"/>
  <c r="J4220" i="25"/>
  <c r="J4221" i="25"/>
  <c r="J4222" i="25"/>
  <c r="J4223" i="25"/>
  <c r="J4224" i="25"/>
  <c r="J4225" i="25"/>
  <c r="J4226" i="25"/>
  <c r="J4227" i="25"/>
  <c r="J4228" i="25"/>
  <c r="J4229" i="25"/>
  <c r="J4230" i="25"/>
  <c r="J4231" i="25"/>
  <c r="J4232" i="25"/>
  <c r="J4233" i="25"/>
  <c r="J4234" i="25"/>
  <c r="J4235" i="25"/>
  <c r="J4236" i="25"/>
  <c r="J4237" i="25"/>
  <c r="J4238" i="25"/>
  <c r="J4239" i="25"/>
  <c r="J4240" i="25"/>
  <c r="J4241" i="25"/>
  <c r="J4242" i="25"/>
  <c r="J4243" i="25"/>
  <c r="J4244" i="25"/>
  <c r="J4245" i="25"/>
  <c r="J4246" i="25"/>
  <c r="J4247" i="25"/>
  <c r="J4248" i="25"/>
  <c r="J4249" i="25"/>
  <c r="J4250" i="25"/>
  <c r="J4251" i="25"/>
  <c r="J4252" i="25"/>
  <c r="J4253" i="25"/>
  <c r="J4254" i="25"/>
  <c r="J4255" i="25"/>
  <c r="J4256" i="25"/>
  <c r="J4257" i="25"/>
  <c r="J4258" i="25"/>
  <c r="J4259" i="25"/>
  <c r="J4260" i="25"/>
  <c r="J4261" i="25"/>
  <c r="J4262" i="25"/>
  <c r="J4263" i="25"/>
  <c r="J4264" i="25"/>
  <c r="J4265" i="25"/>
  <c r="J4266" i="25"/>
  <c r="J4267" i="25"/>
  <c r="J4268" i="25"/>
  <c r="J4269" i="25"/>
  <c r="J4270" i="25"/>
  <c r="J4271" i="25"/>
  <c r="J4272" i="25"/>
  <c r="J4273" i="25"/>
  <c r="J4274" i="25"/>
  <c r="J4275" i="25"/>
  <c r="J4276" i="25"/>
  <c r="J4277" i="25"/>
  <c r="J4278" i="25"/>
  <c r="J4279" i="25"/>
  <c r="J4280" i="25"/>
  <c r="J4281" i="25"/>
  <c r="J4282" i="25"/>
  <c r="J4283" i="25"/>
  <c r="J4284" i="25"/>
  <c r="J4285" i="25"/>
  <c r="J4286" i="25"/>
  <c r="J4287" i="25"/>
  <c r="J4288" i="25"/>
  <c r="J4289" i="25"/>
  <c r="J4290" i="25"/>
  <c r="J4291" i="25"/>
  <c r="J4292" i="25"/>
  <c r="J4293" i="25"/>
  <c r="J4294" i="25"/>
  <c r="J4295" i="25"/>
  <c r="J4296" i="25"/>
  <c r="J4297" i="25"/>
  <c r="J4298" i="25"/>
  <c r="J4299" i="25"/>
  <c r="J4300" i="25"/>
  <c r="J4301" i="25"/>
  <c r="J4302" i="25"/>
  <c r="J4303" i="25"/>
  <c r="J4304" i="25"/>
  <c r="J4305" i="25"/>
  <c r="J4306" i="25"/>
  <c r="J4307" i="25"/>
  <c r="J4308" i="25"/>
  <c r="J4309" i="25"/>
  <c r="J4310" i="25"/>
  <c r="J4311" i="25"/>
  <c r="J4312" i="25"/>
  <c r="J4313" i="25"/>
  <c r="J4314" i="25"/>
  <c r="J4315" i="25"/>
  <c r="J4316" i="25"/>
  <c r="J4317" i="25"/>
  <c r="J4318" i="25"/>
  <c r="J4319" i="25"/>
  <c r="J4320" i="25"/>
  <c r="J4321" i="25"/>
  <c r="J4322" i="25"/>
  <c r="J4323" i="25"/>
  <c r="J4324" i="25"/>
  <c r="J4325" i="25"/>
  <c r="J4326" i="25"/>
  <c r="J4327" i="25"/>
  <c r="J4328" i="25"/>
  <c r="J4329" i="25"/>
  <c r="J4330" i="25"/>
  <c r="J4331" i="25"/>
  <c r="J4332" i="25"/>
  <c r="J4333" i="25"/>
  <c r="J4334" i="25"/>
  <c r="J4335" i="25"/>
  <c r="J4336" i="25"/>
  <c r="J4337" i="25"/>
  <c r="J4338" i="25"/>
  <c r="J4339" i="25"/>
  <c r="J4340" i="25"/>
  <c r="J4341" i="25"/>
  <c r="J4342" i="25"/>
  <c r="J4343" i="25"/>
  <c r="J4344" i="25"/>
  <c r="J4345" i="25"/>
  <c r="J4346" i="25"/>
  <c r="J4347" i="25"/>
  <c r="J4348" i="25"/>
  <c r="J4349" i="25"/>
  <c r="J4350" i="25"/>
  <c r="J4351" i="25"/>
  <c r="J4352" i="25"/>
  <c r="J4353" i="25"/>
  <c r="J4354" i="25"/>
  <c r="J4355" i="25"/>
  <c r="J4356" i="25"/>
  <c r="J4357" i="25"/>
  <c r="J4358" i="25"/>
  <c r="J4359" i="25"/>
  <c r="J4360" i="25"/>
  <c r="J4361" i="25"/>
  <c r="J4362" i="25"/>
  <c r="J4363" i="25"/>
  <c r="J4364" i="25"/>
  <c r="J4365" i="25"/>
  <c r="J4366" i="25"/>
  <c r="J4367" i="25"/>
  <c r="J4368" i="25"/>
  <c r="J4369" i="25"/>
  <c r="J4370" i="25"/>
  <c r="J4371" i="25"/>
  <c r="J4372" i="25"/>
  <c r="J4373" i="25"/>
  <c r="J4374" i="25"/>
  <c r="J4375" i="25"/>
  <c r="J4376" i="25"/>
  <c r="J4377" i="25"/>
  <c r="J4378" i="25"/>
  <c r="J4379" i="25"/>
  <c r="J4380" i="25"/>
  <c r="J4381" i="25"/>
  <c r="J4382" i="25"/>
  <c r="J4383" i="25"/>
  <c r="J4384" i="25"/>
  <c r="J4385" i="25"/>
  <c r="J4386" i="25"/>
  <c r="J4387" i="25"/>
  <c r="J4388" i="25"/>
  <c r="J4389" i="25"/>
  <c r="J4390" i="25"/>
  <c r="J4391" i="25"/>
  <c r="J4392" i="25"/>
  <c r="J4393" i="25"/>
  <c r="J4394" i="25"/>
  <c r="J4395" i="25"/>
  <c r="J4396" i="25"/>
  <c r="J4397" i="25"/>
  <c r="J4398" i="25"/>
  <c r="J4399" i="25"/>
  <c r="J4400" i="25"/>
  <c r="J4401" i="25"/>
  <c r="J4402" i="25"/>
  <c r="J4403" i="25"/>
  <c r="J4404" i="25"/>
  <c r="J4405" i="25"/>
  <c r="J4406" i="25"/>
  <c r="J4407" i="25"/>
  <c r="J4408" i="25"/>
  <c r="J4409" i="25"/>
  <c r="J4410" i="25"/>
  <c r="J4411" i="25"/>
  <c r="J4412" i="25"/>
  <c r="J4413" i="25"/>
  <c r="J4414" i="25"/>
  <c r="J4415" i="25"/>
  <c r="J4416" i="25"/>
  <c r="J4417" i="25"/>
  <c r="J4418" i="25"/>
  <c r="J4419" i="25"/>
  <c r="J4420" i="25"/>
  <c r="J4421" i="25"/>
  <c r="J4422" i="25"/>
  <c r="J4423" i="25"/>
  <c r="J4424" i="25"/>
  <c r="J4425" i="25"/>
  <c r="J4426" i="25"/>
  <c r="J4427" i="25"/>
  <c r="J4428" i="25"/>
  <c r="J4429" i="25"/>
  <c r="J4430" i="25"/>
  <c r="J4431" i="25"/>
  <c r="J4432" i="25"/>
  <c r="J4433" i="25"/>
  <c r="J4434" i="25"/>
  <c r="J4435" i="25"/>
  <c r="J4436" i="25"/>
  <c r="J4437" i="25"/>
  <c r="J4438" i="25"/>
  <c r="J4439" i="25"/>
  <c r="J4440" i="25"/>
  <c r="J4441" i="25"/>
  <c r="J4442" i="25"/>
  <c r="J4443" i="25"/>
  <c r="J4444" i="25"/>
  <c r="J4445" i="25"/>
  <c r="J4446" i="25"/>
  <c r="J4447" i="25"/>
  <c r="J4448" i="25"/>
  <c r="J4449" i="25"/>
  <c r="J4450" i="25"/>
  <c r="J4451" i="25"/>
  <c r="J4452" i="25"/>
  <c r="J4453" i="25"/>
  <c r="J4454" i="25"/>
  <c r="J4455" i="25"/>
  <c r="J4456" i="25"/>
  <c r="J4457" i="25"/>
  <c r="J4458" i="25"/>
  <c r="J4459" i="25"/>
  <c r="J4460" i="25"/>
  <c r="J4461" i="25"/>
  <c r="J4462" i="25"/>
  <c r="J4463" i="25"/>
  <c r="J4464" i="25"/>
  <c r="J4465" i="25"/>
  <c r="J4466" i="25"/>
  <c r="J4467" i="25"/>
  <c r="J4468" i="25"/>
  <c r="J4469" i="25"/>
  <c r="J4470" i="25"/>
  <c r="J4471" i="25"/>
  <c r="J4472" i="25"/>
  <c r="J4473" i="25"/>
  <c r="J4474" i="25"/>
  <c r="J4475" i="25"/>
  <c r="J4476" i="25"/>
  <c r="J4477" i="25"/>
  <c r="J4478" i="25"/>
  <c r="J4479" i="25"/>
  <c r="J4480" i="25"/>
  <c r="J4481" i="25"/>
  <c r="J4482" i="25"/>
  <c r="J4483" i="25"/>
  <c r="J4484" i="25"/>
  <c r="J4485" i="25"/>
  <c r="J4486" i="25"/>
  <c r="J4487" i="25"/>
  <c r="J4488" i="25"/>
  <c r="J4489" i="25"/>
  <c r="J4490" i="25"/>
  <c r="J4491" i="25"/>
  <c r="J4492" i="25"/>
  <c r="J4493" i="25"/>
  <c r="J4494" i="25"/>
  <c r="J4495" i="25"/>
  <c r="J4496" i="25"/>
  <c r="J4497" i="25"/>
  <c r="J4498" i="25"/>
  <c r="J4499" i="25"/>
  <c r="J4500" i="25"/>
  <c r="J4501" i="25"/>
  <c r="J4502" i="25"/>
  <c r="J4503" i="25"/>
  <c r="J4504" i="25"/>
  <c r="J4505" i="25"/>
  <c r="J4506" i="25"/>
  <c r="J4507" i="25"/>
  <c r="J4508" i="25"/>
  <c r="J4509" i="25"/>
  <c r="J4510" i="25"/>
  <c r="J4511" i="25"/>
  <c r="J4512" i="25"/>
  <c r="J4513" i="25"/>
  <c r="J4514" i="25"/>
  <c r="J4515" i="25"/>
  <c r="J4516" i="25"/>
  <c r="J4517" i="25"/>
  <c r="J4518" i="25"/>
  <c r="J4519" i="25"/>
  <c r="J4520" i="25"/>
  <c r="J4521" i="25"/>
  <c r="J4522" i="25"/>
  <c r="J4523" i="25"/>
  <c r="J4524" i="25"/>
  <c r="J4525" i="25"/>
  <c r="J4526" i="25"/>
  <c r="J4527" i="25"/>
  <c r="J4528" i="25"/>
  <c r="J4529" i="25"/>
  <c r="J4530" i="25"/>
  <c r="J4531" i="25"/>
  <c r="J4532" i="25"/>
  <c r="J4533" i="25"/>
  <c r="J4534" i="25"/>
  <c r="J4535" i="25"/>
  <c r="J4536" i="25"/>
  <c r="J4537" i="25"/>
  <c r="J4538" i="25"/>
  <c r="J4539" i="25"/>
  <c r="J4540" i="25"/>
  <c r="J4541" i="25"/>
  <c r="J4542" i="25"/>
  <c r="J4543" i="25"/>
  <c r="J4544" i="25"/>
  <c r="J4545" i="25"/>
  <c r="J4546" i="25"/>
  <c r="J4547" i="25"/>
  <c r="J4548" i="25"/>
  <c r="J4549" i="25"/>
  <c r="J4550" i="25"/>
  <c r="J4551" i="25"/>
  <c r="J4552" i="25"/>
  <c r="J4553" i="25"/>
  <c r="J4554" i="25"/>
  <c r="J4555" i="25"/>
  <c r="J4556" i="25"/>
  <c r="J4557" i="25"/>
  <c r="J4558" i="25"/>
  <c r="J4559" i="25"/>
  <c r="J4560" i="25"/>
  <c r="J4561" i="25"/>
  <c r="J4562" i="25"/>
  <c r="J4563" i="25"/>
  <c r="J4564" i="25"/>
  <c r="J4565" i="25"/>
  <c r="J4566" i="25"/>
  <c r="J4567" i="25"/>
  <c r="J4568" i="25"/>
  <c r="J4569" i="25"/>
  <c r="J4570" i="25"/>
  <c r="J4571" i="25"/>
  <c r="J4572" i="25"/>
  <c r="J4573" i="25"/>
  <c r="J4574" i="25"/>
  <c r="J4575" i="25"/>
  <c r="J4576" i="25"/>
  <c r="J4577" i="25"/>
  <c r="J4578" i="25"/>
  <c r="J4579" i="25"/>
  <c r="J4580" i="25"/>
  <c r="J4581" i="25"/>
  <c r="J4582" i="25"/>
  <c r="J4583" i="25"/>
  <c r="J4584" i="25"/>
  <c r="J4585" i="25"/>
  <c r="J4586" i="25"/>
  <c r="J4587" i="25"/>
  <c r="J4588" i="25"/>
  <c r="J4589" i="25"/>
  <c r="J4590" i="25"/>
  <c r="J4591" i="25"/>
  <c r="J4592" i="25"/>
  <c r="J4593" i="25"/>
  <c r="J4594" i="25"/>
  <c r="J4595" i="25"/>
  <c r="J4596" i="25"/>
  <c r="J4597" i="25"/>
  <c r="J4598" i="25"/>
  <c r="J4599" i="25"/>
  <c r="J4600" i="25"/>
  <c r="J4601" i="25"/>
  <c r="J4602" i="25"/>
  <c r="J4603" i="25"/>
  <c r="J4604" i="25"/>
  <c r="J4605" i="25"/>
  <c r="J4606" i="25"/>
  <c r="J4607" i="25"/>
  <c r="J4608" i="25"/>
  <c r="J4609" i="25"/>
  <c r="J4610" i="25"/>
  <c r="J4611" i="25"/>
  <c r="J4612" i="25"/>
  <c r="J4613" i="25"/>
  <c r="J4614" i="25"/>
  <c r="J4615" i="25"/>
  <c r="J4616" i="25"/>
  <c r="J4617" i="25"/>
  <c r="J4618" i="25"/>
  <c r="J4619" i="25"/>
  <c r="J4620" i="25"/>
  <c r="J4621" i="25"/>
  <c r="J4622" i="25"/>
  <c r="J4623" i="25"/>
  <c r="J4624" i="25"/>
  <c r="J4625" i="25"/>
  <c r="J4626" i="25"/>
  <c r="J4627" i="25"/>
  <c r="J4628" i="25"/>
  <c r="J4629" i="25"/>
  <c r="J4630" i="25"/>
  <c r="J4631" i="25"/>
  <c r="J4632" i="25"/>
  <c r="J4633" i="25"/>
  <c r="J4634" i="25"/>
  <c r="J4635" i="25"/>
  <c r="J4636" i="25"/>
  <c r="J4637" i="25"/>
  <c r="J4638" i="25"/>
  <c r="J4639" i="25"/>
  <c r="J4640" i="25"/>
  <c r="J4641" i="25"/>
  <c r="J4642" i="25"/>
  <c r="J4643" i="25"/>
  <c r="J4644" i="25"/>
  <c r="J4645" i="25"/>
  <c r="J4646" i="25"/>
  <c r="J4647" i="25"/>
  <c r="J4648" i="25"/>
  <c r="J4649" i="25"/>
  <c r="J4650" i="25"/>
  <c r="J4651" i="25"/>
  <c r="J4652" i="25"/>
  <c r="J4653" i="25"/>
  <c r="J4654" i="25"/>
  <c r="J4655" i="25"/>
  <c r="J4656" i="25"/>
  <c r="J4657" i="25"/>
  <c r="J4658" i="25"/>
  <c r="J4659" i="25"/>
  <c r="J4660" i="25"/>
  <c r="J4661" i="25"/>
  <c r="J4662" i="25"/>
  <c r="J4663" i="25"/>
  <c r="J4664" i="25"/>
  <c r="J4665" i="25"/>
  <c r="J4666" i="25"/>
  <c r="J4667" i="25"/>
  <c r="J4668" i="25"/>
  <c r="J4669" i="25"/>
  <c r="J4670" i="25"/>
  <c r="J4671" i="25"/>
  <c r="J4672" i="25"/>
  <c r="J4673" i="25"/>
  <c r="J4674" i="25"/>
  <c r="J4675" i="25"/>
  <c r="J4676" i="25"/>
  <c r="J4677" i="25"/>
  <c r="J4678" i="25"/>
  <c r="J4679" i="25"/>
  <c r="J4680" i="25"/>
  <c r="J4681" i="25"/>
  <c r="J4682" i="25"/>
  <c r="J4683" i="25"/>
  <c r="J4684" i="25"/>
  <c r="J4685" i="25"/>
  <c r="J4686" i="25"/>
  <c r="J4687" i="25"/>
  <c r="J4688" i="25"/>
  <c r="J4689" i="25"/>
  <c r="J4690" i="25"/>
  <c r="J4691" i="25"/>
  <c r="J4692" i="25"/>
  <c r="J4693" i="25"/>
  <c r="J4694" i="25"/>
  <c r="J4695" i="25"/>
  <c r="J4696" i="25"/>
  <c r="J4697" i="25"/>
  <c r="J4698" i="25"/>
  <c r="J4699" i="25"/>
  <c r="J4700" i="25"/>
  <c r="J4701" i="25"/>
  <c r="J4702" i="25"/>
  <c r="J4703" i="25"/>
  <c r="J4704" i="25"/>
  <c r="J4705" i="25"/>
  <c r="J4706" i="25"/>
  <c r="J4707" i="25"/>
  <c r="J4708" i="25"/>
  <c r="J4709" i="25"/>
  <c r="J4710" i="25"/>
  <c r="J4711" i="25"/>
  <c r="J4712" i="25"/>
  <c r="J4713" i="25"/>
  <c r="J4714" i="25"/>
  <c r="J4715" i="25"/>
  <c r="J4716" i="25"/>
  <c r="J4717" i="25"/>
  <c r="J4718" i="25"/>
  <c r="J4719" i="25"/>
  <c r="J4720" i="25"/>
  <c r="J4721" i="25"/>
  <c r="J4722" i="25"/>
  <c r="J4723" i="25"/>
  <c r="J4724" i="25"/>
  <c r="J4725" i="25"/>
  <c r="J4726" i="25"/>
  <c r="J4727" i="25"/>
  <c r="J4728" i="25"/>
  <c r="J4729" i="25"/>
  <c r="J4730" i="25"/>
  <c r="J4731" i="25"/>
  <c r="J4732" i="25"/>
  <c r="J4733" i="25"/>
  <c r="J4734" i="25"/>
  <c r="J4735" i="25"/>
  <c r="J4736" i="25"/>
  <c r="J4737" i="25"/>
  <c r="J4738" i="25"/>
  <c r="J4739" i="25"/>
  <c r="J4740" i="25"/>
  <c r="J4741" i="25"/>
  <c r="J4742" i="25"/>
  <c r="J4743" i="25"/>
  <c r="J4744" i="25"/>
  <c r="J4745" i="25"/>
  <c r="J4746" i="25"/>
  <c r="J4747" i="25"/>
  <c r="J4748" i="25"/>
  <c r="J4749" i="25"/>
  <c r="J4750" i="25"/>
  <c r="J4751" i="25"/>
  <c r="J4752" i="25"/>
  <c r="J4753" i="25"/>
  <c r="J4754" i="25"/>
  <c r="J4755" i="25"/>
  <c r="J4756" i="25"/>
  <c r="J4757" i="25"/>
  <c r="J4758" i="25"/>
  <c r="J4759" i="25"/>
  <c r="J4760" i="25"/>
  <c r="J4761" i="25"/>
  <c r="J4762" i="25"/>
  <c r="J4763" i="25"/>
  <c r="J4764" i="25"/>
  <c r="J4765" i="25"/>
  <c r="J4766" i="25"/>
  <c r="J4767" i="25"/>
  <c r="J4768" i="25"/>
  <c r="J4769" i="25"/>
  <c r="J4770" i="25"/>
  <c r="J4771" i="25"/>
  <c r="J4772" i="25"/>
  <c r="J4773" i="25"/>
  <c r="J4774" i="25"/>
  <c r="J4775" i="25"/>
  <c r="J4776" i="25"/>
  <c r="J4777" i="25"/>
  <c r="J4778" i="25"/>
  <c r="J4779" i="25"/>
  <c r="J4780" i="25"/>
  <c r="J4781" i="25"/>
  <c r="J4782" i="25"/>
  <c r="J4783" i="25"/>
  <c r="J4784" i="25"/>
  <c r="J4785" i="25"/>
  <c r="J4786" i="25"/>
  <c r="J4787" i="25"/>
  <c r="J4788" i="25"/>
  <c r="J4789" i="25"/>
  <c r="J4790" i="25"/>
  <c r="J4791" i="25"/>
  <c r="J4792" i="25"/>
  <c r="J4793" i="25"/>
  <c r="J4794" i="25"/>
  <c r="J4795" i="25"/>
  <c r="J4796" i="25"/>
  <c r="J4797" i="25"/>
  <c r="J4798" i="25"/>
  <c r="J4799" i="25"/>
  <c r="J4800" i="25"/>
  <c r="J4801" i="25"/>
  <c r="J4802" i="25"/>
  <c r="J4803" i="25"/>
  <c r="J4804" i="25"/>
  <c r="J4805" i="25"/>
  <c r="J4806" i="25"/>
  <c r="J4807" i="25"/>
  <c r="J4808" i="25"/>
  <c r="J4809" i="25"/>
  <c r="J4810" i="25"/>
  <c r="J4811" i="25"/>
  <c r="J4812" i="25"/>
  <c r="J4813" i="25"/>
  <c r="J4814" i="25"/>
  <c r="J4815" i="25"/>
  <c r="J4816" i="25"/>
  <c r="J4817" i="25"/>
  <c r="J4818" i="25"/>
  <c r="J4819" i="25"/>
  <c r="J4820" i="25"/>
  <c r="J4821" i="25"/>
  <c r="J4822" i="25"/>
  <c r="J4823" i="25"/>
  <c r="J4824" i="25"/>
  <c r="J4825" i="25"/>
  <c r="J4826" i="25"/>
  <c r="J4827" i="25"/>
  <c r="J4828" i="25"/>
  <c r="J4829" i="25"/>
  <c r="J4830" i="25"/>
  <c r="J4831" i="25"/>
  <c r="J4832" i="25"/>
  <c r="J4833" i="25"/>
  <c r="J4834" i="25"/>
  <c r="J4835" i="25"/>
  <c r="J4836" i="25"/>
  <c r="J4837" i="25"/>
  <c r="J4838" i="25"/>
  <c r="J4839" i="25"/>
  <c r="J4840" i="25"/>
  <c r="J4841" i="25"/>
  <c r="J4842" i="25"/>
  <c r="J4843" i="25"/>
  <c r="J4844" i="25"/>
  <c r="J4845" i="25"/>
  <c r="J4846" i="25"/>
  <c r="J4847" i="25"/>
  <c r="J4848" i="25"/>
  <c r="J4849" i="25"/>
  <c r="J4850" i="25"/>
  <c r="J4851" i="25"/>
  <c r="J4852" i="25"/>
  <c r="J4853" i="25"/>
  <c r="J4854" i="25"/>
  <c r="J4855" i="25"/>
  <c r="J4856" i="25"/>
  <c r="J4857" i="25"/>
  <c r="J4858" i="25"/>
  <c r="J4859" i="25"/>
  <c r="J4860" i="25"/>
  <c r="J4861" i="25"/>
  <c r="J4862" i="25"/>
  <c r="J4863" i="25"/>
  <c r="J4864" i="25"/>
  <c r="J4865" i="25"/>
  <c r="J4866" i="25"/>
  <c r="J4867" i="25"/>
  <c r="J4868" i="25"/>
  <c r="J4869" i="25"/>
  <c r="J4870" i="25"/>
  <c r="J4871" i="25"/>
  <c r="J4872" i="25"/>
  <c r="J4873" i="25"/>
  <c r="J4874" i="25"/>
  <c r="J4875" i="25"/>
  <c r="J4876" i="25"/>
  <c r="J4877" i="25"/>
  <c r="J4878" i="25"/>
  <c r="J4879" i="25"/>
  <c r="J4880" i="25"/>
  <c r="J4881" i="25"/>
  <c r="J4882" i="25"/>
  <c r="J4883" i="25"/>
  <c r="J4884" i="25"/>
  <c r="J4885" i="25"/>
  <c r="J4886" i="25"/>
  <c r="J4887" i="25"/>
  <c r="J4888" i="25"/>
  <c r="J4889" i="25"/>
  <c r="J4890" i="25"/>
  <c r="J4891" i="25"/>
  <c r="J4892" i="25"/>
  <c r="J4893" i="25"/>
  <c r="J4894" i="25"/>
  <c r="J4895" i="25"/>
  <c r="J4896" i="25"/>
  <c r="J4897" i="25"/>
  <c r="J4898" i="25"/>
  <c r="J4899" i="25"/>
  <c r="J4900" i="25"/>
  <c r="J4901" i="25"/>
  <c r="J4902" i="25"/>
  <c r="J4903" i="25"/>
  <c r="J4904" i="25"/>
  <c r="J4905" i="25"/>
  <c r="J4906" i="25"/>
  <c r="J4907" i="25"/>
  <c r="J4908" i="25"/>
  <c r="J4909" i="25"/>
  <c r="J4910" i="25"/>
  <c r="J4911" i="25"/>
  <c r="J4912" i="25"/>
  <c r="J4913" i="25"/>
  <c r="J4914" i="25"/>
  <c r="J4915" i="25"/>
  <c r="J4916" i="25"/>
  <c r="J4917" i="25"/>
  <c r="J4918" i="25"/>
  <c r="J4919" i="25"/>
  <c r="J4920" i="25"/>
  <c r="J4921" i="25"/>
  <c r="J4922" i="25"/>
  <c r="J4923" i="25"/>
  <c r="J4924" i="25"/>
  <c r="J4925" i="25"/>
  <c r="J4926" i="25"/>
  <c r="J4927" i="25"/>
  <c r="J4928" i="25"/>
  <c r="J4929" i="25"/>
  <c r="J4930" i="25"/>
  <c r="J4931" i="25"/>
  <c r="J4932" i="25"/>
  <c r="J4933" i="25"/>
  <c r="J4934" i="25"/>
  <c r="J4935" i="25"/>
  <c r="J4936" i="25"/>
  <c r="J4937" i="25"/>
  <c r="J4938" i="25"/>
  <c r="J4939" i="25"/>
  <c r="J4940" i="25"/>
  <c r="J4941" i="25"/>
  <c r="J4942" i="25"/>
  <c r="J4943" i="25"/>
  <c r="J4944" i="25"/>
  <c r="J4945" i="25"/>
  <c r="J4946" i="25"/>
  <c r="J4947" i="25"/>
  <c r="J4948" i="25"/>
  <c r="J4949" i="25"/>
  <c r="J4950" i="25"/>
  <c r="J4951" i="25"/>
  <c r="J4952" i="25"/>
  <c r="J4953" i="25"/>
  <c r="J4954" i="25"/>
  <c r="J4955" i="25"/>
  <c r="J4956" i="25"/>
  <c r="J4957" i="25"/>
  <c r="J4958" i="25"/>
  <c r="J4959" i="25"/>
  <c r="J4960" i="25"/>
  <c r="J4961" i="25"/>
  <c r="J4962" i="25"/>
  <c r="J4963" i="25"/>
  <c r="J4964" i="25"/>
  <c r="J4965" i="25"/>
  <c r="J4966" i="25"/>
  <c r="J4967" i="25"/>
  <c r="J4968" i="25"/>
  <c r="J4969" i="25"/>
  <c r="J4970" i="25"/>
  <c r="J4971" i="25"/>
  <c r="J4972" i="25"/>
  <c r="J4973" i="25"/>
  <c r="J4974" i="25"/>
  <c r="J4975" i="25"/>
  <c r="J4976" i="25"/>
  <c r="J4977" i="25"/>
  <c r="J4978" i="25"/>
  <c r="J4979" i="25"/>
  <c r="J4980" i="25"/>
  <c r="J4981" i="25"/>
  <c r="J4982" i="25"/>
  <c r="J4983" i="25"/>
  <c r="J4984" i="25"/>
  <c r="J4985" i="25"/>
  <c r="J4986" i="25"/>
  <c r="J4987" i="25"/>
  <c r="J4988" i="25"/>
  <c r="J4989" i="25"/>
  <c r="J4990" i="25"/>
  <c r="J4991" i="25"/>
  <c r="J4992" i="25"/>
  <c r="J4993" i="25"/>
  <c r="J4994" i="25"/>
  <c r="J4995" i="25"/>
  <c r="J4996" i="25"/>
  <c r="J4997" i="25"/>
  <c r="J4998" i="25"/>
  <c r="J4999" i="25"/>
  <c r="J5000" i="25"/>
  <c r="J5001" i="25"/>
  <c r="J5002" i="25"/>
  <c r="J5003" i="25"/>
  <c r="J5004" i="25"/>
  <c r="J5005" i="25"/>
  <c r="J5006" i="25"/>
  <c r="J5007" i="25"/>
  <c r="J5008" i="25"/>
  <c r="J5009" i="25"/>
  <c r="J5010" i="25"/>
  <c r="J5011" i="25"/>
  <c r="J5012" i="25"/>
  <c r="J5013" i="25"/>
  <c r="J5014" i="25"/>
  <c r="J5015" i="25"/>
  <c r="J5016" i="25"/>
  <c r="J5017" i="25"/>
  <c r="J5018" i="25"/>
  <c r="J5019" i="25"/>
  <c r="J5020" i="25"/>
  <c r="J5021" i="25"/>
  <c r="J5022" i="25"/>
  <c r="J5023" i="25"/>
  <c r="J5024" i="25"/>
  <c r="J5025" i="25"/>
  <c r="J5026" i="25"/>
  <c r="J5027" i="25"/>
  <c r="J5028" i="25"/>
  <c r="J5029" i="25"/>
  <c r="J5030" i="25"/>
  <c r="J5031" i="25"/>
  <c r="J5032" i="25"/>
  <c r="J5033" i="25"/>
  <c r="J5034" i="25"/>
  <c r="J5035" i="25"/>
  <c r="J5036" i="25"/>
  <c r="J5037" i="25"/>
  <c r="J5038" i="25"/>
  <c r="J5039" i="25"/>
  <c r="J5040" i="25"/>
  <c r="J5041" i="25"/>
  <c r="J5042" i="25"/>
  <c r="J5043" i="25"/>
  <c r="J5044" i="25"/>
  <c r="J5045" i="25"/>
  <c r="J5046" i="25"/>
  <c r="J5047" i="25"/>
  <c r="J5048" i="25"/>
  <c r="J5049" i="25"/>
  <c r="J5050" i="25"/>
  <c r="J5051" i="25"/>
  <c r="J5052" i="25"/>
  <c r="J5053" i="25"/>
  <c r="J5054" i="25"/>
  <c r="J5055" i="25"/>
  <c r="J5056" i="25"/>
  <c r="J5057" i="25"/>
  <c r="J5058" i="25"/>
  <c r="J5059" i="25"/>
  <c r="J5060" i="25"/>
  <c r="J5061" i="25"/>
  <c r="J5062" i="25"/>
  <c r="J5063" i="25"/>
  <c r="J5064" i="25"/>
  <c r="J5065" i="25"/>
  <c r="J5066" i="25"/>
  <c r="J5067" i="25"/>
  <c r="J5068" i="25"/>
  <c r="J5069" i="25"/>
  <c r="J5070" i="25"/>
  <c r="J5071" i="25"/>
  <c r="J5072" i="25"/>
  <c r="J5073" i="25"/>
  <c r="J5074" i="25"/>
  <c r="J5075" i="25"/>
  <c r="J5076" i="25"/>
  <c r="J5077" i="25"/>
  <c r="J5078" i="25"/>
  <c r="J5079" i="25"/>
  <c r="J5080" i="25"/>
  <c r="J5081" i="25"/>
  <c r="J5082" i="25"/>
  <c r="J5083" i="25"/>
  <c r="J5084" i="25"/>
  <c r="J5085" i="25"/>
  <c r="J5086" i="25"/>
  <c r="J5087" i="25"/>
  <c r="J5088" i="25"/>
  <c r="J5089" i="25"/>
  <c r="J5090" i="25"/>
  <c r="J5091" i="25"/>
  <c r="J5092" i="25"/>
  <c r="J5093" i="25"/>
  <c r="J5094" i="25"/>
  <c r="J5095" i="25"/>
  <c r="J5096" i="25"/>
  <c r="J5097" i="25"/>
  <c r="J5098" i="25"/>
  <c r="J5099" i="25"/>
  <c r="J5100" i="25"/>
  <c r="J5101" i="25"/>
  <c r="J5102" i="25"/>
  <c r="J5103" i="25"/>
  <c r="J5104" i="25"/>
  <c r="J5105" i="25"/>
  <c r="J5106" i="25"/>
  <c r="J5107" i="25"/>
  <c r="J5108" i="25"/>
  <c r="J5109" i="25"/>
  <c r="J5110" i="25"/>
  <c r="J5111" i="25"/>
  <c r="J5112" i="25"/>
  <c r="J5113" i="25"/>
  <c r="J5114" i="25"/>
  <c r="J5115" i="25"/>
  <c r="J5116" i="25"/>
  <c r="J5117" i="25"/>
  <c r="J5118" i="25"/>
  <c r="J5119" i="25"/>
  <c r="J5120" i="25"/>
  <c r="J5121" i="25"/>
  <c r="J5122" i="25"/>
  <c r="J5123" i="25"/>
  <c r="J5124" i="25"/>
  <c r="J5125" i="25"/>
  <c r="J5126" i="25"/>
  <c r="J5127" i="25"/>
  <c r="J5128" i="25"/>
  <c r="J5129" i="25"/>
  <c r="J5130" i="25"/>
  <c r="J5131" i="25"/>
  <c r="J5132" i="25"/>
  <c r="J5133" i="25"/>
  <c r="J5134" i="25"/>
  <c r="J5135" i="25"/>
  <c r="J5136" i="25"/>
  <c r="J5137" i="25"/>
  <c r="J5138" i="25"/>
  <c r="J5139" i="25"/>
  <c r="J5140" i="25"/>
  <c r="J5141" i="25"/>
  <c r="J5142" i="25"/>
  <c r="J5143" i="25"/>
  <c r="J5144" i="25"/>
  <c r="J5145" i="25"/>
  <c r="J5146" i="25"/>
  <c r="J5147" i="25"/>
  <c r="J5148" i="25"/>
  <c r="J5149" i="25"/>
  <c r="J5150" i="25"/>
  <c r="J5151" i="25"/>
  <c r="J5152" i="25"/>
  <c r="J5153" i="25"/>
  <c r="J5154" i="25"/>
  <c r="J5155" i="25"/>
  <c r="J5156" i="25"/>
  <c r="J5157" i="25"/>
  <c r="J5158" i="25"/>
  <c r="J5159" i="25"/>
  <c r="J5160" i="25"/>
  <c r="J5161" i="25"/>
  <c r="J5162" i="25"/>
  <c r="J5163" i="25"/>
  <c r="J5164" i="25"/>
  <c r="J5165" i="25"/>
  <c r="J5166" i="25"/>
  <c r="J5167" i="25"/>
  <c r="J5168" i="25"/>
  <c r="J5169" i="25"/>
  <c r="J5170" i="25"/>
  <c r="J5171" i="25"/>
  <c r="J5172" i="25"/>
  <c r="J5173" i="25"/>
  <c r="J5174" i="25"/>
  <c r="J5175" i="25"/>
  <c r="J5176" i="25"/>
  <c r="J5177" i="25"/>
  <c r="J5178" i="25"/>
  <c r="J5179" i="25"/>
  <c r="J5180" i="25"/>
  <c r="J5181" i="25"/>
  <c r="J5182" i="25"/>
  <c r="J5183" i="25"/>
  <c r="J5184" i="25"/>
  <c r="J5185" i="25"/>
  <c r="J5186" i="25"/>
  <c r="J5187" i="25"/>
  <c r="J5188" i="25"/>
  <c r="J5189" i="25"/>
  <c r="J5190" i="25"/>
  <c r="J5191" i="25"/>
  <c r="J5192" i="25"/>
  <c r="J5193" i="25"/>
  <c r="J5194" i="25"/>
  <c r="J5195" i="25"/>
  <c r="J5196" i="25"/>
  <c r="J5197" i="25"/>
  <c r="J5198" i="25"/>
  <c r="J5199" i="25"/>
  <c r="J5200" i="25"/>
  <c r="J5201" i="25"/>
  <c r="J5202" i="25"/>
  <c r="J5203" i="25"/>
  <c r="J5204" i="25"/>
  <c r="J5205" i="25"/>
  <c r="J5206" i="25"/>
  <c r="J5207" i="25"/>
  <c r="J5208" i="25"/>
  <c r="J5209" i="25"/>
  <c r="J5210" i="25"/>
  <c r="J5211" i="25"/>
  <c r="J5212" i="25"/>
  <c r="J5213" i="25"/>
  <c r="J5214" i="25"/>
  <c r="J5215" i="25"/>
  <c r="J5216" i="25"/>
  <c r="J5217" i="25"/>
  <c r="J5218" i="25"/>
  <c r="J5219" i="25"/>
  <c r="J5220" i="25"/>
  <c r="J5221" i="25"/>
  <c r="J5222" i="25"/>
  <c r="J5223" i="25"/>
  <c r="J5224" i="25"/>
  <c r="J5225" i="25"/>
  <c r="J5226" i="25"/>
  <c r="J5227" i="25"/>
  <c r="J5228" i="25"/>
  <c r="J5229" i="25"/>
  <c r="J5230" i="25"/>
  <c r="J5231" i="25"/>
  <c r="J5232" i="25"/>
  <c r="J5233" i="25"/>
  <c r="J5234" i="25"/>
  <c r="J5235" i="25"/>
  <c r="J5236" i="25"/>
  <c r="J5237" i="25"/>
  <c r="J5238" i="25"/>
  <c r="J5239" i="25"/>
  <c r="J5240" i="25"/>
  <c r="J5241" i="25"/>
  <c r="J5242" i="25"/>
  <c r="J5243" i="25"/>
  <c r="J5244" i="25"/>
  <c r="J5245" i="25"/>
  <c r="J5246" i="25"/>
  <c r="J5247" i="25"/>
  <c r="J5248" i="25"/>
  <c r="J5249" i="25"/>
  <c r="J5250" i="25"/>
  <c r="J5251" i="25"/>
  <c r="J5252" i="25"/>
  <c r="J5253" i="25"/>
  <c r="J5254" i="25"/>
  <c r="J5255" i="25"/>
  <c r="J5256" i="25"/>
  <c r="J5257" i="25"/>
  <c r="J5258" i="25"/>
  <c r="J5259" i="25"/>
  <c r="J5260" i="25"/>
  <c r="J5261" i="25"/>
  <c r="J5262" i="25"/>
  <c r="J5263" i="25"/>
  <c r="J5264" i="25"/>
  <c r="J5265" i="25"/>
  <c r="J5266" i="25"/>
  <c r="J5267" i="25"/>
  <c r="J5268" i="25"/>
  <c r="J5269" i="25"/>
  <c r="J5270" i="25"/>
  <c r="J5271" i="25"/>
  <c r="J5272" i="25"/>
  <c r="J5273" i="25"/>
  <c r="J5274" i="25"/>
  <c r="J5275" i="25"/>
  <c r="J5276" i="25"/>
  <c r="J5277" i="25"/>
  <c r="J5278" i="25"/>
  <c r="J5279" i="25"/>
  <c r="J5280" i="25"/>
  <c r="J5281" i="25"/>
  <c r="J5282" i="25"/>
  <c r="J5283" i="25"/>
  <c r="J5284" i="25"/>
  <c r="J5285" i="25"/>
  <c r="J5286" i="25"/>
  <c r="J5287" i="25"/>
  <c r="J5288" i="25"/>
  <c r="J5289" i="25"/>
  <c r="J5290" i="25"/>
  <c r="J5291" i="25"/>
  <c r="J5292" i="25"/>
  <c r="J5293" i="25"/>
  <c r="J5294" i="25"/>
  <c r="J5295" i="25"/>
  <c r="J5296" i="25"/>
  <c r="J5297" i="25"/>
  <c r="J5298" i="25"/>
  <c r="J5299" i="25"/>
  <c r="J5300" i="25"/>
  <c r="J5301" i="25"/>
  <c r="J5302" i="25"/>
  <c r="J5303" i="25"/>
  <c r="J5304" i="25"/>
  <c r="J5305" i="25"/>
  <c r="J5306" i="25"/>
  <c r="J5307" i="25"/>
  <c r="J5308" i="25"/>
  <c r="J5309" i="25"/>
  <c r="J5310" i="25"/>
  <c r="J5311" i="25"/>
  <c r="J5312" i="25"/>
  <c r="J5313" i="25"/>
  <c r="J5314" i="25"/>
  <c r="J5315" i="25"/>
  <c r="J5316" i="25"/>
  <c r="J5317" i="25"/>
  <c r="J5318" i="25"/>
  <c r="J5319" i="25"/>
  <c r="J5320" i="25"/>
  <c r="J5321" i="25"/>
  <c r="J5322" i="25"/>
  <c r="J5323" i="25"/>
  <c r="J5324" i="25"/>
  <c r="J5325" i="25"/>
  <c r="J5326" i="25"/>
  <c r="J5327" i="25"/>
  <c r="J5328" i="25"/>
  <c r="J5329" i="25"/>
  <c r="J5330" i="25"/>
  <c r="J5331" i="25"/>
  <c r="J5332" i="25"/>
  <c r="J5333" i="25"/>
  <c r="J5334" i="25"/>
  <c r="J5335" i="25"/>
  <c r="J5336" i="25"/>
  <c r="J5337" i="25"/>
  <c r="J5338" i="25"/>
  <c r="J5339" i="25"/>
  <c r="J5340" i="25"/>
  <c r="J5341" i="25"/>
  <c r="J5342" i="25"/>
  <c r="J5343" i="25"/>
  <c r="J5344" i="25"/>
  <c r="J5345" i="25"/>
  <c r="J5346" i="25"/>
  <c r="J5347" i="25"/>
  <c r="J5348" i="25"/>
  <c r="J5349" i="25"/>
  <c r="J5350" i="25"/>
  <c r="J5351" i="25"/>
  <c r="J5352" i="25"/>
  <c r="J5353" i="25"/>
  <c r="J5354" i="25"/>
  <c r="J5355" i="25"/>
  <c r="J5356" i="25"/>
  <c r="J5357" i="25"/>
  <c r="J5358" i="25"/>
  <c r="J5359" i="25"/>
  <c r="J5360" i="25"/>
  <c r="J5361" i="25"/>
  <c r="J5362" i="25"/>
  <c r="J5363" i="25"/>
  <c r="J5364" i="25"/>
  <c r="J5365" i="25"/>
  <c r="J5366" i="25"/>
  <c r="J5367" i="25"/>
  <c r="J5368" i="25"/>
  <c r="J5369" i="25"/>
  <c r="J5370" i="25"/>
  <c r="J5371" i="25"/>
  <c r="J5372" i="25"/>
  <c r="J5373" i="25"/>
  <c r="J5374" i="25"/>
  <c r="J5375" i="25"/>
  <c r="J5376" i="25"/>
  <c r="J5377" i="25"/>
  <c r="J5378" i="25"/>
  <c r="J5379" i="25"/>
  <c r="J5380" i="25"/>
  <c r="J5381" i="25"/>
  <c r="J5382" i="25"/>
  <c r="J5383" i="25"/>
  <c r="J5384" i="25"/>
  <c r="J5385" i="25"/>
  <c r="J5386" i="25"/>
  <c r="J5387" i="25"/>
  <c r="J5388" i="25"/>
  <c r="J5389" i="25"/>
  <c r="J5390" i="25"/>
  <c r="J5391" i="25"/>
  <c r="J5392" i="25"/>
  <c r="J5393" i="25"/>
  <c r="J5394" i="25"/>
  <c r="J5395" i="25"/>
  <c r="J5396" i="25"/>
  <c r="J5397" i="25"/>
  <c r="J5398" i="25"/>
  <c r="J5399" i="25"/>
  <c r="J5400" i="25"/>
  <c r="J5401" i="25"/>
  <c r="J5402" i="25"/>
  <c r="J5403" i="25"/>
  <c r="J5404" i="25"/>
  <c r="J5405" i="25"/>
  <c r="J5406" i="25"/>
  <c r="J5407" i="25"/>
  <c r="J5408" i="25"/>
  <c r="J5409" i="25"/>
  <c r="J5410" i="25"/>
  <c r="J5411" i="25"/>
  <c r="J5412" i="25"/>
  <c r="J5413" i="25"/>
  <c r="J5414" i="25"/>
  <c r="J5415" i="25"/>
  <c r="J5416" i="25"/>
  <c r="J5417" i="25"/>
  <c r="J5418" i="25"/>
  <c r="J5419" i="25"/>
  <c r="J5420" i="25"/>
  <c r="J5421" i="25"/>
  <c r="J5422" i="25"/>
  <c r="J5423" i="25"/>
  <c r="J5424" i="25"/>
  <c r="J5425" i="25"/>
  <c r="J5426" i="25"/>
  <c r="J5427" i="25"/>
  <c r="J5428" i="25"/>
  <c r="J5429" i="25"/>
  <c r="J5430" i="25"/>
  <c r="J5431" i="25"/>
  <c r="J5432" i="25"/>
  <c r="J5433" i="25"/>
  <c r="J5434" i="25"/>
  <c r="J5435" i="25"/>
  <c r="J5436" i="25"/>
  <c r="J5437" i="25"/>
  <c r="J5438" i="25"/>
  <c r="J5439" i="25"/>
  <c r="J5440" i="25"/>
  <c r="J5441" i="25"/>
  <c r="J5442" i="25"/>
  <c r="J5443" i="25"/>
  <c r="J5444" i="25"/>
  <c r="J5445" i="25"/>
  <c r="J5446" i="25"/>
  <c r="J5447" i="25"/>
  <c r="J5448" i="25"/>
  <c r="J5449" i="25"/>
  <c r="J5450" i="25"/>
  <c r="J5451" i="25"/>
  <c r="J5452" i="25"/>
  <c r="J5453" i="25"/>
  <c r="J5454" i="25"/>
  <c r="J5455" i="25"/>
  <c r="J5456" i="25"/>
  <c r="J5457" i="25"/>
  <c r="J5458" i="25"/>
  <c r="J5459" i="25"/>
  <c r="J5460" i="25"/>
  <c r="J5461" i="25"/>
  <c r="J5462" i="25"/>
  <c r="J5463" i="25"/>
  <c r="J5464" i="25"/>
  <c r="J5465" i="25"/>
  <c r="J5466" i="25"/>
  <c r="J5467" i="25"/>
  <c r="J5468" i="25"/>
  <c r="J5469" i="25"/>
  <c r="J5470" i="25"/>
  <c r="J5471" i="25"/>
  <c r="J5472" i="25"/>
  <c r="J5473" i="25"/>
  <c r="J5474" i="25"/>
  <c r="J5475" i="25"/>
  <c r="J5476" i="25"/>
  <c r="J5477" i="25"/>
  <c r="J5478" i="25"/>
  <c r="J5479" i="25"/>
  <c r="J5480" i="25"/>
  <c r="J5481" i="25"/>
  <c r="J5482" i="25"/>
  <c r="J5483" i="25"/>
  <c r="J5484" i="25"/>
  <c r="J5485" i="25"/>
  <c r="J5486" i="25"/>
  <c r="J5487" i="25"/>
  <c r="J5488" i="25"/>
  <c r="J5489" i="25"/>
  <c r="J5490" i="25"/>
  <c r="J5491" i="25"/>
  <c r="J5492" i="25"/>
  <c r="J5493" i="25"/>
  <c r="J5494" i="25"/>
  <c r="J5495" i="25"/>
  <c r="J5496" i="25"/>
  <c r="J5497" i="25"/>
  <c r="J5498" i="25"/>
  <c r="J5499" i="25"/>
  <c r="J5500" i="25"/>
  <c r="J5501" i="25"/>
  <c r="J5502" i="25"/>
  <c r="J5503" i="25"/>
  <c r="J5504" i="25"/>
  <c r="J5505" i="25"/>
  <c r="J5506" i="25"/>
  <c r="J5507" i="25"/>
  <c r="J5508" i="25"/>
  <c r="J5509" i="25"/>
  <c r="J5510" i="25"/>
  <c r="J5511" i="25"/>
  <c r="J5512" i="25"/>
  <c r="J5513" i="25"/>
  <c r="J5514" i="25"/>
  <c r="J5515" i="25"/>
  <c r="J5516" i="25"/>
  <c r="J5517" i="25"/>
  <c r="J5518" i="25"/>
  <c r="J5519" i="25"/>
  <c r="J5520" i="25"/>
  <c r="J5521" i="25"/>
  <c r="J5522" i="25"/>
  <c r="J5523" i="25"/>
  <c r="J5524" i="25"/>
  <c r="J5525" i="25"/>
  <c r="J5526" i="25"/>
  <c r="J5527" i="25"/>
  <c r="J5528" i="25"/>
  <c r="J5529" i="25"/>
  <c r="J5530" i="25"/>
  <c r="J5531" i="25"/>
  <c r="J5532" i="25"/>
  <c r="J5533" i="25"/>
  <c r="J5534" i="25"/>
  <c r="J5535" i="25"/>
  <c r="J5536" i="25"/>
  <c r="J5537" i="25"/>
  <c r="J5538" i="25"/>
  <c r="J5539" i="25"/>
  <c r="J5540" i="25"/>
  <c r="J5541" i="25"/>
  <c r="J5542" i="25"/>
  <c r="J5543" i="25"/>
  <c r="J5544" i="25"/>
  <c r="J5545" i="25"/>
  <c r="J5546" i="25"/>
  <c r="J5547" i="25"/>
  <c r="J5548" i="25"/>
  <c r="J5549" i="25"/>
  <c r="J5550" i="25"/>
  <c r="J5551" i="25"/>
  <c r="J5552" i="25"/>
  <c r="J5553" i="25"/>
  <c r="J5554" i="25"/>
  <c r="J5555" i="25"/>
  <c r="J5556" i="25"/>
  <c r="J5557" i="25"/>
  <c r="J5558" i="25"/>
  <c r="J5559" i="25"/>
  <c r="J5560" i="25"/>
  <c r="J5561" i="25"/>
  <c r="J5562" i="25"/>
  <c r="J5563" i="25"/>
  <c r="J5564" i="25"/>
  <c r="J5565" i="25"/>
  <c r="J5566" i="25"/>
  <c r="J5567" i="25"/>
  <c r="J5568" i="25"/>
  <c r="J5569" i="25"/>
  <c r="J5570" i="25"/>
  <c r="J5571" i="25"/>
  <c r="J5572" i="25"/>
  <c r="J5573" i="25"/>
  <c r="J5574" i="25"/>
  <c r="J5575" i="25"/>
  <c r="J5576" i="25"/>
  <c r="J5577" i="25"/>
  <c r="J5578" i="25"/>
  <c r="J5579" i="25"/>
  <c r="J5580" i="25"/>
  <c r="J5581" i="25"/>
  <c r="J5582" i="25"/>
  <c r="J5583" i="25"/>
  <c r="J5584" i="25"/>
  <c r="J5585" i="25"/>
  <c r="J5586" i="25"/>
  <c r="J5587" i="25"/>
  <c r="J5588" i="25"/>
  <c r="J5589" i="25"/>
  <c r="J5590" i="25"/>
  <c r="J5591" i="25"/>
  <c r="J5592" i="25"/>
  <c r="J5593" i="25"/>
  <c r="J5594" i="25"/>
  <c r="J5595" i="25"/>
  <c r="J5596" i="25"/>
  <c r="J5597" i="25"/>
  <c r="J5598" i="25"/>
  <c r="J5599" i="25"/>
  <c r="J5600" i="25"/>
  <c r="J5601" i="25"/>
  <c r="J5602" i="25"/>
  <c r="J5603" i="25"/>
  <c r="J5604" i="25"/>
  <c r="J5605" i="25"/>
  <c r="J5606" i="25"/>
  <c r="J5607" i="25"/>
  <c r="J5608" i="25"/>
  <c r="J5609" i="25"/>
  <c r="J5610" i="25"/>
  <c r="J5611" i="25"/>
  <c r="J5612" i="25"/>
  <c r="J5613" i="25"/>
  <c r="J5614" i="25"/>
  <c r="J5615" i="25"/>
  <c r="J5616" i="25"/>
  <c r="J5617" i="25"/>
  <c r="J5618" i="25"/>
  <c r="J5619" i="25"/>
  <c r="J5620" i="25"/>
  <c r="J5621" i="25"/>
  <c r="J5622" i="25"/>
  <c r="J5623" i="25"/>
  <c r="J5624" i="25"/>
  <c r="J5625" i="25"/>
  <c r="J5626" i="25"/>
  <c r="J5627" i="25"/>
  <c r="J5628" i="25"/>
  <c r="J5629" i="25"/>
  <c r="J5630" i="25"/>
  <c r="J5631" i="25"/>
  <c r="J5632" i="25"/>
  <c r="J5633" i="25"/>
  <c r="J5634" i="25"/>
  <c r="J5635" i="25"/>
  <c r="J5636" i="25"/>
  <c r="J5637" i="25"/>
  <c r="J5638" i="25"/>
  <c r="J5639" i="25"/>
  <c r="J5640" i="25"/>
  <c r="J5641" i="25"/>
  <c r="J5642" i="25"/>
  <c r="J5643" i="25"/>
  <c r="J5644" i="25"/>
  <c r="J5645" i="25"/>
  <c r="J5646" i="25"/>
  <c r="J5647" i="25"/>
  <c r="J5648" i="25"/>
  <c r="J5649" i="25"/>
  <c r="J5650" i="25"/>
  <c r="J5651" i="25"/>
  <c r="J5652" i="25"/>
  <c r="J5653" i="25"/>
  <c r="J5654" i="25"/>
  <c r="J5655" i="25"/>
  <c r="J5656" i="25"/>
  <c r="J5657" i="25"/>
  <c r="J5658" i="25"/>
  <c r="J5659" i="25"/>
  <c r="J5660" i="25"/>
  <c r="J5661" i="25"/>
  <c r="J5662" i="25"/>
  <c r="J5663" i="25"/>
  <c r="J5664" i="25"/>
  <c r="J5665" i="25"/>
  <c r="J5666" i="25"/>
  <c r="J5667" i="25"/>
  <c r="J5668" i="25"/>
  <c r="J5669" i="25"/>
  <c r="J5670" i="25"/>
  <c r="J5671" i="25"/>
  <c r="J5672" i="25"/>
  <c r="J5673" i="25"/>
  <c r="J5674" i="25"/>
  <c r="J5675" i="25"/>
  <c r="J5676" i="25"/>
  <c r="J5677" i="25"/>
  <c r="J5678" i="25"/>
  <c r="J5679" i="25"/>
  <c r="J5680" i="25"/>
  <c r="J5681" i="25"/>
  <c r="J5682" i="25"/>
  <c r="J5683" i="25"/>
  <c r="J5684" i="25"/>
  <c r="J5685" i="25"/>
  <c r="J5686" i="25"/>
  <c r="J5687" i="25"/>
  <c r="J5688" i="25"/>
  <c r="J5689" i="25"/>
  <c r="J5690" i="25"/>
  <c r="J5691" i="25"/>
  <c r="J5692" i="25"/>
  <c r="J5693" i="25"/>
  <c r="J5694" i="25"/>
  <c r="J5695" i="25"/>
  <c r="J5696" i="25"/>
  <c r="J5697" i="25"/>
  <c r="J5698" i="25"/>
  <c r="J5699" i="25"/>
  <c r="J5700" i="25"/>
  <c r="J5701" i="25"/>
  <c r="J5702" i="25"/>
  <c r="J5703" i="25"/>
  <c r="J5704" i="25"/>
  <c r="J5705" i="25"/>
  <c r="J5706" i="25"/>
  <c r="J5707" i="25"/>
  <c r="J5708" i="25"/>
  <c r="J5709" i="25"/>
  <c r="J5710" i="25"/>
  <c r="J5711" i="25"/>
  <c r="J5712" i="25"/>
  <c r="J5713" i="25"/>
  <c r="J5714" i="25"/>
  <c r="J5715" i="25"/>
  <c r="J5716" i="25"/>
  <c r="J5717" i="25"/>
  <c r="J5718" i="25"/>
  <c r="J5719" i="25"/>
  <c r="J5720" i="25"/>
  <c r="J5721" i="25"/>
  <c r="J5722" i="25"/>
  <c r="J5723" i="25"/>
  <c r="J5724" i="25"/>
  <c r="J5725" i="25"/>
  <c r="J5726" i="25"/>
  <c r="J5727" i="25"/>
  <c r="J5728" i="25"/>
  <c r="J5729" i="25"/>
  <c r="J5730" i="25"/>
  <c r="J5731" i="25"/>
  <c r="J5732" i="25"/>
  <c r="J5733" i="25"/>
  <c r="J5734" i="25"/>
  <c r="J5735" i="25"/>
  <c r="J5736" i="25"/>
  <c r="J5737" i="25"/>
  <c r="J5738" i="25"/>
  <c r="J5739" i="25"/>
  <c r="J5740" i="25"/>
  <c r="J5741" i="25"/>
  <c r="J5742" i="25"/>
  <c r="J5743" i="25"/>
  <c r="J5744" i="25"/>
  <c r="J5745" i="25"/>
  <c r="J5746" i="25"/>
  <c r="J5747" i="25"/>
  <c r="J5748" i="25"/>
  <c r="J5749" i="25"/>
  <c r="J5750" i="25"/>
  <c r="J5751" i="25"/>
  <c r="J5752" i="25"/>
  <c r="J5753" i="25"/>
  <c r="J5754" i="25"/>
  <c r="J5755" i="25"/>
  <c r="J5756" i="25"/>
  <c r="J5757" i="25"/>
  <c r="J5758" i="25"/>
  <c r="J5759" i="25"/>
  <c r="J5760" i="25"/>
  <c r="J5761" i="25"/>
  <c r="J5762" i="25"/>
  <c r="J5763" i="25"/>
  <c r="J5764" i="25"/>
  <c r="J5765" i="25"/>
  <c r="J5766" i="25"/>
  <c r="J5767" i="25"/>
  <c r="J5768" i="25"/>
  <c r="J5769" i="25"/>
  <c r="J5770" i="25"/>
  <c r="J5771" i="25"/>
  <c r="J5772" i="25"/>
  <c r="J5773" i="25"/>
  <c r="J5774" i="25"/>
  <c r="J5775" i="25"/>
  <c r="J5776" i="25"/>
  <c r="J5777" i="25"/>
  <c r="J5778" i="25"/>
  <c r="J5779" i="25"/>
  <c r="J5780" i="25"/>
  <c r="J5781" i="25"/>
  <c r="J5782" i="25"/>
  <c r="J5783" i="25"/>
  <c r="J5784" i="25"/>
  <c r="J5785" i="25"/>
  <c r="J5786" i="25"/>
  <c r="J5787" i="25"/>
  <c r="J5788" i="25"/>
  <c r="J5789" i="25"/>
  <c r="J5790" i="25"/>
  <c r="J5791" i="25"/>
  <c r="J5792" i="25"/>
  <c r="J5793" i="25"/>
  <c r="J5794" i="25"/>
  <c r="J5795" i="25"/>
  <c r="J5796" i="25"/>
  <c r="J5797" i="25"/>
  <c r="J5798" i="25"/>
  <c r="J5799" i="25"/>
  <c r="J5800" i="25"/>
  <c r="J5801" i="25"/>
  <c r="J5802" i="25"/>
  <c r="J5803" i="25"/>
  <c r="J5804" i="25"/>
  <c r="J5805" i="25"/>
  <c r="J5806" i="25"/>
  <c r="J5807" i="25"/>
  <c r="J5808" i="25"/>
  <c r="J5809" i="25"/>
  <c r="J5810" i="25"/>
  <c r="J5811" i="25"/>
  <c r="J5812" i="25"/>
  <c r="J5813" i="25"/>
  <c r="J5814" i="25"/>
  <c r="J5815" i="25"/>
  <c r="J5816" i="25"/>
  <c r="J5817" i="25"/>
  <c r="J5818" i="25"/>
  <c r="J5819" i="25"/>
  <c r="J5820" i="25"/>
  <c r="J5821" i="25"/>
  <c r="J5822" i="25"/>
  <c r="J5823" i="25"/>
  <c r="J5824" i="25"/>
  <c r="J5825" i="25"/>
  <c r="J5826" i="25"/>
  <c r="J5827" i="25"/>
  <c r="J5828" i="25"/>
  <c r="J5829" i="25"/>
  <c r="J5830" i="25"/>
  <c r="J5831" i="25"/>
  <c r="J5832" i="25"/>
  <c r="J5833" i="25"/>
  <c r="J5834" i="25"/>
  <c r="J5835" i="25"/>
  <c r="J5836" i="25"/>
  <c r="J5837" i="25"/>
  <c r="J5838" i="25"/>
  <c r="J5839" i="25"/>
  <c r="J5840" i="25"/>
  <c r="J5841" i="25"/>
  <c r="J5842" i="25"/>
  <c r="J5843" i="25"/>
  <c r="J5844" i="25"/>
  <c r="J5845" i="25"/>
  <c r="J5846" i="25"/>
  <c r="J5847" i="25"/>
  <c r="J5848" i="25"/>
  <c r="J5849" i="25"/>
  <c r="J5850" i="25"/>
  <c r="J5851" i="25"/>
  <c r="J5852" i="25"/>
  <c r="J5853" i="25"/>
  <c r="J5854" i="25"/>
  <c r="J5855" i="25"/>
  <c r="J5856" i="25"/>
  <c r="J5857" i="25"/>
  <c r="J5858" i="25"/>
  <c r="J5859" i="25"/>
  <c r="J5860" i="25"/>
  <c r="J5861" i="25"/>
  <c r="J5862" i="25"/>
  <c r="J5863" i="25"/>
  <c r="J5864" i="25"/>
  <c r="J5865" i="25"/>
  <c r="J5866" i="25"/>
  <c r="J5867" i="25"/>
  <c r="J5868" i="25"/>
  <c r="J5869" i="25"/>
  <c r="J5870" i="25"/>
  <c r="J5871" i="25"/>
  <c r="J5872" i="25"/>
  <c r="J5873" i="25"/>
  <c r="J5874" i="25"/>
  <c r="J5875" i="25"/>
  <c r="J5876" i="25"/>
  <c r="J5877" i="25"/>
  <c r="J5878" i="25"/>
  <c r="J5879" i="25"/>
  <c r="J5880" i="25"/>
  <c r="J5881" i="25"/>
  <c r="J5882" i="25"/>
  <c r="J5883" i="25"/>
  <c r="J5884" i="25"/>
  <c r="J5885" i="25"/>
  <c r="J5886" i="25"/>
  <c r="J5887" i="25"/>
  <c r="J5888" i="25"/>
  <c r="J5889" i="25"/>
  <c r="J5890" i="25"/>
  <c r="J5891" i="25"/>
  <c r="J5892" i="25"/>
  <c r="J5893" i="25"/>
  <c r="J5894" i="25"/>
  <c r="J5895" i="25"/>
  <c r="J5896" i="25"/>
  <c r="J5897" i="25"/>
  <c r="J5898" i="25"/>
  <c r="J5899" i="25"/>
  <c r="J5900" i="25"/>
  <c r="J5901" i="25"/>
  <c r="J5902" i="25"/>
  <c r="J5903" i="25"/>
  <c r="J5904" i="25"/>
  <c r="J5905" i="25"/>
  <c r="J5906" i="25"/>
  <c r="J5907" i="25"/>
  <c r="J5908" i="25"/>
  <c r="J5909" i="25"/>
  <c r="J5910" i="25"/>
  <c r="J5911" i="25"/>
  <c r="J5912" i="25"/>
  <c r="J5913" i="25"/>
  <c r="J5914" i="25"/>
  <c r="J5915" i="25"/>
  <c r="J5916" i="25"/>
  <c r="J5917" i="25"/>
  <c r="J5918" i="25"/>
  <c r="J5919" i="25"/>
  <c r="J5920" i="25"/>
  <c r="J5921" i="25"/>
  <c r="J5922" i="25"/>
  <c r="J5923" i="25"/>
  <c r="J5924" i="25"/>
  <c r="J5925" i="25"/>
  <c r="J5926" i="25"/>
  <c r="J5927" i="25"/>
  <c r="J5928" i="25"/>
  <c r="J5929" i="25"/>
  <c r="J5930" i="25"/>
  <c r="J5931" i="25"/>
  <c r="J5932" i="25"/>
  <c r="J5933" i="25"/>
  <c r="J5934" i="25"/>
  <c r="J5935" i="25"/>
  <c r="J5936" i="25"/>
  <c r="J5937" i="25"/>
  <c r="J5938" i="25"/>
  <c r="J5939" i="25"/>
  <c r="J5940" i="25"/>
  <c r="J5941" i="25"/>
  <c r="J5942" i="25"/>
  <c r="J5943" i="25"/>
  <c r="J5944" i="25"/>
  <c r="J5945" i="25"/>
  <c r="J5946" i="25"/>
  <c r="J5947" i="25"/>
  <c r="J5948" i="25"/>
  <c r="J5949" i="25"/>
  <c r="J5950" i="25"/>
  <c r="J5951" i="25"/>
  <c r="J5952" i="25"/>
  <c r="J5953" i="25"/>
  <c r="J5954" i="25"/>
  <c r="J5955" i="25"/>
  <c r="J5956" i="25"/>
  <c r="J5957" i="25"/>
  <c r="J5958" i="25"/>
  <c r="J5959" i="25"/>
  <c r="J5960" i="25"/>
  <c r="J5961" i="25"/>
  <c r="J5962" i="25"/>
  <c r="J5963" i="25"/>
  <c r="J5964" i="25"/>
  <c r="J5965" i="25"/>
  <c r="J5966" i="25"/>
  <c r="J5967" i="25"/>
  <c r="J5968" i="25"/>
  <c r="J5969" i="25"/>
  <c r="J5970" i="25"/>
  <c r="J5971" i="25"/>
  <c r="J5972" i="25"/>
  <c r="J5973" i="25"/>
  <c r="J5974" i="25"/>
  <c r="J5975" i="25"/>
  <c r="J5976" i="25"/>
  <c r="J5977" i="25"/>
  <c r="J5978" i="25"/>
  <c r="J5979" i="25"/>
  <c r="J5980" i="25"/>
  <c r="J5981" i="25"/>
  <c r="J5982" i="25"/>
  <c r="J5983" i="25"/>
  <c r="J5984" i="25"/>
  <c r="J5985" i="25"/>
  <c r="J5986" i="25"/>
  <c r="J5987" i="25"/>
  <c r="J5988" i="25"/>
  <c r="J5989" i="25"/>
  <c r="J5990" i="25"/>
  <c r="J5991" i="25"/>
  <c r="J5992" i="25"/>
  <c r="J5993" i="25"/>
  <c r="J5994" i="25"/>
  <c r="J5995" i="25"/>
  <c r="J5996" i="25"/>
  <c r="J5997" i="25"/>
  <c r="J5998" i="25"/>
  <c r="J5999" i="25"/>
  <c r="J6000" i="25"/>
  <c r="J6001" i="25"/>
  <c r="J6002" i="25"/>
  <c r="J6003" i="25"/>
  <c r="J6004" i="25"/>
  <c r="J6005" i="25"/>
  <c r="J6006" i="25"/>
  <c r="J6007" i="25"/>
  <c r="J6008" i="25"/>
  <c r="J6009" i="25"/>
  <c r="J6010" i="25"/>
  <c r="J6011" i="25"/>
  <c r="J6012" i="25"/>
  <c r="J6013" i="25"/>
  <c r="J6014" i="25"/>
  <c r="J6015" i="25"/>
  <c r="J6016" i="25"/>
  <c r="J6017" i="25"/>
  <c r="J6018" i="25"/>
  <c r="J6019" i="25"/>
  <c r="J6020" i="25"/>
  <c r="J6021" i="25"/>
  <c r="J6022" i="25"/>
  <c r="J6023" i="25"/>
  <c r="J6024" i="25"/>
  <c r="J6025" i="25"/>
  <c r="J6026" i="25"/>
  <c r="J6027" i="25"/>
  <c r="J6028" i="25"/>
  <c r="J6029" i="25"/>
  <c r="J6030" i="25"/>
  <c r="J6031" i="25"/>
  <c r="J6032" i="25"/>
  <c r="J6033" i="25"/>
  <c r="J6034" i="25"/>
  <c r="J6035" i="25"/>
  <c r="J6036" i="25"/>
  <c r="J6037" i="25"/>
  <c r="J6038" i="25"/>
  <c r="J6039" i="25"/>
  <c r="J6040" i="25"/>
  <c r="J6041" i="25"/>
  <c r="J6042" i="25"/>
  <c r="J6043" i="25"/>
  <c r="J6044" i="25"/>
  <c r="J6045" i="25"/>
  <c r="J6046" i="25"/>
  <c r="J6047" i="25"/>
  <c r="J6048" i="25"/>
  <c r="J6049" i="25"/>
  <c r="J6050" i="25"/>
  <c r="J6051" i="25"/>
  <c r="J6052" i="25"/>
  <c r="J6053" i="25"/>
  <c r="J6054" i="25"/>
  <c r="J6055" i="25"/>
  <c r="J6056" i="25"/>
  <c r="J6057" i="25"/>
  <c r="J6058" i="25"/>
  <c r="J6059" i="25"/>
  <c r="J6060" i="25"/>
  <c r="J6061" i="25"/>
  <c r="J6062" i="25"/>
  <c r="J6063" i="25"/>
  <c r="J6064" i="25"/>
  <c r="J6065" i="25"/>
  <c r="J6066" i="25"/>
  <c r="J6067" i="25"/>
  <c r="J6068" i="25"/>
  <c r="J6069" i="25"/>
  <c r="J6070" i="25"/>
  <c r="J6071" i="25"/>
  <c r="J6072" i="25"/>
  <c r="J6073" i="25"/>
  <c r="J6074" i="25"/>
  <c r="J6075" i="25"/>
  <c r="J6076" i="25"/>
  <c r="J6077" i="25"/>
  <c r="J6078" i="25"/>
  <c r="J6079" i="25"/>
  <c r="J6080" i="25"/>
  <c r="J6081" i="25"/>
  <c r="J6082" i="25"/>
  <c r="J6083" i="25"/>
  <c r="J6084" i="25"/>
  <c r="J6085" i="25"/>
  <c r="J6086" i="25"/>
  <c r="J6087" i="25"/>
  <c r="J6088" i="25"/>
  <c r="J6089" i="25"/>
  <c r="J6090" i="25"/>
  <c r="J6091" i="25"/>
  <c r="J6092" i="25"/>
  <c r="J6093" i="25"/>
  <c r="J6094" i="25"/>
  <c r="J6095" i="25"/>
  <c r="J6096" i="25"/>
  <c r="J6097" i="25"/>
  <c r="J6098" i="25"/>
  <c r="J6099" i="25"/>
  <c r="J6100" i="25"/>
  <c r="J6101" i="25"/>
  <c r="J6102" i="25"/>
  <c r="J6103" i="25"/>
  <c r="J6104" i="25"/>
  <c r="J6105" i="25"/>
  <c r="J6106" i="25"/>
  <c r="J6107" i="25"/>
  <c r="J6108" i="25"/>
  <c r="J6109" i="25"/>
  <c r="J6110" i="25"/>
  <c r="J6111" i="25"/>
  <c r="J6112" i="25"/>
  <c r="J6113" i="25"/>
  <c r="J6114" i="25"/>
  <c r="J6115" i="25"/>
  <c r="J6116" i="25"/>
  <c r="J6117" i="25"/>
  <c r="J6118" i="25"/>
  <c r="J6119" i="25"/>
  <c r="J6120" i="25"/>
  <c r="J6121" i="25"/>
  <c r="J6122" i="25"/>
  <c r="J6123" i="25"/>
  <c r="J6124" i="25"/>
  <c r="J6125" i="25"/>
  <c r="J6126" i="25"/>
  <c r="J6127" i="25"/>
  <c r="J6128" i="25"/>
  <c r="J6129" i="25"/>
  <c r="J6130" i="25"/>
  <c r="J6131" i="25"/>
  <c r="J6132" i="25"/>
  <c r="J6133" i="25"/>
  <c r="J6134" i="25"/>
  <c r="J6135" i="25"/>
  <c r="J6136" i="25"/>
  <c r="J6137" i="25"/>
  <c r="J6138" i="25"/>
  <c r="J6139" i="25"/>
  <c r="J6140" i="25"/>
  <c r="J6141" i="25"/>
  <c r="J6142" i="25"/>
  <c r="J6143" i="25"/>
  <c r="J6144" i="25"/>
  <c r="J6145" i="25"/>
  <c r="J6146" i="25"/>
  <c r="J6147" i="25"/>
  <c r="J6148" i="25"/>
  <c r="J6149" i="25"/>
  <c r="J6150" i="25"/>
  <c r="J6151" i="25"/>
  <c r="J6152" i="25"/>
  <c r="J6153" i="25"/>
  <c r="J6154" i="25"/>
  <c r="J6155" i="25"/>
  <c r="J6156" i="25"/>
  <c r="J6157" i="25"/>
  <c r="J6158" i="25"/>
  <c r="J6159" i="25"/>
  <c r="J6160" i="25"/>
  <c r="J6161" i="25"/>
  <c r="J6162" i="25"/>
  <c r="J6163" i="25"/>
  <c r="J6164" i="25"/>
  <c r="J6165" i="25"/>
  <c r="J6166" i="25"/>
  <c r="J6167" i="25"/>
  <c r="J6168" i="25"/>
  <c r="J6169" i="25"/>
  <c r="J6170" i="25"/>
  <c r="J6171" i="25"/>
  <c r="J6172" i="25"/>
  <c r="J6173" i="25"/>
  <c r="J6174" i="25"/>
  <c r="J6175" i="25"/>
  <c r="J6176" i="25"/>
  <c r="J6177" i="25"/>
  <c r="J6178" i="25"/>
  <c r="J6179" i="25"/>
  <c r="J6180" i="25"/>
  <c r="J6181" i="25"/>
  <c r="J6182" i="25"/>
  <c r="J6183" i="25"/>
  <c r="J6184" i="25"/>
  <c r="J6185" i="25"/>
  <c r="J6186" i="25"/>
  <c r="J6187" i="25"/>
  <c r="J6188" i="25"/>
  <c r="J6189" i="25"/>
  <c r="J6190" i="25"/>
  <c r="J6191" i="25"/>
  <c r="J6192" i="25"/>
  <c r="J6193" i="25"/>
  <c r="J6194" i="25"/>
  <c r="J6195" i="25"/>
  <c r="J6196" i="25"/>
  <c r="J6197" i="25"/>
  <c r="J6198" i="25"/>
  <c r="J6199" i="25"/>
  <c r="J6200" i="25"/>
  <c r="J6201" i="25"/>
  <c r="J6202" i="25"/>
  <c r="J6203" i="25"/>
  <c r="J6204" i="25"/>
  <c r="J6205" i="25"/>
  <c r="J6206" i="25"/>
  <c r="J6207" i="25"/>
  <c r="J6208" i="25"/>
  <c r="J6209" i="25"/>
  <c r="J6210" i="25"/>
  <c r="J6211" i="25"/>
  <c r="J6212" i="25"/>
  <c r="J6213" i="25"/>
  <c r="J6214" i="25"/>
  <c r="J6215" i="25"/>
  <c r="J6216" i="25"/>
  <c r="J6217" i="25"/>
  <c r="J6218" i="25"/>
  <c r="J6219" i="25"/>
  <c r="J6220" i="25"/>
  <c r="J6221" i="25"/>
  <c r="J6222" i="25"/>
  <c r="J6223" i="25"/>
  <c r="J6224" i="25"/>
  <c r="J6225" i="25"/>
  <c r="J6226" i="25"/>
  <c r="J6227" i="25"/>
  <c r="J6228" i="25"/>
  <c r="J6229" i="25"/>
  <c r="J6230" i="25"/>
  <c r="J6231" i="25"/>
  <c r="J6232" i="25"/>
  <c r="J6233" i="25"/>
  <c r="J6234" i="25"/>
  <c r="J6235" i="25"/>
  <c r="J6236" i="25"/>
  <c r="J6237" i="25"/>
  <c r="J6238" i="25"/>
  <c r="J6239" i="25"/>
  <c r="J6240" i="25"/>
  <c r="J6241" i="25"/>
  <c r="J6242" i="25"/>
  <c r="J6243" i="25"/>
  <c r="J6244" i="25"/>
  <c r="J6245" i="25"/>
  <c r="J6246" i="25"/>
  <c r="J6247" i="25"/>
  <c r="J6248" i="25"/>
  <c r="J6249" i="25"/>
  <c r="J6250" i="25"/>
  <c r="J6251" i="25"/>
  <c r="J6252" i="25"/>
  <c r="J6253" i="25"/>
  <c r="J6254" i="25"/>
  <c r="J6255" i="25"/>
  <c r="J6256" i="25"/>
  <c r="J6257" i="25"/>
  <c r="J6258" i="25"/>
  <c r="J6259" i="25"/>
  <c r="J6260" i="25"/>
  <c r="J6261" i="25"/>
  <c r="J6262" i="25"/>
  <c r="J6263" i="25"/>
  <c r="J6264" i="25"/>
  <c r="J6265" i="25"/>
  <c r="J6266" i="25"/>
  <c r="J6267" i="25"/>
  <c r="J6268" i="25"/>
  <c r="J6269" i="25"/>
  <c r="J6270" i="25"/>
  <c r="J6271" i="25"/>
  <c r="J6272" i="25"/>
  <c r="J6273" i="25"/>
  <c r="J6274" i="25"/>
  <c r="J6275" i="25"/>
  <c r="J6276" i="25"/>
  <c r="J6277" i="25"/>
  <c r="J6278" i="25"/>
  <c r="J6279" i="25"/>
  <c r="J6280" i="25"/>
  <c r="J6281" i="25"/>
  <c r="J6282" i="25"/>
  <c r="J6283" i="25"/>
  <c r="J6284" i="25"/>
  <c r="J6285" i="25"/>
  <c r="J6286" i="25"/>
  <c r="J6287" i="25"/>
  <c r="J6288" i="25"/>
  <c r="J6289" i="25"/>
  <c r="J6290" i="25"/>
  <c r="J6291" i="25"/>
  <c r="J6292" i="25"/>
  <c r="J6293" i="25"/>
  <c r="J6294" i="25"/>
  <c r="J6295" i="25"/>
  <c r="J6296" i="25"/>
  <c r="J6297" i="25"/>
  <c r="J6298" i="25"/>
  <c r="J6299" i="25"/>
  <c r="J6300" i="25"/>
  <c r="J6301" i="25"/>
  <c r="J6302" i="25"/>
  <c r="J6303" i="25"/>
  <c r="J6304" i="25"/>
  <c r="J6305" i="25"/>
  <c r="J6306" i="25"/>
  <c r="J6307" i="25"/>
  <c r="J6308" i="25"/>
  <c r="J6309" i="25"/>
  <c r="J6310" i="25"/>
  <c r="J6311" i="25"/>
  <c r="J6312" i="25"/>
  <c r="J6313" i="25"/>
  <c r="J6314" i="25"/>
  <c r="J6315" i="25"/>
  <c r="J6316" i="25"/>
  <c r="J6317" i="25"/>
  <c r="J6318" i="25"/>
  <c r="J6319" i="25"/>
  <c r="J6320" i="25"/>
  <c r="J6321" i="25"/>
  <c r="J6322" i="25"/>
  <c r="J6323" i="25"/>
  <c r="J6324" i="25"/>
  <c r="J6325" i="25"/>
  <c r="J6326" i="25"/>
  <c r="J6327" i="25"/>
  <c r="J6328" i="25"/>
  <c r="J6329" i="25"/>
  <c r="J6330" i="25"/>
  <c r="J6331" i="25"/>
  <c r="J6332" i="25"/>
  <c r="J6333" i="25"/>
  <c r="J6334" i="25"/>
  <c r="J6335" i="25"/>
  <c r="J6336" i="25"/>
  <c r="J6337" i="25"/>
  <c r="J6338" i="25"/>
  <c r="J6339" i="25"/>
  <c r="J6340" i="25"/>
  <c r="J6341" i="25"/>
  <c r="J6342" i="25"/>
  <c r="J6343" i="25"/>
  <c r="J6344" i="25"/>
  <c r="J6345" i="25"/>
  <c r="J6346" i="25"/>
  <c r="J6347" i="25"/>
  <c r="J6348" i="25"/>
  <c r="J6349" i="25"/>
  <c r="J6350" i="25"/>
  <c r="J6351" i="25"/>
  <c r="J6352" i="25"/>
  <c r="J6353" i="25"/>
  <c r="J6354" i="25"/>
  <c r="J6355" i="25"/>
  <c r="J6356" i="25"/>
  <c r="J6357" i="25"/>
  <c r="J6358" i="25"/>
  <c r="J6359" i="25"/>
  <c r="J6360" i="25"/>
  <c r="J6361" i="25"/>
  <c r="J6362" i="25"/>
  <c r="J6363" i="25"/>
  <c r="J6364" i="25"/>
  <c r="J6365" i="25"/>
  <c r="J6366" i="25"/>
  <c r="J6367" i="25"/>
  <c r="J6368" i="25"/>
  <c r="J6369" i="25"/>
  <c r="J6370" i="25"/>
  <c r="J6371" i="25"/>
  <c r="J6372" i="25"/>
  <c r="J6373" i="25"/>
  <c r="J6374" i="25"/>
  <c r="J6375" i="25"/>
  <c r="J6376" i="25"/>
  <c r="J6377" i="25"/>
  <c r="J6378" i="25"/>
  <c r="J6379" i="25"/>
  <c r="J6380" i="25"/>
  <c r="J6381" i="25"/>
  <c r="J6382" i="25"/>
  <c r="J6383" i="25"/>
  <c r="J6384" i="25"/>
  <c r="J6385" i="25"/>
  <c r="J6386" i="25"/>
  <c r="J6387" i="25"/>
  <c r="J6388" i="25"/>
  <c r="J6389" i="25"/>
  <c r="J6390" i="25"/>
  <c r="J6391" i="25"/>
  <c r="J6392" i="25"/>
  <c r="J6393" i="25"/>
  <c r="J6394" i="25"/>
  <c r="J6395" i="25"/>
  <c r="J6396" i="25"/>
  <c r="J6397" i="25"/>
  <c r="J6398" i="25"/>
  <c r="J6399" i="25"/>
  <c r="J6400" i="25"/>
  <c r="J6401" i="25"/>
  <c r="J6402" i="25"/>
  <c r="J6403" i="25"/>
  <c r="J6404" i="25"/>
  <c r="J6405" i="25"/>
  <c r="J6406" i="25"/>
  <c r="J6407" i="25"/>
  <c r="J6408" i="25"/>
  <c r="J6409" i="25"/>
  <c r="J6410" i="25"/>
  <c r="J6411" i="25"/>
  <c r="J6412" i="25"/>
  <c r="J6413" i="25"/>
  <c r="J6414" i="25"/>
  <c r="J6415" i="25"/>
  <c r="J6416" i="25"/>
  <c r="J6417" i="25"/>
  <c r="J6418" i="25"/>
  <c r="J6419" i="25"/>
  <c r="J6420" i="25"/>
  <c r="J6421" i="25"/>
  <c r="J6422" i="25"/>
  <c r="J6423" i="25"/>
  <c r="J6424" i="25"/>
  <c r="J6425" i="25"/>
  <c r="J6426" i="25"/>
  <c r="AI6426" i="26" s="1"/>
  <c r="J6427" i="25"/>
  <c r="J6428" i="25"/>
  <c r="J6429" i="25"/>
  <c r="J6430" i="25"/>
  <c r="J6431" i="25"/>
  <c r="J6432" i="25"/>
  <c r="J6433" i="25"/>
  <c r="J6434" i="25"/>
  <c r="J6435" i="25"/>
  <c r="J6436" i="25"/>
  <c r="J6437" i="25"/>
  <c r="J6438" i="25"/>
  <c r="J6439" i="25"/>
  <c r="J6440" i="25"/>
  <c r="J6441" i="25"/>
  <c r="J6442" i="25"/>
  <c r="J6443" i="25"/>
  <c r="J6444" i="25"/>
  <c r="J6445" i="25"/>
  <c r="J6446" i="25"/>
  <c r="J6447" i="25"/>
  <c r="J6448" i="25"/>
  <c r="J6449" i="25"/>
  <c r="J6450" i="25"/>
  <c r="AI6450" i="26" s="1"/>
  <c r="J6451" i="25"/>
  <c r="J6452" i="25"/>
  <c r="J6453" i="25"/>
  <c r="J6454" i="25"/>
  <c r="J6455" i="25"/>
  <c r="J6456" i="25"/>
  <c r="J6457" i="25"/>
  <c r="J6458" i="25"/>
  <c r="AI6458" i="26" s="1"/>
  <c r="J6459" i="25"/>
  <c r="J6460" i="25"/>
  <c r="J6461" i="25"/>
  <c r="J6462" i="25"/>
  <c r="J6463" i="25"/>
  <c r="J6464" i="25"/>
  <c r="J6465" i="25"/>
  <c r="J6466" i="25"/>
  <c r="AI6466" i="26" s="1"/>
  <c r="J6467" i="25"/>
  <c r="J6468" i="25"/>
  <c r="J6469" i="25"/>
  <c r="J6470" i="25"/>
  <c r="J6471" i="25"/>
  <c r="J6472" i="25"/>
  <c r="J6473" i="25"/>
  <c r="J6474" i="25"/>
  <c r="AI6474" i="26" s="1"/>
  <c r="J6475" i="25"/>
  <c r="J6476" i="25"/>
  <c r="J6477" i="25"/>
  <c r="J6478" i="25"/>
  <c r="J6479" i="25"/>
  <c r="J6480" i="25"/>
  <c r="J6481" i="25"/>
  <c r="J6482" i="25"/>
  <c r="J6483" i="25"/>
  <c r="J6484" i="25"/>
  <c r="J6485" i="25"/>
  <c r="J6486" i="25"/>
  <c r="J6487" i="25"/>
  <c r="J6488" i="25"/>
  <c r="J6489" i="25"/>
  <c r="J6490" i="25"/>
  <c r="AI6490" i="26" s="1"/>
  <c r="J6491" i="25"/>
  <c r="J6492" i="25"/>
  <c r="J6493" i="25"/>
  <c r="J6494" i="25"/>
  <c r="J6495" i="25"/>
  <c r="J6496" i="25"/>
  <c r="J6497" i="25"/>
  <c r="J6498" i="25"/>
  <c r="J6499" i="25"/>
  <c r="J6500" i="25"/>
  <c r="J6501" i="25"/>
  <c r="J6502" i="25"/>
  <c r="J6503" i="25"/>
  <c r="J6504" i="25"/>
  <c r="J6505" i="25"/>
  <c r="J6506" i="25"/>
  <c r="J6507" i="25"/>
  <c r="J6508" i="25"/>
  <c r="J6509" i="25"/>
  <c r="J6510" i="25"/>
  <c r="J6511" i="25"/>
  <c r="J6512" i="25"/>
  <c r="J6513" i="25"/>
  <c r="J6514" i="25"/>
  <c r="AI6514" i="26" s="1"/>
  <c r="J6515" i="25"/>
  <c r="J6516" i="25"/>
  <c r="J6517" i="25"/>
  <c r="J6518" i="25"/>
  <c r="J6519" i="25"/>
  <c r="J6520" i="25"/>
  <c r="J6521" i="25"/>
  <c r="J6522" i="25"/>
  <c r="AI6522" i="26" s="1"/>
  <c r="J6523" i="25"/>
  <c r="J6524" i="25"/>
  <c r="J6525" i="25"/>
  <c r="J6526" i="25"/>
  <c r="J6527" i="25"/>
  <c r="J6528" i="25"/>
  <c r="J6529" i="25"/>
  <c r="J6530" i="25"/>
  <c r="AI6530" i="26" s="1"/>
  <c r="J6531" i="25"/>
  <c r="J6532" i="25"/>
  <c r="J6533" i="25"/>
  <c r="J6534" i="25"/>
  <c r="J6535" i="25"/>
  <c r="J6536" i="25"/>
  <c r="J6537" i="25"/>
  <c r="J6538" i="25"/>
  <c r="AI6538" i="26" s="1"/>
  <c r="J6539" i="25"/>
  <c r="J6540" i="25"/>
  <c r="J6541" i="25"/>
  <c r="J6542" i="25"/>
  <c r="J6543" i="25"/>
  <c r="J6544" i="25"/>
  <c r="J6545" i="25"/>
  <c r="J6546" i="25"/>
  <c r="J6547" i="25"/>
  <c r="J6548" i="25"/>
  <c r="J6549" i="25"/>
  <c r="J6550" i="25"/>
  <c r="J6551" i="25"/>
  <c r="J6552" i="25"/>
  <c r="J6553" i="25"/>
  <c r="J6554" i="25"/>
  <c r="AI6554" i="26" s="1"/>
  <c r="J6555" i="25"/>
  <c r="J6556" i="25"/>
  <c r="J6557" i="25"/>
  <c r="J6558" i="25"/>
  <c r="J6559" i="25"/>
  <c r="J6560" i="25"/>
  <c r="J6561" i="25"/>
  <c r="J6562" i="25"/>
  <c r="J6563" i="25"/>
  <c r="J6564" i="25"/>
  <c r="J6565" i="25"/>
  <c r="J6566" i="25"/>
  <c r="J6567" i="25"/>
  <c r="J6568" i="25"/>
  <c r="J6569" i="25"/>
  <c r="J6570" i="25"/>
  <c r="J6571" i="25"/>
  <c r="J6572" i="25"/>
  <c r="J6573" i="25"/>
  <c r="J6574" i="25"/>
  <c r="J6575" i="25"/>
  <c r="J6576" i="25"/>
  <c r="J6577" i="25"/>
  <c r="J6578" i="25"/>
  <c r="AI6578" i="26" s="1"/>
  <c r="J6579" i="25"/>
  <c r="J6580" i="25"/>
  <c r="J6581" i="25"/>
  <c r="J6582" i="25"/>
  <c r="J6583" i="25"/>
  <c r="J6584" i="25"/>
  <c r="J6585" i="25"/>
  <c r="J6586" i="25"/>
  <c r="AI6586" i="26" s="1"/>
  <c r="J6587" i="25"/>
  <c r="J6588" i="25"/>
  <c r="J6589" i="25"/>
  <c r="J6590" i="25"/>
  <c r="J6591" i="25"/>
  <c r="J6592" i="25"/>
  <c r="J6593" i="25"/>
  <c r="J6594" i="25"/>
  <c r="AI6594" i="26" s="1"/>
  <c r="J6595" i="25"/>
  <c r="J6596" i="25"/>
  <c r="J6597" i="25"/>
  <c r="J6598" i="25"/>
  <c r="J6599" i="25"/>
  <c r="J6600" i="25"/>
  <c r="J6601" i="25"/>
  <c r="J6602" i="25"/>
  <c r="AI6602" i="26" s="1"/>
  <c r="J6603" i="25"/>
  <c r="J6604" i="25"/>
  <c r="J6605" i="25"/>
  <c r="J6606" i="25"/>
  <c r="J6607" i="25"/>
  <c r="J6608" i="25"/>
  <c r="J6609" i="25"/>
  <c r="J6610" i="25"/>
  <c r="J6611" i="25"/>
  <c r="J6612" i="25"/>
  <c r="J6613" i="25"/>
  <c r="J6614" i="25"/>
  <c r="J6615" i="25"/>
  <c r="J6616" i="25"/>
  <c r="J6617" i="25"/>
  <c r="J6618" i="25"/>
  <c r="AI6618" i="26" s="1"/>
  <c r="J6619" i="25"/>
  <c r="J6620" i="25"/>
  <c r="J6621" i="25"/>
  <c r="J6622" i="25"/>
  <c r="J6623" i="25"/>
  <c r="J6624" i="25"/>
  <c r="J6625" i="25"/>
  <c r="J6626" i="25"/>
  <c r="J6627" i="25"/>
  <c r="J6628" i="25"/>
  <c r="J6629" i="25"/>
  <c r="J6630" i="25"/>
  <c r="J6631" i="25"/>
  <c r="J6632" i="25"/>
  <c r="J6633" i="25"/>
  <c r="J6634" i="25"/>
  <c r="J6635" i="25"/>
  <c r="J6636" i="25"/>
  <c r="J6637" i="25"/>
  <c r="J6638" i="25"/>
  <c r="J6639" i="25"/>
  <c r="J6640" i="25"/>
  <c r="J6641" i="25"/>
  <c r="J6642" i="25"/>
  <c r="AI6642" i="26" s="1"/>
  <c r="J6643" i="25"/>
  <c r="J6644" i="25"/>
  <c r="J6645" i="25"/>
  <c r="J6646" i="25"/>
  <c r="J6647" i="25"/>
  <c r="J6648" i="25"/>
  <c r="J6649" i="25"/>
  <c r="J6650" i="25"/>
  <c r="AI6650" i="26" s="1"/>
  <c r="J6651" i="25"/>
  <c r="J6652" i="25"/>
  <c r="J6653" i="25"/>
  <c r="J6654" i="25"/>
  <c r="J6655" i="25"/>
  <c r="J6656" i="25"/>
  <c r="J6657" i="25"/>
  <c r="J6658" i="25"/>
  <c r="AI6658" i="26" s="1"/>
  <c r="J6659" i="25"/>
  <c r="J6660" i="25"/>
  <c r="J6661" i="25"/>
  <c r="J6662" i="25"/>
  <c r="J6663" i="25"/>
  <c r="J6664" i="25"/>
  <c r="J6665" i="25"/>
  <c r="J6666" i="25"/>
  <c r="AI6666" i="26" s="1"/>
  <c r="J6667" i="25"/>
  <c r="J6668" i="25"/>
  <c r="J6669" i="25"/>
  <c r="J6670" i="25"/>
  <c r="J6671" i="25"/>
  <c r="J6672" i="25"/>
  <c r="J6673" i="25"/>
  <c r="J6674" i="25"/>
  <c r="J6675" i="25"/>
  <c r="J6676" i="25"/>
  <c r="J6677" i="25"/>
  <c r="J6678" i="25"/>
  <c r="J6679" i="25"/>
  <c r="J6680" i="25"/>
  <c r="J6681" i="25"/>
  <c r="J6682" i="25"/>
  <c r="AI6682" i="26" s="1"/>
  <c r="J6683" i="25"/>
  <c r="J6684" i="25"/>
  <c r="J6685" i="25"/>
  <c r="J6686" i="25"/>
  <c r="J6687" i="25"/>
  <c r="J6688" i="25"/>
  <c r="J6689" i="25"/>
  <c r="J6690" i="25"/>
  <c r="J6691" i="25"/>
  <c r="J6692" i="25"/>
  <c r="J6693" i="25"/>
  <c r="J6694" i="25"/>
  <c r="J6695" i="25"/>
  <c r="J6696" i="25"/>
  <c r="J6697" i="25"/>
  <c r="J6698" i="25"/>
  <c r="J6699" i="25"/>
  <c r="J6700" i="25"/>
  <c r="J6701" i="25"/>
  <c r="J6702" i="25"/>
  <c r="J6703" i="25"/>
  <c r="J6704" i="25"/>
  <c r="J6705" i="25"/>
  <c r="J6706" i="25"/>
  <c r="AI6706" i="26" s="1"/>
  <c r="J6707" i="25"/>
  <c r="J6708" i="25"/>
  <c r="J6709" i="25"/>
  <c r="J6710" i="25"/>
  <c r="J6711" i="25"/>
  <c r="J6712" i="25"/>
  <c r="J6713" i="25"/>
  <c r="J6714" i="25"/>
  <c r="AI6714" i="26" s="1"/>
  <c r="J6715" i="25"/>
  <c r="J6716" i="25"/>
  <c r="J6717" i="25"/>
  <c r="J6718" i="25"/>
  <c r="J6719" i="25"/>
  <c r="J6720" i="25"/>
  <c r="J6721" i="25"/>
  <c r="J6722" i="25"/>
  <c r="AI6722" i="26" s="1"/>
  <c r="J6723" i="25"/>
  <c r="J6724" i="25"/>
  <c r="J6725" i="25"/>
  <c r="J6726" i="25"/>
  <c r="J6727" i="25"/>
  <c r="J6728" i="25"/>
  <c r="J6729" i="25"/>
  <c r="J6730" i="25"/>
  <c r="AI6730" i="26" s="1"/>
  <c r="J6731" i="25"/>
  <c r="J6732" i="25"/>
  <c r="J6733" i="25"/>
  <c r="J6734" i="25"/>
  <c r="J6735" i="25"/>
  <c r="J6736" i="25"/>
  <c r="J6737" i="25"/>
  <c r="J6738" i="25"/>
  <c r="J6739" i="25"/>
  <c r="J6740" i="25"/>
  <c r="J6741" i="25"/>
  <c r="J6742" i="25"/>
  <c r="J6743" i="25"/>
  <c r="J6744" i="25"/>
  <c r="J6745" i="25"/>
  <c r="J6746" i="25"/>
  <c r="AI6746" i="26" s="1"/>
  <c r="J6747" i="25"/>
  <c r="J6748" i="25"/>
  <c r="J6749" i="25"/>
  <c r="J6750" i="25"/>
  <c r="J6751" i="25"/>
  <c r="J6752" i="25"/>
  <c r="J6753" i="25"/>
  <c r="J6754" i="25"/>
  <c r="J6755" i="25"/>
  <c r="J6756" i="25"/>
  <c r="J6757" i="25"/>
  <c r="J6758" i="25"/>
  <c r="J6759" i="25"/>
  <c r="J6760" i="25"/>
  <c r="J6761" i="25"/>
  <c r="J6762" i="25"/>
  <c r="J6763" i="25"/>
  <c r="J6764" i="25"/>
  <c r="J6765" i="25"/>
  <c r="J6766" i="25"/>
  <c r="J6767" i="25"/>
  <c r="J6768" i="25"/>
  <c r="J6769" i="25"/>
  <c r="J6770" i="25"/>
  <c r="AI6770" i="26" s="1"/>
  <c r="J6771" i="25"/>
  <c r="J6772" i="25"/>
  <c r="J6773" i="25"/>
  <c r="J6774" i="25"/>
  <c r="J6775" i="25"/>
  <c r="J6776" i="25"/>
  <c r="J6777" i="25"/>
  <c r="J6778" i="25"/>
  <c r="AI6778" i="26" s="1"/>
  <c r="J6779" i="25"/>
  <c r="J6780" i="25"/>
  <c r="J6781" i="25"/>
  <c r="J6782" i="25"/>
  <c r="J6783" i="25"/>
  <c r="J6784" i="25"/>
  <c r="J6785" i="25"/>
  <c r="J6786" i="25"/>
  <c r="AI6786" i="26" s="1"/>
  <c r="J6787" i="25"/>
  <c r="J6788" i="25"/>
  <c r="J6789" i="25"/>
  <c r="J6790" i="25"/>
  <c r="J6791" i="25"/>
  <c r="J6792" i="25"/>
  <c r="J6793" i="25"/>
  <c r="J6794" i="25"/>
  <c r="AI6794" i="26" s="1"/>
  <c r="J6795" i="25"/>
  <c r="J6796" i="25"/>
  <c r="J6797" i="25"/>
  <c r="J6798" i="25"/>
  <c r="J6799" i="25"/>
  <c r="J6800" i="25"/>
  <c r="J6801" i="25"/>
  <c r="J6802" i="25"/>
  <c r="J6803" i="25"/>
  <c r="J6804" i="25"/>
  <c r="J6805" i="25"/>
  <c r="J6806" i="25"/>
  <c r="J6807" i="25"/>
  <c r="J6808" i="25"/>
  <c r="J6809" i="25"/>
  <c r="J6810" i="25"/>
  <c r="AI6810" i="26" s="1"/>
  <c r="J6811" i="25"/>
  <c r="J6812" i="25"/>
  <c r="J6813" i="25"/>
  <c r="J6814" i="25"/>
  <c r="J6815" i="25"/>
  <c r="J6816" i="25"/>
  <c r="J6817" i="25"/>
  <c r="J6818" i="25"/>
  <c r="J6819" i="25"/>
  <c r="J6820" i="25"/>
  <c r="J6821" i="25"/>
  <c r="J6822" i="25"/>
  <c r="J6823" i="25"/>
  <c r="J6824" i="25"/>
  <c r="J6825" i="25"/>
  <c r="J6826" i="25"/>
  <c r="J6827" i="25"/>
  <c r="J6828" i="25"/>
  <c r="J6829" i="25"/>
  <c r="J6830" i="25"/>
  <c r="J6831" i="25"/>
  <c r="J6832" i="25"/>
  <c r="J6833" i="25"/>
  <c r="J6834" i="25"/>
  <c r="AI6834" i="26" s="1"/>
  <c r="J6835" i="25"/>
  <c r="J6836" i="25"/>
  <c r="J6837" i="25"/>
  <c r="J6838" i="25"/>
  <c r="J6839" i="25"/>
  <c r="J6840" i="25"/>
  <c r="J6841" i="25"/>
  <c r="J6842" i="25"/>
  <c r="AI6842" i="26" s="1"/>
  <c r="J6843" i="25"/>
  <c r="J6844" i="25"/>
  <c r="J6845" i="25"/>
  <c r="J6846" i="25"/>
  <c r="J6847" i="25"/>
  <c r="J6848" i="25"/>
  <c r="J6849" i="25"/>
  <c r="J6850" i="25"/>
  <c r="AI6850" i="26" s="1"/>
  <c r="J6851" i="25"/>
  <c r="J6852" i="25"/>
  <c r="J6853" i="25"/>
  <c r="J6854" i="25"/>
  <c r="J6855" i="25"/>
  <c r="J6856" i="25"/>
  <c r="J6857" i="25"/>
  <c r="J6858" i="25"/>
  <c r="AI6858" i="26" s="1"/>
  <c r="J6859" i="25"/>
  <c r="J6860" i="25"/>
  <c r="J6861" i="25"/>
  <c r="J6862" i="25"/>
  <c r="J6863" i="25"/>
  <c r="J6864" i="25"/>
  <c r="J6865" i="25"/>
  <c r="J6866" i="25"/>
  <c r="J6867" i="25"/>
  <c r="J6868" i="25"/>
  <c r="J6869" i="25"/>
  <c r="J6870" i="25"/>
  <c r="J6871" i="25"/>
  <c r="J6872" i="25"/>
  <c r="J6873" i="25"/>
  <c r="J6874" i="25"/>
  <c r="AI6874" i="26" s="1"/>
  <c r="J6875" i="25"/>
  <c r="J6876" i="25"/>
  <c r="J6877" i="25"/>
  <c r="J6878" i="25"/>
  <c r="J6879" i="25"/>
  <c r="J6880" i="25"/>
  <c r="J6881" i="25"/>
  <c r="J6882" i="25"/>
  <c r="J6883" i="25"/>
  <c r="J6884" i="25"/>
  <c r="J6885" i="25"/>
  <c r="J6886" i="25"/>
  <c r="J6887" i="25"/>
  <c r="J6888" i="25"/>
  <c r="J6889" i="25"/>
  <c r="J6890" i="25"/>
  <c r="J6891" i="25"/>
  <c r="J6892" i="25"/>
  <c r="J6893" i="25"/>
  <c r="J6894" i="25"/>
  <c r="J6895" i="25"/>
  <c r="J6896" i="25"/>
  <c r="J6897" i="25"/>
  <c r="J6898" i="25"/>
  <c r="AI6898" i="26" s="1"/>
  <c r="J6899" i="25"/>
  <c r="J6900" i="25"/>
  <c r="J6901" i="25"/>
  <c r="J6902" i="25"/>
  <c r="J6903" i="25"/>
  <c r="J6904" i="25"/>
  <c r="J6905" i="25"/>
  <c r="J6906" i="25"/>
  <c r="AI6906" i="26" s="1"/>
  <c r="J6907" i="25"/>
  <c r="J6908" i="25"/>
  <c r="J6909" i="25"/>
  <c r="J6910" i="25"/>
  <c r="J6911" i="25"/>
  <c r="J6912" i="25"/>
  <c r="J6913" i="25"/>
  <c r="J6914" i="25"/>
  <c r="AI6914" i="26" s="1"/>
  <c r="J6915" i="25"/>
  <c r="J6916" i="25"/>
  <c r="J6917" i="25"/>
  <c r="J6918" i="25"/>
  <c r="J6919" i="25"/>
  <c r="J6920" i="25"/>
  <c r="J6921" i="25"/>
  <c r="J6922" i="25"/>
  <c r="AI6922" i="26" s="1"/>
  <c r="J6923" i="25"/>
  <c r="J6924" i="25"/>
  <c r="J6925" i="25"/>
  <c r="J6926" i="25"/>
  <c r="J6927" i="25"/>
  <c r="J6928" i="25"/>
  <c r="J6929" i="25"/>
  <c r="J6930" i="25"/>
  <c r="J6931" i="25"/>
  <c r="J6932" i="25"/>
  <c r="J6933" i="25"/>
  <c r="J6934" i="25"/>
  <c r="J6935" i="25"/>
  <c r="J6936" i="25"/>
  <c r="J6937" i="25"/>
  <c r="J6938" i="25"/>
  <c r="AI6938" i="26" s="1"/>
  <c r="J6939" i="25"/>
  <c r="J6940" i="25"/>
  <c r="J6941" i="25"/>
  <c r="J6942" i="25"/>
  <c r="J6943" i="25"/>
  <c r="J6944" i="25"/>
  <c r="J6945" i="25"/>
  <c r="J6946" i="25"/>
  <c r="J6947" i="25"/>
  <c r="J6948" i="25"/>
  <c r="J6949" i="25"/>
  <c r="J6950" i="25"/>
  <c r="J6951" i="25"/>
  <c r="J6952" i="25"/>
  <c r="J6953" i="25"/>
  <c r="J6954" i="25"/>
  <c r="J6955" i="25"/>
  <c r="J6956" i="25"/>
  <c r="J6957" i="25"/>
  <c r="J6958" i="25"/>
  <c r="J6959" i="25"/>
  <c r="J6960" i="25"/>
  <c r="J6961" i="25"/>
  <c r="J6962" i="25"/>
  <c r="AI6962" i="26" s="1"/>
  <c r="J6963" i="25"/>
  <c r="J6964" i="25"/>
  <c r="J6965" i="25"/>
  <c r="J6966" i="25"/>
  <c r="J6967" i="25"/>
  <c r="J6968" i="25"/>
  <c r="J6969" i="25"/>
  <c r="J6970" i="25"/>
  <c r="AI6970" i="26" s="1"/>
  <c r="J6971" i="25"/>
  <c r="J6972" i="25"/>
  <c r="J6973" i="25"/>
  <c r="J6974" i="25"/>
  <c r="J6975" i="25"/>
  <c r="J6976" i="25"/>
  <c r="J6977" i="25"/>
  <c r="J6978" i="25"/>
  <c r="AI6978" i="26" s="1"/>
  <c r="J6979" i="25"/>
  <c r="J6980" i="25"/>
  <c r="J6981" i="25"/>
  <c r="J6982" i="25"/>
  <c r="J6983" i="25"/>
  <c r="J6984" i="25"/>
  <c r="J6985" i="25"/>
  <c r="J6986" i="25"/>
  <c r="AI6986" i="26" s="1"/>
  <c r="J6987" i="25"/>
  <c r="J6988" i="25"/>
  <c r="J6989" i="25"/>
  <c r="J6990" i="25"/>
  <c r="J6991" i="25"/>
  <c r="J6992" i="25"/>
  <c r="J6993" i="25"/>
  <c r="J6994" i="25"/>
  <c r="J6995" i="25"/>
  <c r="J6996" i="25"/>
  <c r="J6997" i="25"/>
  <c r="J6998" i="25"/>
  <c r="J6999" i="25"/>
  <c r="J7000" i="25"/>
  <c r="J7001" i="25"/>
  <c r="J7002" i="25"/>
  <c r="AI7002" i="26" s="1"/>
  <c r="J7003" i="25"/>
  <c r="J7004" i="25"/>
  <c r="J7005" i="25"/>
  <c r="J7006" i="25"/>
  <c r="J7007" i="25"/>
  <c r="J7008" i="25"/>
  <c r="J7009" i="25"/>
  <c r="J7010" i="25"/>
  <c r="J7011" i="25"/>
  <c r="J7012" i="25"/>
  <c r="J7013" i="25"/>
  <c r="J7014" i="25"/>
  <c r="J7015" i="25"/>
  <c r="J7016" i="25"/>
  <c r="J7017" i="25"/>
  <c r="J7018" i="25"/>
  <c r="J7019" i="25"/>
  <c r="J7020" i="25"/>
  <c r="J7021" i="25"/>
  <c r="J7022" i="25"/>
  <c r="J7023" i="25"/>
  <c r="J7024" i="25"/>
  <c r="J7025" i="25"/>
  <c r="J7026" i="25"/>
  <c r="AI7026" i="26" s="1"/>
  <c r="J7027" i="25"/>
  <c r="J7028" i="25"/>
  <c r="J7029" i="25"/>
  <c r="J7030" i="25"/>
  <c r="J7031" i="25"/>
  <c r="J7032" i="25"/>
  <c r="J7033" i="25"/>
  <c r="J7034" i="25"/>
  <c r="AI7034" i="26" s="1"/>
  <c r="J7035" i="25"/>
  <c r="J7036" i="25"/>
  <c r="J7037" i="25"/>
  <c r="J7038" i="25"/>
  <c r="J7039" i="25"/>
  <c r="J7040" i="25"/>
  <c r="J7041" i="25"/>
  <c r="J7042" i="25"/>
  <c r="AI7042" i="26" s="1"/>
  <c r="J7043" i="25"/>
  <c r="J7044" i="25"/>
  <c r="J7045" i="25"/>
  <c r="J7046" i="25"/>
  <c r="J7047" i="25"/>
  <c r="J7048" i="25"/>
  <c r="J7049" i="25"/>
  <c r="J7050" i="25"/>
  <c r="AI7050" i="26" s="1"/>
  <c r="J7051" i="25"/>
  <c r="J7052" i="25"/>
  <c r="J7053" i="25"/>
  <c r="J7054" i="25"/>
  <c r="J7055" i="25"/>
  <c r="J7056" i="25"/>
  <c r="J7057" i="25"/>
  <c r="J7058" i="25"/>
  <c r="J7059" i="25"/>
  <c r="J7060" i="25"/>
  <c r="J7061" i="25"/>
  <c r="J7062" i="25"/>
  <c r="J7063" i="25"/>
  <c r="J7064" i="25"/>
  <c r="J7065" i="25"/>
  <c r="J7066" i="25"/>
  <c r="AI7066" i="26" s="1"/>
  <c r="J7067" i="25"/>
  <c r="J7068" i="25"/>
  <c r="J7069" i="25"/>
  <c r="J7070" i="25"/>
  <c r="J7071" i="25"/>
  <c r="J7072" i="25"/>
  <c r="J7073" i="25"/>
  <c r="J7074" i="25"/>
  <c r="J7075" i="25"/>
  <c r="J7076" i="25"/>
  <c r="J7077" i="25"/>
  <c r="J7078" i="25"/>
  <c r="J7079" i="25"/>
  <c r="J7080" i="25"/>
  <c r="J7081" i="25"/>
  <c r="J7082" i="25"/>
  <c r="J7083" i="25"/>
  <c r="J7084" i="25"/>
  <c r="J7085" i="25"/>
  <c r="J7086" i="25"/>
  <c r="J7087" i="25"/>
  <c r="J7088" i="25"/>
  <c r="J7089" i="25"/>
  <c r="J7090" i="25"/>
  <c r="AI7090" i="26" s="1"/>
  <c r="J7091" i="25"/>
  <c r="J7092" i="25"/>
  <c r="J7093" i="25"/>
  <c r="J7094" i="25"/>
  <c r="J7095" i="25"/>
  <c r="J7096" i="25"/>
  <c r="J7097" i="25"/>
  <c r="J7098" i="25"/>
  <c r="AI7098" i="26" s="1"/>
  <c r="J7099" i="25"/>
  <c r="J7100" i="25"/>
  <c r="J7101" i="25"/>
  <c r="J7102" i="25"/>
  <c r="J7103" i="25"/>
  <c r="J7104" i="25"/>
  <c r="J7105" i="25"/>
  <c r="J7106" i="25"/>
  <c r="AI7106" i="26" s="1"/>
  <c r="J7107" i="25"/>
  <c r="J7108" i="25"/>
  <c r="J7109" i="25"/>
  <c r="J7110" i="25"/>
  <c r="J7111" i="25"/>
  <c r="J7112" i="25"/>
  <c r="J7113" i="25"/>
  <c r="J7114" i="25"/>
  <c r="AI7114" i="26" s="1"/>
  <c r="J7115" i="25"/>
  <c r="J7116" i="25"/>
  <c r="J7117" i="25"/>
  <c r="J7118" i="25"/>
  <c r="J7119" i="25"/>
  <c r="J7120" i="25"/>
  <c r="J7121" i="25"/>
  <c r="J7122" i="25"/>
  <c r="J7123" i="25"/>
  <c r="J7124" i="25"/>
  <c r="J7125" i="25"/>
  <c r="J7126" i="25"/>
  <c r="J7127" i="25"/>
  <c r="J7128" i="25"/>
  <c r="J7129" i="25"/>
  <c r="J7130" i="25"/>
  <c r="AI7130" i="26" s="1"/>
  <c r="J7131" i="25"/>
  <c r="J7132" i="25"/>
  <c r="J7133" i="25"/>
  <c r="J7134" i="25"/>
  <c r="J7135" i="25"/>
  <c r="J7136" i="25"/>
  <c r="J7137" i="25"/>
  <c r="J7138" i="25"/>
  <c r="J7139" i="25"/>
  <c r="J7140" i="25"/>
  <c r="J7141" i="25"/>
  <c r="J7142" i="25"/>
  <c r="J7143" i="25"/>
  <c r="J7144" i="25"/>
  <c r="J7145" i="25"/>
  <c r="J7146" i="25"/>
  <c r="J7147" i="25"/>
  <c r="J7148" i="25"/>
  <c r="J7149" i="25"/>
  <c r="J7150" i="25"/>
  <c r="J7151" i="25"/>
  <c r="J7152" i="25"/>
  <c r="J7153" i="25"/>
  <c r="J7154" i="25"/>
  <c r="AI7154" i="26" s="1"/>
  <c r="J7155" i="25"/>
  <c r="J7156" i="25"/>
  <c r="J7157" i="25"/>
  <c r="J7158" i="25"/>
  <c r="J7159" i="25"/>
  <c r="J7160" i="25"/>
  <c r="J7161" i="25"/>
  <c r="J7162" i="25"/>
  <c r="AI7162" i="26" s="1"/>
  <c r="J7163" i="25"/>
  <c r="J7164" i="25"/>
  <c r="J7165" i="25"/>
  <c r="J7166" i="25"/>
  <c r="J7167" i="25"/>
  <c r="J7168" i="25"/>
  <c r="J7169" i="25"/>
  <c r="J7170" i="25"/>
  <c r="AI7170" i="26" s="1"/>
  <c r="J7171" i="25"/>
  <c r="J7172" i="25"/>
  <c r="J7173" i="25"/>
  <c r="J7174" i="25"/>
  <c r="J7175" i="25"/>
  <c r="J7176" i="25"/>
  <c r="J7177" i="25"/>
  <c r="J7178" i="25"/>
  <c r="AI7178" i="26" s="1"/>
  <c r="J7179" i="25"/>
  <c r="J7180" i="25"/>
  <c r="J7181" i="25"/>
  <c r="J7182" i="25"/>
  <c r="J7183" i="25"/>
  <c r="J7184" i="25"/>
  <c r="J7185" i="25"/>
  <c r="J7186" i="25"/>
  <c r="J7187" i="25"/>
  <c r="J7188" i="25"/>
  <c r="J7189" i="25"/>
  <c r="J7190" i="25"/>
  <c r="J7191" i="25"/>
  <c r="J7192" i="25"/>
  <c r="J7193" i="25"/>
  <c r="J7194" i="25"/>
  <c r="AI7194" i="26" s="1"/>
  <c r="J7195" i="25"/>
  <c r="J7196" i="25"/>
  <c r="J7197" i="25"/>
  <c r="J7198" i="25"/>
  <c r="J7199" i="25"/>
  <c r="J7200" i="25"/>
  <c r="J7201" i="25"/>
  <c r="J7202" i="25"/>
  <c r="J7203" i="25"/>
  <c r="J7204" i="25"/>
  <c r="J7205" i="25"/>
  <c r="J7206" i="25"/>
  <c r="J7207" i="25"/>
  <c r="J7208" i="25"/>
  <c r="J7209" i="25"/>
  <c r="J7210" i="25"/>
  <c r="J7211" i="25"/>
  <c r="J7212" i="25"/>
  <c r="J7213" i="25"/>
  <c r="J7214" i="25"/>
  <c r="J7215" i="25"/>
  <c r="J7216" i="25"/>
  <c r="J7217" i="25"/>
  <c r="J7218" i="25"/>
  <c r="AI7218" i="26" s="1"/>
  <c r="J7219" i="25"/>
  <c r="J7220" i="25"/>
  <c r="J7221" i="25"/>
  <c r="J7222" i="25"/>
  <c r="J7223" i="25"/>
  <c r="J7224" i="25"/>
  <c r="J7225" i="25"/>
  <c r="J7226" i="25"/>
  <c r="AI7226" i="26" s="1"/>
  <c r="J7227" i="25"/>
  <c r="J7228" i="25"/>
  <c r="J7229" i="25"/>
  <c r="J7230" i="25"/>
  <c r="J7231" i="25"/>
  <c r="J7232" i="25"/>
  <c r="J7233" i="25"/>
  <c r="J7234" i="25"/>
  <c r="AI7234" i="26" s="1"/>
  <c r="J7235" i="25"/>
  <c r="J7236" i="25"/>
  <c r="J7237" i="25"/>
  <c r="J7238" i="25"/>
  <c r="J7239" i="25"/>
  <c r="J7240" i="25"/>
  <c r="J7241" i="25"/>
  <c r="J7242" i="25"/>
  <c r="AI7242" i="26" s="1"/>
  <c r="J7243" i="25"/>
  <c r="J7244" i="25"/>
  <c r="J7245" i="25"/>
  <c r="J7246" i="25"/>
  <c r="J7247" i="25"/>
  <c r="J7248" i="25"/>
  <c r="J7249" i="25"/>
  <c r="J7250" i="25"/>
  <c r="J7251" i="25"/>
  <c r="J7252" i="25"/>
  <c r="J7253" i="25"/>
  <c r="J7254" i="25"/>
  <c r="J7255" i="25"/>
  <c r="J7256" i="25"/>
  <c r="J7257" i="25"/>
  <c r="J7258" i="25"/>
  <c r="AI7258" i="26" s="1"/>
  <c r="J7259" i="25"/>
  <c r="J7260" i="25"/>
  <c r="J7261" i="25"/>
  <c r="J7262" i="25"/>
  <c r="J7263" i="25"/>
  <c r="J7264" i="25"/>
  <c r="J7265" i="25"/>
  <c r="J7266" i="25"/>
  <c r="J7267" i="25"/>
  <c r="J7268" i="25"/>
  <c r="J7269" i="25"/>
  <c r="J7270" i="25"/>
  <c r="J7271" i="25"/>
  <c r="J7272" i="25"/>
  <c r="J7273" i="25"/>
  <c r="J7274" i="25"/>
  <c r="J7275" i="25"/>
  <c r="J7276" i="25"/>
  <c r="J7277" i="25"/>
  <c r="J7278" i="25"/>
  <c r="J7279" i="25"/>
  <c r="J7280" i="25"/>
  <c r="J7281" i="25"/>
  <c r="J7282" i="25"/>
  <c r="AI7282" i="26" s="1"/>
  <c r="J7283" i="25"/>
  <c r="J7284" i="25"/>
  <c r="J7285" i="25"/>
  <c r="J7286" i="25"/>
  <c r="J7287" i="25"/>
  <c r="J7288" i="25"/>
  <c r="J7289" i="25"/>
  <c r="J7290" i="25"/>
  <c r="AI7290" i="26" s="1"/>
  <c r="J7291" i="25"/>
  <c r="J7292" i="25"/>
  <c r="J7293" i="25"/>
  <c r="J7294" i="25"/>
  <c r="J7295" i="25"/>
  <c r="J7296" i="25"/>
  <c r="J7297" i="25"/>
  <c r="J7298" i="25"/>
  <c r="AI7298" i="26" s="1"/>
  <c r="J7299" i="25"/>
  <c r="J7300" i="25"/>
  <c r="J7301" i="25"/>
  <c r="J7302" i="25"/>
  <c r="J7303" i="25"/>
  <c r="J7304" i="25"/>
  <c r="J7305" i="25"/>
  <c r="J7306" i="25"/>
  <c r="AI7306" i="26" s="1"/>
  <c r="J7307" i="25"/>
  <c r="J7308" i="25"/>
  <c r="J7309" i="25"/>
  <c r="J7310" i="25"/>
  <c r="J7311" i="25"/>
  <c r="J7312" i="25"/>
  <c r="J7313" i="25"/>
  <c r="J7314" i="25"/>
  <c r="J7315" i="25"/>
  <c r="J7316" i="25"/>
  <c r="J7317" i="25"/>
  <c r="J7318" i="25"/>
  <c r="J7319" i="25"/>
  <c r="J7320" i="25"/>
  <c r="J7321" i="25"/>
  <c r="J7322" i="25"/>
  <c r="AI7322" i="26" s="1"/>
  <c r="J7323" i="25"/>
  <c r="J7324" i="25"/>
  <c r="J7325" i="25"/>
  <c r="J7326" i="25"/>
  <c r="J7327" i="25"/>
  <c r="J7328" i="25"/>
  <c r="J7329" i="25"/>
  <c r="J7330" i="25"/>
  <c r="J7331" i="25"/>
  <c r="J7332" i="25"/>
  <c r="J7333" i="25"/>
  <c r="J7334" i="25"/>
  <c r="J7335" i="25"/>
  <c r="J7336" i="25"/>
  <c r="J7337" i="25"/>
  <c r="J7338" i="25"/>
  <c r="J7339" i="25"/>
  <c r="J7340" i="25"/>
  <c r="J7341" i="25"/>
  <c r="J7342" i="25"/>
  <c r="J7343" i="25"/>
  <c r="J7344" i="25"/>
  <c r="J7345" i="25"/>
  <c r="J7346" i="25"/>
  <c r="AI7346" i="26" s="1"/>
  <c r="J7347" i="25"/>
  <c r="J7348" i="25"/>
  <c r="J7349" i="25"/>
  <c r="J7350" i="25"/>
  <c r="J7351" i="25"/>
  <c r="J7352" i="25"/>
  <c r="J7353" i="25"/>
  <c r="J7354" i="25"/>
  <c r="AI7354" i="26" s="1"/>
  <c r="J7355" i="25"/>
  <c r="J7356" i="25"/>
  <c r="J7357" i="25"/>
  <c r="J7358" i="25"/>
  <c r="J7359" i="25"/>
  <c r="J7360" i="25"/>
  <c r="J7361" i="25"/>
  <c r="J7362" i="25"/>
  <c r="AI7362" i="26" s="1"/>
  <c r="J7363" i="25"/>
  <c r="J7364" i="25"/>
  <c r="J7365" i="25"/>
  <c r="J7366" i="25"/>
  <c r="J7367" i="25"/>
  <c r="J7368" i="25"/>
  <c r="J7369" i="25"/>
  <c r="J7370" i="25"/>
  <c r="AI7370" i="26" s="1"/>
  <c r="J7371" i="25"/>
  <c r="J7372" i="25"/>
  <c r="J7373" i="25"/>
  <c r="J7374" i="25"/>
  <c r="J7375" i="25"/>
  <c r="J7376" i="25"/>
  <c r="J7377" i="25"/>
  <c r="J7378" i="25"/>
  <c r="J7379" i="25"/>
  <c r="J7380" i="25"/>
  <c r="J7381" i="25"/>
  <c r="J7382" i="25"/>
  <c r="J7383" i="25"/>
  <c r="J7384" i="25"/>
  <c r="J7385" i="25"/>
  <c r="J7386" i="25"/>
  <c r="AI7386" i="26" s="1"/>
  <c r="J7387" i="25"/>
  <c r="J7388" i="25"/>
  <c r="J7389" i="25"/>
  <c r="J7390" i="25"/>
  <c r="J7391" i="25"/>
  <c r="J7392" i="25"/>
  <c r="J7393" i="25"/>
  <c r="J7394" i="25"/>
  <c r="J7395" i="25"/>
  <c r="J7396" i="25"/>
  <c r="J7397" i="25"/>
  <c r="J7398" i="25"/>
  <c r="J7399" i="25"/>
  <c r="J7400" i="25"/>
  <c r="J7401" i="25"/>
  <c r="J7402" i="25"/>
  <c r="J7403" i="25"/>
  <c r="J7404" i="25"/>
  <c r="J7405" i="25"/>
  <c r="J7406" i="25"/>
  <c r="J7407" i="25"/>
  <c r="J7408" i="25"/>
  <c r="J7409" i="25"/>
  <c r="J7410" i="25"/>
  <c r="AI7410" i="26" s="1"/>
  <c r="J7411" i="25"/>
  <c r="J7412" i="25"/>
  <c r="J7413" i="25"/>
  <c r="J7414" i="25"/>
  <c r="J7415" i="25"/>
  <c r="J7416" i="25"/>
  <c r="J7417" i="25"/>
  <c r="J7418" i="25"/>
  <c r="AI7418" i="26" s="1"/>
  <c r="J7419" i="25"/>
  <c r="J7420" i="25"/>
  <c r="J7421" i="25"/>
  <c r="J7422" i="25"/>
  <c r="J7423" i="25"/>
  <c r="J7424" i="25"/>
  <c r="J7425" i="25"/>
  <c r="J7426" i="25"/>
  <c r="AI7426" i="26" s="1"/>
  <c r="J7427" i="25"/>
  <c r="J7428" i="25"/>
  <c r="J7429" i="25"/>
  <c r="J7430" i="25"/>
  <c r="J7431" i="25"/>
  <c r="J7432" i="25"/>
  <c r="J7433" i="25"/>
  <c r="J7434" i="25"/>
  <c r="AI7434" i="26" s="1"/>
  <c r="J7435" i="25"/>
  <c r="J7436" i="25"/>
  <c r="J7437" i="25"/>
  <c r="J7438" i="25"/>
  <c r="J7439" i="25"/>
  <c r="J7440" i="25"/>
  <c r="J7441" i="25"/>
  <c r="J7442" i="25"/>
  <c r="J7443" i="25"/>
  <c r="J7444" i="25"/>
  <c r="J7445" i="25"/>
  <c r="J7446" i="25"/>
  <c r="J7447" i="25"/>
  <c r="J7448" i="25"/>
  <c r="J7449" i="25"/>
  <c r="J7450" i="25"/>
  <c r="AI7450" i="26" s="1"/>
  <c r="J7451" i="25"/>
  <c r="J7452" i="25"/>
  <c r="J7453" i="25"/>
  <c r="J7454" i="25"/>
  <c r="J7455" i="25"/>
  <c r="J7456" i="25"/>
  <c r="J7457" i="25"/>
  <c r="J7458" i="25"/>
  <c r="J7459" i="25"/>
  <c r="J7460" i="25"/>
  <c r="J7461" i="25"/>
  <c r="J7462" i="25"/>
  <c r="J7463" i="25"/>
  <c r="J7464" i="25"/>
  <c r="J7465" i="25"/>
  <c r="J7466" i="25"/>
  <c r="J7467" i="25"/>
  <c r="J7468" i="25"/>
  <c r="J7469" i="25"/>
  <c r="J7470" i="25"/>
  <c r="J7471" i="25"/>
  <c r="J7472" i="25"/>
  <c r="J7473" i="25"/>
  <c r="J7474" i="25"/>
  <c r="AI7474" i="26" s="1"/>
  <c r="J7475" i="25"/>
  <c r="J7476" i="25"/>
  <c r="J7477" i="25"/>
  <c r="J7478" i="25"/>
  <c r="J7479" i="25"/>
  <c r="J7480" i="25"/>
  <c r="J7481" i="25"/>
  <c r="J7482" i="25"/>
  <c r="AI7482" i="26" s="1"/>
  <c r="J7483" i="25"/>
  <c r="J7484" i="25"/>
  <c r="J7485" i="25"/>
  <c r="J7486" i="25"/>
  <c r="J7487" i="25"/>
  <c r="J7488" i="25"/>
  <c r="J7489" i="25"/>
  <c r="J7490" i="25"/>
  <c r="AI7490" i="26" s="1"/>
  <c r="J7491" i="25"/>
  <c r="J7492" i="25"/>
  <c r="J7493" i="25"/>
  <c r="J7494" i="25"/>
  <c r="J7495" i="25"/>
  <c r="J7496" i="25"/>
  <c r="J7497" i="25"/>
  <c r="J7498" i="25"/>
  <c r="AI7498" i="26" s="1"/>
  <c r="J7499" i="25"/>
  <c r="J7500" i="25"/>
  <c r="J7501" i="25"/>
  <c r="J7502" i="25"/>
  <c r="J7503" i="25"/>
  <c r="J7504" i="25"/>
  <c r="J7505" i="25"/>
  <c r="J7506" i="25"/>
  <c r="J7507" i="25"/>
  <c r="J7508" i="25"/>
  <c r="J7509" i="25"/>
  <c r="J7510" i="25"/>
  <c r="J7511" i="25"/>
  <c r="J7512" i="25"/>
  <c r="J7513" i="25"/>
  <c r="J7514" i="25"/>
  <c r="AI7514" i="26" s="1"/>
  <c r="J7515" i="25"/>
  <c r="J7516" i="25"/>
  <c r="J7517" i="25"/>
  <c r="J7518" i="25"/>
  <c r="J7519" i="25"/>
  <c r="J7520" i="25"/>
  <c r="J7521" i="25"/>
  <c r="J7522" i="25"/>
  <c r="J7523" i="25"/>
  <c r="J7524" i="25"/>
  <c r="J7525" i="25"/>
  <c r="J7526" i="25"/>
  <c r="J7527" i="25"/>
  <c r="J7528" i="25"/>
  <c r="J7529" i="25"/>
  <c r="J7530" i="25"/>
  <c r="J7531" i="25"/>
  <c r="J7532" i="25"/>
  <c r="J7533" i="25"/>
  <c r="J7534" i="25"/>
  <c r="J7535" i="25"/>
  <c r="J7536" i="25"/>
  <c r="J7537" i="25"/>
  <c r="J7538" i="25"/>
  <c r="AI7538" i="26" s="1"/>
  <c r="J7539" i="25"/>
  <c r="J7540" i="25"/>
  <c r="J7541" i="25"/>
  <c r="J7542" i="25"/>
  <c r="J7543" i="25"/>
  <c r="J7544" i="25"/>
  <c r="J7545" i="25"/>
  <c r="J7546" i="25"/>
  <c r="AI7546" i="26" s="1"/>
  <c r="J7547" i="25"/>
  <c r="J7548" i="25"/>
  <c r="J7549" i="25"/>
  <c r="J7550" i="25"/>
  <c r="J7551" i="25"/>
  <c r="J7552" i="25"/>
  <c r="J7553" i="25"/>
  <c r="J7554" i="25"/>
  <c r="AI7554" i="26" s="1"/>
  <c r="J7555" i="25"/>
  <c r="J7556" i="25"/>
  <c r="J7557" i="25"/>
  <c r="J7558" i="25"/>
  <c r="J7559" i="25"/>
  <c r="J7560" i="25"/>
  <c r="J7561" i="25"/>
  <c r="J7562" i="25"/>
  <c r="AI7562" i="26" s="1"/>
  <c r="J7563" i="25"/>
  <c r="J7564" i="25"/>
  <c r="J7565" i="25"/>
  <c r="J7566" i="25"/>
  <c r="J7567" i="25"/>
  <c r="J7568" i="25"/>
  <c r="J7569" i="25"/>
  <c r="J7570" i="25"/>
  <c r="J7571" i="25"/>
  <c r="J7572" i="25"/>
  <c r="J7573" i="25"/>
  <c r="J7574" i="25"/>
  <c r="J7575" i="25"/>
  <c r="J7576" i="25"/>
  <c r="J7577" i="25"/>
  <c r="J7578" i="25"/>
  <c r="AI7578" i="26" s="1"/>
  <c r="J7579" i="25"/>
  <c r="J7580" i="25"/>
  <c r="J7581" i="25"/>
  <c r="J7582" i="25"/>
  <c r="J7583" i="25"/>
  <c r="J7584" i="25"/>
  <c r="J7585" i="25"/>
  <c r="J7586" i="25"/>
  <c r="J7587" i="25"/>
  <c r="J7588" i="25"/>
  <c r="J7589" i="25"/>
  <c r="J7590" i="25"/>
  <c r="J7591" i="25"/>
  <c r="J7592" i="25"/>
  <c r="J7593" i="25"/>
  <c r="J7594" i="25"/>
  <c r="J7595" i="25"/>
  <c r="J7596" i="25"/>
  <c r="J7597" i="25"/>
  <c r="J7598" i="25"/>
  <c r="J7599" i="25"/>
  <c r="J7600" i="25"/>
  <c r="J7601" i="25"/>
  <c r="J7602" i="25"/>
  <c r="AI7602" i="26" s="1"/>
  <c r="J7603" i="25"/>
  <c r="J7604" i="25"/>
  <c r="J7605" i="25"/>
  <c r="J7606" i="25"/>
  <c r="J7607" i="25"/>
  <c r="J7608" i="25"/>
  <c r="J7609" i="25"/>
  <c r="J7610" i="25"/>
  <c r="AI7610" i="26" s="1"/>
  <c r="J7611" i="25"/>
  <c r="J7612" i="25"/>
  <c r="J7613" i="25"/>
  <c r="J7614" i="25"/>
  <c r="J7615" i="25"/>
  <c r="J7616" i="25"/>
  <c r="J7617" i="25"/>
  <c r="J7618" i="25"/>
  <c r="AI7618" i="26" s="1"/>
  <c r="J7619" i="25"/>
  <c r="J7620" i="25"/>
  <c r="J7621" i="25"/>
  <c r="J7622" i="25"/>
  <c r="J7623" i="25"/>
  <c r="J7624" i="25"/>
  <c r="J7625" i="25"/>
  <c r="J7626" i="25"/>
  <c r="AI7626" i="26" s="1"/>
  <c r="J7627" i="25"/>
  <c r="J7628" i="25"/>
  <c r="J7629" i="25"/>
  <c r="J7630" i="25"/>
  <c r="J7631" i="25"/>
  <c r="J7632" i="25"/>
  <c r="J7633" i="25"/>
  <c r="J7634" i="25"/>
  <c r="J7635" i="25"/>
  <c r="J7636" i="25"/>
  <c r="J7637" i="25"/>
  <c r="J7638" i="25"/>
  <c r="J7639" i="25"/>
  <c r="J7640" i="25"/>
  <c r="J7641" i="25"/>
  <c r="J7642" i="25"/>
  <c r="AI7642" i="26" s="1"/>
  <c r="J7643" i="25"/>
  <c r="J7644" i="25"/>
  <c r="J7645" i="25"/>
  <c r="J7646" i="25"/>
  <c r="J7647" i="25"/>
  <c r="J7648" i="25"/>
  <c r="J7649" i="25"/>
  <c r="J7650" i="25"/>
  <c r="J7651" i="25"/>
  <c r="J7652" i="25"/>
  <c r="J7653" i="25"/>
  <c r="J7654" i="25"/>
  <c r="J7655" i="25"/>
  <c r="J7656" i="25"/>
  <c r="J7657" i="25"/>
  <c r="J7658" i="25"/>
  <c r="J7659" i="25"/>
  <c r="J7660" i="25"/>
  <c r="J7661" i="25"/>
  <c r="J7662" i="25"/>
  <c r="J7663" i="25"/>
  <c r="J7664" i="25"/>
  <c r="J7665" i="25"/>
  <c r="J7666" i="25"/>
  <c r="J7667" i="25"/>
  <c r="J7668" i="25"/>
  <c r="J7669" i="25"/>
  <c r="J7670" i="25"/>
  <c r="J7671" i="25"/>
  <c r="J7672" i="25"/>
  <c r="J7673" i="25"/>
  <c r="J7674" i="25"/>
  <c r="J7675" i="25"/>
  <c r="J7676" i="25"/>
  <c r="J7677" i="25"/>
  <c r="J7678" i="25"/>
  <c r="J7679" i="25"/>
  <c r="J7680" i="25"/>
  <c r="J7681" i="25"/>
  <c r="J7682" i="25"/>
  <c r="J7683" i="25"/>
  <c r="J7684" i="25"/>
  <c r="J7685" i="25"/>
  <c r="J7686" i="25"/>
  <c r="J7687" i="25"/>
  <c r="J7688" i="25"/>
  <c r="J7689" i="25"/>
  <c r="J7690" i="25"/>
  <c r="J7691" i="25"/>
  <c r="J7692" i="25"/>
  <c r="J7693" i="25"/>
  <c r="J7694" i="25"/>
  <c r="J7695" i="25"/>
  <c r="J7696" i="25"/>
  <c r="J7697" i="25"/>
  <c r="J7698" i="25"/>
  <c r="J7699" i="25"/>
  <c r="J7700" i="25"/>
  <c r="J7701" i="25"/>
  <c r="J7702" i="25"/>
  <c r="J7703" i="25"/>
  <c r="J7704" i="25"/>
  <c r="J7705" i="25"/>
  <c r="J7706" i="25"/>
  <c r="J7707" i="25"/>
  <c r="J7708" i="25"/>
  <c r="J7709" i="25"/>
  <c r="J7710" i="25"/>
  <c r="J7711" i="25"/>
  <c r="J7712" i="25"/>
  <c r="J7713" i="25"/>
  <c r="J7714" i="25"/>
  <c r="J7715" i="25"/>
  <c r="J7716" i="25"/>
  <c r="J7717" i="25"/>
  <c r="J7718" i="25"/>
  <c r="J7719" i="25"/>
  <c r="J7720" i="25"/>
  <c r="J7721" i="25"/>
  <c r="J7722" i="25"/>
  <c r="J7723" i="25"/>
  <c r="J7724" i="25"/>
  <c r="J7725" i="25"/>
  <c r="J7726" i="25"/>
  <c r="J7727" i="25"/>
  <c r="J7728" i="25"/>
  <c r="J7729" i="25"/>
  <c r="J7730" i="25"/>
  <c r="J7731" i="25"/>
  <c r="J7732" i="25"/>
  <c r="J7733" i="25"/>
  <c r="J7734" i="25"/>
  <c r="J7735" i="25"/>
  <c r="J7736" i="25"/>
  <c r="J7737" i="25"/>
  <c r="J7738" i="25"/>
  <c r="J7739" i="25"/>
  <c r="J7740" i="25"/>
  <c r="J7741" i="25"/>
  <c r="J7742" i="25"/>
  <c r="J7743" i="25"/>
  <c r="J7744" i="25"/>
  <c r="J7745" i="25"/>
  <c r="J7746" i="25"/>
  <c r="J7747" i="25"/>
  <c r="J7748" i="25"/>
  <c r="J7749" i="25"/>
  <c r="J7750" i="25"/>
  <c r="J7751" i="25"/>
  <c r="J7752" i="25"/>
  <c r="J7753" i="25"/>
  <c r="J7754" i="25"/>
  <c r="J7755" i="25"/>
  <c r="J7756" i="25"/>
  <c r="J7757" i="25"/>
  <c r="J7758" i="25"/>
  <c r="J7759" i="25"/>
  <c r="J7760" i="25"/>
  <c r="J7761" i="25"/>
  <c r="J7762" i="25"/>
  <c r="J7763" i="25"/>
  <c r="J7764" i="25"/>
  <c r="J7765" i="25"/>
  <c r="J7766" i="25"/>
  <c r="J7767" i="25"/>
  <c r="J7768" i="25"/>
  <c r="J7769" i="25"/>
  <c r="J7770" i="25"/>
  <c r="J7771" i="25"/>
  <c r="J7772" i="25"/>
  <c r="J7773" i="25"/>
  <c r="J7774" i="25"/>
  <c r="J7775" i="25"/>
  <c r="J7776" i="25"/>
  <c r="J7777" i="25"/>
  <c r="J7778" i="25"/>
  <c r="J7779" i="25"/>
  <c r="J7780" i="25"/>
  <c r="J7781" i="25"/>
  <c r="J7782" i="25"/>
  <c r="J7783" i="25"/>
  <c r="J7784" i="25"/>
  <c r="J7785" i="25"/>
  <c r="J7786" i="25"/>
  <c r="J7787" i="25"/>
  <c r="J7788" i="25"/>
  <c r="J7789" i="25"/>
  <c r="J7790" i="25"/>
  <c r="J7791" i="25"/>
  <c r="J7792" i="25"/>
  <c r="J7793" i="25"/>
  <c r="J7794" i="25"/>
  <c r="J7795" i="25"/>
  <c r="J7796" i="25"/>
  <c r="J7797" i="25"/>
  <c r="J7798" i="25"/>
  <c r="J7799" i="25"/>
  <c r="J7800" i="25"/>
  <c r="J7801" i="25"/>
  <c r="J7802" i="25"/>
  <c r="J7803" i="25"/>
  <c r="J7804" i="25"/>
  <c r="J7805" i="25"/>
  <c r="J7806" i="25"/>
  <c r="J7807" i="25"/>
  <c r="J7808" i="25"/>
  <c r="J7809" i="25"/>
  <c r="J7810" i="25"/>
  <c r="J7811" i="25"/>
  <c r="J7812" i="25"/>
  <c r="J7813" i="25"/>
  <c r="J7814" i="25"/>
  <c r="J7815" i="25"/>
  <c r="J7816" i="25"/>
  <c r="J7817" i="25"/>
  <c r="J7818" i="25"/>
  <c r="J7819" i="25"/>
  <c r="J7820" i="25"/>
  <c r="J7821" i="25"/>
  <c r="J7822" i="25"/>
  <c r="J7823" i="25"/>
  <c r="J7824" i="25"/>
  <c r="J7825" i="25"/>
  <c r="J7826" i="25"/>
  <c r="J7827" i="25"/>
  <c r="J7828" i="25"/>
  <c r="J7829" i="25"/>
  <c r="J7830" i="25"/>
  <c r="J7831" i="25"/>
  <c r="J7832" i="25"/>
  <c r="J7833" i="25"/>
  <c r="J7834" i="25"/>
  <c r="J7835" i="25"/>
  <c r="J7836" i="25"/>
  <c r="J7837" i="25"/>
  <c r="J7838" i="25"/>
  <c r="J7839" i="25"/>
  <c r="J7840" i="25"/>
  <c r="J7841" i="25"/>
  <c r="J7842" i="25"/>
  <c r="J7843" i="25"/>
  <c r="J7844" i="25"/>
  <c r="J7845" i="25"/>
  <c r="J7846" i="25"/>
  <c r="J7847" i="25"/>
  <c r="J7848" i="25"/>
  <c r="J7849" i="25"/>
  <c r="J7850" i="25"/>
  <c r="J7851" i="25"/>
  <c r="J7852" i="25"/>
  <c r="J7853" i="25"/>
  <c r="J7854" i="25"/>
  <c r="J7855" i="25"/>
  <c r="J7856" i="25"/>
  <c r="J7857" i="25"/>
  <c r="J7858" i="25"/>
  <c r="J7859" i="25"/>
  <c r="J7860" i="25"/>
  <c r="J7861" i="25"/>
  <c r="J7862" i="25"/>
  <c r="J7863" i="25"/>
  <c r="J7864" i="25"/>
  <c r="J7865" i="25"/>
  <c r="J7866" i="25"/>
  <c r="J7867" i="25"/>
  <c r="J7868" i="25"/>
  <c r="J7869" i="25"/>
  <c r="J7870" i="25"/>
  <c r="J7871" i="25"/>
  <c r="J7872" i="25"/>
  <c r="J7873" i="25"/>
  <c r="J7874" i="25"/>
  <c r="J7875" i="25"/>
  <c r="J7876" i="25"/>
  <c r="J7877" i="25"/>
  <c r="J7878" i="25"/>
  <c r="J7879" i="25"/>
  <c r="J7880" i="25"/>
  <c r="J7881" i="25"/>
  <c r="J7882" i="25"/>
  <c r="J7883" i="25"/>
  <c r="J7884" i="25"/>
  <c r="J7885" i="25"/>
  <c r="J7886" i="25"/>
  <c r="J7887" i="25"/>
  <c r="J7888" i="25"/>
  <c r="J7889" i="25"/>
  <c r="J7890" i="25"/>
  <c r="J7891" i="25"/>
  <c r="J7892" i="25"/>
  <c r="J7893" i="25"/>
  <c r="J7894" i="25"/>
  <c r="J7895" i="25"/>
  <c r="J7896" i="25"/>
  <c r="J7897" i="25"/>
  <c r="J7898" i="25"/>
  <c r="J7899" i="25"/>
  <c r="J7900" i="25"/>
  <c r="J7901" i="25"/>
  <c r="J7902" i="25"/>
  <c r="J7903" i="25"/>
  <c r="J7904" i="25"/>
  <c r="J7905" i="25"/>
  <c r="J7906" i="25"/>
  <c r="J7907" i="25"/>
  <c r="J7908" i="25"/>
  <c r="J7909" i="25"/>
  <c r="J7910" i="25"/>
  <c r="J7911" i="25"/>
  <c r="J7912" i="25"/>
  <c r="J7913" i="25"/>
  <c r="J7914" i="25"/>
  <c r="J7915" i="25"/>
  <c r="J7916" i="25"/>
  <c r="J7917" i="25"/>
  <c r="J7918" i="25"/>
  <c r="J7919" i="25"/>
  <c r="J7920" i="25"/>
  <c r="J7921" i="25"/>
  <c r="J7922" i="25"/>
  <c r="J7923" i="25"/>
  <c r="J7924" i="25"/>
  <c r="J7925" i="25"/>
  <c r="J7926" i="25"/>
  <c r="J7927" i="25"/>
  <c r="J7928" i="25"/>
  <c r="J7929" i="25"/>
  <c r="J7930" i="25"/>
  <c r="J7931" i="25"/>
  <c r="J7932" i="25"/>
  <c r="J7933" i="25"/>
  <c r="J7934" i="25"/>
  <c r="J7935" i="25"/>
  <c r="J7936" i="25"/>
  <c r="J7937" i="25"/>
  <c r="J7938" i="25"/>
  <c r="J7939" i="25"/>
  <c r="J7940" i="25"/>
  <c r="J7941" i="25"/>
  <c r="J7942" i="25"/>
  <c r="J7943" i="25"/>
  <c r="J7944" i="25"/>
  <c r="J7945" i="25"/>
  <c r="J7946" i="25"/>
  <c r="J7947" i="25"/>
  <c r="J7948" i="25"/>
  <c r="J7949" i="25"/>
  <c r="J7950" i="25"/>
  <c r="J7951" i="25"/>
  <c r="J7952" i="25"/>
  <c r="J7953" i="25"/>
  <c r="J7954" i="25"/>
  <c r="J7955" i="25"/>
  <c r="J7956" i="25"/>
  <c r="J7957" i="25"/>
  <c r="J7958" i="25"/>
  <c r="J7959" i="25"/>
  <c r="J7960" i="25"/>
  <c r="J7961" i="25"/>
  <c r="J7962" i="25"/>
  <c r="J7963" i="25"/>
  <c r="J7964" i="25"/>
  <c r="J7965" i="25"/>
  <c r="J7966" i="25"/>
  <c r="J7967" i="25"/>
  <c r="J7968" i="25"/>
  <c r="J7969" i="25"/>
  <c r="J7970" i="25"/>
  <c r="J7971" i="25"/>
  <c r="J7972" i="25"/>
  <c r="J7973" i="25"/>
  <c r="J7974" i="25"/>
  <c r="J7975" i="25"/>
  <c r="J7976" i="25"/>
  <c r="J7977" i="25"/>
  <c r="J7978" i="25"/>
  <c r="J7979" i="25"/>
  <c r="J7980" i="25"/>
  <c r="J7981" i="25"/>
  <c r="J7982" i="25"/>
  <c r="J7983" i="25"/>
  <c r="J7984" i="25"/>
  <c r="J7985" i="25"/>
  <c r="J7986" i="25"/>
  <c r="J7987" i="25"/>
  <c r="J7988" i="25"/>
  <c r="J7989" i="25"/>
  <c r="J7990" i="25"/>
  <c r="J7991" i="25"/>
  <c r="J7992" i="25"/>
  <c r="J7993" i="25"/>
  <c r="J7994" i="25"/>
  <c r="J7995" i="25"/>
  <c r="J7996" i="25"/>
  <c r="J7997" i="25"/>
  <c r="J7998" i="25"/>
  <c r="J7999" i="25"/>
  <c r="J8000" i="25"/>
  <c r="J8001" i="25"/>
  <c r="J8002" i="25"/>
  <c r="J8003" i="25"/>
  <c r="J8004" i="25"/>
  <c r="J8005" i="25"/>
  <c r="J8006" i="25"/>
  <c r="J8007" i="25"/>
  <c r="J8008" i="25"/>
  <c r="J8009" i="25"/>
  <c r="J8010" i="25"/>
  <c r="J8011" i="25"/>
  <c r="J8012" i="25"/>
  <c r="J8013" i="25"/>
  <c r="J8014" i="25"/>
  <c r="J8015" i="25"/>
  <c r="J8016" i="25"/>
  <c r="J8017" i="25"/>
  <c r="J8018" i="25"/>
  <c r="AI8018" i="26" s="1"/>
  <c r="J8019" i="25"/>
  <c r="J8020" i="25"/>
  <c r="J8021" i="25"/>
  <c r="J8022" i="25"/>
  <c r="J8023" i="25"/>
  <c r="J8024" i="25"/>
  <c r="J8025" i="25"/>
  <c r="J8026" i="25"/>
  <c r="AI8026" i="26" s="1"/>
  <c r="J8027" i="25"/>
  <c r="J8028" i="25"/>
  <c r="J8029" i="25"/>
  <c r="J8030" i="25"/>
  <c r="J8031" i="25"/>
  <c r="J8032" i="25"/>
  <c r="J8033" i="25"/>
  <c r="AI8033" i="26" s="1"/>
  <c r="J8034" i="25"/>
  <c r="AI8034" i="26" s="1"/>
  <c r="J8035" i="25"/>
  <c r="J8036" i="25"/>
  <c r="J8037" i="25"/>
  <c r="J8038" i="25"/>
  <c r="J8039" i="25"/>
  <c r="J8040" i="25"/>
  <c r="J8041" i="25"/>
  <c r="J8042" i="25"/>
  <c r="AI8042" i="26" s="1"/>
  <c r="J8043" i="25"/>
  <c r="J8044" i="25"/>
  <c r="J8045" i="25"/>
  <c r="J8046" i="25"/>
  <c r="J8047" i="25"/>
  <c r="J8048" i="25"/>
  <c r="J8049" i="25"/>
  <c r="J8050" i="25"/>
  <c r="J8051" i="25"/>
  <c r="J8052" i="25"/>
  <c r="J8053" i="25"/>
  <c r="J8054" i="25"/>
  <c r="J8055" i="25"/>
  <c r="J8056" i="25"/>
  <c r="J8057" i="25"/>
  <c r="AI8057" i="26" s="1"/>
  <c r="J8058" i="25"/>
  <c r="AI8058" i="26" s="1"/>
  <c r="J8059" i="25"/>
  <c r="J8060" i="25"/>
  <c r="J8061" i="25"/>
  <c r="J8062" i="25"/>
  <c r="J8063" i="25"/>
  <c r="J8064" i="25"/>
  <c r="J8065" i="25"/>
  <c r="AI8065" i="26" s="1"/>
  <c r="J8066" i="25"/>
  <c r="AI8066" i="26" s="1"/>
  <c r="J8067" i="25"/>
  <c r="J8068" i="25"/>
  <c r="J8069" i="25"/>
  <c r="J8070" i="25"/>
  <c r="J8071" i="25"/>
  <c r="J8072" i="25"/>
  <c r="J8073" i="25"/>
  <c r="J8074" i="25"/>
  <c r="J8075" i="25"/>
  <c r="J8076" i="25"/>
  <c r="J8077" i="25"/>
  <c r="J8078" i="25"/>
  <c r="J8079" i="25"/>
  <c r="J8080" i="25"/>
  <c r="J8081" i="25"/>
  <c r="AI8081" i="26" s="1"/>
  <c r="J8082" i="25"/>
  <c r="AI8082" i="26" s="1"/>
  <c r="J8083" i="25"/>
  <c r="J8084" i="25"/>
  <c r="J8085" i="25"/>
  <c r="J8086" i="25"/>
  <c r="J8087" i="25"/>
  <c r="J8088" i="25"/>
  <c r="J8089" i="25"/>
  <c r="J8090" i="25"/>
  <c r="J8091" i="25"/>
  <c r="J8092" i="25"/>
  <c r="J8093" i="25"/>
  <c r="J8094" i="25"/>
  <c r="J8095" i="25"/>
  <c r="J8096" i="25"/>
  <c r="J8097" i="25"/>
  <c r="AI8097" i="26" s="1"/>
  <c r="J8098" i="25"/>
  <c r="AI8098" i="26" s="1"/>
  <c r="J8099" i="25"/>
  <c r="J8100" i="25"/>
  <c r="J8101" i="25"/>
  <c r="J8102" i="25"/>
  <c r="J8103" i="25"/>
  <c r="J8104" i="25"/>
  <c r="J8105" i="25"/>
  <c r="AI8105" i="26" s="1"/>
  <c r="J8106" i="25"/>
  <c r="AI8106" i="26" s="1"/>
  <c r="J8107" i="25"/>
  <c r="J8108" i="25"/>
  <c r="J8109" i="25"/>
  <c r="J8110" i="25"/>
  <c r="J8111" i="25"/>
  <c r="J8112" i="25"/>
  <c r="J8113" i="25"/>
  <c r="J8114" i="25"/>
  <c r="AI8114" i="26" s="1"/>
  <c r="J8115" i="25"/>
  <c r="J8116" i="25"/>
  <c r="J8117" i="25"/>
  <c r="J8118" i="25"/>
  <c r="J8119" i="25"/>
  <c r="J8120" i="25"/>
  <c r="J8121" i="25"/>
  <c r="J8122" i="25"/>
  <c r="J8123" i="25"/>
  <c r="J8124" i="25"/>
  <c r="J8125" i="25"/>
  <c r="J8126" i="25"/>
  <c r="J8127" i="25"/>
  <c r="J8128" i="25"/>
  <c r="J8129" i="25"/>
  <c r="AI8129" i="26" s="1"/>
  <c r="J8130" i="25"/>
  <c r="AI8130" i="26" s="1"/>
  <c r="J8131" i="25"/>
  <c r="J8132" i="25"/>
  <c r="J8133" i="25"/>
  <c r="J8134" i="25"/>
  <c r="J8135" i="25"/>
  <c r="J8136" i="25"/>
  <c r="J8137" i="25"/>
  <c r="AI8137" i="26" s="1"/>
  <c r="J8138" i="25"/>
  <c r="AI8138" i="26" s="1"/>
  <c r="J8139" i="25"/>
  <c r="J8140" i="25"/>
  <c r="J8141" i="25"/>
  <c r="J8142" i="25"/>
  <c r="J8143" i="25"/>
  <c r="J8144" i="25"/>
  <c r="J8145" i="25"/>
  <c r="AI8145" i="26" s="1"/>
  <c r="J8146" i="25"/>
  <c r="AI8146" i="26" s="1"/>
  <c r="J8147" i="25"/>
  <c r="J8148" i="25"/>
  <c r="J8149" i="25"/>
  <c r="J8150" i="25"/>
  <c r="J8151" i="25"/>
  <c r="J8152" i="25"/>
  <c r="J8153" i="25"/>
  <c r="J8154" i="25"/>
  <c r="AI8154" i="26" s="1"/>
  <c r="J8155" i="25"/>
  <c r="J8156" i="25"/>
  <c r="J8157" i="25"/>
  <c r="J8158" i="25"/>
  <c r="J8159" i="25"/>
  <c r="J8160" i="25"/>
  <c r="J8161" i="25"/>
  <c r="J8162" i="25"/>
  <c r="J8163" i="25"/>
  <c r="J8164" i="25"/>
  <c r="J8165" i="25"/>
  <c r="J8166" i="25"/>
  <c r="J8167" i="25"/>
  <c r="J8168" i="25"/>
  <c r="J8169" i="25"/>
  <c r="AI8169" i="26" s="1"/>
  <c r="J8170" i="25"/>
  <c r="AI8170" i="26" s="1"/>
  <c r="J8171" i="25"/>
  <c r="J8172" i="25"/>
  <c r="J8173" i="25"/>
  <c r="J8174" i="25"/>
  <c r="J8175" i="25"/>
  <c r="J8176" i="25"/>
  <c r="J8177" i="25"/>
  <c r="AI8177" i="26" s="1"/>
  <c r="J8178" i="25"/>
  <c r="AI8178" i="26" s="1"/>
  <c r="J8179" i="25"/>
  <c r="J8180" i="25"/>
  <c r="J8181" i="25"/>
  <c r="J8182" i="25"/>
  <c r="J8183" i="25"/>
  <c r="J8184" i="25"/>
  <c r="J8185" i="25"/>
  <c r="J8186" i="25"/>
  <c r="AI8186" i="26" s="1"/>
  <c r="J8187" i="25"/>
  <c r="J8188" i="25"/>
  <c r="J8189" i="25"/>
  <c r="J8190" i="25"/>
  <c r="J8191" i="25"/>
  <c r="J8192" i="25"/>
  <c r="J8193" i="25"/>
  <c r="J8194" i="25"/>
  <c r="J8195" i="25"/>
  <c r="J8196" i="25"/>
  <c r="J8197" i="25"/>
  <c r="J8198" i="25"/>
  <c r="J8199" i="25"/>
  <c r="J8200" i="25"/>
  <c r="J8201" i="25"/>
  <c r="AI8201" i="26" s="1"/>
  <c r="J8202" i="25"/>
  <c r="AI8202" i="26" s="1"/>
  <c r="J8203" i="25"/>
  <c r="J8204" i="25"/>
  <c r="J8205" i="25"/>
  <c r="J8206" i="25"/>
  <c r="J8207" i="25"/>
  <c r="J8208" i="25"/>
  <c r="J8209" i="25"/>
  <c r="J8210" i="25"/>
  <c r="AI8210" i="26" s="1"/>
  <c r="J8211" i="25"/>
  <c r="J8212" i="25"/>
  <c r="J8213" i="25"/>
  <c r="J8214" i="25"/>
  <c r="J8215" i="25"/>
  <c r="J8216" i="25"/>
  <c r="J8217" i="25"/>
  <c r="AI8217" i="26" s="1"/>
  <c r="J8218" i="25"/>
  <c r="AI8218" i="26" s="1"/>
  <c r="J8219" i="25"/>
  <c r="J8220" i="25"/>
  <c r="J8221" i="25"/>
  <c r="J8222" i="25"/>
  <c r="J8223" i="25"/>
  <c r="J8224" i="25"/>
  <c r="J8225" i="25"/>
  <c r="J8226" i="25"/>
  <c r="AI8226" i="26" s="1"/>
  <c r="J8227" i="25"/>
  <c r="J8228" i="25"/>
  <c r="J8229" i="25"/>
  <c r="J8230" i="25"/>
  <c r="J8231" i="25"/>
  <c r="J8232" i="25"/>
  <c r="J8233" i="25"/>
  <c r="J8234" i="25"/>
  <c r="J8235" i="25"/>
  <c r="J8236" i="25"/>
  <c r="J8237" i="25"/>
  <c r="J8238" i="25"/>
  <c r="J8239" i="25"/>
  <c r="J8240" i="25"/>
  <c r="J8241" i="25"/>
  <c r="AI8241" i="26" s="1"/>
  <c r="J8242" i="25"/>
  <c r="AI8242" i="26" s="1"/>
  <c r="J8243" i="25"/>
  <c r="J8244" i="25"/>
  <c r="J8245" i="25"/>
  <c r="J8246" i="25"/>
  <c r="J8247" i="25"/>
  <c r="J8248" i="25"/>
  <c r="J8249" i="25"/>
  <c r="AI8249" i="26" s="1"/>
  <c r="J8250" i="25"/>
  <c r="AI8250" i="26" s="1"/>
  <c r="J8251" i="25"/>
  <c r="J8252" i="25"/>
  <c r="J8253" i="25"/>
  <c r="J8254" i="25"/>
  <c r="J8255" i="25"/>
  <c r="J8256" i="25"/>
  <c r="J8257" i="25"/>
  <c r="J8258" i="25"/>
  <c r="AI8258" i="26" s="1"/>
  <c r="J8259" i="25"/>
  <c r="J8260" i="25"/>
  <c r="J8261" i="25"/>
  <c r="J8262" i="25"/>
  <c r="J8263" i="25"/>
  <c r="J8264" i="25"/>
  <c r="J8265" i="25"/>
  <c r="AI8265" i="26" s="1"/>
  <c r="J8266" i="25"/>
  <c r="J8267" i="25"/>
  <c r="J8268" i="25"/>
  <c r="J8269" i="25"/>
  <c r="J8270" i="25"/>
  <c r="J8271" i="25"/>
  <c r="J8272" i="25"/>
  <c r="J8273" i="25"/>
  <c r="J8274" i="25"/>
  <c r="J8275" i="25"/>
  <c r="J8276" i="25"/>
  <c r="J8277" i="25"/>
  <c r="J8278" i="25"/>
  <c r="J8279" i="25"/>
  <c r="J8280" i="25"/>
  <c r="J8281" i="25"/>
  <c r="AI8281" i="26" s="1"/>
  <c r="J8282" i="25"/>
  <c r="AI8282" i="26" s="1"/>
  <c r="J8283" i="25"/>
  <c r="J8284" i="25"/>
  <c r="J8285" i="25"/>
  <c r="J8286" i="25"/>
  <c r="J8287" i="25"/>
  <c r="J8288" i="25"/>
  <c r="J8289" i="25"/>
  <c r="AI8289" i="26" s="1"/>
  <c r="J8290" i="25"/>
  <c r="AI8290" i="26" s="1"/>
  <c r="J8291" i="25"/>
  <c r="J8292" i="25"/>
  <c r="J8293" i="25"/>
  <c r="J8294" i="25"/>
  <c r="J8295" i="25"/>
  <c r="J8296" i="25"/>
  <c r="J8297" i="25"/>
  <c r="J8298" i="25"/>
  <c r="AI8298" i="26" s="1"/>
  <c r="J8299" i="25"/>
  <c r="J8300" i="25"/>
  <c r="J8301" i="25"/>
  <c r="J8302" i="25"/>
  <c r="J8303" i="25"/>
  <c r="J8304" i="25"/>
  <c r="J8305" i="25"/>
  <c r="J8306" i="25"/>
  <c r="J8307" i="25"/>
  <c r="J8308" i="25"/>
  <c r="J8309" i="25"/>
  <c r="J8310" i="25"/>
  <c r="J8311" i="25"/>
  <c r="J8312" i="25"/>
  <c r="J8313" i="25"/>
  <c r="AI8313" i="26" s="1"/>
  <c r="J8314" i="25"/>
  <c r="AI8314" i="26" s="1"/>
  <c r="J8315" i="25"/>
  <c r="J8316" i="25"/>
  <c r="J8317" i="25"/>
  <c r="J8318" i="25"/>
  <c r="J8319" i="25"/>
  <c r="J8320" i="25"/>
  <c r="J8321" i="25"/>
  <c r="AI8321" i="26" s="1"/>
  <c r="J8322" i="25"/>
  <c r="AI8322" i="26" s="1"/>
  <c r="J8323" i="25"/>
  <c r="J8324" i="25"/>
  <c r="J8325" i="25"/>
  <c r="J8326" i="25"/>
  <c r="J8327" i="25"/>
  <c r="J8328" i="25"/>
  <c r="J8329" i="25"/>
  <c r="J8330" i="25"/>
  <c r="J8331" i="25"/>
  <c r="J8332" i="25"/>
  <c r="J8333" i="25"/>
  <c r="J8334" i="25"/>
  <c r="J8335" i="25"/>
  <c r="J8336" i="25"/>
  <c r="J8337" i="25"/>
  <c r="AI8337" i="26" s="1"/>
  <c r="J8338" i="25"/>
  <c r="AI8338" i="26" s="1"/>
  <c r="J8339" i="25"/>
  <c r="J8340" i="25"/>
  <c r="J8341" i="25"/>
  <c r="J8342" i="25"/>
  <c r="J8343" i="25"/>
  <c r="J8344" i="25"/>
  <c r="J8345" i="25"/>
  <c r="J8346" i="25"/>
  <c r="J8347" i="25"/>
  <c r="J8348" i="25"/>
  <c r="J8349" i="25"/>
  <c r="J8350" i="25"/>
  <c r="J8351" i="25"/>
  <c r="J8352" i="25"/>
  <c r="J8353" i="25"/>
  <c r="AI8353" i="26" s="1"/>
  <c r="J8354" i="25"/>
  <c r="AI8354" i="26" s="1"/>
  <c r="J8355" i="25"/>
  <c r="J8356" i="25"/>
  <c r="J8357" i="25"/>
  <c r="J8358" i="25"/>
  <c r="J8359" i="25"/>
  <c r="J8360" i="25"/>
  <c r="J8361" i="25"/>
  <c r="AI8361" i="26" s="1"/>
  <c r="J8362" i="25"/>
  <c r="AI8362" i="26" s="1"/>
  <c r="J8363" i="25"/>
  <c r="J8364" i="25"/>
  <c r="J8365" i="25"/>
  <c r="J8366" i="25"/>
  <c r="J8367" i="25"/>
  <c r="J8368" i="25"/>
  <c r="J8369" i="25"/>
  <c r="J8370" i="25"/>
  <c r="AI8370" i="26" s="1"/>
  <c r="J8371" i="25"/>
  <c r="J8372" i="25"/>
  <c r="J8373" i="25"/>
  <c r="J8374" i="25"/>
  <c r="J8375" i="25"/>
  <c r="J8376" i="25"/>
  <c r="J8377" i="25"/>
  <c r="J8378" i="25"/>
  <c r="J8379" i="25"/>
  <c r="J8380" i="25"/>
  <c r="J8381" i="25"/>
  <c r="J8382" i="25"/>
  <c r="J8383" i="25"/>
  <c r="J8384" i="25"/>
  <c r="J8385" i="25"/>
  <c r="AI8385" i="26" s="1"/>
  <c r="J8386" i="25"/>
  <c r="AI8386" i="26" s="1"/>
  <c r="J8387" i="25"/>
  <c r="J8388" i="25"/>
  <c r="J8389" i="25"/>
  <c r="J8390" i="25"/>
  <c r="J8391" i="25"/>
  <c r="J8392" i="25"/>
  <c r="J8393" i="25"/>
  <c r="AI8393" i="26" s="1"/>
  <c r="J8394" i="25"/>
  <c r="AI8394" i="26" s="1"/>
  <c r="J8395" i="25"/>
  <c r="J8396" i="25"/>
  <c r="J8397" i="25"/>
  <c r="J8398" i="25"/>
  <c r="J8399" i="25"/>
  <c r="J8400" i="25"/>
  <c r="J8401" i="25"/>
  <c r="AI8401" i="26" s="1"/>
  <c r="J8402" i="25"/>
  <c r="AI8402" i="26" s="1"/>
  <c r="J8403" i="25"/>
  <c r="J8404" i="25"/>
  <c r="J8405" i="25"/>
  <c r="J8406" i="25"/>
  <c r="J8407" i="25"/>
  <c r="J8408" i="25"/>
  <c r="J8409" i="25"/>
  <c r="J8410" i="25"/>
  <c r="AI8410" i="26" s="1"/>
  <c r="J8411" i="25"/>
  <c r="J8412" i="25"/>
  <c r="J8413" i="25"/>
  <c r="J8414" i="25"/>
  <c r="J8415" i="25"/>
  <c r="J8416" i="25"/>
  <c r="J8417" i="25"/>
  <c r="J8418" i="25"/>
  <c r="J8419" i="25"/>
  <c r="J8420" i="25"/>
  <c r="J8421" i="25"/>
  <c r="J8422" i="25"/>
  <c r="J8423" i="25"/>
  <c r="J8424" i="25"/>
  <c r="J8425" i="25"/>
  <c r="AI8425" i="26" s="1"/>
  <c r="J8426" i="25"/>
  <c r="AI8426" i="26" s="1"/>
  <c r="J8427" i="25"/>
  <c r="J8428" i="25"/>
  <c r="J8429" i="25"/>
  <c r="J8430" i="25"/>
  <c r="J8431" i="25"/>
  <c r="J8432" i="25"/>
  <c r="J8433" i="25"/>
  <c r="AI8433" i="26" s="1"/>
  <c r="J8434" i="25"/>
  <c r="AI8434" i="26" s="1"/>
  <c r="J8435" i="25"/>
  <c r="J8436" i="25"/>
  <c r="J8437" i="25"/>
  <c r="J8438" i="25"/>
  <c r="J8439" i="25"/>
  <c r="J8440" i="25"/>
  <c r="J8441" i="25"/>
  <c r="J8442" i="25"/>
  <c r="AI8442" i="26" s="1"/>
  <c r="J8443" i="25"/>
  <c r="J8444" i="25"/>
  <c r="J8445" i="25"/>
  <c r="J8446" i="25"/>
  <c r="J8447" i="25"/>
  <c r="J8448" i="25"/>
  <c r="J8449" i="25"/>
  <c r="J8450" i="25"/>
  <c r="J8451" i="25"/>
  <c r="J8452" i="25"/>
  <c r="J8453" i="25"/>
  <c r="J8454" i="25"/>
  <c r="J8455" i="25"/>
  <c r="J8456" i="25"/>
  <c r="J8457" i="25"/>
  <c r="AI8457" i="26" s="1"/>
  <c r="J8458" i="25"/>
  <c r="AI8458" i="26" s="1"/>
  <c r="J8459" i="25"/>
  <c r="J8460" i="25"/>
  <c r="J8461" i="25"/>
  <c r="J8462" i="25"/>
  <c r="J8463" i="25"/>
  <c r="J8464" i="25"/>
  <c r="J8465" i="25"/>
  <c r="AI8465" i="26" s="1"/>
  <c r="J8466" i="25"/>
  <c r="AI8466" i="26" s="1"/>
  <c r="J8467" i="25"/>
  <c r="J8468" i="25"/>
  <c r="J8469" i="25"/>
  <c r="J8470" i="25"/>
  <c r="J8471" i="25"/>
  <c r="J8472" i="25"/>
  <c r="J8473" i="25"/>
  <c r="J8474" i="25"/>
  <c r="AI8474" i="26" s="1"/>
  <c r="J8475" i="25"/>
  <c r="J8476" i="25"/>
  <c r="J8477" i="25"/>
  <c r="J8478" i="25"/>
  <c r="J8479" i="25"/>
  <c r="J8480" i="25"/>
  <c r="J8481" i="25"/>
  <c r="AI8481" i="26" s="1"/>
  <c r="J8482" i="25"/>
  <c r="J8483" i="25"/>
  <c r="J8484" i="25"/>
  <c r="J8485" i="25"/>
  <c r="J8486" i="25"/>
  <c r="J8487" i="25"/>
  <c r="J8488" i="25"/>
  <c r="J8489" i="25"/>
  <c r="AI8489" i="26" s="1"/>
  <c r="J8490" i="25"/>
  <c r="J8491" i="25"/>
  <c r="J8492" i="25"/>
  <c r="J8493" i="25"/>
  <c r="J8494" i="25"/>
  <c r="J8495" i="25"/>
  <c r="J8496" i="25"/>
  <c r="J8497" i="25"/>
  <c r="J8498" i="25"/>
  <c r="AI8498" i="26" s="1"/>
  <c r="J8499" i="25"/>
  <c r="J8500" i="25"/>
  <c r="J8501" i="25"/>
  <c r="J8502" i="25"/>
  <c r="J8503" i="25"/>
  <c r="J8504" i="25"/>
  <c r="J8505" i="25"/>
  <c r="AI8505" i="26" s="1"/>
  <c r="J8506" i="25"/>
  <c r="AI8506" i="26" s="1"/>
  <c r="J8507" i="25"/>
  <c r="J8508" i="25"/>
  <c r="J8509" i="25"/>
  <c r="J8510" i="25"/>
  <c r="J8511" i="25"/>
  <c r="J8512" i="25"/>
  <c r="J8513" i="25"/>
  <c r="AI8513" i="26" s="1"/>
  <c r="J8514" i="25"/>
  <c r="J8515" i="25"/>
  <c r="J8516" i="25"/>
  <c r="J8517" i="25"/>
  <c r="J8518" i="25"/>
  <c r="J8519" i="25"/>
  <c r="J8520" i="25"/>
  <c r="J8521" i="25"/>
  <c r="AI8521" i="26" s="1"/>
  <c r="J8522" i="25"/>
  <c r="J8523" i="25"/>
  <c r="J8524" i="25"/>
  <c r="J8525" i="25"/>
  <c r="J8526" i="25"/>
  <c r="J8527" i="25"/>
  <c r="J8528" i="25"/>
  <c r="J8529" i="25"/>
  <c r="AI8529" i="26" s="1"/>
  <c r="J8530" i="25"/>
  <c r="J8531" i="25"/>
  <c r="J8532" i="25"/>
  <c r="J8533" i="25"/>
  <c r="J8534" i="25"/>
  <c r="J8535" i="25"/>
  <c r="J8536" i="25"/>
  <c r="J8537" i="25"/>
  <c r="J8538" i="25"/>
  <c r="AI8538" i="26" s="1"/>
  <c r="J8539" i="25"/>
  <c r="J8540" i="25"/>
  <c r="J8541" i="25"/>
  <c r="J8542" i="25"/>
  <c r="J8543" i="25"/>
  <c r="J8544" i="25"/>
  <c r="J8545" i="25"/>
  <c r="AI8545" i="26" s="1"/>
  <c r="J8546" i="25"/>
  <c r="AI8546" i="26" s="1"/>
  <c r="J8547" i="25"/>
  <c r="J8548" i="25"/>
  <c r="J8549" i="25"/>
  <c r="J8550" i="25"/>
  <c r="J8551" i="25"/>
  <c r="J8552" i="25"/>
  <c r="J8553" i="25"/>
  <c r="AI8553" i="26" s="1"/>
  <c r="J8554" i="25"/>
  <c r="J8555" i="25"/>
  <c r="J8556" i="25"/>
  <c r="J8557" i="25"/>
  <c r="J8558" i="25"/>
  <c r="J8559" i="25"/>
  <c r="J8560" i="25"/>
  <c r="J8561" i="25"/>
  <c r="AI8561" i="26" s="1"/>
  <c r="J8562" i="25"/>
  <c r="J8563" i="25"/>
  <c r="J8564" i="25"/>
  <c r="J8565" i="25"/>
  <c r="J8566" i="25"/>
  <c r="J8567" i="25"/>
  <c r="J8568" i="25"/>
  <c r="J8569" i="25"/>
  <c r="J8570" i="25"/>
  <c r="AI8570" i="26" s="1"/>
  <c r="J8571" i="25"/>
  <c r="J8572" i="25"/>
  <c r="J8573" i="25"/>
  <c r="J8574" i="25"/>
  <c r="J8575" i="25"/>
  <c r="J8576" i="25"/>
  <c r="J8577" i="25"/>
  <c r="AI8577" i="26" s="1"/>
  <c r="J8578" i="25"/>
  <c r="AI8578" i="26" s="1"/>
  <c r="J8579" i="25"/>
  <c r="J8580" i="25"/>
  <c r="J8581" i="25"/>
  <c r="J8582" i="25"/>
  <c r="J8583" i="25"/>
  <c r="J8584" i="25"/>
  <c r="J8585" i="25"/>
  <c r="AI8585" i="26" s="1"/>
  <c r="J8586" i="25"/>
  <c r="J8587" i="25"/>
  <c r="J8588" i="25"/>
  <c r="J8589" i="25"/>
  <c r="J8590" i="25"/>
  <c r="J8591" i="25"/>
  <c r="J8592" i="25"/>
  <c r="J8593" i="25"/>
  <c r="J8594" i="25"/>
  <c r="AI8594" i="26" s="1"/>
  <c r="J8595" i="25"/>
  <c r="J8596" i="25"/>
  <c r="J8597" i="25"/>
  <c r="J8598" i="25"/>
  <c r="J8599" i="25"/>
  <c r="J8600" i="25"/>
  <c r="J8601" i="25"/>
  <c r="AI8601" i="26" s="1"/>
  <c r="J8602" i="25"/>
  <c r="J8603" i="25"/>
  <c r="J8604" i="25"/>
  <c r="J8605" i="25"/>
  <c r="J8606" i="25"/>
  <c r="J8607" i="25"/>
  <c r="J8608" i="25"/>
  <c r="J8609" i="25"/>
  <c r="J8610" i="25"/>
  <c r="AI8610" i="26" s="1"/>
  <c r="J8611" i="25"/>
  <c r="J8612" i="25"/>
  <c r="J8613" i="25"/>
  <c r="J8614" i="25"/>
  <c r="J8615" i="25"/>
  <c r="J8616" i="25"/>
  <c r="J8617" i="25"/>
  <c r="AI8617" i="26" s="1"/>
  <c r="J8618" i="25"/>
  <c r="AI8618" i="26" s="1"/>
  <c r="J8619" i="25"/>
  <c r="J8620" i="25"/>
  <c r="J8621" i="25"/>
  <c r="J8622" i="25"/>
  <c r="J8623" i="25"/>
  <c r="J8624" i="25"/>
  <c r="J8625" i="25"/>
  <c r="AI8625" i="26" s="1"/>
  <c r="J8626" i="25"/>
  <c r="J8627" i="25"/>
  <c r="J8628" i="25"/>
  <c r="J8629" i="25"/>
  <c r="J8630" i="25"/>
  <c r="J8631" i="25"/>
  <c r="J8632" i="25"/>
  <c r="J8633" i="25"/>
  <c r="AI8633" i="26" s="1"/>
  <c r="J8634" i="25"/>
  <c r="J8635" i="25"/>
  <c r="J8636" i="25"/>
  <c r="J8637" i="25"/>
  <c r="J8638" i="25"/>
  <c r="J8639" i="25"/>
  <c r="J8640" i="25"/>
  <c r="J8641" i="25"/>
  <c r="J8642" i="25"/>
  <c r="AI8642" i="26" s="1"/>
  <c r="J8643" i="25"/>
  <c r="J8644" i="25"/>
  <c r="J8645" i="25"/>
  <c r="J8646" i="25"/>
  <c r="J8647" i="25"/>
  <c r="J8648" i="25"/>
  <c r="J8649" i="25"/>
  <c r="AI8649" i="26" s="1"/>
  <c r="J8650" i="25"/>
  <c r="AI8650" i="26" s="1"/>
  <c r="J8651" i="25"/>
  <c r="J8652" i="25"/>
  <c r="J8653" i="25"/>
  <c r="J8654" i="25"/>
  <c r="J8655" i="25"/>
  <c r="J8656" i="25"/>
  <c r="J8657" i="25"/>
  <c r="AI8657" i="26" s="1"/>
  <c r="J8658" i="25"/>
  <c r="AI8658" i="26" s="1"/>
  <c r="J8659" i="25"/>
  <c r="J8660" i="25"/>
  <c r="J8661" i="25"/>
  <c r="J8662" i="25"/>
  <c r="J8663" i="25"/>
  <c r="J8664" i="25"/>
  <c r="J8665" i="25"/>
  <c r="AI8665" i="26" s="1"/>
  <c r="J8666" i="25"/>
  <c r="J8667" i="25"/>
  <c r="J8668" i="25"/>
  <c r="J8669" i="25"/>
  <c r="J8670" i="25"/>
  <c r="J8671" i="25"/>
  <c r="J8672" i="25"/>
  <c r="J8673" i="25"/>
  <c r="AI8673" i="26" s="1"/>
  <c r="J8674" i="25"/>
  <c r="J8675" i="25"/>
  <c r="J8676" i="25"/>
  <c r="J8677" i="25"/>
  <c r="J8678" i="25"/>
  <c r="J8679" i="25"/>
  <c r="J8680" i="25"/>
  <c r="J8681" i="25"/>
  <c r="J8682" i="25"/>
  <c r="AI8682" i="26" s="1"/>
  <c r="J8683" i="25"/>
  <c r="J8684" i="25"/>
  <c r="J8685" i="25"/>
  <c r="J8686" i="25"/>
  <c r="J8687" i="25"/>
  <c r="J8688" i="25"/>
  <c r="J8689" i="25"/>
  <c r="AI8689" i="26" s="1"/>
  <c r="J8690" i="25"/>
  <c r="AI8690" i="26" s="1"/>
  <c r="J8691" i="25"/>
  <c r="J8692" i="25"/>
  <c r="J8693" i="25"/>
  <c r="J8694" i="25"/>
  <c r="J8695" i="25"/>
  <c r="J8696" i="25"/>
  <c r="J8697" i="25"/>
  <c r="AI8697" i="26" s="1"/>
  <c r="J8698" i="25"/>
  <c r="J8699" i="25"/>
  <c r="J8700" i="25"/>
  <c r="J8701" i="25"/>
  <c r="J8702" i="25"/>
  <c r="J8703" i="25"/>
  <c r="J8704" i="25"/>
  <c r="J8705" i="25"/>
  <c r="AI8705" i="26" s="1"/>
  <c r="J8706" i="25"/>
  <c r="J8707" i="25"/>
  <c r="J8708" i="25"/>
  <c r="J8709" i="25"/>
  <c r="J8710" i="25"/>
  <c r="J8711" i="25"/>
  <c r="J8712" i="25"/>
  <c r="J8713" i="25"/>
  <c r="J8714" i="25"/>
  <c r="J8715" i="25"/>
  <c r="J8716" i="25"/>
  <c r="J8717" i="25"/>
  <c r="J8718" i="25"/>
  <c r="J8719" i="25"/>
  <c r="J8720" i="25"/>
  <c r="J8721" i="25"/>
  <c r="J8722" i="25"/>
  <c r="AI8722" i="26" s="1"/>
  <c r="J8723" i="25"/>
  <c r="J8724" i="25"/>
  <c r="J8725" i="25"/>
  <c r="J8726" i="25"/>
  <c r="J8727" i="25"/>
  <c r="J8728" i="25"/>
  <c r="J8729" i="25"/>
  <c r="J8730" i="25"/>
  <c r="AI8730" i="26" s="1"/>
  <c r="J8731" i="25"/>
  <c r="J8732" i="25"/>
  <c r="J8733" i="25"/>
  <c r="J8734" i="25"/>
  <c r="J8735" i="25"/>
  <c r="J8736" i="25"/>
  <c r="J8737" i="25"/>
  <c r="J8738" i="25"/>
  <c r="AI8738" i="26" s="1"/>
  <c r="J8739" i="25"/>
  <c r="J8740" i="25"/>
  <c r="J8741" i="25"/>
  <c r="J8742" i="25"/>
  <c r="J8743" i="25"/>
  <c r="J8744" i="25"/>
  <c r="J8745" i="25"/>
  <c r="J8746" i="25"/>
  <c r="AI8746" i="26" s="1"/>
  <c r="J8747" i="25"/>
  <c r="J8748" i="25"/>
  <c r="J8749" i="25"/>
  <c r="J8750" i="25"/>
  <c r="J8751" i="25"/>
  <c r="J8752" i="25"/>
  <c r="J8753" i="25"/>
  <c r="J8754" i="25"/>
  <c r="J8755" i="25"/>
  <c r="J8756" i="25"/>
  <c r="J8757" i="25"/>
  <c r="J8758" i="25"/>
  <c r="J8759" i="25"/>
  <c r="J8760" i="25"/>
  <c r="J8761" i="25"/>
  <c r="AI12" i="26"/>
  <c r="AI26" i="26"/>
  <c r="AI34" i="26"/>
  <c r="AI42" i="26"/>
  <c r="AI50" i="26"/>
  <c r="AI58" i="26"/>
  <c r="AI66" i="26"/>
  <c r="AI90" i="26"/>
  <c r="AI98" i="26"/>
  <c r="AI106" i="26"/>
  <c r="AI114" i="26"/>
  <c r="AI122" i="26"/>
  <c r="AI130" i="26"/>
  <c r="AI154" i="26"/>
  <c r="AI162" i="26"/>
  <c r="AI170" i="26"/>
  <c r="AI178" i="26"/>
  <c r="AI186" i="26"/>
  <c r="AI194" i="26"/>
  <c r="AI218" i="26"/>
  <c r="AI226" i="26"/>
  <c r="AI234" i="26"/>
  <c r="AI242" i="26"/>
  <c r="AI250" i="26"/>
  <c r="AI258" i="26"/>
  <c r="AI282" i="26"/>
  <c r="AI290" i="26"/>
  <c r="AI298" i="26"/>
  <c r="AI306" i="26"/>
  <c r="AI314" i="26"/>
  <c r="AI322" i="26"/>
  <c r="AI346" i="26"/>
  <c r="AI354" i="26"/>
  <c r="AI362" i="26"/>
  <c r="AI370" i="26"/>
  <c r="AI378" i="26"/>
  <c r="AI386" i="26"/>
  <c r="AI410" i="26"/>
  <c r="AI418" i="26"/>
  <c r="AI426" i="26"/>
  <c r="AI434" i="26"/>
  <c r="AI442" i="26"/>
  <c r="AI450" i="26"/>
  <c r="AI474" i="26"/>
  <c r="AI482" i="26"/>
  <c r="AI490" i="26"/>
  <c r="AI498" i="26"/>
  <c r="AI506" i="26"/>
  <c r="AI514" i="26"/>
  <c r="AI538" i="26"/>
  <c r="AI546" i="26"/>
  <c r="AI554" i="26"/>
  <c r="AI562" i="26"/>
  <c r="AI570" i="26"/>
  <c r="AI578" i="26"/>
  <c r="AI602" i="26"/>
  <c r="AI610" i="26"/>
  <c r="AI618" i="26"/>
  <c r="AI626" i="26"/>
  <c r="AI634" i="26"/>
  <c r="AI642" i="26"/>
  <c r="AI650" i="26"/>
  <c r="AI666" i="26"/>
  <c r="AI674" i="26"/>
  <c r="AI682" i="26"/>
  <c r="AI690" i="26"/>
  <c r="AI698" i="26"/>
  <c r="AI706" i="26"/>
  <c r="AI714" i="26"/>
  <c r="AI722" i="26"/>
  <c r="AI730" i="26"/>
  <c r="AI738" i="26"/>
  <c r="AI746" i="26"/>
  <c r="AI754" i="26"/>
  <c r="AI762" i="26"/>
  <c r="AI770" i="26"/>
  <c r="AI778" i="26"/>
  <c r="AI786" i="26"/>
  <c r="AI794" i="26"/>
  <c r="AI802" i="26"/>
  <c r="AI810" i="26"/>
  <c r="AI818" i="26"/>
  <c r="AI826" i="26"/>
  <c r="AI834" i="26"/>
  <c r="AI842" i="26"/>
  <c r="AI850" i="26"/>
  <c r="AI858" i="26"/>
  <c r="AI866" i="26"/>
  <c r="AI874" i="26"/>
  <c r="AI882" i="26"/>
  <c r="AI890" i="26"/>
  <c r="AI898" i="26"/>
  <c r="AI906" i="26"/>
  <c r="AI914" i="26"/>
  <c r="AI922" i="26"/>
  <c r="AI930" i="26"/>
  <c r="AI938" i="26"/>
  <c r="AI946" i="26"/>
  <c r="AI954" i="26"/>
  <c r="AI962" i="26"/>
  <c r="AI970" i="26"/>
  <c r="AI978" i="26"/>
  <c r="AI986" i="26"/>
  <c r="AI994" i="26"/>
  <c r="AI1002" i="26"/>
  <c r="AI1010" i="26"/>
  <c r="AI1018" i="26"/>
  <c r="AI1026" i="26"/>
  <c r="AI1034" i="26"/>
  <c r="AI1042" i="26"/>
  <c r="AI1050" i="26"/>
  <c r="AI1058" i="26"/>
  <c r="AI1066" i="26"/>
  <c r="AI1074" i="26"/>
  <c r="AI1082" i="26"/>
  <c r="AI1090" i="26"/>
  <c r="AI1098" i="26"/>
  <c r="AI1106" i="26"/>
  <c r="AI1114" i="26"/>
  <c r="AI1122" i="26"/>
  <c r="AI1130" i="26"/>
  <c r="AI1138" i="26"/>
  <c r="AI1146" i="26"/>
  <c r="AI1154" i="26"/>
  <c r="AI1162" i="26"/>
  <c r="AI1170" i="26"/>
  <c r="AI1178" i="26"/>
  <c r="AI1186" i="26"/>
  <c r="AI1194" i="26"/>
  <c r="AI1202" i="26"/>
  <c r="AI1210" i="26"/>
  <c r="AI1218" i="26"/>
  <c r="AI1226" i="26"/>
  <c r="AI1234" i="26"/>
  <c r="AI1242" i="26"/>
  <c r="AI1250" i="26"/>
  <c r="AI1258" i="26"/>
  <c r="AI1266" i="26"/>
  <c r="AI1274" i="26"/>
  <c r="AI1282" i="26"/>
  <c r="AI1290" i="26"/>
  <c r="AI1298" i="26"/>
  <c r="AI1306" i="26"/>
  <c r="AI1314" i="26"/>
  <c r="AI1322" i="26"/>
  <c r="AI1330" i="26"/>
  <c r="AI1338" i="26"/>
  <c r="AI1346" i="26"/>
  <c r="AI1354" i="26"/>
  <c r="AI1362" i="26"/>
  <c r="AI1370" i="26"/>
  <c r="AI1378" i="26"/>
  <c r="AI1386" i="26"/>
  <c r="AI1394" i="26"/>
  <c r="AI1402" i="26"/>
  <c r="AI1410" i="26"/>
  <c r="AI1418" i="26"/>
  <c r="AI1426" i="26"/>
  <c r="AI1434" i="26"/>
  <c r="AI1442" i="26"/>
  <c r="AI1450" i="26"/>
  <c r="AI1458" i="26"/>
  <c r="AI1466" i="26"/>
  <c r="AI1474" i="26"/>
  <c r="AI1482" i="26"/>
  <c r="AI1490" i="26"/>
  <c r="AI1498" i="26"/>
  <c r="AI1506" i="26"/>
  <c r="AI1514" i="26"/>
  <c r="AI1522" i="26"/>
  <c r="AI1530" i="26"/>
  <c r="AI1538" i="26"/>
  <c r="AI1546" i="26"/>
  <c r="AI1554" i="26"/>
  <c r="AI1562" i="26"/>
  <c r="AI1570" i="26"/>
  <c r="AI1578" i="26"/>
  <c r="AI1586" i="26"/>
  <c r="AI1594" i="26"/>
  <c r="AI1602" i="26"/>
  <c r="AI1610" i="26"/>
  <c r="AI1618" i="26"/>
  <c r="AI1626" i="26"/>
  <c r="AI1634" i="26"/>
  <c r="AI1642" i="26"/>
  <c r="AI1650" i="26"/>
  <c r="AI1658" i="26"/>
  <c r="AI1666" i="26"/>
  <c r="AI1674" i="26"/>
  <c r="AI1682" i="26"/>
  <c r="AI1690" i="26"/>
  <c r="AI1698" i="26"/>
  <c r="AI1706" i="26"/>
  <c r="AI1714" i="26"/>
  <c r="AI1722" i="26"/>
  <c r="AI1730" i="26"/>
  <c r="AI1738" i="26"/>
  <c r="AI1746" i="26"/>
  <c r="AI1754" i="26"/>
  <c r="AI1762" i="26"/>
  <c r="AI1770" i="26"/>
  <c r="AI1778" i="26"/>
  <c r="AI1786" i="26"/>
  <c r="AI1794" i="26"/>
  <c r="AI1802" i="26"/>
  <c r="AI1810" i="26"/>
  <c r="AI1818" i="26"/>
  <c r="AI1826" i="26"/>
  <c r="AI1834" i="26"/>
  <c r="AI1842" i="26"/>
  <c r="AI1850" i="26"/>
  <c r="AI1858" i="26"/>
  <c r="AI1866" i="26"/>
  <c r="AI1874" i="26"/>
  <c r="AI1882" i="26"/>
  <c r="AI1890" i="26"/>
  <c r="AI1898" i="26"/>
  <c r="AI1906" i="26"/>
  <c r="AI1914" i="26"/>
  <c r="AI1922" i="26"/>
  <c r="AI1930" i="26"/>
  <c r="AI1938" i="26"/>
  <c r="AI1946" i="26"/>
  <c r="AI1954" i="26"/>
  <c r="AI1962" i="26"/>
  <c r="AI1970" i="26"/>
  <c r="AI1978" i="26"/>
  <c r="AI1986" i="26"/>
  <c r="AI1994" i="26"/>
  <c r="AI2002" i="26"/>
  <c r="AI2010" i="26"/>
  <c r="AI2018" i="26"/>
  <c r="AI2026" i="26"/>
  <c r="AI2034" i="26"/>
  <c r="AI2042" i="26"/>
  <c r="AI2050" i="26"/>
  <c r="AI2058" i="26"/>
  <c r="AI2066" i="26"/>
  <c r="AI2074" i="26"/>
  <c r="AI2082" i="26"/>
  <c r="AI2090" i="26"/>
  <c r="AI2098" i="26"/>
  <c r="AI2106" i="26"/>
  <c r="AI2114" i="26"/>
  <c r="AI2122" i="26"/>
  <c r="AI2130" i="26"/>
  <c r="AI2138" i="26"/>
  <c r="AI2146" i="26"/>
  <c r="AI2154" i="26"/>
  <c r="AI2162" i="26"/>
  <c r="AI2170" i="26"/>
  <c r="AI2178" i="26"/>
  <c r="AI2186" i="26"/>
  <c r="AI2194" i="26"/>
  <c r="AI2202" i="26"/>
  <c r="AI2210" i="26"/>
  <c r="AI2218" i="26"/>
  <c r="AI2226" i="26"/>
  <c r="AI2234" i="26"/>
  <c r="AI2242" i="26"/>
  <c r="AI2250" i="26"/>
  <c r="AI2258" i="26"/>
  <c r="AI2266" i="26"/>
  <c r="AI2274" i="26"/>
  <c r="AI2282" i="26"/>
  <c r="AI2290" i="26"/>
  <c r="AI2298" i="26"/>
  <c r="AI2306" i="26"/>
  <c r="AI2314" i="26"/>
  <c r="AI2322" i="26"/>
  <c r="AI2330" i="26"/>
  <c r="AI2338" i="26"/>
  <c r="AI2346" i="26"/>
  <c r="AI2354" i="26"/>
  <c r="AI2362" i="26"/>
  <c r="AI2370" i="26"/>
  <c r="AI2378" i="26"/>
  <c r="AI2386" i="26"/>
  <c r="AI2394" i="26"/>
  <c r="AI2402" i="26"/>
  <c r="AI2410" i="26"/>
  <c r="AI2418" i="26"/>
  <c r="AI2426" i="26"/>
  <c r="AI2434" i="26"/>
  <c r="AI2442" i="26"/>
  <c r="AI2450" i="26"/>
  <c r="AI2458" i="26"/>
  <c r="AI2466" i="26"/>
  <c r="AI2474" i="26"/>
  <c r="AI2482" i="26"/>
  <c r="AI2490" i="26"/>
  <c r="AI2498" i="26"/>
  <c r="AI2506" i="26"/>
  <c r="AI2514" i="26"/>
  <c r="AI2522" i="26"/>
  <c r="AI2530" i="26"/>
  <c r="AI2538" i="26"/>
  <c r="AI2546" i="26"/>
  <c r="AI2554" i="26"/>
  <c r="AI2562" i="26"/>
  <c r="AI2570" i="26"/>
  <c r="AI2578" i="26"/>
  <c r="AI2586" i="26"/>
  <c r="AI2594" i="26"/>
  <c r="AI2602" i="26"/>
  <c r="AI2610" i="26"/>
  <c r="AI2618" i="26"/>
  <c r="AI2626" i="26"/>
  <c r="AI2634" i="26"/>
  <c r="AI2642" i="26"/>
  <c r="AI2650" i="26"/>
  <c r="AI2658" i="26"/>
  <c r="AI2666" i="26"/>
  <c r="AI2674" i="26"/>
  <c r="AI2682" i="26"/>
  <c r="AI2690" i="26"/>
  <c r="AI2698" i="26"/>
  <c r="AI2706" i="26"/>
  <c r="AI2714" i="26"/>
  <c r="AI2722" i="26"/>
  <c r="AI2730" i="26"/>
  <c r="AI2738" i="26"/>
  <c r="AI2746" i="26"/>
  <c r="AI2754" i="26"/>
  <c r="AI2762" i="26"/>
  <c r="AI2770" i="26"/>
  <c r="AI2778" i="26"/>
  <c r="AI2786" i="26"/>
  <c r="AI2794" i="26"/>
  <c r="AI2802" i="26"/>
  <c r="AI2810" i="26"/>
  <c r="AI2818" i="26"/>
  <c r="AI2826" i="26"/>
  <c r="AI2834" i="26"/>
  <c r="AI2842" i="26"/>
  <c r="AI2850" i="26"/>
  <c r="AI2858" i="26"/>
  <c r="AI2866" i="26"/>
  <c r="AI2874" i="26"/>
  <c r="AI2882" i="26"/>
  <c r="AI2890" i="26"/>
  <c r="AI2898" i="26"/>
  <c r="AI2906" i="26"/>
  <c r="AI2914" i="26"/>
  <c r="AI2922" i="26"/>
  <c r="AI2930" i="26"/>
  <c r="AI2938" i="26"/>
  <c r="AI2946" i="26"/>
  <c r="AI2954" i="26"/>
  <c r="AI2962" i="26"/>
  <c r="AI2970" i="26"/>
  <c r="AI2978" i="26"/>
  <c r="AI2986" i="26"/>
  <c r="AI2994" i="26"/>
  <c r="AI3002" i="26"/>
  <c r="AI3010" i="26"/>
  <c r="AI3018" i="26"/>
  <c r="AI3026" i="26"/>
  <c r="AI3034" i="26"/>
  <c r="AI3042" i="26"/>
  <c r="AI3050" i="26"/>
  <c r="AI3058" i="26"/>
  <c r="AI3066" i="26"/>
  <c r="AI3074" i="26"/>
  <c r="AI3082" i="26"/>
  <c r="AI3090" i="26"/>
  <c r="AI3098" i="26"/>
  <c r="AI3106" i="26"/>
  <c r="AI3114" i="26"/>
  <c r="AI3122" i="26"/>
  <c r="AI3130" i="26"/>
  <c r="AI3138" i="26"/>
  <c r="AI3146" i="26"/>
  <c r="AI3154" i="26"/>
  <c r="AI3162" i="26"/>
  <c r="AI3170" i="26"/>
  <c r="AI3178" i="26"/>
  <c r="AI3186" i="26"/>
  <c r="AI3194" i="26"/>
  <c r="AI3202" i="26"/>
  <c r="AI3210" i="26"/>
  <c r="AI3218" i="26"/>
  <c r="AI3226" i="26"/>
  <c r="AI3234" i="26"/>
  <c r="AI3242" i="26"/>
  <c r="AI3250" i="26"/>
  <c r="AI3258" i="26"/>
  <c r="AI3266" i="26"/>
  <c r="AI3274" i="26"/>
  <c r="AI3282" i="26"/>
  <c r="AI3290" i="26"/>
  <c r="AI3298" i="26"/>
  <c r="AI3306" i="26"/>
  <c r="AI3314" i="26"/>
  <c r="AI3322" i="26"/>
  <c r="AI3330" i="26"/>
  <c r="AI3338" i="26"/>
  <c r="AI3346" i="26"/>
  <c r="AI3354" i="26"/>
  <c r="AI3362" i="26"/>
  <c r="AI3370" i="26"/>
  <c r="AI3378" i="26"/>
  <c r="AI3386" i="26"/>
  <c r="AI3394" i="26"/>
  <c r="AI3402" i="26"/>
  <c r="AI3410" i="26"/>
  <c r="AI3418" i="26"/>
  <c r="AI3426" i="26"/>
  <c r="AI3434" i="26"/>
  <c r="AI3442" i="26"/>
  <c r="AI3450" i="26"/>
  <c r="AI3458" i="26"/>
  <c r="AI3466" i="26"/>
  <c r="AI3474" i="26"/>
  <c r="AI3482" i="26"/>
  <c r="AI3490" i="26"/>
  <c r="AI3498" i="26"/>
  <c r="AI3506" i="26"/>
  <c r="AI3514" i="26"/>
  <c r="AI3522" i="26"/>
  <c r="AI3530" i="26"/>
  <c r="AI3538" i="26"/>
  <c r="AI3546" i="26"/>
  <c r="AI3554" i="26"/>
  <c r="AI3562" i="26"/>
  <c r="AI3570" i="26"/>
  <c r="AI3578" i="26"/>
  <c r="AI3586" i="26"/>
  <c r="AI3594" i="26"/>
  <c r="AI3602" i="26"/>
  <c r="AI3610" i="26"/>
  <c r="AI3618" i="26"/>
  <c r="AI3626" i="26"/>
  <c r="AI3634" i="26"/>
  <c r="AI3642" i="26"/>
  <c r="AI3650" i="26"/>
  <c r="AI3658" i="26"/>
  <c r="AI3666" i="26"/>
  <c r="AI3674" i="26"/>
  <c r="AI3682" i="26"/>
  <c r="AI3690" i="26"/>
  <c r="AI3698" i="26"/>
  <c r="AI3706" i="26"/>
  <c r="AI3714" i="26"/>
  <c r="AI3722" i="26"/>
  <c r="AI3730" i="26"/>
  <c r="AI3738" i="26"/>
  <c r="AI3746" i="26"/>
  <c r="AI3754" i="26"/>
  <c r="AI3762" i="26"/>
  <c r="AI3770" i="26"/>
  <c r="AI3778" i="26"/>
  <c r="AI3786" i="26"/>
  <c r="AI3794" i="26"/>
  <c r="AI3802" i="26"/>
  <c r="AI3810" i="26"/>
  <c r="AI3818" i="26"/>
  <c r="AI3826" i="26"/>
  <c r="AI3834" i="26"/>
  <c r="AI3842" i="26"/>
  <c r="AI3850" i="26"/>
  <c r="AI3858" i="26"/>
  <c r="AI3866" i="26"/>
  <c r="AI3874" i="26"/>
  <c r="AI3882" i="26"/>
  <c r="AI3890" i="26"/>
  <c r="AI3898" i="26"/>
  <c r="AI3906" i="26"/>
  <c r="AI3914" i="26"/>
  <c r="AI3922" i="26"/>
  <c r="AI3930" i="26"/>
  <c r="AI3938" i="26"/>
  <c r="AI3946" i="26"/>
  <c r="AI3954" i="26"/>
  <c r="AI3962" i="26"/>
  <c r="AI3970" i="26"/>
  <c r="AI3978" i="26"/>
  <c r="AI3986" i="26"/>
  <c r="AI3994" i="26"/>
  <c r="AI4002" i="26"/>
  <c r="AI4010" i="26"/>
  <c r="AI4018" i="26"/>
  <c r="AI4026" i="26"/>
  <c r="AI4034" i="26"/>
  <c r="AI4042" i="26"/>
  <c r="AI4050" i="26"/>
  <c r="AI4058" i="26"/>
  <c r="AI4066" i="26"/>
  <c r="AI4074" i="26"/>
  <c r="AI4082" i="26"/>
  <c r="AI4090" i="26"/>
  <c r="AI4098" i="26"/>
  <c r="AI4106" i="26"/>
  <c r="AI4114" i="26"/>
  <c r="AI4122" i="26"/>
  <c r="AI4130" i="26"/>
  <c r="AI4138" i="26"/>
  <c r="AI4146" i="26"/>
  <c r="AI4154" i="26"/>
  <c r="AI4162" i="26"/>
  <c r="AI4170" i="26"/>
  <c r="AI4178" i="26"/>
  <c r="AI4186" i="26"/>
  <c r="AI4194" i="26"/>
  <c r="AI4202" i="26"/>
  <c r="AI4210" i="26"/>
  <c r="AI4218" i="26"/>
  <c r="AI4226" i="26"/>
  <c r="AI4234" i="26"/>
  <c r="AI4242" i="26"/>
  <c r="AI4250" i="26"/>
  <c r="AI4258" i="26"/>
  <c r="AI4266" i="26"/>
  <c r="AI4274" i="26"/>
  <c r="AI4282" i="26"/>
  <c r="AI4290" i="26"/>
  <c r="AI4298" i="26"/>
  <c r="AI4306" i="26"/>
  <c r="AI4314" i="26"/>
  <c r="AI4322" i="26"/>
  <c r="AI4330" i="26"/>
  <c r="AI4338" i="26"/>
  <c r="AI4346" i="26"/>
  <c r="AI4354" i="26"/>
  <c r="AI4362" i="26"/>
  <c r="AI4370" i="26"/>
  <c r="AI4378" i="26"/>
  <c r="AI4386" i="26"/>
  <c r="AI4394" i="26"/>
  <c r="AI4402" i="26"/>
  <c r="AI4410" i="26"/>
  <c r="AI4418" i="26"/>
  <c r="AI4426" i="26"/>
  <c r="AI4434" i="26"/>
  <c r="AI4442" i="26"/>
  <c r="AI4450" i="26"/>
  <c r="AI4458" i="26"/>
  <c r="AI4466" i="26"/>
  <c r="AI4474" i="26"/>
  <c r="AI4482" i="26"/>
  <c r="AI4490" i="26"/>
  <c r="AI4498" i="26"/>
  <c r="AI4506" i="26"/>
  <c r="AI4514" i="26"/>
  <c r="AI4522" i="26"/>
  <c r="AI4530" i="26"/>
  <c r="AI4538" i="26"/>
  <c r="AI4546" i="26"/>
  <c r="AI4554" i="26"/>
  <c r="AI4562" i="26"/>
  <c r="AI4570" i="26"/>
  <c r="AI4578" i="26"/>
  <c r="AI4586" i="26"/>
  <c r="AI4594" i="26"/>
  <c r="AI4602" i="26"/>
  <c r="AI4610" i="26"/>
  <c r="AI4618" i="26"/>
  <c r="AI4626" i="26"/>
  <c r="AI4634" i="26"/>
  <c r="AI4642" i="26"/>
  <c r="AI4650" i="26"/>
  <c r="AI4658" i="26"/>
  <c r="AI4666" i="26"/>
  <c r="AI4674" i="26"/>
  <c r="AI4682" i="26"/>
  <c r="AI4690" i="26"/>
  <c r="AI4698" i="26"/>
  <c r="AI4706" i="26"/>
  <c r="AI4714" i="26"/>
  <c r="AI4722" i="26"/>
  <c r="AI4730" i="26"/>
  <c r="AI4738" i="26"/>
  <c r="AI4746" i="26"/>
  <c r="AI4754" i="26"/>
  <c r="AI4778" i="26"/>
  <c r="AI4786" i="26"/>
  <c r="AI4794" i="26"/>
  <c r="AI4802" i="26"/>
  <c r="AI4810" i="26"/>
  <c r="AI4818" i="26"/>
  <c r="AI4826" i="26"/>
  <c r="AI4834" i="26"/>
  <c r="AI4842" i="26"/>
  <c r="AI4850" i="26"/>
  <c r="AI4858" i="26"/>
  <c r="AI4866" i="26"/>
  <c r="AI4874" i="26"/>
  <c r="AI4882" i="26"/>
  <c r="AI4890" i="26"/>
  <c r="AI4898" i="26"/>
  <c r="AI4906" i="26"/>
  <c r="AI4914" i="26"/>
  <c r="AI4922" i="26"/>
  <c r="AI4930" i="26"/>
  <c r="AI4938" i="26"/>
  <c r="AI4946" i="26"/>
  <c r="AI4954" i="26"/>
  <c r="AI4962" i="26"/>
  <c r="AI4970" i="26"/>
  <c r="AI4978" i="26"/>
  <c r="AI4986" i="26"/>
  <c r="AI4994" i="26"/>
  <c r="AI5002" i="26"/>
  <c r="AI5010" i="26"/>
  <c r="AI5018" i="26"/>
  <c r="AI5026" i="26"/>
  <c r="AI5034" i="26"/>
  <c r="AI5042" i="26"/>
  <c r="AI5050" i="26"/>
  <c r="AI5058" i="26"/>
  <c r="AI5066" i="26"/>
  <c r="AI5074" i="26"/>
  <c r="AI5082" i="26"/>
  <c r="AI5090" i="26"/>
  <c r="AI5098" i="26"/>
  <c r="AI5106" i="26"/>
  <c r="AI5114" i="26"/>
  <c r="AI5122" i="26"/>
  <c r="AI5130" i="26"/>
  <c r="AI5138" i="26"/>
  <c r="AI5146" i="26"/>
  <c r="AI5154" i="26"/>
  <c r="AI5162" i="26"/>
  <c r="AI5170" i="26"/>
  <c r="AI5178" i="26"/>
  <c r="AI5186" i="26"/>
  <c r="AI5194" i="26"/>
  <c r="AI5202" i="26"/>
  <c r="AI5210" i="26"/>
  <c r="AI5218" i="26"/>
  <c r="AI5226" i="26"/>
  <c r="AI5234" i="26"/>
  <c r="AI5242" i="26"/>
  <c r="AI5250" i="26"/>
  <c r="AI5258" i="26"/>
  <c r="AI5266" i="26"/>
  <c r="AI5274" i="26"/>
  <c r="AI5282" i="26"/>
  <c r="AI5290" i="26"/>
  <c r="AI5298" i="26"/>
  <c r="AI5306" i="26"/>
  <c r="AI5314" i="26"/>
  <c r="AI5322" i="26"/>
  <c r="AI5330" i="26"/>
  <c r="AI5338" i="26"/>
  <c r="AI5346" i="26"/>
  <c r="AI5354" i="26"/>
  <c r="AI5362" i="26"/>
  <c r="AI5370" i="26"/>
  <c r="AI5378" i="26"/>
  <c r="AI5386" i="26"/>
  <c r="AI5394" i="26"/>
  <c r="AI5402" i="26"/>
  <c r="AI5410" i="26"/>
  <c r="AI5418" i="26"/>
  <c r="AI5426" i="26"/>
  <c r="AI5434" i="26"/>
  <c r="AI5442" i="26"/>
  <c r="AI5450" i="26"/>
  <c r="AI5458" i="26"/>
  <c r="AI5466" i="26"/>
  <c r="AI5474" i="26"/>
  <c r="AI5482" i="26"/>
  <c r="AI5490" i="26"/>
  <c r="AI5498" i="26"/>
  <c r="AI5506" i="26"/>
  <c r="AI5514" i="26"/>
  <c r="AI5522" i="26"/>
  <c r="AI5530" i="26"/>
  <c r="AI5538" i="26"/>
  <c r="AI5546" i="26"/>
  <c r="AI5554" i="26"/>
  <c r="AI5562" i="26"/>
  <c r="AI5570" i="26"/>
  <c r="AI5578" i="26"/>
  <c r="AI5586" i="26"/>
  <c r="AI5594" i="26"/>
  <c r="AI5602" i="26"/>
  <c r="AI5610" i="26"/>
  <c r="AI5618" i="26"/>
  <c r="AI5626" i="26"/>
  <c r="AI5634" i="26"/>
  <c r="AI5642" i="26"/>
  <c r="AI5650" i="26"/>
  <c r="AI5658" i="26"/>
  <c r="AI5666" i="26"/>
  <c r="AI5674" i="26"/>
  <c r="AI5682" i="26"/>
  <c r="AI5690" i="26"/>
  <c r="AI6130" i="26"/>
  <c r="AI6138" i="26"/>
  <c r="AI6146" i="26"/>
  <c r="AI6154" i="26"/>
  <c r="AI6162" i="26"/>
  <c r="AI6170" i="26"/>
  <c r="AI6178" i="26"/>
  <c r="AI6186" i="26"/>
  <c r="AI6194" i="26"/>
  <c r="AI6202" i="26"/>
  <c r="AI6210" i="26"/>
  <c r="AI6218" i="26"/>
  <c r="AI6226" i="26"/>
  <c r="AI6234" i="26"/>
  <c r="AI6242" i="26"/>
  <c r="AI6250" i="26"/>
  <c r="AI6258" i="26"/>
  <c r="AI6266" i="26"/>
  <c r="AI6274" i="26"/>
  <c r="AI6282" i="26"/>
  <c r="AI6290" i="26"/>
  <c r="AI6298" i="26"/>
  <c r="AI6306" i="26"/>
  <c r="AI6314" i="26"/>
  <c r="AI6322" i="26"/>
  <c r="AI6330" i="26"/>
  <c r="AI6338" i="26"/>
  <c r="AI6346" i="26"/>
  <c r="AI6354" i="26"/>
  <c r="AI6362" i="26"/>
  <c r="AI6370" i="26"/>
  <c r="AI6378" i="26"/>
  <c r="AI6386" i="26"/>
  <c r="AI6394" i="26"/>
  <c r="AI6402" i="26"/>
  <c r="AI6410" i="26"/>
  <c r="AI6418" i="26"/>
  <c r="AI6434" i="26"/>
  <c r="AI6442" i="26"/>
  <c r="AI6482" i="26"/>
  <c r="AI6498" i="26"/>
  <c r="AI6506" i="26"/>
  <c r="AI6546" i="26"/>
  <c r="AI6562" i="26"/>
  <c r="AI6570" i="26"/>
  <c r="AI6610" i="26"/>
  <c r="AI6626" i="26"/>
  <c r="AI6634" i="26"/>
  <c r="AI6674" i="26"/>
  <c r="AI6690" i="26"/>
  <c r="AI6698" i="26"/>
  <c r="AI6738" i="26"/>
  <c r="AI6754" i="26"/>
  <c r="AI6762" i="26"/>
  <c r="AI6802" i="26"/>
  <c r="AI6818" i="26"/>
  <c r="AI6826" i="26"/>
  <c r="AI6866" i="26"/>
  <c r="AI6882" i="26"/>
  <c r="AI6890" i="26"/>
  <c r="AI6930" i="26"/>
  <c r="AI6946" i="26"/>
  <c r="AI6954" i="26"/>
  <c r="AI6994" i="26"/>
  <c r="AI7010" i="26"/>
  <c r="AI7018" i="26"/>
  <c r="AI7058" i="26"/>
  <c r="AI7074" i="26"/>
  <c r="AI7082" i="26"/>
  <c r="AI7122" i="26"/>
  <c r="AI7138" i="26"/>
  <c r="AI7146" i="26"/>
  <c r="AI7186" i="26"/>
  <c r="AI7202" i="26"/>
  <c r="AI7210" i="26"/>
  <c r="AI7250" i="26"/>
  <c r="AI7266" i="26"/>
  <c r="AI7274" i="26"/>
  <c r="AI7314" i="26"/>
  <c r="AI7330" i="26"/>
  <c r="AI7338" i="26"/>
  <c r="AI7378" i="26"/>
  <c r="AI7394" i="26"/>
  <c r="AI7402" i="26"/>
  <c r="AI7442" i="26"/>
  <c r="AI7458" i="26"/>
  <c r="AI7466" i="26"/>
  <c r="AI7506" i="26"/>
  <c r="AI7522" i="26"/>
  <c r="AI7530" i="26"/>
  <c r="AI7570" i="26"/>
  <c r="AI7586" i="26"/>
  <c r="AI7594" i="26"/>
  <c r="AI7634" i="26"/>
  <c r="AI7650" i="26"/>
  <c r="AI7658" i="26"/>
  <c r="AI8041" i="26"/>
  <c r="AI8049" i="26"/>
  <c r="AI8050" i="26"/>
  <c r="AI8074" i="26"/>
  <c r="AI8089" i="26"/>
  <c r="AI8090" i="26"/>
  <c r="AI8113" i="26"/>
  <c r="AI8121" i="26"/>
  <c r="AI8122" i="26"/>
  <c r="AI8153" i="26"/>
  <c r="AI8161" i="26"/>
  <c r="AI8162" i="26"/>
  <c r="AI8185" i="26"/>
  <c r="AI8193" i="26"/>
  <c r="AI8194" i="26"/>
  <c r="AI8225" i="26"/>
  <c r="AI8233" i="26"/>
  <c r="AI8234" i="26"/>
  <c r="AI8257" i="26"/>
  <c r="AI8266" i="26"/>
  <c r="AI8274" i="26"/>
  <c r="AI8297" i="26"/>
  <c r="AI8305" i="26"/>
  <c r="AI8306" i="26"/>
  <c r="AI8330" i="26"/>
  <c r="AI8345" i="26"/>
  <c r="AI8346" i="26"/>
  <c r="AI8369" i="26"/>
  <c r="AI8377" i="26"/>
  <c r="AI8378" i="26"/>
  <c r="AI8409" i="26"/>
  <c r="AI8417" i="26"/>
  <c r="AI8418" i="26"/>
  <c r="AI8441" i="26"/>
  <c r="AI8449" i="26"/>
  <c r="AI8450" i="26"/>
  <c r="AI8482" i="26"/>
  <c r="AI8490" i="26"/>
  <c r="AI8497" i="26"/>
  <c r="AI8514" i="26"/>
  <c r="AI8522" i="26"/>
  <c r="AI8530" i="26"/>
  <c r="AI8554" i="26"/>
  <c r="AI8562" i="26"/>
  <c r="AI8569" i="26"/>
  <c r="AI8586" i="26"/>
  <c r="AI8602" i="26"/>
  <c r="AI8609" i="26"/>
  <c r="AI8626" i="26"/>
  <c r="AI8634" i="26"/>
  <c r="AI8641" i="26"/>
  <c r="AI8666" i="26"/>
  <c r="AI8674" i="26"/>
  <c r="AI8681" i="26"/>
  <c r="AI8698" i="26"/>
  <c r="AI8706" i="26"/>
  <c r="AI8714" i="26"/>
  <c r="AI8754" i="26"/>
  <c r="AI3921" i="26"/>
  <c r="AI3977" i="26"/>
  <c r="AI3985" i="26"/>
  <c r="AI3993" i="26"/>
  <c r="AI4001" i="26"/>
  <c r="AI4009" i="26"/>
  <c r="AI4017" i="26"/>
  <c r="AI4025" i="26"/>
  <c r="AI4033" i="26"/>
  <c r="AI4041" i="26"/>
  <c r="AI4049" i="26"/>
  <c r="AI4089" i="26"/>
  <c r="AI4097" i="26"/>
  <c r="AI4105" i="26"/>
  <c r="AI4113" i="26"/>
  <c r="AI4121" i="26"/>
  <c r="AI4129" i="26"/>
  <c r="AI4137" i="26"/>
  <c r="AI4145" i="26"/>
  <c r="AI4153" i="26"/>
  <c r="AI4161" i="26"/>
  <c r="AI4169" i="26"/>
  <c r="AI4177" i="26"/>
  <c r="AI4185" i="26"/>
  <c r="AI4193" i="26"/>
  <c r="AI4201" i="26"/>
  <c r="AI4209" i="26"/>
  <c r="AI4241" i="26"/>
  <c r="AI4257" i="26"/>
  <c r="AI4265" i="26"/>
  <c r="AI4273" i="26"/>
  <c r="AI4281" i="26"/>
  <c r="AI4289" i="26"/>
  <c r="AI4297" i="26"/>
  <c r="AI4329" i="26"/>
  <c r="AI4337" i="26"/>
  <c r="AI4345" i="26"/>
  <c r="AI4353" i="26"/>
  <c r="AI4361" i="26"/>
  <c r="AI4369" i="26"/>
  <c r="AI4377" i="26"/>
  <c r="AI4385" i="26"/>
  <c r="AI4393" i="26"/>
  <c r="AI4401" i="26"/>
  <c r="AI4409" i="26"/>
  <c r="AI4417" i="26"/>
  <c r="AI4425" i="26"/>
  <c r="AI4433" i="26"/>
  <c r="AI4441" i="26"/>
  <c r="AI4449" i="26"/>
  <c r="AI4457" i="26"/>
  <c r="AI4553" i="26"/>
  <c r="AI4561" i="26"/>
  <c r="AI4585" i="26"/>
  <c r="AI4593" i="26"/>
  <c r="AI4601" i="26"/>
  <c r="AI4609" i="26"/>
  <c r="AI4617" i="26"/>
  <c r="AI4641" i="26"/>
  <c r="AI4649" i="26"/>
  <c r="AI4673" i="26"/>
  <c r="AI4681" i="26"/>
  <c r="AI4761" i="26"/>
  <c r="AI4777" i="26"/>
  <c r="AI4793" i="26"/>
  <c r="AI4881" i="26"/>
  <c r="AI4889" i="26"/>
  <c r="AI4897" i="26"/>
  <c r="AI4905" i="26"/>
  <c r="AI4913" i="26"/>
  <c r="AI4985" i="26"/>
  <c r="AI4993" i="26"/>
  <c r="AI5001" i="26"/>
  <c r="AI5009" i="26"/>
  <c r="AI8073" i="26"/>
  <c r="AI8209" i="26"/>
  <c r="AI8273" i="26"/>
  <c r="AI8329" i="26"/>
  <c r="AI8473" i="26"/>
  <c r="AI8537" i="26"/>
  <c r="AI8593" i="26"/>
  <c r="AI18" i="26"/>
  <c r="AI74" i="26"/>
  <c r="AI82" i="26"/>
  <c r="AI138" i="26"/>
  <c r="AI146" i="26"/>
  <c r="AI202" i="26"/>
  <c r="AI210" i="26"/>
  <c r="AI266" i="26"/>
  <c r="AI274" i="26"/>
  <c r="AI330" i="26"/>
  <c r="AI338" i="26"/>
  <c r="AI394" i="26"/>
  <c r="AI402" i="26"/>
  <c r="AI458" i="26"/>
  <c r="AI466" i="26"/>
  <c r="AI522" i="26"/>
  <c r="AI530" i="26"/>
  <c r="AI586" i="26"/>
  <c r="AI594" i="26"/>
  <c r="AI658" i="26"/>
  <c r="C8" i="1"/>
  <c r="AE2" i="26"/>
  <c r="AE1" i="26"/>
  <c r="B4" i="26"/>
  <c r="B9" i="26"/>
  <c r="AI3" i="26"/>
  <c r="AI4" i="26"/>
  <c r="AI5" i="26"/>
  <c r="AI6" i="26"/>
  <c r="AI7" i="26"/>
  <c r="AI8" i="26"/>
  <c r="AI9" i="26"/>
  <c r="AI10" i="26"/>
  <c r="AI11" i="26"/>
  <c r="AI13" i="26"/>
  <c r="AI14" i="26"/>
  <c r="AI15" i="26"/>
  <c r="AI16" i="26"/>
  <c r="AI17" i="26"/>
  <c r="AI19" i="26"/>
  <c r="AI20" i="26"/>
  <c r="AI21" i="26"/>
  <c r="AI22" i="26"/>
  <c r="AI23" i="26"/>
  <c r="AI24" i="26"/>
  <c r="AI25" i="26"/>
  <c r="AI27" i="26"/>
  <c r="AI28" i="26"/>
  <c r="AI29" i="26"/>
  <c r="AI30" i="26"/>
  <c r="AI31" i="26"/>
  <c r="AI32" i="26"/>
  <c r="AI33" i="26"/>
  <c r="AI35" i="26"/>
  <c r="AI36" i="26"/>
  <c r="AI37" i="26"/>
  <c r="AI38" i="26"/>
  <c r="AI39" i="26"/>
  <c r="AI40" i="26"/>
  <c r="AI41" i="26"/>
  <c r="AI43" i="26"/>
  <c r="AI44" i="26"/>
  <c r="AI45" i="26"/>
  <c r="AI46" i="26"/>
  <c r="AI47" i="26"/>
  <c r="AI48" i="26"/>
  <c r="AI49" i="26"/>
  <c r="AI51" i="26"/>
  <c r="AI52" i="26"/>
  <c r="AI53" i="26"/>
  <c r="AI54" i="26"/>
  <c r="AI55" i="26"/>
  <c r="AI56" i="26"/>
  <c r="AI57" i="26"/>
  <c r="AI59" i="26"/>
  <c r="AI60" i="26"/>
  <c r="AI61" i="26"/>
  <c r="AI62" i="26"/>
  <c r="AI63" i="26"/>
  <c r="AI64" i="26"/>
  <c r="AI65" i="26"/>
  <c r="AI67" i="26"/>
  <c r="AI68" i="26"/>
  <c r="AI69" i="26"/>
  <c r="AI70" i="26"/>
  <c r="AI71" i="26"/>
  <c r="AI72" i="26"/>
  <c r="AI73" i="26"/>
  <c r="AI75" i="26"/>
  <c r="AI76" i="26"/>
  <c r="AI77" i="26"/>
  <c r="AI78" i="26"/>
  <c r="AI79" i="26"/>
  <c r="AI80" i="26"/>
  <c r="AI81" i="26"/>
  <c r="AI83" i="26"/>
  <c r="AI84" i="26"/>
  <c r="AI85" i="26"/>
  <c r="AI86" i="26"/>
  <c r="AI87" i="26"/>
  <c r="AI88" i="26"/>
  <c r="AI89" i="26"/>
  <c r="AI91" i="26"/>
  <c r="AI92" i="26"/>
  <c r="AI93" i="26"/>
  <c r="AI94" i="26"/>
  <c r="AI95" i="26"/>
  <c r="AI96" i="26"/>
  <c r="AI97" i="26"/>
  <c r="AI99" i="26"/>
  <c r="AI100" i="26"/>
  <c r="AI101" i="26"/>
  <c r="AI102" i="26"/>
  <c r="AI103" i="26"/>
  <c r="AI104" i="26"/>
  <c r="AI105" i="26"/>
  <c r="AI107" i="26"/>
  <c r="AI108" i="26"/>
  <c r="AI109" i="26"/>
  <c r="AI110" i="26"/>
  <c r="AI111" i="26"/>
  <c r="AI112" i="26"/>
  <c r="AI113" i="26"/>
  <c r="AI115" i="26"/>
  <c r="AI116" i="26"/>
  <c r="AI117" i="26"/>
  <c r="AI118" i="26"/>
  <c r="AI119" i="26"/>
  <c r="AI120" i="26"/>
  <c r="AI121" i="26"/>
  <c r="AI123" i="26"/>
  <c r="AI124" i="26"/>
  <c r="AI125" i="26"/>
  <c r="AI126" i="26"/>
  <c r="AI127" i="26"/>
  <c r="AI128" i="26"/>
  <c r="AI129" i="26"/>
  <c r="AI131" i="26"/>
  <c r="AI132" i="26"/>
  <c r="AI133" i="26"/>
  <c r="AI134" i="26"/>
  <c r="AI135" i="26"/>
  <c r="AI136" i="26"/>
  <c r="AI137" i="26"/>
  <c r="AI139" i="26"/>
  <c r="AI140" i="26"/>
  <c r="AI141" i="26"/>
  <c r="AI142" i="26"/>
  <c r="AI143" i="26"/>
  <c r="AI144" i="26"/>
  <c r="AI145" i="26"/>
  <c r="AI147" i="26"/>
  <c r="AI148" i="26"/>
  <c r="AI149" i="26"/>
  <c r="AI150" i="26"/>
  <c r="AI151" i="26"/>
  <c r="AI152" i="26"/>
  <c r="AI153" i="26"/>
  <c r="AI155" i="26"/>
  <c r="AI156" i="26"/>
  <c r="AI157" i="26"/>
  <c r="AI158" i="26"/>
  <c r="AI159" i="26"/>
  <c r="AI160" i="26"/>
  <c r="AI161" i="26"/>
  <c r="AI163" i="26"/>
  <c r="AI164" i="26"/>
  <c r="AI165" i="26"/>
  <c r="AI166" i="26"/>
  <c r="AI167" i="26"/>
  <c r="AI168" i="26"/>
  <c r="AI169" i="26"/>
  <c r="AI171" i="26"/>
  <c r="AI172" i="26"/>
  <c r="AI173" i="26"/>
  <c r="AI174" i="26"/>
  <c r="AI175" i="26"/>
  <c r="AI176" i="26"/>
  <c r="AI177" i="26"/>
  <c r="AI179" i="26"/>
  <c r="AI180" i="26"/>
  <c r="AI181" i="26"/>
  <c r="AI182" i="26"/>
  <c r="AI183" i="26"/>
  <c r="AI184" i="26"/>
  <c r="AI185" i="26"/>
  <c r="AI187" i="26"/>
  <c r="AI188" i="26"/>
  <c r="AI189" i="26"/>
  <c r="AI190" i="26"/>
  <c r="AI191" i="26"/>
  <c r="AI192" i="26"/>
  <c r="AI193" i="26"/>
  <c r="AI195" i="26"/>
  <c r="AI196" i="26"/>
  <c r="AI197" i="26"/>
  <c r="AI198" i="26"/>
  <c r="AI199" i="26"/>
  <c r="AI200" i="26"/>
  <c r="AI201" i="26"/>
  <c r="AI203" i="26"/>
  <c r="AI204" i="26"/>
  <c r="AI205" i="26"/>
  <c r="AI206" i="26"/>
  <c r="AI207" i="26"/>
  <c r="AI208" i="26"/>
  <c r="AI209" i="26"/>
  <c r="AI211" i="26"/>
  <c r="AI212" i="26"/>
  <c r="AI213" i="26"/>
  <c r="AI214" i="26"/>
  <c r="AI215" i="26"/>
  <c r="AI216" i="26"/>
  <c r="AI217" i="26"/>
  <c r="AI219" i="26"/>
  <c r="AI220" i="26"/>
  <c r="AI221" i="26"/>
  <c r="AI222" i="26"/>
  <c r="AI223" i="26"/>
  <c r="AI224" i="26"/>
  <c r="AI225" i="26"/>
  <c r="AI227" i="26"/>
  <c r="AI228" i="26"/>
  <c r="AI229" i="26"/>
  <c r="AI230" i="26"/>
  <c r="AI231" i="26"/>
  <c r="AI232" i="26"/>
  <c r="AI233" i="26"/>
  <c r="AI235" i="26"/>
  <c r="AI236" i="26"/>
  <c r="AI237" i="26"/>
  <c r="AI238" i="26"/>
  <c r="AI239" i="26"/>
  <c r="AI240" i="26"/>
  <c r="AI241" i="26"/>
  <c r="AI243" i="26"/>
  <c r="AI244" i="26"/>
  <c r="AI245" i="26"/>
  <c r="AI246" i="26"/>
  <c r="AI247" i="26"/>
  <c r="AI248" i="26"/>
  <c r="AI249" i="26"/>
  <c r="AI251" i="26"/>
  <c r="AI252" i="26"/>
  <c r="AI253" i="26"/>
  <c r="AI254" i="26"/>
  <c r="AI255" i="26"/>
  <c r="AI256" i="26"/>
  <c r="AI257" i="26"/>
  <c r="AI259" i="26"/>
  <c r="AI260" i="26"/>
  <c r="AI261" i="26"/>
  <c r="AI262" i="26"/>
  <c r="AI263" i="26"/>
  <c r="AI264" i="26"/>
  <c r="AI265" i="26"/>
  <c r="AI267" i="26"/>
  <c r="AI268" i="26"/>
  <c r="AI269" i="26"/>
  <c r="AI270" i="26"/>
  <c r="AI271" i="26"/>
  <c r="AI272" i="26"/>
  <c r="AI273" i="26"/>
  <c r="AI275" i="26"/>
  <c r="AI276" i="26"/>
  <c r="AI277" i="26"/>
  <c r="AI278" i="26"/>
  <c r="AI279" i="26"/>
  <c r="AI280" i="26"/>
  <c r="AI281" i="26"/>
  <c r="AI283" i="26"/>
  <c r="AI284" i="26"/>
  <c r="AI285" i="26"/>
  <c r="AI286" i="26"/>
  <c r="AI287" i="26"/>
  <c r="AI288" i="26"/>
  <c r="AI289" i="26"/>
  <c r="AI291" i="26"/>
  <c r="AI292" i="26"/>
  <c r="AI293" i="26"/>
  <c r="AI294" i="26"/>
  <c r="AI295" i="26"/>
  <c r="AI296" i="26"/>
  <c r="AI297" i="26"/>
  <c r="AI299" i="26"/>
  <c r="AI300" i="26"/>
  <c r="AI301" i="26"/>
  <c r="AI302" i="26"/>
  <c r="AI303" i="26"/>
  <c r="AI304" i="26"/>
  <c r="AI305" i="26"/>
  <c r="AI307" i="26"/>
  <c r="AI308" i="26"/>
  <c r="AI309" i="26"/>
  <c r="AI310" i="26"/>
  <c r="AI311" i="26"/>
  <c r="AI312" i="26"/>
  <c r="AI313" i="26"/>
  <c r="AI315" i="26"/>
  <c r="AI316" i="26"/>
  <c r="AI317" i="26"/>
  <c r="AI318" i="26"/>
  <c r="AI319" i="26"/>
  <c r="AI320" i="26"/>
  <c r="AI321" i="26"/>
  <c r="AI323" i="26"/>
  <c r="AI324" i="26"/>
  <c r="AI325" i="26"/>
  <c r="AI326" i="26"/>
  <c r="AI327" i="26"/>
  <c r="AI328" i="26"/>
  <c r="AI329" i="26"/>
  <c r="AI331" i="26"/>
  <c r="AI332" i="26"/>
  <c r="AI333" i="26"/>
  <c r="AI334" i="26"/>
  <c r="AI335" i="26"/>
  <c r="AI336" i="26"/>
  <c r="AI337" i="26"/>
  <c r="AI339" i="26"/>
  <c r="AI340" i="26"/>
  <c r="AI341" i="26"/>
  <c r="AI342" i="26"/>
  <c r="AI343" i="26"/>
  <c r="AI344" i="26"/>
  <c r="AI345" i="26"/>
  <c r="AI347" i="26"/>
  <c r="AI348" i="26"/>
  <c r="AI349" i="26"/>
  <c r="AI350" i="26"/>
  <c r="AI351" i="26"/>
  <c r="AI352" i="26"/>
  <c r="AI353" i="26"/>
  <c r="AI355" i="26"/>
  <c r="AI356" i="26"/>
  <c r="AI357" i="26"/>
  <c r="AI358" i="26"/>
  <c r="AI359" i="26"/>
  <c r="AI360" i="26"/>
  <c r="AI361" i="26"/>
  <c r="AI363" i="26"/>
  <c r="AI364" i="26"/>
  <c r="AI365" i="26"/>
  <c r="AI366" i="26"/>
  <c r="AI367" i="26"/>
  <c r="AI368" i="26"/>
  <c r="AI369" i="26"/>
  <c r="AI371" i="26"/>
  <c r="AI372" i="26"/>
  <c r="AI373" i="26"/>
  <c r="AI374" i="26"/>
  <c r="AI375" i="26"/>
  <c r="AI376" i="26"/>
  <c r="AI377" i="26"/>
  <c r="AI379" i="26"/>
  <c r="AI380" i="26"/>
  <c r="AI381" i="26"/>
  <c r="AI382" i="26"/>
  <c r="AI383" i="26"/>
  <c r="AI384" i="26"/>
  <c r="AI385" i="26"/>
  <c r="AI387" i="26"/>
  <c r="AI388" i="26"/>
  <c r="AI389" i="26"/>
  <c r="AI390" i="26"/>
  <c r="AI391" i="26"/>
  <c r="AI392" i="26"/>
  <c r="AI393" i="26"/>
  <c r="AI395" i="26"/>
  <c r="AI396" i="26"/>
  <c r="AI397" i="26"/>
  <c r="AI398" i="26"/>
  <c r="AI399" i="26"/>
  <c r="AI400" i="26"/>
  <c r="AI401" i="26"/>
  <c r="AI403" i="26"/>
  <c r="AI404" i="26"/>
  <c r="AI405" i="26"/>
  <c r="AI406" i="26"/>
  <c r="AI407" i="26"/>
  <c r="AI408" i="26"/>
  <c r="AI409" i="26"/>
  <c r="AI411" i="26"/>
  <c r="AI412" i="26"/>
  <c r="AI413" i="26"/>
  <c r="AI414" i="26"/>
  <c r="AI415" i="26"/>
  <c r="AI416" i="26"/>
  <c r="AI417" i="26"/>
  <c r="AI419" i="26"/>
  <c r="AI420" i="26"/>
  <c r="AI421" i="26"/>
  <c r="AI422" i="26"/>
  <c r="AI423" i="26"/>
  <c r="AI424" i="26"/>
  <c r="AI425" i="26"/>
  <c r="AI427" i="26"/>
  <c r="AI428" i="26"/>
  <c r="AI429" i="26"/>
  <c r="AI430" i="26"/>
  <c r="AI431" i="26"/>
  <c r="AI432" i="26"/>
  <c r="AI433" i="26"/>
  <c r="AI435" i="26"/>
  <c r="AI436" i="26"/>
  <c r="AI437" i="26"/>
  <c r="AI438" i="26"/>
  <c r="AI439" i="26"/>
  <c r="AI440" i="26"/>
  <c r="AI441" i="26"/>
  <c r="AI443" i="26"/>
  <c r="AI444" i="26"/>
  <c r="AI445" i="26"/>
  <c r="AI446" i="26"/>
  <c r="AI447" i="26"/>
  <c r="AI448" i="26"/>
  <c r="AI449" i="26"/>
  <c r="AI451" i="26"/>
  <c r="AI452" i="26"/>
  <c r="AI453" i="26"/>
  <c r="AI454" i="26"/>
  <c r="AI455" i="26"/>
  <c r="AI456" i="26"/>
  <c r="AI457" i="26"/>
  <c r="AI459" i="26"/>
  <c r="AI460" i="26"/>
  <c r="AI461" i="26"/>
  <c r="AI462" i="26"/>
  <c r="AI463" i="26"/>
  <c r="AI464" i="26"/>
  <c r="AI465" i="26"/>
  <c r="AI467" i="26"/>
  <c r="AI468" i="26"/>
  <c r="AI469" i="26"/>
  <c r="AI470" i="26"/>
  <c r="AI471" i="26"/>
  <c r="AI472" i="26"/>
  <c r="AI473" i="26"/>
  <c r="AI475" i="26"/>
  <c r="AI476" i="26"/>
  <c r="AI477" i="26"/>
  <c r="AI478" i="26"/>
  <c r="AI479" i="26"/>
  <c r="AI480" i="26"/>
  <c r="AI481" i="26"/>
  <c r="AI483" i="26"/>
  <c r="AI484" i="26"/>
  <c r="AI485" i="26"/>
  <c r="AI486" i="26"/>
  <c r="AI487" i="26"/>
  <c r="AI488" i="26"/>
  <c r="AI489" i="26"/>
  <c r="AI491" i="26"/>
  <c r="AI492" i="26"/>
  <c r="AI493" i="26"/>
  <c r="AI494" i="26"/>
  <c r="AI495" i="26"/>
  <c r="AI496" i="26"/>
  <c r="AI497" i="26"/>
  <c r="AI499" i="26"/>
  <c r="AI500" i="26"/>
  <c r="AI501" i="26"/>
  <c r="AI502" i="26"/>
  <c r="AI503" i="26"/>
  <c r="AI504" i="26"/>
  <c r="AI505" i="26"/>
  <c r="AI507" i="26"/>
  <c r="AI508" i="26"/>
  <c r="AI509" i="26"/>
  <c r="AI510" i="26"/>
  <c r="AI511" i="26"/>
  <c r="AI512" i="26"/>
  <c r="AI513" i="26"/>
  <c r="AI515" i="26"/>
  <c r="AI516" i="26"/>
  <c r="AI517" i="26"/>
  <c r="AI518" i="26"/>
  <c r="AI519" i="26"/>
  <c r="AI520" i="26"/>
  <c r="AI521" i="26"/>
  <c r="AI523" i="26"/>
  <c r="AI524" i="26"/>
  <c r="AI525" i="26"/>
  <c r="AI526" i="26"/>
  <c r="AI527" i="26"/>
  <c r="AI528" i="26"/>
  <c r="AI529" i="26"/>
  <c r="AI531" i="26"/>
  <c r="AI532" i="26"/>
  <c r="AI533" i="26"/>
  <c r="AI534" i="26"/>
  <c r="AI535" i="26"/>
  <c r="AI536" i="26"/>
  <c r="AI537" i="26"/>
  <c r="AI539" i="26"/>
  <c r="AI540" i="26"/>
  <c r="AI541" i="26"/>
  <c r="AI542" i="26"/>
  <c r="AI543" i="26"/>
  <c r="AI544" i="26"/>
  <c r="AI545" i="26"/>
  <c r="AI547" i="26"/>
  <c r="AI548" i="26"/>
  <c r="AI549" i="26"/>
  <c r="AI550" i="26"/>
  <c r="AI551" i="26"/>
  <c r="AI552" i="26"/>
  <c r="AI553" i="26"/>
  <c r="AI555" i="26"/>
  <c r="AI556" i="26"/>
  <c r="AI557" i="26"/>
  <c r="AI558" i="26"/>
  <c r="AI559" i="26"/>
  <c r="AI560" i="26"/>
  <c r="AI561" i="26"/>
  <c r="AI563" i="26"/>
  <c r="AI564" i="26"/>
  <c r="AI565" i="26"/>
  <c r="AI566" i="26"/>
  <c r="AI567" i="26"/>
  <c r="AI568" i="26"/>
  <c r="AI569" i="26"/>
  <c r="AI571" i="26"/>
  <c r="AI572" i="26"/>
  <c r="AI573" i="26"/>
  <c r="AI574" i="26"/>
  <c r="AI575" i="26"/>
  <c r="AI576" i="26"/>
  <c r="AI577" i="26"/>
  <c r="AI579" i="26"/>
  <c r="AI580" i="26"/>
  <c r="AI581" i="26"/>
  <c r="AI582" i="26"/>
  <c r="AI583" i="26"/>
  <c r="AI584" i="26"/>
  <c r="AI585" i="26"/>
  <c r="AI587" i="26"/>
  <c r="AI588" i="26"/>
  <c r="AI589" i="26"/>
  <c r="AI590" i="26"/>
  <c r="AI591" i="26"/>
  <c r="AI592" i="26"/>
  <c r="AI593" i="26"/>
  <c r="AI595" i="26"/>
  <c r="AI596" i="26"/>
  <c r="AI597" i="26"/>
  <c r="AI598" i="26"/>
  <c r="AI599" i="26"/>
  <c r="AI600" i="26"/>
  <c r="AI601" i="26"/>
  <c r="AI603" i="26"/>
  <c r="AI604" i="26"/>
  <c r="AI605" i="26"/>
  <c r="AI606" i="26"/>
  <c r="AI607" i="26"/>
  <c r="AI608" i="26"/>
  <c r="AI609" i="26"/>
  <c r="AI611" i="26"/>
  <c r="AI612" i="26"/>
  <c r="AI613" i="26"/>
  <c r="AI614" i="26"/>
  <c r="AI615" i="26"/>
  <c r="AI616" i="26"/>
  <c r="AI617" i="26"/>
  <c r="AI619" i="26"/>
  <c r="AI620" i="26"/>
  <c r="AI621" i="26"/>
  <c r="AI622" i="26"/>
  <c r="AI623" i="26"/>
  <c r="AI624" i="26"/>
  <c r="AI625" i="26"/>
  <c r="AI627" i="26"/>
  <c r="AI628" i="26"/>
  <c r="AI629" i="26"/>
  <c r="AI630" i="26"/>
  <c r="AI631" i="26"/>
  <c r="AI632" i="26"/>
  <c r="AI633" i="26"/>
  <c r="AI635" i="26"/>
  <c r="AI636" i="26"/>
  <c r="AI637" i="26"/>
  <c r="AI638" i="26"/>
  <c r="AI639" i="26"/>
  <c r="AI640" i="26"/>
  <c r="AI641" i="26"/>
  <c r="AI643" i="26"/>
  <c r="AI644" i="26"/>
  <c r="AI645" i="26"/>
  <c r="AI646" i="26"/>
  <c r="AI647" i="26"/>
  <c r="AI648" i="26"/>
  <c r="AI649" i="26"/>
  <c r="AI651" i="26"/>
  <c r="AI652" i="26"/>
  <c r="AI653" i="26"/>
  <c r="AI654" i="26"/>
  <c r="AI655" i="26"/>
  <c r="AI656" i="26"/>
  <c r="AI657" i="26"/>
  <c r="AI659" i="26"/>
  <c r="AI660" i="26"/>
  <c r="AI661" i="26"/>
  <c r="AI662" i="26"/>
  <c r="AI663" i="26"/>
  <c r="AI664" i="26"/>
  <c r="AI665" i="26"/>
  <c r="AI667" i="26"/>
  <c r="AI668" i="26"/>
  <c r="AI669" i="26"/>
  <c r="AI670" i="26"/>
  <c r="AI671" i="26"/>
  <c r="AI672" i="26"/>
  <c r="AI673" i="26"/>
  <c r="AI675" i="26"/>
  <c r="AI676" i="26"/>
  <c r="AI677" i="26"/>
  <c r="AI678" i="26"/>
  <c r="AI679" i="26"/>
  <c r="AI680" i="26"/>
  <c r="AI681" i="26"/>
  <c r="AI683" i="26"/>
  <c r="AI684" i="26"/>
  <c r="AI685" i="26"/>
  <c r="AI686" i="26"/>
  <c r="AI687" i="26"/>
  <c r="AI688" i="26"/>
  <c r="AI689" i="26"/>
  <c r="AI691" i="26"/>
  <c r="AI692" i="26"/>
  <c r="AI693" i="26"/>
  <c r="AI694" i="26"/>
  <c r="AI695" i="26"/>
  <c r="AI696" i="26"/>
  <c r="AI697" i="26"/>
  <c r="AI699" i="26"/>
  <c r="AI700" i="26"/>
  <c r="AI701" i="26"/>
  <c r="AI702" i="26"/>
  <c r="AI703" i="26"/>
  <c r="AI704" i="26"/>
  <c r="AI705" i="26"/>
  <c r="AI707" i="26"/>
  <c r="AI708" i="26"/>
  <c r="AI709" i="26"/>
  <c r="AI710" i="26"/>
  <c r="AI711" i="26"/>
  <c r="AI712" i="26"/>
  <c r="AI713" i="26"/>
  <c r="AI715" i="26"/>
  <c r="AI716" i="26"/>
  <c r="AI717" i="26"/>
  <c r="AI718" i="26"/>
  <c r="AI719" i="26"/>
  <c r="AI720" i="26"/>
  <c r="AI721" i="26"/>
  <c r="AI723" i="26"/>
  <c r="AI724" i="26"/>
  <c r="AI725" i="26"/>
  <c r="AI726" i="26"/>
  <c r="AI727" i="26"/>
  <c r="AI728" i="26"/>
  <c r="AI729" i="26"/>
  <c r="AI731" i="26"/>
  <c r="AI732" i="26"/>
  <c r="AI733" i="26"/>
  <c r="AI734" i="26"/>
  <c r="AI735" i="26"/>
  <c r="AI736" i="26"/>
  <c r="AI737" i="26"/>
  <c r="AI739" i="26"/>
  <c r="AI740" i="26"/>
  <c r="AI741" i="26"/>
  <c r="AI742" i="26"/>
  <c r="AI743" i="26"/>
  <c r="AI744" i="26"/>
  <c r="AI745" i="26"/>
  <c r="AI747" i="26"/>
  <c r="AI748" i="26"/>
  <c r="AI749" i="26"/>
  <c r="AI750" i="26"/>
  <c r="AI751" i="26"/>
  <c r="AI752" i="26"/>
  <c r="AI753" i="26"/>
  <c r="AI755" i="26"/>
  <c r="AI756" i="26"/>
  <c r="AI757" i="26"/>
  <c r="AI758" i="26"/>
  <c r="AI759" i="26"/>
  <c r="AI760" i="26"/>
  <c r="AI761" i="26"/>
  <c r="AI763" i="26"/>
  <c r="AI764" i="26"/>
  <c r="AI765" i="26"/>
  <c r="AI766" i="26"/>
  <c r="AI767" i="26"/>
  <c r="AI768" i="26"/>
  <c r="AI769" i="26"/>
  <c r="AI771" i="26"/>
  <c r="AI772" i="26"/>
  <c r="AI773" i="26"/>
  <c r="AI774" i="26"/>
  <c r="AI775" i="26"/>
  <c r="AI776" i="26"/>
  <c r="AI777" i="26"/>
  <c r="AI779" i="26"/>
  <c r="AI780" i="26"/>
  <c r="AI781" i="26"/>
  <c r="AI782" i="26"/>
  <c r="AI783" i="26"/>
  <c r="AI784" i="26"/>
  <c r="AI785" i="26"/>
  <c r="AI787" i="26"/>
  <c r="AI788" i="26"/>
  <c r="AI789" i="26"/>
  <c r="AI790" i="26"/>
  <c r="AI791" i="26"/>
  <c r="AI792" i="26"/>
  <c r="AI793" i="26"/>
  <c r="AI795" i="26"/>
  <c r="AI796" i="26"/>
  <c r="AI797" i="26"/>
  <c r="AI798" i="26"/>
  <c r="AI799" i="26"/>
  <c r="AI800" i="26"/>
  <c r="AI801" i="26"/>
  <c r="AI803" i="26"/>
  <c r="AI804" i="26"/>
  <c r="AI805" i="26"/>
  <c r="AI806" i="26"/>
  <c r="AI807" i="26"/>
  <c r="AI808" i="26"/>
  <c r="AI809" i="26"/>
  <c r="AI811" i="26"/>
  <c r="AI812" i="26"/>
  <c r="AI813" i="26"/>
  <c r="AI814" i="26"/>
  <c r="AI815" i="26"/>
  <c r="AI816" i="26"/>
  <c r="AI817" i="26"/>
  <c r="AI819" i="26"/>
  <c r="AI820" i="26"/>
  <c r="AI821" i="26"/>
  <c r="AI822" i="26"/>
  <c r="AI823" i="26"/>
  <c r="AI824" i="26"/>
  <c r="AI825" i="26"/>
  <c r="AI827" i="26"/>
  <c r="AI828" i="26"/>
  <c r="AI829" i="26"/>
  <c r="AI830" i="26"/>
  <c r="AI831" i="26"/>
  <c r="AI832" i="26"/>
  <c r="AI833" i="26"/>
  <c r="AI835" i="26"/>
  <c r="AI836" i="26"/>
  <c r="AI837" i="26"/>
  <c r="AI838" i="26"/>
  <c r="AI839" i="26"/>
  <c r="AI840" i="26"/>
  <c r="AI841" i="26"/>
  <c r="AI843" i="26"/>
  <c r="AI844" i="26"/>
  <c r="AI845" i="26"/>
  <c r="AI846" i="26"/>
  <c r="AI847" i="26"/>
  <c r="AI848" i="26"/>
  <c r="AI849" i="26"/>
  <c r="AI851" i="26"/>
  <c r="AI852" i="26"/>
  <c r="AI853" i="26"/>
  <c r="AI854" i="26"/>
  <c r="AI855" i="26"/>
  <c r="AI856" i="26"/>
  <c r="AI857" i="26"/>
  <c r="AI859" i="26"/>
  <c r="AI860" i="26"/>
  <c r="AI861" i="26"/>
  <c r="AI862" i="26"/>
  <c r="AI863" i="26"/>
  <c r="AI864" i="26"/>
  <c r="AI865" i="26"/>
  <c r="AI867" i="26"/>
  <c r="AI868" i="26"/>
  <c r="AI869" i="26"/>
  <c r="AI870" i="26"/>
  <c r="AI871" i="26"/>
  <c r="AI872" i="26"/>
  <c r="AI873" i="26"/>
  <c r="AI875" i="26"/>
  <c r="AI876" i="26"/>
  <c r="AI877" i="26"/>
  <c r="AI878" i="26"/>
  <c r="AI879" i="26"/>
  <c r="AI880" i="26"/>
  <c r="AI881" i="26"/>
  <c r="AI883" i="26"/>
  <c r="AI884" i="26"/>
  <c r="AI885" i="26"/>
  <c r="AI886" i="26"/>
  <c r="AI887" i="26"/>
  <c r="AI888" i="26"/>
  <c r="AI889" i="26"/>
  <c r="AI891" i="26"/>
  <c r="AI892" i="26"/>
  <c r="AI893" i="26"/>
  <c r="AI894" i="26"/>
  <c r="AI895" i="26"/>
  <c r="AI896" i="26"/>
  <c r="AI897" i="26"/>
  <c r="AI899" i="26"/>
  <c r="AI900" i="26"/>
  <c r="AI901" i="26"/>
  <c r="AI902" i="26"/>
  <c r="AI903" i="26"/>
  <c r="AI904" i="26"/>
  <c r="AI905" i="26"/>
  <c r="AI907" i="26"/>
  <c r="AI908" i="26"/>
  <c r="AI909" i="26"/>
  <c r="AI910" i="26"/>
  <c r="AI911" i="26"/>
  <c r="AI912" i="26"/>
  <c r="AI913" i="26"/>
  <c r="AI915" i="26"/>
  <c r="AI916" i="26"/>
  <c r="AI917" i="26"/>
  <c r="AI918" i="26"/>
  <c r="AI919" i="26"/>
  <c r="AI920" i="26"/>
  <c r="AI921" i="26"/>
  <c r="AI923" i="26"/>
  <c r="AI924" i="26"/>
  <c r="AI925" i="26"/>
  <c r="AI926" i="26"/>
  <c r="AI927" i="26"/>
  <c r="AI928" i="26"/>
  <c r="AI929" i="26"/>
  <c r="AI931" i="26"/>
  <c r="AI932" i="26"/>
  <c r="AI933" i="26"/>
  <c r="AI934" i="26"/>
  <c r="AI935" i="26"/>
  <c r="AI936" i="26"/>
  <c r="AI937" i="26"/>
  <c r="AI939" i="26"/>
  <c r="AI940" i="26"/>
  <c r="AI941" i="26"/>
  <c r="AI942" i="26"/>
  <c r="AI943" i="26"/>
  <c r="AI944" i="26"/>
  <c r="AI945" i="26"/>
  <c r="AI947" i="26"/>
  <c r="AI948" i="26"/>
  <c r="AI949" i="26"/>
  <c r="AI950" i="26"/>
  <c r="AI951" i="26"/>
  <c r="AI952" i="26"/>
  <c r="AI953" i="26"/>
  <c r="AI955" i="26"/>
  <c r="AI956" i="26"/>
  <c r="AI957" i="26"/>
  <c r="AI958" i="26"/>
  <c r="AI959" i="26"/>
  <c r="AI960" i="26"/>
  <c r="AI961" i="26"/>
  <c r="AI963" i="26"/>
  <c r="AI964" i="26"/>
  <c r="AI965" i="26"/>
  <c r="AI966" i="26"/>
  <c r="AI967" i="26"/>
  <c r="AI968" i="26"/>
  <c r="AI969" i="26"/>
  <c r="AI971" i="26"/>
  <c r="AI972" i="26"/>
  <c r="AI973" i="26"/>
  <c r="AI974" i="26"/>
  <c r="AI975" i="26"/>
  <c r="AI976" i="26"/>
  <c r="AI977" i="26"/>
  <c r="AI979" i="26"/>
  <c r="AI980" i="26"/>
  <c r="AI981" i="26"/>
  <c r="AI982" i="26"/>
  <c r="AI983" i="26"/>
  <c r="AI984" i="26"/>
  <c r="AI985" i="26"/>
  <c r="AI987" i="26"/>
  <c r="AI988" i="26"/>
  <c r="AI989" i="26"/>
  <c r="AI990" i="26"/>
  <c r="AI991" i="26"/>
  <c r="AI992" i="26"/>
  <c r="AI993" i="26"/>
  <c r="AI995" i="26"/>
  <c r="AI996" i="26"/>
  <c r="AI997" i="26"/>
  <c r="AI998" i="26"/>
  <c r="AI999" i="26"/>
  <c r="AI1000" i="26"/>
  <c r="AI1001" i="26"/>
  <c r="AI1003" i="26"/>
  <c r="AI1004" i="26"/>
  <c r="AI1005" i="26"/>
  <c r="AI1006" i="26"/>
  <c r="AI1007" i="26"/>
  <c r="AI1008" i="26"/>
  <c r="AI1009" i="26"/>
  <c r="AI1011" i="26"/>
  <c r="AI1012" i="26"/>
  <c r="AI1013" i="26"/>
  <c r="AI1014" i="26"/>
  <c r="AI1015" i="26"/>
  <c r="AI1016" i="26"/>
  <c r="AI1017" i="26"/>
  <c r="AI1019" i="26"/>
  <c r="AI1020" i="26"/>
  <c r="AI1021" i="26"/>
  <c r="AI1022" i="26"/>
  <c r="AI1023" i="26"/>
  <c r="AI1024" i="26"/>
  <c r="AI1025" i="26"/>
  <c r="AI1027" i="26"/>
  <c r="AI1028" i="26"/>
  <c r="AI1029" i="26"/>
  <c r="AI1030" i="26"/>
  <c r="AI1031" i="26"/>
  <c r="AI1032" i="26"/>
  <c r="AI1033" i="26"/>
  <c r="AI1035" i="26"/>
  <c r="AI1036" i="26"/>
  <c r="AI1037" i="26"/>
  <c r="AI1038" i="26"/>
  <c r="AI1039" i="26"/>
  <c r="AI1040" i="26"/>
  <c r="AI1041" i="26"/>
  <c r="AI1043" i="26"/>
  <c r="AI1044" i="26"/>
  <c r="AI1045" i="26"/>
  <c r="AI1046" i="26"/>
  <c r="AI1047" i="26"/>
  <c r="AI1048" i="26"/>
  <c r="AI1049" i="26"/>
  <c r="AI1051" i="26"/>
  <c r="AI1052" i="26"/>
  <c r="AI1053" i="26"/>
  <c r="AI1054" i="26"/>
  <c r="AI1055" i="26"/>
  <c r="AI1056" i="26"/>
  <c r="AI1057" i="26"/>
  <c r="AI1059" i="26"/>
  <c r="AI1060" i="26"/>
  <c r="AI1061" i="26"/>
  <c r="AI1062" i="26"/>
  <c r="AI1063" i="26"/>
  <c r="AI1064" i="26"/>
  <c r="AI1065" i="26"/>
  <c r="AI1067" i="26"/>
  <c r="AI1068" i="26"/>
  <c r="AI1069" i="26"/>
  <c r="AI1070" i="26"/>
  <c r="AI1071" i="26"/>
  <c r="AI1072" i="26"/>
  <c r="AI1073" i="26"/>
  <c r="AI1075" i="26"/>
  <c r="AI1076" i="26"/>
  <c r="AI1077" i="26"/>
  <c r="AI1078" i="26"/>
  <c r="AI1079" i="26"/>
  <c r="AI1080" i="26"/>
  <c r="AI1081" i="26"/>
  <c r="AI1083" i="26"/>
  <c r="AI1084" i="26"/>
  <c r="AI1085" i="26"/>
  <c r="AI1086" i="26"/>
  <c r="AI1087" i="26"/>
  <c r="AI1088" i="26"/>
  <c r="AI1089" i="26"/>
  <c r="AI1091" i="26"/>
  <c r="AI1092" i="26"/>
  <c r="AI1093" i="26"/>
  <c r="AI1094" i="26"/>
  <c r="AI1095" i="26"/>
  <c r="AI1096" i="26"/>
  <c r="AI1097" i="26"/>
  <c r="AI1099" i="26"/>
  <c r="AI1100" i="26"/>
  <c r="AI1101" i="26"/>
  <c r="AI1102" i="26"/>
  <c r="AI1103" i="26"/>
  <c r="AI1104" i="26"/>
  <c r="AI1105" i="26"/>
  <c r="AI1107" i="26"/>
  <c r="AI1108" i="26"/>
  <c r="AI1109" i="26"/>
  <c r="AI1110" i="26"/>
  <c r="AI1111" i="26"/>
  <c r="AI1112" i="26"/>
  <c r="AI1113" i="26"/>
  <c r="AI1115" i="26"/>
  <c r="AI1116" i="26"/>
  <c r="AI1117" i="26"/>
  <c r="AI1118" i="26"/>
  <c r="AI1119" i="26"/>
  <c r="AI1120" i="26"/>
  <c r="AI1121" i="26"/>
  <c r="AI1123" i="26"/>
  <c r="AI1124" i="26"/>
  <c r="AI1125" i="26"/>
  <c r="AI1126" i="26"/>
  <c r="AI1127" i="26"/>
  <c r="AI1128" i="26"/>
  <c r="AI1129" i="26"/>
  <c r="AI1131" i="26"/>
  <c r="AI1132" i="26"/>
  <c r="AI1133" i="26"/>
  <c r="AI1134" i="26"/>
  <c r="AI1135" i="26"/>
  <c r="AI1136" i="26"/>
  <c r="AI1137" i="26"/>
  <c r="AI1139" i="26"/>
  <c r="AI1140" i="26"/>
  <c r="AI1141" i="26"/>
  <c r="AI1142" i="26"/>
  <c r="AI1143" i="26"/>
  <c r="AI1144" i="26"/>
  <c r="AI1145" i="26"/>
  <c r="AI1147" i="26"/>
  <c r="AI1148" i="26"/>
  <c r="AI1149" i="26"/>
  <c r="AI1150" i="26"/>
  <c r="AI1151" i="26"/>
  <c r="AI1152" i="26"/>
  <c r="AI1153" i="26"/>
  <c r="AI1155" i="26"/>
  <c r="AI1156" i="26"/>
  <c r="AI1157" i="26"/>
  <c r="AI1158" i="26"/>
  <c r="AI1159" i="26"/>
  <c r="AI1160" i="26"/>
  <c r="AI1161" i="26"/>
  <c r="AI1163" i="26"/>
  <c r="AI1164" i="26"/>
  <c r="AI1165" i="26"/>
  <c r="AI1166" i="26"/>
  <c r="AI1167" i="26"/>
  <c r="AI1168" i="26"/>
  <c r="AI1169" i="26"/>
  <c r="AI1171" i="26"/>
  <c r="AI1172" i="26"/>
  <c r="AI1173" i="26"/>
  <c r="AI1174" i="26"/>
  <c r="AI1175" i="26"/>
  <c r="AI1176" i="26"/>
  <c r="AI1177" i="26"/>
  <c r="AI1179" i="26"/>
  <c r="AI1180" i="26"/>
  <c r="AI1181" i="26"/>
  <c r="AI1182" i="26"/>
  <c r="AI1183" i="26"/>
  <c r="AI1184" i="26"/>
  <c r="AI1185" i="26"/>
  <c r="AI1187" i="26"/>
  <c r="AI1188" i="26"/>
  <c r="AI1189" i="26"/>
  <c r="AI1190" i="26"/>
  <c r="AI1191" i="26"/>
  <c r="AI1192" i="26"/>
  <c r="AI1193" i="26"/>
  <c r="AI1195" i="26"/>
  <c r="AI1196" i="26"/>
  <c r="AI1197" i="26"/>
  <c r="AI1198" i="26"/>
  <c r="AI1199" i="26"/>
  <c r="AI1200" i="26"/>
  <c r="AI1201" i="26"/>
  <c r="AI1203" i="26"/>
  <c r="AI1204" i="26"/>
  <c r="AI1205" i="26"/>
  <c r="AI1206" i="26"/>
  <c r="AI1207" i="26"/>
  <c r="AI1208" i="26"/>
  <c r="AI1209" i="26"/>
  <c r="AI1211" i="26"/>
  <c r="AI1212" i="26"/>
  <c r="AI1213" i="26"/>
  <c r="AI1214" i="26"/>
  <c r="AI1215" i="26"/>
  <c r="AI1216" i="26"/>
  <c r="AI1217" i="26"/>
  <c r="AI1219" i="26"/>
  <c r="AI1220" i="26"/>
  <c r="AI1221" i="26"/>
  <c r="AI1222" i="26"/>
  <c r="AI1223" i="26"/>
  <c r="AI1224" i="26"/>
  <c r="AI1225" i="26"/>
  <c r="AI1227" i="26"/>
  <c r="AI1228" i="26"/>
  <c r="AI1229" i="26"/>
  <c r="AI1230" i="26"/>
  <c r="AI1231" i="26"/>
  <c r="AI1232" i="26"/>
  <c r="AI1233" i="26"/>
  <c r="AI1235" i="26"/>
  <c r="AI1236" i="26"/>
  <c r="AI1237" i="26"/>
  <c r="AI1238" i="26"/>
  <c r="AI1239" i="26"/>
  <c r="AI1240" i="26"/>
  <c r="AI1241" i="26"/>
  <c r="AI1243" i="26"/>
  <c r="AI1244" i="26"/>
  <c r="AI1245" i="26"/>
  <c r="AI1246" i="26"/>
  <c r="AI1247" i="26"/>
  <c r="AI1248" i="26"/>
  <c r="AI1249" i="26"/>
  <c r="AI1251" i="26"/>
  <c r="AI1252" i="26"/>
  <c r="AI1253" i="26"/>
  <c r="AI1254" i="26"/>
  <c r="AI1255" i="26"/>
  <c r="AI1256" i="26"/>
  <c r="AI1257" i="26"/>
  <c r="AI1259" i="26"/>
  <c r="AI1260" i="26"/>
  <c r="AI1261" i="26"/>
  <c r="AI1262" i="26"/>
  <c r="AI1263" i="26"/>
  <c r="AI1264" i="26"/>
  <c r="AI1265" i="26"/>
  <c r="AI1267" i="26"/>
  <c r="AI1268" i="26"/>
  <c r="AI1269" i="26"/>
  <c r="AI1270" i="26"/>
  <c r="AI1271" i="26"/>
  <c r="AI1272" i="26"/>
  <c r="AI1273" i="26"/>
  <c r="AI1275" i="26"/>
  <c r="AI1276" i="26"/>
  <c r="AI1277" i="26"/>
  <c r="AI1278" i="26"/>
  <c r="AI1279" i="26"/>
  <c r="AI1280" i="26"/>
  <c r="AI1281" i="26"/>
  <c r="AI1283" i="26"/>
  <c r="AI1284" i="26"/>
  <c r="AI1285" i="26"/>
  <c r="AI1286" i="26"/>
  <c r="AI1287" i="26"/>
  <c r="AI1288" i="26"/>
  <c r="AI1289" i="26"/>
  <c r="AI1291" i="26"/>
  <c r="AI1292" i="26"/>
  <c r="AI1293" i="26"/>
  <c r="AI1294" i="26"/>
  <c r="AI1295" i="26"/>
  <c r="AI1296" i="26"/>
  <c r="AI1297" i="26"/>
  <c r="AI1299" i="26"/>
  <c r="AI1300" i="26"/>
  <c r="AI1301" i="26"/>
  <c r="AI1302" i="26"/>
  <c r="AI1303" i="26"/>
  <c r="AI1304" i="26"/>
  <c r="AI1305" i="26"/>
  <c r="AI1307" i="26"/>
  <c r="AI1308" i="26"/>
  <c r="AI1309" i="26"/>
  <c r="AI1310" i="26"/>
  <c r="AI1311" i="26"/>
  <c r="AI1312" i="26"/>
  <c r="AI1313" i="26"/>
  <c r="AI1315" i="26"/>
  <c r="AI1316" i="26"/>
  <c r="AI1317" i="26"/>
  <c r="AI1318" i="26"/>
  <c r="AI1319" i="26"/>
  <c r="AI1320" i="26"/>
  <c r="AI1321" i="26"/>
  <c r="AI1323" i="26"/>
  <c r="AI1324" i="26"/>
  <c r="AI1325" i="26"/>
  <c r="AI1326" i="26"/>
  <c r="AI1327" i="26"/>
  <c r="AI1328" i="26"/>
  <c r="AI1329" i="26"/>
  <c r="AI1331" i="26"/>
  <c r="AI1332" i="26"/>
  <c r="AI1333" i="26"/>
  <c r="AI1334" i="26"/>
  <c r="AI1335" i="26"/>
  <c r="AI1336" i="26"/>
  <c r="AI1337" i="26"/>
  <c r="AI1339" i="26"/>
  <c r="AI1340" i="26"/>
  <c r="AI1341" i="26"/>
  <c r="AI1342" i="26"/>
  <c r="AI1343" i="26"/>
  <c r="AI1344" i="26"/>
  <c r="AI1345" i="26"/>
  <c r="AI1347" i="26"/>
  <c r="AI1348" i="26"/>
  <c r="AI1349" i="26"/>
  <c r="AI1350" i="26"/>
  <c r="AI1351" i="26"/>
  <c r="AI1352" i="26"/>
  <c r="AI1353" i="26"/>
  <c r="AI1355" i="26"/>
  <c r="AI1356" i="26"/>
  <c r="AI1357" i="26"/>
  <c r="AI1358" i="26"/>
  <c r="AI1359" i="26"/>
  <c r="AI1360" i="26"/>
  <c r="AI1361" i="26"/>
  <c r="AI1363" i="26"/>
  <c r="AI1364" i="26"/>
  <c r="AI1365" i="26"/>
  <c r="AI1366" i="26"/>
  <c r="AI1367" i="26"/>
  <c r="AI1368" i="26"/>
  <c r="AI1369" i="26"/>
  <c r="AI1371" i="26"/>
  <c r="AI1372" i="26"/>
  <c r="AI1373" i="26"/>
  <c r="AI1374" i="26"/>
  <c r="AI1375" i="26"/>
  <c r="AI1376" i="26"/>
  <c r="AI1377" i="26"/>
  <c r="AI1379" i="26"/>
  <c r="AI1380" i="26"/>
  <c r="AI1381" i="26"/>
  <c r="AI1382" i="26"/>
  <c r="AI1383" i="26"/>
  <c r="AI1384" i="26"/>
  <c r="AI1385" i="26"/>
  <c r="AI1387" i="26"/>
  <c r="AI1388" i="26"/>
  <c r="AI1389" i="26"/>
  <c r="AI1390" i="26"/>
  <c r="AI1391" i="26"/>
  <c r="AI1392" i="26"/>
  <c r="AI1393" i="26"/>
  <c r="AI1395" i="26"/>
  <c r="AI1396" i="26"/>
  <c r="AI1397" i="26"/>
  <c r="AI1398" i="26"/>
  <c r="AI1399" i="26"/>
  <c r="AI1400" i="26"/>
  <c r="AI1401" i="26"/>
  <c r="AI1403" i="26"/>
  <c r="AI1404" i="26"/>
  <c r="AI1405" i="26"/>
  <c r="AI1406" i="26"/>
  <c r="AI1407" i="26"/>
  <c r="AI1408" i="26"/>
  <c r="AI1409" i="26"/>
  <c r="AI1411" i="26"/>
  <c r="AI1412" i="26"/>
  <c r="AI1413" i="26"/>
  <c r="AI1414" i="26"/>
  <c r="AI1415" i="26"/>
  <c r="AI1416" i="26"/>
  <c r="AI1417" i="26"/>
  <c r="AI1419" i="26"/>
  <c r="AI1420" i="26"/>
  <c r="AI1421" i="26"/>
  <c r="AI1422" i="26"/>
  <c r="AI1423" i="26"/>
  <c r="AI1424" i="26"/>
  <c r="AI1425" i="26"/>
  <c r="AI1427" i="26"/>
  <c r="AI1428" i="26"/>
  <c r="AI1429" i="26"/>
  <c r="AI1430" i="26"/>
  <c r="AI1431" i="26"/>
  <c r="AI1432" i="26"/>
  <c r="AI1433" i="26"/>
  <c r="AI1435" i="26"/>
  <c r="AI1436" i="26"/>
  <c r="AI1437" i="26"/>
  <c r="AI1438" i="26"/>
  <c r="AI1439" i="26"/>
  <c r="AI1440" i="26"/>
  <c r="AI1441" i="26"/>
  <c r="AI1443" i="26"/>
  <c r="AI1444" i="26"/>
  <c r="AI1445" i="26"/>
  <c r="AI1446" i="26"/>
  <c r="AI1447" i="26"/>
  <c r="AI1448" i="26"/>
  <c r="AI1449" i="26"/>
  <c r="AI1451" i="26"/>
  <c r="AI1452" i="26"/>
  <c r="AI1453" i="26"/>
  <c r="AI1454" i="26"/>
  <c r="AI1455" i="26"/>
  <c r="AI1456" i="26"/>
  <c r="AI1457" i="26"/>
  <c r="AI1459" i="26"/>
  <c r="AI1460" i="26"/>
  <c r="AI1461" i="26"/>
  <c r="AI1462" i="26"/>
  <c r="AI1463" i="26"/>
  <c r="AI1464" i="26"/>
  <c r="AI1465" i="26"/>
  <c r="AI1467" i="26"/>
  <c r="AI1468" i="26"/>
  <c r="AI1469" i="26"/>
  <c r="AI1470" i="26"/>
  <c r="AI1471" i="26"/>
  <c r="AI1472" i="26"/>
  <c r="AI1473" i="26"/>
  <c r="AI1475" i="26"/>
  <c r="AI1476" i="26"/>
  <c r="AI1477" i="26"/>
  <c r="AI1478" i="26"/>
  <c r="AI1479" i="26"/>
  <c r="AI1480" i="26"/>
  <c r="AI1481" i="26"/>
  <c r="AI1483" i="26"/>
  <c r="AI1484" i="26"/>
  <c r="AI1485" i="26"/>
  <c r="AI1486" i="26"/>
  <c r="AI1487" i="26"/>
  <c r="AI1488" i="26"/>
  <c r="AI1489" i="26"/>
  <c r="AI1491" i="26"/>
  <c r="AI1492" i="26"/>
  <c r="AI1493" i="26"/>
  <c r="AI1494" i="26"/>
  <c r="AI1495" i="26"/>
  <c r="AI1496" i="26"/>
  <c r="AI1497" i="26"/>
  <c r="AI1499" i="26"/>
  <c r="AI1500" i="26"/>
  <c r="AI1501" i="26"/>
  <c r="AI1502" i="26"/>
  <c r="AI1503" i="26"/>
  <c r="AI1504" i="26"/>
  <c r="AI1505" i="26"/>
  <c r="AI1507" i="26"/>
  <c r="AI1508" i="26"/>
  <c r="AI1509" i="26"/>
  <c r="AI1510" i="26"/>
  <c r="AI1511" i="26"/>
  <c r="AI1512" i="26"/>
  <c r="AI1513" i="26"/>
  <c r="AI1515" i="26"/>
  <c r="AI1516" i="26"/>
  <c r="AI1517" i="26"/>
  <c r="AI1518" i="26"/>
  <c r="AI1519" i="26"/>
  <c r="AI1520" i="26"/>
  <c r="AI1521" i="26"/>
  <c r="AI1523" i="26"/>
  <c r="AI1524" i="26"/>
  <c r="AI1525" i="26"/>
  <c r="AI1526" i="26"/>
  <c r="AI1527" i="26"/>
  <c r="AI1528" i="26"/>
  <c r="AI1529" i="26"/>
  <c r="AI1531" i="26"/>
  <c r="AI1532" i="26"/>
  <c r="AI1533" i="26"/>
  <c r="AI1534" i="26"/>
  <c r="AI1535" i="26"/>
  <c r="AI1536" i="26"/>
  <c r="AI1537" i="26"/>
  <c r="AI1539" i="26"/>
  <c r="AI1540" i="26"/>
  <c r="AI1541" i="26"/>
  <c r="AI1542" i="26"/>
  <c r="AI1543" i="26"/>
  <c r="AI1544" i="26"/>
  <c r="AI1545" i="26"/>
  <c r="AI1547" i="26"/>
  <c r="AI1548" i="26"/>
  <c r="AI1549" i="26"/>
  <c r="AI1550" i="26"/>
  <c r="AI1551" i="26"/>
  <c r="AI1552" i="26"/>
  <c r="AI1553" i="26"/>
  <c r="AI1555" i="26"/>
  <c r="AI1556" i="26"/>
  <c r="AI1557" i="26"/>
  <c r="AI1558" i="26"/>
  <c r="AI1559" i="26"/>
  <c r="AI1560" i="26"/>
  <c r="AI1561" i="26"/>
  <c r="AI1563" i="26"/>
  <c r="AI1564" i="26"/>
  <c r="AI1565" i="26"/>
  <c r="AI1566" i="26"/>
  <c r="AI1567" i="26"/>
  <c r="AI1568" i="26"/>
  <c r="AI1569" i="26"/>
  <c r="AI1571" i="26"/>
  <c r="AI1572" i="26"/>
  <c r="AI1573" i="26"/>
  <c r="AI1574" i="26"/>
  <c r="AI1575" i="26"/>
  <c r="AI1576" i="26"/>
  <c r="AI1577" i="26"/>
  <c r="AI1579" i="26"/>
  <c r="AI1580" i="26"/>
  <c r="AI1581" i="26"/>
  <c r="AI1582" i="26"/>
  <c r="AI1583" i="26"/>
  <c r="AI1584" i="26"/>
  <c r="AI1585" i="26"/>
  <c r="AI1587" i="26"/>
  <c r="AI1588" i="26"/>
  <c r="AI1589" i="26"/>
  <c r="AI1590" i="26"/>
  <c r="AI1591" i="26"/>
  <c r="AI1592" i="26"/>
  <c r="AI1593" i="26"/>
  <c r="AI1595" i="26"/>
  <c r="AI1596" i="26"/>
  <c r="AI1597" i="26"/>
  <c r="AI1598" i="26"/>
  <c r="AI1599" i="26"/>
  <c r="AI1600" i="26"/>
  <c r="AI1601" i="26"/>
  <c r="AI1603" i="26"/>
  <c r="AI1604" i="26"/>
  <c r="AI1605" i="26"/>
  <c r="AI1606" i="26"/>
  <c r="AI1607" i="26"/>
  <c r="AI1608" i="26"/>
  <c r="AI1609" i="26"/>
  <c r="AI1611" i="26"/>
  <c r="AI1612" i="26"/>
  <c r="AI1613" i="26"/>
  <c r="AI1614" i="26"/>
  <c r="AI1615" i="26"/>
  <c r="AI1616" i="26"/>
  <c r="AI1617" i="26"/>
  <c r="AI1619" i="26"/>
  <c r="AI1620" i="26"/>
  <c r="AI1621" i="26"/>
  <c r="AI1622" i="26"/>
  <c r="AI1623" i="26"/>
  <c r="AI1624" i="26"/>
  <c r="AI1625" i="26"/>
  <c r="AI1627" i="26"/>
  <c r="AI1628" i="26"/>
  <c r="AI1629" i="26"/>
  <c r="AI1630" i="26"/>
  <c r="AI1631" i="26"/>
  <c r="AI1632" i="26"/>
  <c r="AI1633" i="26"/>
  <c r="AI1635" i="26"/>
  <c r="AI1636" i="26"/>
  <c r="AI1637" i="26"/>
  <c r="AI1638" i="26"/>
  <c r="AI1639" i="26"/>
  <c r="AI1640" i="26"/>
  <c r="AI1641" i="26"/>
  <c r="AI1643" i="26"/>
  <c r="AI1644" i="26"/>
  <c r="AI1645" i="26"/>
  <c r="AI1646" i="26"/>
  <c r="AI1647" i="26"/>
  <c r="AI1648" i="26"/>
  <c r="AI1649" i="26"/>
  <c r="AI1651" i="26"/>
  <c r="AI1652" i="26"/>
  <c r="AI1653" i="26"/>
  <c r="AI1654" i="26"/>
  <c r="AI1655" i="26"/>
  <c r="AI1656" i="26"/>
  <c r="AI1657" i="26"/>
  <c r="AI1659" i="26"/>
  <c r="AI1660" i="26"/>
  <c r="AI1661" i="26"/>
  <c r="AI1662" i="26"/>
  <c r="AI1663" i="26"/>
  <c r="AI1664" i="26"/>
  <c r="AI1665" i="26"/>
  <c r="AI1667" i="26"/>
  <c r="AI1668" i="26"/>
  <c r="AI1669" i="26"/>
  <c r="AI1670" i="26"/>
  <c r="AI1671" i="26"/>
  <c r="AI1672" i="26"/>
  <c r="AI1673" i="26"/>
  <c r="AI1675" i="26"/>
  <c r="AI1676" i="26"/>
  <c r="AI1677" i="26"/>
  <c r="AI1678" i="26"/>
  <c r="AI1679" i="26"/>
  <c r="AI1680" i="26"/>
  <c r="AI1681" i="26"/>
  <c r="AI1683" i="26"/>
  <c r="AI1684" i="26"/>
  <c r="AI1685" i="26"/>
  <c r="AI1686" i="26"/>
  <c r="AI1687" i="26"/>
  <c r="AI1688" i="26"/>
  <c r="AI1689" i="26"/>
  <c r="AI1691" i="26"/>
  <c r="AI1692" i="26"/>
  <c r="AI1693" i="26"/>
  <c r="AI1694" i="26"/>
  <c r="AI1695" i="26"/>
  <c r="AI1696" i="26"/>
  <c r="AI1697" i="26"/>
  <c r="AI1699" i="26"/>
  <c r="AI1700" i="26"/>
  <c r="AI1701" i="26"/>
  <c r="AI1702" i="26"/>
  <c r="AI1703" i="26"/>
  <c r="AI1704" i="26"/>
  <c r="AI1705" i="26"/>
  <c r="AI1707" i="26"/>
  <c r="AI1708" i="26"/>
  <c r="AI1709" i="26"/>
  <c r="AI1710" i="26"/>
  <c r="AI1711" i="26"/>
  <c r="AI1712" i="26"/>
  <c r="AI1713" i="26"/>
  <c r="AI1715" i="26"/>
  <c r="AI1716" i="26"/>
  <c r="AI1717" i="26"/>
  <c r="AI1718" i="26"/>
  <c r="AI1719" i="26"/>
  <c r="AI1720" i="26"/>
  <c r="AI1721" i="26"/>
  <c r="AI1723" i="26"/>
  <c r="AI1724" i="26"/>
  <c r="AI1725" i="26"/>
  <c r="AI1726" i="26"/>
  <c r="AI1727" i="26"/>
  <c r="AI1728" i="26"/>
  <c r="AI1729" i="26"/>
  <c r="AI1731" i="26"/>
  <c r="AI1732" i="26"/>
  <c r="AI1733" i="26"/>
  <c r="AI1734" i="26"/>
  <c r="AI1735" i="26"/>
  <c r="AI1736" i="26"/>
  <c r="AI1737" i="26"/>
  <c r="AI1739" i="26"/>
  <c r="AI1740" i="26"/>
  <c r="AI1741" i="26"/>
  <c r="AI1742" i="26"/>
  <c r="AI1743" i="26"/>
  <c r="AI1744" i="26"/>
  <c r="AI1745" i="26"/>
  <c r="AI1747" i="26"/>
  <c r="AI1748" i="26"/>
  <c r="AI1749" i="26"/>
  <c r="AI1750" i="26"/>
  <c r="AI1751" i="26"/>
  <c r="AI1752" i="26"/>
  <c r="AI1753" i="26"/>
  <c r="AI1755" i="26"/>
  <c r="AI1756" i="26"/>
  <c r="AI1757" i="26"/>
  <c r="AI1758" i="26"/>
  <c r="AI1759" i="26"/>
  <c r="AI1760" i="26"/>
  <c r="AI1761" i="26"/>
  <c r="AI1763" i="26"/>
  <c r="AI1764" i="26"/>
  <c r="AI1765" i="26"/>
  <c r="AI1766" i="26"/>
  <c r="AI1767" i="26"/>
  <c r="AI1768" i="26"/>
  <c r="AI1769" i="26"/>
  <c r="AI1771" i="26"/>
  <c r="AI1772" i="26"/>
  <c r="AI1773" i="26"/>
  <c r="AI1774" i="26"/>
  <c r="AI1775" i="26"/>
  <c r="AI1776" i="26"/>
  <c r="AI1777" i="26"/>
  <c r="AI1779" i="26"/>
  <c r="AI1780" i="26"/>
  <c r="AI1781" i="26"/>
  <c r="AI1782" i="26"/>
  <c r="AI1783" i="26"/>
  <c r="AI1784" i="26"/>
  <c r="AI1785" i="26"/>
  <c r="AI1787" i="26"/>
  <c r="AI1788" i="26"/>
  <c r="AI1789" i="26"/>
  <c r="AI1790" i="26"/>
  <c r="AI1791" i="26"/>
  <c r="AI1792" i="26"/>
  <c r="AI1793" i="26"/>
  <c r="AI1795" i="26"/>
  <c r="AI1796" i="26"/>
  <c r="AI1797" i="26"/>
  <c r="AI1798" i="26"/>
  <c r="AI1799" i="26"/>
  <c r="AI1800" i="26"/>
  <c r="AI1801" i="26"/>
  <c r="AI1803" i="26"/>
  <c r="AI1804" i="26"/>
  <c r="AI1805" i="26"/>
  <c r="AI1806" i="26"/>
  <c r="AI1807" i="26"/>
  <c r="AI1808" i="26"/>
  <c r="AI1809" i="26"/>
  <c r="AI1811" i="26"/>
  <c r="AI1812" i="26"/>
  <c r="AI1813" i="26"/>
  <c r="AI1814" i="26"/>
  <c r="AI1815" i="26"/>
  <c r="AI1816" i="26"/>
  <c r="AI1817" i="26"/>
  <c r="AI1819" i="26"/>
  <c r="AI1820" i="26"/>
  <c r="AI1821" i="26"/>
  <c r="AI1822" i="26"/>
  <c r="AI1823" i="26"/>
  <c r="AI1824" i="26"/>
  <c r="AI1825" i="26"/>
  <c r="AI1827" i="26"/>
  <c r="AI1828" i="26"/>
  <c r="AI1829" i="26"/>
  <c r="AI1830" i="26"/>
  <c r="AI1831" i="26"/>
  <c r="AI1832" i="26"/>
  <c r="AI1833" i="26"/>
  <c r="AI1835" i="26"/>
  <c r="AI1836" i="26"/>
  <c r="AI1837" i="26"/>
  <c r="AI1838" i="26"/>
  <c r="AI1839" i="26"/>
  <c r="AI1840" i="26"/>
  <c r="AI1841" i="26"/>
  <c r="AI1843" i="26"/>
  <c r="AI1844" i="26"/>
  <c r="AI1845" i="26"/>
  <c r="AI1846" i="26"/>
  <c r="AI1847" i="26"/>
  <c r="AI1848" i="26"/>
  <c r="AI1849" i="26"/>
  <c r="AI1851" i="26"/>
  <c r="AI1852" i="26"/>
  <c r="AI1853" i="26"/>
  <c r="AI1854" i="26"/>
  <c r="AI1855" i="26"/>
  <c r="AI1856" i="26"/>
  <c r="AI1857" i="26"/>
  <c r="AI1859" i="26"/>
  <c r="AI1860" i="26"/>
  <c r="AI1861" i="26"/>
  <c r="AI1862" i="26"/>
  <c r="AI1863" i="26"/>
  <c r="AI1864" i="26"/>
  <c r="AI1865" i="26"/>
  <c r="AI1867" i="26"/>
  <c r="AI1868" i="26"/>
  <c r="AI1869" i="26"/>
  <c r="AI1870" i="26"/>
  <c r="AI1871" i="26"/>
  <c r="AI1872" i="26"/>
  <c r="AI1873" i="26"/>
  <c r="AI1875" i="26"/>
  <c r="AI1876" i="26"/>
  <c r="AI1877" i="26"/>
  <c r="AI1878" i="26"/>
  <c r="AI1879" i="26"/>
  <c r="AI1880" i="26"/>
  <c r="AI1881" i="26"/>
  <c r="AI1883" i="26"/>
  <c r="AI1884" i="26"/>
  <c r="AI1885" i="26"/>
  <c r="AI1886" i="26"/>
  <c r="AI1887" i="26"/>
  <c r="AI1888" i="26"/>
  <c r="AI1889" i="26"/>
  <c r="AI1891" i="26"/>
  <c r="AI1892" i="26"/>
  <c r="AI1893" i="26"/>
  <c r="AI1894" i="26"/>
  <c r="AI1895" i="26"/>
  <c r="AI1896" i="26"/>
  <c r="AI1897" i="26"/>
  <c r="AI1899" i="26"/>
  <c r="AI1900" i="26"/>
  <c r="AI1901" i="26"/>
  <c r="AI1902" i="26"/>
  <c r="AI1903" i="26"/>
  <c r="AI1904" i="26"/>
  <c r="AI1905" i="26"/>
  <c r="AI1907" i="26"/>
  <c r="AI1908" i="26"/>
  <c r="AI1909" i="26"/>
  <c r="AI1910" i="26"/>
  <c r="AI1911" i="26"/>
  <c r="AI1912" i="26"/>
  <c r="AI1913" i="26"/>
  <c r="AI1915" i="26"/>
  <c r="AI1916" i="26"/>
  <c r="AI1917" i="26"/>
  <c r="AI1918" i="26"/>
  <c r="AI1919" i="26"/>
  <c r="AI1920" i="26"/>
  <c r="AI1921" i="26"/>
  <c r="AI1923" i="26"/>
  <c r="AI1924" i="26"/>
  <c r="AI1925" i="26"/>
  <c r="AI1926" i="26"/>
  <c r="AI1927" i="26"/>
  <c r="AI1928" i="26"/>
  <c r="AI1929" i="26"/>
  <c r="AI1931" i="26"/>
  <c r="AI1932" i="26"/>
  <c r="AI1933" i="26"/>
  <c r="AI1934" i="26"/>
  <c r="AI1935" i="26"/>
  <c r="AI1936" i="26"/>
  <c r="AI1937" i="26"/>
  <c r="AI1939" i="26"/>
  <c r="AI1940" i="26"/>
  <c r="AI1941" i="26"/>
  <c r="AI1942" i="26"/>
  <c r="AI1943" i="26"/>
  <c r="AI1944" i="26"/>
  <c r="AI1945" i="26"/>
  <c r="AI1947" i="26"/>
  <c r="AI1948" i="26"/>
  <c r="AI1949" i="26"/>
  <c r="AI1950" i="26"/>
  <c r="AI1951" i="26"/>
  <c r="AI1952" i="26"/>
  <c r="AI1953" i="26"/>
  <c r="AI1955" i="26"/>
  <c r="AI1956" i="26"/>
  <c r="AI1957" i="26"/>
  <c r="AI1958" i="26"/>
  <c r="AI1959" i="26"/>
  <c r="AI1960" i="26"/>
  <c r="AI1961" i="26"/>
  <c r="AI1963" i="26"/>
  <c r="AI1964" i="26"/>
  <c r="AI1965" i="26"/>
  <c r="AI1966" i="26"/>
  <c r="AI1967" i="26"/>
  <c r="AI1968" i="26"/>
  <c r="AI1969" i="26"/>
  <c r="AI1971" i="26"/>
  <c r="AI1972" i="26"/>
  <c r="AI1973" i="26"/>
  <c r="AI1974" i="26"/>
  <c r="AI1975" i="26"/>
  <c r="AI1976" i="26"/>
  <c r="AI1977" i="26"/>
  <c r="AI1979" i="26"/>
  <c r="AI1980" i="26"/>
  <c r="AI1981" i="26"/>
  <c r="AI1982" i="26"/>
  <c r="AI1983" i="26"/>
  <c r="AI1984" i="26"/>
  <c r="AI1985" i="26"/>
  <c r="AI1987" i="26"/>
  <c r="AI1988" i="26"/>
  <c r="AI1989" i="26"/>
  <c r="AI1990" i="26"/>
  <c r="AI1991" i="26"/>
  <c r="AI1992" i="26"/>
  <c r="AI1993" i="26"/>
  <c r="AI1995" i="26"/>
  <c r="AI1996" i="26"/>
  <c r="AI1997" i="26"/>
  <c r="AI1998" i="26"/>
  <c r="AI1999" i="26"/>
  <c r="AI2000" i="26"/>
  <c r="AI2001" i="26"/>
  <c r="AI2003" i="26"/>
  <c r="AI2004" i="26"/>
  <c r="AI2005" i="26"/>
  <c r="AI2006" i="26"/>
  <c r="AI2007" i="26"/>
  <c r="AI2008" i="26"/>
  <c r="AI2009" i="26"/>
  <c r="AI2011" i="26"/>
  <c r="AI2012" i="26"/>
  <c r="AI2013" i="26"/>
  <c r="AI2014" i="26"/>
  <c r="AI2015" i="26"/>
  <c r="AI2016" i="26"/>
  <c r="AI2017" i="26"/>
  <c r="AI2019" i="26"/>
  <c r="AI2020" i="26"/>
  <c r="AI2021" i="26"/>
  <c r="AI2022" i="26"/>
  <c r="AI2023" i="26"/>
  <c r="AI2024" i="26"/>
  <c r="AI2025" i="26"/>
  <c r="AI2027" i="26"/>
  <c r="AI2028" i="26"/>
  <c r="AI2029" i="26"/>
  <c r="AI2030" i="26"/>
  <c r="AI2031" i="26"/>
  <c r="AI2032" i="26"/>
  <c r="AI2033" i="26"/>
  <c r="AI2035" i="26"/>
  <c r="AI2036" i="26"/>
  <c r="AI2037" i="26"/>
  <c r="AI2038" i="26"/>
  <c r="AI2039" i="26"/>
  <c r="AI2040" i="26"/>
  <c r="AI2041" i="26"/>
  <c r="AI2043" i="26"/>
  <c r="AI2044" i="26"/>
  <c r="AI2045" i="26"/>
  <c r="AI2046" i="26"/>
  <c r="AI2047" i="26"/>
  <c r="AI2048" i="26"/>
  <c r="AI2049" i="26"/>
  <c r="AI2051" i="26"/>
  <c r="AI2052" i="26"/>
  <c r="AI2053" i="26"/>
  <c r="AI2054" i="26"/>
  <c r="AI2055" i="26"/>
  <c r="AI2056" i="26"/>
  <c r="AI2057" i="26"/>
  <c r="AI2059" i="26"/>
  <c r="AI2060" i="26"/>
  <c r="AI2061" i="26"/>
  <c r="AI2062" i="26"/>
  <c r="AI2063" i="26"/>
  <c r="AI2064" i="26"/>
  <c r="AI2065" i="26"/>
  <c r="AI2067" i="26"/>
  <c r="AI2068" i="26"/>
  <c r="AI2069" i="26"/>
  <c r="AI2070" i="26"/>
  <c r="AI2071" i="26"/>
  <c r="AI2072" i="26"/>
  <c r="AI2073" i="26"/>
  <c r="AI2075" i="26"/>
  <c r="AI2076" i="26"/>
  <c r="AI2077" i="26"/>
  <c r="AI2078" i="26"/>
  <c r="AI2079" i="26"/>
  <c r="AI2080" i="26"/>
  <c r="AI2081" i="26"/>
  <c r="AI2083" i="26"/>
  <c r="AI2084" i="26"/>
  <c r="AI2085" i="26"/>
  <c r="AI2086" i="26"/>
  <c r="AI2087" i="26"/>
  <c r="AI2088" i="26"/>
  <c r="AI2089" i="26"/>
  <c r="AI2091" i="26"/>
  <c r="AI2092" i="26"/>
  <c r="AI2093" i="26"/>
  <c r="AI2094" i="26"/>
  <c r="AI2095" i="26"/>
  <c r="AI2096" i="26"/>
  <c r="AI2097" i="26"/>
  <c r="AI2099" i="26"/>
  <c r="AI2100" i="26"/>
  <c r="AI2101" i="26"/>
  <c r="AI2102" i="26"/>
  <c r="AI2103" i="26"/>
  <c r="AI2104" i="26"/>
  <c r="AI2105" i="26"/>
  <c r="AI2107" i="26"/>
  <c r="AI2108" i="26"/>
  <c r="AI2109" i="26"/>
  <c r="AI2110" i="26"/>
  <c r="AI2111" i="26"/>
  <c r="AI2112" i="26"/>
  <c r="AI2113" i="26"/>
  <c r="AI2115" i="26"/>
  <c r="AI2116" i="26"/>
  <c r="AI2117" i="26"/>
  <c r="AI2118" i="26"/>
  <c r="AI2119" i="26"/>
  <c r="AI2120" i="26"/>
  <c r="AI2121" i="26"/>
  <c r="AI2123" i="26"/>
  <c r="AI2124" i="26"/>
  <c r="AI2125" i="26"/>
  <c r="AI2126" i="26"/>
  <c r="AI2127" i="26"/>
  <c r="AI2128" i="26"/>
  <c r="AI2129" i="26"/>
  <c r="AI2131" i="26"/>
  <c r="AI2132" i="26"/>
  <c r="AI2133" i="26"/>
  <c r="AI2134" i="26"/>
  <c r="AI2135" i="26"/>
  <c r="AI2136" i="26"/>
  <c r="AI2137" i="26"/>
  <c r="AI2139" i="26"/>
  <c r="AI2140" i="26"/>
  <c r="AI2141" i="26"/>
  <c r="AI2142" i="26"/>
  <c r="AI2143" i="26"/>
  <c r="AI2144" i="26"/>
  <c r="AI2145" i="26"/>
  <c r="AI2147" i="26"/>
  <c r="AI2148" i="26"/>
  <c r="AI2149" i="26"/>
  <c r="AI2150" i="26"/>
  <c r="AI2151" i="26"/>
  <c r="AI2152" i="26"/>
  <c r="AI2153" i="26"/>
  <c r="AI2155" i="26"/>
  <c r="AI2156" i="26"/>
  <c r="AI2157" i="26"/>
  <c r="AI2158" i="26"/>
  <c r="AI2159" i="26"/>
  <c r="AI2160" i="26"/>
  <c r="AI2161" i="26"/>
  <c r="AI2163" i="26"/>
  <c r="AI2164" i="26"/>
  <c r="AI2165" i="26"/>
  <c r="AI2166" i="26"/>
  <c r="AI2167" i="26"/>
  <c r="AI2168" i="26"/>
  <c r="AI2169" i="26"/>
  <c r="AI2171" i="26"/>
  <c r="AI2172" i="26"/>
  <c r="AI2173" i="26"/>
  <c r="AI2174" i="26"/>
  <c r="AI2175" i="26"/>
  <c r="AI2176" i="26"/>
  <c r="AI2177" i="26"/>
  <c r="AI2179" i="26"/>
  <c r="AI2180" i="26"/>
  <c r="AI2181" i="26"/>
  <c r="AI2182" i="26"/>
  <c r="AI2183" i="26"/>
  <c r="AI2184" i="26"/>
  <c r="AI2185" i="26"/>
  <c r="AI2187" i="26"/>
  <c r="AI2188" i="26"/>
  <c r="AI2189" i="26"/>
  <c r="AI2190" i="26"/>
  <c r="AI2191" i="26"/>
  <c r="AI2192" i="26"/>
  <c r="AI2193" i="26"/>
  <c r="AI2195" i="26"/>
  <c r="AI2196" i="26"/>
  <c r="AI2197" i="26"/>
  <c r="AI2198" i="26"/>
  <c r="AI2199" i="26"/>
  <c r="AI2200" i="26"/>
  <c r="AI2201" i="26"/>
  <c r="AI2203" i="26"/>
  <c r="AI2204" i="26"/>
  <c r="AI2205" i="26"/>
  <c r="AI2206" i="26"/>
  <c r="AI2207" i="26"/>
  <c r="AI2208" i="26"/>
  <c r="AI2209" i="26"/>
  <c r="AI2211" i="26"/>
  <c r="AI2212" i="26"/>
  <c r="AI2213" i="26"/>
  <c r="AI2214" i="26"/>
  <c r="AI2215" i="26"/>
  <c r="AI2216" i="26"/>
  <c r="AI2217" i="26"/>
  <c r="AI2219" i="26"/>
  <c r="AI2220" i="26"/>
  <c r="AI2221" i="26"/>
  <c r="AI2222" i="26"/>
  <c r="AI2223" i="26"/>
  <c r="AI2224" i="26"/>
  <c r="AI2225" i="26"/>
  <c r="AI2227" i="26"/>
  <c r="AI2228" i="26"/>
  <c r="AI2229" i="26"/>
  <c r="AI2230" i="26"/>
  <c r="AI2231" i="26"/>
  <c r="AI2232" i="26"/>
  <c r="AI2233" i="26"/>
  <c r="AI2235" i="26"/>
  <c r="AI2236" i="26"/>
  <c r="AI2237" i="26"/>
  <c r="AI2238" i="26"/>
  <c r="AI2239" i="26"/>
  <c r="AI2240" i="26"/>
  <c r="AI2241" i="26"/>
  <c r="AI2243" i="26"/>
  <c r="AI2244" i="26"/>
  <c r="AI2245" i="26"/>
  <c r="AI2246" i="26"/>
  <c r="AI2247" i="26"/>
  <c r="AI2248" i="26"/>
  <c r="AI2249" i="26"/>
  <c r="AI2251" i="26"/>
  <c r="AI2252" i="26"/>
  <c r="AI2253" i="26"/>
  <c r="AI2254" i="26"/>
  <c r="AI2255" i="26"/>
  <c r="AI2256" i="26"/>
  <c r="AI2257" i="26"/>
  <c r="AI2259" i="26"/>
  <c r="AI2260" i="26"/>
  <c r="AI2261" i="26"/>
  <c r="AI2262" i="26"/>
  <c r="AI2263" i="26"/>
  <c r="AI2264" i="26"/>
  <c r="AI2265" i="26"/>
  <c r="AI2267" i="26"/>
  <c r="AI2268" i="26"/>
  <c r="AI2269" i="26"/>
  <c r="AI2270" i="26"/>
  <c r="AI2271" i="26"/>
  <c r="AI2272" i="26"/>
  <c r="AI2273" i="26"/>
  <c r="AI2275" i="26"/>
  <c r="AI2276" i="26"/>
  <c r="AI2277" i="26"/>
  <c r="AI2278" i="26"/>
  <c r="AI2279" i="26"/>
  <c r="AI2280" i="26"/>
  <c r="AI2281" i="26"/>
  <c r="AI2283" i="26"/>
  <c r="AI2284" i="26"/>
  <c r="AI2285" i="26"/>
  <c r="AI2286" i="26"/>
  <c r="AI2287" i="26"/>
  <c r="AI2288" i="26"/>
  <c r="AI2289" i="26"/>
  <c r="AI2291" i="26"/>
  <c r="AI2292" i="26"/>
  <c r="AI2293" i="26"/>
  <c r="AI2294" i="26"/>
  <c r="AI2295" i="26"/>
  <c r="AI2296" i="26"/>
  <c r="AI2297" i="26"/>
  <c r="AI2299" i="26"/>
  <c r="AI2300" i="26"/>
  <c r="AI2301" i="26"/>
  <c r="AI2302" i="26"/>
  <c r="AI2303" i="26"/>
  <c r="AI2304" i="26"/>
  <c r="AI2305" i="26"/>
  <c r="AI2307" i="26"/>
  <c r="AI2308" i="26"/>
  <c r="AI2309" i="26"/>
  <c r="AI2310" i="26"/>
  <c r="AI2311" i="26"/>
  <c r="AI2312" i="26"/>
  <c r="AI2313" i="26"/>
  <c r="AI2315" i="26"/>
  <c r="AI2316" i="26"/>
  <c r="AI2317" i="26"/>
  <c r="AI2318" i="26"/>
  <c r="AI2319" i="26"/>
  <c r="AI2320" i="26"/>
  <c r="AI2321" i="26"/>
  <c r="AI2323" i="26"/>
  <c r="AI2324" i="26"/>
  <c r="AI2325" i="26"/>
  <c r="AI2326" i="26"/>
  <c r="AI2327" i="26"/>
  <c r="AI2328" i="26"/>
  <c r="AI2329" i="26"/>
  <c r="AI2331" i="26"/>
  <c r="AI2332" i="26"/>
  <c r="AI2333" i="26"/>
  <c r="AI2334" i="26"/>
  <c r="AI2335" i="26"/>
  <c r="AI2336" i="26"/>
  <c r="AI2337" i="26"/>
  <c r="AI2339" i="26"/>
  <c r="AI2340" i="26"/>
  <c r="AI2341" i="26"/>
  <c r="AI2342" i="26"/>
  <c r="AI2343" i="26"/>
  <c r="AI2344" i="26"/>
  <c r="AI2345" i="26"/>
  <c r="AI2347" i="26"/>
  <c r="AI2348" i="26"/>
  <c r="AI2349" i="26"/>
  <c r="AI2350" i="26"/>
  <c r="AI2351" i="26"/>
  <c r="AI2352" i="26"/>
  <c r="AI2353" i="26"/>
  <c r="AI2355" i="26"/>
  <c r="AI2356" i="26"/>
  <c r="AI2357" i="26"/>
  <c r="AI2358" i="26"/>
  <c r="AI2359" i="26"/>
  <c r="AI2360" i="26"/>
  <c r="AI2361" i="26"/>
  <c r="AI2363" i="26"/>
  <c r="AI2364" i="26"/>
  <c r="AI2365" i="26"/>
  <c r="AI2366" i="26"/>
  <c r="AI2367" i="26"/>
  <c r="AI2368" i="26"/>
  <c r="AI2369" i="26"/>
  <c r="AI2371" i="26"/>
  <c r="AI2372" i="26"/>
  <c r="AI2373" i="26"/>
  <c r="AI2374" i="26"/>
  <c r="AI2375" i="26"/>
  <c r="AI2376" i="26"/>
  <c r="AI2377" i="26"/>
  <c r="AI2379" i="26"/>
  <c r="AI2380" i="26"/>
  <c r="AI2381" i="26"/>
  <c r="AI2382" i="26"/>
  <c r="AI2383" i="26"/>
  <c r="AI2384" i="26"/>
  <c r="AI2385" i="26"/>
  <c r="AI2387" i="26"/>
  <c r="AI2388" i="26"/>
  <c r="AI2389" i="26"/>
  <c r="AI2390" i="26"/>
  <c r="AI2391" i="26"/>
  <c r="AI2392" i="26"/>
  <c r="AI2393" i="26"/>
  <c r="AI2395" i="26"/>
  <c r="AI2396" i="26"/>
  <c r="AI2397" i="26"/>
  <c r="AI2398" i="26"/>
  <c r="AI2399" i="26"/>
  <c r="AI2400" i="26"/>
  <c r="AI2401" i="26"/>
  <c r="AI2403" i="26"/>
  <c r="AI2404" i="26"/>
  <c r="AI2405" i="26"/>
  <c r="AI2406" i="26"/>
  <c r="AI2407" i="26"/>
  <c r="AI2408" i="26"/>
  <c r="AI2409" i="26"/>
  <c r="AI2411" i="26"/>
  <c r="AI2412" i="26"/>
  <c r="AI2413" i="26"/>
  <c r="AI2414" i="26"/>
  <c r="AI2415" i="26"/>
  <c r="AI2416" i="26"/>
  <c r="AI2417" i="26"/>
  <c r="AI2419" i="26"/>
  <c r="AI2420" i="26"/>
  <c r="AI2421" i="26"/>
  <c r="AI2422" i="26"/>
  <c r="AI2423" i="26"/>
  <c r="AI2424" i="26"/>
  <c r="AI2425" i="26"/>
  <c r="AI2427" i="26"/>
  <c r="AI2428" i="26"/>
  <c r="AI2429" i="26"/>
  <c r="AI2430" i="26"/>
  <c r="AI2431" i="26"/>
  <c r="AI2432" i="26"/>
  <c r="AI2433" i="26"/>
  <c r="AI2435" i="26"/>
  <c r="AI2436" i="26"/>
  <c r="AI2437" i="26"/>
  <c r="AI2438" i="26"/>
  <c r="AI2439" i="26"/>
  <c r="AI2440" i="26"/>
  <c r="AI2441" i="26"/>
  <c r="AI2443" i="26"/>
  <c r="AI2444" i="26"/>
  <c r="AI2445" i="26"/>
  <c r="AI2446" i="26"/>
  <c r="AI2447" i="26"/>
  <c r="AI2448" i="26"/>
  <c r="AI2449" i="26"/>
  <c r="AI2451" i="26"/>
  <c r="AI2452" i="26"/>
  <c r="AI2453" i="26"/>
  <c r="AI2454" i="26"/>
  <c r="AI2455" i="26"/>
  <c r="AI2456" i="26"/>
  <c r="AI2457" i="26"/>
  <c r="AI2459" i="26"/>
  <c r="AI2460" i="26"/>
  <c r="AI2461" i="26"/>
  <c r="AI2462" i="26"/>
  <c r="AI2463" i="26"/>
  <c r="AI2464" i="26"/>
  <c r="AI2465" i="26"/>
  <c r="AI2467" i="26"/>
  <c r="AI2468" i="26"/>
  <c r="AI2469" i="26"/>
  <c r="AI2470" i="26"/>
  <c r="AI2471" i="26"/>
  <c r="AI2472" i="26"/>
  <c r="AI2473" i="26"/>
  <c r="AI2475" i="26"/>
  <c r="AI2476" i="26"/>
  <c r="AI2477" i="26"/>
  <c r="AI2478" i="26"/>
  <c r="AI2479" i="26"/>
  <c r="AI2480" i="26"/>
  <c r="AI2481" i="26"/>
  <c r="AI2483" i="26"/>
  <c r="AI2484" i="26"/>
  <c r="AI2485" i="26"/>
  <c r="AI2486" i="26"/>
  <c r="AI2487" i="26"/>
  <c r="AI2488" i="26"/>
  <c r="AI2489" i="26"/>
  <c r="AI2491" i="26"/>
  <c r="AI2492" i="26"/>
  <c r="AI2493" i="26"/>
  <c r="AI2494" i="26"/>
  <c r="AI2495" i="26"/>
  <c r="AI2496" i="26"/>
  <c r="AI2497" i="26"/>
  <c r="AI2499" i="26"/>
  <c r="AI2500" i="26"/>
  <c r="AI2501" i="26"/>
  <c r="AI2502" i="26"/>
  <c r="AI2503" i="26"/>
  <c r="AI2504" i="26"/>
  <c r="AI2505" i="26"/>
  <c r="AI2507" i="26"/>
  <c r="AI2508" i="26"/>
  <c r="AI2509" i="26"/>
  <c r="AI2510" i="26"/>
  <c r="AI2511" i="26"/>
  <c r="AI2512" i="26"/>
  <c r="AI2513" i="26"/>
  <c r="AI2515" i="26"/>
  <c r="AI2516" i="26"/>
  <c r="AI2517" i="26"/>
  <c r="AI2518" i="26"/>
  <c r="AI2519" i="26"/>
  <c r="AI2520" i="26"/>
  <c r="AI2521" i="26"/>
  <c r="AI2523" i="26"/>
  <c r="AI2524" i="26"/>
  <c r="AI2525" i="26"/>
  <c r="AI2526" i="26"/>
  <c r="AI2527" i="26"/>
  <c r="AI2528" i="26"/>
  <c r="AI2529" i="26"/>
  <c r="AI2531" i="26"/>
  <c r="AI2532" i="26"/>
  <c r="AI2533" i="26"/>
  <c r="AI2534" i="26"/>
  <c r="AI2535" i="26"/>
  <c r="AI2536" i="26"/>
  <c r="AI2537" i="26"/>
  <c r="AI2539" i="26"/>
  <c r="AI2540" i="26"/>
  <c r="AI2541" i="26"/>
  <c r="AI2542" i="26"/>
  <c r="AI2543" i="26"/>
  <c r="AI2544" i="26"/>
  <c r="AI2545" i="26"/>
  <c r="AI2547" i="26"/>
  <c r="AI2548" i="26"/>
  <c r="AI2549" i="26"/>
  <c r="AI2550" i="26"/>
  <c r="AI2551" i="26"/>
  <c r="AI2552" i="26"/>
  <c r="AI2553" i="26"/>
  <c r="AI2555" i="26"/>
  <c r="AI2556" i="26"/>
  <c r="AI2557" i="26"/>
  <c r="AI2558" i="26"/>
  <c r="AI2559" i="26"/>
  <c r="AI2560" i="26"/>
  <c r="AI2561" i="26"/>
  <c r="AI2563" i="26"/>
  <c r="AI2564" i="26"/>
  <c r="AI2565" i="26"/>
  <c r="AI2566" i="26"/>
  <c r="AI2567" i="26"/>
  <c r="AI2568" i="26"/>
  <c r="AI2569" i="26"/>
  <c r="AI2571" i="26"/>
  <c r="AI2572" i="26"/>
  <c r="AI2573" i="26"/>
  <c r="AI2574" i="26"/>
  <c r="AI2575" i="26"/>
  <c r="AI2576" i="26"/>
  <c r="AI2577" i="26"/>
  <c r="AI2579" i="26"/>
  <c r="AI2580" i="26"/>
  <c r="AI2581" i="26"/>
  <c r="AI2582" i="26"/>
  <c r="AI2583" i="26"/>
  <c r="AI2584" i="26"/>
  <c r="AI2585" i="26"/>
  <c r="AI2587" i="26"/>
  <c r="AI2588" i="26"/>
  <c r="AI2589" i="26"/>
  <c r="AI2590" i="26"/>
  <c r="AI2591" i="26"/>
  <c r="AI2592" i="26"/>
  <c r="AI2593" i="26"/>
  <c r="AI2595" i="26"/>
  <c r="AI2596" i="26"/>
  <c r="AI2597" i="26"/>
  <c r="AI2598" i="26"/>
  <c r="AI2599" i="26"/>
  <c r="AI2600" i="26"/>
  <c r="AI2601" i="26"/>
  <c r="AI2603" i="26"/>
  <c r="AI2604" i="26"/>
  <c r="AI2605" i="26"/>
  <c r="AI2606" i="26"/>
  <c r="AI2607" i="26"/>
  <c r="AI2608" i="26"/>
  <c r="AI2609" i="26"/>
  <c r="AI2611" i="26"/>
  <c r="AI2612" i="26"/>
  <c r="AI2613" i="26"/>
  <c r="AI2614" i="26"/>
  <c r="AI2615" i="26"/>
  <c r="AI2616" i="26"/>
  <c r="AI2617" i="26"/>
  <c r="AI2619" i="26"/>
  <c r="AI2620" i="26"/>
  <c r="AI2621" i="26"/>
  <c r="AI2622" i="26"/>
  <c r="AI2623" i="26"/>
  <c r="AI2624" i="26"/>
  <c r="AI2625" i="26"/>
  <c r="AI2627" i="26"/>
  <c r="AI2628" i="26"/>
  <c r="AI2629" i="26"/>
  <c r="AI2630" i="26"/>
  <c r="AI2631" i="26"/>
  <c r="AI2632" i="26"/>
  <c r="AI2633" i="26"/>
  <c r="AI2635" i="26"/>
  <c r="AI2636" i="26"/>
  <c r="AI2637" i="26"/>
  <c r="AI2638" i="26"/>
  <c r="AI2639" i="26"/>
  <c r="AI2640" i="26"/>
  <c r="AI2641" i="26"/>
  <c r="AI2643" i="26"/>
  <c r="AI2644" i="26"/>
  <c r="AI2645" i="26"/>
  <c r="AI2646" i="26"/>
  <c r="AI2647" i="26"/>
  <c r="AI2648" i="26"/>
  <c r="AI2649" i="26"/>
  <c r="AI2651" i="26"/>
  <c r="AI2652" i="26"/>
  <c r="AI2653" i="26"/>
  <c r="AI2654" i="26"/>
  <c r="AI2655" i="26"/>
  <c r="AI2656" i="26"/>
  <c r="AI2657" i="26"/>
  <c r="AI2659" i="26"/>
  <c r="AI2660" i="26"/>
  <c r="AI2661" i="26"/>
  <c r="AI2662" i="26"/>
  <c r="AI2663" i="26"/>
  <c r="AI2664" i="26"/>
  <c r="AI2665" i="26"/>
  <c r="AI2667" i="26"/>
  <c r="AI2668" i="26"/>
  <c r="AI2669" i="26"/>
  <c r="AI2670" i="26"/>
  <c r="AI2671" i="26"/>
  <c r="AI2672" i="26"/>
  <c r="AI2673" i="26"/>
  <c r="AI2675" i="26"/>
  <c r="AI2676" i="26"/>
  <c r="AI2677" i="26"/>
  <c r="AI2678" i="26"/>
  <c r="AI2679" i="26"/>
  <c r="AI2680" i="26"/>
  <c r="AI2681" i="26"/>
  <c r="AI2683" i="26"/>
  <c r="AI2684" i="26"/>
  <c r="AI2685" i="26"/>
  <c r="AI2686" i="26"/>
  <c r="AI2687" i="26"/>
  <c r="AI2688" i="26"/>
  <c r="AI2689" i="26"/>
  <c r="AI2691" i="26"/>
  <c r="AI2692" i="26"/>
  <c r="AI2693" i="26"/>
  <c r="AI2694" i="26"/>
  <c r="AI2695" i="26"/>
  <c r="AI2696" i="26"/>
  <c r="AI2697" i="26"/>
  <c r="AI2699" i="26"/>
  <c r="AI2700" i="26"/>
  <c r="AI2701" i="26"/>
  <c r="AI2702" i="26"/>
  <c r="AI2703" i="26"/>
  <c r="AI2704" i="26"/>
  <c r="AI2705" i="26"/>
  <c r="AI2707" i="26"/>
  <c r="AI2708" i="26"/>
  <c r="AI2709" i="26"/>
  <c r="AI2710" i="26"/>
  <c r="AI2711" i="26"/>
  <c r="AI2712" i="26"/>
  <c r="AI2713" i="26"/>
  <c r="AI2715" i="26"/>
  <c r="AI2716" i="26"/>
  <c r="AI2717" i="26"/>
  <c r="AI2718" i="26"/>
  <c r="AI2719" i="26"/>
  <c r="AI2720" i="26"/>
  <c r="AI2721" i="26"/>
  <c r="AI2723" i="26"/>
  <c r="AI2724" i="26"/>
  <c r="AI2725" i="26"/>
  <c r="AI2726" i="26"/>
  <c r="AI2727" i="26"/>
  <c r="AI2728" i="26"/>
  <c r="AI2729" i="26"/>
  <c r="AI2731" i="26"/>
  <c r="AI2732" i="26"/>
  <c r="AI2733" i="26"/>
  <c r="AI2734" i="26"/>
  <c r="AI2735" i="26"/>
  <c r="AI2736" i="26"/>
  <c r="AI2737" i="26"/>
  <c r="AI2739" i="26"/>
  <c r="AI2740" i="26"/>
  <c r="AI2741" i="26"/>
  <c r="AI2742" i="26"/>
  <c r="AI2743" i="26"/>
  <c r="AI2744" i="26"/>
  <c r="AI2745" i="26"/>
  <c r="AI2747" i="26"/>
  <c r="AI2748" i="26"/>
  <c r="AI2749" i="26"/>
  <c r="AI2750" i="26"/>
  <c r="AI2751" i="26"/>
  <c r="AI2752" i="26"/>
  <c r="AI2753" i="26"/>
  <c r="AI2755" i="26"/>
  <c r="AI2756" i="26"/>
  <c r="AI2757" i="26"/>
  <c r="AI2758" i="26"/>
  <c r="AI2759" i="26"/>
  <c r="AI2760" i="26"/>
  <c r="AI2761" i="26"/>
  <c r="AI2763" i="26"/>
  <c r="AI2764" i="26"/>
  <c r="AI2765" i="26"/>
  <c r="AI2766" i="26"/>
  <c r="AI2767" i="26"/>
  <c r="AI2768" i="26"/>
  <c r="AI2769" i="26"/>
  <c r="AI2771" i="26"/>
  <c r="AI2772" i="26"/>
  <c r="AI2773" i="26"/>
  <c r="AI2774" i="26"/>
  <c r="AI2775" i="26"/>
  <c r="AI2776" i="26"/>
  <c r="AI2777" i="26"/>
  <c r="AI2779" i="26"/>
  <c r="AI2780" i="26"/>
  <c r="AI2781" i="26"/>
  <c r="AI2782" i="26"/>
  <c r="AI2783" i="26"/>
  <c r="AI2784" i="26"/>
  <c r="AI2785" i="26"/>
  <c r="AI2787" i="26"/>
  <c r="AI2788" i="26"/>
  <c r="AI2789" i="26"/>
  <c r="AI2790" i="26"/>
  <c r="AI2791" i="26"/>
  <c r="AI2792" i="26"/>
  <c r="AI2793" i="26"/>
  <c r="AI2795" i="26"/>
  <c r="AI2796" i="26"/>
  <c r="AI2797" i="26"/>
  <c r="AI2798" i="26"/>
  <c r="AI2799" i="26"/>
  <c r="AI2800" i="26"/>
  <c r="AI2801" i="26"/>
  <c r="AI2803" i="26"/>
  <c r="AI2804" i="26"/>
  <c r="AI2805" i="26"/>
  <c r="AI2806" i="26"/>
  <c r="AI2807" i="26"/>
  <c r="AI2808" i="26"/>
  <c r="AI2809" i="26"/>
  <c r="AI2811" i="26"/>
  <c r="AI2812" i="26"/>
  <c r="AI2813" i="26"/>
  <c r="AI2814" i="26"/>
  <c r="AI2815" i="26"/>
  <c r="AI2816" i="26"/>
  <c r="AI2817" i="26"/>
  <c r="AI2819" i="26"/>
  <c r="AI2820" i="26"/>
  <c r="AI2821" i="26"/>
  <c r="AI2822" i="26"/>
  <c r="AI2823" i="26"/>
  <c r="AI2824" i="26"/>
  <c r="AI2825" i="26"/>
  <c r="AI2827" i="26"/>
  <c r="AI2828" i="26"/>
  <c r="AI2829" i="26"/>
  <c r="AI2830" i="26"/>
  <c r="AI2831" i="26"/>
  <c r="AI2832" i="26"/>
  <c r="AI2833" i="26"/>
  <c r="AI2835" i="26"/>
  <c r="AI2836" i="26"/>
  <c r="AI2837" i="26"/>
  <c r="AI2838" i="26"/>
  <c r="AI2839" i="26"/>
  <c r="AI2840" i="26"/>
  <c r="AI2841" i="26"/>
  <c r="AI2843" i="26"/>
  <c r="AI2844" i="26"/>
  <c r="AI2845" i="26"/>
  <c r="AI2846" i="26"/>
  <c r="AI2847" i="26"/>
  <c r="AI2848" i="26"/>
  <c r="AI2849" i="26"/>
  <c r="AI2851" i="26"/>
  <c r="AI2852" i="26"/>
  <c r="AI2853" i="26"/>
  <c r="AI2854" i="26"/>
  <c r="AI2855" i="26"/>
  <c r="AI2856" i="26"/>
  <c r="AI2857" i="26"/>
  <c r="AI2859" i="26"/>
  <c r="AI2860" i="26"/>
  <c r="AI2861" i="26"/>
  <c r="AI2862" i="26"/>
  <c r="AI2863" i="26"/>
  <c r="AI2864" i="26"/>
  <c r="AI2865" i="26"/>
  <c r="AI2867" i="26"/>
  <c r="AI2868" i="26"/>
  <c r="AI2869" i="26"/>
  <c r="AI2870" i="26"/>
  <c r="AI2871" i="26"/>
  <c r="AI2872" i="26"/>
  <c r="AI2873" i="26"/>
  <c r="AI2875" i="26"/>
  <c r="AI2876" i="26"/>
  <c r="AI2877" i="26"/>
  <c r="AI2878" i="26"/>
  <c r="AI2879" i="26"/>
  <c r="AI2880" i="26"/>
  <c r="AI2881" i="26"/>
  <c r="AI2883" i="26"/>
  <c r="AI2884" i="26"/>
  <c r="AI2885" i="26"/>
  <c r="AI2886" i="26"/>
  <c r="AI2887" i="26"/>
  <c r="AI2888" i="26"/>
  <c r="AI2889" i="26"/>
  <c r="AI2891" i="26"/>
  <c r="AI2892" i="26"/>
  <c r="AI2893" i="26"/>
  <c r="AI2894" i="26"/>
  <c r="AI2895" i="26"/>
  <c r="AI2896" i="26"/>
  <c r="AI2897" i="26"/>
  <c r="AI2899" i="26"/>
  <c r="AI2900" i="26"/>
  <c r="AI2901" i="26"/>
  <c r="AI2902" i="26"/>
  <c r="AI2903" i="26"/>
  <c r="AI2904" i="26"/>
  <c r="AI2905" i="26"/>
  <c r="AI2907" i="26"/>
  <c r="AI2908" i="26"/>
  <c r="AI2909" i="26"/>
  <c r="AI2910" i="26"/>
  <c r="AI2911" i="26"/>
  <c r="AI2912" i="26"/>
  <c r="AI2913" i="26"/>
  <c r="AI2915" i="26"/>
  <c r="AI2916" i="26"/>
  <c r="AI2917" i="26"/>
  <c r="AI2918" i="26"/>
  <c r="AI2919" i="26"/>
  <c r="AI2920" i="26"/>
  <c r="AI2921" i="26"/>
  <c r="AI2923" i="26"/>
  <c r="AI2924" i="26"/>
  <c r="AI2925" i="26"/>
  <c r="AI2926" i="26"/>
  <c r="AI2927" i="26"/>
  <c r="AI2928" i="26"/>
  <c r="AI2929" i="26"/>
  <c r="AI2931" i="26"/>
  <c r="AI2932" i="26"/>
  <c r="AI2933" i="26"/>
  <c r="AI2934" i="26"/>
  <c r="AI2935" i="26"/>
  <c r="AI2936" i="26"/>
  <c r="AI2937" i="26"/>
  <c r="AI2939" i="26"/>
  <c r="AI2940" i="26"/>
  <c r="AI2941" i="26"/>
  <c r="AI2942" i="26"/>
  <c r="AI2943" i="26"/>
  <c r="AI2944" i="26"/>
  <c r="AI2945" i="26"/>
  <c r="AI2947" i="26"/>
  <c r="AI2948" i="26"/>
  <c r="AI2949" i="26"/>
  <c r="AI2950" i="26"/>
  <c r="AI2951" i="26"/>
  <c r="AI2952" i="26"/>
  <c r="AI2953" i="26"/>
  <c r="AI2955" i="26"/>
  <c r="AI2956" i="26"/>
  <c r="AI2957" i="26"/>
  <c r="AI2958" i="26"/>
  <c r="AI2959" i="26"/>
  <c r="AI2960" i="26"/>
  <c r="AI2961" i="26"/>
  <c r="AI2963" i="26"/>
  <c r="AI2964" i="26"/>
  <c r="AI2965" i="26"/>
  <c r="AI2966" i="26"/>
  <c r="AI2967" i="26"/>
  <c r="AI2968" i="26"/>
  <c r="AI2969" i="26"/>
  <c r="AI2971" i="26"/>
  <c r="AI2972" i="26"/>
  <c r="AI2973" i="26"/>
  <c r="AI2974" i="26"/>
  <c r="AI2975" i="26"/>
  <c r="AI2976" i="26"/>
  <c r="AI2977" i="26"/>
  <c r="AI2979" i="26"/>
  <c r="AI2980" i="26"/>
  <c r="AI2981" i="26"/>
  <c r="AI2982" i="26"/>
  <c r="AI2983" i="26"/>
  <c r="AI2984" i="26"/>
  <c r="AI2985" i="26"/>
  <c r="AI2987" i="26"/>
  <c r="AI2988" i="26"/>
  <c r="AI2989" i="26"/>
  <c r="AI2990" i="26"/>
  <c r="AI2991" i="26"/>
  <c r="AI2992" i="26"/>
  <c r="AI2993" i="26"/>
  <c r="AI2995" i="26"/>
  <c r="AI2996" i="26"/>
  <c r="AI2997" i="26"/>
  <c r="AI2998" i="26"/>
  <c r="AI2999" i="26"/>
  <c r="AI3000" i="26"/>
  <c r="AI3001" i="26"/>
  <c r="AI3003" i="26"/>
  <c r="AI3004" i="26"/>
  <c r="AI3005" i="26"/>
  <c r="AI3006" i="26"/>
  <c r="AI3007" i="26"/>
  <c r="AI3008" i="26"/>
  <c r="AI3009" i="26"/>
  <c r="AI3011" i="26"/>
  <c r="AI3012" i="26"/>
  <c r="AI3013" i="26"/>
  <c r="AI3014" i="26"/>
  <c r="AI3015" i="26"/>
  <c r="AI3016" i="26"/>
  <c r="AI3017" i="26"/>
  <c r="AI3019" i="26"/>
  <c r="AI3020" i="26"/>
  <c r="AI3021" i="26"/>
  <c r="AI3022" i="26"/>
  <c r="AI3023" i="26"/>
  <c r="AI3024" i="26"/>
  <c r="AI3025" i="26"/>
  <c r="AI3027" i="26"/>
  <c r="AI3028" i="26"/>
  <c r="AI3029" i="26"/>
  <c r="AI3030" i="26"/>
  <c r="AI3031" i="26"/>
  <c r="AI3032" i="26"/>
  <c r="AI3033" i="26"/>
  <c r="AI3035" i="26"/>
  <c r="AI3036" i="26"/>
  <c r="AI3037" i="26"/>
  <c r="AI3038" i="26"/>
  <c r="AI3039" i="26"/>
  <c r="AI3040" i="26"/>
  <c r="AI3041" i="26"/>
  <c r="AI3043" i="26"/>
  <c r="AI3044" i="26"/>
  <c r="AI3045" i="26"/>
  <c r="AI3046" i="26"/>
  <c r="AI3047" i="26"/>
  <c r="AI3048" i="26"/>
  <c r="AI3049" i="26"/>
  <c r="AI3051" i="26"/>
  <c r="AI3052" i="26"/>
  <c r="AI3053" i="26"/>
  <c r="AI3054" i="26"/>
  <c r="AI3055" i="26"/>
  <c r="AI3056" i="26"/>
  <c r="AI3057" i="26"/>
  <c r="AI3059" i="26"/>
  <c r="AI3060" i="26"/>
  <c r="AI3061" i="26"/>
  <c r="AI3062" i="26"/>
  <c r="AI3063" i="26"/>
  <c r="AI3064" i="26"/>
  <c r="AI3065" i="26"/>
  <c r="AI3067" i="26"/>
  <c r="AI3068" i="26"/>
  <c r="AI3069" i="26"/>
  <c r="AI3070" i="26"/>
  <c r="AI3071" i="26"/>
  <c r="AI3072" i="26"/>
  <c r="AI3073" i="26"/>
  <c r="AI3075" i="26"/>
  <c r="AI3076" i="26"/>
  <c r="AI3077" i="26"/>
  <c r="AI3078" i="26"/>
  <c r="AI3079" i="26"/>
  <c r="AI3080" i="26"/>
  <c r="AI3081" i="26"/>
  <c r="AI3083" i="26"/>
  <c r="AI3084" i="26"/>
  <c r="AI3085" i="26"/>
  <c r="AI3086" i="26"/>
  <c r="AI3087" i="26"/>
  <c r="AI3088" i="26"/>
  <c r="AI3089" i="26"/>
  <c r="AI3091" i="26"/>
  <c r="AI3092" i="26"/>
  <c r="AI3093" i="26"/>
  <c r="AI3094" i="26"/>
  <c r="AI3095" i="26"/>
  <c r="AI3096" i="26"/>
  <c r="AI3097" i="26"/>
  <c r="AI3099" i="26"/>
  <c r="AI3100" i="26"/>
  <c r="AI3101" i="26"/>
  <c r="AI3102" i="26"/>
  <c r="AI3103" i="26"/>
  <c r="AI3104" i="26"/>
  <c r="AI3105" i="26"/>
  <c r="AI3107" i="26"/>
  <c r="AI3108" i="26"/>
  <c r="AI3109" i="26"/>
  <c r="AI3110" i="26"/>
  <c r="AI3111" i="26"/>
  <c r="AI3112" i="26"/>
  <c r="AI3113" i="26"/>
  <c r="AI3115" i="26"/>
  <c r="AI3116" i="26"/>
  <c r="AI3117" i="26"/>
  <c r="AI3118" i="26"/>
  <c r="AI3119" i="26"/>
  <c r="AI3120" i="26"/>
  <c r="AI3121" i="26"/>
  <c r="AI3123" i="26"/>
  <c r="AI3124" i="26"/>
  <c r="AI3125" i="26"/>
  <c r="AI3126" i="26"/>
  <c r="AI3127" i="26"/>
  <c r="AI3128" i="26"/>
  <c r="AI3129" i="26"/>
  <c r="AI3131" i="26"/>
  <c r="AI3132" i="26"/>
  <c r="AI3133" i="26"/>
  <c r="AI3134" i="26"/>
  <c r="AI3135" i="26"/>
  <c r="AI3136" i="26"/>
  <c r="AI3137" i="26"/>
  <c r="AI3139" i="26"/>
  <c r="AI3140" i="26"/>
  <c r="AI3141" i="26"/>
  <c r="AI3142" i="26"/>
  <c r="AI3143" i="26"/>
  <c r="AI3144" i="26"/>
  <c r="AI3145" i="26"/>
  <c r="AI3147" i="26"/>
  <c r="AI3148" i="26"/>
  <c r="AI3149" i="26"/>
  <c r="AI3150" i="26"/>
  <c r="AI3151" i="26"/>
  <c r="AI3152" i="26"/>
  <c r="AI3153" i="26"/>
  <c r="AI3155" i="26"/>
  <c r="AI3156" i="26"/>
  <c r="AI3157" i="26"/>
  <c r="AI3158" i="26"/>
  <c r="AI3159" i="26"/>
  <c r="AI3160" i="26"/>
  <c r="AI3161" i="26"/>
  <c r="AI3163" i="26"/>
  <c r="AI3164" i="26"/>
  <c r="AI3165" i="26"/>
  <c r="AI3166" i="26"/>
  <c r="AI3167" i="26"/>
  <c r="AI3168" i="26"/>
  <c r="AI3169" i="26"/>
  <c r="AI3171" i="26"/>
  <c r="AI3172" i="26"/>
  <c r="AI3173" i="26"/>
  <c r="AI3174" i="26"/>
  <c r="AI3175" i="26"/>
  <c r="AI3176" i="26"/>
  <c r="AI3177" i="26"/>
  <c r="AI3179" i="26"/>
  <c r="AI3180" i="26"/>
  <c r="AI3181" i="26"/>
  <c r="AI3182" i="26"/>
  <c r="AI3183" i="26"/>
  <c r="AI3184" i="26"/>
  <c r="AI3185" i="26"/>
  <c r="AI3187" i="26"/>
  <c r="AI3188" i="26"/>
  <c r="AI3189" i="26"/>
  <c r="AI3190" i="26"/>
  <c r="AI3191" i="26"/>
  <c r="AI3192" i="26"/>
  <c r="AI3193" i="26"/>
  <c r="AI3195" i="26"/>
  <c r="AI3196" i="26"/>
  <c r="AI3197" i="26"/>
  <c r="AI3198" i="26"/>
  <c r="AI3199" i="26"/>
  <c r="AI3200" i="26"/>
  <c r="AI3201" i="26"/>
  <c r="AI3203" i="26"/>
  <c r="AI3204" i="26"/>
  <c r="AI3205" i="26"/>
  <c r="AI3206" i="26"/>
  <c r="AI3207" i="26"/>
  <c r="AI3208" i="26"/>
  <c r="AI3209" i="26"/>
  <c r="AI3211" i="26"/>
  <c r="AI3212" i="26"/>
  <c r="AI3213" i="26"/>
  <c r="AI3214" i="26"/>
  <c r="AI3215" i="26"/>
  <c r="AI3216" i="26"/>
  <c r="AI3217" i="26"/>
  <c r="AI3219" i="26"/>
  <c r="AI3220" i="26"/>
  <c r="AI3221" i="26"/>
  <c r="AI3222" i="26"/>
  <c r="AI3223" i="26"/>
  <c r="AI3224" i="26"/>
  <c r="AI3225" i="26"/>
  <c r="AI3227" i="26"/>
  <c r="AI3228" i="26"/>
  <c r="AI3229" i="26"/>
  <c r="AI3230" i="26"/>
  <c r="AI3231" i="26"/>
  <c r="AI3232" i="26"/>
  <c r="AI3233" i="26"/>
  <c r="AI3235" i="26"/>
  <c r="AI3236" i="26"/>
  <c r="AI3237" i="26"/>
  <c r="AI3238" i="26"/>
  <c r="AI3239" i="26"/>
  <c r="AI3240" i="26"/>
  <c r="AI3241" i="26"/>
  <c r="AI3243" i="26"/>
  <c r="AI3244" i="26"/>
  <c r="AI3245" i="26"/>
  <c r="AI3246" i="26"/>
  <c r="AI3247" i="26"/>
  <c r="AI3248" i="26"/>
  <c r="AI3249" i="26"/>
  <c r="AI3251" i="26"/>
  <c r="AI3252" i="26"/>
  <c r="AI3253" i="26"/>
  <c r="AI3254" i="26"/>
  <c r="AI3255" i="26"/>
  <c r="AI3256" i="26"/>
  <c r="AI3257" i="26"/>
  <c r="AI3259" i="26"/>
  <c r="AI3260" i="26"/>
  <c r="AI3261" i="26"/>
  <c r="AI3262" i="26"/>
  <c r="AI3263" i="26"/>
  <c r="AI3264" i="26"/>
  <c r="AI3265" i="26"/>
  <c r="AI3267" i="26"/>
  <c r="AI3268" i="26"/>
  <c r="AI3269" i="26"/>
  <c r="AI3270" i="26"/>
  <c r="AI3271" i="26"/>
  <c r="AI3272" i="26"/>
  <c r="AI3273" i="26"/>
  <c r="AI3275" i="26"/>
  <c r="AI3276" i="26"/>
  <c r="AI3277" i="26"/>
  <c r="AI3278" i="26"/>
  <c r="AI3279" i="26"/>
  <c r="AI3280" i="26"/>
  <c r="AI3281" i="26"/>
  <c r="AI3283" i="26"/>
  <c r="AI3284" i="26"/>
  <c r="AI3285" i="26"/>
  <c r="AI3286" i="26"/>
  <c r="AI3287" i="26"/>
  <c r="AI3288" i="26"/>
  <c r="AI3289" i="26"/>
  <c r="AI3291" i="26"/>
  <c r="AI3292" i="26"/>
  <c r="AI3293" i="26"/>
  <c r="AI3294" i="26"/>
  <c r="AI3295" i="26"/>
  <c r="AI3296" i="26"/>
  <c r="AI3297" i="26"/>
  <c r="AI3299" i="26"/>
  <c r="AI3300" i="26"/>
  <c r="AI3301" i="26"/>
  <c r="AI3302" i="26"/>
  <c r="AI3303" i="26"/>
  <c r="AI3304" i="26"/>
  <c r="AI3305" i="26"/>
  <c r="AI3307" i="26"/>
  <c r="AI3308" i="26"/>
  <c r="AI3309" i="26"/>
  <c r="AI3310" i="26"/>
  <c r="AI3311" i="26"/>
  <c r="AI3312" i="26"/>
  <c r="AI3313" i="26"/>
  <c r="AI3315" i="26"/>
  <c r="AI3316" i="26"/>
  <c r="AI3317" i="26"/>
  <c r="AI3318" i="26"/>
  <c r="AI3319" i="26"/>
  <c r="AI3320" i="26"/>
  <c r="AI3321" i="26"/>
  <c r="AI3323" i="26"/>
  <c r="AI3324" i="26"/>
  <c r="AI3325" i="26"/>
  <c r="AI3326" i="26"/>
  <c r="AI3327" i="26"/>
  <c r="AI3328" i="26"/>
  <c r="AI3329" i="26"/>
  <c r="AI3331" i="26"/>
  <c r="AI3332" i="26"/>
  <c r="AI3333" i="26"/>
  <c r="AI3334" i="26"/>
  <c r="AI3335" i="26"/>
  <c r="AI3336" i="26"/>
  <c r="AI3337" i="26"/>
  <c r="AI3339" i="26"/>
  <c r="AI3340" i="26"/>
  <c r="AI3341" i="26"/>
  <c r="AI3342" i="26"/>
  <c r="AI3343" i="26"/>
  <c r="AI3344" i="26"/>
  <c r="AI3345" i="26"/>
  <c r="AI3347" i="26"/>
  <c r="AI3348" i="26"/>
  <c r="AI3349" i="26"/>
  <c r="AI3350" i="26"/>
  <c r="AI3351" i="26"/>
  <c r="AI3352" i="26"/>
  <c r="AI3353" i="26"/>
  <c r="AI3355" i="26"/>
  <c r="AI3356" i="26"/>
  <c r="AI3357" i="26"/>
  <c r="AI3358" i="26"/>
  <c r="AI3359" i="26"/>
  <c r="AI3360" i="26"/>
  <c r="AI3361" i="26"/>
  <c r="AI3363" i="26"/>
  <c r="AI3364" i="26"/>
  <c r="AI3365" i="26"/>
  <c r="AI3366" i="26"/>
  <c r="AI3367" i="26"/>
  <c r="AI3368" i="26"/>
  <c r="AI3369" i="26"/>
  <c r="AI3371" i="26"/>
  <c r="AI3372" i="26"/>
  <c r="AI3373" i="26"/>
  <c r="AI3374" i="26"/>
  <c r="AI3375" i="26"/>
  <c r="AI3376" i="26"/>
  <c r="AI3377" i="26"/>
  <c r="AI3379" i="26"/>
  <c r="AI3380" i="26"/>
  <c r="AI3381" i="26"/>
  <c r="AI3382" i="26"/>
  <c r="AI3383" i="26"/>
  <c r="AI3384" i="26"/>
  <c r="AI3385" i="26"/>
  <c r="AI3387" i="26"/>
  <c r="AI3388" i="26"/>
  <c r="AI3389" i="26"/>
  <c r="AI3390" i="26"/>
  <c r="AI3391" i="26"/>
  <c r="AI3392" i="26"/>
  <c r="AI3393" i="26"/>
  <c r="AI3395" i="26"/>
  <c r="AI3396" i="26"/>
  <c r="AI3397" i="26"/>
  <c r="AI3398" i="26"/>
  <c r="AI3399" i="26"/>
  <c r="AI3400" i="26"/>
  <c r="AI3401" i="26"/>
  <c r="AI3403" i="26"/>
  <c r="AI3404" i="26"/>
  <c r="AI3405" i="26"/>
  <c r="AI3406" i="26"/>
  <c r="AI3407" i="26"/>
  <c r="AI3408" i="26"/>
  <c r="AI3409" i="26"/>
  <c r="AI3411" i="26"/>
  <c r="AI3412" i="26"/>
  <c r="AI3413" i="26"/>
  <c r="AI3414" i="26"/>
  <c r="AI3415" i="26"/>
  <c r="AI3416" i="26"/>
  <c r="AI3417" i="26"/>
  <c r="AI3419" i="26"/>
  <c r="AI3420" i="26"/>
  <c r="AI3421" i="26"/>
  <c r="AI3422" i="26"/>
  <c r="AI3423" i="26"/>
  <c r="AI3424" i="26"/>
  <c r="AI3425" i="26"/>
  <c r="AI3427" i="26"/>
  <c r="AI3428" i="26"/>
  <c r="AI3429" i="26"/>
  <c r="AI3430" i="26"/>
  <c r="AI3431" i="26"/>
  <c r="AI3432" i="26"/>
  <c r="AI3433" i="26"/>
  <c r="AI3435" i="26"/>
  <c r="AI3436" i="26"/>
  <c r="AI3437" i="26"/>
  <c r="AI3438" i="26"/>
  <c r="AI3439" i="26"/>
  <c r="AI3440" i="26"/>
  <c r="AI3441" i="26"/>
  <c r="AI3443" i="26"/>
  <c r="AI3444" i="26"/>
  <c r="AI3445" i="26"/>
  <c r="AI3446" i="26"/>
  <c r="AI3447" i="26"/>
  <c r="AI3448" i="26"/>
  <c r="AI3449" i="26"/>
  <c r="AI3451" i="26"/>
  <c r="AI3452" i="26"/>
  <c r="AI3453" i="26"/>
  <c r="AI3454" i="26"/>
  <c r="AI3455" i="26"/>
  <c r="AI3456" i="26"/>
  <c r="AI3457" i="26"/>
  <c r="AI3459" i="26"/>
  <c r="AI3460" i="26"/>
  <c r="AI3461" i="26"/>
  <c r="AI3462" i="26"/>
  <c r="AI3463" i="26"/>
  <c r="AI3464" i="26"/>
  <c r="AI3465" i="26"/>
  <c r="AI3467" i="26"/>
  <c r="AI3468" i="26"/>
  <c r="AI3469" i="26"/>
  <c r="AI3470" i="26"/>
  <c r="AI3471" i="26"/>
  <c r="AI3472" i="26"/>
  <c r="AI3473" i="26"/>
  <c r="AI3475" i="26"/>
  <c r="AI3476" i="26"/>
  <c r="AI3477" i="26"/>
  <c r="AI3478" i="26"/>
  <c r="AI3479" i="26"/>
  <c r="AI3480" i="26"/>
  <c r="AI3481" i="26"/>
  <c r="AI3483" i="26"/>
  <c r="AI3484" i="26"/>
  <c r="AI3485" i="26"/>
  <c r="AI3486" i="26"/>
  <c r="AI3487" i="26"/>
  <c r="AI3488" i="26"/>
  <c r="AI3489" i="26"/>
  <c r="AI3491" i="26"/>
  <c r="AI3492" i="26"/>
  <c r="AI3493" i="26"/>
  <c r="AI3494" i="26"/>
  <c r="AI3495" i="26"/>
  <c r="AI3496" i="26"/>
  <c r="AI3497" i="26"/>
  <c r="AI3499" i="26"/>
  <c r="AI3500" i="26"/>
  <c r="AI3501" i="26"/>
  <c r="AI3502" i="26"/>
  <c r="AI3503" i="26"/>
  <c r="AI3504" i="26"/>
  <c r="AI3505" i="26"/>
  <c r="AI3507" i="26"/>
  <c r="AI3508" i="26"/>
  <c r="AI3509" i="26"/>
  <c r="AI3510" i="26"/>
  <c r="AI3511" i="26"/>
  <c r="AI3512" i="26"/>
  <c r="AI3513" i="26"/>
  <c r="AI3515" i="26"/>
  <c r="AI3516" i="26"/>
  <c r="AI3517" i="26"/>
  <c r="AI3518" i="26"/>
  <c r="AI3519" i="26"/>
  <c r="AI3520" i="26"/>
  <c r="AI3521" i="26"/>
  <c r="AI3523" i="26"/>
  <c r="AI3524" i="26"/>
  <c r="AI3525" i="26"/>
  <c r="AI3526" i="26"/>
  <c r="AI3527" i="26"/>
  <c r="AI3528" i="26"/>
  <c r="AI3529" i="26"/>
  <c r="AI3531" i="26"/>
  <c r="AI3532" i="26"/>
  <c r="AI3533" i="26"/>
  <c r="AI3534" i="26"/>
  <c r="AI3535" i="26"/>
  <c r="AI3536" i="26"/>
  <c r="AI3537" i="26"/>
  <c r="AI3539" i="26"/>
  <c r="AI3540" i="26"/>
  <c r="AI3541" i="26"/>
  <c r="AI3542" i="26"/>
  <c r="AI3543" i="26"/>
  <c r="AI3544" i="26"/>
  <c r="AI3545" i="26"/>
  <c r="AI3547" i="26"/>
  <c r="AI3548" i="26"/>
  <c r="AI3549" i="26"/>
  <c r="AI3550" i="26"/>
  <c r="AI3551" i="26"/>
  <c r="AI3552" i="26"/>
  <c r="AI3553" i="26"/>
  <c r="AI3555" i="26"/>
  <c r="AI3556" i="26"/>
  <c r="AI3557" i="26"/>
  <c r="AI3558" i="26"/>
  <c r="AI3559" i="26"/>
  <c r="AI3560" i="26"/>
  <c r="AI3561" i="26"/>
  <c r="AI3563" i="26"/>
  <c r="AI3564" i="26"/>
  <c r="AI3565" i="26"/>
  <c r="AI3566" i="26"/>
  <c r="AI3567" i="26"/>
  <c r="AI3568" i="26"/>
  <c r="AI3569" i="26"/>
  <c r="AI3571" i="26"/>
  <c r="AI3572" i="26"/>
  <c r="AI3573" i="26"/>
  <c r="AI3574" i="26"/>
  <c r="AI3575" i="26"/>
  <c r="AI3576" i="26"/>
  <c r="AI3577" i="26"/>
  <c r="AI3579" i="26"/>
  <c r="AI3580" i="26"/>
  <c r="AI3581" i="26"/>
  <c r="AI3582" i="26"/>
  <c r="AI3583" i="26"/>
  <c r="AI3584" i="26"/>
  <c r="AI3585" i="26"/>
  <c r="AI3587" i="26"/>
  <c r="AI3588" i="26"/>
  <c r="AI3589" i="26"/>
  <c r="AI3590" i="26"/>
  <c r="AI3591" i="26"/>
  <c r="AI3592" i="26"/>
  <c r="AI3593" i="26"/>
  <c r="AI3595" i="26"/>
  <c r="AI3596" i="26"/>
  <c r="AI3597" i="26"/>
  <c r="AI3598" i="26"/>
  <c r="AI3599" i="26"/>
  <c r="AI3600" i="26"/>
  <c r="AI3601" i="26"/>
  <c r="AI3603" i="26"/>
  <c r="AI3604" i="26"/>
  <c r="AI3605" i="26"/>
  <c r="AI3606" i="26"/>
  <c r="AI3607" i="26"/>
  <c r="AI3608" i="26"/>
  <c r="AI3609" i="26"/>
  <c r="AI3611" i="26"/>
  <c r="AI3612" i="26"/>
  <c r="AI3613" i="26"/>
  <c r="AI3614" i="26"/>
  <c r="AI3615" i="26"/>
  <c r="AI3616" i="26"/>
  <c r="AI3617" i="26"/>
  <c r="AI3619" i="26"/>
  <c r="AI3620" i="26"/>
  <c r="AI3621" i="26"/>
  <c r="AI3622" i="26"/>
  <c r="AI3623" i="26"/>
  <c r="AI3624" i="26"/>
  <c r="AI3625" i="26"/>
  <c r="AI3627" i="26"/>
  <c r="AI3628" i="26"/>
  <c r="AI3629" i="26"/>
  <c r="AI3630" i="26"/>
  <c r="AI3631" i="26"/>
  <c r="AI3632" i="26"/>
  <c r="AI3633" i="26"/>
  <c r="AI3635" i="26"/>
  <c r="AI3636" i="26"/>
  <c r="AI3637" i="26"/>
  <c r="AI3638" i="26"/>
  <c r="AI3639" i="26"/>
  <c r="AI3640" i="26"/>
  <c r="AI3641" i="26"/>
  <c r="AI3643" i="26"/>
  <c r="AI3644" i="26"/>
  <c r="AI3645" i="26"/>
  <c r="AI3646" i="26"/>
  <c r="AI3647" i="26"/>
  <c r="AI3648" i="26"/>
  <c r="AI3649" i="26"/>
  <c r="AI3651" i="26"/>
  <c r="AI3652" i="26"/>
  <c r="AI3653" i="26"/>
  <c r="AI3654" i="26"/>
  <c r="AI3655" i="26"/>
  <c r="AI3656" i="26"/>
  <c r="AI3657" i="26"/>
  <c r="AI3659" i="26"/>
  <c r="AI3660" i="26"/>
  <c r="AI3661" i="26"/>
  <c r="AI3662" i="26"/>
  <c r="AI3663" i="26"/>
  <c r="AI3664" i="26"/>
  <c r="AI3665" i="26"/>
  <c r="AI3667" i="26"/>
  <c r="AI3668" i="26"/>
  <c r="AI3669" i="26"/>
  <c r="AI3670" i="26"/>
  <c r="AI3671" i="26"/>
  <c r="AI3672" i="26"/>
  <c r="AI3673" i="26"/>
  <c r="AI3675" i="26"/>
  <c r="AI3676" i="26"/>
  <c r="AI3677" i="26"/>
  <c r="AI3678" i="26"/>
  <c r="AI3679" i="26"/>
  <c r="AI3680" i="26"/>
  <c r="AI3681" i="26"/>
  <c r="AI3683" i="26"/>
  <c r="AI3684" i="26"/>
  <c r="AI3685" i="26"/>
  <c r="AI3686" i="26"/>
  <c r="AI3687" i="26"/>
  <c r="AI3688" i="26"/>
  <c r="AI3689" i="26"/>
  <c r="AI3691" i="26"/>
  <c r="AI3692" i="26"/>
  <c r="AI3693" i="26"/>
  <c r="AI3694" i="26"/>
  <c r="AI3695" i="26"/>
  <c r="AI3696" i="26"/>
  <c r="AI3697" i="26"/>
  <c r="AI3699" i="26"/>
  <c r="AI3700" i="26"/>
  <c r="AI3701" i="26"/>
  <c r="AI3702" i="26"/>
  <c r="AI3703" i="26"/>
  <c r="AI3704" i="26"/>
  <c r="AI3705" i="26"/>
  <c r="AI3707" i="26"/>
  <c r="AI3708" i="26"/>
  <c r="AI3709" i="26"/>
  <c r="AI3710" i="26"/>
  <c r="AI3711" i="26"/>
  <c r="AI3712" i="26"/>
  <c r="AI3713" i="26"/>
  <c r="AI3715" i="26"/>
  <c r="AI3716" i="26"/>
  <c r="AI3717" i="26"/>
  <c r="AI3718" i="26"/>
  <c r="AI3719" i="26"/>
  <c r="AI3720" i="26"/>
  <c r="AI3721" i="26"/>
  <c r="AI3723" i="26"/>
  <c r="AI3724" i="26"/>
  <c r="AI3725" i="26"/>
  <c r="AI3726" i="26"/>
  <c r="AI3727" i="26"/>
  <c r="AI3728" i="26"/>
  <c r="AI3729" i="26"/>
  <c r="AI3731" i="26"/>
  <c r="AI3732" i="26"/>
  <c r="AI3733" i="26"/>
  <c r="AI3734" i="26"/>
  <c r="AI3735" i="26"/>
  <c r="AI3736" i="26"/>
  <c r="AI3737" i="26"/>
  <c r="AI3739" i="26"/>
  <c r="AI3740" i="26"/>
  <c r="AI3741" i="26"/>
  <c r="AI3742" i="26"/>
  <c r="AI3743" i="26"/>
  <c r="AI3744" i="26"/>
  <c r="AI3745" i="26"/>
  <c r="AI3747" i="26"/>
  <c r="AI3748" i="26"/>
  <c r="AI3749" i="26"/>
  <c r="AI3750" i="26"/>
  <c r="AI3751" i="26"/>
  <c r="AI3752" i="26"/>
  <c r="AI3753" i="26"/>
  <c r="AI3755" i="26"/>
  <c r="AI3756" i="26"/>
  <c r="AI3757" i="26"/>
  <c r="AI3758" i="26"/>
  <c r="AI3759" i="26"/>
  <c r="AI3760" i="26"/>
  <c r="AI3761" i="26"/>
  <c r="AI3763" i="26"/>
  <c r="AI3764" i="26"/>
  <c r="AI3765" i="26"/>
  <c r="AI3766" i="26"/>
  <c r="AI3767" i="26"/>
  <c r="AI3768" i="26"/>
  <c r="AI3769" i="26"/>
  <c r="AI3771" i="26"/>
  <c r="AI3772" i="26"/>
  <c r="AI3773" i="26"/>
  <c r="AI3774" i="26"/>
  <c r="AI3775" i="26"/>
  <c r="AI3776" i="26"/>
  <c r="AI3777" i="26"/>
  <c r="AI3779" i="26"/>
  <c r="AI3780" i="26"/>
  <c r="AI3781" i="26"/>
  <c r="AI3782" i="26"/>
  <c r="AI3783" i="26"/>
  <c r="AI3784" i="26"/>
  <c r="AI3785" i="26"/>
  <c r="AI3787" i="26"/>
  <c r="AI3788" i="26"/>
  <c r="AI3789" i="26"/>
  <c r="AI3790" i="26"/>
  <c r="AI3791" i="26"/>
  <c r="AI3792" i="26"/>
  <c r="AI3793" i="26"/>
  <c r="AI3795" i="26"/>
  <c r="AI3796" i="26"/>
  <c r="AI3797" i="26"/>
  <c r="AI3798" i="26"/>
  <c r="AI3799" i="26"/>
  <c r="AI3800" i="26"/>
  <c r="AI3801" i="26"/>
  <c r="AI3803" i="26"/>
  <c r="AI3804" i="26"/>
  <c r="AI3805" i="26"/>
  <c r="AI3806" i="26"/>
  <c r="AI3807" i="26"/>
  <c r="AI3808" i="26"/>
  <c r="AI3809" i="26"/>
  <c r="AI3811" i="26"/>
  <c r="AI3812" i="26"/>
  <c r="AI3813" i="26"/>
  <c r="AI3814" i="26"/>
  <c r="AI3815" i="26"/>
  <c r="AI3816" i="26"/>
  <c r="AI3817" i="26"/>
  <c r="AI3819" i="26"/>
  <c r="AI3820" i="26"/>
  <c r="AI3821" i="26"/>
  <c r="AI3822" i="26"/>
  <c r="AI3823" i="26"/>
  <c r="AI3824" i="26"/>
  <c r="AI3825" i="26"/>
  <c r="AI3827" i="26"/>
  <c r="AI3828" i="26"/>
  <c r="AI3829" i="26"/>
  <c r="AI3830" i="26"/>
  <c r="AI3831" i="26"/>
  <c r="AI3832" i="26"/>
  <c r="AI3833" i="26"/>
  <c r="AI3835" i="26"/>
  <c r="AI3836" i="26"/>
  <c r="AI3837" i="26"/>
  <c r="AI3838" i="26"/>
  <c r="AI3839" i="26"/>
  <c r="AI3840" i="26"/>
  <c r="AI3841" i="26"/>
  <c r="AI3843" i="26"/>
  <c r="AI3844" i="26"/>
  <c r="AI3845" i="26"/>
  <c r="AI3846" i="26"/>
  <c r="AI3847" i="26"/>
  <c r="AI3848" i="26"/>
  <c r="AI3849" i="26"/>
  <c r="AI3851" i="26"/>
  <c r="AI3852" i="26"/>
  <c r="AI3853" i="26"/>
  <c r="AI3854" i="26"/>
  <c r="AI3855" i="26"/>
  <c r="AI3856" i="26"/>
  <c r="AI3857" i="26"/>
  <c r="AI3859" i="26"/>
  <c r="AI3860" i="26"/>
  <c r="AI3861" i="26"/>
  <c r="AI3862" i="26"/>
  <c r="AI3863" i="26"/>
  <c r="AI3864" i="26"/>
  <c r="AI3865" i="26"/>
  <c r="AI3867" i="26"/>
  <c r="AI3868" i="26"/>
  <c r="AI3869" i="26"/>
  <c r="AI3870" i="26"/>
  <c r="AI3871" i="26"/>
  <c r="AI3872" i="26"/>
  <c r="AI3873" i="26"/>
  <c r="AI3875" i="26"/>
  <c r="AI3876" i="26"/>
  <c r="AI3877" i="26"/>
  <c r="AI3878" i="26"/>
  <c r="AI3879" i="26"/>
  <c r="AI3880" i="26"/>
  <c r="AI3881" i="26"/>
  <c r="AI3883" i="26"/>
  <c r="AI3884" i="26"/>
  <c r="AI3885" i="26"/>
  <c r="AI3886" i="26"/>
  <c r="AI3887" i="26"/>
  <c r="AI3888" i="26"/>
  <c r="AI3889" i="26"/>
  <c r="AI3891" i="26"/>
  <c r="AI3892" i="26"/>
  <c r="AI3893" i="26"/>
  <c r="AI3894" i="26"/>
  <c r="AI3895" i="26"/>
  <c r="AI3896" i="26"/>
  <c r="AI3897" i="26"/>
  <c r="AI3899" i="26"/>
  <c r="AI3900" i="26"/>
  <c r="AI3901" i="26"/>
  <c r="AI3902" i="26"/>
  <c r="AI3903" i="26"/>
  <c r="AI3904" i="26"/>
  <c r="AI3905" i="26"/>
  <c r="AI3907" i="26"/>
  <c r="AI3908" i="26"/>
  <c r="AI3909" i="26"/>
  <c r="AI3910" i="26"/>
  <c r="AI3911" i="26"/>
  <c r="AI3912" i="26"/>
  <c r="AI3913" i="26"/>
  <c r="AI3915" i="26"/>
  <c r="AI3916" i="26"/>
  <c r="AI3917" i="26"/>
  <c r="AI3918" i="26"/>
  <c r="AI3919" i="26"/>
  <c r="AI3920" i="26"/>
  <c r="AI3923" i="26"/>
  <c r="AI3924" i="26"/>
  <c r="AI3925" i="26"/>
  <c r="AI3926" i="26"/>
  <c r="AI3927" i="26"/>
  <c r="AI3928" i="26"/>
  <c r="AI3929" i="26"/>
  <c r="AI3931" i="26"/>
  <c r="AI3932" i="26"/>
  <c r="AI3933" i="26"/>
  <c r="AI3934" i="26"/>
  <c r="AI3935" i="26"/>
  <c r="AI3936" i="26"/>
  <c r="AI3937" i="26"/>
  <c r="AI3939" i="26"/>
  <c r="AI3940" i="26"/>
  <c r="AI3941" i="26"/>
  <c r="AI3942" i="26"/>
  <c r="AI3943" i="26"/>
  <c r="AI3944" i="26"/>
  <c r="AI3945" i="26"/>
  <c r="AI3947" i="26"/>
  <c r="AI3948" i="26"/>
  <c r="AI3949" i="26"/>
  <c r="AI3950" i="26"/>
  <c r="AI3951" i="26"/>
  <c r="AI3952" i="26"/>
  <c r="AI3953" i="26"/>
  <c r="AI3955" i="26"/>
  <c r="AI3956" i="26"/>
  <c r="AI3957" i="26"/>
  <c r="AI3958" i="26"/>
  <c r="AI3959" i="26"/>
  <c r="AI3960" i="26"/>
  <c r="AI3961" i="26"/>
  <c r="AI3963" i="26"/>
  <c r="AI3964" i="26"/>
  <c r="AI3965" i="26"/>
  <c r="AI3966" i="26"/>
  <c r="AI3967" i="26"/>
  <c r="AI3968" i="26"/>
  <c r="AI3969" i="26"/>
  <c r="AI3971" i="26"/>
  <c r="AI3972" i="26"/>
  <c r="AI3973" i="26"/>
  <c r="AI3974" i="26"/>
  <c r="AI3975" i="26"/>
  <c r="AI3976" i="26"/>
  <c r="AI3979" i="26"/>
  <c r="AI3980" i="26"/>
  <c r="AI3981" i="26"/>
  <c r="AI3982" i="26"/>
  <c r="AI3983" i="26"/>
  <c r="AI3984" i="26"/>
  <c r="AI3987" i="26"/>
  <c r="AI3988" i="26"/>
  <c r="AI3989" i="26"/>
  <c r="AI3990" i="26"/>
  <c r="AI3991" i="26"/>
  <c r="AI3992" i="26"/>
  <c r="AI3995" i="26"/>
  <c r="AI3996" i="26"/>
  <c r="AI3997" i="26"/>
  <c r="AI3998" i="26"/>
  <c r="AI3999" i="26"/>
  <c r="AI4000" i="26"/>
  <c r="AI4003" i="26"/>
  <c r="AI4004" i="26"/>
  <c r="AI4005" i="26"/>
  <c r="AI4006" i="26"/>
  <c r="AI4007" i="26"/>
  <c r="AI4008" i="26"/>
  <c r="AI4011" i="26"/>
  <c r="AI4012" i="26"/>
  <c r="AI4013" i="26"/>
  <c r="AI4014" i="26"/>
  <c r="AI4015" i="26"/>
  <c r="AI4016" i="26"/>
  <c r="AI4019" i="26"/>
  <c r="AI4020" i="26"/>
  <c r="AI4021" i="26"/>
  <c r="AI4022" i="26"/>
  <c r="AI4023" i="26"/>
  <c r="AI4024" i="26"/>
  <c r="AI4027" i="26"/>
  <c r="AI4028" i="26"/>
  <c r="AI4029" i="26"/>
  <c r="AI4030" i="26"/>
  <c r="AI4031" i="26"/>
  <c r="AI4032" i="26"/>
  <c r="AI4035" i="26"/>
  <c r="AI4036" i="26"/>
  <c r="AI4037" i="26"/>
  <c r="AI4038" i="26"/>
  <c r="AI4039" i="26"/>
  <c r="AI4040" i="26"/>
  <c r="AI4043" i="26"/>
  <c r="AI4044" i="26"/>
  <c r="AI4045" i="26"/>
  <c r="AI4046" i="26"/>
  <c r="AI4047" i="26"/>
  <c r="AI4048" i="26"/>
  <c r="AI4051" i="26"/>
  <c r="AI4052" i="26"/>
  <c r="AI4053" i="26"/>
  <c r="AI4054" i="26"/>
  <c r="AI4055" i="26"/>
  <c r="AI4056" i="26"/>
  <c r="AI4057" i="26"/>
  <c r="AI4059" i="26"/>
  <c r="AI4060" i="26"/>
  <c r="AI4061" i="26"/>
  <c r="AI4062" i="26"/>
  <c r="AI4063" i="26"/>
  <c r="AI4064" i="26"/>
  <c r="AI4065" i="26"/>
  <c r="AI4067" i="26"/>
  <c r="AI4068" i="26"/>
  <c r="AI4069" i="26"/>
  <c r="AI4070" i="26"/>
  <c r="AI4071" i="26"/>
  <c r="AI4072" i="26"/>
  <c r="AI4073" i="26"/>
  <c r="AI4075" i="26"/>
  <c r="AI4076" i="26"/>
  <c r="AI4077" i="26"/>
  <c r="AI4078" i="26"/>
  <c r="AI4079" i="26"/>
  <c r="AI4080" i="26"/>
  <c r="AI4081" i="26"/>
  <c r="AI4083" i="26"/>
  <c r="AI4084" i="26"/>
  <c r="AI4085" i="26"/>
  <c r="AI4086" i="26"/>
  <c r="AI4087" i="26"/>
  <c r="AI4088" i="26"/>
  <c r="AI4091" i="26"/>
  <c r="AI4092" i="26"/>
  <c r="AI4093" i="26"/>
  <c r="AI4094" i="26"/>
  <c r="AI4095" i="26"/>
  <c r="AI4096" i="26"/>
  <c r="AI4099" i="26"/>
  <c r="AI4100" i="26"/>
  <c r="AI4101" i="26"/>
  <c r="AI4102" i="26"/>
  <c r="AI4103" i="26"/>
  <c r="AI4104" i="26"/>
  <c r="AI4107" i="26"/>
  <c r="AI4108" i="26"/>
  <c r="AI4109" i="26"/>
  <c r="AI4110" i="26"/>
  <c r="AI4111" i="26"/>
  <c r="AI4112" i="26"/>
  <c r="AI4115" i="26"/>
  <c r="AI4116" i="26"/>
  <c r="AI4117" i="26"/>
  <c r="AI4118" i="26"/>
  <c r="AI4119" i="26"/>
  <c r="AI4120" i="26"/>
  <c r="AI4123" i="26"/>
  <c r="AI4124" i="26"/>
  <c r="AI4125" i="26"/>
  <c r="AI4126" i="26"/>
  <c r="AI4127" i="26"/>
  <c r="AI4128" i="26"/>
  <c r="AI4131" i="26"/>
  <c r="AI4132" i="26"/>
  <c r="AI4133" i="26"/>
  <c r="AI4134" i="26"/>
  <c r="AI4135" i="26"/>
  <c r="AI4136" i="26"/>
  <c r="AI4139" i="26"/>
  <c r="AI4140" i="26"/>
  <c r="AI4141" i="26"/>
  <c r="AI4142" i="26"/>
  <c r="AI4143" i="26"/>
  <c r="AI4144" i="26"/>
  <c r="AI4147" i="26"/>
  <c r="AI4148" i="26"/>
  <c r="AI4149" i="26"/>
  <c r="AI4150" i="26"/>
  <c r="AI4151" i="26"/>
  <c r="AI4152" i="26"/>
  <c r="AI4155" i="26"/>
  <c r="AI4156" i="26"/>
  <c r="AI4157" i="26"/>
  <c r="AI4158" i="26"/>
  <c r="AI4159" i="26"/>
  <c r="AI4160" i="26"/>
  <c r="AI4163" i="26"/>
  <c r="AI4164" i="26"/>
  <c r="AI4165" i="26"/>
  <c r="AI4166" i="26"/>
  <c r="AI4167" i="26"/>
  <c r="AI4168" i="26"/>
  <c r="AI4171" i="26"/>
  <c r="AI4172" i="26"/>
  <c r="AI4173" i="26"/>
  <c r="AI4174" i="26"/>
  <c r="AI4175" i="26"/>
  <c r="AI4176" i="26"/>
  <c r="AI4179" i="26"/>
  <c r="AI4180" i="26"/>
  <c r="AI4181" i="26"/>
  <c r="AI4182" i="26"/>
  <c r="AI4183" i="26"/>
  <c r="AI4184" i="26"/>
  <c r="AI4187" i="26"/>
  <c r="AI4188" i="26"/>
  <c r="AI4189" i="26"/>
  <c r="AI4190" i="26"/>
  <c r="AI4191" i="26"/>
  <c r="AI4192" i="26"/>
  <c r="AI4195" i="26"/>
  <c r="AI4196" i="26"/>
  <c r="AI4197" i="26"/>
  <c r="AI4198" i="26"/>
  <c r="AI4199" i="26"/>
  <c r="AI4200" i="26"/>
  <c r="AI4203" i="26"/>
  <c r="AI4204" i="26"/>
  <c r="AI4205" i="26"/>
  <c r="AI4206" i="26"/>
  <c r="AI4207" i="26"/>
  <c r="AI4208" i="26"/>
  <c r="AI4211" i="26"/>
  <c r="AI4212" i="26"/>
  <c r="AI4213" i="26"/>
  <c r="AI4214" i="26"/>
  <c r="AI4215" i="26"/>
  <c r="AI4216" i="26"/>
  <c r="AI4217" i="26"/>
  <c r="AI4219" i="26"/>
  <c r="AI4220" i="26"/>
  <c r="AI4221" i="26"/>
  <c r="AI4222" i="26"/>
  <c r="AI4223" i="26"/>
  <c r="AI4224" i="26"/>
  <c r="AI4225" i="26"/>
  <c r="AI4227" i="26"/>
  <c r="AI4228" i="26"/>
  <c r="AI4229" i="26"/>
  <c r="AI4230" i="26"/>
  <c r="AI4231" i="26"/>
  <c r="AI4232" i="26"/>
  <c r="AI4233" i="26"/>
  <c r="AI4235" i="26"/>
  <c r="AI4236" i="26"/>
  <c r="AI4237" i="26"/>
  <c r="AI4238" i="26"/>
  <c r="AI4239" i="26"/>
  <c r="AI4240" i="26"/>
  <c r="AI4243" i="26"/>
  <c r="AI4244" i="26"/>
  <c r="AI4245" i="26"/>
  <c r="AI4246" i="26"/>
  <c r="AI4247" i="26"/>
  <c r="AI4248" i="26"/>
  <c r="AI4249" i="26"/>
  <c r="AI4251" i="26"/>
  <c r="AI4252" i="26"/>
  <c r="AI4253" i="26"/>
  <c r="AI4254" i="26"/>
  <c r="AI4255" i="26"/>
  <c r="AI4256" i="26"/>
  <c r="AI4259" i="26"/>
  <c r="AI4260" i="26"/>
  <c r="AI4261" i="26"/>
  <c r="AI4262" i="26"/>
  <c r="AI4263" i="26"/>
  <c r="AI4264" i="26"/>
  <c r="AI4267" i="26"/>
  <c r="AI4268" i="26"/>
  <c r="AI4269" i="26"/>
  <c r="AI4270" i="26"/>
  <c r="AI4271" i="26"/>
  <c r="AI4272" i="26"/>
  <c r="AI4275" i="26"/>
  <c r="AI4276" i="26"/>
  <c r="AI4277" i="26"/>
  <c r="AI4278" i="26"/>
  <c r="AI4279" i="26"/>
  <c r="AI4280" i="26"/>
  <c r="AI4283" i="26"/>
  <c r="AI4284" i="26"/>
  <c r="AI4285" i="26"/>
  <c r="AI4286" i="26"/>
  <c r="AI4287" i="26"/>
  <c r="AI4288" i="26"/>
  <c r="AI4291" i="26"/>
  <c r="AI4292" i="26"/>
  <c r="AI4293" i="26"/>
  <c r="AI4294" i="26"/>
  <c r="AI4295" i="26"/>
  <c r="AI4296" i="26"/>
  <c r="AI4299" i="26"/>
  <c r="AI4300" i="26"/>
  <c r="AI4301" i="26"/>
  <c r="AI4302" i="26"/>
  <c r="AI4303" i="26"/>
  <c r="AI4304" i="26"/>
  <c r="AI4305" i="26"/>
  <c r="AI4307" i="26"/>
  <c r="AI4308" i="26"/>
  <c r="AI4309" i="26"/>
  <c r="AI4310" i="26"/>
  <c r="AI4311" i="26"/>
  <c r="AI4312" i="26"/>
  <c r="AI4313" i="26"/>
  <c r="AI4315" i="26"/>
  <c r="AI4316" i="26"/>
  <c r="AI4317" i="26"/>
  <c r="AI4318" i="26"/>
  <c r="AI4319" i="26"/>
  <c r="AI4320" i="26"/>
  <c r="AI4321" i="26"/>
  <c r="AI4323" i="26"/>
  <c r="AI4324" i="26"/>
  <c r="AI4325" i="26"/>
  <c r="AI4326" i="26"/>
  <c r="AI4327" i="26"/>
  <c r="AI4328" i="26"/>
  <c r="AI4331" i="26"/>
  <c r="AI4332" i="26"/>
  <c r="AI4333" i="26"/>
  <c r="AI4334" i="26"/>
  <c r="AI4335" i="26"/>
  <c r="AI4336" i="26"/>
  <c r="AI4339" i="26"/>
  <c r="AI4340" i="26"/>
  <c r="AI4341" i="26"/>
  <c r="AI4342" i="26"/>
  <c r="AI4343" i="26"/>
  <c r="AI4344" i="26"/>
  <c r="AI4347" i="26"/>
  <c r="AI4348" i="26"/>
  <c r="AI4349" i="26"/>
  <c r="AI4350" i="26"/>
  <c r="AI4351" i="26"/>
  <c r="AI4352" i="26"/>
  <c r="AI4355" i="26"/>
  <c r="AI4356" i="26"/>
  <c r="AI4357" i="26"/>
  <c r="AI4358" i="26"/>
  <c r="AI4359" i="26"/>
  <c r="AI4360" i="26"/>
  <c r="AI4363" i="26"/>
  <c r="AI4364" i="26"/>
  <c r="AI4365" i="26"/>
  <c r="AI4366" i="26"/>
  <c r="AI4367" i="26"/>
  <c r="AI4368" i="26"/>
  <c r="AI4371" i="26"/>
  <c r="AI4372" i="26"/>
  <c r="AI4373" i="26"/>
  <c r="AI4374" i="26"/>
  <c r="AI4375" i="26"/>
  <c r="AI4376" i="26"/>
  <c r="AI4379" i="26"/>
  <c r="AI4380" i="26"/>
  <c r="AI4381" i="26"/>
  <c r="AI4382" i="26"/>
  <c r="AI4383" i="26"/>
  <c r="AI4384" i="26"/>
  <c r="AI4387" i="26"/>
  <c r="AI4388" i="26"/>
  <c r="AI4389" i="26"/>
  <c r="AI4390" i="26"/>
  <c r="AI4391" i="26"/>
  <c r="AI4392" i="26"/>
  <c r="AI4395" i="26"/>
  <c r="AI4396" i="26"/>
  <c r="AI4397" i="26"/>
  <c r="AI4398" i="26"/>
  <c r="AI4399" i="26"/>
  <c r="AI4400" i="26"/>
  <c r="AI4403" i="26"/>
  <c r="AI4404" i="26"/>
  <c r="AI4405" i="26"/>
  <c r="AI4406" i="26"/>
  <c r="AI4407" i="26"/>
  <c r="AI4408" i="26"/>
  <c r="AI4411" i="26"/>
  <c r="AI4412" i="26"/>
  <c r="AI4413" i="26"/>
  <c r="AI4414" i="26"/>
  <c r="AI4415" i="26"/>
  <c r="AI4416" i="26"/>
  <c r="AI4419" i="26"/>
  <c r="AI4420" i="26"/>
  <c r="AI4421" i="26"/>
  <c r="AI4422" i="26"/>
  <c r="AI4423" i="26"/>
  <c r="AI4424" i="26"/>
  <c r="AI4427" i="26"/>
  <c r="AI4428" i="26"/>
  <c r="AI4429" i="26"/>
  <c r="AI4430" i="26"/>
  <c r="AI4431" i="26"/>
  <c r="AI4432" i="26"/>
  <c r="AI4435" i="26"/>
  <c r="AI4436" i="26"/>
  <c r="AI4437" i="26"/>
  <c r="AI4438" i="26"/>
  <c r="AI4439" i="26"/>
  <c r="AI4440" i="26"/>
  <c r="AI4443" i="26"/>
  <c r="AI4444" i="26"/>
  <c r="AI4445" i="26"/>
  <c r="AI4446" i="26"/>
  <c r="AI4447" i="26"/>
  <c r="AI4448" i="26"/>
  <c r="AI4451" i="26"/>
  <c r="AI4452" i="26"/>
  <c r="AI4453" i="26"/>
  <c r="AI4454" i="26"/>
  <c r="AI4455" i="26"/>
  <c r="AI4456" i="26"/>
  <c r="AI4459" i="26"/>
  <c r="AI4460" i="26"/>
  <c r="AI4461" i="26"/>
  <c r="AI4462" i="26"/>
  <c r="AI4463" i="26"/>
  <c r="AI4464" i="26"/>
  <c r="AI4465" i="26"/>
  <c r="AI4467" i="26"/>
  <c r="AI4468" i="26"/>
  <c r="AI4469" i="26"/>
  <c r="AI4470" i="26"/>
  <c r="AI4471" i="26"/>
  <c r="AI4472" i="26"/>
  <c r="AI4473" i="26"/>
  <c r="AI4475" i="26"/>
  <c r="AI4476" i="26"/>
  <c r="AI4477" i="26"/>
  <c r="AI4478" i="26"/>
  <c r="AI4479" i="26"/>
  <c r="AI4480" i="26"/>
  <c r="AI4481" i="26"/>
  <c r="AI4483" i="26"/>
  <c r="AI4484" i="26"/>
  <c r="AI4485" i="26"/>
  <c r="AI4486" i="26"/>
  <c r="AI4487" i="26"/>
  <c r="AI4488" i="26"/>
  <c r="AI4489" i="26"/>
  <c r="AI4491" i="26"/>
  <c r="AI4492" i="26"/>
  <c r="AI4493" i="26"/>
  <c r="AI4494" i="26"/>
  <c r="AI4495" i="26"/>
  <c r="AI4496" i="26"/>
  <c r="AI4497" i="26"/>
  <c r="AI4499" i="26"/>
  <c r="AI4500" i="26"/>
  <c r="AI4501" i="26"/>
  <c r="AI4502" i="26"/>
  <c r="AI4503" i="26"/>
  <c r="AI4504" i="26"/>
  <c r="AI4505" i="26"/>
  <c r="AI4507" i="26"/>
  <c r="AI4508" i="26"/>
  <c r="AI4509" i="26"/>
  <c r="AI4510" i="26"/>
  <c r="AI4511" i="26"/>
  <c r="AI4512" i="26"/>
  <c r="AI4513" i="26"/>
  <c r="AI4515" i="26"/>
  <c r="AI4516" i="26"/>
  <c r="AI4517" i="26"/>
  <c r="AI4518" i="26"/>
  <c r="AI4519" i="26"/>
  <c r="AI4520" i="26"/>
  <c r="AI4521" i="26"/>
  <c r="AI4523" i="26"/>
  <c r="AI4524" i="26"/>
  <c r="AI4525" i="26"/>
  <c r="AI4526" i="26"/>
  <c r="AI4527" i="26"/>
  <c r="AI4528" i="26"/>
  <c r="AI4529" i="26"/>
  <c r="AI4531" i="26"/>
  <c r="AI4532" i="26"/>
  <c r="AI4533" i="26"/>
  <c r="AI4534" i="26"/>
  <c r="AI4535" i="26"/>
  <c r="AI4536" i="26"/>
  <c r="AI4537" i="26"/>
  <c r="AI4539" i="26"/>
  <c r="AI4540" i="26"/>
  <c r="AI4541" i="26"/>
  <c r="AI4542" i="26"/>
  <c r="AI4543" i="26"/>
  <c r="AI4544" i="26"/>
  <c r="AI4545" i="26"/>
  <c r="AI4547" i="26"/>
  <c r="AI4548" i="26"/>
  <c r="AI4549" i="26"/>
  <c r="AI4550" i="26"/>
  <c r="AI4551" i="26"/>
  <c r="AI4552" i="26"/>
  <c r="AI4555" i="26"/>
  <c r="AI4556" i="26"/>
  <c r="AI4557" i="26"/>
  <c r="AI4558" i="26"/>
  <c r="AI4559" i="26"/>
  <c r="AI4560" i="26"/>
  <c r="AI4563" i="26"/>
  <c r="AI4564" i="26"/>
  <c r="AI4565" i="26"/>
  <c r="AI4566" i="26"/>
  <c r="AI4567" i="26"/>
  <c r="AI4568" i="26"/>
  <c r="AI4569" i="26"/>
  <c r="AI4571" i="26"/>
  <c r="AI4572" i="26"/>
  <c r="AI4573" i="26"/>
  <c r="AI4574" i="26"/>
  <c r="AI4575" i="26"/>
  <c r="AI4576" i="26"/>
  <c r="AI4577" i="26"/>
  <c r="AI4579" i="26"/>
  <c r="AI4580" i="26"/>
  <c r="AI4581" i="26"/>
  <c r="AI4582" i="26"/>
  <c r="AI4583" i="26"/>
  <c r="AI4584" i="26"/>
  <c r="AI4587" i="26"/>
  <c r="AI4588" i="26"/>
  <c r="AI4589" i="26"/>
  <c r="AI4590" i="26"/>
  <c r="AI4591" i="26"/>
  <c r="AI4592" i="26"/>
  <c r="AI4595" i="26"/>
  <c r="AI4596" i="26"/>
  <c r="AI4597" i="26"/>
  <c r="AI4598" i="26"/>
  <c r="AI4599" i="26"/>
  <c r="AI4600" i="26"/>
  <c r="AI4603" i="26"/>
  <c r="AI4604" i="26"/>
  <c r="AI4605" i="26"/>
  <c r="AI4606" i="26"/>
  <c r="AI4607" i="26"/>
  <c r="AI4608" i="26"/>
  <c r="AI4611" i="26"/>
  <c r="AI4612" i="26"/>
  <c r="AI4613" i="26"/>
  <c r="AI4614" i="26"/>
  <c r="AI4615" i="26"/>
  <c r="AI4616" i="26"/>
  <c r="AI4619" i="26"/>
  <c r="AI4620" i="26"/>
  <c r="AI4621" i="26"/>
  <c r="AI4622" i="26"/>
  <c r="AI4623" i="26"/>
  <c r="AI4624" i="26"/>
  <c r="AI4625" i="26"/>
  <c r="AI4627" i="26"/>
  <c r="AI4628" i="26"/>
  <c r="AI4629" i="26"/>
  <c r="AI4630" i="26"/>
  <c r="AI4631" i="26"/>
  <c r="AI4632" i="26"/>
  <c r="AI4633" i="26"/>
  <c r="AI4635" i="26"/>
  <c r="AI4636" i="26"/>
  <c r="AI4637" i="26"/>
  <c r="AI4638" i="26"/>
  <c r="AI4639" i="26"/>
  <c r="AI4640" i="26"/>
  <c r="AI4643" i="26"/>
  <c r="AI4644" i="26"/>
  <c r="AI4645" i="26"/>
  <c r="AI4646" i="26"/>
  <c r="AI4647" i="26"/>
  <c r="AI4648" i="26"/>
  <c r="AI4651" i="26"/>
  <c r="AI4652" i="26"/>
  <c r="AI4653" i="26"/>
  <c r="AI4654" i="26"/>
  <c r="AI4655" i="26"/>
  <c r="AI4656" i="26"/>
  <c r="AI4657" i="26"/>
  <c r="AI4659" i="26"/>
  <c r="AI4660" i="26"/>
  <c r="AI4661" i="26"/>
  <c r="AI4662" i="26"/>
  <c r="AI4663" i="26"/>
  <c r="AI4664" i="26"/>
  <c r="AI4665" i="26"/>
  <c r="AI4667" i="26"/>
  <c r="AI4668" i="26"/>
  <c r="AI4669" i="26"/>
  <c r="AI4670" i="26"/>
  <c r="AI4671" i="26"/>
  <c r="AI4672" i="26"/>
  <c r="AI4675" i="26"/>
  <c r="AI4676" i="26"/>
  <c r="AI4677" i="26"/>
  <c r="AI4678" i="26"/>
  <c r="AI4679" i="26"/>
  <c r="AI4680" i="26"/>
  <c r="AI4683" i="26"/>
  <c r="AI4684" i="26"/>
  <c r="AI4685" i="26"/>
  <c r="AI4686" i="26"/>
  <c r="AI4687" i="26"/>
  <c r="AI4688" i="26"/>
  <c r="AI4689" i="26"/>
  <c r="AI4691" i="26"/>
  <c r="AI4692" i="26"/>
  <c r="AI4693" i="26"/>
  <c r="AI4694" i="26"/>
  <c r="AI4695" i="26"/>
  <c r="AI4696" i="26"/>
  <c r="AI4697" i="26"/>
  <c r="AI4699" i="26"/>
  <c r="AI4700" i="26"/>
  <c r="AI4701" i="26"/>
  <c r="AI4702" i="26"/>
  <c r="AI4703" i="26"/>
  <c r="AI4704" i="26"/>
  <c r="AI4705" i="26"/>
  <c r="AI4707" i="26"/>
  <c r="AI4708" i="26"/>
  <c r="AI4709" i="26"/>
  <c r="AI4710" i="26"/>
  <c r="AI4711" i="26"/>
  <c r="AI4712" i="26"/>
  <c r="AI4713" i="26"/>
  <c r="AI4715" i="26"/>
  <c r="AI4716" i="26"/>
  <c r="AI4717" i="26"/>
  <c r="AI4718" i="26"/>
  <c r="AI4719" i="26"/>
  <c r="AI4720" i="26"/>
  <c r="AI4721" i="26"/>
  <c r="AI4723" i="26"/>
  <c r="AI4724" i="26"/>
  <c r="AI4725" i="26"/>
  <c r="AI4726" i="26"/>
  <c r="AI4727" i="26"/>
  <c r="AI4728" i="26"/>
  <c r="AI4729" i="26"/>
  <c r="AI4731" i="26"/>
  <c r="AI4732" i="26"/>
  <c r="AI4733" i="26"/>
  <c r="AI4734" i="26"/>
  <c r="AI4735" i="26"/>
  <c r="AI4736" i="26"/>
  <c r="AI4737" i="26"/>
  <c r="AI4739" i="26"/>
  <c r="AI4740" i="26"/>
  <c r="AI4741" i="26"/>
  <c r="AI4742" i="26"/>
  <c r="AI4743" i="26"/>
  <c r="AI4744" i="26"/>
  <c r="AI4745" i="26"/>
  <c r="AI4747" i="26"/>
  <c r="AI4748" i="26"/>
  <c r="AI4749" i="26"/>
  <c r="AI4750" i="26"/>
  <c r="AI4751" i="26"/>
  <c r="AI4752" i="26"/>
  <c r="AI4753" i="26"/>
  <c r="AI4755" i="26"/>
  <c r="AI4756" i="26"/>
  <c r="AI4757" i="26"/>
  <c r="AI4758" i="26"/>
  <c r="AI4759" i="26"/>
  <c r="AI4760" i="26"/>
  <c r="AI4762" i="26"/>
  <c r="AI4763" i="26"/>
  <c r="AI4764" i="26"/>
  <c r="AI4765" i="26"/>
  <c r="AI4766" i="26"/>
  <c r="AI4767" i="26"/>
  <c r="AI4768" i="26"/>
  <c r="AI4769" i="26"/>
  <c r="AI4770" i="26"/>
  <c r="AI4771" i="26"/>
  <c r="AI4772" i="26"/>
  <c r="AI4773" i="26"/>
  <c r="AI4774" i="26"/>
  <c r="AI4775" i="26"/>
  <c r="AI4776" i="26"/>
  <c r="AI4779" i="26"/>
  <c r="AI4780" i="26"/>
  <c r="AI4781" i="26"/>
  <c r="AI4782" i="26"/>
  <c r="AI4783" i="26"/>
  <c r="AI4784" i="26"/>
  <c r="AI4785" i="26"/>
  <c r="AI4787" i="26"/>
  <c r="AI4788" i="26"/>
  <c r="AI4789" i="26"/>
  <c r="AI4790" i="26"/>
  <c r="AI4791" i="26"/>
  <c r="AI4792" i="26"/>
  <c r="AI4795" i="26"/>
  <c r="AI4796" i="26"/>
  <c r="AI4797" i="26"/>
  <c r="AI4798" i="26"/>
  <c r="AI4799" i="26"/>
  <c r="AI4800" i="26"/>
  <c r="AI4801" i="26"/>
  <c r="AI4803" i="26"/>
  <c r="AI4804" i="26"/>
  <c r="AI4805" i="26"/>
  <c r="AI4806" i="26"/>
  <c r="AI4807" i="26"/>
  <c r="AI4808" i="26"/>
  <c r="AI4809" i="26"/>
  <c r="AI4811" i="26"/>
  <c r="AI4812" i="26"/>
  <c r="AI4813" i="26"/>
  <c r="AI4814" i="26"/>
  <c r="AI4815" i="26"/>
  <c r="AI4816" i="26"/>
  <c r="AI4817" i="26"/>
  <c r="AI4819" i="26"/>
  <c r="AI4820" i="26"/>
  <c r="AI4821" i="26"/>
  <c r="AI4822" i="26"/>
  <c r="AI4823" i="26"/>
  <c r="AI4824" i="26"/>
  <c r="AI4825" i="26"/>
  <c r="AI4827" i="26"/>
  <c r="AI4828" i="26"/>
  <c r="AI4829" i="26"/>
  <c r="AI4830" i="26"/>
  <c r="AI4831" i="26"/>
  <c r="AI4832" i="26"/>
  <c r="AI4833" i="26"/>
  <c r="AI4835" i="26"/>
  <c r="AI4836" i="26"/>
  <c r="AI4837" i="26"/>
  <c r="AI4838" i="26"/>
  <c r="AI4839" i="26"/>
  <c r="AI4840" i="26"/>
  <c r="AI4841" i="26"/>
  <c r="AI4843" i="26"/>
  <c r="AI4844" i="26"/>
  <c r="AI4845" i="26"/>
  <c r="AI4846" i="26"/>
  <c r="AI4847" i="26"/>
  <c r="AI4848" i="26"/>
  <c r="AI4849" i="26"/>
  <c r="AI4851" i="26"/>
  <c r="AI4852" i="26"/>
  <c r="AI4853" i="26"/>
  <c r="AI4854" i="26"/>
  <c r="AI4855" i="26"/>
  <c r="AI4856" i="26"/>
  <c r="AI4857" i="26"/>
  <c r="AI4859" i="26"/>
  <c r="AI4860" i="26"/>
  <c r="AI4861" i="26"/>
  <c r="AI4862" i="26"/>
  <c r="AI4863" i="26"/>
  <c r="AI4864" i="26"/>
  <c r="AI4865" i="26"/>
  <c r="AI4867" i="26"/>
  <c r="AI4868" i="26"/>
  <c r="AI4869" i="26"/>
  <c r="AI4870" i="26"/>
  <c r="AI4871" i="26"/>
  <c r="AI4872" i="26"/>
  <c r="AI4873" i="26"/>
  <c r="AI4875" i="26"/>
  <c r="AI4876" i="26"/>
  <c r="AI4877" i="26"/>
  <c r="AI4878" i="26"/>
  <c r="AI4879" i="26"/>
  <c r="AI4880" i="26"/>
  <c r="AI4883" i="26"/>
  <c r="AI4884" i="26"/>
  <c r="AI4885" i="26"/>
  <c r="AI4886" i="26"/>
  <c r="AI4887" i="26"/>
  <c r="AI4888" i="26"/>
  <c r="AI4891" i="26"/>
  <c r="AI4892" i="26"/>
  <c r="AI4893" i="26"/>
  <c r="AI4894" i="26"/>
  <c r="AI4895" i="26"/>
  <c r="AI4896" i="26"/>
  <c r="AI4899" i="26"/>
  <c r="AI4900" i="26"/>
  <c r="AI4901" i="26"/>
  <c r="AI4902" i="26"/>
  <c r="AI4903" i="26"/>
  <c r="AI4904" i="26"/>
  <c r="AI4907" i="26"/>
  <c r="AI4908" i="26"/>
  <c r="AI4909" i="26"/>
  <c r="AI4910" i="26"/>
  <c r="AI4911" i="26"/>
  <c r="AI4912" i="26"/>
  <c r="AI4915" i="26"/>
  <c r="AI4916" i="26"/>
  <c r="AI4917" i="26"/>
  <c r="AI4918" i="26"/>
  <c r="AI4919" i="26"/>
  <c r="AI4920" i="26"/>
  <c r="AI4921" i="26"/>
  <c r="AI4923" i="26"/>
  <c r="AI4924" i="26"/>
  <c r="AI4925" i="26"/>
  <c r="AI4926" i="26"/>
  <c r="AI4927" i="26"/>
  <c r="AI4928" i="26"/>
  <c r="AI4929" i="26"/>
  <c r="AI4931" i="26"/>
  <c r="AI4932" i="26"/>
  <c r="AI4933" i="26"/>
  <c r="AI4934" i="26"/>
  <c r="AI4935" i="26"/>
  <c r="AI4936" i="26"/>
  <c r="AI4937" i="26"/>
  <c r="AI4939" i="26"/>
  <c r="AI4940" i="26"/>
  <c r="AI4941" i="26"/>
  <c r="AI4942" i="26"/>
  <c r="AI4943" i="26"/>
  <c r="AI4944" i="26"/>
  <c r="AI4945" i="26"/>
  <c r="AI4947" i="26"/>
  <c r="AI4948" i="26"/>
  <c r="AI4949" i="26"/>
  <c r="AI4950" i="26"/>
  <c r="AI4951" i="26"/>
  <c r="AI4952" i="26"/>
  <c r="AI4953" i="26"/>
  <c r="AI4955" i="26"/>
  <c r="AI4956" i="26"/>
  <c r="AI4957" i="26"/>
  <c r="AI4958" i="26"/>
  <c r="AI4959" i="26"/>
  <c r="AI4960" i="26"/>
  <c r="AI4961" i="26"/>
  <c r="AI4963" i="26"/>
  <c r="AI4964" i="26"/>
  <c r="AI4965" i="26"/>
  <c r="AI4966" i="26"/>
  <c r="AI4967" i="26"/>
  <c r="AI4968" i="26"/>
  <c r="AI4969" i="26"/>
  <c r="AI4971" i="26"/>
  <c r="AI4972" i="26"/>
  <c r="AI4973" i="26"/>
  <c r="AI4974" i="26"/>
  <c r="AI4975" i="26"/>
  <c r="AI4976" i="26"/>
  <c r="AI4977" i="26"/>
  <c r="AI4979" i="26"/>
  <c r="AI4980" i="26"/>
  <c r="AI4981" i="26"/>
  <c r="AI4982" i="26"/>
  <c r="AI4983" i="26"/>
  <c r="AI4984" i="26"/>
  <c r="AI4987" i="26"/>
  <c r="AI4988" i="26"/>
  <c r="AI4989" i="26"/>
  <c r="AI4990" i="26"/>
  <c r="AI4991" i="26"/>
  <c r="AI4992" i="26"/>
  <c r="AI4995" i="26"/>
  <c r="AI4996" i="26"/>
  <c r="AI4997" i="26"/>
  <c r="AI4998" i="26"/>
  <c r="AI4999" i="26"/>
  <c r="AI5000" i="26"/>
  <c r="AI5003" i="26"/>
  <c r="AI5004" i="26"/>
  <c r="AI5005" i="26"/>
  <c r="AI5006" i="26"/>
  <c r="AI5007" i="26"/>
  <c r="AI5008" i="26"/>
  <c r="AI5011" i="26"/>
  <c r="AI5012" i="26"/>
  <c r="AI5013" i="26"/>
  <c r="AI5014" i="26"/>
  <c r="AI5015" i="26"/>
  <c r="AI5016" i="26"/>
  <c r="AI5017" i="26"/>
  <c r="AI5019" i="26"/>
  <c r="AI5020" i="26"/>
  <c r="AI5021" i="26"/>
  <c r="AI5022" i="26"/>
  <c r="AI5023" i="26"/>
  <c r="AI5024" i="26"/>
  <c r="AI5025" i="26"/>
  <c r="AI5027" i="26"/>
  <c r="AI5028" i="26"/>
  <c r="AI5029" i="26"/>
  <c r="AI5030" i="26"/>
  <c r="AI5031" i="26"/>
  <c r="AI5032" i="26"/>
  <c r="AI5033" i="26"/>
  <c r="AI5035" i="26"/>
  <c r="AI5036" i="26"/>
  <c r="AI5037" i="26"/>
  <c r="AI5038" i="26"/>
  <c r="AI5039" i="26"/>
  <c r="AI5040" i="26"/>
  <c r="AI5041" i="26"/>
  <c r="AI5043" i="26"/>
  <c r="AI5044" i="26"/>
  <c r="AI5045" i="26"/>
  <c r="AI5046" i="26"/>
  <c r="AI5047" i="26"/>
  <c r="AI5048" i="26"/>
  <c r="AI5049" i="26"/>
  <c r="AI5051" i="26"/>
  <c r="AI5052" i="26"/>
  <c r="AI5053" i="26"/>
  <c r="AI5054" i="26"/>
  <c r="AI5055" i="26"/>
  <c r="AI5056" i="26"/>
  <c r="AI5057" i="26"/>
  <c r="AI5059" i="26"/>
  <c r="AI5060" i="26"/>
  <c r="AI5061" i="26"/>
  <c r="AI5062" i="26"/>
  <c r="AI5063" i="26"/>
  <c r="AI5064" i="26"/>
  <c r="AI5065" i="26"/>
  <c r="AI5067" i="26"/>
  <c r="AI5068" i="26"/>
  <c r="AI5069" i="26"/>
  <c r="AI5070" i="26"/>
  <c r="AI5071" i="26"/>
  <c r="AI5072" i="26"/>
  <c r="AI5073" i="26"/>
  <c r="AI5075" i="26"/>
  <c r="AI5076" i="26"/>
  <c r="AI5077" i="26"/>
  <c r="AI5078" i="26"/>
  <c r="AI5079" i="26"/>
  <c r="AI5080" i="26"/>
  <c r="AI5081" i="26"/>
  <c r="AI5083" i="26"/>
  <c r="AI5084" i="26"/>
  <c r="AI5085" i="26"/>
  <c r="AI5086" i="26"/>
  <c r="AI5087" i="26"/>
  <c r="AI5088" i="26"/>
  <c r="AI5089" i="26"/>
  <c r="AI5091" i="26"/>
  <c r="AI5092" i="26"/>
  <c r="AI5093" i="26"/>
  <c r="AI5094" i="26"/>
  <c r="AI5095" i="26"/>
  <c r="AI5096" i="26"/>
  <c r="AI5097" i="26"/>
  <c r="AI5099" i="26"/>
  <c r="AI5100" i="26"/>
  <c r="AI5101" i="26"/>
  <c r="AI5102" i="26"/>
  <c r="AI5103" i="26"/>
  <c r="AI5104" i="26"/>
  <c r="AI5105" i="26"/>
  <c r="AI5107" i="26"/>
  <c r="AI5108" i="26"/>
  <c r="AI5109" i="26"/>
  <c r="AI5110" i="26"/>
  <c r="AI5111" i="26"/>
  <c r="AI5112" i="26"/>
  <c r="AI5113" i="26"/>
  <c r="AI5115" i="26"/>
  <c r="AI5116" i="26"/>
  <c r="AI5117" i="26"/>
  <c r="AI5118" i="26"/>
  <c r="AI5119" i="26"/>
  <c r="AI5120" i="26"/>
  <c r="AI5121" i="26"/>
  <c r="AI5123" i="26"/>
  <c r="AI5124" i="26"/>
  <c r="AI5125" i="26"/>
  <c r="AI5126" i="26"/>
  <c r="AI5127" i="26"/>
  <c r="AI5128" i="26"/>
  <c r="AI5129" i="26"/>
  <c r="AI5131" i="26"/>
  <c r="AI5132" i="26"/>
  <c r="AI5133" i="26"/>
  <c r="AI5134" i="26"/>
  <c r="AI5135" i="26"/>
  <c r="AI5136" i="26"/>
  <c r="AI5137" i="26"/>
  <c r="AI5139" i="26"/>
  <c r="AI5140" i="26"/>
  <c r="AI5141" i="26"/>
  <c r="AI5142" i="26"/>
  <c r="AI5143" i="26"/>
  <c r="AI5144" i="26"/>
  <c r="AI5145" i="26"/>
  <c r="AI5147" i="26"/>
  <c r="AI5148" i="26"/>
  <c r="AI5149" i="26"/>
  <c r="AI5150" i="26"/>
  <c r="AI5151" i="26"/>
  <c r="AI5152" i="26"/>
  <c r="AI5153" i="26"/>
  <c r="AI5155" i="26"/>
  <c r="AI5156" i="26"/>
  <c r="AI5157" i="26"/>
  <c r="AI5158" i="26"/>
  <c r="AI5159" i="26"/>
  <c r="AI5160" i="26"/>
  <c r="AI5161" i="26"/>
  <c r="AI5163" i="26"/>
  <c r="AI5164" i="26"/>
  <c r="AI5165" i="26"/>
  <c r="AI5166" i="26"/>
  <c r="AI5167" i="26"/>
  <c r="AI5168" i="26"/>
  <c r="AI5169" i="26"/>
  <c r="AI5171" i="26"/>
  <c r="AI5172" i="26"/>
  <c r="AI5173" i="26"/>
  <c r="AI5174" i="26"/>
  <c r="AI5175" i="26"/>
  <c r="AI5176" i="26"/>
  <c r="AI5177" i="26"/>
  <c r="AI5179" i="26"/>
  <c r="AI5180" i="26"/>
  <c r="AI5181" i="26"/>
  <c r="AI5182" i="26"/>
  <c r="AI5183" i="26"/>
  <c r="AI5184" i="26"/>
  <c r="AI5185" i="26"/>
  <c r="AI5187" i="26"/>
  <c r="AI5188" i="26"/>
  <c r="AI5189" i="26"/>
  <c r="AI5190" i="26"/>
  <c r="AI5191" i="26"/>
  <c r="AI5192" i="26"/>
  <c r="AI5193" i="26"/>
  <c r="AI5195" i="26"/>
  <c r="AI5196" i="26"/>
  <c r="AI5197" i="26"/>
  <c r="AI5198" i="26"/>
  <c r="AI5199" i="26"/>
  <c r="AI5200" i="26"/>
  <c r="AI5201" i="26"/>
  <c r="AI5203" i="26"/>
  <c r="AI5204" i="26"/>
  <c r="AI5205" i="26"/>
  <c r="AI5206" i="26"/>
  <c r="AI5207" i="26"/>
  <c r="AI5208" i="26"/>
  <c r="AI5209" i="26"/>
  <c r="AI5211" i="26"/>
  <c r="AI5212" i="26"/>
  <c r="AI5213" i="26"/>
  <c r="AI5214" i="26"/>
  <c r="AI5215" i="26"/>
  <c r="AI5216" i="26"/>
  <c r="AI5217" i="26"/>
  <c r="AI5219" i="26"/>
  <c r="AI5220" i="26"/>
  <c r="AI5221" i="26"/>
  <c r="AI5222" i="26"/>
  <c r="AI5223" i="26"/>
  <c r="AI5224" i="26"/>
  <c r="AI5225" i="26"/>
  <c r="AI5227" i="26"/>
  <c r="AI5228" i="26"/>
  <c r="AI5229" i="26"/>
  <c r="AI5230" i="26"/>
  <c r="AI5231" i="26"/>
  <c r="AI5232" i="26"/>
  <c r="AI5233" i="26"/>
  <c r="AI5235" i="26"/>
  <c r="AI5236" i="26"/>
  <c r="AI5237" i="26"/>
  <c r="AI5238" i="26"/>
  <c r="AI5239" i="26"/>
  <c r="AI5240" i="26"/>
  <c r="AI5241" i="26"/>
  <c r="AI5243" i="26"/>
  <c r="AI5244" i="26"/>
  <c r="AI5245" i="26"/>
  <c r="AI5246" i="26"/>
  <c r="AI5247" i="26"/>
  <c r="AI5248" i="26"/>
  <c r="AI5249" i="26"/>
  <c r="AI5251" i="26"/>
  <c r="AI5252" i="26"/>
  <c r="AI5253" i="26"/>
  <c r="AI5254" i="26"/>
  <c r="AI5255" i="26"/>
  <c r="AI5256" i="26"/>
  <c r="AI5257" i="26"/>
  <c r="AI5259" i="26"/>
  <c r="AI5260" i="26"/>
  <c r="AI5261" i="26"/>
  <c r="AI5262" i="26"/>
  <c r="AI5263" i="26"/>
  <c r="AI5264" i="26"/>
  <c r="AI5265" i="26"/>
  <c r="AI5267" i="26"/>
  <c r="AI5268" i="26"/>
  <c r="AI5269" i="26"/>
  <c r="AI5270" i="26"/>
  <c r="AI5271" i="26"/>
  <c r="AI5272" i="26"/>
  <c r="AI5273" i="26"/>
  <c r="AI5275" i="26"/>
  <c r="AI5276" i="26"/>
  <c r="AI5277" i="26"/>
  <c r="AI5278" i="26"/>
  <c r="AI5279" i="26"/>
  <c r="AI5280" i="26"/>
  <c r="AI5281" i="26"/>
  <c r="AI5283" i="26"/>
  <c r="AI5284" i="26"/>
  <c r="AI5285" i="26"/>
  <c r="AI5286" i="26"/>
  <c r="AI5287" i="26"/>
  <c r="AI5288" i="26"/>
  <c r="AI5289" i="26"/>
  <c r="AI5291" i="26"/>
  <c r="AI5292" i="26"/>
  <c r="AI5293" i="26"/>
  <c r="AI5294" i="26"/>
  <c r="AI5295" i="26"/>
  <c r="AI5296" i="26"/>
  <c r="AI5297" i="26"/>
  <c r="AI5299" i="26"/>
  <c r="AI5300" i="26"/>
  <c r="AI5301" i="26"/>
  <c r="AI5302" i="26"/>
  <c r="AI5303" i="26"/>
  <c r="AI5304" i="26"/>
  <c r="AI5305" i="26"/>
  <c r="AI5307" i="26"/>
  <c r="AI5308" i="26"/>
  <c r="AI5309" i="26"/>
  <c r="AI5310" i="26"/>
  <c r="AI5311" i="26"/>
  <c r="AI5312" i="26"/>
  <c r="AI5313" i="26"/>
  <c r="AI5315" i="26"/>
  <c r="AI5316" i="26"/>
  <c r="AI5317" i="26"/>
  <c r="AI5318" i="26"/>
  <c r="AI5319" i="26"/>
  <c r="AI5320" i="26"/>
  <c r="AI5321" i="26"/>
  <c r="AI5323" i="26"/>
  <c r="AI5324" i="26"/>
  <c r="AI5325" i="26"/>
  <c r="AI5326" i="26"/>
  <c r="AI5327" i="26"/>
  <c r="AI5328" i="26"/>
  <c r="AI5329" i="26"/>
  <c r="AI5331" i="26"/>
  <c r="AI5332" i="26"/>
  <c r="AI5333" i="26"/>
  <c r="AI5334" i="26"/>
  <c r="AI5335" i="26"/>
  <c r="AI5336" i="26"/>
  <c r="AI5337" i="26"/>
  <c r="AI5339" i="26"/>
  <c r="AI5340" i="26"/>
  <c r="AI5341" i="26"/>
  <c r="AI5342" i="26"/>
  <c r="AI5343" i="26"/>
  <c r="AI5344" i="26"/>
  <c r="AI5345" i="26"/>
  <c r="AI5347" i="26"/>
  <c r="AI5348" i="26"/>
  <c r="AI5349" i="26"/>
  <c r="AI5350" i="26"/>
  <c r="AI5351" i="26"/>
  <c r="AI5352" i="26"/>
  <c r="AI5353" i="26"/>
  <c r="AI5355" i="26"/>
  <c r="AI5356" i="26"/>
  <c r="AI5357" i="26"/>
  <c r="AI5358" i="26"/>
  <c r="AI5359" i="26"/>
  <c r="AI5360" i="26"/>
  <c r="AI5361" i="26"/>
  <c r="AI5363" i="26"/>
  <c r="AI5364" i="26"/>
  <c r="AI5365" i="26"/>
  <c r="AI5366" i="26"/>
  <c r="AI5367" i="26"/>
  <c r="AI5368" i="26"/>
  <c r="AI5369" i="26"/>
  <c r="AI5371" i="26"/>
  <c r="AI5372" i="26"/>
  <c r="AI5373" i="26"/>
  <c r="AI5374" i="26"/>
  <c r="AI5375" i="26"/>
  <c r="AI5376" i="26"/>
  <c r="AI5377" i="26"/>
  <c r="AI5379" i="26"/>
  <c r="AI5380" i="26"/>
  <c r="AI5381" i="26"/>
  <c r="AI5382" i="26"/>
  <c r="AI5383" i="26"/>
  <c r="AI5384" i="26"/>
  <c r="AI5385" i="26"/>
  <c r="AI5387" i="26"/>
  <c r="AI5388" i="26"/>
  <c r="AI5389" i="26"/>
  <c r="AI5390" i="26"/>
  <c r="AI5391" i="26"/>
  <c r="AI5392" i="26"/>
  <c r="AI5393" i="26"/>
  <c r="AI5395" i="26"/>
  <c r="AI5396" i="26"/>
  <c r="AI5397" i="26"/>
  <c r="AI5398" i="26"/>
  <c r="AI5399" i="26"/>
  <c r="AI5400" i="26"/>
  <c r="AI5401" i="26"/>
  <c r="AI5403" i="26"/>
  <c r="AI5404" i="26"/>
  <c r="AI5405" i="26"/>
  <c r="AI5406" i="26"/>
  <c r="AI5407" i="26"/>
  <c r="AI5408" i="26"/>
  <c r="AI5409" i="26"/>
  <c r="AI5411" i="26"/>
  <c r="AI5412" i="26"/>
  <c r="AI5413" i="26"/>
  <c r="AI5414" i="26"/>
  <c r="AI5415" i="26"/>
  <c r="AI5416" i="26"/>
  <c r="AI5417" i="26"/>
  <c r="AI5419" i="26"/>
  <c r="AI5420" i="26"/>
  <c r="AI5421" i="26"/>
  <c r="AI5422" i="26"/>
  <c r="AI5423" i="26"/>
  <c r="AI5424" i="26"/>
  <c r="AI5425" i="26"/>
  <c r="AI5427" i="26"/>
  <c r="AI5428" i="26"/>
  <c r="AI5429" i="26"/>
  <c r="AI5430" i="26"/>
  <c r="AI5431" i="26"/>
  <c r="AI5432" i="26"/>
  <c r="AI5433" i="26"/>
  <c r="AI5435" i="26"/>
  <c r="AI5436" i="26"/>
  <c r="AI5437" i="26"/>
  <c r="AI5438" i="26"/>
  <c r="AI5439" i="26"/>
  <c r="AI5440" i="26"/>
  <c r="AI5441" i="26"/>
  <c r="AI5443" i="26"/>
  <c r="AI5444" i="26"/>
  <c r="AI5445" i="26"/>
  <c r="AI5446" i="26"/>
  <c r="AI5447" i="26"/>
  <c r="AI5448" i="26"/>
  <c r="AI5449" i="26"/>
  <c r="AI5451" i="26"/>
  <c r="AI5452" i="26"/>
  <c r="AI5453" i="26"/>
  <c r="AI5454" i="26"/>
  <c r="AI5455" i="26"/>
  <c r="AI5456" i="26"/>
  <c r="AI5457" i="26"/>
  <c r="AI5459" i="26"/>
  <c r="AI5460" i="26"/>
  <c r="AI5461" i="26"/>
  <c r="AI5462" i="26"/>
  <c r="AI5463" i="26"/>
  <c r="AI5464" i="26"/>
  <c r="AI5465" i="26"/>
  <c r="AI5467" i="26"/>
  <c r="AI5468" i="26"/>
  <c r="AI5469" i="26"/>
  <c r="AI5470" i="26"/>
  <c r="AI5471" i="26"/>
  <c r="AI5472" i="26"/>
  <c r="AI5473" i="26"/>
  <c r="AI5475" i="26"/>
  <c r="AI5476" i="26"/>
  <c r="AI5477" i="26"/>
  <c r="AI5478" i="26"/>
  <c r="AI5479" i="26"/>
  <c r="AI5480" i="26"/>
  <c r="AI5481" i="26"/>
  <c r="AI5483" i="26"/>
  <c r="AI5484" i="26"/>
  <c r="AI5485" i="26"/>
  <c r="AI5486" i="26"/>
  <c r="AI5487" i="26"/>
  <c r="AI5488" i="26"/>
  <c r="AI5489" i="26"/>
  <c r="AI5491" i="26"/>
  <c r="AI5492" i="26"/>
  <c r="AI5493" i="26"/>
  <c r="AI5494" i="26"/>
  <c r="AI5495" i="26"/>
  <c r="AI5496" i="26"/>
  <c r="AI5497" i="26"/>
  <c r="AI5499" i="26"/>
  <c r="AI5500" i="26"/>
  <c r="AI5501" i="26"/>
  <c r="AI5502" i="26"/>
  <c r="AI5503" i="26"/>
  <c r="AI5504" i="26"/>
  <c r="AI5505" i="26"/>
  <c r="AI5507" i="26"/>
  <c r="AI5508" i="26"/>
  <c r="AI5509" i="26"/>
  <c r="AI5510" i="26"/>
  <c r="AI5511" i="26"/>
  <c r="AI5512" i="26"/>
  <c r="AI5513" i="26"/>
  <c r="AI5515" i="26"/>
  <c r="AI5516" i="26"/>
  <c r="AI5517" i="26"/>
  <c r="AI5518" i="26"/>
  <c r="AI5519" i="26"/>
  <c r="AI5520" i="26"/>
  <c r="AI5521" i="26"/>
  <c r="AI5523" i="26"/>
  <c r="AI5524" i="26"/>
  <c r="AI5525" i="26"/>
  <c r="AI5526" i="26"/>
  <c r="AI5527" i="26"/>
  <c r="AI5528" i="26"/>
  <c r="AI5529" i="26"/>
  <c r="AI5531" i="26"/>
  <c r="AI5532" i="26"/>
  <c r="AI5533" i="26"/>
  <c r="AI5534" i="26"/>
  <c r="AI5535" i="26"/>
  <c r="AI5536" i="26"/>
  <c r="AI5537" i="26"/>
  <c r="AI5539" i="26"/>
  <c r="AI5540" i="26"/>
  <c r="AI5541" i="26"/>
  <c r="AI5542" i="26"/>
  <c r="AI5543" i="26"/>
  <c r="AI5544" i="26"/>
  <c r="AI5545" i="26"/>
  <c r="AI5547" i="26"/>
  <c r="AI5548" i="26"/>
  <c r="AI5549" i="26"/>
  <c r="AI5550" i="26"/>
  <c r="AI5551" i="26"/>
  <c r="AI5552" i="26"/>
  <c r="AI5553" i="26"/>
  <c r="AI5555" i="26"/>
  <c r="AI5556" i="26"/>
  <c r="AI5557" i="26"/>
  <c r="AI5558" i="26"/>
  <c r="AI5559" i="26"/>
  <c r="AI5560" i="26"/>
  <c r="AI5561" i="26"/>
  <c r="AI5563" i="26"/>
  <c r="AI5564" i="26"/>
  <c r="AI5565" i="26"/>
  <c r="AI5566" i="26"/>
  <c r="AI5567" i="26"/>
  <c r="AI5568" i="26"/>
  <c r="AI5569" i="26"/>
  <c r="AI5571" i="26"/>
  <c r="AI5572" i="26"/>
  <c r="AI5573" i="26"/>
  <c r="AI5574" i="26"/>
  <c r="AI5575" i="26"/>
  <c r="AI5576" i="26"/>
  <c r="AI5577" i="26"/>
  <c r="AI5579" i="26"/>
  <c r="AI5580" i="26"/>
  <c r="AI5581" i="26"/>
  <c r="AI5582" i="26"/>
  <c r="AI5583" i="26"/>
  <c r="AI5584" i="26"/>
  <c r="AI5585" i="26"/>
  <c r="AI5587" i="26"/>
  <c r="AI5588" i="26"/>
  <c r="AI5589" i="26"/>
  <c r="AI5590" i="26"/>
  <c r="AI5591" i="26"/>
  <c r="AI5592" i="26"/>
  <c r="AI5593" i="26"/>
  <c r="AI5595" i="26"/>
  <c r="AI5596" i="26"/>
  <c r="AI5597" i="26"/>
  <c r="AI5598" i="26"/>
  <c r="AI5599" i="26"/>
  <c r="AI5600" i="26"/>
  <c r="AI5601" i="26"/>
  <c r="AI5603" i="26"/>
  <c r="AI5604" i="26"/>
  <c r="AI5605" i="26"/>
  <c r="AI5606" i="26"/>
  <c r="AI5607" i="26"/>
  <c r="AI5608" i="26"/>
  <c r="AI5609" i="26"/>
  <c r="AI5611" i="26"/>
  <c r="AI5612" i="26"/>
  <c r="AI5613" i="26"/>
  <c r="AI5614" i="26"/>
  <c r="AI5615" i="26"/>
  <c r="AI5616" i="26"/>
  <c r="AI5617" i="26"/>
  <c r="AI5619" i="26"/>
  <c r="AI5620" i="26"/>
  <c r="AI5621" i="26"/>
  <c r="AI5622" i="26"/>
  <c r="AI5623" i="26"/>
  <c r="AI5624" i="26"/>
  <c r="AI5625" i="26"/>
  <c r="AI5627" i="26"/>
  <c r="AI5628" i="26"/>
  <c r="AI5629" i="26"/>
  <c r="AI5630" i="26"/>
  <c r="AI5631" i="26"/>
  <c r="AI5632" i="26"/>
  <c r="AI5633" i="26"/>
  <c r="AI5635" i="26"/>
  <c r="AI5636" i="26"/>
  <c r="AI5637" i="26"/>
  <c r="AI5638" i="26"/>
  <c r="AI5639" i="26"/>
  <c r="AI5640" i="26"/>
  <c r="AI5641" i="26"/>
  <c r="AI5643" i="26"/>
  <c r="AI5644" i="26"/>
  <c r="AI5645" i="26"/>
  <c r="AI5646" i="26"/>
  <c r="AI5647" i="26"/>
  <c r="AI5648" i="26"/>
  <c r="AI5649" i="26"/>
  <c r="AI5651" i="26"/>
  <c r="AI5652" i="26"/>
  <c r="AI5653" i="26"/>
  <c r="AI5654" i="26"/>
  <c r="AI5655" i="26"/>
  <c r="AI5656" i="26"/>
  <c r="AI5657" i="26"/>
  <c r="AI5659" i="26"/>
  <c r="AI5660" i="26"/>
  <c r="AI5661" i="26"/>
  <c r="AI5662" i="26"/>
  <c r="AI5663" i="26"/>
  <c r="AI5664" i="26"/>
  <c r="AI5665" i="26"/>
  <c r="AI5667" i="26"/>
  <c r="AI5668" i="26"/>
  <c r="AI5669" i="26"/>
  <c r="AI5670" i="26"/>
  <c r="AI5671" i="26"/>
  <c r="AI5672" i="26"/>
  <c r="AI5673" i="26"/>
  <c r="AI5675" i="26"/>
  <c r="AI5676" i="26"/>
  <c r="AI5677" i="26"/>
  <c r="AI5678" i="26"/>
  <c r="AI5679" i="26"/>
  <c r="AI5680" i="26"/>
  <c r="AI5681" i="26"/>
  <c r="AI5683" i="26"/>
  <c r="AI5684" i="26"/>
  <c r="AI5685" i="26"/>
  <c r="AI5686" i="26"/>
  <c r="AI5687" i="26"/>
  <c r="AI5688" i="26"/>
  <c r="AI5689" i="26"/>
  <c r="AI5691" i="26"/>
  <c r="AI5692" i="26"/>
  <c r="AI5693" i="26"/>
  <c r="AI5694" i="26"/>
  <c r="AI5695" i="26"/>
  <c r="AI5696" i="26"/>
  <c r="AI5697" i="26"/>
  <c r="AI5699" i="26"/>
  <c r="AI5700" i="26"/>
  <c r="AI5701" i="26"/>
  <c r="AI5702" i="26"/>
  <c r="AI5703" i="26"/>
  <c r="AI5704" i="26"/>
  <c r="AI5705" i="26"/>
  <c r="AI5707" i="26"/>
  <c r="AI5708" i="26"/>
  <c r="AI5709" i="26"/>
  <c r="AI5710" i="26"/>
  <c r="AI5711" i="26"/>
  <c r="AI5712" i="26"/>
  <c r="AI5713" i="26"/>
  <c r="AI5715" i="26"/>
  <c r="AI5716" i="26"/>
  <c r="AI5717" i="26"/>
  <c r="AI5718" i="26"/>
  <c r="AI5719" i="26"/>
  <c r="AI5720" i="26"/>
  <c r="AI5721" i="26"/>
  <c r="AI5723" i="26"/>
  <c r="AI5724" i="26"/>
  <c r="AI5725" i="26"/>
  <c r="AI5726" i="26"/>
  <c r="AI5727" i="26"/>
  <c r="AI5728" i="26"/>
  <c r="AI5729" i="26"/>
  <c r="AI5731" i="26"/>
  <c r="AI5732" i="26"/>
  <c r="AI5733" i="26"/>
  <c r="AI5734" i="26"/>
  <c r="AI5735" i="26"/>
  <c r="AI5736" i="26"/>
  <c r="AI5737" i="26"/>
  <c r="AI5739" i="26"/>
  <c r="AI5740" i="26"/>
  <c r="AI5741" i="26"/>
  <c r="AI5742" i="26"/>
  <c r="AI5743" i="26"/>
  <c r="AI5744" i="26"/>
  <c r="AI5745" i="26"/>
  <c r="AI5747" i="26"/>
  <c r="AI5748" i="26"/>
  <c r="AI5749" i="26"/>
  <c r="AI5750" i="26"/>
  <c r="AI5751" i="26"/>
  <c r="AI5752" i="26"/>
  <c r="AI5753" i="26"/>
  <c r="AI5755" i="26"/>
  <c r="AI5756" i="26"/>
  <c r="AI5757" i="26"/>
  <c r="AI5758" i="26"/>
  <c r="AI5759" i="26"/>
  <c r="AI5760" i="26"/>
  <c r="AI5761" i="26"/>
  <c r="AI5763" i="26"/>
  <c r="AI5764" i="26"/>
  <c r="AI5765" i="26"/>
  <c r="AI5766" i="26"/>
  <c r="AI5767" i="26"/>
  <c r="AI5768" i="26"/>
  <c r="AI5769" i="26"/>
  <c r="AI5771" i="26"/>
  <c r="AI5772" i="26"/>
  <c r="AI5773" i="26"/>
  <c r="AI5774" i="26"/>
  <c r="AI5775" i="26"/>
  <c r="AI5776" i="26"/>
  <c r="AI5777" i="26"/>
  <c r="AI5779" i="26"/>
  <c r="AI5780" i="26"/>
  <c r="AI5781" i="26"/>
  <c r="AI5782" i="26"/>
  <c r="AI5783" i="26"/>
  <c r="AI5784" i="26"/>
  <c r="AI5785" i="26"/>
  <c r="AI5787" i="26"/>
  <c r="AI5788" i="26"/>
  <c r="AI5789" i="26"/>
  <c r="AI5790" i="26"/>
  <c r="AI5791" i="26"/>
  <c r="AI5792" i="26"/>
  <c r="AI5793" i="26"/>
  <c r="AI5795" i="26"/>
  <c r="AI5796" i="26"/>
  <c r="AI5797" i="26"/>
  <c r="AI5798" i="26"/>
  <c r="AI5799" i="26"/>
  <c r="AI5800" i="26"/>
  <c r="AI5801" i="26"/>
  <c r="AI5803" i="26"/>
  <c r="AI5804" i="26"/>
  <c r="AI5805" i="26"/>
  <c r="AI5806" i="26"/>
  <c r="AI5807" i="26"/>
  <c r="AI5808" i="26"/>
  <c r="AI5809" i="26"/>
  <c r="AI5811" i="26"/>
  <c r="AI5812" i="26"/>
  <c r="AI5813" i="26"/>
  <c r="AI5814" i="26"/>
  <c r="AI5815" i="26"/>
  <c r="AI5816" i="26"/>
  <c r="AI5817" i="26"/>
  <c r="AI5819" i="26"/>
  <c r="AI5820" i="26"/>
  <c r="AI5821" i="26"/>
  <c r="AI5822" i="26"/>
  <c r="AI5823" i="26"/>
  <c r="AI5824" i="26"/>
  <c r="AI5825" i="26"/>
  <c r="AI5827" i="26"/>
  <c r="AI5828" i="26"/>
  <c r="AI5829" i="26"/>
  <c r="AI5830" i="26"/>
  <c r="AI5831" i="26"/>
  <c r="AI5832" i="26"/>
  <c r="AI5833" i="26"/>
  <c r="AI5835" i="26"/>
  <c r="AI5836" i="26"/>
  <c r="AI5837" i="26"/>
  <c r="AI5838" i="26"/>
  <c r="AI5839" i="26"/>
  <c r="AI5840" i="26"/>
  <c r="AI5841" i="26"/>
  <c r="AI5843" i="26"/>
  <c r="AI5844" i="26"/>
  <c r="AI5845" i="26"/>
  <c r="AI5846" i="26"/>
  <c r="AI5847" i="26"/>
  <c r="AI5848" i="26"/>
  <c r="AI5849" i="26"/>
  <c r="AI5851" i="26"/>
  <c r="AI5852" i="26"/>
  <c r="AI5853" i="26"/>
  <c r="AI5854" i="26"/>
  <c r="AI5855" i="26"/>
  <c r="AI5856" i="26"/>
  <c r="AI5857" i="26"/>
  <c r="AI5859" i="26"/>
  <c r="AI5860" i="26"/>
  <c r="AI5861" i="26"/>
  <c r="AI5862" i="26"/>
  <c r="AI5863" i="26"/>
  <c r="AI5864" i="26"/>
  <c r="AI5865" i="26"/>
  <c r="AI5867" i="26"/>
  <c r="AI5868" i="26"/>
  <c r="AI5869" i="26"/>
  <c r="AI5870" i="26"/>
  <c r="AI5871" i="26"/>
  <c r="AI5872" i="26"/>
  <c r="AI5873" i="26"/>
  <c r="AI5875" i="26"/>
  <c r="AI5876" i="26"/>
  <c r="AI5877" i="26"/>
  <c r="AI5878" i="26"/>
  <c r="AI5879" i="26"/>
  <c r="AI5880" i="26"/>
  <c r="AI5881" i="26"/>
  <c r="AI5883" i="26"/>
  <c r="AI5884" i="26"/>
  <c r="AI5885" i="26"/>
  <c r="AI5886" i="26"/>
  <c r="AI5887" i="26"/>
  <c r="AI5888" i="26"/>
  <c r="AI5889" i="26"/>
  <c r="AI5891" i="26"/>
  <c r="AI5892" i="26"/>
  <c r="AI5893" i="26"/>
  <c r="AI5894" i="26"/>
  <c r="AI5895" i="26"/>
  <c r="AI5896" i="26"/>
  <c r="AI5897" i="26"/>
  <c r="AI5899" i="26"/>
  <c r="AI5900" i="26"/>
  <c r="AI5901" i="26"/>
  <c r="AI5902" i="26"/>
  <c r="AI5903" i="26"/>
  <c r="AI5904" i="26"/>
  <c r="AI5905" i="26"/>
  <c r="AI5907" i="26"/>
  <c r="AI5908" i="26"/>
  <c r="AI5909" i="26"/>
  <c r="AI5910" i="26"/>
  <c r="AI5911" i="26"/>
  <c r="AI5912" i="26"/>
  <c r="AI5913" i="26"/>
  <c r="AI5915" i="26"/>
  <c r="AI5916" i="26"/>
  <c r="AI5917" i="26"/>
  <c r="AI5918" i="26"/>
  <c r="AI5919" i="26"/>
  <c r="AI5920" i="26"/>
  <c r="AI5921" i="26"/>
  <c r="AI5923" i="26"/>
  <c r="AI5924" i="26"/>
  <c r="AI5925" i="26"/>
  <c r="AI5926" i="26"/>
  <c r="AI5927" i="26"/>
  <c r="AI5928" i="26"/>
  <c r="AI5929" i="26"/>
  <c r="AI5931" i="26"/>
  <c r="AI5932" i="26"/>
  <c r="AI5933" i="26"/>
  <c r="AI5934" i="26"/>
  <c r="AI5935" i="26"/>
  <c r="AI5936" i="26"/>
  <c r="AI5937" i="26"/>
  <c r="AI5939" i="26"/>
  <c r="AI5940" i="26"/>
  <c r="AI5941" i="26"/>
  <c r="AI5942" i="26"/>
  <c r="AI5943" i="26"/>
  <c r="AI5944" i="26"/>
  <c r="AI5945" i="26"/>
  <c r="AI5947" i="26"/>
  <c r="AI5948" i="26"/>
  <c r="AI5949" i="26"/>
  <c r="AI5950" i="26"/>
  <c r="AI5951" i="26"/>
  <c r="AI5952" i="26"/>
  <c r="AI5953" i="26"/>
  <c r="AI5955" i="26"/>
  <c r="AI5956" i="26"/>
  <c r="AI5957" i="26"/>
  <c r="AI5958" i="26"/>
  <c r="AI5959" i="26"/>
  <c r="AI5960" i="26"/>
  <c r="AI5961" i="26"/>
  <c r="AI5963" i="26"/>
  <c r="AI5964" i="26"/>
  <c r="AI5965" i="26"/>
  <c r="AI5966" i="26"/>
  <c r="AI5967" i="26"/>
  <c r="AI5968" i="26"/>
  <c r="AI5969" i="26"/>
  <c r="AI5971" i="26"/>
  <c r="AI5972" i="26"/>
  <c r="AI5973" i="26"/>
  <c r="AI5974" i="26"/>
  <c r="AI5975" i="26"/>
  <c r="AI5976" i="26"/>
  <c r="AI5977" i="26"/>
  <c r="AI5979" i="26"/>
  <c r="AI5980" i="26"/>
  <c r="AI5981" i="26"/>
  <c r="AI5982" i="26"/>
  <c r="AI5983" i="26"/>
  <c r="AI5984" i="26"/>
  <c r="AI5985" i="26"/>
  <c r="AI5987" i="26"/>
  <c r="AI5988" i="26"/>
  <c r="AI5989" i="26"/>
  <c r="AI5990" i="26"/>
  <c r="AI5991" i="26"/>
  <c r="AI5992" i="26"/>
  <c r="AI5993" i="26"/>
  <c r="AI5995" i="26"/>
  <c r="AI5996" i="26"/>
  <c r="AI5997" i="26"/>
  <c r="AI5998" i="26"/>
  <c r="AI5999" i="26"/>
  <c r="AI6000" i="26"/>
  <c r="AI6001" i="26"/>
  <c r="AI6003" i="26"/>
  <c r="AI6004" i="26"/>
  <c r="AI6005" i="26"/>
  <c r="AI6006" i="26"/>
  <c r="AI6007" i="26"/>
  <c r="AI6008" i="26"/>
  <c r="AI6009" i="26"/>
  <c r="AI6011" i="26"/>
  <c r="AI6012" i="26"/>
  <c r="AI6013" i="26"/>
  <c r="AI6014" i="26"/>
  <c r="AI6015" i="26"/>
  <c r="AI6016" i="26"/>
  <c r="AI6017" i="26"/>
  <c r="AI6019" i="26"/>
  <c r="AI6020" i="26"/>
  <c r="AI6021" i="26"/>
  <c r="AI6022" i="26"/>
  <c r="AI6023" i="26"/>
  <c r="AI6024" i="26"/>
  <c r="AI6025" i="26"/>
  <c r="AI6027" i="26"/>
  <c r="AI6028" i="26"/>
  <c r="AI6029" i="26"/>
  <c r="AI6030" i="26"/>
  <c r="AI6031" i="26"/>
  <c r="AI6032" i="26"/>
  <c r="AI6033" i="26"/>
  <c r="AI6035" i="26"/>
  <c r="AI6036" i="26"/>
  <c r="AI6037" i="26"/>
  <c r="AI6038" i="26"/>
  <c r="AI6039" i="26"/>
  <c r="AI6040" i="26"/>
  <c r="AI6041" i="26"/>
  <c r="AI6043" i="26"/>
  <c r="AI6044" i="26"/>
  <c r="AI6045" i="26"/>
  <c r="AI6046" i="26"/>
  <c r="AI6047" i="26"/>
  <c r="AI6048" i="26"/>
  <c r="AI6049" i="26"/>
  <c r="AI6051" i="26"/>
  <c r="AI6052" i="26"/>
  <c r="AI6053" i="26"/>
  <c r="AI6054" i="26"/>
  <c r="AI6055" i="26"/>
  <c r="AI6056" i="26"/>
  <c r="AI6057" i="26"/>
  <c r="AI6059" i="26"/>
  <c r="AI6060" i="26"/>
  <c r="AI6061" i="26"/>
  <c r="AI6062" i="26"/>
  <c r="AI6063" i="26"/>
  <c r="AI6064" i="26"/>
  <c r="AI6065" i="26"/>
  <c r="AI6067" i="26"/>
  <c r="AI6068" i="26"/>
  <c r="AI6069" i="26"/>
  <c r="AI6070" i="26"/>
  <c r="AI6071" i="26"/>
  <c r="AI6072" i="26"/>
  <c r="AI6073" i="26"/>
  <c r="AI6075" i="26"/>
  <c r="AI6076" i="26"/>
  <c r="AI6077" i="26"/>
  <c r="AI6078" i="26"/>
  <c r="AI6079" i="26"/>
  <c r="AI6080" i="26"/>
  <c r="AI6081" i="26"/>
  <c r="AI6083" i="26"/>
  <c r="AI6084" i="26"/>
  <c r="AI6085" i="26"/>
  <c r="AI6086" i="26"/>
  <c r="AI6087" i="26"/>
  <c r="AI6088" i="26"/>
  <c r="AI6089" i="26"/>
  <c r="AI6091" i="26"/>
  <c r="AI6092" i="26"/>
  <c r="AI6093" i="26"/>
  <c r="AI6094" i="26"/>
  <c r="AI6095" i="26"/>
  <c r="AI6096" i="26"/>
  <c r="AI6097" i="26"/>
  <c r="AI6099" i="26"/>
  <c r="AI6100" i="26"/>
  <c r="AI6101" i="26"/>
  <c r="AI6102" i="26"/>
  <c r="AI6103" i="26"/>
  <c r="AI6104" i="26"/>
  <c r="AI6105" i="26"/>
  <c r="AI6107" i="26"/>
  <c r="AI6108" i="26"/>
  <c r="AI6109" i="26"/>
  <c r="AI6110" i="26"/>
  <c r="AI6111" i="26"/>
  <c r="AI6112" i="26"/>
  <c r="AI6113" i="26"/>
  <c r="AI6115" i="26"/>
  <c r="AI6116" i="26"/>
  <c r="AI6117" i="26"/>
  <c r="AI6118" i="26"/>
  <c r="AI6119" i="26"/>
  <c r="AI6120" i="26"/>
  <c r="AI6121" i="26"/>
  <c r="AI6123" i="26"/>
  <c r="AI6124" i="26"/>
  <c r="AI6125" i="26"/>
  <c r="AI6126" i="26"/>
  <c r="AI6127" i="26"/>
  <c r="AI6128" i="26"/>
  <c r="AI6129" i="26"/>
  <c r="AI6131" i="26"/>
  <c r="AI6132" i="26"/>
  <c r="AI6133" i="26"/>
  <c r="AI6134" i="26"/>
  <c r="AI6135" i="26"/>
  <c r="AI6136" i="26"/>
  <c r="AI6137" i="26"/>
  <c r="AI6139" i="26"/>
  <c r="AI6140" i="26"/>
  <c r="AI6141" i="26"/>
  <c r="AI6142" i="26"/>
  <c r="AI6143" i="26"/>
  <c r="AI6144" i="26"/>
  <c r="AI6145" i="26"/>
  <c r="AI6147" i="26"/>
  <c r="AI6148" i="26"/>
  <c r="AI6149" i="26"/>
  <c r="AI6150" i="26"/>
  <c r="AI6151" i="26"/>
  <c r="AI6152" i="26"/>
  <c r="AI6153" i="26"/>
  <c r="AI6155" i="26"/>
  <c r="AI6156" i="26"/>
  <c r="AI6157" i="26"/>
  <c r="AI6158" i="26"/>
  <c r="AI6159" i="26"/>
  <c r="AI6160" i="26"/>
  <c r="AI6161" i="26"/>
  <c r="AI6163" i="26"/>
  <c r="AI6164" i="26"/>
  <c r="AI6165" i="26"/>
  <c r="AI6166" i="26"/>
  <c r="AI6167" i="26"/>
  <c r="AI6168" i="26"/>
  <c r="AI6169" i="26"/>
  <c r="AI6171" i="26"/>
  <c r="AI6172" i="26"/>
  <c r="AI6173" i="26"/>
  <c r="AI6174" i="26"/>
  <c r="AI6175" i="26"/>
  <c r="AI6176" i="26"/>
  <c r="AI6177" i="26"/>
  <c r="AI6179" i="26"/>
  <c r="AI6180" i="26"/>
  <c r="AI6181" i="26"/>
  <c r="AI6182" i="26"/>
  <c r="AI6183" i="26"/>
  <c r="AI6184" i="26"/>
  <c r="AI6185" i="26"/>
  <c r="AI6187" i="26"/>
  <c r="AI6188" i="26"/>
  <c r="AI6189" i="26"/>
  <c r="AI6190" i="26"/>
  <c r="AI6191" i="26"/>
  <c r="AI6192" i="26"/>
  <c r="AI6193" i="26"/>
  <c r="AI6195" i="26"/>
  <c r="AI6196" i="26"/>
  <c r="AI6197" i="26"/>
  <c r="AI6198" i="26"/>
  <c r="AI6199" i="26"/>
  <c r="AI6200" i="26"/>
  <c r="AI6201" i="26"/>
  <c r="AI6203" i="26"/>
  <c r="AI6204" i="26"/>
  <c r="AI6205" i="26"/>
  <c r="AI6206" i="26"/>
  <c r="AI6207" i="26"/>
  <c r="AI6208" i="26"/>
  <c r="AI6209" i="26"/>
  <c r="AI6211" i="26"/>
  <c r="AI6212" i="26"/>
  <c r="AI6213" i="26"/>
  <c r="AI6214" i="26"/>
  <c r="AI6215" i="26"/>
  <c r="AI6216" i="26"/>
  <c r="AI6217" i="26"/>
  <c r="AI6219" i="26"/>
  <c r="AI6220" i="26"/>
  <c r="AI6221" i="26"/>
  <c r="AI6222" i="26"/>
  <c r="AI6223" i="26"/>
  <c r="AI6224" i="26"/>
  <c r="AI6225" i="26"/>
  <c r="AI6227" i="26"/>
  <c r="AI6228" i="26"/>
  <c r="AI6229" i="26"/>
  <c r="AI6230" i="26"/>
  <c r="AI6231" i="26"/>
  <c r="AI6232" i="26"/>
  <c r="AI6233" i="26"/>
  <c r="AI6235" i="26"/>
  <c r="AI6236" i="26"/>
  <c r="AI6237" i="26"/>
  <c r="AI6238" i="26"/>
  <c r="AI6239" i="26"/>
  <c r="AI6240" i="26"/>
  <c r="AI6241" i="26"/>
  <c r="AI6243" i="26"/>
  <c r="AI6244" i="26"/>
  <c r="AI6245" i="26"/>
  <c r="AI6246" i="26"/>
  <c r="AI6247" i="26"/>
  <c r="AI6248" i="26"/>
  <c r="AI6249" i="26"/>
  <c r="AI6251" i="26"/>
  <c r="AI6252" i="26"/>
  <c r="AI6253" i="26"/>
  <c r="AI6254" i="26"/>
  <c r="AI6255" i="26"/>
  <c r="AI6256" i="26"/>
  <c r="AI6257" i="26"/>
  <c r="AI6259" i="26"/>
  <c r="AI6260" i="26"/>
  <c r="AI6261" i="26"/>
  <c r="AI6262" i="26"/>
  <c r="AI6263" i="26"/>
  <c r="AI6264" i="26"/>
  <c r="AI6265" i="26"/>
  <c r="AI6267" i="26"/>
  <c r="AI6268" i="26"/>
  <c r="AI6269" i="26"/>
  <c r="AI6270" i="26"/>
  <c r="AI6271" i="26"/>
  <c r="AI6272" i="26"/>
  <c r="AI6273" i="26"/>
  <c r="AI6275" i="26"/>
  <c r="AI6276" i="26"/>
  <c r="AI6277" i="26"/>
  <c r="AI6278" i="26"/>
  <c r="AI6279" i="26"/>
  <c r="AI6280" i="26"/>
  <c r="AI6281" i="26"/>
  <c r="AI6283" i="26"/>
  <c r="AI6284" i="26"/>
  <c r="AI6285" i="26"/>
  <c r="AI6286" i="26"/>
  <c r="AI6287" i="26"/>
  <c r="AI6288" i="26"/>
  <c r="AI6289" i="26"/>
  <c r="AI6291" i="26"/>
  <c r="AI6292" i="26"/>
  <c r="AI6293" i="26"/>
  <c r="AI6294" i="26"/>
  <c r="AI6295" i="26"/>
  <c r="AI6296" i="26"/>
  <c r="AI6297" i="26"/>
  <c r="AI6299" i="26"/>
  <c r="AI6300" i="26"/>
  <c r="AI6301" i="26"/>
  <c r="AI6302" i="26"/>
  <c r="AI6303" i="26"/>
  <c r="AI6304" i="26"/>
  <c r="AI6305" i="26"/>
  <c r="AI6307" i="26"/>
  <c r="AI6308" i="26"/>
  <c r="AI6309" i="26"/>
  <c r="AI6310" i="26"/>
  <c r="AI6311" i="26"/>
  <c r="AI6312" i="26"/>
  <c r="AI6313" i="26"/>
  <c r="AI6315" i="26"/>
  <c r="AI6316" i="26"/>
  <c r="AI6317" i="26"/>
  <c r="AI6318" i="26"/>
  <c r="AI6319" i="26"/>
  <c r="AI6320" i="26"/>
  <c r="AI6321" i="26"/>
  <c r="AI6323" i="26"/>
  <c r="AI6324" i="26"/>
  <c r="AI6325" i="26"/>
  <c r="AI6326" i="26"/>
  <c r="AI6327" i="26"/>
  <c r="AI6328" i="26"/>
  <c r="AI6329" i="26"/>
  <c r="AI6331" i="26"/>
  <c r="AI6332" i="26"/>
  <c r="AI6333" i="26"/>
  <c r="AI6334" i="26"/>
  <c r="AI6335" i="26"/>
  <c r="AI6336" i="26"/>
  <c r="AI6337" i="26"/>
  <c r="AI6339" i="26"/>
  <c r="AI6340" i="26"/>
  <c r="AI6341" i="26"/>
  <c r="AI6342" i="26"/>
  <c r="AI6343" i="26"/>
  <c r="AI6344" i="26"/>
  <c r="AI6345" i="26"/>
  <c r="AI6347" i="26"/>
  <c r="AI6348" i="26"/>
  <c r="AI6349" i="26"/>
  <c r="AI6350" i="26"/>
  <c r="AI6351" i="26"/>
  <c r="AI6352" i="26"/>
  <c r="AI6353" i="26"/>
  <c r="AI6355" i="26"/>
  <c r="AI6356" i="26"/>
  <c r="AI6357" i="26"/>
  <c r="AI6358" i="26"/>
  <c r="AI6359" i="26"/>
  <c r="AI6360" i="26"/>
  <c r="AI6361" i="26"/>
  <c r="AI6363" i="26"/>
  <c r="AI6364" i="26"/>
  <c r="AI6365" i="26"/>
  <c r="AI6366" i="26"/>
  <c r="AI6367" i="26"/>
  <c r="AI6368" i="26"/>
  <c r="AI6369" i="26"/>
  <c r="AI6371" i="26"/>
  <c r="AI6372" i="26"/>
  <c r="AI6373" i="26"/>
  <c r="AI6374" i="26"/>
  <c r="AI6375" i="26"/>
  <c r="AI6376" i="26"/>
  <c r="AI6377" i="26"/>
  <c r="AI6379" i="26"/>
  <c r="AI6380" i="26"/>
  <c r="AI6381" i="26"/>
  <c r="AI6382" i="26"/>
  <c r="AI6383" i="26"/>
  <c r="AI6384" i="26"/>
  <c r="AI6385" i="26"/>
  <c r="AI6387" i="26"/>
  <c r="AI6388" i="26"/>
  <c r="AI6389" i="26"/>
  <c r="AI6390" i="26"/>
  <c r="AI6391" i="26"/>
  <c r="AI6392" i="26"/>
  <c r="AI6393" i="26"/>
  <c r="AI6395" i="26"/>
  <c r="AI6396" i="26"/>
  <c r="AI6397" i="26"/>
  <c r="AI6398" i="26"/>
  <c r="AI6399" i="26"/>
  <c r="AI6400" i="26"/>
  <c r="AI6401" i="26"/>
  <c r="AI6403" i="26"/>
  <c r="AI6404" i="26"/>
  <c r="AI6405" i="26"/>
  <c r="AI6406" i="26"/>
  <c r="AI6407" i="26"/>
  <c r="AI6408" i="26"/>
  <c r="AI6409" i="26"/>
  <c r="AI6411" i="26"/>
  <c r="AI6412" i="26"/>
  <c r="AI6413" i="26"/>
  <c r="AI6414" i="26"/>
  <c r="AI6415" i="26"/>
  <c r="AI6416" i="26"/>
  <c r="AI6417" i="26"/>
  <c r="AI6419" i="26"/>
  <c r="AI6420" i="26"/>
  <c r="AI6421" i="26"/>
  <c r="AI6422" i="26"/>
  <c r="AI6423" i="26"/>
  <c r="AI6424" i="26"/>
  <c r="AI6425" i="26"/>
  <c r="AI6427" i="26"/>
  <c r="AI6428" i="26"/>
  <c r="AI6429" i="26"/>
  <c r="AI6430" i="26"/>
  <c r="AI6431" i="26"/>
  <c r="AI6432" i="26"/>
  <c r="AI6433" i="26"/>
  <c r="AI6435" i="26"/>
  <c r="AI6436" i="26"/>
  <c r="AI6437" i="26"/>
  <c r="AI6438" i="26"/>
  <c r="AI6439" i="26"/>
  <c r="AI6440" i="26"/>
  <c r="AI6441" i="26"/>
  <c r="AI6443" i="26"/>
  <c r="AI6444" i="26"/>
  <c r="AI6445" i="26"/>
  <c r="AI6446" i="26"/>
  <c r="AI6447" i="26"/>
  <c r="AI6448" i="26"/>
  <c r="AI6449" i="26"/>
  <c r="AI6451" i="26"/>
  <c r="AI6452" i="26"/>
  <c r="AI6453" i="26"/>
  <c r="AI6454" i="26"/>
  <c r="AI6455" i="26"/>
  <c r="AI6456" i="26"/>
  <c r="AI6457" i="26"/>
  <c r="AI6459" i="26"/>
  <c r="AI6460" i="26"/>
  <c r="AI6461" i="26"/>
  <c r="AI6462" i="26"/>
  <c r="AI6463" i="26"/>
  <c r="AI6464" i="26"/>
  <c r="AI6465" i="26"/>
  <c r="AI6467" i="26"/>
  <c r="AI6468" i="26"/>
  <c r="AI6469" i="26"/>
  <c r="AI6470" i="26"/>
  <c r="AI6471" i="26"/>
  <c r="AI6472" i="26"/>
  <c r="AI6473" i="26"/>
  <c r="AI6475" i="26"/>
  <c r="AI6476" i="26"/>
  <c r="AI6477" i="26"/>
  <c r="AI6478" i="26"/>
  <c r="AI6479" i="26"/>
  <c r="AI6480" i="26"/>
  <c r="AI6481" i="26"/>
  <c r="AI6483" i="26"/>
  <c r="AI6484" i="26"/>
  <c r="AI6485" i="26"/>
  <c r="AI6486" i="26"/>
  <c r="AI6487" i="26"/>
  <c r="AI6488" i="26"/>
  <c r="AI6489" i="26"/>
  <c r="AI6491" i="26"/>
  <c r="AI6492" i="26"/>
  <c r="AI6493" i="26"/>
  <c r="AI6494" i="26"/>
  <c r="AI6495" i="26"/>
  <c r="AI6496" i="26"/>
  <c r="AI6497" i="26"/>
  <c r="AI6499" i="26"/>
  <c r="AI6500" i="26"/>
  <c r="AI6501" i="26"/>
  <c r="AI6502" i="26"/>
  <c r="AI6503" i="26"/>
  <c r="AI6504" i="26"/>
  <c r="AI6505" i="26"/>
  <c r="AI6507" i="26"/>
  <c r="AI6508" i="26"/>
  <c r="AI6509" i="26"/>
  <c r="AI6510" i="26"/>
  <c r="AI6511" i="26"/>
  <c r="AI6512" i="26"/>
  <c r="AI6513" i="26"/>
  <c r="AI6515" i="26"/>
  <c r="AI6516" i="26"/>
  <c r="AI6517" i="26"/>
  <c r="AI6518" i="26"/>
  <c r="AI6519" i="26"/>
  <c r="AI6520" i="26"/>
  <c r="AI6521" i="26"/>
  <c r="AI6523" i="26"/>
  <c r="AI6524" i="26"/>
  <c r="AI6525" i="26"/>
  <c r="AI6526" i="26"/>
  <c r="AI6527" i="26"/>
  <c r="AI6528" i="26"/>
  <c r="AI6529" i="26"/>
  <c r="AI6531" i="26"/>
  <c r="AI6532" i="26"/>
  <c r="AI6533" i="26"/>
  <c r="AI6534" i="26"/>
  <c r="AI6535" i="26"/>
  <c r="AI6536" i="26"/>
  <c r="AI6537" i="26"/>
  <c r="AI6539" i="26"/>
  <c r="AI6540" i="26"/>
  <c r="AI6541" i="26"/>
  <c r="AI6542" i="26"/>
  <c r="AI6543" i="26"/>
  <c r="AI6544" i="26"/>
  <c r="AI6545" i="26"/>
  <c r="AI6547" i="26"/>
  <c r="AI6548" i="26"/>
  <c r="AI6549" i="26"/>
  <c r="AI6550" i="26"/>
  <c r="AI6551" i="26"/>
  <c r="AI6552" i="26"/>
  <c r="AI6553" i="26"/>
  <c r="AI6555" i="26"/>
  <c r="AI6556" i="26"/>
  <c r="AI6557" i="26"/>
  <c r="AI6558" i="26"/>
  <c r="AI6559" i="26"/>
  <c r="AI6560" i="26"/>
  <c r="AI6561" i="26"/>
  <c r="AI6563" i="26"/>
  <c r="AI6564" i="26"/>
  <c r="AI6565" i="26"/>
  <c r="AI6566" i="26"/>
  <c r="AI6567" i="26"/>
  <c r="AI6568" i="26"/>
  <c r="AI6569" i="26"/>
  <c r="AI6571" i="26"/>
  <c r="AI6572" i="26"/>
  <c r="AI6573" i="26"/>
  <c r="AI6574" i="26"/>
  <c r="AI6575" i="26"/>
  <c r="AI6576" i="26"/>
  <c r="AI6577" i="26"/>
  <c r="AI6579" i="26"/>
  <c r="AI6580" i="26"/>
  <c r="AI6581" i="26"/>
  <c r="AI6582" i="26"/>
  <c r="AI6583" i="26"/>
  <c r="AI6584" i="26"/>
  <c r="AI6585" i="26"/>
  <c r="AI6587" i="26"/>
  <c r="AI6588" i="26"/>
  <c r="AI6589" i="26"/>
  <c r="AI6590" i="26"/>
  <c r="AI6591" i="26"/>
  <c r="AI6592" i="26"/>
  <c r="AI6593" i="26"/>
  <c r="AI6595" i="26"/>
  <c r="AI6596" i="26"/>
  <c r="AI6597" i="26"/>
  <c r="AI6598" i="26"/>
  <c r="AI6599" i="26"/>
  <c r="AI6600" i="26"/>
  <c r="AI6601" i="26"/>
  <c r="AI6603" i="26"/>
  <c r="AI6604" i="26"/>
  <c r="AI6605" i="26"/>
  <c r="AI6606" i="26"/>
  <c r="AI6607" i="26"/>
  <c r="AI6608" i="26"/>
  <c r="AI6609" i="26"/>
  <c r="AI6611" i="26"/>
  <c r="AI6612" i="26"/>
  <c r="AI6613" i="26"/>
  <c r="AI6614" i="26"/>
  <c r="AI6615" i="26"/>
  <c r="AI6616" i="26"/>
  <c r="AI6617" i="26"/>
  <c r="AI6619" i="26"/>
  <c r="AI6620" i="26"/>
  <c r="AI6621" i="26"/>
  <c r="AI6622" i="26"/>
  <c r="AI6623" i="26"/>
  <c r="AI6624" i="26"/>
  <c r="AI6625" i="26"/>
  <c r="AI6627" i="26"/>
  <c r="AI6628" i="26"/>
  <c r="AI6629" i="26"/>
  <c r="AI6630" i="26"/>
  <c r="AI6631" i="26"/>
  <c r="AI6632" i="26"/>
  <c r="AI6633" i="26"/>
  <c r="AI6635" i="26"/>
  <c r="AI6636" i="26"/>
  <c r="AI6637" i="26"/>
  <c r="AI6638" i="26"/>
  <c r="AI6639" i="26"/>
  <c r="AI6640" i="26"/>
  <c r="AI6641" i="26"/>
  <c r="AI6643" i="26"/>
  <c r="AI6644" i="26"/>
  <c r="AI6645" i="26"/>
  <c r="AI6646" i="26"/>
  <c r="AI6647" i="26"/>
  <c r="AI6648" i="26"/>
  <c r="AI6649" i="26"/>
  <c r="AI6651" i="26"/>
  <c r="AI6652" i="26"/>
  <c r="AI6653" i="26"/>
  <c r="AI6654" i="26"/>
  <c r="AI6655" i="26"/>
  <c r="AI6656" i="26"/>
  <c r="AI6657" i="26"/>
  <c r="AI6659" i="26"/>
  <c r="AI6660" i="26"/>
  <c r="AI6661" i="26"/>
  <c r="AI6662" i="26"/>
  <c r="AI6663" i="26"/>
  <c r="AI6664" i="26"/>
  <c r="AI6665" i="26"/>
  <c r="AI6667" i="26"/>
  <c r="AI6668" i="26"/>
  <c r="AI6669" i="26"/>
  <c r="AI6670" i="26"/>
  <c r="AI6671" i="26"/>
  <c r="AI6672" i="26"/>
  <c r="AI6673" i="26"/>
  <c r="AI6675" i="26"/>
  <c r="AI6676" i="26"/>
  <c r="AI6677" i="26"/>
  <c r="AI6678" i="26"/>
  <c r="AI6679" i="26"/>
  <c r="AI6680" i="26"/>
  <c r="AI6681" i="26"/>
  <c r="AI6683" i="26"/>
  <c r="AI6684" i="26"/>
  <c r="AI6685" i="26"/>
  <c r="AI6686" i="26"/>
  <c r="AI6687" i="26"/>
  <c r="AI6688" i="26"/>
  <c r="AI6689" i="26"/>
  <c r="AI6691" i="26"/>
  <c r="AI6692" i="26"/>
  <c r="AI6693" i="26"/>
  <c r="AI6694" i="26"/>
  <c r="AI6695" i="26"/>
  <c r="AI6696" i="26"/>
  <c r="AI6697" i="26"/>
  <c r="AI6699" i="26"/>
  <c r="AI6700" i="26"/>
  <c r="AI6701" i="26"/>
  <c r="AI6702" i="26"/>
  <c r="AI6703" i="26"/>
  <c r="AI6704" i="26"/>
  <c r="AI6705" i="26"/>
  <c r="AI6707" i="26"/>
  <c r="AI6708" i="26"/>
  <c r="AI6709" i="26"/>
  <c r="AI6710" i="26"/>
  <c r="AI6711" i="26"/>
  <c r="AI6712" i="26"/>
  <c r="AI6713" i="26"/>
  <c r="AI6715" i="26"/>
  <c r="AI6716" i="26"/>
  <c r="AI6717" i="26"/>
  <c r="AI6718" i="26"/>
  <c r="AI6719" i="26"/>
  <c r="AI6720" i="26"/>
  <c r="AI6721" i="26"/>
  <c r="AI6723" i="26"/>
  <c r="AI6724" i="26"/>
  <c r="AI6725" i="26"/>
  <c r="AI6726" i="26"/>
  <c r="AI6727" i="26"/>
  <c r="AI6728" i="26"/>
  <c r="AI6729" i="26"/>
  <c r="AI6731" i="26"/>
  <c r="AI6732" i="26"/>
  <c r="AI6733" i="26"/>
  <c r="AI6734" i="26"/>
  <c r="AI6735" i="26"/>
  <c r="AI6736" i="26"/>
  <c r="AI6737" i="26"/>
  <c r="AI6739" i="26"/>
  <c r="AI6740" i="26"/>
  <c r="AI6741" i="26"/>
  <c r="AI6742" i="26"/>
  <c r="AI6743" i="26"/>
  <c r="AI6744" i="26"/>
  <c r="AI6745" i="26"/>
  <c r="AI6747" i="26"/>
  <c r="AI6748" i="26"/>
  <c r="AI6749" i="26"/>
  <c r="AI6750" i="26"/>
  <c r="AI6751" i="26"/>
  <c r="AI6752" i="26"/>
  <c r="AI6753" i="26"/>
  <c r="AI6755" i="26"/>
  <c r="AI6756" i="26"/>
  <c r="AI6757" i="26"/>
  <c r="AI6758" i="26"/>
  <c r="AI6759" i="26"/>
  <c r="AI6760" i="26"/>
  <c r="AI6761" i="26"/>
  <c r="AI6763" i="26"/>
  <c r="AI6764" i="26"/>
  <c r="AI6765" i="26"/>
  <c r="AI6766" i="26"/>
  <c r="AI6767" i="26"/>
  <c r="AI6768" i="26"/>
  <c r="AI6769" i="26"/>
  <c r="AI6771" i="26"/>
  <c r="AI6772" i="26"/>
  <c r="AI6773" i="26"/>
  <c r="AI6774" i="26"/>
  <c r="AI6775" i="26"/>
  <c r="AI6776" i="26"/>
  <c r="AI6777" i="26"/>
  <c r="AI6779" i="26"/>
  <c r="AI6780" i="26"/>
  <c r="AI6781" i="26"/>
  <c r="AI6782" i="26"/>
  <c r="AI6783" i="26"/>
  <c r="AI6784" i="26"/>
  <c r="AI6785" i="26"/>
  <c r="AI6787" i="26"/>
  <c r="AI6788" i="26"/>
  <c r="AI6789" i="26"/>
  <c r="AI6790" i="26"/>
  <c r="AI6791" i="26"/>
  <c r="AI6792" i="26"/>
  <c r="AI6793" i="26"/>
  <c r="AI6795" i="26"/>
  <c r="AI6796" i="26"/>
  <c r="AI6797" i="26"/>
  <c r="AI6798" i="26"/>
  <c r="AI6799" i="26"/>
  <c r="AI6800" i="26"/>
  <c r="AI6801" i="26"/>
  <c r="AI6803" i="26"/>
  <c r="AI6804" i="26"/>
  <c r="AI6805" i="26"/>
  <c r="AI6806" i="26"/>
  <c r="AI6807" i="26"/>
  <c r="AI6808" i="26"/>
  <c r="AI6809" i="26"/>
  <c r="AI6811" i="26"/>
  <c r="AI6812" i="26"/>
  <c r="AI6813" i="26"/>
  <c r="AI6814" i="26"/>
  <c r="AI6815" i="26"/>
  <c r="AI6816" i="26"/>
  <c r="AI6817" i="26"/>
  <c r="AI6819" i="26"/>
  <c r="AI6820" i="26"/>
  <c r="AI6821" i="26"/>
  <c r="AI6822" i="26"/>
  <c r="AI6823" i="26"/>
  <c r="AI6824" i="26"/>
  <c r="AI6825" i="26"/>
  <c r="AI6827" i="26"/>
  <c r="AI6828" i="26"/>
  <c r="AI6829" i="26"/>
  <c r="AI6830" i="26"/>
  <c r="AI6831" i="26"/>
  <c r="AI6832" i="26"/>
  <c r="AI6833" i="26"/>
  <c r="AI6835" i="26"/>
  <c r="AI6836" i="26"/>
  <c r="AI6837" i="26"/>
  <c r="AI6838" i="26"/>
  <c r="AI6839" i="26"/>
  <c r="AI6840" i="26"/>
  <c r="AI6841" i="26"/>
  <c r="AI6843" i="26"/>
  <c r="AI6844" i="26"/>
  <c r="AI6845" i="26"/>
  <c r="AI6846" i="26"/>
  <c r="AI6847" i="26"/>
  <c r="AI6848" i="26"/>
  <c r="AI6849" i="26"/>
  <c r="AI6851" i="26"/>
  <c r="AI6852" i="26"/>
  <c r="AI6853" i="26"/>
  <c r="AI6854" i="26"/>
  <c r="AI6855" i="26"/>
  <c r="AI6856" i="26"/>
  <c r="AI6857" i="26"/>
  <c r="AI6859" i="26"/>
  <c r="AI6860" i="26"/>
  <c r="AI6861" i="26"/>
  <c r="AI6862" i="26"/>
  <c r="AI6863" i="26"/>
  <c r="AI6864" i="26"/>
  <c r="AI6865" i="26"/>
  <c r="AI6867" i="26"/>
  <c r="AI6868" i="26"/>
  <c r="AI6869" i="26"/>
  <c r="AI6870" i="26"/>
  <c r="AI6871" i="26"/>
  <c r="AI6872" i="26"/>
  <c r="AI6873" i="26"/>
  <c r="AI6875" i="26"/>
  <c r="AI6876" i="26"/>
  <c r="AI6877" i="26"/>
  <c r="AI6878" i="26"/>
  <c r="AI6879" i="26"/>
  <c r="AI6880" i="26"/>
  <c r="AI6881" i="26"/>
  <c r="AI6883" i="26"/>
  <c r="AI6884" i="26"/>
  <c r="AI6885" i="26"/>
  <c r="AI6886" i="26"/>
  <c r="AI6887" i="26"/>
  <c r="AI6888" i="26"/>
  <c r="AI6889" i="26"/>
  <c r="AI6891" i="26"/>
  <c r="AI6892" i="26"/>
  <c r="AI6893" i="26"/>
  <c r="AI6894" i="26"/>
  <c r="AI6895" i="26"/>
  <c r="AI6896" i="26"/>
  <c r="AI6897" i="26"/>
  <c r="AI6899" i="26"/>
  <c r="AI6900" i="26"/>
  <c r="AI6901" i="26"/>
  <c r="AI6902" i="26"/>
  <c r="AI6903" i="26"/>
  <c r="AI6904" i="26"/>
  <c r="AI6905" i="26"/>
  <c r="AI6907" i="26"/>
  <c r="AI6908" i="26"/>
  <c r="AI6909" i="26"/>
  <c r="AI6910" i="26"/>
  <c r="AI6911" i="26"/>
  <c r="AI6912" i="26"/>
  <c r="AI6913" i="26"/>
  <c r="AI6915" i="26"/>
  <c r="AI6916" i="26"/>
  <c r="AI6917" i="26"/>
  <c r="AI6918" i="26"/>
  <c r="AI6919" i="26"/>
  <c r="AI6920" i="26"/>
  <c r="AI6921" i="26"/>
  <c r="AI6923" i="26"/>
  <c r="AI6924" i="26"/>
  <c r="AI6925" i="26"/>
  <c r="AI6926" i="26"/>
  <c r="AI6927" i="26"/>
  <c r="AI6928" i="26"/>
  <c r="AI6929" i="26"/>
  <c r="AI6931" i="26"/>
  <c r="AI6932" i="26"/>
  <c r="AI6933" i="26"/>
  <c r="AI6934" i="26"/>
  <c r="AI6935" i="26"/>
  <c r="AI6936" i="26"/>
  <c r="AI6937" i="26"/>
  <c r="AI6939" i="26"/>
  <c r="AI6940" i="26"/>
  <c r="AI6941" i="26"/>
  <c r="AI6942" i="26"/>
  <c r="AI6943" i="26"/>
  <c r="AI6944" i="26"/>
  <c r="AI6945" i="26"/>
  <c r="AI6947" i="26"/>
  <c r="AI6948" i="26"/>
  <c r="AI6949" i="26"/>
  <c r="AI6950" i="26"/>
  <c r="AI6951" i="26"/>
  <c r="AI6952" i="26"/>
  <c r="AI6953" i="26"/>
  <c r="AI6955" i="26"/>
  <c r="AI6956" i="26"/>
  <c r="AI6957" i="26"/>
  <c r="AI6958" i="26"/>
  <c r="AI6959" i="26"/>
  <c r="AI6960" i="26"/>
  <c r="AI6961" i="26"/>
  <c r="AI6963" i="26"/>
  <c r="AI6964" i="26"/>
  <c r="AI6965" i="26"/>
  <c r="AI6966" i="26"/>
  <c r="AI6967" i="26"/>
  <c r="AI6968" i="26"/>
  <c r="AI6969" i="26"/>
  <c r="AI6971" i="26"/>
  <c r="AI6972" i="26"/>
  <c r="AI6973" i="26"/>
  <c r="AI6974" i="26"/>
  <c r="AI6975" i="26"/>
  <c r="AI6976" i="26"/>
  <c r="AI6977" i="26"/>
  <c r="AI6979" i="26"/>
  <c r="AI6980" i="26"/>
  <c r="AI6981" i="26"/>
  <c r="AI6982" i="26"/>
  <c r="AI6983" i="26"/>
  <c r="AI6984" i="26"/>
  <c r="AI6985" i="26"/>
  <c r="AI6987" i="26"/>
  <c r="AI6988" i="26"/>
  <c r="AI6989" i="26"/>
  <c r="AI6990" i="26"/>
  <c r="AI6991" i="26"/>
  <c r="AI6992" i="26"/>
  <c r="AI6993" i="26"/>
  <c r="AI6995" i="26"/>
  <c r="AI6996" i="26"/>
  <c r="AI6997" i="26"/>
  <c r="AI6998" i="26"/>
  <c r="AI6999" i="26"/>
  <c r="AI7000" i="26"/>
  <c r="AI7001" i="26"/>
  <c r="AI7003" i="26"/>
  <c r="AI7004" i="26"/>
  <c r="AI7005" i="26"/>
  <c r="AI7006" i="26"/>
  <c r="AI7007" i="26"/>
  <c r="AI7008" i="26"/>
  <c r="AI7009" i="26"/>
  <c r="AI7011" i="26"/>
  <c r="AI7012" i="26"/>
  <c r="AI7013" i="26"/>
  <c r="AI7014" i="26"/>
  <c r="AI7015" i="26"/>
  <c r="AI7016" i="26"/>
  <c r="AI7017" i="26"/>
  <c r="AI7019" i="26"/>
  <c r="AI7020" i="26"/>
  <c r="AI7021" i="26"/>
  <c r="AI7022" i="26"/>
  <c r="AI7023" i="26"/>
  <c r="AI7024" i="26"/>
  <c r="AI7025" i="26"/>
  <c r="AI7027" i="26"/>
  <c r="AI7028" i="26"/>
  <c r="AI7029" i="26"/>
  <c r="AI7030" i="26"/>
  <c r="AI7031" i="26"/>
  <c r="AI7032" i="26"/>
  <c r="AI7033" i="26"/>
  <c r="AI7035" i="26"/>
  <c r="AI7036" i="26"/>
  <c r="AI7037" i="26"/>
  <c r="AI7038" i="26"/>
  <c r="AI7039" i="26"/>
  <c r="AI7040" i="26"/>
  <c r="AI7041" i="26"/>
  <c r="AI7043" i="26"/>
  <c r="AI7044" i="26"/>
  <c r="AI7045" i="26"/>
  <c r="AI7046" i="26"/>
  <c r="AI7047" i="26"/>
  <c r="AI7048" i="26"/>
  <c r="AI7049" i="26"/>
  <c r="AI7051" i="26"/>
  <c r="AI7052" i="26"/>
  <c r="AI7053" i="26"/>
  <c r="AI7054" i="26"/>
  <c r="AI7055" i="26"/>
  <c r="AI7056" i="26"/>
  <c r="AI7057" i="26"/>
  <c r="AI7059" i="26"/>
  <c r="AI7060" i="26"/>
  <c r="AI7061" i="26"/>
  <c r="AI7062" i="26"/>
  <c r="AI7063" i="26"/>
  <c r="AI7064" i="26"/>
  <c r="AI7065" i="26"/>
  <c r="AI7067" i="26"/>
  <c r="AI7068" i="26"/>
  <c r="AI7069" i="26"/>
  <c r="AI7070" i="26"/>
  <c r="AI7071" i="26"/>
  <c r="AI7072" i="26"/>
  <c r="AI7073" i="26"/>
  <c r="AI7075" i="26"/>
  <c r="AI7076" i="26"/>
  <c r="AI7077" i="26"/>
  <c r="AI7078" i="26"/>
  <c r="AI7079" i="26"/>
  <c r="AI7080" i="26"/>
  <c r="AI7081" i="26"/>
  <c r="AI7083" i="26"/>
  <c r="AI7084" i="26"/>
  <c r="AI7085" i="26"/>
  <c r="AI7086" i="26"/>
  <c r="AI7087" i="26"/>
  <c r="AI7088" i="26"/>
  <c r="AI7089" i="26"/>
  <c r="AI7091" i="26"/>
  <c r="AI7092" i="26"/>
  <c r="AI7093" i="26"/>
  <c r="AI7094" i="26"/>
  <c r="AI7095" i="26"/>
  <c r="AI7096" i="26"/>
  <c r="AI7097" i="26"/>
  <c r="AI7099" i="26"/>
  <c r="AI7100" i="26"/>
  <c r="AI7101" i="26"/>
  <c r="AI7102" i="26"/>
  <c r="AI7103" i="26"/>
  <c r="AI7104" i="26"/>
  <c r="AI7105" i="26"/>
  <c r="AI7107" i="26"/>
  <c r="AI7108" i="26"/>
  <c r="AI7109" i="26"/>
  <c r="AI7110" i="26"/>
  <c r="AI7111" i="26"/>
  <c r="AI7112" i="26"/>
  <c r="AI7113" i="26"/>
  <c r="AI7115" i="26"/>
  <c r="AI7116" i="26"/>
  <c r="AI7117" i="26"/>
  <c r="AI7118" i="26"/>
  <c r="AI7119" i="26"/>
  <c r="AI7120" i="26"/>
  <c r="AI7121" i="26"/>
  <c r="AI7123" i="26"/>
  <c r="AI7124" i="26"/>
  <c r="AI7125" i="26"/>
  <c r="AI7126" i="26"/>
  <c r="AI7127" i="26"/>
  <c r="AI7128" i="26"/>
  <c r="AI7129" i="26"/>
  <c r="AI7131" i="26"/>
  <c r="AI7132" i="26"/>
  <c r="AI7133" i="26"/>
  <c r="AI7134" i="26"/>
  <c r="AI7135" i="26"/>
  <c r="AI7136" i="26"/>
  <c r="AI7137" i="26"/>
  <c r="AI7139" i="26"/>
  <c r="AI7140" i="26"/>
  <c r="AI7141" i="26"/>
  <c r="AI7142" i="26"/>
  <c r="AI7143" i="26"/>
  <c r="AI7144" i="26"/>
  <c r="AI7145" i="26"/>
  <c r="AI7147" i="26"/>
  <c r="AI7148" i="26"/>
  <c r="AI7149" i="26"/>
  <c r="AI7150" i="26"/>
  <c r="AI7151" i="26"/>
  <c r="AI7152" i="26"/>
  <c r="AI7153" i="26"/>
  <c r="AI7155" i="26"/>
  <c r="AI7156" i="26"/>
  <c r="AI7157" i="26"/>
  <c r="AI7158" i="26"/>
  <c r="AI7159" i="26"/>
  <c r="AI7160" i="26"/>
  <c r="AI7161" i="26"/>
  <c r="AI7163" i="26"/>
  <c r="AI7164" i="26"/>
  <c r="AI7165" i="26"/>
  <c r="AI7166" i="26"/>
  <c r="AI7167" i="26"/>
  <c r="AI7168" i="26"/>
  <c r="AI7169" i="26"/>
  <c r="AI7171" i="26"/>
  <c r="AI7172" i="26"/>
  <c r="AI7173" i="26"/>
  <c r="AI7174" i="26"/>
  <c r="AI7175" i="26"/>
  <c r="AI7176" i="26"/>
  <c r="AI7177" i="26"/>
  <c r="AI7179" i="26"/>
  <c r="AI7180" i="26"/>
  <c r="AI7181" i="26"/>
  <c r="AI7182" i="26"/>
  <c r="AI7183" i="26"/>
  <c r="AI7184" i="26"/>
  <c r="AI7185" i="26"/>
  <c r="AI7187" i="26"/>
  <c r="AI7188" i="26"/>
  <c r="AI7189" i="26"/>
  <c r="AI7190" i="26"/>
  <c r="AI7191" i="26"/>
  <c r="AI7192" i="26"/>
  <c r="AI7193" i="26"/>
  <c r="AI7195" i="26"/>
  <c r="AI7196" i="26"/>
  <c r="AI7197" i="26"/>
  <c r="AI7198" i="26"/>
  <c r="AI7199" i="26"/>
  <c r="AI7200" i="26"/>
  <c r="AI7201" i="26"/>
  <c r="AI7203" i="26"/>
  <c r="AI7204" i="26"/>
  <c r="AI7205" i="26"/>
  <c r="AI7206" i="26"/>
  <c r="AI7207" i="26"/>
  <c r="AI7208" i="26"/>
  <c r="AI7209" i="26"/>
  <c r="AI7211" i="26"/>
  <c r="AI7212" i="26"/>
  <c r="AI7213" i="26"/>
  <c r="AI7214" i="26"/>
  <c r="AI7215" i="26"/>
  <c r="AI7216" i="26"/>
  <c r="AI7217" i="26"/>
  <c r="AI7219" i="26"/>
  <c r="AI7220" i="26"/>
  <c r="AI7221" i="26"/>
  <c r="AI7222" i="26"/>
  <c r="AI7223" i="26"/>
  <c r="AI7224" i="26"/>
  <c r="AI7225" i="26"/>
  <c r="AI7227" i="26"/>
  <c r="AI7228" i="26"/>
  <c r="AI7229" i="26"/>
  <c r="AI7230" i="26"/>
  <c r="AI7231" i="26"/>
  <c r="AI7232" i="26"/>
  <c r="AI7233" i="26"/>
  <c r="AI7235" i="26"/>
  <c r="AI7236" i="26"/>
  <c r="AI7237" i="26"/>
  <c r="AI7238" i="26"/>
  <c r="AI7239" i="26"/>
  <c r="AI7240" i="26"/>
  <c r="AI7241" i="26"/>
  <c r="AI7243" i="26"/>
  <c r="AI7244" i="26"/>
  <c r="AI7245" i="26"/>
  <c r="AI7246" i="26"/>
  <c r="AI7247" i="26"/>
  <c r="AI7248" i="26"/>
  <c r="AI7249" i="26"/>
  <c r="AI7251" i="26"/>
  <c r="AI7252" i="26"/>
  <c r="AI7253" i="26"/>
  <c r="AI7254" i="26"/>
  <c r="AI7255" i="26"/>
  <c r="AI7256" i="26"/>
  <c r="AI7257" i="26"/>
  <c r="AI7259" i="26"/>
  <c r="AI7260" i="26"/>
  <c r="AI7261" i="26"/>
  <c r="AI7262" i="26"/>
  <c r="AI7263" i="26"/>
  <c r="AI7264" i="26"/>
  <c r="AI7265" i="26"/>
  <c r="AI7267" i="26"/>
  <c r="AI7268" i="26"/>
  <c r="AI7269" i="26"/>
  <c r="AI7270" i="26"/>
  <c r="AI7271" i="26"/>
  <c r="AI7272" i="26"/>
  <c r="AI7273" i="26"/>
  <c r="AI7275" i="26"/>
  <c r="AI7276" i="26"/>
  <c r="AI7277" i="26"/>
  <c r="AI7278" i="26"/>
  <c r="AI7279" i="26"/>
  <c r="AI7280" i="26"/>
  <c r="AI7281" i="26"/>
  <c r="AI7283" i="26"/>
  <c r="AI7284" i="26"/>
  <c r="AI7285" i="26"/>
  <c r="AI7286" i="26"/>
  <c r="AI7287" i="26"/>
  <c r="AI7288" i="26"/>
  <c r="AI7289" i="26"/>
  <c r="AI7291" i="26"/>
  <c r="AI7292" i="26"/>
  <c r="AI7293" i="26"/>
  <c r="AI7294" i="26"/>
  <c r="AI7295" i="26"/>
  <c r="AI7296" i="26"/>
  <c r="AI7297" i="26"/>
  <c r="AI7299" i="26"/>
  <c r="AI7300" i="26"/>
  <c r="AI7301" i="26"/>
  <c r="AI7302" i="26"/>
  <c r="AI7303" i="26"/>
  <c r="AI7304" i="26"/>
  <c r="AI7305" i="26"/>
  <c r="AI7307" i="26"/>
  <c r="AI7308" i="26"/>
  <c r="AI7309" i="26"/>
  <c r="AI7310" i="26"/>
  <c r="AI7311" i="26"/>
  <c r="AI7312" i="26"/>
  <c r="AI7313" i="26"/>
  <c r="AI7315" i="26"/>
  <c r="AI7316" i="26"/>
  <c r="AI7317" i="26"/>
  <c r="AI7318" i="26"/>
  <c r="AI7319" i="26"/>
  <c r="AI7320" i="26"/>
  <c r="AI7321" i="26"/>
  <c r="AI7323" i="26"/>
  <c r="AI7324" i="26"/>
  <c r="AI7325" i="26"/>
  <c r="AI7326" i="26"/>
  <c r="AI7327" i="26"/>
  <c r="AI7328" i="26"/>
  <c r="AI7329" i="26"/>
  <c r="AI7331" i="26"/>
  <c r="AI7332" i="26"/>
  <c r="AI7333" i="26"/>
  <c r="AI7334" i="26"/>
  <c r="AI7335" i="26"/>
  <c r="AI7336" i="26"/>
  <c r="AI7337" i="26"/>
  <c r="AI7339" i="26"/>
  <c r="AI7340" i="26"/>
  <c r="AI7341" i="26"/>
  <c r="AI7342" i="26"/>
  <c r="AI7343" i="26"/>
  <c r="AI7344" i="26"/>
  <c r="AI7345" i="26"/>
  <c r="AI7347" i="26"/>
  <c r="AI7348" i="26"/>
  <c r="AI7349" i="26"/>
  <c r="AI7350" i="26"/>
  <c r="AI7351" i="26"/>
  <c r="AI7352" i="26"/>
  <c r="AI7353" i="26"/>
  <c r="AI7355" i="26"/>
  <c r="AI7356" i="26"/>
  <c r="AI7357" i="26"/>
  <c r="AI7358" i="26"/>
  <c r="AI7359" i="26"/>
  <c r="AI7360" i="26"/>
  <c r="AI7361" i="26"/>
  <c r="AI7363" i="26"/>
  <c r="AI7364" i="26"/>
  <c r="AI7365" i="26"/>
  <c r="AI7366" i="26"/>
  <c r="AI7367" i="26"/>
  <c r="AI7368" i="26"/>
  <c r="AI7369" i="26"/>
  <c r="AI7371" i="26"/>
  <c r="AI7372" i="26"/>
  <c r="AI7373" i="26"/>
  <c r="AI7374" i="26"/>
  <c r="AI7375" i="26"/>
  <c r="AI7376" i="26"/>
  <c r="AI7377" i="26"/>
  <c r="AI7379" i="26"/>
  <c r="AI7380" i="26"/>
  <c r="AI7381" i="26"/>
  <c r="AI7382" i="26"/>
  <c r="AI7383" i="26"/>
  <c r="AI7384" i="26"/>
  <c r="AI7385" i="26"/>
  <c r="AI7387" i="26"/>
  <c r="AI7388" i="26"/>
  <c r="AI7389" i="26"/>
  <c r="AI7390" i="26"/>
  <c r="AI7391" i="26"/>
  <c r="AI7392" i="26"/>
  <c r="AI7393" i="26"/>
  <c r="AI7395" i="26"/>
  <c r="AI7396" i="26"/>
  <c r="AI7397" i="26"/>
  <c r="AI7398" i="26"/>
  <c r="AI7399" i="26"/>
  <c r="AI7400" i="26"/>
  <c r="AI7401" i="26"/>
  <c r="AI7403" i="26"/>
  <c r="AI7404" i="26"/>
  <c r="AI7405" i="26"/>
  <c r="AI7406" i="26"/>
  <c r="AI7407" i="26"/>
  <c r="AI7408" i="26"/>
  <c r="AI7409" i="26"/>
  <c r="AI7411" i="26"/>
  <c r="AI7412" i="26"/>
  <c r="AI7413" i="26"/>
  <c r="AI7414" i="26"/>
  <c r="AI7415" i="26"/>
  <c r="AI7416" i="26"/>
  <c r="AI7417" i="26"/>
  <c r="AI7419" i="26"/>
  <c r="AI7420" i="26"/>
  <c r="AI7421" i="26"/>
  <c r="AI7422" i="26"/>
  <c r="AI7423" i="26"/>
  <c r="AI7424" i="26"/>
  <c r="AI7425" i="26"/>
  <c r="AI7427" i="26"/>
  <c r="AI7428" i="26"/>
  <c r="AI7429" i="26"/>
  <c r="AI7430" i="26"/>
  <c r="AI7431" i="26"/>
  <c r="AI7432" i="26"/>
  <c r="AI7433" i="26"/>
  <c r="AI7435" i="26"/>
  <c r="AI7436" i="26"/>
  <c r="AI7437" i="26"/>
  <c r="AI7438" i="26"/>
  <c r="AI7439" i="26"/>
  <c r="AI7440" i="26"/>
  <c r="AI7441" i="26"/>
  <c r="AI7443" i="26"/>
  <c r="AI7444" i="26"/>
  <c r="AI7445" i="26"/>
  <c r="AI7446" i="26"/>
  <c r="AI7447" i="26"/>
  <c r="AI7448" i="26"/>
  <c r="AI7449" i="26"/>
  <c r="AI7451" i="26"/>
  <c r="AI7452" i="26"/>
  <c r="AI7453" i="26"/>
  <c r="AI7454" i="26"/>
  <c r="AI7455" i="26"/>
  <c r="AI7456" i="26"/>
  <c r="AI7457" i="26"/>
  <c r="AI7459" i="26"/>
  <c r="AI7460" i="26"/>
  <c r="AI7461" i="26"/>
  <c r="AI7462" i="26"/>
  <c r="AI7463" i="26"/>
  <c r="AI7464" i="26"/>
  <c r="AI7465" i="26"/>
  <c r="AI7467" i="26"/>
  <c r="AI7468" i="26"/>
  <c r="AI7469" i="26"/>
  <c r="AI7470" i="26"/>
  <c r="AI7471" i="26"/>
  <c r="AI7472" i="26"/>
  <c r="AI7473" i="26"/>
  <c r="AI7475" i="26"/>
  <c r="AI7476" i="26"/>
  <c r="AI7477" i="26"/>
  <c r="AI7478" i="26"/>
  <c r="AI7479" i="26"/>
  <c r="AI7480" i="26"/>
  <c r="AI7481" i="26"/>
  <c r="AI7483" i="26"/>
  <c r="AI7484" i="26"/>
  <c r="AI7485" i="26"/>
  <c r="AI7486" i="26"/>
  <c r="AI7487" i="26"/>
  <c r="AI7488" i="26"/>
  <c r="AI7489" i="26"/>
  <c r="AI7491" i="26"/>
  <c r="AI7492" i="26"/>
  <c r="AI7493" i="26"/>
  <c r="AI7494" i="26"/>
  <c r="AI7495" i="26"/>
  <c r="AI7496" i="26"/>
  <c r="AI7497" i="26"/>
  <c r="AI7499" i="26"/>
  <c r="AI7500" i="26"/>
  <c r="AI7501" i="26"/>
  <c r="AI7502" i="26"/>
  <c r="AI7503" i="26"/>
  <c r="AI7504" i="26"/>
  <c r="AI7505" i="26"/>
  <c r="AI7507" i="26"/>
  <c r="AI7508" i="26"/>
  <c r="AI7509" i="26"/>
  <c r="AI7510" i="26"/>
  <c r="AI7511" i="26"/>
  <c r="AI7512" i="26"/>
  <c r="AI7513" i="26"/>
  <c r="AI7515" i="26"/>
  <c r="AI7516" i="26"/>
  <c r="AI7517" i="26"/>
  <c r="AI7518" i="26"/>
  <c r="AI7519" i="26"/>
  <c r="AI7520" i="26"/>
  <c r="AI7521" i="26"/>
  <c r="AI7523" i="26"/>
  <c r="AI7524" i="26"/>
  <c r="AI7525" i="26"/>
  <c r="AI7526" i="26"/>
  <c r="AI7527" i="26"/>
  <c r="AI7528" i="26"/>
  <c r="AI7529" i="26"/>
  <c r="AI7531" i="26"/>
  <c r="AI7532" i="26"/>
  <c r="AI7533" i="26"/>
  <c r="AI7534" i="26"/>
  <c r="AI7535" i="26"/>
  <c r="AI7536" i="26"/>
  <c r="AI7537" i="26"/>
  <c r="AI7539" i="26"/>
  <c r="AI7540" i="26"/>
  <c r="AI7541" i="26"/>
  <c r="AI7542" i="26"/>
  <c r="AI7543" i="26"/>
  <c r="AI7544" i="26"/>
  <c r="AI7545" i="26"/>
  <c r="AI7547" i="26"/>
  <c r="AI7548" i="26"/>
  <c r="AI7549" i="26"/>
  <c r="AI7550" i="26"/>
  <c r="AI7551" i="26"/>
  <c r="AI7552" i="26"/>
  <c r="AI7553" i="26"/>
  <c r="AI7555" i="26"/>
  <c r="AI7556" i="26"/>
  <c r="AI7557" i="26"/>
  <c r="AI7558" i="26"/>
  <c r="AI7559" i="26"/>
  <c r="AI7560" i="26"/>
  <c r="AI7561" i="26"/>
  <c r="AI7563" i="26"/>
  <c r="AI7564" i="26"/>
  <c r="AI7565" i="26"/>
  <c r="AI7566" i="26"/>
  <c r="AI7567" i="26"/>
  <c r="AI7568" i="26"/>
  <c r="AI7569" i="26"/>
  <c r="AI7571" i="26"/>
  <c r="AI7572" i="26"/>
  <c r="AI7573" i="26"/>
  <c r="AI7574" i="26"/>
  <c r="AI7575" i="26"/>
  <c r="AI7576" i="26"/>
  <c r="AI7577" i="26"/>
  <c r="AI7579" i="26"/>
  <c r="AI7580" i="26"/>
  <c r="AI7581" i="26"/>
  <c r="AI7582" i="26"/>
  <c r="AI7583" i="26"/>
  <c r="AI7584" i="26"/>
  <c r="AI7585" i="26"/>
  <c r="AI7587" i="26"/>
  <c r="AI7588" i="26"/>
  <c r="AI7589" i="26"/>
  <c r="AI7590" i="26"/>
  <c r="AI7591" i="26"/>
  <c r="AI7592" i="26"/>
  <c r="AI7593" i="26"/>
  <c r="AI7595" i="26"/>
  <c r="AI7596" i="26"/>
  <c r="AI7597" i="26"/>
  <c r="AI7598" i="26"/>
  <c r="AI7599" i="26"/>
  <c r="AI7600" i="26"/>
  <c r="AI7601" i="26"/>
  <c r="AI7603" i="26"/>
  <c r="AI7604" i="26"/>
  <c r="AI7605" i="26"/>
  <c r="AI7606" i="26"/>
  <c r="AI7607" i="26"/>
  <c r="AI7608" i="26"/>
  <c r="AI7609" i="26"/>
  <c r="AI7611" i="26"/>
  <c r="AI7612" i="26"/>
  <c r="AI7613" i="26"/>
  <c r="AI7614" i="26"/>
  <c r="AI7615" i="26"/>
  <c r="AI7616" i="26"/>
  <c r="AI7617" i="26"/>
  <c r="AI7619" i="26"/>
  <c r="AI7620" i="26"/>
  <c r="AI7621" i="26"/>
  <c r="AI7622" i="26"/>
  <c r="AI7623" i="26"/>
  <c r="AI7624" i="26"/>
  <c r="AI7625" i="26"/>
  <c r="AI7627" i="26"/>
  <c r="AI7628" i="26"/>
  <c r="AI7629" i="26"/>
  <c r="AI7630" i="26"/>
  <c r="AI7631" i="26"/>
  <c r="AI7632" i="26"/>
  <c r="AI7633" i="26"/>
  <c r="AI7635" i="26"/>
  <c r="AI7636" i="26"/>
  <c r="AI7637" i="26"/>
  <c r="AI7638" i="26"/>
  <c r="AI7639" i="26"/>
  <c r="AI7640" i="26"/>
  <c r="AI7641" i="26"/>
  <c r="AI7643" i="26"/>
  <c r="AI7644" i="26"/>
  <c r="AI7645" i="26"/>
  <c r="AI7646" i="26"/>
  <c r="AI7647" i="26"/>
  <c r="AI7648" i="26"/>
  <c r="AI7649" i="26"/>
  <c r="AI7651" i="26"/>
  <c r="AI7652" i="26"/>
  <c r="AI7653" i="26"/>
  <c r="AI7654" i="26"/>
  <c r="AI7655" i="26"/>
  <c r="AI7656" i="26"/>
  <c r="AI7657" i="26"/>
  <c r="AI7659" i="26"/>
  <c r="AI7660" i="26"/>
  <c r="AI7661" i="26"/>
  <c r="AI7662" i="26"/>
  <c r="AI7663" i="26"/>
  <c r="AI7664" i="26"/>
  <c r="AI7665" i="26"/>
  <c r="AI7667" i="26"/>
  <c r="AI7668" i="26"/>
  <c r="AI7669" i="26"/>
  <c r="AI7670" i="26"/>
  <c r="AI7671" i="26"/>
  <c r="AI7672" i="26"/>
  <c r="AI7673" i="26"/>
  <c r="AI7675" i="26"/>
  <c r="AI7676" i="26"/>
  <c r="AI7677" i="26"/>
  <c r="AI7678" i="26"/>
  <c r="AI7679" i="26"/>
  <c r="AI7680" i="26"/>
  <c r="AI7681" i="26"/>
  <c r="AI7683" i="26"/>
  <c r="AI7684" i="26"/>
  <c r="AI7685" i="26"/>
  <c r="AI7686" i="26"/>
  <c r="AI7687" i="26"/>
  <c r="AI7688" i="26"/>
  <c r="AI7689" i="26"/>
  <c r="AI7691" i="26"/>
  <c r="AI7692" i="26"/>
  <c r="AI7693" i="26"/>
  <c r="AI7694" i="26"/>
  <c r="AI7695" i="26"/>
  <c r="AI7696" i="26"/>
  <c r="AI7697" i="26"/>
  <c r="AI7699" i="26"/>
  <c r="AI7700" i="26"/>
  <c r="AI7701" i="26"/>
  <c r="AI7702" i="26"/>
  <c r="AI7703" i="26"/>
  <c r="AI7704" i="26"/>
  <c r="AI7705" i="26"/>
  <c r="AI7707" i="26"/>
  <c r="AI7708" i="26"/>
  <c r="AI7709" i="26"/>
  <c r="AI7710" i="26"/>
  <c r="AI7711" i="26"/>
  <c r="AI7712" i="26"/>
  <c r="AI7713" i="26"/>
  <c r="AI7715" i="26"/>
  <c r="AI7716" i="26"/>
  <c r="AI7717" i="26"/>
  <c r="AI7718" i="26"/>
  <c r="AI7719" i="26"/>
  <c r="AI7720" i="26"/>
  <c r="AI7721" i="26"/>
  <c r="AI7723" i="26"/>
  <c r="AI7724" i="26"/>
  <c r="AI7725" i="26"/>
  <c r="AI7726" i="26"/>
  <c r="AI7727" i="26"/>
  <c r="AI7728" i="26"/>
  <c r="AI7729" i="26"/>
  <c r="AI7731" i="26"/>
  <c r="AI7732" i="26"/>
  <c r="AI7733" i="26"/>
  <c r="AI7734" i="26"/>
  <c r="AI7735" i="26"/>
  <c r="AI7736" i="26"/>
  <c r="AI7737" i="26"/>
  <c r="AI7739" i="26"/>
  <c r="AI7740" i="26"/>
  <c r="AI7741" i="26"/>
  <c r="AI7742" i="26"/>
  <c r="AI7743" i="26"/>
  <c r="AI7744" i="26"/>
  <c r="AI7745" i="26"/>
  <c r="AI7747" i="26"/>
  <c r="AI7748" i="26"/>
  <c r="AI7749" i="26"/>
  <c r="AI7750" i="26"/>
  <c r="AI7751" i="26"/>
  <c r="AI7752" i="26"/>
  <c r="AI7753" i="26"/>
  <c r="AI7755" i="26"/>
  <c r="AI7756" i="26"/>
  <c r="AI7757" i="26"/>
  <c r="AI7758" i="26"/>
  <c r="AI7759" i="26"/>
  <c r="AI7760" i="26"/>
  <c r="AI7761" i="26"/>
  <c r="AI7763" i="26"/>
  <c r="AI7764" i="26"/>
  <c r="AI7765" i="26"/>
  <c r="AI7766" i="26"/>
  <c r="AI7767" i="26"/>
  <c r="AI7768" i="26"/>
  <c r="AI7769" i="26"/>
  <c r="AI7771" i="26"/>
  <c r="AI7772" i="26"/>
  <c r="AI7773" i="26"/>
  <c r="AI7774" i="26"/>
  <c r="AI7775" i="26"/>
  <c r="AI7776" i="26"/>
  <c r="AI7777" i="26"/>
  <c r="AI7779" i="26"/>
  <c r="AI7780" i="26"/>
  <c r="AI7781" i="26"/>
  <c r="AI7782" i="26"/>
  <c r="AI7783" i="26"/>
  <c r="AI7784" i="26"/>
  <c r="AI7785" i="26"/>
  <c r="AI7787" i="26"/>
  <c r="AI7788" i="26"/>
  <c r="AI7789" i="26"/>
  <c r="AI7790" i="26"/>
  <c r="AI7791" i="26"/>
  <c r="AI7792" i="26"/>
  <c r="AI7793" i="26"/>
  <c r="AI7795" i="26"/>
  <c r="AI7796" i="26"/>
  <c r="AI7797" i="26"/>
  <c r="AI7798" i="26"/>
  <c r="AI7799" i="26"/>
  <c r="AI7800" i="26"/>
  <c r="AI7801" i="26"/>
  <c r="AI7803" i="26"/>
  <c r="AI7804" i="26"/>
  <c r="AI7805" i="26"/>
  <c r="AI7806" i="26"/>
  <c r="AI7807" i="26"/>
  <c r="AI7808" i="26"/>
  <c r="AI7809" i="26"/>
  <c r="AI7811" i="26"/>
  <c r="AI7812" i="26"/>
  <c r="AI7813" i="26"/>
  <c r="AI7814" i="26"/>
  <c r="AI7815" i="26"/>
  <c r="AI7816" i="26"/>
  <c r="AI7817" i="26"/>
  <c r="AI7819" i="26"/>
  <c r="AI7820" i="26"/>
  <c r="AI7821" i="26"/>
  <c r="AI7822" i="26"/>
  <c r="AI7823" i="26"/>
  <c r="AI7824" i="26"/>
  <c r="AI7825" i="26"/>
  <c r="AI7827" i="26"/>
  <c r="AI7828" i="26"/>
  <c r="AI7829" i="26"/>
  <c r="AI7830" i="26"/>
  <c r="AI7831" i="26"/>
  <c r="AI7832" i="26"/>
  <c r="AI7833" i="26"/>
  <c r="AI7835" i="26"/>
  <c r="AI7836" i="26"/>
  <c r="AI7837" i="26"/>
  <c r="AI7838" i="26"/>
  <c r="AI7839" i="26"/>
  <c r="AI7840" i="26"/>
  <c r="AI7841" i="26"/>
  <c r="AI7843" i="26"/>
  <c r="AI7844" i="26"/>
  <c r="AI7845" i="26"/>
  <c r="AI7846" i="26"/>
  <c r="AI7847" i="26"/>
  <c r="AI7848" i="26"/>
  <c r="AI7849" i="26"/>
  <c r="AI7851" i="26"/>
  <c r="AI7852" i="26"/>
  <c r="AI7853" i="26"/>
  <c r="AI7854" i="26"/>
  <c r="AI7855" i="26"/>
  <c r="AI7856" i="26"/>
  <c r="AI7857" i="26"/>
  <c r="AI7859" i="26"/>
  <c r="AI7860" i="26"/>
  <c r="AI7861" i="26"/>
  <c r="AI7862" i="26"/>
  <c r="AI7863" i="26"/>
  <c r="AI7864" i="26"/>
  <c r="AI7865" i="26"/>
  <c r="AI7867" i="26"/>
  <c r="AI7868" i="26"/>
  <c r="AI7869" i="26"/>
  <c r="AI7870" i="26"/>
  <c r="AI7871" i="26"/>
  <c r="AI7872" i="26"/>
  <c r="AI7873" i="26"/>
  <c r="AI7875" i="26"/>
  <c r="AI7876" i="26"/>
  <c r="AI7877" i="26"/>
  <c r="AI7878" i="26"/>
  <c r="AI7879" i="26"/>
  <c r="AI7880" i="26"/>
  <c r="AI7881" i="26"/>
  <c r="AI7883" i="26"/>
  <c r="AI7884" i="26"/>
  <c r="AI7885" i="26"/>
  <c r="AI7886" i="26"/>
  <c r="AI7887" i="26"/>
  <c r="AI7888" i="26"/>
  <c r="AI7889" i="26"/>
  <c r="AI7891" i="26"/>
  <c r="AI7892" i="26"/>
  <c r="AI7893" i="26"/>
  <c r="AI7894" i="26"/>
  <c r="AI7895" i="26"/>
  <c r="AI7896" i="26"/>
  <c r="AI7897" i="26"/>
  <c r="AI7899" i="26"/>
  <c r="AI7900" i="26"/>
  <c r="AI7901" i="26"/>
  <c r="AI7902" i="26"/>
  <c r="AI7903" i="26"/>
  <c r="AI7904" i="26"/>
  <c r="AI7905" i="26"/>
  <c r="AI7907" i="26"/>
  <c r="AI7908" i="26"/>
  <c r="AI7909" i="26"/>
  <c r="AI7910" i="26"/>
  <c r="AI7911" i="26"/>
  <c r="AI7912" i="26"/>
  <c r="AI7913" i="26"/>
  <c r="AI7915" i="26"/>
  <c r="AI7916" i="26"/>
  <c r="AI7917" i="26"/>
  <c r="AI7918" i="26"/>
  <c r="AI7919" i="26"/>
  <c r="AI7920" i="26"/>
  <c r="AI7921" i="26"/>
  <c r="AI7923" i="26"/>
  <c r="AI7924" i="26"/>
  <c r="AI7925" i="26"/>
  <c r="AI7926" i="26"/>
  <c r="AI7927" i="26"/>
  <c r="AI7928" i="26"/>
  <c r="AI7929" i="26"/>
  <c r="AI7931" i="26"/>
  <c r="AI7932" i="26"/>
  <c r="AI7933" i="26"/>
  <c r="AI7934" i="26"/>
  <c r="AI7935" i="26"/>
  <c r="AI7936" i="26"/>
  <c r="AI7937" i="26"/>
  <c r="AI7939" i="26"/>
  <c r="AI7940" i="26"/>
  <c r="AI7941" i="26"/>
  <c r="AI7942" i="26"/>
  <c r="AI7943" i="26"/>
  <c r="AI7944" i="26"/>
  <c r="AI7945" i="26"/>
  <c r="AI7947" i="26"/>
  <c r="AI7948" i="26"/>
  <c r="AI7949" i="26"/>
  <c r="AI7950" i="26"/>
  <c r="AI7951" i="26"/>
  <c r="AI7952" i="26"/>
  <c r="AI7953" i="26"/>
  <c r="AI7955" i="26"/>
  <c r="AI7956" i="26"/>
  <c r="AI7957" i="26"/>
  <c r="AI7958" i="26"/>
  <c r="AI7959" i="26"/>
  <c r="AI7960" i="26"/>
  <c r="AI7961" i="26"/>
  <c r="AI7963" i="26"/>
  <c r="AI7964" i="26"/>
  <c r="AI7965" i="26"/>
  <c r="AI7966" i="26"/>
  <c r="AI7967" i="26"/>
  <c r="AI7968" i="26"/>
  <c r="AI7969" i="26"/>
  <c r="AI7971" i="26"/>
  <c r="AI7972" i="26"/>
  <c r="AI7973" i="26"/>
  <c r="AI7974" i="26"/>
  <c r="AI7975" i="26"/>
  <c r="AI7976" i="26"/>
  <c r="AI7977" i="26"/>
  <c r="AI7979" i="26"/>
  <c r="AI7980" i="26"/>
  <c r="AI7981" i="26"/>
  <c r="AI7982" i="26"/>
  <c r="AI7983" i="26"/>
  <c r="AI7984" i="26"/>
  <c r="AI7985" i="26"/>
  <c r="AI7987" i="26"/>
  <c r="AI7988" i="26"/>
  <c r="AI7989" i="26"/>
  <c r="AI7990" i="26"/>
  <c r="AI7991" i="26"/>
  <c r="AI7992" i="26"/>
  <c r="AI7993" i="26"/>
  <c r="AI7995" i="26"/>
  <c r="AI7996" i="26"/>
  <c r="AI7997" i="26"/>
  <c r="AI7998" i="26"/>
  <c r="AI7999" i="26"/>
  <c r="AI8000" i="26"/>
  <c r="AI8001" i="26"/>
  <c r="AI8003" i="26"/>
  <c r="AI8004" i="26"/>
  <c r="AI8005" i="26"/>
  <c r="AI8006" i="26"/>
  <c r="AI8007" i="26"/>
  <c r="AI8008" i="26"/>
  <c r="AI8009" i="26"/>
  <c r="AI8011" i="26"/>
  <c r="AI8012" i="26"/>
  <c r="AI8013" i="26"/>
  <c r="AI8014" i="26"/>
  <c r="AI8015" i="26"/>
  <c r="AI8016" i="26"/>
  <c r="AI8017" i="26"/>
  <c r="AI8019" i="26"/>
  <c r="AI8020" i="26"/>
  <c r="AI8021" i="26"/>
  <c r="AI8022" i="26"/>
  <c r="AI8023" i="26"/>
  <c r="AI8024" i="26"/>
  <c r="AI8025" i="26"/>
  <c r="AI8027" i="26"/>
  <c r="AI8028" i="26"/>
  <c r="AI8029" i="26"/>
  <c r="AI8030" i="26"/>
  <c r="AI8031" i="26"/>
  <c r="AI8032" i="26"/>
  <c r="AI8035" i="26"/>
  <c r="AI8036" i="26"/>
  <c r="AI8037" i="26"/>
  <c r="AI8038" i="26"/>
  <c r="AI8039" i="26"/>
  <c r="AI8040" i="26"/>
  <c r="AI8043" i="26"/>
  <c r="AI8044" i="26"/>
  <c r="AI8045" i="26"/>
  <c r="AI8046" i="26"/>
  <c r="AI8047" i="26"/>
  <c r="AI8048" i="26"/>
  <c r="AI8051" i="26"/>
  <c r="AI8052" i="26"/>
  <c r="AI8053" i="26"/>
  <c r="AI8054" i="26"/>
  <c r="AI8055" i="26"/>
  <c r="AI8056" i="26"/>
  <c r="AI8059" i="26"/>
  <c r="AI8060" i="26"/>
  <c r="AI8061" i="26"/>
  <c r="AI8062" i="26"/>
  <c r="AI8063" i="26"/>
  <c r="AI8064" i="26"/>
  <c r="AI8067" i="26"/>
  <c r="AI8068" i="26"/>
  <c r="AI8069" i="26"/>
  <c r="AI8070" i="26"/>
  <c r="AI8071" i="26"/>
  <c r="AI8072" i="26"/>
  <c r="AI8075" i="26"/>
  <c r="AI8076" i="26"/>
  <c r="AI8077" i="26"/>
  <c r="AI8078" i="26"/>
  <c r="AI8079" i="26"/>
  <c r="AI8080" i="26"/>
  <c r="AI8083" i="26"/>
  <c r="AI8084" i="26"/>
  <c r="AI8085" i="26"/>
  <c r="AI8086" i="26"/>
  <c r="AI8087" i="26"/>
  <c r="AI8088" i="26"/>
  <c r="AI8091" i="26"/>
  <c r="AI8092" i="26"/>
  <c r="AI8093" i="26"/>
  <c r="AI8094" i="26"/>
  <c r="AI8095" i="26"/>
  <c r="AI8096" i="26"/>
  <c r="AI8099" i="26"/>
  <c r="AI8100" i="26"/>
  <c r="AI8101" i="26"/>
  <c r="AI8102" i="26"/>
  <c r="AI8103" i="26"/>
  <c r="AI8104" i="26"/>
  <c r="AI8107" i="26"/>
  <c r="AI8108" i="26"/>
  <c r="AI8109" i="26"/>
  <c r="AI8110" i="26"/>
  <c r="AI8111" i="26"/>
  <c r="AI8112" i="26"/>
  <c r="AI8115" i="26"/>
  <c r="AI8116" i="26"/>
  <c r="AI8117" i="26"/>
  <c r="AI8118" i="26"/>
  <c r="AI8119" i="26"/>
  <c r="AI8120" i="26"/>
  <c r="AI8123" i="26"/>
  <c r="AI8124" i="26"/>
  <c r="AI8125" i="26"/>
  <c r="AI8126" i="26"/>
  <c r="AI8127" i="26"/>
  <c r="AI8128" i="26"/>
  <c r="AI8131" i="26"/>
  <c r="AI8132" i="26"/>
  <c r="AI8133" i="26"/>
  <c r="AI8134" i="26"/>
  <c r="AI8135" i="26"/>
  <c r="AI8136" i="26"/>
  <c r="AI8139" i="26"/>
  <c r="AI8140" i="26"/>
  <c r="AI8141" i="26"/>
  <c r="AI8142" i="26"/>
  <c r="AI8143" i="26"/>
  <c r="AI8144" i="26"/>
  <c r="AI8147" i="26"/>
  <c r="AI8148" i="26"/>
  <c r="AI8149" i="26"/>
  <c r="AI8150" i="26"/>
  <c r="AI8151" i="26"/>
  <c r="AI8152" i="26"/>
  <c r="AI8155" i="26"/>
  <c r="AI8156" i="26"/>
  <c r="AI8157" i="26"/>
  <c r="AI8158" i="26"/>
  <c r="AI8159" i="26"/>
  <c r="AI8160" i="26"/>
  <c r="AI8163" i="26"/>
  <c r="AI8164" i="26"/>
  <c r="AI8165" i="26"/>
  <c r="AI8166" i="26"/>
  <c r="AI8167" i="26"/>
  <c r="AI8168" i="26"/>
  <c r="AI8171" i="26"/>
  <c r="AI8172" i="26"/>
  <c r="AI8173" i="26"/>
  <c r="AI8174" i="26"/>
  <c r="AI8175" i="26"/>
  <c r="AI8176" i="26"/>
  <c r="AI8179" i="26"/>
  <c r="AI8180" i="26"/>
  <c r="AI8181" i="26"/>
  <c r="AI8182" i="26"/>
  <c r="AI8183" i="26"/>
  <c r="AI8184" i="26"/>
  <c r="AI8187" i="26"/>
  <c r="AI8188" i="26"/>
  <c r="AI8189" i="26"/>
  <c r="AI8190" i="26"/>
  <c r="AI8191" i="26"/>
  <c r="AI8192" i="26"/>
  <c r="AI8195" i="26"/>
  <c r="AI8196" i="26"/>
  <c r="AI8197" i="26"/>
  <c r="AI8198" i="26"/>
  <c r="AI8199" i="26"/>
  <c r="AI8200" i="26"/>
  <c r="AI8203" i="26"/>
  <c r="AI8204" i="26"/>
  <c r="AI8205" i="26"/>
  <c r="AI8206" i="26"/>
  <c r="AI8207" i="26"/>
  <c r="AI8208" i="26"/>
  <c r="AI8211" i="26"/>
  <c r="AI8212" i="26"/>
  <c r="AI8213" i="26"/>
  <c r="AI8214" i="26"/>
  <c r="AI8215" i="26"/>
  <c r="AI8216" i="26"/>
  <c r="AI8219" i="26"/>
  <c r="AI8220" i="26"/>
  <c r="AI8221" i="26"/>
  <c r="AI8222" i="26"/>
  <c r="AI8223" i="26"/>
  <c r="AI8224" i="26"/>
  <c r="AI8227" i="26"/>
  <c r="AI8228" i="26"/>
  <c r="AI8229" i="26"/>
  <c r="AI8230" i="26"/>
  <c r="AI8231" i="26"/>
  <c r="AI8232" i="26"/>
  <c r="AI8235" i="26"/>
  <c r="AI8236" i="26"/>
  <c r="AI8237" i="26"/>
  <c r="AI8238" i="26"/>
  <c r="AI8239" i="26"/>
  <c r="AI8240" i="26"/>
  <c r="AI8243" i="26"/>
  <c r="AI8244" i="26"/>
  <c r="AI8245" i="26"/>
  <c r="AI8246" i="26"/>
  <c r="AI8247" i="26"/>
  <c r="AI8248" i="26"/>
  <c r="AI8251" i="26"/>
  <c r="AI8252" i="26"/>
  <c r="AI8253" i="26"/>
  <c r="AI8254" i="26"/>
  <c r="AI8255" i="26"/>
  <c r="AI8256" i="26"/>
  <c r="AI8259" i="26"/>
  <c r="AI8260" i="26"/>
  <c r="AI8261" i="26"/>
  <c r="AI8262" i="26"/>
  <c r="AI8263" i="26"/>
  <c r="AI8264" i="26"/>
  <c r="AI8267" i="26"/>
  <c r="AI8268" i="26"/>
  <c r="AI8269" i="26"/>
  <c r="AI8270" i="26"/>
  <c r="AI8271" i="26"/>
  <c r="AI8272" i="26"/>
  <c r="AI8275" i="26"/>
  <c r="AI8276" i="26"/>
  <c r="AI8277" i="26"/>
  <c r="AI8278" i="26"/>
  <c r="AI8279" i="26"/>
  <c r="AI8280" i="26"/>
  <c r="AI8283" i="26"/>
  <c r="AI8284" i="26"/>
  <c r="AI8285" i="26"/>
  <c r="AI8286" i="26"/>
  <c r="AI8287" i="26"/>
  <c r="AI8288" i="26"/>
  <c r="AI8291" i="26"/>
  <c r="AI8292" i="26"/>
  <c r="AI8293" i="26"/>
  <c r="AI8294" i="26"/>
  <c r="AI8295" i="26"/>
  <c r="AI8296" i="26"/>
  <c r="AI8299" i="26"/>
  <c r="AI8300" i="26"/>
  <c r="AI8301" i="26"/>
  <c r="AI8302" i="26"/>
  <c r="AI8303" i="26"/>
  <c r="AI8304" i="26"/>
  <c r="AI8307" i="26"/>
  <c r="AI8308" i="26"/>
  <c r="AI8309" i="26"/>
  <c r="AI8310" i="26"/>
  <c r="AI8311" i="26"/>
  <c r="AI8312" i="26"/>
  <c r="AI8315" i="26"/>
  <c r="AI8316" i="26"/>
  <c r="AI8317" i="26"/>
  <c r="AI8318" i="26"/>
  <c r="AI8319" i="26"/>
  <c r="AI8320" i="26"/>
  <c r="AI8323" i="26"/>
  <c r="AI8324" i="26"/>
  <c r="AI8325" i="26"/>
  <c r="AI8326" i="26"/>
  <c r="AI8327" i="26"/>
  <c r="AI8328" i="26"/>
  <c r="AI8331" i="26"/>
  <c r="AI8332" i="26"/>
  <c r="AI8333" i="26"/>
  <c r="AI8334" i="26"/>
  <c r="AI8335" i="26"/>
  <c r="AI8336" i="26"/>
  <c r="AI8339" i="26"/>
  <c r="AI8340" i="26"/>
  <c r="AI8341" i="26"/>
  <c r="AI8342" i="26"/>
  <c r="AI8343" i="26"/>
  <c r="AI8344" i="26"/>
  <c r="AI8347" i="26"/>
  <c r="AI8348" i="26"/>
  <c r="AI8349" i="26"/>
  <c r="AI8350" i="26"/>
  <c r="AI8351" i="26"/>
  <c r="AI8352" i="26"/>
  <c r="AI8355" i="26"/>
  <c r="AI8356" i="26"/>
  <c r="AI8357" i="26"/>
  <c r="AI8358" i="26"/>
  <c r="AI8359" i="26"/>
  <c r="AI8360" i="26"/>
  <c r="AI8363" i="26"/>
  <c r="AI8364" i="26"/>
  <c r="AI8365" i="26"/>
  <c r="AI8366" i="26"/>
  <c r="AI8367" i="26"/>
  <c r="AI8368" i="26"/>
  <c r="AI8371" i="26"/>
  <c r="AI8372" i="26"/>
  <c r="AI8373" i="26"/>
  <c r="AI8374" i="26"/>
  <c r="AI8375" i="26"/>
  <c r="AI8376" i="26"/>
  <c r="AI8379" i="26"/>
  <c r="AI8380" i="26"/>
  <c r="AI8381" i="26"/>
  <c r="AI8382" i="26"/>
  <c r="AI8383" i="26"/>
  <c r="AI8384" i="26"/>
  <c r="AI8387" i="26"/>
  <c r="AI8388" i="26"/>
  <c r="AI8389" i="26"/>
  <c r="AI8390" i="26"/>
  <c r="AI8391" i="26"/>
  <c r="AI8392" i="26"/>
  <c r="AI8395" i="26"/>
  <c r="AI8396" i="26"/>
  <c r="AI8397" i="26"/>
  <c r="AI8398" i="26"/>
  <c r="AI8399" i="26"/>
  <c r="AI8400" i="26"/>
  <c r="AI8403" i="26"/>
  <c r="AI8404" i="26"/>
  <c r="AI8405" i="26"/>
  <c r="AI8406" i="26"/>
  <c r="AI8407" i="26"/>
  <c r="AI8408" i="26"/>
  <c r="AI8411" i="26"/>
  <c r="AI8412" i="26"/>
  <c r="AI8413" i="26"/>
  <c r="AI8414" i="26"/>
  <c r="AI8415" i="26"/>
  <c r="AI8416" i="26"/>
  <c r="AI8419" i="26"/>
  <c r="AI8420" i="26"/>
  <c r="AI8421" i="26"/>
  <c r="AI8422" i="26"/>
  <c r="AI8423" i="26"/>
  <c r="AI8424" i="26"/>
  <c r="AI8427" i="26"/>
  <c r="AI8428" i="26"/>
  <c r="AI8429" i="26"/>
  <c r="AI8430" i="26"/>
  <c r="AI8431" i="26"/>
  <c r="AI8432" i="26"/>
  <c r="AI8435" i="26"/>
  <c r="AI8436" i="26"/>
  <c r="AI8437" i="26"/>
  <c r="AI8438" i="26"/>
  <c r="AI8439" i="26"/>
  <c r="AI8440" i="26"/>
  <c r="AI8443" i="26"/>
  <c r="AI8444" i="26"/>
  <c r="AI8445" i="26"/>
  <c r="AI8446" i="26"/>
  <c r="AI8447" i="26"/>
  <c r="AI8448" i="26"/>
  <c r="AI8451" i="26"/>
  <c r="AI8452" i="26"/>
  <c r="AI8453" i="26"/>
  <c r="AI8454" i="26"/>
  <c r="AI8455" i="26"/>
  <c r="AI8456" i="26"/>
  <c r="AI8459" i="26"/>
  <c r="AI8460" i="26"/>
  <c r="AI8461" i="26"/>
  <c r="AI8462" i="26"/>
  <c r="AI8463" i="26"/>
  <c r="AI8464" i="26"/>
  <c r="AI8467" i="26"/>
  <c r="AI8468" i="26"/>
  <c r="AI8469" i="26"/>
  <c r="AI8470" i="26"/>
  <c r="AI8471" i="26"/>
  <c r="AI8472" i="26"/>
  <c r="AI8475" i="26"/>
  <c r="AI8476" i="26"/>
  <c r="AI8477" i="26"/>
  <c r="AI8478" i="26"/>
  <c r="AI8479" i="26"/>
  <c r="AI8480" i="26"/>
  <c r="AI8483" i="26"/>
  <c r="AI8484" i="26"/>
  <c r="AI8485" i="26"/>
  <c r="AI8486" i="26"/>
  <c r="AI8487" i="26"/>
  <c r="AI8488" i="26"/>
  <c r="AI8491" i="26"/>
  <c r="AI8492" i="26"/>
  <c r="AI8493" i="26"/>
  <c r="AI8494" i="26"/>
  <c r="AI8495" i="26"/>
  <c r="AI8496" i="26"/>
  <c r="AI8499" i="26"/>
  <c r="AI8500" i="26"/>
  <c r="AI8501" i="26"/>
  <c r="AI8502" i="26"/>
  <c r="AI8503" i="26"/>
  <c r="AI8504" i="26"/>
  <c r="AI8507" i="26"/>
  <c r="AI8508" i="26"/>
  <c r="AI8509" i="26"/>
  <c r="AI8510" i="26"/>
  <c r="AI8511" i="26"/>
  <c r="AI8512" i="26"/>
  <c r="AI8515" i="26"/>
  <c r="AI8516" i="26"/>
  <c r="AI8517" i="26"/>
  <c r="AI8518" i="26"/>
  <c r="AI8519" i="26"/>
  <c r="AI8520" i="26"/>
  <c r="AI8523" i="26"/>
  <c r="AI8524" i="26"/>
  <c r="AI8525" i="26"/>
  <c r="AI8526" i="26"/>
  <c r="AI8527" i="26"/>
  <c r="AI8528" i="26"/>
  <c r="AI8531" i="26"/>
  <c r="AI8532" i="26"/>
  <c r="AI8533" i="26"/>
  <c r="AI8534" i="26"/>
  <c r="AI8535" i="26"/>
  <c r="AI8536" i="26"/>
  <c r="AI8539" i="26"/>
  <c r="AI8540" i="26"/>
  <c r="AI8541" i="26"/>
  <c r="AI8542" i="26"/>
  <c r="AI8543" i="26"/>
  <c r="AI8544" i="26"/>
  <c r="AI8547" i="26"/>
  <c r="AI8548" i="26"/>
  <c r="AI8549" i="26"/>
  <c r="AI8550" i="26"/>
  <c r="AI8551" i="26"/>
  <c r="AI8552" i="26"/>
  <c r="AI8555" i="26"/>
  <c r="AI8556" i="26"/>
  <c r="AI8557" i="26"/>
  <c r="AI8558" i="26"/>
  <c r="AI8559" i="26"/>
  <c r="AI8560" i="26"/>
  <c r="AI8563" i="26"/>
  <c r="AI8564" i="26"/>
  <c r="AI8565" i="26"/>
  <c r="AI8566" i="26"/>
  <c r="AI8567" i="26"/>
  <c r="AI8568" i="26"/>
  <c r="AI8571" i="26"/>
  <c r="AI8572" i="26"/>
  <c r="AI8573" i="26"/>
  <c r="AI8574" i="26"/>
  <c r="AI8575" i="26"/>
  <c r="AI8576" i="26"/>
  <c r="AI8579" i="26"/>
  <c r="AI8580" i="26"/>
  <c r="AI8581" i="26"/>
  <c r="AI8582" i="26"/>
  <c r="AI8583" i="26"/>
  <c r="AI8584" i="26"/>
  <c r="AI8587" i="26"/>
  <c r="AI8588" i="26"/>
  <c r="AI8589" i="26"/>
  <c r="AI8590" i="26"/>
  <c r="AI8591" i="26"/>
  <c r="AI8592" i="26"/>
  <c r="AI8595" i="26"/>
  <c r="AI8596" i="26"/>
  <c r="AI8597" i="26"/>
  <c r="AI8598" i="26"/>
  <c r="AI8599" i="26"/>
  <c r="AI8600" i="26"/>
  <c r="AI8603" i="26"/>
  <c r="AI8604" i="26"/>
  <c r="AI8605" i="26"/>
  <c r="AI8606" i="26"/>
  <c r="AI8607" i="26"/>
  <c r="AI8608" i="26"/>
  <c r="AI8611" i="26"/>
  <c r="AI8612" i="26"/>
  <c r="AI8613" i="26"/>
  <c r="AI8614" i="26"/>
  <c r="AI8615" i="26"/>
  <c r="AI8616" i="26"/>
  <c r="AI8619" i="26"/>
  <c r="AI8620" i="26"/>
  <c r="AI8621" i="26"/>
  <c r="AI8622" i="26"/>
  <c r="AI8623" i="26"/>
  <c r="AI8624" i="26"/>
  <c r="AI8627" i="26"/>
  <c r="AI8628" i="26"/>
  <c r="AI8629" i="26"/>
  <c r="AI8630" i="26"/>
  <c r="AI8631" i="26"/>
  <c r="AI8632" i="26"/>
  <c r="AI8635" i="26"/>
  <c r="AI8636" i="26"/>
  <c r="AI8637" i="26"/>
  <c r="AI8638" i="26"/>
  <c r="AI8639" i="26"/>
  <c r="AI8640" i="26"/>
  <c r="AI8643" i="26"/>
  <c r="AI8644" i="26"/>
  <c r="AI8645" i="26"/>
  <c r="AI8646" i="26"/>
  <c r="AI8647" i="26"/>
  <c r="AI8648" i="26"/>
  <c r="AI8651" i="26"/>
  <c r="AI8652" i="26"/>
  <c r="AI8653" i="26"/>
  <c r="AI8654" i="26"/>
  <c r="AI8655" i="26"/>
  <c r="AI8656" i="26"/>
  <c r="AI8659" i="26"/>
  <c r="AI8660" i="26"/>
  <c r="AI8661" i="26"/>
  <c r="AI8662" i="26"/>
  <c r="AI8663" i="26"/>
  <c r="AI8664" i="26"/>
  <c r="AI8667" i="26"/>
  <c r="AI8668" i="26"/>
  <c r="AI8669" i="26"/>
  <c r="AI8670" i="26"/>
  <c r="AI8671" i="26"/>
  <c r="AI8672" i="26"/>
  <c r="AI8675" i="26"/>
  <c r="AI8676" i="26"/>
  <c r="AI8677" i="26"/>
  <c r="AI8678" i="26"/>
  <c r="AI8679" i="26"/>
  <c r="AI8680" i="26"/>
  <c r="AI8683" i="26"/>
  <c r="AI8684" i="26"/>
  <c r="AI8685" i="26"/>
  <c r="AI8686" i="26"/>
  <c r="AI8687" i="26"/>
  <c r="AI8688" i="26"/>
  <c r="AI8691" i="26"/>
  <c r="AI8692" i="26"/>
  <c r="AI8693" i="26"/>
  <c r="AI8694" i="26"/>
  <c r="AI8695" i="26"/>
  <c r="AI8696" i="26"/>
  <c r="AI8699" i="26"/>
  <c r="AI8700" i="26"/>
  <c r="AI8701" i="26"/>
  <c r="AI8702" i="26"/>
  <c r="AI8703" i="26"/>
  <c r="AI8704" i="26"/>
  <c r="AI8707" i="26"/>
  <c r="AI8708" i="26"/>
  <c r="AI8709" i="26"/>
  <c r="AI8710" i="26"/>
  <c r="AI8711" i="26"/>
  <c r="AI8712" i="26"/>
  <c r="AI8713" i="26"/>
  <c r="AI8715" i="26"/>
  <c r="AI8716" i="26"/>
  <c r="AI8717" i="26"/>
  <c r="AI8718" i="26"/>
  <c r="AI8719" i="26"/>
  <c r="AI8720" i="26"/>
  <c r="AI8721" i="26"/>
  <c r="AI8723" i="26"/>
  <c r="AI8724" i="26"/>
  <c r="AI8725" i="26"/>
  <c r="AI8726" i="26"/>
  <c r="AI8727" i="26"/>
  <c r="AI8728" i="26"/>
  <c r="AI8729" i="26"/>
  <c r="AI8731" i="26"/>
  <c r="AI8732" i="26"/>
  <c r="AI8733" i="26"/>
  <c r="AI8734" i="26"/>
  <c r="AI8735" i="26"/>
  <c r="AI8736" i="26"/>
  <c r="AI8737" i="26"/>
  <c r="AI8739" i="26"/>
  <c r="AI8740" i="26"/>
  <c r="AI8741" i="26"/>
  <c r="AI8742" i="26"/>
  <c r="AI8743" i="26"/>
  <c r="AI8744" i="26"/>
  <c r="AI8745" i="26"/>
  <c r="AI8747" i="26"/>
  <c r="AI8748" i="26"/>
  <c r="AI8749" i="26"/>
  <c r="AI8750" i="26"/>
  <c r="AI8751" i="26"/>
  <c r="AI8752" i="26"/>
  <c r="AI8753" i="26"/>
  <c r="AI8755" i="26"/>
  <c r="AI8756" i="26"/>
  <c r="AI8757" i="26"/>
  <c r="AI8758" i="26"/>
  <c r="AI8759" i="26"/>
  <c r="AI8760" i="26"/>
  <c r="AI8761" i="26"/>
  <c r="AI2" i="26"/>
  <c r="AG3" i="26"/>
  <c r="AG4" i="26"/>
  <c r="AG5" i="26"/>
  <c r="AG6" i="26"/>
  <c r="AG7" i="26"/>
  <c r="AG8" i="26"/>
  <c r="AG9" i="26"/>
  <c r="AG10" i="26"/>
  <c r="AG11" i="26"/>
  <c r="AG13" i="26"/>
  <c r="AG14" i="26"/>
  <c r="AG15" i="26"/>
  <c r="AG16" i="26"/>
  <c r="AG17" i="26"/>
  <c r="AG18" i="26"/>
  <c r="AG19" i="26"/>
  <c r="AG20" i="26"/>
  <c r="AG21" i="26"/>
  <c r="AG22" i="26"/>
  <c r="AG23" i="26"/>
  <c r="AG24" i="26"/>
  <c r="AG25" i="26"/>
  <c r="AG26" i="26"/>
  <c r="AG27" i="26"/>
  <c r="AG28" i="26"/>
  <c r="AG29" i="26"/>
  <c r="AG30" i="26"/>
  <c r="AG31" i="26"/>
  <c r="AG32" i="26"/>
  <c r="AG33" i="26"/>
  <c r="AG34" i="26"/>
  <c r="AG35" i="26"/>
  <c r="AG36" i="26"/>
  <c r="AG37" i="26"/>
  <c r="AG38" i="26"/>
  <c r="AG39" i="26"/>
  <c r="AG40" i="26"/>
  <c r="AG41" i="26"/>
  <c r="AG42" i="26"/>
  <c r="AG43" i="26"/>
  <c r="AG44" i="26"/>
  <c r="AG45" i="26"/>
  <c r="AG46" i="26"/>
  <c r="AG47" i="26"/>
  <c r="AG48" i="26"/>
  <c r="AG49" i="26"/>
  <c r="AG50" i="26"/>
  <c r="AG51" i="26"/>
  <c r="AG52" i="26"/>
  <c r="AG53" i="26"/>
  <c r="AG54" i="26"/>
  <c r="AG55" i="26"/>
  <c r="AG56" i="26"/>
  <c r="AG57" i="26"/>
  <c r="AG58" i="26"/>
  <c r="AG59" i="26"/>
  <c r="AG60" i="26"/>
  <c r="AG61" i="26"/>
  <c r="AG62" i="26"/>
  <c r="AG63" i="26"/>
  <c r="AG64" i="26"/>
  <c r="AG65" i="26"/>
  <c r="AG66" i="26"/>
  <c r="AG67" i="26"/>
  <c r="AG68" i="26"/>
  <c r="AG69" i="26"/>
  <c r="AG70" i="26"/>
  <c r="AG71" i="26"/>
  <c r="AG72" i="26"/>
  <c r="AG73" i="26"/>
  <c r="AG74" i="26"/>
  <c r="AG75" i="26"/>
  <c r="AG76" i="26"/>
  <c r="AG77" i="26"/>
  <c r="AG78" i="26"/>
  <c r="AG79" i="26"/>
  <c r="AG80" i="26"/>
  <c r="AG81" i="26"/>
  <c r="AG82" i="26"/>
  <c r="AG83" i="26"/>
  <c r="AG84" i="26"/>
  <c r="AG85" i="26"/>
  <c r="AG86" i="26"/>
  <c r="AG87" i="26"/>
  <c r="AG88" i="26"/>
  <c r="AG89" i="26"/>
  <c r="AG90" i="26"/>
  <c r="AG91" i="26"/>
  <c r="AG92" i="26"/>
  <c r="AG93" i="26"/>
  <c r="AG94" i="26"/>
  <c r="AG95" i="26"/>
  <c r="AG96" i="26"/>
  <c r="AG97" i="26"/>
  <c r="AG98" i="26"/>
  <c r="AG99" i="26"/>
  <c r="AG100" i="26"/>
  <c r="AG101" i="26"/>
  <c r="AG102" i="26"/>
  <c r="AG103" i="26"/>
  <c r="AG104" i="26"/>
  <c r="AG105" i="26"/>
  <c r="AG106" i="26"/>
  <c r="AG107" i="26"/>
  <c r="AG108" i="26"/>
  <c r="AG109" i="26"/>
  <c r="AG110" i="26"/>
  <c r="AG111" i="26"/>
  <c r="AG112" i="26"/>
  <c r="AG113" i="26"/>
  <c r="AG114" i="26"/>
  <c r="AG115" i="26"/>
  <c r="AG116" i="26"/>
  <c r="AG117" i="26"/>
  <c r="AG118" i="26"/>
  <c r="AG119" i="26"/>
  <c r="AG120" i="26"/>
  <c r="AG121" i="26"/>
  <c r="AG122" i="26"/>
  <c r="AG123" i="26"/>
  <c r="AG124" i="26"/>
  <c r="AG125" i="26"/>
  <c r="AG126" i="26"/>
  <c r="AG127" i="26"/>
  <c r="AG128" i="26"/>
  <c r="AG129" i="26"/>
  <c r="AG130" i="26"/>
  <c r="AG131" i="26"/>
  <c r="AG132" i="26"/>
  <c r="AG133" i="26"/>
  <c r="AG134" i="26"/>
  <c r="AG135" i="26"/>
  <c r="AG136" i="26"/>
  <c r="AG137" i="26"/>
  <c r="AG138" i="26"/>
  <c r="AG139" i="26"/>
  <c r="AG140" i="26"/>
  <c r="AG141" i="26"/>
  <c r="AG142" i="26"/>
  <c r="AG143" i="26"/>
  <c r="AG144" i="26"/>
  <c r="AG145" i="26"/>
  <c r="AG146" i="26"/>
  <c r="AG147" i="26"/>
  <c r="AG148" i="26"/>
  <c r="AG149" i="26"/>
  <c r="AG150" i="26"/>
  <c r="AG151" i="26"/>
  <c r="AG152" i="26"/>
  <c r="AG153" i="26"/>
  <c r="AG154" i="26"/>
  <c r="AG155" i="26"/>
  <c r="AG156" i="26"/>
  <c r="AG157" i="26"/>
  <c r="AG158" i="26"/>
  <c r="AG159" i="26"/>
  <c r="AG160" i="26"/>
  <c r="AG161" i="26"/>
  <c r="AG162" i="26"/>
  <c r="AG163" i="26"/>
  <c r="AG164" i="26"/>
  <c r="AG165" i="26"/>
  <c r="AG166" i="26"/>
  <c r="AG167" i="26"/>
  <c r="AG168" i="26"/>
  <c r="AG169" i="26"/>
  <c r="AG170" i="26"/>
  <c r="AG171" i="26"/>
  <c r="AG172" i="26"/>
  <c r="AG173" i="26"/>
  <c r="AG174" i="26"/>
  <c r="AG175" i="26"/>
  <c r="AG176" i="26"/>
  <c r="AG177" i="26"/>
  <c r="AG178" i="26"/>
  <c r="AG179" i="26"/>
  <c r="AG180" i="26"/>
  <c r="AG181" i="26"/>
  <c r="AG182" i="26"/>
  <c r="AG183" i="26"/>
  <c r="AG184" i="26"/>
  <c r="AG185" i="26"/>
  <c r="AG186" i="26"/>
  <c r="AG187" i="26"/>
  <c r="AG188" i="26"/>
  <c r="AG189" i="26"/>
  <c r="AG190" i="26"/>
  <c r="AG191" i="26"/>
  <c r="AG192" i="26"/>
  <c r="AG193" i="26"/>
  <c r="AG194" i="26"/>
  <c r="AG195" i="26"/>
  <c r="AG196" i="26"/>
  <c r="AG197" i="26"/>
  <c r="AG198" i="26"/>
  <c r="AG199" i="26"/>
  <c r="AG200" i="26"/>
  <c r="AG201" i="26"/>
  <c r="AG202" i="26"/>
  <c r="AG203" i="26"/>
  <c r="AG204" i="26"/>
  <c r="AG205" i="26"/>
  <c r="AG206" i="26"/>
  <c r="AG207" i="26"/>
  <c r="AG208" i="26"/>
  <c r="AG209" i="26"/>
  <c r="AG210" i="26"/>
  <c r="AG211" i="26"/>
  <c r="AG212" i="26"/>
  <c r="AG213" i="26"/>
  <c r="AG214" i="26"/>
  <c r="AG215" i="26"/>
  <c r="AG216" i="26"/>
  <c r="AG217" i="26"/>
  <c r="AG218" i="26"/>
  <c r="AG219" i="26"/>
  <c r="AG220" i="26"/>
  <c r="AG221" i="26"/>
  <c r="AG222" i="26"/>
  <c r="AG223" i="26"/>
  <c r="AG224" i="26"/>
  <c r="AG225" i="26"/>
  <c r="AG226" i="26"/>
  <c r="AG227" i="26"/>
  <c r="AG228" i="26"/>
  <c r="AG229" i="26"/>
  <c r="AG230" i="26"/>
  <c r="AG231" i="26"/>
  <c r="AG232" i="26"/>
  <c r="AG233" i="26"/>
  <c r="AG234" i="26"/>
  <c r="AG235" i="26"/>
  <c r="AG236" i="26"/>
  <c r="AG237" i="26"/>
  <c r="AG238" i="26"/>
  <c r="AG239" i="26"/>
  <c r="AG240" i="26"/>
  <c r="AG241" i="26"/>
  <c r="AG242" i="26"/>
  <c r="AG243" i="26"/>
  <c r="AG244" i="26"/>
  <c r="AG245" i="26"/>
  <c r="AG246" i="26"/>
  <c r="AG247" i="26"/>
  <c r="AG248" i="26"/>
  <c r="AG249" i="26"/>
  <c r="AG250" i="26"/>
  <c r="AG251" i="26"/>
  <c r="AG252" i="26"/>
  <c r="AG253" i="26"/>
  <c r="AG254" i="26"/>
  <c r="AG255" i="26"/>
  <c r="AG256" i="26"/>
  <c r="AG257" i="26"/>
  <c r="AG258" i="26"/>
  <c r="AG259" i="26"/>
  <c r="AG260" i="26"/>
  <c r="AG261" i="26"/>
  <c r="AG262" i="26"/>
  <c r="AG263" i="26"/>
  <c r="AG264" i="26"/>
  <c r="AG265" i="26"/>
  <c r="AG266" i="26"/>
  <c r="AG267" i="26"/>
  <c r="AG268" i="26"/>
  <c r="AG269" i="26"/>
  <c r="AG270" i="26"/>
  <c r="AG271" i="26"/>
  <c r="AG272" i="26"/>
  <c r="AG273" i="26"/>
  <c r="AG274" i="26"/>
  <c r="AG275" i="26"/>
  <c r="AG276" i="26"/>
  <c r="AG277" i="26"/>
  <c r="AG278" i="26"/>
  <c r="AG279" i="26"/>
  <c r="AG280" i="26"/>
  <c r="AG281" i="26"/>
  <c r="AG282" i="26"/>
  <c r="AG283" i="26"/>
  <c r="AG284" i="26"/>
  <c r="AG285" i="26"/>
  <c r="AG286" i="26"/>
  <c r="AG287" i="26"/>
  <c r="AG288" i="26"/>
  <c r="AG289" i="26"/>
  <c r="AG290" i="26"/>
  <c r="AG291" i="26"/>
  <c r="AG292" i="26"/>
  <c r="AG293" i="26"/>
  <c r="AG294" i="26"/>
  <c r="AG295" i="26"/>
  <c r="AG296" i="26"/>
  <c r="AG297" i="26"/>
  <c r="AG298" i="26"/>
  <c r="AG299" i="26"/>
  <c r="AG300" i="26"/>
  <c r="AG301" i="26"/>
  <c r="AG302" i="26"/>
  <c r="AG303" i="26"/>
  <c r="AG304" i="26"/>
  <c r="AG305" i="26"/>
  <c r="AG306" i="26"/>
  <c r="AG307" i="26"/>
  <c r="AG308" i="26"/>
  <c r="AG309" i="26"/>
  <c r="AG310" i="26"/>
  <c r="AG311" i="26"/>
  <c r="AG312" i="26"/>
  <c r="AG313" i="26"/>
  <c r="AG314" i="26"/>
  <c r="AG315" i="26"/>
  <c r="AG316" i="26"/>
  <c r="AG317" i="26"/>
  <c r="AG318" i="26"/>
  <c r="AG319" i="26"/>
  <c r="AG320" i="26"/>
  <c r="AG321" i="26"/>
  <c r="AG322" i="26"/>
  <c r="AG323" i="26"/>
  <c r="AG324" i="26"/>
  <c r="AG325" i="26"/>
  <c r="AG326" i="26"/>
  <c r="AG327" i="26"/>
  <c r="AG328" i="26"/>
  <c r="AG329" i="26"/>
  <c r="AG330" i="26"/>
  <c r="AG331" i="26"/>
  <c r="AG332" i="26"/>
  <c r="AG333" i="26"/>
  <c r="AG334" i="26"/>
  <c r="AG335" i="26"/>
  <c r="AG336" i="26"/>
  <c r="AG337" i="26"/>
  <c r="AG338" i="26"/>
  <c r="AG339" i="26"/>
  <c r="AG340" i="26"/>
  <c r="AG341" i="26"/>
  <c r="AG342" i="26"/>
  <c r="AG343" i="26"/>
  <c r="AG344" i="26"/>
  <c r="AG345" i="26"/>
  <c r="AG346" i="26"/>
  <c r="AG347" i="26"/>
  <c r="AG348" i="26"/>
  <c r="AG349" i="26"/>
  <c r="AG350" i="26"/>
  <c r="AG351" i="26"/>
  <c r="AG352" i="26"/>
  <c r="AG353" i="26"/>
  <c r="AG354" i="26"/>
  <c r="AG355" i="26"/>
  <c r="AG356" i="26"/>
  <c r="AG357" i="26"/>
  <c r="AG358" i="26"/>
  <c r="AG359" i="26"/>
  <c r="AG360" i="26"/>
  <c r="AG361" i="26"/>
  <c r="AG362" i="26"/>
  <c r="AG363" i="26"/>
  <c r="AG364" i="26"/>
  <c r="AG365" i="26"/>
  <c r="AG366" i="26"/>
  <c r="AG367" i="26"/>
  <c r="AG368" i="26"/>
  <c r="AG369" i="26"/>
  <c r="AG370" i="26"/>
  <c r="AG371" i="26"/>
  <c r="AG372" i="26"/>
  <c r="AG373" i="26"/>
  <c r="AG374" i="26"/>
  <c r="AG375" i="26"/>
  <c r="AG376" i="26"/>
  <c r="AG377" i="26"/>
  <c r="AG378" i="26"/>
  <c r="AG379" i="26"/>
  <c r="AG380" i="26"/>
  <c r="AG381" i="26"/>
  <c r="AG382" i="26"/>
  <c r="AG383" i="26"/>
  <c r="AG384" i="26"/>
  <c r="AG385" i="26"/>
  <c r="AG386" i="26"/>
  <c r="AG387" i="26"/>
  <c r="AG388" i="26"/>
  <c r="AG389" i="26"/>
  <c r="AG390" i="26"/>
  <c r="AG391" i="26"/>
  <c r="AG392" i="26"/>
  <c r="AG393" i="26"/>
  <c r="AG394" i="26"/>
  <c r="AG395" i="26"/>
  <c r="AG396" i="26"/>
  <c r="AG397" i="26"/>
  <c r="AG398" i="26"/>
  <c r="AG399" i="26"/>
  <c r="AG400" i="26"/>
  <c r="AG401" i="26"/>
  <c r="AG402" i="26"/>
  <c r="AG403" i="26"/>
  <c r="AG404" i="26"/>
  <c r="AG405" i="26"/>
  <c r="AG406" i="26"/>
  <c r="AG407" i="26"/>
  <c r="AG408" i="26"/>
  <c r="AG409" i="26"/>
  <c r="AG410" i="26"/>
  <c r="AG411" i="26"/>
  <c r="AG412" i="26"/>
  <c r="AG413" i="26"/>
  <c r="AG414" i="26"/>
  <c r="AG415" i="26"/>
  <c r="AG416" i="26"/>
  <c r="AG417" i="26"/>
  <c r="AG418" i="26"/>
  <c r="AG419" i="26"/>
  <c r="AG420" i="26"/>
  <c r="AG421" i="26"/>
  <c r="AG422" i="26"/>
  <c r="AG423" i="26"/>
  <c r="AG424" i="26"/>
  <c r="AG425" i="26"/>
  <c r="AG426" i="26"/>
  <c r="AG427" i="26"/>
  <c r="AG428" i="26"/>
  <c r="AG429" i="26"/>
  <c r="AG430" i="26"/>
  <c r="AG431" i="26"/>
  <c r="AG432" i="26"/>
  <c r="AG433" i="26"/>
  <c r="AG434" i="26"/>
  <c r="AG435" i="26"/>
  <c r="AG436" i="26"/>
  <c r="AG437" i="26"/>
  <c r="AG438" i="26"/>
  <c r="AG439" i="26"/>
  <c r="AG440" i="26"/>
  <c r="AG441" i="26"/>
  <c r="AG442" i="26"/>
  <c r="AG443" i="26"/>
  <c r="AG444" i="26"/>
  <c r="AG445" i="26"/>
  <c r="AG446" i="26"/>
  <c r="AG447" i="26"/>
  <c r="AG448" i="26"/>
  <c r="AG449" i="26"/>
  <c r="AG450" i="26"/>
  <c r="AG451" i="26"/>
  <c r="AG452" i="26"/>
  <c r="AG453" i="26"/>
  <c r="AG454" i="26"/>
  <c r="AG455" i="26"/>
  <c r="AG456" i="26"/>
  <c r="AG457" i="26"/>
  <c r="AG458" i="26"/>
  <c r="AG459" i="26"/>
  <c r="AG460" i="26"/>
  <c r="AG461" i="26"/>
  <c r="AG462" i="26"/>
  <c r="AG463" i="26"/>
  <c r="AG464" i="26"/>
  <c r="AG465" i="26"/>
  <c r="AG466" i="26"/>
  <c r="AG467" i="26"/>
  <c r="AG468" i="26"/>
  <c r="AG469" i="26"/>
  <c r="AG470" i="26"/>
  <c r="AG471" i="26"/>
  <c r="AG472" i="26"/>
  <c r="AG473" i="26"/>
  <c r="AG474" i="26"/>
  <c r="AG475" i="26"/>
  <c r="AG476" i="26"/>
  <c r="AG477" i="26"/>
  <c r="AG478" i="26"/>
  <c r="AG479" i="26"/>
  <c r="AG480" i="26"/>
  <c r="AG481" i="26"/>
  <c r="AG482" i="26"/>
  <c r="AG483" i="26"/>
  <c r="AG484" i="26"/>
  <c r="AG485" i="26"/>
  <c r="AG486" i="26"/>
  <c r="AG487" i="26"/>
  <c r="AG488" i="26"/>
  <c r="AG489" i="26"/>
  <c r="AG490" i="26"/>
  <c r="AG491" i="26"/>
  <c r="AG492" i="26"/>
  <c r="AG493" i="26"/>
  <c r="AG494" i="26"/>
  <c r="AG495" i="26"/>
  <c r="AG496" i="26"/>
  <c r="AG497" i="26"/>
  <c r="AG498" i="26"/>
  <c r="AG499" i="26"/>
  <c r="AG500" i="26"/>
  <c r="AG501" i="26"/>
  <c r="AG502" i="26"/>
  <c r="AG503" i="26"/>
  <c r="AG504" i="26"/>
  <c r="AG505" i="26"/>
  <c r="AG506" i="26"/>
  <c r="AG507" i="26"/>
  <c r="AG508" i="26"/>
  <c r="AG509" i="26"/>
  <c r="AG510" i="26"/>
  <c r="AG511" i="26"/>
  <c r="AG512" i="26"/>
  <c r="AG513" i="26"/>
  <c r="AG514" i="26"/>
  <c r="AG515" i="26"/>
  <c r="AG516" i="26"/>
  <c r="AG517" i="26"/>
  <c r="AG518" i="26"/>
  <c r="AG519" i="26"/>
  <c r="AG520" i="26"/>
  <c r="AG521" i="26"/>
  <c r="AG522" i="26"/>
  <c r="AG523" i="26"/>
  <c r="AG524" i="26"/>
  <c r="AG525" i="26"/>
  <c r="AG526" i="26"/>
  <c r="AG527" i="26"/>
  <c r="AG528" i="26"/>
  <c r="AG529" i="26"/>
  <c r="AG530" i="26"/>
  <c r="AG531" i="26"/>
  <c r="AG532" i="26"/>
  <c r="AG533" i="26"/>
  <c r="AG534" i="26"/>
  <c r="AG535" i="26"/>
  <c r="AG536" i="26"/>
  <c r="AG537" i="26"/>
  <c r="AG538" i="26"/>
  <c r="AG539" i="26"/>
  <c r="AG540" i="26"/>
  <c r="AG541" i="26"/>
  <c r="AG542" i="26"/>
  <c r="AG543" i="26"/>
  <c r="AG544" i="26"/>
  <c r="AG545" i="26"/>
  <c r="AG546" i="26"/>
  <c r="AG547" i="26"/>
  <c r="AG548" i="26"/>
  <c r="AG549" i="26"/>
  <c r="AG550" i="26"/>
  <c r="AG551" i="26"/>
  <c r="AG552" i="26"/>
  <c r="AG553" i="26"/>
  <c r="AG554" i="26"/>
  <c r="AG555" i="26"/>
  <c r="AG556" i="26"/>
  <c r="AG557" i="26"/>
  <c r="AG558" i="26"/>
  <c r="AG559" i="26"/>
  <c r="AG560" i="26"/>
  <c r="AG561" i="26"/>
  <c r="AG562" i="26"/>
  <c r="AG563" i="26"/>
  <c r="AG564" i="26"/>
  <c r="AG565" i="26"/>
  <c r="AG566" i="26"/>
  <c r="AG567" i="26"/>
  <c r="AG568" i="26"/>
  <c r="AG569" i="26"/>
  <c r="AG570" i="26"/>
  <c r="AG571" i="26"/>
  <c r="AG572" i="26"/>
  <c r="AG573" i="26"/>
  <c r="AG574" i="26"/>
  <c r="AG575" i="26"/>
  <c r="AG576" i="26"/>
  <c r="AG577" i="26"/>
  <c r="AG578" i="26"/>
  <c r="AG579" i="26"/>
  <c r="AG580" i="26"/>
  <c r="AG581" i="26"/>
  <c r="AG582" i="26"/>
  <c r="AG583" i="26"/>
  <c r="AG584" i="26"/>
  <c r="AG585" i="26"/>
  <c r="AG586" i="26"/>
  <c r="AG587" i="26"/>
  <c r="AG588" i="26"/>
  <c r="AG589" i="26"/>
  <c r="AG590" i="26"/>
  <c r="AG591" i="26"/>
  <c r="AG592" i="26"/>
  <c r="AG593" i="26"/>
  <c r="AG594" i="26"/>
  <c r="AG595" i="26"/>
  <c r="AG596" i="26"/>
  <c r="AG597" i="26"/>
  <c r="AG598" i="26"/>
  <c r="AG599" i="26"/>
  <c r="AG600" i="26"/>
  <c r="AG601" i="26"/>
  <c r="AG602" i="26"/>
  <c r="AG603" i="26"/>
  <c r="AG604" i="26"/>
  <c r="AG605" i="26"/>
  <c r="AG606" i="26"/>
  <c r="AG607" i="26"/>
  <c r="AG608" i="26"/>
  <c r="AG609" i="26"/>
  <c r="AG610" i="26"/>
  <c r="AG611" i="26"/>
  <c r="AG612" i="26"/>
  <c r="AG613" i="26"/>
  <c r="AG614" i="26"/>
  <c r="AG615" i="26"/>
  <c r="AG616" i="26"/>
  <c r="AG617" i="26"/>
  <c r="AG618" i="26"/>
  <c r="AG619" i="26"/>
  <c r="AG620" i="26"/>
  <c r="AG621" i="26"/>
  <c r="AG622" i="26"/>
  <c r="AG623" i="26"/>
  <c r="AG624" i="26"/>
  <c r="AG625" i="26"/>
  <c r="AG626" i="26"/>
  <c r="AG627" i="26"/>
  <c r="AG628" i="26"/>
  <c r="AG629" i="26"/>
  <c r="AG630" i="26"/>
  <c r="AG631" i="26"/>
  <c r="AG632" i="26"/>
  <c r="AG633" i="26"/>
  <c r="AG634" i="26"/>
  <c r="AG635" i="26"/>
  <c r="AG636" i="26"/>
  <c r="AG637" i="26"/>
  <c r="AG638" i="26"/>
  <c r="AG639" i="26"/>
  <c r="AG640" i="26"/>
  <c r="AG641" i="26"/>
  <c r="AG642" i="26"/>
  <c r="AG643" i="26"/>
  <c r="AG644" i="26"/>
  <c r="AG645" i="26"/>
  <c r="AG646" i="26"/>
  <c r="AG647" i="26"/>
  <c r="AG648" i="26"/>
  <c r="AG649" i="26"/>
  <c r="AG650" i="26"/>
  <c r="AG651" i="26"/>
  <c r="AG652" i="26"/>
  <c r="AG653" i="26"/>
  <c r="AG654" i="26"/>
  <c r="AG655" i="26"/>
  <c r="AG656" i="26"/>
  <c r="AG657" i="26"/>
  <c r="AG658" i="26"/>
  <c r="AG659" i="26"/>
  <c r="AG660" i="26"/>
  <c r="AG661" i="26"/>
  <c r="AG662" i="26"/>
  <c r="AG663" i="26"/>
  <c r="AG664" i="26"/>
  <c r="AG665" i="26"/>
  <c r="AG666" i="26"/>
  <c r="AG667" i="26"/>
  <c r="AG668" i="26"/>
  <c r="AG669" i="26"/>
  <c r="AG670" i="26"/>
  <c r="AG671" i="26"/>
  <c r="AG672" i="26"/>
  <c r="AG673" i="26"/>
  <c r="AG674" i="26"/>
  <c r="AG675" i="26"/>
  <c r="AG676" i="26"/>
  <c r="AG677" i="26"/>
  <c r="AG678" i="26"/>
  <c r="AG679" i="26"/>
  <c r="AG680" i="26"/>
  <c r="AG681" i="26"/>
  <c r="AG682" i="26"/>
  <c r="AG683" i="26"/>
  <c r="AG684" i="26"/>
  <c r="AG685" i="26"/>
  <c r="AG686" i="26"/>
  <c r="AG687" i="26"/>
  <c r="AG688" i="26"/>
  <c r="AG689" i="26"/>
  <c r="AG690" i="26"/>
  <c r="AG691" i="26"/>
  <c r="AG692" i="26"/>
  <c r="AG693" i="26"/>
  <c r="AG694" i="26"/>
  <c r="AG695" i="26"/>
  <c r="AG696" i="26"/>
  <c r="AG697" i="26"/>
  <c r="AG698" i="26"/>
  <c r="AG699" i="26"/>
  <c r="AG700" i="26"/>
  <c r="AG701" i="26"/>
  <c r="AG702" i="26"/>
  <c r="AG703" i="26"/>
  <c r="AG704" i="26"/>
  <c r="AG705" i="26"/>
  <c r="AG706" i="26"/>
  <c r="AG707" i="26"/>
  <c r="AG708" i="26"/>
  <c r="AG709" i="26"/>
  <c r="AG710" i="26"/>
  <c r="AG711" i="26"/>
  <c r="AG712" i="26"/>
  <c r="AG713" i="26"/>
  <c r="AG714" i="26"/>
  <c r="AG715" i="26"/>
  <c r="AG716" i="26"/>
  <c r="AG717" i="26"/>
  <c r="AG718" i="26"/>
  <c r="AG719" i="26"/>
  <c r="AG720" i="26"/>
  <c r="AG721" i="26"/>
  <c r="AG722" i="26"/>
  <c r="AG723" i="26"/>
  <c r="AG724" i="26"/>
  <c r="AG725" i="26"/>
  <c r="AG726" i="26"/>
  <c r="AG727" i="26"/>
  <c r="AG728" i="26"/>
  <c r="AG729" i="26"/>
  <c r="AG730" i="26"/>
  <c r="AG731" i="26"/>
  <c r="AG732" i="26"/>
  <c r="AG733" i="26"/>
  <c r="AG734" i="26"/>
  <c r="AG735" i="26"/>
  <c r="AG736" i="26"/>
  <c r="AG737" i="26"/>
  <c r="AG738" i="26"/>
  <c r="AG739" i="26"/>
  <c r="AG740" i="26"/>
  <c r="AG741" i="26"/>
  <c r="AG742" i="26"/>
  <c r="AG743" i="26"/>
  <c r="AG744" i="26"/>
  <c r="AG745" i="26"/>
  <c r="AG746" i="26"/>
  <c r="AG747" i="26"/>
  <c r="AG748" i="26"/>
  <c r="AG749" i="26"/>
  <c r="AG750" i="26"/>
  <c r="AG751" i="26"/>
  <c r="AG752" i="26"/>
  <c r="AG753" i="26"/>
  <c r="AG754" i="26"/>
  <c r="AG755" i="26"/>
  <c r="AG756" i="26"/>
  <c r="AG757" i="26"/>
  <c r="AG758" i="26"/>
  <c r="AG759" i="26"/>
  <c r="AG760" i="26"/>
  <c r="AG761" i="26"/>
  <c r="AG762" i="26"/>
  <c r="AG763" i="26"/>
  <c r="AG764" i="26"/>
  <c r="AG765" i="26"/>
  <c r="AG766" i="26"/>
  <c r="AG767" i="26"/>
  <c r="AG768" i="26"/>
  <c r="AG769" i="26"/>
  <c r="AG770" i="26"/>
  <c r="AG771" i="26"/>
  <c r="AG772" i="26"/>
  <c r="AG773" i="26"/>
  <c r="AG774" i="26"/>
  <c r="AG775" i="26"/>
  <c r="AG776" i="26"/>
  <c r="AG777" i="26"/>
  <c r="AG778" i="26"/>
  <c r="AG779" i="26"/>
  <c r="AG780" i="26"/>
  <c r="AG781" i="26"/>
  <c r="AG782" i="26"/>
  <c r="AG783" i="26"/>
  <c r="AG784" i="26"/>
  <c r="AG785" i="26"/>
  <c r="AG786" i="26"/>
  <c r="AG787" i="26"/>
  <c r="AG788" i="26"/>
  <c r="AG789" i="26"/>
  <c r="AG790" i="26"/>
  <c r="AG791" i="26"/>
  <c r="AG792" i="26"/>
  <c r="AG793" i="26"/>
  <c r="AG794" i="26"/>
  <c r="AG795" i="26"/>
  <c r="AG796" i="26"/>
  <c r="AG797" i="26"/>
  <c r="AG798" i="26"/>
  <c r="AG799" i="26"/>
  <c r="AG800" i="26"/>
  <c r="AG801" i="26"/>
  <c r="AG802" i="26"/>
  <c r="AG803" i="26"/>
  <c r="AG804" i="26"/>
  <c r="AG805" i="26"/>
  <c r="AG806" i="26"/>
  <c r="AG807" i="26"/>
  <c r="AG808" i="26"/>
  <c r="AG809" i="26"/>
  <c r="AG810" i="26"/>
  <c r="AG811" i="26"/>
  <c r="AG812" i="26"/>
  <c r="AG813" i="26"/>
  <c r="AG814" i="26"/>
  <c r="AG815" i="26"/>
  <c r="AG816" i="26"/>
  <c r="AG817" i="26"/>
  <c r="AG818" i="26"/>
  <c r="AG819" i="26"/>
  <c r="AG820" i="26"/>
  <c r="AG821" i="26"/>
  <c r="AG822" i="26"/>
  <c r="AG823" i="26"/>
  <c r="AG824" i="26"/>
  <c r="AG825" i="26"/>
  <c r="AG826" i="26"/>
  <c r="AG827" i="26"/>
  <c r="AG828" i="26"/>
  <c r="AG829" i="26"/>
  <c r="AG830" i="26"/>
  <c r="AG831" i="26"/>
  <c r="AG832" i="26"/>
  <c r="AG833" i="26"/>
  <c r="AG834" i="26"/>
  <c r="AG835" i="26"/>
  <c r="AG836" i="26"/>
  <c r="AG837" i="26"/>
  <c r="AG838" i="26"/>
  <c r="AG839" i="26"/>
  <c r="AG840" i="26"/>
  <c r="AG841" i="26"/>
  <c r="AG842" i="26"/>
  <c r="AG843" i="26"/>
  <c r="AG844" i="26"/>
  <c r="AG845" i="26"/>
  <c r="AG846" i="26"/>
  <c r="AG847" i="26"/>
  <c r="AG848" i="26"/>
  <c r="AG849" i="26"/>
  <c r="AG850" i="26"/>
  <c r="AG851" i="26"/>
  <c r="AG852" i="26"/>
  <c r="AG853" i="26"/>
  <c r="AG854" i="26"/>
  <c r="AG855" i="26"/>
  <c r="AG856" i="26"/>
  <c r="AG857" i="26"/>
  <c r="AG858" i="26"/>
  <c r="AG859" i="26"/>
  <c r="AG860" i="26"/>
  <c r="AG861" i="26"/>
  <c r="AG862" i="26"/>
  <c r="AG863" i="26"/>
  <c r="AG864" i="26"/>
  <c r="AG865" i="26"/>
  <c r="AG866" i="26"/>
  <c r="AG867" i="26"/>
  <c r="AG868" i="26"/>
  <c r="AG869" i="26"/>
  <c r="AG870" i="26"/>
  <c r="AG871" i="26"/>
  <c r="AG872" i="26"/>
  <c r="AG873" i="26"/>
  <c r="AG874" i="26"/>
  <c r="AG875" i="26"/>
  <c r="AG876" i="26"/>
  <c r="AG877" i="26"/>
  <c r="AG878" i="26"/>
  <c r="AG879" i="26"/>
  <c r="AG880" i="26"/>
  <c r="AG881" i="26"/>
  <c r="AG882" i="26"/>
  <c r="AG883" i="26"/>
  <c r="AG884" i="26"/>
  <c r="AG885" i="26"/>
  <c r="AG886" i="26"/>
  <c r="AG887" i="26"/>
  <c r="AG888" i="26"/>
  <c r="AG889" i="26"/>
  <c r="AG890" i="26"/>
  <c r="AG891" i="26"/>
  <c r="AG892" i="26"/>
  <c r="AG893" i="26"/>
  <c r="AG894" i="26"/>
  <c r="AG895" i="26"/>
  <c r="AG896" i="26"/>
  <c r="AG897" i="26"/>
  <c r="AG898" i="26"/>
  <c r="AG899" i="26"/>
  <c r="AG900" i="26"/>
  <c r="AG901" i="26"/>
  <c r="AG902" i="26"/>
  <c r="AG903" i="26"/>
  <c r="AG904" i="26"/>
  <c r="AG905" i="26"/>
  <c r="AG906" i="26"/>
  <c r="AG907" i="26"/>
  <c r="AG908" i="26"/>
  <c r="AG909" i="26"/>
  <c r="AG910" i="26"/>
  <c r="AG911" i="26"/>
  <c r="AG912" i="26"/>
  <c r="AG913" i="26"/>
  <c r="AG914" i="26"/>
  <c r="AG915" i="26"/>
  <c r="AG916" i="26"/>
  <c r="AG917" i="26"/>
  <c r="AG918" i="26"/>
  <c r="AG919" i="26"/>
  <c r="AG920" i="26"/>
  <c r="AG921" i="26"/>
  <c r="AG922" i="26"/>
  <c r="AG923" i="26"/>
  <c r="AG924" i="26"/>
  <c r="AG925" i="26"/>
  <c r="AG926" i="26"/>
  <c r="AG927" i="26"/>
  <c r="AG928" i="26"/>
  <c r="AG929" i="26"/>
  <c r="AG930" i="26"/>
  <c r="AG931" i="26"/>
  <c r="AG932" i="26"/>
  <c r="AG933" i="26"/>
  <c r="AG934" i="26"/>
  <c r="AG935" i="26"/>
  <c r="AG936" i="26"/>
  <c r="AG937" i="26"/>
  <c r="AG938" i="26"/>
  <c r="AG939" i="26"/>
  <c r="AG940" i="26"/>
  <c r="AG941" i="26"/>
  <c r="AG942" i="26"/>
  <c r="AG943" i="26"/>
  <c r="AG944" i="26"/>
  <c r="AG945" i="26"/>
  <c r="AG946" i="26"/>
  <c r="AG947" i="26"/>
  <c r="AG948" i="26"/>
  <c r="AG949" i="26"/>
  <c r="AG950" i="26"/>
  <c r="AG951" i="26"/>
  <c r="AG952" i="26"/>
  <c r="AG953" i="26"/>
  <c r="AG954" i="26"/>
  <c r="AG955" i="26"/>
  <c r="AG956" i="26"/>
  <c r="AG957" i="26"/>
  <c r="AG958" i="26"/>
  <c r="AG959" i="26"/>
  <c r="AG960" i="26"/>
  <c r="AG961" i="26"/>
  <c r="AG962" i="26"/>
  <c r="AG963" i="26"/>
  <c r="AG964" i="26"/>
  <c r="AG965" i="26"/>
  <c r="AG966" i="26"/>
  <c r="AG967" i="26"/>
  <c r="AG968" i="26"/>
  <c r="AG969" i="26"/>
  <c r="AG970" i="26"/>
  <c r="AG971" i="26"/>
  <c r="AG972" i="26"/>
  <c r="AG973" i="26"/>
  <c r="AG974" i="26"/>
  <c r="AG975" i="26"/>
  <c r="AG976" i="26"/>
  <c r="AG977" i="26"/>
  <c r="AG978" i="26"/>
  <c r="AG979" i="26"/>
  <c r="AG980" i="26"/>
  <c r="AG981" i="26"/>
  <c r="AG982" i="26"/>
  <c r="AG983" i="26"/>
  <c r="AG984" i="26"/>
  <c r="AG985" i="26"/>
  <c r="AG986" i="26"/>
  <c r="AG987" i="26"/>
  <c r="AG988" i="26"/>
  <c r="AG989" i="26"/>
  <c r="AG990" i="26"/>
  <c r="AG991" i="26"/>
  <c r="AG992" i="26"/>
  <c r="AG993" i="26"/>
  <c r="AG994" i="26"/>
  <c r="AG995" i="26"/>
  <c r="AG996" i="26"/>
  <c r="AG997" i="26"/>
  <c r="AG998" i="26"/>
  <c r="AG999" i="26"/>
  <c r="AG1000" i="26"/>
  <c r="AG1001" i="26"/>
  <c r="AG1002" i="26"/>
  <c r="AG1003" i="26"/>
  <c r="AG1004" i="26"/>
  <c r="AG1005" i="26"/>
  <c r="AG1006" i="26"/>
  <c r="AG1007" i="26"/>
  <c r="AG1008" i="26"/>
  <c r="AG1009" i="26"/>
  <c r="AG1010" i="26"/>
  <c r="AG1011" i="26"/>
  <c r="AG1012" i="26"/>
  <c r="AG1013" i="26"/>
  <c r="AG1014" i="26"/>
  <c r="AG1015" i="26"/>
  <c r="AG1016" i="26"/>
  <c r="AG1017" i="26"/>
  <c r="AG1018" i="26"/>
  <c r="AG1019" i="26"/>
  <c r="AG1020" i="26"/>
  <c r="AG1021" i="26"/>
  <c r="AG1022" i="26"/>
  <c r="AG1023" i="26"/>
  <c r="AG1024" i="26"/>
  <c r="AG1025" i="26"/>
  <c r="AG1026" i="26"/>
  <c r="AG1027" i="26"/>
  <c r="AG1028" i="26"/>
  <c r="AG1029" i="26"/>
  <c r="AG1030" i="26"/>
  <c r="AG1031" i="26"/>
  <c r="AG1032" i="26"/>
  <c r="AG1033" i="26"/>
  <c r="AG1034" i="26"/>
  <c r="AG1035" i="26"/>
  <c r="AG1036" i="26"/>
  <c r="AG1037" i="26"/>
  <c r="AG1038" i="26"/>
  <c r="AG1039" i="26"/>
  <c r="AG1040" i="26"/>
  <c r="AG1041" i="26"/>
  <c r="AG1042" i="26"/>
  <c r="AG1043" i="26"/>
  <c r="AG1044" i="26"/>
  <c r="AG1045" i="26"/>
  <c r="AG1046" i="26"/>
  <c r="AG1047" i="26"/>
  <c r="AG1048" i="26"/>
  <c r="AG1049" i="26"/>
  <c r="AG1050" i="26"/>
  <c r="AG1051" i="26"/>
  <c r="AG1052" i="26"/>
  <c r="AG1053" i="26"/>
  <c r="AG1054" i="26"/>
  <c r="AG1055" i="26"/>
  <c r="AG1056" i="26"/>
  <c r="AG1057" i="26"/>
  <c r="AG1058" i="26"/>
  <c r="AG1059" i="26"/>
  <c r="AG1060" i="26"/>
  <c r="AG1061" i="26"/>
  <c r="AG1062" i="26"/>
  <c r="AG1063" i="26"/>
  <c r="AG1064" i="26"/>
  <c r="AG1065" i="26"/>
  <c r="AG1066" i="26"/>
  <c r="AG1067" i="26"/>
  <c r="AG1068" i="26"/>
  <c r="AG1069" i="26"/>
  <c r="AG1070" i="26"/>
  <c r="AG1071" i="26"/>
  <c r="AG1072" i="26"/>
  <c r="AG1073" i="26"/>
  <c r="AG1074" i="26"/>
  <c r="AG1075" i="26"/>
  <c r="AG1076" i="26"/>
  <c r="AG1077" i="26"/>
  <c r="AG1078" i="26"/>
  <c r="AG1079" i="26"/>
  <c r="AG1080" i="26"/>
  <c r="AG1081" i="26"/>
  <c r="AG1082" i="26"/>
  <c r="AG1083" i="26"/>
  <c r="AG1084" i="26"/>
  <c r="AG1085" i="26"/>
  <c r="AG1086" i="26"/>
  <c r="AG1087" i="26"/>
  <c r="AG1088" i="26"/>
  <c r="AG1089" i="26"/>
  <c r="AG1090" i="26"/>
  <c r="AG1091" i="26"/>
  <c r="AG1092" i="26"/>
  <c r="AG1093" i="26"/>
  <c r="AG1094" i="26"/>
  <c r="AG1095" i="26"/>
  <c r="AG1096" i="26"/>
  <c r="AG1097" i="26"/>
  <c r="AG1098" i="26"/>
  <c r="AG1099" i="26"/>
  <c r="AG1100" i="26"/>
  <c r="AG1101" i="26"/>
  <c r="AG1102" i="26"/>
  <c r="AG1103" i="26"/>
  <c r="AG1104" i="26"/>
  <c r="AG1105" i="26"/>
  <c r="AG1106" i="26"/>
  <c r="AG1107" i="26"/>
  <c r="AG1108" i="26"/>
  <c r="AG1109" i="26"/>
  <c r="AG1110" i="26"/>
  <c r="AG1111" i="26"/>
  <c r="AG1112" i="26"/>
  <c r="AG1113" i="26"/>
  <c r="AG1114" i="26"/>
  <c r="AG1115" i="26"/>
  <c r="AG1116" i="26"/>
  <c r="AG1117" i="26"/>
  <c r="AG1118" i="26"/>
  <c r="AG1119" i="26"/>
  <c r="AG1120" i="26"/>
  <c r="AG1121" i="26"/>
  <c r="AG1122" i="26"/>
  <c r="AG1123" i="26"/>
  <c r="AG1124" i="26"/>
  <c r="AG1125" i="26"/>
  <c r="AG1126" i="26"/>
  <c r="AG1127" i="26"/>
  <c r="AG1128" i="26"/>
  <c r="AG1129" i="26"/>
  <c r="AG1130" i="26"/>
  <c r="AG1131" i="26"/>
  <c r="AG1132" i="26"/>
  <c r="AG1133" i="26"/>
  <c r="AG1134" i="26"/>
  <c r="AG1135" i="26"/>
  <c r="AG1136" i="26"/>
  <c r="AG1137" i="26"/>
  <c r="AG1138" i="26"/>
  <c r="AG1139" i="26"/>
  <c r="AG1140" i="26"/>
  <c r="AG1141" i="26"/>
  <c r="AG1142" i="26"/>
  <c r="AG1143" i="26"/>
  <c r="AG1144" i="26"/>
  <c r="AG1145" i="26"/>
  <c r="AG1146" i="26"/>
  <c r="AG1147" i="26"/>
  <c r="AG1148" i="26"/>
  <c r="AG1149" i="26"/>
  <c r="AG1150" i="26"/>
  <c r="AG1151" i="26"/>
  <c r="AG1152" i="26"/>
  <c r="AG1153" i="26"/>
  <c r="AG1154" i="26"/>
  <c r="AG1155" i="26"/>
  <c r="AG1156" i="26"/>
  <c r="AG1157" i="26"/>
  <c r="AG1158" i="26"/>
  <c r="AG1159" i="26"/>
  <c r="AG1160" i="26"/>
  <c r="AG1161" i="26"/>
  <c r="AG1162" i="26"/>
  <c r="AG1163" i="26"/>
  <c r="AG1164" i="26"/>
  <c r="AG1165" i="26"/>
  <c r="AG1166" i="26"/>
  <c r="AG1167" i="26"/>
  <c r="AG1168" i="26"/>
  <c r="AG1169" i="26"/>
  <c r="AG1170" i="26"/>
  <c r="AG1171" i="26"/>
  <c r="AG1172" i="26"/>
  <c r="AG1173" i="26"/>
  <c r="AG1174" i="26"/>
  <c r="AG1175" i="26"/>
  <c r="AG1176" i="26"/>
  <c r="AG1177" i="26"/>
  <c r="AG1178" i="26"/>
  <c r="AG1179" i="26"/>
  <c r="AG1180" i="26"/>
  <c r="AG1181" i="26"/>
  <c r="AG1182" i="26"/>
  <c r="AG1183" i="26"/>
  <c r="AG1184" i="26"/>
  <c r="AG1185" i="26"/>
  <c r="AG1186" i="26"/>
  <c r="AG1187" i="26"/>
  <c r="AG1188" i="26"/>
  <c r="AG1189" i="26"/>
  <c r="AG1190" i="26"/>
  <c r="AG1191" i="26"/>
  <c r="AG1192" i="26"/>
  <c r="AG1193" i="26"/>
  <c r="AG1194" i="26"/>
  <c r="AG1195" i="26"/>
  <c r="AG1196" i="26"/>
  <c r="AG1197" i="26"/>
  <c r="AG1198" i="26"/>
  <c r="AG1199" i="26"/>
  <c r="AG1200" i="26"/>
  <c r="AG1201" i="26"/>
  <c r="AG1202" i="26"/>
  <c r="AG1203" i="26"/>
  <c r="AG1204" i="26"/>
  <c r="AG1205" i="26"/>
  <c r="AG1206" i="26"/>
  <c r="AG1207" i="26"/>
  <c r="AG1208" i="26"/>
  <c r="AG1209" i="26"/>
  <c r="AG1210" i="26"/>
  <c r="AG1211" i="26"/>
  <c r="AG1212" i="26"/>
  <c r="AG1213" i="26"/>
  <c r="AG1214" i="26"/>
  <c r="AG1215" i="26"/>
  <c r="AG1216" i="26"/>
  <c r="AG1217" i="26"/>
  <c r="AG1218" i="26"/>
  <c r="AG1219" i="26"/>
  <c r="AG1220" i="26"/>
  <c r="AG1221" i="26"/>
  <c r="AG1222" i="26"/>
  <c r="AG1223" i="26"/>
  <c r="AG1224" i="26"/>
  <c r="AG1225" i="26"/>
  <c r="AG1226" i="26"/>
  <c r="AG1227" i="26"/>
  <c r="AG1228" i="26"/>
  <c r="AG1229" i="26"/>
  <c r="AG1230" i="26"/>
  <c r="AG1231" i="26"/>
  <c r="AG1232" i="26"/>
  <c r="AG1233" i="26"/>
  <c r="AG1234" i="26"/>
  <c r="AG1235" i="26"/>
  <c r="AG1236" i="26"/>
  <c r="AG1237" i="26"/>
  <c r="AG1238" i="26"/>
  <c r="AG1239" i="26"/>
  <c r="AG1240" i="26"/>
  <c r="AG1241" i="26"/>
  <c r="AG1242" i="26"/>
  <c r="AG1243" i="26"/>
  <c r="AG1244" i="26"/>
  <c r="AG1245" i="26"/>
  <c r="AG1246" i="26"/>
  <c r="AG1247" i="26"/>
  <c r="AG1248" i="26"/>
  <c r="AG1249" i="26"/>
  <c r="AG1250" i="26"/>
  <c r="AG1251" i="26"/>
  <c r="AG1252" i="26"/>
  <c r="AG1253" i="26"/>
  <c r="AG1254" i="26"/>
  <c r="AG1255" i="26"/>
  <c r="AG1256" i="26"/>
  <c r="AG1257" i="26"/>
  <c r="AG1258" i="26"/>
  <c r="AG1259" i="26"/>
  <c r="AG1260" i="26"/>
  <c r="AG1261" i="26"/>
  <c r="AG1262" i="26"/>
  <c r="AG1263" i="26"/>
  <c r="AG1264" i="26"/>
  <c r="AG1265" i="26"/>
  <c r="AG1266" i="26"/>
  <c r="AG1267" i="26"/>
  <c r="AG1268" i="26"/>
  <c r="AG1269" i="26"/>
  <c r="AG1270" i="26"/>
  <c r="AG1271" i="26"/>
  <c r="AG1272" i="26"/>
  <c r="AG1273" i="26"/>
  <c r="AG1274" i="26"/>
  <c r="AG1275" i="26"/>
  <c r="AG1276" i="26"/>
  <c r="AG1277" i="26"/>
  <c r="AG1278" i="26"/>
  <c r="AG1279" i="26"/>
  <c r="AG1280" i="26"/>
  <c r="AG1281" i="26"/>
  <c r="AG1282" i="26"/>
  <c r="AG1283" i="26"/>
  <c r="AG1284" i="26"/>
  <c r="AG1285" i="26"/>
  <c r="AG1286" i="26"/>
  <c r="AG1287" i="26"/>
  <c r="AG1288" i="26"/>
  <c r="AG1289" i="26"/>
  <c r="AG1290" i="26"/>
  <c r="AG1291" i="26"/>
  <c r="AG1292" i="26"/>
  <c r="AG1293" i="26"/>
  <c r="AG1294" i="26"/>
  <c r="AG1295" i="26"/>
  <c r="AG1296" i="26"/>
  <c r="AG1297" i="26"/>
  <c r="AG1298" i="26"/>
  <c r="AG1299" i="26"/>
  <c r="AG1300" i="26"/>
  <c r="AG1301" i="26"/>
  <c r="AG1302" i="26"/>
  <c r="AG1303" i="26"/>
  <c r="AG1304" i="26"/>
  <c r="AG1305" i="26"/>
  <c r="AG1306" i="26"/>
  <c r="AG1307" i="26"/>
  <c r="AG1308" i="26"/>
  <c r="AG1309" i="26"/>
  <c r="AG1310" i="26"/>
  <c r="AG1311" i="26"/>
  <c r="AG1312" i="26"/>
  <c r="AG1313" i="26"/>
  <c r="AG1314" i="26"/>
  <c r="AG1315" i="26"/>
  <c r="AG1316" i="26"/>
  <c r="AG1317" i="26"/>
  <c r="AG1318" i="26"/>
  <c r="AG1319" i="26"/>
  <c r="AG1320" i="26"/>
  <c r="AG1321" i="26"/>
  <c r="AG1322" i="26"/>
  <c r="AG1323" i="26"/>
  <c r="AG1324" i="26"/>
  <c r="AG1325" i="26"/>
  <c r="AG1326" i="26"/>
  <c r="AG1327" i="26"/>
  <c r="AG1328" i="26"/>
  <c r="AG1329" i="26"/>
  <c r="AG1330" i="26"/>
  <c r="AG1331" i="26"/>
  <c r="AG1332" i="26"/>
  <c r="AG1333" i="26"/>
  <c r="AG1334" i="26"/>
  <c r="AG1335" i="26"/>
  <c r="AG1336" i="26"/>
  <c r="AG1337" i="26"/>
  <c r="AG1338" i="26"/>
  <c r="AG1339" i="26"/>
  <c r="AG1340" i="26"/>
  <c r="AG1341" i="26"/>
  <c r="AG1342" i="26"/>
  <c r="AG1343" i="26"/>
  <c r="AG1344" i="26"/>
  <c r="AG1345" i="26"/>
  <c r="AG1346" i="26"/>
  <c r="AG1347" i="26"/>
  <c r="AG1348" i="26"/>
  <c r="AG1349" i="26"/>
  <c r="AG1350" i="26"/>
  <c r="AG1351" i="26"/>
  <c r="AG1352" i="26"/>
  <c r="AG1353" i="26"/>
  <c r="AG1354" i="26"/>
  <c r="AG1355" i="26"/>
  <c r="AG1356" i="26"/>
  <c r="AG1357" i="26"/>
  <c r="AG1358" i="26"/>
  <c r="AG1359" i="26"/>
  <c r="AG1360" i="26"/>
  <c r="AG1361" i="26"/>
  <c r="AG1362" i="26"/>
  <c r="AG1363" i="26"/>
  <c r="AG1364" i="26"/>
  <c r="AG1365" i="26"/>
  <c r="AG1366" i="26"/>
  <c r="AG1367" i="26"/>
  <c r="AG1368" i="26"/>
  <c r="AG1369" i="26"/>
  <c r="AG1370" i="26"/>
  <c r="AG1371" i="26"/>
  <c r="AG1372" i="26"/>
  <c r="AG1373" i="26"/>
  <c r="AG1374" i="26"/>
  <c r="AG1375" i="26"/>
  <c r="AG1376" i="26"/>
  <c r="AG1377" i="26"/>
  <c r="AG1378" i="26"/>
  <c r="AG1379" i="26"/>
  <c r="AG1380" i="26"/>
  <c r="AG1381" i="26"/>
  <c r="AG1382" i="26"/>
  <c r="AG1383" i="26"/>
  <c r="AG1384" i="26"/>
  <c r="AG1385" i="26"/>
  <c r="AG1386" i="26"/>
  <c r="AG1387" i="26"/>
  <c r="AG1388" i="26"/>
  <c r="AG1389" i="26"/>
  <c r="AG1390" i="26"/>
  <c r="AG1391" i="26"/>
  <c r="AG1392" i="26"/>
  <c r="AG1393" i="26"/>
  <c r="AG1394" i="26"/>
  <c r="AG1395" i="26"/>
  <c r="AG1396" i="26"/>
  <c r="AG1397" i="26"/>
  <c r="AG1398" i="26"/>
  <c r="AG1399" i="26"/>
  <c r="AG1400" i="26"/>
  <c r="AG1401" i="26"/>
  <c r="AG1402" i="26"/>
  <c r="AG1403" i="26"/>
  <c r="AG1404" i="26"/>
  <c r="AG1405" i="26"/>
  <c r="AG1406" i="26"/>
  <c r="AG1407" i="26"/>
  <c r="AG1408" i="26"/>
  <c r="AG1409" i="26"/>
  <c r="AG1410" i="26"/>
  <c r="AG1411" i="26"/>
  <c r="AG1412" i="26"/>
  <c r="AG1413" i="26"/>
  <c r="AG1414" i="26"/>
  <c r="AG1415" i="26"/>
  <c r="AG1416" i="26"/>
  <c r="AG1417" i="26"/>
  <c r="AG1418" i="26"/>
  <c r="AG1419" i="26"/>
  <c r="AG1420" i="26"/>
  <c r="AG1421" i="26"/>
  <c r="AG1422" i="26"/>
  <c r="AG1423" i="26"/>
  <c r="AG1424" i="26"/>
  <c r="AG1425" i="26"/>
  <c r="AG1426" i="26"/>
  <c r="AG1427" i="26"/>
  <c r="AG1428" i="26"/>
  <c r="AG1429" i="26"/>
  <c r="AG1430" i="26"/>
  <c r="AG1431" i="26"/>
  <c r="AG1432" i="26"/>
  <c r="AG1433" i="26"/>
  <c r="AG1434" i="26"/>
  <c r="AG1435" i="26"/>
  <c r="AG1436" i="26"/>
  <c r="AG1437" i="26"/>
  <c r="AG1438" i="26"/>
  <c r="AG1439" i="26"/>
  <c r="AG1440" i="26"/>
  <c r="AG1441" i="26"/>
  <c r="AG1442" i="26"/>
  <c r="AG1443" i="26"/>
  <c r="AG1444" i="26"/>
  <c r="AG1445" i="26"/>
  <c r="AG1446" i="26"/>
  <c r="AG1447" i="26"/>
  <c r="AG1448" i="26"/>
  <c r="AG1449" i="26"/>
  <c r="AG1450" i="26"/>
  <c r="AG1451" i="26"/>
  <c r="AG1452" i="26"/>
  <c r="AG1453" i="26"/>
  <c r="AG1454" i="26"/>
  <c r="AG1455" i="26"/>
  <c r="AG1456" i="26"/>
  <c r="AG1457" i="26"/>
  <c r="AG1458" i="26"/>
  <c r="AG1459" i="26"/>
  <c r="AG1460" i="26"/>
  <c r="AG1461" i="26"/>
  <c r="AG1462" i="26"/>
  <c r="AG1463" i="26"/>
  <c r="AG1464" i="26"/>
  <c r="AG1465" i="26"/>
  <c r="AG1466" i="26"/>
  <c r="AG1467" i="26"/>
  <c r="AG1468" i="26"/>
  <c r="AG1469" i="26"/>
  <c r="AG1470" i="26"/>
  <c r="AG1471" i="26"/>
  <c r="AG1472" i="26"/>
  <c r="AG1473" i="26"/>
  <c r="AG1474" i="26"/>
  <c r="AG1475" i="26"/>
  <c r="AG1476" i="26"/>
  <c r="AG1477" i="26"/>
  <c r="AG1478" i="26"/>
  <c r="AG1479" i="26"/>
  <c r="AG1480" i="26"/>
  <c r="AG1481" i="26"/>
  <c r="AG1482" i="26"/>
  <c r="AG1483" i="26"/>
  <c r="AG1484" i="26"/>
  <c r="AG1485" i="26"/>
  <c r="AG1486" i="26"/>
  <c r="AG1487" i="26"/>
  <c r="AG1488" i="26"/>
  <c r="AG1489" i="26"/>
  <c r="AG1490" i="26"/>
  <c r="AG1491" i="26"/>
  <c r="AG1492" i="26"/>
  <c r="AG1493" i="26"/>
  <c r="AG1494" i="26"/>
  <c r="AG1495" i="26"/>
  <c r="AG1496" i="26"/>
  <c r="AG1497" i="26"/>
  <c r="AG1498" i="26"/>
  <c r="AG1499" i="26"/>
  <c r="AG1500" i="26"/>
  <c r="AG1501" i="26"/>
  <c r="AG1502" i="26"/>
  <c r="AG1503" i="26"/>
  <c r="AG1504" i="26"/>
  <c r="AG1505" i="26"/>
  <c r="AG1506" i="26"/>
  <c r="AG1507" i="26"/>
  <c r="AG1508" i="26"/>
  <c r="AG1509" i="26"/>
  <c r="AG1510" i="26"/>
  <c r="AG1511" i="26"/>
  <c r="AG1512" i="26"/>
  <c r="AG1513" i="26"/>
  <c r="AG1514" i="26"/>
  <c r="AG1515" i="26"/>
  <c r="AG1516" i="26"/>
  <c r="AG1517" i="26"/>
  <c r="AG1518" i="26"/>
  <c r="AG1519" i="26"/>
  <c r="AG1520" i="26"/>
  <c r="AG1521" i="26"/>
  <c r="AG1522" i="26"/>
  <c r="AG1523" i="26"/>
  <c r="AG1524" i="26"/>
  <c r="AG1525" i="26"/>
  <c r="AG1526" i="26"/>
  <c r="AG1527" i="26"/>
  <c r="AG1528" i="26"/>
  <c r="AG1529" i="26"/>
  <c r="AG1530" i="26"/>
  <c r="AG1531" i="26"/>
  <c r="AG1532" i="26"/>
  <c r="AG1533" i="26"/>
  <c r="AG1534" i="26"/>
  <c r="AG1535" i="26"/>
  <c r="AG1536" i="26"/>
  <c r="AG1537" i="26"/>
  <c r="AG1538" i="26"/>
  <c r="AG1539" i="26"/>
  <c r="AG1540" i="26"/>
  <c r="AG1541" i="26"/>
  <c r="AG1542" i="26"/>
  <c r="AG1543" i="26"/>
  <c r="AG1544" i="26"/>
  <c r="AG1545" i="26"/>
  <c r="AG1546" i="26"/>
  <c r="AG1547" i="26"/>
  <c r="AG1548" i="26"/>
  <c r="AG1549" i="26"/>
  <c r="AG1550" i="26"/>
  <c r="AG1551" i="26"/>
  <c r="AG1552" i="26"/>
  <c r="AG1553" i="26"/>
  <c r="AG1554" i="26"/>
  <c r="AG1555" i="26"/>
  <c r="AG1556" i="26"/>
  <c r="AG1557" i="26"/>
  <c r="AG1558" i="26"/>
  <c r="AG1559" i="26"/>
  <c r="AG1560" i="26"/>
  <c r="AG1561" i="26"/>
  <c r="AG1562" i="26"/>
  <c r="AG1563" i="26"/>
  <c r="AG1564" i="26"/>
  <c r="AG1565" i="26"/>
  <c r="AG1566" i="26"/>
  <c r="AG1567" i="26"/>
  <c r="AG1568" i="26"/>
  <c r="AG1569" i="26"/>
  <c r="AG1570" i="26"/>
  <c r="AG1571" i="26"/>
  <c r="AG1572" i="26"/>
  <c r="AG1573" i="26"/>
  <c r="AG1574" i="26"/>
  <c r="AG1575" i="26"/>
  <c r="AG1576" i="26"/>
  <c r="AG1577" i="26"/>
  <c r="AG1578" i="26"/>
  <c r="AG1579" i="26"/>
  <c r="AG1580" i="26"/>
  <c r="AG1581" i="26"/>
  <c r="AG1582" i="26"/>
  <c r="AG1583" i="26"/>
  <c r="AG1584" i="26"/>
  <c r="AG1585" i="26"/>
  <c r="AG1586" i="26"/>
  <c r="AG1587" i="26"/>
  <c r="AG1588" i="26"/>
  <c r="AG1589" i="26"/>
  <c r="AG1590" i="26"/>
  <c r="AG1591" i="26"/>
  <c r="AG1592" i="26"/>
  <c r="AG1593" i="26"/>
  <c r="AG1594" i="26"/>
  <c r="AG1595" i="26"/>
  <c r="AG1596" i="26"/>
  <c r="AG1597" i="26"/>
  <c r="AG1598" i="26"/>
  <c r="AG1599" i="26"/>
  <c r="AG1600" i="26"/>
  <c r="AG1601" i="26"/>
  <c r="AG1602" i="26"/>
  <c r="AG1603" i="26"/>
  <c r="AG1604" i="26"/>
  <c r="AG1605" i="26"/>
  <c r="AG1606" i="26"/>
  <c r="AG1607" i="26"/>
  <c r="AG1608" i="26"/>
  <c r="AG1609" i="26"/>
  <c r="AG1610" i="26"/>
  <c r="AG1611" i="26"/>
  <c r="AG1612" i="26"/>
  <c r="AG1613" i="26"/>
  <c r="AG1614" i="26"/>
  <c r="AG1615" i="26"/>
  <c r="AG1616" i="26"/>
  <c r="AG1617" i="26"/>
  <c r="AG1618" i="26"/>
  <c r="AG1619" i="26"/>
  <c r="AG1620" i="26"/>
  <c r="AG1621" i="26"/>
  <c r="AG1622" i="26"/>
  <c r="AG1623" i="26"/>
  <c r="AG1624" i="26"/>
  <c r="AG1625" i="26"/>
  <c r="AG1626" i="26"/>
  <c r="AG1627" i="26"/>
  <c r="AG1628" i="26"/>
  <c r="AG1629" i="26"/>
  <c r="AG1630" i="26"/>
  <c r="AG1631" i="26"/>
  <c r="AG1632" i="26"/>
  <c r="AG1633" i="26"/>
  <c r="AG1634" i="26"/>
  <c r="AG1635" i="26"/>
  <c r="AG1636" i="26"/>
  <c r="AG1637" i="26"/>
  <c r="AG1638" i="26"/>
  <c r="AG1639" i="26"/>
  <c r="AG1640" i="26"/>
  <c r="AG1641" i="26"/>
  <c r="AG1642" i="26"/>
  <c r="AG1643" i="26"/>
  <c r="AG1644" i="26"/>
  <c r="AG1645" i="26"/>
  <c r="AG1646" i="26"/>
  <c r="AG1647" i="26"/>
  <c r="AG1648" i="26"/>
  <c r="AG1649" i="26"/>
  <c r="AG1650" i="26"/>
  <c r="AG1651" i="26"/>
  <c r="AG1652" i="26"/>
  <c r="AG1653" i="26"/>
  <c r="AG1654" i="26"/>
  <c r="AG1655" i="26"/>
  <c r="AG1656" i="26"/>
  <c r="AG1657" i="26"/>
  <c r="AG1658" i="26"/>
  <c r="AG1659" i="26"/>
  <c r="AG1660" i="26"/>
  <c r="AG1661" i="26"/>
  <c r="AG1662" i="26"/>
  <c r="AG1663" i="26"/>
  <c r="AG1664" i="26"/>
  <c r="AG1665" i="26"/>
  <c r="AG1666" i="26"/>
  <c r="AG1667" i="26"/>
  <c r="AG1668" i="26"/>
  <c r="AG1669" i="26"/>
  <c r="AG1670" i="26"/>
  <c r="AG1671" i="26"/>
  <c r="AG1672" i="26"/>
  <c r="AG1673" i="26"/>
  <c r="AG1674" i="26"/>
  <c r="AG1675" i="26"/>
  <c r="AG1676" i="26"/>
  <c r="AG1677" i="26"/>
  <c r="AG1678" i="26"/>
  <c r="AG1679" i="26"/>
  <c r="AG1680" i="26"/>
  <c r="AG1681" i="26"/>
  <c r="AG1682" i="26"/>
  <c r="AG1683" i="26"/>
  <c r="AG1684" i="26"/>
  <c r="AG1685" i="26"/>
  <c r="AG1686" i="26"/>
  <c r="AG1687" i="26"/>
  <c r="AG1688" i="26"/>
  <c r="AG1689" i="26"/>
  <c r="AG1690" i="26"/>
  <c r="AG1691" i="26"/>
  <c r="AG1692" i="26"/>
  <c r="AG1693" i="26"/>
  <c r="AG1694" i="26"/>
  <c r="AG1695" i="26"/>
  <c r="AG1696" i="26"/>
  <c r="AG1697" i="26"/>
  <c r="AG1698" i="26"/>
  <c r="AG1699" i="26"/>
  <c r="AG1700" i="26"/>
  <c r="AG1701" i="26"/>
  <c r="AG1702" i="26"/>
  <c r="AG1703" i="26"/>
  <c r="AG1704" i="26"/>
  <c r="AG1705" i="26"/>
  <c r="AG1706" i="26"/>
  <c r="AG1707" i="26"/>
  <c r="AG1708" i="26"/>
  <c r="AG1709" i="26"/>
  <c r="AG1710" i="26"/>
  <c r="AG1711" i="26"/>
  <c r="AG1712" i="26"/>
  <c r="AG1713" i="26"/>
  <c r="AG1714" i="26"/>
  <c r="AG1715" i="26"/>
  <c r="AG1716" i="26"/>
  <c r="AG1717" i="26"/>
  <c r="AG1718" i="26"/>
  <c r="AG1719" i="26"/>
  <c r="AG1720" i="26"/>
  <c r="AG1721" i="26"/>
  <c r="AG1722" i="26"/>
  <c r="AG1723" i="26"/>
  <c r="AG1724" i="26"/>
  <c r="AG1725" i="26"/>
  <c r="AG1726" i="26"/>
  <c r="AG1727" i="26"/>
  <c r="AG1728" i="26"/>
  <c r="AG1729" i="26"/>
  <c r="AG1730" i="26"/>
  <c r="AG1731" i="26"/>
  <c r="AG1732" i="26"/>
  <c r="AG1733" i="26"/>
  <c r="AG1734" i="26"/>
  <c r="AG1735" i="26"/>
  <c r="AG1736" i="26"/>
  <c r="AG1737" i="26"/>
  <c r="AG1738" i="26"/>
  <c r="AG1739" i="26"/>
  <c r="AG1740" i="26"/>
  <c r="AG1741" i="26"/>
  <c r="AG1742" i="26"/>
  <c r="AG1743" i="26"/>
  <c r="AG1744" i="26"/>
  <c r="AG1745" i="26"/>
  <c r="AG1746" i="26"/>
  <c r="AG1747" i="26"/>
  <c r="AG1748" i="26"/>
  <c r="AG1749" i="26"/>
  <c r="AG1750" i="26"/>
  <c r="AG1751" i="26"/>
  <c r="AG1752" i="26"/>
  <c r="AG1753" i="26"/>
  <c r="AG1754" i="26"/>
  <c r="AG1755" i="26"/>
  <c r="AG1756" i="26"/>
  <c r="AG1757" i="26"/>
  <c r="AG1758" i="26"/>
  <c r="AG1759" i="26"/>
  <c r="AG1760" i="26"/>
  <c r="AG1761" i="26"/>
  <c r="AG1762" i="26"/>
  <c r="AG1763" i="26"/>
  <c r="AG1764" i="26"/>
  <c r="AG1765" i="26"/>
  <c r="AG1766" i="26"/>
  <c r="AG1767" i="26"/>
  <c r="AG1768" i="26"/>
  <c r="AG1769" i="26"/>
  <c r="AG1770" i="26"/>
  <c r="AG1771" i="26"/>
  <c r="AG1772" i="26"/>
  <c r="AG1773" i="26"/>
  <c r="AG1774" i="26"/>
  <c r="AG1775" i="26"/>
  <c r="AG1776" i="26"/>
  <c r="AG1777" i="26"/>
  <c r="AG1778" i="26"/>
  <c r="AG1779" i="26"/>
  <c r="AG1780" i="26"/>
  <c r="AG1781" i="26"/>
  <c r="AG1782" i="26"/>
  <c r="AG1783" i="26"/>
  <c r="AG1784" i="26"/>
  <c r="AG1785" i="26"/>
  <c r="AG1786" i="26"/>
  <c r="AG1787" i="26"/>
  <c r="AG1788" i="26"/>
  <c r="AG1789" i="26"/>
  <c r="AG1790" i="26"/>
  <c r="AG1791" i="26"/>
  <c r="AG1792" i="26"/>
  <c r="AG1793" i="26"/>
  <c r="AG1794" i="26"/>
  <c r="AG1795" i="26"/>
  <c r="AG1796" i="26"/>
  <c r="AG1797" i="26"/>
  <c r="AG1798" i="26"/>
  <c r="AG1799" i="26"/>
  <c r="AG1800" i="26"/>
  <c r="AG1801" i="26"/>
  <c r="AG1802" i="26"/>
  <c r="AG1803" i="26"/>
  <c r="AG1804" i="26"/>
  <c r="AG1805" i="26"/>
  <c r="AG1806" i="26"/>
  <c r="AG1807" i="26"/>
  <c r="AG1808" i="26"/>
  <c r="AG1809" i="26"/>
  <c r="AG1810" i="26"/>
  <c r="AG1811" i="26"/>
  <c r="AG1812" i="26"/>
  <c r="AG1813" i="26"/>
  <c r="AG1814" i="26"/>
  <c r="AG1815" i="26"/>
  <c r="AG1816" i="26"/>
  <c r="AG1817" i="26"/>
  <c r="AG1818" i="26"/>
  <c r="AG1819" i="26"/>
  <c r="AG1820" i="26"/>
  <c r="AG1821" i="26"/>
  <c r="AG1822" i="26"/>
  <c r="AG1823" i="26"/>
  <c r="AG1824" i="26"/>
  <c r="AG1825" i="26"/>
  <c r="AG1826" i="26"/>
  <c r="AG1827" i="26"/>
  <c r="AG1828" i="26"/>
  <c r="AG1829" i="26"/>
  <c r="AG1830" i="26"/>
  <c r="AG1831" i="26"/>
  <c r="AG1832" i="26"/>
  <c r="AG1833" i="26"/>
  <c r="AG1834" i="26"/>
  <c r="AG1835" i="26"/>
  <c r="AG1836" i="26"/>
  <c r="AG1837" i="26"/>
  <c r="AG1838" i="26"/>
  <c r="AG1839" i="26"/>
  <c r="AG1840" i="26"/>
  <c r="AG1841" i="26"/>
  <c r="AG1842" i="26"/>
  <c r="AG1843" i="26"/>
  <c r="AG1844" i="26"/>
  <c r="AG1845" i="26"/>
  <c r="AG1846" i="26"/>
  <c r="AG1847" i="26"/>
  <c r="AG1848" i="26"/>
  <c r="AG1849" i="26"/>
  <c r="AG1850" i="26"/>
  <c r="AG1851" i="26"/>
  <c r="AG1852" i="26"/>
  <c r="AG1853" i="26"/>
  <c r="AG1854" i="26"/>
  <c r="AG1855" i="26"/>
  <c r="AG1856" i="26"/>
  <c r="AG1857" i="26"/>
  <c r="AG1858" i="26"/>
  <c r="AG1859" i="26"/>
  <c r="AG1860" i="26"/>
  <c r="AG1861" i="26"/>
  <c r="AG1862" i="26"/>
  <c r="AG1863" i="26"/>
  <c r="AG1864" i="26"/>
  <c r="AG1865" i="26"/>
  <c r="AG1866" i="26"/>
  <c r="AG1867" i="26"/>
  <c r="AG1868" i="26"/>
  <c r="AG1869" i="26"/>
  <c r="AG1870" i="26"/>
  <c r="AG1871" i="26"/>
  <c r="AG1872" i="26"/>
  <c r="AG1873" i="26"/>
  <c r="AG1874" i="26"/>
  <c r="AG1875" i="26"/>
  <c r="AG1876" i="26"/>
  <c r="AG1877" i="26"/>
  <c r="AG1878" i="26"/>
  <c r="AG1879" i="26"/>
  <c r="AG1880" i="26"/>
  <c r="AG1881" i="26"/>
  <c r="AG1882" i="26"/>
  <c r="AG1883" i="26"/>
  <c r="AG1884" i="26"/>
  <c r="AG1885" i="26"/>
  <c r="AG1886" i="26"/>
  <c r="AG1887" i="26"/>
  <c r="AG1888" i="26"/>
  <c r="AG1889" i="26"/>
  <c r="AG1890" i="26"/>
  <c r="AG1891" i="26"/>
  <c r="AG1892" i="26"/>
  <c r="AG1893" i="26"/>
  <c r="AG1894" i="26"/>
  <c r="AG1895" i="26"/>
  <c r="AG1896" i="26"/>
  <c r="AG1897" i="26"/>
  <c r="AG1898" i="26"/>
  <c r="AG1899" i="26"/>
  <c r="AG1900" i="26"/>
  <c r="AG1901" i="26"/>
  <c r="AG1902" i="26"/>
  <c r="AG1903" i="26"/>
  <c r="AG1904" i="26"/>
  <c r="AG1905" i="26"/>
  <c r="AG1906" i="26"/>
  <c r="AG1907" i="26"/>
  <c r="AG1908" i="26"/>
  <c r="AG1909" i="26"/>
  <c r="AG1910" i="26"/>
  <c r="AG1911" i="26"/>
  <c r="AG1912" i="26"/>
  <c r="AG1913" i="26"/>
  <c r="AG1914" i="26"/>
  <c r="AG1915" i="26"/>
  <c r="AG1916" i="26"/>
  <c r="AG1917" i="26"/>
  <c r="AG1918" i="26"/>
  <c r="AG1919" i="26"/>
  <c r="AG1920" i="26"/>
  <c r="AG1921" i="26"/>
  <c r="AG1922" i="26"/>
  <c r="AG1923" i="26"/>
  <c r="AG1924" i="26"/>
  <c r="AG1925" i="26"/>
  <c r="AG1926" i="26"/>
  <c r="AG1927" i="26"/>
  <c r="AG1928" i="26"/>
  <c r="AG1929" i="26"/>
  <c r="AG1930" i="26"/>
  <c r="AG1931" i="26"/>
  <c r="AG1932" i="26"/>
  <c r="AG1933" i="26"/>
  <c r="AG1934" i="26"/>
  <c r="AG1935" i="26"/>
  <c r="AG1936" i="26"/>
  <c r="AG1937" i="26"/>
  <c r="AG1938" i="26"/>
  <c r="AG1939" i="26"/>
  <c r="AG1940" i="26"/>
  <c r="AG1941" i="26"/>
  <c r="AG1942" i="26"/>
  <c r="AG1943" i="26"/>
  <c r="AG1944" i="26"/>
  <c r="AG1945" i="26"/>
  <c r="AG1946" i="26"/>
  <c r="AG1947" i="26"/>
  <c r="AG1948" i="26"/>
  <c r="AG1949" i="26"/>
  <c r="AG1950" i="26"/>
  <c r="AG1951" i="26"/>
  <c r="AG1952" i="26"/>
  <c r="AG1953" i="26"/>
  <c r="AG1954" i="26"/>
  <c r="AG1955" i="26"/>
  <c r="AG1956" i="26"/>
  <c r="AG1957" i="26"/>
  <c r="AG1958" i="26"/>
  <c r="AG1959" i="26"/>
  <c r="AG1960" i="26"/>
  <c r="AG1961" i="26"/>
  <c r="AG1962" i="26"/>
  <c r="AG1963" i="26"/>
  <c r="AG1964" i="26"/>
  <c r="AG1965" i="26"/>
  <c r="AG1966" i="26"/>
  <c r="AG1967" i="26"/>
  <c r="AG1968" i="26"/>
  <c r="AG1969" i="26"/>
  <c r="AG1970" i="26"/>
  <c r="AG1971" i="26"/>
  <c r="AG1972" i="26"/>
  <c r="AG1973" i="26"/>
  <c r="AG1974" i="26"/>
  <c r="AG1975" i="26"/>
  <c r="AG1976" i="26"/>
  <c r="AG1977" i="26"/>
  <c r="AG1978" i="26"/>
  <c r="AG1979" i="26"/>
  <c r="AG1980" i="26"/>
  <c r="AG1981" i="26"/>
  <c r="AG1982" i="26"/>
  <c r="AG1983" i="26"/>
  <c r="AG1984" i="26"/>
  <c r="AG1985" i="26"/>
  <c r="AG1986" i="26"/>
  <c r="AG1987" i="26"/>
  <c r="AG1988" i="26"/>
  <c r="AG1989" i="26"/>
  <c r="AG1990" i="26"/>
  <c r="AG1991" i="26"/>
  <c r="AG1992" i="26"/>
  <c r="AG1993" i="26"/>
  <c r="AG1994" i="26"/>
  <c r="AG1995" i="26"/>
  <c r="AG1996" i="26"/>
  <c r="AG1997" i="26"/>
  <c r="AG1998" i="26"/>
  <c r="AG1999" i="26"/>
  <c r="AG2000" i="26"/>
  <c r="AG2001" i="26"/>
  <c r="AG2002" i="26"/>
  <c r="AG2003" i="26"/>
  <c r="AG2004" i="26"/>
  <c r="AG2005" i="26"/>
  <c r="AG2006" i="26"/>
  <c r="AG2007" i="26"/>
  <c r="AG2008" i="26"/>
  <c r="AG2009" i="26"/>
  <c r="AG2010" i="26"/>
  <c r="AG2011" i="26"/>
  <c r="AG2012" i="26"/>
  <c r="AG2013" i="26"/>
  <c r="AG2014" i="26"/>
  <c r="AG2015" i="26"/>
  <c r="AG2016" i="26"/>
  <c r="AG2017" i="26"/>
  <c r="AG2018" i="26"/>
  <c r="AG2019" i="26"/>
  <c r="AG2020" i="26"/>
  <c r="AG2021" i="26"/>
  <c r="AG2022" i="26"/>
  <c r="AG2023" i="26"/>
  <c r="AG2024" i="26"/>
  <c r="AG2025" i="26"/>
  <c r="AG2026" i="26"/>
  <c r="AG2027" i="26"/>
  <c r="AG2028" i="26"/>
  <c r="AG2029" i="26"/>
  <c r="AG2030" i="26"/>
  <c r="AG2031" i="26"/>
  <c r="AG2032" i="26"/>
  <c r="AG2033" i="26"/>
  <c r="AG2034" i="26"/>
  <c r="AG2035" i="26"/>
  <c r="AG2036" i="26"/>
  <c r="AG2037" i="26"/>
  <c r="AG2038" i="26"/>
  <c r="AG2039" i="26"/>
  <c r="AG2040" i="26"/>
  <c r="AG2041" i="26"/>
  <c r="AG2042" i="26"/>
  <c r="AG2043" i="26"/>
  <c r="AG2044" i="26"/>
  <c r="AG2045" i="26"/>
  <c r="AG2046" i="26"/>
  <c r="AG2047" i="26"/>
  <c r="AG2048" i="26"/>
  <c r="AG2049" i="26"/>
  <c r="AG2050" i="26"/>
  <c r="AG2051" i="26"/>
  <c r="AG2052" i="26"/>
  <c r="AG2053" i="26"/>
  <c r="AG2054" i="26"/>
  <c r="AG2055" i="26"/>
  <c r="AG2056" i="26"/>
  <c r="AG2057" i="26"/>
  <c r="AG2058" i="26"/>
  <c r="AG2059" i="26"/>
  <c r="AG2060" i="26"/>
  <c r="AG2061" i="26"/>
  <c r="AG2062" i="26"/>
  <c r="AG2063" i="26"/>
  <c r="AG2064" i="26"/>
  <c r="AG2065" i="26"/>
  <c r="AG2066" i="26"/>
  <c r="AG2067" i="26"/>
  <c r="AG2068" i="26"/>
  <c r="AG2069" i="26"/>
  <c r="AG2070" i="26"/>
  <c r="AG2071" i="26"/>
  <c r="AG2072" i="26"/>
  <c r="AG2073" i="26"/>
  <c r="AG2074" i="26"/>
  <c r="AG2075" i="26"/>
  <c r="AG2076" i="26"/>
  <c r="AG2077" i="26"/>
  <c r="AG2078" i="26"/>
  <c r="AG2079" i="26"/>
  <c r="AG2080" i="26"/>
  <c r="AG2081" i="26"/>
  <c r="AG2082" i="26"/>
  <c r="AG2083" i="26"/>
  <c r="AG2084" i="26"/>
  <c r="AG2085" i="26"/>
  <c r="AG2086" i="26"/>
  <c r="AG2087" i="26"/>
  <c r="AG2088" i="26"/>
  <c r="AG2089" i="26"/>
  <c r="AG2090" i="26"/>
  <c r="AG2091" i="26"/>
  <c r="AG2092" i="26"/>
  <c r="AG2093" i="26"/>
  <c r="AG2094" i="26"/>
  <c r="AG2095" i="26"/>
  <c r="AG2096" i="26"/>
  <c r="AG2097" i="26"/>
  <c r="AG2098" i="26"/>
  <c r="AG2099" i="26"/>
  <c r="AG2100" i="26"/>
  <c r="AG2101" i="26"/>
  <c r="AG2102" i="26"/>
  <c r="AG2103" i="26"/>
  <c r="AG2104" i="26"/>
  <c r="AG2105" i="26"/>
  <c r="AG2106" i="26"/>
  <c r="AG2107" i="26"/>
  <c r="AG2108" i="26"/>
  <c r="AG2109" i="26"/>
  <c r="AG2110" i="26"/>
  <c r="AG2111" i="26"/>
  <c r="AG2112" i="26"/>
  <c r="AG2113" i="26"/>
  <c r="AG2114" i="26"/>
  <c r="AG2115" i="26"/>
  <c r="AG2116" i="26"/>
  <c r="AG2117" i="26"/>
  <c r="AG2118" i="26"/>
  <c r="AG2119" i="26"/>
  <c r="AG2120" i="26"/>
  <c r="AG2121" i="26"/>
  <c r="AG2122" i="26"/>
  <c r="AG2123" i="26"/>
  <c r="AG2124" i="26"/>
  <c r="AG2125" i="26"/>
  <c r="AG2126" i="26"/>
  <c r="AG2127" i="26"/>
  <c r="AG2128" i="26"/>
  <c r="AG2129" i="26"/>
  <c r="AG2130" i="26"/>
  <c r="AG2131" i="26"/>
  <c r="AG2132" i="26"/>
  <c r="AG2133" i="26"/>
  <c r="AG2134" i="26"/>
  <c r="AG2135" i="26"/>
  <c r="AG2136" i="26"/>
  <c r="AG2137" i="26"/>
  <c r="AG2138" i="26"/>
  <c r="AG2139" i="26"/>
  <c r="AG2140" i="26"/>
  <c r="AG2141" i="26"/>
  <c r="AG2142" i="26"/>
  <c r="AG2143" i="26"/>
  <c r="AG2144" i="26"/>
  <c r="AG2145" i="26"/>
  <c r="AG2146" i="26"/>
  <c r="AG2147" i="26"/>
  <c r="AG2148" i="26"/>
  <c r="AG2149" i="26"/>
  <c r="AG2150" i="26"/>
  <c r="AG2151" i="26"/>
  <c r="AG2152" i="26"/>
  <c r="AG2153" i="26"/>
  <c r="AG2154" i="26"/>
  <c r="AG2155" i="26"/>
  <c r="AG2156" i="26"/>
  <c r="AG2157" i="26"/>
  <c r="AG2158" i="26"/>
  <c r="AG2159" i="26"/>
  <c r="AG2160" i="26"/>
  <c r="AG2161" i="26"/>
  <c r="AG2162" i="26"/>
  <c r="AG2163" i="26"/>
  <c r="AG2164" i="26"/>
  <c r="AG2165" i="26"/>
  <c r="AG2166" i="26"/>
  <c r="AG2167" i="26"/>
  <c r="AG2168" i="26"/>
  <c r="AG2169" i="26"/>
  <c r="AG2170" i="26"/>
  <c r="AG2171" i="26"/>
  <c r="AG2172" i="26"/>
  <c r="AG2173" i="26"/>
  <c r="AG2174" i="26"/>
  <c r="AG2175" i="26"/>
  <c r="AG2176" i="26"/>
  <c r="AG2177" i="26"/>
  <c r="AG2178" i="26"/>
  <c r="AG2179" i="26"/>
  <c r="AG2180" i="26"/>
  <c r="AG2181" i="26"/>
  <c r="AG2182" i="26"/>
  <c r="AG2183" i="26"/>
  <c r="AG2184" i="26"/>
  <c r="AG2185" i="26"/>
  <c r="AG2186" i="26"/>
  <c r="AG2187" i="26"/>
  <c r="AG2188" i="26"/>
  <c r="AG2189" i="26"/>
  <c r="AG2190" i="26"/>
  <c r="AG2191" i="26"/>
  <c r="AG2192" i="26"/>
  <c r="AG2193" i="26"/>
  <c r="AG2194" i="26"/>
  <c r="AG2195" i="26"/>
  <c r="AG2196" i="26"/>
  <c r="AG2197" i="26"/>
  <c r="AG2198" i="26"/>
  <c r="AG2199" i="26"/>
  <c r="AG2200" i="26"/>
  <c r="AG2201" i="26"/>
  <c r="AG2202" i="26"/>
  <c r="AG2203" i="26"/>
  <c r="AG2204" i="26"/>
  <c r="AG2205" i="26"/>
  <c r="AG2206" i="26"/>
  <c r="AG2207" i="26"/>
  <c r="AG2208" i="26"/>
  <c r="AG2209" i="26"/>
  <c r="AG2210" i="26"/>
  <c r="AG2211" i="26"/>
  <c r="AG2212" i="26"/>
  <c r="AG2213" i="26"/>
  <c r="AG2214" i="26"/>
  <c r="AG2215" i="26"/>
  <c r="AG2216" i="26"/>
  <c r="AG2217" i="26"/>
  <c r="AG2218" i="26"/>
  <c r="AG2219" i="26"/>
  <c r="AG2220" i="26"/>
  <c r="AG2221" i="26"/>
  <c r="AG2222" i="26"/>
  <c r="AG2223" i="26"/>
  <c r="AG2224" i="26"/>
  <c r="AG2225" i="26"/>
  <c r="AG2226" i="26"/>
  <c r="AG2227" i="26"/>
  <c r="AG2228" i="26"/>
  <c r="AG2229" i="26"/>
  <c r="AG2230" i="26"/>
  <c r="AG2231" i="26"/>
  <c r="AG2232" i="26"/>
  <c r="AG2233" i="26"/>
  <c r="AG2234" i="26"/>
  <c r="AG2235" i="26"/>
  <c r="AG2236" i="26"/>
  <c r="AG2237" i="26"/>
  <c r="AG2238" i="26"/>
  <c r="AG2239" i="26"/>
  <c r="AG2240" i="26"/>
  <c r="AG2241" i="26"/>
  <c r="AG2242" i="26"/>
  <c r="AG2243" i="26"/>
  <c r="AG2244" i="26"/>
  <c r="AG2245" i="26"/>
  <c r="AG2246" i="26"/>
  <c r="AG2247" i="26"/>
  <c r="AG2248" i="26"/>
  <c r="AG2249" i="26"/>
  <c r="AG2250" i="26"/>
  <c r="AG2251" i="26"/>
  <c r="AG2252" i="26"/>
  <c r="AG2253" i="26"/>
  <c r="AG2254" i="26"/>
  <c r="AG2255" i="26"/>
  <c r="AG2256" i="26"/>
  <c r="AG2257" i="26"/>
  <c r="AG2258" i="26"/>
  <c r="AG2259" i="26"/>
  <c r="AG2260" i="26"/>
  <c r="AG2261" i="26"/>
  <c r="AG2262" i="26"/>
  <c r="AG2263" i="26"/>
  <c r="AG2264" i="26"/>
  <c r="AG2265" i="26"/>
  <c r="AG2266" i="26"/>
  <c r="AG2267" i="26"/>
  <c r="AG2268" i="26"/>
  <c r="AG2269" i="26"/>
  <c r="AG2270" i="26"/>
  <c r="AG2271" i="26"/>
  <c r="AG2272" i="26"/>
  <c r="AG2273" i="26"/>
  <c r="AG2274" i="26"/>
  <c r="AG2275" i="26"/>
  <c r="AG2276" i="26"/>
  <c r="AG2277" i="26"/>
  <c r="AG2278" i="26"/>
  <c r="AG2279" i="26"/>
  <c r="AG2280" i="26"/>
  <c r="AG2281" i="26"/>
  <c r="AG2282" i="26"/>
  <c r="AG2283" i="26"/>
  <c r="AG2284" i="26"/>
  <c r="AG2285" i="26"/>
  <c r="AG2286" i="26"/>
  <c r="AG2287" i="26"/>
  <c r="AG2288" i="26"/>
  <c r="AG2289" i="26"/>
  <c r="AG2290" i="26"/>
  <c r="AG2291" i="26"/>
  <c r="AG2292" i="26"/>
  <c r="AG2293" i="26"/>
  <c r="AG2294" i="26"/>
  <c r="AG2295" i="26"/>
  <c r="AG2296" i="26"/>
  <c r="AG2297" i="26"/>
  <c r="AG2298" i="26"/>
  <c r="AG2299" i="26"/>
  <c r="AG2300" i="26"/>
  <c r="AG2301" i="26"/>
  <c r="AG2302" i="26"/>
  <c r="AG2303" i="26"/>
  <c r="AG2304" i="26"/>
  <c r="AG2305" i="26"/>
  <c r="AG2306" i="26"/>
  <c r="AG2307" i="26"/>
  <c r="AG2308" i="26"/>
  <c r="AG2309" i="26"/>
  <c r="AG2310" i="26"/>
  <c r="AG2311" i="26"/>
  <c r="AG2312" i="26"/>
  <c r="AG2313" i="26"/>
  <c r="AG2314" i="26"/>
  <c r="AG2315" i="26"/>
  <c r="AG2316" i="26"/>
  <c r="AG2317" i="26"/>
  <c r="AG2318" i="26"/>
  <c r="AG2319" i="26"/>
  <c r="AG2320" i="26"/>
  <c r="AG2321" i="26"/>
  <c r="AG2322" i="26"/>
  <c r="AG2323" i="26"/>
  <c r="AG2324" i="26"/>
  <c r="AG2325" i="26"/>
  <c r="AG2326" i="26"/>
  <c r="AG2327" i="26"/>
  <c r="AG2328" i="26"/>
  <c r="AG2329" i="26"/>
  <c r="AG2330" i="26"/>
  <c r="AG2331" i="26"/>
  <c r="AG2332" i="26"/>
  <c r="AG2333" i="26"/>
  <c r="AG2334" i="26"/>
  <c r="AG2335" i="26"/>
  <c r="AG2336" i="26"/>
  <c r="AG2337" i="26"/>
  <c r="AG2338" i="26"/>
  <c r="AG2339" i="26"/>
  <c r="AG2340" i="26"/>
  <c r="AG2341" i="26"/>
  <c r="AG2342" i="26"/>
  <c r="AG2343" i="26"/>
  <c r="AG2344" i="26"/>
  <c r="AG2345" i="26"/>
  <c r="AG2346" i="26"/>
  <c r="AG2347" i="26"/>
  <c r="AG2348" i="26"/>
  <c r="AG2349" i="26"/>
  <c r="AG2350" i="26"/>
  <c r="AG2351" i="26"/>
  <c r="AG2352" i="26"/>
  <c r="AG2353" i="26"/>
  <c r="AG2354" i="26"/>
  <c r="AG2355" i="26"/>
  <c r="AG2356" i="26"/>
  <c r="AG2357" i="26"/>
  <c r="AG2358" i="26"/>
  <c r="AG2359" i="26"/>
  <c r="AG2360" i="26"/>
  <c r="AG2361" i="26"/>
  <c r="AG2362" i="26"/>
  <c r="AG2363" i="26"/>
  <c r="AG2364" i="26"/>
  <c r="AG2365" i="26"/>
  <c r="AG2366" i="26"/>
  <c r="AG2367" i="26"/>
  <c r="AG2368" i="26"/>
  <c r="AG2369" i="26"/>
  <c r="AG2370" i="26"/>
  <c r="AG2371" i="26"/>
  <c r="AG2372" i="26"/>
  <c r="AG2373" i="26"/>
  <c r="AG2374" i="26"/>
  <c r="AG2375" i="26"/>
  <c r="AG2376" i="26"/>
  <c r="AG2377" i="26"/>
  <c r="AG2378" i="26"/>
  <c r="AG2379" i="26"/>
  <c r="AG2380" i="26"/>
  <c r="AG2381" i="26"/>
  <c r="AG2382" i="26"/>
  <c r="AG2383" i="26"/>
  <c r="AG2384" i="26"/>
  <c r="AG2385" i="26"/>
  <c r="AG2386" i="26"/>
  <c r="AG2387" i="26"/>
  <c r="AG2388" i="26"/>
  <c r="AG2389" i="26"/>
  <c r="AG2390" i="26"/>
  <c r="AG2391" i="26"/>
  <c r="AG2392" i="26"/>
  <c r="AG2393" i="26"/>
  <c r="AG2394" i="26"/>
  <c r="AG2395" i="26"/>
  <c r="AG2396" i="26"/>
  <c r="AG2397" i="26"/>
  <c r="AG2398" i="26"/>
  <c r="AG2399" i="26"/>
  <c r="AG2400" i="26"/>
  <c r="AG2401" i="26"/>
  <c r="AG2402" i="26"/>
  <c r="AG2403" i="26"/>
  <c r="AG2404" i="26"/>
  <c r="AG2405" i="26"/>
  <c r="AG2406" i="26"/>
  <c r="AG2407" i="26"/>
  <c r="AG2408" i="26"/>
  <c r="AG2409" i="26"/>
  <c r="AG2410" i="26"/>
  <c r="AG2411" i="26"/>
  <c r="AG2412" i="26"/>
  <c r="AG2413" i="26"/>
  <c r="AG2414" i="26"/>
  <c r="AG2415" i="26"/>
  <c r="AG2416" i="26"/>
  <c r="AG2417" i="26"/>
  <c r="AG2418" i="26"/>
  <c r="AG2419" i="26"/>
  <c r="AG2420" i="26"/>
  <c r="AG2421" i="26"/>
  <c r="AG2422" i="26"/>
  <c r="AG2423" i="26"/>
  <c r="AG2424" i="26"/>
  <c r="AG2425" i="26"/>
  <c r="AG2426" i="26"/>
  <c r="AG2427" i="26"/>
  <c r="AG2428" i="26"/>
  <c r="AG2429" i="26"/>
  <c r="AG2430" i="26"/>
  <c r="AG2431" i="26"/>
  <c r="AG2432" i="26"/>
  <c r="AG2433" i="26"/>
  <c r="AG2434" i="26"/>
  <c r="AG2435" i="26"/>
  <c r="AG2436" i="26"/>
  <c r="AG2437" i="26"/>
  <c r="AG2438" i="26"/>
  <c r="AG2439" i="26"/>
  <c r="AG2440" i="26"/>
  <c r="AG2441" i="26"/>
  <c r="AG2442" i="26"/>
  <c r="AG2443" i="26"/>
  <c r="AG2444" i="26"/>
  <c r="AG2445" i="26"/>
  <c r="AG2446" i="26"/>
  <c r="AG2447" i="26"/>
  <c r="AG2448" i="26"/>
  <c r="AG2449" i="26"/>
  <c r="AG2450" i="26"/>
  <c r="AG2451" i="26"/>
  <c r="AG2452" i="26"/>
  <c r="AG2453" i="26"/>
  <c r="AG2454" i="26"/>
  <c r="AG2455" i="26"/>
  <c r="AG2456" i="26"/>
  <c r="AG2457" i="26"/>
  <c r="AG2458" i="26"/>
  <c r="AG2459" i="26"/>
  <c r="AG2460" i="26"/>
  <c r="AG2461" i="26"/>
  <c r="AG2462" i="26"/>
  <c r="AG2463" i="26"/>
  <c r="AG2464" i="26"/>
  <c r="AG2465" i="26"/>
  <c r="AG2466" i="26"/>
  <c r="AG2467" i="26"/>
  <c r="AG2468" i="26"/>
  <c r="AG2469" i="26"/>
  <c r="AG2470" i="26"/>
  <c r="AG2471" i="26"/>
  <c r="AG2472" i="26"/>
  <c r="AG2473" i="26"/>
  <c r="AG2474" i="26"/>
  <c r="AG2475" i="26"/>
  <c r="AG2476" i="26"/>
  <c r="AG2477" i="26"/>
  <c r="AG2478" i="26"/>
  <c r="AG2479" i="26"/>
  <c r="AG2480" i="26"/>
  <c r="AG2481" i="26"/>
  <c r="AG2482" i="26"/>
  <c r="AG2483" i="26"/>
  <c r="AG2484" i="26"/>
  <c r="AG2485" i="26"/>
  <c r="AG2486" i="26"/>
  <c r="AG2487" i="26"/>
  <c r="AG2488" i="26"/>
  <c r="AG2489" i="26"/>
  <c r="AG2490" i="26"/>
  <c r="AG2491" i="26"/>
  <c r="AG2492" i="26"/>
  <c r="AG2493" i="26"/>
  <c r="AG2494" i="26"/>
  <c r="AG2495" i="26"/>
  <c r="AG2496" i="26"/>
  <c r="AG2497" i="26"/>
  <c r="AG2498" i="26"/>
  <c r="AG2499" i="26"/>
  <c r="AG2500" i="26"/>
  <c r="AG2501" i="26"/>
  <c r="AG2502" i="26"/>
  <c r="AG2503" i="26"/>
  <c r="AG2504" i="26"/>
  <c r="AG2505" i="26"/>
  <c r="AG2506" i="26"/>
  <c r="AG2507" i="26"/>
  <c r="AG2508" i="26"/>
  <c r="AG2509" i="26"/>
  <c r="AG2510" i="26"/>
  <c r="AG2511" i="26"/>
  <c r="AG2512" i="26"/>
  <c r="AG2513" i="26"/>
  <c r="AG2514" i="26"/>
  <c r="AG2515" i="26"/>
  <c r="AG2516" i="26"/>
  <c r="AG2517" i="26"/>
  <c r="AG2518" i="26"/>
  <c r="AG2519" i="26"/>
  <c r="AG2520" i="26"/>
  <c r="AG2521" i="26"/>
  <c r="AG2522" i="26"/>
  <c r="AG2523" i="26"/>
  <c r="AG2524" i="26"/>
  <c r="AG2525" i="26"/>
  <c r="AG2526" i="26"/>
  <c r="AG2527" i="26"/>
  <c r="AG2528" i="26"/>
  <c r="AG2529" i="26"/>
  <c r="AG2530" i="26"/>
  <c r="AG2531" i="26"/>
  <c r="AG2532" i="26"/>
  <c r="AG2533" i="26"/>
  <c r="AG2534" i="26"/>
  <c r="AG2535" i="26"/>
  <c r="AG2536" i="26"/>
  <c r="AG2537" i="26"/>
  <c r="AG2538" i="26"/>
  <c r="AG2539" i="26"/>
  <c r="AG2540" i="26"/>
  <c r="AG2541" i="26"/>
  <c r="AG2542" i="26"/>
  <c r="AG2543" i="26"/>
  <c r="AG2544" i="26"/>
  <c r="AG2545" i="26"/>
  <c r="AG2546" i="26"/>
  <c r="AG2547" i="26"/>
  <c r="AG2548" i="26"/>
  <c r="AG2549" i="26"/>
  <c r="AG2550" i="26"/>
  <c r="AG2551" i="26"/>
  <c r="AG2552" i="26"/>
  <c r="AG2553" i="26"/>
  <c r="AG2554" i="26"/>
  <c r="AG2555" i="26"/>
  <c r="AG2556" i="26"/>
  <c r="AG2557" i="26"/>
  <c r="AG2558" i="26"/>
  <c r="AG2559" i="26"/>
  <c r="AG2560" i="26"/>
  <c r="AG2561" i="26"/>
  <c r="AG2562" i="26"/>
  <c r="AG2563" i="26"/>
  <c r="AG2564" i="26"/>
  <c r="AG2565" i="26"/>
  <c r="AG2566" i="26"/>
  <c r="AG2567" i="26"/>
  <c r="AG2568" i="26"/>
  <c r="AG2569" i="26"/>
  <c r="AG2570" i="26"/>
  <c r="AG2571" i="26"/>
  <c r="AG2572" i="26"/>
  <c r="AG2573" i="26"/>
  <c r="AG2574" i="26"/>
  <c r="AG2575" i="26"/>
  <c r="AG2576" i="26"/>
  <c r="AG2577" i="26"/>
  <c r="AG2578" i="26"/>
  <c r="AG2579" i="26"/>
  <c r="AG2580" i="26"/>
  <c r="AG2581" i="26"/>
  <c r="AG2582" i="26"/>
  <c r="AG2583" i="26"/>
  <c r="AG2584" i="26"/>
  <c r="AG2585" i="26"/>
  <c r="AG2586" i="26"/>
  <c r="AG2587" i="26"/>
  <c r="AG2588" i="26"/>
  <c r="AG2589" i="26"/>
  <c r="AG2590" i="26"/>
  <c r="AG2591" i="26"/>
  <c r="AG2592" i="26"/>
  <c r="AG2593" i="26"/>
  <c r="AG2594" i="26"/>
  <c r="AG2595" i="26"/>
  <c r="AG2596" i="26"/>
  <c r="AG2597" i="26"/>
  <c r="AG2598" i="26"/>
  <c r="AG2599" i="26"/>
  <c r="AG2600" i="26"/>
  <c r="AG2601" i="26"/>
  <c r="AG2602" i="26"/>
  <c r="AG2603" i="26"/>
  <c r="AG2604" i="26"/>
  <c r="AG2605" i="26"/>
  <c r="AG2606" i="26"/>
  <c r="AG2607" i="26"/>
  <c r="AG2608" i="26"/>
  <c r="AG2609" i="26"/>
  <c r="AG2610" i="26"/>
  <c r="AG2611" i="26"/>
  <c r="AG2612" i="26"/>
  <c r="AG2613" i="26"/>
  <c r="AG2614" i="26"/>
  <c r="AG2615" i="26"/>
  <c r="AG2616" i="26"/>
  <c r="AG2617" i="26"/>
  <c r="AG2618" i="26"/>
  <c r="AG2619" i="26"/>
  <c r="AG2620" i="26"/>
  <c r="AG2621" i="26"/>
  <c r="AG2622" i="26"/>
  <c r="AG2623" i="26"/>
  <c r="AG2624" i="26"/>
  <c r="AG2625" i="26"/>
  <c r="AG2626" i="26"/>
  <c r="AG2627" i="26"/>
  <c r="AG2628" i="26"/>
  <c r="AG2629" i="26"/>
  <c r="AG2630" i="26"/>
  <c r="AG2631" i="26"/>
  <c r="AG2632" i="26"/>
  <c r="AG2633" i="26"/>
  <c r="AG2634" i="26"/>
  <c r="AG2635" i="26"/>
  <c r="AG2636" i="26"/>
  <c r="AG2637" i="26"/>
  <c r="AG2638" i="26"/>
  <c r="AG2639" i="26"/>
  <c r="AG2640" i="26"/>
  <c r="AG2641" i="26"/>
  <c r="AG2642" i="26"/>
  <c r="AG2643" i="26"/>
  <c r="AG2644" i="26"/>
  <c r="AG2645" i="26"/>
  <c r="AG2646" i="26"/>
  <c r="AG2647" i="26"/>
  <c r="AG2648" i="26"/>
  <c r="AG2649" i="26"/>
  <c r="AG2650" i="26"/>
  <c r="AG2651" i="26"/>
  <c r="AG2652" i="26"/>
  <c r="AG2653" i="26"/>
  <c r="AG2654" i="26"/>
  <c r="AG2655" i="26"/>
  <c r="AG2656" i="26"/>
  <c r="AG2657" i="26"/>
  <c r="AG2658" i="26"/>
  <c r="AG2659" i="26"/>
  <c r="AG2660" i="26"/>
  <c r="AG2661" i="26"/>
  <c r="AG2662" i="26"/>
  <c r="AG2663" i="26"/>
  <c r="AG2664" i="26"/>
  <c r="AG2665" i="26"/>
  <c r="AG2666" i="26"/>
  <c r="AG2667" i="26"/>
  <c r="AG2668" i="26"/>
  <c r="AG2669" i="26"/>
  <c r="AG2670" i="26"/>
  <c r="AG2671" i="26"/>
  <c r="AG2672" i="26"/>
  <c r="AG2673" i="26"/>
  <c r="AG2674" i="26"/>
  <c r="AG2675" i="26"/>
  <c r="AG2676" i="26"/>
  <c r="AG2677" i="26"/>
  <c r="AG2678" i="26"/>
  <c r="AG2679" i="26"/>
  <c r="AG2680" i="26"/>
  <c r="AG2681" i="26"/>
  <c r="AG2682" i="26"/>
  <c r="AG2683" i="26"/>
  <c r="AG2684" i="26"/>
  <c r="AG2685" i="26"/>
  <c r="AG2686" i="26"/>
  <c r="AG2687" i="26"/>
  <c r="AG2688" i="26"/>
  <c r="AG2689" i="26"/>
  <c r="AG2690" i="26"/>
  <c r="AG2691" i="26"/>
  <c r="AG2692" i="26"/>
  <c r="AG2693" i="26"/>
  <c r="AG2694" i="26"/>
  <c r="AG2695" i="26"/>
  <c r="AG2696" i="26"/>
  <c r="AG2697" i="26"/>
  <c r="AG2698" i="26"/>
  <c r="AG2699" i="26"/>
  <c r="AG2700" i="26"/>
  <c r="AG2701" i="26"/>
  <c r="AG2702" i="26"/>
  <c r="AG2703" i="26"/>
  <c r="AG2704" i="26"/>
  <c r="AG2705" i="26"/>
  <c r="AG2706" i="26"/>
  <c r="AG2707" i="26"/>
  <c r="AG2708" i="26"/>
  <c r="AG2709" i="26"/>
  <c r="AG2710" i="26"/>
  <c r="AG2711" i="26"/>
  <c r="AG2712" i="26"/>
  <c r="AG2713" i="26"/>
  <c r="AG2714" i="26"/>
  <c r="AG2715" i="26"/>
  <c r="AG2716" i="26"/>
  <c r="AG2717" i="26"/>
  <c r="AG2718" i="26"/>
  <c r="AG2719" i="26"/>
  <c r="AG2720" i="26"/>
  <c r="AG2721" i="26"/>
  <c r="AG2722" i="26"/>
  <c r="AG2723" i="26"/>
  <c r="AG2724" i="26"/>
  <c r="AG2725" i="26"/>
  <c r="AG2726" i="26"/>
  <c r="AG2727" i="26"/>
  <c r="AG2728" i="26"/>
  <c r="AG2729" i="26"/>
  <c r="AG2730" i="26"/>
  <c r="AG2731" i="26"/>
  <c r="AG2732" i="26"/>
  <c r="AG2733" i="26"/>
  <c r="AG2734" i="26"/>
  <c r="AG2735" i="26"/>
  <c r="AG2736" i="26"/>
  <c r="AG2737" i="26"/>
  <c r="AG2738" i="26"/>
  <c r="AG2739" i="26"/>
  <c r="AG2740" i="26"/>
  <c r="AG2741" i="26"/>
  <c r="AG2742" i="26"/>
  <c r="AG2743" i="26"/>
  <c r="AG2744" i="26"/>
  <c r="AG2745" i="26"/>
  <c r="AG2746" i="26"/>
  <c r="AG2747" i="26"/>
  <c r="AG2748" i="26"/>
  <c r="AG2749" i="26"/>
  <c r="AG2750" i="26"/>
  <c r="AG2751" i="26"/>
  <c r="AG2752" i="26"/>
  <c r="AG2753" i="26"/>
  <c r="AG2754" i="26"/>
  <c r="AG2755" i="26"/>
  <c r="AG2756" i="26"/>
  <c r="AG2757" i="26"/>
  <c r="AG2758" i="26"/>
  <c r="AG2759" i="26"/>
  <c r="AG2760" i="26"/>
  <c r="AG2761" i="26"/>
  <c r="AG2762" i="26"/>
  <c r="AG2763" i="26"/>
  <c r="AG2764" i="26"/>
  <c r="AG2765" i="26"/>
  <c r="AG2766" i="26"/>
  <c r="AG2767" i="26"/>
  <c r="AG2768" i="26"/>
  <c r="AG2769" i="26"/>
  <c r="AG2770" i="26"/>
  <c r="AG2771" i="26"/>
  <c r="AG2772" i="26"/>
  <c r="AG2773" i="26"/>
  <c r="AG2774" i="26"/>
  <c r="AG2775" i="26"/>
  <c r="AG2776" i="26"/>
  <c r="AG2777" i="26"/>
  <c r="AG2778" i="26"/>
  <c r="AG2779" i="26"/>
  <c r="AG2780" i="26"/>
  <c r="AG2781" i="26"/>
  <c r="AG2782" i="26"/>
  <c r="AG2783" i="26"/>
  <c r="AG2784" i="26"/>
  <c r="AG2785" i="26"/>
  <c r="AG2786" i="26"/>
  <c r="AG2787" i="26"/>
  <c r="AG2788" i="26"/>
  <c r="AG2789" i="26"/>
  <c r="AG2790" i="26"/>
  <c r="AG2791" i="26"/>
  <c r="AG2792" i="26"/>
  <c r="AG2793" i="26"/>
  <c r="AG2794" i="26"/>
  <c r="AG2795" i="26"/>
  <c r="AG2796" i="26"/>
  <c r="AG2797" i="26"/>
  <c r="AG2798" i="26"/>
  <c r="AG2799" i="26"/>
  <c r="AG2800" i="26"/>
  <c r="AG2801" i="26"/>
  <c r="AG2802" i="26"/>
  <c r="AG2803" i="26"/>
  <c r="AG2804" i="26"/>
  <c r="AG2805" i="26"/>
  <c r="AG2806" i="26"/>
  <c r="AG2807" i="26"/>
  <c r="AG2808" i="26"/>
  <c r="AG2809" i="26"/>
  <c r="AG2810" i="26"/>
  <c r="AG2811" i="26"/>
  <c r="AG2812" i="26"/>
  <c r="AG2813" i="26"/>
  <c r="AG2814" i="26"/>
  <c r="AG2815" i="26"/>
  <c r="AG2816" i="26"/>
  <c r="AG2817" i="26"/>
  <c r="AG2818" i="26"/>
  <c r="AG2819" i="26"/>
  <c r="AG2820" i="26"/>
  <c r="AG2821" i="26"/>
  <c r="AG2822" i="26"/>
  <c r="AG2823" i="26"/>
  <c r="AG2824" i="26"/>
  <c r="AG2825" i="26"/>
  <c r="AG2826" i="26"/>
  <c r="AG2827" i="26"/>
  <c r="AG2828" i="26"/>
  <c r="AG2829" i="26"/>
  <c r="AG2830" i="26"/>
  <c r="AG2831" i="26"/>
  <c r="AG2832" i="26"/>
  <c r="AG2833" i="26"/>
  <c r="AG2834" i="26"/>
  <c r="AG2835" i="26"/>
  <c r="AG2836" i="26"/>
  <c r="AG2837" i="26"/>
  <c r="AG2838" i="26"/>
  <c r="AG2839" i="26"/>
  <c r="AG2840" i="26"/>
  <c r="AG2841" i="26"/>
  <c r="AG2842" i="26"/>
  <c r="AG2843" i="26"/>
  <c r="AG2844" i="26"/>
  <c r="AG2845" i="26"/>
  <c r="AG2846" i="26"/>
  <c r="AG2847" i="26"/>
  <c r="AG2848" i="26"/>
  <c r="AG2849" i="26"/>
  <c r="AG2850" i="26"/>
  <c r="AG2851" i="26"/>
  <c r="AG2852" i="26"/>
  <c r="AG2853" i="26"/>
  <c r="AG2854" i="26"/>
  <c r="AG2855" i="26"/>
  <c r="AG2856" i="26"/>
  <c r="AG2857" i="26"/>
  <c r="AG2858" i="26"/>
  <c r="AG2859" i="26"/>
  <c r="AG2860" i="26"/>
  <c r="AG2861" i="26"/>
  <c r="AG2862" i="26"/>
  <c r="AG2863" i="26"/>
  <c r="AG2864" i="26"/>
  <c r="AG2865" i="26"/>
  <c r="AG2866" i="26"/>
  <c r="AG2867" i="26"/>
  <c r="AG2868" i="26"/>
  <c r="AG2869" i="26"/>
  <c r="AG2870" i="26"/>
  <c r="AG2871" i="26"/>
  <c r="AG2872" i="26"/>
  <c r="AG2873" i="26"/>
  <c r="AG2874" i="26"/>
  <c r="AG2875" i="26"/>
  <c r="AG2876" i="26"/>
  <c r="AG2877" i="26"/>
  <c r="AG2878" i="26"/>
  <c r="AG2879" i="26"/>
  <c r="AG2880" i="26"/>
  <c r="AG2881" i="26"/>
  <c r="AG2882" i="26"/>
  <c r="AG2883" i="26"/>
  <c r="AG2884" i="26"/>
  <c r="AG2885" i="26"/>
  <c r="AG2886" i="26"/>
  <c r="AG2887" i="26"/>
  <c r="AG2888" i="26"/>
  <c r="AG2889" i="26"/>
  <c r="AG2890" i="26"/>
  <c r="AG2891" i="26"/>
  <c r="AG2892" i="26"/>
  <c r="AG2893" i="26"/>
  <c r="AG2894" i="26"/>
  <c r="AG2895" i="26"/>
  <c r="AG2896" i="26"/>
  <c r="AG2897" i="26"/>
  <c r="AG2898" i="26"/>
  <c r="AG2899" i="26"/>
  <c r="AG2900" i="26"/>
  <c r="AG2901" i="26"/>
  <c r="AG2902" i="26"/>
  <c r="AG2903" i="26"/>
  <c r="AG2904" i="26"/>
  <c r="AG2905" i="26"/>
  <c r="AG2906" i="26"/>
  <c r="AG2907" i="26"/>
  <c r="AG2908" i="26"/>
  <c r="AG2909" i="26"/>
  <c r="AG2910" i="26"/>
  <c r="AG2911" i="26"/>
  <c r="AG2912" i="26"/>
  <c r="AG2913" i="26"/>
  <c r="AG2914" i="26"/>
  <c r="AG2915" i="26"/>
  <c r="AG2916" i="26"/>
  <c r="AG2917" i="26"/>
  <c r="AG2918" i="26"/>
  <c r="AG2919" i="26"/>
  <c r="AG2920" i="26"/>
  <c r="AG2921" i="26"/>
  <c r="AG2922" i="26"/>
  <c r="AG2923" i="26"/>
  <c r="AG2924" i="26"/>
  <c r="AG2925" i="26"/>
  <c r="AG2926" i="26"/>
  <c r="AG2927" i="26"/>
  <c r="AG2928" i="26"/>
  <c r="AG2929" i="26"/>
  <c r="AG2930" i="26"/>
  <c r="AG2931" i="26"/>
  <c r="AG2932" i="26"/>
  <c r="AG2933" i="26"/>
  <c r="AG2934" i="26"/>
  <c r="AG2935" i="26"/>
  <c r="AG2936" i="26"/>
  <c r="AG2937" i="26"/>
  <c r="AG2938" i="26"/>
  <c r="AG2939" i="26"/>
  <c r="AG2940" i="26"/>
  <c r="AG2941" i="26"/>
  <c r="AG2942" i="26"/>
  <c r="AG2943" i="26"/>
  <c r="AG2944" i="26"/>
  <c r="AG2945" i="26"/>
  <c r="AG2946" i="26"/>
  <c r="AG2947" i="26"/>
  <c r="AG2948" i="26"/>
  <c r="AG2949" i="26"/>
  <c r="AG2950" i="26"/>
  <c r="AG2951" i="26"/>
  <c r="AG2952" i="26"/>
  <c r="AG2953" i="26"/>
  <c r="AG2954" i="26"/>
  <c r="AG2955" i="26"/>
  <c r="AG2956" i="26"/>
  <c r="AG2957" i="26"/>
  <c r="AG2958" i="26"/>
  <c r="AG2959" i="26"/>
  <c r="AG2960" i="26"/>
  <c r="AG2961" i="26"/>
  <c r="AG2962" i="26"/>
  <c r="AG2963" i="26"/>
  <c r="AG2964" i="26"/>
  <c r="AG2965" i="26"/>
  <c r="AG2966" i="26"/>
  <c r="AG2967" i="26"/>
  <c r="AG2968" i="26"/>
  <c r="AG2969" i="26"/>
  <c r="AG2970" i="26"/>
  <c r="AG2971" i="26"/>
  <c r="AG2972" i="26"/>
  <c r="AG2973" i="26"/>
  <c r="AG2974" i="26"/>
  <c r="AG2975" i="26"/>
  <c r="AG2976" i="26"/>
  <c r="AG2977" i="26"/>
  <c r="AG2978" i="26"/>
  <c r="AG2979" i="26"/>
  <c r="AG2980" i="26"/>
  <c r="AG2981" i="26"/>
  <c r="AG2982" i="26"/>
  <c r="AG2983" i="26"/>
  <c r="AG2984" i="26"/>
  <c r="AG2985" i="26"/>
  <c r="AG2986" i="26"/>
  <c r="AG2987" i="26"/>
  <c r="AG2988" i="26"/>
  <c r="AG2989" i="26"/>
  <c r="AG2990" i="26"/>
  <c r="AG2991" i="26"/>
  <c r="AG2992" i="26"/>
  <c r="AG2993" i="26"/>
  <c r="AG2994" i="26"/>
  <c r="AG2995" i="26"/>
  <c r="AG2996" i="26"/>
  <c r="AG2997" i="26"/>
  <c r="AG2998" i="26"/>
  <c r="AG2999" i="26"/>
  <c r="AG3000" i="26"/>
  <c r="AG3001" i="26"/>
  <c r="AG3002" i="26"/>
  <c r="AG3003" i="26"/>
  <c r="AG3004" i="26"/>
  <c r="AG3005" i="26"/>
  <c r="AG3006" i="26"/>
  <c r="AG3007" i="26"/>
  <c r="AG3008" i="26"/>
  <c r="AG3009" i="26"/>
  <c r="AG3010" i="26"/>
  <c r="AG3011" i="26"/>
  <c r="AG3012" i="26"/>
  <c r="AG3013" i="26"/>
  <c r="AG3014" i="26"/>
  <c r="AG3015" i="26"/>
  <c r="AG3016" i="26"/>
  <c r="AG3017" i="26"/>
  <c r="AG3018" i="26"/>
  <c r="AG3019" i="26"/>
  <c r="AG3020" i="26"/>
  <c r="AG3021" i="26"/>
  <c r="AG3022" i="26"/>
  <c r="AG3023" i="26"/>
  <c r="AG3024" i="26"/>
  <c r="AG3025" i="26"/>
  <c r="AG3026" i="26"/>
  <c r="AG3027" i="26"/>
  <c r="AG3028" i="26"/>
  <c r="AG3029" i="26"/>
  <c r="AG3030" i="26"/>
  <c r="AG3031" i="26"/>
  <c r="AG3032" i="26"/>
  <c r="AG3033" i="26"/>
  <c r="AG3034" i="26"/>
  <c r="AG3035" i="26"/>
  <c r="AG3036" i="26"/>
  <c r="AG3037" i="26"/>
  <c r="AG3038" i="26"/>
  <c r="AG3039" i="26"/>
  <c r="AG3040" i="26"/>
  <c r="AG3041" i="26"/>
  <c r="AG3042" i="26"/>
  <c r="AG3043" i="26"/>
  <c r="AG3044" i="26"/>
  <c r="AG3045" i="26"/>
  <c r="AG3046" i="26"/>
  <c r="AG3047" i="26"/>
  <c r="AG3048" i="26"/>
  <c r="AG3049" i="26"/>
  <c r="AG3050" i="26"/>
  <c r="AG3051" i="26"/>
  <c r="AG3052" i="26"/>
  <c r="AG3053" i="26"/>
  <c r="AG3054" i="26"/>
  <c r="AG3055" i="26"/>
  <c r="AG3056" i="26"/>
  <c r="AG3057" i="26"/>
  <c r="AG3058" i="26"/>
  <c r="AG3059" i="26"/>
  <c r="AG3060" i="26"/>
  <c r="AG3061" i="26"/>
  <c r="AG3062" i="26"/>
  <c r="AG3063" i="26"/>
  <c r="AG3064" i="26"/>
  <c r="AG3065" i="26"/>
  <c r="AG3066" i="26"/>
  <c r="AG3067" i="26"/>
  <c r="AG3068" i="26"/>
  <c r="AG3069" i="26"/>
  <c r="AG3070" i="26"/>
  <c r="AG3071" i="26"/>
  <c r="AG3072" i="26"/>
  <c r="AG3073" i="26"/>
  <c r="AG3074" i="26"/>
  <c r="AG3075" i="26"/>
  <c r="AG3076" i="26"/>
  <c r="AG3077" i="26"/>
  <c r="AG3078" i="26"/>
  <c r="AG3079" i="26"/>
  <c r="AG3080" i="26"/>
  <c r="AG3081" i="26"/>
  <c r="AG3082" i="26"/>
  <c r="AG3083" i="26"/>
  <c r="AG3084" i="26"/>
  <c r="AG3085" i="26"/>
  <c r="AG3086" i="26"/>
  <c r="AG3087" i="26"/>
  <c r="AG3088" i="26"/>
  <c r="AG3089" i="26"/>
  <c r="AG3090" i="26"/>
  <c r="AG3091" i="26"/>
  <c r="AG3092" i="26"/>
  <c r="AG3093" i="26"/>
  <c r="AG3094" i="26"/>
  <c r="AG3095" i="26"/>
  <c r="AG3096" i="26"/>
  <c r="AG3097" i="26"/>
  <c r="AG3098" i="26"/>
  <c r="AG3099" i="26"/>
  <c r="AG3100" i="26"/>
  <c r="AG3101" i="26"/>
  <c r="AG3102" i="26"/>
  <c r="AG3103" i="26"/>
  <c r="AG3104" i="26"/>
  <c r="AG3105" i="26"/>
  <c r="AG3106" i="26"/>
  <c r="AG3107" i="26"/>
  <c r="AG3108" i="26"/>
  <c r="AG3109" i="26"/>
  <c r="AG3110" i="26"/>
  <c r="AG3111" i="26"/>
  <c r="AG3112" i="26"/>
  <c r="AG3113" i="26"/>
  <c r="AG3114" i="26"/>
  <c r="AG3115" i="26"/>
  <c r="AG3116" i="26"/>
  <c r="AG3117" i="26"/>
  <c r="AG3118" i="26"/>
  <c r="AG3119" i="26"/>
  <c r="AG3120" i="26"/>
  <c r="AG3121" i="26"/>
  <c r="AG3122" i="26"/>
  <c r="AG3123" i="26"/>
  <c r="AG3124" i="26"/>
  <c r="AG3125" i="26"/>
  <c r="AG3126" i="26"/>
  <c r="AG3127" i="26"/>
  <c r="AG3128" i="26"/>
  <c r="AG3129" i="26"/>
  <c r="AG3130" i="26"/>
  <c r="AG3131" i="26"/>
  <c r="AG3132" i="26"/>
  <c r="AG3133" i="26"/>
  <c r="AG3134" i="26"/>
  <c r="AG3135" i="26"/>
  <c r="AG3136" i="26"/>
  <c r="AG3137" i="26"/>
  <c r="AG3138" i="26"/>
  <c r="AG3139" i="26"/>
  <c r="AG3140" i="26"/>
  <c r="AG3141" i="26"/>
  <c r="AG3142" i="26"/>
  <c r="AG3143" i="26"/>
  <c r="AG3144" i="26"/>
  <c r="AG3145" i="26"/>
  <c r="AG3146" i="26"/>
  <c r="AG3147" i="26"/>
  <c r="AG3148" i="26"/>
  <c r="AG3149" i="26"/>
  <c r="AG3150" i="26"/>
  <c r="AG3151" i="26"/>
  <c r="AG3152" i="26"/>
  <c r="AG3153" i="26"/>
  <c r="AG3154" i="26"/>
  <c r="AG3155" i="26"/>
  <c r="AG3156" i="26"/>
  <c r="AG3157" i="26"/>
  <c r="AG3158" i="26"/>
  <c r="AG3159" i="26"/>
  <c r="AG3160" i="26"/>
  <c r="AG3161" i="26"/>
  <c r="AG3162" i="26"/>
  <c r="AG3163" i="26"/>
  <c r="AG3164" i="26"/>
  <c r="AG3165" i="26"/>
  <c r="AG3166" i="26"/>
  <c r="AG3167" i="26"/>
  <c r="AG3168" i="26"/>
  <c r="AG3169" i="26"/>
  <c r="AG3170" i="26"/>
  <c r="AG3171" i="26"/>
  <c r="AG3172" i="26"/>
  <c r="AG3173" i="26"/>
  <c r="AG3174" i="26"/>
  <c r="AG3175" i="26"/>
  <c r="AG3176" i="26"/>
  <c r="AG3177" i="26"/>
  <c r="AG3178" i="26"/>
  <c r="AG3179" i="26"/>
  <c r="AG3180" i="26"/>
  <c r="AG3181" i="26"/>
  <c r="AG3182" i="26"/>
  <c r="AG3183" i="26"/>
  <c r="AG3184" i="26"/>
  <c r="AG3185" i="26"/>
  <c r="AG3186" i="26"/>
  <c r="AG3187" i="26"/>
  <c r="AG3188" i="26"/>
  <c r="AG3189" i="26"/>
  <c r="AG3190" i="26"/>
  <c r="AG3191" i="26"/>
  <c r="AG3192" i="26"/>
  <c r="AG3193" i="26"/>
  <c r="AG3194" i="26"/>
  <c r="AG3195" i="26"/>
  <c r="AG3196" i="26"/>
  <c r="AG3197" i="26"/>
  <c r="AG3198" i="26"/>
  <c r="AG3199" i="26"/>
  <c r="AG3200" i="26"/>
  <c r="AG3201" i="26"/>
  <c r="AG3202" i="26"/>
  <c r="AG3203" i="26"/>
  <c r="AG3204" i="26"/>
  <c r="AG3205" i="26"/>
  <c r="AG3206" i="26"/>
  <c r="AG3207" i="26"/>
  <c r="AG3208" i="26"/>
  <c r="AG3209" i="26"/>
  <c r="AG3210" i="26"/>
  <c r="AG3211" i="26"/>
  <c r="AG3212" i="26"/>
  <c r="AG3213" i="26"/>
  <c r="AG3214" i="26"/>
  <c r="AG3215" i="26"/>
  <c r="AG3216" i="26"/>
  <c r="AG3217" i="26"/>
  <c r="AG3218" i="26"/>
  <c r="AG3219" i="26"/>
  <c r="AG3220" i="26"/>
  <c r="AG3221" i="26"/>
  <c r="AG3222" i="26"/>
  <c r="AG3223" i="26"/>
  <c r="AG3224" i="26"/>
  <c r="AG3225" i="26"/>
  <c r="AG3226" i="26"/>
  <c r="AG3227" i="26"/>
  <c r="AG3228" i="26"/>
  <c r="AG3229" i="26"/>
  <c r="AG3230" i="26"/>
  <c r="AG3231" i="26"/>
  <c r="AG3232" i="26"/>
  <c r="AG3233" i="26"/>
  <c r="AG3234" i="26"/>
  <c r="AG3235" i="26"/>
  <c r="AG3236" i="26"/>
  <c r="AG3237" i="26"/>
  <c r="AG3238" i="26"/>
  <c r="AG3239" i="26"/>
  <c r="AG3240" i="26"/>
  <c r="AG3241" i="26"/>
  <c r="AG3242" i="26"/>
  <c r="AG3243" i="26"/>
  <c r="AG3244" i="26"/>
  <c r="AG3245" i="26"/>
  <c r="AG3246" i="26"/>
  <c r="AG3247" i="26"/>
  <c r="AG3248" i="26"/>
  <c r="AG3249" i="26"/>
  <c r="AG3250" i="26"/>
  <c r="AG3251" i="26"/>
  <c r="AG3252" i="26"/>
  <c r="AG3253" i="26"/>
  <c r="AG3254" i="26"/>
  <c r="AG3255" i="26"/>
  <c r="AG3256" i="26"/>
  <c r="AG3257" i="26"/>
  <c r="AG3258" i="26"/>
  <c r="AG3259" i="26"/>
  <c r="AG3260" i="26"/>
  <c r="AG3261" i="26"/>
  <c r="AG3262" i="26"/>
  <c r="AG3263" i="26"/>
  <c r="AG3264" i="26"/>
  <c r="AG3265" i="26"/>
  <c r="AG3266" i="26"/>
  <c r="AG3267" i="26"/>
  <c r="AG3268" i="26"/>
  <c r="AG3269" i="26"/>
  <c r="AG3270" i="26"/>
  <c r="AG3271" i="26"/>
  <c r="AG3272" i="26"/>
  <c r="AG3273" i="26"/>
  <c r="AG3274" i="26"/>
  <c r="AG3275" i="26"/>
  <c r="AG3276" i="26"/>
  <c r="AG3277" i="26"/>
  <c r="AG3278" i="26"/>
  <c r="AG3279" i="26"/>
  <c r="AG3280" i="26"/>
  <c r="AG3281" i="26"/>
  <c r="AG3282" i="26"/>
  <c r="AG3283" i="26"/>
  <c r="AG3284" i="26"/>
  <c r="AG3285" i="26"/>
  <c r="AG3286" i="26"/>
  <c r="AG3287" i="26"/>
  <c r="AG3288" i="26"/>
  <c r="AG3289" i="26"/>
  <c r="AG3290" i="26"/>
  <c r="AG3291" i="26"/>
  <c r="AG3292" i="26"/>
  <c r="AG3293" i="26"/>
  <c r="AG3294" i="26"/>
  <c r="AG3295" i="26"/>
  <c r="AG3296" i="26"/>
  <c r="AG3297" i="26"/>
  <c r="AG3298" i="26"/>
  <c r="AG3299" i="26"/>
  <c r="AG3300" i="26"/>
  <c r="AG3301" i="26"/>
  <c r="AG3302" i="26"/>
  <c r="AG3303" i="26"/>
  <c r="AG3304" i="26"/>
  <c r="AG3305" i="26"/>
  <c r="AG3306" i="26"/>
  <c r="AG3307" i="26"/>
  <c r="AG3308" i="26"/>
  <c r="AG3309" i="26"/>
  <c r="AG3310" i="26"/>
  <c r="AG3311" i="26"/>
  <c r="AG3312" i="26"/>
  <c r="AG3313" i="26"/>
  <c r="AG3314" i="26"/>
  <c r="AG3315" i="26"/>
  <c r="AG3316" i="26"/>
  <c r="AG3317" i="26"/>
  <c r="AG3318" i="26"/>
  <c r="AG3319" i="26"/>
  <c r="AG3320" i="26"/>
  <c r="AG3321" i="26"/>
  <c r="AG3322" i="26"/>
  <c r="AG3323" i="26"/>
  <c r="AG3324" i="26"/>
  <c r="AG3325" i="26"/>
  <c r="AG3326" i="26"/>
  <c r="AG3327" i="26"/>
  <c r="AG3328" i="26"/>
  <c r="AG3329" i="26"/>
  <c r="AG3330" i="26"/>
  <c r="AG3331" i="26"/>
  <c r="AG3332" i="26"/>
  <c r="AG3333" i="26"/>
  <c r="AG3334" i="26"/>
  <c r="AG3335" i="26"/>
  <c r="AG3336" i="26"/>
  <c r="AG3337" i="26"/>
  <c r="AG3338" i="26"/>
  <c r="AG3339" i="26"/>
  <c r="AG3340" i="26"/>
  <c r="AG3341" i="26"/>
  <c r="AG3342" i="26"/>
  <c r="AG3343" i="26"/>
  <c r="AG3344" i="26"/>
  <c r="AG3345" i="26"/>
  <c r="AG3346" i="26"/>
  <c r="AG3347" i="26"/>
  <c r="AG3348" i="26"/>
  <c r="AG3349" i="26"/>
  <c r="AG3350" i="26"/>
  <c r="AG3351" i="26"/>
  <c r="AG3352" i="26"/>
  <c r="AG3353" i="26"/>
  <c r="AG3354" i="26"/>
  <c r="AG3355" i="26"/>
  <c r="AG3356" i="26"/>
  <c r="AG3357" i="26"/>
  <c r="AG3358" i="26"/>
  <c r="AG3359" i="26"/>
  <c r="AG3360" i="26"/>
  <c r="AG3361" i="26"/>
  <c r="AG3362" i="26"/>
  <c r="AG3363" i="26"/>
  <c r="AG3364" i="26"/>
  <c r="AG3365" i="26"/>
  <c r="AG3366" i="26"/>
  <c r="AG3367" i="26"/>
  <c r="AG3368" i="26"/>
  <c r="AG3369" i="26"/>
  <c r="AG3370" i="26"/>
  <c r="AG3371" i="26"/>
  <c r="AG3372" i="26"/>
  <c r="AG3373" i="26"/>
  <c r="AG3374" i="26"/>
  <c r="AG3375" i="26"/>
  <c r="AG3376" i="26"/>
  <c r="AG3377" i="26"/>
  <c r="AG3378" i="26"/>
  <c r="AG3379" i="26"/>
  <c r="AG3380" i="26"/>
  <c r="AG3381" i="26"/>
  <c r="AG3382" i="26"/>
  <c r="AG3383" i="26"/>
  <c r="AG3384" i="26"/>
  <c r="AG3385" i="26"/>
  <c r="AG3386" i="26"/>
  <c r="AG3387" i="26"/>
  <c r="AG3388" i="26"/>
  <c r="AG3389" i="26"/>
  <c r="AG3390" i="26"/>
  <c r="AG3391" i="26"/>
  <c r="AG3392" i="26"/>
  <c r="AG3393" i="26"/>
  <c r="AG3394" i="26"/>
  <c r="AG3395" i="26"/>
  <c r="AG3396" i="26"/>
  <c r="AG3397" i="26"/>
  <c r="AG3398" i="26"/>
  <c r="AG3399" i="26"/>
  <c r="AG3400" i="26"/>
  <c r="AG3401" i="26"/>
  <c r="AG3402" i="26"/>
  <c r="AG3403" i="26"/>
  <c r="AG3404" i="26"/>
  <c r="AG3405" i="26"/>
  <c r="AG3406" i="26"/>
  <c r="AG3407" i="26"/>
  <c r="AG3408" i="26"/>
  <c r="AG3409" i="26"/>
  <c r="AG3410" i="26"/>
  <c r="AG3411" i="26"/>
  <c r="AG3412" i="26"/>
  <c r="AG3413" i="26"/>
  <c r="AG3414" i="26"/>
  <c r="AG3415" i="26"/>
  <c r="AG3416" i="26"/>
  <c r="AG3417" i="26"/>
  <c r="AG3418" i="26"/>
  <c r="AG3419" i="26"/>
  <c r="AG3420" i="26"/>
  <c r="AG3421" i="26"/>
  <c r="AG3422" i="26"/>
  <c r="AG3423" i="26"/>
  <c r="AG3424" i="26"/>
  <c r="AG3425" i="26"/>
  <c r="AG3426" i="26"/>
  <c r="AG3427" i="26"/>
  <c r="AG3428" i="26"/>
  <c r="AG3429" i="26"/>
  <c r="AG3430" i="26"/>
  <c r="AG3431" i="26"/>
  <c r="AG3432" i="26"/>
  <c r="AG3433" i="26"/>
  <c r="AG3434" i="26"/>
  <c r="AG3435" i="26"/>
  <c r="AG3436" i="26"/>
  <c r="AG3437" i="26"/>
  <c r="AG3438" i="26"/>
  <c r="AG3439" i="26"/>
  <c r="AG3440" i="26"/>
  <c r="AG3441" i="26"/>
  <c r="AG3442" i="26"/>
  <c r="AG3443" i="26"/>
  <c r="AG3444" i="26"/>
  <c r="AG3445" i="26"/>
  <c r="AG3446" i="26"/>
  <c r="AG3447" i="26"/>
  <c r="AG3448" i="26"/>
  <c r="AG3449" i="26"/>
  <c r="AG3450" i="26"/>
  <c r="AG3451" i="26"/>
  <c r="AG3452" i="26"/>
  <c r="AG3453" i="26"/>
  <c r="AG3454" i="26"/>
  <c r="AG3455" i="26"/>
  <c r="AG3456" i="26"/>
  <c r="AG3457" i="26"/>
  <c r="AG3458" i="26"/>
  <c r="AG3459" i="26"/>
  <c r="AG3460" i="26"/>
  <c r="AG3461" i="26"/>
  <c r="AG3462" i="26"/>
  <c r="AG3463" i="26"/>
  <c r="AG3464" i="26"/>
  <c r="AG3465" i="26"/>
  <c r="AG3466" i="26"/>
  <c r="AG3467" i="26"/>
  <c r="AG3468" i="26"/>
  <c r="AG3469" i="26"/>
  <c r="AG3470" i="26"/>
  <c r="AG3471" i="26"/>
  <c r="AG3472" i="26"/>
  <c r="AG3473" i="26"/>
  <c r="AG3474" i="26"/>
  <c r="AG3475" i="26"/>
  <c r="AG3476" i="26"/>
  <c r="AG3477" i="26"/>
  <c r="AG3478" i="26"/>
  <c r="AG3479" i="26"/>
  <c r="AG3480" i="26"/>
  <c r="AG3481" i="26"/>
  <c r="AG3482" i="26"/>
  <c r="AG3483" i="26"/>
  <c r="AG3484" i="26"/>
  <c r="AG3485" i="26"/>
  <c r="AG3486" i="26"/>
  <c r="AG3487" i="26"/>
  <c r="AG3488" i="26"/>
  <c r="AG3489" i="26"/>
  <c r="AG3490" i="26"/>
  <c r="AG3491" i="26"/>
  <c r="AG3492" i="26"/>
  <c r="AG3493" i="26"/>
  <c r="AG3494" i="26"/>
  <c r="AG3495" i="26"/>
  <c r="AG3496" i="26"/>
  <c r="AG3497" i="26"/>
  <c r="AG3498" i="26"/>
  <c r="AG3499" i="26"/>
  <c r="AG3500" i="26"/>
  <c r="AG3501" i="26"/>
  <c r="AG3502" i="26"/>
  <c r="AG3503" i="26"/>
  <c r="AG3504" i="26"/>
  <c r="AG3505" i="26"/>
  <c r="AG3506" i="26"/>
  <c r="AG3507" i="26"/>
  <c r="AG3508" i="26"/>
  <c r="AG3509" i="26"/>
  <c r="AG3510" i="26"/>
  <c r="AG3511" i="26"/>
  <c r="AG3512" i="26"/>
  <c r="AG3513" i="26"/>
  <c r="AG3514" i="26"/>
  <c r="AG3515" i="26"/>
  <c r="AG3516" i="26"/>
  <c r="AG3517" i="26"/>
  <c r="AG3518" i="26"/>
  <c r="AG3519" i="26"/>
  <c r="AG3520" i="26"/>
  <c r="AG3521" i="26"/>
  <c r="AG3522" i="26"/>
  <c r="AG3523" i="26"/>
  <c r="AG3524" i="26"/>
  <c r="AG3525" i="26"/>
  <c r="AG3526" i="26"/>
  <c r="AG3527" i="26"/>
  <c r="AG3528" i="26"/>
  <c r="AG3529" i="26"/>
  <c r="AG3530" i="26"/>
  <c r="AG3531" i="26"/>
  <c r="AG3532" i="26"/>
  <c r="AG3533" i="26"/>
  <c r="AG3534" i="26"/>
  <c r="AG3535" i="26"/>
  <c r="AG3536" i="26"/>
  <c r="AG3537" i="26"/>
  <c r="AG3538" i="26"/>
  <c r="AG3539" i="26"/>
  <c r="AG3540" i="26"/>
  <c r="AG3541" i="26"/>
  <c r="AG3542" i="26"/>
  <c r="AG3543" i="26"/>
  <c r="AG3544" i="26"/>
  <c r="AG3545" i="26"/>
  <c r="AG3546" i="26"/>
  <c r="AG3547" i="26"/>
  <c r="AG3548" i="26"/>
  <c r="AG3549" i="26"/>
  <c r="AG3550" i="26"/>
  <c r="AG3551" i="26"/>
  <c r="AG3552" i="26"/>
  <c r="AG3553" i="26"/>
  <c r="AG3554" i="26"/>
  <c r="AG3555" i="26"/>
  <c r="AG3556" i="26"/>
  <c r="AG3557" i="26"/>
  <c r="AG3558" i="26"/>
  <c r="AG3559" i="26"/>
  <c r="AG3560" i="26"/>
  <c r="AG3561" i="26"/>
  <c r="AG3562" i="26"/>
  <c r="AG3563" i="26"/>
  <c r="AG3564" i="26"/>
  <c r="AG3565" i="26"/>
  <c r="AG3566" i="26"/>
  <c r="AG3567" i="26"/>
  <c r="AG3568" i="26"/>
  <c r="AG3569" i="26"/>
  <c r="AG3570" i="26"/>
  <c r="AG3571" i="26"/>
  <c r="AG3572" i="26"/>
  <c r="AG3573" i="26"/>
  <c r="AG3574" i="26"/>
  <c r="AG3575" i="26"/>
  <c r="AG3576" i="26"/>
  <c r="AG3577" i="26"/>
  <c r="AG3578" i="26"/>
  <c r="AG3579" i="26"/>
  <c r="AG3580" i="26"/>
  <c r="AG3581" i="26"/>
  <c r="AG3582" i="26"/>
  <c r="AG3583" i="26"/>
  <c r="AG3584" i="26"/>
  <c r="AG3585" i="26"/>
  <c r="AG3586" i="26"/>
  <c r="AG3587" i="26"/>
  <c r="AG3588" i="26"/>
  <c r="AG3589" i="26"/>
  <c r="AG3590" i="26"/>
  <c r="AG3591" i="26"/>
  <c r="AG3592" i="26"/>
  <c r="AG3593" i="26"/>
  <c r="AG3594" i="26"/>
  <c r="AG3595" i="26"/>
  <c r="AG3596" i="26"/>
  <c r="AG3597" i="26"/>
  <c r="AG3598" i="26"/>
  <c r="AG3599" i="26"/>
  <c r="AG3600" i="26"/>
  <c r="AG3601" i="26"/>
  <c r="AG3602" i="26"/>
  <c r="AG3603" i="26"/>
  <c r="AG3604" i="26"/>
  <c r="AG3605" i="26"/>
  <c r="AG3606" i="26"/>
  <c r="AG3607" i="26"/>
  <c r="AG3608" i="26"/>
  <c r="AG3609" i="26"/>
  <c r="AG3610" i="26"/>
  <c r="AG3611" i="26"/>
  <c r="AG3612" i="26"/>
  <c r="AG3613" i="26"/>
  <c r="AG3614" i="26"/>
  <c r="AG3615" i="26"/>
  <c r="AG3616" i="26"/>
  <c r="AG3617" i="26"/>
  <c r="AG3618" i="26"/>
  <c r="AG3619" i="26"/>
  <c r="AG3620" i="26"/>
  <c r="AG3621" i="26"/>
  <c r="AG3622" i="26"/>
  <c r="AG3623" i="26"/>
  <c r="AG3624" i="26"/>
  <c r="AG3625" i="26"/>
  <c r="AG3626" i="26"/>
  <c r="AG3627" i="26"/>
  <c r="AG3628" i="26"/>
  <c r="AG3629" i="26"/>
  <c r="AG3630" i="26"/>
  <c r="AG3631" i="26"/>
  <c r="AG3632" i="26"/>
  <c r="AG3633" i="26"/>
  <c r="AG3634" i="26"/>
  <c r="AG3635" i="26"/>
  <c r="AG3636" i="26"/>
  <c r="AG3637" i="26"/>
  <c r="AG3638" i="26"/>
  <c r="AG3639" i="26"/>
  <c r="AG3640" i="26"/>
  <c r="AG3641" i="26"/>
  <c r="AG3642" i="26"/>
  <c r="AG3643" i="26"/>
  <c r="AG3644" i="26"/>
  <c r="AG3645" i="26"/>
  <c r="AG3646" i="26"/>
  <c r="AG3647" i="26"/>
  <c r="AG3648" i="26"/>
  <c r="AG3649" i="26"/>
  <c r="AG3650" i="26"/>
  <c r="AG3651" i="26"/>
  <c r="AG3652" i="26"/>
  <c r="AG3653" i="26"/>
  <c r="AG3654" i="26"/>
  <c r="AG3655" i="26"/>
  <c r="AG3656" i="26"/>
  <c r="AG3657" i="26"/>
  <c r="AG3658" i="26"/>
  <c r="AG3659" i="26"/>
  <c r="AG3660" i="26"/>
  <c r="AG3661" i="26"/>
  <c r="AG3662" i="26"/>
  <c r="AG3663" i="26"/>
  <c r="AG3664" i="26"/>
  <c r="AG3665" i="26"/>
  <c r="AG3666" i="26"/>
  <c r="AG3667" i="26"/>
  <c r="AG3668" i="26"/>
  <c r="AG3669" i="26"/>
  <c r="AG3670" i="26"/>
  <c r="AG3671" i="26"/>
  <c r="AG3672" i="26"/>
  <c r="AG3673" i="26"/>
  <c r="AG3674" i="26"/>
  <c r="AG3675" i="26"/>
  <c r="AG3676" i="26"/>
  <c r="AG3677" i="26"/>
  <c r="AG3678" i="26"/>
  <c r="AG3679" i="26"/>
  <c r="AG3680" i="26"/>
  <c r="AG3681" i="26"/>
  <c r="AG3682" i="26"/>
  <c r="AG3683" i="26"/>
  <c r="AG3684" i="26"/>
  <c r="AG3685" i="26"/>
  <c r="AG3686" i="26"/>
  <c r="AG3687" i="26"/>
  <c r="AG3688" i="26"/>
  <c r="AG3689" i="26"/>
  <c r="AG3690" i="26"/>
  <c r="AG3691" i="26"/>
  <c r="AG3692" i="26"/>
  <c r="AG3693" i="26"/>
  <c r="AG3694" i="26"/>
  <c r="AG3695" i="26"/>
  <c r="AG3696" i="26"/>
  <c r="AG3697" i="26"/>
  <c r="AG3698" i="26"/>
  <c r="AG3699" i="26"/>
  <c r="AG3700" i="26"/>
  <c r="AG3701" i="26"/>
  <c r="AG3702" i="26"/>
  <c r="AG3703" i="26"/>
  <c r="AG3704" i="26"/>
  <c r="AG3705" i="26"/>
  <c r="AG3706" i="26"/>
  <c r="AG3707" i="26"/>
  <c r="AG3708" i="26"/>
  <c r="AG3709" i="26"/>
  <c r="AG3710" i="26"/>
  <c r="AG3711" i="26"/>
  <c r="AG3712" i="26"/>
  <c r="AG3713" i="26"/>
  <c r="AG3714" i="26"/>
  <c r="AG3715" i="26"/>
  <c r="AG3716" i="26"/>
  <c r="AG3717" i="26"/>
  <c r="AG3718" i="26"/>
  <c r="AG3719" i="26"/>
  <c r="AG3720" i="26"/>
  <c r="AG3721" i="26"/>
  <c r="AG3722" i="26"/>
  <c r="AG3723" i="26"/>
  <c r="AG3724" i="26"/>
  <c r="AG3725" i="26"/>
  <c r="AG3726" i="26"/>
  <c r="AG3727" i="26"/>
  <c r="AG3728" i="26"/>
  <c r="AG3729" i="26"/>
  <c r="AG3730" i="26"/>
  <c r="AG3731" i="26"/>
  <c r="AG3732" i="26"/>
  <c r="AG3733" i="26"/>
  <c r="AG3734" i="26"/>
  <c r="AG3735" i="26"/>
  <c r="AG3736" i="26"/>
  <c r="AG3737" i="26"/>
  <c r="AG3738" i="26"/>
  <c r="AG3739" i="26"/>
  <c r="AG3740" i="26"/>
  <c r="AG3741" i="26"/>
  <c r="AG3742" i="26"/>
  <c r="AG3743" i="26"/>
  <c r="AG3744" i="26"/>
  <c r="AG3745" i="26"/>
  <c r="AG3746" i="26"/>
  <c r="AG3747" i="26"/>
  <c r="AG3748" i="26"/>
  <c r="AG3749" i="26"/>
  <c r="AG3750" i="26"/>
  <c r="AG3751" i="26"/>
  <c r="AG3752" i="26"/>
  <c r="AG3753" i="26"/>
  <c r="AG3754" i="26"/>
  <c r="AG3755" i="26"/>
  <c r="AG3756" i="26"/>
  <c r="AG3757" i="26"/>
  <c r="AG3758" i="26"/>
  <c r="AG3759" i="26"/>
  <c r="AG3760" i="26"/>
  <c r="AG3761" i="26"/>
  <c r="AG3762" i="26"/>
  <c r="AG3763" i="26"/>
  <c r="AG3764" i="26"/>
  <c r="AG3765" i="26"/>
  <c r="AG3766" i="26"/>
  <c r="AG3767" i="26"/>
  <c r="AG3768" i="26"/>
  <c r="AG3769" i="26"/>
  <c r="AG3770" i="26"/>
  <c r="AG3771" i="26"/>
  <c r="AG3772" i="26"/>
  <c r="AG3773" i="26"/>
  <c r="AG3774" i="26"/>
  <c r="AG3775" i="26"/>
  <c r="AG3776" i="26"/>
  <c r="AG3777" i="26"/>
  <c r="AG3778" i="26"/>
  <c r="AG3779" i="26"/>
  <c r="AG3780" i="26"/>
  <c r="AG3781" i="26"/>
  <c r="AG3782" i="26"/>
  <c r="AG3783" i="26"/>
  <c r="AG3784" i="26"/>
  <c r="AG3785" i="26"/>
  <c r="AG3786" i="26"/>
  <c r="AG3787" i="26"/>
  <c r="AG3788" i="26"/>
  <c r="AG3789" i="26"/>
  <c r="AG3790" i="26"/>
  <c r="AG3791" i="26"/>
  <c r="AG3792" i="26"/>
  <c r="AG3793" i="26"/>
  <c r="AG3794" i="26"/>
  <c r="AG3795" i="26"/>
  <c r="AG3796" i="26"/>
  <c r="AG3797" i="26"/>
  <c r="AG3798" i="26"/>
  <c r="AG3799" i="26"/>
  <c r="AG3800" i="26"/>
  <c r="AG3801" i="26"/>
  <c r="AG3802" i="26"/>
  <c r="AG3803" i="26"/>
  <c r="AG3804" i="26"/>
  <c r="AG3805" i="26"/>
  <c r="AG3806" i="26"/>
  <c r="AG3807" i="26"/>
  <c r="AG3808" i="26"/>
  <c r="AG3809" i="26"/>
  <c r="AG3810" i="26"/>
  <c r="AG3811" i="26"/>
  <c r="AG3812" i="26"/>
  <c r="AG3813" i="26"/>
  <c r="AG3814" i="26"/>
  <c r="AG3815" i="26"/>
  <c r="AG3816" i="26"/>
  <c r="AG3817" i="26"/>
  <c r="AG3818" i="26"/>
  <c r="AG3819" i="26"/>
  <c r="AG3820" i="26"/>
  <c r="AG3821" i="26"/>
  <c r="AG3822" i="26"/>
  <c r="AG3823" i="26"/>
  <c r="AG3824" i="26"/>
  <c r="AG3825" i="26"/>
  <c r="AG3826" i="26"/>
  <c r="AG3827" i="26"/>
  <c r="AG3828" i="26"/>
  <c r="AG3829" i="26"/>
  <c r="AG3830" i="26"/>
  <c r="AG3831" i="26"/>
  <c r="AG3832" i="26"/>
  <c r="AG3833" i="26"/>
  <c r="AG3834" i="26"/>
  <c r="AG3835" i="26"/>
  <c r="AG3836" i="26"/>
  <c r="AG3837" i="26"/>
  <c r="AG3838" i="26"/>
  <c r="AG3839" i="26"/>
  <c r="AG3840" i="26"/>
  <c r="AG3841" i="26"/>
  <c r="AG3842" i="26"/>
  <c r="AG3843" i="26"/>
  <c r="AG3844" i="26"/>
  <c r="AG3845" i="26"/>
  <c r="AG3846" i="26"/>
  <c r="AG3847" i="26"/>
  <c r="AG3848" i="26"/>
  <c r="AG3849" i="26"/>
  <c r="AG3850" i="26"/>
  <c r="AG3851" i="26"/>
  <c r="AG3852" i="26"/>
  <c r="AG3853" i="26"/>
  <c r="AG3854" i="26"/>
  <c r="AG3855" i="26"/>
  <c r="AG3856" i="26"/>
  <c r="AG3857" i="26"/>
  <c r="AG3858" i="26"/>
  <c r="AG3859" i="26"/>
  <c r="AG3860" i="26"/>
  <c r="AG3861" i="26"/>
  <c r="AG3862" i="26"/>
  <c r="AG3863" i="26"/>
  <c r="AG3864" i="26"/>
  <c r="AG3865" i="26"/>
  <c r="AG3866" i="26"/>
  <c r="AG3867" i="26"/>
  <c r="AG3868" i="26"/>
  <c r="AG3869" i="26"/>
  <c r="AG3870" i="26"/>
  <c r="AG3871" i="26"/>
  <c r="AG3872" i="26"/>
  <c r="AG3873" i="26"/>
  <c r="AG3874" i="26"/>
  <c r="AG3875" i="26"/>
  <c r="AG3876" i="26"/>
  <c r="AG3877" i="26"/>
  <c r="AG3878" i="26"/>
  <c r="AG3879" i="26"/>
  <c r="AG3880" i="26"/>
  <c r="AG3881" i="26"/>
  <c r="AG3882" i="26"/>
  <c r="AG3883" i="26"/>
  <c r="AG3884" i="26"/>
  <c r="AG3885" i="26"/>
  <c r="AG3886" i="26"/>
  <c r="AG3887" i="26"/>
  <c r="AG3888" i="26"/>
  <c r="AG3889" i="26"/>
  <c r="AG3890" i="26"/>
  <c r="AG3891" i="26"/>
  <c r="AG3892" i="26"/>
  <c r="AG3893" i="26"/>
  <c r="AG3894" i="26"/>
  <c r="AG3895" i="26"/>
  <c r="AG3896" i="26"/>
  <c r="AG3897" i="26"/>
  <c r="AG3898" i="26"/>
  <c r="AG3899" i="26"/>
  <c r="AG3900" i="26"/>
  <c r="AG3901" i="26"/>
  <c r="AG3902" i="26"/>
  <c r="AG3903" i="26"/>
  <c r="AG3904" i="26"/>
  <c r="AG3905" i="26"/>
  <c r="AG3906" i="26"/>
  <c r="AG3907" i="26"/>
  <c r="AG3908" i="26"/>
  <c r="AG3909" i="26"/>
  <c r="AG3910" i="26"/>
  <c r="AG3911" i="26"/>
  <c r="AG3912" i="26"/>
  <c r="AG3913" i="26"/>
  <c r="AG3914" i="26"/>
  <c r="AG3915" i="26"/>
  <c r="AG3916" i="26"/>
  <c r="AG3917" i="26"/>
  <c r="AG3918" i="26"/>
  <c r="AG3919" i="26"/>
  <c r="AG3920" i="26"/>
  <c r="AG3921" i="26"/>
  <c r="AG3922" i="26"/>
  <c r="AG3923" i="26"/>
  <c r="AG3924" i="26"/>
  <c r="AG3925" i="26"/>
  <c r="AG3926" i="26"/>
  <c r="AG3927" i="26"/>
  <c r="AG3928" i="26"/>
  <c r="AG3929" i="26"/>
  <c r="AG3930" i="26"/>
  <c r="AG3931" i="26"/>
  <c r="AG3932" i="26"/>
  <c r="AG3933" i="26"/>
  <c r="AG3934" i="26"/>
  <c r="AG3935" i="26"/>
  <c r="AG3936" i="26"/>
  <c r="AG3937" i="26"/>
  <c r="AG3938" i="26"/>
  <c r="AG3939" i="26"/>
  <c r="AG3940" i="26"/>
  <c r="AG3941" i="26"/>
  <c r="AG3942" i="26"/>
  <c r="AG3943" i="26"/>
  <c r="AG3944" i="26"/>
  <c r="AG3945" i="26"/>
  <c r="AG3946" i="26"/>
  <c r="AG3947" i="26"/>
  <c r="AG3948" i="26"/>
  <c r="AG3949" i="26"/>
  <c r="AG3950" i="26"/>
  <c r="AG3951" i="26"/>
  <c r="AG3952" i="26"/>
  <c r="AG3953" i="26"/>
  <c r="AG3954" i="26"/>
  <c r="AG3955" i="26"/>
  <c r="AG3956" i="26"/>
  <c r="AG3957" i="26"/>
  <c r="AG3958" i="26"/>
  <c r="AG3959" i="26"/>
  <c r="AG3960" i="26"/>
  <c r="AG3961" i="26"/>
  <c r="AG3962" i="26"/>
  <c r="AG3963" i="26"/>
  <c r="AG3964" i="26"/>
  <c r="AG3965" i="26"/>
  <c r="AG3966" i="26"/>
  <c r="AG3967" i="26"/>
  <c r="AG3968" i="26"/>
  <c r="AG3969" i="26"/>
  <c r="AG3970" i="26"/>
  <c r="AG3971" i="26"/>
  <c r="AG3972" i="26"/>
  <c r="AG3973" i="26"/>
  <c r="AG3974" i="26"/>
  <c r="AG3975" i="26"/>
  <c r="AG3976" i="26"/>
  <c r="AG3977" i="26"/>
  <c r="AG3978" i="26"/>
  <c r="AG3979" i="26"/>
  <c r="AG3980" i="26"/>
  <c r="AG3981" i="26"/>
  <c r="AG3982" i="26"/>
  <c r="AG3983" i="26"/>
  <c r="AG3984" i="26"/>
  <c r="AG3985" i="26"/>
  <c r="AG3986" i="26"/>
  <c r="AG3987" i="26"/>
  <c r="AG3988" i="26"/>
  <c r="AG3989" i="26"/>
  <c r="AG3990" i="26"/>
  <c r="AG3991" i="26"/>
  <c r="AG3992" i="26"/>
  <c r="AG3993" i="26"/>
  <c r="AG3994" i="26"/>
  <c r="AG3995" i="26"/>
  <c r="AG3996" i="26"/>
  <c r="AG3997" i="26"/>
  <c r="AG3998" i="26"/>
  <c r="AG3999" i="26"/>
  <c r="AG4000" i="26"/>
  <c r="AG4001" i="26"/>
  <c r="AG4002" i="26"/>
  <c r="AG4003" i="26"/>
  <c r="AG4004" i="26"/>
  <c r="AG4005" i="26"/>
  <c r="AG4006" i="26"/>
  <c r="AG4007" i="26"/>
  <c r="AG4008" i="26"/>
  <c r="AG4009" i="26"/>
  <c r="AG4010" i="26"/>
  <c r="AG4011" i="26"/>
  <c r="AG4012" i="26"/>
  <c r="AG4013" i="26"/>
  <c r="AG4014" i="26"/>
  <c r="AG4015" i="26"/>
  <c r="AG4016" i="26"/>
  <c r="AG4017" i="26"/>
  <c r="AG4018" i="26"/>
  <c r="AG4019" i="26"/>
  <c r="AG4020" i="26"/>
  <c r="AG4021" i="26"/>
  <c r="AG4022" i="26"/>
  <c r="AG4023" i="26"/>
  <c r="AG4024" i="26"/>
  <c r="AG4025" i="26"/>
  <c r="AG4026" i="26"/>
  <c r="AG4027" i="26"/>
  <c r="AG4028" i="26"/>
  <c r="AG4029" i="26"/>
  <c r="AG4030" i="26"/>
  <c r="AG4031" i="26"/>
  <c r="AG4032" i="26"/>
  <c r="AG4033" i="26"/>
  <c r="AG4034" i="26"/>
  <c r="AG4035" i="26"/>
  <c r="AG4036" i="26"/>
  <c r="AG4037" i="26"/>
  <c r="AG4038" i="26"/>
  <c r="AG4039" i="26"/>
  <c r="AG4040" i="26"/>
  <c r="AG4041" i="26"/>
  <c r="AG4042" i="26"/>
  <c r="AG4043" i="26"/>
  <c r="AG4044" i="26"/>
  <c r="AG4045" i="26"/>
  <c r="AG4046" i="26"/>
  <c r="AG4047" i="26"/>
  <c r="AG4048" i="26"/>
  <c r="AG4049" i="26"/>
  <c r="AG4050" i="26"/>
  <c r="AG4051" i="26"/>
  <c r="AG4052" i="26"/>
  <c r="AG4053" i="26"/>
  <c r="AG4054" i="26"/>
  <c r="AG4055" i="26"/>
  <c r="AG4056" i="26"/>
  <c r="AG4057" i="26"/>
  <c r="AG4058" i="26"/>
  <c r="AG4059" i="26"/>
  <c r="AG4060" i="26"/>
  <c r="AG4061" i="26"/>
  <c r="AG4062" i="26"/>
  <c r="AG4063" i="26"/>
  <c r="AG4064" i="26"/>
  <c r="AG4065" i="26"/>
  <c r="AG4066" i="26"/>
  <c r="AG4067" i="26"/>
  <c r="AG4068" i="26"/>
  <c r="AG4069" i="26"/>
  <c r="AG4070" i="26"/>
  <c r="AG4071" i="26"/>
  <c r="AG4072" i="26"/>
  <c r="AG4073" i="26"/>
  <c r="AG4074" i="26"/>
  <c r="AG4075" i="26"/>
  <c r="AG4076" i="26"/>
  <c r="AG4077" i="26"/>
  <c r="AG4078" i="26"/>
  <c r="AG4079" i="26"/>
  <c r="AG4080" i="26"/>
  <c r="AG4081" i="26"/>
  <c r="AG4082" i="26"/>
  <c r="AG4083" i="26"/>
  <c r="AG4084" i="26"/>
  <c r="AG4085" i="26"/>
  <c r="AG4086" i="26"/>
  <c r="AG4087" i="26"/>
  <c r="AG4088" i="26"/>
  <c r="AG4089" i="26"/>
  <c r="AG4090" i="26"/>
  <c r="AG4091" i="26"/>
  <c r="AG4092" i="26"/>
  <c r="AG4093" i="26"/>
  <c r="AG4094" i="26"/>
  <c r="AG4095" i="26"/>
  <c r="AG4096" i="26"/>
  <c r="AG4097" i="26"/>
  <c r="AG4098" i="26"/>
  <c r="AG4099" i="26"/>
  <c r="AG4100" i="26"/>
  <c r="AG4101" i="26"/>
  <c r="AG4102" i="26"/>
  <c r="AG4103" i="26"/>
  <c r="AG4104" i="26"/>
  <c r="AG4105" i="26"/>
  <c r="AG4106" i="26"/>
  <c r="AG4107" i="26"/>
  <c r="AG4108" i="26"/>
  <c r="AG4109" i="26"/>
  <c r="AG4110" i="26"/>
  <c r="AG4111" i="26"/>
  <c r="AG4112" i="26"/>
  <c r="AG4113" i="26"/>
  <c r="AG4114" i="26"/>
  <c r="AG4115" i="26"/>
  <c r="AG4116" i="26"/>
  <c r="AG4117" i="26"/>
  <c r="AG4118" i="26"/>
  <c r="AG4119" i="26"/>
  <c r="AG4120" i="26"/>
  <c r="AG4121" i="26"/>
  <c r="AG4122" i="26"/>
  <c r="AG4123" i="26"/>
  <c r="AG4124" i="26"/>
  <c r="AG4125" i="26"/>
  <c r="AG4126" i="26"/>
  <c r="AG4127" i="26"/>
  <c r="AG4128" i="26"/>
  <c r="AG4129" i="26"/>
  <c r="AG4130" i="26"/>
  <c r="AG4131" i="26"/>
  <c r="AG4132" i="26"/>
  <c r="AG4133" i="26"/>
  <c r="AG4134" i="26"/>
  <c r="AG4135" i="26"/>
  <c r="AG4136" i="26"/>
  <c r="AG4137" i="26"/>
  <c r="AG4138" i="26"/>
  <c r="AG4139" i="26"/>
  <c r="AG4140" i="26"/>
  <c r="AG4141" i="26"/>
  <c r="AG4142" i="26"/>
  <c r="AG4143" i="26"/>
  <c r="AG4144" i="26"/>
  <c r="AG4145" i="26"/>
  <c r="AG4146" i="26"/>
  <c r="AG4147" i="26"/>
  <c r="AG4148" i="26"/>
  <c r="AG4149" i="26"/>
  <c r="AG4150" i="26"/>
  <c r="AG4151" i="26"/>
  <c r="AG4152" i="26"/>
  <c r="AG4153" i="26"/>
  <c r="AG4154" i="26"/>
  <c r="AG4155" i="26"/>
  <c r="AG4156" i="26"/>
  <c r="AG4157" i="26"/>
  <c r="AG4158" i="26"/>
  <c r="AG4159" i="26"/>
  <c r="AG4160" i="26"/>
  <c r="AG4161" i="26"/>
  <c r="AG4162" i="26"/>
  <c r="AG4163" i="26"/>
  <c r="AG4164" i="26"/>
  <c r="AG4165" i="26"/>
  <c r="AG4166" i="26"/>
  <c r="AG4167" i="26"/>
  <c r="AG4168" i="26"/>
  <c r="AG4169" i="26"/>
  <c r="AG4170" i="26"/>
  <c r="AG4171" i="26"/>
  <c r="AG4172" i="26"/>
  <c r="AG4173" i="26"/>
  <c r="AG4174" i="26"/>
  <c r="AG4175" i="26"/>
  <c r="AG4176" i="26"/>
  <c r="AG4177" i="26"/>
  <c r="AG4178" i="26"/>
  <c r="AG4179" i="26"/>
  <c r="AG4180" i="26"/>
  <c r="AG4181" i="26"/>
  <c r="AG4182" i="26"/>
  <c r="AG4183" i="26"/>
  <c r="AG4184" i="26"/>
  <c r="AG4185" i="26"/>
  <c r="AG4186" i="26"/>
  <c r="AG4187" i="26"/>
  <c r="AG4188" i="26"/>
  <c r="AG4189" i="26"/>
  <c r="AG4190" i="26"/>
  <c r="AG4191" i="26"/>
  <c r="AG4192" i="26"/>
  <c r="AG4193" i="26"/>
  <c r="AG4194" i="26"/>
  <c r="AG4195" i="26"/>
  <c r="AG4196" i="26"/>
  <c r="AG4197" i="26"/>
  <c r="AG4198" i="26"/>
  <c r="AG4199" i="26"/>
  <c r="AG4200" i="26"/>
  <c r="AG4201" i="26"/>
  <c r="AG4202" i="26"/>
  <c r="AG4203" i="26"/>
  <c r="AG4204" i="26"/>
  <c r="AG4205" i="26"/>
  <c r="AG4206" i="26"/>
  <c r="AG4207" i="26"/>
  <c r="AG4208" i="26"/>
  <c r="AG4209" i="26"/>
  <c r="AG4210" i="26"/>
  <c r="AG4211" i="26"/>
  <c r="AG4212" i="26"/>
  <c r="AG4213" i="26"/>
  <c r="AG4214" i="26"/>
  <c r="AG4215" i="26"/>
  <c r="AG4216" i="26"/>
  <c r="AG4217" i="26"/>
  <c r="AG4218" i="26"/>
  <c r="AG4219" i="26"/>
  <c r="AG4220" i="26"/>
  <c r="AG4221" i="26"/>
  <c r="AG4222" i="26"/>
  <c r="AG4223" i="26"/>
  <c r="AG4224" i="26"/>
  <c r="AG4225" i="26"/>
  <c r="AG4226" i="26"/>
  <c r="AG4227" i="26"/>
  <c r="AG4228" i="26"/>
  <c r="AG4229" i="26"/>
  <c r="AG4230" i="26"/>
  <c r="AG4231" i="26"/>
  <c r="AG4232" i="26"/>
  <c r="AG4233" i="26"/>
  <c r="AG4234" i="26"/>
  <c r="AG4235" i="26"/>
  <c r="AG4236" i="26"/>
  <c r="AG4237" i="26"/>
  <c r="AG4238" i="26"/>
  <c r="AG4239" i="26"/>
  <c r="AG4240" i="26"/>
  <c r="AG4241" i="26"/>
  <c r="AG4242" i="26"/>
  <c r="AG4243" i="26"/>
  <c r="AG4244" i="26"/>
  <c r="AG4245" i="26"/>
  <c r="AG4246" i="26"/>
  <c r="AG4247" i="26"/>
  <c r="AG4248" i="26"/>
  <c r="AG4249" i="26"/>
  <c r="AG4250" i="26"/>
  <c r="AG4251" i="26"/>
  <c r="AG4252" i="26"/>
  <c r="AG4253" i="26"/>
  <c r="AG4254" i="26"/>
  <c r="AG4255" i="26"/>
  <c r="AG4256" i="26"/>
  <c r="AG4257" i="26"/>
  <c r="AG4258" i="26"/>
  <c r="AG4259" i="26"/>
  <c r="AG4260" i="26"/>
  <c r="AG4261" i="26"/>
  <c r="AG4262" i="26"/>
  <c r="AG4263" i="26"/>
  <c r="AG4264" i="26"/>
  <c r="AG4265" i="26"/>
  <c r="AG4266" i="26"/>
  <c r="AG4267" i="26"/>
  <c r="AG4268" i="26"/>
  <c r="AG4269" i="26"/>
  <c r="AG4270" i="26"/>
  <c r="AG4271" i="26"/>
  <c r="AG4272" i="26"/>
  <c r="AG4273" i="26"/>
  <c r="AG4274" i="26"/>
  <c r="AG4275" i="26"/>
  <c r="AG4276" i="26"/>
  <c r="AG4277" i="26"/>
  <c r="AG4278" i="26"/>
  <c r="AG4279" i="26"/>
  <c r="AG4280" i="26"/>
  <c r="AG4281" i="26"/>
  <c r="AG4282" i="26"/>
  <c r="AG4283" i="26"/>
  <c r="AG4284" i="26"/>
  <c r="AG4285" i="26"/>
  <c r="AG4286" i="26"/>
  <c r="AG4287" i="26"/>
  <c r="AG4288" i="26"/>
  <c r="AG4289" i="26"/>
  <c r="AG4290" i="26"/>
  <c r="AG4291" i="26"/>
  <c r="AG4292" i="26"/>
  <c r="AG4293" i="26"/>
  <c r="AG4294" i="26"/>
  <c r="AG4295" i="26"/>
  <c r="AG4296" i="26"/>
  <c r="AG4297" i="26"/>
  <c r="AG4298" i="26"/>
  <c r="AG4299" i="26"/>
  <c r="AG4300" i="26"/>
  <c r="AG4301" i="26"/>
  <c r="AG4302" i="26"/>
  <c r="AG4303" i="26"/>
  <c r="AG4304" i="26"/>
  <c r="AG4305" i="26"/>
  <c r="AG4306" i="26"/>
  <c r="AG4307" i="26"/>
  <c r="AG4308" i="26"/>
  <c r="AG4309" i="26"/>
  <c r="AG4310" i="26"/>
  <c r="AG4311" i="26"/>
  <c r="AG4312" i="26"/>
  <c r="AG4313" i="26"/>
  <c r="AG4314" i="26"/>
  <c r="AG4315" i="26"/>
  <c r="AG4316" i="26"/>
  <c r="AG4317" i="26"/>
  <c r="AG4318" i="26"/>
  <c r="AG4319" i="26"/>
  <c r="AG4320" i="26"/>
  <c r="AG4321" i="26"/>
  <c r="AG4322" i="26"/>
  <c r="AG4323" i="26"/>
  <c r="AG4324" i="26"/>
  <c r="AG4325" i="26"/>
  <c r="AG4326" i="26"/>
  <c r="AG4327" i="26"/>
  <c r="AG4328" i="26"/>
  <c r="AG4329" i="26"/>
  <c r="AG4330" i="26"/>
  <c r="AG4331" i="26"/>
  <c r="AG4332" i="26"/>
  <c r="AG4333" i="26"/>
  <c r="AG4334" i="26"/>
  <c r="AG4335" i="26"/>
  <c r="AG4336" i="26"/>
  <c r="AG4337" i="26"/>
  <c r="AG4338" i="26"/>
  <c r="AG4339" i="26"/>
  <c r="AG4340" i="26"/>
  <c r="AG4341" i="26"/>
  <c r="AG4342" i="26"/>
  <c r="AG4343" i="26"/>
  <c r="AG4344" i="26"/>
  <c r="AG4345" i="26"/>
  <c r="AG4346" i="26"/>
  <c r="AG4347" i="26"/>
  <c r="AG4348" i="26"/>
  <c r="AG4349" i="26"/>
  <c r="AG4350" i="26"/>
  <c r="AG4351" i="26"/>
  <c r="AG4352" i="26"/>
  <c r="AG4353" i="26"/>
  <c r="AG4354" i="26"/>
  <c r="AG4355" i="26"/>
  <c r="AG4356" i="26"/>
  <c r="AG4357" i="26"/>
  <c r="AG4358" i="26"/>
  <c r="AG4359" i="26"/>
  <c r="AG4360" i="26"/>
  <c r="AG4361" i="26"/>
  <c r="AG4362" i="26"/>
  <c r="AG4363" i="26"/>
  <c r="AG4364" i="26"/>
  <c r="AG4365" i="26"/>
  <c r="AG4366" i="26"/>
  <c r="AG4367" i="26"/>
  <c r="AG4368" i="26"/>
  <c r="AG4369" i="26"/>
  <c r="AG4370" i="26"/>
  <c r="AG4371" i="26"/>
  <c r="AG4372" i="26"/>
  <c r="AG4373" i="26"/>
  <c r="AG4374" i="26"/>
  <c r="AG4375" i="26"/>
  <c r="AG4376" i="26"/>
  <c r="AG4377" i="26"/>
  <c r="AG4378" i="26"/>
  <c r="AG4379" i="26"/>
  <c r="AG4380" i="26"/>
  <c r="AG4381" i="26"/>
  <c r="AG4382" i="26"/>
  <c r="AG4383" i="26"/>
  <c r="AG4384" i="26"/>
  <c r="AG4385" i="26"/>
  <c r="AG4386" i="26"/>
  <c r="AG4387" i="26"/>
  <c r="AG4388" i="26"/>
  <c r="AG4389" i="26"/>
  <c r="AG4390" i="26"/>
  <c r="AG4391" i="26"/>
  <c r="AG4392" i="26"/>
  <c r="AG4393" i="26"/>
  <c r="AG4394" i="26"/>
  <c r="AG4395" i="26"/>
  <c r="AG4396" i="26"/>
  <c r="AG4397" i="26"/>
  <c r="AG4398" i="26"/>
  <c r="AG4399" i="26"/>
  <c r="AG4400" i="26"/>
  <c r="AG4401" i="26"/>
  <c r="AG4402" i="26"/>
  <c r="AG4403" i="26"/>
  <c r="AG4404" i="26"/>
  <c r="AG4405" i="26"/>
  <c r="AG4406" i="26"/>
  <c r="AG4407" i="26"/>
  <c r="AG4408" i="26"/>
  <c r="AG4409" i="26"/>
  <c r="AG4410" i="26"/>
  <c r="AG4411" i="26"/>
  <c r="AG4412" i="26"/>
  <c r="AG4413" i="26"/>
  <c r="AG4414" i="26"/>
  <c r="AG4415" i="26"/>
  <c r="AG4416" i="26"/>
  <c r="AG4417" i="26"/>
  <c r="AG4418" i="26"/>
  <c r="AG4419" i="26"/>
  <c r="AG4420" i="26"/>
  <c r="AG4421" i="26"/>
  <c r="AG4422" i="26"/>
  <c r="AG4423" i="26"/>
  <c r="AG4424" i="26"/>
  <c r="AG4425" i="26"/>
  <c r="AG4426" i="26"/>
  <c r="AG4427" i="26"/>
  <c r="AG4428" i="26"/>
  <c r="AG4429" i="26"/>
  <c r="AG4430" i="26"/>
  <c r="AG4431" i="26"/>
  <c r="AG4432" i="26"/>
  <c r="AG4433" i="26"/>
  <c r="AG4434" i="26"/>
  <c r="AG4435" i="26"/>
  <c r="AG4436" i="26"/>
  <c r="AG4437" i="26"/>
  <c r="AG4438" i="26"/>
  <c r="AG4439" i="26"/>
  <c r="AG4440" i="26"/>
  <c r="AG4441" i="26"/>
  <c r="AG4442" i="26"/>
  <c r="AG4443" i="26"/>
  <c r="AG4444" i="26"/>
  <c r="AG4445" i="26"/>
  <c r="AG4446" i="26"/>
  <c r="AG4447" i="26"/>
  <c r="AG4448" i="26"/>
  <c r="AG4449" i="26"/>
  <c r="AG4450" i="26"/>
  <c r="AG4451" i="26"/>
  <c r="AG4452" i="26"/>
  <c r="AG4453" i="26"/>
  <c r="AG4454" i="26"/>
  <c r="AG4455" i="26"/>
  <c r="AG4456" i="26"/>
  <c r="AG4457" i="26"/>
  <c r="AG4458" i="26"/>
  <c r="AG4459" i="26"/>
  <c r="AG4460" i="26"/>
  <c r="AG4461" i="26"/>
  <c r="AG4462" i="26"/>
  <c r="AG4463" i="26"/>
  <c r="AG4464" i="26"/>
  <c r="AG4465" i="26"/>
  <c r="AG4466" i="26"/>
  <c r="AG4467" i="26"/>
  <c r="AG4468" i="26"/>
  <c r="AG4469" i="26"/>
  <c r="AG4470" i="26"/>
  <c r="AG4471" i="26"/>
  <c r="AG4472" i="26"/>
  <c r="AG4473" i="26"/>
  <c r="AG4474" i="26"/>
  <c r="AG4475" i="26"/>
  <c r="AG4476" i="26"/>
  <c r="AG4477" i="26"/>
  <c r="AG4478" i="26"/>
  <c r="AG4479" i="26"/>
  <c r="AG4480" i="26"/>
  <c r="AG4481" i="26"/>
  <c r="AG4482" i="26"/>
  <c r="AG4483" i="26"/>
  <c r="AG4484" i="26"/>
  <c r="AG4485" i="26"/>
  <c r="AG4486" i="26"/>
  <c r="AG4487" i="26"/>
  <c r="AG4488" i="26"/>
  <c r="AG4489" i="26"/>
  <c r="AG4490" i="26"/>
  <c r="AG4491" i="26"/>
  <c r="AG4492" i="26"/>
  <c r="AG4493" i="26"/>
  <c r="AG4494" i="26"/>
  <c r="AG4495" i="26"/>
  <c r="AG4496" i="26"/>
  <c r="AG4497" i="26"/>
  <c r="AG4498" i="26"/>
  <c r="AG4499" i="26"/>
  <c r="AG4500" i="26"/>
  <c r="AG4501" i="26"/>
  <c r="AG4502" i="26"/>
  <c r="AG4503" i="26"/>
  <c r="AG4504" i="26"/>
  <c r="AG4505" i="26"/>
  <c r="AG4506" i="26"/>
  <c r="AG4507" i="26"/>
  <c r="AG4508" i="26"/>
  <c r="AG4509" i="26"/>
  <c r="AG4510" i="26"/>
  <c r="AG4511" i="26"/>
  <c r="AG4512" i="26"/>
  <c r="AG4513" i="26"/>
  <c r="AG4514" i="26"/>
  <c r="AG4515" i="26"/>
  <c r="AG4516" i="26"/>
  <c r="AG4517" i="26"/>
  <c r="AG4518" i="26"/>
  <c r="AG4519" i="26"/>
  <c r="AG4520" i="26"/>
  <c r="AG4521" i="26"/>
  <c r="AG4522" i="26"/>
  <c r="AG4523" i="26"/>
  <c r="AG4524" i="26"/>
  <c r="AG4525" i="26"/>
  <c r="AG4526" i="26"/>
  <c r="AG4527" i="26"/>
  <c r="AG4528" i="26"/>
  <c r="AG4529" i="26"/>
  <c r="AG4530" i="26"/>
  <c r="AG4531" i="26"/>
  <c r="AG4532" i="26"/>
  <c r="AG4533" i="26"/>
  <c r="AG4534" i="26"/>
  <c r="AG4535" i="26"/>
  <c r="AG4536" i="26"/>
  <c r="AG4537" i="26"/>
  <c r="AG4538" i="26"/>
  <c r="AG4539" i="26"/>
  <c r="AG4540" i="26"/>
  <c r="AG4541" i="26"/>
  <c r="AG4542" i="26"/>
  <c r="AG4543" i="26"/>
  <c r="AG4544" i="26"/>
  <c r="AG4545" i="26"/>
  <c r="AG4546" i="26"/>
  <c r="AG4547" i="26"/>
  <c r="AG4548" i="26"/>
  <c r="AG4549" i="26"/>
  <c r="AG4550" i="26"/>
  <c r="AG4551" i="26"/>
  <c r="AG4552" i="26"/>
  <c r="AG4553" i="26"/>
  <c r="AG4554" i="26"/>
  <c r="AG4555" i="26"/>
  <c r="AG4556" i="26"/>
  <c r="AG4557" i="26"/>
  <c r="AG4558" i="26"/>
  <c r="AG4559" i="26"/>
  <c r="AG4560" i="26"/>
  <c r="AG4561" i="26"/>
  <c r="AG4562" i="26"/>
  <c r="AG4563" i="26"/>
  <c r="AG4564" i="26"/>
  <c r="AG4565" i="26"/>
  <c r="AG4566" i="26"/>
  <c r="AG4567" i="26"/>
  <c r="AG4568" i="26"/>
  <c r="AG4569" i="26"/>
  <c r="AG4570" i="26"/>
  <c r="AG4571" i="26"/>
  <c r="AG4572" i="26"/>
  <c r="AG4573" i="26"/>
  <c r="AG4574" i="26"/>
  <c r="AG4575" i="26"/>
  <c r="AG4576" i="26"/>
  <c r="AG4577" i="26"/>
  <c r="AG4578" i="26"/>
  <c r="AG4579" i="26"/>
  <c r="AG4580" i="26"/>
  <c r="AG4581" i="26"/>
  <c r="AG4582" i="26"/>
  <c r="AG4583" i="26"/>
  <c r="AG4584" i="26"/>
  <c r="AG4585" i="26"/>
  <c r="AG4586" i="26"/>
  <c r="AG4587" i="26"/>
  <c r="AG4588" i="26"/>
  <c r="AG4589" i="26"/>
  <c r="AG4590" i="26"/>
  <c r="AG4591" i="26"/>
  <c r="AG4592" i="26"/>
  <c r="AG4593" i="26"/>
  <c r="AG4594" i="26"/>
  <c r="AG4595" i="26"/>
  <c r="AG4596" i="26"/>
  <c r="AG4597" i="26"/>
  <c r="AG4598" i="26"/>
  <c r="AG4599" i="26"/>
  <c r="AG4600" i="26"/>
  <c r="AG4601" i="26"/>
  <c r="AG4602" i="26"/>
  <c r="AG4603" i="26"/>
  <c r="AG4604" i="26"/>
  <c r="AG4605" i="26"/>
  <c r="AG4606" i="26"/>
  <c r="AG4607" i="26"/>
  <c r="AG4608" i="26"/>
  <c r="AG4609" i="26"/>
  <c r="AG4610" i="26"/>
  <c r="AG4611" i="26"/>
  <c r="AG4612" i="26"/>
  <c r="AG4613" i="26"/>
  <c r="AG4614" i="26"/>
  <c r="AG4615" i="26"/>
  <c r="AG4616" i="26"/>
  <c r="AG4617" i="26"/>
  <c r="AG4618" i="26"/>
  <c r="AG4619" i="26"/>
  <c r="AG4620" i="26"/>
  <c r="AG4621" i="26"/>
  <c r="AG4622" i="26"/>
  <c r="AG4623" i="26"/>
  <c r="AG4624" i="26"/>
  <c r="AG4625" i="26"/>
  <c r="AG4626" i="26"/>
  <c r="AG4627" i="26"/>
  <c r="AG4628" i="26"/>
  <c r="AG4629" i="26"/>
  <c r="AG4630" i="26"/>
  <c r="AG4631" i="26"/>
  <c r="AG4632" i="26"/>
  <c r="AG4633" i="26"/>
  <c r="AG4634" i="26"/>
  <c r="AG4635" i="26"/>
  <c r="AG4636" i="26"/>
  <c r="AG4637" i="26"/>
  <c r="AG4638" i="26"/>
  <c r="AG4639" i="26"/>
  <c r="AG4640" i="26"/>
  <c r="AG4641" i="26"/>
  <c r="AG4642" i="26"/>
  <c r="AG4643" i="26"/>
  <c r="AG4644" i="26"/>
  <c r="AG4645" i="26"/>
  <c r="AG4646" i="26"/>
  <c r="AG4647" i="26"/>
  <c r="AG4648" i="26"/>
  <c r="AG4649" i="26"/>
  <c r="AG4650" i="26"/>
  <c r="AG4651" i="26"/>
  <c r="AG4652" i="26"/>
  <c r="AG4653" i="26"/>
  <c r="AG4654" i="26"/>
  <c r="AG4655" i="26"/>
  <c r="AG4656" i="26"/>
  <c r="AG4657" i="26"/>
  <c r="AG4658" i="26"/>
  <c r="AG4659" i="26"/>
  <c r="AG4660" i="26"/>
  <c r="AG4661" i="26"/>
  <c r="AG4662" i="26"/>
  <c r="AG4663" i="26"/>
  <c r="AG4664" i="26"/>
  <c r="AG4665" i="26"/>
  <c r="AG4666" i="26"/>
  <c r="AG4667" i="26"/>
  <c r="AG4668" i="26"/>
  <c r="AG4669" i="26"/>
  <c r="AG4670" i="26"/>
  <c r="AG4671" i="26"/>
  <c r="AG4672" i="26"/>
  <c r="AG4673" i="26"/>
  <c r="AG4674" i="26"/>
  <c r="AG4675" i="26"/>
  <c r="AG4676" i="26"/>
  <c r="AG4677" i="26"/>
  <c r="AG4678" i="26"/>
  <c r="AG4679" i="26"/>
  <c r="AG4680" i="26"/>
  <c r="AG4681" i="26"/>
  <c r="AG4682" i="26"/>
  <c r="AG4683" i="26"/>
  <c r="AG4684" i="26"/>
  <c r="AG4685" i="26"/>
  <c r="AG4686" i="26"/>
  <c r="AG4687" i="26"/>
  <c r="AG4688" i="26"/>
  <c r="AG4689" i="26"/>
  <c r="AG4690" i="26"/>
  <c r="AG4691" i="26"/>
  <c r="AG4692" i="26"/>
  <c r="AG4693" i="26"/>
  <c r="AG4694" i="26"/>
  <c r="AG4695" i="26"/>
  <c r="AG4696" i="26"/>
  <c r="AG4697" i="26"/>
  <c r="AG4698" i="26"/>
  <c r="AG4699" i="26"/>
  <c r="AG4700" i="26"/>
  <c r="AG4701" i="26"/>
  <c r="AG4702" i="26"/>
  <c r="AG4703" i="26"/>
  <c r="AG4704" i="26"/>
  <c r="AG4705" i="26"/>
  <c r="AG4706" i="26"/>
  <c r="AG4707" i="26"/>
  <c r="AG4708" i="26"/>
  <c r="AG4709" i="26"/>
  <c r="AG4710" i="26"/>
  <c r="AG4711" i="26"/>
  <c r="AG4712" i="26"/>
  <c r="AG4713" i="26"/>
  <c r="AG4714" i="26"/>
  <c r="AG4715" i="26"/>
  <c r="AG4716" i="26"/>
  <c r="AG4717" i="26"/>
  <c r="AG4718" i="26"/>
  <c r="AG4719" i="26"/>
  <c r="AG4720" i="26"/>
  <c r="AG4721" i="26"/>
  <c r="AG4722" i="26"/>
  <c r="AG4723" i="26"/>
  <c r="AG4724" i="26"/>
  <c r="AG4725" i="26"/>
  <c r="AG4726" i="26"/>
  <c r="AG4727" i="26"/>
  <c r="AG4728" i="26"/>
  <c r="AG4729" i="26"/>
  <c r="AG4730" i="26"/>
  <c r="AG4731" i="26"/>
  <c r="AG4732" i="26"/>
  <c r="AG4733" i="26"/>
  <c r="AG4734" i="26"/>
  <c r="AG4735" i="26"/>
  <c r="AG4736" i="26"/>
  <c r="AG4737" i="26"/>
  <c r="AG4738" i="26"/>
  <c r="AG4739" i="26"/>
  <c r="AG4740" i="26"/>
  <c r="AG4741" i="26"/>
  <c r="AG4742" i="26"/>
  <c r="AG4743" i="26"/>
  <c r="AG4744" i="26"/>
  <c r="AG4745" i="26"/>
  <c r="AG4746" i="26"/>
  <c r="AG4747" i="26"/>
  <c r="AG4748" i="26"/>
  <c r="AG4749" i="26"/>
  <c r="AG4750" i="26"/>
  <c r="AG4751" i="26"/>
  <c r="AG4752" i="26"/>
  <c r="AG4753" i="26"/>
  <c r="AG4754" i="26"/>
  <c r="AG4755" i="26"/>
  <c r="AG4756" i="26"/>
  <c r="AG4757" i="26"/>
  <c r="AG4758" i="26"/>
  <c r="AG4759" i="26"/>
  <c r="AG4760" i="26"/>
  <c r="AG4761" i="26"/>
  <c r="AG4762" i="26"/>
  <c r="AG4763" i="26"/>
  <c r="AG4764" i="26"/>
  <c r="AG4765" i="26"/>
  <c r="AG4766" i="26"/>
  <c r="AG4767" i="26"/>
  <c r="AG4768" i="26"/>
  <c r="AG4769" i="26"/>
  <c r="AG4770" i="26"/>
  <c r="AG4771" i="26"/>
  <c r="AG4772" i="26"/>
  <c r="AG4773" i="26"/>
  <c r="AG4774" i="26"/>
  <c r="AG4775" i="26"/>
  <c r="AG4776" i="26"/>
  <c r="AG4777" i="26"/>
  <c r="AG4778" i="26"/>
  <c r="AG4779" i="26"/>
  <c r="AG4780" i="26"/>
  <c r="AG4781" i="26"/>
  <c r="AG4782" i="26"/>
  <c r="AG4783" i="26"/>
  <c r="AG4784" i="26"/>
  <c r="AG4785" i="26"/>
  <c r="AG4786" i="26"/>
  <c r="AG4787" i="26"/>
  <c r="AG4788" i="26"/>
  <c r="AG4789" i="26"/>
  <c r="AG4790" i="26"/>
  <c r="AG4791" i="26"/>
  <c r="AG4792" i="26"/>
  <c r="AG4793" i="26"/>
  <c r="AG4794" i="26"/>
  <c r="AG4795" i="26"/>
  <c r="AG4796" i="26"/>
  <c r="AG4797" i="26"/>
  <c r="AG4798" i="26"/>
  <c r="AG4799" i="26"/>
  <c r="AG4800" i="26"/>
  <c r="AG4801" i="26"/>
  <c r="AG4802" i="26"/>
  <c r="AG4803" i="26"/>
  <c r="AG4804" i="26"/>
  <c r="AG4805" i="26"/>
  <c r="AG4806" i="26"/>
  <c r="AG4807" i="26"/>
  <c r="AG4808" i="26"/>
  <c r="AG4809" i="26"/>
  <c r="AG4810" i="26"/>
  <c r="AG4811" i="26"/>
  <c r="AG4812" i="26"/>
  <c r="AG4813" i="26"/>
  <c r="AG4814" i="26"/>
  <c r="AG4815" i="26"/>
  <c r="AG4816" i="26"/>
  <c r="AG4817" i="26"/>
  <c r="AG4818" i="26"/>
  <c r="AG4819" i="26"/>
  <c r="AG4820" i="26"/>
  <c r="AG4821" i="26"/>
  <c r="AG4822" i="26"/>
  <c r="AG4823" i="26"/>
  <c r="AG4824" i="26"/>
  <c r="AG4825" i="26"/>
  <c r="AG4826" i="26"/>
  <c r="AG4827" i="26"/>
  <c r="AG4828" i="26"/>
  <c r="AG4829" i="26"/>
  <c r="AG4830" i="26"/>
  <c r="AG4831" i="26"/>
  <c r="AG4832" i="26"/>
  <c r="AG4833" i="26"/>
  <c r="AG4834" i="26"/>
  <c r="AG4835" i="26"/>
  <c r="AG4836" i="26"/>
  <c r="AG4837" i="26"/>
  <c r="AG4838" i="26"/>
  <c r="AG4839" i="26"/>
  <c r="AG4840" i="26"/>
  <c r="AG4841" i="26"/>
  <c r="AG4842" i="26"/>
  <c r="AG4843" i="26"/>
  <c r="AG4844" i="26"/>
  <c r="AG4845" i="26"/>
  <c r="AG4846" i="26"/>
  <c r="AG4847" i="26"/>
  <c r="AG4848" i="26"/>
  <c r="AG4849" i="26"/>
  <c r="AG4850" i="26"/>
  <c r="AG4851" i="26"/>
  <c r="AG4852" i="26"/>
  <c r="AG4853" i="26"/>
  <c r="AG4854" i="26"/>
  <c r="AG4855" i="26"/>
  <c r="AG4856" i="26"/>
  <c r="AG4857" i="26"/>
  <c r="AG4858" i="26"/>
  <c r="AG4859" i="26"/>
  <c r="AG4860" i="26"/>
  <c r="AG4861" i="26"/>
  <c r="AG4862" i="26"/>
  <c r="AG4863" i="26"/>
  <c r="AG4864" i="26"/>
  <c r="AG4865" i="26"/>
  <c r="AG4866" i="26"/>
  <c r="AG4867" i="26"/>
  <c r="AG4868" i="26"/>
  <c r="AG4869" i="26"/>
  <c r="AG4870" i="26"/>
  <c r="AG4871" i="26"/>
  <c r="AG4872" i="26"/>
  <c r="AG4873" i="26"/>
  <c r="AG4874" i="26"/>
  <c r="AG4875" i="26"/>
  <c r="AG4876" i="26"/>
  <c r="AG4877" i="26"/>
  <c r="AG4878" i="26"/>
  <c r="AG4879" i="26"/>
  <c r="AG4880" i="26"/>
  <c r="AG4881" i="26"/>
  <c r="AG4882" i="26"/>
  <c r="AG4883" i="26"/>
  <c r="AG4884" i="26"/>
  <c r="AG4885" i="26"/>
  <c r="AG4886" i="26"/>
  <c r="AG4887" i="26"/>
  <c r="AG4888" i="26"/>
  <c r="AG4889" i="26"/>
  <c r="AG4890" i="26"/>
  <c r="AG4891" i="26"/>
  <c r="AG4892" i="26"/>
  <c r="AG4893" i="26"/>
  <c r="AG4894" i="26"/>
  <c r="AG4895" i="26"/>
  <c r="AG4896" i="26"/>
  <c r="AG4897" i="26"/>
  <c r="AG4898" i="26"/>
  <c r="AG4899" i="26"/>
  <c r="AG4900" i="26"/>
  <c r="AG4901" i="26"/>
  <c r="AG4902" i="26"/>
  <c r="AG4903" i="26"/>
  <c r="AG4904" i="26"/>
  <c r="AG4905" i="26"/>
  <c r="AG4906" i="26"/>
  <c r="AG4907" i="26"/>
  <c r="AG4908" i="26"/>
  <c r="AG4909" i="26"/>
  <c r="AG4910" i="26"/>
  <c r="AG4911" i="26"/>
  <c r="AG4912" i="26"/>
  <c r="AG4913" i="26"/>
  <c r="AG4914" i="26"/>
  <c r="AG4915" i="26"/>
  <c r="AG4916" i="26"/>
  <c r="AG4917" i="26"/>
  <c r="AG4918" i="26"/>
  <c r="AG4919" i="26"/>
  <c r="AG4920" i="26"/>
  <c r="AG4921" i="26"/>
  <c r="AG4922" i="26"/>
  <c r="AG4923" i="26"/>
  <c r="AG4924" i="26"/>
  <c r="AG4925" i="26"/>
  <c r="AG4926" i="26"/>
  <c r="AG4927" i="26"/>
  <c r="AG4928" i="26"/>
  <c r="AG4929" i="26"/>
  <c r="AG4930" i="26"/>
  <c r="AG4931" i="26"/>
  <c r="AG4932" i="26"/>
  <c r="AG4933" i="26"/>
  <c r="AG4934" i="26"/>
  <c r="AG4935" i="26"/>
  <c r="AG4936" i="26"/>
  <c r="AG4937" i="26"/>
  <c r="AG4938" i="26"/>
  <c r="AG4939" i="26"/>
  <c r="AG4940" i="26"/>
  <c r="AG4941" i="26"/>
  <c r="AG4942" i="26"/>
  <c r="AG4943" i="26"/>
  <c r="AG4944" i="26"/>
  <c r="AG4945" i="26"/>
  <c r="AG4946" i="26"/>
  <c r="AG4947" i="26"/>
  <c r="AG4948" i="26"/>
  <c r="AG4949" i="26"/>
  <c r="AG4950" i="26"/>
  <c r="AG4951" i="26"/>
  <c r="AG4952" i="26"/>
  <c r="AG4953" i="26"/>
  <c r="AG4954" i="26"/>
  <c r="AG4955" i="26"/>
  <c r="AG4956" i="26"/>
  <c r="AG4957" i="26"/>
  <c r="AG4958" i="26"/>
  <c r="AG4959" i="26"/>
  <c r="AG4960" i="26"/>
  <c r="AG4961" i="26"/>
  <c r="AG4962" i="26"/>
  <c r="AG4963" i="26"/>
  <c r="AG4964" i="26"/>
  <c r="AG4965" i="26"/>
  <c r="AG4966" i="26"/>
  <c r="AG4967" i="26"/>
  <c r="AG4968" i="26"/>
  <c r="AG4969" i="26"/>
  <c r="AG4970" i="26"/>
  <c r="AG4971" i="26"/>
  <c r="AG4972" i="26"/>
  <c r="AG4973" i="26"/>
  <c r="AG4974" i="26"/>
  <c r="AG4975" i="26"/>
  <c r="AG4976" i="26"/>
  <c r="AG4977" i="26"/>
  <c r="AG4978" i="26"/>
  <c r="AG4979" i="26"/>
  <c r="AG4980" i="26"/>
  <c r="AG4981" i="26"/>
  <c r="AG4982" i="26"/>
  <c r="AG4983" i="26"/>
  <c r="AG4984" i="26"/>
  <c r="AG4985" i="26"/>
  <c r="AG4986" i="26"/>
  <c r="AG4987" i="26"/>
  <c r="AG4988" i="26"/>
  <c r="AG4989" i="26"/>
  <c r="AG4990" i="26"/>
  <c r="AG4991" i="26"/>
  <c r="AG4992" i="26"/>
  <c r="AG4993" i="26"/>
  <c r="AG4994" i="26"/>
  <c r="AG4995" i="26"/>
  <c r="AG4996" i="26"/>
  <c r="AG4997" i="26"/>
  <c r="AG4998" i="26"/>
  <c r="AG4999" i="26"/>
  <c r="AG5000" i="26"/>
  <c r="AG5001" i="26"/>
  <c r="AG5002" i="26"/>
  <c r="AG5003" i="26"/>
  <c r="AG5004" i="26"/>
  <c r="AG5005" i="26"/>
  <c r="AG5006" i="26"/>
  <c r="AG5007" i="26"/>
  <c r="AG5008" i="26"/>
  <c r="AG5009" i="26"/>
  <c r="AG5010" i="26"/>
  <c r="AG5011" i="26"/>
  <c r="AG5012" i="26"/>
  <c r="AG5013" i="26"/>
  <c r="AG5014" i="26"/>
  <c r="AG5015" i="26"/>
  <c r="AG5016" i="26"/>
  <c r="AG5017" i="26"/>
  <c r="AG5018" i="26"/>
  <c r="AG5019" i="26"/>
  <c r="AG5020" i="26"/>
  <c r="AG5021" i="26"/>
  <c r="AG5022" i="26"/>
  <c r="AG5023" i="26"/>
  <c r="AG5024" i="26"/>
  <c r="AG5025" i="26"/>
  <c r="AG5026" i="26"/>
  <c r="AG5027" i="26"/>
  <c r="AG5028" i="26"/>
  <c r="AG5029" i="26"/>
  <c r="AG5030" i="26"/>
  <c r="AG5031" i="26"/>
  <c r="AG5032" i="26"/>
  <c r="AG5033" i="26"/>
  <c r="AG5034" i="26"/>
  <c r="AG5035" i="26"/>
  <c r="AG5036" i="26"/>
  <c r="AG5037" i="26"/>
  <c r="AG5038" i="26"/>
  <c r="AG5039" i="26"/>
  <c r="AG5040" i="26"/>
  <c r="AG5041" i="26"/>
  <c r="AG5042" i="26"/>
  <c r="AG5043" i="26"/>
  <c r="AG5044" i="26"/>
  <c r="AG5045" i="26"/>
  <c r="AG5046" i="26"/>
  <c r="AG5047" i="26"/>
  <c r="AG5048" i="26"/>
  <c r="AG5049" i="26"/>
  <c r="AG5050" i="26"/>
  <c r="AG5051" i="26"/>
  <c r="AG5052" i="26"/>
  <c r="AG5053" i="26"/>
  <c r="AG5054" i="26"/>
  <c r="AG5055" i="26"/>
  <c r="AG5056" i="26"/>
  <c r="AG5057" i="26"/>
  <c r="AG5058" i="26"/>
  <c r="AG5059" i="26"/>
  <c r="AG5060" i="26"/>
  <c r="AG5061" i="26"/>
  <c r="AG5062" i="26"/>
  <c r="AG5063" i="26"/>
  <c r="AG5064" i="26"/>
  <c r="AG5065" i="26"/>
  <c r="AG5066" i="26"/>
  <c r="AG5067" i="26"/>
  <c r="AG5068" i="26"/>
  <c r="AG5069" i="26"/>
  <c r="AG5070" i="26"/>
  <c r="AG5071" i="26"/>
  <c r="AG5072" i="26"/>
  <c r="AG5073" i="26"/>
  <c r="AG5074" i="26"/>
  <c r="AG5075" i="26"/>
  <c r="AG5076" i="26"/>
  <c r="AG5077" i="26"/>
  <c r="AG5078" i="26"/>
  <c r="AG5079" i="26"/>
  <c r="AG5080" i="26"/>
  <c r="AG5081" i="26"/>
  <c r="AG5082" i="26"/>
  <c r="AG5083" i="26"/>
  <c r="AG5084" i="26"/>
  <c r="AG5085" i="26"/>
  <c r="AG5086" i="26"/>
  <c r="AG5087" i="26"/>
  <c r="AG5088" i="26"/>
  <c r="AG5089" i="26"/>
  <c r="AG5090" i="26"/>
  <c r="AG5091" i="26"/>
  <c r="AG5092" i="26"/>
  <c r="AG5093" i="26"/>
  <c r="AG5094" i="26"/>
  <c r="AG5095" i="26"/>
  <c r="AG5096" i="26"/>
  <c r="AG5097" i="26"/>
  <c r="AG5098" i="26"/>
  <c r="AG5099" i="26"/>
  <c r="AG5100" i="26"/>
  <c r="AG5101" i="26"/>
  <c r="AG5102" i="26"/>
  <c r="AG5103" i="26"/>
  <c r="AG5104" i="26"/>
  <c r="AG5105" i="26"/>
  <c r="AG5106" i="26"/>
  <c r="AG5107" i="26"/>
  <c r="AG5108" i="26"/>
  <c r="AG5109" i="26"/>
  <c r="AG5110" i="26"/>
  <c r="AG5111" i="26"/>
  <c r="AG5112" i="26"/>
  <c r="AG5113" i="26"/>
  <c r="AG5114" i="26"/>
  <c r="AG5115" i="26"/>
  <c r="AG5116" i="26"/>
  <c r="AG5117" i="26"/>
  <c r="AG5118" i="26"/>
  <c r="AG5119" i="26"/>
  <c r="AG5120" i="26"/>
  <c r="AG5121" i="26"/>
  <c r="AG5122" i="26"/>
  <c r="AG5123" i="26"/>
  <c r="AG5124" i="26"/>
  <c r="AG5125" i="26"/>
  <c r="AG5126" i="26"/>
  <c r="AG5127" i="26"/>
  <c r="AG5128" i="26"/>
  <c r="AG5129" i="26"/>
  <c r="AG5130" i="26"/>
  <c r="AG5131" i="26"/>
  <c r="AG5132" i="26"/>
  <c r="AG5133" i="26"/>
  <c r="AG5134" i="26"/>
  <c r="AG5135" i="26"/>
  <c r="AG5136" i="26"/>
  <c r="AG5137" i="26"/>
  <c r="AG5138" i="26"/>
  <c r="AG5139" i="26"/>
  <c r="AG5140" i="26"/>
  <c r="AG5141" i="26"/>
  <c r="AG5142" i="26"/>
  <c r="AG5143" i="26"/>
  <c r="AG5144" i="26"/>
  <c r="AG5145" i="26"/>
  <c r="AG5146" i="26"/>
  <c r="AG5147" i="26"/>
  <c r="AG5148" i="26"/>
  <c r="AG5149" i="26"/>
  <c r="AG5150" i="26"/>
  <c r="AG5151" i="26"/>
  <c r="AG5152" i="26"/>
  <c r="AG5153" i="26"/>
  <c r="AG5154" i="26"/>
  <c r="AG5155" i="26"/>
  <c r="AG5156" i="26"/>
  <c r="AG5157" i="26"/>
  <c r="AG5158" i="26"/>
  <c r="AG5159" i="26"/>
  <c r="AG5160" i="26"/>
  <c r="AG5161" i="26"/>
  <c r="AG5162" i="26"/>
  <c r="AG5163" i="26"/>
  <c r="AG5164" i="26"/>
  <c r="AG5165" i="26"/>
  <c r="AG5166" i="26"/>
  <c r="AG5167" i="26"/>
  <c r="AG5168" i="26"/>
  <c r="AG5169" i="26"/>
  <c r="AG5170" i="26"/>
  <c r="AG5171" i="26"/>
  <c r="AG5172" i="26"/>
  <c r="AG5173" i="26"/>
  <c r="AG5174" i="26"/>
  <c r="AG5175" i="26"/>
  <c r="AG5176" i="26"/>
  <c r="AG5177" i="26"/>
  <c r="AG5178" i="26"/>
  <c r="AG5179" i="26"/>
  <c r="AG5180" i="26"/>
  <c r="AG5181" i="26"/>
  <c r="AG5182" i="26"/>
  <c r="AG5183" i="26"/>
  <c r="AG5184" i="26"/>
  <c r="AG5185" i="26"/>
  <c r="AG5186" i="26"/>
  <c r="AG5187" i="26"/>
  <c r="AG5188" i="26"/>
  <c r="AG5189" i="26"/>
  <c r="AG5190" i="26"/>
  <c r="AG5191" i="26"/>
  <c r="AG5192" i="26"/>
  <c r="AG5193" i="26"/>
  <c r="AG5194" i="26"/>
  <c r="AG5195" i="26"/>
  <c r="AG5196" i="26"/>
  <c r="AG5197" i="26"/>
  <c r="AG5198" i="26"/>
  <c r="AG5199" i="26"/>
  <c r="AG5200" i="26"/>
  <c r="AG5201" i="26"/>
  <c r="AG5202" i="26"/>
  <c r="AG5203" i="26"/>
  <c r="AG5204" i="26"/>
  <c r="AG5205" i="26"/>
  <c r="AG5206" i="26"/>
  <c r="AG5207" i="26"/>
  <c r="AG5208" i="26"/>
  <c r="AG5209" i="26"/>
  <c r="AG5210" i="26"/>
  <c r="AG5211" i="26"/>
  <c r="AG5212" i="26"/>
  <c r="AG5213" i="26"/>
  <c r="AG5214" i="26"/>
  <c r="AG5215" i="26"/>
  <c r="AG5216" i="26"/>
  <c r="AG5217" i="26"/>
  <c r="AG5218" i="26"/>
  <c r="AG5219" i="26"/>
  <c r="AG5220" i="26"/>
  <c r="AG5221" i="26"/>
  <c r="AG5222" i="26"/>
  <c r="AG5223" i="26"/>
  <c r="AG5224" i="26"/>
  <c r="AG5225" i="26"/>
  <c r="AG5226" i="26"/>
  <c r="AG5227" i="26"/>
  <c r="AG5228" i="26"/>
  <c r="AG5229" i="26"/>
  <c r="AG5230" i="26"/>
  <c r="AG5231" i="26"/>
  <c r="AG5232" i="26"/>
  <c r="AG5233" i="26"/>
  <c r="AG5234" i="26"/>
  <c r="AG5235" i="26"/>
  <c r="AG5236" i="26"/>
  <c r="AG5237" i="26"/>
  <c r="AG5238" i="26"/>
  <c r="AG5239" i="26"/>
  <c r="AG5240" i="26"/>
  <c r="AG5241" i="26"/>
  <c r="AG5242" i="26"/>
  <c r="AG5243" i="26"/>
  <c r="AG5244" i="26"/>
  <c r="AG5245" i="26"/>
  <c r="AG5246" i="26"/>
  <c r="AG5247" i="26"/>
  <c r="AG5248" i="26"/>
  <c r="AG5249" i="26"/>
  <c r="AG5250" i="26"/>
  <c r="AG5251" i="26"/>
  <c r="AG5252" i="26"/>
  <c r="AG5253" i="26"/>
  <c r="AG5254" i="26"/>
  <c r="AG5255" i="26"/>
  <c r="AG5256" i="26"/>
  <c r="AG5257" i="26"/>
  <c r="AG5258" i="26"/>
  <c r="AG5259" i="26"/>
  <c r="AG5260" i="26"/>
  <c r="AG5261" i="26"/>
  <c r="AG5262" i="26"/>
  <c r="AG5263" i="26"/>
  <c r="AG5264" i="26"/>
  <c r="AG5265" i="26"/>
  <c r="AG5266" i="26"/>
  <c r="AG5267" i="26"/>
  <c r="AG5268" i="26"/>
  <c r="AG5269" i="26"/>
  <c r="AG5270" i="26"/>
  <c r="AG5271" i="26"/>
  <c r="AG5272" i="26"/>
  <c r="AG5273" i="26"/>
  <c r="AG5274" i="26"/>
  <c r="AG5275" i="26"/>
  <c r="AG5276" i="26"/>
  <c r="AG5277" i="26"/>
  <c r="AG5278" i="26"/>
  <c r="AG5279" i="26"/>
  <c r="AG5280" i="26"/>
  <c r="AG5281" i="26"/>
  <c r="AG5282" i="26"/>
  <c r="AG5283" i="26"/>
  <c r="AG5284" i="26"/>
  <c r="AG5285" i="26"/>
  <c r="AG5286" i="26"/>
  <c r="AG5287" i="26"/>
  <c r="AG5288" i="26"/>
  <c r="AG5289" i="26"/>
  <c r="AG5290" i="26"/>
  <c r="AG5291" i="26"/>
  <c r="AG5292" i="26"/>
  <c r="AG5293" i="26"/>
  <c r="AG5294" i="26"/>
  <c r="AG5295" i="26"/>
  <c r="AG5296" i="26"/>
  <c r="AG5297" i="26"/>
  <c r="AG5298" i="26"/>
  <c r="AG5299" i="26"/>
  <c r="AG5300" i="26"/>
  <c r="AG5301" i="26"/>
  <c r="AG5302" i="26"/>
  <c r="AG5303" i="26"/>
  <c r="AG5304" i="26"/>
  <c r="AG5305" i="26"/>
  <c r="AG5306" i="26"/>
  <c r="AG5307" i="26"/>
  <c r="AG5308" i="26"/>
  <c r="AG5309" i="26"/>
  <c r="AG5310" i="26"/>
  <c r="AG5311" i="26"/>
  <c r="AG5312" i="26"/>
  <c r="AG5313" i="26"/>
  <c r="AG5314" i="26"/>
  <c r="AG5315" i="26"/>
  <c r="AG5316" i="26"/>
  <c r="AG5317" i="26"/>
  <c r="AG5318" i="26"/>
  <c r="AG5319" i="26"/>
  <c r="AG5320" i="26"/>
  <c r="AG5321" i="26"/>
  <c r="AG5323" i="26"/>
  <c r="AG5324" i="26"/>
  <c r="AG5325" i="26"/>
  <c r="AG5326" i="26"/>
  <c r="AG5327" i="26"/>
  <c r="AG5328" i="26"/>
  <c r="AG5329" i="26"/>
  <c r="AG5331" i="26"/>
  <c r="AG5332" i="26"/>
  <c r="AG5333" i="26"/>
  <c r="AG5334" i="26"/>
  <c r="AG5335" i="26"/>
  <c r="AG5336" i="26"/>
  <c r="AG5337" i="26"/>
  <c r="AG5339" i="26"/>
  <c r="AG5340" i="26"/>
  <c r="AG5341" i="26"/>
  <c r="AG5342" i="26"/>
  <c r="AG5343" i="26"/>
  <c r="AG5344" i="26"/>
  <c r="AG5345" i="26"/>
  <c r="AG5347" i="26"/>
  <c r="AG5348" i="26"/>
  <c r="AG5349" i="26"/>
  <c r="AG5350" i="26"/>
  <c r="AG5351" i="26"/>
  <c r="AG5352" i="26"/>
  <c r="AG5353" i="26"/>
  <c r="AG5355" i="26"/>
  <c r="AG5356" i="26"/>
  <c r="AG5357" i="26"/>
  <c r="AG5358" i="26"/>
  <c r="AG5359" i="26"/>
  <c r="AG5360" i="26"/>
  <c r="AG5361" i="26"/>
  <c r="AG5363" i="26"/>
  <c r="AG5364" i="26"/>
  <c r="AG5365" i="26"/>
  <c r="AG5366" i="26"/>
  <c r="AG5367" i="26"/>
  <c r="AG5368" i="26"/>
  <c r="AG5369" i="26"/>
  <c r="AG5371" i="26"/>
  <c r="AG5372" i="26"/>
  <c r="AG5373" i="26"/>
  <c r="AG5374" i="26"/>
  <c r="AG5375" i="26"/>
  <c r="AG5376" i="26"/>
  <c r="AG5377" i="26"/>
  <c r="AG5379" i="26"/>
  <c r="AG5380" i="26"/>
  <c r="AG5381" i="26"/>
  <c r="AG5382" i="26"/>
  <c r="AG5383" i="26"/>
  <c r="AG5384" i="26"/>
  <c r="AG5385" i="26"/>
  <c r="AG5387" i="26"/>
  <c r="AG5388" i="26"/>
  <c r="AG5389" i="26"/>
  <c r="AG5390" i="26"/>
  <c r="AG5391" i="26"/>
  <c r="AG5392" i="26"/>
  <c r="AG5393" i="26"/>
  <c r="AG5395" i="26"/>
  <c r="AG5396" i="26"/>
  <c r="AG5397" i="26"/>
  <c r="AG5398" i="26"/>
  <c r="AG5399" i="26"/>
  <c r="AG5400" i="26"/>
  <c r="AG5401" i="26"/>
  <c r="AG5403" i="26"/>
  <c r="AG5404" i="26"/>
  <c r="AG5405" i="26"/>
  <c r="AG5406" i="26"/>
  <c r="AG5407" i="26"/>
  <c r="AG5408" i="26"/>
  <c r="AG5409" i="26"/>
  <c r="AG5411" i="26"/>
  <c r="AG5412" i="26"/>
  <c r="AG5413" i="26"/>
  <c r="AG5414" i="26"/>
  <c r="AG5415" i="26"/>
  <c r="AG5416" i="26"/>
  <c r="AG5417" i="26"/>
  <c r="AG5419" i="26"/>
  <c r="AG5420" i="26"/>
  <c r="AG5421" i="26"/>
  <c r="AG5422" i="26"/>
  <c r="AG5423" i="26"/>
  <c r="AG5424" i="26"/>
  <c r="AG5425" i="26"/>
  <c r="AG5427" i="26"/>
  <c r="AG5428" i="26"/>
  <c r="AG5429" i="26"/>
  <c r="AG5430" i="26"/>
  <c r="AG5431" i="26"/>
  <c r="AG5432" i="26"/>
  <c r="AG5433" i="26"/>
  <c r="AG5435" i="26"/>
  <c r="AG5436" i="26"/>
  <c r="AG5437" i="26"/>
  <c r="AG5438" i="26"/>
  <c r="AG5439" i="26"/>
  <c r="AG5440" i="26"/>
  <c r="AG5441" i="26"/>
  <c r="AG5443" i="26"/>
  <c r="AG5444" i="26"/>
  <c r="AG5445" i="26"/>
  <c r="AG5446" i="26"/>
  <c r="AG5447" i="26"/>
  <c r="AG5448" i="26"/>
  <c r="AG5449" i="26"/>
  <c r="AG5451" i="26"/>
  <c r="AG5452" i="26"/>
  <c r="AG5453" i="26"/>
  <c r="AG5454" i="26"/>
  <c r="AG5455" i="26"/>
  <c r="AG5456" i="26"/>
  <c r="AG5457" i="26"/>
  <c r="AG5459" i="26"/>
  <c r="AG5460" i="26"/>
  <c r="AG5461" i="26"/>
  <c r="AG5462" i="26"/>
  <c r="AG5463" i="26"/>
  <c r="AG5464" i="26"/>
  <c r="AG5465" i="26"/>
  <c r="AG5467" i="26"/>
  <c r="AG5468" i="26"/>
  <c r="AG5469" i="26"/>
  <c r="AG5470" i="26"/>
  <c r="AG5471" i="26"/>
  <c r="AG5472" i="26"/>
  <c r="AG5473" i="26"/>
  <c r="AG5475" i="26"/>
  <c r="AG5476" i="26"/>
  <c r="AG5477" i="26"/>
  <c r="AG5478" i="26"/>
  <c r="AG5479" i="26"/>
  <c r="AG5480" i="26"/>
  <c r="AG5481" i="26"/>
  <c r="AG5483" i="26"/>
  <c r="AG5484" i="26"/>
  <c r="AG5485" i="26"/>
  <c r="AG5486" i="26"/>
  <c r="AG5487" i="26"/>
  <c r="AG5488" i="26"/>
  <c r="AG5489" i="26"/>
  <c r="AG5491" i="26"/>
  <c r="AG5492" i="26"/>
  <c r="AG5493" i="26"/>
  <c r="AG5494" i="26"/>
  <c r="AG5495" i="26"/>
  <c r="AG5496" i="26"/>
  <c r="AG5497" i="26"/>
  <c r="AG5499" i="26"/>
  <c r="AG5500" i="26"/>
  <c r="AG5501" i="26"/>
  <c r="AG5502" i="26"/>
  <c r="AG5503" i="26"/>
  <c r="AG5504" i="26"/>
  <c r="AG5505" i="26"/>
  <c r="AG5507" i="26"/>
  <c r="AG5508" i="26"/>
  <c r="AG5509" i="26"/>
  <c r="AG5510" i="26"/>
  <c r="AG5511" i="26"/>
  <c r="AG5512" i="26"/>
  <c r="AG5513" i="26"/>
  <c r="AG5515" i="26"/>
  <c r="AG5516" i="26"/>
  <c r="AG5517" i="26"/>
  <c r="AG5518" i="26"/>
  <c r="AG5519" i="26"/>
  <c r="AG5520" i="26"/>
  <c r="AG5521" i="26"/>
  <c r="AG5523" i="26"/>
  <c r="AG5524" i="26"/>
  <c r="AG5525" i="26"/>
  <c r="AG5526" i="26"/>
  <c r="AG5527" i="26"/>
  <c r="AG5528" i="26"/>
  <c r="AG5529" i="26"/>
  <c r="AG5531" i="26"/>
  <c r="AG5532" i="26"/>
  <c r="AG5533" i="26"/>
  <c r="AG5534" i="26"/>
  <c r="AG5535" i="26"/>
  <c r="AG5536" i="26"/>
  <c r="AG5537" i="26"/>
  <c r="AG5539" i="26"/>
  <c r="AG5540" i="26"/>
  <c r="AG5541" i="26"/>
  <c r="AG5542" i="26"/>
  <c r="AG5543" i="26"/>
  <c r="AG5544" i="26"/>
  <c r="AG5545" i="26"/>
  <c r="AG5547" i="26"/>
  <c r="AG5548" i="26"/>
  <c r="AG5549" i="26"/>
  <c r="AG5550" i="26"/>
  <c r="AG5551" i="26"/>
  <c r="AG5552" i="26"/>
  <c r="AG5553" i="26"/>
  <c r="AG5555" i="26"/>
  <c r="AG5556" i="26"/>
  <c r="AG5557" i="26"/>
  <c r="AG5558" i="26"/>
  <c r="AG5559" i="26"/>
  <c r="AG5560" i="26"/>
  <c r="AG5561" i="26"/>
  <c r="AG5563" i="26"/>
  <c r="AG5564" i="26"/>
  <c r="AG5565" i="26"/>
  <c r="AG5566" i="26"/>
  <c r="AG5567" i="26"/>
  <c r="AG5568" i="26"/>
  <c r="AG5569" i="26"/>
  <c r="AG5571" i="26"/>
  <c r="AG5572" i="26"/>
  <c r="AG5573" i="26"/>
  <c r="AG5574" i="26"/>
  <c r="AG5575" i="26"/>
  <c r="AG5576" i="26"/>
  <c r="AG5577" i="26"/>
  <c r="AG5579" i="26"/>
  <c r="AG5580" i="26"/>
  <c r="AG5581" i="26"/>
  <c r="AG5582" i="26"/>
  <c r="AG5583" i="26"/>
  <c r="AG5584" i="26"/>
  <c r="AG5585" i="26"/>
  <c r="AG5587" i="26"/>
  <c r="AG5588" i="26"/>
  <c r="AG5589" i="26"/>
  <c r="AG5590" i="26"/>
  <c r="AG5591" i="26"/>
  <c r="AG5592" i="26"/>
  <c r="AG5593" i="26"/>
  <c r="AG5595" i="26"/>
  <c r="AG5596" i="26"/>
  <c r="AG5597" i="26"/>
  <c r="AG5598" i="26"/>
  <c r="AG5599" i="26"/>
  <c r="AG5600" i="26"/>
  <c r="AG5601" i="26"/>
  <c r="AG5603" i="26"/>
  <c r="AG5604" i="26"/>
  <c r="AG5605" i="26"/>
  <c r="AG5606" i="26"/>
  <c r="AG5607" i="26"/>
  <c r="AG5608" i="26"/>
  <c r="AG5609" i="26"/>
  <c r="AG5611" i="26"/>
  <c r="AG5612" i="26"/>
  <c r="AG5613" i="26"/>
  <c r="AG5614" i="26"/>
  <c r="AG5615" i="26"/>
  <c r="AG5616" i="26"/>
  <c r="AG5617" i="26"/>
  <c r="AG5619" i="26"/>
  <c r="AG5620" i="26"/>
  <c r="AG5621" i="26"/>
  <c r="AG5622" i="26"/>
  <c r="AG5623" i="26"/>
  <c r="AG5624" i="26"/>
  <c r="AG5625" i="26"/>
  <c r="AG5627" i="26"/>
  <c r="AG5628" i="26"/>
  <c r="AG5629" i="26"/>
  <c r="AG5630" i="26"/>
  <c r="AG5631" i="26"/>
  <c r="AG5632" i="26"/>
  <c r="AG5633" i="26"/>
  <c r="AG5635" i="26"/>
  <c r="AG5636" i="26"/>
  <c r="AG5637" i="26"/>
  <c r="AG5638" i="26"/>
  <c r="AG5639" i="26"/>
  <c r="AG5640" i="26"/>
  <c r="AG5641" i="26"/>
  <c r="AG5643" i="26"/>
  <c r="AG5644" i="26"/>
  <c r="AG5645" i="26"/>
  <c r="AG5646" i="26"/>
  <c r="AG5647" i="26"/>
  <c r="AG5648" i="26"/>
  <c r="AG5649" i="26"/>
  <c r="AG5651" i="26"/>
  <c r="AG5652" i="26"/>
  <c r="AG5653" i="26"/>
  <c r="AG5654" i="26"/>
  <c r="AG5655" i="26"/>
  <c r="AG5656" i="26"/>
  <c r="AG5657" i="26"/>
  <c r="AG5659" i="26"/>
  <c r="AG5660" i="26"/>
  <c r="AG5661" i="26"/>
  <c r="AG5662" i="26"/>
  <c r="AG5663" i="26"/>
  <c r="AG5664" i="26"/>
  <c r="AG5665" i="26"/>
  <c r="AG5667" i="26"/>
  <c r="AG5668" i="26"/>
  <c r="AG5669" i="26"/>
  <c r="AG5670" i="26"/>
  <c r="AG5671" i="26"/>
  <c r="AG5672" i="26"/>
  <c r="AG5673" i="26"/>
  <c r="AG5675" i="26"/>
  <c r="AG5676" i="26"/>
  <c r="AG5677" i="26"/>
  <c r="AG5678" i="26"/>
  <c r="AG5679" i="26"/>
  <c r="AG5680" i="26"/>
  <c r="AG5681" i="26"/>
  <c r="AG5683" i="26"/>
  <c r="AG5684" i="26"/>
  <c r="AG5685" i="26"/>
  <c r="AG5686" i="26"/>
  <c r="AG5687" i="26"/>
  <c r="AG5688" i="26"/>
  <c r="AG5689" i="26"/>
  <c r="AG5691" i="26"/>
  <c r="AG5692" i="26"/>
  <c r="AG5693" i="26"/>
  <c r="AG5694" i="26"/>
  <c r="AG5695" i="26"/>
  <c r="AG5696" i="26"/>
  <c r="AG5697" i="26"/>
  <c r="AG5699" i="26"/>
  <c r="AG5700" i="26"/>
  <c r="AG5701" i="26"/>
  <c r="AG5702" i="26"/>
  <c r="AG5703" i="26"/>
  <c r="AG5704" i="26"/>
  <c r="AG5705" i="26"/>
  <c r="AG5707" i="26"/>
  <c r="AG5708" i="26"/>
  <c r="AG5709" i="26"/>
  <c r="AG5710" i="26"/>
  <c r="AG5711" i="26"/>
  <c r="AG5712" i="26"/>
  <c r="AG5713" i="26"/>
  <c r="AG5715" i="26"/>
  <c r="AG5716" i="26"/>
  <c r="AG5717" i="26"/>
  <c r="AG5718" i="26"/>
  <c r="AG5719" i="26"/>
  <c r="AG5720" i="26"/>
  <c r="AG5721" i="26"/>
  <c r="AG5723" i="26"/>
  <c r="AG5724" i="26"/>
  <c r="AG5725" i="26"/>
  <c r="AG5726" i="26"/>
  <c r="AG5727" i="26"/>
  <c r="AG5728" i="26"/>
  <c r="AG5729" i="26"/>
  <c r="AG5731" i="26"/>
  <c r="AG5732" i="26"/>
  <c r="AG5733" i="26"/>
  <c r="AG5734" i="26"/>
  <c r="AG5735" i="26"/>
  <c r="AG5736" i="26"/>
  <c r="AG5737" i="26"/>
  <c r="AG5739" i="26"/>
  <c r="AG5740" i="26"/>
  <c r="AG5741" i="26"/>
  <c r="AG5742" i="26"/>
  <c r="AG5743" i="26"/>
  <c r="AG5744" i="26"/>
  <c r="AG5745" i="26"/>
  <c r="AG5747" i="26"/>
  <c r="AG5748" i="26"/>
  <c r="AG5749" i="26"/>
  <c r="AG5750" i="26"/>
  <c r="AG5751" i="26"/>
  <c r="AG5752" i="26"/>
  <c r="AG5753" i="26"/>
  <c r="AG5755" i="26"/>
  <c r="AG5756" i="26"/>
  <c r="AG5757" i="26"/>
  <c r="AG5758" i="26"/>
  <c r="AG5759" i="26"/>
  <c r="AG5760" i="26"/>
  <c r="AG5761" i="26"/>
  <c r="AG5763" i="26"/>
  <c r="AG5764" i="26"/>
  <c r="AG5765" i="26"/>
  <c r="AG5766" i="26"/>
  <c r="AG5767" i="26"/>
  <c r="AG5768" i="26"/>
  <c r="AG5769" i="26"/>
  <c r="AG5771" i="26"/>
  <c r="AG5772" i="26"/>
  <c r="AG5773" i="26"/>
  <c r="AG5774" i="26"/>
  <c r="AG5775" i="26"/>
  <c r="AG5776" i="26"/>
  <c r="AG5777" i="26"/>
  <c r="AG5779" i="26"/>
  <c r="AG5780" i="26"/>
  <c r="AG5781" i="26"/>
  <c r="AG5782" i="26"/>
  <c r="AG5783" i="26"/>
  <c r="AG5784" i="26"/>
  <c r="AG5785" i="26"/>
  <c r="AG5787" i="26"/>
  <c r="AG5788" i="26"/>
  <c r="AG5789" i="26"/>
  <c r="AG5790" i="26"/>
  <c r="AG5791" i="26"/>
  <c r="AG5792" i="26"/>
  <c r="AG5793" i="26"/>
  <c r="AG5795" i="26"/>
  <c r="AG5796" i="26"/>
  <c r="AG5797" i="26"/>
  <c r="AG5798" i="26"/>
  <c r="AG5799" i="26"/>
  <c r="AG5800" i="26"/>
  <c r="AG5801" i="26"/>
  <c r="AG5803" i="26"/>
  <c r="AG5804" i="26"/>
  <c r="AG5805" i="26"/>
  <c r="AG5806" i="26"/>
  <c r="AG5807" i="26"/>
  <c r="AG5808" i="26"/>
  <c r="AG5809" i="26"/>
  <c r="AG5811" i="26"/>
  <c r="AG5812" i="26"/>
  <c r="AG5813" i="26"/>
  <c r="AG5814" i="26"/>
  <c r="AG5815" i="26"/>
  <c r="AG5816" i="26"/>
  <c r="AG5817" i="26"/>
  <c r="AG5819" i="26"/>
  <c r="AG5820" i="26"/>
  <c r="AG5821" i="26"/>
  <c r="AG5822" i="26"/>
  <c r="AG5823" i="26"/>
  <c r="AG5824" i="26"/>
  <c r="AG5825" i="26"/>
  <c r="AG5827" i="26"/>
  <c r="AG5828" i="26"/>
  <c r="AG5829" i="26"/>
  <c r="AG5830" i="26"/>
  <c r="AG5831" i="26"/>
  <c r="AG5832" i="26"/>
  <c r="AG5833" i="26"/>
  <c r="AG5835" i="26"/>
  <c r="AG5836" i="26"/>
  <c r="AG5837" i="26"/>
  <c r="AG5838" i="26"/>
  <c r="AG5839" i="26"/>
  <c r="AG5840" i="26"/>
  <c r="AG5841" i="26"/>
  <c r="AG5843" i="26"/>
  <c r="AG5844" i="26"/>
  <c r="AG5845" i="26"/>
  <c r="AG5846" i="26"/>
  <c r="AG5847" i="26"/>
  <c r="AG5848" i="26"/>
  <c r="AG5849" i="26"/>
  <c r="AG5851" i="26"/>
  <c r="AG5852" i="26"/>
  <c r="AG5853" i="26"/>
  <c r="AG5854" i="26"/>
  <c r="AG5855" i="26"/>
  <c r="AG5856" i="26"/>
  <c r="AG5857" i="26"/>
  <c r="AG5859" i="26"/>
  <c r="AG5860" i="26"/>
  <c r="AG5861" i="26"/>
  <c r="AG5862" i="26"/>
  <c r="AG5863" i="26"/>
  <c r="AG5864" i="26"/>
  <c r="AG5865" i="26"/>
  <c r="AG5867" i="26"/>
  <c r="AG5868" i="26"/>
  <c r="AG5869" i="26"/>
  <c r="AG5870" i="26"/>
  <c r="AG5871" i="26"/>
  <c r="AG5872" i="26"/>
  <c r="AG5873" i="26"/>
  <c r="AG5875" i="26"/>
  <c r="AG5876" i="26"/>
  <c r="AG5877" i="26"/>
  <c r="AG5878" i="26"/>
  <c r="AG5879" i="26"/>
  <c r="AG5880" i="26"/>
  <c r="AG5881" i="26"/>
  <c r="AG5883" i="26"/>
  <c r="AG5884" i="26"/>
  <c r="AG5885" i="26"/>
  <c r="AG5886" i="26"/>
  <c r="AG5887" i="26"/>
  <c r="AG5888" i="26"/>
  <c r="AG5889" i="26"/>
  <c r="AG5891" i="26"/>
  <c r="AG5892" i="26"/>
  <c r="AG5893" i="26"/>
  <c r="AG5894" i="26"/>
  <c r="AG5895" i="26"/>
  <c r="AG5896" i="26"/>
  <c r="AG5897" i="26"/>
  <c r="AG5899" i="26"/>
  <c r="AG5900" i="26"/>
  <c r="AG5901" i="26"/>
  <c r="AG5902" i="26"/>
  <c r="AG5903" i="26"/>
  <c r="AG5904" i="26"/>
  <c r="AG5905" i="26"/>
  <c r="AG5907" i="26"/>
  <c r="AG5908" i="26"/>
  <c r="AG5909" i="26"/>
  <c r="AG5910" i="26"/>
  <c r="AG5911" i="26"/>
  <c r="AG5912" i="26"/>
  <c r="AG5913" i="26"/>
  <c r="AG5915" i="26"/>
  <c r="AG5916" i="26"/>
  <c r="AG5917" i="26"/>
  <c r="AG5918" i="26"/>
  <c r="AG5919" i="26"/>
  <c r="AG5920" i="26"/>
  <c r="AG5921" i="26"/>
  <c r="AG5923" i="26"/>
  <c r="AG5924" i="26"/>
  <c r="AG5925" i="26"/>
  <c r="AG5926" i="26"/>
  <c r="AG5927" i="26"/>
  <c r="AG5928" i="26"/>
  <c r="AG5929" i="26"/>
  <c r="AG5931" i="26"/>
  <c r="AG5932" i="26"/>
  <c r="AG5933" i="26"/>
  <c r="AG5934" i="26"/>
  <c r="AG5935" i="26"/>
  <c r="AG5936" i="26"/>
  <c r="AG5937" i="26"/>
  <c r="AG5939" i="26"/>
  <c r="AG5940" i="26"/>
  <c r="AG5941" i="26"/>
  <c r="AG5942" i="26"/>
  <c r="AG5943" i="26"/>
  <c r="AG5944" i="26"/>
  <c r="AG5945" i="26"/>
  <c r="AG5947" i="26"/>
  <c r="AG5948" i="26"/>
  <c r="AG5949" i="26"/>
  <c r="AG5950" i="26"/>
  <c r="AG5951" i="26"/>
  <c r="AG5952" i="26"/>
  <c r="AG5953" i="26"/>
  <c r="AG5955" i="26"/>
  <c r="AG5956" i="26"/>
  <c r="AG5957" i="26"/>
  <c r="AG5958" i="26"/>
  <c r="AG5959" i="26"/>
  <c r="AG5960" i="26"/>
  <c r="AG5961" i="26"/>
  <c r="AG5963" i="26"/>
  <c r="AG5964" i="26"/>
  <c r="AG5965" i="26"/>
  <c r="AG5966" i="26"/>
  <c r="AG5967" i="26"/>
  <c r="AG5968" i="26"/>
  <c r="AG5969" i="26"/>
  <c r="AG5971" i="26"/>
  <c r="AG5972" i="26"/>
  <c r="AG5973" i="26"/>
  <c r="AG5974" i="26"/>
  <c r="AG5975" i="26"/>
  <c r="AG5976" i="26"/>
  <c r="AG5977" i="26"/>
  <c r="AG5979" i="26"/>
  <c r="AG5980" i="26"/>
  <c r="AG5981" i="26"/>
  <c r="AG5982" i="26"/>
  <c r="AG5983" i="26"/>
  <c r="AG5984" i="26"/>
  <c r="AG5985" i="26"/>
  <c r="AG5987" i="26"/>
  <c r="AG5988" i="26"/>
  <c r="AG5989" i="26"/>
  <c r="AG5990" i="26"/>
  <c r="AG5991" i="26"/>
  <c r="AG5992" i="26"/>
  <c r="AG5993" i="26"/>
  <c r="AG5995" i="26"/>
  <c r="AG5996" i="26"/>
  <c r="AG5997" i="26"/>
  <c r="AG5998" i="26"/>
  <c r="AG5999" i="26"/>
  <c r="AG6000" i="26"/>
  <c r="AG6001" i="26"/>
  <c r="AG6003" i="26"/>
  <c r="AG6004" i="26"/>
  <c r="AG6005" i="26"/>
  <c r="AG6006" i="26"/>
  <c r="AG6007" i="26"/>
  <c r="AG6008" i="26"/>
  <c r="AG6009" i="26"/>
  <c r="AG6011" i="26"/>
  <c r="AG6012" i="26"/>
  <c r="AG6013" i="26"/>
  <c r="AG6014" i="26"/>
  <c r="AG6015" i="26"/>
  <c r="AG6016" i="26"/>
  <c r="AG6017" i="26"/>
  <c r="AG6019" i="26"/>
  <c r="AG6020" i="26"/>
  <c r="AG6021" i="26"/>
  <c r="AG6022" i="26"/>
  <c r="AG6023" i="26"/>
  <c r="AG6024" i="26"/>
  <c r="AG6025" i="26"/>
  <c r="AG6027" i="26"/>
  <c r="AG6028" i="26"/>
  <c r="AG6029" i="26"/>
  <c r="AG6030" i="26"/>
  <c r="AG6031" i="26"/>
  <c r="AG6032" i="26"/>
  <c r="AG6033" i="26"/>
  <c r="AG6035" i="26"/>
  <c r="AG6036" i="26"/>
  <c r="AG6037" i="26"/>
  <c r="AG6038" i="26"/>
  <c r="AG6039" i="26"/>
  <c r="AG6040" i="26"/>
  <c r="AG6041" i="26"/>
  <c r="AG6043" i="26"/>
  <c r="AG6044" i="26"/>
  <c r="AG6045" i="26"/>
  <c r="AG6046" i="26"/>
  <c r="AG6047" i="26"/>
  <c r="AG6048" i="26"/>
  <c r="AG6049" i="26"/>
  <c r="AG6051" i="26"/>
  <c r="AG6052" i="26"/>
  <c r="AG6053" i="26"/>
  <c r="AG6054" i="26"/>
  <c r="AG6055" i="26"/>
  <c r="AG6056" i="26"/>
  <c r="AG6057" i="26"/>
  <c r="AG6059" i="26"/>
  <c r="AG6060" i="26"/>
  <c r="AG6061" i="26"/>
  <c r="AG6062" i="26"/>
  <c r="AG6063" i="26"/>
  <c r="AG6064" i="26"/>
  <c r="AG6065" i="26"/>
  <c r="AG6067" i="26"/>
  <c r="AG6068" i="26"/>
  <c r="AG6069" i="26"/>
  <c r="AG6070" i="26"/>
  <c r="AG6071" i="26"/>
  <c r="AG6072" i="26"/>
  <c r="AG6073" i="26"/>
  <c r="AG6075" i="26"/>
  <c r="AG6076" i="26"/>
  <c r="AG6077" i="26"/>
  <c r="AG6078" i="26"/>
  <c r="AG6079" i="26"/>
  <c r="AG6080" i="26"/>
  <c r="AG6081" i="26"/>
  <c r="AG6083" i="26"/>
  <c r="AG6084" i="26"/>
  <c r="AG6085" i="26"/>
  <c r="AG6086" i="26"/>
  <c r="AG6087" i="26"/>
  <c r="AG6088" i="26"/>
  <c r="AG6089" i="26"/>
  <c r="AG6091" i="26"/>
  <c r="AG6092" i="26"/>
  <c r="AG6093" i="26"/>
  <c r="AG6094" i="26"/>
  <c r="AG6095" i="26"/>
  <c r="AG6096" i="26"/>
  <c r="AG6097" i="26"/>
  <c r="AG6099" i="26"/>
  <c r="AG6100" i="26"/>
  <c r="AG6101" i="26"/>
  <c r="AG6102" i="26"/>
  <c r="AG6103" i="26"/>
  <c r="AG6104" i="26"/>
  <c r="AG6105" i="26"/>
  <c r="AG6107" i="26"/>
  <c r="AG6108" i="26"/>
  <c r="AG6109" i="26"/>
  <c r="AG6110" i="26"/>
  <c r="AG6111" i="26"/>
  <c r="AG6112" i="26"/>
  <c r="AG6113" i="26"/>
  <c r="AG6115" i="26"/>
  <c r="AG6116" i="26"/>
  <c r="AG6117" i="26"/>
  <c r="AG6118" i="26"/>
  <c r="AG6119" i="26"/>
  <c r="AG6120" i="26"/>
  <c r="AG6121" i="26"/>
  <c r="AG6123" i="26"/>
  <c r="AG6124" i="26"/>
  <c r="AG6125" i="26"/>
  <c r="AG6126" i="26"/>
  <c r="AG6127" i="26"/>
  <c r="AG6128" i="26"/>
  <c r="AG6129" i="26"/>
  <c r="AG6130" i="26"/>
  <c r="AG6131" i="26"/>
  <c r="AG6132" i="26"/>
  <c r="AG6133" i="26"/>
  <c r="AG6134" i="26"/>
  <c r="AG6135" i="26"/>
  <c r="AG6136" i="26"/>
  <c r="AG6137" i="26"/>
  <c r="AG6138" i="26"/>
  <c r="AG6139" i="26"/>
  <c r="AG6140" i="26"/>
  <c r="AG6141" i="26"/>
  <c r="AG6142" i="26"/>
  <c r="AG6143" i="26"/>
  <c r="AG6144" i="26"/>
  <c r="AG6145" i="26"/>
  <c r="AG6146" i="26"/>
  <c r="AG6147" i="26"/>
  <c r="AG6148" i="26"/>
  <c r="AG6149" i="26"/>
  <c r="AG6150" i="26"/>
  <c r="AG6151" i="26"/>
  <c r="AG6152" i="26"/>
  <c r="AG6153" i="26"/>
  <c r="AG6154" i="26"/>
  <c r="AG6155" i="26"/>
  <c r="AG6156" i="26"/>
  <c r="AG6157" i="26"/>
  <c r="AG6158" i="26"/>
  <c r="AG6159" i="26"/>
  <c r="AG6160" i="26"/>
  <c r="AG6161" i="26"/>
  <c r="AG6162" i="26"/>
  <c r="AG6163" i="26"/>
  <c r="AG6164" i="26"/>
  <c r="AG6165" i="26"/>
  <c r="AG6166" i="26"/>
  <c r="AG6167" i="26"/>
  <c r="AG6168" i="26"/>
  <c r="AG6169" i="26"/>
  <c r="AG6170" i="26"/>
  <c r="AG6171" i="26"/>
  <c r="AG6172" i="26"/>
  <c r="AG6173" i="26"/>
  <c r="AG6174" i="26"/>
  <c r="AG6175" i="26"/>
  <c r="AG6176" i="26"/>
  <c r="AG6177" i="26"/>
  <c r="AG6178" i="26"/>
  <c r="AG6179" i="26"/>
  <c r="AG6180" i="26"/>
  <c r="AG6181" i="26"/>
  <c r="AG6182" i="26"/>
  <c r="AG6183" i="26"/>
  <c r="AG6184" i="26"/>
  <c r="AG6185" i="26"/>
  <c r="AG6186" i="26"/>
  <c r="AG6187" i="26"/>
  <c r="AG6188" i="26"/>
  <c r="AG6189" i="26"/>
  <c r="AG6190" i="26"/>
  <c r="AG6191" i="26"/>
  <c r="AG6192" i="26"/>
  <c r="AG6193" i="26"/>
  <c r="AG6194" i="26"/>
  <c r="AG6195" i="26"/>
  <c r="AG6196" i="26"/>
  <c r="AG6197" i="26"/>
  <c r="AG6198" i="26"/>
  <c r="AG6199" i="26"/>
  <c r="AG6200" i="26"/>
  <c r="AG6201" i="26"/>
  <c r="AG6202" i="26"/>
  <c r="AG6203" i="26"/>
  <c r="AG6204" i="26"/>
  <c r="AG6205" i="26"/>
  <c r="AG6206" i="26"/>
  <c r="AG6207" i="26"/>
  <c r="AG6208" i="26"/>
  <c r="AG6209" i="26"/>
  <c r="AG6210" i="26"/>
  <c r="AG6211" i="26"/>
  <c r="AG6212" i="26"/>
  <c r="AG6213" i="26"/>
  <c r="AG6214" i="26"/>
  <c r="AG6215" i="26"/>
  <c r="AG6216" i="26"/>
  <c r="AG6217" i="26"/>
  <c r="AG6218" i="26"/>
  <c r="AG6219" i="26"/>
  <c r="AG6220" i="26"/>
  <c r="AG6221" i="26"/>
  <c r="AG6222" i="26"/>
  <c r="AG6223" i="26"/>
  <c r="AG6224" i="26"/>
  <c r="AG6225" i="26"/>
  <c r="AG6226" i="26"/>
  <c r="AG6227" i="26"/>
  <c r="AG6228" i="26"/>
  <c r="AG6229" i="26"/>
  <c r="AG6230" i="26"/>
  <c r="AG6231" i="26"/>
  <c r="AG6232" i="26"/>
  <c r="AG6233" i="26"/>
  <c r="AG6234" i="26"/>
  <c r="AG6235" i="26"/>
  <c r="AG6236" i="26"/>
  <c r="AG6237" i="26"/>
  <c r="AG6238" i="26"/>
  <c r="AG6239" i="26"/>
  <c r="AG6240" i="26"/>
  <c r="AG6241" i="26"/>
  <c r="AG6242" i="26"/>
  <c r="AG6243" i="26"/>
  <c r="AG6244" i="26"/>
  <c r="AG6245" i="26"/>
  <c r="AG6246" i="26"/>
  <c r="AG6247" i="26"/>
  <c r="AG6248" i="26"/>
  <c r="AG6249" i="26"/>
  <c r="AG6250" i="26"/>
  <c r="AG6251" i="26"/>
  <c r="AG6252" i="26"/>
  <c r="AG6253" i="26"/>
  <c r="AG6254" i="26"/>
  <c r="AG6255" i="26"/>
  <c r="AG6256" i="26"/>
  <c r="AG6257" i="26"/>
  <c r="AG6258" i="26"/>
  <c r="AG6259" i="26"/>
  <c r="AG6260" i="26"/>
  <c r="AG6261" i="26"/>
  <c r="AG6262" i="26"/>
  <c r="AG6263" i="26"/>
  <c r="AG6264" i="26"/>
  <c r="AG6265" i="26"/>
  <c r="AG6266" i="26"/>
  <c r="AG6267" i="26"/>
  <c r="AG6268" i="26"/>
  <c r="AG6269" i="26"/>
  <c r="AG6270" i="26"/>
  <c r="AG6271" i="26"/>
  <c r="AG6272" i="26"/>
  <c r="AG6273" i="26"/>
  <c r="AG6274" i="26"/>
  <c r="AG6275" i="26"/>
  <c r="AG6276" i="26"/>
  <c r="AG6277" i="26"/>
  <c r="AG6278" i="26"/>
  <c r="AG6279" i="26"/>
  <c r="AG6280" i="26"/>
  <c r="AG6281" i="26"/>
  <c r="AG6282" i="26"/>
  <c r="AG6283" i="26"/>
  <c r="AG6284" i="26"/>
  <c r="AG6285" i="26"/>
  <c r="AG6286" i="26"/>
  <c r="AG6287" i="26"/>
  <c r="AG6288" i="26"/>
  <c r="AG6289" i="26"/>
  <c r="AG6290" i="26"/>
  <c r="AG6291" i="26"/>
  <c r="AG6292" i="26"/>
  <c r="AG6293" i="26"/>
  <c r="AG6294" i="26"/>
  <c r="AG6295" i="26"/>
  <c r="AG6296" i="26"/>
  <c r="AG6297" i="26"/>
  <c r="AG6298" i="26"/>
  <c r="AG6299" i="26"/>
  <c r="AG6300" i="26"/>
  <c r="AG6301" i="26"/>
  <c r="AG6302" i="26"/>
  <c r="AG6303" i="26"/>
  <c r="AG6304" i="26"/>
  <c r="AG6305" i="26"/>
  <c r="AG6306" i="26"/>
  <c r="AG6307" i="26"/>
  <c r="AG6308" i="26"/>
  <c r="AG6309" i="26"/>
  <c r="AG6310" i="26"/>
  <c r="AG6311" i="26"/>
  <c r="AG6312" i="26"/>
  <c r="AG6313" i="26"/>
  <c r="AG6314" i="26"/>
  <c r="AG6315" i="26"/>
  <c r="AG6316" i="26"/>
  <c r="AG6317" i="26"/>
  <c r="AG6318" i="26"/>
  <c r="AG6319" i="26"/>
  <c r="AG6320" i="26"/>
  <c r="AG6321" i="26"/>
  <c r="AG6322" i="26"/>
  <c r="AG6323" i="26"/>
  <c r="AG6324" i="26"/>
  <c r="AG6325" i="26"/>
  <c r="AG6326" i="26"/>
  <c r="AG6327" i="26"/>
  <c r="AG6328" i="26"/>
  <c r="AG6329" i="26"/>
  <c r="AG6330" i="26"/>
  <c r="AG6331" i="26"/>
  <c r="AG6332" i="26"/>
  <c r="AG6333" i="26"/>
  <c r="AG6334" i="26"/>
  <c r="AG6335" i="26"/>
  <c r="AG6336" i="26"/>
  <c r="AG6337" i="26"/>
  <c r="AG6338" i="26"/>
  <c r="AG6339" i="26"/>
  <c r="AG6340" i="26"/>
  <c r="AG6341" i="26"/>
  <c r="AG6342" i="26"/>
  <c r="AG6343" i="26"/>
  <c r="AG6344" i="26"/>
  <c r="AG6345" i="26"/>
  <c r="AG6346" i="26"/>
  <c r="AG6347" i="26"/>
  <c r="AG6348" i="26"/>
  <c r="AG6349" i="26"/>
  <c r="AG6350" i="26"/>
  <c r="AG6351" i="26"/>
  <c r="AG6352" i="26"/>
  <c r="AG6353" i="26"/>
  <c r="AG6354" i="26"/>
  <c r="AG6355" i="26"/>
  <c r="AG6356" i="26"/>
  <c r="AG6357" i="26"/>
  <c r="AG6358" i="26"/>
  <c r="AG6359" i="26"/>
  <c r="AG6360" i="26"/>
  <c r="AG6361" i="26"/>
  <c r="AG6362" i="26"/>
  <c r="AG6363" i="26"/>
  <c r="AG6364" i="26"/>
  <c r="AG6365" i="26"/>
  <c r="AG6366" i="26"/>
  <c r="AG6367" i="26"/>
  <c r="AG6368" i="26"/>
  <c r="AG6369" i="26"/>
  <c r="AG6370" i="26"/>
  <c r="AG6371" i="26"/>
  <c r="AG6372" i="26"/>
  <c r="AG6373" i="26"/>
  <c r="AG6374" i="26"/>
  <c r="AG6375" i="26"/>
  <c r="AG6376" i="26"/>
  <c r="AG6377" i="26"/>
  <c r="AG6378" i="26"/>
  <c r="AG6379" i="26"/>
  <c r="AG6380" i="26"/>
  <c r="AG6381" i="26"/>
  <c r="AG6382" i="26"/>
  <c r="AG6383" i="26"/>
  <c r="AG6384" i="26"/>
  <c r="AG6385" i="26"/>
  <c r="AG6386" i="26"/>
  <c r="AG6387" i="26"/>
  <c r="AG6388" i="26"/>
  <c r="AG6389" i="26"/>
  <c r="AG6390" i="26"/>
  <c r="AG6391" i="26"/>
  <c r="AG6392" i="26"/>
  <c r="AG6393" i="26"/>
  <c r="AG6394" i="26"/>
  <c r="AG6395" i="26"/>
  <c r="AG6396" i="26"/>
  <c r="AG6397" i="26"/>
  <c r="AG6398" i="26"/>
  <c r="AG6399" i="26"/>
  <c r="AG6400" i="26"/>
  <c r="AG6401" i="26"/>
  <c r="AG6402" i="26"/>
  <c r="AG6403" i="26"/>
  <c r="AG6404" i="26"/>
  <c r="AG6405" i="26"/>
  <c r="AG6406" i="26"/>
  <c r="AG6407" i="26"/>
  <c r="AG6408" i="26"/>
  <c r="AG6409" i="26"/>
  <c r="AG6410" i="26"/>
  <c r="AG6411" i="26"/>
  <c r="AG6412" i="26"/>
  <c r="AG6413" i="26"/>
  <c r="AG6414" i="26"/>
  <c r="AG6415" i="26"/>
  <c r="AG6416" i="26"/>
  <c r="AG6417" i="26"/>
  <c r="AG6418" i="26"/>
  <c r="AG6419" i="26"/>
  <c r="AG6420" i="26"/>
  <c r="AG6421" i="26"/>
  <c r="AG6422" i="26"/>
  <c r="AG6423" i="26"/>
  <c r="AG6424" i="26"/>
  <c r="AG6425" i="26"/>
  <c r="AG6426" i="26"/>
  <c r="AG6427" i="26"/>
  <c r="AG6428" i="26"/>
  <c r="AG6429" i="26"/>
  <c r="AG6430" i="26"/>
  <c r="AG6431" i="26"/>
  <c r="AG6432" i="26"/>
  <c r="AG6433" i="26"/>
  <c r="AG6434" i="26"/>
  <c r="AG6435" i="26"/>
  <c r="AG6436" i="26"/>
  <c r="AG6437" i="26"/>
  <c r="AG6438" i="26"/>
  <c r="AG6439" i="26"/>
  <c r="AG6440" i="26"/>
  <c r="AG6441" i="26"/>
  <c r="AG6442" i="26"/>
  <c r="AG6443" i="26"/>
  <c r="AG6444" i="26"/>
  <c r="AG6445" i="26"/>
  <c r="AG6446" i="26"/>
  <c r="AG6447" i="26"/>
  <c r="AG6448" i="26"/>
  <c r="AG6449" i="26"/>
  <c r="AG6450" i="26"/>
  <c r="AG6451" i="26"/>
  <c r="AG6452" i="26"/>
  <c r="AG6453" i="26"/>
  <c r="AG6454" i="26"/>
  <c r="AG6455" i="26"/>
  <c r="AG6456" i="26"/>
  <c r="AG6457" i="26"/>
  <c r="AG6458" i="26"/>
  <c r="AG6459" i="26"/>
  <c r="AG6460" i="26"/>
  <c r="AG6461" i="26"/>
  <c r="AG6462" i="26"/>
  <c r="AG6463" i="26"/>
  <c r="AG6464" i="26"/>
  <c r="AG6465" i="26"/>
  <c r="AG6466" i="26"/>
  <c r="AG6467" i="26"/>
  <c r="AG6468" i="26"/>
  <c r="AG6469" i="26"/>
  <c r="AG6470" i="26"/>
  <c r="AG6471" i="26"/>
  <c r="AG6472" i="26"/>
  <c r="AG6473" i="26"/>
  <c r="AG6474" i="26"/>
  <c r="AG6475" i="26"/>
  <c r="AG6476" i="26"/>
  <c r="AG6477" i="26"/>
  <c r="AG6478" i="26"/>
  <c r="AG6479" i="26"/>
  <c r="AG6480" i="26"/>
  <c r="AG6481" i="26"/>
  <c r="AG6482" i="26"/>
  <c r="AG6483" i="26"/>
  <c r="AG6484" i="26"/>
  <c r="AG6485" i="26"/>
  <c r="AG6486" i="26"/>
  <c r="AG6487" i="26"/>
  <c r="AG6488" i="26"/>
  <c r="AG6489" i="26"/>
  <c r="AG6490" i="26"/>
  <c r="AG6491" i="26"/>
  <c r="AG6492" i="26"/>
  <c r="AG6493" i="26"/>
  <c r="AG6494" i="26"/>
  <c r="AG6495" i="26"/>
  <c r="AG6496" i="26"/>
  <c r="AG6497" i="26"/>
  <c r="AG6498" i="26"/>
  <c r="AG6499" i="26"/>
  <c r="AG6500" i="26"/>
  <c r="AG6501" i="26"/>
  <c r="AG6502" i="26"/>
  <c r="AG6503" i="26"/>
  <c r="AG6504" i="26"/>
  <c r="AG6505" i="26"/>
  <c r="AG6506" i="26"/>
  <c r="AG6507" i="26"/>
  <c r="AG6508" i="26"/>
  <c r="AG6509" i="26"/>
  <c r="AG6510" i="26"/>
  <c r="AG6511" i="26"/>
  <c r="AG6512" i="26"/>
  <c r="AG6513" i="26"/>
  <c r="AG6514" i="26"/>
  <c r="AG6515" i="26"/>
  <c r="AG6516" i="26"/>
  <c r="AG6517" i="26"/>
  <c r="AG6518" i="26"/>
  <c r="AG6519" i="26"/>
  <c r="AG6520" i="26"/>
  <c r="AG6521" i="26"/>
  <c r="AG6522" i="26"/>
  <c r="AG6523" i="26"/>
  <c r="AG6524" i="26"/>
  <c r="AG6525" i="26"/>
  <c r="AG6526" i="26"/>
  <c r="AG6527" i="26"/>
  <c r="AG6528" i="26"/>
  <c r="AG6529" i="26"/>
  <c r="AG6530" i="26"/>
  <c r="AG6531" i="26"/>
  <c r="AG6532" i="26"/>
  <c r="AG6533" i="26"/>
  <c r="AG6534" i="26"/>
  <c r="AG6535" i="26"/>
  <c r="AG6536" i="26"/>
  <c r="AG6537" i="26"/>
  <c r="AG6538" i="26"/>
  <c r="AG6539" i="26"/>
  <c r="AG6540" i="26"/>
  <c r="AG6541" i="26"/>
  <c r="AG6542" i="26"/>
  <c r="AG6543" i="26"/>
  <c r="AG6544" i="26"/>
  <c r="AG6545" i="26"/>
  <c r="AG6546" i="26"/>
  <c r="AG6547" i="26"/>
  <c r="AG6548" i="26"/>
  <c r="AG6549" i="26"/>
  <c r="AG6550" i="26"/>
  <c r="AG6551" i="26"/>
  <c r="AG6552" i="26"/>
  <c r="AG6553" i="26"/>
  <c r="AG6554" i="26"/>
  <c r="AG6555" i="26"/>
  <c r="AG6556" i="26"/>
  <c r="AG6557" i="26"/>
  <c r="AG6558" i="26"/>
  <c r="AG6559" i="26"/>
  <c r="AG6560" i="26"/>
  <c r="AG6561" i="26"/>
  <c r="AG6562" i="26"/>
  <c r="AG6563" i="26"/>
  <c r="AG6564" i="26"/>
  <c r="AG6565" i="26"/>
  <c r="AG6566" i="26"/>
  <c r="AG6567" i="26"/>
  <c r="AG6568" i="26"/>
  <c r="AG6569" i="26"/>
  <c r="AG6570" i="26"/>
  <c r="AG6571" i="26"/>
  <c r="AG6572" i="26"/>
  <c r="AG6573" i="26"/>
  <c r="AG6574" i="26"/>
  <c r="AG6575" i="26"/>
  <c r="AG6576" i="26"/>
  <c r="AG6577" i="26"/>
  <c r="AG6578" i="26"/>
  <c r="AG6579" i="26"/>
  <c r="AG6580" i="26"/>
  <c r="AG6581" i="26"/>
  <c r="AG6582" i="26"/>
  <c r="AG6583" i="26"/>
  <c r="AG6584" i="26"/>
  <c r="AG6585" i="26"/>
  <c r="AG6586" i="26"/>
  <c r="AG6587" i="26"/>
  <c r="AG6588" i="26"/>
  <c r="AG6589" i="26"/>
  <c r="AG6590" i="26"/>
  <c r="AG6591" i="26"/>
  <c r="AG6592" i="26"/>
  <c r="AG6593" i="26"/>
  <c r="AG6594" i="26"/>
  <c r="AG6595" i="26"/>
  <c r="AG6596" i="26"/>
  <c r="AG6597" i="26"/>
  <c r="AG6598" i="26"/>
  <c r="AG6599" i="26"/>
  <c r="AG6600" i="26"/>
  <c r="AG6601" i="26"/>
  <c r="AG6602" i="26"/>
  <c r="AG6603" i="26"/>
  <c r="AG6604" i="26"/>
  <c r="AG6605" i="26"/>
  <c r="AG6606" i="26"/>
  <c r="AG6607" i="26"/>
  <c r="AG6608" i="26"/>
  <c r="AG6609" i="26"/>
  <c r="AG6610" i="26"/>
  <c r="AG6611" i="26"/>
  <c r="AG6612" i="26"/>
  <c r="AG6613" i="26"/>
  <c r="AG6614" i="26"/>
  <c r="AG6615" i="26"/>
  <c r="AG6616" i="26"/>
  <c r="AG6617" i="26"/>
  <c r="AG6618" i="26"/>
  <c r="AG6619" i="26"/>
  <c r="AG6620" i="26"/>
  <c r="AG6621" i="26"/>
  <c r="AG6622" i="26"/>
  <c r="AG6623" i="26"/>
  <c r="AG6624" i="26"/>
  <c r="AG6625" i="26"/>
  <c r="AG6626" i="26"/>
  <c r="AG6627" i="26"/>
  <c r="AG6628" i="26"/>
  <c r="AG6629" i="26"/>
  <c r="AG6630" i="26"/>
  <c r="AG6631" i="26"/>
  <c r="AG6632" i="26"/>
  <c r="AG6633" i="26"/>
  <c r="AG6634" i="26"/>
  <c r="AG6635" i="26"/>
  <c r="AG6636" i="26"/>
  <c r="AG6637" i="26"/>
  <c r="AG6638" i="26"/>
  <c r="AG6639" i="26"/>
  <c r="AG6640" i="26"/>
  <c r="AG6641" i="26"/>
  <c r="AG6642" i="26"/>
  <c r="AG6643" i="26"/>
  <c r="AG6644" i="26"/>
  <c r="AG6645" i="26"/>
  <c r="AG6646" i="26"/>
  <c r="AG6647" i="26"/>
  <c r="AG6648" i="26"/>
  <c r="AG6649" i="26"/>
  <c r="AG6650" i="26"/>
  <c r="AG6651" i="26"/>
  <c r="AG6652" i="26"/>
  <c r="AG6653" i="26"/>
  <c r="AG6654" i="26"/>
  <c r="AG6655" i="26"/>
  <c r="AG6656" i="26"/>
  <c r="AG6657" i="26"/>
  <c r="AG6658" i="26"/>
  <c r="AG6659" i="26"/>
  <c r="AG6660" i="26"/>
  <c r="AG6661" i="26"/>
  <c r="AG6662" i="26"/>
  <c r="AG6663" i="26"/>
  <c r="AG6664" i="26"/>
  <c r="AG6665" i="26"/>
  <c r="AG6666" i="26"/>
  <c r="AG6667" i="26"/>
  <c r="AG6668" i="26"/>
  <c r="AG6669" i="26"/>
  <c r="AG6670" i="26"/>
  <c r="AG6671" i="26"/>
  <c r="AG6672" i="26"/>
  <c r="AG6673" i="26"/>
  <c r="AG6674" i="26"/>
  <c r="AG6675" i="26"/>
  <c r="AG6676" i="26"/>
  <c r="AG6677" i="26"/>
  <c r="AG6678" i="26"/>
  <c r="AG6679" i="26"/>
  <c r="AG6680" i="26"/>
  <c r="AG6681" i="26"/>
  <c r="AG6682" i="26"/>
  <c r="AG6683" i="26"/>
  <c r="AG6684" i="26"/>
  <c r="AG6685" i="26"/>
  <c r="AG6686" i="26"/>
  <c r="AG6687" i="26"/>
  <c r="AG6688" i="26"/>
  <c r="AG6689" i="26"/>
  <c r="AG6690" i="26"/>
  <c r="AG6691" i="26"/>
  <c r="AG6692" i="26"/>
  <c r="AG6693" i="26"/>
  <c r="AG6694" i="26"/>
  <c r="AG6695" i="26"/>
  <c r="AG6696" i="26"/>
  <c r="AG6697" i="26"/>
  <c r="AG6698" i="26"/>
  <c r="AG6699" i="26"/>
  <c r="AG6700" i="26"/>
  <c r="AG6701" i="26"/>
  <c r="AG6702" i="26"/>
  <c r="AG6703" i="26"/>
  <c r="AG6704" i="26"/>
  <c r="AG6705" i="26"/>
  <c r="AG6706" i="26"/>
  <c r="AG6707" i="26"/>
  <c r="AG6708" i="26"/>
  <c r="AG6709" i="26"/>
  <c r="AG6710" i="26"/>
  <c r="AG6711" i="26"/>
  <c r="AG6712" i="26"/>
  <c r="AG6713" i="26"/>
  <c r="AG6714" i="26"/>
  <c r="AG6715" i="26"/>
  <c r="AG6716" i="26"/>
  <c r="AG6717" i="26"/>
  <c r="AG6718" i="26"/>
  <c r="AG6719" i="26"/>
  <c r="AG6720" i="26"/>
  <c r="AG6721" i="26"/>
  <c r="AG6722" i="26"/>
  <c r="AG6723" i="26"/>
  <c r="AG6724" i="26"/>
  <c r="AG6725" i="26"/>
  <c r="AG6726" i="26"/>
  <c r="AG6727" i="26"/>
  <c r="AG6728" i="26"/>
  <c r="AG6729" i="26"/>
  <c r="AG6730" i="26"/>
  <c r="AG6731" i="26"/>
  <c r="AG6732" i="26"/>
  <c r="AG6733" i="26"/>
  <c r="AG6734" i="26"/>
  <c r="AG6735" i="26"/>
  <c r="AG6736" i="26"/>
  <c r="AG6737" i="26"/>
  <c r="AG6738" i="26"/>
  <c r="AG6739" i="26"/>
  <c r="AG6740" i="26"/>
  <c r="AG6741" i="26"/>
  <c r="AG6742" i="26"/>
  <c r="AG6743" i="26"/>
  <c r="AG6744" i="26"/>
  <c r="AG6745" i="26"/>
  <c r="AG6746" i="26"/>
  <c r="AG6747" i="26"/>
  <c r="AG6748" i="26"/>
  <c r="AG6749" i="26"/>
  <c r="AG6750" i="26"/>
  <c r="AG6751" i="26"/>
  <c r="AG6752" i="26"/>
  <c r="AG6753" i="26"/>
  <c r="AG6754" i="26"/>
  <c r="AG6755" i="26"/>
  <c r="AG6756" i="26"/>
  <c r="AG6757" i="26"/>
  <c r="AG6758" i="26"/>
  <c r="AG6759" i="26"/>
  <c r="AG6760" i="26"/>
  <c r="AG6761" i="26"/>
  <c r="AG6762" i="26"/>
  <c r="AG6763" i="26"/>
  <c r="AG6764" i="26"/>
  <c r="AG6765" i="26"/>
  <c r="AG6766" i="26"/>
  <c r="AG6767" i="26"/>
  <c r="AG6768" i="26"/>
  <c r="AG6769" i="26"/>
  <c r="AG6770" i="26"/>
  <c r="AG6771" i="26"/>
  <c r="AG6772" i="26"/>
  <c r="AG6773" i="26"/>
  <c r="AG6774" i="26"/>
  <c r="AG6775" i="26"/>
  <c r="AG6776" i="26"/>
  <c r="AG6777" i="26"/>
  <c r="AG6778" i="26"/>
  <c r="AG6779" i="26"/>
  <c r="AG6780" i="26"/>
  <c r="AG6781" i="26"/>
  <c r="AG6782" i="26"/>
  <c r="AG6783" i="26"/>
  <c r="AG6784" i="26"/>
  <c r="AG6785" i="26"/>
  <c r="AG6786" i="26"/>
  <c r="AG6787" i="26"/>
  <c r="AG6788" i="26"/>
  <c r="AG6789" i="26"/>
  <c r="AG6790" i="26"/>
  <c r="AG6791" i="26"/>
  <c r="AG6792" i="26"/>
  <c r="AG6793" i="26"/>
  <c r="AG6794" i="26"/>
  <c r="AG6795" i="26"/>
  <c r="AG6796" i="26"/>
  <c r="AG6797" i="26"/>
  <c r="AG6798" i="26"/>
  <c r="AG6799" i="26"/>
  <c r="AG6800" i="26"/>
  <c r="AG6801" i="26"/>
  <c r="AG6802" i="26"/>
  <c r="AG6803" i="26"/>
  <c r="AG6804" i="26"/>
  <c r="AG6805" i="26"/>
  <c r="AG6806" i="26"/>
  <c r="AG6807" i="26"/>
  <c r="AG6808" i="26"/>
  <c r="AG6809" i="26"/>
  <c r="AG6810" i="26"/>
  <c r="AG6811" i="26"/>
  <c r="AG6812" i="26"/>
  <c r="AG6813" i="26"/>
  <c r="AG6814" i="26"/>
  <c r="AG6815" i="26"/>
  <c r="AG6816" i="26"/>
  <c r="AG6817" i="26"/>
  <c r="AG6818" i="26"/>
  <c r="AG6819" i="26"/>
  <c r="AG6820" i="26"/>
  <c r="AG6821" i="26"/>
  <c r="AG6822" i="26"/>
  <c r="AG6823" i="26"/>
  <c r="AG6824" i="26"/>
  <c r="AG6825" i="26"/>
  <c r="AG6826" i="26"/>
  <c r="AG6827" i="26"/>
  <c r="AG6828" i="26"/>
  <c r="AG6829" i="26"/>
  <c r="AG6830" i="26"/>
  <c r="AG6831" i="26"/>
  <c r="AG6832" i="26"/>
  <c r="AG6833" i="26"/>
  <c r="AG6834" i="26"/>
  <c r="AG6835" i="26"/>
  <c r="AG6836" i="26"/>
  <c r="AG6837" i="26"/>
  <c r="AG6838" i="26"/>
  <c r="AG6839" i="26"/>
  <c r="AG6840" i="26"/>
  <c r="AG6841" i="26"/>
  <c r="AG6842" i="26"/>
  <c r="AG6843" i="26"/>
  <c r="AG6844" i="26"/>
  <c r="AG6845" i="26"/>
  <c r="AG6846" i="26"/>
  <c r="AG6847" i="26"/>
  <c r="AG6848" i="26"/>
  <c r="AG6849" i="26"/>
  <c r="AG6850" i="26"/>
  <c r="AG6851" i="26"/>
  <c r="AG6852" i="26"/>
  <c r="AG6853" i="26"/>
  <c r="AG6854" i="26"/>
  <c r="AG6855" i="26"/>
  <c r="AG6856" i="26"/>
  <c r="AG6857" i="26"/>
  <c r="AG6858" i="26"/>
  <c r="AG6859" i="26"/>
  <c r="AG6860" i="26"/>
  <c r="AG6861" i="26"/>
  <c r="AG6862" i="26"/>
  <c r="AG6863" i="26"/>
  <c r="AG6864" i="26"/>
  <c r="AG6865" i="26"/>
  <c r="AG6866" i="26"/>
  <c r="AG6867" i="26"/>
  <c r="AG6868" i="26"/>
  <c r="AG6869" i="26"/>
  <c r="AG6870" i="26"/>
  <c r="AG6871" i="26"/>
  <c r="AG6872" i="26"/>
  <c r="AG6873" i="26"/>
  <c r="AG6874" i="26"/>
  <c r="AG6875" i="26"/>
  <c r="AG6876" i="26"/>
  <c r="AG6877" i="26"/>
  <c r="AG6878" i="26"/>
  <c r="AG6879" i="26"/>
  <c r="AG6880" i="26"/>
  <c r="AG6881" i="26"/>
  <c r="AG6882" i="26"/>
  <c r="AG6883" i="26"/>
  <c r="AG6884" i="26"/>
  <c r="AG6885" i="26"/>
  <c r="AG6886" i="26"/>
  <c r="AG6887" i="26"/>
  <c r="AG6888" i="26"/>
  <c r="AG6889" i="26"/>
  <c r="AG6890" i="26"/>
  <c r="AG6891" i="26"/>
  <c r="AG6892" i="26"/>
  <c r="AG6893" i="26"/>
  <c r="AG6894" i="26"/>
  <c r="AG6895" i="26"/>
  <c r="AG6896" i="26"/>
  <c r="AG6897" i="26"/>
  <c r="AG6898" i="26"/>
  <c r="AG6899" i="26"/>
  <c r="AG6900" i="26"/>
  <c r="AG6901" i="26"/>
  <c r="AG6902" i="26"/>
  <c r="AG6903" i="26"/>
  <c r="AG6904" i="26"/>
  <c r="AG6905" i="26"/>
  <c r="AG6906" i="26"/>
  <c r="AG6907" i="26"/>
  <c r="AG6908" i="26"/>
  <c r="AG6909" i="26"/>
  <c r="AG6910" i="26"/>
  <c r="AG6911" i="26"/>
  <c r="AG6912" i="26"/>
  <c r="AG6913" i="26"/>
  <c r="AG6914" i="26"/>
  <c r="AG6915" i="26"/>
  <c r="AG6916" i="26"/>
  <c r="AG6917" i="26"/>
  <c r="AG6918" i="26"/>
  <c r="AG6919" i="26"/>
  <c r="AG6920" i="26"/>
  <c r="AG6921" i="26"/>
  <c r="AG6922" i="26"/>
  <c r="AG6923" i="26"/>
  <c r="AG6924" i="26"/>
  <c r="AG6925" i="26"/>
  <c r="AG6926" i="26"/>
  <c r="AG6927" i="26"/>
  <c r="AG6928" i="26"/>
  <c r="AG6929" i="26"/>
  <c r="AG6930" i="26"/>
  <c r="AG6931" i="26"/>
  <c r="AG6932" i="26"/>
  <c r="AG6933" i="26"/>
  <c r="AG6934" i="26"/>
  <c r="AG6935" i="26"/>
  <c r="AG6936" i="26"/>
  <c r="AG6937" i="26"/>
  <c r="AG6938" i="26"/>
  <c r="AG6939" i="26"/>
  <c r="AG6940" i="26"/>
  <c r="AG6941" i="26"/>
  <c r="AG6942" i="26"/>
  <c r="AG6943" i="26"/>
  <c r="AG6944" i="26"/>
  <c r="AG6945" i="26"/>
  <c r="AG6946" i="26"/>
  <c r="AG6947" i="26"/>
  <c r="AG6948" i="26"/>
  <c r="AG6949" i="26"/>
  <c r="AG6950" i="26"/>
  <c r="AG6951" i="26"/>
  <c r="AG6952" i="26"/>
  <c r="AG6953" i="26"/>
  <c r="AG6954" i="26"/>
  <c r="AG6955" i="26"/>
  <c r="AG6956" i="26"/>
  <c r="AG6957" i="26"/>
  <c r="AG6958" i="26"/>
  <c r="AG6959" i="26"/>
  <c r="AG6960" i="26"/>
  <c r="AG6961" i="26"/>
  <c r="AG6962" i="26"/>
  <c r="AG6963" i="26"/>
  <c r="AG6964" i="26"/>
  <c r="AG6965" i="26"/>
  <c r="AG6966" i="26"/>
  <c r="AG6967" i="26"/>
  <c r="AG6968" i="26"/>
  <c r="AG6969" i="26"/>
  <c r="AG6970" i="26"/>
  <c r="AG6971" i="26"/>
  <c r="AG6972" i="26"/>
  <c r="AG6973" i="26"/>
  <c r="AG6974" i="26"/>
  <c r="AG6975" i="26"/>
  <c r="AG6976" i="26"/>
  <c r="AG6977" i="26"/>
  <c r="AG6978" i="26"/>
  <c r="AG6979" i="26"/>
  <c r="AG6980" i="26"/>
  <c r="AG6981" i="26"/>
  <c r="AG6982" i="26"/>
  <c r="AG6983" i="26"/>
  <c r="AG6984" i="26"/>
  <c r="AG6985" i="26"/>
  <c r="AG6986" i="26"/>
  <c r="AG6987" i="26"/>
  <c r="AG6988" i="26"/>
  <c r="AG6989" i="26"/>
  <c r="AG6990" i="26"/>
  <c r="AG6991" i="26"/>
  <c r="AG6992" i="26"/>
  <c r="AG6993" i="26"/>
  <c r="AG6994" i="26"/>
  <c r="AG6995" i="26"/>
  <c r="AG6996" i="26"/>
  <c r="AG6997" i="26"/>
  <c r="AG6998" i="26"/>
  <c r="AG6999" i="26"/>
  <c r="AG7000" i="26"/>
  <c r="AG7001" i="26"/>
  <c r="AG7002" i="26"/>
  <c r="AG7003" i="26"/>
  <c r="AG7004" i="26"/>
  <c r="AG7005" i="26"/>
  <c r="AG7006" i="26"/>
  <c r="AG7007" i="26"/>
  <c r="AG7008" i="26"/>
  <c r="AG7009" i="26"/>
  <c r="AG7010" i="26"/>
  <c r="AG7011" i="26"/>
  <c r="AG7012" i="26"/>
  <c r="AG7013" i="26"/>
  <c r="AG7014" i="26"/>
  <c r="AG7015" i="26"/>
  <c r="AG7016" i="26"/>
  <c r="AG7017" i="26"/>
  <c r="AG7018" i="26"/>
  <c r="AG7019" i="26"/>
  <c r="AG7020" i="26"/>
  <c r="AG7021" i="26"/>
  <c r="AG7022" i="26"/>
  <c r="AG7023" i="26"/>
  <c r="AG7024" i="26"/>
  <c r="AG7025" i="26"/>
  <c r="AG7026" i="26"/>
  <c r="AG7027" i="26"/>
  <c r="AG7028" i="26"/>
  <c r="AG7029" i="26"/>
  <c r="AG7030" i="26"/>
  <c r="AG7031" i="26"/>
  <c r="AG7032" i="26"/>
  <c r="AG7033" i="26"/>
  <c r="AG7034" i="26"/>
  <c r="AG7035" i="26"/>
  <c r="AG7036" i="26"/>
  <c r="AG7037" i="26"/>
  <c r="AG7038" i="26"/>
  <c r="AG7039" i="26"/>
  <c r="AG7040" i="26"/>
  <c r="AG7041" i="26"/>
  <c r="AG7042" i="26"/>
  <c r="AG7043" i="26"/>
  <c r="AG7044" i="26"/>
  <c r="AG7045" i="26"/>
  <c r="AG7046" i="26"/>
  <c r="AG7047" i="26"/>
  <c r="AG7048" i="26"/>
  <c r="AG7049" i="26"/>
  <c r="AG7050" i="26"/>
  <c r="AG7051" i="26"/>
  <c r="AG7052" i="26"/>
  <c r="AG7053" i="26"/>
  <c r="AG7054" i="26"/>
  <c r="AG7055" i="26"/>
  <c r="AG7056" i="26"/>
  <c r="AG7057" i="26"/>
  <c r="AG7058" i="26"/>
  <c r="AG7059" i="26"/>
  <c r="AG7060" i="26"/>
  <c r="AG7061" i="26"/>
  <c r="AG7062" i="26"/>
  <c r="AG7063" i="26"/>
  <c r="AG7064" i="26"/>
  <c r="AG7065" i="26"/>
  <c r="AG7066" i="26"/>
  <c r="AG7067" i="26"/>
  <c r="AG7068" i="26"/>
  <c r="AG7069" i="26"/>
  <c r="AG7070" i="26"/>
  <c r="AG7071" i="26"/>
  <c r="AG7072" i="26"/>
  <c r="AG7073" i="26"/>
  <c r="AG7074" i="26"/>
  <c r="AG7075" i="26"/>
  <c r="AG7076" i="26"/>
  <c r="AG7077" i="26"/>
  <c r="AG7078" i="26"/>
  <c r="AG7079" i="26"/>
  <c r="AG7080" i="26"/>
  <c r="AG7081" i="26"/>
  <c r="AG7082" i="26"/>
  <c r="AG7083" i="26"/>
  <c r="AG7084" i="26"/>
  <c r="AG7085" i="26"/>
  <c r="AG7086" i="26"/>
  <c r="AG7087" i="26"/>
  <c r="AG7088" i="26"/>
  <c r="AG7089" i="26"/>
  <c r="AG7090" i="26"/>
  <c r="AG7091" i="26"/>
  <c r="AG7092" i="26"/>
  <c r="AG7093" i="26"/>
  <c r="AG7094" i="26"/>
  <c r="AG7095" i="26"/>
  <c r="AG7096" i="26"/>
  <c r="AG7097" i="26"/>
  <c r="AG7098" i="26"/>
  <c r="AG7099" i="26"/>
  <c r="AG7100" i="26"/>
  <c r="AG7101" i="26"/>
  <c r="AG7102" i="26"/>
  <c r="AG7103" i="26"/>
  <c r="AG7104" i="26"/>
  <c r="AG7105" i="26"/>
  <c r="AG7106" i="26"/>
  <c r="AG7107" i="26"/>
  <c r="AG7108" i="26"/>
  <c r="AG7109" i="26"/>
  <c r="AG7110" i="26"/>
  <c r="AG7111" i="26"/>
  <c r="AG7112" i="26"/>
  <c r="AG7113" i="26"/>
  <c r="AG7114" i="26"/>
  <c r="AG7115" i="26"/>
  <c r="AG7116" i="26"/>
  <c r="AG7117" i="26"/>
  <c r="AG7118" i="26"/>
  <c r="AG7119" i="26"/>
  <c r="AG7120" i="26"/>
  <c r="AG7121" i="26"/>
  <c r="AG7122" i="26"/>
  <c r="AG7123" i="26"/>
  <c r="AG7124" i="26"/>
  <c r="AG7125" i="26"/>
  <c r="AG7126" i="26"/>
  <c r="AG7127" i="26"/>
  <c r="AG7128" i="26"/>
  <c r="AG7129" i="26"/>
  <c r="AG7130" i="26"/>
  <c r="AG7131" i="26"/>
  <c r="AG7132" i="26"/>
  <c r="AG7133" i="26"/>
  <c r="AG7134" i="26"/>
  <c r="AG7135" i="26"/>
  <c r="AG7136" i="26"/>
  <c r="AG7137" i="26"/>
  <c r="AG7138" i="26"/>
  <c r="AG7139" i="26"/>
  <c r="AG7140" i="26"/>
  <c r="AG7141" i="26"/>
  <c r="AG7142" i="26"/>
  <c r="AG7143" i="26"/>
  <c r="AG7144" i="26"/>
  <c r="AG7145" i="26"/>
  <c r="AG7146" i="26"/>
  <c r="AG7147" i="26"/>
  <c r="AG7148" i="26"/>
  <c r="AG7149" i="26"/>
  <c r="AG7150" i="26"/>
  <c r="AG7151" i="26"/>
  <c r="AG7152" i="26"/>
  <c r="AG7153" i="26"/>
  <c r="AG7154" i="26"/>
  <c r="AG7155" i="26"/>
  <c r="AG7156" i="26"/>
  <c r="AG7157" i="26"/>
  <c r="AG7158" i="26"/>
  <c r="AG7159" i="26"/>
  <c r="AG7160" i="26"/>
  <c r="AG7161" i="26"/>
  <c r="AG7162" i="26"/>
  <c r="AG7163" i="26"/>
  <c r="AG7164" i="26"/>
  <c r="AG7165" i="26"/>
  <c r="AG7166" i="26"/>
  <c r="AG7167" i="26"/>
  <c r="AG7168" i="26"/>
  <c r="AG7169" i="26"/>
  <c r="AG7170" i="26"/>
  <c r="AG7171" i="26"/>
  <c r="AG7172" i="26"/>
  <c r="AG7173" i="26"/>
  <c r="AG7174" i="26"/>
  <c r="AG7175" i="26"/>
  <c r="AG7176" i="26"/>
  <c r="AG7177" i="26"/>
  <c r="AG7178" i="26"/>
  <c r="AG7179" i="26"/>
  <c r="AG7180" i="26"/>
  <c r="AG7181" i="26"/>
  <c r="AG7182" i="26"/>
  <c r="AG7183" i="26"/>
  <c r="AG7184" i="26"/>
  <c r="AG7185" i="26"/>
  <c r="AG7186" i="26"/>
  <c r="AG7187" i="26"/>
  <c r="AG7188" i="26"/>
  <c r="AG7189" i="26"/>
  <c r="AG7190" i="26"/>
  <c r="AG7191" i="26"/>
  <c r="AG7192" i="26"/>
  <c r="AG7193" i="26"/>
  <c r="AG7194" i="26"/>
  <c r="AG7195" i="26"/>
  <c r="AG7196" i="26"/>
  <c r="AG7197" i="26"/>
  <c r="AG7198" i="26"/>
  <c r="AG7199" i="26"/>
  <c r="AG7200" i="26"/>
  <c r="AG7201" i="26"/>
  <c r="AG7202" i="26"/>
  <c r="AG7203" i="26"/>
  <c r="AG7204" i="26"/>
  <c r="AG7205" i="26"/>
  <c r="AG7206" i="26"/>
  <c r="AG7207" i="26"/>
  <c r="AG7208" i="26"/>
  <c r="AG7209" i="26"/>
  <c r="AG7210" i="26"/>
  <c r="AG7211" i="26"/>
  <c r="AG7212" i="26"/>
  <c r="AG7213" i="26"/>
  <c r="AG7214" i="26"/>
  <c r="AG7215" i="26"/>
  <c r="AG7216" i="26"/>
  <c r="AG7217" i="26"/>
  <c r="AG7218" i="26"/>
  <c r="AG7219" i="26"/>
  <c r="AG7220" i="26"/>
  <c r="AG7221" i="26"/>
  <c r="AG7222" i="26"/>
  <c r="AG7223" i="26"/>
  <c r="AG7224" i="26"/>
  <c r="AG7225" i="26"/>
  <c r="AG7226" i="26"/>
  <c r="AG7227" i="26"/>
  <c r="AG7228" i="26"/>
  <c r="AG7229" i="26"/>
  <c r="AG7230" i="26"/>
  <c r="AG7231" i="26"/>
  <c r="AG7232" i="26"/>
  <c r="AG7233" i="26"/>
  <c r="AG7234" i="26"/>
  <c r="AG7235" i="26"/>
  <c r="AG7236" i="26"/>
  <c r="AG7237" i="26"/>
  <c r="AG7238" i="26"/>
  <c r="AG7239" i="26"/>
  <c r="AG7240" i="26"/>
  <c r="AG7241" i="26"/>
  <c r="AG7242" i="26"/>
  <c r="AG7243" i="26"/>
  <c r="AG7244" i="26"/>
  <c r="AG7245" i="26"/>
  <c r="AG7246" i="26"/>
  <c r="AG7247" i="26"/>
  <c r="AG7248" i="26"/>
  <c r="AG7249" i="26"/>
  <c r="AG7250" i="26"/>
  <c r="AG7251" i="26"/>
  <c r="AG7252" i="26"/>
  <c r="AG7253" i="26"/>
  <c r="AG7254" i="26"/>
  <c r="AG7255" i="26"/>
  <c r="AG7256" i="26"/>
  <c r="AG7257" i="26"/>
  <c r="AG7258" i="26"/>
  <c r="AG7259" i="26"/>
  <c r="AG7260" i="26"/>
  <c r="AG7261" i="26"/>
  <c r="AG7262" i="26"/>
  <c r="AG7263" i="26"/>
  <c r="AG7264" i="26"/>
  <c r="AG7265" i="26"/>
  <c r="AG7266" i="26"/>
  <c r="AG7267" i="26"/>
  <c r="AG7268" i="26"/>
  <c r="AG7269" i="26"/>
  <c r="AG7270" i="26"/>
  <c r="AG7271" i="26"/>
  <c r="AG7272" i="26"/>
  <c r="AG7273" i="26"/>
  <c r="AG7274" i="26"/>
  <c r="AG7275" i="26"/>
  <c r="AG7276" i="26"/>
  <c r="AG7277" i="26"/>
  <c r="AG7278" i="26"/>
  <c r="AG7279" i="26"/>
  <c r="AG7280" i="26"/>
  <c r="AG7281" i="26"/>
  <c r="AG7282" i="26"/>
  <c r="AG7283" i="26"/>
  <c r="AG7284" i="26"/>
  <c r="AG7285" i="26"/>
  <c r="AG7286" i="26"/>
  <c r="AG7287" i="26"/>
  <c r="AG7288" i="26"/>
  <c r="AG7289" i="26"/>
  <c r="AG7290" i="26"/>
  <c r="AG7291" i="26"/>
  <c r="AG7292" i="26"/>
  <c r="AG7293" i="26"/>
  <c r="AG7294" i="26"/>
  <c r="AG7295" i="26"/>
  <c r="AG7296" i="26"/>
  <c r="AG7297" i="26"/>
  <c r="AG7298" i="26"/>
  <c r="AG7299" i="26"/>
  <c r="AG7300" i="26"/>
  <c r="AG7301" i="26"/>
  <c r="AG7302" i="26"/>
  <c r="AG7303" i="26"/>
  <c r="AG7304" i="26"/>
  <c r="AG7305" i="26"/>
  <c r="AG7306" i="26"/>
  <c r="AG7307" i="26"/>
  <c r="AG7308" i="26"/>
  <c r="AG7309" i="26"/>
  <c r="AG7310" i="26"/>
  <c r="AG7311" i="26"/>
  <c r="AG7312" i="26"/>
  <c r="AG7313" i="26"/>
  <c r="AG7314" i="26"/>
  <c r="AG7315" i="26"/>
  <c r="AG7316" i="26"/>
  <c r="AG7317" i="26"/>
  <c r="AG7318" i="26"/>
  <c r="AG7319" i="26"/>
  <c r="AG7320" i="26"/>
  <c r="AG7321" i="26"/>
  <c r="AG7322" i="26"/>
  <c r="AG7323" i="26"/>
  <c r="AG7324" i="26"/>
  <c r="AG7325" i="26"/>
  <c r="AG7326" i="26"/>
  <c r="AG7327" i="26"/>
  <c r="AG7328" i="26"/>
  <c r="AG7329" i="26"/>
  <c r="AG7330" i="26"/>
  <c r="AG7331" i="26"/>
  <c r="AG7332" i="26"/>
  <c r="AG7333" i="26"/>
  <c r="AG7334" i="26"/>
  <c r="AG7335" i="26"/>
  <c r="AG7336" i="26"/>
  <c r="AG7337" i="26"/>
  <c r="AG7339" i="26"/>
  <c r="AG7340" i="26"/>
  <c r="AG7341" i="26"/>
  <c r="AG7342" i="26"/>
  <c r="AG7343" i="26"/>
  <c r="AG7344" i="26"/>
  <c r="AG7345" i="26"/>
  <c r="AG7347" i="26"/>
  <c r="AG7348" i="26"/>
  <c r="AG7349" i="26"/>
  <c r="AG7350" i="26"/>
  <c r="AG7351" i="26"/>
  <c r="AG7352" i="26"/>
  <c r="AG7353" i="26"/>
  <c r="AG7355" i="26"/>
  <c r="AG7356" i="26"/>
  <c r="AG7357" i="26"/>
  <c r="AG7358" i="26"/>
  <c r="AG7359" i="26"/>
  <c r="AG7360" i="26"/>
  <c r="AG7361" i="26"/>
  <c r="AG7363" i="26"/>
  <c r="AG7364" i="26"/>
  <c r="AG7365" i="26"/>
  <c r="AG7366" i="26"/>
  <c r="AG7367" i="26"/>
  <c r="AG7368" i="26"/>
  <c r="AG7369" i="26"/>
  <c r="AG7371" i="26"/>
  <c r="AG7372" i="26"/>
  <c r="AG7373" i="26"/>
  <c r="AG7374" i="26"/>
  <c r="AG7375" i="26"/>
  <c r="AG7376" i="26"/>
  <c r="AG7377" i="26"/>
  <c r="AG7379" i="26"/>
  <c r="AG7380" i="26"/>
  <c r="AG7381" i="26"/>
  <c r="AG7382" i="26"/>
  <c r="AG7383" i="26"/>
  <c r="AG7384" i="26"/>
  <c r="AG7385" i="26"/>
  <c r="AG7387" i="26"/>
  <c r="AG7388" i="26"/>
  <c r="AG7389" i="26"/>
  <c r="AG7390" i="26"/>
  <c r="AG7391" i="26"/>
  <c r="AG7392" i="26"/>
  <c r="AG7393" i="26"/>
  <c r="AG7395" i="26"/>
  <c r="AG7396" i="26"/>
  <c r="AG7397" i="26"/>
  <c r="AG7398" i="26"/>
  <c r="AG7399" i="26"/>
  <c r="AG7400" i="26"/>
  <c r="AG7401" i="26"/>
  <c r="AG7403" i="26"/>
  <c r="AG7404" i="26"/>
  <c r="AG7405" i="26"/>
  <c r="AG7406" i="26"/>
  <c r="AG7407" i="26"/>
  <c r="AG7408" i="26"/>
  <c r="AG7409" i="26"/>
  <c r="AG7411" i="26"/>
  <c r="AG7412" i="26"/>
  <c r="AG7413" i="26"/>
  <c r="AG7414" i="26"/>
  <c r="AG7415" i="26"/>
  <c r="AG7416" i="26"/>
  <c r="AG7417" i="26"/>
  <c r="AG7419" i="26"/>
  <c r="AG7420" i="26"/>
  <c r="AG7421" i="26"/>
  <c r="AG7422" i="26"/>
  <c r="AG7423" i="26"/>
  <c r="AG7424" i="26"/>
  <c r="AG7425" i="26"/>
  <c r="AG7427" i="26"/>
  <c r="AG7428" i="26"/>
  <c r="AG7429" i="26"/>
  <c r="AG7430" i="26"/>
  <c r="AG7431" i="26"/>
  <c r="AG7432" i="26"/>
  <c r="AG7433" i="26"/>
  <c r="AG7435" i="26"/>
  <c r="AG7436" i="26"/>
  <c r="AG7437" i="26"/>
  <c r="AG7438" i="26"/>
  <c r="AG7439" i="26"/>
  <c r="AG7440" i="26"/>
  <c r="AG7441" i="26"/>
  <c r="AG7443" i="26"/>
  <c r="AG7444" i="26"/>
  <c r="AG7445" i="26"/>
  <c r="AG7446" i="26"/>
  <c r="AG7447" i="26"/>
  <c r="AG7448" i="26"/>
  <c r="AG7449" i="26"/>
  <c r="AG7451" i="26"/>
  <c r="AG7452" i="26"/>
  <c r="AG7453" i="26"/>
  <c r="AG7454" i="26"/>
  <c r="AG7455" i="26"/>
  <c r="AG7456" i="26"/>
  <c r="AG7457" i="26"/>
  <c r="AG7459" i="26"/>
  <c r="AG7460" i="26"/>
  <c r="AG7461" i="26"/>
  <c r="AG7462" i="26"/>
  <c r="AG7463" i="26"/>
  <c r="AG7464" i="26"/>
  <c r="AG7465" i="26"/>
  <c r="AG7467" i="26"/>
  <c r="AG7468" i="26"/>
  <c r="AG7469" i="26"/>
  <c r="AG7470" i="26"/>
  <c r="AG7471" i="26"/>
  <c r="AG7472" i="26"/>
  <c r="AG7473" i="26"/>
  <c r="AG7475" i="26"/>
  <c r="AG7476" i="26"/>
  <c r="AG7477" i="26"/>
  <c r="AG7478" i="26"/>
  <c r="AG7479" i="26"/>
  <c r="AG7480" i="26"/>
  <c r="AG7481" i="26"/>
  <c r="AG7483" i="26"/>
  <c r="AG7484" i="26"/>
  <c r="AG7485" i="26"/>
  <c r="AG7486" i="26"/>
  <c r="AG7487" i="26"/>
  <c r="AG7488" i="26"/>
  <c r="AG7489" i="26"/>
  <c r="AG7491" i="26"/>
  <c r="AG7492" i="26"/>
  <c r="AG7493" i="26"/>
  <c r="AG7494" i="26"/>
  <c r="AG7495" i="26"/>
  <c r="AG7496" i="26"/>
  <c r="AG7497" i="26"/>
  <c r="AG7499" i="26"/>
  <c r="AG7500" i="26"/>
  <c r="AG7501" i="26"/>
  <c r="AG7502" i="26"/>
  <c r="AG7503" i="26"/>
  <c r="AG7504" i="26"/>
  <c r="AG7505" i="26"/>
  <c r="AG7507" i="26"/>
  <c r="AG7508" i="26"/>
  <c r="AG7509" i="26"/>
  <c r="AG7510" i="26"/>
  <c r="AG7511" i="26"/>
  <c r="AG7512" i="26"/>
  <c r="AG7513" i="26"/>
  <c r="AG7515" i="26"/>
  <c r="AG7516" i="26"/>
  <c r="AG7517" i="26"/>
  <c r="AG7518" i="26"/>
  <c r="AG7519" i="26"/>
  <c r="AG7520" i="26"/>
  <c r="AG7521" i="26"/>
  <c r="AG7523" i="26"/>
  <c r="AG7524" i="26"/>
  <c r="AG7525" i="26"/>
  <c r="AG7526" i="26"/>
  <c r="AG7527" i="26"/>
  <c r="AG7528" i="26"/>
  <c r="AG7529" i="26"/>
  <c r="AG7531" i="26"/>
  <c r="AG7532" i="26"/>
  <c r="AG7533" i="26"/>
  <c r="AG7534" i="26"/>
  <c r="AG7535" i="26"/>
  <c r="AG7536" i="26"/>
  <c r="AG7537" i="26"/>
  <c r="AG7539" i="26"/>
  <c r="AG7540" i="26"/>
  <c r="AG7541" i="26"/>
  <c r="AG7542" i="26"/>
  <c r="AG7543" i="26"/>
  <c r="AG7544" i="26"/>
  <c r="AG7545" i="26"/>
  <c r="AG7547" i="26"/>
  <c r="AG7548" i="26"/>
  <c r="AG7549" i="26"/>
  <c r="AG7550" i="26"/>
  <c r="AG7551" i="26"/>
  <c r="AG7552" i="26"/>
  <c r="AG7553" i="26"/>
  <c r="AG7555" i="26"/>
  <c r="AG7556" i="26"/>
  <c r="AG7557" i="26"/>
  <c r="AG7558" i="26"/>
  <c r="AG7559" i="26"/>
  <c r="AG7560" i="26"/>
  <c r="AG7561" i="26"/>
  <c r="AG7563" i="26"/>
  <c r="AG7564" i="26"/>
  <c r="AG7565" i="26"/>
  <c r="AG7566" i="26"/>
  <c r="AG7567" i="26"/>
  <c r="AG7568" i="26"/>
  <c r="AG7569" i="26"/>
  <c r="AG7571" i="26"/>
  <c r="AG7572" i="26"/>
  <c r="AG7573" i="26"/>
  <c r="AG7574" i="26"/>
  <c r="AG7575" i="26"/>
  <c r="AG7576" i="26"/>
  <c r="AG7577" i="26"/>
  <c r="AG7579" i="26"/>
  <c r="AG7580" i="26"/>
  <c r="AG7581" i="26"/>
  <c r="AG7582" i="26"/>
  <c r="AG7583" i="26"/>
  <c r="AG7584" i="26"/>
  <c r="AG7585" i="26"/>
  <c r="AG7587" i="26"/>
  <c r="AG7588" i="26"/>
  <c r="AG7589" i="26"/>
  <c r="AG7590" i="26"/>
  <c r="AG7591" i="26"/>
  <c r="AG7592" i="26"/>
  <c r="AG7593" i="26"/>
  <c r="AG7595" i="26"/>
  <c r="AG7596" i="26"/>
  <c r="AG7597" i="26"/>
  <c r="AG7598" i="26"/>
  <c r="AG7599" i="26"/>
  <c r="AG7600" i="26"/>
  <c r="AG7601" i="26"/>
  <c r="AG7603" i="26"/>
  <c r="AG7604" i="26"/>
  <c r="AG7605" i="26"/>
  <c r="AG7606" i="26"/>
  <c r="AG7607" i="26"/>
  <c r="AG7608" i="26"/>
  <c r="AG7609" i="26"/>
  <c r="AG7611" i="26"/>
  <c r="AG7612" i="26"/>
  <c r="AG7613" i="26"/>
  <c r="AG7614" i="26"/>
  <c r="AG7615" i="26"/>
  <c r="AG7616" i="26"/>
  <c r="AG7617" i="26"/>
  <c r="AG7619" i="26"/>
  <c r="AG7620" i="26"/>
  <c r="AG7621" i="26"/>
  <c r="AG7622" i="26"/>
  <c r="AG7623" i="26"/>
  <c r="AG7624" i="26"/>
  <c r="AG7625" i="26"/>
  <c r="AG7627" i="26"/>
  <c r="AG7628" i="26"/>
  <c r="AG7629" i="26"/>
  <c r="AG7630" i="26"/>
  <c r="AG7631" i="26"/>
  <c r="AG7632" i="26"/>
  <c r="AG7633" i="26"/>
  <c r="AG7635" i="26"/>
  <c r="AG7636" i="26"/>
  <c r="AG7637" i="26"/>
  <c r="AG7638" i="26"/>
  <c r="AG7639" i="26"/>
  <c r="AG7640" i="26"/>
  <c r="AG7641" i="26"/>
  <c r="AG7643" i="26"/>
  <c r="AG7644" i="26"/>
  <c r="AG7645" i="26"/>
  <c r="AG7646" i="26"/>
  <c r="AG7647" i="26"/>
  <c r="AG7648" i="26"/>
  <c r="AG7649" i="26"/>
  <c r="AG7651" i="26"/>
  <c r="AG7652" i="26"/>
  <c r="AG7653" i="26"/>
  <c r="AG7654" i="26"/>
  <c r="AG7655" i="26"/>
  <c r="AG7656" i="26"/>
  <c r="AG7657" i="26"/>
  <c r="AG7659" i="26"/>
  <c r="AG7660" i="26"/>
  <c r="AG7661" i="26"/>
  <c r="AG7662" i="26"/>
  <c r="AG7663" i="26"/>
  <c r="AG7664" i="26"/>
  <c r="AG7665" i="26"/>
  <c r="AG7667" i="26"/>
  <c r="AG7668" i="26"/>
  <c r="AG7669" i="26"/>
  <c r="AG7670" i="26"/>
  <c r="AG7671" i="26"/>
  <c r="AG7672" i="26"/>
  <c r="AG7673" i="26"/>
  <c r="AG7675" i="26"/>
  <c r="AG7676" i="26"/>
  <c r="AG7677" i="26"/>
  <c r="AG7678" i="26"/>
  <c r="AG7679" i="26"/>
  <c r="AG7680" i="26"/>
  <c r="AG7681" i="26"/>
  <c r="AG7683" i="26"/>
  <c r="AG7684" i="26"/>
  <c r="AG7685" i="26"/>
  <c r="AG7686" i="26"/>
  <c r="AG7687" i="26"/>
  <c r="AG7688" i="26"/>
  <c r="AG7689" i="26"/>
  <c r="AG7691" i="26"/>
  <c r="AG7692" i="26"/>
  <c r="AG7693" i="26"/>
  <c r="AG7694" i="26"/>
  <c r="AG7695" i="26"/>
  <c r="AG7696" i="26"/>
  <c r="AG7697" i="26"/>
  <c r="AG7699" i="26"/>
  <c r="AG7700" i="26"/>
  <c r="AG7701" i="26"/>
  <c r="AG7702" i="26"/>
  <c r="AG7703" i="26"/>
  <c r="AG7704" i="26"/>
  <c r="AG7705" i="26"/>
  <c r="AG7707" i="26"/>
  <c r="AG7708" i="26"/>
  <c r="AG7709" i="26"/>
  <c r="AG7710" i="26"/>
  <c r="AG7711" i="26"/>
  <c r="AG7712" i="26"/>
  <c r="AG7713" i="26"/>
  <c r="AG7715" i="26"/>
  <c r="AG7716" i="26"/>
  <c r="AG7717" i="26"/>
  <c r="AG7718" i="26"/>
  <c r="AG7719" i="26"/>
  <c r="AG7720" i="26"/>
  <c r="AG7721" i="26"/>
  <c r="AG7723" i="26"/>
  <c r="AG7724" i="26"/>
  <c r="AG7725" i="26"/>
  <c r="AG7726" i="26"/>
  <c r="AG7727" i="26"/>
  <c r="AG7728" i="26"/>
  <c r="AG7729" i="26"/>
  <c r="AG7731" i="26"/>
  <c r="AG7732" i="26"/>
  <c r="AG7733" i="26"/>
  <c r="AG7734" i="26"/>
  <c r="AG7735" i="26"/>
  <c r="AG7736" i="26"/>
  <c r="AG7737" i="26"/>
  <c r="AG7739" i="26"/>
  <c r="AG7740" i="26"/>
  <c r="AG7741" i="26"/>
  <c r="AG7742" i="26"/>
  <c r="AG7743" i="26"/>
  <c r="AG7744" i="26"/>
  <c r="AG7745" i="26"/>
  <c r="AG7747" i="26"/>
  <c r="AG7748" i="26"/>
  <c r="AG7749" i="26"/>
  <c r="AG7750" i="26"/>
  <c r="AG7751" i="26"/>
  <c r="AG7752" i="26"/>
  <c r="AG7753" i="26"/>
  <c r="AG7755" i="26"/>
  <c r="AG7756" i="26"/>
  <c r="AG7757" i="26"/>
  <c r="AG7758" i="26"/>
  <c r="AG7759" i="26"/>
  <c r="AG7760" i="26"/>
  <c r="AG7761" i="26"/>
  <c r="AG7763" i="26"/>
  <c r="AG7764" i="26"/>
  <c r="AG7765" i="26"/>
  <c r="AG7766" i="26"/>
  <c r="AG7767" i="26"/>
  <c r="AG7768" i="26"/>
  <c r="AG7769" i="26"/>
  <c r="AG7771" i="26"/>
  <c r="AG7772" i="26"/>
  <c r="AG7773" i="26"/>
  <c r="AG7774" i="26"/>
  <c r="AG7775" i="26"/>
  <c r="AG7776" i="26"/>
  <c r="AG7777" i="26"/>
  <c r="AG7779" i="26"/>
  <c r="AG7780" i="26"/>
  <c r="AG7781" i="26"/>
  <c r="AG7782" i="26"/>
  <c r="AG7783" i="26"/>
  <c r="AG7784" i="26"/>
  <c r="AG7785" i="26"/>
  <c r="AG7787" i="26"/>
  <c r="AG7788" i="26"/>
  <c r="AG7789" i="26"/>
  <c r="AG7790" i="26"/>
  <c r="AG7791" i="26"/>
  <c r="AG7792" i="26"/>
  <c r="AG7793" i="26"/>
  <c r="AG7795" i="26"/>
  <c r="AG7796" i="26"/>
  <c r="AG7797" i="26"/>
  <c r="AG7798" i="26"/>
  <c r="AG7799" i="26"/>
  <c r="AG7800" i="26"/>
  <c r="AG7801" i="26"/>
  <c r="AG7803" i="26"/>
  <c r="AG7804" i="26"/>
  <c r="AG7805" i="26"/>
  <c r="AG7806" i="26"/>
  <c r="AG7807" i="26"/>
  <c r="AG7808" i="26"/>
  <c r="AG7809" i="26"/>
  <c r="AG7811" i="26"/>
  <c r="AG7812" i="26"/>
  <c r="AG7813" i="26"/>
  <c r="AG7814" i="26"/>
  <c r="AG7815" i="26"/>
  <c r="AG7816" i="26"/>
  <c r="AG7817" i="26"/>
  <c r="AG7819" i="26"/>
  <c r="AG7820" i="26"/>
  <c r="AG7821" i="26"/>
  <c r="AG7822" i="26"/>
  <c r="AG7823" i="26"/>
  <c r="AG7824" i="26"/>
  <c r="AG7825" i="26"/>
  <c r="AG7827" i="26"/>
  <c r="AG7828" i="26"/>
  <c r="AG7829" i="26"/>
  <c r="AG7830" i="26"/>
  <c r="AG7831" i="26"/>
  <c r="AG7832" i="26"/>
  <c r="AG7833" i="26"/>
  <c r="AG7835" i="26"/>
  <c r="AG7836" i="26"/>
  <c r="AG7837" i="26"/>
  <c r="AG7838" i="26"/>
  <c r="AG7839" i="26"/>
  <c r="AG7840" i="26"/>
  <c r="AG7841" i="26"/>
  <c r="AG7843" i="26"/>
  <c r="AG7844" i="26"/>
  <c r="AG7845" i="26"/>
  <c r="AG7846" i="26"/>
  <c r="AG7847" i="26"/>
  <c r="AG7848" i="26"/>
  <c r="AG7849" i="26"/>
  <c r="AG7851" i="26"/>
  <c r="AG7852" i="26"/>
  <c r="AG7853" i="26"/>
  <c r="AG7854" i="26"/>
  <c r="AG7855" i="26"/>
  <c r="AG7856" i="26"/>
  <c r="AG7857" i="26"/>
  <c r="AG7859" i="26"/>
  <c r="AG7860" i="26"/>
  <c r="AG7861" i="26"/>
  <c r="AG7862" i="26"/>
  <c r="AG7863" i="26"/>
  <c r="AG7864" i="26"/>
  <c r="AG7865" i="26"/>
  <c r="AG7867" i="26"/>
  <c r="AG7868" i="26"/>
  <c r="AG7869" i="26"/>
  <c r="AG7870" i="26"/>
  <c r="AG7871" i="26"/>
  <c r="AG7872" i="26"/>
  <c r="AG7873" i="26"/>
  <c r="AG7875" i="26"/>
  <c r="AG7876" i="26"/>
  <c r="AG7877" i="26"/>
  <c r="AG7878" i="26"/>
  <c r="AG7879" i="26"/>
  <c r="AG7880" i="26"/>
  <c r="AG7881" i="26"/>
  <c r="AG7883" i="26"/>
  <c r="AG7884" i="26"/>
  <c r="AG7885" i="26"/>
  <c r="AG7886" i="26"/>
  <c r="AG7887" i="26"/>
  <c r="AG7888" i="26"/>
  <c r="AG7889" i="26"/>
  <c r="AG7891" i="26"/>
  <c r="AG7892" i="26"/>
  <c r="AG7893" i="26"/>
  <c r="AG7894" i="26"/>
  <c r="AG7895" i="26"/>
  <c r="AG7896" i="26"/>
  <c r="AG7897" i="26"/>
  <c r="AG7899" i="26"/>
  <c r="AG7900" i="26"/>
  <c r="AG7901" i="26"/>
  <c r="AG7902" i="26"/>
  <c r="AG7903" i="26"/>
  <c r="AG7904" i="26"/>
  <c r="AG7905" i="26"/>
  <c r="AG7907" i="26"/>
  <c r="AG7908" i="26"/>
  <c r="AG7909" i="26"/>
  <c r="AG7910" i="26"/>
  <c r="AG7911" i="26"/>
  <c r="AG7912" i="26"/>
  <c r="AG7913" i="26"/>
  <c r="AG7915" i="26"/>
  <c r="AG7916" i="26"/>
  <c r="AG7917" i="26"/>
  <c r="AG7918" i="26"/>
  <c r="AG7919" i="26"/>
  <c r="AG7920" i="26"/>
  <c r="AG7921" i="26"/>
  <c r="AG7923" i="26"/>
  <c r="AG7924" i="26"/>
  <c r="AG7925" i="26"/>
  <c r="AG7926" i="26"/>
  <c r="AG7927" i="26"/>
  <c r="AG7928" i="26"/>
  <c r="AG7929" i="26"/>
  <c r="AG7931" i="26"/>
  <c r="AG7932" i="26"/>
  <c r="AG7933" i="26"/>
  <c r="AG7934" i="26"/>
  <c r="AG7935" i="26"/>
  <c r="AG7936" i="26"/>
  <c r="AG7937" i="26"/>
  <c r="AG7939" i="26"/>
  <c r="AG7940" i="26"/>
  <c r="AG7941" i="26"/>
  <c r="AG7942" i="26"/>
  <c r="AG7943" i="26"/>
  <c r="AG7944" i="26"/>
  <c r="AG7945" i="26"/>
  <c r="AG7947" i="26"/>
  <c r="AG7948" i="26"/>
  <c r="AG7949" i="26"/>
  <c r="AG7950" i="26"/>
  <c r="AG7951" i="26"/>
  <c r="AG7952" i="26"/>
  <c r="AG7953" i="26"/>
  <c r="AG7955" i="26"/>
  <c r="AG7956" i="26"/>
  <c r="AG7957" i="26"/>
  <c r="AG7958" i="26"/>
  <c r="AG7959" i="26"/>
  <c r="AG7960" i="26"/>
  <c r="AG7961" i="26"/>
  <c r="AG7963" i="26"/>
  <c r="AG7964" i="26"/>
  <c r="AG7965" i="26"/>
  <c r="AG7966" i="26"/>
  <c r="AG7967" i="26"/>
  <c r="AG7968" i="26"/>
  <c r="AG7969" i="26"/>
  <c r="AG7971" i="26"/>
  <c r="AG7972" i="26"/>
  <c r="AG7973" i="26"/>
  <c r="AG7974" i="26"/>
  <c r="AG7975" i="26"/>
  <c r="AG7976" i="26"/>
  <c r="AG7977" i="26"/>
  <c r="AG7979" i="26"/>
  <c r="AG7980" i="26"/>
  <c r="AG7981" i="26"/>
  <c r="AG7982" i="26"/>
  <c r="AG7983" i="26"/>
  <c r="AG7984" i="26"/>
  <c r="AG7985" i="26"/>
  <c r="AG7987" i="26"/>
  <c r="AG7988" i="26"/>
  <c r="AG7989" i="26"/>
  <c r="AG7990" i="26"/>
  <c r="AG7991" i="26"/>
  <c r="AG7992" i="26"/>
  <c r="AG7993" i="26"/>
  <c r="AG7995" i="26"/>
  <c r="AG7996" i="26"/>
  <c r="AG7997" i="26"/>
  <c r="AG7998" i="26"/>
  <c r="AG7999" i="26"/>
  <c r="AG8000" i="26"/>
  <c r="AG8001" i="26"/>
  <c r="AG8003" i="26"/>
  <c r="AG8004" i="26"/>
  <c r="AG8005" i="26"/>
  <c r="AG8006" i="26"/>
  <c r="AG8007" i="26"/>
  <c r="AG8008" i="26"/>
  <c r="AG8009" i="26"/>
  <c r="AG8011" i="26"/>
  <c r="AG8012" i="26"/>
  <c r="AG8013" i="26"/>
  <c r="AG8014" i="26"/>
  <c r="AG8015" i="26"/>
  <c r="AG8016" i="26"/>
  <c r="AG8017" i="26"/>
  <c r="AG8018" i="26"/>
  <c r="AG8019" i="26"/>
  <c r="AG8020" i="26"/>
  <c r="AG8021" i="26"/>
  <c r="AG8022" i="26"/>
  <c r="AG8023" i="26"/>
  <c r="AG8024" i="26"/>
  <c r="AG8025" i="26"/>
  <c r="AG8026" i="26"/>
  <c r="AG8027" i="26"/>
  <c r="AG8028" i="26"/>
  <c r="AG8029" i="26"/>
  <c r="AG8030" i="26"/>
  <c r="AG8031" i="26"/>
  <c r="AG8032" i="26"/>
  <c r="AG8033" i="26"/>
  <c r="AG8034" i="26"/>
  <c r="AG8035" i="26"/>
  <c r="AG8036" i="26"/>
  <c r="AG8037" i="26"/>
  <c r="AG8038" i="26"/>
  <c r="AG8039" i="26"/>
  <c r="AG8040" i="26"/>
  <c r="AG8041" i="26"/>
  <c r="AG8042" i="26"/>
  <c r="AG8043" i="26"/>
  <c r="AG8044" i="26"/>
  <c r="AG8045" i="26"/>
  <c r="AG8046" i="26"/>
  <c r="AG8047" i="26"/>
  <c r="AG8048" i="26"/>
  <c r="AG8049" i="26"/>
  <c r="AG8050" i="26"/>
  <c r="AG8051" i="26"/>
  <c r="AG8052" i="26"/>
  <c r="AG8053" i="26"/>
  <c r="AG8054" i="26"/>
  <c r="AG8055" i="26"/>
  <c r="AG8056" i="26"/>
  <c r="AG8057" i="26"/>
  <c r="AG8058" i="26"/>
  <c r="AG8059" i="26"/>
  <c r="AG8060" i="26"/>
  <c r="AG8061" i="26"/>
  <c r="AG8062" i="26"/>
  <c r="AG8063" i="26"/>
  <c r="AG8064" i="26"/>
  <c r="AG8065" i="26"/>
  <c r="AG8066" i="26"/>
  <c r="AG8067" i="26"/>
  <c r="AG8068" i="26"/>
  <c r="AG8069" i="26"/>
  <c r="AG8070" i="26"/>
  <c r="AG8071" i="26"/>
  <c r="AG8072" i="26"/>
  <c r="AG8073" i="26"/>
  <c r="AG8074" i="26"/>
  <c r="AG8075" i="26"/>
  <c r="AG8076" i="26"/>
  <c r="AG8077" i="26"/>
  <c r="AG8078" i="26"/>
  <c r="AG8079" i="26"/>
  <c r="AG8080" i="26"/>
  <c r="AG8081" i="26"/>
  <c r="AG8082" i="26"/>
  <c r="AG8083" i="26"/>
  <c r="AG8084" i="26"/>
  <c r="AG8085" i="26"/>
  <c r="AG8086" i="26"/>
  <c r="AG8087" i="26"/>
  <c r="AG8088" i="26"/>
  <c r="AG8089" i="26"/>
  <c r="AG8090" i="26"/>
  <c r="AG8091" i="26"/>
  <c r="AG8092" i="26"/>
  <c r="AG8093" i="26"/>
  <c r="AG8094" i="26"/>
  <c r="AG8095" i="26"/>
  <c r="AG8096" i="26"/>
  <c r="AG8097" i="26"/>
  <c r="AG8098" i="26"/>
  <c r="AG8099" i="26"/>
  <c r="AG8100" i="26"/>
  <c r="AG8101" i="26"/>
  <c r="AG8102" i="26"/>
  <c r="AG8103" i="26"/>
  <c r="AG8104" i="26"/>
  <c r="AG8105" i="26"/>
  <c r="AG8106" i="26"/>
  <c r="AG8107" i="26"/>
  <c r="AG8108" i="26"/>
  <c r="AG8109" i="26"/>
  <c r="AG8110" i="26"/>
  <c r="AG8111" i="26"/>
  <c r="AG8112" i="26"/>
  <c r="AG8113" i="26"/>
  <c r="AG8114" i="26"/>
  <c r="AG8115" i="26"/>
  <c r="AG8116" i="26"/>
  <c r="AG8117" i="26"/>
  <c r="AG8118" i="26"/>
  <c r="AG8119" i="26"/>
  <c r="AG8120" i="26"/>
  <c r="AG8121" i="26"/>
  <c r="AG8122" i="26"/>
  <c r="AG8123" i="26"/>
  <c r="AG8124" i="26"/>
  <c r="AG8125" i="26"/>
  <c r="AG8126" i="26"/>
  <c r="AG8127" i="26"/>
  <c r="AG8128" i="26"/>
  <c r="AG8129" i="26"/>
  <c r="AG8130" i="26"/>
  <c r="AG8131" i="26"/>
  <c r="AG8132" i="26"/>
  <c r="AG8133" i="26"/>
  <c r="AG8134" i="26"/>
  <c r="AG8135" i="26"/>
  <c r="AG8136" i="26"/>
  <c r="AG8137" i="26"/>
  <c r="AG8138" i="26"/>
  <c r="AG8139" i="26"/>
  <c r="AG8140" i="26"/>
  <c r="AG8141" i="26"/>
  <c r="AG8142" i="26"/>
  <c r="AG8143" i="26"/>
  <c r="AG8144" i="26"/>
  <c r="AG8145" i="26"/>
  <c r="AG8146" i="26"/>
  <c r="AG8147" i="26"/>
  <c r="AG8148" i="26"/>
  <c r="AG8149" i="26"/>
  <c r="AG8150" i="26"/>
  <c r="AG8151" i="26"/>
  <c r="AG8152" i="26"/>
  <c r="AG8153" i="26"/>
  <c r="AG8154" i="26"/>
  <c r="AG8155" i="26"/>
  <c r="AG8156" i="26"/>
  <c r="AG8157" i="26"/>
  <c r="AG8158" i="26"/>
  <c r="AG8159" i="26"/>
  <c r="AG8160" i="26"/>
  <c r="AG8161" i="26"/>
  <c r="AG8162" i="26"/>
  <c r="AG8163" i="26"/>
  <c r="AG8164" i="26"/>
  <c r="AG8165" i="26"/>
  <c r="AG8166" i="26"/>
  <c r="AG8167" i="26"/>
  <c r="AG8168" i="26"/>
  <c r="AG8169" i="26"/>
  <c r="AG8170" i="26"/>
  <c r="AG8171" i="26"/>
  <c r="AG8172" i="26"/>
  <c r="AG8173" i="26"/>
  <c r="AG8174" i="26"/>
  <c r="AG8175" i="26"/>
  <c r="AG8176" i="26"/>
  <c r="AG8177" i="26"/>
  <c r="AG8178" i="26"/>
  <c r="AG8179" i="26"/>
  <c r="AG8180" i="26"/>
  <c r="AG8181" i="26"/>
  <c r="AG8182" i="26"/>
  <c r="AG8183" i="26"/>
  <c r="AG8184" i="26"/>
  <c r="AG8185" i="26"/>
  <c r="AG8186" i="26"/>
  <c r="AG8187" i="26"/>
  <c r="AG8188" i="26"/>
  <c r="AG8189" i="26"/>
  <c r="AG8190" i="26"/>
  <c r="AG8191" i="26"/>
  <c r="AG8192" i="26"/>
  <c r="AG8193" i="26"/>
  <c r="AG8194" i="26"/>
  <c r="AG8195" i="26"/>
  <c r="AG8196" i="26"/>
  <c r="AG8197" i="26"/>
  <c r="AG8198" i="26"/>
  <c r="AG8199" i="26"/>
  <c r="AG8200" i="26"/>
  <c r="AG8201" i="26"/>
  <c r="AG8202" i="26"/>
  <c r="AG8203" i="26"/>
  <c r="AG8204" i="26"/>
  <c r="AG8205" i="26"/>
  <c r="AG8206" i="26"/>
  <c r="AG8207" i="26"/>
  <c r="AG8208" i="26"/>
  <c r="AG8209" i="26"/>
  <c r="AG8210" i="26"/>
  <c r="AG8211" i="26"/>
  <c r="AG8212" i="26"/>
  <c r="AG8213" i="26"/>
  <c r="AG8214" i="26"/>
  <c r="AG8215" i="26"/>
  <c r="AG8216" i="26"/>
  <c r="AG8217" i="26"/>
  <c r="AG8218" i="26"/>
  <c r="AG8219" i="26"/>
  <c r="AG8220" i="26"/>
  <c r="AG8221" i="26"/>
  <c r="AG8222" i="26"/>
  <c r="AG8223" i="26"/>
  <c r="AG8224" i="26"/>
  <c r="AG8225" i="26"/>
  <c r="AG8226" i="26"/>
  <c r="AG8227" i="26"/>
  <c r="AG8228" i="26"/>
  <c r="AG8229" i="26"/>
  <c r="AG8230" i="26"/>
  <c r="AG8231" i="26"/>
  <c r="AG8232" i="26"/>
  <c r="AG8233" i="26"/>
  <c r="AG8234" i="26"/>
  <c r="AG8235" i="26"/>
  <c r="AG8236" i="26"/>
  <c r="AG8237" i="26"/>
  <c r="AG8238" i="26"/>
  <c r="AG8239" i="26"/>
  <c r="AG8240" i="26"/>
  <c r="AG8241" i="26"/>
  <c r="AG8242" i="26"/>
  <c r="AG8243" i="26"/>
  <c r="AG8244" i="26"/>
  <c r="AG8245" i="26"/>
  <c r="AG8246" i="26"/>
  <c r="AG8247" i="26"/>
  <c r="AG8248" i="26"/>
  <c r="AG8249" i="26"/>
  <c r="AG8250" i="26"/>
  <c r="AG8251" i="26"/>
  <c r="AG8252" i="26"/>
  <c r="AG8253" i="26"/>
  <c r="AG8254" i="26"/>
  <c r="AG8255" i="26"/>
  <c r="AG8256" i="26"/>
  <c r="AG8257" i="26"/>
  <c r="AG8258" i="26"/>
  <c r="AG8259" i="26"/>
  <c r="AG8260" i="26"/>
  <c r="AG8261" i="26"/>
  <c r="AG8262" i="26"/>
  <c r="AG8263" i="26"/>
  <c r="AG8264" i="26"/>
  <c r="AG8265" i="26"/>
  <c r="AG8266" i="26"/>
  <c r="AG8267" i="26"/>
  <c r="AG8268" i="26"/>
  <c r="AG8269" i="26"/>
  <c r="AG8270" i="26"/>
  <c r="AG8271" i="26"/>
  <c r="AG8272" i="26"/>
  <c r="AG8273" i="26"/>
  <c r="AG8274" i="26"/>
  <c r="AG8275" i="26"/>
  <c r="AG8276" i="26"/>
  <c r="AG8277" i="26"/>
  <c r="AG8278" i="26"/>
  <c r="AG8279" i="26"/>
  <c r="AG8280" i="26"/>
  <c r="AG8281" i="26"/>
  <c r="AG8282" i="26"/>
  <c r="AG8283" i="26"/>
  <c r="AG8284" i="26"/>
  <c r="AG8285" i="26"/>
  <c r="AG8286" i="26"/>
  <c r="AG8287" i="26"/>
  <c r="AG8288" i="26"/>
  <c r="AG8289" i="26"/>
  <c r="AG8290" i="26"/>
  <c r="AG8291" i="26"/>
  <c r="AG8292" i="26"/>
  <c r="AG8293" i="26"/>
  <c r="AG8294" i="26"/>
  <c r="AG8295" i="26"/>
  <c r="AG8296" i="26"/>
  <c r="AG8297" i="26"/>
  <c r="AG8298" i="26"/>
  <c r="AG8299" i="26"/>
  <c r="AG8300" i="26"/>
  <c r="AG8301" i="26"/>
  <c r="AG8302" i="26"/>
  <c r="AG8303" i="26"/>
  <c r="AG8304" i="26"/>
  <c r="AG8305" i="26"/>
  <c r="AG8306" i="26"/>
  <c r="AG8307" i="26"/>
  <c r="AG8308" i="26"/>
  <c r="AG8309" i="26"/>
  <c r="AG8310" i="26"/>
  <c r="AG8311" i="26"/>
  <c r="AG8312" i="26"/>
  <c r="AG8313" i="26"/>
  <c r="AG8314" i="26"/>
  <c r="AG8315" i="26"/>
  <c r="AG8316" i="26"/>
  <c r="AG8317" i="26"/>
  <c r="AG8318" i="26"/>
  <c r="AG8319" i="26"/>
  <c r="AG8320" i="26"/>
  <c r="AG8321" i="26"/>
  <c r="AG8322" i="26"/>
  <c r="AG8323" i="26"/>
  <c r="AG8324" i="26"/>
  <c r="AG8325" i="26"/>
  <c r="AG8326" i="26"/>
  <c r="AG8327" i="26"/>
  <c r="AG8328" i="26"/>
  <c r="AG8329" i="26"/>
  <c r="AG8330" i="26"/>
  <c r="AG8331" i="26"/>
  <c r="AG8332" i="26"/>
  <c r="AG8333" i="26"/>
  <c r="AG8334" i="26"/>
  <c r="AG8335" i="26"/>
  <c r="AG8336" i="26"/>
  <c r="AG8337" i="26"/>
  <c r="AG8338" i="26"/>
  <c r="AG8339" i="26"/>
  <c r="AG8340" i="26"/>
  <c r="AG8341" i="26"/>
  <c r="AG8342" i="26"/>
  <c r="AG8343" i="26"/>
  <c r="AG8344" i="26"/>
  <c r="AG8345" i="26"/>
  <c r="AG8346" i="26"/>
  <c r="AG8347" i="26"/>
  <c r="AG8348" i="26"/>
  <c r="AG8349" i="26"/>
  <c r="AG8350" i="26"/>
  <c r="AG8351" i="26"/>
  <c r="AG8352" i="26"/>
  <c r="AG8353" i="26"/>
  <c r="AG8354" i="26"/>
  <c r="AG8355" i="26"/>
  <c r="AG8356" i="26"/>
  <c r="AG8357" i="26"/>
  <c r="AG8358" i="26"/>
  <c r="AG8359" i="26"/>
  <c r="AG8360" i="26"/>
  <c r="AG8361" i="26"/>
  <c r="AG8362" i="26"/>
  <c r="AG8363" i="26"/>
  <c r="AG8364" i="26"/>
  <c r="AG8365" i="26"/>
  <c r="AG8366" i="26"/>
  <c r="AG8367" i="26"/>
  <c r="AG8368" i="26"/>
  <c r="AG8369" i="26"/>
  <c r="AG8370" i="26"/>
  <c r="AG8371" i="26"/>
  <c r="AG8372" i="26"/>
  <c r="AG8373" i="26"/>
  <c r="AG8374" i="26"/>
  <c r="AG8375" i="26"/>
  <c r="AG8376" i="26"/>
  <c r="AG8377" i="26"/>
  <c r="AG8378" i="26"/>
  <c r="AG8379" i="26"/>
  <c r="AG8380" i="26"/>
  <c r="AG8381" i="26"/>
  <c r="AG8382" i="26"/>
  <c r="AG8383" i="26"/>
  <c r="AG8384" i="26"/>
  <c r="AG8385" i="26"/>
  <c r="AG8386" i="26"/>
  <c r="AG8387" i="26"/>
  <c r="AG8388" i="26"/>
  <c r="AG8389" i="26"/>
  <c r="AG8390" i="26"/>
  <c r="AG8391" i="26"/>
  <c r="AG8392" i="26"/>
  <c r="AG8393" i="26"/>
  <c r="AG8394" i="26"/>
  <c r="AG8395" i="26"/>
  <c r="AG8396" i="26"/>
  <c r="AG8397" i="26"/>
  <c r="AG8398" i="26"/>
  <c r="AG8399" i="26"/>
  <c r="AG8400" i="26"/>
  <c r="AG8401" i="26"/>
  <c r="AG8402" i="26"/>
  <c r="AG8403" i="26"/>
  <c r="AG8404" i="26"/>
  <c r="AG8405" i="26"/>
  <c r="AG8406" i="26"/>
  <c r="AG8407" i="26"/>
  <c r="AG8408" i="26"/>
  <c r="AG8409" i="26"/>
  <c r="AG8410" i="26"/>
  <c r="AG8411" i="26"/>
  <c r="AG8412" i="26"/>
  <c r="AG8413" i="26"/>
  <c r="AG8414" i="26"/>
  <c r="AG8415" i="26"/>
  <c r="AG8416" i="26"/>
  <c r="AG8417" i="26"/>
  <c r="AG8418" i="26"/>
  <c r="AG8419" i="26"/>
  <c r="AG8420" i="26"/>
  <c r="AG8421" i="26"/>
  <c r="AG8422" i="26"/>
  <c r="AG8423" i="26"/>
  <c r="AG8424" i="26"/>
  <c r="AG8425" i="26"/>
  <c r="AG8426" i="26"/>
  <c r="AG8427" i="26"/>
  <c r="AG8428" i="26"/>
  <c r="AG8429" i="26"/>
  <c r="AG8430" i="26"/>
  <c r="AG8431" i="26"/>
  <c r="AG8432" i="26"/>
  <c r="AG8433" i="26"/>
  <c r="AG8434" i="26"/>
  <c r="AG8435" i="26"/>
  <c r="AG8436" i="26"/>
  <c r="AG8437" i="26"/>
  <c r="AG8438" i="26"/>
  <c r="AG8439" i="26"/>
  <c r="AG8440" i="26"/>
  <c r="AG8441" i="26"/>
  <c r="AG8442" i="26"/>
  <c r="AG8443" i="26"/>
  <c r="AG8444" i="26"/>
  <c r="AG8445" i="26"/>
  <c r="AG8446" i="26"/>
  <c r="AG8447" i="26"/>
  <c r="AG8448" i="26"/>
  <c r="AG8449" i="26"/>
  <c r="AG8450" i="26"/>
  <c r="AG8451" i="26"/>
  <c r="AG8452" i="26"/>
  <c r="AG8453" i="26"/>
  <c r="AG8454" i="26"/>
  <c r="AG8455" i="26"/>
  <c r="AG8456" i="26"/>
  <c r="AG8457" i="26"/>
  <c r="AG8458" i="26"/>
  <c r="AG8459" i="26"/>
  <c r="AG8460" i="26"/>
  <c r="AG8461" i="26"/>
  <c r="AG8462" i="26"/>
  <c r="AG8463" i="26"/>
  <c r="AG8464" i="26"/>
  <c r="AG8465" i="26"/>
  <c r="AG8466" i="26"/>
  <c r="AG8467" i="26"/>
  <c r="AG8468" i="26"/>
  <c r="AG8469" i="26"/>
  <c r="AG8470" i="26"/>
  <c r="AG8471" i="26"/>
  <c r="AG8472" i="26"/>
  <c r="AG8473" i="26"/>
  <c r="AG8474" i="26"/>
  <c r="AG8475" i="26"/>
  <c r="AG8476" i="26"/>
  <c r="AG8477" i="26"/>
  <c r="AG8478" i="26"/>
  <c r="AG8479" i="26"/>
  <c r="AG8480" i="26"/>
  <c r="AG8481" i="26"/>
  <c r="AG8482" i="26"/>
  <c r="AG8483" i="26"/>
  <c r="AG8484" i="26"/>
  <c r="AG8485" i="26"/>
  <c r="AG8486" i="26"/>
  <c r="AG8487" i="26"/>
  <c r="AG8488" i="26"/>
  <c r="AG8489" i="26"/>
  <c r="AG8490" i="26"/>
  <c r="AG8491" i="26"/>
  <c r="AG8492" i="26"/>
  <c r="AG8493" i="26"/>
  <c r="AG8494" i="26"/>
  <c r="AG8495" i="26"/>
  <c r="AG8496" i="26"/>
  <c r="AG8497" i="26"/>
  <c r="AG8498" i="26"/>
  <c r="AG8499" i="26"/>
  <c r="AG8500" i="26"/>
  <c r="AG8501" i="26"/>
  <c r="AG8502" i="26"/>
  <c r="AG8503" i="26"/>
  <c r="AG8504" i="26"/>
  <c r="AG8505" i="26"/>
  <c r="AG8506" i="26"/>
  <c r="AG8507" i="26"/>
  <c r="AG8508" i="26"/>
  <c r="AG8509" i="26"/>
  <c r="AG8510" i="26"/>
  <c r="AG8511" i="26"/>
  <c r="AG8512" i="26"/>
  <c r="AG8513" i="26"/>
  <c r="AG8514" i="26"/>
  <c r="AG8515" i="26"/>
  <c r="AG8516" i="26"/>
  <c r="AG8517" i="26"/>
  <c r="AG8518" i="26"/>
  <c r="AG8519" i="26"/>
  <c r="AG8520" i="26"/>
  <c r="AG8521" i="26"/>
  <c r="AG8522" i="26"/>
  <c r="AG8523" i="26"/>
  <c r="AG8524" i="26"/>
  <c r="AG8525" i="26"/>
  <c r="AG8526" i="26"/>
  <c r="AG8527" i="26"/>
  <c r="AG8528" i="26"/>
  <c r="AG8529" i="26"/>
  <c r="AG8530" i="26"/>
  <c r="AG8531" i="26"/>
  <c r="AG8532" i="26"/>
  <c r="AG8533" i="26"/>
  <c r="AG8534" i="26"/>
  <c r="AG8535" i="26"/>
  <c r="AG8536" i="26"/>
  <c r="AG8537" i="26"/>
  <c r="AG8538" i="26"/>
  <c r="AG8539" i="26"/>
  <c r="AG8540" i="26"/>
  <c r="AG8541" i="26"/>
  <c r="AG8542" i="26"/>
  <c r="AG8543" i="26"/>
  <c r="AG8544" i="26"/>
  <c r="AG8545" i="26"/>
  <c r="AG8546" i="26"/>
  <c r="AG8547" i="26"/>
  <c r="AG8548" i="26"/>
  <c r="AG8549" i="26"/>
  <c r="AG8550" i="26"/>
  <c r="AG8551" i="26"/>
  <c r="AG8552" i="26"/>
  <c r="AG8553" i="26"/>
  <c r="AG8554" i="26"/>
  <c r="AG8555" i="26"/>
  <c r="AG8556" i="26"/>
  <c r="AG8557" i="26"/>
  <c r="AG8558" i="26"/>
  <c r="AG8559" i="26"/>
  <c r="AG8560" i="26"/>
  <c r="AG8561" i="26"/>
  <c r="AG8562" i="26"/>
  <c r="AG8563" i="26"/>
  <c r="AG8564" i="26"/>
  <c r="AG8565" i="26"/>
  <c r="AG8566" i="26"/>
  <c r="AG8567" i="26"/>
  <c r="AG8568" i="26"/>
  <c r="AG8569" i="26"/>
  <c r="AG8570" i="26"/>
  <c r="AG8571" i="26"/>
  <c r="AG8572" i="26"/>
  <c r="AG8573" i="26"/>
  <c r="AG8574" i="26"/>
  <c r="AG8575" i="26"/>
  <c r="AG8576" i="26"/>
  <c r="AG8577" i="26"/>
  <c r="AG8578" i="26"/>
  <c r="AG8579" i="26"/>
  <c r="AG8580" i="26"/>
  <c r="AG8581" i="26"/>
  <c r="AG8582" i="26"/>
  <c r="AG8583" i="26"/>
  <c r="AG8584" i="26"/>
  <c r="AG8585" i="26"/>
  <c r="AG8586" i="26"/>
  <c r="AG8587" i="26"/>
  <c r="AG8588" i="26"/>
  <c r="AG8589" i="26"/>
  <c r="AG8590" i="26"/>
  <c r="AG8591" i="26"/>
  <c r="AG8592" i="26"/>
  <c r="AG8593" i="26"/>
  <c r="AG8594" i="26"/>
  <c r="AG8595" i="26"/>
  <c r="AG8596" i="26"/>
  <c r="AG8597" i="26"/>
  <c r="AG8598" i="26"/>
  <c r="AG8599" i="26"/>
  <c r="AG8600" i="26"/>
  <c r="AG8601" i="26"/>
  <c r="AG8602" i="26"/>
  <c r="AG8603" i="26"/>
  <c r="AG8604" i="26"/>
  <c r="AG8605" i="26"/>
  <c r="AG8606" i="26"/>
  <c r="AG8607" i="26"/>
  <c r="AG8608" i="26"/>
  <c r="AG8609" i="26"/>
  <c r="AG8610" i="26"/>
  <c r="AG8611" i="26"/>
  <c r="AG8612" i="26"/>
  <c r="AG8613" i="26"/>
  <c r="AG8614" i="26"/>
  <c r="AG8615" i="26"/>
  <c r="AG8616" i="26"/>
  <c r="AG8617" i="26"/>
  <c r="AG8618" i="26"/>
  <c r="AG8619" i="26"/>
  <c r="AG8620" i="26"/>
  <c r="AG8621" i="26"/>
  <c r="AG8622" i="26"/>
  <c r="AG8623" i="26"/>
  <c r="AG8624" i="26"/>
  <c r="AG8625" i="26"/>
  <c r="AG8626" i="26"/>
  <c r="AG8627" i="26"/>
  <c r="AG8628" i="26"/>
  <c r="AG8629" i="26"/>
  <c r="AG8630" i="26"/>
  <c r="AG8631" i="26"/>
  <c r="AG8632" i="26"/>
  <c r="AG8633" i="26"/>
  <c r="AG8634" i="26"/>
  <c r="AG8635" i="26"/>
  <c r="AG8636" i="26"/>
  <c r="AG8637" i="26"/>
  <c r="AG8638" i="26"/>
  <c r="AG8639" i="26"/>
  <c r="AG8640" i="26"/>
  <c r="AG8641" i="26"/>
  <c r="AG8642" i="26"/>
  <c r="AG8643" i="26"/>
  <c r="AG8644" i="26"/>
  <c r="AG8645" i="26"/>
  <c r="AG8646" i="26"/>
  <c r="AG8647" i="26"/>
  <c r="AG8648" i="26"/>
  <c r="AG8649" i="26"/>
  <c r="AG8650" i="26"/>
  <c r="AG8651" i="26"/>
  <c r="AG8652" i="26"/>
  <c r="AG8653" i="26"/>
  <c r="AG8654" i="26"/>
  <c r="AG8655" i="26"/>
  <c r="AG8656" i="26"/>
  <c r="AG8657" i="26"/>
  <c r="AG8658" i="26"/>
  <c r="AG8659" i="26"/>
  <c r="AG8660" i="26"/>
  <c r="AG8661" i="26"/>
  <c r="AG8662" i="26"/>
  <c r="AG8663" i="26"/>
  <c r="AG8664" i="26"/>
  <c r="AG8665" i="26"/>
  <c r="AG8666" i="26"/>
  <c r="AG8667" i="26"/>
  <c r="AG8668" i="26"/>
  <c r="AG8669" i="26"/>
  <c r="AG8670" i="26"/>
  <c r="AG8671" i="26"/>
  <c r="AG8672" i="26"/>
  <c r="AG8673" i="26"/>
  <c r="AG8674" i="26"/>
  <c r="AG8675" i="26"/>
  <c r="AG8676" i="26"/>
  <c r="AG8677" i="26"/>
  <c r="AG8678" i="26"/>
  <c r="AG8679" i="26"/>
  <c r="AG8680" i="26"/>
  <c r="AG8681" i="26"/>
  <c r="AG8682" i="26"/>
  <c r="AG8683" i="26"/>
  <c r="AG8684" i="26"/>
  <c r="AG8685" i="26"/>
  <c r="AG8686" i="26"/>
  <c r="AG8687" i="26"/>
  <c r="AG8688" i="26"/>
  <c r="AG8689" i="26"/>
  <c r="AG8690" i="26"/>
  <c r="AG8691" i="26"/>
  <c r="AG8692" i="26"/>
  <c r="AG8693" i="26"/>
  <c r="AG8694" i="26"/>
  <c r="AG8695" i="26"/>
  <c r="AG8696" i="26"/>
  <c r="AG8697" i="26"/>
  <c r="AG8698" i="26"/>
  <c r="AG8699" i="26"/>
  <c r="AG8700" i="26"/>
  <c r="AG8701" i="26"/>
  <c r="AG8702" i="26"/>
  <c r="AG8703" i="26"/>
  <c r="AG8704" i="26"/>
  <c r="AG8705" i="26"/>
  <c r="AG8706" i="26"/>
  <c r="AG8707" i="26"/>
  <c r="AG8708" i="26"/>
  <c r="AG8709" i="26"/>
  <c r="AG8710" i="26"/>
  <c r="AG8711" i="26"/>
  <c r="AG8712" i="26"/>
  <c r="AG8713" i="26"/>
  <c r="AG8714" i="26"/>
  <c r="AG8715" i="26"/>
  <c r="AG8716" i="26"/>
  <c r="AG8717" i="26"/>
  <c r="AG8718" i="26"/>
  <c r="AG8719" i="26"/>
  <c r="AG8720" i="26"/>
  <c r="AG8721" i="26"/>
  <c r="AG8722" i="26"/>
  <c r="AG8723" i="26"/>
  <c r="AG8724" i="26"/>
  <c r="AG8725" i="26"/>
  <c r="AG8726" i="26"/>
  <c r="AG8727" i="26"/>
  <c r="AG8728" i="26"/>
  <c r="AG8729" i="26"/>
  <c r="AG8730" i="26"/>
  <c r="AG8731" i="26"/>
  <c r="AG8732" i="26"/>
  <c r="AG8733" i="26"/>
  <c r="AG8734" i="26"/>
  <c r="AG8735" i="26"/>
  <c r="AG8736" i="26"/>
  <c r="AG8737" i="26"/>
  <c r="AG8738" i="26"/>
  <c r="AG8739" i="26"/>
  <c r="AG8740" i="26"/>
  <c r="AG8741" i="26"/>
  <c r="AG8742" i="26"/>
  <c r="AG8743" i="26"/>
  <c r="AG8744" i="26"/>
  <c r="AG8745" i="26"/>
  <c r="AG8746" i="26"/>
  <c r="AG8747" i="26"/>
  <c r="AG8748" i="26"/>
  <c r="AG8749" i="26"/>
  <c r="AG8750" i="26"/>
  <c r="AG8751" i="26"/>
  <c r="AG8752" i="26"/>
  <c r="AG8753" i="26"/>
  <c r="AG8754" i="26"/>
  <c r="AG8755" i="26"/>
  <c r="AG8756" i="26"/>
  <c r="AG8757" i="26"/>
  <c r="AG8758" i="26"/>
  <c r="AG8759" i="26"/>
  <c r="AG8760" i="26"/>
  <c r="AG8761" i="26"/>
  <c r="AG2" i="26"/>
  <c r="I4" i="26"/>
  <c r="B14" i="11"/>
  <c r="B5" i="9"/>
  <c r="B4" i="9"/>
  <c r="C13" i="10"/>
  <c r="A16" i="20"/>
  <c r="B14" i="14"/>
  <c r="AG12" i="26" l="1"/>
  <c r="AG1" i="26" s="1"/>
  <c r="W6" i="26" s="1"/>
  <c r="AI8010" i="26"/>
  <c r="AG8010" i="26"/>
  <c r="AI8002" i="26"/>
  <c r="AG8002" i="26"/>
  <c r="AI7994" i="26"/>
  <c r="AG7994" i="26"/>
  <c r="AI7986" i="26"/>
  <c r="AG7986" i="26"/>
  <c r="AI7978" i="26"/>
  <c r="AG7978" i="26"/>
  <c r="AI7970" i="26"/>
  <c r="AG7970" i="26"/>
  <c r="AI7962" i="26"/>
  <c r="AG7962" i="26"/>
  <c r="AI7954" i="26"/>
  <c r="AG7954" i="26"/>
  <c r="AI7946" i="26"/>
  <c r="AG7946" i="26"/>
  <c r="AI7938" i="26"/>
  <c r="AG7938" i="26"/>
  <c r="AI7930" i="26"/>
  <c r="AG7930" i="26"/>
  <c r="AI7922" i="26"/>
  <c r="AG7922" i="26"/>
  <c r="AI7914" i="26"/>
  <c r="AG7914" i="26"/>
  <c r="AI7906" i="26"/>
  <c r="AG7906" i="26"/>
  <c r="AI7898" i="26"/>
  <c r="AG7898" i="26"/>
  <c r="AI7890" i="26"/>
  <c r="AG7890" i="26"/>
  <c r="AI7882" i="26"/>
  <c r="AG7882" i="26"/>
  <c r="AI7874" i="26"/>
  <c r="AG7874" i="26"/>
  <c r="AI7866" i="26"/>
  <c r="AG7866" i="26"/>
  <c r="AI7858" i="26"/>
  <c r="AG7858" i="26"/>
  <c r="AI7850" i="26"/>
  <c r="AG7850" i="26"/>
  <c r="AI7842" i="26"/>
  <c r="AG7842" i="26"/>
  <c r="AI7834" i="26"/>
  <c r="AG7834" i="26"/>
  <c r="AI7826" i="26"/>
  <c r="AG7826" i="26"/>
  <c r="AI7818" i="26"/>
  <c r="AG7818" i="26"/>
  <c r="AI7810" i="26"/>
  <c r="AG7810" i="26"/>
  <c r="AI7802" i="26"/>
  <c r="AG7802" i="26"/>
  <c r="AI7794" i="26"/>
  <c r="AG7794" i="26"/>
  <c r="AI7786" i="26"/>
  <c r="AG7786" i="26"/>
  <c r="AI7778" i="26"/>
  <c r="AG7778" i="26"/>
  <c r="AI7770" i="26"/>
  <c r="AG7770" i="26"/>
  <c r="AI7762" i="26"/>
  <c r="AG7762" i="26"/>
  <c r="AI7754" i="26"/>
  <c r="AG7754" i="26"/>
  <c r="AI7746" i="26"/>
  <c r="AG7746" i="26"/>
  <c r="AI7738" i="26"/>
  <c r="AG7738" i="26"/>
  <c r="AI7730" i="26"/>
  <c r="AG7730" i="26"/>
  <c r="AI7722" i="26"/>
  <c r="AG7722" i="26"/>
  <c r="AI7714" i="26"/>
  <c r="AG7714" i="26"/>
  <c r="AI7706" i="26"/>
  <c r="AG7706" i="26"/>
  <c r="AI7698" i="26"/>
  <c r="AG7698" i="26"/>
  <c r="AI7690" i="26"/>
  <c r="AG7690" i="26"/>
  <c r="AI7682" i="26"/>
  <c r="AG7682" i="26"/>
  <c r="AI7674" i="26"/>
  <c r="AG7674" i="26"/>
  <c r="AI7666" i="26"/>
  <c r="AG7666" i="26"/>
  <c r="AI6122" i="26"/>
  <c r="AG6122" i="26"/>
  <c r="AI6114" i="26"/>
  <c r="AG6114" i="26"/>
  <c r="AI6106" i="26"/>
  <c r="AG6106" i="26"/>
  <c r="AI6098" i="26"/>
  <c r="AG6098" i="26"/>
  <c r="AI6090" i="26"/>
  <c r="AG6090" i="26"/>
  <c r="AI6082" i="26"/>
  <c r="AG6082" i="26"/>
  <c r="AI6074" i="26"/>
  <c r="AG6074" i="26"/>
  <c r="AI6066" i="26"/>
  <c r="AG6066" i="26"/>
  <c r="AI6058" i="26"/>
  <c r="AG6058" i="26"/>
  <c r="AI6050" i="26"/>
  <c r="AG6050" i="26"/>
  <c r="AI6042" i="26"/>
  <c r="AG6042" i="26"/>
  <c r="AI6034" i="26"/>
  <c r="AG6034" i="26"/>
  <c r="AI6026" i="26"/>
  <c r="AG6026" i="26"/>
  <c r="AI6018" i="26"/>
  <c r="AG6018" i="26"/>
  <c r="AI6010" i="26"/>
  <c r="AG6010" i="26"/>
  <c r="AI6002" i="26"/>
  <c r="AG6002" i="26"/>
  <c r="AI5994" i="26"/>
  <c r="AG5994" i="26"/>
  <c r="AI5986" i="26"/>
  <c r="AG5986" i="26"/>
  <c r="AI5978" i="26"/>
  <c r="AG5978" i="26"/>
  <c r="AI5970" i="26"/>
  <c r="AG5970" i="26"/>
  <c r="AI5962" i="26"/>
  <c r="AG5962" i="26"/>
  <c r="AI5954" i="26"/>
  <c r="AG5954" i="26"/>
  <c r="AI5946" i="26"/>
  <c r="AG5946" i="26"/>
  <c r="AI5938" i="26"/>
  <c r="AG5938" i="26"/>
  <c r="AI5930" i="26"/>
  <c r="AG5930" i="26"/>
  <c r="AI5922" i="26"/>
  <c r="AG5922" i="26"/>
  <c r="AI5914" i="26"/>
  <c r="AG5914" i="26"/>
  <c r="AI5906" i="26"/>
  <c r="AG5906" i="26"/>
  <c r="AI5898" i="26"/>
  <c r="AG5898" i="26"/>
  <c r="AI5890" i="26"/>
  <c r="AG5890" i="26"/>
  <c r="AI5882" i="26"/>
  <c r="AG5882" i="26"/>
  <c r="AI5874" i="26"/>
  <c r="AG5874" i="26"/>
  <c r="AI5866" i="26"/>
  <c r="AG5866" i="26"/>
  <c r="AI5858" i="26"/>
  <c r="AG5858" i="26"/>
  <c r="AI5850" i="26"/>
  <c r="AG5850" i="26"/>
  <c r="AI5842" i="26"/>
  <c r="AG5842" i="26"/>
  <c r="AI5834" i="26"/>
  <c r="AG5834" i="26"/>
  <c r="AI5826" i="26"/>
  <c r="AG5826" i="26"/>
  <c r="AI5818" i="26"/>
  <c r="AG5818" i="26"/>
  <c r="AI5810" i="26"/>
  <c r="AG5810" i="26"/>
  <c r="AI5802" i="26"/>
  <c r="AG5802" i="26"/>
  <c r="AI5794" i="26"/>
  <c r="AG5794" i="26"/>
  <c r="AI5786" i="26"/>
  <c r="AG5786" i="26"/>
  <c r="AI5778" i="26"/>
  <c r="AG5778" i="26"/>
  <c r="AI5770" i="26"/>
  <c r="AG5770" i="26"/>
  <c r="AI5762" i="26"/>
  <c r="AG5762" i="26"/>
  <c r="AI5754" i="26"/>
  <c r="AG5754" i="26"/>
  <c r="AI5746" i="26"/>
  <c r="AG5746" i="26"/>
  <c r="AI5738" i="26"/>
  <c r="AG5738" i="26"/>
  <c r="AI5730" i="26"/>
  <c r="AG5730" i="26"/>
  <c r="AI5722" i="26"/>
  <c r="AG5722" i="26"/>
  <c r="AI5714" i="26"/>
  <c r="AG5714" i="26"/>
  <c r="AI5706" i="26"/>
  <c r="AG5706" i="26"/>
  <c r="AI5698" i="26"/>
  <c r="AG5698" i="26"/>
  <c r="AG7658" i="26"/>
  <c r="AG7650" i="26"/>
  <c r="AG7642" i="26"/>
  <c r="AG7634" i="26"/>
  <c r="AG7626" i="26"/>
  <c r="AG7618" i="26"/>
  <c r="AG7610" i="26"/>
  <c r="AG7602" i="26"/>
  <c r="AG7594" i="26"/>
  <c r="AG7586" i="26"/>
  <c r="AG7578" i="26"/>
  <c r="AG7570" i="26"/>
  <c r="AG7562" i="26"/>
  <c r="AG7554" i="26"/>
  <c r="AG7546" i="26"/>
  <c r="AG7538" i="26"/>
  <c r="AG7530" i="26"/>
  <c r="AG7522" i="26"/>
  <c r="AG7514" i="26"/>
  <c r="AG7506" i="26"/>
  <c r="AG7498" i="26"/>
  <c r="AG7490" i="26"/>
  <c r="AG7482" i="26"/>
  <c r="AG7474" i="26"/>
  <c r="AG7466" i="26"/>
  <c r="AG7458" i="26"/>
  <c r="AG7450" i="26"/>
  <c r="AG7442" i="26"/>
  <c r="AG7434" i="26"/>
  <c r="AG7426" i="26"/>
  <c r="AG7418" i="26"/>
  <c r="AG7410" i="26"/>
  <c r="AG7402" i="26"/>
  <c r="AG7394" i="26"/>
  <c r="AG7386" i="26"/>
  <c r="AG7378" i="26"/>
  <c r="AG7370" i="26"/>
  <c r="AG7362" i="26"/>
  <c r="AG7354" i="26"/>
  <c r="AG7346" i="26"/>
  <c r="AG7338" i="26"/>
  <c r="AG5690" i="26"/>
  <c r="AG5682" i="26"/>
  <c r="AG5674" i="26"/>
  <c r="AG5666" i="26"/>
  <c r="AG5658" i="26"/>
  <c r="AG5650" i="26"/>
  <c r="AG5642" i="26"/>
  <c r="AG5634" i="26"/>
  <c r="AG5626" i="26"/>
  <c r="AG5618" i="26"/>
  <c r="AG5610" i="26"/>
  <c r="AG5602" i="26"/>
  <c r="AG5594" i="26"/>
  <c r="AG5586" i="26"/>
  <c r="AG5578" i="26"/>
  <c r="AG5570" i="26"/>
  <c r="AG5562" i="26"/>
  <c r="AG5554" i="26"/>
  <c r="AG5546" i="26"/>
  <c r="AG5538" i="26"/>
  <c r="AG5530" i="26"/>
  <c r="AG5522" i="26"/>
  <c r="AG5514" i="26"/>
  <c r="AG5506" i="26"/>
  <c r="AG5498" i="26"/>
  <c r="AG5490" i="26"/>
  <c r="AG5482" i="26"/>
  <c r="AG5474" i="26"/>
  <c r="AG5466" i="26"/>
  <c r="AG5458" i="26"/>
  <c r="AG5450" i="26"/>
  <c r="AG5442" i="26"/>
  <c r="AG5434" i="26"/>
  <c r="AG5426" i="26"/>
  <c r="AG5418" i="26"/>
  <c r="AG5410" i="26"/>
  <c r="AG5402" i="26"/>
  <c r="AG5394" i="26"/>
  <c r="AG5386" i="26"/>
  <c r="AG5378" i="26"/>
  <c r="AG5370" i="26"/>
  <c r="AG5362" i="26"/>
  <c r="AG5354" i="26"/>
  <c r="AG5346" i="26"/>
  <c r="AG5338" i="26"/>
  <c r="AG5330" i="26"/>
  <c r="AG5322" i="26"/>
  <c r="AI1" i="26"/>
  <c r="F3" i="26" s="1"/>
  <c r="B9" i="9"/>
  <c r="B28" i="14"/>
  <c r="B9" i="11"/>
  <c r="B11" i="11"/>
  <c r="B29" i="14"/>
  <c r="B30" i="14" s="1"/>
  <c r="B12" i="14" s="1"/>
  <c r="B13" i="14" s="1"/>
  <c r="B15" i="14"/>
  <c r="C4" i="20"/>
  <c r="B4" i="20"/>
  <c r="A4" i="20"/>
  <c r="B7" i="9"/>
  <c r="B8" i="9" s="1"/>
  <c r="C8597" i="17"/>
  <c r="A4" i="17"/>
  <c r="E47" i="16"/>
  <c r="E8" i="16"/>
  <c r="E3" i="16"/>
  <c r="E4" i="16"/>
  <c r="E5" i="16"/>
  <c r="E6" i="16"/>
  <c r="E7" i="16"/>
  <c r="E9" i="16"/>
  <c r="E10" i="16"/>
  <c r="E11" i="16"/>
  <c r="E12" i="16"/>
  <c r="E13" i="16"/>
  <c r="E14" i="16"/>
  <c r="E15" i="16"/>
  <c r="C6252" i="17" s="1"/>
  <c r="E16" i="16"/>
  <c r="C8666" i="17" s="1"/>
  <c r="E17" i="16"/>
  <c r="C8539" i="17" s="1"/>
  <c r="E18" i="16"/>
  <c r="C7472" i="17" s="1"/>
  <c r="E19" i="16"/>
  <c r="C7083" i="17" s="1"/>
  <c r="E20" i="16"/>
  <c r="C7752" i="17" s="1"/>
  <c r="E21" i="16"/>
  <c r="C7147" i="17" s="1"/>
  <c r="E22" i="16"/>
  <c r="C8470" i="17" s="1"/>
  <c r="E23" i="16"/>
  <c r="C7768" i="17" s="1"/>
  <c r="E24" i="16"/>
  <c r="C7736" i="17" s="1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A3" i="17"/>
  <c r="A5" i="17"/>
  <c r="A6" i="17"/>
  <c r="A7" i="17"/>
  <c r="A8" i="17"/>
  <c r="A9" i="17"/>
  <c r="A10" i="17"/>
  <c r="A11" i="17"/>
  <c r="A12" i="17"/>
  <c r="A13" i="17"/>
  <c r="A14" i="17"/>
  <c r="A15" i="17"/>
  <c r="A16" i="17"/>
  <c r="A17" i="17"/>
  <c r="A18" i="17"/>
  <c r="A19" i="17"/>
  <c r="A20" i="17"/>
  <c r="A21" i="17"/>
  <c r="A22" i="17"/>
  <c r="A23" i="17"/>
  <c r="A24" i="17"/>
  <c r="A25" i="17"/>
  <c r="A26" i="17"/>
  <c r="A27" i="17"/>
  <c r="A28" i="17"/>
  <c r="A29" i="17"/>
  <c r="A30" i="17"/>
  <c r="A31" i="17"/>
  <c r="A32" i="17"/>
  <c r="A33" i="17"/>
  <c r="A34" i="17"/>
  <c r="A35" i="17"/>
  <c r="A36" i="17"/>
  <c r="A37" i="17"/>
  <c r="A38" i="17"/>
  <c r="A39" i="17"/>
  <c r="A40" i="17"/>
  <c r="A41" i="17"/>
  <c r="A42" i="17"/>
  <c r="A43" i="17"/>
  <c r="A44" i="17"/>
  <c r="A45" i="17"/>
  <c r="A46" i="17"/>
  <c r="A47" i="17"/>
  <c r="A48" i="17"/>
  <c r="A49" i="17"/>
  <c r="A50" i="17"/>
  <c r="A51" i="17"/>
  <c r="A52" i="17"/>
  <c r="A53" i="17"/>
  <c r="A54" i="17"/>
  <c r="A55" i="17"/>
  <c r="A56" i="17"/>
  <c r="A57" i="17"/>
  <c r="A58" i="17"/>
  <c r="A59" i="17"/>
  <c r="A60" i="17"/>
  <c r="A61" i="17"/>
  <c r="A62" i="17"/>
  <c r="A63" i="17"/>
  <c r="A64" i="17"/>
  <c r="A65" i="17"/>
  <c r="A66" i="17"/>
  <c r="A67" i="17"/>
  <c r="A68" i="17"/>
  <c r="A69" i="17"/>
  <c r="A70" i="17"/>
  <c r="A71" i="17"/>
  <c r="A72" i="17"/>
  <c r="A73" i="17"/>
  <c r="A74" i="17"/>
  <c r="A75" i="17"/>
  <c r="A76" i="17"/>
  <c r="A77" i="17"/>
  <c r="A78" i="17"/>
  <c r="A79" i="17"/>
  <c r="A80" i="17"/>
  <c r="A81" i="17"/>
  <c r="A82" i="17"/>
  <c r="A83" i="17"/>
  <c r="A84" i="17"/>
  <c r="A85" i="17"/>
  <c r="A86" i="17"/>
  <c r="A87" i="17"/>
  <c r="A88" i="17"/>
  <c r="A89" i="17"/>
  <c r="A90" i="17"/>
  <c r="A91" i="17"/>
  <c r="A92" i="17"/>
  <c r="A93" i="17"/>
  <c r="A94" i="17"/>
  <c r="A95" i="17"/>
  <c r="A96" i="17"/>
  <c r="A97" i="17"/>
  <c r="A98" i="17"/>
  <c r="A99" i="17"/>
  <c r="A100" i="17"/>
  <c r="A101" i="17"/>
  <c r="A102" i="17"/>
  <c r="A103" i="17"/>
  <c r="A104" i="17"/>
  <c r="A105" i="17"/>
  <c r="A106" i="17"/>
  <c r="A107" i="17"/>
  <c r="A108" i="17"/>
  <c r="A109" i="17"/>
  <c r="A110" i="17"/>
  <c r="A111" i="17"/>
  <c r="A112" i="17"/>
  <c r="A113" i="17"/>
  <c r="A114" i="17"/>
  <c r="A115" i="17"/>
  <c r="A116" i="17"/>
  <c r="A117" i="17"/>
  <c r="A118" i="17"/>
  <c r="A119" i="17"/>
  <c r="A120" i="17"/>
  <c r="A121" i="17"/>
  <c r="A122" i="17"/>
  <c r="A123" i="17"/>
  <c r="A124" i="17"/>
  <c r="A125" i="17"/>
  <c r="A126" i="17"/>
  <c r="A127" i="17"/>
  <c r="A128" i="17"/>
  <c r="A129" i="17"/>
  <c r="A130" i="17"/>
  <c r="A131" i="17"/>
  <c r="A132" i="17"/>
  <c r="A133" i="17"/>
  <c r="A134" i="17"/>
  <c r="A135" i="17"/>
  <c r="A136" i="17"/>
  <c r="A137" i="17"/>
  <c r="A138" i="17"/>
  <c r="A139" i="17"/>
  <c r="A140" i="17"/>
  <c r="A141" i="17"/>
  <c r="A142" i="17"/>
  <c r="A143" i="17"/>
  <c r="A144" i="17"/>
  <c r="A145" i="17"/>
  <c r="A146" i="17"/>
  <c r="A147" i="17"/>
  <c r="A148" i="17"/>
  <c r="A149" i="17"/>
  <c r="A150" i="17"/>
  <c r="A151" i="17"/>
  <c r="A152" i="17"/>
  <c r="A153" i="17"/>
  <c r="A154" i="17"/>
  <c r="A155" i="17"/>
  <c r="A156" i="17"/>
  <c r="A157" i="17"/>
  <c r="A158" i="17"/>
  <c r="A159" i="17"/>
  <c r="A160" i="17"/>
  <c r="A161" i="17"/>
  <c r="A162" i="17"/>
  <c r="A163" i="17"/>
  <c r="A164" i="17"/>
  <c r="A165" i="17"/>
  <c r="A166" i="17"/>
  <c r="A167" i="17"/>
  <c r="A168" i="17"/>
  <c r="A169" i="17"/>
  <c r="A170" i="17"/>
  <c r="A171" i="17"/>
  <c r="A172" i="17"/>
  <c r="A173" i="17"/>
  <c r="A174" i="17"/>
  <c r="A175" i="17"/>
  <c r="A176" i="17"/>
  <c r="A177" i="17"/>
  <c r="A178" i="17"/>
  <c r="A179" i="17"/>
  <c r="A180" i="17"/>
  <c r="A181" i="17"/>
  <c r="A182" i="17"/>
  <c r="A183" i="17"/>
  <c r="A184" i="17"/>
  <c r="A185" i="17"/>
  <c r="A186" i="17"/>
  <c r="A187" i="17"/>
  <c r="A188" i="17"/>
  <c r="A189" i="17"/>
  <c r="A190" i="17"/>
  <c r="A191" i="17"/>
  <c r="A192" i="17"/>
  <c r="A193" i="17"/>
  <c r="A194" i="17"/>
  <c r="A195" i="17"/>
  <c r="A196" i="17"/>
  <c r="A197" i="17"/>
  <c r="A198" i="17"/>
  <c r="A199" i="17"/>
  <c r="A200" i="17"/>
  <c r="A201" i="17"/>
  <c r="A202" i="17"/>
  <c r="A203" i="17"/>
  <c r="A204" i="17"/>
  <c r="A205" i="17"/>
  <c r="A206" i="17"/>
  <c r="A207" i="17"/>
  <c r="A208" i="17"/>
  <c r="A209" i="17"/>
  <c r="A210" i="17"/>
  <c r="A211" i="17"/>
  <c r="A212" i="17"/>
  <c r="A213" i="17"/>
  <c r="A214" i="17"/>
  <c r="A215" i="17"/>
  <c r="A216" i="17"/>
  <c r="A217" i="17"/>
  <c r="A218" i="17"/>
  <c r="A219" i="17"/>
  <c r="A220" i="17"/>
  <c r="A221" i="17"/>
  <c r="A222" i="17"/>
  <c r="A223" i="17"/>
  <c r="A224" i="17"/>
  <c r="A225" i="17"/>
  <c r="A226" i="17"/>
  <c r="A227" i="17"/>
  <c r="A228" i="17"/>
  <c r="A229" i="17"/>
  <c r="A230" i="17"/>
  <c r="A231" i="17"/>
  <c r="A232" i="17"/>
  <c r="A233" i="17"/>
  <c r="A234" i="17"/>
  <c r="A235" i="17"/>
  <c r="A236" i="17"/>
  <c r="A237" i="17"/>
  <c r="A238" i="17"/>
  <c r="A239" i="17"/>
  <c r="A240" i="17"/>
  <c r="A241" i="17"/>
  <c r="A242" i="17"/>
  <c r="A243" i="17"/>
  <c r="A244" i="17"/>
  <c r="A245" i="17"/>
  <c r="A246" i="17"/>
  <c r="A247" i="17"/>
  <c r="A248" i="17"/>
  <c r="A249" i="17"/>
  <c r="A250" i="17"/>
  <c r="A251" i="17"/>
  <c r="A252" i="17"/>
  <c r="A253" i="17"/>
  <c r="A254" i="17"/>
  <c r="A255" i="17"/>
  <c r="A256" i="17"/>
  <c r="A257" i="17"/>
  <c r="A258" i="17"/>
  <c r="A259" i="17"/>
  <c r="A260" i="17"/>
  <c r="A261" i="17"/>
  <c r="A262" i="17"/>
  <c r="A263" i="17"/>
  <c r="A264" i="17"/>
  <c r="A265" i="17"/>
  <c r="A266" i="17"/>
  <c r="A267" i="17"/>
  <c r="A268" i="17"/>
  <c r="A269" i="17"/>
  <c r="A270" i="17"/>
  <c r="A271" i="17"/>
  <c r="A272" i="17"/>
  <c r="A273" i="17"/>
  <c r="A274" i="17"/>
  <c r="A275" i="17"/>
  <c r="A276" i="17"/>
  <c r="A277" i="17"/>
  <c r="A278" i="17"/>
  <c r="A279" i="17"/>
  <c r="A280" i="17"/>
  <c r="A281" i="17"/>
  <c r="A282" i="17"/>
  <c r="A283" i="17"/>
  <c r="A284" i="17"/>
  <c r="A285" i="17"/>
  <c r="A286" i="17"/>
  <c r="A287" i="17"/>
  <c r="A288" i="17"/>
  <c r="A289" i="17"/>
  <c r="A290" i="17"/>
  <c r="A291" i="17"/>
  <c r="A292" i="17"/>
  <c r="A293" i="17"/>
  <c r="A294" i="17"/>
  <c r="A295" i="17"/>
  <c r="A296" i="17"/>
  <c r="A297" i="17"/>
  <c r="A298" i="17"/>
  <c r="A299" i="17"/>
  <c r="A300" i="17"/>
  <c r="A301" i="17"/>
  <c r="A302" i="17"/>
  <c r="A303" i="17"/>
  <c r="A304" i="17"/>
  <c r="A305" i="17"/>
  <c r="A306" i="17"/>
  <c r="A307" i="17"/>
  <c r="A308" i="17"/>
  <c r="A309" i="17"/>
  <c r="A310" i="17"/>
  <c r="A311" i="17"/>
  <c r="A312" i="17"/>
  <c r="A313" i="17"/>
  <c r="A314" i="17"/>
  <c r="A315" i="17"/>
  <c r="A316" i="17"/>
  <c r="A317" i="17"/>
  <c r="A318" i="17"/>
  <c r="A319" i="17"/>
  <c r="A320" i="17"/>
  <c r="A321" i="17"/>
  <c r="A322" i="17"/>
  <c r="A323" i="17"/>
  <c r="A324" i="17"/>
  <c r="A325" i="17"/>
  <c r="A326" i="17"/>
  <c r="A327" i="17"/>
  <c r="A328" i="17"/>
  <c r="A329" i="17"/>
  <c r="A330" i="17"/>
  <c r="A331" i="17"/>
  <c r="A332" i="17"/>
  <c r="A333" i="17"/>
  <c r="A334" i="17"/>
  <c r="A335" i="17"/>
  <c r="A336" i="17"/>
  <c r="A337" i="17"/>
  <c r="A338" i="17"/>
  <c r="A339" i="17"/>
  <c r="A340" i="17"/>
  <c r="A341" i="17"/>
  <c r="A342" i="17"/>
  <c r="A343" i="17"/>
  <c r="A344" i="17"/>
  <c r="A345" i="17"/>
  <c r="A346" i="17"/>
  <c r="A347" i="17"/>
  <c r="A348" i="17"/>
  <c r="A349" i="17"/>
  <c r="A350" i="17"/>
  <c r="A351" i="17"/>
  <c r="A352" i="17"/>
  <c r="A353" i="17"/>
  <c r="A354" i="17"/>
  <c r="A355" i="17"/>
  <c r="A356" i="17"/>
  <c r="A357" i="17"/>
  <c r="A358" i="17"/>
  <c r="A359" i="17"/>
  <c r="A360" i="17"/>
  <c r="A361" i="17"/>
  <c r="A362" i="17"/>
  <c r="A363" i="17"/>
  <c r="A364" i="17"/>
  <c r="A365" i="17"/>
  <c r="A366" i="17"/>
  <c r="A367" i="17"/>
  <c r="A368" i="17"/>
  <c r="A369" i="17"/>
  <c r="A370" i="17"/>
  <c r="A371" i="17"/>
  <c r="A372" i="17"/>
  <c r="A373" i="17"/>
  <c r="A374" i="17"/>
  <c r="A375" i="17"/>
  <c r="A376" i="17"/>
  <c r="A377" i="17"/>
  <c r="A378" i="17"/>
  <c r="A379" i="17"/>
  <c r="A380" i="17"/>
  <c r="A381" i="17"/>
  <c r="A382" i="17"/>
  <c r="A383" i="17"/>
  <c r="A384" i="17"/>
  <c r="A385" i="17"/>
  <c r="A386" i="17"/>
  <c r="A387" i="17"/>
  <c r="A388" i="17"/>
  <c r="A389" i="17"/>
  <c r="A390" i="17"/>
  <c r="A391" i="17"/>
  <c r="A392" i="17"/>
  <c r="A393" i="17"/>
  <c r="A394" i="17"/>
  <c r="A395" i="17"/>
  <c r="A396" i="17"/>
  <c r="A397" i="17"/>
  <c r="A398" i="17"/>
  <c r="A399" i="17"/>
  <c r="A400" i="17"/>
  <c r="A401" i="17"/>
  <c r="A402" i="17"/>
  <c r="A403" i="17"/>
  <c r="A404" i="17"/>
  <c r="A405" i="17"/>
  <c r="A406" i="17"/>
  <c r="A407" i="17"/>
  <c r="A408" i="17"/>
  <c r="A409" i="17"/>
  <c r="A410" i="17"/>
  <c r="A411" i="17"/>
  <c r="A412" i="17"/>
  <c r="A413" i="17"/>
  <c r="A414" i="17"/>
  <c r="A415" i="17"/>
  <c r="A416" i="17"/>
  <c r="A417" i="17"/>
  <c r="A418" i="17"/>
  <c r="A419" i="17"/>
  <c r="A420" i="17"/>
  <c r="A421" i="17"/>
  <c r="A422" i="17"/>
  <c r="A423" i="17"/>
  <c r="A424" i="17"/>
  <c r="A425" i="17"/>
  <c r="A426" i="17"/>
  <c r="A427" i="17"/>
  <c r="A428" i="17"/>
  <c r="A429" i="17"/>
  <c r="A430" i="17"/>
  <c r="A431" i="17"/>
  <c r="A432" i="17"/>
  <c r="A433" i="17"/>
  <c r="A434" i="17"/>
  <c r="A435" i="17"/>
  <c r="A436" i="17"/>
  <c r="A437" i="17"/>
  <c r="A438" i="17"/>
  <c r="A439" i="17"/>
  <c r="A440" i="17"/>
  <c r="A441" i="17"/>
  <c r="A442" i="17"/>
  <c r="A443" i="17"/>
  <c r="A444" i="17"/>
  <c r="A445" i="17"/>
  <c r="A446" i="17"/>
  <c r="A447" i="17"/>
  <c r="A448" i="17"/>
  <c r="A449" i="17"/>
  <c r="A450" i="17"/>
  <c r="A451" i="17"/>
  <c r="A452" i="17"/>
  <c r="A453" i="17"/>
  <c r="A454" i="17"/>
  <c r="A455" i="17"/>
  <c r="A456" i="17"/>
  <c r="A457" i="17"/>
  <c r="A458" i="17"/>
  <c r="A459" i="17"/>
  <c r="A460" i="17"/>
  <c r="A461" i="17"/>
  <c r="A462" i="17"/>
  <c r="A463" i="17"/>
  <c r="A464" i="17"/>
  <c r="A465" i="17"/>
  <c r="A466" i="17"/>
  <c r="A467" i="17"/>
  <c r="A468" i="17"/>
  <c r="A469" i="17"/>
  <c r="A470" i="17"/>
  <c r="A471" i="17"/>
  <c r="A472" i="17"/>
  <c r="A473" i="17"/>
  <c r="A474" i="17"/>
  <c r="A475" i="17"/>
  <c r="A476" i="17"/>
  <c r="A477" i="17"/>
  <c r="A478" i="17"/>
  <c r="A479" i="17"/>
  <c r="A480" i="17"/>
  <c r="A481" i="17"/>
  <c r="A482" i="17"/>
  <c r="A483" i="17"/>
  <c r="A484" i="17"/>
  <c r="A485" i="17"/>
  <c r="A486" i="17"/>
  <c r="A487" i="17"/>
  <c r="A488" i="17"/>
  <c r="A489" i="17"/>
  <c r="A490" i="17"/>
  <c r="A491" i="17"/>
  <c r="A492" i="17"/>
  <c r="A493" i="17"/>
  <c r="A494" i="17"/>
  <c r="A495" i="17"/>
  <c r="A496" i="17"/>
  <c r="A497" i="17"/>
  <c r="A498" i="17"/>
  <c r="A499" i="17"/>
  <c r="A500" i="17"/>
  <c r="A501" i="17"/>
  <c r="A502" i="17"/>
  <c r="A503" i="17"/>
  <c r="A504" i="17"/>
  <c r="A505" i="17"/>
  <c r="A506" i="17"/>
  <c r="A507" i="17"/>
  <c r="A508" i="17"/>
  <c r="A509" i="17"/>
  <c r="A510" i="17"/>
  <c r="A511" i="17"/>
  <c r="A512" i="17"/>
  <c r="A513" i="17"/>
  <c r="A514" i="17"/>
  <c r="A515" i="17"/>
  <c r="A516" i="17"/>
  <c r="A517" i="17"/>
  <c r="A518" i="17"/>
  <c r="A519" i="17"/>
  <c r="A520" i="17"/>
  <c r="A521" i="17"/>
  <c r="A522" i="17"/>
  <c r="A523" i="17"/>
  <c r="A524" i="17"/>
  <c r="A525" i="17"/>
  <c r="A526" i="17"/>
  <c r="A527" i="17"/>
  <c r="A528" i="17"/>
  <c r="A529" i="17"/>
  <c r="A530" i="17"/>
  <c r="A531" i="17"/>
  <c r="A532" i="17"/>
  <c r="A533" i="17"/>
  <c r="A534" i="17"/>
  <c r="A535" i="17"/>
  <c r="A536" i="17"/>
  <c r="A537" i="17"/>
  <c r="A538" i="17"/>
  <c r="A539" i="17"/>
  <c r="A540" i="17"/>
  <c r="A541" i="17"/>
  <c r="A542" i="17"/>
  <c r="A543" i="17"/>
  <c r="A544" i="17"/>
  <c r="A545" i="17"/>
  <c r="A546" i="17"/>
  <c r="A547" i="17"/>
  <c r="A548" i="17"/>
  <c r="A549" i="17"/>
  <c r="A550" i="17"/>
  <c r="A551" i="17"/>
  <c r="A552" i="17"/>
  <c r="A553" i="17"/>
  <c r="A554" i="17"/>
  <c r="A555" i="17"/>
  <c r="A556" i="17"/>
  <c r="A557" i="17"/>
  <c r="A558" i="17"/>
  <c r="A559" i="17"/>
  <c r="A560" i="17"/>
  <c r="A561" i="17"/>
  <c r="A562" i="17"/>
  <c r="A563" i="17"/>
  <c r="A564" i="17"/>
  <c r="A565" i="17"/>
  <c r="A566" i="17"/>
  <c r="A567" i="17"/>
  <c r="A568" i="17"/>
  <c r="A569" i="17"/>
  <c r="A570" i="17"/>
  <c r="A571" i="17"/>
  <c r="A572" i="17"/>
  <c r="A573" i="17"/>
  <c r="A574" i="17"/>
  <c r="A575" i="17"/>
  <c r="A576" i="17"/>
  <c r="A577" i="17"/>
  <c r="A578" i="17"/>
  <c r="A579" i="17"/>
  <c r="A580" i="17"/>
  <c r="A581" i="17"/>
  <c r="A582" i="17"/>
  <c r="A583" i="17"/>
  <c r="A584" i="17"/>
  <c r="A585" i="17"/>
  <c r="A586" i="17"/>
  <c r="A587" i="17"/>
  <c r="A588" i="17"/>
  <c r="A589" i="17"/>
  <c r="A590" i="17"/>
  <c r="A591" i="17"/>
  <c r="A592" i="17"/>
  <c r="A593" i="17"/>
  <c r="A594" i="17"/>
  <c r="A595" i="17"/>
  <c r="A596" i="17"/>
  <c r="A597" i="17"/>
  <c r="A598" i="17"/>
  <c r="A599" i="17"/>
  <c r="A600" i="17"/>
  <c r="A601" i="17"/>
  <c r="A602" i="17"/>
  <c r="A603" i="17"/>
  <c r="A604" i="17"/>
  <c r="A605" i="17"/>
  <c r="A606" i="17"/>
  <c r="A607" i="17"/>
  <c r="A608" i="17"/>
  <c r="A609" i="17"/>
  <c r="A610" i="17"/>
  <c r="A611" i="17"/>
  <c r="A612" i="17"/>
  <c r="A613" i="17"/>
  <c r="A614" i="17"/>
  <c r="A615" i="17"/>
  <c r="A616" i="17"/>
  <c r="A617" i="17"/>
  <c r="A618" i="17"/>
  <c r="A619" i="17"/>
  <c r="A620" i="17"/>
  <c r="A621" i="17"/>
  <c r="A622" i="17"/>
  <c r="A623" i="17"/>
  <c r="A624" i="17"/>
  <c r="A625" i="17"/>
  <c r="A626" i="17"/>
  <c r="A627" i="17"/>
  <c r="A628" i="17"/>
  <c r="A629" i="17"/>
  <c r="A630" i="17"/>
  <c r="A631" i="17"/>
  <c r="A632" i="17"/>
  <c r="A633" i="17"/>
  <c r="A634" i="17"/>
  <c r="A635" i="17"/>
  <c r="A636" i="17"/>
  <c r="A637" i="17"/>
  <c r="A638" i="17"/>
  <c r="A639" i="17"/>
  <c r="A640" i="17"/>
  <c r="A641" i="17"/>
  <c r="A642" i="17"/>
  <c r="A643" i="17"/>
  <c r="A644" i="17"/>
  <c r="A645" i="17"/>
  <c r="A646" i="17"/>
  <c r="A647" i="17"/>
  <c r="A648" i="17"/>
  <c r="A649" i="17"/>
  <c r="A650" i="17"/>
  <c r="A651" i="17"/>
  <c r="A652" i="17"/>
  <c r="A653" i="17"/>
  <c r="A654" i="17"/>
  <c r="A655" i="17"/>
  <c r="A656" i="17"/>
  <c r="A657" i="17"/>
  <c r="A658" i="17"/>
  <c r="A659" i="17"/>
  <c r="A660" i="17"/>
  <c r="A661" i="17"/>
  <c r="A662" i="17"/>
  <c r="A663" i="17"/>
  <c r="A664" i="17"/>
  <c r="A665" i="17"/>
  <c r="A666" i="17"/>
  <c r="A667" i="17"/>
  <c r="A668" i="17"/>
  <c r="A669" i="17"/>
  <c r="A670" i="17"/>
  <c r="A671" i="17"/>
  <c r="A672" i="17"/>
  <c r="A673" i="17"/>
  <c r="A674" i="17"/>
  <c r="A675" i="17"/>
  <c r="A676" i="17"/>
  <c r="A677" i="17"/>
  <c r="A678" i="17"/>
  <c r="A679" i="17"/>
  <c r="A680" i="17"/>
  <c r="A681" i="17"/>
  <c r="A682" i="17"/>
  <c r="A683" i="17"/>
  <c r="A684" i="17"/>
  <c r="A685" i="17"/>
  <c r="A686" i="17"/>
  <c r="A687" i="17"/>
  <c r="A688" i="17"/>
  <c r="A689" i="17"/>
  <c r="A690" i="17"/>
  <c r="A691" i="17"/>
  <c r="A692" i="17"/>
  <c r="A693" i="17"/>
  <c r="A694" i="17"/>
  <c r="A695" i="17"/>
  <c r="A696" i="17"/>
  <c r="A697" i="17"/>
  <c r="A698" i="17"/>
  <c r="A699" i="17"/>
  <c r="A700" i="17"/>
  <c r="A701" i="17"/>
  <c r="A702" i="17"/>
  <c r="A703" i="17"/>
  <c r="A704" i="17"/>
  <c r="A705" i="17"/>
  <c r="A706" i="17"/>
  <c r="A707" i="17"/>
  <c r="A708" i="17"/>
  <c r="A709" i="17"/>
  <c r="A710" i="17"/>
  <c r="A711" i="17"/>
  <c r="A712" i="17"/>
  <c r="A713" i="17"/>
  <c r="A714" i="17"/>
  <c r="A715" i="17"/>
  <c r="A716" i="17"/>
  <c r="A717" i="17"/>
  <c r="A718" i="17"/>
  <c r="A719" i="17"/>
  <c r="A720" i="17"/>
  <c r="A721" i="17"/>
  <c r="A722" i="17"/>
  <c r="A723" i="17"/>
  <c r="A724" i="17"/>
  <c r="A725" i="17"/>
  <c r="A726" i="17"/>
  <c r="A727" i="17"/>
  <c r="A728" i="17"/>
  <c r="A729" i="17"/>
  <c r="A730" i="17"/>
  <c r="A731" i="17"/>
  <c r="A732" i="17"/>
  <c r="A733" i="17"/>
  <c r="A734" i="17"/>
  <c r="A735" i="17"/>
  <c r="A736" i="17"/>
  <c r="A737" i="17"/>
  <c r="A738" i="17"/>
  <c r="A739" i="17"/>
  <c r="A740" i="17"/>
  <c r="A741" i="17"/>
  <c r="B741" i="17" s="1"/>
  <c r="A742" i="17"/>
  <c r="A743" i="17"/>
  <c r="A744" i="17"/>
  <c r="A745" i="17"/>
  <c r="A746" i="17"/>
  <c r="A747" i="17"/>
  <c r="A748" i="17"/>
  <c r="A749" i="17"/>
  <c r="A750" i="17"/>
  <c r="A751" i="17"/>
  <c r="A752" i="17"/>
  <c r="A753" i="17"/>
  <c r="A754" i="17"/>
  <c r="A755" i="17"/>
  <c r="A756" i="17"/>
  <c r="A757" i="17"/>
  <c r="A758" i="17"/>
  <c r="A759" i="17"/>
  <c r="A760" i="17"/>
  <c r="A761" i="17"/>
  <c r="A762" i="17"/>
  <c r="A763" i="17"/>
  <c r="A764" i="17"/>
  <c r="A765" i="17"/>
  <c r="A766" i="17"/>
  <c r="A767" i="17"/>
  <c r="A768" i="17"/>
  <c r="A769" i="17"/>
  <c r="A770" i="17"/>
  <c r="A771" i="17"/>
  <c r="A772" i="17"/>
  <c r="B772" i="17" s="1"/>
  <c r="A773" i="17"/>
  <c r="A774" i="17"/>
  <c r="A775" i="17"/>
  <c r="A776" i="17"/>
  <c r="A777" i="17"/>
  <c r="A778" i="17"/>
  <c r="A779" i="17"/>
  <c r="A780" i="17"/>
  <c r="A781" i="17"/>
  <c r="A782" i="17"/>
  <c r="A783" i="17"/>
  <c r="A784" i="17"/>
  <c r="A785" i="17"/>
  <c r="A786" i="17"/>
  <c r="A787" i="17"/>
  <c r="A788" i="17"/>
  <c r="A789" i="17"/>
  <c r="A790" i="17"/>
  <c r="A791" i="17"/>
  <c r="A792" i="17"/>
  <c r="A793" i="17"/>
  <c r="A794" i="17"/>
  <c r="A795" i="17"/>
  <c r="A796" i="17"/>
  <c r="A797" i="17"/>
  <c r="A798" i="17"/>
  <c r="A799" i="17"/>
  <c r="A800" i="17"/>
  <c r="A801" i="17"/>
  <c r="A802" i="17"/>
  <c r="A803" i="17"/>
  <c r="A804" i="17"/>
  <c r="A805" i="17"/>
  <c r="A806" i="17"/>
  <c r="A807" i="17"/>
  <c r="A808" i="17"/>
  <c r="A809" i="17"/>
  <c r="A810" i="17"/>
  <c r="A811" i="17"/>
  <c r="A812" i="17"/>
  <c r="A813" i="17"/>
  <c r="A814" i="17"/>
  <c r="A815" i="17"/>
  <c r="A816" i="17"/>
  <c r="A817" i="17"/>
  <c r="A818" i="17"/>
  <c r="A819" i="17"/>
  <c r="A820" i="17"/>
  <c r="A821" i="17"/>
  <c r="A822" i="17"/>
  <c r="A823" i="17"/>
  <c r="A824" i="17"/>
  <c r="A825" i="17"/>
  <c r="A826" i="17"/>
  <c r="A827" i="17"/>
  <c r="A828" i="17"/>
  <c r="A829" i="17"/>
  <c r="A830" i="17"/>
  <c r="A831" i="17"/>
  <c r="A832" i="17"/>
  <c r="A833" i="17"/>
  <c r="A834" i="17"/>
  <c r="A835" i="17"/>
  <c r="A836" i="17"/>
  <c r="A837" i="17"/>
  <c r="A838" i="17"/>
  <c r="A839" i="17"/>
  <c r="A840" i="17"/>
  <c r="A841" i="17"/>
  <c r="A842" i="17"/>
  <c r="A843" i="17"/>
  <c r="A844" i="17"/>
  <c r="A845" i="17"/>
  <c r="A846" i="17"/>
  <c r="A847" i="17"/>
  <c r="A848" i="17"/>
  <c r="A849" i="17"/>
  <c r="A850" i="17"/>
  <c r="A851" i="17"/>
  <c r="A852" i="17"/>
  <c r="A853" i="17"/>
  <c r="A854" i="17"/>
  <c r="A855" i="17"/>
  <c r="A856" i="17"/>
  <c r="A857" i="17"/>
  <c r="A858" i="17"/>
  <c r="A859" i="17"/>
  <c r="A860" i="17"/>
  <c r="A861" i="17"/>
  <c r="A862" i="17"/>
  <c r="A863" i="17"/>
  <c r="A864" i="17"/>
  <c r="A865" i="17"/>
  <c r="A866" i="17"/>
  <c r="A867" i="17"/>
  <c r="A868" i="17"/>
  <c r="A869" i="17"/>
  <c r="A870" i="17"/>
  <c r="A871" i="17"/>
  <c r="A872" i="17"/>
  <c r="A873" i="17"/>
  <c r="A874" i="17"/>
  <c r="A875" i="17"/>
  <c r="A876" i="17"/>
  <c r="A877" i="17"/>
  <c r="A878" i="17"/>
  <c r="A879" i="17"/>
  <c r="A880" i="17"/>
  <c r="A881" i="17"/>
  <c r="A882" i="17"/>
  <c r="A883" i="17"/>
  <c r="A884" i="17"/>
  <c r="A885" i="17"/>
  <c r="A886" i="17"/>
  <c r="A887" i="17"/>
  <c r="A888" i="17"/>
  <c r="A889" i="17"/>
  <c r="A890" i="17"/>
  <c r="A891" i="17"/>
  <c r="A892" i="17"/>
  <c r="A893" i="17"/>
  <c r="A894" i="17"/>
  <c r="A895" i="17"/>
  <c r="A896" i="17"/>
  <c r="A897" i="17"/>
  <c r="A898" i="17"/>
  <c r="A899" i="17"/>
  <c r="A900" i="17"/>
  <c r="A901" i="17"/>
  <c r="A902" i="17"/>
  <c r="A903" i="17"/>
  <c r="A904" i="17"/>
  <c r="A905" i="17"/>
  <c r="A906" i="17"/>
  <c r="A907" i="17"/>
  <c r="A908" i="17"/>
  <c r="A909" i="17"/>
  <c r="A910" i="17"/>
  <c r="A911" i="17"/>
  <c r="A912" i="17"/>
  <c r="A913" i="17"/>
  <c r="A914" i="17"/>
  <c r="A915" i="17"/>
  <c r="A916" i="17"/>
  <c r="A917" i="17"/>
  <c r="A918" i="17"/>
  <c r="A919" i="17"/>
  <c r="A920" i="17"/>
  <c r="A921" i="17"/>
  <c r="A922" i="17"/>
  <c r="A923" i="17"/>
  <c r="A924" i="17"/>
  <c r="A925" i="17"/>
  <c r="A926" i="17"/>
  <c r="A927" i="17"/>
  <c r="A928" i="17"/>
  <c r="A929" i="17"/>
  <c r="A930" i="17"/>
  <c r="A931" i="17"/>
  <c r="A932" i="17"/>
  <c r="A933" i="17"/>
  <c r="A934" i="17"/>
  <c r="A935" i="17"/>
  <c r="A936" i="17"/>
  <c r="A937" i="17"/>
  <c r="A938" i="17"/>
  <c r="A939" i="17"/>
  <c r="A940" i="17"/>
  <c r="A941" i="17"/>
  <c r="A942" i="17"/>
  <c r="A943" i="17"/>
  <c r="A944" i="17"/>
  <c r="A945" i="17"/>
  <c r="A946" i="17"/>
  <c r="A947" i="17"/>
  <c r="A948" i="17"/>
  <c r="A949" i="17"/>
  <c r="A950" i="17"/>
  <c r="A951" i="17"/>
  <c r="A952" i="17"/>
  <c r="A953" i="17"/>
  <c r="A954" i="17"/>
  <c r="A955" i="17"/>
  <c r="A956" i="17"/>
  <c r="A957" i="17"/>
  <c r="A958" i="17"/>
  <c r="A959" i="17"/>
  <c r="A960" i="17"/>
  <c r="A961" i="17"/>
  <c r="A962" i="17"/>
  <c r="A963" i="17"/>
  <c r="A964" i="17"/>
  <c r="A965" i="17"/>
  <c r="A966" i="17"/>
  <c r="A967" i="17"/>
  <c r="A968" i="17"/>
  <c r="A969" i="17"/>
  <c r="A970" i="17"/>
  <c r="A971" i="17"/>
  <c r="A972" i="17"/>
  <c r="A973" i="17"/>
  <c r="A974" i="17"/>
  <c r="A975" i="17"/>
  <c r="A976" i="17"/>
  <c r="A977" i="17"/>
  <c r="A978" i="17"/>
  <c r="A979" i="17"/>
  <c r="A980" i="17"/>
  <c r="A981" i="17"/>
  <c r="A982" i="17"/>
  <c r="A983" i="17"/>
  <c r="A984" i="17"/>
  <c r="A985" i="17"/>
  <c r="A986" i="17"/>
  <c r="A987" i="17"/>
  <c r="A988" i="17"/>
  <c r="A989" i="17"/>
  <c r="A990" i="17"/>
  <c r="A991" i="17"/>
  <c r="A992" i="17"/>
  <c r="A993" i="17"/>
  <c r="A994" i="17"/>
  <c r="A995" i="17"/>
  <c r="A996" i="17"/>
  <c r="A997" i="17"/>
  <c r="A998" i="17"/>
  <c r="A999" i="17"/>
  <c r="A1000" i="17"/>
  <c r="A1001" i="17"/>
  <c r="A1002" i="17"/>
  <c r="A1003" i="17"/>
  <c r="A1004" i="17"/>
  <c r="A1005" i="17"/>
  <c r="A1006" i="17"/>
  <c r="A1007" i="17"/>
  <c r="A1008" i="17"/>
  <c r="A1009" i="17"/>
  <c r="A1010" i="17"/>
  <c r="A1011" i="17"/>
  <c r="A1012" i="17"/>
  <c r="A1013" i="17"/>
  <c r="A1014" i="17"/>
  <c r="A1015" i="17"/>
  <c r="A1016" i="17"/>
  <c r="A1017" i="17"/>
  <c r="A1018" i="17"/>
  <c r="A1019" i="17"/>
  <c r="A1020" i="17"/>
  <c r="A1021" i="17"/>
  <c r="A1022" i="17"/>
  <c r="A1023" i="17"/>
  <c r="A1024" i="17"/>
  <c r="A1025" i="17"/>
  <c r="A1026" i="17"/>
  <c r="A1027" i="17"/>
  <c r="A1028" i="17"/>
  <c r="A1029" i="17"/>
  <c r="A1030" i="17"/>
  <c r="A1031" i="17"/>
  <c r="A1032" i="17"/>
  <c r="A1033" i="17"/>
  <c r="A1034" i="17"/>
  <c r="A1035" i="17"/>
  <c r="A1036" i="17"/>
  <c r="A1037" i="17"/>
  <c r="A1038" i="17"/>
  <c r="A1039" i="17"/>
  <c r="A1040" i="17"/>
  <c r="A1041" i="17"/>
  <c r="A1042" i="17"/>
  <c r="A1043" i="17"/>
  <c r="A1044" i="17"/>
  <c r="A1045" i="17"/>
  <c r="A1046" i="17"/>
  <c r="A1047" i="17"/>
  <c r="A1048" i="17"/>
  <c r="A1049" i="17"/>
  <c r="A1050" i="17"/>
  <c r="A1051" i="17"/>
  <c r="A1052" i="17"/>
  <c r="A1053" i="17"/>
  <c r="A1054" i="17"/>
  <c r="A1055" i="17"/>
  <c r="A1056" i="17"/>
  <c r="A1057" i="17"/>
  <c r="A1058" i="17"/>
  <c r="A1059" i="17"/>
  <c r="A1060" i="17"/>
  <c r="A1061" i="17"/>
  <c r="A1062" i="17"/>
  <c r="A1063" i="17"/>
  <c r="A1064" i="17"/>
  <c r="A1065" i="17"/>
  <c r="A1066" i="17"/>
  <c r="A1067" i="17"/>
  <c r="A1068" i="17"/>
  <c r="A1069" i="17"/>
  <c r="A1070" i="17"/>
  <c r="A1071" i="17"/>
  <c r="A1072" i="17"/>
  <c r="A1073" i="17"/>
  <c r="A1074" i="17"/>
  <c r="A1075" i="17"/>
  <c r="A1076" i="17"/>
  <c r="A1077" i="17"/>
  <c r="A1078" i="17"/>
  <c r="A1079" i="17"/>
  <c r="A1080" i="17"/>
  <c r="A1081" i="17"/>
  <c r="A1082" i="17"/>
  <c r="A1083" i="17"/>
  <c r="A1084" i="17"/>
  <c r="A1085" i="17"/>
  <c r="A1086" i="17"/>
  <c r="A1087" i="17"/>
  <c r="A1088" i="17"/>
  <c r="A1089" i="17"/>
  <c r="A1090" i="17"/>
  <c r="A1091" i="17"/>
  <c r="A1092" i="17"/>
  <c r="A1093" i="17"/>
  <c r="A1094" i="17"/>
  <c r="A1095" i="17"/>
  <c r="A1096" i="17"/>
  <c r="A1097" i="17"/>
  <c r="A1098" i="17"/>
  <c r="A1099" i="17"/>
  <c r="A1100" i="17"/>
  <c r="A1101" i="17"/>
  <c r="A1102" i="17"/>
  <c r="A1103" i="17"/>
  <c r="A1104" i="17"/>
  <c r="A1105" i="17"/>
  <c r="A1106" i="17"/>
  <c r="A1107" i="17"/>
  <c r="A1108" i="17"/>
  <c r="A1109" i="17"/>
  <c r="A1110" i="17"/>
  <c r="A1111" i="17"/>
  <c r="A1112" i="17"/>
  <c r="A1113" i="17"/>
  <c r="A1114" i="17"/>
  <c r="A1115" i="17"/>
  <c r="A1116" i="17"/>
  <c r="A1117" i="17"/>
  <c r="A1118" i="17"/>
  <c r="A1119" i="17"/>
  <c r="A1120" i="17"/>
  <c r="A1121" i="17"/>
  <c r="A1122" i="17"/>
  <c r="A1123" i="17"/>
  <c r="A1124" i="17"/>
  <c r="A1125" i="17"/>
  <c r="A1126" i="17"/>
  <c r="A1127" i="17"/>
  <c r="A1128" i="17"/>
  <c r="A1129" i="17"/>
  <c r="A1130" i="17"/>
  <c r="A1131" i="17"/>
  <c r="A1132" i="17"/>
  <c r="A1133" i="17"/>
  <c r="A1134" i="17"/>
  <c r="A1135" i="17"/>
  <c r="A1136" i="17"/>
  <c r="A1137" i="17"/>
  <c r="A1138" i="17"/>
  <c r="A1139" i="17"/>
  <c r="A1140" i="17"/>
  <c r="A1141" i="17"/>
  <c r="A1142" i="17"/>
  <c r="A1143" i="17"/>
  <c r="A1144" i="17"/>
  <c r="A1145" i="17"/>
  <c r="A1146" i="17"/>
  <c r="A1147" i="17"/>
  <c r="A1148" i="17"/>
  <c r="A1149" i="17"/>
  <c r="A1150" i="17"/>
  <c r="A1151" i="17"/>
  <c r="A1152" i="17"/>
  <c r="A1153" i="17"/>
  <c r="A1154" i="17"/>
  <c r="A1155" i="17"/>
  <c r="A1156" i="17"/>
  <c r="A1157" i="17"/>
  <c r="A1158" i="17"/>
  <c r="A1159" i="17"/>
  <c r="A1160" i="17"/>
  <c r="A1161" i="17"/>
  <c r="A1162" i="17"/>
  <c r="A1163" i="17"/>
  <c r="A1164" i="17"/>
  <c r="A1165" i="17"/>
  <c r="A1166" i="17"/>
  <c r="A1167" i="17"/>
  <c r="A1168" i="17"/>
  <c r="A1169" i="17"/>
  <c r="A1170" i="17"/>
  <c r="A1171" i="17"/>
  <c r="A1172" i="17"/>
  <c r="A1173" i="17"/>
  <c r="A1174" i="17"/>
  <c r="A1175" i="17"/>
  <c r="A1176" i="17"/>
  <c r="A1177" i="17"/>
  <c r="A1178" i="17"/>
  <c r="A1179" i="17"/>
  <c r="A1180" i="17"/>
  <c r="A1181" i="17"/>
  <c r="A1182" i="17"/>
  <c r="A1183" i="17"/>
  <c r="A1184" i="17"/>
  <c r="A1185" i="17"/>
  <c r="A1186" i="17"/>
  <c r="A1187" i="17"/>
  <c r="A1188" i="17"/>
  <c r="A1189" i="17"/>
  <c r="A1190" i="17"/>
  <c r="A1191" i="17"/>
  <c r="A1192" i="17"/>
  <c r="A1193" i="17"/>
  <c r="A1194" i="17"/>
  <c r="A1195" i="17"/>
  <c r="A1196" i="17"/>
  <c r="A1197" i="17"/>
  <c r="A1198" i="17"/>
  <c r="A1199" i="17"/>
  <c r="A1200" i="17"/>
  <c r="A1201" i="17"/>
  <c r="A1202" i="17"/>
  <c r="A1203" i="17"/>
  <c r="A1204" i="17"/>
  <c r="A1205" i="17"/>
  <c r="A1206" i="17"/>
  <c r="A1207" i="17"/>
  <c r="A1208" i="17"/>
  <c r="A1209" i="17"/>
  <c r="A1210" i="17"/>
  <c r="A1211" i="17"/>
  <c r="A1212" i="17"/>
  <c r="A1213" i="17"/>
  <c r="A1214" i="17"/>
  <c r="A1215" i="17"/>
  <c r="A1216" i="17"/>
  <c r="A1217" i="17"/>
  <c r="A1218" i="17"/>
  <c r="A1219" i="17"/>
  <c r="A1220" i="17"/>
  <c r="A1221" i="17"/>
  <c r="A1222" i="17"/>
  <c r="A1223" i="17"/>
  <c r="A1224" i="17"/>
  <c r="A1225" i="17"/>
  <c r="A1226" i="17"/>
  <c r="A1227" i="17"/>
  <c r="A1228" i="17"/>
  <c r="A1229" i="17"/>
  <c r="A1230" i="17"/>
  <c r="A1231" i="17"/>
  <c r="A1232" i="17"/>
  <c r="A1233" i="17"/>
  <c r="A1234" i="17"/>
  <c r="A1235" i="17"/>
  <c r="A1236" i="17"/>
  <c r="A1237" i="17"/>
  <c r="A1238" i="17"/>
  <c r="A1239" i="17"/>
  <c r="A1240" i="17"/>
  <c r="A1241" i="17"/>
  <c r="A1242" i="17"/>
  <c r="A1243" i="17"/>
  <c r="A1244" i="17"/>
  <c r="A1245" i="17"/>
  <c r="A1246" i="17"/>
  <c r="A1247" i="17"/>
  <c r="A1248" i="17"/>
  <c r="A1249" i="17"/>
  <c r="A1250" i="17"/>
  <c r="A1251" i="17"/>
  <c r="A1252" i="17"/>
  <c r="A1253" i="17"/>
  <c r="A1254" i="17"/>
  <c r="A1255" i="17"/>
  <c r="A1256" i="17"/>
  <c r="A1257" i="17"/>
  <c r="A1258" i="17"/>
  <c r="A1259" i="17"/>
  <c r="A1260" i="17"/>
  <c r="A1261" i="17"/>
  <c r="B1261" i="17" s="1"/>
  <c r="A1262" i="17"/>
  <c r="A1263" i="17"/>
  <c r="A1264" i="17"/>
  <c r="A1265" i="17"/>
  <c r="A1266" i="17"/>
  <c r="A1267" i="17"/>
  <c r="A1268" i="17"/>
  <c r="A1269" i="17"/>
  <c r="A1270" i="17"/>
  <c r="A1271" i="17"/>
  <c r="A1272" i="17"/>
  <c r="A1273" i="17"/>
  <c r="A1274" i="17"/>
  <c r="A1275" i="17"/>
  <c r="A1276" i="17"/>
  <c r="A1277" i="17"/>
  <c r="A1278" i="17"/>
  <c r="A1279" i="17"/>
  <c r="A1280" i="17"/>
  <c r="A1281" i="17"/>
  <c r="A1282" i="17"/>
  <c r="A1283" i="17"/>
  <c r="A1284" i="17"/>
  <c r="B1284" i="17" s="1"/>
  <c r="A1285" i="17"/>
  <c r="A1286" i="17"/>
  <c r="A1287" i="17"/>
  <c r="A1288" i="17"/>
  <c r="A1289" i="17"/>
  <c r="A1290" i="17"/>
  <c r="A1291" i="17"/>
  <c r="A1292" i="17"/>
  <c r="A1293" i="17"/>
  <c r="A1294" i="17"/>
  <c r="A1295" i="17"/>
  <c r="A1296" i="17"/>
  <c r="A1297" i="17"/>
  <c r="A1298" i="17"/>
  <c r="A1299" i="17"/>
  <c r="A1300" i="17"/>
  <c r="A1301" i="17"/>
  <c r="A1302" i="17"/>
  <c r="A1303" i="17"/>
  <c r="A1304" i="17"/>
  <c r="A1305" i="17"/>
  <c r="A1306" i="17"/>
  <c r="A1307" i="17"/>
  <c r="A1308" i="17"/>
  <c r="A1309" i="17"/>
  <c r="A1310" i="17"/>
  <c r="A1311" i="17"/>
  <c r="A1312" i="17"/>
  <c r="A1313" i="17"/>
  <c r="A1314" i="17"/>
  <c r="A1315" i="17"/>
  <c r="A1316" i="17"/>
  <c r="A1317" i="17"/>
  <c r="A1318" i="17"/>
  <c r="A1319" i="17"/>
  <c r="A1320" i="17"/>
  <c r="A1321" i="17"/>
  <c r="A1322" i="17"/>
  <c r="A1323" i="17"/>
  <c r="A1324" i="17"/>
  <c r="A1325" i="17"/>
  <c r="A1326" i="17"/>
  <c r="A1327" i="17"/>
  <c r="A1328" i="17"/>
  <c r="A1329" i="17"/>
  <c r="A1330" i="17"/>
  <c r="A1331" i="17"/>
  <c r="A1332" i="17"/>
  <c r="A1333" i="17"/>
  <c r="A1334" i="17"/>
  <c r="A1335" i="17"/>
  <c r="A1336" i="17"/>
  <c r="A1337" i="17"/>
  <c r="A1338" i="17"/>
  <c r="A1339" i="17"/>
  <c r="A1340" i="17"/>
  <c r="A1341" i="17"/>
  <c r="A1342" i="17"/>
  <c r="A1343" i="17"/>
  <c r="A1344" i="17"/>
  <c r="A1345" i="17"/>
  <c r="A1346" i="17"/>
  <c r="A1347" i="17"/>
  <c r="A1348" i="17"/>
  <c r="A1349" i="17"/>
  <c r="A1350" i="17"/>
  <c r="A1351" i="17"/>
  <c r="A1352" i="17"/>
  <c r="A1353" i="17"/>
  <c r="A1354" i="17"/>
  <c r="A1355" i="17"/>
  <c r="A1356" i="17"/>
  <c r="A1357" i="17"/>
  <c r="A1358" i="17"/>
  <c r="A1359" i="17"/>
  <c r="A1360" i="17"/>
  <c r="A1361" i="17"/>
  <c r="A1362" i="17"/>
  <c r="A1363" i="17"/>
  <c r="A1364" i="17"/>
  <c r="A1365" i="17"/>
  <c r="A1366" i="17"/>
  <c r="A1367" i="17"/>
  <c r="A1368" i="17"/>
  <c r="A1369" i="17"/>
  <c r="A1370" i="17"/>
  <c r="A1371" i="17"/>
  <c r="A1372" i="17"/>
  <c r="A1373" i="17"/>
  <c r="A1374" i="17"/>
  <c r="A1375" i="17"/>
  <c r="A1376" i="17"/>
  <c r="A1377" i="17"/>
  <c r="A1378" i="17"/>
  <c r="A1379" i="17"/>
  <c r="A1380" i="17"/>
  <c r="A1381" i="17"/>
  <c r="A1382" i="17"/>
  <c r="A1383" i="17"/>
  <c r="A1384" i="17"/>
  <c r="A1385" i="17"/>
  <c r="A1386" i="17"/>
  <c r="A1387" i="17"/>
  <c r="A1388" i="17"/>
  <c r="A1389" i="17"/>
  <c r="A1390" i="17"/>
  <c r="A1391" i="17"/>
  <c r="A1392" i="17"/>
  <c r="A1393" i="17"/>
  <c r="A1394" i="17"/>
  <c r="A1395" i="17"/>
  <c r="A1396" i="17"/>
  <c r="A1397" i="17"/>
  <c r="A1398" i="17"/>
  <c r="A1399" i="17"/>
  <c r="A1400" i="17"/>
  <c r="A1401" i="17"/>
  <c r="A1402" i="17"/>
  <c r="A1403" i="17"/>
  <c r="A1404" i="17"/>
  <c r="A1405" i="17"/>
  <c r="A1406" i="17"/>
  <c r="A1407" i="17"/>
  <c r="A1408" i="17"/>
  <c r="A1409" i="17"/>
  <c r="A1410" i="17"/>
  <c r="A1411" i="17"/>
  <c r="A1412" i="17"/>
  <c r="A1413" i="17"/>
  <c r="A1414" i="17"/>
  <c r="A1415" i="17"/>
  <c r="A1416" i="17"/>
  <c r="A1417" i="17"/>
  <c r="A1418" i="17"/>
  <c r="A1419" i="17"/>
  <c r="A1420" i="17"/>
  <c r="A1421" i="17"/>
  <c r="A1422" i="17"/>
  <c r="A1423" i="17"/>
  <c r="A1424" i="17"/>
  <c r="A1425" i="17"/>
  <c r="A1426" i="17"/>
  <c r="A1427" i="17"/>
  <c r="A1428" i="17"/>
  <c r="A1429" i="17"/>
  <c r="A1430" i="17"/>
  <c r="A1431" i="17"/>
  <c r="A1432" i="17"/>
  <c r="A1433" i="17"/>
  <c r="A1434" i="17"/>
  <c r="A1435" i="17"/>
  <c r="A1436" i="17"/>
  <c r="A1437" i="17"/>
  <c r="A1438" i="17"/>
  <c r="A1439" i="17"/>
  <c r="A1440" i="17"/>
  <c r="A1441" i="17"/>
  <c r="A1442" i="17"/>
  <c r="A1443" i="17"/>
  <c r="A1444" i="17"/>
  <c r="A1445" i="17"/>
  <c r="A1446" i="17"/>
  <c r="A1447" i="17"/>
  <c r="A1448" i="17"/>
  <c r="A1449" i="17"/>
  <c r="A1450" i="17"/>
  <c r="A1451" i="17"/>
  <c r="A1452" i="17"/>
  <c r="A1453" i="17"/>
  <c r="A1454" i="17"/>
  <c r="A1455" i="17"/>
  <c r="A1456" i="17"/>
  <c r="A1457" i="17"/>
  <c r="A1458" i="17"/>
  <c r="A1459" i="17"/>
  <c r="A1460" i="17"/>
  <c r="A1461" i="17"/>
  <c r="A1462" i="17"/>
  <c r="A1463" i="17"/>
  <c r="A1464" i="17"/>
  <c r="A1465" i="17"/>
  <c r="A1466" i="17"/>
  <c r="A1467" i="17"/>
  <c r="A1468" i="17"/>
  <c r="A1469" i="17"/>
  <c r="A1470" i="17"/>
  <c r="A1471" i="17"/>
  <c r="A1472" i="17"/>
  <c r="A1473" i="17"/>
  <c r="A1474" i="17"/>
  <c r="A1475" i="17"/>
  <c r="A1476" i="17"/>
  <c r="A1477" i="17"/>
  <c r="A1478" i="17"/>
  <c r="A1479" i="17"/>
  <c r="A1480" i="17"/>
  <c r="A1481" i="17"/>
  <c r="A1482" i="17"/>
  <c r="A1483" i="17"/>
  <c r="A1484" i="17"/>
  <c r="A1485" i="17"/>
  <c r="A1486" i="17"/>
  <c r="A1487" i="17"/>
  <c r="A1488" i="17"/>
  <c r="A1489" i="17"/>
  <c r="A1490" i="17"/>
  <c r="A1491" i="17"/>
  <c r="A1492" i="17"/>
  <c r="A1493" i="17"/>
  <c r="A1494" i="17"/>
  <c r="A1495" i="17"/>
  <c r="A1496" i="17"/>
  <c r="A1497" i="17"/>
  <c r="A1498" i="17"/>
  <c r="A1499" i="17"/>
  <c r="A1500" i="17"/>
  <c r="A1501" i="17"/>
  <c r="A1502" i="17"/>
  <c r="A1503" i="17"/>
  <c r="A1504" i="17"/>
  <c r="A1505" i="17"/>
  <c r="A1506" i="17"/>
  <c r="A1507" i="17"/>
  <c r="A1508" i="17"/>
  <c r="A1509" i="17"/>
  <c r="A1510" i="17"/>
  <c r="A1511" i="17"/>
  <c r="A1512" i="17"/>
  <c r="A1513" i="17"/>
  <c r="A1514" i="17"/>
  <c r="A1515" i="17"/>
  <c r="A1516" i="17"/>
  <c r="A1517" i="17"/>
  <c r="A1518" i="17"/>
  <c r="A1519" i="17"/>
  <c r="A1520" i="17"/>
  <c r="A1521" i="17"/>
  <c r="A1522" i="17"/>
  <c r="A1523" i="17"/>
  <c r="A1524" i="17"/>
  <c r="A1525" i="17"/>
  <c r="A1526" i="17"/>
  <c r="A1527" i="17"/>
  <c r="A1528" i="17"/>
  <c r="A1529" i="17"/>
  <c r="A1530" i="17"/>
  <c r="A1531" i="17"/>
  <c r="A1532" i="17"/>
  <c r="A1533" i="17"/>
  <c r="A1534" i="17"/>
  <c r="A1535" i="17"/>
  <c r="A1536" i="17"/>
  <c r="A1537" i="17"/>
  <c r="A1538" i="17"/>
  <c r="A1539" i="17"/>
  <c r="A1540" i="17"/>
  <c r="A1541" i="17"/>
  <c r="A1542" i="17"/>
  <c r="A1543" i="17"/>
  <c r="A1544" i="17"/>
  <c r="A1545" i="17"/>
  <c r="A1546" i="17"/>
  <c r="A1547" i="17"/>
  <c r="B1547" i="17" s="1"/>
  <c r="A1548" i="17"/>
  <c r="A1549" i="17"/>
  <c r="A1550" i="17"/>
  <c r="A1551" i="17"/>
  <c r="A1552" i="17"/>
  <c r="B1552" i="17" s="1"/>
  <c r="A1553" i="17"/>
  <c r="A1554" i="17"/>
  <c r="A1555" i="17"/>
  <c r="A1556" i="17"/>
  <c r="A1557" i="17"/>
  <c r="A1558" i="17"/>
  <c r="A1559" i="17"/>
  <c r="A1560" i="17"/>
  <c r="A1561" i="17"/>
  <c r="A1562" i="17"/>
  <c r="A1563" i="17"/>
  <c r="A1564" i="17"/>
  <c r="A1565" i="17"/>
  <c r="A1566" i="17"/>
  <c r="A1567" i="17"/>
  <c r="A1568" i="17"/>
  <c r="A1569" i="17"/>
  <c r="A1570" i="17"/>
  <c r="A1571" i="17"/>
  <c r="A1572" i="17"/>
  <c r="A1573" i="17"/>
  <c r="A1574" i="17"/>
  <c r="A1575" i="17"/>
  <c r="A1576" i="17"/>
  <c r="A1577" i="17"/>
  <c r="A1578" i="17"/>
  <c r="A1579" i="17"/>
  <c r="A1580" i="17"/>
  <c r="A1581" i="17"/>
  <c r="A1582" i="17"/>
  <c r="A1583" i="17"/>
  <c r="A1584" i="17"/>
  <c r="A1585" i="17"/>
  <c r="A1586" i="17"/>
  <c r="A1587" i="17"/>
  <c r="A1588" i="17"/>
  <c r="A1589" i="17"/>
  <c r="A1590" i="17"/>
  <c r="A1591" i="17"/>
  <c r="A1592" i="17"/>
  <c r="A1593" i="17"/>
  <c r="A1594" i="17"/>
  <c r="A1595" i="17"/>
  <c r="A1596" i="17"/>
  <c r="A1597" i="17"/>
  <c r="A1598" i="17"/>
  <c r="A1599" i="17"/>
  <c r="A1600" i="17"/>
  <c r="A1601" i="17"/>
  <c r="A1602" i="17"/>
  <c r="A1603" i="17"/>
  <c r="A1604" i="17"/>
  <c r="A1605" i="17"/>
  <c r="A1606" i="17"/>
  <c r="A1607" i="17"/>
  <c r="A1608" i="17"/>
  <c r="A1609" i="17"/>
  <c r="A1610" i="17"/>
  <c r="A1611" i="17"/>
  <c r="A1612" i="17"/>
  <c r="A1613" i="17"/>
  <c r="A1614" i="17"/>
  <c r="A1615" i="17"/>
  <c r="A1616" i="17"/>
  <c r="A1617" i="17"/>
  <c r="A1618" i="17"/>
  <c r="A1619" i="17"/>
  <c r="A1620" i="17"/>
  <c r="A1621" i="17"/>
  <c r="A1622" i="17"/>
  <c r="A1623" i="17"/>
  <c r="A1624" i="17"/>
  <c r="A1625" i="17"/>
  <c r="A1626" i="17"/>
  <c r="A1627" i="17"/>
  <c r="A1628" i="17"/>
  <c r="A1629" i="17"/>
  <c r="A1630" i="17"/>
  <c r="A1631" i="17"/>
  <c r="A1632" i="17"/>
  <c r="A1633" i="17"/>
  <c r="A1634" i="17"/>
  <c r="A1635" i="17"/>
  <c r="A1636" i="17"/>
  <c r="A1637" i="17"/>
  <c r="A1638" i="17"/>
  <c r="A1639" i="17"/>
  <c r="A1640" i="17"/>
  <c r="A1641" i="17"/>
  <c r="A1642" i="17"/>
  <c r="A1643" i="17"/>
  <c r="A1644" i="17"/>
  <c r="A1645" i="17"/>
  <c r="A1646" i="17"/>
  <c r="A1647" i="17"/>
  <c r="A1648" i="17"/>
  <c r="A1649" i="17"/>
  <c r="A1650" i="17"/>
  <c r="A1651" i="17"/>
  <c r="A1652" i="17"/>
  <c r="A1653" i="17"/>
  <c r="A1654" i="17"/>
  <c r="A1655" i="17"/>
  <c r="A1656" i="17"/>
  <c r="A1657" i="17"/>
  <c r="A1658" i="17"/>
  <c r="A1659" i="17"/>
  <c r="A1660" i="17"/>
  <c r="A1661" i="17"/>
  <c r="A1662" i="17"/>
  <c r="A1663" i="17"/>
  <c r="A1664" i="17"/>
  <c r="A1665" i="17"/>
  <c r="A1666" i="17"/>
  <c r="A1667" i="17"/>
  <c r="A1668" i="17"/>
  <c r="A1669" i="17"/>
  <c r="A1670" i="17"/>
  <c r="A1671" i="17"/>
  <c r="A1672" i="17"/>
  <c r="A1673" i="17"/>
  <c r="A1674" i="17"/>
  <c r="A1675" i="17"/>
  <c r="B1675" i="17" s="1"/>
  <c r="A1676" i="17"/>
  <c r="A1677" i="17"/>
  <c r="A1678" i="17"/>
  <c r="A1679" i="17"/>
  <c r="A1680" i="17"/>
  <c r="B1680" i="17" s="1"/>
  <c r="A1681" i="17"/>
  <c r="A1682" i="17"/>
  <c r="A1683" i="17"/>
  <c r="A1684" i="17"/>
  <c r="A1685" i="17"/>
  <c r="A1686" i="17"/>
  <c r="A1687" i="17"/>
  <c r="A1688" i="17"/>
  <c r="A1689" i="17"/>
  <c r="A1690" i="17"/>
  <c r="A1691" i="17"/>
  <c r="A1692" i="17"/>
  <c r="A1693" i="17"/>
  <c r="A1694" i="17"/>
  <c r="A1695" i="17"/>
  <c r="A1696" i="17"/>
  <c r="A1697" i="17"/>
  <c r="A1698" i="17"/>
  <c r="A1699" i="17"/>
  <c r="A1700" i="17"/>
  <c r="A1701" i="17"/>
  <c r="A1702" i="17"/>
  <c r="A1703" i="17"/>
  <c r="A1704" i="17"/>
  <c r="A1705" i="17"/>
  <c r="A1706" i="17"/>
  <c r="A1707" i="17"/>
  <c r="A1708" i="17"/>
  <c r="A1709" i="17"/>
  <c r="A1710" i="17"/>
  <c r="A1711" i="17"/>
  <c r="A1712" i="17"/>
  <c r="A1713" i="17"/>
  <c r="A1714" i="17"/>
  <c r="A1715" i="17"/>
  <c r="A1716" i="17"/>
  <c r="A1717" i="17"/>
  <c r="A1718" i="17"/>
  <c r="A1719" i="17"/>
  <c r="A1720" i="17"/>
  <c r="A1721" i="17"/>
  <c r="A1722" i="17"/>
  <c r="A1723" i="17"/>
  <c r="A1724" i="17"/>
  <c r="A1725" i="17"/>
  <c r="A1726" i="17"/>
  <c r="A1727" i="17"/>
  <c r="A1728" i="17"/>
  <c r="A1729" i="17"/>
  <c r="A1730" i="17"/>
  <c r="A1731" i="17"/>
  <c r="A1732" i="17"/>
  <c r="A1733" i="17"/>
  <c r="A1734" i="17"/>
  <c r="A1735" i="17"/>
  <c r="A1736" i="17"/>
  <c r="A1737" i="17"/>
  <c r="A1738" i="17"/>
  <c r="A1739" i="17"/>
  <c r="A1740" i="17"/>
  <c r="A1741" i="17"/>
  <c r="A1742" i="17"/>
  <c r="A1743" i="17"/>
  <c r="A1744" i="17"/>
  <c r="A1745" i="17"/>
  <c r="A1746" i="17"/>
  <c r="A1747" i="17"/>
  <c r="A1748" i="17"/>
  <c r="A1749" i="17"/>
  <c r="A1750" i="17"/>
  <c r="A1751" i="17"/>
  <c r="A1752" i="17"/>
  <c r="A1753" i="17"/>
  <c r="A1754" i="17"/>
  <c r="A1755" i="17"/>
  <c r="A1756" i="17"/>
  <c r="A1757" i="17"/>
  <c r="A1758" i="17"/>
  <c r="A1759" i="17"/>
  <c r="A1760" i="17"/>
  <c r="A1761" i="17"/>
  <c r="A1762" i="17"/>
  <c r="A1763" i="17"/>
  <c r="A1764" i="17"/>
  <c r="A1765" i="17"/>
  <c r="A1766" i="17"/>
  <c r="A1767" i="17"/>
  <c r="A1768" i="17"/>
  <c r="A1769" i="17"/>
  <c r="A1770" i="17"/>
  <c r="A1771" i="17"/>
  <c r="A1772" i="17"/>
  <c r="A1773" i="17"/>
  <c r="A1774" i="17"/>
  <c r="A1775" i="17"/>
  <c r="A1776" i="17"/>
  <c r="A1777" i="17"/>
  <c r="A1778" i="17"/>
  <c r="A1779" i="17"/>
  <c r="A1780" i="17"/>
  <c r="A1781" i="17"/>
  <c r="A1782" i="17"/>
  <c r="A1783" i="17"/>
  <c r="A1784" i="17"/>
  <c r="A1785" i="17"/>
  <c r="A1786" i="17"/>
  <c r="A1787" i="17"/>
  <c r="A1788" i="17"/>
  <c r="A1789" i="17"/>
  <c r="A1790" i="17"/>
  <c r="A1791" i="17"/>
  <c r="A1792" i="17"/>
  <c r="A1793" i="17"/>
  <c r="A1794" i="17"/>
  <c r="A1795" i="17"/>
  <c r="A1796" i="17"/>
  <c r="A1797" i="17"/>
  <c r="A1798" i="17"/>
  <c r="A1799" i="17"/>
  <c r="A1800" i="17"/>
  <c r="A1801" i="17"/>
  <c r="A1802" i="17"/>
  <c r="A1803" i="17"/>
  <c r="B1803" i="17" s="1"/>
  <c r="A1804" i="17"/>
  <c r="A1805" i="17"/>
  <c r="A1806" i="17"/>
  <c r="A1807" i="17"/>
  <c r="A1808" i="17"/>
  <c r="B1808" i="17" s="1"/>
  <c r="A1809" i="17"/>
  <c r="A1810" i="17"/>
  <c r="A1811" i="17"/>
  <c r="A1812" i="17"/>
  <c r="A1813" i="17"/>
  <c r="A1814" i="17"/>
  <c r="A1815" i="17"/>
  <c r="A1816" i="17"/>
  <c r="A1817" i="17"/>
  <c r="A1818" i="17"/>
  <c r="A1819" i="17"/>
  <c r="A1820" i="17"/>
  <c r="A1821" i="17"/>
  <c r="A1822" i="17"/>
  <c r="A1823" i="17"/>
  <c r="A1824" i="17"/>
  <c r="A1825" i="17"/>
  <c r="A1826" i="17"/>
  <c r="A1827" i="17"/>
  <c r="A1828" i="17"/>
  <c r="A1829" i="17"/>
  <c r="A1830" i="17"/>
  <c r="A1831" i="17"/>
  <c r="A1832" i="17"/>
  <c r="A1833" i="17"/>
  <c r="A1834" i="17"/>
  <c r="A1835" i="17"/>
  <c r="A1836" i="17"/>
  <c r="A1837" i="17"/>
  <c r="A1838" i="17"/>
  <c r="A1839" i="17"/>
  <c r="A1840" i="17"/>
  <c r="A1841" i="17"/>
  <c r="A1842" i="17"/>
  <c r="A1843" i="17"/>
  <c r="A1844" i="17"/>
  <c r="A1845" i="17"/>
  <c r="A1846" i="17"/>
  <c r="A1847" i="17"/>
  <c r="A1848" i="17"/>
  <c r="A1849" i="17"/>
  <c r="A1850" i="17"/>
  <c r="A1851" i="17"/>
  <c r="A1852" i="17"/>
  <c r="A1853" i="17"/>
  <c r="A1854" i="17"/>
  <c r="A1855" i="17"/>
  <c r="A1856" i="17"/>
  <c r="A1857" i="17"/>
  <c r="A1858" i="17"/>
  <c r="A1859" i="17"/>
  <c r="A1860" i="17"/>
  <c r="A1861" i="17"/>
  <c r="A1862" i="17"/>
  <c r="A1863" i="17"/>
  <c r="A1864" i="17"/>
  <c r="A1865" i="17"/>
  <c r="A1866" i="17"/>
  <c r="A1867" i="17"/>
  <c r="A1868" i="17"/>
  <c r="A1869" i="17"/>
  <c r="A1870" i="17"/>
  <c r="A1871" i="17"/>
  <c r="A1872" i="17"/>
  <c r="A1873" i="17"/>
  <c r="A1874" i="17"/>
  <c r="A1875" i="17"/>
  <c r="A1876" i="17"/>
  <c r="A1877" i="17"/>
  <c r="A1878" i="17"/>
  <c r="A1879" i="17"/>
  <c r="A1880" i="17"/>
  <c r="A1881" i="17"/>
  <c r="A1882" i="17"/>
  <c r="A1883" i="17"/>
  <c r="A1884" i="17"/>
  <c r="A1885" i="17"/>
  <c r="A1886" i="17"/>
  <c r="A1887" i="17"/>
  <c r="A1888" i="17"/>
  <c r="A1889" i="17"/>
  <c r="A1890" i="17"/>
  <c r="A1891" i="17"/>
  <c r="A1892" i="17"/>
  <c r="A1893" i="17"/>
  <c r="A1894" i="17"/>
  <c r="A1895" i="17"/>
  <c r="A1896" i="17"/>
  <c r="A1897" i="17"/>
  <c r="A1898" i="17"/>
  <c r="A1899" i="17"/>
  <c r="A1900" i="17"/>
  <c r="A1901" i="17"/>
  <c r="A1902" i="17"/>
  <c r="A1903" i="17"/>
  <c r="A1904" i="17"/>
  <c r="A1905" i="17"/>
  <c r="A1906" i="17"/>
  <c r="A1907" i="17"/>
  <c r="A1908" i="17"/>
  <c r="A1909" i="17"/>
  <c r="A1910" i="17"/>
  <c r="A1911" i="17"/>
  <c r="A1912" i="17"/>
  <c r="A1913" i="17"/>
  <c r="A1914" i="17"/>
  <c r="A1915" i="17"/>
  <c r="A1916" i="17"/>
  <c r="A1917" i="17"/>
  <c r="A1918" i="17"/>
  <c r="A1919" i="17"/>
  <c r="A1920" i="17"/>
  <c r="A1921" i="17"/>
  <c r="A1922" i="17"/>
  <c r="A1923" i="17"/>
  <c r="A1924" i="17"/>
  <c r="A1925" i="17"/>
  <c r="A1926" i="17"/>
  <c r="A1927" i="17"/>
  <c r="A1928" i="17"/>
  <c r="A1929" i="17"/>
  <c r="A1930" i="17"/>
  <c r="A1931" i="17"/>
  <c r="B1931" i="17" s="1"/>
  <c r="A1932" i="17"/>
  <c r="A1933" i="17"/>
  <c r="A1934" i="17"/>
  <c r="A1935" i="17"/>
  <c r="A1936" i="17"/>
  <c r="B1936" i="17" s="1"/>
  <c r="A1937" i="17"/>
  <c r="A1938" i="17"/>
  <c r="A1939" i="17"/>
  <c r="A1940" i="17"/>
  <c r="A1941" i="17"/>
  <c r="A1942" i="17"/>
  <c r="A1943" i="17"/>
  <c r="A1944" i="17"/>
  <c r="A1945" i="17"/>
  <c r="A1946" i="17"/>
  <c r="A1947" i="17"/>
  <c r="A1948" i="17"/>
  <c r="A1949" i="17"/>
  <c r="A1950" i="17"/>
  <c r="A1951" i="17"/>
  <c r="A1952" i="17"/>
  <c r="A1953" i="17"/>
  <c r="A1954" i="17"/>
  <c r="A1955" i="17"/>
  <c r="A1956" i="17"/>
  <c r="A1957" i="17"/>
  <c r="A1958" i="17"/>
  <c r="A1959" i="17"/>
  <c r="A1960" i="17"/>
  <c r="A1961" i="17"/>
  <c r="A1962" i="17"/>
  <c r="A1963" i="17"/>
  <c r="A1964" i="17"/>
  <c r="A1965" i="17"/>
  <c r="A1966" i="17"/>
  <c r="A1967" i="17"/>
  <c r="A1968" i="17"/>
  <c r="A1969" i="17"/>
  <c r="A1970" i="17"/>
  <c r="A1971" i="17"/>
  <c r="A1972" i="17"/>
  <c r="A1973" i="17"/>
  <c r="A1974" i="17"/>
  <c r="A1975" i="17"/>
  <c r="A1976" i="17"/>
  <c r="A1977" i="17"/>
  <c r="A1978" i="17"/>
  <c r="A1979" i="17"/>
  <c r="A1980" i="17"/>
  <c r="A1981" i="17"/>
  <c r="A1982" i="17"/>
  <c r="A1983" i="17"/>
  <c r="A1984" i="17"/>
  <c r="A1985" i="17"/>
  <c r="A1986" i="17"/>
  <c r="A1987" i="17"/>
  <c r="A1988" i="17"/>
  <c r="A1989" i="17"/>
  <c r="A1990" i="17"/>
  <c r="A1991" i="17"/>
  <c r="A1992" i="17"/>
  <c r="A1993" i="17"/>
  <c r="A1994" i="17"/>
  <c r="A1995" i="17"/>
  <c r="A1996" i="17"/>
  <c r="A1997" i="17"/>
  <c r="A1998" i="17"/>
  <c r="A1999" i="17"/>
  <c r="A2000" i="17"/>
  <c r="A2001" i="17"/>
  <c r="A2002" i="17"/>
  <c r="A2003" i="17"/>
  <c r="A2004" i="17"/>
  <c r="A2005" i="17"/>
  <c r="A2006" i="17"/>
  <c r="A2007" i="17"/>
  <c r="A2008" i="17"/>
  <c r="A2009" i="17"/>
  <c r="A2010" i="17"/>
  <c r="A2011" i="17"/>
  <c r="A2012" i="17"/>
  <c r="A2013" i="17"/>
  <c r="A2014" i="17"/>
  <c r="A2015" i="17"/>
  <c r="A2016" i="17"/>
  <c r="A2017" i="17"/>
  <c r="A2018" i="17"/>
  <c r="A2019" i="17"/>
  <c r="A2020" i="17"/>
  <c r="A2021" i="17"/>
  <c r="A2022" i="17"/>
  <c r="A2023" i="17"/>
  <c r="A2024" i="17"/>
  <c r="A2025" i="17"/>
  <c r="A2026" i="17"/>
  <c r="A2027" i="17"/>
  <c r="A2028" i="17"/>
  <c r="A2029" i="17"/>
  <c r="A2030" i="17"/>
  <c r="A2031" i="17"/>
  <c r="A2032" i="17"/>
  <c r="A2033" i="17"/>
  <c r="A2034" i="17"/>
  <c r="A2035" i="17"/>
  <c r="A2036" i="17"/>
  <c r="A2037" i="17"/>
  <c r="A2038" i="17"/>
  <c r="A2039" i="17"/>
  <c r="A2040" i="17"/>
  <c r="A2041" i="17"/>
  <c r="A2042" i="17"/>
  <c r="A2043" i="17"/>
  <c r="A2044" i="17"/>
  <c r="A2045" i="17"/>
  <c r="A2046" i="17"/>
  <c r="A2047" i="17"/>
  <c r="A2048" i="17"/>
  <c r="A2049" i="17"/>
  <c r="A2050" i="17"/>
  <c r="A2051" i="17"/>
  <c r="A2052" i="17"/>
  <c r="A2053" i="17"/>
  <c r="A2054" i="17"/>
  <c r="A2055" i="17"/>
  <c r="A2056" i="17"/>
  <c r="A2057" i="17"/>
  <c r="A2058" i="17"/>
  <c r="A2059" i="17"/>
  <c r="B2059" i="17" s="1"/>
  <c r="A2060" i="17"/>
  <c r="A2061" i="17"/>
  <c r="A2062" i="17"/>
  <c r="A2063" i="17"/>
  <c r="A2064" i="17"/>
  <c r="B2064" i="17" s="1"/>
  <c r="A2065" i="17"/>
  <c r="A2066" i="17"/>
  <c r="A2067" i="17"/>
  <c r="A2068" i="17"/>
  <c r="A2069" i="17"/>
  <c r="A2070" i="17"/>
  <c r="A2071" i="17"/>
  <c r="A2072" i="17"/>
  <c r="A2073" i="17"/>
  <c r="A2074" i="17"/>
  <c r="A2075" i="17"/>
  <c r="A2076" i="17"/>
  <c r="A2077" i="17"/>
  <c r="A2078" i="17"/>
  <c r="A2079" i="17"/>
  <c r="A2080" i="17"/>
  <c r="A2081" i="17"/>
  <c r="A2082" i="17"/>
  <c r="A2083" i="17"/>
  <c r="A2084" i="17"/>
  <c r="A2085" i="17"/>
  <c r="A2086" i="17"/>
  <c r="A2087" i="17"/>
  <c r="A2088" i="17"/>
  <c r="A2089" i="17"/>
  <c r="A2090" i="17"/>
  <c r="A2091" i="17"/>
  <c r="A2092" i="17"/>
  <c r="A2093" i="17"/>
  <c r="A2094" i="17"/>
  <c r="A2095" i="17"/>
  <c r="A2096" i="17"/>
  <c r="A2097" i="17"/>
  <c r="A2098" i="17"/>
  <c r="A2099" i="17"/>
  <c r="A2100" i="17"/>
  <c r="A2101" i="17"/>
  <c r="A2102" i="17"/>
  <c r="A2103" i="17"/>
  <c r="A2104" i="17"/>
  <c r="A2105" i="17"/>
  <c r="A2106" i="17"/>
  <c r="A2107" i="17"/>
  <c r="A2108" i="17"/>
  <c r="A2109" i="17"/>
  <c r="A2110" i="17"/>
  <c r="A2111" i="17"/>
  <c r="A2112" i="17"/>
  <c r="A2113" i="17"/>
  <c r="A2114" i="17"/>
  <c r="A2115" i="17"/>
  <c r="A2116" i="17"/>
  <c r="A2117" i="17"/>
  <c r="A2118" i="17"/>
  <c r="A2119" i="17"/>
  <c r="A2120" i="17"/>
  <c r="A2121" i="17"/>
  <c r="A2122" i="17"/>
  <c r="A2123" i="17"/>
  <c r="A2124" i="17"/>
  <c r="A2125" i="17"/>
  <c r="A2126" i="17"/>
  <c r="A2127" i="17"/>
  <c r="A2128" i="17"/>
  <c r="A2129" i="17"/>
  <c r="A2130" i="17"/>
  <c r="A2131" i="17"/>
  <c r="A2132" i="17"/>
  <c r="A2133" i="17"/>
  <c r="A2134" i="17"/>
  <c r="A2135" i="17"/>
  <c r="A2136" i="17"/>
  <c r="A2137" i="17"/>
  <c r="A2138" i="17"/>
  <c r="A2139" i="17"/>
  <c r="A2140" i="17"/>
  <c r="A2141" i="17"/>
  <c r="A2142" i="17"/>
  <c r="A2143" i="17"/>
  <c r="A2144" i="17"/>
  <c r="A2145" i="17"/>
  <c r="A2146" i="17"/>
  <c r="A2147" i="17"/>
  <c r="A2148" i="17"/>
  <c r="A2149" i="17"/>
  <c r="A2150" i="17"/>
  <c r="A2151" i="17"/>
  <c r="B2151" i="17" s="1"/>
  <c r="A2152" i="17"/>
  <c r="B2152" i="17" s="1"/>
  <c r="A2153" i="17"/>
  <c r="A2154" i="17"/>
  <c r="A2155" i="17"/>
  <c r="A2156" i="17"/>
  <c r="A2157" i="17"/>
  <c r="A2158" i="17"/>
  <c r="A2159" i="17"/>
  <c r="A2160" i="17"/>
  <c r="A2161" i="17"/>
  <c r="A2162" i="17"/>
  <c r="A2163" i="17"/>
  <c r="A2164" i="17"/>
  <c r="A2165" i="17"/>
  <c r="A2166" i="17"/>
  <c r="A2167" i="17"/>
  <c r="A2168" i="17"/>
  <c r="A2169" i="17"/>
  <c r="A2170" i="17"/>
  <c r="A2171" i="17"/>
  <c r="A2172" i="17"/>
  <c r="A2173" i="17"/>
  <c r="A2174" i="17"/>
  <c r="A2175" i="17"/>
  <c r="A2176" i="17"/>
  <c r="A2177" i="17"/>
  <c r="A2178" i="17"/>
  <c r="A2179" i="17"/>
  <c r="A2180" i="17"/>
  <c r="A2181" i="17"/>
  <c r="A2182" i="17"/>
  <c r="A2183" i="17"/>
  <c r="A2184" i="17"/>
  <c r="B2184" i="17" s="1"/>
  <c r="A2185" i="17"/>
  <c r="B2185" i="17" s="1"/>
  <c r="A2186" i="17"/>
  <c r="A2187" i="17"/>
  <c r="A2188" i="17"/>
  <c r="A2189" i="17"/>
  <c r="A2190" i="17"/>
  <c r="A2191" i="17"/>
  <c r="A2192" i="17"/>
  <c r="A2193" i="17"/>
  <c r="A2194" i="17"/>
  <c r="A2195" i="17"/>
  <c r="A2196" i="17"/>
  <c r="A2197" i="17"/>
  <c r="A2198" i="17"/>
  <c r="A2199" i="17"/>
  <c r="A2200" i="17"/>
  <c r="A2201" i="17"/>
  <c r="A2202" i="17"/>
  <c r="A2203" i="17"/>
  <c r="A2204" i="17"/>
  <c r="A2205" i="17"/>
  <c r="A2206" i="17"/>
  <c r="A2207" i="17"/>
  <c r="A2208" i="17"/>
  <c r="A2209" i="17"/>
  <c r="A2210" i="17"/>
  <c r="A2211" i="17"/>
  <c r="A2212" i="17"/>
  <c r="A2213" i="17"/>
  <c r="A2214" i="17"/>
  <c r="A2215" i="17"/>
  <c r="A2216" i="17"/>
  <c r="B2216" i="17" s="1"/>
  <c r="A2217" i="17"/>
  <c r="B2217" i="17" s="1"/>
  <c r="A2218" i="17"/>
  <c r="A2219" i="17"/>
  <c r="A2220" i="17"/>
  <c r="A2221" i="17"/>
  <c r="A2222" i="17"/>
  <c r="A2223" i="17"/>
  <c r="A2224" i="17"/>
  <c r="A2225" i="17"/>
  <c r="A2226" i="17"/>
  <c r="A2227" i="17"/>
  <c r="A2228" i="17"/>
  <c r="A2229" i="17"/>
  <c r="A2230" i="17"/>
  <c r="A2231" i="17"/>
  <c r="A2232" i="17"/>
  <c r="A2233" i="17"/>
  <c r="A2234" i="17"/>
  <c r="A2235" i="17"/>
  <c r="A2236" i="17"/>
  <c r="A2237" i="17"/>
  <c r="A2238" i="17"/>
  <c r="A2239" i="17"/>
  <c r="A2240" i="17"/>
  <c r="A2241" i="17"/>
  <c r="A2242" i="17"/>
  <c r="A2243" i="17"/>
  <c r="A2244" i="17"/>
  <c r="A2245" i="17"/>
  <c r="A2246" i="17"/>
  <c r="A2247" i="17"/>
  <c r="A2248" i="17"/>
  <c r="B2248" i="17" s="1"/>
  <c r="A2249" i="17"/>
  <c r="B2249" i="17" s="1"/>
  <c r="A2250" i="17"/>
  <c r="A2251" i="17"/>
  <c r="A2252" i="17"/>
  <c r="A2253" i="17"/>
  <c r="A2254" i="17"/>
  <c r="A2255" i="17"/>
  <c r="A2256" i="17"/>
  <c r="A2257" i="17"/>
  <c r="A2258" i="17"/>
  <c r="A2259" i="17"/>
  <c r="A2260" i="17"/>
  <c r="A2261" i="17"/>
  <c r="A2262" i="17"/>
  <c r="A2263" i="17"/>
  <c r="A2264" i="17"/>
  <c r="A2265" i="17"/>
  <c r="A2266" i="17"/>
  <c r="A2267" i="17"/>
  <c r="A2268" i="17"/>
  <c r="A2269" i="17"/>
  <c r="A2270" i="17"/>
  <c r="A2271" i="17"/>
  <c r="A2272" i="17"/>
  <c r="A2273" i="17"/>
  <c r="A2274" i="17"/>
  <c r="A2275" i="17"/>
  <c r="A2276" i="17"/>
  <c r="A2277" i="17"/>
  <c r="A2278" i="17"/>
  <c r="A2279" i="17"/>
  <c r="A2280" i="17"/>
  <c r="B2280" i="17" s="1"/>
  <c r="A2281" i="17"/>
  <c r="B2281" i="17" s="1"/>
  <c r="A2282" i="17"/>
  <c r="A2283" i="17"/>
  <c r="A2284" i="17"/>
  <c r="A2285" i="17"/>
  <c r="A2286" i="17"/>
  <c r="A2287" i="17"/>
  <c r="A2288" i="17"/>
  <c r="A2289" i="17"/>
  <c r="A2290" i="17"/>
  <c r="A2291" i="17"/>
  <c r="A2292" i="17"/>
  <c r="A2293" i="17"/>
  <c r="A2294" i="17"/>
  <c r="A2295" i="17"/>
  <c r="A2296" i="17"/>
  <c r="A2297" i="17"/>
  <c r="A2298" i="17"/>
  <c r="A2299" i="17"/>
  <c r="A2300" i="17"/>
  <c r="A2301" i="17"/>
  <c r="A2302" i="17"/>
  <c r="A2303" i="17"/>
  <c r="A2304" i="17"/>
  <c r="B2304" i="17" s="1"/>
  <c r="A2305" i="17"/>
  <c r="B2305" i="17" s="1"/>
  <c r="A2306" i="17"/>
  <c r="A2307" i="17"/>
  <c r="A2308" i="17"/>
  <c r="A2309" i="17"/>
  <c r="A2310" i="17"/>
  <c r="A2311" i="17"/>
  <c r="A2312" i="17"/>
  <c r="A2313" i="17"/>
  <c r="A2314" i="17"/>
  <c r="A2315" i="17"/>
  <c r="A2316" i="17"/>
  <c r="A2317" i="17"/>
  <c r="A2318" i="17"/>
  <c r="A2319" i="17"/>
  <c r="A2320" i="17"/>
  <c r="B2320" i="17" s="1"/>
  <c r="A2321" i="17"/>
  <c r="B2321" i="17" s="1"/>
  <c r="A2322" i="17"/>
  <c r="A2323" i="17"/>
  <c r="A2324" i="17"/>
  <c r="A2325" i="17"/>
  <c r="A2326" i="17"/>
  <c r="A2327" i="17"/>
  <c r="A2328" i="17"/>
  <c r="A2329" i="17"/>
  <c r="A2330" i="17"/>
  <c r="A2331" i="17"/>
  <c r="A2332" i="17"/>
  <c r="A2333" i="17"/>
  <c r="A2334" i="17"/>
  <c r="A2335" i="17"/>
  <c r="A2336" i="17"/>
  <c r="B2336" i="17" s="1"/>
  <c r="A2337" i="17"/>
  <c r="B2337" i="17" s="1"/>
  <c r="A2338" i="17"/>
  <c r="A2339" i="17"/>
  <c r="A2340" i="17"/>
  <c r="A2341" i="17"/>
  <c r="A2342" i="17"/>
  <c r="A2343" i="17"/>
  <c r="A2344" i="17"/>
  <c r="A2345" i="17"/>
  <c r="A2346" i="17"/>
  <c r="A2347" i="17"/>
  <c r="A2348" i="17"/>
  <c r="A2349" i="17"/>
  <c r="A2350" i="17"/>
  <c r="A2351" i="17"/>
  <c r="A2352" i="17"/>
  <c r="B2352" i="17" s="1"/>
  <c r="A2353" i="17"/>
  <c r="B2353" i="17" s="1"/>
  <c r="A2354" i="17"/>
  <c r="A2355" i="17"/>
  <c r="A2356" i="17"/>
  <c r="A2357" i="17"/>
  <c r="A2358" i="17"/>
  <c r="A2359" i="17"/>
  <c r="A2360" i="17"/>
  <c r="A2361" i="17"/>
  <c r="A2362" i="17"/>
  <c r="A2363" i="17"/>
  <c r="A2364" i="17"/>
  <c r="A2365" i="17"/>
  <c r="A2366" i="17"/>
  <c r="A2367" i="17"/>
  <c r="A2368" i="17"/>
  <c r="B2368" i="17" s="1"/>
  <c r="A2369" i="17"/>
  <c r="B2369" i="17" s="1"/>
  <c r="A2370" i="17"/>
  <c r="A2371" i="17"/>
  <c r="A2372" i="17"/>
  <c r="A2373" i="17"/>
  <c r="A2374" i="17"/>
  <c r="A2375" i="17"/>
  <c r="A2376" i="17"/>
  <c r="A2377" i="17"/>
  <c r="A2378" i="17"/>
  <c r="A2379" i="17"/>
  <c r="A2380" i="17"/>
  <c r="A2381" i="17"/>
  <c r="A2382" i="17"/>
  <c r="A2383" i="17"/>
  <c r="A2384" i="17"/>
  <c r="B2384" i="17" s="1"/>
  <c r="A2385" i="17"/>
  <c r="B2385" i="17" s="1"/>
  <c r="A2386" i="17"/>
  <c r="A2387" i="17"/>
  <c r="A2388" i="17"/>
  <c r="A2389" i="17"/>
  <c r="A2390" i="17"/>
  <c r="A2391" i="17"/>
  <c r="A2392" i="17"/>
  <c r="A2393" i="17"/>
  <c r="A2394" i="17"/>
  <c r="A2395" i="17"/>
  <c r="A2396" i="17"/>
  <c r="A2397" i="17"/>
  <c r="A2398" i="17"/>
  <c r="A2399" i="17"/>
  <c r="A2400" i="17"/>
  <c r="B2400" i="17" s="1"/>
  <c r="A2401" i="17"/>
  <c r="B2401" i="17" s="1"/>
  <c r="A2402" i="17"/>
  <c r="A2403" i="17"/>
  <c r="A2404" i="17"/>
  <c r="A2405" i="17"/>
  <c r="A2406" i="17"/>
  <c r="A2407" i="17"/>
  <c r="A2408" i="17"/>
  <c r="A2409" i="17"/>
  <c r="A2410" i="17"/>
  <c r="A2411" i="17"/>
  <c r="A2412" i="17"/>
  <c r="A2413" i="17"/>
  <c r="A2414" i="17"/>
  <c r="A2415" i="17"/>
  <c r="A2416" i="17"/>
  <c r="B2416" i="17" s="1"/>
  <c r="A2417" i="17"/>
  <c r="B2417" i="17" s="1"/>
  <c r="A2418" i="17"/>
  <c r="A2419" i="17"/>
  <c r="A2420" i="17"/>
  <c r="A2421" i="17"/>
  <c r="A2422" i="17"/>
  <c r="A2423" i="17"/>
  <c r="A2424" i="17"/>
  <c r="A2425" i="17"/>
  <c r="A2426" i="17"/>
  <c r="A2427" i="17"/>
  <c r="A2428" i="17"/>
  <c r="A2429" i="17"/>
  <c r="A2430" i="17"/>
  <c r="A2431" i="17"/>
  <c r="A2432" i="17"/>
  <c r="B2432" i="17" s="1"/>
  <c r="A2433" i="17"/>
  <c r="B2433" i="17" s="1"/>
  <c r="A2434" i="17"/>
  <c r="A2435" i="17"/>
  <c r="A2436" i="17"/>
  <c r="A2437" i="17"/>
  <c r="A2438" i="17"/>
  <c r="A2439" i="17"/>
  <c r="A2440" i="17"/>
  <c r="A2441" i="17"/>
  <c r="A2442" i="17"/>
  <c r="A2443" i="17"/>
  <c r="A2444" i="17"/>
  <c r="A2445" i="17"/>
  <c r="A2446" i="17"/>
  <c r="A2447" i="17"/>
  <c r="A2448" i="17"/>
  <c r="B2448" i="17" s="1"/>
  <c r="A2449" i="17"/>
  <c r="B2449" i="17" s="1"/>
  <c r="A2450" i="17"/>
  <c r="A2451" i="17"/>
  <c r="A2452" i="17"/>
  <c r="A2453" i="17"/>
  <c r="A2454" i="17"/>
  <c r="A2455" i="17"/>
  <c r="A2456" i="17"/>
  <c r="A2457" i="17"/>
  <c r="A2458" i="17"/>
  <c r="A2459" i="17"/>
  <c r="A2460" i="17"/>
  <c r="A2461" i="17"/>
  <c r="A2462" i="17"/>
  <c r="A2463" i="17"/>
  <c r="A2464" i="17"/>
  <c r="B2464" i="17" s="1"/>
  <c r="A2465" i="17"/>
  <c r="B2465" i="17" s="1"/>
  <c r="A2466" i="17"/>
  <c r="A2467" i="17"/>
  <c r="A2468" i="17"/>
  <c r="A2469" i="17"/>
  <c r="A2470" i="17"/>
  <c r="A2471" i="17"/>
  <c r="A2472" i="17"/>
  <c r="A2473" i="17"/>
  <c r="A2474" i="17"/>
  <c r="A2475" i="17"/>
  <c r="A2476" i="17"/>
  <c r="A2477" i="17"/>
  <c r="B2477" i="17" s="1"/>
  <c r="A2478" i="17"/>
  <c r="A2479" i="17"/>
  <c r="B2479" i="17" s="1"/>
  <c r="A2480" i="17"/>
  <c r="A2481" i="17"/>
  <c r="A2482" i="17"/>
  <c r="A2483" i="17"/>
  <c r="A2484" i="17"/>
  <c r="A2485" i="17"/>
  <c r="A2486" i="17"/>
  <c r="A2487" i="17"/>
  <c r="A2488" i="17"/>
  <c r="A2489" i="17"/>
  <c r="B2489" i="17" s="1"/>
  <c r="A2490" i="17"/>
  <c r="B2490" i="17" s="1"/>
  <c r="A2491" i="17"/>
  <c r="A2492" i="17"/>
  <c r="A2493" i="17"/>
  <c r="A2494" i="17"/>
  <c r="A2495" i="17"/>
  <c r="A2496" i="17"/>
  <c r="A2497" i="17"/>
  <c r="A2498" i="17"/>
  <c r="B2498" i="17" s="1"/>
  <c r="A2499" i="17"/>
  <c r="A2500" i="17"/>
  <c r="B2500" i="17" s="1"/>
  <c r="A2501" i="17"/>
  <c r="A2502" i="17"/>
  <c r="A2503" i="17"/>
  <c r="A2504" i="17"/>
  <c r="A2505" i="17"/>
  <c r="A2506" i="17"/>
  <c r="A2507" i="17"/>
  <c r="A2508" i="17"/>
  <c r="B2508" i="17" s="1"/>
  <c r="A2509" i="17"/>
  <c r="B2509" i="17" s="1"/>
  <c r="A2510" i="17"/>
  <c r="A2511" i="17"/>
  <c r="A2512" i="17"/>
  <c r="A2513" i="17"/>
  <c r="A2514" i="17"/>
  <c r="A2515" i="17"/>
  <c r="A2516" i="17"/>
  <c r="A2517" i="17"/>
  <c r="B2517" i="17" s="1"/>
  <c r="A2518" i="17"/>
  <c r="B2518" i="17" s="1"/>
  <c r="A2519" i="17"/>
  <c r="A2520" i="17"/>
  <c r="A2521" i="17"/>
  <c r="A2522" i="17"/>
  <c r="A2523" i="17"/>
  <c r="A2524" i="17"/>
  <c r="A2525" i="17"/>
  <c r="A2526" i="17"/>
  <c r="B2526" i="17" s="1"/>
  <c r="A2527" i="17"/>
  <c r="B2527" i="17" s="1"/>
  <c r="A2528" i="17"/>
  <c r="A2529" i="17"/>
  <c r="A2530" i="17"/>
  <c r="A2531" i="17"/>
  <c r="A2532" i="17"/>
  <c r="A2533" i="17"/>
  <c r="A2534" i="17"/>
  <c r="A2535" i="17"/>
  <c r="B2535" i="17" s="1"/>
  <c r="A2536" i="17"/>
  <c r="B2536" i="17" s="1"/>
  <c r="A2537" i="17"/>
  <c r="A2538" i="17"/>
  <c r="A2539" i="17"/>
  <c r="A2540" i="17"/>
  <c r="A2541" i="17"/>
  <c r="A2542" i="17"/>
  <c r="A2543" i="17"/>
  <c r="A2544" i="17"/>
  <c r="B2544" i="17" s="1"/>
  <c r="A2545" i="17"/>
  <c r="B2545" i="17" s="1"/>
  <c r="A2546" i="17"/>
  <c r="A2547" i="17"/>
  <c r="A2548" i="17"/>
  <c r="A2549" i="17"/>
  <c r="A2550" i="17"/>
  <c r="A2551" i="17"/>
  <c r="A2552" i="17"/>
  <c r="A2553" i="17"/>
  <c r="B2553" i="17" s="1"/>
  <c r="A2554" i="17"/>
  <c r="B2554" i="17" s="1"/>
  <c r="A2555" i="17"/>
  <c r="A2556" i="17"/>
  <c r="A2557" i="17"/>
  <c r="A2558" i="17"/>
  <c r="A2559" i="17"/>
  <c r="A2560" i="17"/>
  <c r="A2561" i="17"/>
  <c r="A2562" i="17"/>
  <c r="B2562" i="17" s="1"/>
  <c r="A2563" i="17"/>
  <c r="A2564" i="17"/>
  <c r="B2564" i="17" s="1"/>
  <c r="A2565" i="17"/>
  <c r="A2566" i="17"/>
  <c r="A2567" i="17"/>
  <c r="A2568" i="17"/>
  <c r="A2569" i="17"/>
  <c r="A2570" i="17"/>
  <c r="A2571" i="17"/>
  <c r="A2572" i="17"/>
  <c r="B2572" i="17" s="1"/>
  <c r="A2573" i="17"/>
  <c r="B2573" i="17" s="1"/>
  <c r="A2574" i="17"/>
  <c r="A2575" i="17"/>
  <c r="A2576" i="17"/>
  <c r="A2577" i="17"/>
  <c r="A2578" i="17"/>
  <c r="A2579" i="17"/>
  <c r="A2580" i="17"/>
  <c r="A2581" i="17"/>
  <c r="B2581" i="17" s="1"/>
  <c r="A2582" i="17"/>
  <c r="B2582" i="17" s="1"/>
  <c r="A2583" i="17"/>
  <c r="A2584" i="17"/>
  <c r="A2585" i="17"/>
  <c r="A2586" i="17"/>
  <c r="A2587" i="17"/>
  <c r="A2588" i="17"/>
  <c r="A2589" i="17"/>
  <c r="A2590" i="17"/>
  <c r="B2590" i="17" s="1"/>
  <c r="A2591" i="17"/>
  <c r="B2591" i="17" s="1"/>
  <c r="A2592" i="17"/>
  <c r="A2593" i="17"/>
  <c r="A2594" i="17"/>
  <c r="A2595" i="17"/>
  <c r="A2596" i="17"/>
  <c r="A2597" i="17"/>
  <c r="A2598" i="17"/>
  <c r="A2599" i="17"/>
  <c r="B2599" i="17" s="1"/>
  <c r="A2600" i="17"/>
  <c r="B2600" i="17" s="1"/>
  <c r="A2601" i="17"/>
  <c r="A2602" i="17"/>
  <c r="A2603" i="17"/>
  <c r="A2604" i="17"/>
  <c r="A2605" i="17"/>
  <c r="A2606" i="17"/>
  <c r="A2607" i="17"/>
  <c r="A2608" i="17"/>
  <c r="B2608" i="17" s="1"/>
  <c r="A2609" i="17"/>
  <c r="B2609" i="17" s="1"/>
  <c r="A2610" i="17"/>
  <c r="A2611" i="17"/>
  <c r="A2612" i="17"/>
  <c r="A2613" i="17"/>
  <c r="A2614" i="17"/>
  <c r="A2615" i="17"/>
  <c r="A2616" i="17"/>
  <c r="A2617" i="17"/>
  <c r="B2617" i="17" s="1"/>
  <c r="A2618" i="17"/>
  <c r="B2618" i="17" s="1"/>
  <c r="A2619" i="17"/>
  <c r="A2620" i="17"/>
  <c r="A2621" i="17"/>
  <c r="A2622" i="17"/>
  <c r="A2623" i="17"/>
  <c r="A2624" i="17"/>
  <c r="A2625" i="17"/>
  <c r="A2626" i="17"/>
  <c r="B2626" i="17" s="1"/>
  <c r="A2627" i="17"/>
  <c r="A2628" i="17"/>
  <c r="B2628" i="17" s="1"/>
  <c r="A2629" i="17"/>
  <c r="A2630" i="17"/>
  <c r="A2631" i="17"/>
  <c r="A2632" i="17"/>
  <c r="A2633" i="17"/>
  <c r="A2634" i="17"/>
  <c r="A2635" i="17"/>
  <c r="A2636" i="17"/>
  <c r="B2636" i="17" s="1"/>
  <c r="A2637" i="17"/>
  <c r="B2637" i="17" s="1"/>
  <c r="A2638" i="17"/>
  <c r="A2639" i="17"/>
  <c r="A2640" i="17"/>
  <c r="A2641" i="17"/>
  <c r="A2642" i="17"/>
  <c r="A2643" i="17"/>
  <c r="A2644" i="17"/>
  <c r="A2645" i="17"/>
  <c r="B2645" i="17" s="1"/>
  <c r="A2646" i="17"/>
  <c r="B2646" i="17" s="1"/>
  <c r="A2647" i="17"/>
  <c r="A2648" i="17"/>
  <c r="A2649" i="17"/>
  <c r="A2650" i="17"/>
  <c r="A2651" i="17"/>
  <c r="A2652" i="17"/>
  <c r="A2653" i="17"/>
  <c r="A2654" i="17"/>
  <c r="B2654" i="17" s="1"/>
  <c r="A2655" i="17"/>
  <c r="B2655" i="17" s="1"/>
  <c r="A2656" i="17"/>
  <c r="A2657" i="17"/>
  <c r="A2658" i="17"/>
  <c r="A2659" i="17"/>
  <c r="A2660" i="17"/>
  <c r="A2661" i="17"/>
  <c r="A2662" i="17"/>
  <c r="A2663" i="17"/>
  <c r="B2663" i="17" s="1"/>
  <c r="A2664" i="17"/>
  <c r="B2664" i="17" s="1"/>
  <c r="A2665" i="17"/>
  <c r="A2666" i="17"/>
  <c r="A2667" i="17"/>
  <c r="A2668" i="17"/>
  <c r="A2669" i="17"/>
  <c r="A2670" i="17"/>
  <c r="A2671" i="17"/>
  <c r="A2672" i="17"/>
  <c r="B2672" i="17" s="1"/>
  <c r="A2673" i="17"/>
  <c r="B2673" i="17" s="1"/>
  <c r="A2674" i="17"/>
  <c r="A2675" i="17"/>
  <c r="A2676" i="17"/>
  <c r="A2677" i="17"/>
  <c r="A2678" i="17"/>
  <c r="A2679" i="17"/>
  <c r="A2680" i="17"/>
  <c r="B2680" i="17" s="1"/>
  <c r="A2681" i="17"/>
  <c r="B2681" i="17" s="1"/>
  <c r="A2682" i="17"/>
  <c r="A2683" i="17"/>
  <c r="A2684" i="17"/>
  <c r="A2685" i="17"/>
  <c r="A2686" i="17"/>
  <c r="A2687" i="17"/>
  <c r="A2688" i="17"/>
  <c r="B2688" i="17" s="1"/>
  <c r="A2689" i="17"/>
  <c r="B2689" i="17" s="1"/>
  <c r="A2690" i="17"/>
  <c r="A2691" i="17"/>
  <c r="A2692" i="17"/>
  <c r="A2693" i="17"/>
  <c r="A2694" i="17"/>
  <c r="A2695" i="17"/>
  <c r="A2696" i="17"/>
  <c r="B2696" i="17" s="1"/>
  <c r="A2697" i="17"/>
  <c r="B2697" i="17" s="1"/>
  <c r="A2698" i="17"/>
  <c r="A2699" i="17"/>
  <c r="A2700" i="17"/>
  <c r="A2701" i="17"/>
  <c r="A2702" i="17"/>
  <c r="A2703" i="17"/>
  <c r="A2704" i="17"/>
  <c r="B2704" i="17" s="1"/>
  <c r="A2705" i="17"/>
  <c r="B2705" i="17" s="1"/>
  <c r="A2706" i="17"/>
  <c r="A2707" i="17"/>
  <c r="A2708" i="17"/>
  <c r="A2709" i="17"/>
  <c r="A2710" i="17"/>
  <c r="A2711" i="17"/>
  <c r="A2712" i="17"/>
  <c r="B2712" i="17" s="1"/>
  <c r="A2713" i="17"/>
  <c r="B2713" i="17" s="1"/>
  <c r="A2714" i="17"/>
  <c r="A2715" i="17"/>
  <c r="A2716" i="17"/>
  <c r="A2717" i="17"/>
  <c r="A2718" i="17"/>
  <c r="A2719" i="17"/>
  <c r="A2720" i="17"/>
  <c r="B2720" i="17" s="1"/>
  <c r="A2721" i="17"/>
  <c r="B2721" i="17" s="1"/>
  <c r="A2722" i="17"/>
  <c r="A2723" i="17"/>
  <c r="A2724" i="17"/>
  <c r="A2725" i="17"/>
  <c r="A2726" i="17"/>
  <c r="A2727" i="17"/>
  <c r="A2728" i="17"/>
  <c r="B2728" i="17" s="1"/>
  <c r="A2729" i="17"/>
  <c r="B2729" i="17" s="1"/>
  <c r="A2730" i="17"/>
  <c r="A2731" i="17"/>
  <c r="A2732" i="17"/>
  <c r="A2733" i="17"/>
  <c r="A2734" i="17"/>
  <c r="A2735" i="17"/>
  <c r="A2736" i="17"/>
  <c r="B2736" i="17" s="1"/>
  <c r="A2737" i="17"/>
  <c r="B2737" i="17" s="1"/>
  <c r="A2738" i="17"/>
  <c r="A2739" i="17"/>
  <c r="A2740" i="17"/>
  <c r="A2741" i="17"/>
  <c r="A2742" i="17"/>
  <c r="A2743" i="17"/>
  <c r="A2744" i="17"/>
  <c r="B2744" i="17" s="1"/>
  <c r="A2745" i="17"/>
  <c r="B2745" i="17" s="1"/>
  <c r="A2746" i="17"/>
  <c r="A2747" i="17"/>
  <c r="A2748" i="17"/>
  <c r="A2749" i="17"/>
  <c r="A2750" i="17"/>
  <c r="A2751" i="17"/>
  <c r="A2752" i="17"/>
  <c r="B2752" i="17" s="1"/>
  <c r="A2753" i="17"/>
  <c r="B2753" i="17" s="1"/>
  <c r="A2754" i="17"/>
  <c r="A2755" i="17"/>
  <c r="A2756" i="17"/>
  <c r="A2757" i="17"/>
  <c r="A2758" i="17"/>
  <c r="A2759" i="17"/>
  <c r="A2760" i="17"/>
  <c r="B2760" i="17" s="1"/>
  <c r="A2761" i="17"/>
  <c r="B2761" i="17" s="1"/>
  <c r="A2762" i="17"/>
  <c r="A2763" i="17"/>
  <c r="A2764" i="17"/>
  <c r="A2765" i="17"/>
  <c r="A2766" i="17"/>
  <c r="A2767" i="17"/>
  <c r="A2768" i="17"/>
  <c r="B2768" i="17" s="1"/>
  <c r="A2769" i="17"/>
  <c r="B2769" i="17" s="1"/>
  <c r="A2770" i="17"/>
  <c r="A2771" i="17"/>
  <c r="A2772" i="17"/>
  <c r="A2773" i="17"/>
  <c r="A2774" i="17"/>
  <c r="A2775" i="17"/>
  <c r="A2776" i="17"/>
  <c r="B2776" i="17" s="1"/>
  <c r="A2777" i="17"/>
  <c r="B2777" i="17" s="1"/>
  <c r="A2778" i="17"/>
  <c r="A2779" i="17"/>
  <c r="A2780" i="17"/>
  <c r="A2781" i="17"/>
  <c r="A2782" i="17"/>
  <c r="A2783" i="17"/>
  <c r="A2784" i="17"/>
  <c r="B2784" i="17" s="1"/>
  <c r="A2785" i="17"/>
  <c r="B2785" i="17" s="1"/>
  <c r="A2786" i="17"/>
  <c r="A2787" i="17"/>
  <c r="A2788" i="17"/>
  <c r="A2789" i="17"/>
  <c r="A2790" i="17"/>
  <c r="A2791" i="17"/>
  <c r="A2792" i="17"/>
  <c r="B2792" i="17" s="1"/>
  <c r="A2793" i="17"/>
  <c r="B2793" i="17" s="1"/>
  <c r="A2794" i="17"/>
  <c r="A2795" i="17"/>
  <c r="A2796" i="17"/>
  <c r="A2797" i="17"/>
  <c r="A2798" i="17"/>
  <c r="A2799" i="17"/>
  <c r="A2800" i="17"/>
  <c r="B2800" i="17" s="1"/>
  <c r="A2801" i="17"/>
  <c r="B2801" i="17" s="1"/>
  <c r="A2802" i="17"/>
  <c r="A2803" i="17"/>
  <c r="A2804" i="17"/>
  <c r="A2805" i="17"/>
  <c r="A2806" i="17"/>
  <c r="A2807" i="17"/>
  <c r="A2808" i="17"/>
  <c r="B2808" i="17" s="1"/>
  <c r="A2809" i="17"/>
  <c r="B2809" i="17" s="1"/>
  <c r="A2810" i="17"/>
  <c r="A2811" i="17"/>
  <c r="A2812" i="17"/>
  <c r="A2813" i="17"/>
  <c r="A2814" i="17"/>
  <c r="A2815" i="17"/>
  <c r="A2816" i="17"/>
  <c r="B2816" i="17" s="1"/>
  <c r="A2817" i="17"/>
  <c r="B2817" i="17" s="1"/>
  <c r="A2818" i="17"/>
  <c r="A2819" i="17"/>
  <c r="A2820" i="17"/>
  <c r="A2821" i="17"/>
  <c r="A2822" i="17"/>
  <c r="A2823" i="17"/>
  <c r="A2824" i="17"/>
  <c r="B2824" i="17" s="1"/>
  <c r="A2825" i="17"/>
  <c r="B2825" i="17" s="1"/>
  <c r="A2826" i="17"/>
  <c r="A2827" i="17"/>
  <c r="A2828" i="17"/>
  <c r="A2829" i="17"/>
  <c r="A2830" i="17"/>
  <c r="A2831" i="17"/>
  <c r="A2832" i="17"/>
  <c r="B2832" i="17" s="1"/>
  <c r="A2833" i="17"/>
  <c r="B2833" i="17" s="1"/>
  <c r="A2834" i="17"/>
  <c r="A2835" i="17"/>
  <c r="A2836" i="17"/>
  <c r="A2837" i="17"/>
  <c r="A2838" i="17"/>
  <c r="A2839" i="17"/>
  <c r="A2840" i="17"/>
  <c r="B2840" i="17" s="1"/>
  <c r="A2841" i="17"/>
  <c r="B2841" i="17" s="1"/>
  <c r="A2842" i="17"/>
  <c r="A2843" i="17"/>
  <c r="A2844" i="17"/>
  <c r="A2845" i="17"/>
  <c r="A2846" i="17"/>
  <c r="A2847" i="17"/>
  <c r="A2848" i="17"/>
  <c r="B2848" i="17" s="1"/>
  <c r="A2849" i="17"/>
  <c r="B2849" i="17" s="1"/>
  <c r="A2850" i="17"/>
  <c r="A2851" i="17"/>
  <c r="A2852" i="17"/>
  <c r="A2853" i="17"/>
  <c r="A2854" i="17"/>
  <c r="A2855" i="17"/>
  <c r="A2856" i="17"/>
  <c r="B2856" i="17" s="1"/>
  <c r="A2857" i="17"/>
  <c r="B2857" i="17" s="1"/>
  <c r="A2858" i="17"/>
  <c r="A2859" i="17"/>
  <c r="A2860" i="17"/>
  <c r="A2861" i="17"/>
  <c r="A2862" i="17"/>
  <c r="A2863" i="17"/>
  <c r="A2864" i="17"/>
  <c r="B2864" i="17" s="1"/>
  <c r="A2865" i="17"/>
  <c r="B2865" i="17" s="1"/>
  <c r="A2866" i="17"/>
  <c r="A2867" i="17"/>
  <c r="A2868" i="17"/>
  <c r="A2869" i="17"/>
  <c r="A2870" i="17"/>
  <c r="A2871" i="17"/>
  <c r="A2872" i="17"/>
  <c r="B2872" i="17" s="1"/>
  <c r="A2873" i="17"/>
  <c r="B2873" i="17" s="1"/>
  <c r="A2874" i="17"/>
  <c r="A2875" i="17"/>
  <c r="A2876" i="17"/>
  <c r="A2877" i="17"/>
  <c r="A2878" i="17"/>
  <c r="A2879" i="17"/>
  <c r="A2880" i="17"/>
  <c r="B2880" i="17" s="1"/>
  <c r="A2881" i="17"/>
  <c r="B2881" i="17" s="1"/>
  <c r="A2882" i="17"/>
  <c r="A2883" i="17"/>
  <c r="A2884" i="17"/>
  <c r="A2885" i="17"/>
  <c r="A2886" i="17"/>
  <c r="A2887" i="17"/>
  <c r="A2888" i="17"/>
  <c r="B2888" i="17" s="1"/>
  <c r="A2889" i="17"/>
  <c r="B2889" i="17" s="1"/>
  <c r="A2890" i="17"/>
  <c r="A2891" i="17"/>
  <c r="A2892" i="17"/>
  <c r="A2893" i="17"/>
  <c r="A2894" i="17"/>
  <c r="A2895" i="17"/>
  <c r="A2896" i="17"/>
  <c r="B2896" i="17" s="1"/>
  <c r="A2897" i="17"/>
  <c r="B2897" i="17" s="1"/>
  <c r="A2898" i="17"/>
  <c r="A2899" i="17"/>
  <c r="A2900" i="17"/>
  <c r="A2901" i="17"/>
  <c r="A2902" i="17"/>
  <c r="A2903" i="17"/>
  <c r="A2904" i="17"/>
  <c r="B2904" i="17" s="1"/>
  <c r="A2905" i="17"/>
  <c r="B2905" i="17" s="1"/>
  <c r="A2906" i="17"/>
  <c r="A2907" i="17"/>
  <c r="A2908" i="17"/>
  <c r="A2909" i="17"/>
  <c r="A2910" i="17"/>
  <c r="A2911" i="17"/>
  <c r="A2912" i="17"/>
  <c r="B2912" i="17" s="1"/>
  <c r="A2913" i="17"/>
  <c r="B2913" i="17" s="1"/>
  <c r="A2914" i="17"/>
  <c r="A2915" i="17"/>
  <c r="A2916" i="17"/>
  <c r="A2917" i="17"/>
  <c r="A2918" i="17"/>
  <c r="A2919" i="17"/>
  <c r="A2920" i="17"/>
  <c r="B2920" i="17" s="1"/>
  <c r="A2921" i="17"/>
  <c r="B2921" i="17" s="1"/>
  <c r="A2922" i="17"/>
  <c r="A2923" i="17"/>
  <c r="A2924" i="17"/>
  <c r="A2925" i="17"/>
  <c r="A2926" i="17"/>
  <c r="A2927" i="17"/>
  <c r="A2928" i="17"/>
  <c r="B2928" i="17" s="1"/>
  <c r="A2929" i="17"/>
  <c r="B2929" i="17" s="1"/>
  <c r="A2930" i="17"/>
  <c r="A2931" i="17"/>
  <c r="A2932" i="17"/>
  <c r="A2933" i="17"/>
  <c r="A2934" i="17"/>
  <c r="A2935" i="17"/>
  <c r="A2936" i="17"/>
  <c r="B2936" i="17" s="1"/>
  <c r="A2937" i="17"/>
  <c r="B2937" i="17" s="1"/>
  <c r="A2938" i="17"/>
  <c r="A2939" i="17"/>
  <c r="A2940" i="17"/>
  <c r="A2941" i="17"/>
  <c r="A2942" i="17"/>
  <c r="A2943" i="17"/>
  <c r="A2944" i="17"/>
  <c r="B2944" i="17" s="1"/>
  <c r="A2945" i="17"/>
  <c r="B2945" i="17" s="1"/>
  <c r="A2946" i="17"/>
  <c r="A2947" i="17"/>
  <c r="A2948" i="17"/>
  <c r="A2949" i="17"/>
  <c r="A2950" i="17"/>
  <c r="A2951" i="17"/>
  <c r="A2952" i="17"/>
  <c r="B2952" i="17" s="1"/>
  <c r="A2953" i="17"/>
  <c r="B2953" i="17" s="1"/>
  <c r="A2954" i="17"/>
  <c r="A2955" i="17"/>
  <c r="A2956" i="17"/>
  <c r="A2957" i="17"/>
  <c r="A2958" i="17"/>
  <c r="A2959" i="17"/>
  <c r="A2960" i="17"/>
  <c r="B2960" i="17" s="1"/>
  <c r="A2961" i="17"/>
  <c r="B2961" i="17" s="1"/>
  <c r="A2962" i="17"/>
  <c r="A2963" i="17"/>
  <c r="A2964" i="17"/>
  <c r="A2965" i="17"/>
  <c r="A2966" i="17"/>
  <c r="A2967" i="17"/>
  <c r="A2968" i="17"/>
  <c r="B2968" i="17" s="1"/>
  <c r="A2969" i="17"/>
  <c r="B2969" i="17" s="1"/>
  <c r="A2970" i="17"/>
  <c r="A2971" i="17"/>
  <c r="A2972" i="17"/>
  <c r="A2973" i="17"/>
  <c r="A2974" i="17"/>
  <c r="A2975" i="17"/>
  <c r="A2976" i="17"/>
  <c r="B2976" i="17" s="1"/>
  <c r="A2977" i="17"/>
  <c r="B2977" i="17" s="1"/>
  <c r="A2978" i="17"/>
  <c r="A2979" i="17"/>
  <c r="A2980" i="17"/>
  <c r="A2981" i="17"/>
  <c r="A2982" i="17"/>
  <c r="A2983" i="17"/>
  <c r="A2984" i="17"/>
  <c r="B2984" i="17" s="1"/>
  <c r="A2985" i="17"/>
  <c r="B2985" i="17" s="1"/>
  <c r="A2986" i="17"/>
  <c r="A2987" i="17"/>
  <c r="A2988" i="17"/>
  <c r="A2989" i="17"/>
  <c r="A2990" i="17"/>
  <c r="A2991" i="17"/>
  <c r="A2992" i="17"/>
  <c r="B2992" i="17" s="1"/>
  <c r="A2993" i="17"/>
  <c r="B2993" i="17" s="1"/>
  <c r="A2994" i="17"/>
  <c r="A2995" i="17"/>
  <c r="A2996" i="17"/>
  <c r="A2997" i="17"/>
  <c r="A2998" i="17"/>
  <c r="A2999" i="17"/>
  <c r="A3000" i="17"/>
  <c r="B3000" i="17" s="1"/>
  <c r="A3001" i="17"/>
  <c r="B3001" i="17" s="1"/>
  <c r="A3002" i="17"/>
  <c r="A3003" i="17"/>
  <c r="A3004" i="17"/>
  <c r="A3005" i="17"/>
  <c r="A3006" i="17"/>
  <c r="A3007" i="17"/>
  <c r="A3008" i="17"/>
  <c r="B3008" i="17" s="1"/>
  <c r="A3009" i="17"/>
  <c r="B3009" i="17" s="1"/>
  <c r="A3010" i="17"/>
  <c r="A3011" i="17"/>
  <c r="A3012" i="17"/>
  <c r="A3013" i="17"/>
  <c r="A3014" i="17"/>
  <c r="A3015" i="17"/>
  <c r="A3016" i="17"/>
  <c r="B3016" i="17" s="1"/>
  <c r="A3017" i="17"/>
  <c r="B3017" i="17" s="1"/>
  <c r="A3018" i="17"/>
  <c r="A3019" i="17"/>
  <c r="A3020" i="17"/>
  <c r="A3021" i="17"/>
  <c r="A3022" i="17"/>
  <c r="A3023" i="17"/>
  <c r="A3024" i="17"/>
  <c r="B3024" i="17" s="1"/>
  <c r="A3025" i="17"/>
  <c r="B3025" i="17" s="1"/>
  <c r="A3026" i="17"/>
  <c r="A3027" i="17"/>
  <c r="A3028" i="17"/>
  <c r="A3029" i="17"/>
  <c r="A3030" i="17"/>
  <c r="A3031" i="17"/>
  <c r="A3032" i="17"/>
  <c r="B3032" i="17" s="1"/>
  <c r="A3033" i="17"/>
  <c r="B3033" i="17" s="1"/>
  <c r="A3034" i="17"/>
  <c r="A3035" i="17"/>
  <c r="A3036" i="17"/>
  <c r="A3037" i="17"/>
  <c r="A3038" i="17"/>
  <c r="A3039" i="17"/>
  <c r="A3040" i="17"/>
  <c r="B3040" i="17" s="1"/>
  <c r="A3041" i="17"/>
  <c r="B3041" i="17" s="1"/>
  <c r="A3042" i="17"/>
  <c r="A3043" i="17"/>
  <c r="A3044" i="17"/>
  <c r="A3045" i="17"/>
  <c r="A3046" i="17"/>
  <c r="A3047" i="17"/>
  <c r="A3048" i="17"/>
  <c r="B3048" i="17" s="1"/>
  <c r="A3049" i="17"/>
  <c r="B3049" i="17" s="1"/>
  <c r="A3050" i="17"/>
  <c r="A3051" i="17"/>
  <c r="A3052" i="17"/>
  <c r="A3053" i="17"/>
  <c r="A3054" i="17"/>
  <c r="A3055" i="17"/>
  <c r="A3056" i="17"/>
  <c r="B3056" i="17" s="1"/>
  <c r="A3057" i="17"/>
  <c r="B3057" i="17" s="1"/>
  <c r="A3058" i="17"/>
  <c r="A3059" i="17"/>
  <c r="A3060" i="17"/>
  <c r="A3061" i="17"/>
  <c r="A3062" i="17"/>
  <c r="A3063" i="17"/>
  <c r="A3064" i="17"/>
  <c r="B3064" i="17" s="1"/>
  <c r="A3065" i="17"/>
  <c r="B3065" i="17" s="1"/>
  <c r="A3066" i="17"/>
  <c r="A3067" i="17"/>
  <c r="A3068" i="17"/>
  <c r="A3069" i="17"/>
  <c r="A3070" i="17"/>
  <c r="A3071" i="17"/>
  <c r="A3072" i="17"/>
  <c r="B3072" i="17" s="1"/>
  <c r="A3073" i="17"/>
  <c r="B3073" i="17" s="1"/>
  <c r="A3074" i="17"/>
  <c r="A3075" i="17"/>
  <c r="A3076" i="17"/>
  <c r="A3077" i="17"/>
  <c r="A3078" i="17"/>
  <c r="A3079" i="17"/>
  <c r="A3080" i="17"/>
  <c r="B3080" i="17" s="1"/>
  <c r="A3081" i="17"/>
  <c r="B3081" i="17" s="1"/>
  <c r="A3082" i="17"/>
  <c r="A3083" i="17"/>
  <c r="A3084" i="17"/>
  <c r="A3085" i="17"/>
  <c r="A3086" i="17"/>
  <c r="A3087" i="17"/>
  <c r="A3088" i="17"/>
  <c r="B3088" i="17" s="1"/>
  <c r="A3089" i="17"/>
  <c r="B3089" i="17" s="1"/>
  <c r="A3090" i="17"/>
  <c r="A3091" i="17"/>
  <c r="A3092" i="17"/>
  <c r="A3093" i="17"/>
  <c r="A3094" i="17"/>
  <c r="A3095" i="17"/>
  <c r="A3096" i="17"/>
  <c r="B3096" i="17" s="1"/>
  <c r="A3097" i="17"/>
  <c r="B3097" i="17" s="1"/>
  <c r="A3098" i="17"/>
  <c r="A3099" i="17"/>
  <c r="A3100" i="17"/>
  <c r="A3101" i="17"/>
  <c r="A3102" i="17"/>
  <c r="A3103" i="17"/>
  <c r="A3104" i="17"/>
  <c r="B3104" i="17" s="1"/>
  <c r="A3105" i="17"/>
  <c r="B3105" i="17" s="1"/>
  <c r="A3106" i="17"/>
  <c r="A3107" i="17"/>
  <c r="A3108" i="17"/>
  <c r="A3109" i="17"/>
  <c r="A3110" i="17"/>
  <c r="A3111" i="17"/>
  <c r="A3112" i="17"/>
  <c r="B3112" i="17" s="1"/>
  <c r="A3113" i="17"/>
  <c r="B3113" i="17" s="1"/>
  <c r="A3114" i="17"/>
  <c r="A3115" i="17"/>
  <c r="A3116" i="17"/>
  <c r="A3117" i="17"/>
  <c r="A3118" i="17"/>
  <c r="A3119" i="17"/>
  <c r="A3120" i="17"/>
  <c r="B3120" i="17" s="1"/>
  <c r="A3121" i="17"/>
  <c r="B3121" i="17" s="1"/>
  <c r="A3122" i="17"/>
  <c r="A3123" i="17"/>
  <c r="A3124" i="17"/>
  <c r="A3125" i="17"/>
  <c r="A3126" i="17"/>
  <c r="A3127" i="17"/>
  <c r="A3128" i="17"/>
  <c r="B3128" i="17" s="1"/>
  <c r="A3129" i="17"/>
  <c r="B3129" i="17" s="1"/>
  <c r="A3130" i="17"/>
  <c r="A3131" i="17"/>
  <c r="A3132" i="17"/>
  <c r="A3133" i="17"/>
  <c r="A3134" i="17"/>
  <c r="A3135" i="17"/>
  <c r="A3136" i="17"/>
  <c r="B3136" i="17" s="1"/>
  <c r="A3137" i="17"/>
  <c r="B3137" i="17" s="1"/>
  <c r="A3138" i="17"/>
  <c r="A3139" i="17"/>
  <c r="A3140" i="17"/>
  <c r="A3141" i="17"/>
  <c r="A3142" i="17"/>
  <c r="A3143" i="17"/>
  <c r="A3144" i="17"/>
  <c r="B3144" i="17" s="1"/>
  <c r="A3145" i="17"/>
  <c r="B3145" i="17" s="1"/>
  <c r="A3146" i="17"/>
  <c r="A3147" i="17"/>
  <c r="A3148" i="17"/>
  <c r="A3149" i="17"/>
  <c r="A3150" i="17"/>
  <c r="A3151" i="17"/>
  <c r="A3152" i="17"/>
  <c r="B3152" i="17" s="1"/>
  <c r="A3153" i="17"/>
  <c r="B3153" i="17" s="1"/>
  <c r="A3154" i="17"/>
  <c r="A3155" i="17"/>
  <c r="A3156" i="17"/>
  <c r="A3157" i="17"/>
  <c r="A3158" i="17"/>
  <c r="A3159" i="17"/>
  <c r="A3160" i="17"/>
  <c r="B3160" i="17" s="1"/>
  <c r="A3161" i="17"/>
  <c r="B3161" i="17" s="1"/>
  <c r="A3162" i="17"/>
  <c r="A3163" i="17"/>
  <c r="A3164" i="17"/>
  <c r="A3165" i="17"/>
  <c r="A3166" i="17"/>
  <c r="A3167" i="17"/>
  <c r="A3168" i="17"/>
  <c r="B3168" i="17" s="1"/>
  <c r="A3169" i="17"/>
  <c r="B3169" i="17" s="1"/>
  <c r="A3170" i="17"/>
  <c r="A3171" i="17"/>
  <c r="A3172" i="17"/>
  <c r="A3173" i="17"/>
  <c r="A3174" i="17"/>
  <c r="A3175" i="17"/>
  <c r="A3176" i="17"/>
  <c r="B3176" i="17" s="1"/>
  <c r="A3177" i="17"/>
  <c r="B3177" i="17" s="1"/>
  <c r="A3178" i="17"/>
  <c r="A3179" i="17"/>
  <c r="A3180" i="17"/>
  <c r="A3181" i="17"/>
  <c r="A3182" i="17"/>
  <c r="A3183" i="17"/>
  <c r="A3184" i="17"/>
  <c r="B3184" i="17" s="1"/>
  <c r="A3185" i="17"/>
  <c r="B3185" i="17" s="1"/>
  <c r="A3186" i="17"/>
  <c r="A3187" i="17"/>
  <c r="A3188" i="17"/>
  <c r="A3189" i="17"/>
  <c r="A3190" i="17"/>
  <c r="A3191" i="17"/>
  <c r="A3192" i="17"/>
  <c r="B3192" i="17" s="1"/>
  <c r="A3193" i="17"/>
  <c r="B3193" i="17" s="1"/>
  <c r="A3194" i="17"/>
  <c r="A3195" i="17"/>
  <c r="A3196" i="17"/>
  <c r="A3197" i="17"/>
  <c r="A3198" i="17"/>
  <c r="A3199" i="17"/>
  <c r="A3200" i="17"/>
  <c r="B3200" i="17" s="1"/>
  <c r="A3201" i="17"/>
  <c r="B3201" i="17" s="1"/>
  <c r="A3202" i="17"/>
  <c r="A3203" i="17"/>
  <c r="A3204" i="17"/>
  <c r="A3205" i="17"/>
  <c r="A3206" i="17"/>
  <c r="A3207" i="17"/>
  <c r="A3208" i="17"/>
  <c r="B3208" i="17" s="1"/>
  <c r="A3209" i="17"/>
  <c r="B3209" i="17" s="1"/>
  <c r="A3210" i="17"/>
  <c r="A3211" i="17"/>
  <c r="A3212" i="17"/>
  <c r="A3213" i="17"/>
  <c r="A3214" i="17"/>
  <c r="A3215" i="17"/>
  <c r="A3216" i="17"/>
  <c r="B3216" i="17" s="1"/>
  <c r="A3217" i="17"/>
  <c r="B3217" i="17" s="1"/>
  <c r="A3218" i="17"/>
  <c r="A3219" i="17"/>
  <c r="A3220" i="17"/>
  <c r="A3221" i="17"/>
  <c r="A3222" i="17"/>
  <c r="A3223" i="17"/>
  <c r="A3224" i="17"/>
  <c r="B3224" i="17" s="1"/>
  <c r="A3225" i="17"/>
  <c r="B3225" i="17" s="1"/>
  <c r="A3226" i="17"/>
  <c r="A3227" i="17"/>
  <c r="A3228" i="17"/>
  <c r="A3229" i="17"/>
  <c r="A3230" i="17"/>
  <c r="A3231" i="17"/>
  <c r="A3232" i="17"/>
  <c r="B3232" i="17" s="1"/>
  <c r="A3233" i="17"/>
  <c r="B3233" i="17" s="1"/>
  <c r="A3234" i="17"/>
  <c r="A3235" i="17"/>
  <c r="A3236" i="17"/>
  <c r="A3237" i="17"/>
  <c r="A3238" i="17"/>
  <c r="A3239" i="17"/>
  <c r="A3240" i="17"/>
  <c r="B3240" i="17" s="1"/>
  <c r="A3241" i="17"/>
  <c r="B3241" i="17" s="1"/>
  <c r="A3242" i="17"/>
  <c r="A3243" i="17"/>
  <c r="A3244" i="17"/>
  <c r="A3245" i="17"/>
  <c r="A3246" i="17"/>
  <c r="A3247" i="17"/>
  <c r="A3248" i="17"/>
  <c r="B3248" i="17" s="1"/>
  <c r="A3249" i="17"/>
  <c r="B3249" i="17" s="1"/>
  <c r="A3250" i="17"/>
  <c r="A3251" i="17"/>
  <c r="A3252" i="17"/>
  <c r="A3253" i="17"/>
  <c r="A3254" i="17"/>
  <c r="A3255" i="17"/>
  <c r="A3256" i="17"/>
  <c r="B3256" i="17" s="1"/>
  <c r="A3257" i="17"/>
  <c r="B3257" i="17" s="1"/>
  <c r="A3258" i="17"/>
  <c r="A3259" i="17"/>
  <c r="A3260" i="17"/>
  <c r="A3261" i="17"/>
  <c r="A3262" i="17"/>
  <c r="A3263" i="17"/>
  <c r="A3264" i="17"/>
  <c r="B3264" i="17" s="1"/>
  <c r="A3265" i="17"/>
  <c r="B3265" i="17" s="1"/>
  <c r="A3266" i="17"/>
  <c r="A3267" i="17"/>
  <c r="A3268" i="17"/>
  <c r="A3269" i="17"/>
  <c r="A3270" i="17"/>
  <c r="A3271" i="17"/>
  <c r="A3272" i="17"/>
  <c r="B3272" i="17" s="1"/>
  <c r="A3273" i="17"/>
  <c r="B3273" i="17" s="1"/>
  <c r="A3274" i="17"/>
  <c r="A3275" i="17"/>
  <c r="A3276" i="17"/>
  <c r="A3277" i="17"/>
  <c r="A3278" i="17"/>
  <c r="A3279" i="17"/>
  <c r="A3280" i="17"/>
  <c r="B3280" i="17" s="1"/>
  <c r="A3281" i="17"/>
  <c r="B3281" i="17" s="1"/>
  <c r="A3282" i="17"/>
  <c r="A3283" i="17"/>
  <c r="A3284" i="17"/>
  <c r="A3285" i="17"/>
  <c r="A3286" i="17"/>
  <c r="A3287" i="17"/>
  <c r="A3288" i="17"/>
  <c r="B3288" i="17" s="1"/>
  <c r="A3289" i="17"/>
  <c r="B3289" i="17" s="1"/>
  <c r="A3290" i="17"/>
  <c r="A3291" i="17"/>
  <c r="A3292" i="17"/>
  <c r="A3293" i="17"/>
  <c r="A3294" i="17"/>
  <c r="A3295" i="17"/>
  <c r="A3296" i="17"/>
  <c r="B3296" i="17" s="1"/>
  <c r="A3297" i="17"/>
  <c r="B3297" i="17" s="1"/>
  <c r="A3298" i="17"/>
  <c r="A3299" i="17"/>
  <c r="A3300" i="17"/>
  <c r="A3301" i="17"/>
  <c r="A3302" i="17"/>
  <c r="A3303" i="17"/>
  <c r="A3304" i="17"/>
  <c r="B3304" i="17" s="1"/>
  <c r="A3305" i="17"/>
  <c r="B3305" i="17" s="1"/>
  <c r="A3306" i="17"/>
  <c r="A3307" i="17"/>
  <c r="A3308" i="17"/>
  <c r="A3309" i="17"/>
  <c r="A3310" i="17"/>
  <c r="A3311" i="17"/>
  <c r="A3312" i="17"/>
  <c r="B3312" i="17" s="1"/>
  <c r="A3313" i="17"/>
  <c r="B3313" i="17" s="1"/>
  <c r="A3314" i="17"/>
  <c r="A3315" i="17"/>
  <c r="A3316" i="17"/>
  <c r="A3317" i="17"/>
  <c r="A3318" i="17"/>
  <c r="A3319" i="17"/>
  <c r="A3320" i="17"/>
  <c r="B3320" i="17" s="1"/>
  <c r="A3321" i="17"/>
  <c r="B3321" i="17" s="1"/>
  <c r="A3322" i="17"/>
  <c r="A3323" i="17"/>
  <c r="A3324" i="17"/>
  <c r="A3325" i="17"/>
  <c r="A3326" i="17"/>
  <c r="A3327" i="17"/>
  <c r="A3328" i="17"/>
  <c r="B3328" i="17" s="1"/>
  <c r="A3329" i="17"/>
  <c r="B3329" i="17" s="1"/>
  <c r="A3330" i="17"/>
  <c r="A3331" i="17"/>
  <c r="A3332" i="17"/>
  <c r="A3333" i="17"/>
  <c r="A3334" i="17"/>
  <c r="A3335" i="17"/>
  <c r="A3336" i="17"/>
  <c r="B3336" i="17" s="1"/>
  <c r="A3337" i="17"/>
  <c r="B3337" i="17" s="1"/>
  <c r="A3338" i="17"/>
  <c r="A3339" i="17"/>
  <c r="A3340" i="17"/>
  <c r="A3341" i="17"/>
  <c r="A3342" i="17"/>
  <c r="A3343" i="17"/>
  <c r="A3344" i="17"/>
  <c r="B3344" i="17" s="1"/>
  <c r="A3345" i="17"/>
  <c r="B3345" i="17" s="1"/>
  <c r="A3346" i="17"/>
  <c r="A3347" i="17"/>
  <c r="A3348" i="17"/>
  <c r="A3349" i="17"/>
  <c r="A3350" i="17"/>
  <c r="A3351" i="17"/>
  <c r="A3352" i="17"/>
  <c r="B3352" i="17" s="1"/>
  <c r="A3353" i="17"/>
  <c r="B3353" i="17" s="1"/>
  <c r="A3354" i="17"/>
  <c r="A3355" i="17"/>
  <c r="A3356" i="17"/>
  <c r="A3357" i="17"/>
  <c r="A3358" i="17"/>
  <c r="A3359" i="17"/>
  <c r="A3360" i="17"/>
  <c r="B3360" i="17" s="1"/>
  <c r="A3361" i="17"/>
  <c r="B3361" i="17" s="1"/>
  <c r="A3362" i="17"/>
  <c r="A3363" i="17"/>
  <c r="A3364" i="17"/>
  <c r="A3365" i="17"/>
  <c r="A3366" i="17"/>
  <c r="A3367" i="17"/>
  <c r="A3368" i="17"/>
  <c r="B3368" i="17" s="1"/>
  <c r="A3369" i="17"/>
  <c r="B3369" i="17" s="1"/>
  <c r="A3370" i="17"/>
  <c r="A3371" i="17"/>
  <c r="A3372" i="17"/>
  <c r="A3373" i="17"/>
  <c r="A3374" i="17"/>
  <c r="A3375" i="17"/>
  <c r="A3376" i="17"/>
  <c r="B3376" i="17" s="1"/>
  <c r="A3377" i="17"/>
  <c r="B3377" i="17" s="1"/>
  <c r="A3378" i="17"/>
  <c r="A3379" i="17"/>
  <c r="A3380" i="17"/>
  <c r="A3381" i="17"/>
  <c r="A3382" i="17"/>
  <c r="A3383" i="17"/>
  <c r="A3384" i="17"/>
  <c r="B3384" i="17" s="1"/>
  <c r="A3385" i="17"/>
  <c r="B3385" i="17" s="1"/>
  <c r="A3386" i="17"/>
  <c r="A3387" i="17"/>
  <c r="A3388" i="17"/>
  <c r="A3389" i="17"/>
  <c r="A3390" i="17"/>
  <c r="A3391" i="17"/>
  <c r="A3392" i="17"/>
  <c r="B3392" i="17" s="1"/>
  <c r="A3393" i="17"/>
  <c r="B3393" i="17" s="1"/>
  <c r="A3394" i="17"/>
  <c r="A3395" i="17"/>
  <c r="A3396" i="17"/>
  <c r="A3397" i="17"/>
  <c r="A3398" i="17"/>
  <c r="A3399" i="17"/>
  <c r="A3400" i="17"/>
  <c r="B3400" i="17" s="1"/>
  <c r="A3401" i="17"/>
  <c r="B3401" i="17" s="1"/>
  <c r="A3402" i="17"/>
  <c r="A3403" i="17"/>
  <c r="A3404" i="17"/>
  <c r="A3405" i="17"/>
  <c r="A3406" i="17"/>
  <c r="A3407" i="17"/>
  <c r="A3408" i="17"/>
  <c r="B3408" i="17" s="1"/>
  <c r="A3409" i="17"/>
  <c r="B3409" i="17" s="1"/>
  <c r="A3410" i="17"/>
  <c r="A3411" i="17"/>
  <c r="A3412" i="17"/>
  <c r="A3413" i="17"/>
  <c r="A3414" i="17"/>
  <c r="A3415" i="17"/>
  <c r="A3416" i="17"/>
  <c r="B3416" i="17" s="1"/>
  <c r="A3417" i="17"/>
  <c r="B3417" i="17" s="1"/>
  <c r="A3418" i="17"/>
  <c r="A3419" i="17"/>
  <c r="A3420" i="17"/>
  <c r="A3421" i="17"/>
  <c r="A3422" i="17"/>
  <c r="A3423" i="17"/>
  <c r="A3424" i="17"/>
  <c r="B3424" i="17" s="1"/>
  <c r="A3425" i="17"/>
  <c r="B3425" i="17" s="1"/>
  <c r="A3426" i="17"/>
  <c r="A3427" i="17"/>
  <c r="A3428" i="17"/>
  <c r="A3429" i="17"/>
  <c r="A3430" i="17"/>
  <c r="A3431" i="17"/>
  <c r="A3432" i="17"/>
  <c r="B3432" i="17" s="1"/>
  <c r="A3433" i="17"/>
  <c r="B3433" i="17" s="1"/>
  <c r="A3434" i="17"/>
  <c r="A3435" i="17"/>
  <c r="A3436" i="17"/>
  <c r="A3437" i="17"/>
  <c r="A3438" i="17"/>
  <c r="A3439" i="17"/>
  <c r="A3440" i="17"/>
  <c r="B3440" i="17" s="1"/>
  <c r="A3441" i="17"/>
  <c r="B3441" i="17" s="1"/>
  <c r="A3442" i="17"/>
  <c r="A3443" i="17"/>
  <c r="A3444" i="17"/>
  <c r="A3445" i="17"/>
  <c r="A3446" i="17"/>
  <c r="A3447" i="17"/>
  <c r="A3448" i="17"/>
  <c r="B3448" i="17" s="1"/>
  <c r="A3449" i="17"/>
  <c r="B3449" i="17" s="1"/>
  <c r="A3450" i="17"/>
  <c r="A3451" i="17"/>
  <c r="A3452" i="17"/>
  <c r="A3453" i="17"/>
  <c r="A3454" i="17"/>
  <c r="A3455" i="17"/>
  <c r="A3456" i="17"/>
  <c r="B3456" i="17" s="1"/>
  <c r="A3457" i="17"/>
  <c r="B3457" i="17" s="1"/>
  <c r="A3458" i="17"/>
  <c r="A3459" i="17"/>
  <c r="A3460" i="17"/>
  <c r="A3461" i="17"/>
  <c r="A3462" i="17"/>
  <c r="A3463" i="17"/>
  <c r="A3464" i="17"/>
  <c r="B3464" i="17" s="1"/>
  <c r="A3465" i="17"/>
  <c r="B3465" i="17" s="1"/>
  <c r="A3466" i="17"/>
  <c r="A3467" i="17"/>
  <c r="A3468" i="17"/>
  <c r="A3469" i="17"/>
  <c r="A3470" i="17"/>
  <c r="A3471" i="17"/>
  <c r="A3472" i="17"/>
  <c r="B3472" i="17" s="1"/>
  <c r="A3473" i="17"/>
  <c r="B3473" i="17" s="1"/>
  <c r="A3474" i="17"/>
  <c r="A3475" i="17"/>
  <c r="A3476" i="17"/>
  <c r="A3477" i="17"/>
  <c r="A3478" i="17"/>
  <c r="A3479" i="17"/>
  <c r="A3480" i="17"/>
  <c r="B3480" i="17" s="1"/>
  <c r="A3481" i="17"/>
  <c r="B3481" i="17" s="1"/>
  <c r="A3482" i="17"/>
  <c r="A3483" i="17"/>
  <c r="A3484" i="17"/>
  <c r="A3485" i="17"/>
  <c r="A3486" i="17"/>
  <c r="A3487" i="17"/>
  <c r="A3488" i="17"/>
  <c r="B3488" i="17" s="1"/>
  <c r="A3489" i="17"/>
  <c r="B3489" i="17" s="1"/>
  <c r="A3490" i="17"/>
  <c r="A3491" i="17"/>
  <c r="A3492" i="17"/>
  <c r="A3493" i="17"/>
  <c r="A3494" i="17"/>
  <c r="A3495" i="17"/>
  <c r="A3496" i="17"/>
  <c r="B3496" i="17" s="1"/>
  <c r="A3497" i="17"/>
  <c r="B3497" i="17" s="1"/>
  <c r="A3498" i="17"/>
  <c r="A3499" i="17"/>
  <c r="A3500" i="17"/>
  <c r="A3501" i="17"/>
  <c r="A3502" i="17"/>
  <c r="A3503" i="17"/>
  <c r="A3504" i="17"/>
  <c r="B3504" i="17" s="1"/>
  <c r="A3505" i="17"/>
  <c r="B3505" i="17" s="1"/>
  <c r="A3506" i="17"/>
  <c r="A3507" i="17"/>
  <c r="A3508" i="17"/>
  <c r="A3509" i="17"/>
  <c r="A3510" i="17"/>
  <c r="A3511" i="17"/>
  <c r="A3512" i="17"/>
  <c r="B3512" i="17" s="1"/>
  <c r="A3513" i="17"/>
  <c r="B3513" i="17" s="1"/>
  <c r="A3514" i="17"/>
  <c r="A3515" i="17"/>
  <c r="A3516" i="17"/>
  <c r="A3517" i="17"/>
  <c r="A3518" i="17"/>
  <c r="A3519" i="17"/>
  <c r="A3520" i="17"/>
  <c r="B3520" i="17" s="1"/>
  <c r="A3521" i="17"/>
  <c r="B3521" i="17" s="1"/>
  <c r="A3522" i="17"/>
  <c r="A3523" i="17"/>
  <c r="A3524" i="17"/>
  <c r="A3525" i="17"/>
  <c r="A3526" i="17"/>
  <c r="A3527" i="17"/>
  <c r="A3528" i="17"/>
  <c r="B3528" i="17" s="1"/>
  <c r="A3529" i="17"/>
  <c r="B3529" i="17" s="1"/>
  <c r="A3530" i="17"/>
  <c r="A3531" i="17"/>
  <c r="A3532" i="17"/>
  <c r="A3533" i="17"/>
  <c r="A3534" i="17"/>
  <c r="A3535" i="17"/>
  <c r="A3536" i="17"/>
  <c r="B3536" i="17" s="1"/>
  <c r="A3537" i="17"/>
  <c r="B3537" i="17" s="1"/>
  <c r="A3538" i="17"/>
  <c r="A3539" i="17"/>
  <c r="A3540" i="17"/>
  <c r="A3541" i="17"/>
  <c r="A3542" i="17"/>
  <c r="A3543" i="17"/>
  <c r="A3544" i="17"/>
  <c r="B3544" i="17" s="1"/>
  <c r="A3545" i="17"/>
  <c r="B3545" i="17" s="1"/>
  <c r="A3546" i="17"/>
  <c r="A3547" i="17"/>
  <c r="A3548" i="17"/>
  <c r="A3549" i="17"/>
  <c r="A3550" i="17"/>
  <c r="A3551" i="17"/>
  <c r="A3552" i="17"/>
  <c r="B3552" i="17" s="1"/>
  <c r="A3553" i="17"/>
  <c r="B3553" i="17" s="1"/>
  <c r="A3554" i="17"/>
  <c r="A3555" i="17"/>
  <c r="A3556" i="17"/>
  <c r="A3557" i="17"/>
  <c r="A3558" i="17"/>
  <c r="A3559" i="17"/>
  <c r="A3560" i="17"/>
  <c r="B3560" i="17" s="1"/>
  <c r="A3561" i="17"/>
  <c r="B3561" i="17" s="1"/>
  <c r="A3562" i="17"/>
  <c r="A3563" i="17"/>
  <c r="A3564" i="17"/>
  <c r="A3565" i="17"/>
  <c r="A3566" i="17"/>
  <c r="A3567" i="17"/>
  <c r="A3568" i="17"/>
  <c r="B3568" i="17" s="1"/>
  <c r="A3569" i="17"/>
  <c r="B3569" i="17" s="1"/>
  <c r="A3570" i="17"/>
  <c r="A3571" i="17"/>
  <c r="A3572" i="17"/>
  <c r="A3573" i="17"/>
  <c r="A3574" i="17"/>
  <c r="A3575" i="17"/>
  <c r="A3576" i="17"/>
  <c r="B3576" i="17" s="1"/>
  <c r="A3577" i="17"/>
  <c r="B3577" i="17" s="1"/>
  <c r="A3578" i="17"/>
  <c r="A3579" i="17"/>
  <c r="A3580" i="17"/>
  <c r="A3581" i="17"/>
  <c r="A3582" i="17"/>
  <c r="A3583" i="17"/>
  <c r="A3584" i="17"/>
  <c r="B3584" i="17" s="1"/>
  <c r="A3585" i="17"/>
  <c r="B3585" i="17" s="1"/>
  <c r="A3586" i="17"/>
  <c r="A3587" i="17"/>
  <c r="A3588" i="17"/>
  <c r="A3589" i="17"/>
  <c r="A3590" i="17"/>
  <c r="A3591" i="17"/>
  <c r="A3592" i="17"/>
  <c r="B3592" i="17" s="1"/>
  <c r="A3593" i="17"/>
  <c r="B3593" i="17" s="1"/>
  <c r="A3594" i="17"/>
  <c r="A3595" i="17"/>
  <c r="A3596" i="17"/>
  <c r="A3597" i="17"/>
  <c r="A3598" i="17"/>
  <c r="A3599" i="17"/>
  <c r="A3600" i="17"/>
  <c r="B3600" i="17" s="1"/>
  <c r="A3601" i="17"/>
  <c r="B3601" i="17" s="1"/>
  <c r="A3602" i="17"/>
  <c r="A3603" i="17"/>
  <c r="A3604" i="17"/>
  <c r="A3605" i="17"/>
  <c r="A3606" i="17"/>
  <c r="A3607" i="17"/>
  <c r="A3608" i="17"/>
  <c r="B3608" i="17" s="1"/>
  <c r="A3609" i="17"/>
  <c r="B3609" i="17" s="1"/>
  <c r="A3610" i="17"/>
  <c r="A3611" i="17"/>
  <c r="A3612" i="17"/>
  <c r="A3613" i="17"/>
  <c r="A3614" i="17"/>
  <c r="A3615" i="17"/>
  <c r="A3616" i="17"/>
  <c r="B3616" i="17" s="1"/>
  <c r="A3617" i="17"/>
  <c r="B3617" i="17" s="1"/>
  <c r="A3618" i="17"/>
  <c r="A3619" i="17"/>
  <c r="A3620" i="17"/>
  <c r="A3621" i="17"/>
  <c r="A3622" i="17"/>
  <c r="A3623" i="17"/>
  <c r="A3624" i="17"/>
  <c r="B3624" i="17" s="1"/>
  <c r="A3625" i="17"/>
  <c r="B3625" i="17" s="1"/>
  <c r="A3626" i="17"/>
  <c r="A3627" i="17"/>
  <c r="A3628" i="17"/>
  <c r="A3629" i="17"/>
  <c r="A3630" i="17"/>
  <c r="A3631" i="17"/>
  <c r="A3632" i="17"/>
  <c r="B3632" i="17" s="1"/>
  <c r="A3633" i="17"/>
  <c r="B3633" i="17" s="1"/>
  <c r="A3634" i="17"/>
  <c r="A3635" i="17"/>
  <c r="A3636" i="17"/>
  <c r="A3637" i="17"/>
  <c r="A3638" i="17"/>
  <c r="A3639" i="17"/>
  <c r="A3640" i="17"/>
  <c r="B3640" i="17" s="1"/>
  <c r="A3641" i="17"/>
  <c r="B3641" i="17" s="1"/>
  <c r="A3642" i="17"/>
  <c r="A3643" i="17"/>
  <c r="A3644" i="17"/>
  <c r="A3645" i="17"/>
  <c r="A3646" i="17"/>
  <c r="A3647" i="17"/>
  <c r="A3648" i="17"/>
  <c r="B3648" i="17" s="1"/>
  <c r="A3649" i="17"/>
  <c r="B3649" i="17" s="1"/>
  <c r="A3650" i="17"/>
  <c r="A3651" i="17"/>
  <c r="A3652" i="17"/>
  <c r="A3653" i="17"/>
  <c r="A3654" i="17"/>
  <c r="A3655" i="17"/>
  <c r="A3656" i="17"/>
  <c r="B3656" i="17" s="1"/>
  <c r="A3657" i="17"/>
  <c r="B3657" i="17" s="1"/>
  <c r="A3658" i="17"/>
  <c r="A3659" i="17"/>
  <c r="A3660" i="17"/>
  <c r="A3661" i="17"/>
  <c r="A3662" i="17"/>
  <c r="A3663" i="17"/>
  <c r="A3664" i="17"/>
  <c r="B3664" i="17" s="1"/>
  <c r="A3665" i="17"/>
  <c r="B3665" i="17" s="1"/>
  <c r="A3666" i="17"/>
  <c r="A3667" i="17"/>
  <c r="A3668" i="17"/>
  <c r="A3669" i="17"/>
  <c r="A3670" i="17"/>
  <c r="A3671" i="17"/>
  <c r="A3672" i="17"/>
  <c r="B3672" i="17" s="1"/>
  <c r="A3673" i="17"/>
  <c r="B3673" i="17" s="1"/>
  <c r="A3674" i="17"/>
  <c r="A3675" i="17"/>
  <c r="A3676" i="17"/>
  <c r="A3677" i="17"/>
  <c r="A3678" i="17"/>
  <c r="A3679" i="17"/>
  <c r="A3680" i="17"/>
  <c r="B3680" i="17" s="1"/>
  <c r="A3681" i="17"/>
  <c r="B3681" i="17" s="1"/>
  <c r="A3682" i="17"/>
  <c r="A3683" i="17"/>
  <c r="A3684" i="17"/>
  <c r="A3685" i="17"/>
  <c r="A3686" i="17"/>
  <c r="A3687" i="17"/>
  <c r="A3688" i="17"/>
  <c r="B3688" i="17" s="1"/>
  <c r="A3689" i="17"/>
  <c r="B3689" i="17" s="1"/>
  <c r="A3690" i="17"/>
  <c r="A3691" i="17"/>
  <c r="A3692" i="17"/>
  <c r="A3693" i="17"/>
  <c r="A3694" i="17"/>
  <c r="A3695" i="17"/>
  <c r="A3696" i="17"/>
  <c r="B3696" i="17" s="1"/>
  <c r="A3697" i="17"/>
  <c r="B3697" i="17" s="1"/>
  <c r="A3698" i="17"/>
  <c r="A3699" i="17"/>
  <c r="A3700" i="17"/>
  <c r="A3701" i="17"/>
  <c r="A3702" i="17"/>
  <c r="A3703" i="17"/>
  <c r="A3704" i="17"/>
  <c r="B3704" i="17" s="1"/>
  <c r="A3705" i="17"/>
  <c r="B3705" i="17" s="1"/>
  <c r="A3706" i="17"/>
  <c r="A3707" i="17"/>
  <c r="A3708" i="17"/>
  <c r="A3709" i="17"/>
  <c r="A3710" i="17"/>
  <c r="A3711" i="17"/>
  <c r="A3712" i="17"/>
  <c r="B3712" i="17" s="1"/>
  <c r="A3713" i="17"/>
  <c r="B3713" i="17" s="1"/>
  <c r="A3714" i="17"/>
  <c r="A3715" i="17"/>
  <c r="A3716" i="17"/>
  <c r="A3717" i="17"/>
  <c r="A3718" i="17"/>
  <c r="A3719" i="17"/>
  <c r="A3720" i="17"/>
  <c r="B3720" i="17" s="1"/>
  <c r="A3721" i="17"/>
  <c r="B3721" i="17" s="1"/>
  <c r="A3722" i="17"/>
  <c r="A3723" i="17"/>
  <c r="A3724" i="17"/>
  <c r="A3725" i="17"/>
  <c r="A3726" i="17"/>
  <c r="A3727" i="17"/>
  <c r="A3728" i="17"/>
  <c r="B3728" i="17" s="1"/>
  <c r="A3729" i="17"/>
  <c r="B3729" i="17" s="1"/>
  <c r="A3730" i="17"/>
  <c r="A3731" i="17"/>
  <c r="A3732" i="17"/>
  <c r="A3733" i="17"/>
  <c r="A3734" i="17"/>
  <c r="A3735" i="17"/>
  <c r="A3736" i="17"/>
  <c r="B3736" i="17" s="1"/>
  <c r="A3737" i="17"/>
  <c r="B3737" i="17" s="1"/>
  <c r="A3738" i="17"/>
  <c r="A3739" i="17"/>
  <c r="A3740" i="17"/>
  <c r="A3741" i="17"/>
  <c r="A3742" i="17"/>
  <c r="A3743" i="17"/>
  <c r="A3744" i="17"/>
  <c r="B3744" i="17" s="1"/>
  <c r="A3745" i="17"/>
  <c r="B3745" i="17" s="1"/>
  <c r="A3746" i="17"/>
  <c r="A3747" i="17"/>
  <c r="A3748" i="17"/>
  <c r="A3749" i="17"/>
  <c r="A3750" i="17"/>
  <c r="A3751" i="17"/>
  <c r="A3752" i="17"/>
  <c r="B3752" i="17" s="1"/>
  <c r="A3753" i="17"/>
  <c r="B3753" i="17" s="1"/>
  <c r="A3754" i="17"/>
  <c r="A3755" i="17"/>
  <c r="A3756" i="17"/>
  <c r="A3757" i="17"/>
  <c r="A3758" i="17"/>
  <c r="A3759" i="17"/>
  <c r="A3760" i="17"/>
  <c r="B3760" i="17" s="1"/>
  <c r="A3761" i="17"/>
  <c r="B3761" i="17" s="1"/>
  <c r="A3762" i="17"/>
  <c r="A3763" i="17"/>
  <c r="A3764" i="17"/>
  <c r="A3765" i="17"/>
  <c r="A3766" i="17"/>
  <c r="A3767" i="17"/>
  <c r="A3768" i="17"/>
  <c r="B3768" i="17" s="1"/>
  <c r="A3769" i="17"/>
  <c r="B3769" i="17" s="1"/>
  <c r="A3770" i="17"/>
  <c r="A3771" i="17"/>
  <c r="A3772" i="17"/>
  <c r="A3773" i="17"/>
  <c r="A3774" i="17"/>
  <c r="A3775" i="17"/>
  <c r="A3776" i="17"/>
  <c r="B3776" i="17" s="1"/>
  <c r="A3777" i="17"/>
  <c r="B3777" i="17" s="1"/>
  <c r="A3778" i="17"/>
  <c r="A3779" i="17"/>
  <c r="A3780" i="17"/>
  <c r="A3781" i="17"/>
  <c r="A3782" i="17"/>
  <c r="A3783" i="17"/>
  <c r="A3784" i="17"/>
  <c r="B3784" i="17" s="1"/>
  <c r="A3785" i="17"/>
  <c r="B3785" i="17" s="1"/>
  <c r="A3786" i="17"/>
  <c r="A3787" i="17"/>
  <c r="A3788" i="17"/>
  <c r="A3789" i="17"/>
  <c r="A3790" i="17"/>
  <c r="A3791" i="17"/>
  <c r="A3792" i="17"/>
  <c r="B3792" i="17" s="1"/>
  <c r="A3793" i="17"/>
  <c r="B3793" i="17" s="1"/>
  <c r="A3794" i="17"/>
  <c r="A3795" i="17"/>
  <c r="A3796" i="17"/>
  <c r="A3797" i="17"/>
  <c r="A3798" i="17"/>
  <c r="A3799" i="17"/>
  <c r="A3800" i="17"/>
  <c r="B3800" i="17" s="1"/>
  <c r="A3801" i="17"/>
  <c r="B3801" i="17" s="1"/>
  <c r="A3802" i="17"/>
  <c r="A3803" i="17"/>
  <c r="A3804" i="17"/>
  <c r="A3805" i="17"/>
  <c r="A3806" i="17"/>
  <c r="A3807" i="17"/>
  <c r="A3808" i="17"/>
  <c r="B3808" i="17" s="1"/>
  <c r="A3809" i="17"/>
  <c r="B3809" i="17" s="1"/>
  <c r="A3810" i="17"/>
  <c r="A3811" i="17"/>
  <c r="A3812" i="17"/>
  <c r="A3813" i="17"/>
  <c r="A3814" i="17"/>
  <c r="A3815" i="17"/>
  <c r="A3816" i="17"/>
  <c r="B3816" i="17" s="1"/>
  <c r="A3817" i="17"/>
  <c r="B3817" i="17" s="1"/>
  <c r="A3818" i="17"/>
  <c r="A3819" i="17"/>
  <c r="A3820" i="17"/>
  <c r="A3821" i="17"/>
  <c r="A3822" i="17"/>
  <c r="A3823" i="17"/>
  <c r="A3824" i="17"/>
  <c r="B3824" i="17" s="1"/>
  <c r="A3825" i="17"/>
  <c r="B3825" i="17" s="1"/>
  <c r="A3826" i="17"/>
  <c r="A3827" i="17"/>
  <c r="A3828" i="17"/>
  <c r="A3829" i="17"/>
  <c r="A3830" i="17"/>
  <c r="A3831" i="17"/>
  <c r="A3832" i="17"/>
  <c r="B3832" i="17" s="1"/>
  <c r="A3833" i="17"/>
  <c r="B3833" i="17" s="1"/>
  <c r="A3834" i="17"/>
  <c r="A3835" i="17"/>
  <c r="A3836" i="17"/>
  <c r="A3837" i="17"/>
  <c r="A3838" i="17"/>
  <c r="A3839" i="17"/>
  <c r="A3840" i="17"/>
  <c r="B3840" i="17" s="1"/>
  <c r="A3841" i="17"/>
  <c r="B3841" i="17" s="1"/>
  <c r="A3842" i="17"/>
  <c r="A3843" i="17"/>
  <c r="A3844" i="17"/>
  <c r="A3845" i="17"/>
  <c r="A3846" i="17"/>
  <c r="A3847" i="17"/>
  <c r="A3848" i="17"/>
  <c r="B3848" i="17" s="1"/>
  <c r="A3849" i="17"/>
  <c r="B3849" i="17" s="1"/>
  <c r="A3850" i="17"/>
  <c r="A3851" i="17"/>
  <c r="A3852" i="17"/>
  <c r="A3853" i="17"/>
  <c r="A3854" i="17"/>
  <c r="A3855" i="17"/>
  <c r="A3856" i="17"/>
  <c r="B3856" i="17" s="1"/>
  <c r="A3857" i="17"/>
  <c r="B3857" i="17" s="1"/>
  <c r="A3858" i="17"/>
  <c r="A3859" i="17"/>
  <c r="A3860" i="17"/>
  <c r="A3861" i="17"/>
  <c r="A3862" i="17"/>
  <c r="A3863" i="17"/>
  <c r="A3864" i="17"/>
  <c r="B3864" i="17" s="1"/>
  <c r="A3865" i="17"/>
  <c r="B3865" i="17" s="1"/>
  <c r="A3866" i="17"/>
  <c r="A3867" i="17"/>
  <c r="A3868" i="17"/>
  <c r="A3869" i="17"/>
  <c r="A3870" i="17"/>
  <c r="A3871" i="17"/>
  <c r="A3872" i="17"/>
  <c r="B3872" i="17" s="1"/>
  <c r="A3873" i="17"/>
  <c r="B3873" i="17" s="1"/>
  <c r="A3874" i="17"/>
  <c r="A3875" i="17"/>
  <c r="A3876" i="17"/>
  <c r="A3877" i="17"/>
  <c r="A3878" i="17"/>
  <c r="A3879" i="17"/>
  <c r="A3880" i="17"/>
  <c r="B3880" i="17" s="1"/>
  <c r="A3881" i="17"/>
  <c r="B3881" i="17" s="1"/>
  <c r="A3882" i="17"/>
  <c r="A3883" i="17"/>
  <c r="A3884" i="17"/>
  <c r="A3885" i="17"/>
  <c r="A3886" i="17"/>
  <c r="A3887" i="17"/>
  <c r="A3888" i="17"/>
  <c r="B3888" i="17" s="1"/>
  <c r="A3889" i="17"/>
  <c r="B3889" i="17" s="1"/>
  <c r="A3890" i="17"/>
  <c r="A3891" i="17"/>
  <c r="A3892" i="17"/>
  <c r="A3893" i="17"/>
  <c r="A3894" i="17"/>
  <c r="A3895" i="17"/>
  <c r="A3896" i="17"/>
  <c r="B3896" i="17" s="1"/>
  <c r="A3897" i="17"/>
  <c r="B3897" i="17" s="1"/>
  <c r="A3898" i="17"/>
  <c r="A3899" i="17"/>
  <c r="A3900" i="17"/>
  <c r="A3901" i="17"/>
  <c r="A3902" i="17"/>
  <c r="A3903" i="17"/>
  <c r="A3904" i="17"/>
  <c r="B3904" i="17" s="1"/>
  <c r="A3905" i="17"/>
  <c r="B3905" i="17" s="1"/>
  <c r="A3906" i="17"/>
  <c r="A3907" i="17"/>
  <c r="A3908" i="17"/>
  <c r="A3909" i="17"/>
  <c r="A3910" i="17"/>
  <c r="A3911" i="17"/>
  <c r="A3912" i="17"/>
  <c r="B3912" i="17" s="1"/>
  <c r="A3913" i="17"/>
  <c r="B3913" i="17" s="1"/>
  <c r="A3914" i="17"/>
  <c r="A3915" i="17"/>
  <c r="A3916" i="17"/>
  <c r="A3917" i="17"/>
  <c r="A3918" i="17"/>
  <c r="A3919" i="17"/>
  <c r="A3920" i="17"/>
  <c r="B3920" i="17" s="1"/>
  <c r="A3921" i="17"/>
  <c r="B3921" i="17" s="1"/>
  <c r="A3922" i="17"/>
  <c r="A3923" i="17"/>
  <c r="A3924" i="17"/>
  <c r="A3925" i="17"/>
  <c r="A3926" i="17"/>
  <c r="A3927" i="17"/>
  <c r="A3928" i="17"/>
  <c r="B3928" i="17" s="1"/>
  <c r="A3929" i="17"/>
  <c r="B3929" i="17" s="1"/>
  <c r="A3930" i="17"/>
  <c r="A3931" i="17"/>
  <c r="A3932" i="17"/>
  <c r="A3933" i="17"/>
  <c r="A3934" i="17"/>
  <c r="A3935" i="17"/>
  <c r="A3936" i="17"/>
  <c r="B3936" i="17" s="1"/>
  <c r="A3937" i="17"/>
  <c r="B3937" i="17" s="1"/>
  <c r="A3938" i="17"/>
  <c r="A3939" i="17"/>
  <c r="A3940" i="17"/>
  <c r="A3941" i="17"/>
  <c r="A3942" i="17"/>
  <c r="A3943" i="17"/>
  <c r="A3944" i="17"/>
  <c r="B3944" i="17" s="1"/>
  <c r="A3945" i="17"/>
  <c r="B3945" i="17" s="1"/>
  <c r="A3946" i="17"/>
  <c r="A3947" i="17"/>
  <c r="A3948" i="17"/>
  <c r="A3949" i="17"/>
  <c r="A3950" i="17"/>
  <c r="A3951" i="17"/>
  <c r="A3952" i="17"/>
  <c r="B3952" i="17" s="1"/>
  <c r="A3953" i="17"/>
  <c r="B3953" i="17" s="1"/>
  <c r="A3954" i="17"/>
  <c r="A3955" i="17"/>
  <c r="A3956" i="17"/>
  <c r="A3957" i="17"/>
  <c r="A3958" i="17"/>
  <c r="A3959" i="17"/>
  <c r="A3960" i="17"/>
  <c r="B3960" i="17" s="1"/>
  <c r="A3961" i="17"/>
  <c r="B3961" i="17" s="1"/>
  <c r="A3962" i="17"/>
  <c r="A3963" i="17"/>
  <c r="A3964" i="17"/>
  <c r="A3965" i="17"/>
  <c r="A3966" i="17"/>
  <c r="A3967" i="17"/>
  <c r="A3968" i="17"/>
  <c r="B3968" i="17" s="1"/>
  <c r="A3969" i="17"/>
  <c r="B3969" i="17" s="1"/>
  <c r="A3970" i="17"/>
  <c r="A3971" i="17"/>
  <c r="A3972" i="17"/>
  <c r="A3973" i="17"/>
  <c r="A3974" i="17"/>
  <c r="A3975" i="17"/>
  <c r="A3976" i="17"/>
  <c r="B3976" i="17" s="1"/>
  <c r="A3977" i="17"/>
  <c r="B3977" i="17" s="1"/>
  <c r="A3978" i="17"/>
  <c r="A3979" i="17"/>
  <c r="A3980" i="17"/>
  <c r="A3981" i="17"/>
  <c r="A3982" i="17"/>
  <c r="A3983" i="17"/>
  <c r="A3984" i="17"/>
  <c r="B3984" i="17" s="1"/>
  <c r="A3985" i="17"/>
  <c r="B3985" i="17" s="1"/>
  <c r="A3986" i="17"/>
  <c r="A3987" i="17"/>
  <c r="A3988" i="17"/>
  <c r="A3989" i="17"/>
  <c r="A3990" i="17"/>
  <c r="A3991" i="17"/>
  <c r="A3992" i="17"/>
  <c r="B3992" i="17" s="1"/>
  <c r="A3993" i="17"/>
  <c r="B3993" i="17" s="1"/>
  <c r="A3994" i="17"/>
  <c r="A3995" i="17"/>
  <c r="A3996" i="17"/>
  <c r="A3997" i="17"/>
  <c r="A3998" i="17"/>
  <c r="A3999" i="17"/>
  <c r="A4000" i="17"/>
  <c r="B4000" i="17" s="1"/>
  <c r="A4001" i="17"/>
  <c r="B4001" i="17" s="1"/>
  <c r="A4002" i="17"/>
  <c r="A4003" i="17"/>
  <c r="A4004" i="17"/>
  <c r="A4005" i="17"/>
  <c r="A4006" i="17"/>
  <c r="A4007" i="17"/>
  <c r="A4008" i="17"/>
  <c r="B4008" i="17" s="1"/>
  <c r="A4009" i="17"/>
  <c r="B4009" i="17" s="1"/>
  <c r="A4010" i="17"/>
  <c r="A4011" i="17"/>
  <c r="A4012" i="17"/>
  <c r="A4013" i="17"/>
  <c r="A4014" i="17"/>
  <c r="A4015" i="17"/>
  <c r="A4016" i="17"/>
  <c r="B4016" i="17" s="1"/>
  <c r="A4017" i="17"/>
  <c r="B4017" i="17" s="1"/>
  <c r="A4018" i="17"/>
  <c r="A4019" i="17"/>
  <c r="A4020" i="17"/>
  <c r="A4021" i="17"/>
  <c r="A4022" i="17"/>
  <c r="A4023" i="17"/>
  <c r="A4024" i="17"/>
  <c r="B4024" i="17" s="1"/>
  <c r="A4025" i="17"/>
  <c r="B4025" i="17" s="1"/>
  <c r="A4026" i="17"/>
  <c r="A4027" i="17"/>
  <c r="A4028" i="17"/>
  <c r="A4029" i="17"/>
  <c r="A4030" i="17"/>
  <c r="A4031" i="17"/>
  <c r="A4032" i="17"/>
  <c r="B4032" i="17" s="1"/>
  <c r="A4033" i="17"/>
  <c r="B4033" i="17" s="1"/>
  <c r="A4034" i="17"/>
  <c r="A4035" i="17"/>
  <c r="A4036" i="17"/>
  <c r="A4037" i="17"/>
  <c r="A4038" i="17"/>
  <c r="A4039" i="17"/>
  <c r="A4040" i="17"/>
  <c r="B4040" i="17" s="1"/>
  <c r="A4041" i="17"/>
  <c r="B4041" i="17" s="1"/>
  <c r="A4042" i="17"/>
  <c r="A4043" i="17"/>
  <c r="A4044" i="17"/>
  <c r="A4045" i="17"/>
  <c r="A4046" i="17"/>
  <c r="A4047" i="17"/>
  <c r="A4048" i="17"/>
  <c r="B4048" i="17" s="1"/>
  <c r="A4049" i="17"/>
  <c r="B4049" i="17" s="1"/>
  <c r="A4050" i="17"/>
  <c r="A4051" i="17"/>
  <c r="A4052" i="17"/>
  <c r="A4053" i="17"/>
  <c r="A4054" i="17"/>
  <c r="A4055" i="17"/>
  <c r="A4056" i="17"/>
  <c r="B4056" i="17" s="1"/>
  <c r="A4057" i="17"/>
  <c r="B4057" i="17" s="1"/>
  <c r="A4058" i="17"/>
  <c r="A4059" i="17"/>
  <c r="A4060" i="17"/>
  <c r="A4061" i="17"/>
  <c r="A4062" i="17"/>
  <c r="A4063" i="17"/>
  <c r="A4064" i="17"/>
  <c r="B4064" i="17" s="1"/>
  <c r="A4065" i="17"/>
  <c r="B4065" i="17" s="1"/>
  <c r="A4066" i="17"/>
  <c r="A4067" i="17"/>
  <c r="A4068" i="17"/>
  <c r="A4069" i="17"/>
  <c r="A4070" i="17"/>
  <c r="A4071" i="17"/>
  <c r="A4072" i="17"/>
  <c r="B4072" i="17" s="1"/>
  <c r="A4073" i="17"/>
  <c r="B4073" i="17" s="1"/>
  <c r="A4074" i="17"/>
  <c r="A4075" i="17"/>
  <c r="A4076" i="17"/>
  <c r="A4077" i="17"/>
  <c r="A4078" i="17"/>
  <c r="A4079" i="17"/>
  <c r="A4080" i="17"/>
  <c r="B4080" i="17" s="1"/>
  <c r="A4081" i="17"/>
  <c r="B4081" i="17" s="1"/>
  <c r="A4082" i="17"/>
  <c r="A4083" i="17"/>
  <c r="A4084" i="17"/>
  <c r="A4085" i="17"/>
  <c r="A4086" i="17"/>
  <c r="A4087" i="17"/>
  <c r="A4088" i="17"/>
  <c r="B4088" i="17" s="1"/>
  <c r="A4089" i="17"/>
  <c r="B4089" i="17" s="1"/>
  <c r="A4090" i="17"/>
  <c r="A4091" i="17"/>
  <c r="A4092" i="17"/>
  <c r="A4093" i="17"/>
  <c r="A4094" i="17"/>
  <c r="A4095" i="17"/>
  <c r="A4096" i="17"/>
  <c r="B4096" i="17" s="1"/>
  <c r="A4097" i="17"/>
  <c r="B4097" i="17" s="1"/>
  <c r="A4098" i="17"/>
  <c r="A4099" i="17"/>
  <c r="A4100" i="17"/>
  <c r="A4101" i="17"/>
  <c r="A4102" i="17"/>
  <c r="A4103" i="17"/>
  <c r="A4104" i="17"/>
  <c r="B4104" i="17" s="1"/>
  <c r="A4105" i="17"/>
  <c r="B4105" i="17" s="1"/>
  <c r="A4106" i="17"/>
  <c r="A4107" i="17"/>
  <c r="A4108" i="17"/>
  <c r="A4109" i="17"/>
  <c r="A4110" i="17"/>
  <c r="A4111" i="17"/>
  <c r="A4112" i="17"/>
  <c r="B4112" i="17" s="1"/>
  <c r="A4113" i="17"/>
  <c r="B4113" i="17" s="1"/>
  <c r="A4114" i="17"/>
  <c r="A4115" i="17"/>
  <c r="A4116" i="17"/>
  <c r="A4117" i="17"/>
  <c r="A4118" i="17"/>
  <c r="A4119" i="17"/>
  <c r="A4120" i="17"/>
  <c r="B4120" i="17" s="1"/>
  <c r="A4121" i="17"/>
  <c r="B4121" i="17" s="1"/>
  <c r="A4122" i="17"/>
  <c r="A4123" i="17"/>
  <c r="A4124" i="17"/>
  <c r="A4125" i="17"/>
  <c r="A4126" i="17"/>
  <c r="A4127" i="17"/>
  <c r="A4128" i="17"/>
  <c r="B4128" i="17" s="1"/>
  <c r="A4129" i="17"/>
  <c r="B4129" i="17" s="1"/>
  <c r="A4130" i="17"/>
  <c r="A4131" i="17"/>
  <c r="A4132" i="17"/>
  <c r="A4133" i="17"/>
  <c r="A4134" i="17"/>
  <c r="A4135" i="17"/>
  <c r="A4136" i="17"/>
  <c r="B4136" i="17" s="1"/>
  <c r="A4137" i="17"/>
  <c r="B4137" i="17" s="1"/>
  <c r="A4138" i="17"/>
  <c r="A4139" i="17"/>
  <c r="A4140" i="17"/>
  <c r="A4141" i="17"/>
  <c r="A4142" i="17"/>
  <c r="A4143" i="17"/>
  <c r="A4144" i="17"/>
  <c r="B4144" i="17" s="1"/>
  <c r="A4145" i="17"/>
  <c r="B4145" i="17" s="1"/>
  <c r="A4146" i="17"/>
  <c r="A4147" i="17"/>
  <c r="A4148" i="17"/>
  <c r="A4149" i="17"/>
  <c r="A4150" i="17"/>
  <c r="A4151" i="17"/>
  <c r="A4152" i="17"/>
  <c r="B4152" i="17" s="1"/>
  <c r="A4153" i="17"/>
  <c r="B4153" i="17" s="1"/>
  <c r="A4154" i="17"/>
  <c r="A4155" i="17"/>
  <c r="A4156" i="17"/>
  <c r="A4157" i="17"/>
  <c r="A4158" i="17"/>
  <c r="A4159" i="17"/>
  <c r="A4160" i="17"/>
  <c r="B4160" i="17" s="1"/>
  <c r="A4161" i="17"/>
  <c r="B4161" i="17" s="1"/>
  <c r="A4162" i="17"/>
  <c r="A4163" i="17"/>
  <c r="A4164" i="17"/>
  <c r="A4165" i="17"/>
  <c r="A4166" i="17"/>
  <c r="A4167" i="17"/>
  <c r="A4168" i="17"/>
  <c r="B4168" i="17" s="1"/>
  <c r="A4169" i="17"/>
  <c r="B4169" i="17" s="1"/>
  <c r="A4170" i="17"/>
  <c r="A4171" i="17"/>
  <c r="A4172" i="17"/>
  <c r="A4173" i="17"/>
  <c r="A4174" i="17"/>
  <c r="A4175" i="17"/>
  <c r="A4176" i="17"/>
  <c r="B4176" i="17" s="1"/>
  <c r="A4177" i="17"/>
  <c r="B4177" i="17" s="1"/>
  <c r="A4178" i="17"/>
  <c r="A4179" i="17"/>
  <c r="A4180" i="17"/>
  <c r="A4181" i="17"/>
  <c r="A4182" i="17"/>
  <c r="A4183" i="17"/>
  <c r="A4184" i="17"/>
  <c r="B4184" i="17" s="1"/>
  <c r="A4185" i="17"/>
  <c r="B4185" i="17" s="1"/>
  <c r="A4186" i="17"/>
  <c r="A4187" i="17"/>
  <c r="A4188" i="17"/>
  <c r="A4189" i="17"/>
  <c r="A4190" i="17"/>
  <c r="A4191" i="17"/>
  <c r="A4192" i="17"/>
  <c r="B4192" i="17" s="1"/>
  <c r="A4193" i="17"/>
  <c r="B4193" i="17" s="1"/>
  <c r="A4194" i="17"/>
  <c r="A4195" i="17"/>
  <c r="A4196" i="17"/>
  <c r="A4197" i="17"/>
  <c r="A4198" i="17"/>
  <c r="A4199" i="17"/>
  <c r="A4200" i="17"/>
  <c r="B4200" i="17" s="1"/>
  <c r="A4201" i="17"/>
  <c r="B4201" i="17" s="1"/>
  <c r="A4202" i="17"/>
  <c r="A4203" i="17"/>
  <c r="A4204" i="17"/>
  <c r="A4205" i="17"/>
  <c r="A4206" i="17"/>
  <c r="A4207" i="17"/>
  <c r="A4208" i="17"/>
  <c r="B4208" i="17" s="1"/>
  <c r="A4209" i="17"/>
  <c r="B4209" i="17" s="1"/>
  <c r="A4210" i="17"/>
  <c r="A4211" i="17"/>
  <c r="A4212" i="17"/>
  <c r="A4213" i="17"/>
  <c r="A4214" i="17"/>
  <c r="A4215" i="17"/>
  <c r="A4216" i="17"/>
  <c r="B4216" i="17" s="1"/>
  <c r="A4217" i="17"/>
  <c r="B4217" i="17" s="1"/>
  <c r="A4218" i="17"/>
  <c r="A4219" i="17"/>
  <c r="A4220" i="17"/>
  <c r="A4221" i="17"/>
  <c r="A4222" i="17"/>
  <c r="A4223" i="17"/>
  <c r="A4224" i="17"/>
  <c r="B4224" i="17" s="1"/>
  <c r="A4225" i="17"/>
  <c r="B4225" i="17" s="1"/>
  <c r="A4226" i="17"/>
  <c r="A4227" i="17"/>
  <c r="A4228" i="17"/>
  <c r="A4229" i="17"/>
  <c r="A4230" i="17"/>
  <c r="A4231" i="17"/>
  <c r="A4232" i="17"/>
  <c r="B4232" i="17" s="1"/>
  <c r="A4233" i="17"/>
  <c r="B4233" i="17" s="1"/>
  <c r="A4234" i="17"/>
  <c r="A4235" i="17"/>
  <c r="A4236" i="17"/>
  <c r="A4237" i="17"/>
  <c r="A4238" i="17"/>
  <c r="A4239" i="17"/>
  <c r="A4240" i="17"/>
  <c r="B4240" i="17" s="1"/>
  <c r="A4241" i="17"/>
  <c r="B4241" i="17" s="1"/>
  <c r="A4242" i="17"/>
  <c r="A4243" i="17"/>
  <c r="A4244" i="17"/>
  <c r="A4245" i="17"/>
  <c r="A4246" i="17"/>
  <c r="A4247" i="17"/>
  <c r="A4248" i="17"/>
  <c r="B4248" i="17" s="1"/>
  <c r="A4249" i="17"/>
  <c r="B4249" i="17" s="1"/>
  <c r="A4250" i="17"/>
  <c r="A4251" i="17"/>
  <c r="A4252" i="17"/>
  <c r="A4253" i="17"/>
  <c r="A4254" i="17"/>
  <c r="A4255" i="17"/>
  <c r="A4256" i="17"/>
  <c r="B4256" i="17" s="1"/>
  <c r="A4257" i="17"/>
  <c r="B4257" i="17" s="1"/>
  <c r="A4258" i="17"/>
  <c r="A4259" i="17"/>
  <c r="A4260" i="17"/>
  <c r="A4261" i="17"/>
  <c r="A4262" i="17"/>
  <c r="A4263" i="17"/>
  <c r="A4264" i="17"/>
  <c r="B4264" i="17" s="1"/>
  <c r="A4265" i="17"/>
  <c r="B4265" i="17" s="1"/>
  <c r="A4266" i="17"/>
  <c r="A4267" i="17"/>
  <c r="A4268" i="17"/>
  <c r="A4269" i="17"/>
  <c r="A4270" i="17"/>
  <c r="A4271" i="17"/>
  <c r="A4272" i="17"/>
  <c r="B4272" i="17" s="1"/>
  <c r="A4273" i="17"/>
  <c r="B4273" i="17" s="1"/>
  <c r="A4274" i="17"/>
  <c r="A4275" i="17"/>
  <c r="A4276" i="17"/>
  <c r="A4277" i="17"/>
  <c r="A4278" i="17"/>
  <c r="A4279" i="17"/>
  <c r="A4280" i="17"/>
  <c r="B4280" i="17" s="1"/>
  <c r="A4281" i="17"/>
  <c r="B4281" i="17" s="1"/>
  <c r="A4282" i="17"/>
  <c r="A4283" i="17"/>
  <c r="A4284" i="17"/>
  <c r="A4285" i="17"/>
  <c r="A4286" i="17"/>
  <c r="A4287" i="17"/>
  <c r="A4288" i="17"/>
  <c r="B4288" i="17" s="1"/>
  <c r="A4289" i="17"/>
  <c r="B4289" i="17" s="1"/>
  <c r="A4290" i="17"/>
  <c r="A4291" i="17"/>
  <c r="A4292" i="17"/>
  <c r="A4293" i="17"/>
  <c r="A4294" i="17"/>
  <c r="A4295" i="17"/>
  <c r="A4296" i="17"/>
  <c r="B4296" i="17" s="1"/>
  <c r="A4297" i="17"/>
  <c r="B4297" i="17" s="1"/>
  <c r="A4298" i="17"/>
  <c r="A4299" i="17"/>
  <c r="A4300" i="17"/>
  <c r="A4301" i="17"/>
  <c r="A4302" i="17"/>
  <c r="A4303" i="17"/>
  <c r="A4304" i="17"/>
  <c r="B4304" i="17" s="1"/>
  <c r="A4305" i="17"/>
  <c r="B4305" i="17" s="1"/>
  <c r="A4306" i="17"/>
  <c r="A4307" i="17"/>
  <c r="A4308" i="17"/>
  <c r="A4309" i="17"/>
  <c r="A4310" i="17"/>
  <c r="A4311" i="17"/>
  <c r="A4312" i="17"/>
  <c r="B4312" i="17" s="1"/>
  <c r="A4313" i="17"/>
  <c r="B4313" i="17" s="1"/>
  <c r="A4314" i="17"/>
  <c r="A4315" i="17"/>
  <c r="A4316" i="17"/>
  <c r="A4317" i="17"/>
  <c r="A4318" i="17"/>
  <c r="A4319" i="17"/>
  <c r="A4320" i="17"/>
  <c r="B4320" i="17" s="1"/>
  <c r="A4321" i="17"/>
  <c r="B4321" i="17" s="1"/>
  <c r="A4322" i="17"/>
  <c r="A4323" i="17"/>
  <c r="A4324" i="17"/>
  <c r="A4325" i="17"/>
  <c r="A4326" i="17"/>
  <c r="A4327" i="17"/>
  <c r="A4328" i="17"/>
  <c r="B4328" i="17" s="1"/>
  <c r="A4329" i="17"/>
  <c r="B4329" i="17" s="1"/>
  <c r="A4330" i="17"/>
  <c r="A4331" i="17"/>
  <c r="A4332" i="17"/>
  <c r="A4333" i="17"/>
  <c r="A4334" i="17"/>
  <c r="A4335" i="17"/>
  <c r="A4336" i="17"/>
  <c r="B4336" i="17" s="1"/>
  <c r="A4337" i="17"/>
  <c r="B4337" i="17" s="1"/>
  <c r="A4338" i="17"/>
  <c r="A4339" i="17"/>
  <c r="A4340" i="17"/>
  <c r="A4341" i="17"/>
  <c r="A4342" i="17"/>
  <c r="A4343" i="17"/>
  <c r="A4344" i="17"/>
  <c r="B4344" i="17" s="1"/>
  <c r="A4345" i="17"/>
  <c r="B4345" i="17" s="1"/>
  <c r="A4346" i="17"/>
  <c r="A4347" i="17"/>
  <c r="A4348" i="17"/>
  <c r="A4349" i="17"/>
  <c r="A4350" i="17"/>
  <c r="A4351" i="17"/>
  <c r="A4352" i="17"/>
  <c r="B4352" i="17" s="1"/>
  <c r="A4353" i="17"/>
  <c r="B4353" i="17" s="1"/>
  <c r="A4354" i="17"/>
  <c r="A4355" i="17"/>
  <c r="A4356" i="17"/>
  <c r="A4357" i="17"/>
  <c r="A4358" i="17"/>
  <c r="A4359" i="17"/>
  <c r="A4360" i="17"/>
  <c r="B4360" i="17" s="1"/>
  <c r="A4361" i="17"/>
  <c r="B4361" i="17" s="1"/>
  <c r="A4362" i="17"/>
  <c r="A4363" i="17"/>
  <c r="A4364" i="17"/>
  <c r="A4365" i="17"/>
  <c r="A4366" i="17"/>
  <c r="A4367" i="17"/>
  <c r="A4368" i="17"/>
  <c r="B4368" i="17" s="1"/>
  <c r="A4369" i="17"/>
  <c r="B4369" i="17" s="1"/>
  <c r="A4370" i="17"/>
  <c r="A4371" i="17"/>
  <c r="A4372" i="17"/>
  <c r="A4373" i="17"/>
  <c r="A4374" i="17"/>
  <c r="A4375" i="17"/>
  <c r="A4376" i="17"/>
  <c r="B4376" i="17" s="1"/>
  <c r="A4377" i="17"/>
  <c r="B4377" i="17" s="1"/>
  <c r="A4378" i="17"/>
  <c r="A4379" i="17"/>
  <c r="A4380" i="17"/>
  <c r="A4381" i="17"/>
  <c r="A4382" i="17"/>
  <c r="A4383" i="17"/>
  <c r="A4384" i="17"/>
  <c r="B4384" i="17" s="1"/>
  <c r="A4385" i="17"/>
  <c r="B4385" i="17" s="1"/>
  <c r="A4386" i="17"/>
  <c r="A4387" i="17"/>
  <c r="A4388" i="17"/>
  <c r="A4389" i="17"/>
  <c r="A4390" i="17"/>
  <c r="A4391" i="17"/>
  <c r="A4392" i="17"/>
  <c r="B4392" i="17" s="1"/>
  <c r="A4393" i="17"/>
  <c r="B4393" i="17" s="1"/>
  <c r="A4394" i="17"/>
  <c r="A4395" i="17"/>
  <c r="A4396" i="17"/>
  <c r="A4397" i="17"/>
  <c r="A4398" i="17"/>
  <c r="A4399" i="17"/>
  <c r="A4400" i="17"/>
  <c r="B4400" i="17" s="1"/>
  <c r="A4401" i="17"/>
  <c r="B4401" i="17" s="1"/>
  <c r="A4402" i="17"/>
  <c r="A4403" i="17"/>
  <c r="A4404" i="17"/>
  <c r="A4405" i="17"/>
  <c r="A4406" i="17"/>
  <c r="A4407" i="17"/>
  <c r="A4408" i="17"/>
  <c r="B4408" i="17" s="1"/>
  <c r="A4409" i="17"/>
  <c r="B4409" i="17" s="1"/>
  <c r="A4410" i="17"/>
  <c r="A4411" i="17"/>
  <c r="A4412" i="17"/>
  <c r="A4413" i="17"/>
  <c r="A4414" i="17"/>
  <c r="A4415" i="17"/>
  <c r="A4416" i="17"/>
  <c r="B4416" i="17" s="1"/>
  <c r="A4417" i="17"/>
  <c r="B4417" i="17" s="1"/>
  <c r="A4418" i="17"/>
  <c r="A4419" i="17"/>
  <c r="A4420" i="17"/>
  <c r="A4421" i="17"/>
  <c r="A4422" i="17"/>
  <c r="A4423" i="17"/>
  <c r="A4424" i="17"/>
  <c r="B4424" i="17" s="1"/>
  <c r="A4425" i="17"/>
  <c r="B4425" i="17" s="1"/>
  <c r="A4426" i="17"/>
  <c r="A4427" i="17"/>
  <c r="A4428" i="17"/>
  <c r="A4429" i="17"/>
  <c r="A4430" i="17"/>
  <c r="A4431" i="17"/>
  <c r="A4432" i="17"/>
  <c r="B4432" i="17" s="1"/>
  <c r="A4433" i="17"/>
  <c r="B4433" i="17" s="1"/>
  <c r="A4434" i="17"/>
  <c r="A4435" i="17"/>
  <c r="A4436" i="17"/>
  <c r="A4437" i="17"/>
  <c r="A4438" i="17"/>
  <c r="A4439" i="17"/>
  <c r="A4440" i="17"/>
  <c r="B4440" i="17" s="1"/>
  <c r="A4441" i="17"/>
  <c r="B4441" i="17" s="1"/>
  <c r="A4442" i="17"/>
  <c r="A4443" i="17"/>
  <c r="A4444" i="17"/>
  <c r="A4445" i="17"/>
  <c r="A4446" i="17"/>
  <c r="A4447" i="17"/>
  <c r="A4448" i="17"/>
  <c r="B4448" i="17" s="1"/>
  <c r="A4449" i="17"/>
  <c r="B4449" i="17" s="1"/>
  <c r="A4450" i="17"/>
  <c r="A4451" i="17"/>
  <c r="A4452" i="17"/>
  <c r="A4453" i="17"/>
  <c r="A4454" i="17"/>
  <c r="A4455" i="17"/>
  <c r="A4456" i="17"/>
  <c r="B4456" i="17" s="1"/>
  <c r="A4457" i="17"/>
  <c r="B4457" i="17" s="1"/>
  <c r="A4458" i="17"/>
  <c r="A4459" i="17"/>
  <c r="A4460" i="17"/>
  <c r="A4461" i="17"/>
  <c r="A4462" i="17"/>
  <c r="A4463" i="17"/>
  <c r="A4464" i="17"/>
  <c r="B4464" i="17" s="1"/>
  <c r="A4465" i="17"/>
  <c r="B4465" i="17" s="1"/>
  <c r="A4466" i="17"/>
  <c r="A4467" i="17"/>
  <c r="A4468" i="17"/>
  <c r="A4469" i="17"/>
  <c r="A4470" i="17"/>
  <c r="A4471" i="17"/>
  <c r="A4472" i="17"/>
  <c r="B4472" i="17" s="1"/>
  <c r="A4473" i="17"/>
  <c r="B4473" i="17" s="1"/>
  <c r="A4474" i="17"/>
  <c r="A4475" i="17"/>
  <c r="A4476" i="17"/>
  <c r="A4477" i="17"/>
  <c r="A4478" i="17"/>
  <c r="A4479" i="17"/>
  <c r="A4480" i="17"/>
  <c r="B4480" i="17" s="1"/>
  <c r="A4481" i="17"/>
  <c r="B4481" i="17" s="1"/>
  <c r="A4482" i="17"/>
  <c r="A4483" i="17"/>
  <c r="A4484" i="17"/>
  <c r="A4485" i="17"/>
  <c r="A4486" i="17"/>
  <c r="A4487" i="17"/>
  <c r="A4488" i="17"/>
  <c r="B4488" i="17" s="1"/>
  <c r="A4489" i="17"/>
  <c r="B4489" i="17" s="1"/>
  <c r="A4490" i="17"/>
  <c r="A4491" i="17"/>
  <c r="A4492" i="17"/>
  <c r="A4493" i="17"/>
  <c r="A4494" i="17"/>
  <c r="A4495" i="17"/>
  <c r="A4496" i="17"/>
  <c r="B4496" i="17" s="1"/>
  <c r="A4497" i="17"/>
  <c r="B4497" i="17" s="1"/>
  <c r="A4498" i="17"/>
  <c r="A4499" i="17"/>
  <c r="A4500" i="17"/>
  <c r="A4501" i="17"/>
  <c r="A4502" i="17"/>
  <c r="A4503" i="17"/>
  <c r="A4504" i="17"/>
  <c r="B4504" i="17" s="1"/>
  <c r="A4505" i="17"/>
  <c r="B4505" i="17" s="1"/>
  <c r="A4506" i="17"/>
  <c r="A4507" i="17"/>
  <c r="A4508" i="17"/>
  <c r="A4509" i="17"/>
  <c r="A4510" i="17"/>
  <c r="A4511" i="17"/>
  <c r="A4512" i="17"/>
  <c r="B4512" i="17" s="1"/>
  <c r="A4513" i="17"/>
  <c r="B4513" i="17" s="1"/>
  <c r="A4514" i="17"/>
  <c r="A4515" i="17"/>
  <c r="A4516" i="17"/>
  <c r="A4517" i="17"/>
  <c r="A4518" i="17"/>
  <c r="A4519" i="17"/>
  <c r="A4520" i="17"/>
  <c r="B4520" i="17" s="1"/>
  <c r="A4521" i="17"/>
  <c r="B4521" i="17" s="1"/>
  <c r="A4522" i="17"/>
  <c r="A4523" i="17"/>
  <c r="A4524" i="17"/>
  <c r="A4525" i="17"/>
  <c r="A4526" i="17"/>
  <c r="A4527" i="17"/>
  <c r="A4528" i="17"/>
  <c r="B4528" i="17" s="1"/>
  <c r="A4529" i="17"/>
  <c r="B4529" i="17" s="1"/>
  <c r="A4530" i="17"/>
  <c r="A4531" i="17"/>
  <c r="A4532" i="17"/>
  <c r="A4533" i="17"/>
  <c r="A4534" i="17"/>
  <c r="A4535" i="17"/>
  <c r="A4536" i="17"/>
  <c r="B4536" i="17" s="1"/>
  <c r="A4537" i="17"/>
  <c r="B4537" i="17" s="1"/>
  <c r="A4538" i="17"/>
  <c r="A4539" i="17"/>
  <c r="A4540" i="17"/>
  <c r="A4541" i="17"/>
  <c r="A4542" i="17"/>
  <c r="A4543" i="17"/>
  <c r="A4544" i="17"/>
  <c r="B4544" i="17" s="1"/>
  <c r="A4545" i="17"/>
  <c r="B4545" i="17" s="1"/>
  <c r="A4546" i="17"/>
  <c r="A4547" i="17"/>
  <c r="A4548" i="17"/>
  <c r="A4549" i="17"/>
  <c r="A4550" i="17"/>
  <c r="A4551" i="17"/>
  <c r="A4552" i="17"/>
  <c r="B4552" i="17" s="1"/>
  <c r="A4553" i="17"/>
  <c r="B4553" i="17" s="1"/>
  <c r="A4554" i="17"/>
  <c r="A4555" i="17"/>
  <c r="A4556" i="17"/>
  <c r="A4557" i="17"/>
  <c r="A4558" i="17"/>
  <c r="A4559" i="17"/>
  <c r="A4560" i="17"/>
  <c r="B4560" i="17" s="1"/>
  <c r="A4561" i="17"/>
  <c r="B4561" i="17" s="1"/>
  <c r="A4562" i="17"/>
  <c r="A4563" i="17"/>
  <c r="A4564" i="17"/>
  <c r="A4565" i="17"/>
  <c r="A4566" i="17"/>
  <c r="A4567" i="17"/>
  <c r="A4568" i="17"/>
  <c r="B4568" i="17" s="1"/>
  <c r="A4569" i="17"/>
  <c r="B4569" i="17" s="1"/>
  <c r="A4570" i="17"/>
  <c r="A4571" i="17"/>
  <c r="A4572" i="17"/>
  <c r="A4573" i="17"/>
  <c r="A4574" i="17"/>
  <c r="A4575" i="17"/>
  <c r="A4576" i="17"/>
  <c r="B4576" i="17" s="1"/>
  <c r="A4577" i="17"/>
  <c r="B4577" i="17" s="1"/>
  <c r="A4578" i="17"/>
  <c r="A4579" i="17"/>
  <c r="A4580" i="17"/>
  <c r="A4581" i="17"/>
  <c r="A4582" i="17"/>
  <c r="A4583" i="17"/>
  <c r="A4584" i="17"/>
  <c r="B4584" i="17" s="1"/>
  <c r="A4585" i="17"/>
  <c r="B4585" i="17" s="1"/>
  <c r="A4586" i="17"/>
  <c r="A4587" i="17"/>
  <c r="A4588" i="17"/>
  <c r="A4589" i="17"/>
  <c r="A4590" i="17"/>
  <c r="A4591" i="17"/>
  <c r="A4592" i="17"/>
  <c r="B4592" i="17" s="1"/>
  <c r="A4593" i="17"/>
  <c r="B4593" i="17" s="1"/>
  <c r="A4594" i="17"/>
  <c r="A4595" i="17"/>
  <c r="A4596" i="17"/>
  <c r="A4597" i="17"/>
  <c r="A4598" i="17"/>
  <c r="A4599" i="17"/>
  <c r="A4600" i="17"/>
  <c r="B4600" i="17" s="1"/>
  <c r="A4601" i="17"/>
  <c r="B4601" i="17" s="1"/>
  <c r="A4602" i="17"/>
  <c r="A4603" i="17"/>
  <c r="A4604" i="17"/>
  <c r="A4605" i="17"/>
  <c r="A4606" i="17"/>
  <c r="A4607" i="17"/>
  <c r="A4608" i="17"/>
  <c r="B4608" i="17" s="1"/>
  <c r="A4609" i="17"/>
  <c r="B4609" i="17" s="1"/>
  <c r="A4610" i="17"/>
  <c r="A4611" i="17"/>
  <c r="A4612" i="17"/>
  <c r="A4613" i="17"/>
  <c r="A4614" i="17"/>
  <c r="A4615" i="17"/>
  <c r="A4616" i="17"/>
  <c r="B4616" i="17" s="1"/>
  <c r="A4617" i="17"/>
  <c r="B4617" i="17" s="1"/>
  <c r="A4618" i="17"/>
  <c r="A4619" i="17"/>
  <c r="A4620" i="17"/>
  <c r="A4621" i="17"/>
  <c r="A4622" i="17"/>
  <c r="A4623" i="17"/>
  <c r="A4624" i="17"/>
  <c r="B4624" i="17" s="1"/>
  <c r="A4625" i="17"/>
  <c r="B4625" i="17" s="1"/>
  <c r="A4626" i="17"/>
  <c r="A4627" i="17"/>
  <c r="A4628" i="17"/>
  <c r="A4629" i="17"/>
  <c r="A4630" i="17"/>
  <c r="A4631" i="17"/>
  <c r="A4632" i="17"/>
  <c r="B4632" i="17" s="1"/>
  <c r="A4633" i="17"/>
  <c r="B4633" i="17" s="1"/>
  <c r="A4634" i="17"/>
  <c r="A4635" i="17"/>
  <c r="A4636" i="17"/>
  <c r="A4637" i="17"/>
  <c r="A4638" i="17"/>
  <c r="A4639" i="17"/>
  <c r="A4640" i="17"/>
  <c r="B4640" i="17" s="1"/>
  <c r="A4641" i="17"/>
  <c r="B4641" i="17" s="1"/>
  <c r="A4642" i="17"/>
  <c r="A4643" i="17"/>
  <c r="A4644" i="17"/>
  <c r="A4645" i="17"/>
  <c r="A4646" i="17"/>
  <c r="A4647" i="17"/>
  <c r="A4648" i="17"/>
  <c r="B4648" i="17" s="1"/>
  <c r="A4649" i="17"/>
  <c r="B4649" i="17" s="1"/>
  <c r="A4650" i="17"/>
  <c r="A4651" i="17"/>
  <c r="A4652" i="17"/>
  <c r="A4653" i="17"/>
  <c r="A4654" i="17"/>
  <c r="A4655" i="17"/>
  <c r="A4656" i="17"/>
  <c r="B4656" i="17" s="1"/>
  <c r="A4657" i="17"/>
  <c r="B4657" i="17" s="1"/>
  <c r="A4658" i="17"/>
  <c r="A4659" i="17"/>
  <c r="A4660" i="17"/>
  <c r="A4661" i="17"/>
  <c r="A4662" i="17"/>
  <c r="A4663" i="17"/>
  <c r="A4664" i="17"/>
  <c r="B4664" i="17" s="1"/>
  <c r="A4665" i="17"/>
  <c r="B4665" i="17" s="1"/>
  <c r="A4666" i="17"/>
  <c r="A4667" i="17"/>
  <c r="A4668" i="17"/>
  <c r="A4669" i="17"/>
  <c r="A4670" i="17"/>
  <c r="A4671" i="17"/>
  <c r="A4672" i="17"/>
  <c r="B4672" i="17" s="1"/>
  <c r="A4673" i="17"/>
  <c r="B4673" i="17" s="1"/>
  <c r="A4674" i="17"/>
  <c r="A4675" i="17"/>
  <c r="A4676" i="17"/>
  <c r="A4677" i="17"/>
  <c r="A4678" i="17"/>
  <c r="A4679" i="17"/>
  <c r="A4680" i="17"/>
  <c r="B4680" i="17" s="1"/>
  <c r="A4681" i="17"/>
  <c r="B4681" i="17" s="1"/>
  <c r="A4682" i="17"/>
  <c r="A4683" i="17"/>
  <c r="A4684" i="17"/>
  <c r="A4685" i="17"/>
  <c r="A4686" i="17"/>
  <c r="A4687" i="17"/>
  <c r="A4688" i="17"/>
  <c r="B4688" i="17" s="1"/>
  <c r="A4689" i="17"/>
  <c r="B4689" i="17" s="1"/>
  <c r="A4690" i="17"/>
  <c r="A4691" i="17"/>
  <c r="A4692" i="17"/>
  <c r="A4693" i="17"/>
  <c r="A4694" i="17"/>
  <c r="A4695" i="17"/>
  <c r="A4696" i="17"/>
  <c r="B4696" i="17" s="1"/>
  <c r="A4697" i="17"/>
  <c r="B4697" i="17" s="1"/>
  <c r="A4698" i="17"/>
  <c r="A4699" i="17"/>
  <c r="A4700" i="17"/>
  <c r="A4701" i="17"/>
  <c r="A4702" i="17"/>
  <c r="A4703" i="17"/>
  <c r="A4704" i="17"/>
  <c r="B4704" i="17" s="1"/>
  <c r="A4705" i="17"/>
  <c r="B4705" i="17" s="1"/>
  <c r="A4706" i="17"/>
  <c r="A4707" i="17"/>
  <c r="A4708" i="17"/>
  <c r="A4709" i="17"/>
  <c r="A4710" i="17"/>
  <c r="A4711" i="17"/>
  <c r="A4712" i="17"/>
  <c r="B4712" i="17" s="1"/>
  <c r="A4713" i="17"/>
  <c r="B4713" i="17" s="1"/>
  <c r="A4714" i="17"/>
  <c r="A4715" i="17"/>
  <c r="A4716" i="17"/>
  <c r="A4717" i="17"/>
  <c r="A4718" i="17"/>
  <c r="A4719" i="17"/>
  <c r="A4720" i="17"/>
  <c r="B4720" i="17" s="1"/>
  <c r="A4721" i="17"/>
  <c r="B4721" i="17" s="1"/>
  <c r="A4722" i="17"/>
  <c r="A4723" i="17"/>
  <c r="A4724" i="17"/>
  <c r="A4725" i="17"/>
  <c r="A4726" i="17"/>
  <c r="A4727" i="17"/>
  <c r="A4728" i="17"/>
  <c r="B4728" i="17" s="1"/>
  <c r="A4729" i="17"/>
  <c r="B4729" i="17" s="1"/>
  <c r="A4730" i="17"/>
  <c r="A4731" i="17"/>
  <c r="A4732" i="17"/>
  <c r="A4733" i="17"/>
  <c r="A4734" i="17"/>
  <c r="A4735" i="17"/>
  <c r="A4736" i="17"/>
  <c r="B4736" i="17" s="1"/>
  <c r="A4737" i="17"/>
  <c r="B4737" i="17" s="1"/>
  <c r="A4738" i="17"/>
  <c r="A4739" i="17"/>
  <c r="A4740" i="17"/>
  <c r="A4741" i="17"/>
  <c r="A4742" i="17"/>
  <c r="A4743" i="17"/>
  <c r="A4744" i="17"/>
  <c r="B4744" i="17" s="1"/>
  <c r="A4745" i="17"/>
  <c r="B4745" i="17" s="1"/>
  <c r="A4746" i="17"/>
  <c r="A4747" i="17"/>
  <c r="A4748" i="17"/>
  <c r="A4749" i="17"/>
  <c r="A4750" i="17"/>
  <c r="A4751" i="17"/>
  <c r="A4752" i="17"/>
  <c r="B4752" i="17" s="1"/>
  <c r="A4753" i="17"/>
  <c r="B4753" i="17" s="1"/>
  <c r="A4754" i="17"/>
  <c r="A4755" i="17"/>
  <c r="A4756" i="17"/>
  <c r="A4757" i="17"/>
  <c r="A4758" i="17"/>
  <c r="A4759" i="17"/>
  <c r="A4760" i="17"/>
  <c r="B4760" i="17" s="1"/>
  <c r="A4761" i="17"/>
  <c r="B4761" i="17" s="1"/>
  <c r="A4762" i="17"/>
  <c r="A4763" i="17"/>
  <c r="A4764" i="17"/>
  <c r="A4765" i="17"/>
  <c r="A4766" i="17"/>
  <c r="A4767" i="17"/>
  <c r="A4768" i="17"/>
  <c r="B4768" i="17" s="1"/>
  <c r="A4769" i="17"/>
  <c r="B4769" i="17" s="1"/>
  <c r="A4770" i="17"/>
  <c r="A4771" i="17"/>
  <c r="A4772" i="17"/>
  <c r="A4773" i="17"/>
  <c r="A4774" i="17"/>
  <c r="A4775" i="17"/>
  <c r="A4776" i="17"/>
  <c r="B4776" i="17" s="1"/>
  <c r="A4777" i="17"/>
  <c r="B4777" i="17" s="1"/>
  <c r="A4778" i="17"/>
  <c r="A4779" i="17"/>
  <c r="A4780" i="17"/>
  <c r="A4781" i="17"/>
  <c r="A4782" i="17"/>
  <c r="A4783" i="17"/>
  <c r="A4784" i="17"/>
  <c r="B4784" i="17" s="1"/>
  <c r="A4785" i="17"/>
  <c r="B4785" i="17" s="1"/>
  <c r="A4786" i="17"/>
  <c r="A4787" i="17"/>
  <c r="A4788" i="17"/>
  <c r="A4789" i="17"/>
  <c r="A4790" i="17"/>
  <c r="A4791" i="17"/>
  <c r="A4792" i="17"/>
  <c r="B4792" i="17" s="1"/>
  <c r="A4793" i="17"/>
  <c r="B4793" i="17" s="1"/>
  <c r="A4794" i="17"/>
  <c r="A4795" i="17"/>
  <c r="A4796" i="17"/>
  <c r="A4797" i="17"/>
  <c r="A4798" i="17"/>
  <c r="A4799" i="17"/>
  <c r="A4800" i="17"/>
  <c r="B4800" i="17" s="1"/>
  <c r="A4801" i="17"/>
  <c r="B4801" i="17" s="1"/>
  <c r="A4802" i="17"/>
  <c r="A4803" i="17"/>
  <c r="A4804" i="17"/>
  <c r="A4805" i="17"/>
  <c r="A4806" i="17"/>
  <c r="A4807" i="17"/>
  <c r="A4808" i="17"/>
  <c r="B4808" i="17" s="1"/>
  <c r="A4809" i="17"/>
  <c r="B4809" i="17" s="1"/>
  <c r="A4810" i="17"/>
  <c r="A4811" i="17"/>
  <c r="A4812" i="17"/>
  <c r="A4813" i="17"/>
  <c r="A4814" i="17"/>
  <c r="A4815" i="17"/>
  <c r="A4816" i="17"/>
  <c r="B4816" i="17" s="1"/>
  <c r="A4817" i="17"/>
  <c r="B4817" i="17" s="1"/>
  <c r="A4818" i="17"/>
  <c r="A4819" i="17"/>
  <c r="A4820" i="17"/>
  <c r="A4821" i="17"/>
  <c r="A4822" i="17"/>
  <c r="A4823" i="17"/>
  <c r="A4824" i="17"/>
  <c r="B4824" i="17" s="1"/>
  <c r="A4825" i="17"/>
  <c r="B4825" i="17" s="1"/>
  <c r="A4826" i="17"/>
  <c r="A4827" i="17"/>
  <c r="A4828" i="17"/>
  <c r="A4829" i="17"/>
  <c r="A4830" i="17"/>
  <c r="A4831" i="17"/>
  <c r="A4832" i="17"/>
  <c r="B4832" i="17" s="1"/>
  <c r="A4833" i="17"/>
  <c r="B4833" i="17" s="1"/>
  <c r="A4834" i="17"/>
  <c r="A4835" i="17"/>
  <c r="A4836" i="17"/>
  <c r="A4837" i="17"/>
  <c r="A4838" i="17"/>
  <c r="A4839" i="17"/>
  <c r="A4840" i="17"/>
  <c r="B4840" i="17" s="1"/>
  <c r="A4841" i="17"/>
  <c r="B4841" i="17" s="1"/>
  <c r="A4842" i="17"/>
  <c r="A4843" i="17"/>
  <c r="A4844" i="17"/>
  <c r="A4845" i="17"/>
  <c r="A4846" i="17"/>
  <c r="A4847" i="17"/>
  <c r="A4848" i="17"/>
  <c r="B4848" i="17" s="1"/>
  <c r="A4849" i="17"/>
  <c r="B4849" i="17" s="1"/>
  <c r="A4850" i="17"/>
  <c r="A4851" i="17"/>
  <c r="A4852" i="17"/>
  <c r="A4853" i="17"/>
  <c r="A4854" i="17"/>
  <c r="A4855" i="17"/>
  <c r="A4856" i="17"/>
  <c r="B4856" i="17" s="1"/>
  <c r="A4857" i="17"/>
  <c r="B4857" i="17" s="1"/>
  <c r="A4858" i="17"/>
  <c r="A4859" i="17"/>
  <c r="A4860" i="17"/>
  <c r="A4861" i="17"/>
  <c r="A4862" i="17"/>
  <c r="A4863" i="17"/>
  <c r="A4864" i="17"/>
  <c r="B4864" i="17" s="1"/>
  <c r="A4865" i="17"/>
  <c r="B4865" i="17" s="1"/>
  <c r="A4866" i="17"/>
  <c r="A4867" i="17"/>
  <c r="A4868" i="17"/>
  <c r="A4869" i="17"/>
  <c r="A4870" i="17"/>
  <c r="A4871" i="17"/>
  <c r="A4872" i="17"/>
  <c r="B4872" i="17" s="1"/>
  <c r="A4873" i="17"/>
  <c r="B4873" i="17" s="1"/>
  <c r="A4874" i="17"/>
  <c r="A4875" i="17"/>
  <c r="A4876" i="17"/>
  <c r="A4877" i="17"/>
  <c r="A4878" i="17"/>
  <c r="A4879" i="17"/>
  <c r="A4880" i="17"/>
  <c r="B4880" i="17" s="1"/>
  <c r="A4881" i="17"/>
  <c r="B4881" i="17" s="1"/>
  <c r="A4882" i="17"/>
  <c r="A4883" i="17"/>
  <c r="A4884" i="17"/>
  <c r="A4885" i="17"/>
  <c r="A4886" i="17"/>
  <c r="A4887" i="17"/>
  <c r="A4888" i="17"/>
  <c r="B4888" i="17" s="1"/>
  <c r="A4889" i="17"/>
  <c r="B4889" i="17" s="1"/>
  <c r="A4890" i="17"/>
  <c r="A4891" i="17"/>
  <c r="A4892" i="17"/>
  <c r="A4893" i="17"/>
  <c r="A4894" i="17"/>
  <c r="A4895" i="17"/>
  <c r="A4896" i="17"/>
  <c r="B4896" i="17" s="1"/>
  <c r="A4897" i="17"/>
  <c r="B4897" i="17" s="1"/>
  <c r="A4898" i="17"/>
  <c r="A4899" i="17"/>
  <c r="A4900" i="17"/>
  <c r="A4901" i="17"/>
  <c r="A4902" i="17"/>
  <c r="A4903" i="17"/>
  <c r="A4904" i="17"/>
  <c r="B4904" i="17" s="1"/>
  <c r="A4905" i="17"/>
  <c r="B4905" i="17" s="1"/>
  <c r="A4906" i="17"/>
  <c r="A4907" i="17"/>
  <c r="A4908" i="17"/>
  <c r="A4909" i="17"/>
  <c r="A4910" i="17"/>
  <c r="A4911" i="17"/>
  <c r="A4912" i="17"/>
  <c r="B4912" i="17" s="1"/>
  <c r="A4913" i="17"/>
  <c r="B4913" i="17" s="1"/>
  <c r="A4914" i="17"/>
  <c r="A4915" i="17"/>
  <c r="A4916" i="17"/>
  <c r="A4917" i="17"/>
  <c r="A4918" i="17"/>
  <c r="A4919" i="17"/>
  <c r="A4920" i="17"/>
  <c r="B4920" i="17" s="1"/>
  <c r="A4921" i="17"/>
  <c r="B4921" i="17" s="1"/>
  <c r="A4922" i="17"/>
  <c r="A4923" i="17"/>
  <c r="A4924" i="17"/>
  <c r="A4925" i="17"/>
  <c r="A4926" i="17"/>
  <c r="A4927" i="17"/>
  <c r="A4928" i="17"/>
  <c r="B4928" i="17" s="1"/>
  <c r="A4929" i="17"/>
  <c r="B4929" i="17" s="1"/>
  <c r="A4930" i="17"/>
  <c r="A4931" i="17"/>
  <c r="A4932" i="17"/>
  <c r="A4933" i="17"/>
  <c r="A4934" i="17"/>
  <c r="A4935" i="17"/>
  <c r="A4936" i="17"/>
  <c r="B4936" i="17" s="1"/>
  <c r="A4937" i="17"/>
  <c r="B4937" i="17" s="1"/>
  <c r="A4938" i="17"/>
  <c r="A4939" i="17"/>
  <c r="A4940" i="17"/>
  <c r="A4941" i="17"/>
  <c r="A4942" i="17"/>
  <c r="A4943" i="17"/>
  <c r="A4944" i="17"/>
  <c r="B4944" i="17" s="1"/>
  <c r="A4945" i="17"/>
  <c r="B4945" i="17" s="1"/>
  <c r="A4946" i="17"/>
  <c r="A4947" i="17"/>
  <c r="A4948" i="17"/>
  <c r="A4949" i="17"/>
  <c r="A4950" i="17"/>
  <c r="A4951" i="17"/>
  <c r="A4952" i="17"/>
  <c r="B4952" i="17" s="1"/>
  <c r="A4953" i="17"/>
  <c r="B4953" i="17" s="1"/>
  <c r="A4954" i="17"/>
  <c r="A4955" i="17"/>
  <c r="A4956" i="17"/>
  <c r="A4957" i="17"/>
  <c r="A4958" i="17"/>
  <c r="A4959" i="17"/>
  <c r="A4960" i="17"/>
  <c r="B4960" i="17" s="1"/>
  <c r="A4961" i="17"/>
  <c r="B4961" i="17" s="1"/>
  <c r="A4962" i="17"/>
  <c r="A4963" i="17"/>
  <c r="A4964" i="17"/>
  <c r="A4965" i="17"/>
  <c r="A4966" i="17"/>
  <c r="A4967" i="17"/>
  <c r="A4968" i="17"/>
  <c r="B4968" i="17" s="1"/>
  <c r="A4969" i="17"/>
  <c r="B4969" i="17" s="1"/>
  <c r="A4970" i="17"/>
  <c r="A4971" i="17"/>
  <c r="A4972" i="17"/>
  <c r="A4973" i="17"/>
  <c r="A4974" i="17"/>
  <c r="A4975" i="17"/>
  <c r="A4976" i="17"/>
  <c r="B4976" i="17" s="1"/>
  <c r="A4977" i="17"/>
  <c r="B4977" i="17" s="1"/>
  <c r="A4978" i="17"/>
  <c r="A4979" i="17"/>
  <c r="A4980" i="17"/>
  <c r="A4981" i="17"/>
  <c r="A4982" i="17"/>
  <c r="A4983" i="17"/>
  <c r="A4984" i="17"/>
  <c r="B4984" i="17" s="1"/>
  <c r="A4985" i="17"/>
  <c r="B4985" i="17" s="1"/>
  <c r="A4986" i="17"/>
  <c r="A4987" i="17"/>
  <c r="A4988" i="17"/>
  <c r="A4989" i="17"/>
  <c r="A4990" i="17"/>
  <c r="A4991" i="17"/>
  <c r="A4992" i="17"/>
  <c r="B4992" i="17" s="1"/>
  <c r="A4993" i="17"/>
  <c r="B4993" i="17" s="1"/>
  <c r="A4994" i="17"/>
  <c r="A4995" i="17"/>
  <c r="A4996" i="17"/>
  <c r="A4997" i="17"/>
  <c r="A4998" i="17"/>
  <c r="A4999" i="17"/>
  <c r="A5000" i="17"/>
  <c r="B5000" i="17" s="1"/>
  <c r="A5001" i="17"/>
  <c r="B5001" i="17" s="1"/>
  <c r="A5002" i="17"/>
  <c r="A5003" i="17"/>
  <c r="A5004" i="17"/>
  <c r="A5005" i="17"/>
  <c r="A5006" i="17"/>
  <c r="A5007" i="17"/>
  <c r="A5008" i="17"/>
  <c r="B5008" i="17" s="1"/>
  <c r="A5009" i="17"/>
  <c r="B5009" i="17" s="1"/>
  <c r="A5010" i="17"/>
  <c r="A5011" i="17"/>
  <c r="A5012" i="17"/>
  <c r="A5013" i="17"/>
  <c r="A5014" i="17"/>
  <c r="A5015" i="17"/>
  <c r="A5016" i="17"/>
  <c r="B5016" i="17" s="1"/>
  <c r="A5017" i="17"/>
  <c r="B5017" i="17" s="1"/>
  <c r="A5018" i="17"/>
  <c r="A5019" i="17"/>
  <c r="A5020" i="17"/>
  <c r="A5021" i="17"/>
  <c r="A5022" i="17"/>
  <c r="A5023" i="17"/>
  <c r="A5024" i="17"/>
  <c r="B5024" i="17" s="1"/>
  <c r="A5025" i="17"/>
  <c r="B5025" i="17" s="1"/>
  <c r="A5026" i="17"/>
  <c r="A5027" i="17"/>
  <c r="A5028" i="17"/>
  <c r="A5029" i="17"/>
  <c r="A5030" i="17"/>
  <c r="A5031" i="17"/>
  <c r="A5032" i="17"/>
  <c r="B5032" i="17" s="1"/>
  <c r="A5033" i="17"/>
  <c r="B5033" i="17" s="1"/>
  <c r="A5034" i="17"/>
  <c r="A5035" i="17"/>
  <c r="A5036" i="17"/>
  <c r="A5037" i="17"/>
  <c r="A5038" i="17"/>
  <c r="A5039" i="17"/>
  <c r="A5040" i="17"/>
  <c r="B5040" i="17" s="1"/>
  <c r="A5041" i="17"/>
  <c r="B5041" i="17" s="1"/>
  <c r="A5042" i="17"/>
  <c r="A5043" i="17"/>
  <c r="A5044" i="17"/>
  <c r="A5045" i="17"/>
  <c r="A5046" i="17"/>
  <c r="A5047" i="17"/>
  <c r="A5048" i="17"/>
  <c r="B5048" i="17" s="1"/>
  <c r="A5049" i="17"/>
  <c r="B5049" i="17" s="1"/>
  <c r="A5050" i="17"/>
  <c r="A5051" i="17"/>
  <c r="A5052" i="17"/>
  <c r="A5053" i="17"/>
  <c r="A5054" i="17"/>
  <c r="A5055" i="17"/>
  <c r="A5056" i="17"/>
  <c r="B5056" i="17" s="1"/>
  <c r="A5057" i="17"/>
  <c r="B5057" i="17" s="1"/>
  <c r="A5058" i="17"/>
  <c r="A5059" i="17"/>
  <c r="A5060" i="17"/>
  <c r="A5061" i="17"/>
  <c r="A5062" i="17"/>
  <c r="A5063" i="17"/>
  <c r="A5064" i="17"/>
  <c r="B5064" i="17" s="1"/>
  <c r="A5065" i="17"/>
  <c r="B5065" i="17" s="1"/>
  <c r="A5066" i="17"/>
  <c r="A5067" i="17"/>
  <c r="A5068" i="17"/>
  <c r="A5069" i="17"/>
  <c r="A5070" i="17"/>
  <c r="A5071" i="17"/>
  <c r="A5072" i="17"/>
  <c r="B5072" i="17" s="1"/>
  <c r="A5073" i="17"/>
  <c r="B5073" i="17" s="1"/>
  <c r="A5074" i="17"/>
  <c r="A5075" i="17"/>
  <c r="A5076" i="17"/>
  <c r="A5077" i="17"/>
  <c r="A5078" i="17"/>
  <c r="A5079" i="17"/>
  <c r="A5080" i="17"/>
  <c r="B5080" i="17" s="1"/>
  <c r="A5081" i="17"/>
  <c r="B5081" i="17" s="1"/>
  <c r="A5082" i="17"/>
  <c r="A5083" i="17"/>
  <c r="A5084" i="17"/>
  <c r="A5085" i="17"/>
  <c r="A5086" i="17"/>
  <c r="A5087" i="17"/>
  <c r="A5088" i="17"/>
  <c r="B5088" i="17" s="1"/>
  <c r="A5089" i="17"/>
  <c r="B5089" i="17" s="1"/>
  <c r="A5090" i="17"/>
  <c r="A5091" i="17"/>
  <c r="A5092" i="17"/>
  <c r="A5093" i="17"/>
  <c r="A5094" i="17"/>
  <c r="A5095" i="17"/>
  <c r="A5096" i="17"/>
  <c r="B5096" i="17" s="1"/>
  <c r="A5097" i="17"/>
  <c r="B5097" i="17" s="1"/>
  <c r="A5098" i="17"/>
  <c r="A5099" i="17"/>
  <c r="A5100" i="17"/>
  <c r="A5101" i="17"/>
  <c r="A5102" i="17"/>
  <c r="A5103" i="17"/>
  <c r="A5104" i="17"/>
  <c r="B5104" i="17" s="1"/>
  <c r="A5105" i="17"/>
  <c r="B5105" i="17" s="1"/>
  <c r="A5106" i="17"/>
  <c r="A5107" i="17"/>
  <c r="A5108" i="17"/>
  <c r="A5109" i="17"/>
  <c r="A5110" i="17"/>
  <c r="A5111" i="17"/>
  <c r="A5112" i="17"/>
  <c r="B5112" i="17" s="1"/>
  <c r="A5113" i="17"/>
  <c r="B5113" i="17" s="1"/>
  <c r="A5114" i="17"/>
  <c r="A5115" i="17"/>
  <c r="A5116" i="17"/>
  <c r="A5117" i="17"/>
  <c r="A5118" i="17"/>
  <c r="A5119" i="17"/>
  <c r="A5120" i="17"/>
  <c r="B5120" i="17" s="1"/>
  <c r="A5121" i="17"/>
  <c r="B5121" i="17" s="1"/>
  <c r="A5122" i="17"/>
  <c r="A5123" i="17"/>
  <c r="A5124" i="17"/>
  <c r="A5125" i="17"/>
  <c r="A5126" i="17"/>
  <c r="A5127" i="17"/>
  <c r="A5128" i="17"/>
  <c r="B5128" i="17" s="1"/>
  <c r="A5129" i="17"/>
  <c r="B5129" i="17" s="1"/>
  <c r="A5130" i="17"/>
  <c r="A5131" i="17"/>
  <c r="A5132" i="17"/>
  <c r="A5133" i="17"/>
  <c r="A5134" i="17"/>
  <c r="A5135" i="17"/>
  <c r="A5136" i="17"/>
  <c r="B5136" i="17" s="1"/>
  <c r="A5137" i="17"/>
  <c r="B5137" i="17" s="1"/>
  <c r="A5138" i="17"/>
  <c r="A5139" i="17"/>
  <c r="A5140" i="17"/>
  <c r="A5141" i="17"/>
  <c r="A5142" i="17"/>
  <c r="A5143" i="17"/>
  <c r="A5144" i="17"/>
  <c r="B5144" i="17" s="1"/>
  <c r="A5145" i="17"/>
  <c r="B5145" i="17" s="1"/>
  <c r="A5146" i="17"/>
  <c r="A5147" i="17"/>
  <c r="A5148" i="17"/>
  <c r="A5149" i="17"/>
  <c r="A5150" i="17"/>
  <c r="A5151" i="17"/>
  <c r="A5152" i="17"/>
  <c r="B5152" i="17" s="1"/>
  <c r="A5153" i="17"/>
  <c r="B5153" i="17" s="1"/>
  <c r="A5154" i="17"/>
  <c r="A5155" i="17"/>
  <c r="A5156" i="17"/>
  <c r="A5157" i="17"/>
  <c r="A5158" i="17"/>
  <c r="A5159" i="17"/>
  <c r="A5160" i="17"/>
  <c r="B5160" i="17" s="1"/>
  <c r="A5161" i="17"/>
  <c r="B5161" i="17" s="1"/>
  <c r="A5162" i="17"/>
  <c r="A5163" i="17"/>
  <c r="A5164" i="17"/>
  <c r="A5165" i="17"/>
  <c r="A5166" i="17"/>
  <c r="A5167" i="17"/>
  <c r="A5168" i="17"/>
  <c r="B5168" i="17" s="1"/>
  <c r="A5169" i="17"/>
  <c r="B5169" i="17" s="1"/>
  <c r="A5170" i="17"/>
  <c r="A5171" i="17"/>
  <c r="A5172" i="17"/>
  <c r="A5173" i="17"/>
  <c r="A5174" i="17"/>
  <c r="A5175" i="17"/>
  <c r="A5176" i="17"/>
  <c r="B5176" i="17" s="1"/>
  <c r="A5177" i="17"/>
  <c r="B5177" i="17" s="1"/>
  <c r="A5178" i="17"/>
  <c r="A5179" i="17"/>
  <c r="A5180" i="17"/>
  <c r="A5181" i="17"/>
  <c r="A5182" i="17"/>
  <c r="A5183" i="17"/>
  <c r="A5184" i="17"/>
  <c r="B5184" i="17" s="1"/>
  <c r="A5185" i="17"/>
  <c r="B5185" i="17" s="1"/>
  <c r="A5186" i="17"/>
  <c r="A5187" i="17"/>
  <c r="A5188" i="17"/>
  <c r="A5189" i="17"/>
  <c r="A5190" i="17"/>
  <c r="A5191" i="17"/>
  <c r="A5192" i="17"/>
  <c r="B5192" i="17" s="1"/>
  <c r="A5193" i="17"/>
  <c r="B5193" i="17" s="1"/>
  <c r="A5194" i="17"/>
  <c r="A5195" i="17"/>
  <c r="A5196" i="17"/>
  <c r="A5197" i="17"/>
  <c r="A5198" i="17"/>
  <c r="A5199" i="17"/>
  <c r="A5200" i="17"/>
  <c r="B5200" i="17" s="1"/>
  <c r="A5201" i="17"/>
  <c r="B5201" i="17" s="1"/>
  <c r="A5202" i="17"/>
  <c r="A5203" i="17"/>
  <c r="A5204" i="17"/>
  <c r="A5205" i="17"/>
  <c r="A5206" i="17"/>
  <c r="A5207" i="17"/>
  <c r="A5208" i="17"/>
  <c r="B5208" i="17" s="1"/>
  <c r="A5209" i="17"/>
  <c r="B5209" i="17" s="1"/>
  <c r="A5210" i="17"/>
  <c r="A5211" i="17"/>
  <c r="A5212" i="17"/>
  <c r="A5213" i="17"/>
  <c r="A5214" i="17"/>
  <c r="A5215" i="17"/>
  <c r="A5216" i="17"/>
  <c r="B5216" i="17" s="1"/>
  <c r="A5217" i="17"/>
  <c r="B5217" i="17" s="1"/>
  <c r="A5218" i="17"/>
  <c r="A5219" i="17"/>
  <c r="A5220" i="17"/>
  <c r="A5221" i="17"/>
  <c r="A5222" i="17"/>
  <c r="A5223" i="17"/>
  <c r="A5224" i="17"/>
  <c r="B5224" i="17" s="1"/>
  <c r="A5225" i="17"/>
  <c r="B5225" i="17" s="1"/>
  <c r="A5226" i="17"/>
  <c r="A5227" i="17"/>
  <c r="A5228" i="17"/>
  <c r="A5229" i="17"/>
  <c r="A5230" i="17"/>
  <c r="A5231" i="17"/>
  <c r="A5232" i="17"/>
  <c r="B5232" i="17" s="1"/>
  <c r="A5233" i="17"/>
  <c r="B5233" i="17" s="1"/>
  <c r="A5234" i="17"/>
  <c r="A5235" i="17"/>
  <c r="A5236" i="17"/>
  <c r="A5237" i="17"/>
  <c r="A5238" i="17"/>
  <c r="A5239" i="17"/>
  <c r="A5240" i="17"/>
  <c r="B5240" i="17" s="1"/>
  <c r="A5241" i="17"/>
  <c r="B5241" i="17" s="1"/>
  <c r="A5242" i="17"/>
  <c r="A5243" i="17"/>
  <c r="A5244" i="17"/>
  <c r="A5245" i="17"/>
  <c r="A5246" i="17"/>
  <c r="A5247" i="17"/>
  <c r="A5248" i="17"/>
  <c r="B5248" i="17" s="1"/>
  <c r="A5249" i="17"/>
  <c r="B5249" i="17" s="1"/>
  <c r="A5250" i="17"/>
  <c r="A5251" i="17"/>
  <c r="A5252" i="17"/>
  <c r="A5253" i="17"/>
  <c r="A5254" i="17"/>
  <c r="A5255" i="17"/>
  <c r="A5256" i="17"/>
  <c r="B5256" i="17" s="1"/>
  <c r="A5257" i="17"/>
  <c r="B5257" i="17" s="1"/>
  <c r="A5258" i="17"/>
  <c r="A5259" i="17"/>
  <c r="A5260" i="17"/>
  <c r="A5261" i="17"/>
  <c r="A5262" i="17"/>
  <c r="A5263" i="17"/>
  <c r="A5264" i="17"/>
  <c r="B5264" i="17" s="1"/>
  <c r="A5265" i="17"/>
  <c r="B5265" i="17" s="1"/>
  <c r="A5266" i="17"/>
  <c r="A5267" i="17"/>
  <c r="A5268" i="17"/>
  <c r="A5269" i="17"/>
  <c r="A5270" i="17"/>
  <c r="A5271" i="17"/>
  <c r="A5272" i="17"/>
  <c r="B5272" i="17" s="1"/>
  <c r="A5273" i="17"/>
  <c r="B5273" i="17" s="1"/>
  <c r="A5274" i="17"/>
  <c r="A5275" i="17"/>
  <c r="A5276" i="17"/>
  <c r="A5277" i="17"/>
  <c r="A5278" i="17"/>
  <c r="A5279" i="17"/>
  <c r="A5280" i="17"/>
  <c r="B5280" i="17" s="1"/>
  <c r="A5281" i="17"/>
  <c r="B5281" i="17" s="1"/>
  <c r="A5282" i="17"/>
  <c r="A5283" i="17"/>
  <c r="A5284" i="17"/>
  <c r="A5285" i="17"/>
  <c r="A5286" i="17"/>
  <c r="A5287" i="17"/>
  <c r="A5288" i="17"/>
  <c r="B5288" i="17" s="1"/>
  <c r="A5289" i="17"/>
  <c r="B5289" i="17" s="1"/>
  <c r="A5290" i="17"/>
  <c r="A5291" i="17"/>
  <c r="A5292" i="17"/>
  <c r="A5293" i="17"/>
  <c r="A5294" i="17"/>
  <c r="A5295" i="17"/>
  <c r="A5296" i="17"/>
  <c r="B5296" i="17" s="1"/>
  <c r="A5297" i="17"/>
  <c r="B5297" i="17" s="1"/>
  <c r="A5298" i="17"/>
  <c r="A5299" i="17"/>
  <c r="A5300" i="17"/>
  <c r="A5301" i="17"/>
  <c r="A5302" i="17"/>
  <c r="A5303" i="17"/>
  <c r="A5304" i="17"/>
  <c r="B5304" i="17" s="1"/>
  <c r="A5305" i="17"/>
  <c r="B5305" i="17" s="1"/>
  <c r="A5306" i="17"/>
  <c r="A5307" i="17"/>
  <c r="A5308" i="17"/>
  <c r="A5309" i="17"/>
  <c r="A5310" i="17"/>
  <c r="A5311" i="17"/>
  <c r="A5312" i="17"/>
  <c r="B5312" i="17" s="1"/>
  <c r="A5313" i="17"/>
  <c r="B5313" i="17" s="1"/>
  <c r="A5314" i="17"/>
  <c r="A5315" i="17"/>
  <c r="A5316" i="17"/>
  <c r="A5317" i="17"/>
  <c r="A5318" i="17"/>
  <c r="A5319" i="17"/>
  <c r="A5320" i="17"/>
  <c r="B5320" i="17" s="1"/>
  <c r="A5321" i="17"/>
  <c r="B5321" i="17" s="1"/>
  <c r="A5322" i="17"/>
  <c r="A5323" i="17"/>
  <c r="A5324" i="17"/>
  <c r="A5325" i="17"/>
  <c r="A5326" i="17"/>
  <c r="A5327" i="17"/>
  <c r="A5328" i="17"/>
  <c r="B5328" i="17" s="1"/>
  <c r="A5329" i="17"/>
  <c r="B5329" i="17" s="1"/>
  <c r="A5330" i="17"/>
  <c r="A5331" i="17"/>
  <c r="A5332" i="17"/>
  <c r="A5333" i="17"/>
  <c r="A5334" i="17"/>
  <c r="A5335" i="17"/>
  <c r="A5336" i="17"/>
  <c r="B5336" i="17" s="1"/>
  <c r="A5337" i="17"/>
  <c r="B5337" i="17" s="1"/>
  <c r="A5338" i="17"/>
  <c r="A5339" i="17"/>
  <c r="A5340" i="17"/>
  <c r="A5341" i="17"/>
  <c r="A5342" i="17"/>
  <c r="A5343" i="17"/>
  <c r="A5344" i="17"/>
  <c r="B5344" i="17" s="1"/>
  <c r="A5345" i="17"/>
  <c r="B5345" i="17" s="1"/>
  <c r="A5346" i="17"/>
  <c r="A5347" i="17"/>
  <c r="A5348" i="17"/>
  <c r="A5349" i="17"/>
  <c r="A5350" i="17"/>
  <c r="A5351" i="17"/>
  <c r="A5352" i="17"/>
  <c r="B5352" i="17" s="1"/>
  <c r="A5353" i="17"/>
  <c r="B5353" i="17" s="1"/>
  <c r="A5354" i="17"/>
  <c r="A5355" i="17"/>
  <c r="A5356" i="17"/>
  <c r="A5357" i="17"/>
  <c r="A5358" i="17"/>
  <c r="A5359" i="17"/>
  <c r="A5360" i="17"/>
  <c r="B5360" i="17" s="1"/>
  <c r="A5361" i="17"/>
  <c r="B5361" i="17" s="1"/>
  <c r="A5362" i="17"/>
  <c r="A5363" i="17"/>
  <c r="A5364" i="17"/>
  <c r="A5365" i="17"/>
  <c r="A5366" i="17"/>
  <c r="A5367" i="17"/>
  <c r="A5368" i="17"/>
  <c r="B5368" i="17" s="1"/>
  <c r="A5369" i="17"/>
  <c r="B5369" i="17" s="1"/>
  <c r="A5370" i="17"/>
  <c r="A5371" i="17"/>
  <c r="A5372" i="17"/>
  <c r="A5373" i="17"/>
  <c r="A5374" i="17"/>
  <c r="A5375" i="17"/>
  <c r="A5376" i="17"/>
  <c r="B5376" i="17" s="1"/>
  <c r="A5377" i="17"/>
  <c r="B5377" i="17" s="1"/>
  <c r="A5378" i="17"/>
  <c r="A5379" i="17"/>
  <c r="A5380" i="17"/>
  <c r="A5381" i="17"/>
  <c r="A5382" i="17"/>
  <c r="A5383" i="17"/>
  <c r="A5384" i="17"/>
  <c r="B5384" i="17" s="1"/>
  <c r="A5385" i="17"/>
  <c r="B5385" i="17" s="1"/>
  <c r="A5386" i="17"/>
  <c r="A5387" i="17"/>
  <c r="A5388" i="17"/>
  <c r="A5389" i="17"/>
  <c r="A5390" i="17"/>
  <c r="A5391" i="17"/>
  <c r="A5392" i="17"/>
  <c r="B5392" i="17" s="1"/>
  <c r="A5393" i="17"/>
  <c r="B5393" i="17" s="1"/>
  <c r="A5394" i="17"/>
  <c r="A5395" i="17"/>
  <c r="A5396" i="17"/>
  <c r="A5397" i="17"/>
  <c r="A5398" i="17"/>
  <c r="A5399" i="17"/>
  <c r="A5400" i="17"/>
  <c r="B5400" i="17" s="1"/>
  <c r="A5401" i="17"/>
  <c r="B5401" i="17" s="1"/>
  <c r="A5402" i="17"/>
  <c r="A5403" i="17"/>
  <c r="A5404" i="17"/>
  <c r="A5405" i="17"/>
  <c r="A5406" i="17"/>
  <c r="A5407" i="17"/>
  <c r="A5408" i="17"/>
  <c r="B5408" i="17" s="1"/>
  <c r="A5409" i="17"/>
  <c r="B5409" i="17" s="1"/>
  <c r="A5410" i="17"/>
  <c r="A5411" i="17"/>
  <c r="A5412" i="17"/>
  <c r="A5413" i="17"/>
  <c r="A5414" i="17"/>
  <c r="A5415" i="17"/>
  <c r="A5416" i="17"/>
  <c r="B5416" i="17" s="1"/>
  <c r="A5417" i="17"/>
  <c r="B5417" i="17" s="1"/>
  <c r="A5418" i="17"/>
  <c r="A5419" i="17"/>
  <c r="A5420" i="17"/>
  <c r="A5421" i="17"/>
  <c r="A5422" i="17"/>
  <c r="A5423" i="17"/>
  <c r="A5424" i="17"/>
  <c r="B5424" i="17" s="1"/>
  <c r="A5425" i="17"/>
  <c r="B5425" i="17" s="1"/>
  <c r="A5426" i="17"/>
  <c r="A5427" i="17"/>
  <c r="A5428" i="17"/>
  <c r="A5429" i="17"/>
  <c r="A5430" i="17"/>
  <c r="A5431" i="17"/>
  <c r="A5432" i="17"/>
  <c r="B5432" i="17" s="1"/>
  <c r="A5433" i="17"/>
  <c r="B5433" i="17" s="1"/>
  <c r="A5434" i="17"/>
  <c r="A5435" i="17"/>
  <c r="A5436" i="17"/>
  <c r="A5437" i="17"/>
  <c r="A5438" i="17"/>
  <c r="A5439" i="17"/>
  <c r="A5440" i="17"/>
  <c r="B5440" i="17" s="1"/>
  <c r="A5441" i="17"/>
  <c r="B5441" i="17" s="1"/>
  <c r="A5442" i="17"/>
  <c r="A5443" i="17"/>
  <c r="A5444" i="17"/>
  <c r="A5445" i="17"/>
  <c r="A5446" i="17"/>
  <c r="A5447" i="17"/>
  <c r="A5448" i="17"/>
  <c r="B5448" i="17" s="1"/>
  <c r="A5449" i="17"/>
  <c r="B5449" i="17" s="1"/>
  <c r="A5450" i="17"/>
  <c r="A5451" i="17"/>
  <c r="A5452" i="17"/>
  <c r="A5453" i="17"/>
  <c r="A5454" i="17"/>
  <c r="A5455" i="17"/>
  <c r="A5456" i="17"/>
  <c r="B5456" i="17" s="1"/>
  <c r="A5457" i="17"/>
  <c r="B5457" i="17" s="1"/>
  <c r="A5458" i="17"/>
  <c r="A5459" i="17"/>
  <c r="A5460" i="17"/>
  <c r="A5461" i="17"/>
  <c r="A5462" i="17"/>
  <c r="A5463" i="17"/>
  <c r="A5464" i="17"/>
  <c r="B5464" i="17" s="1"/>
  <c r="A5465" i="17"/>
  <c r="B5465" i="17" s="1"/>
  <c r="A5466" i="17"/>
  <c r="A5467" i="17"/>
  <c r="A5468" i="17"/>
  <c r="A5469" i="17"/>
  <c r="A5470" i="17"/>
  <c r="A5471" i="17"/>
  <c r="A5472" i="17"/>
  <c r="B5472" i="17" s="1"/>
  <c r="A5473" i="17"/>
  <c r="B5473" i="17" s="1"/>
  <c r="A5474" i="17"/>
  <c r="A5475" i="17"/>
  <c r="A5476" i="17"/>
  <c r="A5477" i="17"/>
  <c r="A5478" i="17"/>
  <c r="A5479" i="17"/>
  <c r="A5480" i="17"/>
  <c r="B5480" i="17" s="1"/>
  <c r="A5481" i="17"/>
  <c r="B5481" i="17" s="1"/>
  <c r="A5482" i="17"/>
  <c r="A5483" i="17"/>
  <c r="A5484" i="17"/>
  <c r="A5485" i="17"/>
  <c r="A5486" i="17"/>
  <c r="A5487" i="17"/>
  <c r="A5488" i="17"/>
  <c r="B5488" i="17" s="1"/>
  <c r="A5489" i="17"/>
  <c r="B5489" i="17" s="1"/>
  <c r="A5490" i="17"/>
  <c r="A5491" i="17"/>
  <c r="A5492" i="17"/>
  <c r="A5493" i="17"/>
  <c r="A5494" i="17"/>
  <c r="A5495" i="17"/>
  <c r="A5496" i="17"/>
  <c r="B5496" i="17" s="1"/>
  <c r="A5497" i="17"/>
  <c r="B5497" i="17" s="1"/>
  <c r="A5498" i="17"/>
  <c r="A5499" i="17"/>
  <c r="A5500" i="17"/>
  <c r="A5501" i="17"/>
  <c r="A5502" i="17"/>
  <c r="A5503" i="17"/>
  <c r="A5504" i="17"/>
  <c r="B5504" i="17" s="1"/>
  <c r="A5505" i="17"/>
  <c r="B5505" i="17" s="1"/>
  <c r="A5506" i="17"/>
  <c r="A5507" i="17"/>
  <c r="A5508" i="17"/>
  <c r="A5509" i="17"/>
  <c r="A5510" i="17"/>
  <c r="A5511" i="17"/>
  <c r="A5512" i="17"/>
  <c r="B5512" i="17" s="1"/>
  <c r="A5513" i="17"/>
  <c r="B5513" i="17" s="1"/>
  <c r="A5514" i="17"/>
  <c r="A5515" i="17"/>
  <c r="A5516" i="17"/>
  <c r="A5517" i="17"/>
  <c r="A5518" i="17"/>
  <c r="A5519" i="17"/>
  <c r="A5520" i="17"/>
  <c r="B5520" i="17" s="1"/>
  <c r="A5521" i="17"/>
  <c r="B5521" i="17" s="1"/>
  <c r="A5522" i="17"/>
  <c r="A5523" i="17"/>
  <c r="A5524" i="17"/>
  <c r="A5525" i="17"/>
  <c r="A5526" i="17"/>
  <c r="A5527" i="17"/>
  <c r="A5528" i="17"/>
  <c r="B5528" i="17" s="1"/>
  <c r="A5529" i="17"/>
  <c r="B5529" i="17" s="1"/>
  <c r="A5530" i="17"/>
  <c r="A5531" i="17"/>
  <c r="A5532" i="17"/>
  <c r="A5533" i="17"/>
  <c r="A5534" i="17"/>
  <c r="A5535" i="17"/>
  <c r="A5536" i="17"/>
  <c r="B5536" i="17" s="1"/>
  <c r="A5537" i="17"/>
  <c r="B5537" i="17" s="1"/>
  <c r="A5538" i="17"/>
  <c r="A5539" i="17"/>
  <c r="A5540" i="17"/>
  <c r="A5541" i="17"/>
  <c r="A5542" i="17"/>
  <c r="A5543" i="17"/>
  <c r="A5544" i="17"/>
  <c r="B5544" i="17" s="1"/>
  <c r="A5545" i="17"/>
  <c r="B5545" i="17" s="1"/>
  <c r="A5546" i="17"/>
  <c r="A5547" i="17"/>
  <c r="A5548" i="17"/>
  <c r="A5549" i="17"/>
  <c r="A5550" i="17"/>
  <c r="A5551" i="17"/>
  <c r="A5552" i="17"/>
  <c r="B5552" i="17" s="1"/>
  <c r="A5553" i="17"/>
  <c r="B5553" i="17" s="1"/>
  <c r="A5554" i="17"/>
  <c r="A5555" i="17"/>
  <c r="A5556" i="17"/>
  <c r="A5557" i="17"/>
  <c r="A5558" i="17"/>
  <c r="A5559" i="17"/>
  <c r="A5560" i="17"/>
  <c r="B5560" i="17" s="1"/>
  <c r="A5561" i="17"/>
  <c r="B5561" i="17" s="1"/>
  <c r="A5562" i="17"/>
  <c r="A5563" i="17"/>
  <c r="A5564" i="17"/>
  <c r="A5565" i="17"/>
  <c r="A5566" i="17"/>
  <c r="A5567" i="17"/>
  <c r="A5568" i="17"/>
  <c r="B5568" i="17" s="1"/>
  <c r="A5569" i="17"/>
  <c r="B5569" i="17" s="1"/>
  <c r="A5570" i="17"/>
  <c r="A5571" i="17"/>
  <c r="A5572" i="17"/>
  <c r="A5573" i="17"/>
  <c r="A5574" i="17"/>
  <c r="A5575" i="17"/>
  <c r="A5576" i="17"/>
  <c r="B5576" i="17" s="1"/>
  <c r="A5577" i="17"/>
  <c r="B5577" i="17" s="1"/>
  <c r="A5578" i="17"/>
  <c r="A5579" i="17"/>
  <c r="A5580" i="17"/>
  <c r="A5581" i="17"/>
  <c r="A5582" i="17"/>
  <c r="A5583" i="17"/>
  <c r="A5584" i="17"/>
  <c r="B5584" i="17" s="1"/>
  <c r="A5585" i="17"/>
  <c r="B5585" i="17" s="1"/>
  <c r="A5586" i="17"/>
  <c r="A5587" i="17"/>
  <c r="A5588" i="17"/>
  <c r="A5589" i="17"/>
  <c r="A5590" i="17"/>
  <c r="A5591" i="17"/>
  <c r="A5592" i="17"/>
  <c r="B5592" i="17" s="1"/>
  <c r="A5593" i="17"/>
  <c r="B5593" i="17" s="1"/>
  <c r="A5594" i="17"/>
  <c r="A5595" i="17"/>
  <c r="A5596" i="17"/>
  <c r="A5597" i="17"/>
  <c r="A5598" i="17"/>
  <c r="A5599" i="17"/>
  <c r="A5600" i="17"/>
  <c r="B5600" i="17" s="1"/>
  <c r="A5601" i="17"/>
  <c r="B5601" i="17" s="1"/>
  <c r="A5602" i="17"/>
  <c r="A5603" i="17"/>
  <c r="A5604" i="17"/>
  <c r="A5605" i="17"/>
  <c r="A5606" i="17"/>
  <c r="A5607" i="17"/>
  <c r="A5608" i="17"/>
  <c r="B5608" i="17" s="1"/>
  <c r="A5609" i="17"/>
  <c r="B5609" i="17" s="1"/>
  <c r="A5610" i="17"/>
  <c r="A5611" i="17"/>
  <c r="A5612" i="17"/>
  <c r="A5613" i="17"/>
  <c r="A5614" i="17"/>
  <c r="A5615" i="17"/>
  <c r="A5616" i="17"/>
  <c r="B5616" i="17" s="1"/>
  <c r="A5617" i="17"/>
  <c r="B5617" i="17" s="1"/>
  <c r="A5618" i="17"/>
  <c r="A5619" i="17"/>
  <c r="A5620" i="17"/>
  <c r="A5621" i="17"/>
  <c r="A5622" i="17"/>
  <c r="A5623" i="17"/>
  <c r="A5624" i="17"/>
  <c r="B5624" i="17" s="1"/>
  <c r="A5625" i="17"/>
  <c r="B5625" i="17" s="1"/>
  <c r="A5626" i="17"/>
  <c r="A5627" i="17"/>
  <c r="A5628" i="17"/>
  <c r="A5629" i="17"/>
  <c r="A5630" i="17"/>
  <c r="A5631" i="17"/>
  <c r="A5632" i="17"/>
  <c r="B5632" i="17" s="1"/>
  <c r="A5633" i="17"/>
  <c r="B5633" i="17" s="1"/>
  <c r="A5634" i="17"/>
  <c r="A5635" i="17"/>
  <c r="A5636" i="17"/>
  <c r="A5637" i="17"/>
  <c r="A5638" i="17"/>
  <c r="A5639" i="17"/>
  <c r="A5640" i="17"/>
  <c r="B5640" i="17" s="1"/>
  <c r="A5641" i="17"/>
  <c r="B5641" i="17" s="1"/>
  <c r="A5642" i="17"/>
  <c r="A5643" i="17"/>
  <c r="A5644" i="17"/>
  <c r="A5645" i="17"/>
  <c r="A5646" i="17"/>
  <c r="A5647" i="17"/>
  <c r="A5648" i="17"/>
  <c r="B5648" i="17" s="1"/>
  <c r="A5649" i="17"/>
  <c r="B5649" i="17" s="1"/>
  <c r="A5650" i="17"/>
  <c r="A5651" i="17"/>
  <c r="A5652" i="17"/>
  <c r="A5653" i="17"/>
  <c r="A5654" i="17"/>
  <c r="A5655" i="17"/>
  <c r="A5656" i="17"/>
  <c r="B5656" i="17" s="1"/>
  <c r="A5657" i="17"/>
  <c r="B5657" i="17" s="1"/>
  <c r="A5658" i="17"/>
  <c r="A5659" i="17"/>
  <c r="A5660" i="17"/>
  <c r="A5661" i="17"/>
  <c r="A5662" i="17"/>
  <c r="A5663" i="17"/>
  <c r="A5664" i="17"/>
  <c r="B5664" i="17" s="1"/>
  <c r="A5665" i="17"/>
  <c r="B5665" i="17" s="1"/>
  <c r="A5666" i="17"/>
  <c r="A5667" i="17"/>
  <c r="A5668" i="17"/>
  <c r="A5669" i="17"/>
  <c r="A5670" i="17"/>
  <c r="A5671" i="17"/>
  <c r="A5672" i="17"/>
  <c r="B5672" i="17" s="1"/>
  <c r="A5673" i="17"/>
  <c r="B5673" i="17" s="1"/>
  <c r="A5674" i="17"/>
  <c r="A5675" i="17"/>
  <c r="A5676" i="17"/>
  <c r="A5677" i="17"/>
  <c r="A5678" i="17"/>
  <c r="A5679" i="17"/>
  <c r="A5680" i="17"/>
  <c r="B5680" i="17" s="1"/>
  <c r="A5681" i="17"/>
  <c r="B5681" i="17" s="1"/>
  <c r="A5682" i="17"/>
  <c r="A5683" i="17"/>
  <c r="A5684" i="17"/>
  <c r="A5685" i="17"/>
  <c r="A5686" i="17"/>
  <c r="A5687" i="17"/>
  <c r="A5688" i="17"/>
  <c r="B5688" i="17" s="1"/>
  <c r="A5689" i="17"/>
  <c r="B5689" i="17" s="1"/>
  <c r="A5690" i="17"/>
  <c r="A5691" i="17"/>
  <c r="A5692" i="17"/>
  <c r="A5693" i="17"/>
  <c r="A5694" i="17"/>
  <c r="A5695" i="17"/>
  <c r="A5696" i="17"/>
  <c r="B5696" i="17" s="1"/>
  <c r="A5697" i="17"/>
  <c r="B5697" i="17" s="1"/>
  <c r="A5698" i="17"/>
  <c r="A5699" i="17"/>
  <c r="A5700" i="17"/>
  <c r="A5701" i="17"/>
  <c r="A5702" i="17"/>
  <c r="A5703" i="17"/>
  <c r="A5704" i="17"/>
  <c r="B5704" i="17" s="1"/>
  <c r="A5705" i="17"/>
  <c r="B5705" i="17" s="1"/>
  <c r="A5706" i="17"/>
  <c r="A5707" i="17"/>
  <c r="A5708" i="17"/>
  <c r="A5709" i="17"/>
  <c r="A5710" i="17"/>
  <c r="A5711" i="17"/>
  <c r="A5712" i="17"/>
  <c r="B5712" i="17" s="1"/>
  <c r="A5713" i="17"/>
  <c r="B5713" i="17" s="1"/>
  <c r="A5714" i="17"/>
  <c r="A5715" i="17"/>
  <c r="A5716" i="17"/>
  <c r="A5717" i="17"/>
  <c r="A5718" i="17"/>
  <c r="A5719" i="17"/>
  <c r="A5720" i="17"/>
  <c r="B5720" i="17" s="1"/>
  <c r="A5721" i="17"/>
  <c r="B5721" i="17" s="1"/>
  <c r="A5722" i="17"/>
  <c r="A5723" i="17"/>
  <c r="A5724" i="17"/>
  <c r="A5725" i="17"/>
  <c r="A5726" i="17"/>
  <c r="A5727" i="17"/>
  <c r="A5728" i="17"/>
  <c r="B5728" i="17" s="1"/>
  <c r="A5729" i="17"/>
  <c r="B5729" i="17" s="1"/>
  <c r="A5730" i="17"/>
  <c r="A5731" i="17"/>
  <c r="A5732" i="17"/>
  <c r="A5733" i="17"/>
  <c r="A5734" i="17"/>
  <c r="A5735" i="17"/>
  <c r="A5736" i="17"/>
  <c r="B5736" i="17" s="1"/>
  <c r="A5737" i="17"/>
  <c r="B5737" i="17" s="1"/>
  <c r="A5738" i="17"/>
  <c r="A5739" i="17"/>
  <c r="A5740" i="17"/>
  <c r="A5741" i="17"/>
  <c r="A5742" i="17"/>
  <c r="A5743" i="17"/>
  <c r="A5744" i="17"/>
  <c r="B5744" i="17" s="1"/>
  <c r="A5745" i="17"/>
  <c r="B5745" i="17" s="1"/>
  <c r="A5746" i="17"/>
  <c r="A5747" i="17"/>
  <c r="A5748" i="17"/>
  <c r="A5749" i="17"/>
  <c r="A5750" i="17"/>
  <c r="A5751" i="17"/>
  <c r="A5752" i="17"/>
  <c r="B5752" i="17" s="1"/>
  <c r="A5753" i="17"/>
  <c r="B5753" i="17" s="1"/>
  <c r="A5754" i="17"/>
  <c r="A5755" i="17"/>
  <c r="A5756" i="17"/>
  <c r="A5757" i="17"/>
  <c r="A5758" i="17"/>
  <c r="A5759" i="17"/>
  <c r="A5760" i="17"/>
  <c r="B5760" i="17" s="1"/>
  <c r="A5761" i="17"/>
  <c r="B5761" i="17" s="1"/>
  <c r="A5762" i="17"/>
  <c r="A5763" i="17"/>
  <c r="A5764" i="17"/>
  <c r="A5765" i="17"/>
  <c r="A5766" i="17"/>
  <c r="A5767" i="17"/>
  <c r="A5768" i="17"/>
  <c r="B5768" i="17" s="1"/>
  <c r="A5769" i="17"/>
  <c r="B5769" i="17" s="1"/>
  <c r="A5770" i="17"/>
  <c r="A5771" i="17"/>
  <c r="A5772" i="17"/>
  <c r="A5773" i="17"/>
  <c r="A5774" i="17"/>
  <c r="A5775" i="17"/>
  <c r="A5776" i="17"/>
  <c r="B5776" i="17" s="1"/>
  <c r="A5777" i="17"/>
  <c r="B5777" i="17" s="1"/>
  <c r="A5778" i="17"/>
  <c r="A5779" i="17"/>
  <c r="A5780" i="17"/>
  <c r="A5781" i="17"/>
  <c r="A5782" i="17"/>
  <c r="A5783" i="17"/>
  <c r="A5784" i="17"/>
  <c r="B5784" i="17" s="1"/>
  <c r="A5785" i="17"/>
  <c r="B5785" i="17" s="1"/>
  <c r="A5786" i="17"/>
  <c r="A5787" i="17"/>
  <c r="A5788" i="17"/>
  <c r="A5789" i="17"/>
  <c r="A5790" i="17"/>
  <c r="A5791" i="17"/>
  <c r="A5792" i="17"/>
  <c r="B5792" i="17" s="1"/>
  <c r="A5793" i="17"/>
  <c r="B5793" i="17" s="1"/>
  <c r="A5794" i="17"/>
  <c r="A5795" i="17"/>
  <c r="A5796" i="17"/>
  <c r="A5797" i="17"/>
  <c r="A5798" i="17"/>
  <c r="A5799" i="17"/>
  <c r="A5800" i="17"/>
  <c r="B5800" i="17" s="1"/>
  <c r="A5801" i="17"/>
  <c r="B5801" i="17" s="1"/>
  <c r="A5802" i="17"/>
  <c r="A5803" i="17"/>
  <c r="A5804" i="17"/>
  <c r="A5805" i="17"/>
  <c r="A5806" i="17"/>
  <c r="A5807" i="17"/>
  <c r="A5808" i="17"/>
  <c r="B5808" i="17" s="1"/>
  <c r="A5809" i="17"/>
  <c r="B5809" i="17" s="1"/>
  <c r="A5810" i="17"/>
  <c r="A5811" i="17"/>
  <c r="A5812" i="17"/>
  <c r="A5813" i="17"/>
  <c r="A5814" i="17"/>
  <c r="A5815" i="17"/>
  <c r="A5816" i="17"/>
  <c r="B5816" i="17" s="1"/>
  <c r="A5817" i="17"/>
  <c r="B5817" i="17" s="1"/>
  <c r="A5818" i="17"/>
  <c r="A5819" i="17"/>
  <c r="A5820" i="17"/>
  <c r="A5821" i="17"/>
  <c r="A5822" i="17"/>
  <c r="A5823" i="17"/>
  <c r="A5824" i="17"/>
  <c r="B5824" i="17" s="1"/>
  <c r="A5825" i="17"/>
  <c r="B5825" i="17" s="1"/>
  <c r="A5826" i="17"/>
  <c r="A5827" i="17"/>
  <c r="A5828" i="17"/>
  <c r="A5829" i="17"/>
  <c r="A5830" i="17"/>
  <c r="A5831" i="17"/>
  <c r="A5832" i="17"/>
  <c r="B5832" i="17" s="1"/>
  <c r="A5833" i="17"/>
  <c r="B5833" i="17" s="1"/>
  <c r="A5834" i="17"/>
  <c r="A5835" i="17"/>
  <c r="A5836" i="17"/>
  <c r="A5837" i="17"/>
  <c r="A5838" i="17"/>
  <c r="A5839" i="17"/>
  <c r="A5840" i="17"/>
  <c r="B5840" i="17" s="1"/>
  <c r="A5841" i="17"/>
  <c r="B5841" i="17" s="1"/>
  <c r="A5842" i="17"/>
  <c r="A5843" i="17"/>
  <c r="A5844" i="17"/>
  <c r="A5845" i="17"/>
  <c r="A5846" i="17"/>
  <c r="A5847" i="17"/>
  <c r="A5848" i="17"/>
  <c r="B5848" i="17" s="1"/>
  <c r="A5849" i="17"/>
  <c r="B5849" i="17" s="1"/>
  <c r="A5850" i="17"/>
  <c r="A5851" i="17"/>
  <c r="A5852" i="17"/>
  <c r="A5853" i="17"/>
  <c r="A5854" i="17"/>
  <c r="A5855" i="17"/>
  <c r="A5856" i="17"/>
  <c r="B5856" i="17" s="1"/>
  <c r="A5857" i="17"/>
  <c r="B5857" i="17" s="1"/>
  <c r="A5858" i="17"/>
  <c r="A5859" i="17"/>
  <c r="A5860" i="17"/>
  <c r="A5861" i="17"/>
  <c r="A5862" i="17"/>
  <c r="A5863" i="17"/>
  <c r="A5864" i="17"/>
  <c r="B5864" i="17" s="1"/>
  <c r="A5865" i="17"/>
  <c r="B5865" i="17" s="1"/>
  <c r="A5866" i="17"/>
  <c r="A5867" i="17"/>
  <c r="A5868" i="17"/>
  <c r="A5869" i="17"/>
  <c r="A5870" i="17"/>
  <c r="A5871" i="17"/>
  <c r="A5872" i="17"/>
  <c r="B5872" i="17" s="1"/>
  <c r="A5873" i="17"/>
  <c r="B5873" i="17" s="1"/>
  <c r="A5874" i="17"/>
  <c r="A5875" i="17"/>
  <c r="A5876" i="17"/>
  <c r="A5877" i="17"/>
  <c r="A5878" i="17"/>
  <c r="A5879" i="17"/>
  <c r="A5880" i="17"/>
  <c r="B5880" i="17" s="1"/>
  <c r="A5881" i="17"/>
  <c r="B5881" i="17" s="1"/>
  <c r="A5882" i="17"/>
  <c r="A5883" i="17"/>
  <c r="A5884" i="17"/>
  <c r="A5885" i="17"/>
  <c r="A5886" i="17"/>
  <c r="A5887" i="17"/>
  <c r="A5888" i="17"/>
  <c r="B5888" i="17" s="1"/>
  <c r="A5889" i="17"/>
  <c r="B5889" i="17" s="1"/>
  <c r="A5890" i="17"/>
  <c r="A5891" i="17"/>
  <c r="A5892" i="17"/>
  <c r="A5893" i="17"/>
  <c r="A5894" i="17"/>
  <c r="A5895" i="17"/>
  <c r="A5896" i="17"/>
  <c r="B5896" i="17" s="1"/>
  <c r="A5897" i="17"/>
  <c r="B5897" i="17" s="1"/>
  <c r="A5898" i="17"/>
  <c r="A5899" i="17"/>
  <c r="A5900" i="17"/>
  <c r="A5901" i="17"/>
  <c r="A5902" i="17"/>
  <c r="A5903" i="17"/>
  <c r="A5904" i="17"/>
  <c r="B5904" i="17" s="1"/>
  <c r="A5905" i="17"/>
  <c r="B5905" i="17" s="1"/>
  <c r="A5906" i="17"/>
  <c r="A5907" i="17"/>
  <c r="A5908" i="17"/>
  <c r="A5909" i="17"/>
  <c r="A5910" i="17"/>
  <c r="A5911" i="17"/>
  <c r="A5912" i="17"/>
  <c r="B5912" i="17" s="1"/>
  <c r="A5913" i="17"/>
  <c r="B5913" i="17" s="1"/>
  <c r="A5914" i="17"/>
  <c r="A5915" i="17"/>
  <c r="A5916" i="17"/>
  <c r="A5917" i="17"/>
  <c r="A5918" i="17"/>
  <c r="A5919" i="17"/>
  <c r="A5920" i="17"/>
  <c r="B5920" i="17" s="1"/>
  <c r="A5921" i="17"/>
  <c r="B5921" i="17" s="1"/>
  <c r="A5922" i="17"/>
  <c r="A5923" i="17"/>
  <c r="A5924" i="17"/>
  <c r="A5925" i="17"/>
  <c r="A5926" i="17"/>
  <c r="A5927" i="17"/>
  <c r="A5928" i="17"/>
  <c r="B5928" i="17" s="1"/>
  <c r="A5929" i="17"/>
  <c r="B5929" i="17" s="1"/>
  <c r="A5930" i="17"/>
  <c r="A5931" i="17"/>
  <c r="A5932" i="17"/>
  <c r="A5933" i="17"/>
  <c r="A5934" i="17"/>
  <c r="A5935" i="17"/>
  <c r="A5936" i="17"/>
  <c r="B5936" i="17" s="1"/>
  <c r="A5937" i="17"/>
  <c r="B5937" i="17" s="1"/>
  <c r="A5938" i="17"/>
  <c r="A5939" i="17"/>
  <c r="A5940" i="17"/>
  <c r="A5941" i="17"/>
  <c r="A5942" i="17"/>
  <c r="A5943" i="17"/>
  <c r="A5944" i="17"/>
  <c r="B5944" i="17" s="1"/>
  <c r="A5945" i="17"/>
  <c r="B5945" i="17" s="1"/>
  <c r="A5946" i="17"/>
  <c r="A5947" i="17"/>
  <c r="A5948" i="17"/>
  <c r="A5949" i="17"/>
  <c r="A5950" i="17"/>
  <c r="A5951" i="17"/>
  <c r="A5952" i="17"/>
  <c r="B5952" i="17" s="1"/>
  <c r="A5953" i="17"/>
  <c r="B5953" i="17" s="1"/>
  <c r="A5954" i="17"/>
  <c r="A5955" i="17"/>
  <c r="A5956" i="17"/>
  <c r="A5957" i="17"/>
  <c r="A5958" i="17"/>
  <c r="A5959" i="17"/>
  <c r="A5960" i="17"/>
  <c r="B5960" i="17" s="1"/>
  <c r="A5961" i="17"/>
  <c r="B5961" i="17" s="1"/>
  <c r="A5962" i="17"/>
  <c r="A5963" i="17"/>
  <c r="A5964" i="17"/>
  <c r="A5965" i="17"/>
  <c r="A5966" i="17"/>
  <c r="A5967" i="17"/>
  <c r="A5968" i="17"/>
  <c r="B5968" i="17" s="1"/>
  <c r="A5969" i="17"/>
  <c r="B5969" i="17" s="1"/>
  <c r="A5970" i="17"/>
  <c r="A5971" i="17"/>
  <c r="A5972" i="17"/>
  <c r="A5973" i="17"/>
  <c r="A5974" i="17"/>
  <c r="A5975" i="17"/>
  <c r="A5976" i="17"/>
  <c r="B5976" i="17" s="1"/>
  <c r="A5977" i="17"/>
  <c r="B5977" i="17" s="1"/>
  <c r="A5978" i="17"/>
  <c r="A5979" i="17"/>
  <c r="A5980" i="17"/>
  <c r="A5981" i="17"/>
  <c r="A5982" i="17"/>
  <c r="A5983" i="17"/>
  <c r="A5984" i="17"/>
  <c r="B5984" i="17" s="1"/>
  <c r="A5985" i="17"/>
  <c r="B5985" i="17" s="1"/>
  <c r="A5986" i="17"/>
  <c r="A5987" i="17"/>
  <c r="A5988" i="17"/>
  <c r="A5989" i="17"/>
  <c r="A5990" i="17"/>
  <c r="A5991" i="17"/>
  <c r="A5992" i="17"/>
  <c r="B5992" i="17" s="1"/>
  <c r="A5993" i="17"/>
  <c r="B5993" i="17" s="1"/>
  <c r="A5994" i="17"/>
  <c r="A5995" i="17"/>
  <c r="A5996" i="17"/>
  <c r="A5997" i="17"/>
  <c r="A5998" i="17"/>
  <c r="A5999" i="17"/>
  <c r="A6000" i="17"/>
  <c r="B6000" i="17" s="1"/>
  <c r="A6001" i="17"/>
  <c r="B6001" i="17" s="1"/>
  <c r="A6002" i="17"/>
  <c r="A6003" i="17"/>
  <c r="A6004" i="17"/>
  <c r="A6005" i="17"/>
  <c r="A6006" i="17"/>
  <c r="A6007" i="17"/>
  <c r="A6008" i="17"/>
  <c r="B6008" i="17" s="1"/>
  <c r="A6009" i="17"/>
  <c r="B6009" i="17" s="1"/>
  <c r="A6010" i="17"/>
  <c r="A6011" i="17"/>
  <c r="A6012" i="17"/>
  <c r="A6013" i="17"/>
  <c r="A6014" i="17"/>
  <c r="A6015" i="17"/>
  <c r="A6016" i="17"/>
  <c r="B6016" i="17" s="1"/>
  <c r="A6017" i="17"/>
  <c r="B6017" i="17" s="1"/>
  <c r="A6018" i="17"/>
  <c r="A6019" i="17"/>
  <c r="A6020" i="17"/>
  <c r="A6021" i="17"/>
  <c r="A6022" i="17"/>
  <c r="A6023" i="17"/>
  <c r="A6024" i="17"/>
  <c r="B6024" i="17" s="1"/>
  <c r="A6025" i="17"/>
  <c r="B6025" i="17" s="1"/>
  <c r="A6026" i="17"/>
  <c r="A6027" i="17"/>
  <c r="A6028" i="17"/>
  <c r="A6029" i="17"/>
  <c r="A6030" i="17"/>
  <c r="A6031" i="17"/>
  <c r="A6032" i="17"/>
  <c r="B6032" i="17" s="1"/>
  <c r="A6033" i="17"/>
  <c r="B6033" i="17" s="1"/>
  <c r="A6034" i="17"/>
  <c r="A6035" i="17"/>
  <c r="A6036" i="17"/>
  <c r="A6037" i="17"/>
  <c r="A6038" i="17"/>
  <c r="A6039" i="17"/>
  <c r="A6040" i="17"/>
  <c r="B6040" i="17" s="1"/>
  <c r="A6041" i="17"/>
  <c r="B6041" i="17" s="1"/>
  <c r="A6042" i="17"/>
  <c r="A6043" i="17"/>
  <c r="A6044" i="17"/>
  <c r="A6045" i="17"/>
  <c r="A6046" i="17"/>
  <c r="A6047" i="17"/>
  <c r="A6048" i="17"/>
  <c r="B6048" i="17" s="1"/>
  <c r="A6049" i="17"/>
  <c r="B6049" i="17" s="1"/>
  <c r="A6050" i="17"/>
  <c r="A6051" i="17"/>
  <c r="A6052" i="17"/>
  <c r="A6053" i="17"/>
  <c r="A6054" i="17"/>
  <c r="A6055" i="17"/>
  <c r="A6056" i="17"/>
  <c r="B6056" i="17" s="1"/>
  <c r="A6057" i="17"/>
  <c r="B6057" i="17" s="1"/>
  <c r="A6058" i="17"/>
  <c r="A6059" i="17"/>
  <c r="A6060" i="17"/>
  <c r="A6061" i="17"/>
  <c r="A6062" i="17"/>
  <c r="A6063" i="17"/>
  <c r="A6064" i="17"/>
  <c r="B6064" i="17" s="1"/>
  <c r="A6065" i="17"/>
  <c r="B6065" i="17" s="1"/>
  <c r="A6066" i="17"/>
  <c r="A6067" i="17"/>
  <c r="A6068" i="17"/>
  <c r="A6069" i="17"/>
  <c r="A6070" i="17"/>
  <c r="A6071" i="17"/>
  <c r="A6072" i="17"/>
  <c r="B6072" i="17" s="1"/>
  <c r="A6073" i="17"/>
  <c r="B6073" i="17" s="1"/>
  <c r="A6074" i="17"/>
  <c r="A6075" i="17"/>
  <c r="A6076" i="17"/>
  <c r="A6077" i="17"/>
  <c r="A6078" i="17"/>
  <c r="A6079" i="17"/>
  <c r="A6080" i="17"/>
  <c r="B6080" i="17" s="1"/>
  <c r="A6081" i="17"/>
  <c r="B6081" i="17" s="1"/>
  <c r="A6082" i="17"/>
  <c r="A6083" i="17"/>
  <c r="A6084" i="17"/>
  <c r="A6085" i="17"/>
  <c r="A6086" i="17"/>
  <c r="A6087" i="17"/>
  <c r="A6088" i="17"/>
  <c r="B6088" i="17" s="1"/>
  <c r="A6089" i="17"/>
  <c r="B6089" i="17" s="1"/>
  <c r="A6090" i="17"/>
  <c r="A6091" i="17"/>
  <c r="A6092" i="17"/>
  <c r="A6093" i="17"/>
  <c r="A6094" i="17"/>
  <c r="A6095" i="17"/>
  <c r="A6096" i="17"/>
  <c r="B6096" i="17" s="1"/>
  <c r="A6097" i="17"/>
  <c r="B6097" i="17" s="1"/>
  <c r="A6098" i="17"/>
  <c r="A6099" i="17"/>
  <c r="A6100" i="17"/>
  <c r="A6101" i="17"/>
  <c r="A6102" i="17"/>
  <c r="A6103" i="17"/>
  <c r="A6104" i="17"/>
  <c r="B6104" i="17" s="1"/>
  <c r="A6105" i="17"/>
  <c r="B6105" i="17" s="1"/>
  <c r="A6106" i="17"/>
  <c r="A6107" i="17"/>
  <c r="A6108" i="17"/>
  <c r="A6109" i="17"/>
  <c r="A6110" i="17"/>
  <c r="A6111" i="17"/>
  <c r="A6112" i="17"/>
  <c r="B6112" i="17" s="1"/>
  <c r="A6113" i="17"/>
  <c r="B6113" i="17" s="1"/>
  <c r="A6114" i="17"/>
  <c r="A6115" i="17"/>
  <c r="A6116" i="17"/>
  <c r="A6117" i="17"/>
  <c r="A6118" i="17"/>
  <c r="A6119" i="17"/>
  <c r="A6120" i="17"/>
  <c r="B6120" i="17" s="1"/>
  <c r="A6121" i="17"/>
  <c r="B6121" i="17" s="1"/>
  <c r="A6122" i="17"/>
  <c r="A6123" i="17"/>
  <c r="A6124" i="17"/>
  <c r="A6125" i="17"/>
  <c r="A6126" i="17"/>
  <c r="A6127" i="17"/>
  <c r="A6128" i="17"/>
  <c r="B6128" i="17" s="1"/>
  <c r="A6129" i="17"/>
  <c r="B6129" i="17" s="1"/>
  <c r="A6130" i="17"/>
  <c r="A6131" i="17"/>
  <c r="A6132" i="17"/>
  <c r="A6133" i="17"/>
  <c r="A6134" i="17"/>
  <c r="A6135" i="17"/>
  <c r="A6136" i="17"/>
  <c r="B6136" i="17" s="1"/>
  <c r="A6137" i="17"/>
  <c r="B6137" i="17" s="1"/>
  <c r="A6138" i="17"/>
  <c r="A6139" i="17"/>
  <c r="A6140" i="17"/>
  <c r="A6141" i="17"/>
  <c r="A6142" i="17"/>
  <c r="A6143" i="17"/>
  <c r="A6144" i="17"/>
  <c r="B6144" i="17" s="1"/>
  <c r="A6145" i="17"/>
  <c r="B6145" i="17" s="1"/>
  <c r="A6146" i="17"/>
  <c r="A6147" i="17"/>
  <c r="A6148" i="17"/>
  <c r="A6149" i="17"/>
  <c r="A6150" i="17"/>
  <c r="A6151" i="17"/>
  <c r="A6152" i="17"/>
  <c r="B6152" i="17" s="1"/>
  <c r="A6153" i="17"/>
  <c r="B6153" i="17" s="1"/>
  <c r="A6154" i="17"/>
  <c r="A6155" i="17"/>
  <c r="A6156" i="17"/>
  <c r="A6157" i="17"/>
  <c r="A6158" i="17"/>
  <c r="A6159" i="17"/>
  <c r="A6160" i="17"/>
  <c r="B6160" i="17" s="1"/>
  <c r="A6161" i="17"/>
  <c r="B6161" i="17" s="1"/>
  <c r="A6162" i="17"/>
  <c r="A6163" i="17"/>
  <c r="A6164" i="17"/>
  <c r="A6165" i="17"/>
  <c r="A6166" i="17"/>
  <c r="A6167" i="17"/>
  <c r="A6168" i="17"/>
  <c r="B6168" i="17" s="1"/>
  <c r="A6169" i="17"/>
  <c r="B6169" i="17" s="1"/>
  <c r="A6170" i="17"/>
  <c r="A6171" i="17"/>
  <c r="A6172" i="17"/>
  <c r="A6173" i="17"/>
  <c r="A6174" i="17"/>
  <c r="A6175" i="17"/>
  <c r="A6176" i="17"/>
  <c r="B6176" i="17" s="1"/>
  <c r="A6177" i="17"/>
  <c r="B6177" i="17" s="1"/>
  <c r="A6178" i="17"/>
  <c r="A6179" i="17"/>
  <c r="A6180" i="17"/>
  <c r="A6181" i="17"/>
  <c r="A6182" i="17"/>
  <c r="A6183" i="17"/>
  <c r="A6184" i="17"/>
  <c r="B6184" i="17" s="1"/>
  <c r="A6185" i="17"/>
  <c r="B6185" i="17" s="1"/>
  <c r="A6186" i="17"/>
  <c r="A6187" i="17"/>
  <c r="A6188" i="17"/>
  <c r="A6189" i="17"/>
  <c r="A6190" i="17"/>
  <c r="A6191" i="17"/>
  <c r="A6192" i="17"/>
  <c r="B6192" i="17" s="1"/>
  <c r="A6193" i="17"/>
  <c r="B6193" i="17" s="1"/>
  <c r="A6194" i="17"/>
  <c r="A6195" i="17"/>
  <c r="A6196" i="17"/>
  <c r="A6197" i="17"/>
  <c r="A6198" i="17"/>
  <c r="A6199" i="17"/>
  <c r="A6200" i="17"/>
  <c r="B6200" i="17" s="1"/>
  <c r="A6201" i="17"/>
  <c r="B6201" i="17" s="1"/>
  <c r="A6202" i="17"/>
  <c r="A6203" i="17"/>
  <c r="A6204" i="17"/>
  <c r="A6205" i="17"/>
  <c r="A6206" i="17"/>
  <c r="A6207" i="17"/>
  <c r="A6208" i="17"/>
  <c r="B6208" i="17" s="1"/>
  <c r="A6209" i="17"/>
  <c r="B6209" i="17" s="1"/>
  <c r="A6210" i="17"/>
  <c r="A6211" i="17"/>
  <c r="A6212" i="17"/>
  <c r="A6213" i="17"/>
  <c r="A6214" i="17"/>
  <c r="A6215" i="17"/>
  <c r="A6216" i="17"/>
  <c r="B6216" i="17" s="1"/>
  <c r="A6217" i="17"/>
  <c r="B6217" i="17" s="1"/>
  <c r="A6218" i="17"/>
  <c r="A6219" i="17"/>
  <c r="A6220" i="17"/>
  <c r="A6221" i="17"/>
  <c r="A6222" i="17"/>
  <c r="A6223" i="17"/>
  <c r="A6224" i="17"/>
  <c r="B6224" i="17" s="1"/>
  <c r="A6225" i="17"/>
  <c r="B6225" i="17" s="1"/>
  <c r="A6226" i="17"/>
  <c r="A6227" i="17"/>
  <c r="A6228" i="17"/>
  <c r="A6229" i="17"/>
  <c r="A6230" i="17"/>
  <c r="A6231" i="17"/>
  <c r="A6232" i="17"/>
  <c r="B6232" i="17" s="1"/>
  <c r="A6233" i="17"/>
  <c r="B6233" i="17" s="1"/>
  <c r="A6234" i="17"/>
  <c r="A6235" i="17"/>
  <c r="A6236" i="17"/>
  <c r="A6237" i="17"/>
  <c r="A6238" i="17"/>
  <c r="A6239" i="17"/>
  <c r="A6240" i="17"/>
  <c r="B6240" i="17" s="1"/>
  <c r="A6241" i="17"/>
  <c r="B6241" i="17" s="1"/>
  <c r="A6242" i="17"/>
  <c r="A6243" i="17"/>
  <c r="A6244" i="17"/>
  <c r="A6245" i="17"/>
  <c r="A6246" i="17"/>
  <c r="A6247" i="17"/>
  <c r="A6248" i="17"/>
  <c r="B6248" i="17" s="1"/>
  <c r="A6249" i="17"/>
  <c r="B6249" i="17" s="1"/>
  <c r="A6250" i="17"/>
  <c r="A6251" i="17"/>
  <c r="A6252" i="17"/>
  <c r="A6253" i="17"/>
  <c r="A6254" i="17"/>
  <c r="A6255" i="17"/>
  <c r="A6256" i="17"/>
  <c r="B6256" i="17" s="1"/>
  <c r="A6257" i="17"/>
  <c r="B6257" i="17" s="1"/>
  <c r="A6258" i="17"/>
  <c r="A6259" i="17"/>
  <c r="A6260" i="17"/>
  <c r="A6261" i="17"/>
  <c r="A6262" i="17"/>
  <c r="A6263" i="17"/>
  <c r="A6264" i="17"/>
  <c r="B6264" i="17" s="1"/>
  <c r="A6265" i="17"/>
  <c r="B6265" i="17" s="1"/>
  <c r="A6266" i="17"/>
  <c r="A6267" i="17"/>
  <c r="A6268" i="17"/>
  <c r="A6269" i="17"/>
  <c r="A6270" i="17"/>
  <c r="A6271" i="17"/>
  <c r="A6272" i="17"/>
  <c r="B6272" i="17" s="1"/>
  <c r="A6273" i="17"/>
  <c r="B6273" i="17" s="1"/>
  <c r="A6274" i="17"/>
  <c r="A6275" i="17"/>
  <c r="A6276" i="17"/>
  <c r="A6277" i="17"/>
  <c r="A6278" i="17"/>
  <c r="A6279" i="17"/>
  <c r="A6280" i="17"/>
  <c r="B6280" i="17" s="1"/>
  <c r="A6281" i="17"/>
  <c r="B6281" i="17" s="1"/>
  <c r="A6282" i="17"/>
  <c r="A6283" i="17"/>
  <c r="A6284" i="17"/>
  <c r="A6285" i="17"/>
  <c r="A6286" i="17"/>
  <c r="A6287" i="17"/>
  <c r="A6288" i="17"/>
  <c r="B6288" i="17" s="1"/>
  <c r="A6289" i="17"/>
  <c r="B6289" i="17" s="1"/>
  <c r="A6290" i="17"/>
  <c r="A6291" i="17"/>
  <c r="A6292" i="17"/>
  <c r="A6293" i="17"/>
  <c r="A6294" i="17"/>
  <c r="A6295" i="17"/>
  <c r="A6296" i="17"/>
  <c r="B6296" i="17" s="1"/>
  <c r="A6297" i="17"/>
  <c r="B6297" i="17" s="1"/>
  <c r="A6298" i="17"/>
  <c r="A6299" i="17"/>
  <c r="A6300" i="17"/>
  <c r="A6301" i="17"/>
  <c r="A6302" i="17"/>
  <c r="A6303" i="17"/>
  <c r="A6304" i="17"/>
  <c r="B6304" i="17" s="1"/>
  <c r="A6305" i="17"/>
  <c r="B6305" i="17" s="1"/>
  <c r="A6306" i="17"/>
  <c r="A6307" i="17"/>
  <c r="A6308" i="17"/>
  <c r="A6309" i="17"/>
  <c r="A6310" i="17"/>
  <c r="A6311" i="17"/>
  <c r="A6312" i="17"/>
  <c r="B6312" i="17" s="1"/>
  <c r="A6313" i="17"/>
  <c r="B6313" i="17" s="1"/>
  <c r="A6314" i="17"/>
  <c r="A6315" i="17"/>
  <c r="A6316" i="17"/>
  <c r="A6317" i="17"/>
  <c r="A6318" i="17"/>
  <c r="A6319" i="17"/>
  <c r="A6320" i="17"/>
  <c r="B6320" i="17" s="1"/>
  <c r="A6321" i="17"/>
  <c r="B6321" i="17" s="1"/>
  <c r="A6322" i="17"/>
  <c r="A6323" i="17"/>
  <c r="A6324" i="17"/>
  <c r="A6325" i="17"/>
  <c r="A6326" i="17"/>
  <c r="A6327" i="17"/>
  <c r="A6328" i="17"/>
  <c r="B6328" i="17" s="1"/>
  <c r="A6329" i="17"/>
  <c r="B6329" i="17" s="1"/>
  <c r="A6330" i="17"/>
  <c r="A6331" i="17"/>
  <c r="A6332" i="17"/>
  <c r="A6333" i="17"/>
  <c r="A6334" i="17"/>
  <c r="A6335" i="17"/>
  <c r="A6336" i="17"/>
  <c r="B6336" i="17" s="1"/>
  <c r="A6337" i="17"/>
  <c r="B6337" i="17" s="1"/>
  <c r="A6338" i="17"/>
  <c r="A6339" i="17"/>
  <c r="A6340" i="17"/>
  <c r="A6341" i="17"/>
  <c r="A6342" i="17"/>
  <c r="A6343" i="17"/>
  <c r="A6344" i="17"/>
  <c r="B6344" i="17" s="1"/>
  <c r="A6345" i="17"/>
  <c r="B6345" i="17" s="1"/>
  <c r="A6346" i="17"/>
  <c r="A6347" i="17"/>
  <c r="A6348" i="17"/>
  <c r="A6349" i="17"/>
  <c r="A6350" i="17"/>
  <c r="A6351" i="17"/>
  <c r="A6352" i="17"/>
  <c r="B6352" i="17" s="1"/>
  <c r="A6353" i="17"/>
  <c r="B6353" i="17" s="1"/>
  <c r="A6354" i="17"/>
  <c r="A6355" i="17"/>
  <c r="A6356" i="17"/>
  <c r="A6357" i="17"/>
  <c r="A6358" i="17"/>
  <c r="A6359" i="17"/>
  <c r="A6360" i="17"/>
  <c r="B6360" i="17" s="1"/>
  <c r="A6361" i="17"/>
  <c r="B6361" i="17" s="1"/>
  <c r="A6362" i="17"/>
  <c r="A6363" i="17"/>
  <c r="A6364" i="17"/>
  <c r="A6365" i="17"/>
  <c r="A6366" i="17"/>
  <c r="A6367" i="17"/>
  <c r="A6368" i="17"/>
  <c r="B6368" i="17" s="1"/>
  <c r="A6369" i="17"/>
  <c r="B6369" i="17" s="1"/>
  <c r="A6370" i="17"/>
  <c r="A6371" i="17"/>
  <c r="A6372" i="17"/>
  <c r="A6373" i="17"/>
  <c r="A6374" i="17"/>
  <c r="A6375" i="17"/>
  <c r="A6376" i="17"/>
  <c r="B6376" i="17" s="1"/>
  <c r="A6377" i="17"/>
  <c r="B6377" i="17" s="1"/>
  <c r="A6378" i="17"/>
  <c r="A6379" i="17"/>
  <c r="A6380" i="17"/>
  <c r="A6381" i="17"/>
  <c r="A6382" i="17"/>
  <c r="A6383" i="17"/>
  <c r="A6384" i="17"/>
  <c r="B6384" i="17" s="1"/>
  <c r="A6385" i="17"/>
  <c r="B6385" i="17" s="1"/>
  <c r="A6386" i="17"/>
  <c r="A6387" i="17"/>
  <c r="A6388" i="17"/>
  <c r="A6389" i="17"/>
  <c r="A6390" i="17"/>
  <c r="A6391" i="17"/>
  <c r="A6392" i="17"/>
  <c r="B6392" i="17" s="1"/>
  <c r="A6393" i="17"/>
  <c r="B6393" i="17" s="1"/>
  <c r="A6394" i="17"/>
  <c r="A6395" i="17"/>
  <c r="A6396" i="17"/>
  <c r="A6397" i="17"/>
  <c r="A6398" i="17"/>
  <c r="A6399" i="17"/>
  <c r="A6400" i="17"/>
  <c r="B6400" i="17" s="1"/>
  <c r="A6401" i="17"/>
  <c r="B6401" i="17" s="1"/>
  <c r="A6402" i="17"/>
  <c r="A6403" i="17"/>
  <c r="A6404" i="17"/>
  <c r="A6405" i="17"/>
  <c r="A6406" i="17"/>
  <c r="A6407" i="17"/>
  <c r="A6408" i="17"/>
  <c r="B6408" i="17" s="1"/>
  <c r="A6409" i="17"/>
  <c r="B6409" i="17" s="1"/>
  <c r="A6410" i="17"/>
  <c r="A6411" i="17"/>
  <c r="A6412" i="17"/>
  <c r="A6413" i="17"/>
  <c r="A6414" i="17"/>
  <c r="A6415" i="17"/>
  <c r="A6416" i="17"/>
  <c r="B6416" i="17" s="1"/>
  <c r="A6417" i="17"/>
  <c r="B6417" i="17" s="1"/>
  <c r="A6418" i="17"/>
  <c r="A6419" i="17"/>
  <c r="A6420" i="17"/>
  <c r="A6421" i="17"/>
  <c r="A6422" i="17"/>
  <c r="A6423" i="17"/>
  <c r="A6424" i="17"/>
  <c r="B6424" i="17" s="1"/>
  <c r="A6425" i="17"/>
  <c r="B6425" i="17" s="1"/>
  <c r="A6426" i="17"/>
  <c r="A6427" i="17"/>
  <c r="A6428" i="17"/>
  <c r="A6429" i="17"/>
  <c r="A6430" i="17"/>
  <c r="A6431" i="17"/>
  <c r="A6432" i="17"/>
  <c r="B6432" i="17" s="1"/>
  <c r="A6433" i="17"/>
  <c r="B6433" i="17" s="1"/>
  <c r="A6434" i="17"/>
  <c r="A6435" i="17"/>
  <c r="A6436" i="17"/>
  <c r="A6437" i="17"/>
  <c r="A6438" i="17"/>
  <c r="A6439" i="17"/>
  <c r="A6440" i="17"/>
  <c r="B6440" i="17" s="1"/>
  <c r="A6441" i="17"/>
  <c r="B6441" i="17" s="1"/>
  <c r="A6442" i="17"/>
  <c r="A6443" i="17"/>
  <c r="A6444" i="17"/>
  <c r="A6445" i="17"/>
  <c r="A6446" i="17"/>
  <c r="A6447" i="17"/>
  <c r="A6448" i="17"/>
  <c r="B6448" i="17" s="1"/>
  <c r="A6449" i="17"/>
  <c r="B6449" i="17" s="1"/>
  <c r="A6450" i="17"/>
  <c r="A6451" i="17"/>
  <c r="A6452" i="17"/>
  <c r="A6453" i="17"/>
  <c r="A6454" i="17"/>
  <c r="A6455" i="17"/>
  <c r="A6456" i="17"/>
  <c r="B6456" i="17" s="1"/>
  <c r="A6457" i="17"/>
  <c r="B6457" i="17" s="1"/>
  <c r="A6458" i="17"/>
  <c r="A6459" i="17"/>
  <c r="A6460" i="17"/>
  <c r="A6461" i="17"/>
  <c r="A6462" i="17"/>
  <c r="A6463" i="17"/>
  <c r="A6464" i="17"/>
  <c r="B6464" i="17" s="1"/>
  <c r="A6465" i="17"/>
  <c r="B6465" i="17" s="1"/>
  <c r="A6466" i="17"/>
  <c r="A6467" i="17"/>
  <c r="A6468" i="17"/>
  <c r="A6469" i="17"/>
  <c r="A6470" i="17"/>
  <c r="A6471" i="17"/>
  <c r="A6472" i="17"/>
  <c r="B6472" i="17" s="1"/>
  <c r="A6473" i="17"/>
  <c r="B6473" i="17" s="1"/>
  <c r="A6474" i="17"/>
  <c r="A6475" i="17"/>
  <c r="A6476" i="17"/>
  <c r="A6477" i="17"/>
  <c r="A6478" i="17"/>
  <c r="A6479" i="17"/>
  <c r="A6480" i="17"/>
  <c r="B6480" i="17" s="1"/>
  <c r="A6481" i="17"/>
  <c r="B6481" i="17" s="1"/>
  <c r="A6482" i="17"/>
  <c r="A6483" i="17"/>
  <c r="A6484" i="17"/>
  <c r="A6485" i="17"/>
  <c r="A6486" i="17"/>
  <c r="A6487" i="17"/>
  <c r="A6488" i="17"/>
  <c r="B6488" i="17" s="1"/>
  <c r="A6489" i="17"/>
  <c r="B6489" i="17" s="1"/>
  <c r="A6490" i="17"/>
  <c r="A6491" i="17"/>
  <c r="A6492" i="17"/>
  <c r="A6493" i="17"/>
  <c r="A6494" i="17"/>
  <c r="A6495" i="17"/>
  <c r="A6496" i="17"/>
  <c r="B6496" i="17" s="1"/>
  <c r="A6497" i="17"/>
  <c r="B6497" i="17" s="1"/>
  <c r="A6498" i="17"/>
  <c r="A6499" i="17"/>
  <c r="A6500" i="17"/>
  <c r="A6501" i="17"/>
  <c r="A6502" i="17"/>
  <c r="A6503" i="17"/>
  <c r="A6504" i="17"/>
  <c r="B6504" i="17" s="1"/>
  <c r="A6505" i="17"/>
  <c r="B6505" i="17" s="1"/>
  <c r="A6506" i="17"/>
  <c r="A6507" i="17"/>
  <c r="A6508" i="17"/>
  <c r="A6509" i="17"/>
  <c r="A6510" i="17"/>
  <c r="A6511" i="17"/>
  <c r="A6512" i="17"/>
  <c r="B6512" i="17" s="1"/>
  <c r="A6513" i="17"/>
  <c r="B6513" i="17" s="1"/>
  <c r="A6514" i="17"/>
  <c r="A6515" i="17"/>
  <c r="A6516" i="17"/>
  <c r="A6517" i="17"/>
  <c r="A6518" i="17"/>
  <c r="A6519" i="17"/>
  <c r="A6520" i="17"/>
  <c r="B6520" i="17" s="1"/>
  <c r="A6521" i="17"/>
  <c r="B6521" i="17" s="1"/>
  <c r="A6522" i="17"/>
  <c r="A6523" i="17"/>
  <c r="A6524" i="17"/>
  <c r="A6525" i="17"/>
  <c r="A6526" i="17"/>
  <c r="A6527" i="17"/>
  <c r="A6528" i="17"/>
  <c r="B6528" i="17" s="1"/>
  <c r="A6529" i="17"/>
  <c r="B6529" i="17" s="1"/>
  <c r="A6530" i="17"/>
  <c r="A6531" i="17"/>
  <c r="A6532" i="17"/>
  <c r="A6533" i="17"/>
  <c r="A6534" i="17"/>
  <c r="A6535" i="17"/>
  <c r="A6536" i="17"/>
  <c r="B6536" i="17" s="1"/>
  <c r="A6537" i="17"/>
  <c r="B6537" i="17" s="1"/>
  <c r="A6538" i="17"/>
  <c r="A6539" i="17"/>
  <c r="A6540" i="17"/>
  <c r="A6541" i="17"/>
  <c r="A6542" i="17"/>
  <c r="A6543" i="17"/>
  <c r="A6544" i="17"/>
  <c r="B6544" i="17" s="1"/>
  <c r="A6545" i="17"/>
  <c r="B6545" i="17" s="1"/>
  <c r="A6546" i="17"/>
  <c r="A6547" i="17"/>
  <c r="A6548" i="17"/>
  <c r="A6549" i="17"/>
  <c r="A6550" i="17"/>
  <c r="A6551" i="17"/>
  <c r="A6552" i="17"/>
  <c r="B6552" i="17" s="1"/>
  <c r="A6553" i="17"/>
  <c r="B6553" i="17" s="1"/>
  <c r="A6554" i="17"/>
  <c r="A6555" i="17"/>
  <c r="A6556" i="17"/>
  <c r="A6557" i="17"/>
  <c r="A6558" i="17"/>
  <c r="A6559" i="17"/>
  <c r="A6560" i="17"/>
  <c r="B6560" i="17" s="1"/>
  <c r="A6561" i="17"/>
  <c r="B6561" i="17" s="1"/>
  <c r="A6562" i="17"/>
  <c r="A6563" i="17"/>
  <c r="A6564" i="17"/>
  <c r="A6565" i="17"/>
  <c r="A6566" i="17"/>
  <c r="A6567" i="17"/>
  <c r="A6568" i="17"/>
  <c r="B6568" i="17" s="1"/>
  <c r="A6569" i="17"/>
  <c r="B6569" i="17" s="1"/>
  <c r="A6570" i="17"/>
  <c r="A6571" i="17"/>
  <c r="A6572" i="17"/>
  <c r="A6573" i="17"/>
  <c r="A6574" i="17"/>
  <c r="A6575" i="17"/>
  <c r="A6576" i="17"/>
  <c r="B6576" i="17" s="1"/>
  <c r="A6577" i="17"/>
  <c r="B6577" i="17" s="1"/>
  <c r="A6578" i="17"/>
  <c r="A6579" i="17"/>
  <c r="A6580" i="17"/>
  <c r="A6581" i="17"/>
  <c r="A6582" i="17"/>
  <c r="A6583" i="17"/>
  <c r="A6584" i="17"/>
  <c r="B6584" i="17" s="1"/>
  <c r="A6585" i="17"/>
  <c r="B6585" i="17" s="1"/>
  <c r="A6586" i="17"/>
  <c r="A6587" i="17"/>
  <c r="A6588" i="17"/>
  <c r="A6589" i="17"/>
  <c r="A6590" i="17"/>
  <c r="A6591" i="17"/>
  <c r="A6592" i="17"/>
  <c r="B6592" i="17" s="1"/>
  <c r="A6593" i="17"/>
  <c r="B6593" i="17" s="1"/>
  <c r="A6594" i="17"/>
  <c r="A6595" i="17"/>
  <c r="A6596" i="17"/>
  <c r="A6597" i="17"/>
  <c r="A6598" i="17"/>
  <c r="A6599" i="17"/>
  <c r="A6600" i="17"/>
  <c r="B6600" i="17" s="1"/>
  <c r="A6601" i="17"/>
  <c r="B6601" i="17" s="1"/>
  <c r="A6602" i="17"/>
  <c r="A6603" i="17"/>
  <c r="A6604" i="17"/>
  <c r="A6605" i="17"/>
  <c r="A6606" i="17"/>
  <c r="A6607" i="17"/>
  <c r="A6608" i="17"/>
  <c r="B6608" i="17" s="1"/>
  <c r="A6609" i="17"/>
  <c r="B6609" i="17" s="1"/>
  <c r="A6610" i="17"/>
  <c r="A6611" i="17"/>
  <c r="A6612" i="17"/>
  <c r="A6613" i="17"/>
  <c r="A6614" i="17"/>
  <c r="A6615" i="17"/>
  <c r="A6616" i="17"/>
  <c r="B6616" i="17" s="1"/>
  <c r="A6617" i="17"/>
  <c r="B6617" i="17" s="1"/>
  <c r="A6618" i="17"/>
  <c r="A6619" i="17"/>
  <c r="A6620" i="17"/>
  <c r="A6621" i="17"/>
  <c r="A6622" i="17"/>
  <c r="A6623" i="17"/>
  <c r="A6624" i="17"/>
  <c r="B6624" i="17" s="1"/>
  <c r="A6625" i="17"/>
  <c r="B6625" i="17" s="1"/>
  <c r="A6626" i="17"/>
  <c r="A6627" i="17"/>
  <c r="A6628" i="17"/>
  <c r="A6629" i="17"/>
  <c r="A6630" i="17"/>
  <c r="A6631" i="17"/>
  <c r="A6632" i="17"/>
  <c r="B6632" i="17" s="1"/>
  <c r="A6633" i="17"/>
  <c r="B6633" i="17" s="1"/>
  <c r="A6634" i="17"/>
  <c r="A6635" i="17"/>
  <c r="A6636" i="17"/>
  <c r="A6637" i="17"/>
  <c r="A6638" i="17"/>
  <c r="A6639" i="17"/>
  <c r="A6640" i="17"/>
  <c r="B6640" i="17" s="1"/>
  <c r="A6641" i="17"/>
  <c r="B6641" i="17" s="1"/>
  <c r="A6642" i="17"/>
  <c r="A6643" i="17"/>
  <c r="A6644" i="17"/>
  <c r="A6645" i="17"/>
  <c r="A6646" i="17"/>
  <c r="A6647" i="17"/>
  <c r="A6648" i="17"/>
  <c r="B6648" i="17" s="1"/>
  <c r="A6649" i="17"/>
  <c r="B6649" i="17" s="1"/>
  <c r="A6650" i="17"/>
  <c r="A6651" i="17"/>
  <c r="A6652" i="17"/>
  <c r="A6653" i="17"/>
  <c r="A6654" i="17"/>
  <c r="A6655" i="17"/>
  <c r="A6656" i="17"/>
  <c r="B6656" i="17" s="1"/>
  <c r="A6657" i="17"/>
  <c r="B6657" i="17" s="1"/>
  <c r="A6658" i="17"/>
  <c r="A6659" i="17"/>
  <c r="A6660" i="17"/>
  <c r="A6661" i="17"/>
  <c r="A6662" i="17"/>
  <c r="A6663" i="17"/>
  <c r="A6664" i="17"/>
  <c r="B6664" i="17" s="1"/>
  <c r="A6665" i="17"/>
  <c r="B6665" i="17" s="1"/>
  <c r="A6666" i="17"/>
  <c r="A6667" i="17"/>
  <c r="A6668" i="17"/>
  <c r="A6669" i="17"/>
  <c r="A6670" i="17"/>
  <c r="A6671" i="17"/>
  <c r="A6672" i="17"/>
  <c r="B6672" i="17" s="1"/>
  <c r="A6673" i="17"/>
  <c r="B6673" i="17" s="1"/>
  <c r="A6674" i="17"/>
  <c r="A6675" i="17"/>
  <c r="A6676" i="17"/>
  <c r="A6677" i="17"/>
  <c r="A6678" i="17"/>
  <c r="A6679" i="17"/>
  <c r="A6680" i="17"/>
  <c r="B6680" i="17" s="1"/>
  <c r="A6681" i="17"/>
  <c r="B6681" i="17" s="1"/>
  <c r="A6682" i="17"/>
  <c r="A6683" i="17"/>
  <c r="A6684" i="17"/>
  <c r="A6685" i="17"/>
  <c r="A6686" i="17"/>
  <c r="A6687" i="17"/>
  <c r="A6688" i="17"/>
  <c r="B6688" i="17" s="1"/>
  <c r="A6689" i="17"/>
  <c r="B6689" i="17" s="1"/>
  <c r="A6690" i="17"/>
  <c r="A6691" i="17"/>
  <c r="A6692" i="17"/>
  <c r="A6693" i="17"/>
  <c r="A6694" i="17"/>
  <c r="A6695" i="17"/>
  <c r="A6696" i="17"/>
  <c r="B6696" i="17" s="1"/>
  <c r="A6697" i="17"/>
  <c r="B6697" i="17" s="1"/>
  <c r="A6698" i="17"/>
  <c r="A6699" i="17"/>
  <c r="A6700" i="17"/>
  <c r="A6701" i="17"/>
  <c r="A6702" i="17"/>
  <c r="A6703" i="17"/>
  <c r="A6704" i="17"/>
  <c r="B6704" i="17" s="1"/>
  <c r="A6705" i="17"/>
  <c r="B6705" i="17" s="1"/>
  <c r="A6706" i="17"/>
  <c r="A6707" i="17"/>
  <c r="A6708" i="17"/>
  <c r="A6709" i="17"/>
  <c r="A6710" i="17"/>
  <c r="A6711" i="17"/>
  <c r="A6712" i="17"/>
  <c r="B6712" i="17" s="1"/>
  <c r="A6713" i="17"/>
  <c r="B6713" i="17" s="1"/>
  <c r="A6714" i="17"/>
  <c r="A6715" i="17"/>
  <c r="A6716" i="17"/>
  <c r="A6717" i="17"/>
  <c r="A6718" i="17"/>
  <c r="A6719" i="17"/>
  <c r="A6720" i="17"/>
  <c r="B6720" i="17" s="1"/>
  <c r="A6721" i="17"/>
  <c r="B6721" i="17" s="1"/>
  <c r="A6722" i="17"/>
  <c r="A6723" i="17"/>
  <c r="A6724" i="17"/>
  <c r="A6725" i="17"/>
  <c r="A6726" i="17"/>
  <c r="A6727" i="17"/>
  <c r="A6728" i="17"/>
  <c r="B6728" i="17" s="1"/>
  <c r="A6729" i="17"/>
  <c r="B6729" i="17" s="1"/>
  <c r="A6730" i="17"/>
  <c r="A6731" i="17"/>
  <c r="A6732" i="17"/>
  <c r="A6733" i="17"/>
  <c r="A6734" i="17"/>
  <c r="A6735" i="17"/>
  <c r="A6736" i="17"/>
  <c r="B6736" i="17" s="1"/>
  <c r="A6737" i="17"/>
  <c r="B6737" i="17" s="1"/>
  <c r="A6738" i="17"/>
  <c r="A6739" i="17"/>
  <c r="A6740" i="17"/>
  <c r="A6741" i="17"/>
  <c r="A6742" i="17"/>
  <c r="A6743" i="17"/>
  <c r="A6744" i="17"/>
  <c r="B6744" i="17" s="1"/>
  <c r="A6745" i="17"/>
  <c r="B6745" i="17" s="1"/>
  <c r="A6746" i="17"/>
  <c r="A6747" i="17"/>
  <c r="A6748" i="17"/>
  <c r="A6749" i="17"/>
  <c r="A6750" i="17"/>
  <c r="A6751" i="17"/>
  <c r="A6752" i="17"/>
  <c r="B6752" i="17" s="1"/>
  <c r="A6753" i="17"/>
  <c r="B6753" i="17" s="1"/>
  <c r="A6754" i="17"/>
  <c r="A6755" i="17"/>
  <c r="A6756" i="17"/>
  <c r="A6757" i="17"/>
  <c r="A6758" i="17"/>
  <c r="A6759" i="17"/>
  <c r="A6760" i="17"/>
  <c r="B6760" i="17" s="1"/>
  <c r="A6761" i="17"/>
  <c r="B6761" i="17" s="1"/>
  <c r="A6762" i="17"/>
  <c r="A6763" i="17"/>
  <c r="A6764" i="17"/>
  <c r="A6765" i="17"/>
  <c r="A6766" i="17"/>
  <c r="A6767" i="17"/>
  <c r="A6768" i="17"/>
  <c r="B6768" i="17" s="1"/>
  <c r="A6769" i="17"/>
  <c r="B6769" i="17" s="1"/>
  <c r="A6770" i="17"/>
  <c r="A6771" i="17"/>
  <c r="A6772" i="17"/>
  <c r="A6773" i="17"/>
  <c r="A6774" i="17"/>
  <c r="A6775" i="17"/>
  <c r="A6776" i="17"/>
  <c r="B6776" i="17" s="1"/>
  <c r="A6777" i="17"/>
  <c r="B6777" i="17" s="1"/>
  <c r="A6778" i="17"/>
  <c r="A6779" i="17"/>
  <c r="A6780" i="17"/>
  <c r="A6781" i="17"/>
  <c r="A6782" i="17"/>
  <c r="A6783" i="17"/>
  <c r="A6784" i="17"/>
  <c r="B6784" i="17" s="1"/>
  <c r="A6785" i="17"/>
  <c r="B6785" i="17" s="1"/>
  <c r="A6786" i="17"/>
  <c r="A6787" i="17"/>
  <c r="A6788" i="17"/>
  <c r="A6789" i="17"/>
  <c r="A6790" i="17"/>
  <c r="A6791" i="17"/>
  <c r="A6792" i="17"/>
  <c r="B6792" i="17" s="1"/>
  <c r="A6793" i="17"/>
  <c r="B6793" i="17" s="1"/>
  <c r="A6794" i="17"/>
  <c r="A6795" i="17"/>
  <c r="A6796" i="17"/>
  <c r="A6797" i="17"/>
  <c r="A6798" i="17"/>
  <c r="A6799" i="17"/>
  <c r="A6800" i="17"/>
  <c r="B6800" i="17" s="1"/>
  <c r="A6801" i="17"/>
  <c r="B6801" i="17" s="1"/>
  <c r="A6802" i="17"/>
  <c r="A6803" i="17"/>
  <c r="A6804" i="17"/>
  <c r="A6805" i="17"/>
  <c r="A6806" i="17"/>
  <c r="A6807" i="17"/>
  <c r="A6808" i="17"/>
  <c r="B6808" i="17" s="1"/>
  <c r="A6809" i="17"/>
  <c r="B6809" i="17" s="1"/>
  <c r="A6810" i="17"/>
  <c r="A6811" i="17"/>
  <c r="A6812" i="17"/>
  <c r="A6813" i="17"/>
  <c r="A6814" i="17"/>
  <c r="A6815" i="17"/>
  <c r="A6816" i="17"/>
  <c r="B6816" i="17" s="1"/>
  <c r="A6817" i="17"/>
  <c r="B6817" i="17" s="1"/>
  <c r="A6818" i="17"/>
  <c r="A6819" i="17"/>
  <c r="A6820" i="17"/>
  <c r="A6821" i="17"/>
  <c r="A6822" i="17"/>
  <c r="A6823" i="17"/>
  <c r="A6824" i="17"/>
  <c r="B6824" i="17" s="1"/>
  <c r="A6825" i="17"/>
  <c r="B6825" i="17" s="1"/>
  <c r="A6826" i="17"/>
  <c r="A6827" i="17"/>
  <c r="A6828" i="17"/>
  <c r="A6829" i="17"/>
  <c r="A6830" i="17"/>
  <c r="A6831" i="17"/>
  <c r="A6832" i="17"/>
  <c r="B6832" i="17" s="1"/>
  <c r="A6833" i="17"/>
  <c r="B6833" i="17" s="1"/>
  <c r="A6834" i="17"/>
  <c r="A6835" i="17"/>
  <c r="A6836" i="17"/>
  <c r="A6837" i="17"/>
  <c r="A6838" i="17"/>
  <c r="A6839" i="17"/>
  <c r="A6840" i="17"/>
  <c r="B6840" i="17" s="1"/>
  <c r="A6841" i="17"/>
  <c r="B6841" i="17" s="1"/>
  <c r="A6842" i="17"/>
  <c r="A6843" i="17"/>
  <c r="A6844" i="17"/>
  <c r="A6845" i="17"/>
  <c r="A6846" i="17"/>
  <c r="A6847" i="17"/>
  <c r="A6848" i="17"/>
  <c r="B6848" i="17" s="1"/>
  <c r="A6849" i="17"/>
  <c r="B6849" i="17" s="1"/>
  <c r="A6850" i="17"/>
  <c r="A6851" i="17"/>
  <c r="A6852" i="17"/>
  <c r="A6853" i="17"/>
  <c r="A6854" i="17"/>
  <c r="A6855" i="17"/>
  <c r="A6856" i="17"/>
  <c r="B6856" i="17" s="1"/>
  <c r="A6857" i="17"/>
  <c r="B6857" i="17" s="1"/>
  <c r="A6858" i="17"/>
  <c r="A6859" i="17"/>
  <c r="A6860" i="17"/>
  <c r="A6861" i="17"/>
  <c r="A6862" i="17"/>
  <c r="A6863" i="17"/>
  <c r="A6864" i="17"/>
  <c r="B6864" i="17" s="1"/>
  <c r="A6865" i="17"/>
  <c r="B6865" i="17" s="1"/>
  <c r="A6866" i="17"/>
  <c r="A6867" i="17"/>
  <c r="A6868" i="17"/>
  <c r="A6869" i="17"/>
  <c r="A6870" i="17"/>
  <c r="A6871" i="17"/>
  <c r="A6872" i="17"/>
  <c r="B6872" i="17" s="1"/>
  <c r="A6873" i="17"/>
  <c r="B6873" i="17" s="1"/>
  <c r="A6874" i="17"/>
  <c r="A6875" i="17"/>
  <c r="A6876" i="17"/>
  <c r="A6877" i="17"/>
  <c r="A6878" i="17"/>
  <c r="A6879" i="17"/>
  <c r="A6880" i="17"/>
  <c r="B6880" i="17" s="1"/>
  <c r="A6881" i="17"/>
  <c r="B6881" i="17" s="1"/>
  <c r="A6882" i="17"/>
  <c r="A6883" i="17"/>
  <c r="A6884" i="17"/>
  <c r="A6885" i="17"/>
  <c r="A6886" i="17"/>
  <c r="A6887" i="17"/>
  <c r="A6888" i="17"/>
  <c r="B6888" i="17" s="1"/>
  <c r="A6889" i="17"/>
  <c r="B6889" i="17" s="1"/>
  <c r="A6890" i="17"/>
  <c r="A6891" i="17"/>
  <c r="A6892" i="17"/>
  <c r="A6893" i="17"/>
  <c r="A6894" i="17"/>
  <c r="A6895" i="17"/>
  <c r="A6896" i="17"/>
  <c r="B6896" i="17" s="1"/>
  <c r="A6897" i="17"/>
  <c r="B6897" i="17" s="1"/>
  <c r="A6898" i="17"/>
  <c r="A6899" i="17"/>
  <c r="A6900" i="17"/>
  <c r="A6901" i="17"/>
  <c r="A6902" i="17"/>
  <c r="A6903" i="17"/>
  <c r="A6904" i="17"/>
  <c r="B6904" i="17" s="1"/>
  <c r="A6905" i="17"/>
  <c r="B6905" i="17" s="1"/>
  <c r="A6906" i="17"/>
  <c r="A6907" i="17"/>
  <c r="A6908" i="17"/>
  <c r="A6909" i="17"/>
  <c r="A6910" i="17"/>
  <c r="A6911" i="17"/>
  <c r="A6912" i="17"/>
  <c r="B6912" i="17" s="1"/>
  <c r="A6913" i="17"/>
  <c r="B6913" i="17" s="1"/>
  <c r="A6914" i="17"/>
  <c r="A6915" i="17"/>
  <c r="A6916" i="17"/>
  <c r="A6917" i="17"/>
  <c r="A6918" i="17"/>
  <c r="A6919" i="17"/>
  <c r="A6920" i="17"/>
  <c r="B6920" i="17" s="1"/>
  <c r="A6921" i="17"/>
  <c r="B6921" i="17" s="1"/>
  <c r="A6922" i="17"/>
  <c r="A6923" i="17"/>
  <c r="A6924" i="17"/>
  <c r="A6925" i="17"/>
  <c r="A6926" i="17"/>
  <c r="A6927" i="17"/>
  <c r="A6928" i="17"/>
  <c r="B6928" i="17" s="1"/>
  <c r="A6929" i="17"/>
  <c r="B6929" i="17" s="1"/>
  <c r="A6930" i="17"/>
  <c r="A6931" i="17"/>
  <c r="A6932" i="17"/>
  <c r="A6933" i="17"/>
  <c r="A6934" i="17"/>
  <c r="A6935" i="17"/>
  <c r="A6936" i="17"/>
  <c r="B6936" i="17" s="1"/>
  <c r="A6937" i="17"/>
  <c r="B6937" i="17" s="1"/>
  <c r="A6938" i="17"/>
  <c r="A6939" i="17"/>
  <c r="A6940" i="17"/>
  <c r="A6941" i="17"/>
  <c r="A6942" i="17"/>
  <c r="A6943" i="17"/>
  <c r="A6944" i="17"/>
  <c r="B6944" i="17" s="1"/>
  <c r="A6945" i="17"/>
  <c r="B6945" i="17" s="1"/>
  <c r="A6946" i="17"/>
  <c r="A6947" i="17"/>
  <c r="A6948" i="17"/>
  <c r="A6949" i="17"/>
  <c r="A6950" i="17"/>
  <c r="A6951" i="17"/>
  <c r="A6952" i="17"/>
  <c r="B6952" i="17" s="1"/>
  <c r="A6953" i="17"/>
  <c r="B6953" i="17" s="1"/>
  <c r="A6954" i="17"/>
  <c r="A6955" i="17"/>
  <c r="A6956" i="17"/>
  <c r="A6957" i="17"/>
  <c r="A6958" i="17"/>
  <c r="A6959" i="17"/>
  <c r="A6960" i="17"/>
  <c r="B6960" i="17" s="1"/>
  <c r="A6961" i="17"/>
  <c r="B6961" i="17" s="1"/>
  <c r="A6962" i="17"/>
  <c r="A6963" i="17"/>
  <c r="A6964" i="17"/>
  <c r="A6965" i="17"/>
  <c r="A6966" i="17"/>
  <c r="A6967" i="17"/>
  <c r="A6968" i="17"/>
  <c r="B6968" i="17" s="1"/>
  <c r="A6969" i="17"/>
  <c r="B6969" i="17" s="1"/>
  <c r="A6970" i="17"/>
  <c r="A6971" i="17"/>
  <c r="A6972" i="17"/>
  <c r="A6973" i="17"/>
  <c r="A6974" i="17"/>
  <c r="A6975" i="17"/>
  <c r="A6976" i="17"/>
  <c r="B6976" i="17" s="1"/>
  <c r="A6977" i="17"/>
  <c r="B6977" i="17" s="1"/>
  <c r="A6978" i="17"/>
  <c r="A6979" i="17"/>
  <c r="A6980" i="17"/>
  <c r="A6981" i="17"/>
  <c r="A6982" i="17"/>
  <c r="A6983" i="17"/>
  <c r="A6984" i="17"/>
  <c r="B6984" i="17" s="1"/>
  <c r="A6985" i="17"/>
  <c r="B6985" i="17" s="1"/>
  <c r="A6986" i="17"/>
  <c r="A6987" i="17"/>
  <c r="A6988" i="17"/>
  <c r="A6989" i="17"/>
  <c r="A6990" i="17"/>
  <c r="A6991" i="17"/>
  <c r="A6992" i="17"/>
  <c r="B6992" i="17" s="1"/>
  <c r="A6993" i="17"/>
  <c r="B6993" i="17" s="1"/>
  <c r="A6994" i="17"/>
  <c r="A6995" i="17"/>
  <c r="A6996" i="17"/>
  <c r="A6997" i="17"/>
  <c r="A6998" i="17"/>
  <c r="A6999" i="17"/>
  <c r="A7000" i="17"/>
  <c r="B7000" i="17" s="1"/>
  <c r="A7001" i="17"/>
  <c r="B7001" i="17" s="1"/>
  <c r="A7002" i="17"/>
  <c r="A7003" i="17"/>
  <c r="A7004" i="17"/>
  <c r="A7005" i="17"/>
  <c r="A7006" i="17"/>
  <c r="A7007" i="17"/>
  <c r="A7008" i="17"/>
  <c r="B7008" i="17" s="1"/>
  <c r="A7009" i="17"/>
  <c r="B7009" i="17" s="1"/>
  <c r="A7010" i="17"/>
  <c r="A7011" i="17"/>
  <c r="A7012" i="17"/>
  <c r="A7013" i="17"/>
  <c r="A7014" i="17"/>
  <c r="A7015" i="17"/>
  <c r="A7016" i="17"/>
  <c r="B7016" i="17" s="1"/>
  <c r="A7017" i="17"/>
  <c r="B7017" i="17" s="1"/>
  <c r="A7018" i="17"/>
  <c r="A7019" i="17"/>
  <c r="A7020" i="17"/>
  <c r="A7021" i="17"/>
  <c r="A7022" i="17"/>
  <c r="A7023" i="17"/>
  <c r="A7024" i="17"/>
  <c r="B7024" i="17" s="1"/>
  <c r="A7025" i="17"/>
  <c r="B7025" i="17" s="1"/>
  <c r="A7026" i="17"/>
  <c r="A7027" i="17"/>
  <c r="A7028" i="17"/>
  <c r="A7029" i="17"/>
  <c r="A7030" i="17"/>
  <c r="A7031" i="17"/>
  <c r="A7032" i="17"/>
  <c r="B7032" i="17" s="1"/>
  <c r="A7033" i="17"/>
  <c r="B7033" i="17" s="1"/>
  <c r="A7034" i="17"/>
  <c r="A7035" i="17"/>
  <c r="A7036" i="17"/>
  <c r="A7037" i="17"/>
  <c r="A7038" i="17"/>
  <c r="A7039" i="17"/>
  <c r="A7040" i="17"/>
  <c r="B7040" i="17" s="1"/>
  <c r="A7041" i="17"/>
  <c r="B7041" i="17" s="1"/>
  <c r="A7042" i="17"/>
  <c r="A7043" i="17"/>
  <c r="A7044" i="17"/>
  <c r="A7045" i="17"/>
  <c r="A7046" i="17"/>
  <c r="A7047" i="17"/>
  <c r="A7048" i="17"/>
  <c r="B7048" i="17" s="1"/>
  <c r="A7049" i="17"/>
  <c r="B7049" i="17" s="1"/>
  <c r="A7050" i="17"/>
  <c r="A7051" i="17"/>
  <c r="A7052" i="17"/>
  <c r="A7053" i="17"/>
  <c r="A7054" i="17"/>
  <c r="A7055" i="17"/>
  <c r="A7056" i="17"/>
  <c r="B7056" i="17" s="1"/>
  <c r="A7057" i="17"/>
  <c r="B7057" i="17" s="1"/>
  <c r="A7058" i="17"/>
  <c r="A7059" i="17"/>
  <c r="A7060" i="17"/>
  <c r="A7061" i="17"/>
  <c r="A7062" i="17"/>
  <c r="A7063" i="17"/>
  <c r="A7064" i="17"/>
  <c r="B7064" i="17" s="1"/>
  <c r="A7065" i="17"/>
  <c r="B7065" i="17" s="1"/>
  <c r="A7066" i="17"/>
  <c r="A7067" i="17"/>
  <c r="A7068" i="17"/>
  <c r="A7069" i="17"/>
  <c r="A7070" i="17"/>
  <c r="A7071" i="17"/>
  <c r="A7072" i="17"/>
  <c r="B7072" i="17" s="1"/>
  <c r="A7073" i="17"/>
  <c r="B7073" i="17" s="1"/>
  <c r="A7074" i="17"/>
  <c r="A7075" i="17"/>
  <c r="A7076" i="17"/>
  <c r="A7077" i="17"/>
  <c r="A7078" i="17"/>
  <c r="A7079" i="17"/>
  <c r="A7080" i="17"/>
  <c r="B7080" i="17" s="1"/>
  <c r="A7081" i="17"/>
  <c r="B7081" i="17" s="1"/>
  <c r="A7082" i="17"/>
  <c r="A7083" i="17"/>
  <c r="A7084" i="17"/>
  <c r="A7085" i="17"/>
  <c r="A7086" i="17"/>
  <c r="A7087" i="17"/>
  <c r="A7088" i="17"/>
  <c r="B7088" i="17" s="1"/>
  <c r="A7089" i="17"/>
  <c r="B7089" i="17" s="1"/>
  <c r="A7090" i="17"/>
  <c r="A7091" i="17"/>
  <c r="A7092" i="17"/>
  <c r="A7093" i="17"/>
  <c r="A7094" i="17"/>
  <c r="A7095" i="17"/>
  <c r="A7096" i="17"/>
  <c r="B7096" i="17" s="1"/>
  <c r="A7097" i="17"/>
  <c r="B7097" i="17" s="1"/>
  <c r="A7098" i="17"/>
  <c r="A7099" i="17"/>
  <c r="A7100" i="17"/>
  <c r="A7101" i="17"/>
  <c r="A7102" i="17"/>
  <c r="A7103" i="17"/>
  <c r="A7104" i="17"/>
  <c r="B7104" i="17" s="1"/>
  <c r="A7105" i="17"/>
  <c r="B7105" i="17" s="1"/>
  <c r="A7106" i="17"/>
  <c r="A7107" i="17"/>
  <c r="A7108" i="17"/>
  <c r="A7109" i="17"/>
  <c r="A7110" i="17"/>
  <c r="A7111" i="17"/>
  <c r="A7112" i="17"/>
  <c r="B7112" i="17" s="1"/>
  <c r="A7113" i="17"/>
  <c r="B7113" i="17" s="1"/>
  <c r="A7114" i="17"/>
  <c r="A7115" i="17"/>
  <c r="A7116" i="17"/>
  <c r="A7117" i="17"/>
  <c r="A7118" i="17"/>
  <c r="A7119" i="17"/>
  <c r="A7120" i="17"/>
  <c r="B7120" i="17" s="1"/>
  <c r="A7121" i="17"/>
  <c r="B7121" i="17" s="1"/>
  <c r="A7122" i="17"/>
  <c r="A7123" i="17"/>
  <c r="A7124" i="17"/>
  <c r="A7125" i="17"/>
  <c r="A7126" i="17"/>
  <c r="A7127" i="17"/>
  <c r="A7128" i="17"/>
  <c r="B7128" i="17" s="1"/>
  <c r="A7129" i="17"/>
  <c r="B7129" i="17" s="1"/>
  <c r="A7130" i="17"/>
  <c r="A7131" i="17"/>
  <c r="A7132" i="17"/>
  <c r="A7133" i="17"/>
  <c r="A7134" i="17"/>
  <c r="A7135" i="17"/>
  <c r="A7136" i="17"/>
  <c r="B7136" i="17" s="1"/>
  <c r="A7137" i="17"/>
  <c r="B7137" i="17" s="1"/>
  <c r="A7138" i="17"/>
  <c r="A7139" i="17"/>
  <c r="A7140" i="17"/>
  <c r="A7141" i="17"/>
  <c r="A7142" i="17"/>
  <c r="A7143" i="17"/>
  <c r="A7144" i="17"/>
  <c r="B7144" i="17" s="1"/>
  <c r="A7145" i="17"/>
  <c r="B7145" i="17" s="1"/>
  <c r="A7146" i="17"/>
  <c r="A7147" i="17"/>
  <c r="A7148" i="17"/>
  <c r="A7149" i="17"/>
  <c r="A7150" i="17"/>
  <c r="A7151" i="17"/>
  <c r="A7152" i="17"/>
  <c r="B7152" i="17" s="1"/>
  <c r="A7153" i="17"/>
  <c r="B7153" i="17" s="1"/>
  <c r="A7154" i="17"/>
  <c r="A7155" i="17"/>
  <c r="A7156" i="17"/>
  <c r="A7157" i="17"/>
  <c r="A7158" i="17"/>
  <c r="A7159" i="17"/>
  <c r="A7160" i="17"/>
  <c r="B7160" i="17" s="1"/>
  <c r="A7161" i="17"/>
  <c r="B7161" i="17" s="1"/>
  <c r="A7162" i="17"/>
  <c r="A7163" i="17"/>
  <c r="A7164" i="17"/>
  <c r="A7165" i="17"/>
  <c r="A7166" i="17"/>
  <c r="A7167" i="17"/>
  <c r="A7168" i="17"/>
  <c r="B7168" i="17" s="1"/>
  <c r="A7169" i="17"/>
  <c r="B7169" i="17" s="1"/>
  <c r="A7170" i="17"/>
  <c r="A7171" i="17"/>
  <c r="A7172" i="17"/>
  <c r="A7173" i="17"/>
  <c r="A7174" i="17"/>
  <c r="A7175" i="17"/>
  <c r="A7176" i="17"/>
  <c r="B7176" i="17" s="1"/>
  <c r="A7177" i="17"/>
  <c r="B7177" i="17" s="1"/>
  <c r="A7178" i="17"/>
  <c r="A7179" i="17"/>
  <c r="A7180" i="17"/>
  <c r="A7181" i="17"/>
  <c r="A7182" i="17"/>
  <c r="A7183" i="17"/>
  <c r="A7184" i="17"/>
  <c r="B7184" i="17" s="1"/>
  <c r="A7185" i="17"/>
  <c r="B7185" i="17" s="1"/>
  <c r="A7186" i="17"/>
  <c r="A7187" i="17"/>
  <c r="A7188" i="17"/>
  <c r="A7189" i="17"/>
  <c r="A7190" i="17"/>
  <c r="A7191" i="17"/>
  <c r="A7192" i="17"/>
  <c r="B7192" i="17" s="1"/>
  <c r="A7193" i="17"/>
  <c r="B7193" i="17" s="1"/>
  <c r="A7194" i="17"/>
  <c r="A7195" i="17"/>
  <c r="A7196" i="17"/>
  <c r="A7197" i="17"/>
  <c r="A7198" i="17"/>
  <c r="A7199" i="17"/>
  <c r="A7200" i="17"/>
  <c r="B7200" i="17" s="1"/>
  <c r="A7201" i="17"/>
  <c r="B7201" i="17" s="1"/>
  <c r="A7202" i="17"/>
  <c r="A7203" i="17"/>
  <c r="A7204" i="17"/>
  <c r="A7205" i="17"/>
  <c r="A7206" i="17"/>
  <c r="A7207" i="17"/>
  <c r="A7208" i="17"/>
  <c r="B7208" i="17" s="1"/>
  <c r="A7209" i="17"/>
  <c r="B7209" i="17" s="1"/>
  <c r="A7210" i="17"/>
  <c r="A7211" i="17"/>
  <c r="A7212" i="17"/>
  <c r="A7213" i="17"/>
  <c r="A7214" i="17"/>
  <c r="A7215" i="17"/>
  <c r="A7216" i="17"/>
  <c r="B7216" i="17" s="1"/>
  <c r="A7217" i="17"/>
  <c r="B7217" i="17" s="1"/>
  <c r="A7218" i="17"/>
  <c r="A7219" i="17"/>
  <c r="A7220" i="17"/>
  <c r="A7221" i="17"/>
  <c r="A7222" i="17"/>
  <c r="A7223" i="17"/>
  <c r="A7224" i="17"/>
  <c r="B7224" i="17" s="1"/>
  <c r="A7225" i="17"/>
  <c r="B7225" i="17" s="1"/>
  <c r="A7226" i="17"/>
  <c r="A7227" i="17"/>
  <c r="A7228" i="17"/>
  <c r="A7229" i="17"/>
  <c r="A7230" i="17"/>
  <c r="A7231" i="17"/>
  <c r="A7232" i="17"/>
  <c r="B7232" i="17" s="1"/>
  <c r="A7233" i="17"/>
  <c r="B7233" i="17" s="1"/>
  <c r="A7234" i="17"/>
  <c r="A7235" i="17"/>
  <c r="A7236" i="17"/>
  <c r="A7237" i="17"/>
  <c r="A7238" i="17"/>
  <c r="A7239" i="17"/>
  <c r="A7240" i="17"/>
  <c r="B7240" i="17" s="1"/>
  <c r="A7241" i="17"/>
  <c r="B7241" i="17" s="1"/>
  <c r="A7242" i="17"/>
  <c r="A7243" i="17"/>
  <c r="A7244" i="17"/>
  <c r="A7245" i="17"/>
  <c r="A7246" i="17"/>
  <c r="A7247" i="17"/>
  <c r="A7248" i="17"/>
  <c r="B7248" i="17" s="1"/>
  <c r="A7249" i="17"/>
  <c r="B7249" i="17" s="1"/>
  <c r="A7250" i="17"/>
  <c r="A7251" i="17"/>
  <c r="A7252" i="17"/>
  <c r="A7253" i="17"/>
  <c r="A7254" i="17"/>
  <c r="A7255" i="17"/>
  <c r="A7256" i="17"/>
  <c r="B7256" i="17" s="1"/>
  <c r="A7257" i="17"/>
  <c r="B7257" i="17" s="1"/>
  <c r="A7258" i="17"/>
  <c r="A7259" i="17"/>
  <c r="A7260" i="17"/>
  <c r="A7261" i="17"/>
  <c r="A7262" i="17"/>
  <c r="A7263" i="17"/>
  <c r="A7264" i="17"/>
  <c r="B7264" i="17" s="1"/>
  <c r="A7265" i="17"/>
  <c r="B7265" i="17" s="1"/>
  <c r="A7266" i="17"/>
  <c r="A7267" i="17"/>
  <c r="A7268" i="17"/>
  <c r="A7269" i="17"/>
  <c r="A7270" i="17"/>
  <c r="A7271" i="17"/>
  <c r="A7272" i="17"/>
  <c r="B7272" i="17" s="1"/>
  <c r="A7273" i="17"/>
  <c r="B7273" i="17" s="1"/>
  <c r="A7274" i="17"/>
  <c r="A7275" i="17"/>
  <c r="A7276" i="17"/>
  <c r="A7277" i="17"/>
  <c r="A7278" i="17"/>
  <c r="A7279" i="17"/>
  <c r="A7280" i="17"/>
  <c r="B7280" i="17" s="1"/>
  <c r="A7281" i="17"/>
  <c r="B7281" i="17" s="1"/>
  <c r="A7282" i="17"/>
  <c r="A7283" i="17"/>
  <c r="A7284" i="17"/>
  <c r="A7285" i="17"/>
  <c r="A7286" i="17"/>
  <c r="A7287" i="17"/>
  <c r="A7288" i="17"/>
  <c r="B7288" i="17" s="1"/>
  <c r="A7289" i="17"/>
  <c r="B7289" i="17" s="1"/>
  <c r="A7290" i="17"/>
  <c r="A7291" i="17"/>
  <c r="A7292" i="17"/>
  <c r="A7293" i="17"/>
  <c r="A7294" i="17"/>
  <c r="A7295" i="17"/>
  <c r="A7296" i="17"/>
  <c r="B7296" i="17" s="1"/>
  <c r="A7297" i="17"/>
  <c r="B7297" i="17" s="1"/>
  <c r="A7298" i="17"/>
  <c r="A7299" i="17"/>
  <c r="A7300" i="17"/>
  <c r="A7301" i="17"/>
  <c r="A7302" i="17"/>
  <c r="A7303" i="17"/>
  <c r="A7304" i="17"/>
  <c r="B7304" i="17" s="1"/>
  <c r="A7305" i="17"/>
  <c r="B7305" i="17" s="1"/>
  <c r="A7306" i="17"/>
  <c r="A7307" i="17"/>
  <c r="A7308" i="17"/>
  <c r="A7309" i="17"/>
  <c r="A7310" i="17"/>
  <c r="A7311" i="17"/>
  <c r="A7312" i="17"/>
  <c r="B7312" i="17" s="1"/>
  <c r="A7313" i="17"/>
  <c r="B7313" i="17" s="1"/>
  <c r="A7314" i="17"/>
  <c r="A7315" i="17"/>
  <c r="A7316" i="17"/>
  <c r="A7317" i="17"/>
  <c r="A7318" i="17"/>
  <c r="A7319" i="17"/>
  <c r="A7320" i="17"/>
  <c r="B7320" i="17" s="1"/>
  <c r="A7321" i="17"/>
  <c r="B7321" i="17" s="1"/>
  <c r="A7322" i="17"/>
  <c r="A7323" i="17"/>
  <c r="A7324" i="17"/>
  <c r="A7325" i="17"/>
  <c r="A7326" i="17"/>
  <c r="A7327" i="17"/>
  <c r="A7328" i="17"/>
  <c r="B7328" i="17" s="1"/>
  <c r="A7329" i="17"/>
  <c r="B7329" i="17" s="1"/>
  <c r="A7330" i="17"/>
  <c r="A7331" i="17"/>
  <c r="A7332" i="17"/>
  <c r="A7333" i="17"/>
  <c r="A7334" i="17"/>
  <c r="A7335" i="17"/>
  <c r="A7336" i="17"/>
  <c r="B7336" i="17" s="1"/>
  <c r="A7337" i="17"/>
  <c r="B7337" i="17" s="1"/>
  <c r="A7338" i="17"/>
  <c r="A7339" i="17"/>
  <c r="A7340" i="17"/>
  <c r="A7341" i="17"/>
  <c r="A7342" i="17"/>
  <c r="A7343" i="17"/>
  <c r="A7344" i="17"/>
  <c r="B7344" i="17" s="1"/>
  <c r="A7345" i="17"/>
  <c r="B7345" i="17" s="1"/>
  <c r="A7346" i="17"/>
  <c r="A7347" i="17"/>
  <c r="A7348" i="17"/>
  <c r="A7349" i="17"/>
  <c r="A7350" i="17"/>
  <c r="A7351" i="17"/>
  <c r="A7352" i="17"/>
  <c r="B7352" i="17" s="1"/>
  <c r="A7353" i="17"/>
  <c r="B7353" i="17" s="1"/>
  <c r="A7354" i="17"/>
  <c r="A7355" i="17"/>
  <c r="A7356" i="17"/>
  <c r="A7357" i="17"/>
  <c r="A7358" i="17"/>
  <c r="A7359" i="17"/>
  <c r="A7360" i="17"/>
  <c r="B7360" i="17" s="1"/>
  <c r="A7361" i="17"/>
  <c r="B7361" i="17" s="1"/>
  <c r="A7362" i="17"/>
  <c r="A7363" i="17"/>
  <c r="A7364" i="17"/>
  <c r="A7365" i="17"/>
  <c r="A7366" i="17"/>
  <c r="A7367" i="17"/>
  <c r="A7368" i="17"/>
  <c r="B7368" i="17" s="1"/>
  <c r="A7369" i="17"/>
  <c r="B7369" i="17" s="1"/>
  <c r="A7370" i="17"/>
  <c r="A7371" i="17"/>
  <c r="A7372" i="17"/>
  <c r="A7373" i="17"/>
  <c r="A7374" i="17"/>
  <c r="A7375" i="17"/>
  <c r="A7376" i="17"/>
  <c r="B7376" i="17" s="1"/>
  <c r="A7377" i="17"/>
  <c r="B7377" i="17" s="1"/>
  <c r="A7378" i="17"/>
  <c r="A7379" i="17"/>
  <c r="A7380" i="17"/>
  <c r="A7381" i="17"/>
  <c r="A7382" i="17"/>
  <c r="A7383" i="17"/>
  <c r="A7384" i="17"/>
  <c r="B7384" i="17" s="1"/>
  <c r="A7385" i="17"/>
  <c r="B7385" i="17" s="1"/>
  <c r="A7386" i="17"/>
  <c r="A7387" i="17"/>
  <c r="A7388" i="17"/>
  <c r="A7389" i="17"/>
  <c r="A7390" i="17"/>
  <c r="A7391" i="17"/>
  <c r="A7392" i="17"/>
  <c r="B7392" i="17" s="1"/>
  <c r="A7393" i="17"/>
  <c r="B7393" i="17" s="1"/>
  <c r="A7394" i="17"/>
  <c r="A7395" i="17"/>
  <c r="A7396" i="17"/>
  <c r="A7397" i="17"/>
  <c r="A7398" i="17"/>
  <c r="A7399" i="17"/>
  <c r="A7400" i="17"/>
  <c r="B7400" i="17" s="1"/>
  <c r="A7401" i="17"/>
  <c r="B7401" i="17" s="1"/>
  <c r="A7402" i="17"/>
  <c r="A7403" i="17"/>
  <c r="A7404" i="17"/>
  <c r="A7405" i="17"/>
  <c r="A7406" i="17"/>
  <c r="A7407" i="17"/>
  <c r="A7408" i="17"/>
  <c r="B7408" i="17" s="1"/>
  <c r="A7409" i="17"/>
  <c r="B7409" i="17" s="1"/>
  <c r="A7410" i="17"/>
  <c r="A7411" i="17"/>
  <c r="A7412" i="17"/>
  <c r="A7413" i="17"/>
  <c r="A7414" i="17"/>
  <c r="A7415" i="17"/>
  <c r="A7416" i="17"/>
  <c r="B7416" i="17" s="1"/>
  <c r="A7417" i="17"/>
  <c r="B7417" i="17" s="1"/>
  <c r="A7418" i="17"/>
  <c r="A7419" i="17"/>
  <c r="A7420" i="17"/>
  <c r="A7421" i="17"/>
  <c r="A7422" i="17"/>
  <c r="A7423" i="17"/>
  <c r="A7424" i="17"/>
  <c r="B7424" i="17" s="1"/>
  <c r="A7425" i="17"/>
  <c r="B7425" i="17" s="1"/>
  <c r="A7426" i="17"/>
  <c r="A7427" i="17"/>
  <c r="A7428" i="17"/>
  <c r="A7429" i="17"/>
  <c r="A7430" i="17"/>
  <c r="A7431" i="17"/>
  <c r="A7432" i="17"/>
  <c r="B7432" i="17" s="1"/>
  <c r="A7433" i="17"/>
  <c r="B7433" i="17" s="1"/>
  <c r="A7434" i="17"/>
  <c r="A7435" i="17"/>
  <c r="A7436" i="17"/>
  <c r="A7437" i="17"/>
  <c r="A7438" i="17"/>
  <c r="A7439" i="17"/>
  <c r="A7440" i="17"/>
  <c r="B7440" i="17" s="1"/>
  <c r="A7441" i="17"/>
  <c r="B7441" i="17" s="1"/>
  <c r="A7442" i="17"/>
  <c r="A7443" i="17"/>
  <c r="A7444" i="17"/>
  <c r="A7445" i="17"/>
  <c r="A7446" i="17"/>
  <c r="A7447" i="17"/>
  <c r="A7448" i="17"/>
  <c r="B7448" i="17" s="1"/>
  <c r="A7449" i="17"/>
  <c r="B7449" i="17" s="1"/>
  <c r="A7450" i="17"/>
  <c r="A7451" i="17"/>
  <c r="A7452" i="17"/>
  <c r="A7453" i="17"/>
  <c r="A7454" i="17"/>
  <c r="A7455" i="17"/>
  <c r="A7456" i="17"/>
  <c r="B7456" i="17" s="1"/>
  <c r="A7457" i="17"/>
  <c r="B7457" i="17" s="1"/>
  <c r="A7458" i="17"/>
  <c r="A7459" i="17"/>
  <c r="A7460" i="17"/>
  <c r="A7461" i="17"/>
  <c r="A7462" i="17"/>
  <c r="A7463" i="17"/>
  <c r="A7464" i="17"/>
  <c r="B7464" i="17" s="1"/>
  <c r="A7465" i="17"/>
  <c r="B7465" i="17" s="1"/>
  <c r="A7466" i="17"/>
  <c r="A7467" i="17"/>
  <c r="A7468" i="17"/>
  <c r="A7469" i="17"/>
  <c r="A7470" i="17"/>
  <c r="A7471" i="17"/>
  <c r="A7472" i="17"/>
  <c r="B7472" i="17" s="1"/>
  <c r="A7473" i="17"/>
  <c r="B7473" i="17" s="1"/>
  <c r="A7474" i="17"/>
  <c r="A7475" i="17"/>
  <c r="A7476" i="17"/>
  <c r="A7477" i="17"/>
  <c r="A7478" i="17"/>
  <c r="A7479" i="17"/>
  <c r="A7480" i="17"/>
  <c r="B7480" i="17" s="1"/>
  <c r="A7481" i="17"/>
  <c r="B7481" i="17" s="1"/>
  <c r="A7482" i="17"/>
  <c r="A7483" i="17"/>
  <c r="A7484" i="17"/>
  <c r="A7485" i="17"/>
  <c r="A7486" i="17"/>
  <c r="A7487" i="17"/>
  <c r="A7488" i="17"/>
  <c r="B7488" i="17" s="1"/>
  <c r="A7489" i="17"/>
  <c r="B7489" i="17" s="1"/>
  <c r="A7490" i="17"/>
  <c r="A7491" i="17"/>
  <c r="A7492" i="17"/>
  <c r="A7493" i="17"/>
  <c r="A7494" i="17"/>
  <c r="A7495" i="17"/>
  <c r="A7496" i="17"/>
  <c r="B7496" i="17" s="1"/>
  <c r="A7497" i="17"/>
  <c r="B7497" i="17" s="1"/>
  <c r="A7498" i="17"/>
  <c r="A7499" i="17"/>
  <c r="A7500" i="17"/>
  <c r="A7501" i="17"/>
  <c r="A7502" i="17"/>
  <c r="A7503" i="17"/>
  <c r="A7504" i="17"/>
  <c r="B7504" i="17" s="1"/>
  <c r="A7505" i="17"/>
  <c r="B7505" i="17" s="1"/>
  <c r="A7506" i="17"/>
  <c r="A7507" i="17"/>
  <c r="A7508" i="17"/>
  <c r="A7509" i="17"/>
  <c r="A7510" i="17"/>
  <c r="A7511" i="17"/>
  <c r="A7512" i="17"/>
  <c r="B7512" i="17" s="1"/>
  <c r="A7513" i="17"/>
  <c r="B7513" i="17" s="1"/>
  <c r="A7514" i="17"/>
  <c r="A7515" i="17"/>
  <c r="A7516" i="17"/>
  <c r="A7517" i="17"/>
  <c r="A7518" i="17"/>
  <c r="A7519" i="17"/>
  <c r="A7520" i="17"/>
  <c r="B7520" i="17" s="1"/>
  <c r="A7521" i="17"/>
  <c r="B7521" i="17" s="1"/>
  <c r="A7522" i="17"/>
  <c r="A7523" i="17"/>
  <c r="A7524" i="17"/>
  <c r="A7525" i="17"/>
  <c r="A7526" i="17"/>
  <c r="A7527" i="17"/>
  <c r="A7528" i="17"/>
  <c r="B7528" i="17" s="1"/>
  <c r="A7529" i="17"/>
  <c r="B7529" i="17" s="1"/>
  <c r="A7530" i="17"/>
  <c r="A7531" i="17"/>
  <c r="A7532" i="17"/>
  <c r="A7533" i="17"/>
  <c r="A7534" i="17"/>
  <c r="A7535" i="17"/>
  <c r="A7536" i="17"/>
  <c r="B7536" i="17" s="1"/>
  <c r="A7537" i="17"/>
  <c r="B7537" i="17" s="1"/>
  <c r="A7538" i="17"/>
  <c r="A7539" i="17"/>
  <c r="A7540" i="17"/>
  <c r="A7541" i="17"/>
  <c r="A7542" i="17"/>
  <c r="A7543" i="17"/>
  <c r="A7544" i="17"/>
  <c r="B7544" i="17" s="1"/>
  <c r="A7545" i="17"/>
  <c r="B7545" i="17" s="1"/>
  <c r="A7546" i="17"/>
  <c r="A7547" i="17"/>
  <c r="A7548" i="17"/>
  <c r="A7549" i="17"/>
  <c r="A7550" i="17"/>
  <c r="A7551" i="17"/>
  <c r="A7552" i="17"/>
  <c r="B7552" i="17" s="1"/>
  <c r="A7553" i="17"/>
  <c r="B7553" i="17" s="1"/>
  <c r="A7554" i="17"/>
  <c r="A7555" i="17"/>
  <c r="A7556" i="17"/>
  <c r="A7557" i="17"/>
  <c r="A7558" i="17"/>
  <c r="A7559" i="17"/>
  <c r="A7560" i="17"/>
  <c r="B7560" i="17" s="1"/>
  <c r="A7561" i="17"/>
  <c r="B7561" i="17" s="1"/>
  <c r="A7562" i="17"/>
  <c r="A7563" i="17"/>
  <c r="A7564" i="17"/>
  <c r="A7565" i="17"/>
  <c r="A7566" i="17"/>
  <c r="A7567" i="17"/>
  <c r="A7568" i="17"/>
  <c r="B7568" i="17" s="1"/>
  <c r="A7569" i="17"/>
  <c r="B7569" i="17" s="1"/>
  <c r="A7570" i="17"/>
  <c r="A7571" i="17"/>
  <c r="A7572" i="17"/>
  <c r="A7573" i="17"/>
  <c r="A7574" i="17"/>
  <c r="A7575" i="17"/>
  <c r="A7576" i="17"/>
  <c r="B7576" i="17" s="1"/>
  <c r="A7577" i="17"/>
  <c r="B7577" i="17" s="1"/>
  <c r="A7578" i="17"/>
  <c r="A7579" i="17"/>
  <c r="A7580" i="17"/>
  <c r="A7581" i="17"/>
  <c r="A7582" i="17"/>
  <c r="A7583" i="17"/>
  <c r="A7584" i="17"/>
  <c r="B7584" i="17" s="1"/>
  <c r="A7585" i="17"/>
  <c r="B7585" i="17" s="1"/>
  <c r="A7586" i="17"/>
  <c r="A7587" i="17"/>
  <c r="A7588" i="17"/>
  <c r="A7589" i="17"/>
  <c r="A7590" i="17"/>
  <c r="A7591" i="17"/>
  <c r="A7592" i="17"/>
  <c r="B7592" i="17" s="1"/>
  <c r="A7593" i="17"/>
  <c r="B7593" i="17" s="1"/>
  <c r="A7594" i="17"/>
  <c r="A7595" i="17"/>
  <c r="A7596" i="17"/>
  <c r="A7597" i="17"/>
  <c r="A7598" i="17"/>
  <c r="A7599" i="17"/>
  <c r="A7600" i="17"/>
  <c r="B7600" i="17" s="1"/>
  <c r="A7601" i="17"/>
  <c r="B7601" i="17" s="1"/>
  <c r="A7602" i="17"/>
  <c r="A7603" i="17"/>
  <c r="A7604" i="17"/>
  <c r="A7605" i="17"/>
  <c r="A7606" i="17"/>
  <c r="A7607" i="17"/>
  <c r="A7608" i="17"/>
  <c r="B7608" i="17" s="1"/>
  <c r="A7609" i="17"/>
  <c r="B7609" i="17" s="1"/>
  <c r="A7610" i="17"/>
  <c r="A7611" i="17"/>
  <c r="A7612" i="17"/>
  <c r="A7613" i="17"/>
  <c r="A7614" i="17"/>
  <c r="A7615" i="17"/>
  <c r="A7616" i="17"/>
  <c r="B7616" i="17" s="1"/>
  <c r="A7617" i="17"/>
  <c r="B7617" i="17" s="1"/>
  <c r="A7618" i="17"/>
  <c r="A7619" i="17"/>
  <c r="A7620" i="17"/>
  <c r="A7621" i="17"/>
  <c r="A7622" i="17"/>
  <c r="A7623" i="17"/>
  <c r="A7624" i="17"/>
  <c r="B7624" i="17" s="1"/>
  <c r="A7625" i="17"/>
  <c r="B7625" i="17" s="1"/>
  <c r="A7626" i="17"/>
  <c r="A7627" i="17"/>
  <c r="A7628" i="17"/>
  <c r="A7629" i="17"/>
  <c r="A7630" i="17"/>
  <c r="A7631" i="17"/>
  <c r="A7632" i="17"/>
  <c r="B7632" i="17" s="1"/>
  <c r="A7633" i="17"/>
  <c r="B7633" i="17" s="1"/>
  <c r="A7634" i="17"/>
  <c r="A7635" i="17"/>
  <c r="A7636" i="17"/>
  <c r="A7637" i="17"/>
  <c r="A7638" i="17"/>
  <c r="A7639" i="17"/>
  <c r="A7640" i="17"/>
  <c r="B7640" i="17" s="1"/>
  <c r="A7641" i="17"/>
  <c r="B7641" i="17" s="1"/>
  <c r="A7642" i="17"/>
  <c r="A7643" i="17"/>
  <c r="A7644" i="17"/>
  <c r="A7645" i="17"/>
  <c r="A7646" i="17"/>
  <c r="A7647" i="17"/>
  <c r="A7648" i="17"/>
  <c r="B7648" i="17" s="1"/>
  <c r="A7649" i="17"/>
  <c r="B7649" i="17" s="1"/>
  <c r="A7650" i="17"/>
  <c r="A7651" i="17"/>
  <c r="A7652" i="17"/>
  <c r="A7653" i="17"/>
  <c r="A7654" i="17"/>
  <c r="A7655" i="17"/>
  <c r="A7656" i="17"/>
  <c r="B7656" i="17" s="1"/>
  <c r="A7657" i="17"/>
  <c r="B7657" i="17" s="1"/>
  <c r="A7658" i="17"/>
  <c r="A7659" i="17"/>
  <c r="A7660" i="17"/>
  <c r="A7661" i="17"/>
  <c r="A7662" i="17"/>
  <c r="A7663" i="17"/>
  <c r="A7664" i="17"/>
  <c r="B7664" i="17" s="1"/>
  <c r="A7665" i="17"/>
  <c r="B7665" i="17" s="1"/>
  <c r="A7666" i="17"/>
  <c r="A7667" i="17"/>
  <c r="A7668" i="17"/>
  <c r="A7669" i="17"/>
  <c r="A7670" i="17"/>
  <c r="A7671" i="17"/>
  <c r="A7672" i="17"/>
  <c r="B7672" i="17" s="1"/>
  <c r="A7673" i="17"/>
  <c r="B7673" i="17" s="1"/>
  <c r="A7674" i="17"/>
  <c r="A7675" i="17"/>
  <c r="A7676" i="17"/>
  <c r="A7677" i="17"/>
  <c r="A7678" i="17"/>
  <c r="A7679" i="17"/>
  <c r="A7680" i="17"/>
  <c r="B7680" i="17" s="1"/>
  <c r="A7681" i="17"/>
  <c r="B7681" i="17" s="1"/>
  <c r="A7682" i="17"/>
  <c r="A7683" i="17"/>
  <c r="A7684" i="17"/>
  <c r="A7685" i="17"/>
  <c r="A7686" i="17"/>
  <c r="A7687" i="17"/>
  <c r="A7688" i="17"/>
  <c r="B7688" i="17" s="1"/>
  <c r="A7689" i="17"/>
  <c r="B7689" i="17" s="1"/>
  <c r="A7690" i="17"/>
  <c r="A7691" i="17"/>
  <c r="A7692" i="17"/>
  <c r="A7693" i="17"/>
  <c r="A7694" i="17"/>
  <c r="A7695" i="17"/>
  <c r="A7696" i="17"/>
  <c r="B7696" i="17" s="1"/>
  <c r="A7697" i="17"/>
  <c r="B7697" i="17" s="1"/>
  <c r="A7698" i="17"/>
  <c r="A7699" i="17"/>
  <c r="A7700" i="17"/>
  <c r="A7701" i="17"/>
  <c r="A7702" i="17"/>
  <c r="A7703" i="17"/>
  <c r="A7704" i="17"/>
  <c r="B7704" i="17" s="1"/>
  <c r="A7705" i="17"/>
  <c r="B7705" i="17" s="1"/>
  <c r="A7706" i="17"/>
  <c r="A7707" i="17"/>
  <c r="A7708" i="17"/>
  <c r="A7709" i="17"/>
  <c r="A7710" i="17"/>
  <c r="A7711" i="17"/>
  <c r="A7712" i="17"/>
  <c r="B7712" i="17" s="1"/>
  <c r="A7713" i="17"/>
  <c r="B7713" i="17" s="1"/>
  <c r="A7714" i="17"/>
  <c r="A7715" i="17"/>
  <c r="A7716" i="17"/>
  <c r="A7717" i="17"/>
  <c r="A7718" i="17"/>
  <c r="A7719" i="17"/>
  <c r="A7720" i="17"/>
  <c r="B7720" i="17" s="1"/>
  <c r="A7721" i="17"/>
  <c r="B7721" i="17" s="1"/>
  <c r="A7722" i="17"/>
  <c r="A7723" i="17"/>
  <c r="A7724" i="17"/>
  <c r="A7725" i="17"/>
  <c r="A7726" i="17"/>
  <c r="A7727" i="17"/>
  <c r="A7728" i="17"/>
  <c r="B7728" i="17" s="1"/>
  <c r="A7729" i="17"/>
  <c r="B7729" i="17" s="1"/>
  <c r="A7730" i="17"/>
  <c r="A7731" i="17"/>
  <c r="A7732" i="17"/>
  <c r="A7733" i="17"/>
  <c r="A7734" i="17"/>
  <c r="A7735" i="17"/>
  <c r="A7736" i="17"/>
  <c r="B7736" i="17" s="1"/>
  <c r="A7737" i="17"/>
  <c r="B7737" i="17" s="1"/>
  <c r="A7738" i="17"/>
  <c r="A7739" i="17"/>
  <c r="A7740" i="17"/>
  <c r="A7741" i="17"/>
  <c r="A7742" i="17"/>
  <c r="A7743" i="17"/>
  <c r="A7744" i="17"/>
  <c r="B7744" i="17" s="1"/>
  <c r="A7745" i="17"/>
  <c r="B7745" i="17" s="1"/>
  <c r="A7746" i="17"/>
  <c r="B7746" i="17" s="1"/>
  <c r="A7747" i="17"/>
  <c r="A7748" i="17"/>
  <c r="B7748" i="17" s="1"/>
  <c r="A7749" i="17"/>
  <c r="B7749" i="17" s="1"/>
  <c r="A7750" i="17"/>
  <c r="B7750" i="17" s="1"/>
  <c r="A7751" i="17"/>
  <c r="A7752" i="17"/>
  <c r="B7752" i="17" s="1"/>
  <c r="A7753" i="17"/>
  <c r="B7753" i="17" s="1"/>
  <c r="A7754" i="17"/>
  <c r="B7754" i="17" s="1"/>
  <c r="A7755" i="17"/>
  <c r="B7755" i="17" s="1"/>
  <c r="A7756" i="17"/>
  <c r="B7756" i="17" s="1"/>
  <c r="A7757" i="17"/>
  <c r="B7757" i="17" s="1"/>
  <c r="A7758" i="17"/>
  <c r="B7758" i="17" s="1"/>
  <c r="A7759" i="17"/>
  <c r="B7759" i="17" s="1"/>
  <c r="A7760" i="17"/>
  <c r="B7760" i="17" s="1"/>
  <c r="A7761" i="17"/>
  <c r="B7761" i="17" s="1"/>
  <c r="A7762" i="17"/>
  <c r="B7762" i="17" s="1"/>
  <c r="A7763" i="17"/>
  <c r="B7763" i="17" s="1"/>
  <c r="A7764" i="17"/>
  <c r="B7764" i="17" s="1"/>
  <c r="A7765" i="17"/>
  <c r="B7765" i="17" s="1"/>
  <c r="A7766" i="17"/>
  <c r="B7766" i="17" s="1"/>
  <c r="A7767" i="17"/>
  <c r="B7767" i="17" s="1"/>
  <c r="A7768" i="17"/>
  <c r="B7768" i="17" s="1"/>
  <c r="A7769" i="17"/>
  <c r="B7769" i="17" s="1"/>
  <c r="A7770" i="17"/>
  <c r="B7770" i="17" s="1"/>
  <c r="A7771" i="17"/>
  <c r="B7771" i="17" s="1"/>
  <c r="A7772" i="17"/>
  <c r="B7772" i="17" s="1"/>
  <c r="A7773" i="17"/>
  <c r="B7773" i="17" s="1"/>
  <c r="A7774" i="17"/>
  <c r="B7774" i="17" s="1"/>
  <c r="A7775" i="17"/>
  <c r="B7775" i="17" s="1"/>
  <c r="A7776" i="17"/>
  <c r="B7776" i="17" s="1"/>
  <c r="A7777" i="17"/>
  <c r="B7777" i="17" s="1"/>
  <c r="A7778" i="17"/>
  <c r="B7778" i="17" s="1"/>
  <c r="A7779" i="17"/>
  <c r="B7779" i="17" s="1"/>
  <c r="A7780" i="17"/>
  <c r="B7780" i="17" s="1"/>
  <c r="A7781" i="17"/>
  <c r="B7781" i="17" s="1"/>
  <c r="A7782" i="17"/>
  <c r="B7782" i="17" s="1"/>
  <c r="A7783" i="17"/>
  <c r="B7783" i="17" s="1"/>
  <c r="A7784" i="17"/>
  <c r="B7784" i="17" s="1"/>
  <c r="A7785" i="17"/>
  <c r="B7785" i="17" s="1"/>
  <c r="A7786" i="17"/>
  <c r="B7786" i="17" s="1"/>
  <c r="A7787" i="17"/>
  <c r="B7787" i="17" s="1"/>
  <c r="A7788" i="17"/>
  <c r="B7788" i="17" s="1"/>
  <c r="A7789" i="17"/>
  <c r="B7789" i="17" s="1"/>
  <c r="A7790" i="17"/>
  <c r="B7790" i="17" s="1"/>
  <c r="A7791" i="17"/>
  <c r="B7791" i="17" s="1"/>
  <c r="A7792" i="17"/>
  <c r="B7792" i="17" s="1"/>
  <c r="A7793" i="17"/>
  <c r="B7793" i="17" s="1"/>
  <c r="A7794" i="17"/>
  <c r="B7794" i="17" s="1"/>
  <c r="A7795" i="17"/>
  <c r="B7795" i="17" s="1"/>
  <c r="A7796" i="17"/>
  <c r="B7796" i="17" s="1"/>
  <c r="A7797" i="17"/>
  <c r="B7797" i="17" s="1"/>
  <c r="A7798" i="17"/>
  <c r="B7798" i="17" s="1"/>
  <c r="A7799" i="17"/>
  <c r="B7799" i="17" s="1"/>
  <c r="A7800" i="17"/>
  <c r="B7800" i="17" s="1"/>
  <c r="A7801" i="17"/>
  <c r="B7801" i="17" s="1"/>
  <c r="A7802" i="17"/>
  <c r="B7802" i="17" s="1"/>
  <c r="A7803" i="17"/>
  <c r="B7803" i="17" s="1"/>
  <c r="A7804" i="17"/>
  <c r="B7804" i="17" s="1"/>
  <c r="A7805" i="17"/>
  <c r="B7805" i="17" s="1"/>
  <c r="A7806" i="17"/>
  <c r="B7806" i="17" s="1"/>
  <c r="A7807" i="17"/>
  <c r="B7807" i="17" s="1"/>
  <c r="A7808" i="17"/>
  <c r="B7808" i="17" s="1"/>
  <c r="A7809" i="17"/>
  <c r="B7809" i="17" s="1"/>
  <c r="A7810" i="17"/>
  <c r="B7810" i="17" s="1"/>
  <c r="A7811" i="17"/>
  <c r="B7811" i="17" s="1"/>
  <c r="A7812" i="17"/>
  <c r="B7812" i="17" s="1"/>
  <c r="A7813" i="17"/>
  <c r="B7813" i="17" s="1"/>
  <c r="A7814" i="17"/>
  <c r="B7814" i="17" s="1"/>
  <c r="A7815" i="17"/>
  <c r="B7815" i="17" s="1"/>
  <c r="A7816" i="17"/>
  <c r="B7816" i="17" s="1"/>
  <c r="A7817" i="17"/>
  <c r="B7817" i="17" s="1"/>
  <c r="A7818" i="17"/>
  <c r="B7818" i="17" s="1"/>
  <c r="A7819" i="17"/>
  <c r="B7819" i="17" s="1"/>
  <c r="A7820" i="17"/>
  <c r="B7820" i="17" s="1"/>
  <c r="A7821" i="17"/>
  <c r="B7821" i="17" s="1"/>
  <c r="A7822" i="17"/>
  <c r="B7822" i="17" s="1"/>
  <c r="A7823" i="17"/>
  <c r="B7823" i="17" s="1"/>
  <c r="A7824" i="17"/>
  <c r="B7824" i="17" s="1"/>
  <c r="A7825" i="17"/>
  <c r="B7825" i="17" s="1"/>
  <c r="A7826" i="17"/>
  <c r="B7826" i="17" s="1"/>
  <c r="A7827" i="17"/>
  <c r="B7827" i="17" s="1"/>
  <c r="A7828" i="17"/>
  <c r="B7828" i="17" s="1"/>
  <c r="A7829" i="17"/>
  <c r="B7829" i="17" s="1"/>
  <c r="A7830" i="17"/>
  <c r="B7830" i="17" s="1"/>
  <c r="A7831" i="17"/>
  <c r="B7831" i="17" s="1"/>
  <c r="A7832" i="17"/>
  <c r="B7832" i="17" s="1"/>
  <c r="A7833" i="17"/>
  <c r="B7833" i="17" s="1"/>
  <c r="A7834" i="17"/>
  <c r="B7834" i="17" s="1"/>
  <c r="A7835" i="17"/>
  <c r="B7835" i="17" s="1"/>
  <c r="A7836" i="17"/>
  <c r="B7836" i="17" s="1"/>
  <c r="A7837" i="17"/>
  <c r="B7837" i="17" s="1"/>
  <c r="A7838" i="17"/>
  <c r="B7838" i="17" s="1"/>
  <c r="A7839" i="17"/>
  <c r="B7839" i="17" s="1"/>
  <c r="A7840" i="17"/>
  <c r="B7840" i="17" s="1"/>
  <c r="A7841" i="17"/>
  <c r="B7841" i="17" s="1"/>
  <c r="A7842" i="17"/>
  <c r="B7842" i="17" s="1"/>
  <c r="A7843" i="17"/>
  <c r="B7843" i="17" s="1"/>
  <c r="A7844" i="17"/>
  <c r="B7844" i="17" s="1"/>
  <c r="A7845" i="17"/>
  <c r="B7845" i="17" s="1"/>
  <c r="A7846" i="17"/>
  <c r="B7846" i="17" s="1"/>
  <c r="A7847" i="17"/>
  <c r="B7847" i="17" s="1"/>
  <c r="A7848" i="17"/>
  <c r="B7848" i="17" s="1"/>
  <c r="A7849" i="17"/>
  <c r="B7849" i="17" s="1"/>
  <c r="A7850" i="17"/>
  <c r="B7850" i="17" s="1"/>
  <c r="A7851" i="17"/>
  <c r="B7851" i="17" s="1"/>
  <c r="A7852" i="17"/>
  <c r="B7852" i="17" s="1"/>
  <c r="A7853" i="17"/>
  <c r="B7853" i="17" s="1"/>
  <c r="A7854" i="17"/>
  <c r="B7854" i="17" s="1"/>
  <c r="A7855" i="17"/>
  <c r="B7855" i="17" s="1"/>
  <c r="A7856" i="17"/>
  <c r="B7856" i="17" s="1"/>
  <c r="A7857" i="17"/>
  <c r="B7857" i="17" s="1"/>
  <c r="A7858" i="17"/>
  <c r="B7858" i="17" s="1"/>
  <c r="A7859" i="17"/>
  <c r="B7859" i="17" s="1"/>
  <c r="A7860" i="17"/>
  <c r="B7860" i="17" s="1"/>
  <c r="A7861" i="17"/>
  <c r="B7861" i="17" s="1"/>
  <c r="A7862" i="17"/>
  <c r="B7862" i="17" s="1"/>
  <c r="A7863" i="17"/>
  <c r="B7863" i="17" s="1"/>
  <c r="A7864" i="17"/>
  <c r="B7864" i="17" s="1"/>
  <c r="A7865" i="17"/>
  <c r="B7865" i="17" s="1"/>
  <c r="A7866" i="17"/>
  <c r="B7866" i="17" s="1"/>
  <c r="A7867" i="17"/>
  <c r="B7867" i="17" s="1"/>
  <c r="A7868" i="17"/>
  <c r="B7868" i="17" s="1"/>
  <c r="A7869" i="17"/>
  <c r="B7869" i="17" s="1"/>
  <c r="A7870" i="17"/>
  <c r="B7870" i="17" s="1"/>
  <c r="A7871" i="17"/>
  <c r="B7871" i="17" s="1"/>
  <c r="A7872" i="17"/>
  <c r="B7872" i="17" s="1"/>
  <c r="A7873" i="17"/>
  <c r="B7873" i="17" s="1"/>
  <c r="A7874" i="17"/>
  <c r="B7874" i="17" s="1"/>
  <c r="A7875" i="17"/>
  <c r="B7875" i="17" s="1"/>
  <c r="A7876" i="17"/>
  <c r="B7876" i="17" s="1"/>
  <c r="A7877" i="17"/>
  <c r="B7877" i="17" s="1"/>
  <c r="A7878" i="17"/>
  <c r="B7878" i="17" s="1"/>
  <c r="A7879" i="17"/>
  <c r="B7879" i="17" s="1"/>
  <c r="A7880" i="17"/>
  <c r="B7880" i="17" s="1"/>
  <c r="A7881" i="17"/>
  <c r="B7881" i="17" s="1"/>
  <c r="A7882" i="17"/>
  <c r="B7882" i="17" s="1"/>
  <c r="A7883" i="17"/>
  <c r="B7883" i="17" s="1"/>
  <c r="A7884" i="17"/>
  <c r="B7884" i="17" s="1"/>
  <c r="A7885" i="17"/>
  <c r="B7885" i="17" s="1"/>
  <c r="A7886" i="17"/>
  <c r="B7886" i="17" s="1"/>
  <c r="A7887" i="17"/>
  <c r="B7887" i="17" s="1"/>
  <c r="A7888" i="17"/>
  <c r="B7888" i="17" s="1"/>
  <c r="A7889" i="17"/>
  <c r="B7889" i="17" s="1"/>
  <c r="A7890" i="17"/>
  <c r="B7890" i="17" s="1"/>
  <c r="A7891" i="17"/>
  <c r="B7891" i="17" s="1"/>
  <c r="A7892" i="17"/>
  <c r="B7892" i="17" s="1"/>
  <c r="A7893" i="17"/>
  <c r="B7893" i="17" s="1"/>
  <c r="A7894" i="17"/>
  <c r="B7894" i="17" s="1"/>
  <c r="A7895" i="17"/>
  <c r="B7895" i="17" s="1"/>
  <c r="A7896" i="17"/>
  <c r="B7896" i="17" s="1"/>
  <c r="A7897" i="17"/>
  <c r="B7897" i="17" s="1"/>
  <c r="A7898" i="17"/>
  <c r="B7898" i="17" s="1"/>
  <c r="A7899" i="17"/>
  <c r="B7899" i="17" s="1"/>
  <c r="A7900" i="17"/>
  <c r="B7900" i="17" s="1"/>
  <c r="A7901" i="17"/>
  <c r="B7901" i="17" s="1"/>
  <c r="A7902" i="17"/>
  <c r="B7902" i="17" s="1"/>
  <c r="A7903" i="17"/>
  <c r="B7903" i="17" s="1"/>
  <c r="A7904" i="17"/>
  <c r="B7904" i="17" s="1"/>
  <c r="A7905" i="17"/>
  <c r="B7905" i="17" s="1"/>
  <c r="A7906" i="17"/>
  <c r="B7906" i="17" s="1"/>
  <c r="A7907" i="17"/>
  <c r="B7907" i="17" s="1"/>
  <c r="A7908" i="17"/>
  <c r="B7908" i="17" s="1"/>
  <c r="A7909" i="17"/>
  <c r="B7909" i="17" s="1"/>
  <c r="A7910" i="17"/>
  <c r="B7910" i="17" s="1"/>
  <c r="A7911" i="17"/>
  <c r="B7911" i="17" s="1"/>
  <c r="A7912" i="17"/>
  <c r="B7912" i="17" s="1"/>
  <c r="A7913" i="17"/>
  <c r="B7913" i="17" s="1"/>
  <c r="A7914" i="17"/>
  <c r="B7914" i="17" s="1"/>
  <c r="A7915" i="17"/>
  <c r="B7915" i="17" s="1"/>
  <c r="A7916" i="17"/>
  <c r="B7916" i="17" s="1"/>
  <c r="A7917" i="17"/>
  <c r="B7917" i="17" s="1"/>
  <c r="A7918" i="17"/>
  <c r="B7918" i="17" s="1"/>
  <c r="A7919" i="17"/>
  <c r="B7919" i="17" s="1"/>
  <c r="A7920" i="17"/>
  <c r="B7920" i="17" s="1"/>
  <c r="A7921" i="17"/>
  <c r="B7921" i="17" s="1"/>
  <c r="A7922" i="17"/>
  <c r="B7922" i="17" s="1"/>
  <c r="A7923" i="17"/>
  <c r="B7923" i="17" s="1"/>
  <c r="A7924" i="17"/>
  <c r="B7924" i="17" s="1"/>
  <c r="A7925" i="17"/>
  <c r="B7925" i="17" s="1"/>
  <c r="A7926" i="17"/>
  <c r="B7926" i="17" s="1"/>
  <c r="A7927" i="17"/>
  <c r="B7927" i="17" s="1"/>
  <c r="A7928" i="17"/>
  <c r="B7928" i="17" s="1"/>
  <c r="A7929" i="17"/>
  <c r="B7929" i="17" s="1"/>
  <c r="A7930" i="17"/>
  <c r="B7930" i="17" s="1"/>
  <c r="A7931" i="17"/>
  <c r="B7931" i="17" s="1"/>
  <c r="A7932" i="17"/>
  <c r="B7932" i="17" s="1"/>
  <c r="A7933" i="17"/>
  <c r="B7933" i="17" s="1"/>
  <c r="A7934" i="17"/>
  <c r="B7934" i="17" s="1"/>
  <c r="A7935" i="17"/>
  <c r="B7935" i="17" s="1"/>
  <c r="A7936" i="17"/>
  <c r="B7936" i="17" s="1"/>
  <c r="A7937" i="17"/>
  <c r="B7937" i="17" s="1"/>
  <c r="A7938" i="17"/>
  <c r="B7938" i="17" s="1"/>
  <c r="A7939" i="17"/>
  <c r="B7939" i="17" s="1"/>
  <c r="A7940" i="17"/>
  <c r="B7940" i="17" s="1"/>
  <c r="A7941" i="17"/>
  <c r="B7941" i="17" s="1"/>
  <c r="A7942" i="17"/>
  <c r="B7942" i="17" s="1"/>
  <c r="A7943" i="17"/>
  <c r="B7943" i="17" s="1"/>
  <c r="A7944" i="17"/>
  <c r="B7944" i="17" s="1"/>
  <c r="A7945" i="17"/>
  <c r="B7945" i="17" s="1"/>
  <c r="A7946" i="17"/>
  <c r="B7946" i="17" s="1"/>
  <c r="A7947" i="17"/>
  <c r="B7947" i="17" s="1"/>
  <c r="A7948" i="17"/>
  <c r="B7948" i="17" s="1"/>
  <c r="A7949" i="17"/>
  <c r="B7949" i="17" s="1"/>
  <c r="A7950" i="17"/>
  <c r="B7950" i="17" s="1"/>
  <c r="A7951" i="17"/>
  <c r="B7951" i="17" s="1"/>
  <c r="A7952" i="17"/>
  <c r="B7952" i="17" s="1"/>
  <c r="A7953" i="17"/>
  <c r="B7953" i="17" s="1"/>
  <c r="A7954" i="17"/>
  <c r="B7954" i="17" s="1"/>
  <c r="A7955" i="17"/>
  <c r="B7955" i="17" s="1"/>
  <c r="A7956" i="17"/>
  <c r="B7956" i="17" s="1"/>
  <c r="A7957" i="17"/>
  <c r="B7957" i="17" s="1"/>
  <c r="A7958" i="17"/>
  <c r="B7958" i="17" s="1"/>
  <c r="A7959" i="17"/>
  <c r="B7959" i="17" s="1"/>
  <c r="A7960" i="17"/>
  <c r="B7960" i="17" s="1"/>
  <c r="A7961" i="17"/>
  <c r="B7961" i="17" s="1"/>
  <c r="A7962" i="17"/>
  <c r="B7962" i="17" s="1"/>
  <c r="A7963" i="17"/>
  <c r="B7963" i="17" s="1"/>
  <c r="A7964" i="17"/>
  <c r="B7964" i="17" s="1"/>
  <c r="A7965" i="17"/>
  <c r="B7965" i="17" s="1"/>
  <c r="A7966" i="17"/>
  <c r="B7966" i="17" s="1"/>
  <c r="A7967" i="17"/>
  <c r="B7967" i="17" s="1"/>
  <c r="A7968" i="17"/>
  <c r="B7968" i="17" s="1"/>
  <c r="A7969" i="17"/>
  <c r="B7969" i="17" s="1"/>
  <c r="A7970" i="17"/>
  <c r="B7970" i="17" s="1"/>
  <c r="A7971" i="17"/>
  <c r="B7971" i="17" s="1"/>
  <c r="A7972" i="17"/>
  <c r="B7972" i="17" s="1"/>
  <c r="A7973" i="17"/>
  <c r="B7973" i="17" s="1"/>
  <c r="A7974" i="17"/>
  <c r="B7974" i="17" s="1"/>
  <c r="A7975" i="17"/>
  <c r="B7975" i="17" s="1"/>
  <c r="A7976" i="17"/>
  <c r="B7976" i="17" s="1"/>
  <c r="A7977" i="17"/>
  <c r="B7977" i="17" s="1"/>
  <c r="A7978" i="17"/>
  <c r="B7978" i="17" s="1"/>
  <c r="A7979" i="17"/>
  <c r="B7979" i="17" s="1"/>
  <c r="A7980" i="17"/>
  <c r="B7980" i="17" s="1"/>
  <c r="A7981" i="17"/>
  <c r="B7981" i="17" s="1"/>
  <c r="A7982" i="17"/>
  <c r="B7982" i="17" s="1"/>
  <c r="A7983" i="17"/>
  <c r="B7983" i="17" s="1"/>
  <c r="A7984" i="17"/>
  <c r="B7984" i="17" s="1"/>
  <c r="A7985" i="17"/>
  <c r="B7985" i="17" s="1"/>
  <c r="A7986" i="17"/>
  <c r="B7986" i="17" s="1"/>
  <c r="A7987" i="17"/>
  <c r="B7987" i="17" s="1"/>
  <c r="A7988" i="17"/>
  <c r="B7988" i="17" s="1"/>
  <c r="A7989" i="17"/>
  <c r="B7989" i="17" s="1"/>
  <c r="A7990" i="17"/>
  <c r="B7990" i="17" s="1"/>
  <c r="A7991" i="17"/>
  <c r="B7991" i="17" s="1"/>
  <c r="A7992" i="17"/>
  <c r="B7992" i="17" s="1"/>
  <c r="A7993" i="17"/>
  <c r="B7993" i="17" s="1"/>
  <c r="A7994" i="17"/>
  <c r="B7994" i="17" s="1"/>
  <c r="A7995" i="17"/>
  <c r="B7995" i="17" s="1"/>
  <c r="A7996" i="17"/>
  <c r="B7996" i="17" s="1"/>
  <c r="A7997" i="17"/>
  <c r="B7997" i="17" s="1"/>
  <c r="A7998" i="17"/>
  <c r="B7998" i="17" s="1"/>
  <c r="A7999" i="17"/>
  <c r="B7999" i="17" s="1"/>
  <c r="A8000" i="17"/>
  <c r="B8000" i="17" s="1"/>
  <c r="A8001" i="17"/>
  <c r="B8001" i="17" s="1"/>
  <c r="A8002" i="17"/>
  <c r="B8002" i="17" s="1"/>
  <c r="A8003" i="17"/>
  <c r="B8003" i="17" s="1"/>
  <c r="A8004" i="17"/>
  <c r="B8004" i="17" s="1"/>
  <c r="A8005" i="17"/>
  <c r="B8005" i="17" s="1"/>
  <c r="A8006" i="17"/>
  <c r="B8006" i="17" s="1"/>
  <c r="A8007" i="17"/>
  <c r="B8007" i="17" s="1"/>
  <c r="A8008" i="17"/>
  <c r="B8008" i="17" s="1"/>
  <c r="A8009" i="17"/>
  <c r="B8009" i="17" s="1"/>
  <c r="A8010" i="17"/>
  <c r="B8010" i="17" s="1"/>
  <c r="A8011" i="17"/>
  <c r="B8011" i="17" s="1"/>
  <c r="A8012" i="17"/>
  <c r="B8012" i="17" s="1"/>
  <c r="A8013" i="17"/>
  <c r="B8013" i="17" s="1"/>
  <c r="A8014" i="17"/>
  <c r="B8014" i="17" s="1"/>
  <c r="A8015" i="17"/>
  <c r="B8015" i="17" s="1"/>
  <c r="A8016" i="17"/>
  <c r="B8016" i="17" s="1"/>
  <c r="A8017" i="17"/>
  <c r="B8017" i="17" s="1"/>
  <c r="A8018" i="17"/>
  <c r="B8018" i="17" s="1"/>
  <c r="A8019" i="17"/>
  <c r="B8019" i="17" s="1"/>
  <c r="A8020" i="17"/>
  <c r="B8020" i="17" s="1"/>
  <c r="A8021" i="17"/>
  <c r="B8021" i="17" s="1"/>
  <c r="A8022" i="17"/>
  <c r="B8022" i="17" s="1"/>
  <c r="A8023" i="17"/>
  <c r="B8023" i="17" s="1"/>
  <c r="A8024" i="17"/>
  <c r="B8024" i="17" s="1"/>
  <c r="A8025" i="17"/>
  <c r="B8025" i="17" s="1"/>
  <c r="A8026" i="17"/>
  <c r="B8026" i="17" s="1"/>
  <c r="A8027" i="17"/>
  <c r="B8027" i="17" s="1"/>
  <c r="A8028" i="17"/>
  <c r="B8028" i="17" s="1"/>
  <c r="A8029" i="17"/>
  <c r="B8029" i="17" s="1"/>
  <c r="A8030" i="17"/>
  <c r="B8030" i="17" s="1"/>
  <c r="A8031" i="17"/>
  <c r="B8031" i="17" s="1"/>
  <c r="A8032" i="17"/>
  <c r="B8032" i="17" s="1"/>
  <c r="A8033" i="17"/>
  <c r="B8033" i="17" s="1"/>
  <c r="A8034" i="17"/>
  <c r="B8034" i="17" s="1"/>
  <c r="A8035" i="17"/>
  <c r="B8035" i="17" s="1"/>
  <c r="A8036" i="17"/>
  <c r="B8036" i="17" s="1"/>
  <c r="A8037" i="17"/>
  <c r="B8037" i="17" s="1"/>
  <c r="A8038" i="17"/>
  <c r="B8038" i="17" s="1"/>
  <c r="A8039" i="17"/>
  <c r="B8039" i="17" s="1"/>
  <c r="A8040" i="17"/>
  <c r="B8040" i="17" s="1"/>
  <c r="A8041" i="17"/>
  <c r="B8041" i="17" s="1"/>
  <c r="A8042" i="17"/>
  <c r="B8042" i="17" s="1"/>
  <c r="A8043" i="17"/>
  <c r="B8043" i="17" s="1"/>
  <c r="A8044" i="17"/>
  <c r="B8044" i="17" s="1"/>
  <c r="A8045" i="17"/>
  <c r="B8045" i="17" s="1"/>
  <c r="A8046" i="17"/>
  <c r="B8046" i="17" s="1"/>
  <c r="A8047" i="17"/>
  <c r="B8047" i="17" s="1"/>
  <c r="A8048" i="17"/>
  <c r="B8048" i="17" s="1"/>
  <c r="A8049" i="17"/>
  <c r="B8049" i="17" s="1"/>
  <c r="A8050" i="17"/>
  <c r="B8050" i="17" s="1"/>
  <c r="A8051" i="17"/>
  <c r="B8051" i="17" s="1"/>
  <c r="A8052" i="17"/>
  <c r="B8052" i="17" s="1"/>
  <c r="A8053" i="17"/>
  <c r="B8053" i="17" s="1"/>
  <c r="A8054" i="17"/>
  <c r="B8054" i="17" s="1"/>
  <c r="A8055" i="17"/>
  <c r="B8055" i="17" s="1"/>
  <c r="A8056" i="17"/>
  <c r="B8056" i="17" s="1"/>
  <c r="A8057" i="17"/>
  <c r="B8057" i="17" s="1"/>
  <c r="A8058" i="17"/>
  <c r="B8058" i="17" s="1"/>
  <c r="A8059" i="17"/>
  <c r="B8059" i="17" s="1"/>
  <c r="A8060" i="17"/>
  <c r="B8060" i="17" s="1"/>
  <c r="A8061" i="17"/>
  <c r="B8061" i="17" s="1"/>
  <c r="A8062" i="17"/>
  <c r="B8062" i="17" s="1"/>
  <c r="A8063" i="17"/>
  <c r="B8063" i="17" s="1"/>
  <c r="A8064" i="17"/>
  <c r="B8064" i="17" s="1"/>
  <c r="A8065" i="17"/>
  <c r="B8065" i="17" s="1"/>
  <c r="A8066" i="17"/>
  <c r="B8066" i="17" s="1"/>
  <c r="A8067" i="17"/>
  <c r="B8067" i="17" s="1"/>
  <c r="A8068" i="17"/>
  <c r="B8068" i="17" s="1"/>
  <c r="A8069" i="17"/>
  <c r="B8069" i="17" s="1"/>
  <c r="A8070" i="17"/>
  <c r="B8070" i="17" s="1"/>
  <c r="A8071" i="17"/>
  <c r="B8071" i="17" s="1"/>
  <c r="A8072" i="17"/>
  <c r="B8072" i="17" s="1"/>
  <c r="A8073" i="17"/>
  <c r="B8073" i="17" s="1"/>
  <c r="A8074" i="17"/>
  <c r="B8074" i="17" s="1"/>
  <c r="A8075" i="17"/>
  <c r="B8075" i="17" s="1"/>
  <c r="A8076" i="17"/>
  <c r="B8076" i="17" s="1"/>
  <c r="A8077" i="17"/>
  <c r="B8077" i="17" s="1"/>
  <c r="A8078" i="17"/>
  <c r="B8078" i="17" s="1"/>
  <c r="A8079" i="17"/>
  <c r="B8079" i="17" s="1"/>
  <c r="A8080" i="17"/>
  <c r="B8080" i="17" s="1"/>
  <c r="A8081" i="17"/>
  <c r="B8081" i="17" s="1"/>
  <c r="A8082" i="17"/>
  <c r="B8082" i="17" s="1"/>
  <c r="A8083" i="17"/>
  <c r="B8083" i="17" s="1"/>
  <c r="A8084" i="17"/>
  <c r="B8084" i="17" s="1"/>
  <c r="A8085" i="17"/>
  <c r="B8085" i="17" s="1"/>
  <c r="A8086" i="17"/>
  <c r="B8086" i="17" s="1"/>
  <c r="A8087" i="17"/>
  <c r="B8087" i="17" s="1"/>
  <c r="A8088" i="17"/>
  <c r="B8088" i="17" s="1"/>
  <c r="A8089" i="17"/>
  <c r="B8089" i="17" s="1"/>
  <c r="A8090" i="17"/>
  <c r="B8090" i="17" s="1"/>
  <c r="A8091" i="17"/>
  <c r="B8091" i="17" s="1"/>
  <c r="A8092" i="17"/>
  <c r="B8092" i="17" s="1"/>
  <c r="A8093" i="17"/>
  <c r="B8093" i="17" s="1"/>
  <c r="A8094" i="17"/>
  <c r="B8094" i="17" s="1"/>
  <c r="A8095" i="17"/>
  <c r="B8095" i="17" s="1"/>
  <c r="A8096" i="17"/>
  <c r="B8096" i="17" s="1"/>
  <c r="A8097" i="17"/>
  <c r="B8097" i="17" s="1"/>
  <c r="A8098" i="17"/>
  <c r="B8098" i="17" s="1"/>
  <c r="A8099" i="17"/>
  <c r="B8099" i="17" s="1"/>
  <c r="A8100" i="17"/>
  <c r="B8100" i="17" s="1"/>
  <c r="A8101" i="17"/>
  <c r="B8101" i="17" s="1"/>
  <c r="A8102" i="17"/>
  <c r="B8102" i="17" s="1"/>
  <c r="A8103" i="17"/>
  <c r="B8103" i="17" s="1"/>
  <c r="A8104" i="17"/>
  <c r="B8104" i="17" s="1"/>
  <c r="A8105" i="17"/>
  <c r="B8105" i="17" s="1"/>
  <c r="A8106" i="17"/>
  <c r="B8106" i="17" s="1"/>
  <c r="A8107" i="17"/>
  <c r="B8107" i="17" s="1"/>
  <c r="A8108" i="17"/>
  <c r="B8108" i="17" s="1"/>
  <c r="A8109" i="17"/>
  <c r="B8109" i="17" s="1"/>
  <c r="A8110" i="17"/>
  <c r="B8110" i="17" s="1"/>
  <c r="A8111" i="17"/>
  <c r="B8111" i="17" s="1"/>
  <c r="A8112" i="17"/>
  <c r="B8112" i="17" s="1"/>
  <c r="A8113" i="17"/>
  <c r="B8113" i="17" s="1"/>
  <c r="A8114" i="17"/>
  <c r="B8114" i="17" s="1"/>
  <c r="A8115" i="17"/>
  <c r="B8115" i="17" s="1"/>
  <c r="A8116" i="17"/>
  <c r="B8116" i="17" s="1"/>
  <c r="A8117" i="17"/>
  <c r="B8117" i="17" s="1"/>
  <c r="A8118" i="17"/>
  <c r="B8118" i="17" s="1"/>
  <c r="A8119" i="17"/>
  <c r="B8119" i="17" s="1"/>
  <c r="A8120" i="17"/>
  <c r="B8120" i="17" s="1"/>
  <c r="A8121" i="17"/>
  <c r="B8121" i="17" s="1"/>
  <c r="A8122" i="17"/>
  <c r="B8122" i="17" s="1"/>
  <c r="A8123" i="17"/>
  <c r="B8123" i="17" s="1"/>
  <c r="A8124" i="17"/>
  <c r="B8124" i="17" s="1"/>
  <c r="A8125" i="17"/>
  <c r="B8125" i="17" s="1"/>
  <c r="A8126" i="17"/>
  <c r="B8126" i="17" s="1"/>
  <c r="A8127" i="17"/>
  <c r="B8127" i="17" s="1"/>
  <c r="A8128" i="17"/>
  <c r="B8128" i="17" s="1"/>
  <c r="A8129" i="17"/>
  <c r="B8129" i="17" s="1"/>
  <c r="A8130" i="17"/>
  <c r="B8130" i="17" s="1"/>
  <c r="A8131" i="17"/>
  <c r="B8131" i="17" s="1"/>
  <c r="A8132" i="17"/>
  <c r="B8132" i="17" s="1"/>
  <c r="A8133" i="17"/>
  <c r="B8133" i="17" s="1"/>
  <c r="A8134" i="17"/>
  <c r="B8134" i="17" s="1"/>
  <c r="A8135" i="17"/>
  <c r="B8135" i="17" s="1"/>
  <c r="A8136" i="17"/>
  <c r="B8136" i="17" s="1"/>
  <c r="A8137" i="17"/>
  <c r="B8137" i="17" s="1"/>
  <c r="A8138" i="17"/>
  <c r="B8138" i="17" s="1"/>
  <c r="A8139" i="17"/>
  <c r="B8139" i="17" s="1"/>
  <c r="A8140" i="17"/>
  <c r="B8140" i="17" s="1"/>
  <c r="A8141" i="17"/>
  <c r="B8141" i="17" s="1"/>
  <c r="A8142" i="17"/>
  <c r="B8142" i="17" s="1"/>
  <c r="A8143" i="17"/>
  <c r="B8143" i="17" s="1"/>
  <c r="A8144" i="17"/>
  <c r="B8144" i="17" s="1"/>
  <c r="A8145" i="17"/>
  <c r="B8145" i="17" s="1"/>
  <c r="A8146" i="17"/>
  <c r="B8146" i="17" s="1"/>
  <c r="A8147" i="17"/>
  <c r="B8147" i="17" s="1"/>
  <c r="A8148" i="17"/>
  <c r="B8148" i="17" s="1"/>
  <c r="A8149" i="17"/>
  <c r="B8149" i="17" s="1"/>
  <c r="A8150" i="17"/>
  <c r="B8150" i="17" s="1"/>
  <c r="A8151" i="17"/>
  <c r="B8151" i="17" s="1"/>
  <c r="A8152" i="17"/>
  <c r="B8152" i="17" s="1"/>
  <c r="A8153" i="17"/>
  <c r="B8153" i="17" s="1"/>
  <c r="A8154" i="17"/>
  <c r="B8154" i="17" s="1"/>
  <c r="A8155" i="17"/>
  <c r="B8155" i="17" s="1"/>
  <c r="A8156" i="17"/>
  <c r="B8156" i="17" s="1"/>
  <c r="A8157" i="17"/>
  <c r="B8157" i="17" s="1"/>
  <c r="A8158" i="17"/>
  <c r="B8158" i="17" s="1"/>
  <c r="A8159" i="17"/>
  <c r="B8159" i="17" s="1"/>
  <c r="A8160" i="17"/>
  <c r="B8160" i="17" s="1"/>
  <c r="A8161" i="17"/>
  <c r="B8161" i="17" s="1"/>
  <c r="A8162" i="17"/>
  <c r="B8162" i="17" s="1"/>
  <c r="A8163" i="17"/>
  <c r="B8163" i="17" s="1"/>
  <c r="A8164" i="17"/>
  <c r="B8164" i="17" s="1"/>
  <c r="A8165" i="17"/>
  <c r="B8165" i="17" s="1"/>
  <c r="A8166" i="17"/>
  <c r="B8166" i="17" s="1"/>
  <c r="A8167" i="17"/>
  <c r="B8167" i="17" s="1"/>
  <c r="A8168" i="17"/>
  <c r="B8168" i="17" s="1"/>
  <c r="A8169" i="17"/>
  <c r="B8169" i="17" s="1"/>
  <c r="A8170" i="17"/>
  <c r="B8170" i="17" s="1"/>
  <c r="A8171" i="17"/>
  <c r="B8171" i="17" s="1"/>
  <c r="A8172" i="17"/>
  <c r="B8172" i="17" s="1"/>
  <c r="A8173" i="17"/>
  <c r="B8173" i="17" s="1"/>
  <c r="A8174" i="17"/>
  <c r="B8174" i="17" s="1"/>
  <c r="A8175" i="17"/>
  <c r="B8175" i="17" s="1"/>
  <c r="A8176" i="17"/>
  <c r="B8176" i="17" s="1"/>
  <c r="A8177" i="17"/>
  <c r="B8177" i="17" s="1"/>
  <c r="A8178" i="17"/>
  <c r="B8178" i="17" s="1"/>
  <c r="A8179" i="17"/>
  <c r="B8179" i="17" s="1"/>
  <c r="A8180" i="17"/>
  <c r="B8180" i="17" s="1"/>
  <c r="A8181" i="17"/>
  <c r="B8181" i="17" s="1"/>
  <c r="A8182" i="17"/>
  <c r="B8182" i="17" s="1"/>
  <c r="A8183" i="17"/>
  <c r="B8183" i="17" s="1"/>
  <c r="A8184" i="17"/>
  <c r="B8184" i="17" s="1"/>
  <c r="A8185" i="17"/>
  <c r="B8185" i="17" s="1"/>
  <c r="A8186" i="17"/>
  <c r="B8186" i="17" s="1"/>
  <c r="A8187" i="17"/>
  <c r="B8187" i="17" s="1"/>
  <c r="A8188" i="17"/>
  <c r="B8188" i="17" s="1"/>
  <c r="A8189" i="17"/>
  <c r="B8189" i="17" s="1"/>
  <c r="A8190" i="17"/>
  <c r="B8190" i="17" s="1"/>
  <c r="A8191" i="17"/>
  <c r="B8191" i="17" s="1"/>
  <c r="A8192" i="17"/>
  <c r="B8192" i="17" s="1"/>
  <c r="A8193" i="17"/>
  <c r="B8193" i="17" s="1"/>
  <c r="A8194" i="17"/>
  <c r="B8194" i="17" s="1"/>
  <c r="A8195" i="17"/>
  <c r="B8195" i="17" s="1"/>
  <c r="A8196" i="17"/>
  <c r="B8196" i="17" s="1"/>
  <c r="A8197" i="17"/>
  <c r="B8197" i="17" s="1"/>
  <c r="A8198" i="17"/>
  <c r="B8198" i="17" s="1"/>
  <c r="A8199" i="17"/>
  <c r="B8199" i="17" s="1"/>
  <c r="A8200" i="17"/>
  <c r="B8200" i="17" s="1"/>
  <c r="A8201" i="17"/>
  <c r="B8201" i="17" s="1"/>
  <c r="A8202" i="17"/>
  <c r="B8202" i="17" s="1"/>
  <c r="A8203" i="17"/>
  <c r="B8203" i="17" s="1"/>
  <c r="A8204" i="17"/>
  <c r="B8204" i="17" s="1"/>
  <c r="A8205" i="17"/>
  <c r="B8205" i="17" s="1"/>
  <c r="A8206" i="17"/>
  <c r="B8206" i="17" s="1"/>
  <c r="A8207" i="17"/>
  <c r="B8207" i="17" s="1"/>
  <c r="A8208" i="17"/>
  <c r="B8208" i="17" s="1"/>
  <c r="A8209" i="17"/>
  <c r="B8209" i="17" s="1"/>
  <c r="A8210" i="17"/>
  <c r="B8210" i="17" s="1"/>
  <c r="A8211" i="17"/>
  <c r="B8211" i="17" s="1"/>
  <c r="A8212" i="17"/>
  <c r="B8212" i="17" s="1"/>
  <c r="A8213" i="17"/>
  <c r="B8213" i="17" s="1"/>
  <c r="A8214" i="17"/>
  <c r="B8214" i="17" s="1"/>
  <c r="A8215" i="17"/>
  <c r="B8215" i="17" s="1"/>
  <c r="A8216" i="17"/>
  <c r="B8216" i="17" s="1"/>
  <c r="A8217" i="17"/>
  <c r="B8217" i="17" s="1"/>
  <c r="A8218" i="17"/>
  <c r="B8218" i="17" s="1"/>
  <c r="A8219" i="17"/>
  <c r="B8219" i="17" s="1"/>
  <c r="A8220" i="17"/>
  <c r="B8220" i="17" s="1"/>
  <c r="A8221" i="17"/>
  <c r="B8221" i="17" s="1"/>
  <c r="A8222" i="17"/>
  <c r="B8222" i="17" s="1"/>
  <c r="A8223" i="17"/>
  <c r="B8223" i="17" s="1"/>
  <c r="A8224" i="17"/>
  <c r="B8224" i="17" s="1"/>
  <c r="A8225" i="17"/>
  <c r="B8225" i="17" s="1"/>
  <c r="A8226" i="17"/>
  <c r="B8226" i="17" s="1"/>
  <c r="A8227" i="17"/>
  <c r="B8227" i="17" s="1"/>
  <c r="A8228" i="17"/>
  <c r="B8228" i="17" s="1"/>
  <c r="A8229" i="17"/>
  <c r="B8229" i="17" s="1"/>
  <c r="A8230" i="17"/>
  <c r="B8230" i="17" s="1"/>
  <c r="A8231" i="17"/>
  <c r="B8231" i="17" s="1"/>
  <c r="A8232" i="17"/>
  <c r="B8232" i="17" s="1"/>
  <c r="A8233" i="17"/>
  <c r="B8233" i="17" s="1"/>
  <c r="A8234" i="17"/>
  <c r="B8234" i="17" s="1"/>
  <c r="A8235" i="17"/>
  <c r="B8235" i="17" s="1"/>
  <c r="A8236" i="17"/>
  <c r="B8236" i="17" s="1"/>
  <c r="A8237" i="17"/>
  <c r="B8237" i="17" s="1"/>
  <c r="A8238" i="17"/>
  <c r="B8238" i="17" s="1"/>
  <c r="A8239" i="17"/>
  <c r="B8239" i="17" s="1"/>
  <c r="A8240" i="17"/>
  <c r="B8240" i="17" s="1"/>
  <c r="A8241" i="17"/>
  <c r="B8241" i="17" s="1"/>
  <c r="A8242" i="17"/>
  <c r="B8242" i="17" s="1"/>
  <c r="A8243" i="17"/>
  <c r="B8243" i="17" s="1"/>
  <c r="A8244" i="17"/>
  <c r="B8244" i="17" s="1"/>
  <c r="A8245" i="17"/>
  <c r="B8245" i="17" s="1"/>
  <c r="A8246" i="17"/>
  <c r="B8246" i="17" s="1"/>
  <c r="A8247" i="17"/>
  <c r="B8247" i="17" s="1"/>
  <c r="A8248" i="17"/>
  <c r="B8248" i="17" s="1"/>
  <c r="A8249" i="17"/>
  <c r="B8249" i="17" s="1"/>
  <c r="A8250" i="17"/>
  <c r="B8250" i="17" s="1"/>
  <c r="A8251" i="17"/>
  <c r="B8251" i="17" s="1"/>
  <c r="A8252" i="17"/>
  <c r="B8252" i="17" s="1"/>
  <c r="A8253" i="17"/>
  <c r="B8253" i="17" s="1"/>
  <c r="A8254" i="17"/>
  <c r="B8254" i="17" s="1"/>
  <c r="A8255" i="17"/>
  <c r="B8255" i="17" s="1"/>
  <c r="A8256" i="17"/>
  <c r="B8256" i="17" s="1"/>
  <c r="A8257" i="17"/>
  <c r="B8257" i="17" s="1"/>
  <c r="A8258" i="17"/>
  <c r="B8258" i="17" s="1"/>
  <c r="A8259" i="17"/>
  <c r="B8259" i="17" s="1"/>
  <c r="A8260" i="17"/>
  <c r="B8260" i="17" s="1"/>
  <c r="A8261" i="17"/>
  <c r="B8261" i="17" s="1"/>
  <c r="A8262" i="17"/>
  <c r="B8262" i="17" s="1"/>
  <c r="A8263" i="17"/>
  <c r="B8263" i="17" s="1"/>
  <c r="A8264" i="17"/>
  <c r="B8264" i="17" s="1"/>
  <c r="A8265" i="17"/>
  <c r="B8265" i="17" s="1"/>
  <c r="A8266" i="17"/>
  <c r="B8266" i="17" s="1"/>
  <c r="A8267" i="17"/>
  <c r="B8267" i="17" s="1"/>
  <c r="A8268" i="17"/>
  <c r="B8268" i="17" s="1"/>
  <c r="A8269" i="17"/>
  <c r="B8269" i="17" s="1"/>
  <c r="A8270" i="17"/>
  <c r="B8270" i="17" s="1"/>
  <c r="A8271" i="17"/>
  <c r="B8271" i="17" s="1"/>
  <c r="A8272" i="17"/>
  <c r="B8272" i="17" s="1"/>
  <c r="A8273" i="17"/>
  <c r="B8273" i="17" s="1"/>
  <c r="A8274" i="17"/>
  <c r="B8274" i="17" s="1"/>
  <c r="A8275" i="17"/>
  <c r="B8275" i="17" s="1"/>
  <c r="A8276" i="17"/>
  <c r="B8276" i="17" s="1"/>
  <c r="A8277" i="17"/>
  <c r="B8277" i="17" s="1"/>
  <c r="A8278" i="17"/>
  <c r="B8278" i="17" s="1"/>
  <c r="A8279" i="17"/>
  <c r="B8279" i="17" s="1"/>
  <c r="A8280" i="17"/>
  <c r="B8280" i="17" s="1"/>
  <c r="A8281" i="17"/>
  <c r="B8281" i="17" s="1"/>
  <c r="A8282" i="17"/>
  <c r="B8282" i="17" s="1"/>
  <c r="A8283" i="17"/>
  <c r="B8283" i="17" s="1"/>
  <c r="A8284" i="17"/>
  <c r="B8284" i="17" s="1"/>
  <c r="A8285" i="17"/>
  <c r="B8285" i="17" s="1"/>
  <c r="A8286" i="17"/>
  <c r="B8286" i="17" s="1"/>
  <c r="A8287" i="17"/>
  <c r="B8287" i="17" s="1"/>
  <c r="A8288" i="17"/>
  <c r="B8288" i="17" s="1"/>
  <c r="A8289" i="17"/>
  <c r="B8289" i="17" s="1"/>
  <c r="A8290" i="17"/>
  <c r="B8290" i="17" s="1"/>
  <c r="A8291" i="17"/>
  <c r="B8291" i="17" s="1"/>
  <c r="A8292" i="17"/>
  <c r="B8292" i="17" s="1"/>
  <c r="A8293" i="17"/>
  <c r="B8293" i="17" s="1"/>
  <c r="A8294" i="17"/>
  <c r="B8294" i="17" s="1"/>
  <c r="A8295" i="17"/>
  <c r="B8295" i="17" s="1"/>
  <c r="A8296" i="17"/>
  <c r="B8296" i="17" s="1"/>
  <c r="A8297" i="17"/>
  <c r="B8297" i="17" s="1"/>
  <c r="A8298" i="17"/>
  <c r="B8298" i="17" s="1"/>
  <c r="A8299" i="17"/>
  <c r="B8299" i="17" s="1"/>
  <c r="A8300" i="17"/>
  <c r="B8300" i="17" s="1"/>
  <c r="A8301" i="17"/>
  <c r="B8301" i="17" s="1"/>
  <c r="A8302" i="17"/>
  <c r="B8302" i="17" s="1"/>
  <c r="A8303" i="17"/>
  <c r="B8303" i="17" s="1"/>
  <c r="A8304" i="17"/>
  <c r="B8304" i="17" s="1"/>
  <c r="A8305" i="17"/>
  <c r="B8305" i="17" s="1"/>
  <c r="A8306" i="17"/>
  <c r="B8306" i="17" s="1"/>
  <c r="A8307" i="17"/>
  <c r="B8307" i="17" s="1"/>
  <c r="A8308" i="17"/>
  <c r="B8308" i="17" s="1"/>
  <c r="A8309" i="17"/>
  <c r="B8309" i="17" s="1"/>
  <c r="A8310" i="17"/>
  <c r="B8310" i="17" s="1"/>
  <c r="A8311" i="17"/>
  <c r="B8311" i="17" s="1"/>
  <c r="A8312" i="17"/>
  <c r="B8312" i="17" s="1"/>
  <c r="A8313" i="17"/>
  <c r="B8313" i="17" s="1"/>
  <c r="A8314" i="17"/>
  <c r="B8314" i="17" s="1"/>
  <c r="A8315" i="17"/>
  <c r="B8315" i="17" s="1"/>
  <c r="A8316" i="17"/>
  <c r="B8316" i="17" s="1"/>
  <c r="A8317" i="17"/>
  <c r="B8317" i="17" s="1"/>
  <c r="A8318" i="17"/>
  <c r="B8318" i="17" s="1"/>
  <c r="A8319" i="17"/>
  <c r="B8319" i="17" s="1"/>
  <c r="A8320" i="17"/>
  <c r="B8320" i="17" s="1"/>
  <c r="A8321" i="17"/>
  <c r="B8321" i="17" s="1"/>
  <c r="A8322" i="17"/>
  <c r="B8322" i="17" s="1"/>
  <c r="A8323" i="17"/>
  <c r="B8323" i="17" s="1"/>
  <c r="A8324" i="17"/>
  <c r="B8324" i="17" s="1"/>
  <c r="A8325" i="17"/>
  <c r="B8325" i="17" s="1"/>
  <c r="A8326" i="17"/>
  <c r="B8326" i="17" s="1"/>
  <c r="A8327" i="17"/>
  <c r="B8327" i="17" s="1"/>
  <c r="A8328" i="17"/>
  <c r="B8328" i="17" s="1"/>
  <c r="A8329" i="17"/>
  <c r="B8329" i="17" s="1"/>
  <c r="A8330" i="17"/>
  <c r="B8330" i="17" s="1"/>
  <c r="A8331" i="17"/>
  <c r="B8331" i="17" s="1"/>
  <c r="A8332" i="17"/>
  <c r="B8332" i="17" s="1"/>
  <c r="A8333" i="17"/>
  <c r="B8333" i="17" s="1"/>
  <c r="A8334" i="17"/>
  <c r="B8334" i="17" s="1"/>
  <c r="A8335" i="17"/>
  <c r="B8335" i="17" s="1"/>
  <c r="A8336" i="17"/>
  <c r="B8336" i="17" s="1"/>
  <c r="A8337" i="17"/>
  <c r="B8337" i="17" s="1"/>
  <c r="A8338" i="17"/>
  <c r="B8338" i="17" s="1"/>
  <c r="A8339" i="17"/>
  <c r="B8339" i="17" s="1"/>
  <c r="A8340" i="17"/>
  <c r="B8340" i="17" s="1"/>
  <c r="A8341" i="17"/>
  <c r="B8341" i="17" s="1"/>
  <c r="A8342" i="17"/>
  <c r="B8342" i="17" s="1"/>
  <c r="A8343" i="17"/>
  <c r="B8343" i="17" s="1"/>
  <c r="A8344" i="17"/>
  <c r="B8344" i="17" s="1"/>
  <c r="A8345" i="17"/>
  <c r="B8345" i="17" s="1"/>
  <c r="A8346" i="17"/>
  <c r="B8346" i="17" s="1"/>
  <c r="A8347" i="17"/>
  <c r="B8347" i="17" s="1"/>
  <c r="A8348" i="17"/>
  <c r="B8348" i="17" s="1"/>
  <c r="A8349" i="17"/>
  <c r="B8349" i="17" s="1"/>
  <c r="A8350" i="17"/>
  <c r="B8350" i="17" s="1"/>
  <c r="A8351" i="17"/>
  <c r="B8351" i="17" s="1"/>
  <c r="A8352" i="17"/>
  <c r="B8352" i="17" s="1"/>
  <c r="A8353" i="17"/>
  <c r="B8353" i="17" s="1"/>
  <c r="A8354" i="17"/>
  <c r="B8354" i="17" s="1"/>
  <c r="A8355" i="17"/>
  <c r="B8355" i="17" s="1"/>
  <c r="A8356" i="17"/>
  <c r="B8356" i="17" s="1"/>
  <c r="A8357" i="17"/>
  <c r="B8357" i="17" s="1"/>
  <c r="A8358" i="17"/>
  <c r="B8358" i="17" s="1"/>
  <c r="A8359" i="17"/>
  <c r="B8359" i="17" s="1"/>
  <c r="A8360" i="17"/>
  <c r="B8360" i="17" s="1"/>
  <c r="A8361" i="17"/>
  <c r="B8361" i="17" s="1"/>
  <c r="A8362" i="17"/>
  <c r="B8362" i="17" s="1"/>
  <c r="A8363" i="17"/>
  <c r="B8363" i="17" s="1"/>
  <c r="A8364" i="17"/>
  <c r="B8364" i="17" s="1"/>
  <c r="A8365" i="17"/>
  <c r="B8365" i="17" s="1"/>
  <c r="A8366" i="17"/>
  <c r="B8366" i="17" s="1"/>
  <c r="A8367" i="17"/>
  <c r="B8367" i="17" s="1"/>
  <c r="A8368" i="17"/>
  <c r="B8368" i="17" s="1"/>
  <c r="A8369" i="17"/>
  <c r="B8369" i="17" s="1"/>
  <c r="A8370" i="17"/>
  <c r="B8370" i="17" s="1"/>
  <c r="A8371" i="17"/>
  <c r="B8371" i="17" s="1"/>
  <c r="A8372" i="17"/>
  <c r="B8372" i="17" s="1"/>
  <c r="A8373" i="17"/>
  <c r="B8373" i="17" s="1"/>
  <c r="A8374" i="17"/>
  <c r="B8374" i="17" s="1"/>
  <c r="A8375" i="17"/>
  <c r="B8375" i="17" s="1"/>
  <c r="A8376" i="17"/>
  <c r="B8376" i="17" s="1"/>
  <c r="A8377" i="17"/>
  <c r="B8377" i="17" s="1"/>
  <c r="A8378" i="17"/>
  <c r="B8378" i="17" s="1"/>
  <c r="A8379" i="17"/>
  <c r="B8379" i="17" s="1"/>
  <c r="A8380" i="17"/>
  <c r="B8380" i="17" s="1"/>
  <c r="A8381" i="17"/>
  <c r="B8381" i="17" s="1"/>
  <c r="A8382" i="17"/>
  <c r="B8382" i="17" s="1"/>
  <c r="A8383" i="17"/>
  <c r="B8383" i="17" s="1"/>
  <c r="A8384" i="17"/>
  <c r="B8384" i="17" s="1"/>
  <c r="A8385" i="17"/>
  <c r="B8385" i="17" s="1"/>
  <c r="A8386" i="17"/>
  <c r="B8386" i="17" s="1"/>
  <c r="A8387" i="17"/>
  <c r="B8387" i="17" s="1"/>
  <c r="A8388" i="17"/>
  <c r="B8388" i="17" s="1"/>
  <c r="A8389" i="17"/>
  <c r="B8389" i="17" s="1"/>
  <c r="A8390" i="17"/>
  <c r="B8390" i="17" s="1"/>
  <c r="A8391" i="17"/>
  <c r="B8391" i="17" s="1"/>
  <c r="A8392" i="17"/>
  <c r="B8392" i="17" s="1"/>
  <c r="A8393" i="17"/>
  <c r="B8393" i="17" s="1"/>
  <c r="A8394" i="17"/>
  <c r="B8394" i="17" s="1"/>
  <c r="A8395" i="17"/>
  <c r="B8395" i="17" s="1"/>
  <c r="A8396" i="17"/>
  <c r="B8396" i="17" s="1"/>
  <c r="A8397" i="17"/>
  <c r="B8397" i="17" s="1"/>
  <c r="A8398" i="17"/>
  <c r="B8398" i="17" s="1"/>
  <c r="A8399" i="17"/>
  <c r="B8399" i="17" s="1"/>
  <c r="A8400" i="17"/>
  <c r="B8400" i="17" s="1"/>
  <c r="A8401" i="17"/>
  <c r="B8401" i="17" s="1"/>
  <c r="A8402" i="17"/>
  <c r="B8402" i="17" s="1"/>
  <c r="A8403" i="17"/>
  <c r="B8403" i="17" s="1"/>
  <c r="A8404" i="17"/>
  <c r="B8404" i="17" s="1"/>
  <c r="A8405" i="17"/>
  <c r="B8405" i="17" s="1"/>
  <c r="A8406" i="17"/>
  <c r="B8406" i="17" s="1"/>
  <c r="A8407" i="17"/>
  <c r="B8407" i="17" s="1"/>
  <c r="A8408" i="17"/>
  <c r="B8408" i="17" s="1"/>
  <c r="A8409" i="17"/>
  <c r="B8409" i="17" s="1"/>
  <c r="A8410" i="17"/>
  <c r="B8410" i="17" s="1"/>
  <c r="A8411" i="17"/>
  <c r="B8411" i="17" s="1"/>
  <c r="A8412" i="17"/>
  <c r="B8412" i="17" s="1"/>
  <c r="A8413" i="17"/>
  <c r="B8413" i="17" s="1"/>
  <c r="A8414" i="17"/>
  <c r="B8414" i="17" s="1"/>
  <c r="A8415" i="17"/>
  <c r="B8415" i="17" s="1"/>
  <c r="A8416" i="17"/>
  <c r="B8416" i="17" s="1"/>
  <c r="A8417" i="17"/>
  <c r="B8417" i="17" s="1"/>
  <c r="A8418" i="17"/>
  <c r="B8418" i="17" s="1"/>
  <c r="A8419" i="17"/>
  <c r="B8419" i="17" s="1"/>
  <c r="A8420" i="17"/>
  <c r="B8420" i="17" s="1"/>
  <c r="A8421" i="17"/>
  <c r="B8421" i="17" s="1"/>
  <c r="A8422" i="17"/>
  <c r="B8422" i="17" s="1"/>
  <c r="A8423" i="17"/>
  <c r="B8423" i="17" s="1"/>
  <c r="A8424" i="17"/>
  <c r="B8424" i="17" s="1"/>
  <c r="A8425" i="17"/>
  <c r="B8425" i="17" s="1"/>
  <c r="A8426" i="17"/>
  <c r="B8426" i="17" s="1"/>
  <c r="A8427" i="17"/>
  <c r="B8427" i="17" s="1"/>
  <c r="A8428" i="17"/>
  <c r="B8428" i="17" s="1"/>
  <c r="A8429" i="17"/>
  <c r="B8429" i="17" s="1"/>
  <c r="A8430" i="17"/>
  <c r="B8430" i="17" s="1"/>
  <c r="A8431" i="17"/>
  <c r="B8431" i="17" s="1"/>
  <c r="A8432" i="17"/>
  <c r="B8432" i="17" s="1"/>
  <c r="A8433" i="17"/>
  <c r="B8433" i="17" s="1"/>
  <c r="A8434" i="17"/>
  <c r="B8434" i="17" s="1"/>
  <c r="A8435" i="17"/>
  <c r="B8435" i="17" s="1"/>
  <c r="A8436" i="17"/>
  <c r="B8436" i="17" s="1"/>
  <c r="A8437" i="17"/>
  <c r="B8437" i="17" s="1"/>
  <c r="A8438" i="17"/>
  <c r="B8438" i="17" s="1"/>
  <c r="A8439" i="17"/>
  <c r="B8439" i="17" s="1"/>
  <c r="A8440" i="17"/>
  <c r="B8440" i="17" s="1"/>
  <c r="A8441" i="17"/>
  <c r="B8441" i="17" s="1"/>
  <c r="A8442" i="17"/>
  <c r="B8442" i="17" s="1"/>
  <c r="A8443" i="17"/>
  <c r="B8443" i="17" s="1"/>
  <c r="A8444" i="17"/>
  <c r="B8444" i="17" s="1"/>
  <c r="A8445" i="17"/>
  <c r="B8445" i="17" s="1"/>
  <c r="A8446" i="17"/>
  <c r="B8446" i="17" s="1"/>
  <c r="A8447" i="17"/>
  <c r="B8447" i="17" s="1"/>
  <c r="A8448" i="17"/>
  <c r="B8448" i="17" s="1"/>
  <c r="A8449" i="17"/>
  <c r="B8449" i="17" s="1"/>
  <c r="A8450" i="17"/>
  <c r="B8450" i="17" s="1"/>
  <c r="A8451" i="17"/>
  <c r="B8451" i="17" s="1"/>
  <c r="A8452" i="17"/>
  <c r="B8452" i="17" s="1"/>
  <c r="A8453" i="17"/>
  <c r="B8453" i="17" s="1"/>
  <c r="A8454" i="17"/>
  <c r="B8454" i="17" s="1"/>
  <c r="A8455" i="17"/>
  <c r="B8455" i="17" s="1"/>
  <c r="A8456" i="17"/>
  <c r="B8456" i="17" s="1"/>
  <c r="A8457" i="17"/>
  <c r="B8457" i="17" s="1"/>
  <c r="A8458" i="17"/>
  <c r="B8458" i="17" s="1"/>
  <c r="A8459" i="17"/>
  <c r="B8459" i="17" s="1"/>
  <c r="A8460" i="17"/>
  <c r="B8460" i="17" s="1"/>
  <c r="A8461" i="17"/>
  <c r="B8461" i="17" s="1"/>
  <c r="A8462" i="17"/>
  <c r="B8462" i="17" s="1"/>
  <c r="A8463" i="17"/>
  <c r="B8463" i="17" s="1"/>
  <c r="A8464" i="17"/>
  <c r="B8464" i="17" s="1"/>
  <c r="A8465" i="17"/>
  <c r="B8465" i="17" s="1"/>
  <c r="A8466" i="17"/>
  <c r="B8466" i="17" s="1"/>
  <c r="A8467" i="17"/>
  <c r="B8467" i="17" s="1"/>
  <c r="A8468" i="17"/>
  <c r="B8468" i="17" s="1"/>
  <c r="A8469" i="17"/>
  <c r="B8469" i="17" s="1"/>
  <c r="A8470" i="17"/>
  <c r="B8470" i="17" s="1"/>
  <c r="A8471" i="17"/>
  <c r="B8471" i="17" s="1"/>
  <c r="A8472" i="17"/>
  <c r="B8472" i="17" s="1"/>
  <c r="A8473" i="17"/>
  <c r="B8473" i="17" s="1"/>
  <c r="A8474" i="17"/>
  <c r="B8474" i="17" s="1"/>
  <c r="A8475" i="17"/>
  <c r="B8475" i="17" s="1"/>
  <c r="A8476" i="17"/>
  <c r="B8476" i="17" s="1"/>
  <c r="A8477" i="17"/>
  <c r="B8477" i="17" s="1"/>
  <c r="A8478" i="17"/>
  <c r="B8478" i="17" s="1"/>
  <c r="A8479" i="17"/>
  <c r="B8479" i="17" s="1"/>
  <c r="A8480" i="17"/>
  <c r="B8480" i="17" s="1"/>
  <c r="A8481" i="17"/>
  <c r="B8481" i="17" s="1"/>
  <c r="A8482" i="17"/>
  <c r="B8482" i="17" s="1"/>
  <c r="A8483" i="17"/>
  <c r="B8483" i="17" s="1"/>
  <c r="A8484" i="17"/>
  <c r="B8484" i="17" s="1"/>
  <c r="A8485" i="17"/>
  <c r="B8485" i="17" s="1"/>
  <c r="A8486" i="17"/>
  <c r="B8486" i="17" s="1"/>
  <c r="A8487" i="17"/>
  <c r="B8487" i="17" s="1"/>
  <c r="A8488" i="17"/>
  <c r="B8488" i="17" s="1"/>
  <c r="A8489" i="17"/>
  <c r="B8489" i="17" s="1"/>
  <c r="A8490" i="17"/>
  <c r="B8490" i="17" s="1"/>
  <c r="A8491" i="17"/>
  <c r="B8491" i="17" s="1"/>
  <c r="A8492" i="17"/>
  <c r="B8492" i="17" s="1"/>
  <c r="A8493" i="17"/>
  <c r="B8493" i="17" s="1"/>
  <c r="A8494" i="17"/>
  <c r="B8494" i="17" s="1"/>
  <c r="A8495" i="17"/>
  <c r="B8495" i="17" s="1"/>
  <c r="A8496" i="17"/>
  <c r="B8496" i="17" s="1"/>
  <c r="A8497" i="17"/>
  <c r="B8497" i="17" s="1"/>
  <c r="A8498" i="17"/>
  <c r="B8498" i="17" s="1"/>
  <c r="A8499" i="17"/>
  <c r="B8499" i="17" s="1"/>
  <c r="A8500" i="17"/>
  <c r="B8500" i="17" s="1"/>
  <c r="A8501" i="17"/>
  <c r="B8501" i="17" s="1"/>
  <c r="A8502" i="17"/>
  <c r="B8502" i="17" s="1"/>
  <c r="A8503" i="17"/>
  <c r="B8503" i="17" s="1"/>
  <c r="A8504" i="17"/>
  <c r="B8504" i="17" s="1"/>
  <c r="A8505" i="17"/>
  <c r="B8505" i="17" s="1"/>
  <c r="A8506" i="17"/>
  <c r="B8506" i="17" s="1"/>
  <c r="A8507" i="17"/>
  <c r="B8507" i="17" s="1"/>
  <c r="A8508" i="17"/>
  <c r="B8508" i="17" s="1"/>
  <c r="A8509" i="17"/>
  <c r="B8509" i="17" s="1"/>
  <c r="A8510" i="17"/>
  <c r="B8510" i="17" s="1"/>
  <c r="A8511" i="17"/>
  <c r="B8511" i="17" s="1"/>
  <c r="A8512" i="17"/>
  <c r="B8512" i="17" s="1"/>
  <c r="A8513" i="17"/>
  <c r="B8513" i="17" s="1"/>
  <c r="A8514" i="17"/>
  <c r="B8514" i="17" s="1"/>
  <c r="A8515" i="17"/>
  <c r="B8515" i="17" s="1"/>
  <c r="A8516" i="17"/>
  <c r="B8516" i="17" s="1"/>
  <c r="A8517" i="17"/>
  <c r="B8517" i="17" s="1"/>
  <c r="A8518" i="17"/>
  <c r="B8518" i="17" s="1"/>
  <c r="A8519" i="17"/>
  <c r="B8519" i="17" s="1"/>
  <c r="A8520" i="17"/>
  <c r="B8520" i="17" s="1"/>
  <c r="A8521" i="17"/>
  <c r="B8521" i="17" s="1"/>
  <c r="A8522" i="17"/>
  <c r="B8522" i="17" s="1"/>
  <c r="A8523" i="17"/>
  <c r="B8523" i="17" s="1"/>
  <c r="A8524" i="17"/>
  <c r="B8524" i="17" s="1"/>
  <c r="A8525" i="17"/>
  <c r="B8525" i="17" s="1"/>
  <c r="A8526" i="17"/>
  <c r="B8526" i="17" s="1"/>
  <c r="A8527" i="17"/>
  <c r="B8527" i="17" s="1"/>
  <c r="A8528" i="17"/>
  <c r="B8528" i="17" s="1"/>
  <c r="A8529" i="17"/>
  <c r="B8529" i="17" s="1"/>
  <c r="A8530" i="17"/>
  <c r="B8530" i="17" s="1"/>
  <c r="A8531" i="17"/>
  <c r="B8531" i="17" s="1"/>
  <c r="A8532" i="17"/>
  <c r="B8532" i="17" s="1"/>
  <c r="A8533" i="17"/>
  <c r="B8533" i="17" s="1"/>
  <c r="A8534" i="17"/>
  <c r="B8534" i="17" s="1"/>
  <c r="A8535" i="17"/>
  <c r="B8535" i="17" s="1"/>
  <c r="A8536" i="17"/>
  <c r="B8536" i="17" s="1"/>
  <c r="A8537" i="17"/>
  <c r="B8537" i="17" s="1"/>
  <c r="A8538" i="17"/>
  <c r="B8538" i="17" s="1"/>
  <c r="A8539" i="17"/>
  <c r="B8539" i="17" s="1"/>
  <c r="A8540" i="17"/>
  <c r="B8540" i="17" s="1"/>
  <c r="A8541" i="17"/>
  <c r="B8541" i="17" s="1"/>
  <c r="A8542" i="17"/>
  <c r="B8542" i="17" s="1"/>
  <c r="A8543" i="17"/>
  <c r="B8543" i="17" s="1"/>
  <c r="A8544" i="17"/>
  <c r="B8544" i="17" s="1"/>
  <c r="A8545" i="17"/>
  <c r="B8545" i="17" s="1"/>
  <c r="A8546" i="17"/>
  <c r="B8546" i="17" s="1"/>
  <c r="A8547" i="17"/>
  <c r="B8547" i="17" s="1"/>
  <c r="A8548" i="17"/>
  <c r="B8548" i="17" s="1"/>
  <c r="A8549" i="17"/>
  <c r="B8549" i="17" s="1"/>
  <c r="A8550" i="17"/>
  <c r="B8550" i="17" s="1"/>
  <c r="A8551" i="17"/>
  <c r="B8551" i="17" s="1"/>
  <c r="A8552" i="17"/>
  <c r="B8552" i="17" s="1"/>
  <c r="A8553" i="17"/>
  <c r="B8553" i="17" s="1"/>
  <c r="A8554" i="17"/>
  <c r="B8554" i="17" s="1"/>
  <c r="A8555" i="17"/>
  <c r="B8555" i="17" s="1"/>
  <c r="A8556" i="17"/>
  <c r="B8556" i="17" s="1"/>
  <c r="A8557" i="17"/>
  <c r="B8557" i="17" s="1"/>
  <c r="A8558" i="17"/>
  <c r="B8558" i="17" s="1"/>
  <c r="A8559" i="17"/>
  <c r="B8559" i="17" s="1"/>
  <c r="A8560" i="17"/>
  <c r="B8560" i="17" s="1"/>
  <c r="A8561" i="17"/>
  <c r="B8561" i="17" s="1"/>
  <c r="A8562" i="17"/>
  <c r="B8562" i="17" s="1"/>
  <c r="A8563" i="17"/>
  <c r="B8563" i="17" s="1"/>
  <c r="A8564" i="17"/>
  <c r="B8564" i="17" s="1"/>
  <c r="A8565" i="17"/>
  <c r="B8565" i="17" s="1"/>
  <c r="A8566" i="17"/>
  <c r="B8566" i="17" s="1"/>
  <c r="A8567" i="17"/>
  <c r="B8567" i="17" s="1"/>
  <c r="A8568" i="17"/>
  <c r="B8568" i="17" s="1"/>
  <c r="A8569" i="17"/>
  <c r="B8569" i="17" s="1"/>
  <c r="A8570" i="17"/>
  <c r="B8570" i="17" s="1"/>
  <c r="A8571" i="17"/>
  <c r="B8571" i="17" s="1"/>
  <c r="A8572" i="17"/>
  <c r="B8572" i="17" s="1"/>
  <c r="A8573" i="17"/>
  <c r="B8573" i="17" s="1"/>
  <c r="A8574" i="17"/>
  <c r="B8574" i="17" s="1"/>
  <c r="A8575" i="17"/>
  <c r="B8575" i="17" s="1"/>
  <c r="A8576" i="17"/>
  <c r="B8576" i="17" s="1"/>
  <c r="A8577" i="17"/>
  <c r="B8577" i="17" s="1"/>
  <c r="A8578" i="17"/>
  <c r="B8578" i="17" s="1"/>
  <c r="A8579" i="17"/>
  <c r="B8579" i="17" s="1"/>
  <c r="A8580" i="17"/>
  <c r="B8580" i="17" s="1"/>
  <c r="A8581" i="17"/>
  <c r="B8581" i="17" s="1"/>
  <c r="A8582" i="17"/>
  <c r="B8582" i="17" s="1"/>
  <c r="A8583" i="17"/>
  <c r="B8583" i="17" s="1"/>
  <c r="A8584" i="17"/>
  <c r="B8584" i="17" s="1"/>
  <c r="A8585" i="17"/>
  <c r="B8585" i="17" s="1"/>
  <c r="A8586" i="17"/>
  <c r="B8586" i="17" s="1"/>
  <c r="A8587" i="17"/>
  <c r="B8587" i="17" s="1"/>
  <c r="A8588" i="17"/>
  <c r="B8588" i="17" s="1"/>
  <c r="A8589" i="17"/>
  <c r="B8589" i="17" s="1"/>
  <c r="A8590" i="17"/>
  <c r="B8590" i="17" s="1"/>
  <c r="A8591" i="17"/>
  <c r="B8591" i="17" s="1"/>
  <c r="A8592" i="17"/>
  <c r="B8592" i="17" s="1"/>
  <c r="A8593" i="17"/>
  <c r="B8593" i="17" s="1"/>
  <c r="A8594" i="17"/>
  <c r="B8594" i="17" s="1"/>
  <c r="A8595" i="17"/>
  <c r="B8595" i="17" s="1"/>
  <c r="A8596" i="17"/>
  <c r="B8596" i="17" s="1"/>
  <c r="A8597" i="17"/>
  <c r="B8597" i="17" s="1"/>
  <c r="A8598" i="17"/>
  <c r="B8598" i="17" s="1"/>
  <c r="A8599" i="17"/>
  <c r="B8599" i="17" s="1"/>
  <c r="A8600" i="17"/>
  <c r="B8600" i="17" s="1"/>
  <c r="A8601" i="17"/>
  <c r="B8601" i="17" s="1"/>
  <c r="A8602" i="17"/>
  <c r="B8602" i="17" s="1"/>
  <c r="A8603" i="17"/>
  <c r="B8603" i="17" s="1"/>
  <c r="A8604" i="17"/>
  <c r="B8604" i="17" s="1"/>
  <c r="A8605" i="17"/>
  <c r="B8605" i="17" s="1"/>
  <c r="A8606" i="17"/>
  <c r="B8606" i="17" s="1"/>
  <c r="A8607" i="17"/>
  <c r="B8607" i="17" s="1"/>
  <c r="A8608" i="17"/>
  <c r="B8608" i="17" s="1"/>
  <c r="A8609" i="17"/>
  <c r="B8609" i="17" s="1"/>
  <c r="A8610" i="17"/>
  <c r="B8610" i="17" s="1"/>
  <c r="A8611" i="17"/>
  <c r="B8611" i="17" s="1"/>
  <c r="A8612" i="17"/>
  <c r="B8612" i="17" s="1"/>
  <c r="A8613" i="17"/>
  <c r="B8613" i="17" s="1"/>
  <c r="A8614" i="17"/>
  <c r="B8614" i="17" s="1"/>
  <c r="A8615" i="17"/>
  <c r="B8615" i="17" s="1"/>
  <c r="A8616" i="17"/>
  <c r="B8616" i="17" s="1"/>
  <c r="A8617" i="17"/>
  <c r="B8617" i="17" s="1"/>
  <c r="A8618" i="17"/>
  <c r="B8618" i="17" s="1"/>
  <c r="A8619" i="17"/>
  <c r="B8619" i="17" s="1"/>
  <c r="A8620" i="17"/>
  <c r="B8620" i="17" s="1"/>
  <c r="A8621" i="17"/>
  <c r="B8621" i="17" s="1"/>
  <c r="A8622" i="17"/>
  <c r="B8622" i="17" s="1"/>
  <c r="A8623" i="17"/>
  <c r="B8623" i="17" s="1"/>
  <c r="A8624" i="17"/>
  <c r="B8624" i="17" s="1"/>
  <c r="A8625" i="17"/>
  <c r="B8625" i="17" s="1"/>
  <c r="A8626" i="17"/>
  <c r="B8626" i="17" s="1"/>
  <c r="A8627" i="17"/>
  <c r="B8627" i="17" s="1"/>
  <c r="A8628" i="17"/>
  <c r="B8628" i="17" s="1"/>
  <c r="A8629" i="17"/>
  <c r="B8629" i="17" s="1"/>
  <c r="A8630" i="17"/>
  <c r="B8630" i="17" s="1"/>
  <c r="A8631" i="17"/>
  <c r="B8631" i="17" s="1"/>
  <c r="A8632" i="17"/>
  <c r="B8632" i="17" s="1"/>
  <c r="A8633" i="17"/>
  <c r="B8633" i="17" s="1"/>
  <c r="A8634" i="17"/>
  <c r="B8634" i="17" s="1"/>
  <c r="A8635" i="17"/>
  <c r="B8635" i="17" s="1"/>
  <c r="A8636" i="17"/>
  <c r="B8636" i="17" s="1"/>
  <c r="A8637" i="17"/>
  <c r="B8637" i="17" s="1"/>
  <c r="A8638" i="17"/>
  <c r="B8638" i="17" s="1"/>
  <c r="A8639" i="17"/>
  <c r="B8639" i="17" s="1"/>
  <c r="A8640" i="17"/>
  <c r="B8640" i="17" s="1"/>
  <c r="A8641" i="17"/>
  <c r="B8641" i="17" s="1"/>
  <c r="A8642" i="17"/>
  <c r="B8642" i="17" s="1"/>
  <c r="A8643" i="17"/>
  <c r="B8643" i="17" s="1"/>
  <c r="A8644" i="17"/>
  <c r="B8644" i="17" s="1"/>
  <c r="A8645" i="17"/>
  <c r="B8645" i="17" s="1"/>
  <c r="A8646" i="17"/>
  <c r="B8646" i="17" s="1"/>
  <c r="A8647" i="17"/>
  <c r="B8647" i="17" s="1"/>
  <c r="A8648" i="17"/>
  <c r="B8648" i="17" s="1"/>
  <c r="A8649" i="17"/>
  <c r="B8649" i="17" s="1"/>
  <c r="A8650" i="17"/>
  <c r="B8650" i="17" s="1"/>
  <c r="A8651" i="17"/>
  <c r="B8651" i="17" s="1"/>
  <c r="A8652" i="17"/>
  <c r="B8652" i="17" s="1"/>
  <c r="A8653" i="17"/>
  <c r="B8653" i="17" s="1"/>
  <c r="A8654" i="17"/>
  <c r="B8654" i="17" s="1"/>
  <c r="A8655" i="17"/>
  <c r="B8655" i="17" s="1"/>
  <c r="A8656" i="17"/>
  <c r="B8656" i="17" s="1"/>
  <c r="A8657" i="17"/>
  <c r="B8657" i="17" s="1"/>
  <c r="A8658" i="17"/>
  <c r="B8658" i="17" s="1"/>
  <c r="A8659" i="17"/>
  <c r="B8659" i="17" s="1"/>
  <c r="A8660" i="17"/>
  <c r="B8660" i="17" s="1"/>
  <c r="A8661" i="17"/>
  <c r="B8661" i="17" s="1"/>
  <c r="A8662" i="17"/>
  <c r="B8662" i="17" s="1"/>
  <c r="A8663" i="17"/>
  <c r="B8663" i="17" s="1"/>
  <c r="A8664" i="17"/>
  <c r="B8664" i="17" s="1"/>
  <c r="A8665" i="17"/>
  <c r="B8665" i="17" s="1"/>
  <c r="A8666" i="17"/>
  <c r="B8666" i="17" s="1"/>
  <c r="A8667" i="17"/>
  <c r="B8667" i="17" s="1"/>
  <c r="A8668" i="17"/>
  <c r="B8668" i="17" s="1"/>
  <c r="A8669" i="17"/>
  <c r="B8669" i="17" s="1"/>
  <c r="A8670" i="17"/>
  <c r="B8670" i="17" s="1"/>
  <c r="A8671" i="17"/>
  <c r="B8671" i="17" s="1"/>
  <c r="A8672" i="17"/>
  <c r="B8672" i="17" s="1"/>
  <c r="A8673" i="17"/>
  <c r="B8673" i="17" s="1"/>
  <c r="A8674" i="17"/>
  <c r="B8674" i="17" s="1"/>
  <c r="A8675" i="17"/>
  <c r="B8675" i="17" s="1"/>
  <c r="A8676" i="17"/>
  <c r="B8676" i="17" s="1"/>
  <c r="A8677" i="17"/>
  <c r="B8677" i="17" s="1"/>
  <c r="A8678" i="17"/>
  <c r="B8678" i="17" s="1"/>
  <c r="A8679" i="17"/>
  <c r="B8679" i="17" s="1"/>
  <c r="A8680" i="17"/>
  <c r="B8680" i="17" s="1"/>
  <c r="A8681" i="17"/>
  <c r="B8681" i="17" s="1"/>
  <c r="A8682" i="17"/>
  <c r="B8682" i="17" s="1"/>
  <c r="A8683" i="17"/>
  <c r="B8683" i="17" s="1"/>
  <c r="A8684" i="17"/>
  <c r="B8684" i="17" s="1"/>
  <c r="A8685" i="17"/>
  <c r="B8685" i="17" s="1"/>
  <c r="A8686" i="17"/>
  <c r="B8686" i="17" s="1"/>
  <c r="A8687" i="17"/>
  <c r="B8687" i="17" s="1"/>
  <c r="A8688" i="17"/>
  <c r="B8688" i="17" s="1"/>
  <c r="A8689" i="17"/>
  <c r="B8689" i="17" s="1"/>
  <c r="A8690" i="17"/>
  <c r="B8690" i="17" s="1"/>
  <c r="A8691" i="17"/>
  <c r="B8691" i="17" s="1"/>
  <c r="A8692" i="17"/>
  <c r="B8692" i="17" s="1"/>
  <c r="A8693" i="17"/>
  <c r="B8693" i="17" s="1"/>
  <c r="A8694" i="17"/>
  <c r="B8694" i="17" s="1"/>
  <c r="A8695" i="17"/>
  <c r="B8695" i="17" s="1"/>
  <c r="A8696" i="17"/>
  <c r="B8696" i="17" s="1"/>
  <c r="A8697" i="17"/>
  <c r="B8697" i="17" s="1"/>
  <c r="A8698" i="17"/>
  <c r="B8698" i="17" s="1"/>
  <c r="A8699" i="17"/>
  <c r="B8699" i="17" s="1"/>
  <c r="A8700" i="17"/>
  <c r="B8700" i="17" s="1"/>
  <c r="A8701" i="17"/>
  <c r="B8701" i="17" s="1"/>
  <c r="A8702" i="17"/>
  <c r="B8702" i="17" s="1"/>
  <c r="A8703" i="17"/>
  <c r="B8703" i="17" s="1"/>
  <c r="A8704" i="17"/>
  <c r="B8704" i="17" s="1"/>
  <c r="A8705" i="17"/>
  <c r="B8705" i="17" s="1"/>
  <c r="A8706" i="17"/>
  <c r="B8706" i="17" s="1"/>
  <c r="A8707" i="17"/>
  <c r="B8707" i="17" s="1"/>
  <c r="A8708" i="17"/>
  <c r="B8708" i="17" s="1"/>
  <c r="A8709" i="17"/>
  <c r="B8709" i="17" s="1"/>
  <c r="A8710" i="17"/>
  <c r="B8710" i="17" s="1"/>
  <c r="A8711" i="17"/>
  <c r="B8711" i="17" s="1"/>
  <c r="A8712" i="17"/>
  <c r="B8712" i="17" s="1"/>
  <c r="A8713" i="17"/>
  <c r="B8713" i="17" s="1"/>
  <c r="A8714" i="17"/>
  <c r="B8714" i="17" s="1"/>
  <c r="A8715" i="17"/>
  <c r="B8715" i="17" s="1"/>
  <c r="A8716" i="17"/>
  <c r="B8716" i="17" s="1"/>
  <c r="A8717" i="17"/>
  <c r="B8717" i="17" s="1"/>
  <c r="A8718" i="17"/>
  <c r="B8718" i="17" s="1"/>
  <c r="A8719" i="17"/>
  <c r="B8719" i="17" s="1"/>
  <c r="A8720" i="17"/>
  <c r="B8720" i="17" s="1"/>
  <c r="A8721" i="17"/>
  <c r="B8721" i="17" s="1"/>
  <c r="A8722" i="17"/>
  <c r="B8722" i="17" s="1"/>
  <c r="A8723" i="17"/>
  <c r="B8723" i="17" s="1"/>
  <c r="A8724" i="17"/>
  <c r="B8724" i="17" s="1"/>
  <c r="A8725" i="17"/>
  <c r="B8725" i="17" s="1"/>
  <c r="A8726" i="17"/>
  <c r="B8726" i="17" s="1"/>
  <c r="A8727" i="17"/>
  <c r="B8727" i="17" s="1"/>
  <c r="A8728" i="17"/>
  <c r="B8728" i="17" s="1"/>
  <c r="A8729" i="17"/>
  <c r="B8729" i="17" s="1"/>
  <c r="A8730" i="17"/>
  <c r="B8730" i="17" s="1"/>
  <c r="A8731" i="17"/>
  <c r="B8731" i="17" s="1"/>
  <c r="A8732" i="17"/>
  <c r="B8732" i="17" s="1"/>
  <c r="A8733" i="17"/>
  <c r="B8733" i="17" s="1"/>
  <c r="A8734" i="17"/>
  <c r="B8734" i="17" s="1"/>
  <c r="A8735" i="17"/>
  <c r="B8735" i="17" s="1"/>
  <c r="A8736" i="17"/>
  <c r="B8736" i="17" s="1"/>
  <c r="A8737" i="17"/>
  <c r="B8737" i="17" s="1"/>
  <c r="A8738" i="17"/>
  <c r="B8738" i="17" s="1"/>
  <c r="A8739" i="17"/>
  <c r="B8739" i="17" s="1"/>
  <c r="A8740" i="17"/>
  <c r="B8740" i="17" s="1"/>
  <c r="A8741" i="17"/>
  <c r="B8741" i="17" s="1"/>
  <c r="A8742" i="17"/>
  <c r="B8742" i="17" s="1"/>
  <c r="A8743" i="17"/>
  <c r="B8743" i="17" s="1"/>
  <c r="A8744" i="17"/>
  <c r="B8744" i="17" s="1"/>
  <c r="A8745" i="17"/>
  <c r="B8745" i="17" s="1"/>
  <c r="A8746" i="17"/>
  <c r="B8746" i="17" s="1"/>
  <c r="A8747" i="17"/>
  <c r="B8747" i="17" s="1"/>
  <c r="A8748" i="17"/>
  <c r="B8748" i="17" s="1"/>
  <c r="A8749" i="17"/>
  <c r="B8749" i="17" s="1"/>
  <c r="A8750" i="17"/>
  <c r="B8750" i="17" s="1"/>
  <c r="A8751" i="17"/>
  <c r="B8751" i="17" s="1"/>
  <c r="A8752" i="17"/>
  <c r="B8752" i="17" s="1"/>
  <c r="A8753" i="17"/>
  <c r="B8753" i="17" s="1"/>
  <c r="A8754" i="17"/>
  <c r="B8754" i="17" s="1"/>
  <c r="A8755" i="17"/>
  <c r="B8755" i="17" s="1"/>
  <c r="A8756" i="17"/>
  <c r="B8756" i="17" s="1"/>
  <c r="A8757" i="17"/>
  <c r="B8757" i="17" s="1"/>
  <c r="A8758" i="17"/>
  <c r="B8758" i="17" s="1"/>
  <c r="A8759" i="17"/>
  <c r="B8759" i="17" s="1"/>
  <c r="A8760" i="17"/>
  <c r="B8760" i="17" s="1"/>
  <c r="A8761" i="17"/>
  <c r="B8761" i="17" s="1"/>
  <c r="A2" i="17"/>
  <c r="B2" i="17" s="1"/>
  <c r="C3" i="1"/>
  <c r="C4" i="1"/>
  <c r="C5" i="1"/>
  <c r="C6" i="1"/>
  <c r="C7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B6" i="10"/>
  <c r="B5" i="11"/>
  <c r="F6" i="26" l="1"/>
  <c r="F9" i="26" s="1"/>
  <c r="L6" i="26"/>
  <c r="Z6" i="26"/>
  <c r="K6" i="26"/>
  <c r="S6" i="26"/>
  <c r="T6" i="26"/>
  <c r="G6" i="26"/>
  <c r="M6" i="26"/>
  <c r="U6" i="26"/>
  <c r="AA6" i="26"/>
  <c r="N6" i="26"/>
  <c r="V6" i="26"/>
  <c r="H6" i="26"/>
  <c r="O6" i="26"/>
  <c r="D6" i="26"/>
  <c r="X6" i="26"/>
  <c r="C6" i="26"/>
  <c r="P6" i="26"/>
  <c r="M3" i="26"/>
  <c r="E6" i="26"/>
  <c r="I6" i="26"/>
  <c r="Q6" i="26"/>
  <c r="K3" i="26"/>
  <c r="Y6" i="26"/>
  <c r="J6" i="26"/>
  <c r="R6" i="26"/>
  <c r="P3" i="26"/>
  <c r="E3" i="26"/>
  <c r="E9" i="26" s="1"/>
  <c r="Z3" i="26"/>
  <c r="H3" i="26"/>
  <c r="C3" i="26"/>
  <c r="R3" i="26"/>
  <c r="W3" i="26"/>
  <c r="W9" i="26" s="1"/>
  <c r="T3" i="26"/>
  <c r="J3" i="26"/>
  <c r="O3" i="26"/>
  <c r="L3" i="26"/>
  <c r="Y3" i="26"/>
  <c r="G3" i="26"/>
  <c r="D3" i="26"/>
  <c r="Q3" i="26"/>
  <c r="V3" i="26"/>
  <c r="AA3" i="26"/>
  <c r="I3" i="26"/>
  <c r="N3" i="26"/>
  <c r="U3" i="26"/>
  <c r="S3" i="26"/>
  <c r="X3" i="26"/>
  <c r="C8626" i="17"/>
  <c r="C8550" i="17"/>
  <c r="C8438" i="17"/>
  <c r="C8758" i="17"/>
  <c r="C8222" i="17"/>
  <c r="C8733" i="17"/>
  <c r="C7488" i="17"/>
  <c r="C8706" i="17"/>
  <c r="C8673" i="17"/>
  <c r="C8749" i="17"/>
  <c r="C8730" i="17"/>
  <c r="C8705" i="17"/>
  <c r="C8658" i="17"/>
  <c r="C8625" i="17"/>
  <c r="C8590" i="17"/>
  <c r="C8542" i="17"/>
  <c r="C8422" i="17"/>
  <c r="C8190" i="17"/>
  <c r="C7424" i="17"/>
  <c r="C8748" i="17"/>
  <c r="C8729" i="17"/>
  <c r="C8702" i="17"/>
  <c r="C8657" i="17"/>
  <c r="C8622" i="17"/>
  <c r="C8582" i="17"/>
  <c r="C8534" i="17"/>
  <c r="C8406" i="17"/>
  <c r="C8158" i="17"/>
  <c r="C7343" i="17"/>
  <c r="C8742" i="17"/>
  <c r="C8726" i="17"/>
  <c r="C8697" i="17"/>
  <c r="C8650" i="17"/>
  <c r="C8621" i="17"/>
  <c r="C8577" i="17"/>
  <c r="C8526" i="17"/>
  <c r="C8382" i="17"/>
  <c r="C8126" i="17"/>
  <c r="C7115" i="17"/>
  <c r="C8741" i="17"/>
  <c r="C8725" i="17"/>
  <c r="C8690" i="17"/>
  <c r="C8649" i="17"/>
  <c r="C8614" i="17"/>
  <c r="C8574" i="17"/>
  <c r="C8518" i="17"/>
  <c r="C8350" i="17"/>
  <c r="C8094" i="17"/>
  <c r="C6828" i="17"/>
  <c r="C8740" i="17"/>
  <c r="C8718" i="17"/>
  <c r="C8686" i="17"/>
  <c r="C8646" i="17"/>
  <c r="C8606" i="17"/>
  <c r="C8573" i="17"/>
  <c r="C8510" i="17"/>
  <c r="C8318" i="17"/>
  <c r="C8062" i="17"/>
  <c r="C6316" i="17"/>
  <c r="C8737" i="17"/>
  <c r="C8714" i="17"/>
  <c r="C8678" i="17"/>
  <c r="C8645" i="17"/>
  <c r="C8602" i="17"/>
  <c r="C8566" i="17"/>
  <c r="C8502" i="17"/>
  <c r="C8286" i="17"/>
  <c r="C8000" i="17"/>
  <c r="C8734" i="17"/>
  <c r="C8713" i="17"/>
  <c r="C8674" i="17"/>
  <c r="C8629" i="17"/>
  <c r="C8598" i="17"/>
  <c r="C8558" i="17"/>
  <c r="C8254" i="17"/>
  <c r="C7872" i="17"/>
  <c r="C2" i="17"/>
  <c r="C8" i="17"/>
  <c r="C24" i="17"/>
  <c r="C32" i="17"/>
  <c r="C192" i="17"/>
  <c r="C208" i="17"/>
  <c r="C280" i="17"/>
  <c r="C304" i="17"/>
  <c r="C312" i="17"/>
  <c r="C328" i="17"/>
  <c r="C432" i="17"/>
  <c r="C448" i="17"/>
  <c r="C456" i="17"/>
  <c r="C472" i="17"/>
  <c r="C512" i="17"/>
  <c r="C624" i="17"/>
  <c r="C632" i="17"/>
  <c r="C664" i="17"/>
  <c r="C672" i="17"/>
  <c r="C9" i="17"/>
  <c r="C10" i="17"/>
  <c r="C50" i="17"/>
  <c r="C162" i="17"/>
  <c r="C170" i="17"/>
  <c r="C178" i="17"/>
  <c r="C186" i="17"/>
  <c r="C194" i="17"/>
  <c r="C202" i="17"/>
  <c r="C250" i="17"/>
  <c r="C290" i="17"/>
  <c r="C314" i="17"/>
  <c r="C322" i="17"/>
  <c r="C3" i="17"/>
  <c r="C11" i="17"/>
  <c r="C163" i="17"/>
  <c r="C179" i="17"/>
  <c r="C187" i="17"/>
  <c r="C203" i="17"/>
  <c r="C251" i="17"/>
  <c r="C259" i="17"/>
  <c r="C275" i="17"/>
  <c r="C299" i="17"/>
  <c r="C315" i="17"/>
  <c r="C323" i="17"/>
  <c r="C387" i="17"/>
  <c r="C427" i="17"/>
  <c r="C443" i="17"/>
  <c r="C451" i="17"/>
  <c r="C499" i="17"/>
  <c r="C507" i="17"/>
  <c r="C515" i="17"/>
  <c r="C4" i="17"/>
  <c r="C12" i="17"/>
  <c r="C20" i="17"/>
  <c r="C164" i="17"/>
  <c r="C180" i="17"/>
  <c r="C188" i="17"/>
  <c r="C204" i="17"/>
  <c r="C236" i="17"/>
  <c r="C252" i="17"/>
  <c r="C292" i="17"/>
  <c r="C300" i="17"/>
  <c r="C316" i="17"/>
  <c r="C388" i="17"/>
  <c r="C404" i="17"/>
  <c r="C428" i="17"/>
  <c r="C444" i="17"/>
  <c r="C500" i="17"/>
  <c r="C516" i="17"/>
  <c r="C5" i="17"/>
  <c r="C21" i="17"/>
  <c r="C37" i="17"/>
  <c r="C165" i="17"/>
  <c r="C181" i="17"/>
  <c r="C189" i="17"/>
  <c r="C205" i="17"/>
  <c r="C253" i="17"/>
  <c r="C317" i="17"/>
  <c r="C349" i="17"/>
  <c r="C129" i="17"/>
  <c r="C174" i="17"/>
  <c r="C429" i="17"/>
  <c r="C518" i="17"/>
  <c r="C607" i="17"/>
  <c r="C626" i="17"/>
  <c r="C662" i="17"/>
  <c r="C671" i="17"/>
  <c r="C704" i="17"/>
  <c r="C728" i="17"/>
  <c r="C744" i="17"/>
  <c r="C752" i="17"/>
  <c r="C768" i="17"/>
  <c r="C832" i="17"/>
  <c r="C864" i="17"/>
  <c r="C944" i="17"/>
  <c r="C976" i="17"/>
  <c r="C984" i="17"/>
  <c r="C25" i="17"/>
  <c r="C134" i="17"/>
  <c r="C198" i="17"/>
  <c r="C281" i="17"/>
  <c r="C303" i="17"/>
  <c r="C405" i="17"/>
  <c r="C430" i="17"/>
  <c r="C506" i="17"/>
  <c r="C519" i="17"/>
  <c r="C590" i="17"/>
  <c r="C609" i="17"/>
  <c r="C627" i="17"/>
  <c r="C663" i="17"/>
  <c r="C697" i="17"/>
  <c r="C729" i="17"/>
  <c r="C745" i="17"/>
  <c r="C753" i="17"/>
  <c r="C761" i="17"/>
  <c r="C809" i="17"/>
  <c r="C6" i="17"/>
  <c r="C177" i="17"/>
  <c r="C305" i="17"/>
  <c r="C327" i="17"/>
  <c r="C406" i="17"/>
  <c r="C431" i="17"/>
  <c r="C445" i="17"/>
  <c r="C457" i="17"/>
  <c r="C610" i="17"/>
  <c r="C665" i="17"/>
  <c r="C730" i="17"/>
  <c r="C762" i="17"/>
  <c r="C842" i="17"/>
  <c r="C858" i="17"/>
  <c r="C890" i="17"/>
  <c r="C914" i="17"/>
  <c r="C970" i="17"/>
  <c r="C978" i="17"/>
  <c r="C994" i="17"/>
  <c r="C7" i="17"/>
  <c r="C182" i="17"/>
  <c r="C366" i="17"/>
  <c r="C433" i="17"/>
  <c r="C446" i="17"/>
  <c r="C458" i="17"/>
  <c r="C510" i="17"/>
  <c r="C593" i="17"/>
  <c r="C602" i="17"/>
  <c r="C620" i="17"/>
  <c r="C629" i="17"/>
  <c r="C731" i="17"/>
  <c r="C747" i="17"/>
  <c r="C763" i="17"/>
  <c r="C803" i="17"/>
  <c r="C835" i="17"/>
  <c r="C843" i="17"/>
  <c r="C851" i="17"/>
  <c r="C859" i="17"/>
  <c r="C867" i="17"/>
  <c r="C891" i="17"/>
  <c r="C939" i="17"/>
  <c r="C971" i="17"/>
  <c r="C979" i="17"/>
  <c r="C161" i="17"/>
  <c r="C183" i="17"/>
  <c r="C206" i="17"/>
  <c r="C289" i="17"/>
  <c r="C447" i="17"/>
  <c r="C511" i="17"/>
  <c r="C594" i="17"/>
  <c r="C603" i="17"/>
  <c r="C612" i="17"/>
  <c r="C621" i="17"/>
  <c r="C630" i="17"/>
  <c r="C748" i="17"/>
  <c r="C756" i="17"/>
  <c r="C796" i="17"/>
  <c r="C812" i="17"/>
  <c r="C820" i="17"/>
  <c r="C836" i="17"/>
  <c r="C844" i="17"/>
  <c r="C852" i="17"/>
  <c r="C868" i="17"/>
  <c r="C884" i="17"/>
  <c r="C22" i="17"/>
  <c r="C191" i="17"/>
  <c r="C233" i="17"/>
  <c r="C319" i="17"/>
  <c r="C503" i="17"/>
  <c r="C517" i="17"/>
  <c r="C606" i="17"/>
  <c r="C634" i="17"/>
  <c r="C670" i="17"/>
  <c r="C703" i="17"/>
  <c r="C727" i="17"/>
  <c r="C743" i="17"/>
  <c r="C751" i="17"/>
  <c r="C759" i="17"/>
  <c r="C767" i="17"/>
  <c r="C791" i="17"/>
  <c r="C823" i="17"/>
  <c r="C249" i="17"/>
  <c r="C449" i="17"/>
  <c r="C668" i="17"/>
  <c r="C765" i="17"/>
  <c r="C797" i="17"/>
  <c r="C862" i="17"/>
  <c r="C894" i="17"/>
  <c r="C972" i="17"/>
  <c r="C983" i="17"/>
  <c r="C1022" i="17"/>
  <c r="C1126" i="17"/>
  <c r="C1198" i="17"/>
  <c r="C1206" i="17"/>
  <c r="C1254" i="17"/>
  <c r="C1278" i="17"/>
  <c r="C1302" i="17"/>
  <c r="C167" i="17"/>
  <c r="C254" i="17"/>
  <c r="C450" i="17"/>
  <c r="C271" i="17"/>
  <c r="C513" i="17"/>
  <c r="C604" i="17"/>
  <c r="C833" i="17"/>
  <c r="C849" i="17"/>
  <c r="C974" i="17"/>
  <c r="C1024" i="17"/>
  <c r="C1208" i="17"/>
  <c r="C1280" i="17"/>
  <c r="C1304" i="17"/>
  <c r="C190" i="17"/>
  <c r="C273" i="17"/>
  <c r="C514" i="17"/>
  <c r="C605" i="17"/>
  <c r="C885" i="17"/>
  <c r="C975" i="17"/>
  <c r="C1209" i="17"/>
  <c r="C1233" i="17"/>
  <c r="C1241" i="17"/>
  <c r="C1257" i="17"/>
  <c r="C1265" i="17"/>
  <c r="C1281" i="17"/>
  <c r="C38" i="17"/>
  <c r="C207" i="17"/>
  <c r="C474" i="17"/>
  <c r="C613" i="17"/>
  <c r="C749" i="17"/>
  <c r="C854" i="17"/>
  <c r="C913" i="17"/>
  <c r="C951" i="17"/>
  <c r="C977" i="17"/>
  <c r="C1018" i="17"/>
  <c r="C1210" i="17"/>
  <c r="C1242" i="17"/>
  <c r="C1250" i="17"/>
  <c r="C1274" i="17"/>
  <c r="C1290" i="17"/>
  <c r="C126" i="17"/>
  <c r="C209" i="17"/>
  <c r="C750" i="17"/>
  <c r="C855" i="17"/>
  <c r="C887" i="17"/>
  <c r="C916" i="17"/>
  <c r="C980" i="17"/>
  <c r="C1019" i="17"/>
  <c r="C1211" i="17"/>
  <c r="C1251" i="17"/>
  <c r="C1291" i="17"/>
  <c r="C1299" i="17"/>
  <c r="C1451" i="17"/>
  <c r="C318" i="17"/>
  <c r="C623" i="17"/>
  <c r="C726" i="17"/>
  <c r="C758" i="17"/>
  <c r="C822" i="17"/>
  <c r="C845" i="17"/>
  <c r="C861" i="17"/>
  <c r="C893" i="17"/>
  <c r="C943" i="17"/>
  <c r="C982" i="17"/>
  <c r="C1204" i="17"/>
  <c r="C1268" i="17"/>
  <c r="C1647" i="17"/>
  <c r="C1663" i="17"/>
  <c r="C1671" i="17"/>
  <c r="C1799" i="17"/>
  <c r="C821" i="17"/>
  <c r="C889" i="17"/>
  <c r="C942" i="17"/>
  <c r="C985" i="17"/>
  <c r="C1205" i="17"/>
  <c r="C1292" i="17"/>
  <c r="C1648" i="17"/>
  <c r="C1664" i="17"/>
  <c r="C1800" i="17"/>
  <c r="C702" i="17"/>
  <c r="C1252" i="17"/>
  <c r="C1293" i="17"/>
  <c r="C1609" i="17"/>
  <c r="C1649" i="17"/>
  <c r="C1020" i="17"/>
  <c r="C1212" i="17"/>
  <c r="C1253" i="17"/>
  <c r="C1610" i="17"/>
  <c r="C622" i="17"/>
  <c r="C757" i="17"/>
  <c r="C917" i="17"/>
  <c r="C1279" i="17"/>
  <c r="C1301" i="17"/>
  <c r="C1450" i="17"/>
  <c r="C1660" i="17"/>
  <c r="C1668" i="17"/>
  <c r="C633" i="17"/>
  <c r="C863" i="17"/>
  <c r="C973" i="17"/>
  <c r="C1197" i="17"/>
  <c r="C1303" i="17"/>
  <c r="C1452" i="17"/>
  <c r="C1613" i="17"/>
  <c r="C1661" i="17"/>
  <c r="C1669" i="17"/>
  <c r="C1021" i="17"/>
  <c r="C1277" i="17"/>
  <c r="C1806" i="17"/>
  <c r="C1127" i="17"/>
  <c r="C1300" i="17"/>
  <c r="C1667" i="17"/>
  <c r="C1797" i="17"/>
  <c r="C1135" i="17"/>
  <c r="C1798" i="17"/>
  <c r="C2272" i="17"/>
  <c r="C2273" i="17"/>
  <c r="C981" i="17"/>
  <c r="C1244" i="17"/>
  <c r="C1453" i="17"/>
  <c r="C1614" i="17"/>
  <c r="C2274" i="17"/>
  <c r="C734" i="17"/>
  <c r="C1255" i="17"/>
  <c r="C1651" i="17"/>
  <c r="C6630" i="17"/>
  <c r="C7046" i="17"/>
  <c r="C7134" i="17"/>
  <c r="C7150" i="17"/>
  <c r="C7158" i="17"/>
  <c r="C7214" i="17"/>
  <c r="C7310" i="17"/>
  <c r="C7342" i="17"/>
  <c r="C7350" i="17"/>
  <c r="C7358" i="17"/>
  <c r="C6623" i="17"/>
  <c r="C6807" i="17"/>
  <c r="C7047" i="17"/>
  <c r="C7055" i="17"/>
  <c r="C7135" i="17"/>
  <c r="C7143" i="17"/>
  <c r="C7151" i="17"/>
  <c r="C7159" i="17"/>
  <c r="C7215" i="17"/>
  <c r="C7311" i="17"/>
  <c r="C6624" i="17"/>
  <c r="C6816" i="17"/>
  <c r="C7152" i="17"/>
  <c r="C7160" i="17"/>
  <c r="C7224" i="17"/>
  <c r="C6633" i="17"/>
  <c r="C6817" i="17"/>
  <c r="C7113" i="17"/>
  <c r="C7145" i="17"/>
  <c r="C7153" i="17"/>
  <c r="C7201" i="17"/>
  <c r="C7209" i="17"/>
  <c r="C7305" i="17"/>
  <c r="C7313" i="17"/>
  <c r="C7329" i="17"/>
  <c r="C7353" i="17"/>
  <c r="C6634" i="17"/>
  <c r="C6642" i="17"/>
  <c r="C6682" i="17"/>
  <c r="C6810" i="17"/>
  <c r="C6818" i="17"/>
  <c r="C7042" i="17"/>
  <c r="C7058" i="17"/>
  <c r="C7114" i="17"/>
  <c r="C7130" i="17"/>
  <c r="C7146" i="17"/>
  <c r="C7154" i="17"/>
  <c r="C7162" i="17"/>
  <c r="C7186" i="17"/>
  <c r="C7202" i="17"/>
  <c r="C7210" i="17"/>
  <c r="C7354" i="17"/>
  <c r="C6635" i="17"/>
  <c r="C6811" i="17"/>
  <c r="C6819" i="17"/>
  <c r="C6637" i="17"/>
  <c r="C7053" i="17"/>
  <c r="C7133" i="17"/>
  <c r="C7157" i="17"/>
  <c r="C7189" i="17"/>
  <c r="C7309" i="17"/>
  <c r="C7349" i="17"/>
  <c r="C7357" i="17"/>
  <c r="C7212" i="17"/>
  <c r="C7308" i="17"/>
  <c r="C7441" i="17"/>
  <c r="C7449" i="17"/>
  <c r="C7505" i="17"/>
  <c r="C7553" i="17"/>
  <c r="C7705" i="17"/>
  <c r="C7729" i="17"/>
  <c r="C7745" i="17"/>
  <c r="C8081" i="17"/>
  <c r="C8089" i="17"/>
  <c r="C8121" i="17"/>
  <c r="C8145" i="17"/>
  <c r="C8153" i="17"/>
  <c r="C8169" i="17"/>
  <c r="C8305" i="17"/>
  <c r="C8353" i="17"/>
  <c r="C8385" i="17"/>
  <c r="C8465" i="17"/>
  <c r="C7059" i="17"/>
  <c r="C7155" i="17"/>
  <c r="C7187" i="17"/>
  <c r="C7426" i="17"/>
  <c r="C7442" i="17"/>
  <c r="C7506" i="17"/>
  <c r="C7530" i="17"/>
  <c r="C7554" i="17"/>
  <c r="C7706" i="17"/>
  <c r="C7730" i="17"/>
  <c r="C7746" i="17"/>
  <c r="C8082" i="17"/>
  <c r="C8098" i="17"/>
  <c r="C8122" i="17"/>
  <c r="C8154" i="17"/>
  <c r="C8170" i="17"/>
  <c r="C8338" i="17"/>
  <c r="C8354" i="17"/>
  <c r="C8378" i="17"/>
  <c r="C7060" i="17"/>
  <c r="C7156" i="17"/>
  <c r="C7188" i="17"/>
  <c r="C7332" i="17"/>
  <c r="C7419" i="17"/>
  <c r="C7427" i="17"/>
  <c r="C7443" i="17"/>
  <c r="C7531" i="17"/>
  <c r="C7723" i="17"/>
  <c r="C7747" i="17"/>
  <c r="C7795" i="17"/>
  <c r="C7803" i="17"/>
  <c r="C8083" i="17"/>
  <c r="C8123" i="17"/>
  <c r="C8155" i="17"/>
  <c r="C8171" i="17"/>
  <c r="C8331" i="17"/>
  <c r="C8347" i="17"/>
  <c r="C8355" i="17"/>
  <c r="C8475" i="17"/>
  <c r="C7131" i="17"/>
  <c r="C7163" i="17"/>
  <c r="C7351" i="17"/>
  <c r="C7420" i="17"/>
  <c r="C7532" i="17"/>
  <c r="C7572" i="17"/>
  <c r="C7724" i="17"/>
  <c r="C7740" i="17"/>
  <c r="C7748" i="17"/>
  <c r="C7772" i="17"/>
  <c r="C7804" i="17"/>
  <c r="C8084" i="17"/>
  <c r="C8100" i="17"/>
  <c r="C8140" i="17"/>
  <c r="C8156" i="17"/>
  <c r="C8164" i="17"/>
  <c r="C8252" i="17"/>
  <c r="C8332" i="17"/>
  <c r="C8380" i="17"/>
  <c r="C7132" i="17"/>
  <c r="C7164" i="17"/>
  <c r="C7228" i="17"/>
  <c r="C7352" i="17"/>
  <c r="C7493" i="17"/>
  <c r="C7533" i="17"/>
  <c r="C7557" i="17"/>
  <c r="C7709" i="17"/>
  <c r="C7725" i="17"/>
  <c r="C7741" i="17"/>
  <c r="C7773" i="17"/>
  <c r="C8101" i="17"/>
  <c r="C8157" i="17"/>
  <c r="C8165" i="17"/>
  <c r="C8173" i="17"/>
  <c r="C8229" i="17"/>
  <c r="C8261" i="17"/>
  <c r="C8269" i="17"/>
  <c r="C8309" i="17"/>
  <c r="C8325" i="17"/>
  <c r="C8333" i="17"/>
  <c r="C8381" i="17"/>
  <c r="C8389" i="17"/>
  <c r="C8453" i="17"/>
  <c r="C8461" i="17"/>
  <c r="C8469" i="17"/>
  <c r="C8477" i="17"/>
  <c r="C6812" i="17"/>
  <c r="C7043" i="17"/>
  <c r="C7355" i="17"/>
  <c r="C7438" i="17"/>
  <c r="C7446" i="17"/>
  <c r="C7494" i="17"/>
  <c r="C7702" i="17"/>
  <c r="C7710" i="17"/>
  <c r="C7742" i="17"/>
  <c r="C7766" i="17"/>
  <c r="C7774" i="17"/>
  <c r="C7806" i="17"/>
  <c r="C6820" i="17"/>
  <c r="C7447" i="17"/>
  <c r="C7503" i="17"/>
  <c r="C7559" i="17"/>
  <c r="C7743" i="17"/>
  <c r="C7775" i="17"/>
  <c r="C8079" i="17"/>
  <c r="C8143" i="17"/>
  <c r="C8151" i="17"/>
  <c r="C8263" i="17"/>
  <c r="C8271" i="17"/>
  <c r="C8303" i="17"/>
  <c r="C8311" i="17"/>
  <c r="C8327" i="17"/>
  <c r="C8335" i="17"/>
  <c r="C8351" i="17"/>
  <c r="C8463" i="17"/>
  <c r="C8471" i="17"/>
  <c r="C8479" i="17"/>
  <c r="C2365" i="17"/>
  <c r="C2373" i="17"/>
  <c r="C2397" i="17"/>
  <c r="C2399" i="17"/>
  <c r="C2328" i="17"/>
  <c r="C2392" i="17"/>
  <c r="C2394" i="17"/>
  <c r="C2506" i="17"/>
  <c r="C2393" i="17"/>
  <c r="C2614" i="17"/>
  <c r="C2646" i="17"/>
  <c r="C2654" i="17"/>
  <c r="C2662" i="17"/>
  <c r="C2678" i="17"/>
  <c r="C2686" i="17"/>
  <c r="C2694" i="17"/>
  <c r="C2718" i="17"/>
  <c r="C2758" i="17"/>
  <c r="C2766" i="17"/>
  <c r="C2790" i="17"/>
  <c r="C2115" i="17"/>
  <c r="C2363" i="17"/>
  <c r="C2395" i="17"/>
  <c r="C2507" i="17"/>
  <c r="C2615" i="17"/>
  <c r="C2364" i="17"/>
  <c r="C2396" i="17"/>
  <c r="C2616" i="17"/>
  <c r="C2624" i="17"/>
  <c r="C2640" i="17"/>
  <c r="C2664" i="17"/>
  <c r="C2680" i="17"/>
  <c r="C2688" i="17"/>
  <c r="C2704" i="17"/>
  <c r="C2768" i="17"/>
  <c r="C2792" i="17"/>
  <c r="C2366" i="17"/>
  <c r="C2398" i="17"/>
  <c r="C2617" i="17"/>
  <c r="C2625" i="17"/>
  <c r="C2681" i="17"/>
  <c r="C2689" i="17"/>
  <c r="C2721" i="17"/>
  <c r="C2769" i="17"/>
  <c r="C2785" i="17"/>
  <c r="C2793" i="17"/>
  <c r="C2809" i="17"/>
  <c r="C2817" i="17"/>
  <c r="C2905" i="17"/>
  <c r="C2385" i="17"/>
  <c r="C2666" i="17"/>
  <c r="C2674" i="17"/>
  <c r="C2682" i="17"/>
  <c r="C2690" i="17"/>
  <c r="C2706" i="17"/>
  <c r="C2722" i="17"/>
  <c r="C2613" i="17"/>
  <c r="C2645" i="17"/>
  <c r="C2653" i="17"/>
  <c r="C2661" i="17"/>
  <c r="C2677" i="17"/>
  <c r="C2693" i="17"/>
  <c r="C2725" i="17"/>
  <c r="C2749" i="17"/>
  <c r="C2765" i="17"/>
  <c r="C2789" i="17"/>
  <c r="C2813" i="17"/>
  <c r="C2821" i="17"/>
  <c r="C2635" i="17"/>
  <c r="C2660" i="17"/>
  <c r="C2683" i="17"/>
  <c r="C2703" i="17"/>
  <c r="C2788" i="17"/>
  <c r="C2812" i="17"/>
  <c r="C2866" i="17"/>
  <c r="C2964" i="17"/>
  <c r="C3228" i="17"/>
  <c r="C3324" i="17"/>
  <c r="C3356" i="17"/>
  <c r="C3468" i="17"/>
  <c r="C3580" i="17"/>
  <c r="C3596" i="17"/>
  <c r="C3604" i="17"/>
  <c r="C3773" i="17"/>
  <c r="C3957" i="17"/>
  <c r="C3965" i="17"/>
  <c r="C3973" i="17"/>
  <c r="C3989" i="17"/>
  <c r="C2663" i="17"/>
  <c r="C2684" i="17"/>
  <c r="C2707" i="17"/>
  <c r="C2791" i="17"/>
  <c r="C2814" i="17"/>
  <c r="C3093" i="17"/>
  <c r="C3277" i="17"/>
  <c r="C2687" i="17"/>
  <c r="C2708" i="17"/>
  <c r="C2746" i="17"/>
  <c r="C2815" i="17"/>
  <c r="C2910" i="17"/>
  <c r="C3094" i="17"/>
  <c r="C3366" i="17"/>
  <c r="C3638" i="17"/>
  <c r="C3911" i="17"/>
  <c r="C3935" i="17"/>
  <c r="C3951" i="17"/>
  <c r="C3959" i="17"/>
  <c r="C3967" i="17"/>
  <c r="C4007" i="17"/>
  <c r="C2691" i="17"/>
  <c r="C2747" i="17"/>
  <c r="C2779" i="17"/>
  <c r="C2816" i="17"/>
  <c r="C2902" i="17"/>
  <c r="C3095" i="17"/>
  <c r="C3311" i="17"/>
  <c r="C3327" i="17"/>
  <c r="C3695" i="17"/>
  <c r="C3840" i="17"/>
  <c r="C3936" i="17"/>
  <c r="C3960" i="17"/>
  <c r="C3968" i="17"/>
  <c r="C2692" i="17"/>
  <c r="C2748" i="17"/>
  <c r="C2764" i="17"/>
  <c r="C2780" i="17"/>
  <c r="C3272" i="17"/>
  <c r="C3312" i="17"/>
  <c r="C3632" i="17"/>
  <c r="C3769" i="17"/>
  <c r="C3825" i="17"/>
  <c r="C3841" i="17"/>
  <c r="C2652" i="17"/>
  <c r="C2675" i="17"/>
  <c r="C2751" i="17"/>
  <c r="C2767" i="17"/>
  <c r="C2808" i="17"/>
  <c r="C3273" i="17"/>
  <c r="C3313" i="17"/>
  <c r="C3601" i="17"/>
  <c r="C3730" i="17"/>
  <c r="C3770" i="17"/>
  <c r="C3826" i="17"/>
  <c r="C3834" i="17"/>
  <c r="C3938" i="17"/>
  <c r="C3970" i="17"/>
  <c r="C3986" i="17"/>
  <c r="C3994" i="17"/>
  <c r="C4010" i="17"/>
  <c r="C2628" i="17"/>
  <c r="C2723" i="17"/>
  <c r="C2787" i="17"/>
  <c r="C2811" i="17"/>
  <c r="C2907" i="17"/>
  <c r="C2963" i="17"/>
  <c r="C3107" i="17"/>
  <c r="C3227" i="17"/>
  <c r="C3323" i="17"/>
  <c r="C3371" i="17"/>
  <c r="C3467" i="17"/>
  <c r="C3595" i="17"/>
  <c r="C3603" i="17"/>
  <c r="C2810" i="17"/>
  <c r="C2962" i="17"/>
  <c r="C3602" i="17"/>
  <c r="C3742" i="17"/>
  <c r="C3806" i="17"/>
  <c r="C3956" i="17"/>
  <c r="C3972" i="17"/>
  <c r="C3988" i="17"/>
  <c r="C4038" i="17"/>
  <c r="C4046" i="17"/>
  <c r="C4102" i="17"/>
  <c r="C4110" i="17"/>
  <c r="C4342" i="17"/>
  <c r="C4390" i="17"/>
  <c r="C4398" i="17"/>
  <c r="C4638" i="17"/>
  <c r="C4654" i="17"/>
  <c r="C4702" i="17"/>
  <c r="C4750" i="17"/>
  <c r="C4886" i="17"/>
  <c r="C4902" i="17"/>
  <c r="C4950" i="17"/>
  <c r="C4958" i="17"/>
  <c r="C2906" i="17"/>
  <c r="C3659" i="17"/>
  <c r="C3875" i="17"/>
  <c r="C4005" i="17"/>
  <c r="C4031" i="17"/>
  <c r="C4039" i="17"/>
  <c r="C4047" i="17"/>
  <c r="C4175" i="17"/>
  <c r="C4223" i="17"/>
  <c r="C4383" i="17"/>
  <c r="C4391" i="17"/>
  <c r="C4415" i="17"/>
  <c r="C4639" i="17"/>
  <c r="C4655" i="17"/>
  <c r="C4703" i="17"/>
  <c r="C4719" i="17"/>
  <c r="C4727" i="17"/>
  <c r="C4735" i="17"/>
  <c r="C4751" i="17"/>
  <c r="C4903" i="17"/>
  <c r="C2483" i="17"/>
  <c r="C2719" i="17"/>
  <c r="C2914" i="17"/>
  <c r="C3945" i="17"/>
  <c r="C4006" i="17"/>
  <c r="C4032" i="17"/>
  <c r="C4040" i="17"/>
  <c r="C4216" i="17"/>
  <c r="C4224" i="17"/>
  <c r="C4344" i="17"/>
  <c r="C4376" i="17"/>
  <c r="C4384" i="17"/>
  <c r="C4392" i="17"/>
  <c r="C4416" i="17"/>
  <c r="C4440" i="17"/>
  <c r="C4608" i="17"/>
  <c r="C4640" i="17"/>
  <c r="C4728" i="17"/>
  <c r="C4752" i="17"/>
  <c r="C4880" i="17"/>
  <c r="C4904" i="17"/>
  <c r="C3581" i="17"/>
  <c r="C3731" i="17"/>
  <c r="C3963" i="17"/>
  <c r="C3995" i="17"/>
  <c r="C4008" i="17"/>
  <c r="C4233" i="17"/>
  <c r="C4345" i="17"/>
  <c r="C4377" i="17"/>
  <c r="C4385" i="17"/>
  <c r="C4393" i="17"/>
  <c r="C4441" i="17"/>
  <c r="C4609" i="17"/>
  <c r="C4641" i="17"/>
  <c r="C4705" i="17"/>
  <c r="C4729" i="17"/>
  <c r="C4737" i="17"/>
  <c r="C4921" i="17"/>
  <c r="C4945" i="17"/>
  <c r="C4953" i="17"/>
  <c r="C4961" i="17"/>
  <c r="C5001" i="17"/>
  <c r="C3732" i="17"/>
  <c r="C3774" i="17"/>
  <c r="C3964" i="17"/>
  <c r="C3980" i="17"/>
  <c r="C4009" i="17"/>
  <c r="C4034" i="17"/>
  <c r="C4106" i="17"/>
  <c r="C4226" i="17"/>
  <c r="C4234" i="17"/>
  <c r="C4298" i="17"/>
  <c r="C4378" i="17"/>
  <c r="C4386" i="17"/>
  <c r="C4522" i="17"/>
  <c r="C4570" i="17"/>
  <c r="C4618" i="17"/>
  <c r="C4642" i="17"/>
  <c r="C4658" i="17"/>
  <c r="C4706" i="17"/>
  <c r="C4730" i="17"/>
  <c r="C4738" i="17"/>
  <c r="C4922" i="17"/>
  <c r="C4954" i="17"/>
  <c r="C4962" i="17"/>
  <c r="C2770" i="17"/>
  <c r="C3322" i="17"/>
  <c r="C3934" i="17"/>
  <c r="C4035" i="17"/>
  <c r="C4043" i="17"/>
  <c r="C4107" i="17"/>
  <c r="C4115" i="17"/>
  <c r="C4227" i="17"/>
  <c r="C4235" i="17"/>
  <c r="C4299" i="17"/>
  <c r="C2655" i="17"/>
  <c r="C3274" i="17"/>
  <c r="C3597" i="17"/>
  <c r="C3939" i="17"/>
  <c r="C3987" i="17"/>
  <c r="C4013" i="17"/>
  <c r="C4037" i="17"/>
  <c r="C4045" i="17"/>
  <c r="C4109" i="17"/>
  <c r="C4301" i="17"/>
  <c r="C4341" i="17"/>
  <c r="C4381" i="17"/>
  <c r="C4389" i="17"/>
  <c r="C4397" i="17"/>
  <c r="C4637" i="17"/>
  <c r="C4653" i="17"/>
  <c r="C4733" i="17"/>
  <c r="C4741" i="17"/>
  <c r="C4789" i="17"/>
  <c r="C4861" i="17"/>
  <c r="C4901" i="17"/>
  <c r="C4925" i="17"/>
  <c r="C4933" i="17"/>
  <c r="C4949" i="17"/>
  <c r="C4957" i="17"/>
  <c r="C4997" i="17"/>
  <c r="C3466" i="17"/>
  <c r="C4927" i="17"/>
  <c r="C4959" i="17"/>
  <c r="C4982" i="17"/>
  <c r="C4992" i="17"/>
  <c r="C5003" i="17"/>
  <c r="C5014" i="17"/>
  <c r="C5088" i="17"/>
  <c r="C5168" i="17"/>
  <c r="C5184" i="17"/>
  <c r="C5192" i="17"/>
  <c r="C5232" i="17"/>
  <c r="C5240" i="17"/>
  <c r="C5256" i="17"/>
  <c r="C5448" i="17"/>
  <c r="C5472" i="17"/>
  <c r="C5480" i="17"/>
  <c r="C5576" i="17"/>
  <c r="C5584" i="17"/>
  <c r="C5616" i="17"/>
  <c r="C5784" i="17"/>
  <c r="C5856" i="17"/>
  <c r="C5864" i="17"/>
  <c r="C4012" i="17"/>
  <c r="C4788" i="17"/>
  <c r="C4944" i="17"/>
  <c r="C4983" i="17"/>
  <c r="C4994" i="17"/>
  <c r="C5065" i="17"/>
  <c r="C5129" i="17"/>
  <c r="C4379" i="17"/>
  <c r="C4571" i="17"/>
  <c r="C4984" i="17"/>
  <c r="C5027" i="17"/>
  <c r="C5038" i="17"/>
  <c r="C5066" i="17"/>
  <c r="C5154" i="17"/>
  <c r="C5194" i="17"/>
  <c r="C5234" i="17"/>
  <c r="C5258" i="17"/>
  <c r="C5354" i="17"/>
  <c r="C5450" i="17"/>
  <c r="C5482" i="17"/>
  <c r="C5586" i="17"/>
  <c r="C5594" i="17"/>
  <c r="C2627" i="17"/>
  <c r="C4380" i="17"/>
  <c r="C4572" i="17"/>
  <c r="C4732" i="17"/>
  <c r="C4932" i="17"/>
  <c r="C5028" i="17"/>
  <c r="C5039" i="17"/>
  <c r="C5147" i="17"/>
  <c r="C5171" i="17"/>
  <c r="C5179" i="17"/>
  <c r="C5235" i="17"/>
  <c r="C5251" i="17"/>
  <c r="C5259" i="17"/>
  <c r="C5355" i="17"/>
  <c r="C5451" i="17"/>
  <c r="C5459" i="17"/>
  <c r="C5483" i="17"/>
  <c r="C2786" i="17"/>
  <c r="C3937" i="17"/>
  <c r="C4036" i="17"/>
  <c r="C4228" i="17"/>
  <c r="C4387" i="17"/>
  <c r="C4707" i="17"/>
  <c r="C5084" i="17"/>
  <c r="C5148" i="17"/>
  <c r="C5172" i="17"/>
  <c r="C5196" i="17"/>
  <c r="C5204" i="17"/>
  <c r="C5236" i="17"/>
  <c r="C5244" i="17"/>
  <c r="C5356" i="17"/>
  <c r="C5452" i="17"/>
  <c r="C5516" i="17"/>
  <c r="C5564" i="17"/>
  <c r="C5596" i="17"/>
  <c r="C5612" i="17"/>
  <c r="C5636" i="17"/>
  <c r="C5644" i="17"/>
  <c r="C5684" i="17"/>
  <c r="C5788" i="17"/>
  <c r="C3985" i="17"/>
  <c r="C4396" i="17"/>
  <c r="C4924" i="17"/>
  <c r="C4956" i="17"/>
  <c r="C4991" i="17"/>
  <c r="C5063" i="17"/>
  <c r="C5087" i="17"/>
  <c r="C5143" i="17"/>
  <c r="C5231" i="17"/>
  <c r="C5239" i="17"/>
  <c r="C5255" i="17"/>
  <c r="C5359" i="17"/>
  <c r="C5447" i="17"/>
  <c r="C5471" i="17"/>
  <c r="C5479" i="17"/>
  <c r="C5575" i="17"/>
  <c r="C5583" i="17"/>
  <c r="C5599" i="17"/>
  <c r="C5615" i="17"/>
  <c r="C5639" i="17"/>
  <c r="C5687" i="17"/>
  <c r="C5855" i="17"/>
  <c r="C4388" i="17"/>
  <c r="C5193" i="17"/>
  <c r="C5237" i="17"/>
  <c r="C5257" i="17"/>
  <c r="C5449" i="17"/>
  <c r="C5470" i="17"/>
  <c r="C5577" i="17"/>
  <c r="C5689" i="17"/>
  <c r="C5785" i="17"/>
  <c r="C5865" i="17"/>
  <c r="C5086" i="17"/>
  <c r="C5118" i="17"/>
  <c r="C5150" i="17"/>
  <c r="C5197" i="17"/>
  <c r="C5238" i="17"/>
  <c r="C5453" i="17"/>
  <c r="C5579" i="17"/>
  <c r="C5643" i="17"/>
  <c r="C4920" i="17"/>
  <c r="C5061" i="17"/>
  <c r="C5093" i="17"/>
  <c r="C5198" i="17"/>
  <c r="C5241" i="17"/>
  <c r="C5454" i="17"/>
  <c r="C5597" i="17"/>
  <c r="C5613" i="17"/>
  <c r="C5645" i="17"/>
  <c r="C5789" i="17"/>
  <c r="C5853" i="17"/>
  <c r="C4427" i="17"/>
  <c r="C4923" i="17"/>
  <c r="C5062" i="17"/>
  <c r="C5245" i="17"/>
  <c r="C5309" i="17"/>
  <c r="C5598" i="17"/>
  <c r="C5646" i="17"/>
  <c r="C4044" i="17"/>
  <c r="C4300" i="17"/>
  <c r="C4708" i="17"/>
  <c r="C5069" i="17"/>
  <c r="C5205" i="17"/>
  <c r="C5225" i="17"/>
  <c r="C5461" i="17"/>
  <c r="C5481" i="17"/>
  <c r="C5585" i="17"/>
  <c r="C4990" i="17"/>
  <c r="C5185" i="17"/>
  <c r="C5357" i="17"/>
  <c r="C4108" i="17"/>
  <c r="C4740" i="17"/>
  <c r="C4868" i="17"/>
  <c r="C4952" i="17"/>
  <c r="C5141" i="17"/>
  <c r="C5230" i="17"/>
  <c r="C5358" i="17"/>
  <c r="C5573" i="17"/>
  <c r="C5605" i="17"/>
  <c r="C5637" i="17"/>
  <c r="C5685" i="17"/>
  <c r="C6310" i="17"/>
  <c r="C6446" i="17"/>
  <c r="C6470" i="17"/>
  <c r="C6311" i="17"/>
  <c r="C6447" i="17"/>
  <c r="C6471" i="17"/>
  <c r="C5000" i="17"/>
  <c r="C5233" i="17"/>
  <c r="C5686" i="17"/>
  <c r="C6312" i="17"/>
  <c r="C6432" i="17"/>
  <c r="C6440" i="17"/>
  <c r="C6448" i="17"/>
  <c r="C6472" i="17"/>
  <c r="C4116" i="17"/>
  <c r="C5254" i="17"/>
  <c r="C6417" i="17"/>
  <c r="C6425" i="17"/>
  <c r="C6441" i="17"/>
  <c r="C6449" i="17"/>
  <c r="C6473" i="17"/>
  <c r="C6306" i="17"/>
  <c r="C6442" i="17"/>
  <c r="C6474" i="17"/>
  <c r="C5469" i="17"/>
  <c r="C6419" i="17"/>
  <c r="C6435" i="17"/>
  <c r="C6459" i="17"/>
  <c r="C6467" i="17"/>
  <c r="C6475" i="17"/>
  <c r="C5638" i="17"/>
  <c r="C6309" i="17"/>
  <c r="C6421" i="17"/>
  <c r="C6429" i="17"/>
  <c r="C6437" i="17"/>
  <c r="C6469" i="17"/>
  <c r="C6460" i="17"/>
  <c r="C6468" i="17"/>
  <c r="C5142" i="17"/>
  <c r="C6476" i="17"/>
  <c r="C6420" i="17"/>
  <c r="C7661" i="17"/>
  <c r="C6428" i="17"/>
  <c r="C7662" i="17"/>
  <c r="C6308" i="17"/>
  <c r="C8759" i="17"/>
  <c r="C8751" i="17"/>
  <c r="C8743" i="17"/>
  <c r="C8735" i="17"/>
  <c r="C8727" i="17"/>
  <c r="C8719" i="17"/>
  <c r="C8711" i="17"/>
  <c r="C8703" i="17"/>
  <c r="C8695" i="17"/>
  <c r="C8687" i="17"/>
  <c r="C8679" i="17"/>
  <c r="C8671" i="17"/>
  <c r="C8663" i="17"/>
  <c r="C8655" i="17"/>
  <c r="C8647" i="17"/>
  <c r="C8639" i="17"/>
  <c r="C8631" i="17"/>
  <c r="C8623" i="17"/>
  <c r="C8615" i="17"/>
  <c r="C8607" i="17"/>
  <c r="C8599" i="17"/>
  <c r="C8591" i="17"/>
  <c r="C8583" i="17"/>
  <c r="C8575" i="17"/>
  <c r="C8567" i="17"/>
  <c r="C8559" i="17"/>
  <c r="C8551" i="17"/>
  <c r="C8543" i="17"/>
  <c r="C8535" i="17"/>
  <c r="C8527" i="17"/>
  <c r="C8519" i="17"/>
  <c r="C8511" i="17"/>
  <c r="C8503" i="17"/>
  <c r="C8495" i="17"/>
  <c r="C8484" i="17"/>
  <c r="C8472" i="17"/>
  <c r="C8456" i="17"/>
  <c r="C8440" i="17"/>
  <c r="C8424" i="17"/>
  <c r="C8408" i="17"/>
  <c r="C8384" i="17"/>
  <c r="C8352" i="17"/>
  <c r="C8320" i="17"/>
  <c r="C8288" i="17"/>
  <c r="C8256" i="17"/>
  <c r="C8224" i="17"/>
  <c r="C8192" i="17"/>
  <c r="C8160" i="17"/>
  <c r="C8128" i="17"/>
  <c r="C8096" i="17"/>
  <c r="C8064" i="17"/>
  <c r="C8008" i="17"/>
  <c r="C7944" i="17"/>
  <c r="C7880" i="17"/>
  <c r="C7816" i="17"/>
  <c r="C7688" i="17"/>
  <c r="C7624" i="17"/>
  <c r="C7560" i="17"/>
  <c r="C7496" i="17"/>
  <c r="C7432" i="17"/>
  <c r="C7359" i="17"/>
  <c r="C6891" i="17"/>
  <c r="C6380" i="17"/>
  <c r="C16" i="17"/>
  <c r="C48" i="17"/>
  <c r="C136" i="17"/>
  <c r="C160" i="17"/>
  <c r="C184" i="17"/>
  <c r="C232" i="17"/>
  <c r="C240" i="17"/>
  <c r="C248" i="17"/>
  <c r="C256" i="17"/>
  <c r="C320" i="17"/>
  <c r="C352" i="17"/>
  <c r="C360" i="17"/>
  <c r="C368" i="17"/>
  <c r="C384" i="17"/>
  <c r="C408" i="17"/>
  <c r="C424" i="17"/>
  <c r="C520" i="17"/>
  <c r="C552" i="17"/>
  <c r="C600" i="17"/>
  <c r="C18" i="17"/>
  <c r="C34" i="17"/>
  <c r="C42" i="17"/>
  <c r="C130" i="17"/>
  <c r="C210" i="17"/>
  <c r="C218" i="17"/>
  <c r="C234" i="17"/>
  <c r="C242" i="17"/>
  <c r="C258" i="17"/>
  <c r="C330" i="17"/>
  <c r="C19" i="17"/>
  <c r="C35" i="17"/>
  <c r="C43" i="17"/>
  <c r="C131" i="17"/>
  <c r="C195" i="17"/>
  <c r="C211" i="17"/>
  <c r="C219" i="17"/>
  <c r="C227" i="17"/>
  <c r="C235" i="17"/>
  <c r="C243" i="17"/>
  <c r="C347" i="17"/>
  <c r="C355" i="17"/>
  <c r="C363" i="17"/>
  <c r="C371" i="17"/>
  <c r="C403" i="17"/>
  <c r="C555" i="17"/>
  <c r="C36" i="17"/>
  <c r="C44" i="17"/>
  <c r="C132" i="17"/>
  <c r="C212" i="17"/>
  <c r="C220" i="17"/>
  <c r="C244" i="17"/>
  <c r="C348" i="17"/>
  <c r="C364" i="17"/>
  <c r="C372" i="17"/>
  <c r="C452" i="17"/>
  <c r="C476" i="17"/>
  <c r="C556" i="17"/>
  <c r="C564" i="17"/>
  <c r="C13" i="17"/>
  <c r="C45" i="17"/>
  <c r="C133" i="17"/>
  <c r="C157" i="17"/>
  <c r="C197" i="17"/>
  <c r="C213" i="17"/>
  <c r="C221" i="17"/>
  <c r="C229" i="17"/>
  <c r="C237" i="17"/>
  <c r="C301" i="17"/>
  <c r="C333" i="17"/>
  <c r="C365" i="17"/>
  <c r="C46" i="17"/>
  <c r="C193" i="17"/>
  <c r="C238" i="17"/>
  <c r="C257" i="17"/>
  <c r="C302" i="17"/>
  <c r="C321" i="17"/>
  <c r="C359" i="17"/>
  <c r="C402" i="17"/>
  <c r="C454" i="17"/>
  <c r="C479" i="17"/>
  <c r="C557" i="17"/>
  <c r="C589" i="17"/>
  <c r="C598" i="17"/>
  <c r="C635" i="17"/>
  <c r="C688" i="17"/>
  <c r="C696" i="17"/>
  <c r="C720" i="17"/>
  <c r="C736" i="17"/>
  <c r="C760" i="17"/>
  <c r="C792" i="17"/>
  <c r="C800" i="17"/>
  <c r="C808" i="17"/>
  <c r="C816" i="17"/>
  <c r="C848" i="17"/>
  <c r="C880" i="17"/>
  <c r="C920" i="17"/>
  <c r="C928" i="17"/>
  <c r="C936" i="17"/>
  <c r="C952" i="17"/>
  <c r="C968" i="17"/>
  <c r="C992" i="17"/>
  <c r="C47" i="17"/>
  <c r="C217" i="17"/>
  <c r="C239" i="17"/>
  <c r="C345" i="17"/>
  <c r="C361" i="17"/>
  <c r="C455" i="17"/>
  <c r="C599" i="17"/>
  <c r="C673" i="17"/>
  <c r="C681" i="17"/>
  <c r="C689" i="17"/>
  <c r="C705" i="17"/>
  <c r="C721" i="17"/>
  <c r="C737" i="17"/>
  <c r="C793" i="17"/>
  <c r="C801" i="17"/>
  <c r="C817" i="17"/>
  <c r="C49" i="17"/>
  <c r="C135" i="17"/>
  <c r="C158" i="17"/>
  <c r="C241" i="17"/>
  <c r="C346" i="17"/>
  <c r="C521" i="17"/>
  <c r="C601" i="17"/>
  <c r="C674" i="17"/>
  <c r="C682" i="17"/>
  <c r="C690" i="17"/>
  <c r="C706" i="17"/>
  <c r="C722" i="17"/>
  <c r="C738" i="17"/>
  <c r="C746" i="17"/>
  <c r="C754" i="17"/>
  <c r="C794" i="17"/>
  <c r="C802" i="17"/>
  <c r="C810" i="17"/>
  <c r="C818" i="17"/>
  <c r="C866" i="17"/>
  <c r="C874" i="17"/>
  <c r="C882" i="17"/>
  <c r="C922" i="17"/>
  <c r="C930" i="17"/>
  <c r="C938" i="17"/>
  <c r="C986" i="17"/>
  <c r="C159" i="17"/>
  <c r="C329" i="17"/>
  <c r="C350" i="17"/>
  <c r="C407" i="17"/>
  <c r="C421" i="17"/>
  <c r="C497" i="17"/>
  <c r="C522" i="17"/>
  <c r="C675" i="17"/>
  <c r="C683" i="17"/>
  <c r="C707" i="17"/>
  <c r="C715" i="17"/>
  <c r="C723" i="17"/>
  <c r="C755" i="17"/>
  <c r="C795" i="17"/>
  <c r="C811" i="17"/>
  <c r="C819" i="17"/>
  <c r="C875" i="17"/>
  <c r="C883" i="17"/>
  <c r="C915" i="17"/>
  <c r="C923" i="17"/>
  <c r="C931" i="17"/>
  <c r="C987" i="17"/>
  <c r="C995" i="17"/>
  <c r="C14" i="17"/>
  <c r="C33" i="17"/>
  <c r="C247" i="17"/>
  <c r="C351" i="17"/>
  <c r="C367" i="17"/>
  <c r="C409" i="17"/>
  <c r="C422" i="17"/>
  <c r="C498" i="17"/>
  <c r="C537" i="17"/>
  <c r="C562" i="17"/>
  <c r="C658" i="17"/>
  <c r="C676" i="17"/>
  <c r="C684" i="17"/>
  <c r="C692" i="17"/>
  <c r="C716" i="17"/>
  <c r="C724" i="17"/>
  <c r="C732" i="17"/>
  <c r="C764" i="17"/>
  <c r="C780" i="17"/>
  <c r="C788" i="17"/>
  <c r="C804" i="17"/>
  <c r="C860" i="17"/>
  <c r="C876" i="17"/>
  <c r="C892" i="17"/>
  <c r="C255" i="17"/>
  <c r="C389" i="17"/>
  <c r="C401" i="17"/>
  <c r="C426" i="17"/>
  <c r="C453" i="17"/>
  <c r="C478" i="17"/>
  <c r="C588" i="17"/>
  <c r="C597" i="17"/>
  <c r="C625" i="17"/>
  <c r="C661" i="17"/>
  <c r="C687" i="17"/>
  <c r="C695" i="17"/>
  <c r="C719" i="17"/>
  <c r="C735" i="17"/>
  <c r="C799" i="17"/>
  <c r="C807" i="17"/>
  <c r="C815" i="17"/>
  <c r="C166" i="17"/>
  <c r="C595" i="17"/>
  <c r="C733" i="17"/>
  <c r="C846" i="17"/>
  <c r="C878" i="17"/>
  <c r="C919" i="17"/>
  <c r="C933" i="17"/>
  <c r="C1134" i="17"/>
  <c r="C1294" i="17"/>
  <c r="C1310" i="17"/>
  <c r="C1430" i="17"/>
  <c r="C15" i="17"/>
  <c r="C185" i="17"/>
  <c r="C353" i="17"/>
  <c r="C410" i="17"/>
  <c r="C805" i="17"/>
  <c r="C865" i="17"/>
  <c r="C881" i="17"/>
  <c r="C924" i="17"/>
  <c r="C935" i="17"/>
  <c r="C988" i="17"/>
  <c r="C1128" i="17"/>
  <c r="C1136" i="17"/>
  <c r="C1184" i="17"/>
  <c r="C1192" i="17"/>
  <c r="C1240" i="17"/>
  <c r="C1296" i="17"/>
  <c r="C1432" i="17"/>
  <c r="C1448" i="17"/>
  <c r="C17" i="17"/>
  <c r="C742" i="17"/>
  <c r="C806" i="17"/>
  <c r="C869" i="17"/>
  <c r="C925" i="17"/>
  <c r="C937" i="17"/>
  <c r="C964" i="17"/>
  <c r="C989" i="17"/>
  <c r="C1017" i="17"/>
  <c r="C1081" i="17"/>
  <c r="C1129" i="17"/>
  <c r="C1137" i="17"/>
  <c r="C1185" i="17"/>
  <c r="C1193" i="17"/>
  <c r="C1297" i="17"/>
  <c r="C1305" i="17"/>
  <c r="C1433" i="17"/>
  <c r="C1449" i="17"/>
  <c r="C369" i="17"/>
  <c r="C423" i="17"/>
  <c r="C685" i="17"/>
  <c r="C717" i="17"/>
  <c r="C870" i="17"/>
  <c r="C926" i="17"/>
  <c r="C940" i="17"/>
  <c r="C990" i="17"/>
  <c r="C1026" i="17"/>
  <c r="C1130" i="17"/>
  <c r="C1186" i="17"/>
  <c r="C1194" i="17"/>
  <c r="C1202" i="17"/>
  <c r="C1234" i="17"/>
  <c r="C1282" i="17"/>
  <c r="C1298" i="17"/>
  <c r="C1306" i="17"/>
  <c r="C39" i="17"/>
  <c r="C370" i="17"/>
  <c r="C425" i="17"/>
  <c r="C477" i="17"/>
  <c r="C686" i="17"/>
  <c r="C718" i="17"/>
  <c r="C814" i="17"/>
  <c r="C871" i="17"/>
  <c r="C927" i="17"/>
  <c r="C941" i="17"/>
  <c r="C953" i="17"/>
  <c r="C991" i="17"/>
  <c r="C1027" i="17"/>
  <c r="C1131" i="17"/>
  <c r="C1187" i="17"/>
  <c r="C1195" i="17"/>
  <c r="C1203" i="17"/>
  <c r="C1235" i="17"/>
  <c r="C1243" i="17"/>
  <c r="C1315" i="17"/>
  <c r="C1427" i="17"/>
  <c r="C1435" i="17"/>
  <c r="C231" i="17"/>
  <c r="C386" i="17"/>
  <c r="C587" i="17"/>
  <c r="C660" i="17"/>
  <c r="C694" i="17"/>
  <c r="C790" i="17"/>
  <c r="C877" i="17"/>
  <c r="C918" i="17"/>
  <c r="C932" i="17"/>
  <c r="C969" i="17"/>
  <c r="C798" i="17"/>
  <c r="C879" i="17"/>
  <c r="C934" i="17"/>
  <c r="C1287" i="17"/>
  <c r="C1309" i="17"/>
  <c r="C1454" i="17"/>
  <c r="C1615" i="17"/>
  <c r="C1687" i="17"/>
  <c r="C1711" i="17"/>
  <c r="C1719" i="17"/>
  <c r="C1815" i="17"/>
  <c r="C1855" i="17"/>
  <c r="C1863" i="17"/>
  <c r="C1183" i="17"/>
  <c r="C1426" i="17"/>
  <c r="C1455" i="17"/>
  <c r="C1472" i="17"/>
  <c r="C1608" i="17"/>
  <c r="C1616" i="17"/>
  <c r="C1672" i="17"/>
  <c r="C1688" i="17"/>
  <c r="C1712" i="17"/>
  <c r="C1864" i="17"/>
  <c r="C1888" i="17"/>
  <c r="C993" i="17"/>
  <c r="C1015" i="17"/>
  <c r="C1188" i="17"/>
  <c r="C1428" i="17"/>
  <c r="C1457" i="17"/>
  <c r="C1473" i="17"/>
  <c r="C1617" i="17"/>
  <c r="C1665" i="17"/>
  <c r="C1689" i="17"/>
  <c r="C1713" i="17"/>
  <c r="C1745" i="17"/>
  <c r="C586" i="17"/>
  <c r="C725" i="17"/>
  <c r="C1125" i="17"/>
  <c r="C1295" i="17"/>
  <c r="C1429" i="17"/>
  <c r="C1650" i="17"/>
  <c r="C1666" i="17"/>
  <c r="C1690" i="17"/>
  <c r="C1714" i="17"/>
  <c r="C1746" i="17"/>
  <c r="C1866" i="17"/>
  <c r="C313" i="17"/>
  <c r="C1132" i="17"/>
  <c r="C1196" i="17"/>
  <c r="C1434" i="17"/>
  <c r="C1612" i="17"/>
  <c r="C766" i="17"/>
  <c r="C921" i="17"/>
  <c r="C1028" i="17"/>
  <c r="C1133" i="17"/>
  <c r="C1239" i="17"/>
  <c r="C847" i="17"/>
  <c r="C1191" i="17"/>
  <c r="C1724" i="17"/>
  <c r="C2269" i="17"/>
  <c r="C2277" i="17"/>
  <c r="C873" i="17"/>
  <c r="C1029" i="17"/>
  <c r="C1199" i="17"/>
  <c r="C1662" i="17"/>
  <c r="C1725" i="17"/>
  <c r="C1796" i="17"/>
  <c r="C230" i="17"/>
  <c r="C1431" i="17"/>
  <c r="C1691" i="17"/>
  <c r="C2079" i="17"/>
  <c r="C2175" i="17"/>
  <c r="C2271" i="17"/>
  <c r="C1670" i="17"/>
  <c r="C1715" i="17"/>
  <c r="C1812" i="17"/>
  <c r="C1862" i="17"/>
  <c r="C2240" i="17"/>
  <c r="C596" i="17"/>
  <c r="C1447" i="17"/>
  <c r="C1611" i="17"/>
  <c r="C1813" i="17"/>
  <c r="C1865" i="17"/>
  <c r="C2065" i="17"/>
  <c r="C2241" i="17"/>
  <c r="C659" i="17"/>
  <c r="C1646" i="17"/>
  <c r="C1717" i="17"/>
  <c r="C1764" i="17"/>
  <c r="C1814" i="17"/>
  <c r="C2242" i="17"/>
  <c r="C2174" i="17"/>
  <c r="C2243" i="17"/>
  <c r="C1718" i="17"/>
  <c r="C1829" i="17"/>
  <c r="C2584" i="17"/>
  <c r="C789" i="17"/>
  <c r="C1723" i="17"/>
  <c r="C2268" i="17"/>
  <c r="C2270" i="17"/>
  <c r="C1857" i="17"/>
  <c r="C3065" i="17"/>
  <c r="C1854" i="17"/>
  <c r="C2275" i="17"/>
  <c r="C6161" i="17"/>
  <c r="C6209" i="17"/>
  <c r="C6165" i="17"/>
  <c r="C6173" i="17"/>
  <c r="C6166" i="17"/>
  <c r="C6208" i="17"/>
  <c r="C6582" i="17"/>
  <c r="C6646" i="17"/>
  <c r="C6654" i="17"/>
  <c r="C6678" i="17"/>
  <c r="C6686" i="17"/>
  <c r="C6806" i="17"/>
  <c r="C6822" i="17"/>
  <c r="C7014" i="17"/>
  <c r="C7054" i="17"/>
  <c r="C7062" i="17"/>
  <c r="C7094" i="17"/>
  <c r="C7110" i="17"/>
  <c r="C7118" i="17"/>
  <c r="C7126" i="17"/>
  <c r="C7174" i="17"/>
  <c r="C7182" i="17"/>
  <c r="C7222" i="17"/>
  <c r="C7230" i="17"/>
  <c r="C7238" i="17"/>
  <c r="C7326" i="17"/>
  <c r="C7334" i="17"/>
  <c r="C6167" i="17"/>
  <c r="C6391" i="17"/>
  <c r="C6583" i="17"/>
  <c r="C6631" i="17"/>
  <c r="C6647" i="17"/>
  <c r="C6655" i="17"/>
  <c r="C6679" i="17"/>
  <c r="C6687" i="17"/>
  <c r="C6823" i="17"/>
  <c r="C7015" i="17"/>
  <c r="C7039" i="17"/>
  <c r="C7063" i="17"/>
  <c r="C7071" i="17"/>
  <c r="C7095" i="17"/>
  <c r="C7111" i="17"/>
  <c r="C7127" i="17"/>
  <c r="C7183" i="17"/>
  <c r="C7207" i="17"/>
  <c r="C7223" i="17"/>
  <c r="C7231" i="17"/>
  <c r="C7303" i="17"/>
  <c r="C6168" i="17"/>
  <c r="C6392" i="17"/>
  <c r="C6584" i="17"/>
  <c r="C6616" i="17"/>
  <c r="C6632" i="17"/>
  <c r="C6648" i="17"/>
  <c r="C6656" i="17"/>
  <c r="C6680" i="17"/>
  <c r="C6800" i="17"/>
  <c r="C6824" i="17"/>
  <c r="C7016" i="17"/>
  <c r="C7040" i="17"/>
  <c r="C7048" i="17"/>
  <c r="C7056" i="17"/>
  <c r="C7064" i="17"/>
  <c r="C7072" i="17"/>
  <c r="C7096" i="17"/>
  <c r="C7112" i="17"/>
  <c r="C7128" i="17"/>
  <c r="C7176" i="17"/>
  <c r="C7208" i="17"/>
  <c r="C7216" i="17"/>
  <c r="C7232" i="17"/>
  <c r="C7304" i="17"/>
  <c r="C7312" i="17"/>
  <c r="C6170" i="17"/>
  <c r="C6585" i="17"/>
  <c r="C6617" i="17"/>
  <c r="C6625" i="17"/>
  <c r="C6649" i="17"/>
  <c r="C6657" i="17"/>
  <c r="C6681" i="17"/>
  <c r="C6801" i="17"/>
  <c r="C7017" i="17"/>
  <c r="C7049" i="17"/>
  <c r="C7057" i="17"/>
  <c r="C7065" i="17"/>
  <c r="C7129" i="17"/>
  <c r="C7177" i="17"/>
  <c r="C7185" i="17"/>
  <c r="C7225" i="17"/>
  <c r="C7233" i="17"/>
  <c r="C7321" i="17"/>
  <c r="C6171" i="17"/>
  <c r="C6570" i="17"/>
  <c r="C6578" i="17"/>
  <c r="C6586" i="17"/>
  <c r="C6626" i="17"/>
  <c r="C6650" i="17"/>
  <c r="C6658" i="17"/>
  <c r="C6802" i="17"/>
  <c r="C7018" i="17"/>
  <c r="C7066" i="17"/>
  <c r="C7178" i="17"/>
  <c r="C7226" i="17"/>
  <c r="C7234" i="17"/>
  <c r="C7314" i="17"/>
  <c r="C6162" i="17"/>
  <c r="C6172" i="17"/>
  <c r="C6571" i="17"/>
  <c r="C6579" i="17"/>
  <c r="C6627" i="17"/>
  <c r="C6643" i="17"/>
  <c r="C6651" i="17"/>
  <c r="C6659" i="17"/>
  <c r="C6683" i="17"/>
  <c r="C6803" i="17"/>
  <c r="C6164" i="17"/>
  <c r="C6581" i="17"/>
  <c r="C6629" i="17"/>
  <c r="C6645" i="17"/>
  <c r="C6653" i="17"/>
  <c r="C6677" i="17"/>
  <c r="C6805" i="17"/>
  <c r="C6821" i="17"/>
  <c r="C7013" i="17"/>
  <c r="C7021" i="17"/>
  <c r="C7061" i="17"/>
  <c r="C7109" i="17"/>
  <c r="C7117" i="17"/>
  <c r="C7125" i="17"/>
  <c r="C7149" i="17"/>
  <c r="C7165" i="17"/>
  <c r="C7317" i="17"/>
  <c r="C7341" i="17"/>
  <c r="C6184" i="17"/>
  <c r="C6580" i="17"/>
  <c r="C7020" i="17"/>
  <c r="C7052" i="17"/>
  <c r="C7116" i="17"/>
  <c r="C7148" i="17"/>
  <c r="C7328" i="17"/>
  <c r="C7360" i="17"/>
  <c r="C7417" i="17"/>
  <c r="C7433" i="17"/>
  <c r="C7529" i="17"/>
  <c r="C7545" i="17"/>
  <c r="C7585" i="17"/>
  <c r="C7617" i="17"/>
  <c r="C7713" i="17"/>
  <c r="C7753" i="17"/>
  <c r="C7801" i="17"/>
  <c r="C7809" i="17"/>
  <c r="C7881" i="17"/>
  <c r="C8025" i="17"/>
  <c r="C8113" i="17"/>
  <c r="C8161" i="17"/>
  <c r="C8177" i="17"/>
  <c r="C8209" i="17"/>
  <c r="C8249" i="17"/>
  <c r="C8313" i="17"/>
  <c r="C8345" i="17"/>
  <c r="C8369" i="17"/>
  <c r="C8377" i="17"/>
  <c r="C8457" i="17"/>
  <c r="C6652" i="17"/>
  <c r="C7315" i="17"/>
  <c r="C7363" i="17"/>
  <c r="C7418" i="17"/>
  <c r="C7434" i="17"/>
  <c r="C7450" i="17"/>
  <c r="C7538" i="17"/>
  <c r="C7546" i="17"/>
  <c r="C7586" i="17"/>
  <c r="C7618" i="17"/>
  <c r="C7722" i="17"/>
  <c r="C7778" i="17"/>
  <c r="C7802" i="17"/>
  <c r="C7882" i="17"/>
  <c r="C8106" i="17"/>
  <c r="C8162" i="17"/>
  <c r="C8178" i="17"/>
  <c r="C8186" i="17"/>
  <c r="C8202" i="17"/>
  <c r="C8218" i="17"/>
  <c r="C8226" i="17"/>
  <c r="C8250" i="17"/>
  <c r="C8306" i="17"/>
  <c r="C8314" i="17"/>
  <c r="C8346" i="17"/>
  <c r="C8386" i="17"/>
  <c r="C7124" i="17"/>
  <c r="C7316" i="17"/>
  <c r="C7364" i="17"/>
  <c r="C7451" i="17"/>
  <c r="C7491" i="17"/>
  <c r="C7507" i="17"/>
  <c r="C7539" i="17"/>
  <c r="C7547" i="17"/>
  <c r="C7555" i="17"/>
  <c r="C7579" i="17"/>
  <c r="C7595" i="17"/>
  <c r="C7619" i="17"/>
  <c r="C7811" i="17"/>
  <c r="C7883" i="17"/>
  <c r="C7907" i="17"/>
  <c r="C8027" i="17"/>
  <c r="C8035" i="17"/>
  <c r="C8075" i="17"/>
  <c r="C8107" i="17"/>
  <c r="C8163" i="17"/>
  <c r="C8203" i="17"/>
  <c r="C8227" i="17"/>
  <c r="C8251" i="17"/>
  <c r="C8307" i="17"/>
  <c r="C8323" i="17"/>
  <c r="C8339" i="17"/>
  <c r="C8371" i="17"/>
  <c r="C8379" i="17"/>
  <c r="C8387" i="17"/>
  <c r="C8443" i="17"/>
  <c r="C8459" i="17"/>
  <c r="C8467" i="17"/>
  <c r="C8483" i="17"/>
  <c r="C8491" i="17"/>
  <c r="C7227" i="17"/>
  <c r="C7335" i="17"/>
  <c r="C7428" i="17"/>
  <c r="C7452" i="17"/>
  <c r="C7492" i="17"/>
  <c r="C7508" i="17"/>
  <c r="C7540" i="17"/>
  <c r="C7548" i="17"/>
  <c r="C7556" i="17"/>
  <c r="C7580" i="17"/>
  <c r="C7588" i="17"/>
  <c r="C7596" i="17"/>
  <c r="C7620" i="17"/>
  <c r="C7700" i="17"/>
  <c r="C7796" i="17"/>
  <c r="C7812" i="17"/>
  <c r="C7884" i="17"/>
  <c r="C7908" i="17"/>
  <c r="C8036" i="17"/>
  <c r="C8076" i="17"/>
  <c r="C8108" i="17"/>
  <c r="C8204" i="17"/>
  <c r="C8228" i="17"/>
  <c r="C8308" i="17"/>
  <c r="C8324" i="17"/>
  <c r="C8340" i="17"/>
  <c r="C8372" i="17"/>
  <c r="C8388" i="17"/>
  <c r="C6804" i="17"/>
  <c r="C7429" i="17"/>
  <c r="C7437" i="17"/>
  <c r="C7445" i="17"/>
  <c r="C7453" i="17"/>
  <c r="C7509" i="17"/>
  <c r="C7541" i="17"/>
  <c r="C7549" i="17"/>
  <c r="C7573" i="17"/>
  <c r="C7581" i="17"/>
  <c r="C7589" i="17"/>
  <c r="C7597" i="17"/>
  <c r="C7605" i="17"/>
  <c r="C7701" i="17"/>
  <c r="C7749" i="17"/>
  <c r="C7757" i="17"/>
  <c r="C7797" i="17"/>
  <c r="C7805" i="17"/>
  <c r="C7821" i="17"/>
  <c r="C7909" i="17"/>
  <c r="C8037" i="17"/>
  <c r="C8077" i="17"/>
  <c r="C8109" i="17"/>
  <c r="C8117" i="17"/>
  <c r="C8205" i="17"/>
  <c r="C8213" i="17"/>
  <c r="C8277" i="17"/>
  <c r="C8301" i="17"/>
  <c r="C8341" i="17"/>
  <c r="C8413" i="17"/>
  <c r="C8485" i="17"/>
  <c r="C6684" i="17"/>
  <c r="C7107" i="17"/>
  <c r="C7203" i="17"/>
  <c r="C7235" i="17"/>
  <c r="C7430" i="17"/>
  <c r="C7542" i="17"/>
  <c r="C7550" i="17"/>
  <c r="C7558" i="17"/>
  <c r="C7574" i="17"/>
  <c r="C7582" i="17"/>
  <c r="C7606" i="17"/>
  <c r="C7614" i="17"/>
  <c r="C7726" i="17"/>
  <c r="C7750" i="17"/>
  <c r="C7758" i="17"/>
  <c r="C7814" i="17"/>
  <c r="C7822" i="17"/>
  <c r="C7910" i="17"/>
  <c r="C8030" i="17"/>
  <c r="C6163" i="17"/>
  <c r="C6628" i="17"/>
  <c r="C7108" i="17"/>
  <c r="C7431" i="17"/>
  <c r="C7439" i="17"/>
  <c r="C7511" i="17"/>
  <c r="C7535" i="17"/>
  <c r="C7543" i="17"/>
  <c r="C7551" i="17"/>
  <c r="C7583" i="17"/>
  <c r="C7591" i="17"/>
  <c r="C7615" i="17"/>
  <c r="C7703" i="17"/>
  <c r="C7711" i="17"/>
  <c r="C7719" i="17"/>
  <c r="C7799" i="17"/>
  <c r="C7807" i="17"/>
  <c r="C7815" i="17"/>
  <c r="C8103" i="17"/>
  <c r="C8111" i="17"/>
  <c r="C8119" i="17"/>
  <c r="C8159" i="17"/>
  <c r="C8167" i="17"/>
  <c r="C8175" i="17"/>
  <c r="C8183" i="17"/>
  <c r="C8207" i="17"/>
  <c r="C8223" i="17"/>
  <c r="C8343" i="17"/>
  <c r="C8367" i="17"/>
  <c r="C8383" i="17"/>
  <c r="C8407" i="17"/>
  <c r="C8455" i="17"/>
  <c r="C8487" i="17"/>
  <c r="C2391" i="17"/>
  <c r="C2386" i="17"/>
  <c r="C2638" i="17"/>
  <c r="C2702" i="17"/>
  <c r="C2710" i="17"/>
  <c r="C2750" i="17"/>
  <c r="C2782" i="17"/>
  <c r="C2639" i="17"/>
  <c r="C2647" i="17"/>
  <c r="C2648" i="17"/>
  <c r="C2712" i="17"/>
  <c r="C2760" i="17"/>
  <c r="C2784" i="17"/>
  <c r="C2641" i="17"/>
  <c r="C2649" i="17"/>
  <c r="C2761" i="17"/>
  <c r="C2626" i="17"/>
  <c r="C2642" i="17"/>
  <c r="C2650" i="17"/>
  <c r="C2637" i="17"/>
  <c r="C2685" i="17"/>
  <c r="C2701" i="17"/>
  <c r="C2709" i="17"/>
  <c r="C2717" i="17"/>
  <c r="C2781" i="17"/>
  <c r="C2724" i="17"/>
  <c r="C3276" i="17"/>
  <c r="C3636" i="17"/>
  <c r="C3789" i="17"/>
  <c r="C3797" i="17"/>
  <c r="C3805" i="17"/>
  <c r="C3949" i="17"/>
  <c r="C3981" i="17"/>
  <c r="C2636" i="17"/>
  <c r="C2759" i="17"/>
  <c r="C2867" i="17"/>
  <c r="C3341" i="17"/>
  <c r="C2387" i="17"/>
  <c r="C2643" i="17"/>
  <c r="C3342" i="17"/>
  <c r="C3358" i="17"/>
  <c r="C3582" i="17"/>
  <c r="C3590" i="17"/>
  <c r="C3598" i="17"/>
  <c r="C3791" i="17"/>
  <c r="C3799" i="17"/>
  <c r="C3839" i="17"/>
  <c r="C2388" i="17"/>
  <c r="C2644" i="17"/>
  <c r="C2763" i="17"/>
  <c r="C3343" i="17"/>
  <c r="C3583" i="17"/>
  <c r="C3591" i="17"/>
  <c r="C3599" i="17"/>
  <c r="C3800" i="17"/>
  <c r="C3984" i="17"/>
  <c r="C2651" i="17"/>
  <c r="C3328" i="17"/>
  <c r="C3352" i="17"/>
  <c r="C3360" i="17"/>
  <c r="C3584" i="17"/>
  <c r="C3592" i="17"/>
  <c r="C3600" i="17"/>
  <c r="C3793" i="17"/>
  <c r="C3801" i="17"/>
  <c r="C2695" i="17"/>
  <c r="C2716" i="17"/>
  <c r="C2783" i="17"/>
  <c r="C3329" i="17"/>
  <c r="C3353" i="17"/>
  <c r="C3361" i="17"/>
  <c r="C3585" i="17"/>
  <c r="C3593" i="17"/>
  <c r="C3633" i="17"/>
  <c r="C3794" i="17"/>
  <c r="C3802" i="17"/>
  <c r="C3946" i="17"/>
  <c r="C3962" i="17"/>
  <c r="C3275" i="17"/>
  <c r="C3355" i="17"/>
  <c r="C3635" i="17"/>
  <c r="C2676" i="17"/>
  <c r="C3634" i="17"/>
  <c r="C4382" i="17"/>
  <c r="C4734" i="17"/>
  <c r="C4870" i="17"/>
  <c r="C4878" i="17"/>
  <c r="C4926" i="17"/>
  <c r="C3958" i="17"/>
  <c r="C4879" i="17"/>
  <c r="C3354" i="17"/>
  <c r="C3790" i="17"/>
  <c r="C3835" i="17"/>
  <c r="C3961" i="17"/>
  <c r="C4104" i="17"/>
  <c r="C3357" i="17"/>
  <c r="C3836" i="17"/>
  <c r="C3947" i="17"/>
  <c r="C4105" i="17"/>
  <c r="C4225" i="17"/>
  <c r="C4881" i="17"/>
  <c r="C4905" i="17"/>
  <c r="C4969" i="17"/>
  <c r="C4977" i="17"/>
  <c r="C4993" i="17"/>
  <c r="C3838" i="17"/>
  <c r="C3948" i="17"/>
  <c r="C4882" i="17"/>
  <c r="C4906" i="17"/>
  <c r="C3950" i="17"/>
  <c r="C3966" i="17"/>
  <c r="C3982" i="17"/>
  <c r="C4011" i="17"/>
  <c r="C3804" i="17"/>
  <c r="C3971" i="17"/>
  <c r="C4869" i="17"/>
  <c r="C4877" i="17"/>
  <c r="C4885" i="17"/>
  <c r="C4965" i="17"/>
  <c r="C4973" i="17"/>
  <c r="C4981" i="17"/>
  <c r="C4883" i="17"/>
  <c r="C4971" i="17"/>
  <c r="C5096" i="17"/>
  <c r="C5120" i="17"/>
  <c r="C5128" i="17"/>
  <c r="C5600" i="17"/>
  <c r="C4884" i="17"/>
  <c r="C4928" i="17"/>
  <c r="C4972" i="17"/>
  <c r="C5105" i="17"/>
  <c r="C5121" i="17"/>
  <c r="C5137" i="17"/>
  <c r="C4731" i="17"/>
  <c r="C4963" i="17"/>
  <c r="C4974" i="17"/>
  <c r="C4995" i="17"/>
  <c r="C5114" i="17"/>
  <c r="C5130" i="17"/>
  <c r="C5138" i="17"/>
  <c r="C5170" i="17"/>
  <c r="C5242" i="17"/>
  <c r="C5602" i="17"/>
  <c r="C5618" i="17"/>
  <c r="C4964" i="17"/>
  <c r="C4975" i="17"/>
  <c r="C4996" i="17"/>
  <c r="C5115" i="17"/>
  <c r="C5131" i="17"/>
  <c r="C5139" i="17"/>
  <c r="C5155" i="17"/>
  <c r="C5195" i="17"/>
  <c r="C5243" i="17"/>
  <c r="C4739" i="17"/>
  <c r="C4919" i="17"/>
  <c r="C4976" i="17"/>
  <c r="C5116" i="17"/>
  <c r="C5140" i="17"/>
  <c r="C5180" i="17"/>
  <c r="C5572" i="17"/>
  <c r="C5580" i="17"/>
  <c r="C5604" i="17"/>
  <c r="C5620" i="17"/>
  <c r="C4876" i="17"/>
  <c r="C4970" i="17"/>
  <c r="C4980" i="17"/>
  <c r="C5119" i="17"/>
  <c r="C5127" i="17"/>
  <c r="C5167" i="17"/>
  <c r="C5183" i="17"/>
  <c r="C3803" i="17"/>
  <c r="C4967" i="17"/>
  <c r="C5085" i="17"/>
  <c r="C5117" i="17"/>
  <c r="C5149" i="17"/>
  <c r="C5593" i="17"/>
  <c r="C4968" i="17"/>
  <c r="C5595" i="17"/>
  <c r="C4978" i="17"/>
  <c r="C5125" i="17"/>
  <c r="C5565" i="17"/>
  <c r="C3969" i="17"/>
  <c r="C4979" i="17"/>
  <c r="C5094" i="17"/>
  <c r="C5126" i="17"/>
  <c r="C5181" i="17"/>
  <c r="C5582" i="17"/>
  <c r="C5614" i="17"/>
  <c r="C5182" i="17"/>
  <c r="C5601" i="17"/>
  <c r="C5617" i="17"/>
  <c r="C5587" i="17"/>
  <c r="C5603" i="17"/>
  <c r="C5619" i="17"/>
  <c r="C5166" i="17"/>
  <c r="C5621" i="17"/>
  <c r="C6422" i="17"/>
  <c r="C6430" i="17"/>
  <c r="C4955" i="17"/>
  <c r="C6423" i="17"/>
  <c r="C6431" i="17"/>
  <c r="C6424" i="17"/>
  <c r="C5574" i="17"/>
  <c r="C6433" i="17"/>
  <c r="C6426" i="17"/>
  <c r="C6434" i="17"/>
  <c r="C6307" i="17"/>
  <c r="C6427" i="17"/>
  <c r="C6443" i="17"/>
  <c r="C5169" i="17"/>
  <c r="C6445" i="17"/>
  <c r="C6436" i="17"/>
  <c r="C8750" i="17"/>
  <c r="C8710" i="17"/>
  <c r="C8694" i="17"/>
  <c r="C8670" i="17"/>
  <c r="C8662" i="17"/>
  <c r="C8654" i="17"/>
  <c r="C8638" i="17"/>
  <c r="C8630" i="17"/>
  <c r="C8494" i="17"/>
  <c r="C8482" i="17"/>
  <c r="C8454" i="17"/>
  <c r="C7936" i="17"/>
  <c r="C7808" i="17"/>
  <c r="C7744" i="17"/>
  <c r="C7680" i="17"/>
  <c r="C7616" i="17"/>
  <c r="C7552" i="17"/>
  <c r="C40" i="17"/>
  <c r="C216" i="17"/>
  <c r="C224" i="17"/>
  <c r="C336" i="17"/>
  <c r="C344" i="17"/>
  <c r="C376" i="17"/>
  <c r="C392" i="17"/>
  <c r="C400" i="17"/>
  <c r="C416" i="17"/>
  <c r="C480" i="17"/>
  <c r="C536" i="17"/>
  <c r="C544" i="17"/>
  <c r="C560" i="17"/>
  <c r="C568" i="17"/>
  <c r="C584" i="17"/>
  <c r="C656" i="17"/>
  <c r="C138" i="17"/>
  <c r="C226" i="17"/>
  <c r="C139" i="17"/>
  <c r="C331" i="17"/>
  <c r="C379" i="17"/>
  <c r="C395" i="17"/>
  <c r="C411" i="17"/>
  <c r="C483" i="17"/>
  <c r="C491" i="17"/>
  <c r="C523" i="17"/>
  <c r="C547" i="17"/>
  <c r="C563" i="17"/>
  <c r="C140" i="17"/>
  <c r="C156" i="17"/>
  <c r="C196" i="17"/>
  <c r="C228" i="17"/>
  <c r="C332" i="17"/>
  <c r="C340" i="17"/>
  <c r="C356" i="17"/>
  <c r="C380" i="17"/>
  <c r="C396" i="17"/>
  <c r="C412" i="17"/>
  <c r="C420" i="17"/>
  <c r="C484" i="17"/>
  <c r="C524" i="17"/>
  <c r="C548" i="17"/>
  <c r="C141" i="17"/>
  <c r="C149" i="17"/>
  <c r="C245" i="17"/>
  <c r="C341" i="17"/>
  <c r="C357" i="17"/>
  <c r="C373" i="17"/>
  <c r="C381" i="17"/>
  <c r="C215" i="17"/>
  <c r="C343" i="17"/>
  <c r="C375" i="17"/>
  <c r="C390" i="17"/>
  <c r="C415" i="17"/>
  <c r="C493" i="17"/>
  <c r="C653" i="17"/>
  <c r="C680" i="17"/>
  <c r="C776" i="17"/>
  <c r="C784" i="17"/>
  <c r="C872" i="17"/>
  <c r="C960" i="17"/>
  <c r="C391" i="17"/>
  <c r="C481" i="17"/>
  <c r="C494" i="17"/>
  <c r="C545" i="17"/>
  <c r="C558" i="17"/>
  <c r="C636" i="17"/>
  <c r="C654" i="17"/>
  <c r="C713" i="17"/>
  <c r="C769" i="17"/>
  <c r="C777" i="17"/>
  <c r="C785" i="17"/>
  <c r="C222" i="17"/>
  <c r="C362" i="17"/>
  <c r="C378" i="17"/>
  <c r="C393" i="17"/>
  <c r="C546" i="17"/>
  <c r="C559" i="17"/>
  <c r="C637" i="17"/>
  <c r="C655" i="17"/>
  <c r="C714" i="17"/>
  <c r="C770" i="17"/>
  <c r="C778" i="17"/>
  <c r="C786" i="17"/>
  <c r="C954" i="17"/>
  <c r="C962" i="17"/>
  <c r="C137" i="17"/>
  <c r="C223" i="17"/>
  <c r="C246" i="17"/>
  <c r="C382" i="17"/>
  <c r="C394" i="17"/>
  <c r="C485" i="17"/>
  <c r="C549" i="17"/>
  <c r="C561" i="17"/>
  <c r="C657" i="17"/>
  <c r="C691" i="17"/>
  <c r="C739" i="17"/>
  <c r="C771" i="17"/>
  <c r="C779" i="17"/>
  <c r="C787" i="17"/>
  <c r="C955" i="17"/>
  <c r="C963" i="17"/>
  <c r="C334" i="17"/>
  <c r="C383" i="17"/>
  <c r="C397" i="17"/>
  <c r="C486" i="17"/>
  <c r="C550" i="17"/>
  <c r="C585" i="17"/>
  <c r="C639" i="17"/>
  <c r="C708" i="17"/>
  <c r="C740" i="17"/>
  <c r="C772" i="17"/>
  <c r="C41" i="17"/>
  <c r="C214" i="17"/>
  <c r="C342" i="17"/>
  <c r="C358" i="17"/>
  <c r="C374" i="17"/>
  <c r="C414" i="17"/>
  <c r="C554" i="17"/>
  <c r="C567" i="17"/>
  <c r="C679" i="17"/>
  <c r="C775" i="17"/>
  <c r="C783" i="17"/>
  <c r="C335" i="17"/>
  <c r="C398" i="17"/>
  <c r="C551" i="17"/>
  <c r="C997" i="17"/>
  <c r="C1014" i="17"/>
  <c r="C1030" i="17"/>
  <c r="C1078" i="17"/>
  <c r="C1086" i="17"/>
  <c r="C1094" i="17"/>
  <c r="C1102" i="17"/>
  <c r="C1118" i="17"/>
  <c r="C1190" i="17"/>
  <c r="C1238" i="17"/>
  <c r="C1286" i="17"/>
  <c r="C1422" i="17"/>
  <c r="C1438" i="17"/>
  <c r="C1446" i="17"/>
  <c r="C337" i="17"/>
  <c r="C399" i="17"/>
  <c r="C565" i="17"/>
  <c r="C641" i="17"/>
  <c r="C677" i="17"/>
  <c r="C741" i="17"/>
  <c r="C773" i="17"/>
  <c r="C961" i="17"/>
  <c r="C1016" i="17"/>
  <c r="C1032" i="17"/>
  <c r="C1080" i="17"/>
  <c r="C1088" i="17"/>
  <c r="C1096" i="17"/>
  <c r="C1200" i="17"/>
  <c r="C1312" i="17"/>
  <c r="C1424" i="17"/>
  <c r="C1456" i="17"/>
  <c r="C354" i="17"/>
  <c r="C413" i="17"/>
  <c r="C678" i="17"/>
  <c r="C710" i="17"/>
  <c r="C774" i="17"/>
  <c r="C1009" i="17"/>
  <c r="C1025" i="17"/>
  <c r="C1201" i="17"/>
  <c r="C1321" i="17"/>
  <c r="C1425" i="17"/>
  <c r="C650" i="17"/>
  <c r="C781" i="17"/>
  <c r="C965" i="17"/>
  <c r="C1010" i="17"/>
  <c r="C1082" i="17"/>
  <c r="C1114" i="17"/>
  <c r="C1138" i="17"/>
  <c r="C1314" i="17"/>
  <c r="C782" i="17"/>
  <c r="C966" i="17"/>
  <c r="C1011" i="17"/>
  <c r="C1083" i="17"/>
  <c r="C1099" i="17"/>
  <c r="C1115" i="17"/>
  <c r="C1139" i="17"/>
  <c r="C1283" i="17"/>
  <c r="C1307" i="17"/>
  <c r="C1443" i="17"/>
  <c r="C541" i="17"/>
  <c r="C957" i="17"/>
  <c r="C1031" i="17"/>
  <c r="C1095" i="17"/>
  <c r="C1117" i="17"/>
  <c r="C1140" i="17"/>
  <c r="C1423" i="17"/>
  <c r="C1439" i="17"/>
  <c r="C1471" i="17"/>
  <c r="C1479" i="17"/>
  <c r="C1503" i="17"/>
  <c r="C1607" i="17"/>
  <c r="C1639" i="17"/>
  <c r="C1759" i="17"/>
  <c r="C1767" i="17"/>
  <c r="C1775" i="17"/>
  <c r="C1791" i="17"/>
  <c r="C1823" i="17"/>
  <c r="C1831" i="17"/>
  <c r="C1847" i="17"/>
  <c r="C1887" i="17"/>
  <c r="C693" i="17"/>
  <c r="C1013" i="17"/>
  <c r="C1100" i="17"/>
  <c r="C1311" i="17"/>
  <c r="C1640" i="17"/>
  <c r="C1720" i="17"/>
  <c r="C1744" i="17"/>
  <c r="C1760" i="17"/>
  <c r="C1768" i="17"/>
  <c r="C1776" i="17"/>
  <c r="C1792" i="17"/>
  <c r="C1816" i="17"/>
  <c r="C1832" i="17"/>
  <c r="C1848" i="17"/>
  <c r="C1856" i="17"/>
  <c r="C553" i="17"/>
  <c r="C1079" i="17"/>
  <c r="C1101" i="17"/>
  <c r="C1124" i="17"/>
  <c r="C1165" i="17"/>
  <c r="C1316" i="17"/>
  <c r="C1444" i="17"/>
  <c r="C1641" i="17"/>
  <c r="C1673" i="17"/>
  <c r="C1705" i="17"/>
  <c r="C1721" i="17"/>
  <c r="C1753" i="17"/>
  <c r="C956" i="17"/>
  <c r="C996" i="17"/>
  <c r="C1084" i="17"/>
  <c r="C1103" i="17"/>
  <c r="C1189" i="17"/>
  <c r="C1445" i="17"/>
  <c r="C1458" i="17"/>
  <c r="C1466" i="17"/>
  <c r="C1474" i="17"/>
  <c r="C1618" i="17"/>
  <c r="C1642" i="17"/>
  <c r="C1722" i="17"/>
  <c r="C1762" i="17"/>
  <c r="C1778" i="17"/>
  <c r="C1794" i="17"/>
  <c r="C1818" i="17"/>
  <c r="C1826" i="17"/>
  <c r="C1834" i="17"/>
  <c r="C1850" i="17"/>
  <c r="C1858" i="17"/>
  <c r="C1890" i="17"/>
  <c r="C1906" i="17"/>
  <c r="C967" i="17"/>
  <c r="C1322" i="17"/>
  <c r="C1418" i="17"/>
  <c r="C1460" i="17"/>
  <c r="C1476" i="17"/>
  <c r="C1636" i="17"/>
  <c r="C1644" i="17"/>
  <c r="C385" i="17"/>
  <c r="C1092" i="17"/>
  <c r="C1284" i="17"/>
  <c r="C1436" i="17"/>
  <c r="C1469" i="17"/>
  <c r="C1477" i="17"/>
  <c r="C1637" i="17"/>
  <c r="C1645" i="17"/>
  <c r="C1685" i="17"/>
  <c r="C1709" i="17"/>
  <c r="C1415" i="17"/>
  <c r="C1684" i="17"/>
  <c r="C1707" i="17"/>
  <c r="C1756" i="17"/>
  <c r="C1795" i="17"/>
  <c r="C1833" i="17"/>
  <c r="C2077" i="17"/>
  <c r="C2237" i="17"/>
  <c r="C2245" i="17"/>
  <c r="C2253" i="17"/>
  <c r="C2261" i="17"/>
  <c r="C1116" i="17"/>
  <c r="C1285" i="17"/>
  <c r="C1421" i="17"/>
  <c r="C1470" i="17"/>
  <c r="C1686" i="17"/>
  <c r="C1708" i="17"/>
  <c r="C1757" i="17"/>
  <c r="C1835" i="17"/>
  <c r="C1885" i="17"/>
  <c r="C1475" i="17"/>
  <c r="C1710" i="17"/>
  <c r="C1726" i="17"/>
  <c r="C1822" i="17"/>
  <c r="C1836" i="17"/>
  <c r="C1849" i="17"/>
  <c r="C1886" i="17"/>
  <c r="C2023" i="17"/>
  <c r="C2071" i="17"/>
  <c r="C2239" i="17"/>
  <c r="C2247" i="17"/>
  <c r="C2255" i="17"/>
  <c r="C2263" i="17"/>
  <c r="C2279" i="17"/>
  <c r="C929" i="17"/>
  <c r="C1308" i="17"/>
  <c r="C1437" i="17"/>
  <c r="C1478" i="17"/>
  <c r="C1606" i="17"/>
  <c r="C1638" i="17"/>
  <c r="C1692" i="17"/>
  <c r="C1747" i="17"/>
  <c r="C1761" i="17"/>
  <c r="C1851" i="17"/>
  <c r="C1889" i="17"/>
  <c r="C1912" i="17"/>
  <c r="C2056" i="17"/>
  <c r="C2064" i="17"/>
  <c r="C2072" i="17"/>
  <c r="C2080" i="17"/>
  <c r="C2088" i="17"/>
  <c r="C2176" i="17"/>
  <c r="C2264" i="17"/>
  <c r="C2280" i="17"/>
  <c r="C1236" i="17"/>
  <c r="C1643" i="17"/>
  <c r="C1716" i="17"/>
  <c r="C1763" i="17"/>
  <c r="C1774" i="17"/>
  <c r="C1827" i="17"/>
  <c r="C1852" i="17"/>
  <c r="C1891" i="17"/>
  <c r="C1913" i="17"/>
  <c r="C2057" i="17"/>
  <c r="C2073" i="17"/>
  <c r="C2081" i="17"/>
  <c r="C2089" i="17"/>
  <c r="C2177" i="17"/>
  <c r="C2201" i="17"/>
  <c r="C2257" i="17"/>
  <c r="C2265" i="17"/>
  <c r="C1749" i="17"/>
  <c r="C1777" i="17"/>
  <c r="C1789" i="17"/>
  <c r="C1828" i="17"/>
  <c r="C1853" i="17"/>
  <c r="C1867" i="17"/>
  <c r="C1914" i="17"/>
  <c r="C2058" i="17"/>
  <c r="C2066" i="17"/>
  <c r="C2082" i="17"/>
  <c r="C2178" i="17"/>
  <c r="C2202" i="17"/>
  <c r="C2250" i="17"/>
  <c r="C2266" i="17"/>
  <c r="C1459" i="17"/>
  <c r="C1765" i="17"/>
  <c r="C1817" i="17"/>
  <c r="C1868" i="17"/>
  <c r="C1915" i="17"/>
  <c r="C2068" i="17"/>
  <c r="C2091" i="17"/>
  <c r="C2238" i="17"/>
  <c r="C2260" i="17"/>
  <c r="C2582" i="17"/>
  <c r="C1766" i="17"/>
  <c r="C1869" i="17"/>
  <c r="C2092" i="17"/>
  <c r="C2179" i="17"/>
  <c r="C2262" i="17"/>
  <c r="C2583" i="17"/>
  <c r="C1619" i="17"/>
  <c r="C1955" i="17"/>
  <c r="C2075" i="17"/>
  <c r="C2244" i="17"/>
  <c r="C2267" i="17"/>
  <c r="C1830" i="17"/>
  <c r="C2076" i="17"/>
  <c r="C2246" i="17"/>
  <c r="C2585" i="17"/>
  <c r="C998" i="17"/>
  <c r="C1790" i="17"/>
  <c r="C2059" i="17"/>
  <c r="C2078" i="17"/>
  <c r="C2251" i="17"/>
  <c r="C1093" i="17"/>
  <c r="C1683" i="17"/>
  <c r="C1755" i="17"/>
  <c r="C2067" i="17"/>
  <c r="C2236" i="17"/>
  <c r="C2259" i="17"/>
  <c r="C2278" i="17"/>
  <c r="C2581" i="17"/>
  <c r="C3068" i="17"/>
  <c r="C3157" i="17"/>
  <c r="C3158" i="17"/>
  <c r="C1085" i="17"/>
  <c r="C3063" i="17"/>
  <c r="C3159" i="17"/>
  <c r="C1793" i="17"/>
  <c r="C2083" i="17"/>
  <c r="C2252" i="17"/>
  <c r="C3064" i="17"/>
  <c r="C3160" i="17"/>
  <c r="C2254" i="17"/>
  <c r="C3161" i="17"/>
  <c r="C3521" i="17"/>
  <c r="C2276" i="17"/>
  <c r="C3067" i="17"/>
  <c r="C3499" i="17"/>
  <c r="C3162" i="17"/>
  <c r="C4311" i="17"/>
  <c r="C4312" i="17"/>
  <c r="C4313" i="17"/>
  <c r="C3522" i="17"/>
  <c r="C3066" i="17"/>
  <c r="C5320" i="17"/>
  <c r="C5322" i="17"/>
  <c r="C5323" i="17"/>
  <c r="C5319" i="17"/>
  <c r="C5391" i="17"/>
  <c r="C6007" i="17"/>
  <c r="C5321" i="17"/>
  <c r="C6005" i="17"/>
  <c r="C6082" i="17"/>
  <c r="C5389" i="17"/>
  <c r="C5707" i="17"/>
  <c r="C6113" i="17"/>
  <c r="C6129" i="17"/>
  <c r="C6153" i="17"/>
  <c r="C6169" i="17"/>
  <c r="C6185" i="17"/>
  <c r="C6181" i="17"/>
  <c r="C6205" i="17"/>
  <c r="C6001" i="17"/>
  <c r="C6112" i="17"/>
  <c r="C6390" i="17"/>
  <c r="C6550" i="17"/>
  <c r="C6574" i="17"/>
  <c r="C6606" i="17"/>
  <c r="C6614" i="17"/>
  <c r="C6622" i="17"/>
  <c r="C6662" i="17"/>
  <c r="C6670" i="17"/>
  <c r="C6790" i="17"/>
  <c r="C6798" i="17"/>
  <c r="C6934" i="17"/>
  <c r="C6974" i="17"/>
  <c r="C6982" i="17"/>
  <c r="C7022" i="17"/>
  <c r="C7038" i="17"/>
  <c r="C7070" i="17"/>
  <c r="C7078" i="17"/>
  <c r="C7206" i="17"/>
  <c r="C7246" i="17"/>
  <c r="C7278" i="17"/>
  <c r="C7286" i="17"/>
  <c r="C7302" i="17"/>
  <c r="C7318" i="17"/>
  <c r="C7366" i="17"/>
  <c r="C6114" i="17"/>
  <c r="C6178" i="17"/>
  <c r="C6210" i="17"/>
  <c r="C6567" i="17"/>
  <c r="C6575" i="17"/>
  <c r="C6607" i="17"/>
  <c r="C6615" i="17"/>
  <c r="C6663" i="17"/>
  <c r="C6671" i="17"/>
  <c r="C6783" i="17"/>
  <c r="C6799" i="17"/>
  <c r="C6935" i="17"/>
  <c r="C6975" i="17"/>
  <c r="C7023" i="17"/>
  <c r="C7119" i="17"/>
  <c r="C7175" i="17"/>
  <c r="C7239" i="17"/>
  <c r="C7279" i="17"/>
  <c r="C7287" i="17"/>
  <c r="C6006" i="17"/>
  <c r="C6115" i="17"/>
  <c r="C6126" i="17"/>
  <c r="C6179" i="17"/>
  <c r="C6211" i="17"/>
  <c r="C6568" i="17"/>
  <c r="C6576" i="17"/>
  <c r="C6600" i="17"/>
  <c r="C6608" i="17"/>
  <c r="C6688" i="17"/>
  <c r="C6872" i="17"/>
  <c r="C6936" i="17"/>
  <c r="C6976" i="17"/>
  <c r="C7024" i="17"/>
  <c r="C7080" i="17"/>
  <c r="C7088" i="17"/>
  <c r="C7104" i="17"/>
  <c r="C7120" i="17"/>
  <c r="C7184" i="17"/>
  <c r="C7240" i="17"/>
  <c r="C7248" i="17"/>
  <c r="C7280" i="17"/>
  <c r="C7288" i="17"/>
  <c r="C6159" i="17"/>
  <c r="C6180" i="17"/>
  <c r="C6202" i="17"/>
  <c r="C6212" i="17"/>
  <c r="C6385" i="17"/>
  <c r="C6393" i="17"/>
  <c r="C6561" i="17"/>
  <c r="C6569" i="17"/>
  <c r="C6577" i="17"/>
  <c r="C6601" i="17"/>
  <c r="C6609" i="17"/>
  <c r="C6689" i="17"/>
  <c r="C6793" i="17"/>
  <c r="C6825" i="17"/>
  <c r="C6873" i="17"/>
  <c r="C6969" i="17"/>
  <c r="C6977" i="17"/>
  <c r="C7073" i="17"/>
  <c r="C7089" i="17"/>
  <c r="C7097" i="17"/>
  <c r="C7105" i="17"/>
  <c r="C7121" i="17"/>
  <c r="C7217" i="17"/>
  <c r="C7249" i="17"/>
  <c r="C7281" i="17"/>
  <c r="C7337" i="17"/>
  <c r="C7361" i="17"/>
  <c r="C7369" i="17"/>
  <c r="C6128" i="17"/>
  <c r="C6160" i="17"/>
  <c r="C6182" i="17"/>
  <c r="C6203" i="17"/>
  <c r="C6214" i="17"/>
  <c r="C6562" i="17"/>
  <c r="C6602" i="17"/>
  <c r="C6610" i="17"/>
  <c r="C6618" i="17"/>
  <c r="C6666" i="17"/>
  <c r="C6674" i="17"/>
  <c r="C6690" i="17"/>
  <c r="C6706" i="17"/>
  <c r="C6826" i="17"/>
  <c r="C6874" i="17"/>
  <c r="C6978" i="17"/>
  <c r="C7050" i="17"/>
  <c r="C7074" i="17"/>
  <c r="C7090" i="17"/>
  <c r="C7098" i="17"/>
  <c r="C7106" i="17"/>
  <c r="C7122" i="17"/>
  <c r="C7218" i="17"/>
  <c r="C7242" i="17"/>
  <c r="C7282" i="17"/>
  <c r="C7322" i="17"/>
  <c r="C7362" i="17"/>
  <c r="C7370" i="17"/>
  <c r="C6081" i="17"/>
  <c r="C6130" i="17"/>
  <c r="C6183" i="17"/>
  <c r="C6204" i="17"/>
  <c r="C6387" i="17"/>
  <c r="C6563" i="17"/>
  <c r="C6587" i="17"/>
  <c r="C6611" i="17"/>
  <c r="C6619" i="17"/>
  <c r="C6675" i="17"/>
  <c r="C6691" i="17"/>
  <c r="C6699" i="17"/>
  <c r="C6875" i="17"/>
  <c r="C6154" i="17"/>
  <c r="C6175" i="17"/>
  <c r="C6207" i="17"/>
  <c r="C6218" i="17"/>
  <c r="C6389" i="17"/>
  <c r="C6573" i="17"/>
  <c r="C6613" i="17"/>
  <c r="C6621" i="17"/>
  <c r="C6661" i="17"/>
  <c r="C6685" i="17"/>
  <c r="C6709" i="17"/>
  <c r="C6789" i="17"/>
  <c r="C6797" i="17"/>
  <c r="C6933" i="17"/>
  <c r="C6973" i="17"/>
  <c r="C6981" i="17"/>
  <c r="C7069" i="17"/>
  <c r="C7077" i="17"/>
  <c r="C7093" i="17"/>
  <c r="C7101" i="17"/>
  <c r="C7173" i="17"/>
  <c r="C7181" i="17"/>
  <c r="C7205" i="17"/>
  <c r="C7221" i="17"/>
  <c r="C7229" i="17"/>
  <c r="C7237" i="17"/>
  <c r="C7245" i="17"/>
  <c r="C7285" i="17"/>
  <c r="C7293" i="17"/>
  <c r="C7301" i="17"/>
  <c r="C7325" i="17"/>
  <c r="C7365" i="17"/>
  <c r="C6388" i="17"/>
  <c r="C6644" i="17"/>
  <c r="C7180" i="17"/>
  <c r="C7244" i="17"/>
  <c r="C7401" i="17"/>
  <c r="C7409" i="17"/>
  <c r="C7457" i="17"/>
  <c r="C7513" i="17"/>
  <c r="C7537" i="17"/>
  <c r="C7577" i="17"/>
  <c r="C7593" i="17"/>
  <c r="C7601" i="17"/>
  <c r="C7609" i="17"/>
  <c r="C7641" i="17"/>
  <c r="C7721" i="17"/>
  <c r="C7777" i="17"/>
  <c r="C7785" i="17"/>
  <c r="C7793" i="17"/>
  <c r="C7825" i="17"/>
  <c r="C7857" i="17"/>
  <c r="C7905" i="17"/>
  <c r="C7913" i="17"/>
  <c r="C7953" i="17"/>
  <c r="C8041" i="17"/>
  <c r="C8049" i="17"/>
  <c r="C8065" i="17"/>
  <c r="C8073" i="17"/>
  <c r="C8105" i="17"/>
  <c r="C8185" i="17"/>
  <c r="C8201" i="17"/>
  <c r="C8217" i="17"/>
  <c r="C8225" i="17"/>
  <c r="C8233" i="17"/>
  <c r="C8273" i="17"/>
  <c r="C8393" i="17"/>
  <c r="C8425" i="17"/>
  <c r="C8433" i="17"/>
  <c r="C8441" i="17"/>
  <c r="C8449" i="17"/>
  <c r="C6588" i="17"/>
  <c r="C7091" i="17"/>
  <c r="C7123" i="17"/>
  <c r="C7219" i="17"/>
  <c r="C7283" i="17"/>
  <c r="C7402" i="17"/>
  <c r="C7410" i="17"/>
  <c r="C7458" i="17"/>
  <c r="C7466" i="17"/>
  <c r="C7490" i="17"/>
  <c r="C7514" i="17"/>
  <c r="C7522" i="17"/>
  <c r="C7578" i="17"/>
  <c r="C7594" i="17"/>
  <c r="C7602" i="17"/>
  <c r="C7610" i="17"/>
  <c r="C7714" i="17"/>
  <c r="C7754" i="17"/>
  <c r="C7786" i="17"/>
  <c r="C7794" i="17"/>
  <c r="C7810" i="17"/>
  <c r="C7818" i="17"/>
  <c r="C7906" i="17"/>
  <c r="C7914" i="17"/>
  <c r="C8018" i="17"/>
  <c r="C8026" i="17"/>
  <c r="C8034" i="17"/>
  <c r="C8042" i="17"/>
  <c r="C8066" i="17"/>
  <c r="C8074" i="17"/>
  <c r="C8114" i="17"/>
  <c r="C8210" i="17"/>
  <c r="C8274" i="17"/>
  <c r="C8298" i="17"/>
  <c r="C8370" i="17"/>
  <c r="C8394" i="17"/>
  <c r="C6206" i="17"/>
  <c r="C6660" i="17"/>
  <c r="C6932" i="17"/>
  <c r="C7092" i="17"/>
  <c r="C7220" i="17"/>
  <c r="C7284" i="17"/>
  <c r="C7411" i="17"/>
  <c r="C7435" i="17"/>
  <c r="C7459" i="17"/>
  <c r="C7483" i="17"/>
  <c r="C7515" i="17"/>
  <c r="C7523" i="17"/>
  <c r="C7587" i="17"/>
  <c r="C7603" i="17"/>
  <c r="C7715" i="17"/>
  <c r="C7755" i="17"/>
  <c r="C7779" i="17"/>
  <c r="C7787" i="17"/>
  <c r="C7819" i="17"/>
  <c r="C7867" i="17"/>
  <c r="C7891" i="17"/>
  <c r="C7915" i="17"/>
  <c r="C7955" i="17"/>
  <c r="C7987" i="17"/>
  <c r="C8011" i="17"/>
  <c r="C8043" i="17"/>
  <c r="C8067" i="17"/>
  <c r="C8115" i="17"/>
  <c r="C8179" i="17"/>
  <c r="C8187" i="17"/>
  <c r="C8211" i="17"/>
  <c r="C8219" i="17"/>
  <c r="C8275" i="17"/>
  <c r="C8299" i="17"/>
  <c r="C8315" i="17"/>
  <c r="C8403" i="17"/>
  <c r="C8411" i="17"/>
  <c r="C8427" i="17"/>
  <c r="C8435" i="17"/>
  <c r="C8451" i="17"/>
  <c r="C6131" i="17"/>
  <c r="C6668" i="17"/>
  <c r="C6971" i="17"/>
  <c r="C7067" i="17"/>
  <c r="C7099" i="17"/>
  <c r="C7319" i="17"/>
  <c r="C7367" i="17"/>
  <c r="C7404" i="17"/>
  <c r="C7412" i="17"/>
  <c r="C7436" i="17"/>
  <c r="C7460" i="17"/>
  <c r="C7476" i="17"/>
  <c r="C7516" i="17"/>
  <c r="C7524" i="17"/>
  <c r="C7604" i="17"/>
  <c r="C7612" i="17"/>
  <c r="C7636" i="17"/>
  <c r="C7644" i="17"/>
  <c r="C7716" i="17"/>
  <c r="C7756" i="17"/>
  <c r="C7780" i="17"/>
  <c r="C7788" i="17"/>
  <c r="C7820" i="17"/>
  <c r="C7868" i="17"/>
  <c r="C7876" i="17"/>
  <c r="C7892" i="17"/>
  <c r="C7916" i="17"/>
  <c r="C7964" i="17"/>
  <c r="C8012" i="17"/>
  <c r="C8020" i="17"/>
  <c r="C8028" i="17"/>
  <c r="C8044" i="17"/>
  <c r="C8068" i="17"/>
  <c r="C8116" i="17"/>
  <c r="C8180" i="17"/>
  <c r="C8188" i="17"/>
  <c r="C8212" i="17"/>
  <c r="C8220" i="17"/>
  <c r="C8244" i="17"/>
  <c r="C8276" i="17"/>
  <c r="C8300" i="17"/>
  <c r="C8316" i="17"/>
  <c r="C8396" i="17"/>
  <c r="C6612" i="17"/>
  <c r="C6676" i="17"/>
  <c r="C6972" i="17"/>
  <c r="C7100" i="17"/>
  <c r="C7320" i="17"/>
  <c r="C7336" i="17"/>
  <c r="C7368" i="17"/>
  <c r="C7413" i="17"/>
  <c r="C7461" i="17"/>
  <c r="C7525" i="17"/>
  <c r="C7613" i="17"/>
  <c r="C7621" i="17"/>
  <c r="C7637" i="17"/>
  <c r="C7645" i="17"/>
  <c r="C7717" i="17"/>
  <c r="C7781" i="17"/>
  <c r="C7789" i="17"/>
  <c r="C7813" i="17"/>
  <c r="C7869" i="17"/>
  <c r="C7877" i="17"/>
  <c r="C7893" i="17"/>
  <c r="C7965" i="17"/>
  <c r="C8021" i="17"/>
  <c r="C8029" i="17"/>
  <c r="C8045" i="17"/>
  <c r="C8181" i="17"/>
  <c r="C8189" i="17"/>
  <c r="C8221" i="17"/>
  <c r="C8245" i="17"/>
  <c r="C8317" i="17"/>
  <c r="C8373" i="17"/>
  <c r="C8405" i="17"/>
  <c r="C8429" i="17"/>
  <c r="C8445" i="17"/>
  <c r="C6620" i="17"/>
  <c r="C6876" i="17"/>
  <c r="C7011" i="17"/>
  <c r="C7075" i="17"/>
  <c r="C7323" i="17"/>
  <c r="C7371" i="17"/>
  <c r="C7454" i="17"/>
  <c r="C7462" i="17"/>
  <c r="C7486" i="17"/>
  <c r="C7510" i="17"/>
  <c r="C7526" i="17"/>
  <c r="C7590" i="17"/>
  <c r="C7598" i="17"/>
  <c r="C7638" i="17"/>
  <c r="C7718" i="17"/>
  <c r="C7782" i="17"/>
  <c r="C7790" i="17"/>
  <c r="C7798" i="17"/>
  <c r="C7870" i="17"/>
  <c r="C7878" i="17"/>
  <c r="C7894" i="17"/>
  <c r="C7902" i="17"/>
  <c r="C7918" i="17"/>
  <c r="C7990" i="17"/>
  <c r="C8022" i="17"/>
  <c r="C8038" i="17"/>
  <c r="C8046" i="17"/>
  <c r="C6564" i="17"/>
  <c r="C7012" i="17"/>
  <c r="C7076" i="17"/>
  <c r="C7172" i="17"/>
  <c r="C7204" i="17"/>
  <c r="C7236" i="17"/>
  <c r="C7324" i="17"/>
  <c r="C7340" i="17"/>
  <c r="C7372" i="17"/>
  <c r="C7415" i="17"/>
  <c r="C7455" i="17"/>
  <c r="C7463" i="17"/>
  <c r="C7527" i="17"/>
  <c r="C7575" i="17"/>
  <c r="C7599" i="17"/>
  <c r="C7607" i="17"/>
  <c r="C7727" i="17"/>
  <c r="C7751" i="17"/>
  <c r="C7783" i="17"/>
  <c r="C7791" i="17"/>
  <c r="C7823" i="17"/>
  <c r="C7855" i="17"/>
  <c r="C7879" i="17"/>
  <c r="C7903" i="17"/>
  <c r="C7911" i="17"/>
  <c r="C7991" i="17"/>
  <c r="C8023" i="17"/>
  <c r="C8031" i="17"/>
  <c r="C8039" i="17"/>
  <c r="C8191" i="17"/>
  <c r="C8199" i="17"/>
  <c r="C8215" i="17"/>
  <c r="C8231" i="17"/>
  <c r="C8247" i="17"/>
  <c r="C8279" i="17"/>
  <c r="C8375" i="17"/>
  <c r="C8391" i="17"/>
  <c r="C8415" i="17"/>
  <c r="C8447" i="17"/>
  <c r="C2389" i="17"/>
  <c r="C2696" i="17"/>
  <c r="C2697" i="17"/>
  <c r="C2713" i="17"/>
  <c r="C2698" i="17"/>
  <c r="C2714" i="17"/>
  <c r="C2390" i="17"/>
  <c r="C3340" i="17"/>
  <c r="C3588" i="17"/>
  <c r="C3837" i="17"/>
  <c r="C2762" i="17"/>
  <c r="C3983" i="17"/>
  <c r="C2711" i="17"/>
  <c r="C3351" i="17"/>
  <c r="C3359" i="17"/>
  <c r="C3792" i="17"/>
  <c r="C2715" i="17"/>
  <c r="C3344" i="17"/>
  <c r="C3337" i="17"/>
  <c r="C2700" i="17"/>
  <c r="C3339" i="17"/>
  <c r="C3587" i="17"/>
  <c r="C2699" i="17"/>
  <c r="C4103" i="17"/>
  <c r="C4871" i="17"/>
  <c r="C4872" i="17"/>
  <c r="C3795" i="17"/>
  <c r="C3796" i="17"/>
  <c r="C4874" i="17"/>
  <c r="C3589" i="17"/>
  <c r="C3798" i="17"/>
  <c r="C3338" i="17"/>
  <c r="C5112" i="17"/>
  <c r="C5136" i="17"/>
  <c r="C5568" i="17"/>
  <c r="C5592" i="17"/>
  <c r="C5097" i="17"/>
  <c r="C5113" i="17"/>
  <c r="C5106" i="17"/>
  <c r="C5122" i="17"/>
  <c r="C5162" i="17"/>
  <c r="C5570" i="17"/>
  <c r="C5107" i="17"/>
  <c r="C5123" i="17"/>
  <c r="C5163" i="17"/>
  <c r="C3330" i="17"/>
  <c r="C4966" i="17"/>
  <c r="C5108" i="17"/>
  <c r="C5124" i="17"/>
  <c r="C5132" i="17"/>
  <c r="C5156" i="17"/>
  <c r="C5588" i="17"/>
  <c r="C4908" i="17"/>
  <c r="C5095" i="17"/>
  <c r="C5111" i="17"/>
  <c r="C5135" i="17"/>
  <c r="C5567" i="17"/>
  <c r="C5591" i="17"/>
  <c r="C4907" i="17"/>
  <c r="C5157" i="17"/>
  <c r="C5581" i="17"/>
  <c r="C5566" i="17"/>
  <c r="C5133" i="17"/>
  <c r="C5569" i="17"/>
  <c r="C5134" i="17"/>
  <c r="C5165" i="17"/>
  <c r="C5571" i="17"/>
  <c r="C5109" i="17"/>
  <c r="C5589" i="17"/>
  <c r="C4875" i="17"/>
  <c r="C5590" i="17"/>
  <c r="C5110" i="17"/>
  <c r="C8757" i="17"/>
  <c r="C8717" i="17"/>
  <c r="C8709" i="17"/>
  <c r="C8701" i="17"/>
  <c r="C8693" i="17"/>
  <c r="C8685" i="17"/>
  <c r="C8677" i="17"/>
  <c r="C8669" i="17"/>
  <c r="C8661" i="17"/>
  <c r="C8653" i="17"/>
  <c r="C8637" i="17"/>
  <c r="C8613" i="17"/>
  <c r="C8605" i="17"/>
  <c r="C8589" i="17"/>
  <c r="C8581" i="17"/>
  <c r="C8565" i="17"/>
  <c r="C8557" i="17"/>
  <c r="C8549" i="17"/>
  <c r="C8541" i="17"/>
  <c r="C8533" i="17"/>
  <c r="C8525" i="17"/>
  <c r="C8517" i="17"/>
  <c r="C8509" i="17"/>
  <c r="C8501" i="17"/>
  <c r="C8493" i="17"/>
  <c r="C8481" i="17"/>
  <c r="C8468" i="17"/>
  <c r="C8452" i="17"/>
  <c r="C8436" i="17"/>
  <c r="C8420" i="17"/>
  <c r="C8404" i="17"/>
  <c r="C8376" i="17"/>
  <c r="C8344" i="17"/>
  <c r="C8312" i="17"/>
  <c r="C8280" i="17"/>
  <c r="C8248" i="17"/>
  <c r="C8216" i="17"/>
  <c r="C8184" i="17"/>
  <c r="C8152" i="17"/>
  <c r="C8120" i="17"/>
  <c r="C8088" i="17"/>
  <c r="C8056" i="17"/>
  <c r="C7992" i="17"/>
  <c r="C7928" i="17"/>
  <c r="C7864" i="17"/>
  <c r="C7800" i="17"/>
  <c r="C7672" i="17"/>
  <c r="C7608" i="17"/>
  <c r="C7544" i="17"/>
  <c r="C7480" i="17"/>
  <c r="C7416" i="17"/>
  <c r="C7327" i="17"/>
  <c r="C6764" i="17"/>
  <c r="C74" i="17"/>
  <c r="C75" i="17"/>
  <c r="C76" i="17"/>
  <c r="C144" i="17"/>
  <c r="C488" i="17"/>
  <c r="C496" i="17"/>
  <c r="C528" i="17"/>
  <c r="C640" i="17"/>
  <c r="C648" i="17"/>
  <c r="C146" i="17"/>
  <c r="C154" i="17"/>
  <c r="C338" i="17"/>
  <c r="C147" i="17"/>
  <c r="C155" i="17"/>
  <c r="C339" i="17"/>
  <c r="C419" i="17"/>
  <c r="C531" i="17"/>
  <c r="C539" i="17"/>
  <c r="C148" i="17"/>
  <c r="C492" i="17"/>
  <c r="C532" i="17"/>
  <c r="C540" i="17"/>
  <c r="C572" i="17"/>
  <c r="C151" i="17"/>
  <c r="C530" i="17"/>
  <c r="C543" i="17"/>
  <c r="C569" i="17"/>
  <c r="C580" i="17"/>
  <c r="C644" i="17"/>
  <c r="C712" i="17"/>
  <c r="C1000" i="17"/>
  <c r="C153" i="17"/>
  <c r="C377" i="17"/>
  <c r="C417" i="17"/>
  <c r="C533" i="17"/>
  <c r="C581" i="17"/>
  <c r="C418" i="17"/>
  <c r="C482" i="17"/>
  <c r="C495" i="17"/>
  <c r="C534" i="17"/>
  <c r="C573" i="17"/>
  <c r="C582" i="17"/>
  <c r="C646" i="17"/>
  <c r="C535" i="17"/>
  <c r="C574" i="17"/>
  <c r="C583" i="17"/>
  <c r="C638" i="17"/>
  <c r="C647" i="17"/>
  <c r="C142" i="17"/>
  <c r="C225" i="17"/>
  <c r="C525" i="17"/>
  <c r="C575" i="17"/>
  <c r="C649" i="17"/>
  <c r="C150" i="17"/>
  <c r="C490" i="17"/>
  <c r="C542" i="17"/>
  <c r="C579" i="17"/>
  <c r="C643" i="17"/>
  <c r="C652" i="17"/>
  <c r="C711" i="17"/>
  <c r="C958" i="17"/>
  <c r="C1006" i="17"/>
  <c r="C1054" i="17"/>
  <c r="C1062" i="17"/>
  <c r="C1142" i="17"/>
  <c r="C1166" i="17"/>
  <c r="C1182" i="17"/>
  <c r="C1318" i="17"/>
  <c r="C1382" i="17"/>
  <c r="C1414" i="17"/>
  <c r="C709" i="17"/>
  <c r="C999" i="17"/>
  <c r="C1008" i="17"/>
  <c r="C1056" i="17"/>
  <c r="C1064" i="17"/>
  <c r="C1104" i="17"/>
  <c r="C1112" i="17"/>
  <c r="C1120" i="17"/>
  <c r="C1144" i="17"/>
  <c r="C1168" i="17"/>
  <c r="C1320" i="17"/>
  <c r="C1336" i="17"/>
  <c r="C1376" i="17"/>
  <c r="C1392" i="17"/>
  <c r="C1400" i="17"/>
  <c r="C1416" i="17"/>
  <c r="C1440" i="17"/>
  <c r="C566" i="17"/>
  <c r="C642" i="17"/>
  <c r="C1001" i="17"/>
  <c r="C1033" i="17"/>
  <c r="C1057" i="17"/>
  <c r="C1065" i="17"/>
  <c r="C1089" i="17"/>
  <c r="C1097" i="17"/>
  <c r="C1105" i="17"/>
  <c r="C1113" i="17"/>
  <c r="C1121" i="17"/>
  <c r="C1145" i="17"/>
  <c r="C1169" i="17"/>
  <c r="C1313" i="17"/>
  <c r="C1337" i="17"/>
  <c r="C1369" i="17"/>
  <c r="C1393" i="17"/>
  <c r="C1401" i="17"/>
  <c r="C1417" i="17"/>
  <c r="C1441" i="17"/>
  <c r="C1058" i="17"/>
  <c r="C1066" i="17"/>
  <c r="C1090" i="17"/>
  <c r="C1098" i="17"/>
  <c r="C1106" i="17"/>
  <c r="C1122" i="17"/>
  <c r="C1146" i="17"/>
  <c r="C1170" i="17"/>
  <c r="C578" i="17"/>
  <c r="C651" i="17"/>
  <c r="C1059" i="17"/>
  <c r="C1091" i="17"/>
  <c r="C1107" i="17"/>
  <c r="C1123" i="17"/>
  <c r="C1147" i="17"/>
  <c r="C1171" i="17"/>
  <c r="C1179" i="17"/>
  <c r="C1323" i="17"/>
  <c r="C1331" i="17"/>
  <c r="C1355" i="17"/>
  <c r="C1387" i="17"/>
  <c r="C1419" i="17"/>
  <c r="C145" i="17"/>
  <c r="C489" i="17"/>
  <c r="C487" i="17"/>
  <c r="C1012" i="17"/>
  <c r="C1053" i="17"/>
  <c r="C1076" i="17"/>
  <c r="C1181" i="17"/>
  <c r="C1375" i="17"/>
  <c r="C1391" i="17"/>
  <c r="C1463" i="17"/>
  <c r="C1543" i="17"/>
  <c r="C1567" i="17"/>
  <c r="C1575" i="17"/>
  <c r="C1583" i="17"/>
  <c r="C1591" i="17"/>
  <c r="C1599" i="17"/>
  <c r="C1703" i="17"/>
  <c r="C1727" i="17"/>
  <c r="C1743" i="17"/>
  <c r="C1751" i="17"/>
  <c r="C1783" i="17"/>
  <c r="C1871" i="17"/>
  <c r="C1903" i="17"/>
  <c r="C1911" i="17"/>
  <c r="C538" i="17"/>
  <c r="C1055" i="17"/>
  <c r="C1077" i="17"/>
  <c r="C1119" i="17"/>
  <c r="C1141" i="17"/>
  <c r="C1164" i="17"/>
  <c r="C1330" i="17"/>
  <c r="C1378" i="17"/>
  <c r="C1442" i="17"/>
  <c r="C1464" i="17"/>
  <c r="C1480" i="17"/>
  <c r="C1504" i="17"/>
  <c r="C1544" i="17"/>
  <c r="C1568" i="17"/>
  <c r="C1576" i="17"/>
  <c r="C1584" i="17"/>
  <c r="C1592" i="17"/>
  <c r="C1600" i="17"/>
  <c r="C1632" i="17"/>
  <c r="C1680" i="17"/>
  <c r="C1696" i="17"/>
  <c r="C1704" i="17"/>
  <c r="C1728" i="17"/>
  <c r="C1752" i="17"/>
  <c r="C1784" i="17"/>
  <c r="C1824" i="17"/>
  <c r="C1872" i="17"/>
  <c r="C1880" i="17"/>
  <c r="C1060" i="17"/>
  <c r="C1143" i="17"/>
  <c r="C1380" i="17"/>
  <c r="C1396" i="17"/>
  <c r="C1412" i="17"/>
  <c r="C1465" i="17"/>
  <c r="C1481" i="17"/>
  <c r="C1505" i="17"/>
  <c r="C1569" i="17"/>
  <c r="C1577" i="17"/>
  <c r="C1585" i="17"/>
  <c r="C1593" i="17"/>
  <c r="C1633" i="17"/>
  <c r="C1681" i="17"/>
  <c r="C1697" i="17"/>
  <c r="C1729" i="17"/>
  <c r="C143" i="17"/>
  <c r="C1148" i="17"/>
  <c r="C1167" i="17"/>
  <c r="C1317" i="17"/>
  <c r="C1381" i="17"/>
  <c r="C1397" i="17"/>
  <c r="C1413" i="17"/>
  <c r="C1482" i="17"/>
  <c r="C1506" i="17"/>
  <c r="C1570" i="17"/>
  <c r="C1578" i="17"/>
  <c r="C1594" i="17"/>
  <c r="C1634" i="17"/>
  <c r="C1674" i="17"/>
  <c r="C1682" i="17"/>
  <c r="C1698" i="17"/>
  <c r="C1706" i="17"/>
  <c r="C1754" i="17"/>
  <c r="C1770" i="17"/>
  <c r="C1786" i="17"/>
  <c r="C1842" i="17"/>
  <c r="C1882" i="17"/>
  <c r="C1898" i="17"/>
  <c r="C1087" i="17"/>
  <c r="C1109" i="17"/>
  <c r="C1237" i="17"/>
  <c r="C1338" i="17"/>
  <c r="C1354" i="17"/>
  <c r="C1370" i="17"/>
  <c r="C1402" i="17"/>
  <c r="C1468" i="17"/>
  <c r="C1500" i="17"/>
  <c r="C1580" i="17"/>
  <c r="C1596" i="17"/>
  <c r="C1604" i="17"/>
  <c r="C1620" i="17"/>
  <c r="C1005" i="17"/>
  <c r="C1111" i="17"/>
  <c r="C1324" i="17"/>
  <c r="C1356" i="17"/>
  <c r="C1404" i="17"/>
  <c r="C1420" i="17"/>
  <c r="C1461" i="17"/>
  <c r="C1501" i="17"/>
  <c r="C1509" i="17"/>
  <c r="C1565" i="17"/>
  <c r="C1573" i="17"/>
  <c r="C1581" i="17"/>
  <c r="C1605" i="17"/>
  <c r="C1621" i="17"/>
  <c r="C1693" i="17"/>
  <c r="C1701" i="17"/>
  <c r="C1108" i="17"/>
  <c r="C1467" i="17"/>
  <c r="C1595" i="17"/>
  <c r="C1769" i="17"/>
  <c r="C1781" i="17"/>
  <c r="C1845" i="17"/>
  <c r="C1859" i="17"/>
  <c r="C1870" i="17"/>
  <c r="C1884" i="17"/>
  <c r="C1897" i="17"/>
  <c r="C1908" i="17"/>
  <c r="C1917" i="17"/>
  <c r="C1949" i="17"/>
  <c r="C1957" i="17"/>
  <c r="C2021" i="17"/>
  <c r="C2061" i="17"/>
  <c r="C2069" i="17"/>
  <c r="C2085" i="17"/>
  <c r="C2093" i="17"/>
  <c r="C2173" i="17"/>
  <c r="C2293" i="17"/>
  <c r="C2445" i="17"/>
  <c r="C2453" i="17"/>
  <c r="C1502" i="17"/>
  <c r="C1566" i="17"/>
  <c r="C1771" i="17"/>
  <c r="C1782" i="17"/>
  <c r="C1821" i="17"/>
  <c r="C1846" i="17"/>
  <c r="C1860" i="17"/>
  <c r="C1899" i="17"/>
  <c r="C1909" i="17"/>
  <c r="C1934" i="17"/>
  <c r="C1958" i="17"/>
  <c r="C2014" i="17"/>
  <c r="C2022" i="17"/>
  <c r="C2054" i="17"/>
  <c r="C1603" i="17"/>
  <c r="C1635" i="17"/>
  <c r="C1758" i="17"/>
  <c r="C1772" i="17"/>
  <c r="C1785" i="17"/>
  <c r="C1861" i="17"/>
  <c r="C1900" i="17"/>
  <c r="C1910" i="17"/>
  <c r="C1935" i="17"/>
  <c r="C1943" i="17"/>
  <c r="C1951" i="17"/>
  <c r="C1959" i="17"/>
  <c r="C2015" i="17"/>
  <c r="C2055" i="17"/>
  <c r="C2063" i="17"/>
  <c r="C2087" i="17"/>
  <c r="C2095" i="17"/>
  <c r="C2143" i="17"/>
  <c r="C2295" i="17"/>
  <c r="C2415" i="17"/>
  <c r="C2447" i="17"/>
  <c r="C1052" i="17"/>
  <c r="C1373" i="17"/>
  <c r="C1773" i="17"/>
  <c r="C1787" i="17"/>
  <c r="C1825" i="17"/>
  <c r="C1837" i="17"/>
  <c r="C1936" i="17"/>
  <c r="C1952" i="17"/>
  <c r="C2000" i="17"/>
  <c r="C2024" i="17"/>
  <c r="C2032" i="17"/>
  <c r="C2096" i="17"/>
  <c r="C2144" i="17"/>
  <c r="C2248" i="17"/>
  <c r="C2256" i="17"/>
  <c r="C2440" i="17"/>
  <c r="C959" i="17"/>
  <c r="C1063" i="17"/>
  <c r="C1319" i="17"/>
  <c r="C1383" i="17"/>
  <c r="C1579" i="17"/>
  <c r="C1675" i="17"/>
  <c r="C1694" i="17"/>
  <c r="C1748" i="17"/>
  <c r="C1788" i="17"/>
  <c r="C1838" i="17"/>
  <c r="C1937" i="17"/>
  <c r="C1953" i="17"/>
  <c r="C2001" i="17"/>
  <c r="C2025" i="17"/>
  <c r="C2097" i="17"/>
  <c r="C2169" i="17"/>
  <c r="C2185" i="17"/>
  <c r="C2249" i="17"/>
  <c r="C2281" i="17"/>
  <c r="C1582" i="17"/>
  <c r="C1699" i="17"/>
  <c r="C1841" i="17"/>
  <c r="C1892" i="17"/>
  <c r="C1904" i="17"/>
  <c r="C1938" i="17"/>
  <c r="C1954" i="17"/>
  <c r="C2026" i="17"/>
  <c r="C2074" i="17"/>
  <c r="C2090" i="17"/>
  <c r="C2258" i="17"/>
  <c r="C2282" i="17"/>
  <c r="C2290" i="17"/>
  <c r="C2442" i="17"/>
  <c r="C2441" i="17"/>
  <c r="C2590" i="17"/>
  <c r="C1180" i="17"/>
  <c r="C1590" i="17"/>
  <c r="C1702" i="17"/>
  <c r="C1819" i="17"/>
  <c r="C1916" i="17"/>
  <c r="C2070" i="17"/>
  <c r="C2443" i="17"/>
  <c r="C2575" i="17"/>
  <c r="C1779" i="17"/>
  <c r="C1881" i="17"/>
  <c r="C2094" i="17"/>
  <c r="C2180" i="17"/>
  <c r="C2203" i="17"/>
  <c r="C2444" i="17"/>
  <c r="C2576" i="17"/>
  <c r="C1780" i="17"/>
  <c r="C1883" i="17"/>
  <c r="C1956" i="17"/>
  <c r="C2291" i="17"/>
  <c r="C2446" i="17"/>
  <c r="C2577" i="17"/>
  <c r="C1843" i="17"/>
  <c r="C1893" i="17"/>
  <c r="C2142" i="17"/>
  <c r="C2292" i="17"/>
  <c r="C2578" i="17"/>
  <c r="C2586" i="17"/>
  <c r="C1907" i="17"/>
  <c r="C2086" i="17"/>
  <c r="C2172" i="17"/>
  <c r="C2454" i="17"/>
  <c r="C2589" i="17"/>
  <c r="C2597" i="17"/>
  <c r="C2980" i="17"/>
  <c r="C3156" i="17"/>
  <c r="C3164" i="17"/>
  <c r="C3500" i="17"/>
  <c r="C1905" i="17"/>
  <c r="C2299" i="17"/>
  <c r="C3061" i="17"/>
  <c r="C3069" i="17"/>
  <c r="C3165" i="17"/>
  <c r="C1007" i="17"/>
  <c r="C1932" i="17"/>
  <c r="C2060" i="17"/>
  <c r="C2579" i="17"/>
  <c r="C3062" i="17"/>
  <c r="C3206" i="17"/>
  <c r="C3502" i="17"/>
  <c r="C1750" i="17"/>
  <c r="C2062" i="17"/>
  <c r="C2235" i="17"/>
  <c r="C2580" i="17"/>
  <c r="C3015" i="17"/>
  <c r="C3039" i="17"/>
  <c r="C3207" i="17"/>
  <c r="C3447" i="17"/>
  <c r="C3503" i="17"/>
  <c r="C3519" i="17"/>
  <c r="C3543" i="17"/>
  <c r="C2587" i="17"/>
  <c r="C3040" i="17"/>
  <c r="C3208" i="17"/>
  <c r="C3424" i="17"/>
  <c r="C3496" i="17"/>
  <c r="C3520" i="17"/>
  <c r="C3544" i="17"/>
  <c r="C3568" i="17"/>
  <c r="C2084" i="17"/>
  <c r="C2588" i="17"/>
  <c r="C2977" i="17"/>
  <c r="C3017" i="17"/>
  <c r="C3185" i="17"/>
  <c r="C3209" i="17"/>
  <c r="C3425" i="17"/>
  <c r="C3497" i="17"/>
  <c r="C3545" i="17"/>
  <c r="C3569" i="17"/>
  <c r="C2596" i="17"/>
  <c r="C2979" i="17"/>
  <c r="C3155" i="17"/>
  <c r="C3163" i="17"/>
  <c r="C3523" i="17"/>
  <c r="C4310" i="17"/>
  <c r="C4479" i="17"/>
  <c r="C2978" i="17"/>
  <c r="C3546" i="17"/>
  <c r="C4360" i="17"/>
  <c r="C4480" i="17"/>
  <c r="C1844" i="17"/>
  <c r="C4361" i="17"/>
  <c r="C3426" i="17"/>
  <c r="C4314" i="17"/>
  <c r="C4362" i="17"/>
  <c r="C4842" i="17"/>
  <c r="C2595" i="17"/>
  <c r="C3018" i="17"/>
  <c r="C3501" i="17"/>
  <c r="C5392" i="17"/>
  <c r="C5728" i="17"/>
  <c r="C5744" i="17"/>
  <c r="C5752" i="17"/>
  <c r="C5800" i="17"/>
  <c r="C5816" i="17"/>
  <c r="C6000" i="17"/>
  <c r="C6008" i="17"/>
  <c r="C3498" i="17"/>
  <c r="C5394" i="17"/>
  <c r="C5730" i="17"/>
  <c r="C5802" i="17"/>
  <c r="C5324" i="17"/>
  <c r="C5388" i="17"/>
  <c r="C5716" i="17"/>
  <c r="C5740" i="17"/>
  <c r="C6004" i="17"/>
  <c r="C6076" i="17"/>
  <c r="C6084" i="17"/>
  <c r="C5799" i="17"/>
  <c r="C5999" i="17"/>
  <c r="C6079" i="17"/>
  <c r="C6087" i="17"/>
  <c r="C5801" i="17"/>
  <c r="C6072" i="17"/>
  <c r="C5325" i="17"/>
  <c r="C5390" i="17"/>
  <c r="C5725" i="17"/>
  <c r="C5741" i="17"/>
  <c r="C5949" i="17"/>
  <c r="C6074" i="17"/>
  <c r="C6085" i="17"/>
  <c r="C6177" i="17"/>
  <c r="C6201" i="17"/>
  <c r="C6217" i="17"/>
  <c r="C5393" i="17"/>
  <c r="C5729" i="17"/>
  <c r="C5745" i="17"/>
  <c r="C6077" i="17"/>
  <c r="C5731" i="17"/>
  <c r="C6002" i="17"/>
  <c r="C6080" i="17"/>
  <c r="C6117" i="17"/>
  <c r="C6157" i="17"/>
  <c r="C6213" i="17"/>
  <c r="C6088" i="17"/>
  <c r="C6134" i="17"/>
  <c r="C6155" i="17"/>
  <c r="C6176" i="17"/>
  <c r="C6198" i="17"/>
  <c r="C6219" i="17"/>
  <c r="C6398" i="17"/>
  <c r="C6566" i="17"/>
  <c r="C6590" i="17"/>
  <c r="C6598" i="17"/>
  <c r="C6694" i="17"/>
  <c r="C6702" i="17"/>
  <c r="C6710" i="17"/>
  <c r="C6726" i="17"/>
  <c r="C6782" i="17"/>
  <c r="C6838" i="17"/>
  <c r="C6870" i="17"/>
  <c r="C6878" i="17"/>
  <c r="C6966" i="17"/>
  <c r="C7006" i="17"/>
  <c r="C7086" i="17"/>
  <c r="C7102" i="17"/>
  <c r="C7166" i="17"/>
  <c r="C7294" i="17"/>
  <c r="C6003" i="17"/>
  <c r="C6089" i="17"/>
  <c r="C6135" i="17"/>
  <c r="C6156" i="17"/>
  <c r="C6199" i="17"/>
  <c r="C6220" i="17"/>
  <c r="C6383" i="17"/>
  <c r="C6399" i="17"/>
  <c r="C6543" i="17"/>
  <c r="C6551" i="17"/>
  <c r="C6559" i="17"/>
  <c r="C6591" i="17"/>
  <c r="C6599" i="17"/>
  <c r="C6695" i="17"/>
  <c r="C6703" i="17"/>
  <c r="C6711" i="17"/>
  <c r="C6719" i="17"/>
  <c r="C6791" i="17"/>
  <c r="C6871" i="17"/>
  <c r="C6879" i="17"/>
  <c r="C6927" i="17"/>
  <c r="C6943" i="17"/>
  <c r="C6967" i="17"/>
  <c r="C6983" i="17"/>
  <c r="C7007" i="17"/>
  <c r="C7079" i="17"/>
  <c r="C7087" i="17"/>
  <c r="C7103" i="17"/>
  <c r="C7167" i="17"/>
  <c r="C7247" i="17"/>
  <c r="C7295" i="17"/>
  <c r="C6091" i="17"/>
  <c r="C6158" i="17"/>
  <c r="C6200" i="17"/>
  <c r="C6384" i="17"/>
  <c r="C6544" i="17"/>
  <c r="C6552" i="17"/>
  <c r="C6560" i="17"/>
  <c r="C6664" i="17"/>
  <c r="C6672" i="17"/>
  <c r="C6696" i="17"/>
  <c r="C6704" i="17"/>
  <c r="C6712" i="17"/>
  <c r="C6720" i="17"/>
  <c r="C6784" i="17"/>
  <c r="C6792" i="17"/>
  <c r="C6880" i="17"/>
  <c r="C6928" i="17"/>
  <c r="C6968" i="17"/>
  <c r="C7168" i="17"/>
  <c r="C7296" i="17"/>
  <c r="C6116" i="17"/>
  <c r="C6127" i="17"/>
  <c r="C6377" i="17"/>
  <c r="C6545" i="17"/>
  <c r="C6553" i="17"/>
  <c r="C6665" i="17"/>
  <c r="C6673" i="17"/>
  <c r="C6697" i="17"/>
  <c r="C6705" i="17"/>
  <c r="C6713" i="17"/>
  <c r="C6721" i="17"/>
  <c r="C6777" i="17"/>
  <c r="C6785" i="17"/>
  <c r="C6833" i="17"/>
  <c r="C6881" i="17"/>
  <c r="C6937" i="17"/>
  <c r="C7025" i="17"/>
  <c r="C7081" i="17"/>
  <c r="C7241" i="17"/>
  <c r="C7273" i="17"/>
  <c r="C7289" i="17"/>
  <c r="C7297" i="17"/>
  <c r="C6078" i="17"/>
  <c r="C6118" i="17"/>
  <c r="C6386" i="17"/>
  <c r="C6394" i="17"/>
  <c r="C6538" i="17"/>
  <c r="C6698" i="17"/>
  <c r="C6714" i="17"/>
  <c r="C6778" i="17"/>
  <c r="C6786" i="17"/>
  <c r="C6794" i="17"/>
  <c r="C6834" i="17"/>
  <c r="C6882" i="17"/>
  <c r="C6922" i="17"/>
  <c r="C6930" i="17"/>
  <c r="C6938" i="17"/>
  <c r="C6970" i="17"/>
  <c r="C6986" i="17"/>
  <c r="C7010" i="17"/>
  <c r="C7026" i="17"/>
  <c r="C7082" i="17"/>
  <c r="C7170" i="17"/>
  <c r="C7250" i="17"/>
  <c r="C7274" i="17"/>
  <c r="C7290" i="17"/>
  <c r="C7298" i="17"/>
  <c r="C7338" i="17"/>
  <c r="C7378" i="17"/>
  <c r="C6119" i="17"/>
  <c r="C6215" i="17"/>
  <c r="C6395" i="17"/>
  <c r="C6539" i="17"/>
  <c r="C6603" i="17"/>
  <c r="C6667" i="17"/>
  <c r="C6707" i="17"/>
  <c r="C6779" i="17"/>
  <c r="C6795" i="17"/>
  <c r="C6827" i="17"/>
  <c r="C6086" i="17"/>
  <c r="C6111" i="17"/>
  <c r="C6132" i="17"/>
  <c r="C6186" i="17"/>
  <c r="C6397" i="17"/>
  <c r="C6541" i="17"/>
  <c r="C6549" i="17"/>
  <c r="C6565" i="17"/>
  <c r="C6589" i="17"/>
  <c r="C6597" i="17"/>
  <c r="C6605" i="17"/>
  <c r="C6669" i="17"/>
  <c r="C6693" i="17"/>
  <c r="C6701" i="17"/>
  <c r="C6781" i="17"/>
  <c r="C6837" i="17"/>
  <c r="C6869" i="17"/>
  <c r="C6941" i="17"/>
  <c r="C6949" i="17"/>
  <c r="C6965" i="17"/>
  <c r="C7005" i="17"/>
  <c r="C7029" i="17"/>
  <c r="C7037" i="17"/>
  <c r="C7085" i="17"/>
  <c r="C7253" i="17"/>
  <c r="C7277" i="17"/>
  <c r="C7373" i="17"/>
  <c r="C6708" i="17"/>
  <c r="C7276" i="17"/>
  <c r="C7376" i="17"/>
  <c r="C7393" i="17"/>
  <c r="C7465" i="17"/>
  <c r="C7473" i="17"/>
  <c r="C7481" i="17"/>
  <c r="C7489" i="17"/>
  <c r="C7521" i="17"/>
  <c r="C7633" i="17"/>
  <c r="C7817" i="17"/>
  <c r="C7849" i="17"/>
  <c r="C7865" i="17"/>
  <c r="C7873" i="17"/>
  <c r="C7889" i="17"/>
  <c r="C7897" i="17"/>
  <c r="C7961" i="17"/>
  <c r="C7977" i="17"/>
  <c r="C7985" i="17"/>
  <c r="C7993" i="17"/>
  <c r="C8017" i="17"/>
  <c r="C8033" i="17"/>
  <c r="C8193" i="17"/>
  <c r="C8281" i="17"/>
  <c r="C8289" i="17"/>
  <c r="C8297" i="17"/>
  <c r="C8401" i="17"/>
  <c r="C8409" i="17"/>
  <c r="C8417" i="17"/>
  <c r="C6110" i="17"/>
  <c r="C6396" i="17"/>
  <c r="C6780" i="17"/>
  <c r="C6931" i="17"/>
  <c r="C7027" i="17"/>
  <c r="C7251" i="17"/>
  <c r="C7377" i="17"/>
  <c r="C7474" i="17"/>
  <c r="C7482" i="17"/>
  <c r="C7626" i="17"/>
  <c r="C7634" i="17"/>
  <c r="C7642" i="17"/>
  <c r="C7698" i="17"/>
  <c r="C7826" i="17"/>
  <c r="C7850" i="17"/>
  <c r="C7858" i="17"/>
  <c r="C7866" i="17"/>
  <c r="C7874" i="17"/>
  <c r="C7890" i="17"/>
  <c r="C7898" i="17"/>
  <c r="C7954" i="17"/>
  <c r="C7962" i="17"/>
  <c r="C7978" i="17"/>
  <c r="C7986" i="17"/>
  <c r="C7994" i="17"/>
  <c r="C8002" i="17"/>
  <c r="C8010" i="17"/>
  <c r="C8050" i="17"/>
  <c r="C8234" i="17"/>
  <c r="C8290" i="17"/>
  <c r="C8322" i="17"/>
  <c r="C6596" i="17"/>
  <c r="C6788" i="17"/>
  <c r="C6964" i="17"/>
  <c r="C7028" i="17"/>
  <c r="C7252" i="17"/>
  <c r="C7379" i="17"/>
  <c r="C7403" i="17"/>
  <c r="C7467" i="17"/>
  <c r="C7475" i="17"/>
  <c r="C7611" i="17"/>
  <c r="C7627" i="17"/>
  <c r="C7635" i="17"/>
  <c r="C7643" i="17"/>
  <c r="C7675" i="17"/>
  <c r="C7699" i="17"/>
  <c r="C7827" i="17"/>
  <c r="C7851" i="17"/>
  <c r="C7859" i="17"/>
  <c r="C7875" i="17"/>
  <c r="C7899" i="17"/>
  <c r="C7963" i="17"/>
  <c r="C7979" i="17"/>
  <c r="C7995" i="17"/>
  <c r="C8003" i="17"/>
  <c r="C8019" i="17"/>
  <c r="C8051" i="17"/>
  <c r="C8195" i="17"/>
  <c r="C8243" i="17"/>
  <c r="C8291" i="17"/>
  <c r="C8395" i="17"/>
  <c r="C6216" i="17"/>
  <c r="C6540" i="17"/>
  <c r="C6604" i="17"/>
  <c r="C6796" i="17"/>
  <c r="C6939" i="17"/>
  <c r="C7291" i="17"/>
  <c r="C7380" i="17"/>
  <c r="C7396" i="17"/>
  <c r="C7468" i="17"/>
  <c r="C7484" i="17"/>
  <c r="C7628" i="17"/>
  <c r="C7676" i="17"/>
  <c r="C7828" i="17"/>
  <c r="C7852" i="17"/>
  <c r="C7860" i="17"/>
  <c r="C7900" i="17"/>
  <c r="C7956" i="17"/>
  <c r="C7980" i="17"/>
  <c r="C7988" i="17"/>
  <c r="C7996" i="17"/>
  <c r="C8004" i="17"/>
  <c r="C8052" i="17"/>
  <c r="C8060" i="17"/>
  <c r="C8196" i="17"/>
  <c r="C8292" i="17"/>
  <c r="C5318" i="17"/>
  <c r="C6940" i="17"/>
  <c r="C7004" i="17"/>
  <c r="C7068" i="17"/>
  <c r="C7292" i="17"/>
  <c r="C7389" i="17"/>
  <c r="C7397" i="17"/>
  <c r="C7405" i="17"/>
  <c r="C7485" i="17"/>
  <c r="C7517" i="17"/>
  <c r="C7629" i="17"/>
  <c r="C7677" i="17"/>
  <c r="C7829" i="17"/>
  <c r="C7853" i="17"/>
  <c r="C7861" i="17"/>
  <c r="C7885" i="17"/>
  <c r="C7901" i="17"/>
  <c r="C7917" i="17"/>
  <c r="C7949" i="17"/>
  <c r="C7957" i="17"/>
  <c r="C7981" i="17"/>
  <c r="C7989" i="17"/>
  <c r="C8005" i="17"/>
  <c r="C8013" i="17"/>
  <c r="C8053" i="17"/>
  <c r="C8069" i="17"/>
  <c r="C8197" i="17"/>
  <c r="C8293" i="17"/>
  <c r="C8397" i="17"/>
  <c r="C8437" i="17"/>
  <c r="C6152" i="17"/>
  <c r="C6979" i="17"/>
  <c r="C7299" i="17"/>
  <c r="C7339" i="17"/>
  <c r="C7390" i="17"/>
  <c r="C7398" i="17"/>
  <c r="C7406" i="17"/>
  <c r="C7414" i="17"/>
  <c r="C7478" i="17"/>
  <c r="C7518" i="17"/>
  <c r="C7622" i="17"/>
  <c r="C7630" i="17"/>
  <c r="C7646" i="17"/>
  <c r="C7830" i="17"/>
  <c r="C7854" i="17"/>
  <c r="C7862" i="17"/>
  <c r="C7886" i="17"/>
  <c r="C7950" i="17"/>
  <c r="C7958" i="17"/>
  <c r="C7966" i="17"/>
  <c r="C6692" i="17"/>
  <c r="C6948" i="17"/>
  <c r="C6980" i="17"/>
  <c r="C7300" i="17"/>
  <c r="C7391" i="17"/>
  <c r="C7399" i="17"/>
  <c r="C7407" i="17"/>
  <c r="C7479" i="17"/>
  <c r="C7487" i="17"/>
  <c r="C7519" i="17"/>
  <c r="C7623" i="17"/>
  <c r="C7631" i="17"/>
  <c r="C7639" i="17"/>
  <c r="C7831" i="17"/>
  <c r="C7847" i="17"/>
  <c r="C7863" i="17"/>
  <c r="C7871" i="17"/>
  <c r="C7887" i="17"/>
  <c r="C7895" i="17"/>
  <c r="C7919" i="17"/>
  <c r="C7951" i="17"/>
  <c r="C7959" i="17"/>
  <c r="C7967" i="17"/>
  <c r="C7983" i="17"/>
  <c r="C8015" i="17"/>
  <c r="C8047" i="17"/>
  <c r="C8063" i="17"/>
  <c r="C8071" i="17"/>
  <c r="C8287" i="17"/>
  <c r="C8295" i="17"/>
  <c r="C8319" i="17"/>
  <c r="C8399" i="17"/>
  <c r="C8423" i="17"/>
  <c r="C8431" i="17"/>
  <c r="C8439" i="17"/>
  <c r="C3332" i="17"/>
  <c r="C3333" i="17"/>
  <c r="C3334" i="17"/>
  <c r="C3350" i="17"/>
  <c r="C3335" i="17"/>
  <c r="C3336" i="17"/>
  <c r="C3345" i="17"/>
  <c r="C3331" i="17"/>
  <c r="C3349" i="17"/>
  <c r="C4873" i="17"/>
  <c r="C3586" i="17"/>
  <c r="C5104" i="17"/>
  <c r="C5160" i="17"/>
  <c r="C5098" i="17"/>
  <c r="C5099" i="17"/>
  <c r="C5100" i="17"/>
  <c r="C5164" i="17"/>
  <c r="C5103" i="17"/>
  <c r="C5159" i="17"/>
  <c r="C5158" i="17"/>
  <c r="C5101" i="17"/>
  <c r="C5161" i="17"/>
  <c r="C5102" i="17"/>
  <c r="C8756" i="17"/>
  <c r="C8732" i="17"/>
  <c r="C8724" i="17"/>
  <c r="C8716" i="17"/>
  <c r="C8708" i="17"/>
  <c r="C8700" i="17"/>
  <c r="C8692" i="17"/>
  <c r="C8684" i="17"/>
  <c r="C8676" i="17"/>
  <c r="C8668" i="17"/>
  <c r="C8660" i="17"/>
  <c r="C8652" i="17"/>
  <c r="C8644" i="17"/>
  <c r="C8636" i="17"/>
  <c r="C8628" i="17"/>
  <c r="C8620" i="17"/>
  <c r="C8612" i="17"/>
  <c r="C8604" i="17"/>
  <c r="C8596" i="17"/>
  <c r="C8588" i="17"/>
  <c r="C8580" i="17"/>
  <c r="C8572" i="17"/>
  <c r="C8564" i="17"/>
  <c r="C8556" i="17"/>
  <c r="C8548" i="17"/>
  <c r="C8540" i="17"/>
  <c r="C8532" i="17"/>
  <c r="C8524" i="17"/>
  <c r="C8516" i="17"/>
  <c r="C8508" i="17"/>
  <c r="C8500" i="17"/>
  <c r="C8492" i="17"/>
  <c r="C8480" i="17"/>
  <c r="C8466" i="17"/>
  <c r="C8450" i="17"/>
  <c r="C8434" i="17"/>
  <c r="C8418" i="17"/>
  <c r="C8402" i="17"/>
  <c r="C8374" i="17"/>
  <c r="C8342" i="17"/>
  <c r="C8310" i="17"/>
  <c r="C8278" i="17"/>
  <c r="C8246" i="17"/>
  <c r="C8214" i="17"/>
  <c r="C8182" i="17"/>
  <c r="C8150" i="17"/>
  <c r="C8118" i="17"/>
  <c r="C8086" i="17"/>
  <c r="C8048" i="17"/>
  <c r="C7984" i="17"/>
  <c r="C7920" i="17"/>
  <c r="C7856" i="17"/>
  <c r="C7792" i="17"/>
  <c r="C7728" i="17"/>
  <c r="C7664" i="17"/>
  <c r="C7600" i="17"/>
  <c r="C7536" i="17"/>
  <c r="C7408" i="17"/>
  <c r="C7307" i="17"/>
  <c r="C7051" i="17"/>
  <c r="C6700" i="17"/>
  <c r="C6174" i="17"/>
  <c r="C72" i="17"/>
  <c r="C80" i="17"/>
  <c r="C96" i="17"/>
  <c r="C77" i="17"/>
  <c r="C73" i="17"/>
  <c r="C95" i="17"/>
  <c r="C78" i="17"/>
  <c r="C79" i="17"/>
  <c r="C152" i="17"/>
  <c r="C576" i="17"/>
  <c r="C571" i="17"/>
  <c r="C570" i="17"/>
  <c r="C645" i="17"/>
  <c r="C529" i="17"/>
  <c r="C1070" i="17"/>
  <c r="C1110" i="17"/>
  <c r="C1150" i="17"/>
  <c r="C1174" i="17"/>
  <c r="C1326" i="17"/>
  <c r="C1334" i="17"/>
  <c r="C1342" i="17"/>
  <c r="C1358" i="17"/>
  <c r="C1366" i="17"/>
  <c r="C1374" i="17"/>
  <c r="C1390" i="17"/>
  <c r="C1398" i="17"/>
  <c r="C1040" i="17"/>
  <c r="C1048" i="17"/>
  <c r="C1072" i="17"/>
  <c r="C1176" i="17"/>
  <c r="C1344" i="17"/>
  <c r="C1360" i="17"/>
  <c r="C1368" i="17"/>
  <c r="C1384" i="17"/>
  <c r="C1408" i="17"/>
  <c r="C1041" i="17"/>
  <c r="C1049" i="17"/>
  <c r="C1073" i="17"/>
  <c r="C1177" i="17"/>
  <c r="C1329" i="17"/>
  <c r="C1345" i="17"/>
  <c r="C1361" i="17"/>
  <c r="C1377" i="17"/>
  <c r="C1385" i="17"/>
  <c r="C1409" i="17"/>
  <c r="C526" i="17"/>
  <c r="C577" i="17"/>
  <c r="C1002" i="17"/>
  <c r="C1034" i="17"/>
  <c r="C1074" i="17"/>
  <c r="C1162" i="17"/>
  <c r="C1178" i="17"/>
  <c r="C527" i="17"/>
  <c r="C1003" i="17"/>
  <c r="C1035" i="17"/>
  <c r="C1051" i="17"/>
  <c r="C1067" i="17"/>
  <c r="C1075" i="17"/>
  <c r="C1163" i="17"/>
  <c r="C1339" i="17"/>
  <c r="C1363" i="17"/>
  <c r="C1371" i="17"/>
  <c r="C1379" i="17"/>
  <c r="C1395" i="17"/>
  <c r="C1403" i="17"/>
  <c r="C1411" i="17"/>
  <c r="C1343" i="17"/>
  <c r="C1359" i="17"/>
  <c r="C1407" i="17"/>
  <c r="C1511" i="17"/>
  <c r="C1535" i="17"/>
  <c r="C1559" i="17"/>
  <c r="C1623" i="17"/>
  <c r="C1631" i="17"/>
  <c r="C1679" i="17"/>
  <c r="C1695" i="17"/>
  <c r="C1735" i="17"/>
  <c r="C1839" i="17"/>
  <c r="C1879" i="17"/>
  <c r="C1895" i="17"/>
  <c r="C1346" i="17"/>
  <c r="C1362" i="17"/>
  <c r="C1394" i="17"/>
  <c r="C1410" i="17"/>
  <c r="C1496" i="17"/>
  <c r="C1512" i="17"/>
  <c r="C1536" i="17"/>
  <c r="C1560" i="17"/>
  <c r="C1624" i="17"/>
  <c r="C1736" i="17"/>
  <c r="C1840" i="17"/>
  <c r="C1896" i="17"/>
  <c r="C1332" i="17"/>
  <c r="C1348" i="17"/>
  <c r="C1364" i="17"/>
  <c r="C1497" i="17"/>
  <c r="C1513" i="17"/>
  <c r="C1537" i="17"/>
  <c r="C1545" i="17"/>
  <c r="C1561" i="17"/>
  <c r="C1601" i="17"/>
  <c r="C1625" i="17"/>
  <c r="C1737" i="17"/>
  <c r="C1061" i="17"/>
  <c r="C1333" i="17"/>
  <c r="C1365" i="17"/>
  <c r="C1498" i="17"/>
  <c r="C1538" i="17"/>
  <c r="C1546" i="17"/>
  <c r="C1562" i="17"/>
  <c r="C1586" i="17"/>
  <c r="C1730" i="17"/>
  <c r="C1738" i="17"/>
  <c r="C1874" i="17"/>
  <c r="C1045" i="17"/>
  <c r="C1068" i="17"/>
  <c r="C1151" i="17"/>
  <c r="C1173" i="17"/>
  <c r="C1386" i="17"/>
  <c r="C1508" i="17"/>
  <c r="C1540" i="17"/>
  <c r="C1564" i="17"/>
  <c r="C1572" i="17"/>
  <c r="C1588" i="17"/>
  <c r="C1047" i="17"/>
  <c r="C1069" i="17"/>
  <c r="C1175" i="17"/>
  <c r="C1372" i="17"/>
  <c r="C1388" i="17"/>
  <c r="C1541" i="17"/>
  <c r="C1557" i="17"/>
  <c r="C1589" i="17"/>
  <c r="C1597" i="17"/>
  <c r="C1677" i="17"/>
  <c r="C1499" i="17"/>
  <c r="C1563" i="17"/>
  <c r="C1820" i="17"/>
  <c r="C1933" i="17"/>
  <c r="C1941" i="17"/>
  <c r="C2005" i="17"/>
  <c r="C2013" i="17"/>
  <c r="C2029" i="17"/>
  <c r="C2037" i="17"/>
  <c r="C2053" i="17"/>
  <c r="C2141" i="17"/>
  <c r="C2165" i="17"/>
  <c r="C2181" i="17"/>
  <c r="C2189" i="17"/>
  <c r="C2205" i="17"/>
  <c r="C2213" i="17"/>
  <c r="C2301" i="17"/>
  <c r="C2413" i="17"/>
  <c r="C2429" i="17"/>
  <c r="C1357" i="17"/>
  <c r="C1534" i="17"/>
  <c r="C1598" i="17"/>
  <c r="C1630" i="17"/>
  <c r="C1873" i="17"/>
  <c r="C1918" i="17"/>
  <c r="C1942" i="17"/>
  <c r="C1950" i="17"/>
  <c r="C1998" i="17"/>
  <c r="C2030" i="17"/>
  <c r="C2038" i="17"/>
  <c r="C1044" i="17"/>
  <c r="C1367" i="17"/>
  <c r="C1507" i="17"/>
  <c r="C1539" i="17"/>
  <c r="C1571" i="17"/>
  <c r="C1742" i="17"/>
  <c r="C1875" i="17"/>
  <c r="C1999" i="17"/>
  <c r="C2007" i="17"/>
  <c r="C2031" i="17"/>
  <c r="C2135" i="17"/>
  <c r="C2167" i="17"/>
  <c r="C2183" i="17"/>
  <c r="C2207" i="17"/>
  <c r="C2287" i="17"/>
  <c r="C2319" i="17"/>
  <c r="C2407" i="17"/>
  <c r="C2431" i="17"/>
  <c r="C2439" i="17"/>
  <c r="C2455" i="17"/>
  <c r="C1510" i="17"/>
  <c r="C1542" i="17"/>
  <c r="C1574" i="17"/>
  <c r="C1731" i="17"/>
  <c r="C1876" i="17"/>
  <c r="C1901" i="17"/>
  <c r="C1944" i="17"/>
  <c r="C1960" i="17"/>
  <c r="C1992" i="17"/>
  <c r="C2008" i="17"/>
  <c r="C2016" i="17"/>
  <c r="C2128" i="17"/>
  <c r="C2136" i="17"/>
  <c r="C2152" i="17"/>
  <c r="C2168" i="17"/>
  <c r="C2184" i="17"/>
  <c r="C2192" i="17"/>
  <c r="C2200" i="17"/>
  <c r="C2208" i="17"/>
  <c r="C2216" i="17"/>
  <c r="C2288" i="17"/>
  <c r="C2296" i="17"/>
  <c r="C2320" i="17"/>
  <c r="C2408" i="17"/>
  <c r="C2416" i="17"/>
  <c r="C2432" i="17"/>
  <c r="C2448" i="17"/>
  <c r="C2456" i="17"/>
  <c r="C1149" i="17"/>
  <c r="C1483" i="17"/>
  <c r="C1732" i="17"/>
  <c r="C1902" i="17"/>
  <c r="C1929" i="17"/>
  <c r="C1945" i="17"/>
  <c r="C1961" i="17"/>
  <c r="C1985" i="17"/>
  <c r="C2009" i="17"/>
  <c r="C2017" i="17"/>
  <c r="C2033" i="17"/>
  <c r="C2041" i="17"/>
  <c r="C2129" i="17"/>
  <c r="C2137" i="17"/>
  <c r="C2145" i="17"/>
  <c r="C2209" i="17"/>
  <c r="C2217" i="17"/>
  <c r="C2289" i="17"/>
  <c r="C2297" i="17"/>
  <c r="C1071" i="17"/>
  <c r="C1325" i="17"/>
  <c r="C1389" i="17"/>
  <c r="C1676" i="17"/>
  <c r="C1733" i="17"/>
  <c r="C1878" i="17"/>
  <c r="C1930" i="17"/>
  <c r="C1946" i="17"/>
  <c r="C1986" i="17"/>
  <c r="C1994" i="17"/>
  <c r="C2002" i="17"/>
  <c r="C2010" i="17"/>
  <c r="C2018" i="17"/>
  <c r="C2034" i="17"/>
  <c r="C2042" i="17"/>
  <c r="C2098" i="17"/>
  <c r="C2130" i="17"/>
  <c r="C2138" i="17"/>
  <c r="C2146" i="17"/>
  <c r="C2170" i="17"/>
  <c r="C2186" i="17"/>
  <c r="C2218" i="17"/>
  <c r="C2226" i="17"/>
  <c r="C2234" i="17"/>
  <c r="C2298" i="17"/>
  <c r="C2410" i="17"/>
  <c r="C2434" i="17"/>
  <c r="C2450" i="17"/>
  <c r="C2458" i="17"/>
  <c r="C1172" i="17"/>
  <c r="C1587" i="17"/>
  <c r="C1700" i="17"/>
  <c r="C1947" i="17"/>
  <c r="C2011" i="17"/>
  <c r="C2283" i="17"/>
  <c r="C2409" i="17"/>
  <c r="C2457" i="17"/>
  <c r="C2574" i="17"/>
  <c r="C2598" i="17"/>
  <c r="C1462" i="17"/>
  <c r="C1948" i="17"/>
  <c r="C2012" i="17"/>
  <c r="C2284" i="17"/>
  <c r="C2347" i="17"/>
  <c r="C2411" i="17"/>
  <c r="C2459" i="17"/>
  <c r="C2551" i="17"/>
  <c r="C2559" i="17"/>
  <c r="C2591" i="17"/>
  <c r="C2599" i="17"/>
  <c r="C2019" i="17"/>
  <c r="C2139" i="17"/>
  <c r="C2412" i="17"/>
  <c r="C2560" i="17"/>
  <c r="C2600" i="17"/>
  <c r="C1622" i="17"/>
  <c r="C2020" i="17"/>
  <c r="C2052" i="17"/>
  <c r="C2182" i="17"/>
  <c r="C2204" i="17"/>
  <c r="C2414" i="17"/>
  <c r="C2430" i="17"/>
  <c r="C2561" i="17"/>
  <c r="C2593" i="17"/>
  <c r="C1335" i="17"/>
  <c r="C1734" i="17"/>
  <c r="C1931" i="17"/>
  <c r="C1995" i="17"/>
  <c r="C2027" i="17"/>
  <c r="C2164" i="17"/>
  <c r="C2187" i="17"/>
  <c r="C2206" i="17"/>
  <c r="C2417" i="17"/>
  <c r="C2433" i="17"/>
  <c r="C2449" i="17"/>
  <c r="C2562" i="17"/>
  <c r="C2570" i="17"/>
  <c r="C2594" i="17"/>
  <c r="C1405" i="17"/>
  <c r="C1558" i="17"/>
  <c r="C1940" i="17"/>
  <c r="C2036" i="17"/>
  <c r="C2214" i="17"/>
  <c r="C2300" i="17"/>
  <c r="C2438" i="17"/>
  <c r="C2573" i="17"/>
  <c r="C1894" i="17"/>
  <c r="C2028" i="17"/>
  <c r="C2294" i="17"/>
  <c r="C2435" i="17"/>
  <c r="C2571" i="17"/>
  <c r="C2972" i="17"/>
  <c r="C3020" i="17"/>
  <c r="C3044" i="17"/>
  <c r="C3060" i="17"/>
  <c r="C3188" i="17"/>
  <c r="C3196" i="17"/>
  <c r="C3204" i="17"/>
  <c r="C3404" i="17"/>
  <c r="C3508" i="17"/>
  <c r="C3524" i="17"/>
  <c r="C3532" i="17"/>
  <c r="C3548" i="17"/>
  <c r="C3572" i="17"/>
  <c r="C1678" i="17"/>
  <c r="C2572" i="17"/>
  <c r="C2981" i="17"/>
  <c r="C3013" i="17"/>
  <c r="C3173" i="17"/>
  <c r="C3197" i="17"/>
  <c r="C3205" i="17"/>
  <c r="C1739" i="17"/>
  <c r="C2451" i="17"/>
  <c r="C2974" i="17"/>
  <c r="C3014" i="17"/>
  <c r="C3038" i="17"/>
  <c r="C3070" i="17"/>
  <c r="C3174" i="17"/>
  <c r="C3198" i="17"/>
  <c r="C3294" i="17"/>
  <c r="C3398" i="17"/>
  <c r="C3406" i="17"/>
  <c r="C3446" i="17"/>
  <c r="C3510" i="17"/>
  <c r="C3542" i="17"/>
  <c r="C3550" i="17"/>
  <c r="C3566" i="17"/>
  <c r="C3895" i="17"/>
  <c r="C1939" i="17"/>
  <c r="C2452" i="17"/>
  <c r="C2975" i="17"/>
  <c r="C2983" i="17"/>
  <c r="C3111" i="17"/>
  <c r="C3151" i="17"/>
  <c r="C3167" i="17"/>
  <c r="C3175" i="17"/>
  <c r="C3183" i="17"/>
  <c r="C3191" i="17"/>
  <c r="C3199" i="17"/>
  <c r="C3391" i="17"/>
  <c r="C3399" i="17"/>
  <c r="C3423" i="17"/>
  <c r="C3495" i="17"/>
  <c r="C3511" i="17"/>
  <c r="C3535" i="17"/>
  <c r="C3567" i="17"/>
  <c r="C1341" i="17"/>
  <c r="C2166" i="17"/>
  <c r="C2920" i="17"/>
  <c r="C2976" i="17"/>
  <c r="C3016" i="17"/>
  <c r="C3048" i="17"/>
  <c r="C3056" i="17"/>
  <c r="C3112" i="17"/>
  <c r="C3136" i="17"/>
  <c r="C3152" i="17"/>
  <c r="C3168" i="17"/>
  <c r="C3184" i="17"/>
  <c r="C3200" i="17"/>
  <c r="C3400" i="17"/>
  <c r="C3408" i="17"/>
  <c r="C3448" i="17"/>
  <c r="C3504" i="17"/>
  <c r="C1399" i="17"/>
  <c r="C2171" i="17"/>
  <c r="C2969" i="17"/>
  <c r="C3041" i="17"/>
  <c r="C3057" i="17"/>
  <c r="C3113" i="17"/>
  <c r="C3153" i="17"/>
  <c r="C3169" i="17"/>
  <c r="C3193" i="17"/>
  <c r="C3401" i="17"/>
  <c r="C3449" i="17"/>
  <c r="C3505" i="17"/>
  <c r="C1555" i="17"/>
  <c r="C2564" i="17"/>
  <c r="C2971" i="17"/>
  <c r="C3019" i="17"/>
  <c r="C3043" i="17"/>
  <c r="C3059" i="17"/>
  <c r="C3187" i="17"/>
  <c r="C3195" i="17"/>
  <c r="C3211" i="17"/>
  <c r="C3403" i="17"/>
  <c r="C3427" i="17"/>
  <c r="C3507" i="17"/>
  <c r="C3547" i="17"/>
  <c r="C3571" i="17"/>
  <c r="C3154" i="17"/>
  <c r="C3506" i="17"/>
  <c r="C3570" i="17"/>
  <c r="C4086" i="17"/>
  <c r="C4094" i="17"/>
  <c r="C4158" i="17"/>
  <c r="C4358" i="17"/>
  <c r="C4478" i="17"/>
  <c r="C4598" i="17"/>
  <c r="C4830" i="17"/>
  <c r="C2419" i="17"/>
  <c r="C3509" i="17"/>
  <c r="C3573" i="17"/>
  <c r="C4087" i="17"/>
  <c r="C4167" i="17"/>
  <c r="C4359" i="17"/>
  <c r="C4599" i="17"/>
  <c r="C4671" i="17"/>
  <c r="C3042" i="17"/>
  <c r="C3170" i="17"/>
  <c r="C4088" i="17"/>
  <c r="C4144" i="17"/>
  <c r="C4168" i="17"/>
  <c r="C4456" i="17"/>
  <c r="C4472" i="17"/>
  <c r="C4552" i="17"/>
  <c r="C4600" i="17"/>
  <c r="C4624" i="17"/>
  <c r="C4672" i="17"/>
  <c r="C4768" i="17"/>
  <c r="C3549" i="17"/>
  <c r="C4089" i="17"/>
  <c r="C4145" i="17"/>
  <c r="C4169" i="17"/>
  <c r="C4193" i="17"/>
  <c r="C4481" i="17"/>
  <c r="C4553" i="17"/>
  <c r="C4601" i="17"/>
  <c r="C4625" i="17"/>
  <c r="C4745" i="17"/>
  <c r="C4817" i="17"/>
  <c r="C4841" i="17"/>
  <c r="C1996" i="17"/>
  <c r="C2563" i="17"/>
  <c r="C3058" i="17"/>
  <c r="C3186" i="17"/>
  <c r="C3618" i="17"/>
  <c r="C3883" i="17"/>
  <c r="C4082" i="17"/>
  <c r="C4090" i="17"/>
  <c r="C4146" i="17"/>
  <c r="C4170" i="17"/>
  <c r="C4194" i="17"/>
  <c r="C4482" i="17"/>
  <c r="C4554" i="17"/>
  <c r="C4602" i="17"/>
  <c r="C4626" i="17"/>
  <c r="C4770" i="17"/>
  <c r="C4818" i="17"/>
  <c r="C3194" i="17"/>
  <c r="C3525" i="17"/>
  <c r="C4091" i="17"/>
  <c r="C4123" i="17"/>
  <c r="C4147" i="17"/>
  <c r="C4195" i="17"/>
  <c r="C4291" i="17"/>
  <c r="C4315" i="17"/>
  <c r="C3210" i="17"/>
  <c r="C3405" i="17"/>
  <c r="C4085" i="17"/>
  <c r="C4093" i="17"/>
  <c r="C4157" i="17"/>
  <c r="C4309" i="17"/>
  <c r="C4357" i="17"/>
  <c r="C4477" i="17"/>
  <c r="C4597" i="17"/>
  <c r="C4765" i="17"/>
  <c r="C4829" i="17"/>
  <c r="C4627" i="17"/>
  <c r="C4819" i="17"/>
  <c r="C5056" i="17"/>
  <c r="C5080" i="17"/>
  <c r="C5272" i="17"/>
  <c r="C5344" i="17"/>
  <c r="C5368" i="17"/>
  <c r="C5384" i="17"/>
  <c r="C5656" i="17"/>
  <c r="C5704" i="17"/>
  <c r="C5712" i="17"/>
  <c r="C5720" i="17"/>
  <c r="C5768" i="17"/>
  <c r="C5776" i="17"/>
  <c r="C5904" i="17"/>
  <c r="C5944" i="17"/>
  <c r="C5952" i="17"/>
  <c r="C3138" i="17"/>
  <c r="C5057" i="17"/>
  <c r="C4148" i="17"/>
  <c r="C4475" i="17"/>
  <c r="C5274" i="17"/>
  <c r="C5370" i="17"/>
  <c r="C5386" i="17"/>
  <c r="C5706" i="17"/>
  <c r="C5714" i="17"/>
  <c r="C5722" i="17"/>
  <c r="C5738" i="17"/>
  <c r="C5754" i="17"/>
  <c r="C5818" i="17"/>
  <c r="C5882" i="17"/>
  <c r="C5906" i="17"/>
  <c r="C5914" i="17"/>
  <c r="C5946" i="17"/>
  <c r="C4092" i="17"/>
  <c r="C4156" i="17"/>
  <c r="C4476" i="17"/>
  <c r="C4828" i="17"/>
  <c r="C5275" i="17"/>
  <c r="C5331" i="17"/>
  <c r="C5387" i="17"/>
  <c r="C5395" i="17"/>
  <c r="C4771" i="17"/>
  <c r="C5316" i="17"/>
  <c r="C5372" i="17"/>
  <c r="C5724" i="17"/>
  <c r="C5732" i="17"/>
  <c r="C5900" i="17"/>
  <c r="C5916" i="17"/>
  <c r="C5924" i="17"/>
  <c r="C5948" i="17"/>
  <c r="C5980" i="17"/>
  <c r="C5996" i="17"/>
  <c r="C6012" i="17"/>
  <c r="C4124" i="17"/>
  <c r="C4316" i="17"/>
  <c r="C4364" i="17"/>
  <c r="C5079" i="17"/>
  <c r="C5271" i="17"/>
  <c r="C5327" i="17"/>
  <c r="C5383" i="17"/>
  <c r="C5655" i="17"/>
  <c r="C5711" i="17"/>
  <c r="C5719" i="17"/>
  <c r="C5727" i="17"/>
  <c r="C5743" i="17"/>
  <c r="C5751" i="17"/>
  <c r="C5767" i="17"/>
  <c r="C5775" i="17"/>
  <c r="C5815" i="17"/>
  <c r="C5895" i="17"/>
  <c r="C5927" i="17"/>
  <c r="C5951" i="17"/>
  <c r="C5214" i="17"/>
  <c r="C5385" i="17"/>
  <c r="C5657" i="17"/>
  <c r="C5705" i="17"/>
  <c r="C5721" i="17"/>
  <c r="C5737" i="17"/>
  <c r="C5753" i="17"/>
  <c r="C5769" i="17"/>
  <c r="C5817" i="17"/>
  <c r="C5929" i="17"/>
  <c r="C5945" i="17"/>
  <c r="C5723" i="17"/>
  <c r="C5739" i="17"/>
  <c r="C5803" i="17"/>
  <c r="C5819" i="17"/>
  <c r="C5899" i="17"/>
  <c r="C5947" i="17"/>
  <c r="C5326" i="17"/>
  <c r="C5369" i="17"/>
  <c r="C5901" i="17"/>
  <c r="C5933" i="17"/>
  <c r="C5995" i="17"/>
  <c r="C6009" i="17"/>
  <c r="C6064" i="17"/>
  <c r="C6121" i="17"/>
  <c r="C6137" i="17"/>
  <c r="C6233" i="17"/>
  <c r="C4555" i="17"/>
  <c r="C5329" i="17"/>
  <c r="C5710" i="17"/>
  <c r="C5726" i="17"/>
  <c r="C5742" i="17"/>
  <c r="C5902" i="17"/>
  <c r="C5934" i="17"/>
  <c r="C5950" i="17"/>
  <c r="C5537" i="17"/>
  <c r="C5713" i="17"/>
  <c r="C5777" i="17"/>
  <c r="C5953" i="17"/>
  <c r="C5985" i="17"/>
  <c r="C5998" i="17"/>
  <c r="C6011" i="17"/>
  <c r="C3402" i="17"/>
  <c r="C4843" i="17"/>
  <c r="C5715" i="17"/>
  <c r="C5273" i="17"/>
  <c r="C5317" i="17"/>
  <c r="C5717" i="17"/>
  <c r="C5733" i="17"/>
  <c r="C5925" i="17"/>
  <c r="C6014" i="17"/>
  <c r="C6090" i="17"/>
  <c r="C6109" i="17"/>
  <c r="C6125" i="17"/>
  <c r="C6133" i="17"/>
  <c r="C6189" i="17"/>
  <c r="C6197" i="17"/>
  <c r="C6221" i="17"/>
  <c r="C5907" i="17"/>
  <c r="C6123" i="17"/>
  <c r="C6382" i="17"/>
  <c r="C6510" i="17"/>
  <c r="C6526" i="17"/>
  <c r="C6534" i="17"/>
  <c r="C6542" i="17"/>
  <c r="C6558" i="17"/>
  <c r="C6718" i="17"/>
  <c r="C6734" i="17"/>
  <c r="C6758" i="17"/>
  <c r="C6774" i="17"/>
  <c r="C6830" i="17"/>
  <c r="C6886" i="17"/>
  <c r="C6926" i="17"/>
  <c r="C6942" i="17"/>
  <c r="C6998" i="17"/>
  <c r="C7030" i="17"/>
  <c r="C7254" i="17"/>
  <c r="C7270" i="17"/>
  <c r="C7374" i="17"/>
  <c r="C6070" i="17"/>
  <c r="C6124" i="17"/>
  <c r="C6188" i="17"/>
  <c r="C6511" i="17"/>
  <c r="C6727" i="17"/>
  <c r="C6735" i="17"/>
  <c r="C6759" i="17"/>
  <c r="C6767" i="17"/>
  <c r="C6775" i="17"/>
  <c r="C6831" i="17"/>
  <c r="C6839" i="17"/>
  <c r="C6887" i="17"/>
  <c r="C6991" i="17"/>
  <c r="C6999" i="17"/>
  <c r="C7031" i="17"/>
  <c r="C7271" i="17"/>
  <c r="C5923" i="17"/>
  <c r="C6073" i="17"/>
  <c r="C6222" i="17"/>
  <c r="C6376" i="17"/>
  <c r="C6400" i="17"/>
  <c r="C6512" i="17"/>
  <c r="C6520" i="17"/>
  <c r="C6528" i="17"/>
  <c r="C6536" i="17"/>
  <c r="C6592" i="17"/>
  <c r="C6728" i="17"/>
  <c r="C6736" i="17"/>
  <c r="C6744" i="17"/>
  <c r="C6760" i="17"/>
  <c r="C6776" i="17"/>
  <c r="C6920" i="17"/>
  <c r="C6944" i="17"/>
  <c r="C6984" i="17"/>
  <c r="C6992" i="17"/>
  <c r="C7000" i="17"/>
  <c r="C7008" i="17"/>
  <c r="C7032" i="17"/>
  <c r="C7256" i="17"/>
  <c r="C7272" i="17"/>
  <c r="C5798" i="17"/>
  <c r="C5926" i="17"/>
  <c r="C5982" i="17"/>
  <c r="C6010" i="17"/>
  <c r="C6075" i="17"/>
  <c r="C6106" i="17"/>
  <c r="C6138" i="17"/>
  <c r="C6281" i="17"/>
  <c r="C6401" i="17"/>
  <c r="C6513" i="17"/>
  <c r="C6521" i="17"/>
  <c r="C6537" i="17"/>
  <c r="C6593" i="17"/>
  <c r="C6729" i="17"/>
  <c r="C6737" i="17"/>
  <c r="C6761" i="17"/>
  <c r="C6865" i="17"/>
  <c r="C6921" i="17"/>
  <c r="C6929" i="17"/>
  <c r="C6945" i="17"/>
  <c r="C6985" i="17"/>
  <c r="C6993" i="17"/>
  <c r="C7001" i="17"/>
  <c r="C7009" i="17"/>
  <c r="C7033" i="17"/>
  <c r="C7169" i="17"/>
  <c r="C7265" i="17"/>
  <c r="C4363" i="17"/>
  <c r="C5078" i="17"/>
  <c r="C5718" i="17"/>
  <c r="C6013" i="17"/>
  <c r="C6107" i="17"/>
  <c r="C6234" i="17"/>
  <c r="C6338" i="17"/>
  <c r="C6378" i="17"/>
  <c r="C6402" i="17"/>
  <c r="C6514" i="17"/>
  <c r="C6546" i="17"/>
  <c r="C6554" i="17"/>
  <c r="C6594" i="17"/>
  <c r="C6722" i="17"/>
  <c r="C6730" i="17"/>
  <c r="C6738" i="17"/>
  <c r="C6770" i="17"/>
  <c r="C6866" i="17"/>
  <c r="C6946" i="17"/>
  <c r="C6994" i="17"/>
  <c r="C7002" i="17"/>
  <c r="C7034" i="17"/>
  <c r="C7266" i="17"/>
  <c r="C5734" i="17"/>
  <c r="C5878" i="17"/>
  <c r="C6108" i="17"/>
  <c r="C6151" i="17"/>
  <c r="C6226" i="17"/>
  <c r="C6379" i="17"/>
  <c r="C6403" i="17"/>
  <c r="C6515" i="17"/>
  <c r="C6531" i="17"/>
  <c r="C6547" i="17"/>
  <c r="C6555" i="17"/>
  <c r="C6595" i="17"/>
  <c r="C6715" i="17"/>
  <c r="C6723" i="17"/>
  <c r="C6731" i="17"/>
  <c r="C6755" i="17"/>
  <c r="C6771" i="17"/>
  <c r="C6787" i="17"/>
  <c r="C6835" i="17"/>
  <c r="C6867" i="17"/>
  <c r="C6883" i="17"/>
  <c r="C5997" i="17"/>
  <c r="C6065" i="17"/>
  <c r="C6122" i="17"/>
  <c r="C6381" i="17"/>
  <c r="C6509" i="17"/>
  <c r="C6517" i="17"/>
  <c r="C6525" i="17"/>
  <c r="C6533" i="17"/>
  <c r="C6557" i="17"/>
  <c r="C6717" i="17"/>
  <c r="C6725" i="17"/>
  <c r="C6733" i="17"/>
  <c r="C6757" i="17"/>
  <c r="C6765" i="17"/>
  <c r="C6829" i="17"/>
  <c r="C6877" i="17"/>
  <c r="C6885" i="17"/>
  <c r="C6925" i="17"/>
  <c r="C6989" i="17"/>
  <c r="C6997" i="17"/>
  <c r="C7261" i="17"/>
  <c r="C7269" i="17"/>
  <c r="C6516" i="17"/>
  <c r="C6772" i="17"/>
  <c r="C6836" i="17"/>
  <c r="C6924" i="17"/>
  <c r="C6988" i="17"/>
  <c r="C7084" i="17"/>
  <c r="C7385" i="17"/>
  <c r="C7673" i="17"/>
  <c r="C7681" i="17"/>
  <c r="C7697" i="17"/>
  <c r="C7833" i="17"/>
  <c r="C7921" i="17"/>
  <c r="C7929" i="17"/>
  <c r="C7945" i="17"/>
  <c r="C8001" i="17"/>
  <c r="C8009" i="17"/>
  <c r="C8057" i="17"/>
  <c r="C8321" i="17"/>
  <c r="C6716" i="17"/>
  <c r="C6995" i="17"/>
  <c r="C7386" i="17"/>
  <c r="C7394" i="17"/>
  <c r="C7674" i="17"/>
  <c r="C7682" i="17"/>
  <c r="C7930" i="17"/>
  <c r="C7946" i="17"/>
  <c r="C7970" i="17"/>
  <c r="C8058" i="17"/>
  <c r="C8194" i="17"/>
  <c r="C8242" i="17"/>
  <c r="C8282" i="17"/>
  <c r="C6120" i="17"/>
  <c r="C6532" i="17"/>
  <c r="C6724" i="17"/>
  <c r="C6996" i="17"/>
  <c r="C7387" i="17"/>
  <c r="C7395" i="17"/>
  <c r="C7667" i="17"/>
  <c r="C7683" i="17"/>
  <c r="C7923" i="17"/>
  <c r="C7931" i="17"/>
  <c r="C7947" i="17"/>
  <c r="C7971" i="17"/>
  <c r="C8059" i="17"/>
  <c r="C8235" i="17"/>
  <c r="C8283" i="17"/>
  <c r="C8419" i="17"/>
  <c r="C5994" i="17"/>
  <c r="C6732" i="17"/>
  <c r="C7003" i="17"/>
  <c r="C7035" i="17"/>
  <c r="C7388" i="17"/>
  <c r="C7668" i="17"/>
  <c r="C7684" i="17"/>
  <c r="C7692" i="17"/>
  <c r="C7844" i="17"/>
  <c r="C7924" i="17"/>
  <c r="C7932" i="17"/>
  <c r="C7940" i="17"/>
  <c r="C7972" i="17"/>
  <c r="C8236" i="17"/>
  <c r="C6548" i="17"/>
  <c r="C6740" i="17"/>
  <c r="C6868" i="17"/>
  <c r="C7036" i="17"/>
  <c r="C7260" i="17"/>
  <c r="C7381" i="17"/>
  <c r="C7469" i="17"/>
  <c r="C7477" i="17"/>
  <c r="C7669" i="17"/>
  <c r="C7693" i="17"/>
  <c r="C7845" i="17"/>
  <c r="C7925" i="17"/>
  <c r="C7933" i="17"/>
  <c r="C7941" i="17"/>
  <c r="C7973" i="17"/>
  <c r="C7997" i="17"/>
  <c r="C8061" i="17"/>
  <c r="C8421" i="17"/>
  <c r="C6556" i="17"/>
  <c r="C6947" i="17"/>
  <c r="C7171" i="17"/>
  <c r="C7267" i="17"/>
  <c r="C7382" i="17"/>
  <c r="C7470" i="17"/>
  <c r="C7670" i="17"/>
  <c r="C7678" i="17"/>
  <c r="C7846" i="17"/>
  <c r="C7926" i="17"/>
  <c r="C7934" i="17"/>
  <c r="C7942" i="17"/>
  <c r="C7974" i="17"/>
  <c r="C7982" i="17"/>
  <c r="C7998" i="17"/>
  <c r="C8006" i="17"/>
  <c r="C8014" i="17"/>
  <c r="C8054" i="17"/>
  <c r="C6756" i="17"/>
  <c r="C6884" i="17"/>
  <c r="C7268" i="17"/>
  <c r="C7471" i="17"/>
  <c r="C7647" i="17"/>
  <c r="C7671" i="17"/>
  <c r="C7695" i="17"/>
  <c r="C7927" i="17"/>
  <c r="C7943" i="17"/>
  <c r="C7975" i="17"/>
  <c r="C7999" i="17"/>
  <c r="C8007" i="17"/>
  <c r="C3348" i="17"/>
  <c r="C3347" i="17"/>
  <c r="C3346" i="17"/>
  <c r="C8755" i="17"/>
  <c r="C8747" i="17"/>
  <c r="C8739" i="17"/>
  <c r="C8731" i="17"/>
  <c r="C8723" i="17"/>
  <c r="C8715" i="17"/>
  <c r="C8707" i="17"/>
  <c r="C8699" i="17"/>
  <c r="C8691" i="17"/>
  <c r="C8683" i="17"/>
  <c r="C8675" i="17"/>
  <c r="C8667" i="17"/>
  <c r="C8659" i="17"/>
  <c r="C8651" i="17"/>
  <c r="C8643" i="17"/>
  <c r="C8635" i="17"/>
  <c r="C8627" i="17"/>
  <c r="C8619" i="17"/>
  <c r="C8611" i="17"/>
  <c r="C8603" i="17"/>
  <c r="C8595" i="17"/>
  <c r="C8587" i="17"/>
  <c r="C8579" i="17"/>
  <c r="C8571" i="17"/>
  <c r="C8563" i="17"/>
  <c r="C8555" i="17"/>
  <c r="C8547" i="17"/>
  <c r="C8531" i="17"/>
  <c r="C8523" i="17"/>
  <c r="C8515" i="17"/>
  <c r="C8507" i="17"/>
  <c r="C8499" i="17"/>
  <c r="C8490" i="17"/>
  <c r="C8478" i="17"/>
  <c r="C8464" i="17"/>
  <c r="C8448" i="17"/>
  <c r="C8432" i="17"/>
  <c r="C8416" i="17"/>
  <c r="C8400" i="17"/>
  <c r="C8368" i="17"/>
  <c r="C8336" i="17"/>
  <c r="C8304" i="17"/>
  <c r="C8272" i="17"/>
  <c r="C8240" i="17"/>
  <c r="C8208" i="17"/>
  <c r="C8176" i="17"/>
  <c r="C8144" i="17"/>
  <c r="C8112" i="17"/>
  <c r="C8080" i="17"/>
  <c r="C8040" i="17"/>
  <c r="C7976" i="17"/>
  <c r="C7912" i="17"/>
  <c r="C7848" i="17"/>
  <c r="C7784" i="17"/>
  <c r="C7720" i="17"/>
  <c r="C7656" i="17"/>
  <c r="C7592" i="17"/>
  <c r="C7528" i="17"/>
  <c r="C7464" i="17"/>
  <c r="C7400" i="17"/>
  <c r="C7275" i="17"/>
  <c r="C7019" i="17"/>
  <c r="C6636" i="17"/>
  <c r="C6083" i="17"/>
  <c r="C1038" i="17"/>
  <c r="C1046" i="17"/>
  <c r="C1158" i="17"/>
  <c r="C1350" i="17"/>
  <c r="C1406" i="17"/>
  <c r="C1152" i="17"/>
  <c r="C1160" i="17"/>
  <c r="C1328" i="17"/>
  <c r="C1352" i="17"/>
  <c r="C1153" i="17"/>
  <c r="C1161" i="17"/>
  <c r="C1353" i="17"/>
  <c r="C1042" i="17"/>
  <c r="C1050" i="17"/>
  <c r="C1154" i="17"/>
  <c r="C1043" i="17"/>
  <c r="C1155" i="17"/>
  <c r="C1347" i="17"/>
  <c r="C1159" i="17"/>
  <c r="C1327" i="17"/>
  <c r="C1487" i="17"/>
  <c r="C1495" i="17"/>
  <c r="C1527" i="17"/>
  <c r="C1551" i="17"/>
  <c r="C1036" i="17"/>
  <c r="C1552" i="17"/>
  <c r="C1037" i="17"/>
  <c r="C1521" i="17"/>
  <c r="C1529" i="17"/>
  <c r="C1553" i="17"/>
  <c r="C1039" i="17"/>
  <c r="C1349" i="17"/>
  <c r="C1514" i="17"/>
  <c r="C1522" i="17"/>
  <c r="C1530" i="17"/>
  <c r="C1554" i="17"/>
  <c r="C1602" i="17"/>
  <c r="C1626" i="17"/>
  <c r="C1004" i="17"/>
  <c r="C1484" i="17"/>
  <c r="C1524" i="17"/>
  <c r="C1532" i="17"/>
  <c r="C1548" i="17"/>
  <c r="C1556" i="17"/>
  <c r="C1628" i="17"/>
  <c r="C1156" i="17"/>
  <c r="C1340" i="17"/>
  <c r="C1485" i="17"/>
  <c r="C1525" i="17"/>
  <c r="C1533" i="17"/>
  <c r="C1549" i="17"/>
  <c r="C1629" i="17"/>
  <c r="C1351" i="17"/>
  <c r="C1531" i="17"/>
  <c r="C1627" i="17"/>
  <c r="C1740" i="17"/>
  <c r="C1925" i="17"/>
  <c r="C1981" i="17"/>
  <c r="C1989" i="17"/>
  <c r="C1997" i="17"/>
  <c r="C2101" i="17"/>
  <c r="C2125" i="17"/>
  <c r="C2149" i="17"/>
  <c r="C2197" i="17"/>
  <c r="C2229" i="17"/>
  <c r="C2285" i="17"/>
  <c r="C2317" i="17"/>
  <c r="C2349" i="17"/>
  <c r="C2437" i="17"/>
  <c r="C2461" i="17"/>
  <c r="C1741" i="17"/>
  <c r="C1926" i="17"/>
  <c r="C1982" i="17"/>
  <c r="C1990" i="17"/>
  <c r="C2006" i="17"/>
  <c r="C2046" i="17"/>
  <c r="C1919" i="17"/>
  <c r="C1927" i="17"/>
  <c r="C1967" i="17"/>
  <c r="C1975" i="17"/>
  <c r="C1983" i="17"/>
  <c r="C1991" i="17"/>
  <c r="C2039" i="17"/>
  <c r="C2047" i="17"/>
  <c r="C2119" i="17"/>
  <c r="C2127" i="17"/>
  <c r="C2151" i="17"/>
  <c r="C2159" i="17"/>
  <c r="C2191" i="17"/>
  <c r="C2199" i="17"/>
  <c r="C2215" i="17"/>
  <c r="C2223" i="17"/>
  <c r="C2231" i="17"/>
  <c r="C2303" i="17"/>
  <c r="C2351" i="17"/>
  <c r="C2463" i="17"/>
  <c r="C2487" i="17"/>
  <c r="C2511" i="17"/>
  <c r="C1928" i="17"/>
  <c r="C1968" i="17"/>
  <c r="C1984" i="17"/>
  <c r="C2040" i="17"/>
  <c r="C2048" i="17"/>
  <c r="C2120" i="17"/>
  <c r="C2160" i="17"/>
  <c r="C2224" i="17"/>
  <c r="C2304" i="17"/>
  <c r="C2344" i="17"/>
  <c r="C2352" i="17"/>
  <c r="C2424" i="17"/>
  <c r="C2464" i="17"/>
  <c r="C2472" i="17"/>
  <c r="C2488" i="17"/>
  <c r="C2512" i="17"/>
  <c r="C1515" i="17"/>
  <c r="C1547" i="17"/>
  <c r="C1877" i="17"/>
  <c r="C1921" i="17"/>
  <c r="C1969" i="17"/>
  <c r="C1993" i="17"/>
  <c r="C2049" i="17"/>
  <c r="C2153" i="17"/>
  <c r="C2161" i="17"/>
  <c r="C2193" i="17"/>
  <c r="C2225" i="17"/>
  <c r="C2233" i="17"/>
  <c r="C2305" i="17"/>
  <c r="C2321" i="17"/>
  <c r="C1157" i="17"/>
  <c r="C1486" i="17"/>
  <c r="C1550" i="17"/>
  <c r="C1962" i="17"/>
  <c r="C1970" i="17"/>
  <c r="C1978" i="17"/>
  <c r="C2050" i="17"/>
  <c r="C2154" i="17"/>
  <c r="C2194" i="17"/>
  <c r="C2210" i="17"/>
  <c r="C2322" i="17"/>
  <c r="C2346" i="17"/>
  <c r="C2354" i="17"/>
  <c r="C2418" i="17"/>
  <c r="C2426" i="17"/>
  <c r="C2466" i="17"/>
  <c r="C2474" i="17"/>
  <c r="C2490" i="17"/>
  <c r="C1979" i="17"/>
  <c r="C2043" i="17"/>
  <c r="C2155" i="17"/>
  <c r="C2219" i="17"/>
  <c r="C2302" i="17"/>
  <c r="C2324" i="17"/>
  <c r="C2345" i="17"/>
  <c r="C2425" i="17"/>
  <c r="C2473" i="17"/>
  <c r="C2489" i="17"/>
  <c r="C2542" i="17"/>
  <c r="C2550" i="17"/>
  <c r="C2558" i="17"/>
  <c r="C2606" i="17"/>
  <c r="C1980" i="17"/>
  <c r="C2044" i="17"/>
  <c r="C2198" i="17"/>
  <c r="C2307" i="17"/>
  <c r="C2427" i="17"/>
  <c r="C2475" i="17"/>
  <c r="C2535" i="17"/>
  <c r="C2567" i="17"/>
  <c r="C2607" i="17"/>
  <c r="C1987" i="17"/>
  <c r="C2051" i="17"/>
  <c r="C2286" i="17"/>
  <c r="C2308" i="17"/>
  <c r="C2348" i="17"/>
  <c r="C2428" i="17"/>
  <c r="C2460" i="17"/>
  <c r="C2476" i="17"/>
  <c r="C2536" i="17"/>
  <c r="C2552" i="17"/>
  <c r="C2568" i="17"/>
  <c r="C2592" i="17"/>
  <c r="C2608" i="17"/>
  <c r="C1924" i="17"/>
  <c r="C1988" i="17"/>
  <c r="C2099" i="17"/>
  <c r="C2140" i="17"/>
  <c r="C2163" i="17"/>
  <c r="C2227" i="17"/>
  <c r="C2350" i="17"/>
  <c r="C2462" i="17"/>
  <c r="C2521" i="17"/>
  <c r="C2537" i="17"/>
  <c r="C2553" i="17"/>
  <c r="C2569" i="17"/>
  <c r="C2601" i="17"/>
  <c r="C2609" i="17"/>
  <c r="C2873" i="17"/>
  <c r="C1523" i="17"/>
  <c r="C1963" i="17"/>
  <c r="C2100" i="17"/>
  <c r="C2228" i="17"/>
  <c r="C2353" i="17"/>
  <c r="C2465" i="17"/>
  <c r="C2513" i="17"/>
  <c r="C2522" i="17"/>
  <c r="C2602" i="17"/>
  <c r="C2610" i="17"/>
  <c r="C2004" i="17"/>
  <c r="C2131" i="17"/>
  <c r="C2150" i="17"/>
  <c r="C2323" i="17"/>
  <c r="C2406" i="17"/>
  <c r="C2470" i="17"/>
  <c r="C2541" i="17"/>
  <c r="C2557" i="17"/>
  <c r="C2565" i="17"/>
  <c r="C2837" i="17"/>
  <c r="C2885" i="17"/>
  <c r="C2124" i="17"/>
  <c r="C2211" i="17"/>
  <c r="C2603" i="17"/>
  <c r="C2887" i="17"/>
  <c r="C3012" i="17"/>
  <c r="C3036" i="17"/>
  <c r="C3052" i="17"/>
  <c r="C3076" i="17"/>
  <c r="C3084" i="17"/>
  <c r="C3148" i="17"/>
  <c r="C3172" i="17"/>
  <c r="C3212" i="17"/>
  <c r="C3236" i="17"/>
  <c r="C3260" i="17"/>
  <c r="C3292" i="17"/>
  <c r="C3396" i="17"/>
  <c r="C3428" i="17"/>
  <c r="C3436" i="17"/>
  <c r="C3444" i="17"/>
  <c r="C3516" i="17"/>
  <c r="C3700" i="17"/>
  <c r="C3757" i="17"/>
  <c r="C3821" i="17"/>
  <c r="C3885" i="17"/>
  <c r="C2035" i="17"/>
  <c r="C2126" i="17"/>
  <c r="C2212" i="17"/>
  <c r="C2436" i="17"/>
  <c r="C2540" i="17"/>
  <c r="C2604" i="17"/>
  <c r="C2846" i="17"/>
  <c r="C2888" i="17"/>
  <c r="C2973" i="17"/>
  <c r="C3005" i="17"/>
  <c r="C3021" i="17"/>
  <c r="C3045" i="17"/>
  <c r="C3053" i="17"/>
  <c r="C3085" i="17"/>
  <c r="C3133" i="17"/>
  <c r="C3141" i="17"/>
  <c r="C3149" i="17"/>
  <c r="C3181" i="17"/>
  <c r="C3189" i="17"/>
  <c r="C3213" i="17"/>
  <c r="C3221" i="17"/>
  <c r="C3261" i="17"/>
  <c r="C3293" i="17"/>
  <c r="C2147" i="17"/>
  <c r="C2230" i="17"/>
  <c r="C2611" i="17"/>
  <c r="C2836" i="17"/>
  <c r="C2847" i="17"/>
  <c r="C2926" i="17"/>
  <c r="C2934" i="17"/>
  <c r="C2982" i="17"/>
  <c r="C3006" i="17"/>
  <c r="C3022" i="17"/>
  <c r="C3054" i="17"/>
  <c r="C3086" i="17"/>
  <c r="C3110" i="17"/>
  <c r="C3134" i="17"/>
  <c r="C3142" i="17"/>
  <c r="C3150" i="17"/>
  <c r="C3166" i="17"/>
  <c r="C3182" i="17"/>
  <c r="C3190" i="17"/>
  <c r="C3222" i="17"/>
  <c r="C3422" i="17"/>
  <c r="C3438" i="17"/>
  <c r="C3494" i="17"/>
  <c r="C3518" i="17"/>
  <c r="C3526" i="17"/>
  <c r="C3534" i="17"/>
  <c r="C3558" i="17"/>
  <c r="C3574" i="17"/>
  <c r="C3783" i="17"/>
  <c r="C3815" i="17"/>
  <c r="C3879" i="17"/>
  <c r="C3927" i="17"/>
  <c r="C2148" i="17"/>
  <c r="C2318" i="17"/>
  <c r="C2838" i="17"/>
  <c r="C2848" i="17"/>
  <c r="C2919" i="17"/>
  <c r="C2927" i="17"/>
  <c r="C2935" i="17"/>
  <c r="C2967" i="17"/>
  <c r="C2991" i="17"/>
  <c r="C3007" i="17"/>
  <c r="C3047" i="17"/>
  <c r="C3055" i="17"/>
  <c r="C3071" i="17"/>
  <c r="C3087" i="17"/>
  <c r="C3135" i="17"/>
  <c r="C3143" i="17"/>
  <c r="C3215" i="17"/>
  <c r="C3223" i="17"/>
  <c r="C3247" i="17"/>
  <c r="C3255" i="17"/>
  <c r="C3295" i="17"/>
  <c r="C3383" i="17"/>
  <c r="C3407" i="17"/>
  <c r="C3439" i="17"/>
  <c r="C3527" i="17"/>
  <c r="C3551" i="17"/>
  <c r="C3559" i="17"/>
  <c r="C3615" i="17"/>
  <c r="C3663" i="17"/>
  <c r="C3703" i="17"/>
  <c r="C3784" i="17"/>
  <c r="C3880" i="17"/>
  <c r="C3896" i="17"/>
  <c r="C3928" i="17"/>
  <c r="C1964" i="17"/>
  <c r="C2467" i="17"/>
  <c r="C2523" i="17"/>
  <c r="C2839" i="17"/>
  <c r="C2928" i="17"/>
  <c r="C2944" i="17"/>
  <c r="C2968" i="17"/>
  <c r="C2984" i="17"/>
  <c r="C2992" i="17"/>
  <c r="C3008" i="17"/>
  <c r="C3072" i="17"/>
  <c r="C3088" i="17"/>
  <c r="C3144" i="17"/>
  <c r="C3176" i="17"/>
  <c r="C3192" i="17"/>
  <c r="C3224" i="17"/>
  <c r="C3232" i="17"/>
  <c r="C3256" i="17"/>
  <c r="C3296" i="17"/>
  <c r="C3384" i="17"/>
  <c r="C3440" i="17"/>
  <c r="C3512" i="17"/>
  <c r="C3528" i="17"/>
  <c r="C3536" i="17"/>
  <c r="C3552" i="17"/>
  <c r="C3560" i="17"/>
  <c r="C3616" i="17"/>
  <c r="C3664" i="17"/>
  <c r="C3785" i="17"/>
  <c r="C3817" i="17"/>
  <c r="C3881" i="17"/>
  <c r="C1971" i="17"/>
  <c r="C2468" i="17"/>
  <c r="C2840" i="17"/>
  <c r="C2872" i="17"/>
  <c r="C2921" i="17"/>
  <c r="C2929" i="17"/>
  <c r="C2993" i="17"/>
  <c r="C3009" i="17"/>
  <c r="C3049" i="17"/>
  <c r="C3073" i="17"/>
  <c r="C3137" i="17"/>
  <c r="C3177" i="17"/>
  <c r="C3201" i="17"/>
  <c r="C3217" i="17"/>
  <c r="C3233" i="17"/>
  <c r="C3257" i="17"/>
  <c r="C3409" i="17"/>
  <c r="C3513" i="17"/>
  <c r="C3529" i="17"/>
  <c r="C3561" i="17"/>
  <c r="C3617" i="17"/>
  <c r="C3665" i="17"/>
  <c r="C3762" i="17"/>
  <c r="C3786" i="17"/>
  <c r="C3818" i="17"/>
  <c r="C3882" i="17"/>
  <c r="C2003" i="17"/>
  <c r="C2190" i="17"/>
  <c r="C2420" i="17"/>
  <c r="C2800" i="17"/>
  <c r="C2843" i="17"/>
  <c r="C2896" i="17"/>
  <c r="C2923" i="17"/>
  <c r="C2995" i="17"/>
  <c r="C3011" i="17"/>
  <c r="C3051" i="17"/>
  <c r="C3075" i="17"/>
  <c r="C3083" i="17"/>
  <c r="C3139" i="17"/>
  <c r="C3147" i="17"/>
  <c r="C3171" i="17"/>
  <c r="C3203" i="17"/>
  <c r="C3219" i="17"/>
  <c r="C3235" i="17"/>
  <c r="C3259" i="17"/>
  <c r="C3291" i="17"/>
  <c r="C3435" i="17"/>
  <c r="C3443" i="17"/>
  <c r="C3451" i="17"/>
  <c r="C3515" i="17"/>
  <c r="C3531" i="17"/>
  <c r="C3539" i="17"/>
  <c r="C3619" i="17"/>
  <c r="C2895" i="17"/>
  <c r="C3218" i="17"/>
  <c r="C3378" i="17"/>
  <c r="C3410" i="17"/>
  <c r="C3442" i="17"/>
  <c r="C3538" i="17"/>
  <c r="C3677" i="17"/>
  <c r="C4062" i="17"/>
  <c r="C4070" i="17"/>
  <c r="C4126" i="17"/>
  <c r="C4134" i="17"/>
  <c r="C4166" i="17"/>
  <c r="C4182" i="17"/>
  <c r="C4190" i="17"/>
  <c r="C4198" i="17"/>
  <c r="C4454" i="17"/>
  <c r="C4470" i="17"/>
  <c r="C4550" i="17"/>
  <c r="C4566" i="17"/>
  <c r="C4590" i="17"/>
  <c r="C4670" i="17"/>
  <c r="C4686" i="17"/>
  <c r="C4766" i="17"/>
  <c r="C4846" i="17"/>
  <c r="C2970" i="17"/>
  <c r="C3290" i="17"/>
  <c r="C3413" i="17"/>
  <c r="C3445" i="17"/>
  <c r="C3541" i="17"/>
  <c r="C3682" i="17"/>
  <c r="C3894" i="17"/>
  <c r="C4063" i="17"/>
  <c r="C4071" i="17"/>
  <c r="C4095" i="17"/>
  <c r="C4119" i="17"/>
  <c r="C4127" i="17"/>
  <c r="C4135" i="17"/>
  <c r="C4143" i="17"/>
  <c r="C4159" i="17"/>
  <c r="C4183" i="17"/>
  <c r="C4191" i="17"/>
  <c r="C4263" i="17"/>
  <c r="C4279" i="17"/>
  <c r="C4287" i="17"/>
  <c r="C4351" i="17"/>
  <c r="C4407" i="17"/>
  <c r="C4455" i="17"/>
  <c r="C4471" i="17"/>
  <c r="C4527" i="17"/>
  <c r="C4551" i="17"/>
  <c r="C4591" i="17"/>
  <c r="C4623" i="17"/>
  <c r="C4695" i="17"/>
  <c r="C4767" i="17"/>
  <c r="C4831" i="17"/>
  <c r="C4839" i="17"/>
  <c r="C4847" i="17"/>
  <c r="C1526" i="17"/>
  <c r="C3234" i="17"/>
  <c r="C3450" i="17"/>
  <c r="C3514" i="17"/>
  <c r="C3812" i="17"/>
  <c r="C3929" i="17"/>
  <c r="C4064" i="17"/>
  <c r="C4072" i="17"/>
  <c r="C4096" i="17"/>
  <c r="C4120" i="17"/>
  <c r="C4160" i="17"/>
  <c r="C4192" i="17"/>
  <c r="C4264" i="17"/>
  <c r="C4272" i="17"/>
  <c r="C4280" i="17"/>
  <c r="C4288" i="17"/>
  <c r="C4336" i="17"/>
  <c r="C4352" i="17"/>
  <c r="C4408" i="17"/>
  <c r="C4496" i="17"/>
  <c r="C4504" i="17"/>
  <c r="C4528" i="17"/>
  <c r="C4584" i="17"/>
  <c r="C4592" i="17"/>
  <c r="C4664" i="17"/>
  <c r="C4696" i="17"/>
  <c r="C4744" i="17"/>
  <c r="C4816" i="17"/>
  <c r="C4832" i="17"/>
  <c r="C4840" i="17"/>
  <c r="C4848" i="17"/>
  <c r="C2531" i="17"/>
  <c r="C2842" i="17"/>
  <c r="C2922" i="17"/>
  <c r="C3050" i="17"/>
  <c r="C3114" i="17"/>
  <c r="C3517" i="17"/>
  <c r="C3666" i="17"/>
  <c r="C4065" i="17"/>
  <c r="C4073" i="17"/>
  <c r="C4081" i="17"/>
  <c r="C4097" i="17"/>
  <c r="C4121" i="17"/>
  <c r="C4137" i="17"/>
  <c r="C4161" i="17"/>
  <c r="C4265" i="17"/>
  <c r="C4273" i="17"/>
  <c r="C4281" i="17"/>
  <c r="C4289" i="17"/>
  <c r="C4337" i="17"/>
  <c r="C4353" i="17"/>
  <c r="C4409" i="17"/>
  <c r="C4457" i="17"/>
  <c r="C4473" i="17"/>
  <c r="C4497" i="17"/>
  <c r="C4505" i="17"/>
  <c r="C4529" i="17"/>
  <c r="C4585" i="17"/>
  <c r="C4673" i="17"/>
  <c r="C4697" i="17"/>
  <c r="C4769" i="17"/>
  <c r="C4793" i="17"/>
  <c r="C4825" i="17"/>
  <c r="C4849" i="17"/>
  <c r="C4913" i="17"/>
  <c r="C4937" i="17"/>
  <c r="C5009" i="17"/>
  <c r="C5033" i="17"/>
  <c r="C2754" i="17"/>
  <c r="C2994" i="17"/>
  <c r="C3819" i="17"/>
  <c r="C4066" i="17"/>
  <c r="C4074" i="17"/>
  <c r="C4098" i="17"/>
  <c r="C4122" i="17"/>
  <c r="C4138" i="17"/>
  <c r="C4154" i="17"/>
  <c r="C4242" i="17"/>
  <c r="C4266" i="17"/>
  <c r="C4282" i="17"/>
  <c r="C4290" i="17"/>
  <c r="C4354" i="17"/>
  <c r="C4410" i="17"/>
  <c r="C4458" i="17"/>
  <c r="C4474" i="17"/>
  <c r="C4490" i="17"/>
  <c r="C4530" i="17"/>
  <c r="C4546" i="17"/>
  <c r="C4674" i="17"/>
  <c r="C4698" i="17"/>
  <c r="C4746" i="17"/>
  <c r="C4794" i="17"/>
  <c r="C4826" i="17"/>
  <c r="C4834" i="17"/>
  <c r="C4914" i="17"/>
  <c r="C4938" i="17"/>
  <c r="C2102" i="17"/>
  <c r="C3258" i="17"/>
  <c r="C3397" i="17"/>
  <c r="C3429" i="17"/>
  <c r="C3714" i="17"/>
  <c r="C3820" i="17"/>
  <c r="C3884" i="17"/>
  <c r="C4059" i="17"/>
  <c r="C4067" i="17"/>
  <c r="C4075" i="17"/>
  <c r="C4083" i="17"/>
  <c r="C4155" i="17"/>
  <c r="C4171" i="17"/>
  <c r="C4243" i="17"/>
  <c r="C4267" i="17"/>
  <c r="C2799" i="17"/>
  <c r="C3146" i="17"/>
  <c r="C3533" i="17"/>
  <c r="C3763" i="17"/>
  <c r="C4061" i="17"/>
  <c r="C4069" i="17"/>
  <c r="C4125" i="17"/>
  <c r="C4197" i="17"/>
  <c r="C4293" i="17"/>
  <c r="C4317" i="17"/>
  <c r="C4349" i="17"/>
  <c r="C4365" i="17"/>
  <c r="C4469" i="17"/>
  <c r="C4549" i="17"/>
  <c r="C4557" i="17"/>
  <c r="C4629" i="17"/>
  <c r="C4677" i="17"/>
  <c r="C4685" i="17"/>
  <c r="C4773" i="17"/>
  <c r="C4781" i="17"/>
  <c r="C4797" i="17"/>
  <c r="C4821" i="17"/>
  <c r="C4845" i="17"/>
  <c r="C3074" i="17"/>
  <c r="C4068" i="17"/>
  <c r="C4196" i="17"/>
  <c r="C4851" i="17"/>
  <c r="C5035" i="17"/>
  <c r="C5072" i="17"/>
  <c r="C5288" i="17"/>
  <c r="C5296" i="17"/>
  <c r="C5328" i="17"/>
  <c r="C5376" i="17"/>
  <c r="C5408" i="17"/>
  <c r="C5416" i="17"/>
  <c r="C5432" i="17"/>
  <c r="C5488" i="17"/>
  <c r="C5512" i="17"/>
  <c r="C5536" i="17"/>
  <c r="C5560" i="17"/>
  <c r="C5632" i="17"/>
  <c r="C5736" i="17"/>
  <c r="C5808" i="17"/>
  <c r="C5824" i="17"/>
  <c r="C5880" i="17"/>
  <c r="C5888" i="17"/>
  <c r="C5896" i="17"/>
  <c r="C5912" i="17"/>
  <c r="C5920" i="17"/>
  <c r="C5928" i="17"/>
  <c r="C5936" i="17"/>
  <c r="C5968" i="17"/>
  <c r="C5976" i="17"/>
  <c r="C5984" i="17"/>
  <c r="C5992" i="17"/>
  <c r="C6016" i="17"/>
  <c r="C3715" i="17"/>
  <c r="C4468" i="17"/>
  <c r="C4596" i="17"/>
  <c r="C4628" i="17"/>
  <c r="C4820" i="17"/>
  <c r="C4852" i="17"/>
  <c r="C5081" i="17"/>
  <c r="C2188" i="17"/>
  <c r="C3202" i="17"/>
  <c r="C3530" i="17"/>
  <c r="C4084" i="17"/>
  <c r="C4603" i="17"/>
  <c r="C4699" i="17"/>
  <c r="C4795" i="17"/>
  <c r="C4827" i="17"/>
  <c r="C5058" i="17"/>
  <c r="C5082" i="17"/>
  <c r="C5090" i="17"/>
  <c r="C5210" i="17"/>
  <c r="C5290" i="17"/>
  <c r="C5298" i="17"/>
  <c r="C5330" i="17"/>
  <c r="C5346" i="17"/>
  <c r="C5378" i="17"/>
  <c r="C5426" i="17"/>
  <c r="C5434" i="17"/>
  <c r="C5490" i="17"/>
  <c r="C5498" i="17"/>
  <c r="C5522" i="17"/>
  <c r="C5538" i="17"/>
  <c r="C5546" i="17"/>
  <c r="C5634" i="17"/>
  <c r="C5658" i="17"/>
  <c r="C5674" i="17"/>
  <c r="C5682" i="17"/>
  <c r="C5770" i="17"/>
  <c r="C5778" i="17"/>
  <c r="C5794" i="17"/>
  <c r="C5810" i="17"/>
  <c r="C5826" i="17"/>
  <c r="C5834" i="17"/>
  <c r="C5874" i="17"/>
  <c r="C5890" i="17"/>
  <c r="C5898" i="17"/>
  <c r="C5922" i="17"/>
  <c r="C5930" i="17"/>
  <c r="C5938" i="17"/>
  <c r="C5954" i="17"/>
  <c r="C5962" i="17"/>
  <c r="C5970" i="17"/>
  <c r="C5978" i="17"/>
  <c r="C5986" i="17"/>
  <c r="C3562" i="17"/>
  <c r="C3758" i="17"/>
  <c r="C4764" i="17"/>
  <c r="C4796" i="17"/>
  <c r="C4892" i="17"/>
  <c r="C5007" i="17"/>
  <c r="C5059" i="17"/>
  <c r="C5315" i="17"/>
  <c r="C5371" i="17"/>
  <c r="C5379" i="17"/>
  <c r="C5427" i="17"/>
  <c r="C4292" i="17"/>
  <c r="C4355" i="17"/>
  <c r="C4483" i="17"/>
  <c r="C4547" i="17"/>
  <c r="C4675" i="17"/>
  <c r="C5008" i="17"/>
  <c r="C5212" i="17"/>
  <c r="C5276" i="17"/>
  <c r="C5292" i="17"/>
  <c r="C5332" i="17"/>
  <c r="C5380" i="17"/>
  <c r="C5396" i="17"/>
  <c r="C5428" i="17"/>
  <c r="C5548" i="17"/>
  <c r="C5748" i="17"/>
  <c r="C5772" i="17"/>
  <c r="C5796" i="17"/>
  <c r="C5804" i="17"/>
  <c r="C5812" i="17"/>
  <c r="C5820" i="17"/>
  <c r="C5828" i="17"/>
  <c r="C5836" i="17"/>
  <c r="C5876" i="17"/>
  <c r="C5884" i="17"/>
  <c r="C5892" i="17"/>
  <c r="C5908" i="17"/>
  <c r="C5932" i="17"/>
  <c r="C5956" i="17"/>
  <c r="C5964" i="17"/>
  <c r="C5988" i="17"/>
  <c r="C6092" i="17"/>
  <c r="C3010" i="17"/>
  <c r="C3434" i="17"/>
  <c r="C4060" i="17"/>
  <c r="C4188" i="17"/>
  <c r="C4556" i="17"/>
  <c r="C4588" i="17"/>
  <c r="C4844" i="17"/>
  <c r="C5023" i="17"/>
  <c r="C5034" i="17"/>
  <c r="C5055" i="17"/>
  <c r="C5215" i="17"/>
  <c r="C5287" i="17"/>
  <c r="C5295" i="17"/>
  <c r="C5343" i="17"/>
  <c r="C5367" i="17"/>
  <c r="C5375" i="17"/>
  <c r="C5407" i="17"/>
  <c r="C5511" i="17"/>
  <c r="C5519" i="17"/>
  <c r="C5535" i="17"/>
  <c r="C5559" i="17"/>
  <c r="C5631" i="17"/>
  <c r="C5671" i="17"/>
  <c r="C5703" i="17"/>
  <c r="C5735" i="17"/>
  <c r="C5807" i="17"/>
  <c r="C5823" i="17"/>
  <c r="C5831" i="17"/>
  <c r="C5903" i="17"/>
  <c r="C5919" i="17"/>
  <c r="C5935" i="17"/>
  <c r="C5943" i="17"/>
  <c r="C5959" i="17"/>
  <c r="C5967" i="17"/>
  <c r="C5975" i="17"/>
  <c r="C5983" i="17"/>
  <c r="C6015" i="17"/>
  <c r="C6063" i="17"/>
  <c r="C6071" i="17"/>
  <c r="C6095" i="17"/>
  <c r="C4772" i="17"/>
  <c r="C5278" i="17"/>
  <c r="C5342" i="17"/>
  <c r="C5429" i="17"/>
  <c r="C5561" i="17"/>
  <c r="C5673" i="17"/>
  <c r="C5833" i="17"/>
  <c r="C5897" i="17"/>
  <c r="C5913" i="17"/>
  <c r="C5977" i="17"/>
  <c r="C5993" i="17"/>
  <c r="C5054" i="17"/>
  <c r="C5366" i="17"/>
  <c r="C5547" i="17"/>
  <c r="C5659" i="17"/>
  <c r="C5755" i="17"/>
  <c r="C5771" i="17"/>
  <c r="C5883" i="17"/>
  <c r="C5915" i="17"/>
  <c r="C5931" i="17"/>
  <c r="C5963" i="17"/>
  <c r="C2874" i="17"/>
  <c r="C4548" i="17"/>
  <c r="C4676" i="17"/>
  <c r="C5433" i="17"/>
  <c r="C5497" i="17"/>
  <c r="C5677" i="17"/>
  <c r="C5709" i="17"/>
  <c r="C5773" i="17"/>
  <c r="C5805" i="17"/>
  <c r="C5821" i="17"/>
  <c r="C5837" i="17"/>
  <c r="C5885" i="17"/>
  <c r="C5917" i="17"/>
  <c r="C5965" i="17"/>
  <c r="C5981" i="17"/>
  <c r="C6105" i="17"/>
  <c r="C6145" i="17"/>
  <c r="C6193" i="17"/>
  <c r="C6225" i="17"/>
  <c r="C2946" i="17"/>
  <c r="C4244" i="17"/>
  <c r="C5265" i="17"/>
  <c r="C5373" i="17"/>
  <c r="C5774" i="17"/>
  <c r="C5806" i="17"/>
  <c r="C5822" i="17"/>
  <c r="C5886" i="17"/>
  <c r="C5918" i="17"/>
  <c r="C5966" i="17"/>
  <c r="C5269" i="17"/>
  <c r="C5289" i="17"/>
  <c r="C5374" i="17"/>
  <c r="C5633" i="17"/>
  <c r="C5697" i="17"/>
  <c r="C5809" i="17"/>
  <c r="C5825" i="17"/>
  <c r="C5873" i="17"/>
  <c r="C5889" i="17"/>
  <c r="C5905" i="17"/>
  <c r="C5937" i="17"/>
  <c r="C5969" i="17"/>
  <c r="C6056" i="17"/>
  <c r="C6066" i="17"/>
  <c r="C4308" i="17"/>
  <c r="C4939" i="17"/>
  <c r="C5032" i="17"/>
  <c r="C5270" i="17"/>
  <c r="C5293" i="17"/>
  <c r="C5377" i="17"/>
  <c r="C5523" i="17"/>
  <c r="C5539" i="17"/>
  <c r="C5747" i="17"/>
  <c r="C4356" i="17"/>
  <c r="C5077" i="17"/>
  <c r="C5294" i="17"/>
  <c r="C5381" i="17"/>
  <c r="C5557" i="17"/>
  <c r="C5669" i="17"/>
  <c r="C5749" i="17"/>
  <c r="C5797" i="17"/>
  <c r="C5877" i="17"/>
  <c r="C5909" i="17"/>
  <c r="C6100" i="17"/>
  <c r="C6141" i="17"/>
  <c r="C6149" i="17"/>
  <c r="C5654" i="17"/>
  <c r="C5779" i="17"/>
  <c r="C5971" i="17"/>
  <c r="C6067" i="17"/>
  <c r="C6144" i="17"/>
  <c r="C6187" i="17"/>
  <c r="C6238" i="17"/>
  <c r="C6262" i="17"/>
  <c r="C6278" i="17"/>
  <c r="C6342" i="17"/>
  <c r="C6358" i="17"/>
  <c r="C6406" i="17"/>
  <c r="C6518" i="17"/>
  <c r="C6742" i="17"/>
  <c r="C6766" i="17"/>
  <c r="C6862" i="17"/>
  <c r="C6918" i="17"/>
  <c r="C6950" i="17"/>
  <c r="C6990" i="17"/>
  <c r="C7262" i="17"/>
  <c r="C5213" i="17"/>
  <c r="C5382" i="17"/>
  <c r="C5910" i="17"/>
  <c r="C5974" i="17"/>
  <c r="C6230" i="17"/>
  <c r="C6239" i="17"/>
  <c r="C6255" i="17"/>
  <c r="C6263" i="17"/>
  <c r="C6279" i="17"/>
  <c r="C6295" i="17"/>
  <c r="C6319" i="17"/>
  <c r="C6343" i="17"/>
  <c r="C6375" i="17"/>
  <c r="C6407" i="17"/>
  <c r="C6487" i="17"/>
  <c r="C6503" i="17"/>
  <c r="C6519" i="17"/>
  <c r="C6527" i="17"/>
  <c r="C6535" i="17"/>
  <c r="C6743" i="17"/>
  <c r="C6847" i="17"/>
  <c r="C6863" i="17"/>
  <c r="C6919" i="17"/>
  <c r="C6951" i="17"/>
  <c r="C7255" i="17"/>
  <c r="C7263" i="17"/>
  <c r="C5558" i="17"/>
  <c r="C5795" i="17"/>
  <c r="C5979" i="17"/>
  <c r="C6104" i="17"/>
  <c r="C6136" i="17"/>
  <c r="C6147" i="17"/>
  <c r="C6190" i="17"/>
  <c r="C6231" i="17"/>
  <c r="C6240" i="17"/>
  <c r="C6256" i="17"/>
  <c r="C6280" i="17"/>
  <c r="C6296" i="17"/>
  <c r="C6320" i="17"/>
  <c r="C6336" i="17"/>
  <c r="C6344" i="17"/>
  <c r="C6352" i="17"/>
  <c r="C6408" i="17"/>
  <c r="C6496" i="17"/>
  <c r="C6504" i="17"/>
  <c r="C6752" i="17"/>
  <c r="C6768" i="17"/>
  <c r="C6832" i="17"/>
  <c r="C6840" i="17"/>
  <c r="C6848" i="17"/>
  <c r="C6864" i="17"/>
  <c r="C6888" i="17"/>
  <c r="C6912" i="17"/>
  <c r="C6952" i="17"/>
  <c r="C7264" i="17"/>
  <c r="C6093" i="17"/>
  <c r="C6223" i="17"/>
  <c r="C6232" i="17"/>
  <c r="C6257" i="17"/>
  <c r="C6297" i="17"/>
  <c r="C6321" i="17"/>
  <c r="C6337" i="17"/>
  <c r="C6345" i="17"/>
  <c r="C6409" i="17"/>
  <c r="C6489" i="17"/>
  <c r="C6497" i="17"/>
  <c r="C6529" i="17"/>
  <c r="C6745" i="17"/>
  <c r="C6753" i="17"/>
  <c r="C6769" i="17"/>
  <c r="C6841" i="17"/>
  <c r="C6849" i="17"/>
  <c r="C6889" i="17"/>
  <c r="C6913" i="17"/>
  <c r="C6953" i="17"/>
  <c r="C6961" i="17"/>
  <c r="C7257" i="17"/>
  <c r="C5277" i="17"/>
  <c r="C5811" i="17"/>
  <c r="C5875" i="17"/>
  <c r="C5939" i="17"/>
  <c r="C6094" i="17"/>
  <c r="C6139" i="17"/>
  <c r="C6150" i="17"/>
  <c r="C6192" i="17"/>
  <c r="C6224" i="17"/>
  <c r="C6258" i="17"/>
  <c r="C6282" i="17"/>
  <c r="C6298" i="17"/>
  <c r="C6322" i="17"/>
  <c r="C6330" i="17"/>
  <c r="C6354" i="17"/>
  <c r="C6410" i="17"/>
  <c r="C6490" i="17"/>
  <c r="C6498" i="17"/>
  <c r="C6506" i="17"/>
  <c r="C6522" i="17"/>
  <c r="C6530" i="17"/>
  <c r="C6746" i="17"/>
  <c r="C6754" i="17"/>
  <c r="C6762" i="17"/>
  <c r="C6850" i="17"/>
  <c r="C6890" i="17"/>
  <c r="C6914" i="17"/>
  <c r="C6954" i="17"/>
  <c r="C6962" i="17"/>
  <c r="C7258" i="17"/>
  <c r="C5297" i="17"/>
  <c r="C5814" i="17"/>
  <c r="C6140" i="17"/>
  <c r="C6194" i="17"/>
  <c r="C6235" i="17"/>
  <c r="C6259" i="17"/>
  <c r="C6283" i="17"/>
  <c r="C6299" i="17"/>
  <c r="C6323" i="17"/>
  <c r="C6331" i="17"/>
  <c r="C6339" i="17"/>
  <c r="C6355" i="17"/>
  <c r="C6411" i="17"/>
  <c r="C6499" i="17"/>
  <c r="C6507" i="17"/>
  <c r="C6523" i="17"/>
  <c r="C6739" i="17"/>
  <c r="C6763" i="17"/>
  <c r="C4747" i="17"/>
  <c r="C5766" i="17"/>
  <c r="C5830" i="17"/>
  <c r="C5894" i="17"/>
  <c r="C6099" i="17"/>
  <c r="C6143" i="17"/>
  <c r="C6196" i="17"/>
  <c r="C6228" i="17"/>
  <c r="C6237" i="17"/>
  <c r="C6277" i="17"/>
  <c r="C6325" i="17"/>
  <c r="C6341" i="17"/>
  <c r="C6357" i="17"/>
  <c r="C6405" i="17"/>
  <c r="C6501" i="17"/>
  <c r="C6741" i="17"/>
  <c r="C6773" i="17"/>
  <c r="C6917" i="17"/>
  <c r="C6260" i="17"/>
  <c r="C7625" i="17"/>
  <c r="C7665" i="17"/>
  <c r="C7689" i="17"/>
  <c r="C7841" i="17"/>
  <c r="C7969" i="17"/>
  <c r="C8241" i="17"/>
  <c r="C6195" i="17"/>
  <c r="C6524" i="17"/>
  <c r="C6963" i="17"/>
  <c r="C7650" i="17"/>
  <c r="C7666" i="17"/>
  <c r="C7690" i="17"/>
  <c r="C7834" i="17"/>
  <c r="C7842" i="17"/>
  <c r="C7922" i="17"/>
  <c r="C7938" i="17"/>
  <c r="C5955" i="17"/>
  <c r="C6276" i="17"/>
  <c r="C6340" i="17"/>
  <c r="C6404" i="17"/>
  <c r="C7651" i="17"/>
  <c r="C7691" i="17"/>
  <c r="C7835" i="17"/>
  <c r="C7843" i="17"/>
  <c r="C7939" i="17"/>
  <c r="C7259" i="17"/>
  <c r="C7948" i="17"/>
  <c r="C8284" i="17"/>
  <c r="C6142" i="17"/>
  <c r="C6227" i="17"/>
  <c r="C6356" i="17"/>
  <c r="C7685" i="17"/>
  <c r="C8237" i="17"/>
  <c r="C8285" i="17"/>
  <c r="C5489" i="17"/>
  <c r="C6236" i="17"/>
  <c r="C6300" i="17"/>
  <c r="C6915" i="17"/>
  <c r="C7686" i="17"/>
  <c r="C7694" i="17"/>
  <c r="C6062" i="17"/>
  <c r="C6500" i="17"/>
  <c r="C7383" i="17"/>
  <c r="C7679" i="17"/>
  <c r="C7687" i="17"/>
  <c r="C7839" i="17"/>
  <c r="C7935" i="17"/>
  <c r="C8055" i="17"/>
  <c r="C8239" i="17"/>
  <c r="C8754" i="17"/>
  <c r="C8746" i="17"/>
  <c r="C8738" i="17"/>
  <c r="C8722" i="17"/>
  <c r="C8698" i="17"/>
  <c r="C8682" i="17"/>
  <c r="C8642" i="17"/>
  <c r="C8634" i="17"/>
  <c r="C8618" i="17"/>
  <c r="C8610" i="17"/>
  <c r="C8594" i="17"/>
  <c r="C8586" i="17"/>
  <c r="C8578" i="17"/>
  <c r="C8570" i="17"/>
  <c r="C8562" i="17"/>
  <c r="C8554" i="17"/>
  <c r="C8546" i="17"/>
  <c r="C8538" i="17"/>
  <c r="C8530" i="17"/>
  <c r="C8522" i="17"/>
  <c r="C8514" i="17"/>
  <c r="C8506" i="17"/>
  <c r="C8498" i="17"/>
  <c r="C8489" i="17"/>
  <c r="C8476" i="17"/>
  <c r="C8462" i="17"/>
  <c r="C8446" i="17"/>
  <c r="C8430" i="17"/>
  <c r="C8414" i="17"/>
  <c r="C8398" i="17"/>
  <c r="C8366" i="17"/>
  <c r="C8334" i="17"/>
  <c r="C8302" i="17"/>
  <c r="C8270" i="17"/>
  <c r="C8238" i="17"/>
  <c r="C8206" i="17"/>
  <c r="C8174" i="17"/>
  <c r="C8142" i="17"/>
  <c r="C8110" i="17"/>
  <c r="C8078" i="17"/>
  <c r="C8032" i="17"/>
  <c r="C7968" i="17"/>
  <c r="C7904" i="17"/>
  <c r="C7840" i="17"/>
  <c r="C7776" i="17"/>
  <c r="C7712" i="17"/>
  <c r="C7648" i="17"/>
  <c r="C7584" i="17"/>
  <c r="C7520" i="17"/>
  <c r="C7456" i="17"/>
  <c r="C7392" i="17"/>
  <c r="C7243" i="17"/>
  <c r="C6987" i="17"/>
  <c r="C6572" i="17"/>
  <c r="C5750" i="17"/>
  <c r="C82" i="17"/>
  <c r="C90" i="17"/>
  <c r="C98" i="17"/>
  <c r="C83" i="17"/>
  <c r="C91" i="17"/>
  <c r="C99" i="17"/>
  <c r="C84" i="17"/>
  <c r="C92" i="17"/>
  <c r="C100" i="17"/>
  <c r="C85" i="17"/>
  <c r="C101" i="17"/>
  <c r="C70" i="17"/>
  <c r="C71" i="17"/>
  <c r="C94" i="17"/>
  <c r="C97" i="17"/>
  <c r="C63" i="17"/>
  <c r="C86" i="17"/>
  <c r="C81" i="17"/>
  <c r="C102" i="17"/>
  <c r="C1248" i="17"/>
  <c r="C64" i="17"/>
  <c r="C88" i="17"/>
  <c r="C104" i="17"/>
  <c r="C264" i="17"/>
  <c r="C464" i="17"/>
  <c r="C616" i="17"/>
  <c r="C106" i="17"/>
  <c r="C67" i="17"/>
  <c r="C107" i="17"/>
  <c r="C467" i="17"/>
  <c r="C60" i="17"/>
  <c r="C68" i="17"/>
  <c r="C468" i="17"/>
  <c r="C61" i="17"/>
  <c r="C69" i="17"/>
  <c r="C93" i="17"/>
  <c r="C285" i="17"/>
  <c r="C87" i="17"/>
  <c r="C466" i="17"/>
  <c r="C904" i="17"/>
  <c r="C89" i="17"/>
  <c r="C30" i="17"/>
  <c r="C286" i="17"/>
  <c r="C906" i="17"/>
  <c r="C265" i="17"/>
  <c r="C287" i="17"/>
  <c r="C907" i="17"/>
  <c r="C947" i="17"/>
  <c r="C461" i="17"/>
  <c r="C278" i="17"/>
  <c r="C465" i="17"/>
  <c r="C908" i="17"/>
  <c r="C1230" i="17"/>
  <c r="C1246" i="17"/>
  <c r="C462" i="17"/>
  <c r="C1224" i="17"/>
  <c r="C103" i="17"/>
  <c r="C463" i="17"/>
  <c r="C1225" i="17"/>
  <c r="C1249" i="17"/>
  <c r="C1218" i="17"/>
  <c r="C1226" i="17"/>
  <c r="C1219" i="17"/>
  <c r="C1227" i="17"/>
  <c r="C62" i="17"/>
  <c r="C438" i="17"/>
  <c r="C905" i="17"/>
  <c r="C1223" i="17"/>
  <c r="C1655" i="17"/>
  <c r="C1228" i="17"/>
  <c r="C1247" i="17"/>
  <c r="C1656" i="17"/>
  <c r="C948" i="17"/>
  <c r="C1229" i="17"/>
  <c r="C1657" i="17"/>
  <c r="C903" i="17"/>
  <c r="C1220" i="17"/>
  <c r="C909" i="17"/>
  <c r="C1654" i="17"/>
  <c r="C7198" i="17"/>
  <c r="C7497" i="17"/>
  <c r="C7569" i="17"/>
  <c r="C8257" i="17"/>
  <c r="C8361" i="17"/>
  <c r="C7498" i="17"/>
  <c r="C8362" i="17"/>
  <c r="C7563" i="17"/>
  <c r="C7195" i="17"/>
  <c r="C7500" i="17"/>
  <c r="C7196" i="17"/>
  <c r="C7501" i="17"/>
  <c r="C7565" i="17"/>
  <c r="C7733" i="17"/>
  <c r="C8093" i="17"/>
  <c r="C8125" i="17"/>
  <c r="C7139" i="17"/>
  <c r="C7566" i="17"/>
  <c r="C7140" i="17"/>
  <c r="C8095" i="17"/>
  <c r="C8359" i="17"/>
  <c r="C1519" i="17"/>
  <c r="C1488" i="17"/>
  <c r="C1520" i="17"/>
  <c r="C1528" i="17"/>
  <c r="C1489" i="17"/>
  <c r="C1490" i="17"/>
  <c r="C1492" i="17"/>
  <c r="C1516" i="17"/>
  <c r="C1493" i="17"/>
  <c r="C1517" i="17"/>
  <c r="C1965" i="17"/>
  <c r="C1973" i="17"/>
  <c r="C2045" i="17"/>
  <c r="C2109" i="17"/>
  <c r="C2117" i="17"/>
  <c r="C2133" i="17"/>
  <c r="C2221" i="17"/>
  <c r="C2309" i="17"/>
  <c r="C2325" i="17"/>
  <c r="C2341" i="17"/>
  <c r="C2357" i="17"/>
  <c r="C2405" i="17"/>
  <c r="C2421" i="17"/>
  <c r="C2469" i="17"/>
  <c r="C2477" i="17"/>
  <c r="C2493" i="17"/>
  <c r="C2509" i="17"/>
  <c r="C1966" i="17"/>
  <c r="C1974" i="17"/>
  <c r="C2103" i="17"/>
  <c r="C2111" i="17"/>
  <c r="C2311" i="17"/>
  <c r="C2343" i="17"/>
  <c r="C2375" i="17"/>
  <c r="C2423" i="17"/>
  <c r="C2471" i="17"/>
  <c r="C2479" i="17"/>
  <c r="C2495" i="17"/>
  <c r="C1920" i="17"/>
  <c r="C1976" i="17"/>
  <c r="C2104" i="17"/>
  <c r="C2112" i="17"/>
  <c r="C2232" i="17"/>
  <c r="C2312" i="17"/>
  <c r="C2360" i="17"/>
  <c r="C2376" i="17"/>
  <c r="C2480" i="17"/>
  <c r="C2504" i="17"/>
  <c r="C1977" i="17"/>
  <c r="C2105" i="17"/>
  <c r="C2113" i="17"/>
  <c r="C2121" i="17"/>
  <c r="C2313" i="17"/>
  <c r="C2337" i="17"/>
  <c r="C1518" i="17"/>
  <c r="C1922" i="17"/>
  <c r="C2106" i="17"/>
  <c r="C2122" i="17"/>
  <c r="C2162" i="17"/>
  <c r="C2306" i="17"/>
  <c r="C2314" i="17"/>
  <c r="C2402" i="17"/>
  <c r="C2514" i="17"/>
  <c r="C2110" i="17"/>
  <c r="C2132" i="17"/>
  <c r="C2196" i="17"/>
  <c r="C2377" i="17"/>
  <c r="C2518" i="17"/>
  <c r="C2526" i="17"/>
  <c r="C2534" i="17"/>
  <c r="C2566" i="17"/>
  <c r="C2630" i="17"/>
  <c r="C2742" i="17"/>
  <c r="C2774" i="17"/>
  <c r="C2134" i="17"/>
  <c r="C2156" i="17"/>
  <c r="C2220" i="17"/>
  <c r="C2491" i="17"/>
  <c r="C2519" i="17"/>
  <c r="C2543" i="17"/>
  <c r="C1491" i="17"/>
  <c r="C1923" i="17"/>
  <c r="C2222" i="17"/>
  <c r="C2492" i="17"/>
  <c r="C2520" i="17"/>
  <c r="C2528" i="17"/>
  <c r="C2544" i="17"/>
  <c r="C2632" i="17"/>
  <c r="C2728" i="17"/>
  <c r="C1494" i="17"/>
  <c r="C2118" i="17"/>
  <c r="C2310" i="17"/>
  <c r="C2478" i="17"/>
  <c r="C2494" i="17"/>
  <c r="C2510" i="17"/>
  <c r="C2529" i="17"/>
  <c r="C2657" i="17"/>
  <c r="C2753" i="17"/>
  <c r="C2801" i="17"/>
  <c r="C2833" i="17"/>
  <c r="C2841" i="17"/>
  <c r="C2849" i="17"/>
  <c r="C2857" i="17"/>
  <c r="C2881" i="17"/>
  <c r="C2889" i="17"/>
  <c r="C2897" i="17"/>
  <c r="C2123" i="17"/>
  <c r="C2315" i="17"/>
  <c r="C2401" i="17"/>
  <c r="C2481" i="17"/>
  <c r="C2530" i="17"/>
  <c r="C2538" i="17"/>
  <c r="C2546" i="17"/>
  <c r="C2554" i="17"/>
  <c r="C2658" i="17"/>
  <c r="C2195" i="17"/>
  <c r="C2342" i="17"/>
  <c r="C2358" i="17"/>
  <c r="C2422" i="17"/>
  <c r="C2486" i="17"/>
  <c r="C2517" i="17"/>
  <c r="C2525" i="17"/>
  <c r="C2533" i="17"/>
  <c r="C2549" i="17"/>
  <c r="C2605" i="17"/>
  <c r="C2733" i="17"/>
  <c r="C2773" i="17"/>
  <c r="C2829" i="17"/>
  <c r="C2845" i="17"/>
  <c r="C2869" i="17"/>
  <c r="C2877" i="17"/>
  <c r="C2893" i="17"/>
  <c r="C2539" i="17"/>
  <c r="C2756" i="17"/>
  <c r="C2802" i="17"/>
  <c r="C2834" i="17"/>
  <c r="C2844" i="17"/>
  <c r="C2876" i="17"/>
  <c r="C2898" i="17"/>
  <c r="C2924" i="17"/>
  <c r="C2932" i="17"/>
  <c r="C2940" i="17"/>
  <c r="C2948" i="17"/>
  <c r="C2956" i="17"/>
  <c r="C2996" i="17"/>
  <c r="C3004" i="17"/>
  <c r="C3028" i="17"/>
  <c r="C3116" i="17"/>
  <c r="C3132" i="17"/>
  <c r="C3140" i="17"/>
  <c r="C3180" i="17"/>
  <c r="C3220" i="17"/>
  <c r="C3244" i="17"/>
  <c r="C3380" i="17"/>
  <c r="C3388" i="17"/>
  <c r="C3412" i="17"/>
  <c r="C3420" i="17"/>
  <c r="C3452" i="17"/>
  <c r="C3492" i="17"/>
  <c r="C3540" i="17"/>
  <c r="C3556" i="17"/>
  <c r="C3564" i="17"/>
  <c r="C3620" i="17"/>
  <c r="C3644" i="17"/>
  <c r="C3652" i="17"/>
  <c r="C3668" i="17"/>
  <c r="C3676" i="17"/>
  <c r="C3692" i="17"/>
  <c r="C3716" i="17"/>
  <c r="C3749" i="17"/>
  <c r="C3765" i="17"/>
  <c r="C3781" i="17"/>
  <c r="C3813" i="17"/>
  <c r="C3853" i="17"/>
  <c r="C3869" i="17"/>
  <c r="C3893" i="17"/>
  <c r="C3901" i="17"/>
  <c r="C2727" i="17"/>
  <c r="C2743" i="17"/>
  <c r="C2775" i="17"/>
  <c r="C2803" i="17"/>
  <c r="C2835" i="17"/>
  <c r="C2856" i="17"/>
  <c r="C2878" i="17"/>
  <c r="C2899" i="17"/>
  <c r="C2925" i="17"/>
  <c r="C2933" i="17"/>
  <c r="C2957" i="17"/>
  <c r="C2997" i="17"/>
  <c r="C3029" i="17"/>
  <c r="C3037" i="17"/>
  <c r="C3077" i="17"/>
  <c r="C3109" i="17"/>
  <c r="C3117" i="17"/>
  <c r="C3237" i="17"/>
  <c r="C3245" i="17"/>
  <c r="C2316" i="17"/>
  <c r="C2515" i="17"/>
  <c r="C2547" i="17"/>
  <c r="C2730" i="17"/>
  <c r="C2804" i="17"/>
  <c r="C2858" i="17"/>
  <c r="C2879" i="17"/>
  <c r="C2890" i="17"/>
  <c r="C2900" i="17"/>
  <c r="C2918" i="17"/>
  <c r="C2942" i="17"/>
  <c r="C2958" i="17"/>
  <c r="C2990" i="17"/>
  <c r="C2998" i="17"/>
  <c r="C3030" i="17"/>
  <c r="C3046" i="17"/>
  <c r="C3078" i="17"/>
  <c r="C3102" i="17"/>
  <c r="C3126" i="17"/>
  <c r="C3214" i="17"/>
  <c r="C3246" i="17"/>
  <c r="C3254" i="17"/>
  <c r="C3262" i="17"/>
  <c r="C3278" i="17"/>
  <c r="C3374" i="17"/>
  <c r="C3382" i="17"/>
  <c r="C3390" i="17"/>
  <c r="C3414" i="17"/>
  <c r="C3430" i="17"/>
  <c r="C3486" i="17"/>
  <c r="C3614" i="17"/>
  <c r="C3646" i="17"/>
  <c r="C3662" i="17"/>
  <c r="C3670" i="17"/>
  <c r="C3678" i="17"/>
  <c r="C3686" i="17"/>
  <c r="C3702" i="17"/>
  <c r="C3710" i="17"/>
  <c r="C3727" i="17"/>
  <c r="C3751" i="17"/>
  <c r="C3759" i="17"/>
  <c r="C3855" i="17"/>
  <c r="C3871" i="17"/>
  <c r="C3887" i="17"/>
  <c r="C3903" i="17"/>
  <c r="C3919" i="17"/>
  <c r="C3991" i="17"/>
  <c r="C3999" i="17"/>
  <c r="C2516" i="17"/>
  <c r="C2548" i="17"/>
  <c r="C2795" i="17"/>
  <c r="C2827" i="17"/>
  <c r="C2870" i="17"/>
  <c r="C2880" i="17"/>
  <c r="C2891" i="17"/>
  <c r="C2943" i="17"/>
  <c r="C2999" i="17"/>
  <c r="C3023" i="17"/>
  <c r="C3031" i="17"/>
  <c r="C3079" i="17"/>
  <c r="C3103" i="17"/>
  <c r="C3127" i="17"/>
  <c r="C3231" i="17"/>
  <c r="C3279" i="17"/>
  <c r="C3287" i="17"/>
  <c r="C3375" i="17"/>
  <c r="C3415" i="17"/>
  <c r="C3431" i="17"/>
  <c r="C3487" i="17"/>
  <c r="C3575" i="17"/>
  <c r="C3671" i="17"/>
  <c r="C3679" i="17"/>
  <c r="C3687" i="17"/>
  <c r="C3711" i="17"/>
  <c r="C3719" i="17"/>
  <c r="C3744" i="17"/>
  <c r="C3752" i="17"/>
  <c r="C3760" i="17"/>
  <c r="C3776" i="17"/>
  <c r="C3816" i="17"/>
  <c r="C3856" i="17"/>
  <c r="C3872" i="17"/>
  <c r="C3888" i="17"/>
  <c r="C3904" i="17"/>
  <c r="C3920" i="17"/>
  <c r="C3976" i="17"/>
  <c r="C3992" i="17"/>
  <c r="C4000" i="17"/>
  <c r="C2555" i="17"/>
  <c r="C2732" i="17"/>
  <c r="C2850" i="17"/>
  <c r="C2871" i="17"/>
  <c r="C2882" i="17"/>
  <c r="C2892" i="17"/>
  <c r="C2936" i="17"/>
  <c r="C2952" i="17"/>
  <c r="C3000" i="17"/>
  <c r="C3024" i="17"/>
  <c r="C3032" i="17"/>
  <c r="C3080" i="17"/>
  <c r="C3104" i="17"/>
  <c r="C3128" i="17"/>
  <c r="C3216" i="17"/>
  <c r="C3248" i="17"/>
  <c r="C3280" i="17"/>
  <c r="C3288" i="17"/>
  <c r="C3304" i="17"/>
  <c r="C3376" i="17"/>
  <c r="C3392" i="17"/>
  <c r="C3416" i="17"/>
  <c r="C3432" i="17"/>
  <c r="C3472" i="17"/>
  <c r="C3488" i="17"/>
  <c r="C3576" i="17"/>
  <c r="C3672" i="17"/>
  <c r="C3688" i="17"/>
  <c r="C3704" i="17"/>
  <c r="C3712" i="17"/>
  <c r="C3737" i="17"/>
  <c r="C3745" i="17"/>
  <c r="C3753" i="17"/>
  <c r="C3777" i="17"/>
  <c r="C3809" i="17"/>
  <c r="C3857" i="17"/>
  <c r="C3873" i="17"/>
  <c r="C3889" i="17"/>
  <c r="C2340" i="17"/>
  <c r="C2404" i="17"/>
  <c r="C2524" i="17"/>
  <c r="C2556" i="17"/>
  <c r="C2735" i="17"/>
  <c r="C2798" i="17"/>
  <c r="C2830" i="17"/>
  <c r="C2851" i="17"/>
  <c r="C2883" i="17"/>
  <c r="C2894" i="17"/>
  <c r="C2937" i="17"/>
  <c r="C2945" i="17"/>
  <c r="C2953" i="17"/>
  <c r="C2985" i="17"/>
  <c r="C3001" i="17"/>
  <c r="C3025" i="17"/>
  <c r="C3033" i="17"/>
  <c r="C3081" i="17"/>
  <c r="C3089" i="17"/>
  <c r="C3129" i="17"/>
  <c r="C3145" i="17"/>
  <c r="C3225" i="17"/>
  <c r="C3241" i="17"/>
  <c r="C3281" i="17"/>
  <c r="C3289" i="17"/>
  <c r="C3297" i="17"/>
  <c r="C3305" i="17"/>
  <c r="C3377" i="17"/>
  <c r="C3385" i="17"/>
  <c r="C3393" i="17"/>
  <c r="C3417" i="17"/>
  <c r="C3433" i="17"/>
  <c r="C3441" i="17"/>
  <c r="C3473" i="17"/>
  <c r="C3489" i="17"/>
  <c r="C3537" i="17"/>
  <c r="C3553" i="17"/>
  <c r="C3625" i="17"/>
  <c r="C3641" i="17"/>
  <c r="C3673" i="17"/>
  <c r="C3681" i="17"/>
  <c r="C3689" i="17"/>
  <c r="C3705" i="17"/>
  <c r="C3713" i="17"/>
  <c r="C3746" i="17"/>
  <c r="C3754" i="17"/>
  <c r="C3778" i="17"/>
  <c r="C3810" i="17"/>
  <c r="C3890" i="17"/>
  <c r="C3898" i="17"/>
  <c r="C3906" i="17"/>
  <c r="C3922" i="17"/>
  <c r="C3930" i="17"/>
  <c r="C3978" i="17"/>
  <c r="C2107" i="17"/>
  <c r="C2356" i="17"/>
  <c r="C2532" i="17"/>
  <c r="C2659" i="17"/>
  <c r="C2739" i="17"/>
  <c r="C2755" i="17"/>
  <c r="C2832" i="17"/>
  <c r="C2886" i="17"/>
  <c r="C2931" i="17"/>
  <c r="C2939" i="17"/>
  <c r="C2947" i="17"/>
  <c r="C3003" i="17"/>
  <c r="C3115" i="17"/>
  <c r="C3179" i="17"/>
  <c r="C3243" i="17"/>
  <c r="C3307" i="17"/>
  <c r="C3379" i="17"/>
  <c r="C3387" i="17"/>
  <c r="C3395" i="17"/>
  <c r="C3411" i="17"/>
  <c r="C3419" i="17"/>
  <c r="C3459" i="17"/>
  <c r="C3483" i="17"/>
  <c r="C3491" i="17"/>
  <c r="C3555" i="17"/>
  <c r="C3563" i="17"/>
  <c r="C3627" i="17"/>
  <c r="C2355" i="17"/>
  <c r="C3026" i="17"/>
  <c r="C3090" i="17"/>
  <c r="C3699" i="17"/>
  <c r="C3764" i="17"/>
  <c r="C3870" i="17"/>
  <c r="C3892" i="17"/>
  <c r="C3924" i="17"/>
  <c r="C4004" i="17"/>
  <c r="C4022" i="17"/>
  <c r="C4054" i="17"/>
  <c r="C4118" i="17"/>
  <c r="C4142" i="17"/>
  <c r="C4150" i="17"/>
  <c r="C4206" i="17"/>
  <c r="C4214" i="17"/>
  <c r="C4246" i="17"/>
  <c r="C4262" i="17"/>
  <c r="C4270" i="17"/>
  <c r="C4278" i="17"/>
  <c r="C4286" i="17"/>
  <c r="C4318" i="17"/>
  <c r="C4334" i="17"/>
  <c r="C4350" i="17"/>
  <c r="C4366" i="17"/>
  <c r="C4406" i="17"/>
  <c r="C4422" i="17"/>
  <c r="C4430" i="17"/>
  <c r="C4462" i="17"/>
  <c r="C4486" i="17"/>
  <c r="C4494" i="17"/>
  <c r="C4502" i="17"/>
  <c r="C4510" i="17"/>
  <c r="C4542" i="17"/>
  <c r="C4558" i="17"/>
  <c r="C4582" i="17"/>
  <c r="C4606" i="17"/>
  <c r="C4622" i="17"/>
  <c r="C4630" i="17"/>
  <c r="C4678" i="17"/>
  <c r="C4694" i="17"/>
  <c r="C4710" i="17"/>
  <c r="C4742" i="17"/>
  <c r="C4774" i="17"/>
  <c r="C4782" i="17"/>
  <c r="C4798" i="17"/>
  <c r="C4806" i="17"/>
  <c r="C4822" i="17"/>
  <c r="C4838" i="17"/>
  <c r="C4910" i="17"/>
  <c r="C3034" i="17"/>
  <c r="C3381" i="17"/>
  <c r="C3701" i="17"/>
  <c r="C3766" i="17"/>
  <c r="C3811" i="17"/>
  <c r="C3990" i="17"/>
  <c r="C4023" i="17"/>
  <c r="C4055" i="17"/>
  <c r="C4079" i="17"/>
  <c r="C4151" i="17"/>
  <c r="C4199" i="17"/>
  <c r="C4207" i="17"/>
  <c r="C4239" i="17"/>
  <c r="C4255" i="17"/>
  <c r="C4271" i="17"/>
  <c r="C4319" i="17"/>
  <c r="C4335" i="17"/>
  <c r="C4367" i="17"/>
  <c r="C4423" i="17"/>
  <c r="C4431" i="17"/>
  <c r="C4487" i="17"/>
  <c r="C4495" i="17"/>
  <c r="C4503" i="17"/>
  <c r="C4543" i="17"/>
  <c r="C4559" i="17"/>
  <c r="C4567" i="17"/>
  <c r="C4583" i="17"/>
  <c r="C4631" i="17"/>
  <c r="C4663" i="17"/>
  <c r="C4679" i="17"/>
  <c r="C4687" i="17"/>
  <c r="C4711" i="17"/>
  <c r="C4743" i="17"/>
  <c r="C4783" i="17"/>
  <c r="C4799" i="17"/>
  <c r="C4815" i="17"/>
  <c r="C4823" i="17"/>
  <c r="C2831" i="17"/>
  <c r="C3386" i="17"/>
  <c r="C3418" i="17"/>
  <c r="C3642" i="17"/>
  <c r="C3706" i="17"/>
  <c r="C3854" i="17"/>
  <c r="C3897" i="17"/>
  <c r="C3977" i="17"/>
  <c r="C4080" i="17"/>
  <c r="C4112" i="17"/>
  <c r="C4128" i="17"/>
  <c r="C4136" i="17"/>
  <c r="C4152" i="17"/>
  <c r="C4184" i="17"/>
  <c r="C4200" i="17"/>
  <c r="C4208" i="17"/>
  <c r="C4240" i="17"/>
  <c r="C4256" i="17"/>
  <c r="C4296" i="17"/>
  <c r="C4304" i="17"/>
  <c r="C4320" i="17"/>
  <c r="C4368" i="17"/>
  <c r="C4424" i="17"/>
  <c r="C4432" i="17"/>
  <c r="C4464" i="17"/>
  <c r="C4488" i="17"/>
  <c r="C4544" i="17"/>
  <c r="C4560" i="17"/>
  <c r="C4680" i="17"/>
  <c r="C4688" i="17"/>
  <c r="C4712" i="17"/>
  <c r="C4784" i="17"/>
  <c r="C4792" i="17"/>
  <c r="C4800" i="17"/>
  <c r="C4824" i="17"/>
  <c r="C2738" i="17"/>
  <c r="C2986" i="17"/>
  <c r="C3178" i="17"/>
  <c r="C3242" i="17"/>
  <c r="C3306" i="17"/>
  <c r="C3389" i="17"/>
  <c r="C3421" i="17"/>
  <c r="C3485" i="17"/>
  <c r="C3613" i="17"/>
  <c r="C3685" i="17"/>
  <c r="C3750" i="17"/>
  <c r="C3814" i="17"/>
  <c r="C3859" i="17"/>
  <c r="C3878" i="17"/>
  <c r="C3899" i="17"/>
  <c r="C3931" i="17"/>
  <c r="C4025" i="17"/>
  <c r="C4049" i="17"/>
  <c r="C4153" i="17"/>
  <c r="C4177" i="17"/>
  <c r="C4185" i="17"/>
  <c r="C4201" i="17"/>
  <c r="C4217" i="17"/>
  <c r="C4241" i="17"/>
  <c r="C4321" i="17"/>
  <c r="C4425" i="17"/>
  <c r="C4433" i="17"/>
  <c r="C4465" i="17"/>
  <c r="C4489" i="17"/>
  <c r="C4545" i="17"/>
  <c r="C4561" i="17"/>
  <c r="C4593" i="17"/>
  <c r="C4649" i="17"/>
  <c r="C4665" i="17"/>
  <c r="C4681" i="17"/>
  <c r="C4689" i="17"/>
  <c r="C4713" i="17"/>
  <c r="C4785" i="17"/>
  <c r="C4801" i="17"/>
  <c r="C4833" i="17"/>
  <c r="C4865" i="17"/>
  <c r="C4897" i="17"/>
  <c r="C4985" i="17"/>
  <c r="C5017" i="17"/>
  <c r="C5041" i="17"/>
  <c r="C2852" i="17"/>
  <c r="C2930" i="17"/>
  <c r="C3394" i="17"/>
  <c r="C3490" i="17"/>
  <c r="C3554" i="17"/>
  <c r="C3667" i="17"/>
  <c r="C3690" i="17"/>
  <c r="C3755" i="17"/>
  <c r="C3900" i="17"/>
  <c r="C3932" i="17"/>
  <c r="C4050" i="17"/>
  <c r="C4058" i="17"/>
  <c r="C4130" i="17"/>
  <c r="C4162" i="17"/>
  <c r="C4178" i="17"/>
  <c r="C4186" i="17"/>
  <c r="C4202" i="17"/>
  <c r="C4218" i="17"/>
  <c r="C4250" i="17"/>
  <c r="C4274" i="17"/>
  <c r="C4338" i="17"/>
  <c r="C4418" i="17"/>
  <c r="C4434" i="17"/>
  <c r="C4466" i="17"/>
  <c r="C4498" i="17"/>
  <c r="C4506" i="17"/>
  <c r="C4586" i="17"/>
  <c r="C4594" i="17"/>
  <c r="C4650" i="17"/>
  <c r="C4666" i="17"/>
  <c r="C4690" i="17"/>
  <c r="C4714" i="17"/>
  <c r="C4762" i="17"/>
  <c r="C4802" i="17"/>
  <c r="C4850" i="17"/>
  <c r="C4866" i="17"/>
  <c r="C4890" i="17"/>
  <c r="C4898" i="17"/>
  <c r="C2938" i="17"/>
  <c r="C3002" i="17"/>
  <c r="C3130" i="17"/>
  <c r="C3493" i="17"/>
  <c r="C3557" i="17"/>
  <c r="C3669" i="17"/>
  <c r="C3756" i="17"/>
  <c r="C3779" i="17"/>
  <c r="C3902" i="17"/>
  <c r="C4051" i="17"/>
  <c r="C4099" i="17"/>
  <c r="C4131" i="17"/>
  <c r="C4139" i="17"/>
  <c r="C4163" i="17"/>
  <c r="C4179" i="17"/>
  <c r="C4187" i="17"/>
  <c r="C4203" i="17"/>
  <c r="C4219" i="17"/>
  <c r="C4259" i="17"/>
  <c r="C4275" i="17"/>
  <c r="C4283" i="17"/>
  <c r="C4307" i="17"/>
  <c r="C4347" i="17"/>
  <c r="C2884" i="17"/>
  <c r="C2954" i="17"/>
  <c r="C3082" i="17"/>
  <c r="C3437" i="17"/>
  <c r="C3565" i="17"/>
  <c r="C3653" i="17"/>
  <c r="C3675" i="17"/>
  <c r="C3698" i="17"/>
  <c r="C3717" i="17"/>
  <c r="C3782" i="17"/>
  <c r="C3868" i="17"/>
  <c r="C3891" i="17"/>
  <c r="C3907" i="17"/>
  <c r="C3923" i="17"/>
  <c r="C4003" i="17"/>
  <c r="C4021" i="17"/>
  <c r="C4053" i="17"/>
  <c r="C4077" i="17"/>
  <c r="C4117" i="17"/>
  <c r="C4133" i="17"/>
  <c r="C4141" i="17"/>
  <c r="C4149" i="17"/>
  <c r="C4165" i="17"/>
  <c r="C4181" i="17"/>
  <c r="C4189" i="17"/>
  <c r="C4205" i="17"/>
  <c r="C4213" i="17"/>
  <c r="C4245" i="17"/>
  <c r="C4269" i="17"/>
  <c r="C4277" i="17"/>
  <c r="C4285" i="17"/>
  <c r="C4333" i="17"/>
  <c r="C4373" i="17"/>
  <c r="C4421" i="17"/>
  <c r="C4429" i="17"/>
  <c r="C4453" i="17"/>
  <c r="C4461" i="17"/>
  <c r="C4501" i="17"/>
  <c r="C4509" i="17"/>
  <c r="C4525" i="17"/>
  <c r="C4541" i="17"/>
  <c r="C4565" i="17"/>
  <c r="C4581" i="17"/>
  <c r="C4589" i="17"/>
  <c r="C4605" i="17"/>
  <c r="C4613" i="17"/>
  <c r="C4621" i="17"/>
  <c r="C4669" i="17"/>
  <c r="C4693" i="17"/>
  <c r="C4805" i="17"/>
  <c r="C4813" i="17"/>
  <c r="C4853" i="17"/>
  <c r="C4893" i="17"/>
  <c r="C5005" i="17"/>
  <c r="C5021" i="17"/>
  <c r="C5053" i="17"/>
  <c r="C3867" i="17"/>
  <c r="C4132" i="17"/>
  <c r="C4435" i="17"/>
  <c r="C4467" i="17"/>
  <c r="C4499" i="17"/>
  <c r="C4531" i="17"/>
  <c r="C4595" i="17"/>
  <c r="C4691" i="17"/>
  <c r="C4911" i="17"/>
  <c r="C5046" i="17"/>
  <c r="C5176" i="17"/>
  <c r="C5216" i="17"/>
  <c r="C5224" i="17"/>
  <c r="C5248" i="17"/>
  <c r="C5264" i="17"/>
  <c r="C5280" i="17"/>
  <c r="C5400" i="17"/>
  <c r="C5424" i="17"/>
  <c r="C5440" i="17"/>
  <c r="C5496" i="17"/>
  <c r="C5504" i="17"/>
  <c r="C5520" i="17"/>
  <c r="C5544" i="17"/>
  <c r="C5552" i="17"/>
  <c r="C5648" i="17"/>
  <c r="C5672" i="17"/>
  <c r="C5680" i="17"/>
  <c r="C5696" i="17"/>
  <c r="C5832" i="17"/>
  <c r="C5840" i="17"/>
  <c r="C5848" i="17"/>
  <c r="C5872" i="17"/>
  <c r="C5960" i="17"/>
  <c r="C3886" i="17"/>
  <c r="C4076" i="17"/>
  <c r="C4140" i="17"/>
  <c r="C4204" i="17"/>
  <c r="C4268" i="17"/>
  <c r="C4436" i="17"/>
  <c r="C4500" i="17"/>
  <c r="C4692" i="17"/>
  <c r="C4912" i="17"/>
  <c r="C5015" i="17"/>
  <c r="C5036" i="17"/>
  <c r="C5047" i="17"/>
  <c r="C5073" i="17"/>
  <c r="C5089" i="17"/>
  <c r="C3905" i="17"/>
  <c r="C4212" i="17"/>
  <c r="C4276" i="17"/>
  <c r="C4411" i="17"/>
  <c r="C4507" i="17"/>
  <c r="C4539" i="17"/>
  <c r="C4763" i="17"/>
  <c r="C4891" i="17"/>
  <c r="C4915" i="17"/>
  <c r="C5006" i="17"/>
  <c r="C5016" i="17"/>
  <c r="C5074" i="17"/>
  <c r="C5202" i="17"/>
  <c r="C5218" i="17"/>
  <c r="C5266" i="17"/>
  <c r="C5282" i="17"/>
  <c r="C5314" i="17"/>
  <c r="C5338" i="17"/>
  <c r="C5402" i="17"/>
  <c r="C5410" i="17"/>
  <c r="C5418" i="17"/>
  <c r="C5442" i="17"/>
  <c r="C5466" i="17"/>
  <c r="C5506" i="17"/>
  <c r="C5554" i="17"/>
  <c r="C5562" i="17"/>
  <c r="C5626" i="17"/>
  <c r="C5650" i="17"/>
  <c r="C5666" i="17"/>
  <c r="C5698" i="17"/>
  <c r="C5746" i="17"/>
  <c r="C5762" i="17"/>
  <c r="C5842" i="17"/>
  <c r="C5850" i="17"/>
  <c r="C3921" i="17"/>
  <c r="C4284" i="17"/>
  <c r="C4348" i="17"/>
  <c r="C4412" i="17"/>
  <c r="C4508" i="17"/>
  <c r="C4540" i="17"/>
  <c r="C4604" i="17"/>
  <c r="C4668" i="17"/>
  <c r="C4700" i="17"/>
  <c r="C5018" i="17"/>
  <c r="C5050" i="17"/>
  <c r="C5083" i="17"/>
  <c r="C5091" i="17"/>
  <c r="C5203" i="17"/>
  <c r="C5211" i="17"/>
  <c r="C5219" i="17"/>
  <c r="C5283" i="17"/>
  <c r="C5291" i="17"/>
  <c r="C5299" i="17"/>
  <c r="C5307" i="17"/>
  <c r="C5339" i="17"/>
  <c r="C5347" i="17"/>
  <c r="C5363" i="17"/>
  <c r="C5411" i="17"/>
  <c r="C5419" i="17"/>
  <c r="C5435" i="17"/>
  <c r="C5443" i="17"/>
  <c r="C5467" i="17"/>
  <c r="C5491" i="17"/>
  <c r="C5499" i="17"/>
  <c r="C5507" i="17"/>
  <c r="C3780" i="17"/>
  <c r="C4100" i="17"/>
  <c r="C4803" i="17"/>
  <c r="C5019" i="17"/>
  <c r="C5060" i="17"/>
  <c r="C5092" i="17"/>
  <c r="C5268" i="17"/>
  <c r="C5284" i="17"/>
  <c r="C5300" i="17"/>
  <c r="C5340" i="17"/>
  <c r="C5364" i="17"/>
  <c r="C5404" i="17"/>
  <c r="C5412" i="17"/>
  <c r="C5420" i="17"/>
  <c r="C5436" i="17"/>
  <c r="C5500" i="17"/>
  <c r="C5524" i="17"/>
  <c r="C5540" i="17"/>
  <c r="C5556" i="17"/>
  <c r="C5628" i="17"/>
  <c r="C5652" i="17"/>
  <c r="C5660" i="17"/>
  <c r="C5668" i="17"/>
  <c r="C5676" i="17"/>
  <c r="C5692" i="17"/>
  <c r="C5700" i="17"/>
  <c r="C5708" i="17"/>
  <c r="C5756" i="17"/>
  <c r="C5764" i="17"/>
  <c r="C5780" i="17"/>
  <c r="C5940" i="17"/>
  <c r="C5972" i="17"/>
  <c r="C6020" i="17"/>
  <c r="C6044" i="17"/>
  <c r="C6052" i="17"/>
  <c r="C6068" i="17"/>
  <c r="C3674" i="17"/>
  <c r="C4460" i="17"/>
  <c r="C4620" i="17"/>
  <c r="C4684" i="17"/>
  <c r="C4716" i="17"/>
  <c r="C4748" i="17"/>
  <c r="C4780" i="17"/>
  <c r="C4940" i="17"/>
  <c r="C5012" i="17"/>
  <c r="C5044" i="17"/>
  <c r="C5071" i="17"/>
  <c r="C5175" i="17"/>
  <c r="C5223" i="17"/>
  <c r="C5263" i="17"/>
  <c r="C5279" i="17"/>
  <c r="C5335" i="17"/>
  <c r="C5399" i="17"/>
  <c r="C5415" i="17"/>
  <c r="C5423" i="17"/>
  <c r="C5431" i="17"/>
  <c r="C5439" i="17"/>
  <c r="C5487" i="17"/>
  <c r="C5495" i="17"/>
  <c r="C5503" i="17"/>
  <c r="C5543" i="17"/>
  <c r="C5695" i="17"/>
  <c r="C5847" i="17"/>
  <c r="C5879" i="17"/>
  <c r="C5887" i="17"/>
  <c r="C5911" i="17"/>
  <c r="C5991" i="17"/>
  <c r="C6031" i="17"/>
  <c r="C6039" i="17"/>
  <c r="C6047" i="17"/>
  <c r="C6055" i="17"/>
  <c r="C6103" i="17"/>
  <c r="C4172" i="17"/>
  <c r="C5010" i="17"/>
  <c r="C5052" i="17"/>
  <c r="C5365" i="17"/>
  <c r="C5406" i="17"/>
  <c r="C5493" i="17"/>
  <c r="C5513" i="17"/>
  <c r="C5529" i="17"/>
  <c r="C5545" i="17"/>
  <c r="C5625" i="17"/>
  <c r="C5849" i="17"/>
  <c r="C5881" i="17"/>
  <c r="C5961" i="17"/>
  <c r="C6018" i="17"/>
  <c r="C6040" i="17"/>
  <c r="C6061" i="17"/>
  <c r="C3822" i="17"/>
  <c r="C4180" i="17"/>
  <c r="C4651" i="17"/>
  <c r="C5011" i="17"/>
  <c r="C5217" i="17"/>
  <c r="C5281" i="17"/>
  <c r="C5345" i="17"/>
  <c r="C5409" i="17"/>
  <c r="C5430" i="17"/>
  <c r="C5563" i="17"/>
  <c r="C5627" i="17"/>
  <c r="C5675" i="17"/>
  <c r="C5835" i="17"/>
  <c r="C5851" i="17"/>
  <c r="C5867" i="17"/>
  <c r="C4804" i="17"/>
  <c r="C5020" i="17"/>
  <c r="C5285" i="17"/>
  <c r="C5349" i="17"/>
  <c r="C5413" i="17"/>
  <c r="C5533" i="17"/>
  <c r="C5549" i="17"/>
  <c r="C5629" i="17"/>
  <c r="C5693" i="17"/>
  <c r="C5757" i="17"/>
  <c r="C6032" i="17"/>
  <c r="C6042" i="17"/>
  <c r="C6053" i="17"/>
  <c r="C6096" i="17"/>
  <c r="C4683" i="17"/>
  <c r="C5022" i="17"/>
  <c r="C5201" i="17"/>
  <c r="C5286" i="17"/>
  <c r="C5414" i="17"/>
  <c r="C5437" i="17"/>
  <c r="C5501" i="17"/>
  <c r="C5518" i="17"/>
  <c r="C5534" i="17"/>
  <c r="C5550" i="17"/>
  <c r="C5630" i="17"/>
  <c r="C5678" i="17"/>
  <c r="C5758" i="17"/>
  <c r="C5838" i="17"/>
  <c r="C4452" i="17"/>
  <c r="C4580" i="17"/>
  <c r="C4936" i="17"/>
  <c r="C5031" i="17"/>
  <c r="C5333" i="17"/>
  <c r="C5397" i="17"/>
  <c r="C5417" i="17"/>
  <c r="C5502" i="17"/>
  <c r="C5521" i="17"/>
  <c r="C5553" i="17"/>
  <c r="C5649" i="17"/>
  <c r="C5665" i="17"/>
  <c r="C5681" i="17"/>
  <c r="C5793" i="17"/>
  <c r="C5921" i="17"/>
  <c r="C6045" i="17"/>
  <c r="C4052" i="17"/>
  <c r="C4459" i="17"/>
  <c r="C4587" i="17"/>
  <c r="C5249" i="17"/>
  <c r="C5334" i="17"/>
  <c r="C5398" i="17"/>
  <c r="C5441" i="17"/>
  <c r="C5505" i="17"/>
  <c r="C5555" i="17"/>
  <c r="C5635" i="17"/>
  <c r="C5651" i="17"/>
  <c r="C5667" i="17"/>
  <c r="C5699" i="17"/>
  <c r="C5763" i="17"/>
  <c r="C3626" i="17"/>
  <c r="C4484" i="17"/>
  <c r="C5042" i="17"/>
  <c r="C5209" i="17"/>
  <c r="C5337" i="17"/>
  <c r="C5401" i="17"/>
  <c r="C5465" i="17"/>
  <c r="C5509" i="17"/>
  <c r="C5653" i="17"/>
  <c r="C5701" i="17"/>
  <c r="C5765" i="17"/>
  <c r="C5813" i="17"/>
  <c r="C5829" i="17"/>
  <c r="C5845" i="17"/>
  <c r="C5893" i="17"/>
  <c r="C5941" i="17"/>
  <c r="C5957" i="17"/>
  <c r="C5973" i="17"/>
  <c r="C5989" i="17"/>
  <c r="C6048" i="17"/>
  <c r="C5843" i="17"/>
  <c r="C6046" i="17"/>
  <c r="C6101" i="17"/>
  <c r="C6229" i="17"/>
  <c r="C6246" i="17"/>
  <c r="C6254" i="17"/>
  <c r="C6270" i="17"/>
  <c r="C6286" i="17"/>
  <c r="C6294" i="17"/>
  <c r="C6302" i="17"/>
  <c r="C6318" i="17"/>
  <c r="C6326" i="17"/>
  <c r="C6334" i="17"/>
  <c r="C6350" i="17"/>
  <c r="C6374" i="17"/>
  <c r="C6414" i="17"/>
  <c r="C6454" i="17"/>
  <c r="C6486" i="17"/>
  <c r="C6494" i="17"/>
  <c r="C6502" i="17"/>
  <c r="C6750" i="17"/>
  <c r="C6846" i="17"/>
  <c r="C6894" i="17"/>
  <c r="C6910" i="17"/>
  <c r="C6958" i="17"/>
  <c r="C5670" i="17"/>
  <c r="C5846" i="17"/>
  <c r="C6049" i="17"/>
  <c r="C6102" i="17"/>
  <c r="C6146" i="17"/>
  <c r="C6271" i="17"/>
  <c r="C6287" i="17"/>
  <c r="C6303" i="17"/>
  <c r="C6327" i="17"/>
  <c r="C6335" i="17"/>
  <c r="C6351" i="17"/>
  <c r="C6359" i="17"/>
  <c r="C6455" i="17"/>
  <c r="C6495" i="17"/>
  <c r="C6751" i="17"/>
  <c r="C6895" i="17"/>
  <c r="C6911" i="17"/>
  <c r="C6959" i="17"/>
  <c r="C5405" i="17"/>
  <c r="C6051" i="17"/>
  <c r="C6248" i="17"/>
  <c r="C6264" i="17"/>
  <c r="C6272" i="17"/>
  <c r="C6288" i="17"/>
  <c r="C6304" i="17"/>
  <c r="C6328" i="17"/>
  <c r="C6456" i="17"/>
  <c r="C6488" i="17"/>
  <c r="C6896" i="17"/>
  <c r="C6904" i="17"/>
  <c r="C6960" i="17"/>
  <c r="C5043" i="17"/>
  <c r="C5425" i="17"/>
  <c r="C5702" i="17"/>
  <c r="C6054" i="17"/>
  <c r="C6148" i="17"/>
  <c r="C6191" i="17"/>
  <c r="C6241" i="17"/>
  <c r="C6249" i="17"/>
  <c r="C6265" i="17"/>
  <c r="C6273" i="17"/>
  <c r="C6289" i="17"/>
  <c r="C6329" i="17"/>
  <c r="C6353" i="17"/>
  <c r="C6369" i="17"/>
  <c r="C6457" i="17"/>
  <c r="C6481" i="17"/>
  <c r="C6505" i="17"/>
  <c r="C6905" i="17"/>
  <c r="C5987" i="17"/>
  <c r="C6057" i="17"/>
  <c r="C6242" i="17"/>
  <c r="C6266" i="17"/>
  <c r="C6274" i="17"/>
  <c r="C6290" i="17"/>
  <c r="C6346" i="17"/>
  <c r="C6362" i="17"/>
  <c r="C6370" i="17"/>
  <c r="C6842" i="17"/>
  <c r="C6858" i="17"/>
  <c r="C6898" i="17"/>
  <c r="C6906" i="17"/>
  <c r="C4491" i="17"/>
  <c r="C5942" i="17"/>
  <c r="C5990" i="17"/>
  <c r="C6017" i="17"/>
  <c r="C6097" i="17"/>
  <c r="C6243" i="17"/>
  <c r="C6251" i="17"/>
  <c r="C6275" i="17"/>
  <c r="C6291" i="17"/>
  <c r="C6347" i="17"/>
  <c r="C6363" i="17"/>
  <c r="C6371" i="17"/>
  <c r="C6483" i="17"/>
  <c r="C6491" i="17"/>
  <c r="C6747" i="17"/>
  <c r="C6843" i="17"/>
  <c r="C6851" i="17"/>
  <c r="C6859" i="17"/>
  <c r="C5341" i="17"/>
  <c r="C5510" i="17"/>
  <c r="C5958" i="17"/>
  <c r="C6043" i="17"/>
  <c r="C6261" i="17"/>
  <c r="C6269" i="17"/>
  <c r="C6285" i="17"/>
  <c r="C6293" i="17"/>
  <c r="C6301" i="17"/>
  <c r="C6317" i="17"/>
  <c r="C6333" i="17"/>
  <c r="C6365" i="17"/>
  <c r="C6373" i="17"/>
  <c r="C6413" i="17"/>
  <c r="C6453" i="17"/>
  <c r="C6485" i="17"/>
  <c r="C6749" i="17"/>
  <c r="C6845" i="17"/>
  <c r="C6861" i="17"/>
  <c r="C6909" i="17"/>
  <c r="C6957" i="17"/>
  <c r="C5827" i="17"/>
  <c r="C6098" i="17"/>
  <c r="C6324" i="17"/>
  <c r="C6452" i="17"/>
  <c r="C6892" i="17"/>
  <c r="C6956" i="17"/>
  <c r="C7649" i="17"/>
  <c r="C7937" i="17"/>
  <c r="C5891" i="17"/>
  <c r="C6268" i="17"/>
  <c r="C6332" i="17"/>
  <c r="C6844" i="17"/>
  <c r="C6899" i="17"/>
  <c r="C7658" i="17"/>
  <c r="C6852" i="17"/>
  <c r="C6900" i="17"/>
  <c r="C7659" i="17"/>
  <c r="C6284" i="17"/>
  <c r="C6348" i="17"/>
  <c r="C6412" i="17"/>
  <c r="C6860" i="17"/>
  <c r="C6907" i="17"/>
  <c r="C7652" i="17"/>
  <c r="C7836" i="17"/>
  <c r="C6908" i="17"/>
  <c r="C7653" i="17"/>
  <c r="C7837" i="17"/>
  <c r="C6041" i="17"/>
  <c r="C6492" i="17"/>
  <c r="C6748" i="17"/>
  <c r="C7654" i="17"/>
  <c r="C7838" i="17"/>
  <c r="C6372" i="17"/>
  <c r="C6916" i="17"/>
  <c r="C7655" i="17"/>
  <c r="C8761" i="17"/>
  <c r="C8753" i="17"/>
  <c r="C8745" i="17"/>
  <c r="C8721" i="17"/>
  <c r="C8689" i="17"/>
  <c r="C8681" i="17"/>
  <c r="C8665" i="17"/>
  <c r="C8641" i="17"/>
  <c r="C8633" i="17"/>
  <c r="C8617" i="17"/>
  <c r="C8609" i="17"/>
  <c r="C8601" i="17"/>
  <c r="C8593" i="17"/>
  <c r="C8585" i="17"/>
  <c r="C8569" i="17"/>
  <c r="C8561" i="17"/>
  <c r="C8553" i="17"/>
  <c r="C8545" i="17"/>
  <c r="C8537" i="17"/>
  <c r="C8529" i="17"/>
  <c r="C8521" i="17"/>
  <c r="C8513" i="17"/>
  <c r="C8505" i="17"/>
  <c r="C8497" i="17"/>
  <c r="C8488" i="17"/>
  <c r="C8474" i="17"/>
  <c r="C8460" i="17"/>
  <c r="C8444" i="17"/>
  <c r="C8428" i="17"/>
  <c r="C8412" i="17"/>
  <c r="C8392" i="17"/>
  <c r="C8360" i="17"/>
  <c r="C8328" i="17"/>
  <c r="C8296" i="17"/>
  <c r="C8264" i="17"/>
  <c r="C8232" i="17"/>
  <c r="C8200" i="17"/>
  <c r="C8168" i="17"/>
  <c r="C8136" i="17"/>
  <c r="C8104" i="17"/>
  <c r="C8072" i="17"/>
  <c r="C8024" i="17"/>
  <c r="C7960" i="17"/>
  <c r="C7896" i="17"/>
  <c r="C7832" i="17"/>
  <c r="C7704" i="17"/>
  <c r="C7640" i="17"/>
  <c r="C7576" i="17"/>
  <c r="C7512" i="17"/>
  <c r="C7448" i="17"/>
  <c r="C7384" i="17"/>
  <c r="C7211" i="17"/>
  <c r="C6955" i="17"/>
  <c r="C6508" i="17"/>
  <c r="C56" i="17"/>
  <c r="C112" i="17"/>
  <c r="C120" i="17"/>
  <c r="C128" i="17"/>
  <c r="C168" i="17"/>
  <c r="C176" i="17"/>
  <c r="C200" i="17"/>
  <c r="C272" i="17"/>
  <c r="C288" i="17"/>
  <c r="C296" i="17"/>
  <c r="C440" i="17"/>
  <c r="C504" i="17"/>
  <c r="C592" i="17"/>
  <c r="C608" i="17"/>
  <c r="C26" i="17"/>
  <c r="C58" i="17"/>
  <c r="C66" i="17"/>
  <c r="C114" i="17"/>
  <c r="C122" i="17"/>
  <c r="C266" i="17"/>
  <c r="C274" i="17"/>
  <c r="C282" i="17"/>
  <c r="C298" i="17"/>
  <c r="C306" i="17"/>
  <c r="C27" i="17"/>
  <c r="C51" i="17"/>
  <c r="C59" i="17"/>
  <c r="C115" i="17"/>
  <c r="C123" i="17"/>
  <c r="C171" i="17"/>
  <c r="C267" i="17"/>
  <c r="C283" i="17"/>
  <c r="C291" i="17"/>
  <c r="C307" i="17"/>
  <c r="C435" i="17"/>
  <c r="C459" i="17"/>
  <c r="C475" i="17"/>
  <c r="C28" i="17"/>
  <c r="C52" i="17"/>
  <c r="C108" i="17"/>
  <c r="C116" i="17"/>
  <c r="C124" i="17"/>
  <c r="C172" i="17"/>
  <c r="C260" i="17"/>
  <c r="C268" i="17"/>
  <c r="C276" i="17"/>
  <c r="C284" i="17"/>
  <c r="C308" i="17"/>
  <c r="C324" i="17"/>
  <c r="C436" i="17"/>
  <c r="C460" i="17"/>
  <c r="C508" i="17"/>
  <c r="C29" i="17"/>
  <c r="C53" i="17"/>
  <c r="C109" i="17"/>
  <c r="C117" i="17"/>
  <c r="C125" i="17"/>
  <c r="C173" i="17"/>
  <c r="C261" i="17"/>
  <c r="C269" i="17"/>
  <c r="C277" i="17"/>
  <c r="C293" i="17"/>
  <c r="C309" i="17"/>
  <c r="C325" i="17"/>
  <c r="C23" i="17"/>
  <c r="C65" i="17"/>
  <c r="C110" i="17"/>
  <c r="C279" i="17"/>
  <c r="C441" i="17"/>
  <c r="C505" i="17"/>
  <c r="C617" i="17"/>
  <c r="C824" i="17"/>
  <c r="C840" i="17"/>
  <c r="C856" i="17"/>
  <c r="C888" i="17"/>
  <c r="C896" i="17"/>
  <c r="C912" i="17"/>
  <c r="C111" i="17"/>
  <c r="C175" i="17"/>
  <c r="C262" i="17"/>
  <c r="C326" i="17"/>
  <c r="C442" i="17"/>
  <c r="C469" i="17"/>
  <c r="C618" i="17"/>
  <c r="C825" i="17"/>
  <c r="C113" i="17"/>
  <c r="C199" i="17"/>
  <c r="C263" i="17"/>
  <c r="C470" i="17"/>
  <c r="C509" i="17"/>
  <c r="C591" i="17"/>
  <c r="C619" i="17"/>
  <c r="C628" i="17"/>
  <c r="C698" i="17"/>
  <c r="C826" i="17"/>
  <c r="C834" i="17"/>
  <c r="C850" i="17"/>
  <c r="C898" i="17"/>
  <c r="C946" i="17"/>
  <c r="C31" i="17"/>
  <c r="C54" i="17"/>
  <c r="C118" i="17"/>
  <c r="C201" i="17"/>
  <c r="C310" i="17"/>
  <c r="C471" i="17"/>
  <c r="C611" i="17"/>
  <c r="C666" i="17"/>
  <c r="C699" i="17"/>
  <c r="C827" i="17"/>
  <c r="C899" i="17"/>
  <c r="C55" i="17"/>
  <c r="C119" i="17"/>
  <c r="C270" i="17"/>
  <c r="C311" i="17"/>
  <c r="C434" i="17"/>
  <c r="C473" i="17"/>
  <c r="C667" i="17"/>
  <c r="C700" i="17"/>
  <c r="C828" i="17"/>
  <c r="C105" i="17"/>
  <c r="C127" i="17"/>
  <c r="C169" i="17"/>
  <c r="C297" i="17"/>
  <c r="C439" i="17"/>
  <c r="C615" i="17"/>
  <c r="C831" i="17"/>
  <c r="C501" i="17"/>
  <c r="C631" i="17"/>
  <c r="C701" i="17"/>
  <c r="C829" i="17"/>
  <c r="C945" i="17"/>
  <c r="C1214" i="17"/>
  <c r="C1222" i="17"/>
  <c r="C1262" i="17"/>
  <c r="C1270" i="17"/>
  <c r="C502" i="17"/>
  <c r="C897" i="17"/>
  <c r="C910" i="17"/>
  <c r="C949" i="17"/>
  <c r="C1216" i="17"/>
  <c r="C1232" i="17"/>
  <c r="C1256" i="17"/>
  <c r="C1264" i="17"/>
  <c r="C1272" i="17"/>
  <c r="C1288" i="17"/>
  <c r="C837" i="17"/>
  <c r="C853" i="17"/>
  <c r="C900" i="17"/>
  <c r="C911" i="17"/>
  <c r="C950" i="17"/>
  <c r="C1217" i="17"/>
  <c r="C1273" i="17"/>
  <c r="C1289" i="17"/>
  <c r="C121" i="17"/>
  <c r="C294" i="17"/>
  <c r="C813" i="17"/>
  <c r="C838" i="17"/>
  <c r="C886" i="17"/>
  <c r="C901" i="17"/>
  <c r="C1258" i="17"/>
  <c r="C1266" i="17"/>
  <c r="C295" i="17"/>
  <c r="C614" i="17"/>
  <c r="C839" i="17"/>
  <c r="C902" i="17"/>
  <c r="C1259" i="17"/>
  <c r="C1267" i="17"/>
  <c r="C1275" i="17"/>
  <c r="C669" i="17"/>
  <c r="C1245" i="17"/>
  <c r="C1807" i="17"/>
  <c r="C1269" i="17"/>
  <c r="C1808" i="17"/>
  <c r="C57" i="17"/>
  <c r="C830" i="17"/>
  <c r="C895" i="17"/>
  <c r="C1207" i="17"/>
  <c r="C1271" i="17"/>
  <c r="C841" i="17"/>
  <c r="C1231" i="17"/>
  <c r="C1276" i="17"/>
  <c r="C1658" i="17"/>
  <c r="C1802" i="17"/>
  <c r="C1810" i="17"/>
  <c r="C857" i="17"/>
  <c r="C1023" i="17"/>
  <c r="C1215" i="17"/>
  <c r="C1260" i="17"/>
  <c r="C1652" i="17"/>
  <c r="C1261" i="17"/>
  <c r="C1653" i="17"/>
  <c r="C1659" i="17"/>
  <c r="C1809" i="17"/>
  <c r="C1213" i="17"/>
  <c r="C1811" i="17"/>
  <c r="C437" i="17"/>
  <c r="C1221" i="17"/>
  <c r="C1801" i="17"/>
  <c r="C1803" i="17"/>
  <c r="C1263" i="17"/>
  <c r="C1805" i="17"/>
  <c r="C1804" i="17"/>
  <c r="C6638" i="17"/>
  <c r="C6814" i="17"/>
  <c r="C7142" i="17"/>
  <c r="C7190" i="17"/>
  <c r="C6639" i="17"/>
  <c r="C6815" i="17"/>
  <c r="C7191" i="17"/>
  <c r="C7199" i="17"/>
  <c r="C6640" i="17"/>
  <c r="C6808" i="17"/>
  <c r="C7136" i="17"/>
  <c r="C7144" i="17"/>
  <c r="C7192" i="17"/>
  <c r="C7200" i="17"/>
  <c r="C6641" i="17"/>
  <c r="C6809" i="17"/>
  <c r="C7041" i="17"/>
  <c r="C7137" i="17"/>
  <c r="C7161" i="17"/>
  <c r="C7193" i="17"/>
  <c r="C7345" i="17"/>
  <c r="C7138" i="17"/>
  <c r="C7194" i="17"/>
  <c r="C7306" i="17"/>
  <c r="C7330" i="17"/>
  <c r="C7346" i="17"/>
  <c r="C6813" i="17"/>
  <c r="C7045" i="17"/>
  <c r="C7141" i="17"/>
  <c r="C7197" i="17"/>
  <c r="C7213" i="17"/>
  <c r="C7333" i="17"/>
  <c r="C7344" i="17"/>
  <c r="C7425" i="17"/>
  <c r="C7561" i="17"/>
  <c r="C7737" i="17"/>
  <c r="C7761" i="17"/>
  <c r="C7769" i="17"/>
  <c r="C8097" i="17"/>
  <c r="C8129" i="17"/>
  <c r="C8137" i="17"/>
  <c r="C8265" i="17"/>
  <c r="C8329" i="17"/>
  <c r="C8337" i="17"/>
  <c r="C7331" i="17"/>
  <c r="C7347" i="17"/>
  <c r="C7562" i="17"/>
  <c r="C7570" i="17"/>
  <c r="C7738" i="17"/>
  <c r="C7762" i="17"/>
  <c r="C7770" i="17"/>
  <c r="C8090" i="17"/>
  <c r="C8130" i="17"/>
  <c r="C8138" i="17"/>
  <c r="C8146" i="17"/>
  <c r="C8258" i="17"/>
  <c r="C8266" i="17"/>
  <c r="C8330" i="17"/>
  <c r="C7348" i="17"/>
  <c r="C7499" i="17"/>
  <c r="C7571" i="17"/>
  <c r="C7707" i="17"/>
  <c r="C7731" i="17"/>
  <c r="C7739" i="17"/>
  <c r="C7763" i="17"/>
  <c r="C7771" i="17"/>
  <c r="C8091" i="17"/>
  <c r="C8099" i="17"/>
  <c r="C8131" i="17"/>
  <c r="C8139" i="17"/>
  <c r="C8147" i="17"/>
  <c r="C8259" i="17"/>
  <c r="C8267" i="17"/>
  <c r="C8363" i="17"/>
  <c r="C7444" i="17"/>
  <c r="C7564" i="17"/>
  <c r="C7708" i="17"/>
  <c r="C7732" i="17"/>
  <c r="C7764" i="17"/>
  <c r="C8092" i="17"/>
  <c r="C8124" i="17"/>
  <c r="C8132" i="17"/>
  <c r="C8148" i="17"/>
  <c r="C8172" i="17"/>
  <c r="C8260" i="17"/>
  <c r="C8268" i="17"/>
  <c r="C8348" i="17"/>
  <c r="C8356" i="17"/>
  <c r="C8364" i="17"/>
  <c r="C7421" i="17"/>
  <c r="C7765" i="17"/>
  <c r="C8085" i="17"/>
  <c r="C8133" i="17"/>
  <c r="C8141" i="17"/>
  <c r="C8149" i="17"/>
  <c r="C8253" i="17"/>
  <c r="C8349" i="17"/>
  <c r="C8357" i="17"/>
  <c r="C8365" i="17"/>
  <c r="C7422" i="17"/>
  <c r="C7502" i="17"/>
  <c r="C7534" i="17"/>
  <c r="C7734" i="17"/>
  <c r="C7044" i="17"/>
  <c r="C7356" i="17"/>
  <c r="C7423" i="17"/>
  <c r="C7495" i="17"/>
  <c r="C7567" i="17"/>
  <c r="C7735" i="17"/>
  <c r="C7759" i="17"/>
  <c r="C7767" i="17"/>
  <c r="C8087" i="17"/>
  <c r="C8127" i="17"/>
  <c r="C8135" i="17"/>
  <c r="C8255" i="17"/>
  <c r="C2157" i="17"/>
  <c r="C2333" i="17"/>
  <c r="C2381" i="17"/>
  <c r="C2485" i="17"/>
  <c r="C2501" i="17"/>
  <c r="C2327" i="17"/>
  <c r="C2335" i="17"/>
  <c r="C2359" i="17"/>
  <c r="C2367" i="17"/>
  <c r="C2383" i="17"/>
  <c r="C2503" i="17"/>
  <c r="C2336" i="17"/>
  <c r="C2368" i="17"/>
  <c r="C2384" i="17"/>
  <c r="C2400" i="17"/>
  <c r="C2496" i="17"/>
  <c r="C2329" i="17"/>
  <c r="C2114" i="17"/>
  <c r="C2330" i="17"/>
  <c r="C2338" i="17"/>
  <c r="C2362" i="17"/>
  <c r="C2370" i="17"/>
  <c r="C2378" i="17"/>
  <c r="C2482" i="17"/>
  <c r="C2498" i="17"/>
  <c r="C2361" i="17"/>
  <c r="C2505" i="17"/>
  <c r="C2622" i="17"/>
  <c r="C2670" i="17"/>
  <c r="C2726" i="17"/>
  <c r="C2734" i="17"/>
  <c r="C2326" i="17"/>
  <c r="C2379" i="17"/>
  <c r="C2527" i="17"/>
  <c r="C2623" i="17"/>
  <c r="C2631" i="17"/>
  <c r="C2116" i="17"/>
  <c r="C2158" i="17"/>
  <c r="C2331" i="17"/>
  <c r="C2380" i="17"/>
  <c r="C2508" i="17"/>
  <c r="C2656" i="17"/>
  <c r="C2672" i="17"/>
  <c r="C2720" i="17"/>
  <c r="C2736" i="17"/>
  <c r="C2744" i="17"/>
  <c r="C2752" i="17"/>
  <c r="C2776" i="17"/>
  <c r="C2332" i="17"/>
  <c r="C2382" i="17"/>
  <c r="C2545" i="17"/>
  <c r="C2633" i="17"/>
  <c r="C2665" i="17"/>
  <c r="C2673" i="17"/>
  <c r="C2705" i="17"/>
  <c r="C2729" i="17"/>
  <c r="C2737" i="17"/>
  <c r="C2745" i="17"/>
  <c r="C2777" i="17"/>
  <c r="C2825" i="17"/>
  <c r="C2865" i="17"/>
  <c r="C2334" i="17"/>
  <c r="C2369" i="17"/>
  <c r="C2497" i="17"/>
  <c r="C2618" i="17"/>
  <c r="C2634" i="17"/>
  <c r="C1972" i="17"/>
  <c r="C2108" i="17"/>
  <c r="C2374" i="17"/>
  <c r="C2502" i="17"/>
  <c r="C2621" i="17"/>
  <c r="C2629" i="17"/>
  <c r="C2669" i="17"/>
  <c r="C2741" i="17"/>
  <c r="C2757" i="17"/>
  <c r="C2797" i="17"/>
  <c r="C2805" i="17"/>
  <c r="C2853" i="17"/>
  <c r="C2861" i="17"/>
  <c r="C2901" i="17"/>
  <c r="C2371" i="17"/>
  <c r="C2499" i="17"/>
  <c r="C2740" i="17"/>
  <c r="C2772" i="17"/>
  <c r="C2823" i="17"/>
  <c r="C2855" i="17"/>
  <c r="C2908" i="17"/>
  <c r="C2916" i="17"/>
  <c r="C2988" i="17"/>
  <c r="C3092" i="17"/>
  <c r="C3100" i="17"/>
  <c r="C3108" i="17"/>
  <c r="C3124" i="17"/>
  <c r="C3252" i="17"/>
  <c r="C3268" i="17"/>
  <c r="C3284" i="17"/>
  <c r="C3300" i="17"/>
  <c r="C3308" i="17"/>
  <c r="C3316" i="17"/>
  <c r="C3364" i="17"/>
  <c r="C3372" i="17"/>
  <c r="C3460" i="17"/>
  <c r="C3476" i="17"/>
  <c r="C3484" i="17"/>
  <c r="C3612" i="17"/>
  <c r="C3628" i="17"/>
  <c r="C3660" i="17"/>
  <c r="C3684" i="17"/>
  <c r="C3708" i="17"/>
  <c r="C3725" i="17"/>
  <c r="C3733" i="17"/>
  <c r="C3741" i="17"/>
  <c r="C3829" i="17"/>
  <c r="C3845" i="17"/>
  <c r="C3861" i="17"/>
  <c r="C3877" i="17"/>
  <c r="C3909" i="17"/>
  <c r="C3917" i="17"/>
  <c r="C3925" i="17"/>
  <c r="C3933" i="17"/>
  <c r="C3941" i="17"/>
  <c r="C3997" i="17"/>
  <c r="C2372" i="17"/>
  <c r="C2500" i="17"/>
  <c r="C2824" i="17"/>
  <c r="C2909" i="17"/>
  <c r="C2917" i="17"/>
  <c r="C2941" i="17"/>
  <c r="C2949" i="17"/>
  <c r="C2965" i="17"/>
  <c r="C2989" i="17"/>
  <c r="C3101" i="17"/>
  <c r="C3125" i="17"/>
  <c r="C3229" i="17"/>
  <c r="C3253" i="17"/>
  <c r="C3269" i="17"/>
  <c r="C3285" i="17"/>
  <c r="C3301" i="17"/>
  <c r="C3309" i="17"/>
  <c r="C3317" i="17"/>
  <c r="C3325" i="17"/>
  <c r="C2667" i="17"/>
  <c r="C2778" i="17"/>
  <c r="C2794" i="17"/>
  <c r="C2826" i="17"/>
  <c r="C2868" i="17"/>
  <c r="C2950" i="17"/>
  <c r="C2966" i="17"/>
  <c r="C3118" i="17"/>
  <c r="C3230" i="17"/>
  <c r="C3238" i="17"/>
  <c r="C3270" i="17"/>
  <c r="C3286" i="17"/>
  <c r="C3302" i="17"/>
  <c r="C3310" i="17"/>
  <c r="C3318" i="17"/>
  <c r="C3326" i="17"/>
  <c r="C3454" i="17"/>
  <c r="C3462" i="17"/>
  <c r="C3470" i="17"/>
  <c r="C3478" i="17"/>
  <c r="C3606" i="17"/>
  <c r="C3622" i="17"/>
  <c r="C3630" i="17"/>
  <c r="C3654" i="17"/>
  <c r="C3694" i="17"/>
  <c r="C3718" i="17"/>
  <c r="C3735" i="17"/>
  <c r="C3743" i="17"/>
  <c r="C3767" i="17"/>
  <c r="C3775" i="17"/>
  <c r="C3807" i="17"/>
  <c r="C3823" i="17"/>
  <c r="C3831" i="17"/>
  <c r="C3847" i="17"/>
  <c r="C3863" i="17"/>
  <c r="C3943" i="17"/>
  <c r="C3975" i="17"/>
  <c r="C2612" i="17"/>
  <c r="C2668" i="17"/>
  <c r="C2731" i="17"/>
  <c r="C2806" i="17"/>
  <c r="C2859" i="17"/>
  <c r="C2911" i="17"/>
  <c r="C2951" i="17"/>
  <c r="C2959" i="17"/>
  <c r="C3119" i="17"/>
  <c r="C3239" i="17"/>
  <c r="C3263" i="17"/>
  <c r="C3271" i="17"/>
  <c r="C3303" i="17"/>
  <c r="C3319" i="17"/>
  <c r="C3367" i="17"/>
  <c r="C3455" i="17"/>
  <c r="C3463" i="17"/>
  <c r="C3471" i="17"/>
  <c r="C3479" i="17"/>
  <c r="C3607" i="17"/>
  <c r="C3623" i="17"/>
  <c r="C3631" i="17"/>
  <c r="C3639" i="17"/>
  <c r="C3647" i="17"/>
  <c r="C3655" i="17"/>
  <c r="C3728" i="17"/>
  <c r="C3736" i="17"/>
  <c r="C3768" i="17"/>
  <c r="C3808" i="17"/>
  <c r="C3824" i="17"/>
  <c r="C3832" i="17"/>
  <c r="C3848" i="17"/>
  <c r="C3864" i="17"/>
  <c r="C3912" i="17"/>
  <c r="C3944" i="17"/>
  <c r="C3952" i="17"/>
  <c r="C2339" i="17"/>
  <c r="C2403" i="17"/>
  <c r="C2619" i="17"/>
  <c r="C2671" i="17"/>
  <c r="C2796" i="17"/>
  <c r="C2807" i="17"/>
  <c r="C2818" i="17"/>
  <c r="C2828" i="17"/>
  <c r="C2860" i="17"/>
  <c r="C2903" i="17"/>
  <c r="C2912" i="17"/>
  <c r="C2960" i="17"/>
  <c r="C3096" i="17"/>
  <c r="C3120" i="17"/>
  <c r="C3240" i="17"/>
  <c r="C3264" i="17"/>
  <c r="C3320" i="17"/>
  <c r="C3368" i="17"/>
  <c r="C3456" i="17"/>
  <c r="C3464" i="17"/>
  <c r="C3480" i="17"/>
  <c r="C3608" i="17"/>
  <c r="C3624" i="17"/>
  <c r="C3640" i="17"/>
  <c r="C3648" i="17"/>
  <c r="C3656" i="17"/>
  <c r="C3680" i="17"/>
  <c r="C3696" i="17"/>
  <c r="C3720" i="17"/>
  <c r="C3729" i="17"/>
  <c r="C3761" i="17"/>
  <c r="C3833" i="17"/>
  <c r="C3849" i="17"/>
  <c r="C3865" i="17"/>
  <c r="C2620" i="17"/>
  <c r="C2819" i="17"/>
  <c r="C2862" i="17"/>
  <c r="C2904" i="17"/>
  <c r="C2913" i="17"/>
  <c r="C2961" i="17"/>
  <c r="C3097" i="17"/>
  <c r="C3105" i="17"/>
  <c r="C3121" i="17"/>
  <c r="C3249" i="17"/>
  <c r="C3265" i="17"/>
  <c r="C3321" i="17"/>
  <c r="C3369" i="17"/>
  <c r="C3457" i="17"/>
  <c r="C3465" i="17"/>
  <c r="C3481" i="17"/>
  <c r="C3577" i="17"/>
  <c r="C3609" i="17"/>
  <c r="C3649" i="17"/>
  <c r="C3657" i="17"/>
  <c r="C3697" i="17"/>
  <c r="C3722" i="17"/>
  <c r="C3738" i="17"/>
  <c r="C3842" i="17"/>
  <c r="C3850" i="17"/>
  <c r="C3858" i="17"/>
  <c r="C3866" i="17"/>
  <c r="C3874" i="17"/>
  <c r="C3914" i="17"/>
  <c r="C3954" i="17"/>
  <c r="C4002" i="17"/>
  <c r="C2484" i="17"/>
  <c r="C2679" i="17"/>
  <c r="C2771" i="17"/>
  <c r="C2822" i="17"/>
  <c r="C2854" i="17"/>
  <c r="C2864" i="17"/>
  <c r="C2875" i="17"/>
  <c r="C2915" i="17"/>
  <c r="C2955" i="17"/>
  <c r="C2987" i="17"/>
  <c r="C3027" i="17"/>
  <c r="C3035" i="17"/>
  <c r="C3091" i="17"/>
  <c r="C3099" i="17"/>
  <c r="C3123" i="17"/>
  <c r="C3131" i="17"/>
  <c r="C3251" i="17"/>
  <c r="C3267" i="17"/>
  <c r="C3283" i="17"/>
  <c r="C3299" i="17"/>
  <c r="C3315" i="17"/>
  <c r="C3363" i="17"/>
  <c r="C3475" i="17"/>
  <c r="C3579" i="17"/>
  <c r="C3611" i="17"/>
  <c r="C3282" i="17"/>
  <c r="C3474" i="17"/>
  <c r="C3658" i="17"/>
  <c r="C3723" i="17"/>
  <c r="C3787" i="17"/>
  <c r="C3828" i="17"/>
  <c r="C3851" i="17"/>
  <c r="C3908" i="17"/>
  <c r="C3940" i="17"/>
  <c r="C4014" i="17"/>
  <c r="C4030" i="17"/>
  <c r="C4078" i="17"/>
  <c r="C4174" i="17"/>
  <c r="C4222" i="17"/>
  <c r="C4230" i="17"/>
  <c r="C4238" i="17"/>
  <c r="C4254" i="17"/>
  <c r="C4294" i="17"/>
  <c r="C4302" i="17"/>
  <c r="C4326" i="17"/>
  <c r="C4374" i="17"/>
  <c r="C4414" i="17"/>
  <c r="C4438" i="17"/>
  <c r="C4446" i="17"/>
  <c r="C4518" i="17"/>
  <c r="C4526" i="17"/>
  <c r="C4534" i="17"/>
  <c r="C4574" i="17"/>
  <c r="C4614" i="17"/>
  <c r="C4646" i="17"/>
  <c r="C4662" i="17"/>
  <c r="C4718" i="17"/>
  <c r="C4726" i="17"/>
  <c r="C4758" i="17"/>
  <c r="C4790" i="17"/>
  <c r="C4814" i="17"/>
  <c r="C4854" i="17"/>
  <c r="C4862" i="17"/>
  <c r="C4894" i="17"/>
  <c r="C4918" i="17"/>
  <c r="C4934" i="17"/>
  <c r="C4942" i="17"/>
  <c r="C2820" i="17"/>
  <c r="C3098" i="17"/>
  <c r="C3226" i="17"/>
  <c r="C3477" i="17"/>
  <c r="C3605" i="17"/>
  <c r="C3637" i="17"/>
  <c r="C3724" i="17"/>
  <c r="C3747" i="17"/>
  <c r="C3788" i="17"/>
  <c r="C3830" i="17"/>
  <c r="C3852" i="17"/>
  <c r="C3910" i="17"/>
  <c r="C3926" i="17"/>
  <c r="C3942" i="17"/>
  <c r="C3974" i="17"/>
  <c r="C4015" i="17"/>
  <c r="C4111" i="17"/>
  <c r="C4215" i="17"/>
  <c r="C4231" i="17"/>
  <c r="C4247" i="17"/>
  <c r="C4295" i="17"/>
  <c r="C4303" i="17"/>
  <c r="C4327" i="17"/>
  <c r="C4343" i="17"/>
  <c r="C4375" i="17"/>
  <c r="C4399" i="17"/>
  <c r="C4439" i="17"/>
  <c r="C4447" i="17"/>
  <c r="C4463" i="17"/>
  <c r="C4511" i="17"/>
  <c r="C4519" i="17"/>
  <c r="C4535" i="17"/>
  <c r="C4575" i="17"/>
  <c r="C4607" i="17"/>
  <c r="C4615" i="17"/>
  <c r="C4647" i="17"/>
  <c r="C4759" i="17"/>
  <c r="C4775" i="17"/>
  <c r="C4791" i="17"/>
  <c r="C4807" i="17"/>
  <c r="C4855" i="17"/>
  <c r="C4863" i="17"/>
  <c r="C4887" i="17"/>
  <c r="C4895" i="17"/>
  <c r="C3106" i="17"/>
  <c r="C3298" i="17"/>
  <c r="C3482" i="17"/>
  <c r="C3578" i="17"/>
  <c r="C3610" i="17"/>
  <c r="C3661" i="17"/>
  <c r="C3683" i="17"/>
  <c r="C3726" i="17"/>
  <c r="C3748" i="17"/>
  <c r="C3771" i="17"/>
  <c r="C3876" i="17"/>
  <c r="C3913" i="17"/>
  <c r="C3993" i="17"/>
  <c r="C4016" i="17"/>
  <c r="C4024" i="17"/>
  <c r="C4048" i="17"/>
  <c r="C4056" i="17"/>
  <c r="C4176" i="17"/>
  <c r="C4232" i="17"/>
  <c r="C4248" i="17"/>
  <c r="C4328" i="17"/>
  <c r="C4400" i="17"/>
  <c r="C4448" i="17"/>
  <c r="C4512" i="17"/>
  <c r="C4520" i="17"/>
  <c r="C4536" i="17"/>
  <c r="C4568" i="17"/>
  <c r="C4576" i="17"/>
  <c r="C4616" i="17"/>
  <c r="C4632" i="17"/>
  <c r="C4648" i="17"/>
  <c r="C4656" i="17"/>
  <c r="C4704" i="17"/>
  <c r="C4720" i="17"/>
  <c r="C4736" i="17"/>
  <c r="C4760" i="17"/>
  <c r="C4776" i="17"/>
  <c r="C4808" i="17"/>
  <c r="C4856" i="17"/>
  <c r="C4864" i="17"/>
  <c r="C4888" i="17"/>
  <c r="C4896" i="17"/>
  <c r="C3453" i="17"/>
  <c r="C3643" i="17"/>
  <c r="C3707" i="17"/>
  <c r="C3772" i="17"/>
  <c r="C3915" i="17"/>
  <c r="C3979" i="17"/>
  <c r="C4017" i="17"/>
  <c r="C4033" i="17"/>
  <c r="C4041" i="17"/>
  <c r="C4057" i="17"/>
  <c r="C4113" i="17"/>
  <c r="C4129" i="17"/>
  <c r="C4209" i="17"/>
  <c r="C4249" i="17"/>
  <c r="C4257" i="17"/>
  <c r="C4297" i="17"/>
  <c r="C4305" i="17"/>
  <c r="C4329" i="17"/>
  <c r="C4369" i="17"/>
  <c r="C4401" i="17"/>
  <c r="C4417" i="17"/>
  <c r="C4449" i="17"/>
  <c r="C4513" i="17"/>
  <c r="C4521" i="17"/>
  <c r="C4537" i="17"/>
  <c r="C4569" i="17"/>
  <c r="C4577" i="17"/>
  <c r="C4617" i="17"/>
  <c r="C4633" i="17"/>
  <c r="C4657" i="17"/>
  <c r="C4721" i="17"/>
  <c r="C4753" i="17"/>
  <c r="C4761" i="17"/>
  <c r="C4777" i="17"/>
  <c r="C4809" i="17"/>
  <c r="C4857" i="17"/>
  <c r="C4889" i="17"/>
  <c r="C4929" i="17"/>
  <c r="C5025" i="17"/>
  <c r="C5049" i="17"/>
  <c r="C3122" i="17"/>
  <c r="C3250" i="17"/>
  <c r="C3314" i="17"/>
  <c r="C3362" i="17"/>
  <c r="C3458" i="17"/>
  <c r="C3645" i="17"/>
  <c r="C3709" i="17"/>
  <c r="C3860" i="17"/>
  <c r="C3916" i="17"/>
  <c r="C3996" i="17"/>
  <c r="C4018" i="17"/>
  <c r="C4026" i="17"/>
  <c r="C4042" i="17"/>
  <c r="C4114" i="17"/>
  <c r="C4210" i="17"/>
  <c r="C4258" i="17"/>
  <c r="C4306" i="17"/>
  <c r="C4322" i="17"/>
  <c r="C4330" i="17"/>
  <c r="C4346" i="17"/>
  <c r="C4370" i="17"/>
  <c r="C4394" i="17"/>
  <c r="C4402" i="17"/>
  <c r="C4426" i="17"/>
  <c r="C4442" i="17"/>
  <c r="C4450" i="17"/>
  <c r="C4514" i="17"/>
  <c r="C4538" i="17"/>
  <c r="C4562" i="17"/>
  <c r="C4578" i="17"/>
  <c r="C4610" i="17"/>
  <c r="C4634" i="17"/>
  <c r="C4682" i="17"/>
  <c r="C4722" i="17"/>
  <c r="C4754" i="17"/>
  <c r="C4778" i="17"/>
  <c r="C4786" i="17"/>
  <c r="C4810" i="17"/>
  <c r="C4858" i="17"/>
  <c r="C4930" i="17"/>
  <c r="C4946" i="17"/>
  <c r="C2863" i="17"/>
  <c r="C3365" i="17"/>
  <c r="C3461" i="17"/>
  <c r="C3621" i="17"/>
  <c r="C3650" i="17"/>
  <c r="C3691" i="17"/>
  <c r="C3734" i="17"/>
  <c r="C3843" i="17"/>
  <c r="C3862" i="17"/>
  <c r="C3918" i="17"/>
  <c r="C3998" i="17"/>
  <c r="C4019" i="17"/>
  <c r="C4027" i="17"/>
  <c r="C4211" i="17"/>
  <c r="C4251" i="17"/>
  <c r="C4323" i="17"/>
  <c r="C4331" i="17"/>
  <c r="C4339" i="17"/>
  <c r="C3373" i="17"/>
  <c r="C3469" i="17"/>
  <c r="C3629" i="17"/>
  <c r="C3740" i="17"/>
  <c r="C3827" i="17"/>
  <c r="C3846" i="17"/>
  <c r="C3955" i="17"/>
  <c r="C4029" i="17"/>
  <c r="C4101" i="17"/>
  <c r="C4173" i="17"/>
  <c r="C4221" i="17"/>
  <c r="C4229" i="17"/>
  <c r="C4237" i="17"/>
  <c r="C4253" i="17"/>
  <c r="C4261" i="17"/>
  <c r="C4325" i="17"/>
  <c r="C4405" i="17"/>
  <c r="C4413" i="17"/>
  <c r="C4437" i="17"/>
  <c r="C4445" i="17"/>
  <c r="C4485" i="17"/>
  <c r="C4493" i="17"/>
  <c r="C4517" i="17"/>
  <c r="C4533" i="17"/>
  <c r="C4573" i="17"/>
  <c r="C4645" i="17"/>
  <c r="C4661" i="17"/>
  <c r="C4701" i="17"/>
  <c r="C4709" i="17"/>
  <c r="C4717" i="17"/>
  <c r="C4725" i="17"/>
  <c r="C4749" i="17"/>
  <c r="C4757" i="17"/>
  <c r="C4837" i="17"/>
  <c r="C4909" i="17"/>
  <c r="C4917" i="17"/>
  <c r="C4941" i="17"/>
  <c r="C4989" i="17"/>
  <c r="C5013" i="17"/>
  <c r="C5029" i="17"/>
  <c r="C5037" i="17"/>
  <c r="C5045" i="17"/>
  <c r="C3693" i="17"/>
  <c r="C4001" i="17"/>
  <c r="C4260" i="17"/>
  <c r="C4324" i="17"/>
  <c r="C4371" i="17"/>
  <c r="C4403" i="17"/>
  <c r="C4563" i="17"/>
  <c r="C4659" i="17"/>
  <c r="C4723" i="17"/>
  <c r="C4755" i="17"/>
  <c r="C4787" i="17"/>
  <c r="C4943" i="17"/>
  <c r="C5024" i="17"/>
  <c r="C5064" i="17"/>
  <c r="C5144" i="17"/>
  <c r="C5152" i="17"/>
  <c r="C5200" i="17"/>
  <c r="C5208" i="17"/>
  <c r="C5304" i="17"/>
  <c r="C5312" i="17"/>
  <c r="C5336" i="17"/>
  <c r="C5352" i="17"/>
  <c r="C5360" i="17"/>
  <c r="C5456" i="17"/>
  <c r="C5464" i="17"/>
  <c r="C5528" i="17"/>
  <c r="C5608" i="17"/>
  <c r="C5624" i="17"/>
  <c r="C5640" i="17"/>
  <c r="C5664" i="17"/>
  <c r="C5688" i="17"/>
  <c r="C5760" i="17"/>
  <c r="C5792" i="17"/>
  <c r="C4332" i="17"/>
  <c r="C4372" i="17"/>
  <c r="C4404" i="17"/>
  <c r="C4532" i="17"/>
  <c r="C4564" i="17"/>
  <c r="C4660" i="17"/>
  <c r="C4724" i="17"/>
  <c r="C4756" i="17"/>
  <c r="C4960" i="17"/>
  <c r="C5004" i="17"/>
  <c r="C5026" i="17"/>
  <c r="C5145" i="17"/>
  <c r="C5153" i="17"/>
  <c r="C3739" i="17"/>
  <c r="C4020" i="17"/>
  <c r="C4340" i="17"/>
  <c r="C4443" i="17"/>
  <c r="C4635" i="17"/>
  <c r="C4667" i="17"/>
  <c r="C4859" i="17"/>
  <c r="C4931" i="17"/>
  <c r="C4947" i="17"/>
  <c r="C5048" i="17"/>
  <c r="C5146" i="17"/>
  <c r="C5178" i="17"/>
  <c r="C5186" i="17"/>
  <c r="C5226" i="17"/>
  <c r="C5250" i="17"/>
  <c r="C5306" i="17"/>
  <c r="C5362" i="17"/>
  <c r="C5458" i="17"/>
  <c r="C5474" i="17"/>
  <c r="C5514" i="17"/>
  <c r="C5530" i="17"/>
  <c r="C5578" i="17"/>
  <c r="C5610" i="17"/>
  <c r="C5642" i="17"/>
  <c r="C5690" i="17"/>
  <c r="C5786" i="17"/>
  <c r="C5858" i="17"/>
  <c r="C5866" i="17"/>
  <c r="C3266" i="17"/>
  <c r="C4028" i="17"/>
  <c r="C4220" i="17"/>
  <c r="C4444" i="17"/>
  <c r="C4636" i="17"/>
  <c r="C4860" i="17"/>
  <c r="C4916" i="17"/>
  <c r="C4948" i="17"/>
  <c r="C4986" i="17"/>
  <c r="C5067" i="17"/>
  <c r="C5075" i="17"/>
  <c r="C5187" i="17"/>
  <c r="C5227" i="17"/>
  <c r="C5267" i="17"/>
  <c r="C5403" i="17"/>
  <c r="C5475" i="17"/>
  <c r="C3594" i="17"/>
  <c r="C4164" i="17"/>
  <c r="C4419" i="17"/>
  <c r="C4451" i="17"/>
  <c r="C4515" i="17"/>
  <c r="C4579" i="17"/>
  <c r="C4611" i="17"/>
  <c r="C4643" i="17"/>
  <c r="C4835" i="17"/>
  <c r="C4867" i="17"/>
  <c r="C4899" i="17"/>
  <c r="C4935" i="17"/>
  <c r="C4951" i="17"/>
  <c r="C4987" i="17"/>
  <c r="C4998" i="17"/>
  <c r="C5030" i="17"/>
  <c r="C5040" i="17"/>
  <c r="C5051" i="17"/>
  <c r="C5068" i="17"/>
  <c r="C5076" i="17"/>
  <c r="C5188" i="17"/>
  <c r="C5220" i="17"/>
  <c r="C5228" i="17"/>
  <c r="C5252" i="17"/>
  <c r="C5260" i="17"/>
  <c r="C5308" i="17"/>
  <c r="C5348" i="17"/>
  <c r="C5444" i="17"/>
  <c r="C5460" i="17"/>
  <c r="C5468" i="17"/>
  <c r="C5476" i="17"/>
  <c r="C5484" i="17"/>
  <c r="C5492" i="17"/>
  <c r="C5508" i="17"/>
  <c r="C5532" i="17"/>
  <c r="C5844" i="17"/>
  <c r="C5852" i="17"/>
  <c r="C5860" i="17"/>
  <c r="C5868" i="17"/>
  <c r="C6028" i="17"/>
  <c r="C6036" i="17"/>
  <c r="C6060" i="17"/>
  <c r="C3844" i="17"/>
  <c r="C4252" i="17"/>
  <c r="C4428" i="17"/>
  <c r="C4492" i="17"/>
  <c r="C4524" i="17"/>
  <c r="C4652" i="17"/>
  <c r="C4812" i="17"/>
  <c r="C5002" i="17"/>
  <c r="C5151" i="17"/>
  <c r="C5191" i="17"/>
  <c r="C5199" i="17"/>
  <c r="C5207" i="17"/>
  <c r="C5247" i="17"/>
  <c r="C5303" i="17"/>
  <c r="C5311" i="17"/>
  <c r="C5351" i="17"/>
  <c r="C5455" i="17"/>
  <c r="C5463" i="17"/>
  <c r="C5527" i="17"/>
  <c r="C5551" i="17"/>
  <c r="C5607" i="17"/>
  <c r="C5623" i="17"/>
  <c r="C5647" i="17"/>
  <c r="C5663" i="17"/>
  <c r="C5679" i="17"/>
  <c r="C5759" i="17"/>
  <c r="C5783" i="17"/>
  <c r="C5791" i="17"/>
  <c r="C5839" i="17"/>
  <c r="C5863" i="17"/>
  <c r="C5871" i="17"/>
  <c r="C6023" i="17"/>
  <c r="C4516" i="17"/>
  <c r="C4644" i="17"/>
  <c r="C4900" i="17"/>
  <c r="C5173" i="17"/>
  <c r="C5301" i="17"/>
  <c r="C5609" i="17"/>
  <c r="C5641" i="17"/>
  <c r="C6029" i="17"/>
  <c r="C6050" i="17"/>
  <c r="C4395" i="17"/>
  <c r="C4523" i="17"/>
  <c r="C4779" i="17"/>
  <c r="C5174" i="17"/>
  <c r="C5261" i="17"/>
  <c r="C5302" i="17"/>
  <c r="C5473" i="17"/>
  <c r="C5494" i="17"/>
  <c r="C5515" i="17"/>
  <c r="C5531" i="17"/>
  <c r="C5611" i="17"/>
  <c r="C5691" i="17"/>
  <c r="C5787" i="17"/>
  <c r="C3953" i="17"/>
  <c r="C4236" i="17"/>
  <c r="C4420" i="17"/>
  <c r="C5177" i="17"/>
  <c r="C5221" i="17"/>
  <c r="C5262" i="17"/>
  <c r="C5305" i="17"/>
  <c r="C5477" i="17"/>
  <c r="C5517" i="17"/>
  <c r="C5661" i="17"/>
  <c r="C5869" i="17"/>
  <c r="C6021" i="17"/>
  <c r="C4811" i="17"/>
  <c r="C5222" i="17"/>
  <c r="C5350" i="17"/>
  <c r="C5457" i="17"/>
  <c r="C5478" i="17"/>
  <c r="C5662" i="17"/>
  <c r="C5694" i="17"/>
  <c r="C5790" i="17"/>
  <c r="C5854" i="17"/>
  <c r="C5870" i="17"/>
  <c r="C3370" i="17"/>
  <c r="C4836" i="17"/>
  <c r="C4988" i="17"/>
  <c r="C5246" i="17"/>
  <c r="C5310" i="17"/>
  <c r="C5353" i="17"/>
  <c r="C5438" i="17"/>
  <c r="C5761" i="17"/>
  <c r="C5841" i="17"/>
  <c r="C5857" i="17"/>
  <c r="C6024" i="17"/>
  <c r="C6034" i="17"/>
  <c r="C4715" i="17"/>
  <c r="C5070" i="17"/>
  <c r="C5206" i="17"/>
  <c r="C5229" i="17"/>
  <c r="C5313" i="17"/>
  <c r="C5421" i="17"/>
  <c r="C5462" i="17"/>
  <c r="C5485" i="17"/>
  <c r="C5683" i="17"/>
  <c r="C4612" i="17"/>
  <c r="C4999" i="17"/>
  <c r="C5189" i="17"/>
  <c r="C5253" i="17"/>
  <c r="C5422" i="17"/>
  <c r="C5445" i="17"/>
  <c r="C5486" i="17"/>
  <c r="C5525" i="17"/>
  <c r="C5541" i="17"/>
  <c r="C5781" i="17"/>
  <c r="C5861" i="17"/>
  <c r="C6026" i="17"/>
  <c r="C6037" i="17"/>
  <c r="C6058" i="17"/>
  <c r="C6069" i="17"/>
  <c r="C5190" i="17"/>
  <c r="C5361" i="17"/>
  <c r="C5526" i="17"/>
  <c r="C6025" i="17"/>
  <c r="C6366" i="17"/>
  <c r="C6438" i="17"/>
  <c r="C6462" i="17"/>
  <c r="C6478" i="17"/>
  <c r="C6854" i="17"/>
  <c r="C6902" i="17"/>
  <c r="C5542" i="17"/>
  <c r="C5782" i="17"/>
  <c r="C6027" i="17"/>
  <c r="C6247" i="17"/>
  <c r="C6367" i="17"/>
  <c r="C6415" i="17"/>
  <c r="C6439" i="17"/>
  <c r="C6463" i="17"/>
  <c r="C6479" i="17"/>
  <c r="C6855" i="17"/>
  <c r="C6903" i="17"/>
  <c r="C3651" i="17"/>
  <c r="C5859" i="17"/>
  <c r="C6030" i="17"/>
  <c r="C6360" i="17"/>
  <c r="C6368" i="17"/>
  <c r="C6416" i="17"/>
  <c r="C6464" i="17"/>
  <c r="C6480" i="17"/>
  <c r="C6856" i="17"/>
  <c r="C5862" i="17"/>
  <c r="C6033" i="17"/>
  <c r="C6305" i="17"/>
  <c r="C6313" i="17"/>
  <c r="C6361" i="17"/>
  <c r="C6465" i="17"/>
  <c r="C6857" i="17"/>
  <c r="C6897" i="17"/>
  <c r="C5446" i="17"/>
  <c r="C6035" i="17"/>
  <c r="C6250" i="17"/>
  <c r="C6314" i="17"/>
  <c r="C6418" i="17"/>
  <c r="C6450" i="17"/>
  <c r="C6458" i="17"/>
  <c r="C6466" i="17"/>
  <c r="C6482" i="17"/>
  <c r="C5606" i="17"/>
  <c r="C6038" i="17"/>
  <c r="C6059" i="17"/>
  <c r="C6267" i="17"/>
  <c r="C6315" i="17"/>
  <c r="C6451" i="17"/>
  <c r="C6022" i="17"/>
  <c r="C6245" i="17"/>
  <c r="C6253" i="17"/>
  <c r="C6349" i="17"/>
  <c r="C6461" i="17"/>
  <c r="C6477" i="17"/>
  <c r="C6493" i="17"/>
  <c r="C6853" i="17"/>
  <c r="C6893" i="17"/>
  <c r="C6901" i="17"/>
  <c r="C7657" i="17"/>
  <c r="C4619" i="17"/>
  <c r="C7660" i="17"/>
  <c r="C6019" i="17"/>
  <c r="C6292" i="17"/>
  <c r="C6484" i="17"/>
  <c r="C6364" i="17"/>
  <c r="C5622" i="17"/>
  <c r="C6244" i="17"/>
  <c r="C7663" i="17"/>
  <c r="C8760" i="17"/>
  <c r="C8752" i="17"/>
  <c r="C8744" i="17"/>
  <c r="C8736" i="17"/>
  <c r="C8728" i="17"/>
  <c r="C8720" i="17"/>
  <c r="C8712" i="17"/>
  <c r="C8704" i="17"/>
  <c r="C8696" i="17"/>
  <c r="C8688" i="17"/>
  <c r="C8680" i="17"/>
  <c r="C8672" i="17"/>
  <c r="C8664" i="17"/>
  <c r="C8656" i="17"/>
  <c r="C8648" i="17"/>
  <c r="C8640" i="17"/>
  <c r="C8632" i="17"/>
  <c r="C8624" i="17"/>
  <c r="C8616" i="17"/>
  <c r="C8608" i="17"/>
  <c r="C8600" i="17"/>
  <c r="C8592" i="17"/>
  <c r="C8584" i="17"/>
  <c r="C8576" i="17"/>
  <c r="C8568" i="17"/>
  <c r="C8560" i="17"/>
  <c r="C8552" i="17"/>
  <c r="C8544" i="17"/>
  <c r="C8536" i="17"/>
  <c r="C8528" i="17"/>
  <c r="C8520" i="17"/>
  <c r="C8512" i="17"/>
  <c r="C8504" i="17"/>
  <c r="C8496" i="17"/>
  <c r="C8486" i="17"/>
  <c r="C8473" i="17"/>
  <c r="C8458" i="17"/>
  <c r="C8442" i="17"/>
  <c r="C8426" i="17"/>
  <c r="C8410" i="17"/>
  <c r="C8390" i="17"/>
  <c r="C8358" i="17"/>
  <c r="C8326" i="17"/>
  <c r="C8294" i="17"/>
  <c r="C8262" i="17"/>
  <c r="C8230" i="17"/>
  <c r="C8198" i="17"/>
  <c r="C8166" i="17"/>
  <c r="C8134" i="17"/>
  <c r="C8102" i="17"/>
  <c r="C8070" i="17"/>
  <c r="C8016" i="17"/>
  <c r="C7952" i="17"/>
  <c r="C7888" i="17"/>
  <c r="C7824" i="17"/>
  <c r="C7760" i="17"/>
  <c r="C7696" i="17"/>
  <c r="C7632" i="17"/>
  <c r="C7568" i="17"/>
  <c r="C7504" i="17"/>
  <c r="C7440" i="17"/>
  <c r="C7375" i="17"/>
  <c r="C7179" i="17"/>
  <c r="C6923" i="17"/>
  <c r="C6444" i="17"/>
  <c r="C3721" i="17"/>
  <c r="B7727" i="17"/>
  <c r="B7679" i="17"/>
  <c r="B7631" i="17"/>
  <c r="B7583" i="17"/>
  <c r="B7551" i="17"/>
  <c r="B7503" i="17"/>
  <c r="B7455" i="17"/>
  <c r="B7399" i="17"/>
  <c r="B7359" i="17"/>
  <c r="B7311" i="17"/>
  <c r="B7279" i="17"/>
  <c r="B7215" i="17"/>
  <c r="B7167" i="17"/>
  <c r="B7127" i="17"/>
  <c r="B7087" i="17"/>
  <c r="B7047" i="17"/>
  <c r="B7007" i="17"/>
  <c r="B6959" i="17"/>
  <c r="B6919" i="17"/>
  <c r="B6879" i="17"/>
  <c r="B6831" i="17"/>
  <c r="B6807" i="17"/>
  <c r="B6759" i="17"/>
  <c r="B6719" i="17"/>
  <c r="B6687" i="17"/>
  <c r="B6647" i="17"/>
  <c r="B6615" i="17"/>
  <c r="B6583" i="17"/>
  <c r="B6535" i="17"/>
  <c r="B6487" i="17"/>
  <c r="B6439" i="17"/>
  <c r="B6399" i="17"/>
  <c r="B6351" i="17"/>
  <c r="B6279" i="17"/>
  <c r="B6151" i="17"/>
  <c r="B6111" i="17"/>
  <c r="B6079" i="17"/>
  <c r="B6039" i="17"/>
  <c r="B5999" i="17"/>
  <c r="B5959" i="17"/>
  <c r="B5927" i="17"/>
  <c r="B5887" i="17"/>
  <c r="B5847" i="17"/>
  <c r="B5807" i="17"/>
  <c r="B5775" i="17"/>
  <c r="B5743" i="17"/>
  <c r="B5703" i="17"/>
  <c r="B5663" i="17"/>
  <c r="B5623" i="17"/>
  <c r="B5583" i="17"/>
  <c r="B5527" i="17"/>
  <c r="B5479" i="17"/>
  <c r="B5439" i="17"/>
  <c r="B5399" i="17"/>
  <c r="B5359" i="17"/>
  <c r="B5327" i="17"/>
  <c r="B5295" i="17"/>
  <c r="B5263" i="17"/>
  <c r="B5239" i="17"/>
  <c r="B5215" i="17"/>
  <c r="B5191" i="17"/>
  <c r="B5183" i="17"/>
  <c r="B5095" i="17"/>
  <c r="B5063" i="17"/>
  <c r="B5015" i="17"/>
  <c r="B4983" i="17"/>
  <c r="B4943" i="17"/>
  <c r="B4903" i="17"/>
  <c r="B4863" i="17"/>
  <c r="B4823" i="17"/>
  <c r="B4775" i="17"/>
  <c r="B4735" i="17"/>
  <c r="B4695" i="17"/>
  <c r="B4655" i="17"/>
  <c r="B4615" i="17"/>
  <c r="B4567" i="17"/>
  <c r="B4527" i="17"/>
  <c r="B4495" i="17"/>
  <c r="B4447" i="17"/>
  <c r="B4415" i="17"/>
  <c r="B4375" i="17"/>
  <c r="B4327" i="17"/>
  <c r="B4303" i="17"/>
  <c r="B4287" i="17"/>
  <c r="B4263" i="17"/>
  <c r="B4231" i="17"/>
  <c r="B4199" i="17"/>
  <c r="B4167" i="17"/>
  <c r="B4127" i="17"/>
  <c r="B4087" i="17"/>
  <c r="B4047" i="17"/>
  <c r="B3999" i="17"/>
  <c r="B3959" i="17"/>
  <c r="B3919" i="17"/>
  <c r="B3863" i="17"/>
  <c r="B3815" i="17"/>
  <c r="B3767" i="17"/>
  <c r="B3727" i="17"/>
  <c r="B3679" i="17"/>
  <c r="B3639" i="17"/>
  <c r="B3599" i="17"/>
  <c r="B3567" i="17"/>
  <c r="B3527" i="17"/>
  <c r="B3495" i="17"/>
  <c r="B3447" i="17"/>
  <c r="B3399" i="17"/>
  <c r="B3367" i="17"/>
  <c r="B3319" i="17"/>
  <c r="B3279" i="17"/>
  <c r="B3239" i="17"/>
  <c r="B3199" i="17"/>
  <c r="B3151" i="17"/>
  <c r="B3111" i="17"/>
  <c r="B3055" i="17"/>
  <c r="B3007" i="17"/>
  <c r="B2967" i="17"/>
  <c r="B2927" i="17"/>
  <c r="B2887" i="17"/>
  <c r="B2839" i="17"/>
  <c r="B2799" i="17"/>
  <c r="B2751" i="17"/>
  <c r="B2639" i="17"/>
  <c r="B2607" i="17"/>
  <c r="B2495" i="17"/>
  <c r="B2447" i="17"/>
  <c r="B2391" i="17"/>
  <c r="B2335" i="17"/>
  <c r="B2279" i="17"/>
  <c r="B2247" i="17"/>
  <c r="B2207" i="17"/>
  <c r="B2167" i="17"/>
  <c r="B2127" i="17"/>
  <c r="B2079" i="17"/>
  <c r="B2031" i="17"/>
  <c r="B1983" i="17"/>
  <c r="B1967" i="17"/>
  <c r="B1919" i="17"/>
  <c r="B1871" i="17"/>
  <c r="B1815" i="17"/>
  <c r="B1767" i="17"/>
  <c r="B1719" i="17"/>
  <c r="B1679" i="17"/>
  <c r="B1631" i="17"/>
  <c r="B1591" i="17"/>
  <c r="B1543" i="17"/>
  <c r="B1495" i="17"/>
  <c r="B1455" i="17"/>
  <c r="B1415" i="17"/>
  <c r="B1375" i="17"/>
  <c r="B1327" i="17"/>
  <c r="B1279" i="17"/>
  <c r="B1255" i="17"/>
  <c r="B1215" i="17"/>
  <c r="B1167" i="17"/>
  <c r="B1127" i="17"/>
  <c r="B1079" i="17"/>
  <c r="B1031" i="17"/>
  <c r="B991" i="17"/>
  <c r="B943" i="17"/>
  <c r="B895" i="17"/>
  <c r="B855" i="17"/>
  <c r="B807" i="17"/>
  <c r="B759" i="17"/>
  <c r="B711" i="17"/>
  <c r="B671" i="17"/>
  <c r="B623" i="17"/>
  <c r="B575" i="17"/>
  <c r="B535" i="17"/>
  <c r="B495" i="17"/>
  <c r="B455" i="17"/>
  <c r="B415" i="17"/>
  <c r="B367" i="17"/>
  <c r="B319" i="17"/>
  <c r="B255" i="17"/>
  <c r="B199" i="17"/>
  <c r="B167" i="17"/>
  <c r="B119" i="17"/>
  <c r="B63" i="17"/>
  <c r="B47" i="17"/>
  <c r="B7742" i="17"/>
  <c r="B7710" i="17"/>
  <c r="B7686" i="17"/>
  <c r="B7662" i="17"/>
  <c r="B7638" i="17"/>
  <c r="B7622" i="17"/>
  <c r="B7590" i="17"/>
  <c r="B7566" i="17"/>
  <c r="B7526" i="17"/>
  <c r="B7494" i="17"/>
  <c r="B7470" i="17"/>
  <c r="B7438" i="17"/>
  <c r="B7406" i="17"/>
  <c r="B7374" i="17"/>
  <c r="B7342" i="17"/>
  <c r="B7310" i="17"/>
  <c r="B7278" i="17"/>
  <c r="B7246" i="17"/>
  <c r="B7206" i="17"/>
  <c r="B7174" i="17"/>
  <c r="B7142" i="17"/>
  <c r="B7110" i="17"/>
  <c r="B7086" i="17"/>
  <c r="B7054" i="17"/>
  <c r="B7022" i="17"/>
  <c r="B6990" i="17"/>
  <c r="B6958" i="17"/>
  <c r="B6918" i="17"/>
  <c r="B6886" i="17"/>
  <c r="B6854" i="17"/>
  <c r="B6830" i="17"/>
  <c r="B6798" i="17"/>
  <c r="B6766" i="17"/>
  <c r="B6734" i="17"/>
  <c r="B6702" i="17"/>
  <c r="B6662" i="17"/>
  <c r="B6630" i="17"/>
  <c r="B6606" i="17"/>
  <c r="B6574" i="17"/>
  <c r="B6542" i="17"/>
  <c r="B6510" i="17"/>
  <c r="B6478" i="17"/>
  <c r="B6446" i="17"/>
  <c r="B6430" i="17"/>
  <c r="B6398" i="17"/>
  <c r="B6366" i="17"/>
  <c r="B6334" i="17"/>
  <c r="B6310" i="17"/>
  <c r="B6262" i="17"/>
  <c r="B6238" i="17"/>
  <c r="B6206" i="17"/>
  <c r="B6174" i="17"/>
  <c r="B6142" i="17"/>
  <c r="B6110" i="17"/>
  <c r="B6078" i="17"/>
  <c r="B6046" i="17"/>
  <c r="B6014" i="17"/>
  <c r="B5982" i="17"/>
  <c r="B5950" i="17"/>
  <c r="B5918" i="17"/>
  <c r="B5878" i="17"/>
  <c r="B5846" i="17"/>
  <c r="B5822" i="17"/>
  <c r="B5782" i="17"/>
  <c r="B5758" i="17"/>
  <c r="B5726" i="17"/>
  <c r="B5694" i="17"/>
  <c r="B5662" i="17"/>
  <c r="B5630" i="17"/>
  <c r="B5598" i="17"/>
  <c r="B5566" i="17"/>
  <c r="B5534" i="17"/>
  <c r="B5510" i="17"/>
  <c r="B5486" i="17"/>
  <c r="B5454" i="17"/>
  <c r="B5422" i="17"/>
  <c r="B5382" i="17"/>
  <c r="B5350" i="17"/>
  <c r="B5318" i="17"/>
  <c r="B5286" i="17"/>
  <c r="B5254" i="17"/>
  <c r="B5230" i="17"/>
  <c r="B5198" i="17"/>
  <c r="B5158" i="17"/>
  <c r="B5126" i="17"/>
  <c r="B5102" i="17"/>
  <c r="B5070" i="17"/>
  <c r="B5038" i="17"/>
  <c r="B5006" i="17"/>
  <c r="B4974" i="17"/>
  <c r="B4942" i="17"/>
  <c r="B4910" i="17"/>
  <c r="B4878" i="17"/>
  <c r="B4846" i="17"/>
  <c r="B4814" i="17"/>
  <c r="B4782" i="17"/>
  <c r="B4758" i="17"/>
  <c r="B4726" i="17"/>
  <c r="B4694" i="17"/>
  <c r="B4662" i="17"/>
  <c r="B4630" i="17"/>
  <c r="B4598" i="17"/>
  <c r="B4566" i="17"/>
  <c r="B4542" i="17"/>
  <c r="B4518" i="17"/>
  <c r="B4486" i="17"/>
  <c r="B4446" i="17"/>
  <c r="B4414" i="17"/>
  <c r="B4382" i="17"/>
  <c r="B4358" i="17"/>
  <c r="B4326" i="17"/>
  <c r="B4278" i="17"/>
  <c r="B4246" i="17"/>
  <c r="B4214" i="17"/>
  <c r="B4190" i="17"/>
  <c r="B4150" i="17"/>
  <c r="B4118" i="17"/>
  <c r="B4086" i="17"/>
  <c r="B4054" i="17"/>
  <c r="B4030" i="17"/>
  <c r="B3990" i="17"/>
  <c r="B3958" i="17"/>
  <c r="B3934" i="17"/>
  <c r="B3902" i="17"/>
  <c r="B3870" i="17"/>
  <c r="B3846" i="17"/>
  <c r="B3822" i="17"/>
  <c r="B3798" i="17"/>
  <c r="B3766" i="17"/>
  <c r="B3726" i="17"/>
  <c r="B3702" i="17"/>
  <c r="B3670" i="17"/>
  <c r="B3638" i="17"/>
  <c r="B3606" i="17"/>
  <c r="B3574" i="17"/>
  <c r="B3542" i="17"/>
  <c r="B3510" i="17"/>
  <c r="B3478" i="17"/>
  <c r="B3446" i="17"/>
  <c r="B3414" i="17"/>
  <c r="B3382" i="17"/>
  <c r="B3350" i="17"/>
  <c r="B3318" i="17"/>
  <c r="B3286" i="17"/>
  <c r="B3254" i="17"/>
  <c r="B3230" i="17"/>
  <c r="B3198" i="17"/>
  <c r="B3174" i="17"/>
  <c r="B3150" i="17"/>
  <c r="B3118" i="17"/>
  <c r="B3086" i="17"/>
  <c r="B3054" i="17"/>
  <c r="B3022" i="17"/>
  <c r="B2990" i="17"/>
  <c r="B2958" i="17"/>
  <c r="B2918" i="17"/>
  <c r="B2886" i="17"/>
  <c r="B2854" i="17"/>
  <c r="B2830" i="17"/>
  <c r="B2798" i="17"/>
  <c r="B2758" i="17"/>
  <c r="B2726" i="17"/>
  <c r="B2694" i="17"/>
  <c r="B2462" i="17"/>
  <c r="B2422" i="17"/>
  <c r="B2390" i="17"/>
  <c r="B2358" i="17"/>
  <c r="B2326" i="17"/>
  <c r="B2294" i="17"/>
  <c r="B2270" i="17"/>
  <c r="B2230" i="17"/>
  <c r="B2198" i="17"/>
  <c r="B2166" i="17"/>
  <c r="B2134" i="17"/>
  <c r="B2110" i="17"/>
  <c r="B2078" i="17"/>
  <c r="B2062" i="17"/>
  <c r="B2038" i="17"/>
  <c r="B2014" i="17"/>
  <c r="B1990" i="17"/>
  <c r="B1966" i="17"/>
  <c r="B1934" i="17"/>
  <c r="B1878" i="17"/>
  <c r="B1846" i="17"/>
  <c r="B1814" i="17"/>
  <c r="B1782" i="17"/>
  <c r="B1750" i="17"/>
  <c r="B1734" i="17"/>
  <c r="B1702" i="17"/>
  <c r="B1678" i="17"/>
  <c r="B1646" i="17"/>
  <c r="B1622" i="17"/>
  <c r="B1590" i="17"/>
  <c r="B1566" i="17"/>
  <c r="B1526" i="17"/>
  <c r="B1502" i="17"/>
  <c r="B1470" i="17"/>
  <c r="B1438" i="17"/>
  <c r="B1406" i="17"/>
  <c r="B1374" i="17"/>
  <c r="B1342" i="17"/>
  <c r="B1318" i="17"/>
  <c r="B1286" i="17"/>
  <c r="B1270" i="17"/>
  <c r="B1238" i="17"/>
  <c r="B1206" i="17"/>
  <c r="B1174" i="17"/>
  <c r="B1142" i="17"/>
  <c r="B1110" i="17"/>
  <c r="B1086" i="17"/>
  <c r="B1054" i="17"/>
  <c r="B998" i="17"/>
  <c r="B966" i="17"/>
  <c r="B942" i="17"/>
  <c r="B910" i="17"/>
  <c r="B886" i="17"/>
  <c r="B854" i="17"/>
  <c r="B814" i="17"/>
  <c r="B782" i="17"/>
  <c r="B750" i="17"/>
  <c r="B718" i="17"/>
  <c r="B686" i="17"/>
  <c r="B654" i="17"/>
  <c r="B598" i="17"/>
  <c r="B574" i="17"/>
  <c r="B542" i="17"/>
  <c r="B518" i="17"/>
  <c r="B478" i="17"/>
  <c r="B446" i="17"/>
  <c r="B422" i="17"/>
  <c r="B390" i="17"/>
  <c r="B358" i="17"/>
  <c r="B326" i="17"/>
  <c r="B302" i="17"/>
  <c r="B262" i="17"/>
  <c r="B230" i="17"/>
  <c r="B198" i="17"/>
  <c r="B174" i="17"/>
  <c r="B134" i="17"/>
  <c r="B102" i="17"/>
  <c r="B70" i="17"/>
  <c r="B38" i="17"/>
  <c r="B6" i="17"/>
  <c r="B7741" i="17"/>
  <c r="B7733" i="17"/>
  <c r="B7725" i="17"/>
  <c r="B7717" i="17"/>
  <c r="B7709" i="17"/>
  <c r="B7701" i="17"/>
  <c r="B7693" i="17"/>
  <c r="B7685" i="17"/>
  <c r="B7677" i="17"/>
  <c r="B7669" i="17"/>
  <c r="B7661" i="17"/>
  <c r="B7653" i="17"/>
  <c r="B7645" i="17"/>
  <c r="B7637" i="17"/>
  <c r="B7629" i="17"/>
  <c r="B7621" i="17"/>
  <c r="B7613" i="17"/>
  <c r="B7605" i="17"/>
  <c r="B7597" i="17"/>
  <c r="B7589" i="17"/>
  <c r="B7581" i="17"/>
  <c r="B7573" i="17"/>
  <c r="B7565" i="17"/>
  <c r="B7557" i="17"/>
  <c r="B7549" i="17"/>
  <c r="B7541" i="17"/>
  <c r="B7533" i="17"/>
  <c r="B7525" i="17"/>
  <c r="B7517" i="17"/>
  <c r="B7509" i="17"/>
  <c r="B7501" i="17"/>
  <c r="B7493" i="17"/>
  <c r="B7485" i="17"/>
  <c r="B7477" i="17"/>
  <c r="B7469" i="17"/>
  <c r="B7461" i="17"/>
  <c r="B7453" i="17"/>
  <c r="B7445" i="17"/>
  <c r="B7437" i="17"/>
  <c r="B7429" i="17"/>
  <c r="B7421" i="17"/>
  <c r="B7413" i="17"/>
  <c r="B7405" i="17"/>
  <c r="B7397" i="17"/>
  <c r="B7389" i="17"/>
  <c r="B7381" i="17"/>
  <c r="B7373" i="17"/>
  <c r="B7365" i="17"/>
  <c r="B7357" i="17"/>
  <c r="B7349" i="17"/>
  <c r="B7341" i="17"/>
  <c r="B7333" i="17"/>
  <c r="B7325" i="17"/>
  <c r="B7317" i="17"/>
  <c r="B7309" i="17"/>
  <c r="B7301" i="17"/>
  <c r="B7293" i="17"/>
  <c r="B7285" i="17"/>
  <c r="B7277" i="17"/>
  <c r="B7269" i="17"/>
  <c r="B7261" i="17"/>
  <c r="B7253" i="17"/>
  <c r="B7245" i="17"/>
  <c r="B7237" i="17"/>
  <c r="B7229" i="17"/>
  <c r="B7221" i="17"/>
  <c r="B7213" i="17"/>
  <c r="B7205" i="17"/>
  <c r="B7197" i="17"/>
  <c r="B7189" i="17"/>
  <c r="B7181" i="17"/>
  <c r="B7173" i="17"/>
  <c r="B7165" i="17"/>
  <c r="B7157" i="17"/>
  <c r="B7149" i="17"/>
  <c r="B7141" i="17"/>
  <c r="B7133" i="17"/>
  <c r="B7125" i="17"/>
  <c r="B7117" i="17"/>
  <c r="B7109" i="17"/>
  <c r="B7101" i="17"/>
  <c r="B7093" i="17"/>
  <c r="B7085" i="17"/>
  <c r="B7077" i="17"/>
  <c r="B7069" i="17"/>
  <c r="B7061" i="17"/>
  <c r="B7053" i="17"/>
  <c r="B7045" i="17"/>
  <c r="B7037" i="17"/>
  <c r="B7029" i="17"/>
  <c r="B7021" i="17"/>
  <c r="B7013" i="17"/>
  <c r="B7005" i="17"/>
  <c r="B6997" i="17"/>
  <c r="B6989" i="17"/>
  <c r="B6981" i="17"/>
  <c r="B6973" i="17"/>
  <c r="B6965" i="17"/>
  <c r="B6957" i="17"/>
  <c r="B6949" i="17"/>
  <c r="B6941" i="17"/>
  <c r="B6933" i="17"/>
  <c r="B6925" i="17"/>
  <c r="B6917" i="17"/>
  <c r="B6909" i="17"/>
  <c r="B6901" i="17"/>
  <c r="B6893" i="17"/>
  <c r="B6885" i="17"/>
  <c r="B6877" i="17"/>
  <c r="B6869" i="17"/>
  <c r="B6861" i="17"/>
  <c r="B6853" i="17"/>
  <c r="B6845" i="17"/>
  <c r="B6837" i="17"/>
  <c r="B6829" i="17"/>
  <c r="B6821" i="17"/>
  <c r="B6813" i="17"/>
  <c r="B6805" i="17"/>
  <c r="B6797" i="17"/>
  <c r="B6789" i="17"/>
  <c r="B6781" i="17"/>
  <c r="B6773" i="17"/>
  <c r="B6765" i="17"/>
  <c r="B6757" i="17"/>
  <c r="B6749" i="17"/>
  <c r="B6741" i="17"/>
  <c r="B6733" i="17"/>
  <c r="B6725" i="17"/>
  <c r="B6717" i="17"/>
  <c r="B6709" i="17"/>
  <c r="B6701" i="17"/>
  <c r="B6693" i="17"/>
  <c r="B6685" i="17"/>
  <c r="B6677" i="17"/>
  <c r="B6669" i="17"/>
  <c r="B6661" i="17"/>
  <c r="B6653" i="17"/>
  <c r="B6645" i="17"/>
  <c r="B6637" i="17"/>
  <c r="B6629" i="17"/>
  <c r="B6621" i="17"/>
  <c r="B6613" i="17"/>
  <c r="B6605" i="17"/>
  <c r="B6597" i="17"/>
  <c r="B6589" i="17"/>
  <c r="B6581" i="17"/>
  <c r="B6573" i="17"/>
  <c r="B6565" i="17"/>
  <c r="B6557" i="17"/>
  <c r="B6549" i="17"/>
  <c r="B6541" i="17"/>
  <c r="B6533" i="17"/>
  <c r="B6525" i="17"/>
  <c r="B6517" i="17"/>
  <c r="B6509" i="17"/>
  <c r="B6501" i="17"/>
  <c r="B6493" i="17"/>
  <c r="B6485" i="17"/>
  <c r="B6477" i="17"/>
  <c r="B6469" i="17"/>
  <c r="B6461" i="17"/>
  <c r="B6453" i="17"/>
  <c r="B6445" i="17"/>
  <c r="B6437" i="17"/>
  <c r="B6429" i="17"/>
  <c r="B6421" i="17"/>
  <c r="B6413" i="17"/>
  <c r="B6405" i="17"/>
  <c r="B6397" i="17"/>
  <c r="B6389" i="17"/>
  <c r="B6381" i="17"/>
  <c r="B6373" i="17"/>
  <c r="B6365" i="17"/>
  <c r="B6357" i="17"/>
  <c r="B6349" i="17"/>
  <c r="B6341" i="17"/>
  <c r="B6333" i="17"/>
  <c r="B6325" i="17"/>
  <c r="B6317" i="17"/>
  <c r="B6309" i="17"/>
  <c r="B6301" i="17"/>
  <c r="B6293" i="17"/>
  <c r="B6285" i="17"/>
  <c r="B6277" i="17"/>
  <c r="B6269" i="17"/>
  <c r="B6261" i="17"/>
  <c r="B6253" i="17"/>
  <c r="B6245" i="17"/>
  <c r="B6237" i="17"/>
  <c r="B6229" i="17"/>
  <c r="B6221" i="17"/>
  <c r="B6213" i="17"/>
  <c r="B6205" i="17"/>
  <c r="B6197" i="17"/>
  <c r="B6189" i="17"/>
  <c r="B6181" i="17"/>
  <c r="B6173" i="17"/>
  <c r="B6165" i="17"/>
  <c r="B6157" i="17"/>
  <c r="B6149" i="17"/>
  <c r="B6141" i="17"/>
  <c r="B6133" i="17"/>
  <c r="B6125" i="17"/>
  <c r="B6117" i="17"/>
  <c r="B6109" i="17"/>
  <c r="B6101" i="17"/>
  <c r="B6093" i="17"/>
  <c r="B6085" i="17"/>
  <c r="B6077" i="17"/>
  <c r="B6069" i="17"/>
  <c r="B6061" i="17"/>
  <c r="B6053" i="17"/>
  <c r="B6045" i="17"/>
  <c r="B6037" i="17"/>
  <c r="B6029" i="17"/>
  <c r="B6021" i="17"/>
  <c r="B6013" i="17"/>
  <c r="B6005" i="17"/>
  <c r="B5997" i="17"/>
  <c r="B5989" i="17"/>
  <c r="B5981" i="17"/>
  <c r="B5973" i="17"/>
  <c r="B5965" i="17"/>
  <c r="B5957" i="17"/>
  <c r="B5949" i="17"/>
  <c r="B5941" i="17"/>
  <c r="B5933" i="17"/>
  <c r="B5925" i="17"/>
  <c r="B5917" i="17"/>
  <c r="B5909" i="17"/>
  <c r="B5901" i="17"/>
  <c r="B5893" i="17"/>
  <c r="B5885" i="17"/>
  <c r="B5877" i="17"/>
  <c r="B5869" i="17"/>
  <c r="B5861" i="17"/>
  <c r="B5853" i="17"/>
  <c r="B5845" i="17"/>
  <c r="B5837" i="17"/>
  <c r="B5829" i="17"/>
  <c r="B5821" i="17"/>
  <c r="B5813" i="17"/>
  <c r="B5805" i="17"/>
  <c r="B5797" i="17"/>
  <c r="B5789" i="17"/>
  <c r="B5781" i="17"/>
  <c r="B5773" i="17"/>
  <c r="B5765" i="17"/>
  <c r="B5757" i="17"/>
  <c r="B5749" i="17"/>
  <c r="B5741" i="17"/>
  <c r="B5733" i="17"/>
  <c r="B5725" i="17"/>
  <c r="B5717" i="17"/>
  <c r="B5709" i="17"/>
  <c r="B5701" i="17"/>
  <c r="B5693" i="17"/>
  <c r="B5685" i="17"/>
  <c r="B5677" i="17"/>
  <c r="B5669" i="17"/>
  <c r="B5661" i="17"/>
  <c r="B5653" i="17"/>
  <c r="B5645" i="17"/>
  <c r="B5637" i="17"/>
  <c r="B5629" i="17"/>
  <c r="B5621" i="17"/>
  <c r="B5613" i="17"/>
  <c r="B5605" i="17"/>
  <c r="B5597" i="17"/>
  <c r="B5589" i="17"/>
  <c r="B5581" i="17"/>
  <c r="B5573" i="17"/>
  <c r="B5565" i="17"/>
  <c r="B5557" i="17"/>
  <c r="B5549" i="17"/>
  <c r="B5541" i="17"/>
  <c r="B5533" i="17"/>
  <c r="B5525" i="17"/>
  <c r="B5517" i="17"/>
  <c r="B5509" i="17"/>
  <c r="B5501" i="17"/>
  <c r="B5493" i="17"/>
  <c r="B5485" i="17"/>
  <c r="B5477" i="17"/>
  <c r="B5469" i="17"/>
  <c r="B5461" i="17"/>
  <c r="B5453" i="17"/>
  <c r="B5445" i="17"/>
  <c r="B5437" i="17"/>
  <c r="B5429" i="17"/>
  <c r="B5421" i="17"/>
  <c r="B5413" i="17"/>
  <c r="B5405" i="17"/>
  <c r="B5397" i="17"/>
  <c r="B5389" i="17"/>
  <c r="B5381" i="17"/>
  <c r="B5373" i="17"/>
  <c r="B5365" i="17"/>
  <c r="B5357" i="17"/>
  <c r="B5349" i="17"/>
  <c r="B5341" i="17"/>
  <c r="B5333" i="17"/>
  <c r="B5325" i="17"/>
  <c r="B5317" i="17"/>
  <c r="B5309" i="17"/>
  <c r="B5301" i="17"/>
  <c r="B5293" i="17"/>
  <c r="B5285" i="17"/>
  <c r="B5277" i="17"/>
  <c r="B5269" i="17"/>
  <c r="B5261" i="17"/>
  <c r="B5253" i="17"/>
  <c r="B5245" i="17"/>
  <c r="B5237" i="17"/>
  <c r="B5229" i="17"/>
  <c r="B5221" i="17"/>
  <c r="B5213" i="17"/>
  <c r="B5205" i="17"/>
  <c r="B5197" i="17"/>
  <c r="B5189" i="17"/>
  <c r="B5181" i="17"/>
  <c r="B5173" i="17"/>
  <c r="B5165" i="17"/>
  <c r="B5157" i="17"/>
  <c r="B5149" i="17"/>
  <c r="B5141" i="17"/>
  <c r="B5133" i="17"/>
  <c r="B5125" i="17"/>
  <c r="B5117" i="17"/>
  <c r="B5109" i="17"/>
  <c r="B5101" i="17"/>
  <c r="B5093" i="17"/>
  <c r="B5085" i="17"/>
  <c r="B5077" i="17"/>
  <c r="B5069" i="17"/>
  <c r="B5061" i="17"/>
  <c r="B5053" i="17"/>
  <c r="B5045" i="17"/>
  <c r="B5037" i="17"/>
  <c r="B5029" i="17"/>
  <c r="B5021" i="17"/>
  <c r="B5013" i="17"/>
  <c r="B5005" i="17"/>
  <c r="B4997" i="17"/>
  <c r="B4989" i="17"/>
  <c r="B4981" i="17"/>
  <c r="B4973" i="17"/>
  <c r="B4965" i="17"/>
  <c r="B4957" i="17"/>
  <c r="B4949" i="17"/>
  <c r="B4941" i="17"/>
  <c r="B4933" i="17"/>
  <c r="B4925" i="17"/>
  <c r="B4917" i="17"/>
  <c r="B4909" i="17"/>
  <c r="B4901" i="17"/>
  <c r="B4893" i="17"/>
  <c r="B4885" i="17"/>
  <c r="B4877" i="17"/>
  <c r="B4869" i="17"/>
  <c r="B4861" i="17"/>
  <c r="B4853" i="17"/>
  <c r="B4845" i="17"/>
  <c r="B4837" i="17"/>
  <c r="B4829" i="17"/>
  <c r="B4821" i="17"/>
  <c r="B4813" i="17"/>
  <c r="B4805" i="17"/>
  <c r="B4797" i="17"/>
  <c r="B4789" i="17"/>
  <c r="B4781" i="17"/>
  <c r="B4773" i="17"/>
  <c r="B4765" i="17"/>
  <c r="B4757" i="17"/>
  <c r="B4749" i="17"/>
  <c r="B4741" i="17"/>
  <c r="B4733" i="17"/>
  <c r="B4725" i="17"/>
  <c r="B4717" i="17"/>
  <c r="B4709" i="17"/>
  <c r="B4701" i="17"/>
  <c r="B4693" i="17"/>
  <c r="B4685" i="17"/>
  <c r="B4677" i="17"/>
  <c r="B4669" i="17"/>
  <c r="B4661" i="17"/>
  <c r="B4653" i="17"/>
  <c r="B4645" i="17"/>
  <c r="B4637" i="17"/>
  <c r="B4629" i="17"/>
  <c r="B4621" i="17"/>
  <c r="B4613" i="17"/>
  <c r="B4605" i="17"/>
  <c r="B4597" i="17"/>
  <c r="B4589" i="17"/>
  <c r="B4581" i="17"/>
  <c r="B4573" i="17"/>
  <c r="B4565" i="17"/>
  <c r="B4557" i="17"/>
  <c r="B4549" i="17"/>
  <c r="B4541" i="17"/>
  <c r="B4533" i="17"/>
  <c r="B4525" i="17"/>
  <c r="B4517" i="17"/>
  <c r="B4509" i="17"/>
  <c r="B4501" i="17"/>
  <c r="B4493" i="17"/>
  <c r="B4485" i="17"/>
  <c r="B4477" i="17"/>
  <c r="B4469" i="17"/>
  <c r="B4461" i="17"/>
  <c r="B4453" i="17"/>
  <c r="B4445" i="17"/>
  <c r="B4437" i="17"/>
  <c r="B4429" i="17"/>
  <c r="B4421" i="17"/>
  <c r="B4413" i="17"/>
  <c r="B4405" i="17"/>
  <c r="B4397" i="17"/>
  <c r="B4389" i="17"/>
  <c r="B4381" i="17"/>
  <c r="B4373" i="17"/>
  <c r="B4365" i="17"/>
  <c r="B4357" i="17"/>
  <c r="B4349" i="17"/>
  <c r="B4341" i="17"/>
  <c r="B4333" i="17"/>
  <c r="B4325" i="17"/>
  <c r="B4317" i="17"/>
  <c r="B4309" i="17"/>
  <c r="B4301" i="17"/>
  <c r="B4293" i="17"/>
  <c r="B4285" i="17"/>
  <c r="B4277" i="17"/>
  <c r="B4269" i="17"/>
  <c r="B4261" i="17"/>
  <c r="B4253" i="17"/>
  <c r="B4245" i="17"/>
  <c r="B4237" i="17"/>
  <c r="B4229" i="17"/>
  <c r="B4221" i="17"/>
  <c r="B4213" i="17"/>
  <c r="B4205" i="17"/>
  <c r="B4197" i="17"/>
  <c r="B4189" i="17"/>
  <c r="B4181" i="17"/>
  <c r="B4173" i="17"/>
  <c r="B4165" i="17"/>
  <c r="B4157" i="17"/>
  <c r="B4149" i="17"/>
  <c r="B4141" i="17"/>
  <c r="B4133" i="17"/>
  <c r="B4125" i="17"/>
  <c r="B4117" i="17"/>
  <c r="B4109" i="17"/>
  <c r="B4101" i="17"/>
  <c r="B4093" i="17"/>
  <c r="B4085" i="17"/>
  <c r="B4077" i="17"/>
  <c r="B4069" i="17"/>
  <c r="B4061" i="17"/>
  <c r="B4053" i="17"/>
  <c r="B4045" i="17"/>
  <c r="B4037" i="17"/>
  <c r="B4029" i="17"/>
  <c r="B4021" i="17"/>
  <c r="B4013" i="17"/>
  <c r="B4005" i="17"/>
  <c r="B3997" i="17"/>
  <c r="B3989" i="17"/>
  <c r="B3981" i="17"/>
  <c r="B3973" i="17"/>
  <c r="B3965" i="17"/>
  <c r="B3957" i="17"/>
  <c r="B3949" i="17"/>
  <c r="B3941" i="17"/>
  <c r="B3933" i="17"/>
  <c r="B3925" i="17"/>
  <c r="B3917" i="17"/>
  <c r="B3909" i="17"/>
  <c r="B3901" i="17"/>
  <c r="B3893" i="17"/>
  <c r="B3885" i="17"/>
  <c r="B3877" i="17"/>
  <c r="B3869" i="17"/>
  <c r="B3861" i="17"/>
  <c r="B3853" i="17"/>
  <c r="B3845" i="17"/>
  <c r="B3837" i="17"/>
  <c r="B3829" i="17"/>
  <c r="B3821" i="17"/>
  <c r="B3813" i="17"/>
  <c r="B3805" i="17"/>
  <c r="B3797" i="17"/>
  <c r="B3789" i="17"/>
  <c r="B3781" i="17"/>
  <c r="B3773" i="17"/>
  <c r="B3765" i="17"/>
  <c r="B3757" i="17"/>
  <c r="B3749" i="17"/>
  <c r="B3741" i="17"/>
  <c r="B3733" i="17"/>
  <c r="B3725" i="17"/>
  <c r="B3717" i="17"/>
  <c r="B3709" i="17"/>
  <c r="B3701" i="17"/>
  <c r="B3693" i="17"/>
  <c r="B3685" i="17"/>
  <c r="B3677" i="17"/>
  <c r="B3669" i="17"/>
  <c r="B3661" i="17"/>
  <c r="B3653" i="17"/>
  <c r="B3645" i="17"/>
  <c r="B3637" i="17"/>
  <c r="B3629" i="17"/>
  <c r="B3621" i="17"/>
  <c r="B3613" i="17"/>
  <c r="B3605" i="17"/>
  <c r="B3597" i="17"/>
  <c r="B3589" i="17"/>
  <c r="B3581" i="17"/>
  <c r="B3573" i="17"/>
  <c r="B3565" i="17"/>
  <c r="B3557" i="17"/>
  <c r="B3549" i="17"/>
  <c r="B3541" i="17"/>
  <c r="B3533" i="17"/>
  <c r="B3525" i="17"/>
  <c r="B3517" i="17"/>
  <c r="B3509" i="17"/>
  <c r="B3501" i="17"/>
  <c r="B3493" i="17"/>
  <c r="B3485" i="17"/>
  <c r="B3477" i="17"/>
  <c r="B3469" i="17"/>
  <c r="B3461" i="17"/>
  <c r="B3453" i="17"/>
  <c r="B3445" i="17"/>
  <c r="B3437" i="17"/>
  <c r="B3429" i="17"/>
  <c r="B3421" i="17"/>
  <c r="B3413" i="17"/>
  <c r="B3405" i="17"/>
  <c r="B3397" i="17"/>
  <c r="B3389" i="17"/>
  <c r="B3381" i="17"/>
  <c r="B3373" i="17"/>
  <c r="B3365" i="17"/>
  <c r="B3357" i="17"/>
  <c r="B3349" i="17"/>
  <c r="B3341" i="17"/>
  <c r="B3333" i="17"/>
  <c r="B3325" i="17"/>
  <c r="B3317" i="17"/>
  <c r="B3309" i="17"/>
  <c r="B3301" i="17"/>
  <c r="B3293" i="17"/>
  <c r="B3285" i="17"/>
  <c r="B3277" i="17"/>
  <c r="B3269" i="17"/>
  <c r="B3261" i="17"/>
  <c r="B3253" i="17"/>
  <c r="B3245" i="17"/>
  <c r="B3237" i="17"/>
  <c r="B3229" i="17"/>
  <c r="B3221" i="17"/>
  <c r="B3213" i="17"/>
  <c r="B3205" i="17"/>
  <c r="B3197" i="17"/>
  <c r="B3189" i="17"/>
  <c r="B3181" i="17"/>
  <c r="B3173" i="17"/>
  <c r="B3165" i="17"/>
  <c r="B3157" i="17"/>
  <c r="B3149" i="17"/>
  <c r="B3141" i="17"/>
  <c r="B3133" i="17"/>
  <c r="B3125" i="17"/>
  <c r="B3117" i="17"/>
  <c r="B3109" i="17"/>
  <c r="B3101" i="17"/>
  <c r="B3093" i="17"/>
  <c r="B3085" i="17"/>
  <c r="B3077" i="17"/>
  <c r="B3069" i="17"/>
  <c r="B3061" i="17"/>
  <c r="B3053" i="17"/>
  <c r="B3045" i="17"/>
  <c r="B3037" i="17"/>
  <c r="B3029" i="17"/>
  <c r="B3021" i="17"/>
  <c r="B3013" i="17"/>
  <c r="B3005" i="17"/>
  <c r="B2997" i="17"/>
  <c r="B2989" i="17"/>
  <c r="B2981" i="17"/>
  <c r="B2973" i="17"/>
  <c r="B2965" i="17"/>
  <c r="B2957" i="17"/>
  <c r="B2949" i="17"/>
  <c r="B2941" i="17"/>
  <c r="B2933" i="17"/>
  <c r="B2925" i="17"/>
  <c r="B2917" i="17"/>
  <c r="B2909" i="17"/>
  <c r="B2901" i="17"/>
  <c r="B2893" i="17"/>
  <c r="B2885" i="17"/>
  <c r="B2877" i="17"/>
  <c r="B2869" i="17"/>
  <c r="B2861" i="17"/>
  <c r="B2853" i="17"/>
  <c r="B2845" i="17"/>
  <c r="B2837" i="17"/>
  <c r="B2829" i="17"/>
  <c r="B2821" i="17"/>
  <c r="B2813" i="17"/>
  <c r="B2805" i="17"/>
  <c r="B2797" i="17"/>
  <c r="B2789" i="17"/>
  <c r="B2781" i="17"/>
  <c r="B2773" i="17"/>
  <c r="B2765" i="17"/>
  <c r="B2757" i="17"/>
  <c r="B2749" i="17"/>
  <c r="B2741" i="17"/>
  <c r="B2733" i="17"/>
  <c r="B2725" i="17"/>
  <c r="B2717" i="17"/>
  <c r="B2709" i="17"/>
  <c r="B2701" i="17"/>
  <c r="B2693" i="17"/>
  <c r="B2685" i="17"/>
  <c r="B2677" i="17"/>
  <c r="B2669" i="17"/>
  <c r="B2661" i="17"/>
  <c r="B2653" i="17"/>
  <c r="B2629" i="17"/>
  <c r="B2621" i="17"/>
  <c r="B2613" i="17"/>
  <c r="B2605" i="17"/>
  <c r="B2597" i="17"/>
  <c r="B2589" i="17"/>
  <c r="B2565" i="17"/>
  <c r="B2557" i="17"/>
  <c r="B2549" i="17"/>
  <c r="B2541" i="17"/>
  <c r="B2533" i="17"/>
  <c r="B2525" i="17"/>
  <c r="B2501" i="17"/>
  <c r="B2493" i="17"/>
  <c r="B2485" i="17"/>
  <c r="B2469" i="17"/>
  <c r="B2461" i="17"/>
  <c r="B2453" i="17"/>
  <c r="B2445" i="17"/>
  <c r="B2437" i="17"/>
  <c r="B2429" i="17"/>
  <c r="B2421" i="17"/>
  <c r="B2413" i="17"/>
  <c r="B2405" i="17"/>
  <c r="B2397" i="17"/>
  <c r="B2389" i="17"/>
  <c r="B2381" i="17"/>
  <c r="B2373" i="17"/>
  <c r="B2365" i="17"/>
  <c r="B2357" i="17"/>
  <c r="B2349" i="17"/>
  <c r="B2341" i="17"/>
  <c r="B2333" i="17"/>
  <c r="B2325" i="17"/>
  <c r="B2317" i="17"/>
  <c r="B2309" i="17"/>
  <c r="B2301" i="17"/>
  <c r="B2293" i="17"/>
  <c r="B2285" i="17"/>
  <c r="B2277" i="17"/>
  <c r="B2269" i="17"/>
  <c r="B2261" i="17"/>
  <c r="B2253" i="17"/>
  <c r="B2245" i="17"/>
  <c r="B2237" i="17"/>
  <c r="B2229" i="17"/>
  <c r="B2221" i="17"/>
  <c r="B2213" i="17"/>
  <c r="B2205" i="17"/>
  <c r="B2197" i="17"/>
  <c r="B2189" i="17"/>
  <c r="B2181" i="17"/>
  <c r="B2173" i="17"/>
  <c r="B2165" i="17"/>
  <c r="B2157" i="17"/>
  <c r="B2149" i="17"/>
  <c r="B2141" i="17"/>
  <c r="B2133" i="17"/>
  <c r="B2125" i="17"/>
  <c r="B2117" i="17"/>
  <c r="B2109" i="17"/>
  <c r="B2101" i="17"/>
  <c r="B2093" i="17"/>
  <c r="B2085" i="17"/>
  <c r="B2077" i="17"/>
  <c r="B2069" i="17"/>
  <c r="B2061" i="17"/>
  <c r="B2053" i="17"/>
  <c r="B2045" i="17"/>
  <c r="B2037" i="17"/>
  <c r="B2029" i="17"/>
  <c r="B2021" i="17"/>
  <c r="B2013" i="17"/>
  <c r="B2005" i="17"/>
  <c r="B1997" i="17"/>
  <c r="B1989" i="17"/>
  <c r="B1981" i="17"/>
  <c r="B1973" i="17"/>
  <c r="B1965" i="17"/>
  <c r="B1957" i="17"/>
  <c r="B1949" i="17"/>
  <c r="B1941" i="17"/>
  <c r="B1933" i="17"/>
  <c r="B1925" i="17"/>
  <c r="B1917" i="17"/>
  <c r="B1909" i="17"/>
  <c r="B1901" i="17"/>
  <c r="B1893" i="17"/>
  <c r="B1885" i="17"/>
  <c r="B1869" i="17"/>
  <c r="B1861" i="17"/>
  <c r="B1853" i="17"/>
  <c r="B1845" i="17"/>
  <c r="B1837" i="17"/>
  <c r="B1829" i="17"/>
  <c r="B1821" i="17"/>
  <c r="B1813" i="17"/>
  <c r="B1805" i="17"/>
  <c r="B1797" i="17"/>
  <c r="B1789" i="17"/>
  <c r="B1781" i="17"/>
  <c r="B1773" i="17"/>
  <c r="B1765" i="17"/>
  <c r="B1757" i="17"/>
  <c r="B1749" i="17"/>
  <c r="B1741" i="17"/>
  <c r="B1733" i="17"/>
  <c r="B1725" i="17"/>
  <c r="B1717" i="17"/>
  <c r="B1709" i="17"/>
  <c r="B1701" i="17"/>
  <c r="B1693" i="17"/>
  <c r="B1685" i="17"/>
  <c r="B1677" i="17"/>
  <c r="B1669" i="17"/>
  <c r="B1661" i="17"/>
  <c r="B1653" i="17"/>
  <c r="B1645" i="17"/>
  <c r="B1637" i="17"/>
  <c r="B1629" i="17"/>
  <c r="B1621" i="17"/>
  <c r="B1613" i="17"/>
  <c r="B1605" i="17"/>
  <c r="B1597" i="17"/>
  <c r="B1589" i="17"/>
  <c r="B1581" i="17"/>
  <c r="B1573" i="17"/>
  <c r="B1565" i="17"/>
  <c r="B1557" i="17"/>
  <c r="B1549" i="17"/>
  <c r="B1541" i="17"/>
  <c r="B1533" i="17"/>
  <c r="B1525" i="17"/>
  <c r="B1517" i="17"/>
  <c r="B1509" i="17"/>
  <c r="B1501" i="17"/>
  <c r="B1493" i="17"/>
  <c r="B1485" i="17"/>
  <c r="B1477" i="17"/>
  <c r="B1469" i="17"/>
  <c r="B1461" i="17"/>
  <c r="B1453" i="17"/>
  <c r="B1445" i="17"/>
  <c r="B1437" i="17"/>
  <c r="B1429" i="17"/>
  <c r="B1421" i="17"/>
  <c r="B1413" i="17"/>
  <c r="B1405" i="17"/>
  <c r="B1397" i="17"/>
  <c r="B1389" i="17"/>
  <c r="B1381" i="17"/>
  <c r="B1373" i="17"/>
  <c r="B1365" i="17"/>
  <c r="B1357" i="17"/>
  <c r="B1349" i="17"/>
  <c r="B1341" i="17"/>
  <c r="B1333" i="17"/>
  <c r="B1325" i="17"/>
  <c r="B1317" i="17"/>
  <c r="B1309" i="17"/>
  <c r="B1301" i="17"/>
  <c r="B1293" i="17"/>
  <c r="B1285" i="17"/>
  <c r="B1277" i="17"/>
  <c r="B1269" i="17"/>
  <c r="B1253" i="17"/>
  <c r="B1245" i="17"/>
  <c r="B1237" i="17"/>
  <c r="B1229" i="17"/>
  <c r="B1221" i="17"/>
  <c r="B1213" i="17"/>
  <c r="B1205" i="17"/>
  <c r="B1197" i="17"/>
  <c r="B1189" i="17"/>
  <c r="B1181" i="17"/>
  <c r="B1173" i="17"/>
  <c r="B1165" i="17"/>
  <c r="B1157" i="17"/>
  <c r="B1149" i="17"/>
  <c r="B1141" i="17"/>
  <c r="B1133" i="17"/>
  <c r="B1125" i="17"/>
  <c r="B1117" i="17"/>
  <c r="B1109" i="17"/>
  <c r="B1101" i="17"/>
  <c r="B1093" i="17"/>
  <c r="B1085" i="17"/>
  <c r="B1077" i="17"/>
  <c r="B1069" i="17"/>
  <c r="B1061" i="17"/>
  <c r="B1053" i="17"/>
  <c r="B1045" i="17"/>
  <c r="B1037" i="17"/>
  <c r="B1029" i="17"/>
  <c r="B1021" i="17"/>
  <c r="B1013" i="17"/>
  <c r="B1005" i="17"/>
  <c r="B997" i="17"/>
  <c r="B989" i="17"/>
  <c r="B981" i="17"/>
  <c r="B973" i="17"/>
  <c r="B965" i="17"/>
  <c r="B957" i="17"/>
  <c r="B949" i="17"/>
  <c r="B941" i="17"/>
  <c r="B933" i="17"/>
  <c r="B925" i="17"/>
  <c r="B917" i="17"/>
  <c r="B909" i="17"/>
  <c r="B901" i="17"/>
  <c r="B893" i="17"/>
  <c r="B885" i="17"/>
  <c r="B877" i="17"/>
  <c r="B869" i="17"/>
  <c r="B861" i="17"/>
  <c r="B853" i="17"/>
  <c r="B845" i="17"/>
  <c r="B837" i="17"/>
  <c r="B829" i="17"/>
  <c r="B821" i="17"/>
  <c r="B813" i="17"/>
  <c r="B805" i="17"/>
  <c r="B797" i="17"/>
  <c r="B789" i="17"/>
  <c r="B781" i="17"/>
  <c r="B773" i="17"/>
  <c r="B765" i="17"/>
  <c r="B757" i="17"/>
  <c r="B749" i="17"/>
  <c r="B733" i="17"/>
  <c r="B725" i="17"/>
  <c r="B717" i="17"/>
  <c r="B709" i="17"/>
  <c r="B701" i="17"/>
  <c r="B693" i="17"/>
  <c r="B685" i="17"/>
  <c r="B677" i="17"/>
  <c r="B669" i="17"/>
  <c r="B661" i="17"/>
  <c r="B653" i="17"/>
  <c r="B645" i="17"/>
  <c r="B637" i="17"/>
  <c r="B629" i="17"/>
  <c r="B621" i="17"/>
  <c r="B613" i="17"/>
  <c r="B605" i="17"/>
  <c r="B597" i="17"/>
  <c r="B589" i="17"/>
  <c r="B581" i="17"/>
  <c r="B565" i="17"/>
  <c r="B557" i="17"/>
  <c r="B549" i="17"/>
  <c r="B541" i="17"/>
  <c r="B533" i="17"/>
  <c r="B525" i="17"/>
  <c r="B517" i="17"/>
  <c r="B509" i="17"/>
  <c r="B501" i="17"/>
  <c r="B493" i="17"/>
  <c r="B485" i="17"/>
  <c r="B477" i="17"/>
  <c r="B469" i="17"/>
  <c r="B461" i="17"/>
  <c r="B453" i="17"/>
  <c r="B445" i="17"/>
  <c r="B437" i="17"/>
  <c r="B429" i="17"/>
  <c r="B421" i="17"/>
  <c r="B413" i="17"/>
  <c r="B405" i="17"/>
  <c r="B397" i="17"/>
  <c r="B389" i="17"/>
  <c r="B381" i="17"/>
  <c r="B373" i="17"/>
  <c r="B365" i="17"/>
  <c r="B357" i="17"/>
  <c r="B349" i="17"/>
  <c r="B341" i="17"/>
  <c r="B333" i="17"/>
  <c r="B325" i="17"/>
  <c r="B317" i="17"/>
  <c r="B309" i="17"/>
  <c r="B301" i="17"/>
  <c r="B293" i="17"/>
  <c r="B285" i="17"/>
  <c r="B277" i="17"/>
  <c r="B269" i="17"/>
  <c r="B261" i="17"/>
  <c r="B253" i="17"/>
  <c r="B245" i="17"/>
  <c r="B237" i="17"/>
  <c r="B229" i="17"/>
  <c r="B221" i="17"/>
  <c r="B213" i="17"/>
  <c r="B205" i="17"/>
  <c r="B197" i="17"/>
  <c r="B189" i="17"/>
  <c r="B181" i="17"/>
  <c r="B173" i="17"/>
  <c r="B165" i="17"/>
  <c r="B157" i="17"/>
  <c r="B149" i="17"/>
  <c r="B141" i="17"/>
  <c r="B133" i="17"/>
  <c r="B125" i="17"/>
  <c r="B117" i="17"/>
  <c r="B109" i="17"/>
  <c r="B101" i="17"/>
  <c r="B93" i="17"/>
  <c r="B85" i="17"/>
  <c r="B77" i="17"/>
  <c r="B69" i="17"/>
  <c r="B61" i="17"/>
  <c r="B53" i="17"/>
  <c r="B45" i="17"/>
  <c r="B37" i="17"/>
  <c r="B29" i="17"/>
  <c r="B21" i="17"/>
  <c r="B13" i="17"/>
  <c r="B5" i="17"/>
  <c r="B514" i="17"/>
  <c r="B7719" i="17"/>
  <c r="B7671" i="17"/>
  <c r="B7623" i="17"/>
  <c r="B7575" i="17"/>
  <c r="B7535" i="17"/>
  <c r="B7487" i="17"/>
  <c r="B7447" i="17"/>
  <c r="B7407" i="17"/>
  <c r="B7367" i="17"/>
  <c r="B7327" i="17"/>
  <c r="B7263" i="17"/>
  <c r="B7231" i="17"/>
  <c r="B7183" i="17"/>
  <c r="B7151" i="17"/>
  <c r="B7119" i="17"/>
  <c r="B7071" i="17"/>
  <c r="B7023" i="17"/>
  <c r="B6975" i="17"/>
  <c r="B6935" i="17"/>
  <c r="B6895" i="17"/>
  <c r="B6863" i="17"/>
  <c r="B6823" i="17"/>
  <c r="B6783" i="17"/>
  <c r="B6735" i="17"/>
  <c r="B6695" i="17"/>
  <c r="B6655" i="17"/>
  <c r="B6607" i="17"/>
  <c r="B6575" i="17"/>
  <c r="B6527" i="17"/>
  <c r="B6479" i="17"/>
  <c r="B6431" i="17"/>
  <c r="B6391" i="17"/>
  <c r="B6359" i="17"/>
  <c r="B6319" i="17"/>
  <c r="B6287" i="17"/>
  <c r="B6239" i="17"/>
  <c r="B6207" i="17"/>
  <c r="B6175" i="17"/>
  <c r="B6135" i="17"/>
  <c r="B6103" i="17"/>
  <c r="B6071" i="17"/>
  <c r="B6023" i="17"/>
  <c r="B5975" i="17"/>
  <c r="B5935" i="17"/>
  <c r="B5895" i="17"/>
  <c r="B5855" i="17"/>
  <c r="B5815" i="17"/>
  <c r="B5767" i="17"/>
  <c r="B5727" i="17"/>
  <c r="B5687" i="17"/>
  <c r="B5647" i="17"/>
  <c r="B5607" i="17"/>
  <c r="B5567" i="17"/>
  <c r="B5535" i="17"/>
  <c r="B5495" i="17"/>
  <c r="B5455" i="17"/>
  <c r="B5415" i="17"/>
  <c r="B5375" i="17"/>
  <c r="B5343" i="17"/>
  <c r="B5311" i="17"/>
  <c r="B5279" i="17"/>
  <c r="B5247" i="17"/>
  <c r="B5223" i="17"/>
  <c r="B5199" i="17"/>
  <c r="B5159" i="17"/>
  <c r="B5135" i="17"/>
  <c r="B5111" i="17"/>
  <c r="B5071" i="17"/>
  <c r="B5031" i="17"/>
  <c r="B4967" i="17"/>
  <c r="B4935" i="17"/>
  <c r="B4895" i="17"/>
  <c r="B4855" i="17"/>
  <c r="B4815" i="17"/>
  <c r="B4783" i="17"/>
  <c r="B4759" i="17"/>
  <c r="B4719" i="17"/>
  <c r="B4679" i="17"/>
  <c r="B4631" i="17"/>
  <c r="B4591" i="17"/>
  <c r="B4551" i="17"/>
  <c r="B4519" i="17"/>
  <c r="B4479" i="17"/>
  <c r="B4439" i="17"/>
  <c r="B4399" i="17"/>
  <c r="B4359" i="17"/>
  <c r="B4319" i="17"/>
  <c r="B4279" i="17"/>
  <c r="B4239" i="17"/>
  <c r="B4207" i="17"/>
  <c r="B4175" i="17"/>
  <c r="B4143" i="17"/>
  <c r="B4111" i="17"/>
  <c r="B4071" i="17"/>
  <c r="B4031" i="17"/>
  <c r="B4007" i="17"/>
  <c r="B3951" i="17"/>
  <c r="B3911" i="17"/>
  <c r="B3887" i="17"/>
  <c r="B3847" i="17"/>
  <c r="B3807" i="17"/>
  <c r="B3759" i="17"/>
  <c r="B3695" i="17"/>
  <c r="B3487" i="17"/>
  <c r="B3431" i="17"/>
  <c r="B3391" i="17"/>
  <c r="B3343" i="17"/>
  <c r="B3295" i="17"/>
  <c r="B3247" i="17"/>
  <c r="B3191" i="17"/>
  <c r="B3143" i="17"/>
  <c r="B3095" i="17"/>
  <c r="B3047" i="17"/>
  <c r="B2999" i="17"/>
  <c r="B2951" i="17"/>
  <c r="B2911" i="17"/>
  <c r="B2863" i="17"/>
  <c r="B2831" i="17"/>
  <c r="B2783" i="17"/>
  <c r="B2735" i="17"/>
  <c r="B2623" i="17"/>
  <c r="B2583" i="17"/>
  <c r="B2487" i="17"/>
  <c r="B2439" i="17"/>
  <c r="B2407" i="17"/>
  <c r="B2359" i="17"/>
  <c r="B2311" i="17"/>
  <c r="B2263" i="17"/>
  <c r="B2103" i="17"/>
  <c r="B2055" i="17"/>
  <c r="B2007" i="17"/>
  <c r="B1927" i="17"/>
  <c r="B1879" i="17"/>
  <c r="B1839" i="17"/>
  <c r="B1807" i="17"/>
  <c r="B1759" i="17"/>
  <c r="B1703" i="17"/>
  <c r="B1655" i="17"/>
  <c r="B1615" i="17"/>
  <c r="B1575" i="17"/>
  <c r="B1527" i="17"/>
  <c r="B1487" i="17"/>
  <c r="B1431" i="17"/>
  <c r="B1383" i="17"/>
  <c r="B1335" i="17"/>
  <c r="B1271" i="17"/>
  <c r="B1223" i="17"/>
  <c r="B1183" i="17"/>
  <c r="B1135" i="17"/>
  <c r="B1087" i="17"/>
  <c r="B1039" i="17"/>
  <c r="B983" i="17"/>
  <c r="B935" i="17"/>
  <c r="B903" i="17"/>
  <c r="B879" i="17"/>
  <c r="B831" i="17"/>
  <c r="B791" i="17"/>
  <c r="B743" i="17"/>
  <c r="B695" i="17"/>
  <c r="B655" i="17"/>
  <c r="B607" i="17"/>
  <c r="B567" i="17"/>
  <c r="B519" i="17"/>
  <c r="B471" i="17"/>
  <c r="B431" i="17"/>
  <c r="B391" i="17"/>
  <c r="B343" i="17"/>
  <c r="B295" i="17"/>
  <c r="B263" i="17"/>
  <c r="B207" i="17"/>
  <c r="B151" i="17"/>
  <c r="B103" i="17"/>
  <c r="B55" i="17"/>
  <c r="B15" i="17"/>
  <c r="B7718" i="17"/>
  <c r="B7542" i="17"/>
  <c r="B7510" i="17"/>
  <c r="B7478" i="17"/>
  <c r="B7446" i="17"/>
  <c r="B7422" i="17"/>
  <c r="B7382" i="17"/>
  <c r="B7366" i="17"/>
  <c r="B7326" i="17"/>
  <c r="B7294" i="17"/>
  <c r="B7262" i="17"/>
  <c r="B7230" i="17"/>
  <c r="B7198" i="17"/>
  <c r="B7158" i="17"/>
  <c r="B7126" i="17"/>
  <c r="B7094" i="17"/>
  <c r="B7062" i="17"/>
  <c r="B7038" i="17"/>
  <c r="B7006" i="17"/>
  <c r="B6982" i="17"/>
  <c r="B6950" i="17"/>
  <c r="B6926" i="17"/>
  <c r="B6894" i="17"/>
  <c r="B6862" i="17"/>
  <c r="B6822" i="17"/>
  <c r="B6790" i="17"/>
  <c r="B6758" i="17"/>
  <c r="B6726" i="17"/>
  <c r="B6694" i="17"/>
  <c r="B6678" i="17"/>
  <c r="B6646" i="17"/>
  <c r="B6614" i="17"/>
  <c r="B6590" i="17"/>
  <c r="B6558" i="17"/>
  <c r="B6526" i="17"/>
  <c r="B6502" i="17"/>
  <c r="B6470" i="17"/>
  <c r="B6438" i="17"/>
  <c r="B6406" i="17"/>
  <c r="B6374" i="17"/>
  <c r="B6326" i="17"/>
  <c r="B6294" i="17"/>
  <c r="B6278" i="17"/>
  <c r="B6246" i="17"/>
  <c r="B6214" i="17"/>
  <c r="B6182" i="17"/>
  <c r="B6150" i="17"/>
  <c r="B6118" i="17"/>
  <c r="B6086" i="17"/>
  <c r="B6054" i="17"/>
  <c r="B6022" i="17"/>
  <c r="B5998" i="17"/>
  <c r="B5966" i="17"/>
  <c r="B5934" i="17"/>
  <c r="B5894" i="17"/>
  <c r="B5854" i="17"/>
  <c r="B5838" i="17"/>
  <c r="B5798" i="17"/>
  <c r="B5766" i="17"/>
  <c r="B5734" i="17"/>
  <c r="B5702" i="17"/>
  <c r="B5670" i="17"/>
  <c r="B5638" i="17"/>
  <c r="B5606" i="17"/>
  <c r="B5574" i="17"/>
  <c r="B5526" i="17"/>
  <c r="B5494" i="17"/>
  <c r="B5470" i="17"/>
  <c r="B5438" i="17"/>
  <c r="B5406" i="17"/>
  <c r="B5366" i="17"/>
  <c r="B5334" i="17"/>
  <c r="B5302" i="17"/>
  <c r="B5270" i="17"/>
  <c r="B5238" i="17"/>
  <c r="B5214" i="17"/>
  <c r="B5182" i="17"/>
  <c r="B5142" i="17"/>
  <c r="B5110" i="17"/>
  <c r="B5078" i="17"/>
  <c r="B5046" i="17"/>
  <c r="B5014" i="17"/>
  <c r="B4982" i="17"/>
  <c r="B4950" i="17"/>
  <c r="B4918" i="17"/>
  <c r="B4886" i="17"/>
  <c r="B4854" i="17"/>
  <c r="B4806" i="17"/>
  <c r="B4766" i="17"/>
  <c r="B4734" i="17"/>
  <c r="B4710" i="17"/>
  <c r="B4678" i="17"/>
  <c r="B4654" i="17"/>
  <c r="B4622" i="17"/>
  <c r="B4582" i="17"/>
  <c r="B4550" i="17"/>
  <c r="B4510" i="17"/>
  <c r="B4478" i="17"/>
  <c r="B4454" i="17"/>
  <c r="B4422" i="17"/>
  <c r="B4390" i="17"/>
  <c r="B4350" i="17"/>
  <c r="B4318" i="17"/>
  <c r="B4286" i="17"/>
  <c r="B4254" i="17"/>
  <c r="B4222" i="17"/>
  <c r="B4182" i="17"/>
  <c r="B4158" i="17"/>
  <c r="B4126" i="17"/>
  <c r="B4102" i="17"/>
  <c r="B4070" i="17"/>
  <c r="B4038" i="17"/>
  <c r="B4014" i="17"/>
  <c r="B3982" i="17"/>
  <c r="B3950" i="17"/>
  <c r="B3910" i="17"/>
  <c r="B3878" i="17"/>
  <c r="B3838" i="17"/>
  <c r="B3806" i="17"/>
  <c r="B3774" i="17"/>
  <c r="B3718" i="17"/>
  <c r="B3686" i="17"/>
  <c r="B3654" i="17"/>
  <c r="B3622" i="17"/>
  <c r="B3590" i="17"/>
  <c r="B3566" i="17"/>
  <c r="B3534" i="17"/>
  <c r="B3486" i="17"/>
  <c r="B3470" i="17"/>
  <c r="B3438" i="17"/>
  <c r="B3398" i="17"/>
  <c r="B3358" i="17"/>
  <c r="B3326" i="17"/>
  <c r="B3302" i="17"/>
  <c r="B3278" i="17"/>
  <c r="B3246" i="17"/>
  <c r="B3214" i="17"/>
  <c r="B3182" i="17"/>
  <c r="B3142" i="17"/>
  <c r="B3102" i="17"/>
  <c r="B3078" i="17"/>
  <c r="B3046" i="17"/>
  <c r="B3014" i="17"/>
  <c r="B2982" i="17"/>
  <c r="B2950" i="17"/>
  <c r="B2926" i="17"/>
  <c r="B2894" i="17"/>
  <c r="B2862" i="17"/>
  <c r="B2822" i="17"/>
  <c r="B2790" i="17"/>
  <c r="B2766" i="17"/>
  <c r="B2742" i="17"/>
  <c r="B2710" i="17"/>
  <c r="B2678" i="17"/>
  <c r="B2662" i="17"/>
  <c r="B2638" i="17"/>
  <c r="B2614" i="17"/>
  <c r="B2598" i="17"/>
  <c r="B2566" i="17"/>
  <c r="B2494" i="17"/>
  <c r="B2478" i="17"/>
  <c r="B2438" i="17"/>
  <c r="B2414" i="17"/>
  <c r="B2382" i="17"/>
  <c r="B2342" i="17"/>
  <c r="B2310" i="17"/>
  <c r="B2278" i="17"/>
  <c r="B2254" i="17"/>
  <c r="B2222" i="17"/>
  <c r="B2190" i="17"/>
  <c r="B2158" i="17"/>
  <c r="B2126" i="17"/>
  <c r="B2070" i="17"/>
  <c r="B1942" i="17"/>
  <c r="B1926" i="17"/>
  <c r="B1902" i="17"/>
  <c r="B1870" i="17"/>
  <c r="B1838" i="17"/>
  <c r="B1806" i="17"/>
  <c r="B1774" i="17"/>
  <c r="B1742" i="17"/>
  <c r="B1710" i="17"/>
  <c r="B1686" i="17"/>
  <c r="B1654" i="17"/>
  <c r="B1630" i="17"/>
  <c r="B1606" i="17"/>
  <c r="B1582" i="17"/>
  <c r="B1558" i="17"/>
  <c r="B1542" i="17"/>
  <c r="B1510" i="17"/>
  <c r="B1486" i="17"/>
  <c r="B1454" i="17"/>
  <c r="B1422" i="17"/>
  <c r="B1390" i="17"/>
  <c r="B1350" i="17"/>
  <c r="B1310" i="17"/>
  <c r="B1278" i="17"/>
  <c r="B1246" i="17"/>
  <c r="B1214" i="17"/>
  <c r="B1182" i="17"/>
  <c r="B1150" i="17"/>
  <c r="B1126" i="17"/>
  <c r="B1102" i="17"/>
  <c r="B1062" i="17"/>
  <c r="B1030" i="17"/>
  <c r="B1022" i="17"/>
  <c r="B982" i="17"/>
  <c r="B950" i="17"/>
  <c r="B918" i="17"/>
  <c r="B878" i="17"/>
  <c r="B846" i="17"/>
  <c r="B806" i="17"/>
  <c r="B774" i="17"/>
  <c r="B742" i="17"/>
  <c r="B710" i="17"/>
  <c r="B678" i="17"/>
  <c r="B638" i="17"/>
  <c r="B606" i="17"/>
  <c r="B566" i="17"/>
  <c r="B534" i="17"/>
  <c r="B502" i="17"/>
  <c r="B470" i="17"/>
  <c r="B438" i="17"/>
  <c r="B406" i="17"/>
  <c r="B374" i="17"/>
  <c r="B342" i="17"/>
  <c r="B310" i="17"/>
  <c r="B286" i="17"/>
  <c r="B254" i="17"/>
  <c r="B222" i="17"/>
  <c r="B190" i="17"/>
  <c r="B158" i="17"/>
  <c r="B126" i="17"/>
  <c r="B86" i="17"/>
  <c r="B54" i="17"/>
  <c r="B30" i="17"/>
  <c r="B7740" i="17"/>
  <c r="B7732" i="17"/>
  <c r="B7724" i="17"/>
  <c r="B7716" i="17"/>
  <c r="B7708" i="17"/>
  <c r="B7700" i="17"/>
  <c r="B7692" i="17"/>
  <c r="B7684" i="17"/>
  <c r="B7676" i="17"/>
  <c r="B7668" i="17"/>
  <c r="B7660" i="17"/>
  <c r="B7652" i="17"/>
  <c r="B7644" i="17"/>
  <c r="B7636" i="17"/>
  <c r="B7628" i="17"/>
  <c r="B7620" i="17"/>
  <c r="B7612" i="17"/>
  <c r="B7604" i="17"/>
  <c r="B7596" i="17"/>
  <c r="B7588" i="17"/>
  <c r="B7580" i="17"/>
  <c r="B7572" i="17"/>
  <c r="B7564" i="17"/>
  <c r="B7556" i="17"/>
  <c r="B7548" i="17"/>
  <c r="B7540" i="17"/>
  <c r="B7532" i="17"/>
  <c r="B7524" i="17"/>
  <c r="B7516" i="17"/>
  <c r="B7508" i="17"/>
  <c r="B7500" i="17"/>
  <c r="B7492" i="17"/>
  <c r="B7484" i="17"/>
  <c r="B7476" i="17"/>
  <c r="B7468" i="17"/>
  <c r="B7460" i="17"/>
  <c r="B7452" i="17"/>
  <c r="B7444" i="17"/>
  <c r="B7436" i="17"/>
  <c r="B7428" i="17"/>
  <c r="B7420" i="17"/>
  <c r="B7412" i="17"/>
  <c r="B7404" i="17"/>
  <c r="B7396" i="17"/>
  <c r="B7388" i="17"/>
  <c r="B7380" i="17"/>
  <c r="B7372" i="17"/>
  <c r="B7364" i="17"/>
  <c r="B7356" i="17"/>
  <c r="B7348" i="17"/>
  <c r="B7340" i="17"/>
  <c r="B7332" i="17"/>
  <c r="B7324" i="17"/>
  <c r="B7316" i="17"/>
  <c r="B7308" i="17"/>
  <c r="B7300" i="17"/>
  <c r="B7292" i="17"/>
  <c r="B7284" i="17"/>
  <c r="B7276" i="17"/>
  <c r="B7268" i="17"/>
  <c r="B7260" i="17"/>
  <c r="B7252" i="17"/>
  <c r="B7244" i="17"/>
  <c r="B7236" i="17"/>
  <c r="B7228" i="17"/>
  <c r="B7220" i="17"/>
  <c r="B7212" i="17"/>
  <c r="B7204" i="17"/>
  <c r="B7196" i="17"/>
  <c r="B7188" i="17"/>
  <c r="B7180" i="17"/>
  <c r="B7172" i="17"/>
  <c r="B7164" i="17"/>
  <c r="B7156" i="17"/>
  <c r="B7148" i="17"/>
  <c r="B7140" i="17"/>
  <c r="B7132" i="17"/>
  <c r="B7124" i="17"/>
  <c r="B7116" i="17"/>
  <c r="B7108" i="17"/>
  <c r="B7100" i="17"/>
  <c r="B7092" i="17"/>
  <c r="B7084" i="17"/>
  <c r="B7076" i="17"/>
  <c r="B7068" i="17"/>
  <c r="B7060" i="17"/>
  <c r="B7052" i="17"/>
  <c r="B7044" i="17"/>
  <c r="B7036" i="17"/>
  <c r="B7028" i="17"/>
  <c r="B7020" i="17"/>
  <c r="B7012" i="17"/>
  <c r="B7004" i="17"/>
  <c r="B6996" i="17"/>
  <c r="B6988" i="17"/>
  <c r="B6980" i="17"/>
  <c r="B6972" i="17"/>
  <c r="B6964" i="17"/>
  <c r="B6956" i="17"/>
  <c r="B6948" i="17"/>
  <c r="B6940" i="17"/>
  <c r="B6932" i="17"/>
  <c r="B6924" i="17"/>
  <c r="B6916" i="17"/>
  <c r="B6908" i="17"/>
  <c r="B6900" i="17"/>
  <c r="B6892" i="17"/>
  <c r="B6884" i="17"/>
  <c r="B6876" i="17"/>
  <c r="B6868" i="17"/>
  <c r="B6860" i="17"/>
  <c r="B6852" i="17"/>
  <c r="B6844" i="17"/>
  <c r="B6836" i="17"/>
  <c r="B6828" i="17"/>
  <c r="B6820" i="17"/>
  <c r="B6812" i="17"/>
  <c r="B6804" i="17"/>
  <c r="B6796" i="17"/>
  <c r="B6788" i="17"/>
  <c r="B6780" i="17"/>
  <c r="B6772" i="17"/>
  <c r="B6764" i="17"/>
  <c r="B6756" i="17"/>
  <c r="B6748" i="17"/>
  <c r="B6740" i="17"/>
  <c r="B6732" i="17"/>
  <c r="B6724" i="17"/>
  <c r="B6716" i="17"/>
  <c r="B6708" i="17"/>
  <c r="B6700" i="17"/>
  <c r="B6692" i="17"/>
  <c r="B6684" i="17"/>
  <c r="B6676" i="17"/>
  <c r="B6668" i="17"/>
  <c r="B6660" i="17"/>
  <c r="B6652" i="17"/>
  <c r="B6644" i="17"/>
  <c r="B6636" i="17"/>
  <c r="B6628" i="17"/>
  <c r="B6620" i="17"/>
  <c r="B6612" i="17"/>
  <c r="B6604" i="17"/>
  <c r="B6596" i="17"/>
  <c r="B6588" i="17"/>
  <c r="B6580" i="17"/>
  <c r="B6572" i="17"/>
  <c r="B6564" i="17"/>
  <c r="B6556" i="17"/>
  <c r="B6548" i="17"/>
  <c r="B6540" i="17"/>
  <c r="B6532" i="17"/>
  <c r="B6524" i="17"/>
  <c r="B6516" i="17"/>
  <c r="B6508" i="17"/>
  <c r="B6500" i="17"/>
  <c r="B6492" i="17"/>
  <c r="B6484" i="17"/>
  <c r="B6476" i="17"/>
  <c r="B6468" i="17"/>
  <c r="B6460" i="17"/>
  <c r="B6452" i="17"/>
  <c r="B6444" i="17"/>
  <c r="B6436" i="17"/>
  <c r="B6428" i="17"/>
  <c r="B6420" i="17"/>
  <c r="B6412" i="17"/>
  <c r="B6404" i="17"/>
  <c r="B6396" i="17"/>
  <c r="B6388" i="17"/>
  <c r="B6380" i="17"/>
  <c r="B6372" i="17"/>
  <c r="B6364" i="17"/>
  <c r="B6356" i="17"/>
  <c r="B6348" i="17"/>
  <c r="B6340" i="17"/>
  <c r="B6332" i="17"/>
  <c r="B6324" i="17"/>
  <c r="B6316" i="17"/>
  <c r="B6308" i="17"/>
  <c r="B6300" i="17"/>
  <c r="B6292" i="17"/>
  <c r="B6284" i="17"/>
  <c r="B6276" i="17"/>
  <c r="B6268" i="17"/>
  <c r="B6260" i="17"/>
  <c r="B6252" i="17"/>
  <c r="B6244" i="17"/>
  <c r="B6236" i="17"/>
  <c r="B6228" i="17"/>
  <c r="B6220" i="17"/>
  <c r="B6212" i="17"/>
  <c r="B6204" i="17"/>
  <c r="B6196" i="17"/>
  <c r="B6188" i="17"/>
  <c r="B6180" i="17"/>
  <c r="B6172" i="17"/>
  <c r="B6164" i="17"/>
  <c r="B6156" i="17"/>
  <c r="B6148" i="17"/>
  <c r="B6140" i="17"/>
  <c r="B6132" i="17"/>
  <c r="B6124" i="17"/>
  <c r="B6116" i="17"/>
  <c r="B6108" i="17"/>
  <c r="B6100" i="17"/>
  <c r="B6092" i="17"/>
  <c r="B6084" i="17"/>
  <c r="B6076" i="17"/>
  <c r="B6068" i="17"/>
  <c r="B6060" i="17"/>
  <c r="B6052" i="17"/>
  <c r="B6044" i="17"/>
  <c r="B6036" i="17"/>
  <c r="B6028" i="17"/>
  <c r="B6020" i="17"/>
  <c r="B6012" i="17"/>
  <c r="B6004" i="17"/>
  <c r="B5996" i="17"/>
  <c r="B5988" i="17"/>
  <c r="B5980" i="17"/>
  <c r="B5972" i="17"/>
  <c r="B5964" i="17"/>
  <c r="B5956" i="17"/>
  <c r="B5948" i="17"/>
  <c r="B5940" i="17"/>
  <c r="B5932" i="17"/>
  <c r="B5924" i="17"/>
  <c r="B5916" i="17"/>
  <c r="B5908" i="17"/>
  <c r="B5900" i="17"/>
  <c r="B5892" i="17"/>
  <c r="B5884" i="17"/>
  <c r="B5876" i="17"/>
  <c r="B5868" i="17"/>
  <c r="B5860" i="17"/>
  <c r="B5852" i="17"/>
  <c r="B5844" i="17"/>
  <c r="B5836" i="17"/>
  <c r="B5828" i="17"/>
  <c r="B5820" i="17"/>
  <c r="B5812" i="17"/>
  <c r="B5804" i="17"/>
  <c r="B5796" i="17"/>
  <c r="B5788" i="17"/>
  <c r="B5780" i="17"/>
  <c r="B5772" i="17"/>
  <c r="B5764" i="17"/>
  <c r="B5756" i="17"/>
  <c r="B5748" i="17"/>
  <c r="B5740" i="17"/>
  <c r="B5732" i="17"/>
  <c r="B5724" i="17"/>
  <c r="B5716" i="17"/>
  <c r="B5708" i="17"/>
  <c r="B5700" i="17"/>
  <c r="B5692" i="17"/>
  <c r="B5684" i="17"/>
  <c r="B5676" i="17"/>
  <c r="B5668" i="17"/>
  <c r="B5660" i="17"/>
  <c r="B5652" i="17"/>
  <c r="B5644" i="17"/>
  <c r="B5636" i="17"/>
  <c r="B5628" i="17"/>
  <c r="B5620" i="17"/>
  <c r="B5612" i="17"/>
  <c r="B5604" i="17"/>
  <c r="B5596" i="17"/>
  <c r="B5588" i="17"/>
  <c r="B5580" i="17"/>
  <c r="B5572" i="17"/>
  <c r="B5564" i="17"/>
  <c r="B5556" i="17"/>
  <c r="B5548" i="17"/>
  <c r="B5540" i="17"/>
  <c r="B5532" i="17"/>
  <c r="B5524" i="17"/>
  <c r="B5516" i="17"/>
  <c r="B5508" i="17"/>
  <c r="B5500" i="17"/>
  <c r="B5492" i="17"/>
  <c r="B5484" i="17"/>
  <c r="B5476" i="17"/>
  <c r="B5468" i="17"/>
  <c r="B5460" i="17"/>
  <c r="B5452" i="17"/>
  <c r="B5444" i="17"/>
  <c r="B5436" i="17"/>
  <c r="B5428" i="17"/>
  <c r="B5420" i="17"/>
  <c r="B5412" i="17"/>
  <c r="B5404" i="17"/>
  <c r="B5396" i="17"/>
  <c r="B5388" i="17"/>
  <c r="B5380" i="17"/>
  <c r="B5372" i="17"/>
  <c r="B5364" i="17"/>
  <c r="B5356" i="17"/>
  <c r="B5348" i="17"/>
  <c r="B5340" i="17"/>
  <c r="B5332" i="17"/>
  <c r="B5324" i="17"/>
  <c r="B5316" i="17"/>
  <c r="B5308" i="17"/>
  <c r="B5300" i="17"/>
  <c r="B5292" i="17"/>
  <c r="B5284" i="17"/>
  <c r="B5276" i="17"/>
  <c r="B5268" i="17"/>
  <c r="B5260" i="17"/>
  <c r="B5252" i="17"/>
  <c r="B5244" i="17"/>
  <c r="B5236" i="17"/>
  <c r="B5228" i="17"/>
  <c r="B5220" i="17"/>
  <c r="B5212" i="17"/>
  <c r="B5204" i="17"/>
  <c r="B5196" i="17"/>
  <c r="B5188" i="17"/>
  <c r="B5180" i="17"/>
  <c r="B5172" i="17"/>
  <c r="B5164" i="17"/>
  <c r="B5156" i="17"/>
  <c r="B5148" i="17"/>
  <c r="B5140" i="17"/>
  <c r="B5132" i="17"/>
  <c r="B5124" i="17"/>
  <c r="B5116" i="17"/>
  <c r="B5108" i="17"/>
  <c r="B5100" i="17"/>
  <c r="B5092" i="17"/>
  <c r="B5084" i="17"/>
  <c r="B5076" i="17"/>
  <c r="B5068" i="17"/>
  <c r="B5060" i="17"/>
  <c r="B5052" i="17"/>
  <c r="B5044" i="17"/>
  <c r="B5036" i="17"/>
  <c r="B5028" i="17"/>
  <c r="B5020" i="17"/>
  <c r="B5012" i="17"/>
  <c r="B5004" i="17"/>
  <c r="B4996" i="17"/>
  <c r="B4988" i="17"/>
  <c r="B4980" i="17"/>
  <c r="B4972" i="17"/>
  <c r="B4964" i="17"/>
  <c r="B4956" i="17"/>
  <c r="B4948" i="17"/>
  <c r="B4940" i="17"/>
  <c r="B4932" i="17"/>
  <c r="B4924" i="17"/>
  <c r="B4916" i="17"/>
  <c r="B4908" i="17"/>
  <c r="B4900" i="17"/>
  <c r="B4892" i="17"/>
  <c r="B4884" i="17"/>
  <c r="B4876" i="17"/>
  <c r="B4868" i="17"/>
  <c r="B4860" i="17"/>
  <c r="B4852" i="17"/>
  <c r="B4844" i="17"/>
  <c r="B4836" i="17"/>
  <c r="B4828" i="17"/>
  <c r="B4820" i="17"/>
  <c r="B4812" i="17"/>
  <c r="B4804" i="17"/>
  <c r="B4796" i="17"/>
  <c r="B4788" i="17"/>
  <c r="B4780" i="17"/>
  <c r="B4772" i="17"/>
  <c r="B4764" i="17"/>
  <c r="B4756" i="17"/>
  <c r="B4748" i="17"/>
  <c r="B4740" i="17"/>
  <c r="B4732" i="17"/>
  <c r="B4724" i="17"/>
  <c r="B4716" i="17"/>
  <c r="B4708" i="17"/>
  <c r="B4700" i="17"/>
  <c r="B4692" i="17"/>
  <c r="B4684" i="17"/>
  <c r="B4676" i="17"/>
  <c r="B4668" i="17"/>
  <c r="B4660" i="17"/>
  <c r="B4652" i="17"/>
  <c r="B4644" i="17"/>
  <c r="B4636" i="17"/>
  <c r="B4628" i="17"/>
  <c r="B4620" i="17"/>
  <c r="B4612" i="17"/>
  <c r="B4604" i="17"/>
  <c r="B4596" i="17"/>
  <c r="B4588" i="17"/>
  <c r="B4580" i="17"/>
  <c r="B4572" i="17"/>
  <c r="B4564" i="17"/>
  <c r="B4556" i="17"/>
  <c r="B4548" i="17"/>
  <c r="B4540" i="17"/>
  <c r="B4532" i="17"/>
  <c r="B4524" i="17"/>
  <c r="B4516" i="17"/>
  <c r="B4508" i="17"/>
  <c r="B4500" i="17"/>
  <c r="B4492" i="17"/>
  <c r="B4484" i="17"/>
  <c r="B4476" i="17"/>
  <c r="B4468" i="17"/>
  <c r="B4460" i="17"/>
  <c r="B4452" i="17"/>
  <c r="B4444" i="17"/>
  <c r="B4436" i="17"/>
  <c r="B4428" i="17"/>
  <c r="B4420" i="17"/>
  <c r="B4412" i="17"/>
  <c r="B4404" i="17"/>
  <c r="B4396" i="17"/>
  <c r="B4388" i="17"/>
  <c r="B4380" i="17"/>
  <c r="B4372" i="17"/>
  <c r="B4364" i="17"/>
  <c r="B4356" i="17"/>
  <c r="B4348" i="17"/>
  <c r="B4340" i="17"/>
  <c r="B4332" i="17"/>
  <c r="B4324" i="17"/>
  <c r="B4316" i="17"/>
  <c r="B4308" i="17"/>
  <c r="B4300" i="17"/>
  <c r="B4292" i="17"/>
  <c r="B4284" i="17"/>
  <c r="B4276" i="17"/>
  <c r="B4268" i="17"/>
  <c r="B4260" i="17"/>
  <c r="B4252" i="17"/>
  <c r="B4244" i="17"/>
  <c r="B4236" i="17"/>
  <c r="B4228" i="17"/>
  <c r="B4220" i="17"/>
  <c r="B4212" i="17"/>
  <c r="B4204" i="17"/>
  <c r="B4196" i="17"/>
  <c r="B4188" i="17"/>
  <c r="B4180" i="17"/>
  <c r="B4172" i="17"/>
  <c r="B4164" i="17"/>
  <c r="B4156" i="17"/>
  <c r="B4148" i="17"/>
  <c r="B4140" i="17"/>
  <c r="B4132" i="17"/>
  <c r="B4124" i="17"/>
  <c r="B4116" i="17"/>
  <c r="B4108" i="17"/>
  <c r="B4100" i="17"/>
  <c r="B4092" i="17"/>
  <c r="B4084" i="17"/>
  <c r="B4076" i="17"/>
  <c r="B4068" i="17"/>
  <c r="B4060" i="17"/>
  <c r="B4052" i="17"/>
  <c r="B4044" i="17"/>
  <c r="B4036" i="17"/>
  <c r="B4028" i="17"/>
  <c r="B4020" i="17"/>
  <c r="B4012" i="17"/>
  <c r="B4004" i="17"/>
  <c r="B3996" i="17"/>
  <c r="B3988" i="17"/>
  <c r="B3980" i="17"/>
  <c r="B3972" i="17"/>
  <c r="B3964" i="17"/>
  <c r="B3956" i="17"/>
  <c r="B3948" i="17"/>
  <c r="B3940" i="17"/>
  <c r="B3932" i="17"/>
  <c r="B3924" i="17"/>
  <c r="B3916" i="17"/>
  <c r="B3908" i="17"/>
  <c r="B3900" i="17"/>
  <c r="B3892" i="17"/>
  <c r="B3884" i="17"/>
  <c r="B3876" i="17"/>
  <c r="B3868" i="17"/>
  <c r="B3860" i="17"/>
  <c r="B3852" i="17"/>
  <c r="B3844" i="17"/>
  <c r="B3836" i="17"/>
  <c r="B3828" i="17"/>
  <c r="B3820" i="17"/>
  <c r="B3812" i="17"/>
  <c r="B3804" i="17"/>
  <c r="B3796" i="17"/>
  <c r="B3788" i="17"/>
  <c r="B3780" i="17"/>
  <c r="B3772" i="17"/>
  <c r="B3764" i="17"/>
  <c r="B3756" i="17"/>
  <c r="B3748" i="17"/>
  <c r="B3740" i="17"/>
  <c r="B3732" i="17"/>
  <c r="B3724" i="17"/>
  <c r="B3716" i="17"/>
  <c r="B3708" i="17"/>
  <c r="B3700" i="17"/>
  <c r="B3692" i="17"/>
  <c r="B3684" i="17"/>
  <c r="B3676" i="17"/>
  <c r="B3668" i="17"/>
  <c r="B3660" i="17"/>
  <c r="B3652" i="17"/>
  <c r="B3644" i="17"/>
  <c r="B3636" i="17"/>
  <c r="B3628" i="17"/>
  <c r="B3620" i="17"/>
  <c r="B3612" i="17"/>
  <c r="B3604" i="17"/>
  <c r="B3596" i="17"/>
  <c r="B3588" i="17"/>
  <c r="B3580" i="17"/>
  <c r="B3572" i="17"/>
  <c r="B3564" i="17"/>
  <c r="B3556" i="17"/>
  <c r="B3548" i="17"/>
  <c r="B3540" i="17"/>
  <c r="B3532" i="17"/>
  <c r="B3524" i="17"/>
  <c r="B3516" i="17"/>
  <c r="B3508" i="17"/>
  <c r="B3500" i="17"/>
  <c r="B3492" i="17"/>
  <c r="B3484" i="17"/>
  <c r="B3476" i="17"/>
  <c r="B3468" i="17"/>
  <c r="B3460" i="17"/>
  <c r="B3452" i="17"/>
  <c r="B3444" i="17"/>
  <c r="B3436" i="17"/>
  <c r="B3428" i="17"/>
  <c r="B3420" i="17"/>
  <c r="B3412" i="17"/>
  <c r="B3404" i="17"/>
  <c r="B3396" i="17"/>
  <c r="B3388" i="17"/>
  <c r="B3380" i="17"/>
  <c r="B3372" i="17"/>
  <c r="B3364" i="17"/>
  <c r="B3356" i="17"/>
  <c r="B3348" i="17"/>
  <c r="B3340" i="17"/>
  <c r="B3332" i="17"/>
  <c r="B3324" i="17"/>
  <c r="B3316" i="17"/>
  <c r="B3308" i="17"/>
  <c r="B3300" i="17"/>
  <c r="B3292" i="17"/>
  <c r="B3284" i="17"/>
  <c r="B3276" i="17"/>
  <c r="B3268" i="17"/>
  <c r="B3260" i="17"/>
  <c r="B3252" i="17"/>
  <c r="B3244" i="17"/>
  <c r="B3236" i="17"/>
  <c r="B3228" i="17"/>
  <c r="B3220" i="17"/>
  <c r="B3212" i="17"/>
  <c r="B3204" i="17"/>
  <c r="B3196" i="17"/>
  <c r="B3188" i="17"/>
  <c r="B3180" i="17"/>
  <c r="B3172" i="17"/>
  <c r="B3164" i="17"/>
  <c r="B3156" i="17"/>
  <c r="B3148" i="17"/>
  <c r="B3140" i="17"/>
  <c r="B3132" i="17"/>
  <c r="B3124" i="17"/>
  <c r="B3116" i="17"/>
  <c r="B3108" i="17"/>
  <c r="B3100" i="17"/>
  <c r="B3092" i="17"/>
  <c r="B3084" i="17"/>
  <c r="B3076" i="17"/>
  <c r="B3068" i="17"/>
  <c r="B3060" i="17"/>
  <c r="B3052" i="17"/>
  <c r="B3044" i="17"/>
  <c r="B3036" i="17"/>
  <c r="B3028" i="17"/>
  <c r="B3020" i="17"/>
  <c r="B3012" i="17"/>
  <c r="B3004" i="17"/>
  <c r="B2996" i="17"/>
  <c r="B2988" i="17"/>
  <c r="B2980" i="17"/>
  <c r="B2972" i="17"/>
  <c r="B2964" i="17"/>
  <c r="B2956" i="17"/>
  <c r="B2948" i="17"/>
  <c r="B2940" i="17"/>
  <c r="B2932" i="17"/>
  <c r="B2924" i="17"/>
  <c r="B2916" i="17"/>
  <c r="B2908" i="17"/>
  <c r="B2900" i="17"/>
  <c r="B2892" i="17"/>
  <c r="B2884" i="17"/>
  <c r="B2876" i="17"/>
  <c r="B2868" i="17"/>
  <c r="B2860" i="17"/>
  <c r="B2852" i="17"/>
  <c r="B2844" i="17"/>
  <c r="B2836" i="17"/>
  <c r="B2828" i="17"/>
  <c r="B2820" i="17"/>
  <c r="B2812" i="17"/>
  <c r="B2804" i="17"/>
  <c r="B2796" i="17"/>
  <c r="B2788" i="17"/>
  <c r="B2780" i="17"/>
  <c r="B2772" i="17"/>
  <c r="B2764" i="17"/>
  <c r="B2756" i="17"/>
  <c r="B2748" i="17"/>
  <c r="B2740" i="17"/>
  <c r="B2732" i="17"/>
  <c r="B2724" i="17"/>
  <c r="B2716" i="17"/>
  <c r="B2708" i="17"/>
  <c r="B2700" i="17"/>
  <c r="B2692" i="17"/>
  <c r="B2684" i="17"/>
  <c r="B2676" i="17"/>
  <c r="B2668" i="17"/>
  <c r="B2660" i="17"/>
  <c r="B2652" i="17"/>
  <c r="B2644" i="17"/>
  <c r="B2620" i="17"/>
  <c r="B2612" i="17"/>
  <c r="B2604" i="17"/>
  <c r="B2596" i="17"/>
  <c r="B2588" i="17"/>
  <c r="B2580" i="17"/>
  <c r="B2556" i="17"/>
  <c r="B2548" i="17"/>
  <c r="B2540" i="17"/>
  <c r="B2532" i="17"/>
  <c r="B2524" i="17"/>
  <c r="B2516" i="17"/>
  <c r="B2492" i="17"/>
  <c r="B2484" i="17"/>
  <c r="B2476" i="17"/>
  <c r="B2468" i="17"/>
  <c r="B2460" i="17"/>
  <c r="B2452" i="17"/>
  <c r="B2444" i="17"/>
  <c r="B2436" i="17"/>
  <c r="B2428" i="17"/>
  <c r="B2420" i="17"/>
  <c r="B2412" i="17"/>
  <c r="B2404" i="17"/>
  <c r="B2396" i="17"/>
  <c r="B2388" i="17"/>
  <c r="B2380" i="17"/>
  <c r="B2372" i="17"/>
  <c r="B2364" i="17"/>
  <c r="B2356" i="17"/>
  <c r="B2348" i="17"/>
  <c r="B2340" i="17"/>
  <c r="B2332" i="17"/>
  <c r="B2324" i="17"/>
  <c r="B2316" i="17"/>
  <c r="B2308" i="17"/>
  <c r="B2300" i="17"/>
  <c r="B2292" i="17"/>
  <c r="B2284" i="17"/>
  <c r="B2276" i="17"/>
  <c r="B2268" i="17"/>
  <c r="B2260" i="17"/>
  <c r="B2252" i="17"/>
  <c r="B2244" i="17"/>
  <c r="B2236" i="17"/>
  <c r="B2228" i="17"/>
  <c r="B2220" i="17"/>
  <c r="B2212" i="17"/>
  <c r="B2204" i="17"/>
  <c r="B2196" i="17"/>
  <c r="B2188" i="17"/>
  <c r="B2180" i="17"/>
  <c r="B2172" i="17"/>
  <c r="B2164" i="17"/>
  <c r="B2156" i="17"/>
  <c r="B2148" i="17"/>
  <c r="B2140" i="17"/>
  <c r="B2132" i="17"/>
  <c r="B2124" i="17"/>
  <c r="B2116" i="17"/>
  <c r="B2108" i="17"/>
  <c r="B2100" i="17"/>
  <c r="B2092" i="17"/>
  <c r="B2084" i="17"/>
  <c r="B2076" i="17"/>
  <c r="B2068" i="17"/>
  <c r="B2060" i="17"/>
  <c r="B2052" i="17"/>
  <c r="B2044" i="17"/>
  <c r="B2036" i="17"/>
  <c r="B2028" i="17"/>
  <c r="B2020" i="17"/>
  <c r="B2012" i="17"/>
  <c r="B2004" i="17"/>
  <c r="B1996" i="17"/>
  <c r="B1988" i="17"/>
  <c r="B1980" i="17"/>
  <c r="B1972" i="17"/>
  <c r="B1964" i="17"/>
  <c r="B1956" i="17"/>
  <c r="B1948" i="17"/>
  <c r="B1940" i="17"/>
  <c r="B1932" i="17"/>
  <c r="B1924" i="17"/>
  <c r="B1916" i="17"/>
  <c r="B1908" i="17"/>
  <c r="B1900" i="17"/>
  <c r="B1892" i="17"/>
  <c r="B1884" i="17"/>
  <c r="B1876" i="17"/>
  <c r="B1868" i="17"/>
  <c r="B1860" i="17"/>
  <c r="B1852" i="17"/>
  <c r="B1844" i="17"/>
  <c r="B1836" i="17"/>
  <c r="B1828" i="17"/>
  <c r="B1820" i="17"/>
  <c r="B1812" i="17"/>
  <c r="B1804" i="17"/>
  <c r="B1796" i="17"/>
  <c r="B1788" i="17"/>
  <c r="B1780" i="17"/>
  <c r="B1772" i="17"/>
  <c r="B1764" i="17"/>
  <c r="B1756" i="17"/>
  <c r="B1748" i="17"/>
  <c r="B1740" i="17"/>
  <c r="B1732" i="17"/>
  <c r="B1724" i="17"/>
  <c r="B1716" i="17"/>
  <c r="B1708" i="17"/>
  <c r="B1700" i="17"/>
  <c r="B1692" i="17"/>
  <c r="B1684" i="17"/>
  <c r="B1676" i="17"/>
  <c r="B1668" i="17"/>
  <c r="B1660" i="17"/>
  <c r="B1652" i="17"/>
  <c r="B1644" i="17"/>
  <c r="B1636" i="17"/>
  <c r="B1628" i="17"/>
  <c r="B1620" i="17"/>
  <c r="B1612" i="17"/>
  <c r="B1604" i="17"/>
  <c r="B1596" i="17"/>
  <c r="B1588" i="17"/>
  <c r="B1580" i="17"/>
  <c r="B1572" i="17"/>
  <c r="B1564" i="17"/>
  <c r="B1556" i="17"/>
  <c r="B1548" i="17"/>
  <c r="B1540" i="17"/>
  <c r="B1532" i="17"/>
  <c r="B1524" i="17"/>
  <c r="B1516" i="17"/>
  <c r="B1508" i="17"/>
  <c r="B1500" i="17"/>
  <c r="B1492" i="17"/>
  <c r="B1484" i="17"/>
  <c r="B1476" i="17"/>
  <c r="B1468" i="17"/>
  <c r="B1460" i="17"/>
  <c r="B1452" i="17"/>
  <c r="B1444" i="17"/>
  <c r="B1436" i="17"/>
  <c r="B1428" i="17"/>
  <c r="B1420" i="17"/>
  <c r="B1412" i="17"/>
  <c r="B1404" i="17"/>
  <c r="B1396" i="17"/>
  <c r="B1388" i="17"/>
  <c r="B1380" i="17"/>
  <c r="B1372" i="17"/>
  <c r="B1364" i="17"/>
  <c r="B1356" i="17"/>
  <c r="B1348" i="17"/>
  <c r="B1340" i="17"/>
  <c r="B1332" i="17"/>
  <c r="B1324" i="17"/>
  <c r="B1316" i="17"/>
  <c r="B1308" i="17"/>
  <c r="B1300" i="17"/>
  <c r="B1292" i="17"/>
  <c r="B1276" i="17"/>
  <c r="B1268" i="17"/>
  <c r="B1260" i="17"/>
  <c r="B1252" i="17"/>
  <c r="B1244" i="17"/>
  <c r="B1236" i="17"/>
  <c r="B1228" i="17"/>
  <c r="B1220" i="17"/>
  <c r="B1212" i="17"/>
  <c r="B1204" i="17"/>
  <c r="B1196" i="17"/>
  <c r="B1188" i="17"/>
  <c r="B1180" i="17"/>
  <c r="B1172" i="17"/>
  <c r="B1164" i="17"/>
  <c r="B1156" i="17"/>
  <c r="B1148" i="17"/>
  <c r="B1140" i="17"/>
  <c r="B1132" i="17"/>
  <c r="B1124" i="17"/>
  <c r="B1116" i="17"/>
  <c r="B1108" i="17"/>
  <c r="B1100" i="17"/>
  <c r="B1092" i="17"/>
  <c r="B1084" i="17"/>
  <c r="B1076" i="17"/>
  <c r="B1068" i="17"/>
  <c r="B1060" i="17"/>
  <c r="B1052" i="17"/>
  <c r="B1044" i="17"/>
  <c r="B1036" i="17"/>
  <c r="B1028" i="17"/>
  <c r="B1020" i="17"/>
  <c r="B1012" i="17"/>
  <c r="B1004" i="17"/>
  <c r="B996" i="17"/>
  <c r="B988" i="17"/>
  <c r="B980" i="17"/>
  <c r="B972" i="17"/>
  <c r="B964" i="17"/>
  <c r="B956" i="17"/>
  <c r="B948" i="17"/>
  <c r="B940" i="17"/>
  <c r="B932" i="17"/>
  <c r="B924" i="17"/>
  <c r="B916" i="17"/>
  <c r="B908" i="17"/>
  <c r="B900" i="17"/>
  <c r="B892" i="17"/>
  <c r="B884" i="17"/>
  <c r="B876" i="17"/>
  <c r="B868" i="17"/>
  <c r="B860" i="17"/>
  <c r="B852" i="17"/>
  <c r="B844" i="17"/>
  <c r="B836" i="17"/>
  <c r="B828" i="17"/>
  <c r="B820" i="17"/>
  <c r="B812" i="17"/>
  <c r="B804" i="17"/>
  <c r="B796" i="17"/>
  <c r="B788" i="17"/>
  <c r="B780" i="17"/>
  <c r="B764" i="17"/>
  <c r="B756" i="17"/>
  <c r="B748" i="17"/>
  <c r="B740" i="17"/>
  <c r="B732" i="17"/>
  <c r="B724" i="17"/>
  <c r="B716" i="17"/>
  <c r="B708" i="17"/>
  <c r="B700" i="17"/>
  <c r="B692" i="17"/>
  <c r="B684" i="17"/>
  <c r="B676" i="17"/>
  <c r="B668" i="17"/>
  <c r="B660" i="17"/>
  <c r="B652" i="17"/>
  <c r="B644" i="17"/>
  <c r="B636" i="17"/>
  <c r="B628" i="17"/>
  <c r="B620" i="17"/>
  <c r="B612" i="17"/>
  <c r="B604" i="17"/>
  <c r="B596" i="17"/>
  <c r="B588" i="17"/>
  <c r="B580" i="17"/>
  <c r="B572" i="17"/>
  <c r="B564" i="17"/>
  <c r="B556" i="17"/>
  <c r="B548" i="17"/>
  <c r="B540" i="17"/>
  <c r="B532" i="17"/>
  <c r="B524" i="17"/>
  <c r="B516" i="17"/>
  <c r="B508" i="17"/>
  <c r="B500" i="17"/>
  <c r="B492" i="17"/>
  <c r="B484" i="17"/>
  <c r="B476" i="17"/>
  <c r="B468" i="17"/>
  <c r="B460" i="17"/>
  <c r="B452" i="17"/>
  <c r="B444" i="17"/>
  <c r="B436" i="17"/>
  <c r="B428" i="17"/>
  <c r="B420" i="17"/>
  <c r="B412" i="17"/>
  <c r="B404" i="17"/>
  <c r="B396" i="17"/>
  <c r="B388" i="17"/>
  <c r="B380" i="17"/>
  <c r="B372" i="17"/>
  <c r="B364" i="17"/>
  <c r="B356" i="17"/>
  <c r="B348" i="17"/>
  <c r="B340" i="17"/>
  <c r="B332" i="17"/>
  <c r="B324" i="17"/>
  <c r="B316" i="17"/>
  <c r="B308" i="17"/>
  <c r="B300" i="17"/>
  <c r="B292" i="17"/>
  <c r="B284" i="17"/>
  <c r="B276" i="17"/>
  <c r="B268" i="17"/>
  <c r="B260" i="17"/>
  <c r="B252" i="17"/>
  <c r="B244" i="17"/>
  <c r="B236" i="17"/>
  <c r="B228" i="17"/>
  <c r="B220" i="17"/>
  <c r="B212" i="17"/>
  <c r="B204" i="17"/>
  <c r="B196" i="17"/>
  <c r="B188" i="17"/>
  <c r="B180" i="17"/>
  <c r="B172" i="17"/>
  <c r="B164" i="17"/>
  <c r="B156" i="17"/>
  <c r="B148" i="17"/>
  <c r="B140" i="17"/>
  <c r="B132" i="17"/>
  <c r="B124" i="17"/>
  <c r="B116" i="17"/>
  <c r="B108" i="17"/>
  <c r="B100" i="17"/>
  <c r="B92" i="17"/>
  <c r="B84" i="17"/>
  <c r="B76" i="17"/>
  <c r="B68" i="17"/>
  <c r="B60" i="17"/>
  <c r="B52" i="17"/>
  <c r="B44" i="17"/>
  <c r="B36" i="17"/>
  <c r="B28" i="17"/>
  <c r="B20" i="17"/>
  <c r="B12" i="17"/>
  <c r="B4" i="17"/>
  <c r="B573" i="17"/>
  <c r="B7743" i="17"/>
  <c r="B7695" i="17"/>
  <c r="B7647" i="17"/>
  <c r="B7591" i="17"/>
  <c r="B7527" i="17"/>
  <c r="B7479" i="17"/>
  <c r="B7431" i="17"/>
  <c r="B7391" i="17"/>
  <c r="B7343" i="17"/>
  <c r="B7303" i="17"/>
  <c r="B7255" i="17"/>
  <c r="B7223" i="17"/>
  <c r="B7175" i="17"/>
  <c r="B7135" i="17"/>
  <c r="B7103" i="17"/>
  <c r="B7063" i="17"/>
  <c r="B7039" i="17"/>
  <c r="B6991" i="17"/>
  <c r="B6951" i="17"/>
  <c r="B6911" i="17"/>
  <c r="B6855" i="17"/>
  <c r="B6815" i="17"/>
  <c r="B6775" i="17"/>
  <c r="B6743" i="17"/>
  <c r="B6679" i="17"/>
  <c r="B6639" i="17"/>
  <c r="B6591" i="17"/>
  <c r="B6543" i="17"/>
  <c r="B6495" i="17"/>
  <c r="B6447" i="17"/>
  <c r="B6407" i="17"/>
  <c r="B6367" i="17"/>
  <c r="B6327" i="17"/>
  <c r="B6303" i="17"/>
  <c r="B6255" i="17"/>
  <c r="B6223" i="17"/>
  <c r="B6183" i="17"/>
  <c r="B6143" i="17"/>
  <c r="B6095" i="17"/>
  <c r="B6063" i="17"/>
  <c r="B6031" i="17"/>
  <c r="B5991" i="17"/>
  <c r="B5951" i="17"/>
  <c r="B5911" i="17"/>
  <c r="B5871" i="17"/>
  <c r="B5839" i="17"/>
  <c r="B5799" i="17"/>
  <c r="B5751" i="17"/>
  <c r="B5711" i="17"/>
  <c r="B5679" i="17"/>
  <c r="B5639" i="17"/>
  <c r="B5599" i="17"/>
  <c r="B5559" i="17"/>
  <c r="B5519" i="17"/>
  <c r="B5487" i="17"/>
  <c r="B5447" i="17"/>
  <c r="B5407" i="17"/>
  <c r="B5367" i="17"/>
  <c r="B5319" i="17"/>
  <c r="B5287" i="17"/>
  <c r="B5255" i="17"/>
  <c r="B5231" i="17"/>
  <c r="B5207" i="17"/>
  <c r="B5143" i="17"/>
  <c r="B5119" i="17"/>
  <c r="B5079" i="17"/>
  <c r="B5039" i="17"/>
  <c r="B4999" i="17"/>
  <c r="B4951" i="17"/>
  <c r="B4911" i="17"/>
  <c r="B4871" i="17"/>
  <c r="B4831" i="17"/>
  <c r="B4799" i="17"/>
  <c r="B4751" i="17"/>
  <c r="B4703" i="17"/>
  <c r="B4663" i="17"/>
  <c r="B4623" i="17"/>
  <c r="B4583" i="17"/>
  <c r="B4543" i="17"/>
  <c r="B4503" i="17"/>
  <c r="B4455" i="17"/>
  <c r="B4407" i="17"/>
  <c r="B4351" i="17"/>
  <c r="B4151" i="17"/>
  <c r="B4103" i="17"/>
  <c r="B4039" i="17"/>
  <c r="B3991" i="17"/>
  <c r="B3967" i="17"/>
  <c r="B3927" i="17"/>
  <c r="B3871" i="17"/>
  <c r="B3823" i="17"/>
  <c r="B3775" i="17"/>
  <c r="B3719" i="17"/>
  <c r="B3671" i="17"/>
  <c r="B3631" i="17"/>
  <c r="B3591" i="17"/>
  <c r="B3551" i="17"/>
  <c r="B3511" i="17"/>
  <c r="B3463" i="17"/>
  <c r="B3415" i="17"/>
  <c r="B3359" i="17"/>
  <c r="B3303" i="17"/>
  <c r="B3255" i="17"/>
  <c r="B3207" i="17"/>
  <c r="B3167" i="17"/>
  <c r="B3119" i="17"/>
  <c r="B3071" i="17"/>
  <c r="B3031" i="17"/>
  <c r="B2983" i="17"/>
  <c r="B2919" i="17"/>
  <c r="B2871" i="17"/>
  <c r="B2823" i="17"/>
  <c r="B2791" i="17"/>
  <c r="B2743" i="17"/>
  <c r="B2711" i="17"/>
  <c r="B2679" i="17"/>
  <c r="B2551" i="17"/>
  <c r="B2519" i="17"/>
  <c r="B2471" i="17"/>
  <c r="B2423" i="17"/>
  <c r="B2375" i="17"/>
  <c r="B2327" i="17"/>
  <c r="B2287" i="17"/>
  <c r="B2239" i="17"/>
  <c r="B2191" i="17"/>
  <c r="B2135" i="17"/>
  <c r="B2087" i="17"/>
  <c r="B2039" i="17"/>
  <c r="B1991" i="17"/>
  <c r="B1943" i="17"/>
  <c r="B1895" i="17"/>
  <c r="B1855" i="17"/>
  <c r="B1799" i="17"/>
  <c r="B1751" i="17"/>
  <c r="B1711" i="17"/>
  <c r="B1671" i="17"/>
  <c r="B1623" i="17"/>
  <c r="B1583" i="17"/>
  <c r="B1535" i="17"/>
  <c r="B1479" i="17"/>
  <c r="B1439" i="17"/>
  <c r="B1391" i="17"/>
  <c r="B1343" i="17"/>
  <c r="B1287" i="17"/>
  <c r="B1239" i="17"/>
  <c r="B1199" i="17"/>
  <c r="B1159" i="17"/>
  <c r="B1111" i="17"/>
  <c r="B1063" i="17"/>
  <c r="B1007" i="17"/>
  <c r="B967" i="17"/>
  <c r="B919" i="17"/>
  <c r="B871" i="17"/>
  <c r="B823" i="17"/>
  <c r="B775" i="17"/>
  <c r="B727" i="17"/>
  <c r="B687" i="17"/>
  <c r="B631" i="17"/>
  <c r="B583" i="17"/>
  <c r="B527" i="17"/>
  <c r="B487" i="17"/>
  <c r="B447" i="17"/>
  <c r="B399" i="17"/>
  <c r="B359" i="17"/>
  <c r="B311" i="17"/>
  <c r="B247" i="17"/>
  <c r="B215" i="17"/>
  <c r="B175" i="17"/>
  <c r="B127" i="17"/>
  <c r="B79" i="17"/>
  <c r="B23" i="17"/>
  <c r="B7734" i="17"/>
  <c r="B7694" i="17"/>
  <c r="B7670" i="17"/>
  <c r="B7646" i="17"/>
  <c r="B7606" i="17"/>
  <c r="B7582" i="17"/>
  <c r="B7558" i="17"/>
  <c r="B7534" i="17"/>
  <c r="B7502" i="17"/>
  <c r="B7462" i="17"/>
  <c r="B7430" i="17"/>
  <c r="B7398" i="17"/>
  <c r="B7358" i="17"/>
  <c r="B7334" i="17"/>
  <c r="B7302" i="17"/>
  <c r="B7270" i="17"/>
  <c r="B7238" i="17"/>
  <c r="B7214" i="17"/>
  <c r="B7182" i="17"/>
  <c r="B7150" i="17"/>
  <c r="B7134" i="17"/>
  <c r="B7102" i="17"/>
  <c r="B7070" i="17"/>
  <c r="B7030" i="17"/>
  <c r="B6998" i="17"/>
  <c r="B6966" i="17"/>
  <c r="B6934" i="17"/>
  <c r="B6902" i="17"/>
  <c r="B6870" i="17"/>
  <c r="B6838" i="17"/>
  <c r="B6806" i="17"/>
  <c r="B6774" i="17"/>
  <c r="B6742" i="17"/>
  <c r="B6710" i="17"/>
  <c r="B6670" i="17"/>
  <c r="B6638" i="17"/>
  <c r="B6598" i="17"/>
  <c r="B6566" i="17"/>
  <c r="B6534" i="17"/>
  <c r="B6486" i="17"/>
  <c r="B6462" i="17"/>
  <c r="B6414" i="17"/>
  <c r="B6382" i="17"/>
  <c r="B6350" i="17"/>
  <c r="B6318" i="17"/>
  <c r="B6286" i="17"/>
  <c r="B6254" i="17"/>
  <c r="B6222" i="17"/>
  <c r="B6190" i="17"/>
  <c r="B6158" i="17"/>
  <c r="B6126" i="17"/>
  <c r="B6094" i="17"/>
  <c r="B6062" i="17"/>
  <c r="B6030" i="17"/>
  <c r="B5990" i="17"/>
  <c r="B5958" i="17"/>
  <c r="B5926" i="17"/>
  <c r="B5902" i="17"/>
  <c r="B5862" i="17"/>
  <c r="B5830" i="17"/>
  <c r="B5806" i="17"/>
  <c r="B5774" i="17"/>
  <c r="B5742" i="17"/>
  <c r="B5710" i="17"/>
  <c r="B5678" i="17"/>
  <c r="B5646" i="17"/>
  <c r="B5622" i="17"/>
  <c r="B5590" i="17"/>
  <c r="B5558" i="17"/>
  <c r="B5542" i="17"/>
  <c r="B5502" i="17"/>
  <c r="B5462" i="17"/>
  <c r="B5430" i="17"/>
  <c r="B5398" i="17"/>
  <c r="B5358" i="17"/>
  <c r="B5326" i="17"/>
  <c r="B5294" i="17"/>
  <c r="B5262" i="17"/>
  <c r="B5222" i="17"/>
  <c r="B5190" i="17"/>
  <c r="B5166" i="17"/>
  <c r="B5134" i="17"/>
  <c r="B5094" i="17"/>
  <c r="B5062" i="17"/>
  <c r="B5030" i="17"/>
  <c r="B4998" i="17"/>
  <c r="B4966" i="17"/>
  <c r="B4934" i="17"/>
  <c r="B4902" i="17"/>
  <c r="B4870" i="17"/>
  <c r="B4838" i="17"/>
  <c r="B4822" i="17"/>
  <c r="B4790" i="17"/>
  <c r="B4774" i="17"/>
  <c r="B4742" i="17"/>
  <c r="B4702" i="17"/>
  <c r="B4670" i="17"/>
  <c r="B4638" i="17"/>
  <c r="B4606" i="17"/>
  <c r="B4574" i="17"/>
  <c r="B4534" i="17"/>
  <c r="B4502" i="17"/>
  <c r="B4470" i="17"/>
  <c r="B4430" i="17"/>
  <c r="B4398" i="17"/>
  <c r="B4366" i="17"/>
  <c r="B4334" i="17"/>
  <c r="B4302" i="17"/>
  <c r="B4270" i="17"/>
  <c r="B4238" i="17"/>
  <c r="B4206" i="17"/>
  <c r="B4174" i="17"/>
  <c r="B4142" i="17"/>
  <c r="B4110" i="17"/>
  <c r="B4078" i="17"/>
  <c r="B4046" i="17"/>
  <c r="B4006" i="17"/>
  <c r="B3974" i="17"/>
  <c r="B3942" i="17"/>
  <c r="B3918" i="17"/>
  <c r="B3886" i="17"/>
  <c r="B3854" i="17"/>
  <c r="B3814" i="17"/>
  <c r="B3790" i="17"/>
  <c r="B3758" i="17"/>
  <c r="B3742" i="17"/>
  <c r="B3710" i="17"/>
  <c r="B3678" i="17"/>
  <c r="B3646" i="17"/>
  <c r="B3614" i="17"/>
  <c r="B3582" i="17"/>
  <c r="B3550" i="17"/>
  <c r="B3518" i="17"/>
  <c r="B3494" i="17"/>
  <c r="B3454" i="17"/>
  <c r="B3422" i="17"/>
  <c r="B3390" i="17"/>
  <c r="B3366" i="17"/>
  <c r="B3334" i="17"/>
  <c r="B3294" i="17"/>
  <c r="B3262" i="17"/>
  <c r="B3238" i="17"/>
  <c r="B3206" i="17"/>
  <c r="B3166" i="17"/>
  <c r="B3134" i="17"/>
  <c r="B3094" i="17"/>
  <c r="B3062" i="17"/>
  <c r="B3030" i="17"/>
  <c r="B3006" i="17"/>
  <c r="B2974" i="17"/>
  <c r="B2934" i="17"/>
  <c r="B2902" i="17"/>
  <c r="B2870" i="17"/>
  <c r="B2838" i="17"/>
  <c r="B2806" i="17"/>
  <c r="B2774" i="17"/>
  <c r="B2734" i="17"/>
  <c r="B2702" i="17"/>
  <c r="B2686" i="17"/>
  <c r="B2670" i="17"/>
  <c r="B2630" i="17"/>
  <c r="B2558" i="17"/>
  <c r="B2502" i="17"/>
  <c r="B2470" i="17"/>
  <c r="B2446" i="17"/>
  <c r="B2406" i="17"/>
  <c r="B2374" i="17"/>
  <c r="B2350" i="17"/>
  <c r="B2318" i="17"/>
  <c r="B2286" i="17"/>
  <c r="B2246" i="17"/>
  <c r="B2214" i="17"/>
  <c r="B2182" i="17"/>
  <c r="B2150" i="17"/>
  <c r="B2118" i="17"/>
  <c r="B2094" i="17"/>
  <c r="B2046" i="17"/>
  <c r="B2022" i="17"/>
  <c r="B1998" i="17"/>
  <c r="B1974" i="17"/>
  <c r="B1950" i="17"/>
  <c r="B1918" i="17"/>
  <c r="B1886" i="17"/>
  <c r="B1854" i="17"/>
  <c r="B1822" i="17"/>
  <c r="B1790" i="17"/>
  <c r="B1766" i="17"/>
  <c r="B1726" i="17"/>
  <c r="B1694" i="17"/>
  <c r="B1662" i="17"/>
  <c r="B1638" i="17"/>
  <c r="B1614" i="17"/>
  <c r="B1598" i="17"/>
  <c r="B1574" i="17"/>
  <c r="B1550" i="17"/>
  <c r="B1518" i="17"/>
  <c r="B1478" i="17"/>
  <c r="B1446" i="17"/>
  <c r="B1414" i="17"/>
  <c r="B1382" i="17"/>
  <c r="B1366" i="17"/>
  <c r="B1334" i="17"/>
  <c r="B1302" i="17"/>
  <c r="B1254" i="17"/>
  <c r="B1230" i="17"/>
  <c r="B1198" i="17"/>
  <c r="B1166" i="17"/>
  <c r="B1134" i="17"/>
  <c r="B1094" i="17"/>
  <c r="B1070" i="17"/>
  <c r="B1038" i="17"/>
  <c r="B1014" i="17"/>
  <c r="B990" i="17"/>
  <c r="B958" i="17"/>
  <c r="B926" i="17"/>
  <c r="B894" i="17"/>
  <c r="B862" i="17"/>
  <c r="B830" i="17"/>
  <c r="B790" i="17"/>
  <c r="B758" i="17"/>
  <c r="B734" i="17"/>
  <c r="B702" i="17"/>
  <c r="B670" i="17"/>
  <c r="B646" i="17"/>
  <c r="B622" i="17"/>
  <c r="B590" i="17"/>
  <c r="B558" i="17"/>
  <c r="B526" i="17"/>
  <c r="B494" i="17"/>
  <c r="B462" i="17"/>
  <c r="B430" i="17"/>
  <c r="B398" i="17"/>
  <c r="B382" i="17"/>
  <c r="B350" i="17"/>
  <c r="B318" i="17"/>
  <c r="B278" i="17"/>
  <c r="B246" i="17"/>
  <c r="B214" i="17"/>
  <c r="B182" i="17"/>
  <c r="B150" i="17"/>
  <c r="B118" i="17"/>
  <c r="B94" i="17"/>
  <c r="B62" i="17"/>
  <c r="B14" i="17"/>
  <c r="B7747" i="17"/>
  <c r="B7739" i="17"/>
  <c r="B7731" i="17"/>
  <c r="B7723" i="17"/>
  <c r="B7715" i="17"/>
  <c r="B7707" i="17"/>
  <c r="B7699" i="17"/>
  <c r="B7691" i="17"/>
  <c r="B7683" i="17"/>
  <c r="B7675" i="17"/>
  <c r="B7667" i="17"/>
  <c r="B7659" i="17"/>
  <c r="B7651" i="17"/>
  <c r="B7643" i="17"/>
  <c r="B7635" i="17"/>
  <c r="B7627" i="17"/>
  <c r="B7619" i="17"/>
  <c r="B7611" i="17"/>
  <c r="B7603" i="17"/>
  <c r="B7595" i="17"/>
  <c r="B7587" i="17"/>
  <c r="B7579" i="17"/>
  <c r="B7571" i="17"/>
  <c r="B7563" i="17"/>
  <c r="B7555" i="17"/>
  <c r="B7547" i="17"/>
  <c r="B7539" i="17"/>
  <c r="B7531" i="17"/>
  <c r="B7523" i="17"/>
  <c r="B7515" i="17"/>
  <c r="B7507" i="17"/>
  <c r="B7499" i="17"/>
  <c r="B7491" i="17"/>
  <c r="B7483" i="17"/>
  <c r="B7475" i="17"/>
  <c r="B7467" i="17"/>
  <c r="B7459" i="17"/>
  <c r="B7451" i="17"/>
  <c r="B7443" i="17"/>
  <c r="B7435" i="17"/>
  <c r="B7427" i="17"/>
  <c r="B7419" i="17"/>
  <c r="B7411" i="17"/>
  <c r="B7403" i="17"/>
  <c r="B7395" i="17"/>
  <c r="B7387" i="17"/>
  <c r="B7379" i="17"/>
  <c r="B7371" i="17"/>
  <c r="B7363" i="17"/>
  <c r="B7355" i="17"/>
  <c r="B7347" i="17"/>
  <c r="B7339" i="17"/>
  <c r="B7331" i="17"/>
  <c r="B7323" i="17"/>
  <c r="B7315" i="17"/>
  <c r="B7307" i="17"/>
  <c r="B7299" i="17"/>
  <c r="B7291" i="17"/>
  <c r="B7283" i="17"/>
  <c r="B7275" i="17"/>
  <c r="B7267" i="17"/>
  <c r="B7259" i="17"/>
  <c r="B7251" i="17"/>
  <c r="B7243" i="17"/>
  <c r="B7235" i="17"/>
  <c r="B7227" i="17"/>
  <c r="B7219" i="17"/>
  <c r="B7211" i="17"/>
  <c r="B7203" i="17"/>
  <c r="B7195" i="17"/>
  <c r="B7187" i="17"/>
  <c r="B7179" i="17"/>
  <c r="B7171" i="17"/>
  <c r="B7163" i="17"/>
  <c r="B7155" i="17"/>
  <c r="B7147" i="17"/>
  <c r="B7139" i="17"/>
  <c r="B7131" i="17"/>
  <c r="B7123" i="17"/>
  <c r="B7115" i="17"/>
  <c r="B7107" i="17"/>
  <c r="B7099" i="17"/>
  <c r="B7091" i="17"/>
  <c r="B7083" i="17"/>
  <c r="B7075" i="17"/>
  <c r="B7067" i="17"/>
  <c r="B7059" i="17"/>
  <c r="B7051" i="17"/>
  <c r="B7043" i="17"/>
  <c r="B7035" i="17"/>
  <c r="B7027" i="17"/>
  <c r="B7019" i="17"/>
  <c r="B7011" i="17"/>
  <c r="B7003" i="17"/>
  <c r="B6995" i="17"/>
  <c r="B6987" i="17"/>
  <c r="B6979" i="17"/>
  <c r="B6971" i="17"/>
  <c r="B6963" i="17"/>
  <c r="B6955" i="17"/>
  <c r="B6947" i="17"/>
  <c r="B6939" i="17"/>
  <c r="B6931" i="17"/>
  <c r="B6923" i="17"/>
  <c r="B6915" i="17"/>
  <c r="B6907" i="17"/>
  <c r="B6899" i="17"/>
  <c r="B6891" i="17"/>
  <c r="B6883" i="17"/>
  <c r="B6875" i="17"/>
  <c r="B6867" i="17"/>
  <c r="B6859" i="17"/>
  <c r="B6851" i="17"/>
  <c r="B6843" i="17"/>
  <c r="B6835" i="17"/>
  <c r="B6827" i="17"/>
  <c r="B6819" i="17"/>
  <c r="B6811" i="17"/>
  <c r="B6803" i="17"/>
  <c r="B6795" i="17"/>
  <c r="B6787" i="17"/>
  <c r="B6779" i="17"/>
  <c r="B6771" i="17"/>
  <c r="B6763" i="17"/>
  <c r="B6755" i="17"/>
  <c r="B6747" i="17"/>
  <c r="B6739" i="17"/>
  <c r="B6731" i="17"/>
  <c r="B6723" i="17"/>
  <c r="B6715" i="17"/>
  <c r="B6707" i="17"/>
  <c r="B6699" i="17"/>
  <c r="B6691" i="17"/>
  <c r="B6683" i="17"/>
  <c r="B6675" i="17"/>
  <c r="B6667" i="17"/>
  <c r="B6659" i="17"/>
  <c r="B6651" i="17"/>
  <c r="B6643" i="17"/>
  <c r="B6635" i="17"/>
  <c r="B6627" i="17"/>
  <c r="B6619" i="17"/>
  <c r="B6611" i="17"/>
  <c r="B6603" i="17"/>
  <c r="B6595" i="17"/>
  <c r="B6587" i="17"/>
  <c r="B6579" i="17"/>
  <c r="B6571" i="17"/>
  <c r="B6563" i="17"/>
  <c r="B6555" i="17"/>
  <c r="B6547" i="17"/>
  <c r="B6539" i="17"/>
  <c r="B6531" i="17"/>
  <c r="B6523" i="17"/>
  <c r="B6515" i="17"/>
  <c r="B6507" i="17"/>
  <c r="B6499" i="17"/>
  <c r="B6491" i="17"/>
  <c r="B6483" i="17"/>
  <c r="B6475" i="17"/>
  <c r="B6467" i="17"/>
  <c r="B6459" i="17"/>
  <c r="B6451" i="17"/>
  <c r="B6443" i="17"/>
  <c r="B6435" i="17"/>
  <c r="B6427" i="17"/>
  <c r="B6419" i="17"/>
  <c r="B6411" i="17"/>
  <c r="B6403" i="17"/>
  <c r="B6395" i="17"/>
  <c r="B6387" i="17"/>
  <c r="B6379" i="17"/>
  <c r="B6371" i="17"/>
  <c r="B6363" i="17"/>
  <c r="B6355" i="17"/>
  <c r="B6347" i="17"/>
  <c r="B6339" i="17"/>
  <c r="B6331" i="17"/>
  <c r="B6323" i="17"/>
  <c r="B6315" i="17"/>
  <c r="B6307" i="17"/>
  <c r="B6299" i="17"/>
  <c r="B6291" i="17"/>
  <c r="B6283" i="17"/>
  <c r="B6275" i="17"/>
  <c r="B6267" i="17"/>
  <c r="B6259" i="17"/>
  <c r="B6251" i="17"/>
  <c r="B6243" i="17"/>
  <c r="B6235" i="17"/>
  <c r="B6227" i="17"/>
  <c r="B6219" i="17"/>
  <c r="B6211" i="17"/>
  <c r="B6203" i="17"/>
  <c r="B6195" i="17"/>
  <c r="B6187" i="17"/>
  <c r="B6179" i="17"/>
  <c r="B6171" i="17"/>
  <c r="B6163" i="17"/>
  <c r="B6155" i="17"/>
  <c r="B6147" i="17"/>
  <c r="B6139" i="17"/>
  <c r="B6131" i="17"/>
  <c r="B6123" i="17"/>
  <c r="B6115" i="17"/>
  <c r="B6107" i="17"/>
  <c r="B6099" i="17"/>
  <c r="B6091" i="17"/>
  <c r="B6083" i="17"/>
  <c r="B6075" i="17"/>
  <c r="B6067" i="17"/>
  <c r="B6059" i="17"/>
  <c r="B6051" i="17"/>
  <c r="B6043" i="17"/>
  <c r="B6035" i="17"/>
  <c r="B6027" i="17"/>
  <c r="B6019" i="17"/>
  <c r="B6011" i="17"/>
  <c r="B6003" i="17"/>
  <c r="B5995" i="17"/>
  <c r="B5987" i="17"/>
  <c r="B5979" i="17"/>
  <c r="B5971" i="17"/>
  <c r="B5963" i="17"/>
  <c r="B5955" i="17"/>
  <c r="B5947" i="17"/>
  <c r="B5939" i="17"/>
  <c r="B5931" i="17"/>
  <c r="B5923" i="17"/>
  <c r="B5915" i="17"/>
  <c r="B5907" i="17"/>
  <c r="B5899" i="17"/>
  <c r="B5891" i="17"/>
  <c r="B5883" i="17"/>
  <c r="B5875" i="17"/>
  <c r="B5867" i="17"/>
  <c r="B5859" i="17"/>
  <c r="B5851" i="17"/>
  <c r="B5843" i="17"/>
  <c r="B5835" i="17"/>
  <c r="B5827" i="17"/>
  <c r="B5819" i="17"/>
  <c r="B5811" i="17"/>
  <c r="B5803" i="17"/>
  <c r="B5795" i="17"/>
  <c r="B5787" i="17"/>
  <c r="B5779" i="17"/>
  <c r="B5771" i="17"/>
  <c r="B5763" i="17"/>
  <c r="B5755" i="17"/>
  <c r="B5747" i="17"/>
  <c r="B5739" i="17"/>
  <c r="B5731" i="17"/>
  <c r="B5723" i="17"/>
  <c r="B5715" i="17"/>
  <c r="B5707" i="17"/>
  <c r="B5699" i="17"/>
  <c r="B5691" i="17"/>
  <c r="B5683" i="17"/>
  <c r="B5675" i="17"/>
  <c r="B5667" i="17"/>
  <c r="B5659" i="17"/>
  <c r="B5651" i="17"/>
  <c r="B5643" i="17"/>
  <c r="B5635" i="17"/>
  <c r="B5627" i="17"/>
  <c r="B5619" i="17"/>
  <c r="B5611" i="17"/>
  <c r="B5603" i="17"/>
  <c r="B5595" i="17"/>
  <c r="B5587" i="17"/>
  <c r="B5579" i="17"/>
  <c r="B5571" i="17"/>
  <c r="B5563" i="17"/>
  <c r="B5555" i="17"/>
  <c r="B5547" i="17"/>
  <c r="B5539" i="17"/>
  <c r="B5531" i="17"/>
  <c r="B5523" i="17"/>
  <c r="B5515" i="17"/>
  <c r="B5507" i="17"/>
  <c r="B5499" i="17"/>
  <c r="B5491" i="17"/>
  <c r="B5483" i="17"/>
  <c r="B5475" i="17"/>
  <c r="B5467" i="17"/>
  <c r="B5459" i="17"/>
  <c r="B5451" i="17"/>
  <c r="B5443" i="17"/>
  <c r="B5435" i="17"/>
  <c r="B5427" i="17"/>
  <c r="B5419" i="17"/>
  <c r="B5411" i="17"/>
  <c r="B5403" i="17"/>
  <c r="B5395" i="17"/>
  <c r="B5387" i="17"/>
  <c r="B5379" i="17"/>
  <c r="B5371" i="17"/>
  <c r="B5363" i="17"/>
  <c r="B5355" i="17"/>
  <c r="B5347" i="17"/>
  <c r="B5339" i="17"/>
  <c r="B5331" i="17"/>
  <c r="B5323" i="17"/>
  <c r="B5315" i="17"/>
  <c r="B5307" i="17"/>
  <c r="B5299" i="17"/>
  <c r="B5291" i="17"/>
  <c r="B5283" i="17"/>
  <c r="B5275" i="17"/>
  <c r="B5267" i="17"/>
  <c r="B5259" i="17"/>
  <c r="B5251" i="17"/>
  <c r="B5243" i="17"/>
  <c r="B5235" i="17"/>
  <c r="B5227" i="17"/>
  <c r="B5219" i="17"/>
  <c r="B5211" i="17"/>
  <c r="B5203" i="17"/>
  <c r="B5195" i="17"/>
  <c r="B5187" i="17"/>
  <c r="B5179" i="17"/>
  <c r="B5171" i="17"/>
  <c r="B5163" i="17"/>
  <c r="B5155" i="17"/>
  <c r="B5147" i="17"/>
  <c r="B5139" i="17"/>
  <c r="B5131" i="17"/>
  <c r="B5123" i="17"/>
  <c r="B5115" i="17"/>
  <c r="B5107" i="17"/>
  <c r="B5099" i="17"/>
  <c r="B5091" i="17"/>
  <c r="B5083" i="17"/>
  <c r="B5075" i="17"/>
  <c r="B5067" i="17"/>
  <c r="B5059" i="17"/>
  <c r="B5051" i="17"/>
  <c r="B5043" i="17"/>
  <c r="B5035" i="17"/>
  <c r="B5027" i="17"/>
  <c r="B5019" i="17"/>
  <c r="B5011" i="17"/>
  <c r="B5003" i="17"/>
  <c r="B4995" i="17"/>
  <c r="B4987" i="17"/>
  <c r="B4979" i="17"/>
  <c r="B4971" i="17"/>
  <c r="B4963" i="17"/>
  <c r="B4955" i="17"/>
  <c r="B4947" i="17"/>
  <c r="B4939" i="17"/>
  <c r="B4931" i="17"/>
  <c r="B4923" i="17"/>
  <c r="B4915" i="17"/>
  <c r="B4907" i="17"/>
  <c r="B4899" i="17"/>
  <c r="B4891" i="17"/>
  <c r="B4883" i="17"/>
  <c r="B4875" i="17"/>
  <c r="B4867" i="17"/>
  <c r="B4859" i="17"/>
  <c r="B4851" i="17"/>
  <c r="B4843" i="17"/>
  <c r="B4835" i="17"/>
  <c r="B4827" i="17"/>
  <c r="B4819" i="17"/>
  <c r="B4811" i="17"/>
  <c r="B4803" i="17"/>
  <c r="B4795" i="17"/>
  <c r="B4787" i="17"/>
  <c r="B4779" i="17"/>
  <c r="B4771" i="17"/>
  <c r="B4763" i="17"/>
  <c r="B4755" i="17"/>
  <c r="B4747" i="17"/>
  <c r="B4739" i="17"/>
  <c r="B4731" i="17"/>
  <c r="B4723" i="17"/>
  <c r="B4715" i="17"/>
  <c r="B4707" i="17"/>
  <c r="B4699" i="17"/>
  <c r="B4691" i="17"/>
  <c r="B4683" i="17"/>
  <c r="B4675" i="17"/>
  <c r="B4667" i="17"/>
  <c r="B4659" i="17"/>
  <c r="B4651" i="17"/>
  <c r="B4643" i="17"/>
  <c r="B4635" i="17"/>
  <c r="B4627" i="17"/>
  <c r="B4619" i="17"/>
  <c r="B4611" i="17"/>
  <c r="B4603" i="17"/>
  <c r="B4595" i="17"/>
  <c r="B4587" i="17"/>
  <c r="B4579" i="17"/>
  <c r="B4571" i="17"/>
  <c r="B4563" i="17"/>
  <c r="B4555" i="17"/>
  <c r="B4547" i="17"/>
  <c r="B4539" i="17"/>
  <c r="B4531" i="17"/>
  <c r="B4523" i="17"/>
  <c r="B4515" i="17"/>
  <c r="B4507" i="17"/>
  <c r="B4499" i="17"/>
  <c r="B4491" i="17"/>
  <c r="B4483" i="17"/>
  <c r="B4475" i="17"/>
  <c r="B4467" i="17"/>
  <c r="B4459" i="17"/>
  <c r="B4451" i="17"/>
  <c r="B4443" i="17"/>
  <c r="B4435" i="17"/>
  <c r="B4427" i="17"/>
  <c r="B4419" i="17"/>
  <c r="B4411" i="17"/>
  <c r="B4403" i="17"/>
  <c r="B4395" i="17"/>
  <c r="B4387" i="17"/>
  <c r="B4379" i="17"/>
  <c r="B4371" i="17"/>
  <c r="B4363" i="17"/>
  <c r="B4355" i="17"/>
  <c r="B4347" i="17"/>
  <c r="B4339" i="17"/>
  <c r="B4331" i="17"/>
  <c r="B4323" i="17"/>
  <c r="B4315" i="17"/>
  <c r="B4307" i="17"/>
  <c r="B4299" i="17"/>
  <c r="B4291" i="17"/>
  <c r="B4283" i="17"/>
  <c r="B4275" i="17"/>
  <c r="B4267" i="17"/>
  <c r="B4259" i="17"/>
  <c r="B4251" i="17"/>
  <c r="B4243" i="17"/>
  <c r="B4235" i="17"/>
  <c r="B4227" i="17"/>
  <c r="B4219" i="17"/>
  <c r="B4211" i="17"/>
  <c r="B4203" i="17"/>
  <c r="B4195" i="17"/>
  <c r="B4187" i="17"/>
  <c r="B4179" i="17"/>
  <c r="B4171" i="17"/>
  <c r="B4163" i="17"/>
  <c r="B4155" i="17"/>
  <c r="B4147" i="17"/>
  <c r="B4139" i="17"/>
  <c r="B4131" i="17"/>
  <c r="B4123" i="17"/>
  <c r="B4115" i="17"/>
  <c r="B4107" i="17"/>
  <c r="B4099" i="17"/>
  <c r="B4091" i="17"/>
  <c r="B4083" i="17"/>
  <c r="B4075" i="17"/>
  <c r="B4067" i="17"/>
  <c r="B4059" i="17"/>
  <c r="B4051" i="17"/>
  <c r="B4043" i="17"/>
  <c r="B4035" i="17"/>
  <c r="B4027" i="17"/>
  <c r="B4019" i="17"/>
  <c r="B4011" i="17"/>
  <c r="B4003" i="17"/>
  <c r="B3995" i="17"/>
  <c r="B3987" i="17"/>
  <c r="B3979" i="17"/>
  <c r="B3971" i="17"/>
  <c r="B3963" i="17"/>
  <c r="B3955" i="17"/>
  <c r="B3947" i="17"/>
  <c r="B3939" i="17"/>
  <c r="B3931" i="17"/>
  <c r="B3923" i="17"/>
  <c r="B3915" i="17"/>
  <c r="B3907" i="17"/>
  <c r="B3899" i="17"/>
  <c r="B3891" i="17"/>
  <c r="B3883" i="17"/>
  <c r="B3875" i="17"/>
  <c r="B3867" i="17"/>
  <c r="B3859" i="17"/>
  <c r="B3851" i="17"/>
  <c r="B3843" i="17"/>
  <c r="B3835" i="17"/>
  <c r="B3827" i="17"/>
  <c r="B3819" i="17"/>
  <c r="B3811" i="17"/>
  <c r="B3803" i="17"/>
  <c r="B3795" i="17"/>
  <c r="B3787" i="17"/>
  <c r="B3779" i="17"/>
  <c r="B3771" i="17"/>
  <c r="B3763" i="17"/>
  <c r="B3755" i="17"/>
  <c r="B3747" i="17"/>
  <c r="B3739" i="17"/>
  <c r="B3731" i="17"/>
  <c r="B3723" i="17"/>
  <c r="B3715" i="17"/>
  <c r="B3707" i="17"/>
  <c r="B3699" i="17"/>
  <c r="B3691" i="17"/>
  <c r="B3683" i="17"/>
  <c r="B3675" i="17"/>
  <c r="B3667" i="17"/>
  <c r="B3659" i="17"/>
  <c r="B3651" i="17"/>
  <c r="B3643" i="17"/>
  <c r="B3635" i="17"/>
  <c r="B3627" i="17"/>
  <c r="B3619" i="17"/>
  <c r="B3611" i="17"/>
  <c r="B3603" i="17"/>
  <c r="B3595" i="17"/>
  <c r="B3587" i="17"/>
  <c r="B3579" i="17"/>
  <c r="B3571" i="17"/>
  <c r="B3563" i="17"/>
  <c r="B3555" i="17"/>
  <c r="B3547" i="17"/>
  <c r="B3539" i="17"/>
  <c r="B3531" i="17"/>
  <c r="B3523" i="17"/>
  <c r="B3515" i="17"/>
  <c r="B3507" i="17"/>
  <c r="B3499" i="17"/>
  <c r="B3491" i="17"/>
  <c r="B3483" i="17"/>
  <c r="B3475" i="17"/>
  <c r="B3467" i="17"/>
  <c r="B3459" i="17"/>
  <c r="B3451" i="17"/>
  <c r="B3443" i="17"/>
  <c r="B3435" i="17"/>
  <c r="B3427" i="17"/>
  <c r="B3419" i="17"/>
  <c r="B3411" i="17"/>
  <c r="B3403" i="17"/>
  <c r="B3395" i="17"/>
  <c r="B3387" i="17"/>
  <c r="B3379" i="17"/>
  <c r="B3371" i="17"/>
  <c r="B3363" i="17"/>
  <c r="B3355" i="17"/>
  <c r="B3347" i="17"/>
  <c r="B3339" i="17"/>
  <c r="B3331" i="17"/>
  <c r="B3323" i="17"/>
  <c r="B3315" i="17"/>
  <c r="B3307" i="17"/>
  <c r="B3299" i="17"/>
  <c r="B3291" i="17"/>
  <c r="B3283" i="17"/>
  <c r="B3275" i="17"/>
  <c r="B3267" i="17"/>
  <c r="B3259" i="17"/>
  <c r="B3251" i="17"/>
  <c r="B3235" i="17"/>
  <c r="B3227" i="17"/>
  <c r="B3219" i="17"/>
  <c r="B3211" i="17"/>
  <c r="B3203" i="17"/>
  <c r="B3195" i="17"/>
  <c r="B3187" i="17"/>
  <c r="B3179" i="17"/>
  <c r="B3171" i="17"/>
  <c r="B3163" i="17"/>
  <c r="B3155" i="17"/>
  <c r="B3147" i="17"/>
  <c r="B3139" i="17"/>
  <c r="B3131" i="17"/>
  <c r="B3123" i="17"/>
  <c r="B3115" i="17"/>
  <c r="B3107" i="17"/>
  <c r="B3099" i="17"/>
  <c r="B3091" i="17"/>
  <c r="B3083" i="17"/>
  <c r="B3075" i="17"/>
  <c r="B3067" i="17"/>
  <c r="B3059" i="17"/>
  <c r="B3051" i="17"/>
  <c r="B3043" i="17"/>
  <c r="B3035" i="17"/>
  <c r="B3027" i="17"/>
  <c r="B3019" i="17"/>
  <c r="B3011" i="17"/>
  <c r="B3003" i="17"/>
  <c r="B2995" i="17"/>
  <c r="B2987" i="17"/>
  <c r="B2979" i="17"/>
  <c r="B2971" i="17"/>
  <c r="B2963" i="17"/>
  <c r="B2955" i="17"/>
  <c r="B2947" i="17"/>
  <c r="B2939" i="17"/>
  <c r="B2931" i="17"/>
  <c r="B2923" i="17"/>
  <c r="B2915" i="17"/>
  <c r="B2907" i="17"/>
  <c r="B2899" i="17"/>
  <c r="B2891" i="17"/>
  <c r="B2883" i="17"/>
  <c r="B2875" i="17"/>
  <c r="B2867" i="17"/>
  <c r="B2859" i="17"/>
  <c r="B2851" i="17"/>
  <c r="B2843" i="17"/>
  <c r="B2835" i="17"/>
  <c r="B2827" i="17"/>
  <c r="B2819" i="17"/>
  <c r="B2811" i="17"/>
  <c r="B2803" i="17"/>
  <c r="B2795" i="17"/>
  <c r="B2787" i="17"/>
  <c r="B2779" i="17"/>
  <c r="B2771" i="17"/>
  <c r="B2763" i="17"/>
  <c r="B2755" i="17"/>
  <c r="B2747" i="17"/>
  <c r="B2739" i="17"/>
  <c r="B2731" i="17"/>
  <c r="B2723" i="17"/>
  <c r="B2715" i="17"/>
  <c r="B2707" i="17"/>
  <c r="B2699" i="17"/>
  <c r="B2691" i="17"/>
  <c r="B2683" i="17"/>
  <c r="B2675" i="17"/>
  <c r="B2667" i="17"/>
  <c r="B2659" i="17"/>
  <c r="B2651" i="17"/>
  <c r="B2643" i="17"/>
  <c r="B2635" i="17"/>
  <c r="B2627" i="17"/>
  <c r="B2619" i="17"/>
  <c r="B2611" i="17"/>
  <c r="B2603" i="17"/>
  <c r="B2595" i="17"/>
  <c r="B2587" i="17"/>
  <c r="B2579" i="17"/>
  <c r="B2571" i="17"/>
  <c r="B2563" i="17"/>
  <c r="B2555" i="17"/>
  <c r="B2547" i="17"/>
  <c r="B2539" i="17"/>
  <c r="B2531" i="17"/>
  <c r="B2523" i="17"/>
  <c r="B2515" i="17"/>
  <c r="B2507" i="17"/>
  <c r="B2499" i="17"/>
  <c r="B2491" i="17"/>
  <c r="B2483" i="17"/>
  <c r="B2475" i="17"/>
  <c r="B2467" i="17"/>
  <c r="B2459" i="17"/>
  <c r="B2451" i="17"/>
  <c r="B2443" i="17"/>
  <c r="B2435" i="17"/>
  <c r="B2427" i="17"/>
  <c r="B2419" i="17"/>
  <c r="B2411" i="17"/>
  <c r="B2403" i="17"/>
  <c r="B2395" i="17"/>
  <c r="B2387" i="17"/>
  <c r="B2379" i="17"/>
  <c r="B2371" i="17"/>
  <c r="B2363" i="17"/>
  <c r="B2355" i="17"/>
  <c r="B2347" i="17"/>
  <c r="B2339" i="17"/>
  <c r="B2331" i="17"/>
  <c r="B2323" i="17"/>
  <c r="B2315" i="17"/>
  <c r="B2307" i="17"/>
  <c r="B2299" i="17"/>
  <c r="B2291" i="17"/>
  <c r="B2283" i="17"/>
  <c r="B2275" i="17"/>
  <c r="B2267" i="17"/>
  <c r="B2259" i="17"/>
  <c r="B2251" i="17"/>
  <c r="B2243" i="17"/>
  <c r="B2235" i="17"/>
  <c r="B2227" i="17"/>
  <c r="B2219" i="17"/>
  <c r="B2211" i="17"/>
  <c r="B2203" i="17"/>
  <c r="B2195" i="17"/>
  <c r="B2187" i="17"/>
  <c r="B2179" i="17"/>
  <c r="B2171" i="17"/>
  <c r="B2163" i="17"/>
  <c r="B2155" i="17"/>
  <c r="B2147" i="17"/>
  <c r="B2139" i="17"/>
  <c r="B2131" i="17"/>
  <c r="B2123" i="17"/>
  <c r="B2115" i="17"/>
  <c r="B2107" i="17"/>
  <c r="B2099" i="17"/>
  <c r="B2091" i="17"/>
  <c r="B2083" i="17"/>
  <c r="B2075" i="17"/>
  <c r="B2067" i="17"/>
  <c r="B2051" i="17"/>
  <c r="B2043" i="17"/>
  <c r="B2035" i="17"/>
  <c r="B2027" i="17"/>
  <c r="B2019" i="17"/>
  <c r="B2011" i="17"/>
  <c r="B2003" i="17"/>
  <c r="B1995" i="17"/>
  <c r="B1987" i="17"/>
  <c r="B1979" i="17"/>
  <c r="B1971" i="17"/>
  <c r="B1963" i="17"/>
  <c r="B1955" i="17"/>
  <c r="B1947" i="17"/>
  <c r="B1923" i="17"/>
  <c r="B1915" i="17"/>
  <c r="B1907" i="17"/>
  <c r="B1899" i="17"/>
  <c r="B1891" i="17"/>
  <c r="B1883" i="17"/>
  <c r="B1875" i="17"/>
  <c r="B1867" i="17"/>
  <c r="B1859" i="17"/>
  <c r="B1851" i="17"/>
  <c r="B1843" i="17"/>
  <c r="B1835" i="17"/>
  <c r="B1827" i="17"/>
  <c r="B1819" i="17"/>
  <c r="B1811" i="17"/>
  <c r="B1795" i="17"/>
  <c r="B1787" i="17"/>
  <c r="B1779" i="17"/>
  <c r="B1771" i="17"/>
  <c r="B1763" i="17"/>
  <c r="B1755" i="17"/>
  <c r="B1747" i="17"/>
  <c r="B1739" i="17"/>
  <c r="B1731" i="17"/>
  <c r="B1723" i="17"/>
  <c r="B1715" i="17"/>
  <c r="B1707" i="17"/>
  <c r="B1699" i="17"/>
  <c r="B1691" i="17"/>
  <c r="B1683" i="17"/>
  <c r="B1667" i="17"/>
  <c r="B1659" i="17"/>
  <c r="B1651" i="17"/>
  <c r="B1643" i="17"/>
  <c r="B1635" i="17"/>
  <c r="B1627" i="17"/>
  <c r="B1619" i="17"/>
  <c r="B1611" i="17"/>
  <c r="B1603" i="17"/>
  <c r="B1595" i="17"/>
  <c r="B1587" i="17"/>
  <c r="B1579" i="17"/>
  <c r="B1571" i="17"/>
  <c r="B1563" i="17"/>
  <c r="B1555" i="17"/>
  <c r="B1539" i="17"/>
  <c r="B1531" i="17"/>
  <c r="B1523" i="17"/>
  <c r="B1515" i="17"/>
  <c r="B1507" i="17"/>
  <c r="B1499" i="17"/>
  <c r="B1491" i="17"/>
  <c r="B1483" i="17"/>
  <c r="B1475" i="17"/>
  <c r="B1467" i="17"/>
  <c r="B1459" i="17"/>
  <c r="B1451" i="17"/>
  <c r="B1443" i="17"/>
  <c r="B1435" i="17"/>
  <c r="B1427" i="17"/>
  <c r="B1419" i="17"/>
  <c r="B1411" i="17"/>
  <c r="B1403" i="17"/>
  <c r="B1395" i="17"/>
  <c r="B1387" i="17"/>
  <c r="B1379" i="17"/>
  <c r="B1371" i="17"/>
  <c r="B1363" i="17"/>
  <c r="B1355" i="17"/>
  <c r="B1347" i="17"/>
  <c r="B1339" i="17"/>
  <c r="B1331" i="17"/>
  <c r="B1323" i="17"/>
  <c r="B1315" i="17"/>
  <c r="B1307" i="17"/>
  <c r="B1299" i="17"/>
  <c r="B1291" i="17"/>
  <c r="B1283" i="17"/>
  <c r="B1275" i="17"/>
  <c r="B1267" i="17"/>
  <c r="B1259" i="17"/>
  <c r="B1251" i="17"/>
  <c r="B1243" i="17"/>
  <c r="B1235" i="17"/>
  <c r="B1227" i="17"/>
  <c r="B1219" i="17"/>
  <c r="B1211" i="17"/>
  <c r="B1203" i="17"/>
  <c r="B1195" i="17"/>
  <c r="B1187" i="17"/>
  <c r="B1179" i="17"/>
  <c r="B1171" i="17"/>
  <c r="B1163" i="17"/>
  <c r="B1155" i="17"/>
  <c r="B1147" i="17"/>
  <c r="B1139" i="17"/>
  <c r="B1131" i="17"/>
  <c r="B1123" i="17"/>
  <c r="B1115" i="17"/>
  <c r="B1107" i="17"/>
  <c r="B1099" i="17"/>
  <c r="B1091" i="17"/>
  <c r="B1083" i="17"/>
  <c r="B1075" i="17"/>
  <c r="B1067" i="17"/>
  <c r="B1059" i="17"/>
  <c r="B1051" i="17"/>
  <c r="B1043" i="17"/>
  <c r="B1035" i="17"/>
  <c r="B1027" i="17"/>
  <c r="B1019" i="17"/>
  <c r="B1011" i="17"/>
  <c r="B1003" i="17"/>
  <c r="B995" i="17"/>
  <c r="B987" i="17"/>
  <c r="B979" i="17"/>
  <c r="B971" i="17"/>
  <c r="B963" i="17"/>
  <c r="B955" i="17"/>
  <c r="B947" i="17"/>
  <c r="B939" i="17"/>
  <c r="B931" i="17"/>
  <c r="B923" i="17"/>
  <c r="B915" i="17"/>
  <c r="B907" i="17"/>
  <c r="B899" i="17"/>
  <c r="B891" i="17"/>
  <c r="B883" i="17"/>
  <c r="B875" i="17"/>
  <c r="B867" i="17"/>
  <c r="B859" i="17"/>
  <c r="B851" i="17"/>
  <c r="B843" i="17"/>
  <c r="B835" i="17"/>
  <c r="B827" i="17"/>
  <c r="B819" i="17"/>
  <c r="B811" i="17"/>
  <c r="B803" i="17"/>
  <c r="B795" i="17"/>
  <c r="B787" i="17"/>
  <c r="B779" i="17"/>
  <c r="B771" i="17"/>
  <c r="B763" i="17"/>
  <c r="B755" i="17"/>
  <c r="B747" i="17"/>
  <c r="B739" i="17"/>
  <c r="B731" i="17"/>
  <c r="B723" i="17"/>
  <c r="B715" i="17"/>
  <c r="B707" i="17"/>
  <c r="B699" i="17"/>
  <c r="B691" i="17"/>
  <c r="B683" i="17"/>
  <c r="B675" i="17"/>
  <c r="B667" i="17"/>
  <c r="B659" i="17"/>
  <c r="B651" i="17"/>
  <c r="B643" i="17"/>
  <c r="B635" i="17"/>
  <c r="B627" i="17"/>
  <c r="B619" i="17"/>
  <c r="B611" i="17"/>
  <c r="B603" i="17"/>
  <c r="B595" i="17"/>
  <c r="B587" i="17"/>
  <c r="B579" i="17"/>
  <c r="B571" i="17"/>
  <c r="B563" i="17"/>
  <c r="B555" i="17"/>
  <c r="B547" i="17"/>
  <c r="B539" i="17"/>
  <c r="B531" i="17"/>
  <c r="B523" i="17"/>
  <c r="B515" i="17"/>
  <c r="B507" i="17"/>
  <c r="B499" i="17"/>
  <c r="B491" i="17"/>
  <c r="B483" i="17"/>
  <c r="B475" i="17"/>
  <c r="B467" i="17"/>
  <c r="B459" i="17"/>
  <c r="B451" i="17"/>
  <c r="B443" i="17"/>
  <c r="B435" i="17"/>
  <c r="B427" i="17"/>
  <c r="B419" i="17"/>
  <c r="B411" i="17"/>
  <c r="B403" i="17"/>
  <c r="B395" i="17"/>
  <c r="B387" i="17"/>
  <c r="B379" i="17"/>
  <c r="B371" i="17"/>
  <c r="B363" i="17"/>
  <c r="B355" i="17"/>
  <c r="B347" i="17"/>
  <c r="B339" i="17"/>
  <c r="B331" i="17"/>
  <c r="B323" i="17"/>
  <c r="B315" i="17"/>
  <c r="B307" i="17"/>
  <c r="B299" i="17"/>
  <c r="B291" i="17"/>
  <c r="B283" i="17"/>
  <c r="B275" i="17"/>
  <c r="B267" i="17"/>
  <c r="B259" i="17"/>
  <c r="B251" i="17"/>
  <c r="B243" i="17"/>
  <c r="B235" i="17"/>
  <c r="B227" i="17"/>
  <c r="B219" i="17"/>
  <c r="B211" i="17"/>
  <c r="B203" i="17"/>
  <c r="B195" i="17"/>
  <c r="B187" i="17"/>
  <c r="B179" i="17"/>
  <c r="B171" i="17"/>
  <c r="B163" i="17"/>
  <c r="B155" i="17"/>
  <c r="B147" i="17"/>
  <c r="B139" i="17"/>
  <c r="B131" i="17"/>
  <c r="B123" i="17"/>
  <c r="B115" i="17"/>
  <c r="B107" i="17"/>
  <c r="B99" i="17"/>
  <c r="B91" i="17"/>
  <c r="B83" i="17"/>
  <c r="B75" i="17"/>
  <c r="B67" i="17"/>
  <c r="B59" i="17"/>
  <c r="B51" i="17"/>
  <c r="B43" i="17"/>
  <c r="B35" i="17"/>
  <c r="B27" i="17"/>
  <c r="B19" i="17"/>
  <c r="B11" i="17"/>
  <c r="B3" i="17"/>
  <c r="B1877" i="17"/>
  <c r="B7735" i="17"/>
  <c r="B7687" i="17"/>
  <c r="B7639" i="17"/>
  <c r="B7607" i="17"/>
  <c r="B7559" i="17"/>
  <c r="B7519" i="17"/>
  <c r="B7471" i="17"/>
  <c r="B7423" i="17"/>
  <c r="B7375" i="17"/>
  <c r="B7319" i="17"/>
  <c r="B7271" i="17"/>
  <c r="B7239" i="17"/>
  <c r="B7199" i="17"/>
  <c r="B7159" i="17"/>
  <c r="B7111" i="17"/>
  <c r="B7079" i="17"/>
  <c r="B7015" i="17"/>
  <c r="B6887" i="17"/>
  <c r="B6847" i="17"/>
  <c r="B6791" i="17"/>
  <c r="B6727" i="17"/>
  <c r="B6703" i="17"/>
  <c r="B6671" i="17"/>
  <c r="B6631" i="17"/>
  <c r="B6599" i="17"/>
  <c r="B6551" i="17"/>
  <c r="B6511" i="17"/>
  <c r="B6463" i="17"/>
  <c r="B6263" i="17"/>
  <c r="B5087" i="17"/>
  <c r="B5055" i="17"/>
  <c r="B5023" i="17"/>
  <c r="B4991" i="17"/>
  <c r="B4959" i="17"/>
  <c r="B4919" i="17"/>
  <c r="B4879" i="17"/>
  <c r="B4839" i="17"/>
  <c r="B4807" i="17"/>
  <c r="B4767" i="17"/>
  <c r="B4743" i="17"/>
  <c r="B4711" i="17"/>
  <c r="B4671" i="17"/>
  <c r="B4639" i="17"/>
  <c r="B4607" i="17"/>
  <c r="B4575" i="17"/>
  <c r="B4535" i="17"/>
  <c r="B4487" i="17"/>
  <c r="B4463" i="17"/>
  <c r="B4423" i="17"/>
  <c r="B4391" i="17"/>
  <c r="B4367" i="17"/>
  <c r="B4335" i="17"/>
  <c r="B4311" i="17"/>
  <c r="B4271" i="17"/>
  <c r="B4255" i="17"/>
  <c r="B4223" i="17"/>
  <c r="B4191" i="17"/>
  <c r="B4159" i="17"/>
  <c r="B4119" i="17"/>
  <c r="B4079" i="17"/>
  <c r="B4063" i="17"/>
  <c r="B4023" i="17"/>
  <c r="B3983" i="17"/>
  <c r="B3943" i="17"/>
  <c r="B3903" i="17"/>
  <c r="B3879" i="17"/>
  <c r="B3831" i="17"/>
  <c r="B3783" i="17"/>
  <c r="B3743" i="17"/>
  <c r="B3711" i="17"/>
  <c r="B3663" i="17"/>
  <c r="B3623" i="17"/>
  <c r="B3583" i="17"/>
  <c r="B3543" i="17"/>
  <c r="B3503" i="17"/>
  <c r="B3455" i="17"/>
  <c r="B3407" i="17"/>
  <c r="B3351" i="17"/>
  <c r="B3311" i="17"/>
  <c r="B3271" i="17"/>
  <c r="B3223" i="17"/>
  <c r="B3183" i="17"/>
  <c r="B3135" i="17"/>
  <c r="B3087" i="17"/>
  <c r="B3063" i="17"/>
  <c r="B3023" i="17"/>
  <c r="B2991" i="17"/>
  <c r="B2935" i="17"/>
  <c r="B2895" i="17"/>
  <c r="B2855" i="17"/>
  <c r="B2807" i="17"/>
  <c r="B2759" i="17"/>
  <c r="B2719" i="17"/>
  <c r="B2687" i="17"/>
  <c r="B2671" i="17"/>
  <c r="B2631" i="17"/>
  <c r="B2575" i="17"/>
  <c r="B2431" i="17"/>
  <c r="B2383" i="17"/>
  <c r="B2343" i="17"/>
  <c r="B2295" i="17"/>
  <c r="B2231" i="17"/>
  <c r="B2199" i="17"/>
  <c r="B2175" i="17"/>
  <c r="B2119" i="17"/>
  <c r="B2071" i="17"/>
  <c r="B2023" i="17"/>
  <c r="B1975" i="17"/>
  <c r="B1959" i="17"/>
  <c r="B1911" i="17"/>
  <c r="B1863" i="17"/>
  <c r="B1823" i="17"/>
  <c r="B1775" i="17"/>
  <c r="B1735" i="17"/>
  <c r="B1695" i="17"/>
  <c r="B1647" i="17"/>
  <c r="B1607" i="17"/>
  <c r="B1567" i="17"/>
  <c r="B1519" i="17"/>
  <c r="B1471" i="17"/>
  <c r="B1423" i="17"/>
  <c r="B1367" i="17"/>
  <c r="B1319" i="17"/>
  <c r="B1295" i="17"/>
  <c r="B1247" i="17"/>
  <c r="B1191" i="17"/>
  <c r="B1143" i="17"/>
  <c r="B1095" i="17"/>
  <c r="B1055" i="17"/>
  <c r="B1015" i="17"/>
  <c r="B975" i="17"/>
  <c r="B927" i="17"/>
  <c r="B847" i="17"/>
  <c r="B799" i="17"/>
  <c r="B751" i="17"/>
  <c r="B719" i="17"/>
  <c r="B679" i="17"/>
  <c r="B639" i="17"/>
  <c r="B591" i="17"/>
  <c r="B551" i="17"/>
  <c r="B511" i="17"/>
  <c r="B463" i="17"/>
  <c r="B407" i="17"/>
  <c r="B351" i="17"/>
  <c r="B303" i="17"/>
  <c r="B271" i="17"/>
  <c r="B223" i="17"/>
  <c r="B159" i="17"/>
  <c r="B111" i="17"/>
  <c r="B71" i="17"/>
  <c r="B31" i="17"/>
  <c r="B7726" i="17"/>
  <c r="B7702" i="17"/>
  <c r="B7678" i="17"/>
  <c r="B7654" i="17"/>
  <c r="B7630" i="17"/>
  <c r="B7614" i="17"/>
  <c r="B7598" i="17"/>
  <c r="B7574" i="17"/>
  <c r="B7550" i="17"/>
  <c r="B7518" i="17"/>
  <c r="B7486" i="17"/>
  <c r="B7454" i="17"/>
  <c r="B7414" i="17"/>
  <c r="B7390" i="17"/>
  <c r="B7350" i="17"/>
  <c r="B7318" i="17"/>
  <c r="B7286" i="17"/>
  <c r="B7254" i="17"/>
  <c r="B7222" i="17"/>
  <c r="B7190" i="17"/>
  <c r="B7166" i="17"/>
  <c r="B7118" i="17"/>
  <c r="B7078" i="17"/>
  <c r="B7046" i="17"/>
  <c r="B7014" i="17"/>
  <c r="B6974" i="17"/>
  <c r="B6942" i="17"/>
  <c r="B6910" i="17"/>
  <c r="B6878" i="17"/>
  <c r="B6846" i="17"/>
  <c r="B6814" i="17"/>
  <c r="B6782" i="17"/>
  <c r="B6750" i="17"/>
  <c r="B6718" i="17"/>
  <c r="B6686" i="17"/>
  <c r="B6654" i="17"/>
  <c r="B6622" i="17"/>
  <c r="B6582" i="17"/>
  <c r="B6550" i="17"/>
  <c r="B6518" i="17"/>
  <c r="B6494" i="17"/>
  <c r="B6454" i="17"/>
  <c r="B6422" i="17"/>
  <c r="B6390" i="17"/>
  <c r="B6358" i="17"/>
  <c r="B6342" i="17"/>
  <c r="B6302" i="17"/>
  <c r="B6270" i="17"/>
  <c r="B6230" i="17"/>
  <c r="B6198" i="17"/>
  <c r="B6166" i="17"/>
  <c r="B6134" i="17"/>
  <c r="B6102" i="17"/>
  <c r="B6070" i="17"/>
  <c r="B6038" i="17"/>
  <c r="B6006" i="17"/>
  <c r="B5974" i="17"/>
  <c r="B5942" i="17"/>
  <c r="B5910" i="17"/>
  <c r="B5886" i="17"/>
  <c r="B5870" i="17"/>
  <c r="B5814" i="17"/>
  <c r="B5790" i="17"/>
  <c r="B5750" i="17"/>
  <c r="B5718" i="17"/>
  <c r="B5686" i="17"/>
  <c r="B5654" i="17"/>
  <c r="B5614" i="17"/>
  <c r="B5582" i="17"/>
  <c r="B5550" i="17"/>
  <c r="B5518" i="17"/>
  <c r="B5478" i="17"/>
  <c r="B5446" i="17"/>
  <c r="B5414" i="17"/>
  <c r="B5390" i="17"/>
  <c r="B5374" i="17"/>
  <c r="B5342" i="17"/>
  <c r="B5310" i="17"/>
  <c r="B5278" i="17"/>
  <c r="B5246" i="17"/>
  <c r="B5206" i="17"/>
  <c r="B5174" i="17"/>
  <c r="B5150" i="17"/>
  <c r="B5118" i="17"/>
  <c r="B5086" i="17"/>
  <c r="B5054" i="17"/>
  <c r="B5022" i="17"/>
  <c r="B4990" i="17"/>
  <c r="B4958" i="17"/>
  <c r="B4926" i="17"/>
  <c r="B4894" i="17"/>
  <c r="B4862" i="17"/>
  <c r="B4830" i="17"/>
  <c r="B4798" i="17"/>
  <c r="B4750" i="17"/>
  <c r="B4718" i="17"/>
  <c r="B4686" i="17"/>
  <c r="B4646" i="17"/>
  <c r="B4614" i="17"/>
  <c r="B4590" i="17"/>
  <c r="B4558" i="17"/>
  <c r="B4526" i="17"/>
  <c r="B4494" i="17"/>
  <c r="B4462" i="17"/>
  <c r="B4438" i="17"/>
  <c r="B4406" i="17"/>
  <c r="B4374" i="17"/>
  <c r="B4342" i="17"/>
  <c r="B4310" i="17"/>
  <c r="B4294" i="17"/>
  <c r="B4262" i="17"/>
  <c r="B4230" i="17"/>
  <c r="B4198" i="17"/>
  <c r="B4166" i="17"/>
  <c r="B4134" i="17"/>
  <c r="B4094" i="17"/>
  <c r="B4062" i="17"/>
  <c r="B4022" i="17"/>
  <c r="B3998" i="17"/>
  <c r="B3966" i="17"/>
  <c r="B3926" i="17"/>
  <c r="B3894" i="17"/>
  <c r="B3862" i="17"/>
  <c r="B3830" i="17"/>
  <c r="B3782" i="17"/>
  <c r="B3750" i="17"/>
  <c r="B3734" i="17"/>
  <c r="B3694" i="17"/>
  <c r="B3662" i="17"/>
  <c r="B3630" i="17"/>
  <c r="B3598" i="17"/>
  <c r="B3558" i="17"/>
  <c r="B3526" i="17"/>
  <c r="B3502" i="17"/>
  <c r="B3462" i="17"/>
  <c r="B3430" i="17"/>
  <c r="B3406" i="17"/>
  <c r="B3374" i="17"/>
  <c r="B3342" i="17"/>
  <c r="B3310" i="17"/>
  <c r="B3270" i="17"/>
  <c r="B3222" i="17"/>
  <c r="B3190" i="17"/>
  <c r="B3158" i="17"/>
  <c r="B3126" i="17"/>
  <c r="B3110" i="17"/>
  <c r="B3070" i="17"/>
  <c r="B3038" i="17"/>
  <c r="B2998" i="17"/>
  <c r="B2966" i="17"/>
  <c r="B2942" i="17"/>
  <c r="B2910" i="17"/>
  <c r="B2878" i="17"/>
  <c r="B2846" i="17"/>
  <c r="B2814" i="17"/>
  <c r="B2782" i="17"/>
  <c r="B2750" i="17"/>
  <c r="B2718" i="17"/>
  <c r="B2622" i="17"/>
  <c r="B2606" i="17"/>
  <c r="B2574" i="17"/>
  <c r="B2550" i="17"/>
  <c r="B2542" i="17"/>
  <c r="B2534" i="17"/>
  <c r="B2510" i="17"/>
  <c r="B2486" i="17"/>
  <c r="B2454" i="17"/>
  <c r="B2430" i="17"/>
  <c r="B2398" i="17"/>
  <c r="B2366" i="17"/>
  <c r="B2334" i="17"/>
  <c r="B2302" i="17"/>
  <c r="B2262" i="17"/>
  <c r="B2238" i="17"/>
  <c r="B2206" i="17"/>
  <c r="B2174" i="17"/>
  <c r="B2142" i="17"/>
  <c r="B2102" i="17"/>
  <c r="B2086" i="17"/>
  <c r="B2054" i="17"/>
  <c r="B2030" i="17"/>
  <c r="B2006" i="17"/>
  <c r="B1982" i="17"/>
  <c r="B1958" i="17"/>
  <c r="B1910" i="17"/>
  <c r="B1894" i="17"/>
  <c r="B1862" i="17"/>
  <c r="B1830" i="17"/>
  <c r="B1798" i="17"/>
  <c r="B1758" i="17"/>
  <c r="B1718" i="17"/>
  <c r="B1670" i="17"/>
  <c r="B1534" i="17"/>
  <c r="B1494" i="17"/>
  <c r="B1462" i="17"/>
  <c r="B1430" i="17"/>
  <c r="B1398" i="17"/>
  <c r="B1358" i="17"/>
  <c r="B1326" i="17"/>
  <c r="B1294" i="17"/>
  <c r="B1262" i="17"/>
  <c r="B1222" i="17"/>
  <c r="B1190" i="17"/>
  <c r="B1158" i="17"/>
  <c r="B1118" i="17"/>
  <c r="B1078" i="17"/>
  <c r="B1046" i="17"/>
  <c r="B1006" i="17"/>
  <c r="B974" i="17"/>
  <c r="B934" i="17"/>
  <c r="B902" i="17"/>
  <c r="B870" i="17"/>
  <c r="B838" i="17"/>
  <c r="B822" i="17"/>
  <c r="B798" i="17"/>
  <c r="B766" i="17"/>
  <c r="B726" i="17"/>
  <c r="B694" i="17"/>
  <c r="B662" i="17"/>
  <c r="B630" i="17"/>
  <c r="B614" i="17"/>
  <c r="B582" i="17"/>
  <c r="B550" i="17"/>
  <c r="B510" i="17"/>
  <c r="B486" i="17"/>
  <c r="B454" i="17"/>
  <c r="B414" i="17"/>
  <c r="B366" i="17"/>
  <c r="B334" i="17"/>
  <c r="B294" i="17"/>
  <c r="B270" i="17"/>
  <c r="B238" i="17"/>
  <c r="B206" i="17"/>
  <c r="B166" i="17"/>
  <c r="B142" i="17"/>
  <c r="B110" i="17"/>
  <c r="B78" i="17"/>
  <c r="B46" i="17"/>
  <c r="B22" i="17"/>
  <c r="B7738" i="17"/>
  <c r="B7730" i="17"/>
  <c r="B7722" i="17"/>
  <c r="B7714" i="17"/>
  <c r="B7706" i="17"/>
  <c r="B7698" i="17"/>
  <c r="B7690" i="17"/>
  <c r="B7682" i="17"/>
  <c r="B7674" i="17"/>
  <c r="B7666" i="17"/>
  <c r="B7658" i="17"/>
  <c r="B7650" i="17"/>
  <c r="B7642" i="17"/>
  <c r="B7634" i="17"/>
  <c r="B7626" i="17"/>
  <c r="B7618" i="17"/>
  <c r="B7610" i="17"/>
  <c r="B7602" i="17"/>
  <c r="B7594" i="17"/>
  <c r="B7586" i="17"/>
  <c r="B7578" i="17"/>
  <c r="B7570" i="17"/>
  <c r="B7562" i="17"/>
  <c r="B7554" i="17"/>
  <c r="B7546" i="17"/>
  <c r="B7538" i="17"/>
  <c r="B7530" i="17"/>
  <c r="B7522" i="17"/>
  <c r="B7514" i="17"/>
  <c r="B7506" i="17"/>
  <c r="B7498" i="17"/>
  <c r="B7490" i="17"/>
  <c r="B7482" i="17"/>
  <c r="B7474" i="17"/>
  <c r="B7466" i="17"/>
  <c r="B7458" i="17"/>
  <c r="B7450" i="17"/>
  <c r="B7442" i="17"/>
  <c r="B7434" i="17"/>
  <c r="B7426" i="17"/>
  <c r="B7418" i="17"/>
  <c r="B7410" i="17"/>
  <c r="B7402" i="17"/>
  <c r="B7394" i="17"/>
  <c r="B7386" i="17"/>
  <c r="B7378" i="17"/>
  <c r="B7370" i="17"/>
  <c r="B7362" i="17"/>
  <c r="B7354" i="17"/>
  <c r="B7346" i="17"/>
  <c r="B7338" i="17"/>
  <c r="B7330" i="17"/>
  <c r="B7322" i="17"/>
  <c r="B7314" i="17"/>
  <c r="B7306" i="17"/>
  <c r="B7298" i="17"/>
  <c r="B7290" i="17"/>
  <c r="B7282" i="17"/>
  <c r="B7274" i="17"/>
  <c r="B7266" i="17"/>
  <c r="B7258" i="17"/>
  <c r="B7250" i="17"/>
  <c r="B7242" i="17"/>
  <c r="B7234" i="17"/>
  <c r="B7226" i="17"/>
  <c r="B7218" i="17"/>
  <c r="B7210" i="17"/>
  <c r="B7202" i="17"/>
  <c r="B7194" i="17"/>
  <c r="B7186" i="17"/>
  <c r="B7178" i="17"/>
  <c r="B7170" i="17"/>
  <c r="B7162" i="17"/>
  <c r="B7154" i="17"/>
  <c r="B7146" i="17"/>
  <c r="B7138" i="17"/>
  <c r="B7130" i="17"/>
  <c r="B7122" i="17"/>
  <c r="B7114" i="17"/>
  <c r="B7106" i="17"/>
  <c r="B7098" i="17"/>
  <c r="B7090" i="17"/>
  <c r="B7082" i="17"/>
  <c r="B7074" i="17"/>
  <c r="B7066" i="17"/>
  <c r="B7058" i="17"/>
  <c r="B7050" i="17"/>
  <c r="B7042" i="17"/>
  <c r="B7034" i="17"/>
  <c r="B7026" i="17"/>
  <c r="B7018" i="17"/>
  <c r="B7010" i="17"/>
  <c r="B7002" i="17"/>
  <c r="B6994" i="17"/>
  <c r="B6986" i="17"/>
  <c r="B6978" i="17"/>
  <c r="B6970" i="17"/>
  <c r="B6962" i="17"/>
  <c r="B6954" i="17"/>
  <c r="B6946" i="17"/>
  <c r="B6938" i="17"/>
  <c r="B6930" i="17"/>
  <c r="B6922" i="17"/>
  <c r="B6914" i="17"/>
  <c r="B6906" i="17"/>
  <c r="B6898" i="17"/>
  <c r="B6890" i="17"/>
  <c r="B6882" i="17"/>
  <c r="B6874" i="17"/>
  <c r="B6866" i="17"/>
  <c r="B6858" i="17"/>
  <c r="B6850" i="17"/>
  <c r="B6842" i="17"/>
  <c r="B6834" i="17"/>
  <c r="B6826" i="17"/>
  <c r="B6818" i="17"/>
  <c r="B6810" i="17"/>
  <c r="B6802" i="17"/>
  <c r="B6794" i="17"/>
  <c r="B6786" i="17"/>
  <c r="B6778" i="17"/>
  <c r="B6770" i="17"/>
  <c r="B6762" i="17"/>
  <c r="B6754" i="17"/>
  <c r="B6746" i="17"/>
  <c r="B6738" i="17"/>
  <c r="B6730" i="17"/>
  <c r="B6722" i="17"/>
  <c r="B6714" i="17"/>
  <c r="B6706" i="17"/>
  <c r="B6698" i="17"/>
  <c r="B6690" i="17"/>
  <c r="B6682" i="17"/>
  <c r="B6674" i="17"/>
  <c r="B6666" i="17"/>
  <c r="B6658" i="17"/>
  <c r="B6650" i="17"/>
  <c r="B6642" i="17"/>
  <c r="B6634" i="17"/>
  <c r="B6626" i="17"/>
  <c r="B6618" i="17"/>
  <c r="B6610" i="17"/>
  <c r="B6602" i="17"/>
  <c r="B6594" i="17"/>
  <c r="B6586" i="17"/>
  <c r="B6578" i="17"/>
  <c r="B6570" i="17"/>
  <c r="B6562" i="17"/>
  <c r="B6554" i="17"/>
  <c r="B6546" i="17"/>
  <c r="B6538" i="17"/>
  <c r="B6530" i="17"/>
  <c r="B6522" i="17"/>
  <c r="B6514" i="17"/>
  <c r="B6506" i="17"/>
  <c r="B6498" i="17"/>
  <c r="B6490" i="17"/>
  <c r="B6482" i="17"/>
  <c r="B6474" i="17"/>
  <c r="B6466" i="17"/>
  <c r="B6458" i="17"/>
  <c r="B6450" i="17"/>
  <c r="B6442" i="17"/>
  <c r="B6434" i="17"/>
  <c r="B6426" i="17"/>
  <c r="B6418" i="17"/>
  <c r="B6410" i="17"/>
  <c r="B6402" i="17"/>
  <c r="B6394" i="17"/>
  <c r="B6386" i="17"/>
  <c r="B6378" i="17"/>
  <c r="B6370" i="17"/>
  <c r="B6362" i="17"/>
  <c r="B6354" i="17"/>
  <c r="B6346" i="17"/>
  <c r="B6338" i="17"/>
  <c r="B6330" i="17"/>
  <c r="B6322" i="17"/>
  <c r="B6314" i="17"/>
  <c r="B6306" i="17"/>
  <c r="B6298" i="17"/>
  <c r="B6290" i="17"/>
  <c r="B6282" i="17"/>
  <c r="B6274" i="17"/>
  <c r="B6266" i="17"/>
  <c r="B6258" i="17"/>
  <c r="B6250" i="17"/>
  <c r="B6242" i="17"/>
  <c r="B6234" i="17"/>
  <c r="B6226" i="17"/>
  <c r="B6218" i="17"/>
  <c r="B6210" i="17"/>
  <c r="B6202" i="17"/>
  <c r="B6194" i="17"/>
  <c r="B6186" i="17"/>
  <c r="B6178" i="17"/>
  <c r="B6170" i="17"/>
  <c r="B6162" i="17"/>
  <c r="B6154" i="17"/>
  <c r="B6146" i="17"/>
  <c r="B6138" i="17"/>
  <c r="B6130" i="17"/>
  <c r="B6122" i="17"/>
  <c r="B6114" i="17"/>
  <c r="B6106" i="17"/>
  <c r="B6098" i="17"/>
  <c r="B6090" i="17"/>
  <c r="B6082" i="17"/>
  <c r="B6074" i="17"/>
  <c r="B6066" i="17"/>
  <c r="B6058" i="17"/>
  <c r="B6050" i="17"/>
  <c r="B6042" i="17"/>
  <c r="B6034" i="17"/>
  <c r="B6026" i="17"/>
  <c r="B6018" i="17"/>
  <c r="B6010" i="17"/>
  <c r="B6002" i="17"/>
  <c r="B5994" i="17"/>
  <c r="B5986" i="17"/>
  <c r="B5978" i="17"/>
  <c r="B5970" i="17"/>
  <c r="B5962" i="17"/>
  <c r="B5954" i="17"/>
  <c r="B5946" i="17"/>
  <c r="B5938" i="17"/>
  <c r="B5930" i="17"/>
  <c r="B5922" i="17"/>
  <c r="B5914" i="17"/>
  <c r="B5906" i="17"/>
  <c r="B5898" i="17"/>
  <c r="B5890" i="17"/>
  <c r="B5882" i="17"/>
  <c r="B5874" i="17"/>
  <c r="B5866" i="17"/>
  <c r="B5858" i="17"/>
  <c r="B5850" i="17"/>
  <c r="B5842" i="17"/>
  <c r="B5834" i="17"/>
  <c r="B5826" i="17"/>
  <c r="B5818" i="17"/>
  <c r="B5810" i="17"/>
  <c r="B5802" i="17"/>
  <c r="B5794" i="17"/>
  <c r="B5786" i="17"/>
  <c r="B5778" i="17"/>
  <c r="B5770" i="17"/>
  <c r="B5762" i="17"/>
  <c r="B5754" i="17"/>
  <c r="B5746" i="17"/>
  <c r="B5738" i="17"/>
  <c r="B5730" i="17"/>
  <c r="B5722" i="17"/>
  <c r="B5714" i="17"/>
  <c r="B5706" i="17"/>
  <c r="B5698" i="17"/>
  <c r="B5690" i="17"/>
  <c r="B5682" i="17"/>
  <c r="B5674" i="17"/>
  <c r="B5666" i="17"/>
  <c r="B5658" i="17"/>
  <c r="B5650" i="17"/>
  <c r="B5642" i="17"/>
  <c r="B5634" i="17"/>
  <c r="B5626" i="17"/>
  <c r="B5618" i="17"/>
  <c r="B5610" i="17"/>
  <c r="B5602" i="17"/>
  <c r="B5594" i="17"/>
  <c r="B5586" i="17"/>
  <c r="B5578" i="17"/>
  <c r="B5570" i="17"/>
  <c r="B5562" i="17"/>
  <c r="B5554" i="17"/>
  <c r="B5546" i="17"/>
  <c r="B5538" i="17"/>
  <c r="B5530" i="17"/>
  <c r="B5522" i="17"/>
  <c r="B5514" i="17"/>
  <c r="B5506" i="17"/>
  <c r="B5498" i="17"/>
  <c r="B5490" i="17"/>
  <c r="B5482" i="17"/>
  <c r="B5474" i="17"/>
  <c r="B5466" i="17"/>
  <c r="B5458" i="17"/>
  <c r="B5450" i="17"/>
  <c r="B5442" i="17"/>
  <c r="B5434" i="17"/>
  <c r="B5426" i="17"/>
  <c r="B5418" i="17"/>
  <c r="B5410" i="17"/>
  <c r="B5402" i="17"/>
  <c r="B5394" i="17"/>
  <c r="B5386" i="17"/>
  <c r="B5378" i="17"/>
  <c r="B5370" i="17"/>
  <c r="B5362" i="17"/>
  <c r="B5354" i="17"/>
  <c r="B5346" i="17"/>
  <c r="B5338" i="17"/>
  <c r="B5330" i="17"/>
  <c r="B5322" i="17"/>
  <c r="B5314" i="17"/>
  <c r="B5306" i="17"/>
  <c r="B5298" i="17"/>
  <c r="B5290" i="17"/>
  <c r="B5282" i="17"/>
  <c r="B5274" i="17"/>
  <c r="B5266" i="17"/>
  <c r="B5258" i="17"/>
  <c r="B5250" i="17"/>
  <c r="B5242" i="17"/>
  <c r="B5234" i="17"/>
  <c r="B5226" i="17"/>
  <c r="B5218" i="17"/>
  <c r="B5210" i="17"/>
  <c r="B5202" i="17"/>
  <c r="B5194" i="17"/>
  <c r="B5186" i="17"/>
  <c r="B5178" i="17"/>
  <c r="B5170" i="17"/>
  <c r="B5162" i="17"/>
  <c r="B5154" i="17"/>
  <c r="B5146" i="17"/>
  <c r="B5138" i="17"/>
  <c r="B5130" i="17"/>
  <c r="B5122" i="17"/>
  <c r="B5114" i="17"/>
  <c r="B5106" i="17"/>
  <c r="B5098" i="17"/>
  <c r="B5090" i="17"/>
  <c r="B5082" i="17"/>
  <c r="B5074" i="17"/>
  <c r="B5066" i="17"/>
  <c r="B5058" i="17"/>
  <c r="B5050" i="17"/>
  <c r="B5042" i="17"/>
  <c r="B5034" i="17"/>
  <c r="B5026" i="17"/>
  <c r="B5018" i="17"/>
  <c r="B5010" i="17"/>
  <c r="B5002" i="17"/>
  <c r="B4994" i="17"/>
  <c r="B4986" i="17"/>
  <c r="B4978" i="17"/>
  <c r="B4970" i="17"/>
  <c r="B4962" i="17"/>
  <c r="B4954" i="17"/>
  <c r="B4946" i="17"/>
  <c r="B4938" i="17"/>
  <c r="B4930" i="17"/>
  <c r="B4922" i="17"/>
  <c r="B4914" i="17"/>
  <c r="B4906" i="17"/>
  <c r="B4898" i="17"/>
  <c r="B4890" i="17"/>
  <c r="B4882" i="17"/>
  <c r="B4874" i="17"/>
  <c r="B4866" i="17"/>
  <c r="B4858" i="17"/>
  <c r="B4850" i="17"/>
  <c r="B4842" i="17"/>
  <c r="B4834" i="17"/>
  <c r="B4826" i="17"/>
  <c r="B4818" i="17"/>
  <c r="B4810" i="17"/>
  <c r="B4802" i="17"/>
  <c r="B4794" i="17"/>
  <c r="B4786" i="17"/>
  <c r="B4778" i="17"/>
  <c r="B4770" i="17"/>
  <c r="B4762" i="17"/>
  <c r="B4754" i="17"/>
  <c r="B4746" i="17"/>
  <c r="B4738" i="17"/>
  <c r="B4730" i="17"/>
  <c r="B4722" i="17"/>
  <c r="B4714" i="17"/>
  <c r="B4706" i="17"/>
  <c r="B4698" i="17"/>
  <c r="B4690" i="17"/>
  <c r="B4682" i="17"/>
  <c r="B4674" i="17"/>
  <c r="B4666" i="17"/>
  <c r="B4658" i="17"/>
  <c r="B4650" i="17"/>
  <c r="B4642" i="17"/>
  <c r="B4634" i="17"/>
  <c r="B4626" i="17"/>
  <c r="B4618" i="17"/>
  <c r="B4610" i="17"/>
  <c r="B4602" i="17"/>
  <c r="B4594" i="17"/>
  <c r="B4586" i="17"/>
  <c r="B4578" i="17"/>
  <c r="B4570" i="17"/>
  <c r="B4562" i="17"/>
  <c r="B4554" i="17"/>
  <c r="B4546" i="17"/>
  <c r="B4538" i="17"/>
  <c r="B4530" i="17"/>
  <c r="B4522" i="17"/>
  <c r="B4514" i="17"/>
  <c r="B4506" i="17"/>
  <c r="B4498" i="17"/>
  <c r="B4490" i="17"/>
  <c r="B4482" i="17"/>
  <c r="B4474" i="17"/>
  <c r="B4466" i="17"/>
  <c r="B4458" i="17"/>
  <c r="B4450" i="17"/>
  <c r="B4442" i="17"/>
  <c r="B4434" i="17"/>
  <c r="B4426" i="17"/>
  <c r="B4418" i="17"/>
  <c r="B4410" i="17"/>
  <c r="B4402" i="17"/>
  <c r="B4394" i="17"/>
  <c r="B4386" i="17"/>
  <c r="B4378" i="17"/>
  <c r="B4370" i="17"/>
  <c r="B4362" i="17"/>
  <c r="B4354" i="17"/>
  <c r="B4346" i="17"/>
  <c r="B4338" i="17"/>
  <c r="B4330" i="17"/>
  <c r="B4322" i="17"/>
  <c r="B4314" i="17"/>
  <c r="B4306" i="17"/>
  <c r="B4298" i="17"/>
  <c r="B4290" i="17"/>
  <c r="B4282" i="17"/>
  <c r="B4274" i="17"/>
  <c r="B4266" i="17"/>
  <c r="B4258" i="17"/>
  <c r="B4250" i="17"/>
  <c r="B4242" i="17"/>
  <c r="B4234" i="17"/>
  <c r="B4226" i="17"/>
  <c r="B4218" i="17"/>
  <c r="B4210" i="17"/>
  <c r="B4202" i="17"/>
  <c r="B4194" i="17"/>
  <c r="B4186" i="17"/>
  <c r="B4178" i="17"/>
  <c r="B4170" i="17"/>
  <c r="B4162" i="17"/>
  <c r="B4154" i="17"/>
  <c r="B4146" i="17"/>
  <c r="B4138" i="17"/>
  <c r="B4130" i="17"/>
  <c r="B4122" i="17"/>
  <c r="B4114" i="17"/>
  <c r="B4106" i="17"/>
  <c r="B4098" i="17"/>
  <c r="B4090" i="17"/>
  <c r="B4082" i="17"/>
  <c r="B4074" i="17"/>
  <c r="B4066" i="17"/>
  <c r="B4058" i="17"/>
  <c r="B4050" i="17"/>
  <c r="B4042" i="17"/>
  <c r="B4034" i="17"/>
  <c r="B4026" i="17"/>
  <c r="B4018" i="17"/>
  <c r="B4010" i="17"/>
  <c r="B4002" i="17"/>
  <c r="B3994" i="17"/>
  <c r="B3986" i="17"/>
  <c r="B3978" i="17"/>
  <c r="B3970" i="17"/>
  <c r="B3962" i="17"/>
  <c r="B3954" i="17"/>
  <c r="B3946" i="17"/>
  <c r="B3938" i="17"/>
  <c r="B3930" i="17"/>
  <c r="B3922" i="17"/>
  <c r="B3914" i="17"/>
  <c r="B3906" i="17"/>
  <c r="B3898" i="17"/>
  <c r="B3890" i="17"/>
  <c r="B3882" i="17"/>
  <c r="B3874" i="17"/>
  <c r="B3866" i="17"/>
  <c r="B3858" i="17"/>
  <c r="B3850" i="17"/>
  <c r="B3842" i="17"/>
  <c r="B3834" i="17"/>
  <c r="B3826" i="17"/>
  <c r="B3818" i="17"/>
  <c r="B3810" i="17"/>
  <c r="B3802" i="17"/>
  <c r="B3794" i="17"/>
  <c r="B3786" i="17"/>
  <c r="B3778" i="17"/>
  <c r="B3770" i="17"/>
  <c r="B3762" i="17"/>
  <c r="B3754" i="17"/>
  <c r="B3746" i="17"/>
  <c r="B3738" i="17"/>
  <c r="B3730" i="17"/>
  <c r="B3722" i="17"/>
  <c r="B3714" i="17"/>
  <c r="B3706" i="17"/>
  <c r="B3698" i="17"/>
  <c r="B3690" i="17"/>
  <c r="B3682" i="17"/>
  <c r="B3674" i="17"/>
  <c r="B3666" i="17"/>
  <c r="B3658" i="17"/>
  <c r="B3650" i="17"/>
  <c r="B3642" i="17"/>
  <c r="B3634" i="17"/>
  <c r="B3626" i="17"/>
  <c r="B3618" i="17"/>
  <c r="B3610" i="17"/>
  <c r="B3602" i="17"/>
  <c r="B3594" i="17"/>
  <c r="B3586" i="17"/>
  <c r="B3578" i="17"/>
  <c r="B3570" i="17"/>
  <c r="B3562" i="17"/>
  <c r="B3554" i="17"/>
  <c r="B3546" i="17"/>
  <c r="B3538" i="17"/>
  <c r="B3530" i="17"/>
  <c r="B3522" i="17"/>
  <c r="B3514" i="17"/>
  <c r="B3506" i="17"/>
  <c r="B3498" i="17"/>
  <c r="B3490" i="17"/>
  <c r="B3482" i="17"/>
  <c r="B3474" i="17"/>
  <c r="B3466" i="17"/>
  <c r="B3458" i="17"/>
  <c r="B3450" i="17"/>
  <c r="B3442" i="17"/>
  <c r="B3434" i="17"/>
  <c r="B3426" i="17"/>
  <c r="B3418" i="17"/>
  <c r="B3410" i="17"/>
  <c r="B3402" i="17"/>
  <c r="B3394" i="17"/>
  <c r="B3386" i="17"/>
  <c r="B3378" i="17"/>
  <c r="B3370" i="17"/>
  <c r="B3362" i="17"/>
  <c r="B3354" i="17"/>
  <c r="B3346" i="17"/>
  <c r="B3338" i="17"/>
  <c r="B3330" i="17"/>
  <c r="B3322" i="17"/>
  <c r="B3314" i="17"/>
  <c r="B3298" i="17"/>
  <c r="B3290" i="17"/>
  <c r="B3282" i="17"/>
  <c r="B3274" i="17"/>
  <c r="B3266" i="17"/>
  <c r="B3258" i="17"/>
  <c r="B3250" i="17"/>
  <c r="B3242" i="17"/>
  <c r="B3234" i="17"/>
  <c r="B3226" i="17"/>
  <c r="B3218" i="17"/>
  <c r="B3210" i="17"/>
  <c r="B3202" i="17"/>
  <c r="B3194" i="17"/>
  <c r="B3186" i="17"/>
  <c r="B3178" i="17"/>
  <c r="B3170" i="17"/>
  <c r="B3162" i="17"/>
  <c r="B3154" i="17"/>
  <c r="B3146" i="17"/>
  <c r="B3138" i="17"/>
  <c r="B3130" i="17"/>
  <c r="B3122" i="17"/>
  <c r="B3114" i="17"/>
  <c r="B3106" i="17"/>
  <c r="B3098" i="17"/>
  <c r="B3090" i="17"/>
  <c r="B3082" i="17"/>
  <c r="B3074" i="17"/>
  <c r="B3066" i="17"/>
  <c r="B3058" i="17"/>
  <c r="B3050" i="17"/>
  <c r="B3042" i="17"/>
  <c r="B3034" i="17"/>
  <c r="B3026" i="17"/>
  <c r="B3018" i="17"/>
  <c r="B3010" i="17"/>
  <c r="B3002" i="17"/>
  <c r="B2994" i="17"/>
  <c r="B2986" i="17"/>
  <c r="B2978" i="17"/>
  <c r="B2970" i="17"/>
  <c r="B2962" i="17"/>
  <c r="B2954" i="17"/>
  <c r="B2946" i="17"/>
  <c r="B2938" i="17"/>
  <c r="B2930" i="17"/>
  <c r="B2922" i="17"/>
  <c r="B2914" i="17"/>
  <c r="B2906" i="17"/>
  <c r="B2898" i="17"/>
  <c r="B2890" i="17"/>
  <c r="B2882" i="17"/>
  <c r="B2874" i="17"/>
  <c r="B2866" i="17"/>
  <c r="B2858" i="17"/>
  <c r="B2850" i="17"/>
  <c r="B2842" i="17"/>
  <c r="B2834" i="17"/>
  <c r="B2826" i="17"/>
  <c r="B2818" i="17"/>
  <c r="B2810" i="17"/>
  <c r="B2802" i="17"/>
  <c r="B2794" i="17"/>
  <c r="B2786" i="17"/>
  <c r="B2778" i="17"/>
  <c r="B2770" i="17"/>
  <c r="B2762" i="17"/>
  <c r="B2754" i="17"/>
  <c r="B2746" i="17"/>
  <c r="B2738" i="17"/>
  <c r="B2730" i="17"/>
  <c r="B2722" i="17"/>
  <c r="B2714" i="17"/>
  <c r="B2706" i="17"/>
  <c r="B2698" i="17"/>
  <c r="B2690" i="17"/>
  <c r="B2682" i="17"/>
  <c r="B2674" i="17"/>
  <c r="B2666" i="17"/>
  <c r="B2658" i="17"/>
  <c r="B2650" i="17"/>
  <c r="B2642" i="17"/>
  <c r="B2634" i="17"/>
  <c r="B2610" i="17"/>
  <c r="B2602" i="17"/>
  <c r="B2594" i="17"/>
  <c r="B2586" i="17"/>
  <c r="B2578" i="17"/>
  <c r="B2570" i="17"/>
  <c r="B2546" i="17"/>
  <c r="B2538" i="17"/>
  <c r="B2530" i="17"/>
  <c r="B2522" i="17"/>
  <c r="B2514" i="17"/>
  <c r="B2506" i="17"/>
  <c r="B2482" i="17"/>
  <c r="B2474" i="17"/>
  <c r="B2466" i="17"/>
  <c r="B2458" i="17"/>
  <c r="B2450" i="17"/>
  <c r="B2442" i="17"/>
  <c r="B2434" i="17"/>
  <c r="B2426" i="17"/>
  <c r="B2418" i="17"/>
  <c r="B2410" i="17"/>
  <c r="B2402" i="17"/>
  <c r="B2394" i="17"/>
  <c r="B2386" i="17"/>
  <c r="B2378" i="17"/>
  <c r="B2370" i="17"/>
  <c r="B2362" i="17"/>
  <c r="B2354" i="17"/>
  <c r="B2346" i="17"/>
  <c r="B2338" i="17"/>
  <c r="B2330" i="17"/>
  <c r="B2322" i="17"/>
  <c r="B2314" i="17"/>
  <c r="B2306" i="17"/>
  <c r="B2298" i="17"/>
  <c r="B2290" i="17"/>
  <c r="B2282" i="17"/>
  <c r="B2274" i="17"/>
  <c r="B2266" i="17"/>
  <c r="B2258" i="17"/>
  <c r="B2250" i="17"/>
  <c r="B2242" i="17"/>
  <c r="B2234" i="17"/>
  <c r="B2226" i="17"/>
  <c r="B2218" i="17"/>
  <c r="B2210" i="17"/>
  <c r="B2202" i="17"/>
  <c r="B2194" i="17"/>
  <c r="B2186" i="17"/>
  <c r="B2178" i="17"/>
  <c r="B2170" i="17"/>
  <c r="B2162" i="17"/>
  <c r="B2154" i="17"/>
  <c r="B2146" i="17"/>
  <c r="B2138" i="17"/>
  <c r="B2130" i="17"/>
  <c r="B2122" i="17"/>
  <c r="B2114" i="17"/>
  <c r="B2106" i="17"/>
  <c r="B2098" i="17"/>
  <c r="B2090" i="17"/>
  <c r="B2082" i="17"/>
  <c r="B2074" i="17"/>
  <c r="B2066" i="17"/>
  <c r="B2058" i="17"/>
  <c r="B2050" i="17"/>
  <c r="B2042" i="17"/>
  <c r="B2034" i="17"/>
  <c r="B2026" i="17"/>
  <c r="B2018" i="17"/>
  <c r="B2010" i="17"/>
  <c r="B2002" i="17"/>
  <c r="B1994" i="17"/>
  <c r="B1986" i="17"/>
  <c r="B1978" i="17"/>
  <c r="B1970" i="17"/>
  <c r="B1962" i="17"/>
  <c r="B1954" i="17"/>
  <c r="B1946" i="17"/>
  <c r="B1938" i="17"/>
  <c r="B1930" i="17"/>
  <c r="B1922" i="17"/>
  <c r="B1914" i="17"/>
  <c r="B1906" i="17"/>
  <c r="B1898" i="17"/>
  <c r="B1890" i="17"/>
  <c r="B1882" i="17"/>
  <c r="B1874" i="17"/>
  <c r="B1866" i="17"/>
  <c r="B1858" i="17"/>
  <c r="B1850" i="17"/>
  <c r="B1842" i="17"/>
  <c r="B1834" i="17"/>
  <c r="B1826" i="17"/>
  <c r="B1818" i="17"/>
  <c r="B1810" i="17"/>
  <c r="B1802" i="17"/>
  <c r="B1794" i="17"/>
  <c r="B1786" i="17"/>
  <c r="B1778" i="17"/>
  <c r="B1770" i="17"/>
  <c r="B1762" i="17"/>
  <c r="B1754" i="17"/>
  <c r="B1746" i="17"/>
  <c r="B1738" i="17"/>
  <c r="B1730" i="17"/>
  <c r="B1722" i="17"/>
  <c r="B1714" i="17"/>
  <c r="B1706" i="17"/>
  <c r="B1698" i="17"/>
  <c r="B1690" i="17"/>
  <c r="B1682" i="17"/>
  <c r="B1674" i="17"/>
  <c r="B1666" i="17"/>
  <c r="B1658" i="17"/>
  <c r="B1650" i="17"/>
  <c r="B1642" i="17"/>
  <c r="B1634" i="17"/>
  <c r="B1626" i="17"/>
  <c r="B1618" i="17"/>
  <c r="B1610" i="17"/>
  <c r="B1602" i="17"/>
  <c r="B1594" i="17"/>
  <c r="B1586" i="17"/>
  <c r="B1578" i="17"/>
  <c r="B1570" i="17"/>
  <c r="B1562" i="17"/>
  <c r="B1554" i="17"/>
  <c r="B1546" i="17"/>
  <c r="B1538" i="17"/>
  <c r="B1530" i="17"/>
  <c r="B1522" i="17"/>
  <c r="B1514" i="17"/>
  <c r="B1506" i="17"/>
  <c r="B1498" i="17"/>
  <c r="B1490" i="17"/>
  <c r="B1482" i="17"/>
  <c r="B1474" i="17"/>
  <c r="B1466" i="17"/>
  <c r="B1458" i="17"/>
  <c r="B1450" i="17"/>
  <c r="B1442" i="17"/>
  <c r="B1434" i="17"/>
  <c r="B1426" i="17"/>
  <c r="B1418" i="17"/>
  <c r="B1410" i="17"/>
  <c r="B1402" i="17"/>
  <c r="B1394" i="17"/>
  <c r="B1386" i="17"/>
  <c r="B1378" i="17"/>
  <c r="B1370" i="17"/>
  <c r="B1362" i="17"/>
  <c r="B1354" i="17"/>
  <c r="B1346" i="17"/>
  <c r="B1338" i="17"/>
  <c r="B1330" i="17"/>
  <c r="B1322" i="17"/>
  <c r="B1314" i="17"/>
  <c r="B1306" i="17"/>
  <c r="B1298" i="17"/>
  <c r="B1290" i="17"/>
  <c r="B1282" i="17"/>
  <c r="B1274" i="17"/>
  <c r="B1266" i="17"/>
  <c r="B1258" i="17"/>
  <c r="B1250" i="17"/>
  <c r="B1242" i="17"/>
  <c r="B1234" i="17"/>
  <c r="B1226" i="17"/>
  <c r="B1218" i="17"/>
  <c r="B1210" i="17"/>
  <c r="B1202" i="17"/>
  <c r="B1194" i="17"/>
  <c r="B1186" i="17"/>
  <c r="B1178" i="17"/>
  <c r="B1170" i="17"/>
  <c r="B1162" i="17"/>
  <c r="B1154" i="17"/>
  <c r="B1146" i="17"/>
  <c r="B1138" i="17"/>
  <c r="B1130" i="17"/>
  <c r="B1122" i="17"/>
  <c r="B1114" i="17"/>
  <c r="B1106" i="17"/>
  <c r="B1098" i="17"/>
  <c r="B1090" i="17"/>
  <c r="B1082" i="17"/>
  <c r="B1074" i="17"/>
  <c r="B1066" i="17"/>
  <c r="B1058" i="17"/>
  <c r="B1050" i="17"/>
  <c r="B1042" i="17"/>
  <c r="B1034" i="17"/>
  <c r="B1026" i="17"/>
  <c r="B1018" i="17"/>
  <c r="B1010" i="17"/>
  <c r="B1002" i="17"/>
  <c r="B994" i="17"/>
  <c r="B986" i="17"/>
  <c r="B978" i="17"/>
  <c r="B970" i="17"/>
  <c r="B962" i="17"/>
  <c r="B954" i="17"/>
  <c r="B946" i="17"/>
  <c r="B938" i="17"/>
  <c r="B930" i="17"/>
  <c r="B922" i="17"/>
  <c r="B914" i="17"/>
  <c r="B906" i="17"/>
  <c r="B898" i="17"/>
  <c r="B890" i="17"/>
  <c r="B882" i="17"/>
  <c r="B874" i="17"/>
  <c r="B866" i="17"/>
  <c r="B858" i="17"/>
  <c r="B850" i="17"/>
  <c r="B842" i="17"/>
  <c r="B834" i="17"/>
  <c r="B826" i="17"/>
  <c r="B818" i="17"/>
  <c r="B810" i="17"/>
  <c r="B802" i="17"/>
  <c r="B794" i="17"/>
  <c r="B786" i="17"/>
  <c r="B778" i="17"/>
  <c r="B770" i="17"/>
  <c r="B762" i="17"/>
  <c r="B754" i="17"/>
  <c r="B746" i="17"/>
  <c r="B738" i="17"/>
  <c r="B730" i="17"/>
  <c r="B722" i="17"/>
  <c r="B714" i="17"/>
  <c r="B706" i="17"/>
  <c r="B698" i="17"/>
  <c r="B690" i="17"/>
  <c r="B682" i="17"/>
  <c r="B674" i="17"/>
  <c r="B666" i="17"/>
  <c r="B658" i="17"/>
  <c r="B650" i="17"/>
  <c r="B642" i="17"/>
  <c r="B634" i="17"/>
  <c r="B626" i="17"/>
  <c r="B618" i="17"/>
  <c r="B610" i="17"/>
  <c r="B602" i="17"/>
  <c r="B594" i="17"/>
  <c r="B586" i="17"/>
  <c r="B578" i="17"/>
  <c r="B570" i="17"/>
  <c r="B562" i="17"/>
  <c r="B554" i="17"/>
  <c r="B546" i="17"/>
  <c r="B538" i="17"/>
  <c r="B530" i="17"/>
  <c r="B522" i="17"/>
  <c r="B506" i="17"/>
  <c r="B498" i="17"/>
  <c r="B490" i="17"/>
  <c r="B482" i="17"/>
  <c r="B474" i="17"/>
  <c r="B466" i="17"/>
  <c r="B458" i="17"/>
  <c r="B450" i="17"/>
  <c r="B442" i="17"/>
  <c r="B434" i="17"/>
  <c r="B426" i="17"/>
  <c r="B418" i="17"/>
  <c r="B410" i="17"/>
  <c r="B402" i="17"/>
  <c r="B394" i="17"/>
  <c r="B386" i="17"/>
  <c r="B378" i="17"/>
  <c r="B370" i="17"/>
  <c r="B362" i="17"/>
  <c r="B354" i="17"/>
  <c r="B346" i="17"/>
  <c r="B338" i="17"/>
  <c r="B330" i="17"/>
  <c r="B322" i="17"/>
  <c r="B314" i="17"/>
  <c r="B306" i="17"/>
  <c r="B298" i="17"/>
  <c r="B290" i="17"/>
  <c r="B282" i="17"/>
  <c r="B274" i="17"/>
  <c r="B266" i="17"/>
  <c r="B258" i="17"/>
  <c r="B250" i="17"/>
  <c r="B242" i="17"/>
  <c r="B234" i="17"/>
  <c r="B226" i="17"/>
  <c r="B218" i="17"/>
  <c r="B210" i="17"/>
  <c r="B202" i="17"/>
  <c r="B194" i="17"/>
  <c r="B186" i="17"/>
  <c r="B178" i="17"/>
  <c r="B170" i="17"/>
  <c r="B162" i="17"/>
  <c r="B154" i="17"/>
  <c r="B146" i="17"/>
  <c r="B138" i="17"/>
  <c r="B130" i="17"/>
  <c r="B122" i="17"/>
  <c r="B114" i="17"/>
  <c r="B106" i="17"/>
  <c r="B98" i="17"/>
  <c r="B90" i="17"/>
  <c r="B82" i="17"/>
  <c r="B74" i="17"/>
  <c r="B66" i="17"/>
  <c r="B58" i="17"/>
  <c r="B50" i="17"/>
  <c r="B42" i="17"/>
  <c r="B34" i="17"/>
  <c r="B26" i="17"/>
  <c r="B18" i="17"/>
  <c r="B10" i="17"/>
  <c r="B1939" i="17"/>
  <c r="B7751" i="17"/>
  <c r="B7703" i="17"/>
  <c r="B7655" i="17"/>
  <c r="B7615" i="17"/>
  <c r="B7567" i="17"/>
  <c r="B7511" i="17"/>
  <c r="B7463" i="17"/>
  <c r="B7415" i="17"/>
  <c r="B7351" i="17"/>
  <c r="B7287" i="17"/>
  <c r="B7207" i="17"/>
  <c r="B6999" i="17"/>
  <c r="B6967" i="17"/>
  <c r="B6927" i="17"/>
  <c r="B6871" i="17"/>
  <c r="B6799" i="17"/>
  <c r="B6751" i="17"/>
  <c r="B6711" i="17"/>
  <c r="B6663" i="17"/>
  <c r="B6623" i="17"/>
  <c r="B6567" i="17"/>
  <c r="B6519" i="17"/>
  <c r="B6471" i="17"/>
  <c r="B6423" i="17"/>
  <c r="B6383" i="17"/>
  <c r="B6343" i="17"/>
  <c r="B6311" i="17"/>
  <c r="B6271" i="17"/>
  <c r="B6247" i="17"/>
  <c r="B6215" i="17"/>
  <c r="B6191" i="17"/>
  <c r="B6159" i="17"/>
  <c r="B6127" i="17"/>
  <c r="B6087" i="17"/>
  <c r="B6047" i="17"/>
  <c r="B6015" i="17"/>
  <c r="B5983" i="17"/>
  <c r="B5943" i="17"/>
  <c r="B5903" i="17"/>
  <c r="B5863" i="17"/>
  <c r="B5823" i="17"/>
  <c r="B5783" i="17"/>
  <c r="B5735" i="17"/>
  <c r="B5695" i="17"/>
  <c r="B5655" i="17"/>
  <c r="B5615" i="17"/>
  <c r="B5575" i="17"/>
  <c r="B5551" i="17"/>
  <c r="B5503" i="17"/>
  <c r="B5463" i="17"/>
  <c r="B5423" i="17"/>
  <c r="B5383" i="17"/>
  <c r="B5351" i="17"/>
  <c r="B5303" i="17"/>
  <c r="B5175" i="17"/>
  <c r="B3855" i="17"/>
  <c r="B3791" i="17"/>
  <c r="B3735" i="17"/>
  <c r="B3687" i="17"/>
  <c r="B3647" i="17"/>
  <c r="B3607" i="17"/>
  <c r="B3559" i="17"/>
  <c r="B3519" i="17"/>
  <c r="B3471" i="17"/>
  <c r="B3423" i="17"/>
  <c r="B3375" i="17"/>
  <c r="B3327" i="17"/>
  <c r="B3287" i="17"/>
  <c r="B3231" i="17"/>
  <c r="B3175" i="17"/>
  <c r="B3127" i="17"/>
  <c r="B3079" i="17"/>
  <c r="B3015" i="17"/>
  <c r="B2975" i="17"/>
  <c r="B2943" i="17"/>
  <c r="B2879" i="17"/>
  <c r="B2815" i="17"/>
  <c r="B2767" i="17"/>
  <c r="B2727" i="17"/>
  <c r="B2695" i="17"/>
  <c r="B2647" i="17"/>
  <c r="B2615" i="17"/>
  <c r="B2567" i="17"/>
  <c r="B2543" i="17"/>
  <c r="B2503" i="17"/>
  <c r="B2463" i="17"/>
  <c r="B2415" i="17"/>
  <c r="B2367" i="17"/>
  <c r="B2319" i="17"/>
  <c r="B2271" i="17"/>
  <c r="B2223" i="17"/>
  <c r="B2183" i="17"/>
  <c r="B2143" i="17"/>
  <c r="B2095" i="17"/>
  <c r="B2047" i="17"/>
  <c r="B1999" i="17"/>
  <c r="B1935" i="17"/>
  <c r="B1887" i="17"/>
  <c r="B1831" i="17"/>
  <c r="B1791" i="17"/>
  <c r="B1743" i="17"/>
  <c r="B1687" i="17"/>
  <c r="B1639" i="17"/>
  <c r="B1599" i="17"/>
  <c r="B1551" i="17"/>
  <c r="B1503" i="17"/>
  <c r="B1447" i="17"/>
  <c r="B1399" i="17"/>
  <c r="B1359" i="17"/>
  <c r="B1311" i="17"/>
  <c r="B1263" i="17"/>
  <c r="B1207" i="17"/>
  <c r="B1151" i="17"/>
  <c r="B1103" i="17"/>
  <c r="B1047" i="17"/>
  <c r="B999" i="17"/>
  <c r="B951" i="17"/>
  <c r="B887" i="17"/>
  <c r="B863" i="17"/>
  <c r="B815" i="17"/>
  <c r="B767" i="17"/>
  <c r="B703" i="17"/>
  <c r="B647" i="17"/>
  <c r="B599" i="17"/>
  <c r="B543" i="17"/>
  <c r="B503" i="17"/>
  <c r="B439" i="17"/>
  <c r="B383" i="17"/>
  <c r="B327" i="17"/>
  <c r="B279" i="17"/>
  <c r="B239" i="17"/>
  <c r="B191" i="17"/>
  <c r="B143" i="17"/>
  <c r="B87" i="17"/>
  <c r="B7" i="17"/>
  <c r="B2665" i="17"/>
  <c r="B2657" i="17"/>
  <c r="B2649" i="17"/>
  <c r="B2641" i="17"/>
  <c r="B2633" i="17"/>
  <c r="B2625" i="17"/>
  <c r="B2601" i="17"/>
  <c r="B2593" i="17"/>
  <c r="B2585" i="17"/>
  <c r="B2577" i="17"/>
  <c r="B2569" i="17"/>
  <c r="B2561" i="17"/>
  <c r="B2537" i="17"/>
  <c r="B2529" i="17"/>
  <c r="B2521" i="17"/>
  <c r="B2513" i="17"/>
  <c r="B2505" i="17"/>
  <c r="B2497" i="17"/>
  <c r="B2481" i="17"/>
  <c r="B2473" i="17"/>
  <c r="B2457" i="17"/>
  <c r="B2441" i="17"/>
  <c r="B2425" i="17"/>
  <c r="B2409" i="17"/>
  <c r="B2393" i="17"/>
  <c r="B2377" i="17"/>
  <c r="B2361" i="17"/>
  <c r="B2345" i="17"/>
  <c r="B2329" i="17"/>
  <c r="B2313" i="17"/>
  <c r="B2297" i="17"/>
  <c r="B2289" i="17"/>
  <c r="B2273" i="17"/>
  <c r="B2265" i="17"/>
  <c r="B2257" i="17"/>
  <c r="B2241" i="17"/>
  <c r="B2233" i="17"/>
  <c r="B2225" i="17"/>
  <c r="B2209" i="17"/>
  <c r="B2201" i="17"/>
  <c r="B2193" i="17"/>
  <c r="B2177" i="17"/>
  <c r="B2169" i="17"/>
  <c r="B2161" i="17"/>
  <c r="B2153" i="17"/>
  <c r="B2145" i="17"/>
  <c r="B2137" i="17"/>
  <c r="B2129" i="17"/>
  <c r="B2121" i="17"/>
  <c r="B2113" i="17"/>
  <c r="B2105" i="17"/>
  <c r="B2097" i="17"/>
  <c r="B2089" i="17"/>
  <c r="B2081" i="17"/>
  <c r="B2073" i="17"/>
  <c r="B2065" i="17"/>
  <c r="B2057" i="17"/>
  <c r="B2049" i="17"/>
  <c r="B2041" i="17"/>
  <c r="B2033" i="17"/>
  <c r="B2025" i="17"/>
  <c r="B2017" i="17"/>
  <c r="B2009" i="17"/>
  <c r="B2001" i="17"/>
  <c r="B1993" i="17"/>
  <c r="B1985" i="17"/>
  <c r="B1977" i="17"/>
  <c r="B1969" i="17"/>
  <c r="B1961" i="17"/>
  <c r="B1953" i="17"/>
  <c r="B1945" i="17"/>
  <c r="B1937" i="17"/>
  <c r="B1929" i="17"/>
  <c r="B1921" i="17"/>
  <c r="B1913" i="17"/>
  <c r="B1905" i="17"/>
  <c r="B1897" i="17"/>
  <c r="B1889" i="17"/>
  <c r="B1881" i="17"/>
  <c r="B1873" i="17"/>
  <c r="B1865" i="17"/>
  <c r="B1857" i="17"/>
  <c r="B1849" i="17"/>
  <c r="B1841" i="17"/>
  <c r="B1833" i="17"/>
  <c r="B1825" i="17"/>
  <c r="B1817" i="17"/>
  <c r="B1809" i="17"/>
  <c r="B1801" i="17"/>
  <c r="B1793" i="17"/>
  <c r="B1785" i="17"/>
  <c r="B1777" i="17"/>
  <c r="B1769" i="17"/>
  <c r="B1761" i="17"/>
  <c r="B1753" i="17"/>
  <c r="B1745" i="17"/>
  <c r="B1737" i="17"/>
  <c r="B1729" i="17"/>
  <c r="B1721" i="17"/>
  <c r="B1713" i="17"/>
  <c r="B1705" i="17"/>
  <c r="B1697" i="17"/>
  <c r="B1689" i="17"/>
  <c r="B1681" i="17"/>
  <c r="B1673" i="17"/>
  <c r="B1665" i="17"/>
  <c r="B1657" i="17"/>
  <c r="B1649" i="17"/>
  <c r="B1641" i="17"/>
  <c r="B1633" i="17"/>
  <c r="B1625" i="17"/>
  <c r="B1617" i="17"/>
  <c r="B1609" i="17"/>
  <c r="B1601" i="17"/>
  <c r="B1593" i="17"/>
  <c r="B1585" i="17"/>
  <c r="B1577" i="17"/>
  <c r="B1569" i="17"/>
  <c r="B1561" i="17"/>
  <c r="B1553" i="17"/>
  <c r="B1545" i="17"/>
  <c r="B1537" i="17"/>
  <c r="B1529" i="17"/>
  <c r="B1521" i="17"/>
  <c r="B1513" i="17"/>
  <c r="B1505" i="17"/>
  <c r="B1497" i="17"/>
  <c r="B1489" i="17"/>
  <c r="B1481" i="17"/>
  <c r="B1473" i="17"/>
  <c r="B1465" i="17"/>
  <c r="B1457" i="17"/>
  <c r="B1449" i="17"/>
  <c r="B1441" i="17"/>
  <c r="B1433" i="17"/>
  <c r="B1425" i="17"/>
  <c r="B1417" i="17"/>
  <c r="B1409" i="17"/>
  <c r="B1401" i="17"/>
  <c r="B1393" i="17"/>
  <c r="B1385" i="17"/>
  <c r="B1377" i="17"/>
  <c r="B1369" i="17"/>
  <c r="B1361" i="17"/>
  <c r="B1353" i="17"/>
  <c r="B1345" i="17"/>
  <c r="B1337" i="17"/>
  <c r="B1329" i="17"/>
  <c r="B1321" i="17"/>
  <c r="B1313" i="17"/>
  <c r="B1305" i="17"/>
  <c r="B1297" i="17"/>
  <c r="B1289" i="17"/>
  <c r="B1281" i="17"/>
  <c r="B1273" i="17"/>
  <c r="B1265" i="17"/>
  <c r="B1257" i="17"/>
  <c r="B1249" i="17"/>
  <c r="B1241" i="17"/>
  <c r="B1233" i="17"/>
  <c r="B1225" i="17"/>
  <c r="B1217" i="17"/>
  <c r="B1209" i="17"/>
  <c r="B1201" i="17"/>
  <c r="B1193" i="17"/>
  <c r="B1185" i="17"/>
  <c r="B1177" i="17"/>
  <c r="B1169" i="17"/>
  <c r="B1161" i="17"/>
  <c r="B1153" i="17"/>
  <c r="B1145" i="17"/>
  <c r="B1137" i="17"/>
  <c r="B1129" i="17"/>
  <c r="B1121" i="17"/>
  <c r="B1113" i="17"/>
  <c r="B1105" i="17"/>
  <c r="B1097" i="17"/>
  <c r="B1089" i="17"/>
  <c r="B1081" i="17"/>
  <c r="B1073" i="17"/>
  <c r="B1065" i="17"/>
  <c r="B1057" i="17"/>
  <c r="B1049" i="17"/>
  <c r="B1041" i="17"/>
  <c r="B1033" i="17"/>
  <c r="B1025" i="17"/>
  <c r="B1017" i="17"/>
  <c r="B1009" i="17"/>
  <c r="B1001" i="17"/>
  <c r="B993" i="17"/>
  <c r="B985" i="17"/>
  <c r="B977" i="17"/>
  <c r="B969" i="17"/>
  <c r="B961" i="17"/>
  <c r="B953" i="17"/>
  <c r="B945" i="17"/>
  <c r="B937" i="17"/>
  <c r="B929" i="17"/>
  <c r="B921" i="17"/>
  <c r="B913" i="17"/>
  <c r="B905" i="17"/>
  <c r="B897" i="17"/>
  <c r="B889" i="17"/>
  <c r="B881" i="17"/>
  <c r="B873" i="17"/>
  <c r="B865" i="17"/>
  <c r="B857" i="17"/>
  <c r="B849" i="17"/>
  <c r="B841" i="17"/>
  <c r="B833" i="17"/>
  <c r="B825" i="17"/>
  <c r="B817" i="17"/>
  <c r="B809" i="17"/>
  <c r="B801" i="17"/>
  <c r="B793" i="17"/>
  <c r="B785" i="17"/>
  <c r="B777" i="17"/>
  <c r="B769" i="17"/>
  <c r="B761" i="17"/>
  <c r="B753" i="17"/>
  <c r="B745" i="17"/>
  <c r="B737" i="17"/>
  <c r="B729" i="17"/>
  <c r="B721" i="17"/>
  <c r="B713" i="17"/>
  <c r="B705" i="17"/>
  <c r="B697" i="17"/>
  <c r="B689" i="17"/>
  <c r="B681" i="17"/>
  <c r="B673" i="17"/>
  <c r="B665" i="17"/>
  <c r="B657" i="17"/>
  <c r="B649" i="17"/>
  <c r="B641" i="17"/>
  <c r="B633" i="17"/>
  <c r="B625" i="17"/>
  <c r="B617" i="17"/>
  <c r="B609" i="17"/>
  <c r="B601" i="17"/>
  <c r="B593" i="17"/>
  <c r="B585" i="17"/>
  <c r="B577" i="17"/>
  <c r="B569" i="17"/>
  <c r="B561" i="17"/>
  <c r="B553" i="17"/>
  <c r="B545" i="17"/>
  <c r="B537" i="17"/>
  <c r="B529" i="17"/>
  <c r="B521" i="17"/>
  <c r="B513" i="17"/>
  <c r="B505" i="17"/>
  <c r="B497" i="17"/>
  <c r="B489" i="17"/>
  <c r="B481" i="17"/>
  <c r="B473" i="17"/>
  <c r="B465" i="17"/>
  <c r="B457" i="17"/>
  <c r="B449" i="17"/>
  <c r="B441" i="17"/>
  <c r="B433" i="17"/>
  <c r="B425" i="17"/>
  <c r="B417" i="17"/>
  <c r="B409" i="17"/>
  <c r="B401" i="17"/>
  <c r="B393" i="17"/>
  <c r="B385" i="17"/>
  <c r="B377" i="17"/>
  <c r="B369" i="17"/>
  <c r="B361" i="17"/>
  <c r="B353" i="17"/>
  <c r="B345" i="17"/>
  <c r="B337" i="17"/>
  <c r="B329" i="17"/>
  <c r="B321" i="17"/>
  <c r="B313" i="17"/>
  <c r="B305" i="17"/>
  <c r="B297" i="17"/>
  <c r="B289" i="17"/>
  <c r="B281" i="17"/>
  <c r="B273" i="17"/>
  <c r="B265" i="17"/>
  <c r="B257" i="17"/>
  <c r="B249" i="17"/>
  <c r="B241" i="17"/>
  <c r="B233" i="17"/>
  <c r="B225" i="17"/>
  <c r="B217" i="17"/>
  <c r="B209" i="17"/>
  <c r="B201" i="17"/>
  <c r="B193" i="17"/>
  <c r="B185" i="17"/>
  <c r="B177" i="17"/>
  <c r="B169" i="17"/>
  <c r="B161" i="17"/>
  <c r="B153" i="17"/>
  <c r="B145" i="17"/>
  <c r="B137" i="17"/>
  <c r="B129" i="17"/>
  <c r="B121" i="17"/>
  <c r="B113" i="17"/>
  <c r="B105" i="17"/>
  <c r="B97" i="17"/>
  <c r="B89" i="17"/>
  <c r="B81" i="17"/>
  <c r="B73" i="17"/>
  <c r="B65" i="17"/>
  <c r="B57" i="17"/>
  <c r="B49" i="17"/>
  <c r="B41" i="17"/>
  <c r="B33" i="17"/>
  <c r="B25" i="17"/>
  <c r="B17" i="17"/>
  <c r="B9" i="17"/>
  <c r="B3243" i="17"/>
  <c r="B7711" i="17"/>
  <c r="B7663" i="17"/>
  <c r="B7599" i="17"/>
  <c r="B7543" i="17"/>
  <c r="B7495" i="17"/>
  <c r="B7439" i="17"/>
  <c r="B7383" i="17"/>
  <c r="B7335" i="17"/>
  <c r="B7295" i="17"/>
  <c r="B7247" i="17"/>
  <c r="B7191" i="17"/>
  <c r="B7143" i="17"/>
  <c r="B7095" i="17"/>
  <c r="B7055" i="17"/>
  <c r="B7031" i="17"/>
  <c r="B6983" i="17"/>
  <c r="B6943" i="17"/>
  <c r="B6903" i="17"/>
  <c r="B6839" i="17"/>
  <c r="B6767" i="17"/>
  <c r="B6559" i="17"/>
  <c r="B6503" i="17"/>
  <c r="B6455" i="17"/>
  <c r="B6415" i="17"/>
  <c r="B6375" i="17"/>
  <c r="B6335" i="17"/>
  <c r="B6295" i="17"/>
  <c r="B6231" i="17"/>
  <c r="B6199" i="17"/>
  <c r="B6167" i="17"/>
  <c r="B6119" i="17"/>
  <c r="B6055" i="17"/>
  <c r="B6007" i="17"/>
  <c r="B5967" i="17"/>
  <c r="B5919" i="17"/>
  <c r="B5879" i="17"/>
  <c r="B5831" i="17"/>
  <c r="B5791" i="17"/>
  <c r="B5759" i="17"/>
  <c r="B5719" i="17"/>
  <c r="B5671" i="17"/>
  <c r="B5631" i="17"/>
  <c r="B5591" i="17"/>
  <c r="B5543" i="17"/>
  <c r="B5511" i="17"/>
  <c r="B5471" i="17"/>
  <c r="B5431" i="17"/>
  <c r="B5391" i="17"/>
  <c r="B5335" i="17"/>
  <c r="B5271" i="17"/>
  <c r="B5167" i="17"/>
  <c r="B5151" i="17"/>
  <c r="B5127" i="17"/>
  <c r="B5103" i="17"/>
  <c r="B5047" i="17"/>
  <c r="B5007" i="17"/>
  <c r="B4975" i="17"/>
  <c r="B4927" i="17"/>
  <c r="B4887" i="17"/>
  <c r="B4847" i="17"/>
  <c r="B4791" i="17"/>
  <c r="B4727" i="17"/>
  <c r="B4687" i="17"/>
  <c r="B4647" i="17"/>
  <c r="B4599" i="17"/>
  <c r="B4559" i="17"/>
  <c r="B4511" i="17"/>
  <c r="B4471" i="17"/>
  <c r="B4431" i="17"/>
  <c r="B4383" i="17"/>
  <c r="B4343" i="17"/>
  <c r="B4295" i="17"/>
  <c r="B4247" i="17"/>
  <c r="B4215" i="17"/>
  <c r="B4183" i="17"/>
  <c r="B4135" i="17"/>
  <c r="B4095" i="17"/>
  <c r="B4055" i="17"/>
  <c r="B4015" i="17"/>
  <c r="B3975" i="17"/>
  <c r="B3935" i="17"/>
  <c r="B3895" i="17"/>
  <c r="B3839" i="17"/>
  <c r="B3799" i="17"/>
  <c r="B3751" i="17"/>
  <c r="B3703" i="17"/>
  <c r="B3655" i="17"/>
  <c r="B3615" i="17"/>
  <c r="B3575" i="17"/>
  <c r="B3535" i="17"/>
  <c r="B3479" i="17"/>
  <c r="B3439" i="17"/>
  <c r="B3383" i="17"/>
  <c r="B3335" i="17"/>
  <c r="B3263" i="17"/>
  <c r="B3215" i="17"/>
  <c r="B3159" i="17"/>
  <c r="B3103" i="17"/>
  <c r="B3039" i="17"/>
  <c r="B2959" i="17"/>
  <c r="B2903" i="17"/>
  <c r="B2847" i="17"/>
  <c r="B2775" i="17"/>
  <c r="B2703" i="17"/>
  <c r="B2559" i="17"/>
  <c r="B2511" i="17"/>
  <c r="B2455" i="17"/>
  <c r="B2399" i="17"/>
  <c r="B2351" i="17"/>
  <c r="B2303" i="17"/>
  <c r="B2255" i="17"/>
  <c r="B2215" i="17"/>
  <c r="B2159" i="17"/>
  <c r="B2111" i="17"/>
  <c r="B2063" i="17"/>
  <c r="B2015" i="17"/>
  <c r="B1951" i="17"/>
  <c r="B1903" i="17"/>
  <c r="B1847" i="17"/>
  <c r="B1783" i="17"/>
  <c r="B1727" i="17"/>
  <c r="B1663" i="17"/>
  <c r="B1559" i="17"/>
  <c r="B1511" i="17"/>
  <c r="B1463" i="17"/>
  <c r="B1407" i="17"/>
  <c r="B1351" i="17"/>
  <c r="B1303" i="17"/>
  <c r="B1231" i="17"/>
  <c r="B1175" i="17"/>
  <c r="B1119" i="17"/>
  <c r="B1071" i="17"/>
  <c r="B1023" i="17"/>
  <c r="B959" i="17"/>
  <c r="B911" i="17"/>
  <c r="B839" i="17"/>
  <c r="B783" i="17"/>
  <c r="B735" i="17"/>
  <c r="B663" i="17"/>
  <c r="B615" i="17"/>
  <c r="B559" i="17"/>
  <c r="B479" i="17"/>
  <c r="B423" i="17"/>
  <c r="B375" i="17"/>
  <c r="B335" i="17"/>
  <c r="B287" i="17"/>
  <c r="B231" i="17"/>
  <c r="B183" i="17"/>
  <c r="B135" i="17"/>
  <c r="B95" i="17"/>
  <c r="B39" i="17"/>
  <c r="B2656" i="17"/>
  <c r="B2648" i="17"/>
  <c r="B2640" i="17"/>
  <c r="B2632" i="17"/>
  <c r="B2624" i="17"/>
  <c r="B2616" i="17"/>
  <c r="B2592" i="17"/>
  <c r="B2584" i="17"/>
  <c r="B2576" i="17"/>
  <c r="B2568" i="17"/>
  <c r="B2560" i="17"/>
  <c r="B2552" i="17"/>
  <c r="B2528" i="17"/>
  <c r="B2520" i="17"/>
  <c r="B2512" i="17"/>
  <c r="B2504" i="17"/>
  <c r="B2496" i="17"/>
  <c r="B2488" i="17"/>
  <c r="B2480" i="17"/>
  <c r="B2472" i="17"/>
  <c r="B2456" i="17"/>
  <c r="B2440" i="17"/>
  <c r="B2424" i="17"/>
  <c r="B2408" i="17"/>
  <c r="B2392" i="17"/>
  <c r="B2376" i="17"/>
  <c r="B2360" i="17"/>
  <c r="B2344" i="17"/>
  <c r="B2328" i="17"/>
  <c r="B2312" i="17"/>
  <c r="B2296" i="17"/>
  <c r="B2288" i="17"/>
  <c r="B2272" i="17"/>
  <c r="B2264" i="17"/>
  <c r="B2256" i="17"/>
  <c r="B2240" i="17"/>
  <c r="B2232" i="17"/>
  <c r="B2224" i="17"/>
  <c r="B2208" i="17"/>
  <c r="B2200" i="17"/>
  <c r="B2192" i="17"/>
  <c r="B2176" i="17"/>
  <c r="B2168" i="17"/>
  <c r="B2160" i="17"/>
  <c r="B2144" i="17"/>
  <c r="B2136" i="17"/>
  <c r="B2128" i="17"/>
  <c r="B2120" i="17"/>
  <c r="B2112" i="17"/>
  <c r="B2104" i="17"/>
  <c r="B2096" i="17"/>
  <c r="B2088" i="17"/>
  <c r="B2080" i="17"/>
  <c r="B2072" i="17"/>
  <c r="B2056" i="17"/>
  <c r="B2048" i="17"/>
  <c r="B2040" i="17"/>
  <c r="B2032" i="17"/>
  <c r="B2024" i="17"/>
  <c r="B2016" i="17"/>
  <c r="B2008" i="17"/>
  <c r="B2000" i="17"/>
  <c r="B1992" i="17"/>
  <c r="B1984" i="17"/>
  <c r="B1976" i="17"/>
  <c r="B1968" i="17"/>
  <c r="B1960" i="17"/>
  <c r="B1952" i="17"/>
  <c r="B1944" i="17"/>
  <c r="B1928" i="17"/>
  <c r="B1920" i="17"/>
  <c r="B1912" i="17"/>
  <c r="B1904" i="17"/>
  <c r="B1896" i="17"/>
  <c r="B1888" i="17"/>
  <c r="B1880" i="17"/>
  <c r="B1872" i="17"/>
  <c r="B1864" i="17"/>
  <c r="B1856" i="17"/>
  <c r="B1848" i="17"/>
  <c r="B1840" i="17"/>
  <c r="B1832" i="17"/>
  <c r="B1824" i="17"/>
  <c r="B1816" i="17"/>
  <c r="B1800" i="17"/>
  <c r="B1792" i="17"/>
  <c r="B1784" i="17"/>
  <c r="B1776" i="17"/>
  <c r="B1768" i="17"/>
  <c r="B1760" i="17"/>
  <c r="B1752" i="17"/>
  <c r="B1744" i="17"/>
  <c r="B1736" i="17"/>
  <c r="B1728" i="17"/>
  <c r="B1720" i="17"/>
  <c r="B1712" i="17"/>
  <c r="B1704" i="17"/>
  <c r="B1696" i="17"/>
  <c r="B1688" i="17"/>
  <c r="B1672" i="17"/>
  <c r="B1664" i="17"/>
  <c r="B1656" i="17"/>
  <c r="B1648" i="17"/>
  <c r="B1640" i="17"/>
  <c r="B1632" i="17"/>
  <c r="B1624" i="17"/>
  <c r="B1616" i="17"/>
  <c r="B1608" i="17"/>
  <c r="B1600" i="17"/>
  <c r="B1592" i="17"/>
  <c r="B1584" i="17"/>
  <c r="B1576" i="17"/>
  <c r="B1568" i="17"/>
  <c r="B1560" i="17"/>
  <c r="B1544" i="17"/>
  <c r="B1536" i="17"/>
  <c r="B1528" i="17"/>
  <c r="B1520" i="17"/>
  <c r="B1512" i="17"/>
  <c r="B1504" i="17"/>
  <c r="B1496" i="17"/>
  <c r="B1488" i="17"/>
  <c r="B1480" i="17"/>
  <c r="B1472" i="17"/>
  <c r="B1464" i="17"/>
  <c r="B1456" i="17"/>
  <c r="B1448" i="17"/>
  <c r="B1440" i="17"/>
  <c r="B1432" i="17"/>
  <c r="B1424" i="17"/>
  <c r="B1416" i="17"/>
  <c r="B1408" i="17"/>
  <c r="B1400" i="17"/>
  <c r="B1392" i="17"/>
  <c r="B1384" i="17"/>
  <c r="B1376" i="17"/>
  <c r="B1368" i="17"/>
  <c r="B1360" i="17"/>
  <c r="B1352" i="17"/>
  <c r="B1344" i="17"/>
  <c r="B1336" i="17"/>
  <c r="B1328" i="17"/>
  <c r="B1320" i="17"/>
  <c r="B1312" i="17"/>
  <c r="B1304" i="17"/>
  <c r="B1296" i="17"/>
  <c r="B1288" i="17"/>
  <c r="B1280" i="17"/>
  <c r="B1272" i="17"/>
  <c r="B1264" i="17"/>
  <c r="B1256" i="17"/>
  <c r="B1248" i="17"/>
  <c r="B1240" i="17"/>
  <c r="B1232" i="17"/>
  <c r="B1224" i="17"/>
  <c r="B1216" i="17"/>
  <c r="B1208" i="17"/>
  <c r="B1200" i="17"/>
  <c r="B1192" i="17"/>
  <c r="B1184" i="17"/>
  <c r="B1176" i="17"/>
  <c r="B1168" i="17"/>
  <c r="B1160" i="17"/>
  <c r="B1152" i="17"/>
  <c r="B1144" i="17"/>
  <c r="B1136" i="17"/>
  <c r="B1128" i="17"/>
  <c r="B1120" i="17"/>
  <c r="B1112" i="17"/>
  <c r="B1104" i="17"/>
  <c r="B1096" i="17"/>
  <c r="B1088" i="17"/>
  <c r="B1080" i="17"/>
  <c r="B1072" i="17"/>
  <c r="B1064" i="17"/>
  <c r="B1056" i="17"/>
  <c r="B1048" i="17"/>
  <c r="B1040" i="17"/>
  <c r="B1032" i="17"/>
  <c r="B1024" i="17"/>
  <c r="B1016" i="17"/>
  <c r="B1008" i="17"/>
  <c r="B1000" i="17"/>
  <c r="B992" i="17"/>
  <c r="B984" i="17"/>
  <c r="B976" i="17"/>
  <c r="B968" i="17"/>
  <c r="B960" i="17"/>
  <c r="B952" i="17"/>
  <c r="B944" i="17"/>
  <c r="B936" i="17"/>
  <c r="B928" i="17"/>
  <c r="B920" i="17"/>
  <c r="B912" i="17"/>
  <c r="B904" i="17"/>
  <c r="B896" i="17"/>
  <c r="B888" i="17"/>
  <c r="B880" i="17"/>
  <c r="B872" i="17"/>
  <c r="B864" i="17"/>
  <c r="B856" i="17"/>
  <c r="B848" i="17"/>
  <c r="B840" i="17"/>
  <c r="B832" i="17"/>
  <c r="B824" i="17"/>
  <c r="B816" i="17"/>
  <c r="B808" i="17"/>
  <c r="B800" i="17"/>
  <c r="B792" i="17"/>
  <c r="B784" i="17"/>
  <c r="B776" i="17"/>
  <c r="B768" i="17"/>
  <c r="B760" i="17"/>
  <c r="B752" i="17"/>
  <c r="B744" i="17"/>
  <c r="B736" i="17"/>
  <c r="B728" i="17"/>
  <c r="B720" i="17"/>
  <c r="B712" i="17"/>
  <c r="B704" i="17"/>
  <c r="B696" i="17"/>
  <c r="B688" i="17"/>
  <c r="B680" i="17"/>
  <c r="B672" i="17"/>
  <c r="B664" i="17"/>
  <c r="B656" i="17"/>
  <c r="B648" i="17"/>
  <c r="B640" i="17"/>
  <c r="B632" i="17"/>
  <c r="B624" i="17"/>
  <c r="B616" i="17"/>
  <c r="B608" i="17"/>
  <c r="B600" i="17"/>
  <c r="B592" i="17"/>
  <c r="B584" i="17"/>
  <c r="B576" i="17"/>
  <c r="B568" i="17"/>
  <c r="B560" i="17"/>
  <c r="B552" i="17"/>
  <c r="B544" i="17"/>
  <c r="B536" i="17"/>
  <c r="B528" i="17"/>
  <c r="B520" i="17"/>
  <c r="B512" i="17"/>
  <c r="B504" i="17"/>
  <c r="B496" i="17"/>
  <c r="B488" i="17"/>
  <c r="B480" i="17"/>
  <c r="B472" i="17"/>
  <c r="B464" i="17"/>
  <c r="B456" i="17"/>
  <c r="B448" i="17"/>
  <c r="B440" i="17"/>
  <c r="B432" i="17"/>
  <c r="B424" i="17"/>
  <c r="B416" i="17"/>
  <c r="B408" i="17"/>
  <c r="B400" i="17"/>
  <c r="B392" i="17"/>
  <c r="B384" i="17"/>
  <c r="B376" i="17"/>
  <c r="B368" i="17"/>
  <c r="B360" i="17"/>
  <c r="B352" i="17"/>
  <c r="B344" i="17"/>
  <c r="B336" i="17"/>
  <c r="B328" i="17"/>
  <c r="B320" i="17"/>
  <c r="B312" i="17"/>
  <c r="B304" i="17"/>
  <c r="B296" i="17"/>
  <c r="B288" i="17"/>
  <c r="B280" i="17"/>
  <c r="B272" i="17"/>
  <c r="B264" i="17"/>
  <c r="B256" i="17"/>
  <c r="B248" i="17"/>
  <c r="B240" i="17"/>
  <c r="B232" i="17"/>
  <c r="B224" i="17"/>
  <c r="B216" i="17"/>
  <c r="B208" i="17"/>
  <c r="B200" i="17"/>
  <c r="B192" i="17"/>
  <c r="B184" i="17"/>
  <c r="B176" i="17"/>
  <c r="B168" i="17"/>
  <c r="B160" i="17"/>
  <c r="B152" i="17"/>
  <c r="B144" i="17"/>
  <c r="B136" i="17"/>
  <c r="B128" i="17"/>
  <c r="B120" i="17"/>
  <c r="B112" i="17"/>
  <c r="B104" i="17"/>
  <c r="B96" i="17"/>
  <c r="B88" i="17"/>
  <c r="B80" i="17"/>
  <c r="B72" i="17"/>
  <c r="B64" i="17"/>
  <c r="B56" i="17"/>
  <c r="B48" i="17"/>
  <c r="B40" i="17"/>
  <c r="B32" i="17"/>
  <c r="B24" i="17"/>
  <c r="B16" i="17"/>
  <c r="B8" i="17"/>
  <c r="B3306" i="17"/>
  <c r="C15" i="20"/>
  <c r="C16" i="20"/>
  <c r="B15" i="20"/>
  <c r="B16" i="20"/>
  <c r="B17" i="11"/>
  <c r="B18" i="11" s="1"/>
  <c r="B11" i="20"/>
  <c r="A15" i="20"/>
  <c r="B8" i="20"/>
  <c r="B13" i="20"/>
  <c r="B15" i="11"/>
  <c r="B14" i="20" s="1"/>
  <c r="A13" i="20"/>
  <c r="C13" i="20"/>
  <c r="D13" i="20"/>
  <c r="E13" i="20"/>
  <c r="A14" i="20"/>
  <c r="C14" i="20"/>
  <c r="D14" i="20"/>
  <c r="A12" i="20"/>
  <c r="C12" i="20"/>
  <c r="D12" i="20"/>
  <c r="C11" i="20"/>
  <c r="D11" i="20"/>
  <c r="E11" i="20"/>
  <c r="A11" i="20"/>
  <c r="A10" i="20"/>
  <c r="C10" i="20"/>
  <c r="D10" i="20"/>
  <c r="B9" i="20"/>
  <c r="C9" i="20"/>
  <c r="A9" i="20"/>
  <c r="A8" i="20"/>
  <c r="C8" i="20"/>
  <c r="C7" i="20"/>
  <c r="A7" i="20"/>
  <c r="D4" i="20"/>
  <c r="D6" i="20"/>
  <c r="D5" i="20"/>
  <c r="B3" i="20"/>
  <c r="C3" i="20"/>
  <c r="D3" i="20"/>
  <c r="A3" i="20"/>
  <c r="B12" i="20"/>
  <c r="B10" i="20"/>
  <c r="N9" i="26" l="1"/>
  <c r="M9" i="26"/>
  <c r="H9" i="26"/>
  <c r="I9" i="26"/>
  <c r="Y9" i="26"/>
  <c r="V9" i="26"/>
  <c r="L9" i="26"/>
  <c r="S9" i="26"/>
  <c r="K9" i="26"/>
  <c r="U9" i="26"/>
  <c r="Q9" i="26"/>
  <c r="Z9" i="26"/>
  <c r="G9" i="26"/>
  <c r="O9" i="26"/>
  <c r="T9" i="26"/>
  <c r="D9" i="26"/>
  <c r="C9" i="26"/>
  <c r="J9" i="26"/>
  <c r="R9" i="26"/>
  <c r="X9" i="26"/>
  <c r="P9" i="26"/>
  <c r="AA9" i="26"/>
  <c r="E2" i="17"/>
  <c r="E3" i="17" s="1"/>
  <c r="B7" i="20"/>
  <c r="A13" i="26" l="1"/>
  <c r="A14" i="26"/>
</calcChain>
</file>

<file path=xl/sharedStrings.xml><?xml version="1.0" encoding="utf-8"?>
<sst xmlns="http://schemas.openxmlformats.org/spreadsheetml/2006/main" count="26679" uniqueCount="17738">
  <si>
    <t>Unit</t>
  </si>
  <si>
    <t>Parameter</t>
  </si>
  <si>
    <t>Input</t>
  </si>
  <si>
    <t>Description</t>
  </si>
  <si>
    <t>Reference</t>
  </si>
  <si>
    <t>PV_Efficiency</t>
  </si>
  <si>
    <t>battery_type</t>
  </si>
  <si>
    <t>charge_rate</t>
  </si>
  <si>
    <t>discharge_rate</t>
  </si>
  <si>
    <t>kWh</t>
  </si>
  <si>
    <t>years</t>
  </si>
  <si>
    <t>kW</t>
  </si>
  <si>
    <t>€/kWh</t>
  </si>
  <si>
    <t>Lithium-ion</t>
  </si>
  <si>
    <t>η_offshorefactor</t>
  </si>
  <si>
    <t>€/kWp</t>
  </si>
  <si>
    <t>OPEX_solar_total</t>
  </si>
  <si>
    <t>electrolyser_type</t>
  </si>
  <si>
    <t>PEM</t>
  </si>
  <si>
    <t>€/kW</t>
  </si>
  <si>
    <t>kWh/kg</t>
  </si>
  <si>
    <t>m2</t>
  </si>
  <si>
    <t>kWp/m2</t>
  </si>
  <si>
    <t>2% of CAPEX</t>
  </si>
  <si>
    <t>shore_distance</t>
  </si>
  <si>
    <t>km</t>
  </si>
  <si>
    <t>m</t>
  </si>
  <si>
    <t>water_depth</t>
  </si>
  <si>
    <t>output_pressure</t>
  </si>
  <si>
    <t>bar</t>
  </si>
  <si>
    <t>export_pressure</t>
  </si>
  <si>
    <t xml:space="preserve">Output pressure from Electrolyser  PEM  </t>
  </si>
  <si>
    <t>CAPEX_compressor</t>
  </si>
  <si>
    <t>OPEX_compressor</t>
  </si>
  <si>
    <t xml:space="preserve">Per Installed Compressor Power
NSE3 Report - Hydrogen transport and compression </t>
  </si>
  <si>
    <t>P_turbine</t>
  </si>
  <si>
    <t>Rated turbine power</t>
  </si>
  <si>
    <t>diameter</t>
  </si>
  <si>
    <t>Rotor diameter</t>
  </si>
  <si>
    <t>m/s</t>
  </si>
  <si>
    <t>cp_max</t>
  </si>
  <si>
    <t>Maximum power coefficient</t>
  </si>
  <si>
    <t>cut_in</t>
  </si>
  <si>
    <t>Cut-in wind speed</t>
  </si>
  <si>
    <t>cut_out</t>
  </si>
  <si>
    <t>Cut-out wind speed</t>
  </si>
  <si>
    <t>CTmax</t>
  </si>
  <si>
    <t>Maximum thrust coefficient</t>
  </si>
  <si>
    <t>kg/m3</t>
  </si>
  <si>
    <t>Air density</t>
  </si>
  <si>
    <t>[1] O. S. Ibrahim, A. Singlitico, R. Proskovics, S. McDonagh, C. Desmond, and J. D. Murphy, “Dedicated large-scale floating offshore wind to hydrogen: Assessing design variables in proposed typologies,” Renew. Sustain. Energy Rev., vol. 160, May 2022, doi: 10.1016/J.RSER.2022.112310.</t>
  </si>
  <si>
    <t>U[m/s]</t>
  </si>
  <si>
    <t>P[kW]</t>
  </si>
  <si>
    <t>CT[-]</t>
  </si>
  <si>
    <t>RS[rpm]</t>
  </si>
  <si>
    <t>rated_speed</t>
  </si>
  <si>
    <t>Swept Area</t>
  </si>
  <si>
    <t>Cp</t>
  </si>
  <si>
    <t>Wake Losses</t>
  </si>
  <si>
    <t>system_lifetime</t>
  </si>
  <si>
    <t>SG 8.0-167 DD</t>
  </si>
  <si>
    <t>CAPEX_wind</t>
  </si>
  <si>
    <t>OPEX_wind</t>
  </si>
  <si>
    <t>€/turbine</t>
  </si>
  <si>
    <t>PEM_Efficiency</t>
  </si>
  <si>
    <t>Rev_Osmosis_Efficiency</t>
  </si>
  <si>
    <t>kWh/m3</t>
  </si>
  <si>
    <t>Energy per kg of Hydrogen</t>
  </si>
  <si>
    <t xml:space="preserve">Energy consumption per cubic meter of water </t>
  </si>
  <si>
    <t>Electrolysis_Efficiency</t>
  </si>
  <si>
    <t>CAPEX_Electrolysis</t>
  </si>
  <si>
    <t>OPEX_Electrolysis</t>
  </si>
  <si>
    <t>Total efficiency per kg of H2 considering revesre osmosis</t>
  </si>
  <si>
    <t>Capex Offshore</t>
  </si>
  <si>
    <t>€/kW installed</t>
  </si>
  <si>
    <t>CAPEX_battery</t>
  </si>
  <si>
    <t>OPEX_battery</t>
  </si>
  <si>
    <t>3.3% of CAPEX</t>
  </si>
  <si>
    <t>IRENA (2017), Electricity Storage and Renewables: Costs and Markets to 2030, International Renewable Energy Agency, Abu Dhabi.</t>
  </si>
  <si>
    <t xml:space="preserve">North Sea Energy
Technical assessment of Hydrogen transport,
compression, processing offshore </t>
  </si>
  <si>
    <t>pipe_diameter</t>
  </si>
  <si>
    <t>inches</t>
  </si>
  <si>
    <t>User Input</t>
  </si>
  <si>
    <t>CAPEX_pipe</t>
  </si>
  <si>
    <t>OPEX_pipe</t>
  </si>
  <si>
    <t>€</t>
  </si>
  <si>
    <t>€/year</t>
  </si>
  <si>
    <t>IRENA (2021), Making the breakthrough: Green hydrogen policies and technology costs,  International Renewable Energy Agency, Abu Dhab</t>
  </si>
  <si>
    <t>CAPEX_stack</t>
  </si>
  <si>
    <t>Current Prices (2020)
Future pruces according to report &lt; 100/kW</t>
  </si>
  <si>
    <t>lifetime_stack</t>
  </si>
  <si>
    <t>CAPEX_H2_storage</t>
  </si>
  <si>
    <t>€/kg</t>
  </si>
  <si>
    <t>electricity_price</t>
  </si>
  <si>
    <t>pipe_capacity</t>
  </si>
  <si>
    <t>kgH2/h</t>
  </si>
  <si>
    <t>Water Consumption</t>
  </si>
  <si>
    <t>m3/kg</t>
  </si>
  <si>
    <t>off_shorefactor</t>
  </si>
  <si>
    <t>For offshore electrolysis a factor of 1.25
has been used</t>
  </si>
  <si>
    <t>[14]	North Sea Energy, “An analysis of the value of offshore hydrogen production in relation to alternatives,” 2020.</t>
  </si>
  <si>
    <t>Current Prices (2020)
Future pruces according to report &lt; 200/kW
North sea report price = 1132 and stack = 209, opex=2%</t>
  </si>
  <si>
    <t>IRENA (2021), Making the breakthrough: Green hydrogen policies and technology costs,  International Renewable Energy Agency, Abu Dhab
North Sea Energy - A future vision for H2</t>
  </si>
  <si>
    <t>North Sea Energy - A future vision for H2</t>
  </si>
  <si>
    <t>OPEX_H2_storage</t>
  </si>
  <si>
    <t>For an on shore pressure of 68 bar according to [10]</t>
  </si>
  <si>
    <t>Self_discharge</t>
  </si>
  <si>
    <t>charge_discharge_power</t>
  </si>
  <si>
    <t>kW/kWh</t>
  </si>
  <si>
    <t>Comparison of electricity storage options using levelized cost of storage (LCOS) method</t>
  </si>
  <si>
    <t xml:space="preserve">based on a 14" pipes at 60km to shore for a 1.5GW electolyser capacity </t>
  </si>
  <si>
    <t xml:space="preserve"> 4% offshore of total Capex</t>
  </si>
  <si>
    <t>Wind_Power_2</t>
  </si>
  <si>
    <t>Wind_Power_1</t>
  </si>
  <si>
    <t>ratio SoC t-1</t>
  </si>
  <si>
    <t>Mean Irradiance 
w/m2 (KNMI)</t>
  </si>
  <si>
    <t>Mean_Irradiance[kw/ha]</t>
  </si>
  <si>
    <t>0000-12-31 23:30:00</t>
  </si>
  <si>
    <t>0000-12-31 22:30:00</t>
  </si>
  <si>
    <t>0000-12-31 21:30:00</t>
  </si>
  <si>
    <t>0000-12-31 20:30:00</t>
  </si>
  <si>
    <t>0000-12-31 19:30:00</t>
  </si>
  <si>
    <t>0000-12-31 18:30:00</t>
  </si>
  <si>
    <t>0000-12-31 17:30:00</t>
  </si>
  <si>
    <t>0000-12-31 16:30:00</t>
  </si>
  <si>
    <t>0000-12-31 15:30:00</t>
  </si>
  <si>
    <t>0000-12-31 14:30:00</t>
  </si>
  <si>
    <t>0000-12-31 13:30:00</t>
  </si>
  <si>
    <t>0000-12-31 12:30:00</t>
  </si>
  <si>
    <t>0000-12-31 11:30:00</t>
  </si>
  <si>
    <t>0000-12-31 10:30:00</t>
  </si>
  <si>
    <t>0000-12-31 09:30:00</t>
  </si>
  <si>
    <t>0000-12-31 08:30:00</t>
  </si>
  <si>
    <t>0000-12-31 07:30:00</t>
  </si>
  <si>
    <t>0000-12-31 06:30:00</t>
  </si>
  <si>
    <t>0000-12-31 05:30:00</t>
  </si>
  <si>
    <t>0000-12-31 04:30:00</t>
  </si>
  <si>
    <t>0000-12-31 03:30:00</t>
  </si>
  <si>
    <t>0000-12-31 02:30:00</t>
  </si>
  <si>
    <t>0000-12-31 01:30:00</t>
  </si>
  <si>
    <t>0000-12-31 00:30:00</t>
  </si>
  <si>
    <t>0000-12-30 23:30:00</t>
  </si>
  <si>
    <t>0000-12-30 22:30:00</t>
  </si>
  <si>
    <t>0000-12-30 21:30:00</t>
  </si>
  <si>
    <t>0000-12-30 20:30:00</t>
  </si>
  <si>
    <t>0000-12-30 19:30:00</t>
  </si>
  <si>
    <t>0000-12-30 18:30:00</t>
  </si>
  <si>
    <t>0000-12-30 17:30:00</t>
  </si>
  <si>
    <t>0000-12-30 16:30:00</t>
  </si>
  <si>
    <t>0000-12-30 15:30:00</t>
  </si>
  <si>
    <t>0000-12-30 14:30:00</t>
  </si>
  <si>
    <t>0000-12-30 13:30:00</t>
  </si>
  <si>
    <t>0000-12-30 12:30:00</t>
  </si>
  <si>
    <t>0000-12-30 11:30:00</t>
  </si>
  <si>
    <t>0000-12-30 10:30:00</t>
  </si>
  <si>
    <t>0000-12-30 09:30:00</t>
  </si>
  <si>
    <t>0000-12-30 08:30:00</t>
  </si>
  <si>
    <t>0000-12-30 07:30:00</t>
  </si>
  <si>
    <t>0000-12-30 06:30:00</t>
  </si>
  <si>
    <t>0000-12-30 05:30:00</t>
  </si>
  <si>
    <t>0000-12-30 04:30:00</t>
  </si>
  <si>
    <t>0000-12-30 03:30:00</t>
  </si>
  <si>
    <t>0000-12-30 02:30:00</t>
  </si>
  <si>
    <t>0000-12-30 01:30:00</t>
  </si>
  <si>
    <t>0000-12-30 00:30:00</t>
  </si>
  <si>
    <t>0000-12-29 23:30:00</t>
  </si>
  <si>
    <t>0000-12-29 22:30:00</t>
  </si>
  <si>
    <t>0000-12-29 21:30:00</t>
  </si>
  <si>
    <t>0000-12-29 20:30:00</t>
  </si>
  <si>
    <t>0000-12-29 19:30:00</t>
  </si>
  <si>
    <t>0000-12-29 18:30:00</t>
  </si>
  <si>
    <t>0000-12-29 17:30:00</t>
  </si>
  <si>
    <t>0000-12-29 16:30:00</t>
  </si>
  <si>
    <t>0000-12-29 15:30:00</t>
  </si>
  <si>
    <t>0000-12-29 14:30:00</t>
  </si>
  <si>
    <t>0000-12-29 13:30:00</t>
  </si>
  <si>
    <t>0000-12-29 12:30:00</t>
  </si>
  <si>
    <t>0000-12-29 11:30:00</t>
  </si>
  <si>
    <t>0000-12-29 10:30:00</t>
  </si>
  <si>
    <t>0000-12-29 09:30:00</t>
  </si>
  <si>
    <t>0000-12-29 08:30:00</t>
  </si>
  <si>
    <t>0000-12-29 07:30:00</t>
  </si>
  <si>
    <t>0000-12-29 06:30:00</t>
  </si>
  <si>
    <t>0000-12-29 05:30:00</t>
  </si>
  <si>
    <t>0000-12-29 04:30:00</t>
  </si>
  <si>
    <t>0000-12-29 03:30:00</t>
  </si>
  <si>
    <t>0000-12-29 02:30:00</t>
  </si>
  <si>
    <t>0000-12-29 01:30:00</t>
  </si>
  <si>
    <t>0000-12-29 00:30:00</t>
  </si>
  <si>
    <t>0000-12-28 23:30:00</t>
  </si>
  <si>
    <t>0000-12-28 22:30:00</t>
  </si>
  <si>
    <t>0000-12-28 21:30:00</t>
  </si>
  <si>
    <t>0000-12-28 20:30:00</t>
  </si>
  <si>
    <t>0000-12-28 19:30:00</t>
  </si>
  <si>
    <t>0000-12-28 18:30:00</t>
  </si>
  <si>
    <t>0000-12-28 17:30:00</t>
  </si>
  <si>
    <t>0000-12-28 16:30:00</t>
  </si>
  <si>
    <t>0000-12-28 15:30:00</t>
  </si>
  <si>
    <t>0000-12-28 14:30:00</t>
  </si>
  <si>
    <t>0000-12-28 13:30:00</t>
  </si>
  <si>
    <t>0000-12-28 12:30:00</t>
  </si>
  <si>
    <t>0000-12-28 11:30:00</t>
  </si>
  <si>
    <t>0000-12-28 10:30:00</t>
  </si>
  <si>
    <t>0000-12-28 09:30:00</t>
  </si>
  <si>
    <t>0000-12-28 08:30:00</t>
  </si>
  <si>
    <t>0000-12-28 07:30:00</t>
  </si>
  <si>
    <t>0000-12-28 06:30:00</t>
  </si>
  <si>
    <t>0000-12-28 05:30:00</t>
  </si>
  <si>
    <t>0000-12-28 04:30:00</t>
  </si>
  <si>
    <t>0000-12-28 03:30:00</t>
  </si>
  <si>
    <t>0000-12-28 02:30:00</t>
  </si>
  <si>
    <t>0000-12-28 01:30:00</t>
  </si>
  <si>
    <t>0000-12-28 00:30:00</t>
  </si>
  <si>
    <t>0000-12-27 23:30:00</t>
  </si>
  <si>
    <t>0000-12-27 22:30:00</t>
  </si>
  <si>
    <t>0000-12-27 21:30:00</t>
  </si>
  <si>
    <t>0000-12-27 20:30:00</t>
  </si>
  <si>
    <t>0000-12-27 19:30:00</t>
  </si>
  <si>
    <t>0000-12-27 18:30:00</t>
  </si>
  <si>
    <t>0000-12-27 17:30:00</t>
  </si>
  <si>
    <t>0000-12-27 16:30:00</t>
  </si>
  <si>
    <t>0000-12-27 15:30:00</t>
  </si>
  <si>
    <t>0000-12-27 14:30:00</t>
  </si>
  <si>
    <t>0000-12-27 13:30:00</t>
  </si>
  <si>
    <t>0000-12-27 12:30:00</t>
  </si>
  <si>
    <t>0000-12-27 11:30:00</t>
  </si>
  <si>
    <t>0000-12-27 10:30:00</t>
  </si>
  <si>
    <t>0000-12-27 09:30:00</t>
  </si>
  <si>
    <t>0000-12-27 08:30:00</t>
  </si>
  <si>
    <t>0000-12-27 07:30:00</t>
  </si>
  <si>
    <t>0000-12-27 06:30:00</t>
  </si>
  <si>
    <t>0000-12-27 05:30:00</t>
  </si>
  <si>
    <t>0000-12-27 04:30:00</t>
  </si>
  <si>
    <t>0000-12-27 03:30:00</t>
  </si>
  <si>
    <t>0000-12-27 02:30:00</t>
  </si>
  <si>
    <t>0000-12-27 01:30:00</t>
  </si>
  <si>
    <t>0000-12-27 00:30:00</t>
  </si>
  <si>
    <t>0000-12-26 23:30:00</t>
  </si>
  <si>
    <t>0000-12-26 22:30:00</t>
  </si>
  <si>
    <t>0000-12-26 21:30:00</t>
  </si>
  <si>
    <t>0000-12-26 20:30:00</t>
  </si>
  <si>
    <t>0000-12-26 19:30:00</t>
  </si>
  <si>
    <t>0000-12-26 18:30:00</t>
  </si>
  <si>
    <t>0000-12-26 17:30:00</t>
  </si>
  <si>
    <t>0000-12-26 16:30:00</t>
  </si>
  <si>
    <t>0000-12-26 15:30:00</t>
  </si>
  <si>
    <t>0000-12-26 14:30:00</t>
  </si>
  <si>
    <t>0000-12-26 13:30:00</t>
  </si>
  <si>
    <t>0000-12-26 12:30:00</t>
  </si>
  <si>
    <t>0000-12-26 11:30:00</t>
  </si>
  <si>
    <t>0000-12-26 10:30:00</t>
  </si>
  <si>
    <t>0000-12-26 09:30:00</t>
  </si>
  <si>
    <t>0000-12-26 08:30:00</t>
  </si>
  <si>
    <t>0000-12-26 07:30:00</t>
  </si>
  <si>
    <t>0000-12-26 06:30:00</t>
  </si>
  <si>
    <t>0000-12-26 05:30:00</t>
  </si>
  <si>
    <t>0000-12-26 04:30:00</t>
  </si>
  <si>
    <t>0000-12-26 03:30:00</t>
  </si>
  <si>
    <t>0000-12-26 02:30:00</t>
  </si>
  <si>
    <t>0000-12-26 01:30:00</t>
  </si>
  <si>
    <t>0000-12-26 00:30:00</t>
  </si>
  <si>
    <t>0000-12-25 23:30:00</t>
  </si>
  <si>
    <t>0000-12-25 22:30:00</t>
  </si>
  <si>
    <t>0000-12-25 21:30:00</t>
  </si>
  <si>
    <t>0000-12-25 20:30:00</t>
  </si>
  <si>
    <t>0000-12-25 19:30:00</t>
  </si>
  <si>
    <t>0000-12-25 18:30:00</t>
  </si>
  <si>
    <t>0000-12-25 17:30:00</t>
  </si>
  <si>
    <t>0000-12-25 16:30:00</t>
  </si>
  <si>
    <t>0000-12-25 15:30:00</t>
  </si>
  <si>
    <t>0000-12-25 14:30:00</t>
  </si>
  <si>
    <t>0000-12-25 13:30:00</t>
  </si>
  <si>
    <t>0000-12-25 12:30:00</t>
  </si>
  <si>
    <t>0000-12-25 11:30:00</t>
  </si>
  <si>
    <t>0000-12-25 10:30:00</t>
  </si>
  <si>
    <t>0000-12-25 09:30:00</t>
  </si>
  <si>
    <t>0000-12-25 08:30:00</t>
  </si>
  <si>
    <t>0000-12-25 07:30:00</t>
  </si>
  <si>
    <t>0000-12-25 06:30:00</t>
  </si>
  <si>
    <t>0000-12-25 05:30:00</t>
  </si>
  <si>
    <t>0000-12-25 04:30:00</t>
  </si>
  <si>
    <t>0000-12-25 03:30:00</t>
  </si>
  <si>
    <t>0000-12-25 02:30:00</t>
  </si>
  <si>
    <t>0000-12-25 01:30:00</t>
  </si>
  <si>
    <t>0000-12-25 00:30:00</t>
  </si>
  <si>
    <t>0000-12-24 23:30:00</t>
  </si>
  <si>
    <t>0000-12-24 22:30:00</t>
  </si>
  <si>
    <t>0000-12-24 21:30:00</t>
  </si>
  <si>
    <t>0000-12-24 20:30:00</t>
  </si>
  <si>
    <t>0000-12-24 19:30:00</t>
  </si>
  <si>
    <t>0000-12-24 18:30:00</t>
  </si>
  <si>
    <t>0000-12-24 17:30:00</t>
  </si>
  <si>
    <t>0000-12-24 16:30:00</t>
  </si>
  <si>
    <t>0000-12-24 15:30:00</t>
  </si>
  <si>
    <t>0000-12-24 14:30:00</t>
  </si>
  <si>
    <t>0000-12-24 13:30:00</t>
  </si>
  <si>
    <t>0000-12-24 12:30:00</t>
  </si>
  <si>
    <t>0000-12-24 11:30:00</t>
  </si>
  <si>
    <t>0000-12-24 10:30:00</t>
  </si>
  <si>
    <t>0000-12-24 09:30:00</t>
  </si>
  <si>
    <t>0000-12-24 08:30:00</t>
  </si>
  <si>
    <t>0000-12-24 07:30:00</t>
  </si>
  <si>
    <t>0000-12-24 06:30:00</t>
  </si>
  <si>
    <t>0000-12-24 05:30:00</t>
  </si>
  <si>
    <t>0000-12-24 04:30:00</t>
  </si>
  <si>
    <t>0000-12-24 03:30:00</t>
  </si>
  <si>
    <t>0000-12-24 02:30:00</t>
  </si>
  <si>
    <t>0000-12-24 01:30:00</t>
  </si>
  <si>
    <t>0000-12-24 00:30:00</t>
  </si>
  <si>
    <t>0000-12-23 23:30:00</t>
  </si>
  <si>
    <t>0000-12-23 22:30:00</t>
  </si>
  <si>
    <t>0000-12-23 21:30:00</t>
  </si>
  <si>
    <t>0000-12-23 20:30:00</t>
  </si>
  <si>
    <t>0000-12-23 19:30:00</t>
  </si>
  <si>
    <t>0000-12-23 18:30:00</t>
  </si>
  <si>
    <t>0000-12-23 17:30:00</t>
  </si>
  <si>
    <t>0000-12-23 16:30:00</t>
  </si>
  <si>
    <t>0000-12-23 15:30:00</t>
  </si>
  <si>
    <t>0000-12-23 14:30:00</t>
  </si>
  <si>
    <t>0000-12-23 13:30:00</t>
  </si>
  <si>
    <t>0000-12-23 12:30:00</t>
  </si>
  <si>
    <t>0000-12-23 11:30:00</t>
  </si>
  <si>
    <t>0000-12-23 10:30:00</t>
  </si>
  <si>
    <t>0000-12-23 09:30:00</t>
  </si>
  <si>
    <t>0000-12-23 08:30:00</t>
  </si>
  <si>
    <t>0000-12-23 07:30:00</t>
  </si>
  <si>
    <t>0000-12-23 06:30:00</t>
  </si>
  <si>
    <t>0000-12-23 05:30:00</t>
  </si>
  <si>
    <t>0000-12-23 04:30:00</t>
  </si>
  <si>
    <t>0000-12-23 03:30:00</t>
  </si>
  <si>
    <t>0000-12-23 02:30:00</t>
  </si>
  <si>
    <t>0000-12-23 01:30:00</t>
  </si>
  <si>
    <t>0000-12-23 00:30:00</t>
  </si>
  <si>
    <t>0000-12-22 23:30:00</t>
  </si>
  <si>
    <t>0000-12-22 22:30:00</t>
  </si>
  <si>
    <t>0000-12-22 21:30:00</t>
  </si>
  <si>
    <t>0000-12-22 20:30:00</t>
  </si>
  <si>
    <t>0000-12-22 19:30:00</t>
  </si>
  <si>
    <t>0000-12-22 18:30:00</t>
  </si>
  <si>
    <t>0000-12-22 17:30:00</t>
  </si>
  <si>
    <t>0000-12-22 16:30:00</t>
  </si>
  <si>
    <t>0000-12-22 15:30:00</t>
  </si>
  <si>
    <t>0000-12-22 14:30:00</t>
  </si>
  <si>
    <t>0000-12-22 13:30:00</t>
  </si>
  <si>
    <t>0000-12-22 12:30:00</t>
  </si>
  <si>
    <t>0000-12-22 11:30:00</t>
  </si>
  <si>
    <t>0000-12-22 10:30:00</t>
  </si>
  <si>
    <t>0000-12-22 09:30:00</t>
  </si>
  <si>
    <t>0000-12-22 08:30:00</t>
  </si>
  <si>
    <t>0000-12-22 07:30:00</t>
  </si>
  <si>
    <t>0000-12-22 06:30:00</t>
  </si>
  <si>
    <t>0000-12-22 05:30:00</t>
  </si>
  <si>
    <t>0000-12-22 04:30:00</t>
  </si>
  <si>
    <t>0000-12-22 03:30:00</t>
  </si>
  <si>
    <t>0000-12-22 02:30:00</t>
  </si>
  <si>
    <t>0000-12-22 01:30:00</t>
  </si>
  <si>
    <t>0000-12-22 00:30:00</t>
  </si>
  <si>
    <t>0000-12-21 23:30:00</t>
  </si>
  <si>
    <t>0000-12-21 22:30:00</t>
  </si>
  <si>
    <t>0000-12-21 21:30:00</t>
  </si>
  <si>
    <t>0000-12-21 20:30:00</t>
  </si>
  <si>
    <t>0000-12-21 19:30:00</t>
  </si>
  <si>
    <t>0000-12-21 18:30:00</t>
  </si>
  <si>
    <t>0000-12-21 17:30:00</t>
  </si>
  <si>
    <t>0000-12-21 16:30:00</t>
  </si>
  <si>
    <t>0000-12-21 15:30:00</t>
  </si>
  <si>
    <t>0000-12-21 14:30:00</t>
  </si>
  <si>
    <t>0000-12-21 13:30:00</t>
  </si>
  <si>
    <t>0000-12-21 12:30:00</t>
  </si>
  <si>
    <t>0000-12-21 11:30:00</t>
  </si>
  <si>
    <t>0000-12-21 10:30:00</t>
  </si>
  <si>
    <t>0000-12-21 09:30:00</t>
  </si>
  <si>
    <t>0000-12-21 08:30:00</t>
  </si>
  <si>
    <t>0000-12-21 07:30:00</t>
  </si>
  <si>
    <t>0000-12-21 06:30:00</t>
  </si>
  <si>
    <t>0000-12-21 05:30:00</t>
  </si>
  <si>
    <t>0000-12-21 04:30:00</t>
  </si>
  <si>
    <t>0000-12-21 03:30:00</t>
  </si>
  <si>
    <t>0000-12-21 02:30:00</t>
  </si>
  <si>
    <t>0000-12-21 01:30:00</t>
  </si>
  <si>
    <t>0000-12-21 00:30:00</t>
  </si>
  <si>
    <t>0000-12-20 23:30:00</t>
  </si>
  <si>
    <t>0000-12-20 22:30:00</t>
  </si>
  <si>
    <t>0000-12-20 21:30:00</t>
  </si>
  <si>
    <t>0000-12-20 20:30:00</t>
  </si>
  <si>
    <t>0000-12-20 19:30:00</t>
  </si>
  <si>
    <t>0000-12-20 18:30:00</t>
  </si>
  <si>
    <t>0000-12-20 17:30:00</t>
  </si>
  <si>
    <t>0000-12-20 16:30:00</t>
  </si>
  <si>
    <t>0000-12-20 15:30:00</t>
  </si>
  <si>
    <t>0000-12-20 14:30:00</t>
  </si>
  <si>
    <t>0000-12-20 13:30:00</t>
  </si>
  <si>
    <t>0000-12-20 12:30:00</t>
  </si>
  <si>
    <t>0000-12-20 11:30:00</t>
  </si>
  <si>
    <t>0000-12-20 10:30:00</t>
  </si>
  <si>
    <t>0000-12-20 09:30:00</t>
  </si>
  <si>
    <t>0000-12-20 08:30:00</t>
  </si>
  <si>
    <t>0000-12-20 07:30:00</t>
  </si>
  <si>
    <t>0000-12-20 06:30:00</t>
  </si>
  <si>
    <t>0000-12-20 05:30:00</t>
  </si>
  <si>
    <t>0000-12-20 04:30:00</t>
  </si>
  <si>
    <t>0000-12-20 03:30:00</t>
  </si>
  <si>
    <t>0000-12-20 02:30:00</t>
  </si>
  <si>
    <t>0000-12-20 01:30:00</t>
  </si>
  <si>
    <t>0000-12-20 00:30:00</t>
  </si>
  <si>
    <t>0000-12-19 23:30:00</t>
  </si>
  <si>
    <t>0000-12-19 22:30:00</t>
  </si>
  <si>
    <t>0000-12-19 21:30:00</t>
  </si>
  <si>
    <t>0000-12-19 20:30:00</t>
  </si>
  <si>
    <t>0000-12-19 19:30:00</t>
  </si>
  <si>
    <t>0000-12-19 18:30:00</t>
  </si>
  <si>
    <t>0000-12-19 17:30:00</t>
  </si>
  <si>
    <t>0000-12-19 16:30:00</t>
  </si>
  <si>
    <t>0000-12-19 15:30:00</t>
  </si>
  <si>
    <t>0000-12-19 14:30:00</t>
  </si>
  <si>
    <t>0000-12-19 13:30:00</t>
  </si>
  <si>
    <t>0000-12-19 12:30:00</t>
  </si>
  <si>
    <t>0000-12-19 11:30:00</t>
  </si>
  <si>
    <t>0000-12-19 10:30:00</t>
  </si>
  <si>
    <t>0000-12-19 09:30:00</t>
  </si>
  <si>
    <t>0000-12-19 08:30:00</t>
  </si>
  <si>
    <t>0000-12-19 07:30:00</t>
  </si>
  <si>
    <t>0000-12-19 06:30:00</t>
  </si>
  <si>
    <t>0000-12-19 05:30:00</t>
  </si>
  <si>
    <t>0000-12-19 04:30:00</t>
  </si>
  <si>
    <t>0000-12-19 03:30:00</t>
  </si>
  <si>
    <t>0000-12-19 02:30:00</t>
  </si>
  <si>
    <t>0000-12-19 01:30:00</t>
  </si>
  <si>
    <t>0000-12-19 00:30:00</t>
  </si>
  <si>
    <t>0000-12-18 23:30:00</t>
  </si>
  <si>
    <t>0000-12-18 22:30:00</t>
  </si>
  <si>
    <t>0000-12-18 21:30:00</t>
  </si>
  <si>
    <t>0000-12-18 20:30:00</t>
  </si>
  <si>
    <t>0000-12-18 19:30:00</t>
  </si>
  <si>
    <t>0000-12-18 18:30:00</t>
  </si>
  <si>
    <t>0000-12-18 17:30:00</t>
  </si>
  <si>
    <t>0000-12-18 16:30:00</t>
  </si>
  <si>
    <t>0000-12-18 15:30:00</t>
  </si>
  <si>
    <t>0000-12-18 14:30:00</t>
  </si>
  <si>
    <t>0000-12-18 13:30:00</t>
  </si>
  <si>
    <t>0000-12-18 12:30:00</t>
  </si>
  <si>
    <t>0000-12-18 11:30:00</t>
  </si>
  <si>
    <t>0000-12-18 10:30:00</t>
  </si>
  <si>
    <t>0000-12-18 09:30:00</t>
  </si>
  <si>
    <t>0000-12-18 08:30:00</t>
  </si>
  <si>
    <t>0000-12-18 07:30:00</t>
  </si>
  <si>
    <t>0000-12-18 06:30:00</t>
  </si>
  <si>
    <t>0000-12-18 05:30:00</t>
  </si>
  <si>
    <t>0000-12-18 04:30:00</t>
  </si>
  <si>
    <t>0000-12-18 03:30:00</t>
  </si>
  <si>
    <t>0000-12-18 02:30:00</t>
  </si>
  <si>
    <t>0000-12-18 01:30:00</t>
  </si>
  <si>
    <t>0000-12-18 00:30:00</t>
  </si>
  <si>
    <t>0000-12-17 23:30:00</t>
  </si>
  <si>
    <t>0000-12-17 22:30:00</t>
  </si>
  <si>
    <t>0000-12-17 21:30:00</t>
  </si>
  <si>
    <t>0000-12-17 20:30:00</t>
  </si>
  <si>
    <t>0000-12-17 19:30:00</t>
  </si>
  <si>
    <t>0000-12-17 18:30:00</t>
  </si>
  <si>
    <t>0000-12-17 17:30:00</t>
  </si>
  <si>
    <t>0000-12-17 16:30:00</t>
  </si>
  <si>
    <t>0000-12-17 15:30:00</t>
  </si>
  <si>
    <t>0000-12-17 14:30:00</t>
  </si>
  <si>
    <t>0000-12-17 13:30:00</t>
  </si>
  <si>
    <t>0000-12-17 12:30:00</t>
  </si>
  <si>
    <t>0000-12-17 11:30:00</t>
  </si>
  <si>
    <t>0000-12-17 10:30:00</t>
  </si>
  <si>
    <t>0000-12-17 09:30:00</t>
  </si>
  <si>
    <t>0000-12-17 08:30:00</t>
  </si>
  <si>
    <t>0000-12-17 07:30:00</t>
  </si>
  <si>
    <t>0000-12-17 06:30:00</t>
  </si>
  <si>
    <t>0000-12-17 05:30:00</t>
  </si>
  <si>
    <t>0000-12-17 04:30:00</t>
  </si>
  <si>
    <t>0000-12-17 03:30:00</t>
  </si>
  <si>
    <t>0000-12-17 02:30:00</t>
  </si>
  <si>
    <t>0000-12-17 01:30:00</t>
  </si>
  <si>
    <t>0000-12-17 00:30:00</t>
  </si>
  <si>
    <t>0000-12-16 23:30:00</t>
  </si>
  <si>
    <t>0000-12-16 22:30:00</t>
  </si>
  <si>
    <t>0000-12-16 21:30:00</t>
  </si>
  <si>
    <t>0000-12-16 20:30:00</t>
  </si>
  <si>
    <t>0000-12-16 19:30:00</t>
  </si>
  <si>
    <t>0000-12-16 18:30:00</t>
  </si>
  <si>
    <t>0000-12-16 17:30:00</t>
  </si>
  <si>
    <t>0000-12-16 16:30:00</t>
  </si>
  <si>
    <t>0000-12-16 15:30:00</t>
  </si>
  <si>
    <t>0000-12-16 14:30:00</t>
  </si>
  <si>
    <t>0000-12-16 13:30:00</t>
  </si>
  <si>
    <t>0000-12-16 12:30:00</t>
  </si>
  <si>
    <t>0000-12-16 11:30:00</t>
  </si>
  <si>
    <t>0000-12-16 10:30:00</t>
  </si>
  <si>
    <t>0000-12-16 09:30:00</t>
  </si>
  <si>
    <t>0000-12-16 08:30:00</t>
  </si>
  <si>
    <t>0000-12-16 07:30:00</t>
  </si>
  <si>
    <t>0000-12-16 06:30:00</t>
  </si>
  <si>
    <t>0000-12-16 05:30:00</t>
  </si>
  <si>
    <t>0000-12-16 04:30:00</t>
  </si>
  <si>
    <t>0000-12-16 03:30:00</t>
  </si>
  <si>
    <t>0000-12-16 02:30:00</t>
  </si>
  <si>
    <t>0000-12-16 01:30:00</t>
  </si>
  <si>
    <t>0000-12-16 00:30:00</t>
  </si>
  <si>
    <t>0000-12-15 23:30:00</t>
  </si>
  <si>
    <t>0000-12-15 22:30:00</t>
  </si>
  <si>
    <t>0000-12-15 21:30:00</t>
  </si>
  <si>
    <t>0000-12-15 20:30:00</t>
  </si>
  <si>
    <t>0000-12-15 19:30:00</t>
  </si>
  <si>
    <t>0000-12-15 18:30:00</t>
  </si>
  <si>
    <t>0000-12-15 17:30:00</t>
  </si>
  <si>
    <t>0000-12-15 16:30:00</t>
  </si>
  <si>
    <t>0000-12-15 15:30:00</t>
  </si>
  <si>
    <t>0000-12-15 14:30:00</t>
  </si>
  <si>
    <t>0000-12-15 13:30:00</t>
  </si>
  <si>
    <t>0000-12-15 12:30:00</t>
  </si>
  <si>
    <t>0000-12-15 11:30:00</t>
  </si>
  <si>
    <t>0000-12-15 10:30:00</t>
  </si>
  <si>
    <t>0000-12-15 09:30:00</t>
  </si>
  <si>
    <t>0000-12-15 08:30:00</t>
  </si>
  <si>
    <t>0000-12-15 07:30:00</t>
  </si>
  <si>
    <t>0000-12-15 06:30:00</t>
  </si>
  <si>
    <t>0000-12-15 05:30:00</t>
  </si>
  <si>
    <t>0000-12-15 04:30:00</t>
  </si>
  <si>
    <t>0000-12-15 03:30:00</t>
  </si>
  <si>
    <t>0000-12-15 02:30:00</t>
  </si>
  <si>
    <t>0000-12-15 01:30:00</t>
  </si>
  <si>
    <t>0000-12-15 00:30:00</t>
  </si>
  <si>
    <t>0000-12-14 23:30:00</t>
  </si>
  <si>
    <t>0000-12-14 22:30:00</t>
  </si>
  <si>
    <t>0000-12-14 21:30:00</t>
  </si>
  <si>
    <t>0000-12-14 20:30:00</t>
  </si>
  <si>
    <t>0000-12-14 19:30:00</t>
  </si>
  <si>
    <t>0000-12-14 18:30:00</t>
  </si>
  <si>
    <t>0000-12-14 17:30:00</t>
  </si>
  <si>
    <t>0000-12-14 16:30:00</t>
  </si>
  <si>
    <t>0000-12-14 15:30:00</t>
  </si>
  <si>
    <t>0000-12-14 14:30:00</t>
  </si>
  <si>
    <t>0000-12-14 13:30:00</t>
  </si>
  <si>
    <t>0000-12-14 12:30:00</t>
  </si>
  <si>
    <t>0000-12-14 11:30:00</t>
  </si>
  <si>
    <t>0000-12-14 10:30:00</t>
  </si>
  <si>
    <t>0000-12-14 09:30:00</t>
  </si>
  <si>
    <t>0000-12-14 08:30:00</t>
  </si>
  <si>
    <t>0000-12-14 07:30:00</t>
  </si>
  <si>
    <t>0000-12-14 06:30:00</t>
  </si>
  <si>
    <t>0000-12-14 05:30:00</t>
  </si>
  <si>
    <t>0000-12-14 04:30:00</t>
  </si>
  <si>
    <t>0000-12-14 03:30:00</t>
  </si>
  <si>
    <t>0000-12-14 02:30:00</t>
  </si>
  <si>
    <t>0000-12-14 01:30:00</t>
  </si>
  <si>
    <t>0000-12-14 00:30:00</t>
  </si>
  <si>
    <t>0000-12-13 23:30:00</t>
  </si>
  <si>
    <t>0000-12-13 22:30:00</t>
  </si>
  <si>
    <t>0000-12-13 21:30:00</t>
  </si>
  <si>
    <t>0000-12-13 20:30:00</t>
  </si>
  <si>
    <t>0000-12-13 19:30:00</t>
  </si>
  <si>
    <t>0000-12-13 18:30:00</t>
  </si>
  <si>
    <t>0000-12-13 17:30:00</t>
  </si>
  <si>
    <t>0000-12-13 16:30:00</t>
  </si>
  <si>
    <t>0000-12-13 15:30:00</t>
  </si>
  <si>
    <t>0000-12-13 14:30:00</t>
  </si>
  <si>
    <t>0000-12-13 13:30:00</t>
  </si>
  <si>
    <t>0000-12-13 12:30:00</t>
  </si>
  <si>
    <t>0000-12-13 11:30:00</t>
  </si>
  <si>
    <t>0000-12-13 10:30:00</t>
  </si>
  <si>
    <t>0000-12-13 09:30:00</t>
  </si>
  <si>
    <t>0000-12-13 08:30:00</t>
  </si>
  <si>
    <t>0000-12-13 07:30:00</t>
  </si>
  <si>
    <t>0000-12-13 06:30:00</t>
  </si>
  <si>
    <t>0000-12-13 05:30:00</t>
  </si>
  <si>
    <t>0000-12-13 04:30:00</t>
  </si>
  <si>
    <t>0000-12-13 03:30:00</t>
  </si>
  <si>
    <t>0000-12-13 02:30:00</t>
  </si>
  <si>
    <t>0000-12-13 01:30:00</t>
  </si>
  <si>
    <t>0000-12-13 00:30:00</t>
  </si>
  <si>
    <t>0000-12-12 23:30:00</t>
  </si>
  <si>
    <t>0000-12-12 22:30:00</t>
  </si>
  <si>
    <t>0000-12-12 21:30:00</t>
  </si>
  <si>
    <t>0000-12-12 20:30:00</t>
  </si>
  <si>
    <t>0000-12-12 19:30:00</t>
  </si>
  <si>
    <t>0000-12-12 18:30:00</t>
  </si>
  <si>
    <t>0000-12-12 17:30:00</t>
  </si>
  <si>
    <t>0000-12-12 16:30:00</t>
  </si>
  <si>
    <t>0000-12-12 15:30:00</t>
  </si>
  <si>
    <t>0000-12-12 14:30:00</t>
  </si>
  <si>
    <t>0000-12-12 13:30:00</t>
  </si>
  <si>
    <t>0000-12-12 12:30:00</t>
  </si>
  <si>
    <t>0000-12-12 11:30:00</t>
  </si>
  <si>
    <t>0000-12-12 10:30:00</t>
  </si>
  <si>
    <t>0000-12-12 09:30:00</t>
  </si>
  <si>
    <t>0000-12-12 08:30:00</t>
  </si>
  <si>
    <t>0000-12-12 07:30:00</t>
  </si>
  <si>
    <t>0000-12-12 06:30:00</t>
  </si>
  <si>
    <t>0000-12-12 05:30:00</t>
  </si>
  <si>
    <t>0000-12-12 04:30:00</t>
  </si>
  <si>
    <t>0000-12-12 03:30:00</t>
  </si>
  <si>
    <t>0000-12-12 02:30:00</t>
  </si>
  <si>
    <t>0000-12-12 01:30:00</t>
  </si>
  <si>
    <t>0000-12-12 00:30:00</t>
  </si>
  <si>
    <t>0000-12-11 23:30:00</t>
  </si>
  <si>
    <t>0000-12-11 22:30:00</t>
  </si>
  <si>
    <t>0000-12-11 21:30:00</t>
  </si>
  <si>
    <t>0000-12-11 20:30:00</t>
  </si>
  <si>
    <t>0000-12-11 19:30:00</t>
  </si>
  <si>
    <t>0000-12-11 18:30:00</t>
  </si>
  <si>
    <t>0000-12-11 17:30:00</t>
  </si>
  <si>
    <t>0000-12-11 16:30:00</t>
  </si>
  <si>
    <t>0000-12-11 15:30:00</t>
  </si>
  <si>
    <t>0000-12-11 14:30:00</t>
  </si>
  <si>
    <t>0000-12-11 13:30:00</t>
  </si>
  <si>
    <t>0000-12-11 12:30:00</t>
  </si>
  <si>
    <t>0000-12-11 11:30:00</t>
  </si>
  <si>
    <t>0000-12-11 10:30:00</t>
  </si>
  <si>
    <t>0000-12-11 09:30:00</t>
  </si>
  <si>
    <t>0000-12-11 08:30:00</t>
  </si>
  <si>
    <t>0000-12-11 07:30:00</t>
  </si>
  <si>
    <t>0000-12-11 06:30:00</t>
  </si>
  <si>
    <t>0000-12-11 05:30:00</t>
  </si>
  <si>
    <t>0000-12-11 04:30:00</t>
  </si>
  <si>
    <t>0000-12-11 03:30:00</t>
  </si>
  <si>
    <t>0000-12-11 02:30:00</t>
  </si>
  <si>
    <t>0000-12-11 01:30:00</t>
  </si>
  <si>
    <t>0000-12-11 00:30:00</t>
  </si>
  <si>
    <t>0000-12-10 23:30:00</t>
  </si>
  <si>
    <t>0000-12-10 22:30:00</t>
  </si>
  <si>
    <t>0000-12-10 21:30:00</t>
  </si>
  <si>
    <t>0000-12-10 20:30:00</t>
  </si>
  <si>
    <t>0000-12-10 19:30:00</t>
  </si>
  <si>
    <t>0000-12-10 18:30:00</t>
  </si>
  <si>
    <t>0000-12-10 17:30:00</t>
  </si>
  <si>
    <t>0000-12-10 16:30:00</t>
  </si>
  <si>
    <t>0000-12-10 15:30:00</t>
  </si>
  <si>
    <t>0000-12-10 14:30:00</t>
  </si>
  <si>
    <t>0000-12-10 13:30:00</t>
  </si>
  <si>
    <t>0000-12-10 12:30:00</t>
  </si>
  <si>
    <t>0000-12-10 11:30:00</t>
  </si>
  <si>
    <t>0000-12-10 10:30:00</t>
  </si>
  <si>
    <t>0000-12-10 09:30:00</t>
  </si>
  <si>
    <t>0000-12-10 08:30:00</t>
  </si>
  <si>
    <t>0000-12-10 07:30:00</t>
  </si>
  <si>
    <t>0000-12-10 06:30:00</t>
  </si>
  <si>
    <t>0000-12-10 05:30:00</t>
  </si>
  <si>
    <t>0000-12-10 04:30:00</t>
  </si>
  <si>
    <t>0000-12-10 03:30:00</t>
  </si>
  <si>
    <t>0000-12-10 02:30:00</t>
  </si>
  <si>
    <t>0000-12-10 01:30:00</t>
  </si>
  <si>
    <t>0000-12-10 00:30:00</t>
  </si>
  <si>
    <t>0000-12-09 23:30:00</t>
  </si>
  <si>
    <t>0000-12-09 22:30:00</t>
  </si>
  <si>
    <t>0000-12-09 21:30:00</t>
  </si>
  <si>
    <t>0000-12-09 20:30:00</t>
  </si>
  <si>
    <t>0000-12-09 19:30:00</t>
  </si>
  <si>
    <t>0000-12-09 18:30:00</t>
  </si>
  <si>
    <t>0000-12-09 17:30:00</t>
  </si>
  <si>
    <t>0000-12-09 16:30:00</t>
  </si>
  <si>
    <t>0000-12-09 15:30:00</t>
  </si>
  <si>
    <t>0000-12-09 14:30:00</t>
  </si>
  <si>
    <t>0000-12-09 13:30:00</t>
  </si>
  <si>
    <t>0000-12-09 12:30:00</t>
  </si>
  <si>
    <t>0000-12-09 11:30:00</t>
  </si>
  <si>
    <t>0000-12-09 10:30:00</t>
  </si>
  <si>
    <t>0000-12-09 09:30:00</t>
  </si>
  <si>
    <t>0000-12-09 08:30:00</t>
  </si>
  <si>
    <t>0000-12-09 07:30:00</t>
  </si>
  <si>
    <t>0000-12-09 06:30:00</t>
  </si>
  <si>
    <t>0000-12-09 05:30:00</t>
  </si>
  <si>
    <t>0000-12-09 04:30:00</t>
  </si>
  <si>
    <t>0000-12-09 03:30:00</t>
  </si>
  <si>
    <t>0000-12-09 02:30:00</t>
  </si>
  <si>
    <t>0000-12-09 01:30:00</t>
  </si>
  <si>
    <t>0000-12-09 00:30:00</t>
  </si>
  <si>
    <t>0000-12-08 23:30:00</t>
  </si>
  <si>
    <t>0000-12-08 22:30:00</t>
  </si>
  <si>
    <t>0000-12-08 21:30:00</t>
  </si>
  <si>
    <t>0000-12-08 20:30:00</t>
  </si>
  <si>
    <t>0000-12-08 19:30:00</t>
  </si>
  <si>
    <t>0000-12-08 18:30:00</t>
  </si>
  <si>
    <t>0000-12-08 17:30:00</t>
  </si>
  <si>
    <t>0000-12-08 16:30:00</t>
  </si>
  <si>
    <t>0000-12-08 15:30:00</t>
  </si>
  <si>
    <t>0000-12-08 14:30:00</t>
  </si>
  <si>
    <t>0000-12-08 13:30:00</t>
  </si>
  <si>
    <t>0000-12-08 12:30:00</t>
  </si>
  <si>
    <t>0000-12-08 11:30:00</t>
  </si>
  <si>
    <t>0000-12-08 10:30:00</t>
  </si>
  <si>
    <t>0000-12-08 09:30:00</t>
  </si>
  <si>
    <t>0000-12-08 08:30:00</t>
  </si>
  <si>
    <t>0000-12-08 07:30:00</t>
  </si>
  <si>
    <t>0000-12-08 06:30:00</t>
  </si>
  <si>
    <t>0000-12-08 05:30:00</t>
  </si>
  <si>
    <t>0000-12-08 04:30:00</t>
  </si>
  <si>
    <t>0000-12-08 03:30:00</t>
  </si>
  <si>
    <t>0000-12-08 02:30:00</t>
  </si>
  <si>
    <t>0000-12-08 01:30:00</t>
  </si>
  <si>
    <t>0000-12-08 00:30:00</t>
  </si>
  <si>
    <t>0000-12-07 23:30:00</t>
  </si>
  <si>
    <t>0000-12-07 22:30:00</t>
  </si>
  <si>
    <t>0000-12-07 21:30:00</t>
  </si>
  <si>
    <t>0000-12-07 20:30:00</t>
  </si>
  <si>
    <t>0000-12-07 19:30:00</t>
  </si>
  <si>
    <t>0000-12-07 18:30:00</t>
  </si>
  <si>
    <t>0000-12-07 17:30:00</t>
  </si>
  <si>
    <t>0000-12-07 16:30:00</t>
  </si>
  <si>
    <t>0000-12-07 15:30:00</t>
  </si>
  <si>
    <t>0000-12-07 14:30:00</t>
  </si>
  <si>
    <t>0000-12-07 13:30:00</t>
  </si>
  <si>
    <t>0000-12-07 12:30:00</t>
  </si>
  <si>
    <t>0000-12-07 11:30:00</t>
  </si>
  <si>
    <t>0000-12-07 10:30:00</t>
  </si>
  <si>
    <t>0000-12-07 09:30:00</t>
  </si>
  <si>
    <t>0000-12-07 08:30:00</t>
  </si>
  <si>
    <t>0000-12-07 07:30:00</t>
  </si>
  <si>
    <t>0000-12-07 06:30:00</t>
  </si>
  <si>
    <t>0000-12-07 05:30:00</t>
  </si>
  <si>
    <t>0000-12-07 04:30:00</t>
  </si>
  <si>
    <t>0000-12-07 03:30:00</t>
  </si>
  <si>
    <t>0000-12-07 02:30:00</t>
  </si>
  <si>
    <t>0000-12-07 01:30:00</t>
  </si>
  <si>
    <t>0000-12-07 00:30:00</t>
  </si>
  <si>
    <t>0000-12-06 23:30:00</t>
  </si>
  <si>
    <t>0000-12-06 22:30:00</t>
  </si>
  <si>
    <t>0000-12-06 21:30:00</t>
  </si>
  <si>
    <t>0000-12-06 20:30:00</t>
  </si>
  <si>
    <t>0000-12-06 19:30:00</t>
  </si>
  <si>
    <t>0000-12-06 18:30:00</t>
  </si>
  <si>
    <t>0000-12-06 17:30:00</t>
  </si>
  <si>
    <t>0000-12-06 16:30:00</t>
  </si>
  <si>
    <t>0000-12-06 15:30:00</t>
  </si>
  <si>
    <t>0000-12-06 14:30:00</t>
  </si>
  <si>
    <t>0000-12-06 13:30:00</t>
  </si>
  <si>
    <t>0000-12-06 12:30:00</t>
  </si>
  <si>
    <t>0000-12-06 11:30:00</t>
  </si>
  <si>
    <t>0000-12-06 10:30:00</t>
  </si>
  <si>
    <t>0000-12-06 09:30:00</t>
  </si>
  <si>
    <t>0000-12-06 08:30:00</t>
  </si>
  <si>
    <t>0000-12-06 07:30:00</t>
  </si>
  <si>
    <t>0000-12-06 06:30:00</t>
  </si>
  <si>
    <t>0000-12-06 05:30:00</t>
  </si>
  <si>
    <t>0000-12-06 04:30:00</t>
  </si>
  <si>
    <t>0000-12-06 03:30:00</t>
  </si>
  <si>
    <t>0000-12-06 02:30:00</t>
  </si>
  <si>
    <t>0000-12-06 01:30:00</t>
  </si>
  <si>
    <t>0000-12-06 00:30:00</t>
  </si>
  <si>
    <t>0000-12-05 23:30:00</t>
  </si>
  <si>
    <t>0000-12-05 22:30:00</t>
  </si>
  <si>
    <t>0000-12-05 21:30:00</t>
  </si>
  <si>
    <t>0000-12-05 20:30:00</t>
  </si>
  <si>
    <t>0000-12-05 19:30:00</t>
  </si>
  <si>
    <t>0000-12-05 18:30:00</t>
  </si>
  <si>
    <t>0000-12-05 17:30:00</t>
  </si>
  <si>
    <t>0000-12-05 16:30:00</t>
  </si>
  <si>
    <t>0000-12-05 15:30:00</t>
  </si>
  <si>
    <t>0000-12-05 14:30:00</t>
  </si>
  <si>
    <t>0000-12-05 13:30:00</t>
  </si>
  <si>
    <t>0000-12-05 12:30:00</t>
  </si>
  <si>
    <t>0000-12-05 11:30:00</t>
  </si>
  <si>
    <t>0000-12-05 10:30:00</t>
  </si>
  <si>
    <t>0000-12-05 09:30:00</t>
  </si>
  <si>
    <t>0000-12-05 08:30:00</t>
  </si>
  <si>
    <t>0000-12-05 07:30:00</t>
  </si>
  <si>
    <t>0000-12-05 06:30:00</t>
  </si>
  <si>
    <t>0000-12-05 05:30:00</t>
  </si>
  <si>
    <t>0000-12-05 04:30:00</t>
  </si>
  <si>
    <t>0000-12-05 03:30:00</t>
  </si>
  <si>
    <t>0000-12-05 02:30:00</t>
  </si>
  <si>
    <t>0000-12-05 01:30:00</t>
  </si>
  <si>
    <t>0000-12-05 00:30:00</t>
  </si>
  <si>
    <t>0000-12-04 23:30:00</t>
  </si>
  <si>
    <t>0000-12-04 22:30:00</t>
  </si>
  <si>
    <t>0000-12-04 21:30:00</t>
  </si>
  <si>
    <t>0000-12-04 20:30:00</t>
  </si>
  <si>
    <t>0000-12-04 19:30:00</t>
  </si>
  <si>
    <t>0000-12-04 18:30:00</t>
  </si>
  <si>
    <t>0000-12-04 17:30:00</t>
  </si>
  <si>
    <t>0000-12-04 16:30:00</t>
  </si>
  <si>
    <t>0000-12-04 15:30:00</t>
  </si>
  <si>
    <t>0000-12-04 14:30:00</t>
  </si>
  <si>
    <t>0000-12-04 13:30:00</t>
  </si>
  <si>
    <t>0000-12-04 12:30:00</t>
  </si>
  <si>
    <t>0000-12-04 11:30:00</t>
  </si>
  <si>
    <t>0000-12-04 10:30:00</t>
  </si>
  <si>
    <t>0000-12-04 09:30:00</t>
  </si>
  <si>
    <t>0000-12-04 08:30:00</t>
  </si>
  <si>
    <t>0000-12-04 07:30:00</t>
  </si>
  <si>
    <t>0000-12-04 06:30:00</t>
  </si>
  <si>
    <t>0000-12-04 05:30:00</t>
  </si>
  <si>
    <t>0000-12-04 04:30:00</t>
  </si>
  <si>
    <t>0000-12-04 03:30:00</t>
  </si>
  <si>
    <t>0000-12-04 02:30:00</t>
  </si>
  <si>
    <t>0000-12-04 01:30:00</t>
  </si>
  <si>
    <t>0000-12-04 00:30:00</t>
  </si>
  <si>
    <t>0000-12-03 23:30:00</t>
  </si>
  <si>
    <t>0000-12-03 22:30:00</t>
  </si>
  <si>
    <t>0000-12-03 21:30:00</t>
  </si>
  <si>
    <t>0000-12-03 20:30:00</t>
  </si>
  <si>
    <t>0000-12-03 19:30:00</t>
  </si>
  <si>
    <t>0000-12-03 18:30:00</t>
  </si>
  <si>
    <t>0000-12-03 17:30:00</t>
  </si>
  <si>
    <t>0000-12-03 16:30:00</t>
  </si>
  <si>
    <t>0000-12-03 15:30:00</t>
  </si>
  <si>
    <t>0000-12-03 14:30:00</t>
  </si>
  <si>
    <t>0000-12-03 13:30:00</t>
  </si>
  <si>
    <t>0000-12-03 12:30:00</t>
  </si>
  <si>
    <t>0000-12-03 11:30:00</t>
  </si>
  <si>
    <t>0000-12-03 10:30:00</t>
  </si>
  <si>
    <t>0000-12-03 09:30:00</t>
  </si>
  <si>
    <t>0000-12-03 08:30:00</t>
  </si>
  <si>
    <t>0000-12-03 07:30:00</t>
  </si>
  <si>
    <t>0000-12-03 06:30:00</t>
  </si>
  <si>
    <t>0000-12-03 05:30:00</t>
  </si>
  <si>
    <t>0000-12-03 04:30:00</t>
  </si>
  <si>
    <t>0000-12-03 03:30:00</t>
  </si>
  <si>
    <t>0000-12-03 02:30:00</t>
  </si>
  <si>
    <t>0000-12-03 01:30:00</t>
  </si>
  <si>
    <t>0000-12-03 00:30:00</t>
  </si>
  <si>
    <t>0000-12-02 23:30:00</t>
  </si>
  <si>
    <t>0000-12-02 22:30:00</t>
  </si>
  <si>
    <t>0000-12-02 21:30:00</t>
  </si>
  <si>
    <t>0000-12-02 20:30:00</t>
  </si>
  <si>
    <t>0000-12-02 19:30:00</t>
  </si>
  <si>
    <t>0000-12-02 18:30:00</t>
  </si>
  <si>
    <t>0000-12-02 17:30:00</t>
  </si>
  <si>
    <t>0000-12-02 16:30:00</t>
  </si>
  <si>
    <t>0000-12-02 15:30:00</t>
  </si>
  <si>
    <t>0000-12-02 14:30:00</t>
  </si>
  <si>
    <t>0000-12-02 13:30:00</t>
  </si>
  <si>
    <t>0000-12-02 12:30:00</t>
  </si>
  <si>
    <t>0000-12-02 11:30:00</t>
  </si>
  <si>
    <t>0000-12-02 10:30:00</t>
  </si>
  <si>
    <t>0000-12-02 09:30:00</t>
  </si>
  <si>
    <t>0000-12-02 08:30:00</t>
  </si>
  <si>
    <t>0000-12-02 07:30:00</t>
  </si>
  <si>
    <t>0000-12-02 06:30:00</t>
  </si>
  <si>
    <t>0000-12-02 05:30:00</t>
  </si>
  <si>
    <t>0000-12-02 04:30:00</t>
  </si>
  <si>
    <t>0000-12-02 03:30:00</t>
  </si>
  <si>
    <t>0000-12-02 02:30:00</t>
  </si>
  <si>
    <t>0000-12-02 01:30:00</t>
  </si>
  <si>
    <t>0000-12-02 00:30:00</t>
  </si>
  <si>
    <t>0000-12-01 23:30:00</t>
  </si>
  <si>
    <t>0000-12-01 22:30:00</t>
  </si>
  <si>
    <t>0000-12-01 21:30:00</t>
  </si>
  <si>
    <t>0000-12-01 20:30:00</t>
  </si>
  <si>
    <t>0000-12-01 19:30:00</t>
  </si>
  <si>
    <t>0000-12-01 18:30:00</t>
  </si>
  <si>
    <t>0000-12-01 17:30:00</t>
  </si>
  <si>
    <t>0000-12-01 16:30:00</t>
  </si>
  <si>
    <t>0000-12-01 15:30:00</t>
  </si>
  <si>
    <t>0000-12-01 14:30:00</t>
  </si>
  <si>
    <t>0000-12-01 13:30:00</t>
  </si>
  <si>
    <t>0000-12-01 12:30:00</t>
  </si>
  <si>
    <t>0000-12-01 11:30:00</t>
  </si>
  <si>
    <t>0000-12-01 10:30:00</t>
  </si>
  <si>
    <t>0000-12-01 09:30:00</t>
  </si>
  <si>
    <t>0000-12-01 08:30:00</t>
  </si>
  <si>
    <t>0000-12-01 07:30:00</t>
  </si>
  <si>
    <t>0000-12-01 06:30:00</t>
  </si>
  <si>
    <t>0000-12-01 05:30:00</t>
  </si>
  <si>
    <t>0000-12-01 04:30:00</t>
  </si>
  <si>
    <t>0000-12-01 03:30:00</t>
  </si>
  <si>
    <t>0000-12-01 02:30:00</t>
  </si>
  <si>
    <t>0000-12-01 01:30:00</t>
  </si>
  <si>
    <t>0000-12-01 00:30:00</t>
  </si>
  <si>
    <t>0000-11-30 23:30:00</t>
  </si>
  <si>
    <t>0000-11-30 22:30:00</t>
  </si>
  <si>
    <t>0000-11-30 21:30:00</t>
  </si>
  <si>
    <t>0000-11-30 20:30:00</t>
  </si>
  <si>
    <t>0000-11-30 19:30:00</t>
  </si>
  <si>
    <t>0000-11-30 18:30:00</t>
  </si>
  <si>
    <t>0000-11-30 17:30:00</t>
  </si>
  <si>
    <t>0000-11-30 16:30:00</t>
  </si>
  <si>
    <t>0000-11-30 15:30:00</t>
  </si>
  <si>
    <t>0000-11-30 14:30:00</t>
  </si>
  <si>
    <t>0000-11-30 13:30:00</t>
  </si>
  <si>
    <t>0000-11-30 12:30:00</t>
  </si>
  <si>
    <t>0000-11-30 11:30:00</t>
  </si>
  <si>
    <t>0000-11-30 10:30:00</t>
  </si>
  <si>
    <t>0000-11-30 09:30:00</t>
  </si>
  <si>
    <t>0000-11-30 08:30:00</t>
  </si>
  <si>
    <t>0000-11-30 07:30:00</t>
  </si>
  <si>
    <t>0000-11-30 06:30:00</t>
  </si>
  <si>
    <t>0000-11-30 05:30:00</t>
  </si>
  <si>
    <t>0000-11-30 04:30:00</t>
  </si>
  <si>
    <t>0000-11-30 03:30:00</t>
  </si>
  <si>
    <t>0000-11-30 02:30:00</t>
  </si>
  <si>
    <t>0000-11-30 01:30:00</t>
  </si>
  <si>
    <t>0000-11-30 00:30:00</t>
  </si>
  <si>
    <t>0000-11-29 23:30:00</t>
  </si>
  <si>
    <t>0000-11-29 22:30:00</t>
  </si>
  <si>
    <t>0000-11-29 21:30:00</t>
  </si>
  <si>
    <t>0000-11-29 20:30:00</t>
  </si>
  <si>
    <t>0000-11-29 19:30:00</t>
  </si>
  <si>
    <t>0000-11-29 18:30:00</t>
  </si>
  <si>
    <t>0000-11-29 17:30:00</t>
  </si>
  <si>
    <t>0000-11-29 16:30:00</t>
  </si>
  <si>
    <t>0000-11-29 15:30:00</t>
  </si>
  <si>
    <t>0000-11-29 14:30:00</t>
  </si>
  <si>
    <t>0000-11-29 13:30:00</t>
  </si>
  <si>
    <t>0000-11-29 12:30:00</t>
  </si>
  <si>
    <t>0000-11-29 11:30:00</t>
  </si>
  <si>
    <t>0000-11-29 10:30:00</t>
  </si>
  <si>
    <t>0000-11-29 09:30:00</t>
  </si>
  <si>
    <t>0000-11-29 08:30:00</t>
  </si>
  <si>
    <t>0000-11-29 07:30:00</t>
  </si>
  <si>
    <t>0000-11-29 06:30:00</t>
  </si>
  <si>
    <t>0000-11-29 05:30:00</t>
  </si>
  <si>
    <t>0000-11-29 04:30:00</t>
  </si>
  <si>
    <t>0000-11-29 03:30:00</t>
  </si>
  <si>
    <t>0000-11-29 02:30:00</t>
  </si>
  <si>
    <t>0000-11-29 01:30:00</t>
  </si>
  <si>
    <t>0000-11-29 00:30:00</t>
  </si>
  <si>
    <t>0000-11-28 23:30:00</t>
  </si>
  <si>
    <t>0000-11-28 22:30:00</t>
  </si>
  <si>
    <t>0000-11-28 21:30:00</t>
  </si>
  <si>
    <t>0000-11-28 20:30:00</t>
  </si>
  <si>
    <t>0000-11-28 19:30:00</t>
  </si>
  <si>
    <t>0000-11-28 18:30:00</t>
  </si>
  <si>
    <t>0000-11-28 17:30:00</t>
  </si>
  <si>
    <t>0000-11-28 16:30:00</t>
  </si>
  <si>
    <t>0000-11-28 15:30:00</t>
  </si>
  <si>
    <t>0000-11-28 14:30:00</t>
  </si>
  <si>
    <t>0000-11-28 13:30:00</t>
  </si>
  <si>
    <t>0000-11-28 12:30:00</t>
  </si>
  <si>
    <t>0000-11-28 11:30:00</t>
  </si>
  <si>
    <t>0000-11-28 10:30:00</t>
  </si>
  <si>
    <t>0000-11-28 09:30:00</t>
  </si>
  <si>
    <t>0000-11-28 08:30:00</t>
  </si>
  <si>
    <t>0000-11-28 07:30:00</t>
  </si>
  <si>
    <t>0000-11-28 06:30:00</t>
  </si>
  <si>
    <t>0000-11-28 05:30:00</t>
  </si>
  <si>
    <t>0000-11-28 04:30:00</t>
  </si>
  <si>
    <t>0000-11-28 03:30:00</t>
  </si>
  <si>
    <t>0000-11-28 02:30:00</t>
  </si>
  <si>
    <t>0000-11-28 01:30:00</t>
  </si>
  <si>
    <t>0000-11-28 00:30:00</t>
  </si>
  <si>
    <t>0000-11-27 23:30:00</t>
  </si>
  <si>
    <t>0000-11-27 22:30:00</t>
  </si>
  <si>
    <t>0000-11-27 21:30:00</t>
  </si>
  <si>
    <t>0000-11-27 20:30:00</t>
  </si>
  <si>
    <t>0000-11-27 19:30:00</t>
  </si>
  <si>
    <t>0000-11-27 18:30:00</t>
  </si>
  <si>
    <t>0000-11-27 17:30:00</t>
  </si>
  <si>
    <t>0000-11-27 16:30:00</t>
  </si>
  <si>
    <t>0000-11-27 15:30:00</t>
  </si>
  <si>
    <t>0000-11-27 14:30:00</t>
  </si>
  <si>
    <t>0000-11-27 13:30:00</t>
  </si>
  <si>
    <t>0000-11-27 12:30:00</t>
  </si>
  <si>
    <t>0000-11-27 11:30:00</t>
  </si>
  <si>
    <t>0000-11-27 10:30:00</t>
  </si>
  <si>
    <t>0000-11-27 09:30:00</t>
  </si>
  <si>
    <t>0000-11-27 08:30:00</t>
  </si>
  <si>
    <t>0000-11-27 07:30:00</t>
  </si>
  <si>
    <t>0000-11-27 06:30:00</t>
  </si>
  <si>
    <t>0000-11-27 05:30:00</t>
  </si>
  <si>
    <t>0000-11-27 04:30:00</t>
  </si>
  <si>
    <t>0000-11-27 03:30:00</t>
  </si>
  <si>
    <t>0000-11-27 02:30:00</t>
  </si>
  <si>
    <t>0000-11-27 01:30:00</t>
  </si>
  <si>
    <t>0000-11-27 00:30:00</t>
  </si>
  <si>
    <t>0000-11-26 23:30:00</t>
  </si>
  <si>
    <t>0000-11-26 22:30:00</t>
  </si>
  <si>
    <t>0000-11-26 21:30:00</t>
  </si>
  <si>
    <t>0000-11-26 20:30:00</t>
  </si>
  <si>
    <t>0000-11-26 19:30:00</t>
  </si>
  <si>
    <t>0000-11-26 18:30:00</t>
  </si>
  <si>
    <t>0000-11-26 17:30:00</t>
  </si>
  <si>
    <t>0000-11-26 16:30:00</t>
  </si>
  <si>
    <t>0000-11-26 15:30:00</t>
  </si>
  <si>
    <t>0000-11-26 14:30:00</t>
  </si>
  <si>
    <t>0000-11-26 13:30:00</t>
  </si>
  <si>
    <t>0000-11-26 12:30:00</t>
  </si>
  <si>
    <t>0000-11-26 11:30:00</t>
  </si>
  <si>
    <t>0000-11-26 10:30:00</t>
  </si>
  <si>
    <t>0000-11-26 09:30:00</t>
  </si>
  <si>
    <t>0000-11-26 08:30:00</t>
  </si>
  <si>
    <t>0000-11-26 07:30:00</t>
  </si>
  <si>
    <t>0000-11-26 06:30:00</t>
  </si>
  <si>
    <t>0000-11-26 05:30:00</t>
  </si>
  <si>
    <t>0000-11-26 04:30:00</t>
  </si>
  <si>
    <t>0000-11-26 03:30:00</t>
  </si>
  <si>
    <t>0000-11-26 02:30:00</t>
  </si>
  <si>
    <t>0000-11-26 01:30:00</t>
  </si>
  <si>
    <t>0000-11-26 00:30:00</t>
  </si>
  <si>
    <t>0000-11-25 23:30:00</t>
  </si>
  <si>
    <t>0000-11-25 22:30:00</t>
  </si>
  <si>
    <t>0000-11-25 21:30:00</t>
  </si>
  <si>
    <t>0000-11-25 20:30:00</t>
  </si>
  <si>
    <t>0000-11-25 19:30:00</t>
  </si>
  <si>
    <t>0000-11-25 18:30:00</t>
  </si>
  <si>
    <t>0000-11-25 17:30:00</t>
  </si>
  <si>
    <t>0000-11-25 16:30:00</t>
  </si>
  <si>
    <t>0000-11-25 15:30:00</t>
  </si>
  <si>
    <t>0000-11-25 14:30:00</t>
  </si>
  <si>
    <t>0000-11-25 13:30:00</t>
  </si>
  <si>
    <t>0000-11-25 12:30:00</t>
  </si>
  <si>
    <t>0000-11-25 11:30:00</t>
  </si>
  <si>
    <t>0000-11-25 10:30:00</t>
  </si>
  <si>
    <t>0000-11-25 09:30:00</t>
  </si>
  <si>
    <t>0000-11-25 08:30:00</t>
  </si>
  <si>
    <t>0000-11-25 07:30:00</t>
  </si>
  <si>
    <t>0000-11-25 06:30:00</t>
  </si>
  <si>
    <t>0000-11-25 05:30:00</t>
  </si>
  <si>
    <t>0000-11-25 04:30:00</t>
  </si>
  <si>
    <t>0000-11-25 03:30:00</t>
  </si>
  <si>
    <t>0000-11-25 02:30:00</t>
  </si>
  <si>
    <t>0000-11-25 01:30:00</t>
  </si>
  <si>
    <t>0000-11-25 00:30:00</t>
  </si>
  <si>
    <t>0000-11-24 23:30:00</t>
  </si>
  <si>
    <t>0000-11-24 22:30:00</t>
  </si>
  <si>
    <t>0000-11-24 21:30:00</t>
  </si>
  <si>
    <t>0000-11-24 20:30:00</t>
  </si>
  <si>
    <t>0000-11-24 19:30:00</t>
  </si>
  <si>
    <t>0000-11-24 18:30:00</t>
  </si>
  <si>
    <t>0000-11-24 17:30:00</t>
  </si>
  <si>
    <t>0000-11-24 16:30:00</t>
  </si>
  <si>
    <t>0000-11-24 15:30:00</t>
  </si>
  <si>
    <t>0000-11-24 14:30:00</t>
  </si>
  <si>
    <t>0000-11-24 13:30:00</t>
  </si>
  <si>
    <t>0000-11-24 12:30:00</t>
  </si>
  <si>
    <t>0000-11-24 11:30:00</t>
  </si>
  <si>
    <t>0000-11-24 10:30:00</t>
  </si>
  <si>
    <t>0000-11-24 09:30:00</t>
  </si>
  <si>
    <t>0000-11-24 08:30:00</t>
  </si>
  <si>
    <t>0000-11-24 07:30:00</t>
  </si>
  <si>
    <t>0000-11-24 06:30:00</t>
  </si>
  <si>
    <t>0000-11-24 05:30:00</t>
  </si>
  <si>
    <t>0000-11-24 04:30:00</t>
  </si>
  <si>
    <t>0000-11-24 03:30:00</t>
  </si>
  <si>
    <t>0000-11-24 02:30:00</t>
  </si>
  <si>
    <t>0000-11-24 01:30:00</t>
  </si>
  <si>
    <t>0000-11-24 00:30:00</t>
  </si>
  <si>
    <t>0000-11-23 23:30:00</t>
  </si>
  <si>
    <t>0000-11-23 22:30:00</t>
  </si>
  <si>
    <t>0000-11-23 21:30:00</t>
  </si>
  <si>
    <t>0000-11-23 20:30:00</t>
  </si>
  <si>
    <t>0000-11-23 19:30:00</t>
  </si>
  <si>
    <t>0000-11-23 18:30:00</t>
  </si>
  <si>
    <t>0000-11-23 17:30:00</t>
  </si>
  <si>
    <t>0000-11-23 16:30:00</t>
  </si>
  <si>
    <t>0000-11-23 15:30:00</t>
  </si>
  <si>
    <t>0000-11-23 14:30:00</t>
  </si>
  <si>
    <t>0000-11-23 13:30:00</t>
  </si>
  <si>
    <t>0000-11-23 12:30:00</t>
  </si>
  <si>
    <t>0000-11-23 11:30:00</t>
  </si>
  <si>
    <t>0000-11-23 10:30:00</t>
  </si>
  <si>
    <t>0000-11-23 09:30:00</t>
  </si>
  <si>
    <t>0000-11-23 08:30:00</t>
  </si>
  <si>
    <t>0000-11-23 07:30:00</t>
  </si>
  <si>
    <t>0000-11-23 06:30:00</t>
  </si>
  <si>
    <t>0000-11-23 05:30:00</t>
  </si>
  <si>
    <t>0000-11-23 04:30:00</t>
  </si>
  <si>
    <t>0000-11-23 03:30:00</t>
  </si>
  <si>
    <t>0000-11-23 02:30:00</t>
  </si>
  <si>
    <t>0000-11-23 01:30:00</t>
  </si>
  <si>
    <t>0000-11-23 00:30:00</t>
  </si>
  <si>
    <t>0000-11-22 23:30:00</t>
  </si>
  <si>
    <t>0000-11-22 22:30:00</t>
  </si>
  <si>
    <t>0000-11-22 21:30:00</t>
  </si>
  <si>
    <t>0000-11-22 20:30:00</t>
  </si>
  <si>
    <t>0000-11-22 19:30:00</t>
  </si>
  <si>
    <t>0000-11-22 18:30:00</t>
  </si>
  <si>
    <t>0000-11-22 17:30:00</t>
  </si>
  <si>
    <t>0000-11-22 16:30:00</t>
  </si>
  <si>
    <t>0000-11-22 15:30:00</t>
  </si>
  <si>
    <t>0000-11-22 14:30:00</t>
  </si>
  <si>
    <t>0000-11-22 13:30:00</t>
  </si>
  <si>
    <t>0000-11-22 12:30:00</t>
  </si>
  <si>
    <t>0000-11-22 11:30:00</t>
  </si>
  <si>
    <t>0000-11-22 10:30:00</t>
  </si>
  <si>
    <t>0000-11-22 09:30:00</t>
  </si>
  <si>
    <t>0000-11-22 08:30:00</t>
  </si>
  <si>
    <t>0000-11-22 07:30:00</t>
  </si>
  <si>
    <t>0000-11-22 06:30:00</t>
  </si>
  <si>
    <t>0000-11-22 05:30:00</t>
  </si>
  <si>
    <t>0000-11-22 04:30:00</t>
  </si>
  <si>
    <t>0000-11-22 03:30:00</t>
  </si>
  <si>
    <t>0000-11-22 02:30:00</t>
  </si>
  <si>
    <t>0000-11-22 01:30:00</t>
  </si>
  <si>
    <t>0000-11-22 00:30:00</t>
  </si>
  <si>
    <t>0000-11-21 23:30:00</t>
  </si>
  <si>
    <t>0000-11-21 22:30:00</t>
  </si>
  <si>
    <t>0000-11-21 21:30:00</t>
  </si>
  <si>
    <t>0000-11-21 20:30:00</t>
  </si>
  <si>
    <t>0000-11-21 19:30:00</t>
  </si>
  <si>
    <t>0000-11-21 18:30:00</t>
  </si>
  <si>
    <t>0000-11-21 17:30:00</t>
  </si>
  <si>
    <t>0000-11-21 16:30:00</t>
  </si>
  <si>
    <t>0000-11-21 15:30:00</t>
  </si>
  <si>
    <t>0000-11-21 14:30:00</t>
  </si>
  <si>
    <t>0000-11-21 13:30:00</t>
  </si>
  <si>
    <t>0000-11-21 12:30:00</t>
  </si>
  <si>
    <t>0000-11-21 11:30:00</t>
  </si>
  <si>
    <t>0000-11-21 10:30:00</t>
  </si>
  <si>
    <t>0000-11-21 09:30:00</t>
  </si>
  <si>
    <t>0000-11-21 08:30:00</t>
  </si>
  <si>
    <t>0000-11-21 07:30:00</t>
  </si>
  <si>
    <t>0000-11-21 06:30:00</t>
  </si>
  <si>
    <t>0000-11-21 05:30:00</t>
  </si>
  <si>
    <t>0000-11-21 04:30:00</t>
  </si>
  <si>
    <t>0000-11-21 03:30:00</t>
  </si>
  <si>
    <t>0000-11-21 02:30:00</t>
  </si>
  <si>
    <t>0000-11-21 01:30:00</t>
  </si>
  <si>
    <t>0000-11-21 00:30:00</t>
  </si>
  <si>
    <t>0000-11-20 23:30:00</t>
  </si>
  <si>
    <t>0000-11-20 22:30:00</t>
  </si>
  <si>
    <t>0000-11-20 21:30:00</t>
  </si>
  <si>
    <t>0000-11-20 20:30:00</t>
  </si>
  <si>
    <t>0000-11-20 19:30:00</t>
  </si>
  <si>
    <t>0000-11-20 18:30:00</t>
  </si>
  <si>
    <t>0000-11-20 17:30:00</t>
  </si>
  <si>
    <t>0000-11-20 16:30:00</t>
  </si>
  <si>
    <t>0000-11-20 15:30:00</t>
  </si>
  <si>
    <t>0000-11-20 14:30:00</t>
  </si>
  <si>
    <t>0000-11-20 13:30:00</t>
  </si>
  <si>
    <t>0000-11-20 12:30:00</t>
  </si>
  <si>
    <t>0000-11-20 11:30:00</t>
  </si>
  <si>
    <t>0000-11-20 10:30:00</t>
  </si>
  <si>
    <t>0000-11-20 09:30:00</t>
  </si>
  <si>
    <t>0000-11-20 08:30:00</t>
  </si>
  <si>
    <t>0000-11-20 07:30:00</t>
  </si>
  <si>
    <t>0000-11-20 06:30:00</t>
  </si>
  <si>
    <t>0000-11-20 05:30:00</t>
  </si>
  <si>
    <t>0000-11-20 04:30:00</t>
  </si>
  <si>
    <t>0000-11-20 03:30:00</t>
  </si>
  <si>
    <t>0000-11-20 02:30:00</t>
  </si>
  <si>
    <t>0000-11-20 01:30:00</t>
  </si>
  <si>
    <t>0000-11-20 00:30:00</t>
  </si>
  <si>
    <t>0000-11-19 23:30:00</t>
  </si>
  <si>
    <t>0000-11-19 22:30:00</t>
  </si>
  <si>
    <t>0000-11-19 21:30:00</t>
  </si>
  <si>
    <t>0000-11-19 20:30:00</t>
  </si>
  <si>
    <t>0000-11-19 19:30:00</t>
  </si>
  <si>
    <t>0000-11-19 18:30:00</t>
  </si>
  <si>
    <t>0000-11-19 17:30:00</t>
  </si>
  <si>
    <t>0000-11-19 16:30:00</t>
  </si>
  <si>
    <t>0000-11-19 15:30:00</t>
  </si>
  <si>
    <t>0000-11-19 14:30:00</t>
  </si>
  <si>
    <t>0000-11-19 13:30:00</t>
  </si>
  <si>
    <t>0000-11-19 12:30:00</t>
  </si>
  <si>
    <t>0000-11-19 11:30:00</t>
  </si>
  <si>
    <t>0000-11-19 10:30:00</t>
  </si>
  <si>
    <t>0000-11-19 09:30:00</t>
  </si>
  <si>
    <t>0000-11-19 08:30:00</t>
  </si>
  <si>
    <t>0000-11-19 07:30:00</t>
  </si>
  <si>
    <t>0000-11-19 06:30:00</t>
  </si>
  <si>
    <t>0000-11-19 05:30:00</t>
  </si>
  <si>
    <t>0000-11-19 04:30:00</t>
  </si>
  <si>
    <t>0000-11-19 03:30:00</t>
  </si>
  <si>
    <t>0000-11-19 02:30:00</t>
  </si>
  <si>
    <t>0000-11-19 01:30:00</t>
  </si>
  <si>
    <t>0000-11-19 00:30:00</t>
  </si>
  <si>
    <t>0000-11-18 23:30:00</t>
  </si>
  <si>
    <t>0000-11-18 22:30:00</t>
  </si>
  <si>
    <t>0000-11-18 21:30:00</t>
  </si>
  <si>
    <t>0000-11-18 20:30:00</t>
  </si>
  <si>
    <t>0000-11-18 19:30:00</t>
  </si>
  <si>
    <t>0000-11-18 18:30:00</t>
  </si>
  <si>
    <t>0000-11-18 17:30:00</t>
  </si>
  <si>
    <t>0000-11-18 16:30:00</t>
  </si>
  <si>
    <t>0000-11-18 15:30:00</t>
  </si>
  <si>
    <t>0000-11-18 14:30:00</t>
  </si>
  <si>
    <t>0000-11-18 13:30:00</t>
  </si>
  <si>
    <t>0000-11-18 12:30:00</t>
  </si>
  <si>
    <t>0000-11-18 11:30:00</t>
  </si>
  <si>
    <t>0000-11-18 10:30:00</t>
  </si>
  <si>
    <t>0000-11-18 09:30:00</t>
  </si>
  <si>
    <t>0000-11-18 08:30:00</t>
  </si>
  <si>
    <t>0000-11-18 07:30:00</t>
  </si>
  <si>
    <t>0000-11-18 06:30:00</t>
  </si>
  <si>
    <t>0000-11-18 05:30:00</t>
  </si>
  <si>
    <t>0000-11-18 04:30:00</t>
  </si>
  <si>
    <t>0000-11-18 03:30:00</t>
  </si>
  <si>
    <t>0000-11-18 02:30:00</t>
  </si>
  <si>
    <t>0000-11-18 01:30:00</t>
  </si>
  <si>
    <t>0000-11-18 00:30:00</t>
  </si>
  <si>
    <t>0000-11-17 23:30:00</t>
  </si>
  <si>
    <t>0000-11-17 22:30:00</t>
  </si>
  <si>
    <t>0000-11-17 21:30:00</t>
  </si>
  <si>
    <t>0000-11-17 20:30:00</t>
  </si>
  <si>
    <t>0000-11-17 19:30:00</t>
  </si>
  <si>
    <t>0000-11-17 18:30:00</t>
  </si>
  <si>
    <t>0000-11-17 17:30:00</t>
  </si>
  <si>
    <t>0000-11-17 16:30:00</t>
  </si>
  <si>
    <t>0000-11-17 15:30:00</t>
  </si>
  <si>
    <t>0000-11-17 14:30:00</t>
  </si>
  <si>
    <t>0000-11-17 13:30:00</t>
  </si>
  <si>
    <t>0000-11-17 12:30:00</t>
  </si>
  <si>
    <t>0000-11-17 11:30:00</t>
  </si>
  <si>
    <t>0000-11-17 10:30:00</t>
  </si>
  <si>
    <t>0000-11-17 09:30:00</t>
  </si>
  <si>
    <t>0000-11-17 08:30:00</t>
  </si>
  <si>
    <t>0000-11-17 07:30:00</t>
  </si>
  <si>
    <t>0000-11-17 06:30:00</t>
  </si>
  <si>
    <t>0000-11-17 05:30:00</t>
  </si>
  <si>
    <t>0000-11-17 04:30:00</t>
  </si>
  <si>
    <t>0000-11-17 03:30:00</t>
  </si>
  <si>
    <t>0000-11-17 02:30:00</t>
  </si>
  <si>
    <t>0000-11-17 01:30:00</t>
  </si>
  <si>
    <t>0000-11-17 00:30:00</t>
  </si>
  <si>
    <t>0000-11-16 23:30:00</t>
  </si>
  <si>
    <t>0000-11-16 22:30:00</t>
  </si>
  <si>
    <t>0000-11-16 21:30:00</t>
  </si>
  <si>
    <t>0000-11-16 20:30:00</t>
  </si>
  <si>
    <t>0000-11-16 19:30:00</t>
  </si>
  <si>
    <t>0000-11-16 18:30:00</t>
  </si>
  <si>
    <t>0000-11-16 17:30:00</t>
  </si>
  <si>
    <t>0000-11-16 16:30:00</t>
  </si>
  <si>
    <t>0000-11-16 15:30:00</t>
  </si>
  <si>
    <t>0000-11-16 14:30:00</t>
  </si>
  <si>
    <t>0000-11-16 13:30:00</t>
  </si>
  <si>
    <t>0000-11-16 12:30:00</t>
  </si>
  <si>
    <t>0000-11-16 11:30:00</t>
  </si>
  <si>
    <t>0000-11-16 10:30:00</t>
  </si>
  <si>
    <t>0000-11-16 09:30:00</t>
  </si>
  <si>
    <t>0000-11-16 08:30:00</t>
  </si>
  <si>
    <t>0000-11-16 07:30:00</t>
  </si>
  <si>
    <t>0000-11-16 06:30:00</t>
  </si>
  <si>
    <t>0000-11-16 05:30:00</t>
  </si>
  <si>
    <t>0000-11-16 04:30:00</t>
  </si>
  <si>
    <t>0000-11-16 03:30:00</t>
  </si>
  <si>
    <t>0000-11-16 02:30:00</t>
  </si>
  <si>
    <t>0000-11-16 01:30:00</t>
  </si>
  <si>
    <t>0000-11-16 00:30:00</t>
  </si>
  <si>
    <t>0000-11-15 23:30:00</t>
  </si>
  <si>
    <t>0000-11-15 22:30:00</t>
  </si>
  <si>
    <t>0000-11-15 21:30:00</t>
  </si>
  <si>
    <t>0000-11-15 20:30:00</t>
  </si>
  <si>
    <t>0000-11-15 19:30:00</t>
  </si>
  <si>
    <t>0000-11-15 18:30:00</t>
  </si>
  <si>
    <t>0000-11-15 17:30:00</t>
  </si>
  <si>
    <t>0000-11-15 16:30:00</t>
  </si>
  <si>
    <t>0000-11-15 15:30:00</t>
  </si>
  <si>
    <t>0000-11-15 14:30:00</t>
  </si>
  <si>
    <t>0000-11-15 13:30:00</t>
  </si>
  <si>
    <t>0000-11-15 12:30:00</t>
  </si>
  <si>
    <t>0000-11-15 11:30:00</t>
  </si>
  <si>
    <t>0000-11-15 10:30:00</t>
  </si>
  <si>
    <t>0000-11-15 09:30:00</t>
  </si>
  <si>
    <t>0000-11-15 08:30:00</t>
  </si>
  <si>
    <t>0000-11-15 07:30:00</t>
  </si>
  <si>
    <t>0000-11-15 06:30:00</t>
  </si>
  <si>
    <t>0000-11-15 05:30:00</t>
  </si>
  <si>
    <t>0000-11-15 04:30:00</t>
  </si>
  <si>
    <t>0000-11-15 03:30:00</t>
  </si>
  <si>
    <t>0000-11-15 02:30:00</t>
  </si>
  <si>
    <t>0000-11-15 01:30:00</t>
  </si>
  <si>
    <t>0000-11-15 00:30:00</t>
  </si>
  <si>
    <t>0000-11-14 23:30:00</t>
  </si>
  <si>
    <t>0000-11-14 22:30:00</t>
  </si>
  <si>
    <t>0000-11-14 21:30:00</t>
  </si>
  <si>
    <t>0000-11-14 20:30:00</t>
  </si>
  <si>
    <t>0000-11-14 19:30:00</t>
  </si>
  <si>
    <t>0000-11-14 18:30:00</t>
  </si>
  <si>
    <t>0000-11-14 17:30:00</t>
  </si>
  <si>
    <t>0000-11-14 16:30:00</t>
  </si>
  <si>
    <t>0000-11-14 15:30:00</t>
  </si>
  <si>
    <t>0000-11-14 14:30:00</t>
  </si>
  <si>
    <t>0000-11-14 13:30:00</t>
  </si>
  <si>
    <t>0000-11-14 12:30:00</t>
  </si>
  <si>
    <t>0000-11-14 11:30:00</t>
  </si>
  <si>
    <t>0000-11-14 10:30:00</t>
  </si>
  <si>
    <t>0000-11-14 09:30:00</t>
  </si>
  <si>
    <t>0000-11-14 08:30:00</t>
  </si>
  <si>
    <t>0000-11-14 07:30:00</t>
  </si>
  <si>
    <t>0000-11-14 06:30:00</t>
  </si>
  <si>
    <t>0000-11-14 05:30:00</t>
  </si>
  <si>
    <t>0000-11-14 04:30:00</t>
  </si>
  <si>
    <t>0000-11-14 03:30:00</t>
  </si>
  <si>
    <t>0000-11-14 02:30:00</t>
  </si>
  <si>
    <t>0000-11-14 01:30:00</t>
  </si>
  <si>
    <t>0000-11-14 00:30:00</t>
  </si>
  <si>
    <t>0000-11-13 23:30:00</t>
  </si>
  <si>
    <t>0000-11-13 22:30:00</t>
  </si>
  <si>
    <t>0000-11-13 21:30:00</t>
  </si>
  <si>
    <t>0000-11-13 20:30:00</t>
  </si>
  <si>
    <t>0000-11-13 19:30:00</t>
  </si>
  <si>
    <t>0000-11-13 18:30:00</t>
  </si>
  <si>
    <t>0000-11-13 17:30:00</t>
  </si>
  <si>
    <t>0000-11-13 16:30:00</t>
  </si>
  <si>
    <t>0000-11-13 15:30:00</t>
  </si>
  <si>
    <t>0000-11-13 14:30:00</t>
  </si>
  <si>
    <t>0000-11-13 13:30:00</t>
  </si>
  <si>
    <t>0000-11-13 12:30:00</t>
  </si>
  <si>
    <t>0000-11-13 11:30:00</t>
  </si>
  <si>
    <t>0000-11-13 10:30:00</t>
  </si>
  <si>
    <t>0000-11-13 09:30:00</t>
  </si>
  <si>
    <t>0000-11-13 08:30:00</t>
  </si>
  <si>
    <t>0000-11-13 07:30:00</t>
  </si>
  <si>
    <t>0000-11-13 06:30:00</t>
  </si>
  <si>
    <t>0000-11-13 05:30:00</t>
  </si>
  <si>
    <t>0000-11-13 04:30:00</t>
  </si>
  <si>
    <t>0000-11-13 03:30:00</t>
  </si>
  <si>
    <t>0000-11-13 02:30:00</t>
  </si>
  <si>
    <t>0000-11-13 01:30:00</t>
  </si>
  <si>
    <t>0000-11-13 00:30:00</t>
  </si>
  <si>
    <t>0000-11-12 23:30:00</t>
  </si>
  <si>
    <t>0000-11-12 22:30:00</t>
  </si>
  <si>
    <t>0000-11-12 21:30:00</t>
  </si>
  <si>
    <t>0000-11-12 20:30:00</t>
  </si>
  <si>
    <t>0000-11-12 19:30:00</t>
  </si>
  <si>
    <t>0000-11-12 18:30:00</t>
  </si>
  <si>
    <t>0000-11-12 17:30:00</t>
  </si>
  <si>
    <t>0000-11-12 16:30:00</t>
  </si>
  <si>
    <t>0000-11-12 15:30:00</t>
  </si>
  <si>
    <t>0000-11-12 14:30:00</t>
  </si>
  <si>
    <t>0000-11-12 13:30:00</t>
  </si>
  <si>
    <t>0000-11-12 12:30:00</t>
  </si>
  <si>
    <t>0000-11-12 11:30:00</t>
  </si>
  <si>
    <t>0000-11-12 10:30:00</t>
  </si>
  <si>
    <t>0000-11-12 09:30:00</t>
  </si>
  <si>
    <t>0000-11-12 08:30:00</t>
  </si>
  <si>
    <t>0000-11-12 07:30:00</t>
  </si>
  <si>
    <t>0000-11-12 06:30:00</t>
  </si>
  <si>
    <t>0000-11-12 05:30:00</t>
  </si>
  <si>
    <t>0000-11-12 04:30:00</t>
  </si>
  <si>
    <t>0000-11-12 03:30:00</t>
  </si>
  <si>
    <t>0000-11-12 02:30:00</t>
  </si>
  <si>
    <t>0000-11-12 01:30:00</t>
  </si>
  <si>
    <t>0000-11-12 00:30:00</t>
  </si>
  <si>
    <t>0000-11-11 23:30:00</t>
  </si>
  <si>
    <t>0000-11-11 22:30:00</t>
  </si>
  <si>
    <t>0000-11-11 21:30:00</t>
  </si>
  <si>
    <t>0000-11-11 20:30:00</t>
  </si>
  <si>
    <t>0000-11-11 19:30:00</t>
  </si>
  <si>
    <t>0000-11-11 18:30:00</t>
  </si>
  <si>
    <t>0000-11-11 17:30:00</t>
  </si>
  <si>
    <t>0000-11-11 16:30:00</t>
  </si>
  <si>
    <t>0000-11-11 15:30:00</t>
  </si>
  <si>
    <t>0000-11-11 14:30:00</t>
  </si>
  <si>
    <t>0000-11-11 13:30:00</t>
  </si>
  <si>
    <t>0000-11-11 12:30:00</t>
  </si>
  <si>
    <t>0000-11-11 11:30:00</t>
  </si>
  <si>
    <t>0000-11-11 10:30:00</t>
  </si>
  <si>
    <t>0000-11-11 09:30:00</t>
  </si>
  <si>
    <t>0000-11-11 08:30:00</t>
  </si>
  <si>
    <t>0000-11-11 07:30:00</t>
  </si>
  <si>
    <t>0000-11-11 06:30:00</t>
  </si>
  <si>
    <t>0000-11-11 05:30:00</t>
  </si>
  <si>
    <t>0000-11-11 04:30:00</t>
  </si>
  <si>
    <t>0000-11-11 03:30:00</t>
  </si>
  <si>
    <t>0000-11-11 02:30:00</t>
  </si>
  <si>
    <t>0000-11-11 01:30:00</t>
  </si>
  <si>
    <t>0000-11-11 00:30:00</t>
  </si>
  <si>
    <t>0000-11-10 23:30:00</t>
  </si>
  <si>
    <t>0000-11-10 22:30:00</t>
  </si>
  <si>
    <t>0000-11-10 21:30:00</t>
  </si>
  <si>
    <t>0000-11-10 20:30:00</t>
  </si>
  <si>
    <t>0000-11-10 19:30:00</t>
  </si>
  <si>
    <t>0000-11-10 18:30:00</t>
  </si>
  <si>
    <t>0000-11-10 17:30:00</t>
  </si>
  <si>
    <t>0000-11-10 16:30:00</t>
  </si>
  <si>
    <t>0000-11-10 15:30:00</t>
  </si>
  <si>
    <t>0000-11-10 14:30:00</t>
  </si>
  <si>
    <t>0000-11-10 13:30:00</t>
  </si>
  <si>
    <t>0000-11-10 12:30:00</t>
  </si>
  <si>
    <t>0000-11-10 11:30:00</t>
  </si>
  <si>
    <t>0000-11-10 10:30:00</t>
  </si>
  <si>
    <t>0000-11-10 09:30:00</t>
  </si>
  <si>
    <t>0000-11-10 08:30:00</t>
  </si>
  <si>
    <t>0000-11-10 07:30:00</t>
  </si>
  <si>
    <t>0000-11-10 06:30:00</t>
  </si>
  <si>
    <t>0000-11-10 05:30:00</t>
  </si>
  <si>
    <t>0000-11-10 04:30:00</t>
  </si>
  <si>
    <t>0000-11-10 03:30:00</t>
  </si>
  <si>
    <t>0000-11-10 02:30:00</t>
  </si>
  <si>
    <t>0000-11-10 01:30:00</t>
  </si>
  <si>
    <t>0000-11-10 00:30:00</t>
  </si>
  <si>
    <t>0000-11-09 23:30:00</t>
  </si>
  <si>
    <t>0000-11-09 22:30:00</t>
  </si>
  <si>
    <t>0000-11-09 21:30:00</t>
  </si>
  <si>
    <t>0000-11-09 20:30:00</t>
  </si>
  <si>
    <t>0000-11-09 19:30:00</t>
  </si>
  <si>
    <t>0000-11-09 18:30:00</t>
  </si>
  <si>
    <t>0000-11-09 17:30:00</t>
  </si>
  <si>
    <t>0000-11-09 16:30:00</t>
  </si>
  <si>
    <t>0000-11-09 15:30:00</t>
  </si>
  <si>
    <t>0000-11-09 14:30:00</t>
  </si>
  <si>
    <t>0000-11-09 13:30:00</t>
  </si>
  <si>
    <t>0000-11-09 12:30:00</t>
  </si>
  <si>
    <t>0000-11-09 11:30:00</t>
  </si>
  <si>
    <t>0000-11-09 10:30:00</t>
  </si>
  <si>
    <t>0000-11-09 09:30:00</t>
  </si>
  <si>
    <t>0000-11-09 08:30:00</t>
  </si>
  <si>
    <t>0000-11-09 07:30:00</t>
  </si>
  <si>
    <t>0000-11-09 06:30:00</t>
  </si>
  <si>
    <t>0000-11-09 05:30:00</t>
  </si>
  <si>
    <t>0000-11-09 04:30:00</t>
  </si>
  <si>
    <t>0000-11-09 03:30:00</t>
  </si>
  <si>
    <t>0000-11-09 02:30:00</t>
  </si>
  <si>
    <t>0000-11-09 01:30:00</t>
  </si>
  <si>
    <t>0000-11-09 00:30:00</t>
  </si>
  <si>
    <t>0000-11-08 23:30:00</t>
  </si>
  <si>
    <t>0000-11-08 22:30:00</t>
  </si>
  <si>
    <t>0000-11-08 21:30:00</t>
  </si>
  <si>
    <t>0000-11-08 20:30:00</t>
  </si>
  <si>
    <t>0000-11-08 19:30:00</t>
  </si>
  <si>
    <t>0000-11-08 18:30:00</t>
  </si>
  <si>
    <t>0000-11-08 17:30:00</t>
  </si>
  <si>
    <t>0000-11-08 16:30:00</t>
  </si>
  <si>
    <t>0000-11-08 15:30:00</t>
  </si>
  <si>
    <t>0000-11-08 14:30:00</t>
  </si>
  <si>
    <t>0000-11-08 13:30:00</t>
  </si>
  <si>
    <t>0000-11-08 12:30:00</t>
  </si>
  <si>
    <t>0000-11-08 11:30:00</t>
  </si>
  <si>
    <t>0000-11-08 10:30:00</t>
  </si>
  <si>
    <t>0000-11-08 09:30:00</t>
  </si>
  <si>
    <t>0000-11-08 08:30:00</t>
  </si>
  <si>
    <t>0000-11-08 07:30:00</t>
  </si>
  <si>
    <t>0000-11-08 06:30:00</t>
  </si>
  <si>
    <t>0000-11-08 05:30:00</t>
  </si>
  <si>
    <t>0000-11-08 04:30:00</t>
  </si>
  <si>
    <t>0000-11-08 03:30:00</t>
  </si>
  <si>
    <t>0000-11-08 02:30:00</t>
  </si>
  <si>
    <t>0000-11-08 01:30:00</t>
  </si>
  <si>
    <t>0000-11-08 00:30:00</t>
  </si>
  <si>
    <t>0000-11-07 23:30:00</t>
  </si>
  <si>
    <t>0000-11-07 22:30:00</t>
  </si>
  <si>
    <t>0000-11-07 21:30:00</t>
  </si>
  <si>
    <t>0000-11-07 20:30:00</t>
  </si>
  <si>
    <t>0000-11-07 19:30:00</t>
  </si>
  <si>
    <t>0000-11-07 18:30:00</t>
  </si>
  <si>
    <t>0000-11-07 17:30:00</t>
  </si>
  <si>
    <t>0000-11-07 16:30:00</t>
  </si>
  <si>
    <t>0000-11-07 15:30:00</t>
  </si>
  <si>
    <t>0000-11-07 14:30:00</t>
  </si>
  <si>
    <t>0000-11-07 13:30:00</t>
  </si>
  <si>
    <t>0000-11-07 12:30:00</t>
  </si>
  <si>
    <t>0000-11-07 11:30:00</t>
  </si>
  <si>
    <t>0000-11-07 10:30:00</t>
  </si>
  <si>
    <t>0000-11-07 09:30:00</t>
  </si>
  <si>
    <t>0000-11-07 08:30:00</t>
  </si>
  <si>
    <t>0000-11-07 07:30:00</t>
  </si>
  <si>
    <t>0000-11-07 06:30:00</t>
  </si>
  <si>
    <t>0000-11-07 05:30:00</t>
  </si>
  <si>
    <t>0000-11-07 04:30:00</t>
  </si>
  <si>
    <t>0000-11-07 03:30:00</t>
  </si>
  <si>
    <t>0000-11-07 02:30:00</t>
  </si>
  <si>
    <t>0000-11-07 01:30:00</t>
  </si>
  <si>
    <t>0000-11-07 00:30:00</t>
  </si>
  <si>
    <t>0000-11-06 23:30:00</t>
  </si>
  <si>
    <t>0000-11-06 22:30:00</t>
  </si>
  <si>
    <t>0000-11-06 21:30:00</t>
  </si>
  <si>
    <t>0000-11-06 20:30:00</t>
  </si>
  <si>
    <t>0000-11-06 19:30:00</t>
  </si>
  <si>
    <t>0000-11-06 18:30:00</t>
  </si>
  <si>
    <t>0000-11-06 17:30:00</t>
  </si>
  <si>
    <t>0000-11-06 16:30:00</t>
  </si>
  <si>
    <t>0000-11-06 15:30:00</t>
  </si>
  <si>
    <t>0000-11-06 14:30:00</t>
  </si>
  <si>
    <t>0000-11-06 13:30:00</t>
  </si>
  <si>
    <t>0000-11-06 12:30:00</t>
  </si>
  <si>
    <t>0000-11-06 11:30:00</t>
  </si>
  <si>
    <t>0000-11-06 10:30:00</t>
  </si>
  <si>
    <t>0000-11-06 09:30:00</t>
  </si>
  <si>
    <t>0000-11-06 08:30:00</t>
  </si>
  <si>
    <t>0000-11-06 07:30:00</t>
  </si>
  <si>
    <t>0000-11-06 06:30:00</t>
  </si>
  <si>
    <t>0000-11-06 05:30:00</t>
  </si>
  <si>
    <t>0000-11-06 04:30:00</t>
  </si>
  <si>
    <t>0000-11-06 03:30:00</t>
  </si>
  <si>
    <t>0000-11-06 02:30:00</t>
  </si>
  <si>
    <t>0000-11-06 01:30:00</t>
  </si>
  <si>
    <t>0000-11-06 00:30:00</t>
  </si>
  <si>
    <t>0000-11-05 23:30:00</t>
  </si>
  <si>
    <t>0000-11-05 22:30:00</t>
  </si>
  <si>
    <t>0000-11-05 21:30:00</t>
  </si>
  <si>
    <t>0000-11-05 20:30:00</t>
  </si>
  <si>
    <t>0000-11-05 19:30:00</t>
  </si>
  <si>
    <t>0000-11-05 18:30:00</t>
  </si>
  <si>
    <t>0000-11-05 17:30:00</t>
  </si>
  <si>
    <t>0000-11-05 16:30:00</t>
  </si>
  <si>
    <t>0000-11-05 15:30:00</t>
  </si>
  <si>
    <t>0000-11-05 14:30:00</t>
  </si>
  <si>
    <t>0000-11-05 13:30:00</t>
  </si>
  <si>
    <t>0000-11-05 12:30:00</t>
  </si>
  <si>
    <t>0000-11-05 11:30:00</t>
  </si>
  <si>
    <t>0000-11-05 10:30:00</t>
  </si>
  <si>
    <t>0000-11-05 09:30:00</t>
  </si>
  <si>
    <t>0000-11-05 08:30:00</t>
  </si>
  <si>
    <t>0000-11-05 07:30:00</t>
  </si>
  <si>
    <t>0000-11-05 06:30:00</t>
  </si>
  <si>
    <t>0000-11-05 05:30:00</t>
  </si>
  <si>
    <t>0000-11-05 04:30:00</t>
  </si>
  <si>
    <t>0000-11-05 03:30:00</t>
  </si>
  <si>
    <t>0000-11-05 02:30:00</t>
  </si>
  <si>
    <t>0000-11-05 01:30:00</t>
  </si>
  <si>
    <t>0000-11-05 00:30:00</t>
  </si>
  <si>
    <t>0000-11-04 23:30:00</t>
  </si>
  <si>
    <t>0000-11-04 22:30:00</t>
  </si>
  <si>
    <t>0000-11-04 21:30:00</t>
  </si>
  <si>
    <t>0000-11-04 20:30:00</t>
  </si>
  <si>
    <t>0000-11-04 19:30:00</t>
  </si>
  <si>
    <t>0000-11-04 18:30:00</t>
  </si>
  <si>
    <t>0000-11-04 17:30:00</t>
  </si>
  <si>
    <t>0000-11-04 16:30:00</t>
  </si>
  <si>
    <t>0000-11-04 15:30:00</t>
  </si>
  <si>
    <t>0000-11-04 14:30:00</t>
  </si>
  <si>
    <t>0000-11-04 13:30:00</t>
  </si>
  <si>
    <t>0000-11-04 12:30:00</t>
  </si>
  <si>
    <t>0000-11-04 11:30:00</t>
  </si>
  <si>
    <t>0000-11-04 10:30:00</t>
  </si>
  <si>
    <t>0000-11-04 09:30:00</t>
  </si>
  <si>
    <t>0000-11-04 08:30:00</t>
  </si>
  <si>
    <t>0000-11-04 07:30:00</t>
  </si>
  <si>
    <t>0000-11-04 06:30:00</t>
  </si>
  <si>
    <t>0000-11-04 05:30:00</t>
  </si>
  <si>
    <t>0000-11-04 04:30:00</t>
  </si>
  <si>
    <t>0000-11-04 03:30:00</t>
  </si>
  <si>
    <t>0000-11-04 02:30:00</t>
  </si>
  <si>
    <t>0000-11-04 01:30:00</t>
  </si>
  <si>
    <t>0000-11-04 00:30:00</t>
  </si>
  <si>
    <t>0000-11-03 23:30:00</t>
  </si>
  <si>
    <t>0000-11-03 22:30:00</t>
  </si>
  <si>
    <t>0000-11-03 21:30:00</t>
  </si>
  <si>
    <t>0000-11-03 20:30:00</t>
  </si>
  <si>
    <t>0000-11-03 19:30:00</t>
  </si>
  <si>
    <t>0000-11-03 18:30:00</t>
  </si>
  <si>
    <t>0000-11-03 17:30:00</t>
  </si>
  <si>
    <t>0000-11-03 16:30:00</t>
  </si>
  <si>
    <t>0000-11-03 15:30:00</t>
  </si>
  <si>
    <t>0000-11-03 14:30:00</t>
  </si>
  <si>
    <t>0000-11-03 13:30:00</t>
  </si>
  <si>
    <t>0000-11-03 12:30:00</t>
  </si>
  <si>
    <t>0000-11-03 11:30:00</t>
  </si>
  <si>
    <t>0000-11-03 10:30:00</t>
  </si>
  <si>
    <t>0000-11-03 09:30:00</t>
  </si>
  <si>
    <t>0000-11-03 08:30:00</t>
  </si>
  <si>
    <t>0000-11-03 07:30:00</t>
  </si>
  <si>
    <t>0000-11-03 06:30:00</t>
  </si>
  <si>
    <t>0000-11-03 05:30:00</t>
  </si>
  <si>
    <t>0000-11-03 04:30:00</t>
  </si>
  <si>
    <t>0000-11-03 03:30:00</t>
  </si>
  <si>
    <t>0000-11-03 02:30:00</t>
  </si>
  <si>
    <t>0000-11-03 01:30:00</t>
  </si>
  <si>
    <t>0000-11-03 00:30:00</t>
  </si>
  <si>
    <t>0000-11-02 23:30:00</t>
  </si>
  <si>
    <t>0000-11-02 22:30:00</t>
  </si>
  <si>
    <t>0000-11-02 21:30:00</t>
  </si>
  <si>
    <t>0000-11-02 20:30:00</t>
  </si>
  <si>
    <t>0000-11-02 19:30:00</t>
  </si>
  <si>
    <t>0000-11-02 18:30:00</t>
  </si>
  <si>
    <t>0000-11-02 17:30:00</t>
  </si>
  <si>
    <t>0000-11-02 16:30:00</t>
  </si>
  <si>
    <t>0000-11-02 15:30:00</t>
  </si>
  <si>
    <t>0000-11-02 14:30:00</t>
  </si>
  <si>
    <t>0000-11-02 13:30:00</t>
  </si>
  <si>
    <t>0000-11-02 12:30:00</t>
  </si>
  <si>
    <t>0000-11-02 11:30:00</t>
  </si>
  <si>
    <t>0000-11-02 10:30:00</t>
  </si>
  <si>
    <t>0000-11-02 09:30:00</t>
  </si>
  <si>
    <t>0000-11-02 08:30:00</t>
  </si>
  <si>
    <t>0000-11-02 07:30:00</t>
  </si>
  <si>
    <t>0000-11-02 06:30:00</t>
  </si>
  <si>
    <t>0000-11-02 05:30:00</t>
  </si>
  <si>
    <t>0000-11-02 04:30:00</t>
  </si>
  <si>
    <t>0000-11-02 03:30:00</t>
  </si>
  <si>
    <t>0000-11-02 02:30:00</t>
  </si>
  <si>
    <t>0000-11-02 01:30:00</t>
  </si>
  <si>
    <t>0000-11-02 00:30:00</t>
  </si>
  <si>
    <t>0000-11-01 23:30:00</t>
  </si>
  <si>
    <t>0000-11-01 22:30:00</t>
  </si>
  <si>
    <t>0000-11-01 21:30:00</t>
  </si>
  <si>
    <t>0000-11-01 20:30:00</t>
  </si>
  <si>
    <t>0000-11-01 19:30:00</t>
  </si>
  <si>
    <t>0000-11-01 18:30:00</t>
  </si>
  <si>
    <t>0000-11-01 17:30:00</t>
  </si>
  <si>
    <t>0000-11-01 16:30:00</t>
  </si>
  <si>
    <t>0000-11-01 15:30:00</t>
  </si>
  <si>
    <t>0000-11-01 14:30:00</t>
  </si>
  <si>
    <t>0000-11-01 13:30:00</t>
  </si>
  <si>
    <t>0000-11-01 12:30:00</t>
  </si>
  <si>
    <t>0000-11-01 11:30:00</t>
  </si>
  <si>
    <t>0000-11-01 10:30:00</t>
  </si>
  <si>
    <t>0000-11-01 09:30:00</t>
  </si>
  <si>
    <t>0000-11-01 08:30:00</t>
  </si>
  <si>
    <t>0000-11-01 07:30:00</t>
  </si>
  <si>
    <t>0000-11-01 06:30:00</t>
  </si>
  <si>
    <t>0000-11-01 05:30:00</t>
  </si>
  <si>
    <t>0000-11-01 04:30:00</t>
  </si>
  <si>
    <t>0000-11-01 03:30:00</t>
  </si>
  <si>
    <t>0000-11-01 02:30:00</t>
  </si>
  <si>
    <t>0000-11-01 01:30:00</t>
  </si>
  <si>
    <t>0000-11-01 00:30:00</t>
  </si>
  <si>
    <t>0000-10-31 23:30:00</t>
  </si>
  <si>
    <t>0000-10-31 22:30:00</t>
  </si>
  <si>
    <t>0000-10-31 21:30:00</t>
  </si>
  <si>
    <t>0000-10-31 20:30:00</t>
  </si>
  <si>
    <t>0000-10-31 19:30:00</t>
  </si>
  <si>
    <t>0000-10-31 18:30:00</t>
  </si>
  <si>
    <t>0000-10-31 17:30:00</t>
  </si>
  <si>
    <t>0000-10-31 16:30:00</t>
  </si>
  <si>
    <t>0000-10-31 15:30:00</t>
  </si>
  <si>
    <t>0000-10-31 14:30:00</t>
  </si>
  <si>
    <t>0000-10-31 13:30:00</t>
  </si>
  <si>
    <t>0000-10-31 12:30:00</t>
  </si>
  <si>
    <t>0000-10-31 11:30:00</t>
  </si>
  <si>
    <t>0000-10-31 10:30:00</t>
  </si>
  <si>
    <t>0000-10-31 09:30:00</t>
  </si>
  <si>
    <t>0000-10-31 08:30:00</t>
  </si>
  <si>
    <t>0000-10-31 07:30:00</t>
  </si>
  <si>
    <t>0000-10-31 06:30:00</t>
  </si>
  <si>
    <t>0000-10-31 05:30:00</t>
  </si>
  <si>
    <t>0000-10-31 04:30:00</t>
  </si>
  <si>
    <t>0000-10-31 03:30:00</t>
  </si>
  <si>
    <t>0000-10-31 02:30:00</t>
  </si>
  <si>
    <t>0000-10-31 01:30:00</t>
  </si>
  <si>
    <t>0000-10-31 00:30:00</t>
  </si>
  <si>
    <t>0000-10-30 23:30:00</t>
  </si>
  <si>
    <t>0000-10-30 22:30:00</t>
  </si>
  <si>
    <t>0000-10-30 21:30:00</t>
  </si>
  <si>
    <t>0000-10-30 20:30:00</t>
  </si>
  <si>
    <t>0000-10-30 19:30:00</t>
  </si>
  <si>
    <t>0000-10-30 18:30:00</t>
  </si>
  <si>
    <t>0000-10-30 17:30:00</t>
  </si>
  <si>
    <t>0000-10-30 16:30:00</t>
  </si>
  <si>
    <t>0000-10-30 15:30:00</t>
  </si>
  <si>
    <t>0000-10-30 14:30:00</t>
  </si>
  <si>
    <t>0000-10-30 13:30:00</t>
  </si>
  <si>
    <t>0000-10-30 12:30:00</t>
  </si>
  <si>
    <t>0000-10-30 11:30:00</t>
  </si>
  <si>
    <t>0000-10-30 10:30:00</t>
  </si>
  <si>
    <t>0000-10-30 09:30:00</t>
  </si>
  <si>
    <t>0000-10-30 08:30:00</t>
  </si>
  <si>
    <t>0000-10-30 07:30:00</t>
  </si>
  <si>
    <t>0000-10-30 06:30:00</t>
  </si>
  <si>
    <t>0000-10-30 05:30:00</t>
  </si>
  <si>
    <t>0000-10-30 04:30:00</t>
  </si>
  <si>
    <t>0000-10-30 03:30:00</t>
  </si>
  <si>
    <t>0000-10-30 02:30:00</t>
  </si>
  <si>
    <t>0000-10-30 01:30:00</t>
  </si>
  <si>
    <t>0000-10-30 00:30:00</t>
  </si>
  <si>
    <t>0000-10-29 23:30:00</t>
  </si>
  <si>
    <t>0000-10-29 22:30:00</t>
  </si>
  <si>
    <t>0000-10-29 21:30:00</t>
  </si>
  <si>
    <t>0000-10-29 20:30:00</t>
  </si>
  <si>
    <t>0000-10-29 19:30:00</t>
  </si>
  <si>
    <t>0000-10-29 18:30:00</t>
  </si>
  <si>
    <t>0000-10-29 17:30:00</t>
  </si>
  <si>
    <t>0000-10-29 16:30:00</t>
  </si>
  <si>
    <t>0000-10-29 15:30:00</t>
  </si>
  <si>
    <t>0000-10-29 14:30:00</t>
  </si>
  <si>
    <t>0000-10-29 13:30:00</t>
  </si>
  <si>
    <t>0000-10-29 12:30:00</t>
  </si>
  <si>
    <t>0000-10-29 11:30:00</t>
  </si>
  <si>
    <t>0000-10-29 10:30:00</t>
  </si>
  <si>
    <t>0000-10-29 09:30:00</t>
  </si>
  <si>
    <t>0000-10-29 08:30:00</t>
  </si>
  <si>
    <t>0000-10-29 07:30:00</t>
  </si>
  <si>
    <t>0000-10-29 06:30:00</t>
  </si>
  <si>
    <t>0000-10-29 05:30:00</t>
  </si>
  <si>
    <t>0000-10-29 04:30:00</t>
  </si>
  <si>
    <t>0000-10-29 03:30:00</t>
  </si>
  <si>
    <t>0000-10-29 02:30:00</t>
  </si>
  <si>
    <t>0000-10-29 01:30:00</t>
  </si>
  <si>
    <t>0000-10-29 00:30:00</t>
  </si>
  <si>
    <t>0000-10-28 23:30:00</t>
  </si>
  <si>
    <t>0000-10-28 22:30:00</t>
  </si>
  <si>
    <t>0000-10-28 21:30:00</t>
  </si>
  <si>
    <t>0000-10-28 20:30:00</t>
  </si>
  <si>
    <t>0000-10-28 19:30:00</t>
  </si>
  <si>
    <t>0000-10-28 18:30:00</t>
  </si>
  <si>
    <t>0000-10-28 17:30:00</t>
  </si>
  <si>
    <t>0000-10-28 16:30:00</t>
  </si>
  <si>
    <t>0000-10-28 15:30:00</t>
  </si>
  <si>
    <t>0000-10-28 14:30:00</t>
  </si>
  <si>
    <t>0000-10-28 13:30:00</t>
  </si>
  <si>
    <t>0000-10-28 12:30:00</t>
  </si>
  <si>
    <t>0000-10-28 11:30:00</t>
  </si>
  <si>
    <t>0000-10-28 10:30:00</t>
  </si>
  <si>
    <t>0000-10-28 09:30:00</t>
  </si>
  <si>
    <t>0000-10-28 08:30:00</t>
  </si>
  <si>
    <t>0000-10-28 07:30:00</t>
  </si>
  <si>
    <t>0000-10-28 06:30:00</t>
  </si>
  <si>
    <t>0000-10-28 05:30:00</t>
  </si>
  <si>
    <t>0000-10-28 04:30:00</t>
  </si>
  <si>
    <t>0000-10-28 03:30:00</t>
  </si>
  <si>
    <t>0000-10-28 02:30:00</t>
  </si>
  <si>
    <t>0000-10-28 01:30:00</t>
  </si>
  <si>
    <t>0000-10-28 00:30:00</t>
  </si>
  <si>
    <t>0000-10-27 23:30:00</t>
  </si>
  <si>
    <t>0000-10-27 22:30:00</t>
  </si>
  <si>
    <t>0000-10-27 21:30:00</t>
  </si>
  <si>
    <t>0000-10-27 20:30:00</t>
  </si>
  <si>
    <t>0000-10-27 19:30:00</t>
  </si>
  <si>
    <t>0000-10-27 18:30:00</t>
  </si>
  <si>
    <t>0000-10-27 17:30:00</t>
  </si>
  <si>
    <t>0000-10-27 16:30:00</t>
  </si>
  <si>
    <t>0000-10-27 15:30:00</t>
  </si>
  <si>
    <t>0000-10-27 14:30:00</t>
  </si>
  <si>
    <t>0000-10-27 13:30:00</t>
  </si>
  <si>
    <t>0000-10-27 12:30:00</t>
  </si>
  <si>
    <t>0000-10-27 11:30:00</t>
  </si>
  <si>
    <t>0000-10-27 10:30:00</t>
  </si>
  <si>
    <t>0000-10-27 09:30:00</t>
  </si>
  <si>
    <t>0000-10-27 08:30:00</t>
  </si>
  <si>
    <t>0000-10-27 07:30:00</t>
  </si>
  <si>
    <t>0000-10-27 06:30:00</t>
  </si>
  <si>
    <t>0000-10-27 05:30:00</t>
  </si>
  <si>
    <t>0000-10-27 04:30:00</t>
  </si>
  <si>
    <t>0000-10-27 03:30:00</t>
  </si>
  <si>
    <t>0000-10-27 02:30:00</t>
  </si>
  <si>
    <t>0000-10-27 01:30:00</t>
  </si>
  <si>
    <t>0000-10-27 00:30:00</t>
  </si>
  <si>
    <t>0000-10-26 23:30:00</t>
  </si>
  <si>
    <t>0000-10-26 22:30:00</t>
  </si>
  <si>
    <t>0000-10-26 21:30:00</t>
  </si>
  <si>
    <t>0000-10-26 20:30:00</t>
  </si>
  <si>
    <t>0000-10-26 19:30:00</t>
  </si>
  <si>
    <t>0000-10-26 18:30:00</t>
  </si>
  <si>
    <t>0000-10-26 17:30:00</t>
  </si>
  <si>
    <t>0000-10-26 16:30:00</t>
  </si>
  <si>
    <t>0000-10-26 15:30:00</t>
  </si>
  <si>
    <t>0000-10-26 14:30:00</t>
  </si>
  <si>
    <t>0000-10-26 13:30:00</t>
  </si>
  <si>
    <t>0000-10-26 12:30:00</t>
  </si>
  <si>
    <t>0000-10-26 11:30:00</t>
  </si>
  <si>
    <t>0000-10-26 10:30:00</t>
  </si>
  <si>
    <t>0000-10-26 09:30:00</t>
  </si>
  <si>
    <t>0000-10-26 08:30:00</t>
  </si>
  <si>
    <t>0000-10-26 07:30:00</t>
  </si>
  <si>
    <t>0000-10-26 06:30:00</t>
  </si>
  <si>
    <t>0000-10-26 05:30:00</t>
  </si>
  <si>
    <t>0000-10-26 04:30:00</t>
  </si>
  <si>
    <t>0000-10-26 03:30:00</t>
  </si>
  <si>
    <t>0000-10-26 02:30:00</t>
  </si>
  <si>
    <t>0000-10-26 01:30:00</t>
  </si>
  <si>
    <t>0000-10-26 00:30:00</t>
  </si>
  <si>
    <t>0000-10-25 23:30:00</t>
  </si>
  <si>
    <t>0000-10-25 22:30:00</t>
  </si>
  <si>
    <t>0000-10-25 21:30:00</t>
  </si>
  <si>
    <t>0000-10-25 20:30:00</t>
  </si>
  <si>
    <t>0000-10-25 19:30:00</t>
  </si>
  <si>
    <t>0000-10-25 18:30:00</t>
  </si>
  <si>
    <t>0000-10-25 17:30:00</t>
  </si>
  <si>
    <t>0000-10-25 16:30:00</t>
  </si>
  <si>
    <t>0000-10-25 15:30:00</t>
  </si>
  <si>
    <t>0000-10-25 14:30:00</t>
  </si>
  <si>
    <t>0000-10-25 13:30:00</t>
  </si>
  <si>
    <t>0000-10-25 12:30:00</t>
  </si>
  <si>
    <t>0000-10-25 11:30:00</t>
  </si>
  <si>
    <t>0000-10-25 10:30:00</t>
  </si>
  <si>
    <t>0000-10-25 09:30:00</t>
  </si>
  <si>
    <t>0000-10-25 08:30:00</t>
  </si>
  <si>
    <t>0000-10-25 07:30:00</t>
  </si>
  <si>
    <t>0000-10-25 06:30:00</t>
  </si>
  <si>
    <t>0000-10-25 05:30:00</t>
  </si>
  <si>
    <t>0000-10-25 04:30:00</t>
  </si>
  <si>
    <t>0000-10-25 03:30:00</t>
  </si>
  <si>
    <t>0000-10-25 02:30:00</t>
  </si>
  <si>
    <t>0000-10-25 01:30:00</t>
  </si>
  <si>
    <t>0000-10-25 00:30:00</t>
  </si>
  <si>
    <t>0000-10-24 23:30:00</t>
  </si>
  <si>
    <t>0000-10-24 22:30:00</t>
  </si>
  <si>
    <t>0000-10-24 21:30:00</t>
  </si>
  <si>
    <t>0000-10-24 20:30:00</t>
  </si>
  <si>
    <t>0000-10-24 19:30:00</t>
  </si>
  <si>
    <t>0000-10-24 18:30:00</t>
  </si>
  <si>
    <t>0000-10-24 17:30:00</t>
  </si>
  <si>
    <t>0000-10-24 16:30:00</t>
  </si>
  <si>
    <t>0000-10-24 15:30:00</t>
  </si>
  <si>
    <t>0000-10-24 14:30:00</t>
  </si>
  <si>
    <t>0000-10-24 13:30:00</t>
  </si>
  <si>
    <t>0000-10-24 12:30:00</t>
  </si>
  <si>
    <t>0000-10-24 11:30:00</t>
  </si>
  <si>
    <t>0000-10-24 10:30:00</t>
  </si>
  <si>
    <t>0000-10-24 09:30:00</t>
  </si>
  <si>
    <t>0000-10-24 08:30:00</t>
  </si>
  <si>
    <t>0000-10-24 07:30:00</t>
  </si>
  <si>
    <t>0000-10-24 06:30:00</t>
  </si>
  <si>
    <t>0000-10-24 05:30:00</t>
  </si>
  <si>
    <t>0000-10-24 04:30:00</t>
  </si>
  <si>
    <t>0000-10-24 03:30:00</t>
  </si>
  <si>
    <t>0000-10-24 02:30:00</t>
  </si>
  <si>
    <t>0000-10-24 01:30:00</t>
  </si>
  <si>
    <t>0000-10-24 00:30:00</t>
  </si>
  <si>
    <t>0000-10-23 23:30:00</t>
  </si>
  <si>
    <t>0000-10-23 22:30:00</t>
  </si>
  <si>
    <t>0000-10-23 21:30:00</t>
  </si>
  <si>
    <t>0000-10-23 20:30:00</t>
  </si>
  <si>
    <t>0000-10-23 19:30:00</t>
  </si>
  <si>
    <t>0000-10-23 18:30:00</t>
  </si>
  <si>
    <t>0000-10-23 17:30:00</t>
  </si>
  <si>
    <t>0000-10-23 16:30:00</t>
  </si>
  <si>
    <t>0000-10-23 15:30:00</t>
  </si>
  <si>
    <t>0000-10-23 14:30:00</t>
  </si>
  <si>
    <t>0000-10-23 13:30:00</t>
  </si>
  <si>
    <t>0000-10-23 12:30:00</t>
  </si>
  <si>
    <t>0000-10-23 11:30:00</t>
  </si>
  <si>
    <t>0000-10-23 10:30:00</t>
  </si>
  <si>
    <t>0000-10-23 09:30:00</t>
  </si>
  <si>
    <t>0000-10-23 08:30:00</t>
  </si>
  <si>
    <t>0000-10-23 07:30:00</t>
  </si>
  <si>
    <t>0000-10-23 06:30:00</t>
  </si>
  <si>
    <t>0000-10-23 05:30:00</t>
  </si>
  <si>
    <t>0000-10-23 04:30:00</t>
  </si>
  <si>
    <t>0000-10-23 03:30:00</t>
  </si>
  <si>
    <t>0000-10-23 02:30:00</t>
  </si>
  <si>
    <t>0000-10-23 01:30:00</t>
  </si>
  <si>
    <t>0000-10-23 00:30:00</t>
  </si>
  <si>
    <t>0000-10-22 23:30:00</t>
  </si>
  <si>
    <t>0000-10-22 22:30:00</t>
  </si>
  <si>
    <t>0000-10-22 21:30:00</t>
  </si>
  <si>
    <t>0000-10-22 20:30:00</t>
  </si>
  <si>
    <t>0000-10-22 19:30:00</t>
  </si>
  <si>
    <t>0000-10-22 18:30:00</t>
  </si>
  <si>
    <t>0000-10-22 17:30:00</t>
  </si>
  <si>
    <t>0000-10-22 16:30:00</t>
  </si>
  <si>
    <t>0000-10-22 15:30:00</t>
  </si>
  <si>
    <t>0000-10-22 14:30:00</t>
  </si>
  <si>
    <t>0000-10-22 13:30:00</t>
  </si>
  <si>
    <t>0000-10-22 12:30:00</t>
  </si>
  <si>
    <t>0000-10-22 11:30:00</t>
  </si>
  <si>
    <t>0000-10-22 10:30:00</t>
  </si>
  <si>
    <t>0000-10-22 09:30:00</t>
  </si>
  <si>
    <t>0000-10-22 08:30:00</t>
  </si>
  <si>
    <t>0000-10-22 07:30:00</t>
  </si>
  <si>
    <t>0000-10-22 06:30:00</t>
  </si>
  <si>
    <t>0000-10-22 05:30:00</t>
  </si>
  <si>
    <t>0000-10-22 04:30:00</t>
  </si>
  <si>
    <t>0000-10-22 03:30:00</t>
  </si>
  <si>
    <t>0000-10-22 02:30:00</t>
  </si>
  <si>
    <t>0000-10-22 01:30:00</t>
  </si>
  <si>
    <t>0000-10-22 00:30:00</t>
  </si>
  <si>
    <t>0000-10-21 23:30:00</t>
  </si>
  <si>
    <t>0000-10-21 22:30:00</t>
  </si>
  <si>
    <t>0000-10-21 21:30:00</t>
  </si>
  <si>
    <t>0000-10-21 20:30:00</t>
  </si>
  <si>
    <t>0000-10-21 19:30:00</t>
  </si>
  <si>
    <t>0000-10-21 18:30:00</t>
  </si>
  <si>
    <t>0000-10-21 17:30:00</t>
  </si>
  <si>
    <t>0000-10-21 16:30:00</t>
  </si>
  <si>
    <t>0000-10-21 15:30:00</t>
  </si>
  <si>
    <t>0000-10-21 14:30:00</t>
  </si>
  <si>
    <t>0000-10-21 13:30:00</t>
  </si>
  <si>
    <t>0000-10-21 12:30:00</t>
  </si>
  <si>
    <t>0000-10-21 11:30:00</t>
  </si>
  <si>
    <t>0000-10-21 10:30:00</t>
  </si>
  <si>
    <t>0000-10-21 09:30:00</t>
  </si>
  <si>
    <t>0000-10-21 08:30:00</t>
  </si>
  <si>
    <t>0000-10-21 07:30:00</t>
  </si>
  <si>
    <t>0000-10-21 06:30:00</t>
  </si>
  <si>
    <t>0000-10-21 05:30:00</t>
  </si>
  <si>
    <t>0000-10-21 04:30:00</t>
  </si>
  <si>
    <t>0000-10-21 03:30:00</t>
  </si>
  <si>
    <t>0000-10-21 02:30:00</t>
  </si>
  <si>
    <t>0000-10-21 01:30:00</t>
  </si>
  <si>
    <t>0000-10-21 00:30:00</t>
  </si>
  <si>
    <t>0000-10-20 23:30:00</t>
  </si>
  <si>
    <t>0000-10-20 22:30:00</t>
  </si>
  <si>
    <t>0000-10-20 21:30:00</t>
  </si>
  <si>
    <t>0000-10-20 20:30:00</t>
  </si>
  <si>
    <t>0000-10-20 19:30:00</t>
  </si>
  <si>
    <t>0000-10-20 18:30:00</t>
  </si>
  <si>
    <t>0000-10-20 17:30:00</t>
  </si>
  <si>
    <t>0000-10-20 16:30:00</t>
  </si>
  <si>
    <t>0000-10-20 15:30:00</t>
  </si>
  <si>
    <t>0000-10-20 14:30:00</t>
  </si>
  <si>
    <t>0000-10-20 13:30:00</t>
  </si>
  <si>
    <t>0000-10-20 12:30:00</t>
  </si>
  <si>
    <t>0000-10-20 11:30:00</t>
  </si>
  <si>
    <t>0000-10-20 10:30:00</t>
  </si>
  <si>
    <t>0000-10-20 09:30:00</t>
  </si>
  <si>
    <t>0000-10-20 08:30:00</t>
  </si>
  <si>
    <t>0000-10-20 07:30:00</t>
  </si>
  <si>
    <t>0000-10-20 06:30:00</t>
  </si>
  <si>
    <t>0000-10-20 05:30:00</t>
  </si>
  <si>
    <t>0000-10-20 04:30:00</t>
  </si>
  <si>
    <t>0000-10-20 03:30:00</t>
  </si>
  <si>
    <t>0000-10-20 02:30:00</t>
  </si>
  <si>
    <t>0000-10-20 01:30:00</t>
  </si>
  <si>
    <t>0000-10-20 00:30:00</t>
  </si>
  <si>
    <t>0000-10-19 23:30:00</t>
  </si>
  <si>
    <t>0000-10-19 22:30:00</t>
  </si>
  <si>
    <t>0000-10-19 21:30:00</t>
  </si>
  <si>
    <t>0000-10-19 20:30:00</t>
  </si>
  <si>
    <t>0000-10-19 19:30:00</t>
  </si>
  <si>
    <t>0000-10-19 18:30:00</t>
  </si>
  <si>
    <t>0000-10-19 17:30:00</t>
  </si>
  <si>
    <t>0000-10-19 16:30:00</t>
  </si>
  <si>
    <t>0000-10-19 15:30:00</t>
  </si>
  <si>
    <t>0000-10-19 14:30:00</t>
  </si>
  <si>
    <t>0000-10-19 13:30:00</t>
  </si>
  <si>
    <t>0000-10-19 12:30:00</t>
  </si>
  <si>
    <t>0000-10-19 11:30:00</t>
  </si>
  <si>
    <t>0000-10-19 10:30:00</t>
  </si>
  <si>
    <t>0000-10-19 09:30:00</t>
  </si>
  <si>
    <t>0000-10-19 08:30:00</t>
  </si>
  <si>
    <t>0000-10-19 07:30:00</t>
  </si>
  <si>
    <t>0000-10-19 06:30:00</t>
  </si>
  <si>
    <t>0000-10-19 05:30:00</t>
  </si>
  <si>
    <t>0000-10-19 04:30:00</t>
  </si>
  <si>
    <t>0000-10-19 03:30:00</t>
  </si>
  <si>
    <t>0000-10-19 02:30:00</t>
  </si>
  <si>
    <t>0000-10-19 01:30:00</t>
  </si>
  <si>
    <t>0000-10-19 00:30:00</t>
  </si>
  <si>
    <t>0000-10-18 23:30:00</t>
  </si>
  <si>
    <t>0000-10-18 22:30:00</t>
  </si>
  <si>
    <t>0000-10-18 21:30:00</t>
  </si>
  <si>
    <t>0000-10-18 20:30:00</t>
  </si>
  <si>
    <t>0000-10-18 19:30:00</t>
  </si>
  <si>
    <t>0000-10-18 18:30:00</t>
  </si>
  <si>
    <t>0000-10-18 17:30:00</t>
  </si>
  <si>
    <t>0000-10-18 16:30:00</t>
  </si>
  <si>
    <t>0000-10-18 15:30:00</t>
  </si>
  <si>
    <t>0000-10-18 14:30:00</t>
  </si>
  <si>
    <t>0000-10-18 13:30:00</t>
  </si>
  <si>
    <t>0000-10-18 12:30:00</t>
  </si>
  <si>
    <t>0000-10-18 11:30:00</t>
  </si>
  <si>
    <t>0000-10-18 10:30:00</t>
  </si>
  <si>
    <t>0000-10-18 09:30:00</t>
  </si>
  <si>
    <t>0000-10-18 08:30:00</t>
  </si>
  <si>
    <t>0000-10-18 07:30:00</t>
  </si>
  <si>
    <t>0000-10-18 06:30:00</t>
  </si>
  <si>
    <t>0000-10-18 05:30:00</t>
  </si>
  <si>
    <t>0000-10-18 04:30:00</t>
  </si>
  <si>
    <t>0000-10-18 03:30:00</t>
  </si>
  <si>
    <t>0000-10-18 02:30:00</t>
  </si>
  <si>
    <t>0000-10-18 01:30:00</t>
  </si>
  <si>
    <t>0000-10-18 00:30:00</t>
  </si>
  <si>
    <t>0000-10-17 23:30:00</t>
  </si>
  <si>
    <t>0000-10-17 22:30:00</t>
  </si>
  <si>
    <t>0000-10-17 21:30:00</t>
  </si>
  <si>
    <t>0000-10-17 20:30:00</t>
  </si>
  <si>
    <t>0000-10-17 19:30:00</t>
  </si>
  <si>
    <t>0000-10-17 18:30:00</t>
  </si>
  <si>
    <t>0000-10-17 17:30:00</t>
  </si>
  <si>
    <t>0000-10-17 16:30:00</t>
  </si>
  <si>
    <t>0000-10-17 15:30:00</t>
  </si>
  <si>
    <t>0000-10-17 14:30:00</t>
  </si>
  <si>
    <t>0000-10-17 13:30:00</t>
  </si>
  <si>
    <t>0000-10-17 12:30:00</t>
  </si>
  <si>
    <t>0000-10-17 11:30:00</t>
  </si>
  <si>
    <t>0000-10-17 10:30:00</t>
  </si>
  <si>
    <t>0000-10-17 09:30:00</t>
  </si>
  <si>
    <t>0000-10-17 08:30:00</t>
  </si>
  <si>
    <t>0000-10-17 07:30:00</t>
  </si>
  <si>
    <t>0000-10-17 06:30:00</t>
  </si>
  <si>
    <t>0000-10-17 05:30:00</t>
  </si>
  <si>
    <t>0000-10-17 04:30:00</t>
  </si>
  <si>
    <t>0000-10-17 03:30:00</t>
  </si>
  <si>
    <t>0000-10-17 02:30:00</t>
  </si>
  <si>
    <t>0000-10-17 01:30:00</t>
  </si>
  <si>
    <t>0000-10-17 00:30:00</t>
  </si>
  <si>
    <t>0000-10-16 23:30:00</t>
  </si>
  <si>
    <t>0000-10-16 22:30:00</t>
  </si>
  <si>
    <t>0000-10-16 21:30:00</t>
  </si>
  <si>
    <t>0000-10-16 20:30:00</t>
  </si>
  <si>
    <t>0000-10-16 19:30:00</t>
  </si>
  <si>
    <t>0000-10-16 18:30:00</t>
  </si>
  <si>
    <t>0000-10-16 17:30:00</t>
  </si>
  <si>
    <t>0000-10-16 16:30:00</t>
  </si>
  <si>
    <t>0000-10-16 15:30:00</t>
  </si>
  <si>
    <t>0000-10-16 14:30:00</t>
  </si>
  <si>
    <t>0000-10-16 13:30:00</t>
  </si>
  <si>
    <t>0000-10-16 12:30:00</t>
  </si>
  <si>
    <t>0000-10-16 11:30:00</t>
  </si>
  <si>
    <t>0000-10-16 10:30:00</t>
  </si>
  <si>
    <t>0000-10-16 09:30:00</t>
  </si>
  <si>
    <t>0000-10-16 08:30:00</t>
  </si>
  <si>
    <t>0000-10-16 07:30:00</t>
  </si>
  <si>
    <t>0000-10-16 06:30:00</t>
  </si>
  <si>
    <t>0000-10-16 05:30:00</t>
  </si>
  <si>
    <t>0000-10-16 04:30:00</t>
  </si>
  <si>
    <t>0000-10-16 03:30:00</t>
  </si>
  <si>
    <t>0000-10-16 02:30:00</t>
  </si>
  <si>
    <t>0000-10-16 01:30:00</t>
  </si>
  <si>
    <t>0000-10-16 00:30:00</t>
  </si>
  <si>
    <t>0000-10-15 23:30:00</t>
  </si>
  <si>
    <t>0000-10-15 22:30:00</t>
  </si>
  <si>
    <t>0000-10-15 21:30:00</t>
  </si>
  <si>
    <t>0000-10-15 20:30:00</t>
  </si>
  <si>
    <t>0000-10-15 19:30:00</t>
  </si>
  <si>
    <t>0000-10-15 18:30:00</t>
  </si>
  <si>
    <t>0000-10-15 17:30:00</t>
  </si>
  <si>
    <t>0000-10-15 16:30:00</t>
  </si>
  <si>
    <t>0000-10-15 15:30:00</t>
  </si>
  <si>
    <t>0000-10-15 14:30:00</t>
  </si>
  <si>
    <t>0000-10-15 13:30:00</t>
  </si>
  <si>
    <t>0000-10-15 12:30:00</t>
  </si>
  <si>
    <t>0000-10-15 11:30:00</t>
  </si>
  <si>
    <t>0000-10-15 10:30:00</t>
  </si>
  <si>
    <t>0000-10-15 09:30:00</t>
  </si>
  <si>
    <t>0000-10-15 08:30:00</t>
  </si>
  <si>
    <t>0000-10-15 07:30:00</t>
  </si>
  <si>
    <t>0000-10-15 06:30:00</t>
  </si>
  <si>
    <t>0000-10-15 05:30:00</t>
  </si>
  <si>
    <t>0000-10-15 04:30:00</t>
  </si>
  <si>
    <t>0000-10-15 03:30:00</t>
  </si>
  <si>
    <t>0000-10-15 02:30:00</t>
  </si>
  <si>
    <t>0000-10-15 01:30:00</t>
  </si>
  <si>
    <t>0000-10-15 00:30:00</t>
  </si>
  <si>
    <t>0000-10-14 23:30:00</t>
  </si>
  <si>
    <t>0000-10-14 22:30:00</t>
  </si>
  <si>
    <t>0000-10-14 21:30:00</t>
  </si>
  <si>
    <t>0000-10-14 20:30:00</t>
  </si>
  <si>
    <t>0000-10-14 19:30:00</t>
  </si>
  <si>
    <t>0000-10-14 18:30:00</t>
  </si>
  <si>
    <t>0000-10-14 17:30:00</t>
  </si>
  <si>
    <t>0000-10-14 16:30:00</t>
  </si>
  <si>
    <t>0000-10-14 15:30:00</t>
  </si>
  <si>
    <t>0000-10-14 14:30:00</t>
  </si>
  <si>
    <t>0000-10-14 13:30:00</t>
  </si>
  <si>
    <t>0000-10-14 12:30:00</t>
  </si>
  <si>
    <t>0000-10-14 11:30:00</t>
  </si>
  <si>
    <t>0000-10-14 10:30:00</t>
  </si>
  <si>
    <t>0000-10-14 09:30:00</t>
  </si>
  <si>
    <t>0000-10-14 08:30:00</t>
  </si>
  <si>
    <t>0000-10-14 07:30:00</t>
  </si>
  <si>
    <t>0000-10-14 06:30:00</t>
  </si>
  <si>
    <t>0000-10-14 05:30:00</t>
  </si>
  <si>
    <t>0000-10-14 04:30:00</t>
  </si>
  <si>
    <t>0000-10-14 03:30:00</t>
  </si>
  <si>
    <t>0000-10-14 02:30:00</t>
  </si>
  <si>
    <t>0000-10-14 01:30:00</t>
  </si>
  <si>
    <t>0000-10-14 00:30:00</t>
  </si>
  <si>
    <t>0000-10-13 23:30:00</t>
  </si>
  <si>
    <t>0000-10-13 22:30:00</t>
  </si>
  <si>
    <t>0000-10-13 21:30:00</t>
  </si>
  <si>
    <t>0000-10-13 20:30:00</t>
  </si>
  <si>
    <t>0000-10-13 19:30:00</t>
  </si>
  <si>
    <t>0000-10-13 18:30:00</t>
  </si>
  <si>
    <t>0000-10-13 17:30:00</t>
  </si>
  <si>
    <t>0000-10-13 16:30:00</t>
  </si>
  <si>
    <t>0000-10-13 15:30:00</t>
  </si>
  <si>
    <t>0000-10-13 14:30:00</t>
  </si>
  <si>
    <t>0000-10-13 13:30:00</t>
  </si>
  <si>
    <t>0000-10-13 12:30:00</t>
  </si>
  <si>
    <t>0000-10-13 11:30:00</t>
  </si>
  <si>
    <t>0000-10-13 10:30:00</t>
  </si>
  <si>
    <t>0000-10-13 09:30:00</t>
  </si>
  <si>
    <t>0000-10-13 08:30:00</t>
  </si>
  <si>
    <t>0000-10-13 07:30:00</t>
  </si>
  <si>
    <t>0000-10-13 06:30:00</t>
  </si>
  <si>
    <t>0000-10-13 05:30:00</t>
  </si>
  <si>
    <t>0000-10-13 04:30:00</t>
  </si>
  <si>
    <t>0000-10-13 03:30:00</t>
  </si>
  <si>
    <t>0000-10-13 02:30:00</t>
  </si>
  <si>
    <t>0000-10-13 01:30:00</t>
  </si>
  <si>
    <t>0000-10-13 00:30:00</t>
  </si>
  <si>
    <t>0000-10-12 23:30:00</t>
  </si>
  <si>
    <t>0000-10-12 22:30:00</t>
  </si>
  <si>
    <t>0000-10-12 21:30:00</t>
  </si>
  <si>
    <t>0000-10-12 20:30:00</t>
  </si>
  <si>
    <t>0000-10-12 19:30:00</t>
  </si>
  <si>
    <t>0000-10-12 18:30:00</t>
  </si>
  <si>
    <t>0000-10-12 17:30:00</t>
  </si>
  <si>
    <t>0000-10-12 16:30:00</t>
  </si>
  <si>
    <t>0000-10-12 15:30:00</t>
  </si>
  <si>
    <t>0000-10-12 14:30:00</t>
  </si>
  <si>
    <t>0000-10-12 13:30:00</t>
  </si>
  <si>
    <t>0000-10-12 12:30:00</t>
  </si>
  <si>
    <t>0000-10-12 11:30:00</t>
  </si>
  <si>
    <t>0000-10-12 10:30:00</t>
  </si>
  <si>
    <t>0000-10-12 09:30:00</t>
  </si>
  <si>
    <t>0000-10-12 08:30:00</t>
  </si>
  <si>
    <t>0000-10-12 07:30:00</t>
  </si>
  <si>
    <t>0000-10-12 06:30:00</t>
  </si>
  <si>
    <t>0000-10-12 05:30:00</t>
  </si>
  <si>
    <t>0000-10-12 04:30:00</t>
  </si>
  <si>
    <t>0000-10-12 03:30:00</t>
  </si>
  <si>
    <t>0000-10-12 02:30:00</t>
  </si>
  <si>
    <t>0000-10-12 01:30:00</t>
  </si>
  <si>
    <t>0000-10-12 00:30:00</t>
  </si>
  <si>
    <t>0000-10-11 23:30:00</t>
  </si>
  <si>
    <t>0000-10-11 22:30:00</t>
  </si>
  <si>
    <t>0000-10-11 21:30:00</t>
  </si>
  <si>
    <t>0000-10-11 20:30:00</t>
  </si>
  <si>
    <t>0000-10-11 19:30:00</t>
  </si>
  <si>
    <t>0000-10-11 18:30:00</t>
  </si>
  <si>
    <t>0000-10-11 17:30:00</t>
  </si>
  <si>
    <t>0000-10-11 16:30:00</t>
  </si>
  <si>
    <t>0000-10-11 15:30:00</t>
  </si>
  <si>
    <t>0000-10-11 14:30:00</t>
  </si>
  <si>
    <t>0000-10-11 13:30:00</t>
  </si>
  <si>
    <t>0000-10-11 12:30:00</t>
  </si>
  <si>
    <t>0000-10-11 11:30:00</t>
  </si>
  <si>
    <t>0000-10-11 10:30:00</t>
  </si>
  <si>
    <t>0000-10-11 09:30:00</t>
  </si>
  <si>
    <t>0000-10-11 08:30:00</t>
  </si>
  <si>
    <t>0000-10-11 07:30:00</t>
  </si>
  <si>
    <t>0000-10-11 06:30:00</t>
  </si>
  <si>
    <t>0000-10-11 05:30:00</t>
  </si>
  <si>
    <t>0000-10-11 04:30:00</t>
  </si>
  <si>
    <t>0000-10-11 03:30:00</t>
  </si>
  <si>
    <t>0000-10-11 02:30:00</t>
  </si>
  <si>
    <t>0000-10-11 01:30:00</t>
  </si>
  <si>
    <t>0000-10-11 00:30:00</t>
  </si>
  <si>
    <t>0000-10-10 23:30:00</t>
  </si>
  <si>
    <t>0000-10-10 22:30:00</t>
  </si>
  <si>
    <t>0000-10-10 21:30:00</t>
  </si>
  <si>
    <t>0000-10-10 20:30:00</t>
  </si>
  <si>
    <t>0000-10-10 19:30:00</t>
  </si>
  <si>
    <t>0000-10-10 18:30:00</t>
  </si>
  <si>
    <t>0000-10-10 17:30:00</t>
  </si>
  <si>
    <t>0000-10-10 16:30:00</t>
  </si>
  <si>
    <t>0000-10-10 15:30:00</t>
  </si>
  <si>
    <t>0000-10-10 14:30:00</t>
  </si>
  <si>
    <t>0000-10-10 13:30:00</t>
  </si>
  <si>
    <t>0000-10-10 12:30:00</t>
  </si>
  <si>
    <t>0000-10-10 11:30:00</t>
  </si>
  <si>
    <t>0000-10-10 10:30:00</t>
  </si>
  <si>
    <t>0000-10-10 09:30:00</t>
  </si>
  <si>
    <t>0000-10-10 08:30:00</t>
  </si>
  <si>
    <t>0000-10-10 07:30:00</t>
  </si>
  <si>
    <t>0000-10-10 06:30:00</t>
  </si>
  <si>
    <t>0000-10-10 05:30:00</t>
  </si>
  <si>
    <t>0000-10-10 04:30:00</t>
  </si>
  <si>
    <t>0000-10-10 03:30:00</t>
  </si>
  <si>
    <t>0000-10-10 02:30:00</t>
  </si>
  <si>
    <t>0000-10-10 01:30:00</t>
  </si>
  <si>
    <t>0000-10-10 00:30:00</t>
  </si>
  <si>
    <t>0000-10-09 23:30:00</t>
  </si>
  <si>
    <t>0000-10-09 22:30:00</t>
  </si>
  <si>
    <t>0000-10-09 21:30:00</t>
  </si>
  <si>
    <t>0000-10-09 20:30:00</t>
  </si>
  <si>
    <t>0000-10-09 19:30:00</t>
  </si>
  <si>
    <t>0000-10-09 18:30:00</t>
  </si>
  <si>
    <t>0000-10-09 17:30:00</t>
  </si>
  <si>
    <t>0000-10-09 16:30:00</t>
  </si>
  <si>
    <t>0000-10-09 15:30:00</t>
  </si>
  <si>
    <t>0000-10-09 14:30:00</t>
  </si>
  <si>
    <t>0000-10-09 13:30:00</t>
  </si>
  <si>
    <t>0000-10-09 12:30:00</t>
  </si>
  <si>
    <t>0000-10-09 11:30:00</t>
  </si>
  <si>
    <t>0000-10-09 10:30:00</t>
  </si>
  <si>
    <t>0000-10-09 09:30:00</t>
  </si>
  <si>
    <t>0000-10-09 08:30:00</t>
  </si>
  <si>
    <t>0000-10-09 07:30:00</t>
  </si>
  <si>
    <t>0000-10-09 06:30:00</t>
  </si>
  <si>
    <t>0000-10-09 05:30:00</t>
  </si>
  <si>
    <t>0000-10-09 04:30:00</t>
  </si>
  <si>
    <t>0000-10-09 03:30:00</t>
  </si>
  <si>
    <t>0000-10-09 02:30:00</t>
  </si>
  <si>
    <t>0000-10-09 01:30:00</t>
  </si>
  <si>
    <t>0000-10-09 00:30:00</t>
  </si>
  <si>
    <t>0000-10-08 23:30:00</t>
  </si>
  <si>
    <t>0000-10-08 22:30:00</t>
  </si>
  <si>
    <t>0000-10-08 21:30:00</t>
  </si>
  <si>
    <t>0000-10-08 20:30:00</t>
  </si>
  <si>
    <t>0000-10-08 19:30:00</t>
  </si>
  <si>
    <t>0000-10-08 18:30:00</t>
  </si>
  <si>
    <t>0000-10-08 17:30:00</t>
  </si>
  <si>
    <t>0000-10-08 16:30:00</t>
  </si>
  <si>
    <t>0000-10-08 15:30:00</t>
  </si>
  <si>
    <t>0000-10-08 14:30:00</t>
  </si>
  <si>
    <t>0000-10-08 13:30:00</t>
  </si>
  <si>
    <t>0000-10-08 12:30:00</t>
  </si>
  <si>
    <t>0000-10-08 11:30:00</t>
  </si>
  <si>
    <t>0000-10-08 10:30:00</t>
  </si>
  <si>
    <t>0000-10-08 09:30:00</t>
  </si>
  <si>
    <t>0000-10-08 08:30:00</t>
  </si>
  <si>
    <t>0000-10-08 07:30:00</t>
  </si>
  <si>
    <t>0000-10-08 06:30:00</t>
  </si>
  <si>
    <t>0000-10-08 05:30:00</t>
  </si>
  <si>
    <t>0000-10-08 04:30:00</t>
  </si>
  <si>
    <t>0000-10-08 03:30:00</t>
  </si>
  <si>
    <t>0000-10-08 02:30:00</t>
  </si>
  <si>
    <t>0000-10-08 01:30:00</t>
  </si>
  <si>
    <t>0000-10-08 00:30:00</t>
  </si>
  <si>
    <t>0000-10-07 23:30:00</t>
  </si>
  <si>
    <t>0000-10-07 22:30:00</t>
  </si>
  <si>
    <t>0000-10-07 21:30:00</t>
  </si>
  <si>
    <t>0000-10-07 20:30:00</t>
  </si>
  <si>
    <t>0000-10-07 19:30:00</t>
  </si>
  <si>
    <t>0000-10-07 18:30:00</t>
  </si>
  <si>
    <t>0000-10-07 17:30:00</t>
  </si>
  <si>
    <t>0000-10-07 16:30:00</t>
  </si>
  <si>
    <t>0000-10-07 15:30:00</t>
  </si>
  <si>
    <t>0000-10-07 14:30:00</t>
  </si>
  <si>
    <t>0000-10-07 13:30:00</t>
  </si>
  <si>
    <t>0000-10-07 12:30:00</t>
  </si>
  <si>
    <t>0000-10-07 11:30:00</t>
  </si>
  <si>
    <t>0000-10-07 10:30:00</t>
  </si>
  <si>
    <t>0000-10-07 09:30:00</t>
  </si>
  <si>
    <t>0000-10-07 08:30:00</t>
  </si>
  <si>
    <t>0000-10-07 07:30:00</t>
  </si>
  <si>
    <t>0000-10-07 06:30:00</t>
  </si>
  <si>
    <t>0000-10-07 05:30:00</t>
  </si>
  <si>
    <t>0000-10-07 04:30:00</t>
  </si>
  <si>
    <t>0000-10-07 03:30:00</t>
  </si>
  <si>
    <t>0000-10-07 02:30:00</t>
  </si>
  <si>
    <t>0000-10-07 01:30:00</t>
  </si>
  <si>
    <t>0000-10-07 00:30:00</t>
  </si>
  <si>
    <t>0000-10-06 23:30:00</t>
  </si>
  <si>
    <t>0000-10-06 22:30:00</t>
  </si>
  <si>
    <t>0000-10-06 21:30:00</t>
  </si>
  <si>
    <t>0000-10-06 20:30:00</t>
  </si>
  <si>
    <t>0000-10-06 19:30:00</t>
  </si>
  <si>
    <t>0000-10-06 18:30:00</t>
  </si>
  <si>
    <t>0000-10-06 17:30:00</t>
  </si>
  <si>
    <t>0000-10-06 16:30:00</t>
  </si>
  <si>
    <t>0000-10-06 15:30:00</t>
  </si>
  <si>
    <t>0000-10-06 14:30:00</t>
  </si>
  <si>
    <t>0000-10-06 13:30:00</t>
  </si>
  <si>
    <t>0000-10-06 12:30:00</t>
  </si>
  <si>
    <t>0000-10-06 11:30:00</t>
  </si>
  <si>
    <t>0000-10-06 10:30:00</t>
  </si>
  <si>
    <t>0000-10-06 09:30:00</t>
  </si>
  <si>
    <t>0000-10-06 08:30:00</t>
  </si>
  <si>
    <t>0000-10-06 07:30:00</t>
  </si>
  <si>
    <t>0000-10-06 06:30:00</t>
  </si>
  <si>
    <t>0000-10-06 05:30:00</t>
  </si>
  <si>
    <t>0000-10-06 04:30:00</t>
  </si>
  <si>
    <t>0000-10-06 03:30:00</t>
  </si>
  <si>
    <t>0000-10-06 02:30:00</t>
  </si>
  <si>
    <t>0000-10-06 01:30:00</t>
  </si>
  <si>
    <t>0000-10-06 00:30:00</t>
  </si>
  <si>
    <t>0000-10-05 23:30:00</t>
  </si>
  <si>
    <t>0000-10-05 22:30:00</t>
  </si>
  <si>
    <t>0000-10-05 21:30:00</t>
  </si>
  <si>
    <t>0000-10-05 20:30:00</t>
  </si>
  <si>
    <t>0000-10-05 19:30:00</t>
  </si>
  <si>
    <t>0000-10-05 18:30:00</t>
  </si>
  <si>
    <t>0000-10-05 17:30:00</t>
  </si>
  <si>
    <t>0000-10-05 16:30:00</t>
  </si>
  <si>
    <t>0000-10-05 15:30:00</t>
  </si>
  <si>
    <t>0000-10-05 14:30:00</t>
  </si>
  <si>
    <t>0000-10-05 13:30:00</t>
  </si>
  <si>
    <t>0000-10-05 12:30:00</t>
  </si>
  <si>
    <t>0000-10-05 11:30:00</t>
  </si>
  <si>
    <t>0000-10-05 10:30:00</t>
  </si>
  <si>
    <t>0000-10-05 09:30:00</t>
  </si>
  <si>
    <t>0000-10-05 08:30:00</t>
  </si>
  <si>
    <t>0000-10-05 07:30:00</t>
  </si>
  <si>
    <t>0000-10-05 06:30:00</t>
  </si>
  <si>
    <t>0000-10-05 05:30:00</t>
  </si>
  <si>
    <t>0000-10-05 04:30:00</t>
  </si>
  <si>
    <t>0000-10-05 03:30:00</t>
  </si>
  <si>
    <t>0000-10-05 02:30:00</t>
  </si>
  <si>
    <t>0000-10-05 01:30:00</t>
  </si>
  <si>
    <t>0000-10-05 00:30:00</t>
  </si>
  <si>
    <t>0000-10-04 23:30:00</t>
  </si>
  <si>
    <t>0000-10-04 22:30:00</t>
  </si>
  <si>
    <t>0000-10-04 21:30:00</t>
  </si>
  <si>
    <t>0000-10-04 20:30:00</t>
  </si>
  <si>
    <t>0000-10-04 19:30:00</t>
  </si>
  <si>
    <t>0000-10-04 18:30:00</t>
  </si>
  <si>
    <t>0000-10-04 17:30:00</t>
  </si>
  <si>
    <t>0000-10-04 16:30:00</t>
  </si>
  <si>
    <t>0000-10-04 15:30:00</t>
  </si>
  <si>
    <t>0000-10-04 14:30:00</t>
  </si>
  <si>
    <t>0000-10-04 13:30:00</t>
  </si>
  <si>
    <t>0000-10-04 12:30:00</t>
  </si>
  <si>
    <t>0000-10-04 11:30:00</t>
  </si>
  <si>
    <t>0000-10-04 10:30:00</t>
  </si>
  <si>
    <t>0000-10-04 09:30:00</t>
  </si>
  <si>
    <t>0000-10-04 08:30:00</t>
  </si>
  <si>
    <t>0000-10-04 07:30:00</t>
  </si>
  <si>
    <t>0000-10-04 06:30:00</t>
  </si>
  <si>
    <t>0000-10-04 05:30:00</t>
  </si>
  <si>
    <t>0000-10-04 04:30:00</t>
  </si>
  <si>
    <t>0000-10-04 03:30:00</t>
  </si>
  <si>
    <t>0000-10-04 02:30:00</t>
  </si>
  <si>
    <t>0000-10-04 01:30:00</t>
  </si>
  <si>
    <t>0000-10-04 00:30:00</t>
  </si>
  <si>
    <t>0000-10-03 23:30:00</t>
  </si>
  <si>
    <t>0000-10-03 22:30:00</t>
  </si>
  <si>
    <t>0000-10-03 21:30:00</t>
  </si>
  <si>
    <t>0000-10-03 20:30:00</t>
  </si>
  <si>
    <t>0000-10-03 19:30:00</t>
  </si>
  <si>
    <t>0000-10-03 18:30:00</t>
  </si>
  <si>
    <t>0000-10-03 17:30:00</t>
  </si>
  <si>
    <t>0000-10-03 16:30:00</t>
  </si>
  <si>
    <t>0000-10-03 15:30:00</t>
  </si>
  <si>
    <t>0000-10-03 14:30:00</t>
  </si>
  <si>
    <t>0000-10-03 13:30:00</t>
  </si>
  <si>
    <t>0000-10-03 12:30:00</t>
  </si>
  <si>
    <t>0000-10-03 11:30:00</t>
  </si>
  <si>
    <t>0000-10-03 10:30:00</t>
  </si>
  <si>
    <t>0000-10-03 09:30:00</t>
  </si>
  <si>
    <t>0000-10-03 08:30:00</t>
  </si>
  <si>
    <t>0000-10-03 07:30:00</t>
  </si>
  <si>
    <t>0000-10-03 06:30:00</t>
  </si>
  <si>
    <t>0000-10-03 05:30:00</t>
  </si>
  <si>
    <t>0000-10-03 04:30:00</t>
  </si>
  <si>
    <t>0000-10-03 03:30:00</t>
  </si>
  <si>
    <t>0000-10-03 02:30:00</t>
  </si>
  <si>
    <t>0000-10-03 01:30:00</t>
  </si>
  <si>
    <t>0000-10-03 00:30:00</t>
  </si>
  <si>
    <t>0000-10-02 23:30:00</t>
  </si>
  <si>
    <t>0000-10-02 22:30:00</t>
  </si>
  <si>
    <t>0000-10-02 21:30:00</t>
  </si>
  <si>
    <t>0000-10-02 20:30:00</t>
  </si>
  <si>
    <t>0000-10-02 19:30:00</t>
  </si>
  <si>
    <t>0000-10-02 18:30:00</t>
  </si>
  <si>
    <t>0000-10-02 17:30:00</t>
  </si>
  <si>
    <t>0000-10-02 16:30:00</t>
  </si>
  <si>
    <t>0000-10-02 15:30:00</t>
  </si>
  <si>
    <t>0000-10-02 14:30:00</t>
  </si>
  <si>
    <t>0000-10-02 13:30:00</t>
  </si>
  <si>
    <t>0000-10-02 12:30:00</t>
  </si>
  <si>
    <t>0000-10-02 11:30:00</t>
  </si>
  <si>
    <t>0000-10-02 10:30:00</t>
  </si>
  <si>
    <t>0000-10-02 09:30:00</t>
  </si>
  <si>
    <t>0000-10-02 08:30:00</t>
  </si>
  <si>
    <t>0000-10-02 07:30:00</t>
  </si>
  <si>
    <t>0000-10-02 06:30:00</t>
  </si>
  <si>
    <t>0000-10-02 05:30:00</t>
  </si>
  <si>
    <t>0000-10-02 04:30:00</t>
  </si>
  <si>
    <t>0000-10-02 03:30:00</t>
  </si>
  <si>
    <t>0000-10-02 02:30:00</t>
  </si>
  <si>
    <t>0000-10-02 01:30:00</t>
  </si>
  <si>
    <t>0000-10-02 00:30:00</t>
  </si>
  <si>
    <t>0000-10-01 23:30:00</t>
  </si>
  <si>
    <t>0000-10-01 22:30:00</t>
  </si>
  <si>
    <t>0000-10-01 21:30:00</t>
  </si>
  <si>
    <t>0000-10-01 20:30:00</t>
  </si>
  <si>
    <t>0000-10-01 19:30:00</t>
  </si>
  <si>
    <t>0000-10-01 18:30:00</t>
  </si>
  <si>
    <t>0000-10-01 17:30:00</t>
  </si>
  <si>
    <t>0000-10-01 16:30:00</t>
  </si>
  <si>
    <t>0000-10-01 15:30:00</t>
  </si>
  <si>
    <t>0000-10-01 14:30:00</t>
  </si>
  <si>
    <t>0000-10-01 13:30:00</t>
  </si>
  <si>
    <t>0000-10-01 12:30:00</t>
  </si>
  <si>
    <t>0000-10-01 11:30:00</t>
  </si>
  <si>
    <t>0000-10-01 10:30:00</t>
  </si>
  <si>
    <t>0000-10-01 09:30:00</t>
  </si>
  <si>
    <t>0000-10-01 08:30:00</t>
  </si>
  <si>
    <t>0000-10-01 07:30:00</t>
  </si>
  <si>
    <t>0000-10-01 06:30:00</t>
  </si>
  <si>
    <t>0000-10-01 05:30:00</t>
  </si>
  <si>
    <t>0000-10-01 04:30:00</t>
  </si>
  <si>
    <t>0000-10-01 03:30:00</t>
  </si>
  <si>
    <t>0000-10-01 02:30:00</t>
  </si>
  <si>
    <t>0000-10-01 01:30:00</t>
  </si>
  <si>
    <t>0000-10-01 00:30:00</t>
  </si>
  <si>
    <t>0000-09-30 23:30:00</t>
  </si>
  <si>
    <t>0000-09-30 22:30:00</t>
  </si>
  <si>
    <t>0000-09-30 21:30:00</t>
  </si>
  <si>
    <t>0000-09-30 20:30:00</t>
  </si>
  <si>
    <t>0000-09-30 19:30:00</t>
  </si>
  <si>
    <t>0000-09-30 18:30:00</t>
  </si>
  <si>
    <t>0000-09-30 17:30:00</t>
  </si>
  <si>
    <t>0000-09-30 16:30:00</t>
  </si>
  <si>
    <t>0000-09-30 15:30:00</t>
  </si>
  <si>
    <t>0000-09-30 14:30:00</t>
  </si>
  <si>
    <t>0000-09-30 13:30:00</t>
  </si>
  <si>
    <t>0000-09-30 12:30:00</t>
  </si>
  <si>
    <t>0000-09-30 11:30:00</t>
  </si>
  <si>
    <t>0000-09-30 10:30:00</t>
  </si>
  <si>
    <t>0000-09-30 09:30:00</t>
  </si>
  <si>
    <t>0000-09-30 08:30:00</t>
  </si>
  <si>
    <t>0000-09-30 07:30:00</t>
  </si>
  <si>
    <t>0000-09-30 06:30:00</t>
  </si>
  <si>
    <t>0000-09-30 05:30:00</t>
  </si>
  <si>
    <t>0000-09-30 04:30:00</t>
  </si>
  <si>
    <t>0000-09-30 03:30:00</t>
  </si>
  <si>
    <t>0000-09-30 02:30:00</t>
  </si>
  <si>
    <t>0000-09-30 01:30:00</t>
  </si>
  <si>
    <t>0000-09-30 00:30:00</t>
  </si>
  <si>
    <t>0000-09-29 23:30:00</t>
  </si>
  <si>
    <t>0000-09-29 22:30:00</t>
  </si>
  <si>
    <t>0000-09-29 21:30:00</t>
  </si>
  <si>
    <t>0000-09-29 20:30:00</t>
  </si>
  <si>
    <t>0000-09-29 19:30:00</t>
  </si>
  <si>
    <t>0000-09-29 18:30:00</t>
  </si>
  <si>
    <t>0000-09-29 17:30:00</t>
  </si>
  <si>
    <t>0000-09-29 16:30:00</t>
  </si>
  <si>
    <t>0000-09-29 15:30:00</t>
  </si>
  <si>
    <t>0000-09-29 14:30:00</t>
  </si>
  <si>
    <t>0000-09-29 13:30:00</t>
  </si>
  <si>
    <t>0000-09-29 12:30:00</t>
  </si>
  <si>
    <t>0000-09-29 11:30:00</t>
  </si>
  <si>
    <t>0000-09-29 10:30:00</t>
  </si>
  <si>
    <t>0000-09-29 09:30:00</t>
  </si>
  <si>
    <t>0000-09-29 08:30:00</t>
  </si>
  <si>
    <t>0000-09-29 07:30:00</t>
  </si>
  <si>
    <t>0000-09-29 06:30:00</t>
  </si>
  <si>
    <t>0000-09-29 05:30:00</t>
  </si>
  <si>
    <t>0000-09-29 04:30:00</t>
  </si>
  <si>
    <t>0000-09-29 03:30:00</t>
  </si>
  <si>
    <t>0000-09-29 02:30:00</t>
  </si>
  <si>
    <t>0000-09-29 01:30:00</t>
  </si>
  <si>
    <t>0000-09-29 00:30:00</t>
  </si>
  <si>
    <t>0000-09-28 23:30:00</t>
  </si>
  <si>
    <t>0000-09-28 22:30:00</t>
  </si>
  <si>
    <t>0000-09-28 21:30:00</t>
  </si>
  <si>
    <t>0000-09-28 20:30:00</t>
  </si>
  <si>
    <t>0000-09-28 19:30:00</t>
  </si>
  <si>
    <t>0000-09-28 18:30:00</t>
  </si>
  <si>
    <t>0000-09-28 17:30:00</t>
  </si>
  <si>
    <t>0000-09-28 16:30:00</t>
  </si>
  <si>
    <t>0000-09-28 15:30:00</t>
  </si>
  <si>
    <t>0000-09-28 14:30:00</t>
  </si>
  <si>
    <t>0000-09-28 13:30:00</t>
  </si>
  <si>
    <t>0000-09-28 12:30:00</t>
  </si>
  <si>
    <t>0000-09-28 11:30:00</t>
  </si>
  <si>
    <t>0000-09-28 10:30:00</t>
  </si>
  <si>
    <t>0000-09-28 09:30:00</t>
  </si>
  <si>
    <t>0000-09-28 08:30:00</t>
  </si>
  <si>
    <t>0000-09-28 07:30:00</t>
  </si>
  <si>
    <t>0000-09-28 06:30:00</t>
  </si>
  <si>
    <t>0000-09-28 05:30:00</t>
  </si>
  <si>
    <t>0000-09-28 04:30:00</t>
  </si>
  <si>
    <t>0000-09-28 03:30:00</t>
  </si>
  <si>
    <t>0000-09-28 02:30:00</t>
  </si>
  <si>
    <t>0000-09-28 01:30:00</t>
  </si>
  <si>
    <t>0000-09-28 00:30:00</t>
  </si>
  <si>
    <t>0000-09-27 23:30:00</t>
  </si>
  <si>
    <t>0000-09-27 22:30:00</t>
  </si>
  <si>
    <t>0000-09-27 21:30:00</t>
  </si>
  <si>
    <t>0000-09-27 20:30:00</t>
  </si>
  <si>
    <t>0000-09-27 19:30:00</t>
  </si>
  <si>
    <t>0000-09-27 18:30:00</t>
  </si>
  <si>
    <t>0000-09-27 17:30:00</t>
  </si>
  <si>
    <t>0000-09-27 16:30:00</t>
  </si>
  <si>
    <t>0000-09-27 15:30:00</t>
  </si>
  <si>
    <t>0000-09-27 14:30:00</t>
  </si>
  <si>
    <t>0000-09-27 13:30:00</t>
  </si>
  <si>
    <t>0000-09-27 12:30:00</t>
  </si>
  <si>
    <t>0000-09-27 11:30:00</t>
  </si>
  <si>
    <t>0000-09-27 10:30:00</t>
  </si>
  <si>
    <t>0000-09-27 09:30:00</t>
  </si>
  <si>
    <t>0000-09-27 08:30:00</t>
  </si>
  <si>
    <t>0000-09-27 07:30:00</t>
  </si>
  <si>
    <t>0000-09-27 06:30:00</t>
  </si>
  <si>
    <t>0000-09-27 05:30:00</t>
  </si>
  <si>
    <t>0000-09-27 04:30:00</t>
  </si>
  <si>
    <t>0000-09-27 03:30:00</t>
  </si>
  <si>
    <t>0000-09-27 02:30:00</t>
  </si>
  <si>
    <t>0000-09-27 01:30:00</t>
  </si>
  <si>
    <t>0000-09-27 00:30:00</t>
  </si>
  <si>
    <t>0000-09-26 23:30:00</t>
  </si>
  <si>
    <t>0000-09-26 22:30:00</t>
  </si>
  <si>
    <t>0000-09-26 21:30:00</t>
  </si>
  <si>
    <t>0000-09-26 20:30:00</t>
  </si>
  <si>
    <t>0000-09-26 19:30:00</t>
  </si>
  <si>
    <t>0000-09-26 18:30:00</t>
  </si>
  <si>
    <t>0000-09-26 17:30:00</t>
  </si>
  <si>
    <t>0000-09-26 16:30:00</t>
  </si>
  <si>
    <t>0000-09-26 15:30:00</t>
  </si>
  <si>
    <t>0000-09-26 14:30:00</t>
  </si>
  <si>
    <t>0000-09-26 13:30:00</t>
  </si>
  <si>
    <t>0000-09-26 12:30:00</t>
  </si>
  <si>
    <t>0000-09-26 11:30:00</t>
  </si>
  <si>
    <t>0000-09-26 10:30:00</t>
  </si>
  <si>
    <t>0000-09-26 09:30:00</t>
  </si>
  <si>
    <t>0000-09-26 08:30:00</t>
  </si>
  <si>
    <t>0000-09-26 07:30:00</t>
  </si>
  <si>
    <t>0000-09-26 06:30:00</t>
  </si>
  <si>
    <t>0000-09-26 05:30:00</t>
  </si>
  <si>
    <t>0000-09-26 04:30:00</t>
  </si>
  <si>
    <t>0000-09-26 03:30:00</t>
  </si>
  <si>
    <t>0000-09-26 02:30:00</t>
  </si>
  <si>
    <t>0000-09-26 01:30:00</t>
  </si>
  <si>
    <t>0000-09-26 00:30:00</t>
  </si>
  <si>
    <t>0000-09-25 23:30:00</t>
  </si>
  <si>
    <t>0000-09-25 22:30:00</t>
  </si>
  <si>
    <t>0000-09-25 21:30:00</t>
  </si>
  <si>
    <t>0000-09-25 20:30:00</t>
  </si>
  <si>
    <t>0000-09-25 19:30:00</t>
  </si>
  <si>
    <t>0000-09-25 18:30:00</t>
  </si>
  <si>
    <t>0000-09-25 17:30:00</t>
  </si>
  <si>
    <t>0000-09-25 16:30:00</t>
  </si>
  <si>
    <t>0000-09-25 15:30:00</t>
  </si>
  <si>
    <t>0000-09-25 14:30:00</t>
  </si>
  <si>
    <t>0000-09-25 13:30:00</t>
  </si>
  <si>
    <t>0000-09-25 12:30:00</t>
  </si>
  <si>
    <t>0000-09-25 11:30:00</t>
  </si>
  <si>
    <t>0000-09-25 10:30:00</t>
  </si>
  <si>
    <t>0000-09-25 09:30:00</t>
  </si>
  <si>
    <t>0000-09-25 08:30:00</t>
  </si>
  <si>
    <t>0000-09-25 07:30:00</t>
  </si>
  <si>
    <t>0000-09-25 06:30:00</t>
  </si>
  <si>
    <t>0000-09-25 05:30:00</t>
  </si>
  <si>
    <t>0000-09-25 04:30:00</t>
  </si>
  <si>
    <t>0000-09-25 03:30:00</t>
  </si>
  <si>
    <t>0000-09-25 02:30:00</t>
  </si>
  <si>
    <t>0000-09-25 01:30:00</t>
  </si>
  <si>
    <t>0000-09-25 00:30:00</t>
  </si>
  <si>
    <t>0000-09-24 23:30:00</t>
  </si>
  <si>
    <t>0000-09-24 22:30:00</t>
  </si>
  <si>
    <t>0000-09-24 21:30:00</t>
  </si>
  <si>
    <t>0000-09-24 20:30:00</t>
  </si>
  <si>
    <t>0000-09-24 19:30:00</t>
  </si>
  <si>
    <t>0000-09-24 18:30:00</t>
  </si>
  <si>
    <t>0000-09-24 17:30:00</t>
  </si>
  <si>
    <t>0000-09-24 16:30:00</t>
  </si>
  <si>
    <t>0000-09-24 15:30:00</t>
  </si>
  <si>
    <t>0000-09-24 14:30:00</t>
  </si>
  <si>
    <t>0000-09-24 13:30:00</t>
  </si>
  <si>
    <t>0000-09-24 12:30:00</t>
  </si>
  <si>
    <t>0000-09-24 11:30:00</t>
  </si>
  <si>
    <t>0000-09-24 10:30:00</t>
  </si>
  <si>
    <t>0000-09-24 09:30:00</t>
  </si>
  <si>
    <t>0000-09-24 08:30:00</t>
  </si>
  <si>
    <t>0000-09-24 07:30:00</t>
  </si>
  <si>
    <t>0000-09-24 06:30:00</t>
  </si>
  <si>
    <t>0000-09-24 05:30:00</t>
  </si>
  <si>
    <t>0000-09-24 04:30:00</t>
  </si>
  <si>
    <t>0000-09-24 03:30:00</t>
  </si>
  <si>
    <t>0000-09-24 02:30:00</t>
  </si>
  <si>
    <t>0000-09-24 01:30:00</t>
  </si>
  <si>
    <t>0000-09-24 00:30:00</t>
  </si>
  <si>
    <t>0000-09-23 23:30:00</t>
  </si>
  <si>
    <t>0000-09-23 22:30:00</t>
  </si>
  <si>
    <t>0000-09-23 21:30:00</t>
  </si>
  <si>
    <t>0000-09-23 20:30:00</t>
  </si>
  <si>
    <t>0000-09-23 19:30:00</t>
  </si>
  <si>
    <t>0000-09-23 18:30:00</t>
  </si>
  <si>
    <t>0000-09-23 17:30:00</t>
  </si>
  <si>
    <t>0000-09-23 16:30:00</t>
  </si>
  <si>
    <t>0000-09-23 15:30:00</t>
  </si>
  <si>
    <t>0000-09-23 14:30:00</t>
  </si>
  <si>
    <t>0000-09-23 13:30:00</t>
  </si>
  <si>
    <t>0000-09-23 12:30:00</t>
  </si>
  <si>
    <t>0000-09-23 11:30:00</t>
  </si>
  <si>
    <t>0000-09-23 10:30:00</t>
  </si>
  <si>
    <t>0000-09-23 09:30:00</t>
  </si>
  <si>
    <t>0000-09-23 08:30:00</t>
  </si>
  <si>
    <t>0000-09-23 07:30:00</t>
  </si>
  <si>
    <t>0000-09-23 06:30:00</t>
  </si>
  <si>
    <t>0000-09-23 05:30:00</t>
  </si>
  <si>
    <t>0000-09-23 04:30:00</t>
  </si>
  <si>
    <t>0000-09-23 03:30:00</t>
  </si>
  <si>
    <t>0000-09-23 02:30:00</t>
  </si>
  <si>
    <t>0000-09-23 01:30:00</t>
  </si>
  <si>
    <t>0000-09-23 00:30:00</t>
  </si>
  <si>
    <t>0000-09-22 23:30:00</t>
  </si>
  <si>
    <t>0000-09-22 22:30:00</t>
  </si>
  <si>
    <t>0000-09-22 21:30:00</t>
  </si>
  <si>
    <t>0000-09-22 20:30:00</t>
  </si>
  <si>
    <t>0000-09-22 19:30:00</t>
  </si>
  <si>
    <t>0000-09-22 18:30:00</t>
  </si>
  <si>
    <t>0000-09-22 17:30:00</t>
  </si>
  <si>
    <t>0000-09-22 16:30:00</t>
  </si>
  <si>
    <t>0000-09-22 15:30:00</t>
  </si>
  <si>
    <t>0000-09-22 14:30:00</t>
  </si>
  <si>
    <t>0000-09-22 13:30:00</t>
  </si>
  <si>
    <t>0000-09-22 12:30:00</t>
  </si>
  <si>
    <t>0000-09-22 11:30:00</t>
  </si>
  <si>
    <t>0000-09-22 10:30:00</t>
  </si>
  <si>
    <t>0000-09-22 09:30:00</t>
  </si>
  <si>
    <t>0000-09-22 08:30:00</t>
  </si>
  <si>
    <t>0000-09-22 07:30:00</t>
  </si>
  <si>
    <t>0000-09-22 06:30:00</t>
  </si>
  <si>
    <t>0000-09-22 05:30:00</t>
  </si>
  <si>
    <t>0000-09-22 04:30:00</t>
  </si>
  <si>
    <t>0000-09-22 03:30:00</t>
  </si>
  <si>
    <t>0000-09-22 02:30:00</t>
  </si>
  <si>
    <t>0000-09-22 01:30:00</t>
  </si>
  <si>
    <t>0000-09-22 00:30:00</t>
  </si>
  <si>
    <t>0000-09-21 23:30:00</t>
  </si>
  <si>
    <t>0000-09-21 22:30:00</t>
  </si>
  <si>
    <t>0000-09-21 21:30:00</t>
  </si>
  <si>
    <t>0000-09-21 20:30:00</t>
  </si>
  <si>
    <t>0000-09-21 19:30:00</t>
  </si>
  <si>
    <t>0000-09-21 18:30:00</t>
  </si>
  <si>
    <t>0000-09-21 17:30:00</t>
  </si>
  <si>
    <t>0000-09-21 16:30:00</t>
  </si>
  <si>
    <t>0000-09-21 15:30:00</t>
  </si>
  <si>
    <t>0000-09-21 14:30:00</t>
  </si>
  <si>
    <t>0000-09-21 13:30:00</t>
  </si>
  <si>
    <t>0000-09-21 12:30:00</t>
  </si>
  <si>
    <t>0000-09-21 11:30:00</t>
  </si>
  <si>
    <t>0000-09-21 10:30:00</t>
  </si>
  <si>
    <t>0000-09-21 09:30:00</t>
  </si>
  <si>
    <t>0000-09-21 08:30:00</t>
  </si>
  <si>
    <t>0000-09-21 07:30:00</t>
  </si>
  <si>
    <t>0000-09-21 06:30:00</t>
  </si>
  <si>
    <t>0000-09-21 05:30:00</t>
  </si>
  <si>
    <t>0000-09-21 04:30:00</t>
  </si>
  <si>
    <t>0000-09-21 03:30:00</t>
  </si>
  <si>
    <t>0000-09-21 02:30:00</t>
  </si>
  <si>
    <t>0000-09-21 01:30:00</t>
  </si>
  <si>
    <t>0000-09-21 00:30:00</t>
  </si>
  <si>
    <t>0000-09-20 23:30:00</t>
  </si>
  <si>
    <t>0000-09-20 22:30:00</t>
  </si>
  <si>
    <t>0000-09-20 21:30:00</t>
  </si>
  <si>
    <t>0000-09-20 20:30:00</t>
  </si>
  <si>
    <t>0000-09-20 19:30:00</t>
  </si>
  <si>
    <t>0000-09-20 18:30:00</t>
  </si>
  <si>
    <t>0000-09-20 17:30:00</t>
  </si>
  <si>
    <t>0000-09-20 16:30:00</t>
  </si>
  <si>
    <t>0000-09-20 15:30:00</t>
  </si>
  <si>
    <t>0000-09-20 14:30:00</t>
  </si>
  <si>
    <t>0000-09-20 13:30:00</t>
  </si>
  <si>
    <t>0000-09-20 12:30:00</t>
  </si>
  <si>
    <t>0000-09-20 11:30:00</t>
  </si>
  <si>
    <t>0000-09-20 10:30:00</t>
  </si>
  <si>
    <t>0000-09-20 09:30:00</t>
  </si>
  <si>
    <t>0000-09-20 08:30:00</t>
  </si>
  <si>
    <t>0000-09-20 07:30:00</t>
  </si>
  <si>
    <t>0000-09-20 06:30:00</t>
  </si>
  <si>
    <t>0000-09-20 05:30:00</t>
  </si>
  <si>
    <t>0000-09-20 04:30:00</t>
  </si>
  <si>
    <t>0000-09-20 03:30:00</t>
  </si>
  <si>
    <t>0000-09-20 02:30:00</t>
  </si>
  <si>
    <t>0000-09-20 01:30:00</t>
  </si>
  <si>
    <t>0000-09-20 00:30:00</t>
  </si>
  <si>
    <t>0000-09-19 23:30:00</t>
  </si>
  <si>
    <t>0000-09-19 22:30:00</t>
  </si>
  <si>
    <t>0000-09-19 21:30:00</t>
  </si>
  <si>
    <t>0000-09-19 20:30:00</t>
  </si>
  <si>
    <t>0000-09-19 19:30:00</t>
  </si>
  <si>
    <t>0000-09-19 18:30:00</t>
  </si>
  <si>
    <t>0000-09-19 17:30:00</t>
  </si>
  <si>
    <t>0000-09-19 16:30:00</t>
  </si>
  <si>
    <t>0000-09-19 15:30:00</t>
  </si>
  <si>
    <t>0000-09-19 14:30:00</t>
  </si>
  <si>
    <t>0000-09-19 13:30:00</t>
  </si>
  <si>
    <t>0000-09-19 12:30:00</t>
  </si>
  <si>
    <t>0000-09-19 11:30:00</t>
  </si>
  <si>
    <t>0000-09-19 10:30:00</t>
  </si>
  <si>
    <t>0000-09-19 09:30:00</t>
  </si>
  <si>
    <t>0000-09-19 08:30:00</t>
  </si>
  <si>
    <t>0000-09-19 07:30:00</t>
  </si>
  <si>
    <t>0000-09-19 06:30:00</t>
  </si>
  <si>
    <t>0000-09-19 05:30:00</t>
  </si>
  <si>
    <t>0000-09-19 04:30:00</t>
  </si>
  <si>
    <t>0000-09-19 03:30:00</t>
  </si>
  <si>
    <t>0000-09-19 02:30:00</t>
  </si>
  <si>
    <t>0000-09-19 01:30:00</t>
  </si>
  <si>
    <t>0000-09-19 00:30:00</t>
  </si>
  <si>
    <t>0000-09-18 23:30:00</t>
  </si>
  <si>
    <t>0000-09-18 22:30:00</t>
  </si>
  <si>
    <t>0000-09-18 21:30:00</t>
  </si>
  <si>
    <t>0000-09-18 20:30:00</t>
  </si>
  <si>
    <t>0000-09-18 19:30:00</t>
  </si>
  <si>
    <t>0000-09-18 18:30:00</t>
  </si>
  <si>
    <t>0000-09-18 17:30:00</t>
  </si>
  <si>
    <t>0000-09-18 16:30:00</t>
  </si>
  <si>
    <t>0000-09-18 15:30:00</t>
  </si>
  <si>
    <t>0000-09-18 14:30:00</t>
  </si>
  <si>
    <t>0000-09-18 13:30:00</t>
  </si>
  <si>
    <t>0000-09-18 12:30:00</t>
  </si>
  <si>
    <t>0000-09-18 11:30:00</t>
  </si>
  <si>
    <t>0000-09-18 10:30:00</t>
  </si>
  <si>
    <t>0000-09-18 09:30:00</t>
  </si>
  <si>
    <t>0000-09-18 08:30:00</t>
  </si>
  <si>
    <t>0000-09-18 07:30:00</t>
  </si>
  <si>
    <t>0000-09-18 06:30:00</t>
  </si>
  <si>
    <t>0000-09-18 05:30:00</t>
  </si>
  <si>
    <t>0000-09-18 04:30:00</t>
  </si>
  <si>
    <t>0000-09-18 03:30:00</t>
  </si>
  <si>
    <t>0000-09-18 02:30:00</t>
  </si>
  <si>
    <t>0000-09-18 01:30:00</t>
  </si>
  <si>
    <t>0000-09-18 00:30:00</t>
  </si>
  <si>
    <t>0000-09-17 23:30:00</t>
  </si>
  <si>
    <t>0000-09-17 22:30:00</t>
  </si>
  <si>
    <t>0000-09-17 21:30:00</t>
  </si>
  <si>
    <t>0000-09-17 20:30:00</t>
  </si>
  <si>
    <t>0000-09-17 19:30:00</t>
  </si>
  <si>
    <t>0000-09-17 18:30:00</t>
  </si>
  <si>
    <t>0000-09-17 17:30:00</t>
  </si>
  <si>
    <t>0000-09-17 16:30:00</t>
  </si>
  <si>
    <t>0000-09-17 15:30:00</t>
  </si>
  <si>
    <t>0000-09-17 14:30:00</t>
  </si>
  <si>
    <t>0000-09-17 13:30:00</t>
  </si>
  <si>
    <t>0000-09-17 12:30:00</t>
  </si>
  <si>
    <t>0000-09-17 11:30:00</t>
  </si>
  <si>
    <t>0000-09-17 10:30:00</t>
  </si>
  <si>
    <t>0000-09-17 09:30:00</t>
  </si>
  <si>
    <t>0000-09-17 08:30:00</t>
  </si>
  <si>
    <t>0000-09-17 07:30:00</t>
  </si>
  <si>
    <t>0000-09-17 06:30:00</t>
  </si>
  <si>
    <t>0000-09-17 05:30:00</t>
  </si>
  <si>
    <t>0000-09-17 04:30:00</t>
  </si>
  <si>
    <t>0000-09-17 03:30:00</t>
  </si>
  <si>
    <t>0000-09-17 02:30:00</t>
  </si>
  <si>
    <t>0000-09-17 01:30:00</t>
  </si>
  <si>
    <t>0000-09-17 00:30:00</t>
  </si>
  <si>
    <t>0000-09-16 23:30:00</t>
  </si>
  <si>
    <t>0000-09-16 22:30:00</t>
  </si>
  <si>
    <t>0000-09-16 21:30:00</t>
  </si>
  <si>
    <t>0000-09-16 20:30:00</t>
  </si>
  <si>
    <t>0000-09-16 19:30:00</t>
  </si>
  <si>
    <t>0000-09-16 18:30:00</t>
  </si>
  <si>
    <t>0000-09-16 17:30:00</t>
  </si>
  <si>
    <t>0000-09-16 16:30:00</t>
  </si>
  <si>
    <t>0000-09-16 15:30:00</t>
  </si>
  <si>
    <t>0000-09-16 14:30:00</t>
  </si>
  <si>
    <t>0000-09-16 13:30:00</t>
  </si>
  <si>
    <t>0000-09-16 12:30:00</t>
  </si>
  <si>
    <t>0000-09-16 11:30:00</t>
  </si>
  <si>
    <t>0000-09-16 10:30:00</t>
  </si>
  <si>
    <t>0000-09-16 09:30:00</t>
  </si>
  <si>
    <t>0000-09-16 08:30:00</t>
  </si>
  <si>
    <t>0000-09-16 07:30:00</t>
  </si>
  <si>
    <t>0000-09-16 06:30:00</t>
  </si>
  <si>
    <t>0000-09-16 05:30:00</t>
  </si>
  <si>
    <t>0000-09-16 04:30:00</t>
  </si>
  <si>
    <t>0000-09-16 03:30:00</t>
  </si>
  <si>
    <t>0000-09-16 02:30:00</t>
  </si>
  <si>
    <t>0000-09-16 01:30:00</t>
  </si>
  <si>
    <t>0000-09-16 00:30:00</t>
  </si>
  <si>
    <t>0000-09-15 23:30:00</t>
  </si>
  <si>
    <t>0000-09-15 22:30:00</t>
  </si>
  <si>
    <t>0000-09-15 21:30:00</t>
  </si>
  <si>
    <t>0000-09-15 20:30:00</t>
  </si>
  <si>
    <t>0000-09-15 19:30:00</t>
  </si>
  <si>
    <t>0000-09-15 18:30:00</t>
  </si>
  <si>
    <t>0000-09-15 17:30:00</t>
  </si>
  <si>
    <t>0000-09-15 16:30:00</t>
  </si>
  <si>
    <t>0000-09-15 15:30:00</t>
  </si>
  <si>
    <t>0000-09-15 14:30:00</t>
  </si>
  <si>
    <t>0000-09-15 13:30:00</t>
  </si>
  <si>
    <t>0000-09-15 12:30:00</t>
  </si>
  <si>
    <t>0000-09-15 11:30:00</t>
  </si>
  <si>
    <t>0000-09-15 10:30:00</t>
  </si>
  <si>
    <t>0000-09-15 09:30:00</t>
  </si>
  <si>
    <t>0000-09-15 08:30:00</t>
  </si>
  <si>
    <t>0000-09-15 07:30:00</t>
  </si>
  <si>
    <t>0000-09-15 06:30:00</t>
  </si>
  <si>
    <t>0000-09-15 05:30:00</t>
  </si>
  <si>
    <t>0000-09-15 04:30:00</t>
  </si>
  <si>
    <t>0000-09-15 03:30:00</t>
  </si>
  <si>
    <t>0000-09-15 02:30:00</t>
  </si>
  <si>
    <t>0000-09-15 01:30:00</t>
  </si>
  <si>
    <t>0000-09-15 00:30:00</t>
  </si>
  <si>
    <t>0000-09-14 23:30:00</t>
  </si>
  <si>
    <t>0000-09-14 22:30:00</t>
  </si>
  <si>
    <t>0000-09-14 21:30:00</t>
  </si>
  <si>
    <t>0000-09-14 20:30:00</t>
  </si>
  <si>
    <t>0000-09-14 19:30:00</t>
  </si>
  <si>
    <t>0000-09-14 18:30:00</t>
  </si>
  <si>
    <t>0000-09-14 17:30:00</t>
  </si>
  <si>
    <t>0000-09-14 16:30:00</t>
  </si>
  <si>
    <t>0000-09-14 15:30:00</t>
  </si>
  <si>
    <t>0000-09-14 14:30:00</t>
  </si>
  <si>
    <t>0000-09-14 13:30:00</t>
  </si>
  <si>
    <t>0000-09-14 12:30:00</t>
  </si>
  <si>
    <t>0000-09-14 11:30:00</t>
  </si>
  <si>
    <t>0000-09-14 10:30:00</t>
  </si>
  <si>
    <t>0000-09-14 09:30:00</t>
  </si>
  <si>
    <t>0000-09-14 08:30:00</t>
  </si>
  <si>
    <t>0000-09-14 07:30:00</t>
  </si>
  <si>
    <t>0000-09-14 06:30:00</t>
  </si>
  <si>
    <t>0000-09-14 05:30:00</t>
  </si>
  <si>
    <t>0000-09-14 04:30:00</t>
  </si>
  <si>
    <t>0000-09-14 03:30:00</t>
  </si>
  <si>
    <t>0000-09-14 02:30:00</t>
  </si>
  <si>
    <t>0000-09-14 01:30:00</t>
  </si>
  <si>
    <t>0000-09-14 00:30:00</t>
  </si>
  <si>
    <t>0000-09-13 23:30:00</t>
  </si>
  <si>
    <t>0000-09-13 22:30:00</t>
  </si>
  <si>
    <t>0000-09-13 21:30:00</t>
  </si>
  <si>
    <t>0000-09-13 20:30:00</t>
  </si>
  <si>
    <t>0000-09-13 19:30:00</t>
  </si>
  <si>
    <t>0000-09-13 18:30:00</t>
  </si>
  <si>
    <t>0000-09-13 17:30:00</t>
  </si>
  <si>
    <t>0000-09-13 16:30:00</t>
  </si>
  <si>
    <t>0000-09-13 15:30:00</t>
  </si>
  <si>
    <t>0000-09-13 14:30:00</t>
  </si>
  <si>
    <t>0000-09-13 13:30:00</t>
  </si>
  <si>
    <t>0000-09-13 12:30:00</t>
  </si>
  <si>
    <t>0000-09-13 11:30:00</t>
  </si>
  <si>
    <t>0000-09-13 10:30:00</t>
  </si>
  <si>
    <t>0000-09-13 09:30:00</t>
  </si>
  <si>
    <t>0000-09-13 08:30:00</t>
  </si>
  <si>
    <t>0000-09-13 07:30:00</t>
  </si>
  <si>
    <t>0000-09-13 06:30:00</t>
  </si>
  <si>
    <t>0000-09-13 05:30:00</t>
  </si>
  <si>
    <t>0000-09-13 04:30:00</t>
  </si>
  <si>
    <t>0000-09-13 03:30:00</t>
  </si>
  <si>
    <t>0000-09-13 02:30:00</t>
  </si>
  <si>
    <t>0000-09-13 01:30:00</t>
  </si>
  <si>
    <t>0000-09-13 00:30:00</t>
  </si>
  <si>
    <t>0000-09-12 23:30:00</t>
  </si>
  <si>
    <t>0000-09-12 22:30:00</t>
  </si>
  <si>
    <t>0000-09-12 21:30:00</t>
  </si>
  <si>
    <t>0000-09-12 20:30:00</t>
  </si>
  <si>
    <t>0000-09-12 19:30:00</t>
  </si>
  <si>
    <t>0000-09-12 18:30:00</t>
  </si>
  <si>
    <t>0000-09-12 17:30:00</t>
  </si>
  <si>
    <t>0000-09-12 16:30:00</t>
  </si>
  <si>
    <t>0000-09-12 15:30:00</t>
  </si>
  <si>
    <t>0000-09-12 14:30:00</t>
  </si>
  <si>
    <t>0000-09-12 13:30:00</t>
  </si>
  <si>
    <t>0000-09-12 12:30:00</t>
  </si>
  <si>
    <t>0000-09-12 11:30:00</t>
  </si>
  <si>
    <t>0000-09-12 10:30:00</t>
  </si>
  <si>
    <t>0000-09-12 09:30:00</t>
  </si>
  <si>
    <t>0000-09-12 08:30:00</t>
  </si>
  <si>
    <t>0000-09-12 07:30:00</t>
  </si>
  <si>
    <t>0000-09-12 06:30:00</t>
  </si>
  <si>
    <t>0000-09-12 05:30:00</t>
  </si>
  <si>
    <t>0000-09-12 04:30:00</t>
  </si>
  <si>
    <t>0000-09-12 03:30:00</t>
  </si>
  <si>
    <t>0000-09-12 02:30:00</t>
  </si>
  <si>
    <t>0000-09-12 01:30:00</t>
  </si>
  <si>
    <t>0000-09-12 00:30:00</t>
  </si>
  <si>
    <t>0000-09-11 23:30:00</t>
  </si>
  <si>
    <t>0000-09-11 22:30:00</t>
  </si>
  <si>
    <t>0000-09-11 21:30:00</t>
  </si>
  <si>
    <t>0000-09-11 20:30:00</t>
  </si>
  <si>
    <t>0000-09-11 19:30:00</t>
  </si>
  <si>
    <t>0000-09-11 18:30:00</t>
  </si>
  <si>
    <t>0000-09-11 17:30:00</t>
  </si>
  <si>
    <t>0000-09-11 16:30:00</t>
  </si>
  <si>
    <t>0000-09-11 15:30:00</t>
  </si>
  <si>
    <t>0000-09-11 14:30:00</t>
  </si>
  <si>
    <t>0000-09-11 13:30:00</t>
  </si>
  <si>
    <t>0000-09-11 12:30:00</t>
  </si>
  <si>
    <t>0000-09-11 11:30:00</t>
  </si>
  <si>
    <t>0000-09-11 10:30:00</t>
  </si>
  <si>
    <t>0000-09-11 09:30:00</t>
  </si>
  <si>
    <t>0000-09-11 08:30:00</t>
  </si>
  <si>
    <t>0000-09-11 07:30:00</t>
  </si>
  <si>
    <t>0000-09-11 06:30:00</t>
  </si>
  <si>
    <t>0000-09-11 05:30:00</t>
  </si>
  <si>
    <t>0000-09-11 04:30:00</t>
  </si>
  <si>
    <t>0000-09-11 03:30:00</t>
  </si>
  <si>
    <t>0000-09-11 02:30:00</t>
  </si>
  <si>
    <t>0000-09-11 01:30:00</t>
  </si>
  <si>
    <t>0000-09-11 00:30:00</t>
  </si>
  <si>
    <t>0000-09-10 23:30:00</t>
  </si>
  <si>
    <t>0000-09-10 22:30:00</t>
  </si>
  <si>
    <t>0000-09-10 21:30:00</t>
  </si>
  <si>
    <t>0000-09-10 20:30:00</t>
  </si>
  <si>
    <t>0000-09-10 19:30:00</t>
  </si>
  <si>
    <t>0000-09-10 18:30:00</t>
  </si>
  <si>
    <t>0000-09-10 17:30:00</t>
  </si>
  <si>
    <t>0000-09-10 16:30:00</t>
  </si>
  <si>
    <t>0000-09-10 15:30:00</t>
  </si>
  <si>
    <t>0000-09-10 14:30:00</t>
  </si>
  <si>
    <t>0000-09-10 13:30:00</t>
  </si>
  <si>
    <t>0000-09-10 12:30:00</t>
  </si>
  <si>
    <t>0000-09-10 11:30:00</t>
  </si>
  <si>
    <t>0000-09-10 10:30:00</t>
  </si>
  <si>
    <t>0000-09-10 09:30:00</t>
  </si>
  <si>
    <t>0000-09-10 08:30:00</t>
  </si>
  <si>
    <t>0000-09-10 07:30:00</t>
  </si>
  <si>
    <t>0000-09-10 06:30:00</t>
  </si>
  <si>
    <t>0000-09-10 05:30:00</t>
  </si>
  <si>
    <t>0000-09-10 04:30:00</t>
  </si>
  <si>
    <t>0000-09-10 03:30:00</t>
  </si>
  <si>
    <t>0000-09-10 02:30:00</t>
  </si>
  <si>
    <t>0000-09-10 01:30:00</t>
  </si>
  <si>
    <t>0000-09-10 00:30:00</t>
  </si>
  <si>
    <t>0000-09-09 23:30:00</t>
  </si>
  <si>
    <t>0000-09-09 22:30:00</t>
  </si>
  <si>
    <t>0000-09-09 21:30:00</t>
  </si>
  <si>
    <t>0000-09-09 20:30:00</t>
  </si>
  <si>
    <t>0000-09-09 19:30:00</t>
  </si>
  <si>
    <t>0000-09-09 18:30:00</t>
  </si>
  <si>
    <t>0000-09-09 17:30:00</t>
  </si>
  <si>
    <t>0000-09-09 16:30:00</t>
  </si>
  <si>
    <t>0000-09-09 15:30:00</t>
  </si>
  <si>
    <t>0000-09-09 14:30:00</t>
  </si>
  <si>
    <t>0000-09-09 13:30:00</t>
  </si>
  <si>
    <t>0000-09-09 12:30:00</t>
  </si>
  <si>
    <t>0000-09-09 11:30:00</t>
  </si>
  <si>
    <t>0000-09-09 10:30:00</t>
  </si>
  <si>
    <t>0000-09-09 09:30:00</t>
  </si>
  <si>
    <t>0000-09-09 08:30:00</t>
  </si>
  <si>
    <t>0000-09-09 07:30:00</t>
  </si>
  <si>
    <t>0000-09-09 06:30:00</t>
  </si>
  <si>
    <t>0000-09-09 05:30:00</t>
  </si>
  <si>
    <t>0000-09-09 04:30:00</t>
  </si>
  <si>
    <t>0000-09-09 03:30:00</t>
  </si>
  <si>
    <t>0000-09-09 02:30:00</t>
  </si>
  <si>
    <t>0000-09-09 01:30:00</t>
  </si>
  <si>
    <t>0000-09-09 00:30:00</t>
  </si>
  <si>
    <t>0000-09-08 23:30:00</t>
  </si>
  <si>
    <t>0000-09-08 22:30:00</t>
  </si>
  <si>
    <t>0000-09-08 21:30:00</t>
  </si>
  <si>
    <t>0000-09-08 20:30:00</t>
  </si>
  <si>
    <t>0000-09-08 19:30:00</t>
  </si>
  <si>
    <t>0000-09-08 18:30:00</t>
  </si>
  <si>
    <t>0000-09-08 17:30:00</t>
  </si>
  <si>
    <t>0000-09-08 16:30:00</t>
  </si>
  <si>
    <t>0000-09-08 15:30:00</t>
  </si>
  <si>
    <t>0000-09-08 14:30:00</t>
  </si>
  <si>
    <t>0000-09-08 13:30:00</t>
  </si>
  <si>
    <t>0000-09-08 12:30:00</t>
  </si>
  <si>
    <t>0000-09-08 11:30:00</t>
  </si>
  <si>
    <t>0000-09-08 10:30:00</t>
  </si>
  <si>
    <t>0000-09-08 09:30:00</t>
  </si>
  <si>
    <t>0000-09-08 08:30:00</t>
  </si>
  <si>
    <t>0000-09-08 07:30:00</t>
  </si>
  <si>
    <t>0000-09-08 06:30:00</t>
  </si>
  <si>
    <t>0000-09-08 05:30:00</t>
  </si>
  <si>
    <t>0000-09-08 04:30:00</t>
  </si>
  <si>
    <t>0000-09-08 03:30:00</t>
  </si>
  <si>
    <t>0000-09-08 02:30:00</t>
  </si>
  <si>
    <t>0000-09-08 01:30:00</t>
  </si>
  <si>
    <t>0000-09-08 00:30:00</t>
  </si>
  <si>
    <t>0000-09-07 23:30:00</t>
  </si>
  <si>
    <t>0000-09-07 22:30:00</t>
  </si>
  <si>
    <t>0000-09-07 21:30:00</t>
  </si>
  <si>
    <t>0000-09-07 20:30:00</t>
  </si>
  <si>
    <t>0000-09-07 19:30:00</t>
  </si>
  <si>
    <t>0000-09-07 18:30:00</t>
  </si>
  <si>
    <t>0000-09-07 17:30:00</t>
  </si>
  <si>
    <t>0000-09-07 16:30:00</t>
  </si>
  <si>
    <t>0000-09-07 15:30:00</t>
  </si>
  <si>
    <t>0000-09-07 14:30:00</t>
  </si>
  <si>
    <t>0000-09-07 13:30:00</t>
  </si>
  <si>
    <t>0000-09-07 12:30:00</t>
  </si>
  <si>
    <t>0000-09-07 11:30:00</t>
  </si>
  <si>
    <t>0000-09-07 10:30:00</t>
  </si>
  <si>
    <t>0000-09-07 09:30:00</t>
  </si>
  <si>
    <t>0000-09-07 08:30:00</t>
  </si>
  <si>
    <t>0000-09-07 07:30:00</t>
  </si>
  <si>
    <t>0000-09-07 06:30:00</t>
  </si>
  <si>
    <t>0000-09-07 05:30:00</t>
  </si>
  <si>
    <t>0000-09-07 04:30:00</t>
  </si>
  <si>
    <t>0000-09-07 03:30:00</t>
  </si>
  <si>
    <t>0000-09-07 02:30:00</t>
  </si>
  <si>
    <t>0000-09-07 01:30:00</t>
  </si>
  <si>
    <t>0000-09-07 00:30:00</t>
  </si>
  <si>
    <t>0000-09-06 23:30:00</t>
  </si>
  <si>
    <t>0000-09-06 22:30:00</t>
  </si>
  <si>
    <t>0000-09-06 21:30:00</t>
  </si>
  <si>
    <t>0000-09-06 20:30:00</t>
  </si>
  <si>
    <t>0000-09-06 19:30:00</t>
  </si>
  <si>
    <t>0000-09-06 18:30:00</t>
  </si>
  <si>
    <t>0000-09-06 17:30:00</t>
  </si>
  <si>
    <t>0000-09-06 16:30:00</t>
  </si>
  <si>
    <t>0000-09-06 15:30:00</t>
  </si>
  <si>
    <t>0000-09-06 14:30:00</t>
  </si>
  <si>
    <t>0000-09-06 13:30:00</t>
  </si>
  <si>
    <t>0000-09-06 12:30:00</t>
  </si>
  <si>
    <t>0000-09-06 11:30:00</t>
  </si>
  <si>
    <t>0000-09-06 10:30:00</t>
  </si>
  <si>
    <t>0000-09-06 09:30:00</t>
  </si>
  <si>
    <t>0000-09-06 08:30:00</t>
  </si>
  <si>
    <t>0000-09-06 07:30:00</t>
  </si>
  <si>
    <t>0000-09-06 06:30:00</t>
  </si>
  <si>
    <t>0000-09-06 05:30:00</t>
  </si>
  <si>
    <t>0000-09-06 04:30:00</t>
  </si>
  <si>
    <t>0000-09-06 03:30:00</t>
  </si>
  <si>
    <t>0000-09-06 02:30:00</t>
  </si>
  <si>
    <t>0000-09-06 01:30:00</t>
  </si>
  <si>
    <t>0000-09-06 00:30:00</t>
  </si>
  <si>
    <t>0000-09-05 23:30:00</t>
  </si>
  <si>
    <t>0000-09-05 22:30:00</t>
  </si>
  <si>
    <t>0000-09-05 21:30:00</t>
  </si>
  <si>
    <t>0000-09-05 20:30:00</t>
  </si>
  <si>
    <t>0000-09-05 19:30:00</t>
  </si>
  <si>
    <t>0000-09-05 18:30:00</t>
  </si>
  <si>
    <t>0000-09-05 17:30:00</t>
  </si>
  <si>
    <t>0000-09-05 16:30:00</t>
  </si>
  <si>
    <t>0000-09-05 15:30:00</t>
  </si>
  <si>
    <t>0000-09-05 14:30:00</t>
  </si>
  <si>
    <t>0000-09-05 13:30:00</t>
  </si>
  <si>
    <t>0000-09-05 12:30:00</t>
  </si>
  <si>
    <t>0000-09-05 11:30:00</t>
  </si>
  <si>
    <t>0000-09-05 10:30:00</t>
  </si>
  <si>
    <t>0000-09-05 09:30:00</t>
  </si>
  <si>
    <t>0000-09-05 08:30:00</t>
  </si>
  <si>
    <t>0000-09-05 07:30:00</t>
  </si>
  <si>
    <t>0000-09-05 06:30:00</t>
  </si>
  <si>
    <t>0000-09-05 05:30:00</t>
  </si>
  <si>
    <t>0000-09-05 04:30:00</t>
  </si>
  <si>
    <t>0000-09-05 03:30:00</t>
  </si>
  <si>
    <t>0000-09-05 02:30:00</t>
  </si>
  <si>
    <t>0000-09-05 01:30:00</t>
  </si>
  <si>
    <t>0000-09-05 00:30:00</t>
  </si>
  <si>
    <t>0000-09-04 23:30:00</t>
  </si>
  <si>
    <t>0000-09-04 22:30:00</t>
  </si>
  <si>
    <t>0000-09-04 21:30:00</t>
  </si>
  <si>
    <t>0000-09-04 20:30:00</t>
  </si>
  <si>
    <t>0000-09-04 19:30:00</t>
  </si>
  <si>
    <t>0000-09-04 18:30:00</t>
  </si>
  <si>
    <t>0000-09-04 17:30:00</t>
  </si>
  <si>
    <t>0000-09-04 16:30:00</t>
  </si>
  <si>
    <t>0000-09-04 15:30:00</t>
  </si>
  <si>
    <t>0000-09-04 14:30:00</t>
  </si>
  <si>
    <t>0000-09-04 13:30:00</t>
  </si>
  <si>
    <t>0000-09-04 12:30:00</t>
  </si>
  <si>
    <t>0000-09-04 11:30:00</t>
  </si>
  <si>
    <t>0000-09-04 10:30:00</t>
  </si>
  <si>
    <t>0000-09-04 09:30:00</t>
  </si>
  <si>
    <t>0000-09-04 08:30:00</t>
  </si>
  <si>
    <t>0000-09-04 07:30:00</t>
  </si>
  <si>
    <t>0000-09-04 06:30:00</t>
  </si>
  <si>
    <t>0000-09-04 05:30:00</t>
  </si>
  <si>
    <t>0000-09-04 04:30:00</t>
  </si>
  <si>
    <t>0000-09-04 03:30:00</t>
  </si>
  <si>
    <t>0000-09-04 02:30:00</t>
  </si>
  <si>
    <t>0000-09-04 01:30:00</t>
  </si>
  <si>
    <t>0000-09-04 00:30:00</t>
  </si>
  <si>
    <t>0000-09-03 23:30:00</t>
  </si>
  <si>
    <t>0000-09-03 22:30:00</t>
  </si>
  <si>
    <t>0000-09-03 21:30:00</t>
  </si>
  <si>
    <t>0000-09-03 20:30:00</t>
  </si>
  <si>
    <t>0000-09-03 19:30:00</t>
  </si>
  <si>
    <t>0000-09-03 18:30:00</t>
  </si>
  <si>
    <t>0000-09-03 17:30:00</t>
  </si>
  <si>
    <t>0000-09-03 16:30:00</t>
  </si>
  <si>
    <t>0000-09-03 15:30:00</t>
  </si>
  <si>
    <t>0000-09-03 14:30:00</t>
  </si>
  <si>
    <t>0000-09-03 13:30:00</t>
  </si>
  <si>
    <t>0000-09-03 12:30:00</t>
  </si>
  <si>
    <t>0000-09-03 11:30:00</t>
  </si>
  <si>
    <t>0000-09-03 10:30:00</t>
  </si>
  <si>
    <t>0000-09-03 09:30:00</t>
  </si>
  <si>
    <t>0000-09-03 08:30:00</t>
  </si>
  <si>
    <t>0000-09-03 07:30:00</t>
  </si>
  <si>
    <t>0000-09-03 06:30:00</t>
  </si>
  <si>
    <t>0000-09-03 05:30:00</t>
  </si>
  <si>
    <t>0000-09-03 04:30:00</t>
  </si>
  <si>
    <t>0000-09-03 03:30:00</t>
  </si>
  <si>
    <t>0000-09-03 02:30:00</t>
  </si>
  <si>
    <t>0000-09-03 01:30:00</t>
  </si>
  <si>
    <t>0000-09-03 00:30:00</t>
  </si>
  <si>
    <t>0000-09-02 23:30:00</t>
  </si>
  <si>
    <t>0000-09-02 22:30:00</t>
  </si>
  <si>
    <t>0000-09-02 21:30:00</t>
  </si>
  <si>
    <t>0000-09-02 20:30:00</t>
  </si>
  <si>
    <t>0000-09-02 19:30:00</t>
  </si>
  <si>
    <t>0000-09-02 18:30:00</t>
  </si>
  <si>
    <t>0000-09-02 17:30:00</t>
  </si>
  <si>
    <t>0000-09-02 16:30:00</t>
  </si>
  <si>
    <t>0000-09-02 15:30:00</t>
  </si>
  <si>
    <t>0000-09-02 14:30:00</t>
  </si>
  <si>
    <t>0000-09-02 13:30:00</t>
  </si>
  <si>
    <t>0000-09-02 12:30:00</t>
  </si>
  <si>
    <t>0000-09-02 11:30:00</t>
  </si>
  <si>
    <t>0000-09-02 10:30:00</t>
  </si>
  <si>
    <t>0000-09-02 09:30:00</t>
  </si>
  <si>
    <t>0000-09-02 08:30:00</t>
  </si>
  <si>
    <t>0000-09-02 07:30:00</t>
  </si>
  <si>
    <t>0000-09-02 06:30:00</t>
  </si>
  <si>
    <t>0000-09-02 05:30:00</t>
  </si>
  <si>
    <t>0000-09-02 04:30:00</t>
  </si>
  <si>
    <t>0000-09-02 03:30:00</t>
  </si>
  <si>
    <t>0000-09-02 02:30:00</t>
  </si>
  <si>
    <t>0000-09-02 01:30:00</t>
  </si>
  <si>
    <t>0000-09-02 00:30:00</t>
  </si>
  <si>
    <t>0000-09-01 23:30:00</t>
  </si>
  <si>
    <t>0000-09-01 22:30:00</t>
  </si>
  <si>
    <t>0000-09-01 21:30:00</t>
  </si>
  <si>
    <t>0000-09-01 20:30:00</t>
  </si>
  <si>
    <t>0000-09-01 19:30:00</t>
  </si>
  <si>
    <t>0000-09-01 18:30:00</t>
  </si>
  <si>
    <t>0000-09-01 17:30:00</t>
  </si>
  <si>
    <t>0000-09-01 16:30:00</t>
  </si>
  <si>
    <t>0000-09-01 15:30:00</t>
  </si>
  <si>
    <t>0000-09-01 14:30:00</t>
  </si>
  <si>
    <t>0000-09-01 13:30:00</t>
  </si>
  <si>
    <t>0000-09-01 12:30:00</t>
  </si>
  <si>
    <t>0000-09-01 11:30:00</t>
  </si>
  <si>
    <t>0000-09-01 10:30:00</t>
  </si>
  <si>
    <t>0000-09-01 09:30:00</t>
  </si>
  <si>
    <t>0000-09-01 08:30:00</t>
  </si>
  <si>
    <t>0000-09-01 07:30:00</t>
  </si>
  <si>
    <t>0000-09-01 06:30:00</t>
  </si>
  <si>
    <t>0000-09-01 05:30:00</t>
  </si>
  <si>
    <t>0000-09-01 04:30:00</t>
  </si>
  <si>
    <t>0000-09-01 03:30:00</t>
  </si>
  <si>
    <t>0000-09-01 02:30:00</t>
  </si>
  <si>
    <t>0000-09-01 01:30:00</t>
  </si>
  <si>
    <t>0000-09-01 00:30:00</t>
  </si>
  <si>
    <t>0000-08-31 23:30:00</t>
  </si>
  <si>
    <t>0000-08-31 22:30:00</t>
  </si>
  <si>
    <t>0000-08-31 21:30:00</t>
  </si>
  <si>
    <t>0000-08-31 20:30:00</t>
  </si>
  <si>
    <t>0000-08-31 19:30:00</t>
  </si>
  <si>
    <t>0000-08-31 18:30:00</t>
  </si>
  <si>
    <t>0000-08-31 17:30:00</t>
  </si>
  <si>
    <t>0000-08-31 16:30:00</t>
  </si>
  <si>
    <t>0000-08-31 15:30:00</t>
  </si>
  <si>
    <t>0000-08-31 14:30:00</t>
  </si>
  <si>
    <t>0000-08-31 13:30:00</t>
  </si>
  <si>
    <t>0000-08-31 12:30:00</t>
  </si>
  <si>
    <t>0000-08-31 11:30:00</t>
  </si>
  <si>
    <t>0000-08-31 10:30:00</t>
  </si>
  <si>
    <t>0000-08-31 09:30:00</t>
  </si>
  <si>
    <t>0000-08-31 08:30:00</t>
  </si>
  <si>
    <t>0000-08-31 07:30:00</t>
  </si>
  <si>
    <t>0000-08-31 06:30:00</t>
  </si>
  <si>
    <t>0000-08-31 05:30:00</t>
  </si>
  <si>
    <t>0000-08-31 04:30:00</t>
  </si>
  <si>
    <t>0000-08-31 03:30:00</t>
  </si>
  <si>
    <t>0000-08-31 02:30:00</t>
  </si>
  <si>
    <t>0000-08-31 01:30:00</t>
  </si>
  <si>
    <t>0000-08-31 00:30:00</t>
  </si>
  <si>
    <t>0000-08-30 23:30:00</t>
  </si>
  <si>
    <t>0000-08-30 22:30:00</t>
  </si>
  <si>
    <t>0000-08-30 21:30:00</t>
  </si>
  <si>
    <t>0000-08-30 20:30:00</t>
  </si>
  <si>
    <t>0000-08-30 19:30:00</t>
  </si>
  <si>
    <t>0000-08-30 18:30:00</t>
  </si>
  <si>
    <t>0000-08-30 17:30:00</t>
  </si>
  <si>
    <t>0000-08-30 16:30:00</t>
  </si>
  <si>
    <t>0000-08-30 15:30:00</t>
  </si>
  <si>
    <t>0000-08-30 14:30:00</t>
  </si>
  <si>
    <t>0000-08-30 13:30:00</t>
  </si>
  <si>
    <t>0000-08-30 12:30:00</t>
  </si>
  <si>
    <t>0000-08-30 11:30:00</t>
  </si>
  <si>
    <t>0000-08-30 10:30:00</t>
  </si>
  <si>
    <t>0000-08-30 09:30:00</t>
  </si>
  <si>
    <t>0000-08-30 08:30:00</t>
  </si>
  <si>
    <t>0000-08-30 07:30:00</t>
  </si>
  <si>
    <t>0000-08-30 06:30:00</t>
  </si>
  <si>
    <t>0000-08-30 05:30:00</t>
  </si>
  <si>
    <t>0000-08-30 04:30:00</t>
  </si>
  <si>
    <t>0000-08-30 03:30:00</t>
  </si>
  <si>
    <t>0000-08-30 02:30:00</t>
  </si>
  <si>
    <t>0000-08-30 01:30:00</t>
  </si>
  <si>
    <t>0000-08-30 00:30:00</t>
  </si>
  <si>
    <t>0000-08-29 23:30:00</t>
  </si>
  <si>
    <t>0000-08-29 22:30:00</t>
  </si>
  <si>
    <t>0000-08-29 21:30:00</t>
  </si>
  <si>
    <t>0000-08-29 20:30:00</t>
  </si>
  <si>
    <t>0000-08-29 19:30:00</t>
  </si>
  <si>
    <t>0000-08-29 18:30:00</t>
  </si>
  <si>
    <t>0000-08-29 17:30:00</t>
  </si>
  <si>
    <t>0000-08-29 16:30:00</t>
  </si>
  <si>
    <t>0000-08-29 15:30:00</t>
  </si>
  <si>
    <t>0000-08-29 14:30:00</t>
  </si>
  <si>
    <t>0000-08-29 13:30:00</t>
  </si>
  <si>
    <t>0000-08-29 12:30:00</t>
  </si>
  <si>
    <t>0000-08-29 11:30:00</t>
  </si>
  <si>
    <t>0000-08-29 10:30:00</t>
  </si>
  <si>
    <t>0000-08-29 09:30:00</t>
  </si>
  <si>
    <t>0000-08-29 08:30:00</t>
  </si>
  <si>
    <t>0000-08-29 07:30:00</t>
  </si>
  <si>
    <t>0000-08-29 06:30:00</t>
  </si>
  <si>
    <t>0000-08-29 05:30:00</t>
  </si>
  <si>
    <t>0000-08-29 04:30:00</t>
  </si>
  <si>
    <t>0000-08-29 03:30:00</t>
  </si>
  <si>
    <t>0000-08-29 02:30:00</t>
  </si>
  <si>
    <t>0000-08-29 01:30:00</t>
  </si>
  <si>
    <t>0000-08-29 00:30:00</t>
  </si>
  <si>
    <t>0000-08-28 23:30:00</t>
  </si>
  <si>
    <t>0000-08-28 22:30:00</t>
  </si>
  <si>
    <t>0000-08-28 21:30:00</t>
  </si>
  <si>
    <t>0000-08-28 20:30:00</t>
  </si>
  <si>
    <t>0000-08-28 19:30:00</t>
  </si>
  <si>
    <t>0000-08-28 18:30:00</t>
  </si>
  <si>
    <t>0000-08-28 17:30:00</t>
  </si>
  <si>
    <t>0000-08-28 16:30:00</t>
  </si>
  <si>
    <t>0000-08-28 15:30:00</t>
  </si>
  <si>
    <t>0000-08-28 14:30:00</t>
  </si>
  <si>
    <t>0000-08-28 13:30:00</t>
  </si>
  <si>
    <t>0000-08-28 12:30:00</t>
  </si>
  <si>
    <t>0000-08-28 11:30:00</t>
  </si>
  <si>
    <t>0000-08-28 10:30:00</t>
  </si>
  <si>
    <t>0000-08-28 09:30:00</t>
  </si>
  <si>
    <t>0000-08-28 08:30:00</t>
  </si>
  <si>
    <t>0000-08-28 07:30:00</t>
  </si>
  <si>
    <t>0000-08-28 06:30:00</t>
  </si>
  <si>
    <t>0000-08-28 05:30:00</t>
  </si>
  <si>
    <t>0000-08-28 04:30:00</t>
  </si>
  <si>
    <t>0000-08-28 03:30:00</t>
  </si>
  <si>
    <t>0000-08-28 02:30:00</t>
  </si>
  <si>
    <t>0000-08-28 01:30:00</t>
  </si>
  <si>
    <t>0000-08-28 00:30:00</t>
  </si>
  <si>
    <t>0000-08-27 23:30:00</t>
  </si>
  <si>
    <t>0000-08-27 22:30:00</t>
  </si>
  <si>
    <t>0000-08-27 21:30:00</t>
  </si>
  <si>
    <t>0000-08-27 20:30:00</t>
  </si>
  <si>
    <t>0000-08-27 19:30:00</t>
  </si>
  <si>
    <t>0000-08-27 18:30:00</t>
  </si>
  <si>
    <t>0000-08-27 17:30:00</t>
  </si>
  <si>
    <t>0000-08-27 16:30:00</t>
  </si>
  <si>
    <t>0000-08-27 15:30:00</t>
  </si>
  <si>
    <t>0000-08-27 14:30:00</t>
  </si>
  <si>
    <t>0000-08-27 13:30:00</t>
  </si>
  <si>
    <t>0000-08-27 12:30:00</t>
  </si>
  <si>
    <t>0000-08-27 11:30:00</t>
  </si>
  <si>
    <t>0000-08-27 10:30:00</t>
  </si>
  <si>
    <t>0000-08-27 09:30:00</t>
  </si>
  <si>
    <t>0000-08-27 08:30:00</t>
  </si>
  <si>
    <t>0000-08-27 07:30:00</t>
  </si>
  <si>
    <t>0000-08-27 06:30:00</t>
  </si>
  <si>
    <t>0000-08-27 05:30:00</t>
  </si>
  <si>
    <t>0000-08-27 04:30:00</t>
  </si>
  <si>
    <t>0000-08-27 03:30:00</t>
  </si>
  <si>
    <t>0000-08-27 02:30:00</t>
  </si>
  <si>
    <t>0000-08-27 01:30:00</t>
  </si>
  <si>
    <t>0000-08-27 00:30:00</t>
  </si>
  <si>
    <t>0000-08-26 23:30:00</t>
  </si>
  <si>
    <t>0000-08-26 22:30:00</t>
  </si>
  <si>
    <t>0000-08-26 21:30:00</t>
  </si>
  <si>
    <t>0000-08-26 20:30:00</t>
  </si>
  <si>
    <t>0000-08-26 19:30:00</t>
  </si>
  <si>
    <t>0000-08-26 18:30:00</t>
  </si>
  <si>
    <t>0000-08-26 17:30:00</t>
  </si>
  <si>
    <t>0000-08-26 16:30:00</t>
  </si>
  <si>
    <t>0000-08-26 15:30:00</t>
  </si>
  <si>
    <t>0000-08-26 14:30:00</t>
  </si>
  <si>
    <t>0000-08-26 13:30:00</t>
  </si>
  <si>
    <t>0000-08-26 12:30:00</t>
  </si>
  <si>
    <t>0000-08-26 11:30:00</t>
  </si>
  <si>
    <t>0000-08-26 10:30:00</t>
  </si>
  <si>
    <t>0000-08-26 09:30:00</t>
  </si>
  <si>
    <t>0000-08-26 08:30:00</t>
  </si>
  <si>
    <t>0000-08-26 07:30:00</t>
  </si>
  <si>
    <t>0000-08-26 06:30:00</t>
  </si>
  <si>
    <t>0000-08-26 05:30:00</t>
  </si>
  <si>
    <t>0000-08-26 04:30:00</t>
  </si>
  <si>
    <t>0000-08-26 03:30:00</t>
  </si>
  <si>
    <t>0000-08-26 02:30:00</t>
  </si>
  <si>
    <t>0000-08-26 01:30:00</t>
  </si>
  <si>
    <t>0000-08-26 00:30:00</t>
  </si>
  <si>
    <t>0000-08-25 23:30:00</t>
  </si>
  <si>
    <t>0000-08-25 22:30:00</t>
  </si>
  <si>
    <t>0000-08-25 21:30:00</t>
  </si>
  <si>
    <t>0000-08-25 20:30:00</t>
  </si>
  <si>
    <t>0000-08-25 19:30:00</t>
  </si>
  <si>
    <t>0000-08-25 18:30:00</t>
  </si>
  <si>
    <t>0000-08-25 17:30:00</t>
  </si>
  <si>
    <t>0000-08-25 16:30:00</t>
  </si>
  <si>
    <t>0000-08-25 15:30:00</t>
  </si>
  <si>
    <t>0000-08-25 14:30:00</t>
  </si>
  <si>
    <t>0000-08-25 13:30:00</t>
  </si>
  <si>
    <t>0000-08-25 12:30:00</t>
  </si>
  <si>
    <t>0000-08-25 11:30:00</t>
  </si>
  <si>
    <t>0000-08-25 10:30:00</t>
  </si>
  <si>
    <t>0000-08-25 09:30:00</t>
  </si>
  <si>
    <t>0000-08-25 08:30:00</t>
  </si>
  <si>
    <t>0000-08-25 07:30:00</t>
  </si>
  <si>
    <t>0000-08-25 06:30:00</t>
  </si>
  <si>
    <t>0000-08-25 05:30:00</t>
  </si>
  <si>
    <t>0000-08-25 04:30:00</t>
  </si>
  <si>
    <t>0000-08-25 03:30:00</t>
  </si>
  <si>
    <t>0000-08-25 02:30:00</t>
  </si>
  <si>
    <t>0000-08-25 01:30:00</t>
  </si>
  <si>
    <t>0000-08-25 00:30:00</t>
  </si>
  <si>
    <t>0000-08-24 23:30:00</t>
  </si>
  <si>
    <t>0000-08-24 22:30:00</t>
  </si>
  <si>
    <t>0000-08-24 21:30:00</t>
  </si>
  <si>
    <t>0000-08-24 20:30:00</t>
  </si>
  <si>
    <t>0000-08-24 19:30:00</t>
  </si>
  <si>
    <t>0000-08-24 18:30:00</t>
  </si>
  <si>
    <t>0000-08-24 17:30:00</t>
  </si>
  <si>
    <t>0000-08-24 16:30:00</t>
  </si>
  <si>
    <t>0000-08-24 15:30:00</t>
  </si>
  <si>
    <t>0000-08-24 14:30:00</t>
  </si>
  <si>
    <t>0000-08-24 13:30:00</t>
  </si>
  <si>
    <t>0000-08-24 12:30:00</t>
  </si>
  <si>
    <t>0000-08-24 11:30:00</t>
  </si>
  <si>
    <t>0000-08-24 10:30:00</t>
  </si>
  <si>
    <t>0000-08-24 09:30:00</t>
  </si>
  <si>
    <t>0000-08-24 08:30:00</t>
  </si>
  <si>
    <t>0000-08-24 07:30:00</t>
  </si>
  <si>
    <t>0000-08-24 06:30:00</t>
  </si>
  <si>
    <t>0000-08-24 05:30:00</t>
  </si>
  <si>
    <t>0000-08-24 04:30:00</t>
  </si>
  <si>
    <t>0000-08-24 03:30:00</t>
  </si>
  <si>
    <t>0000-08-24 02:30:00</t>
  </si>
  <si>
    <t>0000-08-24 01:30:00</t>
  </si>
  <si>
    <t>0000-08-24 00:30:00</t>
  </si>
  <si>
    <t>0000-08-23 23:30:00</t>
  </si>
  <si>
    <t>0000-08-23 22:30:00</t>
  </si>
  <si>
    <t>0000-08-23 21:30:00</t>
  </si>
  <si>
    <t>0000-08-23 20:30:00</t>
  </si>
  <si>
    <t>0000-08-23 19:30:00</t>
  </si>
  <si>
    <t>0000-08-23 18:30:00</t>
  </si>
  <si>
    <t>0000-08-23 17:30:00</t>
  </si>
  <si>
    <t>0000-08-23 16:30:00</t>
  </si>
  <si>
    <t>0000-08-23 15:30:00</t>
  </si>
  <si>
    <t>0000-08-23 14:30:00</t>
  </si>
  <si>
    <t>0000-08-23 13:30:00</t>
  </si>
  <si>
    <t>0000-08-23 12:30:00</t>
  </si>
  <si>
    <t>0000-08-23 11:30:00</t>
  </si>
  <si>
    <t>0000-08-23 10:30:00</t>
  </si>
  <si>
    <t>0000-08-23 09:30:00</t>
  </si>
  <si>
    <t>0000-08-23 08:30:00</t>
  </si>
  <si>
    <t>0000-08-23 07:30:00</t>
  </si>
  <si>
    <t>0000-08-23 06:30:00</t>
  </si>
  <si>
    <t>0000-08-23 05:30:00</t>
  </si>
  <si>
    <t>0000-08-23 04:30:00</t>
  </si>
  <si>
    <t>0000-08-23 03:30:00</t>
  </si>
  <si>
    <t>0000-08-23 02:30:00</t>
  </si>
  <si>
    <t>0000-08-23 01:30:00</t>
  </si>
  <si>
    <t>0000-08-23 00:30:00</t>
  </si>
  <si>
    <t>0000-08-22 23:30:00</t>
  </si>
  <si>
    <t>0000-08-22 22:30:00</t>
  </si>
  <si>
    <t>0000-08-22 21:30:00</t>
  </si>
  <si>
    <t>0000-08-22 20:30:00</t>
  </si>
  <si>
    <t>0000-08-22 19:30:00</t>
  </si>
  <si>
    <t>0000-08-22 18:30:00</t>
  </si>
  <si>
    <t>0000-08-22 17:30:00</t>
  </si>
  <si>
    <t>0000-08-22 16:30:00</t>
  </si>
  <si>
    <t>0000-08-22 15:30:00</t>
  </si>
  <si>
    <t>0000-08-22 14:30:00</t>
  </si>
  <si>
    <t>0000-08-22 13:30:00</t>
  </si>
  <si>
    <t>0000-08-22 12:30:00</t>
  </si>
  <si>
    <t>0000-08-22 11:30:00</t>
  </si>
  <si>
    <t>0000-08-22 10:30:00</t>
  </si>
  <si>
    <t>0000-08-22 09:30:00</t>
  </si>
  <si>
    <t>0000-08-22 08:30:00</t>
  </si>
  <si>
    <t>0000-08-22 07:30:00</t>
  </si>
  <si>
    <t>0000-08-22 06:30:00</t>
  </si>
  <si>
    <t>0000-08-22 05:30:00</t>
  </si>
  <si>
    <t>0000-08-22 04:30:00</t>
  </si>
  <si>
    <t>0000-08-22 03:30:00</t>
  </si>
  <si>
    <t>0000-08-22 02:30:00</t>
  </si>
  <si>
    <t>0000-08-22 01:30:00</t>
  </si>
  <si>
    <t>0000-08-22 00:30:00</t>
  </si>
  <si>
    <t>0000-08-21 23:30:00</t>
  </si>
  <si>
    <t>0000-08-21 22:30:00</t>
  </si>
  <si>
    <t>0000-08-21 21:30:00</t>
  </si>
  <si>
    <t>0000-08-21 20:30:00</t>
  </si>
  <si>
    <t>0000-08-21 19:30:00</t>
  </si>
  <si>
    <t>0000-08-21 18:30:00</t>
  </si>
  <si>
    <t>0000-08-21 17:30:00</t>
  </si>
  <si>
    <t>0000-08-21 16:30:00</t>
  </si>
  <si>
    <t>0000-08-21 15:30:00</t>
  </si>
  <si>
    <t>0000-08-21 14:30:00</t>
  </si>
  <si>
    <t>0000-08-21 13:30:00</t>
  </si>
  <si>
    <t>0000-08-21 12:30:00</t>
  </si>
  <si>
    <t>0000-08-21 11:30:00</t>
  </si>
  <si>
    <t>0000-08-21 10:30:00</t>
  </si>
  <si>
    <t>0000-08-21 09:30:00</t>
  </si>
  <si>
    <t>0000-08-21 08:30:00</t>
  </si>
  <si>
    <t>0000-08-21 07:30:00</t>
  </si>
  <si>
    <t>0000-08-21 06:30:00</t>
  </si>
  <si>
    <t>0000-08-21 05:30:00</t>
  </si>
  <si>
    <t>0000-08-21 04:30:00</t>
  </si>
  <si>
    <t>0000-08-21 03:30:00</t>
  </si>
  <si>
    <t>0000-08-21 02:30:00</t>
  </si>
  <si>
    <t>0000-08-21 01:30:00</t>
  </si>
  <si>
    <t>0000-08-21 00:30:00</t>
  </si>
  <si>
    <t>0000-08-20 23:30:00</t>
  </si>
  <si>
    <t>0000-08-20 22:30:00</t>
  </si>
  <si>
    <t>0000-08-20 21:30:00</t>
  </si>
  <si>
    <t>0000-08-20 20:30:00</t>
  </si>
  <si>
    <t>0000-08-20 19:30:00</t>
  </si>
  <si>
    <t>0000-08-20 18:30:00</t>
  </si>
  <si>
    <t>0000-08-20 17:30:00</t>
  </si>
  <si>
    <t>0000-08-20 16:30:00</t>
  </si>
  <si>
    <t>0000-08-20 15:30:00</t>
  </si>
  <si>
    <t>0000-08-20 14:30:00</t>
  </si>
  <si>
    <t>0000-08-20 13:30:00</t>
  </si>
  <si>
    <t>0000-08-20 12:30:00</t>
  </si>
  <si>
    <t>0000-08-20 11:30:00</t>
  </si>
  <si>
    <t>0000-08-20 10:30:00</t>
  </si>
  <si>
    <t>0000-08-20 09:30:00</t>
  </si>
  <si>
    <t>0000-08-20 08:30:00</t>
  </si>
  <si>
    <t>0000-08-20 07:30:00</t>
  </si>
  <si>
    <t>0000-08-20 06:30:00</t>
  </si>
  <si>
    <t>0000-08-20 05:30:00</t>
  </si>
  <si>
    <t>0000-08-20 04:30:00</t>
  </si>
  <si>
    <t>0000-08-20 03:30:00</t>
  </si>
  <si>
    <t>0000-08-20 02:30:00</t>
  </si>
  <si>
    <t>0000-08-20 01:30:00</t>
  </si>
  <si>
    <t>0000-08-20 00:30:00</t>
  </si>
  <si>
    <t>0000-08-19 23:30:00</t>
  </si>
  <si>
    <t>0000-08-19 22:30:00</t>
  </si>
  <si>
    <t>0000-08-19 21:30:00</t>
  </si>
  <si>
    <t>0000-08-19 20:30:00</t>
  </si>
  <si>
    <t>0000-08-19 19:30:00</t>
  </si>
  <si>
    <t>0000-08-19 18:30:00</t>
  </si>
  <si>
    <t>0000-08-19 17:30:00</t>
  </si>
  <si>
    <t>0000-08-19 16:30:00</t>
  </si>
  <si>
    <t>0000-08-19 15:30:00</t>
  </si>
  <si>
    <t>0000-08-19 14:30:00</t>
  </si>
  <si>
    <t>0000-08-19 13:30:00</t>
  </si>
  <si>
    <t>0000-08-19 12:30:00</t>
  </si>
  <si>
    <t>0000-08-19 11:30:00</t>
  </si>
  <si>
    <t>0000-08-19 10:30:00</t>
  </si>
  <si>
    <t>0000-08-19 09:30:00</t>
  </si>
  <si>
    <t>0000-08-19 08:30:00</t>
  </si>
  <si>
    <t>0000-08-19 07:30:00</t>
  </si>
  <si>
    <t>0000-08-19 06:30:00</t>
  </si>
  <si>
    <t>0000-08-19 05:30:00</t>
  </si>
  <si>
    <t>0000-08-19 04:30:00</t>
  </si>
  <si>
    <t>0000-08-19 03:30:00</t>
  </si>
  <si>
    <t>0000-08-19 02:30:00</t>
  </si>
  <si>
    <t>0000-08-19 01:30:00</t>
  </si>
  <si>
    <t>0000-08-19 00:30:00</t>
  </si>
  <si>
    <t>0000-08-18 23:30:00</t>
  </si>
  <si>
    <t>0000-08-18 22:30:00</t>
  </si>
  <si>
    <t>0000-08-18 21:30:00</t>
  </si>
  <si>
    <t>0000-08-18 20:30:00</t>
  </si>
  <si>
    <t>0000-08-18 19:30:00</t>
  </si>
  <si>
    <t>0000-08-18 18:30:00</t>
  </si>
  <si>
    <t>0000-08-18 17:30:00</t>
  </si>
  <si>
    <t>0000-08-18 16:30:00</t>
  </si>
  <si>
    <t>0000-08-18 15:30:00</t>
  </si>
  <si>
    <t>0000-08-18 14:30:00</t>
  </si>
  <si>
    <t>0000-08-18 13:30:00</t>
  </si>
  <si>
    <t>0000-08-18 12:30:00</t>
  </si>
  <si>
    <t>0000-08-18 11:30:00</t>
  </si>
  <si>
    <t>0000-08-18 10:30:00</t>
  </si>
  <si>
    <t>0000-08-18 09:30:00</t>
  </si>
  <si>
    <t>0000-08-18 08:30:00</t>
  </si>
  <si>
    <t>0000-08-18 07:30:00</t>
  </si>
  <si>
    <t>0000-08-18 06:30:00</t>
  </si>
  <si>
    <t>0000-08-18 05:30:00</t>
  </si>
  <si>
    <t>0000-08-18 04:30:00</t>
  </si>
  <si>
    <t>0000-08-18 03:30:00</t>
  </si>
  <si>
    <t>0000-08-18 02:30:00</t>
  </si>
  <si>
    <t>0000-08-18 01:30:00</t>
  </si>
  <si>
    <t>0000-08-18 00:30:00</t>
  </si>
  <si>
    <t>0000-08-17 23:30:00</t>
  </si>
  <si>
    <t>0000-08-17 22:30:00</t>
  </si>
  <si>
    <t>0000-08-17 21:30:00</t>
  </si>
  <si>
    <t>0000-08-17 20:30:00</t>
  </si>
  <si>
    <t>0000-08-17 19:30:00</t>
  </si>
  <si>
    <t>0000-08-17 18:30:00</t>
  </si>
  <si>
    <t>0000-08-17 17:30:00</t>
  </si>
  <si>
    <t>0000-08-17 16:30:00</t>
  </si>
  <si>
    <t>0000-08-17 15:30:00</t>
  </si>
  <si>
    <t>0000-08-17 14:30:00</t>
  </si>
  <si>
    <t>0000-08-17 13:30:00</t>
  </si>
  <si>
    <t>0000-08-17 12:30:00</t>
  </si>
  <si>
    <t>0000-08-17 11:30:00</t>
  </si>
  <si>
    <t>0000-08-17 10:30:00</t>
  </si>
  <si>
    <t>0000-08-17 09:30:00</t>
  </si>
  <si>
    <t>0000-08-17 08:30:00</t>
  </si>
  <si>
    <t>0000-08-17 07:30:00</t>
  </si>
  <si>
    <t>0000-08-17 06:30:00</t>
  </si>
  <si>
    <t>0000-08-17 05:30:00</t>
  </si>
  <si>
    <t>0000-08-17 04:30:00</t>
  </si>
  <si>
    <t>0000-08-17 03:30:00</t>
  </si>
  <si>
    <t>0000-08-17 02:30:00</t>
  </si>
  <si>
    <t>0000-08-17 01:30:00</t>
  </si>
  <si>
    <t>0000-08-17 00:30:00</t>
  </si>
  <si>
    <t>0000-08-16 23:30:00</t>
  </si>
  <si>
    <t>0000-08-16 22:30:00</t>
  </si>
  <si>
    <t>0000-08-16 21:30:00</t>
  </si>
  <si>
    <t>0000-08-16 20:30:00</t>
  </si>
  <si>
    <t>0000-08-16 19:30:00</t>
  </si>
  <si>
    <t>0000-08-16 18:30:00</t>
  </si>
  <si>
    <t>0000-08-16 17:30:00</t>
  </si>
  <si>
    <t>0000-08-16 16:30:00</t>
  </si>
  <si>
    <t>0000-08-16 15:30:00</t>
  </si>
  <si>
    <t>0000-08-16 14:30:00</t>
  </si>
  <si>
    <t>0000-08-16 13:30:00</t>
  </si>
  <si>
    <t>0000-08-16 12:30:00</t>
  </si>
  <si>
    <t>0000-08-16 11:30:00</t>
  </si>
  <si>
    <t>0000-08-16 10:30:00</t>
  </si>
  <si>
    <t>0000-08-16 09:30:00</t>
  </si>
  <si>
    <t>0000-08-16 08:30:00</t>
  </si>
  <si>
    <t>0000-08-16 07:30:00</t>
  </si>
  <si>
    <t>0000-08-16 06:30:00</t>
  </si>
  <si>
    <t>0000-08-16 05:30:00</t>
  </si>
  <si>
    <t>0000-08-16 04:30:00</t>
  </si>
  <si>
    <t>0000-08-16 03:30:00</t>
  </si>
  <si>
    <t>0000-08-16 02:30:00</t>
  </si>
  <si>
    <t>0000-08-16 01:30:00</t>
  </si>
  <si>
    <t>0000-08-16 00:30:00</t>
  </si>
  <si>
    <t>0000-08-15 23:30:00</t>
  </si>
  <si>
    <t>0000-08-15 22:30:00</t>
  </si>
  <si>
    <t>0000-08-15 21:30:00</t>
  </si>
  <si>
    <t>0000-08-15 20:30:00</t>
  </si>
  <si>
    <t>0000-08-15 19:30:00</t>
  </si>
  <si>
    <t>0000-08-15 18:30:00</t>
  </si>
  <si>
    <t>0000-08-15 17:30:00</t>
  </si>
  <si>
    <t>0000-08-15 16:30:00</t>
  </si>
  <si>
    <t>0000-08-15 15:30:00</t>
  </si>
  <si>
    <t>0000-08-15 14:30:00</t>
  </si>
  <si>
    <t>0000-08-15 13:30:00</t>
  </si>
  <si>
    <t>0000-08-15 12:30:00</t>
  </si>
  <si>
    <t>0000-08-15 11:30:00</t>
  </si>
  <si>
    <t>0000-08-15 10:30:00</t>
  </si>
  <si>
    <t>0000-08-15 09:30:00</t>
  </si>
  <si>
    <t>0000-08-15 08:30:00</t>
  </si>
  <si>
    <t>0000-08-15 07:30:00</t>
  </si>
  <si>
    <t>0000-08-15 06:30:00</t>
  </si>
  <si>
    <t>0000-08-15 05:30:00</t>
  </si>
  <si>
    <t>0000-08-15 04:30:00</t>
  </si>
  <si>
    <t>0000-08-15 03:30:00</t>
  </si>
  <si>
    <t>0000-08-15 02:30:00</t>
  </si>
  <si>
    <t>0000-08-15 01:30:00</t>
  </si>
  <si>
    <t>0000-08-15 00:30:00</t>
  </si>
  <si>
    <t>0000-08-14 23:30:00</t>
  </si>
  <si>
    <t>0000-08-14 22:30:00</t>
  </si>
  <si>
    <t>0000-08-14 21:30:00</t>
  </si>
  <si>
    <t>0000-08-14 20:30:00</t>
  </si>
  <si>
    <t>0000-08-14 19:30:00</t>
  </si>
  <si>
    <t>0000-08-14 18:30:00</t>
  </si>
  <si>
    <t>0000-08-14 17:30:00</t>
  </si>
  <si>
    <t>0000-08-14 16:30:00</t>
  </si>
  <si>
    <t>0000-08-14 15:30:00</t>
  </si>
  <si>
    <t>0000-08-14 14:30:00</t>
  </si>
  <si>
    <t>0000-08-14 13:30:00</t>
  </si>
  <si>
    <t>0000-08-14 12:30:00</t>
  </si>
  <si>
    <t>0000-08-14 11:30:00</t>
  </si>
  <si>
    <t>0000-08-14 10:30:00</t>
  </si>
  <si>
    <t>0000-08-14 09:30:00</t>
  </si>
  <si>
    <t>0000-08-14 08:30:00</t>
  </si>
  <si>
    <t>0000-08-14 07:30:00</t>
  </si>
  <si>
    <t>0000-08-14 06:30:00</t>
  </si>
  <si>
    <t>0000-08-14 05:30:00</t>
  </si>
  <si>
    <t>0000-08-14 04:30:00</t>
  </si>
  <si>
    <t>0000-08-14 03:30:00</t>
  </si>
  <si>
    <t>0000-08-14 02:30:00</t>
  </si>
  <si>
    <t>0000-08-14 01:30:00</t>
  </si>
  <si>
    <t>0000-08-14 00:30:00</t>
  </si>
  <si>
    <t>0000-08-13 23:30:00</t>
  </si>
  <si>
    <t>0000-08-13 22:30:00</t>
  </si>
  <si>
    <t>0000-08-13 21:30:00</t>
  </si>
  <si>
    <t>0000-08-13 20:30:00</t>
  </si>
  <si>
    <t>0000-08-13 19:30:00</t>
  </si>
  <si>
    <t>0000-08-13 18:30:00</t>
  </si>
  <si>
    <t>0000-08-13 17:30:00</t>
  </si>
  <si>
    <t>0000-08-13 16:30:00</t>
  </si>
  <si>
    <t>0000-08-13 15:30:00</t>
  </si>
  <si>
    <t>0000-08-13 14:30:00</t>
  </si>
  <si>
    <t>0000-08-13 13:30:00</t>
  </si>
  <si>
    <t>0000-08-13 12:30:00</t>
  </si>
  <si>
    <t>0000-08-13 11:30:00</t>
  </si>
  <si>
    <t>0000-08-13 10:30:00</t>
  </si>
  <si>
    <t>0000-08-13 09:30:00</t>
  </si>
  <si>
    <t>0000-08-13 08:30:00</t>
  </si>
  <si>
    <t>0000-08-13 07:30:00</t>
  </si>
  <si>
    <t>0000-08-13 06:30:00</t>
  </si>
  <si>
    <t>0000-08-13 05:30:00</t>
  </si>
  <si>
    <t>0000-08-13 04:30:00</t>
  </si>
  <si>
    <t>0000-08-13 03:30:00</t>
  </si>
  <si>
    <t>0000-08-13 02:30:00</t>
  </si>
  <si>
    <t>0000-08-13 01:30:00</t>
  </si>
  <si>
    <t>0000-08-13 00:30:00</t>
  </si>
  <si>
    <t>0000-08-12 23:30:00</t>
  </si>
  <si>
    <t>0000-08-12 22:30:00</t>
  </si>
  <si>
    <t>0000-08-12 21:30:00</t>
  </si>
  <si>
    <t>0000-08-12 20:30:00</t>
  </si>
  <si>
    <t>0000-08-12 19:30:00</t>
  </si>
  <si>
    <t>0000-08-12 18:30:00</t>
  </si>
  <si>
    <t>0000-08-12 17:30:00</t>
  </si>
  <si>
    <t>0000-08-12 16:30:00</t>
  </si>
  <si>
    <t>0000-08-12 15:30:00</t>
  </si>
  <si>
    <t>0000-08-12 14:30:00</t>
  </si>
  <si>
    <t>0000-08-12 13:30:00</t>
  </si>
  <si>
    <t>0000-08-12 12:30:00</t>
  </si>
  <si>
    <t>0000-08-12 11:30:00</t>
  </si>
  <si>
    <t>0000-08-12 10:30:00</t>
  </si>
  <si>
    <t>0000-08-12 09:30:00</t>
  </si>
  <si>
    <t>0000-08-12 08:30:00</t>
  </si>
  <si>
    <t>0000-08-12 07:30:00</t>
  </si>
  <si>
    <t>0000-08-12 06:30:00</t>
  </si>
  <si>
    <t>0000-08-12 05:30:00</t>
  </si>
  <si>
    <t>0000-08-12 04:30:00</t>
  </si>
  <si>
    <t>0000-08-12 03:30:00</t>
  </si>
  <si>
    <t>0000-08-12 02:30:00</t>
  </si>
  <si>
    <t>0000-08-12 01:30:00</t>
  </si>
  <si>
    <t>0000-08-12 00:30:00</t>
  </si>
  <si>
    <t>0000-08-11 23:30:00</t>
  </si>
  <si>
    <t>0000-08-11 22:30:00</t>
  </si>
  <si>
    <t>0000-08-11 21:30:00</t>
  </si>
  <si>
    <t>0000-08-11 20:30:00</t>
  </si>
  <si>
    <t>0000-08-11 19:30:00</t>
  </si>
  <si>
    <t>0000-08-11 18:30:00</t>
  </si>
  <si>
    <t>0000-08-11 17:30:00</t>
  </si>
  <si>
    <t>0000-08-11 16:30:00</t>
  </si>
  <si>
    <t>0000-08-11 15:30:00</t>
  </si>
  <si>
    <t>0000-08-11 14:30:00</t>
  </si>
  <si>
    <t>0000-08-11 13:30:00</t>
  </si>
  <si>
    <t>0000-08-11 12:30:00</t>
  </si>
  <si>
    <t>0000-08-11 11:30:00</t>
  </si>
  <si>
    <t>0000-08-11 10:30:00</t>
  </si>
  <si>
    <t>0000-08-11 09:30:00</t>
  </si>
  <si>
    <t>0000-08-11 08:30:00</t>
  </si>
  <si>
    <t>0000-08-11 07:30:00</t>
  </si>
  <si>
    <t>0000-08-11 06:30:00</t>
  </si>
  <si>
    <t>0000-08-11 05:30:00</t>
  </si>
  <si>
    <t>0000-08-11 04:30:00</t>
  </si>
  <si>
    <t>0000-08-11 03:30:00</t>
  </si>
  <si>
    <t>0000-08-11 02:30:00</t>
  </si>
  <si>
    <t>0000-08-11 01:30:00</t>
  </si>
  <si>
    <t>0000-08-11 00:30:00</t>
  </si>
  <si>
    <t>0000-08-10 23:30:00</t>
  </si>
  <si>
    <t>0000-08-10 22:30:00</t>
  </si>
  <si>
    <t>0000-08-10 21:30:00</t>
  </si>
  <si>
    <t>0000-08-10 20:30:00</t>
  </si>
  <si>
    <t>0000-08-10 19:30:00</t>
  </si>
  <si>
    <t>0000-08-10 18:30:00</t>
  </si>
  <si>
    <t>0000-08-10 17:30:00</t>
  </si>
  <si>
    <t>0000-08-10 16:30:00</t>
  </si>
  <si>
    <t>0000-08-10 15:30:00</t>
  </si>
  <si>
    <t>0000-08-10 14:30:00</t>
  </si>
  <si>
    <t>0000-08-10 13:30:00</t>
  </si>
  <si>
    <t>0000-08-10 12:30:00</t>
  </si>
  <si>
    <t>0000-08-10 11:30:00</t>
  </si>
  <si>
    <t>0000-08-10 10:30:00</t>
  </si>
  <si>
    <t>0000-08-10 09:30:00</t>
  </si>
  <si>
    <t>0000-08-10 08:30:00</t>
  </si>
  <si>
    <t>0000-08-10 07:30:00</t>
  </si>
  <si>
    <t>0000-08-10 06:30:00</t>
  </si>
  <si>
    <t>0000-08-10 05:30:00</t>
  </si>
  <si>
    <t>0000-08-10 04:30:00</t>
  </si>
  <si>
    <t>0000-08-10 03:30:00</t>
  </si>
  <si>
    <t>0000-08-10 02:30:00</t>
  </si>
  <si>
    <t>0000-08-10 01:30:00</t>
  </si>
  <si>
    <t>0000-08-10 00:30:00</t>
  </si>
  <si>
    <t>0000-08-09 23:30:00</t>
  </si>
  <si>
    <t>0000-08-09 22:30:00</t>
  </si>
  <si>
    <t>0000-08-09 21:30:00</t>
  </si>
  <si>
    <t>0000-08-09 20:30:00</t>
  </si>
  <si>
    <t>0000-08-09 19:30:00</t>
  </si>
  <si>
    <t>0000-08-09 18:30:00</t>
  </si>
  <si>
    <t>0000-08-09 17:30:00</t>
  </si>
  <si>
    <t>0000-08-09 16:30:00</t>
  </si>
  <si>
    <t>0000-08-09 15:30:00</t>
  </si>
  <si>
    <t>0000-08-09 14:30:00</t>
  </si>
  <si>
    <t>0000-08-09 13:30:00</t>
  </si>
  <si>
    <t>0000-08-09 12:30:00</t>
  </si>
  <si>
    <t>0000-08-09 11:30:00</t>
  </si>
  <si>
    <t>0000-08-09 10:30:00</t>
  </si>
  <si>
    <t>0000-08-09 09:30:00</t>
  </si>
  <si>
    <t>0000-08-09 08:30:00</t>
  </si>
  <si>
    <t>0000-08-09 07:30:00</t>
  </si>
  <si>
    <t>0000-08-09 06:30:00</t>
  </si>
  <si>
    <t>0000-08-09 05:30:00</t>
  </si>
  <si>
    <t>0000-08-09 04:30:00</t>
  </si>
  <si>
    <t>0000-08-09 03:30:00</t>
  </si>
  <si>
    <t>0000-08-09 02:30:00</t>
  </si>
  <si>
    <t>0000-08-09 01:30:00</t>
  </si>
  <si>
    <t>0000-08-09 00:30:00</t>
  </si>
  <si>
    <t>0000-08-08 23:30:00</t>
  </si>
  <si>
    <t>0000-08-08 22:30:00</t>
  </si>
  <si>
    <t>0000-08-08 21:30:00</t>
  </si>
  <si>
    <t>0000-08-08 20:30:00</t>
  </si>
  <si>
    <t>0000-08-08 19:30:00</t>
  </si>
  <si>
    <t>0000-08-08 18:30:00</t>
  </si>
  <si>
    <t>0000-08-08 17:30:00</t>
  </si>
  <si>
    <t>0000-08-08 16:30:00</t>
  </si>
  <si>
    <t>0000-08-08 15:30:00</t>
  </si>
  <si>
    <t>0000-08-08 14:30:00</t>
  </si>
  <si>
    <t>0000-08-08 13:30:00</t>
  </si>
  <si>
    <t>0000-08-08 12:30:00</t>
  </si>
  <si>
    <t>0000-08-08 11:30:00</t>
  </si>
  <si>
    <t>0000-08-08 10:30:00</t>
  </si>
  <si>
    <t>0000-08-08 09:30:00</t>
  </si>
  <si>
    <t>0000-08-08 08:30:00</t>
  </si>
  <si>
    <t>0000-08-08 07:30:00</t>
  </si>
  <si>
    <t>0000-08-08 06:30:00</t>
  </si>
  <si>
    <t>0000-08-08 05:30:00</t>
  </si>
  <si>
    <t>0000-08-08 04:30:00</t>
  </si>
  <si>
    <t>0000-08-08 03:30:00</t>
  </si>
  <si>
    <t>0000-08-08 02:30:00</t>
  </si>
  <si>
    <t>0000-08-08 01:30:00</t>
  </si>
  <si>
    <t>0000-08-08 00:30:00</t>
  </si>
  <si>
    <t>0000-08-07 23:30:00</t>
  </si>
  <si>
    <t>0000-08-07 22:30:00</t>
  </si>
  <si>
    <t>0000-08-07 21:30:00</t>
  </si>
  <si>
    <t>0000-08-07 20:30:00</t>
  </si>
  <si>
    <t>0000-08-07 19:30:00</t>
  </si>
  <si>
    <t>0000-08-07 18:30:00</t>
  </si>
  <si>
    <t>0000-08-07 17:30:00</t>
  </si>
  <si>
    <t>0000-08-07 16:30:00</t>
  </si>
  <si>
    <t>0000-08-07 15:30:00</t>
  </si>
  <si>
    <t>0000-08-07 14:30:00</t>
  </si>
  <si>
    <t>0000-08-07 13:30:00</t>
  </si>
  <si>
    <t>0000-08-07 12:30:00</t>
  </si>
  <si>
    <t>0000-08-07 11:30:00</t>
  </si>
  <si>
    <t>0000-08-07 10:30:00</t>
  </si>
  <si>
    <t>0000-08-07 09:30:00</t>
  </si>
  <si>
    <t>0000-08-07 08:30:00</t>
  </si>
  <si>
    <t>0000-08-07 07:30:00</t>
  </si>
  <si>
    <t>0000-08-07 06:30:00</t>
  </si>
  <si>
    <t>0000-08-07 05:30:00</t>
  </si>
  <si>
    <t>0000-08-07 04:30:00</t>
  </si>
  <si>
    <t>0000-08-07 03:30:00</t>
  </si>
  <si>
    <t>0000-08-07 02:30:00</t>
  </si>
  <si>
    <t>0000-08-07 01:30:00</t>
  </si>
  <si>
    <t>0000-08-07 00:30:00</t>
  </si>
  <si>
    <t>0000-08-06 23:30:00</t>
  </si>
  <si>
    <t>0000-08-06 22:30:00</t>
  </si>
  <si>
    <t>0000-08-06 21:30:00</t>
  </si>
  <si>
    <t>0000-08-06 20:30:00</t>
  </si>
  <si>
    <t>0000-08-06 19:30:00</t>
  </si>
  <si>
    <t>0000-08-06 18:30:00</t>
  </si>
  <si>
    <t>0000-08-06 17:30:00</t>
  </si>
  <si>
    <t>0000-08-06 16:30:00</t>
  </si>
  <si>
    <t>0000-08-06 15:30:00</t>
  </si>
  <si>
    <t>0000-08-06 14:30:00</t>
  </si>
  <si>
    <t>0000-08-06 13:30:00</t>
  </si>
  <si>
    <t>0000-08-06 12:30:00</t>
  </si>
  <si>
    <t>0000-08-06 11:30:00</t>
  </si>
  <si>
    <t>0000-08-06 10:30:00</t>
  </si>
  <si>
    <t>0000-08-06 09:30:00</t>
  </si>
  <si>
    <t>0000-08-06 08:30:00</t>
  </si>
  <si>
    <t>0000-08-06 07:30:00</t>
  </si>
  <si>
    <t>0000-08-06 06:30:00</t>
  </si>
  <si>
    <t>0000-08-06 05:30:00</t>
  </si>
  <si>
    <t>0000-08-06 04:30:00</t>
  </si>
  <si>
    <t>0000-08-06 03:30:00</t>
  </si>
  <si>
    <t>0000-08-06 02:30:00</t>
  </si>
  <si>
    <t>0000-08-06 01:30:00</t>
  </si>
  <si>
    <t>0000-08-06 00:30:00</t>
  </si>
  <si>
    <t>0000-08-05 23:30:00</t>
  </si>
  <si>
    <t>0000-08-05 22:30:00</t>
  </si>
  <si>
    <t>0000-08-05 21:30:00</t>
  </si>
  <si>
    <t>0000-08-05 20:30:00</t>
  </si>
  <si>
    <t>0000-08-05 19:30:00</t>
  </si>
  <si>
    <t>0000-08-05 18:30:00</t>
  </si>
  <si>
    <t>0000-08-05 17:30:00</t>
  </si>
  <si>
    <t>0000-08-05 16:30:00</t>
  </si>
  <si>
    <t>0000-08-05 15:30:00</t>
  </si>
  <si>
    <t>0000-08-05 14:30:00</t>
  </si>
  <si>
    <t>0000-08-05 13:30:00</t>
  </si>
  <si>
    <t>0000-08-05 12:30:00</t>
  </si>
  <si>
    <t>0000-08-05 11:30:00</t>
  </si>
  <si>
    <t>0000-08-05 10:30:00</t>
  </si>
  <si>
    <t>0000-08-05 09:30:00</t>
  </si>
  <si>
    <t>0000-08-05 08:30:00</t>
  </si>
  <si>
    <t>0000-08-05 07:30:00</t>
  </si>
  <si>
    <t>0000-08-05 06:30:00</t>
  </si>
  <si>
    <t>0000-08-05 05:30:00</t>
  </si>
  <si>
    <t>0000-08-05 04:30:00</t>
  </si>
  <si>
    <t>0000-08-05 03:30:00</t>
  </si>
  <si>
    <t>0000-08-05 02:30:00</t>
  </si>
  <si>
    <t>0000-08-05 01:30:00</t>
  </si>
  <si>
    <t>0000-08-05 00:30:00</t>
  </si>
  <si>
    <t>0000-08-04 23:30:00</t>
  </si>
  <si>
    <t>0000-08-04 22:30:00</t>
  </si>
  <si>
    <t>0000-08-04 21:30:00</t>
  </si>
  <si>
    <t>0000-08-04 20:30:00</t>
  </si>
  <si>
    <t>0000-08-04 19:30:00</t>
  </si>
  <si>
    <t>0000-08-04 18:30:00</t>
  </si>
  <si>
    <t>0000-08-04 17:30:00</t>
  </si>
  <si>
    <t>0000-08-04 16:30:00</t>
  </si>
  <si>
    <t>0000-08-04 15:30:00</t>
  </si>
  <si>
    <t>0000-08-04 14:30:00</t>
  </si>
  <si>
    <t>0000-08-04 13:30:00</t>
  </si>
  <si>
    <t>0000-08-04 12:30:00</t>
  </si>
  <si>
    <t>0000-08-04 11:30:00</t>
  </si>
  <si>
    <t>0000-08-04 10:30:00</t>
  </si>
  <si>
    <t>0000-08-04 09:30:00</t>
  </si>
  <si>
    <t>0000-08-04 08:30:00</t>
  </si>
  <si>
    <t>0000-08-04 07:30:00</t>
  </si>
  <si>
    <t>0000-08-04 06:30:00</t>
  </si>
  <si>
    <t>0000-08-04 05:30:00</t>
  </si>
  <si>
    <t>0000-08-04 04:30:00</t>
  </si>
  <si>
    <t>0000-08-04 03:30:00</t>
  </si>
  <si>
    <t>0000-08-04 02:30:00</t>
  </si>
  <si>
    <t>0000-08-04 01:30:00</t>
  </si>
  <si>
    <t>0000-08-04 00:30:00</t>
  </si>
  <si>
    <t>0000-08-03 23:30:00</t>
  </si>
  <si>
    <t>0000-08-03 22:30:00</t>
  </si>
  <si>
    <t>0000-08-03 21:30:00</t>
  </si>
  <si>
    <t>0000-08-03 20:30:00</t>
  </si>
  <si>
    <t>0000-08-03 19:30:00</t>
  </si>
  <si>
    <t>0000-08-03 18:30:00</t>
  </si>
  <si>
    <t>0000-08-03 17:30:00</t>
  </si>
  <si>
    <t>0000-08-03 16:30:00</t>
  </si>
  <si>
    <t>0000-08-03 15:30:00</t>
  </si>
  <si>
    <t>0000-08-03 14:30:00</t>
  </si>
  <si>
    <t>0000-08-03 13:30:00</t>
  </si>
  <si>
    <t>0000-08-03 12:30:00</t>
  </si>
  <si>
    <t>0000-08-03 11:30:00</t>
  </si>
  <si>
    <t>0000-08-03 10:30:00</t>
  </si>
  <si>
    <t>0000-08-03 09:30:00</t>
  </si>
  <si>
    <t>0000-08-03 08:30:00</t>
  </si>
  <si>
    <t>0000-08-03 07:30:00</t>
  </si>
  <si>
    <t>0000-08-03 06:30:00</t>
  </si>
  <si>
    <t>0000-08-03 05:30:00</t>
  </si>
  <si>
    <t>0000-08-03 04:30:00</t>
  </si>
  <si>
    <t>0000-08-03 03:30:00</t>
  </si>
  <si>
    <t>0000-08-03 02:30:00</t>
  </si>
  <si>
    <t>0000-08-03 01:30:00</t>
  </si>
  <si>
    <t>0000-08-03 00:30:00</t>
  </si>
  <si>
    <t>0000-08-02 23:30:00</t>
  </si>
  <si>
    <t>0000-08-02 22:30:00</t>
  </si>
  <si>
    <t>0000-08-02 21:30:00</t>
  </si>
  <si>
    <t>0000-08-02 20:30:00</t>
  </si>
  <si>
    <t>0000-08-02 19:30:00</t>
  </si>
  <si>
    <t>0000-08-02 18:30:00</t>
  </si>
  <si>
    <t>0000-08-02 17:30:00</t>
  </si>
  <si>
    <t>0000-08-02 16:30:00</t>
  </si>
  <si>
    <t>0000-08-02 15:30:00</t>
  </si>
  <si>
    <t>0000-08-02 14:30:00</t>
  </si>
  <si>
    <t>0000-08-02 13:30:00</t>
  </si>
  <si>
    <t>0000-08-02 12:30:00</t>
  </si>
  <si>
    <t>0000-08-02 11:30:00</t>
  </si>
  <si>
    <t>0000-08-02 10:30:00</t>
  </si>
  <si>
    <t>0000-08-02 09:30:00</t>
  </si>
  <si>
    <t>0000-08-02 08:30:00</t>
  </si>
  <si>
    <t>0000-08-02 07:30:00</t>
  </si>
  <si>
    <t>0000-08-02 06:30:00</t>
  </si>
  <si>
    <t>0000-08-02 05:30:00</t>
  </si>
  <si>
    <t>0000-08-02 04:30:00</t>
  </si>
  <si>
    <t>0000-08-02 03:30:00</t>
  </si>
  <si>
    <t>0000-08-02 02:30:00</t>
  </si>
  <si>
    <t>0000-08-02 01:30:00</t>
  </si>
  <si>
    <t>0000-08-02 00:30:00</t>
  </si>
  <si>
    <t>0000-08-01 23:30:00</t>
  </si>
  <si>
    <t>0000-08-01 22:30:00</t>
  </si>
  <si>
    <t>0000-08-01 21:30:00</t>
  </si>
  <si>
    <t>0000-08-01 20:30:00</t>
  </si>
  <si>
    <t>0000-08-01 19:30:00</t>
  </si>
  <si>
    <t>0000-08-01 18:30:00</t>
  </si>
  <si>
    <t>0000-08-01 17:30:00</t>
  </si>
  <si>
    <t>0000-08-01 16:30:00</t>
  </si>
  <si>
    <t>0000-08-01 15:30:00</t>
  </si>
  <si>
    <t>0000-08-01 14:30:00</t>
  </si>
  <si>
    <t>0000-08-01 13:30:00</t>
  </si>
  <si>
    <t>0000-08-01 12:30:00</t>
  </si>
  <si>
    <t>0000-08-01 11:30:00</t>
  </si>
  <si>
    <t>0000-08-01 10:30:00</t>
  </si>
  <si>
    <t>0000-08-01 09:30:00</t>
  </si>
  <si>
    <t>0000-08-01 08:30:00</t>
  </si>
  <si>
    <t>0000-08-01 07:30:00</t>
  </si>
  <si>
    <t>0000-08-01 06:30:00</t>
  </si>
  <si>
    <t>0000-08-01 05:30:00</t>
  </si>
  <si>
    <t>0000-08-01 04:30:00</t>
  </si>
  <si>
    <t>0000-08-01 03:30:00</t>
  </si>
  <si>
    <t>0000-08-01 02:30:00</t>
  </si>
  <si>
    <t>0000-08-01 01:30:00</t>
  </si>
  <si>
    <t>0000-08-01 00:30:00</t>
  </si>
  <si>
    <t>0000-07-31 23:30:00</t>
  </si>
  <si>
    <t>0000-07-31 22:30:00</t>
  </si>
  <si>
    <t>0000-07-31 21:30:00</t>
  </si>
  <si>
    <t>0000-07-31 20:30:00</t>
  </si>
  <si>
    <t>0000-07-31 19:30:00</t>
  </si>
  <si>
    <t>0000-07-31 18:30:00</t>
  </si>
  <si>
    <t>0000-07-31 17:30:00</t>
  </si>
  <si>
    <t>0000-07-31 16:30:00</t>
  </si>
  <si>
    <t>0000-07-31 15:30:00</t>
  </si>
  <si>
    <t>0000-07-31 14:30:00</t>
  </si>
  <si>
    <t>0000-07-31 13:30:00</t>
  </si>
  <si>
    <t>0000-07-31 12:30:00</t>
  </si>
  <si>
    <t>0000-07-31 11:30:00</t>
  </si>
  <si>
    <t>0000-07-31 10:30:00</t>
  </si>
  <si>
    <t>0000-07-31 09:30:00</t>
  </si>
  <si>
    <t>0000-07-31 08:30:00</t>
  </si>
  <si>
    <t>0000-07-31 07:30:00</t>
  </si>
  <si>
    <t>0000-07-31 06:30:00</t>
  </si>
  <si>
    <t>0000-07-31 05:30:00</t>
  </si>
  <si>
    <t>0000-07-31 04:30:00</t>
  </si>
  <si>
    <t>0000-07-31 03:30:00</t>
  </si>
  <si>
    <t>0000-07-31 02:30:00</t>
  </si>
  <si>
    <t>0000-07-31 01:30:00</t>
  </si>
  <si>
    <t>0000-07-31 00:30:00</t>
  </si>
  <si>
    <t>0000-07-30 23:30:00</t>
  </si>
  <si>
    <t>0000-07-30 22:30:00</t>
  </si>
  <si>
    <t>0000-07-30 21:30:00</t>
  </si>
  <si>
    <t>0000-07-30 20:30:00</t>
  </si>
  <si>
    <t>0000-07-30 19:30:00</t>
  </si>
  <si>
    <t>0000-07-30 18:30:00</t>
  </si>
  <si>
    <t>0000-07-30 17:30:00</t>
  </si>
  <si>
    <t>0000-07-30 16:30:00</t>
  </si>
  <si>
    <t>0000-07-30 15:30:00</t>
  </si>
  <si>
    <t>0000-07-30 14:30:00</t>
  </si>
  <si>
    <t>0000-07-30 13:30:00</t>
  </si>
  <si>
    <t>0000-07-30 12:30:00</t>
  </si>
  <si>
    <t>0000-07-30 11:30:00</t>
  </si>
  <si>
    <t>0000-07-30 10:30:00</t>
  </si>
  <si>
    <t>0000-07-30 09:30:00</t>
  </si>
  <si>
    <t>0000-07-30 08:30:00</t>
  </si>
  <si>
    <t>0000-07-30 07:30:00</t>
  </si>
  <si>
    <t>0000-07-30 06:30:00</t>
  </si>
  <si>
    <t>0000-07-30 05:30:00</t>
  </si>
  <si>
    <t>0000-07-30 04:30:00</t>
  </si>
  <si>
    <t>0000-07-30 03:30:00</t>
  </si>
  <si>
    <t>0000-07-30 02:30:00</t>
  </si>
  <si>
    <t>0000-07-30 01:30:00</t>
  </si>
  <si>
    <t>0000-07-30 00:30:00</t>
  </si>
  <si>
    <t>0000-07-29 23:30:00</t>
  </si>
  <si>
    <t>0000-07-29 22:30:00</t>
  </si>
  <si>
    <t>0000-07-29 21:30:00</t>
  </si>
  <si>
    <t>0000-07-29 20:30:00</t>
  </si>
  <si>
    <t>0000-07-29 19:30:00</t>
  </si>
  <si>
    <t>0000-07-29 18:30:00</t>
  </si>
  <si>
    <t>0000-07-29 17:30:00</t>
  </si>
  <si>
    <t>0000-07-29 16:30:00</t>
  </si>
  <si>
    <t>0000-07-29 15:30:00</t>
  </si>
  <si>
    <t>0000-07-29 14:30:00</t>
  </si>
  <si>
    <t>0000-07-29 13:30:00</t>
  </si>
  <si>
    <t>0000-07-29 12:30:00</t>
  </si>
  <si>
    <t>0000-07-29 11:30:00</t>
  </si>
  <si>
    <t>0000-07-29 10:30:00</t>
  </si>
  <si>
    <t>0000-07-29 09:30:00</t>
  </si>
  <si>
    <t>0000-07-29 08:30:00</t>
  </si>
  <si>
    <t>0000-07-29 07:30:00</t>
  </si>
  <si>
    <t>0000-07-29 06:30:00</t>
  </si>
  <si>
    <t>0000-07-29 05:30:00</t>
  </si>
  <si>
    <t>0000-07-29 04:30:00</t>
  </si>
  <si>
    <t>0000-07-29 03:30:00</t>
  </si>
  <si>
    <t>0000-07-29 02:30:00</t>
  </si>
  <si>
    <t>0000-07-29 01:30:00</t>
  </si>
  <si>
    <t>0000-07-29 00:30:00</t>
  </si>
  <si>
    <t>0000-07-28 23:30:00</t>
  </si>
  <si>
    <t>0000-07-28 22:30:00</t>
  </si>
  <si>
    <t>0000-07-28 21:30:00</t>
  </si>
  <si>
    <t>0000-07-28 20:30:00</t>
  </si>
  <si>
    <t>0000-07-28 19:30:00</t>
  </si>
  <si>
    <t>0000-07-28 18:30:00</t>
  </si>
  <si>
    <t>0000-07-28 17:30:00</t>
  </si>
  <si>
    <t>0000-07-28 16:30:00</t>
  </si>
  <si>
    <t>0000-07-28 15:30:00</t>
  </si>
  <si>
    <t>0000-07-28 14:30:00</t>
  </si>
  <si>
    <t>0000-07-28 13:30:00</t>
  </si>
  <si>
    <t>0000-07-28 12:30:00</t>
  </si>
  <si>
    <t>0000-07-28 11:30:00</t>
  </si>
  <si>
    <t>0000-07-28 10:30:00</t>
  </si>
  <si>
    <t>0000-07-28 09:30:00</t>
  </si>
  <si>
    <t>0000-07-28 08:30:00</t>
  </si>
  <si>
    <t>0000-07-28 07:30:00</t>
  </si>
  <si>
    <t>0000-07-28 06:30:00</t>
  </si>
  <si>
    <t>0000-07-28 05:30:00</t>
  </si>
  <si>
    <t>0000-07-28 04:30:00</t>
  </si>
  <si>
    <t>0000-07-28 03:30:00</t>
  </si>
  <si>
    <t>0000-07-28 02:30:00</t>
  </si>
  <si>
    <t>0000-07-28 01:30:00</t>
  </si>
  <si>
    <t>0000-07-28 00:30:00</t>
  </si>
  <si>
    <t>0000-07-27 23:30:00</t>
  </si>
  <si>
    <t>0000-07-27 22:30:00</t>
  </si>
  <si>
    <t>0000-07-27 21:30:00</t>
  </si>
  <si>
    <t>0000-07-27 20:30:00</t>
  </si>
  <si>
    <t>0000-07-27 19:30:00</t>
  </si>
  <si>
    <t>0000-07-27 18:30:00</t>
  </si>
  <si>
    <t>0000-07-27 17:30:00</t>
  </si>
  <si>
    <t>0000-07-27 16:30:00</t>
  </si>
  <si>
    <t>0000-07-27 15:30:00</t>
  </si>
  <si>
    <t>0000-07-27 14:30:00</t>
  </si>
  <si>
    <t>0000-07-27 13:30:00</t>
  </si>
  <si>
    <t>0000-07-27 12:30:00</t>
  </si>
  <si>
    <t>0000-07-27 11:30:00</t>
  </si>
  <si>
    <t>0000-07-27 10:30:00</t>
  </si>
  <si>
    <t>0000-07-27 09:30:00</t>
  </si>
  <si>
    <t>0000-07-27 08:30:00</t>
  </si>
  <si>
    <t>0000-07-27 07:30:00</t>
  </si>
  <si>
    <t>0000-07-27 06:30:00</t>
  </si>
  <si>
    <t>0000-07-27 05:30:00</t>
  </si>
  <si>
    <t>0000-07-27 04:30:00</t>
  </si>
  <si>
    <t>0000-07-27 03:30:00</t>
  </si>
  <si>
    <t>0000-07-27 02:30:00</t>
  </si>
  <si>
    <t>0000-07-27 01:30:00</t>
  </si>
  <si>
    <t>0000-07-27 00:30:00</t>
  </si>
  <si>
    <t>0000-07-26 23:30:00</t>
  </si>
  <si>
    <t>0000-07-26 22:30:00</t>
  </si>
  <si>
    <t>0000-07-26 21:30:00</t>
  </si>
  <si>
    <t>0000-07-26 20:30:00</t>
  </si>
  <si>
    <t>0000-07-26 19:30:00</t>
  </si>
  <si>
    <t>0000-07-26 18:30:00</t>
  </si>
  <si>
    <t>0000-07-26 17:30:00</t>
  </si>
  <si>
    <t>0000-07-26 16:30:00</t>
  </si>
  <si>
    <t>0000-07-26 15:30:00</t>
  </si>
  <si>
    <t>0000-07-26 14:30:00</t>
  </si>
  <si>
    <t>0000-07-26 13:30:00</t>
  </si>
  <si>
    <t>0000-07-26 12:30:00</t>
  </si>
  <si>
    <t>0000-07-26 11:30:00</t>
  </si>
  <si>
    <t>0000-07-26 10:30:00</t>
  </si>
  <si>
    <t>0000-07-26 09:30:00</t>
  </si>
  <si>
    <t>0000-07-26 08:30:00</t>
  </si>
  <si>
    <t>0000-07-26 07:30:00</t>
  </si>
  <si>
    <t>0000-07-26 06:30:00</t>
  </si>
  <si>
    <t>0000-07-26 05:30:00</t>
  </si>
  <si>
    <t>0000-07-26 04:30:00</t>
  </si>
  <si>
    <t>0000-07-26 03:30:00</t>
  </si>
  <si>
    <t>0000-07-26 02:30:00</t>
  </si>
  <si>
    <t>0000-07-26 01:30:00</t>
  </si>
  <si>
    <t>0000-07-26 00:30:00</t>
  </si>
  <si>
    <t>0000-07-25 23:30:00</t>
  </si>
  <si>
    <t>0000-07-25 22:30:00</t>
  </si>
  <si>
    <t>0000-07-25 21:30:00</t>
  </si>
  <si>
    <t>0000-07-25 20:30:00</t>
  </si>
  <si>
    <t>0000-07-25 19:30:00</t>
  </si>
  <si>
    <t>0000-07-25 18:30:00</t>
  </si>
  <si>
    <t>0000-07-25 17:30:00</t>
  </si>
  <si>
    <t>0000-07-25 16:30:00</t>
  </si>
  <si>
    <t>0000-07-25 15:30:00</t>
  </si>
  <si>
    <t>0000-07-25 14:30:00</t>
  </si>
  <si>
    <t>0000-07-25 13:30:00</t>
  </si>
  <si>
    <t>0000-07-25 12:30:00</t>
  </si>
  <si>
    <t>0000-07-25 11:30:00</t>
  </si>
  <si>
    <t>0000-07-25 10:30:00</t>
  </si>
  <si>
    <t>0000-07-25 09:30:00</t>
  </si>
  <si>
    <t>0000-07-25 08:30:00</t>
  </si>
  <si>
    <t>0000-07-25 07:30:00</t>
  </si>
  <si>
    <t>0000-07-25 06:30:00</t>
  </si>
  <si>
    <t>0000-07-25 05:30:00</t>
  </si>
  <si>
    <t>0000-07-25 04:30:00</t>
  </si>
  <si>
    <t>0000-07-25 03:30:00</t>
  </si>
  <si>
    <t>0000-07-25 02:30:00</t>
  </si>
  <si>
    <t>0000-07-25 01:30:00</t>
  </si>
  <si>
    <t>0000-07-25 00:30:00</t>
  </si>
  <si>
    <t>0000-07-24 23:30:00</t>
  </si>
  <si>
    <t>0000-07-24 22:30:00</t>
  </si>
  <si>
    <t>0000-07-24 21:30:00</t>
  </si>
  <si>
    <t>0000-07-24 20:30:00</t>
  </si>
  <si>
    <t>0000-07-24 19:30:00</t>
  </si>
  <si>
    <t>0000-07-24 18:30:00</t>
  </si>
  <si>
    <t>0000-07-24 17:30:00</t>
  </si>
  <si>
    <t>0000-07-24 16:30:00</t>
  </si>
  <si>
    <t>0000-07-24 15:30:00</t>
  </si>
  <si>
    <t>0000-07-24 14:30:00</t>
  </si>
  <si>
    <t>0000-07-24 13:30:00</t>
  </si>
  <si>
    <t>0000-07-24 12:30:00</t>
  </si>
  <si>
    <t>0000-07-24 11:30:00</t>
  </si>
  <si>
    <t>0000-07-24 10:30:00</t>
  </si>
  <si>
    <t>0000-07-24 09:30:00</t>
  </si>
  <si>
    <t>0000-07-24 08:30:00</t>
  </si>
  <si>
    <t>0000-07-24 07:30:00</t>
  </si>
  <si>
    <t>0000-07-24 06:30:00</t>
  </si>
  <si>
    <t>0000-07-24 05:30:00</t>
  </si>
  <si>
    <t>0000-07-24 04:30:00</t>
  </si>
  <si>
    <t>0000-07-24 03:30:00</t>
  </si>
  <si>
    <t>0000-07-24 02:30:00</t>
  </si>
  <si>
    <t>0000-07-24 01:30:00</t>
  </si>
  <si>
    <t>0000-07-24 00:30:00</t>
  </si>
  <si>
    <t>0000-07-23 23:30:00</t>
  </si>
  <si>
    <t>0000-07-23 22:30:00</t>
  </si>
  <si>
    <t>0000-07-23 21:30:00</t>
  </si>
  <si>
    <t>0000-07-23 20:30:00</t>
  </si>
  <si>
    <t>0000-07-23 19:30:00</t>
  </si>
  <si>
    <t>0000-07-23 18:30:00</t>
  </si>
  <si>
    <t>0000-07-23 17:30:00</t>
  </si>
  <si>
    <t>0000-07-23 16:30:00</t>
  </si>
  <si>
    <t>0000-07-23 15:30:00</t>
  </si>
  <si>
    <t>0000-07-23 14:30:00</t>
  </si>
  <si>
    <t>0000-07-23 13:30:00</t>
  </si>
  <si>
    <t>0000-07-23 12:30:00</t>
  </si>
  <si>
    <t>0000-07-23 11:30:00</t>
  </si>
  <si>
    <t>0000-07-23 10:30:00</t>
  </si>
  <si>
    <t>0000-07-23 09:30:00</t>
  </si>
  <si>
    <t>0000-07-23 08:30:00</t>
  </si>
  <si>
    <t>0000-07-23 07:30:00</t>
  </si>
  <si>
    <t>0000-07-23 06:30:00</t>
  </si>
  <si>
    <t>0000-07-23 05:30:00</t>
  </si>
  <si>
    <t>0000-07-23 04:30:00</t>
  </si>
  <si>
    <t>0000-07-23 03:30:00</t>
  </si>
  <si>
    <t>0000-07-23 02:30:00</t>
  </si>
  <si>
    <t>0000-07-23 01:30:00</t>
  </si>
  <si>
    <t>0000-07-23 00:30:00</t>
  </si>
  <si>
    <t>0000-07-22 23:30:00</t>
  </si>
  <si>
    <t>0000-07-22 22:30:00</t>
  </si>
  <si>
    <t>0000-07-22 21:30:00</t>
  </si>
  <si>
    <t>0000-07-22 20:30:00</t>
  </si>
  <si>
    <t>0000-07-22 19:30:00</t>
  </si>
  <si>
    <t>0000-07-22 18:30:00</t>
  </si>
  <si>
    <t>0000-07-22 17:30:00</t>
  </si>
  <si>
    <t>0000-07-22 16:30:00</t>
  </si>
  <si>
    <t>0000-07-22 15:30:00</t>
  </si>
  <si>
    <t>0000-07-22 14:30:00</t>
  </si>
  <si>
    <t>0000-07-22 13:30:00</t>
  </si>
  <si>
    <t>0000-07-22 12:30:00</t>
  </si>
  <si>
    <t>0000-07-22 11:30:00</t>
  </si>
  <si>
    <t>0000-07-22 10:30:00</t>
  </si>
  <si>
    <t>0000-07-22 09:30:00</t>
  </si>
  <si>
    <t>0000-07-22 08:30:00</t>
  </si>
  <si>
    <t>0000-07-22 07:30:00</t>
  </si>
  <si>
    <t>0000-07-22 06:30:00</t>
  </si>
  <si>
    <t>0000-07-22 05:30:00</t>
  </si>
  <si>
    <t>0000-07-22 04:30:00</t>
  </si>
  <si>
    <t>0000-07-22 03:30:00</t>
  </si>
  <si>
    <t>0000-07-22 02:30:00</t>
  </si>
  <si>
    <t>0000-07-22 01:30:00</t>
  </si>
  <si>
    <t>0000-07-22 00:30:00</t>
  </si>
  <si>
    <t>0000-07-21 23:30:00</t>
  </si>
  <si>
    <t>0000-07-21 22:30:00</t>
  </si>
  <si>
    <t>0000-07-21 21:30:00</t>
  </si>
  <si>
    <t>0000-07-21 20:30:00</t>
  </si>
  <si>
    <t>0000-07-21 19:30:00</t>
  </si>
  <si>
    <t>0000-07-21 18:30:00</t>
  </si>
  <si>
    <t>0000-07-21 17:30:00</t>
  </si>
  <si>
    <t>0000-07-21 16:30:00</t>
  </si>
  <si>
    <t>0000-07-21 15:30:00</t>
  </si>
  <si>
    <t>0000-07-21 14:30:00</t>
  </si>
  <si>
    <t>0000-07-21 13:30:00</t>
  </si>
  <si>
    <t>0000-07-21 12:30:00</t>
  </si>
  <si>
    <t>0000-07-21 11:30:00</t>
  </si>
  <si>
    <t>0000-07-21 10:30:00</t>
  </si>
  <si>
    <t>0000-07-21 09:30:00</t>
  </si>
  <si>
    <t>0000-07-21 08:30:00</t>
  </si>
  <si>
    <t>0000-07-21 07:30:00</t>
  </si>
  <si>
    <t>0000-07-21 06:30:00</t>
  </si>
  <si>
    <t>0000-07-21 05:30:00</t>
  </si>
  <si>
    <t>0000-07-21 04:30:00</t>
  </si>
  <si>
    <t>0000-07-21 03:30:00</t>
  </si>
  <si>
    <t>0000-07-21 02:30:00</t>
  </si>
  <si>
    <t>0000-07-21 01:30:00</t>
  </si>
  <si>
    <t>0000-07-21 00:30:00</t>
  </si>
  <si>
    <t>0000-07-20 23:30:00</t>
  </si>
  <si>
    <t>0000-07-20 22:30:00</t>
  </si>
  <si>
    <t>0000-07-20 21:30:00</t>
  </si>
  <si>
    <t>0000-07-20 20:30:00</t>
  </si>
  <si>
    <t>0000-07-20 19:30:00</t>
  </si>
  <si>
    <t>0000-07-20 18:30:00</t>
  </si>
  <si>
    <t>0000-07-20 17:30:00</t>
  </si>
  <si>
    <t>0000-07-20 16:30:00</t>
  </si>
  <si>
    <t>0000-07-20 15:30:00</t>
  </si>
  <si>
    <t>0000-07-20 14:30:00</t>
  </si>
  <si>
    <t>0000-07-20 13:30:00</t>
  </si>
  <si>
    <t>0000-07-20 12:30:00</t>
  </si>
  <si>
    <t>0000-07-20 11:30:00</t>
  </si>
  <si>
    <t>0000-07-20 10:30:00</t>
  </si>
  <si>
    <t>0000-07-20 09:30:00</t>
  </si>
  <si>
    <t>0000-07-20 08:30:00</t>
  </si>
  <si>
    <t>0000-07-20 07:30:00</t>
  </si>
  <si>
    <t>0000-07-20 06:30:00</t>
  </si>
  <si>
    <t>0000-07-20 05:30:00</t>
  </si>
  <si>
    <t>0000-07-20 04:30:00</t>
  </si>
  <si>
    <t>0000-07-20 03:30:00</t>
  </si>
  <si>
    <t>0000-07-20 02:30:00</t>
  </si>
  <si>
    <t>0000-07-20 01:30:00</t>
  </si>
  <si>
    <t>0000-07-20 00:30:00</t>
  </si>
  <si>
    <t>0000-07-19 23:30:00</t>
  </si>
  <si>
    <t>0000-07-19 22:30:00</t>
  </si>
  <si>
    <t>0000-07-19 21:30:00</t>
  </si>
  <si>
    <t>0000-07-19 20:30:00</t>
  </si>
  <si>
    <t>0000-07-19 19:30:00</t>
  </si>
  <si>
    <t>0000-07-19 18:30:00</t>
  </si>
  <si>
    <t>0000-07-19 17:30:00</t>
  </si>
  <si>
    <t>0000-07-19 16:30:00</t>
  </si>
  <si>
    <t>0000-07-19 15:30:00</t>
  </si>
  <si>
    <t>0000-07-19 14:30:00</t>
  </si>
  <si>
    <t>0000-07-19 13:30:00</t>
  </si>
  <si>
    <t>0000-07-19 12:30:00</t>
  </si>
  <si>
    <t>0000-07-19 11:30:00</t>
  </si>
  <si>
    <t>0000-07-19 10:30:00</t>
  </si>
  <si>
    <t>0000-07-19 09:30:00</t>
  </si>
  <si>
    <t>0000-07-19 08:30:00</t>
  </si>
  <si>
    <t>0000-07-19 07:30:00</t>
  </si>
  <si>
    <t>0000-07-19 06:30:00</t>
  </si>
  <si>
    <t>0000-07-19 05:30:00</t>
  </si>
  <si>
    <t>0000-07-19 04:30:00</t>
  </si>
  <si>
    <t>0000-07-19 03:30:00</t>
  </si>
  <si>
    <t>0000-07-19 02:30:00</t>
  </si>
  <si>
    <t>0000-07-19 01:30:00</t>
  </si>
  <si>
    <t>0000-07-19 00:30:00</t>
  </si>
  <si>
    <t>0000-07-18 23:30:00</t>
  </si>
  <si>
    <t>0000-07-18 22:30:00</t>
  </si>
  <si>
    <t>0000-07-18 21:30:00</t>
  </si>
  <si>
    <t>0000-07-18 20:30:00</t>
  </si>
  <si>
    <t>0000-07-18 19:30:00</t>
  </si>
  <si>
    <t>0000-07-18 18:30:00</t>
  </si>
  <si>
    <t>0000-07-18 17:30:00</t>
  </si>
  <si>
    <t>0000-07-18 16:30:00</t>
  </si>
  <si>
    <t>0000-07-18 15:30:00</t>
  </si>
  <si>
    <t>0000-07-18 14:30:00</t>
  </si>
  <si>
    <t>0000-07-18 13:30:00</t>
  </si>
  <si>
    <t>0000-07-18 12:30:00</t>
  </si>
  <si>
    <t>0000-07-18 11:30:00</t>
  </si>
  <si>
    <t>0000-07-18 10:30:00</t>
  </si>
  <si>
    <t>0000-07-18 09:30:00</t>
  </si>
  <si>
    <t>0000-07-18 08:30:00</t>
  </si>
  <si>
    <t>0000-07-18 07:30:00</t>
  </si>
  <si>
    <t>0000-07-18 06:30:00</t>
  </si>
  <si>
    <t>0000-07-18 05:30:00</t>
  </si>
  <si>
    <t>0000-07-18 04:30:00</t>
  </si>
  <si>
    <t>0000-07-18 03:30:00</t>
  </si>
  <si>
    <t>0000-07-18 02:30:00</t>
  </si>
  <si>
    <t>0000-07-18 01:30:00</t>
  </si>
  <si>
    <t>0000-07-18 00:30:00</t>
  </si>
  <si>
    <t>0000-07-17 23:30:00</t>
  </si>
  <si>
    <t>0000-07-17 22:30:00</t>
  </si>
  <si>
    <t>0000-07-17 21:30:00</t>
  </si>
  <si>
    <t>0000-07-17 20:30:00</t>
  </si>
  <si>
    <t>0000-07-17 19:30:00</t>
  </si>
  <si>
    <t>0000-07-17 18:30:00</t>
  </si>
  <si>
    <t>0000-07-17 17:30:00</t>
  </si>
  <si>
    <t>0000-07-17 16:30:00</t>
  </si>
  <si>
    <t>0000-07-17 15:30:00</t>
  </si>
  <si>
    <t>0000-07-17 14:30:00</t>
  </si>
  <si>
    <t>0000-07-17 13:30:00</t>
  </si>
  <si>
    <t>0000-07-17 12:30:00</t>
  </si>
  <si>
    <t>0000-07-17 11:30:00</t>
  </si>
  <si>
    <t>0000-07-17 10:30:00</t>
  </si>
  <si>
    <t>0000-07-17 09:30:00</t>
  </si>
  <si>
    <t>0000-07-17 08:30:00</t>
  </si>
  <si>
    <t>0000-07-17 07:30:00</t>
  </si>
  <si>
    <t>0000-07-17 06:30:00</t>
  </si>
  <si>
    <t>0000-07-17 05:30:00</t>
  </si>
  <si>
    <t>0000-07-17 04:30:00</t>
  </si>
  <si>
    <t>0000-07-17 03:30:00</t>
  </si>
  <si>
    <t>0000-07-17 02:30:00</t>
  </si>
  <si>
    <t>0000-07-17 01:30:00</t>
  </si>
  <si>
    <t>0000-07-17 00:30:00</t>
  </si>
  <si>
    <t>0000-07-16 23:30:00</t>
  </si>
  <si>
    <t>0000-07-16 22:30:00</t>
  </si>
  <si>
    <t>0000-07-16 21:30:00</t>
  </si>
  <si>
    <t>0000-07-16 20:30:00</t>
  </si>
  <si>
    <t>0000-07-16 19:30:00</t>
  </si>
  <si>
    <t>0000-07-16 18:30:00</t>
  </si>
  <si>
    <t>0000-07-16 17:30:00</t>
  </si>
  <si>
    <t>0000-07-16 16:30:00</t>
  </si>
  <si>
    <t>0000-07-16 15:30:00</t>
  </si>
  <si>
    <t>0000-07-16 14:30:00</t>
  </si>
  <si>
    <t>0000-07-16 13:30:00</t>
  </si>
  <si>
    <t>0000-07-16 12:30:00</t>
  </si>
  <si>
    <t>0000-07-16 11:30:00</t>
  </si>
  <si>
    <t>0000-07-16 10:30:00</t>
  </si>
  <si>
    <t>0000-07-16 09:30:00</t>
  </si>
  <si>
    <t>0000-07-16 08:30:00</t>
  </si>
  <si>
    <t>0000-07-16 07:30:00</t>
  </si>
  <si>
    <t>0000-07-16 06:30:00</t>
  </si>
  <si>
    <t>0000-07-16 05:30:00</t>
  </si>
  <si>
    <t>0000-07-16 04:30:00</t>
  </si>
  <si>
    <t>0000-07-16 03:30:00</t>
  </si>
  <si>
    <t>0000-07-16 02:30:00</t>
  </si>
  <si>
    <t>0000-07-16 01:30:00</t>
  </si>
  <si>
    <t>0000-07-16 00:30:00</t>
  </si>
  <si>
    <t>0000-07-15 23:30:00</t>
  </si>
  <si>
    <t>0000-07-15 22:30:00</t>
  </si>
  <si>
    <t>0000-07-15 21:30:00</t>
  </si>
  <si>
    <t>0000-07-15 20:30:00</t>
  </si>
  <si>
    <t>0000-07-15 19:30:00</t>
  </si>
  <si>
    <t>0000-07-15 18:30:00</t>
  </si>
  <si>
    <t>0000-07-15 17:30:00</t>
  </si>
  <si>
    <t>0000-07-15 16:30:00</t>
  </si>
  <si>
    <t>0000-07-15 15:30:00</t>
  </si>
  <si>
    <t>0000-07-15 14:30:00</t>
  </si>
  <si>
    <t>0000-07-15 13:30:00</t>
  </si>
  <si>
    <t>0000-07-15 12:30:00</t>
  </si>
  <si>
    <t>0000-07-15 11:30:00</t>
  </si>
  <si>
    <t>0000-07-15 10:30:00</t>
  </si>
  <si>
    <t>0000-07-15 09:30:00</t>
  </si>
  <si>
    <t>0000-07-15 08:30:00</t>
  </si>
  <si>
    <t>0000-07-15 07:30:00</t>
  </si>
  <si>
    <t>0000-07-15 06:30:00</t>
  </si>
  <si>
    <t>0000-07-15 05:30:00</t>
  </si>
  <si>
    <t>0000-07-15 04:30:00</t>
  </si>
  <si>
    <t>0000-07-15 03:30:00</t>
  </si>
  <si>
    <t>0000-07-15 02:30:00</t>
  </si>
  <si>
    <t>0000-07-15 01:30:00</t>
  </si>
  <si>
    <t>0000-07-15 00:30:00</t>
  </si>
  <si>
    <t>0000-07-14 23:30:00</t>
  </si>
  <si>
    <t>0000-07-14 22:30:00</t>
  </si>
  <si>
    <t>0000-07-14 21:30:00</t>
  </si>
  <si>
    <t>0000-07-14 20:30:00</t>
  </si>
  <si>
    <t>0000-07-14 19:30:00</t>
  </si>
  <si>
    <t>0000-07-14 18:30:00</t>
  </si>
  <si>
    <t>0000-07-14 17:30:00</t>
  </si>
  <si>
    <t>0000-07-14 16:30:00</t>
  </si>
  <si>
    <t>0000-07-14 15:30:00</t>
  </si>
  <si>
    <t>0000-07-14 14:30:00</t>
  </si>
  <si>
    <t>0000-07-14 13:30:00</t>
  </si>
  <si>
    <t>0000-07-14 12:30:00</t>
  </si>
  <si>
    <t>0000-07-14 11:30:00</t>
  </si>
  <si>
    <t>0000-07-14 10:30:00</t>
  </si>
  <si>
    <t>0000-07-14 09:30:00</t>
  </si>
  <si>
    <t>0000-07-14 08:30:00</t>
  </si>
  <si>
    <t>0000-07-14 07:30:00</t>
  </si>
  <si>
    <t>0000-07-14 06:30:00</t>
  </si>
  <si>
    <t>0000-07-14 05:30:00</t>
  </si>
  <si>
    <t>0000-07-14 04:30:00</t>
  </si>
  <si>
    <t>0000-07-14 03:30:00</t>
  </si>
  <si>
    <t>0000-07-14 02:30:00</t>
  </si>
  <si>
    <t>0000-07-14 01:30:00</t>
  </si>
  <si>
    <t>0000-07-14 00:30:00</t>
  </si>
  <si>
    <t>0000-07-13 23:30:00</t>
  </si>
  <si>
    <t>0000-07-13 22:30:00</t>
  </si>
  <si>
    <t>0000-07-13 21:30:00</t>
  </si>
  <si>
    <t>0000-07-13 20:30:00</t>
  </si>
  <si>
    <t>0000-07-13 19:30:00</t>
  </si>
  <si>
    <t>0000-07-13 18:30:00</t>
  </si>
  <si>
    <t>0000-07-13 17:30:00</t>
  </si>
  <si>
    <t>0000-07-13 16:30:00</t>
  </si>
  <si>
    <t>0000-07-13 15:30:00</t>
  </si>
  <si>
    <t>0000-07-13 14:30:00</t>
  </si>
  <si>
    <t>0000-07-13 13:30:00</t>
  </si>
  <si>
    <t>0000-07-13 12:30:00</t>
  </si>
  <si>
    <t>0000-07-13 11:30:00</t>
  </si>
  <si>
    <t>0000-07-13 10:30:00</t>
  </si>
  <si>
    <t>0000-07-13 09:30:00</t>
  </si>
  <si>
    <t>0000-07-13 08:30:00</t>
  </si>
  <si>
    <t>0000-07-13 07:30:00</t>
  </si>
  <si>
    <t>0000-07-13 06:30:00</t>
  </si>
  <si>
    <t>0000-07-13 05:30:00</t>
  </si>
  <si>
    <t>0000-07-13 04:30:00</t>
  </si>
  <si>
    <t>0000-07-13 03:30:00</t>
  </si>
  <si>
    <t>0000-07-13 02:30:00</t>
  </si>
  <si>
    <t>0000-07-13 01:30:00</t>
  </si>
  <si>
    <t>0000-07-13 00:30:00</t>
  </si>
  <si>
    <t>0000-07-12 23:30:00</t>
  </si>
  <si>
    <t>0000-07-12 22:30:00</t>
  </si>
  <si>
    <t>0000-07-12 21:30:00</t>
  </si>
  <si>
    <t>0000-07-12 20:30:00</t>
  </si>
  <si>
    <t>0000-07-12 19:30:00</t>
  </si>
  <si>
    <t>0000-07-12 18:30:00</t>
  </si>
  <si>
    <t>0000-07-12 17:30:00</t>
  </si>
  <si>
    <t>0000-07-12 16:30:00</t>
  </si>
  <si>
    <t>0000-07-12 15:30:00</t>
  </si>
  <si>
    <t>0000-07-12 14:30:00</t>
  </si>
  <si>
    <t>0000-07-12 13:30:00</t>
  </si>
  <si>
    <t>0000-07-12 12:30:00</t>
  </si>
  <si>
    <t>0000-07-12 11:30:00</t>
  </si>
  <si>
    <t>0000-07-12 10:30:00</t>
  </si>
  <si>
    <t>0000-07-12 09:30:00</t>
  </si>
  <si>
    <t>0000-07-12 08:30:00</t>
  </si>
  <si>
    <t>0000-07-12 07:30:00</t>
  </si>
  <si>
    <t>0000-07-12 06:30:00</t>
  </si>
  <si>
    <t>0000-07-12 05:30:00</t>
  </si>
  <si>
    <t>0000-07-12 04:30:00</t>
  </si>
  <si>
    <t>0000-07-12 03:30:00</t>
  </si>
  <si>
    <t>0000-07-12 02:30:00</t>
  </si>
  <si>
    <t>0000-07-12 01:30:00</t>
  </si>
  <si>
    <t>0000-07-12 00:30:00</t>
  </si>
  <si>
    <t>0000-07-11 23:30:00</t>
  </si>
  <si>
    <t>0000-07-11 22:30:00</t>
  </si>
  <si>
    <t>0000-07-11 21:30:00</t>
  </si>
  <si>
    <t>0000-07-11 20:30:00</t>
  </si>
  <si>
    <t>0000-07-11 19:30:00</t>
  </si>
  <si>
    <t>0000-07-11 18:30:00</t>
  </si>
  <si>
    <t>0000-07-11 17:30:00</t>
  </si>
  <si>
    <t>0000-07-11 16:30:00</t>
  </si>
  <si>
    <t>0000-07-11 15:30:00</t>
  </si>
  <si>
    <t>0000-07-11 14:30:00</t>
  </si>
  <si>
    <t>0000-07-11 13:30:00</t>
  </si>
  <si>
    <t>0000-07-11 12:30:00</t>
  </si>
  <si>
    <t>0000-07-11 11:30:00</t>
  </si>
  <si>
    <t>0000-07-11 10:30:00</t>
  </si>
  <si>
    <t>0000-07-11 09:30:00</t>
  </si>
  <si>
    <t>0000-07-11 08:30:00</t>
  </si>
  <si>
    <t>0000-07-11 07:30:00</t>
  </si>
  <si>
    <t>0000-07-11 06:30:00</t>
  </si>
  <si>
    <t>0000-07-11 05:30:00</t>
  </si>
  <si>
    <t>0000-07-11 04:30:00</t>
  </si>
  <si>
    <t>0000-07-11 03:30:00</t>
  </si>
  <si>
    <t>0000-07-11 02:30:00</t>
  </si>
  <si>
    <t>0000-07-11 01:30:00</t>
  </si>
  <si>
    <t>0000-07-11 00:30:00</t>
  </si>
  <si>
    <t>0000-07-10 23:30:00</t>
  </si>
  <si>
    <t>0000-07-10 22:30:00</t>
  </si>
  <si>
    <t>0000-07-10 21:30:00</t>
  </si>
  <si>
    <t>0000-07-10 20:30:00</t>
  </si>
  <si>
    <t>0000-07-10 19:30:00</t>
  </si>
  <si>
    <t>0000-07-10 18:30:00</t>
  </si>
  <si>
    <t>0000-07-10 17:30:00</t>
  </si>
  <si>
    <t>0000-07-10 16:30:00</t>
  </si>
  <si>
    <t>0000-07-10 15:30:00</t>
  </si>
  <si>
    <t>0000-07-10 14:30:00</t>
  </si>
  <si>
    <t>0000-07-10 13:30:00</t>
  </si>
  <si>
    <t>0000-07-10 12:30:00</t>
  </si>
  <si>
    <t>0000-07-10 11:30:00</t>
  </si>
  <si>
    <t>0000-07-10 10:30:00</t>
  </si>
  <si>
    <t>0000-07-10 09:30:00</t>
  </si>
  <si>
    <t>0000-07-10 08:30:00</t>
  </si>
  <si>
    <t>0000-07-10 07:30:00</t>
  </si>
  <si>
    <t>0000-07-10 06:30:00</t>
  </si>
  <si>
    <t>0000-07-10 05:30:00</t>
  </si>
  <si>
    <t>0000-07-10 04:30:00</t>
  </si>
  <si>
    <t>0000-07-10 03:30:00</t>
  </si>
  <si>
    <t>0000-07-10 02:30:00</t>
  </si>
  <si>
    <t>0000-07-10 01:30:00</t>
  </si>
  <si>
    <t>0000-07-10 00:30:00</t>
  </si>
  <si>
    <t>0000-07-09 23:30:00</t>
  </si>
  <si>
    <t>0000-07-09 22:30:00</t>
  </si>
  <si>
    <t>0000-07-09 21:30:00</t>
  </si>
  <si>
    <t>0000-07-09 20:30:00</t>
  </si>
  <si>
    <t>0000-07-09 19:30:00</t>
  </si>
  <si>
    <t>0000-07-09 18:30:00</t>
  </si>
  <si>
    <t>0000-07-09 17:30:00</t>
  </si>
  <si>
    <t>0000-07-09 16:30:00</t>
  </si>
  <si>
    <t>0000-07-09 15:30:00</t>
  </si>
  <si>
    <t>0000-07-09 14:30:00</t>
  </si>
  <si>
    <t>0000-07-09 13:30:00</t>
  </si>
  <si>
    <t>0000-07-09 12:30:00</t>
  </si>
  <si>
    <t>0000-07-09 11:30:00</t>
  </si>
  <si>
    <t>0000-07-09 10:30:00</t>
  </si>
  <si>
    <t>0000-07-09 09:30:00</t>
  </si>
  <si>
    <t>0000-07-09 08:30:00</t>
  </si>
  <si>
    <t>0000-07-09 07:30:00</t>
  </si>
  <si>
    <t>0000-07-09 06:30:00</t>
  </si>
  <si>
    <t>0000-07-09 05:30:00</t>
  </si>
  <si>
    <t>0000-07-09 04:30:00</t>
  </si>
  <si>
    <t>0000-07-09 03:30:00</t>
  </si>
  <si>
    <t>0000-07-09 02:30:00</t>
  </si>
  <si>
    <t>0000-07-09 01:30:00</t>
  </si>
  <si>
    <t>0000-07-09 00:30:00</t>
  </si>
  <si>
    <t>0000-07-08 23:30:00</t>
  </si>
  <si>
    <t>0000-07-08 22:30:00</t>
  </si>
  <si>
    <t>0000-07-08 21:30:00</t>
  </si>
  <si>
    <t>0000-07-08 20:30:00</t>
  </si>
  <si>
    <t>0000-07-08 19:30:00</t>
  </si>
  <si>
    <t>0000-07-08 18:30:00</t>
  </si>
  <si>
    <t>0000-07-08 17:30:00</t>
  </si>
  <si>
    <t>0000-07-08 16:30:00</t>
  </si>
  <si>
    <t>0000-07-08 15:30:00</t>
  </si>
  <si>
    <t>0000-07-08 14:30:00</t>
  </si>
  <si>
    <t>0000-07-08 13:30:00</t>
  </si>
  <si>
    <t>0000-07-08 12:30:00</t>
  </si>
  <si>
    <t>0000-07-08 11:30:00</t>
  </si>
  <si>
    <t>0000-07-08 10:30:00</t>
  </si>
  <si>
    <t>0000-07-08 09:30:00</t>
  </si>
  <si>
    <t>0000-07-08 08:30:00</t>
  </si>
  <si>
    <t>0000-07-08 07:30:00</t>
  </si>
  <si>
    <t>0000-07-08 06:30:00</t>
  </si>
  <si>
    <t>0000-07-08 05:30:00</t>
  </si>
  <si>
    <t>0000-07-08 04:30:00</t>
  </si>
  <si>
    <t>0000-07-08 03:30:00</t>
  </si>
  <si>
    <t>0000-07-08 02:30:00</t>
  </si>
  <si>
    <t>0000-07-08 01:30:00</t>
  </si>
  <si>
    <t>0000-07-08 00:30:00</t>
  </si>
  <si>
    <t>0000-07-07 23:30:00</t>
  </si>
  <si>
    <t>0000-07-07 22:30:00</t>
  </si>
  <si>
    <t>0000-07-07 21:30:00</t>
  </si>
  <si>
    <t>0000-07-07 20:30:00</t>
  </si>
  <si>
    <t>0000-07-07 19:30:00</t>
  </si>
  <si>
    <t>0000-07-07 18:30:00</t>
  </si>
  <si>
    <t>0000-07-07 17:30:00</t>
  </si>
  <si>
    <t>0000-07-07 16:30:00</t>
  </si>
  <si>
    <t>0000-07-07 15:30:00</t>
  </si>
  <si>
    <t>0000-07-07 14:30:00</t>
  </si>
  <si>
    <t>0000-07-07 13:30:00</t>
  </si>
  <si>
    <t>0000-07-07 12:30:00</t>
  </si>
  <si>
    <t>0000-07-07 11:30:00</t>
  </si>
  <si>
    <t>0000-07-07 10:30:00</t>
  </si>
  <si>
    <t>0000-07-07 09:30:00</t>
  </si>
  <si>
    <t>0000-07-07 08:30:00</t>
  </si>
  <si>
    <t>0000-07-07 07:30:00</t>
  </si>
  <si>
    <t>0000-07-07 06:30:00</t>
  </si>
  <si>
    <t>0000-07-07 05:30:00</t>
  </si>
  <si>
    <t>0000-07-07 04:30:00</t>
  </si>
  <si>
    <t>0000-07-07 03:30:00</t>
  </si>
  <si>
    <t>0000-07-07 02:30:00</t>
  </si>
  <si>
    <t>0000-07-07 01:30:00</t>
  </si>
  <si>
    <t>0000-07-07 00:30:00</t>
  </si>
  <si>
    <t>0000-07-06 23:30:00</t>
  </si>
  <si>
    <t>0000-07-06 22:30:00</t>
  </si>
  <si>
    <t>0000-07-06 21:30:00</t>
  </si>
  <si>
    <t>0000-07-06 20:30:00</t>
  </si>
  <si>
    <t>0000-07-06 19:30:00</t>
  </si>
  <si>
    <t>0000-07-06 18:30:00</t>
  </si>
  <si>
    <t>0000-07-06 17:30:00</t>
  </si>
  <si>
    <t>0000-07-06 16:30:00</t>
  </si>
  <si>
    <t>0000-07-06 15:30:00</t>
  </si>
  <si>
    <t>0000-07-06 14:30:00</t>
  </si>
  <si>
    <t>0000-07-06 13:30:00</t>
  </si>
  <si>
    <t>0000-07-06 12:30:00</t>
  </si>
  <si>
    <t>0000-07-06 11:30:00</t>
  </si>
  <si>
    <t>0000-07-06 10:30:00</t>
  </si>
  <si>
    <t>0000-07-06 09:30:00</t>
  </si>
  <si>
    <t>0000-07-06 08:30:00</t>
  </si>
  <si>
    <t>0000-07-06 07:30:00</t>
  </si>
  <si>
    <t>0000-07-06 06:30:00</t>
  </si>
  <si>
    <t>0000-07-06 05:30:00</t>
  </si>
  <si>
    <t>0000-07-06 04:30:00</t>
  </si>
  <si>
    <t>0000-07-06 03:30:00</t>
  </si>
  <si>
    <t>0000-07-06 02:30:00</t>
  </si>
  <si>
    <t>0000-07-06 01:30:00</t>
  </si>
  <si>
    <t>0000-07-06 00:30:00</t>
  </si>
  <si>
    <t>0000-07-05 23:30:00</t>
  </si>
  <si>
    <t>0000-07-05 22:30:00</t>
  </si>
  <si>
    <t>0000-07-05 21:30:00</t>
  </si>
  <si>
    <t>0000-07-05 20:30:00</t>
  </si>
  <si>
    <t>0000-07-05 19:30:00</t>
  </si>
  <si>
    <t>0000-07-05 18:30:00</t>
  </si>
  <si>
    <t>0000-07-05 17:30:00</t>
  </si>
  <si>
    <t>0000-07-05 16:30:00</t>
  </si>
  <si>
    <t>0000-07-05 15:30:00</t>
  </si>
  <si>
    <t>0000-07-05 14:30:00</t>
  </si>
  <si>
    <t>0000-07-05 13:30:00</t>
  </si>
  <si>
    <t>0000-07-05 12:30:00</t>
  </si>
  <si>
    <t>0000-07-05 11:30:00</t>
  </si>
  <si>
    <t>0000-07-05 10:30:00</t>
  </si>
  <si>
    <t>0000-07-05 09:30:00</t>
  </si>
  <si>
    <t>0000-07-05 08:30:00</t>
  </si>
  <si>
    <t>0000-07-05 07:30:00</t>
  </si>
  <si>
    <t>0000-07-05 06:30:00</t>
  </si>
  <si>
    <t>0000-07-05 05:30:00</t>
  </si>
  <si>
    <t>0000-07-05 04:30:00</t>
  </si>
  <si>
    <t>0000-07-05 03:30:00</t>
  </si>
  <si>
    <t>0000-07-05 02:30:00</t>
  </si>
  <si>
    <t>0000-07-05 01:30:00</t>
  </si>
  <si>
    <t>0000-07-05 00:30:00</t>
  </si>
  <si>
    <t>0000-07-04 23:30:00</t>
  </si>
  <si>
    <t>0000-07-04 22:30:00</t>
  </si>
  <si>
    <t>0000-07-04 21:30:00</t>
  </si>
  <si>
    <t>0000-07-04 20:30:00</t>
  </si>
  <si>
    <t>0000-07-04 19:30:00</t>
  </si>
  <si>
    <t>0000-07-04 18:30:00</t>
  </si>
  <si>
    <t>0000-07-04 17:30:00</t>
  </si>
  <si>
    <t>0000-07-04 16:30:00</t>
  </si>
  <si>
    <t>0000-07-04 15:30:00</t>
  </si>
  <si>
    <t>0000-07-04 14:30:00</t>
  </si>
  <si>
    <t>0000-07-04 13:30:00</t>
  </si>
  <si>
    <t>0000-07-04 12:30:00</t>
  </si>
  <si>
    <t>0000-07-04 11:30:00</t>
  </si>
  <si>
    <t>0000-07-04 10:30:00</t>
  </si>
  <si>
    <t>0000-07-04 09:30:00</t>
  </si>
  <si>
    <t>0000-07-04 08:30:00</t>
  </si>
  <si>
    <t>0000-07-04 07:30:00</t>
  </si>
  <si>
    <t>0000-07-04 06:30:00</t>
  </si>
  <si>
    <t>0000-07-04 05:30:00</t>
  </si>
  <si>
    <t>0000-07-04 04:30:00</t>
  </si>
  <si>
    <t>0000-07-04 03:30:00</t>
  </si>
  <si>
    <t>0000-07-04 02:30:00</t>
  </si>
  <si>
    <t>0000-07-04 01:30:00</t>
  </si>
  <si>
    <t>0000-07-04 00:30:00</t>
  </si>
  <si>
    <t>0000-07-03 23:30:00</t>
  </si>
  <si>
    <t>0000-07-03 22:30:00</t>
  </si>
  <si>
    <t>0000-07-03 21:30:00</t>
  </si>
  <si>
    <t>0000-07-03 20:30:00</t>
  </si>
  <si>
    <t>0000-07-03 19:30:00</t>
  </si>
  <si>
    <t>0000-07-03 18:30:00</t>
  </si>
  <si>
    <t>0000-07-03 17:30:00</t>
  </si>
  <si>
    <t>0000-07-03 16:30:00</t>
  </si>
  <si>
    <t>0000-07-03 15:30:00</t>
  </si>
  <si>
    <t>0000-07-03 14:30:00</t>
  </si>
  <si>
    <t>0000-07-03 13:30:00</t>
  </si>
  <si>
    <t>0000-07-03 12:30:00</t>
  </si>
  <si>
    <t>0000-07-03 11:30:00</t>
  </si>
  <si>
    <t>0000-07-03 10:30:00</t>
  </si>
  <si>
    <t>0000-07-03 09:30:00</t>
  </si>
  <si>
    <t>0000-07-03 08:30:00</t>
  </si>
  <si>
    <t>0000-07-03 07:30:00</t>
  </si>
  <si>
    <t>0000-07-03 06:30:00</t>
  </si>
  <si>
    <t>0000-07-03 05:30:00</t>
  </si>
  <si>
    <t>0000-07-03 04:30:00</t>
  </si>
  <si>
    <t>0000-07-03 03:30:00</t>
  </si>
  <si>
    <t>0000-07-03 02:30:00</t>
  </si>
  <si>
    <t>0000-07-03 01:30:00</t>
  </si>
  <si>
    <t>0000-07-03 00:30:00</t>
  </si>
  <si>
    <t>0000-07-02 23:30:00</t>
  </si>
  <si>
    <t>0000-07-02 22:30:00</t>
  </si>
  <si>
    <t>0000-07-02 21:30:00</t>
  </si>
  <si>
    <t>0000-07-02 20:30:00</t>
  </si>
  <si>
    <t>0000-07-02 19:30:00</t>
  </si>
  <si>
    <t>0000-07-02 18:30:00</t>
  </si>
  <si>
    <t>0000-07-02 17:30:00</t>
  </si>
  <si>
    <t>0000-07-02 16:30:00</t>
  </si>
  <si>
    <t>0000-07-02 15:30:00</t>
  </si>
  <si>
    <t>0000-07-02 14:30:00</t>
  </si>
  <si>
    <t>0000-07-02 13:30:00</t>
  </si>
  <si>
    <t>0000-07-02 12:30:00</t>
  </si>
  <si>
    <t>0000-07-02 11:30:00</t>
  </si>
  <si>
    <t>0000-07-02 10:30:00</t>
  </si>
  <si>
    <t>0000-07-02 09:30:00</t>
  </si>
  <si>
    <t>0000-07-02 08:30:00</t>
  </si>
  <si>
    <t>0000-07-02 07:30:00</t>
  </si>
  <si>
    <t>0000-07-02 06:30:00</t>
  </si>
  <si>
    <t>0000-07-02 05:30:00</t>
  </si>
  <si>
    <t>0000-07-02 04:30:00</t>
  </si>
  <si>
    <t>0000-07-02 03:30:00</t>
  </si>
  <si>
    <t>0000-07-02 02:30:00</t>
  </si>
  <si>
    <t>0000-07-02 01:30:00</t>
  </si>
  <si>
    <t>0000-07-02 00:30:00</t>
  </si>
  <si>
    <t>0000-07-01 23:30:00</t>
  </si>
  <si>
    <t>0000-07-01 22:30:00</t>
  </si>
  <si>
    <t>0000-07-01 21:30:00</t>
  </si>
  <si>
    <t>0000-07-01 20:30:00</t>
  </si>
  <si>
    <t>0000-07-01 19:30:00</t>
  </si>
  <si>
    <t>0000-07-01 18:30:00</t>
  </si>
  <si>
    <t>0000-07-01 17:30:00</t>
  </si>
  <si>
    <t>0000-07-01 16:30:00</t>
  </si>
  <si>
    <t>0000-07-01 15:30:00</t>
  </si>
  <si>
    <t>0000-07-01 14:30:00</t>
  </si>
  <si>
    <t>0000-07-01 13:30:00</t>
  </si>
  <si>
    <t>0000-07-01 12:30:00</t>
  </si>
  <si>
    <t>0000-07-01 11:30:00</t>
  </si>
  <si>
    <t>0000-07-01 10:30:00</t>
  </si>
  <si>
    <t>0000-07-01 09:30:00</t>
  </si>
  <si>
    <t>0000-07-01 08:30:00</t>
  </si>
  <si>
    <t>0000-07-01 07:30:00</t>
  </si>
  <si>
    <t>0000-07-01 06:30:00</t>
  </si>
  <si>
    <t>0000-07-01 05:30:00</t>
  </si>
  <si>
    <t>0000-07-01 04:30:00</t>
  </si>
  <si>
    <t>0000-07-01 03:30:00</t>
  </si>
  <si>
    <t>0000-07-01 02:30:00</t>
  </si>
  <si>
    <t>0000-07-01 01:30:00</t>
  </si>
  <si>
    <t>0000-07-01 00:30:00</t>
  </si>
  <si>
    <t>0000-06-30 23:30:00</t>
  </si>
  <si>
    <t>0000-06-30 22:30:00</t>
  </si>
  <si>
    <t>0000-06-30 21:30:00</t>
  </si>
  <si>
    <t>0000-06-30 20:30:00</t>
  </si>
  <si>
    <t>0000-06-30 19:30:00</t>
  </si>
  <si>
    <t>0000-06-30 18:30:00</t>
  </si>
  <si>
    <t>0000-06-30 17:30:00</t>
  </si>
  <si>
    <t>0000-06-30 16:30:00</t>
  </si>
  <si>
    <t>0000-06-30 15:30:00</t>
  </si>
  <si>
    <t>0000-06-30 14:30:00</t>
  </si>
  <si>
    <t>0000-06-30 13:30:00</t>
  </si>
  <si>
    <t>0000-06-30 12:30:00</t>
  </si>
  <si>
    <t>0000-06-30 11:30:00</t>
  </si>
  <si>
    <t>0000-06-30 10:30:00</t>
  </si>
  <si>
    <t>0000-06-30 09:30:00</t>
  </si>
  <si>
    <t>0000-06-30 08:30:00</t>
  </si>
  <si>
    <t>0000-06-30 07:30:00</t>
  </si>
  <si>
    <t>0000-06-30 06:30:00</t>
  </si>
  <si>
    <t>0000-06-30 05:30:00</t>
  </si>
  <si>
    <t>0000-06-30 04:30:00</t>
  </si>
  <si>
    <t>0000-06-30 03:30:00</t>
  </si>
  <si>
    <t>0000-06-30 02:30:00</t>
  </si>
  <si>
    <t>0000-06-30 01:30:00</t>
  </si>
  <si>
    <t>0000-06-30 00:30:00</t>
  </si>
  <si>
    <t>0000-06-29 23:30:00</t>
  </si>
  <si>
    <t>0000-06-29 22:30:00</t>
  </si>
  <si>
    <t>0000-06-29 21:30:00</t>
  </si>
  <si>
    <t>0000-06-29 20:30:00</t>
  </si>
  <si>
    <t>0000-06-29 19:30:00</t>
  </si>
  <si>
    <t>0000-06-29 18:30:00</t>
  </si>
  <si>
    <t>0000-06-29 17:30:00</t>
  </si>
  <si>
    <t>0000-06-29 16:30:00</t>
  </si>
  <si>
    <t>0000-06-29 15:30:00</t>
  </si>
  <si>
    <t>0000-06-29 14:30:00</t>
  </si>
  <si>
    <t>0000-06-29 13:30:00</t>
  </si>
  <si>
    <t>0000-06-29 12:30:00</t>
  </si>
  <si>
    <t>0000-06-29 11:30:00</t>
  </si>
  <si>
    <t>0000-06-29 10:30:00</t>
  </si>
  <si>
    <t>0000-06-29 09:30:00</t>
  </si>
  <si>
    <t>0000-06-29 08:30:00</t>
  </si>
  <si>
    <t>0000-06-29 07:30:00</t>
  </si>
  <si>
    <t>0000-06-29 06:30:00</t>
  </si>
  <si>
    <t>0000-06-29 05:30:00</t>
  </si>
  <si>
    <t>0000-06-29 04:30:00</t>
  </si>
  <si>
    <t>0000-06-29 03:30:00</t>
  </si>
  <si>
    <t>0000-06-29 02:30:00</t>
  </si>
  <si>
    <t>0000-06-29 01:30:00</t>
  </si>
  <si>
    <t>0000-06-29 00:30:00</t>
  </si>
  <si>
    <t>0000-06-28 23:30:00</t>
  </si>
  <si>
    <t>0000-06-28 22:30:00</t>
  </si>
  <si>
    <t>0000-06-28 21:30:00</t>
  </si>
  <si>
    <t>0000-06-28 20:30:00</t>
  </si>
  <si>
    <t>0000-06-28 19:30:00</t>
  </si>
  <si>
    <t>0000-06-28 18:30:00</t>
  </si>
  <si>
    <t>0000-06-28 17:30:00</t>
  </si>
  <si>
    <t>0000-06-28 16:30:00</t>
  </si>
  <si>
    <t>0000-06-28 15:30:00</t>
  </si>
  <si>
    <t>0000-06-28 14:30:00</t>
  </si>
  <si>
    <t>0000-06-28 13:30:00</t>
  </si>
  <si>
    <t>0000-06-28 12:30:00</t>
  </si>
  <si>
    <t>0000-06-28 11:30:00</t>
  </si>
  <si>
    <t>0000-06-28 10:30:00</t>
  </si>
  <si>
    <t>0000-06-28 09:30:00</t>
  </si>
  <si>
    <t>0000-06-28 08:30:00</t>
  </si>
  <si>
    <t>0000-06-28 07:30:00</t>
  </si>
  <si>
    <t>0000-06-28 06:30:00</t>
  </si>
  <si>
    <t>0000-06-28 05:30:00</t>
  </si>
  <si>
    <t>0000-06-28 04:30:00</t>
  </si>
  <si>
    <t>0000-06-28 03:30:00</t>
  </si>
  <si>
    <t>0000-06-28 02:30:00</t>
  </si>
  <si>
    <t>0000-06-28 01:30:00</t>
  </si>
  <si>
    <t>0000-06-28 00:30:00</t>
  </si>
  <si>
    <t>0000-06-27 23:30:00</t>
  </si>
  <si>
    <t>0000-06-27 22:30:00</t>
  </si>
  <si>
    <t>0000-06-27 21:30:00</t>
  </si>
  <si>
    <t>0000-06-27 20:30:00</t>
  </si>
  <si>
    <t>0000-06-27 19:30:00</t>
  </si>
  <si>
    <t>0000-06-27 18:30:00</t>
  </si>
  <si>
    <t>0000-06-27 17:30:00</t>
  </si>
  <si>
    <t>0000-06-27 16:30:00</t>
  </si>
  <si>
    <t>0000-06-27 15:30:00</t>
  </si>
  <si>
    <t>0000-06-27 14:30:00</t>
  </si>
  <si>
    <t>0000-06-27 13:30:00</t>
  </si>
  <si>
    <t>0000-06-27 12:30:00</t>
  </si>
  <si>
    <t>0000-06-27 11:30:00</t>
  </si>
  <si>
    <t>0000-06-27 10:30:00</t>
  </si>
  <si>
    <t>0000-06-27 09:30:00</t>
  </si>
  <si>
    <t>0000-06-27 08:30:00</t>
  </si>
  <si>
    <t>0000-06-27 07:30:00</t>
  </si>
  <si>
    <t>0000-06-27 06:30:00</t>
  </si>
  <si>
    <t>0000-06-27 05:30:00</t>
  </si>
  <si>
    <t>0000-06-27 04:30:00</t>
  </si>
  <si>
    <t>0000-06-27 03:30:00</t>
  </si>
  <si>
    <t>0000-06-27 02:30:00</t>
  </si>
  <si>
    <t>0000-06-27 01:30:00</t>
  </si>
  <si>
    <t>0000-06-27 00:30:00</t>
  </si>
  <si>
    <t>0000-06-26 23:30:00</t>
  </si>
  <si>
    <t>0000-06-26 22:30:00</t>
  </si>
  <si>
    <t>0000-06-26 21:30:00</t>
  </si>
  <si>
    <t>0000-06-26 20:30:00</t>
  </si>
  <si>
    <t>0000-06-26 19:30:00</t>
  </si>
  <si>
    <t>0000-06-26 18:30:00</t>
  </si>
  <si>
    <t>0000-06-26 17:30:00</t>
  </si>
  <si>
    <t>0000-06-26 16:30:00</t>
  </si>
  <si>
    <t>0000-06-26 15:30:00</t>
  </si>
  <si>
    <t>0000-06-26 14:30:00</t>
  </si>
  <si>
    <t>0000-06-26 13:30:00</t>
  </si>
  <si>
    <t>0000-06-26 12:30:00</t>
  </si>
  <si>
    <t>0000-06-26 11:30:00</t>
  </si>
  <si>
    <t>0000-06-26 10:30:00</t>
  </si>
  <si>
    <t>0000-06-26 09:30:00</t>
  </si>
  <si>
    <t>0000-06-26 08:30:00</t>
  </si>
  <si>
    <t>0000-06-26 07:30:00</t>
  </si>
  <si>
    <t>0000-06-26 06:30:00</t>
  </si>
  <si>
    <t>0000-06-26 05:30:00</t>
  </si>
  <si>
    <t>0000-06-26 04:30:00</t>
  </si>
  <si>
    <t>0000-06-26 03:30:00</t>
  </si>
  <si>
    <t>0000-06-26 02:30:00</t>
  </si>
  <si>
    <t>0000-06-26 01:30:00</t>
  </si>
  <si>
    <t>0000-06-26 00:30:00</t>
  </si>
  <si>
    <t>0000-06-25 23:30:00</t>
  </si>
  <si>
    <t>0000-06-25 22:30:00</t>
  </si>
  <si>
    <t>0000-06-25 21:30:00</t>
  </si>
  <si>
    <t>0000-06-25 20:30:00</t>
  </si>
  <si>
    <t>0000-06-25 19:30:00</t>
  </si>
  <si>
    <t>0000-06-25 18:30:00</t>
  </si>
  <si>
    <t>0000-06-25 17:30:00</t>
  </si>
  <si>
    <t>0000-06-25 16:30:00</t>
  </si>
  <si>
    <t>0000-06-25 15:30:00</t>
  </si>
  <si>
    <t>0000-06-25 14:30:00</t>
  </si>
  <si>
    <t>0000-06-25 13:30:00</t>
  </si>
  <si>
    <t>0000-06-25 12:30:00</t>
  </si>
  <si>
    <t>0000-06-25 11:30:00</t>
  </si>
  <si>
    <t>0000-06-25 10:30:00</t>
  </si>
  <si>
    <t>0000-06-25 09:30:00</t>
  </si>
  <si>
    <t>0000-06-25 08:30:00</t>
  </si>
  <si>
    <t>0000-06-25 07:30:00</t>
  </si>
  <si>
    <t>0000-06-25 06:30:00</t>
  </si>
  <si>
    <t>0000-06-25 05:30:00</t>
  </si>
  <si>
    <t>0000-06-25 04:30:00</t>
  </si>
  <si>
    <t>0000-06-25 03:30:00</t>
  </si>
  <si>
    <t>0000-06-25 02:30:00</t>
  </si>
  <si>
    <t>0000-06-25 01:30:00</t>
  </si>
  <si>
    <t>0000-06-25 00:30:00</t>
  </si>
  <si>
    <t>0000-06-24 23:30:00</t>
  </si>
  <si>
    <t>0000-06-24 22:30:00</t>
  </si>
  <si>
    <t>0000-06-24 21:30:00</t>
  </si>
  <si>
    <t>0000-06-24 20:30:00</t>
  </si>
  <si>
    <t>0000-06-24 19:30:00</t>
  </si>
  <si>
    <t>0000-06-24 18:30:00</t>
  </si>
  <si>
    <t>0000-06-24 17:30:00</t>
  </si>
  <si>
    <t>0000-06-24 16:30:00</t>
  </si>
  <si>
    <t>0000-06-24 15:30:00</t>
  </si>
  <si>
    <t>0000-06-24 14:30:00</t>
  </si>
  <si>
    <t>0000-06-24 13:30:00</t>
  </si>
  <si>
    <t>0000-06-24 12:30:00</t>
  </si>
  <si>
    <t>0000-06-24 11:30:00</t>
  </si>
  <si>
    <t>0000-06-24 10:30:00</t>
  </si>
  <si>
    <t>0000-06-24 09:30:00</t>
  </si>
  <si>
    <t>0000-06-24 08:30:00</t>
  </si>
  <si>
    <t>0000-06-24 07:30:00</t>
  </si>
  <si>
    <t>0000-06-24 06:30:00</t>
  </si>
  <si>
    <t>0000-06-24 05:30:00</t>
  </si>
  <si>
    <t>0000-06-24 04:30:00</t>
  </si>
  <si>
    <t>0000-06-24 03:30:00</t>
  </si>
  <si>
    <t>0000-06-24 02:30:00</t>
  </si>
  <si>
    <t>0000-06-24 01:30:00</t>
  </si>
  <si>
    <t>0000-06-24 00:30:00</t>
  </si>
  <si>
    <t>0000-06-23 23:30:00</t>
  </si>
  <si>
    <t>0000-06-23 22:30:00</t>
  </si>
  <si>
    <t>0000-06-23 21:30:00</t>
  </si>
  <si>
    <t>0000-06-23 20:30:00</t>
  </si>
  <si>
    <t>0000-06-23 19:30:00</t>
  </si>
  <si>
    <t>0000-06-23 18:30:00</t>
  </si>
  <si>
    <t>0000-06-23 17:30:00</t>
  </si>
  <si>
    <t>0000-06-23 16:30:00</t>
  </si>
  <si>
    <t>0000-06-23 15:30:00</t>
  </si>
  <si>
    <t>0000-06-23 14:30:00</t>
  </si>
  <si>
    <t>0000-06-23 13:30:00</t>
  </si>
  <si>
    <t>0000-06-23 12:30:00</t>
  </si>
  <si>
    <t>0000-06-23 11:30:00</t>
  </si>
  <si>
    <t>0000-06-23 10:30:00</t>
  </si>
  <si>
    <t>0000-06-23 09:30:00</t>
  </si>
  <si>
    <t>0000-06-23 08:30:00</t>
  </si>
  <si>
    <t>0000-06-23 07:30:00</t>
  </si>
  <si>
    <t>0000-06-23 06:30:00</t>
  </si>
  <si>
    <t>0000-06-23 05:30:00</t>
  </si>
  <si>
    <t>0000-06-23 04:30:00</t>
  </si>
  <si>
    <t>0000-06-23 03:30:00</t>
  </si>
  <si>
    <t>0000-06-23 02:30:00</t>
  </si>
  <si>
    <t>0000-06-23 01:30:00</t>
  </si>
  <si>
    <t>0000-06-23 00:30:00</t>
  </si>
  <si>
    <t>0000-06-22 23:30:00</t>
  </si>
  <si>
    <t>0000-06-22 22:30:00</t>
  </si>
  <si>
    <t>0000-06-22 21:30:00</t>
  </si>
  <si>
    <t>0000-06-22 20:30:00</t>
  </si>
  <si>
    <t>0000-06-22 19:30:00</t>
  </si>
  <si>
    <t>0000-06-22 18:30:00</t>
  </si>
  <si>
    <t>0000-06-22 17:30:00</t>
  </si>
  <si>
    <t>0000-06-22 16:30:00</t>
  </si>
  <si>
    <t>0000-06-22 15:30:00</t>
  </si>
  <si>
    <t>0000-06-22 14:30:00</t>
  </si>
  <si>
    <t>0000-06-22 13:30:00</t>
  </si>
  <si>
    <t>0000-06-22 12:30:00</t>
  </si>
  <si>
    <t>0000-06-22 11:30:00</t>
  </si>
  <si>
    <t>0000-06-22 10:30:00</t>
  </si>
  <si>
    <t>0000-06-22 09:30:00</t>
  </si>
  <si>
    <t>0000-06-22 08:30:00</t>
  </si>
  <si>
    <t>0000-06-22 07:30:00</t>
  </si>
  <si>
    <t>0000-06-22 06:30:00</t>
  </si>
  <si>
    <t>0000-06-22 05:30:00</t>
  </si>
  <si>
    <t>0000-06-22 04:30:00</t>
  </si>
  <si>
    <t>0000-06-22 03:30:00</t>
  </si>
  <si>
    <t>0000-06-22 02:30:00</t>
  </si>
  <si>
    <t>0000-06-22 01:30:00</t>
  </si>
  <si>
    <t>0000-06-22 00:30:00</t>
  </si>
  <si>
    <t>0000-06-21 23:30:00</t>
  </si>
  <si>
    <t>0000-06-21 22:30:00</t>
  </si>
  <si>
    <t>0000-06-21 21:30:00</t>
  </si>
  <si>
    <t>0000-06-21 20:30:00</t>
  </si>
  <si>
    <t>0000-06-21 19:30:00</t>
  </si>
  <si>
    <t>0000-06-21 18:30:00</t>
  </si>
  <si>
    <t>0000-06-21 17:30:00</t>
  </si>
  <si>
    <t>0000-06-21 16:30:00</t>
  </si>
  <si>
    <t>0000-06-21 15:30:00</t>
  </si>
  <si>
    <t>0000-06-21 14:30:00</t>
  </si>
  <si>
    <t>0000-06-21 13:30:00</t>
  </si>
  <si>
    <t>0000-06-21 12:30:00</t>
  </si>
  <si>
    <t>0000-06-21 11:30:00</t>
  </si>
  <si>
    <t>0000-06-21 10:30:00</t>
  </si>
  <si>
    <t>0000-06-21 09:30:00</t>
  </si>
  <si>
    <t>0000-06-21 08:30:00</t>
  </si>
  <si>
    <t>0000-06-21 07:30:00</t>
  </si>
  <si>
    <t>0000-06-21 06:30:00</t>
  </si>
  <si>
    <t>0000-06-21 05:30:00</t>
  </si>
  <si>
    <t>0000-06-21 04:30:00</t>
  </si>
  <si>
    <t>0000-06-21 03:30:00</t>
  </si>
  <si>
    <t>0000-06-21 02:30:00</t>
  </si>
  <si>
    <t>0000-06-21 01:30:00</t>
  </si>
  <si>
    <t>0000-06-21 00:30:00</t>
  </si>
  <si>
    <t>0000-06-20 23:30:00</t>
  </si>
  <si>
    <t>0000-06-20 22:30:00</t>
  </si>
  <si>
    <t>0000-06-20 21:30:00</t>
  </si>
  <si>
    <t>0000-06-20 20:30:00</t>
  </si>
  <si>
    <t>0000-06-20 19:30:00</t>
  </si>
  <si>
    <t>0000-06-20 18:30:00</t>
  </si>
  <si>
    <t>0000-06-20 17:30:00</t>
  </si>
  <si>
    <t>0000-06-20 16:30:00</t>
  </si>
  <si>
    <t>0000-06-20 15:30:00</t>
  </si>
  <si>
    <t>0000-06-20 14:30:00</t>
  </si>
  <si>
    <t>0000-06-20 13:30:00</t>
  </si>
  <si>
    <t>0000-06-20 12:30:00</t>
  </si>
  <si>
    <t>0000-06-20 11:30:00</t>
  </si>
  <si>
    <t>0000-06-20 10:30:00</t>
  </si>
  <si>
    <t>0000-06-20 09:30:00</t>
  </si>
  <si>
    <t>0000-06-20 08:30:00</t>
  </si>
  <si>
    <t>0000-06-20 07:30:00</t>
  </si>
  <si>
    <t>0000-06-20 06:30:00</t>
  </si>
  <si>
    <t>0000-06-20 05:30:00</t>
  </si>
  <si>
    <t>0000-06-20 04:30:00</t>
  </si>
  <si>
    <t>0000-06-20 03:30:00</t>
  </si>
  <si>
    <t>0000-06-20 02:30:00</t>
  </si>
  <si>
    <t>0000-06-20 01:30:00</t>
  </si>
  <si>
    <t>0000-06-20 00:30:00</t>
  </si>
  <si>
    <t>0000-06-19 23:30:00</t>
  </si>
  <si>
    <t>0000-06-19 22:30:00</t>
  </si>
  <si>
    <t>0000-06-19 21:30:00</t>
  </si>
  <si>
    <t>0000-06-19 20:30:00</t>
  </si>
  <si>
    <t>0000-06-19 19:30:00</t>
  </si>
  <si>
    <t>0000-06-19 18:30:00</t>
  </si>
  <si>
    <t>0000-06-19 17:30:00</t>
  </si>
  <si>
    <t>0000-06-19 16:30:00</t>
  </si>
  <si>
    <t>0000-06-19 15:30:00</t>
  </si>
  <si>
    <t>0000-06-19 14:30:00</t>
  </si>
  <si>
    <t>0000-06-19 13:30:00</t>
  </si>
  <si>
    <t>0000-06-19 12:30:00</t>
  </si>
  <si>
    <t>0000-06-19 11:30:00</t>
  </si>
  <si>
    <t>0000-06-19 10:30:00</t>
  </si>
  <si>
    <t>0000-06-19 09:30:00</t>
  </si>
  <si>
    <t>0000-06-19 08:30:00</t>
  </si>
  <si>
    <t>0000-06-19 07:30:00</t>
  </si>
  <si>
    <t>0000-06-19 06:30:00</t>
  </si>
  <si>
    <t>0000-06-19 05:30:00</t>
  </si>
  <si>
    <t>0000-06-19 04:30:00</t>
  </si>
  <si>
    <t>0000-06-19 03:30:00</t>
  </si>
  <si>
    <t>0000-06-19 02:30:00</t>
  </si>
  <si>
    <t>0000-06-19 01:30:00</t>
  </si>
  <si>
    <t>0000-06-19 00:30:00</t>
  </si>
  <si>
    <t>0000-06-18 23:30:00</t>
  </si>
  <si>
    <t>0000-06-18 22:30:00</t>
  </si>
  <si>
    <t>0000-06-18 21:30:00</t>
  </si>
  <si>
    <t>0000-06-18 20:30:00</t>
  </si>
  <si>
    <t>0000-06-18 19:30:00</t>
  </si>
  <si>
    <t>0000-06-18 18:30:00</t>
  </si>
  <si>
    <t>0000-06-18 17:30:00</t>
  </si>
  <si>
    <t>0000-06-18 16:30:00</t>
  </si>
  <si>
    <t>0000-06-18 15:30:00</t>
  </si>
  <si>
    <t>0000-06-18 14:30:00</t>
  </si>
  <si>
    <t>0000-06-18 13:30:00</t>
  </si>
  <si>
    <t>0000-06-18 12:30:00</t>
  </si>
  <si>
    <t>0000-06-18 11:30:00</t>
  </si>
  <si>
    <t>0000-06-18 10:30:00</t>
  </si>
  <si>
    <t>0000-06-18 09:30:00</t>
  </si>
  <si>
    <t>0000-06-18 08:30:00</t>
  </si>
  <si>
    <t>0000-06-18 07:30:00</t>
  </si>
  <si>
    <t>0000-06-18 06:30:00</t>
  </si>
  <si>
    <t>0000-06-18 05:30:00</t>
  </si>
  <si>
    <t>0000-06-18 04:30:00</t>
  </si>
  <si>
    <t>0000-06-18 03:30:00</t>
  </si>
  <si>
    <t>0000-06-18 02:30:00</t>
  </si>
  <si>
    <t>0000-06-18 01:30:00</t>
  </si>
  <si>
    <t>0000-06-18 00:30:00</t>
  </si>
  <si>
    <t>0000-06-17 23:30:00</t>
  </si>
  <si>
    <t>0000-06-17 22:30:00</t>
  </si>
  <si>
    <t>0000-06-17 21:30:00</t>
  </si>
  <si>
    <t>0000-06-17 20:30:00</t>
  </si>
  <si>
    <t>0000-06-17 19:30:00</t>
  </si>
  <si>
    <t>0000-06-17 18:30:00</t>
  </si>
  <si>
    <t>0000-06-17 17:30:00</t>
  </si>
  <si>
    <t>0000-06-17 16:30:00</t>
  </si>
  <si>
    <t>0000-06-17 15:30:00</t>
  </si>
  <si>
    <t>0000-06-17 14:30:00</t>
  </si>
  <si>
    <t>0000-06-17 13:30:00</t>
  </si>
  <si>
    <t>0000-06-17 12:30:00</t>
  </si>
  <si>
    <t>0000-06-17 11:30:00</t>
  </si>
  <si>
    <t>0000-06-17 10:30:00</t>
  </si>
  <si>
    <t>0000-06-17 09:30:00</t>
  </si>
  <si>
    <t>0000-06-17 08:30:00</t>
  </si>
  <si>
    <t>0000-06-17 07:30:00</t>
  </si>
  <si>
    <t>0000-06-17 06:30:00</t>
  </si>
  <si>
    <t>0000-06-17 05:30:00</t>
  </si>
  <si>
    <t>0000-06-17 04:30:00</t>
  </si>
  <si>
    <t>0000-06-17 03:30:00</t>
  </si>
  <si>
    <t>0000-06-17 02:30:00</t>
  </si>
  <si>
    <t>0000-06-17 01:30:00</t>
  </si>
  <si>
    <t>0000-06-17 00:30:00</t>
  </si>
  <si>
    <t>0000-06-16 23:30:00</t>
  </si>
  <si>
    <t>0000-06-16 22:30:00</t>
  </si>
  <si>
    <t>0000-06-16 21:30:00</t>
  </si>
  <si>
    <t>0000-06-16 20:30:00</t>
  </si>
  <si>
    <t>0000-06-16 19:30:00</t>
  </si>
  <si>
    <t>0000-06-16 18:30:00</t>
  </si>
  <si>
    <t>0000-06-16 17:30:00</t>
  </si>
  <si>
    <t>0000-06-16 16:30:00</t>
  </si>
  <si>
    <t>0000-06-16 15:30:00</t>
  </si>
  <si>
    <t>0000-06-16 14:30:00</t>
  </si>
  <si>
    <t>0000-06-16 13:30:00</t>
  </si>
  <si>
    <t>0000-06-16 12:30:00</t>
  </si>
  <si>
    <t>0000-06-16 11:30:00</t>
  </si>
  <si>
    <t>0000-06-16 10:30:00</t>
  </si>
  <si>
    <t>0000-06-16 09:30:00</t>
  </si>
  <si>
    <t>0000-06-16 08:30:00</t>
  </si>
  <si>
    <t>0000-06-16 07:30:00</t>
  </si>
  <si>
    <t>0000-06-16 06:30:00</t>
  </si>
  <si>
    <t>0000-06-16 05:30:00</t>
  </si>
  <si>
    <t>0000-06-16 04:30:00</t>
  </si>
  <si>
    <t>0000-06-16 03:30:00</t>
  </si>
  <si>
    <t>0000-06-16 02:30:00</t>
  </si>
  <si>
    <t>0000-06-16 01:30:00</t>
  </si>
  <si>
    <t>0000-06-16 00:30:00</t>
  </si>
  <si>
    <t>0000-06-15 23:30:00</t>
  </si>
  <si>
    <t>0000-06-15 22:30:00</t>
  </si>
  <si>
    <t>0000-06-15 21:30:00</t>
  </si>
  <si>
    <t>0000-06-15 20:30:00</t>
  </si>
  <si>
    <t>0000-06-15 19:30:00</t>
  </si>
  <si>
    <t>0000-06-15 18:30:00</t>
  </si>
  <si>
    <t>0000-06-15 17:30:00</t>
  </si>
  <si>
    <t>0000-06-15 16:30:00</t>
  </si>
  <si>
    <t>0000-06-15 15:30:00</t>
  </si>
  <si>
    <t>0000-06-15 14:30:00</t>
  </si>
  <si>
    <t>0000-06-15 13:30:00</t>
  </si>
  <si>
    <t>0000-06-15 12:30:00</t>
  </si>
  <si>
    <t>0000-06-15 11:30:00</t>
  </si>
  <si>
    <t>0000-06-15 10:30:00</t>
  </si>
  <si>
    <t>0000-06-15 09:30:00</t>
  </si>
  <si>
    <t>0000-06-15 08:30:00</t>
  </si>
  <si>
    <t>0000-06-15 07:30:00</t>
  </si>
  <si>
    <t>0000-06-15 06:30:00</t>
  </si>
  <si>
    <t>0000-06-15 05:30:00</t>
  </si>
  <si>
    <t>0000-06-15 04:30:00</t>
  </si>
  <si>
    <t>0000-06-15 03:30:00</t>
  </si>
  <si>
    <t>0000-06-15 02:30:00</t>
  </si>
  <si>
    <t>0000-06-15 01:30:00</t>
  </si>
  <si>
    <t>0000-06-15 00:30:00</t>
  </si>
  <si>
    <t>0000-06-14 23:30:00</t>
  </si>
  <si>
    <t>0000-06-14 22:30:00</t>
  </si>
  <si>
    <t>0000-06-14 21:30:00</t>
  </si>
  <si>
    <t>0000-06-14 20:30:00</t>
  </si>
  <si>
    <t>0000-06-14 19:30:00</t>
  </si>
  <si>
    <t>0000-06-14 18:30:00</t>
  </si>
  <si>
    <t>0000-06-14 17:30:00</t>
  </si>
  <si>
    <t>0000-06-14 16:30:00</t>
  </si>
  <si>
    <t>0000-06-14 15:30:00</t>
  </si>
  <si>
    <t>0000-06-14 14:30:00</t>
  </si>
  <si>
    <t>0000-06-14 13:30:00</t>
  </si>
  <si>
    <t>0000-06-14 12:30:00</t>
  </si>
  <si>
    <t>0000-06-14 11:30:00</t>
  </si>
  <si>
    <t>0000-06-14 10:30:00</t>
  </si>
  <si>
    <t>0000-06-14 09:30:00</t>
  </si>
  <si>
    <t>0000-06-14 08:30:00</t>
  </si>
  <si>
    <t>0000-06-14 07:30:00</t>
  </si>
  <si>
    <t>0000-06-14 06:30:00</t>
  </si>
  <si>
    <t>0000-06-14 05:30:00</t>
  </si>
  <si>
    <t>0000-06-14 04:30:00</t>
  </si>
  <si>
    <t>0000-06-14 03:30:00</t>
  </si>
  <si>
    <t>0000-06-14 02:30:00</t>
  </si>
  <si>
    <t>0000-06-14 01:30:00</t>
  </si>
  <si>
    <t>0000-06-14 00:30:00</t>
  </si>
  <si>
    <t>0000-06-13 23:30:00</t>
  </si>
  <si>
    <t>0000-06-13 22:30:00</t>
  </si>
  <si>
    <t>0000-06-13 21:30:00</t>
  </si>
  <si>
    <t>0000-06-13 20:30:00</t>
  </si>
  <si>
    <t>0000-06-13 19:30:00</t>
  </si>
  <si>
    <t>0000-06-13 18:30:00</t>
  </si>
  <si>
    <t>0000-06-13 17:30:00</t>
  </si>
  <si>
    <t>0000-06-13 16:30:00</t>
  </si>
  <si>
    <t>0000-06-13 15:30:00</t>
  </si>
  <si>
    <t>0000-06-13 14:30:00</t>
  </si>
  <si>
    <t>0000-06-13 13:30:00</t>
  </si>
  <si>
    <t>0000-06-13 12:30:00</t>
  </si>
  <si>
    <t>0000-06-13 11:30:00</t>
  </si>
  <si>
    <t>0000-06-13 10:30:00</t>
  </si>
  <si>
    <t>0000-06-13 09:30:00</t>
  </si>
  <si>
    <t>0000-06-13 08:30:00</t>
  </si>
  <si>
    <t>0000-06-13 07:30:00</t>
  </si>
  <si>
    <t>0000-06-13 06:30:00</t>
  </si>
  <si>
    <t>0000-06-13 05:30:00</t>
  </si>
  <si>
    <t>0000-06-13 04:30:00</t>
  </si>
  <si>
    <t>0000-06-13 03:30:00</t>
  </si>
  <si>
    <t>0000-06-13 02:30:00</t>
  </si>
  <si>
    <t>0000-06-13 01:30:00</t>
  </si>
  <si>
    <t>0000-06-13 00:30:00</t>
  </si>
  <si>
    <t>0000-06-12 23:30:00</t>
  </si>
  <si>
    <t>0000-06-12 22:30:00</t>
  </si>
  <si>
    <t>0000-06-12 21:30:00</t>
  </si>
  <si>
    <t>0000-06-12 20:30:00</t>
  </si>
  <si>
    <t>0000-06-12 19:30:00</t>
  </si>
  <si>
    <t>0000-06-12 18:30:00</t>
  </si>
  <si>
    <t>0000-06-12 17:30:00</t>
  </si>
  <si>
    <t>0000-06-12 16:30:00</t>
  </si>
  <si>
    <t>0000-06-12 15:30:00</t>
  </si>
  <si>
    <t>0000-06-12 14:30:00</t>
  </si>
  <si>
    <t>0000-06-12 13:30:00</t>
  </si>
  <si>
    <t>0000-06-12 12:30:00</t>
  </si>
  <si>
    <t>0000-06-12 11:30:00</t>
  </si>
  <si>
    <t>0000-06-12 10:30:00</t>
  </si>
  <si>
    <t>0000-06-12 09:30:00</t>
  </si>
  <si>
    <t>0000-06-12 08:30:00</t>
  </si>
  <si>
    <t>0000-06-12 07:30:00</t>
  </si>
  <si>
    <t>0000-06-12 06:30:00</t>
  </si>
  <si>
    <t>0000-06-12 05:30:00</t>
  </si>
  <si>
    <t>0000-06-12 04:30:00</t>
  </si>
  <si>
    <t>0000-06-12 03:30:00</t>
  </si>
  <si>
    <t>0000-06-12 02:30:00</t>
  </si>
  <si>
    <t>0000-06-12 01:30:00</t>
  </si>
  <si>
    <t>0000-06-12 00:30:00</t>
  </si>
  <si>
    <t>0000-06-11 23:30:00</t>
  </si>
  <si>
    <t>0000-06-11 22:30:00</t>
  </si>
  <si>
    <t>0000-06-11 21:30:00</t>
  </si>
  <si>
    <t>0000-06-11 20:30:00</t>
  </si>
  <si>
    <t>0000-06-11 19:30:00</t>
  </si>
  <si>
    <t>0000-06-11 18:30:00</t>
  </si>
  <si>
    <t>0000-06-11 17:30:00</t>
  </si>
  <si>
    <t>0000-06-11 16:30:00</t>
  </si>
  <si>
    <t>0000-06-11 15:30:00</t>
  </si>
  <si>
    <t>0000-06-11 14:30:00</t>
  </si>
  <si>
    <t>0000-06-11 13:30:00</t>
  </si>
  <si>
    <t>0000-06-11 12:30:00</t>
  </si>
  <si>
    <t>0000-06-11 11:30:00</t>
  </si>
  <si>
    <t>0000-06-11 10:30:00</t>
  </si>
  <si>
    <t>0000-06-11 09:30:00</t>
  </si>
  <si>
    <t>0000-06-11 08:30:00</t>
  </si>
  <si>
    <t>0000-06-11 07:30:00</t>
  </si>
  <si>
    <t>0000-06-11 06:30:00</t>
  </si>
  <si>
    <t>0000-06-11 05:30:00</t>
  </si>
  <si>
    <t>0000-06-11 04:30:00</t>
  </si>
  <si>
    <t>0000-06-11 03:30:00</t>
  </si>
  <si>
    <t>0000-06-11 02:30:00</t>
  </si>
  <si>
    <t>0000-06-11 01:30:00</t>
  </si>
  <si>
    <t>0000-06-11 00:30:00</t>
  </si>
  <si>
    <t>0000-06-10 23:30:00</t>
  </si>
  <si>
    <t>0000-06-10 22:30:00</t>
  </si>
  <si>
    <t>0000-06-10 21:30:00</t>
  </si>
  <si>
    <t>0000-06-10 20:30:00</t>
  </si>
  <si>
    <t>0000-06-10 19:30:00</t>
  </si>
  <si>
    <t>0000-06-10 18:30:00</t>
  </si>
  <si>
    <t>0000-06-10 17:30:00</t>
  </si>
  <si>
    <t>0000-06-10 16:30:00</t>
  </si>
  <si>
    <t>0000-06-10 15:30:00</t>
  </si>
  <si>
    <t>0000-06-10 14:30:00</t>
  </si>
  <si>
    <t>0000-06-10 13:30:00</t>
  </si>
  <si>
    <t>0000-06-10 12:30:00</t>
  </si>
  <si>
    <t>0000-06-10 11:30:00</t>
  </si>
  <si>
    <t>0000-06-10 10:30:00</t>
  </si>
  <si>
    <t>0000-06-10 09:30:00</t>
  </si>
  <si>
    <t>0000-06-10 08:30:00</t>
  </si>
  <si>
    <t>0000-06-10 07:30:00</t>
  </si>
  <si>
    <t>0000-06-10 06:30:00</t>
  </si>
  <si>
    <t>0000-06-10 05:30:00</t>
  </si>
  <si>
    <t>0000-06-10 04:30:00</t>
  </si>
  <si>
    <t>0000-06-10 03:30:00</t>
  </si>
  <si>
    <t>0000-06-10 02:30:00</t>
  </si>
  <si>
    <t>0000-06-10 01:30:00</t>
  </si>
  <si>
    <t>0000-06-10 00:30:00</t>
  </si>
  <si>
    <t>0000-06-09 23:30:00</t>
  </si>
  <si>
    <t>0000-06-09 22:30:00</t>
  </si>
  <si>
    <t>0000-06-09 21:30:00</t>
  </si>
  <si>
    <t>0000-06-09 20:30:00</t>
  </si>
  <si>
    <t>0000-06-09 19:30:00</t>
  </si>
  <si>
    <t>0000-06-09 18:30:00</t>
  </si>
  <si>
    <t>0000-06-09 17:30:00</t>
  </si>
  <si>
    <t>0000-06-09 16:30:00</t>
  </si>
  <si>
    <t>0000-06-09 15:30:00</t>
  </si>
  <si>
    <t>0000-06-09 14:30:00</t>
  </si>
  <si>
    <t>0000-06-09 13:30:00</t>
  </si>
  <si>
    <t>0000-06-09 12:30:00</t>
  </si>
  <si>
    <t>0000-06-09 11:30:00</t>
  </si>
  <si>
    <t>0000-06-09 10:30:00</t>
  </si>
  <si>
    <t>0000-06-09 09:30:00</t>
  </si>
  <si>
    <t>0000-06-09 08:30:00</t>
  </si>
  <si>
    <t>0000-06-09 07:30:00</t>
  </si>
  <si>
    <t>0000-06-09 06:30:00</t>
  </si>
  <si>
    <t>0000-06-09 05:30:00</t>
  </si>
  <si>
    <t>0000-06-09 04:30:00</t>
  </si>
  <si>
    <t>0000-06-09 03:30:00</t>
  </si>
  <si>
    <t>0000-06-09 02:30:00</t>
  </si>
  <si>
    <t>0000-06-09 01:30:00</t>
  </si>
  <si>
    <t>0000-06-09 00:30:00</t>
  </si>
  <si>
    <t>0000-06-08 23:30:00</t>
  </si>
  <si>
    <t>0000-06-08 22:30:00</t>
  </si>
  <si>
    <t>0000-06-08 21:30:00</t>
  </si>
  <si>
    <t>0000-06-08 20:30:00</t>
  </si>
  <si>
    <t>0000-06-08 19:30:00</t>
  </si>
  <si>
    <t>0000-06-08 18:30:00</t>
  </si>
  <si>
    <t>0000-06-08 17:30:00</t>
  </si>
  <si>
    <t>0000-06-08 16:30:00</t>
  </si>
  <si>
    <t>0000-06-08 15:30:00</t>
  </si>
  <si>
    <t>0000-06-08 14:30:00</t>
  </si>
  <si>
    <t>0000-06-08 13:30:00</t>
  </si>
  <si>
    <t>0000-06-08 12:30:00</t>
  </si>
  <si>
    <t>0000-06-08 11:30:00</t>
  </si>
  <si>
    <t>0000-06-08 10:30:00</t>
  </si>
  <si>
    <t>0000-06-08 09:30:00</t>
  </si>
  <si>
    <t>0000-06-08 08:30:00</t>
  </si>
  <si>
    <t>0000-06-08 07:30:00</t>
  </si>
  <si>
    <t>0000-06-08 06:30:00</t>
  </si>
  <si>
    <t>0000-06-08 05:30:00</t>
  </si>
  <si>
    <t>0000-06-08 04:30:00</t>
  </si>
  <si>
    <t>0000-06-08 03:30:00</t>
  </si>
  <si>
    <t>0000-06-08 02:30:00</t>
  </si>
  <si>
    <t>0000-06-08 01:30:00</t>
  </si>
  <si>
    <t>0000-06-08 00:30:00</t>
  </si>
  <si>
    <t>0000-06-07 23:30:00</t>
  </si>
  <si>
    <t>0000-06-07 22:30:00</t>
  </si>
  <si>
    <t>0000-06-07 21:30:00</t>
  </si>
  <si>
    <t>0000-06-07 20:30:00</t>
  </si>
  <si>
    <t>0000-06-07 19:30:00</t>
  </si>
  <si>
    <t>0000-06-07 18:30:00</t>
  </si>
  <si>
    <t>0000-06-07 17:30:00</t>
  </si>
  <si>
    <t>0000-06-07 16:30:00</t>
  </si>
  <si>
    <t>0000-06-07 15:30:00</t>
  </si>
  <si>
    <t>0000-06-07 14:30:00</t>
  </si>
  <si>
    <t>0000-06-07 13:30:00</t>
  </si>
  <si>
    <t>0000-06-07 12:30:00</t>
  </si>
  <si>
    <t>0000-06-07 11:30:00</t>
  </si>
  <si>
    <t>0000-06-07 10:30:00</t>
  </si>
  <si>
    <t>0000-06-07 09:30:00</t>
  </si>
  <si>
    <t>0000-06-07 08:30:00</t>
  </si>
  <si>
    <t>0000-06-07 07:30:00</t>
  </si>
  <si>
    <t>0000-06-07 06:30:00</t>
  </si>
  <si>
    <t>0000-06-07 05:30:00</t>
  </si>
  <si>
    <t>0000-06-07 04:30:00</t>
  </si>
  <si>
    <t>0000-06-07 03:30:00</t>
  </si>
  <si>
    <t>0000-06-07 02:30:00</t>
  </si>
  <si>
    <t>0000-06-07 01:30:00</t>
  </si>
  <si>
    <t>0000-06-07 00:30:00</t>
  </si>
  <si>
    <t>0000-06-06 23:30:00</t>
  </si>
  <si>
    <t>0000-06-06 22:30:00</t>
  </si>
  <si>
    <t>0000-06-06 21:30:00</t>
  </si>
  <si>
    <t>0000-06-06 20:30:00</t>
  </si>
  <si>
    <t>0000-06-06 19:30:00</t>
  </si>
  <si>
    <t>0000-06-06 18:30:00</t>
  </si>
  <si>
    <t>0000-06-06 17:30:00</t>
  </si>
  <si>
    <t>0000-06-06 16:30:00</t>
  </si>
  <si>
    <t>0000-06-06 15:30:00</t>
  </si>
  <si>
    <t>0000-06-06 14:30:00</t>
  </si>
  <si>
    <t>0000-06-06 13:30:00</t>
  </si>
  <si>
    <t>0000-06-06 12:30:00</t>
  </si>
  <si>
    <t>0000-06-06 11:30:00</t>
  </si>
  <si>
    <t>0000-06-06 10:30:00</t>
  </si>
  <si>
    <t>0000-06-06 09:30:00</t>
  </si>
  <si>
    <t>0000-06-06 08:30:00</t>
  </si>
  <si>
    <t>0000-06-06 07:30:00</t>
  </si>
  <si>
    <t>0000-06-06 06:30:00</t>
  </si>
  <si>
    <t>0000-06-06 05:30:00</t>
  </si>
  <si>
    <t>0000-06-06 04:30:00</t>
  </si>
  <si>
    <t>0000-06-06 03:30:00</t>
  </si>
  <si>
    <t>0000-06-06 02:30:00</t>
  </si>
  <si>
    <t>0000-06-06 01:30:00</t>
  </si>
  <si>
    <t>0000-06-06 00:30:00</t>
  </si>
  <si>
    <t>0000-06-05 23:30:00</t>
  </si>
  <si>
    <t>0000-06-05 22:30:00</t>
  </si>
  <si>
    <t>0000-06-05 21:30:00</t>
  </si>
  <si>
    <t>0000-06-05 20:30:00</t>
  </si>
  <si>
    <t>0000-06-05 19:30:00</t>
  </si>
  <si>
    <t>0000-06-05 18:30:00</t>
  </si>
  <si>
    <t>0000-06-05 17:30:00</t>
  </si>
  <si>
    <t>0000-06-05 16:30:00</t>
  </si>
  <si>
    <t>0000-06-05 15:30:00</t>
  </si>
  <si>
    <t>0000-06-05 14:30:00</t>
  </si>
  <si>
    <t>0000-06-05 13:30:00</t>
  </si>
  <si>
    <t>0000-06-05 12:30:00</t>
  </si>
  <si>
    <t>0000-06-05 11:30:00</t>
  </si>
  <si>
    <t>0000-06-05 10:30:00</t>
  </si>
  <si>
    <t>0000-06-05 09:30:00</t>
  </si>
  <si>
    <t>0000-06-05 08:30:00</t>
  </si>
  <si>
    <t>0000-06-05 07:30:00</t>
  </si>
  <si>
    <t>0000-06-05 06:30:00</t>
  </si>
  <si>
    <t>0000-06-05 05:30:00</t>
  </si>
  <si>
    <t>0000-06-05 04:30:00</t>
  </si>
  <si>
    <t>0000-06-05 03:30:00</t>
  </si>
  <si>
    <t>0000-06-05 02:30:00</t>
  </si>
  <si>
    <t>0000-06-05 01:30:00</t>
  </si>
  <si>
    <t>0000-06-05 00:30:00</t>
  </si>
  <si>
    <t>0000-06-04 23:30:00</t>
  </si>
  <si>
    <t>0000-06-04 22:30:00</t>
  </si>
  <si>
    <t>0000-06-04 21:30:00</t>
  </si>
  <si>
    <t>0000-06-04 20:30:00</t>
  </si>
  <si>
    <t>0000-06-04 19:30:00</t>
  </si>
  <si>
    <t>0000-06-04 18:30:00</t>
  </si>
  <si>
    <t>0000-06-04 17:30:00</t>
  </si>
  <si>
    <t>0000-06-04 16:30:00</t>
  </si>
  <si>
    <t>0000-06-04 15:30:00</t>
  </si>
  <si>
    <t>0000-06-04 14:30:00</t>
  </si>
  <si>
    <t>0000-06-04 13:30:00</t>
  </si>
  <si>
    <t>0000-06-04 12:30:00</t>
  </si>
  <si>
    <t>0000-06-04 11:30:00</t>
  </si>
  <si>
    <t>0000-06-04 10:30:00</t>
  </si>
  <si>
    <t>0000-06-04 09:30:00</t>
  </si>
  <si>
    <t>0000-06-04 08:30:00</t>
  </si>
  <si>
    <t>0000-06-04 07:30:00</t>
  </si>
  <si>
    <t>0000-06-04 06:30:00</t>
  </si>
  <si>
    <t>0000-06-04 05:30:00</t>
  </si>
  <si>
    <t>0000-06-04 04:30:00</t>
  </si>
  <si>
    <t>0000-06-04 03:30:00</t>
  </si>
  <si>
    <t>0000-06-04 02:30:00</t>
  </si>
  <si>
    <t>0000-06-04 01:30:00</t>
  </si>
  <si>
    <t>0000-06-04 00:30:00</t>
  </si>
  <si>
    <t>0000-06-03 23:30:00</t>
  </si>
  <si>
    <t>0000-06-03 22:30:00</t>
  </si>
  <si>
    <t>0000-06-03 21:30:00</t>
  </si>
  <si>
    <t>0000-06-03 20:30:00</t>
  </si>
  <si>
    <t>0000-06-03 19:30:00</t>
  </si>
  <si>
    <t>0000-06-03 18:30:00</t>
  </si>
  <si>
    <t>0000-06-03 17:30:00</t>
  </si>
  <si>
    <t>0000-06-03 16:30:00</t>
  </si>
  <si>
    <t>0000-06-03 15:30:00</t>
  </si>
  <si>
    <t>0000-06-03 14:30:00</t>
  </si>
  <si>
    <t>0000-06-03 13:30:00</t>
  </si>
  <si>
    <t>0000-06-03 12:30:00</t>
  </si>
  <si>
    <t>0000-06-03 11:30:00</t>
  </si>
  <si>
    <t>0000-06-03 10:30:00</t>
  </si>
  <si>
    <t>0000-06-03 09:30:00</t>
  </si>
  <si>
    <t>0000-06-03 08:30:00</t>
  </si>
  <si>
    <t>0000-06-03 07:30:00</t>
  </si>
  <si>
    <t>0000-06-03 06:30:00</t>
  </si>
  <si>
    <t>0000-06-03 05:30:00</t>
  </si>
  <si>
    <t>0000-06-03 04:30:00</t>
  </si>
  <si>
    <t>0000-06-03 03:30:00</t>
  </si>
  <si>
    <t>0000-06-03 02:30:00</t>
  </si>
  <si>
    <t>0000-06-03 01:30:00</t>
  </si>
  <si>
    <t>0000-06-03 00:30:00</t>
  </si>
  <si>
    <t>0000-06-02 23:30:00</t>
  </si>
  <si>
    <t>0000-06-02 22:30:00</t>
  </si>
  <si>
    <t>0000-06-02 21:30:00</t>
  </si>
  <si>
    <t>0000-06-02 20:30:00</t>
  </si>
  <si>
    <t>0000-06-02 19:30:00</t>
  </si>
  <si>
    <t>0000-06-02 18:30:00</t>
  </si>
  <si>
    <t>0000-06-02 17:30:00</t>
  </si>
  <si>
    <t>0000-06-02 16:30:00</t>
  </si>
  <si>
    <t>0000-06-02 15:30:00</t>
  </si>
  <si>
    <t>0000-06-02 14:30:00</t>
  </si>
  <si>
    <t>0000-06-02 13:30:00</t>
  </si>
  <si>
    <t>0000-06-02 12:30:00</t>
  </si>
  <si>
    <t>0000-06-02 11:30:00</t>
  </si>
  <si>
    <t>0000-06-02 10:30:00</t>
  </si>
  <si>
    <t>0000-06-02 09:30:00</t>
  </si>
  <si>
    <t>0000-06-02 08:30:00</t>
  </si>
  <si>
    <t>0000-06-02 07:30:00</t>
  </si>
  <si>
    <t>0000-06-02 06:30:00</t>
  </si>
  <si>
    <t>0000-06-02 05:30:00</t>
  </si>
  <si>
    <t>0000-06-02 04:30:00</t>
  </si>
  <si>
    <t>0000-06-02 03:30:00</t>
  </si>
  <si>
    <t>0000-06-02 02:30:00</t>
  </si>
  <si>
    <t>0000-06-02 01:30:00</t>
  </si>
  <si>
    <t>0000-06-02 00:30:00</t>
  </si>
  <si>
    <t>0000-06-01 23:30:00</t>
  </si>
  <si>
    <t>0000-06-01 22:30:00</t>
  </si>
  <si>
    <t>0000-06-01 21:30:00</t>
  </si>
  <si>
    <t>0000-06-01 20:30:00</t>
  </si>
  <si>
    <t>0000-06-01 19:30:00</t>
  </si>
  <si>
    <t>0000-06-01 18:30:00</t>
  </si>
  <si>
    <t>0000-06-01 17:30:00</t>
  </si>
  <si>
    <t>0000-06-01 16:30:00</t>
  </si>
  <si>
    <t>0000-06-01 15:30:00</t>
  </si>
  <si>
    <t>0000-06-01 14:30:00</t>
  </si>
  <si>
    <t>0000-06-01 13:30:00</t>
  </si>
  <si>
    <t>0000-06-01 12:30:00</t>
  </si>
  <si>
    <t>0000-06-01 11:30:00</t>
  </si>
  <si>
    <t>0000-06-01 10:30:00</t>
  </si>
  <si>
    <t>0000-06-01 09:30:00</t>
  </si>
  <si>
    <t>0000-06-01 08:30:00</t>
  </si>
  <si>
    <t>0000-06-01 07:30:00</t>
  </si>
  <si>
    <t>0000-06-01 06:30:00</t>
  </si>
  <si>
    <t>0000-06-01 05:30:00</t>
  </si>
  <si>
    <t>0000-06-01 04:30:00</t>
  </si>
  <si>
    <t>0000-06-01 03:30:00</t>
  </si>
  <si>
    <t>0000-06-01 02:30:00</t>
  </si>
  <si>
    <t>0000-06-01 01:30:00</t>
  </si>
  <si>
    <t>0000-06-01 00:30:00</t>
  </si>
  <si>
    <t>0000-05-31 23:30:00</t>
  </si>
  <si>
    <t>0000-05-31 22:30:00</t>
  </si>
  <si>
    <t>0000-05-31 21:30:00</t>
  </si>
  <si>
    <t>0000-05-31 20:30:00</t>
  </si>
  <si>
    <t>0000-05-31 19:30:00</t>
  </si>
  <si>
    <t>0000-05-31 18:30:00</t>
  </si>
  <si>
    <t>0000-05-31 17:30:00</t>
  </si>
  <si>
    <t>0000-05-31 16:30:00</t>
  </si>
  <si>
    <t>0000-05-31 15:30:00</t>
  </si>
  <si>
    <t>0000-05-31 14:30:00</t>
  </si>
  <si>
    <t>0000-05-31 13:30:00</t>
  </si>
  <si>
    <t>0000-05-31 12:30:00</t>
  </si>
  <si>
    <t>0000-05-31 11:30:00</t>
  </si>
  <si>
    <t>0000-05-31 10:30:00</t>
  </si>
  <si>
    <t>0000-05-31 09:30:00</t>
  </si>
  <si>
    <t>0000-05-31 08:30:00</t>
  </si>
  <si>
    <t>0000-05-31 07:30:00</t>
  </si>
  <si>
    <t>0000-05-31 06:30:00</t>
  </si>
  <si>
    <t>0000-05-31 05:30:00</t>
  </si>
  <si>
    <t>0000-05-31 04:30:00</t>
  </si>
  <si>
    <t>0000-05-31 03:30:00</t>
  </si>
  <si>
    <t>0000-05-31 02:30:00</t>
  </si>
  <si>
    <t>0000-05-31 01:30:00</t>
  </si>
  <si>
    <t>0000-05-31 00:30:00</t>
  </si>
  <si>
    <t>0000-05-30 23:30:00</t>
  </si>
  <si>
    <t>0000-05-30 22:30:00</t>
  </si>
  <si>
    <t>0000-05-30 21:30:00</t>
  </si>
  <si>
    <t>0000-05-30 20:30:00</t>
  </si>
  <si>
    <t>0000-05-30 19:30:00</t>
  </si>
  <si>
    <t>0000-05-30 18:30:00</t>
  </si>
  <si>
    <t>0000-05-30 17:30:00</t>
  </si>
  <si>
    <t>0000-05-30 16:30:00</t>
  </si>
  <si>
    <t>0000-05-30 15:30:00</t>
  </si>
  <si>
    <t>0000-05-30 14:30:00</t>
  </si>
  <si>
    <t>0000-05-30 13:30:00</t>
  </si>
  <si>
    <t>0000-05-30 12:30:00</t>
  </si>
  <si>
    <t>0000-05-30 11:30:00</t>
  </si>
  <si>
    <t>0000-05-30 10:30:00</t>
  </si>
  <si>
    <t>0000-05-30 09:30:00</t>
  </si>
  <si>
    <t>0000-05-30 08:30:00</t>
  </si>
  <si>
    <t>0000-05-30 07:30:00</t>
  </si>
  <si>
    <t>0000-05-30 06:30:00</t>
  </si>
  <si>
    <t>0000-05-30 05:30:00</t>
  </si>
  <si>
    <t>0000-05-30 04:30:00</t>
  </si>
  <si>
    <t>0000-05-30 03:30:00</t>
  </si>
  <si>
    <t>0000-05-30 02:30:00</t>
  </si>
  <si>
    <t>0000-05-30 01:30:00</t>
  </si>
  <si>
    <t>0000-05-30 00:30:00</t>
  </si>
  <si>
    <t>0000-05-29 23:30:00</t>
  </si>
  <si>
    <t>0000-05-29 22:30:00</t>
  </si>
  <si>
    <t>0000-05-29 21:30:00</t>
  </si>
  <si>
    <t>0000-05-29 20:30:00</t>
  </si>
  <si>
    <t>0000-05-29 19:30:00</t>
  </si>
  <si>
    <t>0000-05-29 18:30:00</t>
  </si>
  <si>
    <t>0000-05-29 17:30:00</t>
  </si>
  <si>
    <t>0000-05-29 16:30:00</t>
  </si>
  <si>
    <t>0000-05-29 15:30:00</t>
  </si>
  <si>
    <t>0000-05-29 14:30:00</t>
  </si>
  <si>
    <t>0000-05-29 13:30:00</t>
  </si>
  <si>
    <t>0000-05-29 12:30:00</t>
  </si>
  <si>
    <t>0000-05-29 11:30:00</t>
  </si>
  <si>
    <t>0000-05-29 10:30:00</t>
  </si>
  <si>
    <t>0000-05-29 09:30:00</t>
  </si>
  <si>
    <t>0000-05-29 08:30:00</t>
  </si>
  <si>
    <t>0000-05-29 07:30:00</t>
  </si>
  <si>
    <t>0000-05-29 06:30:00</t>
  </si>
  <si>
    <t>0000-05-29 05:30:00</t>
  </si>
  <si>
    <t>0000-05-29 04:30:00</t>
  </si>
  <si>
    <t>0000-05-29 03:30:00</t>
  </si>
  <si>
    <t>0000-05-29 02:30:00</t>
  </si>
  <si>
    <t>0000-05-29 01:30:00</t>
  </si>
  <si>
    <t>0000-05-29 00:30:00</t>
  </si>
  <si>
    <t>0000-05-28 23:30:00</t>
  </si>
  <si>
    <t>0000-05-28 22:30:00</t>
  </si>
  <si>
    <t>0000-05-28 21:30:00</t>
  </si>
  <si>
    <t>0000-05-28 20:30:00</t>
  </si>
  <si>
    <t>0000-05-28 19:30:00</t>
  </si>
  <si>
    <t>0000-05-28 18:30:00</t>
  </si>
  <si>
    <t>0000-05-28 17:30:00</t>
  </si>
  <si>
    <t>0000-05-28 16:30:00</t>
  </si>
  <si>
    <t>0000-05-28 15:30:00</t>
  </si>
  <si>
    <t>0000-05-28 14:30:00</t>
  </si>
  <si>
    <t>0000-05-28 13:30:00</t>
  </si>
  <si>
    <t>0000-05-28 12:30:00</t>
  </si>
  <si>
    <t>0000-05-28 11:30:00</t>
  </si>
  <si>
    <t>0000-05-28 10:30:00</t>
  </si>
  <si>
    <t>0000-05-28 09:30:00</t>
  </si>
  <si>
    <t>0000-05-28 08:30:00</t>
  </si>
  <si>
    <t>0000-05-28 07:30:00</t>
  </si>
  <si>
    <t>0000-05-28 06:30:00</t>
  </si>
  <si>
    <t>0000-05-28 05:30:00</t>
  </si>
  <si>
    <t>0000-05-28 04:30:00</t>
  </si>
  <si>
    <t>0000-05-28 03:30:00</t>
  </si>
  <si>
    <t>0000-05-28 02:30:00</t>
  </si>
  <si>
    <t>0000-05-28 01:30:00</t>
  </si>
  <si>
    <t>0000-05-28 00:30:00</t>
  </si>
  <si>
    <t>0000-05-27 23:30:00</t>
  </si>
  <si>
    <t>0000-05-27 22:30:00</t>
  </si>
  <si>
    <t>0000-05-27 21:30:00</t>
  </si>
  <si>
    <t>0000-05-27 20:30:00</t>
  </si>
  <si>
    <t>0000-05-27 19:30:00</t>
  </si>
  <si>
    <t>0000-05-27 18:30:00</t>
  </si>
  <si>
    <t>0000-05-27 17:30:00</t>
  </si>
  <si>
    <t>0000-05-27 16:30:00</t>
  </si>
  <si>
    <t>0000-05-27 15:30:00</t>
  </si>
  <si>
    <t>0000-05-27 14:30:00</t>
  </si>
  <si>
    <t>0000-05-27 13:30:00</t>
  </si>
  <si>
    <t>0000-05-27 12:30:00</t>
  </si>
  <si>
    <t>0000-05-27 11:30:00</t>
  </si>
  <si>
    <t>0000-05-27 10:30:00</t>
  </si>
  <si>
    <t>0000-05-27 09:30:00</t>
  </si>
  <si>
    <t>0000-05-27 08:30:00</t>
  </si>
  <si>
    <t>0000-05-27 07:30:00</t>
  </si>
  <si>
    <t>0000-05-27 06:30:00</t>
  </si>
  <si>
    <t>0000-05-27 05:30:00</t>
  </si>
  <si>
    <t>0000-05-27 04:30:00</t>
  </si>
  <si>
    <t>0000-05-27 03:30:00</t>
  </si>
  <si>
    <t>0000-05-27 02:30:00</t>
  </si>
  <si>
    <t>0000-05-27 01:30:00</t>
  </si>
  <si>
    <t>0000-05-27 00:30:00</t>
  </si>
  <si>
    <t>0000-05-26 23:30:00</t>
  </si>
  <si>
    <t>0000-05-26 22:30:00</t>
  </si>
  <si>
    <t>0000-05-26 21:30:00</t>
  </si>
  <si>
    <t>0000-05-26 20:30:00</t>
  </si>
  <si>
    <t>0000-05-26 19:30:00</t>
  </si>
  <si>
    <t>0000-05-26 18:30:00</t>
  </si>
  <si>
    <t>0000-05-26 17:30:00</t>
  </si>
  <si>
    <t>0000-05-26 16:30:00</t>
  </si>
  <si>
    <t>0000-05-26 15:30:00</t>
  </si>
  <si>
    <t>0000-05-26 14:30:00</t>
  </si>
  <si>
    <t>0000-05-26 13:30:00</t>
  </si>
  <si>
    <t>0000-05-26 12:30:00</t>
  </si>
  <si>
    <t>0000-05-26 11:30:00</t>
  </si>
  <si>
    <t>0000-05-26 10:30:00</t>
  </si>
  <si>
    <t>0000-05-26 09:30:00</t>
  </si>
  <si>
    <t>0000-05-26 08:30:00</t>
  </si>
  <si>
    <t>0000-05-26 07:30:00</t>
  </si>
  <si>
    <t>0000-05-26 06:30:00</t>
  </si>
  <si>
    <t>0000-05-26 05:30:00</t>
  </si>
  <si>
    <t>0000-05-26 04:30:00</t>
  </si>
  <si>
    <t>0000-05-26 03:30:00</t>
  </si>
  <si>
    <t>0000-05-26 02:30:00</t>
  </si>
  <si>
    <t>0000-05-26 01:30:00</t>
  </si>
  <si>
    <t>0000-05-26 00:30:00</t>
  </si>
  <si>
    <t>0000-05-25 23:30:00</t>
  </si>
  <si>
    <t>0000-05-25 22:30:00</t>
  </si>
  <si>
    <t>0000-05-25 21:30:00</t>
  </si>
  <si>
    <t>0000-05-25 20:30:00</t>
  </si>
  <si>
    <t>0000-05-25 19:30:00</t>
  </si>
  <si>
    <t>0000-05-25 18:30:00</t>
  </si>
  <si>
    <t>0000-05-25 17:30:00</t>
  </si>
  <si>
    <t>0000-05-25 16:30:00</t>
  </si>
  <si>
    <t>0000-05-25 15:30:00</t>
  </si>
  <si>
    <t>0000-05-25 14:30:00</t>
  </si>
  <si>
    <t>0000-05-25 13:30:00</t>
  </si>
  <si>
    <t>0000-05-25 12:30:00</t>
  </si>
  <si>
    <t>0000-05-25 11:30:00</t>
  </si>
  <si>
    <t>0000-05-25 10:30:00</t>
  </si>
  <si>
    <t>0000-05-25 09:30:00</t>
  </si>
  <si>
    <t>0000-05-25 08:30:00</t>
  </si>
  <si>
    <t>0000-05-25 07:30:00</t>
  </si>
  <si>
    <t>0000-05-25 06:30:00</t>
  </si>
  <si>
    <t>0000-05-25 05:30:00</t>
  </si>
  <si>
    <t>0000-05-25 04:30:00</t>
  </si>
  <si>
    <t>0000-05-25 03:30:00</t>
  </si>
  <si>
    <t>0000-05-25 02:30:00</t>
  </si>
  <si>
    <t>0000-05-25 01:30:00</t>
  </si>
  <si>
    <t>0000-05-25 00:30:00</t>
  </si>
  <si>
    <t>0000-05-24 23:30:00</t>
  </si>
  <si>
    <t>0000-05-24 22:30:00</t>
  </si>
  <si>
    <t>0000-05-24 21:30:00</t>
  </si>
  <si>
    <t>0000-05-24 20:30:00</t>
  </si>
  <si>
    <t>0000-05-24 19:30:00</t>
  </si>
  <si>
    <t>0000-05-24 18:30:00</t>
  </si>
  <si>
    <t>0000-05-24 17:30:00</t>
  </si>
  <si>
    <t>0000-05-24 16:30:00</t>
  </si>
  <si>
    <t>0000-05-24 15:30:00</t>
  </si>
  <si>
    <t>0000-05-24 14:30:00</t>
  </si>
  <si>
    <t>0000-05-24 13:30:00</t>
  </si>
  <si>
    <t>0000-05-24 12:30:00</t>
  </si>
  <si>
    <t>0000-05-24 11:30:00</t>
  </si>
  <si>
    <t>0000-05-24 10:30:00</t>
  </si>
  <si>
    <t>0000-05-24 09:30:00</t>
  </si>
  <si>
    <t>0000-05-24 08:30:00</t>
  </si>
  <si>
    <t>0000-05-24 07:30:00</t>
  </si>
  <si>
    <t>0000-05-24 06:30:00</t>
  </si>
  <si>
    <t>0000-05-24 05:30:00</t>
  </si>
  <si>
    <t>0000-05-24 04:30:00</t>
  </si>
  <si>
    <t>0000-05-24 03:30:00</t>
  </si>
  <si>
    <t>0000-05-24 02:30:00</t>
  </si>
  <si>
    <t>0000-05-24 01:30:00</t>
  </si>
  <si>
    <t>0000-05-24 00:30:00</t>
  </si>
  <si>
    <t>0000-05-23 23:30:00</t>
  </si>
  <si>
    <t>0000-05-23 22:30:00</t>
  </si>
  <si>
    <t>0000-05-23 21:30:00</t>
  </si>
  <si>
    <t>0000-05-23 20:30:00</t>
  </si>
  <si>
    <t>0000-05-23 19:30:00</t>
  </si>
  <si>
    <t>0000-05-23 18:30:00</t>
  </si>
  <si>
    <t>0000-05-23 17:30:00</t>
  </si>
  <si>
    <t>0000-05-23 16:30:00</t>
  </si>
  <si>
    <t>0000-05-23 15:30:00</t>
  </si>
  <si>
    <t>0000-05-23 14:30:00</t>
  </si>
  <si>
    <t>0000-05-23 13:30:00</t>
  </si>
  <si>
    <t>0000-05-23 12:30:00</t>
  </si>
  <si>
    <t>0000-05-23 11:30:00</t>
  </si>
  <si>
    <t>0000-05-23 10:30:00</t>
  </si>
  <si>
    <t>0000-05-23 09:30:00</t>
  </si>
  <si>
    <t>0000-05-23 08:30:00</t>
  </si>
  <si>
    <t>0000-05-23 07:30:00</t>
  </si>
  <si>
    <t>0000-05-23 06:30:00</t>
  </si>
  <si>
    <t>0000-05-23 05:30:00</t>
  </si>
  <si>
    <t>0000-05-23 04:30:00</t>
  </si>
  <si>
    <t>0000-05-23 03:30:00</t>
  </si>
  <si>
    <t>0000-05-23 02:30:00</t>
  </si>
  <si>
    <t>0000-05-23 01:30:00</t>
  </si>
  <si>
    <t>0000-05-23 00:30:00</t>
  </si>
  <si>
    <t>0000-05-22 23:30:00</t>
  </si>
  <si>
    <t>0000-05-22 22:30:00</t>
  </si>
  <si>
    <t>0000-05-22 21:30:00</t>
  </si>
  <si>
    <t>0000-05-22 20:30:00</t>
  </si>
  <si>
    <t>0000-05-22 19:30:00</t>
  </si>
  <si>
    <t>0000-05-22 18:30:00</t>
  </si>
  <si>
    <t>0000-05-22 17:30:00</t>
  </si>
  <si>
    <t>0000-05-22 16:30:00</t>
  </si>
  <si>
    <t>0000-05-22 15:30:00</t>
  </si>
  <si>
    <t>0000-05-22 14:30:00</t>
  </si>
  <si>
    <t>0000-05-22 13:30:00</t>
  </si>
  <si>
    <t>0000-05-22 12:30:00</t>
  </si>
  <si>
    <t>0000-05-22 11:30:00</t>
  </si>
  <si>
    <t>0000-05-22 10:30:00</t>
  </si>
  <si>
    <t>0000-05-22 09:30:00</t>
  </si>
  <si>
    <t>0000-05-22 08:30:00</t>
  </si>
  <si>
    <t>0000-05-22 07:30:00</t>
  </si>
  <si>
    <t>0000-05-22 06:30:00</t>
  </si>
  <si>
    <t>0000-05-22 05:30:00</t>
  </si>
  <si>
    <t>0000-05-22 04:30:00</t>
  </si>
  <si>
    <t>0000-05-22 03:30:00</t>
  </si>
  <si>
    <t>0000-05-22 02:30:00</t>
  </si>
  <si>
    <t>0000-05-22 01:30:00</t>
  </si>
  <si>
    <t>0000-05-22 00:30:00</t>
  </si>
  <si>
    <t>0000-05-21 23:30:00</t>
  </si>
  <si>
    <t>0000-05-21 22:30:00</t>
  </si>
  <si>
    <t>0000-05-21 21:30:00</t>
  </si>
  <si>
    <t>0000-05-21 20:30:00</t>
  </si>
  <si>
    <t>0000-05-21 19:30:00</t>
  </si>
  <si>
    <t>0000-05-21 18:30:00</t>
  </si>
  <si>
    <t>0000-05-21 17:30:00</t>
  </si>
  <si>
    <t>0000-05-21 16:30:00</t>
  </si>
  <si>
    <t>0000-05-21 15:30:00</t>
  </si>
  <si>
    <t>0000-05-21 14:30:00</t>
  </si>
  <si>
    <t>0000-05-21 13:30:00</t>
  </si>
  <si>
    <t>0000-05-21 12:30:00</t>
  </si>
  <si>
    <t>0000-05-21 11:30:00</t>
  </si>
  <si>
    <t>0000-05-21 10:30:00</t>
  </si>
  <si>
    <t>0000-05-21 09:30:00</t>
  </si>
  <si>
    <t>0000-05-21 08:30:00</t>
  </si>
  <si>
    <t>0000-05-21 07:30:00</t>
  </si>
  <si>
    <t>0000-05-21 06:30:00</t>
  </si>
  <si>
    <t>0000-05-21 05:30:00</t>
  </si>
  <si>
    <t>0000-05-21 04:30:00</t>
  </si>
  <si>
    <t>0000-05-21 03:30:00</t>
  </si>
  <si>
    <t>0000-05-21 02:30:00</t>
  </si>
  <si>
    <t>0000-05-21 01:30:00</t>
  </si>
  <si>
    <t>0000-05-21 00:30:00</t>
  </si>
  <si>
    <t>0000-05-20 23:30:00</t>
  </si>
  <si>
    <t>0000-05-20 22:30:00</t>
  </si>
  <si>
    <t>0000-05-20 21:30:00</t>
  </si>
  <si>
    <t>0000-05-20 20:30:00</t>
  </si>
  <si>
    <t>0000-05-20 19:30:00</t>
  </si>
  <si>
    <t>0000-05-20 18:30:00</t>
  </si>
  <si>
    <t>0000-05-20 17:30:00</t>
  </si>
  <si>
    <t>0000-05-20 16:30:00</t>
  </si>
  <si>
    <t>0000-05-20 15:30:00</t>
  </si>
  <si>
    <t>0000-05-20 14:30:00</t>
  </si>
  <si>
    <t>0000-05-20 13:30:00</t>
  </si>
  <si>
    <t>0000-05-20 12:30:00</t>
  </si>
  <si>
    <t>0000-05-20 11:30:00</t>
  </si>
  <si>
    <t>0000-05-20 10:30:00</t>
  </si>
  <si>
    <t>0000-05-20 09:30:00</t>
  </si>
  <si>
    <t>0000-05-20 08:30:00</t>
  </si>
  <si>
    <t>0000-05-20 07:30:00</t>
  </si>
  <si>
    <t>0000-05-20 06:30:00</t>
  </si>
  <si>
    <t>0000-05-20 05:30:00</t>
  </si>
  <si>
    <t>0000-05-20 04:30:00</t>
  </si>
  <si>
    <t>0000-05-20 03:30:00</t>
  </si>
  <si>
    <t>0000-05-20 02:30:00</t>
  </si>
  <si>
    <t>0000-05-20 01:30:00</t>
  </si>
  <si>
    <t>0000-05-20 00:30:00</t>
  </si>
  <si>
    <t>0000-05-19 23:30:00</t>
  </si>
  <si>
    <t>0000-05-19 22:30:00</t>
  </si>
  <si>
    <t>0000-05-19 21:30:00</t>
  </si>
  <si>
    <t>0000-05-19 20:30:00</t>
  </si>
  <si>
    <t>0000-05-19 19:30:00</t>
  </si>
  <si>
    <t>0000-05-19 18:30:00</t>
  </si>
  <si>
    <t>0000-05-19 17:30:00</t>
  </si>
  <si>
    <t>0000-05-19 16:30:00</t>
  </si>
  <si>
    <t>0000-05-19 15:30:00</t>
  </si>
  <si>
    <t>0000-05-19 14:30:00</t>
  </si>
  <si>
    <t>0000-05-19 13:30:00</t>
  </si>
  <si>
    <t>0000-05-19 12:30:00</t>
  </si>
  <si>
    <t>0000-05-19 11:30:00</t>
  </si>
  <si>
    <t>0000-05-19 10:30:00</t>
  </si>
  <si>
    <t>0000-05-19 09:30:00</t>
  </si>
  <si>
    <t>0000-05-19 08:30:00</t>
  </si>
  <si>
    <t>0000-05-19 07:30:00</t>
  </si>
  <si>
    <t>0000-05-19 06:30:00</t>
  </si>
  <si>
    <t>0000-05-19 05:30:00</t>
  </si>
  <si>
    <t>0000-05-19 04:30:00</t>
  </si>
  <si>
    <t>0000-05-19 03:30:00</t>
  </si>
  <si>
    <t>0000-05-19 02:30:00</t>
  </si>
  <si>
    <t>0000-05-19 01:30:00</t>
  </si>
  <si>
    <t>0000-05-19 00:30:00</t>
  </si>
  <si>
    <t>0000-05-18 23:30:00</t>
  </si>
  <si>
    <t>0000-05-18 22:30:00</t>
  </si>
  <si>
    <t>0000-05-18 21:30:00</t>
  </si>
  <si>
    <t>0000-05-18 20:30:00</t>
  </si>
  <si>
    <t>0000-05-18 19:30:00</t>
  </si>
  <si>
    <t>0000-05-18 18:30:00</t>
  </si>
  <si>
    <t>0000-05-18 17:30:00</t>
  </si>
  <si>
    <t>0000-05-18 16:30:00</t>
  </si>
  <si>
    <t>0000-05-18 15:30:00</t>
  </si>
  <si>
    <t>0000-05-18 14:30:00</t>
  </si>
  <si>
    <t>0000-05-18 13:30:00</t>
  </si>
  <si>
    <t>0000-05-18 12:30:00</t>
  </si>
  <si>
    <t>0000-05-18 11:30:00</t>
  </si>
  <si>
    <t>0000-05-18 10:30:00</t>
  </si>
  <si>
    <t>0000-05-18 09:30:00</t>
  </si>
  <si>
    <t>0000-05-18 08:30:00</t>
  </si>
  <si>
    <t>0000-05-18 07:30:00</t>
  </si>
  <si>
    <t>0000-05-18 06:30:00</t>
  </si>
  <si>
    <t>0000-05-18 05:30:00</t>
  </si>
  <si>
    <t>0000-05-18 04:30:00</t>
  </si>
  <si>
    <t>0000-05-18 03:30:00</t>
  </si>
  <si>
    <t>0000-05-18 02:30:00</t>
  </si>
  <si>
    <t>0000-05-18 01:30:00</t>
  </si>
  <si>
    <t>0000-05-18 00:30:00</t>
  </si>
  <si>
    <t>0000-05-17 23:30:00</t>
  </si>
  <si>
    <t>0000-05-17 22:30:00</t>
  </si>
  <si>
    <t>0000-05-17 21:30:00</t>
  </si>
  <si>
    <t>0000-05-17 20:30:00</t>
  </si>
  <si>
    <t>0000-05-17 19:30:00</t>
  </si>
  <si>
    <t>0000-05-17 18:30:00</t>
  </si>
  <si>
    <t>0000-05-17 17:30:00</t>
  </si>
  <si>
    <t>0000-05-17 16:30:00</t>
  </si>
  <si>
    <t>0000-05-17 15:30:00</t>
  </si>
  <si>
    <t>0000-05-17 14:30:00</t>
  </si>
  <si>
    <t>0000-05-17 13:30:00</t>
  </si>
  <si>
    <t>0000-05-17 12:30:00</t>
  </si>
  <si>
    <t>0000-05-17 11:30:00</t>
  </si>
  <si>
    <t>0000-05-17 10:30:00</t>
  </si>
  <si>
    <t>0000-05-17 09:30:00</t>
  </si>
  <si>
    <t>0000-05-17 08:30:00</t>
  </si>
  <si>
    <t>0000-05-17 07:30:00</t>
  </si>
  <si>
    <t>0000-05-17 06:30:00</t>
  </si>
  <si>
    <t>0000-05-17 05:30:00</t>
  </si>
  <si>
    <t>0000-05-17 04:30:00</t>
  </si>
  <si>
    <t>0000-05-17 03:30:00</t>
  </si>
  <si>
    <t>0000-05-17 02:30:00</t>
  </si>
  <si>
    <t>0000-05-17 01:30:00</t>
  </si>
  <si>
    <t>0000-05-17 00:30:00</t>
  </si>
  <si>
    <t>0000-05-16 23:30:00</t>
  </si>
  <si>
    <t>0000-05-16 22:30:00</t>
  </si>
  <si>
    <t>0000-05-16 21:30:00</t>
  </si>
  <si>
    <t>0000-05-16 20:30:00</t>
  </si>
  <si>
    <t>0000-05-16 19:30:00</t>
  </si>
  <si>
    <t>0000-05-16 18:30:00</t>
  </si>
  <si>
    <t>0000-05-16 17:30:00</t>
  </si>
  <si>
    <t>0000-05-16 16:30:00</t>
  </si>
  <si>
    <t>0000-05-16 15:30:00</t>
  </si>
  <si>
    <t>0000-05-16 14:30:00</t>
  </si>
  <si>
    <t>0000-05-16 13:30:00</t>
  </si>
  <si>
    <t>0000-05-16 12:30:00</t>
  </si>
  <si>
    <t>0000-05-16 11:30:00</t>
  </si>
  <si>
    <t>0000-05-16 10:30:00</t>
  </si>
  <si>
    <t>0000-05-16 09:30:00</t>
  </si>
  <si>
    <t>0000-05-16 08:30:00</t>
  </si>
  <si>
    <t>0000-05-16 07:30:00</t>
  </si>
  <si>
    <t>0000-05-16 06:30:00</t>
  </si>
  <si>
    <t>0000-05-16 05:30:00</t>
  </si>
  <si>
    <t>0000-05-16 04:30:00</t>
  </si>
  <si>
    <t>0000-05-16 03:30:00</t>
  </si>
  <si>
    <t>0000-05-16 02:30:00</t>
  </si>
  <si>
    <t>0000-05-16 01:30:00</t>
  </si>
  <si>
    <t>0000-05-16 00:30:00</t>
  </si>
  <si>
    <t>0000-05-15 23:30:00</t>
  </si>
  <si>
    <t>0000-05-15 22:30:00</t>
  </si>
  <si>
    <t>0000-05-15 21:30:00</t>
  </si>
  <si>
    <t>0000-05-15 20:30:00</t>
  </si>
  <si>
    <t>0000-05-15 19:30:00</t>
  </si>
  <si>
    <t>0000-05-15 18:30:00</t>
  </si>
  <si>
    <t>0000-05-15 17:30:00</t>
  </si>
  <si>
    <t>0000-05-15 16:30:00</t>
  </si>
  <si>
    <t>0000-05-15 15:30:00</t>
  </si>
  <si>
    <t>0000-05-15 14:30:00</t>
  </si>
  <si>
    <t>0000-05-15 13:30:00</t>
  </si>
  <si>
    <t>0000-05-15 12:30:00</t>
  </si>
  <si>
    <t>0000-05-15 11:30:00</t>
  </si>
  <si>
    <t>0000-05-15 10:30:00</t>
  </si>
  <si>
    <t>0000-05-15 09:30:00</t>
  </si>
  <si>
    <t>0000-05-15 08:30:00</t>
  </si>
  <si>
    <t>0000-05-15 07:30:00</t>
  </si>
  <si>
    <t>0000-05-15 06:30:00</t>
  </si>
  <si>
    <t>0000-05-15 05:30:00</t>
  </si>
  <si>
    <t>0000-05-15 04:30:00</t>
  </si>
  <si>
    <t>0000-05-15 03:30:00</t>
  </si>
  <si>
    <t>0000-05-15 02:30:00</t>
  </si>
  <si>
    <t>0000-05-15 01:30:00</t>
  </si>
  <si>
    <t>0000-05-15 00:30:00</t>
  </si>
  <si>
    <t>0000-05-14 23:30:00</t>
  </si>
  <si>
    <t>0000-05-14 22:30:00</t>
  </si>
  <si>
    <t>0000-05-14 21:30:00</t>
  </si>
  <si>
    <t>0000-05-14 20:30:00</t>
  </si>
  <si>
    <t>0000-05-14 19:30:00</t>
  </si>
  <si>
    <t>0000-05-14 18:30:00</t>
  </si>
  <si>
    <t>0000-05-14 17:30:00</t>
  </si>
  <si>
    <t>0000-05-14 16:30:00</t>
  </si>
  <si>
    <t>0000-05-14 15:30:00</t>
  </si>
  <si>
    <t>0000-05-14 14:30:00</t>
  </si>
  <si>
    <t>0000-05-14 13:30:00</t>
  </si>
  <si>
    <t>0000-05-14 12:30:00</t>
  </si>
  <si>
    <t>0000-05-14 11:30:00</t>
  </si>
  <si>
    <t>0000-05-14 10:30:00</t>
  </si>
  <si>
    <t>0000-05-14 09:30:00</t>
  </si>
  <si>
    <t>0000-05-14 08:30:00</t>
  </si>
  <si>
    <t>0000-05-14 07:30:00</t>
  </si>
  <si>
    <t>0000-05-14 06:30:00</t>
  </si>
  <si>
    <t>0000-05-14 05:30:00</t>
  </si>
  <si>
    <t>0000-05-14 04:30:00</t>
  </si>
  <si>
    <t>0000-05-14 03:30:00</t>
  </si>
  <si>
    <t>0000-05-14 02:30:00</t>
  </si>
  <si>
    <t>0000-05-14 01:30:00</t>
  </si>
  <si>
    <t>0000-05-14 00:30:00</t>
  </si>
  <si>
    <t>0000-05-13 23:30:00</t>
  </si>
  <si>
    <t>0000-05-13 22:30:00</t>
  </si>
  <si>
    <t>0000-05-13 21:30:00</t>
  </si>
  <si>
    <t>0000-05-13 20:30:00</t>
  </si>
  <si>
    <t>0000-05-13 19:30:00</t>
  </si>
  <si>
    <t>0000-05-13 18:30:00</t>
  </si>
  <si>
    <t>0000-05-13 17:30:00</t>
  </si>
  <si>
    <t>0000-05-13 16:30:00</t>
  </si>
  <si>
    <t>0000-05-13 15:30:00</t>
  </si>
  <si>
    <t>0000-05-13 14:30:00</t>
  </si>
  <si>
    <t>0000-05-13 13:30:00</t>
  </si>
  <si>
    <t>0000-05-13 12:30:00</t>
  </si>
  <si>
    <t>0000-05-13 11:30:00</t>
  </si>
  <si>
    <t>0000-05-13 10:30:00</t>
  </si>
  <si>
    <t>0000-05-13 09:30:00</t>
  </si>
  <si>
    <t>0000-05-13 08:30:00</t>
  </si>
  <si>
    <t>0000-05-13 07:30:00</t>
  </si>
  <si>
    <t>0000-05-13 06:30:00</t>
  </si>
  <si>
    <t>0000-05-13 05:30:00</t>
  </si>
  <si>
    <t>0000-05-13 04:30:00</t>
  </si>
  <si>
    <t>0000-05-13 03:30:00</t>
  </si>
  <si>
    <t>0000-05-13 02:30:00</t>
  </si>
  <si>
    <t>0000-05-13 01:30:00</t>
  </si>
  <si>
    <t>0000-05-13 00:30:00</t>
  </si>
  <si>
    <t>0000-05-12 23:30:00</t>
  </si>
  <si>
    <t>0000-05-12 22:30:00</t>
  </si>
  <si>
    <t>0000-05-12 21:30:00</t>
  </si>
  <si>
    <t>0000-05-12 20:30:00</t>
  </si>
  <si>
    <t>0000-05-12 19:30:00</t>
  </si>
  <si>
    <t>0000-05-12 18:30:00</t>
  </si>
  <si>
    <t>0000-05-12 17:30:00</t>
  </si>
  <si>
    <t>0000-05-12 16:30:00</t>
  </si>
  <si>
    <t>0000-05-12 15:30:00</t>
  </si>
  <si>
    <t>0000-05-12 14:30:00</t>
  </si>
  <si>
    <t>0000-05-12 13:30:00</t>
  </si>
  <si>
    <t>0000-05-12 12:30:00</t>
  </si>
  <si>
    <t>0000-05-12 11:30:00</t>
  </si>
  <si>
    <t>0000-05-12 10:30:00</t>
  </si>
  <si>
    <t>0000-05-12 09:30:00</t>
  </si>
  <si>
    <t>0000-05-12 08:30:00</t>
  </si>
  <si>
    <t>0000-05-12 07:30:00</t>
  </si>
  <si>
    <t>0000-05-12 06:30:00</t>
  </si>
  <si>
    <t>0000-05-12 05:30:00</t>
  </si>
  <si>
    <t>0000-05-12 04:30:00</t>
  </si>
  <si>
    <t>0000-05-12 03:30:00</t>
  </si>
  <si>
    <t>0000-05-12 02:30:00</t>
  </si>
  <si>
    <t>0000-05-12 01:30:00</t>
  </si>
  <si>
    <t>0000-05-12 00:30:00</t>
  </si>
  <si>
    <t>0000-05-11 23:30:00</t>
  </si>
  <si>
    <t>0000-05-11 22:30:00</t>
  </si>
  <si>
    <t>0000-05-11 21:30:00</t>
  </si>
  <si>
    <t>0000-05-11 20:30:00</t>
  </si>
  <si>
    <t>0000-05-11 19:30:00</t>
  </si>
  <si>
    <t>0000-05-11 18:30:00</t>
  </si>
  <si>
    <t>0000-05-11 17:30:00</t>
  </si>
  <si>
    <t>0000-05-11 16:30:00</t>
  </si>
  <si>
    <t>0000-05-11 15:30:00</t>
  </si>
  <si>
    <t>0000-05-11 14:30:00</t>
  </si>
  <si>
    <t>0000-05-11 13:30:00</t>
  </si>
  <si>
    <t>0000-05-11 12:30:00</t>
  </si>
  <si>
    <t>0000-05-11 11:30:00</t>
  </si>
  <si>
    <t>0000-05-11 10:30:00</t>
  </si>
  <si>
    <t>0000-05-11 09:30:00</t>
  </si>
  <si>
    <t>0000-05-11 08:30:00</t>
  </si>
  <si>
    <t>0000-05-11 07:30:00</t>
  </si>
  <si>
    <t>0000-05-11 06:30:00</t>
  </si>
  <si>
    <t>0000-05-11 05:30:00</t>
  </si>
  <si>
    <t>0000-05-11 04:30:00</t>
  </si>
  <si>
    <t>0000-05-11 03:30:00</t>
  </si>
  <si>
    <t>0000-05-11 02:30:00</t>
  </si>
  <si>
    <t>0000-05-11 01:30:00</t>
  </si>
  <si>
    <t>0000-05-11 00:30:00</t>
  </si>
  <si>
    <t>0000-05-10 23:30:00</t>
  </si>
  <si>
    <t>0000-05-10 22:30:00</t>
  </si>
  <si>
    <t>0000-05-10 21:30:00</t>
  </si>
  <si>
    <t>0000-05-10 20:30:00</t>
  </si>
  <si>
    <t>0000-05-10 19:30:00</t>
  </si>
  <si>
    <t>0000-05-10 18:30:00</t>
  </si>
  <si>
    <t>0000-05-10 17:30:00</t>
  </si>
  <si>
    <t>0000-05-10 16:30:00</t>
  </si>
  <si>
    <t>0000-05-10 15:30:00</t>
  </si>
  <si>
    <t>0000-05-10 14:30:00</t>
  </si>
  <si>
    <t>0000-05-10 13:30:00</t>
  </si>
  <si>
    <t>0000-05-10 12:30:00</t>
  </si>
  <si>
    <t>0000-05-10 11:30:00</t>
  </si>
  <si>
    <t>0000-05-10 10:30:00</t>
  </si>
  <si>
    <t>0000-05-10 09:30:00</t>
  </si>
  <si>
    <t>0000-05-10 08:30:00</t>
  </si>
  <si>
    <t>0000-05-10 07:30:00</t>
  </si>
  <si>
    <t>0000-05-10 06:30:00</t>
  </si>
  <si>
    <t>0000-05-10 05:30:00</t>
  </si>
  <si>
    <t>0000-05-10 04:30:00</t>
  </si>
  <si>
    <t>0000-05-10 03:30:00</t>
  </si>
  <si>
    <t>0000-05-10 02:30:00</t>
  </si>
  <si>
    <t>0000-05-10 01:30:00</t>
  </si>
  <si>
    <t>0000-05-10 00:30:00</t>
  </si>
  <si>
    <t>0000-05-09 23:30:00</t>
  </si>
  <si>
    <t>0000-05-09 22:30:00</t>
  </si>
  <si>
    <t>0000-05-09 21:30:00</t>
  </si>
  <si>
    <t>0000-05-09 20:30:00</t>
  </si>
  <si>
    <t>0000-05-09 19:30:00</t>
  </si>
  <si>
    <t>0000-05-09 18:30:00</t>
  </si>
  <si>
    <t>0000-05-09 17:30:00</t>
  </si>
  <si>
    <t>0000-05-09 16:30:00</t>
  </si>
  <si>
    <t>0000-05-09 15:30:00</t>
  </si>
  <si>
    <t>0000-05-09 14:30:00</t>
  </si>
  <si>
    <t>0000-05-09 13:30:00</t>
  </si>
  <si>
    <t>0000-05-09 12:30:00</t>
  </si>
  <si>
    <t>0000-05-09 11:30:00</t>
  </si>
  <si>
    <t>0000-05-09 10:30:00</t>
  </si>
  <si>
    <t>0000-05-09 09:30:00</t>
  </si>
  <si>
    <t>0000-05-09 08:30:00</t>
  </si>
  <si>
    <t>0000-05-09 07:30:00</t>
  </si>
  <si>
    <t>0000-05-09 06:30:00</t>
  </si>
  <si>
    <t>0000-05-09 05:30:00</t>
  </si>
  <si>
    <t>0000-05-09 04:30:00</t>
  </si>
  <si>
    <t>0000-05-09 03:30:00</t>
  </si>
  <si>
    <t>0000-05-09 02:30:00</t>
  </si>
  <si>
    <t>0000-05-09 01:30:00</t>
  </si>
  <si>
    <t>0000-05-09 00:30:00</t>
  </si>
  <si>
    <t>0000-05-08 23:30:00</t>
  </si>
  <si>
    <t>0000-05-08 22:30:00</t>
  </si>
  <si>
    <t>0000-05-08 21:30:00</t>
  </si>
  <si>
    <t>0000-05-08 20:30:00</t>
  </si>
  <si>
    <t>0000-05-08 19:30:00</t>
  </si>
  <si>
    <t>0000-05-08 18:30:00</t>
  </si>
  <si>
    <t>0000-05-08 17:30:00</t>
  </si>
  <si>
    <t>0000-05-08 16:30:00</t>
  </si>
  <si>
    <t>0000-05-08 15:30:00</t>
  </si>
  <si>
    <t>0000-05-08 14:30:00</t>
  </si>
  <si>
    <t>0000-05-08 13:30:00</t>
  </si>
  <si>
    <t>0000-05-08 12:30:00</t>
  </si>
  <si>
    <t>0000-05-08 11:30:00</t>
  </si>
  <si>
    <t>0000-05-08 10:30:00</t>
  </si>
  <si>
    <t>0000-05-08 09:30:00</t>
  </si>
  <si>
    <t>0000-05-08 08:30:00</t>
  </si>
  <si>
    <t>0000-05-08 07:30:00</t>
  </si>
  <si>
    <t>0000-05-08 06:30:00</t>
  </si>
  <si>
    <t>0000-05-08 05:30:00</t>
  </si>
  <si>
    <t>0000-05-08 04:30:00</t>
  </si>
  <si>
    <t>0000-05-08 03:30:00</t>
  </si>
  <si>
    <t>0000-05-08 02:30:00</t>
  </si>
  <si>
    <t>0000-05-08 01:30:00</t>
  </si>
  <si>
    <t>0000-05-08 00:30:00</t>
  </si>
  <si>
    <t>0000-05-07 23:30:00</t>
  </si>
  <si>
    <t>0000-05-07 22:30:00</t>
  </si>
  <si>
    <t>0000-05-07 21:30:00</t>
  </si>
  <si>
    <t>0000-05-07 20:30:00</t>
  </si>
  <si>
    <t>0000-05-07 19:30:00</t>
  </si>
  <si>
    <t>0000-05-07 18:30:00</t>
  </si>
  <si>
    <t>0000-05-07 17:30:00</t>
  </si>
  <si>
    <t>0000-05-07 16:30:00</t>
  </si>
  <si>
    <t>0000-05-07 15:30:00</t>
  </si>
  <si>
    <t>0000-05-07 14:30:00</t>
  </si>
  <si>
    <t>0000-05-07 13:30:00</t>
  </si>
  <si>
    <t>0000-05-07 12:30:00</t>
  </si>
  <si>
    <t>0000-05-07 11:30:00</t>
  </si>
  <si>
    <t>0000-05-07 10:30:00</t>
  </si>
  <si>
    <t>0000-05-07 09:30:00</t>
  </si>
  <si>
    <t>0000-05-07 08:30:00</t>
  </si>
  <si>
    <t>0000-05-07 07:30:00</t>
  </si>
  <si>
    <t>0000-05-07 06:30:00</t>
  </si>
  <si>
    <t>0000-05-07 05:30:00</t>
  </si>
  <si>
    <t>0000-05-07 04:30:00</t>
  </si>
  <si>
    <t>0000-05-07 03:30:00</t>
  </si>
  <si>
    <t>0000-05-07 02:30:00</t>
  </si>
  <si>
    <t>0000-05-07 01:30:00</t>
  </si>
  <si>
    <t>0000-05-07 00:30:00</t>
  </si>
  <si>
    <t>0000-05-06 23:30:00</t>
  </si>
  <si>
    <t>0000-05-06 22:30:00</t>
  </si>
  <si>
    <t>0000-05-06 21:30:00</t>
  </si>
  <si>
    <t>0000-05-06 20:30:00</t>
  </si>
  <si>
    <t>0000-05-06 19:30:00</t>
  </si>
  <si>
    <t>0000-05-06 18:30:00</t>
  </si>
  <si>
    <t>0000-05-06 17:30:00</t>
  </si>
  <si>
    <t>0000-05-06 16:30:00</t>
  </si>
  <si>
    <t>0000-05-06 15:30:00</t>
  </si>
  <si>
    <t>0000-05-06 14:30:00</t>
  </si>
  <si>
    <t>0000-05-06 13:30:00</t>
  </si>
  <si>
    <t>0000-05-06 12:30:00</t>
  </si>
  <si>
    <t>0000-05-06 11:30:00</t>
  </si>
  <si>
    <t>0000-05-06 10:30:00</t>
  </si>
  <si>
    <t>0000-05-06 09:30:00</t>
  </si>
  <si>
    <t>0000-05-06 08:30:00</t>
  </si>
  <si>
    <t>0000-05-06 07:30:00</t>
  </si>
  <si>
    <t>0000-05-06 06:30:00</t>
  </si>
  <si>
    <t>0000-05-06 05:30:00</t>
  </si>
  <si>
    <t>0000-05-06 04:30:00</t>
  </si>
  <si>
    <t>0000-05-06 03:30:00</t>
  </si>
  <si>
    <t>0000-05-06 02:30:00</t>
  </si>
  <si>
    <t>0000-05-06 01:30:00</t>
  </si>
  <si>
    <t>0000-05-06 00:30:00</t>
  </si>
  <si>
    <t>0000-05-05 23:30:00</t>
  </si>
  <si>
    <t>0000-05-05 22:30:00</t>
  </si>
  <si>
    <t>0000-05-05 21:30:00</t>
  </si>
  <si>
    <t>0000-05-05 20:30:00</t>
  </si>
  <si>
    <t>0000-05-05 19:30:00</t>
  </si>
  <si>
    <t>0000-05-05 18:30:00</t>
  </si>
  <si>
    <t>0000-05-05 17:30:00</t>
  </si>
  <si>
    <t>0000-05-05 16:30:00</t>
  </si>
  <si>
    <t>0000-05-05 15:30:00</t>
  </si>
  <si>
    <t>0000-05-05 14:30:00</t>
  </si>
  <si>
    <t>0000-05-05 13:30:00</t>
  </si>
  <si>
    <t>0000-05-05 12:30:00</t>
  </si>
  <si>
    <t>0000-05-05 11:30:00</t>
  </si>
  <si>
    <t>0000-05-05 10:30:00</t>
  </si>
  <si>
    <t>0000-05-05 09:30:00</t>
  </si>
  <si>
    <t>0000-05-05 08:30:00</t>
  </si>
  <si>
    <t>0000-05-05 07:30:00</t>
  </si>
  <si>
    <t>0000-05-05 06:30:00</t>
  </si>
  <si>
    <t>0000-05-05 05:30:00</t>
  </si>
  <si>
    <t>0000-05-05 04:30:00</t>
  </si>
  <si>
    <t>0000-05-05 03:30:00</t>
  </si>
  <si>
    <t>0000-05-05 02:30:00</t>
  </si>
  <si>
    <t>0000-05-05 01:30:00</t>
  </si>
  <si>
    <t>0000-05-05 00:30:00</t>
  </si>
  <si>
    <t>0000-05-04 23:30:00</t>
  </si>
  <si>
    <t>0000-05-04 22:30:00</t>
  </si>
  <si>
    <t>0000-05-04 21:30:00</t>
  </si>
  <si>
    <t>0000-05-04 20:30:00</t>
  </si>
  <si>
    <t>0000-05-04 19:30:00</t>
  </si>
  <si>
    <t>0000-05-04 18:30:00</t>
  </si>
  <si>
    <t>0000-05-04 17:30:00</t>
  </si>
  <si>
    <t>0000-05-04 16:30:00</t>
  </si>
  <si>
    <t>0000-05-04 15:30:00</t>
  </si>
  <si>
    <t>0000-05-04 14:30:00</t>
  </si>
  <si>
    <t>0000-05-04 13:30:00</t>
  </si>
  <si>
    <t>0000-05-04 12:30:00</t>
  </si>
  <si>
    <t>0000-05-04 11:30:00</t>
  </si>
  <si>
    <t>0000-05-04 10:30:00</t>
  </si>
  <si>
    <t>0000-05-04 09:30:00</t>
  </si>
  <si>
    <t>0000-05-04 08:30:00</t>
  </si>
  <si>
    <t>0000-05-04 07:30:00</t>
  </si>
  <si>
    <t>0000-05-04 06:30:00</t>
  </si>
  <si>
    <t>0000-05-04 05:30:00</t>
  </si>
  <si>
    <t>0000-05-04 04:30:00</t>
  </si>
  <si>
    <t>0000-05-04 03:30:00</t>
  </si>
  <si>
    <t>0000-05-04 02:30:00</t>
  </si>
  <si>
    <t>0000-05-04 01:30:00</t>
  </si>
  <si>
    <t>0000-05-04 00:30:00</t>
  </si>
  <si>
    <t>0000-05-03 23:30:00</t>
  </si>
  <si>
    <t>0000-05-03 22:30:00</t>
  </si>
  <si>
    <t>0000-05-03 21:30:00</t>
  </si>
  <si>
    <t>0000-05-03 20:30:00</t>
  </si>
  <si>
    <t>0000-05-03 19:30:00</t>
  </si>
  <si>
    <t>0000-05-03 18:30:00</t>
  </si>
  <si>
    <t>0000-05-03 17:30:00</t>
  </si>
  <si>
    <t>0000-05-03 16:30:00</t>
  </si>
  <si>
    <t>0000-05-03 15:30:00</t>
  </si>
  <si>
    <t>0000-05-03 14:30:00</t>
  </si>
  <si>
    <t>0000-05-03 13:30:00</t>
  </si>
  <si>
    <t>0000-05-03 12:30:00</t>
  </si>
  <si>
    <t>0000-05-03 11:30:00</t>
  </si>
  <si>
    <t>0000-05-03 10:30:00</t>
  </si>
  <si>
    <t>0000-05-03 09:30:00</t>
  </si>
  <si>
    <t>0000-05-03 08:30:00</t>
  </si>
  <si>
    <t>0000-05-03 07:30:00</t>
  </si>
  <si>
    <t>0000-05-03 06:30:00</t>
  </si>
  <si>
    <t>0000-05-03 05:30:00</t>
  </si>
  <si>
    <t>0000-05-03 04:30:00</t>
  </si>
  <si>
    <t>0000-05-03 03:30:00</t>
  </si>
  <si>
    <t>0000-05-03 02:30:00</t>
  </si>
  <si>
    <t>0000-05-03 01:30:00</t>
  </si>
  <si>
    <t>0000-05-03 00:30:00</t>
  </si>
  <si>
    <t>0000-05-02 23:30:00</t>
  </si>
  <si>
    <t>0000-05-02 22:30:00</t>
  </si>
  <si>
    <t>0000-05-02 21:30:00</t>
  </si>
  <si>
    <t>0000-05-02 20:30:00</t>
  </si>
  <si>
    <t>0000-05-02 19:30:00</t>
  </si>
  <si>
    <t>0000-05-02 18:30:00</t>
  </si>
  <si>
    <t>0000-05-02 17:30:00</t>
  </si>
  <si>
    <t>0000-05-02 16:30:00</t>
  </si>
  <si>
    <t>0000-05-02 15:30:00</t>
  </si>
  <si>
    <t>0000-05-02 14:30:00</t>
  </si>
  <si>
    <t>0000-05-02 13:30:00</t>
  </si>
  <si>
    <t>0000-05-02 12:30:00</t>
  </si>
  <si>
    <t>0000-05-02 11:30:00</t>
  </si>
  <si>
    <t>0000-05-02 10:30:00</t>
  </si>
  <si>
    <t>0000-05-02 09:30:00</t>
  </si>
  <si>
    <t>0000-05-02 08:30:00</t>
  </si>
  <si>
    <t>0000-05-02 07:30:00</t>
  </si>
  <si>
    <t>0000-05-02 06:30:00</t>
  </si>
  <si>
    <t>0000-05-02 05:30:00</t>
  </si>
  <si>
    <t>0000-05-02 04:30:00</t>
  </si>
  <si>
    <t>0000-05-02 03:30:00</t>
  </si>
  <si>
    <t>0000-05-02 02:30:00</t>
  </si>
  <si>
    <t>0000-05-02 01:30:00</t>
  </si>
  <si>
    <t>0000-05-02 00:30:00</t>
  </si>
  <si>
    <t>0000-05-01 23:30:00</t>
  </si>
  <si>
    <t>0000-05-01 22:30:00</t>
  </si>
  <si>
    <t>0000-05-01 21:30:00</t>
  </si>
  <si>
    <t>0000-05-01 20:30:00</t>
  </si>
  <si>
    <t>0000-05-01 19:30:00</t>
  </si>
  <si>
    <t>0000-05-01 18:30:00</t>
  </si>
  <si>
    <t>0000-05-01 17:30:00</t>
  </si>
  <si>
    <t>0000-05-01 16:30:00</t>
  </si>
  <si>
    <t>0000-05-01 15:30:00</t>
  </si>
  <si>
    <t>0000-05-01 14:30:00</t>
  </si>
  <si>
    <t>0000-05-01 13:30:00</t>
  </si>
  <si>
    <t>0000-05-01 12:30:00</t>
  </si>
  <si>
    <t>0000-05-01 11:30:00</t>
  </si>
  <si>
    <t>0000-05-01 10:30:00</t>
  </si>
  <si>
    <t>0000-05-01 09:30:00</t>
  </si>
  <si>
    <t>0000-05-01 08:30:00</t>
  </si>
  <si>
    <t>0000-05-01 07:30:00</t>
  </si>
  <si>
    <t>0000-05-01 06:30:00</t>
  </si>
  <si>
    <t>0000-05-01 05:30:00</t>
  </si>
  <si>
    <t>0000-05-01 04:30:00</t>
  </si>
  <si>
    <t>0000-05-01 03:30:00</t>
  </si>
  <si>
    <t>0000-05-01 02:30:00</t>
  </si>
  <si>
    <t>0000-05-01 01:30:00</t>
  </si>
  <si>
    <t>0000-05-01 00:30:00</t>
  </si>
  <si>
    <t>0000-04-30 23:30:00</t>
  </si>
  <si>
    <t>0000-04-30 22:30:00</t>
  </si>
  <si>
    <t>0000-04-30 21:30:00</t>
  </si>
  <si>
    <t>0000-04-30 20:30:00</t>
  </si>
  <si>
    <t>0000-04-30 19:30:00</t>
  </si>
  <si>
    <t>0000-04-30 18:30:00</t>
  </si>
  <si>
    <t>0000-04-30 17:30:00</t>
  </si>
  <si>
    <t>0000-04-30 16:30:00</t>
  </si>
  <si>
    <t>0000-04-30 15:30:00</t>
  </si>
  <si>
    <t>0000-04-30 14:30:00</t>
  </si>
  <si>
    <t>0000-04-30 13:30:00</t>
  </si>
  <si>
    <t>0000-04-30 12:30:00</t>
  </si>
  <si>
    <t>0000-04-30 11:30:00</t>
  </si>
  <si>
    <t>0000-04-30 10:30:00</t>
  </si>
  <si>
    <t>0000-04-30 09:30:00</t>
  </si>
  <si>
    <t>0000-04-30 08:30:00</t>
  </si>
  <si>
    <t>0000-04-30 07:30:00</t>
  </si>
  <si>
    <t>0000-04-30 06:30:00</t>
  </si>
  <si>
    <t>0000-04-30 05:30:00</t>
  </si>
  <si>
    <t>0000-04-30 04:30:00</t>
  </si>
  <si>
    <t>0000-04-30 03:30:00</t>
  </si>
  <si>
    <t>0000-04-30 02:30:00</t>
  </si>
  <si>
    <t>0000-04-30 01:30:00</t>
  </si>
  <si>
    <t>0000-04-30 00:30:00</t>
  </si>
  <si>
    <t>0000-04-29 23:30:00</t>
  </si>
  <si>
    <t>0000-04-29 22:30:00</t>
  </si>
  <si>
    <t>0000-04-29 21:30:00</t>
  </si>
  <si>
    <t>0000-04-29 20:30:00</t>
  </si>
  <si>
    <t>0000-04-29 19:30:00</t>
  </si>
  <si>
    <t>0000-04-29 18:30:00</t>
  </si>
  <si>
    <t>0000-04-29 17:30:00</t>
  </si>
  <si>
    <t>0000-04-29 16:30:00</t>
  </si>
  <si>
    <t>0000-04-29 15:30:00</t>
  </si>
  <si>
    <t>0000-04-29 14:30:00</t>
  </si>
  <si>
    <t>0000-04-29 13:30:00</t>
  </si>
  <si>
    <t>0000-04-29 12:30:00</t>
  </si>
  <si>
    <t>0000-04-29 11:30:00</t>
  </si>
  <si>
    <t>0000-04-29 10:30:00</t>
  </si>
  <si>
    <t>0000-04-29 09:30:00</t>
  </si>
  <si>
    <t>0000-04-29 08:30:00</t>
  </si>
  <si>
    <t>0000-04-29 07:30:00</t>
  </si>
  <si>
    <t>0000-04-29 06:30:00</t>
  </si>
  <si>
    <t>0000-04-29 05:30:00</t>
  </si>
  <si>
    <t>0000-04-29 04:30:00</t>
  </si>
  <si>
    <t>0000-04-29 03:30:00</t>
  </si>
  <si>
    <t>0000-04-29 02:30:00</t>
  </si>
  <si>
    <t>0000-04-29 01:30:00</t>
  </si>
  <si>
    <t>0000-04-29 00:30:00</t>
  </si>
  <si>
    <t>0000-04-28 23:30:00</t>
  </si>
  <si>
    <t>0000-04-28 22:30:00</t>
  </si>
  <si>
    <t>0000-04-28 21:30:00</t>
  </si>
  <si>
    <t>0000-04-28 20:30:00</t>
  </si>
  <si>
    <t>0000-04-28 19:30:00</t>
  </si>
  <si>
    <t>0000-04-28 18:30:00</t>
  </si>
  <si>
    <t>0000-04-28 17:30:00</t>
  </si>
  <si>
    <t>0000-04-28 16:30:00</t>
  </si>
  <si>
    <t>0000-04-28 15:30:00</t>
  </si>
  <si>
    <t>0000-04-28 14:30:00</t>
  </si>
  <si>
    <t>0000-04-28 13:30:00</t>
  </si>
  <si>
    <t>0000-04-28 12:30:00</t>
  </si>
  <si>
    <t>0000-04-28 11:30:00</t>
  </si>
  <si>
    <t>0000-04-28 10:30:00</t>
  </si>
  <si>
    <t>0000-04-28 09:30:00</t>
  </si>
  <si>
    <t>0000-04-28 08:30:00</t>
  </si>
  <si>
    <t>0000-04-28 07:30:00</t>
  </si>
  <si>
    <t>0000-04-28 06:30:00</t>
  </si>
  <si>
    <t>0000-04-28 05:30:00</t>
  </si>
  <si>
    <t>0000-04-28 04:30:00</t>
  </si>
  <si>
    <t>0000-04-28 03:30:00</t>
  </si>
  <si>
    <t>0000-04-28 02:30:00</t>
  </si>
  <si>
    <t>0000-04-28 01:30:00</t>
  </si>
  <si>
    <t>0000-04-28 00:30:00</t>
  </si>
  <si>
    <t>0000-04-27 23:30:00</t>
  </si>
  <si>
    <t>0000-04-27 22:30:00</t>
  </si>
  <si>
    <t>0000-04-27 21:30:00</t>
  </si>
  <si>
    <t>0000-04-27 20:30:00</t>
  </si>
  <si>
    <t>0000-04-27 19:30:00</t>
  </si>
  <si>
    <t>0000-04-27 18:30:00</t>
  </si>
  <si>
    <t>0000-04-27 17:30:00</t>
  </si>
  <si>
    <t>0000-04-27 16:30:00</t>
  </si>
  <si>
    <t>0000-04-27 15:30:00</t>
  </si>
  <si>
    <t>0000-04-27 14:30:00</t>
  </si>
  <si>
    <t>0000-04-27 13:30:00</t>
  </si>
  <si>
    <t>0000-04-27 12:30:00</t>
  </si>
  <si>
    <t>0000-04-27 11:30:00</t>
  </si>
  <si>
    <t>0000-04-27 10:30:00</t>
  </si>
  <si>
    <t>0000-04-27 09:30:00</t>
  </si>
  <si>
    <t>0000-04-27 08:30:00</t>
  </si>
  <si>
    <t>0000-04-27 07:30:00</t>
  </si>
  <si>
    <t>0000-04-27 06:30:00</t>
  </si>
  <si>
    <t>0000-04-27 05:30:00</t>
  </si>
  <si>
    <t>0000-04-27 04:30:00</t>
  </si>
  <si>
    <t>0000-04-27 03:30:00</t>
  </si>
  <si>
    <t>0000-04-27 02:30:00</t>
  </si>
  <si>
    <t>0000-04-27 01:30:00</t>
  </si>
  <si>
    <t>0000-04-27 00:30:00</t>
  </si>
  <si>
    <t>0000-04-26 23:30:00</t>
  </si>
  <si>
    <t>0000-04-26 22:30:00</t>
  </si>
  <si>
    <t>0000-04-26 21:30:00</t>
  </si>
  <si>
    <t>0000-04-26 20:30:00</t>
  </si>
  <si>
    <t>0000-04-26 19:30:00</t>
  </si>
  <si>
    <t>0000-04-26 18:30:00</t>
  </si>
  <si>
    <t>0000-04-26 17:30:00</t>
  </si>
  <si>
    <t>0000-04-26 16:30:00</t>
  </si>
  <si>
    <t>0000-04-26 15:30:00</t>
  </si>
  <si>
    <t>0000-04-26 14:30:00</t>
  </si>
  <si>
    <t>0000-04-26 13:30:00</t>
  </si>
  <si>
    <t>0000-04-26 12:30:00</t>
  </si>
  <si>
    <t>0000-04-26 11:30:00</t>
  </si>
  <si>
    <t>0000-04-26 10:30:00</t>
  </si>
  <si>
    <t>0000-04-26 09:30:00</t>
  </si>
  <si>
    <t>0000-04-26 08:30:00</t>
  </si>
  <si>
    <t>0000-04-26 07:30:00</t>
  </si>
  <si>
    <t>0000-04-26 06:30:00</t>
  </si>
  <si>
    <t>0000-04-26 05:30:00</t>
  </si>
  <si>
    <t>0000-04-26 04:30:00</t>
  </si>
  <si>
    <t>0000-04-26 03:30:00</t>
  </si>
  <si>
    <t>0000-04-26 02:30:00</t>
  </si>
  <si>
    <t>0000-04-26 01:30:00</t>
  </si>
  <si>
    <t>0000-04-26 00:30:00</t>
  </si>
  <si>
    <t>0000-04-25 23:30:00</t>
  </si>
  <si>
    <t>0000-04-25 22:30:00</t>
  </si>
  <si>
    <t>0000-04-25 21:30:00</t>
  </si>
  <si>
    <t>0000-04-25 20:30:00</t>
  </si>
  <si>
    <t>0000-04-25 19:30:00</t>
  </si>
  <si>
    <t>0000-04-25 18:30:00</t>
  </si>
  <si>
    <t>0000-04-25 17:30:00</t>
  </si>
  <si>
    <t>0000-04-25 16:30:00</t>
  </si>
  <si>
    <t>0000-04-25 15:30:00</t>
  </si>
  <si>
    <t>0000-04-25 14:30:00</t>
  </si>
  <si>
    <t>0000-04-25 13:30:00</t>
  </si>
  <si>
    <t>0000-04-25 12:30:00</t>
  </si>
  <si>
    <t>0000-04-25 11:30:00</t>
  </si>
  <si>
    <t>0000-04-25 10:30:00</t>
  </si>
  <si>
    <t>0000-04-25 09:30:00</t>
  </si>
  <si>
    <t>0000-04-25 08:30:00</t>
  </si>
  <si>
    <t>0000-04-25 07:30:00</t>
  </si>
  <si>
    <t>0000-04-25 06:30:00</t>
  </si>
  <si>
    <t>0000-04-25 05:30:00</t>
  </si>
  <si>
    <t>0000-04-25 04:30:00</t>
  </si>
  <si>
    <t>0000-04-25 03:30:00</t>
  </si>
  <si>
    <t>0000-04-25 02:30:00</t>
  </si>
  <si>
    <t>0000-04-25 01:30:00</t>
  </si>
  <si>
    <t>0000-04-25 00:30:00</t>
  </si>
  <si>
    <t>0000-04-24 23:30:00</t>
  </si>
  <si>
    <t>0000-04-24 22:30:00</t>
  </si>
  <si>
    <t>0000-04-24 21:30:00</t>
  </si>
  <si>
    <t>0000-04-24 20:30:00</t>
  </si>
  <si>
    <t>0000-04-24 19:30:00</t>
  </si>
  <si>
    <t>0000-04-24 18:30:00</t>
  </si>
  <si>
    <t>0000-04-24 17:30:00</t>
  </si>
  <si>
    <t>0000-04-24 16:30:00</t>
  </si>
  <si>
    <t>0000-04-24 15:30:00</t>
  </si>
  <si>
    <t>0000-04-24 14:30:00</t>
  </si>
  <si>
    <t>0000-04-24 13:30:00</t>
  </si>
  <si>
    <t>0000-04-24 12:30:00</t>
  </si>
  <si>
    <t>0000-04-24 11:30:00</t>
  </si>
  <si>
    <t>0000-04-24 10:30:00</t>
  </si>
  <si>
    <t>0000-04-24 09:30:00</t>
  </si>
  <si>
    <t>0000-04-24 08:30:00</t>
  </si>
  <si>
    <t>0000-04-24 07:30:00</t>
  </si>
  <si>
    <t>0000-04-24 06:30:00</t>
  </si>
  <si>
    <t>0000-04-24 05:30:00</t>
  </si>
  <si>
    <t>0000-04-24 04:30:00</t>
  </si>
  <si>
    <t>0000-04-24 03:30:00</t>
  </si>
  <si>
    <t>0000-04-24 02:30:00</t>
  </si>
  <si>
    <t>0000-04-24 01:30:00</t>
  </si>
  <si>
    <t>0000-04-24 00:30:00</t>
  </si>
  <si>
    <t>0000-04-23 23:30:00</t>
  </si>
  <si>
    <t>0000-04-23 22:30:00</t>
  </si>
  <si>
    <t>0000-04-23 21:30:00</t>
  </si>
  <si>
    <t>0000-04-23 20:30:00</t>
  </si>
  <si>
    <t>0000-04-23 19:30:00</t>
  </si>
  <si>
    <t>0000-04-23 18:30:00</t>
  </si>
  <si>
    <t>0000-04-23 17:30:00</t>
  </si>
  <si>
    <t>0000-04-23 16:30:00</t>
  </si>
  <si>
    <t>0000-04-23 15:30:00</t>
  </si>
  <si>
    <t>0000-04-23 14:30:00</t>
  </si>
  <si>
    <t>0000-04-23 13:30:00</t>
  </si>
  <si>
    <t>0000-04-23 12:30:00</t>
  </si>
  <si>
    <t>0000-04-23 11:30:00</t>
  </si>
  <si>
    <t>0000-04-23 10:30:00</t>
  </si>
  <si>
    <t>0000-04-23 09:30:00</t>
  </si>
  <si>
    <t>0000-04-23 08:30:00</t>
  </si>
  <si>
    <t>0000-04-23 07:30:00</t>
  </si>
  <si>
    <t>0000-04-23 06:30:00</t>
  </si>
  <si>
    <t>0000-04-23 05:30:00</t>
  </si>
  <si>
    <t>0000-04-23 04:30:00</t>
  </si>
  <si>
    <t>0000-04-23 03:30:00</t>
  </si>
  <si>
    <t>0000-04-23 02:30:00</t>
  </si>
  <si>
    <t>0000-04-23 01:30:00</t>
  </si>
  <si>
    <t>0000-04-23 00:30:00</t>
  </si>
  <si>
    <t>0000-04-22 23:30:00</t>
  </si>
  <si>
    <t>0000-04-22 22:30:00</t>
  </si>
  <si>
    <t>0000-04-22 21:30:00</t>
  </si>
  <si>
    <t>0000-04-22 20:30:00</t>
  </si>
  <si>
    <t>0000-04-22 19:30:00</t>
  </si>
  <si>
    <t>0000-04-22 18:30:00</t>
  </si>
  <si>
    <t>0000-04-22 17:30:00</t>
  </si>
  <si>
    <t>0000-04-22 16:30:00</t>
  </si>
  <si>
    <t>0000-04-22 15:30:00</t>
  </si>
  <si>
    <t>0000-04-22 14:30:00</t>
  </si>
  <si>
    <t>0000-04-22 13:30:00</t>
  </si>
  <si>
    <t>0000-04-22 12:30:00</t>
  </si>
  <si>
    <t>0000-04-22 11:30:00</t>
  </si>
  <si>
    <t>0000-04-22 10:30:00</t>
  </si>
  <si>
    <t>0000-04-22 09:30:00</t>
  </si>
  <si>
    <t>0000-04-22 08:30:00</t>
  </si>
  <si>
    <t>0000-04-22 07:30:00</t>
  </si>
  <si>
    <t>0000-04-22 06:30:00</t>
  </si>
  <si>
    <t>0000-04-22 05:30:00</t>
  </si>
  <si>
    <t>0000-04-22 04:30:00</t>
  </si>
  <si>
    <t>0000-04-22 03:30:00</t>
  </si>
  <si>
    <t>0000-04-22 02:30:00</t>
  </si>
  <si>
    <t>0000-04-22 01:30:00</t>
  </si>
  <si>
    <t>0000-04-22 00:30:00</t>
  </si>
  <si>
    <t>0000-04-21 23:30:00</t>
  </si>
  <si>
    <t>0000-04-21 22:30:00</t>
  </si>
  <si>
    <t>0000-04-21 21:30:00</t>
  </si>
  <si>
    <t>0000-04-21 20:30:00</t>
  </si>
  <si>
    <t>0000-04-21 19:30:00</t>
  </si>
  <si>
    <t>0000-04-21 18:30:00</t>
  </si>
  <si>
    <t>0000-04-21 17:30:00</t>
  </si>
  <si>
    <t>0000-04-21 16:30:00</t>
  </si>
  <si>
    <t>0000-04-21 15:30:00</t>
  </si>
  <si>
    <t>0000-04-21 14:30:00</t>
  </si>
  <si>
    <t>0000-04-21 13:30:00</t>
  </si>
  <si>
    <t>0000-04-21 12:30:00</t>
  </si>
  <si>
    <t>0000-04-21 11:30:00</t>
  </si>
  <si>
    <t>0000-04-21 10:30:00</t>
  </si>
  <si>
    <t>0000-04-21 09:30:00</t>
  </si>
  <si>
    <t>0000-04-21 08:30:00</t>
  </si>
  <si>
    <t>0000-04-21 07:30:00</t>
  </si>
  <si>
    <t>0000-04-21 06:30:00</t>
  </si>
  <si>
    <t>0000-04-21 05:30:00</t>
  </si>
  <si>
    <t>0000-04-21 04:30:00</t>
  </si>
  <si>
    <t>0000-04-21 03:30:00</t>
  </si>
  <si>
    <t>0000-04-21 02:30:00</t>
  </si>
  <si>
    <t>0000-04-21 01:30:00</t>
  </si>
  <si>
    <t>0000-04-21 00:30:00</t>
  </si>
  <si>
    <t>0000-04-20 23:30:00</t>
  </si>
  <si>
    <t>0000-04-20 22:30:00</t>
  </si>
  <si>
    <t>0000-04-20 21:30:00</t>
  </si>
  <si>
    <t>0000-04-20 20:30:00</t>
  </si>
  <si>
    <t>0000-04-20 19:30:00</t>
  </si>
  <si>
    <t>0000-04-20 18:30:00</t>
  </si>
  <si>
    <t>0000-04-20 17:30:00</t>
  </si>
  <si>
    <t>0000-04-20 16:30:00</t>
  </si>
  <si>
    <t>0000-04-20 15:30:00</t>
  </si>
  <si>
    <t>0000-04-20 14:30:00</t>
  </si>
  <si>
    <t>0000-04-20 13:30:00</t>
  </si>
  <si>
    <t>0000-04-20 12:30:00</t>
  </si>
  <si>
    <t>0000-04-20 11:30:00</t>
  </si>
  <si>
    <t>0000-04-20 10:30:00</t>
  </si>
  <si>
    <t>0000-04-20 09:30:00</t>
  </si>
  <si>
    <t>0000-04-20 08:30:00</t>
  </si>
  <si>
    <t>0000-04-20 07:30:00</t>
  </si>
  <si>
    <t>0000-04-20 06:30:00</t>
  </si>
  <si>
    <t>0000-04-20 05:30:00</t>
  </si>
  <si>
    <t>0000-04-20 04:30:00</t>
  </si>
  <si>
    <t>0000-04-20 03:30:00</t>
  </si>
  <si>
    <t>0000-04-20 02:30:00</t>
  </si>
  <si>
    <t>0000-04-20 01:30:00</t>
  </si>
  <si>
    <t>0000-04-20 00:30:00</t>
  </si>
  <si>
    <t>0000-04-19 23:30:00</t>
  </si>
  <si>
    <t>0000-04-19 22:30:00</t>
  </si>
  <si>
    <t>0000-04-19 21:30:00</t>
  </si>
  <si>
    <t>0000-04-19 20:30:00</t>
  </si>
  <si>
    <t>0000-04-19 19:30:00</t>
  </si>
  <si>
    <t>0000-04-19 18:30:00</t>
  </si>
  <si>
    <t>0000-04-19 17:30:00</t>
  </si>
  <si>
    <t>0000-04-19 16:30:00</t>
  </si>
  <si>
    <t>0000-04-19 15:30:00</t>
  </si>
  <si>
    <t>0000-04-19 14:30:00</t>
  </si>
  <si>
    <t>0000-04-19 13:30:00</t>
  </si>
  <si>
    <t>0000-04-19 12:30:00</t>
  </si>
  <si>
    <t>0000-04-19 11:30:00</t>
  </si>
  <si>
    <t>0000-04-19 10:30:00</t>
  </si>
  <si>
    <t>0000-04-19 09:30:00</t>
  </si>
  <si>
    <t>0000-04-19 08:30:00</t>
  </si>
  <si>
    <t>0000-04-19 07:30:00</t>
  </si>
  <si>
    <t>0000-04-19 06:30:00</t>
  </si>
  <si>
    <t>0000-04-19 05:30:00</t>
  </si>
  <si>
    <t>0000-04-19 04:30:00</t>
  </si>
  <si>
    <t>0000-04-19 03:30:00</t>
  </si>
  <si>
    <t>0000-04-19 02:30:00</t>
  </si>
  <si>
    <t>0000-04-19 01:30:00</t>
  </si>
  <si>
    <t>0000-04-19 00:30:00</t>
  </si>
  <si>
    <t>0000-04-18 23:30:00</t>
  </si>
  <si>
    <t>0000-04-18 22:30:00</t>
  </si>
  <si>
    <t>0000-04-18 21:30:00</t>
  </si>
  <si>
    <t>0000-04-18 20:30:00</t>
  </si>
  <si>
    <t>0000-04-18 19:30:00</t>
  </si>
  <si>
    <t>0000-04-18 18:30:00</t>
  </si>
  <si>
    <t>0000-04-18 17:30:00</t>
  </si>
  <si>
    <t>0000-04-18 16:30:00</t>
  </si>
  <si>
    <t>0000-04-18 15:30:00</t>
  </si>
  <si>
    <t>0000-04-18 14:30:00</t>
  </si>
  <si>
    <t>0000-04-18 13:30:00</t>
  </si>
  <si>
    <t>0000-04-18 12:30:00</t>
  </si>
  <si>
    <t>0000-04-18 11:30:00</t>
  </si>
  <si>
    <t>0000-04-18 10:30:00</t>
  </si>
  <si>
    <t>0000-04-18 09:30:00</t>
  </si>
  <si>
    <t>0000-04-18 08:30:00</t>
  </si>
  <si>
    <t>0000-04-18 07:30:00</t>
  </si>
  <si>
    <t>0000-04-18 06:30:00</t>
  </si>
  <si>
    <t>0000-04-18 05:30:00</t>
  </si>
  <si>
    <t>0000-04-18 04:30:00</t>
  </si>
  <si>
    <t>0000-04-18 03:30:00</t>
  </si>
  <si>
    <t>0000-04-18 02:30:00</t>
  </si>
  <si>
    <t>0000-04-18 01:30:00</t>
  </si>
  <si>
    <t>0000-04-18 00:30:00</t>
  </si>
  <si>
    <t>0000-04-17 23:30:00</t>
  </si>
  <si>
    <t>0000-04-17 22:30:00</t>
  </si>
  <si>
    <t>0000-04-17 21:30:00</t>
  </si>
  <si>
    <t>0000-04-17 20:30:00</t>
  </si>
  <si>
    <t>0000-04-17 19:30:00</t>
  </si>
  <si>
    <t>0000-04-17 18:30:00</t>
  </si>
  <si>
    <t>0000-04-17 17:30:00</t>
  </si>
  <si>
    <t>0000-04-17 16:30:00</t>
  </si>
  <si>
    <t>0000-04-17 15:30:00</t>
  </si>
  <si>
    <t>0000-04-17 14:30:00</t>
  </si>
  <si>
    <t>0000-04-17 13:30:00</t>
  </si>
  <si>
    <t>0000-04-17 12:30:00</t>
  </si>
  <si>
    <t>0000-04-17 11:30:00</t>
  </si>
  <si>
    <t>0000-04-17 10:30:00</t>
  </si>
  <si>
    <t>0000-04-17 09:30:00</t>
  </si>
  <si>
    <t>0000-04-17 08:30:00</t>
  </si>
  <si>
    <t>0000-04-17 07:30:00</t>
  </si>
  <si>
    <t>0000-04-17 06:30:00</t>
  </si>
  <si>
    <t>0000-04-17 05:30:00</t>
  </si>
  <si>
    <t>0000-04-17 04:30:00</t>
  </si>
  <si>
    <t>0000-04-17 03:30:00</t>
  </si>
  <si>
    <t>0000-04-17 02:30:00</t>
  </si>
  <si>
    <t>0000-04-17 01:30:00</t>
  </si>
  <si>
    <t>0000-04-17 00:30:00</t>
  </si>
  <si>
    <t>0000-04-16 23:30:00</t>
  </si>
  <si>
    <t>0000-04-16 22:30:00</t>
  </si>
  <si>
    <t>0000-04-16 21:30:00</t>
  </si>
  <si>
    <t>0000-04-16 20:30:00</t>
  </si>
  <si>
    <t>0000-04-16 19:30:00</t>
  </si>
  <si>
    <t>0000-04-16 18:30:00</t>
  </si>
  <si>
    <t>0000-04-16 17:30:00</t>
  </si>
  <si>
    <t>0000-04-16 16:30:00</t>
  </si>
  <si>
    <t>0000-04-16 15:30:00</t>
  </si>
  <si>
    <t>0000-04-16 14:30:00</t>
  </si>
  <si>
    <t>0000-04-16 13:30:00</t>
  </si>
  <si>
    <t>0000-04-16 12:30:00</t>
  </si>
  <si>
    <t>0000-04-16 11:30:00</t>
  </si>
  <si>
    <t>0000-04-16 10:30:00</t>
  </si>
  <si>
    <t>0000-04-16 09:30:00</t>
  </si>
  <si>
    <t>0000-04-16 08:30:00</t>
  </si>
  <si>
    <t>0000-04-16 07:30:00</t>
  </si>
  <si>
    <t>0000-04-16 06:30:00</t>
  </si>
  <si>
    <t>0000-04-16 05:30:00</t>
  </si>
  <si>
    <t>0000-04-16 04:30:00</t>
  </si>
  <si>
    <t>0000-04-16 03:30:00</t>
  </si>
  <si>
    <t>0000-04-16 02:30:00</t>
  </si>
  <si>
    <t>0000-04-16 01:30:00</t>
  </si>
  <si>
    <t>0000-04-16 00:30:00</t>
  </si>
  <si>
    <t>0000-04-15 23:30:00</t>
  </si>
  <si>
    <t>0000-04-15 22:30:00</t>
  </si>
  <si>
    <t>0000-04-15 21:30:00</t>
  </si>
  <si>
    <t>0000-04-15 20:30:00</t>
  </si>
  <si>
    <t>0000-04-15 19:30:00</t>
  </si>
  <si>
    <t>0000-04-15 18:30:00</t>
  </si>
  <si>
    <t>0000-04-15 17:30:00</t>
  </si>
  <si>
    <t>0000-04-15 16:30:00</t>
  </si>
  <si>
    <t>0000-04-15 15:30:00</t>
  </si>
  <si>
    <t>0000-04-15 14:30:00</t>
  </si>
  <si>
    <t>0000-04-15 13:30:00</t>
  </si>
  <si>
    <t>0000-04-15 12:30:00</t>
  </si>
  <si>
    <t>0000-04-15 11:30:00</t>
  </si>
  <si>
    <t>0000-04-15 10:30:00</t>
  </si>
  <si>
    <t>0000-04-15 09:30:00</t>
  </si>
  <si>
    <t>0000-04-15 08:30:00</t>
  </si>
  <si>
    <t>0000-04-15 07:30:00</t>
  </si>
  <si>
    <t>0000-04-15 06:30:00</t>
  </si>
  <si>
    <t>0000-04-15 05:30:00</t>
  </si>
  <si>
    <t>0000-04-15 04:30:00</t>
  </si>
  <si>
    <t>0000-04-15 03:30:00</t>
  </si>
  <si>
    <t>0000-04-15 02:30:00</t>
  </si>
  <si>
    <t>0000-04-15 01:30:00</t>
  </si>
  <si>
    <t>0000-04-15 00:30:00</t>
  </si>
  <si>
    <t>0000-04-14 23:30:00</t>
  </si>
  <si>
    <t>0000-04-14 22:30:00</t>
  </si>
  <si>
    <t>0000-04-14 21:30:00</t>
  </si>
  <si>
    <t>0000-04-14 20:30:00</t>
  </si>
  <si>
    <t>0000-04-14 19:30:00</t>
  </si>
  <si>
    <t>0000-04-14 18:30:00</t>
  </si>
  <si>
    <t>0000-04-14 17:30:00</t>
  </si>
  <si>
    <t>0000-04-14 16:30:00</t>
  </si>
  <si>
    <t>0000-04-14 15:30:00</t>
  </si>
  <si>
    <t>0000-04-14 14:30:00</t>
  </si>
  <si>
    <t>0000-04-14 13:30:00</t>
  </si>
  <si>
    <t>0000-04-14 12:30:00</t>
  </si>
  <si>
    <t>0000-04-14 11:30:00</t>
  </si>
  <si>
    <t>0000-04-14 10:30:00</t>
  </si>
  <si>
    <t>0000-04-14 09:30:00</t>
  </si>
  <si>
    <t>0000-04-14 08:30:00</t>
  </si>
  <si>
    <t>0000-04-14 07:30:00</t>
  </si>
  <si>
    <t>0000-04-14 06:30:00</t>
  </si>
  <si>
    <t>0000-04-14 05:30:00</t>
  </si>
  <si>
    <t>0000-04-14 04:30:00</t>
  </si>
  <si>
    <t>0000-04-14 03:30:00</t>
  </si>
  <si>
    <t>0000-04-14 02:30:00</t>
  </si>
  <si>
    <t>0000-04-14 01:30:00</t>
  </si>
  <si>
    <t>0000-04-14 00:30:00</t>
  </si>
  <si>
    <t>0000-04-13 23:30:00</t>
  </si>
  <si>
    <t>0000-04-13 22:30:00</t>
  </si>
  <si>
    <t>0000-04-13 21:30:00</t>
  </si>
  <si>
    <t>0000-04-13 20:30:00</t>
  </si>
  <si>
    <t>0000-04-13 19:30:00</t>
  </si>
  <si>
    <t>0000-04-13 18:30:00</t>
  </si>
  <si>
    <t>0000-04-13 17:30:00</t>
  </si>
  <si>
    <t>0000-04-13 16:30:00</t>
  </si>
  <si>
    <t>0000-04-13 15:30:00</t>
  </si>
  <si>
    <t>0000-04-13 14:30:00</t>
  </si>
  <si>
    <t>0000-04-13 13:30:00</t>
  </si>
  <si>
    <t>0000-04-13 12:30:00</t>
  </si>
  <si>
    <t>0000-04-13 11:30:00</t>
  </si>
  <si>
    <t>0000-04-13 10:30:00</t>
  </si>
  <si>
    <t>0000-04-13 09:30:00</t>
  </si>
  <si>
    <t>0000-04-13 08:30:00</t>
  </si>
  <si>
    <t>0000-04-13 07:30:00</t>
  </si>
  <si>
    <t>0000-04-13 06:30:00</t>
  </si>
  <si>
    <t>0000-04-13 05:30:00</t>
  </si>
  <si>
    <t>0000-04-13 04:30:00</t>
  </si>
  <si>
    <t>0000-04-13 03:30:00</t>
  </si>
  <si>
    <t>0000-04-13 02:30:00</t>
  </si>
  <si>
    <t>0000-04-13 01:30:00</t>
  </si>
  <si>
    <t>0000-04-13 00:30:00</t>
  </si>
  <si>
    <t>0000-04-12 23:30:00</t>
  </si>
  <si>
    <t>0000-04-12 22:30:00</t>
  </si>
  <si>
    <t>0000-04-12 21:30:00</t>
  </si>
  <si>
    <t>0000-04-12 20:30:00</t>
  </si>
  <si>
    <t>0000-04-12 19:30:00</t>
  </si>
  <si>
    <t>0000-04-12 18:30:00</t>
  </si>
  <si>
    <t>0000-04-12 17:30:00</t>
  </si>
  <si>
    <t>0000-04-12 16:30:00</t>
  </si>
  <si>
    <t>0000-04-12 15:30:00</t>
  </si>
  <si>
    <t>0000-04-12 14:30:00</t>
  </si>
  <si>
    <t>0000-04-12 13:30:00</t>
  </si>
  <si>
    <t>0000-04-12 12:30:00</t>
  </si>
  <si>
    <t>0000-04-12 11:30:00</t>
  </si>
  <si>
    <t>0000-04-12 10:30:00</t>
  </si>
  <si>
    <t>0000-04-12 09:30:00</t>
  </si>
  <si>
    <t>0000-04-12 08:30:00</t>
  </si>
  <si>
    <t>0000-04-12 07:30:00</t>
  </si>
  <si>
    <t>0000-04-12 06:30:00</t>
  </si>
  <si>
    <t>0000-04-12 05:30:00</t>
  </si>
  <si>
    <t>0000-04-12 04:30:00</t>
  </si>
  <si>
    <t>0000-04-12 03:30:00</t>
  </si>
  <si>
    <t>0000-04-12 02:30:00</t>
  </si>
  <si>
    <t>0000-04-12 01:30:00</t>
  </si>
  <si>
    <t>0000-04-12 00:30:00</t>
  </si>
  <si>
    <t>0000-04-11 23:30:00</t>
  </si>
  <si>
    <t>0000-04-11 22:30:00</t>
  </si>
  <si>
    <t>0000-04-11 21:30:00</t>
  </si>
  <si>
    <t>0000-04-11 20:30:00</t>
  </si>
  <si>
    <t>0000-04-11 19:30:00</t>
  </si>
  <si>
    <t>0000-04-11 18:30:00</t>
  </si>
  <si>
    <t>0000-04-11 17:30:00</t>
  </si>
  <si>
    <t>0000-04-11 16:30:00</t>
  </si>
  <si>
    <t>0000-04-11 15:30:00</t>
  </si>
  <si>
    <t>0000-04-11 14:30:00</t>
  </si>
  <si>
    <t>0000-04-11 13:30:00</t>
  </si>
  <si>
    <t>0000-04-11 12:30:00</t>
  </si>
  <si>
    <t>0000-04-11 11:30:00</t>
  </si>
  <si>
    <t>0000-04-11 10:30:00</t>
  </si>
  <si>
    <t>0000-04-11 09:30:00</t>
  </si>
  <si>
    <t>0000-04-11 08:30:00</t>
  </si>
  <si>
    <t>0000-04-11 07:30:00</t>
  </si>
  <si>
    <t>0000-04-11 06:30:00</t>
  </si>
  <si>
    <t>0000-04-11 05:30:00</t>
  </si>
  <si>
    <t>0000-04-11 04:30:00</t>
  </si>
  <si>
    <t>0000-04-11 03:30:00</t>
  </si>
  <si>
    <t>0000-04-11 02:30:00</t>
  </si>
  <si>
    <t>0000-04-11 01:30:00</t>
  </si>
  <si>
    <t>0000-04-11 00:30:00</t>
  </si>
  <si>
    <t>0000-04-10 23:30:00</t>
  </si>
  <si>
    <t>0000-04-10 22:30:00</t>
  </si>
  <si>
    <t>0000-04-10 21:30:00</t>
  </si>
  <si>
    <t>0000-04-10 20:30:00</t>
  </si>
  <si>
    <t>0000-04-10 19:30:00</t>
  </si>
  <si>
    <t>0000-04-10 18:30:00</t>
  </si>
  <si>
    <t>0000-04-10 17:30:00</t>
  </si>
  <si>
    <t>0000-04-10 16:30:00</t>
  </si>
  <si>
    <t>0000-04-10 15:30:00</t>
  </si>
  <si>
    <t>0000-04-10 14:30:00</t>
  </si>
  <si>
    <t>0000-04-10 13:30:00</t>
  </si>
  <si>
    <t>0000-04-10 12:30:00</t>
  </si>
  <si>
    <t>0000-04-10 11:30:00</t>
  </si>
  <si>
    <t>0000-04-10 10:30:00</t>
  </si>
  <si>
    <t>0000-04-10 09:30:00</t>
  </si>
  <si>
    <t>0000-04-10 08:30:00</t>
  </si>
  <si>
    <t>0000-04-10 07:30:00</t>
  </si>
  <si>
    <t>0000-04-10 06:30:00</t>
  </si>
  <si>
    <t>0000-04-10 05:30:00</t>
  </si>
  <si>
    <t>0000-04-10 04:30:00</t>
  </si>
  <si>
    <t>0000-04-10 03:30:00</t>
  </si>
  <si>
    <t>0000-04-10 02:30:00</t>
  </si>
  <si>
    <t>0000-04-10 01:30:00</t>
  </si>
  <si>
    <t>0000-04-10 00:30:00</t>
  </si>
  <si>
    <t>0000-04-09 23:30:00</t>
  </si>
  <si>
    <t>0000-04-09 22:30:00</t>
  </si>
  <si>
    <t>0000-04-09 21:30:00</t>
  </si>
  <si>
    <t>0000-04-09 20:30:00</t>
  </si>
  <si>
    <t>0000-04-09 19:30:00</t>
  </si>
  <si>
    <t>0000-04-09 18:30:00</t>
  </si>
  <si>
    <t>0000-04-09 17:30:00</t>
  </si>
  <si>
    <t>0000-04-09 16:30:00</t>
  </si>
  <si>
    <t>0000-04-09 15:30:00</t>
  </si>
  <si>
    <t>0000-04-09 14:30:00</t>
  </si>
  <si>
    <t>0000-04-09 13:30:00</t>
  </si>
  <si>
    <t>0000-04-09 12:30:00</t>
  </si>
  <si>
    <t>0000-04-09 11:30:00</t>
  </si>
  <si>
    <t>0000-04-09 10:30:00</t>
  </si>
  <si>
    <t>0000-04-09 09:30:00</t>
  </si>
  <si>
    <t>0000-04-09 08:30:00</t>
  </si>
  <si>
    <t>0000-04-09 07:30:00</t>
  </si>
  <si>
    <t>0000-04-09 06:30:00</t>
  </si>
  <si>
    <t>0000-04-09 05:30:00</t>
  </si>
  <si>
    <t>0000-04-09 04:30:00</t>
  </si>
  <si>
    <t>0000-04-09 03:30:00</t>
  </si>
  <si>
    <t>0000-04-09 02:30:00</t>
  </si>
  <si>
    <t>0000-04-09 01:30:00</t>
  </si>
  <si>
    <t>0000-04-09 00:30:00</t>
  </si>
  <si>
    <t>0000-04-08 23:30:00</t>
  </si>
  <si>
    <t>0000-04-08 22:30:00</t>
  </si>
  <si>
    <t>0000-04-08 21:30:00</t>
  </si>
  <si>
    <t>0000-04-08 20:30:00</t>
  </si>
  <si>
    <t>0000-04-08 19:30:00</t>
  </si>
  <si>
    <t>0000-04-08 18:30:00</t>
  </si>
  <si>
    <t>0000-04-08 17:30:00</t>
  </si>
  <si>
    <t>0000-04-08 16:30:00</t>
  </si>
  <si>
    <t>0000-04-08 15:30:00</t>
  </si>
  <si>
    <t>0000-04-08 14:30:00</t>
  </si>
  <si>
    <t>0000-04-08 13:30:00</t>
  </si>
  <si>
    <t>0000-04-08 12:30:00</t>
  </si>
  <si>
    <t>0000-04-08 11:30:00</t>
  </si>
  <si>
    <t>0000-04-08 10:30:00</t>
  </si>
  <si>
    <t>0000-04-08 09:30:00</t>
  </si>
  <si>
    <t>0000-04-08 08:30:00</t>
  </si>
  <si>
    <t>0000-04-08 07:30:00</t>
  </si>
  <si>
    <t>0000-04-08 06:30:00</t>
  </si>
  <si>
    <t>0000-04-08 05:30:00</t>
  </si>
  <si>
    <t>0000-04-08 04:30:00</t>
  </si>
  <si>
    <t>0000-04-08 03:30:00</t>
  </si>
  <si>
    <t>0000-04-08 02:30:00</t>
  </si>
  <si>
    <t>0000-04-08 01:30:00</t>
  </si>
  <si>
    <t>0000-04-08 00:30:00</t>
  </si>
  <si>
    <t>0000-04-07 23:30:00</t>
  </si>
  <si>
    <t>0000-04-07 22:30:00</t>
  </si>
  <si>
    <t>0000-04-07 21:30:00</t>
  </si>
  <si>
    <t>0000-04-07 20:30:00</t>
  </si>
  <si>
    <t>0000-04-07 19:30:00</t>
  </si>
  <si>
    <t>0000-04-07 18:30:00</t>
  </si>
  <si>
    <t>0000-04-07 17:30:00</t>
  </si>
  <si>
    <t>0000-04-07 16:30:00</t>
  </si>
  <si>
    <t>0000-04-07 15:30:00</t>
  </si>
  <si>
    <t>0000-04-07 14:30:00</t>
  </si>
  <si>
    <t>0000-04-07 13:30:00</t>
  </si>
  <si>
    <t>0000-04-07 12:30:00</t>
  </si>
  <si>
    <t>0000-04-07 11:30:00</t>
  </si>
  <si>
    <t>0000-04-07 10:30:00</t>
  </si>
  <si>
    <t>0000-04-07 09:30:00</t>
  </si>
  <si>
    <t>0000-04-07 08:30:00</t>
  </si>
  <si>
    <t>0000-04-07 07:30:00</t>
  </si>
  <si>
    <t>0000-04-07 06:30:00</t>
  </si>
  <si>
    <t>0000-04-07 05:30:00</t>
  </si>
  <si>
    <t>0000-04-07 04:30:00</t>
  </si>
  <si>
    <t>0000-04-07 03:30:00</t>
  </si>
  <si>
    <t>0000-04-07 02:30:00</t>
  </si>
  <si>
    <t>0000-04-07 01:30:00</t>
  </si>
  <si>
    <t>0000-04-07 00:30:00</t>
  </si>
  <si>
    <t>0000-04-06 23:30:00</t>
  </si>
  <si>
    <t>0000-04-06 22:30:00</t>
  </si>
  <si>
    <t>0000-04-06 21:30:00</t>
  </si>
  <si>
    <t>0000-04-06 20:30:00</t>
  </si>
  <si>
    <t>0000-04-06 19:30:00</t>
  </si>
  <si>
    <t>0000-04-06 18:30:00</t>
  </si>
  <si>
    <t>0000-04-06 17:30:00</t>
  </si>
  <si>
    <t>0000-04-06 16:30:00</t>
  </si>
  <si>
    <t>0000-04-06 15:30:00</t>
  </si>
  <si>
    <t>0000-04-06 14:30:00</t>
  </si>
  <si>
    <t>0000-04-06 13:30:00</t>
  </si>
  <si>
    <t>0000-04-06 12:30:00</t>
  </si>
  <si>
    <t>0000-04-06 11:30:00</t>
  </si>
  <si>
    <t>0000-04-06 10:30:00</t>
  </si>
  <si>
    <t>0000-04-06 09:30:00</t>
  </si>
  <si>
    <t>0000-04-06 08:30:00</t>
  </si>
  <si>
    <t>0000-04-06 07:30:00</t>
  </si>
  <si>
    <t>0000-04-06 06:30:00</t>
  </si>
  <si>
    <t>0000-04-06 05:30:00</t>
  </si>
  <si>
    <t>0000-04-06 04:30:00</t>
  </si>
  <si>
    <t>0000-04-06 03:30:00</t>
  </si>
  <si>
    <t>0000-04-06 02:30:00</t>
  </si>
  <si>
    <t>0000-04-06 01:30:00</t>
  </si>
  <si>
    <t>0000-04-06 00:30:00</t>
  </si>
  <si>
    <t>0000-04-05 23:30:00</t>
  </si>
  <si>
    <t>0000-04-05 22:30:00</t>
  </si>
  <si>
    <t>0000-04-05 21:30:00</t>
  </si>
  <si>
    <t>0000-04-05 20:30:00</t>
  </si>
  <si>
    <t>0000-04-05 19:30:00</t>
  </si>
  <si>
    <t>0000-04-05 18:30:00</t>
  </si>
  <si>
    <t>0000-04-05 17:30:00</t>
  </si>
  <si>
    <t>0000-04-05 16:30:00</t>
  </si>
  <si>
    <t>0000-04-05 15:30:00</t>
  </si>
  <si>
    <t>0000-04-05 14:30:00</t>
  </si>
  <si>
    <t>0000-04-05 13:30:00</t>
  </si>
  <si>
    <t>0000-04-05 12:30:00</t>
  </si>
  <si>
    <t>0000-04-05 11:30:00</t>
  </si>
  <si>
    <t>0000-04-05 10:30:00</t>
  </si>
  <si>
    <t>0000-04-05 09:30:00</t>
  </si>
  <si>
    <t>0000-04-05 08:30:00</t>
  </si>
  <si>
    <t>0000-04-05 07:30:00</t>
  </si>
  <si>
    <t>0000-04-05 06:30:00</t>
  </si>
  <si>
    <t>0000-04-05 05:30:00</t>
  </si>
  <si>
    <t>0000-04-05 04:30:00</t>
  </si>
  <si>
    <t>0000-04-05 03:30:00</t>
  </si>
  <si>
    <t>0000-04-05 02:30:00</t>
  </si>
  <si>
    <t>0000-04-05 01:30:00</t>
  </si>
  <si>
    <t>0000-04-05 00:30:00</t>
  </si>
  <si>
    <t>0000-04-04 23:30:00</t>
  </si>
  <si>
    <t>0000-04-04 22:30:00</t>
  </si>
  <si>
    <t>0000-04-04 21:30:00</t>
  </si>
  <si>
    <t>0000-04-04 20:30:00</t>
  </si>
  <si>
    <t>0000-04-04 19:30:00</t>
  </si>
  <si>
    <t>0000-04-04 18:30:00</t>
  </si>
  <si>
    <t>0000-04-04 17:30:00</t>
  </si>
  <si>
    <t>0000-04-04 16:30:00</t>
  </si>
  <si>
    <t>0000-04-04 15:30:00</t>
  </si>
  <si>
    <t>0000-04-04 14:30:00</t>
  </si>
  <si>
    <t>0000-04-04 13:30:00</t>
  </si>
  <si>
    <t>0000-04-04 12:30:00</t>
  </si>
  <si>
    <t>0000-04-04 11:30:00</t>
  </si>
  <si>
    <t>0000-04-04 10:30:00</t>
  </si>
  <si>
    <t>0000-04-04 09:30:00</t>
  </si>
  <si>
    <t>0000-04-04 08:30:00</t>
  </si>
  <si>
    <t>0000-04-04 07:30:00</t>
  </si>
  <si>
    <t>0000-04-04 06:30:00</t>
  </si>
  <si>
    <t>0000-04-04 05:30:00</t>
  </si>
  <si>
    <t>0000-04-04 04:30:00</t>
  </si>
  <si>
    <t>0000-04-04 03:30:00</t>
  </si>
  <si>
    <t>0000-04-04 02:30:00</t>
  </si>
  <si>
    <t>0000-04-04 01:30:00</t>
  </si>
  <si>
    <t>0000-04-04 00:30:00</t>
  </si>
  <si>
    <t>0000-04-03 23:30:00</t>
  </si>
  <si>
    <t>0000-04-03 22:30:00</t>
  </si>
  <si>
    <t>0000-04-03 21:30:00</t>
  </si>
  <si>
    <t>0000-04-03 20:30:00</t>
  </si>
  <si>
    <t>0000-04-03 19:30:00</t>
  </si>
  <si>
    <t>0000-04-03 18:30:00</t>
  </si>
  <si>
    <t>0000-04-03 17:30:00</t>
  </si>
  <si>
    <t>0000-04-03 16:30:00</t>
  </si>
  <si>
    <t>0000-04-03 15:30:00</t>
  </si>
  <si>
    <t>0000-04-03 14:30:00</t>
  </si>
  <si>
    <t>0000-04-03 13:30:00</t>
  </si>
  <si>
    <t>0000-04-03 12:30:00</t>
  </si>
  <si>
    <t>0000-04-03 11:30:00</t>
  </si>
  <si>
    <t>0000-04-03 10:30:00</t>
  </si>
  <si>
    <t>0000-04-03 09:30:00</t>
  </si>
  <si>
    <t>0000-04-03 08:30:00</t>
  </si>
  <si>
    <t>0000-04-03 07:30:00</t>
  </si>
  <si>
    <t>0000-04-03 06:30:00</t>
  </si>
  <si>
    <t>0000-04-03 05:30:00</t>
  </si>
  <si>
    <t>0000-04-03 04:30:00</t>
  </si>
  <si>
    <t>0000-04-03 03:30:00</t>
  </si>
  <si>
    <t>0000-04-03 02:30:00</t>
  </si>
  <si>
    <t>0000-04-03 01:30:00</t>
  </si>
  <si>
    <t>0000-04-03 00:30:00</t>
  </si>
  <si>
    <t>0000-04-02 23:30:00</t>
  </si>
  <si>
    <t>0000-04-02 22:30:00</t>
  </si>
  <si>
    <t>0000-04-02 21:30:00</t>
  </si>
  <si>
    <t>0000-04-02 20:30:00</t>
  </si>
  <si>
    <t>0000-04-02 19:30:00</t>
  </si>
  <si>
    <t>0000-04-02 18:30:00</t>
  </si>
  <si>
    <t>0000-04-02 17:30:00</t>
  </si>
  <si>
    <t>0000-04-02 16:30:00</t>
  </si>
  <si>
    <t>0000-04-02 15:30:00</t>
  </si>
  <si>
    <t>0000-04-02 14:30:00</t>
  </si>
  <si>
    <t>0000-04-02 13:30:00</t>
  </si>
  <si>
    <t>0000-04-02 12:30:00</t>
  </si>
  <si>
    <t>0000-04-02 11:30:00</t>
  </si>
  <si>
    <t>0000-04-02 10:30:00</t>
  </si>
  <si>
    <t>0000-04-02 09:30:00</t>
  </si>
  <si>
    <t>0000-04-02 08:30:00</t>
  </si>
  <si>
    <t>0000-04-02 07:30:00</t>
  </si>
  <si>
    <t>0000-04-02 06:30:00</t>
  </si>
  <si>
    <t>0000-04-02 05:30:00</t>
  </si>
  <si>
    <t>0000-04-02 04:30:00</t>
  </si>
  <si>
    <t>0000-04-02 03:30:00</t>
  </si>
  <si>
    <t>0000-04-02 02:30:00</t>
  </si>
  <si>
    <t>0000-04-02 01:30:00</t>
  </si>
  <si>
    <t>0000-04-02 00:30:00</t>
  </si>
  <si>
    <t>0000-04-01 23:30:00</t>
  </si>
  <si>
    <t>0000-04-01 22:30:00</t>
  </si>
  <si>
    <t>0000-04-01 21:30:00</t>
  </si>
  <si>
    <t>0000-04-01 20:30:00</t>
  </si>
  <si>
    <t>0000-04-01 19:30:00</t>
  </si>
  <si>
    <t>0000-04-01 18:30:00</t>
  </si>
  <si>
    <t>0000-04-01 17:30:00</t>
  </si>
  <si>
    <t>0000-04-01 16:30:00</t>
  </si>
  <si>
    <t>0000-04-01 15:30:00</t>
  </si>
  <si>
    <t>0000-04-01 14:30:00</t>
  </si>
  <si>
    <t>0000-04-01 13:30:00</t>
  </si>
  <si>
    <t>0000-04-01 12:30:00</t>
  </si>
  <si>
    <t>0000-04-01 11:30:00</t>
  </si>
  <si>
    <t>0000-04-01 10:30:00</t>
  </si>
  <si>
    <t>0000-04-01 09:30:00</t>
  </si>
  <si>
    <t>0000-04-01 08:30:00</t>
  </si>
  <si>
    <t>0000-04-01 07:30:00</t>
  </si>
  <si>
    <t>0000-04-01 06:30:00</t>
  </si>
  <si>
    <t>0000-04-01 05:30:00</t>
  </si>
  <si>
    <t>0000-04-01 04:30:00</t>
  </si>
  <si>
    <t>0000-04-01 03:30:00</t>
  </si>
  <si>
    <t>0000-04-01 02:30:00</t>
  </si>
  <si>
    <t>0000-04-01 01:30:00</t>
  </si>
  <si>
    <t>0000-04-01 00:30:00</t>
  </si>
  <si>
    <t>0000-03-31 23:30:00</t>
  </si>
  <si>
    <t>0000-03-31 22:30:00</t>
  </si>
  <si>
    <t>0000-03-31 21:30:00</t>
  </si>
  <si>
    <t>0000-03-31 20:30:00</t>
  </si>
  <si>
    <t>0000-03-31 19:30:00</t>
  </si>
  <si>
    <t>0000-03-31 18:30:00</t>
  </si>
  <si>
    <t>0000-03-31 17:30:00</t>
  </si>
  <si>
    <t>0000-03-31 16:30:00</t>
  </si>
  <si>
    <t>0000-03-31 15:30:00</t>
  </si>
  <si>
    <t>0000-03-31 14:30:00</t>
  </si>
  <si>
    <t>0000-03-31 13:30:00</t>
  </si>
  <si>
    <t>0000-03-31 12:30:00</t>
  </si>
  <si>
    <t>0000-03-31 11:30:00</t>
  </si>
  <si>
    <t>0000-03-31 10:30:00</t>
  </si>
  <si>
    <t>0000-03-31 09:30:00</t>
  </si>
  <si>
    <t>0000-03-31 08:30:00</t>
  </si>
  <si>
    <t>0000-03-31 07:30:00</t>
  </si>
  <si>
    <t>0000-03-31 06:30:00</t>
  </si>
  <si>
    <t>0000-03-31 05:30:00</t>
  </si>
  <si>
    <t>0000-03-31 04:30:00</t>
  </si>
  <si>
    <t>0000-03-31 03:30:00</t>
  </si>
  <si>
    <t>0000-03-31 02:30:00</t>
  </si>
  <si>
    <t>0000-03-31 01:30:00</t>
  </si>
  <si>
    <t>0000-03-31 00:30:00</t>
  </si>
  <si>
    <t>0000-03-30 23:30:00</t>
  </si>
  <si>
    <t>0000-03-30 22:30:00</t>
  </si>
  <si>
    <t>0000-03-30 21:30:00</t>
  </si>
  <si>
    <t>0000-03-30 20:30:00</t>
  </si>
  <si>
    <t>0000-03-30 19:30:00</t>
  </si>
  <si>
    <t>0000-03-30 18:30:00</t>
  </si>
  <si>
    <t>0000-03-30 17:30:00</t>
  </si>
  <si>
    <t>0000-03-30 16:30:00</t>
  </si>
  <si>
    <t>0000-03-30 15:30:00</t>
  </si>
  <si>
    <t>0000-03-30 14:30:00</t>
  </si>
  <si>
    <t>0000-03-30 13:30:00</t>
  </si>
  <si>
    <t>0000-03-30 12:30:00</t>
  </si>
  <si>
    <t>0000-03-30 11:30:00</t>
  </si>
  <si>
    <t>0000-03-30 10:30:00</t>
  </si>
  <si>
    <t>0000-03-30 09:30:00</t>
  </si>
  <si>
    <t>0000-03-30 08:30:00</t>
  </si>
  <si>
    <t>0000-03-30 07:30:00</t>
  </si>
  <si>
    <t>0000-03-30 06:30:00</t>
  </si>
  <si>
    <t>0000-03-30 05:30:00</t>
  </si>
  <si>
    <t>0000-03-30 04:30:00</t>
  </si>
  <si>
    <t>0000-03-30 03:30:00</t>
  </si>
  <si>
    <t>0000-03-30 02:30:00</t>
  </si>
  <si>
    <t>0000-03-30 01:30:00</t>
  </si>
  <si>
    <t>0000-03-30 00:30:00</t>
  </si>
  <si>
    <t>0000-03-29 23:30:00</t>
  </si>
  <si>
    <t>0000-03-29 22:30:00</t>
  </si>
  <si>
    <t>0000-03-29 21:30:00</t>
  </si>
  <si>
    <t>0000-03-29 20:30:00</t>
  </si>
  <si>
    <t>0000-03-29 19:30:00</t>
  </si>
  <si>
    <t>0000-03-29 18:30:00</t>
  </si>
  <si>
    <t>0000-03-29 17:30:00</t>
  </si>
  <si>
    <t>0000-03-29 16:30:00</t>
  </si>
  <si>
    <t>0000-03-29 15:30:00</t>
  </si>
  <si>
    <t>0000-03-29 14:30:00</t>
  </si>
  <si>
    <t>0000-03-29 13:30:00</t>
  </si>
  <si>
    <t>0000-03-29 12:30:00</t>
  </si>
  <si>
    <t>0000-03-29 11:30:00</t>
  </si>
  <si>
    <t>0000-03-29 10:30:00</t>
  </si>
  <si>
    <t>0000-03-29 09:30:00</t>
  </si>
  <si>
    <t>0000-03-29 08:30:00</t>
  </si>
  <si>
    <t>0000-03-29 07:30:00</t>
  </si>
  <si>
    <t>0000-03-29 06:30:00</t>
  </si>
  <si>
    <t>0000-03-29 05:30:00</t>
  </si>
  <si>
    <t>0000-03-29 04:30:00</t>
  </si>
  <si>
    <t>0000-03-29 03:30:00</t>
  </si>
  <si>
    <t>0000-03-29 02:30:00</t>
  </si>
  <si>
    <t>0000-03-29 01:30:00</t>
  </si>
  <si>
    <t>0000-03-29 00:30:00</t>
  </si>
  <si>
    <t>0000-03-28 23:30:00</t>
  </si>
  <si>
    <t>0000-03-28 22:30:00</t>
  </si>
  <si>
    <t>0000-03-28 21:30:00</t>
  </si>
  <si>
    <t>0000-03-28 20:30:00</t>
  </si>
  <si>
    <t>0000-03-28 19:30:00</t>
  </si>
  <si>
    <t>0000-03-28 18:30:00</t>
  </si>
  <si>
    <t>0000-03-28 17:30:00</t>
  </si>
  <si>
    <t>0000-03-28 16:30:00</t>
  </si>
  <si>
    <t>0000-03-28 15:30:00</t>
  </si>
  <si>
    <t>0000-03-28 14:30:00</t>
  </si>
  <si>
    <t>0000-03-28 13:30:00</t>
  </si>
  <si>
    <t>0000-03-28 12:30:00</t>
  </si>
  <si>
    <t>0000-03-28 11:30:00</t>
  </si>
  <si>
    <t>0000-03-28 10:30:00</t>
  </si>
  <si>
    <t>0000-03-28 09:30:00</t>
  </si>
  <si>
    <t>0000-03-28 08:30:00</t>
  </si>
  <si>
    <t>0000-03-28 07:30:00</t>
  </si>
  <si>
    <t>0000-03-28 06:30:00</t>
  </si>
  <si>
    <t>0000-03-28 05:30:00</t>
  </si>
  <si>
    <t>0000-03-28 04:30:00</t>
  </si>
  <si>
    <t>0000-03-28 03:30:00</t>
  </si>
  <si>
    <t>0000-03-28 02:30:00</t>
  </si>
  <si>
    <t>0000-03-28 01:30:00</t>
  </si>
  <si>
    <t>0000-03-28 00:30:00</t>
  </si>
  <si>
    <t>0000-03-27 23:30:00</t>
  </si>
  <si>
    <t>0000-03-27 22:30:00</t>
  </si>
  <si>
    <t>0000-03-27 21:30:00</t>
  </si>
  <si>
    <t>0000-03-27 20:30:00</t>
  </si>
  <si>
    <t>0000-03-27 19:30:00</t>
  </si>
  <si>
    <t>0000-03-27 18:30:00</t>
  </si>
  <si>
    <t>0000-03-27 17:30:00</t>
  </si>
  <si>
    <t>0000-03-27 16:30:00</t>
  </si>
  <si>
    <t>0000-03-27 15:30:00</t>
  </si>
  <si>
    <t>0000-03-27 14:30:00</t>
  </si>
  <si>
    <t>0000-03-27 13:30:00</t>
  </si>
  <si>
    <t>0000-03-27 12:30:00</t>
  </si>
  <si>
    <t>0000-03-27 11:30:00</t>
  </si>
  <si>
    <t>0000-03-27 10:30:00</t>
  </si>
  <si>
    <t>0000-03-27 09:30:00</t>
  </si>
  <si>
    <t>0000-03-27 08:30:00</t>
  </si>
  <si>
    <t>0000-03-27 07:30:00</t>
  </si>
  <si>
    <t>0000-03-27 06:30:00</t>
  </si>
  <si>
    <t>0000-03-27 05:30:00</t>
  </si>
  <si>
    <t>0000-03-27 04:30:00</t>
  </si>
  <si>
    <t>0000-03-27 03:30:00</t>
  </si>
  <si>
    <t>0000-03-27 02:30:00</t>
  </si>
  <si>
    <t>0000-03-27 01:30:00</t>
  </si>
  <si>
    <t>0000-03-27 00:30:00</t>
  </si>
  <si>
    <t>0000-03-26 23:30:00</t>
  </si>
  <si>
    <t>0000-03-26 22:30:00</t>
  </si>
  <si>
    <t>0000-03-26 21:30:00</t>
  </si>
  <si>
    <t>0000-03-26 20:30:00</t>
  </si>
  <si>
    <t>0000-03-26 19:30:00</t>
  </si>
  <si>
    <t>0000-03-26 18:30:00</t>
  </si>
  <si>
    <t>0000-03-26 17:30:00</t>
  </si>
  <si>
    <t>0000-03-26 16:30:00</t>
  </si>
  <si>
    <t>0000-03-26 15:30:00</t>
  </si>
  <si>
    <t>0000-03-26 14:30:00</t>
  </si>
  <si>
    <t>0000-03-26 13:30:00</t>
  </si>
  <si>
    <t>0000-03-26 12:30:00</t>
  </si>
  <si>
    <t>0000-03-26 11:30:00</t>
  </si>
  <si>
    <t>0000-03-26 10:30:00</t>
  </si>
  <si>
    <t>0000-03-26 09:30:00</t>
  </si>
  <si>
    <t>0000-03-26 08:30:00</t>
  </si>
  <si>
    <t>0000-03-26 07:30:00</t>
  </si>
  <si>
    <t>0000-03-26 06:30:00</t>
  </si>
  <si>
    <t>0000-03-26 05:30:00</t>
  </si>
  <si>
    <t>0000-03-26 04:30:00</t>
  </si>
  <si>
    <t>0000-03-26 03:30:00</t>
  </si>
  <si>
    <t>0000-03-26 02:30:00</t>
  </si>
  <si>
    <t>0000-03-26 01:30:00</t>
  </si>
  <si>
    <t>0000-03-26 00:30:00</t>
  </si>
  <si>
    <t>0000-03-25 23:30:00</t>
  </si>
  <si>
    <t>0000-03-25 22:30:00</t>
  </si>
  <si>
    <t>0000-03-25 21:30:00</t>
  </si>
  <si>
    <t>0000-03-25 20:30:00</t>
  </si>
  <si>
    <t>0000-03-25 19:30:00</t>
  </si>
  <si>
    <t>0000-03-25 18:30:00</t>
  </si>
  <si>
    <t>0000-03-25 17:30:00</t>
  </si>
  <si>
    <t>0000-03-25 16:30:00</t>
  </si>
  <si>
    <t>0000-03-25 15:30:00</t>
  </si>
  <si>
    <t>0000-03-25 14:30:00</t>
  </si>
  <si>
    <t>0000-03-25 13:30:00</t>
  </si>
  <si>
    <t>0000-03-25 12:30:00</t>
  </si>
  <si>
    <t>0000-03-25 11:30:00</t>
  </si>
  <si>
    <t>0000-03-25 10:30:00</t>
  </si>
  <si>
    <t>0000-03-25 09:30:00</t>
  </si>
  <si>
    <t>0000-03-25 08:30:00</t>
  </si>
  <si>
    <t>0000-03-25 07:30:00</t>
  </si>
  <si>
    <t>0000-03-25 06:30:00</t>
  </si>
  <si>
    <t>0000-03-25 05:30:00</t>
  </si>
  <si>
    <t>0000-03-25 04:30:00</t>
  </si>
  <si>
    <t>0000-03-25 03:30:00</t>
  </si>
  <si>
    <t>0000-03-25 02:30:00</t>
  </si>
  <si>
    <t>0000-03-25 01:30:00</t>
  </si>
  <si>
    <t>0000-03-25 00:30:00</t>
  </si>
  <si>
    <t>0000-03-24 23:30:00</t>
  </si>
  <si>
    <t>0000-03-24 22:30:00</t>
  </si>
  <si>
    <t>0000-03-24 21:30:00</t>
  </si>
  <si>
    <t>0000-03-24 20:30:00</t>
  </si>
  <si>
    <t>0000-03-24 19:30:00</t>
  </si>
  <si>
    <t>0000-03-24 18:30:00</t>
  </si>
  <si>
    <t>0000-03-24 17:30:00</t>
  </si>
  <si>
    <t>0000-03-24 16:30:00</t>
  </si>
  <si>
    <t>0000-03-24 15:30:00</t>
  </si>
  <si>
    <t>0000-03-24 14:30:00</t>
  </si>
  <si>
    <t>0000-03-24 13:30:00</t>
  </si>
  <si>
    <t>0000-03-24 12:30:00</t>
  </si>
  <si>
    <t>0000-03-24 11:30:00</t>
  </si>
  <si>
    <t>0000-03-24 10:30:00</t>
  </si>
  <si>
    <t>0000-03-24 09:30:00</t>
  </si>
  <si>
    <t>0000-03-24 08:30:00</t>
  </si>
  <si>
    <t>0000-03-24 07:30:00</t>
  </si>
  <si>
    <t>0000-03-24 06:30:00</t>
  </si>
  <si>
    <t>0000-03-24 05:30:00</t>
  </si>
  <si>
    <t>0000-03-24 04:30:00</t>
  </si>
  <si>
    <t>0000-03-24 03:30:00</t>
  </si>
  <si>
    <t>0000-03-24 02:30:00</t>
  </si>
  <si>
    <t>0000-03-24 01:30:00</t>
  </si>
  <si>
    <t>0000-03-24 00:30:00</t>
  </si>
  <si>
    <t>0000-03-23 23:30:00</t>
  </si>
  <si>
    <t>0000-03-23 22:30:00</t>
  </si>
  <si>
    <t>0000-03-23 21:30:00</t>
  </si>
  <si>
    <t>0000-03-23 20:30:00</t>
  </si>
  <si>
    <t>0000-03-23 19:30:00</t>
  </si>
  <si>
    <t>0000-03-23 18:30:00</t>
  </si>
  <si>
    <t>0000-03-23 17:30:00</t>
  </si>
  <si>
    <t>0000-03-23 16:30:00</t>
  </si>
  <si>
    <t>0000-03-23 15:30:00</t>
  </si>
  <si>
    <t>0000-03-23 14:30:00</t>
  </si>
  <si>
    <t>0000-03-23 13:30:00</t>
  </si>
  <si>
    <t>0000-03-23 12:30:00</t>
  </si>
  <si>
    <t>0000-03-23 11:30:00</t>
  </si>
  <si>
    <t>0000-03-23 10:30:00</t>
  </si>
  <si>
    <t>0000-03-23 09:30:00</t>
  </si>
  <si>
    <t>0000-03-23 08:30:00</t>
  </si>
  <si>
    <t>0000-03-23 07:30:00</t>
  </si>
  <si>
    <t>0000-03-23 06:30:00</t>
  </si>
  <si>
    <t>0000-03-23 05:30:00</t>
  </si>
  <si>
    <t>0000-03-23 04:30:00</t>
  </si>
  <si>
    <t>0000-03-23 03:30:00</t>
  </si>
  <si>
    <t>0000-03-23 02:30:00</t>
  </si>
  <si>
    <t>0000-03-23 01:30:00</t>
  </si>
  <si>
    <t>0000-03-23 00:30:00</t>
  </si>
  <si>
    <t>0000-03-22 23:30:00</t>
  </si>
  <si>
    <t>0000-03-22 22:30:00</t>
  </si>
  <si>
    <t>0000-03-22 21:30:00</t>
  </si>
  <si>
    <t>0000-03-22 20:30:00</t>
  </si>
  <si>
    <t>0000-03-22 19:30:00</t>
  </si>
  <si>
    <t>0000-03-22 18:30:00</t>
  </si>
  <si>
    <t>0000-03-22 17:30:00</t>
  </si>
  <si>
    <t>0000-03-22 16:30:00</t>
  </si>
  <si>
    <t>0000-03-22 15:30:00</t>
  </si>
  <si>
    <t>0000-03-22 14:30:00</t>
  </si>
  <si>
    <t>0000-03-22 13:30:00</t>
  </si>
  <si>
    <t>0000-03-22 12:30:00</t>
  </si>
  <si>
    <t>0000-03-22 11:30:00</t>
  </si>
  <si>
    <t>0000-03-22 10:30:00</t>
  </si>
  <si>
    <t>0000-03-22 09:30:00</t>
  </si>
  <si>
    <t>0000-03-22 08:30:00</t>
  </si>
  <si>
    <t>0000-03-22 07:30:00</t>
  </si>
  <si>
    <t>0000-03-22 06:30:00</t>
  </si>
  <si>
    <t>0000-03-22 05:30:00</t>
  </si>
  <si>
    <t>0000-03-22 04:30:00</t>
  </si>
  <si>
    <t>0000-03-22 03:30:00</t>
  </si>
  <si>
    <t>0000-03-22 02:30:00</t>
  </si>
  <si>
    <t>0000-03-22 01:30:00</t>
  </si>
  <si>
    <t>0000-03-22 00:30:00</t>
  </si>
  <si>
    <t>0000-03-21 23:30:00</t>
  </si>
  <si>
    <t>0000-03-21 22:30:00</t>
  </si>
  <si>
    <t>0000-03-21 21:30:00</t>
  </si>
  <si>
    <t>0000-03-21 20:30:00</t>
  </si>
  <si>
    <t>0000-03-21 19:30:00</t>
  </si>
  <si>
    <t>0000-03-21 18:30:00</t>
  </si>
  <si>
    <t>0000-03-21 17:30:00</t>
  </si>
  <si>
    <t>0000-03-21 16:30:00</t>
  </si>
  <si>
    <t>0000-03-21 15:30:00</t>
  </si>
  <si>
    <t>0000-03-21 14:30:00</t>
  </si>
  <si>
    <t>0000-03-21 13:30:00</t>
  </si>
  <si>
    <t>0000-03-21 12:30:00</t>
  </si>
  <si>
    <t>0000-03-21 11:30:00</t>
  </si>
  <si>
    <t>0000-03-21 10:30:00</t>
  </si>
  <si>
    <t>0000-03-21 09:30:00</t>
  </si>
  <si>
    <t>0000-03-21 08:30:00</t>
  </si>
  <si>
    <t>0000-03-21 07:30:00</t>
  </si>
  <si>
    <t>0000-03-21 06:30:00</t>
  </si>
  <si>
    <t>0000-03-21 05:30:00</t>
  </si>
  <si>
    <t>0000-03-21 04:30:00</t>
  </si>
  <si>
    <t>0000-03-21 03:30:00</t>
  </si>
  <si>
    <t>0000-03-21 02:30:00</t>
  </si>
  <si>
    <t>0000-03-21 01:30:00</t>
  </si>
  <si>
    <t>0000-03-21 00:30:00</t>
  </si>
  <si>
    <t>0000-03-20 23:30:00</t>
  </si>
  <si>
    <t>0000-03-20 22:30:00</t>
  </si>
  <si>
    <t>0000-03-20 21:30:00</t>
  </si>
  <si>
    <t>0000-03-20 20:30:00</t>
  </si>
  <si>
    <t>0000-03-20 19:30:00</t>
  </si>
  <si>
    <t>0000-03-20 18:30:00</t>
  </si>
  <si>
    <t>0000-03-20 17:30:00</t>
  </si>
  <si>
    <t>0000-03-20 16:30:00</t>
  </si>
  <si>
    <t>0000-03-20 15:30:00</t>
  </si>
  <si>
    <t>0000-03-20 14:30:00</t>
  </si>
  <si>
    <t>0000-03-20 13:30:00</t>
  </si>
  <si>
    <t>0000-03-20 12:30:00</t>
  </si>
  <si>
    <t>0000-03-20 11:30:00</t>
  </si>
  <si>
    <t>0000-03-20 10:30:00</t>
  </si>
  <si>
    <t>0000-03-20 09:30:00</t>
  </si>
  <si>
    <t>0000-03-20 08:30:00</t>
  </si>
  <si>
    <t>0000-03-20 07:30:00</t>
  </si>
  <si>
    <t>0000-03-20 06:30:00</t>
  </si>
  <si>
    <t>0000-03-20 05:30:00</t>
  </si>
  <si>
    <t>0000-03-20 04:30:00</t>
  </si>
  <si>
    <t>0000-03-20 03:30:00</t>
  </si>
  <si>
    <t>0000-03-20 02:30:00</t>
  </si>
  <si>
    <t>0000-03-20 01:30:00</t>
  </si>
  <si>
    <t>0000-03-20 00:30:00</t>
  </si>
  <si>
    <t>0000-03-19 23:30:00</t>
  </si>
  <si>
    <t>0000-03-19 22:30:00</t>
  </si>
  <si>
    <t>0000-03-19 21:30:00</t>
  </si>
  <si>
    <t>0000-03-19 20:30:00</t>
  </si>
  <si>
    <t>0000-03-19 19:30:00</t>
  </si>
  <si>
    <t>0000-03-19 18:30:00</t>
  </si>
  <si>
    <t>0000-03-19 17:30:00</t>
  </si>
  <si>
    <t>0000-03-19 16:30:00</t>
  </si>
  <si>
    <t>0000-03-19 15:30:00</t>
  </si>
  <si>
    <t>0000-03-19 14:30:00</t>
  </si>
  <si>
    <t>0000-03-19 13:30:00</t>
  </si>
  <si>
    <t>0000-03-19 12:30:00</t>
  </si>
  <si>
    <t>0000-03-19 11:30:00</t>
  </si>
  <si>
    <t>0000-03-19 10:30:00</t>
  </si>
  <si>
    <t>0000-03-19 09:30:00</t>
  </si>
  <si>
    <t>0000-03-19 08:30:00</t>
  </si>
  <si>
    <t>0000-03-19 07:30:00</t>
  </si>
  <si>
    <t>0000-03-19 06:30:00</t>
  </si>
  <si>
    <t>0000-03-19 05:30:00</t>
  </si>
  <si>
    <t>0000-03-19 04:30:00</t>
  </si>
  <si>
    <t>0000-03-19 03:30:00</t>
  </si>
  <si>
    <t>0000-03-19 02:30:00</t>
  </si>
  <si>
    <t>0000-03-19 01:30:00</t>
  </si>
  <si>
    <t>0000-03-19 00:30:00</t>
  </si>
  <si>
    <t>0000-03-18 23:30:00</t>
  </si>
  <si>
    <t>0000-03-18 22:30:00</t>
  </si>
  <si>
    <t>0000-03-18 21:30:00</t>
  </si>
  <si>
    <t>0000-03-18 20:30:00</t>
  </si>
  <si>
    <t>0000-03-18 19:30:00</t>
  </si>
  <si>
    <t>0000-03-18 18:30:00</t>
  </si>
  <si>
    <t>0000-03-18 17:30:00</t>
  </si>
  <si>
    <t>0000-03-18 16:30:00</t>
  </si>
  <si>
    <t>0000-03-18 15:30:00</t>
  </si>
  <si>
    <t>0000-03-18 14:30:00</t>
  </si>
  <si>
    <t>0000-03-18 13:30:00</t>
  </si>
  <si>
    <t>0000-03-18 12:30:00</t>
  </si>
  <si>
    <t>0000-03-18 11:30:00</t>
  </si>
  <si>
    <t>0000-03-18 10:30:00</t>
  </si>
  <si>
    <t>0000-03-18 09:30:00</t>
  </si>
  <si>
    <t>0000-03-18 08:30:00</t>
  </si>
  <si>
    <t>0000-03-18 07:30:00</t>
  </si>
  <si>
    <t>0000-03-18 06:30:00</t>
  </si>
  <si>
    <t>0000-03-18 05:30:00</t>
  </si>
  <si>
    <t>0000-03-18 04:30:00</t>
  </si>
  <si>
    <t>0000-03-18 03:30:00</t>
  </si>
  <si>
    <t>0000-03-18 02:30:00</t>
  </si>
  <si>
    <t>0000-03-18 01:30:00</t>
  </si>
  <si>
    <t>0000-03-18 00:30:00</t>
  </si>
  <si>
    <t>0000-03-17 23:30:00</t>
  </si>
  <si>
    <t>0000-03-17 22:30:00</t>
  </si>
  <si>
    <t>0000-03-17 21:30:00</t>
  </si>
  <si>
    <t>0000-03-17 20:30:00</t>
  </si>
  <si>
    <t>0000-03-17 19:30:00</t>
  </si>
  <si>
    <t>0000-03-17 18:30:00</t>
  </si>
  <si>
    <t>0000-03-17 17:30:00</t>
  </si>
  <si>
    <t>0000-03-17 16:30:00</t>
  </si>
  <si>
    <t>0000-03-17 15:30:00</t>
  </si>
  <si>
    <t>0000-03-17 14:30:00</t>
  </si>
  <si>
    <t>0000-03-17 13:30:00</t>
  </si>
  <si>
    <t>0000-03-17 12:30:00</t>
  </si>
  <si>
    <t>0000-03-17 11:30:00</t>
  </si>
  <si>
    <t>0000-03-17 10:30:00</t>
  </si>
  <si>
    <t>0000-03-17 09:30:00</t>
  </si>
  <si>
    <t>0000-03-17 08:30:00</t>
  </si>
  <si>
    <t>0000-03-17 07:30:00</t>
  </si>
  <si>
    <t>0000-03-17 06:30:00</t>
  </si>
  <si>
    <t>0000-03-17 05:30:00</t>
  </si>
  <si>
    <t>0000-03-17 04:30:00</t>
  </si>
  <si>
    <t>0000-03-17 03:30:00</t>
  </si>
  <si>
    <t>0000-03-17 02:30:00</t>
  </si>
  <si>
    <t>0000-03-17 01:30:00</t>
  </si>
  <si>
    <t>0000-03-17 00:30:00</t>
  </si>
  <si>
    <t>0000-03-16 23:30:00</t>
  </si>
  <si>
    <t>0000-03-16 22:30:00</t>
  </si>
  <si>
    <t>0000-03-16 21:30:00</t>
  </si>
  <si>
    <t>0000-03-16 20:30:00</t>
  </si>
  <si>
    <t>0000-03-16 19:30:00</t>
  </si>
  <si>
    <t>0000-03-16 18:30:00</t>
  </si>
  <si>
    <t>0000-03-16 17:30:00</t>
  </si>
  <si>
    <t>0000-03-16 16:30:00</t>
  </si>
  <si>
    <t>0000-03-16 15:30:00</t>
  </si>
  <si>
    <t>0000-03-16 14:30:00</t>
  </si>
  <si>
    <t>0000-03-16 13:30:00</t>
  </si>
  <si>
    <t>0000-03-16 12:30:00</t>
  </si>
  <si>
    <t>0000-03-16 11:30:00</t>
  </si>
  <si>
    <t>0000-03-16 10:30:00</t>
  </si>
  <si>
    <t>0000-03-16 09:30:00</t>
  </si>
  <si>
    <t>0000-03-16 08:30:00</t>
  </si>
  <si>
    <t>0000-03-16 07:30:00</t>
  </si>
  <si>
    <t>0000-03-16 06:30:00</t>
  </si>
  <si>
    <t>0000-03-16 05:30:00</t>
  </si>
  <si>
    <t>0000-03-16 04:30:00</t>
  </si>
  <si>
    <t>0000-03-16 03:30:00</t>
  </si>
  <si>
    <t>0000-03-16 02:30:00</t>
  </si>
  <si>
    <t>0000-03-16 01:30:00</t>
  </si>
  <si>
    <t>0000-03-16 00:30:00</t>
  </si>
  <si>
    <t>0000-03-15 23:30:00</t>
  </si>
  <si>
    <t>0000-03-15 22:30:00</t>
  </si>
  <si>
    <t>0000-03-15 21:30:00</t>
  </si>
  <si>
    <t>0000-03-15 20:30:00</t>
  </si>
  <si>
    <t>0000-03-15 19:30:00</t>
  </si>
  <si>
    <t>0000-03-15 18:30:00</t>
  </si>
  <si>
    <t>0000-03-15 17:30:00</t>
  </si>
  <si>
    <t>0000-03-15 16:30:00</t>
  </si>
  <si>
    <t>0000-03-15 15:30:00</t>
  </si>
  <si>
    <t>0000-03-15 14:30:00</t>
  </si>
  <si>
    <t>0000-03-15 13:30:00</t>
  </si>
  <si>
    <t>0000-03-15 12:30:00</t>
  </si>
  <si>
    <t>0000-03-15 11:30:00</t>
  </si>
  <si>
    <t>0000-03-15 10:30:00</t>
  </si>
  <si>
    <t>0000-03-15 09:30:00</t>
  </si>
  <si>
    <t>0000-03-15 08:30:00</t>
  </si>
  <si>
    <t>0000-03-15 07:30:00</t>
  </si>
  <si>
    <t>0000-03-15 06:30:00</t>
  </si>
  <si>
    <t>0000-03-15 05:30:00</t>
  </si>
  <si>
    <t>0000-03-15 04:30:00</t>
  </si>
  <si>
    <t>0000-03-15 03:30:00</t>
  </si>
  <si>
    <t>0000-03-15 02:30:00</t>
  </si>
  <si>
    <t>0000-03-15 01:30:00</t>
  </si>
  <si>
    <t>0000-03-15 00:30:00</t>
  </si>
  <si>
    <t>0000-03-14 23:30:00</t>
  </si>
  <si>
    <t>0000-03-14 22:30:00</t>
  </si>
  <si>
    <t>0000-03-14 21:30:00</t>
  </si>
  <si>
    <t>0000-03-14 20:30:00</t>
  </si>
  <si>
    <t>0000-03-14 19:30:00</t>
  </si>
  <si>
    <t>0000-03-14 18:30:00</t>
  </si>
  <si>
    <t>0000-03-14 17:30:00</t>
  </si>
  <si>
    <t>0000-03-14 16:30:00</t>
  </si>
  <si>
    <t>0000-03-14 15:30:00</t>
  </si>
  <si>
    <t>0000-03-14 14:30:00</t>
  </si>
  <si>
    <t>0000-03-14 13:30:00</t>
  </si>
  <si>
    <t>0000-03-14 12:30:00</t>
  </si>
  <si>
    <t>0000-03-14 11:30:00</t>
  </si>
  <si>
    <t>0000-03-14 10:30:00</t>
  </si>
  <si>
    <t>0000-03-14 09:30:00</t>
  </si>
  <si>
    <t>0000-03-14 08:30:00</t>
  </si>
  <si>
    <t>0000-03-14 07:30:00</t>
  </si>
  <si>
    <t>0000-03-14 06:30:00</t>
  </si>
  <si>
    <t>0000-03-14 05:30:00</t>
  </si>
  <si>
    <t>0000-03-14 04:30:00</t>
  </si>
  <si>
    <t>0000-03-14 03:30:00</t>
  </si>
  <si>
    <t>0000-03-14 02:30:00</t>
  </si>
  <si>
    <t>0000-03-14 01:30:00</t>
  </si>
  <si>
    <t>0000-03-14 00:30:00</t>
  </si>
  <si>
    <t>0000-03-13 23:30:00</t>
  </si>
  <si>
    <t>0000-03-13 22:30:00</t>
  </si>
  <si>
    <t>0000-03-13 21:30:00</t>
  </si>
  <si>
    <t>0000-03-13 20:30:00</t>
  </si>
  <si>
    <t>0000-03-13 19:30:00</t>
  </si>
  <si>
    <t>0000-03-13 18:30:00</t>
  </si>
  <si>
    <t>0000-03-13 17:30:00</t>
  </si>
  <si>
    <t>0000-03-13 16:30:00</t>
  </si>
  <si>
    <t>0000-03-13 15:30:00</t>
  </si>
  <si>
    <t>0000-03-13 14:30:00</t>
  </si>
  <si>
    <t>0000-03-13 13:30:00</t>
  </si>
  <si>
    <t>0000-03-13 12:30:00</t>
  </si>
  <si>
    <t>0000-03-13 11:30:00</t>
  </si>
  <si>
    <t>0000-03-13 10:30:00</t>
  </si>
  <si>
    <t>0000-03-13 09:30:00</t>
  </si>
  <si>
    <t>0000-03-13 08:30:00</t>
  </si>
  <si>
    <t>0000-03-13 07:30:00</t>
  </si>
  <si>
    <t>0000-03-13 06:30:00</t>
  </si>
  <si>
    <t>0000-03-13 05:30:00</t>
  </si>
  <si>
    <t>0000-03-13 04:30:00</t>
  </si>
  <si>
    <t>0000-03-13 03:30:00</t>
  </si>
  <si>
    <t>0000-03-13 02:30:00</t>
  </si>
  <si>
    <t>0000-03-13 01:30:00</t>
  </si>
  <si>
    <t>0000-03-13 00:30:00</t>
  </si>
  <si>
    <t>0000-03-12 23:30:00</t>
  </si>
  <si>
    <t>0000-03-12 22:30:00</t>
  </si>
  <si>
    <t>0000-03-12 21:30:00</t>
  </si>
  <si>
    <t>0000-03-12 20:30:00</t>
  </si>
  <si>
    <t>0000-03-12 19:30:00</t>
  </si>
  <si>
    <t>0000-03-12 18:30:00</t>
  </si>
  <si>
    <t>0000-03-12 17:30:00</t>
  </si>
  <si>
    <t>0000-03-12 16:30:00</t>
  </si>
  <si>
    <t>0000-03-12 15:30:00</t>
  </si>
  <si>
    <t>0000-03-12 14:30:00</t>
  </si>
  <si>
    <t>0000-03-12 13:30:00</t>
  </si>
  <si>
    <t>0000-03-12 12:30:00</t>
  </si>
  <si>
    <t>0000-03-12 11:30:00</t>
  </si>
  <si>
    <t>0000-03-12 10:30:00</t>
  </si>
  <si>
    <t>0000-03-12 09:30:00</t>
  </si>
  <si>
    <t>0000-03-12 08:30:00</t>
  </si>
  <si>
    <t>0000-03-12 07:30:00</t>
  </si>
  <si>
    <t>0000-03-12 06:30:00</t>
  </si>
  <si>
    <t>0000-03-12 05:30:00</t>
  </si>
  <si>
    <t>0000-03-12 04:30:00</t>
  </si>
  <si>
    <t>0000-03-12 03:30:00</t>
  </si>
  <si>
    <t>0000-03-12 02:30:00</t>
  </si>
  <si>
    <t>0000-03-12 01:30:00</t>
  </si>
  <si>
    <t>0000-03-12 00:30:00</t>
  </si>
  <si>
    <t>0000-03-11 23:30:00</t>
  </si>
  <si>
    <t>0000-03-11 22:30:00</t>
  </si>
  <si>
    <t>0000-03-11 21:30:00</t>
  </si>
  <si>
    <t>0000-03-11 20:30:00</t>
  </si>
  <si>
    <t>0000-03-11 19:30:00</t>
  </si>
  <si>
    <t>0000-03-11 18:30:00</t>
  </si>
  <si>
    <t>0000-03-11 17:30:00</t>
  </si>
  <si>
    <t>0000-03-11 16:30:00</t>
  </si>
  <si>
    <t>0000-03-11 15:30:00</t>
  </si>
  <si>
    <t>0000-03-11 14:30:00</t>
  </si>
  <si>
    <t>0000-03-11 13:30:00</t>
  </si>
  <si>
    <t>0000-03-11 12:30:00</t>
  </si>
  <si>
    <t>0000-03-11 11:30:00</t>
  </si>
  <si>
    <t>0000-03-11 10:30:00</t>
  </si>
  <si>
    <t>0000-03-11 09:30:00</t>
  </si>
  <si>
    <t>0000-03-11 08:30:00</t>
  </si>
  <si>
    <t>0000-03-11 07:30:00</t>
  </si>
  <si>
    <t>0000-03-11 06:30:00</t>
  </si>
  <si>
    <t>0000-03-11 05:30:00</t>
  </si>
  <si>
    <t>0000-03-11 04:30:00</t>
  </si>
  <si>
    <t>0000-03-11 03:30:00</t>
  </si>
  <si>
    <t>0000-03-11 02:30:00</t>
  </si>
  <si>
    <t>0000-03-11 01:30:00</t>
  </si>
  <si>
    <t>0000-03-11 00:30:00</t>
  </si>
  <si>
    <t>0000-03-10 23:30:00</t>
  </si>
  <si>
    <t>0000-03-10 22:30:00</t>
  </si>
  <si>
    <t>0000-03-10 21:30:00</t>
  </si>
  <si>
    <t>0000-03-10 20:30:00</t>
  </si>
  <si>
    <t>0000-03-10 19:30:00</t>
  </si>
  <si>
    <t>0000-03-10 18:30:00</t>
  </si>
  <si>
    <t>0000-03-10 17:30:00</t>
  </si>
  <si>
    <t>0000-03-10 16:30:00</t>
  </si>
  <si>
    <t>0000-03-10 15:30:00</t>
  </si>
  <si>
    <t>0000-03-10 14:30:00</t>
  </si>
  <si>
    <t>0000-03-10 13:30:00</t>
  </si>
  <si>
    <t>0000-03-10 12:30:00</t>
  </si>
  <si>
    <t>0000-03-10 11:30:00</t>
  </si>
  <si>
    <t>0000-03-10 10:30:00</t>
  </si>
  <si>
    <t>0000-03-10 09:30:00</t>
  </si>
  <si>
    <t>0000-03-10 08:30:00</t>
  </si>
  <si>
    <t>0000-03-10 07:30:00</t>
  </si>
  <si>
    <t>0000-03-10 06:30:00</t>
  </si>
  <si>
    <t>0000-03-10 05:30:00</t>
  </si>
  <si>
    <t>0000-03-10 04:30:00</t>
  </si>
  <si>
    <t>0000-03-10 03:30:00</t>
  </si>
  <si>
    <t>0000-03-10 02:30:00</t>
  </si>
  <si>
    <t>0000-03-10 01:30:00</t>
  </si>
  <si>
    <t>0000-03-10 00:30:00</t>
  </si>
  <si>
    <t>0000-03-09 23:30:00</t>
  </si>
  <si>
    <t>0000-03-09 22:30:00</t>
  </si>
  <si>
    <t>0000-03-09 21:30:00</t>
  </si>
  <si>
    <t>0000-03-09 20:30:00</t>
  </si>
  <si>
    <t>0000-03-09 19:30:00</t>
  </si>
  <si>
    <t>0000-03-09 18:30:00</t>
  </si>
  <si>
    <t>0000-03-09 17:30:00</t>
  </si>
  <si>
    <t>0000-03-09 16:30:00</t>
  </si>
  <si>
    <t>0000-03-09 15:30:00</t>
  </si>
  <si>
    <t>0000-03-09 14:30:00</t>
  </si>
  <si>
    <t>0000-03-09 13:30:00</t>
  </si>
  <si>
    <t>0000-03-09 12:30:00</t>
  </si>
  <si>
    <t>0000-03-09 11:30:00</t>
  </si>
  <si>
    <t>0000-03-09 10:30:00</t>
  </si>
  <si>
    <t>0000-03-09 09:30:00</t>
  </si>
  <si>
    <t>0000-03-09 08:30:00</t>
  </si>
  <si>
    <t>0000-03-09 07:30:00</t>
  </si>
  <si>
    <t>0000-03-09 06:30:00</t>
  </si>
  <si>
    <t>0000-03-09 05:30:00</t>
  </si>
  <si>
    <t>0000-03-09 04:30:00</t>
  </si>
  <si>
    <t>0000-03-09 03:30:00</t>
  </si>
  <si>
    <t>0000-03-09 02:30:00</t>
  </si>
  <si>
    <t>0000-03-09 01:30:00</t>
  </si>
  <si>
    <t>0000-03-09 00:30:00</t>
  </si>
  <si>
    <t>0000-03-08 23:30:00</t>
  </si>
  <si>
    <t>0000-03-08 22:30:00</t>
  </si>
  <si>
    <t>0000-03-08 21:30:00</t>
  </si>
  <si>
    <t>0000-03-08 20:30:00</t>
  </si>
  <si>
    <t>0000-03-08 19:30:00</t>
  </si>
  <si>
    <t>0000-03-08 18:30:00</t>
  </si>
  <si>
    <t>0000-03-08 17:30:00</t>
  </si>
  <si>
    <t>0000-03-08 16:30:00</t>
  </si>
  <si>
    <t>0000-03-08 15:30:00</t>
  </si>
  <si>
    <t>0000-03-08 14:30:00</t>
  </si>
  <si>
    <t>0000-03-08 13:30:00</t>
  </si>
  <si>
    <t>0000-03-08 12:30:00</t>
  </si>
  <si>
    <t>0000-03-08 11:30:00</t>
  </si>
  <si>
    <t>0000-03-08 10:30:00</t>
  </si>
  <si>
    <t>0000-03-08 09:30:00</t>
  </si>
  <si>
    <t>0000-03-08 08:30:00</t>
  </si>
  <si>
    <t>0000-03-08 07:30:00</t>
  </si>
  <si>
    <t>0000-03-08 06:30:00</t>
  </si>
  <si>
    <t>0000-03-08 05:30:00</t>
  </si>
  <si>
    <t>0000-03-08 04:30:00</t>
  </si>
  <si>
    <t>0000-03-08 03:30:00</t>
  </si>
  <si>
    <t>0000-03-08 02:30:00</t>
  </si>
  <si>
    <t>0000-03-08 01:30:00</t>
  </si>
  <si>
    <t>0000-03-08 00:30:00</t>
  </si>
  <si>
    <t>0000-03-07 23:30:00</t>
  </si>
  <si>
    <t>0000-03-07 22:30:00</t>
  </si>
  <si>
    <t>0000-03-07 21:30:00</t>
  </si>
  <si>
    <t>0000-03-07 20:30:00</t>
  </si>
  <si>
    <t>0000-03-07 19:30:00</t>
  </si>
  <si>
    <t>0000-03-07 18:30:00</t>
  </si>
  <si>
    <t>0000-03-07 17:30:00</t>
  </si>
  <si>
    <t>0000-03-07 16:30:00</t>
  </si>
  <si>
    <t>0000-03-07 15:30:00</t>
  </si>
  <si>
    <t>0000-03-07 14:30:00</t>
  </si>
  <si>
    <t>0000-03-07 13:30:00</t>
  </si>
  <si>
    <t>0000-03-07 12:30:00</t>
  </si>
  <si>
    <t>0000-03-07 11:30:00</t>
  </si>
  <si>
    <t>0000-03-07 10:30:00</t>
  </si>
  <si>
    <t>0000-03-07 09:30:00</t>
  </si>
  <si>
    <t>0000-03-07 08:30:00</t>
  </si>
  <si>
    <t>0000-03-07 07:30:00</t>
  </si>
  <si>
    <t>0000-03-07 06:30:00</t>
  </si>
  <si>
    <t>0000-03-07 05:30:00</t>
  </si>
  <si>
    <t>0000-03-07 04:30:00</t>
  </si>
  <si>
    <t>0000-03-07 03:30:00</t>
  </si>
  <si>
    <t>0000-03-07 02:30:00</t>
  </si>
  <si>
    <t>0000-03-07 01:30:00</t>
  </si>
  <si>
    <t>0000-03-07 00:30:00</t>
  </si>
  <si>
    <t>0000-03-06 23:30:00</t>
  </si>
  <si>
    <t>0000-03-06 22:30:00</t>
  </si>
  <si>
    <t>0000-03-06 21:30:00</t>
  </si>
  <si>
    <t>0000-03-06 20:30:00</t>
  </si>
  <si>
    <t>0000-03-06 19:30:00</t>
  </si>
  <si>
    <t>0000-03-06 18:30:00</t>
  </si>
  <si>
    <t>0000-03-06 17:30:00</t>
  </si>
  <si>
    <t>0000-03-06 16:30:00</t>
  </si>
  <si>
    <t>0000-03-06 15:30:00</t>
  </si>
  <si>
    <t>0000-03-06 14:30:00</t>
  </si>
  <si>
    <t>0000-03-06 13:30:00</t>
  </si>
  <si>
    <t>0000-03-06 12:30:00</t>
  </si>
  <si>
    <t>0000-03-06 11:30:00</t>
  </si>
  <si>
    <t>0000-03-06 10:30:00</t>
  </si>
  <si>
    <t>0000-03-06 09:30:00</t>
  </si>
  <si>
    <t>0000-03-06 08:30:00</t>
  </si>
  <si>
    <t>0000-03-06 07:30:00</t>
  </si>
  <si>
    <t>0000-03-06 06:30:00</t>
  </si>
  <si>
    <t>0000-03-06 05:30:00</t>
  </si>
  <si>
    <t>0000-03-06 04:30:00</t>
  </si>
  <si>
    <t>0000-03-06 03:30:00</t>
  </si>
  <si>
    <t>0000-03-06 02:30:00</t>
  </si>
  <si>
    <t>0000-03-06 01:30:00</t>
  </si>
  <si>
    <t>0000-03-06 00:30:00</t>
  </si>
  <si>
    <t>0000-03-05 23:30:00</t>
  </si>
  <si>
    <t>0000-03-05 22:30:00</t>
  </si>
  <si>
    <t>0000-03-05 21:30:00</t>
  </si>
  <si>
    <t>0000-03-05 20:30:00</t>
  </si>
  <si>
    <t>0000-03-05 19:30:00</t>
  </si>
  <si>
    <t>0000-03-05 18:30:00</t>
  </si>
  <si>
    <t>0000-03-05 17:30:00</t>
  </si>
  <si>
    <t>0000-03-05 16:30:00</t>
  </si>
  <si>
    <t>0000-03-05 15:30:00</t>
  </si>
  <si>
    <t>0000-03-05 14:30:00</t>
  </si>
  <si>
    <t>0000-03-05 13:30:00</t>
  </si>
  <si>
    <t>0000-03-05 12:30:00</t>
  </si>
  <si>
    <t>0000-03-05 11:30:00</t>
  </si>
  <si>
    <t>0000-03-05 10:30:00</t>
  </si>
  <si>
    <t>0000-03-05 09:30:00</t>
  </si>
  <si>
    <t>0000-03-05 08:30:00</t>
  </si>
  <si>
    <t>0000-03-05 07:30:00</t>
  </si>
  <si>
    <t>0000-03-05 06:30:00</t>
  </si>
  <si>
    <t>0000-03-05 05:30:00</t>
  </si>
  <si>
    <t>0000-03-05 04:30:00</t>
  </si>
  <si>
    <t>0000-03-05 03:30:00</t>
  </si>
  <si>
    <t>0000-03-05 02:30:00</t>
  </si>
  <si>
    <t>0000-03-05 01:30:00</t>
  </si>
  <si>
    <t>0000-03-05 00:30:00</t>
  </si>
  <si>
    <t>0000-03-04 23:30:00</t>
  </si>
  <si>
    <t>0000-03-04 22:30:00</t>
  </si>
  <si>
    <t>0000-03-04 21:30:00</t>
  </si>
  <si>
    <t>0000-03-04 20:30:00</t>
  </si>
  <si>
    <t>0000-03-04 19:30:00</t>
  </si>
  <si>
    <t>0000-03-04 18:30:00</t>
  </si>
  <si>
    <t>0000-03-04 17:30:00</t>
  </si>
  <si>
    <t>0000-03-04 16:30:00</t>
  </si>
  <si>
    <t>0000-03-04 15:30:00</t>
  </si>
  <si>
    <t>0000-03-04 14:30:00</t>
  </si>
  <si>
    <t>0000-03-04 13:30:00</t>
  </si>
  <si>
    <t>0000-03-04 12:30:00</t>
  </si>
  <si>
    <t>0000-03-04 11:30:00</t>
  </si>
  <si>
    <t>0000-03-04 10:30:00</t>
  </si>
  <si>
    <t>0000-03-04 09:30:00</t>
  </si>
  <si>
    <t>0000-03-04 08:30:00</t>
  </si>
  <si>
    <t>0000-03-04 07:30:00</t>
  </si>
  <si>
    <t>0000-03-04 06:30:00</t>
  </si>
  <si>
    <t>0000-03-04 05:30:00</t>
  </si>
  <si>
    <t>0000-03-04 04:30:00</t>
  </si>
  <si>
    <t>0000-03-04 03:30:00</t>
  </si>
  <si>
    <t>0000-03-04 02:30:00</t>
  </si>
  <si>
    <t>0000-03-04 01:30:00</t>
  </si>
  <si>
    <t>0000-03-04 00:30:00</t>
  </si>
  <si>
    <t>0000-03-03 23:30:00</t>
  </si>
  <si>
    <t>0000-03-03 22:30:00</t>
  </si>
  <si>
    <t>0000-03-03 21:30:00</t>
  </si>
  <si>
    <t>0000-03-03 20:30:00</t>
  </si>
  <si>
    <t>0000-03-03 19:30:00</t>
  </si>
  <si>
    <t>0000-03-03 18:30:00</t>
  </si>
  <si>
    <t>0000-03-03 17:30:00</t>
  </si>
  <si>
    <t>0000-03-03 16:30:00</t>
  </si>
  <si>
    <t>0000-03-03 15:30:00</t>
  </si>
  <si>
    <t>0000-03-03 14:30:00</t>
  </si>
  <si>
    <t>0000-03-03 13:30:00</t>
  </si>
  <si>
    <t>0000-03-03 12:30:00</t>
  </si>
  <si>
    <t>0000-03-03 11:30:00</t>
  </si>
  <si>
    <t>0000-03-03 10:30:00</t>
  </si>
  <si>
    <t>0000-03-03 09:30:00</t>
  </si>
  <si>
    <t>0000-03-03 08:30:00</t>
  </si>
  <si>
    <t>0000-03-03 07:30:00</t>
  </si>
  <si>
    <t>0000-03-03 06:30:00</t>
  </si>
  <si>
    <t>0000-03-03 05:30:00</t>
  </si>
  <si>
    <t>0000-03-03 04:30:00</t>
  </si>
  <si>
    <t>0000-03-03 03:30:00</t>
  </si>
  <si>
    <t>0000-03-03 02:30:00</t>
  </si>
  <si>
    <t>0000-03-03 01:30:00</t>
  </si>
  <si>
    <t>0000-03-03 00:30:00</t>
  </si>
  <si>
    <t>0000-03-02 23:30:00</t>
  </si>
  <si>
    <t>0000-03-02 22:30:00</t>
  </si>
  <si>
    <t>0000-03-02 21:30:00</t>
  </si>
  <si>
    <t>0000-03-02 20:30:00</t>
  </si>
  <si>
    <t>0000-03-02 19:30:00</t>
  </si>
  <si>
    <t>0000-03-02 18:30:00</t>
  </si>
  <si>
    <t>0000-03-02 17:30:00</t>
  </si>
  <si>
    <t>0000-03-02 16:30:00</t>
  </si>
  <si>
    <t>0000-03-02 15:30:00</t>
  </si>
  <si>
    <t>0000-03-02 14:30:00</t>
  </si>
  <si>
    <t>0000-03-02 13:30:00</t>
  </si>
  <si>
    <t>0000-03-02 12:30:00</t>
  </si>
  <si>
    <t>0000-03-02 11:30:00</t>
  </si>
  <si>
    <t>0000-03-02 10:30:00</t>
  </si>
  <si>
    <t>0000-03-02 09:30:00</t>
  </si>
  <si>
    <t>0000-03-02 08:30:00</t>
  </si>
  <si>
    <t>0000-03-02 07:30:00</t>
  </si>
  <si>
    <t>0000-03-02 06:30:00</t>
  </si>
  <si>
    <t>0000-03-02 05:30:00</t>
  </si>
  <si>
    <t>0000-03-02 04:30:00</t>
  </si>
  <si>
    <t>0000-03-02 03:30:00</t>
  </si>
  <si>
    <t>0000-03-02 02:30:00</t>
  </si>
  <si>
    <t>0000-03-02 01:30:00</t>
  </si>
  <si>
    <t>0000-03-02 00:30:00</t>
  </si>
  <si>
    <t>0000-03-01 23:30:00</t>
  </si>
  <si>
    <t>0000-03-01 22:30:00</t>
  </si>
  <si>
    <t>0000-03-01 21:30:00</t>
  </si>
  <si>
    <t>0000-03-01 20:30:00</t>
  </si>
  <si>
    <t>0000-03-01 19:30:00</t>
  </si>
  <si>
    <t>0000-03-01 18:30:00</t>
  </si>
  <si>
    <t>0000-03-01 17:30:00</t>
  </si>
  <si>
    <t>0000-03-01 16:30:00</t>
  </si>
  <si>
    <t>0000-03-01 15:30:00</t>
  </si>
  <si>
    <t>0000-03-01 14:30:00</t>
  </si>
  <si>
    <t>0000-03-01 13:30:00</t>
  </si>
  <si>
    <t>0000-03-01 12:30:00</t>
  </si>
  <si>
    <t>0000-03-01 11:30:00</t>
  </si>
  <si>
    <t>0000-03-01 10:30:00</t>
  </si>
  <si>
    <t>0000-03-01 09:30:00</t>
  </si>
  <si>
    <t>0000-03-01 08:30:00</t>
  </si>
  <si>
    <t>0000-03-01 07:30:00</t>
  </si>
  <si>
    <t>0000-03-01 06:30:00</t>
  </si>
  <si>
    <t>0000-03-01 05:30:00</t>
  </si>
  <si>
    <t>0000-03-01 04:30:00</t>
  </si>
  <si>
    <t>0000-03-01 03:30:00</t>
  </si>
  <si>
    <t>0000-03-01 02:30:00</t>
  </si>
  <si>
    <t>0000-03-01 01:30:00</t>
  </si>
  <si>
    <t>0000-03-01 00:30:00</t>
  </si>
  <si>
    <t>0000-02-28 23:30:00</t>
  </si>
  <si>
    <t>0000-02-28 22:30:00</t>
  </si>
  <si>
    <t>0000-02-28 21:30:00</t>
  </si>
  <si>
    <t>0000-02-28 20:30:00</t>
  </si>
  <si>
    <t>0000-02-28 19:30:00</t>
  </si>
  <si>
    <t>0000-02-28 18:30:00</t>
  </si>
  <si>
    <t>0000-02-28 17:30:00</t>
  </si>
  <si>
    <t>0000-02-28 16:30:00</t>
  </si>
  <si>
    <t>0000-02-28 15:30:00</t>
  </si>
  <si>
    <t>0000-02-28 14:30:00</t>
  </si>
  <si>
    <t>0000-02-28 13:30:00</t>
  </si>
  <si>
    <t>0000-02-28 12:30:00</t>
  </si>
  <si>
    <t>0000-02-28 11:30:00</t>
  </si>
  <si>
    <t>0000-02-28 10:30:00</t>
  </si>
  <si>
    <t>0000-02-28 09:30:00</t>
  </si>
  <si>
    <t>0000-02-28 08:30:00</t>
  </si>
  <si>
    <t>0000-02-28 07:30:00</t>
  </si>
  <si>
    <t>0000-02-28 06:30:00</t>
  </si>
  <si>
    <t>0000-02-28 05:30:00</t>
  </si>
  <si>
    <t>0000-02-28 04:30:00</t>
  </si>
  <si>
    <t>0000-02-28 03:30:00</t>
  </si>
  <si>
    <t>0000-02-28 02:30:00</t>
  </si>
  <si>
    <t>0000-02-28 01:30:00</t>
  </si>
  <si>
    <t>0000-02-28 00:30:00</t>
  </si>
  <si>
    <t>0000-02-27 23:30:00</t>
  </si>
  <si>
    <t>0000-02-27 22:30:00</t>
  </si>
  <si>
    <t>0000-02-27 21:30:00</t>
  </si>
  <si>
    <t>0000-02-27 20:30:00</t>
  </si>
  <si>
    <t>0000-02-27 19:30:00</t>
  </si>
  <si>
    <t>0000-02-27 18:30:00</t>
  </si>
  <si>
    <t>0000-02-27 17:30:00</t>
  </si>
  <si>
    <t>0000-02-27 16:30:00</t>
  </si>
  <si>
    <t>0000-02-27 15:30:00</t>
  </si>
  <si>
    <t>0000-02-27 14:30:00</t>
  </si>
  <si>
    <t>0000-02-27 13:30:00</t>
  </si>
  <si>
    <t>0000-02-27 12:30:00</t>
  </si>
  <si>
    <t>0000-02-27 11:30:00</t>
  </si>
  <si>
    <t>0000-02-27 10:30:00</t>
  </si>
  <si>
    <t>0000-02-27 09:30:00</t>
  </si>
  <si>
    <t>0000-02-27 08:30:00</t>
  </si>
  <si>
    <t>0000-02-27 07:30:00</t>
  </si>
  <si>
    <t>0000-02-27 06:30:00</t>
  </si>
  <si>
    <t>0000-02-27 05:30:00</t>
  </si>
  <si>
    <t>0000-02-27 04:30:00</t>
  </si>
  <si>
    <t>0000-02-27 03:30:00</t>
  </si>
  <si>
    <t>0000-02-27 02:30:00</t>
  </si>
  <si>
    <t>0000-02-27 01:30:00</t>
  </si>
  <si>
    <t>0000-02-27 00:30:00</t>
  </si>
  <si>
    <t>0000-02-26 23:30:00</t>
  </si>
  <si>
    <t>0000-02-26 22:30:00</t>
  </si>
  <si>
    <t>0000-02-26 21:30:00</t>
  </si>
  <si>
    <t>0000-02-26 20:30:00</t>
  </si>
  <si>
    <t>0000-02-26 19:30:00</t>
  </si>
  <si>
    <t>0000-02-26 18:30:00</t>
  </si>
  <si>
    <t>0000-02-26 17:30:00</t>
  </si>
  <si>
    <t>0000-02-26 16:30:00</t>
  </si>
  <si>
    <t>0000-02-26 15:30:00</t>
  </si>
  <si>
    <t>0000-02-26 14:30:00</t>
  </si>
  <si>
    <t>0000-02-26 13:30:00</t>
  </si>
  <si>
    <t>0000-02-26 12:30:00</t>
  </si>
  <si>
    <t>0000-02-26 11:30:00</t>
  </si>
  <si>
    <t>0000-02-26 10:30:00</t>
  </si>
  <si>
    <t>0000-02-26 09:30:00</t>
  </si>
  <si>
    <t>0000-02-26 08:30:00</t>
  </si>
  <si>
    <t>0000-02-26 07:30:00</t>
  </si>
  <si>
    <t>0000-02-26 06:30:00</t>
  </si>
  <si>
    <t>0000-02-26 05:30:00</t>
  </si>
  <si>
    <t>0000-02-26 04:30:00</t>
  </si>
  <si>
    <t>0000-02-26 03:30:00</t>
  </si>
  <si>
    <t>0000-02-26 02:30:00</t>
  </si>
  <si>
    <t>0000-02-26 01:30:00</t>
  </si>
  <si>
    <t>0000-02-26 00:30:00</t>
  </si>
  <si>
    <t>0000-02-25 23:30:00</t>
  </si>
  <si>
    <t>0000-02-25 22:30:00</t>
  </si>
  <si>
    <t>0000-02-25 21:30:00</t>
  </si>
  <si>
    <t>0000-02-25 20:30:00</t>
  </si>
  <si>
    <t>0000-02-25 19:30:00</t>
  </si>
  <si>
    <t>0000-02-25 18:30:00</t>
  </si>
  <si>
    <t>0000-02-25 17:30:00</t>
  </si>
  <si>
    <t>0000-02-25 16:30:00</t>
  </si>
  <si>
    <t>0000-02-25 15:30:00</t>
  </si>
  <si>
    <t>0000-02-25 14:30:00</t>
  </si>
  <si>
    <t>0000-02-25 13:30:00</t>
  </si>
  <si>
    <t>0000-02-25 12:30:00</t>
  </si>
  <si>
    <t>0000-02-25 11:30:00</t>
  </si>
  <si>
    <t>0000-02-25 10:30:00</t>
  </si>
  <si>
    <t>0000-02-25 09:30:00</t>
  </si>
  <si>
    <t>0000-02-25 08:30:00</t>
  </si>
  <si>
    <t>0000-02-25 07:30:00</t>
  </si>
  <si>
    <t>0000-02-25 06:30:00</t>
  </si>
  <si>
    <t>0000-02-25 05:30:00</t>
  </si>
  <si>
    <t>0000-02-25 04:30:00</t>
  </si>
  <si>
    <t>0000-02-25 03:30:00</t>
  </si>
  <si>
    <t>0000-02-25 02:30:00</t>
  </si>
  <si>
    <t>0000-02-25 01:30:00</t>
  </si>
  <si>
    <t>0000-02-25 00:30:00</t>
  </si>
  <si>
    <t>0000-02-24 23:30:00</t>
  </si>
  <si>
    <t>0000-02-24 22:30:00</t>
  </si>
  <si>
    <t>0000-02-24 21:30:00</t>
  </si>
  <si>
    <t>0000-02-24 20:30:00</t>
  </si>
  <si>
    <t>0000-02-24 19:30:00</t>
  </si>
  <si>
    <t>0000-02-24 18:30:00</t>
  </si>
  <si>
    <t>0000-02-24 17:30:00</t>
  </si>
  <si>
    <t>0000-02-24 16:30:00</t>
  </si>
  <si>
    <t>0000-02-24 15:30:00</t>
  </si>
  <si>
    <t>0000-02-24 14:30:00</t>
  </si>
  <si>
    <t>0000-02-24 13:30:00</t>
  </si>
  <si>
    <t>0000-02-24 12:30:00</t>
  </si>
  <si>
    <t>0000-02-24 11:30:00</t>
  </si>
  <si>
    <t>0000-02-24 10:30:00</t>
  </si>
  <si>
    <t>0000-02-24 09:30:00</t>
  </si>
  <si>
    <t>0000-02-24 08:30:00</t>
  </si>
  <si>
    <t>0000-02-24 07:30:00</t>
  </si>
  <si>
    <t>0000-02-24 06:30:00</t>
  </si>
  <si>
    <t>0000-02-24 05:30:00</t>
  </si>
  <si>
    <t>0000-02-24 04:30:00</t>
  </si>
  <si>
    <t>0000-02-24 03:30:00</t>
  </si>
  <si>
    <t>0000-02-24 02:30:00</t>
  </si>
  <si>
    <t>0000-02-24 01:30:00</t>
  </si>
  <si>
    <t>0000-02-24 00:30:00</t>
  </si>
  <si>
    <t>0000-02-23 23:30:00</t>
  </si>
  <si>
    <t>0000-02-23 22:30:00</t>
  </si>
  <si>
    <t>0000-02-23 21:30:00</t>
  </si>
  <si>
    <t>0000-02-23 20:30:00</t>
  </si>
  <si>
    <t>0000-02-23 19:30:00</t>
  </si>
  <si>
    <t>0000-02-23 18:30:00</t>
  </si>
  <si>
    <t>0000-02-23 17:30:00</t>
  </si>
  <si>
    <t>0000-02-23 16:30:00</t>
  </si>
  <si>
    <t>0000-02-23 15:30:00</t>
  </si>
  <si>
    <t>0000-02-23 14:30:00</t>
  </si>
  <si>
    <t>0000-02-23 13:30:00</t>
  </si>
  <si>
    <t>0000-02-23 12:30:00</t>
  </si>
  <si>
    <t>0000-02-23 11:30:00</t>
  </si>
  <si>
    <t>0000-02-23 10:30:00</t>
  </si>
  <si>
    <t>0000-02-23 09:30:00</t>
  </si>
  <si>
    <t>0000-02-23 08:30:00</t>
  </si>
  <si>
    <t>0000-02-23 07:30:00</t>
  </si>
  <si>
    <t>0000-02-23 06:30:00</t>
  </si>
  <si>
    <t>0000-02-23 05:30:00</t>
  </si>
  <si>
    <t>0000-02-23 04:30:00</t>
  </si>
  <si>
    <t>0000-02-23 03:30:00</t>
  </si>
  <si>
    <t>0000-02-23 02:30:00</t>
  </si>
  <si>
    <t>0000-02-23 01:30:00</t>
  </si>
  <si>
    <t>0000-02-23 00:30:00</t>
  </si>
  <si>
    <t>0000-02-22 23:30:00</t>
  </si>
  <si>
    <t>0000-02-22 22:30:00</t>
  </si>
  <si>
    <t>0000-02-22 21:30:00</t>
  </si>
  <si>
    <t>0000-02-22 20:30:00</t>
  </si>
  <si>
    <t>0000-02-22 19:30:00</t>
  </si>
  <si>
    <t>0000-02-22 18:30:00</t>
  </si>
  <si>
    <t>0000-02-22 17:30:00</t>
  </si>
  <si>
    <t>0000-02-22 16:30:00</t>
  </si>
  <si>
    <t>0000-02-22 15:30:00</t>
  </si>
  <si>
    <t>0000-02-22 14:30:00</t>
  </si>
  <si>
    <t>0000-02-22 13:30:00</t>
  </si>
  <si>
    <t>0000-02-22 12:30:00</t>
  </si>
  <si>
    <t>0000-02-22 11:30:00</t>
  </si>
  <si>
    <t>0000-02-22 10:30:00</t>
  </si>
  <si>
    <t>0000-02-22 09:30:00</t>
  </si>
  <si>
    <t>0000-02-22 08:30:00</t>
  </si>
  <si>
    <t>0000-02-22 07:30:00</t>
  </si>
  <si>
    <t>0000-02-22 06:30:00</t>
  </si>
  <si>
    <t>0000-02-22 05:30:00</t>
  </si>
  <si>
    <t>0000-02-22 04:30:00</t>
  </si>
  <si>
    <t>0000-02-22 03:30:00</t>
  </si>
  <si>
    <t>0000-02-22 02:30:00</t>
  </si>
  <si>
    <t>0000-02-22 01:30:00</t>
  </si>
  <si>
    <t>0000-02-22 00:30:00</t>
  </si>
  <si>
    <t>0000-02-21 23:30:00</t>
  </si>
  <si>
    <t>0000-02-21 22:30:00</t>
  </si>
  <si>
    <t>0000-02-21 21:30:00</t>
  </si>
  <si>
    <t>0000-02-21 20:30:00</t>
  </si>
  <si>
    <t>0000-02-21 19:30:00</t>
  </si>
  <si>
    <t>0000-02-21 18:30:00</t>
  </si>
  <si>
    <t>0000-02-21 17:30:00</t>
  </si>
  <si>
    <t>0000-02-21 16:30:00</t>
  </si>
  <si>
    <t>0000-02-21 15:30:00</t>
  </si>
  <si>
    <t>0000-02-21 14:30:00</t>
  </si>
  <si>
    <t>0000-02-21 13:30:00</t>
  </si>
  <si>
    <t>0000-02-21 12:30:00</t>
  </si>
  <si>
    <t>0000-02-21 11:30:00</t>
  </si>
  <si>
    <t>0000-02-21 10:30:00</t>
  </si>
  <si>
    <t>0000-02-21 09:30:00</t>
  </si>
  <si>
    <t>0000-02-21 08:30:00</t>
  </si>
  <si>
    <t>0000-02-21 07:30:00</t>
  </si>
  <si>
    <t>0000-02-21 06:30:00</t>
  </si>
  <si>
    <t>0000-02-21 05:30:00</t>
  </si>
  <si>
    <t>0000-02-21 04:30:00</t>
  </si>
  <si>
    <t>0000-02-21 03:30:00</t>
  </si>
  <si>
    <t>0000-02-21 02:30:00</t>
  </si>
  <si>
    <t>0000-02-21 01:30:00</t>
  </si>
  <si>
    <t>0000-02-21 00:30:00</t>
  </si>
  <si>
    <t>0000-02-20 23:30:00</t>
  </si>
  <si>
    <t>0000-02-20 22:30:00</t>
  </si>
  <si>
    <t>0000-02-20 21:30:00</t>
  </si>
  <si>
    <t>0000-02-20 20:30:00</t>
  </si>
  <si>
    <t>0000-02-20 19:30:00</t>
  </si>
  <si>
    <t>0000-02-20 18:30:00</t>
  </si>
  <si>
    <t>0000-02-20 17:30:00</t>
  </si>
  <si>
    <t>0000-02-20 16:30:00</t>
  </si>
  <si>
    <t>0000-02-20 15:30:00</t>
  </si>
  <si>
    <t>0000-02-20 14:30:00</t>
  </si>
  <si>
    <t>0000-02-20 13:30:00</t>
  </si>
  <si>
    <t>0000-02-20 12:30:00</t>
  </si>
  <si>
    <t>0000-02-20 11:30:00</t>
  </si>
  <si>
    <t>0000-02-20 10:30:00</t>
  </si>
  <si>
    <t>0000-02-20 09:30:00</t>
  </si>
  <si>
    <t>0000-02-20 08:30:00</t>
  </si>
  <si>
    <t>0000-02-20 07:30:00</t>
  </si>
  <si>
    <t>0000-02-20 06:30:00</t>
  </si>
  <si>
    <t>0000-02-20 05:30:00</t>
  </si>
  <si>
    <t>0000-02-20 04:30:00</t>
  </si>
  <si>
    <t>0000-02-20 03:30:00</t>
  </si>
  <si>
    <t>0000-02-20 02:30:00</t>
  </si>
  <si>
    <t>0000-02-20 01:30:00</t>
  </si>
  <si>
    <t>0000-02-20 00:30:00</t>
  </si>
  <si>
    <t>0000-02-19 23:30:00</t>
  </si>
  <si>
    <t>0000-02-19 22:30:00</t>
  </si>
  <si>
    <t>0000-02-19 21:30:00</t>
  </si>
  <si>
    <t>0000-02-19 20:30:00</t>
  </si>
  <si>
    <t>0000-02-19 19:30:00</t>
  </si>
  <si>
    <t>0000-02-19 18:30:00</t>
  </si>
  <si>
    <t>0000-02-19 17:30:00</t>
  </si>
  <si>
    <t>0000-02-19 16:30:00</t>
  </si>
  <si>
    <t>0000-02-19 15:30:00</t>
  </si>
  <si>
    <t>0000-02-19 14:30:00</t>
  </si>
  <si>
    <t>0000-02-19 13:30:00</t>
  </si>
  <si>
    <t>0000-02-19 12:30:00</t>
  </si>
  <si>
    <t>0000-02-19 11:30:00</t>
  </si>
  <si>
    <t>0000-02-19 10:30:00</t>
  </si>
  <si>
    <t>0000-02-19 09:30:00</t>
  </si>
  <si>
    <t>0000-02-19 08:30:00</t>
  </si>
  <si>
    <t>0000-02-19 07:30:00</t>
  </si>
  <si>
    <t>0000-02-19 06:30:00</t>
  </si>
  <si>
    <t>0000-02-19 05:30:00</t>
  </si>
  <si>
    <t>0000-02-19 04:30:00</t>
  </si>
  <si>
    <t>0000-02-19 03:30:00</t>
  </si>
  <si>
    <t>0000-02-19 02:30:00</t>
  </si>
  <si>
    <t>0000-02-19 01:30:00</t>
  </si>
  <si>
    <t>0000-02-19 00:30:00</t>
  </si>
  <si>
    <t>0000-02-18 23:30:00</t>
  </si>
  <si>
    <t>0000-02-18 22:30:00</t>
  </si>
  <si>
    <t>0000-02-18 21:30:00</t>
  </si>
  <si>
    <t>0000-02-18 20:30:00</t>
  </si>
  <si>
    <t>0000-02-18 19:30:00</t>
  </si>
  <si>
    <t>0000-02-18 18:30:00</t>
  </si>
  <si>
    <t>0000-02-18 17:30:00</t>
  </si>
  <si>
    <t>0000-02-18 16:30:00</t>
  </si>
  <si>
    <t>0000-02-18 15:30:00</t>
  </si>
  <si>
    <t>0000-02-18 14:30:00</t>
  </si>
  <si>
    <t>0000-02-18 13:30:00</t>
  </si>
  <si>
    <t>0000-02-18 12:30:00</t>
  </si>
  <si>
    <t>0000-02-18 11:30:00</t>
  </si>
  <si>
    <t>0000-02-18 10:30:00</t>
  </si>
  <si>
    <t>0000-02-18 09:30:00</t>
  </si>
  <si>
    <t>0000-02-18 08:30:00</t>
  </si>
  <si>
    <t>0000-02-18 07:30:00</t>
  </si>
  <si>
    <t>0000-02-18 06:30:00</t>
  </si>
  <si>
    <t>0000-02-18 05:30:00</t>
  </si>
  <si>
    <t>0000-02-18 04:30:00</t>
  </si>
  <si>
    <t>0000-02-18 03:30:00</t>
  </si>
  <si>
    <t>0000-02-18 02:30:00</t>
  </si>
  <si>
    <t>0000-02-18 01:30:00</t>
  </si>
  <si>
    <t>0000-02-18 00:30:00</t>
  </si>
  <si>
    <t>0000-02-17 23:30:00</t>
  </si>
  <si>
    <t>0000-02-17 22:30:00</t>
  </si>
  <si>
    <t>0000-02-17 21:30:00</t>
  </si>
  <si>
    <t>0000-02-17 20:30:00</t>
  </si>
  <si>
    <t>0000-02-17 19:30:00</t>
  </si>
  <si>
    <t>0000-02-17 18:30:00</t>
  </si>
  <si>
    <t>0000-02-17 17:30:00</t>
  </si>
  <si>
    <t>0000-02-17 16:30:00</t>
  </si>
  <si>
    <t>0000-02-17 15:30:00</t>
  </si>
  <si>
    <t>0000-02-17 14:30:00</t>
  </si>
  <si>
    <t>0000-02-17 13:30:00</t>
  </si>
  <si>
    <t>0000-02-17 12:30:00</t>
  </si>
  <si>
    <t>0000-02-17 11:30:00</t>
  </si>
  <si>
    <t>0000-02-17 10:30:00</t>
  </si>
  <si>
    <t>0000-02-17 09:30:00</t>
  </si>
  <si>
    <t>0000-02-17 08:30:00</t>
  </si>
  <si>
    <t>0000-02-17 07:30:00</t>
  </si>
  <si>
    <t>0000-02-17 06:30:00</t>
  </si>
  <si>
    <t>0000-02-17 05:30:00</t>
  </si>
  <si>
    <t>0000-02-17 04:30:00</t>
  </si>
  <si>
    <t>0000-02-17 03:30:00</t>
  </si>
  <si>
    <t>0000-02-17 02:30:00</t>
  </si>
  <si>
    <t>0000-02-17 01:30:00</t>
  </si>
  <si>
    <t>0000-02-17 00:30:00</t>
  </si>
  <si>
    <t>0000-02-16 23:30:00</t>
  </si>
  <si>
    <t>0000-02-16 22:30:00</t>
  </si>
  <si>
    <t>0000-02-16 21:30:00</t>
  </si>
  <si>
    <t>0000-02-16 20:30:00</t>
  </si>
  <si>
    <t>0000-02-16 19:30:00</t>
  </si>
  <si>
    <t>0000-02-16 18:30:00</t>
  </si>
  <si>
    <t>0000-02-16 17:30:00</t>
  </si>
  <si>
    <t>0000-02-16 16:30:00</t>
  </si>
  <si>
    <t>0000-02-16 15:30:00</t>
  </si>
  <si>
    <t>0000-02-16 14:30:00</t>
  </si>
  <si>
    <t>0000-02-16 13:30:00</t>
  </si>
  <si>
    <t>0000-02-16 12:30:00</t>
  </si>
  <si>
    <t>0000-02-16 11:30:00</t>
  </si>
  <si>
    <t>0000-02-16 10:30:00</t>
  </si>
  <si>
    <t>0000-02-16 09:30:00</t>
  </si>
  <si>
    <t>0000-02-16 08:30:00</t>
  </si>
  <si>
    <t>0000-02-16 07:30:00</t>
  </si>
  <si>
    <t>0000-02-16 06:30:00</t>
  </si>
  <si>
    <t>0000-02-16 05:30:00</t>
  </si>
  <si>
    <t>0000-02-16 04:30:00</t>
  </si>
  <si>
    <t>0000-02-16 03:30:00</t>
  </si>
  <si>
    <t>0000-02-16 02:30:00</t>
  </si>
  <si>
    <t>0000-02-16 01:30:00</t>
  </si>
  <si>
    <t>0000-02-16 00:30:00</t>
  </si>
  <si>
    <t>0000-02-15 23:30:00</t>
  </si>
  <si>
    <t>0000-02-15 22:30:00</t>
  </si>
  <si>
    <t>0000-02-15 21:30:00</t>
  </si>
  <si>
    <t>0000-02-15 20:30:00</t>
  </si>
  <si>
    <t>0000-02-15 19:30:00</t>
  </si>
  <si>
    <t>0000-02-15 18:30:00</t>
  </si>
  <si>
    <t>0000-02-15 17:30:00</t>
  </si>
  <si>
    <t>0000-02-15 16:30:00</t>
  </si>
  <si>
    <t>0000-02-15 15:30:00</t>
  </si>
  <si>
    <t>0000-02-15 14:30:00</t>
  </si>
  <si>
    <t>0000-02-15 13:30:00</t>
  </si>
  <si>
    <t>0000-02-15 12:30:00</t>
  </si>
  <si>
    <t>0000-02-15 11:30:00</t>
  </si>
  <si>
    <t>0000-02-15 10:30:00</t>
  </si>
  <si>
    <t>0000-02-15 09:30:00</t>
  </si>
  <si>
    <t>0000-02-15 08:30:00</t>
  </si>
  <si>
    <t>0000-02-15 07:30:00</t>
  </si>
  <si>
    <t>0000-02-15 06:30:00</t>
  </si>
  <si>
    <t>0000-02-15 05:30:00</t>
  </si>
  <si>
    <t>0000-02-15 04:30:00</t>
  </si>
  <si>
    <t>0000-02-15 03:30:00</t>
  </si>
  <si>
    <t>0000-02-15 02:30:00</t>
  </si>
  <si>
    <t>0000-02-15 01:30:00</t>
  </si>
  <si>
    <t>0000-02-15 00:30:00</t>
  </si>
  <si>
    <t>0000-02-14 23:30:00</t>
  </si>
  <si>
    <t>0000-02-14 22:30:00</t>
  </si>
  <si>
    <t>0000-02-14 21:30:00</t>
  </si>
  <si>
    <t>0000-02-14 20:30:00</t>
  </si>
  <si>
    <t>0000-02-14 19:30:00</t>
  </si>
  <si>
    <t>0000-02-14 18:30:00</t>
  </si>
  <si>
    <t>0000-02-14 17:30:00</t>
  </si>
  <si>
    <t>0000-02-14 16:30:00</t>
  </si>
  <si>
    <t>0000-02-14 15:30:00</t>
  </si>
  <si>
    <t>0000-02-14 14:30:00</t>
  </si>
  <si>
    <t>0000-02-14 13:30:00</t>
  </si>
  <si>
    <t>0000-02-14 12:30:00</t>
  </si>
  <si>
    <t>0000-02-14 11:30:00</t>
  </si>
  <si>
    <t>0000-02-14 10:30:00</t>
  </si>
  <si>
    <t>0000-02-14 09:30:00</t>
  </si>
  <si>
    <t>0000-02-14 08:30:00</t>
  </si>
  <si>
    <t>0000-02-14 07:30:00</t>
  </si>
  <si>
    <t>0000-02-14 06:30:00</t>
  </si>
  <si>
    <t>0000-02-14 05:30:00</t>
  </si>
  <si>
    <t>0000-02-14 04:30:00</t>
  </si>
  <si>
    <t>0000-02-14 03:30:00</t>
  </si>
  <si>
    <t>0000-02-14 02:30:00</t>
  </si>
  <si>
    <t>0000-02-14 01:30:00</t>
  </si>
  <si>
    <t>0000-02-14 00:30:00</t>
  </si>
  <si>
    <t>0000-02-13 23:30:00</t>
  </si>
  <si>
    <t>0000-02-13 22:30:00</t>
  </si>
  <si>
    <t>0000-02-13 21:30:00</t>
  </si>
  <si>
    <t>0000-02-13 20:30:00</t>
  </si>
  <si>
    <t>0000-02-13 19:30:00</t>
  </si>
  <si>
    <t>0000-02-13 18:30:00</t>
  </si>
  <si>
    <t>0000-02-13 17:30:00</t>
  </si>
  <si>
    <t>0000-02-13 16:30:00</t>
  </si>
  <si>
    <t>0000-02-13 15:30:00</t>
  </si>
  <si>
    <t>0000-02-13 14:30:00</t>
  </si>
  <si>
    <t>0000-02-13 13:30:00</t>
  </si>
  <si>
    <t>0000-02-13 12:30:00</t>
  </si>
  <si>
    <t>0000-02-13 11:30:00</t>
  </si>
  <si>
    <t>0000-02-13 10:30:00</t>
  </si>
  <si>
    <t>0000-02-13 09:30:00</t>
  </si>
  <si>
    <t>0000-02-13 08:30:00</t>
  </si>
  <si>
    <t>0000-02-13 07:30:00</t>
  </si>
  <si>
    <t>0000-02-13 06:30:00</t>
  </si>
  <si>
    <t>0000-02-13 05:30:00</t>
  </si>
  <si>
    <t>0000-02-13 04:30:00</t>
  </si>
  <si>
    <t>0000-02-13 03:30:00</t>
  </si>
  <si>
    <t>0000-02-13 02:30:00</t>
  </si>
  <si>
    <t>0000-02-13 01:30:00</t>
  </si>
  <si>
    <t>0000-02-13 00:30:00</t>
  </si>
  <si>
    <t>0000-02-12 23:30:00</t>
  </si>
  <si>
    <t>0000-02-12 22:30:00</t>
  </si>
  <si>
    <t>0000-02-12 21:30:00</t>
  </si>
  <si>
    <t>0000-02-12 20:30:00</t>
  </si>
  <si>
    <t>0000-02-12 19:30:00</t>
  </si>
  <si>
    <t>0000-02-12 18:30:00</t>
  </si>
  <si>
    <t>0000-02-12 17:30:00</t>
  </si>
  <si>
    <t>0000-02-12 16:30:00</t>
  </si>
  <si>
    <t>0000-02-12 15:30:00</t>
  </si>
  <si>
    <t>0000-02-12 14:30:00</t>
  </si>
  <si>
    <t>0000-02-12 13:30:00</t>
  </si>
  <si>
    <t>0000-02-12 12:30:00</t>
  </si>
  <si>
    <t>0000-02-12 11:30:00</t>
  </si>
  <si>
    <t>0000-02-12 10:30:00</t>
  </si>
  <si>
    <t>0000-02-12 09:30:00</t>
  </si>
  <si>
    <t>0000-02-12 08:30:00</t>
  </si>
  <si>
    <t>0000-02-12 07:30:00</t>
  </si>
  <si>
    <t>0000-02-12 06:30:00</t>
  </si>
  <si>
    <t>0000-02-12 05:30:00</t>
  </si>
  <si>
    <t>0000-02-12 04:30:00</t>
  </si>
  <si>
    <t>0000-02-12 03:30:00</t>
  </si>
  <si>
    <t>0000-02-12 02:30:00</t>
  </si>
  <si>
    <t>0000-02-12 01:30:00</t>
  </si>
  <si>
    <t>0000-02-12 00:30:00</t>
  </si>
  <si>
    <t>0000-02-11 23:30:00</t>
  </si>
  <si>
    <t>0000-02-11 22:30:00</t>
  </si>
  <si>
    <t>0000-02-11 21:30:00</t>
  </si>
  <si>
    <t>0000-02-11 20:30:00</t>
  </si>
  <si>
    <t>0000-02-11 19:30:00</t>
  </si>
  <si>
    <t>0000-02-11 18:30:00</t>
  </si>
  <si>
    <t>0000-02-11 17:30:00</t>
  </si>
  <si>
    <t>0000-02-11 16:30:00</t>
  </si>
  <si>
    <t>0000-02-11 15:30:00</t>
  </si>
  <si>
    <t>0000-02-11 14:30:00</t>
  </si>
  <si>
    <t>0000-02-11 13:30:00</t>
  </si>
  <si>
    <t>0000-02-11 12:30:00</t>
  </si>
  <si>
    <t>0000-02-11 11:30:00</t>
  </si>
  <si>
    <t>0000-02-11 10:30:00</t>
  </si>
  <si>
    <t>0000-02-11 09:30:00</t>
  </si>
  <si>
    <t>0000-02-11 08:30:00</t>
  </si>
  <si>
    <t>0000-02-11 07:30:00</t>
  </si>
  <si>
    <t>0000-02-11 06:30:00</t>
  </si>
  <si>
    <t>0000-02-11 05:30:00</t>
  </si>
  <si>
    <t>0000-02-11 04:30:00</t>
  </si>
  <si>
    <t>0000-02-11 03:30:00</t>
  </si>
  <si>
    <t>0000-02-11 02:30:00</t>
  </si>
  <si>
    <t>0000-02-11 01:30:00</t>
  </si>
  <si>
    <t>0000-02-11 00:30:00</t>
  </si>
  <si>
    <t>0000-02-10 23:30:00</t>
  </si>
  <si>
    <t>0000-02-10 22:30:00</t>
  </si>
  <si>
    <t>0000-02-10 21:30:00</t>
  </si>
  <si>
    <t>0000-02-10 20:30:00</t>
  </si>
  <si>
    <t>0000-02-10 19:30:00</t>
  </si>
  <si>
    <t>0000-02-10 18:30:00</t>
  </si>
  <si>
    <t>0000-02-10 17:30:00</t>
  </si>
  <si>
    <t>0000-02-10 16:30:00</t>
  </si>
  <si>
    <t>0000-02-10 15:30:00</t>
  </si>
  <si>
    <t>0000-02-10 14:30:00</t>
  </si>
  <si>
    <t>0000-02-10 13:30:00</t>
  </si>
  <si>
    <t>0000-02-10 12:30:00</t>
  </si>
  <si>
    <t>0000-02-10 11:30:00</t>
  </si>
  <si>
    <t>0000-02-10 10:30:00</t>
  </si>
  <si>
    <t>0000-02-10 09:30:00</t>
  </si>
  <si>
    <t>0000-02-10 08:30:00</t>
  </si>
  <si>
    <t>0000-02-10 07:30:00</t>
  </si>
  <si>
    <t>0000-02-10 06:30:00</t>
  </si>
  <si>
    <t>0000-02-10 05:30:00</t>
  </si>
  <si>
    <t>0000-02-10 04:30:00</t>
  </si>
  <si>
    <t>0000-02-10 03:30:00</t>
  </si>
  <si>
    <t>0000-02-10 02:30:00</t>
  </si>
  <si>
    <t>0000-02-10 01:30:00</t>
  </si>
  <si>
    <t>0000-02-10 00:30:00</t>
  </si>
  <si>
    <t>0000-02-09 23:30:00</t>
  </si>
  <si>
    <t>0000-02-09 22:30:00</t>
  </si>
  <si>
    <t>0000-02-09 21:30:00</t>
  </si>
  <si>
    <t>0000-02-09 20:30:00</t>
  </si>
  <si>
    <t>0000-02-09 19:30:00</t>
  </si>
  <si>
    <t>0000-02-09 18:30:00</t>
  </si>
  <si>
    <t>0000-02-09 17:30:00</t>
  </si>
  <si>
    <t>0000-02-09 16:30:00</t>
  </si>
  <si>
    <t>0000-02-09 15:30:00</t>
  </si>
  <si>
    <t>0000-02-09 14:30:00</t>
  </si>
  <si>
    <t>0000-02-09 13:30:00</t>
  </si>
  <si>
    <t>0000-02-09 12:30:00</t>
  </si>
  <si>
    <t>0000-02-09 11:30:00</t>
  </si>
  <si>
    <t>0000-02-09 10:30:00</t>
  </si>
  <si>
    <t>0000-02-09 09:30:00</t>
  </si>
  <si>
    <t>0000-02-09 08:30:00</t>
  </si>
  <si>
    <t>0000-02-09 07:30:00</t>
  </si>
  <si>
    <t>0000-02-09 06:30:00</t>
  </si>
  <si>
    <t>0000-02-09 05:30:00</t>
  </si>
  <si>
    <t>0000-02-09 04:30:00</t>
  </si>
  <si>
    <t>0000-02-09 03:30:00</t>
  </si>
  <si>
    <t>0000-02-09 02:30:00</t>
  </si>
  <si>
    <t>0000-02-09 01:30:00</t>
  </si>
  <si>
    <t>0000-02-09 00:30:00</t>
  </si>
  <si>
    <t>0000-02-08 23:30:00</t>
  </si>
  <si>
    <t>0000-02-08 22:30:00</t>
  </si>
  <si>
    <t>0000-02-08 21:30:00</t>
  </si>
  <si>
    <t>0000-02-08 20:30:00</t>
  </si>
  <si>
    <t>0000-02-08 19:30:00</t>
  </si>
  <si>
    <t>0000-02-08 18:30:00</t>
  </si>
  <si>
    <t>0000-02-08 17:30:00</t>
  </si>
  <si>
    <t>0000-02-08 16:30:00</t>
  </si>
  <si>
    <t>0000-02-08 15:30:00</t>
  </si>
  <si>
    <t>0000-02-08 14:30:00</t>
  </si>
  <si>
    <t>0000-02-08 13:30:00</t>
  </si>
  <si>
    <t>0000-02-08 12:30:00</t>
  </si>
  <si>
    <t>0000-02-08 11:30:00</t>
  </si>
  <si>
    <t>0000-02-08 10:30:00</t>
  </si>
  <si>
    <t>0000-02-08 09:30:00</t>
  </si>
  <si>
    <t>0000-02-08 08:30:00</t>
  </si>
  <si>
    <t>0000-02-08 07:30:00</t>
  </si>
  <si>
    <t>0000-02-08 06:30:00</t>
  </si>
  <si>
    <t>0000-02-08 05:30:00</t>
  </si>
  <si>
    <t>0000-02-08 04:30:00</t>
  </si>
  <si>
    <t>0000-02-08 03:30:00</t>
  </si>
  <si>
    <t>0000-02-08 02:30:00</t>
  </si>
  <si>
    <t>0000-02-08 01:30:00</t>
  </si>
  <si>
    <t>0000-02-08 00:30:00</t>
  </si>
  <si>
    <t>0000-02-07 23:30:00</t>
  </si>
  <si>
    <t>0000-02-07 22:30:00</t>
  </si>
  <si>
    <t>0000-02-07 21:30:00</t>
  </si>
  <si>
    <t>0000-02-07 20:30:00</t>
  </si>
  <si>
    <t>0000-02-07 19:30:00</t>
  </si>
  <si>
    <t>0000-02-07 18:30:00</t>
  </si>
  <si>
    <t>0000-02-07 17:30:00</t>
  </si>
  <si>
    <t>0000-02-07 16:30:00</t>
  </si>
  <si>
    <t>0000-02-07 15:30:00</t>
  </si>
  <si>
    <t>0000-02-07 14:30:00</t>
  </si>
  <si>
    <t>0000-02-07 13:30:00</t>
  </si>
  <si>
    <t>0000-02-07 12:30:00</t>
  </si>
  <si>
    <t>0000-02-07 11:30:00</t>
  </si>
  <si>
    <t>0000-02-07 10:30:00</t>
  </si>
  <si>
    <t>0000-02-07 09:30:00</t>
  </si>
  <si>
    <t>0000-02-07 08:30:00</t>
  </si>
  <si>
    <t>0000-02-07 07:30:00</t>
  </si>
  <si>
    <t>0000-02-07 06:30:00</t>
  </si>
  <si>
    <t>0000-02-07 05:30:00</t>
  </si>
  <si>
    <t>0000-02-07 04:30:00</t>
  </si>
  <si>
    <t>0000-02-07 03:30:00</t>
  </si>
  <si>
    <t>0000-02-07 02:30:00</t>
  </si>
  <si>
    <t>0000-02-07 01:30:00</t>
  </si>
  <si>
    <t>0000-02-07 00:30:00</t>
  </si>
  <si>
    <t>0000-02-06 23:30:00</t>
  </si>
  <si>
    <t>0000-02-06 22:30:00</t>
  </si>
  <si>
    <t>0000-02-06 21:30:00</t>
  </si>
  <si>
    <t>0000-02-06 20:30:00</t>
  </si>
  <si>
    <t>0000-02-06 19:30:00</t>
  </si>
  <si>
    <t>0000-02-06 18:30:00</t>
  </si>
  <si>
    <t>0000-02-06 17:30:00</t>
  </si>
  <si>
    <t>0000-02-06 16:30:00</t>
  </si>
  <si>
    <t>0000-02-06 15:30:00</t>
  </si>
  <si>
    <t>0000-02-06 14:30:00</t>
  </si>
  <si>
    <t>0000-02-06 13:30:00</t>
  </si>
  <si>
    <t>0000-02-06 12:30:00</t>
  </si>
  <si>
    <t>0000-02-06 11:30:00</t>
  </si>
  <si>
    <t>0000-02-06 10:30:00</t>
  </si>
  <si>
    <t>0000-02-06 09:30:00</t>
  </si>
  <si>
    <t>0000-02-06 08:30:00</t>
  </si>
  <si>
    <t>0000-02-06 07:30:00</t>
  </si>
  <si>
    <t>0000-02-06 06:30:00</t>
  </si>
  <si>
    <t>0000-02-06 05:30:00</t>
  </si>
  <si>
    <t>0000-02-06 04:30:00</t>
  </si>
  <si>
    <t>0000-02-06 03:30:00</t>
  </si>
  <si>
    <t>0000-02-06 02:30:00</t>
  </si>
  <si>
    <t>0000-02-06 01:30:00</t>
  </si>
  <si>
    <t>0000-02-06 00:30:00</t>
  </si>
  <si>
    <t>0000-02-05 23:30:00</t>
  </si>
  <si>
    <t>0000-02-05 22:30:00</t>
  </si>
  <si>
    <t>0000-02-05 21:30:00</t>
  </si>
  <si>
    <t>0000-02-05 20:30:00</t>
  </si>
  <si>
    <t>0000-02-05 19:30:00</t>
  </si>
  <si>
    <t>0000-02-05 18:30:00</t>
  </si>
  <si>
    <t>0000-02-05 17:30:00</t>
  </si>
  <si>
    <t>0000-02-05 16:30:00</t>
  </si>
  <si>
    <t>0000-02-05 15:30:00</t>
  </si>
  <si>
    <t>0000-02-05 14:30:00</t>
  </si>
  <si>
    <t>0000-02-05 13:30:00</t>
  </si>
  <si>
    <t>0000-02-05 12:30:00</t>
  </si>
  <si>
    <t>0000-02-05 11:30:00</t>
  </si>
  <si>
    <t>0000-02-05 10:30:00</t>
  </si>
  <si>
    <t>0000-02-05 09:30:00</t>
  </si>
  <si>
    <t>0000-02-05 08:30:00</t>
  </si>
  <si>
    <t>0000-02-05 07:30:00</t>
  </si>
  <si>
    <t>0000-02-05 06:30:00</t>
  </si>
  <si>
    <t>0000-02-05 05:30:00</t>
  </si>
  <si>
    <t>0000-02-05 04:30:00</t>
  </si>
  <si>
    <t>0000-02-05 03:30:00</t>
  </si>
  <si>
    <t>0000-02-05 02:30:00</t>
  </si>
  <si>
    <t>0000-02-05 01:30:00</t>
  </si>
  <si>
    <t>0000-02-05 00:30:00</t>
  </si>
  <si>
    <t>0000-02-04 23:30:00</t>
  </si>
  <si>
    <t>0000-02-04 22:30:00</t>
  </si>
  <si>
    <t>0000-02-04 21:30:00</t>
  </si>
  <si>
    <t>0000-02-04 20:30:00</t>
  </si>
  <si>
    <t>0000-02-04 19:30:00</t>
  </si>
  <si>
    <t>0000-02-04 18:30:00</t>
  </si>
  <si>
    <t>0000-02-04 17:30:00</t>
  </si>
  <si>
    <t>0000-02-04 16:30:00</t>
  </si>
  <si>
    <t>0000-02-04 15:30:00</t>
  </si>
  <si>
    <t>0000-02-04 14:30:00</t>
  </si>
  <si>
    <t>0000-02-04 13:30:00</t>
  </si>
  <si>
    <t>0000-02-04 12:30:00</t>
  </si>
  <si>
    <t>0000-02-04 11:30:00</t>
  </si>
  <si>
    <t>0000-02-04 10:30:00</t>
  </si>
  <si>
    <t>0000-02-04 09:30:00</t>
  </si>
  <si>
    <t>0000-02-04 08:30:00</t>
  </si>
  <si>
    <t>0000-02-04 07:30:00</t>
  </si>
  <si>
    <t>0000-02-04 06:30:00</t>
  </si>
  <si>
    <t>0000-02-04 05:30:00</t>
  </si>
  <si>
    <t>0000-02-04 04:30:00</t>
  </si>
  <si>
    <t>0000-02-04 03:30:00</t>
  </si>
  <si>
    <t>0000-02-04 02:30:00</t>
  </si>
  <si>
    <t>0000-02-04 01:30:00</t>
  </si>
  <si>
    <t>0000-02-04 00:30:00</t>
  </si>
  <si>
    <t>0000-02-03 23:30:00</t>
  </si>
  <si>
    <t>0000-02-03 22:30:00</t>
  </si>
  <si>
    <t>0000-02-03 21:30:00</t>
  </si>
  <si>
    <t>0000-02-03 20:30:00</t>
  </si>
  <si>
    <t>0000-02-03 19:30:00</t>
  </si>
  <si>
    <t>0000-02-03 18:30:00</t>
  </si>
  <si>
    <t>0000-02-03 17:30:00</t>
  </si>
  <si>
    <t>0000-02-03 16:30:00</t>
  </si>
  <si>
    <t>0000-02-03 15:30:00</t>
  </si>
  <si>
    <t>0000-02-03 14:30:00</t>
  </si>
  <si>
    <t>0000-02-03 13:30:00</t>
  </si>
  <si>
    <t>0000-02-03 12:30:00</t>
  </si>
  <si>
    <t>0000-02-03 11:30:00</t>
  </si>
  <si>
    <t>0000-02-03 10:30:00</t>
  </si>
  <si>
    <t>0000-02-03 09:30:00</t>
  </si>
  <si>
    <t>0000-02-03 08:30:00</t>
  </si>
  <si>
    <t>0000-02-03 07:30:00</t>
  </si>
  <si>
    <t>0000-02-03 06:30:00</t>
  </si>
  <si>
    <t>0000-02-03 05:30:00</t>
  </si>
  <si>
    <t>0000-02-03 04:30:00</t>
  </si>
  <si>
    <t>0000-02-03 03:30:00</t>
  </si>
  <si>
    <t>0000-02-03 02:30:00</t>
  </si>
  <si>
    <t>0000-02-03 01:30:00</t>
  </si>
  <si>
    <t>0000-02-03 00:30:00</t>
  </si>
  <si>
    <t>0000-02-02 23:30:00</t>
  </si>
  <si>
    <t>0000-02-02 22:30:00</t>
  </si>
  <si>
    <t>0000-02-02 21:30:00</t>
  </si>
  <si>
    <t>0000-02-02 20:30:00</t>
  </si>
  <si>
    <t>0000-02-02 19:30:00</t>
  </si>
  <si>
    <t>0000-02-02 18:30:00</t>
  </si>
  <si>
    <t>0000-02-02 17:30:00</t>
  </si>
  <si>
    <t>0000-02-02 16:30:00</t>
  </si>
  <si>
    <t>0000-02-02 15:30:00</t>
  </si>
  <si>
    <t>0000-02-02 14:30:00</t>
  </si>
  <si>
    <t>0000-02-02 13:30:00</t>
  </si>
  <si>
    <t>0000-02-02 12:30:00</t>
  </si>
  <si>
    <t>0000-02-02 11:30:00</t>
  </si>
  <si>
    <t>0000-02-02 10:30:00</t>
  </si>
  <si>
    <t>0000-02-02 09:30:00</t>
  </si>
  <si>
    <t>0000-02-02 08:30:00</t>
  </si>
  <si>
    <t>0000-02-02 07:30:00</t>
  </si>
  <si>
    <t>0000-02-02 06:30:00</t>
  </si>
  <si>
    <t>0000-02-02 05:30:00</t>
  </si>
  <si>
    <t>0000-02-02 04:30:00</t>
  </si>
  <si>
    <t>0000-02-02 03:30:00</t>
  </si>
  <si>
    <t>0000-02-02 02:30:00</t>
  </si>
  <si>
    <t>0000-02-02 01:30:00</t>
  </si>
  <si>
    <t>0000-02-02 00:30:00</t>
  </si>
  <si>
    <t>0000-02-01 23:30:00</t>
  </si>
  <si>
    <t>0000-02-01 22:30:00</t>
  </si>
  <si>
    <t>0000-02-01 21:30:00</t>
  </si>
  <si>
    <t>0000-02-01 20:30:00</t>
  </si>
  <si>
    <t>0000-02-01 19:30:00</t>
  </si>
  <si>
    <t>0000-02-01 18:30:00</t>
  </si>
  <si>
    <t>0000-02-01 17:30:00</t>
  </si>
  <si>
    <t>0000-02-01 16:30:00</t>
  </si>
  <si>
    <t>0000-02-01 15:30:00</t>
  </si>
  <si>
    <t>0000-02-01 14:30:00</t>
  </si>
  <si>
    <t>0000-02-01 13:30:00</t>
  </si>
  <si>
    <t>0000-02-01 12:30:00</t>
  </si>
  <si>
    <t>0000-02-01 11:30:00</t>
  </si>
  <si>
    <t>0000-02-01 10:30:00</t>
  </si>
  <si>
    <t>0000-02-01 09:30:00</t>
  </si>
  <si>
    <t>0000-02-01 08:30:00</t>
  </si>
  <si>
    <t>0000-02-01 07:30:00</t>
  </si>
  <si>
    <t>0000-02-01 06:30:00</t>
  </si>
  <si>
    <t>0000-02-01 05:30:00</t>
  </si>
  <si>
    <t>0000-02-01 04:30:00</t>
  </si>
  <si>
    <t>0000-02-01 03:30:00</t>
  </si>
  <si>
    <t>0000-02-01 02:30:00</t>
  </si>
  <si>
    <t>0000-02-01 01:30:00</t>
  </si>
  <si>
    <t>0000-02-01 00:30:00</t>
  </si>
  <si>
    <t>0000-01-31 23:30:00</t>
  </si>
  <si>
    <t>0000-01-31 22:30:00</t>
  </si>
  <si>
    <t>0000-01-31 21:30:00</t>
  </si>
  <si>
    <t>0000-01-31 20:30:00</t>
  </si>
  <si>
    <t>0000-01-31 19:30:00</t>
  </si>
  <si>
    <t>0000-01-31 18:30:00</t>
  </si>
  <si>
    <t>0000-01-31 17:30:00</t>
  </si>
  <si>
    <t>0000-01-31 16:30:00</t>
  </si>
  <si>
    <t>0000-01-31 15:30:00</t>
  </si>
  <si>
    <t>0000-01-31 14:30:00</t>
  </si>
  <si>
    <t>0000-01-31 13:30:00</t>
  </si>
  <si>
    <t>0000-01-31 12:30:00</t>
  </si>
  <si>
    <t>0000-01-31 11:30:00</t>
  </si>
  <si>
    <t>0000-01-31 10:30:00</t>
  </si>
  <si>
    <t>0000-01-31 09:30:00</t>
  </si>
  <si>
    <t>0000-01-31 08:30:00</t>
  </si>
  <si>
    <t>0000-01-31 07:30:00</t>
  </si>
  <si>
    <t>0000-01-31 06:30:00</t>
  </si>
  <si>
    <t>0000-01-31 05:30:00</t>
  </si>
  <si>
    <t>0000-01-31 04:30:00</t>
  </si>
  <si>
    <t>0000-01-31 03:30:00</t>
  </si>
  <si>
    <t>0000-01-31 02:30:00</t>
  </si>
  <si>
    <t>0000-01-31 01:30:00</t>
  </si>
  <si>
    <t>0000-01-31 00:30:00</t>
  </si>
  <si>
    <t>0000-01-30 23:30:00</t>
  </si>
  <si>
    <t>0000-01-30 22:30:00</t>
  </si>
  <si>
    <t>0000-01-30 21:30:00</t>
  </si>
  <si>
    <t>0000-01-30 20:30:00</t>
  </si>
  <si>
    <t>0000-01-30 19:30:00</t>
  </si>
  <si>
    <t>0000-01-30 18:30:00</t>
  </si>
  <si>
    <t>0000-01-30 17:30:00</t>
  </si>
  <si>
    <t>0000-01-30 16:30:00</t>
  </si>
  <si>
    <t>0000-01-30 15:30:00</t>
  </si>
  <si>
    <t>0000-01-30 14:30:00</t>
  </si>
  <si>
    <t>0000-01-30 13:30:00</t>
  </si>
  <si>
    <t>0000-01-30 12:30:00</t>
  </si>
  <si>
    <t>0000-01-30 11:30:00</t>
  </si>
  <si>
    <t>0000-01-30 10:30:00</t>
  </si>
  <si>
    <t>0000-01-30 09:30:00</t>
  </si>
  <si>
    <t>0000-01-30 08:30:00</t>
  </si>
  <si>
    <t>0000-01-30 07:30:00</t>
  </si>
  <si>
    <t>0000-01-30 06:30:00</t>
  </si>
  <si>
    <t>0000-01-30 05:30:00</t>
  </si>
  <si>
    <t>0000-01-30 04:30:00</t>
  </si>
  <si>
    <t>0000-01-30 03:30:00</t>
  </si>
  <si>
    <t>0000-01-30 02:30:00</t>
  </si>
  <si>
    <t>0000-01-30 01:30:00</t>
  </si>
  <si>
    <t>0000-01-30 00:30:00</t>
  </si>
  <si>
    <t>0000-01-29 23:30:00</t>
  </si>
  <si>
    <t>0000-01-29 22:30:00</t>
  </si>
  <si>
    <t>0000-01-29 21:30:00</t>
  </si>
  <si>
    <t>0000-01-29 20:30:00</t>
  </si>
  <si>
    <t>0000-01-29 19:30:00</t>
  </si>
  <si>
    <t>0000-01-29 18:30:00</t>
  </si>
  <si>
    <t>0000-01-29 17:30:00</t>
  </si>
  <si>
    <t>0000-01-29 16:30:00</t>
  </si>
  <si>
    <t>0000-01-29 15:30:00</t>
  </si>
  <si>
    <t>0000-01-29 14:30:00</t>
  </si>
  <si>
    <t>0000-01-29 13:30:00</t>
  </si>
  <si>
    <t>0000-01-29 12:30:00</t>
  </si>
  <si>
    <t>0000-01-29 11:30:00</t>
  </si>
  <si>
    <t>0000-01-29 10:30:00</t>
  </si>
  <si>
    <t>0000-01-29 09:30:00</t>
  </si>
  <si>
    <t>0000-01-29 08:30:00</t>
  </si>
  <si>
    <t>0000-01-29 07:30:00</t>
  </si>
  <si>
    <t>0000-01-29 06:30:00</t>
  </si>
  <si>
    <t>0000-01-29 05:30:00</t>
  </si>
  <si>
    <t>0000-01-29 04:30:00</t>
  </si>
  <si>
    <t>0000-01-29 03:30:00</t>
  </si>
  <si>
    <t>0000-01-29 02:30:00</t>
  </si>
  <si>
    <t>0000-01-29 01:30:00</t>
  </si>
  <si>
    <t>0000-01-29 00:30:00</t>
  </si>
  <si>
    <t>0000-01-28 23:30:00</t>
  </si>
  <si>
    <t>0000-01-28 22:30:00</t>
  </si>
  <si>
    <t>0000-01-28 21:30:00</t>
  </si>
  <si>
    <t>0000-01-28 20:30:00</t>
  </si>
  <si>
    <t>0000-01-28 19:30:00</t>
  </si>
  <si>
    <t>0000-01-28 18:30:00</t>
  </si>
  <si>
    <t>0000-01-28 17:30:00</t>
  </si>
  <si>
    <t>0000-01-28 16:30:00</t>
  </si>
  <si>
    <t>0000-01-28 15:30:00</t>
  </si>
  <si>
    <t>0000-01-28 14:30:00</t>
  </si>
  <si>
    <t>0000-01-28 13:30:00</t>
  </si>
  <si>
    <t>0000-01-28 12:30:00</t>
  </si>
  <si>
    <t>0000-01-28 11:30:00</t>
  </si>
  <si>
    <t>0000-01-28 10:30:00</t>
  </si>
  <si>
    <t>0000-01-28 09:30:00</t>
  </si>
  <si>
    <t>0000-01-28 08:30:00</t>
  </si>
  <si>
    <t>0000-01-28 07:30:00</t>
  </si>
  <si>
    <t>0000-01-28 06:30:00</t>
  </si>
  <si>
    <t>0000-01-28 05:30:00</t>
  </si>
  <si>
    <t>0000-01-28 04:30:00</t>
  </si>
  <si>
    <t>0000-01-28 03:30:00</t>
  </si>
  <si>
    <t>0000-01-28 02:30:00</t>
  </si>
  <si>
    <t>0000-01-28 01:30:00</t>
  </si>
  <si>
    <t>0000-01-28 00:30:00</t>
  </si>
  <si>
    <t>0000-01-27 23:30:00</t>
  </si>
  <si>
    <t>0000-01-27 22:30:00</t>
  </si>
  <si>
    <t>0000-01-27 21:30:00</t>
  </si>
  <si>
    <t>0000-01-27 20:30:00</t>
  </si>
  <si>
    <t>0000-01-27 19:30:00</t>
  </si>
  <si>
    <t>0000-01-27 18:30:00</t>
  </si>
  <si>
    <t>0000-01-27 17:30:00</t>
  </si>
  <si>
    <t>0000-01-27 16:30:00</t>
  </si>
  <si>
    <t>0000-01-27 15:30:00</t>
  </si>
  <si>
    <t>0000-01-27 14:30:00</t>
  </si>
  <si>
    <t>0000-01-27 13:30:00</t>
  </si>
  <si>
    <t>0000-01-27 12:30:00</t>
  </si>
  <si>
    <t>0000-01-27 11:30:00</t>
  </si>
  <si>
    <t>0000-01-27 10:30:00</t>
  </si>
  <si>
    <t>0000-01-27 09:30:00</t>
  </si>
  <si>
    <t>0000-01-27 08:30:00</t>
  </si>
  <si>
    <t>0000-01-27 07:30:00</t>
  </si>
  <si>
    <t>0000-01-27 06:30:00</t>
  </si>
  <si>
    <t>0000-01-27 05:30:00</t>
  </si>
  <si>
    <t>0000-01-27 04:30:00</t>
  </si>
  <si>
    <t>0000-01-27 03:30:00</t>
  </si>
  <si>
    <t>0000-01-27 02:30:00</t>
  </si>
  <si>
    <t>0000-01-27 01:30:00</t>
  </si>
  <si>
    <t>0000-01-27 00:30:00</t>
  </si>
  <si>
    <t>0000-01-26 23:30:00</t>
  </si>
  <si>
    <t>0000-01-26 22:30:00</t>
  </si>
  <si>
    <t>0000-01-26 21:30:00</t>
  </si>
  <si>
    <t>0000-01-26 20:30:00</t>
  </si>
  <si>
    <t>0000-01-26 19:30:00</t>
  </si>
  <si>
    <t>0000-01-26 18:30:00</t>
  </si>
  <si>
    <t>0000-01-26 17:30:00</t>
  </si>
  <si>
    <t>0000-01-26 16:30:00</t>
  </si>
  <si>
    <t>0000-01-26 15:30:00</t>
  </si>
  <si>
    <t>0000-01-26 14:30:00</t>
  </si>
  <si>
    <t>0000-01-26 13:30:00</t>
  </si>
  <si>
    <t>0000-01-26 12:30:00</t>
  </si>
  <si>
    <t>0000-01-26 11:30:00</t>
  </si>
  <si>
    <t>0000-01-26 10:30:00</t>
  </si>
  <si>
    <t>0000-01-26 09:30:00</t>
  </si>
  <si>
    <t>0000-01-26 08:30:00</t>
  </si>
  <si>
    <t>0000-01-26 07:30:00</t>
  </si>
  <si>
    <t>0000-01-26 06:30:00</t>
  </si>
  <si>
    <t>0000-01-26 05:30:00</t>
  </si>
  <si>
    <t>0000-01-26 04:30:00</t>
  </si>
  <si>
    <t>0000-01-26 03:30:00</t>
  </si>
  <si>
    <t>0000-01-26 02:30:00</t>
  </si>
  <si>
    <t>0000-01-26 01:30:00</t>
  </si>
  <si>
    <t>0000-01-26 00:30:00</t>
  </si>
  <si>
    <t>0000-01-25 23:30:00</t>
  </si>
  <si>
    <t>0000-01-25 22:30:00</t>
  </si>
  <si>
    <t>0000-01-25 21:30:00</t>
  </si>
  <si>
    <t>0000-01-25 20:30:00</t>
  </si>
  <si>
    <t>0000-01-25 19:30:00</t>
  </si>
  <si>
    <t>0000-01-25 18:30:00</t>
  </si>
  <si>
    <t>0000-01-25 17:30:00</t>
  </si>
  <si>
    <t>0000-01-25 16:30:00</t>
  </si>
  <si>
    <t>0000-01-25 15:30:00</t>
  </si>
  <si>
    <t>0000-01-25 14:30:00</t>
  </si>
  <si>
    <t>0000-01-25 13:30:00</t>
  </si>
  <si>
    <t>0000-01-25 12:30:00</t>
  </si>
  <si>
    <t>0000-01-25 11:30:00</t>
  </si>
  <si>
    <t>0000-01-25 10:30:00</t>
  </si>
  <si>
    <t>0000-01-25 09:30:00</t>
  </si>
  <si>
    <t>0000-01-25 08:30:00</t>
  </si>
  <si>
    <t>0000-01-25 07:30:00</t>
  </si>
  <si>
    <t>0000-01-25 06:30:00</t>
  </si>
  <si>
    <t>0000-01-25 05:30:00</t>
  </si>
  <si>
    <t>0000-01-25 04:30:00</t>
  </si>
  <si>
    <t>0000-01-25 03:30:00</t>
  </si>
  <si>
    <t>0000-01-25 02:30:00</t>
  </si>
  <si>
    <t>0000-01-25 01:30:00</t>
  </si>
  <si>
    <t>0000-01-25 00:30:00</t>
  </si>
  <si>
    <t>0000-01-24 23:30:00</t>
  </si>
  <si>
    <t>0000-01-24 22:30:00</t>
  </si>
  <si>
    <t>0000-01-24 21:30:00</t>
  </si>
  <si>
    <t>0000-01-24 20:30:00</t>
  </si>
  <si>
    <t>0000-01-24 19:30:00</t>
  </si>
  <si>
    <t>0000-01-24 18:30:00</t>
  </si>
  <si>
    <t>0000-01-24 17:30:00</t>
  </si>
  <si>
    <t>0000-01-24 16:30:00</t>
  </si>
  <si>
    <t>0000-01-24 15:30:00</t>
  </si>
  <si>
    <t>0000-01-24 14:30:00</t>
  </si>
  <si>
    <t>0000-01-24 13:30:00</t>
  </si>
  <si>
    <t>0000-01-24 12:30:00</t>
  </si>
  <si>
    <t>0000-01-24 11:30:00</t>
  </si>
  <si>
    <t>0000-01-24 10:30:00</t>
  </si>
  <si>
    <t>0000-01-24 09:30:00</t>
  </si>
  <si>
    <t>0000-01-24 08:30:00</t>
  </si>
  <si>
    <t>0000-01-24 07:30:00</t>
  </si>
  <si>
    <t>0000-01-24 06:30:00</t>
  </si>
  <si>
    <t>0000-01-24 05:30:00</t>
  </si>
  <si>
    <t>0000-01-24 04:30:00</t>
  </si>
  <si>
    <t>0000-01-24 03:30:00</t>
  </si>
  <si>
    <t>0000-01-24 02:30:00</t>
  </si>
  <si>
    <t>0000-01-24 01:30:00</t>
  </si>
  <si>
    <t>0000-01-24 00:30:00</t>
  </si>
  <si>
    <t>0000-01-23 23:30:00</t>
  </si>
  <si>
    <t>0000-01-23 22:30:00</t>
  </si>
  <si>
    <t>0000-01-23 21:30:00</t>
  </si>
  <si>
    <t>0000-01-23 20:30:00</t>
  </si>
  <si>
    <t>0000-01-23 19:30:00</t>
  </si>
  <si>
    <t>0000-01-23 18:30:00</t>
  </si>
  <si>
    <t>0000-01-23 17:30:00</t>
  </si>
  <si>
    <t>0000-01-23 16:30:00</t>
  </si>
  <si>
    <t>0000-01-23 15:30:00</t>
  </si>
  <si>
    <t>0000-01-23 14:30:00</t>
  </si>
  <si>
    <t>0000-01-23 13:30:00</t>
  </si>
  <si>
    <t>0000-01-23 12:30:00</t>
  </si>
  <si>
    <t>0000-01-23 11:30:00</t>
  </si>
  <si>
    <t>0000-01-23 10:30:00</t>
  </si>
  <si>
    <t>0000-01-23 09:30:00</t>
  </si>
  <si>
    <t>0000-01-23 08:30:00</t>
  </si>
  <si>
    <t>0000-01-23 07:30:00</t>
  </si>
  <si>
    <t>0000-01-23 06:30:00</t>
  </si>
  <si>
    <t>0000-01-23 05:30:00</t>
  </si>
  <si>
    <t>0000-01-23 04:30:00</t>
  </si>
  <si>
    <t>0000-01-23 03:30:00</t>
  </si>
  <si>
    <t>0000-01-23 02:30:00</t>
  </si>
  <si>
    <t>0000-01-23 01:30:00</t>
  </si>
  <si>
    <t>0000-01-23 00:30:00</t>
  </si>
  <si>
    <t>0000-01-22 23:30:00</t>
  </si>
  <si>
    <t>0000-01-22 22:30:00</t>
  </si>
  <si>
    <t>0000-01-22 21:30:00</t>
  </si>
  <si>
    <t>0000-01-22 20:30:00</t>
  </si>
  <si>
    <t>0000-01-22 19:30:00</t>
  </si>
  <si>
    <t>0000-01-22 18:30:00</t>
  </si>
  <si>
    <t>0000-01-22 17:30:00</t>
  </si>
  <si>
    <t>0000-01-22 16:30:00</t>
  </si>
  <si>
    <t>0000-01-22 15:30:00</t>
  </si>
  <si>
    <t>0000-01-22 14:30:00</t>
  </si>
  <si>
    <t>0000-01-22 13:30:00</t>
  </si>
  <si>
    <t>0000-01-22 12:30:00</t>
  </si>
  <si>
    <t>0000-01-22 11:30:00</t>
  </si>
  <si>
    <t>0000-01-22 10:30:00</t>
  </si>
  <si>
    <t>0000-01-22 09:30:00</t>
  </si>
  <si>
    <t>0000-01-22 08:30:00</t>
  </si>
  <si>
    <t>0000-01-22 07:30:00</t>
  </si>
  <si>
    <t>0000-01-22 06:30:00</t>
  </si>
  <si>
    <t>0000-01-22 05:30:00</t>
  </si>
  <si>
    <t>0000-01-22 04:30:00</t>
  </si>
  <si>
    <t>0000-01-22 03:30:00</t>
  </si>
  <si>
    <t>0000-01-22 02:30:00</t>
  </si>
  <si>
    <t>0000-01-22 01:30:00</t>
  </si>
  <si>
    <t>0000-01-22 00:30:00</t>
  </si>
  <si>
    <t>0000-01-21 23:30:00</t>
  </si>
  <si>
    <t>0000-01-21 22:30:00</t>
  </si>
  <si>
    <t>0000-01-21 21:30:00</t>
  </si>
  <si>
    <t>0000-01-21 20:30:00</t>
  </si>
  <si>
    <t>0000-01-21 19:30:00</t>
  </si>
  <si>
    <t>0000-01-21 18:30:00</t>
  </si>
  <si>
    <t>0000-01-21 17:30:00</t>
  </si>
  <si>
    <t>0000-01-21 16:30:00</t>
  </si>
  <si>
    <t>0000-01-21 15:30:00</t>
  </si>
  <si>
    <t>0000-01-21 14:30:00</t>
  </si>
  <si>
    <t>0000-01-21 13:30:00</t>
  </si>
  <si>
    <t>0000-01-21 12:30:00</t>
  </si>
  <si>
    <t>0000-01-21 11:30:00</t>
  </si>
  <si>
    <t>0000-01-21 10:30:00</t>
  </si>
  <si>
    <t>0000-01-21 09:30:00</t>
  </si>
  <si>
    <t>0000-01-21 08:30:00</t>
  </si>
  <si>
    <t>0000-01-21 07:30:00</t>
  </si>
  <si>
    <t>0000-01-21 06:30:00</t>
  </si>
  <si>
    <t>0000-01-21 05:30:00</t>
  </si>
  <si>
    <t>0000-01-21 04:30:00</t>
  </si>
  <si>
    <t>0000-01-21 03:30:00</t>
  </si>
  <si>
    <t>0000-01-21 02:30:00</t>
  </si>
  <si>
    <t>0000-01-21 01:30:00</t>
  </si>
  <si>
    <t>0000-01-21 00:30:00</t>
  </si>
  <si>
    <t>0000-01-20 23:30:00</t>
  </si>
  <si>
    <t>0000-01-20 22:30:00</t>
  </si>
  <si>
    <t>0000-01-20 21:30:00</t>
  </si>
  <si>
    <t>0000-01-20 20:30:00</t>
  </si>
  <si>
    <t>0000-01-20 19:30:00</t>
  </si>
  <si>
    <t>0000-01-20 18:30:00</t>
  </si>
  <si>
    <t>0000-01-20 17:30:00</t>
  </si>
  <si>
    <t>0000-01-20 16:30:00</t>
  </si>
  <si>
    <t>0000-01-20 15:30:00</t>
  </si>
  <si>
    <t>0000-01-20 14:30:00</t>
  </si>
  <si>
    <t>0000-01-20 13:30:00</t>
  </si>
  <si>
    <t>0000-01-20 12:30:00</t>
  </si>
  <si>
    <t>0000-01-20 11:30:00</t>
  </si>
  <si>
    <t>0000-01-20 10:30:00</t>
  </si>
  <si>
    <t>0000-01-20 09:30:00</t>
  </si>
  <si>
    <t>0000-01-20 08:30:00</t>
  </si>
  <si>
    <t>0000-01-20 07:30:00</t>
  </si>
  <si>
    <t>0000-01-20 06:30:00</t>
  </si>
  <si>
    <t>0000-01-20 05:30:00</t>
  </si>
  <si>
    <t>0000-01-20 04:30:00</t>
  </si>
  <si>
    <t>0000-01-20 03:30:00</t>
  </si>
  <si>
    <t>0000-01-20 02:30:00</t>
  </si>
  <si>
    <t>0000-01-20 01:30:00</t>
  </si>
  <si>
    <t>0000-01-20 00:30:00</t>
  </si>
  <si>
    <t>0000-01-19 23:30:00</t>
  </si>
  <si>
    <t>0000-01-19 22:30:00</t>
  </si>
  <si>
    <t>0000-01-19 21:30:00</t>
  </si>
  <si>
    <t>0000-01-19 20:30:00</t>
  </si>
  <si>
    <t>0000-01-19 19:30:00</t>
  </si>
  <si>
    <t>0000-01-19 18:30:00</t>
  </si>
  <si>
    <t>0000-01-19 17:30:00</t>
  </si>
  <si>
    <t>0000-01-19 16:30:00</t>
  </si>
  <si>
    <t>0000-01-19 15:30:00</t>
  </si>
  <si>
    <t>0000-01-19 14:30:00</t>
  </si>
  <si>
    <t>0000-01-19 13:30:00</t>
  </si>
  <si>
    <t>0000-01-19 12:30:00</t>
  </si>
  <si>
    <t>0000-01-19 11:30:00</t>
  </si>
  <si>
    <t>0000-01-19 10:30:00</t>
  </si>
  <si>
    <t>0000-01-19 09:30:00</t>
  </si>
  <si>
    <t>0000-01-19 08:30:00</t>
  </si>
  <si>
    <t>0000-01-19 07:30:00</t>
  </si>
  <si>
    <t>0000-01-19 06:30:00</t>
  </si>
  <si>
    <t>0000-01-19 05:30:00</t>
  </si>
  <si>
    <t>0000-01-19 04:30:00</t>
  </si>
  <si>
    <t>0000-01-19 03:30:00</t>
  </si>
  <si>
    <t>0000-01-19 02:30:00</t>
  </si>
  <si>
    <t>0000-01-19 01:30:00</t>
  </si>
  <si>
    <t>0000-01-19 00:30:00</t>
  </si>
  <si>
    <t>0000-01-18 23:30:00</t>
  </si>
  <si>
    <t>0000-01-18 22:30:00</t>
  </si>
  <si>
    <t>0000-01-18 21:30:00</t>
  </si>
  <si>
    <t>0000-01-18 20:30:00</t>
  </si>
  <si>
    <t>0000-01-18 19:30:00</t>
  </si>
  <si>
    <t>0000-01-18 18:30:00</t>
  </si>
  <si>
    <t>0000-01-18 17:30:00</t>
  </si>
  <si>
    <t>0000-01-18 16:30:00</t>
  </si>
  <si>
    <t>0000-01-18 15:30:00</t>
  </si>
  <si>
    <t>0000-01-18 14:30:00</t>
  </si>
  <si>
    <t>0000-01-18 13:30:00</t>
  </si>
  <si>
    <t>0000-01-18 12:30:00</t>
  </si>
  <si>
    <t>0000-01-18 11:30:00</t>
  </si>
  <si>
    <t>0000-01-18 10:30:00</t>
  </si>
  <si>
    <t>0000-01-18 09:30:00</t>
  </si>
  <si>
    <t>0000-01-18 08:30:00</t>
  </si>
  <si>
    <t>0000-01-18 07:30:00</t>
  </si>
  <si>
    <t>0000-01-18 06:30:00</t>
  </si>
  <si>
    <t>0000-01-18 05:30:00</t>
  </si>
  <si>
    <t>0000-01-18 04:30:00</t>
  </si>
  <si>
    <t>0000-01-18 03:30:00</t>
  </si>
  <si>
    <t>0000-01-18 02:30:00</t>
  </si>
  <si>
    <t>0000-01-18 01:30:00</t>
  </si>
  <si>
    <t>0000-01-18 00:30:00</t>
  </si>
  <si>
    <t>0000-01-17 23:30:00</t>
  </si>
  <si>
    <t>0000-01-17 22:30:00</t>
  </si>
  <si>
    <t>0000-01-17 21:30:00</t>
  </si>
  <si>
    <t>0000-01-17 20:30:00</t>
  </si>
  <si>
    <t>0000-01-17 19:30:00</t>
  </si>
  <si>
    <t>0000-01-17 18:30:00</t>
  </si>
  <si>
    <t>0000-01-17 17:30:00</t>
  </si>
  <si>
    <t>0000-01-17 16:30:00</t>
  </si>
  <si>
    <t>0000-01-17 15:30:00</t>
  </si>
  <si>
    <t>0000-01-17 14:30:00</t>
  </si>
  <si>
    <t>0000-01-17 13:30:00</t>
  </si>
  <si>
    <t>0000-01-17 12:30:00</t>
  </si>
  <si>
    <t>0000-01-17 11:30:00</t>
  </si>
  <si>
    <t>0000-01-17 10:30:00</t>
  </si>
  <si>
    <t>0000-01-17 09:30:00</t>
  </si>
  <si>
    <t>0000-01-17 08:30:00</t>
  </si>
  <si>
    <t>0000-01-17 07:30:00</t>
  </si>
  <si>
    <t>0000-01-17 06:30:00</t>
  </si>
  <si>
    <t>0000-01-17 05:30:00</t>
  </si>
  <si>
    <t>0000-01-17 04:30:00</t>
  </si>
  <si>
    <t>0000-01-17 03:30:00</t>
  </si>
  <si>
    <t>0000-01-17 02:30:00</t>
  </si>
  <si>
    <t>0000-01-17 01:30:00</t>
  </si>
  <si>
    <t>0000-01-17 00:30:00</t>
  </si>
  <si>
    <t>0000-01-16 23:30:00</t>
  </si>
  <si>
    <t>0000-01-16 22:30:00</t>
  </si>
  <si>
    <t>0000-01-16 21:30:00</t>
  </si>
  <si>
    <t>0000-01-16 20:30:00</t>
  </si>
  <si>
    <t>0000-01-16 19:30:00</t>
  </si>
  <si>
    <t>0000-01-16 18:30:00</t>
  </si>
  <si>
    <t>0000-01-16 17:30:00</t>
  </si>
  <si>
    <t>0000-01-16 16:30:00</t>
  </si>
  <si>
    <t>0000-01-16 15:30:00</t>
  </si>
  <si>
    <t>0000-01-16 14:30:00</t>
  </si>
  <si>
    <t>0000-01-16 13:30:00</t>
  </si>
  <si>
    <t>0000-01-16 12:30:00</t>
  </si>
  <si>
    <t>0000-01-16 11:30:00</t>
  </si>
  <si>
    <t>0000-01-16 10:30:00</t>
  </si>
  <si>
    <t>0000-01-16 09:30:00</t>
  </si>
  <si>
    <t>0000-01-16 08:30:00</t>
  </si>
  <si>
    <t>0000-01-16 07:30:00</t>
  </si>
  <si>
    <t>0000-01-16 06:30:00</t>
  </si>
  <si>
    <t>0000-01-16 05:30:00</t>
  </si>
  <si>
    <t>0000-01-16 04:30:00</t>
  </si>
  <si>
    <t>0000-01-16 03:30:00</t>
  </si>
  <si>
    <t>0000-01-16 02:30:00</t>
  </si>
  <si>
    <t>0000-01-16 01:30:00</t>
  </si>
  <si>
    <t>0000-01-16 00:30:00</t>
  </si>
  <si>
    <t>0000-01-15 23:30:00</t>
  </si>
  <si>
    <t>0000-01-15 22:30:00</t>
  </si>
  <si>
    <t>0000-01-15 21:30:00</t>
  </si>
  <si>
    <t>0000-01-15 20:30:00</t>
  </si>
  <si>
    <t>0000-01-15 19:30:00</t>
  </si>
  <si>
    <t>0000-01-15 18:30:00</t>
  </si>
  <si>
    <t>0000-01-15 17:30:00</t>
  </si>
  <si>
    <t>0000-01-15 16:30:00</t>
  </si>
  <si>
    <t>0000-01-15 15:30:00</t>
  </si>
  <si>
    <t>0000-01-15 14:30:00</t>
  </si>
  <si>
    <t>0000-01-15 13:30:00</t>
  </si>
  <si>
    <t>0000-01-15 12:30:00</t>
  </si>
  <si>
    <t>0000-01-15 11:30:00</t>
  </si>
  <si>
    <t>0000-01-15 10:30:00</t>
  </si>
  <si>
    <t>0000-01-15 09:30:00</t>
  </si>
  <si>
    <t>0000-01-15 08:30:00</t>
  </si>
  <si>
    <t>0000-01-15 07:30:00</t>
  </si>
  <si>
    <t>0000-01-15 06:30:00</t>
  </si>
  <si>
    <t>0000-01-15 05:30:00</t>
  </si>
  <si>
    <t>0000-01-15 04:30:00</t>
  </si>
  <si>
    <t>0000-01-15 03:30:00</t>
  </si>
  <si>
    <t>0000-01-15 02:30:00</t>
  </si>
  <si>
    <t>0000-01-15 01:30:00</t>
  </si>
  <si>
    <t>0000-01-15 00:30:00</t>
  </si>
  <si>
    <t>0000-01-14 23:30:00</t>
  </si>
  <si>
    <t>0000-01-14 22:30:00</t>
  </si>
  <si>
    <t>0000-01-14 21:30:00</t>
  </si>
  <si>
    <t>0000-01-14 20:30:00</t>
  </si>
  <si>
    <t>0000-01-14 19:30:00</t>
  </si>
  <si>
    <t>0000-01-14 18:30:00</t>
  </si>
  <si>
    <t>0000-01-14 17:30:00</t>
  </si>
  <si>
    <t>0000-01-14 16:30:00</t>
  </si>
  <si>
    <t>0000-01-14 15:30:00</t>
  </si>
  <si>
    <t>0000-01-14 14:30:00</t>
  </si>
  <si>
    <t>0000-01-14 13:30:00</t>
  </si>
  <si>
    <t>0000-01-14 12:30:00</t>
  </si>
  <si>
    <t>0000-01-14 11:30:00</t>
  </si>
  <si>
    <t>0000-01-14 10:30:00</t>
  </si>
  <si>
    <t>0000-01-14 09:30:00</t>
  </si>
  <si>
    <t>0000-01-14 08:30:00</t>
  </si>
  <si>
    <t>0000-01-14 07:30:00</t>
  </si>
  <si>
    <t>0000-01-14 06:30:00</t>
  </si>
  <si>
    <t>0000-01-14 05:30:00</t>
  </si>
  <si>
    <t>0000-01-14 04:30:00</t>
  </si>
  <si>
    <t>0000-01-14 03:30:00</t>
  </si>
  <si>
    <t>0000-01-14 02:30:00</t>
  </si>
  <si>
    <t>0000-01-14 01:30:00</t>
  </si>
  <si>
    <t>0000-01-14 00:30:00</t>
  </si>
  <si>
    <t>0000-01-13 23:30:00</t>
  </si>
  <si>
    <t>0000-01-13 22:30:00</t>
  </si>
  <si>
    <t>0000-01-13 21:30:00</t>
  </si>
  <si>
    <t>0000-01-13 20:30:00</t>
  </si>
  <si>
    <t>0000-01-13 19:30:00</t>
  </si>
  <si>
    <t>0000-01-13 18:30:00</t>
  </si>
  <si>
    <t>0000-01-13 17:30:00</t>
  </si>
  <si>
    <t>0000-01-13 16:30:00</t>
  </si>
  <si>
    <t>0000-01-13 15:30:00</t>
  </si>
  <si>
    <t>0000-01-13 14:30:00</t>
  </si>
  <si>
    <t>0000-01-13 13:30:00</t>
  </si>
  <si>
    <t>0000-01-13 12:30:00</t>
  </si>
  <si>
    <t>0000-01-13 11:30:00</t>
  </si>
  <si>
    <t>0000-01-13 10:30:00</t>
  </si>
  <si>
    <t>0000-01-13 09:30:00</t>
  </si>
  <si>
    <t>0000-01-13 08:30:00</t>
  </si>
  <si>
    <t>0000-01-13 07:30:00</t>
  </si>
  <si>
    <t>0000-01-13 06:30:00</t>
  </si>
  <si>
    <t>0000-01-13 05:30:00</t>
  </si>
  <si>
    <t>0000-01-13 04:30:00</t>
  </si>
  <si>
    <t>0000-01-13 03:30:00</t>
  </si>
  <si>
    <t>0000-01-13 02:30:00</t>
  </si>
  <si>
    <t>0000-01-13 01:30:00</t>
  </si>
  <si>
    <t>0000-01-13 00:30:00</t>
  </si>
  <si>
    <t>0000-01-12 23:30:00</t>
  </si>
  <si>
    <t>0000-01-12 22:30:00</t>
  </si>
  <si>
    <t>0000-01-12 21:30:00</t>
  </si>
  <si>
    <t>0000-01-12 20:30:00</t>
  </si>
  <si>
    <t>0000-01-12 19:30:00</t>
  </si>
  <si>
    <t>0000-01-12 18:30:00</t>
  </si>
  <si>
    <t>0000-01-12 17:30:00</t>
  </si>
  <si>
    <t>0000-01-12 16:30:00</t>
  </si>
  <si>
    <t>0000-01-12 15:30:00</t>
  </si>
  <si>
    <t>0000-01-12 14:30:00</t>
  </si>
  <si>
    <t>0000-01-12 13:30:00</t>
  </si>
  <si>
    <t>0000-01-12 12:30:00</t>
  </si>
  <si>
    <t>0000-01-12 11:30:00</t>
  </si>
  <si>
    <t>0000-01-12 10:30:00</t>
  </si>
  <si>
    <t>0000-01-12 09:30:00</t>
  </si>
  <si>
    <t>0000-01-12 08:30:00</t>
  </si>
  <si>
    <t>0000-01-12 07:30:00</t>
  </si>
  <si>
    <t>0000-01-12 06:30:00</t>
  </si>
  <si>
    <t>0000-01-12 05:30:00</t>
  </si>
  <si>
    <t>0000-01-12 04:30:00</t>
  </si>
  <si>
    <t>0000-01-12 03:30:00</t>
  </si>
  <si>
    <t>0000-01-12 02:30:00</t>
  </si>
  <si>
    <t>0000-01-12 01:30:00</t>
  </si>
  <si>
    <t>0000-01-12 00:30:00</t>
  </si>
  <si>
    <t>0000-01-11 23:30:00</t>
  </si>
  <si>
    <t>0000-01-11 22:30:00</t>
  </si>
  <si>
    <t>0000-01-11 21:30:00</t>
  </si>
  <si>
    <t>0000-01-11 20:30:00</t>
  </si>
  <si>
    <t>0000-01-11 19:30:00</t>
  </si>
  <si>
    <t>0000-01-11 18:30:00</t>
  </si>
  <si>
    <t>0000-01-11 17:30:00</t>
  </si>
  <si>
    <t>0000-01-11 16:30:00</t>
  </si>
  <si>
    <t>0000-01-11 15:30:00</t>
  </si>
  <si>
    <t>0000-01-11 14:30:00</t>
  </si>
  <si>
    <t>0000-01-11 13:30:00</t>
  </si>
  <si>
    <t>0000-01-11 12:30:00</t>
  </si>
  <si>
    <t>0000-01-11 11:30:00</t>
  </si>
  <si>
    <t>0000-01-11 10:30:00</t>
  </si>
  <si>
    <t>0000-01-11 09:30:00</t>
  </si>
  <si>
    <t>0000-01-11 08:30:00</t>
  </si>
  <si>
    <t>0000-01-11 07:30:00</t>
  </si>
  <si>
    <t>0000-01-11 06:30:00</t>
  </si>
  <si>
    <t>0000-01-11 05:30:00</t>
  </si>
  <si>
    <t>0000-01-11 04:30:00</t>
  </si>
  <si>
    <t>0000-01-11 03:30:00</t>
  </si>
  <si>
    <t>0000-01-11 02:30:00</t>
  </si>
  <si>
    <t>0000-01-11 01:30:00</t>
  </si>
  <si>
    <t>0000-01-11 00:30:00</t>
  </si>
  <si>
    <t>0000-01-10 23:30:00</t>
  </si>
  <si>
    <t>0000-01-10 22:30:00</t>
  </si>
  <si>
    <t>0000-01-10 21:30:00</t>
  </si>
  <si>
    <t>0000-01-10 20:30:00</t>
  </si>
  <si>
    <t>0000-01-10 19:30:00</t>
  </si>
  <si>
    <t>0000-01-10 18:30:00</t>
  </si>
  <si>
    <t>0000-01-10 17:30:00</t>
  </si>
  <si>
    <t>0000-01-10 16:30:00</t>
  </si>
  <si>
    <t>0000-01-10 15:30:00</t>
  </si>
  <si>
    <t>0000-01-10 14:30:00</t>
  </si>
  <si>
    <t>0000-01-10 13:30:00</t>
  </si>
  <si>
    <t>0000-01-10 12:30:00</t>
  </si>
  <si>
    <t>0000-01-10 11:30:00</t>
  </si>
  <si>
    <t>0000-01-10 10:30:00</t>
  </si>
  <si>
    <t>0000-01-10 09:30:00</t>
  </si>
  <si>
    <t>0000-01-10 08:30:00</t>
  </si>
  <si>
    <t>0000-01-10 07:30:00</t>
  </si>
  <si>
    <t>0000-01-10 06:30:00</t>
  </si>
  <si>
    <t>0000-01-10 05:30:00</t>
  </si>
  <si>
    <t>0000-01-10 04:30:00</t>
  </si>
  <si>
    <t>0000-01-10 03:30:00</t>
  </si>
  <si>
    <t>0000-01-10 02:30:00</t>
  </si>
  <si>
    <t>0000-01-10 01:30:00</t>
  </si>
  <si>
    <t>0000-01-10 00:30:00</t>
  </si>
  <si>
    <t>0000-01-09 23:30:00</t>
  </si>
  <si>
    <t>0000-01-09 22:30:00</t>
  </si>
  <si>
    <t>0000-01-09 21:30:00</t>
  </si>
  <si>
    <t>0000-01-09 20:30:00</t>
  </si>
  <si>
    <t>0000-01-09 19:30:00</t>
  </si>
  <si>
    <t>0000-01-09 18:30:00</t>
  </si>
  <si>
    <t>0000-01-09 17:30:00</t>
  </si>
  <si>
    <t>0000-01-09 16:30:00</t>
  </si>
  <si>
    <t>0000-01-09 15:30:00</t>
  </si>
  <si>
    <t>0000-01-09 14:30:00</t>
  </si>
  <si>
    <t>0000-01-09 13:30:00</t>
  </si>
  <si>
    <t>0000-01-09 12:30:00</t>
  </si>
  <si>
    <t>0000-01-09 11:30:00</t>
  </si>
  <si>
    <t>0000-01-09 10:30:00</t>
  </si>
  <si>
    <t>0000-01-09 09:30:00</t>
  </si>
  <si>
    <t>0000-01-09 08:30:00</t>
  </si>
  <si>
    <t>0000-01-09 07:30:00</t>
  </si>
  <si>
    <t>0000-01-09 06:30:00</t>
  </si>
  <si>
    <t>0000-01-09 05:30:00</t>
  </si>
  <si>
    <t>0000-01-09 04:30:00</t>
  </si>
  <si>
    <t>0000-01-09 03:30:00</t>
  </si>
  <si>
    <t>0000-01-09 02:30:00</t>
  </si>
  <si>
    <t>0000-01-09 01:30:00</t>
  </si>
  <si>
    <t>0000-01-09 00:30:00</t>
  </si>
  <si>
    <t>0000-01-08 23:30:00</t>
  </si>
  <si>
    <t>0000-01-08 22:30:00</t>
  </si>
  <si>
    <t>0000-01-08 21:30:00</t>
  </si>
  <si>
    <t>0000-01-08 20:30:00</t>
  </si>
  <si>
    <t>0000-01-08 19:30:00</t>
  </si>
  <si>
    <t>0000-01-08 18:30:00</t>
  </si>
  <si>
    <t>0000-01-08 17:30:00</t>
  </si>
  <si>
    <t>0000-01-08 16:30:00</t>
  </si>
  <si>
    <t>0000-01-08 15:30:00</t>
  </si>
  <si>
    <t>0000-01-08 14:30:00</t>
  </si>
  <si>
    <t>0000-01-08 13:30:00</t>
  </si>
  <si>
    <t>0000-01-08 12:30:00</t>
  </si>
  <si>
    <t>0000-01-08 11:30:00</t>
  </si>
  <si>
    <t>0000-01-08 10:30:00</t>
  </si>
  <si>
    <t>0000-01-08 09:30:00</t>
  </si>
  <si>
    <t>0000-01-08 08:30:00</t>
  </si>
  <si>
    <t>0000-01-08 07:30:00</t>
  </si>
  <si>
    <t>0000-01-08 06:30:00</t>
  </si>
  <si>
    <t>0000-01-08 05:30:00</t>
  </si>
  <si>
    <t>0000-01-08 04:30:00</t>
  </si>
  <si>
    <t>0000-01-08 03:30:00</t>
  </si>
  <si>
    <t>0000-01-08 02:30:00</t>
  </si>
  <si>
    <t>0000-01-08 01:30:00</t>
  </si>
  <si>
    <t>0000-01-08 00:30:00</t>
  </si>
  <si>
    <t>0000-01-07 23:30:00</t>
  </si>
  <si>
    <t>0000-01-07 22:30:00</t>
  </si>
  <si>
    <t>0000-01-07 21:30:00</t>
  </si>
  <si>
    <t>0000-01-07 20:30:00</t>
  </si>
  <si>
    <t>0000-01-07 19:30:00</t>
  </si>
  <si>
    <t>0000-01-07 18:30:00</t>
  </si>
  <si>
    <t>0000-01-07 17:30:00</t>
  </si>
  <si>
    <t>0000-01-07 16:30:00</t>
  </si>
  <si>
    <t>0000-01-07 15:30:00</t>
  </si>
  <si>
    <t>0000-01-07 14:30:00</t>
  </si>
  <si>
    <t>0000-01-07 13:30:00</t>
  </si>
  <si>
    <t>0000-01-07 12:30:00</t>
  </si>
  <si>
    <t>0000-01-07 11:30:00</t>
  </si>
  <si>
    <t>0000-01-07 10:30:00</t>
  </si>
  <si>
    <t>0000-01-07 09:30:00</t>
  </si>
  <si>
    <t>0000-01-07 08:30:00</t>
  </si>
  <si>
    <t>0000-01-07 07:30:00</t>
  </si>
  <si>
    <t>0000-01-07 06:30:00</t>
  </si>
  <si>
    <t>0000-01-07 05:30:00</t>
  </si>
  <si>
    <t>0000-01-07 04:30:00</t>
  </si>
  <si>
    <t>0000-01-07 03:30:00</t>
  </si>
  <si>
    <t>0000-01-07 02:30:00</t>
  </si>
  <si>
    <t>0000-01-07 01:30:00</t>
  </si>
  <si>
    <t>0000-01-07 00:30:00</t>
  </si>
  <si>
    <t>0000-01-06 23:30:00</t>
  </si>
  <si>
    <t>0000-01-06 22:30:00</t>
  </si>
  <si>
    <t>0000-01-06 21:30:00</t>
  </si>
  <si>
    <t>0000-01-06 20:30:00</t>
  </si>
  <si>
    <t>0000-01-06 19:30:00</t>
  </si>
  <si>
    <t>0000-01-06 18:30:00</t>
  </si>
  <si>
    <t>0000-01-06 17:30:00</t>
  </si>
  <si>
    <t>0000-01-06 16:30:00</t>
  </si>
  <si>
    <t>0000-01-06 15:30:00</t>
  </si>
  <si>
    <t>0000-01-06 14:30:00</t>
  </si>
  <si>
    <t>0000-01-06 13:30:00</t>
  </si>
  <si>
    <t>0000-01-06 12:30:00</t>
  </si>
  <si>
    <t>0000-01-06 11:30:00</t>
  </si>
  <si>
    <t>0000-01-06 10:30:00</t>
  </si>
  <si>
    <t>0000-01-06 09:30:00</t>
  </si>
  <si>
    <t>0000-01-06 08:30:00</t>
  </si>
  <si>
    <t>0000-01-06 07:30:00</t>
  </si>
  <si>
    <t>0000-01-06 06:30:00</t>
  </si>
  <si>
    <t>0000-01-06 05:30:00</t>
  </si>
  <si>
    <t>0000-01-06 04:30:00</t>
  </si>
  <si>
    <t>0000-01-06 03:30:00</t>
  </si>
  <si>
    <t>0000-01-06 02:30:00</t>
  </si>
  <si>
    <t>0000-01-06 01:30:00</t>
  </si>
  <si>
    <t>0000-01-06 00:30:00</t>
  </si>
  <si>
    <t>0000-01-05 23:30:00</t>
  </si>
  <si>
    <t>0000-01-05 22:30:00</t>
  </si>
  <si>
    <t>0000-01-05 21:30:00</t>
  </si>
  <si>
    <t>0000-01-05 20:30:00</t>
  </si>
  <si>
    <t>0000-01-05 19:30:00</t>
  </si>
  <si>
    <t>0000-01-05 18:30:00</t>
  </si>
  <si>
    <t>0000-01-05 17:30:00</t>
  </si>
  <si>
    <t>0000-01-05 16:30:00</t>
  </si>
  <si>
    <t>0000-01-05 15:30:00</t>
  </si>
  <si>
    <t>0000-01-05 14:30:00</t>
  </si>
  <si>
    <t>0000-01-05 13:30:00</t>
  </si>
  <si>
    <t>0000-01-05 12:30:00</t>
  </si>
  <si>
    <t>0000-01-05 11:30:00</t>
  </si>
  <si>
    <t>0000-01-05 10:30:00</t>
  </si>
  <si>
    <t>0000-01-05 09:30:00</t>
  </si>
  <si>
    <t>0000-01-05 08:30:00</t>
  </si>
  <si>
    <t>0000-01-05 07:30:00</t>
  </si>
  <si>
    <t>0000-01-05 06:30:00</t>
  </si>
  <si>
    <t>0000-01-05 05:30:00</t>
  </si>
  <si>
    <t>0000-01-05 04:30:00</t>
  </si>
  <si>
    <t>0000-01-05 03:30:00</t>
  </si>
  <si>
    <t>0000-01-05 02:30:00</t>
  </si>
  <si>
    <t>0000-01-05 01:30:00</t>
  </si>
  <si>
    <t>0000-01-05 00:30:00</t>
  </si>
  <si>
    <t>0000-01-04 23:30:00</t>
  </si>
  <si>
    <t>0000-01-04 22:30:00</t>
  </si>
  <si>
    <t>0000-01-04 21:30:00</t>
  </si>
  <si>
    <t>0000-01-04 20:30:00</t>
  </si>
  <si>
    <t>0000-01-04 19:30:00</t>
  </si>
  <si>
    <t>0000-01-04 18:30:00</t>
  </si>
  <si>
    <t>0000-01-04 17:30:00</t>
  </si>
  <si>
    <t>0000-01-04 16:30:00</t>
  </si>
  <si>
    <t>0000-01-04 15:30:00</t>
  </si>
  <si>
    <t>0000-01-04 14:30:00</t>
  </si>
  <si>
    <t>0000-01-04 13:30:00</t>
  </si>
  <si>
    <t>0000-01-04 12:30:00</t>
  </si>
  <si>
    <t>0000-01-04 11:30:00</t>
  </si>
  <si>
    <t>0000-01-04 10:30:00</t>
  </si>
  <si>
    <t>0000-01-04 09:30:00</t>
  </si>
  <si>
    <t>0000-01-04 08:30:00</t>
  </si>
  <si>
    <t>0000-01-04 07:30:00</t>
  </si>
  <si>
    <t>0000-01-04 06:30:00</t>
  </si>
  <si>
    <t>0000-01-04 05:30:00</t>
  </si>
  <si>
    <t>0000-01-04 04:30:00</t>
  </si>
  <si>
    <t>0000-01-04 03:30:00</t>
  </si>
  <si>
    <t>0000-01-04 02:30:00</t>
  </si>
  <si>
    <t>0000-01-04 01:30:00</t>
  </si>
  <si>
    <t>0000-01-04 00:30:00</t>
  </si>
  <si>
    <t>0000-01-03 23:30:00</t>
  </si>
  <si>
    <t>0000-01-03 22:30:00</t>
  </si>
  <si>
    <t>0000-01-03 21:30:00</t>
  </si>
  <si>
    <t>0000-01-03 20:30:00</t>
  </si>
  <si>
    <t>0000-01-03 19:30:00</t>
  </si>
  <si>
    <t>0000-01-03 18:30:00</t>
  </si>
  <si>
    <t>0000-01-03 17:30:00</t>
  </si>
  <si>
    <t>0000-01-03 16:30:00</t>
  </si>
  <si>
    <t>0000-01-03 15:30:00</t>
  </si>
  <si>
    <t>0000-01-03 14:30:00</t>
  </si>
  <si>
    <t>0000-01-03 13:30:00</t>
  </si>
  <si>
    <t>0000-01-03 12:30:00</t>
  </si>
  <si>
    <t>0000-01-03 11:30:00</t>
  </si>
  <si>
    <t>0000-01-03 10:30:00</t>
  </si>
  <si>
    <t>0000-01-03 09:30:00</t>
  </si>
  <si>
    <t>0000-01-03 08:30:00</t>
  </si>
  <si>
    <t>0000-01-03 07:30:00</t>
  </si>
  <si>
    <t>0000-01-03 06:30:00</t>
  </si>
  <si>
    <t>0000-01-03 05:30:00</t>
  </si>
  <si>
    <t>0000-01-03 04:30:00</t>
  </si>
  <si>
    <t>0000-01-03 03:30:00</t>
  </si>
  <si>
    <t>0000-01-03 02:30:00</t>
  </si>
  <si>
    <t>0000-01-03 01:30:00</t>
  </si>
  <si>
    <t>0000-01-03 00:30:00</t>
  </si>
  <si>
    <t>0000-01-02 23:30:00</t>
  </si>
  <si>
    <t>0000-01-02 22:30:00</t>
  </si>
  <si>
    <t>0000-01-02 21:30:00</t>
  </si>
  <si>
    <t>0000-01-02 20:30:00</t>
  </si>
  <si>
    <t>0000-01-02 19:30:00</t>
  </si>
  <si>
    <t>0000-01-02 18:30:00</t>
  </si>
  <si>
    <t>0000-01-02 17:30:00</t>
  </si>
  <si>
    <t>0000-01-02 16:30:00</t>
  </si>
  <si>
    <t>0000-01-02 15:30:00</t>
  </si>
  <si>
    <t>0000-01-02 14:30:00</t>
  </si>
  <si>
    <t>0000-01-02 13:30:00</t>
  </si>
  <si>
    <t>0000-01-02 12:30:00</t>
  </si>
  <si>
    <t>0000-01-02 11:30:00</t>
  </si>
  <si>
    <t>0000-01-02 10:30:00</t>
  </si>
  <si>
    <t>0000-01-02 09:30:00</t>
  </si>
  <si>
    <t>0000-01-02 08:30:00</t>
  </si>
  <si>
    <t>0000-01-02 07:30:00</t>
  </si>
  <si>
    <t>0000-01-02 06:30:00</t>
  </si>
  <si>
    <t>0000-01-02 05:30:00</t>
  </si>
  <si>
    <t>0000-01-02 04:30:00</t>
  </si>
  <si>
    <t>0000-01-02 03:30:00</t>
  </si>
  <si>
    <t>0000-01-02 02:30:00</t>
  </si>
  <si>
    <t>0000-01-02 01:30:00</t>
  </si>
  <si>
    <t>0000-01-02 00:30:00</t>
  </si>
  <si>
    <t>0000-01-01 23:30:00</t>
  </si>
  <si>
    <t>0000-01-01 22:30:00</t>
  </si>
  <si>
    <t>0000-01-01 21:30:00</t>
  </si>
  <si>
    <t>0000-01-01 20:30:00</t>
  </si>
  <si>
    <t>0000-01-01 19:30:00</t>
  </si>
  <si>
    <t>0000-01-01 18:30:00</t>
  </si>
  <si>
    <t>0000-01-01 17:30:00</t>
  </si>
  <si>
    <t>0000-01-01 16:30:00</t>
  </si>
  <si>
    <t>0000-01-01 15:30:00</t>
  </si>
  <si>
    <t>0000-01-01 14:30:00</t>
  </si>
  <si>
    <t>0000-01-01 13:30:00</t>
  </si>
  <si>
    <t>0000-01-01 12:30:00</t>
  </si>
  <si>
    <t>0000-01-01 11:30:00</t>
  </si>
  <si>
    <t>0000-01-01 10:30:00</t>
  </si>
  <si>
    <t>0000-01-01 09:30:00</t>
  </si>
  <si>
    <t>0000-01-01 08:30:00</t>
  </si>
  <si>
    <t>0000-01-01 07:30:00</t>
  </si>
  <si>
    <t>0000-01-01 06:30:00</t>
  </si>
  <si>
    <t>0000-01-01 05:30:00</t>
  </si>
  <si>
    <t>0000-01-01 04:30:00</t>
  </si>
  <si>
    <t>0000-01-01 03:30:00</t>
  </si>
  <si>
    <t>0000-01-01 02:30:00</t>
  </si>
  <si>
    <t>0000-01-01 01:30:00</t>
  </si>
  <si>
    <t>0000-01-01 00:30:00</t>
  </si>
  <si>
    <t>Azimuth [Degrees]</t>
  </si>
  <si>
    <t>Elevation [Degrees]</t>
  </si>
  <si>
    <t>Direct [W/m^2]</t>
  </si>
  <si>
    <t>Diffuse [W/m^2]</t>
  </si>
  <si>
    <t>Rain [mm/hr]</t>
  </si>
  <si>
    <t>Pressure [Pa]</t>
  </si>
  <si>
    <t>Cloud [okta]</t>
  </si>
  <si>
    <t>Wind [m/s]</t>
  </si>
  <si>
    <t>T_ground [Degrees Celsius]</t>
  </si>
  <si>
    <t>T_ambient [Degrees Celsius]</t>
  </si>
  <si>
    <t>Irradiance [W/m^2]</t>
  </si>
  <si>
    <t>Local []</t>
  </si>
  <si>
    <t>ID []</t>
  </si>
  <si>
    <t>Azimuth: sun azimuth in degrees relative to north.</t>
  </si>
  <si>
    <t>Elevation: sun elevation in degrees above the horizon.</t>
  </si>
  <si>
    <t>Direct: direct horizontal irradiance in W/m^2 calculated from GHI. The more commonly used direct normal irradiance (DNI) can be calculated by dividing 'Direct' by the factor sin(Elevation) (the sine of the Sun elevation).</t>
  </si>
  <si>
    <t>Diffuse: diffuse horizontal irradiance in W/m^2 calculated from GHI.</t>
  </si>
  <si>
    <t>Column 10-13 indicate values calculated with a scientific model. These values were not measured directly.</t>
  </si>
  <si>
    <t>Rainfall: rainfall at the measurement station in mm/hr.</t>
  </si>
  <si>
    <t>Pressure: air pressure at the measurement station in Pascal.</t>
  </si>
  <si>
    <t>Cloud: cloud coverage in eighths of the visible sky area where 0 is clear-sky and 8 is a completely obscured sky.</t>
  </si>
  <si>
    <t>Wind: average wind speed at 10 m above the ground.</t>
  </si>
  <si>
    <t>T_ground: average ground temperature at 10 cm above the ground.</t>
  </si>
  <si>
    <t>T_ambient: average ambient temperature measured at 1.5 m above the ground.</t>
  </si>
  <si>
    <t>Irradiance: average global horizontal irradiance (GHI) [W/m^2].</t>
  </si>
  <si>
    <t>Column 3-9 display the weather parameter values that have been averaged from 1991 until now for each hour timeslot in the year:</t>
  </si>
  <si>
    <t>The values shown therefore represent an average climatological year for the selected location.</t>
  </si>
  <si>
    <t>The value 0000 in "Local" is just a placeholder since the parameter values have been averaged over a large number of years.</t>
  </si>
  <si>
    <t>For example 0000-04-15 15:30 indicates the average value of the weather parameter during 15:00-16:00 UTC(+0:00) time on 15 April.</t>
  </si>
  <si>
    <t>The "Local" column indicates the date and time in the UTC(+0:00) timezone (note the difference with Dutch time zone CET) at the half-hour mark of the specific hour timeslot.</t>
  </si>
  <si>
    <t>At the bottom of the file the number of measurements contributing to each average value (i.e. the weight or 'count' of the average) can be found.</t>
  </si>
  <si>
    <t>The values in this document were averaged from measurements over a period of 32 years 2 months and 20 days with the first measurement data starting on January 1 1991.</t>
  </si>
  <si>
    <t>The document below displays the average hourly values of weather parameters for the KNMI weather station 285 located in Huibertgat (more info on the weather stations can be found here: http://projects.knmi.nl/klimatologie/metadata/index.html).</t>
  </si>
  <si>
    <t>Based on measurements made available by the Koninklijk Nederlands Meteorologisch Instituut (KNMI)</t>
  </si>
  <si>
    <t>THE DUTCH PV PORTAL CLIMATOLOGICAL YEAR FOR HUIBERTGAT</t>
  </si>
  <si>
    <t>Speed at Hub Height [m/s]</t>
  </si>
  <si>
    <t>Assumption to consider cost in the sea</t>
  </si>
  <si>
    <t>CAPEX_FPV</t>
  </si>
  <si>
    <t>Ramasamy, Vignesh and Robert Margolis. 2021. Floating Photovoltaic System Cost Benchmark: Q1 2021 Installations on Artificial Water Bodies. Golden, CO: National Renewable Energy Laboratory. NREL/TP-7A40-80695.</t>
  </si>
  <si>
    <t>NREL Cost * offshore factor</t>
  </si>
  <si>
    <t>NREL Cost * offshore factor
(Module + Electrical + Structure + Installation + Contigency + Transmission line)</t>
  </si>
  <si>
    <t>%</t>
  </si>
  <si>
    <t>Wp</t>
  </si>
  <si>
    <t>MAXEON 3</t>
  </si>
  <si>
    <t>PV_area_panel</t>
  </si>
  <si>
    <t>area_FPV</t>
  </si>
  <si>
    <t>FPV_kWpm2</t>
  </si>
  <si>
    <t>m2/kWp</t>
  </si>
  <si>
    <t>31.12.2015 22:00 - 31.12.2015 23:00</t>
  </si>
  <si>
    <t>31.12.2015 21:00 - 31.12.2015 22:00</t>
  </si>
  <si>
    <t>31.12.2015 20:00 - 31.12.2015 21:00</t>
  </si>
  <si>
    <t>31.12.2015 19:00 - 31.12.2015 20:00</t>
  </si>
  <si>
    <t>31.12.2015 18:00 - 31.12.2015 19:00</t>
  </si>
  <si>
    <t>31.12.2015 17:00 - 31.12.2015 18:00</t>
  </si>
  <si>
    <t>31.12.2015 16:00 - 31.12.2015 17:00</t>
  </si>
  <si>
    <t>31.12.2015 15:00 - 31.12.2015 16:00</t>
  </si>
  <si>
    <t>31.12.2015 14:00 - 31.12.2015 15:00</t>
  </si>
  <si>
    <t>31.12.2015 13:00 - 31.12.2015 14:00</t>
  </si>
  <si>
    <t>31.12.2015 12:00 - 31.12.2015 13:00</t>
  </si>
  <si>
    <t>31.12.2015 11:00 - 31.12.2015 12:00</t>
  </si>
  <si>
    <t>31.12.2015 10:00 - 31.12.2015 11:00</t>
  </si>
  <si>
    <t>31.12.2015 09:00 - 31.12.2015 10:00</t>
  </si>
  <si>
    <t>31.12.2015 08:00 - 31.12.2015 09:00</t>
  </si>
  <si>
    <t>31.12.2015 07:00 - 31.12.2015 08:00</t>
  </si>
  <si>
    <t>31.12.2015 06:00 - 31.12.2015 07:00</t>
  </si>
  <si>
    <t>31.12.2015 05:00 - 31.12.2015 06:00</t>
  </si>
  <si>
    <t>31.12.2015 04:00 - 31.12.2015 05:00</t>
  </si>
  <si>
    <t>31.12.2015 03:00 - 31.12.2015 04:00</t>
  </si>
  <si>
    <t>31.12.2015 02:00 - 31.12.2015 03:00</t>
  </si>
  <si>
    <t>31.12.2015 01:00 - 31.12.2015 02:00</t>
  </si>
  <si>
    <t>31.12.2015 00:00 - 31.12.2015 01:00</t>
  </si>
  <si>
    <t>30.12.2015 23:00 - 31.12.2015 00:00</t>
  </si>
  <si>
    <t>30.12.2015 22:00 - 30.12.2015 23:00</t>
  </si>
  <si>
    <t>30.12.2015 21:00 - 30.12.2015 22:00</t>
  </si>
  <si>
    <t>30.12.2015 20:00 - 30.12.2015 21:00</t>
  </si>
  <si>
    <t>30.12.2015 19:00 - 30.12.2015 20:00</t>
  </si>
  <si>
    <t>30.12.2015 18:00 - 30.12.2015 19:00</t>
  </si>
  <si>
    <t>30.12.2015 17:00 - 30.12.2015 18:00</t>
  </si>
  <si>
    <t>30.12.2015 16:00 - 30.12.2015 17:00</t>
  </si>
  <si>
    <t>30.12.2015 15:00 - 30.12.2015 16:00</t>
  </si>
  <si>
    <t>30.12.2015 14:00 - 30.12.2015 15:00</t>
  </si>
  <si>
    <t>30.12.2015 13:00 - 30.12.2015 14:00</t>
  </si>
  <si>
    <t>30.12.2015 12:00 - 30.12.2015 13:00</t>
  </si>
  <si>
    <t>30.12.2015 11:00 - 30.12.2015 12:00</t>
  </si>
  <si>
    <t>30.12.2015 10:00 - 30.12.2015 11:00</t>
  </si>
  <si>
    <t>30.12.2015 09:00 - 30.12.2015 10:00</t>
  </si>
  <si>
    <t>30.12.2015 08:00 - 30.12.2015 09:00</t>
  </si>
  <si>
    <t>30.12.2015 07:00 - 30.12.2015 08:00</t>
  </si>
  <si>
    <t>30.12.2015 06:00 - 30.12.2015 07:00</t>
  </si>
  <si>
    <t>30.12.2015 05:00 - 30.12.2015 06:00</t>
  </si>
  <si>
    <t>30.12.2015 04:00 - 30.12.2015 05:00</t>
  </si>
  <si>
    <t>30.12.2015 03:00 - 30.12.2015 04:00</t>
  </si>
  <si>
    <t>30.12.2015 02:00 - 30.12.2015 03:00</t>
  </si>
  <si>
    <t>30.12.2015 01:00 - 30.12.2015 02:00</t>
  </si>
  <si>
    <t>30.12.2015 00:00 - 30.12.2015 01:00</t>
  </si>
  <si>
    <t>29.12.2015 23:00 - 30.12.2015 00:00</t>
  </si>
  <si>
    <t>29.12.2015 22:00 - 29.12.2015 23:00</t>
  </si>
  <si>
    <t>29.12.2015 21:00 - 29.12.2015 22:00</t>
  </si>
  <si>
    <t>29.12.2015 20:00 - 29.12.2015 21:00</t>
  </si>
  <si>
    <t>29.12.2015 19:00 - 29.12.2015 20:00</t>
  </si>
  <si>
    <t>29.12.2015 18:00 - 29.12.2015 19:00</t>
  </si>
  <si>
    <t>29.12.2015 17:00 - 29.12.2015 18:00</t>
  </si>
  <si>
    <t>29.12.2015 16:00 - 29.12.2015 17:00</t>
  </si>
  <si>
    <t>29.12.2015 15:00 - 29.12.2015 16:00</t>
  </si>
  <si>
    <t>29.12.2015 14:00 - 29.12.2015 15:00</t>
  </si>
  <si>
    <t>29.12.2015 13:00 - 29.12.2015 14:00</t>
  </si>
  <si>
    <t>29.12.2015 12:00 - 29.12.2015 13:00</t>
  </si>
  <si>
    <t>29.12.2015 11:00 - 29.12.2015 12:00</t>
  </si>
  <si>
    <t>29.12.2015 10:00 - 29.12.2015 11:00</t>
  </si>
  <si>
    <t>29.12.2015 09:00 - 29.12.2015 10:00</t>
  </si>
  <si>
    <t>29.12.2015 08:00 - 29.12.2015 09:00</t>
  </si>
  <si>
    <t>29.12.2015 07:00 - 29.12.2015 08:00</t>
  </si>
  <si>
    <t>29.12.2015 06:00 - 29.12.2015 07:00</t>
  </si>
  <si>
    <t>29.12.2015 05:00 - 29.12.2015 06:00</t>
  </si>
  <si>
    <t>29.12.2015 04:00 - 29.12.2015 05:00</t>
  </si>
  <si>
    <t>29.12.2015 03:00 - 29.12.2015 04:00</t>
  </si>
  <si>
    <t>29.12.2015 02:00 - 29.12.2015 03:00</t>
  </si>
  <si>
    <t>29.12.2015 01:00 - 29.12.2015 02:00</t>
  </si>
  <si>
    <t>29.12.2015 00:00 - 29.12.2015 01:00</t>
  </si>
  <si>
    <t>28.12.2015 23:00 - 29.12.2015 00:00</t>
  </si>
  <si>
    <t>28.12.2015 22:00 - 28.12.2015 23:00</t>
  </si>
  <si>
    <t>28.12.2015 21:00 - 28.12.2015 22:00</t>
  </si>
  <si>
    <t>28.12.2015 20:00 - 28.12.2015 21:00</t>
  </si>
  <si>
    <t>28.12.2015 19:00 - 28.12.2015 20:00</t>
  </si>
  <si>
    <t>28.12.2015 18:00 - 28.12.2015 19:00</t>
  </si>
  <si>
    <t>28.12.2015 17:00 - 28.12.2015 18:00</t>
  </si>
  <si>
    <t>28.12.2015 16:00 - 28.12.2015 17:00</t>
  </si>
  <si>
    <t>28.12.2015 15:00 - 28.12.2015 16:00</t>
  </si>
  <si>
    <t>28.12.2015 14:00 - 28.12.2015 15:00</t>
  </si>
  <si>
    <t>28.12.2015 13:00 - 28.12.2015 14:00</t>
  </si>
  <si>
    <t>28.12.2015 12:00 - 28.12.2015 13:00</t>
  </si>
  <si>
    <t>28.12.2015 11:00 - 28.12.2015 12:00</t>
  </si>
  <si>
    <t>28.12.2015 10:00 - 28.12.2015 11:00</t>
  </si>
  <si>
    <t>28.12.2015 09:00 - 28.12.2015 10:00</t>
  </si>
  <si>
    <t>28.12.2015 08:00 - 28.12.2015 09:00</t>
  </si>
  <si>
    <t>28.12.2015 07:00 - 28.12.2015 08:00</t>
  </si>
  <si>
    <t>28.12.2015 06:00 - 28.12.2015 07:00</t>
  </si>
  <si>
    <t>28.12.2015 05:00 - 28.12.2015 06:00</t>
  </si>
  <si>
    <t>28.12.2015 04:00 - 28.12.2015 05:00</t>
  </si>
  <si>
    <t>28.12.2015 03:00 - 28.12.2015 04:00</t>
  </si>
  <si>
    <t>28.12.2015 02:00 - 28.12.2015 03:00</t>
  </si>
  <si>
    <t>28.12.2015 01:00 - 28.12.2015 02:00</t>
  </si>
  <si>
    <t>28.12.2015 00:00 - 28.12.2015 01:00</t>
  </si>
  <si>
    <t>27.12.2015 23:00 - 28.12.2015 00:00</t>
  </si>
  <si>
    <t>27.12.2015 22:00 - 27.12.2015 23:00</t>
  </si>
  <si>
    <t>27.12.2015 21:00 - 27.12.2015 22:00</t>
  </si>
  <si>
    <t>27.12.2015 20:00 - 27.12.2015 21:00</t>
  </si>
  <si>
    <t>27.12.2015 19:00 - 27.12.2015 20:00</t>
  </si>
  <si>
    <t>27.12.2015 18:00 - 27.12.2015 19:00</t>
  </si>
  <si>
    <t>27.12.2015 17:00 - 27.12.2015 18:00</t>
  </si>
  <si>
    <t>27.12.2015 16:00 - 27.12.2015 17:00</t>
  </si>
  <si>
    <t>27.12.2015 15:00 - 27.12.2015 16:00</t>
  </si>
  <si>
    <t>27.12.2015 14:00 - 27.12.2015 15:00</t>
  </si>
  <si>
    <t>27.12.2015 13:00 - 27.12.2015 14:00</t>
  </si>
  <si>
    <t>27.12.2015 12:00 - 27.12.2015 13:00</t>
  </si>
  <si>
    <t>27.12.2015 11:00 - 27.12.2015 12:00</t>
  </si>
  <si>
    <t>27.12.2015 10:00 - 27.12.2015 11:00</t>
  </si>
  <si>
    <t>27.12.2015 09:00 - 27.12.2015 10:00</t>
  </si>
  <si>
    <t>27.12.2015 08:00 - 27.12.2015 09:00</t>
  </si>
  <si>
    <t>27.12.2015 07:00 - 27.12.2015 08:00</t>
  </si>
  <si>
    <t>27.12.2015 06:00 - 27.12.2015 07:00</t>
  </si>
  <si>
    <t>27.12.2015 05:00 - 27.12.2015 06:00</t>
  </si>
  <si>
    <t>27.12.2015 04:00 - 27.12.2015 05:00</t>
  </si>
  <si>
    <t>27.12.2015 03:00 - 27.12.2015 04:00</t>
  </si>
  <si>
    <t>27.12.2015 02:00 - 27.12.2015 03:00</t>
  </si>
  <si>
    <t>27.12.2015 01:00 - 27.12.2015 02:00</t>
  </si>
  <si>
    <t>27.12.2015 00:00 - 27.12.2015 01:00</t>
  </si>
  <si>
    <t>26.12.2015 23:00 - 27.12.2015 00:00</t>
  </si>
  <si>
    <t>26.12.2015 22:00 - 26.12.2015 23:00</t>
  </si>
  <si>
    <t>26.12.2015 21:00 - 26.12.2015 22:00</t>
  </si>
  <si>
    <t>26.12.2015 20:00 - 26.12.2015 21:00</t>
  </si>
  <si>
    <t>26.12.2015 19:00 - 26.12.2015 20:00</t>
  </si>
  <si>
    <t>26.12.2015 18:00 - 26.12.2015 19:00</t>
  </si>
  <si>
    <t>26.12.2015 17:00 - 26.12.2015 18:00</t>
  </si>
  <si>
    <t>26.12.2015 16:00 - 26.12.2015 17:00</t>
  </si>
  <si>
    <t>26.12.2015 15:00 - 26.12.2015 16:00</t>
  </si>
  <si>
    <t>26.12.2015 14:00 - 26.12.2015 15:00</t>
  </si>
  <si>
    <t>26.12.2015 13:00 - 26.12.2015 14:00</t>
  </si>
  <si>
    <t>26.12.2015 12:00 - 26.12.2015 13:00</t>
  </si>
  <si>
    <t>26.12.2015 11:00 - 26.12.2015 12:00</t>
  </si>
  <si>
    <t>26.12.2015 10:00 - 26.12.2015 11:00</t>
  </si>
  <si>
    <t>26.12.2015 09:00 - 26.12.2015 10:00</t>
  </si>
  <si>
    <t>26.12.2015 08:00 - 26.12.2015 09:00</t>
  </si>
  <si>
    <t>26.12.2015 07:00 - 26.12.2015 08:00</t>
  </si>
  <si>
    <t>26.12.2015 06:00 - 26.12.2015 07:00</t>
  </si>
  <si>
    <t>26.12.2015 05:00 - 26.12.2015 06:00</t>
  </si>
  <si>
    <t>26.12.2015 04:00 - 26.12.2015 05:00</t>
  </si>
  <si>
    <t>26.12.2015 03:00 - 26.12.2015 04:00</t>
  </si>
  <si>
    <t>26.12.2015 02:00 - 26.12.2015 03:00</t>
  </si>
  <si>
    <t>26.12.2015 01:00 - 26.12.2015 02:00</t>
  </si>
  <si>
    <t>26.12.2015 00:00 - 26.12.2015 01:00</t>
  </si>
  <si>
    <t>25.12.2015 23:00 - 26.12.2015 00:00</t>
  </si>
  <si>
    <t>25.12.2015 22:00 - 25.12.2015 23:00</t>
  </si>
  <si>
    <t>25.12.2015 21:00 - 25.12.2015 22:00</t>
  </si>
  <si>
    <t>25.12.2015 20:00 - 25.12.2015 21:00</t>
  </si>
  <si>
    <t>25.12.2015 19:00 - 25.12.2015 20:00</t>
  </si>
  <si>
    <t>25.12.2015 18:00 - 25.12.2015 19:00</t>
  </si>
  <si>
    <t>25.12.2015 17:00 - 25.12.2015 18:00</t>
  </si>
  <si>
    <t>25.12.2015 16:00 - 25.12.2015 17:00</t>
  </si>
  <si>
    <t>25.12.2015 15:00 - 25.12.2015 16:00</t>
  </si>
  <si>
    <t>25.12.2015 14:00 - 25.12.2015 15:00</t>
  </si>
  <si>
    <t>25.12.2015 13:00 - 25.12.2015 14:00</t>
  </si>
  <si>
    <t>25.12.2015 12:00 - 25.12.2015 13:00</t>
  </si>
  <si>
    <t>25.12.2015 11:00 - 25.12.2015 12:00</t>
  </si>
  <si>
    <t>25.12.2015 10:00 - 25.12.2015 11:00</t>
  </si>
  <si>
    <t>25.12.2015 09:00 - 25.12.2015 10:00</t>
  </si>
  <si>
    <t>25.12.2015 08:00 - 25.12.2015 09:00</t>
  </si>
  <si>
    <t>25.12.2015 07:00 - 25.12.2015 08:00</t>
  </si>
  <si>
    <t>25.12.2015 06:00 - 25.12.2015 07:00</t>
  </si>
  <si>
    <t>25.12.2015 05:00 - 25.12.2015 06:00</t>
  </si>
  <si>
    <t>25.12.2015 04:00 - 25.12.2015 05:00</t>
  </si>
  <si>
    <t>25.12.2015 03:00 - 25.12.2015 04:00</t>
  </si>
  <si>
    <t>25.12.2015 02:00 - 25.12.2015 03:00</t>
  </si>
  <si>
    <t>25.12.2015 01:00 - 25.12.2015 02:00</t>
  </si>
  <si>
    <t>25.12.2015 00:00 - 25.12.2015 01:00</t>
  </si>
  <si>
    <t>24.12.2015 23:00 - 25.12.2015 00:00</t>
  </si>
  <si>
    <t>24.12.2015 22:00 - 24.12.2015 23:00</t>
  </si>
  <si>
    <t>24.12.2015 21:00 - 24.12.2015 22:00</t>
  </si>
  <si>
    <t>24.12.2015 20:00 - 24.12.2015 21:00</t>
  </si>
  <si>
    <t>24.12.2015 19:00 - 24.12.2015 20:00</t>
  </si>
  <si>
    <t>24.12.2015 18:00 - 24.12.2015 19:00</t>
  </si>
  <si>
    <t>24.12.2015 17:00 - 24.12.2015 18:00</t>
  </si>
  <si>
    <t>24.12.2015 16:00 - 24.12.2015 17:00</t>
  </si>
  <si>
    <t>24.12.2015 15:00 - 24.12.2015 16:00</t>
  </si>
  <si>
    <t>24.12.2015 14:00 - 24.12.2015 15:00</t>
  </si>
  <si>
    <t>24.12.2015 13:00 - 24.12.2015 14:00</t>
  </si>
  <si>
    <t>24.12.2015 12:00 - 24.12.2015 13:00</t>
  </si>
  <si>
    <t>24.12.2015 11:00 - 24.12.2015 12:00</t>
  </si>
  <si>
    <t>24.12.2015 10:00 - 24.12.2015 11:00</t>
  </si>
  <si>
    <t>24.12.2015 09:00 - 24.12.2015 10:00</t>
  </si>
  <si>
    <t>24.12.2015 08:00 - 24.12.2015 09:00</t>
  </si>
  <si>
    <t>24.12.2015 07:00 - 24.12.2015 08:00</t>
  </si>
  <si>
    <t>24.12.2015 06:00 - 24.12.2015 07:00</t>
  </si>
  <si>
    <t>24.12.2015 05:00 - 24.12.2015 06:00</t>
  </si>
  <si>
    <t>24.12.2015 04:00 - 24.12.2015 05:00</t>
  </si>
  <si>
    <t>24.12.2015 03:00 - 24.12.2015 04:00</t>
  </si>
  <si>
    <t>24.12.2015 02:00 - 24.12.2015 03:00</t>
  </si>
  <si>
    <t>24.12.2015 01:00 - 24.12.2015 02:00</t>
  </si>
  <si>
    <t>24.12.2015 00:00 - 24.12.2015 01:00</t>
  </si>
  <si>
    <t>23.12.2015 23:00 - 24.12.2015 00:00</t>
  </si>
  <si>
    <t>23.12.2015 22:00 - 23.12.2015 23:00</t>
  </si>
  <si>
    <t>23.12.2015 21:00 - 23.12.2015 22:00</t>
  </si>
  <si>
    <t>23.12.2015 20:00 - 23.12.2015 21:00</t>
  </si>
  <si>
    <t>23.12.2015 19:00 - 23.12.2015 20:00</t>
  </si>
  <si>
    <t>23.12.2015 18:00 - 23.12.2015 19:00</t>
  </si>
  <si>
    <t>23.12.2015 17:00 - 23.12.2015 18:00</t>
  </si>
  <si>
    <t>23.12.2015 16:00 - 23.12.2015 17:00</t>
  </si>
  <si>
    <t>23.12.2015 15:00 - 23.12.2015 16:00</t>
  </si>
  <si>
    <t>23.12.2015 14:00 - 23.12.2015 15:00</t>
  </si>
  <si>
    <t>23.12.2015 13:00 - 23.12.2015 14:00</t>
  </si>
  <si>
    <t>23.12.2015 12:00 - 23.12.2015 13:00</t>
  </si>
  <si>
    <t>23.12.2015 11:00 - 23.12.2015 12:00</t>
  </si>
  <si>
    <t>23.12.2015 10:00 - 23.12.2015 11:00</t>
  </si>
  <si>
    <t>23.12.2015 09:00 - 23.12.2015 10:00</t>
  </si>
  <si>
    <t>23.12.2015 08:00 - 23.12.2015 09:00</t>
  </si>
  <si>
    <t>23.12.2015 07:00 - 23.12.2015 08:00</t>
  </si>
  <si>
    <t>23.12.2015 06:00 - 23.12.2015 07:00</t>
  </si>
  <si>
    <t>23.12.2015 05:00 - 23.12.2015 06:00</t>
  </si>
  <si>
    <t>23.12.2015 04:00 - 23.12.2015 05:00</t>
  </si>
  <si>
    <t>23.12.2015 03:00 - 23.12.2015 04:00</t>
  </si>
  <si>
    <t>23.12.2015 02:00 - 23.12.2015 03:00</t>
  </si>
  <si>
    <t>23.12.2015 01:00 - 23.12.2015 02:00</t>
  </si>
  <si>
    <t>23.12.2015 00:00 - 23.12.2015 01:00</t>
  </si>
  <si>
    <t>22.12.2015 23:00 - 23.12.2015 00:00</t>
  </si>
  <si>
    <t>22.12.2015 22:00 - 22.12.2015 23:00</t>
  </si>
  <si>
    <t>22.12.2015 21:00 - 22.12.2015 22:00</t>
  </si>
  <si>
    <t>22.12.2015 20:00 - 22.12.2015 21:00</t>
  </si>
  <si>
    <t>22.12.2015 19:00 - 22.12.2015 20:00</t>
  </si>
  <si>
    <t>22.12.2015 18:00 - 22.12.2015 19:00</t>
  </si>
  <si>
    <t>22.12.2015 17:00 - 22.12.2015 18:00</t>
  </si>
  <si>
    <t>22.12.2015 16:00 - 22.12.2015 17:00</t>
  </si>
  <si>
    <t>22.12.2015 15:00 - 22.12.2015 16:00</t>
  </si>
  <si>
    <t>22.12.2015 14:00 - 22.12.2015 15:00</t>
  </si>
  <si>
    <t>22.12.2015 13:00 - 22.12.2015 14:00</t>
  </si>
  <si>
    <t>22.12.2015 12:00 - 22.12.2015 13:00</t>
  </si>
  <si>
    <t>22.12.2015 11:00 - 22.12.2015 12:00</t>
  </si>
  <si>
    <t>22.12.2015 10:00 - 22.12.2015 11:00</t>
  </si>
  <si>
    <t>22.12.2015 09:00 - 22.12.2015 10:00</t>
  </si>
  <si>
    <t>22.12.2015 08:00 - 22.12.2015 09:00</t>
  </si>
  <si>
    <t>22.12.2015 07:00 - 22.12.2015 08:00</t>
  </si>
  <si>
    <t>22.12.2015 06:00 - 22.12.2015 07:00</t>
  </si>
  <si>
    <t>22.12.2015 05:00 - 22.12.2015 06:00</t>
  </si>
  <si>
    <t>22.12.2015 04:00 - 22.12.2015 05:00</t>
  </si>
  <si>
    <t>22.12.2015 03:00 - 22.12.2015 04:00</t>
  </si>
  <si>
    <t>22.12.2015 02:00 - 22.12.2015 03:00</t>
  </si>
  <si>
    <t>22.12.2015 01:00 - 22.12.2015 02:00</t>
  </si>
  <si>
    <t>22.12.2015 00:00 - 22.12.2015 01:00</t>
  </si>
  <si>
    <t>21.12.2015 23:00 - 22.12.2015 00:00</t>
  </si>
  <si>
    <t>21.12.2015 22:00 - 21.12.2015 23:00</t>
  </si>
  <si>
    <t>21.12.2015 21:00 - 21.12.2015 22:00</t>
  </si>
  <si>
    <t>21.12.2015 20:00 - 21.12.2015 21:00</t>
  </si>
  <si>
    <t>21.12.2015 19:00 - 21.12.2015 20:00</t>
  </si>
  <si>
    <t>21.12.2015 18:00 - 21.12.2015 19:00</t>
  </si>
  <si>
    <t>21.12.2015 17:00 - 21.12.2015 18:00</t>
  </si>
  <si>
    <t>21.12.2015 16:00 - 21.12.2015 17:00</t>
  </si>
  <si>
    <t>21.12.2015 15:00 - 21.12.2015 16:00</t>
  </si>
  <si>
    <t>21.12.2015 14:00 - 21.12.2015 15:00</t>
  </si>
  <si>
    <t>21.12.2015 13:00 - 21.12.2015 14:00</t>
  </si>
  <si>
    <t>21.12.2015 12:00 - 21.12.2015 13:00</t>
  </si>
  <si>
    <t>21.12.2015 11:00 - 21.12.2015 12:00</t>
  </si>
  <si>
    <t>21.12.2015 10:00 - 21.12.2015 11:00</t>
  </si>
  <si>
    <t>21.12.2015 09:00 - 21.12.2015 10:00</t>
  </si>
  <si>
    <t>21.12.2015 08:00 - 21.12.2015 09:00</t>
  </si>
  <si>
    <t>21.12.2015 07:00 - 21.12.2015 08:00</t>
  </si>
  <si>
    <t>21.12.2015 06:00 - 21.12.2015 07:00</t>
  </si>
  <si>
    <t>21.12.2015 05:00 - 21.12.2015 06:00</t>
  </si>
  <si>
    <t>21.12.2015 04:00 - 21.12.2015 05:00</t>
  </si>
  <si>
    <t>21.12.2015 03:00 - 21.12.2015 04:00</t>
  </si>
  <si>
    <t>21.12.2015 02:00 - 21.12.2015 03:00</t>
  </si>
  <si>
    <t>21.12.2015 01:00 - 21.12.2015 02:00</t>
  </si>
  <si>
    <t>21.12.2015 00:00 - 21.12.2015 01:00</t>
  </si>
  <si>
    <t>20.12.2015 23:00 - 21.12.2015 00:00</t>
  </si>
  <si>
    <t>20.12.2015 22:00 - 20.12.2015 23:00</t>
  </si>
  <si>
    <t>20.12.2015 21:00 - 20.12.2015 22:00</t>
  </si>
  <si>
    <t>20.12.2015 20:00 - 20.12.2015 21:00</t>
  </si>
  <si>
    <t>20.12.2015 19:00 - 20.12.2015 20:00</t>
  </si>
  <si>
    <t>20.12.2015 18:00 - 20.12.2015 19:00</t>
  </si>
  <si>
    <t>20.12.2015 17:00 - 20.12.2015 18:00</t>
  </si>
  <si>
    <t>20.12.2015 16:00 - 20.12.2015 17:00</t>
  </si>
  <si>
    <t>20.12.2015 15:00 - 20.12.2015 16:00</t>
  </si>
  <si>
    <t>20.12.2015 14:00 - 20.12.2015 15:00</t>
  </si>
  <si>
    <t>20.12.2015 13:00 - 20.12.2015 14:00</t>
  </si>
  <si>
    <t>20.12.2015 12:00 - 20.12.2015 13:00</t>
  </si>
  <si>
    <t>20.12.2015 11:00 - 20.12.2015 12:00</t>
  </si>
  <si>
    <t>20.12.2015 10:00 - 20.12.2015 11:00</t>
  </si>
  <si>
    <t>20.12.2015 09:00 - 20.12.2015 10:00</t>
  </si>
  <si>
    <t>20.12.2015 08:00 - 20.12.2015 09:00</t>
  </si>
  <si>
    <t>20.12.2015 07:00 - 20.12.2015 08:00</t>
  </si>
  <si>
    <t>20.12.2015 06:00 - 20.12.2015 07:00</t>
  </si>
  <si>
    <t>20.12.2015 05:00 - 20.12.2015 06:00</t>
  </si>
  <si>
    <t>20.12.2015 04:00 - 20.12.2015 05:00</t>
  </si>
  <si>
    <t>20.12.2015 03:00 - 20.12.2015 04:00</t>
  </si>
  <si>
    <t>20.12.2015 02:00 - 20.12.2015 03:00</t>
  </si>
  <si>
    <t>20.12.2015 01:00 - 20.12.2015 02:00</t>
  </si>
  <si>
    <t>20.12.2015 00:00 - 20.12.2015 01:00</t>
  </si>
  <si>
    <t>19.12.2015 23:00 - 20.12.2015 00:00</t>
  </si>
  <si>
    <t>19.12.2015 22:00 - 19.12.2015 23:00</t>
  </si>
  <si>
    <t>19.12.2015 21:00 - 19.12.2015 22:00</t>
  </si>
  <si>
    <t>19.12.2015 20:00 - 19.12.2015 21:00</t>
  </si>
  <si>
    <t>19.12.2015 19:00 - 19.12.2015 20:00</t>
  </si>
  <si>
    <t>19.12.2015 18:00 - 19.12.2015 19:00</t>
  </si>
  <si>
    <t>19.12.2015 17:00 - 19.12.2015 18:00</t>
  </si>
  <si>
    <t>19.12.2015 16:00 - 19.12.2015 17:00</t>
  </si>
  <si>
    <t>19.12.2015 15:00 - 19.12.2015 16:00</t>
  </si>
  <si>
    <t>19.12.2015 14:00 - 19.12.2015 15:00</t>
  </si>
  <si>
    <t>19.12.2015 13:00 - 19.12.2015 14:00</t>
  </si>
  <si>
    <t>19.12.2015 12:00 - 19.12.2015 13:00</t>
  </si>
  <si>
    <t>19.12.2015 11:00 - 19.12.2015 12:00</t>
  </si>
  <si>
    <t>19.12.2015 10:00 - 19.12.2015 11:00</t>
  </si>
  <si>
    <t>19.12.2015 09:00 - 19.12.2015 10:00</t>
  </si>
  <si>
    <t>19.12.2015 08:00 - 19.12.2015 09:00</t>
  </si>
  <si>
    <t>19.12.2015 07:00 - 19.12.2015 08:00</t>
  </si>
  <si>
    <t>19.12.2015 06:00 - 19.12.2015 07:00</t>
  </si>
  <si>
    <t>19.12.2015 05:00 - 19.12.2015 06:00</t>
  </si>
  <si>
    <t>19.12.2015 04:00 - 19.12.2015 05:00</t>
  </si>
  <si>
    <t>19.12.2015 03:00 - 19.12.2015 04:00</t>
  </si>
  <si>
    <t>19.12.2015 02:00 - 19.12.2015 03:00</t>
  </si>
  <si>
    <t>19.12.2015 01:00 - 19.12.2015 02:00</t>
  </si>
  <si>
    <t>19.12.2015 00:00 - 19.12.2015 01:00</t>
  </si>
  <si>
    <t>18.12.2015 23:00 - 19.12.2015 00:00</t>
  </si>
  <si>
    <t>18.12.2015 22:00 - 18.12.2015 23:00</t>
  </si>
  <si>
    <t>18.12.2015 21:00 - 18.12.2015 22:00</t>
  </si>
  <si>
    <t>18.12.2015 20:00 - 18.12.2015 21:00</t>
  </si>
  <si>
    <t>18.12.2015 19:00 - 18.12.2015 20:00</t>
  </si>
  <si>
    <t>18.12.2015 18:00 - 18.12.2015 19:00</t>
  </si>
  <si>
    <t>18.12.2015 17:00 - 18.12.2015 18:00</t>
  </si>
  <si>
    <t>18.12.2015 16:00 - 18.12.2015 17:00</t>
  </si>
  <si>
    <t>18.12.2015 15:00 - 18.12.2015 16:00</t>
  </si>
  <si>
    <t>18.12.2015 14:00 - 18.12.2015 15:00</t>
  </si>
  <si>
    <t>18.12.2015 13:00 - 18.12.2015 14:00</t>
  </si>
  <si>
    <t>18.12.2015 12:00 - 18.12.2015 13:00</t>
  </si>
  <si>
    <t>18.12.2015 11:00 - 18.12.2015 12:00</t>
  </si>
  <si>
    <t>18.12.2015 10:00 - 18.12.2015 11:00</t>
  </si>
  <si>
    <t>18.12.2015 09:00 - 18.12.2015 10:00</t>
  </si>
  <si>
    <t>18.12.2015 08:00 - 18.12.2015 09:00</t>
  </si>
  <si>
    <t>18.12.2015 07:00 - 18.12.2015 08:00</t>
  </si>
  <si>
    <t>18.12.2015 06:00 - 18.12.2015 07:00</t>
  </si>
  <si>
    <t>18.12.2015 05:00 - 18.12.2015 06:00</t>
  </si>
  <si>
    <t>18.12.2015 04:00 - 18.12.2015 05:00</t>
  </si>
  <si>
    <t>18.12.2015 03:00 - 18.12.2015 04:00</t>
  </si>
  <si>
    <t>18.12.2015 02:00 - 18.12.2015 03:00</t>
  </si>
  <si>
    <t>18.12.2015 01:00 - 18.12.2015 02:00</t>
  </si>
  <si>
    <t>18.12.2015 00:00 - 18.12.2015 01:00</t>
  </si>
  <si>
    <t>17.12.2015 23:00 - 18.12.2015 00:00</t>
  </si>
  <si>
    <t>17.12.2015 22:00 - 17.12.2015 23:00</t>
  </si>
  <si>
    <t>17.12.2015 21:00 - 17.12.2015 22:00</t>
  </si>
  <si>
    <t>17.12.2015 20:00 - 17.12.2015 21:00</t>
  </si>
  <si>
    <t>17.12.2015 19:00 - 17.12.2015 20:00</t>
  </si>
  <si>
    <t>17.12.2015 18:00 - 17.12.2015 19:00</t>
  </si>
  <si>
    <t>17.12.2015 17:00 - 17.12.2015 18:00</t>
  </si>
  <si>
    <t>17.12.2015 16:00 - 17.12.2015 17:00</t>
  </si>
  <si>
    <t>17.12.2015 15:00 - 17.12.2015 16:00</t>
  </si>
  <si>
    <t>17.12.2015 14:00 - 17.12.2015 15:00</t>
  </si>
  <si>
    <t>17.12.2015 13:00 - 17.12.2015 14:00</t>
  </si>
  <si>
    <t>17.12.2015 12:00 - 17.12.2015 13:00</t>
  </si>
  <si>
    <t>17.12.2015 11:00 - 17.12.2015 12:00</t>
  </si>
  <si>
    <t>17.12.2015 10:00 - 17.12.2015 11:00</t>
  </si>
  <si>
    <t>17.12.2015 09:00 - 17.12.2015 10:00</t>
  </si>
  <si>
    <t>17.12.2015 08:00 - 17.12.2015 09:00</t>
  </si>
  <si>
    <t>17.12.2015 07:00 - 17.12.2015 08:00</t>
  </si>
  <si>
    <t>17.12.2015 06:00 - 17.12.2015 07:00</t>
  </si>
  <si>
    <t>17.12.2015 05:00 - 17.12.2015 06:00</t>
  </si>
  <si>
    <t>17.12.2015 04:00 - 17.12.2015 05:00</t>
  </si>
  <si>
    <t>17.12.2015 03:00 - 17.12.2015 04:00</t>
  </si>
  <si>
    <t>17.12.2015 02:00 - 17.12.2015 03:00</t>
  </si>
  <si>
    <t>17.12.2015 01:00 - 17.12.2015 02:00</t>
  </si>
  <si>
    <t>17.12.2015 00:00 - 17.12.2015 01:00</t>
  </si>
  <si>
    <t>16.12.2015 23:00 - 17.12.2015 00:00</t>
  </si>
  <si>
    <t>16.12.2015 22:00 - 16.12.2015 23:00</t>
  </si>
  <si>
    <t>16.12.2015 21:00 - 16.12.2015 22:00</t>
  </si>
  <si>
    <t>16.12.2015 20:00 - 16.12.2015 21:00</t>
  </si>
  <si>
    <t>16.12.2015 19:00 - 16.12.2015 20:00</t>
  </si>
  <si>
    <t>16.12.2015 18:00 - 16.12.2015 19:00</t>
  </si>
  <si>
    <t>16.12.2015 17:00 - 16.12.2015 18:00</t>
  </si>
  <si>
    <t>16.12.2015 16:00 - 16.12.2015 17:00</t>
  </si>
  <si>
    <t>16.12.2015 15:00 - 16.12.2015 16:00</t>
  </si>
  <si>
    <t>16.12.2015 14:00 - 16.12.2015 15:00</t>
  </si>
  <si>
    <t>16.12.2015 13:00 - 16.12.2015 14:00</t>
  </si>
  <si>
    <t>16.12.2015 12:00 - 16.12.2015 13:00</t>
  </si>
  <si>
    <t>16.12.2015 11:00 - 16.12.2015 12:00</t>
  </si>
  <si>
    <t>16.12.2015 10:00 - 16.12.2015 11:00</t>
  </si>
  <si>
    <t>16.12.2015 09:00 - 16.12.2015 10:00</t>
  </si>
  <si>
    <t>16.12.2015 08:00 - 16.12.2015 09:00</t>
  </si>
  <si>
    <t>16.12.2015 07:00 - 16.12.2015 08:00</t>
  </si>
  <si>
    <t>16.12.2015 06:00 - 16.12.2015 07:00</t>
  </si>
  <si>
    <t>16.12.2015 05:00 - 16.12.2015 06:00</t>
  </si>
  <si>
    <t>16.12.2015 04:00 - 16.12.2015 05:00</t>
  </si>
  <si>
    <t>16.12.2015 03:00 - 16.12.2015 04:00</t>
  </si>
  <si>
    <t>16.12.2015 02:00 - 16.12.2015 03:00</t>
  </si>
  <si>
    <t>16.12.2015 01:00 - 16.12.2015 02:00</t>
  </si>
  <si>
    <t>16.12.2015 00:00 - 16.12.2015 01:00</t>
  </si>
  <si>
    <t>15.12.2015 23:00 - 16.12.2015 00:00</t>
  </si>
  <si>
    <t>15.12.2015 22:00 - 15.12.2015 23:00</t>
  </si>
  <si>
    <t>15.12.2015 21:00 - 15.12.2015 22:00</t>
  </si>
  <si>
    <t>15.12.2015 20:00 - 15.12.2015 21:00</t>
  </si>
  <si>
    <t>15.12.2015 19:00 - 15.12.2015 20:00</t>
  </si>
  <si>
    <t>15.12.2015 18:00 - 15.12.2015 19:00</t>
  </si>
  <si>
    <t>15.12.2015 17:00 - 15.12.2015 18:00</t>
  </si>
  <si>
    <t>15.12.2015 16:00 - 15.12.2015 17:00</t>
  </si>
  <si>
    <t>15.12.2015 15:00 - 15.12.2015 16:00</t>
  </si>
  <si>
    <t>15.12.2015 14:00 - 15.12.2015 15:00</t>
  </si>
  <si>
    <t>15.12.2015 13:00 - 15.12.2015 14:00</t>
  </si>
  <si>
    <t>15.12.2015 12:00 - 15.12.2015 13:00</t>
  </si>
  <si>
    <t>15.12.2015 11:00 - 15.12.2015 12:00</t>
  </si>
  <si>
    <t>15.12.2015 10:00 - 15.12.2015 11:00</t>
  </si>
  <si>
    <t>15.12.2015 09:00 - 15.12.2015 10:00</t>
  </si>
  <si>
    <t>15.12.2015 08:00 - 15.12.2015 09:00</t>
  </si>
  <si>
    <t>15.12.2015 07:00 - 15.12.2015 08:00</t>
  </si>
  <si>
    <t>15.12.2015 06:00 - 15.12.2015 07:00</t>
  </si>
  <si>
    <t>15.12.2015 05:00 - 15.12.2015 06:00</t>
  </si>
  <si>
    <t>15.12.2015 04:00 - 15.12.2015 05:00</t>
  </si>
  <si>
    <t>15.12.2015 03:00 - 15.12.2015 04:00</t>
  </si>
  <si>
    <t>15.12.2015 02:00 - 15.12.2015 03:00</t>
  </si>
  <si>
    <t>15.12.2015 01:00 - 15.12.2015 02:00</t>
  </si>
  <si>
    <t>15.12.2015 00:00 - 15.12.2015 01:00</t>
  </si>
  <si>
    <t>14.12.2015 23:00 - 15.12.2015 00:00</t>
  </si>
  <si>
    <t>14.12.2015 22:00 - 14.12.2015 23:00</t>
  </si>
  <si>
    <t>14.12.2015 21:00 - 14.12.2015 22:00</t>
  </si>
  <si>
    <t>14.12.2015 20:00 - 14.12.2015 21:00</t>
  </si>
  <si>
    <t>14.12.2015 19:00 - 14.12.2015 20:00</t>
  </si>
  <si>
    <t>14.12.2015 18:00 - 14.12.2015 19:00</t>
  </si>
  <si>
    <t>14.12.2015 17:00 - 14.12.2015 18:00</t>
  </si>
  <si>
    <t>14.12.2015 16:00 - 14.12.2015 17:00</t>
  </si>
  <si>
    <t>14.12.2015 15:00 - 14.12.2015 16:00</t>
  </si>
  <si>
    <t>14.12.2015 14:00 - 14.12.2015 15:00</t>
  </si>
  <si>
    <t>14.12.2015 13:00 - 14.12.2015 14:00</t>
  </si>
  <si>
    <t>14.12.2015 12:00 - 14.12.2015 13:00</t>
  </si>
  <si>
    <t>14.12.2015 11:00 - 14.12.2015 12:00</t>
  </si>
  <si>
    <t>14.12.2015 10:00 - 14.12.2015 11:00</t>
  </si>
  <si>
    <t>14.12.2015 09:00 - 14.12.2015 10:00</t>
  </si>
  <si>
    <t>14.12.2015 08:00 - 14.12.2015 09:00</t>
  </si>
  <si>
    <t>14.12.2015 07:00 - 14.12.2015 08:00</t>
  </si>
  <si>
    <t>14.12.2015 06:00 - 14.12.2015 07:00</t>
  </si>
  <si>
    <t>14.12.2015 05:00 - 14.12.2015 06:00</t>
  </si>
  <si>
    <t>14.12.2015 04:00 - 14.12.2015 05:00</t>
  </si>
  <si>
    <t>14.12.2015 03:00 - 14.12.2015 04:00</t>
  </si>
  <si>
    <t>14.12.2015 02:00 - 14.12.2015 03:00</t>
  </si>
  <si>
    <t>14.12.2015 01:00 - 14.12.2015 02:00</t>
  </si>
  <si>
    <t>14.12.2015 00:00 - 14.12.2015 01:00</t>
  </si>
  <si>
    <t>13.12.2015 23:00 - 14.12.2015 00:00</t>
  </si>
  <si>
    <t>13.12.2015 22:00 - 13.12.2015 23:00</t>
  </si>
  <si>
    <t>13.12.2015 21:00 - 13.12.2015 22:00</t>
  </si>
  <si>
    <t>13.12.2015 20:00 - 13.12.2015 21:00</t>
  </si>
  <si>
    <t>13.12.2015 19:00 - 13.12.2015 20:00</t>
  </si>
  <si>
    <t>13.12.2015 18:00 - 13.12.2015 19:00</t>
  </si>
  <si>
    <t>13.12.2015 17:00 - 13.12.2015 18:00</t>
  </si>
  <si>
    <t>13.12.2015 16:00 - 13.12.2015 17:00</t>
  </si>
  <si>
    <t>13.12.2015 15:00 - 13.12.2015 16:00</t>
  </si>
  <si>
    <t>13.12.2015 14:00 - 13.12.2015 15:00</t>
  </si>
  <si>
    <t>13.12.2015 13:00 - 13.12.2015 14:00</t>
  </si>
  <si>
    <t>13.12.2015 12:00 - 13.12.2015 13:00</t>
  </si>
  <si>
    <t>13.12.2015 11:00 - 13.12.2015 12:00</t>
  </si>
  <si>
    <t>13.12.2015 10:00 - 13.12.2015 11:00</t>
  </si>
  <si>
    <t>13.12.2015 09:00 - 13.12.2015 10:00</t>
  </si>
  <si>
    <t>13.12.2015 08:00 - 13.12.2015 09:00</t>
  </si>
  <si>
    <t>13.12.2015 07:00 - 13.12.2015 08:00</t>
  </si>
  <si>
    <t>13.12.2015 06:00 - 13.12.2015 07:00</t>
  </si>
  <si>
    <t>13.12.2015 05:00 - 13.12.2015 06:00</t>
  </si>
  <si>
    <t>13.12.2015 04:00 - 13.12.2015 05:00</t>
  </si>
  <si>
    <t>13.12.2015 03:00 - 13.12.2015 04:00</t>
  </si>
  <si>
    <t>13.12.2015 02:00 - 13.12.2015 03:00</t>
  </si>
  <si>
    <t>13.12.2015 01:00 - 13.12.2015 02:00</t>
  </si>
  <si>
    <t>13.12.2015 00:00 - 13.12.2015 01:00</t>
  </si>
  <si>
    <t>12.12.2015 23:00 - 13.12.2015 00:00</t>
  </si>
  <si>
    <t>12.12.2015 22:00 - 12.12.2015 23:00</t>
  </si>
  <si>
    <t>12.12.2015 21:00 - 12.12.2015 22:00</t>
  </si>
  <si>
    <t>12.12.2015 20:00 - 12.12.2015 21:00</t>
  </si>
  <si>
    <t>12.12.2015 19:00 - 12.12.2015 20:00</t>
  </si>
  <si>
    <t>12.12.2015 18:00 - 12.12.2015 19:00</t>
  </si>
  <si>
    <t>12.12.2015 17:00 - 12.12.2015 18:00</t>
  </si>
  <si>
    <t>12.12.2015 16:00 - 12.12.2015 17:00</t>
  </si>
  <si>
    <t>12.12.2015 15:00 - 12.12.2015 16:00</t>
  </si>
  <si>
    <t>12.12.2015 14:00 - 12.12.2015 15:00</t>
  </si>
  <si>
    <t>12.12.2015 13:00 - 12.12.2015 14:00</t>
  </si>
  <si>
    <t>12.12.2015 12:00 - 12.12.2015 13:00</t>
  </si>
  <si>
    <t>12.12.2015 11:00 - 12.12.2015 12:00</t>
  </si>
  <si>
    <t>12.12.2015 10:00 - 12.12.2015 11:00</t>
  </si>
  <si>
    <t>12.12.2015 09:00 - 12.12.2015 10:00</t>
  </si>
  <si>
    <t>12.12.2015 08:00 - 12.12.2015 09:00</t>
  </si>
  <si>
    <t>12.12.2015 07:00 - 12.12.2015 08:00</t>
  </si>
  <si>
    <t>12.12.2015 06:00 - 12.12.2015 07:00</t>
  </si>
  <si>
    <t>12.12.2015 05:00 - 12.12.2015 06:00</t>
  </si>
  <si>
    <t>12.12.2015 04:00 - 12.12.2015 05:00</t>
  </si>
  <si>
    <t>12.12.2015 03:00 - 12.12.2015 04:00</t>
  </si>
  <si>
    <t>12.12.2015 02:00 - 12.12.2015 03:00</t>
  </si>
  <si>
    <t>12.12.2015 01:00 - 12.12.2015 02:00</t>
  </si>
  <si>
    <t>12.12.2015 00:00 - 12.12.2015 01:00</t>
  </si>
  <si>
    <t>11.12.2015 23:00 - 12.12.2015 00:00</t>
  </si>
  <si>
    <t>11.12.2015 22:00 - 11.12.2015 23:00</t>
  </si>
  <si>
    <t>11.12.2015 21:00 - 11.12.2015 22:00</t>
  </si>
  <si>
    <t>11.12.2015 20:00 - 11.12.2015 21:00</t>
  </si>
  <si>
    <t>11.12.2015 19:00 - 11.12.2015 20:00</t>
  </si>
  <si>
    <t>11.12.2015 18:00 - 11.12.2015 19:00</t>
  </si>
  <si>
    <t>11.12.2015 17:00 - 11.12.2015 18:00</t>
  </si>
  <si>
    <t>11.12.2015 16:00 - 11.12.2015 17:00</t>
  </si>
  <si>
    <t>11.12.2015 15:00 - 11.12.2015 16:00</t>
  </si>
  <si>
    <t>11.12.2015 14:00 - 11.12.2015 15:00</t>
  </si>
  <si>
    <t>11.12.2015 13:00 - 11.12.2015 14:00</t>
  </si>
  <si>
    <t>11.12.2015 12:00 - 11.12.2015 13:00</t>
  </si>
  <si>
    <t>11.12.2015 11:00 - 11.12.2015 12:00</t>
  </si>
  <si>
    <t>11.12.2015 10:00 - 11.12.2015 11:00</t>
  </si>
  <si>
    <t>11.12.2015 09:00 - 11.12.2015 10:00</t>
  </si>
  <si>
    <t>11.12.2015 08:00 - 11.12.2015 09:00</t>
  </si>
  <si>
    <t>11.12.2015 07:00 - 11.12.2015 08:00</t>
  </si>
  <si>
    <t>11.12.2015 06:00 - 11.12.2015 07:00</t>
  </si>
  <si>
    <t>11.12.2015 05:00 - 11.12.2015 06:00</t>
  </si>
  <si>
    <t>11.12.2015 04:00 - 11.12.2015 05:00</t>
  </si>
  <si>
    <t>11.12.2015 03:00 - 11.12.2015 04:00</t>
  </si>
  <si>
    <t>11.12.2015 02:00 - 11.12.2015 03:00</t>
  </si>
  <si>
    <t>11.12.2015 01:00 - 11.12.2015 02:00</t>
  </si>
  <si>
    <t>11.12.2015 00:00 - 11.12.2015 01:00</t>
  </si>
  <si>
    <t>10.12.2015 23:00 - 11.12.2015 00:00</t>
  </si>
  <si>
    <t>10.12.2015 22:00 - 10.12.2015 23:00</t>
  </si>
  <si>
    <t>10.12.2015 21:00 - 10.12.2015 22:00</t>
  </si>
  <si>
    <t>10.12.2015 20:00 - 10.12.2015 21:00</t>
  </si>
  <si>
    <t>10.12.2015 19:00 - 10.12.2015 20:00</t>
  </si>
  <si>
    <t>10.12.2015 18:00 - 10.12.2015 19:00</t>
  </si>
  <si>
    <t>10.12.2015 17:00 - 10.12.2015 18:00</t>
  </si>
  <si>
    <t>10.12.2015 16:00 - 10.12.2015 17:00</t>
  </si>
  <si>
    <t>10.12.2015 15:00 - 10.12.2015 16:00</t>
  </si>
  <si>
    <t>10.12.2015 14:00 - 10.12.2015 15:00</t>
  </si>
  <si>
    <t>10.12.2015 13:00 - 10.12.2015 14:00</t>
  </si>
  <si>
    <t>10.12.2015 12:00 - 10.12.2015 13:00</t>
  </si>
  <si>
    <t>10.12.2015 11:00 - 10.12.2015 12:00</t>
  </si>
  <si>
    <t>10.12.2015 10:00 - 10.12.2015 11:00</t>
  </si>
  <si>
    <t>10.12.2015 09:00 - 10.12.2015 10:00</t>
  </si>
  <si>
    <t>10.12.2015 08:00 - 10.12.2015 09:00</t>
  </si>
  <si>
    <t>10.12.2015 07:00 - 10.12.2015 08:00</t>
  </si>
  <si>
    <t>10.12.2015 06:00 - 10.12.2015 07:00</t>
  </si>
  <si>
    <t>10.12.2015 05:00 - 10.12.2015 06:00</t>
  </si>
  <si>
    <t>10.12.2015 04:00 - 10.12.2015 05:00</t>
  </si>
  <si>
    <t>10.12.2015 03:00 - 10.12.2015 04:00</t>
  </si>
  <si>
    <t>10.12.2015 02:00 - 10.12.2015 03:00</t>
  </si>
  <si>
    <t>10.12.2015 01:00 - 10.12.2015 02:00</t>
  </si>
  <si>
    <t>10.12.2015 00:00 - 10.12.2015 01:00</t>
  </si>
  <si>
    <t>09.12.2015 23:00 - 10.12.2015 00:00</t>
  </si>
  <si>
    <t>09.12.2015 22:00 - 09.12.2015 23:00</t>
  </si>
  <si>
    <t>09.12.2015 21:00 - 09.12.2015 22:00</t>
  </si>
  <si>
    <t>09.12.2015 20:00 - 09.12.2015 21:00</t>
  </si>
  <si>
    <t>09.12.2015 19:00 - 09.12.2015 20:00</t>
  </si>
  <si>
    <t>09.12.2015 18:00 - 09.12.2015 19:00</t>
  </si>
  <si>
    <t>09.12.2015 17:00 - 09.12.2015 18:00</t>
  </si>
  <si>
    <t>09.12.2015 16:00 - 09.12.2015 17:00</t>
  </si>
  <si>
    <t>09.12.2015 15:00 - 09.12.2015 16:00</t>
  </si>
  <si>
    <t>09.12.2015 14:00 - 09.12.2015 15:00</t>
  </si>
  <si>
    <t>09.12.2015 13:00 - 09.12.2015 14:00</t>
  </si>
  <si>
    <t>09.12.2015 12:00 - 09.12.2015 13:00</t>
  </si>
  <si>
    <t>09.12.2015 11:00 - 09.12.2015 12:00</t>
  </si>
  <si>
    <t>09.12.2015 10:00 - 09.12.2015 11:00</t>
  </si>
  <si>
    <t>09.12.2015 09:00 - 09.12.2015 10:00</t>
  </si>
  <si>
    <t>09.12.2015 08:00 - 09.12.2015 09:00</t>
  </si>
  <si>
    <t>09.12.2015 07:00 - 09.12.2015 08:00</t>
  </si>
  <si>
    <t>09.12.2015 06:00 - 09.12.2015 07:00</t>
  </si>
  <si>
    <t>09.12.2015 05:00 - 09.12.2015 06:00</t>
  </si>
  <si>
    <t>09.12.2015 04:00 - 09.12.2015 05:00</t>
  </si>
  <si>
    <t>09.12.2015 03:00 - 09.12.2015 04:00</t>
  </si>
  <si>
    <t>09.12.2015 02:00 - 09.12.2015 03:00</t>
  </si>
  <si>
    <t>09.12.2015 01:00 - 09.12.2015 02:00</t>
  </si>
  <si>
    <t>09.12.2015 00:00 - 09.12.2015 01:00</t>
  </si>
  <si>
    <t>08.12.2015 23:00 - 09.12.2015 00:00</t>
  </si>
  <si>
    <t>08.12.2015 22:00 - 08.12.2015 23:00</t>
  </si>
  <si>
    <t>08.12.2015 21:00 - 08.12.2015 22:00</t>
  </si>
  <si>
    <t>08.12.2015 20:00 - 08.12.2015 21:00</t>
  </si>
  <si>
    <t>08.12.2015 19:00 - 08.12.2015 20:00</t>
  </si>
  <si>
    <t>08.12.2015 18:00 - 08.12.2015 19:00</t>
  </si>
  <si>
    <t>08.12.2015 17:00 - 08.12.2015 18:00</t>
  </si>
  <si>
    <t>08.12.2015 16:00 - 08.12.2015 17:00</t>
  </si>
  <si>
    <t>08.12.2015 15:00 - 08.12.2015 16:00</t>
  </si>
  <si>
    <t>08.12.2015 14:00 - 08.12.2015 15:00</t>
  </si>
  <si>
    <t>08.12.2015 13:00 - 08.12.2015 14:00</t>
  </si>
  <si>
    <t>08.12.2015 12:00 - 08.12.2015 13:00</t>
  </si>
  <si>
    <t>08.12.2015 11:00 - 08.12.2015 12:00</t>
  </si>
  <si>
    <t>08.12.2015 10:00 - 08.12.2015 11:00</t>
  </si>
  <si>
    <t>08.12.2015 09:00 - 08.12.2015 10:00</t>
  </si>
  <si>
    <t>08.12.2015 08:00 - 08.12.2015 09:00</t>
  </si>
  <si>
    <t>08.12.2015 07:00 - 08.12.2015 08:00</t>
  </si>
  <si>
    <t>08.12.2015 06:00 - 08.12.2015 07:00</t>
  </si>
  <si>
    <t>08.12.2015 05:00 - 08.12.2015 06:00</t>
  </si>
  <si>
    <t>08.12.2015 04:00 - 08.12.2015 05:00</t>
  </si>
  <si>
    <t>08.12.2015 03:00 - 08.12.2015 04:00</t>
  </si>
  <si>
    <t>08.12.2015 02:00 - 08.12.2015 03:00</t>
  </si>
  <si>
    <t>08.12.2015 01:00 - 08.12.2015 02:00</t>
  </si>
  <si>
    <t>08.12.2015 00:00 - 08.12.2015 01:00</t>
  </si>
  <si>
    <t>07.12.2015 23:00 - 08.12.2015 00:00</t>
  </si>
  <si>
    <t>07.12.2015 22:00 - 07.12.2015 23:00</t>
  </si>
  <si>
    <t>07.12.2015 21:00 - 07.12.2015 22:00</t>
  </si>
  <si>
    <t>07.12.2015 20:00 - 07.12.2015 21:00</t>
  </si>
  <si>
    <t>07.12.2015 19:00 - 07.12.2015 20:00</t>
  </si>
  <si>
    <t>07.12.2015 18:00 - 07.12.2015 19:00</t>
  </si>
  <si>
    <t>07.12.2015 17:00 - 07.12.2015 18:00</t>
  </si>
  <si>
    <t>07.12.2015 16:00 - 07.12.2015 17:00</t>
  </si>
  <si>
    <t>07.12.2015 15:00 - 07.12.2015 16:00</t>
  </si>
  <si>
    <t>07.12.2015 14:00 - 07.12.2015 15:00</t>
  </si>
  <si>
    <t>07.12.2015 13:00 - 07.12.2015 14:00</t>
  </si>
  <si>
    <t>07.12.2015 12:00 - 07.12.2015 13:00</t>
  </si>
  <si>
    <t>07.12.2015 11:00 - 07.12.2015 12:00</t>
  </si>
  <si>
    <t>07.12.2015 10:00 - 07.12.2015 11:00</t>
  </si>
  <si>
    <t>07.12.2015 09:00 - 07.12.2015 10:00</t>
  </si>
  <si>
    <t>07.12.2015 08:00 - 07.12.2015 09:00</t>
  </si>
  <si>
    <t>07.12.2015 07:00 - 07.12.2015 08:00</t>
  </si>
  <si>
    <t>07.12.2015 06:00 - 07.12.2015 07:00</t>
  </si>
  <si>
    <t>07.12.2015 05:00 - 07.12.2015 06:00</t>
  </si>
  <si>
    <t>07.12.2015 04:00 - 07.12.2015 05:00</t>
  </si>
  <si>
    <t>07.12.2015 03:00 - 07.12.2015 04:00</t>
  </si>
  <si>
    <t>07.12.2015 02:00 - 07.12.2015 03:00</t>
  </si>
  <si>
    <t>07.12.2015 01:00 - 07.12.2015 02:00</t>
  </si>
  <si>
    <t>07.12.2015 00:00 - 07.12.2015 01:00</t>
  </si>
  <si>
    <t>06.12.2015 23:00 - 07.12.2015 00:00</t>
  </si>
  <si>
    <t>06.12.2015 22:00 - 06.12.2015 23:00</t>
  </si>
  <si>
    <t>06.12.2015 21:00 - 06.12.2015 22:00</t>
  </si>
  <si>
    <t>06.12.2015 20:00 - 06.12.2015 21:00</t>
  </si>
  <si>
    <t>06.12.2015 19:00 - 06.12.2015 20:00</t>
  </si>
  <si>
    <t>06.12.2015 18:00 - 06.12.2015 19:00</t>
  </si>
  <si>
    <t>06.12.2015 17:00 - 06.12.2015 18:00</t>
  </si>
  <si>
    <t>06.12.2015 16:00 - 06.12.2015 17:00</t>
  </si>
  <si>
    <t>06.12.2015 15:00 - 06.12.2015 16:00</t>
  </si>
  <si>
    <t>06.12.2015 14:00 - 06.12.2015 15:00</t>
  </si>
  <si>
    <t>06.12.2015 13:00 - 06.12.2015 14:00</t>
  </si>
  <si>
    <t>06.12.2015 12:00 - 06.12.2015 13:00</t>
  </si>
  <si>
    <t>06.12.2015 11:00 - 06.12.2015 12:00</t>
  </si>
  <si>
    <t>06.12.2015 10:00 - 06.12.2015 11:00</t>
  </si>
  <si>
    <t>06.12.2015 09:00 - 06.12.2015 10:00</t>
  </si>
  <si>
    <t>06.12.2015 08:00 - 06.12.2015 09:00</t>
  </si>
  <si>
    <t>06.12.2015 07:00 - 06.12.2015 08:00</t>
  </si>
  <si>
    <t>06.12.2015 06:00 - 06.12.2015 07:00</t>
  </si>
  <si>
    <t>06.12.2015 05:00 - 06.12.2015 06:00</t>
  </si>
  <si>
    <t>06.12.2015 04:00 - 06.12.2015 05:00</t>
  </si>
  <si>
    <t>06.12.2015 03:00 - 06.12.2015 04:00</t>
  </si>
  <si>
    <t>06.12.2015 02:00 - 06.12.2015 03:00</t>
  </si>
  <si>
    <t>06.12.2015 01:00 - 06.12.2015 02:00</t>
  </si>
  <si>
    <t>06.12.2015 00:00 - 06.12.2015 01:00</t>
  </si>
  <si>
    <t>05.12.2015 23:00 - 06.12.2015 00:00</t>
  </si>
  <si>
    <t>05.12.2015 22:00 - 05.12.2015 23:00</t>
  </si>
  <si>
    <t>05.12.2015 21:00 - 05.12.2015 22:00</t>
  </si>
  <si>
    <t>05.12.2015 20:00 - 05.12.2015 21:00</t>
  </si>
  <si>
    <t>05.12.2015 19:00 - 05.12.2015 20:00</t>
  </si>
  <si>
    <t>05.12.2015 18:00 - 05.12.2015 19:00</t>
  </si>
  <si>
    <t>05.12.2015 17:00 - 05.12.2015 18:00</t>
  </si>
  <si>
    <t>05.12.2015 16:00 - 05.12.2015 17:00</t>
  </si>
  <si>
    <t>05.12.2015 15:00 - 05.12.2015 16:00</t>
  </si>
  <si>
    <t>05.12.2015 14:00 - 05.12.2015 15:00</t>
  </si>
  <si>
    <t>05.12.2015 13:00 - 05.12.2015 14:00</t>
  </si>
  <si>
    <t>05.12.2015 12:00 - 05.12.2015 13:00</t>
  </si>
  <si>
    <t>05.12.2015 11:00 - 05.12.2015 12:00</t>
  </si>
  <si>
    <t>05.12.2015 10:00 - 05.12.2015 11:00</t>
  </si>
  <si>
    <t>05.12.2015 09:00 - 05.12.2015 10:00</t>
  </si>
  <si>
    <t>05.12.2015 08:00 - 05.12.2015 09:00</t>
  </si>
  <si>
    <t>05.12.2015 07:00 - 05.12.2015 08:00</t>
  </si>
  <si>
    <t>05.12.2015 06:00 - 05.12.2015 07:00</t>
  </si>
  <si>
    <t>05.12.2015 05:00 - 05.12.2015 06:00</t>
  </si>
  <si>
    <t>05.12.2015 04:00 - 05.12.2015 05:00</t>
  </si>
  <si>
    <t>05.12.2015 03:00 - 05.12.2015 04:00</t>
  </si>
  <si>
    <t>05.12.2015 02:00 - 05.12.2015 03:00</t>
  </si>
  <si>
    <t>05.12.2015 01:00 - 05.12.2015 02:00</t>
  </si>
  <si>
    <t>05.12.2015 00:00 - 05.12.2015 01:00</t>
  </si>
  <si>
    <t>04.12.2015 23:00 - 05.12.2015 00:00</t>
  </si>
  <si>
    <t>04.12.2015 22:00 - 04.12.2015 23:00</t>
  </si>
  <si>
    <t>04.12.2015 21:00 - 04.12.2015 22:00</t>
  </si>
  <si>
    <t>04.12.2015 20:00 - 04.12.2015 21:00</t>
  </si>
  <si>
    <t>04.12.2015 19:00 - 04.12.2015 20:00</t>
  </si>
  <si>
    <t>04.12.2015 18:00 - 04.12.2015 19:00</t>
  </si>
  <si>
    <t>04.12.2015 17:00 - 04.12.2015 18:00</t>
  </si>
  <si>
    <t>04.12.2015 16:00 - 04.12.2015 17:00</t>
  </si>
  <si>
    <t>04.12.2015 15:00 - 04.12.2015 16:00</t>
  </si>
  <si>
    <t>04.12.2015 14:00 - 04.12.2015 15:00</t>
  </si>
  <si>
    <t>04.12.2015 13:00 - 04.12.2015 14:00</t>
  </si>
  <si>
    <t>04.12.2015 12:00 - 04.12.2015 13:00</t>
  </si>
  <si>
    <t>04.12.2015 11:00 - 04.12.2015 12:00</t>
  </si>
  <si>
    <t>04.12.2015 10:00 - 04.12.2015 11:00</t>
  </si>
  <si>
    <t>04.12.2015 09:00 - 04.12.2015 10:00</t>
  </si>
  <si>
    <t>04.12.2015 08:00 - 04.12.2015 09:00</t>
  </si>
  <si>
    <t>04.12.2015 07:00 - 04.12.2015 08:00</t>
  </si>
  <si>
    <t>04.12.2015 06:00 - 04.12.2015 07:00</t>
  </si>
  <si>
    <t>04.12.2015 05:00 - 04.12.2015 06:00</t>
  </si>
  <si>
    <t>04.12.2015 04:00 - 04.12.2015 05:00</t>
  </si>
  <si>
    <t>04.12.2015 03:00 - 04.12.2015 04:00</t>
  </si>
  <si>
    <t>04.12.2015 02:00 - 04.12.2015 03:00</t>
  </si>
  <si>
    <t>04.12.2015 01:00 - 04.12.2015 02:00</t>
  </si>
  <si>
    <t>04.12.2015 00:00 - 04.12.2015 01:00</t>
  </si>
  <si>
    <t>03.12.2015 23:00 - 04.12.2015 00:00</t>
  </si>
  <si>
    <t>03.12.2015 22:00 - 03.12.2015 23:00</t>
  </si>
  <si>
    <t>03.12.2015 21:00 - 03.12.2015 22:00</t>
  </si>
  <si>
    <t>03.12.2015 20:00 - 03.12.2015 21:00</t>
  </si>
  <si>
    <t>03.12.2015 19:00 - 03.12.2015 20:00</t>
  </si>
  <si>
    <t>03.12.2015 18:00 - 03.12.2015 19:00</t>
  </si>
  <si>
    <t>03.12.2015 17:00 - 03.12.2015 18:00</t>
  </si>
  <si>
    <t>03.12.2015 16:00 - 03.12.2015 17:00</t>
  </si>
  <si>
    <t>03.12.2015 15:00 - 03.12.2015 16:00</t>
  </si>
  <si>
    <t>03.12.2015 14:00 - 03.12.2015 15:00</t>
  </si>
  <si>
    <t>03.12.2015 13:00 - 03.12.2015 14:00</t>
  </si>
  <si>
    <t>03.12.2015 12:00 - 03.12.2015 13:00</t>
  </si>
  <si>
    <t>03.12.2015 11:00 - 03.12.2015 12:00</t>
  </si>
  <si>
    <t>03.12.2015 10:00 - 03.12.2015 11:00</t>
  </si>
  <si>
    <t>03.12.2015 09:00 - 03.12.2015 10:00</t>
  </si>
  <si>
    <t>03.12.2015 08:00 - 03.12.2015 09:00</t>
  </si>
  <si>
    <t>03.12.2015 07:00 - 03.12.2015 08:00</t>
  </si>
  <si>
    <t>03.12.2015 06:00 - 03.12.2015 07:00</t>
  </si>
  <si>
    <t>03.12.2015 05:00 - 03.12.2015 06:00</t>
  </si>
  <si>
    <t>03.12.2015 04:00 - 03.12.2015 05:00</t>
  </si>
  <si>
    <t>03.12.2015 03:00 - 03.12.2015 04:00</t>
  </si>
  <si>
    <t>03.12.2015 02:00 - 03.12.2015 03:00</t>
  </si>
  <si>
    <t>03.12.2015 01:00 - 03.12.2015 02:00</t>
  </si>
  <si>
    <t>03.12.2015 00:00 - 03.12.2015 01:00</t>
  </si>
  <si>
    <t>02.12.2015 23:00 - 03.12.2015 00:00</t>
  </si>
  <si>
    <t>02.12.2015 22:00 - 02.12.2015 23:00</t>
  </si>
  <si>
    <t>02.12.2015 21:00 - 02.12.2015 22:00</t>
  </si>
  <si>
    <t>02.12.2015 20:00 - 02.12.2015 21:00</t>
  </si>
  <si>
    <t>02.12.2015 19:00 - 02.12.2015 20:00</t>
  </si>
  <si>
    <t>02.12.2015 18:00 - 02.12.2015 19:00</t>
  </si>
  <si>
    <t>02.12.2015 17:00 - 02.12.2015 18:00</t>
  </si>
  <si>
    <t>02.12.2015 16:00 - 02.12.2015 17:00</t>
  </si>
  <si>
    <t>02.12.2015 15:00 - 02.12.2015 16:00</t>
  </si>
  <si>
    <t>02.12.2015 14:00 - 02.12.2015 15:00</t>
  </si>
  <si>
    <t>02.12.2015 13:00 - 02.12.2015 14:00</t>
  </si>
  <si>
    <t>02.12.2015 12:00 - 02.12.2015 13:00</t>
  </si>
  <si>
    <t>02.12.2015 11:00 - 02.12.2015 12:00</t>
  </si>
  <si>
    <t>02.12.2015 10:00 - 02.12.2015 11:00</t>
  </si>
  <si>
    <t>02.12.2015 09:00 - 02.12.2015 10:00</t>
  </si>
  <si>
    <t>02.12.2015 08:00 - 02.12.2015 09:00</t>
  </si>
  <si>
    <t>02.12.2015 07:00 - 02.12.2015 08:00</t>
  </si>
  <si>
    <t>02.12.2015 06:00 - 02.12.2015 07:00</t>
  </si>
  <si>
    <t>02.12.2015 05:00 - 02.12.2015 06:00</t>
  </si>
  <si>
    <t>02.12.2015 04:00 - 02.12.2015 05:00</t>
  </si>
  <si>
    <t>02.12.2015 03:00 - 02.12.2015 04:00</t>
  </si>
  <si>
    <t>02.12.2015 02:00 - 02.12.2015 03:00</t>
  </si>
  <si>
    <t>02.12.2015 01:00 - 02.12.2015 02:00</t>
  </si>
  <si>
    <t>02.12.2015 00:00 - 02.12.2015 01:00</t>
  </si>
  <si>
    <t>01.12.2015 23:00 - 02.12.2015 00:00</t>
  </si>
  <si>
    <t>01.12.2015 22:00 - 01.12.2015 23:00</t>
  </si>
  <si>
    <t>01.12.2015 21:00 - 01.12.2015 22:00</t>
  </si>
  <si>
    <t>01.12.2015 20:00 - 01.12.2015 21:00</t>
  </si>
  <si>
    <t>01.12.2015 19:00 - 01.12.2015 20:00</t>
  </si>
  <si>
    <t>01.12.2015 18:00 - 01.12.2015 19:00</t>
  </si>
  <si>
    <t>01.12.2015 17:00 - 01.12.2015 18:00</t>
  </si>
  <si>
    <t>01.12.2015 16:00 - 01.12.2015 17:00</t>
  </si>
  <si>
    <t>01.12.2015 15:00 - 01.12.2015 16:00</t>
  </si>
  <si>
    <t>01.12.2015 14:00 - 01.12.2015 15:00</t>
  </si>
  <si>
    <t>01.12.2015 13:00 - 01.12.2015 14:00</t>
  </si>
  <si>
    <t>01.12.2015 12:00 - 01.12.2015 13:00</t>
  </si>
  <si>
    <t>01.12.2015 11:00 - 01.12.2015 12:00</t>
  </si>
  <si>
    <t>01.12.2015 10:00 - 01.12.2015 11:00</t>
  </si>
  <si>
    <t>01.12.2015 09:00 - 01.12.2015 10:00</t>
  </si>
  <si>
    <t>01.12.2015 08:00 - 01.12.2015 09:00</t>
  </si>
  <si>
    <t>01.12.2015 07:00 - 01.12.2015 08:00</t>
  </si>
  <si>
    <t>01.12.2015 06:00 - 01.12.2015 07:00</t>
  </si>
  <si>
    <t>01.12.2015 05:00 - 01.12.2015 06:00</t>
  </si>
  <si>
    <t>01.12.2015 04:00 - 01.12.2015 05:00</t>
  </si>
  <si>
    <t>01.12.2015 03:00 - 01.12.2015 04:00</t>
  </si>
  <si>
    <t>01.12.2015 02:00 - 01.12.2015 03:00</t>
  </si>
  <si>
    <t>01.12.2015 01:00 - 01.12.2015 02:00</t>
  </si>
  <si>
    <t>01.12.2015 00:00 - 01.12.2015 01:00</t>
  </si>
  <si>
    <t>30.11.2015 23:00 - 01.12.2015 00:00</t>
  </si>
  <si>
    <t>30.11.2015 22:00 - 30.11.2015 23:00</t>
  </si>
  <si>
    <t>30.11.2015 21:00 - 30.11.2015 22:00</t>
  </si>
  <si>
    <t>30.11.2015 20:00 - 30.11.2015 21:00</t>
  </si>
  <si>
    <t>30.11.2015 19:00 - 30.11.2015 20:00</t>
  </si>
  <si>
    <t>30.11.2015 18:00 - 30.11.2015 19:00</t>
  </si>
  <si>
    <t>30.11.2015 17:00 - 30.11.2015 18:00</t>
  </si>
  <si>
    <t>30.11.2015 16:00 - 30.11.2015 17:00</t>
  </si>
  <si>
    <t>30.11.2015 15:00 - 30.11.2015 16:00</t>
  </si>
  <si>
    <t>30.11.2015 14:00 - 30.11.2015 15:00</t>
  </si>
  <si>
    <t>30.11.2015 13:00 - 30.11.2015 14:00</t>
  </si>
  <si>
    <t>30.11.2015 12:00 - 30.11.2015 13:00</t>
  </si>
  <si>
    <t>30.11.2015 11:00 - 30.11.2015 12:00</t>
  </si>
  <si>
    <t>30.11.2015 10:00 - 30.11.2015 11:00</t>
  </si>
  <si>
    <t>30.11.2015 09:00 - 30.11.2015 10:00</t>
  </si>
  <si>
    <t>30.11.2015 08:00 - 30.11.2015 09:00</t>
  </si>
  <si>
    <t>30.11.2015 07:00 - 30.11.2015 08:00</t>
  </si>
  <si>
    <t>30.11.2015 06:00 - 30.11.2015 07:00</t>
  </si>
  <si>
    <t>30.11.2015 05:00 - 30.11.2015 06:00</t>
  </si>
  <si>
    <t>30.11.2015 04:00 - 30.11.2015 05:00</t>
  </si>
  <si>
    <t>30.11.2015 03:00 - 30.11.2015 04:00</t>
  </si>
  <si>
    <t>30.11.2015 02:00 - 30.11.2015 03:00</t>
  </si>
  <si>
    <t>30.11.2015 01:00 - 30.11.2015 02:00</t>
  </si>
  <si>
    <t>30.11.2015 00:00 - 30.11.2015 01:00</t>
  </si>
  <si>
    <t>29.11.2015 23:00 - 30.11.2015 00:00</t>
  </si>
  <si>
    <t>29.11.2015 22:00 - 29.11.2015 23:00</t>
  </si>
  <si>
    <t>29.11.2015 21:00 - 29.11.2015 22:00</t>
  </si>
  <si>
    <t>29.11.2015 20:00 - 29.11.2015 21:00</t>
  </si>
  <si>
    <t>29.11.2015 19:00 - 29.11.2015 20:00</t>
  </si>
  <si>
    <t>29.11.2015 18:00 - 29.11.2015 19:00</t>
  </si>
  <si>
    <t>29.11.2015 17:00 - 29.11.2015 18:00</t>
  </si>
  <si>
    <t>29.11.2015 16:00 - 29.11.2015 17:00</t>
  </si>
  <si>
    <t>29.11.2015 15:00 - 29.11.2015 16:00</t>
  </si>
  <si>
    <t>29.11.2015 14:00 - 29.11.2015 15:00</t>
  </si>
  <si>
    <t>29.11.2015 13:00 - 29.11.2015 14:00</t>
  </si>
  <si>
    <t>29.11.2015 12:00 - 29.11.2015 13:00</t>
  </si>
  <si>
    <t>29.11.2015 11:00 - 29.11.2015 12:00</t>
  </si>
  <si>
    <t>29.11.2015 10:00 - 29.11.2015 11:00</t>
  </si>
  <si>
    <t>29.11.2015 09:00 - 29.11.2015 10:00</t>
  </si>
  <si>
    <t>29.11.2015 08:00 - 29.11.2015 09:00</t>
  </si>
  <si>
    <t>29.11.2015 07:00 - 29.11.2015 08:00</t>
  </si>
  <si>
    <t>29.11.2015 06:00 - 29.11.2015 07:00</t>
  </si>
  <si>
    <t>29.11.2015 05:00 - 29.11.2015 06:00</t>
  </si>
  <si>
    <t>29.11.2015 04:00 - 29.11.2015 05:00</t>
  </si>
  <si>
    <t>29.11.2015 03:00 - 29.11.2015 04:00</t>
  </si>
  <si>
    <t>29.11.2015 02:00 - 29.11.2015 03:00</t>
  </si>
  <si>
    <t>29.11.2015 01:00 - 29.11.2015 02:00</t>
  </si>
  <si>
    <t>29.11.2015 00:00 - 29.11.2015 01:00</t>
  </si>
  <si>
    <t>28.11.2015 23:00 - 29.11.2015 00:00</t>
  </si>
  <si>
    <t>28.11.2015 22:00 - 28.11.2015 23:00</t>
  </si>
  <si>
    <t>28.11.2015 21:00 - 28.11.2015 22:00</t>
  </si>
  <si>
    <t>28.11.2015 20:00 - 28.11.2015 21:00</t>
  </si>
  <si>
    <t>28.11.2015 19:00 - 28.11.2015 20:00</t>
  </si>
  <si>
    <t>28.11.2015 18:00 - 28.11.2015 19:00</t>
  </si>
  <si>
    <t>28.11.2015 17:00 - 28.11.2015 18:00</t>
  </si>
  <si>
    <t>28.11.2015 16:00 - 28.11.2015 17:00</t>
  </si>
  <si>
    <t>28.11.2015 15:00 - 28.11.2015 16:00</t>
  </si>
  <si>
    <t>28.11.2015 14:00 - 28.11.2015 15:00</t>
  </si>
  <si>
    <t>28.11.2015 13:00 - 28.11.2015 14:00</t>
  </si>
  <si>
    <t>28.11.2015 12:00 - 28.11.2015 13:00</t>
  </si>
  <si>
    <t>28.11.2015 11:00 - 28.11.2015 12:00</t>
  </si>
  <si>
    <t>28.11.2015 10:00 - 28.11.2015 11:00</t>
  </si>
  <si>
    <t>28.11.2015 09:00 - 28.11.2015 10:00</t>
  </si>
  <si>
    <t>28.11.2015 08:00 - 28.11.2015 09:00</t>
  </si>
  <si>
    <t>28.11.2015 07:00 - 28.11.2015 08:00</t>
  </si>
  <si>
    <t>28.11.2015 06:00 - 28.11.2015 07:00</t>
  </si>
  <si>
    <t>28.11.2015 05:00 - 28.11.2015 06:00</t>
  </si>
  <si>
    <t>28.11.2015 04:00 - 28.11.2015 05:00</t>
  </si>
  <si>
    <t>28.11.2015 03:00 - 28.11.2015 04:00</t>
  </si>
  <si>
    <t>28.11.2015 02:00 - 28.11.2015 03:00</t>
  </si>
  <si>
    <t>28.11.2015 01:00 - 28.11.2015 02:00</t>
  </si>
  <si>
    <t>28.11.2015 00:00 - 28.11.2015 01:00</t>
  </si>
  <si>
    <t>27.11.2015 23:00 - 28.11.2015 00:00</t>
  </si>
  <si>
    <t>27.11.2015 22:00 - 27.11.2015 23:00</t>
  </si>
  <si>
    <t>27.11.2015 21:00 - 27.11.2015 22:00</t>
  </si>
  <si>
    <t>27.11.2015 20:00 - 27.11.2015 21:00</t>
  </si>
  <si>
    <t>27.11.2015 19:00 - 27.11.2015 20:00</t>
  </si>
  <si>
    <t>27.11.2015 18:00 - 27.11.2015 19:00</t>
  </si>
  <si>
    <t>27.11.2015 17:00 - 27.11.2015 18:00</t>
  </si>
  <si>
    <t>27.11.2015 16:00 - 27.11.2015 17:00</t>
  </si>
  <si>
    <t>27.11.2015 15:00 - 27.11.2015 16:00</t>
  </si>
  <si>
    <t>27.11.2015 14:00 - 27.11.2015 15:00</t>
  </si>
  <si>
    <t>27.11.2015 13:00 - 27.11.2015 14:00</t>
  </si>
  <si>
    <t>27.11.2015 12:00 - 27.11.2015 13:00</t>
  </si>
  <si>
    <t>27.11.2015 11:00 - 27.11.2015 12:00</t>
  </si>
  <si>
    <t>27.11.2015 10:00 - 27.11.2015 11:00</t>
  </si>
  <si>
    <t>27.11.2015 09:00 - 27.11.2015 10:00</t>
  </si>
  <si>
    <t>27.11.2015 08:00 - 27.11.2015 09:00</t>
  </si>
  <si>
    <t>27.11.2015 07:00 - 27.11.2015 08:00</t>
  </si>
  <si>
    <t>27.11.2015 06:00 - 27.11.2015 07:00</t>
  </si>
  <si>
    <t>27.11.2015 05:00 - 27.11.2015 06:00</t>
  </si>
  <si>
    <t>27.11.2015 04:00 - 27.11.2015 05:00</t>
  </si>
  <si>
    <t>27.11.2015 03:00 - 27.11.2015 04:00</t>
  </si>
  <si>
    <t>27.11.2015 02:00 - 27.11.2015 03:00</t>
  </si>
  <si>
    <t>27.11.2015 01:00 - 27.11.2015 02:00</t>
  </si>
  <si>
    <t>27.11.2015 00:00 - 27.11.2015 01:00</t>
  </si>
  <si>
    <t>26.11.2015 23:00 - 27.11.2015 00:00</t>
  </si>
  <si>
    <t>26.11.2015 22:00 - 26.11.2015 23:00</t>
  </si>
  <si>
    <t>26.11.2015 21:00 - 26.11.2015 22:00</t>
  </si>
  <si>
    <t>26.11.2015 20:00 - 26.11.2015 21:00</t>
  </si>
  <si>
    <t>26.11.2015 19:00 - 26.11.2015 20:00</t>
  </si>
  <si>
    <t>26.11.2015 18:00 - 26.11.2015 19:00</t>
  </si>
  <si>
    <t>26.11.2015 17:00 - 26.11.2015 18:00</t>
  </si>
  <si>
    <t>26.11.2015 16:00 - 26.11.2015 17:00</t>
  </si>
  <si>
    <t>26.11.2015 15:00 - 26.11.2015 16:00</t>
  </si>
  <si>
    <t>26.11.2015 14:00 - 26.11.2015 15:00</t>
  </si>
  <si>
    <t>26.11.2015 13:00 - 26.11.2015 14:00</t>
  </si>
  <si>
    <t>26.11.2015 12:00 - 26.11.2015 13:00</t>
  </si>
  <si>
    <t>26.11.2015 11:00 - 26.11.2015 12:00</t>
  </si>
  <si>
    <t>26.11.2015 10:00 - 26.11.2015 11:00</t>
  </si>
  <si>
    <t>26.11.2015 09:00 - 26.11.2015 10:00</t>
  </si>
  <si>
    <t>26.11.2015 08:00 - 26.11.2015 09:00</t>
  </si>
  <si>
    <t>26.11.2015 07:00 - 26.11.2015 08:00</t>
  </si>
  <si>
    <t>26.11.2015 06:00 - 26.11.2015 07:00</t>
  </si>
  <si>
    <t>26.11.2015 05:00 - 26.11.2015 06:00</t>
  </si>
  <si>
    <t>26.11.2015 04:00 - 26.11.2015 05:00</t>
  </si>
  <si>
    <t>26.11.2015 03:00 - 26.11.2015 04:00</t>
  </si>
  <si>
    <t>26.11.2015 02:00 - 26.11.2015 03:00</t>
  </si>
  <si>
    <t>26.11.2015 01:00 - 26.11.2015 02:00</t>
  </si>
  <si>
    <t>26.11.2015 00:00 - 26.11.2015 01:00</t>
  </si>
  <si>
    <t>25.11.2015 23:00 - 26.11.2015 00:00</t>
  </si>
  <si>
    <t>25.11.2015 22:00 - 25.11.2015 23:00</t>
  </si>
  <si>
    <t>25.11.2015 21:00 - 25.11.2015 22:00</t>
  </si>
  <si>
    <t>25.11.2015 20:00 - 25.11.2015 21:00</t>
  </si>
  <si>
    <t>25.11.2015 19:00 - 25.11.2015 20:00</t>
  </si>
  <si>
    <t>25.11.2015 18:00 - 25.11.2015 19:00</t>
  </si>
  <si>
    <t>25.11.2015 17:00 - 25.11.2015 18:00</t>
  </si>
  <si>
    <t>25.11.2015 16:00 - 25.11.2015 17:00</t>
  </si>
  <si>
    <t>25.11.2015 15:00 - 25.11.2015 16:00</t>
  </si>
  <si>
    <t>25.11.2015 14:00 - 25.11.2015 15:00</t>
  </si>
  <si>
    <t>25.11.2015 13:00 - 25.11.2015 14:00</t>
  </si>
  <si>
    <t>25.11.2015 12:00 - 25.11.2015 13:00</t>
  </si>
  <si>
    <t>25.11.2015 11:00 - 25.11.2015 12:00</t>
  </si>
  <si>
    <t>25.11.2015 10:00 - 25.11.2015 11:00</t>
  </si>
  <si>
    <t>25.11.2015 09:00 - 25.11.2015 10:00</t>
  </si>
  <si>
    <t>25.11.2015 08:00 - 25.11.2015 09:00</t>
  </si>
  <si>
    <t>25.11.2015 07:00 - 25.11.2015 08:00</t>
  </si>
  <si>
    <t>25.11.2015 06:00 - 25.11.2015 07:00</t>
  </si>
  <si>
    <t>25.11.2015 05:00 - 25.11.2015 06:00</t>
  </si>
  <si>
    <t>25.11.2015 04:00 - 25.11.2015 05:00</t>
  </si>
  <si>
    <t>25.11.2015 03:00 - 25.11.2015 04:00</t>
  </si>
  <si>
    <t>25.11.2015 02:00 - 25.11.2015 03:00</t>
  </si>
  <si>
    <t>25.11.2015 01:00 - 25.11.2015 02:00</t>
  </si>
  <si>
    <t>25.11.2015 00:00 - 25.11.2015 01:00</t>
  </si>
  <si>
    <t>24.11.2015 23:00 - 25.11.2015 00:00</t>
  </si>
  <si>
    <t>24.11.2015 22:00 - 24.11.2015 23:00</t>
  </si>
  <si>
    <t>24.11.2015 21:00 - 24.11.2015 22:00</t>
  </si>
  <si>
    <t>24.11.2015 20:00 - 24.11.2015 21:00</t>
  </si>
  <si>
    <t>24.11.2015 19:00 - 24.11.2015 20:00</t>
  </si>
  <si>
    <t>24.11.2015 18:00 - 24.11.2015 19:00</t>
  </si>
  <si>
    <t>24.11.2015 17:00 - 24.11.2015 18:00</t>
  </si>
  <si>
    <t>24.11.2015 16:00 - 24.11.2015 17:00</t>
  </si>
  <si>
    <t>24.11.2015 15:00 - 24.11.2015 16:00</t>
  </si>
  <si>
    <t>24.11.2015 14:00 - 24.11.2015 15:00</t>
  </si>
  <si>
    <t>24.11.2015 13:00 - 24.11.2015 14:00</t>
  </si>
  <si>
    <t>24.11.2015 12:00 - 24.11.2015 13:00</t>
  </si>
  <si>
    <t>24.11.2015 11:00 - 24.11.2015 12:00</t>
  </si>
  <si>
    <t>24.11.2015 10:00 - 24.11.2015 11:00</t>
  </si>
  <si>
    <t>24.11.2015 09:00 - 24.11.2015 10:00</t>
  </si>
  <si>
    <t>24.11.2015 08:00 - 24.11.2015 09:00</t>
  </si>
  <si>
    <t>24.11.2015 07:00 - 24.11.2015 08:00</t>
  </si>
  <si>
    <t>24.11.2015 06:00 - 24.11.2015 07:00</t>
  </si>
  <si>
    <t>24.11.2015 05:00 - 24.11.2015 06:00</t>
  </si>
  <si>
    <t>24.11.2015 04:00 - 24.11.2015 05:00</t>
  </si>
  <si>
    <t>24.11.2015 03:00 - 24.11.2015 04:00</t>
  </si>
  <si>
    <t>24.11.2015 02:00 - 24.11.2015 03:00</t>
  </si>
  <si>
    <t>24.11.2015 01:00 - 24.11.2015 02:00</t>
  </si>
  <si>
    <t>24.11.2015 00:00 - 24.11.2015 01:00</t>
  </si>
  <si>
    <t>23.11.2015 23:00 - 24.11.2015 00:00</t>
  </si>
  <si>
    <t>23.11.2015 22:00 - 23.11.2015 23:00</t>
  </si>
  <si>
    <t>23.11.2015 21:00 - 23.11.2015 22:00</t>
  </si>
  <si>
    <t>23.11.2015 20:00 - 23.11.2015 21:00</t>
  </si>
  <si>
    <t>23.11.2015 19:00 - 23.11.2015 20:00</t>
  </si>
  <si>
    <t>23.11.2015 18:00 - 23.11.2015 19:00</t>
  </si>
  <si>
    <t>23.11.2015 17:00 - 23.11.2015 18:00</t>
  </si>
  <si>
    <t>23.11.2015 16:00 - 23.11.2015 17:00</t>
  </si>
  <si>
    <t>23.11.2015 15:00 - 23.11.2015 16:00</t>
  </si>
  <si>
    <t>23.11.2015 14:00 - 23.11.2015 15:00</t>
  </si>
  <si>
    <t>23.11.2015 13:00 - 23.11.2015 14:00</t>
  </si>
  <si>
    <t>23.11.2015 12:00 - 23.11.2015 13:00</t>
  </si>
  <si>
    <t>23.11.2015 11:00 - 23.11.2015 12:00</t>
  </si>
  <si>
    <t>23.11.2015 10:00 - 23.11.2015 11:00</t>
  </si>
  <si>
    <t>23.11.2015 09:00 - 23.11.2015 10:00</t>
  </si>
  <si>
    <t>23.11.2015 08:00 - 23.11.2015 09:00</t>
  </si>
  <si>
    <t>23.11.2015 07:00 - 23.11.2015 08:00</t>
  </si>
  <si>
    <t>23.11.2015 06:00 - 23.11.2015 07:00</t>
  </si>
  <si>
    <t>23.11.2015 05:00 - 23.11.2015 06:00</t>
  </si>
  <si>
    <t>23.11.2015 04:00 - 23.11.2015 05:00</t>
  </si>
  <si>
    <t>23.11.2015 03:00 - 23.11.2015 04:00</t>
  </si>
  <si>
    <t>23.11.2015 02:00 - 23.11.2015 03:00</t>
  </si>
  <si>
    <t>23.11.2015 01:00 - 23.11.2015 02:00</t>
  </si>
  <si>
    <t>23.11.2015 00:00 - 23.11.2015 01:00</t>
  </si>
  <si>
    <t>22.11.2015 23:00 - 23.11.2015 00:00</t>
  </si>
  <si>
    <t>22.11.2015 22:00 - 22.11.2015 23:00</t>
  </si>
  <si>
    <t>22.11.2015 21:00 - 22.11.2015 22:00</t>
  </si>
  <si>
    <t>22.11.2015 20:00 - 22.11.2015 21:00</t>
  </si>
  <si>
    <t>22.11.2015 19:00 - 22.11.2015 20:00</t>
  </si>
  <si>
    <t>22.11.2015 18:00 - 22.11.2015 19:00</t>
  </si>
  <si>
    <t>22.11.2015 17:00 - 22.11.2015 18:00</t>
  </si>
  <si>
    <t>22.11.2015 16:00 - 22.11.2015 17:00</t>
  </si>
  <si>
    <t>22.11.2015 15:00 - 22.11.2015 16:00</t>
  </si>
  <si>
    <t>22.11.2015 14:00 - 22.11.2015 15:00</t>
  </si>
  <si>
    <t>22.11.2015 13:00 - 22.11.2015 14:00</t>
  </si>
  <si>
    <t>22.11.2015 12:00 - 22.11.2015 13:00</t>
  </si>
  <si>
    <t>22.11.2015 11:00 - 22.11.2015 12:00</t>
  </si>
  <si>
    <t>22.11.2015 10:00 - 22.11.2015 11:00</t>
  </si>
  <si>
    <t>22.11.2015 09:00 - 22.11.2015 10:00</t>
  </si>
  <si>
    <t>22.11.2015 08:00 - 22.11.2015 09:00</t>
  </si>
  <si>
    <t>22.11.2015 07:00 - 22.11.2015 08:00</t>
  </si>
  <si>
    <t>22.11.2015 06:00 - 22.11.2015 07:00</t>
  </si>
  <si>
    <t>22.11.2015 05:00 - 22.11.2015 06:00</t>
  </si>
  <si>
    <t>22.11.2015 04:00 - 22.11.2015 05:00</t>
  </si>
  <si>
    <t>22.11.2015 03:00 - 22.11.2015 04:00</t>
  </si>
  <si>
    <t>22.11.2015 02:00 - 22.11.2015 03:00</t>
  </si>
  <si>
    <t>22.11.2015 01:00 - 22.11.2015 02:00</t>
  </si>
  <si>
    <t>22.11.2015 00:00 - 22.11.2015 01:00</t>
  </si>
  <si>
    <t>21.11.2015 23:00 - 22.11.2015 00:00</t>
  </si>
  <si>
    <t>21.11.2015 22:00 - 21.11.2015 23:00</t>
  </si>
  <si>
    <t>21.11.2015 21:00 - 21.11.2015 22:00</t>
  </si>
  <si>
    <t>21.11.2015 20:00 - 21.11.2015 21:00</t>
  </si>
  <si>
    <t>21.11.2015 19:00 - 21.11.2015 20:00</t>
  </si>
  <si>
    <t>21.11.2015 18:00 - 21.11.2015 19:00</t>
  </si>
  <si>
    <t>21.11.2015 17:00 - 21.11.2015 18:00</t>
  </si>
  <si>
    <t>21.11.2015 16:00 - 21.11.2015 17:00</t>
  </si>
  <si>
    <t>21.11.2015 15:00 - 21.11.2015 16:00</t>
  </si>
  <si>
    <t>21.11.2015 14:00 - 21.11.2015 15:00</t>
  </si>
  <si>
    <t>21.11.2015 13:00 - 21.11.2015 14:00</t>
  </si>
  <si>
    <t>21.11.2015 12:00 - 21.11.2015 13:00</t>
  </si>
  <si>
    <t>21.11.2015 11:00 - 21.11.2015 12:00</t>
  </si>
  <si>
    <t>21.11.2015 10:00 - 21.11.2015 11:00</t>
  </si>
  <si>
    <t>21.11.2015 09:00 - 21.11.2015 10:00</t>
  </si>
  <si>
    <t>21.11.2015 08:00 - 21.11.2015 09:00</t>
  </si>
  <si>
    <t>21.11.2015 07:00 - 21.11.2015 08:00</t>
  </si>
  <si>
    <t>21.11.2015 06:00 - 21.11.2015 07:00</t>
  </si>
  <si>
    <t>21.11.2015 05:00 - 21.11.2015 06:00</t>
  </si>
  <si>
    <t>21.11.2015 04:00 - 21.11.2015 05:00</t>
  </si>
  <si>
    <t>21.11.2015 03:00 - 21.11.2015 04:00</t>
  </si>
  <si>
    <t>21.11.2015 02:00 - 21.11.2015 03:00</t>
  </si>
  <si>
    <t>21.11.2015 01:00 - 21.11.2015 02:00</t>
  </si>
  <si>
    <t>21.11.2015 00:00 - 21.11.2015 01:00</t>
  </si>
  <si>
    <t>20.11.2015 23:00 - 21.11.2015 00:00</t>
  </si>
  <si>
    <t>20.11.2015 22:00 - 20.11.2015 23:00</t>
  </si>
  <si>
    <t>20.11.2015 21:00 - 20.11.2015 22:00</t>
  </si>
  <si>
    <t>20.11.2015 20:00 - 20.11.2015 21:00</t>
  </si>
  <si>
    <t>20.11.2015 19:00 - 20.11.2015 20:00</t>
  </si>
  <si>
    <t>20.11.2015 18:00 - 20.11.2015 19:00</t>
  </si>
  <si>
    <t>20.11.2015 17:00 - 20.11.2015 18:00</t>
  </si>
  <si>
    <t>20.11.2015 16:00 - 20.11.2015 17:00</t>
  </si>
  <si>
    <t>20.11.2015 15:00 - 20.11.2015 16:00</t>
  </si>
  <si>
    <t>20.11.2015 14:00 - 20.11.2015 15:00</t>
  </si>
  <si>
    <t>20.11.2015 13:00 - 20.11.2015 14:00</t>
  </si>
  <si>
    <t>20.11.2015 12:00 - 20.11.2015 13:00</t>
  </si>
  <si>
    <t>20.11.2015 11:00 - 20.11.2015 12:00</t>
  </si>
  <si>
    <t>20.11.2015 10:00 - 20.11.2015 11:00</t>
  </si>
  <si>
    <t>20.11.2015 09:00 - 20.11.2015 10:00</t>
  </si>
  <si>
    <t>20.11.2015 08:00 - 20.11.2015 09:00</t>
  </si>
  <si>
    <t>20.11.2015 07:00 - 20.11.2015 08:00</t>
  </si>
  <si>
    <t>20.11.2015 06:00 - 20.11.2015 07:00</t>
  </si>
  <si>
    <t>20.11.2015 05:00 - 20.11.2015 06:00</t>
  </si>
  <si>
    <t>20.11.2015 04:00 - 20.11.2015 05:00</t>
  </si>
  <si>
    <t>20.11.2015 03:00 - 20.11.2015 04:00</t>
  </si>
  <si>
    <t>20.11.2015 02:00 - 20.11.2015 03:00</t>
  </si>
  <si>
    <t>20.11.2015 01:00 - 20.11.2015 02:00</t>
  </si>
  <si>
    <t>20.11.2015 00:00 - 20.11.2015 01:00</t>
  </si>
  <si>
    <t>19.11.2015 23:00 - 20.11.2015 00:00</t>
  </si>
  <si>
    <t>19.11.2015 22:00 - 19.11.2015 23:00</t>
  </si>
  <si>
    <t>19.11.2015 21:00 - 19.11.2015 22:00</t>
  </si>
  <si>
    <t>19.11.2015 20:00 - 19.11.2015 21:00</t>
  </si>
  <si>
    <t>19.11.2015 19:00 - 19.11.2015 20:00</t>
  </si>
  <si>
    <t>19.11.2015 18:00 - 19.11.2015 19:00</t>
  </si>
  <si>
    <t>19.11.2015 17:00 - 19.11.2015 18:00</t>
  </si>
  <si>
    <t>19.11.2015 16:00 - 19.11.2015 17:00</t>
  </si>
  <si>
    <t>19.11.2015 15:00 - 19.11.2015 16:00</t>
  </si>
  <si>
    <t>19.11.2015 14:00 - 19.11.2015 15:00</t>
  </si>
  <si>
    <t>19.11.2015 13:00 - 19.11.2015 14:00</t>
  </si>
  <si>
    <t>19.11.2015 12:00 - 19.11.2015 13:00</t>
  </si>
  <si>
    <t>19.11.2015 11:00 - 19.11.2015 12:00</t>
  </si>
  <si>
    <t>19.11.2015 10:00 - 19.11.2015 11:00</t>
  </si>
  <si>
    <t>19.11.2015 09:00 - 19.11.2015 10:00</t>
  </si>
  <si>
    <t>19.11.2015 08:00 - 19.11.2015 09:00</t>
  </si>
  <si>
    <t>19.11.2015 07:00 - 19.11.2015 08:00</t>
  </si>
  <si>
    <t>19.11.2015 06:00 - 19.11.2015 07:00</t>
  </si>
  <si>
    <t>19.11.2015 05:00 - 19.11.2015 06:00</t>
  </si>
  <si>
    <t>19.11.2015 04:00 - 19.11.2015 05:00</t>
  </si>
  <si>
    <t>19.11.2015 03:00 - 19.11.2015 04:00</t>
  </si>
  <si>
    <t>19.11.2015 02:00 - 19.11.2015 03:00</t>
  </si>
  <si>
    <t>19.11.2015 01:00 - 19.11.2015 02:00</t>
  </si>
  <si>
    <t>19.11.2015 00:00 - 19.11.2015 01:00</t>
  </si>
  <si>
    <t>18.11.2015 23:00 - 19.11.2015 00:00</t>
  </si>
  <si>
    <t>18.11.2015 22:00 - 18.11.2015 23:00</t>
  </si>
  <si>
    <t>18.11.2015 21:00 - 18.11.2015 22:00</t>
  </si>
  <si>
    <t>18.11.2015 20:00 - 18.11.2015 21:00</t>
  </si>
  <si>
    <t>18.11.2015 19:00 - 18.11.2015 20:00</t>
  </si>
  <si>
    <t>18.11.2015 18:00 - 18.11.2015 19:00</t>
  </si>
  <si>
    <t>18.11.2015 17:00 - 18.11.2015 18:00</t>
  </si>
  <si>
    <t>18.11.2015 16:00 - 18.11.2015 17:00</t>
  </si>
  <si>
    <t>18.11.2015 15:00 - 18.11.2015 16:00</t>
  </si>
  <si>
    <t>18.11.2015 14:00 - 18.11.2015 15:00</t>
  </si>
  <si>
    <t>18.11.2015 13:00 - 18.11.2015 14:00</t>
  </si>
  <si>
    <t>18.11.2015 12:00 - 18.11.2015 13:00</t>
  </si>
  <si>
    <t>18.11.2015 11:00 - 18.11.2015 12:00</t>
  </si>
  <si>
    <t>18.11.2015 10:00 - 18.11.2015 11:00</t>
  </si>
  <si>
    <t>18.11.2015 09:00 - 18.11.2015 10:00</t>
  </si>
  <si>
    <t>18.11.2015 08:00 - 18.11.2015 09:00</t>
  </si>
  <si>
    <t>18.11.2015 07:00 - 18.11.2015 08:00</t>
  </si>
  <si>
    <t>18.11.2015 06:00 - 18.11.2015 07:00</t>
  </si>
  <si>
    <t>18.11.2015 05:00 - 18.11.2015 06:00</t>
  </si>
  <si>
    <t>18.11.2015 04:00 - 18.11.2015 05:00</t>
  </si>
  <si>
    <t>18.11.2015 03:00 - 18.11.2015 04:00</t>
  </si>
  <si>
    <t>18.11.2015 02:00 - 18.11.2015 03:00</t>
  </si>
  <si>
    <t>18.11.2015 01:00 - 18.11.2015 02:00</t>
  </si>
  <si>
    <t>18.11.2015 00:00 - 18.11.2015 01:00</t>
  </si>
  <si>
    <t>17.11.2015 23:00 - 18.11.2015 00:00</t>
  </si>
  <si>
    <t>17.11.2015 22:00 - 17.11.2015 23:00</t>
  </si>
  <si>
    <t>17.11.2015 21:00 - 17.11.2015 22:00</t>
  </si>
  <si>
    <t>17.11.2015 20:00 - 17.11.2015 21:00</t>
  </si>
  <si>
    <t>17.11.2015 19:00 - 17.11.2015 20:00</t>
  </si>
  <si>
    <t>17.11.2015 18:00 - 17.11.2015 19:00</t>
  </si>
  <si>
    <t>17.11.2015 17:00 - 17.11.2015 18:00</t>
  </si>
  <si>
    <t>17.11.2015 16:00 - 17.11.2015 17:00</t>
  </si>
  <si>
    <t>17.11.2015 15:00 - 17.11.2015 16:00</t>
  </si>
  <si>
    <t>17.11.2015 14:00 - 17.11.2015 15:00</t>
  </si>
  <si>
    <t>17.11.2015 13:00 - 17.11.2015 14:00</t>
  </si>
  <si>
    <t>17.11.2015 12:00 - 17.11.2015 13:00</t>
  </si>
  <si>
    <t>17.11.2015 11:00 - 17.11.2015 12:00</t>
  </si>
  <si>
    <t>17.11.2015 10:00 - 17.11.2015 11:00</t>
  </si>
  <si>
    <t>17.11.2015 09:00 - 17.11.2015 10:00</t>
  </si>
  <si>
    <t>17.11.2015 08:00 - 17.11.2015 09:00</t>
  </si>
  <si>
    <t>17.11.2015 07:00 - 17.11.2015 08:00</t>
  </si>
  <si>
    <t>17.11.2015 06:00 - 17.11.2015 07:00</t>
  </si>
  <si>
    <t>17.11.2015 05:00 - 17.11.2015 06:00</t>
  </si>
  <si>
    <t>17.11.2015 04:00 - 17.11.2015 05:00</t>
  </si>
  <si>
    <t>17.11.2015 03:00 - 17.11.2015 04:00</t>
  </si>
  <si>
    <t>17.11.2015 02:00 - 17.11.2015 03:00</t>
  </si>
  <si>
    <t>17.11.2015 01:00 - 17.11.2015 02:00</t>
  </si>
  <si>
    <t>17.11.2015 00:00 - 17.11.2015 01:00</t>
  </si>
  <si>
    <t>16.11.2015 23:00 - 17.11.2015 00:00</t>
  </si>
  <si>
    <t>16.11.2015 22:00 - 16.11.2015 23:00</t>
  </si>
  <si>
    <t>16.11.2015 21:00 - 16.11.2015 22:00</t>
  </si>
  <si>
    <t>16.11.2015 20:00 - 16.11.2015 21:00</t>
  </si>
  <si>
    <t>16.11.2015 19:00 - 16.11.2015 20:00</t>
  </si>
  <si>
    <t>16.11.2015 18:00 - 16.11.2015 19:00</t>
  </si>
  <si>
    <t>16.11.2015 17:00 - 16.11.2015 18:00</t>
  </si>
  <si>
    <t>16.11.2015 16:00 - 16.11.2015 17:00</t>
  </si>
  <si>
    <t>16.11.2015 15:00 - 16.11.2015 16:00</t>
  </si>
  <si>
    <t>16.11.2015 14:00 - 16.11.2015 15:00</t>
  </si>
  <si>
    <t>16.11.2015 13:00 - 16.11.2015 14:00</t>
  </si>
  <si>
    <t>16.11.2015 12:00 - 16.11.2015 13:00</t>
  </si>
  <si>
    <t>16.11.2015 11:00 - 16.11.2015 12:00</t>
  </si>
  <si>
    <t>16.11.2015 10:00 - 16.11.2015 11:00</t>
  </si>
  <si>
    <t>16.11.2015 09:00 - 16.11.2015 10:00</t>
  </si>
  <si>
    <t>16.11.2015 08:00 - 16.11.2015 09:00</t>
  </si>
  <si>
    <t>16.11.2015 07:00 - 16.11.2015 08:00</t>
  </si>
  <si>
    <t>16.11.2015 06:00 - 16.11.2015 07:00</t>
  </si>
  <si>
    <t>16.11.2015 05:00 - 16.11.2015 06:00</t>
  </si>
  <si>
    <t>16.11.2015 04:00 - 16.11.2015 05:00</t>
  </si>
  <si>
    <t>16.11.2015 03:00 - 16.11.2015 04:00</t>
  </si>
  <si>
    <t>16.11.2015 02:00 - 16.11.2015 03:00</t>
  </si>
  <si>
    <t>16.11.2015 01:00 - 16.11.2015 02:00</t>
  </si>
  <si>
    <t>16.11.2015 00:00 - 16.11.2015 01:00</t>
  </si>
  <si>
    <t>15.11.2015 23:00 - 16.11.2015 00:00</t>
  </si>
  <si>
    <t>15.11.2015 22:00 - 15.11.2015 23:00</t>
  </si>
  <si>
    <t>15.11.2015 21:00 - 15.11.2015 22:00</t>
  </si>
  <si>
    <t>15.11.2015 20:00 - 15.11.2015 21:00</t>
  </si>
  <si>
    <t>15.11.2015 19:00 - 15.11.2015 20:00</t>
  </si>
  <si>
    <t>15.11.2015 18:00 - 15.11.2015 19:00</t>
  </si>
  <si>
    <t>15.11.2015 17:00 - 15.11.2015 18:00</t>
  </si>
  <si>
    <t>15.11.2015 16:00 - 15.11.2015 17:00</t>
  </si>
  <si>
    <t>15.11.2015 15:00 - 15.11.2015 16:00</t>
  </si>
  <si>
    <t>15.11.2015 14:00 - 15.11.2015 15:00</t>
  </si>
  <si>
    <t>15.11.2015 13:00 - 15.11.2015 14:00</t>
  </si>
  <si>
    <t>15.11.2015 12:00 - 15.11.2015 13:00</t>
  </si>
  <si>
    <t>15.11.2015 11:00 - 15.11.2015 12:00</t>
  </si>
  <si>
    <t>15.11.2015 10:00 - 15.11.2015 11:00</t>
  </si>
  <si>
    <t>15.11.2015 09:00 - 15.11.2015 10:00</t>
  </si>
  <si>
    <t>15.11.2015 08:00 - 15.11.2015 09:00</t>
  </si>
  <si>
    <t>15.11.2015 07:00 - 15.11.2015 08:00</t>
  </si>
  <si>
    <t>15.11.2015 06:00 - 15.11.2015 07:00</t>
  </si>
  <si>
    <t>15.11.2015 05:00 - 15.11.2015 06:00</t>
  </si>
  <si>
    <t>15.11.2015 04:00 - 15.11.2015 05:00</t>
  </si>
  <si>
    <t>15.11.2015 03:00 - 15.11.2015 04:00</t>
  </si>
  <si>
    <t>15.11.2015 02:00 - 15.11.2015 03:00</t>
  </si>
  <si>
    <t>15.11.2015 01:00 - 15.11.2015 02:00</t>
  </si>
  <si>
    <t>15.11.2015 00:00 - 15.11.2015 01:00</t>
  </si>
  <si>
    <t>14.11.2015 23:00 - 15.11.2015 00:00</t>
  </si>
  <si>
    <t>14.11.2015 22:00 - 14.11.2015 23:00</t>
  </si>
  <si>
    <t>14.11.2015 21:00 - 14.11.2015 22:00</t>
  </si>
  <si>
    <t>14.11.2015 20:00 - 14.11.2015 21:00</t>
  </si>
  <si>
    <t>14.11.2015 19:00 - 14.11.2015 20:00</t>
  </si>
  <si>
    <t>14.11.2015 18:00 - 14.11.2015 19:00</t>
  </si>
  <si>
    <t>14.11.2015 17:00 - 14.11.2015 18:00</t>
  </si>
  <si>
    <t>14.11.2015 16:00 - 14.11.2015 17:00</t>
  </si>
  <si>
    <t>14.11.2015 15:00 - 14.11.2015 16:00</t>
  </si>
  <si>
    <t>14.11.2015 14:00 - 14.11.2015 15:00</t>
  </si>
  <si>
    <t>14.11.2015 13:00 - 14.11.2015 14:00</t>
  </si>
  <si>
    <t>14.11.2015 12:00 - 14.11.2015 13:00</t>
  </si>
  <si>
    <t>14.11.2015 11:00 - 14.11.2015 12:00</t>
  </si>
  <si>
    <t>14.11.2015 10:00 - 14.11.2015 11:00</t>
  </si>
  <si>
    <t>14.11.2015 09:00 - 14.11.2015 10:00</t>
  </si>
  <si>
    <t>14.11.2015 08:00 - 14.11.2015 09:00</t>
  </si>
  <si>
    <t>14.11.2015 07:00 - 14.11.2015 08:00</t>
  </si>
  <si>
    <t>14.11.2015 06:00 - 14.11.2015 07:00</t>
  </si>
  <si>
    <t>14.11.2015 05:00 - 14.11.2015 06:00</t>
  </si>
  <si>
    <t>14.11.2015 04:00 - 14.11.2015 05:00</t>
  </si>
  <si>
    <t>14.11.2015 03:00 - 14.11.2015 04:00</t>
  </si>
  <si>
    <t>14.11.2015 02:00 - 14.11.2015 03:00</t>
  </si>
  <si>
    <t>14.11.2015 01:00 - 14.11.2015 02:00</t>
  </si>
  <si>
    <t>14.11.2015 00:00 - 14.11.2015 01:00</t>
  </si>
  <si>
    <t>13.11.2015 23:00 - 14.11.2015 00:00</t>
  </si>
  <si>
    <t>13.11.2015 22:00 - 13.11.2015 23:00</t>
  </si>
  <si>
    <t>13.11.2015 21:00 - 13.11.2015 22:00</t>
  </si>
  <si>
    <t>13.11.2015 20:00 - 13.11.2015 21:00</t>
  </si>
  <si>
    <t>13.11.2015 19:00 - 13.11.2015 20:00</t>
  </si>
  <si>
    <t>13.11.2015 18:00 - 13.11.2015 19:00</t>
  </si>
  <si>
    <t>13.11.2015 17:00 - 13.11.2015 18:00</t>
  </si>
  <si>
    <t>13.11.2015 16:00 - 13.11.2015 17:00</t>
  </si>
  <si>
    <t>13.11.2015 15:00 - 13.11.2015 16:00</t>
  </si>
  <si>
    <t>13.11.2015 14:00 - 13.11.2015 15:00</t>
  </si>
  <si>
    <t>13.11.2015 13:00 - 13.11.2015 14:00</t>
  </si>
  <si>
    <t>13.11.2015 12:00 - 13.11.2015 13:00</t>
  </si>
  <si>
    <t>13.11.2015 11:00 - 13.11.2015 12:00</t>
  </si>
  <si>
    <t>13.11.2015 10:00 - 13.11.2015 11:00</t>
  </si>
  <si>
    <t>13.11.2015 09:00 - 13.11.2015 10:00</t>
  </si>
  <si>
    <t>13.11.2015 08:00 - 13.11.2015 09:00</t>
  </si>
  <si>
    <t>13.11.2015 07:00 - 13.11.2015 08:00</t>
  </si>
  <si>
    <t>13.11.2015 06:00 - 13.11.2015 07:00</t>
  </si>
  <si>
    <t>13.11.2015 05:00 - 13.11.2015 06:00</t>
  </si>
  <si>
    <t>13.11.2015 04:00 - 13.11.2015 05:00</t>
  </si>
  <si>
    <t>13.11.2015 03:00 - 13.11.2015 04:00</t>
  </si>
  <si>
    <t>13.11.2015 02:00 - 13.11.2015 03:00</t>
  </si>
  <si>
    <t>13.11.2015 01:00 - 13.11.2015 02:00</t>
  </si>
  <si>
    <t>13.11.2015 00:00 - 13.11.2015 01:00</t>
  </si>
  <si>
    <t>12.11.2015 23:00 - 13.11.2015 00:00</t>
  </si>
  <si>
    <t>12.11.2015 22:00 - 12.11.2015 23:00</t>
  </si>
  <si>
    <t>12.11.2015 21:00 - 12.11.2015 22:00</t>
  </si>
  <si>
    <t>12.11.2015 20:00 - 12.11.2015 21:00</t>
  </si>
  <si>
    <t>12.11.2015 19:00 - 12.11.2015 20:00</t>
  </si>
  <si>
    <t>12.11.2015 18:00 - 12.11.2015 19:00</t>
  </si>
  <si>
    <t>12.11.2015 17:00 - 12.11.2015 18:00</t>
  </si>
  <si>
    <t>12.11.2015 16:00 - 12.11.2015 17:00</t>
  </si>
  <si>
    <t>12.11.2015 15:00 - 12.11.2015 16:00</t>
  </si>
  <si>
    <t>12.11.2015 14:00 - 12.11.2015 15:00</t>
  </si>
  <si>
    <t>12.11.2015 13:00 - 12.11.2015 14:00</t>
  </si>
  <si>
    <t>12.11.2015 12:00 - 12.11.2015 13:00</t>
  </si>
  <si>
    <t>12.11.2015 11:00 - 12.11.2015 12:00</t>
  </si>
  <si>
    <t>12.11.2015 10:00 - 12.11.2015 11:00</t>
  </si>
  <si>
    <t>12.11.2015 09:00 - 12.11.2015 10:00</t>
  </si>
  <si>
    <t>12.11.2015 08:00 - 12.11.2015 09:00</t>
  </si>
  <si>
    <t>12.11.2015 07:00 - 12.11.2015 08:00</t>
  </si>
  <si>
    <t>12.11.2015 06:00 - 12.11.2015 07:00</t>
  </si>
  <si>
    <t>12.11.2015 05:00 - 12.11.2015 06:00</t>
  </si>
  <si>
    <t>12.11.2015 04:00 - 12.11.2015 05:00</t>
  </si>
  <si>
    <t>12.11.2015 03:00 - 12.11.2015 04:00</t>
  </si>
  <si>
    <t>12.11.2015 02:00 - 12.11.2015 03:00</t>
  </si>
  <si>
    <t>12.11.2015 01:00 - 12.11.2015 02:00</t>
  </si>
  <si>
    <t>12.11.2015 00:00 - 12.11.2015 01:00</t>
  </si>
  <si>
    <t>11.11.2015 23:00 - 12.11.2015 00:00</t>
  </si>
  <si>
    <t>11.11.2015 22:00 - 11.11.2015 23:00</t>
  </si>
  <si>
    <t>11.11.2015 21:00 - 11.11.2015 22:00</t>
  </si>
  <si>
    <t>11.11.2015 20:00 - 11.11.2015 21:00</t>
  </si>
  <si>
    <t>11.11.2015 19:00 - 11.11.2015 20:00</t>
  </si>
  <si>
    <t>11.11.2015 18:00 - 11.11.2015 19:00</t>
  </si>
  <si>
    <t>11.11.2015 17:00 - 11.11.2015 18:00</t>
  </si>
  <si>
    <t>11.11.2015 16:00 - 11.11.2015 17:00</t>
  </si>
  <si>
    <t>11.11.2015 15:00 - 11.11.2015 16:00</t>
  </si>
  <si>
    <t>11.11.2015 14:00 - 11.11.2015 15:00</t>
  </si>
  <si>
    <t>11.11.2015 13:00 - 11.11.2015 14:00</t>
  </si>
  <si>
    <t>11.11.2015 12:00 - 11.11.2015 13:00</t>
  </si>
  <si>
    <t>11.11.2015 11:00 - 11.11.2015 12:00</t>
  </si>
  <si>
    <t>11.11.2015 10:00 - 11.11.2015 11:00</t>
  </si>
  <si>
    <t>11.11.2015 09:00 - 11.11.2015 10:00</t>
  </si>
  <si>
    <t>11.11.2015 08:00 - 11.11.2015 09:00</t>
  </si>
  <si>
    <t>11.11.2015 07:00 - 11.11.2015 08:00</t>
  </si>
  <si>
    <t>11.11.2015 06:00 - 11.11.2015 07:00</t>
  </si>
  <si>
    <t>11.11.2015 05:00 - 11.11.2015 06:00</t>
  </si>
  <si>
    <t>11.11.2015 04:00 - 11.11.2015 05:00</t>
  </si>
  <si>
    <t>11.11.2015 03:00 - 11.11.2015 04:00</t>
  </si>
  <si>
    <t>11.11.2015 02:00 - 11.11.2015 03:00</t>
  </si>
  <si>
    <t>11.11.2015 01:00 - 11.11.2015 02:00</t>
  </si>
  <si>
    <t>11.11.2015 00:00 - 11.11.2015 01:00</t>
  </si>
  <si>
    <t>10.11.2015 23:00 - 11.11.2015 00:00</t>
  </si>
  <si>
    <t>10.11.2015 22:00 - 10.11.2015 23:00</t>
  </si>
  <si>
    <t>10.11.2015 21:00 - 10.11.2015 22:00</t>
  </si>
  <si>
    <t>10.11.2015 20:00 - 10.11.2015 21:00</t>
  </si>
  <si>
    <t>10.11.2015 19:00 - 10.11.2015 20:00</t>
  </si>
  <si>
    <t>10.11.2015 18:00 - 10.11.2015 19:00</t>
  </si>
  <si>
    <t>10.11.2015 17:00 - 10.11.2015 18:00</t>
  </si>
  <si>
    <t>10.11.2015 16:00 - 10.11.2015 17:00</t>
  </si>
  <si>
    <t>10.11.2015 15:00 - 10.11.2015 16:00</t>
  </si>
  <si>
    <t>10.11.2015 14:00 - 10.11.2015 15:00</t>
  </si>
  <si>
    <t>10.11.2015 13:00 - 10.11.2015 14:00</t>
  </si>
  <si>
    <t>10.11.2015 12:00 - 10.11.2015 13:00</t>
  </si>
  <si>
    <t>10.11.2015 11:00 - 10.11.2015 12:00</t>
  </si>
  <si>
    <t>10.11.2015 10:00 - 10.11.2015 11:00</t>
  </si>
  <si>
    <t>10.11.2015 09:00 - 10.11.2015 10:00</t>
  </si>
  <si>
    <t>10.11.2015 08:00 - 10.11.2015 09:00</t>
  </si>
  <si>
    <t>10.11.2015 07:00 - 10.11.2015 08:00</t>
  </si>
  <si>
    <t>10.11.2015 06:00 - 10.11.2015 07:00</t>
  </si>
  <si>
    <t>10.11.2015 05:00 - 10.11.2015 06:00</t>
  </si>
  <si>
    <t>10.11.2015 04:00 - 10.11.2015 05:00</t>
  </si>
  <si>
    <t>10.11.2015 03:00 - 10.11.2015 04:00</t>
  </si>
  <si>
    <t>10.11.2015 02:00 - 10.11.2015 03:00</t>
  </si>
  <si>
    <t>10.11.2015 01:00 - 10.11.2015 02:00</t>
  </si>
  <si>
    <t>10.11.2015 00:00 - 10.11.2015 01:00</t>
  </si>
  <si>
    <t>09.11.2015 23:00 - 10.11.2015 00:00</t>
  </si>
  <si>
    <t>09.11.2015 22:00 - 09.11.2015 23:00</t>
  </si>
  <si>
    <t>09.11.2015 21:00 - 09.11.2015 22:00</t>
  </si>
  <si>
    <t>09.11.2015 20:00 - 09.11.2015 21:00</t>
  </si>
  <si>
    <t>09.11.2015 19:00 - 09.11.2015 20:00</t>
  </si>
  <si>
    <t>09.11.2015 18:00 - 09.11.2015 19:00</t>
  </si>
  <si>
    <t>09.11.2015 17:00 - 09.11.2015 18:00</t>
  </si>
  <si>
    <t>09.11.2015 16:00 - 09.11.2015 17:00</t>
  </si>
  <si>
    <t>09.11.2015 15:00 - 09.11.2015 16:00</t>
  </si>
  <si>
    <t>09.11.2015 14:00 - 09.11.2015 15:00</t>
  </si>
  <si>
    <t>09.11.2015 13:00 - 09.11.2015 14:00</t>
  </si>
  <si>
    <t>09.11.2015 12:00 - 09.11.2015 13:00</t>
  </si>
  <si>
    <t>09.11.2015 11:00 - 09.11.2015 12:00</t>
  </si>
  <si>
    <t>09.11.2015 10:00 - 09.11.2015 11:00</t>
  </si>
  <si>
    <t>09.11.2015 09:00 - 09.11.2015 10:00</t>
  </si>
  <si>
    <t>09.11.2015 08:00 - 09.11.2015 09:00</t>
  </si>
  <si>
    <t>09.11.2015 07:00 - 09.11.2015 08:00</t>
  </si>
  <si>
    <t>09.11.2015 06:00 - 09.11.2015 07:00</t>
  </si>
  <si>
    <t>09.11.2015 05:00 - 09.11.2015 06:00</t>
  </si>
  <si>
    <t>09.11.2015 04:00 - 09.11.2015 05:00</t>
  </si>
  <si>
    <t>09.11.2015 03:00 - 09.11.2015 04:00</t>
  </si>
  <si>
    <t>09.11.2015 02:00 - 09.11.2015 03:00</t>
  </si>
  <si>
    <t>09.11.2015 01:00 - 09.11.2015 02:00</t>
  </si>
  <si>
    <t>09.11.2015 00:00 - 09.11.2015 01:00</t>
  </si>
  <si>
    <t>08.11.2015 23:00 - 09.11.2015 00:00</t>
  </si>
  <si>
    <t>08.11.2015 22:00 - 08.11.2015 23:00</t>
  </si>
  <si>
    <t>08.11.2015 21:00 - 08.11.2015 22:00</t>
  </si>
  <si>
    <t>08.11.2015 20:00 - 08.11.2015 21:00</t>
  </si>
  <si>
    <t>08.11.2015 19:00 - 08.11.2015 20:00</t>
  </si>
  <si>
    <t>08.11.2015 18:00 - 08.11.2015 19:00</t>
  </si>
  <si>
    <t>08.11.2015 17:00 - 08.11.2015 18:00</t>
  </si>
  <si>
    <t>08.11.2015 16:00 - 08.11.2015 17:00</t>
  </si>
  <si>
    <t>08.11.2015 15:00 - 08.11.2015 16:00</t>
  </si>
  <si>
    <t>08.11.2015 14:00 - 08.11.2015 15:00</t>
  </si>
  <si>
    <t>08.11.2015 13:00 - 08.11.2015 14:00</t>
  </si>
  <si>
    <t>08.11.2015 12:00 - 08.11.2015 13:00</t>
  </si>
  <si>
    <t>08.11.2015 11:00 - 08.11.2015 12:00</t>
  </si>
  <si>
    <t>08.11.2015 10:00 - 08.11.2015 11:00</t>
  </si>
  <si>
    <t>08.11.2015 09:00 - 08.11.2015 10:00</t>
  </si>
  <si>
    <t>08.11.2015 08:00 - 08.11.2015 09:00</t>
  </si>
  <si>
    <t>08.11.2015 07:00 - 08.11.2015 08:00</t>
  </si>
  <si>
    <t>08.11.2015 06:00 - 08.11.2015 07:00</t>
  </si>
  <si>
    <t>08.11.2015 05:00 - 08.11.2015 06:00</t>
  </si>
  <si>
    <t>08.11.2015 04:00 - 08.11.2015 05:00</t>
  </si>
  <si>
    <t>08.11.2015 03:00 - 08.11.2015 04:00</t>
  </si>
  <si>
    <t>08.11.2015 02:00 - 08.11.2015 03:00</t>
  </si>
  <si>
    <t>08.11.2015 01:00 - 08.11.2015 02:00</t>
  </si>
  <si>
    <t>08.11.2015 00:00 - 08.11.2015 01:00</t>
  </si>
  <si>
    <t>07.11.2015 23:00 - 08.11.2015 00:00</t>
  </si>
  <si>
    <t>07.11.2015 22:00 - 07.11.2015 23:00</t>
  </si>
  <si>
    <t>07.11.2015 21:00 - 07.11.2015 22:00</t>
  </si>
  <si>
    <t>07.11.2015 20:00 - 07.11.2015 21:00</t>
  </si>
  <si>
    <t>07.11.2015 19:00 - 07.11.2015 20:00</t>
  </si>
  <si>
    <t>07.11.2015 18:00 - 07.11.2015 19:00</t>
  </si>
  <si>
    <t>07.11.2015 17:00 - 07.11.2015 18:00</t>
  </si>
  <si>
    <t>07.11.2015 16:00 - 07.11.2015 17:00</t>
  </si>
  <si>
    <t>07.11.2015 15:00 - 07.11.2015 16:00</t>
  </si>
  <si>
    <t>07.11.2015 14:00 - 07.11.2015 15:00</t>
  </si>
  <si>
    <t>07.11.2015 13:00 - 07.11.2015 14:00</t>
  </si>
  <si>
    <t>07.11.2015 12:00 - 07.11.2015 13:00</t>
  </si>
  <si>
    <t>07.11.2015 11:00 - 07.11.2015 12:00</t>
  </si>
  <si>
    <t>07.11.2015 10:00 - 07.11.2015 11:00</t>
  </si>
  <si>
    <t>07.11.2015 09:00 - 07.11.2015 10:00</t>
  </si>
  <si>
    <t>07.11.2015 08:00 - 07.11.2015 09:00</t>
  </si>
  <si>
    <t>07.11.2015 07:00 - 07.11.2015 08:00</t>
  </si>
  <si>
    <t>07.11.2015 06:00 - 07.11.2015 07:00</t>
  </si>
  <si>
    <t>07.11.2015 05:00 - 07.11.2015 06:00</t>
  </si>
  <si>
    <t>07.11.2015 04:00 - 07.11.2015 05:00</t>
  </si>
  <si>
    <t>07.11.2015 03:00 - 07.11.2015 04:00</t>
  </si>
  <si>
    <t>07.11.2015 02:00 - 07.11.2015 03:00</t>
  </si>
  <si>
    <t>07.11.2015 01:00 - 07.11.2015 02:00</t>
  </si>
  <si>
    <t>07.11.2015 00:00 - 07.11.2015 01:00</t>
  </si>
  <si>
    <t>06.11.2015 23:00 - 07.11.2015 00:00</t>
  </si>
  <si>
    <t>06.11.2015 22:00 - 06.11.2015 23:00</t>
  </si>
  <si>
    <t>06.11.2015 21:00 - 06.11.2015 22:00</t>
  </si>
  <si>
    <t>06.11.2015 20:00 - 06.11.2015 21:00</t>
  </si>
  <si>
    <t>06.11.2015 19:00 - 06.11.2015 20:00</t>
  </si>
  <si>
    <t>06.11.2015 18:00 - 06.11.2015 19:00</t>
  </si>
  <si>
    <t>06.11.2015 17:00 - 06.11.2015 18:00</t>
  </si>
  <si>
    <t>06.11.2015 16:00 - 06.11.2015 17:00</t>
  </si>
  <si>
    <t>06.11.2015 15:00 - 06.11.2015 16:00</t>
  </si>
  <si>
    <t>06.11.2015 14:00 - 06.11.2015 15:00</t>
  </si>
  <si>
    <t>06.11.2015 13:00 - 06.11.2015 14:00</t>
  </si>
  <si>
    <t>06.11.2015 12:00 - 06.11.2015 13:00</t>
  </si>
  <si>
    <t>06.11.2015 11:00 - 06.11.2015 12:00</t>
  </si>
  <si>
    <t>06.11.2015 10:00 - 06.11.2015 11:00</t>
  </si>
  <si>
    <t>06.11.2015 09:00 - 06.11.2015 10:00</t>
  </si>
  <si>
    <t>06.11.2015 08:00 - 06.11.2015 09:00</t>
  </si>
  <si>
    <t>06.11.2015 07:00 - 06.11.2015 08:00</t>
  </si>
  <si>
    <t>06.11.2015 06:00 - 06.11.2015 07:00</t>
  </si>
  <si>
    <t>06.11.2015 05:00 - 06.11.2015 06:00</t>
  </si>
  <si>
    <t>06.11.2015 04:00 - 06.11.2015 05:00</t>
  </si>
  <si>
    <t>06.11.2015 03:00 - 06.11.2015 04:00</t>
  </si>
  <si>
    <t>06.11.2015 02:00 - 06.11.2015 03:00</t>
  </si>
  <si>
    <t>06.11.2015 01:00 - 06.11.2015 02:00</t>
  </si>
  <si>
    <t>06.11.2015 00:00 - 06.11.2015 01:00</t>
  </si>
  <si>
    <t>05.11.2015 23:00 - 06.11.2015 00:00</t>
  </si>
  <si>
    <t>05.11.2015 22:00 - 05.11.2015 23:00</t>
  </si>
  <si>
    <t>05.11.2015 21:00 - 05.11.2015 22:00</t>
  </si>
  <si>
    <t>05.11.2015 20:00 - 05.11.2015 21:00</t>
  </si>
  <si>
    <t>05.11.2015 19:00 - 05.11.2015 20:00</t>
  </si>
  <si>
    <t>05.11.2015 18:00 - 05.11.2015 19:00</t>
  </si>
  <si>
    <t>05.11.2015 17:00 - 05.11.2015 18:00</t>
  </si>
  <si>
    <t>05.11.2015 16:00 - 05.11.2015 17:00</t>
  </si>
  <si>
    <t>05.11.2015 15:00 - 05.11.2015 16:00</t>
  </si>
  <si>
    <t>05.11.2015 14:00 - 05.11.2015 15:00</t>
  </si>
  <si>
    <t>05.11.2015 13:00 - 05.11.2015 14:00</t>
  </si>
  <si>
    <t>05.11.2015 12:00 - 05.11.2015 13:00</t>
  </si>
  <si>
    <t>05.11.2015 11:00 - 05.11.2015 12:00</t>
  </si>
  <si>
    <t>05.11.2015 10:00 - 05.11.2015 11:00</t>
  </si>
  <si>
    <t>05.11.2015 09:00 - 05.11.2015 10:00</t>
  </si>
  <si>
    <t>05.11.2015 08:00 - 05.11.2015 09:00</t>
  </si>
  <si>
    <t>05.11.2015 07:00 - 05.11.2015 08:00</t>
  </si>
  <si>
    <t>05.11.2015 06:00 - 05.11.2015 07:00</t>
  </si>
  <si>
    <t>05.11.2015 05:00 - 05.11.2015 06:00</t>
  </si>
  <si>
    <t>05.11.2015 04:00 - 05.11.2015 05:00</t>
  </si>
  <si>
    <t>05.11.2015 03:00 - 05.11.2015 04:00</t>
  </si>
  <si>
    <t>05.11.2015 02:00 - 05.11.2015 03:00</t>
  </si>
  <si>
    <t>05.11.2015 01:00 - 05.11.2015 02:00</t>
  </si>
  <si>
    <t>05.11.2015 00:00 - 05.11.2015 01:00</t>
  </si>
  <si>
    <t>04.11.2015 23:00 - 05.11.2015 00:00</t>
  </si>
  <si>
    <t>04.11.2015 22:00 - 04.11.2015 23:00</t>
  </si>
  <si>
    <t>04.11.2015 21:00 - 04.11.2015 22:00</t>
  </si>
  <si>
    <t>04.11.2015 20:00 - 04.11.2015 21:00</t>
  </si>
  <si>
    <t>04.11.2015 19:00 - 04.11.2015 20:00</t>
  </si>
  <si>
    <t>04.11.2015 18:00 - 04.11.2015 19:00</t>
  </si>
  <si>
    <t>04.11.2015 17:00 - 04.11.2015 18:00</t>
  </si>
  <si>
    <t>04.11.2015 16:00 - 04.11.2015 17:00</t>
  </si>
  <si>
    <t>04.11.2015 15:00 - 04.11.2015 16:00</t>
  </si>
  <si>
    <t>04.11.2015 14:00 - 04.11.2015 15:00</t>
  </si>
  <si>
    <t>04.11.2015 13:00 - 04.11.2015 14:00</t>
  </si>
  <si>
    <t>04.11.2015 12:00 - 04.11.2015 13:00</t>
  </si>
  <si>
    <t>04.11.2015 11:00 - 04.11.2015 12:00</t>
  </si>
  <si>
    <t>04.11.2015 10:00 - 04.11.2015 11:00</t>
  </si>
  <si>
    <t>04.11.2015 09:00 - 04.11.2015 10:00</t>
  </si>
  <si>
    <t>04.11.2015 08:00 - 04.11.2015 09:00</t>
  </si>
  <si>
    <t>04.11.2015 07:00 - 04.11.2015 08:00</t>
  </si>
  <si>
    <t>04.11.2015 06:00 - 04.11.2015 07:00</t>
  </si>
  <si>
    <t>04.11.2015 05:00 - 04.11.2015 06:00</t>
  </si>
  <si>
    <t>04.11.2015 04:00 - 04.11.2015 05:00</t>
  </si>
  <si>
    <t>04.11.2015 03:00 - 04.11.2015 04:00</t>
  </si>
  <si>
    <t>04.11.2015 02:00 - 04.11.2015 03:00</t>
  </si>
  <si>
    <t>04.11.2015 01:00 - 04.11.2015 02:00</t>
  </si>
  <si>
    <t>04.11.2015 00:00 - 04.11.2015 01:00</t>
  </si>
  <si>
    <t>03.11.2015 23:00 - 04.11.2015 00:00</t>
  </si>
  <si>
    <t>03.11.2015 22:00 - 03.11.2015 23:00</t>
  </si>
  <si>
    <t>03.11.2015 21:00 - 03.11.2015 22:00</t>
  </si>
  <si>
    <t>03.11.2015 20:00 - 03.11.2015 21:00</t>
  </si>
  <si>
    <t>03.11.2015 19:00 - 03.11.2015 20:00</t>
  </si>
  <si>
    <t>03.11.2015 18:00 - 03.11.2015 19:00</t>
  </si>
  <si>
    <t>03.11.2015 17:00 - 03.11.2015 18:00</t>
  </si>
  <si>
    <t>03.11.2015 16:00 - 03.11.2015 17:00</t>
  </si>
  <si>
    <t>03.11.2015 15:00 - 03.11.2015 16:00</t>
  </si>
  <si>
    <t>03.11.2015 14:00 - 03.11.2015 15:00</t>
  </si>
  <si>
    <t>03.11.2015 13:00 - 03.11.2015 14:00</t>
  </si>
  <si>
    <t>03.11.2015 12:00 - 03.11.2015 13:00</t>
  </si>
  <si>
    <t>03.11.2015 11:00 - 03.11.2015 12:00</t>
  </si>
  <si>
    <t>03.11.2015 10:00 - 03.11.2015 11:00</t>
  </si>
  <si>
    <t>03.11.2015 09:00 - 03.11.2015 10:00</t>
  </si>
  <si>
    <t>03.11.2015 08:00 - 03.11.2015 09:00</t>
  </si>
  <si>
    <t>03.11.2015 07:00 - 03.11.2015 08:00</t>
  </si>
  <si>
    <t>03.11.2015 06:00 - 03.11.2015 07:00</t>
  </si>
  <si>
    <t>03.11.2015 05:00 - 03.11.2015 06:00</t>
  </si>
  <si>
    <t>03.11.2015 04:00 - 03.11.2015 05:00</t>
  </si>
  <si>
    <t>03.11.2015 03:00 - 03.11.2015 04:00</t>
  </si>
  <si>
    <t>03.11.2015 02:00 - 03.11.2015 03:00</t>
  </si>
  <si>
    <t>03.11.2015 01:00 - 03.11.2015 02:00</t>
  </si>
  <si>
    <t>03.11.2015 00:00 - 03.11.2015 01:00</t>
  </si>
  <si>
    <t>02.11.2015 23:00 - 03.11.2015 00:00</t>
  </si>
  <si>
    <t>02.11.2015 22:00 - 02.11.2015 23:00</t>
  </si>
  <si>
    <t>02.11.2015 21:00 - 02.11.2015 22:00</t>
  </si>
  <si>
    <t>02.11.2015 20:00 - 02.11.2015 21:00</t>
  </si>
  <si>
    <t>02.11.2015 19:00 - 02.11.2015 20:00</t>
  </si>
  <si>
    <t>02.11.2015 18:00 - 02.11.2015 19:00</t>
  </si>
  <si>
    <t>02.11.2015 17:00 - 02.11.2015 18:00</t>
  </si>
  <si>
    <t>02.11.2015 16:00 - 02.11.2015 17:00</t>
  </si>
  <si>
    <t>02.11.2015 15:00 - 02.11.2015 16:00</t>
  </si>
  <si>
    <t>02.11.2015 14:00 - 02.11.2015 15:00</t>
  </si>
  <si>
    <t>02.11.2015 13:00 - 02.11.2015 14:00</t>
  </si>
  <si>
    <t>02.11.2015 12:00 - 02.11.2015 13:00</t>
  </si>
  <si>
    <t>02.11.2015 11:00 - 02.11.2015 12:00</t>
  </si>
  <si>
    <t>02.11.2015 10:00 - 02.11.2015 11:00</t>
  </si>
  <si>
    <t>02.11.2015 09:00 - 02.11.2015 10:00</t>
  </si>
  <si>
    <t>02.11.2015 08:00 - 02.11.2015 09:00</t>
  </si>
  <si>
    <t>02.11.2015 07:00 - 02.11.2015 08:00</t>
  </si>
  <si>
    <t>02.11.2015 06:00 - 02.11.2015 07:00</t>
  </si>
  <si>
    <t>02.11.2015 05:00 - 02.11.2015 06:00</t>
  </si>
  <si>
    <t>02.11.2015 04:00 - 02.11.2015 05:00</t>
  </si>
  <si>
    <t>02.11.2015 03:00 - 02.11.2015 04:00</t>
  </si>
  <si>
    <t>02.11.2015 02:00 - 02.11.2015 03:00</t>
  </si>
  <si>
    <t>02.11.2015 01:00 - 02.11.2015 02:00</t>
  </si>
  <si>
    <t>02.11.2015 00:00 - 02.11.2015 01:00</t>
  </si>
  <si>
    <t>01.11.2015 23:00 - 02.11.2015 00:00</t>
  </si>
  <si>
    <t>01.11.2015 22:00 - 01.11.2015 23:00</t>
  </si>
  <si>
    <t>01.11.2015 21:00 - 01.11.2015 22:00</t>
  </si>
  <si>
    <t>01.11.2015 20:00 - 01.11.2015 21:00</t>
  </si>
  <si>
    <t>01.11.2015 19:00 - 01.11.2015 20:00</t>
  </si>
  <si>
    <t>01.11.2015 18:00 - 01.11.2015 19:00</t>
  </si>
  <si>
    <t>01.11.2015 17:00 - 01.11.2015 18:00</t>
  </si>
  <si>
    <t>01.11.2015 16:00 - 01.11.2015 17:00</t>
  </si>
  <si>
    <t>01.11.2015 15:00 - 01.11.2015 16:00</t>
  </si>
  <si>
    <t>01.11.2015 14:00 - 01.11.2015 15:00</t>
  </si>
  <si>
    <t>01.11.2015 13:00 - 01.11.2015 14:00</t>
  </si>
  <si>
    <t>01.11.2015 12:00 - 01.11.2015 13:00</t>
  </si>
  <si>
    <t>01.11.2015 11:00 - 01.11.2015 12:00</t>
  </si>
  <si>
    <t>01.11.2015 10:00 - 01.11.2015 11:00</t>
  </si>
  <si>
    <t>01.11.2015 09:00 - 01.11.2015 10:00</t>
  </si>
  <si>
    <t>01.11.2015 08:00 - 01.11.2015 09:00</t>
  </si>
  <si>
    <t>01.11.2015 07:00 - 01.11.2015 08:00</t>
  </si>
  <si>
    <t>01.11.2015 06:00 - 01.11.2015 07:00</t>
  </si>
  <si>
    <t>01.11.2015 05:00 - 01.11.2015 06:00</t>
  </si>
  <si>
    <t>01.11.2015 04:00 - 01.11.2015 05:00</t>
  </si>
  <si>
    <t>01.11.2015 03:00 - 01.11.2015 04:00</t>
  </si>
  <si>
    <t>01.11.2015 02:00 - 01.11.2015 03:00</t>
  </si>
  <si>
    <t>01.11.2015 01:00 - 01.11.2015 02:00</t>
  </si>
  <si>
    <t>01.11.2015 00:00 - 01.11.2015 01:00</t>
  </si>
  <si>
    <t>31.10.2015 23:00 - 01.11.2015 00:00</t>
  </si>
  <si>
    <t>31.10.2015 22:00 - 31.10.2015 23:00</t>
  </si>
  <si>
    <t>31.10.2015 21:00 - 31.10.2015 22:00</t>
  </si>
  <si>
    <t>31.10.2015 20:00 - 31.10.2015 21:00</t>
  </si>
  <si>
    <t>31.10.2015 19:00 - 31.10.2015 20:00</t>
  </si>
  <si>
    <t>31.10.2015 18:00 - 31.10.2015 19:00</t>
  </si>
  <si>
    <t>31.10.2015 17:00 - 31.10.2015 18:00</t>
  </si>
  <si>
    <t>31.10.2015 16:00 - 31.10.2015 17:00</t>
  </si>
  <si>
    <t>31.10.2015 15:00 - 31.10.2015 16:00</t>
  </si>
  <si>
    <t>31.10.2015 14:00 - 31.10.2015 15:00</t>
  </si>
  <si>
    <t>31.10.2015 13:00 - 31.10.2015 14:00</t>
  </si>
  <si>
    <t>31.10.2015 12:00 - 31.10.2015 13:00</t>
  </si>
  <si>
    <t>31.10.2015 11:00 - 31.10.2015 12:00</t>
  </si>
  <si>
    <t>31.10.2015 10:00 - 31.10.2015 11:00</t>
  </si>
  <si>
    <t>31.10.2015 09:00 - 31.10.2015 10:00</t>
  </si>
  <si>
    <t>31.10.2015 08:00 - 31.10.2015 09:00</t>
  </si>
  <si>
    <t>31.10.2015 07:00 - 31.10.2015 08:00</t>
  </si>
  <si>
    <t>31.10.2015 06:00 - 31.10.2015 07:00</t>
  </si>
  <si>
    <t>31.10.2015 05:00 - 31.10.2015 06:00</t>
  </si>
  <si>
    <t>31.10.2015 04:00 - 31.10.2015 05:00</t>
  </si>
  <si>
    <t>31.10.2015 03:00 - 31.10.2015 04:00</t>
  </si>
  <si>
    <t>31.10.2015 02:00 - 31.10.2015 03:00</t>
  </si>
  <si>
    <t>31.10.2015 01:00 - 31.10.2015 02:00</t>
  </si>
  <si>
    <t>31.10.2015 00:00 - 31.10.2015 01:00</t>
  </si>
  <si>
    <t>30.10.2015 23:00 - 31.10.2015 00:00</t>
  </si>
  <si>
    <t>30.10.2015 22:00 - 30.10.2015 23:00</t>
  </si>
  <si>
    <t>30.10.2015 21:00 - 30.10.2015 22:00</t>
  </si>
  <si>
    <t>30.10.2015 20:00 - 30.10.2015 21:00</t>
  </si>
  <si>
    <t>30.10.2015 19:00 - 30.10.2015 20:00</t>
  </si>
  <si>
    <t>30.10.2015 18:00 - 30.10.2015 19:00</t>
  </si>
  <si>
    <t>30.10.2015 17:00 - 30.10.2015 18:00</t>
  </si>
  <si>
    <t>30.10.2015 16:00 - 30.10.2015 17:00</t>
  </si>
  <si>
    <t>30.10.2015 15:00 - 30.10.2015 16:00</t>
  </si>
  <si>
    <t>30.10.2015 14:00 - 30.10.2015 15:00</t>
  </si>
  <si>
    <t>30.10.2015 13:00 - 30.10.2015 14:00</t>
  </si>
  <si>
    <t>30.10.2015 12:00 - 30.10.2015 13:00</t>
  </si>
  <si>
    <t>30.10.2015 11:00 - 30.10.2015 12:00</t>
  </si>
  <si>
    <t>30.10.2015 10:00 - 30.10.2015 11:00</t>
  </si>
  <si>
    <t>30.10.2015 09:00 - 30.10.2015 10:00</t>
  </si>
  <si>
    <t>30.10.2015 08:00 - 30.10.2015 09:00</t>
  </si>
  <si>
    <t>30.10.2015 07:00 - 30.10.2015 08:00</t>
  </si>
  <si>
    <t>30.10.2015 06:00 - 30.10.2015 07:00</t>
  </si>
  <si>
    <t>30.10.2015 05:00 - 30.10.2015 06:00</t>
  </si>
  <si>
    <t>30.10.2015 04:00 - 30.10.2015 05:00</t>
  </si>
  <si>
    <t>30.10.2015 03:00 - 30.10.2015 04:00</t>
  </si>
  <si>
    <t>30.10.2015 02:00 - 30.10.2015 03:00</t>
  </si>
  <si>
    <t>30.10.2015 01:00 - 30.10.2015 02:00</t>
  </si>
  <si>
    <t>30.10.2015 00:00 - 30.10.2015 01:00</t>
  </si>
  <si>
    <t>29.10.2015 23:00 - 30.10.2015 00:00</t>
  </si>
  <si>
    <t>29.10.2015 22:00 - 29.10.2015 23:00</t>
  </si>
  <si>
    <t>29.10.2015 21:00 - 29.10.2015 22:00</t>
  </si>
  <si>
    <t>29.10.2015 20:00 - 29.10.2015 21:00</t>
  </si>
  <si>
    <t>29.10.2015 19:00 - 29.10.2015 20:00</t>
  </si>
  <si>
    <t>29.10.2015 18:00 - 29.10.2015 19:00</t>
  </si>
  <si>
    <t>29.10.2015 17:00 - 29.10.2015 18:00</t>
  </si>
  <si>
    <t>29.10.2015 16:00 - 29.10.2015 17:00</t>
  </si>
  <si>
    <t>29.10.2015 15:00 - 29.10.2015 16:00</t>
  </si>
  <si>
    <t>29.10.2015 14:00 - 29.10.2015 15:00</t>
  </si>
  <si>
    <t>29.10.2015 13:00 - 29.10.2015 14:00</t>
  </si>
  <si>
    <t>29.10.2015 12:00 - 29.10.2015 13:00</t>
  </si>
  <si>
    <t>29.10.2015 11:00 - 29.10.2015 12:00</t>
  </si>
  <si>
    <t>29.10.2015 10:00 - 29.10.2015 11:00</t>
  </si>
  <si>
    <t>29.10.2015 09:00 - 29.10.2015 10:00</t>
  </si>
  <si>
    <t>29.10.2015 08:00 - 29.10.2015 09:00</t>
  </si>
  <si>
    <t>29.10.2015 07:00 - 29.10.2015 08:00</t>
  </si>
  <si>
    <t>29.10.2015 06:00 - 29.10.2015 07:00</t>
  </si>
  <si>
    <t>29.10.2015 05:00 - 29.10.2015 06:00</t>
  </si>
  <si>
    <t>29.10.2015 04:00 - 29.10.2015 05:00</t>
  </si>
  <si>
    <t>29.10.2015 03:00 - 29.10.2015 04:00</t>
  </si>
  <si>
    <t>29.10.2015 02:00 - 29.10.2015 03:00</t>
  </si>
  <si>
    <t>29.10.2015 01:00 - 29.10.2015 02:00</t>
  </si>
  <si>
    <t>29.10.2015 00:00 - 29.10.2015 01:00</t>
  </si>
  <si>
    <t>28.10.2015 23:00 - 29.10.2015 00:00</t>
  </si>
  <si>
    <t>28.10.2015 22:00 - 28.10.2015 23:00</t>
  </si>
  <si>
    <t>28.10.2015 21:00 - 28.10.2015 22:00</t>
  </si>
  <si>
    <t>28.10.2015 20:00 - 28.10.2015 21:00</t>
  </si>
  <si>
    <t>28.10.2015 19:00 - 28.10.2015 20:00</t>
  </si>
  <si>
    <t>28.10.2015 18:00 - 28.10.2015 19:00</t>
  </si>
  <si>
    <t>28.10.2015 17:00 - 28.10.2015 18:00</t>
  </si>
  <si>
    <t>28.10.2015 16:00 - 28.10.2015 17:00</t>
  </si>
  <si>
    <t>28.10.2015 15:00 - 28.10.2015 16:00</t>
  </si>
  <si>
    <t>28.10.2015 14:00 - 28.10.2015 15:00</t>
  </si>
  <si>
    <t>28.10.2015 13:00 - 28.10.2015 14:00</t>
  </si>
  <si>
    <t>28.10.2015 12:00 - 28.10.2015 13:00</t>
  </si>
  <si>
    <t>28.10.2015 11:00 - 28.10.2015 12:00</t>
  </si>
  <si>
    <t>28.10.2015 10:00 - 28.10.2015 11:00</t>
  </si>
  <si>
    <t>28.10.2015 09:00 - 28.10.2015 10:00</t>
  </si>
  <si>
    <t>28.10.2015 08:00 - 28.10.2015 09:00</t>
  </si>
  <si>
    <t>28.10.2015 07:00 - 28.10.2015 08:00</t>
  </si>
  <si>
    <t>28.10.2015 06:00 - 28.10.2015 07:00</t>
  </si>
  <si>
    <t>28.10.2015 05:00 - 28.10.2015 06:00</t>
  </si>
  <si>
    <t>28.10.2015 04:00 - 28.10.2015 05:00</t>
  </si>
  <si>
    <t>28.10.2015 03:00 - 28.10.2015 04:00</t>
  </si>
  <si>
    <t>28.10.2015 02:00 - 28.10.2015 03:00</t>
  </si>
  <si>
    <t>28.10.2015 01:00 - 28.10.2015 02:00</t>
  </si>
  <si>
    <t>28.10.2015 00:00 - 28.10.2015 01:00</t>
  </si>
  <si>
    <t>27.10.2015 23:00 - 28.10.2015 00:00</t>
  </si>
  <si>
    <t>27.10.2015 22:00 - 27.10.2015 23:00</t>
  </si>
  <si>
    <t>27.10.2015 21:00 - 27.10.2015 22:00</t>
  </si>
  <si>
    <t>27.10.2015 20:00 - 27.10.2015 21:00</t>
  </si>
  <si>
    <t>27.10.2015 19:00 - 27.10.2015 20:00</t>
  </si>
  <si>
    <t>27.10.2015 18:00 - 27.10.2015 19:00</t>
  </si>
  <si>
    <t>27.10.2015 17:00 - 27.10.2015 18:00</t>
  </si>
  <si>
    <t>27.10.2015 16:00 - 27.10.2015 17:00</t>
  </si>
  <si>
    <t>27.10.2015 15:00 - 27.10.2015 16:00</t>
  </si>
  <si>
    <t>27.10.2015 14:00 - 27.10.2015 15:00</t>
  </si>
  <si>
    <t>27.10.2015 13:00 - 27.10.2015 14:00</t>
  </si>
  <si>
    <t>27.10.2015 12:00 - 27.10.2015 13:00</t>
  </si>
  <si>
    <t>27.10.2015 11:00 - 27.10.2015 12:00</t>
  </si>
  <si>
    <t>27.10.2015 10:00 - 27.10.2015 11:00</t>
  </si>
  <si>
    <t>27.10.2015 09:00 - 27.10.2015 10:00</t>
  </si>
  <si>
    <t>27.10.2015 08:00 - 27.10.2015 09:00</t>
  </si>
  <si>
    <t>27.10.2015 07:00 - 27.10.2015 08:00</t>
  </si>
  <si>
    <t>27.10.2015 06:00 - 27.10.2015 07:00</t>
  </si>
  <si>
    <t>27.10.2015 05:00 - 27.10.2015 06:00</t>
  </si>
  <si>
    <t>27.10.2015 04:00 - 27.10.2015 05:00</t>
  </si>
  <si>
    <t>27.10.2015 03:00 - 27.10.2015 04:00</t>
  </si>
  <si>
    <t>27.10.2015 02:00 - 27.10.2015 03:00</t>
  </si>
  <si>
    <t>27.10.2015 01:00 - 27.10.2015 02:00</t>
  </si>
  <si>
    <t>27.10.2015 00:00 - 27.10.2015 01:00</t>
  </si>
  <si>
    <t>26.10.2015 23:00 - 27.10.2015 00:00</t>
  </si>
  <si>
    <t>26.10.2015 22:00 - 26.10.2015 23:00</t>
  </si>
  <si>
    <t>26.10.2015 21:00 - 26.10.2015 22:00</t>
  </si>
  <si>
    <t>26.10.2015 20:00 - 26.10.2015 21:00</t>
  </si>
  <si>
    <t>26.10.2015 19:00 - 26.10.2015 20:00</t>
  </si>
  <si>
    <t>26.10.2015 18:00 - 26.10.2015 19:00</t>
  </si>
  <si>
    <t>26.10.2015 17:00 - 26.10.2015 18:00</t>
  </si>
  <si>
    <t>26.10.2015 16:00 - 26.10.2015 17:00</t>
  </si>
  <si>
    <t>26.10.2015 15:00 - 26.10.2015 16:00</t>
  </si>
  <si>
    <t>26.10.2015 14:00 - 26.10.2015 15:00</t>
  </si>
  <si>
    <t>26.10.2015 13:00 - 26.10.2015 14:00</t>
  </si>
  <si>
    <t>26.10.2015 12:00 - 26.10.2015 13:00</t>
  </si>
  <si>
    <t>26.10.2015 11:00 - 26.10.2015 12:00</t>
  </si>
  <si>
    <t>26.10.2015 10:00 - 26.10.2015 11:00</t>
  </si>
  <si>
    <t>26.10.2015 09:00 - 26.10.2015 10:00</t>
  </si>
  <si>
    <t>26.10.2015 08:00 - 26.10.2015 09:00</t>
  </si>
  <si>
    <t>26.10.2015 07:00 - 26.10.2015 08:00</t>
  </si>
  <si>
    <t>26.10.2015 06:00 - 26.10.2015 07:00</t>
  </si>
  <si>
    <t>26.10.2015 05:00 - 26.10.2015 06:00</t>
  </si>
  <si>
    <t>26.10.2015 04:00 - 26.10.2015 05:00</t>
  </si>
  <si>
    <t>26.10.2015 03:00 - 26.10.2015 04:00</t>
  </si>
  <si>
    <t>26.10.2015 02:00 - 26.10.2015 03:00</t>
  </si>
  <si>
    <t>26.10.2015 01:00 - 26.10.2015 02:00</t>
  </si>
  <si>
    <t>26.10.2015 00:00 - 26.10.2015 01:00</t>
  </si>
  <si>
    <t>25.10.2015 23:00 - 26.10.2015 00:00</t>
  </si>
  <si>
    <t>25.10.2015 22:00 - 25.10.2015 23:00</t>
  </si>
  <si>
    <t>25.10.2015 21:00 - 25.10.2015 22:00</t>
  </si>
  <si>
    <t>25.10.2015 20:00 - 25.10.2015 21:00</t>
  </si>
  <si>
    <t>25.10.2015 19:00 - 25.10.2015 20:00</t>
  </si>
  <si>
    <t>25.10.2015 18:00 - 25.10.2015 19:00</t>
  </si>
  <si>
    <t>25.10.2015 17:00 - 25.10.2015 18:00</t>
  </si>
  <si>
    <t>25.10.2015 16:00 - 25.10.2015 17:00</t>
  </si>
  <si>
    <t>25.10.2015 15:00 - 25.10.2015 16:00</t>
  </si>
  <si>
    <t>25.10.2015 14:00 - 25.10.2015 15:00</t>
  </si>
  <si>
    <t>25.10.2015 13:00 - 25.10.2015 14:00</t>
  </si>
  <si>
    <t>25.10.2015 12:00 - 25.10.2015 13:00</t>
  </si>
  <si>
    <t>25.10.2015 11:00 - 25.10.2015 12:00</t>
  </si>
  <si>
    <t>25.10.2015 10:00 - 25.10.2015 11:00</t>
  </si>
  <si>
    <t>25.10.2015 09:00 - 25.10.2015 10:00</t>
  </si>
  <si>
    <t>25.10.2015 08:00 - 25.10.2015 09:00</t>
  </si>
  <si>
    <t>25.10.2015 07:00 - 25.10.2015 08:00</t>
  </si>
  <si>
    <t>25.10.2015 06:00 - 25.10.2015 07:00</t>
  </si>
  <si>
    <t>25.10.2015 05:00 - 25.10.2015 06:00</t>
  </si>
  <si>
    <t>25.10.2015 04:00 - 25.10.2015 05:00</t>
  </si>
  <si>
    <t>25.10.2015 03:00 - 25.10.2015 04:00</t>
  </si>
  <si>
    <t>25.10.2015 02:00 - 25.10.2015 03:00</t>
  </si>
  <si>
    <t>25.10.2015 01:00 - 25.10.2015 02:00</t>
  </si>
  <si>
    <t>25.10.2015 00:00 - 25.10.2015 01:00</t>
  </si>
  <si>
    <t>24.10.2015 23:00 - 25.10.2015 00:00</t>
  </si>
  <si>
    <t>24.10.2015 22:00 - 24.10.2015 23:00</t>
  </si>
  <si>
    <t>24.10.2015 21:00 - 24.10.2015 22:00</t>
  </si>
  <si>
    <t>24.10.2015 20:00 - 24.10.2015 21:00</t>
  </si>
  <si>
    <t>24.10.2015 19:00 - 24.10.2015 20:00</t>
  </si>
  <si>
    <t>24.10.2015 18:00 - 24.10.2015 19:00</t>
  </si>
  <si>
    <t>24.10.2015 17:00 - 24.10.2015 18:00</t>
  </si>
  <si>
    <t>24.10.2015 16:00 - 24.10.2015 17:00</t>
  </si>
  <si>
    <t>24.10.2015 15:00 - 24.10.2015 16:00</t>
  </si>
  <si>
    <t>24.10.2015 14:00 - 24.10.2015 15:00</t>
  </si>
  <si>
    <t>24.10.2015 13:00 - 24.10.2015 14:00</t>
  </si>
  <si>
    <t>24.10.2015 12:00 - 24.10.2015 13:00</t>
  </si>
  <si>
    <t>24.10.2015 11:00 - 24.10.2015 12:00</t>
  </si>
  <si>
    <t>24.10.2015 10:00 - 24.10.2015 11:00</t>
  </si>
  <si>
    <t>24.10.2015 09:00 - 24.10.2015 10:00</t>
  </si>
  <si>
    <t>24.10.2015 08:00 - 24.10.2015 09:00</t>
  </si>
  <si>
    <t>24.10.2015 07:00 - 24.10.2015 08:00</t>
  </si>
  <si>
    <t>24.10.2015 06:00 - 24.10.2015 07:00</t>
  </si>
  <si>
    <t>24.10.2015 05:00 - 24.10.2015 06:00</t>
  </si>
  <si>
    <t>24.10.2015 04:00 - 24.10.2015 05:00</t>
  </si>
  <si>
    <t>24.10.2015 03:00 - 24.10.2015 04:00</t>
  </si>
  <si>
    <t>24.10.2015 02:00 - 24.10.2015 03:00</t>
  </si>
  <si>
    <t>24.10.2015 01:00 - 24.10.2015 02:00</t>
  </si>
  <si>
    <t>24.10.2015 00:00 - 24.10.2015 01:00</t>
  </si>
  <si>
    <t>23.10.2015 23:00 - 24.10.2015 00:00</t>
  </si>
  <si>
    <t>23.10.2015 22:00 - 23.10.2015 23:00</t>
  </si>
  <si>
    <t>23.10.2015 21:00 - 23.10.2015 22:00</t>
  </si>
  <si>
    <t>23.10.2015 20:00 - 23.10.2015 21:00</t>
  </si>
  <si>
    <t>23.10.2015 19:00 - 23.10.2015 20:00</t>
  </si>
  <si>
    <t>23.10.2015 18:00 - 23.10.2015 19:00</t>
  </si>
  <si>
    <t>23.10.2015 17:00 - 23.10.2015 18:00</t>
  </si>
  <si>
    <t>23.10.2015 16:00 - 23.10.2015 17:00</t>
  </si>
  <si>
    <t>23.10.2015 15:00 - 23.10.2015 16:00</t>
  </si>
  <si>
    <t>23.10.2015 14:00 - 23.10.2015 15:00</t>
  </si>
  <si>
    <t>23.10.2015 13:00 - 23.10.2015 14:00</t>
  </si>
  <si>
    <t>23.10.2015 12:00 - 23.10.2015 13:00</t>
  </si>
  <si>
    <t>23.10.2015 11:00 - 23.10.2015 12:00</t>
  </si>
  <si>
    <t>23.10.2015 10:00 - 23.10.2015 11:00</t>
  </si>
  <si>
    <t>23.10.2015 09:00 - 23.10.2015 10:00</t>
  </si>
  <si>
    <t>23.10.2015 08:00 - 23.10.2015 09:00</t>
  </si>
  <si>
    <t>23.10.2015 07:00 - 23.10.2015 08:00</t>
  </si>
  <si>
    <t>23.10.2015 06:00 - 23.10.2015 07:00</t>
  </si>
  <si>
    <t>23.10.2015 05:00 - 23.10.2015 06:00</t>
  </si>
  <si>
    <t>23.10.2015 04:00 - 23.10.2015 05:00</t>
  </si>
  <si>
    <t>23.10.2015 03:00 - 23.10.2015 04:00</t>
  </si>
  <si>
    <t>23.10.2015 02:00 - 23.10.2015 03:00</t>
  </si>
  <si>
    <t>23.10.2015 01:00 - 23.10.2015 02:00</t>
  </si>
  <si>
    <t>23.10.2015 00:00 - 23.10.2015 01:00</t>
  </si>
  <si>
    <t>22.10.2015 23:00 - 23.10.2015 00:00</t>
  </si>
  <si>
    <t>22.10.2015 22:00 - 22.10.2015 23:00</t>
  </si>
  <si>
    <t>22.10.2015 21:00 - 22.10.2015 22:00</t>
  </si>
  <si>
    <t>22.10.2015 20:00 - 22.10.2015 21:00</t>
  </si>
  <si>
    <t>22.10.2015 19:00 - 22.10.2015 20:00</t>
  </si>
  <si>
    <t>22.10.2015 18:00 - 22.10.2015 19:00</t>
  </si>
  <si>
    <t>22.10.2015 17:00 - 22.10.2015 18:00</t>
  </si>
  <si>
    <t>22.10.2015 16:00 - 22.10.2015 17:00</t>
  </si>
  <si>
    <t>22.10.2015 15:00 - 22.10.2015 16:00</t>
  </si>
  <si>
    <t>22.10.2015 14:00 - 22.10.2015 15:00</t>
  </si>
  <si>
    <t>22.10.2015 13:00 - 22.10.2015 14:00</t>
  </si>
  <si>
    <t>22.10.2015 12:00 - 22.10.2015 13:00</t>
  </si>
  <si>
    <t>22.10.2015 11:00 - 22.10.2015 12:00</t>
  </si>
  <si>
    <t>22.10.2015 10:00 - 22.10.2015 11:00</t>
  </si>
  <si>
    <t>22.10.2015 09:00 - 22.10.2015 10:00</t>
  </si>
  <si>
    <t>22.10.2015 08:00 - 22.10.2015 09:00</t>
  </si>
  <si>
    <t>22.10.2015 07:00 - 22.10.2015 08:00</t>
  </si>
  <si>
    <t>22.10.2015 06:00 - 22.10.2015 07:00</t>
  </si>
  <si>
    <t>22.10.2015 05:00 - 22.10.2015 06:00</t>
  </si>
  <si>
    <t>22.10.2015 04:00 - 22.10.2015 05:00</t>
  </si>
  <si>
    <t>22.10.2015 03:00 - 22.10.2015 04:00</t>
  </si>
  <si>
    <t>22.10.2015 02:00 - 22.10.2015 03:00</t>
  </si>
  <si>
    <t>22.10.2015 01:00 - 22.10.2015 02:00</t>
  </si>
  <si>
    <t>22.10.2015 00:00 - 22.10.2015 01:00</t>
  </si>
  <si>
    <t>21.10.2015 23:00 - 22.10.2015 00:00</t>
  </si>
  <si>
    <t>21.10.2015 22:00 - 21.10.2015 23:00</t>
  </si>
  <si>
    <t>21.10.2015 21:00 - 21.10.2015 22:00</t>
  </si>
  <si>
    <t>21.10.2015 20:00 - 21.10.2015 21:00</t>
  </si>
  <si>
    <t>21.10.2015 19:00 - 21.10.2015 20:00</t>
  </si>
  <si>
    <t>21.10.2015 18:00 - 21.10.2015 19:00</t>
  </si>
  <si>
    <t>21.10.2015 17:00 - 21.10.2015 18:00</t>
  </si>
  <si>
    <t>21.10.2015 16:00 - 21.10.2015 17:00</t>
  </si>
  <si>
    <t>21.10.2015 15:00 - 21.10.2015 16:00</t>
  </si>
  <si>
    <t>21.10.2015 14:00 - 21.10.2015 15:00</t>
  </si>
  <si>
    <t>21.10.2015 13:00 - 21.10.2015 14:00</t>
  </si>
  <si>
    <t>21.10.2015 12:00 - 21.10.2015 13:00</t>
  </si>
  <si>
    <t>21.10.2015 11:00 - 21.10.2015 12:00</t>
  </si>
  <si>
    <t>21.10.2015 10:00 - 21.10.2015 11:00</t>
  </si>
  <si>
    <t>21.10.2015 09:00 - 21.10.2015 10:00</t>
  </si>
  <si>
    <t>21.10.2015 08:00 - 21.10.2015 09:00</t>
  </si>
  <si>
    <t>21.10.2015 07:00 - 21.10.2015 08:00</t>
  </si>
  <si>
    <t>21.10.2015 06:00 - 21.10.2015 07:00</t>
  </si>
  <si>
    <t>21.10.2015 05:00 - 21.10.2015 06:00</t>
  </si>
  <si>
    <t>21.10.2015 04:00 - 21.10.2015 05:00</t>
  </si>
  <si>
    <t>21.10.2015 03:00 - 21.10.2015 04:00</t>
  </si>
  <si>
    <t>21.10.2015 02:00 - 21.10.2015 03:00</t>
  </si>
  <si>
    <t>21.10.2015 01:00 - 21.10.2015 02:00</t>
  </si>
  <si>
    <t>21.10.2015 00:00 - 21.10.2015 01:00</t>
  </si>
  <si>
    <t>20.10.2015 23:00 - 21.10.2015 00:00</t>
  </si>
  <si>
    <t>20.10.2015 22:00 - 20.10.2015 23:00</t>
  </si>
  <si>
    <t>20.10.2015 21:00 - 20.10.2015 22:00</t>
  </si>
  <si>
    <t>20.10.2015 20:00 - 20.10.2015 21:00</t>
  </si>
  <si>
    <t>20.10.2015 19:00 - 20.10.2015 20:00</t>
  </si>
  <si>
    <t>20.10.2015 18:00 - 20.10.2015 19:00</t>
  </si>
  <si>
    <t>20.10.2015 17:00 - 20.10.2015 18:00</t>
  </si>
  <si>
    <t>20.10.2015 16:00 - 20.10.2015 17:00</t>
  </si>
  <si>
    <t>20.10.2015 15:00 - 20.10.2015 16:00</t>
  </si>
  <si>
    <t>20.10.2015 14:00 - 20.10.2015 15:00</t>
  </si>
  <si>
    <t>20.10.2015 13:00 - 20.10.2015 14:00</t>
  </si>
  <si>
    <t>20.10.2015 12:00 - 20.10.2015 13:00</t>
  </si>
  <si>
    <t>20.10.2015 11:00 - 20.10.2015 12:00</t>
  </si>
  <si>
    <t>20.10.2015 10:00 - 20.10.2015 11:00</t>
  </si>
  <si>
    <t>20.10.2015 09:00 - 20.10.2015 10:00</t>
  </si>
  <si>
    <t>20.10.2015 08:00 - 20.10.2015 09:00</t>
  </si>
  <si>
    <t>20.10.2015 07:00 - 20.10.2015 08:00</t>
  </si>
  <si>
    <t>20.10.2015 06:00 - 20.10.2015 07:00</t>
  </si>
  <si>
    <t>20.10.2015 05:00 - 20.10.2015 06:00</t>
  </si>
  <si>
    <t>20.10.2015 04:00 - 20.10.2015 05:00</t>
  </si>
  <si>
    <t>20.10.2015 03:00 - 20.10.2015 04:00</t>
  </si>
  <si>
    <t>20.10.2015 02:00 - 20.10.2015 03:00</t>
  </si>
  <si>
    <t>20.10.2015 01:00 - 20.10.2015 02:00</t>
  </si>
  <si>
    <t>20.10.2015 00:00 - 20.10.2015 01:00</t>
  </si>
  <si>
    <t>19.10.2015 23:00 - 20.10.2015 00:00</t>
  </si>
  <si>
    <t>19.10.2015 22:00 - 19.10.2015 23:00</t>
  </si>
  <si>
    <t>19.10.2015 21:00 - 19.10.2015 22:00</t>
  </si>
  <si>
    <t>19.10.2015 20:00 - 19.10.2015 21:00</t>
  </si>
  <si>
    <t>19.10.2015 19:00 - 19.10.2015 20:00</t>
  </si>
  <si>
    <t>19.10.2015 18:00 - 19.10.2015 19:00</t>
  </si>
  <si>
    <t>19.10.2015 17:00 - 19.10.2015 18:00</t>
  </si>
  <si>
    <t>19.10.2015 16:00 - 19.10.2015 17:00</t>
  </si>
  <si>
    <t>19.10.2015 15:00 - 19.10.2015 16:00</t>
  </si>
  <si>
    <t>19.10.2015 14:00 - 19.10.2015 15:00</t>
  </si>
  <si>
    <t>19.10.2015 13:00 - 19.10.2015 14:00</t>
  </si>
  <si>
    <t>19.10.2015 12:00 - 19.10.2015 13:00</t>
  </si>
  <si>
    <t>19.10.2015 11:00 - 19.10.2015 12:00</t>
  </si>
  <si>
    <t>19.10.2015 10:00 - 19.10.2015 11:00</t>
  </si>
  <si>
    <t>19.10.2015 09:00 - 19.10.2015 10:00</t>
  </si>
  <si>
    <t>19.10.2015 08:00 - 19.10.2015 09:00</t>
  </si>
  <si>
    <t>19.10.2015 07:00 - 19.10.2015 08:00</t>
  </si>
  <si>
    <t>19.10.2015 06:00 - 19.10.2015 07:00</t>
  </si>
  <si>
    <t>19.10.2015 05:00 - 19.10.2015 06:00</t>
  </si>
  <si>
    <t>19.10.2015 04:00 - 19.10.2015 05:00</t>
  </si>
  <si>
    <t>19.10.2015 03:00 - 19.10.2015 04:00</t>
  </si>
  <si>
    <t>19.10.2015 02:00 - 19.10.2015 03:00</t>
  </si>
  <si>
    <t>19.10.2015 01:00 - 19.10.2015 02:00</t>
  </si>
  <si>
    <t>19.10.2015 00:00 - 19.10.2015 01:00</t>
  </si>
  <si>
    <t>18.10.2015 23:00 - 19.10.2015 00:00</t>
  </si>
  <si>
    <t>18.10.2015 22:00 - 18.10.2015 23:00</t>
  </si>
  <si>
    <t>18.10.2015 21:00 - 18.10.2015 22:00</t>
  </si>
  <si>
    <t>18.10.2015 20:00 - 18.10.2015 21:00</t>
  </si>
  <si>
    <t>18.10.2015 19:00 - 18.10.2015 20:00</t>
  </si>
  <si>
    <t>18.10.2015 18:00 - 18.10.2015 19:00</t>
  </si>
  <si>
    <t>18.10.2015 17:00 - 18.10.2015 18:00</t>
  </si>
  <si>
    <t>18.10.2015 16:00 - 18.10.2015 17:00</t>
  </si>
  <si>
    <t>18.10.2015 15:00 - 18.10.2015 16:00</t>
  </si>
  <si>
    <t>18.10.2015 14:00 - 18.10.2015 15:00</t>
  </si>
  <si>
    <t>18.10.2015 13:00 - 18.10.2015 14:00</t>
  </si>
  <si>
    <t>18.10.2015 12:00 - 18.10.2015 13:00</t>
  </si>
  <si>
    <t>18.10.2015 11:00 - 18.10.2015 12:00</t>
  </si>
  <si>
    <t>18.10.2015 10:00 - 18.10.2015 11:00</t>
  </si>
  <si>
    <t>18.10.2015 09:00 - 18.10.2015 10:00</t>
  </si>
  <si>
    <t>18.10.2015 08:00 - 18.10.2015 09:00</t>
  </si>
  <si>
    <t>18.10.2015 07:00 - 18.10.2015 08:00</t>
  </si>
  <si>
    <t>18.10.2015 06:00 - 18.10.2015 07:00</t>
  </si>
  <si>
    <t>18.10.2015 05:00 - 18.10.2015 06:00</t>
  </si>
  <si>
    <t>18.10.2015 04:00 - 18.10.2015 05:00</t>
  </si>
  <si>
    <t>18.10.2015 03:00 - 18.10.2015 04:00</t>
  </si>
  <si>
    <t>18.10.2015 02:00 - 18.10.2015 03:00</t>
  </si>
  <si>
    <t>18.10.2015 01:00 - 18.10.2015 02:00</t>
  </si>
  <si>
    <t>18.10.2015 00:00 - 18.10.2015 01:00</t>
  </si>
  <si>
    <t>17.10.2015 23:00 - 18.10.2015 00:00</t>
  </si>
  <si>
    <t>17.10.2015 22:00 - 17.10.2015 23:00</t>
  </si>
  <si>
    <t>17.10.2015 21:00 - 17.10.2015 22:00</t>
  </si>
  <si>
    <t>17.10.2015 20:00 - 17.10.2015 21:00</t>
  </si>
  <si>
    <t>17.10.2015 19:00 - 17.10.2015 20:00</t>
  </si>
  <si>
    <t>17.10.2015 18:00 - 17.10.2015 19:00</t>
  </si>
  <si>
    <t>17.10.2015 17:00 - 17.10.2015 18:00</t>
  </si>
  <si>
    <t>17.10.2015 16:00 - 17.10.2015 17:00</t>
  </si>
  <si>
    <t>17.10.2015 15:00 - 17.10.2015 16:00</t>
  </si>
  <si>
    <t>17.10.2015 14:00 - 17.10.2015 15:00</t>
  </si>
  <si>
    <t>17.10.2015 13:00 - 17.10.2015 14:00</t>
  </si>
  <si>
    <t>17.10.2015 12:00 - 17.10.2015 13:00</t>
  </si>
  <si>
    <t>17.10.2015 11:00 - 17.10.2015 12:00</t>
  </si>
  <si>
    <t>17.10.2015 10:00 - 17.10.2015 11:00</t>
  </si>
  <si>
    <t>17.10.2015 09:00 - 17.10.2015 10:00</t>
  </si>
  <si>
    <t>17.10.2015 08:00 - 17.10.2015 09:00</t>
  </si>
  <si>
    <t>17.10.2015 07:00 - 17.10.2015 08:00</t>
  </si>
  <si>
    <t>17.10.2015 06:00 - 17.10.2015 07:00</t>
  </si>
  <si>
    <t>17.10.2015 05:00 - 17.10.2015 06:00</t>
  </si>
  <si>
    <t>17.10.2015 04:00 - 17.10.2015 05:00</t>
  </si>
  <si>
    <t>17.10.2015 03:00 - 17.10.2015 04:00</t>
  </si>
  <si>
    <t>17.10.2015 02:00 - 17.10.2015 03:00</t>
  </si>
  <si>
    <t>17.10.2015 01:00 - 17.10.2015 02:00</t>
  </si>
  <si>
    <t>17.10.2015 00:00 - 17.10.2015 01:00</t>
  </si>
  <si>
    <t>16.10.2015 23:00 - 17.10.2015 00:00</t>
  </si>
  <si>
    <t>16.10.2015 22:00 - 16.10.2015 23:00</t>
  </si>
  <si>
    <t>16.10.2015 21:00 - 16.10.2015 22:00</t>
  </si>
  <si>
    <t>16.10.2015 20:00 - 16.10.2015 21:00</t>
  </si>
  <si>
    <t>16.10.2015 19:00 - 16.10.2015 20:00</t>
  </si>
  <si>
    <t>16.10.2015 18:00 - 16.10.2015 19:00</t>
  </si>
  <si>
    <t>16.10.2015 17:00 - 16.10.2015 18:00</t>
  </si>
  <si>
    <t>16.10.2015 16:00 - 16.10.2015 17:00</t>
  </si>
  <si>
    <t>16.10.2015 15:00 - 16.10.2015 16:00</t>
  </si>
  <si>
    <t>16.10.2015 14:00 - 16.10.2015 15:00</t>
  </si>
  <si>
    <t>16.10.2015 13:00 - 16.10.2015 14:00</t>
  </si>
  <si>
    <t>16.10.2015 12:00 - 16.10.2015 13:00</t>
  </si>
  <si>
    <t>16.10.2015 11:00 - 16.10.2015 12:00</t>
  </si>
  <si>
    <t>16.10.2015 10:00 - 16.10.2015 11:00</t>
  </si>
  <si>
    <t>16.10.2015 09:00 - 16.10.2015 10:00</t>
  </si>
  <si>
    <t>16.10.2015 08:00 - 16.10.2015 09:00</t>
  </si>
  <si>
    <t>16.10.2015 07:00 - 16.10.2015 08:00</t>
  </si>
  <si>
    <t>16.10.2015 06:00 - 16.10.2015 07:00</t>
  </si>
  <si>
    <t>16.10.2015 05:00 - 16.10.2015 06:00</t>
  </si>
  <si>
    <t>16.10.2015 04:00 - 16.10.2015 05:00</t>
  </si>
  <si>
    <t>16.10.2015 03:00 - 16.10.2015 04:00</t>
  </si>
  <si>
    <t>16.10.2015 02:00 - 16.10.2015 03:00</t>
  </si>
  <si>
    <t>16.10.2015 01:00 - 16.10.2015 02:00</t>
  </si>
  <si>
    <t>16.10.2015 00:00 - 16.10.2015 01:00</t>
  </si>
  <si>
    <t>15.10.2015 23:00 - 16.10.2015 00:00</t>
  </si>
  <si>
    <t>15.10.2015 22:00 - 15.10.2015 23:00</t>
  </si>
  <si>
    <t>15.10.2015 21:00 - 15.10.2015 22:00</t>
  </si>
  <si>
    <t>15.10.2015 20:00 - 15.10.2015 21:00</t>
  </si>
  <si>
    <t>15.10.2015 19:00 - 15.10.2015 20:00</t>
  </si>
  <si>
    <t>15.10.2015 18:00 - 15.10.2015 19:00</t>
  </si>
  <si>
    <t>15.10.2015 17:00 - 15.10.2015 18:00</t>
  </si>
  <si>
    <t>15.10.2015 16:00 - 15.10.2015 17:00</t>
  </si>
  <si>
    <t>15.10.2015 15:00 - 15.10.2015 16:00</t>
  </si>
  <si>
    <t>15.10.2015 14:00 - 15.10.2015 15:00</t>
  </si>
  <si>
    <t>15.10.2015 13:00 - 15.10.2015 14:00</t>
  </si>
  <si>
    <t>15.10.2015 12:00 - 15.10.2015 13:00</t>
  </si>
  <si>
    <t>15.10.2015 11:00 - 15.10.2015 12:00</t>
  </si>
  <si>
    <t>15.10.2015 10:00 - 15.10.2015 11:00</t>
  </si>
  <si>
    <t>15.10.2015 09:00 - 15.10.2015 10:00</t>
  </si>
  <si>
    <t>15.10.2015 08:00 - 15.10.2015 09:00</t>
  </si>
  <si>
    <t>15.10.2015 07:00 - 15.10.2015 08:00</t>
  </si>
  <si>
    <t>15.10.2015 06:00 - 15.10.2015 07:00</t>
  </si>
  <si>
    <t>15.10.2015 05:00 - 15.10.2015 06:00</t>
  </si>
  <si>
    <t>15.10.2015 04:00 - 15.10.2015 05:00</t>
  </si>
  <si>
    <t>15.10.2015 03:00 - 15.10.2015 04:00</t>
  </si>
  <si>
    <t>15.10.2015 02:00 - 15.10.2015 03:00</t>
  </si>
  <si>
    <t>15.10.2015 01:00 - 15.10.2015 02:00</t>
  </si>
  <si>
    <t>15.10.2015 00:00 - 15.10.2015 01:00</t>
  </si>
  <si>
    <t>14.10.2015 23:00 - 15.10.2015 00:00</t>
  </si>
  <si>
    <t>14.10.2015 22:00 - 14.10.2015 23:00</t>
  </si>
  <si>
    <t>14.10.2015 21:00 - 14.10.2015 22:00</t>
  </si>
  <si>
    <t>14.10.2015 20:00 - 14.10.2015 21:00</t>
  </si>
  <si>
    <t>14.10.2015 19:00 - 14.10.2015 20:00</t>
  </si>
  <si>
    <t>14.10.2015 18:00 - 14.10.2015 19:00</t>
  </si>
  <si>
    <t>14.10.2015 17:00 - 14.10.2015 18:00</t>
  </si>
  <si>
    <t>14.10.2015 16:00 - 14.10.2015 17:00</t>
  </si>
  <si>
    <t>14.10.2015 15:00 - 14.10.2015 16:00</t>
  </si>
  <si>
    <t>14.10.2015 14:00 - 14.10.2015 15:00</t>
  </si>
  <si>
    <t>14.10.2015 13:00 - 14.10.2015 14:00</t>
  </si>
  <si>
    <t>14.10.2015 12:00 - 14.10.2015 13:00</t>
  </si>
  <si>
    <t>14.10.2015 11:00 - 14.10.2015 12:00</t>
  </si>
  <si>
    <t>14.10.2015 10:00 - 14.10.2015 11:00</t>
  </si>
  <si>
    <t>14.10.2015 09:00 - 14.10.2015 10:00</t>
  </si>
  <si>
    <t>14.10.2015 08:00 - 14.10.2015 09:00</t>
  </si>
  <si>
    <t>14.10.2015 07:00 - 14.10.2015 08:00</t>
  </si>
  <si>
    <t>14.10.2015 06:00 - 14.10.2015 07:00</t>
  </si>
  <si>
    <t>14.10.2015 05:00 - 14.10.2015 06:00</t>
  </si>
  <si>
    <t>14.10.2015 04:00 - 14.10.2015 05:00</t>
  </si>
  <si>
    <t>14.10.2015 03:00 - 14.10.2015 04:00</t>
  </si>
  <si>
    <t>14.10.2015 02:00 - 14.10.2015 03:00</t>
  </si>
  <si>
    <t>14.10.2015 01:00 - 14.10.2015 02:00</t>
  </si>
  <si>
    <t>14.10.2015 00:00 - 14.10.2015 01:00</t>
  </si>
  <si>
    <t>13.10.2015 23:00 - 14.10.2015 00:00</t>
  </si>
  <si>
    <t>13.10.2015 22:00 - 13.10.2015 23:00</t>
  </si>
  <si>
    <t>13.10.2015 21:00 - 13.10.2015 22:00</t>
  </si>
  <si>
    <t>13.10.2015 20:00 - 13.10.2015 21:00</t>
  </si>
  <si>
    <t>13.10.2015 19:00 - 13.10.2015 20:00</t>
  </si>
  <si>
    <t>13.10.2015 18:00 - 13.10.2015 19:00</t>
  </si>
  <si>
    <t>13.10.2015 17:00 - 13.10.2015 18:00</t>
  </si>
  <si>
    <t>13.10.2015 16:00 - 13.10.2015 17:00</t>
  </si>
  <si>
    <t>13.10.2015 15:00 - 13.10.2015 16:00</t>
  </si>
  <si>
    <t>13.10.2015 14:00 - 13.10.2015 15:00</t>
  </si>
  <si>
    <t>13.10.2015 13:00 - 13.10.2015 14:00</t>
  </si>
  <si>
    <t>13.10.2015 12:00 - 13.10.2015 13:00</t>
  </si>
  <si>
    <t>13.10.2015 11:00 - 13.10.2015 12:00</t>
  </si>
  <si>
    <t>13.10.2015 10:00 - 13.10.2015 11:00</t>
  </si>
  <si>
    <t>13.10.2015 09:00 - 13.10.2015 10:00</t>
  </si>
  <si>
    <t>13.10.2015 08:00 - 13.10.2015 09:00</t>
  </si>
  <si>
    <t>13.10.2015 07:00 - 13.10.2015 08:00</t>
  </si>
  <si>
    <t>13.10.2015 06:00 - 13.10.2015 07:00</t>
  </si>
  <si>
    <t>13.10.2015 05:00 - 13.10.2015 06:00</t>
  </si>
  <si>
    <t>13.10.2015 04:00 - 13.10.2015 05:00</t>
  </si>
  <si>
    <t>13.10.2015 03:00 - 13.10.2015 04:00</t>
  </si>
  <si>
    <t>13.10.2015 02:00 - 13.10.2015 03:00</t>
  </si>
  <si>
    <t>13.10.2015 01:00 - 13.10.2015 02:00</t>
  </si>
  <si>
    <t>13.10.2015 00:00 - 13.10.2015 01:00</t>
  </si>
  <si>
    <t>12.10.2015 23:00 - 13.10.2015 00:00</t>
  </si>
  <si>
    <t>12.10.2015 22:00 - 12.10.2015 23:00</t>
  </si>
  <si>
    <t>12.10.2015 21:00 - 12.10.2015 22:00</t>
  </si>
  <si>
    <t>12.10.2015 20:00 - 12.10.2015 21:00</t>
  </si>
  <si>
    <t>12.10.2015 19:00 - 12.10.2015 20:00</t>
  </si>
  <si>
    <t>12.10.2015 18:00 - 12.10.2015 19:00</t>
  </si>
  <si>
    <t>12.10.2015 17:00 - 12.10.2015 18:00</t>
  </si>
  <si>
    <t>12.10.2015 16:00 - 12.10.2015 17:00</t>
  </si>
  <si>
    <t>12.10.2015 15:00 - 12.10.2015 16:00</t>
  </si>
  <si>
    <t>12.10.2015 14:00 - 12.10.2015 15:00</t>
  </si>
  <si>
    <t>12.10.2015 13:00 - 12.10.2015 14:00</t>
  </si>
  <si>
    <t>12.10.2015 12:00 - 12.10.2015 13:00</t>
  </si>
  <si>
    <t>12.10.2015 11:00 - 12.10.2015 12:00</t>
  </si>
  <si>
    <t>12.10.2015 10:00 - 12.10.2015 11:00</t>
  </si>
  <si>
    <t>12.10.2015 09:00 - 12.10.2015 10:00</t>
  </si>
  <si>
    <t>12.10.2015 08:00 - 12.10.2015 09:00</t>
  </si>
  <si>
    <t>12.10.2015 07:00 - 12.10.2015 08:00</t>
  </si>
  <si>
    <t>12.10.2015 06:00 - 12.10.2015 07:00</t>
  </si>
  <si>
    <t>12.10.2015 05:00 - 12.10.2015 06:00</t>
  </si>
  <si>
    <t>12.10.2015 04:00 - 12.10.2015 05:00</t>
  </si>
  <si>
    <t>12.10.2015 03:00 - 12.10.2015 04:00</t>
  </si>
  <si>
    <t>12.10.2015 02:00 - 12.10.2015 03:00</t>
  </si>
  <si>
    <t>12.10.2015 01:00 - 12.10.2015 02:00</t>
  </si>
  <si>
    <t>12.10.2015 00:00 - 12.10.2015 01:00</t>
  </si>
  <si>
    <t>11.10.2015 23:00 - 12.10.2015 00:00</t>
  </si>
  <si>
    <t>11.10.2015 22:00 - 11.10.2015 23:00</t>
  </si>
  <si>
    <t>11.10.2015 21:00 - 11.10.2015 22:00</t>
  </si>
  <si>
    <t>11.10.2015 20:00 - 11.10.2015 21:00</t>
  </si>
  <si>
    <t>11.10.2015 19:00 - 11.10.2015 20:00</t>
  </si>
  <si>
    <t>11.10.2015 18:00 - 11.10.2015 19:00</t>
  </si>
  <si>
    <t>11.10.2015 17:00 - 11.10.2015 18:00</t>
  </si>
  <si>
    <t>11.10.2015 16:00 - 11.10.2015 17:00</t>
  </si>
  <si>
    <t>11.10.2015 15:00 - 11.10.2015 16:00</t>
  </si>
  <si>
    <t>11.10.2015 14:00 - 11.10.2015 15:00</t>
  </si>
  <si>
    <t>11.10.2015 13:00 - 11.10.2015 14:00</t>
  </si>
  <si>
    <t>11.10.2015 12:00 - 11.10.2015 13:00</t>
  </si>
  <si>
    <t>11.10.2015 11:00 - 11.10.2015 12:00</t>
  </si>
  <si>
    <t>11.10.2015 10:00 - 11.10.2015 11:00</t>
  </si>
  <si>
    <t>11.10.2015 09:00 - 11.10.2015 10:00</t>
  </si>
  <si>
    <t>11.10.2015 08:00 - 11.10.2015 09:00</t>
  </si>
  <si>
    <t>11.10.2015 07:00 - 11.10.2015 08:00</t>
  </si>
  <si>
    <t>11.10.2015 06:00 - 11.10.2015 07:00</t>
  </si>
  <si>
    <t>11.10.2015 05:00 - 11.10.2015 06:00</t>
  </si>
  <si>
    <t>11.10.2015 04:00 - 11.10.2015 05:00</t>
  </si>
  <si>
    <t>11.10.2015 03:00 - 11.10.2015 04:00</t>
  </si>
  <si>
    <t>11.10.2015 02:00 - 11.10.2015 03:00</t>
  </si>
  <si>
    <t>11.10.2015 01:00 - 11.10.2015 02:00</t>
  </si>
  <si>
    <t>11.10.2015 00:00 - 11.10.2015 01:00</t>
  </si>
  <si>
    <t>10.10.2015 23:00 - 11.10.2015 00:00</t>
  </si>
  <si>
    <t>10.10.2015 22:00 - 10.10.2015 23:00</t>
  </si>
  <si>
    <t>10.10.2015 21:00 - 10.10.2015 22:00</t>
  </si>
  <si>
    <t>10.10.2015 20:00 - 10.10.2015 21:00</t>
  </si>
  <si>
    <t>10.10.2015 19:00 - 10.10.2015 20:00</t>
  </si>
  <si>
    <t>10.10.2015 18:00 - 10.10.2015 19:00</t>
  </si>
  <si>
    <t>10.10.2015 17:00 - 10.10.2015 18:00</t>
  </si>
  <si>
    <t>10.10.2015 16:00 - 10.10.2015 17:00</t>
  </si>
  <si>
    <t>10.10.2015 15:00 - 10.10.2015 16:00</t>
  </si>
  <si>
    <t>10.10.2015 14:00 - 10.10.2015 15:00</t>
  </si>
  <si>
    <t>10.10.2015 13:00 - 10.10.2015 14:00</t>
  </si>
  <si>
    <t>10.10.2015 12:00 - 10.10.2015 13:00</t>
  </si>
  <si>
    <t>10.10.2015 11:00 - 10.10.2015 12:00</t>
  </si>
  <si>
    <t>10.10.2015 10:00 - 10.10.2015 11:00</t>
  </si>
  <si>
    <t>10.10.2015 09:00 - 10.10.2015 10:00</t>
  </si>
  <si>
    <t>10.10.2015 08:00 - 10.10.2015 09:00</t>
  </si>
  <si>
    <t>10.10.2015 07:00 - 10.10.2015 08:00</t>
  </si>
  <si>
    <t>10.10.2015 06:00 - 10.10.2015 07:00</t>
  </si>
  <si>
    <t>10.10.2015 05:00 - 10.10.2015 06:00</t>
  </si>
  <si>
    <t>10.10.2015 04:00 - 10.10.2015 05:00</t>
  </si>
  <si>
    <t>10.10.2015 03:00 - 10.10.2015 04:00</t>
  </si>
  <si>
    <t>10.10.2015 02:00 - 10.10.2015 03:00</t>
  </si>
  <si>
    <t>10.10.2015 01:00 - 10.10.2015 02:00</t>
  </si>
  <si>
    <t>10.10.2015 00:00 - 10.10.2015 01:00</t>
  </si>
  <si>
    <t>09.10.2015 23:00 - 10.10.2015 00:00</t>
  </si>
  <si>
    <t>09.10.2015 22:00 - 09.10.2015 23:00</t>
  </si>
  <si>
    <t>09.10.2015 21:00 - 09.10.2015 22:00</t>
  </si>
  <si>
    <t>09.10.2015 20:00 - 09.10.2015 21:00</t>
  </si>
  <si>
    <t>09.10.2015 19:00 - 09.10.2015 20:00</t>
  </si>
  <si>
    <t>09.10.2015 18:00 - 09.10.2015 19:00</t>
  </si>
  <si>
    <t>09.10.2015 17:00 - 09.10.2015 18:00</t>
  </si>
  <si>
    <t>09.10.2015 16:00 - 09.10.2015 17:00</t>
  </si>
  <si>
    <t>09.10.2015 15:00 - 09.10.2015 16:00</t>
  </si>
  <si>
    <t>09.10.2015 14:00 - 09.10.2015 15:00</t>
  </si>
  <si>
    <t>09.10.2015 13:00 - 09.10.2015 14:00</t>
  </si>
  <si>
    <t>09.10.2015 12:00 - 09.10.2015 13:00</t>
  </si>
  <si>
    <t>09.10.2015 11:00 - 09.10.2015 12:00</t>
  </si>
  <si>
    <t>09.10.2015 10:00 - 09.10.2015 11:00</t>
  </si>
  <si>
    <t>09.10.2015 09:00 - 09.10.2015 10:00</t>
  </si>
  <si>
    <t>09.10.2015 08:00 - 09.10.2015 09:00</t>
  </si>
  <si>
    <t>09.10.2015 07:00 - 09.10.2015 08:00</t>
  </si>
  <si>
    <t>09.10.2015 06:00 - 09.10.2015 07:00</t>
  </si>
  <si>
    <t>09.10.2015 05:00 - 09.10.2015 06:00</t>
  </si>
  <si>
    <t>09.10.2015 04:00 - 09.10.2015 05:00</t>
  </si>
  <si>
    <t>09.10.2015 03:00 - 09.10.2015 04:00</t>
  </si>
  <si>
    <t>09.10.2015 02:00 - 09.10.2015 03:00</t>
  </si>
  <si>
    <t>09.10.2015 01:00 - 09.10.2015 02:00</t>
  </si>
  <si>
    <t>09.10.2015 00:00 - 09.10.2015 01:00</t>
  </si>
  <si>
    <t>08.10.2015 23:00 - 09.10.2015 00:00</t>
  </si>
  <si>
    <t>08.10.2015 22:00 - 08.10.2015 23:00</t>
  </si>
  <si>
    <t>08.10.2015 21:00 - 08.10.2015 22:00</t>
  </si>
  <si>
    <t>08.10.2015 20:00 - 08.10.2015 21:00</t>
  </si>
  <si>
    <t>08.10.2015 19:00 - 08.10.2015 20:00</t>
  </si>
  <si>
    <t>08.10.2015 18:00 - 08.10.2015 19:00</t>
  </si>
  <si>
    <t>08.10.2015 17:00 - 08.10.2015 18:00</t>
  </si>
  <si>
    <t>08.10.2015 16:00 - 08.10.2015 17:00</t>
  </si>
  <si>
    <t>08.10.2015 15:00 - 08.10.2015 16:00</t>
  </si>
  <si>
    <t>08.10.2015 14:00 - 08.10.2015 15:00</t>
  </si>
  <si>
    <t>08.10.2015 13:00 - 08.10.2015 14:00</t>
  </si>
  <si>
    <t>08.10.2015 12:00 - 08.10.2015 13:00</t>
  </si>
  <si>
    <t>08.10.2015 11:00 - 08.10.2015 12:00</t>
  </si>
  <si>
    <t>08.10.2015 10:00 - 08.10.2015 11:00</t>
  </si>
  <si>
    <t>08.10.2015 09:00 - 08.10.2015 10:00</t>
  </si>
  <si>
    <t>08.10.2015 08:00 - 08.10.2015 09:00</t>
  </si>
  <si>
    <t>08.10.2015 07:00 - 08.10.2015 08:00</t>
  </si>
  <si>
    <t>08.10.2015 06:00 - 08.10.2015 07:00</t>
  </si>
  <si>
    <t>08.10.2015 05:00 - 08.10.2015 06:00</t>
  </si>
  <si>
    <t>08.10.2015 04:00 - 08.10.2015 05:00</t>
  </si>
  <si>
    <t>08.10.2015 03:00 - 08.10.2015 04:00</t>
  </si>
  <si>
    <t>08.10.2015 02:00 - 08.10.2015 03:00</t>
  </si>
  <si>
    <t>08.10.2015 01:00 - 08.10.2015 02:00</t>
  </si>
  <si>
    <t>08.10.2015 00:00 - 08.10.2015 01:00</t>
  </si>
  <si>
    <t>07.10.2015 23:00 - 08.10.2015 00:00</t>
  </si>
  <si>
    <t>07.10.2015 22:00 - 07.10.2015 23:00</t>
  </si>
  <si>
    <t>07.10.2015 21:00 - 07.10.2015 22:00</t>
  </si>
  <si>
    <t>07.10.2015 20:00 - 07.10.2015 21:00</t>
  </si>
  <si>
    <t>07.10.2015 19:00 - 07.10.2015 20:00</t>
  </si>
  <si>
    <t>07.10.2015 18:00 - 07.10.2015 19:00</t>
  </si>
  <si>
    <t>07.10.2015 17:00 - 07.10.2015 18:00</t>
  </si>
  <si>
    <t>07.10.2015 16:00 - 07.10.2015 17:00</t>
  </si>
  <si>
    <t>07.10.2015 15:00 - 07.10.2015 16:00</t>
  </si>
  <si>
    <t>07.10.2015 14:00 - 07.10.2015 15:00</t>
  </si>
  <si>
    <t>07.10.2015 13:00 - 07.10.2015 14:00</t>
  </si>
  <si>
    <t>07.10.2015 12:00 - 07.10.2015 13:00</t>
  </si>
  <si>
    <t>07.10.2015 11:00 - 07.10.2015 12:00</t>
  </si>
  <si>
    <t>07.10.2015 10:00 - 07.10.2015 11:00</t>
  </si>
  <si>
    <t>07.10.2015 09:00 - 07.10.2015 10:00</t>
  </si>
  <si>
    <t>07.10.2015 08:00 - 07.10.2015 09:00</t>
  </si>
  <si>
    <t>07.10.2015 07:00 - 07.10.2015 08:00</t>
  </si>
  <si>
    <t>07.10.2015 06:00 - 07.10.2015 07:00</t>
  </si>
  <si>
    <t>07.10.2015 05:00 - 07.10.2015 06:00</t>
  </si>
  <si>
    <t>07.10.2015 04:00 - 07.10.2015 05:00</t>
  </si>
  <si>
    <t>07.10.2015 03:00 - 07.10.2015 04:00</t>
  </si>
  <si>
    <t>07.10.2015 02:00 - 07.10.2015 03:00</t>
  </si>
  <si>
    <t>07.10.2015 01:00 - 07.10.2015 02:00</t>
  </si>
  <si>
    <t>07.10.2015 00:00 - 07.10.2015 01:00</t>
  </si>
  <si>
    <t>06.10.2015 23:00 - 07.10.2015 00:00</t>
  </si>
  <si>
    <t>06.10.2015 22:00 - 06.10.2015 23:00</t>
  </si>
  <si>
    <t>06.10.2015 21:00 - 06.10.2015 22:00</t>
  </si>
  <si>
    <t>06.10.2015 20:00 - 06.10.2015 21:00</t>
  </si>
  <si>
    <t>06.10.2015 19:00 - 06.10.2015 20:00</t>
  </si>
  <si>
    <t>06.10.2015 18:00 - 06.10.2015 19:00</t>
  </si>
  <si>
    <t>06.10.2015 17:00 - 06.10.2015 18:00</t>
  </si>
  <si>
    <t>06.10.2015 16:00 - 06.10.2015 17:00</t>
  </si>
  <si>
    <t>06.10.2015 15:00 - 06.10.2015 16:00</t>
  </si>
  <si>
    <t>06.10.2015 14:00 - 06.10.2015 15:00</t>
  </si>
  <si>
    <t>06.10.2015 13:00 - 06.10.2015 14:00</t>
  </si>
  <si>
    <t>06.10.2015 12:00 - 06.10.2015 13:00</t>
  </si>
  <si>
    <t>06.10.2015 11:00 - 06.10.2015 12:00</t>
  </si>
  <si>
    <t>06.10.2015 10:00 - 06.10.2015 11:00</t>
  </si>
  <si>
    <t>06.10.2015 09:00 - 06.10.2015 10:00</t>
  </si>
  <si>
    <t>06.10.2015 08:00 - 06.10.2015 09:00</t>
  </si>
  <si>
    <t>06.10.2015 07:00 - 06.10.2015 08:00</t>
  </si>
  <si>
    <t>06.10.2015 06:00 - 06.10.2015 07:00</t>
  </si>
  <si>
    <t>06.10.2015 05:00 - 06.10.2015 06:00</t>
  </si>
  <si>
    <t>06.10.2015 04:00 - 06.10.2015 05:00</t>
  </si>
  <si>
    <t>06.10.2015 03:00 - 06.10.2015 04:00</t>
  </si>
  <si>
    <t>06.10.2015 02:00 - 06.10.2015 03:00</t>
  </si>
  <si>
    <t>06.10.2015 01:00 - 06.10.2015 02:00</t>
  </si>
  <si>
    <t>06.10.2015 00:00 - 06.10.2015 01:00</t>
  </si>
  <si>
    <t>05.10.2015 23:00 - 06.10.2015 00:00</t>
  </si>
  <si>
    <t>05.10.2015 22:00 - 05.10.2015 23:00</t>
  </si>
  <si>
    <t>05.10.2015 21:00 - 05.10.2015 22:00</t>
  </si>
  <si>
    <t>05.10.2015 20:00 - 05.10.2015 21:00</t>
  </si>
  <si>
    <t>05.10.2015 19:00 - 05.10.2015 20:00</t>
  </si>
  <si>
    <t>05.10.2015 18:00 - 05.10.2015 19:00</t>
  </si>
  <si>
    <t>05.10.2015 17:00 - 05.10.2015 18:00</t>
  </si>
  <si>
    <t>05.10.2015 16:00 - 05.10.2015 17:00</t>
  </si>
  <si>
    <t>05.10.2015 15:00 - 05.10.2015 16:00</t>
  </si>
  <si>
    <t>05.10.2015 14:00 - 05.10.2015 15:00</t>
  </si>
  <si>
    <t>05.10.2015 13:00 - 05.10.2015 14:00</t>
  </si>
  <si>
    <t>05.10.2015 12:00 - 05.10.2015 13:00</t>
  </si>
  <si>
    <t>05.10.2015 11:00 - 05.10.2015 12:00</t>
  </si>
  <si>
    <t>05.10.2015 10:00 - 05.10.2015 11:00</t>
  </si>
  <si>
    <t>05.10.2015 09:00 - 05.10.2015 10:00</t>
  </si>
  <si>
    <t>05.10.2015 08:00 - 05.10.2015 09:00</t>
  </si>
  <si>
    <t>05.10.2015 07:00 - 05.10.2015 08:00</t>
  </si>
  <si>
    <t>05.10.2015 06:00 - 05.10.2015 07:00</t>
  </si>
  <si>
    <t>05.10.2015 05:00 - 05.10.2015 06:00</t>
  </si>
  <si>
    <t>05.10.2015 04:00 - 05.10.2015 05:00</t>
  </si>
  <si>
    <t>05.10.2015 03:00 - 05.10.2015 04:00</t>
  </si>
  <si>
    <t>05.10.2015 02:00 - 05.10.2015 03:00</t>
  </si>
  <si>
    <t>05.10.2015 01:00 - 05.10.2015 02:00</t>
  </si>
  <si>
    <t>05.10.2015 00:00 - 05.10.2015 01:00</t>
  </si>
  <si>
    <t>04.10.2015 23:00 - 05.10.2015 00:00</t>
  </si>
  <si>
    <t>04.10.2015 22:00 - 04.10.2015 23:00</t>
  </si>
  <si>
    <t>04.10.2015 21:00 - 04.10.2015 22:00</t>
  </si>
  <si>
    <t>04.10.2015 20:00 - 04.10.2015 21:00</t>
  </si>
  <si>
    <t>04.10.2015 19:00 - 04.10.2015 20:00</t>
  </si>
  <si>
    <t>04.10.2015 18:00 - 04.10.2015 19:00</t>
  </si>
  <si>
    <t>04.10.2015 17:00 - 04.10.2015 18:00</t>
  </si>
  <si>
    <t>04.10.2015 16:00 - 04.10.2015 17:00</t>
  </si>
  <si>
    <t>04.10.2015 15:00 - 04.10.2015 16:00</t>
  </si>
  <si>
    <t>04.10.2015 14:00 - 04.10.2015 15:00</t>
  </si>
  <si>
    <t>04.10.2015 13:00 - 04.10.2015 14:00</t>
  </si>
  <si>
    <t>04.10.2015 12:00 - 04.10.2015 13:00</t>
  </si>
  <si>
    <t>04.10.2015 11:00 - 04.10.2015 12:00</t>
  </si>
  <si>
    <t>04.10.2015 10:00 - 04.10.2015 11:00</t>
  </si>
  <si>
    <t>04.10.2015 09:00 - 04.10.2015 10:00</t>
  </si>
  <si>
    <t>04.10.2015 08:00 - 04.10.2015 09:00</t>
  </si>
  <si>
    <t>04.10.2015 07:00 - 04.10.2015 08:00</t>
  </si>
  <si>
    <t>04.10.2015 06:00 - 04.10.2015 07:00</t>
  </si>
  <si>
    <t>04.10.2015 05:00 - 04.10.2015 06:00</t>
  </si>
  <si>
    <t>04.10.2015 04:00 - 04.10.2015 05:00</t>
  </si>
  <si>
    <t>04.10.2015 03:00 - 04.10.2015 04:00</t>
  </si>
  <si>
    <t>04.10.2015 02:00 - 04.10.2015 03:00</t>
  </si>
  <si>
    <t>04.10.2015 01:00 - 04.10.2015 02:00</t>
  </si>
  <si>
    <t>04.10.2015 00:00 - 04.10.2015 01:00</t>
  </si>
  <si>
    <t>03.10.2015 23:00 - 04.10.2015 00:00</t>
  </si>
  <si>
    <t>03.10.2015 22:00 - 03.10.2015 23:00</t>
  </si>
  <si>
    <t>03.10.2015 21:00 - 03.10.2015 22:00</t>
  </si>
  <si>
    <t>03.10.2015 20:00 - 03.10.2015 21:00</t>
  </si>
  <si>
    <t>03.10.2015 19:00 - 03.10.2015 20:00</t>
  </si>
  <si>
    <t>03.10.2015 18:00 - 03.10.2015 19:00</t>
  </si>
  <si>
    <t>03.10.2015 17:00 - 03.10.2015 18:00</t>
  </si>
  <si>
    <t>03.10.2015 16:00 - 03.10.2015 17:00</t>
  </si>
  <si>
    <t>03.10.2015 15:00 - 03.10.2015 16:00</t>
  </si>
  <si>
    <t>03.10.2015 14:00 - 03.10.2015 15:00</t>
  </si>
  <si>
    <t>03.10.2015 13:00 - 03.10.2015 14:00</t>
  </si>
  <si>
    <t>03.10.2015 12:00 - 03.10.2015 13:00</t>
  </si>
  <si>
    <t>03.10.2015 11:00 - 03.10.2015 12:00</t>
  </si>
  <si>
    <t>03.10.2015 10:00 - 03.10.2015 11:00</t>
  </si>
  <si>
    <t>03.10.2015 09:00 - 03.10.2015 10:00</t>
  </si>
  <si>
    <t>03.10.2015 08:00 - 03.10.2015 09:00</t>
  </si>
  <si>
    <t>03.10.2015 07:00 - 03.10.2015 08:00</t>
  </si>
  <si>
    <t>03.10.2015 06:00 - 03.10.2015 07:00</t>
  </si>
  <si>
    <t>03.10.2015 05:00 - 03.10.2015 06:00</t>
  </si>
  <si>
    <t>03.10.2015 04:00 - 03.10.2015 05:00</t>
  </si>
  <si>
    <t>03.10.2015 03:00 - 03.10.2015 04:00</t>
  </si>
  <si>
    <t>03.10.2015 02:00 - 03.10.2015 03:00</t>
  </si>
  <si>
    <t>03.10.2015 01:00 - 03.10.2015 02:00</t>
  </si>
  <si>
    <t>03.10.2015 00:00 - 03.10.2015 01:00</t>
  </si>
  <si>
    <t>02.10.2015 23:00 - 03.10.2015 00:00</t>
  </si>
  <si>
    <t>02.10.2015 22:00 - 02.10.2015 23:00</t>
  </si>
  <si>
    <t>02.10.2015 21:00 - 02.10.2015 22:00</t>
  </si>
  <si>
    <t>02.10.2015 20:00 - 02.10.2015 21:00</t>
  </si>
  <si>
    <t>02.10.2015 19:00 - 02.10.2015 20:00</t>
  </si>
  <si>
    <t>02.10.2015 18:00 - 02.10.2015 19:00</t>
  </si>
  <si>
    <t>02.10.2015 17:00 - 02.10.2015 18:00</t>
  </si>
  <si>
    <t>02.10.2015 16:00 - 02.10.2015 17:00</t>
  </si>
  <si>
    <t>02.10.2015 15:00 - 02.10.2015 16:00</t>
  </si>
  <si>
    <t>02.10.2015 14:00 - 02.10.2015 15:00</t>
  </si>
  <si>
    <t>02.10.2015 13:00 - 02.10.2015 14:00</t>
  </si>
  <si>
    <t>02.10.2015 12:00 - 02.10.2015 13:00</t>
  </si>
  <si>
    <t>02.10.2015 11:00 - 02.10.2015 12:00</t>
  </si>
  <si>
    <t>02.10.2015 10:00 - 02.10.2015 11:00</t>
  </si>
  <si>
    <t>02.10.2015 09:00 - 02.10.2015 10:00</t>
  </si>
  <si>
    <t>02.10.2015 08:00 - 02.10.2015 09:00</t>
  </si>
  <si>
    <t>02.10.2015 07:00 - 02.10.2015 08:00</t>
  </si>
  <si>
    <t>02.10.2015 06:00 - 02.10.2015 07:00</t>
  </si>
  <si>
    <t>02.10.2015 05:00 - 02.10.2015 06:00</t>
  </si>
  <si>
    <t>02.10.2015 04:00 - 02.10.2015 05:00</t>
  </si>
  <si>
    <t>02.10.2015 03:00 - 02.10.2015 04:00</t>
  </si>
  <si>
    <t>02.10.2015 02:00 - 02.10.2015 03:00</t>
  </si>
  <si>
    <t>02.10.2015 01:00 - 02.10.2015 02:00</t>
  </si>
  <si>
    <t>02.10.2015 00:00 - 02.10.2015 01:00</t>
  </si>
  <si>
    <t>01.10.2015 23:00 - 02.10.2015 00:00</t>
  </si>
  <si>
    <t>01.10.2015 22:00 - 01.10.2015 23:00</t>
  </si>
  <si>
    <t>01.10.2015 21:00 - 01.10.2015 22:00</t>
  </si>
  <si>
    <t>01.10.2015 20:00 - 01.10.2015 21:00</t>
  </si>
  <si>
    <t>01.10.2015 19:00 - 01.10.2015 20:00</t>
  </si>
  <si>
    <t>01.10.2015 18:00 - 01.10.2015 19:00</t>
  </si>
  <si>
    <t>01.10.2015 17:00 - 01.10.2015 18:00</t>
  </si>
  <si>
    <t>01.10.2015 16:00 - 01.10.2015 17:00</t>
  </si>
  <si>
    <t>01.10.2015 15:00 - 01.10.2015 16:00</t>
  </si>
  <si>
    <t>01.10.2015 14:00 - 01.10.2015 15:00</t>
  </si>
  <si>
    <t>01.10.2015 13:00 - 01.10.2015 14:00</t>
  </si>
  <si>
    <t>01.10.2015 12:00 - 01.10.2015 13:00</t>
  </si>
  <si>
    <t>01.10.2015 11:00 - 01.10.2015 12:00</t>
  </si>
  <si>
    <t>01.10.2015 10:00 - 01.10.2015 11:00</t>
  </si>
  <si>
    <t>01.10.2015 09:00 - 01.10.2015 10:00</t>
  </si>
  <si>
    <t>01.10.2015 08:00 - 01.10.2015 09:00</t>
  </si>
  <si>
    <t>01.10.2015 07:00 - 01.10.2015 08:00</t>
  </si>
  <si>
    <t>01.10.2015 06:00 - 01.10.2015 07:00</t>
  </si>
  <si>
    <t>01.10.2015 05:00 - 01.10.2015 06:00</t>
  </si>
  <si>
    <t>01.10.2015 04:00 - 01.10.2015 05:00</t>
  </si>
  <si>
    <t>01.10.2015 03:00 - 01.10.2015 04:00</t>
  </si>
  <si>
    <t>01.10.2015 02:00 - 01.10.2015 03:00</t>
  </si>
  <si>
    <t>01.10.2015 01:00 - 01.10.2015 02:00</t>
  </si>
  <si>
    <t>01.10.2015 00:00 - 01.10.2015 01:00</t>
  </si>
  <si>
    <t>30.09.2015 23:00 - 01.10.2015 00:00</t>
  </si>
  <si>
    <t>30.09.2015 22:00 - 30.09.2015 23:00</t>
  </si>
  <si>
    <t>30.09.2015 21:00 - 30.09.2015 22:00</t>
  </si>
  <si>
    <t>30.09.2015 20:00 - 30.09.2015 21:00</t>
  </si>
  <si>
    <t>30.09.2015 19:00 - 30.09.2015 20:00</t>
  </si>
  <si>
    <t>30.09.2015 18:00 - 30.09.2015 19:00</t>
  </si>
  <si>
    <t>30.09.2015 17:00 - 30.09.2015 18:00</t>
  </si>
  <si>
    <t>30.09.2015 16:00 - 30.09.2015 17:00</t>
  </si>
  <si>
    <t>30.09.2015 15:00 - 30.09.2015 16:00</t>
  </si>
  <si>
    <t>30.09.2015 14:00 - 30.09.2015 15:00</t>
  </si>
  <si>
    <t>30.09.2015 13:00 - 30.09.2015 14:00</t>
  </si>
  <si>
    <t>30.09.2015 12:00 - 30.09.2015 13:00</t>
  </si>
  <si>
    <t>30.09.2015 11:00 - 30.09.2015 12:00</t>
  </si>
  <si>
    <t>30.09.2015 10:00 - 30.09.2015 11:00</t>
  </si>
  <si>
    <t>30.09.2015 09:00 - 30.09.2015 10:00</t>
  </si>
  <si>
    <t>30.09.2015 08:00 - 30.09.2015 09:00</t>
  </si>
  <si>
    <t>30.09.2015 07:00 - 30.09.2015 08:00</t>
  </si>
  <si>
    <t>30.09.2015 06:00 - 30.09.2015 07:00</t>
  </si>
  <si>
    <t>30.09.2015 05:00 - 30.09.2015 06:00</t>
  </si>
  <si>
    <t>30.09.2015 04:00 - 30.09.2015 05:00</t>
  </si>
  <si>
    <t>30.09.2015 03:00 - 30.09.2015 04:00</t>
  </si>
  <si>
    <t>30.09.2015 02:00 - 30.09.2015 03:00</t>
  </si>
  <si>
    <t>30.09.2015 01:00 - 30.09.2015 02:00</t>
  </si>
  <si>
    <t>30.09.2015 00:00 - 30.09.2015 01:00</t>
  </si>
  <si>
    <t>29.09.2015 23:00 - 30.09.2015 00:00</t>
  </si>
  <si>
    <t>29.09.2015 22:00 - 29.09.2015 23:00</t>
  </si>
  <si>
    <t>29.09.2015 21:00 - 29.09.2015 22:00</t>
  </si>
  <si>
    <t>29.09.2015 20:00 - 29.09.2015 21:00</t>
  </si>
  <si>
    <t>29.09.2015 19:00 - 29.09.2015 20:00</t>
  </si>
  <si>
    <t>29.09.2015 18:00 - 29.09.2015 19:00</t>
  </si>
  <si>
    <t>29.09.2015 17:00 - 29.09.2015 18:00</t>
  </si>
  <si>
    <t>29.09.2015 16:00 - 29.09.2015 17:00</t>
  </si>
  <si>
    <t>29.09.2015 15:00 - 29.09.2015 16:00</t>
  </si>
  <si>
    <t>29.09.2015 14:00 - 29.09.2015 15:00</t>
  </si>
  <si>
    <t>29.09.2015 13:00 - 29.09.2015 14:00</t>
  </si>
  <si>
    <t>29.09.2015 12:00 - 29.09.2015 13:00</t>
  </si>
  <si>
    <t>29.09.2015 11:00 - 29.09.2015 12:00</t>
  </si>
  <si>
    <t>29.09.2015 10:00 - 29.09.2015 11:00</t>
  </si>
  <si>
    <t>29.09.2015 09:00 - 29.09.2015 10:00</t>
  </si>
  <si>
    <t>29.09.2015 08:00 - 29.09.2015 09:00</t>
  </si>
  <si>
    <t>29.09.2015 07:00 - 29.09.2015 08:00</t>
  </si>
  <si>
    <t>29.09.2015 06:00 - 29.09.2015 07:00</t>
  </si>
  <si>
    <t>29.09.2015 05:00 - 29.09.2015 06:00</t>
  </si>
  <si>
    <t>29.09.2015 04:00 - 29.09.2015 05:00</t>
  </si>
  <si>
    <t>29.09.2015 03:00 - 29.09.2015 04:00</t>
  </si>
  <si>
    <t>29.09.2015 02:00 - 29.09.2015 03:00</t>
  </si>
  <si>
    <t>29.09.2015 01:00 - 29.09.2015 02:00</t>
  </si>
  <si>
    <t>29.09.2015 00:00 - 29.09.2015 01:00</t>
  </si>
  <si>
    <t>28.09.2015 23:00 - 29.09.2015 00:00</t>
  </si>
  <si>
    <t>28.09.2015 22:00 - 28.09.2015 23:00</t>
  </si>
  <si>
    <t>28.09.2015 21:00 - 28.09.2015 22:00</t>
  </si>
  <si>
    <t>28.09.2015 20:00 - 28.09.2015 21:00</t>
  </si>
  <si>
    <t>28.09.2015 19:00 - 28.09.2015 20:00</t>
  </si>
  <si>
    <t>28.09.2015 18:00 - 28.09.2015 19:00</t>
  </si>
  <si>
    <t>28.09.2015 17:00 - 28.09.2015 18:00</t>
  </si>
  <si>
    <t>28.09.2015 16:00 - 28.09.2015 17:00</t>
  </si>
  <si>
    <t>28.09.2015 15:00 - 28.09.2015 16:00</t>
  </si>
  <si>
    <t>28.09.2015 14:00 - 28.09.2015 15:00</t>
  </si>
  <si>
    <t>28.09.2015 13:00 - 28.09.2015 14:00</t>
  </si>
  <si>
    <t>28.09.2015 12:00 - 28.09.2015 13:00</t>
  </si>
  <si>
    <t>28.09.2015 11:00 - 28.09.2015 12:00</t>
  </si>
  <si>
    <t>28.09.2015 10:00 - 28.09.2015 11:00</t>
  </si>
  <si>
    <t>28.09.2015 09:00 - 28.09.2015 10:00</t>
  </si>
  <si>
    <t>28.09.2015 08:00 - 28.09.2015 09:00</t>
  </si>
  <si>
    <t>28.09.2015 07:00 - 28.09.2015 08:00</t>
  </si>
  <si>
    <t>28.09.2015 06:00 - 28.09.2015 07:00</t>
  </si>
  <si>
    <t>28.09.2015 05:00 - 28.09.2015 06:00</t>
  </si>
  <si>
    <t>28.09.2015 04:00 - 28.09.2015 05:00</t>
  </si>
  <si>
    <t>28.09.2015 03:00 - 28.09.2015 04:00</t>
  </si>
  <si>
    <t>28.09.2015 02:00 - 28.09.2015 03:00</t>
  </si>
  <si>
    <t>28.09.2015 01:00 - 28.09.2015 02:00</t>
  </si>
  <si>
    <t>28.09.2015 00:00 - 28.09.2015 01:00</t>
  </si>
  <si>
    <t>27.09.2015 23:00 - 28.09.2015 00:00</t>
  </si>
  <si>
    <t>27.09.2015 22:00 - 27.09.2015 23:00</t>
  </si>
  <si>
    <t>27.09.2015 21:00 - 27.09.2015 22:00</t>
  </si>
  <si>
    <t>27.09.2015 20:00 - 27.09.2015 21:00</t>
  </si>
  <si>
    <t>27.09.2015 19:00 - 27.09.2015 20:00</t>
  </si>
  <si>
    <t>27.09.2015 18:00 - 27.09.2015 19:00</t>
  </si>
  <si>
    <t>27.09.2015 17:00 - 27.09.2015 18:00</t>
  </si>
  <si>
    <t>27.09.2015 16:00 - 27.09.2015 17:00</t>
  </si>
  <si>
    <t>27.09.2015 15:00 - 27.09.2015 16:00</t>
  </si>
  <si>
    <t>27.09.2015 14:00 - 27.09.2015 15:00</t>
  </si>
  <si>
    <t>27.09.2015 13:00 - 27.09.2015 14:00</t>
  </si>
  <si>
    <t>27.09.2015 12:00 - 27.09.2015 13:00</t>
  </si>
  <si>
    <t>27.09.2015 11:00 - 27.09.2015 12:00</t>
  </si>
  <si>
    <t>27.09.2015 10:00 - 27.09.2015 11:00</t>
  </si>
  <si>
    <t>27.09.2015 09:00 - 27.09.2015 10:00</t>
  </si>
  <si>
    <t>27.09.2015 08:00 - 27.09.2015 09:00</t>
  </si>
  <si>
    <t>27.09.2015 07:00 - 27.09.2015 08:00</t>
  </si>
  <si>
    <t>27.09.2015 06:00 - 27.09.2015 07:00</t>
  </si>
  <si>
    <t>27.09.2015 05:00 - 27.09.2015 06:00</t>
  </si>
  <si>
    <t>27.09.2015 04:00 - 27.09.2015 05:00</t>
  </si>
  <si>
    <t>27.09.2015 03:00 - 27.09.2015 04:00</t>
  </si>
  <si>
    <t>27.09.2015 02:00 - 27.09.2015 03:00</t>
  </si>
  <si>
    <t>27.09.2015 01:00 - 27.09.2015 02:00</t>
  </si>
  <si>
    <t>27.09.2015 00:00 - 27.09.2015 01:00</t>
  </si>
  <si>
    <t>26.09.2015 23:00 - 27.09.2015 00:00</t>
  </si>
  <si>
    <t>26.09.2015 22:00 - 26.09.2015 23:00</t>
  </si>
  <si>
    <t>26.09.2015 21:00 - 26.09.2015 22:00</t>
  </si>
  <si>
    <t>26.09.2015 20:00 - 26.09.2015 21:00</t>
  </si>
  <si>
    <t>26.09.2015 19:00 - 26.09.2015 20:00</t>
  </si>
  <si>
    <t>26.09.2015 18:00 - 26.09.2015 19:00</t>
  </si>
  <si>
    <t>26.09.2015 17:00 - 26.09.2015 18:00</t>
  </si>
  <si>
    <t>26.09.2015 16:00 - 26.09.2015 17:00</t>
  </si>
  <si>
    <t>26.09.2015 15:00 - 26.09.2015 16:00</t>
  </si>
  <si>
    <t>26.09.2015 14:00 - 26.09.2015 15:00</t>
  </si>
  <si>
    <t>26.09.2015 13:00 - 26.09.2015 14:00</t>
  </si>
  <si>
    <t>26.09.2015 12:00 - 26.09.2015 13:00</t>
  </si>
  <si>
    <t>26.09.2015 11:00 - 26.09.2015 12:00</t>
  </si>
  <si>
    <t>26.09.2015 10:00 - 26.09.2015 11:00</t>
  </si>
  <si>
    <t>26.09.2015 09:00 - 26.09.2015 10:00</t>
  </si>
  <si>
    <t>26.09.2015 08:00 - 26.09.2015 09:00</t>
  </si>
  <si>
    <t>26.09.2015 07:00 - 26.09.2015 08:00</t>
  </si>
  <si>
    <t>26.09.2015 06:00 - 26.09.2015 07:00</t>
  </si>
  <si>
    <t>26.09.2015 05:00 - 26.09.2015 06:00</t>
  </si>
  <si>
    <t>26.09.2015 04:00 - 26.09.2015 05:00</t>
  </si>
  <si>
    <t>26.09.2015 03:00 - 26.09.2015 04:00</t>
  </si>
  <si>
    <t>26.09.2015 02:00 - 26.09.2015 03:00</t>
  </si>
  <si>
    <t>26.09.2015 01:00 - 26.09.2015 02:00</t>
  </si>
  <si>
    <t>26.09.2015 00:00 - 26.09.2015 01:00</t>
  </si>
  <si>
    <t>25.09.2015 23:00 - 26.09.2015 00:00</t>
  </si>
  <si>
    <t>25.09.2015 22:00 - 25.09.2015 23:00</t>
  </si>
  <si>
    <t>25.09.2015 21:00 - 25.09.2015 22:00</t>
  </si>
  <si>
    <t>25.09.2015 20:00 - 25.09.2015 21:00</t>
  </si>
  <si>
    <t>25.09.2015 19:00 - 25.09.2015 20:00</t>
  </si>
  <si>
    <t>25.09.2015 18:00 - 25.09.2015 19:00</t>
  </si>
  <si>
    <t>25.09.2015 17:00 - 25.09.2015 18:00</t>
  </si>
  <si>
    <t>25.09.2015 16:00 - 25.09.2015 17:00</t>
  </si>
  <si>
    <t>25.09.2015 15:00 - 25.09.2015 16:00</t>
  </si>
  <si>
    <t>25.09.2015 14:00 - 25.09.2015 15:00</t>
  </si>
  <si>
    <t>25.09.2015 13:00 - 25.09.2015 14:00</t>
  </si>
  <si>
    <t>25.09.2015 12:00 - 25.09.2015 13:00</t>
  </si>
  <si>
    <t>25.09.2015 11:00 - 25.09.2015 12:00</t>
  </si>
  <si>
    <t>25.09.2015 10:00 - 25.09.2015 11:00</t>
  </si>
  <si>
    <t>25.09.2015 09:00 - 25.09.2015 10:00</t>
  </si>
  <si>
    <t>25.09.2015 08:00 - 25.09.2015 09:00</t>
  </si>
  <si>
    <t>25.09.2015 07:00 - 25.09.2015 08:00</t>
  </si>
  <si>
    <t>25.09.2015 06:00 - 25.09.2015 07:00</t>
  </si>
  <si>
    <t>25.09.2015 05:00 - 25.09.2015 06:00</t>
  </si>
  <si>
    <t>25.09.2015 04:00 - 25.09.2015 05:00</t>
  </si>
  <si>
    <t>25.09.2015 03:00 - 25.09.2015 04:00</t>
  </si>
  <si>
    <t>25.09.2015 02:00 - 25.09.2015 03:00</t>
  </si>
  <si>
    <t>25.09.2015 01:00 - 25.09.2015 02:00</t>
  </si>
  <si>
    <t>25.09.2015 00:00 - 25.09.2015 01:00</t>
  </si>
  <si>
    <t>24.09.2015 23:00 - 25.09.2015 00:00</t>
  </si>
  <si>
    <t>24.09.2015 22:00 - 24.09.2015 23:00</t>
  </si>
  <si>
    <t>24.09.2015 21:00 - 24.09.2015 22:00</t>
  </si>
  <si>
    <t>24.09.2015 20:00 - 24.09.2015 21:00</t>
  </si>
  <si>
    <t>24.09.2015 19:00 - 24.09.2015 20:00</t>
  </si>
  <si>
    <t>24.09.2015 18:00 - 24.09.2015 19:00</t>
  </si>
  <si>
    <t>24.09.2015 17:00 - 24.09.2015 18:00</t>
  </si>
  <si>
    <t>24.09.2015 16:00 - 24.09.2015 17:00</t>
  </si>
  <si>
    <t>24.09.2015 15:00 - 24.09.2015 16:00</t>
  </si>
  <si>
    <t>24.09.2015 14:00 - 24.09.2015 15:00</t>
  </si>
  <si>
    <t>24.09.2015 13:00 - 24.09.2015 14:00</t>
  </si>
  <si>
    <t>24.09.2015 12:00 - 24.09.2015 13:00</t>
  </si>
  <si>
    <t>24.09.2015 11:00 - 24.09.2015 12:00</t>
  </si>
  <si>
    <t>24.09.2015 10:00 - 24.09.2015 11:00</t>
  </si>
  <si>
    <t>24.09.2015 09:00 - 24.09.2015 10:00</t>
  </si>
  <si>
    <t>24.09.2015 08:00 - 24.09.2015 09:00</t>
  </si>
  <si>
    <t>24.09.2015 07:00 - 24.09.2015 08:00</t>
  </si>
  <si>
    <t>24.09.2015 06:00 - 24.09.2015 07:00</t>
  </si>
  <si>
    <t>24.09.2015 05:00 - 24.09.2015 06:00</t>
  </si>
  <si>
    <t>24.09.2015 04:00 - 24.09.2015 05:00</t>
  </si>
  <si>
    <t>24.09.2015 03:00 - 24.09.2015 04:00</t>
  </si>
  <si>
    <t>24.09.2015 02:00 - 24.09.2015 03:00</t>
  </si>
  <si>
    <t>24.09.2015 01:00 - 24.09.2015 02:00</t>
  </si>
  <si>
    <t>24.09.2015 00:00 - 24.09.2015 01:00</t>
  </si>
  <si>
    <t>23.09.2015 23:00 - 24.09.2015 00:00</t>
  </si>
  <si>
    <t>23.09.2015 22:00 - 23.09.2015 23:00</t>
  </si>
  <si>
    <t>23.09.2015 21:00 - 23.09.2015 22:00</t>
  </si>
  <si>
    <t>23.09.2015 20:00 - 23.09.2015 21:00</t>
  </si>
  <si>
    <t>23.09.2015 19:00 - 23.09.2015 20:00</t>
  </si>
  <si>
    <t>23.09.2015 18:00 - 23.09.2015 19:00</t>
  </si>
  <si>
    <t>23.09.2015 17:00 - 23.09.2015 18:00</t>
  </si>
  <si>
    <t>23.09.2015 16:00 - 23.09.2015 17:00</t>
  </si>
  <si>
    <t>23.09.2015 15:00 - 23.09.2015 16:00</t>
  </si>
  <si>
    <t>23.09.2015 14:00 - 23.09.2015 15:00</t>
  </si>
  <si>
    <t>23.09.2015 13:00 - 23.09.2015 14:00</t>
  </si>
  <si>
    <t>23.09.2015 12:00 - 23.09.2015 13:00</t>
  </si>
  <si>
    <t>23.09.2015 11:00 - 23.09.2015 12:00</t>
  </si>
  <si>
    <t>23.09.2015 10:00 - 23.09.2015 11:00</t>
  </si>
  <si>
    <t>23.09.2015 09:00 - 23.09.2015 10:00</t>
  </si>
  <si>
    <t>23.09.2015 08:00 - 23.09.2015 09:00</t>
  </si>
  <si>
    <t>23.09.2015 07:00 - 23.09.2015 08:00</t>
  </si>
  <si>
    <t>23.09.2015 06:00 - 23.09.2015 07:00</t>
  </si>
  <si>
    <t>23.09.2015 05:00 - 23.09.2015 06:00</t>
  </si>
  <si>
    <t>23.09.2015 04:00 - 23.09.2015 05:00</t>
  </si>
  <si>
    <t>23.09.2015 03:00 - 23.09.2015 04:00</t>
  </si>
  <si>
    <t>23.09.2015 02:00 - 23.09.2015 03:00</t>
  </si>
  <si>
    <t>23.09.2015 01:00 - 23.09.2015 02:00</t>
  </si>
  <si>
    <t>23.09.2015 00:00 - 23.09.2015 01:00</t>
  </si>
  <si>
    <t>22.09.2015 23:00 - 23.09.2015 00:00</t>
  </si>
  <si>
    <t>22.09.2015 22:00 - 22.09.2015 23:00</t>
  </si>
  <si>
    <t>22.09.2015 21:00 - 22.09.2015 22:00</t>
  </si>
  <si>
    <t>22.09.2015 20:00 - 22.09.2015 21:00</t>
  </si>
  <si>
    <t>22.09.2015 19:00 - 22.09.2015 20:00</t>
  </si>
  <si>
    <t>22.09.2015 18:00 - 22.09.2015 19:00</t>
  </si>
  <si>
    <t>22.09.2015 17:00 - 22.09.2015 18:00</t>
  </si>
  <si>
    <t>22.09.2015 16:00 - 22.09.2015 17:00</t>
  </si>
  <si>
    <t>22.09.2015 15:00 - 22.09.2015 16:00</t>
  </si>
  <si>
    <t>22.09.2015 14:00 - 22.09.2015 15:00</t>
  </si>
  <si>
    <t>22.09.2015 13:00 - 22.09.2015 14:00</t>
  </si>
  <si>
    <t>22.09.2015 12:00 - 22.09.2015 13:00</t>
  </si>
  <si>
    <t>22.09.2015 11:00 - 22.09.2015 12:00</t>
  </si>
  <si>
    <t>22.09.2015 10:00 - 22.09.2015 11:00</t>
  </si>
  <si>
    <t>22.09.2015 09:00 - 22.09.2015 10:00</t>
  </si>
  <si>
    <t>22.09.2015 08:00 - 22.09.2015 09:00</t>
  </si>
  <si>
    <t>22.09.2015 07:00 - 22.09.2015 08:00</t>
  </si>
  <si>
    <t>22.09.2015 06:00 - 22.09.2015 07:00</t>
  </si>
  <si>
    <t>22.09.2015 05:00 - 22.09.2015 06:00</t>
  </si>
  <si>
    <t>22.09.2015 04:00 - 22.09.2015 05:00</t>
  </si>
  <si>
    <t>22.09.2015 03:00 - 22.09.2015 04:00</t>
  </si>
  <si>
    <t>22.09.2015 02:00 - 22.09.2015 03:00</t>
  </si>
  <si>
    <t>22.09.2015 01:00 - 22.09.2015 02:00</t>
  </si>
  <si>
    <t>22.09.2015 00:00 - 22.09.2015 01:00</t>
  </si>
  <si>
    <t>21.09.2015 23:00 - 22.09.2015 00:00</t>
  </si>
  <si>
    <t>21.09.2015 22:00 - 21.09.2015 23:00</t>
  </si>
  <si>
    <t>21.09.2015 21:00 - 21.09.2015 22:00</t>
  </si>
  <si>
    <t>21.09.2015 20:00 - 21.09.2015 21:00</t>
  </si>
  <si>
    <t>21.09.2015 19:00 - 21.09.2015 20:00</t>
  </si>
  <si>
    <t>21.09.2015 18:00 - 21.09.2015 19:00</t>
  </si>
  <si>
    <t>21.09.2015 17:00 - 21.09.2015 18:00</t>
  </si>
  <si>
    <t>21.09.2015 16:00 - 21.09.2015 17:00</t>
  </si>
  <si>
    <t>21.09.2015 15:00 - 21.09.2015 16:00</t>
  </si>
  <si>
    <t>21.09.2015 14:00 - 21.09.2015 15:00</t>
  </si>
  <si>
    <t>21.09.2015 13:00 - 21.09.2015 14:00</t>
  </si>
  <si>
    <t>21.09.2015 12:00 - 21.09.2015 13:00</t>
  </si>
  <si>
    <t>21.09.2015 11:00 - 21.09.2015 12:00</t>
  </si>
  <si>
    <t>21.09.2015 10:00 - 21.09.2015 11:00</t>
  </si>
  <si>
    <t>21.09.2015 09:00 - 21.09.2015 10:00</t>
  </si>
  <si>
    <t>21.09.2015 08:00 - 21.09.2015 09:00</t>
  </si>
  <si>
    <t>21.09.2015 07:00 - 21.09.2015 08:00</t>
  </si>
  <si>
    <t>21.09.2015 06:00 - 21.09.2015 07:00</t>
  </si>
  <si>
    <t>21.09.2015 05:00 - 21.09.2015 06:00</t>
  </si>
  <si>
    <t>21.09.2015 04:00 - 21.09.2015 05:00</t>
  </si>
  <si>
    <t>21.09.2015 03:00 - 21.09.2015 04:00</t>
  </si>
  <si>
    <t>21.09.2015 02:00 - 21.09.2015 03:00</t>
  </si>
  <si>
    <t>21.09.2015 01:00 - 21.09.2015 02:00</t>
  </si>
  <si>
    <t>21.09.2015 00:00 - 21.09.2015 01:00</t>
  </si>
  <si>
    <t>20.09.2015 23:00 - 21.09.2015 00:00</t>
  </si>
  <si>
    <t>20.09.2015 22:00 - 20.09.2015 23:00</t>
  </si>
  <si>
    <t>20.09.2015 21:00 - 20.09.2015 22:00</t>
  </si>
  <si>
    <t>20.09.2015 20:00 - 20.09.2015 21:00</t>
  </si>
  <si>
    <t>20.09.2015 19:00 - 20.09.2015 20:00</t>
  </si>
  <si>
    <t>20.09.2015 18:00 - 20.09.2015 19:00</t>
  </si>
  <si>
    <t>20.09.2015 17:00 - 20.09.2015 18:00</t>
  </si>
  <si>
    <t>20.09.2015 16:00 - 20.09.2015 17:00</t>
  </si>
  <si>
    <t>20.09.2015 15:00 - 20.09.2015 16:00</t>
  </si>
  <si>
    <t>20.09.2015 14:00 - 20.09.2015 15:00</t>
  </si>
  <si>
    <t>20.09.2015 13:00 - 20.09.2015 14:00</t>
  </si>
  <si>
    <t>20.09.2015 12:00 - 20.09.2015 13:00</t>
  </si>
  <si>
    <t>20.09.2015 11:00 - 20.09.2015 12:00</t>
  </si>
  <si>
    <t>20.09.2015 10:00 - 20.09.2015 11:00</t>
  </si>
  <si>
    <t>20.09.2015 09:00 - 20.09.2015 10:00</t>
  </si>
  <si>
    <t>20.09.2015 08:00 - 20.09.2015 09:00</t>
  </si>
  <si>
    <t>20.09.2015 07:00 - 20.09.2015 08:00</t>
  </si>
  <si>
    <t>20.09.2015 06:00 - 20.09.2015 07:00</t>
  </si>
  <si>
    <t>20.09.2015 05:00 - 20.09.2015 06:00</t>
  </si>
  <si>
    <t>20.09.2015 04:00 - 20.09.2015 05:00</t>
  </si>
  <si>
    <t>20.09.2015 03:00 - 20.09.2015 04:00</t>
  </si>
  <si>
    <t>20.09.2015 02:00 - 20.09.2015 03:00</t>
  </si>
  <si>
    <t>20.09.2015 01:00 - 20.09.2015 02:00</t>
  </si>
  <si>
    <t>20.09.2015 00:00 - 20.09.2015 01:00</t>
  </si>
  <si>
    <t>19.09.2015 23:00 - 20.09.2015 00:00</t>
  </si>
  <si>
    <t>19.09.2015 22:00 - 19.09.2015 23:00</t>
  </si>
  <si>
    <t>19.09.2015 21:00 - 19.09.2015 22:00</t>
  </si>
  <si>
    <t>19.09.2015 20:00 - 19.09.2015 21:00</t>
  </si>
  <si>
    <t>19.09.2015 19:00 - 19.09.2015 20:00</t>
  </si>
  <si>
    <t>19.09.2015 18:00 - 19.09.2015 19:00</t>
  </si>
  <si>
    <t>19.09.2015 17:00 - 19.09.2015 18:00</t>
  </si>
  <si>
    <t>19.09.2015 16:00 - 19.09.2015 17:00</t>
  </si>
  <si>
    <t>19.09.2015 15:00 - 19.09.2015 16:00</t>
  </si>
  <si>
    <t>19.09.2015 14:00 - 19.09.2015 15:00</t>
  </si>
  <si>
    <t>19.09.2015 13:00 - 19.09.2015 14:00</t>
  </si>
  <si>
    <t>19.09.2015 12:00 - 19.09.2015 13:00</t>
  </si>
  <si>
    <t>19.09.2015 11:00 - 19.09.2015 12:00</t>
  </si>
  <si>
    <t>19.09.2015 10:00 - 19.09.2015 11:00</t>
  </si>
  <si>
    <t>19.09.2015 09:00 - 19.09.2015 10:00</t>
  </si>
  <si>
    <t>19.09.2015 08:00 - 19.09.2015 09:00</t>
  </si>
  <si>
    <t>19.09.2015 07:00 - 19.09.2015 08:00</t>
  </si>
  <si>
    <t>19.09.2015 06:00 - 19.09.2015 07:00</t>
  </si>
  <si>
    <t>19.09.2015 05:00 - 19.09.2015 06:00</t>
  </si>
  <si>
    <t>19.09.2015 04:00 - 19.09.2015 05:00</t>
  </si>
  <si>
    <t>19.09.2015 03:00 - 19.09.2015 04:00</t>
  </si>
  <si>
    <t>19.09.2015 02:00 - 19.09.2015 03:00</t>
  </si>
  <si>
    <t>19.09.2015 01:00 - 19.09.2015 02:00</t>
  </si>
  <si>
    <t>19.09.2015 00:00 - 19.09.2015 01:00</t>
  </si>
  <si>
    <t>18.09.2015 23:00 - 19.09.2015 00:00</t>
  </si>
  <si>
    <t>18.09.2015 22:00 - 18.09.2015 23:00</t>
  </si>
  <si>
    <t>18.09.2015 21:00 - 18.09.2015 22:00</t>
  </si>
  <si>
    <t>18.09.2015 20:00 - 18.09.2015 21:00</t>
  </si>
  <si>
    <t>18.09.2015 19:00 - 18.09.2015 20:00</t>
  </si>
  <si>
    <t>18.09.2015 18:00 - 18.09.2015 19:00</t>
  </si>
  <si>
    <t>18.09.2015 17:00 - 18.09.2015 18:00</t>
  </si>
  <si>
    <t>18.09.2015 16:00 - 18.09.2015 17:00</t>
  </si>
  <si>
    <t>18.09.2015 15:00 - 18.09.2015 16:00</t>
  </si>
  <si>
    <t>18.09.2015 14:00 - 18.09.2015 15:00</t>
  </si>
  <si>
    <t>18.09.2015 13:00 - 18.09.2015 14:00</t>
  </si>
  <si>
    <t>18.09.2015 12:00 - 18.09.2015 13:00</t>
  </si>
  <si>
    <t>18.09.2015 11:00 - 18.09.2015 12:00</t>
  </si>
  <si>
    <t>18.09.2015 10:00 - 18.09.2015 11:00</t>
  </si>
  <si>
    <t>18.09.2015 09:00 - 18.09.2015 10:00</t>
  </si>
  <si>
    <t>18.09.2015 08:00 - 18.09.2015 09:00</t>
  </si>
  <si>
    <t>18.09.2015 07:00 - 18.09.2015 08:00</t>
  </si>
  <si>
    <t>18.09.2015 06:00 - 18.09.2015 07:00</t>
  </si>
  <si>
    <t>18.09.2015 05:00 - 18.09.2015 06:00</t>
  </si>
  <si>
    <t>18.09.2015 04:00 - 18.09.2015 05:00</t>
  </si>
  <si>
    <t>18.09.2015 03:00 - 18.09.2015 04:00</t>
  </si>
  <si>
    <t>18.09.2015 02:00 - 18.09.2015 03:00</t>
  </si>
  <si>
    <t>18.09.2015 01:00 - 18.09.2015 02:00</t>
  </si>
  <si>
    <t>18.09.2015 00:00 - 18.09.2015 01:00</t>
  </si>
  <si>
    <t>17.09.2015 23:00 - 18.09.2015 00:00</t>
  </si>
  <si>
    <t>17.09.2015 22:00 - 17.09.2015 23:00</t>
  </si>
  <si>
    <t>17.09.2015 21:00 - 17.09.2015 22:00</t>
  </si>
  <si>
    <t>17.09.2015 20:00 - 17.09.2015 21:00</t>
  </si>
  <si>
    <t>17.09.2015 19:00 - 17.09.2015 20:00</t>
  </si>
  <si>
    <t>17.09.2015 18:00 - 17.09.2015 19:00</t>
  </si>
  <si>
    <t>17.09.2015 17:00 - 17.09.2015 18:00</t>
  </si>
  <si>
    <t>17.09.2015 16:00 - 17.09.2015 17:00</t>
  </si>
  <si>
    <t>17.09.2015 15:00 - 17.09.2015 16:00</t>
  </si>
  <si>
    <t>17.09.2015 14:00 - 17.09.2015 15:00</t>
  </si>
  <si>
    <t>17.09.2015 13:00 - 17.09.2015 14:00</t>
  </si>
  <si>
    <t>17.09.2015 12:00 - 17.09.2015 13:00</t>
  </si>
  <si>
    <t>17.09.2015 11:00 - 17.09.2015 12:00</t>
  </si>
  <si>
    <t>17.09.2015 10:00 - 17.09.2015 11:00</t>
  </si>
  <si>
    <t>17.09.2015 09:00 - 17.09.2015 10:00</t>
  </si>
  <si>
    <t>17.09.2015 08:00 - 17.09.2015 09:00</t>
  </si>
  <si>
    <t>17.09.2015 07:00 - 17.09.2015 08:00</t>
  </si>
  <si>
    <t>17.09.2015 06:00 - 17.09.2015 07:00</t>
  </si>
  <si>
    <t>17.09.2015 05:00 - 17.09.2015 06:00</t>
  </si>
  <si>
    <t>17.09.2015 04:00 - 17.09.2015 05:00</t>
  </si>
  <si>
    <t>17.09.2015 03:00 - 17.09.2015 04:00</t>
  </si>
  <si>
    <t>17.09.2015 02:00 - 17.09.2015 03:00</t>
  </si>
  <si>
    <t>17.09.2015 01:00 - 17.09.2015 02:00</t>
  </si>
  <si>
    <t>17.09.2015 00:00 - 17.09.2015 01:00</t>
  </si>
  <si>
    <t>16.09.2015 23:00 - 17.09.2015 00:00</t>
  </si>
  <si>
    <t>16.09.2015 22:00 - 16.09.2015 23:00</t>
  </si>
  <si>
    <t>16.09.2015 21:00 - 16.09.2015 22:00</t>
  </si>
  <si>
    <t>16.09.2015 20:00 - 16.09.2015 21:00</t>
  </si>
  <si>
    <t>16.09.2015 19:00 - 16.09.2015 20:00</t>
  </si>
  <si>
    <t>16.09.2015 18:00 - 16.09.2015 19:00</t>
  </si>
  <si>
    <t>16.09.2015 17:00 - 16.09.2015 18:00</t>
  </si>
  <si>
    <t>16.09.2015 16:00 - 16.09.2015 17:00</t>
  </si>
  <si>
    <t>16.09.2015 15:00 - 16.09.2015 16:00</t>
  </si>
  <si>
    <t>16.09.2015 14:00 - 16.09.2015 15:00</t>
  </si>
  <si>
    <t>16.09.2015 13:00 - 16.09.2015 14:00</t>
  </si>
  <si>
    <t>16.09.2015 12:00 - 16.09.2015 13:00</t>
  </si>
  <si>
    <t>16.09.2015 11:00 - 16.09.2015 12:00</t>
  </si>
  <si>
    <t>16.09.2015 10:00 - 16.09.2015 11:00</t>
  </si>
  <si>
    <t>16.09.2015 09:00 - 16.09.2015 10:00</t>
  </si>
  <si>
    <t>16.09.2015 08:00 - 16.09.2015 09:00</t>
  </si>
  <si>
    <t>16.09.2015 07:00 - 16.09.2015 08:00</t>
  </si>
  <si>
    <t>16.09.2015 06:00 - 16.09.2015 07:00</t>
  </si>
  <si>
    <t>16.09.2015 05:00 - 16.09.2015 06:00</t>
  </si>
  <si>
    <t>16.09.2015 04:00 - 16.09.2015 05:00</t>
  </si>
  <si>
    <t>16.09.2015 03:00 - 16.09.2015 04:00</t>
  </si>
  <si>
    <t>16.09.2015 02:00 - 16.09.2015 03:00</t>
  </si>
  <si>
    <t>16.09.2015 01:00 - 16.09.2015 02:00</t>
  </si>
  <si>
    <t>16.09.2015 00:00 - 16.09.2015 01:00</t>
  </si>
  <si>
    <t>15.09.2015 23:00 - 16.09.2015 00:00</t>
  </si>
  <si>
    <t>15.09.2015 22:00 - 15.09.2015 23:00</t>
  </si>
  <si>
    <t>15.09.2015 21:00 - 15.09.2015 22:00</t>
  </si>
  <si>
    <t>15.09.2015 20:00 - 15.09.2015 21:00</t>
  </si>
  <si>
    <t>15.09.2015 19:00 - 15.09.2015 20:00</t>
  </si>
  <si>
    <t>15.09.2015 18:00 - 15.09.2015 19:00</t>
  </si>
  <si>
    <t>15.09.2015 17:00 - 15.09.2015 18:00</t>
  </si>
  <si>
    <t>15.09.2015 16:00 - 15.09.2015 17:00</t>
  </si>
  <si>
    <t>15.09.2015 15:00 - 15.09.2015 16:00</t>
  </si>
  <si>
    <t>15.09.2015 14:00 - 15.09.2015 15:00</t>
  </si>
  <si>
    <t>15.09.2015 13:00 - 15.09.2015 14:00</t>
  </si>
  <si>
    <t>15.09.2015 12:00 - 15.09.2015 13:00</t>
  </si>
  <si>
    <t>15.09.2015 11:00 - 15.09.2015 12:00</t>
  </si>
  <si>
    <t>15.09.2015 10:00 - 15.09.2015 11:00</t>
  </si>
  <si>
    <t>15.09.2015 09:00 - 15.09.2015 10:00</t>
  </si>
  <si>
    <t>15.09.2015 08:00 - 15.09.2015 09:00</t>
  </si>
  <si>
    <t>15.09.2015 07:00 - 15.09.2015 08:00</t>
  </si>
  <si>
    <t>15.09.2015 06:00 - 15.09.2015 07:00</t>
  </si>
  <si>
    <t>15.09.2015 05:00 - 15.09.2015 06:00</t>
  </si>
  <si>
    <t>15.09.2015 04:00 - 15.09.2015 05:00</t>
  </si>
  <si>
    <t>15.09.2015 03:00 - 15.09.2015 04:00</t>
  </si>
  <si>
    <t>15.09.2015 02:00 - 15.09.2015 03:00</t>
  </si>
  <si>
    <t>15.09.2015 01:00 - 15.09.2015 02:00</t>
  </si>
  <si>
    <t>15.09.2015 00:00 - 15.09.2015 01:00</t>
  </si>
  <si>
    <t>14.09.2015 23:00 - 15.09.2015 00:00</t>
  </si>
  <si>
    <t>14.09.2015 22:00 - 14.09.2015 23:00</t>
  </si>
  <si>
    <t>14.09.2015 21:00 - 14.09.2015 22:00</t>
  </si>
  <si>
    <t>14.09.2015 20:00 - 14.09.2015 21:00</t>
  </si>
  <si>
    <t>14.09.2015 19:00 - 14.09.2015 20:00</t>
  </si>
  <si>
    <t>14.09.2015 18:00 - 14.09.2015 19:00</t>
  </si>
  <si>
    <t>14.09.2015 17:00 - 14.09.2015 18:00</t>
  </si>
  <si>
    <t>14.09.2015 16:00 - 14.09.2015 17:00</t>
  </si>
  <si>
    <t>14.09.2015 15:00 - 14.09.2015 16:00</t>
  </si>
  <si>
    <t>14.09.2015 14:00 - 14.09.2015 15:00</t>
  </si>
  <si>
    <t>14.09.2015 13:00 - 14.09.2015 14:00</t>
  </si>
  <si>
    <t>14.09.2015 12:00 - 14.09.2015 13:00</t>
  </si>
  <si>
    <t>14.09.2015 11:00 - 14.09.2015 12:00</t>
  </si>
  <si>
    <t>14.09.2015 10:00 - 14.09.2015 11:00</t>
  </si>
  <si>
    <t>14.09.2015 09:00 - 14.09.2015 10:00</t>
  </si>
  <si>
    <t>14.09.2015 08:00 - 14.09.2015 09:00</t>
  </si>
  <si>
    <t>14.09.2015 07:00 - 14.09.2015 08:00</t>
  </si>
  <si>
    <t>14.09.2015 06:00 - 14.09.2015 07:00</t>
  </si>
  <si>
    <t>14.09.2015 05:00 - 14.09.2015 06:00</t>
  </si>
  <si>
    <t>14.09.2015 04:00 - 14.09.2015 05:00</t>
  </si>
  <si>
    <t>14.09.2015 03:00 - 14.09.2015 04:00</t>
  </si>
  <si>
    <t>14.09.2015 02:00 - 14.09.2015 03:00</t>
  </si>
  <si>
    <t>14.09.2015 01:00 - 14.09.2015 02:00</t>
  </si>
  <si>
    <t>14.09.2015 00:00 - 14.09.2015 01:00</t>
  </si>
  <si>
    <t>13.09.2015 23:00 - 14.09.2015 00:00</t>
  </si>
  <si>
    <t>13.09.2015 22:00 - 13.09.2015 23:00</t>
  </si>
  <si>
    <t>13.09.2015 21:00 - 13.09.2015 22:00</t>
  </si>
  <si>
    <t>13.09.2015 20:00 - 13.09.2015 21:00</t>
  </si>
  <si>
    <t>13.09.2015 19:00 - 13.09.2015 20:00</t>
  </si>
  <si>
    <t>13.09.2015 18:00 - 13.09.2015 19:00</t>
  </si>
  <si>
    <t>13.09.2015 17:00 - 13.09.2015 18:00</t>
  </si>
  <si>
    <t>13.09.2015 16:00 - 13.09.2015 17:00</t>
  </si>
  <si>
    <t>13.09.2015 15:00 - 13.09.2015 16:00</t>
  </si>
  <si>
    <t>13.09.2015 14:00 - 13.09.2015 15:00</t>
  </si>
  <si>
    <t>13.09.2015 13:00 - 13.09.2015 14:00</t>
  </si>
  <si>
    <t>13.09.2015 12:00 - 13.09.2015 13:00</t>
  </si>
  <si>
    <t>13.09.2015 11:00 - 13.09.2015 12:00</t>
  </si>
  <si>
    <t>13.09.2015 10:00 - 13.09.2015 11:00</t>
  </si>
  <si>
    <t>13.09.2015 09:00 - 13.09.2015 10:00</t>
  </si>
  <si>
    <t>13.09.2015 08:00 - 13.09.2015 09:00</t>
  </si>
  <si>
    <t>13.09.2015 07:00 - 13.09.2015 08:00</t>
  </si>
  <si>
    <t>13.09.2015 06:00 - 13.09.2015 07:00</t>
  </si>
  <si>
    <t>13.09.2015 05:00 - 13.09.2015 06:00</t>
  </si>
  <si>
    <t>13.09.2015 04:00 - 13.09.2015 05:00</t>
  </si>
  <si>
    <t>13.09.2015 03:00 - 13.09.2015 04:00</t>
  </si>
  <si>
    <t>13.09.2015 02:00 - 13.09.2015 03:00</t>
  </si>
  <si>
    <t>13.09.2015 01:00 - 13.09.2015 02:00</t>
  </si>
  <si>
    <t>13.09.2015 00:00 - 13.09.2015 01:00</t>
  </si>
  <si>
    <t>12.09.2015 23:00 - 13.09.2015 00:00</t>
  </si>
  <si>
    <t>12.09.2015 22:00 - 12.09.2015 23:00</t>
  </si>
  <si>
    <t>12.09.2015 21:00 - 12.09.2015 22:00</t>
  </si>
  <si>
    <t>12.09.2015 20:00 - 12.09.2015 21:00</t>
  </si>
  <si>
    <t>12.09.2015 19:00 - 12.09.2015 20:00</t>
  </si>
  <si>
    <t>12.09.2015 18:00 - 12.09.2015 19:00</t>
  </si>
  <si>
    <t>12.09.2015 17:00 - 12.09.2015 18:00</t>
  </si>
  <si>
    <t>12.09.2015 16:00 - 12.09.2015 17:00</t>
  </si>
  <si>
    <t>12.09.2015 15:00 - 12.09.2015 16:00</t>
  </si>
  <si>
    <t>12.09.2015 14:00 - 12.09.2015 15:00</t>
  </si>
  <si>
    <t>12.09.2015 13:00 - 12.09.2015 14:00</t>
  </si>
  <si>
    <t>12.09.2015 12:00 - 12.09.2015 13:00</t>
  </si>
  <si>
    <t>12.09.2015 11:00 - 12.09.2015 12:00</t>
  </si>
  <si>
    <t>12.09.2015 10:00 - 12.09.2015 11:00</t>
  </si>
  <si>
    <t>12.09.2015 09:00 - 12.09.2015 10:00</t>
  </si>
  <si>
    <t>12.09.2015 08:00 - 12.09.2015 09:00</t>
  </si>
  <si>
    <t>12.09.2015 07:00 - 12.09.2015 08:00</t>
  </si>
  <si>
    <t>12.09.2015 06:00 - 12.09.2015 07:00</t>
  </si>
  <si>
    <t>12.09.2015 05:00 - 12.09.2015 06:00</t>
  </si>
  <si>
    <t>12.09.2015 04:00 - 12.09.2015 05:00</t>
  </si>
  <si>
    <t>12.09.2015 03:00 - 12.09.2015 04:00</t>
  </si>
  <si>
    <t>12.09.2015 02:00 - 12.09.2015 03:00</t>
  </si>
  <si>
    <t>12.09.2015 01:00 - 12.09.2015 02:00</t>
  </si>
  <si>
    <t>12.09.2015 00:00 - 12.09.2015 01:00</t>
  </si>
  <si>
    <t>11.09.2015 23:00 - 12.09.2015 00:00</t>
  </si>
  <si>
    <t>11.09.2015 22:00 - 11.09.2015 23:00</t>
  </si>
  <si>
    <t>11.09.2015 21:00 - 11.09.2015 22:00</t>
  </si>
  <si>
    <t>11.09.2015 20:00 - 11.09.2015 21:00</t>
  </si>
  <si>
    <t>11.09.2015 19:00 - 11.09.2015 20:00</t>
  </si>
  <si>
    <t>11.09.2015 18:00 - 11.09.2015 19:00</t>
  </si>
  <si>
    <t>11.09.2015 17:00 - 11.09.2015 18:00</t>
  </si>
  <si>
    <t>11.09.2015 16:00 - 11.09.2015 17:00</t>
  </si>
  <si>
    <t>11.09.2015 15:00 - 11.09.2015 16:00</t>
  </si>
  <si>
    <t>11.09.2015 14:00 - 11.09.2015 15:00</t>
  </si>
  <si>
    <t>11.09.2015 13:00 - 11.09.2015 14:00</t>
  </si>
  <si>
    <t>11.09.2015 12:00 - 11.09.2015 13:00</t>
  </si>
  <si>
    <t>11.09.2015 11:00 - 11.09.2015 12:00</t>
  </si>
  <si>
    <t>11.09.2015 10:00 - 11.09.2015 11:00</t>
  </si>
  <si>
    <t>11.09.2015 09:00 - 11.09.2015 10:00</t>
  </si>
  <si>
    <t>11.09.2015 08:00 - 11.09.2015 09:00</t>
  </si>
  <si>
    <t>11.09.2015 07:00 - 11.09.2015 08:00</t>
  </si>
  <si>
    <t>11.09.2015 06:00 - 11.09.2015 07:00</t>
  </si>
  <si>
    <t>11.09.2015 05:00 - 11.09.2015 06:00</t>
  </si>
  <si>
    <t>11.09.2015 04:00 - 11.09.2015 05:00</t>
  </si>
  <si>
    <t>11.09.2015 03:00 - 11.09.2015 04:00</t>
  </si>
  <si>
    <t>11.09.2015 02:00 - 11.09.2015 03:00</t>
  </si>
  <si>
    <t>11.09.2015 01:00 - 11.09.2015 02:00</t>
  </si>
  <si>
    <t>11.09.2015 00:00 - 11.09.2015 01:00</t>
  </si>
  <si>
    <t>10.09.2015 23:00 - 11.09.2015 00:00</t>
  </si>
  <si>
    <t>10.09.2015 22:00 - 10.09.2015 23:00</t>
  </si>
  <si>
    <t>10.09.2015 21:00 - 10.09.2015 22:00</t>
  </si>
  <si>
    <t>10.09.2015 20:00 - 10.09.2015 21:00</t>
  </si>
  <si>
    <t>10.09.2015 19:00 - 10.09.2015 20:00</t>
  </si>
  <si>
    <t>10.09.2015 18:00 - 10.09.2015 19:00</t>
  </si>
  <si>
    <t>10.09.2015 17:00 - 10.09.2015 18:00</t>
  </si>
  <si>
    <t>10.09.2015 16:00 - 10.09.2015 17:00</t>
  </si>
  <si>
    <t>10.09.2015 15:00 - 10.09.2015 16:00</t>
  </si>
  <si>
    <t>10.09.2015 14:00 - 10.09.2015 15:00</t>
  </si>
  <si>
    <t>10.09.2015 13:00 - 10.09.2015 14:00</t>
  </si>
  <si>
    <t>10.09.2015 12:00 - 10.09.2015 13:00</t>
  </si>
  <si>
    <t>10.09.2015 11:00 - 10.09.2015 12:00</t>
  </si>
  <si>
    <t>10.09.2015 10:00 - 10.09.2015 11:00</t>
  </si>
  <si>
    <t>10.09.2015 09:00 - 10.09.2015 10:00</t>
  </si>
  <si>
    <t>10.09.2015 08:00 - 10.09.2015 09:00</t>
  </si>
  <si>
    <t>10.09.2015 07:00 - 10.09.2015 08:00</t>
  </si>
  <si>
    <t>10.09.2015 06:00 - 10.09.2015 07:00</t>
  </si>
  <si>
    <t>10.09.2015 05:00 - 10.09.2015 06:00</t>
  </si>
  <si>
    <t>10.09.2015 04:00 - 10.09.2015 05:00</t>
  </si>
  <si>
    <t>10.09.2015 03:00 - 10.09.2015 04:00</t>
  </si>
  <si>
    <t>10.09.2015 02:00 - 10.09.2015 03:00</t>
  </si>
  <si>
    <t>10.09.2015 01:00 - 10.09.2015 02:00</t>
  </si>
  <si>
    <t>10.09.2015 00:00 - 10.09.2015 01:00</t>
  </si>
  <si>
    <t>09.09.2015 23:00 - 10.09.2015 00:00</t>
  </si>
  <si>
    <t>09.09.2015 22:00 - 09.09.2015 23:00</t>
  </si>
  <si>
    <t>09.09.2015 21:00 - 09.09.2015 22:00</t>
  </si>
  <si>
    <t>09.09.2015 20:00 - 09.09.2015 21:00</t>
  </si>
  <si>
    <t>09.09.2015 19:00 - 09.09.2015 20:00</t>
  </si>
  <si>
    <t>09.09.2015 18:00 - 09.09.2015 19:00</t>
  </si>
  <si>
    <t>09.09.2015 17:00 - 09.09.2015 18:00</t>
  </si>
  <si>
    <t>09.09.2015 16:00 - 09.09.2015 17:00</t>
  </si>
  <si>
    <t>09.09.2015 15:00 - 09.09.2015 16:00</t>
  </si>
  <si>
    <t>09.09.2015 14:00 - 09.09.2015 15:00</t>
  </si>
  <si>
    <t>09.09.2015 13:00 - 09.09.2015 14:00</t>
  </si>
  <si>
    <t>09.09.2015 12:00 - 09.09.2015 13:00</t>
  </si>
  <si>
    <t>09.09.2015 11:00 - 09.09.2015 12:00</t>
  </si>
  <si>
    <t>09.09.2015 10:00 - 09.09.2015 11:00</t>
  </si>
  <si>
    <t>09.09.2015 09:00 - 09.09.2015 10:00</t>
  </si>
  <si>
    <t>09.09.2015 08:00 - 09.09.2015 09:00</t>
  </si>
  <si>
    <t>09.09.2015 07:00 - 09.09.2015 08:00</t>
  </si>
  <si>
    <t>09.09.2015 06:00 - 09.09.2015 07:00</t>
  </si>
  <si>
    <t>09.09.2015 05:00 - 09.09.2015 06:00</t>
  </si>
  <si>
    <t>09.09.2015 04:00 - 09.09.2015 05:00</t>
  </si>
  <si>
    <t>09.09.2015 03:00 - 09.09.2015 04:00</t>
  </si>
  <si>
    <t>09.09.2015 02:00 - 09.09.2015 03:00</t>
  </si>
  <si>
    <t>09.09.2015 01:00 - 09.09.2015 02:00</t>
  </si>
  <si>
    <t>09.09.2015 00:00 - 09.09.2015 01:00</t>
  </si>
  <si>
    <t>08.09.2015 23:00 - 09.09.2015 00:00</t>
  </si>
  <si>
    <t>08.09.2015 22:00 - 08.09.2015 23:00</t>
  </si>
  <si>
    <t>08.09.2015 21:00 - 08.09.2015 22:00</t>
  </si>
  <si>
    <t>08.09.2015 20:00 - 08.09.2015 21:00</t>
  </si>
  <si>
    <t>08.09.2015 19:00 - 08.09.2015 20:00</t>
  </si>
  <si>
    <t>08.09.2015 18:00 - 08.09.2015 19:00</t>
  </si>
  <si>
    <t>08.09.2015 17:00 - 08.09.2015 18:00</t>
  </si>
  <si>
    <t>08.09.2015 16:00 - 08.09.2015 17:00</t>
  </si>
  <si>
    <t>08.09.2015 15:00 - 08.09.2015 16:00</t>
  </si>
  <si>
    <t>08.09.2015 14:00 - 08.09.2015 15:00</t>
  </si>
  <si>
    <t>08.09.2015 13:00 - 08.09.2015 14:00</t>
  </si>
  <si>
    <t>08.09.2015 12:00 - 08.09.2015 13:00</t>
  </si>
  <si>
    <t>08.09.2015 11:00 - 08.09.2015 12:00</t>
  </si>
  <si>
    <t>08.09.2015 10:00 - 08.09.2015 11:00</t>
  </si>
  <si>
    <t>08.09.2015 09:00 - 08.09.2015 10:00</t>
  </si>
  <si>
    <t>08.09.2015 08:00 - 08.09.2015 09:00</t>
  </si>
  <si>
    <t>08.09.2015 07:00 - 08.09.2015 08:00</t>
  </si>
  <si>
    <t>08.09.2015 06:00 - 08.09.2015 07:00</t>
  </si>
  <si>
    <t>08.09.2015 05:00 - 08.09.2015 06:00</t>
  </si>
  <si>
    <t>08.09.2015 04:00 - 08.09.2015 05:00</t>
  </si>
  <si>
    <t>08.09.2015 03:00 - 08.09.2015 04:00</t>
  </si>
  <si>
    <t>08.09.2015 02:00 - 08.09.2015 03:00</t>
  </si>
  <si>
    <t>08.09.2015 01:00 - 08.09.2015 02:00</t>
  </si>
  <si>
    <t>08.09.2015 00:00 - 08.09.2015 01:00</t>
  </si>
  <si>
    <t>07.09.2015 23:00 - 08.09.2015 00:00</t>
  </si>
  <si>
    <t>07.09.2015 22:00 - 07.09.2015 23:00</t>
  </si>
  <si>
    <t>07.09.2015 21:00 - 07.09.2015 22:00</t>
  </si>
  <si>
    <t>07.09.2015 20:00 - 07.09.2015 21:00</t>
  </si>
  <si>
    <t>07.09.2015 19:00 - 07.09.2015 20:00</t>
  </si>
  <si>
    <t>07.09.2015 18:00 - 07.09.2015 19:00</t>
  </si>
  <si>
    <t>07.09.2015 17:00 - 07.09.2015 18:00</t>
  </si>
  <si>
    <t>07.09.2015 16:00 - 07.09.2015 17:00</t>
  </si>
  <si>
    <t>07.09.2015 15:00 - 07.09.2015 16:00</t>
  </si>
  <si>
    <t>07.09.2015 14:00 - 07.09.2015 15:00</t>
  </si>
  <si>
    <t>07.09.2015 13:00 - 07.09.2015 14:00</t>
  </si>
  <si>
    <t>07.09.2015 12:00 - 07.09.2015 13:00</t>
  </si>
  <si>
    <t>07.09.2015 11:00 - 07.09.2015 12:00</t>
  </si>
  <si>
    <t>07.09.2015 10:00 - 07.09.2015 11:00</t>
  </si>
  <si>
    <t>07.09.2015 09:00 - 07.09.2015 10:00</t>
  </si>
  <si>
    <t>07.09.2015 08:00 - 07.09.2015 09:00</t>
  </si>
  <si>
    <t>07.09.2015 07:00 - 07.09.2015 08:00</t>
  </si>
  <si>
    <t>07.09.2015 06:00 - 07.09.2015 07:00</t>
  </si>
  <si>
    <t>07.09.2015 05:00 - 07.09.2015 06:00</t>
  </si>
  <si>
    <t>07.09.2015 04:00 - 07.09.2015 05:00</t>
  </si>
  <si>
    <t>07.09.2015 03:00 - 07.09.2015 04:00</t>
  </si>
  <si>
    <t>07.09.2015 02:00 - 07.09.2015 03:00</t>
  </si>
  <si>
    <t>07.09.2015 01:00 - 07.09.2015 02:00</t>
  </si>
  <si>
    <t>07.09.2015 00:00 - 07.09.2015 01:00</t>
  </si>
  <si>
    <t>06.09.2015 23:00 - 07.09.2015 00:00</t>
  </si>
  <si>
    <t>06.09.2015 22:00 - 06.09.2015 23:00</t>
  </si>
  <si>
    <t>06.09.2015 21:00 - 06.09.2015 22:00</t>
  </si>
  <si>
    <t>06.09.2015 20:00 - 06.09.2015 21:00</t>
  </si>
  <si>
    <t>06.09.2015 19:00 - 06.09.2015 20:00</t>
  </si>
  <si>
    <t>06.09.2015 18:00 - 06.09.2015 19:00</t>
  </si>
  <si>
    <t>06.09.2015 17:00 - 06.09.2015 18:00</t>
  </si>
  <si>
    <t>06.09.2015 16:00 - 06.09.2015 17:00</t>
  </si>
  <si>
    <t>06.09.2015 15:00 - 06.09.2015 16:00</t>
  </si>
  <si>
    <t>06.09.2015 14:00 - 06.09.2015 15:00</t>
  </si>
  <si>
    <t>06.09.2015 13:00 - 06.09.2015 14:00</t>
  </si>
  <si>
    <t>06.09.2015 12:00 - 06.09.2015 13:00</t>
  </si>
  <si>
    <t>06.09.2015 11:00 - 06.09.2015 12:00</t>
  </si>
  <si>
    <t>06.09.2015 10:00 - 06.09.2015 11:00</t>
  </si>
  <si>
    <t>06.09.2015 09:00 - 06.09.2015 10:00</t>
  </si>
  <si>
    <t>06.09.2015 08:00 - 06.09.2015 09:00</t>
  </si>
  <si>
    <t>06.09.2015 07:00 - 06.09.2015 08:00</t>
  </si>
  <si>
    <t>06.09.2015 06:00 - 06.09.2015 07:00</t>
  </si>
  <si>
    <t>06.09.2015 05:00 - 06.09.2015 06:00</t>
  </si>
  <si>
    <t>06.09.2015 04:00 - 06.09.2015 05:00</t>
  </si>
  <si>
    <t>06.09.2015 03:00 - 06.09.2015 04:00</t>
  </si>
  <si>
    <t>06.09.2015 02:00 - 06.09.2015 03:00</t>
  </si>
  <si>
    <t>06.09.2015 01:00 - 06.09.2015 02:00</t>
  </si>
  <si>
    <t>06.09.2015 00:00 - 06.09.2015 01:00</t>
  </si>
  <si>
    <t>05.09.2015 23:00 - 06.09.2015 00:00</t>
  </si>
  <si>
    <t>05.09.2015 22:00 - 05.09.2015 23:00</t>
  </si>
  <si>
    <t>05.09.2015 21:00 - 05.09.2015 22:00</t>
  </si>
  <si>
    <t>05.09.2015 20:00 - 05.09.2015 21:00</t>
  </si>
  <si>
    <t>05.09.2015 19:00 - 05.09.2015 20:00</t>
  </si>
  <si>
    <t>05.09.2015 18:00 - 05.09.2015 19:00</t>
  </si>
  <si>
    <t>05.09.2015 17:00 - 05.09.2015 18:00</t>
  </si>
  <si>
    <t>05.09.2015 16:00 - 05.09.2015 17:00</t>
  </si>
  <si>
    <t>05.09.2015 15:00 - 05.09.2015 16:00</t>
  </si>
  <si>
    <t>05.09.2015 14:00 - 05.09.2015 15:00</t>
  </si>
  <si>
    <t>05.09.2015 13:00 - 05.09.2015 14:00</t>
  </si>
  <si>
    <t>05.09.2015 12:00 - 05.09.2015 13:00</t>
  </si>
  <si>
    <t>05.09.2015 11:00 - 05.09.2015 12:00</t>
  </si>
  <si>
    <t>05.09.2015 10:00 - 05.09.2015 11:00</t>
  </si>
  <si>
    <t>05.09.2015 09:00 - 05.09.2015 10:00</t>
  </si>
  <si>
    <t>05.09.2015 08:00 - 05.09.2015 09:00</t>
  </si>
  <si>
    <t>05.09.2015 07:00 - 05.09.2015 08:00</t>
  </si>
  <si>
    <t>05.09.2015 06:00 - 05.09.2015 07:00</t>
  </si>
  <si>
    <t>05.09.2015 05:00 - 05.09.2015 06:00</t>
  </si>
  <si>
    <t>05.09.2015 04:00 - 05.09.2015 05:00</t>
  </si>
  <si>
    <t>05.09.2015 03:00 - 05.09.2015 04:00</t>
  </si>
  <si>
    <t>05.09.2015 02:00 - 05.09.2015 03:00</t>
  </si>
  <si>
    <t>05.09.2015 01:00 - 05.09.2015 02:00</t>
  </si>
  <si>
    <t>05.09.2015 00:00 - 05.09.2015 01:00</t>
  </si>
  <si>
    <t>04.09.2015 23:00 - 05.09.2015 00:00</t>
  </si>
  <si>
    <t>04.09.2015 22:00 - 04.09.2015 23:00</t>
  </si>
  <si>
    <t>04.09.2015 21:00 - 04.09.2015 22:00</t>
  </si>
  <si>
    <t>04.09.2015 20:00 - 04.09.2015 21:00</t>
  </si>
  <si>
    <t>04.09.2015 19:00 - 04.09.2015 20:00</t>
  </si>
  <si>
    <t>04.09.2015 18:00 - 04.09.2015 19:00</t>
  </si>
  <si>
    <t>04.09.2015 17:00 - 04.09.2015 18:00</t>
  </si>
  <si>
    <t>04.09.2015 16:00 - 04.09.2015 17:00</t>
  </si>
  <si>
    <t>04.09.2015 15:00 - 04.09.2015 16:00</t>
  </si>
  <si>
    <t>04.09.2015 14:00 - 04.09.2015 15:00</t>
  </si>
  <si>
    <t>04.09.2015 13:00 - 04.09.2015 14:00</t>
  </si>
  <si>
    <t>04.09.2015 12:00 - 04.09.2015 13:00</t>
  </si>
  <si>
    <t>04.09.2015 11:00 - 04.09.2015 12:00</t>
  </si>
  <si>
    <t>04.09.2015 10:00 - 04.09.2015 11:00</t>
  </si>
  <si>
    <t>04.09.2015 09:00 - 04.09.2015 10:00</t>
  </si>
  <si>
    <t>04.09.2015 08:00 - 04.09.2015 09:00</t>
  </si>
  <si>
    <t>04.09.2015 07:00 - 04.09.2015 08:00</t>
  </si>
  <si>
    <t>04.09.2015 06:00 - 04.09.2015 07:00</t>
  </si>
  <si>
    <t>04.09.2015 05:00 - 04.09.2015 06:00</t>
  </si>
  <si>
    <t>04.09.2015 04:00 - 04.09.2015 05:00</t>
  </si>
  <si>
    <t>04.09.2015 03:00 - 04.09.2015 04:00</t>
  </si>
  <si>
    <t>04.09.2015 02:00 - 04.09.2015 03:00</t>
  </si>
  <si>
    <t>04.09.2015 01:00 - 04.09.2015 02:00</t>
  </si>
  <si>
    <t>04.09.2015 00:00 - 04.09.2015 01:00</t>
  </si>
  <si>
    <t>03.09.2015 23:00 - 04.09.2015 00:00</t>
  </si>
  <si>
    <t>03.09.2015 22:00 - 03.09.2015 23:00</t>
  </si>
  <si>
    <t>03.09.2015 21:00 - 03.09.2015 22:00</t>
  </si>
  <si>
    <t>03.09.2015 20:00 - 03.09.2015 21:00</t>
  </si>
  <si>
    <t>03.09.2015 19:00 - 03.09.2015 20:00</t>
  </si>
  <si>
    <t>03.09.2015 18:00 - 03.09.2015 19:00</t>
  </si>
  <si>
    <t>03.09.2015 17:00 - 03.09.2015 18:00</t>
  </si>
  <si>
    <t>03.09.2015 16:00 - 03.09.2015 17:00</t>
  </si>
  <si>
    <t>03.09.2015 15:00 - 03.09.2015 16:00</t>
  </si>
  <si>
    <t>03.09.2015 14:00 - 03.09.2015 15:00</t>
  </si>
  <si>
    <t>03.09.2015 13:00 - 03.09.2015 14:00</t>
  </si>
  <si>
    <t>03.09.2015 12:00 - 03.09.2015 13:00</t>
  </si>
  <si>
    <t>03.09.2015 11:00 - 03.09.2015 12:00</t>
  </si>
  <si>
    <t>03.09.2015 10:00 - 03.09.2015 11:00</t>
  </si>
  <si>
    <t>03.09.2015 09:00 - 03.09.2015 10:00</t>
  </si>
  <si>
    <t>03.09.2015 08:00 - 03.09.2015 09:00</t>
  </si>
  <si>
    <t>03.09.2015 07:00 - 03.09.2015 08:00</t>
  </si>
  <si>
    <t>03.09.2015 06:00 - 03.09.2015 07:00</t>
  </si>
  <si>
    <t>03.09.2015 05:00 - 03.09.2015 06:00</t>
  </si>
  <si>
    <t>03.09.2015 04:00 - 03.09.2015 05:00</t>
  </si>
  <si>
    <t>03.09.2015 03:00 - 03.09.2015 04:00</t>
  </si>
  <si>
    <t>03.09.2015 02:00 - 03.09.2015 03:00</t>
  </si>
  <si>
    <t>03.09.2015 01:00 - 03.09.2015 02:00</t>
  </si>
  <si>
    <t>03.09.2015 00:00 - 03.09.2015 01:00</t>
  </si>
  <si>
    <t>02.09.2015 23:00 - 03.09.2015 00:00</t>
  </si>
  <si>
    <t>02.09.2015 22:00 - 02.09.2015 23:00</t>
  </si>
  <si>
    <t>02.09.2015 21:00 - 02.09.2015 22:00</t>
  </si>
  <si>
    <t>02.09.2015 20:00 - 02.09.2015 21:00</t>
  </si>
  <si>
    <t>02.09.2015 19:00 - 02.09.2015 20:00</t>
  </si>
  <si>
    <t>02.09.2015 18:00 - 02.09.2015 19:00</t>
  </si>
  <si>
    <t>02.09.2015 17:00 - 02.09.2015 18:00</t>
  </si>
  <si>
    <t>02.09.2015 16:00 - 02.09.2015 17:00</t>
  </si>
  <si>
    <t>02.09.2015 15:00 - 02.09.2015 16:00</t>
  </si>
  <si>
    <t>02.09.2015 14:00 - 02.09.2015 15:00</t>
  </si>
  <si>
    <t>02.09.2015 13:00 - 02.09.2015 14:00</t>
  </si>
  <si>
    <t>02.09.2015 12:00 - 02.09.2015 13:00</t>
  </si>
  <si>
    <t>02.09.2015 11:00 - 02.09.2015 12:00</t>
  </si>
  <si>
    <t>02.09.2015 10:00 - 02.09.2015 11:00</t>
  </si>
  <si>
    <t>02.09.2015 09:00 - 02.09.2015 10:00</t>
  </si>
  <si>
    <t>02.09.2015 08:00 - 02.09.2015 09:00</t>
  </si>
  <si>
    <t>02.09.2015 07:00 - 02.09.2015 08:00</t>
  </si>
  <si>
    <t>02.09.2015 06:00 - 02.09.2015 07:00</t>
  </si>
  <si>
    <t>02.09.2015 05:00 - 02.09.2015 06:00</t>
  </si>
  <si>
    <t>02.09.2015 04:00 - 02.09.2015 05:00</t>
  </si>
  <si>
    <t>02.09.2015 03:00 - 02.09.2015 04:00</t>
  </si>
  <si>
    <t>02.09.2015 02:00 - 02.09.2015 03:00</t>
  </si>
  <si>
    <t>02.09.2015 01:00 - 02.09.2015 02:00</t>
  </si>
  <si>
    <t>02.09.2015 00:00 - 02.09.2015 01:00</t>
  </si>
  <si>
    <t>01.09.2015 23:00 - 02.09.2015 00:00</t>
  </si>
  <si>
    <t>01.09.2015 22:00 - 01.09.2015 23:00</t>
  </si>
  <si>
    <t>01.09.2015 21:00 - 01.09.2015 22:00</t>
  </si>
  <si>
    <t>01.09.2015 20:00 - 01.09.2015 21:00</t>
  </si>
  <si>
    <t>01.09.2015 19:00 - 01.09.2015 20:00</t>
  </si>
  <si>
    <t>01.09.2015 18:00 - 01.09.2015 19:00</t>
  </si>
  <si>
    <t>01.09.2015 17:00 - 01.09.2015 18:00</t>
  </si>
  <si>
    <t>01.09.2015 16:00 - 01.09.2015 17:00</t>
  </si>
  <si>
    <t>01.09.2015 15:00 - 01.09.2015 16:00</t>
  </si>
  <si>
    <t>01.09.2015 14:00 - 01.09.2015 15:00</t>
  </si>
  <si>
    <t>01.09.2015 13:00 - 01.09.2015 14:00</t>
  </si>
  <si>
    <t>01.09.2015 12:00 - 01.09.2015 13:00</t>
  </si>
  <si>
    <t>01.09.2015 11:00 - 01.09.2015 12:00</t>
  </si>
  <si>
    <t>01.09.2015 10:00 - 01.09.2015 11:00</t>
  </si>
  <si>
    <t>01.09.2015 09:00 - 01.09.2015 10:00</t>
  </si>
  <si>
    <t>01.09.2015 08:00 - 01.09.2015 09:00</t>
  </si>
  <si>
    <t>01.09.2015 07:00 - 01.09.2015 08:00</t>
  </si>
  <si>
    <t>01.09.2015 06:00 - 01.09.2015 07:00</t>
  </si>
  <si>
    <t>01.09.2015 05:00 - 01.09.2015 06:00</t>
  </si>
  <si>
    <t>01.09.2015 04:00 - 01.09.2015 05:00</t>
  </si>
  <si>
    <t>01.09.2015 03:00 - 01.09.2015 04:00</t>
  </si>
  <si>
    <t>01.09.2015 02:00 - 01.09.2015 03:00</t>
  </si>
  <si>
    <t>01.09.2015 01:00 - 01.09.2015 02:00</t>
  </si>
  <si>
    <t>01.09.2015 00:00 - 01.09.2015 01:00</t>
  </si>
  <si>
    <t>31.08.2015 23:00 - 01.09.2015 00:00</t>
  </si>
  <si>
    <t>31.08.2015 22:00 - 31.08.2015 23:00</t>
  </si>
  <si>
    <t>31.08.2015 21:00 - 31.08.2015 22:00</t>
  </si>
  <si>
    <t>31.08.2015 20:00 - 31.08.2015 21:00</t>
  </si>
  <si>
    <t>31.08.2015 19:00 - 31.08.2015 20:00</t>
  </si>
  <si>
    <t>31.08.2015 18:00 - 31.08.2015 19:00</t>
  </si>
  <si>
    <t>31.08.2015 17:00 - 31.08.2015 18:00</t>
  </si>
  <si>
    <t>31.08.2015 16:00 - 31.08.2015 17:00</t>
  </si>
  <si>
    <t>31.08.2015 15:00 - 31.08.2015 16:00</t>
  </si>
  <si>
    <t>31.08.2015 14:00 - 31.08.2015 15:00</t>
  </si>
  <si>
    <t>31.08.2015 13:00 - 31.08.2015 14:00</t>
  </si>
  <si>
    <t>31.08.2015 12:00 - 31.08.2015 13:00</t>
  </si>
  <si>
    <t>31.08.2015 11:00 - 31.08.2015 12:00</t>
  </si>
  <si>
    <t>31.08.2015 10:00 - 31.08.2015 11:00</t>
  </si>
  <si>
    <t>31.08.2015 09:00 - 31.08.2015 10:00</t>
  </si>
  <si>
    <t>31.08.2015 08:00 - 31.08.2015 09:00</t>
  </si>
  <si>
    <t>31.08.2015 07:00 - 31.08.2015 08:00</t>
  </si>
  <si>
    <t>31.08.2015 06:00 - 31.08.2015 07:00</t>
  </si>
  <si>
    <t>31.08.2015 05:00 - 31.08.2015 06:00</t>
  </si>
  <si>
    <t>31.08.2015 04:00 - 31.08.2015 05:00</t>
  </si>
  <si>
    <t>31.08.2015 03:00 - 31.08.2015 04:00</t>
  </si>
  <si>
    <t>31.08.2015 02:00 - 31.08.2015 03:00</t>
  </si>
  <si>
    <t>31.08.2015 01:00 - 31.08.2015 02:00</t>
  </si>
  <si>
    <t>31.08.2015 00:00 - 31.08.2015 01:00</t>
  </si>
  <si>
    <t>30.08.2015 23:00 - 31.08.2015 00:00</t>
  </si>
  <si>
    <t>30.08.2015 22:00 - 30.08.2015 23:00</t>
  </si>
  <si>
    <t>30.08.2015 21:00 - 30.08.2015 22:00</t>
  </si>
  <si>
    <t>30.08.2015 20:00 - 30.08.2015 21:00</t>
  </si>
  <si>
    <t>30.08.2015 19:00 - 30.08.2015 20:00</t>
  </si>
  <si>
    <t>30.08.2015 18:00 - 30.08.2015 19:00</t>
  </si>
  <si>
    <t>30.08.2015 17:00 - 30.08.2015 18:00</t>
  </si>
  <si>
    <t>30.08.2015 16:00 - 30.08.2015 17:00</t>
  </si>
  <si>
    <t>30.08.2015 15:00 - 30.08.2015 16:00</t>
  </si>
  <si>
    <t>30.08.2015 14:00 - 30.08.2015 15:00</t>
  </si>
  <si>
    <t>30.08.2015 13:00 - 30.08.2015 14:00</t>
  </si>
  <si>
    <t>30.08.2015 12:00 - 30.08.2015 13:00</t>
  </si>
  <si>
    <t>30.08.2015 11:00 - 30.08.2015 12:00</t>
  </si>
  <si>
    <t>30.08.2015 10:00 - 30.08.2015 11:00</t>
  </si>
  <si>
    <t>30.08.2015 09:00 - 30.08.2015 10:00</t>
  </si>
  <si>
    <t>30.08.2015 08:00 - 30.08.2015 09:00</t>
  </si>
  <si>
    <t>30.08.2015 07:00 - 30.08.2015 08:00</t>
  </si>
  <si>
    <t>30.08.2015 06:00 - 30.08.2015 07:00</t>
  </si>
  <si>
    <t>30.08.2015 05:00 - 30.08.2015 06:00</t>
  </si>
  <si>
    <t>30.08.2015 04:00 - 30.08.2015 05:00</t>
  </si>
  <si>
    <t>30.08.2015 03:00 - 30.08.2015 04:00</t>
  </si>
  <si>
    <t>30.08.2015 02:00 - 30.08.2015 03:00</t>
  </si>
  <si>
    <t>30.08.2015 01:00 - 30.08.2015 02:00</t>
  </si>
  <si>
    <t>30.08.2015 00:00 - 30.08.2015 01:00</t>
  </si>
  <si>
    <t>29.08.2015 23:00 - 30.08.2015 00:00</t>
  </si>
  <si>
    <t>29.08.2015 22:00 - 29.08.2015 23:00</t>
  </si>
  <si>
    <t>29.08.2015 21:00 - 29.08.2015 22:00</t>
  </si>
  <si>
    <t>29.08.2015 20:00 - 29.08.2015 21:00</t>
  </si>
  <si>
    <t>29.08.2015 19:00 - 29.08.2015 20:00</t>
  </si>
  <si>
    <t>29.08.2015 18:00 - 29.08.2015 19:00</t>
  </si>
  <si>
    <t>29.08.2015 17:00 - 29.08.2015 18:00</t>
  </si>
  <si>
    <t>29.08.2015 16:00 - 29.08.2015 17:00</t>
  </si>
  <si>
    <t>29.08.2015 15:00 - 29.08.2015 16:00</t>
  </si>
  <si>
    <t>29.08.2015 14:00 - 29.08.2015 15:00</t>
  </si>
  <si>
    <t>29.08.2015 13:00 - 29.08.2015 14:00</t>
  </si>
  <si>
    <t>29.08.2015 12:00 - 29.08.2015 13:00</t>
  </si>
  <si>
    <t>29.08.2015 11:00 - 29.08.2015 12:00</t>
  </si>
  <si>
    <t>29.08.2015 10:00 - 29.08.2015 11:00</t>
  </si>
  <si>
    <t>29.08.2015 09:00 - 29.08.2015 10:00</t>
  </si>
  <si>
    <t>29.08.2015 08:00 - 29.08.2015 09:00</t>
  </si>
  <si>
    <t>29.08.2015 07:00 - 29.08.2015 08:00</t>
  </si>
  <si>
    <t>29.08.2015 06:00 - 29.08.2015 07:00</t>
  </si>
  <si>
    <t>29.08.2015 05:00 - 29.08.2015 06:00</t>
  </si>
  <si>
    <t>29.08.2015 04:00 - 29.08.2015 05:00</t>
  </si>
  <si>
    <t>29.08.2015 03:00 - 29.08.2015 04:00</t>
  </si>
  <si>
    <t>29.08.2015 02:00 - 29.08.2015 03:00</t>
  </si>
  <si>
    <t>29.08.2015 01:00 - 29.08.2015 02:00</t>
  </si>
  <si>
    <t>29.08.2015 00:00 - 29.08.2015 01:00</t>
  </si>
  <si>
    <t>28.08.2015 23:00 - 29.08.2015 00:00</t>
  </si>
  <si>
    <t>28.08.2015 22:00 - 28.08.2015 23:00</t>
  </si>
  <si>
    <t>28.08.2015 21:00 - 28.08.2015 22:00</t>
  </si>
  <si>
    <t>28.08.2015 20:00 - 28.08.2015 21:00</t>
  </si>
  <si>
    <t>28.08.2015 19:00 - 28.08.2015 20:00</t>
  </si>
  <si>
    <t>28.08.2015 18:00 - 28.08.2015 19:00</t>
  </si>
  <si>
    <t>28.08.2015 17:00 - 28.08.2015 18:00</t>
  </si>
  <si>
    <t>28.08.2015 16:00 - 28.08.2015 17:00</t>
  </si>
  <si>
    <t>28.08.2015 15:00 - 28.08.2015 16:00</t>
  </si>
  <si>
    <t>28.08.2015 14:00 - 28.08.2015 15:00</t>
  </si>
  <si>
    <t>28.08.2015 13:00 - 28.08.2015 14:00</t>
  </si>
  <si>
    <t>28.08.2015 12:00 - 28.08.2015 13:00</t>
  </si>
  <si>
    <t>28.08.2015 11:00 - 28.08.2015 12:00</t>
  </si>
  <si>
    <t>28.08.2015 10:00 - 28.08.2015 11:00</t>
  </si>
  <si>
    <t>28.08.2015 09:00 - 28.08.2015 10:00</t>
  </si>
  <si>
    <t>28.08.2015 08:00 - 28.08.2015 09:00</t>
  </si>
  <si>
    <t>28.08.2015 07:00 - 28.08.2015 08:00</t>
  </si>
  <si>
    <t>28.08.2015 06:00 - 28.08.2015 07:00</t>
  </si>
  <si>
    <t>28.08.2015 05:00 - 28.08.2015 06:00</t>
  </si>
  <si>
    <t>28.08.2015 04:00 - 28.08.2015 05:00</t>
  </si>
  <si>
    <t>28.08.2015 03:00 - 28.08.2015 04:00</t>
  </si>
  <si>
    <t>28.08.2015 02:00 - 28.08.2015 03:00</t>
  </si>
  <si>
    <t>28.08.2015 01:00 - 28.08.2015 02:00</t>
  </si>
  <si>
    <t>28.08.2015 00:00 - 28.08.2015 01:00</t>
  </si>
  <si>
    <t>27.08.2015 23:00 - 28.08.2015 00:00</t>
  </si>
  <si>
    <t>27.08.2015 22:00 - 27.08.2015 23:00</t>
  </si>
  <si>
    <t>27.08.2015 21:00 - 27.08.2015 22:00</t>
  </si>
  <si>
    <t>27.08.2015 20:00 - 27.08.2015 21:00</t>
  </si>
  <si>
    <t>27.08.2015 19:00 - 27.08.2015 20:00</t>
  </si>
  <si>
    <t>27.08.2015 18:00 - 27.08.2015 19:00</t>
  </si>
  <si>
    <t>27.08.2015 17:00 - 27.08.2015 18:00</t>
  </si>
  <si>
    <t>27.08.2015 16:00 - 27.08.2015 17:00</t>
  </si>
  <si>
    <t>27.08.2015 15:00 - 27.08.2015 16:00</t>
  </si>
  <si>
    <t>27.08.2015 14:00 - 27.08.2015 15:00</t>
  </si>
  <si>
    <t>27.08.2015 13:00 - 27.08.2015 14:00</t>
  </si>
  <si>
    <t>27.08.2015 12:00 - 27.08.2015 13:00</t>
  </si>
  <si>
    <t>27.08.2015 11:00 - 27.08.2015 12:00</t>
  </si>
  <si>
    <t>27.08.2015 10:00 - 27.08.2015 11:00</t>
  </si>
  <si>
    <t>27.08.2015 09:00 - 27.08.2015 10:00</t>
  </si>
  <si>
    <t>27.08.2015 08:00 - 27.08.2015 09:00</t>
  </si>
  <si>
    <t>27.08.2015 07:00 - 27.08.2015 08:00</t>
  </si>
  <si>
    <t>27.08.2015 06:00 - 27.08.2015 07:00</t>
  </si>
  <si>
    <t>27.08.2015 05:00 - 27.08.2015 06:00</t>
  </si>
  <si>
    <t>27.08.2015 04:00 - 27.08.2015 05:00</t>
  </si>
  <si>
    <t>27.08.2015 03:00 - 27.08.2015 04:00</t>
  </si>
  <si>
    <t>27.08.2015 02:00 - 27.08.2015 03:00</t>
  </si>
  <si>
    <t>27.08.2015 01:00 - 27.08.2015 02:00</t>
  </si>
  <si>
    <t>27.08.2015 00:00 - 27.08.2015 01:00</t>
  </si>
  <si>
    <t>26.08.2015 23:00 - 27.08.2015 00:00</t>
  </si>
  <si>
    <t>26.08.2015 22:00 - 26.08.2015 23:00</t>
  </si>
  <si>
    <t>26.08.2015 21:00 - 26.08.2015 22:00</t>
  </si>
  <si>
    <t>26.08.2015 20:00 - 26.08.2015 21:00</t>
  </si>
  <si>
    <t>26.08.2015 19:00 - 26.08.2015 20:00</t>
  </si>
  <si>
    <t>26.08.2015 18:00 - 26.08.2015 19:00</t>
  </si>
  <si>
    <t>26.08.2015 17:00 - 26.08.2015 18:00</t>
  </si>
  <si>
    <t>26.08.2015 16:00 - 26.08.2015 17:00</t>
  </si>
  <si>
    <t>26.08.2015 15:00 - 26.08.2015 16:00</t>
  </si>
  <si>
    <t>26.08.2015 14:00 - 26.08.2015 15:00</t>
  </si>
  <si>
    <t>26.08.2015 13:00 - 26.08.2015 14:00</t>
  </si>
  <si>
    <t>26.08.2015 12:00 - 26.08.2015 13:00</t>
  </si>
  <si>
    <t>26.08.2015 11:00 - 26.08.2015 12:00</t>
  </si>
  <si>
    <t>26.08.2015 10:00 - 26.08.2015 11:00</t>
  </si>
  <si>
    <t>26.08.2015 09:00 - 26.08.2015 10:00</t>
  </si>
  <si>
    <t>26.08.2015 08:00 - 26.08.2015 09:00</t>
  </si>
  <si>
    <t>26.08.2015 07:00 - 26.08.2015 08:00</t>
  </si>
  <si>
    <t>26.08.2015 06:00 - 26.08.2015 07:00</t>
  </si>
  <si>
    <t>26.08.2015 05:00 - 26.08.2015 06:00</t>
  </si>
  <si>
    <t>26.08.2015 04:00 - 26.08.2015 05:00</t>
  </si>
  <si>
    <t>26.08.2015 03:00 - 26.08.2015 04:00</t>
  </si>
  <si>
    <t>26.08.2015 02:00 - 26.08.2015 03:00</t>
  </si>
  <si>
    <t>26.08.2015 01:00 - 26.08.2015 02:00</t>
  </si>
  <si>
    <t>26.08.2015 00:00 - 26.08.2015 01:00</t>
  </si>
  <si>
    <t>25.08.2015 23:00 - 26.08.2015 00:00</t>
  </si>
  <si>
    <t>25.08.2015 22:00 - 25.08.2015 23:00</t>
  </si>
  <si>
    <t>25.08.2015 21:00 - 25.08.2015 22:00</t>
  </si>
  <si>
    <t>25.08.2015 20:00 - 25.08.2015 21:00</t>
  </si>
  <si>
    <t>25.08.2015 19:00 - 25.08.2015 20:00</t>
  </si>
  <si>
    <t>25.08.2015 18:00 - 25.08.2015 19:00</t>
  </si>
  <si>
    <t>25.08.2015 17:00 - 25.08.2015 18:00</t>
  </si>
  <si>
    <t>25.08.2015 16:00 - 25.08.2015 17:00</t>
  </si>
  <si>
    <t>25.08.2015 15:00 - 25.08.2015 16:00</t>
  </si>
  <si>
    <t>25.08.2015 14:00 - 25.08.2015 15:00</t>
  </si>
  <si>
    <t>25.08.2015 13:00 - 25.08.2015 14:00</t>
  </si>
  <si>
    <t>25.08.2015 12:00 - 25.08.2015 13:00</t>
  </si>
  <si>
    <t>25.08.2015 11:00 - 25.08.2015 12:00</t>
  </si>
  <si>
    <t>25.08.2015 10:00 - 25.08.2015 11:00</t>
  </si>
  <si>
    <t>25.08.2015 09:00 - 25.08.2015 10:00</t>
  </si>
  <si>
    <t>25.08.2015 08:00 - 25.08.2015 09:00</t>
  </si>
  <si>
    <t>25.08.2015 07:00 - 25.08.2015 08:00</t>
  </si>
  <si>
    <t>25.08.2015 06:00 - 25.08.2015 07:00</t>
  </si>
  <si>
    <t>25.08.2015 05:00 - 25.08.2015 06:00</t>
  </si>
  <si>
    <t>25.08.2015 04:00 - 25.08.2015 05:00</t>
  </si>
  <si>
    <t>25.08.2015 03:00 - 25.08.2015 04:00</t>
  </si>
  <si>
    <t>25.08.2015 02:00 - 25.08.2015 03:00</t>
  </si>
  <si>
    <t>25.08.2015 01:00 - 25.08.2015 02:00</t>
  </si>
  <si>
    <t>25.08.2015 00:00 - 25.08.2015 01:00</t>
  </si>
  <si>
    <t>24.08.2015 23:00 - 25.08.2015 00:00</t>
  </si>
  <si>
    <t>24.08.2015 22:00 - 24.08.2015 23:00</t>
  </si>
  <si>
    <t>24.08.2015 21:00 - 24.08.2015 22:00</t>
  </si>
  <si>
    <t>24.08.2015 20:00 - 24.08.2015 21:00</t>
  </si>
  <si>
    <t>24.08.2015 19:00 - 24.08.2015 20:00</t>
  </si>
  <si>
    <t>24.08.2015 18:00 - 24.08.2015 19:00</t>
  </si>
  <si>
    <t>24.08.2015 17:00 - 24.08.2015 18:00</t>
  </si>
  <si>
    <t>24.08.2015 16:00 - 24.08.2015 17:00</t>
  </si>
  <si>
    <t>24.08.2015 15:00 - 24.08.2015 16:00</t>
  </si>
  <si>
    <t>24.08.2015 14:00 - 24.08.2015 15:00</t>
  </si>
  <si>
    <t>24.08.2015 13:00 - 24.08.2015 14:00</t>
  </si>
  <si>
    <t>24.08.2015 12:00 - 24.08.2015 13:00</t>
  </si>
  <si>
    <t>24.08.2015 11:00 - 24.08.2015 12:00</t>
  </si>
  <si>
    <t>24.08.2015 10:00 - 24.08.2015 11:00</t>
  </si>
  <si>
    <t>24.08.2015 09:00 - 24.08.2015 10:00</t>
  </si>
  <si>
    <t>24.08.2015 08:00 - 24.08.2015 09:00</t>
  </si>
  <si>
    <t>24.08.2015 07:00 - 24.08.2015 08:00</t>
  </si>
  <si>
    <t>24.08.2015 06:00 - 24.08.2015 07:00</t>
  </si>
  <si>
    <t>24.08.2015 05:00 - 24.08.2015 06:00</t>
  </si>
  <si>
    <t>24.08.2015 04:00 - 24.08.2015 05:00</t>
  </si>
  <si>
    <t>24.08.2015 03:00 - 24.08.2015 04:00</t>
  </si>
  <si>
    <t>24.08.2015 02:00 - 24.08.2015 03:00</t>
  </si>
  <si>
    <t>24.08.2015 01:00 - 24.08.2015 02:00</t>
  </si>
  <si>
    <t>24.08.2015 00:00 - 24.08.2015 01:00</t>
  </si>
  <si>
    <t>23.08.2015 23:00 - 24.08.2015 00:00</t>
  </si>
  <si>
    <t>23.08.2015 22:00 - 23.08.2015 23:00</t>
  </si>
  <si>
    <t>23.08.2015 21:00 - 23.08.2015 22:00</t>
  </si>
  <si>
    <t>23.08.2015 20:00 - 23.08.2015 21:00</t>
  </si>
  <si>
    <t>23.08.2015 19:00 - 23.08.2015 20:00</t>
  </si>
  <si>
    <t>23.08.2015 18:00 - 23.08.2015 19:00</t>
  </si>
  <si>
    <t>23.08.2015 17:00 - 23.08.2015 18:00</t>
  </si>
  <si>
    <t>23.08.2015 16:00 - 23.08.2015 17:00</t>
  </si>
  <si>
    <t>23.08.2015 15:00 - 23.08.2015 16:00</t>
  </si>
  <si>
    <t>23.08.2015 14:00 - 23.08.2015 15:00</t>
  </si>
  <si>
    <t>23.08.2015 13:00 - 23.08.2015 14:00</t>
  </si>
  <si>
    <t>23.08.2015 12:00 - 23.08.2015 13:00</t>
  </si>
  <si>
    <t>23.08.2015 11:00 - 23.08.2015 12:00</t>
  </si>
  <si>
    <t>23.08.2015 10:00 - 23.08.2015 11:00</t>
  </si>
  <si>
    <t>23.08.2015 09:00 - 23.08.2015 10:00</t>
  </si>
  <si>
    <t>23.08.2015 08:00 - 23.08.2015 09:00</t>
  </si>
  <si>
    <t>23.08.2015 07:00 - 23.08.2015 08:00</t>
  </si>
  <si>
    <t>23.08.2015 06:00 - 23.08.2015 07:00</t>
  </si>
  <si>
    <t>23.08.2015 05:00 - 23.08.2015 06:00</t>
  </si>
  <si>
    <t>23.08.2015 04:00 - 23.08.2015 05:00</t>
  </si>
  <si>
    <t>23.08.2015 03:00 - 23.08.2015 04:00</t>
  </si>
  <si>
    <t>23.08.2015 02:00 - 23.08.2015 03:00</t>
  </si>
  <si>
    <t>23.08.2015 01:00 - 23.08.2015 02:00</t>
  </si>
  <si>
    <t>23.08.2015 00:00 - 23.08.2015 01:00</t>
  </si>
  <si>
    <t>22.08.2015 23:00 - 23.08.2015 00:00</t>
  </si>
  <si>
    <t>22.08.2015 22:00 - 22.08.2015 23:00</t>
  </si>
  <si>
    <t>22.08.2015 21:00 - 22.08.2015 22:00</t>
  </si>
  <si>
    <t>22.08.2015 20:00 - 22.08.2015 21:00</t>
  </si>
  <si>
    <t>22.08.2015 19:00 - 22.08.2015 20:00</t>
  </si>
  <si>
    <t>22.08.2015 18:00 - 22.08.2015 19:00</t>
  </si>
  <si>
    <t>22.08.2015 17:00 - 22.08.2015 18:00</t>
  </si>
  <si>
    <t>22.08.2015 16:00 - 22.08.2015 17:00</t>
  </si>
  <si>
    <t>22.08.2015 15:00 - 22.08.2015 16:00</t>
  </si>
  <si>
    <t>22.08.2015 14:00 - 22.08.2015 15:00</t>
  </si>
  <si>
    <t>22.08.2015 13:00 - 22.08.2015 14:00</t>
  </si>
  <si>
    <t>22.08.2015 12:00 - 22.08.2015 13:00</t>
  </si>
  <si>
    <t>22.08.2015 11:00 - 22.08.2015 12:00</t>
  </si>
  <si>
    <t>22.08.2015 10:00 - 22.08.2015 11:00</t>
  </si>
  <si>
    <t>22.08.2015 09:00 - 22.08.2015 10:00</t>
  </si>
  <si>
    <t>22.08.2015 08:00 - 22.08.2015 09:00</t>
  </si>
  <si>
    <t>22.08.2015 07:00 - 22.08.2015 08:00</t>
  </si>
  <si>
    <t>22.08.2015 06:00 - 22.08.2015 07:00</t>
  </si>
  <si>
    <t>22.08.2015 05:00 - 22.08.2015 06:00</t>
  </si>
  <si>
    <t>22.08.2015 04:00 - 22.08.2015 05:00</t>
  </si>
  <si>
    <t>22.08.2015 03:00 - 22.08.2015 04:00</t>
  </si>
  <si>
    <t>22.08.2015 02:00 - 22.08.2015 03:00</t>
  </si>
  <si>
    <t>22.08.2015 01:00 - 22.08.2015 02:00</t>
  </si>
  <si>
    <t>22.08.2015 00:00 - 22.08.2015 01:00</t>
  </si>
  <si>
    <t>21.08.2015 23:00 - 22.08.2015 00:00</t>
  </si>
  <si>
    <t>21.08.2015 22:00 - 21.08.2015 23:00</t>
  </si>
  <si>
    <t>21.08.2015 21:00 - 21.08.2015 22:00</t>
  </si>
  <si>
    <t>21.08.2015 20:00 - 21.08.2015 21:00</t>
  </si>
  <si>
    <t>21.08.2015 19:00 - 21.08.2015 20:00</t>
  </si>
  <si>
    <t>21.08.2015 18:00 - 21.08.2015 19:00</t>
  </si>
  <si>
    <t>21.08.2015 17:00 - 21.08.2015 18:00</t>
  </si>
  <si>
    <t>21.08.2015 16:00 - 21.08.2015 17:00</t>
  </si>
  <si>
    <t>21.08.2015 15:00 - 21.08.2015 16:00</t>
  </si>
  <si>
    <t>21.08.2015 14:00 - 21.08.2015 15:00</t>
  </si>
  <si>
    <t>21.08.2015 13:00 - 21.08.2015 14:00</t>
  </si>
  <si>
    <t>21.08.2015 12:00 - 21.08.2015 13:00</t>
  </si>
  <si>
    <t>21.08.2015 11:00 - 21.08.2015 12:00</t>
  </si>
  <si>
    <t>21.08.2015 10:00 - 21.08.2015 11:00</t>
  </si>
  <si>
    <t>21.08.2015 09:00 - 21.08.2015 10:00</t>
  </si>
  <si>
    <t>21.08.2015 08:00 - 21.08.2015 09:00</t>
  </si>
  <si>
    <t>21.08.2015 07:00 - 21.08.2015 08:00</t>
  </si>
  <si>
    <t>21.08.2015 06:00 - 21.08.2015 07:00</t>
  </si>
  <si>
    <t>21.08.2015 05:00 - 21.08.2015 06:00</t>
  </si>
  <si>
    <t>21.08.2015 04:00 - 21.08.2015 05:00</t>
  </si>
  <si>
    <t>21.08.2015 03:00 - 21.08.2015 04:00</t>
  </si>
  <si>
    <t>21.08.2015 02:00 - 21.08.2015 03:00</t>
  </si>
  <si>
    <t>21.08.2015 01:00 - 21.08.2015 02:00</t>
  </si>
  <si>
    <t>21.08.2015 00:00 - 21.08.2015 01:00</t>
  </si>
  <si>
    <t>20.08.2015 23:00 - 21.08.2015 00:00</t>
  </si>
  <si>
    <t>20.08.2015 22:00 - 20.08.2015 23:00</t>
  </si>
  <si>
    <t>20.08.2015 21:00 - 20.08.2015 22:00</t>
  </si>
  <si>
    <t>20.08.2015 20:00 - 20.08.2015 21:00</t>
  </si>
  <si>
    <t>20.08.2015 19:00 - 20.08.2015 20:00</t>
  </si>
  <si>
    <t>20.08.2015 18:00 - 20.08.2015 19:00</t>
  </si>
  <si>
    <t>20.08.2015 17:00 - 20.08.2015 18:00</t>
  </si>
  <si>
    <t>20.08.2015 16:00 - 20.08.2015 17:00</t>
  </si>
  <si>
    <t>20.08.2015 15:00 - 20.08.2015 16:00</t>
  </si>
  <si>
    <t>20.08.2015 14:00 - 20.08.2015 15:00</t>
  </si>
  <si>
    <t>20.08.2015 13:00 - 20.08.2015 14:00</t>
  </si>
  <si>
    <t>20.08.2015 12:00 - 20.08.2015 13:00</t>
  </si>
  <si>
    <t>20.08.2015 11:00 - 20.08.2015 12:00</t>
  </si>
  <si>
    <t>20.08.2015 10:00 - 20.08.2015 11:00</t>
  </si>
  <si>
    <t>20.08.2015 09:00 - 20.08.2015 10:00</t>
  </si>
  <si>
    <t>20.08.2015 08:00 - 20.08.2015 09:00</t>
  </si>
  <si>
    <t>20.08.2015 07:00 - 20.08.2015 08:00</t>
  </si>
  <si>
    <t>20.08.2015 06:00 - 20.08.2015 07:00</t>
  </si>
  <si>
    <t>20.08.2015 05:00 - 20.08.2015 06:00</t>
  </si>
  <si>
    <t>20.08.2015 04:00 - 20.08.2015 05:00</t>
  </si>
  <si>
    <t>20.08.2015 03:00 - 20.08.2015 04:00</t>
  </si>
  <si>
    <t>20.08.2015 02:00 - 20.08.2015 03:00</t>
  </si>
  <si>
    <t>20.08.2015 01:00 - 20.08.2015 02:00</t>
  </si>
  <si>
    <t>20.08.2015 00:00 - 20.08.2015 01:00</t>
  </si>
  <si>
    <t>19.08.2015 23:00 - 20.08.2015 00:00</t>
  </si>
  <si>
    <t>19.08.2015 22:00 - 19.08.2015 23:00</t>
  </si>
  <si>
    <t>19.08.2015 21:00 - 19.08.2015 22:00</t>
  </si>
  <si>
    <t>19.08.2015 20:00 - 19.08.2015 21:00</t>
  </si>
  <si>
    <t>19.08.2015 19:00 - 19.08.2015 20:00</t>
  </si>
  <si>
    <t>19.08.2015 18:00 - 19.08.2015 19:00</t>
  </si>
  <si>
    <t>19.08.2015 17:00 - 19.08.2015 18:00</t>
  </si>
  <si>
    <t>19.08.2015 16:00 - 19.08.2015 17:00</t>
  </si>
  <si>
    <t>19.08.2015 15:00 - 19.08.2015 16:00</t>
  </si>
  <si>
    <t>19.08.2015 14:00 - 19.08.2015 15:00</t>
  </si>
  <si>
    <t>19.08.2015 13:00 - 19.08.2015 14:00</t>
  </si>
  <si>
    <t>19.08.2015 12:00 - 19.08.2015 13:00</t>
  </si>
  <si>
    <t>19.08.2015 11:00 - 19.08.2015 12:00</t>
  </si>
  <si>
    <t>19.08.2015 10:00 - 19.08.2015 11:00</t>
  </si>
  <si>
    <t>19.08.2015 09:00 - 19.08.2015 10:00</t>
  </si>
  <si>
    <t>19.08.2015 08:00 - 19.08.2015 09:00</t>
  </si>
  <si>
    <t>19.08.2015 07:00 - 19.08.2015 08:00</t>
  </si>
  <si>
    <t>19.08.2015 06:00 - 19.08.2015 07:00</t>
  </si>
  <si>
    <t>19.08.2015 05:00 - 19.08.2015 06:00</t>
  </si>
  <si>
    <t>19.08.2015 04:00 - 19.08.2015 05:00</t>
  </si>
  <si>
    <t>19.08.2015 03:00 - 19.08.2015 04:00</t>
  </si>
  <si>
    <t>19.08.2015 02:00 - 19.08.2015 03:00</t>
  </si>
  <si>
    <t>19.08.2015 01:00 - 19.08.2015 02:00</t>
  </si>
  <si>
    <t>19.08.2015 00:00 - 19.08.2015 01:00</t>
  </si>
  <si>
    <t>18.08.2015 23:00 - 19.08.2015 00:00</t>
  </si>
  <si>
    <t>18.08.2015 22:00 - 18.08.2015 23:00</t>
  </si>
  <si>
    <t>18.08.2015 21:00 - 18.08.2015 22:00</t>
  </si>
  <si>
    <t>18.08.2015 20:00 - 18.08.2015 21:00</t>
  </si>
  <si>
    <t>18.08.2015 19:00 - 18.08.2015 20:00</t>
  </si>
  <si>
    <t>18.08.2015 18:00 - 18.08.2015 19:00</t>
  </si>
  <si>
    <t>18.08.2015 17:00 - 18.08.2015 18:00</t>
  </si>
  <si>
    <t>18.08.2015 16:00 - 18.08.2015 17:00</t>
  </si>
  <si>
    <t>18.08.2015 15:00 - 18.08.2015 16:00</t>
  </si>
  <si>
    <t>18.08.2015 14:00 - 18.08.2015 15:00</t>
  </si>
  <si>
    <t>18.08.2015 13:00 - 18.08.2015 14:00</t>
  </si>
  <si>
    <t>18.08.2015 12:00 - 18.08.2015 13:00</t>
  </si>
  <si>
    <t>18.08.2015 11:00 - 18.08.2015 12:00</t>
  </si>
  <si>
    <t>18.08.2015 10:00 - 18.08.2015 11:00</t>
  </si>
  <si>
    <t>18.08.2015 09:00 - 18.08.2015 10:00</t>
  </si>
  <si>
    <t>18.08.2015 08:00 - 18.08.2015 09:00</t>
  </si>
  <si>
    <t>18.08.2015 07:00 - 18.08.2015 08:00</t>
  </si>
  <si>
    <t>18.08.2015 06:00 - 18.08.2015 07:00</t>
  </si>
  <si>
    <t>18.08.2015 05:00 - 18.08.2015 06:00</t>
  </si>
  <si>
    <t>18.08.2015 04:00 - 18.08.2015 05:00</t>
  </si>
  <si>
    <t>18.08.2015 03:00 - 18.08.2015 04:00</t>
  </si>
  <si>
    <t>18.08.2015 02:00 - 18.08.2015 03:00</t>
  </si>
  <si>
    <t>18.08.2015 01:00 - 18.08.2015 02:00</t>
  </si>
  <si>
    <t>18.08.2015 00:00 - 18.08.2015 01:00</t>
  </si>
  <si>
    <t>17.08.2015 23:00 - 18.08.2015 00:00</t>
  </si>
  <si>
    <t>17.08.2015 22:00 - 17.08.2015 23:00</t>
  </si>
  <si>
    <t>17.08.2015 21:00 - 17.08.2015 22:00</t>
  </si>
  <si>
    <t>17.08.2015 20:00 - 17.08.2015 21:00</t>
  </si>
  <si>
    <t>17.08.2015 19:00 - 17.08.2015 20:00</t>
  </si>
  <si>
    <t>17.08.2015 18:00 - 17.08.2015 19:00</t>
  </si>
  <si>
    <t>17.08.2015 17:00 - 17.08.2015 18:00</t>
  </si>
  <si>
    <t>17.08.2015 16:00 - 17.08.2015 17:00</t>
  </si>
  <si>
    <t>17.08.2015 15:00 - 17.08.2015 16:00</t>
  </si>
  <si>
    <t>17.08.2015 14:00 - 17.08.2015 15:00</t>
  </si>
  <si>
    <t>17.08.2015 13:00 - 17.08.2015 14:00</t>
  </si>
  <si>
    <t>17.08.2015 12:00 - 17.08.2015 13:00</t>
  </si>
  <si>
    <t>17.08.2015 11:00 - 17.08.2015 12:00</t>
  </si>
  <si>
    <t>17.08.2015 10:00 - 17.08.2015 11:00</t>
  </si>
  <si>
    <t>17.08.2015 09:00 - 17.08.2015 10:00</t>
  </si>
  <si>
    <t>17.08.2015 08:00 - 17.08.2015 09:00</t>
  </si>
  <si>
    <t>17.08.2015 07:00 - 17.08.2015 08:00</t>
  </si>
  <si>
    <t>17.08.2015 06:00 - 17.08.2015 07:00</t>
  </si>
  <si>
    <t>17.08.2015 05:00 - 17.08.2015 06:00</t>
  </si>
  <si>
    <t>17.08.2015 04:00 - 17.08.2015 05:00</t>
  </si>
  <si>
    <t>17.08.2015 03:00 - 17.08.2015 04:00</t>
  </si>
  <si>
    <t>17.08.2015 02:00 - 17.08.2015 03:00</t>
  </si>
  <si>
    <t>17.08.2015 01:00 - 17.08.2015 02:00</t>
  </si>
  <si>
    <t>17.08.2015 00:00 - 17.08.2015 01:00</t>
  </si>
  <si>
    <t>16.08.2015 23:00 - 17.08.2015 00:00</t>
  </si>
  <si>
    <t>16.08.2015 22:00 - 16.08.2015 23:00</t>
  </si>
  <si>
    <t>16.08.2015 21:00 - 16.08.2015 22:00</t>
  </si>
  <si>
    <t>16.08.2015 20:00 - 16.08.2015 21:00</t>
  </si>
  <si>
    <t>16.08.2015 19:00 - 16.08.2015 20:00</t>
  </si>
  <si>
    <t>16.08.2015 18:00 - 16.08.2015 19:00</t>
  </si>
  <si>
    <t>16.08.2015 17:00 - 16.08.2015 18:00</t>
  </si>
  <si>
    <t>16.08.2015 16:00 - 16.08.2015 17:00</t>
  </si>
  <si>
    <t>16.08.2015 15:00 - 16.08.2015 16:00</t>
  </si>
  <si>
    <t>16.08.2015 14:00 - 16.08.2015 15:00</t>
  </si>
  <si>
    <t>16.08.2015 13:00 - 16.08.2015 14:00</t>
  </si>
  <si>
    <t>16.08.2015 12:00 - 16.08.2015 13:00</t>
  </si>
  <si>
    <t>16.08.2015 11:00 - 16.08.2015 12:00</t>
  </si>
  <si>
    <t>16.08.2015 10:00 - 16.08.2015 11:00</t>
  </si>
  <si>
    <t>16.08.2015 09:00 - 16.08.2015 10:00</t>
  </si>
  <si>
    <t>16.08.2015 08:00 - 16.08.2015 09:00</t>
  </si>
  <si>
    <t>16.08.2015 07:00 - 16.08.2015 08:00</t>
  </si>
  <si>
    <t>16.08.2015 06:00 - 16.08.2015 07:00</t>
  </si>
  <si>
    <t>16.08.2015 05:00 - 16.08.2015 06:00</t>
  </si>
  <si>
    <t>16.08.2015 04:00 - 16.08.2015 05:00</t>
  </si>
  <si>
    <t>16.08.2015 03:00 - 16.08.2015 04:00</t>
  </si>
  <si>
    <t>16.08.2015 02:00 - 16.08.2015 03:00</t>
  </si>
  <si>
    <t>16.08.2015 01:00 - 16.08.2015 02:00</t>
  </si>
  <si>
    <t>16.08.2015 00:00 - 16.08.2015 01:00</t>
  </si>
  <si>
    <t>15.08.2015 23:00 - 16.08.2015 00:00</t>
  </si>
  <si>
    <t>15.08.2015 22:00 - 15.08.2015 23:00</t>
  </si>
  <si>
    <t>15.08.2015 21:00 - 15.08.2015 22:00</t>
  </si>
  <si>
    <t>15.08.2015 20:00 - 15.08.2015 21:00</t>
  </si>
  <si>
    <t>15.08.2015 19:00 - 15.08.2015 20:00</t>
  </si>
  <si>
    <t>15.08.2015 18:00 - 15.08.2015 19:00</t>
  </si>
  <si>
    <t>15.08.2015 17:00 - 15.08.2015 18:00</t>
  </si>
  <si>
    <t>15.08.2015 16:00 - 15.08.2015 17:00</t>
  </si>
  <si>
    <t>15.08.2015 15:00 - 15.08.2015 16:00</t>
  </si>
  <si>
    <t>15.08.2015 14:00 - 15.08.2015 15:00</t>
  </si>
  <si>
    <t>15.08.2015 13:00 - 15.08.2015 14:00</t>
  </si>
  <si>
    <t>15.08.2015 12:00 - 15.08.2015 13:00</t>
  </si>
  <si>
    <t>15.08.2015 11:00 - 15.08.2015 12:00</t>
  </si>
  <si>
    <t>15.08.2015 10:00 - 15.08.2015 11:00</t>
  </si>
  <si>
    <t>15.08.2015 09:00 - 15.08.2015 10:00</t>
  </si>
  <si>
    <t>15.08.2015 08:00 - 15.08.2015 09:00</t>
  </si>
  <si>
    <t>15.08.2015 07:00 - 15.08.2015 08:00</t>
  </si>
  <si>
    <t>15.08.2015 06:00 - 15.08.2015 07:00</t>
  </si>
  <si>
    <t>15.08.2015 05:00 - 15.08.2015 06:00</t>
  </si>
  <si>
    <t>15.08.2015 04:00 - 15.08.2015 05:00</t>
  </si>
  <si>
    <t>15.08.2015 03:00 - 15.08.2015 04:00</t>
  </si>
  <si>
    <t>15.08.2015 02:00 - 15.08.2015 03:00</t>
  </si>
  <si>
    <t>15.08.2015 01:00 - 15.08.2015 02:00</t>
  </si>
  <si>
    <t>15.08.2015 00:00 - 15.08.2015 01:00</t>
  </si>
  <si>
    <t>14.08.2015 23:00 - 15.08.2015 00:00</t>
  </si>
  <si>
    <t>14.08.2015 22:00 - 14.08.2015 23:00</t>
  </si>
  <si>
    <t>14.08.2015 21:00 - 14.08.2015 22:00</t>
  </si>
  <si>
    <t>14.08.2015 20:00 - 14.08.2015 21:00</t>
  </si>
  <si>
    <t>14.08.2015 19:00 - 14.08.2015 20:00</t>
  </si>
  <si>
    <t>14.08.2015 18:00 - 14.08.2015 19:00</t>
  </si>
  <si>
    <t>14.08.2015 17:00 - 14.08.2015 18:00</t>
  </si>
  <si>
    <t>14.08.2015 16:00 - 14.08.2015 17:00</t>
  </si>
  <si>
    <t>14.08.2015 15:00 - 14.08.2015 16:00</t>
  </si>
  <si>
    <t>14.08.2015 14:00 - 14.08.2015 15:00</t>
  </si>
  <si>
    <t>14.08.2015 13:00 - 14.08.2015 14:00</t>
  </si>
  <si>
    <t>14.08.2015 12:00 - 14.08.2015 13:00</t>
  </si>
  <si>
    <t>14.08.2015 11:00 - 14.08.2015 12:00</t>
  </si>
  <si>
    <t>14.08.2015 10:00 - 14.08.2015 11:00</t>
  </si>
  <si>
    <t>14.08.2015 09:00 - 14.08.2015 10:00</t>
  </si>
  <si>
    <t>14.08.2015 08:00 - 14.08.2015 09:00</t>
  </si>
  <si>
    <t>14.08.2015 07:00 - 14.08.2015 08:00</t>
  </si>
  <si>
    <t>14.08.2015 06:00 - 14.08.2015 07:00</t>
  </si>
  <si>
    <t>14.08.2015 05:00 - 14.08.2015 06:00</t>
  </si>
  <si>
    <t>14.08.2015 04:00 - 14.08.2015 05:00</t>
  </si>
  <si>
    <t>14.08.2015 03:00 - 14.08.2015 04:00</t>
  </si>
  <si>
    <t>14.08.2015 02:00 - 14.08.2015 03:00</t>
  </si>
  <si>
    <t>14.08.2015 01:00 - 14.08.2015 02:00</t>
  </si>
  <si>
    <t>14.08.2015 00:00 - 14.08.2015 01:00</t>
  </si>
  <si>
    <t>13.08.2015 23:00 - 14.08.2015 00:00</t>
  </si>
  <si>
    <t>13.08.2015 22:00 - 13.08.2015 23:00</t>
  </si>
  <si>
    <t>13.08.2015 21:00 - 13.08.2015 22:00</t>
  </si>
  <si>
    <t>13.08.2015 20:00 - 13.08.2015 21:00</t>
  </si>
  <si>
    <t>13.08.2015 19:00 - 13.08.2015 20:00</t>
  </si>
  <si>
    <t>13.08.2015 18:00 - 13.08.2015 19:00</t>
  </si>
  <si>
    <t>13.08.2015 17:00 - 13.08.2015 18:00</t>
  </si>
  <si>
    <t>13.08.2015 16:00 - 13.08.2015 17:00</t>
  </si>
  <si>
    <t>13.08.2015 15:00 - 13.08.2015 16:00</t>
  </si>
  <si>
    <t>13.08.2015 14:00 - 13.08.2015 15:00</t>
  </si>
  <si>
    <t>13.08.2015 13:00 - 13.08.2015 14:00</t>
  </si>
  <si>
    <t>13.08.2015 12:00 - 13.08.2015 13:00</t>
  </si>
  <si>
    <t>13.08.2015 11:00 - 13.08.2015 12:00</t>
  </si>
  <si>
    <t>13.08.2015 10:00 - 13.08.2015 11:00</t>
  </si>
  <si>
    <t>13.08.2015 09:00 - 13.08.2015 10:00</t>
  </si>
  <si>
    <t>13.08.2015 08:00 - 13.08.2015 09:00</t>
  </si>
  <si>
    <t>13.08.2015 07:00 - 13.08.2015 08:00</t>
  </si>
  <si>
    <t>13.08.2015 06:00 - 13.08.2015 07:00</t>
  </si>
  <si>
    <t>13.08.2015 05:00 - 13.08.2015 06:00</t>
  </si>
  <si>
    <t>13.08.2015 04:00 - 13.08.2015 05:00</t>
  </si>
  <si>
    <t>13.08.2015 03:00 - 13.08.2015 04:00</t>
  </si>
  <si>
    <t>13.08.2015 02:00 - 13.08.2015 03:00</t>
  </si>
  <si>
    <t>13.08.2015 01:00 - 13.08.2015 02:00</t>
  </si>
  <si>
    <t>13.08.2015 00:00 - 13.08.2015 01:00</t>
  </si>
  <si>
    <t>12.08.2015 23:00 - 13.08.2015 00:00</t>
  </si>
  <si>
    <t>12.08.2015 22:00 - 12.08.2015 23:00</t>
  </si>
  <si>
    <t>12.08.2015 21:00 - 12.08.2015 22:00</t>
  </si>
  <si>
    <t>12.08.2015 20:00 - 12.08.2015 21:00</t>
  </si>
  <si>
    <t>12.08.2015 19:00 - 12.08.2015 20:00</t>
  </si>
  <si>
    <t>12.08.2015 18:00 - 12.08.2015 19:00</t>
  </si>
  <si>
    <t>12.08.2015 17:00 - 12.08.2015 18:00</t>
  </si>
  <si>
    <t>12.08.2015 16:00 - 12.08.2015 17:00</t>
  </si>
  <si>
    <t>12.08.2015 15:00 - 12.08.2015 16:00</t>
  </si>
  <si>
    <t>12.08.2015 14:00 - 12.08.2015 15:00</t>
  </si>
  <si>
    <t>12.08.2015 13:00 - 12.08.2015 14:00</t>
  </si>
  <si>
    <t>12.08.2015 12:00 - 12.08.2015 13:00</t>
  </si>
  <si>
    <t>12.08.2015 11:00 - 12.08.2015 12:00</t>
  </si>
  <si>
    <t>12.08.2015 10:00 - 12.08.2015 11:00</t>
  </si>
  <si>
    <t>12.08.2015 09:00 - 12.08.2015 10:00</t>
  </si>
  <si>
    <t>12.08.2015 08:00 - 12.08.2015 09:00</t>
  </si>
  <si>
    <t>12.08.2015 07:00 - 12.08.2015 08:00</t>
  </si>
  <si>
    <t>12.08.2015 06:00 - 12.08.2015 07:00</t>
  </si>
  <si>
    <t>12.08.2015 05:00 - 12.08.2015 06:00</t>
  </si>
  <si>
    <t>12.08.2015 04:00 - 12.08.2015 05:00</t>
  </si>
  <si>
    <t>12.08.2015 03:00 - 12.08.2015 04:00</t>
  </si>
  <si>
    <t>12.08.2015 02:00 - 12.08.2015 03:00</t>
  </si>
  <si>
    <t>12.08.2015 01:00 - 12.08.2015 02:00</t>
  </si>
  <si>
    <t>12.08.2015 00:00 - 12.08.2015 01:00</t>
  </si>
  <si>
    <t>11.08.2015 23:00 - 12.08.2015 00:00</t>
  </si>
  <si>
    <t>11.08.2015 22:00 - 11.08.2015 23:00</t>
  </si>
  <si>
    <t>11.08.2015 21:00 - 11.08.2015 22:00</t>
  </si>
  <si>
    <t>11.08.2015 20:00 - 11.08.2015 21:00</t>
  </si>
  <si>
    <t>11.08.2015 19:00 - 11.08.2015 20:00</t>
  </si>
  <si>
    <t>11.08.2015 18:00 - 11.08.2015 19:00</t>
  </si>
  <si>
    <t>11.08.2015 17:00 - 11.08.2015 18:00</t>
  </si>
  <si>
    <t>11.08.2015 16:00 - 11.08.2015 17:00</t>
  </si>
  <si>
    <t>11.08.2015 15:00 - 11.08.2015 16:00</t>
  </si>
  <si>
    <t>11.08.2015 14:00 - 11.08.2015 15:00</t>
  </si>
  <si>
    <t>11.08.2015 13:00 - 11.08.2015 14:00</t>
  </si>
  <si>
    <t>11.08.2015 12:00 - 11.08.2015 13:00</t>
  </si>
  <si>
    <t>11.08.2015 11:00 - 11.08.2015 12:00</t>
  </si>
  <si>
    <t>11.08.2015 10:00 - 11.08.2015 11:00</t>
  </si>
  <si>
    <t>11.08.2015 09:00 - 11.08.2015 10:00</t>
  </si>
  <si>
    <t>11.08.2015 08:00 - 11.08.2015 09:00</t>
  </si>
  <si>
    <t>11.08.2015 07:00 - 11.08.2015 08:00</t>
  </si>
  <si>
    <t>11.08.2015 06:00 - 11.08.2015 07:00</t>
  </si>
  <si>
    <t>11.08.2015 05:00 - 11.08.2015 06:00</t>
  </si>
  <si>
    <t>11.08.2015 04:00 - 11.08.2015 05:00</t>
  </si>
  <si>
    <t>11.08.2015 03:00 - 11.08.2015 04:00</t>
  </si>
  <si>
    <t>11.08.2015 02:00 - 11.08.2015 03:00</t>
  </si>
  <si>
    <t>11.08.2015 01:00 - 11.08.2015 02:00</t>
  </si>
  <si>
    <t>11.08.2015 00:00 - 11.08.2015 01:00</t>
  </si>
  <si>
    <t>10.08.2015 23:00 - 11.08.2015 00:00</t>
  </si>
  <si>
    <t>10.08.2015 22:00 - 10.08.2015 23:00</t>
  </si>
  <si>
    <t>10.08.2015 21:00 - 10.08.2015 22:00</t>
  </si>
  <si>
    <t>10.08.2015 20:00 - 10.08.2015 21:00</t>
  </si>
  <si>
    <t>10.08.2015 19:00 - 10.08.2015 20:00</t>
  </si>
  <si>
    <t>10.08.2015 18:00 - 10.08.2015 19:00</t>
  </si>
  <si>
    <t>10.08.2015 17:00 - 10.08.2015 18:00</t>
  </si>
  <si>
    <t>10.08.2015 16:00 - 10.08.2015 17:00</t>
  </si>
  <si>
    <t>10.08.2015 15:00 - 10.08.2015 16:00</t>
  </si>
  <si>
    <t>10.08.2015 14:00 - 10.08.2015 15:00</t>
  </si>
  <si>
    <t>10.08.2015 13:00 - 10.08.2015 14:00</t>
  </si>
  <si>
    <t>10.08.2015 12:00 - 10.08.2015 13:00</t>
  </si>
  <si>
    <t>10.08.2015 11:00 - 10.08.2015 12:00</t>
  </si>
  <si>
    <t>10.08.2015 10:00 - 10.08.2015 11:00</t>
  </si>
  <si>
    <t>10.08.2015 09:00 - 10.08.2015 10:00</t>
  </si>
  <si>
    <t>10.08.2015 08:00 - 10.08.2015 09:00</t>
  </si>
  <si>
    <t>10.08.2015 07:00 - 10.08.2015 08:00</t>
  </si>
  <si>
    <t>10.08.2015 06:00 - 10.08.2015 07:00</t>
  </si>
  <si>
    <t>10.08.2015 05:00 - 10.08.2015 06:00</t>
  </si>
  <si>
    <t>10.08.2015 04:00 - 10.08.2015 05:00</t>
  </si>
  <si>
    <t>10.08.2015 03:00 - 10.08.2015 04:00</t>
  </si>
  <si>
    <t>10.08.2015 02:00 - 10.08.2015 03:00</t>
  </si>
  <si>
    <t>10.08.2015 01:00 - 10.08.2015 02:00</t>
  </si>
  <si>
    <t>10.08.2015 00:00 - 10.08.2015 01:00</t>
  </si>
  <si>
    <t>09.08.2015 23:00 - 10.08.2015 00:00</t>
  </si>
  <si>
    <t>09.08.2015 22:00 - 09.08.2015 23:00</t>
  </si>
  <si>
    <t>09.08.2015 21:00 - 09.08.2015 22:00</t>
  </si>
  <si>
    <t>09.08.2015 20:00 - 09.08.2015 21:00</t>
  </si>
  <si>
    <t>09.08.2015 19:00 - 09.08.2015 20:00</t>
  </si>
  <si>
    <t>09.08.2015 18:00 - 09.08.2015 19:00</t>
  </si>
  <si>
    <t>09.08.2015 17:00 - 09.08.2015 18:00</t>
  </si>
  <si>
    <t>09.08.2015 16:00 - 09.08.2015 17:00</t>
  </si>
  <si>
    <t>09.08.2015 15:00 - 09.08.2015 16:00</t>
  </si>
  <si>
    <t>09.08.2015 14:00 - 09.08.2015 15:00</t>
  </si>
  <si>
    <t>09.08.2015 13:00 - 09.08.2015 14:00</t>
  </si>
  <si>
    <t>09.08.2015 12:00 - 09.08.2015 13:00</t>
  </si>
  <si>
    <t>09.08.2015 11:00 - 09.08.2015 12:00</t>
  </si>
  <si>
    <t>09.08.2015 10:00 - 09.08.2015 11:00</t>
  </si>
  <si>
    <t>09.08.2015 09:00 - 09.08.2015 10:00</t>
  </si>
  <si>
    <t>09.08.2015 08:00 - 09.08.2015 09:00</t>
  </si>
  <si>
    <t>09.08.2015 07:00 - 09.08.2015 08:00</t>
  </si>
  <si>
    <t>09.08.2015 06:00 - 09.08.2015 07:00</t>
  </si>
  <si>
    <t>09.08.2015 05:00 - 09.08.2015 06:00</t>
  </si>
  <si>
    <t>09.08.2015 04:00 - 09.08.2015 05:00</t>
  </si>
  <si>
    <t>09.08.2015 03:00 - 09.08.2015 04:00</t>
  </si>
  <si>
    <t>09.08.2015 02:00 - 09.08.2015 03:00</t>
  </si>
  <si>
    <t>09.08.2015 01:00 - 09.08.2015 02:00</t>
  </si>
  <si>
    <t>09.08.2015 00:00 - 09.08.2015 01:00</t>
  </si>
  <si>
    <t>08.08.2015 23:00 - 09.08.2015 00:00</t>
  </si>
  <si>
    <t>08.08.2015 22:00 - 08.08.2015 23:00</t>
  </si>
  <si>
    <t>08.08.2015 21:00 - 08.08.2015 22:00</t>
  </si>
  <si>
    <t>08.08.2015 20:00 - 08.08.2015 21:00</t>
  </si>
  <si>
    <t>08.08.2015 19:00 - 08.08.2015 20:00</t>
  </si>
  <si>
    <t>08.08.2015 18:00 - 08.08.2015 19:00</t>
  </si>
  <si>
    <t>08.08.2015 17:00 - 08.08.2015 18:00</t>
  </si>
  <si>
    <t>08.08.2015 16:00 - 08.08.2015 17:00</t>
  </si>
  <si>
    <t>08.08.2015 15:00 - 08.08.2015 16:00</t>
  </si>
  <si>
    <t>08.08.2015 14:00 - 08.08.2015 15:00</t>
  </si>
  <si>
    <t>08.08.2015 13:00 - 08.08.2015 14:00</t>
  </si>
  <si>
    <t>08.08.2015 12:00 - 08.08.2015 13:00</t>
  </si>
  <si>
    <t>08.08.2015 11:00 - 08.08.2015 12:00</t>
  </si>
  <si>
    <t>08.08.2015 10:00 - 08.08.2015 11:00</t>
  </si>
  <si>
    <t>08.08.2015 09:00 - 08.08.2015 10:00</t>
  </si>
  <si>
    <t>08.08.2015 08:00 - 08.08.2015 09:00</t>
  </si>
  <si>
    <t>08.08.2015 07:00 - 08.08.2015 08:00</t>
  </si>
  <si>
    <t>08.08.2015 06:00 - 08.08.2015 07:00</t>
  </si>
  <si>
    <t>08.08.2015 05:00 - 08.08.2015 06:00</t>
  </si>
  <si>
    <t>08.08.2015 04:00 - 08.08.2015 05:00</t>
  </si>
  <si>
    <t>08.08.2015 03:00 - 08.08.2015 04:00</t>
  </si>
  <si>
    <t>08.08.2015 02:00 - 08.08.2015 03:00</t>
  </si>
  <si>
    <t>08.08.2015 01:00 - 08.08.2015 02:00</t>
  </si>
  <si>
    <t>08.08.2015 00:00 - 08.08.2015 01:00</t>
  </si>
  <si>
    <t>07.08.2015 23:00 - 08.08.2015 00:00</t>
  </si>
  <si>
    <t>07.08.2015 22:00 - 07.08.2015 23:00</t>
  </si>
  <si>
    <t>07.08.2015 21:00 - 07.08.2015 22:00</t>
  </si>
  <si>
    <t>07.08.2015 20:00 - 07.08.2015 21:00</t>
  </si>
  <si>
    <t>07.08.2015 19:00 - 07.08.2015 20:00</t>
  </si>
  <si>
    <t>07.08.2015 18:00 - 07.08.2015 19:00</t>
  </si>
  <si>
    <t>07.08.2015 17:00 - 07.08.2015 18:00</t>
  </si>
  <si>
    <t>07.08.2015 16:00 - 07.08.2015 17:00</t>
  </si>
  <si>
    <t>07.08.2015 15:00 - 07.08.2015 16:00</t>
  </si>
  <si>
    <t>07.08.2015 14:00 - 07.08.2015 15:00</t>
  </si>
  <si>
    <t>07.08.2015 13:00 - 07.08.2015 14:00</t>
  </si>
  <si>
    <t>07.08.2015 12:00 - 07.08.2015 13:00</t>
  </si>
  <si>
    <t>07.08.2015 11:00 - 07.08.2015 12:00</t>
  </si>
  <si>
    <t>07.08.2015 10:00 - 07.08.2015 11:00</t>
  </si>
  <si>
    <t>07.08.2015 09:00 - 07.08.2015 10:00</t>
  </si>
  <si>
    <t>07.08.2015 08:00 - 07.08.2015 09:00</t>
  </si>
  <si>
    <t>07.08.2015 07:00 - 07.08.2015 08:00</t>
  </si>
  <si>
    <t>07.08.2015 06:00 - 07.08.2015 07:00</t>
  </si>
  <si>
    <t>07.08.2015 05:00 - 07.08.2015 06:00</t>
  </si>
  <si>
    <t>07.08.2015 04:00 - 07.08.2015 05:00</t>
  </si>
  <si>
    <t>07.08.2015 03:00 - 07.08.2015 04:00</t>
  </si>
  <si>
    <t>07.08.2015 02:00 - 07.08.2015 03:00</t>
  </si>
  <si>
    <t>07.08.2015 01:00 - 07.08.2015 02:00</t>
  </si>
  <si>
    <t>07.08.2015 00:00 - 07.08.2015 01:00</t>
  </si>
  <si>
    <t>06.08.2015 23:00 - 07.08.2015 00:00</t>
  </si>
  <si>
    <t>06.08.2015 22:00 - 06.08.2015 23:00</t>
  </si>
  <si>
    <t>06.08.2015 21:00 - 06.08.2015 22:00</t>
  </si>
  <si>
    <t>06.08.2015 20:00 - 06.08.2015 21:00</t>
  </si>
  <si>
    <t>06.08.2015 19:00 - 06.08.2015 20:00</t>
  </si>
  <si>
    <t>06.08.2015 18:00 - 06.08.2015 19:00</t>
  </si>
  <si>
    <t>06.08.2015 17:00 - 06.08.2015 18:00</t>
  </si>
  <si>
    <t>06.08.2015 16:00 - 06.08.2015 17:00</t>
  </si>
  <si>
    <t>06.08.2015 15:00 - 06.08.2015 16:00</t>
  </si>
  <si>
    <t>06.08.2015 14:00 - 06.08.2015 15:00</t>
  </si>
  <si>
    <t>06.08.2015 13:00 - 06.08.2015 14:00</t>
  </si>
  <si>
    <t>06.08.2015 12:00 - 06.08.2015 13:00</t>
  </si>
  <si>
    <t>06.08.2015 11:00 - 06.08.2015 12:00</t>
  </si>
  <si>
    <t>06.08.2015 10:00 - 06.08.2015 11:00</t>
  </si>
  <si>
    <t>06.08.2015 09:00 - 06.08.2015 10:00</t>
  </si>
  <si>
    <t>06.08.2015 08:00 - 06.08.2015 09:00</t>
  </si>
  <si>
    <t>06.08.2015 07:00 - 06.08.2015 08:00</t>
  </si>
  <si>
    <t>06.08.2015 06:00 - 06.08.2015 07:00</t>
  </si>
  <si>
    <t>06.08.2015 05:00 - 06.08.2015 06:00</t>
  </si>
  <si>
    <t>06.08.2015 04:00 - 06.08.2015 05:00</t>
  </si>
  <si>
    <t>06.08.2015 03:00 - 06.08.2015 04:00</t>
  </si>
  <si>
    <t>06.08.2015 02:00 - 06.08.2015 03:00</t>
  </si>
  <si>
    <t>06.08.2015 01:00 - 06.08.2015 02:00</t>
  </si>
  <si>
    <t>06.08.2015 00:00 - 06.08.2015 01:00</t>
  </si>
  <si>
    <t>05.08.2015 23:00 - 06.08.2015 00:00</t>
  </si>
  <si>
    <t>05.08.2015 22:00 - 05.08.2015 23:00</t>
  </si>
  <si>
    <t>05.08.2015 21:00 - 05.08.2015 22:00</t>
  </si>
  <si>
    <t>05.08.2015 20:00 - 05.08.2015 21:00</t>
  </si>
  <si>
    <t>05.08.2015 19:00 - 05.08.2015 20:00</t>
  </si>
  <si>
    <t>05.08.2015 18:00 - 05.08.2015 19:00</t>
  </si>
  <si>
    <t>05.08.2015 17:00 - 05.08.2015 18:00</t>
  </si>
  <si>
    <t>05.08.2015 16:00 - 05.08.2015 17:00</t>
  </si>
  <si>
    <t>05.08.2015 15:00 - 05.08.2015 16:00</t>
  </si>
  <si>
    <t>05.08.2015 14:00 - 05.08.2015 15:00</t>
  </si>
  <si>
    <t>05.08.2015 13:00 - 05.08.2015 14:00</t>
  </si>
  <si>
    <t>05.08.2015 12:00 - 05.08.2015 13:00</t>
  </si>
  <si>
    <t>05.08.2015 11:00 - 05.08.2015 12:00</t>
  </si>
  <si>
    <t>05.08.2015 10:00 - 05.08.2015 11:00</t>
  </si>
  <si>
    <t>05.08.2015 09:00 - 05.08.2015 10:00</t>
  </si>
  <si>
    <t>05.08.2015 08:00 - 05.08.2015 09:00</t>
  </si>
  <si>
    <t>05.08.2015 07:00 - 05.08.2015 08:00</t>
  </si>
  <si>
    <t>05.08.2015 06:00 - 05.08.2015 07:00</t>
  </si>
  <si>
    <t>05.08.2015 05:00 - 05.08.2015 06:00</t>
  </si>
  <si>
    <t>05.08.2015 04:00 - 05.08.2015 05:00</t>
  </si>
  <si>
    <t>05.08.2015 03:00 - 05.08.2015 04:00</t>
  </si>
  <si>
    <t>05.08.2015 02:00 - 05.08.2015 03:00</t>
  </si>
  <si>
    <t>05.08.2015 01:00 - 05.08.2015 02:00</t>
  </si>
  <si>
    <t>05.08.2015 00:00 - 05.08.2015 01:00</t>
  </si>
  <si>
    <t>04.08.2015 23:00 - 05.08.2015 00:00</t>
  </si>
  <si>
    <t>04.08.2015 22:00 - 04.08.2015 23:00</t>
  </si>
  <si>
    <t>04.08.2015 21:00 - 04.08.2015 22:00</t>
  </si>
  <si>
    <t>04.08.2015 20:00 - 04.08.2015 21:00</t>
  </si>
  <si>
    <t>04.08.2015 19:00 - 04.08.2015 20:00</t>
  </si>
  <si>
    <t>04.08.2015 18:00 - 04.08.2015 19:00</t>
  </si>
  <si>
    <t>04.08.2015 17:00 - 04.08.2015 18:00</t>
  </si>
  <si>
    <t>04.08.2015 16:00 - 04.08.2015 17:00</t>
  </si>
  <si>
    <t>04.08.2015 15:00 - 04.08.2015 16:00</t>
  </si>
  <si>
    <t>04.08.2015 14:00 - 04.08.2015 15:00</t>
  </si>
  <si>
    <t>04.08.2015 13:00 - 04.08.2015 14:00</t>
  </si>
  <si>
    <t>04.08.2015 12:00 - 04.08.2015 13:00</t>
  </si>
  <si>
    <t>04.08.2015 11:00 - 04.08.2015 12:00</t>
  </si>
  <si>
    <t>04.08.2015 10:00 - 04.08.2015 11:00</t>
  </si>
  <si>
    <t>04.08.2015 09:00 - 04.08.2015 10:00</t>
  </si>
  <si>
    <t>04.08.2015 08:00 - 04.08.2015 09:00</t>
  </si>
  <si>
    <t>04.08.2015 07:00 - 04.08.2015 08:00</t>
  </si>
  <si>
    <t>04.08.2015 06:00 - 04.08.2015 07:00</t>
  </si>
  <si>
    <t>04.08.2015 05:00 - 04.08.2015 06:00</t>
  </si>
  <si>
    <t>04.08.2015 04:00 - 04.08.2015 05:00</t>
  </si>
  <si>
    <t>04.08.2015 03:00 - 04.08.2015 04:00</t>
  </si>
  <si>
    <t>04.08.2015 02:00 - 04.08.2015 03:00</t>
  </si>
  <si>
    <t>04.08.2015 01:00 - 04.08.2015 02:00</t>
  </si>
  <si>
    <t>04.08.2015 00:00 - 04.08.2015 01:00</t>
  </si>
  <si>
    <t>03.08.2015 23:00 - 04.08.2015 00:00</t>
  </si>
  <si>
    <t>03.08.2015 22:00 - 03.08.2015 23:00</t>
  </si>
  <si>
    <t>03.08.2015 21:00 - 03.08.2015 22:00</t>
  </si>
  <si>
    <t>03.08.2015 20:00 - 03.08.2015 21:00</t>
  </si>
  <si>
    <t>03.08.2015 19:00 - 03.08.2015 20:00</t>
  </si>
  <si>
    <t>03.08.2015 18:00 - 03.08.2015 19:00</t>
  </si>
  <si>
    <t>03.08.2015 17:00 - 03.08.2015 18:00</t>
  </si>
  <si>
    <t>03.08.2015 16:00 - 03.08.2015 17:00</t>
  </si>
  <si>
    <t>03.08.2015 15:00 - 03.08.2015 16:00</t>
  </si>
  <si>
    <t>03.08.2015 14:00 - 03.08.2015 15:00</t>
  </si>
  <si>
    <t>03.08.2015 13:00 - 03.08.2015 14:00</t>
  </si>
  <si>
    <t>03.08.2015 12:00 - 03.08.2015 13:00</t>
  </si>
  <si>
    <t>03.08.2015 11:00 - 03.08.2015 12:00</t>
  </si>
  <si>
    <t>03.08.2015 10:00 - 03.08.2015 11:00</t>
  </si>
  <si>
    <t>03.08.2015 09:00 - 03.08.2015 10:00</t>
  </si>
  <si>
    <t>03.08.2015 08:00 - 03.08.2015 09:00</t>
  </si>
  <si>
    <t>03.08.2015 07:00 - 03.08.2015 08:00</t>
  </si>
  <si>
    <t>03.08.2015 06:00 - 03.08.2015 07:00</t>
  </si>
  <si>
    <t>03.08.2015 05:00 - 03.08.2015 06:00</t>
  </si>
  <si>
    <t>03.08.2015 04:00 - 03.08.2015 05:00</t>
  </si>
  <si>
    <t>03.08.2015 03:00 - 03.08.2015 04:00</t>
  </si>
  <si>
    <t>03.08.2015 02:00 - 03.08.2015 03:00</t>
  </si>
  <si>
    <t>03.08.2015 01:00 - 03.08.2015 02:00</t>
  </si>
  <si>
    <t>03.08.2015 00:00 - 03.08.2015 01:00</t>
  </si>
  <si>
    <t>02.08.2015 23:00 - 03.08.2015 00:00</t>
  </si>
  <si>
    <t>02.08.2015 22:00 - 02.08.2015 23:00</t>
  </si>
  <si>
    <t>02.08.2015 21:00 - 02.08.2015 22:00</t>
  </si>
  <si>
    <t>02.08.2015 20:00 - 02.08.2015 21:00</t>
  </si>
  <si>
    <t>02.08.2015 19:00 - 02.08.2015 20:00</t>
  </si>
  <si>
    <t>02.08.2015 18:00 - 02.08.2015 19:00</t>
  </si>
  <si>
    <t>02.08.2015 17:00 - 02.08.2015 18:00</t>
  </si>
  <si>
    <t>02.08.2015 16:00 - 02.08.2015 17:00</t>
  </si>
  <si>
    <t>02.08.2015 15:00 - 02.08.2015 16:00</t>
  </si>
  <si>
    <t>02.08.2015 14:00 - 02.08.2015 15:00</t>
  </si>
  <si>
    <t>02.08.2015 13:00 - 02.08.2015 14:00</t>
  </si>
  <si>
    <t>02.08.2015 12:00 - 02.08.2015 13:00</t>
  </si>
  <si>
    <t>02.08.2015 11:00 - 02.08.2015 12:00</t>
  </si>
  <si>
    <t>02.08.2015 10:00 - 02.08.2015 11:00</t>
  </si>
  <si>
    <t>02.08.2015 09:00 - 02.08.2015 10:00</t>
  </si>
  <si>
    <t>02.08.2015 08:00 - 02.08.2015 09:00</t>
  </si>
  <si>
    <t>02.08.2015 07:00 - 02.08.2015 08:00</t>
  </si>
  <si>
    <t>02.08.2015 06:00 - 02.08.2015 07:00</t>
  </si>
  <si>
    <t>02.08.2015 05:00 - 02.08.2015 06:00</t>
  </si>
  <si>
    <t>02.08.2015 04:00 - 02.08.2015 05:00</t>
  </si>
  <si>
    <t>02.08.2015 03:00 - 02.08.2015 04:00</t>
  </si>
  <si>
    <t>02.08.2015 02:00 - 02.08.2015 03:00</t>
  </si>
  <si>
    <t>02.08.2015 01:00 - 02.08.2015 02:00</t>
  </si>
  <si>
    <t>02.08.2015 00:00 - 02.08.2015 01:00</t>
  </si>
  <si>
    <t>01.08.2015 23:00 - 02.08.2015 00:00</t>
  </si>
  <si>
    <t>01.08.2015 22:00 - 01.08.2015 23:00</t>
  </si>
  <si>
    <t>01.08.2015 21:00 - 01.08.2015 22:00</t>
  </si>
  <si>
    <t>01.08.2015 20:00 - 01.08.2015 21:00</t>
  </si>
  <si>
    <t>01.08.2015 19:00 - 01.08.2015 20:00</t>
  </si>
  <si>
    <t>01.08.2015 18:00 - 01.08.2015 19:00</t>
  </si>
  <si>
    <t>01.08.2015 17:00 - 01.08.2015 18:00</t>
  </si>
  <si>
    <t>01.08.2015 16:00 - 01.08.2015 17:00</t>
  </si>
  <si>
    <t>01.08.2015 15:00 - 01.08.2015 16:00</t>
  </si>
  <si>
    <t>01.08.2015 14:00 - 01.08.2015 15:00</t>
  </si>
  <si>
    <t>01.08.2015 13:00 - 01.08.2015 14:00</t>
  </si>
  <si>
    <t>01.08.2015 12:00 - 01.08.2015 13:00</t>
  </si>
  <si>
    <t>01.08.2015 11:00 - 01.08.2015 12:00</t>
  </si>
  <si>
    <t>01.08.2015 10:00 - 01.08.2015 11:00</t>
  </si>
  <si>
    <t>01.08.2015 09:00 - 01.08.2015 10:00</t>
  </si>
  <si>
    <t>01.08.2015 08:00 - 01.08.2015 09:00</t>
  </si>
  <si>
    <t>01.08.2015 07:00 - 01.08.2015 08:00</t>
  </si>
  <si>
    <t>01.08.2015 06:00 - 01.08.2015 07:00</t>
  </si>
  <si>
    <t>01.08.2015 05:00 - 01.08.2015 06:00</t>
  </si>
  <si>
    <t>01.08.2015 04:00 - 01.08.2015 05:00</t>
  </si>
  <si>
    <t>01.08.2015 03:00 - 01.08.2015 04:00</t>
  </si>
  <si>
    <t>01.08.2015 02:00 - 01.08.2015 03:00</t>
  </si>
  <si>
    <t>01.08.2015 01:00 - 01.08.2015 02:00</t>
  </si>
  <si>
    <t>01.08.2015 00:00 - 01.08.2015 01:00</t>
  </si>
  <si>
    <t>31.07.2015 23:00 - 01.08.2015 00:00</t>
  </si>
  <si>
    <t>31.07.2015 22:00 - 31.07.2015 23:00</t>
  </si>
  <si>
    <t>31.07.2015 21:00 - 31.07.2015 22:00</t>
  </si>
  <si>
    <t>31.07.2015 20:00 - 31.07.2015 21:00</t>
  </si>
  <si>
    <t>31.07.2015 19:00 - 31.07.2015 20:00</t>
  </si>
  <si>
    <t>31.07.2015 18:00 - 31.07.2015 19:00</t>
  </si>
  <si>
    <t>31.07.2015 17:00 - 31.07.2015 18:00</t>
  </si>
  <si>
    <t>31.07.2015 16:00 - 31.07.2015 17:00</t>
  </si>
  <si>
    <t>31.07.2015 15:00 - 31.07.2015 16:00</t>
  </si>
  <si>
    <t>31.07.2015 14:00 - 31.07.2015 15:00</t>
  </si>
  <si>
    <t>31.07.2015 13:00 - 31.07.2015 14:00</t>
  </si>
  <si>
    <t>31.07.2015 12:00 - 31.07.2015 13:00</t>
  </si>
  <si>
    <t>31.07.2015 11:00 - 31.07.2015 12:00</t>
  </si>
  <si>
    <t>31.07.2015 10:00 - 31.07.2015 11:00</t>
  </si>
  <si>
    <t>31.07.2015 09:00 - 31.07.2015 10:00</t>
  </si>
  <si>
    <t>31.07.2015 08:00 - 31.07.2015 09:00</t>
  </si>
  <si>
    <t>31.07.2015 07:00 - 31.07.2015 08:00</t>
  </si>
  <si>
    <t>31.07.2015 06:00 - 31.07.2015 07:00</t>
  </si>
  <si>
    <t>31.07.2015 05:00 - 31.07.2015 06:00</t>
  </si>
  <si>
    <t>31.07.2015 04:00 - 31.07.2015 05:00</t>
  </si>
  <si>
    <t>31.07.2015 03:00 - 31.07.2015 04:00</t>
  </si>
  <si>
    <t>31.07.2015 02:00 - 31.07.2015 03:00</t>
  </si>
  <si>
    <t>31.07.2015 01:00 - 31.07.2015 02:00</t>
  </si>
  <si>
    <t>31.07.2015 00:00 - 31.07.2015 01:00</t>
  </si>
  <si>
    <t>30.07.2015 23:00 - 31.07.2015 00:00</t>
  </si>
  <si>
    <t>30.07.2015 22:00 - 30.07.2015 23:00</t>
  </si>
  <si>
    <t>30.07.2015 21:00 - 30.07.2015 22:00</t>
  </si>
  <si>
    <t>30.07.2015 20:00 - 30.07.2015 21:00</t>
  </si>
  <si>
    <t>30.07.2015 19:00 - 30.07.2015 20:00</t>
  </si>
  <si>
    <t>30.07.2015 18:00 - 30.07.2015 19:00</t>
  </si>
  <si>
    <t>30.07.2015 17:00 - 30.07.2015 18:00</t>
  </si>
  <si>
    <t>30.07.2015 16:00 - 30.07.2015 17:00</t>
  </si>
  <si>
    <t>30.07.2015 15:00 - 30.07.2015 16:00</t>
  </si>
  <si>
    <t>30.07.2015 14:00 - 30.07.2015 15:00</t>
  </si>
  <si>
    <t>30.07.2015 13:00 - 30.07.2015 14:00</t>
  </si>
  <si>
    <t>30.07.2015 12:00 - 30.07.2015 13:00</t>
  </si>
  <si>
    <t>30.07.2015 11:00 - 30.07.2015 12:00</t>
  </si>
  <si>
    <t>30.07.2015 10:00 - 30.07.2015 11:00</t>
  </si>
  <si>
    <t>30.07.2015 09:00 - 30.07.2015 10:00</t>
  </si>
  <si>
    <t>30.07.2015 08:00 - 30.07.2015 09:00</t>
  </si>
  <si>
    <t>30.07.2015 07:00 - 30.07.2015 08:00</t>
  </si>
  <si>
    <t>30.07.2015 06:00 - 30.07.2015 07:00</t>
  </si>
  <si>
    <t>30.07.2015 05:00 - 30.07.2015 06:00</t>
  </si>
  <si>
    <t>30.07.2015 04:00 - 30.07.2015 05:00</t>
  </si>
  <si>
    <t>30.07.2015 03:00 - 30.07.2015 04:00</t>
  </si>
  <si>
    <t>30.07.2015 02:00 - 30.07.2015 03:00</t>
  </si>
  <si>
    <t>30.07.2015 01:00 - 30.07.2015 02:00</t>
  </si>
  <si>
    <t>30.07.2015 00:00 - 30.07.2015 01:00</t>
  </si>
  <si>
    <t>29.07.2015 23:00 - 30.07.2015 00:00</t>
  </si>
  <si>
    <t>29.07.2015 22:00 - 29.07.2015 23:00</t>
  </si>
  <si>
    <t>29.07.2015 21:00 - 29.07.2015 22:00</t>
  </si>
  <si>
    <t>29.07.2015 20:00 - 29.07.2015 21:00</t>
  </si>
  <si>
    <t>29.07.2015 19:00 - 29.07.2015 20:00</t>
  </si>
  <si>
    <t>29.07.2015 18:00 - 29.07.2015 19:00</t>
  </si>
  <si>
    <t>29.07.2015 17:00 - 29.07.2015 18:00</t>
  </si>
  <si>
    <t>29.07.2015 16:00 - 29.07.2015 17:00</t>
  </si>
  <si>
    <t>29.07.2015 15:00 - 29.07.2015 16:00</t>
  </si>
  <si>
    <t>29.07.2015 14:00 - 29.07.2015 15:00</t>
  </si>
  <si>
    <t>29.07.2015 13:00 - 29.07.2015 14:00</t>
  </si>
  <si>
    <t>29.07.2015 12:00 - 29.07.2015 13:00</t>
  </si>
  <si>
    <t>29.07.2015 11:00 - 29.07.2015 12:00</t>
  </si>
  <si>
    <t>29.07.2015 10:00 - 29.07.2015 11:00</t>
  </si>
  <si>
    <t>29.07.2015 09:00 - 29.07.2015 10:00</t>
  </si>
  <si>
    <t>29.07.2015 08:00 - 29.07.2015 09:00</t>
  </si>
  <si>
    <t>29.07.2015 07:00 - 29.07.2015 08:00</t>
  </si>
  <si>
    <t>29.07.2015 06:00 - 29.07.2015 07:00</t>
  </si>
  <si>
    <t>29.07.2015 05:00 - 29.07.2015 06:00</t>
  </si>
  <si>
    <t>29.07.2015 04:00 - 29.07.2015 05:00</t>
  </si>
  <si>
    <t>29.07.2015 03:00 - 29.07.2015 04:00</t>
  </si>
  <si>
    <t>29.07.2015 02:00 - 29.07.2015 03:00</t>
  </si>
  <si>
    <t>29.07.2015 01:00 - 29.07.2015 02:00</t>
  </si>
  <si>
    <t>29.07.2015 00:00 - 29.07.2015 01:00</t>
  </si>
  <si>
    <t>28.07.2015 23:00 - 29.07.2015 00:00</t>
  </si>
  <si>
    <t>28.07.2015 22:00 - 28.07.2015 23:00</t>
  </si>
  <si>
    <t>28.07.2015 21:00 - 28.07.2015 22:00</t>
  </si>
  <si>
    <t>28.07.2015 20:00 - 28.07.2015 21:00</t>
  </si>
  <si>
    <t>28.07.2015 19:00 - 28.07.2015 20:00</t>
  </si>
  <si>
    <t>28.07.2015 18:00 - 28.07.2015 19:00</t>
  </si>
  <si>
    <t>28.07.2015 17:00 - 28.07.2015 18:00</t>
  </si>
  <si>
    <t>28.07.2015 16:00 - 28.07.2015 17:00</t>
  </si>
  <si>
    <t>28.07.2015 15:00 - 28.07.2015 16:00</t>
  </si>
  <si>
    <t>28.07.2015 14:00 - 28.07.2015 15:00</t>
  </si>
  <si>
    <t>28.07.2015 13:00 - 28.07.2015 14:00</t>
  </si>
  <si>
    <t>28.07.2015 12:00 - 28.07.2015 13:00</t>
  </si>
  <si>
    <t>28.07.2015 11:00 - 28.07.2015 12:00</t>
  </si>
  <si>
    <t>28.07.2015 10:00 - 28.07.2015 11:00</t>
  </si>
  <si>
    <t>28.07.2015 09:00 - 28.07.2015 10:00</t>
  </si>
  <si>
    <t>28.07.2015 08:00 - 28.07.2015 09:00</t>
  </si>
  <si>
    <t>28.07.2015 07:00 - 28.07.2015 08:00</t>
  </si>
  <si>
    <t>28.07.2015 06:00 - 28.07.2015 07:00</t>
  </si>
  <si>
    <t>28.07.2015 05:00 - 28.07.2015 06:00</t>
  </si>
  <si>
    <t>28.07.2015 04:00 - 28.07.2015 05:00</t>
  </si>
  <si>
    <t>28.07.2015 03:00 - 28.07.2015 04:00</t>
  </si>
  <si>
    <t>28.07.2015 02:00 - 28.07.2015 03:00</t>
  </si>
  <si>
    <t>28.07.2015 01:00 - 28.07.2015 02:00</t>
  </si>
  <si>
    <t>28.07.2015 00:00 - 28.07.2015 01:00</t>
  </si>
  <si>
    <t>27.07.2015 23:00 - 28.07.2015 00:00</t>
  </si>
  <si>
    <t>27.07.2015 22:00 - 27.07.2015 23:00</t>
  </si>
  <si>
    <t>27.07.2015 21:00 - 27.07.2015 22:00</t>
  </si>
  <si>
    <t>27.07.2015 20:00 - 27.07.2015 21:00</t>
  </si>
  <si>
    <t>27.07.2015 19:00 - 27.07.2015 20:00</t>
  </si>
  <si>
    <t>27.07.2015 18:00 - 27.07.2015 19:00</t>
  </si>
  <si>
    <t>27.07.2015 17:00 - 27.07.2015 18:00</t>
  </si>
  <si>
    <t>27.07.2015 16:00 - 27.07.2015 17:00</t>
  </si>
  <si>
    <t>27.07.2015 15:00 - 27.07.2015 16:00</t>
  </si>
  <si>
    <t>27.07.2015 14:00 - 27.07.2015 15:00</t>
  </si>
  <si>
    <t>27.07.2015 13:00 - 27.07.2015 14:00</t>
  </si>
  <si>
    <t>27.07.2015 12:00 - 27.07.2015 13:00</t>
  </si>
  <si>
    <t>27.07.2015 11:00 - 27.07.2015 12:00</t>
  </si>
  <si>
    <t>27.07.2015 10:00 - 27.07.2015 11:00</t>
  </si>
  <si>
    <t>27.07.2015 09:00 - 27.07.2015 10:00</t>
  </si>
  <si>
    <t>27.07.2015 08:00 - 27.07.2015 09:00</t>
  </si>
  <si>
    <t>27.07.2015 07:00 - 27.07.2015 08:00</t>
  </si>
  <si>
    <t>27.07.2015 06:00 - 27.07.2015 07:00</t>
  </si>
  <si>
    <t>27.07.2015 05:00 - 27.07.2015 06:00</t>
  </si>
  <si>
    <t>27.07.2015 04:00 - 27.07.2015 05:00</t>
  </si>
  <si>
    <t>27.07.2015 03:00 - 27.07.2015 04:00</t>
  </si>
  <si>
    <t>27.07.2015 02:00 - 27.07.2015 03:00</t>
  </si>
  <si>
    <t>27.07.2015 01:00 - 27.07.2015 02:00</t>
  </si>
  <si>
    <t>27.07.2015 00:00 - 27.07.2015 01:00</t>
  </si>
  <si>
    <t>26.07.2015 23:00 - 27.07.2015 00:00</t>
  </si>
  <si>
    <t>26.07.2015 22:00 - 26.07.2015 23:00</t>
  </si>
  <si>
    <t>26.07.2015 21:00 - 26.07.2015 22:00</t>
  </si>
  <si>
    <t>26.07.2015 20:00 - 26.07.2015 21:00</t>
  </si>
  <si>
    <t>26.07.2015 19:00 - 26.07.2015 20:00</t>
  </si>
  <si>
    <t>26.07.2015 18:00 - 26.07.2015 19:00</t>
  </si>
  <si>
    <t>26.07.2015 17:00 - 26.07.2015 18:00</t>
  </si>
  <si>
    <t>26.07.2015 16:00 - 26.07.2015 17:00</t>
  </si>
  <si>
    <t>26.07.2015 15:00 - 26.07.2015 16:00</t>
  </si>
  <si>
    <t>26.07.2015 14:00 - 26.07.2015 15:00</t>
  </si>
  <si>
    <t>26.07.2015 13:00 - 26.07.2015 14:00</t>
  </si>
  <si>
    <t>26.07.2015 12:00 - 26.07.2015 13:00</t>
  </si>
  <si>
    <t>26.07.2015 11:00 - 26.07.2015 12:00</t>
  </si>
  <si>
    <t>26.07.2015 10:00 - 26.07.2015 11:00</t>
  </si>
  <si>
    <t>26.07.2015 09:00 - 26.07.2015 10:00</t>
  </si>
  <si>
    <t>26.07.2015 08:00 - 26.07.2015 09:00</t>
  </si>
  <si>
    <t>26.07.2015 07:00 - 26.07.2015 08:00</t>
  </si>
  <si>
    <t>26.07.2015 06:00 - 26.07.2015 07:00</t>
  </si>
  <si>
    <t>26.07.2015 05:00 - 26.07.2015 06:00</t>
  </si>
  <si>
    <t>26.07.2015 04:00 - 26.07.2015 05:00</t>
  </si>
  <si>
    <t>26.07.2015 03:00 - 26.07.2015 04:00</t>
  </si>
  <si>
    <t>26.07.2015 02:00 - 26.07.2015 03:00</t>
  </si>
  <si>
    <t>26.07.2015 01:00 - 26.07.2015 02:00</t>
  </si>
  <si>
    <t>26.07.2015 00:00 - 26.07.2015 01:00</t>
  </si>
  <si>
    <t>25.07.2015 23:00 - 26.07.2015 00:00</t>
  </si>
  <si>
    <t>25.07.2015 22:00 - 25.07.2015 23:00</t>
  </si>
  <si>
    <t>25.07.2015 21:00 - 25.07.2015 22:00</t>
  </si>
  <si>
    <t>25.07.2015 20:00 - 25.07.2015 21:00</t>
  </si>
  <si>
    <t>25.07.2015 19:00 - 25.07.2015 20:00</t>
  </si>
  <si>
    <t>25.07.2015 18:00 - 25.07.2015 19:00</t>
  </si>
  <si>
    <t>25.07.2015 17:00 - 25.07.2015 18:00</t>
  </si>
  <si>
    <t>25.07.2015 16:00 - 25.07.2015 17:00</t>
  </si>
  <si>
    <t>25.07.2015 15:00 - 25.07.2015 16:00</t>
  </si>
  <si>
    <t>25.07.2015 14:00 - 25.07.2015 15:00</t>
  </si>
  <si>
    <t>25.07.2015 13:00 - 25.07.2015 14:00</t>
  </si>
  <si>
    <t>25.07.2015 12:00 - 25.07.2015 13:00</t>
  </si>
  <si>
    <t>25.07.2015 11:00 - 25.07.2015 12:00</t>
  </si>
  <si>
    <t>25.07.2015 10:00 - 25.07.2015 11:00</t>
  </si>
  <si>
    <t>25.07.2015 09:00 - 25.07.2015 10:00</t>
  </si>
  <si>
    <t>25.07.2015 08:00 - 25.07.2015 09:00</t>
  </si>
  <si>
    <t>25.07.2015 07:00 - 25.07.2015 08:00</t>
  </si>
  <si>
    <t>25.07.2015 06:00 - 25.07.2015 07:00</t>
  </si>
  <si>
    <t>25.07.2015 05:00 - 25.07.2015 06:00</t>
  </si>
  <si>
    <t>25.07.2015 04:00 - 25.07.2015 05:00</t>
  </si>
  <si>
    <t>25.07.2015 03:00 - 25.07.2015 04:00</t>
  </si>
  <si>
    <t>25.07.2015 02:00 - 25.07.2015 03:00</t>
  </si>
  <si>
    <t>25.07.2015 01:00 - 25.07.2015 02:00</t>
  </si>
  <si>
    <t>25.07.2015 00:00 - 25.07.2015 01:00</t>
  </si>
  <si>
    <t>24.07.2015 23:00 - 25.07.2015 00:00</t>
  </si>
  <si>
    <t>24.07.2015 22:00 - 24.07.2015 23:00</t>
  </si>
  <si>
    <t>24.07.2015 21:00 - 24.07.2015 22:00</t>
  </si>
  <si>
    <t>24.07.2015 20:00 - 24.07.2015 21:00</t>
  </si>
  <si>
    <t>24.07.2015 19:00 - 24.07.2015 20:00</t>
  </si>
  <si>
    <t>24.07.2015 18:00 - 24.07.2015 19:00</t>
  </si>
  <si>
    <t>24.07.2015 17:00 - 24.07.2015 18:00</t>
  </si>
  <si>
    <t>24.07.2015 16:00 - 24.07.2015 17:00</t>
  </si>
  <si>
    <t>24.07.2015 15:00 - 24.07.2015 16:00</t>
  </si>
  <si>
    <t>24.07.2015 14:00 - 24.07.2015 15:00</t>
  </si>
  <si>
    <t>24.07.2015 13:00 - 24.07.2015 14:00</t>
  </si>
  <si>
    <t>24.07.2015 12:00 - 24.07.2015 13:00</t>
  </si>
  <si>
    <t>24.07.2015 11:00 - 24.07.2015 12:00</t>
  </si>
  <si>
    <t>24.07.2015 10:00 - 24.07.2015 11:00</t>
  </si>
  <si>
    <t>24.07.2015 09:00 - 24.07.2015 10:00</t>
  </si>
  <si>
    <t>24.07.2015 08:00 - 24.07.2015 09:00</t>
  </si>
  <si>
    <t>24.07.2015 07:00 - 24.07.2015 08:00</t>
  </si>
  <si>
    <t>24.07.2015 06:00 - 24.07.2015 07:00</t>
  </si>
  <si>
    <t>24.07.2015 05:00 - 24.07.2015 06:00</t>
  </si>
  <si>
    <t>24.07.2015 04:00 - 24.07.2015 05:00</t>
  </si>
  <si>
    <t>24.07.2015 03:00 - 24.07.2015 04:00</t>
  </si>
  <si>
    <t>24.07.2015 02:00 - 24.07.2015 03:00</t>
  </si>
  <si>
    <t>24.07.2015 01:00 - 24.07.2015 02:00</t>
  </si>
  <si>
    <t>24.07.2015 00:00 - 24.07.2015 01:00</t>
  </si>
  <si>
    <t>23.07.2015 23:00 - 24.07.2015 00:00</t>
  </si>
  <si>
    <t>23.07.2015 22:00 - 23.07.2015 23:00</t>
  </si>
  <si>
    <t>23.07.2015 21:00 - 23.07.2015 22:00</t>
  </si>
  <si>
    <t>23.07.2015 20:00 - 23.07.2015 21:00</t>
  </si>
  <si>
    <t>23.07.2015 19:00 - 23.07.2015 20:00</t>
  </si>
  <si>
    <t>23.07.2015 18:00 - 23.07.2015 19:00</t>
  </si>
  <si>
    <t>23.07.2015 17:00 - 23.07.2015 18:00</t>
  </si>
  <si>
    <t>23.07.2015 16:00 - 23.07.2015 17:00</t>
  </si>
  <si>
    <t>23.07.2015 15:00 - 23.07.2015 16:00</t>
  </si>
  <si>
    <t>23.07.2015 14:00 - 23.07.2015 15:00</t>
  </si>
  <si>
    <t>23.07.2015 13:00 - 23.07.2015 14:00</t>
  </si>
  <si>
    <t>23.07.2015 12:00 - 23.07.2015 13:00</t>
  </si>
  <si>
    <t>23.07.2015 11:00 - 23.07.2015 12:00</t>
  </si>
  <si>
    <t>23.07.2015 10:00 - 23.07.2015 11:00</t>
  </si>
  <si>
    <t>23.07.2015 09:00 - 23.07.2015 10:00</t>
  </si>
  <si>
    <t>23.07.2015 08:00 - 23.07.2015 09:00</t>
  </si>
  <si>
    <t>23.07.2015 07:00 - 23.07.2015 08:00</t>
  </si>
  <si>
    <t>23.07.2015 06:00 - 23.07.2015 07:00</t>
  </si>
  <si>
    <t>23.07.2015 05:00 - 23.07.2015 06:00</t>
  </si>
  <si>
    <t>23.07.2015 04:00 - 23.07.2015 05:00</t>
  </si>
  <si>
    <t>23.07.2015 03:00 - 23.07.2015 04:00</t>
  </si>
  <si>
    <t>23.07.2015 02:00 - 23.07.2015 03:00</t>
  </si>
  <si>
    <t>23.07.2015 01:00 - 23.07.2015 02:00</t>
  </si>
  <si>
    <t>23.07.2015 00:00 - 23.07.2015 01:00</t>
  </si>
  <si>
    <t>22.07.2015 23:00 - 23.07.2015 00:00</t>
  </si>
  <si>
    <t>22.07.2015 22:00 - 22.07.2015 23:00</t>
  </si>
  <si>
    <t>22.07.2015 21:00 - 22.07.2015 22:00</t>
  </si>
  <si>
    <t>22.07.2015 20:00 - 22.07.2015 21:00</t>
  </si>
  <si>
    <t>22.07.2015 19:00 - 22.07.2015 20:00</t>
  </si>
  <si>
    <t>22.07.2015 18:00 - 22.07.2015 19:00</t>
  </si>
  <si>
    <t>22.07.2015 17:00 - 22.07.2015 18:00</t>
  </si>
  <si>
    <t>22.07.2015 16:00 - 22.07.2015 17:00</t>
  </si>
  <si>
    <t>22.07.2015 15:00 - 22.07.2015 16:00</t>
  </si>
  <si>
    <t>22.07.2015 14:00 - 22.07.2015 15:00</t>
  </si>
  <si>
    <t>22.07.2015 13:00 - 22.07.2015 14:00</t>
  </si>
  <si>
    <t>22.07.2015 12:00 - 22.07.2015 13:00</t>
  </si>
  <si>
    <t>22.07.2015 11:00 - 22.07.2015 12:00</t>
  </si>
  <si>
    <t>22.07.2015 10:00 - 22.07.2015 11:00</t>
  </si>
  <si>
    <t>22.07.2015 09:00 - 22.07.2015 10:00</t>
  </si>
  <si>
    <t>22.07.2015 08:00 - 22.07.2015 09:00</t>
  </si>
  <si>
    <t>22.07.2015 07:00 - 22.07.2015 08:00</t>
  </si>
  <si>
    <t>22.07.2015 06:00 - 22.07.2015 07:00</t>
  </si>
  <si>
    <t>22.07.2015 05:00 - 22.07.2015 06:00</t>
  </si>
  <si>
    <t>22.07.2015 04:00 - 22.07.2015 05:00</t>
  </si>
  <si>
    <t>22.07.2015 03:00 - 22.07.2015 04:00</t>
  </si>
  <si>
    <t>22.07.2015 02:00 - 22.07.2015 03:00</t>
  </si>
  <si>
    <t>22.07.2015 01:00 - 22.07.2015 02:00</t>
  </si>
  <si>
    <t>22.07.2015 00:00 - 22.07.2015 01:00</t>
  </si>
  <si>
    <t>21.07.2015 23:00 - 22.07.2015 00:00</t>
  </si>
  <si>
    <t>21.07.2015 22:00 - 21.07.2015 23:00</t>
  </si>
  <si>
    <t>21.07.2015 21:00 - 21.07.2015 22:00</t>
  </si>
  <si>
    <t>21.07.2015 20:00 - 21.07.2015 21:00</t>
  </si>
  <si>
    <t>21.07.2015 19:00 - 21.07.2015 20:00</t>
  </si>
  <si>
    <t>21.07.2015 18:00 - 21.07.2015 19:00</t>
  </si>
  <si>
    <t>21.07.2015 17:00 - 21.07.2015 18:00</t>
  </si>
  <si>
    <t>21.07.2015 16:00 - 21.07.2015 17:00</t>
  </si>
  <si>
    <t>21.07.2015 15:00 - 21.07.2015 16:00</t>
  </si>
  <si>
    <t>21.07.2015 14:00 - 21.07.2015 15:00</t>
  </si>
  <si>
    <t>21.07.2015 13:00 - 21.07.2015 14:00</t>
  </si>
  <si>
    <t>21.07.2015 12:00 - 21.07.2015 13:00</t>
  </si>
  <si>
    <t>21.07.2015 11:00 - 21.07.2015 12:00</t>
  </si>
  <si>
    <t>21.07.2015 10:00 - 21.07.2015 11:00</t>
  </si>
  <si>
    <t>21.07.2015 09:00 - 21.07.2015 10:00</t>
  </si>
  <si>
    <t>21.07.2015 08:00 - 21.07.2015 09:00</t>
  </si>
  <si>
    <t>21.07.2015 07:00 - 21.07.2015 08:00</t>
  </si>
  <si>
    <t>21.07.2015 06:00 - 21.07.2015 07:00</t>
  </si>
  <si>
    <t>21.07.2015 05:00 - 21.07.2015 06:00</t>
  </si>
  <si>
    <t>21.07.2015 04:00 - 21.07.2015 05:00</t>
  </si>
  <si>
    <t>21.07.2015 03:00 - 21.07.2015 04:00</t>
  </si>
  <si>
    <t>21.07.2015 02:00 - 21.07.2015 03:00</t>
  </si>
  <si>
    <t>21.07.2015 01:00 - 21.07.2015 02:00</t>
  </si>
  <si>
    <t>21.07.2015 00:00 - 21.07.2015 01:00</t>
  </si>
  <si>
    <t>20.07.2015 23:00 - 21.07.2015 00:00</t>
  </si>
  <si>
    <t>20.07.2015 22:00 - 20.07.2015 23:00</t>
  </si>
  <si>
    <t>20.07.2015 21:00 - 20.07.2015 22:00</t>
  </si>
  <si>
    <t>20.07.2015 20:00 - 20.07.2015 21:00</t>
  </si>
  <si>
    <t>20.07.2015 19:00 - 20.07.2015 20:00</t>
  </si>
  <si>
    <t>20.07.2015 18:00 - 20.07.2015 19:00</t>
  </si>
  <si>
    <t>20.07.2015 17:00 - 20.07.2015 18:00</t>
  </si>
  <si>
    <t>20.07.2015 16:00 - 20.07.2015 17:00</t>
  </si>
  <si>
    <t>20.07.2015 15:00 - 20.07.2015 16:00</t>
  </si>
  <si>
    <t>20.07.2015 14:00 - 20.07.2015 15:00</t>
  </si>
  <si>
    <t>20.07.2015 13:00 - 20.07.2015 14:00</t>
  </si>
  <si>
    <t>20.07.2015 12:00 - 20.07.2015 13:00</t>
  </si>
  <si>
    <t>20.07.2015 11:00 - 20.07.2015 12:00</t>
  </si>
  <si>
    <t>20.07.2015 10:00 - 20.07.2015 11:00</t>
  </si>
  <si>
    <t>20.07.2015 09:00 - 20.07.2015 10:00</t>
  </si>
  <si>
    <t>20.07.2015 08:00 - 20.07.2015 09:00</t>
  </si>
  <si>
    <t>20.07.2015 07:00 - 20.07.2015 08:00</t>
  </si>
  <si>
    <t>20.07.2015 06:00 - 20.07.2015 07:00</t>
  </si>
  <si>
    <t>20.07.2015 05:00 - 20.07.2015 06:00</t>
  </si>
  <si>
    <t>20.07.2015 04:00 - 20.07.2015 05:00</t>
  </si>
  <si>
    <t>20.07.2015 03:00 - 20.07.2015 04:00</t>
  </si>
  <si>
    <t>20.07.2015 02:00 - 20.07.2015 03:00</t>
  </si>
  <si>
    <t>20.07.2015 01:00 - 20.07.2015 02:00</t>
  </si>
  <si>
    <t>20.07.2015 00:00 - 20.07.2015 01:00</t>
  </si>
  <si>
    <t>19.07.2015 23:00 - 20.07.2015 00:00</t>
  </si>
  <si>
    <t>19.07.2015 22:00 - 19.07.2015 23:00</t>
  </si>
  <si>
    <t>19.07.2015 21:00 - 19.07.2015 22:00</t>
  </si>
  <si>
    <t>19.07.2015 20:00 - 19.07.2015 21:00</t>
  </si>
  <si>
    <t>19.07.2015 19:00 - 19.07.2015 20:00</t>
  </si>
  <si>
    <t>19.07.2015 18:00 - 19.07.2015 19:00</t>
  </si>
  <si>
    <t>19.07.2015 17:00 - 19.07.2015 18:00</t>
  </si>
  <si>
    <t>19.07.2015 16:00 - 19.07.2015 17:00</t>
  </si>
  <si>
    <t>19.07.2015 15:00 - 19.07.2015 16:00</t>
  </si>
  <si>
    <t>19.07.2015 14:00 - 19.07.2015 15:00</t>
  </si>
  <si>
    <t>19.07.2015 13:00 - 19.07.2015 14:00</t>
  </si>
  <si>
    <t>19.07.2015 12:00 - 19.07.2015 13:00</t>
  </si>
  <si>
    <t>19.07.2015 11:00 - 19.07.2015 12:00</t>
  </si>
  <si>
    <t>19.07.2015 10:00 - 19.07.2015 11:00</t>
  </si>
  <si>
    <t>19.07.2015 09:00 - 19.07.2015 10:00</t>
  </si>
  <si>
    <t>19.07.2015 08:00 - 19.07.2015 09:00</t>
  </si>
  <si>
    <t>19.07.2015 07:00 - 19.07.2015 08:00</t>
  </si>
  <si>
    <t>19.07.2015 06:00 - 19.07.2015 07:00</t>
  </si>
  <si>
    <t>19.07.2015 05:00 - 19.07.2015 06:00</t>
  </si>
  <si>
    <t>19.07.2015 04:00 - 19.07.2015 05:00</t>
  </si>
  <si>
    <t>19.07.2015 03:00 - 19.07.2015 04:00</t>
  </si>
  <si>
    <t>19.07.2015 02:00 - 19.07.2015 03:00</t>
  </si>
  <si>
    <t>19.07.2015 01:00 - 19.07.2015 02:00</t>
  </si>
  <si>
    <t>19.07.2015 00:00 - 19.07.2015 01:00</t>
  </si>
  <si>
    <t>18.07.2015 23:00 - 19.07.2015 00:00</t>
  </si>
  <si>
    <t>18.07.2015 22:00 - 18.07.2015 23:00</t>
  </si>
  <si>
    <t>18.07.2015 21:00 - 18.07.2015 22:00</t>
  </si>
  <si>
    <t>18.07.2015 20:00 - 18.07.2015 21:00</t>
  </si>
  <si>
    <t>18.07.2015 19:00 - 18.07.2015 20:00</t>
  </si>
  <si>
    <t>18.07.2015 18:00 - 18.07.2015 19:00</t>
  </si>
  <si>
    <t>18.07.2015 17:00 - 18.07.2015 18:00</t>
  </si>
  <si>
    <t>18.07.2015 16:00 - 18.07.2015 17:00</t>
  </si>
  <si>
    <t>18.07.2015 15:00 - 18.07.2015 16:00</t>
  </si>
  <si>
    <t>18.07.2015 14:00 - 18.07.2015 15:00</t>
  </si>
  <si>
    <t>18.07.2015 13:00 - 18.07.2015 14:00</t>
  </si>
  <si>
    <t>18.07.2015 12:00 - 18.07.2015 13:00</t>
  </si>
  <si>
    <t>18.07.2015 11:00 - 18.07.2015 12:00</t>
  </si>
  <si>
    <t>18.07.2015 10:00 - 18.07.2015 11:00</t>
  </si>
  <si>
    <t>18.07.2015 09:00 - 18.07.2015 10:00</t>
  </si>
  <si>
    <t>18.07.2015 08:00 - 18.07.2015 09:00</t>
  </si>
  <si>
    <t>18.07.2015 07:00 - 18.07.2015 08:00</t>
  </si>
  <si>
    <t>18.07.2015 06:00 - 18.07.2015 07:00</t>
  </si>
  <si>
    <t>18.07.2015 05:00 - 18.07.2015 06:00</t>
  </si>
  <si>
    <t>18.07.2015 04:00 - 18.07.2015 05:00</t>
  </si>
  <si>
    <t>18.07.2015 03:00 - 18.07.2015 04:00</t>
  </si>
  <si>
    <t>18.07.2015 02:00 - 18.07.2015 03:00</t>
  </si>
  <si>
    <t>18.07.2015 01:00 - 18.07.2015 02:00</t>
  </si>
  <si>
    <t>18.07.2015 00:00 - 18.07.2015 01:00</t>
  </si>
  <si>
    <t>17.07.2015 23:00 - 18.07.2015 00:00</t>
  </si>
  <si>
    <t>17.07.2015 22:00 - 17.07.2015 23:00</t>
  </si>
  <si>
    <t>17.07.2015 21:00 - 17.07.2015 22:00</t>
  </si>
  <si>
    <t>17.07.2015 20:00 - 17.07.2015 21:00</t>
  </si>
  <si>
    <t>17.07.2015 19:00 - 17.07.2015 20:00</t>
  </si>
  <si>
    <t>17.07.2015 18:00 - 17.07.2015 19:00</t>
  </si>
  <si>
    <t>17.07.2015 17:00 - 17.07.2015 18:00</t>
  </si>
  <si>
    <t>17.07.2015 16:00 - 17.07.2015 17:00</t>
  </si>
  <si>
    <t>17.07.2015 15:00 - 17.07.2015 16:00</t>
  </si>
  <si>
    <t>17.07.2015 14:00 - 17.07.2015 15:00</t>
  </si>
  <si>
    <t>17.07.2015 13:00 - 17.07.2015 14:00</t>
  </si>
  <si>
    <t>17.07.2015 12:00 - 17.07.2015 13:00</t>
  </si>
  <si>
    <t>17.07.2015 11:00 - 17.07.2015 12:00</t>
  </si>
  <si>
    <t>17.07.2015 10:00 - 17.07.2015 11:00</t>
  </si>
  <si>
    <t>17.07.2015 09:00 - 17.07.2015 10:00</t>
  </si>
  <si>
    <t>17.07.2015 08:00 - 17.07.2015 09:00</t>
  </si>
  <si>
    <t>17.07.2015 07:00 - 17.07.2015 08:00</t>
  </si>
  <si>
    <t>17.07.2015 06:00 - 17.07.2015 07:00</t>
  </si>
  <si>
    <t>17.07.2015 05:00 - 17.07.2015 06:00</t>
  </si>
  <si>
    <t>17.07.2015 04:00 - 17.07.2015 05:00</t>
  </si>
  <si>
    <t>17.07.2015 03:00 - 17.07.2015 04:00</t>
  </si>
  <si>
    <t>17.07.2015 02:00 - 17.07.2015 03:00</t>
  </si>
  <si>
    <t>17.07.2015 01:00 - 17.07.2015 02:00</t>
  </si>
  <si>
    <t>17.07.2015 00:00 - 17.07.2015 01:00</t>
  </si>
  <si>
    <t>16.07.2015 23:00 - 17.07.2015 00:00</t>
  </si>
  <si>
    <t>16.07.2015 22:00 - 16.07.2015 23:00</t>
  </si>
  <si>
    <t>16.07.2015 21:00 - 16.07.2015 22:00</t>
  </si>
  <si>
    <t>16.07.2015 20:00 - 16.07.2015 21:00</t>
  </si>
  <si>
    <t>16.07.2015 19:00 - 16.07.2015 20:00</t>
  </si>
  <si>
    <t>16.07.2015 18:00 - 16.07.2015 19:00</t>
  </si>
  <si>
    <t>16.07.2015 17:00 - 16.07.2015 18:00</t>
  </si>
  <si>
    <t>16.07.2015 16:00 - 16.07.2015 17:00</t>
  </si>
  <si>
    <t>16.07.2015 15:00 - 16.07.2015 16:00</t>
  </si>
  <si>
    <t>16.07.2015 14:00 - 16.07.2015 15:00</t>
  </si>
  <si>
    <t>16.07.2015 13:00 - 16.07.2015 14:00</t>
  </si>
  <si>
    <t>16.07.2015 12:00 - 16.07.2015 13:00</t>
  </si>
  <si>
    <t>16.07.2015 11:00 - 16.07.2015 12:00</t>
  </si>
  <si>
    <t>16.07.2015 10:00 - 16.07.2015 11:00</t>
  </si>
  <si>
    <t>16.07.2015 09:00 - 16.07.2015 10:00</t>
  </si>
  <si>
    <t>16.07.2015 08:00 - 16.07.2015 09:00</t>
  </si>
  <si>
    <t>16.07.2015 07:00 - 16.07.2015 08:00</t>
  </si>
  <si>
    <t>16.07.2015 06:00 - 16.07.2015 07:00</t>
  </si>
  <si>
    <t>16.07.2015 05:00 - 16.07.2015 06:00</t>
  </si>
  <si>
    <t>16.07.2015 04:00 - 16.07.2015 05:00</t>
  </si>
  <si>
    <t>16.07.2015 03:00 - 16.07.2015 04:00</t>
  </si>
  <si>
    <t>16.07.2015 02:00 - 16.07.2015 03:00</t>
  </si>
  <si>
    <t>16.07.2015 01:00 - 16.07.2015 02:00</t>
  </si>
  <si>
    <t>16.07.2015 00:00 - 16.07.2015 01:00</t>
  </si>
  <si>
    <t>15.07.2015 23:00 - 16.07.2015 00:00</t>
  </si>
  <si>
    <t>15.07.2015 22:00 - 15.07.2015 23:00</t>
  </si>
  <si>
    <t>15.07.2015 21:00 - 15.07.2015 22:00</t>
  </si>
  <si>
    <t>15.07.2015 20:00 - 15.07.2015 21:00</t>
  </si>
  <si>
    <t>15.07.2015 19:00 - 15.07.2015 20:00</t>
  </si>
  <si>
    <t>15.07.2015 18:00 - 15.07.2015 19:00</t>
  </si>
  <si>
    <t>15.07.2015 17:00 - 15.07.2015 18:00</t>
  </si>
  <si>
    <t>15.07.2015 16:00 - 15.07.2015 17:00</t>
  </si>
  <si>
    <t>15.07.2015 15:00 - 15.07.2015 16:00</t>
  </si>
  <si>
    <t>15.07.2015 14:00 - 15.07.2015 15:00</t>
  </si>
  <si>
    <t>15.07.2015 13:00 - 15.07.2015 14:00</t>
  </si>
  <si>
    <t>15.07.2015 12:00 - 15.07.2015 13:00</t>
  </si>
  <si>
    <t>15.07.2015 11:00 - 15.07.2015 12:00</t>
  </si>
  <si>
    <t>15.07.2015 10:00 - 15.07.2015 11:00</t>
  </si>
  <si>
    <t>15.07.2015 09:00 - 15.07.2015 10:00</t>
  </si>
  <si>
    <t>15.07.2015 08:00 - 15.07.2015 09:00</t>
  </si>
  <si>
    <t>15.07.2015 07:00 - 15.07.2015 08:00</t>
  </si>
  <si>
    <t>15.07.2015 06:00 - 15.07.2015 07:00</t>
  </si>
  <si>
    <t>15.07.2015 05:00 - 15.07.2015 06:00</t>
  </si>
  <si>
    <t>15.07.2015 04:00 - 15.07.2015 05:00</t>
  </si>
  <si>
    <t>15.07.2015 03:00 - 15.07.2015 04:00</t>
  </si>
  <si>
    <t>15.07.2015 02:00 - 15.07.2015 03:00</t>
  </si>
  <si>
    <t>15.07.2015 01:00 - 15.07.2015 02:00</t>
  </si>
  <si>
    <t>15.07.2015 00:00 - 15.07.2015 01:00</t>
  </si>
  <si>
    <t>14.07.2015 23:00 - 15.07.2015 00:00</t>
  </si>
  <si>
    <t>14.07.2015 22:00 - 14.07.2015 23:00</t>
  </si>
  <si>
    <t>14.07.2015 21:00 - 14.07.2015 22:00</t>
  </si>
  <si>
    <t>14.07.2015 20:00 - 14.07.2015 21:00</t>
  </si>
  <si>
    <t>14.07.2015 19:00 - 14.07.2015 20:00</t>
  </si>
  <si>
    <t>14.07.2015 18:00 - 14.07.2015 19:00</t>
  </si>
  <si>
    <t>14.07.2015 17:00 - 14.07.2015 18:00</t>
  </si>
  <si>
    <t>14.07.2015 16:00 - 14.07.2015 17:00</t>
  </si>
  <si>
    <t>14.07.2015 15:00 - 14.07.2015 16:00</t>
  </si>
  <si>
    <t>14.07.2015 14:00 - 14.07.2015 15:00</t>
  </si>
  <si>
    <t>14.07.2015 13:00 - 14.07.2015 14:00</t>
  </si>
  <si>
    <t>14.07.2015 12:00 - 14.07.2015 13:00</t>
  </si>
  <si>
    <t>14.07.2015 11:00 - 14.07.2015 12:00</t>
  </si>
  <si>
    <t>14.07.2015 10:00 - 14.07.2015 11:00</t>
  </si>
  <si>
    <t>14.07.2015 09:00 - 14.07.2015 10:00</t>
  </si>
  <si>
    <t>14.07.2015 08:00 - 14.07.2015 09:00</t>
  </si>
  <si>
    <t>14.07.2015 07:00 - 14.07.2015 08:00</t>
  </si>
  <si>
    <t>14.07.2015 06:00 - 14.07.2015 07:00</t>
  </si>
  <si>
    <t>14.07.2015 05:00 - 14.07.2015 06:00</t>
  </si>
  <si>
    <t>14.07.2015 04:00 - 14.07.2015 05:00</t>
  </si>
  <si>
    <t>14.07.2015 03:00 - 14.07.2015 04:00</t>
  </si>
  <si>
    <t>14.07.2015 02:00 - 14.07.2015 03:00</t>
  </si>
  <si>
    <t>14.07.2015 01:00 - 14.07.2015 02:00</t>
  </si>
  <si>
    <t>14.07.2015 00:00 - 14.07.2015 01:00</t>
  </si>
  <si>
    <t>13.07.2015 23:00 - 14.07.2015 00:00</t>
  </si>
  <si>
    <t>13.07.2015 22:00 - 13.07.2015 23:00</t>
  </si>
  <si>
    <t>13.07.2015 21:00 - 13.07.2015 22:00</t>
  </si>
  <si>
    <t>13.07.2015 20:00 - 13.07.2015 21:00</t>
  </si>
  <si>
    <t>13.07.2015 19:00 - 13.07.2015 20:00</t>
  </si>
  <si>
    <t>13.07.2015 18:00 - 13.07.2015 19:00</t>
  </si>
  <si>
    <t>13.07.2015 17:00 - 13.07.2015 18:00</t>
  </si>
  <si>
    <t>13.07.2015 16:00 - 13.07.2015 17:00</t>
  </si>
  <si>
    <t>13.07.2015 15:00 - 13.07.2015 16:00</t>
  </si>
  <si>
    <t>13.07.2015 14:00 - 13.07.2015 15:00</t>
  </si>
  <si>
    <t>13.07.2015 13:00 - 13.07.2015 14:00</t>
  </si>
  <si>
    <t>13.07.2015 12:00 - 13.07.2015 13:00</t>
  </si>
  <si>
    <t>13.07.2015 11:00 - 13.07.2015 12:00</t>
  </si>
  <si>
    <t>13.07.2015 10:00 - 13.07.2015 11:00</t>
  </si>
  <si>
    <t>13.07.2015 09:00 - 13.07.2015 10:00</t>
  </si>
  <si>
    <t>13.07.2015 08:00 - 13.07.2015 09:00</t>
  </si>
  <si>
    <t>13.07.2015 07:00 - 13.07.2015 08:00</t>
  </si>
  <si>
    <t>13.07.2015 06:00 - 13.07.2015 07:00</t>
  </si>
  <si>
    <t>13.07.2015 05:00 - 13.07.2015 06:00</t>
  </si>
  <si>
    <t>13.07.2015 04:00 - 13.07.2015 05:00</t>
  </si>
  <si>
    <t>13.07.2015 03:00 - 13.07.2015 04:00</t>
  </si>
  <si>
    <t>13.07.2015 02:00 - 13.07.2015 03:00</t>
  </si>
  <si>
    <t>13.07.2015 01:00 - 13.07.2015 02:00</t>
  </si>
  <si>
    <t>13.07.2015 00:00 - 13.07.2015 01:00</t>
  </si>
  <si>
    <t>12.07.2015 23:00 - 13.07.2015 00:00</t>
  </si>
  <si>
    <t>12.07.2015 22:00 - 12.07.2015 23:00</t>
  </si>
  <si>
    <t>12.07.2015 21:00 - 12.07.2015 22:00</t>
  </si>
  <si>
    <t>12.07.2015 20:00 - 12.07.2015 21:00</t>
  </si>
  <si>
    <t>12.07.2015 19:00 - 12.07.2015 20:00</t>
  </si>
  <si>
    <t>12.07.2015 18:00 - 12.07.2015 19:00</t>
  </si>
  <si>
    <t>12.07.2015 17:00 - 12.07.2015 18:00</t>
  </si>
  <si>
    <t>12.07.2015 16:00 - 12.07.2015 17:00</t>
  </si>
  <si>
    <t>12.07.2015 15:00 - 12.07.2015 16:00</t>
  </si>
  <si>
    <t>12.07.2015 14:00 - 12.07.2015 15:00</t>
  </si>
  <si>
    <t>12.07.2015 13:00 - 12.07.2015 14:00</t>
  </si>
  <si>
    <t>12.07.2015 12:00 - 12.07.2015 13:00</t>
  </si>
  <si>
    <t>12.07.2015 11:00 - 12.07.2015 12:00</t>
  </si>
  <si>
    <t>12.07.2015 10:00 - 12.07.2015 11:00</t>
  </si>
  <si>
    <t>12.07.2015 09:00 - 12.07.2015 10:00</t>
  </si>
  <si>
    <t>12.07.2015 08:00 - 12.07.2015 09:00</t>
  </si>
  <si>
    <t>12.07.2015 07:00 - 12.07.2015 08:00</t>
  </si>
  <si>
    <t>12.07.2015 06:00 - 12.07.2015 07:00</t>
  </si>
  <si>
    <t>12.07.2015 05:00 - 12.07.2015 06:00</t>
  </si>
  <si>
    <t>12.07.2015 04:00 - 12.07.2015 05:00</t>
  </si>
  <si>
    <t>12.07.2015 03:00 - 12.07.2015 04:00</t>
  </si>
  <si>
    <t>12.07.2015 02:00 - 12.07.2015 03:00</t>
  </si>
  <si>
    <t>12.07.2015 01:00 - 12.07.2015 02:00</t>
  </si>
  <si>
    <t>12.07.2015 00:00 - 12.07.2015 01:00</t>
  </si>
  <si>
    <t>11.07.2015 23:00 - 12.07.2015 00:00</t>
  </si>
  <si>
    <t>11.07.2015 22:00 - 11.07.2015 23:00</t>
  </si>
  <si>
    <t>11.07.2015 21:00 - 11.07.2015 22:00</t>
  </si>
  <si>
    <t>11.07.2015 20:00 - 11.07.2015 21:00</t>
  </si>
  <si>
    <t>11.07.2015 19:00 - 11.07.2015 20:00</t>
  </si>
  <si>
    <t>11.07.2015 18:00 - 11.07.2015 19:00</t>
  </si>
  <si>
    <t>11.07.2015 17:00 - 11.07.2015 18:00</t>
  </si>
  <si>
    <t>11.07.2015 16:00 - 11.07.2015 17:00</t>
  </si>
  <si>
    <t>11.07.2015 15:00 - 11.07.2015 16:00</t>
  </si>
  <si>
    <t>11.07.2015 14:00 - 11.07.2015 15:00</t>
  </si>
  <si>
    <t>11.07.2015 13:00 - 11.07.2015 14:00</t>
  </si>
  <si>
    <t>11.07.2015 12:00 - 11.07.2015 13:00</t>
  </si>
  <si>
    <t>11.07.2015 11:00 - 11.07.2015 12:00</t>
  </si>
  <si>
    <t>11.07.2015 10:00 - 11.07.2015 11:00</t>
  </si>
  <si>
    <t>11.07.2015 09:00 - 11.07.2015 10:00</t>
  </si>
  <si>
    <t>11.07.2015 08:00 - 11.07.2015 09:00</t>
  </si>
  <si>
    <t>11.07.2015 07:00 - 11.07.2015 08:00</t>
  </si>
  <si>
    <t>11.07.2015 06:00 - 11.07.2015 07:00</t>
  </si>
  <si>
    <t>11.07.2015 05:00 - 11.07.2015 06:00</t>
  </si>
  <si>
    <t>11.07.2015 04:00 - 11.07.2015 05:00</t>
  </si>
  <si>
    <t>11.07.2015 03:00 - 11.07.2015 04:00</t>
  </si>
  <si>
    <t>11.07.2015 02:00 - 11.07.2015 03:00</t>
  </si>
  <si>
    <t>11.07.2015 01:00 - 11.07.2015 02:00</t>
  </si>
  <si>
    <t>11.07.2015 00:00 - 11.07.2015 01:00</t>
  </si>
  <si>
    <t>10.07.2015 23:00 - 11.07.2015 00:00</t>
  </si>
  <si>
    <t>10.07.2015 22:00 - 10.07.2015 23:00</t>
  </si>
  <si>
    <t>10.07.2015 21:00 - 10.07.2015 22:00</t>
  </si>
  <si>
    <t>10.07.2015 20:00 - 10.07.2015 21:00</t>
  </si>
  <si>
    <t>10.07.2015 19:00 - 10.07.2015 20:00</t>
  </si>
  <si>
    <t>10.07.2015 18:00 - 10.07.2015 19:00</t>
  </si>
  <si>
    <t>10.07.2015 17:00 - 10.07.2015 18:00</t>
  </si>
  <si>
    <t>10.07.2015 16:00 - 10.07.2015 17:00</t>
  </si>
  <si>
    <t>10.07.2015 15:00 - 10.07.2015 16:00</t>
  </si>
  <si>
    <t>10.07.2015 14:00 - 10.07.2015 15:00</t>
  </si>
  <si>
    <t>10.07.2015 13:00 - 10.07.2015 14:00</t>
  </si>
  <si>
    <t>10.07.2015 12:00 - 10.07.2015 13:00</t>
  </si>
  <si>
    <t>10.07.2015 11:00 - 10.07.2015 12:00</t>
  </si>
  <si>
    <t>10.07.2015 10:00 - 10.07.2015 11:00</t>
  </si>
  <si>
    <t>10.07.2015 09:00 - 10.07.2015 10:00</t>
  </si>
  <si>
    <t>10.07.2015 08:00 - 10.07.2015 09:00</t>
  </si>
  <si>
    <t>10.07.2015 07:00 - 10.07.2015 08:00</t>
  </si>
  <si>
    <t>10.07.2015 06:00 - 10.07.2015 07:00</t>
  </si>
  <si>
    <t>10.07.2015 05:00 - 10.07.2015 06:00</t>
  </si>
  <si>
    <t>10.07.2015 04:00 - 10.07.2015 05:00</t>
  </si>
  <si>
    <t>10.07.2015 03:00 - 10.07.2015 04:00</t>
  </si>
  <si>
    <t>10.07.2015 02:00 - 10.07.2015 03:00</t>
  </si>
  <si>
    <t>10.07.2015 01:00 - 10.07.2015 02:00</t>
  </si>
  <si>
    <t>10.07.2015 00:00 - 10.07.2015 01:00</t>
  </si>
  <si>
    <t>09.07.2015 23:00 - 10.07.2015 00:00</t>
  </si>
  <si>
    <t>09.07.2015 22:00 - 09.07.2015 23:00</t>
  </si>
  <si>
    <t>09.07.2015 21:00 - 09.07.2015 22:00</t>
  </si>
  <si>
    <t>09.07.2015 20:00 - 09.07.2015 21:00</t>
  </si>
  <si>
    <t>09.07.2015 19:00 - 09.07.2015 20:00</t>
  </si>
  <si>
    <t>09.07.2015 18:00 - 09.07.2015 19:00</t>
  </si>
  <si>
    <t>09.07.2015 17:00 - 09.07.2015 18:00</t>
  </si>
  <si>
    <t>09.07.2015 16:00 - 09.07.2015 17:00</t>
  </si>
  <si>
    <t>09.07.2015 15:00 - 09.07.2015 16:00</t>
  </si>
  <si>
    <t>09.07.2015 14:00 - 09.07.2015 15:00</t>
  </si>
  <si>
    <t>09.07.2015 13:00 - 09.07.2015 14:00</t>
  </si>
  <si>
    <t>09.07.2015 12:00 - 09.07.2015 13:00</t>
  </si>
  <si>
    <t>09.07.2015 11:00 - 09.07.2015 12:00</t>
  </si>
  <si>
    <t>09.07.2015 10:00 - 09.07.2015 11:00</t>
  </si>
  <si>
    <t>09.07.2015 09:00 - 09.07.2015 10:00</t>
  </si>
  <si>
    <t>09.07.2015 08:00 - 09.07.2015 09:00</t>
  </si>
  <si>
    <t>09.07.2015 07:00 - 09.07.2015 08:00</t>
  </si>
  <si>
    <t>09.07.2015 06:00 - 09.07.2015 07:00</t>
  </si>
  <si>
    <t>09.07.2015 05:00 - 09.07.2015 06:00</t>
  </si>
  <si>
    <t>09.07.2015 04:00 - 09.07.2015 05:00</t>
  </si>
  <si>
    <t>09.07.2015 03:00 - 09.07.2015 04:00</t>
  </si>
  <si>
    <t>09.07.2015 02:00 - 09.07.2015 03:00</t>
  </si>
  <si>
    <t>09.07.2015 01:00 - 09.07.2015 02:00</t>
  </si>
  <si>
    <t>09.07.2015 00:00 - 09.07.2015 01:00</t>
  </si>
  <si>
    <t>08.07.2015 23:00 - 09.07.2015 00:00</t>
  </si>
  <si>
    <t>08.07.2015 22:00 - 08.07.2015 23:00</t>
  </si>
  <si>
    <t>08.07.2015 21:00 - 08.07.2015 22:00</t>
  </si>
  <si>
    <t>08.07.2015 20:00 - 08.07.2015 21:00</t>
  </si>
  <si>
    <t>08.07.2015 19:00 - 08.07.2015 20:00</t>
  </si>
  <si>
    <t>08.07.2015 18:00 - 08.07.2015 19:00</t>
  </si>
  <si>
    <t>08.07.2015 17:00 - 08.07.2015 18:00</t>
  </si>
  <si>
    <t>08.07.2015 16:00 - 08.07.2015 17:00</t>
  </si>
  <si>
    <t>08.07.2015 15:00 - 08.07.2015 16:00</t>
  </si>
  <si>
    <t>08.07.2015 14:00 - 08.07.2015 15:00</t>
  </si>
  <si>
    <t>08.07.2015 13:00 - 08.07.2015 14:00</t>
  </si>
  <si>
    <t>08.07.2015 12:00 - 08.07.2015 13:00</t>
  </si>
  <si>
    <t>08.07.2015 11:00 - 08.07.2015 12:00</t>
  </si>
  <si>
    <t>08.07.2015 10:00 - 08.07.2015 11:00</t>
  </si>
  <si>
    <t>08.07.2015 09:00 - 08.07.2015 10:00</t>
  </si>
  <si>
    <t>08.07.2015 08:00 - 08.07.2015 09:00</t>
  </si>
  <si>
    <t>08.07.2015 07:00 - 08.07.2015 08:00</t>
  </si>
  <si>
    <t>08.07.2015 06:00 - 08.07.2015 07:00</t>
  </si>
  <si>
    <t>08.07.2015 05:00 - 08.07.2015 06:00</t>
  </si>
  <si>
    <t>08.07.2015 04:00 - 08.07.2015 05:00</t>
  </si>
  <si>
    <t>08.07.2015 03:00 - 08.07.2015 04:00</t>
  </si>
  <si>
    <t>08.07.2015 02:00 - 08.07.2015 03:00</t>
  </si>
  <si>
    <t>08.07.2015 01:00 - 08.07.2015 02:00</t>
  </si>
  <si>
    <t>08.07.2015 00:00 - 08.07.2015 01:00</t>
  </si>
  <si>
    <t>07.07.2015 23:00 - 08.07.2015 00:00</t>
  </si>
  <si>
    <t>07.07.2015 22:00 - 07.07.2015 23:00</t>
  </si>
  <si>
    <t>07.07.2015 21:00 - 07.07.2015 22:00</t>
  </si>
  <si>
    <t>07.07.2015 20:00 - 07.07.2015 21:00</t>
  </si>
  <si>
    <t>07.07.2015 19:00 - 07.07.2015 20:00</t>
  </si>
  <si>
    <t>07.07.2015 18:00 - 07.07.2015 19:00</t>
  </si>
  <si>
    <t>07.07.2015 17:00 - 07.07.2015 18:00</t>
  </si>
  <si>
    <t>07.07.2015 16:00 - 07.07.2015 17:00</t>
  </si>
  <si>
    <t>07.07.2015 15:00 - 07.07.2015 16:00</t>
  </si>
  <si>
    <t>07.07.2015 14:00 - 07.07.2015 15:00</t>
  </si>
  <si>
    <t>07.07.2015 13:00 - 07.07.2015 14:00</t>
  </si>
  <si>
    <t>07.07.2015 12:00 - 07.07.2015 13:00</t>
  </si>
  <si>
    <t>07.07.2015 11:00 - 07.07.2015 12:00</t>
  </si>
  <si>
    <t>07.07.2015 10:00 - 07.07.2015 11:00</t>
  </si>
  <si>
    <t>07.07.2015 09:00 - 07.07.2015 10:00</t>
  </si>
  <si>
    <t>07.07.2015 08:00 - 07.07.2015 09:00</t>
  </si>
  <si>
    <t>07.07.2015 07:00 - 07.07.2015 08:00</t>
  </si>
  <si>
    <t>07.07.2015 06:00 - 07.07.2015 07:00</t>
  </si>
  <si>
    <t>07.07.2015 05:00 - 07.07.2015 06:00</t>
  </si>
  <si>
    <t>07.07.2015 04:00 - 07.07.2015 05:00</t>
  </si>
  <si>
    <t>07.07.2015 03:00 - 07.07.2015 04:00</t>
  </si>
  <si>
    <t>07.07.2015 02:00 - 07.07.2015 03:00</t>
  </si>
  <si>
    <t>07.07.2015 01:00 - 07.07.2015 02:00</t>
  </si>
  <si>
    <t>07.07.2015 00:00 - 07.07.2015 01:00</t>
  </si>
  <si>
    <t>06.07.2015 23:00 - 07.07.2015 00:00</t>
  </si>
  <si>
    <t>06.07.2015 22:00 - 06.07.2015 23:00</t>
  </si>
  <si>
    <t>06.07.2015 21:00 - 06.07.2015 22:00</t>
  </si>
  <si>
    <t>06.07.2015 20:00 - 06.07.2015 21:00</t>
  </si>
  <si>
    <t>06.07.2015 19:00 - 06.07.2015 20:00</t>
  </si>
  <si>
    <t>06.07.2015 18:00 - 06.07.2015 19:00</t>
  </si>
  <si>
    <t>06.07.2015 17:00 - 06.07.2015 18:00</t>
  </si>
  <si>
    <t>06.07.2015 16:00 - 06.07.2015 17:00</t>
  </si>
  <si>
    <t>06.07.2015 15:00 - 06.07.2015 16:00</t>
  </si>
  <si>
    <t>06.07.2015 14:00 - 06.07.2015 15:00</t>
  </si>
  <si>
    <t>06.07.2015 13:00 - 06.07.2015 14:00</t>
  </si>
  <si>
    <t>06.07.2015 12:00 - 06.07.2015 13:00</t>
  </si>
  <si>
    <t>06.07.2015 11:00 - 06.07.2015 12:00</t>
  </si>
  <si>
    <t>06.07.2015 10:00 - 06.07.2015 11:00</t>
  </si>
  <si>
    <t>06.07.2015 09:00 - 06.07.2015 10:00</t>
  </si>
  <si>
    <t>06.07.2015 08:00 - 06.07.2015 09:00</t>
  </si>
  <si>
    <t>06.07.2015 07:00 - 06.07.2015 08:00</t>
  </si>
  <si>
    <t>06.07.2015 06:00 - 06.07.2015 07:00</t>
  </si>
  <si>
    <t>06.07.2015 05:00 - 06.07.2015 06:00</t>
  </si>
  <si>
    <t>06.07.2015 04:00 - 06.07.2015 05:00</t>
  </si>
  <si>
    <t>06.07.2015 03:00 - 06.07.2015 04:00</t>
  </si>
  <si>
    <t>06.07.2015 02:00 - 06.07.2015 03:00</t>
  </si>
  <si>
    <t>06.07.2015 01:00 - 06.07.2015 02:00</t>
  </si>
  <si>
    <t>06.07.2015 00:00 - 06.07.2015 01:00</t>
  </si>
  <si>
    <t>05.07.2015 23:00 - 06.07.2015 00:00</t>
  </si>
  <si>
    <t>05.07.2015 22:00 - 05.07.2015 23:00</t>
  </si>
  <si>
    <t>05.07.2015 21:00 - 05.07.2015 22:00</t>
  </si>
  <si>
    <t>05.07.2015 20:00 - 05.07.2015 21:00</t>
  </si>
  <si>
    <t>05.07.2015 19:00 - 05.07.2015 20:00</t>
  </si>
  <si>
    <t>05.07.2015 18:00 - 05.07.2015 19:00</t>
  </si>
  <si>
    <t>05.07.2015 17:00 - 05.07.2015 18:00</t>
  </si>
  <si>
    <t>05.07.2015 16:00 - 05.07.2015 17:00</t>
  </si>
  <si>
    <t>05.07.2015 15:00 - 05.07.2015 16:00</t>
  </si>
  <si>
    <t>05.07.2015 14:00 - 05.07.2015 15:00</t>
  </si>
  <si>
    <t>05.07.2015 13:00 - 05.07.2015 14:00</t>
  </si>
  <si>
    <t>05.07.2015 12:00 - 05.07.2015 13:00</t>
  </si>
  <si>
    <t>05.07.2015 11:00 - 05.07.2015 12:00</t>
  </si>
  <si>
    <t>05.07.2015 10:00 - 05.07.2015 11:00</t>
  </si>
  <si>
    <t>05.07.2015 09:00 - 05.07.2015 10:00</t>
  </si>
  <si>
    <t>05.07.2015 08:00 - 05.07.2015 09:00</t>
  </si>
  <si>
    <t>05.07.2015 07:00 - 05.07.2015 08:00</t>
  </si>
  <si>
    <t>05.07.2015 06:00 - 05.07.2015 07:00</t>
  </si>
  <si>
    <t>05.07.2015 05:00 - 05.07.2015 06:00</t>
  </si>
  <si>
    <t>05.07.2015 04:00 - 05.07.2015 05:00</t>
  </si>
  <si>
    <t>05.07.2015 03:00 - 05.07.2015 04:00</t>
  </si>
  <si>
    <t>05.07.2015 02:00 - 05.07.2015 03:00</t>
  </si>
  <si>
    <t>05.07.2015 01:00 - 05.07.2015 02:00</t>
  </si>
  <si>
    <t>05.07.2015 00:00 - 05.07.2015 01:00</t>
  </si>
  <si>
    <t>04.07.2015 23:00 - 05.07.2015 00:00</t>
  </si>
  <si>
    <t>04.07.2015 22:00 - 04.07.2015 23:00</t>
  </si>
  <si>
    <t>04.07.2015 21:00 - 04.07.2015 22:00</t>
  </si>
  <si>
    <t>04.07.2015 20:00 - 04.07.2015 21:00</t>
  </si>
  <si>
    <t>04.07.2015 19:00 - 04.07.2015 20:00</t>
  </si>
  <si>
    <t>04.07.2015 18:00 - 04.07.2015 19:00</t>
  </si>
  <si>
    <t>04.07.2015 17:00 - 04.07.2015 18:00</t>
  </si>
  <si>
    <t>04.07.2015 16:00 - 04.07.2015 17:00</t>
  </si>
  <si>
    <t>04.07.2015 15:00 - 04.07.2015 16:00</t>
  </si>
  <si>
    <t>04.07.2015 14:00 - 04.07.2015 15:00</t>
  </si>
  <si>
    <t>04.07.2015 13:00 - 04.07.2015 14:00</t>
  </si>
  <si>
    <t>04.07.2015 12:00 - 04.07.2015 13:00</t>
  </si>
  <si>
    <t>04.07.2015 11:00 - 04.07.2015 12:00</t>
  </si>
  <si>
    <t>04.07.2015 10:00 - 04.07.2015 11:00</t>
  </si>
  <si>
    <t>04.07.2015 09:00 - 04.07.2015 10:00</t>
  </si>
  <si>
    <t>04.07.2015 08:00 - 04.07.2015 09:00</t>
  </si>
  <si>
    <t>04.07.2015 07:00 - 04.07.2015 08:00</t>
  </si>
  <si>
    <t>04.07.2015 06:00 - 04.07.2015 07:00</t>
  </si>
  <si>
    <t>04.07.2015 05:00 - 04.07.2015 06:00</t>
  </si>
  <si>
    <t>04.07.2015 04:00 - 04.07.2015 05:00</t>
  </si>
  <si>
    <t>04.07.2015 03:00 - 04.07.2015 04:00</t>
  </si>
  <si>
    <t>04.07.2015 02:00 - 04.07.2015 03:00</t>
  </si>
  <si>
    <t>04.07.2015 01:00 - 04.07.2015 02:00</t>
  </si>
  <si>
    <t>04.07.2015 00:00 - 04.07.2015 01:00</t>
  </si>
  <si>
    <t>03.07.2015 23:00 - 04.07.2015 00:00</t>
  </si>
  <si>
    <t>03.07.2015 22:00 - 03.07.2015 23:00</t>
  </si>
  <si>
    <t>03.07.2015 21:00 - 03.07.2015 22:00</t>
  </si>
  <si>
    <t>03.07.2015 20:00 - 03.07.2015 21:00</t>
  </si>
  <si>
    <t>03.07.2015 19:00 - 03.07.2015 20:00</t>
  </si>
  <si>
    <t>03.07.2015 18:00 - 03.07.2015 19:00</t>
  </si>
  <si>
    <t>03.07.2015 17:00 - 03.07.2015 18:00</t>
  </si>
  <si>
    <t>03.07.2015 16:00 - 03.07.2015 17:00</t>
  </si>
  <si>
    <t>03.07.2015 15:00 - 03.07.2015 16:00</t>
  </si>
  <si>
    <t>03.07.2015 14:00 - 03.07.2015 15:00</t>
  </si>
  <si>
    <t>03.07.2015 13:00 - 03.07.2015 14:00</t>
  </si>
  <si>
    <t>03.07.2015 12:00 - 03.07.2015 13:00</t>
  </si>
  <si>
    <t>03.07.2015 11:00 - 03.07.2015 12:00</t>
  </si>
  <si>
    <t>03.07.2015 10:00 - 03.07.2015 11:00</t>
  </si>
  <si>
    <t>03.07.2015 09:00 - 03.07.2015 10:00</t>
  </si>
  <si>
    <t>03.07.2015 08:00 - 03.07.2015 09:00</t>
  </si>
  <si>
    <t>03.07.2015 07:00 - 03.07.2015 08:00</t>
  </si>
  <si>
    <t>03.07.2015 06:00 - 03.07.2015 07:00</t>
  </si>
  <si>
    <t>03.07.2015 05:00 - 03.07.2015 06:00</t>
  </si>
  <si>
    <t>03.07.2015 04:00 - 03.07.2015 05:00</t>
  </si>
  <si>
    <t>03.07.2015 03:00 - 03.07.2015 04:00</t>
  </si>
  <si>
    <t>03.07.2015 02:00 - 03.07.2015 03:00</t>
  </si>
  <si>
    <t>03.07.2015 01:00 - 03.07.2015 02:00</t>
  </si>
  <si>
    <t>03.07.2015 00:00 - 03.07.2015 01:00</t>
  </si>
  <si>
    <t>02.07.2015 23:00 - 03.07.2015 00:00</t>
  </si>
  <si>
    <t>02.07.2015 22:00 - 02.07.2015 23:00</t>
  </si>
  <si>
    <t>02.07.2015 21:00 - 02.07.2015 22:00</t>
  </si>
  <si>
    <t>02.07.2015 20:00 - 02.07.2015 21:00</t>
  </si>
  <si>
    <t>02.07.2015 19:00 - 02.07.2015 20:00</t>
  </si>
  <si>
    <t>02.07.2015 18:00 - 02.07.2015 19:00</t>
  </si>
  <si>
    <t>02.07.2015 17:00 - 02.07.2015 18:00</t>
  </si>
  <si>
    <t>02.07.2015 16:00 - 02.07.2015 17:00</t>
  </si>
  <si>
    <t>02.07.2015 15:00 - 02.07.2015 16:00</t>
  </si>
  <si>
    <t>02.07.2015 14:00 - 02.07.2015 15:00</t>
  </si>
  <si>
    <t>02.07.2015 13:00 - 02.07.2015 14:00</t>
  </si>
  <si>
    <t>02.07.2015 12:00 - 02.07.2015 13:00</t>
  </si>
  <si>
    <t>02.07.2015 11:00 - 02.07.2015 12:00</t>
  </si>
  <si>
    <t>02.07.2015 10:00 - 02.07.2015 11:00</t>
  </si>
  <si>
    <t>02.07.2015 09:00 - 02.07.2015 10:00</t>
  </si>
  <si>
    <t>02.07.2015 08:00 - 02.07.2015 09:00</t>
  </si>
  <si>
    <t>02.07.2015 07:00 - 02.07.2015 08:00</t>
  </si>
  <si>
    <t>02.07.2015 06:00 - 02.07.2015 07:00</t>
  </si>
  <si>
    <t>02.07.2015 05:00 - 02.07.2015 06:00</t>
  </si>
  <si>
    <t>02.07.2015 04:00 - 02.07.2015 05:00</t>
  </si>
  <si>
    <t>02.07.2015 03:00 - 02.07.2015 04:00</t>
  </si>
  <si>
    <t>02.07.2015 02:00 - 02.07.2015 03:00</t>
  </si>
  <si>
    <t>02.07.2015 01:00 - 02.07.2015 02:00</t>
  </si>
  <si>
    <t>02.07.2015 00:00 - 02.07.2015 01:00</t>
  </si>
  <si>
    <t>01.07.2015 23:00 - 02.07.2015 00:00</t>
  </si>
  <si>
    <t>01.07.2015 22:00 - 01.07.2015 23:00</t>
  </si>
  <si>
    <t>01.07.2015 21:00 - 01.07.2015 22:00</t>
  </si>
  <si>
    <t>01.07.2015 20:00 - 01.07.2015 21:00</t>
  </si>
  <si>
    <t>01.07.2015 19:00 - 01.07.2015 20:00</t>
  </si>
  <si>
    <t>01.07.2015 18:00 - 01.07.2015 19:00</t>
  </si>
  <si>
    <t>01.07.2015 17:00 - 01.07.2015 18:00</t>
  </si>
  <si>
    <t>01.07.2015 16:00 - 01.07.2015 17:00</t>
  </si>
  <si>
    <t>01.07.2015 15:00 - 01.07.2015 16:00</t>
  </si>
  <si>
    <t>01.07.2015 14:00 - 01.07.2015 15:00</t>
  </si>
  <si>
    <t>01.07.2015 13:00 - 01.07.2015 14:00</t>
  </si>
  <si>
    <t>01.07.2015 12:00 - 01.07.2015 13:00</t>
  </si>
  <si>
    <t>01.07.2015 11:00 - 01.07.2015 12:00</t>
  </si>
  <si>
    <t>01.07.2015 10:00 - 01.07.2015 11:00</t>
  </si>
  <si>
    <t>01.07.2015 09:00 - 01.07.2015 10:00</t>
  </si>
  <si>
    <t>01.07.2015 08:00 - 01.07.2015 09:00</t>
  </si>
  <si>
    <t>01.07.2015 07:00 - 01.07.2015 08:00</t>
  </si>
  <si>
    <t>01.07.2015 06:00 - 01.07.2015 07:00</t>
  </si>
  <si>
    <t>01.07.2015 05:00 - 01.07.2015 06:00</t>
  </si>
  <si>
    <t>01.07.2015 04:00 - 01.07.2015 05:00</t>
  </si>
  <si>
    <t>01.07.2015 03:00 - 01.07.2015 04:00</t>
  </si>
  <si>
    <t>01.07.2015 02:00 - 01.07.2015 03:00</t>
  </si>
  <si>
    <t>01.07.2015 01:00 - 01.07.2015 02:00</t>
  </si>
  <si>
    <t>01.07.2015 00:00 - 01.07.2015 01:00</t>
  </si>
  <si>
    <t>30.06.2015 23:00 - 01.07.2015 00:00</t>
  </si>
  <si>
    <t>30.06.2015 22:00 - 30.06.2015 23:00</t>
  </si>
  <si>
    <t>30.06.2015 21:00 - 30.06.2015 22:00</t>
  </si>
  <si>
    <t>30.06.2015 20:00 - 30.06.2015 21:00</t>
  </si>
  <si>
    <t>30.06.2015 19:00 - 30.06.2015 20:00</t>
  </si>
  <si>
    <t>30.06.2015 18:00 - 30.06.2015 19:00</t>
  </si>
  <si>
    <t>30.06.2015 17:00 - 30.06.2015 18:00</t>
  </si>
  <si>
    <t>30.06.2015 16:00 - 30.06.2015 17:00</t>
  </si>
  <si>
    <t>30.06.2015 15:00 - 30.06.2015 16:00</t>
  </si>
  <si>
    <t>30.06.2015 14:00 - 30.06.2015 15:00</t>
  </si>
  <si>
    <t>30.06.2015 13:00 - 30.06.2015 14:00</t>
  </si>
  <si>
    <t>30.06.2015 12:00 - 30.06.2015 13:00</t>
  </si>
  <si>
    <t>30.06.2015 11:00 - 30.06.2015 12:00</t>
  </si>
  <si>
    <t>30.06.2015 10:00 - 30.06.2015 11:00</t>
  </si>
  <si>
    <t>30.06.2015 09:00 - 30.06.2015 10:00</t>
  </si>
  <si>
    <t>30.06.2015 08:00 - 30.06.2015 09:00</t>
  </si>
  <si>
    <t>30.06.2015 07:00 - 30.06.2015 08:00</t>
  </si>
  <si>
    <t>30.06.2015 06:00 - 30.06.2015 07:00</t>
  </si>
  <si>
    <t>30.06.2015 05:00 - 30.06.2015 06:00</t>
  </si>
  <si>
    <t>30.06.2015 04:00 - 30.06.2015 05:00</t>
  </si>
  <si>
    <t>30.06.2015 03:00 - 30.06.2015 04:00</t>
  </si>
  <si>
    <t>30.06.2015 02:00 - 30.06.2015 03:00</t>
  </si>
  <si>
    <t>30.06.2015 01:00 - 30.06.2015 02:00</t>
  </si>
  <si>
    <t>30.06.2015 00:00 - 30.06.2015 01:00</t>
  </si>
  <si>
    <t>29.06.2015 23:00 - 30.06.2015 00:00</t>
  </si>
  <si>
    <t>29.06.2015 22:00 - 29.06.2015 23:00</t>
  </si>
  <si>
    <t>29.06.2015 21:00 - 29.06.2015 22:00</t>
  </si>
  <si>
    <t>29.06.2015 20:00 - 29.06.2015 21:00</t>
  </si>
  <si>
    <t>29.06.2015 19:00 - 29.06.2015 20:00</t>
  </si>
  <si>
    <t>29.06.2015 18:00 - 29.06.2015 19:00</t>
  </si>
  <si>
    <t>29.06.2015 17:00 - 29.06.2015 18:00</t>
  </si>
  <si>
    <t>29.06.2015 16:00 - 29.06.2015 17:00</t>
  </si>
  <si>
    <t>29.06.2015 15:00 - 29.06.2015 16:00</t>
  </si>
  <si>
    <t>29.06.2015 14:00 - 29.06.2015 15:00</t>
  </si>
  <si>
    <t>29.06.2015 13:00 - 29.06.2015 14:00</t>
  </si>
  <si>
    <t>29.06.2015 12:00 - 29.06.2015 13:00</t>
  </si>
  <si>
    <t>29.06.2015 11:00 - 29.06.2015 12:00</t>
  </si>
  <si>
    <t>29.06.2015 10:00 - 29.06.2015 11:00</t>
  </si>
  <si>
    <t>29.06.2015 09:00 - 29.06.2015 10:00</t>
  </si>
  <si>
    <t>29.06.2015 08:00 - 29.06.2015 09:00</t>
  </si>
  <si>
    <t>29.06.2015 07:00 - 29.06.2015 08:00</t>
  </si>
  <si>
    <t>29.06.2015 06:00 - 29.06.2015 07:00</t>
  </si>
  <si>
    <t>29.06.2015 05:00 - 29.06.2015 06:00</t>
  </si>
  <si>
    <t>29.06.2015 04:00 - 29.06.2015 05:00</t>
  </si>
  <si>
    <t>29.06.2015 03:00 - 29.06.2015 04:00</t>
  </si>
  <si>
    <t>29.06.2015 02:00 - 29.06.2015 03:00</t>
  </si>
  <si>
    <t>29.06.2015 01:00 - 29.06.2015 02:00</t>
  </si>
  <si>
    <t>29.06.2015 00:00 - 29.06.2015 01:00</t>
  </si>
  <si>
    <t>28.06.2015 23:00 - 29.06.2015 00:00</t>
  </si>
  <si>
    <t>28.06.2015 22:00 - 28.06.2015 23:00</t>
  </si>
  <si>
    <t>28.06.2015 21:00 - 28.06.2015 22:00</t>
  </si>
  <si>
    <t>28.06.2015 20:00 - 28.06.2015 21:00</t>
  </si>
  <si>
    <t>28.06.2015 19:00 - 28.06.2015 20:00</t>
  </si>
  <si>
    <t>28.06.2015 18:00 - 28.06.2015 19:00</t>
  </si>
  <si>
    <t>28.06.2015 17:00 - 28.06.2015 18:00</t>
  </si>
  <si>
    <t>28.06.2015 16:00 - 28.06.2015 17:00</t>
  </si>
  <si>
    <t>28.06.2015 15:00 - 28.06.2015 16:00</t>
  </si>
  <si>
    <t>28.06.2015 14:00 - 28.06.2015 15:00</t>
  </si>
  <si>
    <t>28.06.2015 13:00 - 28.06.2015 14:00</t>
  </si>
  <si>
    <t>28.06.2015 12:00 - 28.06.2015 13:00</t>
  </si>
  <si>
    <t>28.06.2015 11:00 - 28.06.2015 12:00</t>
  </si>
  <si>
    <t>28.06.2015 10:00 - 28.06.2015 11:00</t>
  </si>
  <si>
    <t>28.06.2015 09:00 - 28.06.2015 10:00</t>
  </si>
  <si>
    <t>28.06.2015 08:00 - 28.06.2015 09:00</t>
  </si>
  <si>
    <t>28.06.2015 07:00 - 28.06.2015 08:00</t>
  </si>
  <si>
    <t>28.06.2015 06:00 - 28.06.2015 07:00</t>
  </si>
  <si>
    <t>28.06.2015 05:00 - 28.06.2015 06:00</t>
  </si>
  <si>
    <t>28.06.2015 04:00 - 28.06.2015 05:00</t>
  </si>
  <si>
    <t>28.06.2015 03:00 - 28.06.2015 04:00</t>
  </si>
  <si>
    <t>28.06.2015 02:00 - 28.06.2015 03:00</t>
  </si>
  <si>
    <t>28.06.2015 01:00 - 28.06.2015 02:00</t>
  </si>
  <si>
    <t>28.06.2015 00:00 - 28.06.2015 01:00</t>
  </si>
  <si>
    <t>27.06.2015 23:00 - 28.06.2015 00:00</t>
  </si>
  <si>
    <t>27.06.2015 22:00 - 27.06.2015 23:00</t>
  </si>
  <si>
    <t>27.06.2015 21:00 - 27.06.2015 22:00</t>
  </si>
  <si>
    <t>27.06.2015 20:00 - 27.06.2015 21:00</t>
  </si>
  <si>
    <t>27.06.2015 19:00 - 27.06.2015 20:00</t>
  </si>
  <si>
    <t>27.06.2015 18:00 - 27.06.2015 19:00</t>
  </si>
  <si>
    <t>27.06.2015 17:00 - 27.06.2015 18:00</t>
  </si>
  <si>
    <t>27.06.2015 16:00 - 27.06.2015 17:00</t>
  </si>
  <si>
    <t>27.06.2015 15:00 - 27.06.2015 16:00</t>
  </si>
  <si>
    <t>27.06.2015 14:00 - 27.06.2015 15:00</t>
  </si>
  <si>
    <t>27.06.2015 13:00 - 27.06.2015 14:00</t>
  </si>
  <si>
    <t>27.06.2015 12:00 - 27.06.2015 13:00</t>
  </si>
  <si>
    <t>27.06.2015 11:00 - 27.06.2015 12:00</t>
  </si>
  <si>
    <t>27.06.2015 10:00 - 27.06.2015 11:00</t>
  </si>
  <si>
    <t>27.06.2015 09:00 - 27.06.2015 10:00</t>
  </si>
  <si>
    <t>27.06.2015 08:00 - 27.06.2015 09:00</t>
  </si>
  <si>
    <t>27.06.2015 07:00 - 27.06.2015 08:00</t>
  </si>
  <si>
    <t>27.06.2015 06:00 - 27.06.2015 07:00</t>
  </si>
  <si>
    <t>27.06.2015 05:00 - 27.06.2015 06:00</t>
  </si>
  <si>
    <t>27.06.2015 04:00 - 27.06.2015 05:00</t>
  </si>
  <si>
    <t>27.06.2015 03:00 - 27.06.2015 04:00</t>
  </si>
  <si>
    <t>27.06.2015 02:00 - 27.06.2015 03:00</t>
  </si>
  <si>
    <t>27.06.2015 01:00 - 27.06.2015 02:00</t>
  </si>
  <si>
    <t>27.06.2015 00:00 - 27.06.2015 01:00</t>
  </si>
  <si>
    <t>26.06.2015 23:00 - 27.06.2015 00:00</t>
  </si>
  <si>
    <t>26.06.2015 22:00 - 26.06.2015 23:00</t>
  </si>
  <si>
    <t>26.06.2015 21:00 - 26.06.2015 22:00</t>
  </si>
  <si>
    <t>26.06.2015 20:00 - 26.06.2015 21:00</t>
  </si>
  <si>
    <t>26.06.2015 19:00 - 26.06.2015 20:00</t>
  </si>
  <si>
    <t>26.06.2015 18:00 - 26.06.2015 19:00</t>
  </si>
  <si>
    <t>26.06.2015 17:00 - 26.06.2015 18:00</t>
  </si>
  <si>
    <t>26.06.2015 16:00 - 26.06.2015 17:00</t>
  </si>
  <si>
    <t>26.06.2015 15:00 - 26.06.2015 16:00</t>
  </si>
  <si>
    <t>26.06.2015 14:00 - 26.06.2015 15:00</t>
  </si>
  <si>
    <t>26.06.2015 13:00 - 26.06.2015 14:00</t>
  </si>
  <si>
    <t>26.06.2015 12:00 - 26.06.2015 13:00</t>
  </si>
  <si>
    <t>26.06.2015 11:00 - 26.06.2015 12:00</t>
  </si>
  <si>
    <t>26.06.2015 10:00 - 26.06.2015 11:00</t>
  </si>
  <si>
    <t>26.06.2015 09:00 - 26.06.2015 10:00</t>
  </si>
  <si>
    <t>26.06.2015 08:00 - 26.06.2015 09:00</t>
  </si>
  <si>
    <t>26.06.2015 07:00 - 26.06.2015 08:00</t>
  </si>
  <si>
    <t>26.06.2015 06:00 - 26.06.2015 07:00</t>
  </si>
  <si>
    <t>26.06.2015 05:00 - 26.06.2015 06:00</t>
  </si>
  <si>
    <t>26.06.2015 04:00 - 26.06.2015 05:00</t>
  </si>
  <si>
    <t>26.06.2015 03:00 - 26.06.2015 04:00</t>
  </si>
  <si>
    <t>26.06.2015 02:00 - 26.06.2015 03:00</t>
  </si>
  <si>
    <t>26.06.2015 01:00 - 26.06.2015 02:00</t>
  </si>
  <si>
    <t>26.06.2015 00:00 - 26.06.2015 01:00</t>
  </si>
  <si>
    <t>25.06.2015 23:00 - 26.06.2015 00:00</t>
  </si>
  <si>
    <t>25.06.2015 22:00 - 25.06.2015 23:00</t>
  </si>
  <si>
    <t>25.06.2015 21:00 - 25.06.2015 22:00</t>
  </si>
  <si>
    <t>25.06.2015 20:00 - 25.06.2015 21:00</t>
  </si>
  <si>
    <t>25.06.2015 19:00 - 25.06.2015 20:00</t>
  </si>
  <si>
    <t>25.06.2015 18:00 - 25.06.2015 19:00</t>
  </si>
  <si>
    <t>25.06.2015 17:00 - 25.06.2015 18:00</t>
  </si>
  <si>
    <t>25.06.2015 16:00 - 25.06.2015 17:00</t>
  </si>
  <si>
    <t>25.06.2015 15:00 - 25.06.2015 16:00</t>
  </si>
  <si>
    <t>25.06.2015 14:00 - 25.06.2015 15:00</t>
  </si>
  <si>
    <t>25.06.2015 13:00 - 25.06.2015 14:00</t>
  </si>
  <si>
    <t>25.06.2015 12:00 - 25.06.2015 13:00</t>
  </si>
  <si>
    <t>25.06.2015 11:00 - 25.06.2015 12:00</t>
  </si>
  <si>
    <t>25.06.2015 10:00 - 25.06.2015 11:00</t>
  </si>
  <si>
    <t>25.06.2015 09:00 - 25.06.2015 10:00</t>
  </si>
  <si>
    <t>25.06.2015 08:00 - 25.06.2015 09:00</t>
  </si>
  <si>
    <t>25.06.2015 07:00 - 25.06.2015 08:00</t>
  </si>
  <si>
    <t>25.06.2015 06:00 - 25.06.2015 07:00</t>
  </si>
  <si>
    <t>25.06.2015 05:00 - 25.06.2015 06:00</t>
  </si>
  <si>
    <t>25.06.2015 04:00 - 25.06.2015 05:00</t>
  </si>
  <si>
    <t>25.06.2015 03:00 - 25.06.2015 04:00</t>
  </si>
  <si>
    <t>25.06.2015 02:00 - 25.06.2015 03:00</t>
  </si>
  <si>
    <t>25.06.2015 01:00 - 25.06.2015 02:00</t>
  </si>
  <si>
    <t>25.06.2015 00:00 - 25.06.2015 01:00</t>
  </si>
  <si>
    <t>24.06.2015 23:00 - 25.06.2015 00:00</t>
  </si>
  <si>
    <t>24.06.2015 22:00 - 24.06.2015 23:00</t>
  </si>
  <si>
    <t>24.06.2015 21:00 - 24.06.2015 22:00</t>
  </si>
  <si>
    <t>24.06.2015 20:00 - 24.06.2015 21:00</t>
  </si>
  <si>
    <t>24.06.2015 19:00 - 24.06.2015 20:00</t>
  </si>
  <si>
    <t>24.06.2015 18:00 - 24.06.2015 19:00</t>
  </si>
  <si>
    <t>24.06.2015 17:00 - 24.06.2015 18:00</t>
  </si>
  <si>
    <t>24.06.2015 16:00 - 24.06.2015 17:00</t>
  </si>
  <si>
    <t>24.06.2015 15:00 - 24.06.2015 16:00</t>
  </si>
  <si>
    <t>24.06.2015 14:00 - 24.06.2015 15:00</t>
  </si>
  <si>
    <t>24.06.2015 13:00 - 24.06.2015 14:00</t>
  </si>
  <si>
    <t>24.06.2015 12:00 - 24.06.2015 13:00</t>
  </si>
  <si>
    <t>24.06.2015 11:00 - 24.06.2015 12:00</t>
  </si>
  <si>
    <t>24.06.2015 10:00 - 24.06.2015 11:00</t>
  </si>
  <si>
    <t>24.06.2015 09:00 - 24.06.2015 10:00</t>
  </si>
  <si>
    <t>24.06.2015 08:00 - 24.06.2015 09:00</t>
  </si>
  <si>
    <t>24.06.2015 07:00 - 24.06.2015 08:00</t>
  </si>
  <si>
    <t>24.06.2015 06:00 - 24.06.2015 07:00</t>
  </si>
  <si>
    <t>24.06.2015 05:00 - 24.06.2015 06:00</t>
  </si>
  <si>
    <t>24.06.2015 04:00 - 24.06.2015 05:00</t>
  </si>
  <si>
    <t>24.06.2015 03:00 - 24.06.2015 04:00</t>
  </si>
  <si>
    <t>24.06.2015 02:00 - 24.06.2015 03:00</t>
  </si>
  <si>
    <t>24.06.2015 01:00 - 24.06.2015 02:00</t>
  </si>
  <si>
    <t>24.06.2015 00:00 - 24.06.2015 01:00</t>
  </si>
  <si>
    <t>23.06.2015 23:00 - 24.06.2015 00:00</t>
  </si>
  <si>
    <t>23.06.2015 22:00 - 23.06.2015 23:00</t>
  </si>
  <si>
    <t>23.06.2015 21:00 - 23.06.2015 22:00</t>
  </si>
  <si>
    <t>23.06.2015 20:00 - 23.06.2015 21:00</t>
  </si>
  <si>
    <t>23.06.2015 19:00 - 23.06.2015 20:00</t>
  </si>
  <si>
    <t>23.06.2015 18:00 - 23.06.2015 19:00</t>
  </si>
  <si>
    <t>23.06.2015 17:00 - 23.06.2015 18:00</t>
  </si>
  <si>
    <t>23.06.2015 16:00 - 23.06.2015 17:00</t>
  </si>
  <si>
    <t>23.06.2015 15:00 - 23.06.2015 16:00</t>
  </si>
  <si>
    <t>23.06.2015 14:00 - 23.06.2015 15:00</t>
  </si>
  <si>
    <t>23.06.2015 13:00 - 23.06.2015 14:00</t>
  </si>
  <si>
    <t>23.06.2015 12:00 - 23.06.2015 13:00</t>
  </si>
  <si>
    <t>23.06.2015 11:00 - 23.06.2015 12:00</t>
  </si>
  <si>
    <t>23.06.2015 10:00 - 23.06.2015 11:00</t>
  </si>
  <si>
    <t>23.06.2015 09:00 - 23.06.2015 10:00</t>
  </si>
  <si>
    <t>23.06.2015 08:00 - 23.06.2015 09:00</t>
  </si>
  <si>
    <t>23.06.2015 07:00 - 23.06.2015 08:00</t>
  </si>
  <si>
    <t>23.06.2015 06:00 - 23.06.2015 07:00</t>
  </si>
  <si>
    <t>23.06.2015 05:00 - 23.06.2015 06:00</t>
  </si>
  <si>
    <t>23.06.2015 04:00 - 23.06.2015 05:00</t>
  </si>
  <si>
    <t>23.06.2015 03:00 - 23.06.2015 04:00</t>
  </si>
  <si>
    <t>23.06.2015 02:00 - 23.06.2015 03:00</t>
  </si>
  <si>
    <t>23.06.2015 01:00 - 23.06.2015 02:00</t>
  </si>
  <si>
    <t>23.06.2015 00:00 - 23.06.2015 01:00</t>
  </si>
  <si>
    <t>22.06.2015 23:00 - 23.06.2015 00:00</t>
  </si>
  <si>
    <t>22.06.2015 22:00 - 22.06.2015 23:00</t>
  </si>
  <si>
    <t>22.06.2015 21:00 - 22.06.2015 22:00</t>
  </si>
  <si>
    <t>22.06.2015 20:00 - 22.06.2015 21:00</t>
  </si>
  <si>
    <t>22.06.2015 19:00 - 22.06.2015 20:00</t>
  </si>
  <si>
    <t>22.06.2015 18:00 - 22.06.2015 19:00</t>
  </si>
  <si>
    <t>22.06.2015 17:00 - 22.06.2015 18:00</t>
  </si>
  <si>
    <t>22.06.2015 16:00 - 22.06.2015 17:00</t>
  </si>
  <si>
    <t>22.06.2015 15:00 - 22.06.2015 16:00</t>
  </si>
  <si>
    <t>22.06.2015 14:00 - 22.06.2015 15:00</t>
  </si>
  <si>
    <t>22.06.2015 13:00 - 22.06.2015 14:00</t>
  </si>
  <si>
    <t>22.06.2015 12:00 - 22.06.2015 13:00</t>
  </si>
  <si>
    <t>22.06.2015 11:00 - 22.06.2015 12:00</t>
  </si>
  <si>
    <t>22.06.2015 10:00 - 22.06.2015 11:00</t>
  </si>
  <si>
    <t>22.06.2015 09:00 - 22.06.2015 10:00</t>
  </si>
  <si>
    <t>22.06.2015 08:00 - 22.06.2015 09:00</t>
  </si>
  <si>
    <t>22.06.2015 07:00 - 22.06.2015 08:00</t>
  </si>
  <si>
    <t>22.06.2015 06:00 - 22.06.2015 07:00</t>
  </si>
  <si>
    <t>22.06.2015 05:00 - 22.06.2015 06:00</t>
  </si>
  <si>
    <t>22.06.2015 04:00 - 22.06.2015 05:00</t>
  </si>
  <si>
    <t>22.06.2015 03:00 - 22.06.2015 04:00</t>
  </si>
  <si>
    <t>22.06.2015 02:00 - 22.06.2015 03:00</t>
  </si>
  <si>
    <t>22.06.2015 01:00 - 22.06.2015 02:00</t>
  </si>
  <si>
    <t>22.06.2015 00:00 - 22.06.2015 01:00</t>
  </si>
  <si>
    <t>21.06.2015 23:00 - 22.06.2015 00:00</t>
  </si>
  <si>
    <t>21.06.2015 22:00 - 21.06.2015 23:00</t>
  </si>
  <si>
    <t>21.06.2015 21:00 - 21.06.2015 22:00</t>
  </si>
  <si>
    <t>21.06.2015 20:00 - 21.06.2015 21:00</t>
  </si>
  <si>
    <t>21.06.2015 19:00 - 21.06.2015 20:00</t>
  </si>
  <si>
    <t>21.06.2015 18:00 - 21.06.2015 19:00</t>
  </si>
  <si>
    <t>21.06.2015 17:00 - 21.06.2015 18:00</t>
  </si>
  <si>
    <t>21.06.2015 16:00 - 21.06.2015 17:00</t>
  </si>
  <si>
    <t>21.06.2015 15:00 - 21.06.2015 16:00</t>
  </si>
  <si>
    <t>21.06.2015 14:00 - 21.06.2015 15:00</t>
  </si>
  <si>
    <t>21.06.2015 13:00 - 21.06.2015 14:00</t>
  </si>
  <si>
    <t>21.06.2015 12:00 - 21.06.2015 13:00</t>
  </si>
  <si>
    <t>21.06.2015 11:00 - 21.06.2015 12:00</t>
  </si>
  <si>
    <t>21.06.2015 10:00 - 21.06.2015 11:00</t>
  </si>
  <si>
    <t>21.06.2015 09:00 - 21.06.2015 10:00</t>
  </si>
  <si>
    <t>21.06.2015 08:00 - 21.06.2015 09:00</t>
  </si>
  <si>
    <t>21.06.2015 07:00 - 21.06.2015 08:00</t>
  </si>
  <si>
    <t>21.06.2015 06:00 - 21.06.2015 07:00</t>
  </si>
  <si>
    <t>21.06.2015 05:00 - 21.06.2015 06:00</t>
  </si>
  <si>
    <t>21.06.2015 04:00 - 21.06.2015 05:00</t>
  </si>
  <si>
    <t>21.06.2015 03:00 - 21.06.2015 04:00</t>
  </si>
  <si>
    <t>21.06.2015 02:00 - 21.06.2015 03:00</t>
  </si>
  <si>
    <t>21.06.2015 01:00 - 21.06.2015 02:00</t>
  </si>
  <si>
    <t>21.06.2015 00:00 - 21.06.2015 01:00</t>
  </si>
  <si>
    <t>20.06.2015 23:00 - 21.06.2015 00:00</t>
  </si>
  <si>
    <t>20.06.2015 22:00 - 20.06.2015 23:00</t>
  </si>
  <si>
    <t>20.06.2015 21:00 - 20.06.2015 22:00</t>
  </si>
  <si>
    <t>20.06.2015 20:00 - 20.06.2015 21:00</t>
  </si>
  <si>
    <t>20.06.2015 19:00 - 20.06.2015 20:00</t>
  </si>
  <si>
    <t>20.06.2015 18:00 - 20.06.2015 19:00</t>
  </si>
  <si>
    <t>20.06.2015 17:00 - 20.06.2015 18:00</t>
  </si>
  <si>
    <t>20.06.2015 16:00 - 20.06.2015 17:00</t>
  </si>
  <si>
    <t>20.06.2015 15:00 - 20.06.2015 16:00</t>
  </si>
  <si>
    <t>20.06.2015 14:00 - 20.06.2015 15:00</t>
  </si>
  <si>
    <t>20.06.2015 13:00 - 20.06.2015 14:00</t>
  </si>
  <si>
    <t>20.06.2015 12:00 - 20.06.2015 13:00</t>
  </si>
  <si>
    <t>20.06.2015 11:00 - 20.06.2015 12:00</t>
  </si>
  <si>
    <t>20.06.2015 10:00 - 20.06.2015 11:00</t>
  </si>
  <si>
    <t>20.06.2015 09:00 - 20.06.2015 10:00</t>
  </si>
  <si>
    <t>20.06.2015 08:00 - 20.06.2015 09:00</t>
  </si>
  <si>
    <t>20.06.2015 07:00 - 20.06.2015 08:00</t>
  </si>
  <si>
    <t>20.06.2015 06:00 - 20.06.2015 07:00</t>
  </si>
  <si>
    <t>20.06.2015 05:00 - 20.06.2015 06:00</t>
  </si>
  <si>
    <t>20.06.2015 04:00 - 20.06.2015 05:00</t>
  </si>
  <si>
    <t>20.06.2015 03:00 - 20.06.2015 04:00</t>
  </si>
  <si>
    <t>20.06.2015 02:00 - 20.06.2015 03:00</t>
  </si>
  <si>
    <t>20.06.2015 01:00 - 20.06.2015 02:00</t>
  </si>
  <si>
    <t>20.06.2015 00:00 - 20.06.2015 01:00</t>
  </si>
  <si>
    <t>19.06.2015 23:00 - 20.06.2015 00:00</t>
  </si>
  <si>
    <t>19.06.2015 22:00 - 19.06.2015 23:00</t>
  </si>
  <si>
    <t>19.06.2015 21:00 - 19.06.2015 22:00</t>
  </si>
  <si>
    <t>19.06.2015 20:00 - 19.06.2015 21:00</t>
  </si>
  <si>
    <t>19.06.2015 19:00 - 19.06.2015 20:00</t>
  </si>
  <si>
    <t>19.06.2015 18:00 - 19.06.2015 19:00</t>
  </si>
  <si>
    <t>19.06.2015 17:00 - 19.06.2015 18:00</t>
  </si>
  <si>
    <t>19.06.2015 16:00 - 19.06.2015 17:00</t>
  </si>
  <si>
    <t>19.06.2015 15:00 - 19.06.2015 16:00</t>
  </si>
  <si>
    <t>19.06.2015 14:00 - 19.06.2015 15:00</t>
  </si>
  <si>
    <t>19.06.2015 13:00 - 19.06.2015 14:00</t>
  </si>
  <si>
    <t>19.06.2015 12:00 - 19.06.2015 13:00</t>
  </si>
  <si>
    <t>19.06.2015 11:00 - 19.06.2015 12:00</t>
  </si>
  <si>
    <t>19.06.2015 10:00 - 19.06.2015 11:00</t>
  </si>
  <si>
    <t>19.06.2015 09:00 - 19.06.2015 10:00</t>
  </si>
  <si>
    <t>19.06.2015 08:00 - 19.06.2015 09:00</t>
  </si>
  <si>
    <t>19.06.2015 07:00 - 19.06.2015 08:00</t>
  </si>
  <si>
    <t>19.06.2015 06:00 - 19.06.2015 07:00</t>
  </si>
  <si>
    <t>19.06.2015 05:00 - 19.06.2015 06:00</t>
  </si>
  <si>
    <t>19.06.2015 04:00 - 19.06.2015 05:00</t>
  </si>
  <si>
    <t>19.06.2015 03:00 - 19.06.2015 04:00</t>
  </si>
  <si>
    <t>19.06.2015 02:00 - 19.06.2015 03:00</t>
  </si>
  <si>
    <t>19.06.2015 01:00 - 19.06.2015 02:00</t>
  </si>
  <si>
    <t>19.06.2015 00:00 - 19.06.2015 01:00</t>
  </si>
  <si>
    <t>18.06.2015 23:00 - 19.06.2015 00:00</t>
  </si>
  <si>
    <t>18.06.2015 22:00 - 18.06.2015 23:00</t>
  </si>
  <si>
    <t>18.06.2015 21:00 - 18.06.2015 22:00</t>
  </si>
  <si>
    <t>18.06.2015 20:00 - 18.06.2015 21:00</t>
  </si>
  <si>
    <t>18.06.2015 19:00 - 18.06.2015 20:00</t>
  </si>
  <si>
    <t>18.06.2015 18:00 - 18.06.2015 19:00</t>
  </si>
  <si>
    <t>18.06.2015 17:00 - 18.06.2015 18:00</t>
  </si>
  <si>
    <t>18.06.2015 16:00 - 18.06.2015 17:00</t>
  </si>
  <si>
    <t>18.06.2015 15:00 - 18.06.2015 16:00</t>
  </si>
  <si>
    <t>18.06.2015 14:00 - 18.06.2015 15:00</t>
  </si>
  <si>
    <t>18.06.2015 13:00 - 18.06.2015 14:00</t>
  </si>
  <si>
    <t>18.06.2015 12:00 - 18.06.2015 13:00</t>
  </si>
  <si>
    <t>18.06.2015 11:00 - 18.06.2015 12:00</t>
  </si>
  <si>
    <t>18.06.2015 10:00 - 18.06.2015 11:00</t>
  </si>
  <si>
    <t>18.06.2015 09:00 - 18.06.2015 10:00</t>
  </si>
  <si>
    <t>18.06.2015 08:00 - 18.06.2015 09:00</t>
  </si>
  <si>
    <t>18.06.2015 07:00 - 18.06.2015 08:00</t>
  </si>
  <si>
    <t>18.06.2015 06:00 - 18.06.2015 07:00</t>
  </si>
  <si>
    <t>18.06.2015 05:00 - 18.06.2015 06:00</t>
  </si>
  <si>
    <t>18.06.2015 04:00 - 18.06.2015 05:00</t>
  </si>
  <si>
    <t>18.06.2015 03:00 - 18.06.2015 04:00</t>
  </si>
  <si>
    <t>18.06.2015 02:00 - 18.06.2015 03:00</t>
  </si>
  <si>
    <t>18.06.2015 01:00 - 18.06.2015 02:00</t>
  </si>
  <si>
    <t>18.06.2015 00:00 - 18.06.2015 01:00</t>
  </si>
  <si>
    <t>17.06.2015 23:00 - 18.06.2015 00:00</t>
  </si>
  <si>
    <t>17.06.2015 22:00 - 17.06.2015 23:00</t>
  </si>
  <si>
    <t>17.06.2015 21:00 - 17.06.2015 22:00</t>
  </si>
  <si>
    <t>17.06.2015 20:00 - 17.06.2015 21:00</t>
  </si>
  <si>
    <t>17.06.2015 19:00 - 17.06.2015 20:00</t>
  </si>
  <si>
    <t>17.06.2015 18:00 - 17.06.2015 19:00</t>
  </si>
  <si>
    <t>17.06.2015 17:00 - 17.06.2015 18:00</t>
  </si>
  <si>
    <t>17.06.2015 16:00 - 17.06.2015 17:00</t>
  </si>
  <si>
    <t>17.06.2015 15:00 - 17.06.2015 16:00</t>
  </si>
  <si>
    <t>17.06.2015 14:00 - 17.06.2015 15:00</t>
  </si>
  <si>
    <t>17.06.2015 13:00 - 17.06.2015 14:00</t>
  </si>
  <si>
    <t>17.06.2015 12:00 - 17.06.2015 13:00</t>
  </si>
  <si>
    <t>17.06.2015 11:00 - 17.06.2015 12:00</t>
  </si>
  <si>
    <t>17.06.2015 10:00 - 17.06.2015 11:00</t>
  </si>
  <si>
    <t>17.06.2015 09:00 - 17.06.2015 10:00</t>
  </si>
  <si>
    <t>17.06.2015 08:00 - 17.06.2015 09:00</t>
  </si>
  <si>
    <t>17.06.2015 07:00 - 17.06.2015 08:00</t>
  </si>
  <si>
    <t>17.06.2015 06:00 - 17.06.2015 07:00</t>
  </si>
  <si>
    <t>17.06.2015 05:00 - 17.06.2015 06:00</t>
  </si>
  <si>
    <t>17.06.2015 04:00 - 17.06.2015 05:00</t>
  </si>
  <si>
    <t>17.06.2015 03:00 - 17.06.2015 04:00</t>
  </si>
  <si>
    <t>17.06.2015 02:00 - 17.06.2015 03:00</t>
  </si>
  <si>
    <t>17.06.2015 01:00 - 17.06.2015 02:00</t>
  </si>
  <si>
    <t>17.06.2015 00:00 - 17.06.2015 01:00</t>
  </si>
  <si>
    <t>16.06.2015 23:00 - 17.06.2015 00:00</t>
  </si>
  <si>
    <t>16.06.2015 22:00 - 16.06.2015 23:00</t>
  </si>
  <si>
    <t>16.06.2015 21:00 - 16.06.2015 22:00</t>
  </si>
  <si>
    <t>16.06.2015 20:00 - 16.06.2015 21:00</t>
  </si>
  <si>
    <t>16.06.2015 19:00 - 16.06.2015 20:00</t>
  </si>
  <si>
    <t>16.06.2015 18:00 - 16.06.2015 19:00</t>
  </si>
  <si>
    <t>16.06.2015 17:00 - 16.06.2015 18:00</t>
  </si>
  <si>
    <t>16.06.2015 16:00 - 16.06.2015 17:00</t>
  </si>
  <si>
    <t>16.06.2015 15:00 - 16.06.2015 16:00</t>
  </si>
  <si>
    <t>16.06.2015 14:00 - 16.06.2015 15:00</t>
  </si>
  <si>
    <t>16.06.2015 13:00 - 16.06.2015 14:00</t>
  </si>
  <si>
    <t>16.06.2015 12:00 - 16.06.2015 13:00</t>
  </si>
  <si>
    <t>16.06.2015 11:00 - 16.06.2015 12:00</t>
  </si>
  <si>
    <t>16.06.2015 10:00 - 16.06.2015 11:00</t>
  </si>
  <si>
    <t>16.06.2015 09:00 - 16.06.2015 10:00</t>
  </si>
  <si>
    <t>16.06.2015 08:00 - 16.06.2015 09:00</t>
  </si>
  <si>
    <t>16.06.2015 07:00 - 16.06.2015 08:00</t>
  </si>
  <si>
    <t>16.06.2015 06:00 - 16.06.2015 07:00</t>
  </si>
  <si>
    <t>16.06.2015 05:00 - 16.06.2015 06:00</t>
  </si>
  <si>
    <t>16.06.2015 04:00 - 16.06.2015 05:00</t>
  </si>
  <si>
    <t>16.06.2015 03:00 - 16.06.2015 04:00</t>
  </si>
  <si>
    <t>16.06.2015 02:00 - 16.06.2015 03:00</t>
  </si>
  <si>
    <t>16.06.2015 01:00 - 16.06.2015 02:00</t>
  </si>
  <si>
    <t>16.06.2015 00:00 - 16.06.2015 01:00</t>
  </si>
  <si>
    <t>15.06.2015 23:00 - 16.06.2015 00:00</t>
  </si>
  <si>
    <t>15.06.2015 22:00 - 15.06.2015 23:00</t>
  </si>
  <si>
    <t>15.06.2015 21:00 - 15.06.2015 22:00</t>
  </si>
  <si>
    <t>15.06.2015 20:00 - 15.06.2015 21:00</t>
  </si>
  <si>
    <t>15.06.2015 19:00 - 15.06.2015 20:00</t>
  </si>
  <si>
    <t>15.06.2015 18:00 - 15.06.2015 19:00</t>
  </si>
  <si>
    <t>15.06.2015 17:00 - 15.06.2015 18:00</t>
  </si>
  <si>
    <t>15.06.2015 16:00 - 15.06.2015 17:00</t>
  </si>
  <si>
    <t>15.06.2015 15:00 - 15.06.2015 16:00</t>
  </si>
  <si>
    <t>15.06.2015 14:00 - 15.06.2015 15:00</t>
  </si>
  <si>
    <t>15.06.2015 13:00 - 15.06.2015 14:00</t>
  </si>
  <si>
    <t>15.06.2015 12:00 - 15.06.2015 13:00</t>
  </si>
  <si>
    <t>15.06.2015 11:00 - 15.06.2015 12:00</t>
  </si>
  <si>
    <t>15.06.2015 10:00 - 15.06.2015 11:00</t>
  </si>
  <si>
    <t>15.06.2015 09:00 - 15.06.2015 10:00</t>
  </si>
  <si>
    <t>15.06.2015 08:00 - 15.06.2015 09:00</t>
  </si>
  <si>
    <t>15.06.2015 07:00 - 15.06.2015 08:00</t>
  </si>
  <si>
    <t>15.06.2015 06:00 - 15.06.2015 07:00</t>
  </si>
  <si>
    <t>15.06.2015 05:00 - 15.06.2015 06:00</t>
  </si>
  <si>
    <t>15.06.2015 04:00 - 15.06.2015 05:00</t>
  </si>
  <si>
    <t>15.06.2015 03:00 - 15.06.2015 04:00</t>
  </si>
  <si>
    <t>15.06.2015 02:00 - 15.06.2015 03:00</t>
  </si>
  <si>
    <t>15.06.2015 01:00 - 15.06.2015 02:00</t>
  </si>
  <si>
    <t>15.06.2015 00:00 - 15.06.2015 01:00</t>
  </si>
  <si>
    <t>14.06.2015 23:00 - 15.06.2015 00:00</t>
  </si>
  <si>
    <t>14.06.2015 22:00 - 14.06.2015 23:00</t>
  </si>
  <si>
    <t>14.06.2015 21:00 - 14.06.2015 22:00</t>
  </si>
  <si>
    <t>14.06.2015 20:00 - 14.06.2015 21:00</t>
  </si>
  <si>
    <t>14.06.2015 19:00 - 14.06.2015 20:00</t>
  </si>
  <si>
    <t>14.06.2015 18:00 - 14.06.2015 19:00</t>
  </si>
  <si>
    <t>14.06.2015 17:00 - 14.06.2015 18:00</t>
  </si>
  <si>
    <t>14.06.2015 16:00 - 14.06.2015 17:00</t>
  </si>
  <si>
    <t>14.06.2015 15:00 - 14.06.2015 16:00</t>
  </si>
  <si>
    <t>14.06.2015 14:00 - 14.06.2015 15:00</t>
  </si>
  <si>
    <t>14.06.2015 13:00 - 14.06.2015 14:00</t>
  </si>
  <si>
    <t>14.06.2015 12:00 - 14.06.2015 13:00</t>
  </si>
  <si>
    <t>14.06.2015 11:00 - 14.06.2015 12:00</t>
  </si>
  <si>
    <t>14.06.2015 10:00 - 14.06.2015 11:00</t>
  </si>
  <si>
    <t>14.06.2015 09:00 - 14.06.2015 10:00</t>
  </si>
  <si>
    <t>14.06.2015 08:00 - 14.06.2015 09:00</t>
  </si>
  <si>
    <t>14.06.2015 07:00 - 14.06.2015 08:00</t>
  </si>
  <si>
    <t>14.06.2015 06:00 - 14.06.2015 07:00</t>
  </si>
  <si>
    <t>14.06.2015 05:00 - 14.06.2015 06:00</t>
  </si>
  <si>
    <t>14.06.2015 04:00 - 14.06.2015 05:00</t>
  </si>
  <si>
    <t>14.06.2015 03:00 - 14.06.2015 04:00</t>
  </si>
  <si>
    <t>14.06.2015 02:00 - 14.06.2015 03:00</t>
  </si>
  <si>
    <t>14.06.2015 01:00 - 14.06.2015 02:00</t>
  </si>
  <si>
    <t>14.06.2015 00:00 - 14.06.2015 01:00</t>
  </si>
  <si>
    <t>13.06.2015 23:00 - 14.06.2015 00:00</t>
  </si>
  <si>
    <t>13.06.2015 22:00 - 13.06.2015 23:00</t>
  </si>
  <si>
    <t>13.06.2015 21:00 - 13.06.2015 22:00</t>
  </si>
  <si>
    <t>13.06.2015 20:00 - 13.06.2015 21:00</t>
  </si>
  <si>
    <t>13.06.2015 19:00 - 13.06.2015 20:00</t>
  </si>
  <si>
    <t>13.06.2015 18:00 - 13.06.2015 19:00</t>
  </si>
  <si>
    <t>13.06.2015 17:00 - 13.06.2015 18:00</t>
  </si>
  <si>
    <t>13.06.2015 16:00 - 13.06.2015 17:00</t>
  </si>
  <si>
    <t>13.06.2015 15:00 - 13.06.2015 16:00</t>
  </si>
  <si>
    <t>13.06.2015 14:00 - 13.06.2015 15:00</t>
  </si>
  <si>
    <t>13.06.2015 13:00 - 13.06.2015 14:00</t>
  </si>
  <si>
    <t>13.06.2015 12:00 - 13.06.2015 13:00</t>
  </si>
  <si>
    <t>13.06.2015 11:00 - 13.06.2015 12:00</t>
  </si>
  <si>
    <t>13.06.2015 10:00 - 13.06.2015 11:00</t>
  </si>
  <si>
    <t>13.06.2015 09:00 - 13.06.2015 10:00</t>
  </si>
  <si>
    <t>13.06.2015 08:00 - 13.06.2015 09:00</t>
  </si>
  <si>
    <t>13.06.2015 07:00 - 13.06.2015 08:00</t>
  </si>
  <si>
    <t>13.06.2015 06:00 - 13.06.2015 07:00</t>
  </si>
  <si>
    <t>13.06.2015 05:00 - 13.06.2015 06:00</t>
  </si>
  <si>
    <t>13.06.2015 04:00 - 13.06.2015 05:00</t>
  </si>
  <si>
    <t>13.06.2015 03:00 - 13.06.2015 04:00</t>
  </si>
  <si>
    <t>13.06.2015 02:00 - 13.06.2015 03:00</t>
  </si>
  <si>
    <t>13.06.2015 01:00 - 13.06.2015 02:00</t>
  </si>
  <si>
    <t>13.06.2015 00:00 - 13.06.2015 01:00</t>
  </si>
  <si>
    <t>12.06.2015 23:00 - 13.06.2015 00:00</t>
  </si>
  <si>
    <t>12.06.2015 22:00 - 12.06.2015 23:00</t>
  </si>
  <si>
    <t>12.06.2015 21:00 - 12.06.2015 22:00</t>
  </si>
  <si>
    <t>12.06.2015 20:00 - 12.06.2015 21:00</t>
  </si>
  <si>
    <t>12.06.2015 19:00 - 12.06.2015 20:00</t>
  </si>
  <si>
    <t>12.06.2015 18:00 - 12.06.2015 19:00</t>
  </si>
  <si>
    <t>12.06.2015 17:00 - 12.06.2015 18:00</t>
  </si>
  <si>
    <t>12.06.2015 16:00 - 12.06.2015 17:00</t>
  </si>
  <si>
    <t>12.06.2015 15:00 - 12.06.2015 16:00</t>
  </si>
  <si>
    <t>12.06.2015 14:00 - 12.06.2015 15:00</t>
  </si>
  <si>
    <t>12.06.2015 13:00 - 12.06.2015 14:00</t>
  </si>
  <si>
    <t>12.06.2015 12:00 - 12.06.2015 13:00</t>
  </si>
  <si>
    <t>12.06.2015 11:00 - 12.06.2015 12:00</t>
  </si>
  <si>
    <t>12.06.2015 10:00 - 12.06.2015 11:00</t>
  </si>
  <si>
    <t>12.06.2015 09:00 - 12.06.2015 10:00</t>
  </si>
  <si>
    <t>12.06.2015 08:00 - 12.06.2015 09:00</t>
  </si>
  <si>
    <t>12.06.2015 07:00 - 12.06.2015 08:00</t>
  </si>
  <si>
    <t>12.06.2015 06:00 - 12.06.2015 07:00</t>
  </si>
  <si>
    <t>12.06.2015 05:00 - 12.06.2015 06:00</t>
  </si>
  <si>
    <t>12.06.2015 04:00 - 12.06.2015 05:00</t>
  </si>
  <si>
    <t>12.06.2015 03:00 - 12.06.2015 04:00</t>
  </si>
  <si>
    <t>12.06.2015 02:00 - 12.06.2015 03:00</t>
  </si>
  <si>
    <t>12.06.2015 01:00 - 12.06.2015 02:00</t>
  </si>
  <si>
    <t>12.06.2015 00:00 - 12.06.2015 01:00</t>
  </si>
  <si>
    <t>11.06.2015 23:00 - 12.06.2015 00:00</t>
  </si>
  <si>
    <t>11.06.2015 22:00 - 11.06.2015 23:00</t>
  </si>
  <si>
    <t>11.06.2015 21:00 - 11.06.2015 22:00</t>
  </si>
  <si>
    <t>11.06.2015 20:00 - 11.06.2015 21:00</t>
  </si>
  <si>
    <t>11.06.2015 19:00 - 11.06.2015 20:00</t>
  </si>
  <si>
    <t>11.06.2015 18:00 - 11.06.2015 19:00</t>
  </si>
  <si>
    <t>11.06.2015 17:00 - 11.06.2015 18:00</t>
  </si>
  <si>
    <t>11.06.2015 16:00 - 11.06.2015 17:00</t>
  </si>
  <si>
    <t>11.06.2015 15:00 - 11.06.2015 16:00</t>
  </si>
  <si>
    <t>11.06.2015 14:00 - 11.06.2015 15:00</t>
  </si>
  <si>
    <t>11.06.2015 13:00 - 11.06.2015 14:00</t>
  </si>
  <si>
    <t>11.06.2015 12:00 - 11.06.2015 13:00</t>
  </si>
  <si>
    <t>11.06.2015 11:00 - 11.06.2015 12:00</t>
  </si>
  <si>
    <t>11.06.2015 10:00 - 11.06.2015 11:00</t>
  </si>
  <si>
    <t>11.06.2015 09:00 - 11.06.2015 10:00</t>
  </si>
  <si>
    <t>11.06.2015 08:00 - 11.06.2015 09:00</t>
  </si>
  <si>
    <t>11.06.2015 07:00 - 11.06.2015 08:00</t>
  </si>
  <si>
    <t>11.06.2015 06:00 - 11.06.2015 07:00</t>
  </si>
  <si>
    <t>11.06.2015 05:00 - 11.06.2015 06:00</t>
  </si>
  <si>
    <t>11.06.2015 04:00 - 11.06.2015 05:00</t>
  </si>
  <si>
    <t>11.06.2015 03:00 - 11.06.2015 04:00</t>
  </si>
  <si>
    <t>11.06.2015 02:00 - 11.06.2015 03:00</t>
  </si>
  <si>
    <t>11.06.2015 01:00 - 11.06.2015 02:00</t>
  </si>
  <si>
    <t>11.06.2015 00:00 - 11.06.2015 01:00</t>
  </si>
  <si>
    <t>10.06.2015 23:00 - 11.06.2015 00:00</t>
  </si>
  <si>
    <t>10.06.2015 22:00 - 10.06.2015 23:00</t>
  </si>
  <si>
    <t>10.06.2015 21:00 - 10.06.2015 22:00</t>
  </si>
  <si>
    <t>10.06.2015 20:00 - 10.06.2015 21:00</t>
  </si>
  <si>
    <t>10.06.2015 19:00 - 10.06.2015 20:00</t>
  </si>
  <si>
    <t>10.06.2015 18:00 - 10.06.2015 19:00</t>
  </si>
  <si>
    <t>10.06.2015 17:00 - 10.06.2015 18:00</t>
  </si>
  <si>
    <t>10.06.2015 16:00 - 10.06.2015 17:00</t>
  </si>
  <si>
    <t>10.06.2015 15:00 - 10.06.2015 16:00</t>
  </si>
  <si>
    <t>10.06.2015 14:00 - 10.06.2015 15:00</t>
  </si>
  <si>
    <t>10.06.2015 13:00 - 10.06.2015 14:00</t>
  </si>
  <si>
    <t>10.06.2015 12:00 - 10.06.2015 13:00</t>
  </si>
  <si>
    <t>10.06.2015 11:00 - 10.06.2015 12:00</t>
  </si>
  <si>
    <t>10.06.2015 10:00 - 10.06.2015 11:00</t>
  </si>
  <si>
    <t>10.06.2015 09:00 - 10.06.2015 10:00</t>
  </si>
  <si>
    <t>10.06.2015 08:00 - 10.06.2015 09:00</t>
  </si>
  <si>
    <t>10.06.2015 07:00 - 10.06.2015 08:00</t>
  </si>
  <si>
    <t>10.06.2015 06:00 - 10.06.2015 07:00</t>
  </si>
  <si>
    <t>10.06.2015 05:00 - 10.06.2015 06:00</t>
  </si>
  <si>
    <t>10.06.2015 04:00 - 10.06.2015 05:00</t>
  </si>
  <si>
    <t>10.06.2015 03:00 - 10.06.2015 04:00</t>
  </si>
  <si>
    <t>10.06.2015 02:00 - 10.06.2015 03:00</t>
  </si>
  <si>
    <t>10.06.2015 01:00 - 10.06.2015 02:00</t>
  </si>
  <si>
    <t>10.06.2015 00:00 - 10.06.2015 01:00</t>
  </si>
  <si>
    <t>09.06.2015 23:00 - 10.06.2015 00:00</t>
  </si>
  <si>
    <t>09.06.2015 22:00 - 09.06.2015 23:00</t>
  </si>
  <si>
    <t>09.06.2015 21:00 - 09.06.2015 22:00</t>
  </si>
  <si>
    <t>09.06.2015 20:00 - 09.06.2015 21:00</t>
  </si>
  <si>
    <t>09.06.2015 19:00 - 09.06.2015 20:00</t>
  </si>
  <si>
    <t>09.06.2015 18:00 - 09.06.2015 19:00</t>
  </si>
  <si>
    <t>09.06.2015 17:00 - 09.06.2015 18:00</t>
  </si>
  <si>
    <t>09.06.2015 16:00 - 09.06.2015 17:00</t>
  </si>
  <si>
    <t>09.06.2015 15:00 - 09.06.2015 16:00</t>
  </si>
  <si>
    <t>09.06.2015 14:00 - 09.06.2015 15:00</t>
  </si>
  <si>
    <t>09.06.2015 13:00 - 09.06.2015 14:00</t>
  </si>
  <si>
    <t>09.06.2015 12:00 - 09.06.2015 13:00</t>
  </si>
  <si>
    <t>09.06.2015 11:00 - 09.06.2015 12:00</t>
  </si>
  <si>
    <t>09.06.2015 10:00 - 09.06.2015 11:00</t>
  </si>
  <si>
    <t>09.06.2015 09:00 - 09.06.2015 10:00</t>
  </si>
  <si>
    <t>09.06.2015 08:00 - 09.06.2015 09:00</t>
  </si>
  <si>
    <t>09.06.2015 07:00 - 09.06.2015 08:00</t>
  </si>
  <si>
    <t>09.06.2015 06:00 - 09.06.2015 07:00</t>
  </si>
  <si>
    <t>09.06.2015 05:00 - 09.06.2015 06:00</t>
  </si>
  <si>
    <t>09.06.2015 04:00 - 09.06.2015 05:00</t>
  </si>
  <si>
    <t>09.06.2015 03:00 - 09.06.2015 04:00</t>
  </si>
  <si>
    <t>09.06.2015 02:00 - 09.06.2015 03:00</t>
  </si>
  <si>
    <t>09.06.2015 01:00 - 09.06.2015 02:00</t>
  </si>
  <si>
    <t>09.06.2015 00:00 - 09.06.2015 01:00</t>
  </si>
  <si>
    <t>08.06.2015 23:00 - 09.06.2015 00:00</t>
  </si>
  <si>
    <t>08.06.2015 22:00 - 08.06.2015 23:00</t>
  </si>
  <si>
    <t>08.06.2015 21:00 - 08.06.2015 22:00</t>
  </si>
  <si>
    <t>08.06.2015 20:00 - 08.06.2015 21:00</t>
  </si>
  <si>
    <t>08.06.2015 19:00 - 08.06.2015 20:00</t>
  </si>
  <si>
    <t>08.06.2015 18:00 - 08.06.2015 19:00</t>
  </si>
  <si>
    <t>08.06.2015 17:00 - 08.06.2015 18:00</t>
  </si>
  <si>
    <t>08.06.2015 16:00 - 08.06.2015 17:00</t>
  </si>
  <si>
    <t>08.06.2015 15:00 - 08.06.2015 16:00</t>
  </si>
  <si>
    <t>08.06.2015 14:00 - 08.06.2015 15:00</t>
  </si>
  <si>
    <t>08.06.2015 13:00 - 08.06.2015 14:00</t>
  </si>
  <si>
    <t>08.06.2015 12:00 - 08.06.2015 13:00</t>
  </si>
  <si>
    <t>08.06.2015 11:00 - 08.06.2015 12:00</t>
  </si>
  <si>
    <t>08.06.2015 10:00 - 08.06.2015 11:00</t>
  </si>
  <si>
    <t>08.06.2015 09:00 - 08.06.2015 10:00</t>
  </si>
  <si>
    <t>08.06.2015 08:00 - 08.06.2015 09:00</t>
  </si>
  <si>
    <t>08.06.2015 07:00 - 08.06.2015 08:00</t>
  </si>
  <si>
    <t>08.06.2015 06:00 - 08.06.2015 07:00</t>
  </si>
  <si>
    <t>08.06.2015 05:00 - 08.06.2015 06:00</t>
  </si>
  <si>
    <t>08.06.2015 04:00 - 08.06.2015 05:00</t>
  </si>
  <si>
    <t>08.06.2015 03:00 - 08.06.2015 04:00</t>
  </si>
  <si>
    <t>08.06.2015 02:00 - 08.06.2015 03:00</t>
  </si>
  <si>
    <t>08.06.2015 01:00 - 08.06.2015 02:00</t>
  </si>
  <si>
    <t>08.06.2015 00:00 - 08.06.2015 01:00</t>
  </si>
  <si>
    <t>07.06.2015 23:00 - 08.06.2015 00:00</t>
  </si>
  <si>
    <t>07.06.2015 22:00 - 07.06.2015 23:00</t>
  </si>
  <si>
    <t>07.06.2015 21:00 - 07.06.2015 22:00</t>
  </si>
  <si>
    <t>07.06.2015 20:00 - 07.06.2015 21:00</t>
  </si>
  <si>
    <t>07.06.2015 19:00 - 07.06.2015 20:00</t>
  </si>
  <si>
    <t>07.06.2015 18:00 - 07.06.2015 19:00</t>
  </si>
  <si>
    <t>07.06.2015 17:00 - 07.06.2015 18:00</t>
  </si>
  <si>
    <t>07.06.2015 16:00 - 07.06.2015 17:00</t>
  </si>
  <si>
    <t>07.06.2015 15:00 - 07.06.2015 16:00</t>
  </si>
  <si>
    <t>07.06.2015 14:00 - 07.06.2015 15:00</t>
  </si>
  <si>
    <t>07.06.2015 13:00 - 07.06.2015 14:00</t>
  </si>
  <si>
    <t>07.06.2015 12:00 - 07.06.2015 13:00</t>
  </si>
  <si>
    <t>07.06.2015 11:00 - 07.06.2015 12:00</t>
  </si>
  <si>
    <t>07.06.2015 10:00 - 07.06.2015 11:00</t>
  </si>
  <si>
    <t>07.06.2015 09:00 - 07.06.2015 10:00</t>
  </si>
  <si>
    <t>07.06.2015 08:00 - 07.06.2015 09:00</t>
  </si>
  <si>
    <t>07.06.2015 07:00 - 07.06.2015 08:00</t>
  </si>
  <si>
    <t>07.06.2015 06:00 - 07.06.2015 07:00</t>
  </si>
  <si>
    <t>07.06.2015 05:00 - 07.06.2015 06:00</t>
  </si>
  <si>
    <t>07.06.2015 04:00 - 07.06.2015 05:00</t>
  </si>
  <si>
    <t>07.06.2015 03:00 - 07.06.2015 04:00</t>
  </si>
  <si>
    <t>07.06.2015 02:00 - 07.06.2015 03:00</t>
  </si>
  <si>
    <t>07.06.2015 01:00 - 07.06.2015 02:00</t>
  </si>
  <si>
    <t>07.06.2015 00:00 - 07.06.2015 01:00</t>
  </si>
  <si>
    <t>06.06.2015 23:00 - 07.06.2015 00:00</t>
  </si>
  <si>
    <t>06.06.2015 22:00 - 06.06.2015 23:00</t>
  </si>
  <si>
    <t>06.06.2015 21:00 - 06.06.2015 22:00</t>
  </si>
  <si>
    <t>06.06.2015 20:00 - 06.06.2015 21:00</t>
  </si>
  <si>
    <t>06.06.2015 19:00 - 06.06.2015 20:00</t>
  </si>
  <si>
    <t>06.06.2015 18:00 - 06.06.2015 19:00</t>
  </si>
  <si>
    <t>06.06.2015 17:00 - 06.06.2015 18:00</t>
  </si>
  <si>
    <t>06.06.2015 16:00 - 06.06.2015 17:00</t>
  </si>
  <si>
    <t>06.06.2015 15:00 - 06.06.2015 16:00</t>
  </si>
  <si>
    <t>06.06.2015 14:00 - 06.06.2015 15:00</t>
  </si>
  <si>
    <t>06.06.2015 13:00 - 06.06.2015 14:00</t>
  </si>
  <si>
    <t>06.06.2015 12:00 - 06.06.2015 13:00</t>
  </si>
  <si>
    <t>06.06.2015 11:00 - 06.06.2015 12:00</t>
  </si>
  <si>
    <t>06.06.2015 10:00 - 06.06.2015 11:00</t>
  </si>
  <si>
    <t>06.06.2015 09:00 - 06.06.2015 10:00</t>
  </si>
  <si>
    <t>06.06.2015 08:00 - 06.06.2015 09:00</t>
  </si>
  <si>
    <t>06.06.2015 07:00 - 06.06.2015 08:00</t>
  </si>
  <si>
    <t>06.06.2015 06:00 - 06.06.2015 07:00</t>
  </si>
  <si>
    <t>06.06.2015 05:00 - 06.06.2015 06:00</t>
  </si>
  <si>
    <t>06.06.2015 04:00 - 06.06.2015 05:00</t>
  </si>
  <si>
    <t>06.06.2015 03:00 - 06.06.2015 04:00</t>
  </si>
  <si>
    <t>06.06.2015 02:00 - 06.06.2015 03:00</t>
  </si>
  <si>
    <t>06.06.2015 01:00 - 06.06.2015 02:00</t>
  </si>
  <si>
    <t>06.06.2015 00:00 - 06.06.2015 01:00</t>
  </si>
  <si>
    <t>05.06.2015 23:00 - 06.06.2015 00:00</t>
  </si>
  <si>
    <t>05.06.2015 22:00 - 05.06.2015 23:00</t>
  </si>
  <si>
    <t>05.06.2015 21:00 - 05.06.2015 22:00</t>
  </si>
  <si>
    <t>05.06.2015 20:00 - 05.06.2015 21:00</t>
  </si>
  <si>
    <t>05.06.2015 19:00 - 05.06.2015 20:00</t>
  </si>
  <si>
    <t>05.06.2015 18:00 - 05.06.2015 19:00</t>
  </si>
  <si>
    <t>05.06.2015 17:00 - 05.06.2015 18:00</t>
  </si>
  <si>
    <t>05.06.2015 16:00 - 05.06.2015 17:00</t>
  </si>
  <si>
    <t>05.06.2015 15:00 - 05.06.2015 16:00</t>
  </si>
  <si>
    <t>05.06.2015 14:00 - 05.06.2015 15:00</t>
  </si>
  <si>
    <t>05.06.2015 13:00 - 05.06.2015 14:00</t>
  </si>
  <si>
    <t>05.06.2015 12:00 - 05.06.2015 13:00</t>
  </si>
  <si>
    <t>05.06.2015 11:00 - 05.06.2015 12:00</t>
  </si>
  <si>
    <t>05.06.2015 10:00 - 05.06.2015 11:00</t>
  </si>
  <si>
    <t>05.06.2015 09:00 - 05.06.2015 10:00</t>
  </si>
  <si>
    <t>05.06.2015 08:00 - 05.06.2015 09:00</t>
  </si>
  <si>
    <t>05.06.2015 07:00 - 05.06.2015 08:00</t>
  </si>
  <si>
    <t>05.06.2015 06:00 - 05.06.2015 07:00</t>
  </si>
  <si>
    <t>05.06.2015 05:00 - 05.06.2015 06:00</t>
  </si>
  <si>
    <t>05.06.2015 04:00 - 05.06.2015 05:00</t>
  </si>
  <si>
    <t>05.06.2015 03:00 - 05.06.2015 04:00</t>
  </si>
  <si>
    <t>05.06.2015 02:00 - 05.06.2015 03:00</t>
  </si>
  <si>
    <t>05.06.2015 01:00 - 05.06.2015 02:00</t>
  </si>
  <si>
    <t>05.06.2015 00:00 - 05.06.2015 01:00</t>
  </si>
  <si>
    <t>04.06.2015 23:00 - 05.06.2015 00:00</t>
  </si>
  <si>
    <t>04.06.2015 22:00 - 04.06.2015 23:00</t>
  </si>
  <si>
    <t>04.06.2015 21:00 - 04.06.2015 22:00</t>
  </si>
  <si>
    <t>04.06.2015 20:00 - 04.06.2015 21:00</t>
  </si>
  <si>
    <t>04.06.2015 19:00 - 04.06.2015 20:00</t>
  </si>
  <si>
    <t>04.06.2015 18:00 - 04.06.2015 19:00</t>
  </si>
  <si>
    <t>04.06.2015 17:00 - 04.06.2015 18:00</t>
  </si>
  <si>
    <t>04.06.2015 16:00 - 04.06.2015 17:00</t>
  </si>
  <si>
    <t>04.06.2015 15:00 - 04.06.2015 16:00</t>
  </si>
  <si>
    <t>04.06.2015 14:00 - 04.06.2015 15:00</t>
  </si>
  <si>
    <t>04.06.2015 13:00 - 04.06.2015 14:00</t>
  </si>
  <si>
    <t>04.06.2015 12:00 - 04.06.2015 13:00</t>
  </si>
  <si>
    <t>04.06.2015 11:00 - 04.06.2015 12:00</t>
  </si>
  <si>
    <t>04.06.2015 10:00 - 04.06.2015 11:00</t>
  </si>
  <si>
    <t>04.06.2015 09:00 - 04.06.2015 10:00</t>
  </si>
  <si>
    <t>04.06.2015 08:00 - 04.06.2015 09:00</t>
  </si>
  <si>
    <t>04.06.2015 07:00 - 04.06.2015 08:00</t>
  </si>
  <si>
    <t>04.06.2015 06:00 - 04.06.2015 07:00</t>
  </si>
  <si>
    <t>04.06.2015 05:00 - 04.06.2015 06:00</t>
  </si>
  <si>
    <t>04.06.2015 04:00 - 04.06.2015 05:00</t>
  </si>
  <si>
    <t>04.06.2015 03:00 - 04.06.2015 04:00</t>
  </si>
  <si>
    <t>04.06.2015 02:00 - 04.06.2015 03:00</t>
  </si>
  <si>
    <t>04.06.2015 01:00 - 04.06.2015 02:00</t>
  </si>
  <si>
    <t>04.06.2015 00:00 - 04.06.2015 01:00</t>
  </si>
  <si>
    <t>03.06.2015 23:00 - 04.06.2015 00:00</t>
  </si>
  <si>
    <t>03.06.2015 22:00 - 03.06.2015 23:00</t>
  </si>
  <si>
    <t>03.06.2015 21:00 - 03.06.2015 22:00</t>
  </si>
  <si>
    <t>03.06.2015 20:00 - 03.06.2015 21:00</t>
  </si>
  <si>
    <t>03.06.2015 19:00 - 03.06.2015 20:00</t>
  </si>
  <si>
    <t>03.06.2015 18:00 - 03.06.2015 19:00</t>
  </si>
  <si>
    <t>03.06.2015 17:00 - 03.06.2015 18:00</t>
  </si>
  <si>
    <t>03.06.2015 16:00 - 03.06.2015 17:00</t>
  </si>
  <si>
    <t>03.06.2015 15:00 - 03.06.2015 16:00</t>
  </si>
  <si>
    <t>03.06.2015 14:00 - 03.06.2015 15:00</t>
  </si>
  <si>
    <t>03.06.2015 13:00 - 03.06.2015 14:00</t>
  </si>
  <si>
    <t>03.06.2015 12:00 - 03.06.2015 13:00</t>
  </si>
  <si>
    <t>03.06.2015 11:00 - 03.06.2015 12:00</t>
  </si>
  <si>
    <t>03.06.2015 10:00 - 03.06.2015 11:00</t>
  </si>
  <si>
    <t>03.06.2015 09:00 - 03.06.2015 10:00</t>
  </si>
  <si>
    <t>03.06.2015 08:00 - 03.06.2015 09:00</t>
  </si>
  <si>
    <t>03.06.2015 07:00 - 03.06.2015 08:00</t>
  </si>
  <si>
    <t>03.06.2015 06:00 - 03.06.2015 07:00</t>
  </si>
  <si>
    <t>03.06.2015 05:00 - 03.06.2015 06:00</t>
  </si>
  <si>
    <t>03.06.2015 04:00 - 03.06.2015 05:00</t>
  </si>
  <si>
    <t>03.06.2015 03:00 - 03.06.2015 04:00</t>
  </si>
  <si>
    <t>03.06.2015 02:00 - 03.06.2015 03:00</t>
  </si>
  <si>
    <t>03.06.2015 01:00 - 03.06.2015 02:00</t>
  </si>
  <si>
    <t>03.06.2015 00:00 - 03.06.2015 01:00</t>
  </si>
  <si>
    <t>02.06.2015 23:00 - 03.06.2015 00:00</t>
  </si>
  <si>
    <t>02.06.2015 22:00 - 02.06.2015 23:00</t>
  </si>
  <si>
    <t>02.06.2015 21:00 - 02.06.2015 22:00</t>
  </si>
  <si>
    <t>02.06.2015 20:00 - 02.06.2015 21:00</t>
  </si>
  <si>
    <t>02.06.2015 19:00 - 02.06.2015 20:00</t>
  </si>
  <si>
    <t>02.06.2015 18:00 - 02.06.2015 19:00</t>
  </si>
  <si>
    <t>02.06.2015 17:00 - 02.06.2015 18:00</t>
  </si>
  <si>
    <t>02.06.2015 16:00 - 02.06.2015 17:00</t>
  </si>
  <si>
    <t>02.06.2015 15:00 - 02.06.2015 16:00</t>
  </si>
  <si>
    <t>02.06.2015 14:00 - 02.06.2015 15:00</t>
  </si>
  <si>
    <t>02.06.2015 13:00 - 02.06.2015 14:00</t>
  </si>
  <si>
    <t>02.06.2015 12:00 - 02.06.2015 13:00</t>
  </si>
  <si>
    <t>02.06.2015 11:00 - 02.06.2015 12:00</t>
  </si>
  <si>
    <t>02.06.2015 10:00 - 02.06.2015 11:00</t>
  </si>
  <si>
    <t>02.06.2015 09:00 - 02.06.2015 10:00</t>
  </si>
  <si>
    <t>02.06.2015 08:00 - 02.06.2015 09:00</t>
  </si>
  <si>
    <t>02.06.2015 07:00 - 02.06.2015 08:00</t>
  </si>
  <si>
    <t>02.06.2015 06:00 - 02.06.2015 07:00</t>
  </si>
  <si>
    <t>02.06.2015 05:00 - 02.06.2015 06:00</t>
  </si>
  <si>
    <t>02.06.2015 04:00 - 02.06.2015 05:00</t>
  </si>
  <si>
    <t>02.06.2015 03:00 - 02.06.2015 04:00</t>
  </si>
  <si>
    <t>02.06.2015 02:00 - 02.06.2015 03:00</t>
  </si>
  <si>
    <t>02.06.2015 01:00 - 02.06.2015 02:00</t>
  </si>
  <si>
    <t>02.06.2015 00:00 - 02.06.2015 01:00</t>
  </si>
  <si>
    <t>01.06.2015 23:00 - 02.06.2015 00:00</t>
  </si>
  <si>
    <t>01.06.2015 22:00 - 01.06.2015 23:00</t>
  </si>
  <si>
    <t>01.06.2015 21:00 - 01.06.2015 22:00</t>
  </si>
  <si>
    <t>01.06.2015 20:00 - 01.06.2015 21:00</t>
  </si>
  <si>
    <t>01.06.2015 19:00 - 01.06.2015 20:00</t>
  </si>
  <si>
    <t>01.06.2015 18:00 - 01.06.2015 19:00</t>
  </si>
  <si>
    <t>01.06.2015 17:00 - 01.06.2015 18:00</t>
  </si>
  <si>
    <t>01.06.2015 16:00 - 01.06.2015 17:00</t>
  </si>
  <si>
    <t>01.06.2015 15:00 - 01.06.2015 16:00</t>
  </si>
  <si>
    <t>01.06.2015 14:00 - 01.06.2015 15:00</t>
  </si>
  <si>
    <t>01.06.2015 13:00 - 01.06.2015 14:00</t>
  </si>
  <si>
    <t>01.06.2015 12:00 - 01.06.2015 13:00</t>
  </si>
  <si>
    <t>01.06.2015 11:00 - 01.06.2015 12:00</t>
  </si>
  <si>
    <t>01.06.2015 10:00 - 01.06.2015 11:00</t>
  </si>
  <si>
    <t>01.06.2015 09:00 - 01.06.2015 10:00</t>
  </si>
  <si>
    <t>01.06.2015 08:00 - 01.06.2015 09:00</t>
  </si>
  <si>
    <t>01.06.2015 07:00 - 01.06.2015 08:00</t>
  </si>
  <si>
    <t>01.06.2015 06:00 - 01.06.2015 07:00</t>
  </si>
  <si>
    <t>01.06.2015 05:00 - 01.06.2015 06:00</t>
  </si>
  <si>
    <t>01.06.2015 04:00 - 01.06.2015 05:00</t>
  </si>
  <si>
    <t>01.06.2015 03:00 - 01.06.2015 04:00</t>
  </si>
  <si>
    <t>01.06.2015 02:00 - 01.06.2015 03:00</t>
  </si>
  <si>
    <t>01.06.2015 01:00 - 01.06.2015 02:00</t>
  </si>
  <si>
    <t>01.06.2015 00:00 - 01.06.2015 01:00</t>
  </si>
  <si>
    <t>31.05.2015 23:00 - 01.06.2015 00:00</t>
  </si>
  <si>
    <t>31.05.2015 22:00 - 31.05.2015 23:00</t>
  </si>
  <si>
    <t>31.05.2015 21:00 - 31.05.2015 22:00</t>
  </si>
  <si>
    <t>31.05.2015 20:00 - 31.05.2015 21:00</t>
  </si>
  <si>
    <t>31.05.2015 19:00 - 31.05.2015 20:00</t>
  </si>
  <si>
    <t>31.05.2015 18:00 - 31.05.2015 19:00</t>
  </si>
  <si>
    <t>31.05.2015 17:00 - 31.05.2015 18:00</t>
  </si>
  <si>
    <t>31.05.2015 16:00 - 31.05.2015 17:00</t>
  </si>
  <si>
    <t>31.05.2015 15:00 - 31.05.2015 16:00</t>
  </si>
  <si>
    <t>31.05.2015 14:00 - 31.05.2015 15:00</t>
  </si>
  <si>
    <t>31.05.2015 13:00 - 31.05.2015 14:00</t>
  </si>
  <si>
    <t>31.05.2015 12:00 - 31.05.2015 13:00</t>
  </si>
  <si>
    <t>31.05.2015 11:00 - 31.05.2015 12:00</t>
  </si>
  <si>
    <t>31.05.2015 10:00 - 31.05.2015 11:00</t>
  </si>
  <si>
    <t>31.05.2015 09:00 - 31.05.2015 10:00</t>
  </si>
  <si>
    <t>31.05.2015 08:00 - 31.05.2015 09:00</t>
  </si>
  <si>
    <t>31.05.2015 07:00 - 31.05.2015 08:00</t>
  </si>
  <si>
    <t>31.05.2015 06:00 - 31.05.2015 07:00</t>
  </si>
  <si>
    <t>31.05.2015 05:00 - 31.05.2015 06:00</t>
  </si>
  <si>
    <t>31.05.2015 04:00 - 31.05.2015 05:00</t>
  </si>
  <si>
    <t>31.05.2015 03:00 - 31.05.2015 04:00</t>
  </si>
  <si>
    <t>31.05.2015 02:00 - 31.05.2015 03:00</t>
  </si>
  <si>
    <t>31.05.2015 01:00 - 31.05.2015 02:00</t>
  </si>
  <si>
    <t>31.05.2015 00:00 - 31.05.2015 01:00</t>
  </si>
  <si>
    <t>30.05.2015 23:00 - 31.05.2015 00:00</t>
  </si>
  <si>
    <t>30.05.2015 22:00 - 30.05.2015 23:00</t>
  </si>
  <si>
    <t>30.05.2015 21:00 - 30.05.2015 22:00</t>
  </si>
  <si>
    <t>30.05.2015 20:00 - 30.05.2015 21:00</t>
  </si>
  <si>
    <t>30.05.2015 19:00 - 30.05.2015 20:00</t>
  </si>
  <si>
    <t>30.05.2015 18:00 - 30.05.2015 19:00</t>
  </si>
  <si>
    <t>30.05.2015 17:00 - 30.05.2015 18:00</t>
  </si>
  <si>
    <t>30.05.2015 16:00 - 30.05.2015 17:00</t>
  </si>
  <si>
    <t>30.05.2015 15:00 - 30.05.2015 16:00</t>
  </si>
  <si>
    <t>30.05.2015 14:00 - 30.05.2015 15:00</t>
  </si>
  <si>
    <t>30.05.2015 13:00 - 30.05.2015 14:00</t>
  </si>
  <si>
    <t>30.05.2015 12:00 - 30.05.2015 13:00</t>
  </si>
  <si>
    <t>30.05.2015 11:00 - 30.05.2015 12:00</t>
  </si>
  <si>
    <t>30.05.2015 10:00 - 30.05.2015 11:00</t>
  </si>
  <si>
    <t>30.05.2015 09:00 - 30.05.2015 10:00</t>
  </si>
  <si>
    <t>30.05.2015 08:00 - 30.05.2015 09:00</t>
  </si>
  <si>
    <t>30.05.2015 07:00 - 30.05.2015 08:00</t>
  </si>
  <si>
    <t>30.05.2015 06:00 - 30.05.2015 07:00</t>
  </si>
  <si>
    <t>30.05.2015 05:00 - 30.05.2015 06:00</t>
  </si>
  <si>
    <t>30.05.2015 04:00 - 30.05.2015 05:00</t>
  </si>
  <si>
    <t>30.05.2015 03:00 - 30.05.2015 04:00</t>
  </si>
  <si>
    <t>30.05.2015 02:00 - 30.05.2015 03:00</t>
  </si>
  <si>
    <t>30.05.2015 01:00 - 30.05.2015 02:00</t>
  </si>
  <si>
    <t>30.05.2015 00:00 - 30.05.2015 01:00</t>
  </si>
  <si>
    <t>29.05.2015 23:00 - 30.05.2015 00:00</t>
  </si>
  <si>
    <t>29.05.2015 22:00 - 29.05.2015 23:00</t>
  </si>
  <si>
    <t>29.05.2015 21:00 - 29.05.2015 22:00</t>
  </si>
  <si>
    <t>29.05.2015 20:00 - 29.05.2015 21:00</t>
  </si>
  <si>
    <t>29.05.2015 19:00 - 29.05.2015 20:00</t>
  </si>
  <si>
    <t>29.05.2015 18:00 - 29.05.2015 19:00</t>
  </si>
  <si>
    <t>29.05.2015 17:00 - 29.05.2015 18:00</t>
  </si>
  <si>
    <t>29.05.2015 16:00 - 29.05.2015 17:00</t>
  </si>
  <si>
    <t>29.05.2015 15:00 - 29.05.2015 16:00</t>
  </si>
  <si>
    <t>29.05.2015 14:00 - 29.05.2015 15:00</t>
  </si>
  <si>
    <t>29.05.2015 13:00 - 29.05.2015 14:00</t>
  </si>
  <si>
    <t>29.05.2015 12:00 - 29.05.2015 13:00</t>
  </si>
  <si>
    <t>29.05.2015 11:00 - 29.05.2015 12:00</t>
  </si>
  <si>
    <t>29.05.2015 10:00 - 29.05.2015 11:00</t>
  </si>
  <si>
    <t>29.05.2015 09:00 - 29.05.2015 10:00</t>
  </si>
  <si>
    <t>29.05.2015 08:00 - 29.05.2015 09:00</t>
  </si>
  <si>
    <t>29.05.2015 07:00 - 29.05.2015 08:00</t>
  </si>
  <si>
    <t>29.05.2015 06:00 - 29.05.2015 07:00</t>
  </si>
  <si>
    <t>29.05.2015 05:00 - 29.05.2015 06:00</t>
  </si>
  <si>
    <t>29.05.2015 04:00 - 29.05.2015 05:00</t>
  </si>
  <si>
    <t>29.05.2015 03:00 - 29.05.2015 04:00</t>
  </si>
  <si>
    <t>29.05.2015 02:00 - 29.05.2015 03:00</t>
  </si>
  <si>
    <t>29.05.2015 01:00 - 29.05.2015 02:00</t>
  </si>
  <si>
    <t>29.05.2015 00:00 - 29.05.2015 01:00</t>
  </si>
  <si>
    <t>28.05.2015 23:00 - 29.05.2015 00:00</t>
  </si>
  <si>
    <t>28.05.2015 22:00 - 28.05.2015 23:00</t>
  </si>
  <si>
    <t>28.05.2015 21:00 - 28.05.2015 22:00</t>
  </si>
  <si>
    <t>28.05.2015 20:00 - 28.05.2015 21:00</t>
  </si>
  <si>
    <t>28.05.2015 19:00 - 28.05.2015 20:00</t>
  </si>
  <si>
    <t>28.05.2015 18:00 - 28.05.2015 19:00</t>
  </si>
  <si>
    <t>28.05.2015 17:00 - 28.05.2015 18:00</t>
  </si>
  <si>
    <t>28.05.2015 16:00 - 28.05.2015 17:00</t>
  </si>
  <si>
    <t>28.05.2015 15:00 - 28.05.2015 16:00</t>
  </si>
  <si>
    <t>28.05.2015 14:00 - 28.05.2015 15:00</t>
  </si>
  <si>
    <t>28.05.2015 13:00 - 28.05.2015 14:00</t>
  </si>
  <si>
    <t>28.05.2015 12:00 - 28.05.2015 13:00</t>
  </si>
  <si>
    <t>28.05.2015 11:00 - 28.05.2015 12:00</t>
  </si>
  <si>
    <t>28.05.2015 10:00 - 28.05.2015 11:00</t>
  </si>
  <si>
    <t>28.05.2015 09:00 - 28.05.2015 10:00</t>
  </si>
  <si>
    <t>28.05.2015 08:00 - 28.05.2015 09:00</t>
  </si>
  <si>
    <t>28.05.2015 07:00 - 28.05.2015 08:00</t>
  </si>
  <si>
    <t>28.05.2015 06:00 - 28.05.2015 07:00</t>
  </si>
  <si>
    <t>28.05.2015 05:00 - 28.05.2015 06:00</t>
  </si>
  <si>
    <t>28.05.2015 04:00 - 28.05.2015 05:00</t>
  </si>
  <si>
    <t>28.05.2015 03:00 - 28.05.2015 04:00</t>
  </si>
  <si>
    <t>28.05.2015 02:00 - 28.05.2015 03:00</t>
  </si>
  <si>
    <t>28.05.2015 01:00 - 28.05.2015 02:00</t>
  </si>
  <si>
    <t>28.05.2015 00:00 - 28.05.2015 01:00</t>
  </si>
  <si>
    <t>27.05.2015 23:00 - 28.05.2015 00:00</t>
  </si>
  <si>
    <t>27.05.2015 22:00 - 27.05.2015 23:00</t>
  </si>
  <si>
    <t>27.05.2015 21:00 - 27.05.2015 22:00</t>
  </si>
  <si>
    <t>27.05.2015 20:00 - 27.05.2015 21:00</t>
  </si>
  <si>
    <t>27.05.2015 19:00 - 27.05.2015 20:00</t>
  </si>
  <si>
    <t>27.05.2015 18:00 - 27.05.2015 19:00</t>
  </si>
  <si>
    <t>27.05.2015 17:00 - 27.05.2015 18:00</t>
  </si>
  <si>
    <t>27.05.2015 16:00 - 27.05.2015 17:00</t>
  </si>
  <si>
    <t>27.05.2015 15:00 - 27.05.2015 16:00</t>
  </si>
  <si>
    <t>27.05.2015 14:00 - 27.05.2015 15:00</t>
  </si>
  <si>
    <t>27.05.2015 13:00 - 27.05.2015 14:00</t>
  </si>
  <si>
    <t>27.05.2015 12:00 - 27.05.2015 13:00</t>
  </si>
  <si>
    <t>27.05.2015 11:00 - 27.05.2015 12:00</t>
  </si>
  <si>
    <t>27.05.2015 10:00 - 27.05.2015 11:00</t>
  </si>
  <si>
    <t>27.05.2015 09:00 - 27.05.2015 10:00</t>
  </si>
  <si>
    <t>27.05.2015 08:00 - 27.05.2015 09:00</t>
  </si>
  <si>
    <t>27.05.2015 07:00 - 27.05.2015 08:00</t>
  </si>
  <si>
    <t>27.05.2015 06:00 - 27.05.2015 07:00</t>
  </si>
  <si>
    <t>27.05.2015 05:00 - 27.05.2015 06:00</t>
  </si>
  <si>
    <t>27.05.2015 04:00 - 27.05.2015 05:00</t>
  </si>
  <si>
    <t>27.05.2015 03:00 - 27.05.2015 04:00</t>
  </si>
  <si>
    <t>27.05.2015 02:00 - 27.05.2015 03:00</t>
  </si>
  <si>
    <t>27.05.2015 01:00 - 27.05.2015 02:00</t>
  </si>
  <si>
    <t>27.05.2015 00:00 - 27.05.2015 01:00</t>
  </si>
  <si>
    <t>26.05.2015 23:00 - 27.05.2015 00:00</t>
  </si>
  <si>
    <t>26.05.2015 22:00 - 26.05.2015 23:00</t>
  </si>
  <si>
    <t>26.05.2015 21:00 - 26.05.2015 22:00</t>
  </si>
  <si>
    <t>26.05.2015 20:00 - 26.05.2015 21:00</t>
  </si>
  <si>
    <t>26.05.2015 19:00 - 26.05.2015 20:00</t>
  </si>
  <si>
    <t>26.05.2015 18:00 - 26.05.2015 19:00</t>
  </si>
  <si>
    <t>26.05.2015 17:00 - 26.05.2015 18:00</t>
  </si>
  <si>
    <t>26.05.2015 16:00 - 26.05.2015 17:00</t>
  </si>
  <si>
    <t>26.05.2015 15:00 - 26.05.2015 16:00</t>
  </si>
  <si>
    <t>26.05.2015 14:00 - 26.05.2015 15:00</t>
  </si>
  <si>
    <t>26.05.2015 13:00 - 26.05.2015 14:00</t>
  </si>
  <si>
    <t>26.05.2015 12:00 - 26.05.2015 13:00</t>
  </si>
  <si>
    <t>26.05.2015 11:00 - 26.05.2015 12:00</t>
  </si>
  <si>
    <t>26.05.2015 10:00 - 26.05.2015 11:00</t>
  </si>
  <si>
    <t>26.05.2015 09:00 - 26.05.2015 10:00</t>
  </si>
  <si>
    <t>26.05.2015 08:00 - 26.05.2015 09:00</t>
  </si>
  <si>
    <t>26.05.2015 07:00 - 26.05.2015 08:00</t>
  </si>
  <si>
    <t>26.05.2015 06:00 - 26.05.2015 07:00</t>
  </si>
  <si>
    <t>26.05.2015 05:00 - 26.05.2015 06:00</t>
  </si>
  <si>
    <t>26.05.2015 04:00 - 26.05.2015 05:00</t>
  </si>
  <si>
    <t>26.05.2015 03:00 - 26.05.2015 04:00</t>
  </si>
  <si>
    <t>26.05.2015 02:00 - 26.05.2015 03:00</t>
  </si>
  <si>
    <t>26.05.2015 01:00 - 26.05.2015 02:00</t>
  </si>
  <si>
    <t>26.05.2015 00:00 - 26.05.2015 01:00</t>
  </si>
  <si>
    <t>25.05.2015 23:00 - 26.05.2015 00:00</t>
  </si>
  <si>
    <t>25.05.2015 22:00 - 25.05.2015 23:00</t>
  </si>
  <si>
    <t>25.05.2015 21:00 - 25.05.2015 22:00</t>
  </si>
  <si>
    <t>25.05.2015 20:00 - 25.05.2015 21:00</t>
  </si>
  <si>
    <t>25.05.2015 19:00 - 25.05.2015 20:00</t>
  </si>
  <si>
    <t>25.05.2015 18:00 - 25.05.2015 19:00</t>
  </si>
  <si>
    <t>25.05.2015 17:00 - 25.05.2015 18:00</t>
  </si>
  <si>
    <t>25.05.2015 16:00 - 25.05.2015 17:00</t>
  </si>
  <si>
    <t>25.05.2015 15:00 - 25.05.2015 16:00</t>
  </si>
  <si>
    <t>25.05.2015 14:00 - 25.05.2015 15:00</t>
  </si>
  <si>
    <t>25.05.2015 13:00 - 25.05.2015 14:00</t>
  </si>
  <si>
    <t>25.05.2015 12:00 - 25.05.2015 13:00</t>
  </si>
  <si>
    <t>25.05.2015 11:00 - 25.05.2015 12:00</t>
  </si>
  <si>
    <t>25.05.2015 10:00 - 25.05.2015 11:00</t>
  </si>
  <si>
    <t>25.05.2015 09:00 - 25.05.2015 10:00</t>
  </si>
  <si>
    <t>25.05.2015 08:00 - 25.05.2015 09:00</t>
  </si>
  <si>
    <t>25.05.2015 07:00 - 25.05.2015 08:00</t>
  </si>
  <si>
    <t>25.05.2015 06:00 - 25.05.2015 07:00</t>
  </si>
  <si>
    <t>25.05.2015 05:00 - 25.05.2015 06:00</t>
  </si>
  <si>
    <t>25.05.2015 04:00 - 25.05.2015 05:00</t>
  </si>
  <si>
    <t>25.05.2015 03:00 - 25.05.2015 04:00</t>
  </si>
  <si>
    <t>25.05.2015 02:00 - 25.05.2015 03:00</t>
  </si>
  <si>
    <t>25.05.2015 01:00 - 25.05.2015 02:00</t>
  </si>
  <si>
    <t>25.05.2015 00:00 - 25.05.2015 01:00</t>
  </si>
  <si>
    <t>24.05.2015 23:00 - 25.05.2015 00:00</t>
  </si>
  <si>
    <t>24.05.2015 22:00 - 24.05.2015 23:00</t>
  </si>
  <si>
    <t>24.05.2015 21:00 - 24.05.2015 22:00</t>
  </si>
  <si>
    <t>24.05.2015 20:00 - 24.05.2015 21:00</t>
  </si>
  <si>
    <t>24.05.2015 19:00 - 24.05.2015 20:00</t>
  </si>
  <si>
    <t>24.05.2015 18:00 - 24.05.2015 19:00</t>
  </si>
  <si>
    <t>24.05.2015 17:00 - 24.05.2015 18:00</t>
  </si>
  <si>
    <t>24.05.2015 16:00 - 24.05.2015 17:00</t>
  </si>
  <si>
    <t>24.05.2015 15:00 - 24.05.2015 16:00</t>
  </si>
  <si>
    <t>24.05.2015 14:00 - 24.05.2015 15:00</t>
  </si>
  <si>
    <t>24.05.2015 13:00 - 24.05.2015 14:00</t>
  </si>
  <si>
    <t>24.05.2015 12:00 - 24.05.2015 13:00</t>
  </si>
  <si>
    <t>24.05.2015 11:00 - 24.05.2015 12:00</t>
  </si>
  <si>
    <t>24.05.2015 10:00 - 24.05.2015 11:00</t>
  </si>
  <si>
    <t>24.05.2015 09:00 - 24.05.2015 10:00</t>
  </si>
  <si>
    <t>24.05.2015 08:00 - 24.05.2015 09:00</t>
  </si>
  <si>
    <t>24.05.2015 07:00 - 24.05.2015 08:00</t>
  </si>
  <si>
    <t>24.05.2015 06:00 - 24.05.2015 07:00</t>
  </si>
  <si>
    <t>24.05.2015 05:00 - 24.05.2015 06:00</t>
  </si>
  <si>
    <t>24.05.2015 04:00 - 24.05.2015 05:00</t>
  </si>
  <si>
    <t>24.05.2015 03:00 - 24.05.2015 04:00</t>
  </si>
  <si>
    <t>24.05.2015 02:00 - 24.05.2015 03:00</t>
  </si>
  <si>
    <t>24.05.2015 01:00 - 24.05.2015 02:00</t>
  </si>
  <si>
    <t>24.05.2015 00:00 - 24.05.2015 01:00</t>
  </si>
  <si>
    <t>23.05.2015 23:00 - 24.05.2015 00:00</t>
  </si>
  <si>
    <t>23.05.2015 22:00 - 23.05.2015 23:00</t>
  </si>
  <si>
    <t>23.05.2015 21:00 - 23.05.2015 22:00</t>
  </si>
  <si>
    <t>23.05.2015 20:00 - 23.05.2015 21:00</t>
  </si>
  <si>
    <t>23.05.2015 19:00 - 23.05.2015 20:00</t>
  </si>
  <si>
    <t>23.05.2015 18:00 - 23.05.2015 19:00</t>
  </si>
  <si>
    <t>23.05.2015 17:00 - 23.05.2015 18:00</t>
  </si>
  <si>
    <t>23.05.2015 16:00 - 23.05.2015 17:00</t>
  </si>
  <si>
    <t>23.05.2015 15:00 - 23.05.2015 16:00</t>
  </si>
  <si>
    <t>23.05.2015 14:00 - 23.05.2015 15:00</t>
  </si>
  <si>
    <t>23.05.2015 13:00 - 23.05.2015 14:00</t>
  </si>
  <si>
    <t>23.05.2015 12:00 - 23.05.2015 13:00</t>
  </si>
  <si>
    <t>23.05.2015 11:00 - 23.05.2015 12:00</t>
  </si>
  <si>
    <t>23.05.2015 10:00 - 23.05.2015 11:00</t>
  </si>
  <si>
    <t>23.05.2015 09:00 - 23.05.2015 10:00</t>
  </si>
  <si>
    <t>23.05.2015 08:00 - 23.05.2015 09:00</t>
  </si>
  <si>
    <t>23.05.2015 07:00 - 23.05.2015 08:00</t>
  </si>
  <si>
    <t>23.05.2015 06:00 - 23.05.2015 07:00</t>
  </si>
  <si>
    <t>23.05.2015 05:00 - 23.05.2015 06:00</t>
  </si>
  <si>
    <t>23.05.2015 04:00 - 23.05.2015 05:00</t>
  </si>
  <si>
    <t>23.05.2015 03:00 - 23.05.2015 04:00</t>
  </si>
  <si>
    <t>23.05.2015 02:00 - 23.05.2015 03:00</t>
  </si>
  <si>
    <t>23.05.2015 01:00 - 23.05.2015 02:00</t>
  </si>
  <si>
    <t>23.05.2015 00:00 - 23.05.2015 01:00</t>
  </si>
  <si>
    <t>22.05.2015 23:00 - 23.05.2015 00:00</t>
  </si>
  <si>
    <t>22.05.2015 22:00 - 22.05.2015 23:00</t>
  </si>
  <si>
    <t>22.05.2015 21:00 - 22.05.2015 22:00</t>
  </si>
  <si>
    <t>22.05.2015 20:00 - 22.05.2015 21:00</t>
  </si>
  <si>
    <t>22.05.2015 19:00 - 22.05.2015 20:00</t>
  </si>
  <si>
    <t>22.05.2015 18:00 - 22.05.2015 19:00</t>
  </si>
  <si>
    <t>22.05.2015 17:00 - 22.05.2015 18:00</t>
  </si>
  <si>
    <t>22.05.2015 16:00 - 22.05.2015 17:00</t>
  </si>
  <si>
    <t>22.05.2015 15:00 - 22.05.2015 16:00</t>
  </si>
  <si>
    <t>22.05.2015 14:00 - 22.05.2015 15:00</t>
  </si>
  <si>
    <t>22.05.2015 13:00 - 22.05.2015 14:00</t>
  </si>
  <si>
    <t>22.05.2015 12:00 - 22.05.2015 13:00</t>
  </si>
  <si>
    <t>22.05.2015 11:00 - 22.05.2015 12:00</t>
  </si>
  <si>
    <t>22.05.2015 10:00 - 22.05.2015 11:00</t>
  </si>
  <si>
    <t>22.05.2015 09:00 - 22.05.2015 10:00</t>
  </si>
  <si>
    <t>22.05.2015 08:00 - 22.05.2015 09:00</t>
  </si>
  <si>
    <t>22.05.2015 07:00 - 22.05.2015 08:00</t>
  </si>
  <si>
    <t>22.05.2015 06:00 - 22.05.2015 07:00</t>
  </si>
  <si>
    <t>22.05.2015 05:00 - 22.05.2015 06:00</t>
  </si>
  <si>
    <t>22.05.2015 04:00 - 22.05.2015 05:00</t>
  </si>
  <si>
    <t>22.05.2015 03:00 - 22.05.2015 04:00</t>
  </si>
  <si>
    <t>22.05.2015 02:00 - 22.05.2015 03:00</t>
  </si>
  <si>
    <t>22.05.2015 01:00 - 22.05.2015 02:00</t>
  </si>
  <si>
    <t>22.05.2015 00:00 - 22.05.2015 01:00</t>
  </si>
  <si>
    <t>21.05.2015 23:00 - 22.05.2015 00:00</t>
  </si>
  <si>
    <t>21.05.2015 22:00 - 21.05.2015 23:00</t>
  </si>
  <si>
    <t>21.05.2015 21:00 - 21.05.2015 22:00</t>
  </si>
  <si>
    <t>21.05.2015 20:00 - 21.05.2015 21:00</t>
  </si>
  <si>
    <t>21.05.2015 19:00 - 21.05.2015 20:00</t>
  </si>
  <si>
    <t>21.05.2015 18:00 - 21.05.2015 19:00</t>
  </si>
  <si>
    <t>21.05.2015 17:00 - 21.05.2015 18:00</t>
  </si>
  <si>
    <t>21.05.2015 16:00 - 21.05.2015 17:00</t>
  </si>
  <si>
    <t>21.05.2015 15:00 - 21.05.2015 16:00</t>
  </si>
  <si>
    <t>21.05.2015 14:00 - 21.05.2015 15:00</t>
  </si>
  <si>
    <t>21.05.2015 13:00 - 21.05.2015 14:00</t>
  </si>
  <si>
    <t>21.05.2015 12:00 - 21.05.2015 13:00</t>
  </si>
  <si>
    <t>21.05.2015 11:00 - 21.05.2015 12:00</t>
  </si>
  <si>
    <t>21.05.2015 10:00 - 21.05.2015 11:00</t>
  </si>
  <si>
    <t>21.05.2015 09:00 - 21.05.2015 10:00</t>
  </si>
  <si>
    <t>21.05.2015 08:00 - 21.05.2015 09:00</t>
  </si>
  <si>
    <t>21.05.2015 07:00 - 21.05.2015 08:00</t>
  </si>
  <si>
    <t>21.05.2015 06:00 - 21.05.2015 07:00</t>
  </si>
  <si>
    <t>21.05.2015 05:00 - 21.05.2015 06:00</t>
  </si>
  <si>
    <t>21.05.2015 04:00 - 21.05.2015 05:00</t>
  </si>
  <si>
    <t>21.05.2015 03:00 - 21.05.2015 04:00</t>
  </si>
  <si>
    <t>21.05.2015 02:00 - 21.05.2015 03:00</t>
  </si>
  <si>
    <t>21.05.2015 01:00 - 21.05.2015 02:00</t>
  </si>
  <si>
    <t>21.05.2015 00:00 - 21.05.2015 01:00</t>
  </si>
  <si>
    <t>20.05.2015 23:00 - 21.05.2015 00:00</t>
  </si>
  <si>
    <t>20.05.2015 22:00 - 20.05.2015 23:00</t>
  </si>
  <si>
    <t>20.05.2015 21:00 - 20.05.2015 22:00</t>
  </si>
  <si>
    <t>20.05.2015 20:00 - 20.05.2015 21:00</t>
  </si>
  <si>
    <t>20.05.2015 19:00 - 20.05.2015 20:00</t>
  </si>
  <si>
    <t>20.05.2015 18:00 - 20.05.2015 19:00</t>
  </si>
  <si>
    <t>20.05.2015 17:00 - 20.05.2015 18:00</t>
  </si>
  <si>
    <t>20.05.2015 16:00 - 20.05.2015 17:00</t>
  </si>
  <si>
    <t>20.05.2015 15:00 - 20.05.2015 16:00</t>
  </si>
  <si>
    <t>20.05.2015 14:00 - 20.05.2015 15:00</t>
  </si>
  <si>
    <t>20.05.2015 13:00 - 20.05.2015 14:00</t>
  </si>
  <si>
    <t>20.05.2015 12:00 - 20.05.2015 13:00</t>
  </si>
  <si>
    <t>20.05.2015 11:00 - 20.05.2015 12:00</t>
  </si>
  <si>
    <t>20.05.2015 10:00 - 20.05.2015 11:00</t>
  </si>
  <si>
    <t>20.05.2015 09:00 - 20.05.2015 10:00</t>
  </si>
  <si>
    <t>20.05.2015 08:00 - 20.05.2015 09:00</t>
  </si>
  <si>
    <t>20.05.2015 07:00 - 20.05.2015 08:00</t>
  </si>
  <si>
    <t>20.05.2015 06:00 - 20.05.2015 07:00</t>
  </si>
  <si>
    <t>20.05.2015 05:00 - 20.05.2015 06:00</t>
  </si>
  <si>
    <t>20.05.2015 04:00 - 20.05.2015 05:00</t>
  </si>
  <si>
    <t>20.05.2015 03:00 - 20.05.2015 04:00</t>
  </si>
  <si>
    <t>20.05.2015 02:00 - 20.05.2015 03:00</t>
  </si>
  <si>
    <t>20.05.2015 01:00 - 20.05.2015 02:00</t>
  </si>
  <si>
    <t>20.05.2015 00:00 - 20.05.2015 01:00</t>
  </si>
  <si>
    <t>19.05.2015 23:00 - 20.05.2015 00:00</t>
  </si>
  <si>
    <t>19.05.2015 22:00 - 19.05.2015 23:00</t>
  </si>
  <si>
    <t>19.05.2015 21:00 - 19.05.2015 22:00</t>
  </si>
  <si>
    <t>19.05.2015 20:00 - 19.05.2015 21:00</t>
  </si>
  <si>
    <t>19.05.2015 19:00 - 19.05.2015 20:00</t>
  </si>
  <si>
    <t>19.05.2015 18:00 - 19.05.2015 19:00</t>
  </si>
  <si>
    <t>19.05.2015 17:00 - 19.05.2015 18:00</t>
  </si>
  <si>
    <t>19.05.2015 16:00 - 19.05.2015 17:00</t>
  </si>
  <si>
    <t>19.05.2015 15:00 - 19.05.2015 16:00</t>
  </si>
  <si>
    <t>19.05.2015 14:00 - 19.05.2015 15:00</t>
  </si>
  <si>
    <t>19.05.2015 13:00 - 19.05.2015 14:00</t>
  </si>
  <si>
    <t>19.05.2015 12:00 - 19.05.2015 13:00</t>
  </si>
  <si>
    <t>19.05.2015 11:00 - 19.05.2015 12:00</t>
  </si>
  <si>
    <t>19.05.2015 10:00 - 19.05.2015 11:00</t>
  </si>
  <si>
    <t>19.05.2015 09:00 - 19.05.2015 10:00</t>
  </si>
  <si>
    <t>19.05.2015 08:00 - 19.05.2015 09:00</t>
  </si>
  <si>
    <t>19.05.2015 07:00 - 19.05.2015 08:00</t>
  </si>
  <si>
    <t>19.05.2015 06:00 - 19.05.2015 07:00</t>
  </si>
  <si>
    <t>19.05.2015 05:00 - 19.05.2015 06:00</t>
  </si>
  <si>
    <t>19.05.2015 04:00 - 19.05.2015 05:00</t>
  </si>
  <si>
    <t>19.05.2015 03:00 - 19.05.2015 04:00</t>
  </si>
  <si>
    <t>19.05.2015 02:00 - 19.05.2015 03:00</t>
  </si>
  <si>
    <t>19.05.2015 01:00 - 19.05.2015 02:00</t>
  </si>
  <si>
    <t>19.05.2015 00:00 - 19.05.2015 01:00</t>
  </si>
  <si>
    <t>18.05.2015 23:00 - 19.05.2015 00:00</t>
  </si>
  <si>
    <t>18.05.2015 22:00 - 18.05.2015 23:00</t>
  </si>
  <si>
    <t>18.05.2015 21:00 - 18.05.2015 22:00</t>
  </si>
  <si>
    <t>18.05.2015 20:00 - 18.05.2015 21:00</t>
  </si>
  <si>
    <t>18.05.2015 19:00 - 18.05.2015 20:00</t>
  </si>
  <si>
    <t>18.05.2015 18:00 - 18.05.2015 19:00</t>
  </si>
  <si>
    <t>18.05.2015 17:00 - 18.05.2015 18:00</t>
  </si>
  <si>
    <t>18.05.2015 16:00 - 18.05.2015 17:00</t>
  </si>
  <si>
    <t>18.05.2015 15:00 - 18.05.2015 16:00</t>
  </si>
  <si>
    <t>18.05.2015 14:00 - 18.05.2015 15:00</t>
  </si>
  <si>
    <t>18.05.2015 13:00 - 18.05.2015 14:00</t>
  </si>
  <si>
    <t>18.05.2015 12:00 - 18.05.2015 13:00</t>
  </si>
  <si>
    <t>18.05.2015 11:00 - 18.05.2015 12:00</t>
  </si>
  <si>
    <t>18.05.2015 10:00 - 18.05.2015 11:00</t>
  </si>
  <si>
    <t>18.05.2015 09:00 - 18.05.2015 10:00</t>
  </si>
  <si>
    <t>18.05.2015 08:00 - 18.05.2015 09:00</t>
  </si>
  <si>
    <t>18.05.2015 07:00 - 18.05.2015 08:00</t>
  </si>
  <si>
    <t>18.05.2015 06:00 - 18.05.2015 07:00</t>
  </si>
  <si>
    <t>18.05.2015 05:00 - 18.05.2015 06:00</t>
  </si>
  <si>
    <t>18.05.2015 04:00 - 18.05.2015 05:00</t>
  </si>
  <si>
    <t>18.05.2015 03:00 - 18.05.2015 04:00</t>
  </si>
  <si>
    <t>18.05.2015 02:00 - 18.05.2015 03:00</t>
  </si>
  <si>
    <t>18.05.2015 01:00 - 18.05.2015 02:00</t>
  </si>
  <si>
    <t>18.05.2015 00:00 - 18.05.2015 01:00</t>
  </si>
  <si>
    <t>17.05.2015 23:00 - 18.05.2015 00:00</t>
  </si>
  <si>
    <t>17.05.2015 22:00 - 17.05.2015 23:00</t>
  </si>
  <si>
    <t>17.05.2015 21:00 - 17.05.2015 22:00</t>
  </si>
  <si>
    <t>17.05.2015 20:00 - 17.05.2015 21:00</t>
  </si>
  <si>
    <t>17.05.2015 19:00 - 17.05.2015 20:00</t>
  </si>
  <si>
    <t>17.05.2015 18:00 - 17.05.2015 19:00</t>
  </si>
  <si>
    <t>17.05.2015 17:00 - 17.05.2015 18:00</t>
  </si>
  <si>
    <t>17.05.2015 16:00 - 17.05.2015 17:00</t>
  </si>
  <si>
    <t>17.05.2015 15:00 - 17.05.2015 16:00</t>
  </si>
  <si>
    <t>17.05.2015 14:00 - 17.05.2015 15:00</t>
  </si>
  <si>
    <t>17.05.2015 13:00 - 17.05.2015 14:00</t>
  </si>
  <si>
    <t>17.05.2015 12:00 - 17.05.2015 13:00</t>
  </si>
  <si>
    <t>17.05.2015 11:00 - 17.05.2015 12:00</t>
  </si>
  <si>
    <t>17.05.2015 10:00 - 17.05.2015 11:00</t>
  </si>
  <si>
    <t>17.05.2015 09:00 - 17.05.2015 10:00</t>
  </si>
  <si>
    <t>17.05.2015 08:00 - 17.05.2015 09:00</t>
  </si>
  <si>
    <t>17.05.2015 07:00 - 17.05.2015 08:00</t>
  </si>
  <si>
    <t>17.05.2015 06:00 - 17.05.2015 07:00</t>
  </si>
  <si>
    <t>17.05.2015 05:00 - 17.05.2015 06:00</t>
  </si>
  <si>
    <t>17.05.2015 04:00 - 17.05.2015 05:00</t>
  </si>
  <si>
    <t>17.05.2015 03:00 - 17.05.2015 04:00</t>
  </si>
  <si>
    <t>17.05.2015 02:00 - 17.05.2015 03:00</t>
  </si>
  <si>
    <t>17.05.2015 01:00 - 17.05.2015 02:00</t>
  </si>
  <si>
    <t>17.05.2015 00:00 - 17.05.2015 01:00</t>
  </si>
  <si>
    <t>16.05.2015 23:00 - 17.05.2015 00:00</t>
  </si>
  <si>
    <t>16.05.2015 22:00 - 16.05.2015 23:00</t>
  </si>
  <si>
    <t>16.05.2015 21:00 - 16.05.2015 22:00</t>
  </si>
  <si>
    <t>16.05.2015 20:00 - 16.05.2015 21:00</t>
  </si>
  <si>
    <t>16.05.2015 19:00 - 16.05.2015 20:00</t>
  </si>
  <si>
    <t>16.05.2015 18:00 - 16.05.2015 19:00</t>
  </si>
  <si>
    <t>16.05.2015 17:00 - 16.05.2015 18:00</t>
  </si>
  <si>
    <t>16.05.2015 16:00 - 16.05.2015 17:00</t>
  </si>
  <si>
    <t>16.05.2015 15:00 - 16.05.2015 16:00</t>
  </si>
  <si>
    <t>16.05.2015 14:00 - 16.05.2015 15:00</t>
  </si>
  <si>
    <t>16.05.2015 13:00 - 16.05.2015 14:00</t>
  </si>
  <si>
    <t>16.05.2015 12:00 - 16.05.2015 13:00</t>
  </si>
  <si>
    <t>16.05.2015 11:00 - 16.05.2015 12:00</t>
  </si>
  <si>
    <t>16.05.2015 10:00 - 16.05.2015 11:00</t>
  </si>
  <si>
    <t>16.05.2015 09:00 - 16.05.2015 10:00</t>
  </si>
  <si>
    <t>16.05.2015 08:00 - 16.05.2015 09:00</t>
  </si>
  <si>
    <t>16.05.2015 07:00 - 16.05.2015 08:00</t>
  </si>
  <si>
    <t>16.05.2015 06:00 - 16.05.2015 07:00</t>
  </si>
  <si>
    <t>16.05.2015 05:00 - 16.05.2015 06:00</t>
  </si>
  <si>
    <t>16.05.2015 04:00 - 16.05.2015 05:00</t>
  </si>
  <si>
    <t>16.05.2015 03:00 - 16.05.2015 04:00</t>
  </si>
  <si>
    <t>16.05.2015 02:00 - 16.05.2015 03:00</t>
  </si>
  <si>
    <t>16.05.2015 01:00 - 16.05.2015 02:00</t>
  </si>
  <si>
    <t>16.05.2015 00:00 - 16.05.2015 01:00</t>
  </si>
  <si>
    <t>15.05.2015 23:00 - 16.05.2015 00:00</t>
  </si>
  <si>
    <t>15.05.2015 22:00 - 15.05.2015 23:00</t>
  </si>
  <si>
    <t>15.05.2015 21:00 - 15.05.2015 22:00</t>
  </si>
  <si>
    <t>15.05.2015 20:00 - 15.05.2015 21:00</t>
  </si>
  <si>
    <t>15.05.2015 19:00 - 15.05.2015 20:00</t>
  </si>
  <si>
    <t>15.05.2015 18:00 - 15.05.2015 19:00</t>
  </si>
  <si>
    <t>15.05.2015 17:00 - 15.05.2015 18:00</t>
  </si>
  <si>
    <t>15.05.2015 16:00 - 15.05.2015 17:00</t>
  </si>
  <si>
    <t>15.05.2015 15:00 - 15.05.2015 16:00</t>
  </si>
  <si>
    <t>15.05.2015 14:00 - 15.05.2015 15:00</t>
  </si>
  <si>
    <t>15.05.2015 13:00 - 15.05.2015 14:00</t>
  </si>
  <si>
    <t>15.05.2015 12:00 - 15.05.2015 13:00</t>
  </si>
  <si>
    <t>15.05.2015 11:00 - 15.05.2015 12:00</t>
  </si>
  <si>
    <t>15.05.2015 10:00 - 15.05.2015 11:00</t>
  </si>
  <si>
    <t>15.05.2015 09:00 - 15.05.2015 10:00</t>
  </si>
  <si>
    <t>15.05.2015 08:00 - 15.05.2015 09:00</t>
  </si>
  <si>
    <t>15.05.2015 07:00 - 15.05.2015 08:00</t>
  </si>
  <si>
    <t>15.05.2015 06:00 - 15.05.2015 07:00</t>
  </si>
  <si>
    <t>15.05.2015 05:00 - 15.05.2015 06:00</t>
  </si>
  <si>
    <t>15.05.2015 04:00 - 15.05.2015 05:00</t>
  </si>
  <si>
    <t>15.05.2015 03:00 - 15.05.2015 04:00</t>
  </si>
  <si>
    <t>15.05.2015 02:00 - 15.05.2015 03:00</t>
  </si>
  <si>
    <t>15.05.2015 01:00 - 15.05.2015 02:00</t>
  </si>
  <si>
    <t>15.05.2015 00:00 - 15.05.2015 01:00</t>
  </si>
  <si>
    <t>14.05.2015 23:00 - 15.05.2015 00:00</t>
  </si>
  <si>
    <t>14.05.2015 22:00 - 14.05.2015 23:00</t>
  </si>
  <si>
    <t>14.05.2015 21:00 - 14.05.2015 22:00</t>
  </si>
  <si>
    <t>14.05.2015 20:00 - 14.05.2015 21:00</t>
  </si>
  <si>
    <t>14.05.2015 19:00 - 14.05.2015 20:00</t>
  </si>
  <si>
    <t>14.05.2015 18:00 - 14.05.2015 19:00</t>
  </si>
  <si>
    <t>14.05.2015 17:00 - 14.05.2015 18:00</t>
  </si>
  <si>
    <t>14.05.2015 16:00 - 14.05.2015 17:00</t>
  </si>
  <si>
    <t>14.05.2015 15:00 - 14.05.2015 16:00</t>
  </si>
  <si>
    <t>14.05.2015 14:00 - 14.05.2015 15:00</t>
  </si>
  <si>
    <t>14.05.2015 13:00 - 14.05.2015 14:00</t>
  </si>
  <si>
    <t>14.05.2015 12:00 - 14.05.2015 13:00</t>
  </si>
  <si>
    <t>14.05.2015 11:00 - 14.05.2015 12:00</t>
  </si>
  <si>
    <t>14.05.2015 10:00 - 14.05.2015 11:00</t>
  </si>
  <si>
    <t>14.05.2015 09:00 - 14.05.2015 10:00</t>
  </si>
  <si>
    <t>14.05.2015 08:00 - 14.05.2015 09:00</t>
  </si>
  <si>
    <t>14.05.2015 07:00 - 14.05.2015 08:00</t>
  </si>
  <si>
    <t>14.05.2015 06:00 - 14.05.2015 07:00</t>
  </si>
  <si>
    <t>14.05.2015 05:00 - 14.05.2015 06:00</t>
  </si>
  <si>
    <t>14.05.2015 04:00 - 14.05.2015 05:00</t>
  </si>
  <si>
    <t>14.05.2015 03:00 - 14.05.2015 04:00</t>
  </si>
  <si>
    <t>14.05.2015 02:00 - 14.05.2015 03:00</t>
  </si>
  <si>
    <t>14.05.2015 01:00 - 14.05.2015 02:00</t>
  </si>
  <si>
    <t>14.05.2015 00:00 - 14.05.2015 01:00</t>
  </si>
  <si>
    <t>13.05.2015 23:00 - 14.05.2015 00:00</t>
  </si>
  <si>
    <t>13.05.2015 22:00 - 13.05.2015 23:00</t>
  </si>
  <si>
    <t>13.05.2015 21:00 - 13.05.2015 22:00</t>
  </si>
  <si>
    <t>13.05.2015 20:00 - 13.05.2015 21:00</t>
  </si>
  <si>
    <t>13.05.2015 19:00 - 13.05.2015 20:00</t>
  </si>
  <si>
    <t>13.05.2015 18:00 - 13.05.2015 19:00</t>
  </si>
  <si>
    <t>13.05.2015 17:00 - 13.05.2015 18:00</t>
  </si>
  <si>
    <t>13.05.2015 16:00 - 13.05.2015 17:00</t>
  </si>
  <si>
    <t>13.05.2015 15:00 - 13.05.2015 16:00</t>
  </si>
  <si>
    <t>13.05.2015 14:00 - 13.05.2015 15:00</t>
  </si>
  <si>
    <t>13.05.2015 13:00 - 13.05.2015 14:00</t>
  </si>
  <si>
    <t>13.05.2015 12:00 - 13.05.2015 13:00</t>
  </si>
  <si>
    <t>13.05.2015 11:00 - 13.05.2015 12:00</t>
  </si>
  <si>
    <t>13.05.2015 10:00 - 13.05.2015 11:00</t>
  </si>
  <si>
    <t>13.05.2015 09:00 - 13.05.2015 10:00</t>
  </si>
  <si>
    <t>13.05.2015 08:00 - 13.05.2015 09:00</t>
  </si>
  <si>
    <t>13.05.2015 07:00 - 13.05.2015 08:00</t>
  </si>
  <si>
    <t>13.05.2015 06:00 - 13.05.2015 07:00</t>
  </si>
  <si>
    <t>13.05.2015 05:00 - 13.05.2015 06:00</t>
  </si>
  <si>
    <t>13.05.2015 04:00 - 13.05.2015 05:00</t>
  </si>
  <si>
    <t>13.05.2015 03:00 - 13.05.2015 04:00</t>
  </si>
  <si>
    <t>13.05.2015 02:00 - 13.05.2015 03:00</t>
  </si>
  <si>
    <t>13.05.2015 01:00 - 13.05.2015 02:00</t>
  </si>
  <si>
    <t>13.05.2015 00:00 - 13.05.2015 01:00</t>
  </si>
  <si>
    <t>12.05.2015 23:00 - 13.05.2015 00:00</t>
  </si>
  <si>
    <t>12.05.2015 22:00 - 12.05.2015 23:00</t>
  </si>
  <si>
    <t>12.05.2015 21:00 - 12.05.2015 22:00</t>
  </si>
  <si>
    <t>12.05.2015 20:00 - 12.05.2015 21:00</t>
  </si>
  <si>
    <t>12.05.2015 19:00 - 12.05.2015 20:00</t>
  </si>
  <si>
    <t>12.05.2015 18:00 - 12.05.2015 19:00</t>
  </si>
  <si>
    <t>12.05.2015 17:00 - 12.05.2015 18:00</t>
  </si>
  <si>
    <t>12.05.2015 16:00 - 12.05.2015 17:00</t>
  </si>
  <si>
    <t>12.05.2015 15:00 - 12.05.2015 16:00</t>
  </si>
  <si>
    <t>12.05.2015 14:00 - 12.05.2015 15:00</t>
  </si>
  <si>
    <t>12.05.2015 13:00 - 12.05.2015 14:00</t>
  </si>
  <si>
    <t>12.05.2015 12:00 - 12.05.2015 13:00</t>
  </si>
  <si>
    <t>12.05.2015 11:00 - 12.05.2015 12:00</t>
  </si>
  <si>
    <t>12.05.2015 10:00 - 12.05.2015 11:00</t>
  </si>
  <si>
    <t>12.05.2015 09:00 - 12.05.2015 10:00</t>
  </si>
  <si>
    <t>12.05.2015 08:00 - 12.05.2015 09:00</t>
  </si>
  <si>
    <t>12.05.2015 07:00 - 12.05.2015 08:00</t>
  </si>
  <si>
    <t>12.05.2015 06:00 - 12.05.2015 07:00</t>
  </si>
  <si>
    <t>12.05.2015 05:00 - 12.05.2015 06:00</t>
  </si>
  <si>
    <t>12.05.2015 04:00 - 12.05.2015 05:00</t>
  </si>
  <si>
    <t>12.05.2015 03:00 - 12.05.2015 04:00</t>
  </si>
  <si>
    <t>12.05.2015 02:00 - 12.05.2015 03:00</t>
  </si>
  <si>
    <t>12.05.2015 01:00 - 12.05.2015 02:00</t>
  </si>
  <si>
    <t>12.05.2015 00:00 - 12.05.2015 01:00</t>
  </si>
  <si>
    <t>11.05.2015 23:00 - 12.05.2015 00:00</t>
  </si>
  <si>
    <t>11.05.2015 22:00 - 11.05.2015 23:00</t>
  </si>
  <si>
    <t>11.05.2015 21:00 - 11.05.2015 22:00</t>
  </si>
  <si>
    <t>11.05.2015 20:00 - 11.05.2015 21:00</t>
  </si>
  <si>
    <t>11.05.2015 19:00 - 11.05.2015 20:00</t>
  </si>
  <si>
    <t>11.05.2015 18:00 - 11.05.2015 19:00</t>
  </si>
  <si>
    <t>11.05.2015 17:00 - 11.05.2015 18:00</t>
  </si>
  <si>
    <t>11.05.2015 16:00 - 11.05.2015 17:00</t>
  </si>
  <si>
    <t>11.05.2015 15:00 - 11.05.2015 16:00</t>
  </si>
  <si>
    <t>11.05.2015 14:00 - 11.05.2015 15:00</t>
  </si>
  <si>
    <t>11.05.2015 13:00 - 11.05.2015 14:00</t>
  </si>
  <si>
    <t>11.05.2015 12:00 - 11.05.2015 13:00</t>
  </si>
  <si>
    <t>11.05.2015 11:00 - 11.05.2015 12:00</t>
  </si>
  <si>
    <t>11.05.2015 10:00 - 11.05.2015 11:00</t>
  </si>
  <si>
    <t>11.05.2015 09:00 - 11.05.2015 10:00</t>
  </si>
  <si>
    <t>11.05.2015 08:00 - 11.05.2015 09:00</t>
  </si>
  <si>
    <t>11.05.2015 07:00 - 11.05.2015 08:00</t>
  </si>
  <si>
    <t>11.05.2015 06:00 - 11.05.2015 07:00</t>
  </si>
  <si>
    <t>11.05.2015 05:00 - 11.05.2015 06:00</t>
  </si>
  <si>
    <t>11.05.2015 04:00 - 11.05.2015 05:00</t>
  </si>
  <si>
    <t>11.05.2015 03:00 - 11.05.2015 04:00</t>
  </si>
  <si>
    <t>11.05.2015 02:00 - 11.05.2015 03:00</t>
  </si>
  <si>
    <t>11.05.2015 01:00 - 11.05.2015 02:00</t>
  </si>
  <si>
    <t>11.05.2015 00:00 - 11.05.2015 01:00</t>
  </si>
  <si>
    <t>10.05.2015 23:00 - 11.05.2015 00:00</t>
  </si>
  <si>
    <t>10.05.2015 22:00 - 10.05.2015 23:00</t>
  </si>
  <si>
    <t>10.05.2015 21:00 - 10.05.2015 22:00</t>
  </si>
  <si>
    <t>10.05.2015 20:00 - 10.05.2015 21:00</t>
  </si>
  <si>
    <t>10.05.2015 19:00 - 10.05.2015 20:00</t>
  </si>
  <si>
    <t>10.05.2015 18:00 - 10.05.2015 19:00</t>
  </si>
  <si>
    <t>10.05.2015 17:00 - 10.05.2015 18:00</t>
  </si>
  <si>
    <t>10.05.2015 16:00 - 10.05.2015 17:00</t>
  </si>
  <si>
    <t>10.05.2015 15:00 - 10.05.2015 16:00</t>
  </si>
  <si>
    <t>10.05.2015 14:00 - 10.05.2015 15:00</t>
  </si>
  <si>
    <t>10.05.2015 13:00 - 10.05.2015 14:00</t>
  </si>
  <si>
    <t>10.05.2015 12:00 - 10.05.2015 13:00</t>
  </si>
  <si>
    <t>10.05.2015 11:00 - 10.05.2015 12:00</t>
  </si>
  <si>
    <t>10.05.2015 10:00 - 10.05.2015 11:00</t>
  </si>
  <si>
    <t>10.05.2015 09:00 - 10.05.2015 10:00</t>
  </si>
  <si>
    <t>10.05.2015 08:00 - 10.05.2015 09:00</t>
  </si>
  <si>
    <t>10.05.2015 07:00 - 10.05.2015 08:00</t>
  </si>
  <si>
    <t>10.05.2015 06:00 - 10.05.2015 07:00</t>
  </si>
  <si>
    <t>10.05.2015 05:00 - 10.05.2015 06:00</t>
  </si>
  <si>
    <t>10.05.2015 04:00 - 10.05.2015 05:00</t>
  </si>
  <si>
    <t>10.05.2015 03:00 - 10.05.2015 04:00</t>
  </si>
  <si>
    <t>10.05.2015 02:00 - 10.05.2015 03:00</t>
  </si>
  <si>
    <t>10.05.2015 01:00 - 10.05.2015 02:00</t>
  </si>
  <si>
    <t>10.05.2015 00:00 - 10.05.2015 01:00</t>
  </si>
  <si>
    <t>09.05.2015 23:00 - 10.05.2015 00:00</t>
  </si>
  <si>
    <t>09.05.2015 22:00 - 09.05.2015 23:00</t>
  </si>
  <si>
    <t>09.05.2015 21:00 - 09.05.2015 22:00</t>
  </si>
  <si>
    <t>09.05.2015 20:00 - 09.05.2015 21:00</t>
  </si>
  <si>
    <t>09.05.2015 19:00 - 09.05.2015 20:00</t>
  </si>
  <si>
    <t>09.05.2015 18:00 - 09.05.2015 19:00</t>
  </si>
  <si>
    <t>09.05.2015 17:00 - 09.05.2015 18:00</t>
  </si>
  <si>
    <t>09.05.2015 16:00 - 09.05.2015 17:00</t>
  </si>
  <si>
    <t>09.05.2015 15:00 - 09.05.2015 16:00</t>
  </si>
  <si>
    <t>09.05.2015 14:00 - 09.05.2015 15:00</t>
  </si>
  <si>
    <t>09.05.2015 13:00 - 09.05.2015 14:00</t>
  </si>
  <si>
    <t>09.05.2015 12:00 - 09.05.2015 13:00</t>
  </si>
  <si>
    <t>09.05.2015 11:00 - 09.05.2015 12:00</t>
  </si>
  <si>
    <t>09.05.2015 10:00 - 09.05.2015 11:00</t>
  </si>
  <si>
    <t>09.05.2015 09:00 - 09.05.2015 10:00</t>
  </si>
  <si>
    <t>09.05.2015 08:00 - 09.05.2015 09:00</t>
  </si>
  <si>
    <t>09.05.2015 07:00 - 09.05.2015 08:00</t>
  </si>
  <si>
    <t>09.05.2015 06:00 - 09.05.2015 07:00</t>
  </si>
  <si>
    <t>09.05.2015 05:00 - 09.05.2015 06:00</t>
  </si>
  <si>
    <t>09.05.2015 04:00 - 09.05.2015 05:00</t>
  </si>
  <si>
    <t>09.05.2015 03:00 - 09.05.2015 04:00</t>
  </si>
  <si>
    <t>09.05.2015 02:00 - 09.05.2015 03:00</t>
  </si>
  <si>
    <t>09.05.2015 01:00 - 09.05.2015 02:00</t>
  </si>
  <si>
    <t>09.05.2015 00:00 - 09.05.2015 01:00</t>
  </si>
  <si>
    <t>08.05.2015 23:00 - 09.05.2015 00:00</t>
  </si>
  <si>
    <t>08.05.2015 22:00 - 08.05.2015 23:00</t>
  </si>
  <si>
    <t>08.05.2015 21:00 - 08.05.2015 22:00</t>
  </si>
  <si>
    <t>08.05.2015 20:00 - 08.05.2015 21:00</t>
  </si>
  <si>
    <t>08.05.2015 19:00 - 08.05.2015 20:00</t>
  </si>
  <si>
    <t>08.05.2015 18:00 - 08.05.2015 19:00</t>
  </si>
  <si>
    <t>08.05.2015 17:00 - 08.05.2015 18:00</t>
  </si>
  <si>
    <t>08.05.2015 16:00 - 08.05.2015 17:00</t>
  </si>
  <si>
    <t>08.05.2015 15:00 - 08.05.2015 16:00</t>
  </si>
  <si>
    <t>08.05.2015 14:00 - 08.05.2015 15:00</t>
  </si>
  <si>
    <t>08.05.2015 13:00 - 08.05.2015 14:00</t>
  </si>
  <si>
    <t>08.05.2015 12:00 - 08.05.2015 13:00</t>
  </si>
  <si>
    <t>08.05.2015 11:00 - 08.05.2015 12:00</t>
  </si>
  <si>
    <t>08.05.2015 10:00 - 08.05.2015 11:00</t>
  </si>
  <si>
    <t>08.05.2015 09:00 - 08.05.2015 10:00</t>
  </si>
  <si>
    <t>08.05.2015 08:00 - 08.05.2015 09:00</t>
  </si>
  <si>
    <t>08.05.2015 07:00 - 08.05.2015 08:00</t>
  </si>
  <si>
    <t>08.05.2015 06:00 - 08.05.2015 07:00</t>
  </si>
  <si>
    <t>08.05.2015 05:00 - 08.05.2015 06:00</t>
  </si>
  <si>
    <t>08.05.2015 04:00 - 08.05.2015 05:00</t>
  </si>
  <si>
    <t>08.05.2015 03:00 - 08.05.2015 04:00</t>
  </si>
  <si>
    <t>08.05.2015 02:00 - 08.05.2015 03:00</t>
  </si>
  <si>
    <t>08.05.2015 01:00 - 08.05.2015 02:00</t>
  </si>
  <si>
    <t>08.05.2015 00:00 - 08.05.2015 01:00</t>
  </si>
  <si>
    <t>07.05.2015 23:00 - 08.05.2015 00:00</t>
  </si>
  <si>
    <t>07.05.2015 22:00 - 07.05.2015 23:00</t>
  </si>
  <si>
    <t>07.05.2015 21:00 - 07.05.2015 22:00</t>
  </si>
  <si>
    <t>07.05.2015 20:00 - 07.05.2015 21:00</t>
  </si>
  <si>
    <t>07.05.2015 19:00 - 07.05.2015 20:00</t>
  </si>
  <si>
    <t>07.05.2015 18:00 - 07.05.2015 19:00</t>
  </si>
  <si>
    <t>07.05.2015 17:00 - 07.05.2015 18:00</t>
  </si>
  <si>
    <t>07.05.2015 16:00 - 07.05.2015 17:00</t>
  </si>
  <si>
    <t>07.05.2015 15:00 - 07.05.2015 16:00</t>
  </si>
  <si>
    <t>07.05.2015 14:00 - 07.05.2015 15:00</t>
  </si>
  <si>
    <t>07.05.2015 13:00 - 07.05.2015 14:00</t>
  </si>
  <si>
    <t>07.05.2015 12:00 - 07.05.2015 13:00</t>
  </si>
  <si>
    <t>07.05.2015 11:00 - 07.05.2015 12:00</t>
  </si>
  <si>
    <t>07.05.2015 10:00 - 07.05.2015 11:00</t>
  </si>
  <si>
    <t>07.05.2015 09:00 - 07.05.2015 10:00</t>
  </si>
  <si>
    <t>07.05.2015 08:00 - 07.05.2015 09:00</t>
  </si>
  <si>
    <t>07.05.2015 07:00 - 07.05.2015 08:00</t>
  </si>
  <si>
    <t>07.05.2015 06:00 - 07.05.2015 07:00</t>
  </si>
  <si>
    <t>07.05.2015 05:00 - 07.05.2015 06:00</t>
  </si>
  <si>
    <t>07.05.2015 04:00 - 07.05.2015 05:00</t>
  </si>
  <si>
    <t>07.05.2015 03:00 - 07.05.2015 04:00</t>
  </si>
  <si>
    <t>07.05.2015 02:00 - 07.05.2015 03:00</t>
  </si>
  <si>
    <t>07.05.2015 01:00 - 07.05.2015 02:00</t>
  </si>
  <si>
    <t>07.05.2015 00:00 - 07.05.2015 01:00</t>
  </si>
  <si>
    <t>06.05.2015 23:00 - 07.05.2015 00:00</t>
  </si>
  <si>
    <t>06.05.2015 22:00 - 06.05.2015 23:00</t>
  </si>
  <si>
    <t>06.05.2015 21:00 - 06.05.2015 22:00</t>
  </si>
  <si>
    <t>06.05.2015 20:00 - 06.05.2015 21:00</t>
  </si>
  <si>
    <t>06.05.2015 19:00 - 06.05.2015 20:00</t>
  </si>
  <si>
    <t>06.05.2015 18:00 - 06.05.2015 19:00</t>
  </si>
  <si>
    <t>06.05.2015 17:00 - 06.05.2015 18:00</t>
  </si>
  <si>
    <t>06.05.2015 16:00 - 06.05.2015 17:00</t>
  </si>
  <si>
    <t>06.05.2015 15:00 - 06.05.2015 16:00</t>
  </si>
  <si>
    <t>06.05.2015 14:00 - 06.05.2015 15:00</t>
  </si>
  <si>
    <t>06.05.2015 13:00 - 06.05.2015 14:00</t>
  </si>
  <si>
    <t>06.05.2015 12:00 - 06.05.2015 13:00</t>
  </si>
  <si>
    <t>06.05.2015 11:00 - 06.05.2015 12:00</t>
  </si>
  <si>
    <t>06.05.2015 10:00 - 06.05.2015 11:00</t>
  </si>
  <si>
    <t>06.05.2015 09:00 - 06.05.2015 10:00</t>
  </si>
  <si>
    <t>06.05.2015 08:00 - 06.05.2015 09:00</t>
  </si>
  <si>
    <t>06.05.2015 07:00 - 06.05.2015 08:00</t>
  </si>
  <si>
    <t>06.05.2015 06:00 - 06.05.2015 07:00</t>
  </si>
  <si>
    <t>06.05.2015 05:00 - 06.05.2015 06:00</t>
  </si>
  <si>
    <t>06.05.2015 04:00 - 06.05.2015 05:00</t>
  </si>
  <si>
    <t>06.05.2015 03:00 - 06.05.2015 04:00</t>
  </si>
  <si>
    <t>06.05.2015 02:00 - 06.05.2015 03:00</t>
  </si>
  <si>
    <t>06.05.2015 01:00 - 06.05.2015 02:00</t>
  </si>
  <si>
    <t>06.05.2015 00:00 - 06.05.2015 01:00</t>
  </si>
  <si>
    <t>05.05.2015 23:00 - 06.05.2015 00:00</t>
  </si>
  <si>
    <t>05.05.2015 22:00 - 05.05.2015 23:00</t>
  </si>
  <si>
    <t>05.05.2015 21:00 - 05.05.2015 22:00</t>
  </si>
  <si>
    <t>05.05.2015 20:00 - 05.05.2015 21:00</t>
  </si>
  <si>
    <t>05.05.2015 19:00 - 05.05.2015 20:00</t>
  </si>
  <si>
    <t>05.05.2015 18:00 - 05.05.2015 19:00</t>
  </si>
  <si>
    <t>05.05.2015 17:00 - 05.05.2015 18:00</t>
  </si>
  <si>
    <t>05.05.2015 16:00 - 05.05.2015 17:00</t>
  </si>
  <si>
    <t>05.05.2015 15:00 - 05.05.2015 16:00</t>
  </si>
  <si>
    <t>05.05.2015 14:00 - 05.05.2015 15:00</t>
  </si>
  <si>
    <t>05.05.2015 13:00 - 05.05.2015 14:00</t>
  </si>
  <si>
    <t>05.05.2015 12:00 - 05.05.2015 13:00</t>
  </si>
  <si>
    <t>05.05.2015 11:00 - 05.05.2015 12:00</t>
  </si>
  <si>
    <t>05.05.2015 10:00 - 05.05.2015 11:00</t>
  </si>
  <si>
    <t>05.05.2015 09:00 - 05.05.2015 10:00</t>
  </si>
  <si>
    <t>05.05.2015 08:00 - 05.05.2015 09:00</t>
  </si>
  <si>
    <t>05.05.2015 07:00 - 05.05.2015 08:00</t>
  </si>
  <si>
    <t>05.05.2015 06:00 - 05.05.2015 07:00</t>
  </si>
  <si>
    <t>05.05.2015 05:00 - 05.05.2015 06:00</t>
  </si>
  <si>
    <t>05.05.2015 04:00 - 05.05.2015 05:00</t>
  </si>
  <si>
    <t>05.05.2015 03:00 - 05.05.2015 04:00</t>
  </si>
  <si>
    <t>05.05.2015 02:00 - 05.05.2015 03:00</t>
  </si>
  <si>
    <t>05.05.2015 01:00 - 05.05.2015 02:00</t>
  </si>
  <si>
    <t>05.05.2015 00:00 - 05.05.2015 01:00</t>
  </si>
  <si>
    <t>04.05.2015 23:00 - 05.05.2015 00:00</t>
  </si>
  <si>
    <t>04.05.2015 22:00 - 04.05.2015 23:00</t>
  </si>
  <si>
    <t>04.05.2015 21:00 - 04.05.2015 22:00</t>
  </si>
  <si>
    <t>04.05.2015 20:00 - 04.05.2015 21:00</t>
  </si>
  <si>
    <t>04.05.2015 19:00 - 04.05.2015 20:00</t>
  </si>
  <si>
    <t>04.05.2015 18:00 - 04.05.2015 19:00</t>
  </si>
  <si>
    <t>04.05.2015 17:00 - 04.05.2015 18:00</t>
  </si>
  <si>
    <t>04.05.2015 16:00 - 04.05.2015 17:00</t>
  </si>
  <si>
    <t>04.05.2015 15:00 - 04.05.2015 16:00</t>
  </si>
  <si>
    <t>04.05.2015 14:00 - 04.05.2015 15:00</t>
  </si>
  <si>
    <t>04.05.2015 13:00 - 04.05.2015 14:00</t>
  </si>
  <si>
    <t>04.05.2015 12:00 - 04.05.2015 13:00</t>
  </si>
  <si>
    <t>04.05.2015 11:00 - 04.05.2015 12:00</t>
  </si>
  <si>
    <t>04.05.2015 10:00 - 04.05.2015 11:00</t>
  </si>
  <si>
    <t>04.05.2015 09:00 - 04.05.2015 10:00</t>
  </si>
  <si>
    <t>04.05.2015 08:00 - 04.05.2015 09:00</t>
  </si>
  <si>
    <t>04.05.2015 07:00 - 04.05.2015 08:00</t>
  </si>
  <si>
    <t>04.05.2015 06:00 - 04.05.2015 07:00</t>
  </si>
  <si>
    <t>04.05.2015 05:00 - 04.05.2015 06:00</t>
  </si>
  <si>
    <t>04.05.2015 04:00 - 04.05.2015 05:00</t>
  </si>
  <si>
    <t>04.05.2015 03:00 - 04.05.2015 04:00</t>
  </si>
  <si>
    <t>04.05.2015 02:00 - 04.05.2015 03:00</t>
  </si>
  <si>
    <t>04.05.2015 01:00 - 04.05.2015 02:00</t>
  </si>
  <si>
    <t>04.05.2015 00:00 - 04.05.2015 01:00</t>
  </si>
  <si>
    <t>03.05.2015 23:00 - 04.05.2015 00:00</t>
  </si>
  <si>
    <t>03.05.2015 22:00 - 03.05.2015 23:00</t>
  </si>
  <si>
    <t>03.05.2015 21:00 - 03.05.2015 22:00</t>
  </si>
  <si>
    <t>03.05.2015 20:00 - 03.05.2015 21:00</t>
  </si>
  <si>
    <t>03.05.2015 19:00 - 03.05.2015 20:00</t>
  </si>
  <si>
    <t>03.05.2015 18:00 - 03.05.2015 19:00</t>
  </si>
  <si>
    <t>03.05.2015 17:00 - 03.05.2015 18:00</t>
  </si>
  <si>
    <t>03.05.2015 16:00 - 03.05.2015 17:00</t>
  </si>
  <si>
    <t>03.05.2015 15:00 - 03.05.2015 16:00</t>
  </si>
  <si>
    <t>03.05.2015 14:00 - 03.05.2015 15:00</t>
  </si>
  <si>
    <t>03.05.2015 13:00 - 03.05.2015 14:00</t>
  </si>
  <si>
    <t>03.05.2015 12:00 - 03.05.2015 13:00</t>
  </si>
  <si>
    <t>03.05.2015 11:00 - 03.05.2015 12:00</t>
  </si>
  <si>
    <t>03.05.2015 10:00 - 03.05.2015 11:00</t>
  </si>
  <si>
    <t>03.05.2015 09:00 - 03.05.2015 10:00</t>
  </si>
  <si>
    <t>03.05.2015 08:00 - 03.05.2015 09:00</t>
  </si>
  <si>
    <t>03.05.2015 07:00 - 03.05.2015 08:00</t>
  </si>
  <si>
    <t>03.05.2015 06:00 - 03.05.2015 07:00</t>
  </si>
  <si>
    <t>03.05.2015 05:00 - 03.05.2015 06:00</t>
  </si>
  <si>
    <t>03.05.2015 04:00 - 03.05.2015 05:00</t>
  </si>
  <si>
    <t>03.05.2015 03:00 - 03.05.2015 04:00</t>
  </si>
  <si>
    <t>03.05.2015 02:00 - 03.05.2015 03:00</t>
  </si>
  <si>
    <t>03.05.2015 01:00 - 03.05.2015 02:00</t>
  </si>
  <si>
    <t>03.05.2015 00:00 - 03.05.2015 01:00</t>
  </si>
  <si>
    <t>02.05.2015 23:00 - 03.05.2015 00:00</t>
  </si>
  <si>
    <t>02.05.2015 22:00 - 02.05.2015 23:00</t>
  </si>
  <si>
    <t>02.05.2015 21:00 - 02.05.2015 22:00</t>
  </si>
  <si>
    <t>02.05.2015 20:00 - 02.05.2015 21:00</t>
  </si>
  <si>
    <t>02.05.2015 19:00 - 02.05.2015 20:00</t>
  </si>
  <si>
    <t>02.05.2015 18:00 - 02.05.2015 19:00</t>
  </si>
  <si>
    <t>02.05.2015 17:00 - 02.05.2015 18:00</t>
  </si>
  <si>
    <t>02.05.2015 16:00 - 02.05.2015 17:00</t>
  </si>
  <si>
    <t>02.05.2015 15:00 - 02.05.2015 16:00</t>
  </si>
  <si>
    <t>02.05.2015 14:00 - 02.05.2015 15:00</t>
  </si>
  <si>
    <t>02.05.2015 13:00 - 02.05.2015 14:00</t>
  </si>
  <si>
    <t>02.05.2015 12:00 - 02.05.2015 13:00</t>
  </si>
  <si>
    <t>02.05.2015 11:00 - 02.05.2015 12:00</t>
  </si>
  <si>
    <t>02.05.2015 10:00 - 02.05.2015 11:00</t>
  </si>
  <si>
    <t>02.05.2015 09:00 - 02.05.2015 10:00</t>
  </si>
  <si>
    <t>02.05.2015 08:00 - 02.05.2015 09:00</t>
  </si>
  <si>
    <t>02.05.2015 07:00 - 02.05.2015 08:00</t>
  </si>
  <si>
    <t>02.05.2015 06:00 - 02.05.2015 07:00</t>
  </si>
  <si>
    <t>02.05.2015 05:00 - 02.05.2015 06:00</t>
  </si>
  <si>
    <t>02.05.2015 04:00 - 02.05.2015 05:00</t>
  </si>
  <si>
    <t>02.05.2015 03:00 - 02.05.2015 04:00</t>
  </si>
  <si>
    <t>02.05.2015 02:00 - 02.05.2015 03:00</t>
  </si>
  <si>
    <t>02.05.2015 01:00 - 02.05.2015 02:00</t>
  </si>
  <si>
    <t>02.05.2015 00:00 - 02.05.2015 01:00</t>
  </si>
  <si>
    <t>01.05.2015 23:00 - 02.05.2015 00:00</t>
  </si>
  <si>
    <t>01.05.2015 22:00 - 01.05.2015 23:00</t>
  </si>
  <si>
    <t>01.05.2015 21:00 - 01.05.2015 22:00</t>
  </si>
  <si>
    <t>01.05.2015 20:00 - 01.05.2015 21:00</t>
  </si>
  <si>
    <t>01.05.2015 19:00 - 01.05.2015 20:00</t>
  </si>
  <si>
    <t>01.05.2015 18:00 - 01.05.2015 19:00</t>
  </si>
  <si>
    <t>01.05.2015 17:00 - 01.05.2015 18:00</t>
  </si>
  <si>
    <t>01.05.2015 16:00 - 01.05.2015 17:00</t>
  </si>
  <si>
    <t>01.05.2015 15:00 - 01.05.2015 16:00</t>
  </si>
  <si>
    <t>01.05.2015 14:00 - 01.05.2015 15:00</t>
  </si>
  <si>
    <t>01.05.2015 13:00 - 01.05.2015 14:00</t>
  </si>
  <si>
    <t>01.05.2015 12:00 - 01.05.2015 13:00</t>
  </si>
  <si>
    <t>01.05.2015 11:00 - 01.05.2015 12:00</t>
  </si>
  <si>
    <t>01.05.2015 10:00 - 01.05.2015 11:00</t>
  </si>
  <si>
    <t>01.05.2015 09:00 - 01.05.2015 10:00</t>
  </si>
  <si>
    <t>01.05.2015 08:00 - 01.05.2015 09:00</t>
  </si>
  <si>
    <t>01.05.2015 07:00 - 01.05.2015 08:00</t>
  </si>
  <si>
    <t>01.05.2015 06:00 - 01.05.2015 07:00</t>
  </si>
  <si>
    <t>01.05.2015 05:00 - 01.05.2015 06:00</t>
  </si>
  <si>
    <t>01.05.2015 04:00 - 01.05.2015 05:00</t>
  </si>
  <si>
    <t>01.05.2015 03:00 - 01.05.2015 04:00</t>
  </si>
  <si>
    <t>01.05.2015 02:00 - 01.05.2015 03:00</t>
  </si>
  <si>
    <t>01.05.2015 01:00 - 01.05.2015 02:00</t>
  </si>
  <si>
    <t>01.05.2015 00:00 - 01.05.2015 01:00</t>
  </si>
  <si>
    <t>30.04.2015 23:00 - 01.05.2015 00:00</t>
  </si>
  <si>
    <t>30.04.2015 22:00 - 30.04.2015 23:00</t>
  </si>
  <si>
    <t>30.04.2015 21:00 - 30.04.2015 22:00</t>
  </si>
  <si>
    <t>30.04.2015 20:00 - 30.04.2015 21:00</t>
  </si>
  <si>
    <t>30.04.2015 19:00 - 30.04.2015 20:00</t>
  </si>
  <si>
    <t>30.04.2015 18:00 - 30.04.2015 19:00</t>
  </si>
  <si>
    <t>30.04.2015 17:00 - 30.04.2015 18:00</t>
  </si>
  <si>
    <t>30.04.2015 16:00 - 30.04.2015 17:00</t>
  </si>
  <si>
    <t>30.04.2015 15:00 - 30.04.2015 16:00</t>
  </si>
  <si>
    <t>30.04.2015 14:00 - 30.04.2015 15:00</t>
  </si>
  <si>
    <t>30.04.2015 13:00 - 30.04.2015 14:00</t>
  </si>
  <si>
    <t>30.04.2015 12:00 - 30.04.2015 13:00</t>
  </si>
  <si>
    <t>30.04.2015 11:00 - 30.04.2015 12:00</t>
  </si>
  <si>
    <t>30.04.2015 10:00 - 30.04.2015 11:00</t>
  </si>
  <si>
    <t>30.04.2015 09:00 - 30.04.2015 10:00</t>
  </si>
  <si>
    <t>30.04.2015 08:00 - 30.04.2015 09:00</t>
  </si>
  <si>
    <t>30.04.2015 07:00 - 30.04.2015 08:00</t>
  </si>
  <si>
    <t>30.04.2015 06:00 - 30.04.2015 07:00</t>
  </si>
  <si>
    <t>30.04.2015 05:00 - 30.04.2015 06:00</t>
  </si>
  <si>
    <t>30.04.2015 04:00 - 30.04.2015 05:00</t>
  </si>
  <si>
    <t>30.04.2015 03:00 - 30.04.2015 04:00</t>
  </si>
  <si>
    <t>30.04.2015 02:00 - 30.04.2015 03:00</t>
  </si>
  <si>
    <t>30.04.2015 01:00 - 30.04.2015 02:00</t>
  </si>
  <si>
    <t>30.04.2015 00:00 - 30.04.2015 01:00</t>
  </si>
  <si>
    <t>29.04.2015 23:00 - 30.04.2015 00:00</t>
  </si>
  <si>
    <t>29.04.2015 22:00 - 29.04.2015 23:00</t>
  </si>
  <si>
    <t>29.04.2015 21:00 - 29.04.2015 22:00</t>
  </si>
  <si>
    <t>29.04.2015 20:00 - 29.04.2015 21:00</t>
  </si>
  <si>
    <t>29.04.2015 19:00 - 29.04.2015 20:00</t>
  </si>
  <si>
    <t>29.04.2015 18:00 - 29.04.2015 19:00</t>
  </si>
  <si>
    <t>29.04.2015 17:00 - 29.04.2015 18:00</t>
  </si>
  <si>
    <t>29.04.2015 16:00 - 29.04.2015 17:00</t>
  </si>
  <si>
    <t>29.04.2015 15:00 - 29.04.2015 16:00</t>
  </si>
  <si>
    <t>29.04.2015 14:00 - 29.04.2015 15:00</t>
  </si>
  <si>
    <t>29.04.2015 13:00 - 29.04.2015 14:00</t>
  </si>
  <si>
    <t>29.04.2015 12:00 - 29.04.2015 13:00</t>
  </si>
  <si>
    <t>29.04.2015 11:00 - 29.04.2015 12:00</t>
  </si>
  <si>
    <t>29.04.2015 10:00 - 29.04.2015 11:00</t>
  </si>
  <si>
    <t>29.04.2015 09:00 - 29.04.2015 10:00</t>
  </si>
  <si>
    <t>29.04.2015 08:00 - 29.04.2015 09:00</t>
  </si>
  <si>
    <t>29.04.2015 07:00 - 29.04.2015 08:00</t>
  </si>
  <si>
    <t>29.04.2015 06:00 - 29.04.2015 07:00</t>
  </si>
  <si>
    <t>29.04.2015 05:00 - 29.04.2015 06:00</t>
  </si>
  <si>
    <t>29.04.2015 04:00 - 29.04.2015 05:00</t>
  </si>
  <si>
    <t>29.04.2015 03:00 - 29.04.2015 04:00</t>
  </si>
  <si>
    <t>29.04.2015 02:00 - 29.04.2015 03:00</t>
  </si>
  <si>
    <t>29.04.2015 01:00 - 29.04.2015 02:00</t>
  </si>
  <si>
    <t>29.04.2015 00:00 - 29.04.2015 01:00</t>
  </si>
  <si>
    <t>28.04.2015 23:00 - 29.04.2015 00:00</t>
  </si>
  <si>
    <t>28.04.2015 22:00 - 28.04.2015 23:00</t>
  </si>
  <si>
    <t>28.04.2015 21:00 - 28.04.2015 22:00</t>
  </si>
  <si>
    <t>28.04.2015 20:00 - 28.04.2015 21:00</t>
  </si>
  <si>
    <t>28.04.2015 19:00 - 28.04.2015 20:00</t>
  </si>
  <si>
    <t>28.04.2015 18:00 - 28.04.2015 19:00</t>
  </si>
  <si>
    <t>28.04.2015 17:00 - 28.04.2015 18:00</t>
  </si>
  <si>
    <t>28.04.2015 16:00 - 28.04.2015 17:00</t>
  </si>
  <si>
    <t>28.04.2015 15:00 - 28.04.2015 16:00</t>
  </si>
  <si>
    <t>28.04.2015 14:00 - 28.04.2015 15:00</t>
  </si>
  <si>
    <t>28.04.2015 13:00 - 28.04.2015 14:00</t>
  </si>
  <si>
    <t>28.04.2015 12:00 - 28.04.2015 13:00</t>
  </si>
  <si>
    <t>28.04.2015 11:00 - 28.04.2015 12:00</t>
  </si>
  <si>
    <t>28.04.2015 10:00 - 28.04.2015 11:00</t>
  </si>
  <si>
    <t>28.04.2015 09:00 - 28.04.2015 10:00</t>
  </si>
  <si>
    <t>28.04.2015 08:00 - 28.04.2015 09:00</t>
  </si>
  <si>
    <t>28.04.2015 07:00 - 28.04.2015 08:00</t>
  </si>
  <si>
    <t>28.04.2015 06:00 - 28.04.2015 07:00</t>
  </si>
  <si>
    <t>28.04.2015 05:00 - 28.04.2015 06:00</t>
  </si>
  <si>
    <t>28.04.2015 04:00 - 28.04.2015 05:00</t>
  </si>
  <si>
    <t>28.04.2015 03:00 - 28.04.2015 04:00</t>
  </si>
  <si>
    <t>28.04.2015 02:00 - 28.04.2015 03:00</t>
  </si>
  <si>
    <t>28.04.2015 01:00 - 28.04.2015 02:00</t>
  </si>
  <si>
    <t>28.04.2015 00:00 - 28.04.2015 01:00</t>
  </si>
  <si>
    <t>27.04.2015 23:00 - 28.04.2015 00:00</t>
  </si>
  <si>
    <t>27.04.2015 22:00 - 27.04.2015 23:00</t>
  </si>
  <si>
    <t>27.04.2015 21:00 - 27.04.2015 22:00</t>
  </si>
  <si>
    <t>27.04.2015 20:00 - 27.04.2015 21:00</t>
  </si>
  <si>
    <t>27.04.2015 19:00 - 27.04.2015 20:00</t>
  </si>
  <si>
    <t>27.04.2015 18:00 - 27.04.2015 19:00</t>
  </si>
  <si>
    <t>27.04.2015 17:00 - 27.04.2015 18:00</t>
  </si>
  <si>
    <t>27.04.2015 16:00 - 27.04.2015 17:00</t>
  </si>
  <si>
    <t>27.04.2015 15:00 - 27.04.2015 16:00</t>
  </si>
  <si>
    <t>27.04.2015 14:00 - 27.04.2015 15:00</t>
  </si>
  <si>
    <t>27.04.2015 13:00 - 27.04.2015 14:00</t>
  </si>
  <si>
    <t>27.04.2015 12:00 - 27.04.2015 13:00</t>
  </si>
  <si>
    <t>27.04.2015 11:00 - 27.04.2015 12:00</t>
  </si>
  <si>
    <t>27.04.2015 10:00 - 27.04.2015 11:00</t>
  </si>
  <si>
    <t>27.04.2015 09:00 - 27.04.2015 10:00</t>
  </si>
  <si>
    <t>27.04.2015 08:00 - 27.04.2015 09:00</t>
  </si>
  <si>
    <t>27.04.2015 07:00 - 27.04.2015 08:00</t>
  </si>
  <si>
    <t>27.04.2015 06:00 - 27.04.2015 07:00</t>
  </si>
  <si>
    <t>27.04.2015 05:00 - 27.04.2015 06:00</t>
  </si>
  <si>
    <t>27.04.2015 04:00 - 27.04.2015 05:00</t>
  </si>
  <si>
    <t>27.04.2015 03:00 - 27.04.2015 04:00</t>
  </si>
  <si>
    <t>27.04.2015 02:00 - 27.04.2015 03:00</t>
  </si>
  <si>
    <t>27.04.2015 01:00 - 27.04.2015 02:00</t>
  </si>
  <si>
    <t>27.04.2015 00:00 - 27.04.2015 01:00</t>
  </si>
  <si>
    <t>26.04.2015 23:00 - 27.04.2015 00:00</t>
  </si>
  <si>
    <t>26.04.2015 22:00 - 26.04.2015 23:00</t>
  </si>
  <si>
    <t>26.04.2015 21:00 - 26.04.2015 22:00</t>
  </si>
  <si>
    <t>26.04.2015 20:00 - 26.04.2015 21:00</t>
  </si>
  <si>
    <t>26.04.2015 19:00 - 26.04.2015 20:00</t>
  </si>
  <si>
    <t>26.04.2015 18:00 - 26.04.2015 19:00</t>
  </si>
  <si>
    <t>26.04.2015 17:00 - 26.04.2015 18:00</t>
  </si>
  <si>
    <t>26.04.2015 16:00 - 26.04.2015 17:00</t>
  </si>
  <si>
    <t>26.04.2015 15:00 - 26.04.2015 16:00</t>
  </si>
  <si>
    <t>26.04.2015 14:00 - 26.04.2015 15:00</t>
  </si>
  <si>
    <t>26.04.2015 13:00 - 26.04.2015 14:00</t>
  </si>
  <si>
    <t>26.04.2015 12:00 - 26.04.2015 13:00</t>
  </si>
  <si>
    <t>26.04.2015 11:00 - 26.04.2015 12:00</t>
  </si>
  <si>
    <t>26.04.2015 10:00 - 26.04.2015 11:00</t>
  </si>
  <si>
    <t>26.04.2015 09:00 - 26.04.2015 10:00</t>
  </si>
  <si>
    <t>26.04.2015 08:00 - 26.04.2015 09:00</t>
  </si>
  <si>
    <t>26.04.2015 07:00 - 26.04.2015 08:00</t>
  </si>
  <si>
    <t>26.04.2015 06:00 - 26.04.2015 07:00</t>
  </si>
  <si>
    <t>26.04.2015 05:00 - 26.04.2015 06:00</t>
  </si>
  <si>
    <t>26.04.2015 04:00 - 26.04.2015 05:00</t>
  </si>
  <si>
    <t>26.04.2015 03:00 - 26.04.2015 04:00</t>
  </si>
  <si>
    <t>26.04.2015 02:00 - 26.04.2015 03:00</t>
  </si>
  <si>
    <t>26.04.2015 01:00 - 26.04.2015 02:00</t>
  </si>
  <si>
    <t>26.04.2015 00:00 - 26.04.2015 01:00</t>
  </si>
  <si>
    <t>25.04.2015 23:00 - 26.04.2015 00:00</t>
  </si>
  <si>
    <t>25.04.2015 22:00 - 25.04.2015 23:00</t>
  </si>
  <si>
    <t>25.04.2015 21:00 - 25.04.2015 22:00</t>
  </si>
  <si>
    <t>25.04.2015 20:00 - 25.04.2015 21:00</t>
  </si>
  <si>
    <t>25.04.2015 19:00 - 25.04.2015 20:00</t>
  </si>
  <si>
    <t>25.04.2015 18:00 - 25.04.2015 19:00</t>
  </si>
  <si>
    <t>25.04.2015 17:00 - 25.04.2015 18:00</t>
  </si>
  <si>
    <t>25.04.2015 16:00 - 25.04.2015 17:00</t>
  </si>
  <si>
    <t>25.04.2015 15:00 - 25.04.2015 16:00</t>
  </si>
  <si>
    <t>25.04.2015 14:00 - 25.04.2015 15:00</t>
  </si>
  <si>
    <t>25.04.2015 13:00 - 25.04.2015 14:00</t>
  </si>
  <si>
    <t>25.04.2015 12:00 - 25.04.2015 13:00</t>
  </si>
  <si>
    <t>25.04.2015 11:00 - 25.04.2015 12:00</t>
  </si>
  <si>
    <t>25.04.2015 10:00 - 25.04.2015 11:00</t>
  </si>
  <si>
    <t>25.04.2015 09:00 - 25.04.2015 10:00</t>
  </si>
  <si>
    <t>25.04.2015 08:00 - 25.04.2015 09:00</t>
  </si>
  <si>
    <t>25.04.2015 07:00 - 25.04.2015 08:00</t>
  </si>
  <si>
    <t>25.04.2015 06:00 - 25.04.2015 07:00</t>
  </si>
  <si>
    <t>25.04.2015 05:00 - 25.04.2015 06:00</t>
  </si>
  <si>
    <t>25.04.2015 04:00 - 25.04.2015 05:00</t>
  </si>
  <si>
    <t>25.04.2015 03:00 - 25.04.2015 04:00</t>
  </si>
  <si>
    <t>25.04.2015 02:00 - 25.04.2015 03:00</t>
  </si>
  <si>
    <t>25.04.2015 01:00 - 25.04.2015 02:00</t>
  </si>
  <si>
    <t>25.04.2015 00:00 - 25.04.2015 01:00</t>
  </si>
  <si>
    <t>24.04.2015 23:00 - 25.04.2015 00:00</t>
  </si>
  <si>
    <t>24.04.2015 22:00 - 24.04.2015 23:00</t>
  </si>
  <si>
    <t>24.04.2015 21:00 - 24.04.2015 22:00</t>
  </si>
  <si>
    <t>24.04.2015 20:00 - 24.04.2015 21:00</t>
  </si>
  <si>
    <t>24.04.2015 19:00 - 24.04.2015 20:00</t>
  </si>
  <si>
    <t>24.04.2015 18:00 - 24.04.2015 19:00</t>
  </si>
  <si>
    <t>24.04.2015 17:00 - 24.04.2015 18:00</t>
  </si>
  <si>
    <t>24.04.2015 16:00 - 24.04.2015 17:00</t>
  </si>
  <si>
    <t>24.04.2015 15:00 - 24.04.2015 16:00</t>
  </si>
  <si>
    <t>24.04.2015 14:00 - 24.04.2015 15:00</t>
  </si>
  <si>
    <t>24.04.2015 13:00 - 24.04.2015 14:00</t>
  </si>
  <si>
    <t>24.04.2015 12:00 - 24.04.2015 13:00</t>
  </si>
  <si>
    <t>24.04.2015 11:00 - 24.04.2015 12:00</t>
  </si>
  <si>
    <t>24.04.2015 10:00 - 24.04.2015 11:00</t>
  </si>
  <si>
    <t>24.04.2015 09:00 - 24.04.2015 10:00</t>
  </si>
  <si>
    <t>24.04.2015 08:00 - 24.04.2015 09:00</t>
  </si>
  <si>
    <t>24.04.2015 07:00 - 24.04.2015 08:00</t>
  </si>
  <si>
    <t>24.04.2015 06:00 - 24.04.2015 07:00</t>
  </si>
  <si>
    <t>24.04.2015 05:00 - 24.04.2015 06:00</t>
  </si>
  <si>
    <t>24.04.2015 04:00 - 24.04.2015 05:00</t>
  </si>
  <si>
    <t>24.04.2015 03:00 - 24.04.2015 04:00</t>
  </si>
  <si>
    <t>24.04.2015 02:00 - 24.04.2015 03:00</t>
  </si>
  <si>
    <t>24.04.2015 01:00 - 24.04.2015 02:00</t>
  </si>
  <si>
    <t>24.04.2015 00:00 - 24.04.2015 01:00</t>
  </si>
  <si>
    <t>23.04.2015 23:00 - 24.04.2015 00:00</t>
  </si>
  <si>
    <t>23.04.2015 22:00 - 23.04.2015 23:00</t>
  </si>
  <si>
    <t>23.04.2015 21:00 - 23.04.2015 22:00</t>
  </si>
  <si>
    <t>23.04.2015 20:00 - 23.04.2015 21:00</t>
  </si>
  <si>
    <t>23.04.2015 19:00 - 23.04.2015 20:00</t>
  </si>
  <si>
    <t>23.04.2015 18:00 - 23.04.2015 19:00</t>
  </si>
  <si>
    <t>23.04.2015 17:00 - 23.04.2015 18:00</t>
  </si>
  <si>
    <t>23.04.2015 16:00 - 23.04.2015 17:00</t>
  </si>
  <si>
    <t>23.04.2015 15:00 - 23.04.2015 16:00</t>
  </si>
  <si>
    <t>23.04.2015 14:00 - 23.04.2015 15:00</t>
  </si>
  <si>
    <t>23.04.2015 13:00 - 23.04.2015 14:00</t>
  </si>
  <si>
    <t>23.04.2015 12:00 - 23.04.2015 13:00</t>
  </si>
  <si>
    <t>23.04.2015 11:00 - 23.04.2015 12:00</t>
  </si>
  <si>
    <t>23.04.2015 10:00 - 23.04.2015 11:00</t>
  </si>
  <si>
    <t>23.04.2015 09:00 - 23.04.2015 10:00</t>
  </si>
  <si>
    <t>23.04.2015 08:00 - 23.04.2015 09:00</t>
  </si>
  <si>
    <t>23.04.2015 07:00 - 23.04.2015 08:00</t>
  </si>
  <si>
    <t>23.04.2015 06:00 - 23.04.2015 07:00</t>
  </si>
  <si>
    <t>23.04.2015 05:00 - 23.04.2015 06:00</t>
  </si>
  <si>
    <t>23.04.2015 04:00 - 23.04.2015 05:00</t>
  </si>
  <si>
    <t>23.04.2015 03:00 - 23.04.2015 04:00</t>
  </si>
  <si>
    <t>23.04.2015 02:00 - 23.04.2015 03:00</t>
  </si>
  <si>
    <t>23.04.2015 01:00 - 23.04.2015 02:00</t>
  </si>
  <si>
    <t>23.04.2015 00:00 - 23.04.2015 01:00</t>
  </si>
  <si>
    <t>22.04.2015 23:00 - 23.04.2015 00:00</t>
  </si>
  <si>
    <t>22.04.2015 22:00 - 22.04.2015 23:00</t>
  </si>
  <si>
    <t>22.04.2015 21:00 - 22.04.2015 22:00</t>
  </si>
  <si>
    <t>22.04.2015 20:00 - 22.04.2015 21:00</t>
  </si>
  <si>
    <t>22.04.2015 19:00 - 22.04.2015 20:00</t>
  </si>
  <si>
    <t>22.04.2015 18:00 - 22.04.2015 19:00</t>
  </si>
  <si>
    <t>22.04.2015 17:00 - 22.04.2015 18:00</t>
  </si>
  <si>
    <t>22.04.2015 16:00 - 22.04.2015 17:00</t>
  </si>
  <si>
    <t>22.04.2015 15:00 - 22.04.2015 16:00</t>
  </si>
  <si>
    <t>22.04.2015 14:00 - 22.04.2015 15:00</t>
  </si>
  <si>
    <t>22.04.2015 13:00 - 22.04.2015 14:00</t>
  </si>
  <si>
    <t>22.04.2015 12:00 - 22.04.2015 13:00</t>
  </si>
  <si>
    <t>22.04.2015 11:00 - 22.04.2015 12:00</t>
  </si>
  <si>
    <t>22.04.2015 10:00 - 22.04.2015 11:00</t>
  </si>
  <si>
    <t>22.04.2015 09:00 - 22.04.2015 10:00</t>
  </si>
  <si>
    <t>22.04.2015 08:00 - 22.04.2015 09:00</t>
  </si>
  <si>
    <t>22.04.2015 07:00 - 22.04.2015 08:00</t>
  </si>
  <si>
    <t>22.04.2015 06:00 - 22.04.2015 07:00</t>
  </si>
  <si>
    <t>22.04.2015 05:00 - 22.04.2015 06:00</t>
  </si>
  <si>
    <t>22.04.2015 04:00 - 22.04.2015 05:00</t>
  </si>
  <si>
    <t>22.04.2015 03:00 - 22.04.2015 04:00</t>
  </si>
  <si>
    <t>22.04.2015 02:00 - 22.04.2015 03:00</t>
  </si>
  <si>
    <t>22.04.2015 01:00 - 22.04.2015 02:00</t>
  </si>
  <si>
    <t>22.04.2015 00:00 - 22.04.2015 01:00</t>
  </si>
  <si>
    <t>21.04.2015 23:00 - 22.04.2015 00:00</t>
  </si>
  <si>
    <t>21.04.2015 22:00 - 21.04.2015 23:00</t>
  </si>
  <si>
    <t>21.04.2015 21:00 - 21.04.2015 22:00</t>
  </si>
  <si>
    <t>21.04.2015 20:00 - 21.04.2015 21:00</t>
  </si>
  <si>
    <t>21.04.2015 19:00 - 21.04.2015 20:00</t>
  </si>
  <si>
    <t>21.04.2015 18:00 - 21.04.2015 19:00</t>
  </si>
  <si>
    <t>21.04.2015 17:00 - 21.04.2015 18:00</t>
  </si>
  <si>
    <t>21.04.2015 16:00 - 21.04.2015 17:00</t>
  </si>
  <si>
    <t>21.04.2015 15:00 - 21.04.2015 16:00</t>
  </si>
  <si>
    <t>21.04.2015 14:00 - 21.04.2015 15:00</t>
  </si>
  <si>
    <t>21.04.2015 13:00 - 21.04.2015 14:00</t>
  </si>
  <si>
    <t>21.04.2015 12:00 - 21.04.2015 13:00</t>
  </si>
  <si>
    <t>21.04.2015 11:00 - 21.04.2015 12:00</t>
  </si>
  <si>
    <t>21.04.2015 10:00 - 21.04.2015 11:00</t>
  </si>
  <si>
    <t>21.04.2015 09:00 - 21.04.2015 10:00</t>
  </si>
  <si>
    <t>21.04.2015 08:00 - 21.04.2015 09:00</t>
  </si>
  <si>
    <t>21.04.2015 07:00 - 21.04.2015 08:00</t>
  </si>
  <si>
    <t>21.04.2015 06:00 - 21.04.2015 07:00</t>
  </si>
  <si>
    <t>21.04.2015 05:00 - 21.04.2015 06:00</t>
  </si>
  <si>
    <t>21.04.2015 04:00 - 21.04.2015 05:00</t>
  </si>
  <si>
    <t>21.04.2015 03:00 - 21.04.2015 04:00</t>
  </si>
  <si>
    <t>21.04.2015 02:00 - 21.04.2015 03:00</t>
  </si>
  <si>
    <t>21.04.2015 01:00 - 21.04.2015 02:00</t>
  </si>
  <si>
    <t>21.04.2015 00:00 - 21.04.2015 01:00</t>
  </si>
  <si>
    <t>20.04.2015 23:00 - 21.04.2015 00:00</t>
  </si>
  <si>
    <t>20.04.2015 22:00 - 20.04.2015 23:00</t>
  </si>
  <si>
    <t>20.04.2015 21:00 - 20.04.2015 22:00</t>
  </si>
  <si>
    <t>20.04.2015 20:00 - 20.04.2015 21:00</t>
  </si>
  <si>
    <t>20.04.2015 19:00 - 20.04.2015 20:00</t>
  </si>
  <si>
    <t>20.04.2015 18:00 - 20.04.2015 19:00</t>
  </si>
  <si>
    <t>20.04.2015 17:00 - 20.04.2015 18:00</t>
  </si>
  <si>
    <t>20.04.2015 16:00 - 20.04.2015 17:00</t>
  </si>
  <si>
    <t>20.04.2015 15:00 - 20.04.2015 16:00</t>
  </si>
  <si>
    <t>20.04.2015 14:00 - 20.04.2015 15:00</t>
  </si>
  <si>
    <t>20.04.2015 13:00 - 20.04.2015 14:00</t>
  </si>
  <si>
    <t>20.04.2015 12:00 - 20.04.2015 13:00</t>
  </si>
  <si>
    <t>20.04.2015 11:00 - 20.04.2015 12:00</t>
  </si>
  <si>
    <t>20.04.2015 10:00 - 20.04.2015 11:00</t>
  </si>
  <si>
    <t>20.04.2015 09:00 - 20.04.2015 10:00</t>
  </si>
  <si>
    <t>20.04.2015 08:00 - 20.04.2015 09:00</t>
  </si>
  <si>
    <t>20.04.2015 07:00 - 20.04.2015 08:00</t>
  </si>
  <si>
    <t>20.04.2015 06:00 - 20.04.2015 07:00</t>
  </si>
  <si>
    <t>20.04.2015 05:00 - 20.04.2015 06:00</t>
  </si>
  <si>
    <t>20.04.2015 04:00 - 20.04.2015 05:00</t>
  </si>
  <si>
    <t>20.04.2015 03:00 - 20.04.2015 04:00</t>
  </si>
  <si>
    <t>20.04.2015 02:00 - 20.04.2015 03:00</t>
  </si>
  <si>
    <t>20.04.2015 01:00 - 20.04.2015 02:00</t>
  </si>
  <si>
    <t>20.04.2015 00:00 - 20.04.2015 01:00</t>
  </si>
  <si>
    <t>19.04.2015 23:00 - 20.04.2015 00:00</t>
  </si>
  <si>
    <t>19.04.2015 22:00 - 19.04.2015 23:00</t>
  </si>
  <si>
    <t>19.04.2015 21:00 - 19.04.2015 22:00</t>
  </si>
  <si>
    <t>19.04.2015 20:00 - 19.04.2015 21:00</t>
  </si>
  <si>
    <t>19.04.2015 19:00 - 19.04.2015 20:00</t>
  </si>
  <si>
    <t>19.04.2015 18:00 - 19.04.2015 19:00</t>
  </si>
  <si>
    <t>19.04.2015 17:00 - 19.04.2015 18:00</t>
  </si>
  <si>
    <t>19.04.2015 16:00 - 19.04.2015 17:00</t>
  </si>
  <si>
    <t>19.04.2015 15:00 - 19.04.2015 16:00</t>
  </si>
  <si>
    <t>19.04.2015 14:00 - 19.04.2015 15:00</t>
  </si>
  <si>
    <t>19.04.2015 13:00 - 19.04.2015 14:00</t>
  </si>
  <si>
    <t>19.04.2015 12:00 - 19.04.2015 13:00</t>
  </si>
  <si>
    <t>19.04.2015 11:00 - 19.04.2015 12:00</t>
  </si>
  <si>
    <t>19.04.2015 10:00 - 19.04.2015 11:00</t>
  </si>
  <si>
    <t>19.04.2015 09:00 - 19.04.2015 10:00</t>
  </si>
  <si>
    <t>19.04.2015 08:00 - 19.04.2015 09:00</t>
  </si>
  <si>
    <t>19.04.2015 07:00 - 19.04.2015 08:00</t>
  </si>
  <si>
    <t>19.04.2015 06:00 - 19.04.2015 07:00</t>
  </si>
  <si>
    <t>19.04.2015 05:00 - 19.04.2015 06:00</t>
  </si>
  <si>
    <t>19.04.2015 04:00 - 19.04.2015 05:00</t>
  </si>
  <si>
    <t>19.04.2015 03:00 - 19.04.2015 04:00</t>
  </si>
  <si>
    <t>19.04.2015 02:00 - 19.04.2015 03:00</t>
  </si>
  <si>
    <t>19.04.2015 01:00 - 19.04.2015 02:00</t>
  </si>
  <si>
    <t>19.04.2015 00:00 - 19.04.2015 01:00</t>
  </si>
  <si>
    <t>18.04.2015 23:00 - 19.04.2015 00:00</t>
  </si>
  <si>
    <t>18.04.2015 22:00 - 18.04.2015 23:00</t>
  </si>
  <si>
    <t>18.04.2015 21:00 - 18.04.2015 22:00</t>
  </si>
  <si>
    <t>18.04.2015 20:00 - 18.04.2015 21:00</t>
  </si>
  <si>
    <t>18.04.2015 19:00 - 18.04.2015 20:00</t>
  </si>
  <si>
    <t>18.04.2015 18:00 - 18.04.2015 19:00</t>
  </si>
  <si>
    <t>18.04.2015 17:00 - 18.04.2015 18:00</t>
  </si>
  <si>
    <t>18.04.2015 16:00 - 18.04.2015 17:00</t>
  </si>
  <si>
    <t>18.04.2015 15:00 - 18.04.2015 16:00</t>
  </si>
  <si>
    <t>18.04.2015 14:00 - 18.04.2015 15:00</t>
  </si>
  <si>
    <t>18.04.2015 13:00 - 18.04.2015 14:00</t>
  </si>
  <si>
    <t>18.04.2015 12:00 - 18.04.2015 13:00</t>
  </si>
  <si>
    <t>18.04.2015 11:00 - 18.04.2015 12:00</t>
  </si>
  <si>
    <t>18.04.2015 10:00 - 18.04.2015 11:00</t>
  </si>
  <si>
    <t>18.04.2015 09:00 - 18.04.2015 10:00</t>
  </si>
  <si>
    <t>18.04.2015 08:00 - 18.04.2015 09:00</t>
  </si>
  <si>
    <t>18.04.2015 07:00 - 18.04.2015 08:00</t>
  </si>
  <si>
    <t>18.04.2015 06:00 - 18.04.2015 07:00</t>
  </si>
  <si>
    <t>18.04.2015 05:00 - 18.04.2015 06:00</t>
  </si>
  <si>
    <t>18.04.2015 04:00 - 18.04.2015 05:00</t>
  </si>
  <si>
    <t>18.04.2015 03:00 - 18.04.2015 04:00</t>
  </si>
  <si>
    <t>18.04.2015 02:00 - 18.04.2015 03:00</t>
  </si>
  <si>
    <t>18.04.2015 01:00 - 18.04.2015 02:00</t>
  </si>
  <si>
    <t>18.04.2015 00:00 - 18.04.2015 01:00</t>
  </si>
  <si>
    <t>17.04.2015 23:00 - 18.04.2015 00:00</t>
  </si>
  <si>
    <t>17.04.2015 22:00 - 17.04.2015 23:00</t>
  </si>
  <si>
    <t>17.04.2015 21:00 - 17.04.2015 22:00</t>
  </si>
  <si>
    <t>17.04.2015 20:00 - 17.04.2015 21:00</t>
  </si>
  <si>
    <t>17.04.2015 19:00 - 17.04.2015 20:00</t>
  </si>
  <si>
    <t>17.04.2015 18:00 - 17.04.2015 19:00</t>
  </si>
  <si>
    <t>17.04.2015 17:00 - 17.04.2015 18:00</t>
  </si>
  <si>
    <t>17.04.2015 16:00 - 17.04.2015 17:00</t>
  </si>
  <si>
    <t>17.04.2015 15:00 - 17.04.2015 16:00</t>
  </si>
  <si>
    <t>17.04.2015 14:00 - 17.04.2015 15:00</t>
  </si>
  <si>
    <t>17.04.2015 13:00 - 17.04.2015 14:00</t>
  </si>
  <si>
    <t>17.04.2015 12:00 - 17.04.2015 13:00</t>
  </si>
  <si>
    <t>17.04.2015 11:00 - 17.04.2015 12:00</t>
  </si>
  <si>
    <t>17.04.2015 10:00 - 17.04.2015 11:00</t>
  </si>
  <si>
    <t>17.04.2015 09:00 - 17.04.2015 10:00</t>
  </si>
  <si>
    <t>17.04.2015 08:00 - 17.04.2015 09:00</t>
  </si>
  <si>
    <t>17.04.2015 07:00 - 17.04.2015 08:00</t>
  </si>
  <si>
    <t>17.04.2015 06:00 - 17.04.2015 07:00</t>
  </si>
  <si>
    <t>17.04.2015 05:00 - 17.04.2015 06:00</t>
  </si>
  <si>
    <t>17.04.2015 04:00 - 17.04.2015 05:00</t>
  </si>
  <si>
    <t>17.04.2015 03:00 - 17.04.2015 04:00</t>
  </si>
  <si>
    <t>17.04.2015 02:00 - 17.04.2015 03:00</t>
  </si>
  <si>
    <t>17.04.2015 01:00 - 17.04.2015 02:00</t>
  </si>
  <si>
    <t>17.04.2015 00:00 - 17.04.2015 01:00</t>
  </si>
  <si>
    <t>16.04.2015 23:00 - 17.04.2015 00:00</t>
  </si>
  <si>
    <t>16.04.2015 22:00 - 16.04.2015 23:00</t>
  </si>
  <si>
    <t>16.04.2015 21:00 - 16.04.2015 22:00</t>
  </si>
  <si>
    <t>16.04.2015 20:00 - 16.04.2015 21:00</t>
  </si>
  <si>
    <t>16.04.2015 19:00 - 16.04.2015 20:00</t>
  </si>
  <si>
    <t>16.04.2015 18:00 - 16.04.2015 19:00</t>
  </si>
  <si>
    <t>16.04.2015 17:00 - 16.04.2015 18:00</t>
  </si>
  <si>
    <t>16.04.2015 16:00 - 16.04.2015 17:00</t>
  </si>
  <si>
    <t>16.04.2015 15:00 - 16.04.2015 16:00</t>
  </si>
  <si>
    <t>16.04.2015 14:00 - 16.04.2015 15:00</t>
  </si>
  <si>
    <t>16.04.2015 13:00 - 16.04.2015 14:00</t>
  </si>
  <si>
    <t>16.04.2015 12:00 - 16.04.2015 13:00</t>
  </si>
  <si>
    <t>16.04.2015 11:00 - 16.04.2015 12:00</t>
  </si>
  <si>
    <t>16.04.2015 10:00 - 16.04.2015 11:00</t>
  </si>
  <si>
    <t>16.04.2015 09:00 - 16.04.2015 10:00</t>
  </si>
  <si>
    <t>16.04.2015 08:00 - 16.04.2015 09:00</t>
  </si>
  <si>
    <t>16.04.2015 07:00 - 16.04.2015 08:00</t>
  </si>
  <si>
    <t>16.04.2015 06:00 - 16.04.2015 07:00</t>
  </si>
  <si>
    <t>16.04.2015 05:00 - 16.04.2015 06:00</t>
  </si>
  <si>
    <t>16.04.2015 04:00 - 16.04.2015 05:00</t>
  </si>
  <si>
    <t>16.04.2015 03:00 - 16.04.2015 04:00</t>
  </si>
  <si>
    <t>16.04.2015 02:00 - 16.04.2015 03:00</t>
  </si>
  <si>
    <t>16.04.2015 01:00 - 16.04.2015 02:00</t>
  </si>
  <si>
    <t>16.04.2015 00:00 - 16.04.2015 01:00</t>
  </si>
  <si>
    <t>15.04.2015 23:00 - 16.04.2015 00:00</t>
  </si>
  <si>
    <t>15.04.2015 22:00 - 15.04.2015 23:00</t>
  </si>
  <si>
    <t>15.04.2015 21:00 - 15.04.2015 22:00</t>
  </si>
  <si>
    <t>15.04.2015 20:00 - 15.04.2015 21:00</t>
  </si>
  <si>
    <t>15.04.2015 19:00 - 15.04.2015 20:00</t>
  </si>
  <si>
    <t>15.04.2015 18:00 - 15.04.2015 19:00</t>
  </si>
  <si>
    <t>15.04.2015 17:00 - 15.04.2015 18:00</t>
  </si>
  <si>
    <t>15.04.2015 16:00 - 15.04.2015 17:00</t>
  </si>
  <si>
    <t>15.04.2015 15:00 - 15.04.2015 16:00</t>
  </si>
  <si>
    <t>15.04.2015 14:00 - 15.04.2015 15:00</t>
  </si>
  <si>
    <t>15.04.2015 13:00 - 15.04.2015 14:00</t>
  </si>
  <si>
    <t>15.04.2015 12:00 - 15.04.2015 13:00</t>
  </si>
  <si>
    <t>15.04.2015 11:00 - 15.04.2015 12:00</t>
  </si>
  <si>
    <t>15.04.2015 10:00 - 15.04.2015 11:00</t>
  </si>
  <si>
    <t>15.04.2015 09:00 - 15.04.2015 10:00</t>
  </si>
  <si>
    <t>15.04.2015 08:00 - 15.04.2015 09:00</t>
  </si>
  <si>
    <t>15.04.2015 07:00 - 15.04.2015 08:00</t>
  </si>
  <si>
    <t>15.04.2015 06:00 - 15.04.2015 07:00</t>
  </si>
  <si>
    <t>15.04.2015 05:00 - 15.04.2015 06:00</t>
  </si>
  <si>
    <t>15.04.2015 04:00 - 15.04.2015 05:00</t>
  </si>
  <si>
    <t>15.04.2015 03:00 - 15.04.2015 04:00</t>
  </si>
  <si>
    <t>15.04.2015 02:00 - 15.04.2015 03:00</t>
  </si>
  <si>
    <t>15.04.2015 01:00 - 15.04.2015 02:00</t>
  </si>
  <si>
    <t>15.04.2015 00:00 - 15.04.2015 01:00</t>
  </si>
  <si>
    <t>14.04.2015 23:00 - 15.04.2015 00:00</t>
  </si>
  <si>
    <t>14.04.2015 22:00 - 14.04.2015 23:00</t>
  </si>
  <si>
    <t>14.04.2015 21:00 - 14.04.2015 22:00</t>
  </si>
  <si>
    <t>14.04.2015 20:00 - 14.04.2015 21:00</t>
  </si>
  <si>
    <t>14.04.2015 19:00 - 14.04.2015 20:00</t>
  </si>
  <si>
    <t>14.04.2015 18:00 - 14.04.2015 19:00</t>
  </si>
  <si>
    <t>14.04.2015 17:00 - 14.04.2015 18:00</t>
  </si>
  <si>
    <t>14.04.2015 16:00 - 14.04.2015 17:00</t>
  </si>
  <si>
    <t>14.04.2015 15:00 - 14.04.2015 16:00</t>
  </si>
  <si>
    <t>14.04.2015 14:00 - 14.04.2015 15:00</t>
  </si>
  <si>
    <t>14.04.2015 13:00 - 14.04.2015 14:00</t>
  </si>
  <si>
    <t>14.04.2015 12:00 - 14.04.2015 13:00</t>
  </si>
  <si>
    <t>14.04.2015 11:00 - 14.04.2015 12:00</t>
  </si>
  <si>
    <t>14.04.2015 10:00 - 14.04.2015 11:00</t>
  </si>
  <si>
    <t>14.04.2015 09:00 - 14.04.2015 10:00</t>
  </si>
  <si>
    <t>14.04.2015 08:00 - 14.04.2015 09:00</t>
  </si>
  <si>
    <t>14.04.2015 07:00 - 14.04.2015 08:00</t>
  </si>
  <si>
    <t>14.04.2015 06:00 - 14.04.2015 07:00</t>
  </si>
  <si>
    <t>14.04.2015 05:00 - 14.04.2015 06:00</t>
  </si>
  <si>
    <t>14.04.2015 04:00 - 14.04.2015 05:00</t>
  </si>
  <si>
    <t>14.04.2015 03:00 - 14.04.2015 04:00</t>
  </si>
  <si>
    <t>14.04.2015 02:00 - 14.04.2015 03:00</t>
  </si>
  <si>
    <t>14.04.2015 01:00 - 14.04.2015 02:00</t>
  </si>
  <si>
    <t>14.04.2015 00:00 - 14.04.2015 01:00</t>
  </si>
  <si>
    <t>13.04.2015 23:00 - 14.04.2015 00:00</t>
  </si>
  <si>
    <t>13.04.2015 22:00 - 13.04.2015 23:00</t>
  </si>
  <si>
    <t>13.04.2015 21:00 - 13.04.2015 22:00</t>
  </si>
  <si>
    <t>13.04.2015 20:00 - 13.04.2015 21:00</t>
  </si>
  <si>
    <t>13.04.2015 19:00 - 13.04.2015 20:00</t>
  </si>
  <si>
    <t>13.04.2015 18:00 - 13.04.2015 19:00</t>
  </si>
  <si>
    <t>13.04.2015 17:00 - 13.04.2015 18:00</t>
  </si>
  <si>
    <t>13.04.2015 16:00 - 13.04.2015 17:00</t>
  </si>
  <si>
    <t>13.04.2015 15:00 - 13.04.2015 16:00</t>
  </si>
  <si>
    <t>13.04.2015 14:00 - 13.04.2015 15:00</t>
  </si>
  <si>
    <t>13.04.2015 13:00 - 13.04.2015 14:00</t>
  </si>
  <si>
    <t>13.04.2015 12:00 - 13.04.2015 13:00</t>
  </si>
  <si>
    <t>13.04.2015 11:00 - 13.04.2015 12:00</t>
  </si>
  <si>
    <t>13.04.2015 10:00 - 13.04.2015 11:00</t>
  </si>
  <si>
    <t>13.04.2015 09:00 - 13.04.2015 10:00</t>
  </si>
  <si>
    <t>13.04.2015 08:00 - 13.04.2015 09:00</t>
  </si>
  <si>
    <t>13.04.2015 07:00 - 13.04.2015 08:00</t>
  </si>
  <si>
    <t>13.04.2015 06:00 - 13.04.2015 07:00</t>
  </si>
  <si>
    <t>13.04.2015 05:00 - 13.04.2015 06:00</t>
  </si>
  <si>
    <t>13.04.2015 04:00 - 13.04.2015 05:00</t>
  </si>
  <si>
    <t>13.04.2015 03:00 - 13.04.2015 04:00</t>
  </si>
  <si>
    <t>13.04.2015 02:00 - 13.04.2015 03:00</t>
  </si>
  <si>
    <t>13.04.2015 01:00 - 13.04.2015 02:00</t>
  </si>
  <si>
    <t>13.04.2015 00:00 - 13.04.2015 01:00</t>
  </si>
  <si>
    <t>12.04.2015 23:00 - 13.04.2015 00:00</t>
  </si>
  <si>
    <t>12.04.2015 22:00 - 12.04.2015 23:00</t>
  </si>
  <si>
    <t>12.04.2015 21:00 - 12.04.2015 22:00</t>
  </si>
  <si>
    <t>12.04.2015 20:00 - 12.04.2015 21:00</t>
  </si>
  <si>
    <t>12.04.2015 19:00 - 12.04.2015 20:00</t>
  </si>
  <si>
    <t>12.04.2015 18:00 - 12.04.2015 19:00</t>
  </si>
  <si>
    <t>12.04.2015 17:00 - 12.04.2015 18:00</t>
  </si>
  <si>
    <t>12.04.2015 16:00 - 12.04.2015 17:00</t>
  </si>
  <si>
    <t>12.04.2015 15:00 - 12.04.2015 16:00</t>
  </si>
  <si>
    <t>12.04.2015 14:00 - 12.04.2015 15:00</t>
  </si>
  <si>
    <t>12.04.2015 13:00 - 12.04.2015 14:00</t>
  </si>
  <si>
    <t>12.04.2015 12:00 - 12.04.2015 13:00</t>
  </si>
  <si>
    <t>12.04.2015 11:00 - 12.04.2015 12:00</t>
  </si>
  <si>
    <t>12.04.2015 10:00 - 12.04.2015 11:00</t>
  </si>
  <si>
    <t>12.04.2015 09:00 - 12.04.2015 10:00</t>
  </si>
  <si>
    <t>12.04.2015 08:00 - 12.04.2015 09:00</t>
  </si>
  <si>
    <t>12.04.2015 07:00 - 12.04.2015 08:00</t>
  </si>
  <si>
    <t>12.04.2015 06:00 - 12.04.2015 07:00</t>
  </si>
  <si>
    <t>12.04.2015 05:00 - 12.04.2015 06:00</t>
  </si>
  <si>
    <t>12.04.2015 04:00 - 12.04.2015 05:00</t>
  </si>
  <si>
    <t>12.04.2015 03:00 - 12.04.2015 04:00</t>
  </si>
  <si>
    <t>12.04.2015 02:00 - 12.04.2015 03:00</t>
  </si>
  <si>
    <t>12.04.2015 01:00 - 12.04.2015 02:00</t>
  </si>
  <si>
    <t>12.04.2015 00:00 - 12.04.2015 01:00</t>
  </si>
  <si>
    <t>11.04.2015 23:00 - 12.04.2015 00:00</t>
  </si>
  <si>
    <t>11.04.2015 22:00 - 11.04.2015 23:00</t>
  </si>
  <si>
    <t>11.04.2015 21:00 - 11.04.2015 22:00</t>
  </si>
  <si>
    <t>11.04.2015 20:00 - 11.04.2015 21:00</t>
  </si>
  <si>
    <t>11.04.2015 19:00 - 11.04.2015 20:00</t>
  </si>
  <si>
    <t>11.04.2015 18:00 - 11.04.2015 19:00</t>
  </si>
  <si>
    <t>11.04.2015 17:00 - 11.04.2015 18:00</t>
  </si>
  <si>
    <t>11.04.2015 16:00 - 11.04.2015 17:00</t>
  </si>
  <si>
    <t>11.04.2015 15:00 - 11.04.2015 16:00</t>
  </si>
  <si>
    <t>11.04.2015 14:00 - 11.04.2015 15:00</t>
  </si>
  <si>
    <t>11.04.2015 13:00 - 11.04.2015 14:00</t>
  </si>
  <si>
    <t>11.04.2015 12:00 - 11.04.2015 13:00</t>
  </si>
  <si>
    <t>11.04.2015 11:00 - 11.04.2015 12:00</t>
  </si>
  <si>
    <t>11.04.2015 10:00 - 11.04.2015 11:00</t>
  </si>
  <si>
    <t>11.04.2015 09:00 - 11.04.2015 10:00</t>
  </si>
  <si>
    <t>11.04.2015 08:00 - 11.04.2015 09:00</t>
  </si>
  <si>
    <t>11.04.2015 07:00 - 11.04.2015 08:00</t>
  </si>
  <si>
    <t>11.04.2015 06:00 - 11.04.2015 07:00</t>
  </si>
  <si>
    <t>11.04.2015 05:00 - 11.04.2015 06:00</t>
  </si>
  <si>
    <t>11.04.2015 04:00 - 11.04.2015 05:00</t>
  </si>
  <si>
    <t>11.04.2015 03:00 - 11.04.2015 04:00</t>
  </si>
  <si>
    <t>11.04.2015 02:00 - 11.04.2015 03:00</t>
  </si>
  <si>
    <t>11.04.2015 01:00 - 11.04.2015 02:00</t>
  </si>
  <si>
    <t>11.04.2015 00:00 - 11.04.2015 01:00</t>
  </si>
  <si>
    <t>10.04.2015 23:00 - 11.04.2015 00:00</t>
  </si>
  <si>
    <t>10.04.2015 22:00 - 10.04.2015 23:00</t>
  </si>
  <si>
    <t>10.04.2015 21:00 - 10.04.2015 22:00</t>
  </si>
  <si>
    <t>10.04.2015 20:00 - 10.04.2015 21:00</t>
  </si>
  <si>
    <t>10.04.2015 19:00 - 10.04.2015 20:00</t>
  </si>
  <si>
    <t>10.04.2015 18:00 - 10.04.2015 19:00</t>
  </si>
  <si>
    <t>10.04.2015 17:00 - 10.04.2015 18:00</t>
  </si>
  <si>
    <t>10.04.2015 16:00 - 10.04.2015 17:00</t>
  </si>
  <si>
    <t>10.04.2015 15:00 - 10.04.2015 16:00</t>
  </si>
  <si>
    <t>10.04.2015 14:00 - 10.04.2015 15:00</t>
  </si>
  <si>
    <t>10.04.2015 13:00 - 10.04.2015 14:00</t>
  </si>
  <si>
    <t>10.04.2015 12:00 - 10.04.2015 13:00</t>
  </si>
  <si>
    <t>10.04.2015 11:00 - 10.04.2015 12:00</t>
  </si>
  <si>
    <t>10.04.2015 10:00 - 10.04.2015 11:00</t>
  </si>
  <si>
    <t>10.04.2015 09:00 - 10.04.2015 10:00</t>
  </si>
  <si>
    <t>10.04.2015 08:00 - 10.04.2015 09:00</t>
  </si>
  <si>
    <t>10.04.2015 07:00 - 10.04.2015 08:00</t>
  </si>
  <si>
    <t>10.04.2015 06:00 - 10.04.2015 07:00</t>
  </si>
  <si>
    <t>10.04.2015 05:00 - 10.04.2015 06:00</t>
  </si>
  <si>
    <t>10.04.2015 04:00 - 10.04.2015 05:00</t>
  </si>
  <si>
    <t>10.04.2015 03:00 - 10.04.2015 04:00</t>
  </si>
  <si>
    <t>10.04.2015 02:00 - 10.04.2015 03:00</t>
  </si>
  <si>
    <t>10.04.2015 01:00 - 10.04.2015 02:00</t>
  </si>
  <si>
    <t>10.04.2015 00:00 - 10.04.2015 01:00</t>
  </si>
  <si>
    <t>09.04.2015 23:00 - 10.04.2015 00:00</t>
  </si>
  <si>
    <t>09.04.2015 22:00 - 09.04.2015 23:00</t>
  </si>
  <si>
    <t>09.04.2015 21:00 - 09.04.2015 22:00</t>
  </si>
  <si>
    <t>09.04.2015 20:00 - 09.04.2015 21:00</t>
  </si>
  <si>
    <t>09.04.2015 19:00 - 09.04.2015 20:00</t>
  </si>
  <si>
    <t>09.04.2015 18:00 - 09.04.2015 19:00</t>
  </si>
  <si>
    <t>09.04.2015 17:00 - 09.04.2015 18:00</t>
  </si>
  <si>
    <t>09.04.2015 16:00 - 09.04.2015 17:00</t>
  </si>
  <si>
    <t>09.04.2015 15:00 - 09.04.2015 16:00</t>
  </si>
  <si>
    <t>09.04.2015 14:00 - 09.04.2015 15:00</t>
  </si>
  <si>
    <t>09.04.2015 13:00 - 09.04.2015 14:00</t>
  </si>
  <si>
    <t>09.04.2015 12:00 - 09.04.2015 13:00</t>
  </si>
  <si>
    <t>09.04.2015 11:00 - 09.04.2015 12:00</t>
  </si>
  <si>
    <t>09.04.2015 10:00 - 09.04.2015 11:00</t>
  </si>
  <si>
    <t>09.04.2015 09:00 - 09.04.2015 10:00</t>
  </si>
  <si>
    <t>09.04.2015 08:00 - 09.04.2015 09:00</t>
  </si>
  <si>
    <t>09.04.2015 07:00 - 09.04.2015 08:00</t>
  </si>
  <si>
    <t>09.04.2015 06:00 - 09.04.2015 07:00</t>
  </si>
  <si>
    <t>09.04.2015 05:00 - 09.04.2015 06:00</t>
  </si>
  <si>
    <t>09.04.2015 04:00 - 09.04.2015 05:00</t>
  </si>
  <si>
    <t>09.04.2015 03:00 - 09.04.2015 04:00</t>
  </si>
  <si>
    <t>09.04.2015 02:00 - 09.04.2015 03:00</t>
  </si>
  <si>
    <t>09.04.2015 01:00 - 09.04.2015 02:00</t>
  </si>
  <si>
    <t>09.04.2015 00:00 - 09.04.2015 01:00</t>
  </si>
  <si>
    <t>08.04.2015 23:00 - 09.04.2015 00:00</t>
  </si>
  <si>
    <t>08.04.2015 22:00 - 08.04.2015 23:00</t>
  </si>
  <si>
    <t>08.04.2015 21:00 - 08.04.2015 22:00</t>
  </si>
  <si>
    <t>08.04.2015 20:00 - 08.04.2015 21:00</t>
  </si>
  <si>
    <t>08.04.2015 19:00 - 08.04.2015 20:00</t>
  </si>
  <si>
    <t>08.04.2015 18:00 - 08.04.2015 19:00</t>
  </si>
  <si>
    <t>08.04.2015 17:00 - 08.04.2015 18:00</t>
  </si>
  <si>
    <t>08.04.2015 16:00 - 08.04.2015 17:00</t>
  </si>
  <si>
    <t>08.04.2015 15:00 - 08.04.2015 16:00</t>
  </si>
  <si>
    <t>08.04.2015 14:00 - 08.04.2015 15:00</t>
  </si>
  <si>
    <t>08.04.2015 13:00 - 08.04.2015 14:00</t>
  </si>
  <si>
    <t>08.04.2015 12:00 - 08.04.2015 13:00</t>
  </si>
  <si>
    <t>08.04.2015 11:00 - 08.04.2015 12:00</t>
  </si>
  <si>
    <t>08.04.2015 10:00 - 08.04.2015 11:00</t>
  </si>
  <si>
    <t>08.04.2015 09:00 - 08.04.2015 10:00</t>
  </si>
  <si>
    <t>08.04.2015 08:00 - 08.04.2015 09:00</t>
  </si>
  <si>
    <t>08.04.2015 07:00 - 08.04.2015 08:00</t>
  </si>
  <si>
    <t>08.04.2015 06:00 - 08.04.2015 07:00</t>
  </si>
  <si>
    <t>08.04.2015 05:00 - 08.04.2015 06:00</t>
  </si>
  <si>
    <t>08.04.2015 04:00 - 08.04.2015 05:00</t>
  </si>
  <si>
    <t>08.04.2015 03:00 - 08.04.2015 04:00</t>
  </si>
  <si>
    <t>08.04.2015 02:00 - 08.04.2015 03:00</t>
  </si>
  <si>
    <t>08.04.2015 01:00 - 08.04.2015 02:00</t>
  </si>
  <si>
    <t>08.04.2015 00:00 - 08.04.2015 01:00</t>
  </si>
  <si>
    <t>07.04.2015 23:00 - 08.04.2015 00:00</t>
  </si>
  <si>
    <t>07.04.2015 22:00 - 07.04.2015 23:00</t>
  </si>
  <si>
    <t>07.04.2015 21:00 - 07.04.2015 22:00</t>
  </si>
  <si>
    <t>07.04.2015 20:00 - 07.04.2015 21:00</t>
  </si>
  <si>
    <t>07.04.2015 19:00 - 07.04.2015 20:00</t>
  </si>
  <si>
    <t>07.04.2015 18:00 - 07.04.2015 19:00</t>
  </si>
  <si>
    <t>07.04.2015 17:00 - 07.04.2015 18:00</t>
  </si>
  <si>
    <t>07.04.2015 16:00 - 07.04.2015 17:00</t>
  </si>
  <si>
    <t>07.04.2015 15:00 - 07.04.2015 16:00</t>
  </si>
  <si>
    <t>07.04.2015 14:00 - 07.04.2015 15:00</t>
  </si>
  <si>
    <t>07.04.2015 13:00 - 07.04.2015 14:00</t>
  </si>
  <si>
    <t>07.04.2015 12:00 - 07.04.2015 13:00</t>
  </si>
  <si>
    <t>07.04.2015 11:00 - 07.04.2015 12:00</t>
  </si>
  <si>
    <t>07.04.2015 10:00 - 07.04.2015 11:00</t>
  </si>
  <si>
    <t>07.04.2015 09:00 - 07.04.2015 10:00</t>
  </si>
  <si>
    <t>07.04.2015 08:00 - 07.04.2015 09:00</t>
  </si>
  <si>
    <t>07.04.2015 07:00 - 07.04.2015 08:00</t>
  </si>
  <si>
    <t>07.04.2015 06:00 - 07.04.2015 07:00</t>
  </si>
  <si>
    <t>07.04.2015 05:00 - 07.04.2015 06:00</t>
  </si>
  <si>
    <t>07.04.2015 04:00 - 07.04.2015 05:00</t>
  </si>
  <si>
    <t>07.04.2015 03:00 - 07.04.2015 04:00</t>
  </si>
  <si>
    <t>07.04.2015 02:00 - 07.04.2015 03:00</t>
  </si>
  <si>
    <t>07.04.2015 01:00 - 07.04.2015 02:00</t>
  </si>
  <si>
    <t>07.04.2015 00:00 - 07.04.2015 01:00</t>
  </si>
  <si>
    <t>06.04.2015 23:00 - 07.04.2015 00:00</t>
  </si>
  <si>
    <t>06.04.2015 22:00 - 06.04.2015 23:00</t>
  </si>
  <si>
    <t>06.04.2015 21:00 - 06.04.2015 22:00</t>
  </si>
  <si>
    <t>06.04.2015 20:00 - 06.04.2015 21:00</t>
  </si>
  <si>
    <t>06.04.2015 19:00 - 06.04.2015 20:00</t>
  </si>
  <si>
    <t>06.04.2015 18:00 - 06.04.2015 19:00</t>
  </si>
  <si>
    <t>06.04.2015 17:00 - 06.04.2015 18:00</t>
  </si>
  <si>
    <t>06.04.2015 16:00 - 06.04.2015 17:00</t>
  </si>
  <si>
    <t>06.04.2015 15:00 - 06.04.2015 16:00</t>
  </si>
  <si>
    <t>06.04.2015 14:00 - 06.04.2015 15:00</t>
  </si>
  <si>
    <t>06.04.2015 13:00 - 06.04.2015 14:00</t>
  </si>
  <si>
    <t>06.04.2015 12:00 - 06.04.2015 13:00</t>
  </si>
  <si>
    <t>06.04.2015 11:00 - 06.04.2015 12:00</t>
  </si>
  <si>
    <t>06.04.2015 10:00 - 06.04.2015 11:00</t>
  </si>
  <si>
    <t>06.04.2015 09:00 - 06.04.2015 10:00</t>
  </si>
  <si>
    <t>06.04.2015 08:00 - 06.04.2015 09:00</t>
  </si>
  <si>
    <t>06.04.2015 07:00 - 06.04.2015 08:00</t>
  </si>
  <si>
    <t>06.04.2015 06:00 - 06.04.2015 07:00</t>
  </si>
  <si>
    <t>06.04.2015 05:00 - 06.04.2015 06:00</t>
  </si>
  <si>
    <t>06.04.2015 04:00 - 06.04.2015 05:00</t>
  </si>
  <si>
    <t>06.04.2015 03:00 - 06.04.2015 04:00</t>
  </si>
  <si>
    <t>06.04.2015 02:00 - 06.04.2015 03:00</t>
  </si>
  <si>
    <t>06.04.2015 01:00 - 06.04.2015 02:00</t>
  </si>
  <si>
    <t>06.04.2015 00:00 - 06.04.2015 01:00</t>
  </si>
  <si>
    <t>05.04.2015 23:00 - 06.04.2015 00:00</t>
  </si>
  <si>
    <t>05.04.2015 22:00 - 05.04.2015 23:00</t>
  </si>
  <si>
    <t>05.04.2015 21:00 - 05.04.2015 22:00</t>
  </si>
  <si>
    <t>05.04.2015 20:00 - 05.04.2015 21:00</t>
  </si>
  <si>
    <t>05.04.2015 19:00 - 05.04.2015 20:00</t>
  </si>
  <si>
    <t>05.04.2015 18:00 - 05.04.2015 19:00</t>
  </si>
  <si>
    <t>05.04.2015 17:00 - 05.04.2015 18:00</t>
  </si>
  <si>
    <t>05.04.2015 16:00 - 05.04.2015 17:00</t>
  </si>
  <si>
    <t>05.04.2015 15:00 - 05.04.2015 16:00</t>
  </si>
  <si>
    <t>05.04.2015 14:00 - 05.04.2015 15:00</t>
  </si>
  <si>
    <t>05.04.2015 13:00 - 05.04.2015 14:00</t>
  </si>
  <si>
    <t>05.04.2015 12:00 - 05.04.2015 13:00</t>
  </si>
  <si>
    <t>05.04.2015 11:00 - 05.04.2015 12:00</t>
  </si>
  <si>
    <t>05.04.2015 10:00 - 05.04.2015 11:00</t>
  </si>
  <si>
    <t>05.04.2015 09:00 - 05.04.2015 10:00</t>
  </si>
  <si>
    <t>05.04.2015 08:00 - 05.04.2015 09:00</t>
  </si>
  <si>
    <t>05.04.2015 07:00 - 05.04.2015 08:00</t>
  </si>
  <si>
    <t>05.04.2015 06:00 - 05.04.2015 07:00</t>
  </si>
  <si>
    <t>05.04.2015 05:00 - 05.04.2015 06:00</t>
  </si>
  <si>
    <t>05.04.2015 04:00 - 05.04.2015 05:00</t>
  </si>
  <si>
    <t>05.04.2015 03:00 - 05.04.2015 04:00</t>
  </si>
  <si>
    <t>05.04.2015 02:00 - 05.04.2015 03:00</t>
  </si>
  <si>
    <t>05.04.2015 01:00 - 05.04.2015 02:00</t>
  </si>
  <si>
    <t>05.04.2015 00:00 - 05.04.2015 01:00</t>
  </si>
  <si>
    <t>04.04.2015 23:00 - 05.04.2015 00:00</t>
  </si>
  <si>
    <t>04.04.2015 22:00 - 04.04.2015 23:00</t>
  </si>
  <si>
    <t>04.04.2015 21:00 - 04.04.2015 22:00</t>
  </si>
  <si>
    <t>04.04.2015 20:00 - 04.04.2015 21:00</t>
  </si>
  <si>
    <t>04.04.2015 19:00 - 04.04.2015 20:00</t>
  </si>
  <si>
    <t>04.04.2015 18:00 - 04.04.2015 19:00</t>
  </si>
  <si>
    <t>04.04.2015 17:00 - 04.04.2015 18:00</t>
  </si>
  <si>
    <t>04.04.2015 16:00 - 04.04.2015 17:00</t>
  </si>
  <si>
    <t>04.04.2015 15:00 - 04.04.2015 16:00</t>
  </si>
  <si>
    <t>04.04.2015 14:00 - 04.04.2015 15:00</t>
  </si>
  <si>
    <t>04.04.2015 13:00 - 04.04.2015 14:00</t>
  </si>
  <si>
    <t>04.04.2015 12:00 - 04.04.2015 13:00</t>
  </si>
  <si>
    <t>04.04.2015 11:00 - 04.04.2015 12:00</t>
  </si>
  <si>
    <t>04.04.2015 10:00 - 04.04.2015 11:00</t>
  </si>
  <si>
    <t>04.04.2015 09:00 - 04.04.2015 10:00</t>
  </si>
  <si>
    <t>04.04.2015 08:00 - 04.04.2015 09:00</t>
  </si>
  <si>
    <t>04.04.2015 07:00 - 04.04.2015 08:00</t>
  </si>
  <si>
    <t>04.04.2015 06:00 - 04.04.2015 07:00</t>
  </si>
  <si>
    <t>04.04.2015 05:00 - 04.04.2015 06:00</t>
  </si>
  <si>
    <t>04.04.2015 04:00 - 04.04.2015 05:00</t>
  </si>
  <si>
    <t>04.04.2015 03:00 - 04.04.2015 04:00</t>
  </si>
  <si>
    <t>04.04.2015 02:00 - 04.04.2015 03:00</t>
  </si>
  <si>
    <t>04.04.2015 01:00 - 04.04.2015 02:00</t>
  </si>
  <si>
    <t>04.04.2015 00:00 - 04.04.2015 01:00</t>
  </si>
  <si>
    <t>03.04.2015 23:00 - 04.04.2015 00:00</t>
  </si>
  <si>
    <t>03.04.2015 22:00 - 03.04.2015 23:00</t>
  </si>
  <si>
    <t>03.04.2015 21:00 - 03.04.2015 22:00</t>
  </si>
  <si>
    <t>03.04.2015 20:00 - 03.04.2015 21:00</t>
  </si>
  <si>
    <t>03.04.2015 19:00 - 03.04.2015 20:00</t>
  </si>
  <si>
    <t>03.04.2015 18:00 - 03.04.2015 19:00</t>
  </si>
  <si>
    <t>03.04.2015 17:00 - 03.04.2015 18:00</t>
  </si>
  <si>
    <t>03.04.2015 16:00 - 03.04.2015 17:00</t>
  </si>
  <si>
    <t>03.04.2015 15:00 - 03.04.2015 16:00</t>
  </si>
  <si>
    <t>03.04.2015 14:00 - 03.04.2015 15:00</t>
  </si>
  <si>
    <t>03.04.2015 13:00 - 03.04.2015 14:00</t>
  </si>
  <si>
    <t>03.04.2015 12:00 - 03.04.2015 13:00</t>
  </si>
  <si>
    <t>03.04.2015 11:00 - 03.04.2015 12:00</t>
  </si>
  <si>
    <t>03.04.2015 10:00 - 03.04.2015 11:00</t>
  </si>
  <si>
    <t>03.04.2015 09:00 - 03.04.2015 10:00</t>
  </si>
  <si>
    <t>03.04.2015 08:00 - 03.04.2015 09:00</t>
  </si>
  <si>
    <t>03.04.2015 07:00 - 03.04.2015 08:00</t>
  </si>
  <si>
    <t>03.04.2015 06:00 - 03.04.2015 07:00</t>
  </si>
  <si>
    <t>03.04.2015 05:00 - 03.04.2015 06:00</t>
  </si>
  <si>
    <t>03.04.2015 04:00 - 03.04.2015 05:00</t>
  </si>
  <si>
    <t>03.04.2015 03:00 - 03.04.2015 04:00</t>
  </si>
  <si>
    <t>03.04.2015 02:00 - 03.04.2015 03:00</t>
  </si>
  <si>
    <t>03.04.2015 01:00 - 03.04.2015 02:00</t>
  </si>
  <si>
    <t>03.04.2015 00:00 - 03.04.2015 01:00</t>
  </si>
  <si>
    <t>02.04.2015 23:00 - 03.04.2015 00:00</t>
  </si>
  <si>
    <t>02.04.2015 22:00 - 02.04.2015 23:00</t>
  </si>
  <si>
    <t>02.04.2015 21:00 - 02.04.2015 22:00</t>
  </si>
  <si>
    <t>02.04.2015 20:00 - 02.04.2015 21:00</t>
  </si>
  <si>
    <t>02.04.2015 19:00 - 02.04.2015 20:00</t>
  </si>
  <si>
    <t>02.04.2015 18:00 - 02.04.2015 19:00</t>
  </si>
  <si>
    <t>02.04.2015 17:00 - 02.04.2015 18:00</t>
  </si>
  <si>
    <t>02.04.2015 16:00 - 02.04.2015 17:00</t>
  </si>
  <si>
    <t>02.04.2015 15:00 - 02.04.2015 16:00</t>
  </si>
  <si>
    <t>02.04.2015 14:00 - 02.04.2015 15:00</t>
  </si>
  <si>
    <t>02.04.2015 13:00 - 02.04.2015 14:00</t>
  </si>
  <si>
    <t>02.04.2015 12:00 - 02.04.2015 13:00</t>
  </si>
  <si>
    <t>02.04.2015 11:00 - 02.04.2015 12:00</t>
  </si>
  <si>
    <t>02.04.2015 10:00 - 02.04.2015 11:00</t>
  </si>
  <si>
    <t>02.04.2015 09:00 - 02.04.2015 10:00</t>
  </si>
  <si>
    <t>02.04.2015 08:00 - 02.04.2015 09:00</t>
  </si>
  <si>
    <t>02.04.2015 07:00 - 02.04.2015 08:00</t>
  </si>
  <si>
    <t>02.04.2015 06:00 - 02.04.2015 07:00</t>
  </si>
  <si>
    <t>02.04.2015 05:00 - 02.04.2015 06:00</t>
  </si>
  <si>
    <t>02.04.2015 04:00 - 02.04.2015 05:00</t>
  </si>
  <si>
    <t>02.04.2015 03:00 - 02.04.2015 04:00</t>
  </si>
  <si>
    <t>02.04.2015 02:00 - 02.04.2015 03:00</t>
  </si>
  <si>
    <t>02.04.2015 01:00 - 02.04.2015 02:00</t>
  </si>
  <si>
    <t>02.04.2015 00:00 - 02.04.2015 01:00</t>
  </si>
  <si>
    <t>01.04.2015 23:00 - 02.04.2015 00:00</t>
  </si>
  <si>
    <t>01.04.2015 22:00 - 01.04.2015 23:00</t>
  </si>
  <si>
    <t>01.04.2015 21:00 - 01.04.2015 22:00</t>
  </si>
  <si>
    <t>01.04.2015 20:00 - 01.04.2015 21:00</t>
  </si>
  <si>
    <t>01.04.2015 19:00 - 01.04.2015 20:00</t>
  </si>
  <si>
    <t>01.04.2015 18:00 - 01.04.2015 19:00</t>
  </si>
  <si>
    <t>01.04.2015 17:00 - 01.04.2015 18:00</t>
  </si>
  <si>
    <t>01.04.2015 16:00 - 01.04.2015 17:00</t>
  </si>
  <si>
    <t>01.04.2015 15:00 - 01.04.2015 16:00</t>
  </si>
  <si>
    <t>01.04.2015 14:00 - 01.04.2015 15:00</t>
  </si>
  <si>
    <t>01.04.2015 13:00 - 01.04.2015 14:00</t>
  </si>
  <si>
    <t>01.04.2015 12:00 - 01.04.2015 13:00</t>
  </si>
  <si>
    <t>01.04.2015 11:00 - 01.04.2015 12:00</t>
  </si>
  <si>
    <t>01.04.2015 10:00 - 01.04.2015 11:00</t>
  </si>
  <si>
    <t>01.04.2015 09:00 - 01.04.2015 10:00</t>
  </si>
  <si>
    <t>01.04.2015 08:00 - 01.04.2015 09:00</t>
  </si>
  <si>
    <t>01.04.2015 07:00 - 01.04.2015 08:00</t>
  </si>
  <si>
    <t>01.04.2015 06:00 - 01.04.2015 07:00</t>
  </si>
  <si>
    <t>01.04.2015 05:00 - 01.04.2015 06:00</t>
  </si>
  <si>
    <t>01.04.2015 04:00 - 01.04.2015 05:00</t>
  </si>
  <si>
    <t>01.04.2015 03:00 - 01.04.2015 04:00</t>
  </si>
  <si>
    <t>01.04.2015 02:00 - 01.04.2015 03:00</t>
  </si>
  <si>
    <t>01.04.2015 01:00 - 01.04.2015 02:00</t>
  </si>
  <si>
    <t>01.04.2015 00:00 - 01.04.2015 01:00</t>
  </si>
  <si>
    <t>31.03.2015 23:00 - 01.04.2015 00:00</t>
  </si>
  <si>
    <t>31.03.2015 22:00 - 31.03.2015 23:00</t>
  </si>
  <si>
    <t>31.03.2015 21:00 - 31.03.2015 22:00</t>
  </si>
  <si>
    <t>31.03.2015 20:00 - 31.03.2015 21:00</t>
  </si>
  <si>
    <t>31.03.2015 19:00 - 31.03.2015 20:00</t>
  </si>
  <si>
    <t>31.03.2015 18:00 - 31.03.2015 19:00</t>
  </si>
  <si>
    <t>31.03.2015 17:00 - 31.03.2015 18:00</t>
  </si>
  <si>
    <t>31.03.2015 16:00 - 31.03.2015 17:00</t>
  </si>
  <si>
    <t>31.03.2015 15:00 - 31.03.2015 16:00</t>
  </si>
  <si>
    <t>31.03.2015 14:00 - 31.03.2015 15:00</t>
  </si>
  <si>
    <t>31.03.2015 13:00 - 31.03.2015 14:00</t>
  </si>
  <si>
    <t>31.03.2015 12:00 - 31.03.2015 13:00</t>
  </si>
  <si>
    <t>31.03.2015 11:00 - 31.03.2015 12:00</t>
  </si>
  <si>
    <t>31.03.2015 10:00 - 31.03.2015 11:00</t>
  </si>
  <si>
    <t>31.03.2015 09:00 - 31.03.2015 10:00</t>
  </si>
  <si>
    <t>31.03.2015 08:00 - 31.03.2015 09:00</t>
  </si>
  <si>
    <t>31.03.2015 07:00 - 31.03.2015 08:00</t>
  </si>
  <si>
    <t>31.03.2015 06:00 - 31.03.2015 07:00</t>
  </si>
  <si>
    <t>31.03.2015 05:00 - 31.03.2015 06:00</t>
  </si>
  <si>
    <t>31.03.2015 04:00 - 31.03.2015 05:00</t>
  </si>
  <si>
    <t>31.03.2015 03:00 - 31.03.2015 04:00</t>
  </si>
  <si>
    <t>31.03.2015 02:00 - 31.03.2015 03:00</t>
  </si>
  <si>
    <t>31.03.2015 01:00 - 31.03.2015 02:00</t>
  </si>
  <si>
    <t>31.03.2015 00:00 - 31.03.2015 01:00</t>
  </si>
  <si>
    <t>30.03.2015 23:00 - 31.03.2015 00:00</t>
  </si>
  <si>
    <t>30.03.2015 22:00 - 30.03.2015 23:00</t>
  </si>
  <si>
    <t>30.03.2015 21:00 - 30.03.2015 22:00</t>
  </si>
  <si>
    <t>30.03.2015 20:00 - 30.03.2015 21:00</t>
  </si>
  <si>
    <t>30.03.2015 19:00 - 30.03.2015 20:00</t>
  </si>
  <si>
    <t>30.03.2015 18:00 - 30.03.2015 19:00</t>
  </si>
  <si>
    <t>30.03.2015 17:00 - 30.03.2015 18:00</t>
  </si>
  <si>
    <t>30.03.2015 16:00 - 30.03.2015 17:00</t>
  </si>
  <si>
    <t>30.03.2015 15:00 - 30.03.2015 16:00</t>
  </si>
  <si>
    <t>30.03.2015 14:00 - 30.03.2015 15:00</t>
  </si>
  <si>
    <t>30.03.2015 13:00 - 30.03.2015 14:00</t>
  </si>
  <si>
    <t>30.03.2015 12:00 - 30.03.2015 13:00</t>
  </si>
  <si>
    <t>30.03.2015 11:00 - 30.03.2015 12:00</t>
  </si>
  <si>
    <t>30.03.2015 10:00 - 30.03.2015 11:00</t>
  </si>
  <si>
    <t>30.03.2015 09:00 - 30.03.2015 10:00</t>
  </si>
  <si>
    <t>30.03.2015 08:00 - 30.03.2015 09:00</t>
  </si>
  <si>
    <t>30.03.2015 07:00 - 30.03.2015 08:00</t>
  </si>
  <si>
    <t>30.03.2015 06:00 - 30.03.2015 07:00</t>
  </si>
  <si>
    <t>30.03.2015 05:00 - 30.03.2015 06:00</t>
  </si>
  <si>
    <t>30.03.2015 04:00 - 30.03.2015 05:00</t>
  </si>
  <si>
    <t>30.03.2015 03:00 - 30.03.2015 04:00</t>
  </si>
  <si>
    <t>30.03.2015 02:00 - 30.03.2015 03:00</t>
  </si>
  <si>
    <t>30.03.2015 01:00 - 30.03.2015 02:00</t>
  </si>
  <si>
    <t>30.03.2015 00:00 - 30.03.2015 01:00</t>
  </si>
  <si>
    <t>29.03.2015 23:00 - 30.03.2015 00:00</t>
  </si>
  <si>
    <t>29.03.2015 22:00 - 29.03.2015 23:00</t>
  </si>
  <si>
    <t>29.03.2015 21:00 - 29.03.2015 22:00</t>
  </si>
  <si>
    <t>29.03.2015 20:00 - 29.03.2015 21:00</t>
  </si>
  <si>
    <t>29.03.2015 19:00 - 29.03.2015 20:00</t>
  </si>
  <si>
    <t>29.03.2015 18:00 - 29.03.2015 19:00</t>
  </si>
  <si>
    <t>29.03.2015 17:00 - 29.03.2015 18:00</t>
  </si>
  <si>
    <t>29.03.2015 16:00 - 29.03.2015 17:00</t>
  </si>
  <si>
    <t>29.03.2015 15:00 - 29.03.2015 16:00</t>
  </si>
  <si>
    <t>29.03.2015 14:00 - 29.03.2015 15:00</t>
  </si>
  <si>
    <t>29.03.2015 13:00 - 29.03.2015 14:00</t>
  </si>
  <si>
    <t>29.03.2015 12:00 - 29.03.2015 13:00</t>
  </si>
  <si>
    <t>29.03.2015 11:00 - 29.03.2015 12:00</t>
  </si>
  <si>
    <t>29.03.2015 10:00 - 29.03.2015 11:00</t>
  </si>
  <si>
    <t>29.03.2015 09:00 - 29.03.2015 10:00</t>
  </si>
  <si>
    <t>29.03.2015 08:00 - 29.03.2015 09:00</t>
  </si>
  <si>
    <t>29.03.2015 07:00 - 29.03.2015 08:00</t>
  </si>
  <si>
    <t>29.03.2015 06:00 - 29.03.2015 07:00</t>
  </si>
  <si>
    <t>29.03.2015 05:00 - 29.03.2015 06:00</t>
  </si>
  <si>
    <t>29.03.2015 04:00 - 29.03.2015 05:00</t>
  </si>
  <si>
    <t>29.03.2015 03:00 - 29.03.2015 04:00</t>
  </si>
  <si>
    <t>29.03.2015 02:00 - 29.03.2015 03:00</t>
  </si>
  <si>
    <t>29.03.2015 01:00 - 29.03.2015 02:00</t>
  </si>
  <si>
    <t>29.03.2015 00:00 - 29.03.2015 01:00</t>
  </si>
  <si>
    <t>28.03.2015 23:00 - 29.03.2015 00:00</t>
  </si>
  <si>
    <t>28.03.2015 22:00 - 28.03.2015 23:00</t>
  </si>
  <si>
    <t>28.03.2015 21:00 - 28.03.2015 22:00</t>
  </si>
  <si>
    <t>28.03.2015 20:00 - 28.03.2015 21:00</t>
  </si>
  <si>
    <t>28.03.2015 19:00 - 28.03.2015 20:00</t>
  </si>
  <si>
    <t>28.03.2015 18:00 - 28.03.2015 19:00</t>
  </si>
  <si>
    <t>28.03.2015 17:00 - 28.03.2015 18:00</t>
  </si>
  <si>
    <t>28.03.2015 16:00 - 28.03.2015 17:00</t>
  </si>
  <si>
    <t>28.03.2015 15:00 - 28.03.2015 16:00</t>
  </si>
  <si>
    <t>28.03.2015 14:00 - 28.03.2015 15:00</t>
  </si>
  <si>
    <t>28.03.2015 13:00 - 28.03.2015 14:00</t>
  </si>
  <si>
    <t>28.03.2015 12:00 - 28.03.2015 13:00</t>
  </si>
  <si>
    <t>28.03.2015 11:00 - 28.03.2015 12:00</t>
  </si>
  <si>
    <t>28.03.2015 10:00 - 28.03.2015 11:00</t>
  </si>
  <si>
    <t>28.03.2015 09:00 - 28.03.2015 10:00</t>
  </si>
  <si>
    <t>28.03.2015 08:00 - 28.03.2015 09:00</t>
  </si>
  <si>
    <t>28.03.2015 07:00 - 28.03.2015 08:00</t>
  </si>
  <si>
    <t>28.03.2015 06:00 - 28.03.2015 07:00</t>
  </si>
  <si>
    <t>28.03.2015 05:00 - 28.03.2015 06:00</t>
  </si>
  <si>
    <t>28.03.2015 04:00 - 28.03.2015 05:00</t>
  </si>
  <si>
    <t>28.03.2015 03:00 - 28.03.2015 04:00</t>
  </si>
  <si>
    <t>28.03.2015 02:00 - 28.03.2015 03:00</t>
  </si>
  <si>
    <t>28.03.2015 01:00 - 28.03.2015 02:00</t>
  </si>
  <si>
    <t>28.03.2015 00:00 - 28.03.2015 01:00</t>
  </si>
  <si>
    <t>27.03.2015 23:00 - 28.03.2015 00:00</t>
  </si>
  <si>
    <t>27.03.2015 22:00 - 27.03.2015 23:00</t>
  </si>
  <si>
    <t>27.03.2015 21:00 - 27.03.2015 22:00</t>
  </si>
  <si>
    <t>27.03.2015 20:00 - 27.03.2015 21:00</t>
  </si>
  <si>
    <t>27.03.2015 19:00 - 27.03.2015 20:00</t>
  </si>
  <si>
    <t>27.03.2015 18:00 - 27.03.2015 19:00</t>
  </si>
  <si>
    <t>27.03.2015 17:00 - 27.03.2015 18:00</t>
  </si>
  <si>
    <t>27.03.2015 16:00 - 27.03.2015 17:00</t>
  </si>
  <si>
    <t>27.03.2015 15:00 - 27.03.2015 16:00</t>
  </si>
  <si>
    <t>27.03.2015 14:00 - 27.03.2015 15:00</t>
  </si>
  <si>
    <t>27.03.2015 13:00 - 27.03.2015 14:00</t>
  </si>
  <si>
    <t>27.03.2015 12:00 - 27.03.2015 13:00</t>
  </si>
  <si>
    <t>27.03.2015 11:00 - 27.03.2015 12:00</t>
  </si>
  <si>
    <t>27.03.2015 10:00 - 27.03.2015 11:00</t>
  </si>
  <si>
    <t>27.03.2015 09:00 - 27.03.2015 10:00</t>
  </si>
  <si>
    <t>27.03.2015 08:00 - 27.03.2015 09:00</t>
  </si>
  <si>
    <t>27.03.2015 07:00 - 27.03.2015 08:00</t>
  </si>
  <si>
    <t>27.03.2015 06:00 - 27.03.2015 07:00</t>
  </si>
  <si>
    <t>27.03.2015 05:00 - 27.03.2015 06:00</t>
  </si>
  <si>
    <t>27.03.2015 04:00 - 27.03.2015 05:00</t>
  </si>
  <si>
    <t>27.03.2015 03:00 - 27.03.2015 04:00</t>
  </si>
  <si>
    <t>27.03.2015 02:00 - 27.03.2015 03:00</t>
  </si>
  <si>
    <t>27.03.2015 01:00 - 27.03.2015 02:00</t>
  </si>
  <si>
    <t>27.03.2015 00:00 - 27.03.2015 01:00</t>
  </si>
  <si>
    <t>26.03.2015 23:00 - 27.03.2015 00:00</t>
  </si>
  <si>
    <t>26.03.2015 22:00 - 26.03.2015 23:00</t>
  </si>
  <si>
    <t>26.03.2015 21:00 - 26.03.2015 22:00</t>
  </si>
  <si>
    <t>26.03.2015 20:00 - 26.03.2015 21:00</t>
  </si>
  <si>
    <t>26.03.2015 19:00 - 26.03.2015 20:00</t>
  </si>
  <si>
    <t>26.03.2015 18:00 - 26.03.2015 19:00</t>
  </si>
  <si>
    <t>26.03.2015 17:00 - 26.03.2015 18:00</t>
  </si>
  <si>
    <t>26.03.2015 16:00 - 26.03.2015 17:00</t>
  </si>
  <si>
    <t>26.03.2015 15:00 - 26.03.2015 16:00</t>
  </si>
  <si>
    <t>26.03.2015 14:00 - 26.03.2015 15:00</t>
  </si>
  <si>
    <t>26.03.2015 13:00 - 26.03.2015 14:00</t>
  </si>
  <si>
    <t>26.03.2015 12:00 - 26.03.2015 13:00</t>
  </si>
  <si>
    <t>26.03.2015 11:00 - 26.03.2015 12:00</t>
  </si>
  <si>
    <t>26.03.2015 10:00 - 26.03.2015 11:00</t>
  </si>
  <si>
    <t>26.03.2015 09:00 - 26.03.2015 10:00</t>
  </si>
  <si>
    <t>26.03.2015 08:00 - 26.03.2015 09:00</t>
  </si>
  <si>
    <t>26.03.2015 07:00 - 26.03.2015 08:00</t>
  </si>
  <si>
    <t>26.03.2015 06:00 - 26.03.2015 07:00</t>
  </si>
  <si>
    <t>26.03.2015 05:00 - 26.03.2015 06:00</t>
  </si>
  <si>
    <t>26.03.2015 04:00 - 26.03.2015 05:00</t>
  </si>
  <si>
    <t>26.03.2015 03:00 - 26.03.2015 04:00</t>
  </si>
  <si>
    <t>26.03.2015 02:00 - 26.03.2015 03:00</t>
  </si>
  <si>
    <t>26.03.2015 01:00 - 26.03.2015 02:00</t>
  </si>
  <si>
    <t>26.03.2015 00:00 - 26.03.2015 01:00</t>
  </si>
  <si>
    <t>25.03.2015 23:00 - 26.03.2015 00:00</t>
  </si>
  <si>
    <t>25.03.2015 22:00 - 25.03.2015 23:00</t>
  </si>
  <si>
    <t>25.03.2015 21:00 - 25.03.2015 22:00</t>
  </si>
  <si>
    <t>25.03.2015 20:00 - 25.03.2015 21:00</t>
  </si>
  <si>
    <t>25.03.2015 19:00 - 25.03.2015 20:00</t>
  </si>
  <si>
    <t>25.03.2015 18:00 - 25.03.2015 19:00</t>
  </si>
  <si>
    <t>25.03.2015 17:00 - 25.03.2015 18:00</t>
  </si>
  <si>
    <t>25.03.2015 16:00 - 25.03.2015 17:00</t>
  </si>
  <si>
    <t>25.03.2015 15:00 - 25.03.2015 16:00</t>
  </si>
  <si>
    <t>25.03.2015 14:00 - 25.03.2015 15:00</t>
  </si>
  <si>
    <t>25.03.2015 13:00 - 25.03.2015 14:00</t>
  </si>
  <si>
    <t>25.03.2015 12:00 - 25.03.2015 13:00</t>
  </si>
  <si>
    <t>25.03.2015 11:00 - 25.03.2015 12:00</t>
  </si>
  <si>
    <t>25.03.2015 10:00 - 25.03.2015 11:00</t>
  </si>
  <si>
    <t>25.03.2015 09:00 - 25.03.2015 10:00</t>
  </si>
  <si>
    <t>25.03.2015 08:00 - 25.03.2015 09:00</t>
  </si>
  <si>
    <t>25.03.2015 07:00 - 25.03.2015 08:00</t>
  </si>
  <si>
    <t>25.03.2015 06:00 - 25.03.2015 07:00</t>
  </si>
  <si>
    <t>25.03.2015 05:00 - 25.03.2015 06:00</t>
  </si>
  <si>
    <t>25.03.2015 04:00 - 25.03.2015 05:00</t>
  </si>
  <si>
    <t>25.03.2015 03:00 - 25.03.2015 04:00</t>
  </si>
  <si>
    <t>25.03.2015 02:00 - 25.03.2015 03:00</t>
  </si>
  <si>
    <t>25.03.2015 01:00 - 25.03.2015 02:00</t>
  </si>
  <si>
    <t>25.03.2015 00:00 - 25.03.2015 01:00</t>
  </si>
  <si>
    <t>24.03.2015 23:00 - 25.03.2015 00:00</t>
  </si>
  <si>
    <t>24.03.2015 22:00 - 24.03.2015 23:00</t>
  </si>
  <si>
    <t>24.03.2015 21:00 - 24.03.2015 22:00</t>
  </si>
  <si>
    <t>24.03.2015 20:00 - 24.03.2015 21:00</t>
  </si>
  <si>
    <t>24.03.2015 19:00 - 24.03.2015 20:00</t>
  </si>
  <si>
    <t>24.03.2015 18:00 - 24.03.2015 19:00</t>
  </si>
  <si>
    <t>24.03.2015 17:00 - 24.03.2015 18:00</t>
  </si>
  <si>
    <t>24.03.2015 16:00 - 24.03.2015 17:00</t>
  </si>
  <si>
    <t>24.03.2015 15:00 - 24.03.2015 16:00</t>
  </si>
  <si>
    <t>24.03.2015 14:00 - 24.03.2015 15:00</t>
  </si>
  <si>
    <t>24.03.2015 13:00 - 24.03.2015 14:00</t>
  </si>
  <si>
    <t>24.03.2015 12:00 - 24.03.2015 13:00</t>
  </si>
  <si>
    <t>24.03.2015 11:00 - 24.03.2015 12:00</t>
  </si>
  <si>
    <t>24.03.2015 10:00 - 24.03.2015 11:00</t>
  </si>
  <si>
    <t>24.03.2015 09:00 - 24.03.2015 10:00</t>
  </si>
  <si>
    <t>24.03.2015 08:00 - 24.03.2015 09:00</t>
  </si>
  <si>
    <t>24.03.2015 07:00 - 24.03.2015 08:00</t>
  </si>
  <si>
    <t>24.03.2015 06:00 - 24.03.2015 07:00</t>
  </si>
  <si>
    <t>24.03.2015 05:00 - 24.03.2015 06:00</t>
  </si>
  <si>
    <t>24.03.2015 04:00 - 24.03.2015 05:00</t>
  </si>
  <si>
    <t>24.03.2015 03:00 - 24.03.2015 04:00</t>
  </si>
  <si>
    <t>24.03.2015 02:00 - 24.03.2015 03:00</t>
  </si>
  <si>
    <t>24.03.2015 01:00 - 24.03.2015 02:00</t>
  </si>
  <si>
    <t>24.03.2015 00:00 - 24.03.2015 01:00</t>
  </si>
  <si>
    <t>23.03.2015 23:00 - 24.03.2015 00:00</t>
  </si>
  <si>
    <t>23.03.2015 22:00 - 23.03.2015 23:00</t>
  </si>
  <si>
    <t>23.03.2015 21:00 - 23.03.2015 22:00</t>
  </si>
  <si>
    <t>23.03.2015 20:00 - 23.03.2015 21:00</t>
  </si>
  <si>
    <t>23.03.2015 19:00 - 23.03.2015 20:00</t>
  </si>
  <si>
    <t>23.03.2015 18:00 - 23.03.2015 19:00</t>
  </si>
  <si>
    <t>23.03.2015 17:00 - 23.03.2015 18:00</t>
  </si>
  <si>
    <t>23.03.2015 16:00 - 23.03.2015 17:00</t>
  </si>
  <si>
    <t>23.03.2015 15:00 - 23.03.2015 16:00</t>
  </si>
  <si>
    <t>23.03.2015 14:00 - 23.03.2015 15:00</t>
  </si>
  <si>
    <t>23.03.2015 13:00 - 23.03.2015 14:00</t>
  </si>
  <si>
    <t>23.03.2015 12:00 - 23.03.2015 13:00</t>
  </si>
  <si>
    <t>23.03.2015 11:00 - 23.03.2015 12:00</t>
  </si>
  <si>
    <t>23.03.2015 10:00 - 23.03.2015 11:00</t>
  </si>
  <si>
    <t>23.03.2015 09:00 - 23.03.2015 10:00</t>
  </si>
  <si>
    <t>23.03.2015 08:00 - 23.03.2015 09:00</t>
  </si>
  <si>
    <t>23.03.2015 07:00 - 23.03.2015 08:00</t>
  </si>
  <si>
    <t>23.03.2015 06:00 - 23.03.2015 07:00</t>
  </si>
  <si>
    <t>23.03.2015 05:00 - 23.03.2015 06:00</t>
  </si>
  <si>
    <t>23.03.2015 04:00 - 23.03.2015 05:00</t>
  </si>
  <si>
    <t>23.03.2015 03:00 - 23.03.2015 04:00</t>
  </si>
  <si>
    <t>23.03.2015 02:00 - 23.03.2015 03:00</t>
  </si>
  <si>
    <t>23.03.2015 01:00 - 23.03.2015 02:00</t>
  </si>
  <si>
    <t>23.03.2015 00:00 - 23.03.2015 01:00</t>
  </si>
  <si>
    <t>22.03.2015 23:00 - 23.03.2015 00:00</t>
  </si>
  <si>
    <t>22.03.2015 22:00 - 22.03.2015 23:00</t>
  </si>
  <si>
    <t>22.03.2015 21:00 - 22.03.2015 22:00</t>
  </si>
  <si>
    <t>22.03.2015 20:00 - 22.03.2015 21:00</t>
  </si>
  <si>
    <t>22.03.2015 19:00 - 22.03.2015 20:00</t>
  </si>
  <si>
    <t>22.03.2015 18:00 - 22.03.2015 19:00</t>
  </si>
  <si>
    <t>22.03.2015 17:00 - 22.03.2015 18:00</t>
  </si>
  <si>
    <t>22.03.2015 16:00 - 22.03.2015 17:00</t>
  </si>
  <si>
    <t>22.03.2015 15:00 - 22.03.2015 16:00</t>
  </si>
  <si>
    <t>22.03.2015 14:00 - 22.03.2015 15:00</t>
  </si>
  <si>
    <t>22.03.2015 13:00 - 22.03.2015 14:00</t>
  </si>
  <si>
    <t>22.03.2015 12:00 - 22.03.2015 13:00</t>
  </si>
  <si>
    <t>22.03.2015 11:00 - 22.03.2015 12:00</t>
  </si>
  <si>
    <t>22.03.2015 10:00 - 22.03.2015 11:00</t>
  </si>
  <si>
    <t>22.03.2015 09:00 - 22.03.2015 10:00</t>
  </si>
  <si>
    <t>22.03.2015 08:00 - 22.03.2015 09:00</t>
  </si>
  <si>
    <t>22.03.2015 07:00 - 22.03.2015 08:00</t>
  </si>
  <si>
    <t>22.03.2015 06:00 - 22.03.2015 07:00</t>
  </si>
  <si>
    <t>22.03.2015 05:00 - 22.03.2015 06:00</t>
  </si>
  <si>
    <t>22.03.2015 04:00 - 22.03.2015 05:00</t>
  </si>
  <si>
    <t>22.03.2015 03:00 - 22.03.2015 04:00</t>
  </si>
  <si>
    <t>22.03.2015 02:00 - 22.03.2015 03:00</t>
  </si>
  <si>
    <t>22.03.2015 01:00 - 22.03.2015 02:00</t>
  </si>
  <si>
    <t>22.03.2015 00:00 - 22.03.2015 01:00</t>
  </si>
  <si>
    <t>21.03.2015 23:00 - 22.03.2015 00:00</t>
  </si>
  <si>
    <t>21.03.2015 22:00 - 21.03.2015 23:00</t>
  </si>
  <si>
    <t>21.03.2015 21:00 - 21.03.2015 22:00</t>
  </si>
  <si>
    <t>21.03.2015 20:00 - 21.03.2015 21:00</t>
  </si>
  <si>
    <t>21.03.2015 19:00 - 21.03.2015 20:00</t>
  </si>
  <si>
    <t>21.03.2015 18:00 - 21.03.2015 19:00</t>
  </si>
  <si>
    <t>21.03.2015 17:00 - 21.03.2015 18:00</t>
  </si>
  <si>
    <t>21.03.2015 16:00 - 21.03.2015 17:00</t>
  </si>
  <si>
    <t>21.03.2015 15:00 - 21.03.2015 16:00</t>
  </si>
  <si>
    <t>21.03.2015 14:00 - 21.03.2015 15:00</t>
  </si>
  <si>
    <t>21.03.2015 13:00 - 21.03.2015 14:00</t>
  </si>
  <si>
    <t>21.03.2015 12:00 - 21.03.2015 13:00</t>
  </si>
  <si>
    <t>21.03.2015 11:00 - 21.03.2015 12:00</t>
  </si>
  <si>
    <t>21.03.2015 10:00 - 21.03.2015 11:00</t>
  </si>
  <si>
    <t>21.03.2015 09:00 - 21.03.2015 10:00</t>
  </si>
  <si>
    <t>21.03.2015 08:00 - 21.03.2015 09:00</t>
  </si>
  <si>
    <t>21.03.2015 07:00 - 21.03.2015 08:00</t>
  </si>
  <si>
    <t>21.03.2015 06:00 - 21.03.2015 07:00</t>
  </si>
  <si>
    <t>21.03.2015 05:00 - 21.03.2015 06:00</t>
  </si>
  <si>
    <t>21.03.2015 04:00 - 21.03.2015 05:00</t>
  </si>
  <si>
    <t>21.03.2015 03:00 - 21.03.2015 04:00</t>
  </si>
  <si>
    <t>21.03.2015 02:00 - 21.03.2015 03:00</t>
  </si>
  <si>
    <t>21.03.2015 01:00 - 21.03.2015 02:00</t>
  </si>
  <si>
    <t>21.03.2015 00:00 - 21.03.2015 01:00</t>
  </si>
  <si>
    <t>20.03.2015 23:00 - 21.03.2015 00:00</t>
  </si>
  <si>
    <t>20.03.2015 22:00 - 20.03.2015 23:00</t>
  </si>
  <si>
    <t>20.03.2015 21:00 - 20.03.2015 22:00</t>
  </si>
  <si>
    <t>20.03.2015 20:00 - 20.03.2015 21:00</t>
  </si>
  <si>
    <t>20.03.2015 19:00 - 20.03.2015 20:00</t>
  </si>
  <si>
    <t>20.03.2015 18:00 - 20.03.2015 19:00</t>
  </si>
  <si>
    <t>20.03.2015 17:00 - 20.03.2015 18:00</t>
  </si>
  <si>
    <t>20.03.2015 16:00 - 20.03.2015 17:00</t>
  </si>
  <si>
    <t>20.03.2015 15:00 - 20.03.2015 16:00</t>
  </si>
  <si>
    <t>20.03.2015 14:00 - 20.03.2015 15:00</t>
  </si>
  <si>
    <t>20.03.2015 13:00 - 20.03.2015 14:00</t>
  </si>
  <si>
    <t>20.03.2015 12:00 - 20.03.2015 13:00</t>
  </si>
  <si>
    <t>20.03.2015 11:00 - 20.03.2015 12:00</t>
  </si>
  <si>
    <t>20.03.2015 10:00 - 20.03.2015 11:00</t>
  </si>
  <si>
    <t>20.03.2015 09:00 - 20.03.2015 10:00</t>
  </si>
  <si>
    <t>20.03.2015 08:00 - 20.03.2015 09:00</t>
  </si>
  <si>
    <t>20.03.2015 07:00 - 20.03.2015 08:00</t>
  </si>
  <si>
    <t>20.03.2015 06:00 - 20.03.2015 07:00</t>
  </si>
  <si>
    <t>20.03.2015 05:00 - 20.03.2015 06:00</t>
  </si>
  <si>
    <t>20.03.2015 04:00 - 20.03.2015 05:00</t>
  </si>
  <si>
    <t>20.03.2015 03:00 - 20.03.2015 04:00</t>
  </si>
  <si>
    <t>20.03.2015 02:00 - 20.03.2015 03:00</t>
  </si>
  <si>
    <t>20.03.2015 01:00 - 20.03.2015 02:00</t>
  </si>
  <si>
    <t>20.03.2015 00:00 - 20.03.2015 01:00</t>
  </si>
  <si>
    <t>19.03.2015 23:00 - 20.03.2015 00:00</t>
  </si>
  <si>
    <t>19.03.2015 22:00 - 19.03.2015 23:00</t>
  </si>
  <si>
    <t>19.03.2015 21:00 - 19.03.2015 22:00</t>
  </si>
  <si>
    <t>19.03.2015 20:00 - 19.03.2015 21:00</t>
  </si>
  <si>
    <t>19.03.2015 19:00 - 19.03.2015 20:00</t>
  </si>
  <si>
    <t>19.03.2015 18:00 - 19.03.2015 19:00</t>
  </si>
  <si>
    <t>19.03.2015 17:00 - 19.03.2015 18:00</t>
  </si>
  <si>
    <t>19.03.2015 16:00 - 19.03.2015 17:00</t>
  </si>
  <si>
    <t>19.03.2015 15:00 - 19.03.2015 16:00</t>
  </si>
  <si>
    <t>19.03.2015 14:00 - 19.03.2015 15:00</t>
  </si>
  <si>
    <t>19.03.2015 13:00 - 19.03.2015 14:00</t>
  </si>
  <si>
    <t>19.03.2015 12:00 - 19.03.2015 13:00</t>
  </si>
  <si>
    <t>19.03.2015 11:00 - 19.03.2015 12:00</t>
  </si>
  <si>
    <t>19.03.2015 10:00 - 19.03.2015 11:00</t>
  </si>
  <si>
    <t>19.03.2015 09:00 - 19.03.2015 10:00</t>
  </si>
  <si>
    <t>19.03.2015 08:00 - 19.03.2015 09:00</t>
  </si>
  <si>
    <t>19.03.2015 07:00 - 19.03.2015 08:00</t>
  </si>
  <si>
    <t>19.03.2015 06:00 - 19.03.2015 07:00</t>
  </si>
  <si>
    <t>19.03.2015 05:00 - 19.03.2015 06:00</t>
  </si>
  <si>
    <t>19.03.2015 04:00 - 19.03.2015 05:00</t>
  </si>
  <si>
    <t>19.03.2015 03:00 - 19.03.2015 04:00</t>
  </si>
  <si>
    <t>19.03.2015 02:00 - 19.03.2015 03:00</t>
  </si>
  <si>
    <t>19.03.2015 01:00 - 19.03.2015 02:00</t>
  </si>
  <si>
    <t>19.03.2015 00:00 - 19.03.2015 01:00</t>
  </si>
  <si>
    <t>18.03.2015 23:00 - 19.03.2015 00:00</t>
  </si>
  <si>
    <t>18.03.2015 22:00 - 18.03.2015 23:00</t>
  </si>
  <si>
    <t>18.03.2015 21:00 - 18.03.2015 22:00</t>
  </si>
  <si>
    <t>18.03.2015 20:00 - 18.03.2015 21:00</t>
  </si>
  <si>
    <t>18.03.2015 19:00 - 18.03.2015 20:00</t>
  </si>
  <si>
    <t>18.03.2015 18:00 - 18.03.2015 19:00</t>
  </si>
  <si>
    <t>18.03.2015 17:00 - 18.03.2015 18:00</t>
  </si>
  <si>
    <t>18.03.2015 16:00 - 18.03.2015 17:00</t>
  </si>
  <si>
    <t>18.03.2015 15:00 - 18.03.2015 16:00</t>
  </si>
  <si>
    <t>18.03.2015 14:00 - 18.03.2015 15:00</t>
  </si>
  <si>
    <t>18.03.2015 13:00 - 18.03.2015 14:00</t>
  </si>
  <si>
    <t>18.03.2015 12:00 - 18.03.2015 13:00</t>
  </si>
  <si>
    <t>18.03.2015 11:00 - 18.03.2015 12:00</t>
  </si>
  <si>
    <t>18.03.2015 10:00 - 18.03.2015 11:00</t>
  </si>
  <si>
    <t>18.03.2015 09:00 - 18.03.2015 10:00</t>
  </si>
  <si>
    <t>18.03.2015 08:00 - 18.03.2015 09:00</t>
  </si>
  <si>
    <t>18.03.2015 07:00 - 18.03.2015 08:00</t>
  </si>
  <si>
    <t>18.03.2015 06:00 - 18.03.2015 07:00</t>
  </si>
  <si>
    <t>18.03.2015 05:00 - 18.03.2015 06:00</t>
  </si>
  <si>
    <t>18.03.2015 04:00 - 18.03.2015 05:00</t>
  </si>
  <si>
    <t>18.03.2015 03:00 - 18.03.2015 04:00</t>
  </si>
  <si>
    <t>18.03.2015 02:00 - 18.03.2015 03:00</t>
  </si>
  <si>
    <t>18.03.2015 01:00 - 18.03.2015 02:00</t>
  </si>
  <si>
    <t>18.03.2015 00:00 - 18.03.2015 01:00</t>
  </si>
  <si>
    <t>17.03.2015 23:00 - 18.03.2015 00:00</t>
  </si>
  <si>
    <t>17.03.2015 22:00 - 17.03.2015 23:00</t>
  </si>
  <si>
    <t>17.03.2015 21:00 - 17.03.2015 22:00</t>
  </si>
  <si>
    <t>17.03.2015 20:00 - 17.03.2015 21:00</t>
  </si>
  <si>
    <t>17.03.2015 19:00 - 17.03.2015 20:00</t>
  </si>
  <si>
    <t>17.03.2015 18:00 - 17.03.2015 19:00</t>
  </si>
  <si>
    <t>17.03.2015 17:00 - 17.03.2015 18:00</t>
  </si>
  <si>
    <t>17.03.2015 16:00 - 17.03.2015 17:00</t>
  </si>
  <si>
    <t>17.03.2015 15:00 - 17.03.2015 16:00</t>
  </si>
  <si>
    <t>17.03.2015 14:00 - 17.03.2015 15:00</t>
  </si>
  <si>
    <t>17.03.2015 13:00 - 17.03.2015 14:00</t>
  </si>
  <si>
    <t>17.03.2015 12:00 - 17.03.2015 13:00</t>
  </si>
  <si>
    <t>17.03.2015 11:00 - 17.03.2015 12:00</t>
  </si>
  <si>
    <t>17.03.2015 10:00 - 17.03.2015 11:00</t>
  </si>
  <si>
    <t>17.03.2015 09:00 - 17.03.2015 10:00</t>
  </si>
  <si>
    <t>17.03.2015 08:00 - 17.03.2015 09:00</t>
  </si>
  <si>
    <t>17.03.2015 07:00 - 17.03.2015 08:00</t>
  </si>
  <si>
    <t>17.03.2015 06:00 - 17.03.2015 07:00</t>
  </si>
  <si>
    <t>17.03.2015 05:00 - 17.03.2015 06:00</t>
  </si>
  <si>
    <t>17.03.2015 04:00 - 17.03.2015 05:00</t>
  </si>
  <si>
    <t>17.03.2015 03:00 - 17.03.2015 04:00</t>
  </si>
  <si>
    <t>17.03.2015 02:00 - 17.03.2015 03:00</t>
  </si>
  <si>
    <t>17.03.2015 01:00 - 17.03.2015 02:00</t>
  </si>
  <si>
    <t>17.03.2015 00:00 - 17.03.2015 01:00</t>
  </si>
  <si>
    <t>16.03.2015 23:00 - 17.03.2015 00:00</t>
  </si>
  <si>
    <t>16.03.2015 22:00 - 16.03.2015 23:00</t>
  </si>
  <si>
    <t>16.03.2015 21:00 - 16.03.2015 22:00</t>
  </si>
  <si>
    <t>16.03.2015 20:00 - 16.03.2015 21:00</t>
  </si>
  <si>
    <t>16.03.2015 19:00 - 16.03.2015 20:00</t>
  </si>
  <si>
    <t>16.03.2015 18:00 - 16.03.2015 19:00</t>
  </si>
  <si>
    <t>16.03.2015 17:00 - 16.03.2015 18:00</t>
  </si>
  <si>
    <t>16.03.2015 16:00 - 16.03.2015 17:00</t>
  </si>
  <si>
    <t>16.03.2015 15:00 - 16.03.2015 16:00</t>
  </si>
  <si>
    <t>16.03.2015 14:00 - 16.03.2015 15:00</t>
  </si>
  <si>
    <t>16.03.2015 13:00 - 16.03.2015 14:00</t>
  </si>
  <si>
    <t>16.03.2015 12:00 - 16.03.2015 13:00</t>
  </si>
  <si>
    <t>16.03.2015 11:00 - 16.03.2015 12:00</t>
  </si>
  <si>
    <t>16.03.2015 10:00 - 16.03.2015 11:00</t>
  </si>
  <si>
    <t>16.03.2015 09:00 - 16.03.2015 10:00</t>
  </si>
  <si>
    <t>16.03.2015 08:00 - 16.03.2015 09:00</t>
  </si>
  <si>
    <t>16.03.2015 07:00 - 16.03.2015 08:00</t>
  </si>
  <si>
    <t>16.03.2015 06:00 - 16.03.2015 07:00</t>
  </si>
  <si>
    <t>16.03.2015 05:00 - 16.03.2015 06:00</t>
  </si>
  <si>
    <t>16.03.2015 04:00 - 16.03.2015 05:00</t>
  </si>
  <si>
    <t>16.03.2015 03:00 - 16.03.2015 04:00</t>
  </si>
  <si>
    <t>16.03.2015 02:00 - 16.03.2015 03:00</t>
  </si>
  <si>
    <t>16.03.2015 01:00 - 16.03.2015 02:00</t>
  </si>
  <si>
    <t>16.03.2015 00:00 - 16.03.2015 01:00</t>
  </si>
  <si>
    <t>15.03.2015 23:00 - 16.03.2015 00:00</t>
  </si>
  <si>
    <t>15.03.2015 22:00 - 15.03.2015 23:00</t>
  </si>
  <si>
    <t>15.03.2015 21:00 - 15.03.2015 22:00</t>
  </si>
  <si>
    <t>15.03.2015 20:00 - 15.03.2015 21:00</t>
  </si>
  <si>
    <t>15.03.2015 19:00 - 15.03.2015 20:00</t>
  </si>
  <si>
    <t>15.03.2015 18:00 - 15.03.2015 19:00</t>
  </si>
  <si>
    <t>15.03.2015 17:00 - 15.03.2015 18:00</t>
  </si>
  <si>
    <t>15.03.2015 16:00 - 15.03.2015 17:00</t>
  </si>
  <si>
    <t>15.03.2015 15:00 - 15.03.2015 16:00</t>
  </si>
  <si>
    <t>15.03.2015 14:00 - 15.03.2015 15:00</t>
  </si>
  <si>
    <t>15.03.2015 13:00 - 15.03.2015 14:00</t>
  </si>
  <si>
    <t>15.03.2015 12:00 - 15.03.2015 13:00</t>
  </si>
  <si>
    <t>15.03.2015 11:00 - 15.03.2015 12:00</t>
  </si>
  <si>
    <t>15.03.2015 10:00 - 15.03.2015 11:00</t>
  </si>
  <si>
    <t>15.03.2015 09:00 - 15.03.2015 10:00</t>
  </si>
  <si>
    <t>15.03.2015 08:00 - 15.03.2015 09:00</t>
  </si>
  <si>
    <t>15.03.2015 07:00 - 15.03.2015 08:00</t>
  </si>
  <si>
    <t>15.03.2015 06:00 - 15.03.2015 07:00</t>
  </si>
  <si>
    <t>15.03.2015 05:00 - 15.03.2015 06:00</t>
  </si>
  <si>
    <t>15.03.2015 04:00 - 15.03.2015 05:00</t>
  </si>
  <si>
    <t>15.03.2015 03:00 - 15.03.2015 04:00</t>
  </si>
  <si>
    <t>15.03.2015 02:00 - 15.03.2015 03:00</t>
  </si>
  <si>
    <t>15.03.2015 01:00 - 15.03.2015 02:00</t>
  </si>
  <si>
    <t>15.03.2015 00:00 - 15.03.2015 01:00</t>
  </si>
  <si>
    <t>14.03.2015 23:00 - 15.03.2015 00:00</t>
  </si>
  <si>
    <t>14.03.2015 22:00 - 14.03.2015 23:00</t>
  </si>
  <si>
    <t>14.03.2015 21:00 - 14.03.2015 22:00</t>
  </si>
  <si>
    <t>14.03.2015 20:00 - 14.03.2015 21:00</t>
  </si>
  <si>
    <t>14.03.2015 19:00 - 14.03.2015 20:00</t>
  </si>
  <si>
    <t>14.03.2015 18:00 - 14.03.2015 19:00</t>
  </si>
  <si>
    <t>14.03.2015 17:00 - 14.03.2015 18:00</t>
  </si>
  <si>
    <t>14.03.2015 16:00 - 14.03.2015 17:00</t>
  </si>
  <si>
    <t>14.03.2015 15:00 - 14.03.2015 16:00</t>
  </si>
  <si>
    <t>14.03.2015 14:00 - 14.03.2015 15:00</t>
  </si>
  <si>
    <t>14.03.2015 13:00 - 14.03.2015 14:00</t>
  </si>
  <si>
    <t>14.03.2015 12:00 - 14.03.2015 13:00</t>
  </si>
  <si>
    <t>14.03.2015 11:00 - 14.03.2015 12:00</t>
  </si>
  <si>
    <t>14.03.2015 10:00 - 14.03.2015 11:00</t>
  </si>
  <si>
    <t>14.03.2015 09:00 - 14.03.2015 10:00</t>
  </si>
  <si>
    <t>14.03.2015 08:00 - 14.03.2015 09:00</t>
  </si>
  <si>
    <t>14.03.2015 07:00 - 14.03.2015 08:00</t>
  </si>
  <si>
    <t>14.03.2015 06:00 - 14.03.2015 07:00</t>
  </si>
  <si>
    <t>14.03.2015 05:00 - 14.03.2015 06:00</t>
  </si>
  <si>
    <t>14.03.2015 04:00 - 14.03.2015 05:00</t>
  </si>
  <si>
    <t>14.03.2015 03:00 - 14.03.2015 04:00</t>
  </si>
  <si>
    <t>14.03.2015 02:00 - 14.03.2015 03:00</t>
  </si>
  <si>
    <t>14.03.2015 01:00 - 14.03.2015 02:00</t>
  </si>
  <si>
    <t>14.03.2015 00:00 - 14.03.2015 01:00</t>
  </si>
  <si>
    <t>13.03.2015 23:00 - 14.03.2015 00:00</t>
  </si>
  <si>
    <t>13.03.2015 22:00 - 13.03.2015 23:00</t>
  </si>
  <si>
    <t>13.03.2015 21:00 - 13.03.2015 22:00</t>
  </si>
  <si>
    <t>13.03.2015 20:00 - 13.03.2015 21:00</t>
  </si>
  <si>
    <t>13.03.2015 19:00 - 13.03.2015 20:00</t>
  </si>
  <si>
    <t>13.03.2015 18:00 - 13.03.2015 19:00</t>
  </si>
  <si>
    <t>13.03.2015 17:00 - 13.03.2015 18:00</t>
  </si>
  <si>
    <t>13.03.2015 16:00 - 13.03.2015 17:00</t>
  </si>
  <si>
    <t>13.03.2015 15:00 - 13.03.2015 16:00</t>
  </si>
  <si>
    <t>13.03.2015 14:00 - 13.03.2015 15:00</t>
  </si>
  <si>
    <t>13.03.2015 13:00 - 13.03.2015 14:00</t>
  </si>
  <si>
    <t>13.03.2015 12:00 - 13.03.2015 13:00</t>
  </si>
  <si>
    <t>13.03.2015 11:00 - 13.03.2015 12:00</t>
  </si>
  <si>
    <t>13.03.2015 10:00 - 13.03.2015 11:00</t>
  </si>
  <si>
    <t>13.03.2015 09:00 - 13.03.2015 10:00</t>
  </si>
  <si>
    <t>13.03.2015 08:00 - 13.03.2015 09:00</t>
  </si>
  <si>
    <t>13.03.2015 07:00 - 13.03.2015 08:00</t>
  </si>
  <si>
    <t>13.03.2015 06:00 - 13.03.2015 07:00</t>
  </si>
  <si>
    <t>13.03.2015 05:00 - 13.03.2015 06:00</t>
  </si>
  <si>
    <t>13.03.2015 04:00 - 13.03.2015 05:00</t>
  </si>
  <si>
    <t>13.03.2015 03:00 - 13.03.2015 04:00</t>
  </si>
  <si>
    <t>13.03.2015 02:00 - 13.03.2015 03:00</t>
  </si>
  <si>
    <t>13.03.2015 01:00 - 13.03.2015 02:00</t>
  </si>
  <si>
    <t>13.03.2015 00:00 - 13.03.2015 01:00</t>
  </si>
  <si>
    <t>12.03.2015 23:00 - 13.03.2015 00:00</t>
  </si>
  <si>
    <t>12.03.2015 22:00 - 12.03.2015 23:00</t>
  </si>
  <si>
    <t>12.03.2015 21:00 - 12.03.2015 22:00</t>
  </si>
  <si>
    <t>12.03.2015 20:00 - 12.03.2015 21:00</t>
  </si>
  <si>
    <t>12.03.2015 19:00 - 12.03.2015 20:00</t>
  </si>
  <si>
    <t>12.03.2015 18:00 - 12.03.2015 19:00</t>
  </si>
  <si>
    <t>12.03.2015 17:00 - 12.03.2015 18:00</t>
  </si>
  <si>
    <t>12.03.2015 16:00 - 12.03.2015 17:00</t>
  </si>
  <si>
    <t>12.03.2015 15:00 - 12.03.2015 16:00</t>
  </si>
  <si>
    <t>12.03.2015 14:00 - 12.03.2015 15:00</t>
  </si>
  <si>
    <t>12.03.2015 13:00 - 12.03.2015 14:00</t>
  </si>
  <si>
    <t>12.03.2015 12:00 - 12.03.2015 13:00</t>
  </si>
  <si>
    <t>12.03.2015 11:00 - 12.03.2015 12:00</t>
  </si>
  <si>
    <t>12.03.2015 10:00 - 12.03.2015 11:00</t>
  </si>
  <si>
    <t>12.03.2015 09:00 - 12.03.2015 10:00</t>
  </si>
  <si>
    <t>12.03.2015 08:00 - 12.03.2015 09:00</t>
  </si>
  <si>
    <t>12.03.2015 07:00 - 12.03.2015 08:00</t>
  </si>
  <si>
    <t>12.03.2015 06:00 - 12.03.2015 07:00</t>
  </si>
  <si>
    <t>12.03.2015 05:00 - 12.03.2015 06:00</t>
  </si>
  <si>
    <t>12.03.2015 04:00 - 12.03.2015 05:00</t>
  </si>
  <si>
    <t>12.03.2015 03:00 - 12.03.2015 04:00</t>
  </si>
  <si>
    <t>12.03.2015 02:00 - 12.03.2015 03:00</t>
  </si>
  <si>
    <t>12.03.2015 01:00 - 12.03.2015 02:00</t>
  </si>
  <si>
    <t>12.03.2015 00:00 - 12.03.2015 01:00</t>
  </si>
  <si>
    <t>11.03.2015 23:00 - 12.03.2015 00:00</t>
  </si>
  <si>
    <t>11.03.2015 22:00 - 11.03.2015 23:00</t>
  </si>
  <si>
    <t>11.03.2015 21:00 - 11.03.2015 22:00</t>
  </si>
  <si>
    <t>11.03.2015 20:00 - 11.03.2015 21:00</t>
  </si>
  <si>
    <t>11.03.2015 19:00 - 11.03.2015 20:00</t>
  </si>
  <si>
    <t>11.03.2015 18:00 - 11.03.2015 19:00</t>
  </si>
  <si>
    <t>11.03.2015 17:00 - 11.03.2015 18:00</t>
  </si>
  <si>
    <t>11.03.2015 16:00 - 11.03.2015 17:00</t>
  </si>
  <si>
    <t>11.03.2015 15:00 - 11.03.2015 16:00</t>
  </si>
  <si>
    <t>11.03.2015 14:00 - 11.03.2015 15:00</t>
  </si>
  <si>
    <t>11.03.2015 13:00 - 11.03.2015 14:00</t>
  </si>
  <si>
    <t>11.03.2015 12:00 - 11.03.2015 13:00</t>
  </si>
  <si>
    <t>11.03.2015 11:00 - 11.03.2015 12:00</t>
  </si>
  <si>
    <t>11.03.2015 10:00 - 11.03.2015 11:00</t>
  </si>
  <si>
    <t>11.03.2015 09:00 - 11.03.2015 10:00</t>
  </si>
  <si>
    <t>11.03.2015 08:00 - 11.03.2015 09:00</t>
  </si>
  <si>
    <t>11.03.2015 07:00 - 11.03.2015 08:00</t>
  </si>
  <si>
    <t>11.03.2015 06:00 - 11.03.2015 07:00</t>
  </si>
  <si>
    <t>11.03.2015 05:00 - 11.03.2015 06:00</t>
  </si>
  <si>
    <t>11.03.2015 04:00 - 11.03.2015 05:00</t>
  </si>
  <si>
    <t>11.03.2015 03:00 - 11.03.2015 04:00</t>
  </si>
  <si>
    <t>11.03.2015 02:00 - 11.03.2015 03:00</t>
  </si>
  <si>
    <t>11.03.2015 01:00 - 11.03.2015 02:00</t>
  </si>
  <si>
    <t>11.03.2015 00:00 - 11.03.2015 01:00</t>
  </si>
  <si>
    <t>10.03.2015 23:00 - 11.03.2015 00:00</t>
  </si>
  <si>
    <t>10.03.2015 22:00 - 10.03.2015 23:00</t>
  </si>
  <si>
    <t>10.03.2015 21:00 - 10.03.2015 22:00</t>
  </si>
  <si>
    <t>10.03.2015 20:00 - 10.03.2015 21:00</t>
  </si>
  <si>
    <t>10.03.2015 19:00 - 10.03.2015 20:00</t>
  </si>
  <si>
    <t>10.03.2015 18:00 - 10.03.2015 19:00</t>
  </si>
  <si>
    <t>10.03.2015 17:00 - 10.03.2015 18:00</t>
  </si>
  <si>
    <t>10.03.2015 16:00 - 10.03.2015 17:00</t>
  </si>
  <si>
    <t>10.03.2015 15:00 - 10.03.2015 16:00</t>
  </si>
  <si>
    <t>10.03.2015 14:00 - 10.03.2015 15:00</t>
  </si>
  <si>
    <t>10.03.2015 13:00 - 10.03.2015 14:00</t>
  </si>
  <si>
    <t>10.03.2015 12:00 - 10.03.2015 13:00</t>
  </si>
  <si>
    <t>10.03.2015 11:00 - 10.03.2015 12:00</t>
  </si>
  <si>
    <t>10.03.2015 10:00 - 10.03.2015 11:00</t>
  </si>
  <si>
    <t>10.03.2015 09:00 - 10.03.2015 10:00</t>
  </si>
  <si>
    <t>10.03.2015 08:00 - 10.03.2015 09:00</t>
  </si>
  <si>
    <t>10.03.2015 07:00 - 10.03.2015 08:00</t>
  </si>
  <si>
    <t>10.03.2015 06:00 - 10.03.2015 07:00</t>
  </si>
  <si>
    <t>10.03.2015 05:00 - 10.03.2015 06:00</t>
  </si>
  <si>
    <t>10.03.2015 04:00 - 10.03.2015 05:00</t>
  </si>
  <si>
    <t>10.03.2015 03:00 - 10.03.2015 04:00</t>
  </si>
  <si>
    <t>10.03.2015 02:00 - 10.03.2015 03:00</t>
  </si>
  <si>
    <t>10.03.2015 01:00 - 10.03.2015 02:00</t>
  </si>
  <si>
    <t>10.03.2015 00:00 - 10.03.2015 01:00</t>
  </si>
  <si>
    <t>09.03.2015 23:00 - 10.03.2015 00:00</t>
  </si>
  <si>
    <t>09.03.2015 22:00 - 09.03.2015 23:00</t>
  </si>
  <si>
    <t>09.03.2015 21:00 - 09.03.2015 22:00</t>
  </si>
  <si>
    <t>09.03.2015 20:00 - 09.03.2015 21:00</t>
  </si>
  <si>
    <t>09.03.2015 19:00 - 09.03.2015 20:00</t>
  </si>
  <si>
    <t>09.03.2015 18:00 - 09.03.2015 19:00</t>
  </si>
  <si>
    <t>09.03.2015 17:00 - 09.03.2015 18:00</t>
  </si>
  <si>
    <t>09.03.2015 16:00 - 09.03.2015 17:00</t>
  </si>
  <si>
    <t>09.03.2015 15:00 - 09.03.2015 16:00</t>
  </si>
  <si>
    <t>09.03.2015 14:00 - 09.03.2015 15:00</t>
  </si>
  <si>
    <t>09.03.2015 13:00 - 09.03.2015 14:00</t>
  </si>
  <si>
    <t>09.03.2015 12:00 - 09.03.2015 13:00</t>
  </si>
  <si>
    <t>09.03.2015 11:00 - 09.03.2015 12:00</t>
  </si>
  <si>
    <t>09.03.2015 10:00 - 09.03.2015 11:00</t>
  </si>
  <si>
    <t>09.03.2015 09:00 - 09.03.2015 10:00</t>
  </si>
  <si>
    <t>09.03.2015 08:00 - 09.03.2015 09:00</t>
  </si>
  <si>
    <t>09.03.2015 07:00 - 09.03.2015 08:00</t>
  </si>
  <si>
    <t>09.03.2015 06:00 - 09.03.2015 07:00</t>
  </si>
  <si>
    <t>09.03.2015 05:00 - 09.03.2015 06:00</t>
  </si>
  <si>
    <t>09.03.2015 04:00 - 09.03.2015 05:00</t>
  </si>
  <si>
    <t>09.03.2015 03:00 - 09.03.2015 04:00</t>
  </si>
  <si>
    <t>09.03.2015 02:00 - 09.03.2015 03:00</t>
  </si>
  <si>
    <t>09.03.2015 01:00 - 09.03.2015 02:00</t>
  </si>
  <si>
    <t>09.03.2015 00:00 - 09.03.2015 01:00</t>
  </si>
  <si>
    <t>08.03.2015 23:00 - 09.03.2015 00:00</t>
  </si>
  <si>
    <t>08.03.2015 22:00 - 08.03.2015 23:00</t>
  </si>
  <si>
    <t>08.03.2015 21:00 - 08.03.2015 22:00</t>
  </si>
  <si>
    <t>08.03.2015 20:00 - 08.03.2015 21:00</t>
  </si>
  <si>
    <t>08.03.2015 19:00 - 08.03.2015 20:00</t>
  </si>
  <si>
    <t>08.03.2015 18:00 - 08.03.2015 19:00</t>
  </si>
  <si>
    <t>08.03.2015 17:00 - 08.03.2015 18:00</t>
  </si>
  <si>
    <t>08.03.2015 16:00 - 08.03.2015 17:00</t>
  </si>
  <si>
    <t>08.03.2015 15:00 - 08.03.2015 16:00</t>
  </si>
  <si>
    <t>08.03.2015 14:00 - 08.03.2015 15:00</t>
  </si>
  <si>
    <t>08.03.2015 13:00 - 08.03.2015 14:00</t>
  </si>
  <si>
    <t>08.03.2015 12:00 - 08.03.2015 13:00</t>
  </si>
  <si>
    <t>08.03.2015 11:00 - 08.03.2015 12:00</t>
  </si>
  <si>
    <t>08.03.2015 10:00 - 08.03.2015 11:00</t>
  </si>
  <si>
    <t>08.03.2015 09:00 - 08.03.2015 10:00</t>
  </si>
  <si>
    <t>08.03.2015 08:00 - 08.03.2015 09:00</t>
  </si>
  <si>
    <t>08.03.2015 07:00 - 08.03.2015 08:00</t>
  </si>
  <si>
    <t>08.03.2015 06:00 - 08.03.2015 07:00</t>
  </si>
  <si>
    <t>08.03.2015 05:00 - 08.03.2015 06:00</t>
  </si>
  <si>
    <t>08.03.2015 04:00 - 08.03.2015 05:00</t>
  </si>
  <si>
    <t>08.03.2015 03:00 - 08.03.2015 04:00</t>
  </si>
  <si>
    <t>08.03.2015 02:00 - 08.03.2015 03:00</t>
  </si>
  <si>
    <t>08.03.2015 01:00 - 08.03.2015 02:00</t>
  </si>
  <si>
    <t>08.03.2015 00:00 - 08.03.2015 01:00</t>
  </si>
  <si>
    <t>07.03.2015 23:00 - 08.03.2015 00:00</t>
  </si>
  <si>
    <t>07.03.2015 22:00 - 07.03.2015 23:00</t>
  </si>
  <si>
    <t>07.03.2015 21:00 - 07.03.2015 22:00</t>
  </si>
  <si>
    <t>07.03.2015 20:00 - 07.03.2015 21:00</t>
  </si>
  <si>
    <t>07.03.2015 19:00 - 07.03.2015 20:00</t>
  </si>
  <si>
    <t>07.03.2015 18:00 - 07.03.2015 19:00</t>
  </si>
  <si>
    <t>07.03.2015 17:00 - 07.03.2015 18:00</t>
  </si>
  <si>
    <t>07.03.2015 16:00 - 07.03.2015 17:00</t>
  </si>
  <si>
    <t>07.03.2015 15:00 - 07.03.2015 16:00</t>
  </si>
  <si>
    <t>07.03.2015 14:00 - 07.03.2015 15:00</t>
  </si>
  <si>
    <t>07.03.2015 13:00 - 07.03.2015 14:00</t>
  </si>
  <si>
    <t>07.03.2015 12:00 - 07.03.2015 13:00</t>
  </si>
  <si>
    <t>07.03.2015 11:00 - 07.03.2015 12:00</t>
  </si>
  <si>
    <t>07.03.2015 10:00 - 07.03.2015 11:00</t>
  </si>
  <si>
    <t>07.03.2015 09:00 - 07.03.2015 10:00</t>
  </si>
  <si>
    <t>07.03.2015 08:00 - 07.03.2015 09:00</t>
  </si>
  <si>
    <t>07.03.2015 07:00 - 07.03.2015 08:00</t>
  </si>
  <si>
    <t>07.03.2015 06:00 - 07.03.2015 07:00</t>
  </si>
  <si>
    <t>07.03.2015 05:00 - 07.03.2015 06:00</t>
  </si>
  <si>
    <t>07.03.2015 04:00 - 07.03.2015 05:00</t>
  </si>
  <si>
    <t>07.03.2015 03:00 - 07.03.2015 04:00</t>
  </si>
  <si>
    <t>07.03.2015 02:00 - 07.03.2015 03:00</t>
  </si>
  <si>
    <t>07.03.2015 01:00 - 07.03.2015 02:00</t>
  </si>
  <si>
    <t>07.03.2015 00:00 - 07.03.2015 01:00</t>
  </si>
  <si>
    <t>06.03.2015 23:00 - 07.03.2015 00:00</t>
  </si>
  <si>
    <t>06.03.2015 22:00 - 06.03.2015 23:00</t>
  </si>
  <si>
    <t>06.03.2015 21:00 - 06.03.2015 22:00</t>
  </si>
  <si>
    <t>06.03.2015 20:00 - 06.03.2015 21:00</t>
  </si>
  <si>
    <t>06.03.2015 19:00 - 06.03.2015 20:00</t>
  </si>
  <si>
    <t>06.03.2015 18:00 - 06.03.2015 19:00</t>
  </si>
  <si>
    <t>06.03.2015 17:00 - 06.03.2015 18:00</t>
  </si>
  <si>
    <t>06.03.2015 16:00 - 06.03.2015 17:00</t>
  </si>
  <si>
    <t>06.03.2015 15:00 - 06.03.2015 16:00</t>
  </si>
  <si>
    <t>06.03.2015 14:00 - 06.03.2015 15:00</t>
  </si>
  <si>
    <t>06.03.2015 13:00 - 06.03.2015 14:00</t>
  </si>
  <si>
    <t>06.03.2015 12:00 - 06.03.2015 13:00</t>
  </si>
  <si>
    <t>06.03.2015 11:00 - 06.03.2015 12:00</t>
  </si>
  <si>
    <t>06.03.2015 10:00 - 06.03.2015 11:00</t>
  </si>
  <si>
    <t>06.03.2015 09:00 - 06.03.2015 10:00</t>
  </si>
  <si>
    <t>06.03.2015 08:00 - 06.03.2015 09:00</t>
  </si>
  <si>
    <t>06.03.2015 07:00 - 06.03.2015 08:00</t>
  </si>
  <si>
    <t>06.03.2015 06:00 - 06.03.2015 07:00</t>
  </si>
  <si>
    <t>06.03.2015 05:00 - 06.03.2015 06:00</t>
  </si>
  <si>
    <t>06.03.2015 04:00 - 06.03.2015 05:00</t>
  </si>
  <si>
    <t>06.03.2015 03:00 - 06.03.2015 04:00</t>
  </si>
  <si>
    <t>06.03.2015 02:00 - 06.03.2015 03:00</t>
  </si>
  <si>
    <t>06.03.2015 01:00 - 06.03.2015 02:00</t>
  </si>
  <si>
    <t>06.03.2015 00:00 - 06.03.2015 01:00</t>
  </si>
  <si>
    <t>05.03.2015 23:00 - 06.03.2015 00:00</t>
  </si>
  <si>
    <t>05.03.2015 22:00 - 05.03.2015 23:00</t>
  </si>
  <si>
    <t>05.03.2015 21:00 - 05.03.2015 22:00</t>
  </si>
  <si>
    <t>05.03.2015 20:00 - 05.03.2015 21:00</t>
  </si>
  <si>
    <t>05.03.2015 19:00 - 05.03.2015 20:00</t>
  </si>
  <si>
    <t>05.03.2015 18:00 - 05.03.2015 19:00</t>
  </si>
  <si>
    <t>05.03.2015 17:00 - 05.03.2015 18:00</t>
  </si>
  <si>
    <t>05.03.2015 16:00 - 05.03.2015 17:00</t>
  </si>
  <si>
    <t>05.03.2015 15:00 - 05.03.2015 16:00</t>
  </si>
  <si>
    <t>05.03.2015 14:00 - 05.03.2015 15:00</t>
  </si>
  <si>
    <t>05.03.2015 13:00 - 05.03.2015 14:00</t>
  </si>
  <si>
    <t>05.03.2015 12:00 - 05.03.2015 13:00</t>
  </si>
  <si>
    <t>05.03.2015 11:00 - 05.03.2015 12:00</t>
  </si>
  <si>
    <t>05.03.2015 10:00 - 05.03.2015 11:00</t>
  </si>
  <si>
    <t>05.03.2015 09:00 - 05.03.2015 10:00</t>
  </si>
  <si>
    <t>05.03.2015 08:00 - 05.03.2015 09:00</t>
  </si>
  <si>
    <t>05.03.2015 07:00 - 05.03.2015 08:00</t>
  </si>
  <si>
    <t>05.03.2015 06:00 - 05.03.2015 07:00</t>
  </si>
  <si>
    <t>05.03.2015 05:00 - 05.03.2015 06:00</t>
  </si>
  <si>
    <t>05.03.2015 04:00 - 05.03.2015 05:00</t>
  </si>
  <si>
    <t>05.03.2015 03:00 - 05.03.2015 04:00</t>
  </si>
  <si>
    <t>05.03.2015 02:00 - 05.03.2015 03:00</t>
  </si>
  <si>
    <t>05.03.2015 01:00 - 05.03.2015 02:00</t>
  </si>
  <si>
    <t>05.03.2015 00:00 - 05.03.2015 01:00</t>
  </si>
  <si>
    <t>04.03.2015 23:00 - 05.03.2015 00:00</t>
  </si>
  <si>
    <t>04.03.2015 22:00 - 04.03.2015 23:00</t>
  </si>
  <si>
    <t>04.03.2015 21:00 - 04.03.2015 22:00</t>
  </si>
  <si>
    <t>04.03.2015 20:00 - 04.03.2015 21:00</t>
  </si>
  <si>
    <t>04.03.2015 19:00 - 04.03.2015 20:00</t>
  </si>
  <si>
    <t>04.03.2015 18:00 - 04.03.2015 19:00</t>
  </si>
  <si>
    <t>04.03.2015 17:00 - 04.03.2015 18:00</t>
  </si>
  <si>
    <t>04.03.2015 16:00 - 04.03.2015 17:00</t>
  </si>
  <si>
    <t>04.03.2015 15:00 - 04.03.2015 16:00</t>
  </si>
  <si>
    <t>04.03.2015 14:00 - 04.03.2015 15:00</t>
  </si>
  <si>
    <t>04.03.2015 13:00 - 04.03.2015 14:00</t>
  </si>
  <si>
    <t>04.03.2015 12:00 - 04.03.2015 13:00</t>
  </si>
  <si>
    <t>04.03.2015 11:00 - 04.03.2015 12:00</t>
  </si>
  <si>
    <t>04.03.2015 10:00 - 04.03.2015 11:00</t>
  </si>
  <si>
    <t>04.03.2015 09:00 - 04.03.2015 10:00</t>
  </si>
  <si>
    <t>04.03.2015 08:00 - 04.03.2015 09:00</t>
  </si>
  <si>
    <t>04.03.2015 07:00 - 04.03.2015 08:00</t>
  </si>
  <si>
    <t>04.03.2015 06:00 - 04.03.2015 07:00</t>
  </si>
  <si>
    <t>04.03.2015 05:00 - 04.03.2015 06:00</t>
  </si>
  <si>
    <t>04.03.2015 04:00 - 04.03.2015 05:00</t>
  </si>
  <si>
    <t>04.03.2015 03:00 - 04.03.2015 04:00</t>
  </si>
  <si>
    <t>04.03.2015 02:00 - 04.03.2015 03:00</t>
  </si>
  <si>
    <t>04.03.2015 01:00 - 04.03.2015 02:00</t>
  </si>
  <si>
    <t>04.03.2015 00:00 - 04.03.2015 01:00</t>
  </si>
  <si>
    <t>03.03.2015 23:00 - 04.03.2015 00:00</t>
  </si>
  <si>
    <t>03.03.2015 22:00 - 03.03.2015 23:00</t>
  </si>
  <si>
    <t>03.03.2015 21:00 - 03.03.2015 22:00</t>
  </si>
  <si>
    <t>03.03.2015 20:00 - 03.03.2015 21:00</t>
  </si>
  <si>
    <t>03.03.2015 19:00 - 03.03.2015 20:00</t>
  </si>
  <si>
    <t>03.03.2015 18:00 - 03.03.2015 19:00</t>
  </si>
  <si>
    <t>03.03.2015 17:00 - 03.03.2015 18:00</t>
  </si>
  <si>
    <t>03.03.2015 16:00 - 03.03.2015 17:00</t>
  </si>
  <si>
    <t>03.03.2015 15:00 - 03.03.2015 16:00</t>
  </si>
  <si>
    <t>03.03.2015 14:00 - 03.03.2015 15:00</t>
  </si>
  <si>
    <t>03.03.2015 13:00 - 03.03.2015 14:00</t>
  </si>
  <si>
    <t>03.03.2015 12:00 - 03.03.2015 13:00</t>
  </si>
  <si>
    <t>03.03.2015 11:00 - 03.03.2015 12:00</t>
  </si>
  <si>
    <t>03.03.2015 10:00 - 03.03.2015 11:00</t>
  </si>
  <si>
    <t>03.03.2015 09:00 - 03.03.2015 10:00</t>
  </si>
  <si>
    <t>03.03.2015 08:00 - 03.03.2015 09:00</t>
  </si>
  <si>
    <t>03.03.2015 07:00 - 03.03.2015 08:00</t>
  </si>
  <si>
    <t>03.03.2015 06:00 - 03.03.2015 07:00</t>
  </si>
  <si>
    <t>03.03.2015 05:00 - 03.03.2015 06:00</t>
  </si>
  <si>
    <t>03.03.2015 04:00 - 03.03.2015 05:00</t>
  </si>
  <si>
    <t>03.03.2015 03:00 - 03.03.2015 04:00</t>
  </si>
  <si>
    <t>03.03.2015 02:00 - 03.03.2015 03:00</t>
  </si>
  <si>
    <t>03.03.2015 01:00 - 03.03.2015 02:00</t>
  </si>
  <si>
    <t>03.03.2015 00:00 - 03.03.2015 01:00</t>
  </si>
  <si>
    <t>02.03.2015 23:00 - 03.03.2015 00:00</t>
  </si>
  <si>
    <t>02.03.2015 22:00 - 02.03.2015 23:00</t>
  </si>
  <si>
    <t>02.03.2015 21:00 - 02.03.2015 22:00</t>
  </si>
  <si>
    <t>02.03.2015 20:00 - 02.03.2015 21:00</t>
  </si>
  <si>
    <t>02.03.2015 19:00 - 02.03.2015 20:00</t>
  </si>
  <si>
    <t>02.03.2015 18:00 - 02.03.2015 19:00</t>
  </si>
  <si>
    <t>02.03.2015 17:00 - 02.03.2015 18:00</t>
  </si>
  <si>
    <t>02.03.2015 16:00 - 02.03.2015 17:00</t>
  </si>
  <si>
    <t>02.03.2015 15:00 - 02.03.2015 16:00</t>
  </si>
  <si>
    <t>02.03.2015 14:00 - 02.03.2015 15:00</t>
  </si>
  <si>
    <t>02.03.2015 13:00 - 02.03.2015 14:00</t>
  </si>
  <si>
    <t>02.03.2015 12:00 - 02.03.2015 13:00</t>
  </si>
  <si>
    <t>02.03.2015 11:00 - 02.03.2015 12:00</t>
  </si>
  <si>
    <t>02.03.2015 10:00 - 02.03.2015 11:00</t>
  </si>
  <si>
    <t>02.03.2015 09:00 - 02.03.2015 10:00</t>
  </si>
  <si>
    <t>02.03.2015 08:00 - 02.03.2015 09:00</t>
  </si>
  <si>
    <t>02.03.2015 07:00 - 02.03.2015 08:00</t>
  </si>
  <si>
    <t>02.03.2015 06:00 - 02.03.2015 07:00</t>
  </si>
  <si>
    <t>02.03.2015 05:00 - 02.03.2015 06:00</t>
  </si>
  <si>
    <t>02.03.2015 04:00 - 02.03.2015 05:00</t>
  </si>
  <si>
    <t>02.03.2015 03:00 - 02.03.2015 04:00</t>
  </si>
  <si>
    <t>02.03.2015 02:00 - 02.03.2015 03:00</t>
  </si>
  <si>
    <t>02.03.2015 01:00 - 02.03.2015 02:00</t>
  </si>
  <si>
    <t>02.03.2015 00:00 - 02.03.2015 01:00</t>
  </si>
  <si>
    <t>01.03.2015 23:00 - 02.03.2015 00:00</t>
  </si>
  <si>
    <t>01.03.2015 22:00 - 01.03.2015 23:00</t>
  </si>
  <si>
    <t>01.03.2015 21:00 - 01.03.2015 22:00</t>
  </si>
  <si>
    <t>01.03.2015 20:00 - 01.03.2015 21:00</t>
  </si>
  <si>
    <t>01.03.2015 19:00 - 01.03.2015 20:00</t>
  </si>
  <si>
    <t>01.03.2015 18:00 - 01.03.2015 19:00</t>
  </si>
  <si>
    <t>01.03.2015 17:00 - 01.03.2015 18:00</t>
  </si>
  <si>
    <t>01.03.2015 16:00 - 01.03.2015 17:00</t>
  </si>
  <si>
    <t>01.03.2015 15:00 - 01.03.2015 16:00</t>
  </si>
  <si>
    <t>01.03.2015 14:00 - 01.03.2015 15:00</t>
  </si>
  <si>
    <t>01.03.2015 13:00 - 01.03.2015 14:00</t>
  </si>
  <si>
    <t>01.03.2015 12:00 - 01.03.2015 13:00</t>
  </si>
  <si>
    <t>01.03.2015 11:00 - 01.03.2015 12:00</t>
  </si>
  <si>
    <t>01.03.2015 10:00 - 01.03.2015 11:00</t>
  </si>
  <si>
    <t>01.03.2015 09:00 - 01.03.2015 10:00</t>
  </si>
  <si>
    <t>01.03.2015 08:00 - 01.03.2015 09:00</t>
  </si>
  <si>
    <t>01.03.2015 07:00 - 01.03.2015 08:00</t>
  </si>
  <si>
    <t>01.03.2015 06:00 - 01.03.2015 07:00</t>
  </si>
  <si>
    <t>01.03.2015 05:00 - 01.03.2015 06:00</t>
  </si>
  <si>
    <t>01.03.2015 04:00 - 01.03.2015 05:00</t>
  </si>
  <si>
    <t>01.03.2015 03:00 - 01.03.2015 04:00</t>
  </si>
  <si>
    <t>01.03.2015 02:00 - 01.03.2015 03:00</t>
  </si>
  <si>
    <t>01.03.2015 01:00 - 01.03.2015 02:00</t>
  </si>
  <si>
    <t>01.03.2015 00:00 - 01.03.2015 01:00</t>
  </si>
  <si>
    <t>28.02.2015 23:00 - 01.03.2015 00:00</t>
  </si>
  <si>
    <t>28.02.2015 22:00 - 28.02.2015 23:00</t>
  </si>
  <si>
    <t>28.02.2015 21:00 - 28.02.2015 22:00</t>
  </si>
  <si>
    <t>28.02.2015 20:00 - 28.02.2015 21:00</t>
  </si>
  <si>
    <t>28.02.2015 19:00 - 28.02.2015 20:00</t>
  </si>
  <si>
    <t>28.02.2015 18:00 - 28.02.2015 19:00</t>
  </si>
  <si>
    <t>28.02.2015 17:00 - 28.02.2015 18:00</t>
  </si>
  <si>
    <t>28.02.2015 16:00 - 28.02.2015 17:00</t>
  </si>
  <si>
    <t>28.02.2015 15:00 - 28.02.2015 16:00</t>
  </si>
  <si>
    <t>28.02.2015 14:00 - 28.02.2015 15:00</t>
  </si>
  <si>
    <t>28.02.2015 13:00 - 28.02.2015 14:00</t>
  </si>
  <si>
    <t>28.02.2015 12:00 - 28.02.2015 13:00</t>
  </si>
  <si>
    <t>28.02.2015 11:00 - 28.02.2015 12:00</t>
  </si>
  <si>
    <t>28.02.2015 10:00 - 28.02.2015 11:00</t>
  </si>
  <si>
    <t>28.02.2015 09:00 - 28.02.2015 10:00</t>
  </si>
  <si>
    <t>28.02.2015 08:00 - 28.02.2015 09:00</t>
  </si>
  <si>
    <t>28.02.2015 07:00 - 28.02.2015 08:00</t>
  </si>
  <si>
    <t>28.02.2015 06:00 - 28.02.2015 07:00</t>
  </si>
  <si>
    <t>28.02.2015 05:00 - 28.02.2015 06:00</t>
  </si>
  <si>
    <t>28.02.2015 04:00 - 28.02.2015 05:00</t>
  </si>
  <si>
    <t>28.02.2015 03:00 - 28.02.2015 04:00</t>
  </si>
  <si>
    <t>28.02.2015 02:00 - 28.02.2015 03:00</t>
  </si>
  <si>
    <t>28.02.2015 01:00 - 28.02.2015 02:00</t>
  </si>
  <si>
    <t>28.02.2015 00:00 - 28.02.2015 01:00</t>
  </si>
  <si>
    <t>27.02.2015 23:00 - 28.02.2015 00:00</t>
  </si>
  <si>
    <t>27.02.2015 22:00 - 27.02.2015 23:00</t>
  </si>
  <si>
    <t>27.02.2015 21:00 - 27.02.2015 22:00</t>
  </si>
  <si>
    <t>27.02.2015 20:00 - 27.02.2015 21:00</t>
  </si>
  <si>
    <t>27.02.2015 19:00 - 27.02.2015 20:00</t>
  </si>
  <si>
    <t>27.02.2015 18:00 - 27.02.2015 19:00</t>
  </si>
  <si>
    <t>27.02.2015 17:00 - 27.02.2015 18:00</t>
  </si>
  <si>
    <t>27.02.2015 16:00 - 27.02.2015 17:00</t>
  </si>
  <si>
    <t>27.02.2015 15:00 - 27.02.2015 16:00</t>
  </si>
  <si>
    <t>27.02.2015 14:00 - 27.02.2015 15:00</t>
  </si>
  <si>
    <t>27.02.2015 13:00 - 27.02.2015 14:00</t>
  </si>
  <si>
    <t>27.02.2015 12:00 - 27.02.2015 13:00</t>
  </si>
  <si>
    <t>27.02.2015 11:00 - 27.02.2015 12:00</t>
  </si>
  <si>
    <t>27.02.2015 10:00 - 27.02.2015 11:00</t>
  </si>
  <si>
    <t>27.02.2015 09:00 - 27.02.2015 10:00</t>
  </si>
  <si>
    <t>27.02.2015 08:00 - 27.02.2015 09:00</t>
  </si>
  <si>
    <t>27.02.2015 07:00 - 27.02.2015 08:00</t>
  </si>
  <si>
    <t>27.02.2015 06:00 - 27.02.2015 07:00</t>
  </si>
  <si>
    <t>27.02.2015 05:00 - 27.02.2015 06:00</t>
  </si>
  <si>
    <t>27.02.2015 04:00 - 27.02.2015 05:00</t>
  </si>
  <si>
    <t>27.02.2015 03:00 - 27.02.2015 04:00</t>
  </si>
  <si>
    <t>27.02.2015 02:00 - 27.02.2015 03:00</t>
  </si>
  <si>
    <t>27.02.2015 01:00 - 27.02.2015 02:00</t>
  </si>
  <si>
    <t>27.02.2015 00:00 - 27.02.2015 01:00</t>
  </si>
  <si>
    <t>26.02.2015 23:00 - 27.02.2015 00:00</t>
  </si>
  <si>
    <t>26.02.2015 22:00 - 26.02.2015 23:00</t>
  </si>
  <si>
    <t>26.02.2015 21:00 - 26.02.2015 22:00</t>
  </si>
  <si>
    <t>26.02.2015 20:00 - 26.02.2015 21:00</t>
  </si>
  <si>
    <t>26.02.2015 19:00 - 26.02.2015 20:00</t>
  </si>
  <si>
    <t>26.02.2015 18:00 - 26.02.2015 19:00</t>
  </si>
  <si>
    <t>26.02.2015 17:00 - 26.02.2015 18:00</t>
  </si>
  <si>
    <t>26.02.2015 16:00 - 26.02.2015 17:00</t>
  </si>
  <si>
    <t>26.02.2015 15:00 - 26.02.2015 16:00</t>
  </si>
  <si>
    <t>26.02.2015 14:00 - 26.02.2015 15:00</t>
  </si>
  <si>
    <t>26.02.2015 13:00 - 26.02.2015 14:00</t>
  </si>
  <si>
    <t>26.02.2015 12:00 - 26.02.2015 13:00</t>
  </si>
  <si>
    <t>26.02.2015 11:00 - 26.02.2015 12:00</t>
  </si>
  <si>
    <t>26.02.2015 10:00 - 26.02.2015 11:00</t>
  </si>
  <si>
    <t>26.02.2015 09:00 - 26.02.2015 10:00</t>
  </si>
  <si>
    <t>26.02.2015 08:00 - 26.02.2015 09:00</t>
  </si>
  <si>
    <t>26.02.2015 07:00 - 26.02.2015 08:00</t>
  </si>
  <si>
    <t>26.02.2015 06:00 - 26.02.2015 07:00</t>
  </si>
  <si>
    <t>26.02.2015 05:00 - 26.02.2015 06:00</t>
  </si>
  <si>
    <t>26.02.2015 04:00 - 26.02.2015 05:00</t>
  </si>
  <si>
    <t>26.02.2015 03:00 - 26.02.2015 04:00</t>
  </si>
  <si>
    <t>26.02.2015 02:00 - 26.02.2015 03:00</t>
  </si>
  <si>
    <t>26.02.2015 01:00 - 26.02.2015 02:00</t>
  </si>
  <si>
    <t>26.02.2015 00:00 - 26.02.2015 01:00</t>
  </si>
  <si>
    <t>25.02.2015 23:00 - 26.02.2015 00:00</t>
  </si>
  <si>
    <t>25.02.2015 22:00 - 25.02.2015 23:00</t>
  </si>
  <si>
    <t>25.02.2015 21:00 - 25.02.2015 22:00</t>
  </si>
  <si>
    <t>25.02.2015 20:00 - 25.02.2015 21:00</t>
  </si>
  <si>
    <t>25.02.2015 19:00 - 25.02.2015 20:00</t>
  </si>
  <si>
    <t>25.02.2015 18:00 - 25.02.2015 19:00</t>
  </si>
  <si>
    <t>25.02.2015 17:00 - 25.02.2015 18:00</t>
  </si>
  <si>
    <t>25.02.2015 16:00 - 25.02.2015 17:00</t>
  </si>
  <si>
    <t>25.02.2015 15:00 - 25.02.2015 16:00</t>
  </si>
  <si>
    <t>25.02.2015 14:00 - 25.02.2015 15:00</t>
  </si>
  <si>
    <t>25.02.2015 13:00 - 25.02.2015 14:00</t>
  </si>
  <si>
    <t>25.02.2015 12:00 - 25.02.2015 13:00</t>
  </si>
  <si>
    <t>25.02.2015 11:00 - 25.02.2015 12:00</t>
  </si>
  <si>
    <t>25.02.2015 10:00 - 25.02.2015 11:00</t>
  </si>
  <si>
    <t>25.02.2015 09:00 - 25.02.2015 10:00</t>
  </si>
  <si>
    <t>25.02.2015 08:00 - 25.02.2015 09:00</t>
  </si>
  <si>
    <t>25.02.2015 07:00 - 25.02.2015 08:00</t>
  </si>
  <si>
    <t>25.02.2015 06:00 - 25.02.2015 07:00</t>
  </si>
  <si>
    <t>25.02.2015 05:00 - 25.02.2015 06:00</t>
  </si>
  <si>
    <t>25.02.2015 04:00 - 25.02.2015 05:00</t>
  </si>
  <si>
    <t>25.02.2015 03:00 - 25.02.2015 04:00</t>
  </si>
  <si>
    <t>25.02.2015 02:00 - 25.02.2015 03:00</t>
  </si>
  <si>
    <t>25.02.2015 01:00 - 25.02.2015 02:00</t>
  </si>
  <si>
    <t>25.02.2015 00:00 - 25.02.2015 01:00</t>
  </si>
  <si>
    <t>24.02.2015 23:00 - 25.02.2015 00:00</t>
  </si>
  <si>
    <t>24.02.2015 22:00 - 24.02.2015 23:00</t>
  </si>
  <si>
    <t>24.02.2015 21:00 - 24.02.2015 22:00</t>
  </si>
  <si>
    <t>24.02.2015 20:00 - 24.02.2015 21:00</t>
  </si>
  <si>
    <t>24.02.2015 19:00 - 24.02.2015 20:00</t>
  </si>
  <si>
    <t>24.02.2015 18:00 - 24.02.2015 19:00</t>
  </si>
  <si>
    <t>24.02.2015 17:00 - 24.02.2015 18:00</t>
  </si>
  <si>
    <t>24.02.2015 16:00 - 24.02.2015 17:00</t>
  </si>
  <si>
    <t>24.02.2015 15:00 - 24.02.2015 16:00</t>
  </si>
  <si>
    <t>24.02.2015 14:00 - 24.02.2015 15:00</t>
  </si>
  <si>
    <t>24.02.2015 13:00 - 24.02.2015 14:00</t>
  </si>
  <si>
    <t>24.02.2015 12:00 - 24.02.2015 13:00</t>
  </si>
  <si>
    <t>24.02.2015 11:00 - 24.02.2015 12:00</t>
  </si>
  <si>
    <t>24.02.2015 10:00 - 24.02.2015 11:00</t>
  </si>
  <si>
    <t>24.02.2015 09:00 - 24.02.2015 10:00</t>
  </si>
  <si>
    <t>24.02.2015 08:00 - 24.02.2015 09:00</t>
  </si>
  <si>
    <t>24.02.2015 07:00 - 24.02.2015 08:00</t>
  </si>
  <si>
    <t>24.02.2015 06:00 - 24.02.2015 07:00</t>
  </si>
  <si>
    <t>24.02.2015 05:00 - 24.02.2015 06:00</t>
  </si>
  <si>
    <t>24.02.2015 04:00 - 24.02.2015 05:00</t>
  </si>
  <si>
    <t>24.02.2015 03:00 - 24.02.2015 04:00</t>
  </si>
  <si>
    <t>24.02.2015 02:00 - 24.02.2015 03:00</t>
  </si>
  <si>
    <t>24.02.2015 01:00 - 24.02.2015 02:00</t>
  </si>
  <si>
    <t>24.02.2015 00:00 - 24.02.2015 01:00</t>
  </si>
  <si>
    <t>23.02.2015 23:00 - 24.02.2015 00:00</t>
  </si>
  <si>
    <t>23.02.2015 22:00 - 23.02.2015 23:00</t>
  </si>
  <si>
    <t>23.02.2015 21:00 - 23.02.2015 22:00</t>
  </si>
  <si>
    <t>23.02.2015 20:00 - 23.02.2015 21:00</t>
  </si>
  <si>
    <t>23.02.2015 19:00 - 23.02.2015 20:00</t>
  </si>
  <si>
    <t>23.02.2015 18:00 - 23.02.2015 19:00</t>
  </si>
  <si>
    <t>23.02.2015 17:00 - 23.02.2015 18:00</t>
  </si>
  <si>
    <t>23.02.2015 16:00 - 23.02.2015 17:00</t>
  </si>
  <si>
    <t>23.02.2015 15:00 - 23.02.2015 16:00</t>
  </si>
  <si>
    <t>23.02.2015 14:00 - 23.02.2015 15:00</t>
  </si>
  <si>
    <t>23.02.2015 13:00 - 23.02.2015 14:00</t>
  </si>
  <si>
    <t>23.02.2015 12:00 - 23.02.2015 13:00</t>
  </si>
  <si>
    <t>23.02.2015 11:00 - 23.02.2015 12:00</t>
  </si>
  <si>
    <t>23.02.2015 10:00 - 23.02.2015 11:00</t>
  </si>
  <si>
    <t>23.02.2015 09:00 - 23.02.2015 10:00</t>
  </si>
  <si>
    <t>23.02.2015 08:00 - 23.02.2015 09:00</t>
  </si>
  <si>
    <t>23.02.2015 07:00 - 23.02.2015 08:00</t>
  </si>
  <si>
    <t>23.02.2015 06:00 - 23.02.2015 07:00</t>
  </si>
  <si>
    <t>23.02.2015 05:00 - 23.02.2015 06:00</t>
  </si>
  <si>
    <t>23.02.2015 04:00 - 23.02.2015 05:00</t>
  </si>
  <si>
    <t>23.02.2015 03:00 - 23.02.2015 04:00</t>
  </si>
  <si>
    <t>23.02.2015 02:00 - 23.02.2015 03:00</t>
  </si>
  <si>
    <t>23.02.2015 01:00 - 23.02.2015 02:00</t>
  </si>
  <si>
    <t>23.02.2015 00:00 - 23.02.2015 01:00</t>
  </si>
  <si>
    <t>22.02.2015 23:00 - 23.02.2015 00:00</t>
  </si>
  <si>
    <t>22.02.2015 22:00 - 22.02.2015 23:00</t>
  </si>
  <si>
    <t>22.02.2015 21:00 - 22.02.2015 22:00</t>
  </si>
  <si>
    <t>22.02.2015 20:00 - 22.02.2015 21:00</t>
  </si>
  <si>
    <t>22.02.2015 19:00 - 22.02.2015 20:00</t>
  </si>
  <si>
    <t>22.02.2015 18:00 - 22.02.2015 19:00</t>
  </si>
  <si>
    <t>22.02.2015 17:00 - 22.02.2015 18:00</t>
  </si>
  <si>
    <t>22.02.2015 16:00 - 22.02.2015 17:00</t>
  </si>
  <si>
    <t>22.02.2015 15:00 - 22.02.2015 16:00</t>
  </si>
  <si>
    <t>22.02.2015 14:00 - 22.02.2015 15:00</t>
  </si>
  <si>
    <t>22.02.2015 13:00 - 22.02.2015 14:00</t>
  </si>
  <si>
    <t>22.02.2015 12:00 - 22.02.2015 13:00</t>
  </si>
  <si>
    <t>22.02.2015 11:00 - 22.02.2015 12:00</t>
  </si>
  <si>
    <t>22.02.2015 10:00 - 22.02.2015 11:00</t>
  </si>
  <si>
    <t>22.02.2015 09:00 - 22.02.2015 10:00</t>
  </si>
  <si>
    <t>22.02.2015 08:00 - 22.02.2015 09:00</t>
  </si>
  <si>
    <t>22.02.2015 07:00 - 22.02.2015 08:00</t>
  </si>
  <si>
    <t>22.02.2015 06:00 - 22.02.2015 07:00</t>
  </si>
  <si>
    <t>22.02.2015 05:00 - 22.02.2015 06:00</t>
  </si>
  <si>
    <t>22.02.2015 04:00 - 22.02.2015 05:00</t>
  </si>
  <si>
    <t>22.02.2015 03:00 - 22.02.2015 04:00</t>
  </si>
  <si>
    <t>22.02.2015 02:00 - 22.02.2015 03:00</t>
  </si>
  <si>
    <t>22.02.2015 01:00 - 22.02.2015 02:00</t>
  </si>
  <si>
    <t>22.02.2015 00:00 - 22.02.2015 01:00</t>
  </si>
  <si>
    <t>21.02.2015 23:00 - 22.02.2015 00:00</t>
  </si>
  <si>
    <t>21.02.2015 22:00 - 21.02.2015 23:00</t>
  </si>
  <si>
    <t>21.02.2015 21:00 - 21.02.2015 22:00</t>
  </si>
  <si>
    <t>21.02.2015 20:00 - 21.02.2015 21:00</t>
  </si>
  <si>
    <t>21.02.2015 19:00 - 21.02.2015 20:00</t>
  </si>
  <si>
    <t>21.02.2015 18:00 - 21.02.2015 19:00</t>
  </si>
  <si>
    <t>21.02.2015 17:00 - 21.02.2015 18:00</t>
  </si>
  <si>
    <t>21.02.2015 16:00 - 21.02.2015 17:00</t>
  </si>
  <si>
    <t>21.02.2015 15:00 - 21.02.2015 16:00</t>
  </si>
  <si>
    <t>21.02.2015 14:00 - 21.02.2015 15:00</t>
  </si>
  <si>
    <t>21.02.2015 13:00 - 21.02.2015 14:00</t>
  </si>
  <si>
    <t>21.02.2015 12:00 - 21.02.2015 13:00</t>
  </si>
  <si>
    <t>21.02.2015 11:00 - 21.02.2015 12:00</t>
  </si>
  <si>
    <t>21.02.2015 10:00 - 21.02.2015 11:00</t>
  </si>
  <si>
    <t>21.02.2015 09:00 - 21.02.2015 10:00</t>
  </si>
  <si>
    <t>21.02.2015 08:00 - 21.02.2015 09:00</t>
  </si>
  <si>
    <t>21.02.2015 07:00 - 21.02.2015 08:00</t>
  </si>
  <si>
    <t>21.02.2015 06:00 - 21.02.2015 07:00</t>
  </si>
  <si>
    <t>21.02.2015 05:00 - 21.02.2015 06:00</t>
  </si>
  <si>
    <t>21.02.2015 04:00 - 21.02.2015 05:00</t>
  </si>
  <si>
    <t>21.02.2015 03:00 - 21.02.2015 04:00</t>
  </si>
  <si>
    <t>21.02.2015 02:00 - 21.02.2015 03:00</t>
  </si>
  <si>
    <t>21.02.2015 01:00 - 21.02.2015 02:00</t>
  </si>
  <si>
    <t>21.02.2015 00:00 - 21.02.2015 01:00</t>
  </si>
  <si>
    <t>20.02.2015 23:00 - 21.02.2015 00:00</t>
  </si>
  <si>
    <t>20.02.2015 22:00 - 20.02.2015 23:00</t>
  </si>
  <si>
    <t>20.02.2015 21:00 - 20.02.2015 22:00</t>
  </si>
  <si>
    <t>20.02.2015 20:00 - 20.02.2015 21:00</t>
  </si>
  <si>
    <t>20.02.2015 19:00 - 20.02.2015 20:00</t>
  </si>
  <si>
    <t>20.02.2015 18:00 - 20.02.2015 19:00</t>
  </si>
  <si>
    <t>20.02.2015 17:00 - 20.02.2015 18:00</t>
  </si>
  <si>
    <t>20.02.2015 16:00 - 20.02.2015 17:00</t>
  </si>
  <si>
    <t>20.02.2015 15:00 - 20.02.2015 16:00</t>
  </si>
  <si>
    <t>20.02.2015 14:00 - 20.02.2015 15:00</t>
  </si>
  <si>
    <t>20.02.2015 13:00 - 20.02.2015 14:00</t>
  </si>
  <si>
    <t>20.02.2015 12:00 - 20.02.2015 13:00</t>
  </si>
  <si>
    <t>20.02.2015 11:00 - 20.02.2015 12:00</t>
  </si>
  <si>
    <t>20.02.2015 10:00 - 20.02.2015 11:00</t>
  </si>
  <si>
    <t>20.02.2015 09:00 - 20.02.2015 10:00</t>
  </si>
  <si>
    <t>20.02.2015 08:00 - 20.02.2015 09:00</t>
  </si>
  <si>
    <t>20.02.2015 07:00 - 20.02.2015 08:00</t>
  </si>
  <si>
    <t>20.02.2015 06:00 - 20.02.2015 07:00</t>
  </si>
  <si>
    <t>20.02.2015 05:00 - 20.02.2015 06:00</t>
  </si>
  <si>
    <t>20.02.2015 04:00 - 20.02.2015 05:00</t>
  </si>
  <si>
    <t>20.02.2015 03:00 - 20.02.2015 04:00</t>
  </si>
  <si>
    <t>20.02.2015 02:00 - 20.02.2015 03:00</t>
  </si>
  <si>
    <t>20.02.2015 01:00 - 20.02.2015 02:00</t>
  </si>
  <si>
    <t>20.02.2015 00:00 - 20.02.2015 01:00</t>
  </si>
  <si>
    <t>19.02.2015 23:00 - 20.02.2015 00:00</t>
  </si>
  <si>
    <t>19.02.2015 22:00 - 19.02.2015 23:00</t>
  </si>
  <si>
    <t>19.02.2015 21:00 - 19.02.2015 22:00</t>
  </si>
  <si>
    <t>19.02.2015 20:00 - 19.02.2015 21:00</t>
  </si>
  <si>
    <t>19.02.2015 19:00 - 19.02.2015 20:00</t>
  </si>
  <si>
    <t>19.02.2015 18:00 - 19.02.2015 19:00</t>
  </si>
  <si>
    <t>19.02.2015 17:00 - 19.02.2015 18:00</t>
  </si>
  <si>
    <t>19.02.2015 16:00 - 19.02.2015 17:00</t>
  </si>
  <si>
    <t>19.02.2015 15:00 - 19.02.2015 16:00</t>
  </si>
  <si>
    <t>19.02.2015 14:00 - 19.02.2015 15:00</t>
  </si>
  <si>
    <t>19.02.2015 13:00 - 19.02.2015 14:00</t>
  </si>
  <si>
    <t>19.02.2015 12:00 - 19.02.2015 13:00</t>
  </si>
  <si>
    <t>19.02.2015 11:00 - 19.02.2015 12:00</t>
  </si>
  <si>
    <t>19.02.2015 10:00 - 19.02.2015 11:00</t>
  </si>
  <si>
    <t>19.02.2015 09:00 - 19.02.2015 10:00</t>
  </si>
  <si>
    <t>19.02.2015 08:00 - 19.02.2015 09:00</t>
  </si>
  <si>
    <t>19.02.2015 07:00 - 19.02.2015 08:00</t>
  </si>
  <si>
    <t>19.02.2015 06:00 - 19.02.2015 07:00</t>
  </si>
  <si>
    <t>19.02.2015 05:00 - 19.02.2015 06:00</t>
  </si>
  <si>
    <t>19.02.2015 04:00 - 19.02.2015 05:00</t>
  </si>
  <si>
    <t>19.02.2015 03:00 - 19.02.2015 04:00</t>
  </si>
  <si>
    <t>19.02.2015 02:00 - 19.02.2015 03:00</t>
  </si>
  <si>
    <t>19.02.2015 01:00 - 19.02.2015 02:00</t>
  </si>
  <si>
    <t>19.02.2015 00:00 - 19.02.2015 01:00</t>
  </si>
  <si>
    <t>18.02.2015 23:00 - 19.02.2015 00:00</t>
  </si>
  <si>
    <t>18.02.2015 22:00 - 18.02.2015 23:00</t>
  </si>
  <si>
    <t>18.02.2015 21:00 - 18.02.2015 22:00</t>
  </si>
  <si>
    <t>18.02.2015 20:00 - 18.02.2015 21:00</t>
  </si>
  <si>
    <t>18.02.2015 19:00 - 18.02.2015 20:00</t>
  </si>
  <si>
    <t>18.02.2015 18:00 - 18.02.2015 19:00</t>
  </si>
  <si>
    <t>18.02.2015 17:00 - 18.02.2015 18:00</t>
  </si>
  <si>
    <t>18.02.2015 16:00 - 18.02.2015 17:00</t>
  </si>
  <si>
    <t>18.02.2015 15:00 - 18.02.2015 16:00</t>
  </si>
  <si>
    <t>18.02.2015 14:00 - 18.02.2015 15:00</t>
  </si>
  <si>
    <t>18.02.2015 13:00 - 18.02.2015 14:00</t>
  </si>
  <si>
    <t>18.02.2015 12:00 - 18.02.2015 13:00</t>
  </si>
  <si>
    <t>18.02.2015 11:00 - 18.02.2015 12:00</t>
  </si>
  <si>
    <t>18.02.2015 10:00 - 18.02.2015 11:00</t>
  </si>
  <si>
    <t>18.02.2015 09:00 - 18.02.2015 10:00</t>
  </si>
  <si>
    <t>18.02.2015 08:00 - 18.02.2015 09:00</t>
  </si>
  <si>
    <t>18.02.2015 07:00 - 18.02.2015 08:00</t>
  </si>
  <si>
    <t>18.02.2015 06:00 - 18.02.2015 07:00</t>
  </si>
  <si>
    <t>18.02.2015 05:00 - 18.02.2015 06:00</t>
  </si>
  <si>
    <t>18.02.2015 04:00 - 18.02.2015 05:00</t>
  </si>
  <si>
    <t>18.02.2015 03:00 - 18.02.2015 04:00</t>
  </si>
  <si>
    <t>18.02.2015 02:00 - 18.02.2015 03:00</t>
  </si>
  <si>
    <t>18.02.2015 01:00 - 18.02.2015 02:00</t>
  </si>
  <si>
    <t>18.02.2015 00:00 - 18.02.2015 01:00</t>
  </si>
  <si>
    <t>17.02.2015 23:00 - 18.02.2015 00:00</t>
  </si>
  <si>
    <t>17.02.2015 22:00 - 17.02.2015 23:00</t>
  </si>
  <si>
    <t>17.02.2015 21:00 - 17.02.2015 22:00</t>
  </si>
  <si>
    <t>17.02.2015 20:00 - 17.02.2015 21:00</t>
  </si>
  <si>
    <t>17.02.2015 19:00 - 17.02.2015 20:00</t>
  </si>
  <si>
    <t>17.02.2015 18:00 - 17.02.2015 19:00</t>
  </si>
  <si>
    <t>17.02.2015 17:00 - 17.02.2015 18:00</t>
  </si>
  <si>
    <t>17.02.2015 16:00 - 17.02.2015 17:00</t>
  </si>
  <si>
    <t>17.02.2015 15:00 - 17.02.2015 16:00</t>
  </si>
  <si>
    <t>17.02.2015 14:00 - 17.02.2015 15:00</t>
  </si>
  <si>
    <t>17.02.2015 13:00 - 17.02.2015 14:00</t>
  </si>
  <si>
    <t>17.02.2015 12:00 - 17.02.2015 13:00</t>
  </si>
  <si>
    <t>17.02.2015 11:00 - 17.02.2015 12:00</t>
  </si>
  <si>
    <t>17.02.2015 10:00 - 17.02.2015 11:00</t>
  </si>
  <si>
    <t>17.02.2015 09:00 - 17.02.2015 10:00</t>
  </si>
  <si>
    <t>17.02.2015 08:00 - 17.02.2015 09:00</t>
  </si>
  <si>
    <t>17.02.2015 07:00 - 17.02.2015 08:00</t>
  </si>
  <si>
    <t>17.02.2015 06:00 - 17.02.2015 07:00</t>
  </si>
  <si>
    <t>17.02.2015 05:00 - 17.02.2015 06:00</t>
  </si>
  <si>
    <t>17.02.2015 04:00 - 17.02.2015 05:00</t>
  </si>
  <si>
    <t>17.02.2015 03:00 - 17.02.2015 04:00</t>
  </si>
  <si>
    <t>17.02.2015 02:00 - 17.02.2015 03:00</t>
  </si>
  <si>
    <t>17.02.2015 01:00 - 17.02.2015 02:00</t>
  </si>
  <si>
    <t>17.02.2015 00:00 - 17.02.2015 01:00</t>
  </si>
  <si>
    <t>16.02.2015 23:00 - 17.02.2015 00:00</t>
  </si>
  <si>
    <t>16.02.2015 22:00 - 16.02.2015 23:00</t>
  </si>
  <si>
    <t>16.02.2015 21:00 - 16.02.2015 22:00</t>
  </si>
  <si>
    <t>16.02.2015 20:00 - 16.02.2015 21:00</t>
  </si>
  <si>
    <t>16.02.2015 19:00 - 16.02.2015 20:00</t>
  </si>
  <si>
    <t>16.02.2015 18:00 - 16.02.2015 19:00</t>
  </si>
  <si>
    <t>16.02.2015 17:00 - 16.02.2015 18:00</t>
  </si>
  <si>
    <t>16.02.2015 16:00 - 16.02.2015 17:00</t>
  </si>
  <si>
    <t>16.02.2015 15:00 - 16.02.2015 16:00</t>
  </si>
  <si>
    <t>16.02.2015 14:00 - 16.02.2015 15:00</t>
  </si>
  <si>
    <t>16.02.2015 13:00 - 16.02.2015 14:00</t>
  </si>
  <si>
    <t>16.02.2015 12:00 - 16.02.2015 13:00</t>
  </si>
  <si>
    <t>16.02.2015 11:00 - 16.02.2015 12:00</t>
  </si>
  <si>
    <t>16.02.2015 10:00 - 16.02.2015 11:00</t>
  </si>
  <si>
    <t>16.02.2015 09:00 - 16.02.2015 10:00</t>
  </si>
  <si>
    <t>16.02.2015 08:00 - 16.02.2015 09:00</t>
  </si>
  <si>
    <t>16.02.2015 07:00 - 16.02.2015 08:00</t>
  </si>
  <si>
    <t>16.02.2015 06:00 - 16.02.2015 07:00</t>
  </si>
  <si>
    <t>16.02.2015 05:00 - 16.02.2015 06:00</t>
  </si>
  <si>
    <t>16.02.2015 04:00 - 16.02.2015 05:00</t>
  </si>
  <si>
    <t>16.02.2015 03:00 - 16.02.2015 04:00</t>
  </si>
  <si>
    <t>16.02.2015 02:00 - 16.02.2015 03:00</t>
  </si>
  <si>
    <t>16.02.2015 01:00 - 16.02.2015 02:00</t>
  </si>
  <si>
    <t>16.02.2015 00:00 - 16.02.2015 01:00</t>
  </si>
  <si>
    <t>15.02.2015 23:00 - 16.02.2015 00:00</t>
  </si>
  <si>
    <t>15.02.2015 22:00 - 15.02.2015 23:00</t>
  </si>
  <si>
    <t>15.02.2015 21:00 - 15.02.2015 22:00</t>
  </si>
  <si>
    <t>15.02.2015 20:00 - 15.02.2015 21:00</t>
  </si>
  <si>
    <t>15.02.2015 19:00 - 15.02.2015 20:00</t>
  </si>
  <si>
    <t>15.02.2015 18:00 - 15.02.2015 19:00</t>
  </si>
  <si>
    <t>15.02.2015 17:00 - 15.02.2015 18:00</t>
  </si>
  <si>
    <t>15.02.2015 16:00 - 15.02.2015 17:00</t>
  </si>
  <si>
    <t>15.02.2015 15:00 - 15.02.2015 16:00</t>
  </si>
  <si>
    <t>15.02.2015 14:00 - 15.02.2015 15:00</t>
  </si>
  <si>
    <t>15.02.2015 13:00 - 15.02.2015 14:00</t>
  </si>
  <si>
    <t>15.02.2015 12:00 - 15.02.2015 13:00</t>
  </si>
  <si>
    <t>15.02.2015 11:00 - 15.02.2015 12:00</t>
  </si>
  <si>
    <t>15.02.2015 10:00 - 15.02.2015 11:00</t>
  </si>
  <si>
    <t>15.02.2015 09:00 - 15.02.2015 10:00</t>
  </si>
  <si>
    <t>15.02.2015 08:00 - 15.02.2015 09:00</t>
  </si>
  <si>
    <t>15.02.2015 07:00 - 15.02.2015 08:00</t>
  </si>
  <si>
    <t>15.02.2015 06:00 - 15.02.2015 07:00</t>
  </si>
  <si>
    <t>15.02.2015 05:00 - 15.02.2015 06:00</t>
  </si>
  <si>
    <t>15.02.2015 04:00 - 15.02.2015 05:00</t>
  </si>
  <si>
    <t>15.02.2015 03:00 - 15.02.2015 04:00</t>
  </si>
  <si>
    <t>15.02.2015 02:00 - 15.02.2015 03:00</t>
  </si>
  <si>
    <t>15.02.2015 01:00 - 15.02.2015 02:00</t>
  </si>
  <si>
    <t>15.02.2015 00:00 - 15.02.2015 01:00</t>
  </si>
  <si>
    <t>14.02.2015 23:00 - 15.02.2015 00:00</t>
  </si>
  <si>
    <t>14.02.2015 22:00 - 14.02.2015 23:00</t>
  </si>
  <si>
    <t>14.02.2015 21:00 - 14.02.2015 22:00</t>
  </si>
  <si>
    <t>14.02.2015 20:00 - 14.02.2015 21:00</t>
  </si>
  <si>
    <t>14.02.2015 19:00 - 14.02.2015 20:00</t>
  </si>
  <si>
    <t>14.02.2015 18:00 - 14.02.2015 19:00</t>
  </si>
  <si>
    <t>14.02.2015 17:00 - 14.02.2015 18:00</t>
  </si>
  <si>
    <t>14.02.2015 16:00 - 14.02.2015 17:00</t>
  </si>
  <si>
    <t>14.02.2015 15:00 - 14.02.2015 16:00</t>
  </si>
  <si>
    <t>14.02.2015 14:00 - 14.02.2015 15:00</t>
  </si>
  <si>
    <t>14.02.2015 13:00 - 14.02.2015 14:00</t>
  </si>
  <si>
    <t>14.02.2015 12:00 - 14.02.2015 13:00</t>
  </si>
  <si>
    <t>14.02.2015 11:00 - 14.02.2015 12:00</t>
  </si>
  <si>
    <t>14.02.2015 10:00 - 14.02.2015 11:00</t>
  </si>
  <si>
    <t>14.02.2015 09:00 - 14.02.2015 10:00</t>
  </si>
  <si>
    <t>14.02.2015 08:00 - 14.02.2015 09:00</t>
  </si>
  <si>
    <t>14.02.2015 07:00 - 14.02.2015 08:00</t>
  </si>
  <si>
    <t>14.02.2015 06:00 - 14.02.2015 07:00</t>
  </si>
  <si>
    <t>14.02.2015 05:00 - 14.02.2015 06:00</t>
  </si>
  <si>
    <t>14.02.2015 04:00 - 14.02.2015 05:00</t>
  </si>
  <si>
    <t>14.02.2015 03:00 - 14.02.2015 04:00</t>
  </si>
  <si>
    <t>14.02.2015 02:00 - 14.02.2015 03:00</t>
  </si>
  <si>
    <t>14.02.2015 01:00 - 14.02.2015 02:00</t>
  </si>
  <si>
    <t>14.02.2015 00:00 - 14.02.2015 01:00</t>
  </si>
  <si>
    <t>13.02.2015 23:00 - 14.02.2015 00:00</t>
  </si>
  <si>
    <t>13.02.2015 22:00 - 13.02.2015 23:00</t>
  </si>
  <si>
    <t>13.02.2015 21:00 - 13.02.2015 22:00</t>
  </si>
  <si>
    <t>13.02.2015 20:00 - 13.02.2015 21:00</t>
  </si>
  <si>
    <t>13.02.2015 19:00 - 13.02.2015 20:00</t>
  </si>
  <si>
    <t>13.02.2015 18:00 - 13.02.2015 19:00</t>
  </si>
  <si>
    <t>13.02.2015 17:00 - 13.02.2015 18:00</t>
  </si>
  <si>
    <t>13.02.2015 16:00 - 13.02.2015 17:00</t>
  </si>
  <si>
    <t>13.02.2015 15:00 - 13.02.2015 16:00</t>
  </si>
  <si>
    <t>13.02.2015 14:00 - 13.02.2015 15:00</t>
  </si>
  <si>
    <t>13.02.2015 13:00 - 13.02.2015 14:00</t>
  </si>
  <si>
    <t>13.02.2015 12:00 - 13.02.2015 13:00</t>
  </si>
  <si>
    <t>13.02.2015 11:00 - 13.02.2015 12:00</t>
  </si>
  <si>
    <t>13.02.2015 10:00 - 13.02.2015 11:00</t>
  </si>
  <si>
    <t>13.02.2015 09:00 - 13.02.2015 10:00</t>
  </si>
  <si>
    <t>13.02.2015 08:00 - 13.02.2015 09:00</t>
  </si>
  <si>
    <t>13.02.2015 07:00 - 13.02.2015 08:00</t>
  </si>
  <si>
    <t>13.02.2015 06:00 - 13.02.2015 07:00</t>
  </si>
  <si>
    <t>13.02.2015 05:00 - 13.02.2015 06:00</t>
  </si>
  <si>
    <t>13.02.2015 04:00 - 13.02.2015 05:00</t>
  </si>
  <si>
    <t>13.02.2015 03:00 - 13.02.2015 04:00</t>
  </si>
  <si>
    <t>13.02.2015 02:00 - 13.02.2015 03:00</t>
  </si>
  <si>
    <t>13.02.2015 01:00 - 13.02.2015 02:00</t>
  </si>
  <si>
    <t>13.02.2015 00:00 - 13.02.2015 01:00</t>
  </si>
  <si>
    <t>12.02.2015 23:00 - 13.02.2015 00:00</t>
  </si>
  <si>
    <t>12.02.2015 22:00 - 12.02.2015 23:00</t>
  </si>
  <si>
    <t>12.02.2015 21:00 - 12.02.2015 22:00</t>
  </si>
  <si>
    <t>12.02.2015 20:00 - 12.02.2015 21:00</t>
  </si>
  <si>
    <t>12.02.2015 19:00 - 12.02.2015 20:00</t>
  </si>
  <si>
    <t>12.02.2015 18:00 - 12.02.2015 19:00</t>
  </si>
  <si>
    <t>12.02.2015 17:00 - 12.02.2015 18:00</t>
  </si>
  <si>
    <t>12.02.2015 16:00 - 12.02.2015 17:00</t>
  </si>
  <si>
    <t>12.02.2015 15:00 - 12.02.2015 16:00</t>
  </si>
  <si>
    <t>12.02.2015 14:00 - 12.02.2015 15:00</t>
  </si>
  <si>
    <t>12.02.2015 13:00 - 12.02.2015 14:00</t>
  </si>
  <si>
    <t>12.02.2015 12:00 - 12.02.2015 13:00</t>
  </si>
  <si>
    <t>12.02.2015 11:00 - 12.02.2015 12:00</t>
  </si>
  <si>
    <t>12.02.2015 10:00 - 12.02.2015 11:00</t>
  </si>
  <si>
    <t>12.02.2015 09:00 - 12.02.2015 10:00</t>
  </si>
  <si>
    <t>12.02.2015 08:00 - 12.02.2015 09:00</t>
  </si>
  <si>
    <t>12.02.2015 07:00 - 12.02.2015 08:00</t>
  </si>
  <si>
    <t>12.02.2015 06:00 - 12.02.2015 07:00</t>
  </si>
  <si>
    <t>12.02.2015 05:00 - 12.02.2015 06:00</t>
  </si>
  <si>
    <t>12.02.2015 04:00 - 12.02.2015 05:00</t>
  </si>
  <si>
    <t>12.02.2015 03:00 - 12.02.2015 04:00</t>
  </si>
  <si>
    <t>12.02.2015 02:00 - 12.02.2015 03:00</t>
  </si>
  <si>
    <t>12.02.2015 01:00 - 12.02.2015 02:00</t>
  </si>
  <si>
    <t>12.02.2015 00:00 - 12.02.2015 01:00</t>
  </si>
  <si>
    <t>11.02.2015 23:00 - 12.02.2015 00:00</t>
  </si>
  <si>
    <t>11.02.2015 22:00 - 11.02.2015 23:00</t>
  </si>
  <si>
    <t>11.02.2015 21:00 - 11.02.2015 22:00</t>
  </si>
  <si>
    <t>11.02.2015 20:00 - 11.02.2015 21:00</t>
  </si>
  <si>
    <t>11.02.2015 19:00 - 11.02.2015 20:00</t>
  </si>
  <si>
    <t>11.02.2015 18:00 - 11.02.2015 19:00</t>
  </si>
  <si>
    <t>11.02.2015 17:00 - 11.02.2015 18:00</t>
  </si>
  <si>
    <t>11.02.2015 16:00 - 11.02.2015 17:00</t>
  </si>
  <si>
    <t>11.02.2015 15:00 - 11.02.2015 16:00</t>
  </si>
  <si>
    <t>11.02.2015 14:00 - 11.02.2015 15:00</t>
  </si>
  <si>
    <t>11.02.2015 13:00 - 11.02.2015 14:00</t>
  </si>
  <si>
    <t>11.02.2015 12:00 - 11.02.2015 13:00</t>
  </si>
  <si>
    <t>11.02.2015 11:00 - 11.02.2015 12:00</t>
  </si>
  <si>
    <t>11.02.2015 10:00 - 11.02.2015 11:00</t>
  </si>
  <si>
    <t>11.02.2015 09:00 - 11.02.2015 10:00</t>
  </si>
  <si>
    <t>11.02.2015 08:00 - 11.02.2015 09:00</t>
  </si>
  <si>
    <t>11.02.2015 07:00 - 11.02.2015 08:00</t>
  </si>
  <si>
    <t>11.02.2015 06:00 - 11.02.2015 07:00</t>
  </si>
  <si>
    <t>11.02.2015 05:00 - 11.02.2015 06:00</t>
  </si>
  <si>
    <t>11.02.2015 04:00 - 11.02.2015 05:00</t>
  </si>
  <si>
    <t>11.02.2015 03:00 - 11.02.2015 04:00</t>
  </si>
  <si>
    <t>11.02.2015 02:00 - 11.02.2015 03:00</t>
  </si>
  <si>
    <t>11.02.2015 01:00 - 11.02.2015 02:00</t>
  </si>
  <si>
    <t>11.02.2015 00:00 - 11.02.2015 01:00</t>
  </si>
  <si>
    <t>10.02.2015 23:00 - 11.02.2015 00:00</t>
  </si>
  <si>
    <t>10.02.2015 22:00 - 10.02.2015 23:00</t>
  </si>
  <si>
    <t>10.02.2015 21:00 - 10.02.2015 22:00</t>
  </si>
  <si>
    <t>10.02.2015 20:00 - 10.02.2015 21:00</t>
  </si>
  <si>
    <t>10.02.2015 19:00 - 10.02.2015 20:00</t>
  </si>
  <si>
    <t>10.02.2015 18:00 - 10.02.2015 19:00</t>
  </si>
  <si>
    <t>10.02.2015 17:00 - 10.02.2015 18:00</t>
  </si>
  <si>
    <t>10.02.2015 16:00 - 10.02.2015 17:00</t>
  </si>
  <si>
    <t>10.02.2015 15:00 - 10.02.2015 16:00</t>
  </si>
  <si>
    <t>10.02.2015 14:00 - 10.02.2015 15:00</t>
  </si>
  <si>
    <t>10.02.2015 13:00 - 10.02.2015 14:00</t>
  </si>
  <si>
    <t>10.02.2015 12:00 - 10.02.2015 13:00</t>
  </si>
  <si>
    <t>10.02.2015 11:00 - 10.02.2015 12:00</t>
  </si>
  <si>
    <t>10.02.2015 10:00 - 10.02.2015 11:00</t>
  </si>
  <si>
    <t>10.02.2015 09:00 - 10.02.2015 10:00</t>
  </si>
  <si>
    <t>10.02.2015 08:00 - 10.02.2015 09:00</t>
  </si>
  <si>
    <t>10.02.2015 07:00 - 10.02.2015 08:00</t>
  </si>
  <si>
    <t>10.02.2015 06:00 - 10.02.2015 07:00</t>
  </si>
  <si>
    <t>10.02.2015 05:00 - 10.02.2015 06:00</t>
  </si>
  <si>
    <t>10.02.2015 04:00 - 10.02.2015 05:00</t>
  </si>
  <si>
    <t>10.02.2015 03:00 - 10.02.2015 04:00</t>
  </si>
  <si>
    <t>10.02.2015 02:00 - 10.02.2015 03:00</t>
  </si>
  <si>
    <t>10.02.2015 01:00 - 10.02.2015 02:00</t>
  </si>
  <si>
    <t>10.02.2015 00:00 - 10.02.2015 01:00</t>
  </si>
  <si>
    <t>09.02.2015 23:00 - 10.02.2015 00:00</t>
  </si>
  <si>
    <t>09.02.2015 22:00 - 09.02.2015 23:00</t>
  </si>
  <si>
    <t>09.02.2015 21:00 - 09.02.2015 22:00</t>
  </si>
  <si>
    <t>09.02.2015 20:00 - 09.02.2015 21:00</t>
  </si>
  <si>
    <t>09.02.2015 19:00 - 09.02.2015 20:00</t>
  </si>
  <si>
    <t>09.02.2015 18:00 - 09.02.2015 19:00</t>
  </si>
  <si>
    <t>09.02.2015 17:00 - 09.02.2015 18:00</t>
  </si>
  <si>
    <t>09.02.2015 16:00 - 09.02.2015 17:00</t>
  </si>
  <si>
    <t>09.02.2015 15:00 - 09.02.2015 16:00</t>
  </si>
  <si>
    <t>09.02.2015 14:00 - 09.02.2015 15:00</t>
  </si>
  <si>
    <t>09.02.2015 13:00 - 09.02.2015 14:00</t>
  </si>
  <si>
    <t>09.02.2015 12:00 - 09.02.2015 13:00</t>
  </si>
  <si>
    <t>09.02.2015 11:00 - 09.02.2015 12:00</t>
  </si>
  <si>
    <t>09.02.2015 10:00 - 09.02.2015 11:00</t>
  </si>
  <si>
    <t>09.02.2015 09:00 - 09.02.2015 10:00</t>
  </si>
  <si>
    <t>09.02.2015 08:00 - 09.02.2015 09:00</t>
  </si>
  <si>
    <t>09.02.2015 07:00 - 09.02.2015 08:00</t>
  </si>
  <si>
    <t>09.02.2015 06:00 - 09.02.2015 07:00</t>
  </si>
  <si>
    <t>09.02.2015 05:00 - 09.02.2015 06:00</t>
  </si>
  <si>
    <t>09.02.2015 04:00 - 09.02.2015 05:00</t>
  </si>
  <si>
    <t>09.02.2015 03:00 - 09.02.2015 04:00</t>
  </si>
  <si>
    <t>09.02.2015 02:00 - 09.02.2015 03:00</t>
  </si>
  <si>
    <t>09.02.2015 01:00 - 09.02.2015 02:00</t>
  </si>
  <si>
    <t>09.02.2015 00:00 - 09.02.2015 01:00</t>
  </si>
  <si>
    <t>08.02.2015 23:00 - 09.02.2015 00:00</t>
  </si>
  <si>
    <t>08.02.2015 22:00 - 08.02.2015 23:00</t>
  </si>
  <si>
    <t>08.02.2015 21:00 - 08.02.2015 22:00</t>
  </si>
  <si>
    <t>08.02.2015 20:00 - 08.02.2015 21:00</t>
  </si>
  <si>
    <t>08.02.2015 19:00 - 08.02.2015 20:00</t>
  </si>
  <si>
    <t>08.02.2015 18:00 - 08.02.2015 19:00</t>
  </si>
  <si>
    <t>08.02.2015 17:00 - 08.02.2015 18:00</t>
  </si>
  <si>
    <t>08.02.2015 16:00 - 08.02.2015 17:00</t>
  </si>
  <si>
    <t>08.02.2015 15:00 - 08.02.2015 16:00</t>
  </si>
  <si>
    <t>08.02.2015 14:00 - 08.02.2015 15:00</t>
  </si>
  <si>
    <t>08.02.2015 13:00 - 08.02.2015 14:00</t>
  </si>
  <si>
    <t>08.02.2015 12:00 - 08.02.2015 13:00</t>
  </si>
  <si>
    <t>08.02.2015 11:00 - 08.02.2015 12:00</t>
  </si>
  <si>
    <t>08.02.2015 10:00 - 08.02.2015 11:00</t>
  </si>
  <si>
    <t>08.02.2015 09:00 - 08.02.2015 10:00</t>
  </si>
  <si>
    <t>08.02.2015 08:00 - 08.02.2015 09:00</t>
  </si>
  <si>
    <t>08.02.2015 07:00 - 08.02.2015 08:00</t>
  </si>
  <si>
    <t>08.02.2015 06:00 - 08.02.2015 07:00</t>
  </si>
  <si>
    <t>08.02.2015 05:00 - 08.02.2015 06:00</t>
  </si>
  <si>
    <t>08.02.2015 04:00 - 08.02.2015 05:00</t>
  </si>
  <si>
    <t>08.02.2015 03:00 - 08.02.2015 04:00</t>
  </si>
  <si>
    <t>08.02.2015 02:00 - 08.02.2015 03:00</t>
  </si>
  <si>
    <t>08.02.2015 01:00 - 08.02.2015 02:00</t>
  </si>
  <si>
    <t>08.02.2015 00:00 - 08.02.2015 01:00</t>
  </si>
  <si>
    <t>07.02.2015 23:00 - 08.02.2015 00:00</t>
  </si>
  <si>
    <t>07.02.2015 22:00 - 07.02.2015 23:00</t>
  </si>
  <si>
    <t>07.02.2015 21:00 - 07.02.2015 22:00</t>
  </si>
  <si>
    <t>07.02.2015 20:00 - 07.02.2015 21:00</t>
  </si>
  <si>
    <t>07.02.2015 19:00 - 07.02.2015 20:00</t>
  </si>
  <si>
    <t>07.02.2015 18:00 - 07.02.2015 19:00</t>
  </si>
  <si>
    <t>07.02.2015 17:00 - 07.02.2015 18:00</t>
  </si>
  <si>
    <t>07.02.2015 16:00 - 07.02.2015 17:00</t>
  </si>
  <si>
    <t>07.02.2015 15:00 - 07.02.2015 16:00</t>
  </si>
  <si>
    <t>07.02.2015 14:00 - 07.02.2015 15:00</t>
  </si>
  <si>
    <t>07.02.2015 13:00 - 07.02.2015 14:00</t>
  </si>
  <si>
    <t>07.02.2015 12:00 - 07.02.2015 13:00</t>
  </si>
  <si>
    <t>07.02.2015 11:00 - 07.02.2015 12:00</t>
  </si>
  <si>
    <t>07.02.2015 10:00 - 07.02.2015 11:00</t>
  </si>
  <si>
    <t>07.02.2015 09:00 - 07.02.2015 10:00</t>
  </si>
  <si>
    <t>07.02.2015 08:00 - 07.02.2015 09:00</t>
  </si>
  <si>
    <t>07.02.2015 07:00 - 07.02.2015 08:00</t>
  </si>
  <si>
    <t>07.02.2015 06:00 - 07.02.2015 07:00</t>
  </si>
  <si>
    <t>07.02.2015 05:00 - 07.02.2015 06:00</t>
  </si>
  <si>
    <t>07.02.2015 04:00 - 07.02.2015 05:00</t>
  </si>
  <si>
    <t>07.02.2015 03:00 - 07.02.2015 04:00</t>
  </si>
  <si>
    <t>07.02.2015 02:00 - 07.02.2015 03:00</t>
  </si>
  <si>
    <t>07.02.2015 01:00 - 07.02.2015 02:00</t>
  </si>
  <si>
    <t>07.02.2015 00:00 - 07.02.2015 01:00</t>
  </si>
  <si>
    <t>06.02.2015 23:00 - 07.02.2015 00:00</t>
  </si>
  <si>
    <t>06.02.2015 22:00 - 06.02.2015 23:00</t>
  </si>
  <si>
    <t>06.02.2015 21:00 - 06.02.2015 22:00</t>
  </si>
  <si>
    <t>06.02.2015 20:00 - 06.02.2015 21:00</t>
  </si>
  <si>
    <t>06.02.2015 19:00 - 06.02.2015 20:00</t>
  </si>
  <si>
    <t>06.02.2015 18:00 - 06.02.2015 19:00</t>
  </si>
  <si>
    <t>06.02.2015 17:00 - 06.02.2015 18:00</t>
  </si>
  <si>
    <t>06.02.2015 16:00 - 06.02.2015 17:00</t>
  </si>
  <si>
    <t>06.02.2015 15:00 - 06.02.2015 16:00</t>
  </si>
  <si>
    <t>06.02.2015 14:00 - 06.02.2015 15:00</t>
  </si>
  <si>
    <t>06.02.2015 13:00 - 06.02.2015 14:00</t>
  </si>
  <si>
    <t>06.02.2015 12:00 - 06.02.2015 13:00</t>
  </si>
  <si>
    <t>06.02.2015 11:00 - 06.02.2015 12:00</t>
  </si>
  <si>
    <t>06.02.2015 10:00 - 06.02.2015 11:00</t>
  </si>
  <si>
    <t>06.02.2015 09:00 - 06.02.2015 10:00</t>
  </si>
  <si>
    <t>06.02.2015 08:00 - 06.02.2015 09:00</t>
  </si>
  <si>
    <t>06.02.2015 07:00 - 06.02.2015 08:00</t>
  </si>
  <si>
    <t>06.02.2015 06:00 - 06.02.2015 07:00</t>
  </si>
  <si>
    <t>06.02.2015 05:00 - 06.02.2015 06:00</t>
  </si>
  <si>
    <t>06.02.2015 04:00 - 06.02.2015 05:00</t>
  </si>
  <si>
    <t>06.02.2015 03:00 - 06.02.2015 04:00</t>
  </si>
  <si>
    <t>06.02.2015 02:00 - 06.02.2015 03:00</t>
  </si>
  <si>
    <t>06.02.2015 01:00 - 06.02.2015 02:00</t>
  </si>
  <si>
    <t>06.02.2015 00:00 - 06.02.2015 01:00</t>
  </si>
  <si>
    <t>05.02.2015 23:00 - 06.02.2015 00:00</t>
  </si>
  <si>
    <t>05.02.2015 22:00 - 05.02.2015 23:00</t>
  </si>
  <si>
    <t>05.02.2015 21:00 - 05.02.2015 22:00</t>
  </si>
  <si>
    <t>05.02.2015 20:00 - 05.02.2015 21:00</t>
  </si>
  <si>
    <t>05.02.2015 19:00 - 05.02.2015 20:00</t>
  </si>
  <si>
    <t>05.02.2015 18:00 - 05.02.2015 19:00</t>
  </si>
  <si>
    <t>05.02.2015 17:00 - 05.02.2015 18:00</t>
  </si>
  <si>
    <t>05.02.2015 16:00 - 05.02.2015 17:00</t>
  </si>
  <si>
    <t>05.02.2015 15:00 - 05.02.2015 16:00</t>
  </si>
  <si>
    <t>05.02.2015 14:00 - 05.02.2015 15:00</t>
  </si>
  <si>
    <t>05.02.2015 13:00 - 05.02.2015 14:00</t>
  </si>
  <si>
    <t>05.02.2015 12:00 - 05.02.2015 13:00</t>
  </si>
  <si>
    <t>05.02.2015 11:00 - 05.02.2015 12:00</t>
  </si>
  <si>
    <t>05.02.2015 10:00 - 05.02.2015 11:00</t>
  </si>
  <si>
    <t>05.02.2015 09:00 - 05.02.2015 10:00</t>
  </si>
  <si>
    <t>05.02.2015 08:00 - 05.02.2015 09:00</t>
  </si>
  <si>
    <t>05.02.2015 07:00 - 05.02.2015 08:00</t>
  </si>
  <si>
    <t>05.02.2015 06:00 - 05.02.2015 07:00</t>
  </si>
  <si>
    <t>05.02.2015 05:00 - 05.02.2015 06:00</t>
  </si>
  <si>
    <t>05.02.2015 04:00 - 05.02.2015 05:00</t>
  </si>
  <si>
    <t>05.02.2015 03:00 - 05.02.2015 04:00</t>
  </si>
  <si>
    <t>05.02.2015 02:00 - 05.02.2015 03:00</t>
  </si>
  <si>
    <t>05.02.2015 01:00 - 05.02.2015 02:00</t>
  </si>
  <si>
    <t>05.02.2015 00:00 - 05.02.2015 01:00</t>
  </si>
  <si>
    <t>04.02.2015 23:00 - 05.02.2015 00:00</t>
  </si>
  <si>
    <t>04.02.2015 22:00 - 04.02.2015 23:00</t>
  </si>
  <si>
    <t>04.02.2015 21:00 - 04.02.2015 22:00</t>
  </si>
  <si>
    <t>04.02.2015 20:00 - 04.02.2015 21:00</t>
  </si>
  <si>
    <t>04.02.2015 19:00 - 04.02.2015 20:00</t>
  </si>
  <si>
    <t>04.02.2015 18:00 - 04.02.2015 19:00</t>
  </si>
  <si>
    <t>04.02.2015 17:00 - 04.02.2015 18:00</t>
  </si>
  <si>
    <t>04.02.2015 16:00 - 04.02.2015 17:00</t>
  </si>
  <si>
    <t>04.02.2015 15:00 - 04.02.2015 16:00</t>
  </si>
  <si>
    <t>04.02.2015 14:00 - 04.02.2015 15:00</t>
  </si>
  <si>
    <t>04.02.2015 13:00 - 04.02.2015 14:00</t>
  </si>
  <si>
    <t>04.02.2015 12:00 - 04.02.2015 13:00</t>
  </si>
  <si>
    <t>04.02.2015 11:00 - 04.02.2015 12:00</t>
  </si>
  <si>
    <t>04.02.2015 10:00 - 04.02.2015 11:00</t>
  </si>
  <si>
    <t>04.02.2015 09:00 - 04.02.2015 10:00</t>
  </si>
  <si>
    <t>04.02.2015 08:00 - 04.02.2015 09:00</t>
  </si>
  <si>
    <t>04.02.2015 07:00 - 04.02.2015 08:00</t>
  </si>
  <si>
    <t>04.02.2015 06:00 - 04.02.2015 07:00</t>
  </si>
  <si>
    <t>04.02.2015 05:00 - 04.02.2015 06:00</t>
  </si>
  <si>
    <t>04.02.2015 04:00 - 04.02.2015 05:00</t>
  </si>
  <si>
    <t>04.02.2015 03:00 - 04.02.2015 04:00</t>
  </si>
  <si>
    <t>04.02.2015 02:00 - 04.02.2015 03:00</t>
  </si>
  <si>
    <t>04.02.2015 01:00 - 04.02.2015 02:00</t>
  </si>
  <si>
    <t>04.02.2015 00:00 - 04.02.2015 01:00</t>
  </si>
  <si>
    <t>03.02.2015 23:00 - 04.02.2015 00:00</t>
  </si>
  <si>
    <t>03.02.2015 22:00 - 03.02.2015 23:00</t>
  </si>
  <si>
    <t>03.02.2015 21:00 - 03.02.2015 22:00</t>
  </si>
  <si>
    <t>03.02.2015 20:00 - 03.02.2015 21:00</t>
  </si>
  <si>
    <t>03.02.2015 19:00 - 03.02.2015 20:00</t>
  </si>
  <si>
    <t>03.02.2015 18:00 - 03.02.2015 19:00</t>
  </si>
  <si>
    <t>03.02.2015 17:00 - 03.02.2015 18:00</t>
  </si>
  <si>
    <t>03.02.2015 16:00 - 03.02.2015 17:00</t>
  </si>
  <si>
    <t>03.02.2015 15:00 - 03.02.2015 16:00</t>
  </si>
  <si>
    <t>03.02.2015 14:00 - 03.02.2015 15:00</t>
  </si>
  <si>
    <t>03.02.2015 13:00 - 03.02.2015 14:00</t>
  </si>
  <si>
    <t>03.02.2015 12:00 - 03.02.2015 13:00</t>
  </si>
  <si>
    <t>03.02.2015 11:00 - 03.02.2015 12:00</t>
  </si>
  <si>
    <t>03.02.2015 10:00 - 03.02.2015 11:00</t>
  </si>
  <si>
    <t>03.02.2015 09:00 - 03.02.2015 10:00</t>
  </si>
  <si>
    <t>03.02.2015 08:00 - 03.02.2015 09:00</t>
  </si>
  <si>
    <t>03.02.2015 07:00 - 03.02.2015 08:00</t>
  </si>
  <si>
    <t>03.02.2015 06:00 - 03.02.2015 07:00</t>
  </si>
  <si>
    <t>03.02.2015 05:00 - 03.02.2015 06:00</t>
  </si>
  <si>
    <t>03.02.2015 04:00 - 03.02.2015 05:00</t>
  </si>
  <si>
    <t>03.02.2015 03:00 - 03.02.2015 04:00</t>
  </si>
  <si>
    <t>03.02.2015 02:00 - 03.02.2015 03:00</t>
  </si>
  <si>
    <t>03.02.2015 01:00 - 03.02.2015 02:00</t>
  </si>
  <si>
    <t>03.02.2015 00:00 - 03.02.2015 01:00</t>
  </si>
  <si>
    <t>02.02.2015 23:00 - 03.02.2015 00:00</t>
  </si>
  <si>
    <t>02.02.2015 22:00 - 02.02.2015 23:00</t>
  </si>
  <si>
    <t>02.02.2015 21:00 - 02.02.2015 22:00</t>
  </si>
  <si>
    <t>02.02.2015 20:00 - 02.02.2015 21:00</t>
  </si>
  <si>
    <t>02.02.2015 19:00 - 02.02.2015 20:00</t>
  </si>
  <si>
    <t>02.02.2015 18:00 - 02.02.2015 19:00</t>
  </si>
  <si>
    <t>02.02.2015 17:00 - 02.02.2015 18:00</t>
  </si>
  <si>
    <t>02.02.2015 16:00 - 02.02.2015 17:00</t>
  </si>
  <si>
    <t>02.02.2015 15:00 - 02.02.2015 16:00</t>
  </si>
  <si>
    <t>02.02.2015 14:00 - 02.02.2015 15:00</t>
  </si>
  <si>
    <t>02.02.2015 13:00 - 02.02.2015 14:00</t>
  </si>
  <si>
    <t>02.02.2015 12:00 - 02.02.2015 13:00</t>
  </si>
  <si>
    <t>02.02.2015 11:00 - 02.02.2015 12:00</t>
  </si>
  <si>
    <t>02.02.2015 10:00 - 02.02.2015 11:00</t>
  </si>
  <si>
    <t>02.02.2015 09:00 - 02.02.2015 10:00</t>
  </si>
  <si>
    <t>02.02.2015 08:00 - 02.02.2015 09:00</t>
  </si>
  <si>
    <t>02.02.2015 07:00 - 02.02.2015 08:00</t>
  </si>
  <si>
    <t>02.02.2015 06:00 - 02.02.2015 07:00</t>
  </si>
  <si>
    <t>02.02.2015 05:00 - 02.02.2015 06:00</t>
  </si>
  <si>
    <t>02.02.2015 04:00 - 02.02.2015 05:00</t>
  </si>
  <si>
    <t>02.02.2015 03:00 - 02.02.2015 04:00</t>
  </si>
  <si>
    <t>02.02.2015 02:00 - 02.02.2015 03:00</t>
  </si>
  <si>
    <t>02.02.2015 01:00 - 02.02.2015 02:00</t>
  </si>
  <si>
    <t>02.02.2015 00:00 - 02.02.2015 01:00</t>
  </si>
  <si>
    <t>01.02.2015 23:00 - 02.02.2015 00:00</t>
  </si>
  <si>
    <t>01.02.2015 22:00 - 01.02.2015 23:00</t>
  </si>
  <si>
    <t>01.02.2015 21:00 - 01.02.2015 22:00</t>
  </si>
  <si>
    <t>01.02.2015 20:00 - 01.02.2015 21:00</t>
  </si>
  <si>
    <t>01.02.2015 19:00 - 01.02.2015 20:00</t>
  </si>
  <si>
    <t>01.02.2015 18:00 - 01.02.2015 19:00</t>
  </si>
  <si>
    <t>01.02.2015 17:00 - 01.02.2015 18:00</t>
  </si>
  <si>
    <t>01.02.2015 16:00 - 01.02.2015 17:00</t>
  </si>
  <si>
    <t>01.02.2015 15:00 - 01.02.2015 16:00</t>
  </si>
  <si>
    <t>01.02.2015 14:00 - 01.02.2015 15:00</t>
  </si>
  <si>
    <t>01.02.2015 13:00 - 01.02.2015 14:00</t>
  </si>
  <si>
    <t>01.02.2015 12:00 - 01.02.2015 13:00</t>
  </si>
  <si>
    <t>01.02.2015 11:00 - 01.02.2015 12:00</t>
  </si>
  <si>
    <t>01.02.2015 10:00 - 01.02.2015 11:00</t>
  </si>
  <si>
    <t>01.02.2015 09:00 - 01.02.2015 10:00</t>
  </si>
  <si>
    <t>01.02.2015 08:00 - 01.02.2015 09:00</t>
  </si>
  <si>
    <t>01.02.2015 07:00 - 01.02.2015 08:00</t>
  </si>
  <si>
    <t>01.02.2015 06:00 - 01.02.2015 07:00</t>
  </si>
  <si>
    <t>01.02.2015 05:00 - 01.02.2015 06:00</t>
  </si>
  <si>
    <t>01.02.2015 04:00 - 01.02.2015 05:00</t>
  </si>
  <si>
    <t>01.02.2015 03:00 - 01.02.2015 04:00</t>
  </si>
  <si>
    <t>01.02.2015 02:00 - 01.02.2015 03:00</t>
  </si>
  <si>
    <t>01.02.2015 01:00 - 01.02.2015 02:00</t>
  </si>
  <si>
    <t>01.02.2015 00:00 - 01.02.2015 01:00</t>
  </si>
  <si>
    <t>31.01.2015 23:00 - 01.02.2015 00:00</t>
  </si>
  <si>
    <t>31.01.2015 22:00 - 31.01.2015 23:00</t>
  </si>
  <si>
    <t>31.01.2015 21:00 - 31.01.2015 22:00</t>
  </si>
  <si>
    <t>31.01.2015 20:00 - 31.01.2015 21:00</t>
  </si>
  <si>
    <t>31.01.2015 19:00 - 31.01.2015 20:00</t>
  </si>
  <si>
    <t>31.01.2015 18:00 - 31.01.2015 19:00</t>
  </si>
  <si>
    <t>31.01.2015 17:00 - 31.01.2015 18:00</t>
  </si>
  <si>
    <t>31.01.2015 16:00 - 31.01.2015 17:00</t>
  </si>
  <si>
    <t>31.01.2015 15:00 - 31.01.2015 16:00</t>
  </si>
  <si>
    <t>31.01.2015 14:00 - 31.01.2015 15:00</t>
  </si>
  <si>
    <t>31.01.2015 13:00 - 31.01.2015 14:00</t>
  </si>
  <si>
    <t>31.01.2015 12:00 - 31.01.2015 13:00</t>
  </si>
  <si>
    <t>31.01.2015 11:00 - 31.01.2015 12:00</t>
  </si>
  <si>
    <t>31.01.2015 10:00 - 31.01.2015 11:00</t>
  </si>
  <si>
    <t>31.01.2015 09:00 - 31.01.2015 10:00</t>
  </si>
  <si>
    <t>31.01.2015 08:00 - 31.01.2015 09:00</t>
  </si>
  <si>
    <t>31.01.2015 07:00 - 31.01.2015 08:00</t>
  </si>
  <si>
    <t>31.01.2015 06:00 - 31.01.2015 07:00</t>
  </si>
  <si>
    <t>31.01.2015 05:00 - 31.01.2015 06:00</t>
  </si>
  <si>
    <t>31.01.2015 04:00 - 31.01.2015 05:00</t>
  </si>
  <si>
    <t>31.01.2015 03:00 - 31.01.2015 04:00</t>
  </si>
  <si>
    <t>31.01.2015 02:00 - 31.01.2015 03:00</t>
  </si>
  <si>
    <t>31.01.2015 01:00 - 31.01.2015 02:00</t>
  </si>
  <si>
    <t>31.01.2015 00:00 - 31.01.2015 01:00</t>
  </si>
  <si>
    <t>30.01.2015 23:00 - 31.01.2015 00:00</t>
  </si>
  <si>
    <t>30.01.2015 22:00 - 30.01.2015 23:00</t>
  </si>
  <si>
    <t>30.01.2015 21:00 - 30.01.2015 22:00</t>
  </si>
  <si>
    <t>30.01.2015 20:00 - 30.01.2015 21:00</t>
  </si>
  <si>
    <t>30.01.2015 19:00 - 30.01.2015 20:00</t>
  </si>
  <si>
    <t>30.01.2015 18:00 - 30.01.2015 19:00</t>
  </si>
  <si>
    <t>30.01.2015 17:00 - 30.01.2015 18:00</t>
  </si>
  <si>
    <t>30.01.2015 16:00 - 30.01.2015 17:00</t>
  </si>
  <si>
    <t>30.01.2015 15:00 - 30.01.2015 16:00</t>
  </si>
  <si>
    <t>30.01.2015 14:00 - 30.01.2015 15:00</t>
  </si>
  <si>
    <t>30.01.2015 13:00 - 30.01.2015 14:00</t>
  </si>
  <si>
    <t>30.01.2015 12:00 - 30.01.2015 13:00</t>
  </si>
  <si>
    <t>30.01.2015 11:00 - 30.01.2015 12:00</t>
  </si>
  <si>
    <t>30.01.2015 10:00 - 30.01.2015 11:00</t>
  </si>
  <si>
    <t>30.01.2015 09:00 - 30.01.2015 10:00</t>
  </si>
  <si>
    <t>30.01.2015 08:00 - 30.01.2015 09:00</t>
  </si>
  <si>
    <t>30.01.2015 07:00 - 30.01.2015 08:00</t>
  </si>
  <si>
    <t>30.01.2015 06:00 - 30.01.2015 07:00</t>
  </si>
  <si>
    <t>30.01.2015 05:00 - 30.01.2015 06:00</t>
  </si>
  <si>
    <t>30.01.2015 04:00 - 30.01.2015 05:00</t>
  </si>
  <si>
    <t>30.01.2015 03:00 - 30.01.2015 04:00</t>
  </si>
  <si>
    <t>30.01.2015 02:00 - 30.01.2015 03:00</t>
  </si>
  <si>
    <t>30.01.2015 01:00 - 30.01.2015 02:00</t>
  </si>
  <si>
    <t>30.01.2015 00:00 - 30.01.2015 01:00</t>
  </si>
  <si>
    <t>29.01.2015 23:00 - 30.01.2015 00:00</t>
  </si>
  <si>
    <t>29.01.2015 22:00 - 29.01.2015 23:00</t>
  </si>
  <si>
    <t>29.01.2015 21:00 - 29.01.2015 22:00</t>
  </si>
  <si>
    <t>29.01.2015 20:00 - 29.01.2015 21:00</t>
  </si>
  <si>
    <t>29.01.2015 19:00 - 29.01.2015 20:00</t>
  </si>
  <si>
    <t>29.01.2015 18:00 - 29.01.2015 19:00</t>
  </si>
  <si>
    <t>29.01.2015 17:00 - 29.01.2015 18:00</t>
  </si>
  <si>
    <t>29.01.2015 16:00 - 29.01.2015 17:00</t>
  </si>
  <si>
    <t>29.01.2015 15:00 - 29.01.2015 16:00</t>
  </si>
  <si>
    <t>29.01.2015 14:00 - 29.01.2015 15:00</t>
  </si>
  <si>
    <t>29.01.2015 13:00 - 29.01.2015 14:00</t>
  </si>
  <si>
    <t>29.01.2015 12:00 - 29.01.2015 13:00</t>
  </si>
  <si>
    <t>29.01.2015 11:00 - 29.01.2015 12:00</t>
  </si>
  <si>
    <t>29.01.2015 10:00 - 29.01.2015 11:00</t>
  </si>
  <si>
    <t>29.01.2015 09:00 - 29.01.2015 10:00</t>
  </si>
  <si>
    <t>29.01.2015 08:00 - 29.01.2015 09:00</t>
  </si>
  <si>
    <t>29.01.2015 07:00 - 29.01.2015 08:00</t>
  </si>
  <si>
    <t>29.01.2015 06:00 - 29.01.2015 07:00</t>
  </si>
  <si>
    <t>29.01.2015 05:00 - 29.01.2015 06:00</t>
  </si>
  <si>
    <t>29.01.2015 04:00 - 29.01.2015 05:00</t>
  </si>
  <si>
    <t>29.01.2015 03:00 - 29.01.2015 04:00</t>
  </si>
  <si>
    <t>29.01.2015 02:00 - 29.01.2015 03:00</t>
  </si>
  <si>
    <t>29.01.2015 01:00 - 29.01.2015 02:00</t>
  </si>
  <si>
    <t>29.01.2015 00:00 - 29.01.2015 01:00</t>
  </si>
  <si>
    <t>28.01.2015 23:00 - 29.01.2015 00:00</t>
  </si>
  <si>
    <t>28.01.2015 22:00 - 28.01.2015 23:00</t>
  </si>
  <si>
    <t>28.01.2015 21:00 - 28.01.2015 22:00</t>
  </si>
  <si>
    <t>28.01.2015 20:00 - 28.01.2015 21:00</t>
  </si>
  <si>
    <t>28.01.2015 19:00 - 28.01.2015 20:00</t>
  </si>
  <si>
    <t>28.01.2015 18:00 - 28.01.2015 19:00</t>
  </si>
  <si>
    <t>28.01.2015 17:00 - 28.01.2015 18:00</t>
  </si>
  <si>
    <t>28.01.2015 16:00 - 28.01.2015 17:00</t>
  </si>
  <si>
    <t>28.01.2015 15:00 - 28.01.2015 16:00</t>
  </si>
  <si>
    <t>28.01.2015 14:00 - 28.01.2015 15:00</t>
  </si>
  <si>
    <t>28.01.2015 13:00 - 28.01.2015 14:00</t>
  </si>
  <si>
    <t>28.01.2015 12:00 - 28.01.2015 13:00</t>
  </si>
  <si>
    <t>28.01.2015 11:00 - 28.01.2015 12:00</t>
  </si>
  <si>
    <t>28.01.2015 10:00 - 28.01.2015 11:00</t>
  </si>
  <si>
    <t>28.01.2015 09:00 - 28.01.2015 10:00</t>
  </si>
  <si>
    <t>28.01.2015 08:00 - 28.01.2015 09:00</t>
  </si>
  <si>
    <t>28.01.2015 07:00 - 28.01.2015 08:00</t>
  </si>
  <si>
    <t>28.01.2015 06:00 - 28.01.2015 07:00</t>
  </si>
  <si>
    <t>28.01.2015 05:00 - 28.01.2015 06:00</t>
  </si>
  <si>
    <t>28.01.2015 04:00 - 28.01.2015 05:00</t>
  </si>
  <si>
    <t>28.01.2015 03:00 - 28.01.2015 04:00</t>
  </si>
  <si>
    <t>28.01.2015 02:00 - 28.01.2015 03:00</t>
  </si>
  <si>
    <t>28.01.2015 01:00 - 28.01.2015 02:00</t>
  </si>
  <si>
    <t>28.01.2015 00:00 - 28.01.2015 01:00</t>
  </si>
  <si>
    <t>27.01.2015 23:00 - 28.01.2015 00:00</t>
  </si>
  <si>
    <t>27.01.2015 22:00 - 27.01.2015 23:00</t>
  </si>
  <si>
    <t>27.01.2015 21:00 - 27.01.2015 22:00</t>
  </si>
  <si>
    <t>27.01.2015 20:00 - 27.01.2015 21:00</t>
  </si>
  <si>
    <t>27.01.2015 19:00 - 27.01.2015 20:00</t>
  </si>
  <si>
    <t>27.01.2015 18:00 - 27.01.2015 19:00</t>
  </si>
  <si>
    <t>27.01.2015 17:00 - 27.01.2015 18:00</t>
  </si>
  <si>
    <t>27.01.2015 16:00 - 27.01.2015 17:00</t>
  </si>
  <si>
    <t>27.01.2015 15:00 - 27.01.2015 16:00</t>
  </si>
  <si>
    <t>27.01.2015 14:00 - 27.01.2015 15:00</t>
  </si>
  <si>
    <t>27.01.2015 13:00 - 27.01.2015 14:00</t>
  </si>
  <si>
    <t>27.01.2015 12:00 - 27.01.2015 13:00</t>
  </si>
  <si>
    <t>27.01.2015 11:00 - 27.01.2015 12:00</t>
  </si>
  <si>
    <t>27.01.2015 10:00 - 27.01.2015 11:00</t>
  </si>
  <si>
    <t>27.01.2015 09:00 - 27.01.2015 10:00</t>
  </si>
  <si>
    <t>27.01.2015 08:00 - 27.01.2015 09:00</t>
  </si>
  <si>
    <t>27.01.2015 07:00 - 27.01.2015 08:00</t>
  </si>
  <si>
    <t>27.01.2015 06:00 - 27.01.2015 07:00</t>
  </si>
  <si>
    <t>27.01.2015 05:00 - 27.01.2015 06:00</t>
  </si>
  <si>
    <t>27.01.2015 04:00 - 27.01.2015 05:00</t>
  </si>
  <si>
    <t>27.01.2015 03:00 - 27.01.2015 04:00</t>
  </si>
  <si>
    <t>27.01.2015 02:00 - 27.01.2015 03:00</t>
  </si>
  <si>
    <t>27.01.2015 01:00 - 27.01.2015 02:00</t>
  </si>
  <si>
    <t>27.01.2015 00:00 - 27.01.2015 01:00</t>
  </si>
  <si>
    <t>26.01.2015 23:00 - 27.01.2015 00:00</t>
  </si>
  <si>
    <t>26.01.2015 22:00 - 26.01.2015 23:00</t>
  </si>
  <si>
    <t>26.01.2015 21:00 - 26.01.2015 22:00</t>
  </si>
  <si>
    <t>26.01.2015 20:00 - 26.01.2015 21:00</t>
  </si>
  <si>
    <t>26.01.2015 19:00 - 26.01.2015 20:00</t>
  </si>
  <si>
    <t>26.01.2015 18:00 - 26.01.2015 19:00</t>
  </si>
  <si>
    <t>26.01.2015 17:00 - 26.01.2015 18:00</t>
  </si>
  <si>
    <t>26.01.2015 16:00 - 26.01.2015 17:00</t>
  </si>
  <si>
    <t>26.01.2015 15:00 - 26.01.2015 16:00</t>
  </si>
  <si>
    <t>26.01.2015 14:00 - 26.01.2015 15:00</t>
  </si>
  <si>
    <t>26.01.2015 13:00 - 26.01.2015 14:00</t>
  </si>
  <si>
    <t>26.01.2015 12:00 - 26.01.2015 13:00</t>
  </si>
  <si>
    <t>26.01.2015 11:00 - 26.01.2015 12:00</t>
  </si>
  <si>
    <t>26.01.2015 10:00 - 26.01.2015 11:00</t>
  </si>
  <si>
    <t>26.01.2015 09:00 - 26.01.2015 10:00</t>
  </si>
  <si>
    <t>26.01.2015 08:00 - 26.01.2015 09:00</t>
  </si>
  <si>
    <t>26.01.2015 07:00 - 26.01.2015 08:00</t>
  </si>
  <si>
    <t>26.01.2015 06:00 - 26.01.2015 07:00</t>
  </si>
  <si>
    <t>26.01.2015 05:00 - 26.01.2015 06:00</t>
  </si>
  <si>
    <t>26.01.2015 04:00 - 26.01.2015 05:00</t>
  </si>
  <si>
    <t>26.01.2015 03:00 - 26.01.2015 04:00</t>
  </si>
  <si>
    <t>26.01.2015 02:00 - 26.01.2015 03:00</t>
  </si>
  <si>
    <t>26.01.2015 01:00 - 26.01.2015 02:00</t>
  </si>
  <si>
    <t>26.01.2015 00:00 - 26.01.2015 01:00</t>
  </si>
  <si>
    <t>25.01.2015 23:00 - 26.01.2015 00:00</t>
  </si>
  <si>
    <t>25.01.2015 22:00 - 25.01.2015 23:00</t>
  </si>
  <si>
    <t>25.01.2015 21:00 - 25.01.2015 22:00</t>
  </si>
  <si>
    <t>25.01.2015 20:00 - 25.01.2015 21:00</t>
  </si>
  <si>
    <t>25.01.2015 19:00 - 25.01.2015 20:00</t>
  </si>
  <si>
    <t>25.01.2015 18:00 - 25.01.2015 19:00</t>
  </si>
  <si>
    <t>25.01.2015 17:00 - 25.01.2015 18:00</t>
  </si>
  <si>
    <t>25.01.2015 16:00 - 25.01.2015 17:00</t>
  </si>
  <si>
    <t>25.01.2015 15:00 - 25.01.2015 16:00</t>
  </si>
  <si>
    <t>25.01.2015 14:00 - 25.01.2015 15:00</t>
  </si>
  <si>
    <t>25.01.2015 13:00 - 25.01.2015 14:00</t>
  </si>
  <si>
    <t>25.01.2015 12:00 - 25.01.2015 13:00</t>
  </si>
  <si>
    <t>25.01.2015 11:00 - 25.01.2015 12:00</t>
  </si>
  <si>
    <t>25.01.2015 10:00 - 25.01.2015 11:00</t>
  </si>
  <si>
    <t>25.01.2015 09:00 - 25.01.2015 10:00</t>
  </si>
  <si>
    <t>25.01.2015 08:00 - 25.01.2015 09:00</t>
  </si>
  <si>
    <t>25.01.2015 07:00 - 25.01.2015 08:00</t>
  </si>
  <si>
    <t>25.01.2015 06:00 - 25.01.2015 07:00</t>
  </si>
  <si>
    <t>25.01.2015 05:00 - 25.01.2015 06:00</t>
  </si>
  <si>
    <t>25.01.2015 04:00 - 25.01.2015 05:00</t>
  </si>
  <si>
    <t>25.01.2015 03:00 - 25.01.2015 04:00</t>
  </si>
  <si>
    <t>25.01.2015 02:00 - 25.01.2015 03:00</t>
  </si>
  <si>
    <t>25.01.2015 01:00 - 25.01.2015 02:00</t>
  </si>
  <si>
    <t>25.01.2015 00:00 - 25.01.2015 01:00</t>
  </si>
  <si>
    <t>24.01.2015 23:00 - 25.01.2015 00:00</t>
  </si>
  <si>
    <t>24.01.2015 22:00 - 24.01.2015 23:00</t>
  </si>
  <si>
    <t>24.01.2015 21:00 - 24.01.2015 22:00</t>
  </si>
  <si>
    <t>24.01.2015 20:00 - 24.01.2015 21:00</t>
  </si>
  <si>
    <t>24.01.2015 19:00 - 24.01.2015 20:00</t>
  </si>
  <si>
    <t>24.01.2015 18:00 - 24.01.2015 19:00</t>
  </si>
  <si>
    <t>24.01.2015 17:00 - 24.01.2015 18:00</t>
  </si>
  <si>
    <t>24.01.2015 16:00 - 24.01.2015 17:00</t>
  </si>
  <si>
    <t>24.01.2015 15:00 - 24.01.2015 16:00</t>
  </si>
  <si>
    <t>24.01.2015 14:00 - 24.01.2015 15:00</t>
  </si>
  <si>
    <t>24.01.2015 13:00 - 24.01.2015 14:00</t>
  </si>
  <si>
    <t>24.01.2015 12:00 - 24.01.2015 13:00</t>
  </si>
  <si>
    <t>24.01.2015 11:00 - 24.01.2015 12:00</t>
  </si>
  <si>
    <t>24.01.2015 10:00 - 24.01.2015 11:00</t>
  </si>
  <si>
    <t>24.01.2015 09:00 - 24.01.2015 10:00</t>
  </si>
  <si>
    <t>24.01.2015 08:00 - 24.01.2015 09:00</t>
  </si>
  <si>
    <t>24.01.2015 07:00 - 24.01.2015 08:00</t>
  </si>
  <si>
    <t>24.01.2015 06:00 - 24.01.2015 07:00</t>
  </si>
  <si>
    <t>24.01.2015 05:00 - 24.01.2015 06:00</t>
  </si>
  <si>
    <t>24.01.2015 04:00 - 24.01.2015 05:00</t>
  </si>
  <si>
    <t>24.01.2015 03:00 - 24.01.2015 04:00</t>
  </si>
  <si>
    <t>24.01.2015 02:00 - 24.01.2015 03:00</t>
  </si>
  <si>
    <t>24.01.2015 01:00 - 24.01.2015 02:00</t>
  </si>
  <si>
    <t>24.01.2015 00:00 - 24.01.2015 01:00</t>
  </si>
  <si>
    <t>23.01.2015 23:00 - 24.01.2015 00:00</t>
  </si>
  <si>
    <t>23.01.2015 22:00 - 23.01.2015 23:00</t>
  </si>
  <si>
    <t>23.01.2015 21:00 - 23.01.2015 22:00</t>
  </si>
  <si>
    <t>23.01.2015 20:00 - 23.01.2015 21:00</t>
  </si>
  <si>
    <t>23.01.2015 19:00 - 23.01.2015 20:00</t>
  </si>
  <si>
    <t>23.01.2015 18:00 - 23.01.2015 19:00</t>
  </si>
  <si>
    <t>23.01.2015 17:00 - 23.01.2015 18:00</t>
  </si>
  <si>
    <t>23.01.2015 16:00 - 23.01.2015 17:00</t>
  </si>
  <si>
    <t>23.01.2015 15:00 - 23.01.2015 16:00</t>
  </si>
  <si>
    <t>23.01.2015 14:00 - 23.01.2015 15:00</t>
  </si>
  <si>
    <t>23.01.2015 13:00 - 23.01.2015 14:00</t>
  </si>
  <si>
    <t>23.01.2015 12:00 - 23.01.2015 13:00</t>
  </si>
  <si>
    <t>23.01.2015 11:00 - 23.01.2015 12:00</t>
  </si>
  <si>
    <t>23.01.2015 10:00 - 23.01.2015 11:00</t>
  </si>
  <si>
    <t>23.01.2015 09:00 - 23.01.2015 10:00</t>
  </si>
  <si>
    <t>23.01.2015 08:00 - 23.01.2015 09:00</t>
  </si>
  <si>
    <t>23.01.2015 07:00 - 23.01.2015 08:00</t>
  </si>
  <si>
    <t>23.01.2015 06:00 - 23.01.2015 07:00</t>
  </si>
  <si>
    <t>23.01.2015 05:00 - 23.01.2015 06:00</t>
  </si>
  <si>
    <t>23.01.2015 04:00 - 23.01.2015 05:00</t>
  </si>
  <si>
    <t>23.01.2015 03:00 - 23.01.2015 04:00</t>
  </si>
  <si>
    <t>23.01.2015 02:00 - 23.01.2015 03:00</t>
  </si>
  <si>
    <t>23.01.2015 01:00 - 23.01.2015 02:00</t>
  </si>
  <si>
    <t>23.01.2015 00:00 - 23.01.2015 01:00</t>
  </si>
  <si>
    <t>22.01.2015 23:00 - 23.01.2015 00:00</t>
  </si>
  <si>
    <t>22.01.2015 22:00 - 22.01.2015 23:00</t>
  </si>
  <si>
    <t>22.01.2015 21:00 - 22.01.2015 22:00</t>
  </si>
  <si>
    <t>22.01.2015 20:00 - 22.01.2015 21:00</t>
  </si>
  <si>
    <t>22.01.2015 19:00 - 22.01.2015 20:00</t>
  </si>
  <si>
    <t>22.01.2015 18:00 - 22.01.2015 19:00</t>
  </si>
  <si>
    <t>22.01.2015 17:00 - 22.01.2015 18:00</t>
  </si>
  <si>
    <t>22.01.2015 16:00 - 22.01.2015 17:00</t>
  </si>
  <si>
    <t>22.01.2015 15:00 - 22.01.2015 16:00</t>
  </si>
  <si>
    <t>22.01.2015 14:00 - 22.01.2015 15:00</t>
  </si>
  <si>
    <t>22.01.2015 13:00 - 22.01.2015 14:00</t>
  </si>
  <si>
    <t>22.01.2015 12:00 - 22.01.2015 13:00</t>
  </si>
  <si>
    <t>22.01.2015 11:00 - 22.01.2015 12:00</t>
  </si>
  <si>
    <t>22.01.2015 10:00 - 22.01.2015 11:00</t>
  </si>
  <si>
    <t>22.01.2015 09:00 - 22.01.2015 10:00</t>
  </si>
  <si>
    <t>22.01.2015 08:00 - 22.01.2015 09:00</t>
  </si>
  <si>
    <t>22.01.2015 07:00 - 22.01.2015 08:00</t>
  </si>
  <si>
    <t>22.01.2015 06:00 - 22.01.2015 07:00</t>
  </si>
  <si>
    <t>22.01.2015 05:00 - 22.01.2015 06:00</t>
  </si>
  <si>
    <t>22.01.2015 04:00 - 22.01.2015 05:00</t>
  </si>
  <si>
    <t>22.01.2015 03:00 - 22.01.2015 04:00</t>
  </si>
  <si>
    <t>22.01.2015 02:00 - 22.01.2015 03:00</t>
  </si>
  <si>
    <t>22.01.2015 01:00 - 22.01.2015 02:00</t>
  </si>
  <si>
    <t>22.01.2015 00:00 - 22.01.2015 01:00</t>
  </si>
  <si>
    <t>21.01.2015 23:00 - 22.01.2015 00:00</t>
  </si>
  <si>
    <t>21.01.2015 22:00 - 21.01.2015 23:00</t>
  </si>
  <si>
    <t>21.01.2015 21:00 - 21.01.2015 22:00</t>
  </si>
  <si>
    <t>21.01.2015 20:00 - 21.01.2015 21:00</t>
  </si>
  <si>
    <t>21.01.2015 19:00 - 21.01.2015 20:00</t>
  </si>
  <si>
    <t>21.01.2015 18:00 - 21.01.2015 19:00</t>
  </si>
  <si>
    <t>21.01.2015 17:00 - 21.01.2015 18:00</t>
  </si>
  <si>
    <t>21.01.2015 16:00 - 21.01.2015 17:00</t>
  </si>
  <si>
    <t>21.01.2015 15:00 - 21.01.2015 16:00</t>
  </si>
  <si>
    <t>21.01.2015 14:00 - 21.01.2015 15:00</t>
  </si>
  <si>
    <t>21.01.2015 13:00 - 21.01.2015 14:00</t>
  </si>
  <si>
    <t>21.01.2015 12:00 - 21.01.2015 13:00</t>
  </si>
  <si>
    <t>21.01.2015 11:00 - 21.01.2015 12:00</t>
  </si>
  <si>
    <t>21.01.2015 10:00 - 21.01.2015 11:00</t>
  </si>
  <si>
    <t>21.01.2015 09:00 - 21.01.2015 10:00</t>
  </si>
  <si>
    <t>21.01.2015 08:00 - 21.01.2015 09:00</t>
  </si>
  <si>
    <t>21.01.2015 07:00 - 21.01.2015 08:00</t>
  </si>
  <si>
    <t>21.01.2015 06:00 - 21.01.2015 07:00</t>
  </si>
  <si>
    <t>21.01.2015 05:00 - 21.01.2015 06:00</t>
  </si>
  <si>
    <t>21.01.2015 04:00 - 21.01.2015 05:00</t>
  </si>
  <si>
    <t>21.01.2015 03:00 - 21.01.2015 04:00</t>
  </si>
  <si>
    <t>21.01.2015 02:00 - 21.01.2015 03:00</t>
  </si>
  <si>
    <t>21.01.2015 01:00 - 21.01.2015 02:00</t>
  </si>
  <si>
    <t>21.01.2015 00:00 - 21.01.2015 01:00</t>
  </si>
  <si>
    <t>20.01.2015 23:00 - 21.01.2015 00:00</t>
  </si>
  <si>
    <t>20.01.2015 22:00 - 20.01.2015 23:00</t>
  </si>
  <si>
    <t>20.01.2015 21:00 - 20.01.2015 22:00</t>
  </si>
  <si>
    <t>20.01.2015 20:00 - 20.01.2015 21:00</t>
  </si>
  <si>
    <t>20.01.2015 19:00 - 20.01.2015 20:00</t>
  </si>
  <si>
    <t>20.01.2015 18:00 - 20.01.2015 19:00</t>
  </si>
  <si>
    <t>20.01.2015 17:00 - 20.01.2015 18:00</t>
  </si>
  <si>
    <t>20.01.2015 16:00 - 20.01.2015 17:00</t>
  </si>
  <si>
    <t>20.01.2015 15:00 - 20.01.2015 16:00</t>
  </si>
  <si>
    <t>20.01.2015 14:00 - 20.01.2015 15:00</t>
  </si>
  <si>
    <t>20.01.2015 13:00 - 20.01.2015 14:00</t>
  </si>
  <si>
    <t>20.01.2015 12:00 - 20.01.2015 13:00</t>
  </si>
  <si>
    <t>20.01.2015 11:00 - 20.01.2015 12:00</t>
  </si>
  <si>
    <t>20.01.2015 10:00 - 20.01.2015 11:00</t>
  </si>
  <si>
    <t>20.01.2015 09:00 - 20.01.2015 10:00</t>
  </si>
  <si>
    <t>20.01.2015 08:00 - 20.01.2015 09:00</t>
  </si>
  <si>
    <t>20.01.2015 07:00 - 20.01.2015 08:00</t>
  </si>
  <si>
    <t>20.01.2015 06:00 - 20.01.2015 07:00</t>
  </si>
  <si>
    <t>20.01.2015 05:00 - 20.01.2015 06:00</t>
  </si>
  <si>
    <t>20.01.2015 04:00 - 20.01.2015 05:00</t>
  </si>
  <si>
    <t>20.01.2015 03:00 - 20.01.2015 04:00</t>
  </si>
  <si>
    <t>20.01.2015 02:00 - 20.01.2015 03:00</t>
  </si>
  <si>
    <t>20.01.2015 01:00 - 20.01.2015 02:00</t>
  </si>
  <si>
    <t>20.01.2015 00:00 - 20.01.2015 01:00</t>
  </si>
  <si>
    <t>19.01.2015 23:00 - 20.01.2015 00:00</t>
  </si>
  <si>
    <t>19.01.2015 22:00 - 19.01.2015 23:00</t>
  </si>
  <si>
    <t>19.01.2015 21:00 - 19.01.2015 22:00</t>
  </si>
  <si>
    <t>19.01.2015 20:00 - 19.01.2015 21:00</t>
  </si>
  <si>
    <t>19.01.2015 19:00 - 19.01.2015 20:00</t>
  </si>
  <si>
    <t>19.01.2015 18:00 - 19.01.2015 19:00</t>
  </si>
  <si>
    <t>19.01.2015 17:00 - 19.01.2015 18:00</t>
  </si>
  <si>
    <t>19.01.2015 16:00 - 19.01.2015 17:00</t>
  </si>
  <si>
    <t>19.01.2015 15:00 - 19.01.2015 16:00</t>
  </si>
  <si>
    <t>19.01.2015 14:00 - 19.01.2015 15:00</t>
  </si>
  <si>
    <t>19.01.2015 13:00 - 19.01.2015 14:00</t>
  </si>
  <si>
    <t>19.01.2015 12:00 - 19.01.2015 13:00</t>
  </si>
  <si>
    <t>19.01.2015 11:00 - 19.01.2015 12:00</t>
  </si>
  <si>
    <t>19.01.2015 10:00 - 19.01.2015 11:00</t>
  </si>
  <si>
    <t>19.01.2015 09:00 - 19.01.2015 10:00</t>
  </si>
  <si>
    <t>19.01.2015 08:00 - 19.01.2015 09:00</t>
  </si>
  <si>
    <t>19.01.2015 07:00 - 19.01.2015 08:00</t>
  </si>
  <si>
    <t>19.01.2015 06:00 - 19.01.2015 07:00</t>
  </si>
  <si>
    <t>19.01.2015 05:00 - 19.01.2015 06:00</t>
  </si>
  <si>
    <t>19.01.2015 04:00 - 19.01.2015 05:00</t>
  </si>
  <si>
    <t>19.01.2015 03:00 - 19.01.2015 04:00</t>
  </si>
  <si>
    <t>19.01.2015 02:00 - 19.01.2015 03:00</t>
  </si>
  <si>
    <t>19.01.2015 01:00 - 19.01.2015 02:00</t>
  </si>
  <si>
    <t>19.01.2015 00:00 - 19.01.2015 01:00</t>
  </si>
  <si>
    <t>18.01.2015 23:00 - 19.01.2015 00:00</t>
  </si>
  <si>
    <t>18.01.2015 22:00 - 18.01.2015 23:00</t>
  </si>
  <si>
    <t>18.01.2015 21:00 - 18.01.2015 22:00</t>
  </si>
  <si>
    <t>18.01.2015 20:00 - 18.01.2015 21:00</t>
  </si>
  <si>
    <t>18.01.2015 19:00 - 18.01.2015 20:00</t>
  </si>
  <si>
    <t>18.01.2015 18:00 - 18.01.2015 19:00</t>
  </si>
  <si>
    <t>18.01.2015 17:00 - 18.01.2015 18:00</t>
  </si>
  <si>
    <t>18.01.2015 16:00 - 18.01.2015 17:00</t>
  </si>
  <si>
    <t>18.01.2015 15:00 - 18.01.2015 16:00</t>
  </si>
  <si>
    <t>18.01.2015 14:00 - 18.01.2015 15:00</t>
  </si>
  <si>
    <t>18.01.2015 13:00 - 18.01.2015 14:00</t>
  </si>
  <si>
    <t>18.01.2015 12:00 - 18.01.2015 13:00</t>
  </si>
  <si>
    <t>18.01.2015 11:00 - 18.01.2015 12:00</t>
  </si>
  <si>
    <t>18.01.2015 10:00 - 18.01.2015 11:00</t>
  </si>
  <si>
    <t>18.01.2015 09:00 - 18.01.2015 10:00</t>
  </si>
  <si>
    <t>18.01.2015 08:00 - 18.01.2015 09:00</t>
  </si>
  <si>
    <t>18.01.2015 07:00 - 18.01.2015 08:00</t>
  </si>
  <si>
    <t>18.01.2015 06:00 - 18.01.2015 07:00</t>
  </si>
  <si>
    <t>18.01.2015 05:00 - 18.01.2015 06:00</t>
  </si>
  <si>
    <t>18.01.2015 04:00 - 18.01.2015 05:00</t>
  </si>
  <si>
    <t>18.01.2015 03:00 - 18.01.2015 04:00</t>
  </si>
  <si>
    <t>18.01.2015 02:00 - 18.01.2015 03:00</t>
  </si>
  <si>
    <t>18.01.2015 01:00 - 18.01.2015 02:00</t>
  </si>
  <si>
    <t>18.01.2015 00:00 - 18.01.2015 01:00</t>
  </si>
  <si>
    <t>17.01.2015 23:00 - 18.01.2015 00:00</t>
  </si>
  <si>
    <t>17.01.2015 22:00 - 17.01.2015 23:00</t>
  </si>
  <si>
    <t>17.01.2015 21:00 - 17.01.2015 22:00</t>
  </si>
  <si>
    <t>17.01.2015 20:00 - 17.01.2015 21:00</t>
  </si>
  <si>
    <t>17.01.2015 19:00 - 17.01.2015 20:00</t>
  </si>
  <si>
    <t>17.01.2015 18:00 - 17.01.2015 19:00</t>
  </si>
  <si>
    <t>17.01.2015 17:00 - 17.01.2015 18:00</t>
  </si>
  <si>
    <t>17.01.2015 16:00 - 17.01.2015 17:00</t>
  </si>
  <si>
    <t>17.01.2015 15:00 - 17.01.2015 16:00</t>
  </si>
  <si>
    <t>17.01.2015 14:00 - 17.01.2015 15:00</t>
  </si>
  <si>
    <t>17.01.2015 13:00 - 17.01.2015 14:00</t>
  </si>
  <si>
    <t>17.01.2015 12:00 - 17.01.2015 13:00</t>
  </si>
  <si>
    <t>17.01.2015 11:00 - 17.01.2015 12:00</t>
  </si>
  <si>
    <t>17.01.2015 10:00 - 17.01.2015 11:00</t>
  </si>
  <si>
    <t>17.01.2015 09:00 - 17.01.2015 10:00</t>
  </si>
  <si>
    <t>17.01.2015 08:00 - 17.01.2015 09:00</t>
  </si>
  <si>
    <t>17.01.2015 07:00 - 17.01.2015 08:00</t>
  </si>
  <si>
    <t>17.01.2015 06:00 - 17.01.2015 07:00</t>
  </si>
  <si>
    <t>17.01.2015 05:00 - 17.01.2015 06:00</t>
  </si>
  <si>
    <t>17.01.2015 04:00 - 17.01.2015 05:00</t>
  </si>
  <si>
    <t>17.01.2015 03:00 - 17.01.2015 04:00</t>
  </si>
  <si>
    <t>17.01.2015 02:00 - 17.01.2015 03:00</t>
  </si>
  <si>
    <t>17.01.2015 01:00 - 17.01.2015 02:00</t>
  </si>
  <si>
    <t>17.01.2015 00:00 - 17.01.2015 01:00</t>
  </si>
  <si>
    <t>16.01.2015 23:00 - 17.01.2015 00:00</t>
  </si>
  <si>
    <t>16.01.2015 22:00 - 16.01.2015 23:00</t>
  </si>
  <si>
    <t>16.01.2015 21:00 - 16.01.2015 22:00</t>
  </si>
  <si>
    <t>16.01.2015 20:00 - 16.01.2015 21:00</t>
  </si>
  <si>
    <t>16.01.2015 19:00 - 16.01.2015 20:00</t>
  </si>
  <si>
    <t>16.01.2015 18:00 - 16.01.2015 19:00</t>
  </si>
  <si>
    <t>16.01.2015 17:00 - 16.01.2015 18:00</t>
  </si>
  <si>
    <t>16.01.2015 16:00 - 16.01.2015 17:00</t>
  </si>
  <si>
    <t>16.01.2015 15:00 - 16.01.2015 16:00</t>
  </si>
  <si>
    <t>16.01.2015 14:00 - 16.01.2015 15:00</t>
  </si>
  <si>
    <t>16.01.2015 13:00 - 16.01.2015 14:00</t>
  </si>
  <si>
    <t>16.01.2015 12:00 - 16.01.2015 13:00</t>
  </si>
  <si>
    <t>16.01.2015 11:00 - 16.01.2015 12:00</t>
  </si>
  <si>
    <t>16.01.2015 10:00 - 16.01.2015 11:00</t>
  </si>
  <si>
    <t>16.01.2015 09:00 - 16.01.2015 10:00</t>
  </si>
  <si>
    <t>16.01.2015 08:00 - 16.01.2015 09:00</t>
  </si>
  <si>
    <t>16.01.2015 07:00 - 16.01.2015 08:00</t>
  </si>
  <si>
    <t>16.01.2015 06:00 - 16.01.2015 07:00</t>
  </si>
  <si>
    <t>16.01.2015 05:00 - 16.01.2015 06:00</t>
  </si>
  <si>
    <t>16.01.2015 04:00 - 16.01.2015 05:00</t>
  </si>
  <si>
    <t>16.01.2015 03:00 - 16.01.2015 04:00</t>
  </si>
  <si>
    <t>16.01.2015 02:00 - 16.01.2015 03:00</t>
  </si>
  <si>
    <t>16.01.2015 01:00 - 16.01.2015 02:00</t>
  </si>
  <si>
    <t>16.01.2015 00:00 - 16.01.2015 01:00</t>
  </si>
  <si>
    <t>15.01.2015 23:00 - 16.01.2015 00:00</t>
  </si>
  <si>
    <t>15.01.2015 22:00 - 15.01.2015 23:00</t>
  </si>
  <si>
    <t>15.01.2015 21:00 - 15.01.2015 22:00</t>
  </si>
  <si>
    <t>15.01.2015 20:00 - 15.01.2015 21:00</t>
  </si>
  <si>
    <t>15.01.2015 19:00 - 15.01.2015 20:00</t>
  </si>
  <si>
    <t>15.01.2015 18:00 - 15.01.2015 19:00</t>
  </si>
  <si>
    <t>15.01.2015 17:00 - 15.01.2015 18:00</t>
  </si>
  <si>
    <t>15.01.2015 16:00 - 15.01.2015 17:00</t>
  </si>
  <si>
    <t>15.01.2015 15:00 - 15.01.2015 16:00</t>
  </si>
  <si>
    <t>15.01.2015 14:00 - 15.01.2015 15:00</t>
  </si>
  <si>
    <t>15.01.2015 13:00 - 15.01.2015 14:00</t>
  </si>
  <si>
    <t>15.01.2015 12:00 - 15.01.2015 13:00</t>
  </si>
  <si>
    <t>15.01.2015 11:00 - 15.01.2015 12:00</t>
  </si>
  <si>
    <t>15.01.2015 10:00 - 15.01.2015 11:00</t>
  </si>
  <si>
    <t>15.01.2015 09:00 - 15.01.2015 10:00</t>
  </si>
  <si>
    <t>15.01.2015 08:00 - 15.01.2015 09:00</t>
  </si>
  <si>
    <t>15.01.2015 07:00 - 15.01.2015 08:00</t>
  </si>
  <si>
    <t>15.01.2015 06:00 - 15.01.2015 07:00</t>
  </si>
  <si>
    <t>15.01.2015 05:00 - 15.01.2015 06:00</t>
  </si>
  <si>
    <t>15.01.2015 04:00 - 15.01.2015 05:00</t>
  </si>
  <si>
    <t>15.01.2015 03:00 - 15.01.2015 04:00</t>
  </si>
  <si>
    <t>15.01.2015 02:00 - 15.01.2015 03:00</t>
  </si>
  <si>
    <t>15.01.2015 01:00 - 15.01.2015 02:00</t>
  </si>
  <si>
    <t>15.01.2015 00:00 - 15.01.2015 01:00</t>
  </si>
  <si>
    <t>14.01.2015 23:00 - 15.01.2015 00:00</t>
  </si>
  <si>
    <t>14.01.2015 22:00 - 14.01.2015 23:00</t>
  </si>
  <si>
    <t>14.01.2015 21:00 - 14.01.2015 22:00</t>
  </si>
  <si>
    <t>14.01.2015 20:00 - 14.01.2015 21:00</t>
  </si>
  <si>
    <t>14.01.2015 19:00 - 14.01.2015 20:00</t>
  </si>
  <si>
    <t>14.01.2015 18:00 - 14.01.2015 19:00</t>
  </si>
  <si>
    <t>14.01.2015 17:00 - 14.01.2015 18:00</t>
  </si>
  <si>
    <t>14.01.2015 16:00 - 14.01.2015 17:00</t>
  </si>
  <si>
    <t>14.01.2015 15:00 - 14.01.2015 16:00</t>
  </si>
  <si>
    <t>14.01.2015 14:00 - 14.01.2015 15:00</t>
  </si>
  <si>
    <t>14.01.2015 13:00 - 14.01.2015 14:00</t>
  </si>
  <si>
    <t>14.01.2015 12:00 - 14.01.2015 13:00</t>
  </si>
  <si>
    <t>14.01.2015 11:00 - 14.01.2015 12:00</t>
  </si>
  <si>
    <t>14.01.2015 10:00 - 14.01.2015 11:00</t>
  </si>
  <si>
    <t>14.01.2015 09:00 - 14.01.2015 10:00</t>
  </si>
  <si>
    <t>14.01.2015 08:00 - 14.01.2015 09:00</t>
  </si>
  <si>
    <t>14.01.2015 07:00 - 14.01.2015 08:00</t>
  </si>
  <si>
    <t>14.01.2015 06:00 - 14.01.2015 07:00</t>
  </si>
  <si>
    <t>14.01.2015 05:00 - 14.01.2015 06:00</t>
  </si>
  <si>
    <t>14.01.2015 04:00 - 14.01.2015 05:00</t>
  </si>
  <si>
    <t>14.01.2015 03:00 - 14.01.2015 04:00</t>
  </si>
  <si>
    <t>14.01.2015 02:00 - 14.01.2015 03:00</t>
  </si>
  <si>
    <t>14.01.2015 01:00 - 14.01.2015 02:00</t>
  </si>
  <si>
    <t>14.01.2015 00:00 - 14.01.2015 01:00</t>
  </si>
  <si>
    <t>13.01.2015 23:00 - 14.01.2015 00:00</t>
  </si>
  <si>
    <t>13.01.2015 22:00 - 13.01.2015 23:00</t>
  </si>
  <si>
    <t>13.01.2015 21:00 - 13.01.2015 22:00</t>
  </si>
  <si>
    <t>13.01.2015 20:00 - 13.01.2015 21:00</t>
  </si>
  <si>
    <t>13.01.2015 19:00 - 13.01.2015 20:00</t>
  </si>
  <si>
    <t>13.01.2015 18:00 - 13.01.2015 19:00</t>
  </si>
  <si>
    <t>13.01.2015 17:00 - 13.01.2015 18:00</t>
  </si>
  <si>
    <t>13.01.2015 16:00 - 13.01.2015 17:00</t>
  </si>
  <si>
    <t>13.01.2015 15:00 - 13.01.2015 16:00</t>
  </si>
  <si>
    <t>13.01.2015 14:00 - 13.01.2015 15:00</t>
  </si>
  <si>
    <t>13.01.2015 13:00 - 13.01.2015 14:00</t>
  </si>
  <si>
    <t>13.01.2015 12:00 - 13.01.2015 13:00</t>
  </si>
  <si>
    <t>13.01.2015 11:00 - 13.01.2015 12:00</t>
  </si>
  <si>
    <t>13.01.2015 10:00 - 13.01.2015 11:00</t>
  </si>
  <si>
    <t>13.01.2015 09:00 - 13.01.2015 10:00</t>
  </si>
  <si>
    <t>13.01.2015 08:00 - 13.01.2015 09:00</t>
  </si>
  <si>
    <t>13.01.2015 07:00 - 13.01.2015 08:00</t>
  </si>
  <si>
    <t>13.01.2015 06:00 - 13.01.2015 07:00</t>
  </si>
  <si>
    <t>13.01.2015 05:00 - 13.01.2015 06:00</t>
  </si>
  <si>
    <t>13.01.2015 04:00 - 13.01.2015 05:00</t>
  </si>
  <si>
    <t>13.01.2015 03:00 - 13.01.2015 04:00</t>
  </si>
  <si>
    <t>13.01.2015 02:00 - 13.01.2015 03:00</t>
  </si>
  <si>
    <t>13.01.2015 01:00 - 13.01.2015 02:00</t>
  </si>
  <si>
    <t>13.01.2015 00:00 - 13.01.2015 01:00</t>
  </si>
  <si>
    <t>12.01.2015 23:00 - 13.01.2015 00:00</t>
  </si>
  <si>
    <t>12.01.2015 22:00 - 12.01.2015 23:00</t>
  </si>
  <si>
    <t>12.01.2015 21:00 - 12.01.2015 22:00</t>
  </si>
  <si>
    <t>12.01.2015 20:00 - 12.01.2015 21:00</t>
  </si>
  <si>
    <t>12.01.2015 19:00 - 12.01.2015 20:00</t>
  </si>
  <si>
    <t>12.01.2015 18:00 - 12.01.2015 19:00</t>
  </si>
  <si>
    <t>12.01.2015 17:00 - 12.01.2015 18:00</t>
  </si>
  <si>
    <t>12.01.2015 16:00 - 12.01.2015 17:00</t>
  </si>
  <si>
    <t>12.01.2015 15:00 - 12.01.2015 16:00</t>
  </si>
  <si>
    <t>12.01.2015 14:00 - 12.01.2015 15:00</t>
  </si>
  <si>
    <t>12.01.2015 13:00 - 12.01.2015 14:00</t>
  </si>
  <si>
    <t>12.01.2015 12:00 - 12.01.2015 13:00</t>
  </si>
  <si>
    <t>12.01.2015 11:00 - 12.01.2015 12:00</t>
  </si>
  <si>
    <t>12.01.2015 10:00 - 12.01.2015 11:00</t>
  </si>
  <si>
    <t>12.01.2015 09:00 - 12.01.2015 10:00</t>
  </si>
  <si>
    <t>12.01.2015 08:00 - 12.01.2015 09:00</t>
  </si>
  <si>
    <t>12.01.2015 07:00 - 12.01.2015 08:00</t>
  </si>
  <si>
    <t>12.01.2015 06:00 - 12.01.2015 07:00</t>
  </si>
  <si>
    <t>12.01.2015 05:00 - 12.01.2015 06:00</t>
  </si>
  <si>
    <t>12.01.2015 04:00 - 12.01.2015 05:00</t>
  </si>
  <si>
    <t>12.01.2015 03:00 - 12.01.2015 04:00</t>
  </si>
  <si>
    <t>12.01.2015 02:00 - 12.01.2015 03:00</t>
  </si>
  <si>
    <t>12.01.2015 01:00 - 12.01.2015 02:00</t>
  </si>
  <si>
    <t>12.01.2015 00:00 - 12.01.2015 01:00</t>
  </si>
  <si>
    <t>11.01.2015 23:00 - 12.01.2015 00:00</t>
  </si>
  <si>
    <t>11.01.2015 22:00 - 11.01.2015 23:00</t>
  </si>
  <si>
    <t>11.01.2015 21:00 - 11.01.2015 22:00</t>
  </si>
  <si>
    <t>11.01.2015 20:00 - 11.01.2015 21:00</t>
  </si>
  <si>
    <t>11.01.2015 19:00 - 11.01.2015 20:00</t>
  </si>
  <si>
    <t>11.01.2015 18:00 - 11.01.2015 19:00</t>
  </si>
  <si>
    <t>11.01.2015 17:00 - 11.01.2015 18:00</t>
  </si>
  <si>
    <t>11.01.2015 16:00 - 11.01.2015 17:00</t>
  </si>
  <si>
    <t>11.01.2015 15:00 - 11.01.2015 16:00</t>
  </si>
  <si>
    <t>11.01.2015 14:00 - 11.01.2015 15:00</t>
  </si>
  <si>
    <t>11.01.2015 13:00 - 11.01.2015 14:00</t>
  </si>
  <si>
    <t>11.01.2015 12:00 - 11.01.2015 13:00</t>
  </si>
  <si>
    <t>11.01.2015 11:00 - 11.01.2015 12:00</t>
  </si>
  <si>
    <t>11.01.2015 10:00 - 11.01.2015 11:00</t>
  </si>
  <si>
    <t>11.01.2015 09:00 - 11.01.2015 10:00</t>
  </si>
  <si>
    <t>11.01.2015 08:00 - 11.01.2015 09:00</t>
  </si>
  <si>
    <t>11.01.2015 07:00 - 11.01.2015 08:00</t>
  </si>
  <si>
    <t>11.01.2015 06:00 - 11.01.2015 07:00</t>
  </si>
  <si>
    <t>11.01.2015 05:00 - 11.01.2015 06:00</t>
  </si>
  <si>
    <t>11.01.2015 04:00 - 11.01.2015 05:00</t>
  </si>
  <si>
    <t>11.01.2015 03:00 - 11.01.2015 04:00</t>
  </si>
  <si>
    <t>11.01.2015 02:00 - 11.01.2015 03:00</t>
  </si>
  <si>
    <t>11.01.2015 01:00 - 11.01.2015 02:00</t>
  </si>
  <si>
    <t>11.01.2015 00:00 - 11.01.2015 01:00</t>
  </si>
  <si>
    <t>10.01.2015 23:00 - 11.01.2015 00:00</t>
  </si>
  <si>
    <t>10.01.2015 22:00 - 10.01.2015 23:00</t>
  </si>
  <si>
    <t>10.01.2015 21:00 - 10.01.2015 22:00</t>
  </si>
  <si>
    <t>10.01.2015 20:00 - 10.01.2015 21:00</t>
  </si>
  <si>
    <t>10.01.2015 19:00 - 10.01.2015 20:00</t>
  </si>
  <si>
    <t>10.01.2015 18:00 - 10.01.2015 19:00</t>
  </si>
  <si>
    <t>10.01.2015 17:00 - 10.01.2015 18:00</t>
  </si>
  <si>
    <t>10.01.2015 16:00 - 10.01.2015 17:00</t>
  </si>
  <si>
    <t>10.01.2015 15:00 - 10.01.2015 16:00</t>
  </si>
  <si>
    <t>10.01.2015 14:00 - 10.01.2015 15:00</t>
  </si>
  <si>
    <t>10.01.2015 13:00 - 10.01.2015 14:00</t>
  </si>
  <si>
    <t>10.01.2015 12:00 - 10.01.2015 13:00</t>
  </si>
  <si>
    <t>10.01.2015 11:00 - 10.01.2015 12:00</t>
  </si>
  <si>
    <t>10.01.2015 10:00 - 10.01.2015 11:00</t>
  </si>
  <si>
    <t>10.01.2015 09:00 - 10.01.2015 10:00</t>
  </si>
  <si>
    <t>10.01.2015 08:00 - 10.01.2015 09:00</t>
  </si>
  <si>
    <t>10.01.2015 07:00 - 10.01.2015 08:00</t>
  </si>
  <si>
    <t>10.01.2015 06:00 - 10.01.2015 07:00</t>
  </si>
  <si>
    <t>10.01.2015 05:00 - 10.01.2015 06:00</t>
  </si>
  <si>
    <t>10.01.2015 04:00 - 10.01.2015 05:00</t>
  </si>
  <si>
    <t>10.01.2015 03:00 - 10.01.2015 04:00</t>
  </si>
  <si>
    <t>10.01.2015 02:00 - 10.01.2015 03:00</t>
  </si>
  <si>
    <t>10.01.2015 01:00 - 10.01.2015 02:00</t>
  </si>
  <si>
    <t>10.01.2015 00:00 - 10.01.2015 01:00</t>
  </si>
  <si>
    <t>09.01.2015 23:00 - 10.01.2015 00:00</t>
  </si>
  <si>
    <t>09.01.2015 22:00 - 09.01.2015 23:00</t>
  </si>
  <si>
    <t>09.01.2015 21:00 - 09.01.2015 22:00</t>
  </si>
  <si>
    <t>09.01.2015 20:00 - 09.01.2015 21:00</t>
  </si>
  <si>
    <t>09.01.2015 19:00 - 09.01.2015 20:00</t>
  </si>
  <si>
    <t>09.01.2015 18:00 - 09.01.2015 19:00</t>
  </si>
  <si>
    <t>09.01.2015 17:00 - 09.01.2015 18:00</t>
  </si>
  <si>
    <t>09.01.2015 16:00 - 09.01.2015 17:00</t>
  </si>
  <si>
    <t>09.01.2015 15:00 - 09.01.2015 16:00</t>
  </si>
  <si>
    <t>09.01.2015 14:00 - 09.01.2015 15:00</t>
  </si>
  <si>
    <t>09.01.2015 13:00 - 09.01.2015 14:00</t>
  </si>
  <si>
    <t>09.01.2015 12:00 - 09.01.2015 13:00</t>
  </si>
  <si>
    <t>09.01.2015 11:00 - 09.01.2015 12:00</t>
  </si>
  <si>
    <t>09.01.2015 10:00 - 09.01.2015 11:00</t>
  </si>
  <si>
    <t>09.01.2015 09:00 - 09.01.2015 10:00</t>
  </si>
  <si>
    <t>09.01.2015 08:00 - 09.01.2015 09:00</t>
  </si>
  <si>
    <t>09.01.2015 07:00 - 09.01.2015 08:00</t>
  </si>
  <si>
    <t>09.01.2015 06:00 - 09.01.2015 07:00</t>
  </si>
  <si>
    <t>09.01.2015 05:00 - 09.01.2015 06:00</t>
  </si>
  <si>
    <t>09.01.2015 04:00 - 09.01.2015 05:00</t>
  </si>
  <si>
    <t>09.01.2015 03:00 - 09.01.2015 04:00</t>
  </si>
  <si>
    <t>09.01.2015 02:00 - 09.01.2015 03:00</t>
  </si>
  <si>
    <t>09.01.2015 01:00 - 09.01.2015 02:00</t>
  </si>
  <si>
    <t>09.01.2015 00:00 - 09.01.2015 01:00</t>
  </si>
  <si>
    <t>08.01.2015 23:00 - 09.01.2015 00:00</t>
  </si>
  <si>
    <t>08.01.2015 22:00 - 08.01.2015 23:00</t>
  </si>
  <si>
    <t>08.01.2015 21:00 - 08.01.2015 22:00</t>
  </si>
  <si>
    <t>08.01.2015 20:00 - 08.01.2015 21:00</t>
  </si>
  <si>
    <t>08.01.2015 19:00 - 08.01.2015 20:00</t>
  </si>
  <si>
    <t>08.01.2015 18:00 - 08.01.2015 19:00</t>
  </si>
  <si>
    <t>08.01.2015 17:00 - 08.01.2015 18:00</t>
  </si>
  <si>
    <t>08.01.2015 16:00 - 08.01.2015 17:00</t>
  </si>
  <si>
    <t>08.01.2015 15:00 - 08.01.2015 16:00</t>
  </si>
  <si>
    <t>08.01.2015 14:00 - 08.01.2015 15:00</t>
  </si>
  <si>
    <t>08.01.2015 13:00 - 08.01.2015 14:00</t>
  </si>
  <si>
    <t>08.01.2015 12:00 - 08.01.2015 13:00</t>
  </si>
  <si>
    <t>08.01.2015 11:00 - 08.01.2015 12:00</t>
  </si>
  <si>
    <t>08.01.2015 10:00 - 08.01.2015 11:00</t>
  </si>
  <si>
    <t>08.01.2015 09:00 - 08.01.2015 10:00</t>
  </si>
  <si>
    <t>08.01.2015 08:00 - 08.01.2015 09:00</t>
  </si>
  <si>
    <t>08.01.2015 07:00 - 08.01.2015 08:00</t>
  </si>
  <si>
    <t>08.01.2015 06:00 - 08.01.2015 07:00</t>
  </si>
  <si>
    <t>08.01.2015 05:00 - 08.01.2015 06:00</t>
  </si>
  <si>
    <t>08.01.2015 04:00 - 08.01.2015 05:00</t>
  </si>
  <si>
    <t>08.01.2015 03:00 - 08.01.2015 04:00</t>
  </si>
  <si>
    <t>08.01.2015 02:00 - 08.01.2015 03:00</t>
  </si>
  <si>
    <t>08.01.2015 01:00 - 08.01.2015 02:00</t>
  </si>
  <si>
    <t>08.01.2015 00:00 - 08.01.2015 01:00</t>
  </si>
  <si>
    <t>07.01.2015 23:00 - 08.01.2015 00:00</t>
  </si>
  <si>
    <t>07.01.2015 22:00 - 07.01.2015 23:00</t>
  </si>
  <si>
    <t>07.01.2015 21:00 - 07.01.2015 22:00</t>
  </si>
  <si>
    <t>07.01.2015 20:00 - 07.01.2015 21:00</t>
  </si>
  <si>
    <t>07.01.2015 19:00 - 07.01.2015 20:00</t>
  </si>
  <si>
    <t>07.01.2015 18:00 - 07.01.2015 19:00</t>
  </si>
  <si>
    <t>07.01.2015 17:00 - 07.01.2015 18:00</t>
  </si>
  <si>
    <t>07.01.2015 16:00 - 07.01.2015 17:00</t>
  </si>
  <si>
    <t>07.01.2015 15:00 - 07.01.2015 16:00</t>
  </si>
  <si>
    <t>07.01.2015 14:00 - 07.01.2015 15:00</t>
  </si>
  <si>
    <t>07.01.2015 13:00 - 07.01.2015 14:00</t>
  </si>
  <si>
    <t>07.01.2015 12:00 - 07.01.2015 13:00</t>
  </si>
  <si>
    <t>07.01.2015 11:00 - 07.01.2015 12:00</t>
  </si>
  <si>
    <t>07.01.2015 10:00 - 07.01.2015 11:00</t>
  </si>
  <si>
    <t>07.01.2015 09:00 - 07.01.2015 10:00</t>
  </si>
  <si>
    <t>07.01.2015 08:00 - 07.01.2015 09:00</t>
  </si>
  <si>
    <t>07.01.2015 07:00 - 07.01.2015 08:00</t>
  </si>
  <si>
    <t>07.01.2015 06:00 - 07.01.2015 07:00</t>
  </si>
  <si>
    <t>07.01.2015 05:00 - 07.01.2015 06:00</t>
  </si>
  <si>
    <t>07.01.2015 04:00 - 07.01.2015 05:00</t>
  </si>
  <si>
    <t>07.01.2015 03:00 - 07.01.2015 04:00</t>
  </si>
  <si>
    <t>07.01.2015 02:00 - 07.01.2015 03:00</t>
  </si>
  <si>
    <t>07.01.2015 01:00 - 07.01.2015 02:00</t>
  </si>
  <si>
    <t>07.01.2015 00:00 - 07.01.2015 01:00</t>
  </si>
  <si>
    <t>06.01.2015 23:00 - 07.01.2015 00:00</t>
  </si>
  <si>
    <t>06.01.2015 22:00 - 06.01.2015 23:00</t>
  </si>
  <si>
    <t>06.01.2015 21:00 - 06.01.2015 22:00</t>
  </si>
  <si>
    <t>06.01.2015 20:00 - 06.01.2015 21:00</t>
  </si>
  <si>
    <t>06.01.2015 19:00 - 06.01.2015 20:00</t>
  </si>
  <si>
    <t>06.01.2015 18:00 - 06.01.2015 19:00</t>
  </si>
  <si>
    <t>06.01.2015 17:00 - 06.01.2015 18:00</t>
  </si>
  <si>
    <t>06.01.2015 16:00 - 06.01.2015 17:00</t>
  </si>
  <si>
    <t>06.01.2015 15:00 - 06.01.2015 16:00</t>
  </si>
  <si>
    <t>06.01.2015 14:00 - 06.01.2015 15:00</t>
  </si>
  <si>
    <t>06.01.2015 13:00 - 06.01.2015 14:00</t>
  </si>
  <si>
    <t>06.01.2015 12:00 - 06.01.2015 13:00</t>
  </si>
  <si>
    <t>06.01.2015 11:00 - 06.01.2015 12:00</t>
  </si>
  <si>
    <t>06.01.2015 10:00 - 06.01.2015 11:00</t>
  </si>
  <si>
    <t>06.01.2015 09:00 - 06.01.2015 10:00</t>
  </si>
  <si>
    <t>06.01.2015 08:00 - 06.01.2015 09:00</t>
  </si>
  <si>
    <t>06.01.2015 07:00 - 06.01.2015 08:00</t>
  </si>
  <si>
    <t>06.01.2015 06:00 - 06.01.2015 07:00</t>
  </si>
  <si>
    <t>06.01.2015 05:00 - 06.01.2015 06:00</t>
  </si>
  <si>
    <t>06.01.2015 04:00 - 06.01.2015 05:00</t>
  </si>
  <si>
    <t>06.01.2015 03:00 - 06.01.2015 04:00</t>
  </si>
  <si>
    <t>06.01.2015 02:00 - 06.01.2015 03:00</t>
  </si>
  <si>
    <t>06.01.2015 01:00 - 06.01.2015 02:00</t>
  </si>
  <si>
    <t>06.01.2015 00:00 - 06.01.2015 01:00</t>
  </si>
  <si>
    <t>05.01.2015 23:00 - 06.01.2015 00:00</t>
  </si>
  <si>
    <t>05.01.2015 22:00 - 05.01.2015 23:00</t>
  </si>
  <si>
    <t>05.01.2015 21:00 - 05.01.2015 22:00</t>
  </si>
  <si>
    <t>05.01.2015 20:00 - 05.01.2015 21:00</t>
  </si>
  <si>
    <t>05.01.2015 19:00 - 05.01.2015 20:00</t>
  </si>
  <si>
    <t>05.01.2015 18:00 - 05.01.2015 19:00</t>
  </si>
  <si>
    <t>05.01.2015 17:00 - 05.01.2015 18:00</t>
  </si>
  <si>
    <t>05.01.2015 16:00 - 05.01.2015 17:00</t>
  </si>
  <si>
    <t>05.01.2015 15:00 - 05.01.2015 16:00</t>
  </si>
  <si>
    <t>05.01.2015 14:00 - 05.01.2015 15:00</t>
  </si>
  <si>
    <t>05.01.2015 13:00 - 05.01.2015 14:00</t>
  </si>
  <si>
    <t>05.01.2015 12:00 - 05.01.2015 13:00</t>
  </si>
  <si>
    <t>05.01.2015 11:00 - 05.01.2015 12:00</t>
  </si>
  <si>
    <t>05.01.2015 10:00 - 05.01.2015 11:00</t>
  </si>
  <si>
    <t>05.01.2015 09:00 - 05.01.2015 10:00</t>
  </si>
  <si>
    <t>05.01.2015 08:00 - 05.01.2015 09:00</t>
  </si>
  <si>
    <t>05.01.2015 07:00 - 05.01.2015 08:00</t>
  </si>
  <si>
    <t>05.01.2015 06:00 - 05.01.2015 07:00</t>
  </si>
  <si>
    <t>05.01.2015 05:00 - 05.01.2015 06:00</t>
  </si>
  <si>
    <t>05.01.2015 04:00 - 05.01.2015 05:00</t>
  </si>
  <si>
    <t>05.01.2015 03:00 - 05.01.2015 04:00</t>
  </si>
  <si>
    <t>05.01.2015 02:00 - 05.01.2015 03:00</t>
  </si>
  <si>
    <t>05.01.2015 01:00 - 05.01.2015 02:00</t>
  </si>
  <si>
    <t>05.01.2015 00:00 - 05.01.2015 01:00</t>
  </si>
  <si>
    <t>N/A</t>
  </si>
  <si>
    <t>04.01.2015 23:00 - 05.01.2015 00:00</t>
  </si>
  <si>
    <t>04.01.2015 22:00 - 04.01.2015 23:00</t>
  </si>
  <si>
    <t>04.01.2015 21:00 - 04.01.2015 22:00</t>
  </si>
  <si>
    <t>04.01.2015 20:00 - 04.01.2015 21:00</t>
  </si>
  <si>
    <t>04.01.2015 19:00 - 04.01.2015 20:00</t>
  </si>
  <si>
    <t>04.01.2015 18:00 - 04.01.2015 19:00</t>
  </si>
  <si>
    <t>04.01.2015 17:00 - 04.01.2015 18:00</t>
  </si>
  <si>
    <t>04.01.2015 16:00 - 04.01.2015 17:00</t>
  </si>
  <si>
    <t>04.01.2015 15:00 - 04.01.2015 16:00</t>
  </si>
  <si>
    <t>04.01.2015 14:00 - 04.01.2015 15:00</t>
  </si>
  <si>
    <t>04.01.2015 13:00 - 04.01.2015 14:00</t>
  </si>
  <si>
    <t>04.01.2015 12:00 - 04.01.2015 13:00</t>
  </si>
  <si>
    <t>04.01.2015 11:00 - 04.01.2015 12:00</t>
  </si>
  <si>
    <t>04.01.2015 10:00 - 04.01.2015 11:00</t>
  </si>
  <si>
    <t>04.01.2015 09:00 - 04.01.2015 10:00</t>
  </si>
  <si>
    <t>04.01.2015 08:00 - 04.01.2015 09:00</t>
  </si>
  <si>
    <t>04.01.2015 07:00 - 04.01.2015 08:00</t>
  </si>
  <si>
    <t>04.01.2015 06:00 - 04.01.2015 07:00</t>
  </si>
  <si>
    <t>04.01.2015 05:00 - 04.01.2015 06:00</t>
  </si>
  <si>
    <t>04.01.2015 04:00 - 04.01.2015 05:00</t>
  </si>
  <si>
    <t>04.01.2015 03:00 - 04.01.2015 04:00</t>
  </si>
  <si>
    <t>04.01.2015 02:00 - 04.01.2015 03:00</t>
  </si>
  <si>
    <t>04.01.2015 01:00 - 04.01.2015 02:00</t>
  </si>
  <si>
    <t>04.01.2015 00:00 - 04.01.2015 01:00</t>
  </si>
  <si>
    <t>03.01.2015 23:00 - 04.01.2015 00:00</t>
  </si>
  <si>
    <t>03.01.2015 22:00 - 03.01.2015 23:00</t>
  </si>
  <si>
    <t>03.01.2015 21:00 - 03.01.2015 22:00</t>
  </si>
  <si>
    <t>03.01.2015 20:00 - 03.01.2015 21:00</t>
  </si>
  <si>
    <t>03.01.2015 19:00 - 03.01.2015 20:00</t>
  </si>
  <si>
    <t>03.01.2015 18:00 - 03.01.2015 19:00</t>
  </si>
  <si>
    <t>03.01.2015 17:00 - 03.01.2015 18:00</t>
  </si>
  <si>
    <t>03.01.2015 16:00 - 03.01.2015 17:00</t>
  </si>
  <si>
    <t>03.01.2015 15:00 - 03.01.2015 16:00</t>
  </si>
  <si>
    <t>03.01.2015 14:00 - 03.01.2015 15:00</t>
  </si>
  <si>
    <t>03.01.2015 13:00 - 03.01.2015 14:00</t>
  </si>
  <si>
    <t>03.01.2015 12:00 - 03.01.2015 13:00</t>
  </si>
  <si>
    <t>03.01.2015 11:00 - 03.01.2015 12:00</t>
  </si>
  <si>
    <t>03.01.2015 10:00 - 03.01.2015 11:00</t>
  </si>
  <si>
    <t>03.01.2015 09:00 - 03.01.2015 10:00</t>
  </si>
  <si>
    <t>03.01.2015 08:00 - 03.01.2015 09:00</t>
  </si>
  <si>
    <t>03.01.2015 07:00 - 03.01.2015 08:00</t>
  </si>
  <si>
    <t>03.01.2015 06:00 - 03.01.2015 07:00</t>
  </si>
  <si>
    <t>03.01.2015 05:00 - 03.01.2015 06:00</t>
  </si>
  <si>
    <t>03.01.2015 04:00 - 03.01.2015 05:00</t>
  </si>
  <si>
    <t>03.01.2015 03:00 - 03.01.2015 04:00</t>
  </si>
  <si>
    <t>03.01.2015 02:00 - 03.01.2015 03:00</t>
  </si>
  <si>
    <t>03.01.2015 01:00 - 03.01.2015 02:00</t>
  </si>
  <si>
    <t>03.01.2015 00:00 - 03.01.2015 01:00</t>
  </si>
  <si>
    <t>02.01.2015 23:00 - 03.01.2015 00:00</t>
  </si>
  <si>
    <t>02.01.2015 22:00 - 02.01.2015 23:00</t>
  </si>
  <si>
    <t>02.01.2015 21:00 - 02.01.2015 22:00</t>
  </si>
  <si>
    <t>02.01.2015 20:00 - 02.01.2015 21:00</t>
  </si>
  <si>
    <t>02.01.2015 19:00 - 02.01.2015 20:00</t>
  </si>
  <si>
    <t>02.01.2015 18:00 - 02.01.2015 19:00</t>
  </si>
  <si>
    <t>02.01.2015 17:00 - 02.01.2015 18:00</t>
  </si>
  <si>
    <t>02.01.2015 16:00 - 02.01.2015 17:00</t>
  </si>
  <si>
    <t>02.01.2015 15:00 - 02.01.2015 16:00</t>
  </si>
  <si>
    <t>02.01.2015 14:00 - 02.01.2015 15:00</t>
  </si>
  <si>
    <t>02.01.2015 13:00 - 02.01.2015 14:00</t>
  </si>
  <si>
    <t>02.01.2015 12:00 - 02.01.2015 13:00</t>
  </si>
  <si>
    <t>02.01.2015 11:00 - 02.01.2015 12:00</t>
  </si>
  <si>
    <t>02.01.2015 10:00 - 02.01.2015 11:00</t>
  </si>
  <si>
    <t>02.01.2015 09:00 - 02.01.2015 10:00</t>
  </si>
  <si>
    <t>02.01.2015 08:00 - 02.01.2015 09:00</t>
  </si>
  <si>
    <t>02.01.2015 07:00 - 02.01.2015 08:00</t>
  </si>
  <si>
    <t>02.01.2015 06:00 - 02.01.2015 07:00</t>
  </si>
  <si>
    <t>02.01.2015 05:00 - 02.01.2015 06:00</t>
  </si>
  <si>
    <t>02.01.2015 04:00 - 02.01.2015 05:00</t>
  </si>
  <si>
    <t>02.01.2015 03:00 - 02.01.2015 04:00</t>
  </si>
  <si>
    <t>02.01.2015 02:00 - 02.01.2015 03:00</t>
  </si>
  <si>
    <t>02.01.2015 01:00 - 02.01.2015 02:00</t>
  </si>
  <si>
    <t>02.01.2015 00:00 - 02.01.2015 01:00</t>
  </si>
  <si>
    <t>01.01.2015 23:00 - 02.01.2015 00:00</t>
  </si>
  <si>
    <t>01.01.2015 22:00 - 01.01.2015 23:00</t>
  </si>
  <si>
    <t>01.01.2015 21:00 - 01.01.2015 22:00</t>
  </si>
  <si>
    <t>01.01.2015 20:00 - 01.01.2015 21:00</t>
  </si>
  <si>
    <t>01.01.2015 19:00 - 01.01.2015 20:00</t>
  </si>
  <si>
    <t>01.01.2015 18:00 - 01.01.2015 19:00</t>
  </si>
  <si>
    <t>01.01.2015 17:00 - 01.01.2015 18:00</t>
  </si>
  <si>
    <t>01.01.2015 16:00 - 01.01.2015 17:00</t>
  </si>
  <si>
    <t>01.01.2015 15:00 - 01.01.2015 16:00</t>
  </si>
  <si>
    <t>01.01.2015 14:00 - 01.01.2015 15:00</t>
  </si>
  <si>
    <t>01.01.2015 13:00 - 01.01.2015 14:00</t>
  </si>
  <si>
    <t>01.01.2015 12:00 - 01.01.2015 13:00</t>
  </si>
  <si>
    <t>01.01.2015 11:00 - 01.01.2015 12:00</t>
  </si>
  <si>
    <t>01.01.2015 10:00 - 01.01.2015 11:00</t>
  </si>
  <si>
    <t>01.01.2015 09:00 - 01.01.2015 10:00</t>
  </si>
  <si>
    <t>01.01.2015 08:00 - 01.01.2015 09:00</t>
  </si>
  <si>
    <t>01.01.2015 07:00 - 01.01.2015 08:00</t>
  </si>
  <si>
    <t>01.01.2015 06:00 - 01.01.2015 07:00</t>
  </si>
  <si>
    <t>01.01.2015 05:00 - 01.01.2015 06:00</t>
  </si>
  <si>
    <t>01.01.2015 04:00 - 01.01.2015 05:00</t>
  </si>
  <si>
    <t>01.01.2015 03:00 - 01.01.2015 04:00</t>
  </si>
  <si>
    <t>01.01.2015 02:00 - 01.01.2015 03:00</t>
  </si>
  <si>
    <t>01.01.2015 01:00 - 01.01.2015 02:00</t>
  </si>
  <si>
    <t>01.01.2015 00:00 - 01.01.2015 01:00</t>
  </si>
  <si>
    <t>Day-ahead Price 2022-2023 [EUR/MWh]</t>
  </si>
  <si>
    <t>Day-ahead Price 2021-2022 [EUR/MWh]</t>
  </si>
  <si>
    <t>Day-ahead Price 2020-2021 [EUR/MWh]</t>
  </si>
  <si>
    <t>Day-ahead Price 2019-2020 [EUR/MWh]</t>
  </si>
  <si>
    <t>Day-ahead Price 2018-2019 [EUR/MWh]</t>
  </si>
  <si>
    <t>Day-ahead Price 2017-2018 [EUR/MWh]</t>
  </si>
  <si>
    <t>Day-ahead Price 2016-2017 [EUR/MWh]</t>
  </si>
  <si>
    <t>Day-ahead Price 2015-2016 [EUR/MWh]</t>
  </si>
  <si>
    <t>MTU (CET/CEST)</t>
  </si>
  <si>
    <t>PV_nominal_power</t>
  </si>
  <si>
    <t>Siemens SG 8.0-167 DD</t>
  </si>
  <si>
    <t>rateed speed</t>
  </si>
  <si>
    <t>Assumption</t>
  </si>
  <si>
    <t>Design &amp; Project Management
Project management + FEED + Engineering phase</t>
  </si>
  <si>
    <t>EUR/kW</t>
  </si>
  <si>
    <t>Turbine , and electrical installation</t>
  </si>
  <si>
    <t>Foundation</t>
  </si>
  <si>
    <t>offshore substation</t>
  </si>
  <si>
    <t>Grid connection</t>
  </si>
  <si>
    <t>Export Cable costs (avg 223 MW)</t>
  </si>
  <si>
    <t>EUR/m</t>
  </si>
  <si>
    <t>average price for 132 and 220 kV cables</t>
  </si>
  <si>
    <t>Export Cable costs installation (avg 223 MW)</t>
  </si>
  <si>
    <t xml:space="preserve">average price for 132 and 220 kV cables </t>
  </si>
  <si>
    <t>Total Export Cable</t>
  </si>
  <si>
    <t>Total Export Cable per kW for 60km</t>
  </si>
  <si>
    <t xml:space="preserve">Total </t>
  </si>
  <si>
    <t>Opex</t>
  </si>
  <si>
    <t>EUR/MWh</t>
  </si>
  <si>
    <t>Offshore Wind Farm Costs Breakdown</t>
  </si>
  <si>
    <t>https://doi.org/10.1016/j.esd.2016.12.001</t>
  </si>
  <si>
    <t>Avegrage from the cost data of the paper</t>
  </si>
  <si>
    <t>Benchmark Irena 2021</t>
  </si>
  <si>
    <t>USD/kW</t>
  </si>
  <si>
    <t>Considering 8MW Turbine</t>
  </si>
  <si>
    <t>km2</t>
  </si>
  <si>
    <t>Assumption separation 5D between turbines</t>
  </si>
  <si>
    <t>required_area_turbine</t>
  </si>
  <si>
    <t>area_hub</t>
  </si>
  <si>
    <r>
      <t>km</t>
    </r>
    <r>
      <rPr>
        <vertAlign val="superscript"/>
        <sz val="12"/>
        <rFont val="Times New Roman"/>
        <family val="1"/>
      </rPr>
      <t>2</t>
    </r>
  </si>
  <si>
    <t>Power_Output[kWh/ha]</t>
  </si>
  <si>
    <t>Average_2015_2022_[EUR/kWh]</t>
  </si>
  <si>
    <t>considering 20% more</t>
  </si>
  <si>
    <t>debt_interest</t>
  </si>
  <si>
    <t>wacc</t>
  </si>
  <si>
    <t>discount_rate</t>
  </si>
  <si>
    <t>CAPEX</t>
  </si>
  <si>
    <t>Revenues</t>
  </si>
  <si>
    <t>H2 Export</t>
  </si>
  <si>
    <t>E Export</t>
  </si>
  <si>
    <t>E H2</t>
  </si>
  <si>
    <t>Cashflow</t>
  </si>
  <si>
    <t xml:space="preserve">check this data!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</si>
</sst>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8" formatCode="&quot;£&quot;#,##0.00;[Red]\-&quot;£&quot;#,##0.00"/>
    <numFmt numFmtId="44" formatCode="_-&quot;£&quot;* #,##0.00_-;\-&quot;£&quot;* #,##0.00_-;_-&quot;£&quot;* &quot;-&quot;??_-;_-@_-"/>
    <numFmt numFmtId="164" formatCode="0.0%"/>
    <numFmt numFmtId="165" formatCode="0.0000000"/>
    <numFmt numFmtId="166" formatCode="0.000"/>
    <numFmt numFmtId="167" formatCode="0.000000%"/>
    <numFmt numFmtId="168" formatCode="0.000%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2"/>
      <name val="Times New Roman"/>
      <family val="1"/>
    </font>
    <font>
      <sz val="11"/>
      <name val="Times New Roman"/>
      <family val="1"/>
    </font>
    <font>
      <sz val="12"/>
      <name val="Times New Roman"/>
      <family val="1"/>
    </font>
    <font>
      <sz val="12"/>
      <color theme="1"/>
      <name val="Times New Roman"/>
      <family val="1"/>
    </font>
    <font>
      <sz val="10"/>
      <name val="Times New Roman"/>
      <family val="1"/>
    </font>
    <font>
      <sz val="10"/>
      <color indexed="8"/>
      <name val="Arial"/>
      <family val="2"/>
    </font>
    <font>
      <sz val="11"/>
      <color theme="1"/>
      <name val="Times New Roman"/>
      <family val="1"/>
    </font>
    <font>
      <i/>
      <sz val="11"/>
      <color theme="2" tint="-0.499984740745262"/>
      <name val="Times New Roman"/>
      <family val="1"/>
    </font>
    <font>
      <b/>
      <i/>
      <sz val="11"/>
      <color theme="2" tint="-0.499984740745262"/>
      <name val="Times New Roman"/>
      <family val="1"/>
    </font>
    <font>
      <u/>
      <sz val="11"/>
      <color theme="10"/>
      <name val="Calibri"/>
      <family val="2"/>
      <scheme val="minor"/>
    </font>
    <font>
      <vertAlign val="superscript"/>
      <sz val="12"/>
      <name val="Times New Roman"/>
      <family val="1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1"/>
      </patternFill>
    </fill>
    <fill>
      <patternFill patternType="solid">
        <fgColor theme="0"/>
        <bgColor theme="0" tint="-0.14999847407452621"/>
      </patternFill>
    </fill>
    <fill>
      <patternFill patternType="solid">
        <fgColor rgb="FFFFFF00"/>
        <bgColor theme="0" tint="-0.14999847407452621"/>
      </patternFill>
    </fill>
    <fill>
      <patternFill patternType="solid">
        <fgColor theme="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4" fillId="0" borderId="0"/>
    <xf numFmtId="9" fontId="1" fillId="0" borderId="0" applyFont="0" applyFill="0" applyBorder="0" applyAlignment="0" applyProtection="0"/>
    <xf numFmtId="0" fontId="28" fillId="0" borderId="0" applyNumberFormat="0" applyFill="0" applyBorder="0" applyAlignment="0" applyProtection="0"/>
    <xf numFmtId="44" fontId="1" fillId="0" borderId="0" applyFont="0" applyFill="0" applyBorder="0" applyAlignment="0" applyProtection="0"/>
  </cellStyleXfs>
  <cellXfs count="7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wrapText="1"/>
    </xf>
    <xf numFmtId="2" fontId="0" fillId="0" borderId="0" xfId="0" applyNumberFormat="1"/>
    <xf numFmtId="0" fontId="19" fillId="35" borderId="1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1" fillId="36" borderId="0" xfId="0" applyFont="1" applyFill="1" applyAlignment="1">
      <alignment horizontal="center" vertical="center" wrapText="1"/>
    </xf>
    <xf numFmtId="0" fontId="21" fillId="33" borderId="0" xfId="0" applyFont="1" applyFill="1" applyAlignment="1">
      <alignment horizontal="center" vertical="center"/>
    </xf>
    <xf numFmtId="0" fontId="21" fillId="33" borderId="0" xfId="0" applyFont="1" applyFill="1" applyAlignment="1">
      <alignment horizontal="center" vertical="center" wrapText="1"/>
    </xf>
    <xf numFmtId="0" fontId="22" fillId="33" borderId="0" xfId="0" applyFont="1" applyFill="1" applyAlignment="1">
      <alignment horizontal="center" vertical="center" wrapText="1"/>
    </xf>
    <xf numFmtId="0" fontId="21" fillId="36" borderId="0" xfId="0" applyFont="1" applyFill="1" applyAlignment="1">
      <alignment horizontal="center" vertical="center"/>
    </xf>
    <xf numFmtId="0" fontId="22" fillId="33" borderId="0" xfId="0" applyFont="1" applyFill="1" applyAlignment="1">
      <alignment horizontal="center" vertical="center"/>
    </xf>
    <xf numFmtId="0" fontId="21" fillId="36" borderId="0" xfId="0" applyFont="1" applyFill="1" applyAlignment="1">
      <alignment horizontal="left" vertical="center"/>
    </xf>
    <xf numFmtId="0" fontId="21" fillId="36" borderId="0" xfId="0" applyFont="1" applyFill="1" applyAlignment="1">
      <alignment horizontal="right" vertical="center"/>
    </xf>
    <xf numFmtId="0" fontId="21" fillId="33" borderId="0" xfId="0" applyFont="1" applyFill="1" applyAlignment="1">
      <alignment horizontal="right" vertical="center"/>
    </xf>
    <xf numFmtId="0" fontId="22" fillId="33" borderId="0" xfId="0" applyFont="1" applyFill="1" applyAlignment="1">
      <alignment horizontal="right" vertical="center"/>
    </xf>
    <xf numFmtId="0" fontId="20" fillId="33" borderId="0" xfId="0" applyFont="1" applyFill="1" applyAlignment="1">
      <alignment horizontal="right"/>
    </xf>
    <xf numFmtId="0" fontId="0" fillId="33" borderId="0" xfId="0" applyFill="1"/>
    <xf numFmtId="0" fontId="0" fillId="33" borderId="0" xfId="0" applyFill="1" applyAlignment="1">
      <alignment horizontal="right"/>
    </xf>
    <xf numFmtId="0" fontId="0" fillId="33" borderId="0" xfId="0" applyFill="1" applyAlignment="1">
      <alignment horizontal="center"/>
    </xf>
    <xf numFmtId="0" fontId="21" fillId="36" borderId="0" xfId="0" applyFont="1" applyFill="1" applyAlignment="1">
      <alignment horizontal="left" vertical="center" wrapText="1"/>
    </xf>
    <xf numFmtId="0" fontId="21" fillId="33" borderId="0" xfId="0" applyFont="1" applyFill="1" applyAlignment="1">
      <alignment horizontal="left" vertical="center" wrapText="1"/>
    </xf>
    <xf numFmtId="0" fontId="0" fillId="0" borderId="0" xfId="0" applyAlignment="1">
      <alignment horizontal="center"/>
    </xf>
    <xf numFmtId="3" fontId="0" fillId="0" borderId="0" xfId="0" applyNumberFormat="1"/>
    <xf numFmtId="0" fontId="20" fillId="33" borderId="0" xfId="0" applyFont="1" applyFill="1" applyAlignment="1">
      <alignment horizontal="center" vertical="center"/>
    </xf>
    <xf numFmtId="0" fontId="25" fillId="33" borderId="0" xfId="0" applyFont="1" applyFill="1" applyAlignment="1">
      <alignment horizontal="center" vertical="center"/>
    </xf>
    <xf numFmtId="0" fontId="19" fillId="35" borderId="0" xfId="0" applyFont="1" applyFill="1" applyAlignment="1">
      <alignment horizontal="center" vertical="center"/>
    </xf>
    <xf numFmtId="9" fontId="0" fillId="0" borderId="0" xfId="43" applyFont="1"/>
    <xf numFmtId="2" fontId="0" fillId="0" borderId="0" xfId="0" applyNumberFormat="1" applyAlignment="1">
      <alignment vertical="center"/>
    </xf>
    <xf numFmtId="0" fontId="21" fillId="37" borderId="0" xfId="0" applyFont="1" applyFill="1" applyAlignment="1">
      <alignment horizontal="center" vertical="center"/>
    </xf>
    <xf numFmtId="0" fontId="20" fillId="37" borderId="0" xfId="0" applyFont="1" applyFill="1" applyAlignment="1">
      <alignment horizontal="right"/>
    </xf>
    <xf numFmtId="0" fontId="20" fillId="37" borderId="0" xfId="0" applyFont="1" applyFill="1" applyAlignment="1">
      <alignment horizontal="center"/>
    </xf>
    <xf numFmtId="0" fontId="20" fillId="34" borderId="0" xfId="0" applyFont="1" applyFill="1" applyAlignment="1">
      <alignment horizontal="right"/>
    </xf>
    <xf numFmtId="0" fontId="20" fillId="34" borderId="0" xfId="0" applyFont="1" applyFill="1" applyAlignment="1">
      <alignment horizontal="center"/>
    </xf>
    <xf numFmtId="0" fontId="0" fillId="0" borderId="0" xfId="0" applyAlignment="1">
      <alignment horizontal="center" wrapText="1"/>
    </xf>
    <xf numFmtId="0" fontId="23" fillId="33" borderId="0" xfId="0" applyFont="1" applyFill="1" applyAlignment="1">
      <alignment vertical="center" wrapText="1"/>
    </xf>
    <xf numFmtId="164" fontId="21" fillId="36" borderId="0" xfId="43" applyNumberFormat="1" applyFont="1" applyFill="1" applyAlignment="1">
      <alignment horizontal="center" vertical="center"/>
    </xf>
    <xf numFmtId="165" fontId="0" fillId="33" borderId="0" xfId="0" applyNumberFormat="1" applyFill="1"/>
    <xf numFmtId="166" fontId="22" fillId="33" borderId="0" xfId="0" applyNumberFormat="1" applyFont="1" applyFill="1" applyAlignment="1">
      <alignment horizontal="center" vertical="center"/>
    </xf>
    <xf numFmtId="0" fontId="21" fillId="33" borderId="0" xfId="0" applyFont="1" applyFill="1"/>
    <xf numFmtId="0" fontId="20" fillId="33" borderId="0" xfId="0" applyFont="1" applyFill="1"/>
    <xf numFmtId="3" fontId="20" fillId="33" borderId="0" xfId="0" applyNumberFormat="1" applyFont="1" applyFill="1"/>
    <xf numFmtId="4" fontId="20" fillId="33" borderId="0" xfId="0" applyNumberFormat="1" applyFont="1" applyFill="1"/>
    <xf numFmtId="0" fontId="26" fillId="38" borderId="0" xfId="0" applyFont="1" applyFill="1" applyAlignment="1">
      <alignment wrapText="1"/>
    </xf>
    <xf numFmtId="0" fontId="26" fillId="38" borderId="0" xfId="0" applyFont="1" applyFill="1"/>
    <xf numFmtId="0" fontId="27" fillId="38" borderId="0" xfId="0" applyFont="1" applyFill="1" applyAlignment="1">
      <alignment horizontal="right"/>
    </xf>
    <xf numFmtId="0" fontId="27" fillId="38" borderId="0" xfId="0" applyFont="1" applyFill="1" applyAlignment="1">
      <alignment horizontal="center" vertical="center"/>
    </xf>
    <xf numFmtId="0" fontId="26" fillId="38" borderId="0" xfId="0" applyFont="1" applyFill="1" applyAlignment="1">
      <alignment vertical="center"/>
    </xf>
    <xf numFmtId="0" fontId="27" fillId="38" borderId="0" xfId="0" applyFont="1" applyFill="1" applyAlignment="1">
      <alignment vertical="center"/>
    </xf>
    <xf numFmtId="0" fontId="28" fillId="38" borderId="0" xfId="44" applyFill="1"/>
    <xf numFmtId="0" fontId="28" fillId="38" borderId="0" xfId="44" applyFill="1" applyAlignment="1">
      <alignment vertical="center"/>
    </xf>
    <xf numFmtId="166" fontId="0" fillId="0" borderId="0" xfId="0" applyNumberFormat="1"/>
    <xf numFmtId="0" fontId="0" fillId="33" borderId="0" xfId="0" applyFill="1" applyAlignment="1">
      <alignment vertical="center" wrapText="1"/>
    </xf>
    <xf numFmtId="0" fontId="0" fillId="33" borderId="0" xfId="0" applyFill="1" applyAlignment="1">
      <alignment horizontal="center" vertical="center"/>
    </xf>
    <xf numFmtId="9" fontId="0" fillId="33" borderId="0" xfId="43" applyFont="1" applyFill="1"/>
    <xf numFmtId="167" fontId="0" fillId="0" borderId="0" xfId="43" applyNumberFormat="1" applyFont="1"/>
    <xf numFmtId="0" fontId="25" fillId="33" borderId="0" xfId="0" applyFont="1" applyFill="1" applyAlignment="1">
      <alignment horizontal="left" vertical="center"/>
    </xf>
    <xf numFmtId="0" fontId="25" fillId="33" borderId="0" xfId="0" applyFont="1" applyFill="1" applyAlignment="1">
      <alignment horizontal="center" vertical="center" wrapText="1"/>
    </xf>
    <xf numFmtId="0" fontId="25" fillId="33" borderId="0" xfId="0" applyFont="1" applyFill="1" applyAlignment="1">
      <alignment horizontal="center"/>
    </xf>
    <xf numFmtId="0" fontId="25" fillId="33" borderId="0" xfId="0" applyFont="1" applyFill="1"/>
    <xf numFmtId="0" fontId="25" fillId="33" borderId="0" xfId="0" applyFont="1" applyFill="1" applyAlignment="1">
      <alignment wrapText="1"/>
    </xf>
    <xf numFmtId="2" fontId="25" fillId="33" borderId="0" xfId="0" applyNumberFormat="1" applyFont="1" applyFill="1" applyAlignment="1">
      <alignment horizontal="center" vertical="center"/>
    </xf>
    <xf numFmtId="0" fontId="25" fillId="33" borderId="0" xfId="0" applyFont="1" applyFill="1" applyAlignment="1">
      <alignment horizontal="center" wrapText="1"/>
    </xf>
    <xf numFmtId="4" fontId="0" fillId="33" borderId="0" xfId="0" applyNumberFormat="1" applyFill="1"/>
    <xf numFmtId="8" fontId="0" fillId="0" borderId="0" xfId="0" applyNumberFormat="1"/>
    <xf numFmtId="44" fontId="0" fillId="0" borderId="0" xfId="45" applyFont="1"/>
    <xf numFmtId="168" fontId="0" fillId="0" borderId="0" xfId="0" applyNumberFormat="1"/>
    <xf numFmtId="0" fontId="16" fillId="34" borderId="0" xfId="0" applyFont="1" applyFill="1"/>
    <xf numFmtId="0" fontId="26" fillId="38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5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4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 2" xfId="42" xr:uid="{28222EC0-A6D6-41CD-BB74-DD26EDF7525D}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ont>
        <strike val="0"/>
        <outline val="0"/>
        <shadow val="0"/>
        <u val="none"/>
        <vertAlign val="baseline"/>
        <color auto="1"/>
        <name val="Times New Roman"/>
        <family val="1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color auto="1"/>
        <name val="Times New Roman"/>
        <family val="1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color auto="1"/>
        <name val="Times New Roman"/>
        <family val="1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color auto="1"/>
        <name val="Times New Roman"/>
        <family val="1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color auto="1"/>
        <name val="Times New Roman"/>
        <family val="1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color auto="1"/>
        <name val="Times New Roman"/>
        <family val="1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fill>
        <patternFill patternType="solid">
          <fgColor indexed="64"/>
          <bgColor theme="0"/>
        </patternFill>
      </fill>
    </dxf>
  </dxfs>
  <tableStyles count="1" defaultTableStyle="TableStyleMedium2" defaultPivotStyle="PivotStyleLight16">
    <tableStyle name="Invisible" pivot="0" table="0" count="0" xr9:uid="{C1EFD0FD-F4C2-4E12-BC13-0D5AC4DC5C1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Wind_Power_Data!$C$2:$C$8761</c:f>
              <c:numCache>
                <c:formatCode>General</c:formatCode>
                <c:ptCount val="8760"/>
                <c:pt idx="0">
                  <c:v>6326.5010036148269</c:v>
                </c:pt>
                <c:pt idx="1">
                  <c:v>6505.9454619722846</c:v>
                </c:pt>
                <c:pt idx="2">
                  <c:v>6706.3379467074001</c:v>
                </c:pt>
                <c:pt idx="3">
                  <c:v>6649.2941577858783</c:v>
                </c:pt>
                <c:pt idx="4">
                  <c:v>6366.7970676397726</c:v>
                </c:pt>
                <c:pt idx="5">
                  <c:v>6486.5590353344533</c:v>
                </c:pt>
                <c:pt idx="6">
                  <c:v>6460.7704266851097</c:v>
                </c:pt>
                <c:pt idx="7">
                  <c:v>6748.2294712594821</c:v>
                </c:pt>
                <c:pt idx="8">
                  <c:v>7032.7296786576162</c:v>
                </c:pt>
                <c:pt idx="9">
                  <c:v>6706.3379467074001</c:v>
                </c:pt>
                <c:pt idx="10">
                  <c:v>6458.6244666406392</c:v>
                </c:pt>
                <c:pt idx="11">
                  <c:v>6819.5471023534219</c:v>
                </c:pt>
                <c:pt idx="12">
                  <c:v>6414.8254674439604</c:v>
                </c:pt>
                <c:pt idx="13">
                  <c:v>6512.7827148081842</c:v>
                </c:pt>
                <c:pt idx="14">
                  <c:v>6697.9907973864456</c:v>
                </c:pt>
                <c:pt idx="15">
                  <c:v>6984.6791164846982</c:v>
                </c:pt>
                <c:pt idx="16">
                  <c:v>6700.2708350829962</c:v>
                </c:pt>
                <c:pt idx="17">
                  <c:v>6940.2305833223572</c:v>
                </c:pt>
                <c:pt idx="18">
                  <c:v>6919.7865164868017</c:v>
                </c:pt>
                <c:pt idx="19">
                  <c:v>6564.3364261929892</c:v>
                </c:pt>
                <c:pt idx="20">
                  <c:v>6486.5590353344533</c:v>
                </c:pt>
                <c:pt idx="21">
                  <c:v>6522.720619290275</c:v>
                </c:pt>
                <c:pt idx="22">
                  <c:v>6759.2824764975194</c:v>
                </c:pt>
                <c:pt idx="23">
                  <c:v>6439.3322058625936</c:v>
                </c:pt>
                <c:pt idx="24">
                  <c:v>6390.4794538295409</c:v>
                </c:pt>
                <c:pt idx="25">
                  <c:v>6448.1128073270074</c:v>
                </c:pt>
                <c:pt idx="26">
                  <c:v>6665.2124243142853</c:v>
                </c:pt>
                <c:pt idx="27">
                  <c:v>6932.5311399556149</c:v>
                </c:pt>
                <c:pt idx="28">
                  <c:v>6667.9827845312657</c:v>
                </c:pt>
                <c:pt idx="29">
                  <c:v>6497.7877579968981</c:v>
                </c:pt>
                <c:pt idx="30">
                  <c:v>6557.8313586378208</c:v>
                </c:pt>
                <c:pt idx="31">
                  <c:v>6888.9999197705338</c:v>
                </c:pt>
                <c:pt idx="32">
                  <c:v>6912.2552166575924</c:v>
                </c:pt>
                <c:pt idx="33">
                  <c:v>6650.2294136619303</c:v>
                </c:pt>
                <c:pt idx="34">
                  <c:v>6975.3058064635434</c:v>
                </c:pt>
                <c:pt idx="35">
                  <c:v>6441.4738906141783</c:v>
                </c:pt>
                <c:pt idx="36">
                  <c:v>6551.3305900587393</c:v>
                </c:pt>
                <c:pt idx="37">
                  <c:v>6817.2400837321293</c:v>
                </c:pt>
                <c:pt idx="38">
                  <c:v>6717.240950114654</c:v>
                </c:pt>
                <c:pt idx="39">
                  <c:v>6646.6740402067435</c:v>
                </c:pt>
                <c:pt idx="40">
                  <c:v>6324.4357497723659</c:v>
                </c:pt>
                <c:pt idx="41">
                  <c:v>6727.6716588767713</c:v>
                </c:pt>
                <c:pt idx="42">
                  <c:v>6641.1578276716164</c:v>
                </c:pt>
                <c:pt idx="43">
                  <c:v>6787.2961731039586</c:v>
                </c:pt>
                <c:pt idx="44">
                  <c:v>6895.9710232759899</c:v>
                </c:pt>
                <c:pt idx="45">
                  <c:v>6987.0237553092011</c:v>
                </c:pt>
                <c:pt idx="46">
                  <c:v>7026.9629339137746</c:v>
                </c:pt>
                <c:pt idx="47">
                  <c:v>6695.7112769985051</c:v>
                </c:pt>
                <c:pt idx="48">
                  <c:v>6555.6639581842865</c:v>
                </c:pt>
                <c:pt idx="49">
                  <c:v>6506.0916391118199</c:v>
                </c:pt>
                <c:pt idx="50">
                  <c:v>6735.1044573026538</c:v>
                </c:pt>
                <c:pt idx="51">
                  <c:v>6610.4877966998438</c:v>
                </c:pt>
                <c:pt idx="52">
                  <c:v>6904.4029268798349</c:v>
                </c:pt>
                <c:pt idx="53">
                  <c:v>6499.8630654733925</c:v>
                </c:pt>
                <c:pt idx="54">
                  <c:v>6686.3405122404984</c:v>
                </c:pt>
                <c:pt idx="55">
                  <c:v>6904.4029268798349</c:v>
                </c:pt>
                <c:pt idx="56">
                  <c:v>7131.5705876498914</c:v>
                </c:pt>
                <c:pt idx="57">
                  <c:v>6967.2552219602876</c:v>
                </c:pt>
                <c:pt idx="58">
                  <c:v>6621.3063985856206</c:v>
                </c:pt>
                <c:pt idx="59">
                  <c:v>6514.5781655578166</c:v>
                </c:pt>
                <c:pt idx="60">
                  <c:v>7166.0586762428811</c:v>
                </c:pt>
                <c:pt idx="61">
                  <c:v>6528.6503194425086</c:v>
                </c:pt>
                <c:pt idx="62">
                  <c:v>6848.5956574743241</c:v>
                </c:pt>
                <c:pt idx="63">
                  <c:v>6889.288529930016</c:v>
                </c:pt>
                <c:pt idx="64">
                  <c:v>7151.4602989480536</c:v>
                </c:pt>
                <c:pt idx="65">
                  <c:v>6745.5800136014668</c:v>
                </c:pt>
                <c:pt idx="66">
                  <c:v>6842.3853444102206</c:v>
                </c:pt>
                <c:pt idx="67">
                  <c:v>6879.7035947564791</c:v>
                </c:pt>
                <c:pt idx="68">
                  <c:v>7026.3244747322888</c:v>
                </c:pt>
                <c:pt idx="69">
                  <c:v>6542.2005875790646</c:v>
                </c:pt>
                <c:pt idx="70">
                  <c:v>6568.4545116448744</c:v>
                </c:pt>
                <c:pt idx="71">
                  <c:v>7054.460626731192</c:v>
                </c:pt>
                <c:pt idx="72">
                  <c:v>6649.8075661058019</c:v>
                </c:pt>
                <c:pt idx="73">
                  <c:v>6584.2208979378383</c:v>
                </c:pt>
                <c:pt idx="74">
                  <c:v>6732.4015329887889</c:v>
                </c:pt>
                <c:pt idx="75">
                  <c:v>7169.1543576391914</c:v>
                </c:pt>
                <c:pt idx="76">
                  <c:v>6702.51335380405</c:v>
                </c:pt>
                <c:pt idx="77">
                  <c:v>6759.7017272044777</c:v>
                </c:pt>
                <c:pt idx="78">
                  <c:v>6557.2082303252118</c:v>
                </c:pt>
                <c:pt idx="79">
                  <c:v>6851.0606788573859</c:v>
                </c:pt>
                <c:pt idx="80">
                  <c:v>7008.0567168405905</c:v>
                </c:pt>
                <c:pt idx="81">
                  <c:v>7140.7042738968485</c:v>
                </c:pt>
                <c:pt idx="82">
                  <c:v>6651.2783221342479</c:v>
                </c:pt>
                <c:pt idx="83">
                  <c:v>6643.4471475203427</c:v>
                </c:pt>
                <c:pt idx="84">
                  <c:v>6517.0507065468</c:v>
                </c:pt>
                <c:pt idx="85">
                  <c:v>6764.046054299406</c:v>
                </c:pt>
                <c:pt idx="86">
                  <c:v>6582.9123475185143</c:v>
                </c:pt>
                <c:pt idx="87">
                  <c:v>6917.1572877421668</c:v>
                </c:pt>
                <c:pt idx="88">
                  <c:v>6455.4180887482025</c:v>
                </c:pt>
                <c:pt idx="89">
                  <c:v>6901.1218174079722</c:v>
                </c:pt>
                <c:pt idx="90">
                  <c:v>6735.852466276503</c:v>
                </c:pt>
                <c:pt idx="91">
                  <c:v>7181.0087242992131</c:v>
                </c:pt>
                <c:pt idx="92">
                  <c:v>7054.8040413731678</c:v>
                </c:pt>
                <c:pt idx="93">
                  <c:v>6636.2023414439409</c:v>
                </c:pt>
                <c:pt idx="94">
                  <c:v>6923.5000606998383</c:v>
                </c:pt>
                <c:pt idx="95">
                  <c:v>7032.4207744284122</c:v>
                </c:pt>
                <c:pt idx="96">
                  <c:v>7044.623950532693</c:v>
                </c:pt>
                <c:pt idx="97">
                  <c:v>6915.1825056438747</c:v>
                </c:pt>
                <c:pt idx="98">
                  <c:v>7081.3181659063239</c:v>
                </c:pt>
                <c:pt idx="99">
                  <c:v>6696.4270327222785</c:v>
                </c:pt>
                <c:pt idx="100">
                  <c:v>6459.2586943522956</c:v>
                </c:pt>
                <c:pt idx="101">
                  <c:v>7163.924650445033</c:v>
                </c:pt>
                <c:pt idx="102">
                  <c:v>6542.658205296224</c:v>
                </c:pt>
                <c:pt idx="103">
                  <c:v>7100.7043934867261</c:v>
                </c:pt>
                <c:pt idx="104">
                  <c:v>6731.2407957838759</c:v>
                </c:pt>
                <c:pt idx="105">
                  <c:v>6629.4083327118851</c:v>
                </c:pt>
                <c:pt idx="106">
                  <c:v>7076.5149598944408</c:v>
                </c:pt>
                <c:pt idx="107">
                  <c:v>7080.9089460837376</c:v>
                </c:pt>
                <c:pt idx="108">
                  <c:v>6867.7348219507794</c:v>
                </c:pt>
                <c:pt idx="109">
                  <c:v>6956.39152034975</c:v>
                </c:pt>
                <c:pt idx="110">
                  <c:v>6814.0473328060252</c:v>
                </c:pt>
                <c:pt idx="111">
                  <c:v>6660.9921548590428</c:v>
                </c:pt>
                <c:pt idx="112">
                  <c:v>6415.1372252242918</c:v>
                </c:pt>
                <c:pt idx="113">
                  <c:v>6537.2941997148373</c:v>
                </c:pt>
                <c:pt idx="114">
                  <c:v>6807.6237000463843</c:v>
                </c:pt>
                <c:pt idx="115">
                  <c:v>6874.196206996432</c:v>
                </c:pt>
                <c:pt idx="116">
                  <c:v>6788.3770266518459</c:v>
                </c:pt>
                <c:pt idx="117">
                  <c:v>6954.2201360598347</c:v>
                </c:pt>
                <c:pt idx="118">
                  <c:v>6824.7623649147727</c:v>
                </c:pt>
                <c:pt idx="119">
                  <c:v>6587.4255385042889</c:v>
                </c:pt>
                <c:pt idx="120">
                  <c:v>6551.889471622314</c:v>
                </c:pt>
                <c:pt idx="121">
                  <c:v>6995.5537662514562</c:v>
                </c:pt>
                <c:pt idx="122">
                  <c:v>6545.6316979559506</c:v>
                </c:pt>
                <c:pt idx="123">
                  <c:v>6566.5064511436276</c:v>
                </c:pt>
                <c:pt idx="124">
                  <c:v>7080.5299223444053</c:v>
                </c:pt>
                <c:pt idx="125">
                  <c:v>6587.4255385042889</c:v>
                </c:pt>
                <c:pt idx="126">
                  <c:v>6533.1281068823428</c:v>
                </c:pt>
                <c:pt idx="127">
                  <c:v>6417.9414619796162</c:v>
                </c:pt>
                <c:pt idx="128">
                  <c:v>6963.600966408163</c:v>
                </c:pt>
                <c:pt idx="129">
                  <c:v>6930.8970905693577</c:v>
                </c:pt>
                <c:pt idx="130">
                  <c:v>6557.6364332043831</c:v>
                </c:pt>
                <c:pt idx="131">
                  <c:v>6745.9803142067931</c:v>
                </c:pt>
                <c:pt idx="132">
                  <c:v>6467.2111588031612</c:v>
                </c:pt>
                <c:pt idx="133">
                  <c:v>6842.6459213101452</c:v>
                </c:pt>
                <c:pt idx="134">
                  <c:v>6215.3585648265071</c:v>
                </c:pt>
                <c:pt idx="135">
                  <c:v>6479.3336367180173</c:v>
                </c:pt>
                <c:pt idx="136">
                  <c:v>6383.0280359271464</c:v>
                </c:pt>
                <c:pt idx="137">
                  <c:v>6104.2745487166903</c:v>
                </c:pt>
                <c:pt idx="138">
                  <c:v>6144.2248314942999</c:v>
                </c:pt>
                <c:pt idx="139">
                  <c:v>6182.1153497993082</c:v>
                </c:pt>
                <c:pt idx="140">
                  <c:v>6417.8854551575787</c:v>
                </c:pt>
                <c:pt idx="141">
                  <c:v>6231.6015940975576</c:v>
                </c:pt>
                <c:pt idx="142">
                  <c:v>6331.2744387839593</c:v>
                </c:pt>
                <c:pt idx="143">
                  <c:v>5849.9999922821944</c:v>
                </c:pt>
                <c:pt idx="144">
                  <c:v>5963.4666879433726</c:v>
                </c:pt>
                <c:pt idx="145">
                  <c:v>5834.5393912006402</c:v>
                </c:pt>
                <c:pt idx="146">
                  <c:v>5883.2217707464524</c:v>
                </c:pt>
                <c:pt idx="147">
                  <c:v>6009.5395562024542</c:v>
                </c:pt>
                <c:pt idx="148">
                  <c:v>6238.5213237986263</c:v>
                </c:pt>
                <c:pt idx="149">
                  <c:v>6144.3941053620711</c:v>
                </c:pt>
                <c:pt idx="150">
                  <c:v>5862.2904569334451</c:v>
                </c:pt>
                <c:pt idx="151">
                  <c:v>5646.8125473714063</c:v>
                </c:pt>
                <c:pt idx="152">
                  <c:v>5876.5673795291441</c:v>
                </c:pt>
                <c:pt idx="153">
                  <c:v>6151.2491372019731</c:v>
                </c:pt>
                <c:pt idx="154">
                  <c:v>6317.0913193725892</c:v>
                </c:pt>
                <c:pt idx="155">
                  <c:v>6383.8645155239865</c:v>
                </c:pt>
                <c:pt idx="156">
                  <c:v>6494.8986532830722</c:v>
                </c:pt>
                <c:pt idx="157">
                  <c:v>6663.8522761036938</c:v>
                </c:pt>
                <c:pt idx="158">
                  <c:v>6919.2419970084711</c:v>
                </c:pt>
                <c:pt idx="159">
                  <c:v>6616.5319002926453</c:v>
                </c:pt>
                <c:pt idx="160">
                  <c:v>7000.9826666589461</c:v>
                </c:pt>
                <c:pt idx="161">
                  <c:v>6536.1788402991087</c:v>
                </c:pt>
                <c:pt idx="162">
                  <c:v>6841.4500585434407</c:v>
                </c:pt>
                <c:pt idx="163">
                  <c:v>6458.6244666406392</c:v>
                </c:pt>
                <c:pt idx="164">
                  <c:v>6893.6467998296621</c:v>
                </c:pt>
                <c:pt idx="165">
                  <c:v>6901.8286019715306</c:v>
                </c:pt>
                <c:pt idx="166">
                  <c:v>6431.6109271604737</c:v>
                </c:pt>
                <c:pt idx="167">
                  <c:v>6441.921298599751</c:v>
                </c:pt>
                <c:pt idx="168">
                  <c:v>7053.1890669193372</c:v>
                </c:pt>
                <c:pt idx="169">
                  <c:v>6556.0635357174779</c:v>
                </c:pt>
                <c:pt idx="170">
                  <c:v>6437.7958287932597</c:v>
                </c:pt>
                <c:pt idx="171">
                  <c:v>6646.2352412246764</c:v>
                </c:pt>
                <c:pt idx="172">
                  <c:v>6922.0334435771101</c:v>
                </c:pt>
                <c:pt idx="173">
                  <c:v>6599.9982908877555</c:v>
                </c:pt>
                <c:pt idx="174">
                  <c:v>6458.4408023877822</c:v>
                </c:pt>
                <c:pt idx="175">
                  <c:v>6958.0504561180242</c:v>
                </c:pt>
                <c:pt idx="176">
                  <c:v>6686.5552516700745</c:v>
                </c:pt>
                <c:pt idx="177">
                  <c:v>6424.3537031973028</c:v>
                </c:pt>
                <c:pt idx="178">
                  <c:v>6415.8049967967636</c:v>
                </c:pt>
                <c:pt idx="179">
                  <c:v>6413.6690058043878</c:v>
                </c:pt>
                <c:pt idx="180">
                  <c:v>6715.142765645227</c:v>
                </c:pt>
                <c:pt idx="181">
                  <c:v>6529.6923913776045</c:v>
                </c:pt>
                <c:pt idx="182">
                  <c:v>6736.8218400908499</c:v>
                </c:pt>
                <c:pt idx="183">
                  <c:v>6947.2361991296566</c:v>
                </c:pt>
                <c:pt idx="184">
                  <c:v>6971.5889787773121</c:v>
                </c:pt>
                <c:pt idx="185">
                  <c:v>6832.5351502613503</c:v>
                </c:pt>
                <c:pt idx="186">
                  <c:v>6739.3957477545737</c:v>
                </c:pt>
                <c:pt idx="187">
                  <c:v>6409.3984461805258</c:v>
                </c:pt>
                <c:pt idx="188">
                  <c:v>6609.9923897730341</c:v>
                </c:pt>
                <c:pt idx="189">
                  <c:v>7089.6592173494391</c:v>
                </c:pt>
                <c:pt idx="190">
                  <c:v>7055.4647785818042</c:v>
                </c:pt>
                <c:pt idx="191">
                  <c:v>6840.3336958550562</c:v>
                </c:pt>
                <c:pt idx="192">
                  <c:v>6388.0740815956024</c:v>
                </c:pt>
                <c:pt idx="193">
                  <c:v>6494.8986532830722</c:v>
                </c:pt>
                <c:pt idx="194">
                  <c:v>6840.7369536681244</c:v>
                </c:pt>
                <c:pt idx="195">
                  <c:v>6577.8876122974389</c:v>
                </c:pt>
                <c:pt idx="196">
                  <c:v>6904.0716401736727</c:v>
                </c:pt>
                <c:pt idx="197">
                  <c:v>6425.4299880913295</c:v>
                </c:pt>
                <c:pt idx="198">
                  <c:v>6880.6616434904126</c:v>
                </c:pt>
                <c:pt idx="199">
                  <c:v>6435.7337545524342</c:v>
                </c:pt>
                <c:pt idx="200">
                  <c:v>7035.0009876115428</c:v>
                </c:pt>
                <c:pt idx="201">
                  <c:v>6946.7817521072629</c:v>
                </c:pt>
                <c:pt idx="202">
                  <c:v>6458.6244666406392</c:v>
                </c:pt>
                <c:pt idx="203">
                  <c:v>6577.3594639155663</c:v>
                </c:pt>
                <c:pt idx="204">
                  <c:v>7000.9826666589461</c:v>
                </c:pt>
                <c:pt idx="205">
                  <c:v>6765.920069290235</c:v>
                </c:pt>
                <c:pt idx="206">
                  <c:v>6879.424934346689</c:v>
                </c:pt>
                <c:pt idx="207">
                  <c:v>6383.8148924382458</c:v>
                </c:pt>
                <c:pt idx="208">
                  <c:v>6821.8546413939794</c:v>
                </c:pt>
                <c:pt idx="209">
                  <c:v>6768.9128055927804</c:v>
                </c:pt>
                <c:pt idx="210">
                  <c:v>6512.7827148081842</c:v>
                </c:pt>
                <c:pt idx="211">
                  <c:v>6289.3933598712001</c:v>
                </c:pt>
                <c:pt idx="212">
                  <c:v>6470.1202237559528</c:v>
                </c:pt>
                <c:pt idx="213">
                  <c:v>6670.141150646893</c:v>
                </c:pt>
                <c:pt idx="214">
                  <c:v>6807.3404125115958</c:v>
                </c:pt>
                <c:pt idx="215">
                  <c:v>6849.5857239472816</c:v>
                </c:pt>
                <c:pt idx="216">
                  <c:v>6577.8876122974389</c:v>
                </c:pt>
                <c:pt idx="217">
                  <c:v>6328.8251787075978</c:v>
                </c:pt>
                <c:pt idx="218">
                  <c:v>6961.2615708063086</c:v>
                </c:pt>
                <c:pt idx="219">
                  <c:v>6679.7691139937888</c:v>
                </c:pt>
                <c:pt idx="220">
                  <c:v>6335.2351799701501</c:v>
                </c:pt>
                <c:pt idx="221">
                  <c:v>6419.602537862469</c:v>
                </c:pt>
                <c:pt idx="222">
                  <c:v>6148.6744811692843</c:v>
                </c:pt>
                <c:pt idx="223">
                  <c:v>6352.2698048894126</c:v>
                </c:pt>
                <c:pt idx="224">
                  <c:v>6292.2001225584982</c:v>
                </c:pt>
                <c:pt idx="225">
                  <c:v>6291.5797074854227</c:v>
                </c:pt>
                <c:pt idx="226">
                  <c:v>6776.426827322116</c:v>
                </c:pt>
                <c:pt idx="227">
                  <c:v>6364.0137475550782</c:v>
                </c:pt>
                <c:pt idx="228">
                  <c:v>6437.0016133248473</c:v>
                </c:pt>
                <c:pt idx="229">
                  <c:v>6734.5335174745114</c:v>
                </c:pt>
                <c:pt idx="230">
                  <c:v>6686.5983673589608</c:v>
                </c:pt>
                <c:pt idx="231">
                  <c:v>6339.2076521387216</c:v>
                </c:pt>
                <c:pt idx="232">
                  <c:v>6607.212856928888</c:v>
                </c:pt>
                <c:pt idx="233">
                  <c:v>6840.3336958550562</c:v>
                </c:pt>
                <c:pt idx="234">
                  <c:v>6693.1451545322525</c:v>
                </c:pt>
                <c:pt idx="235">
                  <c:v>6697.9907973864456</c:v>
                </c:pt>
                <c:pt idx="236">
                  <c:v>6750.5626622767877</c:v>
                </c:pt>
                <c:pt idx="237">
                  <c:v>6302.5190461311568</c:v>
                </c:pt>
                <c:pt idx="238">
                  <c:v>6315.6629815174874</c:v>
                </c:pt>
                <c:pt idx="239">
                  <c:v>6474.8182525868115</c:v>
                </c:pt>
                <c:pt idx="240">
                  <c:v>6535.1839198660246</c:v>
                </c:pt>
                <c:pt idx="241">
                  <c:v>6702.5513901468503</c:v>
                </c:pt>
                <c:pt idx="242">
                  <c:v>6826.4712809676548</c:v>
                </c:pt>
                <c:pt idx="243">
                  <c:v>6793.0609477119988</c:v>
                </c:pt>
                <c:pt idx="244">
                  <c:v>6821.6398742244446</c:v>
                </c:pt>
                <c:pt idx="245">
                  <c:v>6499.3665953323916</c:v>
                </c:pt>
                <c:pt idx="246">
                  <c:v>6661.5805083018577</c:v>
                </c:pt>
                <c:pt idx="247">
                  <c:v>6328.6175981117058</c:v>
                </c:pt>
                <c:pt idx="248">
                  <c:v>6695.3427506035314</c:v>
                </c:pt>
                <c:pt idx="249">
                  <c:v>6781.4246814955477</c:v>
                </c:pt>
                <c:pt idx="250">
                  <c:v>6407.2638774437874</c:v>
                </c:pt>
                <c:pt idx="251">
                  <c:v>6562.1675925895388</c:v>
                </c:pt>
                <c:pt idx="252">
                  <c:v>6741.603455450856</c:v>
                </c:pt>
                <c:pt idx="253">
                  <c:v>6448.1088263609554</c:v>
                </c:pt>
                <c:pt idx="254">
                  <c:v>6613.9925754418218</c:v>
                </c:pt>
                <c:pt idx="255">
                  <c:v>6477.0473614446555</c:v>
                </c:pt>
                <c:pt idx="256">
                  <c:v>6595.9236245102393</c:v>
                </c:pt>
                <c:pt idx="257">
                  <c:v>6573.0165393520565</c:v>
                </c:pt>
                <c:pt idx="258">
                  <c:v>6684.2256971231509</c:v>
                </c:pt>
                <c:pt idx="259">
                  <c:v>6867.7348219507794</c:v>
                </c:pt>
                <c:pt idx="260">
                  <c:v>7089.7023743826358</c:v>
                </c:pt>
                <c:pt idx="261">
                  <c:v>7078.7117256982692</c:v>
                </c:pt>
                <c:pt idx="262">
                  <c:v>6885.9364645561527</c:v>
                </c:pt>
                <c:pt idx="263">
                  <c:v>6520.5885397038892</c:v>
                </c:pt>
                <c:pt idx="264">
                  <c:v>6936.865326225884</c:v>
                </c:pt>
                <c:pt idx="265">
                  <c:v>6781.9695395825238</c:v>
                </c:pt>
                <c:pt idx="266">
                  <c:v>6648.3420359811516</c:v>
                </c:pt>
                <c:pt idx="267">
                  <c:v>6562.3279552771837</c:v>
                </c:pt>
                <c:pt idx="268">
                  <c:v>6650.4492759134891</c:v>
                </c:pt>
                <c:pt idx="269">
                  <c:v>6852.6045944876923</c:v>
                </c:pt>
                <c:pt idx="270">
                  <c:v>6421.3115628424302</c:v>
                </c:pt>
                <c:pt idx="271">
                  <c:v>6910.8036705515178</c:v>
                </c:pt>
                <c:pt idx="272">
                  <c:v>6745.7365924558144</c:v>
                </c:pt>
                <c:pt idx="273">
                  <c:v>7066.8506797414984</c:v>
                </c:pt>
                <c:pt idx="274">
                  <c:v>6388.4274964052593</c:v>
                </c:pt>
                <c:pt idx="275">
                  <c:v>6952.049203670912</c:v>
                </c:pt>
                <c:pt idx="276">
                  <c:v>6450.6971617312265</c:v>
                </c:pt>
                <c:pt idx="277">
                  <c:v>6720.2382451412859</c:v>
                </c:pt>
                <c:pt idx="278">
                  <c:v>7055.4647785818042</c:v>
                </c:pt>
                <c:pt idx="279">
                  <c:v>6919.7865164868017</c:v>
                </c:pt>
                <c:pt idx="280">
                  <c:v>6435.7337545524342</c:v>
                </c:pt>
                <c:pt idx="281">
                  <c:v>6926.0332461629296</c:v>
                </c:pt>
                <c:pt idx="282">
                  <c:v>6713.8737139210452</c:v>
                </c:pt>
                <c:pt idx="283">
                  <c:v>6462.6428941841859</c:v>
                </c:pt>
                <c:pt idx="284">
                  <c:v>6952.654805879688</c:v>
                </c:pt>
                <c:pt idx="285">
                  <c:v>6564.7776129680296</c:v>
                </c:pt>
                <c:pt idx="286">
                  <c:v>6686.3405122404984</c:v>
                </c:pt>
                <c:pt idx="287">
                  <c:v>7133.1305440908563</c:v>
                </c:pt>
                <c:pt idx="288">
                  <c:v>6737.1885220905324</c:v>
                </c:pt>
                <c:pt idx="289">
                  <c:v>6504.015005983827</c:v>
                </c:pt>
                <c:pt idx="290">
                  <c:v>7128.5462701025654</c:v>
                </c:pt>
                <c:pt idx="291">
                  <c:v>6535.2109319804431</c:v>
                </c:pt>
                <c:pt idx="292">
                  <c:v>6954.2201360598347</c:v>
                </c:pt>
                <c:pt idx="293">
                  <c:v>6874.196206996432</c:v>
                </c:pt>
                <c:pt idx="294">
                  <c:v>7144.8262916726517</c:v>
                </c:pt>
                <c:pt idx="295">
                  <c:v>6848.3749628059395</c:v>
                </c:pt>
                <c:pt idx="296">
                  <c:v>6637.8125130167755</c:v>
                </c:pt>
                <c:pt idx="297">
                  <c:v>6883.901783404357</c:v>
                </c:pt>
                <c:pt idx="298">
                  <c:v>6649.2941577858783</c:v>
                </c:pt>
                <c:pt idx="299">
                  <c:v>7034.0267853237665</c:v>
                </c:pt>
                <c:pt idx="300">
                  <c:v>6921.5719695998569</c:v>
                </c:pt>
                <c:pt idx="301">
                  <c:v>6405.1297826870041</c:v>
                </c:pt>
                <c:pt idx="302">
                  <c:v>6819.1773140660007</c:v>
                </c:pt>
                <c:pt idx="303">
                  <c:v>6625.2579550877635</c:v>
                </c:pt>
                <c:pt idx="304">
                  <c:v>6699.0387710605637</c:v>
                </c:pt>
                <c:pt idx="305">
                  <c:v>6820.4750051626979</c:v>
                </c:pt>
                <c:pt idx="306">
                  <c:v>6978.1302281500402</c:v>
                </c:pt>
                <c:pt idx="307">
                  <c:v>6452.2426830388749</c:v>
                </c:pt>
                <c:pt idx="308">
                  <c:v>6499.8630654733925</c:v>
                </c:pt>
                <c:pt idx="309">
                  <c:v>6493.6384683662027</c:v>
                </c:pt>
                <c:pt idx="310">
                  <c:v>6951.2877725628323</c:v>
                </c:pt>
                <c:pt idx="311">
                  <c:v>6700.2708350829962</c:v>
                </c:pt>
                <c:pt idx="312">
                  <c:v>6825.8540537821145</c:v>
                </c:pt>
                <c:pt idx="313">
                  <c:v>6737.1885220905324</c:v>
                </c:pt>
                <c:pt idx="314">
                  <c:v>6426.4920656683425</c:v>
                </c:pt>
                <c:pt idx="315">
                  <c:v>6503.7895096661869</c:v>
                </c:pt>
                <c:pt idx="316">
                  <c:v>6328.6175981117058</c:v>
                </c:pt>
                <c:pt idx="317">
                  <c:v>6458.6244666406392</c:v>
                </c:pt>
                <c:pt idx="318">
                  <c:v>6870.4332820393865</c:v>
                </c:pt>
                <c:pt idx="319">
                  <c:v>6808.0172122658087</c:v>
                </c:pt>
                <c:pt idx="320">
                  <c:v>6490.863797301352</c:v>
                </c:pt>
                <c:pt idx="321">
                  <c:v>6763.7070557657044</c:v>
                </c:pt>
                <c:pt idx="322">
                  <c:v>6599.9982908877555</c:v>
                </c:pt>
                <c:pt idx="323">
                  <c:v>6462.5750863564681</c:v>
                </c:pt>
                <c:pt idx="324">
                  <c:v>6610.4877966998438</c:v>
                </c:pt>
                <c:pt idx="325">
                  <c:v>7098.7963562332825</c:v>
                </c:pt>
                <c:pt idx="326">
                  <c:v>6426.4920656683425</c:v>
                </c:pt>
                <c:pt idx="327">
                  <c:v>6854.214864852177</c:v>
                </c:pt>
                <c:pt idx="328">
                  <c:v>6357.4059811554826</c:v>
                </c:pt>
                <c:pt idx="329">
                  <c:v>6707.8033105400536</c:v>
                </c:pt>
                <c:pt idx="330">
                  <c:v>6520.9022422836597</c:v>
                </c:pt>
                <c:pt idx="331">
                  <c:v>6254.4806513849435</c:v>
                </c:pt>
                <c:pt idx="332">
                  <c:v>6819.2552413373105</c:v>
                </c:pt>
                <c:pt idx="333">
                  <c:v>6088.7852176018332</c:v>
                </c:pt>
                <c:pt idx="334">
                  <c:v>6148.6744811692843</c:v>
                </c:pt>
                <c:pt idx="335">
                  <c:v>5996.3991682457572</c:v>
                </c:pt>
                <c:pt idx="336">
                  <c:v>6284.7838080802167</c:v>
                </c:pt>
                <c:pt idx="337">
                  <c:v>6338.2677457061736</c:v>
                </c:pt>
                <c:pt idx="338">
                  <c:v>6544.0725472271906</c:v>
                </c:pt>
                <c:pt idx="339">
                  <c:v>6562.6482595308344</c:v>
                </c:pt>
                <c:pt idx="340">
                  <c:v>6226.8914826844448</c:v>
                </c:pt>
                <c:pt idx="341">
                  <c:v>6294.4602518912625</c:v>
                </c:pt>
                <c:pt idx="342">
                  <c:v>6660.7476895460068</c:v>
                </c:pt>
                <c:pt idx="343">
                  <c:v>6285.022184288141</c:v>
                </c:pt>
                <c:pt idx="344">
                  <c:v>6472.5896552271015</c:v>
                </c:pt>
                <c:pt idx="345">
                  <c:v>6989.3689187787722</c:v>
                </c:pt>
                <c:pt idx="346">
                  <c:v>7015.2003603044677</c:v>
                </c:pt>
                <c:pt idx="347">
                  <c:v>6377.4296590783861</c:v>
                </c:pt>
                <c:pt idx="348">
                  <c:v>6736.8218400908499</c:v>
                </c:pt>
                <c:pt idx="349">
                  <c:v>6905.2731412091271</c:v>
                </c:pt>
                <c:pt idx="350">
                  <c:v>6666.1245603337666</c:v>
                </c:pt>
                <c:pt idx="351">
                  <c:v>6814.9335854714182</c:v>
                </c:pt>
                <c:pt idx="352">
                  <c:v>6670.141150646893</c:v>
                </c:pt>
                <c:pt idx="353">
                  <c:v>6381.6568390540288</c:v>
                </c:pt>
                <c:pt idx="354">
                  <c:v>6644.3303610886296</c:v>
                </c:pt>
                <c:pt idx="355">
                  <c:v>6449.4219875711487</c:v>
                </c:pt>
                <c:pt idx="356">
                  <c:v>6551.034325949443</c:v>
                </c:pt>
                <c:pt idx="357">
                  <c:v>6274.1031071896577</c:v>
                </c:pt>
                <c:pt idx="358">
                  <c:v>6575.6354252778656</c:v>
                </c:pt>
                <c:pt idx="359">
                  <c:v>6541.9142838276039</c:v>
                </c:pt>
                <c:pt idx="360">
                  <c:v>6696.0186974417147</c:v>
                </c:pt>
                <c:pt idx="361">
                  <c:v>6457.0037907266205</c:v>
                </c:pt>
                <c:pt idx="362">
                  <c:v>6364.0137475550782</c:v>
                </c:pt>
                <c:pt idx="363">
                  <c:v>6956.5843515422903</c:v>
                </c:pt>
                <c:pt idx="364">
                  <c:v>6559.9992367553587</c:v>
                </c:pt>
                <c:pt idx="365">
                  <c:v>6508.3086256254119</c:v>
                </c:pt>
                <c:pt idx="366">
                  <c:v>6221.8675504608455</c:v>
                </c:pt>
                <c:pt idx="367">
                  <c:v>6693.4322738604706</c:v>
                </c:pt>
                <c:pt idx="368">
                  <c:v>6819.5471023534219</c:v>
                </c:pt>
                <c:pt idx="369">
                  <c:v>6459.2288092427962</c:v>
                </c:pt>
                <c:pt idx="370">
                  <c:v>6600.4377730644164</c:v>
                </c:pt>
                <c:pt idx="371">
                  <c:v>6674.8411912144174</c:v>
                </c:pt>
                <c:pt idx="372">
                  <c:v>6684.2478949747428</c:v>
                </c:pt>
                <c:pt idx="373">
                  <c:v>6752.7109360421682</c:v>
                </c:pt>
                <c:pt idx="374">
                  <c:v>6042.4744825223179</c:v>
                </c:pt>
                <c:pt idx="375">
                  <c:v>6450.8620471951936</c:v>
                </c:pt>
                <c:pt idx="376">
                  <c:v>6403.5840503337386</c:v>
                </c:pt>
                <c:pt idx="377">
                  <c:v>6588.2472133076571</c:v>
                </c:pt>
                <c:pt idx="378">
                  <c:v>6128.667963865696</c:v>
                </c:pt>
                <c:pt idx="379">
                  <c:v>6516.2747541708677</c:v>
                </c:pt>
                <c:pt idx="380">
                  <c:v>6495.4781483308943</c:v>
                </c:pt>
                <c:pt idx="381">
                  <c:v>6204.4764881018145</c:v>
                </c:pt>
                <c:pt idx="382">
                  <c:v>6269.7390198614003</c:v>
                </c:pt>
                <c:pt idx="383">
                  <c:v>6785.9287097821625</c:v>
                </c:pt>
                <c:pt idx="384">
                  <c:v>6555.3888713252109</c:v>
                </c:pt>
                <c:pt idx="385">
                  <c:v>6358.299508444612</c:v>
                </c:pt>
                <c:pt idx="386">
                  <c:v>6368.9226397569801</c:v>
                </c:pt>
                <c:pt idx="387">
                  <c:v>6713.9619280298011</c:v>
                </c:pt>
                <c:pt idx="388">
                  <c:v>6597.5724026017651</c:v>
                </c:pt>
                <c:pt idx="389">
                  <c:v>6262.8676567647453</c:v>
                </c:pt>
                <c:pt idx="390">
                  <c:v>6590.5776863010296</c:v>
                </c:pt>
                <c:pt idx="391">
                  <c:v>6539.4341025938083</c:v>
                </c:pt>
                <c:pt idx="392">
                  <c:v>6424.1841500635383</c:v>
                </c:pt>
                <c:pt idx="393">
                  <c:v>6703.0878075067321</c:v>
                </c:pt>
                <c:pt idx="394">
                  <c:v>6555.6782537014651</c:v>
                </c:pt>
                <c:pt idx="395">
                  <c:v>6408.1580387683198</c:v>
                </c:pt>
                <c:pt idx="396">
                  <c:v>6195.525573654757</c:v>
                </c:pt>
                <c:pt idx="397">
                  <c:v>6159.8080029990988</c:v>
                </c:pt>
                <c:pt idx="398">
                  <c:v>6771.6792141174155</c:v>
                </c:pt>
                <c:pt idx="399">
                  <c:v>6269.7390198614003</c:v>
                </c:pt>
                <c:pt idx="400">
                  <c:v>6586.9015029421271</c:v>
                </c:pt>
                <c:pt idx="401">
                  <c:v>6961.2615708063086</c:v>
                </c:pt>
                <c:pt idx="402">
                  <c:v>6456.4789818392319</c:v>
                </c:pt>
                <c:pt idx="403">
                  <c:v>6697.5408276544704</c:v>
                </c:pt>
                <c:pt idx="404">
                  <c:v>6407.2638774437874</c:v>
                </c:pt>
                <c:pt idx="405">
                  <c:v>6861.1624861035807</c:v>
                </c:pt>
                <c:pt idx="406">
                  <c:v>6861.1624861035807</c:v>
                </c:pt>
                <c:pt idx="407">
                  <c:v>6984.6791164846982</c:v>
                </c:pt>
                <c:pt idx="408">
                  <c:v>6459.2288092427962</c:v>
                </c:pt>
                <c:pt idx="409">
                  <c:v>6360.2396674921756</c:v>
                </c:pt>
                <c:pt idx="410">
                  <c:v>6188.818040234929</c:v>
                </c:pt>
                <c:pt idx="411">
                  <c:v>6500.0957866521658</c:v>
                </c:pt>
                <c:pt idx="412">
                  <c:v>6500.0957866521658</c:v>
                </c:pt>
                <c:pt idx="413">
                  <c:v>6571.9492831998159</c:v>
                </c:pt>
                <c:pt idx="414">
                  <c:v>5996.3991682457572</c:v>
                </c:pt>
                <c:pt idx="415">
                  <c:v>6298.7070163834715</c:v>
                </c:pt>
                <c:pt idx="416">
                  <c:v>6368.6315858817061</c:v>
                </c:pt>
                <c:pt idx="417">
                  <c:v>6352.2698048894126</c:v>
                </c:pt>
                <c:pt idx="418">
                  <c:v>6317.0913193725892</c:v>
                </c:pt>
                <c:pt idx="419">
                  <c:v>6298.1417903231722</c:v>
                </c:pt>
                <c:pt idx="420">
                  <c:v>6618.5149633710298</c:v>
                </c:pt>
                <c:pt idx="421">
                  <c:v>6833.4001449399775</c:v>
                </c:pt>
                <c:pt idx="422">
                  <c:v>6381.6568390540288</c:v>
                </c:pt>
                <c:pt idx="423">
                  <c:v>6647.9607431969607</c:v>
                </c:pt>
                <c:pt idx="424">
                  <c:v>6821.8546413939794</c:v>
                </c:pt>
                <c:pt idx="425">
                  <c:v>6655.8595602105052</c:v>
                </c:pt>
                <c:pt idx="426">
                  <c:v>6834.7631508362792</c:v>
                </c:pt>
                <c:pt idx="427">
                  <c:v>6781.4246814955477</c:v>
                </c:pt>
                <c:pt idx="428">
                  <c:v>6850.3727180766718</c:v>
                </c:pt>
                <c:pt idx="429">
                  <c:v>6788.0767597282938</c:v>
                </c:pt>
                <c:pt idx="430">
                  <c:v>6879.424934346689</c:v>
                </c:pt>
                <c:pt idx="431">
                  <c:v>6971.5889787773121</c:v>
                </c:pt>
                <c:pt idx="432">
                  <c:v>6564.4169815630548</c:v>
                </c:pt>
                <c:pt idx="433">
                  <c:v>6508.1687142177034</c:v>
                </c:pt>
                <c:pt idx="434">
                  <c:v>6663.1020668341362</c:v>
                </c:pt>
                <c:pt idx="435">
                  <c:v>6504.015005983827</c:v>
                </c:pt>
                <c:pt idx="436">
                  <c:v>6601.080448636505</c:v>
                </c:pt>
                <c:pt idx="437">
                  <c:v>7017.3739432089969</c:v>
                </c:pt>
                <c:pt idx="438">
                  <c:v>6709.6329263547068</c:v>
                </c:pt>
                <c:pt idx="439">
                  <c:v>6874.196206996432</c:v>
                </c:pt>
                <c:pt idx="440">
                  <c:v>6614.6867090008373</c:v>
                </c:pt>
                <c:pt idx="441">
                  <c:v>6770.3475443833204</c:v>
                </c:pt>
                <c:pt idx="442">
                  <c:v>6877.1872378660146</c:v>
                </c:pt>
                <c:pt idx="443">
                  <c:v>6579.531643377517</c:v>
                </c:pt>
                <c:pt idx="444">
                  <c:v>6666.8114989332271</c:v>
                </c:pt>
                <c:pt idx="445">
                  <c:v>6919.7865164868017</c:v>
                </c:pt>
                <c:pt idx="446">
                  <c:v>6658.0489876798711</c:v>
                </c:pt>
                <c:pt idx="447">
                  <c:v>6375.3021945148894</c:v>
                </c:pt>
                <c:pt idx="448">
                  <c:v>6516.7323705689541</c:v>
                </c:pt>
                <c:pt idx="449">
                  <c:v>6445.7586846360555</c:v>
                </c:pt>
                <c:pt idx="450">
                  <c:v>6328.8251787075978</c:v>
                </c:pt>
                <c:pt idx="451">
                  <c:v>6490.4327593391754</c:v>
                </c:pt>
                <c:pt idx="452">
                  <c:v>6586.9015029421271</c:v>
                </c:pt>
                <c:pt idx="453">
                  <c:v>6239.2470587275166</c:v>
                </c:pt>
                <c:pt idx="454">
                  <c:v>6422.215815127257</c:v>
                </c:pt>
                <c:pt idx="455">
                  <c:v>6883.901783404357</c:v>
                </c:pt>
                <c:pt idx="456">
                  <c:v>7089.6592173494391</c:v>
                </c:pt>
                <c:pt idx="457">
                  <c:v>6522.720619290275</c:v>
                </c:pt>
                <c:pt idx="458">
                  <c:v>7155.885251054603</c:v>
                </c:pt>
                <c:pt idx="459">
                  <c:v>6522.5928189541191</c:v>
                </c:pt>
                <c:pt idx="460">
                  <c:v>6498.5685601981013</c:v>
                </c:pt>
                <c:pt idx="461">
                  <c:v>6470.6149034352538</c:v>
                </c:pt>
                <c:pt idx="462">
                  <c:v>6858.9545278449968</c:v>
                </c:pt>
                <c:pt idx="463">
                  <c:v>6809.327072918436</c:v>
                </c:pt>
                <c:pt idx="464">
                  <c:v>7049.3153661085089</c:v>
                </c:pt>
                <c:pt idx="465">
                  <c:v>7100.1007135205919</c:v>
                </c:pt>
                <c:pt idx="466">
                  <c:v>6743.5303083545987</c:v>
                </c:pt>
                <c:pt idx="467">
                  <c:v>7147.0371713758987</c:v>
                </c:pt>
                <c:pt idx="468">
                  <c:v>6865.5819270379388</c:v>
                </c:pt>
                <c:pt idx="469">
                  <c:v>6585.3316333901157</c:v>
                </c:pt>
                <c:pt idx="470">
                  <c:v>6922.0334435771101</c:v>
                </c:pt>
                <c:pt idx="471">
                  <c:v>6402.8004262509212</c:v>
                </c:pt>
                <c:pt idx="472">
                  <c:v>6951.2877725628323</c:v>
                </c:pt>
                <c:pt idx="473">
                  <c:v>6491.564486117948</c:v>
                </c:pt>
                <c:pt idx="474">
                  <c:v>6842.6459213101452</c:v>
                </c:pt>
                <c:pt idx="475">
                  <c:v>6333.2166381407478</c:v>
                </c:pt>
                <c:pt idx="476">
                  <c:v>6670.670678313365</c:v>
                </c:pt>
                <c:pt idx="477">
                  <c:v>6557.6364332043831</c:v>
                </c:pt>
                <c:pt idx="478">
                  <c:v>6296.7209223779546</c:v>
                </c:pt>
                <c:pt idx="479">
                  <c:v>6465.5167943848764</c:v>
                </c:pt>
                <c:pt idx="480">
                  <c:v>6380.3357576423614</c:v>
                </c:pt>
                <c:pt idx="481">
                  <c:v>6537.1157024372133</c:v>
                </c:pt>
                <c:pt idx="482">
                  <c:v>6240.3663573960548</c:v>
                </c:pt>
                <c:pt idx="483">
                  <c:v>6330.6959621968263</c:v>
                </c:pt>
                <c:pt idx="484">
                  <c:v>6086.5745973096336</c:v>
                </c:pt>
                <c:pt idx="485">
                  <c:v>6280.1473023224771</c:v>
                </c:pt>
                <c:pt idx="486">
                  <c:v>6194.7827732278029</c:v>
                </c:pt>
                <c:pt idx="487">
                  <c:v>5925.4829382006692</c:v>
                </c:pt>
                <c:pt idx="488">
                  <c:v>6107.9199345821999</c:v>
                </c:pt>
                <c:pt idx="489">
                  <c:v>6038.0762239427058</c:v>
                </c:pt>
                <c:pt idx="490">
                  <c:v>6413.1837077583723</c:v>
                </c:pt>
                <c:pt idx="491">
                  <c:v>6208.9551764430425</c:v>
                </c:pt>
                <c:pt idx="492">
                  <c:v>5998.5879013431195</c:v>
                </c:pt>
                <c:pt idx="493">
                  <c:v>6392.0542604551729</c:v>
                </c:pt>
                <c:pt idx="494">
                  <c:v>6394.3996815156142</c:v>
                </c:pt>
                <c:pt idx="495">
                  <c:v>6219.6973839124039</c:v>
                </c:pt>
                <c:pt idx="496">
                  <c:v>6645.6925887493808</c:v>
                </c:pt>
                <c:pt idx="497">
                  <c:v>6330.7346646412543</c:v>
                </c:pt>
                <c:pt idx="498">
                  <c:v>6892.8613073785691</c:v>
                </c:pt>
                <c:pt idx="499">
                  <c:v>6682.111327981148</c:v>
                </c:pt>
                <c:pt idx="500">
                  <c:v>6541.4620632806245</c:v>
                </c:pt>
                <c:pt idx="501">
                  <c:v>7130.8381615018334</c:v>
                </c:pt>
                <c:pt idx="502">
                  <c:v>6589.5198874304851</c:v>
                </c:pt>
                <c:pt idx="503">
                  <c:v>6479.1298656048511</c:v>
                </c:pt>
                <c:pt idx="504">
                  <c:v>6792.5138944128703</c:v>
                </c:pt>
                <c:pt idx="505">
                  <c:v>6949.034518845343</c:v>
                </c:pt>
                <c:pt idx="506">
                  <c:v>6470.8489465534685</c:v>
                </c:pt>
                <c:pt idx="507">
                  <c:v>6541.4620632806245</c:v>
                </c:pt>
                <c:pt idx="508">
                  <c:v>6825.8540537821145</c:v>
                </c:pt>
                <c:pt idx="509">
                  <c:v>6976.105719147954</c:v>
                </c:pt>
                <c:pt idx="510">
                  <c:v>7089.6592173494391</c:v>
                </c:pt>
                <c:pt idx="511">
                  <c:v>6843.6799966153785</c:v>
                </c:pt>
                <c:pt idx="512">
                  <c:v>7078.2488238044889</c:v>
                </c:pt>
                <c:pt idx="513">
                  <c:v>7046.3648681235518</c:v>
                </c:pt>
                <c:pt idx="514">
                  <c:v>6928.7771431456695</c:v>
                </c:pt>
                <c:pt idx="515">
                  <c:v>6499.4790340461823</c:v>
                </c:pt>
                <c:pt idx="516">
                  <c:v>6415.8049967967636</c:v>
                </c:pt>
                <c:pt idx="517">
                  <c:v>6407.2638774437874</c:v>
                </c:pt>
                <c:pt idx="518">
                  <c:v>6851.9000337792513</c:v>
                </c:pt>
                <c:pt idx="519">
                  <c:v>6755.1470849808538</c:v>
                </c:pt>
                <c:pt idx="520">
                  <c:v>6234.8991515259722</c:v>
                </c:pt>
                <c:pt idx="521">
                  <c:v>6229.1359467320599</c:v>
                </c:pt>
                <c:pt idx="522">
                  <c:v>6153.1262786176985</c:v>
                </c:pt>
                <c:pt idx="523">
                  <c:v>5997.1162640977154</c:v>
                </c:pt>
                <c:pt idx="524">
                  <c:v>5932.4832285386219</c:v>
                </c:pt>
                <c:pt idx="525">
                  <c:v>5515.2885511870882</c:v>
                </c:pt>
                <c:pt idx="526">
                  <c:v>5709.6586787509796</c:v>
                </c:pt>
                <c:pt idx="527">
                  <c:v>5948.4103675532842</c:v>
                </c:pt>
                <c:pt idx="528">
                  <c:v>5790.5163930126118</c:v>
                </c:pt>
                <c:pt idx="529">
                  <c:v>5869.9180079680382</c:v>
                </c:pt>
                <c:pt idx="530">
                  <c:v>5698.79004205408</c:v>
                </c:pt>
                <c:pt idx="531">
                  <c:v>5881.0030824841951</c:v>
                </c:pt>
                <c:pt idx="532">
                  <c:v>6048.957750139135</c:v>
                </c:pt>
                <c:pt idx="533">
                  <c:v>6256.9989758559159</c:v>
                </c:pt>
                <c:pt idx="534">
                  <c:v>6271.8832998013468</c:v>
                </c:pt>
                <c:pt idx="535">
                  <c:v>6219.6973839124039</c:v>
                </c:pt>
                <c:pt idx="536">
                  <c:v>6479.2174442717524</c:v>
                </c:pt>
                <c:pt idx="537">
                  <c:v>6486.3192530419155</c:v>
                </c:pt>
                <c:pt idx="538">
                  <c:v>6460.3046346908359</c:v>
                </c:pt>
                <c:pt idx="539">
                  <c:v>6113.1373778945108</c:v>
                </c:pt>
                <c:pt idx="540">
                  <c:v>6263.9374905991444</c:v>
                </c:pt>
                <c:pt idx="541">
                  <c:v>6370.9712741705443</c:v>
                </c:pt>
                <c:pt idx="542">
                  <c:v>6179.8821955705162</c:v>
                </c:pt>
                <c:pt idx="543">
                  <c:v>6410.445849542426</c:v>
                </c:pt>
                <c:pt idx="544">
                  <c:v>6013.923947729214</c:v>
                </c:pt>
                <c:pt idx="545">
                  <c:v>6128.667963865696</c:v>
                </c:pt>
                <c:pt idx="546">
                  <c:v>6378.4660148710491</c:v>
                </c:pt>
                <c:pt idx="547">
                  <c:v>6240.3663573960548</c:v>
                </c:pt>
                <c:pt idx="548">
                  <c:v>6249.360398325015</c:v>
                </c:pt>
                <c:pt idx="549">
                  <c:v>6714.8807108705651</c:v>
                </c:pt>
                <c:pt idx="550">
                  <c:v>6250.125669075539</c:v>
                </c:pt>
                <c:pt idx="551">
                  <c:v>6717.240950114654</c:v>
                </c:pt>
                <c:pt idx="552">
                  <c:v>6525.5319206641316</c:v>
                </c:pt>
                <c:pt idx="553">
                  <c:v>6568.881948819916</c:v>
                </c:pt>
                <c:pt idx="554">
                  <c:v>6879.7124253429511</c:v>
                </c:pt>
                <c:pt idx="555">
                  <c:v>6636.6251299591149</c:v>
                </c:pt>
                <c:pt idx="556">
                  <c:v>6814.4876428793641</c:v>
                </c:pt>
                <c:pt idx="557">
                  <c:v>6527.8475813666882</c:v>
                </c:pt>
                <c:pt idx="558">
                  <c:v>6204.4764881018145</c:v>
                </c:pt>
                <c:pt idx="559">
                  <c:v>6488.5557920947595</c:v>
                </c:pt>
                <c:pt idx="560">
                  <c:v>6247.9489362175482</c:v>
                </c:pt>
                <c:pt idx="561">
                  <c:v>6750.3423948725831</c:v>
                </c:pt>
                <c:pt idx="562">
                  <c:v>6359.6080614896218</c:v>
                </c:pt>
                <c:pt idx="563">
                  <c:v>6696.0186974417147</c:v>
                </c:pt>
                <c:pt idx="564">
                  <c:v>6436.7154249437663</c:v>
                </c:pt>
                <c:pt idx="565">
                  <c:v>6188.818040234929</c:v>
                </c:pt>
                <c:pt idx="566">
                  <c:v>6305.7690171593877</c:v>
                </c:pt>
                <c:pt idx="567">
                  <c:v>5794.9086935028618</c:v>
                </c:pt>
                <c:pt idx="568">
                  <c:v>5644.0365229329173</c:v>
                </c:pt>
                <c:pt idx="569">
                  <c:v>5433.4116722028057</c:v>
                </c:pt>
                <c:pt idx="570">
                  <c:v>5718.3635310387835</c:v>
                </c:pt>
                <c:pt idx="571">
                  <c:v>6243.137321631325</c:v>
                </c:pt>
                <c:pt idx="572">
                  <c:v>5970.1865070426948</c:v>
                </c:pt>
                <c:pt idx="573">
                  <c:v>5856.634316238531</c:v>
                </c:pt>
                <c:pt idx="574">
                  <c:v>5918.854044579839</c:v>
                </c:pt>
                <c:pt idx="575">
                  <c:v>5819.5439768044225</c:v>
                </c:pt>
                <c:pt idx="576">
                  <c:v>5768.5881795682799</c:v>
                </c:pt>
                <c:pt idx="577">
                  <c:v>5923.2536368928968</c:v>
                </c:pt>
                <c:pt idx="578">
                  <c:v>5923.2536368928968</c:v>
                </c:pt>
                <c:pt idx="579">
                  <c:v>5816.9035158257539</c:v>
                </c:pt>
                <c:pt idx="580">
                  <c:v>6051.2184793110137</c:v>
                </c:pt>
                <c:pt idx="581">
                  <c:v>6476.851327151754</c:v>
                </c:pt>
                <c:pt idx="582">
                  <c:v>6018.31047122361</c:v>
                </c:pt>
                <c:pt idx="583">
                  <c:v>6816.8711642438757</c:v>
                </c:pt>
                <c:pt idx="584">
                  <c:v>6571.1325935977939</c:v>
                </c:pt>
                <c:pt idx="585">
                  <c:v>7048.1686868388124</c:v>
                </c:pt>
                <c:pt idx="586">
                  <c:v>6868.1148006364392</c:v>
                </c:pt>
                <c:pt idx="587">
                  <c:v>6930.8970905693577</c:v>
                </c:pt>
                <c:pt idx="588">
                  <c:v>6660.2388952341944</c:v>
                </c:pt>
                <c:pt idx="589">
                  <c:v>6824.7623649147727</c:v>
                </c:pt>
                <c:pt idx="590">
                  <c:v>6497.7877579968981</c:v>
                </c:pt>
                <c:pt idx="591">
                  <c:v>6732.7755166486759</c:v>
                </c:pt>
                <c:pt idx="592">
                  <c:v>6366.7970676397726</c:v>
                </c:pt>
                <c:pt idx="593">
                  <c:v>6697.9907973864456</c:v>
                </c:pt>
                <c:pt idx="594">
                  <c:v>6634.3595547181039</c:v>
                </c:pt>
                <c:pt idx="595">
                  <c:v>6661.5805083018577</c:v>
                </c:pt>
                <c:pt idx="596">
                  <c:v>6625.3024098195528</c:v>
                </c:pt>
                <c:pt idx="597">
                  <c:v>6289.3933598712001</c:v>
                </c:pt>
                <c:pt idx="598">
                  <c:v>6618.5149633710298</c:v>
                </c:pt>
                <c:pt idx="599">
                  <c:v>6872.7522851528274</c:v>
                </c:pt>
                <c:pt idx="600">
                  <c:v>6603.4571895974505</c:v>
                </c:pt>
                <c:pt idx="601">
                  <c:v>6931.0260159431655</c:v>
                </c:pt>
                <c:pt idx="602">
                  <c:v>6625.2579550877635</c:v>
                </c:pt>
                <c:pt idx="603">
                  <c:v>7117.0941791104906</c:v>
                </c:pt>
                <c:pt idx="604">
                  <c:v>6779.208288219208</c:v>
                </c:pt>
                <c:pt idx="605">
                  <c:v>6717.3451738814183</c:v>
                </c:pt>
                <c:pt idx="606">
                  <c:v>6568.5963640659347</c:v>
                </c:pt>
                <c:pt idx="607">
                  <c:v>6913.048652776708</c:v>
                </c:pt>
                <c:pt idx="608">
                  <c:v>6785.8589171974572</c:v>
                </c:pt>
                <c:pt idx="609">
                  <c:v>6402.8004262509212</c:v>
                </c:pt>
                <c:pt idx="610">
                  <c:v>6529.6923913776045</c:v>
                </c:pt>
                <c:pt idx="611">
                  <c:v>6958.0504561180242</c:v>
                </c:pt>
                <c:pt idx="612">
                  <c:v>6764.902622050834</c:v>
                </c:pt>
                <c:pt idx="613">
                  <c:v>6917.375705607883</c:v>
                </c:pt>
                <c:pt idx="614">
                  <c:v>6615.2342818265752</c:v>
                </c:pt>
                <c:pt idx="615">
                  <c:v>7158.0984114258481</c:v>
                </c:pt>
                <c:pt idx="616">
                  <c:v>6893.6046759024639</c:v>
                </c:pt>
                <c:pt idx="617">
                  <c:v>7118.3312891993237</c:v>
                </c:pt>
                <c:pt idx="618">
                  <c:v>7098.7963562332825</c:v>
                </c:pt>
                <c:pt idx="619">
                  <c:v>6848.1413263293662</c:v>
                </c:pt>
                <c:pt idx="620">
                  <c:v>6688.7514051181506</c:v>
                </c:pt>
                <c:pt idx="621">
                  <c:v>6458.6244666406392</c:v>
                </c:pt>
                <c:pt idx="622">
                  <c:v>6486.5590353344533</c:v>
                </c:pt>
                <c:pt idx="623">
                  <c:v>7001.1026078568811</c:v>
                </c:pt>
                <c:pt idx="624">
                  <c:v>6553.4970353421377</c:v>
                </c:pt>
                <c:pt idx="625">
                  <c:v>6555.6639581842865</c:v>
                </c:pt>
                <c:pt idx="626">
                  <c:v>6429.5501739152805</c:v>
                </c:pt>
                <c:pt idx="627">
                  <c:v>7069.1293289113137</c:v>
                </c:pt>
                <c:pt idx="628">
                  <c:v>7096.5113359644802</c:v>
                </c:pt>
                <c:pt idx="629">
                  <c:v>6411.0231997670053</c:v>
                </c:pt>
                <c:pt idx="630">
                  <c:v>6536.1788402991087</c:v>
                </c:pt>
                <c:pt idx="631">
                  <c:v>6669.0033273536892</c:v>
                </c:pt>
                <c:pt idx="632">
                  <c:v>6390.2043864073976</c:v>
                </c:pt>
                <c:pt idx="633">
                  <c:v>6872.7522851528274</c:v>
                </c:pt>
                <c:pt idx="634">
                  <c:v>6819.2552413373105</c:v>
                </c:pt>
                <c:pt idx="635">
                  <c:v>6371.6270597551611</c:v>
                </c:pt>
                <c:pt idx="636">
                  <c:v>6275.5130774677828</c:v>
                </c:pt>
                <c:pt idx="637">
                  <c:v>6005.1572961251086</c:v>
                </c:pt>
                <c:pt idx="638">
                  <c:v>6192.4864247624009</c:v>
                </c:pt>
                <c:pt idx="639">
                  <c:v>6133.1101004147104</c:v>
                </c:pt>
                <c:pt idx="640">
                  <c:v>5934.4057369613738</c:v>
                </c:pt>
                <c:pt idx="641">
                  <c:v>5903.215081275288</c:v>
                </c:pt>
                <c:pt idx="642">
                  <c:v>5666.2669055392525</c:v>
                </c:pt>
                <c:pt idx="643">
                  <c:v>5790.4164366509631</c:v>
                </c:pt>
                <c:pt idx="644">
                  <c:v>6006.1108126775061</c:v>
                </c:pt>
                <c:pt idx="645">
                  <c:v>6282.4652700533943</c:v>
                </c:pt>
                <c:pt idx="646">
                  <c:v>5963.4666879433726</c:v>
                </c:pt>
                <c:pt idx="647">
                  <c:v>6352.2698048894126</c:v>
                </c:pt>
                <c:pt idx="648">
                  <c:v>6042.4744825223179</c:v>
                </c:pt>
                <c:pt idx="649">
                  <c:v>6401.4393869553314</c:v>
                </c:pt>
                <c:pt idx="650">
                  <c:v>6324.2862777827231</c:v>
                </c:pt>
                <c:pt idx="651">
                  <c:v>6247.1110784671864</c:v>
                </c:pt>
                <c:pt idx="652">
                  <c:v>6049.0758743088345</c:v>
                </c:pt>
                <c:pt idx="653">
                  <c:v>6380.7467535913593</c:v>
                </c:pt>
                <c:pt idx="654">
                  <c:v>6790.6829800739433</c:v>
                </c:pt>
                <c:pt idx="655">
                  <c:v>6215.6772493095041</c:v>
                </c:pt>
                <c:pt idx="656">
                  <c:v>6269.7390198614003</c:v>
                </c:pt>
                <c:pt idx="657">
                  <c:v>6357.4059811554826</c:v>
                </c:pt>
                <c:pt idx="658">
                  <c:v>6503.8365859566575</c:v>
                </c:pt>
                <c:pt idx="659">
                  <c:v>6445.8863624008454</c:v>
                </c:pt>
                <c:pt idx="660">
                  <c:v>6739.3957477545737</c:v>
                </c:pt>
                <c:pt idx="661">
                  <c:v>6971.5889787773121</c:v>
                </c:pt>
                <c:pt idx="662">
                  <c:v>6991.9296729534017</c:v>
                </c:pt>
                <c:pt idx="663">
                  <c:v>6706.3379467074001</c:v>
                </c:pt>
                <c:pt idx="664">
                  <c:v>6595.8055975514726</c:v>
                </c:pt>
                <c:pt idx="665">
                  <c:v>6556.0635357174779</c:v>
                </c:pt>
                <c:pt idx="666">
                  <c:v>7078.2488238044889</c:v>
                </c:pt>
                <c:pt idx="667">
                  <c:v>6606.2906617161971</c:v>
                </c:pt>
                <c:pt idx="668">
                  <c:v>6810.2817691755499</c:v>
                </c:pt>
                <c:pt idx="669">
                  <c:v>6830.3076339290965</c:v>
                </c:pt>
                <c:pt idx="670">
                  <c:v>6484.4073682681801</c:v>
                </c:pt>
                <c:pt idx="671">
                  <c:v>6317.8554125259861</c:v>
                </c:pt>
                <c:pt idx="672">
                  <c:v>6459.2288092427962</c:v>
                </c:pt>
                <c:pt idx="673">
                  <c:v>6452.5552867213637</c:v>
                </c:pt>
                <c:pt idx="674">
                  <c:v>6618.5149633710298</c:v>
                </c:pt>
                <c:pt idx="675">
                  <c:v>6357.9638183961033</c:v>
                </c:pt>
                <c:pt idx="676">
                  <c:v>6337.5056023042935</c:v>
                </c:pt>
                <c:pt idx="677">
                  <c:v>6367.0704732343293</c:v>
                </c:pt>
                <c:pt idx="678">
                  <c:v>6424.1841500635383</c:v>
                </c:pt>
                <c:pt idx="679">
                  <c:v>6226.2093978621724</c:v>
                </c:pt>
                <c:pt idx="680">
                  <c:v>6490.4327593391754</c:v>
                </c:pt>
                <c:pt idx="681">
                  <c:v>6821.8546413939794</c:v>
                </c:pt>
                <c:pt idx="682">
                  <c:v>6707.1140526112158</c:v>
                </c:pt>
                <c:pt idx="683">
                  <c:v>6902.9468279862813</c:v>
                </c:pt>
                <c:pt idx="684">
                  <c:v>6575.6354252778656</c:v>
                </c:pt>
                <c:pt idx="685">
                  <c:v>6548.6492671191072</c:v>
                </c:pt>
                <c:pt idx="686">
                  <c:v>6357.4059811554826</c:v>
                </c:pt>
                <c:pt idx="687">
                  <c:v>6768.9128055927804</c:v>
                </c:pt>
                <c:pt idx="688">
                  <c:v>6693.4322738604706</c:v>
                </c:pt>
                <c:pt idx="689">
                  <c:v>6793.0609477119988</c:v>
                </c:pt>
                <c:pt idx="690">
                  <c:v>6328.8251787075978</c:v>
                </c:pt>
                <c:pt idx="691">
                  <c:v>6783.552406998876</c:v>
                </c:pt>
                <c:pt idx="692">
                  <c:v>6930.8970905693577</c:v>
                </c:pt>
                <c:pt idx="693">
                  <c:v>6589.1562615383546</c:v>
                </c:pt>
                <c:pt idx="694">
                  <c:v>6752.8546142702162</c:v>
                </c:pt>
                <c:pt idx="695">
                  <c:v>6609.9923897730341</c:v>
                </c:pt>
                <c:pt idx="696">
                  <c:v>6415.1372252242918</c:v>
                </c:pt>
                <c:pt idx="697">
                  <c:v>6752.1212412417426</c:v>
                </c:pt>
                <c:pt idx="698">
                  <c:v>6589.5198874304851</c:v>
                </c:pt>
                <c:pt idx="699">
                  <c:v>6421.3115628424302</c:v>
                </c:pt>
                <c:pt idx="700">
                  <c:v>6976.105719147954</c:v>
                </c:pt>
                <c:pt idx="701">
                  <c:v>6772.56200605713</c:v>
                </c:pt>
                <c:pt idx="702">
                  <c:v>6525.370477083452</c:v>
                </c:pt>
                <c:pt idx="703">
                  <c:v>6975.3058064635434</c:v>
                </c:pt>
                <c:pt idx="704">
                  <c:v>6575.6354252778656</c:v>
                </c:pt>
                <c:pt idx="705">
                  <c:v>6465.9069315498155</c:v>
                </c:pt>
                <c:pt idx="706">
                  <c:v>6265.1207569914131</c:v>
                </c:pt>
                <c:pt idx="707">
                  <c:v>6476.851327151754</c:v>
                </c:pt>
                <c:pt idx="708">
                  <c:v>6428.767941649613</c:v>
                </c:pt>
                <c:pt idx="709">
                  <c:v>6392.0542604551729</c:v>
                </c:pt>
                <c:pt idx="710">
                  <c:v>6176.4278732611592</c:v>
                </c:pt>
                <c:pt idx="711">
                  <c:v>6274.1385616638991</c:v>
                </c:pt>
                <c:pt idx="712">
                  <c:v>6776.426827322116</c:v>
                </c:pt>
                <c:pt idx="713">
                  <c:v>6353.0033455909179</c:v>
                </c:pt>
                <c:pt idx="714">
                  <c:v>6745.9803142067931</c:v>
                </c:pt>
                <c:pt idx="715">
                  <c:v>6940.2305833223572</c:v>
                </c:pt>
                <c:pt idx="716">
                  <c:v>6620.7769301878798</c:v>
                </c:pt>
                <c:pt idx="717">
                  <c:v>6564.3822010950034</c:v>
                </c:pt>
                <c:pt idx="718">
                  <c:v>6494.8986532830722</c:v>
                </c:pt>
                <c:pt idx="719">
                  <c:v>7008.1491208008483</c:v>
                </c:pt>
                <c:pt idx="720">
                  <c:v>7034.0267853237665</c:v>
                </c:pt>
                <c:pt idx="721">
                  <c:v>6854.214864852177</c:v>
                </c:pt>
                <c:pt idx="722">
                  <c:v>7034.0267853237665</c:v>
                </c:pt>
                <c:pt idx="723">
                  <c:v>7029.3170253293583</c:v>
                </c:pt>
                <c:pt idx="724">
                  <c:v>6512.416177506534</c:v>
                </c:pt>
                <c:pt idx="725">
                  <c:v>6757.0709106486102</c:v>
                </c:pt>
                <c:pt idx="726">
                  <c:v>6540.5055251809808</c:v>
                </c:pt>
                <c:pt idx="727">
                  <c:v>6964.817524382519</c:v>
                </c:pt>
                <c:pt idx="728">
                  <c:v>6982.8844869176719</c:v>
                </c:pt>
                <c:pt idx="729">
                  <c:v>6785.8589171974572</c:v>
                </c:pt>
                <c:pt idx="730">
                  <c:v>6958.9226992039139</c:v>
                </c:pt>
                <c:pt idx="731">
                  <c:v>7034.0267853237665</c:v>
                </c:pt>
                <c:pt idx="732">
                  <c:v>6866.0060338390413</c:v>
                </c:pt>
                <c:pt idx="733">
                  <c:v>6956.5843515422903</c:v>
                </c:pt>
                <c:pt idx="734">
                  <c:v>6390.4905997192482</c:v>
                </c:pt>
                <c:pt idx="735">
                  <c:v>6459.2288092427962</c:v>
                </c:pt>
                <c:pt idx="736">
                  <c:v>6234.8991515259722</c:v>
                </c:pt>
                <c:pt idx="737">
                  <c:v>6477.0294640380689</c:v>
                </c:pt>
                <c:pt idx="738">
                  <c:v>6802.5783697234465</c:v>
                </c:pt>
                <c:pt idx="739">
                  <c:v>6583.5879155925668</c:v>
                </c:pt>
                <c:pt idx="740">
                  <c:v>6412.6106583482779</c:v>
                </c:pt>
                <c:pt idx="741">
                  <c:v>6398.7303417700932</c:v>
                </c:pt>
                <c:pt idx="742">
                  <c:v>6465.0637727137355</c:v>
                </c:pt>
                <c:pt idx="743">
                  <c:v>6430.7702140239007</c:v>
                </c:pt>
                <c:pt idx="744">
                  <c:v>6979.991412536132</c:v>
                </c:pt>
                <c:pt idx="745">
                  <c:v>6469.3590203461617</c:v>
                </c:pt>
                <c:pt idx="746">
                  <c:v>6424.3537031973028</c:v>
                </c:pt>
                <c:pt idx="747">
                  <c:v>6960.3056582794243</c:v>
                </c:pt>
                <c:pt idx="748">
                  <c:v>6949.034518845343</c:v>
                </c:pt>
                <c:pt idx="749">
                  <c:v>6922.0334435771101</c:v>
                </c:pt>
                <c:pt idx="750">
                  <c:v>6845.9104191931492</c:v>
                </c:pt>
                <c:pt idx="751">
                  <c:v>6409.3984461805258</c:v>
                </c:pt>
                <c:pt idx="752">
                  <c:v>6789.5964316157178</c:v>
                </c:pt>
                <c:pt idx="753">
                  <c:v>7031.6716424464576</c:v>
                </c:pt>
                <c:pt idx="754">
                  <c:v>6482.2561770765224</c:v>
                </c:pt>
                <c:pt idx="755">
                  <c:v>6328.6175981117058</c:v>
                </c:pt>
                <c:pt idx="756">
                  <c:v>6962.5613476833832</c:v>
                </c:pt>
                <c:pt idx="757">
                  <c:v>6868.2413043696843</c:v>
                </c:pt>
                <c:pt idx="758">
                  <c:v>6977.6483472946884</c:v>
                </c:pt>
                <c:pt idx="759">
                  <c:v>6523.2102352745478</c:v>
                </c:pt>
                <c:pt idx="760">
                  <c:v>6396.5981424068323</c:v>
                </c:pt>
                <c:pt idx="761">
                  <c:v>6888.3805742746408</c:v>
                </c:pt>
                <c:pt idx="762">
                  <c:v>6933.2296787561754</c:v>
                </c:pt>
                <c:pt idx="763">
                  <c:v>6362.5473422927143</c:v>
                </c:pt>
                <c:pt idx="764">
                  <c:v>6645.6925887493808</c:v>
                </c:pt>
                <c:pt idx="765">
                  <c:v>6514.5740357320319</c:v>
                </c:pt>
                <c:pt idx="766">
                  <c:v>6356.1763007010941</c:v>
                </c:pt>
                <c:pt idx="767">
                  <c:v>6373.9061680177247</c:v>
                </c:pt>
                <c:pt idx="768">
                  <c:v>6525.5319206641316</c:v>
                </c:pt>
                <c:pt idx="769">
                  <c:v>6571.9492831998159</c:v>
                </c:pt>
                <c:pt idx="770">
                  <c:v>6258.3630769876991</c:v>
                </c:pt>
                <c:pt idx="771">
                  <c:v>6099.8463482736861</c:v>
                </c:pt>
                <c:pt idx="772">
                  <c:v>6412.7342047741186</c:v>
                </c:pt>
                <c:pt idx="773">
                  <c:v>6513.9618313028996</c:v>
                </c:pt>
                <c:pt idx="774">
                  <c:v>6474.7258376942618</c:v>
                </c:pt>
                <c:pt idx="775">
                  <c:v>6670.141150646893</c:v>
                </c:pt>
                <c:pt idx="776">
                  <c:v>6435.6477165092083</c:v>
                </c:pt>
                <c:pt idx="777">
                  <c:v>6477.0294640380689</c:v>
                </c:pt>
                <c:pt idx="778">
                  <c:v>6267.557735286322</c:v>
                </c:pt>
                <c:pt idx="779">
                  <c:v>6335.2351799701501</c:v>
                </c:pt>
                <c:pt idx="780">
                  <c:v>6346.5927161355812</c:v>
                </c:pt>
                <c:pt idx="781">
                  <c:v>6298.9821340833269</c:v>
                </c:pt>
                <c:pt idx="782">
                  <c:v>6364.7929948465144</c:v>
                </c:pt>
                <c:pt idx="783">
                  <c:v>6360.2396674921756</c:v>
                </c:pt>
                <c:pt idx="784">
                  <c:v>6597.5724026017651</c:v>
                </c:pt>
                <c:pt idx="785">
                  <c:v>6301.2438870721726</c:v>
                </c:pt>
                <c:pt idx="786">
                  <c:v>6661.5805083018577</c:v>
                </c:pt>
                <c:pt idx="787">
                  <c:v>6798.8026628124289</c:v>
                </c:pt>
                <c:pt idx="788">
                  <c:v>6942.5652650419652</c:v>
                </c:pt>
                <c:pt idx="789">
                  <c:v>6422.215815127257</c:v>
                </c:pt>
                <c:pt idx="790">
                  <c:v>6937.8964250739809</c:v>
                </c:pt>
                <c:pt idx="791">
                  <c:v>6359.6080614896218</c:v>
                </c:pt>
                <c:pt idx="792">
                  <c:v>6668.3973610507592</c:v>
                </c:pt>
                <c:pt idx="793">
                  <c:v>6784.9964341897812</c:v>
                </c:pt>
                <c:pt idx="794">
                  <c:v>6413.6690058043878</c:v>
                </c:pt>
                <c:pt idx="795">
                  <c:v>6757.0709106486102</c:v>
                </c:pt>
                <c:pt idx="796">
                  <c:v>7026.9629339137746</c:v>
                </c:pt>
                <c:pt idx="797">
                  <c:v>6884.3551284314699</c:v>
                </c:pt>
                <c:pt idx="798">
                  <c:v>6613.9925754418218</c:v>
                </c:pt>
                <c:pt idx="799">
                  <c:v>6550.8952883412639</c:v>
                </c:pt>
                <c:pt idx="800">
                  <c:v>6759.7335827885181</c:v>
                </c:pt>
                <c:pt idx="801">
                  <c:v>6381.6860079874314</c:v>
                </c:pt>
                <c:pt idx="802">
                  <c:v>6868.1148006364392</c:v>
                </c:pt>
                <c:pt idx="803">
                  <c:v>6390.4905997192482</c:v>
                </c:pt>
                <c:pt idx="804">
                  <c:v>6490.4327593391754</c:v>
                </c:pt>
                <c:pt idx="805">
                  <c:v>6686.5983673589608</c:v>
                </c:pt>
                <c:pt idx="806">
                  <c:v>6882.0335158852386</c:v>
                </c:pt>
                <c:pt idx="807">
                  <c:v>6368.9226397569801</c:v>
                </c:pt>
                <c:pt idx="808">
                  <c:v>6344.2041732332873</c:v>
                </c:pt>
                <c:pt idx="809">
                  <c:v>6949.5724516151158</c:v>
                </c:pt>
                <c:pt idx="810">
                  <c:v>6937.7755538963975</c:v>
                </c:pt>
                <c:pt idx="811">
                  <c:v>6477.058973909805</c:v>
                </c:pt>
                <c:pt idx="812">
                  <c:v>7026.9629339137746</c:v>
                </c:pt>
                <c:pt idx="813">
                  <c:v>6782.6972148144969</c:v>
                </c:pt>
                <c:pt idx="814">
                  <c:v>6577.8876122974389</c:v>
                </c:pt>
                <c:pt idx="815">
                  <c:v>6643.4249502604898</c:v>
                </c:pt>
                <c:pt idx="816">
                  <c:v>6348.6027431066977</c:v>
                </c:pt>
                <c:pt idx="817">
                  <c:v>6898.2957690784015</c:v>
                </c:pt>
                <c:pt idx="818">
                  <c:v>6394.4664167603878</c:v>
                </c:pt>
                <c:pt idx="819">
                  <c:v>6623.0757225772795</c:v>
                </c:pt>
                <c:pt idx="820">
                  <c:v>6605.6351108165827</c:v>
                </c:pt>
                <c:pt idx="821">
                  <c:v>6356.1763007010941</c:v>
                </c:pt>
                <c:pt idx="822">
                  <c:v>6771.2993566135474</c:v>
                </c:pt>
                <c:pt idx="823">
                  <c:v>6930.3647239900547</c:v>
                </c:pt>
                <c:pt idx="824">
                  <c:v>7105.1083861626967</c:v>
                </c:pt>
                <c:pt idx="825">
                  <c:v>6769.1666639184778</c:v>
                </c:pt>
                <c:pt idx="826">
                  <c:v>7160.3120280717785</c:v>
                </c:pt>
                <c:pt idx="827">
                  <c:v>6718.1162880224047</c:v>
                </c:pt>
                <c:pt idx="828">
                  <c:v>6735.1044573026538</c:v>
                </c:pt>
                <c:pt idx="829">
                  <c:v>6560.239372238977</c:v>
                </c:pt>
                <c:pt idx="830">
                  <c:v>6973.8471051834676</c:v>
                </c:pt>
                <c:pt idx="831">
                  <c:v>6998.7186860793126</c:v>
                </c:pt>
                <c:pt idx="832">
                  <c:v>6720.2382451412859</c:v>
                </c:pt>
                <c:pt idx="833">
                  <c:v>7014.5768039662635</c:v>
                </c:pt>
                <c:pt idx="834">
                  <c:v>7142.3049873970722</c:v>
                </c:pt>
                <c:pt idx="835">
                  <c:v>6869.8881668834538</c:v>
                </c:pt>
                <c:pt idx="836">
                  <c:v>7180.2551180057935</c:v>
                </c:pt>
                <c:pt idx="837">
                  <c:v>6915.2124483404496</c:v>
                </c:pt>
                <c:pt idx="838">
                  <c:v>6694.8042334039719</c:v>
                </c:pt>
                <c:pt idx="839">
                  <c:v>6477.058973909805</c:v>
                </c:pt>
                <c:pt idx="840">
                  <c:v>7025.9186851454833</c:v>
                </c:pt>
                <c:pt idx="841">
                  <c:v>6588.2251436546449</c:v>
                </c:pt>
                <c:pt idx="842">
                  <c:v>6779.208288219208</c:v>
                </c:pt>
                <c:pt idx="843">
                  <c:v>6605.6351108165827</c:v>
                </c:pt>
                <c:pt idx="844">
                  <c:v>6700.2708350829962</c:v>
                </c:pt>
                <c:pt idx="845">
                  <c:v>6877.3918567459095</c:v>
                </c:pt>
                <c:pt idx="846">
                  <c:v>6835.7108077286639</c:v>
                </c:pt>
                <c:pt idx="847">
                  <c:v>6603.4571895974505</c:v>
                </c:pt>
                <c:pt idx="848">
                  <c:v>6595.8055975514726</c:v>
                </c:pt>
                <c:pt idx="849">
                  <c:v>7126.254869840418</c:v>
                </c:pt>
                <c:pt idx="850">
                  <c:v>6805.8368992391515</c:v>
                </c:pt>
                <c:pt idx="851">
                  <c:v>6406.9109335679577</c:v>
                </c:pt>
                <c:pt idx="852">
                  <c:v>6899.5860496435807</c:v>
                </c:pt>
                <c:pt idx="853">
                  <c:v>6994.1921892791688</c:v>
                </c:pt>
                <c:pt idx="854">
                  <c:v>6456.3743217712936</c:v>
                </c:pt>
                <c:pt idx="855">
                  <c:v>6439.8583434600232</c:v>
                </c:pt>
                <c:pt idx="856">
                  <c:v>6874.9500266806044</c:v>
                </c:pt>
                <c:pt idx="857">
                  <c:v>6390.2043864073976</c:v>
                </c:pt>
                <c:pt idx="858">
                  <c:v>6919.2419970084711</c:v>
                </c:pt>
                <c:pt idx="859">
                  <c:v>6551.3305900587393</c:v>
                </c:pt>
                <c:pt idx="860">
                  <c:v>6612.1717476156182</c:v>
                </c:pt>
                <c:pt idx="861">
                  <c:v>6928.7771431456695</c:v>
                </c:pt>
                <c:pt idx="862">
                  <c:v>6669.0033273536892</c:v>
                </c:pt>
                <c:pt idx="863">
                  <c:v>6824.1627009124904</c:v>
                </c:pt>
                <c:pt idx="864">
                  <c:v>6994.0608198878945</c:v>
                </c:pt>
                <c:pt idx="865">
                  <c:v>6460.7704266851097</c:v>
                </c:pt>
                <c:pt idx="866">
                  <c:v>6568.6755269182086</c:v>
                </c:pt>
                <c:pt idx="867">
                  <c:v>6519.497692448238</c:v>
                </c:pt>
                <c:pt idx="868">
                  <c:v>6817.2400837321293</c:v>
                </c:pt>
                <c:pt idx="869">
                  <c:v>6629.8299511731166</c:v>
                </c:pt>
                <c:pt idx="870">
                  <c:v>6833.57137783287</c:v>
                </c:pt>
                <c:pt idx="871">
                  <c:v>6817.2400837321293</c:v>
                </c:pt>
                <c:pt idx="872">
                  <c:v>6668.3973610507592</c:v>
                </c:pt>
                <c:pt idx="873">
                  <c:v>6994.0608198878945</c:v>
                </c:pt>
                <c:pt idx="874">
                  <c:v>6465.9069315498155</c:v>
                </c:pt>
                <c:pt idx="875">
                  <c:v>6661.5805083018577</c:v>
                </c:pt>
                <c:pt idx="876">
                  <c:v>6623.0394123178321</c:v>
                </c:pt>
                <c:pt idx="877">
                  <c:v>6528.4581736496903</c:v>
                </c:pt>
                <c:pt idx="878">
                  <c:v>6766.6172213463669</c:v>
                </c:pt>
                <c:pt idx="879">
                  <c:v>6912.2552166575924</c:v>
                </c:pt>
                <c:pt idx="880">
                  <c:v>6893.6467998296621</c:v>
                </c:pt>
                <c:pt idx="881">
                  <c:v>6490.4327593391754</c:v>
                </c:pt>
                <c:pt idx="882">
                  <c:v>6609.9923897730341</c:v>
                </c:pt>
                <c:pt idx="883">
                  <c:v>6917.5400756917224</c:v>
                </c:pt>
                <c:pt idx="884">
                  <c:v>6423.3705554185162</c:v>
                </c:pt>
                <c:pt idx="885">
                  <c:v>6542.6695834600678</c:v>
                </c:pt>
                <c:pt idx="886">
                  <c:v>6499.8630654733925</c:v>
                </c:pt>
                <c:pt idx="887">
                  <c:v>7117.0941791104906</c:v>
                </c:pt>
                <c:pt idx="888">
                  <c:v>6562.1675925895388</c:v>
                </c:pt>
                <c:pt idx="889">
                  <c:v>6765.920069290235</c:v>
                </c:pt>
                <c:pt idx="890">
                  <c:v>6994.0608198878945</c:v>
                </c:pt>
                <c:pt idx="891">
                  <c:v>6540.5055251809808</c:v>
                </c:pt>
                <c:pt idx="892">
                  <c:v>7000.9826666589461</c:v>
                </c:pt>
                <c:pt idx="893">
                  <c:v>6824.7623649147727</c:v>
                </c:pt>
                <c:pt idx="894">
                  <c:v>6848.3749628059395</c:v>
                </c:pt>
                <c:pt idx="895">
                  <c:v>6999.9141777816803</c:v>
                </c:pt>
                <c:pt idx="896">
                  <c:v>6724.4834997506077</c:v>
                </c:pt>
                <c:pt idx="897">
                  <c:v>6663.1020668341362</c:v>
                </c:pt>
                <c:pt idx="898">
                  <c:v>6779.8346068994842</c:v>
                </c:pt>
                <c:pt idx="899">
                  <c:v>6489.4909455183815</c:v>
                </c:pt>
                <c:pt idx="900">
                  <c:v>6863.4294820979103</c:v>
                </c:pt>
                <c:pt idx="901">
                  <c:v>6629.4083327118851</c:v>
                </c:pt>
                <c:pt idx="902">
                  <c:v>6871.3989539536624</c:v>
                </c:pt>
                <c:pt idx="903">
                  <c:v>6674.087132139538</c:v>
                </c:pt>
                <c:pt idx="904">
                  <c:v>6613.2110681750391</c:v>
                </c:pt>
                <c:pt idx="905">
                  <c:v>6562.7647007949181</c:v>
                </c:pt>
                <c:pt idx="906">
                  <c:v>6540.6498174440967</c:v>
                </c:pt>
                <c:pt idx="907">
                  <c:v>6512.5755285704354</c:v>
                </c:pt>
                <c:pt idx="908">
                  <c:v>6826.9067183861871</c:v>
                </c:pt>
                <c:pt idx="909">
                  <c:v>6829.051520983885</c:v>
                </c:pt>
                <c:pt idx="910">
                  <c:v>6535.2109319804431</c:v>
                </c:pt>
                <c:pt idx="911">
                  <c:v>6564.3364261929892</c:v>
                </c:pt>
                <c:pt idx="912">
                  <c:v>6328.6175981117058</c:v>
                </c:pt>
                <c:pt idx="913">
                  <c:v>6638.8912209240525</c:v>
                </c:pt>
                <c:pt idx="914">
                  <c:v>6540.5055251809808</c:v>
                </c:pt>
                <c:pt idx="915">
                  <c:v>6542.6695834600678</c:v>
                </c:pt>
                <c:pt idx="916">
                  <c:v>6787.2961731039586</c:v>
                </c:pt>
                <c:pt idx="917">
                  <c:v>6979.991412536132</c:v>
                </c:pt>
                <c:pt idx="918">
                  <c:v>7022.2563279524129</c:v>
                </c:pt>
                <c:pt idx="919">
                  <c:v>7048.1686868388124</c:v>
                </c:pt>
                <c:pt idx="920">
                  <c:v>7003.4509204293954</c:v>
                </c:pt>
                <c:pt idx="921">
                  <c:v>7038.7386485937905</c:v>
                </c:pt>
                <c:pt idx="922">
                  <c:v>6591.4115346259869</c:v>
                </c:pt>
                <c:pt idx="923">
                  <c:v>6638.8912209240525</c:v>
                </c:pt>
                <c:pt idx="924">
                  <c:v>6595.9236245102393</c:v>
                </c:pt>
                <c:pt idx="925">
                  <c:v>6810.322149796948</c:v>
                </c:pt>
                <c:pt idx="926">
                  <c:v>6348.6027431066977</c:v>
                </c:pt>
                <c:pt idx="927">
                  <c:v>6637.3026294760211</c:v>
                </c:pt>
                <c:pt idx="928">
                  <c:v>6530.6995760701475</c:v>
                </c:pt>
                <c:pt idx="929">
                  <c:v>6682.0450148648524</c:v>
                </c:pt>
                <c:pt idx="930">
                  <c:v>6877.3918567459095</c:v>
                </c:pt>
                <c:pt idx="931">
                  <c:v>6821.8546413939794</c:v>
                </c:pt>
                <c:pt idx="932">
                  <c:v>6942.5652650419652</c:v>
                </c:pt>
                <c:pt idx="933">
                  <c:v>6324.4357497723659</c:v>
                </c:pt>
                <c:pt idx="934">
                  <c:v>6280.6530345076608</c:v>
                </c:pt>
                <c:pt idx="935">
                  <c:v>6553.141823057068</c:v>
                </c:pt>
                <c:pt idx="936">
                  <c:v>6716.2455885299705</c:v>
                </c:pt>
                <c:pt idx="937">
                  <c:v>6477.9552221065169</c:v>
                </c:pt>
                <c:pt idx="938">
                  <c:v>6833.4001449399775</c:v>
                </c:pt>
                <c:pt idx="939">
                  <c:v>6909.9273354860916</c:v>
                </c:pt>
                <c:pt idx="940">
                  <c:v>6417.9414619796162</c:v>
                </c:pt>
                <c:pt idx="941">
                  <c:v>6501.6340337083629</c:v>
                </c:pt>
                <c:pt idx="942">
                  <c:v>6358.299508444612</c:v>
                </c:pt>
                <c:pt idx="943">
                  <c:v>6625.1917679857497</c:v>
                </c:pt>
                <c:pt idx="944">
                  <c:v>6820.4750051626979</c:v>
                </c:pt>
                <c:pt idx="945">
                  <c:v>6625.3565400160196</c:v>
                </c:pt>
                <c:pt idx="946">
                  <c:v>6676.1227422715465</c:v>
                </c:pt>
                <c:pt idx="947">
                  <c:v>6692.6876339149367</c:v>
                </c:pt>
                <c:pt idx="948">
                  <c:v>6504.015005983827</c:v>
                </c:pt>
                <c:pt idx="949">
                  <c:v>6969.3313398768541</c:v>
                </c:pt>
                <c:pt idx="950">
                  <c:v>6723.0996769340936</c:v>
                </c:pt>
                <c:pt idx="951">
                  <c:v>6632.0944951423362</c:v>
                </c:pt>
                <c:pt idx="952">
                  <c:v>6511.6494558075192</c:v>
                </c:pt>
                <c:pt idx="953">
                  <c:v>6828.7971082958356</c:v>
                </c:pt>
                <c:pt idx="954">
                  <c:v>6344.3201238739948</c:v>
                </c:pt>
                <c:pt idx="955">
                  <c:v>6040.2750863478914</c:v>
                </c:pt>
                <c:pt idx="956">
                  <c:v>6356.9417364048295</c:v>
                </c:pt>
                <c:pt idx="957">
                  <c:v>6229.2961551294047</c:v>
                </c:pt>
                <c:pt idx="958">
                  <c:v>6376.1858197014308</c:v>
                </c:pt>
                <c:pt idx="959">
                  <c:v>6691.3087196326051</c:v>
                </c:pt>
                <c:pt idx="960">
                  <c:v>6606.9063871692506</c:v>
                </c:pt>
                <c:pt idx="961">
                  <c:v>6599.9050740248103</c:v>
                </c:pt>
                <c:pt idx="962">
                  <c:v>6350.8027902431122</c:v>
                </c:pt>
                <c:pt idx="963">
                  <c:v>6555.6782537014651</c:v>
                </c:pt>
                <c:pt idx="964">
                  <c:v>6548.7131847193677</c:v>
                </c:pt>
                <c:pt idx="965">
                  <c:v>6609.2412580584205</c:v>
                </c:pt>
                <c:pt idx="966">
                  <c:v>6575.6354252778656</c:v>
                </c:pt>
                <c:pt idx="967">
                  <c:v>6902.9468279862813</c:v>
                </c:pt>
                <c:pt idx="968">
                  <c:v>6392.3351647781219</c:v>
                </c:pt>
                <c:pt idx="969">
                  <c:v>6581.7043010297675</c:v>
                </c:pt>
                <c:pt idx="970">
                  <c:v>6664.620150808244</c:v>
                </c:pt>
                <c:pt idx="971">
                  <c:v>6588.2251436546449</c:v>
                </c:pt>
                <c:pt idx="972">
                  <c:v>6743.8116452320173</c:v>
                </c:pt>
                <c:pt idx="973">
                  <c:v>6890.6206980210854</c:v>
                </c:pt>
                <c:pt idx="974">
                  <c:v>6669.0033273536892</c:v>
                </c:pt>
                <c:pt idx="975">
                  <c:v>6841.4500585434407</c:v>
                </c:pt>
                <c:pt idx="976">
                  <c:v>6521.0504702875787</c:v>
                </c:pt>
                <c:pt idx="977">
                  <c:v>6443.6160501877885</c:v>
                </c:pt>
                <c:pt idx="978">
                  <c:v>6794.733186671865</c:v>
                </c:pt>
                <c:pt idx="979">
                  <c:v>6557.8313586378208</c:v>
                </c:pt>
                <c:pt idx="980">
                  <c:v>6460.7704266851097</c:v>
                </c:pt>
                <c:pt idx="981">
                  <c:v>6420.0784014055716</c:v>
                </c:pt>
                <c:pt idx="982">
                  <c:v>6768.1335654785653</c:v>
                </c:pt>
                <c:pt idx="983">
                  <c:v>6612.1717476156182</c:v>
                </c:pt>
                <c:pt idx="984">
                  <c:v>6984.6791164846982</c:v>
                </c:pt>
                <c:pt idx="985">
                  <c:v>6942.5652650419652</c:v>
                </c:pt>
                <c:pt idx="986">
                  <c:v>6591.4115346259869</c:v>
                </c:pt>
                <c:pt idx="987">
                  <c:v>6490.4327593391754</c:v>
                </c:pt>
                <c:pt idx="988">
                  <c:v>6408.1825696625092</c:v>
                </c:pt>
                <c:pt idx="989">
                  <c:v>6757.4400744673885</c:v>
                </c:pt>
                <c:pt idx="990">
                  <c:v>6940.2305833223572</c:v>
                </c:pt>
                <c:pt idx="991">
                  <c:v>6854.214864852177</c:v>
                </c:pt>
                <c:pt idx="992">
                  <c:v>6801.3939637472622</c:v>
                </c:pt>
                <c:pt idx="993">
                  <c:v>6789.5964316157178</c:v>
                </c:pt>
                <c:pt idx="994">
                  <c:v>6477.0294640380689</c:v>
                </c:pt>
                <c:pt idx="995">
                  <c:v>6428.767941649613</c:v>
                </c:pt>
                <c:pt idx="996">
                  <c:v>6644.3303610886296</c:v>
                </c:pt>
                <c:pt idx="997">
                  <c:v>6144.3941053620711</c:v>
                </c:pt>
                <c:pt idx="998">
                  <c:v>6361.6159580827043</c:v>
                </c:pt>
                <c:pt idx="999">
                  <c:v>6151.2491372019731</c:v>
                </c:pt>
                <c:pt idx="1000">
                  <c:v>5721.3510243671317</c:v>
                </c:pt>
                <c:pt idx="1001">
                  <c:v>5725.7901947558512</c:v>
                </c:pt>
                <c:pt idx="1002">
                  <c:v>5217.2691187422324</c:v>
                </c:pt>
                <c:pt idx="1003">
                  <c:v>5687.9352067987529</c:v>
                </c:pt>
                <c:pt idx="1004">
                  <c:v>6058.0040463735568</c:v>
                </c:pt>
                <c:pt idx="1005">
                  <c:v>5885.44101695873</c:v>
                </c:pt>
                <c:pt idx="1006">
                  <c:v>6026.3814195957839</c:v>
                </c:pt>
                <c:pt idx="1007">
                  <c:v>6033.680100180949</c:v>
                </c:pt>
                <c:pt idx="1008">
                  <c:v>6027.0899161881935</c:v>
                </c:pt>
                <c:pt idx="1009">
                  <c:v>6287.6814870955877</c:v>
                </c:pt>
                <c:pt idx="1010">
                  <c:v>6406.1353931652875</c:v>
                </c:pt>
                <c:pt idx="1011">
                  <c:v>6364.7929948465144</c:v>
                </c:pt>
                <c:pt idx="1012">
                  <c:v>6602.238295217222</c:v>
                </c:pt>
                <c:pt idx="1013">
                  <c:v>6239.2470587275166</c:v>
                </c:pt>
                <c:pt idx="1014">
                  <c:v>6571.9492831998159</c:v>
                </c:pt>
                <c:pt idx="1015">
                  <c:v>6693.4322738604706</c:v>
                </c:pt>
                <c:pt idx="1016">
                  <c:v>6402.9961618575462</c:v>
                </c:pt>
                <c:pt idx="1017">
                  <c:v>6364.67196850256</c:v>
                </c:pt>
                <c:pt idx="1018">
                  <c:v>6669.0033273536892</c:v>
                </c:pt>
                <c:pt idx="1019">
                  <c:v>6895.1024023997279</c:v>
                </c:pt>
                <c:pt idx="1020">
                  <c:v>6765.920069290235</c:v>
                </c:pt>
                <c:pt idx="1021">
                  <c:v>6656.7736672359288</c:v>
                </c:pt>
                <c:pt idx="1022">
                  <c:v>6841.4500585434407</c:v>
                </c:pt>
                <c:pt idx="1023">
                  <c:v>6747.9744076181423</c:v>
                </c:pt>
                <c:pt idx="1024">
                  <c:v>6276.2859100602182</c:v>
                </c:pt>
                <c:pt idx="1025">
                  <c:v>6875.0718100354325</c:v>
                </c:pt>
                <c:pt idx="1026">
                  <c:v>6465.9069315498155</c:v>
                </c:pt>
                <c:pt idx="1027">
                  <c:v>6808.0172122658087</c:v>
                </c:pt>
                <c:pt idx="1028">
                  <c:v>6670.141150646893</c:v>
                </c:pt>
                <c:pt idx="1029">
                  <c:v>6618.5862425476362</c:v>
                </c:pt>
                <c:pt idx="1030">
                  <c:v>6142.0008119098929</c:v>
                </c:pt>
                <c:pt idx="1031">
                  <c:v>5707.4838468753906</c:v>
                </c:pt>
                <c:pt idx="1032">
                  <c:v>5593.6110137916939</c:v>
                </c:pt>
                <c:pt idx="1033">
                  <c:v>5418.4180347960173</c:v>
                </c:pt>
                <c:pt idx="1034">
                  <c:v>5312.7952273657693</c:v>
                </c:pt>
                <c:pt idx="1035">
                  <c:v>5179.3816217208914</c:v>
                </c:pt>
                <c:pt idx="1036">
                  <c:v>4750.8292685796023</c:v>
                </c:pt>
                <c:pt idx="1037">
                  <c:v>5202.5132148388893</c:v>
                </c:pt>
                <c:pt idx="1038">
                  <c:v>5238.5479785900779</c:v>
                </c:pt>
                <c:pt idx="1039">
                  <c:v>5267.8955182760565</c:v>
                </c:pt>
                <c:pt idx="1040">
                  <c:v>5251.1016153851451</c:v>
                </c:pt>
                <c:pt idx="1041">
                  <c:v>5183.5822554349716</c:v>
                </c:pt>
                <c:pt idx="1042">
                  <c:v>5637.4421670239262</c:v>
                </c:pt>
                <c:pt idx="1043">
                  <c:v>5424.840497227352</c:v>
                </c:pt>
                <c:pt idx="1044">
                  <c:v>5297.8596672092981</c:v>
                </c:pt>
                <c:pt idx="1045">
                  <c:v>5305.7888540405902</c:v>
                </c:pt>
                <c:pt idx="1046">
                  <c:v>5523.9547094324244</c:v>
                </c:pt>
                <c:pt idx="1047">
                  <c:v>5510.9588730769374</c:v>
                </c:pt>
                <c:pt idx="1048">
                  <c:v>5139.588730952586</c:v>
                </c:pt>
                <c:pt idx="1049">
                  <c:v>5871.3163067076493</c:v>
                </c:pt>
                <c:pt idx="1050">
                  <c:v>5885.44101695873</c:v>
                </c:pt>
                <c:pt idx="1051">
                  <c:v>5830.1270853191636</c:v>
                </c:pt>
                <c:pt idx="1052">
                  <c:v>6069.3245941762743</c:v>
                </c:pt>
                <c:pt idx="1053">
                  <c:v>5943.3374887365153</c:v>
                </c:pt>
                <c:pt idx="1054">
                  <c:v>6028.6365205152415</c:v>
                </c:pt>
                <c:pt idx="1055">
                  <c:v>6370.9712741705443</c:v>
                </c:pt>
                <c:pt idx="1056">
                  <c:v>6392.0542604551729</c:v>
                </c:pt>
                <c:pt idx="1057">
                  <c:v>6448.5028388629016</c:v>
                </c:pt>
                <c:pt idx="1058">
                  <c:v>5885.44101695873</c:v>
                </c:pt>
                <c:pt idx="1059">
                  <c:v>5754.7007847288187</c:v>
                </c:pt>
                <c:pt idx="1060">
                  <c:v>5783.932104630675</c:v>
                </c:pt>
                <c:pt idx="1061">
                  <c:v>6062.5305747391358</c:v>
                </c:pt>
                <c:pt idx="1062">
                  <c:v>6410.8336954300612</c:v>
                </c:pt>
                <c:pt idx="1063">
                  <c:v>6429.6498762608626</c:v>
                </c:pt>
                <c:pt idx="1064">
                  <c:v>6028.6365205152415</c:v>
                </c:pt>
                <c:pt idx="1065">
                  <c:v>5912.0472874651405</c:v>
                </c:pt>
                <c:pt idx="1066">
                  <c:v>5352.3491619198094</c:v>
                </c:pt>
                <c:pt idx="1067">
                  <c:v>5750.2466821519902</c:v>
                </c:pt>
                <c:pt idx="1068">
                  <c:v>5263.6963191766281</c:v>
                </c:pt>
                <c:pt idx="1069">
                  <c:v>5165.6564342218908</c:v>
                </c:pt>
                <c:pt idx="1070">
                  <c:v>5377.8601173482757</c:v>
                </c:pt>
                <c:pt idx="1071">
                  <c:v>5506.6314615172414</c:v>
                </c:pt>
                <c:pt idx="1072">
                  <c:v>5448.4329440045885</c:v>
                </c:pt>
                <c:pt idx="1073">
                  <c:v>5830.7728339695541</c:v>
                </c:pt>
                <c:pt idx="1074">
                  <c:v>6153.5352803167953</c:v>
                </c:pt>
                <c:pt idx="1075">
                  <c:v>6443.7861479572184</c:v>
                </c:pt>
                <c:pt idx="1076">
                  <c:v>6108.7048917508928</c:v>
                </c:pt>
                <c:pt idx="1077">
                  <c:v>6193.2891909641594</c:v>
                </c:pt>
                <c:pt idx="1078">
                  <c:v>6703.0878075067321</c:v>
                </c:pt>
                <c:pt idx="1079">
                  <c:v>6835.7108077286639</c:v>
                </c:pt>
                <c:pt idx="1080">
                  <c:v>6800.1981813721395</c:v>
                </c:pt>
                <c:pt idx="1081">
                  <c:v>6376.1858197014308</c:v>
                </c:pt>
                <c:pt idx="1082">
                  <c:v>6639.6446557880436</c:v>
                </c:pt>
                <c:pt idx="1083">
                  <c:v>6502.4054262562895</c:v>
                </c:pt>
                <c:pt idx="1084">
                  <c:v>6199.9999540117924</c:v>
                </c:pt>
                <c:pt idx="1085">
                  <c:v>6453.2218308739857</c:v>
                </c:pt>
                <c:pt idx="1086">
                  <c:v>6018.31047122361</c:v>
                </c:pt>
                <c:pt idx="1087">
                  <c:v>6326.6150931310467</c:v>
                </c:pt>
                <c:pt idx="1088">
                  <c:v>5927.7127987912563</c:v>
                </c:pt>
                <c:pt idx="1089">
                  <c:v>6176.4278732611592</c:v>
                </c:pt>
                <c:pt idx="1090">
                  <c:v>6135.3319733916969</c:v>
                </c:pt>
                <c:pt idx="1091">
                  <c:v>6412.7342047741186</c:v>
                </c:pt>
                <c:pt idx="1092">
                  <c:v>6235.8725747861617</c:v>
                </c:pt>
                <c:pt idx="1093">
                  <c:v>6217.9190179520001</c:v>
                </c:pt>
                <c:pt idx="1094">
                  <c:v>6353.4137490422618</c:v>
                </c:pt>
                <c:pt idx="1095">
                  <c:v>5945.5718261149077</c:v>
                </c:pt>
                <c:pt idx="1096">
                  <c:v>6319.6303616915948</c:v>
                </c:pt>
                <c:pt idx="1097">
                  <c:v>6346.5927161355812</c:v>
                </c:pt>
                <c:pt idx="1098">
                  <c:v>6240.3663573960548</c:v>
                </c:pt>
                <c:pt idx="1099">
                  <c:v>6144.2248314942999</c:v>
                </c:pt>
                <c:pt idx="1100">
                  <c:v>6053.4794722003189</c:v>
                </c:pt>
                <c:pt idx="1101">
                  <c:v>6226.8914826844448</c:v>
                </c:pt>
                <c:pt idx="1102">
                  <c:v>6385.0214385501949</c:v>
                </c:pt>
                <c:pt idx="1103">
                  <c:v>6319.6303616915948</c:v>
                </c:pt>
                <c:pt idx="1104">
                  <c:v>6236.2141783620164</c:v>
                </c:pt>
                <c:pt idx="1105">
                  <c:v>6076.1236875634604</c:v>
                </c:pt>
                <c:pt idx="1106">
                  <c:v>6033.1484099530471</c:v>
                </c:pt>
                <c:pt idx="1107">
                  <c:v>5733.6183037690907</c:v>
                </c:pt>
                <c:pt idx="1108">
                  <c:v>5889.3957899692205</c:v>
                </c:pt>
                <c:pt idx="1109">
                  <c:v>5742.3474851749597</c:v>
                </c:pt>
                <c:pt idx="1110">
                  <c:v>5945.5718261149077</c:v>
                </c:pt>
                <c:pt idx="1111">
                  <c:v>6275.5130774677828</c:v>
                </c:pt>
                <c:pt idx="1112">
                  <c:v>6623.2620362586576</c:v>
                </c:pt>
                <c:pt idx="1113">
                  <c:v>6578.9308151411515</c:v>
                </c:pt>
                <c:pt idx="1114">
                  <c:v>6667.7919579645686</c:v>
                </c:pt>
                <c:pt idx="1115">
                  <c:v>6721.9630876923684</c:v>
                </c:pt>
                <c:pt idx="1116">
                  <c:v>6380.7467535913593</c:v>
                </c:pt>
                <c:pt idx="1117">
                  <c:v>6331.2744387839593</c:v>
                </c:pt>
                <c:pt idx="1118">
                  <c:v>6233.9076018183769</c:v>
                </c:pt>
                <c:pt idx="1119">
                  <c:v>6178.7202502784512</c:v>
                </c:pt>
                <c:pt idx="1120">
                  <c:v>5808.0989206775603</c:v>
                </c:pt>
                <c:pt idx="1121">
                  <c:v>6308.0005700557695</c:v>
                </c:pt>
                <c:pt idx="1122">
                  <c:v>6148.6744811692843</c:v>
                </c:pt>
                <c:pt idx="1123">
                  <c:v>6386.0727010857163</c:v>
                </c:pt>
                <c:pt idx="1124">
                  <c:v>6405.1297826870041</c:v>
                </c:pt>
                <c:pt idx="1125">
                  <c:v>6518.8911820699268</c:v>
                </c:pt>
                <c:pt idx="1126">
                  <c:v>6970.6222977974021</c:v>
                </c:pt>
                <c:pt idx="1127">
                  <c:v>6670.670678313365</c:v>
                </c:pt>
                <c:pt idx="1128">
                  <c:v>7015.2003603044677</c:v>
                </c:pt>
                <c:pt idx="1129">
                  <c:v>6794.198507666757</c:v>
                </c:pt>
                <c:pt idx="1130">
                  <c:v>7008.1491208008483</c:v>
                </c:pt>
                <c:pt idx="1131">
                  <c:v>6600.4377730644164</c:v>
                </c:pt>
                <c:pt idx="1132">
                  <c:v>6902.9468279862813</c:v>
                </c:pt>
                <c:pt idx="1133">
                  <c:v>6360.4231889576095</c:v>
                </c:pt>
                <c:pt idx="1134">
                  <c:v>6394.910535424161</c:v>
                </c:pt>
                <c:pt idx="1135">
                  <c:v>6430.3434119771618</c:v>
                </c:pt>
                <c:pt idx="1136">
                  <c:v>6812.1046771790006</c:v>
                </c:pt>
                <c:pt idx="1137">
                  <c:v>6637.3026294760211</c:v>
                </c:pt>
                <c:pt idx="1138">
                  <c:v>6688.9545592039904</c:v>
                </c:pt>
                <c:pt idx="1139">
                  <c:v>6268.5660156513786</c:v>
                </c:pt>
                <c:pt idx="1140">
                  <c:v>6107.9199345821999</c:v>
                </c:pt>
                <c:pt idx="1141">
                  <c:v>6003.8613329957579</c:v>
                </c:pt>
                <c:pt idx="1142">
                  <c:v>6110.1953300392233</c:v>
                </c:pt>
                <c:pt idx="1143">
                  <c:v>6403.7871030885317</c:v>
                </c:pt>
                <c:pt idx="1144">
                  <c:v>6434.3596672173799</c:v>
                </c:pt>
                <c:pt idx="1145">
                  <c:v>6474.4857861498804</c:v>
                </c:pt>
                <c:pt idx="1146">
                  <c:v>6062.5305747391358</c:v>
                </c:pt>
                <c:pt idx="1147">
                  <c:v>5799.3683800866002</c:v>
                </c:pt>
                <c:pt idx="1148">
                  <c:v>5869.0589763568578</c:v>
                </c:pt>
                <c:pt idx="1149">
                  <c:v>5386.3817480646167</c:v>
                </c:pt>
                <c:pt idx="1150">
                  <c:v>5000.8936659353722</c:v>
                </c:pt>
                <c:pt idx="1151">
                  <c:v>4810.5457017169374</c:v>
                </c:pt>
                <c:pt idx="1152">
                  <c:v>4750.8292685796023</c:v>
                </c:pt>
                <c:pt idx="1153">
                  <c:v>5009.103065664779</c:v>
                </c:pt>
                <c:pt idx="1154">
                  <c:v>4866.7305987569134</c:v>
                </c:pt>
                <c:pt idx="1155">
                  <c:v>4818.5454989183163</c:v>
                </c:pt>
                <c:pt idx="1156">
                  <c:v>5054.4154022072353</c:v>
                </c:pt>
                <c:pt idx="1157">
                  <c:v>5058.548202822114</c:v>
                </c:pt>
                <c:pt idx="1158">
                  <c:v>4731.0341721369814</c:v>
                </c:pt>
                <c:pt idx="1159">
                  <c:v>5181.4816547896808</c:v>
                </c:pt>
                <c:pt idx="1160">
                  <c:v>5305.7888540405902</c:v>
                </c:pt>
                <c:pt idx="1161">
                  <c:v>5939.3056593882602</c:v>
                </c:pt>
                <c:pt idx="1162">
                  <c:v>6024.1268811157561</c:v>
                </c:pt>
                <c:pt idx="1163">
                  <c:v>5994.2109676220762</c:v>
                </c:pt>
                <c:pt idx="1164">
                  <c:v>5830.1270853191636</c:v>
                </c:pt>
                <c:pt idx="1165">
                  <c:v>5845.5798942506062</c:v>
                </c:pt>
                <c:pt idx="1166">
                  <c:v>5816.9035158257539</c:v>
                </c:pt>
                <c:pt idx="1167">
                  <c:v>6222.3832500395201</c:v>
                </c:pt>
                <c:pt idx="1168">
                  <c:v>6178.7202502784512</c:v>
                </c:pt>
                <c:pt idx="1169">
                  <c:v>5655.4534219983061</c:v>
                </c:pt>
                <c:pt idx="1170">
                  <c:v>5405.588321026733</c:v>
                </c:pt>
                <c:pt idx="1171">
                  <c:v>5384.2504970679438</c:v>
                </c:pt>
                <c:pt idx="1172">
                  <c:v>5184.334964942128</c:v>
                </c:pt>
                <c:pt idx="1173">
                  <c:v>5637.4421670239262</c:v>
                </c:pt>
                <c:pt idx="1174">
                  <c:v>5844.2665173615733</c:v>
                </c:pt>
                <c:pt idx="1175">
                  <c:v>5875.8327036687751</c:v>
                </c:pt>
                <c:pt idx="1176">
                  <c:v>5950.6879975352758</c:v>
                </c:pt>
                <c:pt idx="1177">
                  <c:v>6137.5441683059025</c:v>
                </c:pt>
                <c:pt idx="1178">
                  <c:v>6110.1953300392233</c:v>
                </c:pt>
                <c:pt idx="1179">
                  <c:v>6231.6015940975576</c:v>
                </c:pt>
                <c:pt idx="1180">
                  <c:v>6314.9767312735066</c:v>
                </c:pt>
                <c:pt idx="1181">
                  <c:v>6766.6172213463669</c:v>
                </c:pt>
                <c:pt idx="1182">
                  <c:v>6851.9000337792513</c:v>
                </c:pt>
                <c:pt idx="1183">
                  <c:v>6602.6956194894537</c:v>
                </c:pt>
                <c:pt idx="1184">
                  <c:v>6718.5297668082858</c:v>
                </c:pt>
                <c:pt idx="1185">
                  <c:v>6875.0718100354325</c:v>
                </c:pt>
                <c:pt idx="1186">
                  <c:v>6263.196684020797</c:v>
                </c:pt>
                <c:pt idx="1187">
                  <c:v>6509.337627619946</c:v>
                </c:pt>
                <c:pt idx="1188">
                  <c:v>6757.4496803858874</c:v>
                </c:pt>
                <c:pt idx="1189">
                  <c:v>6659.3092568695592</c:v>
                </c:pt>
                <c:pt idx="1190">
                  <c:v>6842.6459213101452</c:v>
                </c:pt>
                <c:pt idx="1191">
                  <c:v>6688.8758190993967</c:v>
                </c:pt>
                <c:pt idx="1192">
                  <c:v>7001.1026078568811</c:v>
                </c:pt>
                <c:pt idx="1193">
                  <c:v>6942.5652650419652</c:v>
                </c:pt>
                <c:pt idx="1194">
                  <c:v>6759.7335827885181</c:v>
                </c:pt>
                <c:pt idx="1195">
                  <c:v>6594.7502918869077</c:v>
                </c:pt>
                <c:pt idx="1196">
                  <c:v>6484.4073682681801</c:v>
                </c:pt>
                <c:pt idx="1197">
                  <c:v>6629.8299511731166</c:v>
                </c:pt>
                <c:pt idx="1198">
                  <c:v>6493.1701494841909</c:v>
                </c:pt>
                <c:pt idx="1199">
                  <c:v>6847.9075368936956</c:v>
                </c:pt>
                <c:pt idx="1200">
                  <c:v>6523.9769074702708</c:v>
                </c:pt>
                <c:pt idx="1201">
                  <c:v>6727.6716588767713</c:v>
                </c:pt>
                <c:pt idx="1202">
                  <c:v>6326.5010036148269</c:v>
                </c:pt>
                <c:pt idx="1203">
                  <c:v>6996.4551936369289</c:v>
                </c:pt>
                <c:pt idx="1204">
                  <c:v>7117.0941791104906</c:v>
                </c:pt>
                <c:pt idx="1205">
                  <c:v>6629.3969038602918</c:v>
                </c:pt>
                <c:pt idx="1206">
                  <c:v>7010.043471402576</c:v>
                </c:pt>
                <c:pt idx="1207">
                  <c:v>6812.5049296920088</c:v>
                </c:pt>
                <c:pt idx="1208">
                  <c:v>6686.5552516700745</c:v>
                </c:pt>
                <c:pt idx="1209">
                  <c:v>7071.4084678498948</c:v>
                </c:pt>
                <c:pt idx="1210">
                  <c:v>7041.8178485597537</c:v>
                </c:pt>
                <c:pt idx="1211">
                  <c:v>6452.2426830388749</c:v>
                </c:pt>
                <c:pt idx="1212">
                  <c:v>7067.7324415550083</c:v>
                </c:pt>
                <c:pt idx="1213">
                  <c:v>7105.1083861626967</c:v>
                </c:pt>
                <c:pt idx="1214">
                  <c:v>6658.8826883419833</c:v>
                </c:pt>
                <c:pt idx="1215">
                  <c:v>6865.5819270379388</c:v>
                </c:pt>
                <c:pt idx="1216">
                  <c:v>6657.8171452859333</c:v>
                </c:pt>
                <c:pt idx="1217">
                  <c:v>6496.5692057171391</c:v>
                </c:pt>
                <c:pt idx="1218">
                  <c:v>6502.5684997002882</c:v>
                </c:pt>
                <c:pt idx="1219">
                  <c:v>6711.7530968445144</c:v>
                </c:pt>
                <c:pt idx="1220">
                  <c:v>7019.5584530853621</c:v>
                </c:pt>
                <c:pt idx="1221">
                  <c:v>6444.7298196843803</c:v>
                </c:pt>
                <c:pt idx="1222">
                  <c:v>6586.9468187122347</c:v>
                </c:pt>
                <c:pt idx="1223">
                  <c:v>6643.6026157218566</c:v>
                </c:pt>
                <c:pt idx="1224">
                  <c:v>6788.7198225007869</c:v>
                </c:pt>
                <c:pt idx="1225">
                  <c:v>6890.0938018143679</c:v>
                </c:pt>
                <c:pt idx="1226">
                  <c:v>6950.563362554929</c:v>
                </c:pt>
                <c:pt idx="1227">
                  <c:v>6768.1541902663221</c:v>
                </c:pt>
                <c:pt idx="1228">
                  <c:v>6729.1939964478706</c:v>
                </c:pt>
                <c:pt idx="1229">
                  <c:v>7147.0371713758987</c:v>
                </c:pt>
                <c:pt idx="1230">
                  <c:v>6402.8004262509212</c:v>
                </c:pt>
                <c:pt idx="1231">
                  <c:v>6792.5138944128703</c:v>
                </c:pt>
                <c:pt idx="1232">
                  <c:v>6947.2361991296566</c:v>
                </c:pt>
                <c:pt idx="1233">
                  <c:v>6670.670678313365</c:v>
                </c:pt>
                <c:pt idx="1234">
                  <c:v>6674.8411912144174</c:v>
                </c:pt>
                <c:pt idx="1235">
                  <c:v>6105.6451040899055</c:v>
                </c:pt>
                <c:pt idx="1236">
                  <c:v>6376.1858197014308</c:v>
                </c:pt>
                <c:pt idx="1237">
                  <c:v>6517.2588539745129</c:v>
                </c:pt>
                <c:pt idx="1238">
                  <c:v>6833.4001449399775</c:v>
                </c:pt>
                <c:pt idx="1239">
                  <c:v>6411.5334889498454</c:v>
                </c:pt>
                <c:pt idx="1240">
                  <c:v>6614.3515844379463</c:v>
                </c:pt>
                <c:pt idx="1241">
                  <c:v>6984.6791164846982</c:v>
                </c:pt>
                <c:pt idx="1242">
                  <c:v>7050.9138446572251</c:v>
                </c:pt>
                <c:pt idx="1243">
                  <c:v>6902.2423752338182</c:v>
                </c:pt>
                <c:pt idx="1244">
                  <c:v>6761.9926098524975</c:v>
                </c:pt>
                <c:pt idx="1245">
                  <c:v>6480.5891307994925</c:v>
                </c:pt>
                <c:pt idx="1246">
                  <c:v>7044.623950532693</c:v>
                </c:pt>
                <c:pt idx="1247">
                  <c:v>6741.4810183640511</c:v>
                </c:pt>
                <c:pt idx="1248">
                  <c:v>6874.9500266806044</c:v>
                </c:pt>
                <c:pt idx="1249">
                  <c:v>7030.4588586303862</c:v>
                </c:pt>
                <c:pt idx="1250">
                  <c:v>6845.9104191931492</c:v>
                </c:pt>
                <c:pt idx="1251">
                  <c:v>6810.2817691755499</c:v>
                </c:pt>
                <c:pt idx="1252">
                  <c:v>6682.1643870287116</c:v>
                </c:pt>
                <c:pt idx="1253">
                  <c:v>6768.1335654785653</c:v>
                </c:pt>
                <c:pt idx="1254">
                  <c:v>6675.7708959369611</c:v>
                </c:pt>
                <c:pt idx="1255">
                  <c:v>7016.8442029802727</c:v>
                </c:pt>
                <c:pt idx="1256">
                  <c:v>6390.4794538295409</c:v>
                </c:pt>
                <c:pt idx="1257">
                  <c:v>6564.4169815630548</c:v>
                </c:pt>
                <c:pt idx="1258">
                  <c:v>6593.7099169070452</c:v>
                </c:pt>
                <c:pt idx="1259">
                  <c:v>7138.1963883298558</c:v>
                </c:pt>
                <c:pt idx="1260">
                  <c:v>6835.4886240050073</c:v>
                </c:pt>
                <c:pt idx="1261">
                  <c:v>6829.051520983885</c:v>
                </c:pt>
                <c:pt idx="1262">
                  <c:v>6767.0344190799178</c:v>
                </c:pt>
                <c:pt idx="1263">
                  <c:v>7053.1890669193372</c:v>
                </c:pt>
                <c:pt idx="1264">
                  <c:v>6477.058973909805</c:v>
                </c:pt>
                <c:pt idx="1265">
                  <c:v>6854.8242011253133</c:v>
                </c:pt>
                <c:pt idx="1266">
                  <c:v>6750.4391076110433</c:v>
                </c:pt>
                <c:pt idx="1267">
                  <c:v>6989.0165447976351</c:v>
                </c:pt>
                <c:pt idx="1268">
                  <c:v>6788.3770266518459</c:v>
                </c:pt>
                <c:pt idx="1269">
                  <c:v>6549.8031041170389</c:v>
                </c:pt>
                <c:pt idx="1270">
                  <c:v>6599.9982908877555</c:v>
                </c:pt>
                <c:pt idx="1271">
                  <c:v>6512.3241905512632</c:v>
                </c:pt>
                <c:pt idx="1272">
                  <c:v>7069.1293289113137</c:v>
                </c:pt>
                <c:pt idx="1273">
                  <c:v>6707.5132024046006</c:v>
                </c:pt>
                <c:pt idx="1274">
                  <c:v>6537.2941997148373</c:v>
                </c:pt>
                <c:pt idx="1275">
                  <c:v>7105.654359967858</c:v>
                </c:pt>
                <c:pt idx="1276">
                  <c:v>6701.9384249058394</c:v>
                </c:pt>
                <c:pt idx="1277">
                  <c:v>6411.5334889498454</c:v>
                </c:pt>
                <c:pt idx="1278">
                  <c:v>6430.7702140239007</c:v>
                </c:pt>
                <c:pt idx="1279">
                  <c:v>6462.916862025264</c:v>
                </c:pt>
                <c:pt idx="1280">
                  <c:v>6879.7124253429511</c:v>
                </c:pt>
                <c:pt idx="1281">
                  <c:v>6541.7530508355412</c:v>
                </c:pt>
                <c:pt idx="1282">
                  <c:v>6490.8626974270701</c:v>
                </c:pt>
                <c:pt idx="1283">
                  <c:v>6483.943621345441</c:v>
                </c:pt>
                <c:pt idx="1284">
                  <c:v>6700.7308849518386</c:v>
                </c:pt>
                <c:pt idx="1285">
                  <c:v>7036.3824540199839</c:v>
                </c:pt>
                <c:pt idx="1286">
                  <c:v>6593.7099169070452</c:v>
                </c:pt>
                <c:pt idx="1287">
                  <c:v>6595.8055975514726</c:v>
                </c:pt>
                <c:pt idx="1288">
                  <c:v>6647.1066501300593</c:v>
                </c:pt>
                <c:pt idx="1289">
                  <c:v>6937.7755538963975</c:v>
                </c:pt>
                <c:pt idx="1290">
                  <c:v>6596.9262983449071</c:v>
                </c:pt>
                <c:pt idx="1291">
                  <c:v>6765.920069290235</c:v>
                </c:pt>
                <c:pt idx="1292">
                  <c:v>6521.7370435939283</c:v>
                </c:pt>
                <c:pt idx="1293">
                  <c:v>6739.1106810135589</c:v>
                </c:pt>
                <c:pt idx="1294">
                  <c:v>6659.3092568695592</c:v>
                </c:pt>
                <c:pt idx="1295">
                  <c:v>6814.9335854714182</c:v>
                </c:pt>
                <c:pt idx="1296">
                  <c:v>6778.1003344458341</c:v>
                </c:pt>
                <c:pt idx="1297">
                  <c:v>6732.7755166486759</c:v>
                </c:pt>
                <c:pt idx="1298">
                  <c:v>6347.6881963692413</c:v>
                </c:pt>
                <c:pt idx="1299">
                  <c:v>6452.1894377550771</c:v>
                </c:pt>
                <c:pt idx="1300">
                  <c:v>6566.5057376183349</c:v>
                </c:pt>
                <c:pt idx="1301">
                  <c:v>6407.2638774437874</c:v>
                </c:pt>
                <c:pt idx="1302">
                  <c:v>6345.5673516836878</c:v>
                </c:pt>
                <c:pt idx="1303">
                  <c:v>6611.7321542120844</c:v>
                </c:pt>
                <c:pt idx="1304">
                  <c:v>6586.9015029421271</c:v>
                </c:pt>
                <c:pt idx="1305">
                  <c:v>6665.4433169301647</c:v>
                </c:pt>
                <c:pt idx="1306">
                  <c:v>6733.7781126819673</c:v>
                </c:pt>
                <c:pt idx="1307">
                  <c:v>6501.6013345433057</c:v>
                </c:pt>
                <c:pt idx="1308">
                  <c:v>6544.1587649209714</c:v>
                </c:pt>
                <c:pt idx="1309">
                  <c:v>6490.8626974270701</c:v>
                </c:pt>
                <c:pt idx="1310">
                  <c:v>6193.2891909641594</c:v>
                </c:pt>
                <c:pt idx="1311">
                  <c:v>6266.2514682228211</c:v>
                </c:pt>
                <c:pt idx="1312">
                  <c:v>6451.7196084927546</c:v>
                </c:pt>
                <c:pt idx="1313">
                  <c:v>6224.0382217578735</c:v>
                </c:pt>
                <c:pt idx="1314">
                  <c:v>6691.3087196326051</c:v>
                </c:pt>
                <c:pt idx="1315">
                  <c:v>6174.1360633130125</c:v>
                </c:pt>
                <c:pt idx="1316">
                  <c:v>6096.551430365068</c:v>
                </c:pt>
                <c:pt idx="1317">
                  <c:v>6003.8613329957579</c:v>
                </c:pt>
                <c:pt idx="1318">
                  <c:v>5976.9113723138153</c:v>
                </c:pt>
                <c:pt idx="1319">
                  <c:v>6133.1101004147104</c:v>
                </c:pt>
                <c:pt idx="1320">
                  <c:v>6060.0888753838071</c:v>
                </c:pt>
                <c:pt idx="1321">
                  <c:v>5925.4829382006692</c:v>
                </c:pt>
                <c:pt idx="1322">
                  <c:v>5657.6150171164654</c:v>
                </c:pt>
                <c:pt idx="1323">
                  <c:v>5672.6714918102443</c:v>
                </c:pt>
                <c:pt idx="1324">
                  <c:v>5444.138330741458</c:v>
                </c:pt>
                <c:pt idx="1325">
                  <c:v>4689.6436075569045</c:v>
                </c:pt>
                <c:pt idx="1326">
                  <c:v>4594.0059613954509</c:v>
                </c:pt>
                <c:pt idx="1327">
                  <c:v>5672.6714918102443</c:v>
                </c:pt>
                <c:pt idx="1328">
                  <c:v>5759.8324185851388</c:v>
                </c:pt>
                <c:pt idx="1329">
                  <c:v>5797.1056764291152</c:v>
                </c:pt>
                <c:pt idx="1330">
                  <c:v>5966.6476886532555</c:v>
                </c:pt>
                <c:pt idx="1331">
                  <c:v>5600.1711511383173</c:v>
                </c:pt>
                <c:pt idx="1332">
                  <c:v>5515.2885511870882</c:v>
                </c:pt>
                <c:pt idx="1333">
                  <c:v>5788.1798911227115</c:v>
                </c:pt>
                <c:pt idx="1334">
                  <c:v>5841.1620232490932</c:v>
                </c:pt>
                <c:pt idx="1335">
                  <c:v>5694.4464522699918</c:v>
                </c:pt>
                <c:pt idx="1336">
                  <c:v>5794.9086935028618</c:v>
                </c:pt>
                <c:pt idx="1337">
                  <c:v>5806.0883891290359</c:v>
                </c:pt>
                <c:pt idx="1338">
                  <c:v>5158.4124908689528</c:v>
                </c:pt>
                <c:pt idx="1339">
                  <c:v>5316.3469343655679</c:v>
                </c:pt>
                <c:pt idx="1340">
                  <c:v>5655.0385403517375</c:v>
                </c:pt>
                <c:pt idx="1341">
                  <c:v>5772.5401958204611</c:v>
                </c:pt>
                <c:pt idx="1342">
                  <c:v>5866.8022246603432</c:v>
                </c:pt>
                <c:pt idx="1343">
                  <c:v>5873.5742157868963</c:v>
                </c:pt>
                <c:pt idx="1344">
                  <c:v>5725.7901947558512</c:v>
                </c:pt>
                <c:pt idx="1345">
                  <c:v>5087.540903289193</c:v>
                </c:pt>
                <c:pt idx="1346">
                  <c:v>5171.8776175373005</c:v>
                </c:pt>
                <c:pt idx="1347">
                  <c:v>4842.5980943967634</c:v>
                </c:pt>
                <c:pt idx="1348">
                  <c:v>4901.0553600877711</c:v>
                </c:pt>
                <c:pt idx="1349">
                  <c:v>4884.882496949027</c:v>
                </c:pt>
                <c:pt idx="1350">
                  <c:v>5060.6154476689699</c:v>
                </c:pt>
                <c:pt idx="1351">
                  <c:v>5062.6832556443578</c:v>
                </c:pt>
                <c:pt idx="1352">
                  <c:v>6114.7478161280487</c:v>
                </c:pt>
                <c:pt idx="1353">
                  <c:v>5869.9180079680382</c:v>
                </c:pt>
                <c:pt idx="1354">
                  <c:v>5661.9398595975326</c:v>
                </c:pt>
                <c:pt idx="1355">
                  <c:v>5803.8478096364697</c:v>
                </c:pt>
                <c:pt idx="1356">
                  <c:v>5921.1241240915106</c:v>
                </c:pt>
                <c:pt idx="1357">
                  <c:v>5628.6576852907228</c:v>
                </c:pt>
                <c:pt idx="1358">
                  <c:v>5532.6299410005795</c:v>
                </c:pt>
                <c:pt idx="1359">
                  <c:v>5556.5336508912178</c:v>
                </c:pt>
                <c:pt idx="1360">
                  <c:v>5326.9190118783763</c:v>
                </c:pt>
                <c:pt idx="1361">
                  <c:v>5341.743453325972</c:v>
                </c:pt>
                <c:pt idx="1362">
                  <c:v>5429.124957077297</c:v>
                </c:pt>
                <c:pt idx="1363">
                  <c:v>5550.0076430946256</c:v>
                </c:pt>
                <c:pt idx="1364">
                  <c:v>5591.4254403543973</c:v>
                </c:pt>
                <c:pt idx="1365">
                  <c:v>5335.3867580947244</c:v>
                </c:pt>
                <c:pt idx="1366">
                  <c:v>5923.3947839635321</c:v>
                </c:pt>
                <c:pt idx="1367">
                  <c:v>6224.6869831705362</c:v>
                </c:pt>
                <c:pt idx="1368">
                  <c:v>6178.7202502784512</c:v>
                </c:pt>
                <c:pt idx="1369">
                  <c:v>5666.0548461028629</c:v>
                </c:pt>
                <c:pt idx="1370">
                  <c:v>5939.3056593882602</c:v>
                </c:pt>
                <c:pt idx="1371">
                  <c:v>6012.8626228519861</c:v>
                </c:pt>
                <c:pt idx="1372">
                  <c:v>5828.5259080466967</c:v>
                </c:pt>
                <c:pt idx="1373">
                  <c:v>5681.4289266898613</c:v>
                </c:pt>
                <c:pt idx="1374">
                  <c:v>5742.3474851749597</c:v>
                </c:pt>
                <c:pt idx="1375">
                  <c:v>5716.9141490128104</c:v>
                </c:pt>
                <c:pt idx="1376">
                  <c:v>5834.5393912006402</c:v>
                </c:pt>
                <c:pt idx="1377">
                  <c:v>5907.5123498305011</c:v>
                </c:pt>
                <c:pt idx="1378">
                  <c:v>5912.1155171410865</c:v>
                </c:pt>
                <c:pt idx="1379">
                  <c:v>5843.3706804061667</c:v>
                </c:pt>
                <c:pt idx="1380">
                  <c:v>6123.8595709689089</c:v>
                </c:pt>
                <c:pt idx="1381">
                  <c:v>5740.1643598079545</c:v>
                </c:pt>
                <c:pt idx="1382">
                  <c:v>5763.6158889309418</c:v>
                </c:pt>
                <c:pt idx="1383">
                  <c:v>5939.3056593882602</c:v>
                </c:pt>
                <c:pt idx="1384">
                  <c:v>5812.8135873673818</c:v>
                </c:pt>
                <c:pt idx="1385">
                  <c:v>5843.3706804061667</c:v>
                </c:pt>
                <c:pt idx="1386">
                  <c:v>5785.9439215783677</c:v>
                </c:pt>
                <c:pt idx="1387">
                  <c:v>5884.8724447061459</c:v>
                </c:pt>
                <c:pt idx="1388">
                  <c:v>5880.351416137134</c:v>
                </c:pt>
                <c:pt idx="1389">
                  <c:v>5974.6691897541068</c:v>
                </c:pt>
                <c:pt idx="1390">
                  <c:v>6037.6625499903475</c:v>
                </c:pt>
                <c:pt idx="1391">
                  <c:v>5788.3210753083204</c:v>
                </c:pt>
                <c:pt idx="1392">
                  <c:v>5932.4832285386219</c:v>
                </c:pt>
                <c:pt idx="1393">
                  <c:v>5424.840497227352</c:v>
                </c:pt>
                <c:pt idx="1394">
                  <c:v>5909.8895700571102</c:v>
                </c:pt>
                <c:pt idx="1395">
                  <c:v>5720.5411256578336</c:v>
                </c:pt>
                <c:pt idx="1396">
                  <c:v>5532.6299410005795</c:v>
                </c:pt>
                <c:pt idx="1397">
                  <c:v>5819.5439768044225</c:v>
                </c:pt>
                <c:pt idx="1398">
                  <c:v>5856.634316238531</c:v>
                </c:pt>
                <c:pt idx="1399">
                  <c:v>6178.7202502784512</c:v>
                </c:pt>
                <c:pt idx="1400">
                  <c:v>6064.7946842295332</c:v>
                </c:pt>
                <c:pt idx="1401">
                  <c:v>5918.854044579839</c:v>
                </c:pt>
                <c:pt idx="1402">
                  <c:v>5772.9693855934784</c:v>
                </c:pt>
                <c:pt idx="1403">
                  <c:v>5165.6564342218908</c:v>
                </c:pt>
                <c:pt idx="1404">
                  <c:v>5133.3243358435338</c:v>
                </c:pt>
                <c:pt idx="1405">
                  <c:v>5259.4993522095619</c:v>
                </c:pt>
                <c:pt idx="1406">
                  <c:v>5508.7948840153676</c:v>
                </c:pt>
                <c:pt idx="1407">
                  <c:v>5416.278340980487</c:v>
                </c:pt>
                <c:pt idx="1408">
                  <c:v>5392.7788753634486</c:v>
                </c:pt>
                <c:pt idx="1409">
                  <c:v>5788.1798911227115</c:v>
                </c:pt>
                <c:pt idx="1410">
                  <c:v>6284.7838080802167</c:v>
                </c:pt>
                <c:pt idx="1411">
                  <c:v>6387.365139042613</c:v>
                </c:pt>
                <c:pt idx="1412">
                  <c:v>6385.0214385501949</c:v>
                </c:pt>
                <c:pt idx="1413">
                  <c:v>6018.31047122361</c:v>
                </c:pt>
                <c:pt idx="1414">
                  <c:v>6275.5130774677828</c:v>
                </c:pt>
                <c:pt idx="1415">
                  <c:v>6062.5305747391358</c:v>
                </c:pt>
                <c:pt idx="1416">
                  <c:v>6463.2158987501016</c:v>
                </c:pt>
                <c:pt idx="1417">
                  <c:v>6467.3926191514774</c:v>
                </c:pt>
                <c:pt idx="1418">
                  <c:v>6199.3771731197021</c:v>
                </c:pt>
                <c:pt idx="1419">
                  <c:v>6371.6270597551611</c:v>
                </c:pt>
                <c:pt idx="1420">
                  <c:v>6312.5607735356753</c:v>
                </c:pt>
                <c:pt idx="1421">
                  <c:v>6403.5840503337386</c:v>
                </c:pt>
                <c:pt idx="1422">
                  <c:v>6460.9155490627963</c:v>
                </c:pt>
                <c:pt idx="1423">
                  <c:v>6745.6069742140644</c:v>
                </c:pt>
                <c:pt idx="1424">
                  <c:v>6461.4543388462589</c:v>
                </c:pt>
                <c:pt idx="1425">
                  <c:v>6417.0407864530953</c:v>
                </c:pt>
                <c:pt idx="1426">
                  <c:v>6861.1624861035807</c:v>
                </c:pt>
                <c:pt idx="1427">
                  <c:v>6933.2296787561754</c:v>
                </c:pt>
                <c:pt idx="1428">
                  <c:v>6766.6172213463669</c:v>
                </c:pt>
                <c:pt idx="1429">
                  <c:v>6643.4249502604898</c:v>
                </c:pt>
                <c:pt idx="1430">
                  <c:v>6564.3822010950034</c:v>
                </c:pt>
                <c:pt idx="1431">
                  <c:v>6276.2859100602182</c:v>
                </c:pt>
                <c:pt idx="1432">
                  <c:v>6611.7321542120844</c:v>
                </c:pt>
                <c:pt idx="1433">
                  <c:v>6333.2166381407478</c:v>
                </c:pt>
                <c:pt idx="1434">
                  <c:v>6719.6017423669946</c:v>
                </c:pt>
                <c:pt idx="1435">
                  <c:v>6408.1580387683198</c:v>
                </c:pt>
                <c:pt idx="1436">
                  <c:v>6530.163789830498</c:v>
                </c:pt>
                <c:pt idx="1437">
                  <c:v>6460.9155490627963</c:v>
                </c:pt>
                <c:pt idx="1438">
                  <c:v>5909.8895700571102</c:v>
                </c:pt>
                <c:pt idx="1439">
                  <c:v>6048.957750139135</c:v>
                </c:pt>
                <c:pt idx="1440">
                  <c:v>6406.1353931652875</c:v>
                </c:pt>
                <c:pt idx="1441">
                  <c:v>6362.5160596207243</c:v>
                </c:pt>
                <c:pt idx="1442">
                  <c:v>6159.8080029990988</c:v>
                </c:pt>
                <c:pt idx="1443">
                  <c:v>6301.2438870721726</c:v>
                </c:pt>
                <c:pt idx="1444">
                  <c:v>6527.8475813666882</c:v>
                </c:pt>
                <c:pt idx="1445">
                  <c:v>6573.3837523975508</c:v>
                </c:pt>
                <c:pt idx="1446">
                  <c:v>6530.6995760701475</c:v>
                </c:pt>
                <c:pt idx="1447">
                  <c:v>6949.5724516151158</c:v>
                </c:pt>
                <c:pt idx="1448">
                  <c:v>6899.5860496435807</c:v>
                </c:pt>
                <c:pt idx="1449">
                  <c:v>6910.8036705515178</c:v>
                </c:pt>
                <c:pt idx="1450">
                  <c:v>6482.2561770765224</c:v>
                </c:pt>
                <c:pt idx="1451">
                  <c:v>6642.7330742312324</c:v>
                </c:pt>
                <c:pt idx="1452">
                  <c:v>6729.9584269261632</c:v>
                </c:pt>
                <c:pt idx="1453">
                  <c:v>6390.4905997192482</c:v>
                </c:pt>
                <c:pt idx="1454">
                  <c:v>6809.7222670780029</c:v>
                </c:pt>
                <c:pt idx="1455">
                  <c:v>6399.3325086699824</c:v>
                </c:pt>
                <c:pt idx="1456">
                  <c:v>6157.5802243577555</c:v>
                </c:pt>
                <c:pt idx="1457">
                  <c:v>6298.9821340833269</c:v>
                </c:pt>
                <c:pt idx="1458">
                  <c:v>6303.5061814092678</c:v>
                </c:pt>
                <c:pt idx="1459">
                  <c:v>6194.7827732278029</c:v>
                </c:pt>
                <c:pt idx="1460">
                  <c:v>5806.0883891290359</c:v>
                </c:pt>
                <c:pt idx="1461">
                  <c:v>6048.957750139135</c:v>
                </c:pt>
                <c:pt idx="1462">
                  <c:v>6455.5821899694301</c:v>
                </c:pt>
                <c:pt idx="1463">
                  <c:v>5885.44101695873</c:v>
                </c:pt>
                <c:pt idx="1464">
                  <c:v>6066.7030877374837</c:v>
                </c:pt>
                <c:pt idx="1465">
                  <c:v>5961.227869287758</c:v>
                </c:pt>
                <c:pt idx="1466">
                  <c:v>6457.9431245516625</c:v>
                </c:pt>
                <c:pt idx="1467">
                  <c:v>6310.2963131578144</c:v>
                </c:pt>
                <c:pt idx="1468">
                  <c:v>6020.5045326206146</c:v>
                </c:pt>
                <c:pt idx="1469">
                  <c:v>6762.1906411675191</c:v>
                </c:pt>
                <c:pt idx="1470">
                  <c:v>6331.020654582594</c:v>
                </c:pt>
                <c:pt idx="1471">
                  <c:v>6425.9071627980002</c:v>
                </c:pt>
                <c:pt idx="1472">
                  <c:v>6620.9238642269693</c:v>
                </c:pt>
                <c:pt idx="1473">
                  <c:v>6472.4227576218182</c:v>
                </c:pt>
                <c:pt idx="1474">
                  <c:v>6283.1650154709987</c:v>
                </c:pt>
                <c:pt idx="1475">
                  <c:v>6599.9050740248103</c:v>
                </c:pt>
                <c:pt idx="1476">
                  <c:v>6271.8832998013468</c:v>
                </c:pt>
                <c:pt idx="1477">
                  <c:v>6202.2379518077942</c:v>
                </c:pt>
                <c:pt idx="1478">
                  <c:v>6401.4393869553314</c:v>
                </c:pt>
                <c:pt idx="1479">
                  <c:v>5856.634316238531</c:v>
                </c:pt>
                <c:pt idx="1480">
                  <c:v>5805.8991609784252</c:v>
                </c:pt>
                <c:pt idx="1481">
                  <c:v>5696.9765950581241</c:v>
                </c:pt>
                <c:pt idx="1482">
                  <c:v>5327.7588317524987</c:v>
                </c:pt>
                <c:pt idx="1483">
                  <c:v>5198.302358535956</c:v>
                </c:pt>
                <c:pt idx="1484">
                  <c:v>5168.8899673403384</c:v>
                </c:pt>
                <c:pt idx="1485">
                  <c:v>4917.2638806201358</c:v>
                </c:pt>
                <c:pt idx="1486">
                  <c:v>4591.9176044526093</c:v>
                </c:pt>
                <c:pt idx="1487">
                  <c:v>4420.748461899555</c:v>
                </c:pt>
                <c:pt idx="1488">
                  <c:v>4120.1996190064037</c:v>
                </c:pt>
                <c:pt idx="1489">
                  <c:v>4228.0273301616426</c:v>
                </c:pt>
                <c:pt idx="1490">
                  <c:v>4343.3478064658348</c:v>
                </c:pt>
                <c:pt idx="1491">
                  <c:v>4493.3017805212994</c:v>
                </c:pt>
                <c:pt idx="1492">
                  <c:v>4621.1944069424299</c:v>
                </c:pt>
                <c:pt idx="1493">
                  <c:v>4860.6899739620922</c:v>
                </c:pt>
                <c:pt idx="1494">
                  <c:v>5194.7313554945968</c:v>
                </c:pt>
                <c:pt idx="1495">
                  <c:v>5889.3957899692205</c:v>
                </c:pt>
                <c:pt idx="1496">
                  <c:v>5567.4216954478252</c:v>
                </c:pt>
                <c:pt idx="1497">
                  <c:v>5923.3947839635321</c:v>
                </c:pt>
                <c:pt idx="1498">
                  <c:v>6060.2670288105255</c:v>
                </c:pt>
                <c:pt idx="1499">
                  <c:v>6479.2174442717524</c:v>
                </c:pt>
                <c:pt idx="1500">
                  <c:v>5685.7658951490585</c:v>
                </c:pt>
                <c:pt idx="1501">
                  <c:v>6005.1572961251086</c:v>
                </c:pt>
                <c:pt idx="1502">
                  <c:v>6483.9514071466829</c:v>
                </c:pt>
                <c:pt idx="1503">
                  <c:v>5876.5673795291441</c:v>
                </c:pt>
                <c:pt idx="1504">
                  <c:v>5768.5881795682799</c:v>
                </c:pt>
                <c:pt idx="1505">
                  <c:v>5703.6172872221005</c:v>
                </c:pt>
                <c:pt idx="1506">
                  <c:v>5493.6628202067477</c:v>
                </c:pt>
                <c:pt idx="1507">
                  <c:v>5757.6448635691759</c:v>
                </c:pt>
                <c:pt idx="1508">
                  <c:v>5324.8034761557274</c:v>
                </c:pt>
                <c:pt idx="1509">
                  <c:v>5274.1985034714598</c:v>
                </c:pt>
                <c:pt idx="1510">
                  <c:v>5487.1861421495732</c:v>
                </c:pt>
                <c:pt idx="1511">
                  <c:v>5173.9524547488136</c:v>
                </c:pt>
                <c:pt idx="1512">
                  <c:v>4915.2358641978153</c:v>
                </c:pt>
                <c:pt idx="1513">
                  <c:v>4677.8622334573474</c:v>
                </c:pt>
                <c:pt idx="1514">
                  <c:v>4636.8594594174356</c:v>
                </c:pt>
                <c:pt idx="1515">
                  <c:v>4392.3253915083133</c:v>
                </c:pt>
                <c:pt idx="1516">
                  <c:v>4479.8774989863095</c:v>
                </c:pt>
                <c:pt idx="1517">
                  <c:v>4474.1324302236981</c:v>
                </c:pt>
                <c:pt idx="1518">
                  <c:v>4591.9176044526093</c:v>
                </c:pt>
                <c:pt idx="1519">
                  <c:v>4628.9855525669464</c:v>
                </c:pt>
                <c:pt idx="1520">
                  <c:v>5223.6016092274276</c:v>
                </c:pt>
                <c:pt idx="1521">
                  <c:v>5007.0498741072006</c:v>
                </c:pt>
                <c:pt idx="1522">
                  <c:v>4800.5584127947104</c:v>
                </c:pt>
                <c:pt idx="1523">
                  <c:v>4658.2704863850304</c:v>
                </c:pt>
                <c:pt idx="1524">
                  <c:v>4894.9863599188784</c:v>
                </c:pt>
                <c:pt idx="1525">
                  <c:v>4905.1041458064274</c:v>
                </c:pt>
                <c:pt idx="1526">
                  <c:v>4638.8200764990506</c:v>
                </c:pt>
                <c:pt idx="1527">
                  <c:v>4601.7639208524242</c:v>
                </c:pt>
                <c:pt idx="1528">
                  <c:v>4903.0794743353663</c:v>
                </c:pt>
                <c:pt idx="1529">
                  <c:v>4776.6453389856961</c:v>
                </c:pt>
                <c:pt idx="1530">
                  <c:v>4953.863627543049</c:v>
                </c:pt>
                <c:pt idx="1531">
                  <c:v>5306.3908405594002</c:v>
                </c:pt>
                <c:pt idx="1532">
                  <c:v>5159.4402418274412</c:v>
                </c:pt>
                <c:pt idx="1533">
                  <c:v>5457.0289449620586</c:v>
                </c:pt>
                <c:pt idx="1534">
                  <c:v>5708.0472810337087</c:v>
                </c:pt>
                <c:pt idx="1535">
                  <c:v>5777.0058017565289</c:v>
                </c:pt>
                <c:pt idx="1536">
                  <c:v>5948.4103675532842</c:v>
                </c:pt>
                <c:pt idx="1537">
                  <c:v>5914.3156263408282</c:v>
                </c:pt>
                <c:pt idx="1538">
                  <c:v>5902.9797318570008</c:v>
                </c:pt>
                <c:pt idx="1539">
                  <c:v>5694.7641769876791</c:v>
                </c:pt>
                <c:pt idx="1540">
                  <c:v>5560.8871636086287</c:v>
                </c:pt>
                <c:pt idx="1541">
                  <c:v>5854.4223179050286</c:v>
                </c:pt>
                <c:pt idx="1542">
                  <c:v>5958.9896110373138</c:v>
                </c:pt>
                <c:pt idx="1543">
                  <c:v>5774.7727110190717</c:v>
                </c:pt>
                <c:pt idx="1544">
                  <c:v>5234.3643919554415</c:v>
                </c:pt>
                <c:pt idx="1545">
                  <c:v>5268.0725743696039</c:v>
                </c:pt>
                <c:pt idx="1546">
                  <c:v>5044.0932500510744</c:v>
                </c:pt>
                <c:pt idx="1547">
                  <c:v>4731.0341721369814</c:v>
                </c:pt>
                <c:pt idx="1548">
                  <c:v>4972.231408645579</c:v>
                </c:pt>
                <c:pt idx="1549">
                  <c:v>5145.8582204461018</c:v>
                </c:pt>
                <c:pt idx="1550">
                  <c:v>5044.0932500510744</c:v>
                </c:pt>
                <c:pt idx="1551">
                  <c:v>4949.7880509251372</c:v>
                </c:pt>
                <c:pt idx="1552">
                  <c:v>4650.4491299902229</c:v>
                </c:pt>
                <c:pt idx="1553">
                  <c:v>5255.30461678144</c:v>
                </c:pt>
                <c:pt idx="1554">
                  <c:v>5310.6598595346668</c:v>
                </c:pt>
                <c:pt idx="1555">
                  <c:v>5358.7193202649478</c:v>
                </c:pt>
                <c:pt idx="1556">
                  <c:v>5556.5336508912178</c:v>
                </c:pt>
                <c:pt idx="1557">
                  <c:v>5230.1830332992558</c:v>
                </c:pt>
                <c:pt idx="1558">
                  <c:v>5539.1423219006028</c:v>
                </c:pt>
                <c:pt idx="1559">
                  <c:v>5589.2404362992593</c:v>
                </c:pt>
                <c:pt idx="1560">
                  <c:v>5611.1161079490985</c:v>
                </c:pt>
                <c:pt idx="1561">
                  <c:v>5875.8327036687751</c:v>
                </c:pt>
                <c:pt idx="1562">
                  <c:v>5725.7901947558512</c:v>
                </c:pt>
                <c:pt idx="1563">
                  <c:v>5827.9217668132333</c:v>
                </c:pt>
                <c:pt idx="1564">
                  <c:v>5841.1620232490932</c:v>
                </c:pt>
                <c:pt idx="1565">
                  <c:v>5819.1060540514463</c:v>
                </c:pt>
                <c:pt idx="1566">
                  <c:v>5887.6608211911762</c:v>
                </c:pt>
                <c:pt idx="1567">
                  <c:v>5655.4534219983061</c:v>
                </c:pt>
                <c:pt idx="1568">
                  <c:v>5735.7997691751652</c:v>
                </c:pt>
                <c:pt idx="1569">
                  <c:v>5295.2447616313239</c:v>
                </c:pt>
                <c:pt idx="1570">
                  <c:v>5657.240658138674</c:v>
                </c:pt>
                <c:pt idx="1571">
                  <c:v>5651.1318836560013</c:v>
                </c:pt>
                <c:pt idx="1572">
                  <c:v>5939.3056593882602</c:v>
                </c:pt>
                <c:pt idx="1573">
                  <c:v>5709.6586787509796</c:v>
                </c:pt>
                <c:pt idx="1574">
                  <c:v>5705.3095673380558</c:v>
                </c:pt>
                <c:pt idx="1575">
                  <c:v>6375.6523697028679</c:v>
                </c:pt>
                <c:pt idx="1576">
                  <c:v>6396.7456762390229</c:v>
                </c:pt>
                <c:pt idx="1577">
                  <c:v>5914.3420230869997</c:v>
                </c:pt>
                <c:pt idx="1578">
                  <c:v>6167.2640351819518</c:v>
                </c:pt>
                <c:pt idx="1579">
                  <c:v>6078.3911798976687</c:v>
                </c:pt>
                <c:pt idx="1580">
                  <c:v>5827.9217668132333</c:v>
                </c:pt>
                <c:pt idx="1581">
                  <c:v>6048.957750139135</c:v>
                </c:pt>
                <c:pt idx="1582">
                  <c:v>5976.9113723138153</c:v>
                </c:pt>
                <c:pt idx="1583">
                  <c:v>5674.9276100493407</c:v>
                </c:pt>
                <c:pt idx="1584">
                  <c:v>5880.351416137134</c:v>
                </c:pt>
                <c:pt idx="1585">
                  <c:v>5817.2999367352604</c:v>
                </c:pt>
                <c:pt idx="1586">
                  <c:v>5580.506112416786</c:v>
                </c:pt>
                <c:pt idx="1587">
                  <c:v>5918.854044579839</c:v>
                </c:pt>
                <c:pt idx="1588">
                  <c:v>5794.9086935028618</c:v>
                </c:pt>
                <c:pt idx="1589">
                  <c:v>6135.2619878006608</c:v>
                </c:pt>
                <c:pt idx="1590">
                  <c:v>6080.6592362846932</c:v>
                </c:pt>
                <c:pt idx="1591">
                  <c:v>5681.4289266898613</c:v>
                </c:pt>
                <c:pt idx="1592">
                  <c:v>5925.4829382006692</c:v>
                </c:pt>
                <c:pt idx="1593">
                  <c:v>5668.4312549832221</c:v>
                </c:pt>
                <c:pt idx="1594">
                  <c:v>5753.2714153220068</c:v>
                </c:pt>
                <c:pt idx="1595">
                  <c:v>5663.8504414409927</c:v>
                </c:pt>
                <c:pt idx="1596">
                  <c:v>5741.3453730797191</c:v>
                </c:pt>
                <c:pt idx="1597">
                  <c:v>5872.1339075324076</c:v>
                </c:pt>
                <c:pt idx="1598">
                  <c:v>5777.3528093893337</c:v>
                </c:pt>
                <c:pt idx="1599">
                  <c:v>5547.8334432069323</c:v>
                </c:pt>
                <c:pt idx="1600">
                  <c:v>5272.3210197895078</c:v>
                </c:pt>
                <c:pt idx="1601">
                  <c:v>5751.0855219505056</c:v>
                </c:pt>
                <c:pt idx="1602">
                  <c:v>6098.8240016999252</c:v>
                </c:pt>
                <c:pt idx="1603">
                  <c:v>6142.1102270164629</c:v>
                </c:pt>
                <c:pt idx="1604">
                  <c:v>6173.1859597265075</c:v>
                </c:pt>
                <c:pt idx="1605">
                  <c:v>6569.6232039564729</c:v>
                </c:pt>
                <c:pt idx="1606">
                  <c:v>6743.6899180128348</c:v>
                </c:pt>
                <c:pt idx="1607">
                  <c:v>6969.3313398768541</c:v>
                </c:pt>
                <c:pt idx="1608">
                  <c:v>6559.9992367553587</c:v>
                </c:pt>
                <c:pt idx="1609">
                  <c:v>7034.0267853237665</c:v>
                </c:pt>
                <c:pt idx="1610">
                  <c:v>6923.9024651929567</c:v>
                </c:pt>
                <c:pt idx="1611">
                  <c:v>6324.384881097988</c:v>
                </c:pt>
                <c:pt idx="1612">
                  <c:v>6377.4296590783861</c:v>
                </c:pt>
                <c:pt idx="1613">
                  <c:v>6840.3336958550562</c:v>
                </c:pt>
                <c:pt idx="1614">
                  <c:v>6230.5532647273722</c:v>
                </c:pt>
                <c:pt idx="1615">
                  <c:v>6454.7792832390369</c:v>
                </c:pt>
                <c:pt idx="1616">
                  <c:v>6755.0800311916792</c:v>
                </c:pt>
                <c:pt idx="1617">
                  <c:v>6153.1262786176985</c:v>
                </c:pt>
                <c:pt idx="1618">
                  <c:v>6408.4842572557482</c:v>
                </c:pt>
                <c:pt idx="1619">
                  <c:v>5772.9693855934784</c:v>
                </c:pt>
                <c:pt idx="1620">
                  <c:v>5528.2911907544412</c:v>
                </c:pt>
                <c:pt idx="1621">
                  <c:v>5414.1392105387868</c:v>
                </c:pt>
                <c:pt idx="1622">
                  <c:v>5399.1810656832295</c:v>
                </c:pt>
                <c:pt idx="1623">
                  <c:v>5407.7251987148866</c:v>
                </c:pt>
                <c:pt idx="1624">
                  <c:v>5206.7263445153985</c:v>
                </c:pt>
                <c:pt idx="1625">
                  <c:v>4886.9021561697164</c:v>
                </c:pt>
                <c:pt idx="1626">
                  <c:v>4691.6090910215116</c:v>
                </c:pt>
                <c:pt idx="1627">
                  <c:v>5083.3923243389909</c:v>
                </c:pt>
                <c:pt idx="1628">
                  <c:v>5608.925976784144</c:v>
                </c:pt>
                <c:pt idx="1629">
                  <c:v>5539.1423219006028</c:v>
                </c:pt>
                <c:pt idx="1630">
                  <c:v>6226.9912848437816</c:v>
                </c:pt>
                <c:pt idx="1631">
                  <c:v>6089.7371037638904</c:v>
                </c:pt>
                <c:pt idx="1632">
                  <c:v>6333.604969228837</c:v>
                </c:pt>
                <c:pt idx="1633">
                  <c:v>6472.120821195972</c:v>
                </c:pt>
                <c:pt idx="1634">
                  <c:v>6525.5319206641316</c:v>
                </c:pt>
                <c:pt idx="1635">
                  <c:v>6479.3336367180173</c:v>
                </c:pt>
                <c:pt idx="1636">
                  <c:v>6838.3478720993726</c:v>
                </c:pt>
                <c:pt idx="1637">
                  <c:v>6289.9405343148628</c:v>
                </c:pt>
                <c:pt idx="1638">
                  <c:v>6260.6150967851008</c:v>
                </c:pt>
                <c:pt idx="1639">
                  <c:v>6387.5922317042368</c:v>
                </c:pt>
                <c:pt idx="1640">
                  <c:v>6280.9075909361291</c:v>
                </c:pt>
                <c:pt idx="1641">
                  <c:v>6828.7971082958356</c:v>
                </c:pt>
                <c:pt idx="1642">
                  <c:v>6093.2080638340667</c:v>
                </c:pt>
                <c:pt idx="1643">
                  <c:v>6215.6772493095041</c:v>
                </c:pt>
                <c:pt idx="1644">
                  <c:v>6568.881948819916</c:v>
                </c:pt>
                <c:pt idx="1645">
                  <c:v>6536.1788402991087</c:v>
                </c:pt>
                <c:pt idx="1646">
                  <c:v>6690.9480393880049</c:v>
                </c:pt>
                <c:pt idx="1647">
                  <c:v>6776.9923779224482</c:v>
                </c:pt>
                <c:pt idx="1648">
                  <c:v>6835.7108077286639</c:v>
                </c:pt>
                <c:pt idx="1649">
                  <c:v>6388.0740815956024</c:v>
                </c:pt>
                <c:pt idx="1650">
                  <c:v>6537.2941997148373</c:v>
                </c:pt>
                <c:pt idx="1651">
                  <c:v>6936.865326225884</c:v>
                </c:pt>
                <c:pt idx="1652">
                  <c:v>6444.7298196843803</c:v>
                </c:pt>
                <c:pt idx="1653">
                  <c:v>6721.010948301674</c:v>
                </c:pt>
                <c:pt idx="1654">
                  <c:v>6801.0791758770183</c:v>
                </c:pt>
                <c:pt idx="1655">
                  <c:v>6552.7063117717262</c:v>
                </c:pt>
                <c:pt idx="1656">
                  <c:v>7171.3869570677371</c:v>
                </c:pt>
                <c:pt idx="1657">
                  <c:v>7065.5379479539724</c:v>
                </c:pt>
                <c:pt idx="1658">
                  <c:v>7053.1890669193372</c:v>
                </c:pt>
                <c:pt idx="1659">
                  <c:v>6642.7330742312324</c:v>
                </c:pt>
                <c:pt idx="1660">
                  <c:v>6954.2465277627471</c:v>
                </c:pt>
                <c:pt idx="1661">
                  <c:v>6566.5057376183349</c:v>
                </c:pt>
                <c:pt idx="1662">
                  <c:v>6445.7586846360555</c:v>
                </c:pt>
                <c:pt idx="1663">
                  <c:v>7024.6093681410275</c:v>
                </c:pt>
                <c:pt idx="1664">
                  <c:v>7019.9038132892392</c:v>
                </c:pt>
                <c:pt idx="1665">
                  <c:v>6409.3984461805258</c:v>
                </c:pt>
                <c:pt idx="1666">
                  <c:v>6704.1379452115334</c:v>
                </c:pt>
                <c:pt idx="1667">
                  <c:v>6686.5552516700745</c:v>
                </c:pt>
                <c:pt idx="1668">
                  <c:v>6921.5719695998569</c:v>
                </c:pt>
                <c:pt idx="1669">
                  <c:v>6396.5981424068323</c:v>
                </c:pt>
                <c:pt idx="1670">
                  <c:v>6517.2588539745129</c:v>
                </c:pt>
                <c:pt idx="1671">
                  <c:v>6213.4360195536938</c:v>
                </c:pt>
                <c:pt idx="1672">
                  <c:v>6460.3046346908359</c:v>
                </c:pt>
                <c:pt idx="1673">
                  <c:v>5887.6608211911762</c:v>
                </c:pt>
                <c:pt idx="1674">
                  <c:v>5792.6535582373062</c:v>
                </c:pt>
                <c:pt idx="1675">
                  <c:v>5293.1376208834108</c:v>
                </c:pt>
                <c:pt idx="1676">
                  <c:v>5390.6459371381916</c:v>
                </c:pt>
                <c:pt idx="1677">
                  <c:v>5528.2911907544412</c:v>
                </c:pt>
                <c:pt idx="1678">
                  <c:v>5823.5127983202447</c:v>
                </c:pt>
                <c:pt idx="1679">
                  <c:v>6103.3708384921893</c:v>
                </c:pt>
                <c:pt idx="1680">
                  <c:v>6319.6303616915948</c:v>
                </c:pt>
                <c:pt idx="1681">
                  <c:v>6164.2651721482907</c:v>
                </c:pt>
                <c:pt idx="1682">
                  <c:v>6355.6885122677249</c:v>
                </c:pt>
                <c:pt idx="1683">
                  <c:v>6046.8748764380143</c:v>
                </c:pt>
                <c:pt idx="1684">
                  <c:v>6592.9087088046499</c:v>
                </c:pt>
                <c:pt idx="1685">
                  <c:v>6230.5532647273722</c:v>
                </c:pt>
                <c:pt idx="1686">
                  <c:v>6254.4806513849435</c:v>
                </c:pt>
                <c:pt idx="1687">
                  <c:v>6791.897209783755</c:v>
                </c:pt>
                <c:pt idx="1688">
                  <c:v>6430.3434119771618</c:v>
                </c:pt>
                <c:pt idx="1689">
                  <c:v>6306.8983296198448</c:v>
                </c:pt>
                <c:pt idx="1690">
                  <c:v>6115.3544247942973</c:v>
                </c:pt>
                <c:pt idx="1691">
                  <c:v>6037.6625499903475</c:v>
                </c:pt>
                <c:pt idx="1692">
                  <c:v>5929.9432187348038</c:v>
                </c:pt>
                <c:pt idx="1693">
                  <c:v>5880.351416137134</c:v>
                </c:pt>
                <c:pt idx="1694">
                  <c:v>5648.971940291568</c:v>
                </c:pt>
                <c:pt idx="1695">
                  <c:v>5694.4464522699918</c:v>
                </c:pt>
                <c:pt idx="1696">
                  <c:v>5803.6999567741586</c:v>
                </c:pt>
                <c:pt idx="1697">
                  <c:v>5775.1608202350008</c:v>
                </c:pt>
                <c:pt idx="1698">
                  <c:v>5923.3947839635321</c:v>
                </c:pt>
                <c:pt idx="1699">
                  <c:v>5983.6412856507131</c:v>
                </c:pt>
                <c:pt idx="1700">
                  <c:v>6415.534294310828</c:v>
                </c:pt>
                <c:pt idx="1701">
                  <c:v>6417.8854551575787</c:v>
                </c:pt>
                <c:pt idx="1702">
                  <c:v>6229.2961551294047</c:v>
                </c:pt>
                <c:pt idx="1703">
                  <c:v>6444.8283823395759</c:v>
                </c:pt>
                <c:pt idx="1704">
                  <c:v>6472.120821195972</c:v>
                </c:pt>
                <c:pt idx="1705">
                  <c:v>6130.88876392764</c:v>
                </c:pt>
                <c:pt idx="1706">
                  <c:v>6035.8778952419843</c:v>
                </c:pt>
                <c:pt idx="1707">
                  <c:v>6380.7467535913593</c:v>
                </c:pt>
                <c:pt idx="1708">
                  <c:v>6470.1202237559528</c:v>
                </c:pt>
                <c:pt idx="1709">
                  <c:v>6425.9071627980002</c:v>
                </c:pt>
                <c:pt idx="1710">
                  <c:v>6632.0944951423362</c:v>
                </c:pt>
                <c:pt idx="1711">
                  <c:v>6232.7259556056533</c:v>
                </c:pt>
                <c:pt idx="1712">
                  <c:v>6589.1562615383546</c:v>
                </c:pt>
                <c:pt idx="1713">
                  <c:v>6814.9335854714182</c:v>
                </c:pt>
                <c:pt idx="1714">
                  <c:v>6795.4394704311962</c:v>
                </c:pt>
                <c:pt idx="1715">
                  <c:v>6745.9803142067931</c:v>
                </c:pt>
                <c:pt idx="1716">
                  <c:v>6750.5626622767877</c:v>
                </c:pt>
                <c:pt idx="1717">
                  <c:v>6315.6629815174874</c:v>
                </c:pt>
                <c:pt idx="1718">
                  <c:v>6771.6792141174155</c:v>
                </c:pt>
                <c:pt idx="1719">
                  <c:v>6644.3303610886296</c:v>
                </c:pt>
                <c:pt idx="1720">
                  <c:v>6401.2978725437133</c:v>
                </c:pt>
                <c:pt idx="1721">
                  <c:v>6256.6589009537356</c:v>
                </c:pt>
                <c:pt idx="1722">
                  <c:v>6550.8952883412639</c:v>
                </c:pt>
                <c:pt idx="1723">
                  <c:v>6254.4806513849435</c:v>
                </c:pt>
                <c:pt idx="1724">
                  <c:v>6574.2759114351993</c:v>
                </c:pt>
                <c:pt idx="1725">
                  <c:v>6448.5028388629016</c:v>
                </c:pt>
                <c:pt idx="1726">
                  <c:v>6408.4842572557482</c:v>
                </c:pt>
                <c:pt idx="1727">
                  <c:v>5863.2736541691584</c:v>
                </c:pt>
                <c:pt idx="1728">
                  <c:v>5668.2598226689106</c:v>
                </c:pt>
                <c:pt idx="1729">
                  <c:v>5446.2853551668723</c:v>
                </c:pt>
                <c:pt idx="1730">
                  <c:v>5234.3643919554415</c:v>
                </c:pt>
                <c:pt idx="1731">
                  <c:v>5198.8938002931018</c:v>
                </c:pt>
                <c:pt idx="1732">
                  <c:v>5785.9439215783677</c:v>
                </c:pt>
                <c:pt idx="1733">
                  <c:v>5644.0365229329173</c:v>
                </c:pt>
                <c:pt idx="1734">
                  <c:v>5803.8478096364697</c:v>
                </c:pt>
                <c:pt idx="1735">
                  <c:v>5719.1322998477563</c:v>
                </c:pt>
                <c:pt idx="1736">
                  <c:v>5367.2207242660188</c:v>
                </c:pt>
                <c:pt idx="1737">
                  <c:v>5560.8871636086287</c:v>
                </c:pt>
                <c:pt idx="1738">
                  <c:v>5168.8899673403384</c:v>
                </c:pt>
                <c:pt idx="1739">
                  <c:v>4998.8427184560996</c:v>
                </c:pt>
                <c:pt idx="1740">
                  <c:v>5474.2480612174877</c:v>
                </c:pt>
                <c:pt idx="1741">
                  <c:v>6044.4379811479375</c:v>
                </c:pt>
                <c:pt idx="1742">
                  <c:v>6490.8626974270701</c:v>
                </c:pt>
                <c:pt idx="1743">
                  <c:v>6239.2470587275166</c:v>
                </c:pt>
                <c:pt idx="1744">
                  <c:v>6239.2470587275166</c:v>
                </c:pt>
                <c:pt idx="1745">
                  <c:v>6075.5295214967509</c:v>
                </c:pt>
                <c:pt idx="1746">
                  <c:v>6417.8854551575787</c:v>
                </c:pt>
                <c:pt idx="1747">
                  <c:v>6005.1572961251086</c:v>
                </c:pt>
                <c:pt idx="1748">
                  <c:v>6284.7838080802167</c:v>
                </c:pt>
                <c:pt idx="1749">
                  <c:v>6238.5213237986263</c:v>
                </c:pt>
                <c:pt idx="1750">
                  <c:v>6338.2677457061736</c:v>
                </c:pt>
                <c:pt idx="1751">
                  <c:v>6113.1373778945108</c:v>
                </c:pt>
                <c:pt idx="1752">
                  <c:v>6342.9328101012652</c:v>
                </c:pt>
                <c:pt idx="1753">
                  <c:v>6110.9208669016343</c:v>
                </c:pt>
                <c:pt idx="1754">
                  <c:v>6639.6446557880436</c:v>
                </c:pt>
                <c:pt idx="1755">
                  <c:v>6396.7271494942961</c:v>
                </c:pt>
                <c:pt idx="1756">
                  <c:v>6340.5999918789257</c:v>
                </c:pt>
                <c:pt idx="1757">
                  <c:v>6133.1101004147104</c:v>
                </c:pt>
                <c:pt idx="1758">
                  <c:v>6184.3490419431191</c:v>
                </c:pt>
                <c:pt idx="1759">
                  <c:v>6305.7690171593877</c:v>
                </c:pt>
                <c:pt idx="1760">
                  <c:v>6812.1046771790006</c:v>
                </c:pt>
                <c:pt idx="1761">
                  <c:v>6828.7971082958356</c:v>
                </c:pt>
                <c:pt idx="1762">
                  <c:v>6388.2813957979051</c:v>
                </c:pt>
                <c:pt idx="1763">
                  <c:v>6651.3630517025185</c:v>
                </c:pt>
                <c:pt idx="1764">
                  <c:v>6197.7624946490396</c:v>
                </c:pt>
                <c:pt idx="1765">
                  <c:v>6053.4794722003189</c:v>
                </c:pt>
                <c:pt idx="1766">
                  <c:v>6292.2001225584982</c:v>
                </c:pt>
                <c:pt idx="1767">
                  <c:v>6055.7416273580802</c:v>
                </c:pt>
                <c:pt idx="1768">
                  <c:v>6126.1389231431522</c:v>
                </c:pt>
                <c:pt idx="1769">
                  <c:v>6394.3996815156142</c:v>
                </c:pt>
                <c:pt idx="1770">
                  <c:v>5956.7519131218851</c:v>
                </c:pt>
                <c:pt idx="1771">
                  <c:v>6203.9738440940573</c:v>
                </c:pt>
                <c:pt idx="1772">
                  <c:v>6157.5802243577555</c:v>
                </c:pt>
                <c:pt idx="1773">
                  <c:v>6449.4219875711487</c:v>
                </c:pt>
                <c:pt idx="1774">
                  <c:v>6256.1115973077704</c:v>
                </c:pt>
                <c:pt idx="1775">
                  <c:v>6267.3743975298885</c:v>
                </c:pt>
                <c:pt idx="1776">
                  <c:v>6247.1110784671864</c:v>
                </c:pt>
                <c:pt idx="1777">
                  <c:v>6015.1143501870511</c:v>
                </c:pt>
                <c:pt idx="1778">
                  <c:v>5786.1263125377245</c:v>
                </c:pt>
                <c:pt idx="1779">
                  <c:v>6301.0295484457693</c:v>
                </c:pt>
                <c:pt idx="1780">
                  <c:v>6243.137321631325</c:v>
                </c:pt>
                <c:pt idx="1781">
                  <c:v>6058.0040463735568</c:v>
                </c:pt>
                <c:pt idx="1782">
                  <c:v>5950.0421806842533</c:v>
                </c:pt>
                <c:pt idx="1783">
                  <c:v>6368.6315858817061</c:v>
                </c:pt>
                <c:pt idx="1784">
                  <c:v>6236.2141783620164</c:v>
                </c:pt>
                <c:pt idx="1785">
                  <c:v>6110.1953300392233</c:v>
                </c:pt>
                <c:pt idx="1786">
                  <c:v>6424.942384165056</c:v>
                </c:pt>
                <c:pt idx="1787">
                  <c:v>6569.6232039564729</c:v>
                </c:pt>
                <c:pt idx="1788">
                  <c:v>6351.1395286549323</c:v>
                </c:pt>
                <c:pt idx="1789">
                  <c:v>6838.3478720993726</c:v>
                </c:pt>
                <c:pt idx="1790">
                  <c:v>6493.1701494841909</c:v>
                </c:pt>
                <c:pt idx="1791">
                  <c:v>6437.9420650496468</c:v>
                </c:pt>
                <c:pt idx="1792">
                  <c:v>6609.2412580584205</c:v>
                </c:pt>
                <c:pt idx="1793">
                  <c:v>6802.5783697234465</c:v>
                </c:pt>
                <c:pt idx="1794">
                  <c:v>6693.4322738604706</c:v>
                </c:pt>
                <c:pt idx="1795">
                  <c:v>6390.2043864073976</c:v>
                </c:pt>
                <c:pt idx="1796">
                  <c:v>6625.2579550877635</c:v>
                </c:pt>
                <c:pt idx="1797">
                  <c:v>7110.228815424015</c:v>
                </c:pt>
                <c:pt idx="1798">
                  <c:v>7144.5998267243049</c:v>
                </c:pt>
                <c:pt idx="1799">
                  <c:v>6939.0330966246502</c:v>
                </c:pt>
                <c:pt idx="1800">
                  <c:v>6928.1987594081656</c:v>
                </c:pt>
                <c:pt idx="1801">
                  <c:v>6576.9604501130307</c:v>
                </c:pt>
                <c:pt idx="1802">
                  <c:v>6829.051520983885</c:v>
                </c:pt>
                <c:pt idx="1803">
                  <c:v>6743.6092709349141</c:v>
                </c:pt>
                <c:pt idx="1804">
                  <c:v>6897.3439831371898</c:v>
                </c:pt>
                <c:pt idx="1805">
                  <c:v>6423.3705554185162</c:v>
                </c:pt>
                <c:pt idx="1806">
                  <c:v>7013.0062832037374</c:v>
                </c:pt>
                <c:pt idx="1807">
                  <c:v>6863.4294820979103</c:v>
                </c:pt>
                <c:pt idx="1808">
                  <c:v>7094.1018172447057</c:v>
                </c:pt>
                <c:pt idx="1809">
                  <c:v>6679.9974047674723</c:v>
                </c:pt>
                <c:pt idx="1810">
                  <c:v>6982.3350022465711</c:v>
                </c:pt>
                <c:pt idx="1811">
                  <c:v>6530.6995760701475</c:v>
                </c:pt>
                <c:pt idx="1812">
                  <c:v>6434.7817024535016</c:v>
                </c:pt>
                <c:pt idx="1813">
                  <c:v>6326.6302104570914</c:v>
                </c:pt>
                <c:pt idx="1814">
                  <c:v>6752.7109360421682</c:v>
                </c:pt>
                <c:pt idx="1815">
                  <c:v>6736.1427778058751</c:v>
                </c:pt>
                <c:pt idx="1816">
                  <c:v>6373.9061680177247</c:v>
                </c:pt>
                <c:pt idx="1817">
                  <c:v>5724.8979732434818</c:v>
                </c:pt>
                <c:pt idx="1818">
                  <c:v>5884.8724447061459</c:v>
                </c:pt>
                <c:pt idx="1819">
                  <c:v>5801.5013079946193</c:v>
                </c:pt>
                <c:pt idx="1820">
                  <c:v>6011.7314855022678</c:v>
                </c:pt>
                <c:pt idx="1821">
                  <c:v>6253.8606576805323</c:v>
                </c:pt>
                <c:pt idx="1822">
                  <c:v>6314.9767312735066</c:v>
                </c:pt>
                <c:pt idx="1823">
                  <c:v>6183.3067058010411</c:v>
                </c:pt>
                <c:pt idx="1824">
                  <c:v>6013.923947729214</c:v>
                </c:pt>
                <c:pt idx="1825">
                  <c:v>6490.8626974270701</c:v>
                </c:pt>
                <c:pt idx="1826">
                  <c:v>6714.8807108705651</c:v>
                </c:pt>
                <c:pt idx="1827">
                  <c:v>6256.6589009537356</c:v>
                </c:pt>
                <c:pt idx="1828">
                  <c:v>6721.9630876923684</c:v>
                </c:pt>
                <c:pt idx="1829">
                  <c:v>6097.6330513619423</c:v>
                </c:pt>
                <c:pt idx="1830">
                  <c:v>6226.8914826844448</c:v>
                </c:pt>
                <c:pt idx="1831">
                  <c:v>6301.2438870721726</c:v>
                </c:pt>
                <c:pt idx="1832">
                  <c:v>6483.943621345441</c:v>
                </c:pt>
                <c:pt idx="1833">
                  <c:v>6289.9405343148628</c:v>
                </c:pt>
                <c:pt idx="1834">
                  <c:v>6301.2438870721726</c:v>
                </c:pt>
                <c:pt idx="1835">
                  <c:v>6197.0796893235174</c:v>
                </c:pt>
                <c:pt idx="1836">
                  <c:v>5936.6378353846876</c:v>
                </c:pt>
                <c:pt idx="1837">
                  <c:v>5763.6158889309418</c:v>
                </c:pt>
                <c:pt idx="1838">
                  <c:v>5666.0548461028629</c:v>
                </c:pt>
                <c:pt idx="1839">
                  <c:v>5757.6448635691759</c:v>
                </c:pt>
                <c:pt idx="1840">
                  <c:v>5856.634316238531</c:v>
                </c:pt>
                <c:pt idx="1841">
                  <c:v>5733.6183037690907</c:v>
                </c:pt>
                <c:pt idx="1842">
                  <c:v>6110.1953300392233</c:v>
                </c:pt>
                <c:pt idx="1843">
                  <c:v>6155.821989799284</c:v>
                </c:pt>
                <c:pt idx="1844">
                  <c:v>6366.2924704842189</c:v>
                </c:pt>
                <c:pt idx="1845">
                  <c:v>6082.1549620491951</c:v>
                </c:pt>
                <c:pt idx="1846">
                  <c:v>6504.7156129091063</c:v>
                </c:pt>
                <c:pt idx="1847">
                  <c:v>6826.410807638933</c:v>
                </c:pt>
                <c:pt idx="1848">
                  <c:v>6403.5840503337386</c:v>
                </c:pt>
                <c:pt idx="1849">
                  <c:v>6785.9287097821625</c:v>
                </c:pt>
                <c:pt idx="1850">
                  <c:v>6611.5766789760692</c:v>
                </c:pt>
                <c:pt idx="1851">
                  <c:v>6558.0010403529641</c:v>
                </c:pt>
                <c:pt idx="1852">
                  <c:v>6346.4032041229866</c:v>
                </c:pt>
                <c:pt idx="1853">
                  <c:v>6782.6972148144969</c:v>
                </c:pt>
                <c:pt idx="1854">
                  <c:v>6762.1906411675191</c:v>
                </c:pt>
                <c:pt idx="1855">
                  <c:v>6219.6973839124039</c:v>
                </c:pt>
                <c:pt idx="1856">
                  <c:v>6346.5927161355812</c:v>
                </c:pt>
                <c:pt idx="1857">
                  <c:v>6073.8567592119243</c:v>
                </c:pt>
                <c:pt idx="1858">
                  <c:v>5934.4057369613738</c:v>
                </c:pt>
                <c:pt idx="1859">
                  <c:v>6261.624082710201</c:v>
                </c:pt>
                <c:pt idx="1860">
                  <c:v>6439.2220346965614</c:v>
                </c:pt>
                <c:pt idx="1861">
                  <c:v>6652.4986002029873</c:v>
                </c:pt>
                <c:pt idx="1862">
                  <c:v>6326.6302104570914</c:v>
                </c:pt>
                <c:pt idx="1863">
                  <c:v>6679.7691139937888</c:v>
                </c:pt>
                <c:pt idx="1864">
                  <c:v>6501.6013345433057</c:v>
                </c:pt>
                <c:pt idx="1865">
                  <c:v>6197.7624946490396</c:v>
                </c:pt>
                <c:pt idx="1866">
                  <c:v>6108.7048917508928</c:v>
                </c:pt>
                <c:pt idx="1867">
                  <c:v>6337.5056023042935</c:v>
                </c:pt>
                <c:pt idx="1868">
                  <c:v>6345.266200443335</c:v>
                </c:pt>
                <c:pt idx="1869">
                  <c:v>6240.8290381983461</c:v>
                </c:pt>
                <c:pt idx="1870">
                  <c:v>5737.9817878314034</c:v>
                </c:pt>
                <c:pt idx="1871">
                  <c:v>5745.7948784667624</c:v>
                </c:pt>
                <c:pt idx="1872">
                  <c:v>5714.6965717881076</c:v>
                </c:pt>
                <c:pt idx="1873">
                  <c:v>5810.5712779203186</c:v>
                </c:pt>
                <c:pt idx="1874">
                  <c:v>5502.3063159145859</c:v>
                </c:pt>
                <c:pt idx="1875">
                  <c:v>5194.093774993079</c:v>
                </c:pt>
                <c:pt idx="1876">
                  <c:v>5269.9959550608419</c:v>
                </c:pt>
                <c:pt idx="1877">
                  <c:v>5741.3453730797191</c:v>
                </c:pt>
                <c:pt idx="1878">
                  <c:v>5797.1056764291152</c:v>
                </c:pt>
                <c:pt idx="1879">
                  <c:v>5746.7153963609344</c:v>
                </c:pt>
                <c:pt idx="1880">
                  <c:v>5834.5393912006402</c:v>
                </c:pt>
                <c:pt idx="1881">
                  <c:v>6185.6007844466385</c:v>
                </c:pt>
                <c:pt idx="1882">
                  <c:v>6328.9444801080808</c:v>
                </c:pt>
                <c:pt idx="1883">
                  <c:v>6007.3481597649898</c:v>
                </c:pt>
                <c:pt idx="1884">
                  <c:v>6548.7131847193677</c:v>
                </c:pt>
                <c:pt idx="1885">
                  <c:v>6843.1265916135735</c:v>
                </c:pt>
                <c:pt idx="1886">
                  <c:v>6247.9489362175482</c:v>
                </c:pt>
                <c:pt idx="1887">
                  <c:v>6477.0294640380689</c:v>
                </c:pt>
                <c:pt idx="1888">
                  <c:v>6153.1262786176985</c:v>
                </c:pt>
                <c:pt idx="1889">
                  <c:v>6053.4794722003189</c:v>
                </c:pt>
                <c:pt idx="1890">
                  <c:v>6268.5660156513786</c:v>
                </c:pt>
                <c:pt idx="1891">
                  <c:v>5781.7384515170261</c:v>
                </c:pt>
                <c:pt idx="1892">
                  <c:v>5679.2932866579968</c:v>
                </c:pt>
                <c:pt idx="1893">
                  <c:v>5429.124957077297</c:v>
                </c:pt>
                <c:pt idx="1894">
                  <c:v>5779.2394681070091</c:v>
                </c:pt>
                <c:pt idx="1895">
                  <c:v>5961.227869287758</c:v>
                </c:pt>
                <c:pt idx="1896">
                  <c:v>5786.1263125377245</c:v>
                </c:pt>
                <c:pt idx="1897">
                  <c:v>5923.2536368928968</c:v>
                </c:pt>
                <c:pt idx="1898">
                  <c:v>6217.7774891235968</c:v>
                </c:pt>
                <c:pt idx="1899">
                  <c:v>5723.5703226451033</c:v>
                </c:pt>
                <c:pt idx="1900">
                  <c:v>5937.0309349168547</c:v>
                </c:pt>
                <c:pt idx="1901">
                  <c:v>5923.2536368928968</c:v>
                </c:pt>
                <c:pt idx="1902">
                  <c:v>6080.6592362846932</c:v>
                </c:pt>
                <c:pt idx="1903">
                  <c:v>6403.7871030885317</c:v>
                </c:pt>
                <c:pt idx="1904">
                  <c:v>6177.6495791919697</c:v>
                </c:pt>
                <c:pt idx="1905">
                  <c:v>6472.120821195972</c:v>
                </c:pt>
                <c:pt idx="1906">
                  <c:v>5907.6641817649115</c:v>
                </c:pt>
                <c:pt idx="1907">
                  <c:v>5954.5147754713316</c:v>
                </c:pt>
                <c:pt idx="1908">
                  <c:v>5921.0248947977916</c:v>
                </c:pt>
                <c:pt idx="1909">
                  <c:v>6314.9767312735066</c:v>
                </c:pt>
                <c:pt idx="1910">
                  <c:v>6523.2168076580529</c:v>
                </c:pt>
                <c:pt idx="1911">
                  <c:v>6253.8606576805323</c:v>
                </c:pt>
                <c:pt idx="1912">
                  <c:v>6693.6634323569224</c:v>
                </c:pt>
                <c:pt idx="1913">
                  <c:v>6126.4477001641144</c:v>
                </c:pt>
                <c:pt idx="1914">
                  <c:v>6146.6785497947567</c:v>
                </c:pt>
                <c:pt idx="1915">
                  <c:v>5664.1031071007401</c:v>
                </c:pt>
                <c:pt idx="1916">
                  <c:v>5371.4747959764036</c:v>
                </c:pt>
                <c:pt idx="1917">
                  <c:v>4850.6333772080407</c:v>
                </c:pt>
                <c:pt idx="1918">
                  <c:v>4617.2836643514383</c:v>
                </c:pt>
                <c:pt idx="1919">
                  <c:v>4856.6656689583178</c:v>
                </c:pt>
                <c:pt idx="1920">
                  <c:v>4369.6748540770313</c:v>
                </c:pt>
                <c:pt idx="1921">
                  <c:v>4268.7107970068628</c:v>
                </c:pt>
                <c:pt idx="1922">
                  <c:v>5007.0498741072006</c:v>
                </c:pt>
                <c:pt idx="1923">
                  <c:v>5187.785159761821</c:v>
                </c:pt>
                <c:pt idx="1924">
                  <c:v>4814.544492619345</c:v>
                </c:pt>
                <c:pt idx="1925">
                  <c:v>5240.5132969976876</c:v>
                </c:pt>
                <c:pt idx="1926">
                  <c:v>5323.4806530235019</c:v>
                </c:pt>
                <c:pt idx="1927">
                  <c:v>5683.7106781790571</c:v>
                </c:pt>
                <c:pt idx="1928">
                  <c:v>5563.0647724457767</c:v>
                </c:pt>
                <c:pt idx="1929">
                  <c:v>5513.1234287761145</c:v>
                </c:pt>
                <c:pt idx="1930">
                  <c:v>5856.634316238531</c:v>
                </c:pt>
                <c:pt idx="1931">
                  <c:v>5939.3056593882602</c:v>
                </c:pt>
                <c:pt idx="1932">
                  <c:v>5894.3235827109729</c:v>
                </c:pt>
                <c:pt idx="1933">
                  <c:v>5945.5718261149077</c:v>
                </c:pt>
                <c:pt idx="1934">
                  <c:v>5914.3420230869997</c:v>
                </c:pt>
                <c:pt idx="1935">
                  <c:v>6389.7094129875541</c:v>
                </c:pt>
                <c:pt idx="1936">
                  <c:v>6233.9076018183769</c:v>
                </c:pt>
                <c:pt idx="1937">
                  <c:v>5932.4832285386219</c:v>
                </c:pt>
                <c:pt idx="1938">
                  <c:v>5545.6598112178581</c:v>
                </c:pt>
                <c:pt idx="1939">
                  <c:v>5860.035440754702</c:v>
                </c:pt>
                <c:pt idx="1940">
                  <c:v>5893.9214525197804</c:v>
                </c:pt>
                <c:pt idx="1941">
                  <c:v>5746.7153963609344</c:v>
                </c:pt>
                <c:pt idx="1942">
                  <c:v>5837.5170763944598</c:v>
                </c:pt>
                <c:pt idx="1943">
                  <c:v>5405.588321026733</c:v>
                </c:pt>
                <c:pt idx="1944">
                  <c:v>5580.506112416786</c:v>
                </c:pt>
                <c:pt idx="1945">
                  <c:v>5630.8529495738294</c:v>
                </c:pt>
                <c:pt idx="1946">
                  <c:v>5955.2450015473787</c:v>
                </c:pt>
                <c:pt idx="1947">
                  <c:v>5733.6183037690907</c:v>
                </c:pt>
                <c:pt idx="1948">
                  <c:v>5633.0487845742791</c:v>
                </c:pt>
                <c:pt idx="1949">
                  <c:v>5976.9113723138153</c:v>
                </c:pt>
                <c:pt idx="1950">
                  <c:v>6321.9580339929571</c:v>
                </c:pt>
                <c:pt idx="1951">
                  <c:v>6153.5352803167953</c:v>
                </c:pt>
                <c:pt idx="1952">
                  <c:v>5845.5798942506062</c:v>
                </c:pt>
                <c:pt idx="1953">
                  <c:v>6110.9208669016343</c:v>
                </c:pt>
                <c:pt idx="1954">
                  <c:v>6294.063664549536</c:v>
                </c:pt>
                <c:pt idx="1955">
                  <c:v>5799.3032145696534</c:v>
                </c:pt>
                <c:pt idx="1956">
                  <c:v>6085.1970414977759</c:v>
                </c:pt>
                <c:pt idx="1957">
                  <c:v>5808.0989206775603</c:v>
                </c:pt>
                <c:pt idx="1958">
                  <c:v>5889.3957899692205</c:v>
                </c:pt>
                <c:pt idx="1959">
                  <c:v>5817.2999367352604</c:v>
                </c:pt>
                <c:pt idx="1960">
                  <c:v>5187.785159761821</c:v>
                </c:pt>
                <c:pt idx="1961">
                  <c:v>5110.3984389376237</c:v>
                </c:pt>
                <c:pt idx="1962">
                  <c:v>5025.5488081741569</c:v>
                </c:pt>
                <c:pt idx="1963">
                  <c:v>4625.1073571216157</c:v>
                </c:pt>
                <c:pt idx="1964">
                  <c:v>4566.6446177708376</c:v>
                </c:pt>
                <c:pt idx="1965">
                  <c:v>4693.5751235805292</c:v>
                </c:pt>
                <c:pt idx="1966">
                  <c:v>4778.6350551524265</c:v>
                </c:pt>
                <c:pt idx="1967">
                  <c:v>5068.8900591085858</c:v>
                </c:pt>
                <c:pt idx="1968">
                  <c:v>4868.7452519390536</c:v>
                </c:pt>
                <c:pt idx="1969">
                  <c:v>4572.7165420723895</c:v>
                </c:pt>
                <c:pt idx="1970">
                  <c:v>3859.6777436571583</c:v>
                </c:pt>
                <c:pt idx="1971">
                  <c:v>4531.8045863958268</c:v>
                </c:pt>
                <c:pt idx="1972">
                  <c:v>4377.2163594257163</c:v>
                </c:pt>
                <c:pt idx="1973">
                  <c:v>4762.732788501291</c:v>
                </c:pt>
                <c:pt idx="1974">
                  <c:v>4568.5853931880438</c:v>
                </c:pt>
                <c:pt idx="1975">
                  <c:v>4430.2499956811971</c:v>
                </c:pt>
                <c:pt idx="1976">
                  <c:v>4574.649220213375</c:v>
                </c:pt>
                <c:pt idx="1977">
                  <c:v>4619.2512527604395</c:v>
                </c:pt>
                <c:pt idx="1978">
                  <c:v>4909.155160725697</c:v>
                </c:pt>
                <c:pt idx="1979">
                  <c:v>4683.7504509626724</c:v>
                </c:pt>
                <c:pt idx="1980">
                  <c:v>4778.6350551524265</c:v>
                </c:pt>
                <c:pt idx="1981">
                  <c:v>4572.7165420723895</c:v>
                </c:pt>
                <c:pt idx="1982">
                  <c:v>4972.231408645579</c:v>
                </c:pt>
                <c:pt idx="1983">
                  <c:v>5186.4131323271813</c:v>
                </c:pt>
                <c:pt idx="1984">
                  <c:v>5291.0310392070596</c:v>
                </c:pt>
                <c:pt idx="1985">
                  <c:v>5156.3186960801986</c:v>
                </c:pt>
                <c:pt idx="1986">
                  <c:v>4994.7425059044408</c:v>
                </c:pt>
                <c:pt idx="1987">
                  <c:v>5023.4911247788705</c:v>
                </c:pt>
                <c:pt idx="1988">
                  <c:v>4972.231408645579</c:v>
                </c:pt>
                <c:pt idx="1989">
                  <c:v>4864.7165014178336</c:v>
                </c:pt>
                <c:pt idx="1990">
                  <c:v>5611.1161079490985</c:v>
                </c:pt>
                <c:pt idx="1991">
                  <c:v>5261.7041864537041</c:v>
                </c:pt>
                <c:pt idx="1992">
                  <c:v>5482.8711860100948</c:v>
                </c:pt>
                <c:pt idx="1993">
                  <c:v>5685.9202326488885</c:v>
                </c:pt>
                <c:pt idx="1994">
                  <c:v>5927.9378450853201</c:v>
                </c:pt>
                <c:pt idx="1995">
                  <c:v>4582.3853784748535</c:v>
                </c:pt>
                <c:pt idx="1996">
                  <c:v>5386.3817480646167</c:v>
                </c:pt>
                <c:pt idx="1997">
                  <c:v>5909.7795286530873</c:v>
                </c:pt>
                <c:pt idx="1998">
                  <c:v>5685.7658951490585</c:v>
                </c:pt>
                <c:pt idx="1999">
                  <c:v>6137.5441683059025</c:v>
                </c:pt>
                <c:pt idx="2000">
                  <c:v>5714.6965717881076</c:v>
                </c:pt>
                <c:pt idx="2001">
                  <c:v>5276.5717487059555</c:v>
                </c:pt>
                <c:pt idx="2002">
                  <c:v>5100.0001816056019</c:v>
                </c:pt>
                <c:pt idx="2003">
                  <c:v>5223.9151714764739</c:v>
                </c:pt>
                <c:pt idx="2004">
                  <c:v>5160.5068523906348</c:v>
                </c:pt>
                <c:pt idx="2005">
                  <c:v>5356.5953728777522</c:v>
                </c:pt>
                <c:pt idx="2006">
                  <c:v>5934.7567913250359</c:v>
                </c:pt>
                <c:pt idx="2007">
                  <c:v>5326.9190118783763</c:v>
                </c:pt>
                <c:pt idx="2008">
                  <c:v>5213.4798665907074</c:v>
                </c:pt>
                <c:pt idx="2009">
                  <c:v>5345.9840539113611</c:v>
                </c:pt>
                <c:pt idx="2010">
                  <c:v>5348.1051955559469</c:v>
                </c:pt>
                <c:pt idx="2011">
                  <c:v>5887.1338277138366</c:v>
                </c:pt>
                <c:pt idx="2012">
                  <c:v>6069.3245941762743</c:v>
                </c:pt>
                <c:pt idx="2013">
                  <c:v>6024.1268811157561</c:v>
                </c:pt>
                <c:pt idx="2014">
                  <c:v>5962.0848687984835</c:v>
                </c:pt>
                <c:pt idx="2015">
                  <c:v>5948.4103675532842</c:v>
                </c:pt>
                <c:pt idx="2016">
                  <c:v>5692.5523317857087</c:v>
                </c:pt>
                <c:pt idx="2017">
                  <c:v>5532.6299410005795</c:v>
                </c:pt>
                <c:pt idx="2018">
                  <c:v>5864.5460515439327</c:v>
                </c:pt>
                <c:pt idx="2019">
                  <c:v>5823.5127983202447</c:v>
                </c:pt>
                <c:pt idx="2020">
                  <c:v>6340.5999918789257</c:v>
                </c:pt>
                <c:pt idx="2021">
                  <c:v>5996.3991682457572</c:v>
                </c:pt>
                <c:pt idx="2022">
                  <c:v>6303.3526513651532</c:v>
                </c:pt>
                <c:pt idx="2023">
                  <c:v>6236.2141783620164</c:v>
                </c:pt>
                <c:pt idx="2024">
                  <c:v>6112.4712905311235</c:v>
                </c:pt>
                <c:pt idx="2025">
                  <c:v>5828.5259080466967</c:v>
                </c:pt>
                <c:pt idx="2026">
                  <c:v>5891.658331546475</c:v>
                </c:pt>
                <c:pt idx="2027">
                  <c:v>5884.8724447061459</c:v>
                </c:pt>
                <c:pt idx="2028">
                  <c:v>5701.4031501011596</c:v>
                </c:pt>
                <c:pt idx="2029">
                  <c:v>5830.7728339695541</c:v>
                </c:pt>
                <c:pt idx="2030">
                  <c:v>5718.3635310387835</c:v>
                </c:pt>
                <c:pt idx="2031">
                  <c:v>5595.7971566853294</c:v>
                </c:pt>
                <c:pt idx="2032">
                  <c:v>5242.7337937965831</c:v>
                </c:pt>
                <c:pt idx="2033">
                  <c:v>4957.9414407237318</c:v>
                </c:pt>
                <c:pt idx="2034">
                  <c:v>5450.581097328788</c:v>
                </c:pt>
                <c:pt idx="2035">
                  <c:v>5365.0945309495519</c:v>
                </c:pt>
                <c:pt idx="2036">
                  <c:v>5493.6628202067477</c:v>
                </c:pt>
                <c:pt idx="2037">
                  <c:v>5208.8337620604643</c:v>
                </c:pt>
                <c:pt idx="2038">
                  <c:v>4892.9644737982499</c:v>
                </c:pt>
                <c:pt idx="2039">
                  <c:v>5569.6010097610842</c:v>
                </c:pt>
                <c:pt idx="2040">
                  <c:v>5215.5658147654703</c:v>
                </c:pt>
                <c:pt idx="2041">
                  <c:v>4689.6436075569045</c:v>
                </c:pt>
                <c:pt idx="2042">
                  <c:v>4868.7452519390536</c:v>
                </c:pt>
                <c:pt idx="2043">
                  <c:v>4543.3981684111177</c:v>
                </c:pt>
                <c:pt idx="2044">
                  <c:v>4772.667563751681</c:v>
                </c:pt>
                <c:pt idx="2045">
                  <c:v>4605.6461736744232</c:v>
                </c:pt>
                <c:pt idx="2046">
                  <c:v>4715.2377438941094</c:v>
                </c:pt>
                <c:pt idx="2047">
                  <c:v>4955.9022545246999</c:v>
                </c:pt>
                <c:pt idx="2048">
                  <c:v>5259.5825315653692</c:v>
                </c:pt>
                <c:pt idx="2049">
                  <c:v>5185.683423733456</c:v>
                </c:pt>
                <c:pt idx="2050">
                  <c:v>5209.3096389255452</c:v>
                </c:pt>
                <c:pt idx="2051">
                  <c:v>5930.2102464834434</c:v>
                </c:pt>
                <c:pt idx="2052">
                  <c:v>5797.1056764291152</c:v>
                </c:pt>
                <c:pt idx="2053">
                  <c:v>6130.6993241395066</c:v>
                </c:pt>
                <c:pt idx="2054">
                  <c:v>6486.2494334224739</c:v>
                </c:pt>
                <c:pt idx="2055">
                  <c:v>6670.141150646893</c:v>
                </c:pt>
                <c:pt idx="2056">
                  <c:v>6355.6885122677249</c:v>
                </c:pt>
                <c:pt idx="2057">
                  <c:v>6447.1249122083445</c:v>
                </c:pt>
                <c:pt idx="2058">
                  <c:v>5985.8857122160907</c:v>
                </c:pt>
                <c:pt idx="2059">
                  <c:v>5941.1037112021113</c:v>
                </c:pt>
                <c:pt idx="2060">
                  <c:v>5932.1741981014629</c:v>
                </c:pt>
                <c:pt idx="2061">
                  <c:v>5976.9113723138153</c:v>
                </c:pt>
                <c:pt idx="2062">
                  <c:v>6305.7690171593877</c:v>
                </c:pt>
                <c:pt idx="2063">
                  <c:v>6237.0728525470313</c:v>
                </c:pt>
                <c:pt idx="2064">
                  <c:v>6553.3560155885516</c:v>
                </c:pt>
                <c:pt idx="2065">
                  <c:v>6532.4805461203368</c:v>
                </c:pt>
                <c:pt idx="2066">
                  <c:v>6191.0533465124772</c:v>
                </c:pt>
                <c:pt idx="2067">
                  <c:v>6465.0293819205981</c:v>
                </c:pt>
                <c:pt idx="2068">
                  <c:v>6401.4393869553314</c:v>
                </c:pt>
                <c:pt idx="2069">
                  <c:v>6260.6150967851008</c:v>
                </c:pt>
                <c:pt idx="2070">
                  <c:v>6269.6285784449401</c:v>
                </c:pt>
                <c:pt idx="2071">
                  <c:v>6260.6150967851008</c:v>
                </c:pt>
                <c:pt idx="2072">
                  <c:v>6380.3357576423614</c:v>
                </c:pt>
                <c:pt idx="2073">
                  <c:v>6060.0888753838071</c:v>
                </c:pt>
                <c:pt idx="2074">
                  <c:v>6073.3221110103477</c:v>
                </c:pt>
                <c:pt idx="2075">
                  <c:v>6206.7155629586377</c:v>
                </c:pt>
                <c:pt idx="2076">
                  <c:v>6417.3125488693604</c:v>
                </c:pt>
                <c:pt idx="2077">
                  <c:v>6357.4059811554826</c:v>
                </c:pt>
                <c:pt idx="2078">
                  <c:v>6166.4945627857005</c:v>
                </c:pt>
                <c:pt idx="2079">
                  <c:v>6585.9172897597628</c:v>
                </c:pt>
                <c:pt idx="2080">
                  <c:v>6513.9618313028996</c:v>
                </c:pt>
                <c:pt idx="2081">
                  <c:v>6247.1110784671864</c:v>
                </c:pt>
                <c:pt idx="2082">
                  <c:v>6067.0593573518618</c:v>
                </c:pt>
                <c:pt idx="2083">
                  <c:v>5724.8979732434818</c:v>
                </c:pt>
                <c:pt idx="2084">
                  <c:v>5881.0030824841951</c:v>
                </c:pt>
                <c:pt idx="2085">
                  <c:v>6148.9635603846764</c:v>
                </c:pt>
                <c:pt idx="2086">
                  <c:v>6287.6814870955877</c:v>
                </c:pt>
                <c:pt idx="2087">
                  <c:v>6038.0762239427058</c:v>
                </c:pt>
                <c:pt idx="2088">
                  <c:v>6280.1473023224771</c:v>
                </c:pt>
                <c:pt idx="2089">
                  <c:v>6077.737466788838</c:v>
                </c:pt>
                <c:pt idx="2090">
                  <c:v>6150.9001113894246</c:v>
                </c:pt>
                <c:pt idx="2091">
                  <c:v>5876.5673795291441</c:v>
                </c:pt>
                <c:pt idx="2092">
                  <c:v>6076.1236875634604</c:v>
                </c:pt>
                <c:pt idx="2093">
                  <c:v>6245.446174167716</c:v>
                </c:pt>
                <c:pt idx="2094">
                  <c:v>6017.3666396108138</c:v>
                </c:pt>
                <c:pt idx="2095">
                  <c:v>6233.9076018183769</c:v>
                </c:pt>
                <c:pt idx="2096">
                  <c:v>5921.1241240915106</c:v>
                </c:pt>
                <c:pt idx="2097">
                  <c:v>5083.3923243389909</c:v>
                </c:pt>
                <c:pt idx="2098">
                  <c:v>4703.4135254759431</c:v>
                </c:pt>
                <c:pt idx="2099">
                  <c:v>4640.6847523102097</c:v>
                </c:pt>
                <c:pt idx="2100">
                  <c:v>4662.1844510198598</c:v>
                </c:pt>
                <c:pt idx="2101">
                  <c:v>4447.3870469076201</c:v>
                </c:pt>
                <c:pt idx="2102">
                  <c:v>4597.7630434175944</c:v>
                </c:pt>
                <c:pt idx="2103">
                  <c:v>4533.7354788225275</c:v>
                </c:pt>
                <c:pt idx="2104">
                  <c:v>4093.0812358078142</c:v>
                </c:pt>
                <c:pt idx="2105">
                  <c:v>4032.0539942554115</c:v>
                </c:pt>
                <c:pt idx="2106">
                  <c:v>3346.1460346765416</c:v>
                </c:pt>
                <c:pt idx="2107">
                  <c:v>4365.9073518956629</c:v>
                </c:pt>
                <c:pt idx="2108">
                  <c:v>4114.7663894398929</c:v>
                </c:pt>
                <c:pt idx="2109">
                  <c:v>4524.0864990636255</c:v>
                </c:pt>
                <c:pt idx="2110">
                  <c:v>4347.1023210022095</c:v>
                </c:pt>
                <c:pt idx="2111">
                  <c:v>4089.4744674127965</c:v>
                </c:pt>
                <c:pt idx="2112">
                  <c:v>3885.7761527034827</c:v>
                </c:pt>
                <c:pt idx="2113">
                  <c:v>3299.5842420699446</c:v>
                </c:pt>
                <c:pt idx="2114">
                  <c:v>3800.9545444445689</c:v>
                </c:pt>
                <c:pt idx="2115">
                  <c:v>3978.7128030655872</c:v>
                </c:pt>
                <c:pt idx="2116">
                  <c:v>4180.2811308376722</c:v>
                </c:pt>
                <c:pt idx="2117">
                  <c:v>4768.6919974723414</c:v>
                </c:pt>
                <c:pt idx="2118">
                  <c:v>4574.649220213375</c:v>
                </c:pt>
                <c:pt idx="2119">
                  <c:v>4300.3261570606355</c:v>
                </c:pt>
                <c:pt idx="2120">
                  <c:v>4413.1570237276828</c:v>
                </c:pt>
                <c:pt idx="2121">
                  <c:v>4591.9176044526093</c:v>
                </c:pt>
                <c:pt idx="2122">
                  <c:v>4878.8268581797729</c:v>
                </c:pt>
                <c:pt idx="2123">
                  <c:v>4836.577459246012</c:v>
                </c:pt>
                <c:pt idx="2124">
                  <c:v>5019.3774431559859</c:v>
                </c:pt>
                <c:pt idx="2125">
                  <c:v>5025.5488081741569</c:v>
                </c:pt>
                <c:pt idx="2126">
                  <c:v>5265.7956396727077</c:v>
                </c:pt>
                <c:pt idx="2127">
                  <c:v>5333.268980893421</c:v>
                </c:pt>
                <c:pt idx="2128">
                  <c:v>5736.8981653974497</c:v>
                </c:pt>
                <c:pt idx="2129">
                  <c:v>4768.6919974723414</c:v>
                </c:pt>
                <c:pt idx="2130">
                  <c:v>4524.0864990636255</c:v>
                </c:pt>
                <c:pt idx="2131">
                  <c:v>4394.2164615418424</c:v>
                </c:pt>
                <c:pt idx="2132">
                  <c:v>4605.5646758785424</c:v>
                </c:pt>
                <c:pt idx="2133">
                  <c:v>5213.4798665907074</c:v>
                </c:pt>
                <c:pt idx="2134">
                  <c:v>5369.347479250242</c:v>
                </c:pt>
                <c:pt idx="2135">
                  <c:v>5500.1445926617134</c:v>
                </c:pt>
                <c:pt idx="2136">
                  <c:v>5350.2268982007063</c:v>
                </c:pt>
                <c:pt idx="2137">
                  <c:v>5322.6885006172979</c:v>
                </c:pt>
                <c:pt idx="2138">
                  <c:v>5248.9828117999214</c:v>
                </c:pt>
                <c:pt idx="2139">
                  <c:v>5670.4653712133095</c:v>
                </c:pt>
                <c:pt idx="2140">
                  <c:v>5810.2992359417158</c:v>
                </c:pt>
                <c:pt idx="2141">
                  <c:v>6098.8240016999252</c:v>
                </c:pt>
                <c:pt idx="2142">
                  <c:v>5766.3984080443061</c:v>
                </c:pt>
                <c:pt idx="2143">
                  <c:v>5889.3957899692205</c:v>
                </c:pt>
                <c:pt idx="2144">
                  <c:v>5228.0931892776398</c:v>
                </c:pt>
                <c:pt idx="2145">
                  <c:v>5238.3973427983474</c:v>
                </c:pt>
                <c:pt idx="2146">
                  <c:v>4756.778546227245</c:v>
                </c:pt>
                <c:pt idx="2147">
                  <c:v>4933.5080978109727</c:v>
                </c:pt>
                <c:pt idx="2148">
                  <c:v>4601.7639208524242</c:v>
                </c:pt>
                <c:pt idx="2149">
                  <c:v>5265.9492077791319</c:v>
                </c:pt>
                <c:pt idx="2150">
                  <c:v>5461.3303338432288</c:v>
                </c:pt>
                <c:pt idx="2151">
                  <c:v>4816.5447188059161</c:v>
                </c:pt>
                <c:pt idx="2152">
                  <c:v>4892.9644737982499</c:v>
                </c:pt>
                <c:pt idx="2153">
                  <c:v>4788.5919245509212</c:v>
                </c:pt>
                <c:pt idx="2154">
                  <c:v>4630.9809229808761</c:v>
                </c:pt>
                <c:pt idx="2155">
                  <c:v>3838.8833558671686</c:v>
                </c:pt>
                <c:pt idx="2156">
                  <c:v>3854.4721247437542</c:v>
                </c:pt>
                <c:pt idx="2157">
                  <c:v>4707.3527325791238</c:v>
                </c:pt>
                <c:pt idx="2158">
                  <c:v>4846.614625650066</c:v>
                </c:pt>
                <c:pt idx="2159">
                  <c:v>4742.9046175560907</c:v>
                </c:pt>
                <c:pt idx="2160">
                  <c:v>4562.7647160091665</c:v>
                </c:pt>
                <c:pt idx="2161">
                  <c:v>4733.011202688991</c:v>
                </c:pt>
                <c:pt idx="2162">
                  <c:v>5719.1322998477563</c:v>
                </c:pt>
                <c:pt idx="2163">
                  <c:v>5624.2688685798448</c:v>
                </c:pt>
                <c:pt idx="2164">
                  <c:v>5914.3156263408282</c:v>
                </c:pt>
                <c:pt idx="2165">
                  <c:v>5485.0283812060879</c:v>
                </c:pt>
                <c:pt idx="2166">
                  <c:v>5593.6110137916939</c:v>
                </c:pt>
                <c:pt idx="2167">
                  <c:v>5655.4534219983061</c:v>
                </c:pt>
                <c:pt idx="2168">
                  <c:v>5472.0936936462931</c:v>
                </c:pt>
                <c:pt idx="2169">
                  <c:v>5851.0211588736693</c:v>
                </c:pt>
                <c:pt idx="2170">
                  <c:v>5810.2992359417158</c:v>
                </c:pt>
                <c:pt idx="2171">
                  <c:v>6187.8954304419676</c:v>
                </c:pt>
                <c:pt idx="2172">
                  <c:v>6544.1587649209714</c:v>
                </c:pt>
                <c:pt idx="2173">
                  <c:v>6361.8106502699238</c:v>
                </c:pt>
                <c:pt idx="2174">
                  <c:v>6729.0504427544729</c:v>
                </c:pt>
                <c:pt idx="2175">
                  <c:v>6373.9061680177247</c:v>
                </c:pt>
                <c:pt idx="2176">
                  <c:v>6649.0182703897817</c:v>
                </c:pt>
                <c:pt idx="2177">
                  <c:v>6066.7030877374837</c:v>
                </c:pt>
                <c:pt idx="2178">
                  <c:v>5988.1306999582548</c:v>
                </c:pt>
                <c:pt idx="2179">
                  <c:v>5705.8319975082231</c:v>
                </c:pt>
                <c:pt idx="2180">
                  <c:v>5375.7311149512407</c:v>
                </c:pt>
                <c:pt idx="2181">
                  <c:v>5373.6026745186764</c:v>
                </c:pt>
                <c:pt idx="2182">
                  <c:v>5763.6158889309418</c:v>
                </c:pt>
                <c:pt idx="2183">
                  <c:v>5751.0855219505056</c:v>
                </c:pt>
                <c:pt idx="2184">
                  <c:v>5666.0548461028629</c:v>
                </c:pt>
                <c:pt idx="2185">
                  <c:v>5246.921838168365</c:v>
                </c:pt>
                <c:pt idx="2186">
                  <c:v>5287.2085653206295</c:v>
                </c:pt>
                <c:pt idx="2187">
                  <c:v>5280.5065143026359</c:v>
                </c:pt>
                <c:pt idx="2188">
                  <c:v>5215.1594264431851</c:v>
                </c:pt>
                <c:pt idx="2189">
                  <c:v>5106.2374416344319</c:v>
                </c:pt>
                <c:pt idx="2190">
                  <c:v>5203.0584680260254</c:v>
                </c:pt>
                <c:pt idx="2191">
                  <c:v>5229.9392217051854</c:v>
                </c:pt>
                <c:pt idx="2192">
                  <c:v>5102.0787035940048</c:v>
                </c:pt>
                <c:pt idx="2193">
                  <c:v>4584.1313956765925</c:v>
                </c:pt>
                <c:pt idx="2194">
                  <c:v>4430.2499956811971</c:v>
                </c:pt>
                <c:pt idx="2195">
                  <c:v>4790.5849566804127</c:v>
                </c:pt>
                <c:pt idx="2196">
                  <c:v>4750.8292685796023</c:v>
                </c:pt>
                <c:pt idx="2197">
                  <c:v>4931.4756171590507</c:v>
                </c:pt>
                <c:pt idx="2198">
                  <c:v>5487.1861421495732</c:v>
                </c:pt>
                <c:pt idx="2199">
                  <c:v>6186.5832720667331</c:v>
                </c:pt>
                <c:pt idx="2200">
                  <c:v>6016.1169429480669</c:v>
                </c:pt>
                <c:pt idx="2201">
                  <c:v>6092.0079814672054</c:v>
                </c:pt>
                <c:pt idx="2202">
                  <c:v>5957.5243757258422</c:v>
                </c:pt>
                <c:pt idx="2203">
                  <c:v>5937.0309349168547</c:v>
                </c:pt>
                <c:pt idx="2204">
                  <c:v>5310.0104071014594</c:v>
                </c:pt>
                <c:pt idx="2205">
                  <c:v>5690.3410593780382</c:v>
                </c:pt>
                <c:pt idx="2206">
                  <c:v>5249.0166964766804</c:v>
                </c:pt>
                <c:pt idx="2207">
                  <c:v>5424.840497227352</c:v>
                </c:pt>
                <c:pt idx="2208">
                  <c:v>4776.6453389856961</c:v>
                </c:pt>
                <c:pt idx="2209">
                  <c:v>4923.3512767555812</c:v>
                </c:pt>
                <c:pt idx="2210">
                  <c:v>4988.5963919438036</c:v>
                </c:pt>
                <c:pt idx="2211">
                  <c:v>5418.4180347960173</c:v>
                </c:pt>
                <c:pt idx="2212">
                  <c:v>5367.2207242660188</c:v>
                </c:pt>
                <c:pt idx="2213">
                  <c:v>5329.8987803807322</c:v>
                </c:pt>
                <c:pt idx="2214">
                  <c:v>5569.6010097610842</c:v>
                </c:pt>
                <c:pt idx="2215">
                  <c:v>5730.2316607723888</c:v>
                </c:pt>
                <c:pt idx="2216">
                  <c:v>5232.2734341671321</c:v>
                </c:pt>
                <c:pt idx="2217">
                  <c:v>4774.6561752110083</c:v>
                </c:pt>
                <c:pt idx="2218">
                  <c:v>4522.1583474349109</c:v>
                </c:pt>
                <c:pt idx="2219">
                  <c:v>4358.3788454043297</c:v>
                </c:pt>
                <c:pt idx="2220">
                  <c:v>4311.521678034821</c:v>
                </c:pt>
                <c:pt idx="2221">
                  <c:v>4695.5417053106503</c:v>
                </c:pt>
                <c:pt idx="2222">
                  <c:v>4590.130253533448</c:v>
                </c:pt>
                <c:pt idx="2223">
                  <c:v>5073.0307451333611</c:v>
                </c:pt>
                <c:pt idx="2224">
                  <c:v>5182.2573527714385</c:v>
                </c:pt>
                <c:pt idx="2225">
                  <c:v>5327.7588317524987</c:v>
                </c:pt>
                <c:pt idx="2226">
                  <c:v>5002.9451743191839</c:v>
                </c:pt>
                <c:pt idx="2227">
                  <c:v>4892.9644737982499</c:v>
                </c:pt>
                <c:pt idx="2228">
                  <c:v>4899.0318029869513</c:v>
                </c:pt>
                <c:pt idx="2229">
                  <c:v>4646.5417370032192</c:v>
                </c:pt>
                <c:pt idx="2230">
                  <c:v>4510.6009413835136</c:v>
                </c:pt>
                <c:pt idx="2231">
                  <c:v>4570.7844083477748</c:v>
                </c:pt>
                <c:pt idx="2232">
                  <c:v>5379.9896817839517</c:v>
                </c:pt>
                <c:pt idx="2233">
                  <c:v>5748.9001823201961</c:v>
                </c:pt>
                <c:pt idx="2234">
                  <c:v>6005.1572961251086</c:v>
                </c:pt>
                <c:pt idx="2235">
                  <c:v>6451.7196084927546</c:v>
                </c:pt>
                <c:pt idx="2236">
                  <c:v>6759.8198836895763</c:v>
                </c:pt>
                <c:pt idx="2237">
                  <c:v>6595.2402808832985</c:v>
                </c:pt>
                <c:pt idx="2238">
                  <c:v>6217.5277220538555</c:v>
                </c:pt>
                <c:pt idx="2239">
                  <c:v>6221.8675504608455</c:v>
                </c:pt>
                <c:pt idx="2240">
                  <c:v>6510.5454139981985</c:v>
                </c:pt>
                <c:pt idx="2241">
                  <c:v>6506.0723496311248</c:v>
                </c:pt>
                <c:pt idx="2242">
                  <c:v>6560.3243756078318</c:v>
                </c:pt>
                <c:pt idx="2243">
                  <c:v>6278.6507071665073</c:v>
                </c:pt>
                <c:pt idx="2244">
                  <c:v>6804.9591134150032</c:v>
                </c:pt>
                <c:pt idx="2245">
                  <c:v>6222.4041721561707</c:v>
                </c:pt>
                <c:pt idx="2246">
                  <c:v>6174.1360633130125</c:v>
                </c:pt>
                <c:pt idx="2247">
                  <c:v>6268.5660156513786</c:v>
                </c:pt>
                <c:pt idx="2248">
                  <c:v>6437.9420650496468</c:v>
                </c:pt>
                <c:pt idx="2249">
                  <c:v>6481.6383557988811</c:v>
                </c:pt>
                <c:pt idx="2250">
                  <c:v>6437.9420650496468</c:v>
                </c:pt>
                <c:pt idx="2251">
                  <c:v>6310.2963131578144</c:v>
                </c:pt>
                <c:pt idx="2252">
                  <c:v>6330.6959621968263</c:v>
                </c:pt>
                <c:pt idx="2253">
                  <c:v>6018.31047122361</c:v>
                </c:pt>
                <c:pt idx="2254">
                  <c:v>6403.7871030885317</c:v>
                </c:pt>
                <c:pt idx="2255">
                  <c:v>6585.9172897597628</c:v>
                </c:pt>
                <c:pt idx="2256">
                  <c:v>6467.3926191514774</c:v>
                </c:pt>
                <c:pt idx="2257">
                  <c:v>6060.0888753838071</c:v>
                </c:pt>
                <c:pt idx="2258">
                  <c:v>6677.1920392291713</c:v>
                </c:pt>
                <c:pt idx="2259">
                  <c:v>6011.7314855022678</c:v>
                </c:pt>
                <c:pt idx="2260">
                  <c:v>6016.1169429480669</c:v>
                </c:pt>
                <c:pt idx="2261">
                  <c:v>6102.0601807036828</c:v>
                </c:pt>
                <c:pt idx="2262">
                  <c:v>6376.1858197014308</c:v>
                </c:pt>
                <c:pt idx="2263">
                  <c:v>6656.0542679761975</c:v>
                </c:pt>
                <c:pt idx="2264">
                  <c:v>6555.6782537014651</c:v>
                </c:pt>
                <c:pt idx="2265">
                  <c:v>6750.3423948725831</c:v>
                </c:pt>
                <c:pt idx="2266">
                  <c:v>6232.7259556056533</c:v>
                </c:pt>
                <c:pt idx="2267">
                  <c:v>6425.9071627980002</c:v>
                </c:pt>
                <c:pt idx="2268">
                  <c:v>6775.8026733350744</c:v>
                </c:pt>
                <c:pt idx="2269">
                  <c:v>6991.7146069521086</c:v>
                </c:pt>
                <c:pt idx="2270">
                  <c:v>6794.733186671865</c:v>
                </c:pt>
                <c:pt idx="2271">
                  <c:v>7012.3098934579084</c:v>
                </c:pt>
                <c:pt idx="2272">
                  <c:v>6514.5740357320319</c:v>
                </c:pt>
                <c:pt idx="2273">
                  <c:v>6745.9803142067931</c:v>
                </c:pt>
                <c:pt idx="2274">
                  <c:v>6845.516786000504</c:v>
                </c:pt>
                <c:pt idx="2275">
                  <c:v>6282.8373562019242</c:v>
                </c:pt>
                <c:pt idx="2276">
                  <c:v>6759.8198836895763</c:v>
                </c:pt>
                <c:pt idx="2277">
                  <c:v>6653.7083842097318</c:v>
                </c:pt>
                <c:pt idx="2278">
                  <c:v>6182.1153497993082</c:v>
                </c:pt>
                <c:pt idx="2279">
                  <c:v>6270.8811329549571</c:v>
                </c:pt>
                <c:pt idx="2280">
                  <c:v>5854.4223179050286</c:v>
                </c:pt>
                <c:pt idx="2281">
                  <c:v>5909.7795286530873</c:v>
                </c:pt>
                <c:pt idx="2282">
                  <c:v>5354.4719867874301</c:v>
                </c:pt>
                <c:pt idx="2283">
                  <c:v>4846.614625650066</c:v>
                </c:pt>
                <c:pt idx="2284">
                  <c:v>5234.1671432643061</c:v>
                </c:pt>
                <c:pt idx="2285">
                  <c:v>5284.7146478656532</c:v>
                </c:pt>
                <c:pt idx="2286">
                  <c:v>5851.0211588736693</c:v>
                </c:pt>
                <c:pt idx="2287">
                  <c:v>5530.4602822249053</c:v>
                </c:pt>
                <c:pt idx="2288">
                  <c:v>6015.1143501870511</c:v>
                </c:pt>
                <c:pt idx="2289">
                  <c:v>5997.1162640977154</c:v>
                </c:pt>
                <c:pt idx="2290">
                  <c:v>5852.2108766096317</c:v>
                </c:pt>
                <c:pt idx="2291">
                  <c:v>6139.8269146877883</c:v>
                </c:pt>
                <c:pt idx="2292">
                  <c:v>5611.1161079490985</c:v>
                </c:pt>
                <c:pt idx="2293">
                  <c:v>6030.8921839442801</c:v>
                </c:pt>
                <c:pt idx="2294">
                  <c:v>5810.5712779203186</c:v>
                </c:pt>
                <c:pt idx="2295">
                  <c:v>5719.1322998477563</c:v>
                </c:pt>
                <c:pt idx="2296">
                  <c:v>5655.0385403517375</c:v>
                </c:pt>
                <c:pt idx="2297">
                  <c:v>5759.8324185851388</c:v>
                </c:pt>
                <c:pt idx="2298">
                  <c:v>5918.854044579839</c:v>
                </c:pt>
                <c:pt idx="2299">
                  <c:v>5523.9547094324244</c:v>
                </c:pt>
                <c:pt idx="2300">
                  <c:v>5139.588730952586</c:v>
                </c:pt>
                <c:pt idx="2301">
                  <c:v>5025.5488081741569</c:v>
                </c:pt>
                <c:pt idx="2302">
                  <c:v>4927.4123306698475</c:v>
                </c:pt>
                <c:pt idx="2303">
                  <c:v>4742.9046175560907</c:v>
                </c:pt>
                <c:pt idx="2304">
                  <c:v>4426.4477501479241</c:v>
                </c:pt>
                <c:pt idx="2305">
                  <c:v>4625.0901932600891</c:v>
                </c:pt>
                <c:pt idx="2306">
                  <c:v>4617.3060318766347</c:v>
                </c:pt>
                <c:pt idx="2307">
                  <c:v>4564.7043920705009</c:v>
                </c:pt>
                <c:pt idx="2308">
                  <c:v>4143.798884062342</c:v>
                </c:pt>
                <c:pt idx="2309">
                  <c:v>4315.257831794198</c:v>
                </c:pt>
                <c:pt idx="2310">
                  <c:v>4332.0972349289932</c:v>
                </c:pt>
                <c:pt idx="2311">
                  <c:v>4328.3513663644426</c:v>
                </c:pt>
                <c:pt idx="2312">
                  <c:v>4611.4216883302006</c:v>
                </c:pt>
                <c:pt idx="2313">
                  <c:v>4369.6748540770313</c:v>
                </c:pt>
                <c:pt idx="2314">
                  <c:v>4553.07457756235</c:v>
                </c:pt>
                <c:pt idx="2315">
                  <c:v>5278.6979696671051</c:v>
                </c:pt>
                <c:pt idx="2316">
                  <c:v>4840.5906611926448</c:v>
                </c:pt>
                <c:pt idx="2317">
                  <c:v>5274.1985034714598</c:v>
                </c:pt>
                <c:pt idx="2318">
                  <c:v>5465.6339824505831</c:v>
                </c:pt>
                <c:pt idx="2319">
                  <c:v>5206.7263445153985</c:v>
                </c:pt>
                <c:pt idx="2320">
                  <c:v>4671.9789529703257</c:v>
                </c:pt>
                <c:pt idx="2321">
                  <c:v>4731.0341721369814</c:v>
                </c:pt>
                <c:pt idx="2322">
                  <c:v>4697.5088362885654</c:v>
                </c:pt>
                <c:pt idx="2323">
                  <c:v>4021.3478526500494</c:v>
                </c:pt>
                <c:pt idx="2324">
                  <c:v>3567.0742066003691</c:v>
                </c:pt>
                <c:pt idx="2325">
                  <c:v>3387.3516672709015</c:v>
                </c:pt>
                <c:pt idx="2326">
                  <c:v>3279.3318931199001</c:v>
                </c:pt>
                <c:pt idx="2327">
                  <c:v>3374.6371919796493</c:v>
                </c:pt>
                <c:pt idx="2328">
                  <c:v>3666.815807054325</c:v>
                </c:pt>
                <c:pt idx="2329">
                  <c:v>3610.0704686346498</c:v>
                </c:pt>
                <c:pt idx="2330">
                  <c:v>3633.364752481531</c:v>
                </c:pt>
                <c:pt idx="2331">
                  <c:v>3495.0914139170263</c:v>
                </c:pt>
                <c:pt idx="2332">
                  <c:v>3560.489853475342</c:v>
                </c:pt>
                <c:pt idx="2333">
                  <c:v>3788.9388909366153</c:v>
                </c:pt>
                <c:pt idx="2334">
                  <c:v>3842.3438875302368</c:v>
                </c:pt>
                <c:pt idx="2335">
                  <c:v>4019.5653403299634</c:v>
                </c:pt>
                <c:pt idx="2336">
                  <c:v>3800.9545444445689</c:v>
                </c:pt>
                <c:pt idx="2337">
                  <c:v>3600.117760440487</c:v>
                </c:pt>
                <c:pt idx="2338">
                  <c:v>3991.1167384581559</c:v>
                </c:pt>
                <c:pt idx="2339">
                  <c:v>4032.0539942554115</c:v>
                </c:pt>
                <c:pt idx="2340">
                  <c:v>4087.6718780467054</c:v>
                </c:pt>
                <c:pt idx="2341">
                  <c:v>4422.6476807459585</c:v>
                </c:pt>
                <c:pt idx="2342">
                  <c:v>4850.6333772080407</c:v>
                </c:pt>
                <c:pt idx="2343">
                  <c:v>5291.4672913063951</c:v>
                </c:pt>
                <c:pt idx="2344">
                  <c:v>5158.4124908689528</c:v>
                </c:pt>
                <c:pt idx="2345">
                  <c:v>5234.3643919554415</c:v>
                </c:pt>
                <c:pt idx="2346">
                  <c:v>5114.5616961171017</c:v>
                </c:pt>
                <c:pt idx="2347">
                  <c:v>4822.5487212273665</c:v>
                </c:pt>
                <c:pt idx="2348">
                  <c:v>4976.3192939509736</c:v>
                </c:pt>
                <c:pt idx="2349">
                  <c:v>4840.5906611926448</c:v>
                </c:pt>
                <c:pt idx="2350">
                  <c:v>4664.1422552150489</c:v>
                </c:pt>
                <c:pt idx="2351">
                  <c:v>5011.1568184336638</c:v>
                </c:pt>
                <c:pt idx="2352">
                  <c:v>5234.1671432643061</c:v>
                </c:pt>
                <c:pt idx="2353">
                  <c:v>4609.468799442403</c:v>
                </c:pt>
                <c:pt idx="2354">
                  <c:v>4136.5280001233868</c:v>
                </c:pt>
                <c:pt idx="2355">
                  <c:v>4345.2247933916742</c:v>
                </c:pt>
                <c:pt idx="2356">
                  <c:v>4294.7356716402592</c:v>
                </c:pt>
                <c:pt idx="2357">
                  <c:v>3826.7878583282441</c:v>
                </c:pt>
                <c:pt idx="2358">
                  <c:v>3989.3431715732186</c:v>
                </c:pt>
                <c:pt idx="2359">
                  <c:v>3920.7566742134477</c:v>
                </c:pt>
                <c:pt idx="2360">
                  <c:v>3563.7810162806691</c:v>
                </c:pt>
                <c:pt idx="2361">
                  <c:v>3153.4932155398046</c:v>
                </c:pt>
                <c:pt idx="2362">
                  <c:v>2910.1204950041761</c:v>
                </c:pt>
                <c:pt idx="2363">
                  <c:v>2970.8364216507862</c:v>
                </c:pt>
                <c:pt idx="2364">
                  <c:v>3211.4006460593528</c:v>
                </c:pt>
                <c:pt idx="2365">
                  <c:v>3392.1278164983869</c:v>
                </c:pt>
                <c:pt idx="2366">
                  <c:v>3897.9955656305733</c:v>
                </c:pt>
                <c:pt idx="2367">
                  <c:v>3603.4332946240925</c:v>
                </c:pt>
                <c:pt idx="2368">
                  <c:v>3446.5716382914816</c:v>
                </c:pt>
                <c:pt idx="2369">
                  <c:v>3633.364752481531</c:v>
                </c:pt>
                <c:pt idx="2370">
                  <c:v>3542.4246719656207</c:v>
                </c:pt>
                <c:pt idx="2371">
                  <c:v>3266.9101946305741</c:v>
                </c:pt>
                <c:pt idx="2372">
                  <c:v>3616.7157876652159</c:v>
                </c:pt>
                <c:pt idx="2373">
                  <c:v>4158.366202406557</c:v>
                </c:pt>
                <c:pt idx="2374">
                  <c:v>4026.6985513387926</c:v>
                </c:pt>
                <c:pt idx="2375">
                  <c:v>4048.1488093956928</c:v>
                </c:pt>
                <c:pt idx="2376">
                  <c:v>3821.6118610251888</c:v>
                </c:pt>
                <c:pt idx="2377">
                  <c:v>3749.6372239234506</c:v>
                </c:pt>
                <c:pt idx="2378">
                  <c:v>3892.755542420497</c:v>
                </c:pt>
                <c:pt idx="2379">
                  <c:v>3615.0536940388051</c:v>
                </c:pt>
                <c:pt idx="2380">
                  <c:v>3469.1579309772533</c:v>
                </c:pt>
                <c:pt idx="2381">
                  <c:v>3661.7851153380029</c:v>
                </c:pt>
                <c:pt idx="2382">
                  <c:v>3388.9432185372552</c:v>
                </c:pt>
                <c:pt idx="2383">
                  <c:v>3167.1446824117534</c:v>
                </c:pt>
                <c:pt idx="2384">
                  <c:v>2606.5271115444516</c:v>
                </c:pt>
                <c:pt idx="2385">
                  <c:v>2292.8772026830693</c:v>
                </c:pt>
                <c:pt idx="2386">
                  <c:v>2332.1687885500342</c:v>
                </c:pt>
                <c:pt idx="2387">
                  <c:v>1877.624465962577</c:v>
                </c:pt>
                <c:pt idx="2388">
                  <c:v>2010.448218177128</c:v>
                </c:pt>
                <c:pt idx="2389">
                  <c:v>2314.9239485967123</c:v>
                </c:pt>
                <c:pt idx="2390">
                  <c:v>2791.1816920177898</c:v>
                </c:pt>
                <c:pt idx="2391">
                  <c:v>3145.9260458016861</c:v>
                </c:pt>
                <c:pt idx="2392">
                  <c:v>3060.5142364891412</c:v>
                </c:pt>
                <c:pt idx="2393">
                  <c:v>3251.4272337479078</c:v>
                </c:pt>
                <c:pt idx="2394">
                  <c:v>3239.0761463718459</c:v>
                </c:pt>
                <c:pt idx="2395">
                  <c:v>3048.6517914346309</c:v>
                </c:pt>
                <c:pt idx="2396">
                  <c:v>3170.183682379623</c:v>
                </c:pt>
                <c:pt idx="2397">
                  <c:v>3141.3915598869239</c:v>
                </c:pt>
                <c:pt idx="2398">
                  <c:v>3695.4101139429035</c:v>
                </c:pt>
                <c:pt idx="2399">
                  <c:v>4202.2729199649939</c:v>
                </c:pt>
                <c:pt idx="2400">
                  <c:v>4078.6668764158508</c:v>
                </c:pt>
                <c:pt idx="2401">
                  <c:v>3717.3763718842461</c:v>
                </c:pt>
                <c:pt idx="2402">
                  <c:v>4182.1108424242766</c:v>
                </c:pt>
                <c:pt idx="2403">
                  <c:v>4398.0002298142053</c:v>
                </c:pt>
                <c:pt idx="2404">
                  <c:v>5131.2373358680734</c:v>
                </c:pt>
                <c:pt idx="2405">
                  <c:v>5354.4719867874301</c:v>
                </c:pt>
                <c:pt idx="2406">
                  <c:v>5467.7866543370164</c:v>
                </c:pt>
                <c:pt idx="2407">
                  <c:v>5228.0931892776398</c:v>
                </c:pt>
                <c:pt idx="2408">
                  <c:v>5914.3156263408282</c:v>
                </c:pt>
                <c:pt idx="2409">
                  <c:v>5799.3683800866002</c:v>
                </c:pt>
                <c:pt idx="2410">
                  <c:v>5450.581097328788</c:v>
                </c:pt>
                <c:pt idx="2411">
                  <c:v>5307.8993507756222</c:v>
                </c:pt>
                <c:pt idx="2412">
                  <c:v>5754.7007847288187</c:v>
                </c:pt>
                <c:pt idx="2413">
                  <c:v>5810.2992359417158</c:v>
                </c:pt>
                <c:pt idx="2414">
                  <c:v>5730.2316607723888</c:v>
                </c:pt>
                <c:pt idx="2415">
                  <c:v>5249.0166964766804</c:v>
                </c:pt>
                <c:pt idx="2416">
                  <c:v>5304.2571892618525</c:v>
                </c:pt>
                <c:pt idx="2417">
                  <c:v>5253.2080857090414</c:v>
                </c:pt>
                <c:pt idx="2418">
                  <c:v>4941.6436049235881</c:v>
                </c:pt>
                <c:pt idx="2419">
                  <c:v>4485.6274836659868</c:v>
                </c:pt>
                <c:pt idx="2420">
                  <c:v>3966.3345943446047</c:v>
                </c:pt>
                <c:pt idx="2421">
                  <c:v>4593.8655332746894</c:v>
                </c:pt>
                <c:pt idx="2422">
                  <c:v>4628.9855525669464</c:v>
                </c:pt>
                <c:pt idx="2423">
                  <c:v>4970.1883057775703</c:v>
                </c:pt>
                <c:pt idx="2424">
                  <c:v>4812.5448202819125</c:v>
                </c:pt>
                <c:pt idx="2425">
                  <c:v>4844.6060825236764</c:v>
                </c:pt>
                <c:pt idx="2426">
                  <c:v>5175.1832580060554</c:v>
                </c:pt>
                <c:pt idx="2427">
                  <c:v>5200.9758562556754</c:v>
                </c:pt>
                <c:pt idx="2428">
                  <c:v>5571.7808927147316</c:v>
                </c:pt>
                <c:pt idx="2429">
                  <c:v>5952.9662088419127</c:v>
                </c:pt>
                <c:pt idx="2430">
                  <c:v>5426.9824452799685</c:v>
                </c:pt>
                <c:pt idx="2431">
                  <c:v>5655.0385403517375</c:v>
                </c:pt>
                <c:pt idx="2432">
                  <c:v>5887.1338277138366</c:v>
                </c:pt>
                <c:pt idx="2433">
                  <c:v>5694.7641769876791</c:v>
                </c:pt>
                <c:pt idx="2434">
                  <c:v>5289.3376425696852</c:v>
                </c:pt>
                <c:pt idx="2435">
                  <c:v>5156.3186960801986</c:v>
                </c:pt>
                <c:pt idx="2436">
                  <c:v>5476.4029941652852</c:v>
                </c:pt>
                <c:pt idx="2437">
                  <c:v>5608.925976784144</c:v>
                </c:pt>
                <c:pt idx="2438">
                  <c:v>6021.8729050050206</c:v>
                </c:pt>
                <c:pt idx="2439">
                  <c:v>6139.8269146877883</c:v>
                </c:pt>
                <c:pt idx="2440">
                  <c:v>6345.266200443335</c:v>
                </c:pt>
                <c:pt idx="2441">
                  <c:v>6238.5213237986263</c:v>
                </c:pt>
                <c:pt idx="2442">
                  <c:v>6003.8613329957579</c:v>
                </c:pt>
                <c:pt idx="2443">
                  <c:v>5963.4666879433726</c:v>
                </c:pt>
                <c:pt idx="2444">
                  <c:v>6167.2640351819518</c:v>
                </c:pt>
                <c:pt idx="2445">
                  <c:v>5748.9001823201961</c:v>
                </c:pt>
                <c:pt idx="2446">
                  <c:v>5394.9123761465935</c:v>
                </c:pt>
                <c:pt idx="2447">
                  <c:v>5646.2357837951567</c:v>
                </c:pt>
                <c:pt idx="2448">
                  <c:v>5630.8529495738294</c:v>
                </c:pt>
                <c:pt idx="2449">
                  <c:v>5819.5439768044225</c:v>
                </c:pt>
                <c:pt idx="2450">
                  <c:v>5674.8781845338826</c:v>
                </c:pt>
                <c:pt idx="2451">
                  <c:v>6046.697584108153</c:v>
                </c:pt>
                <c:pt idx="2452">
                  <c:v>6019.6194911934217</c:v>
                </c:pt>
                <c:pt idx="2453">
                  <c:v>5817.2999367352604</c:v>
                </c:pt>
                <c:pt idx="2454">
                  <c:v>5785.9439215783677</c:v>
                </c:pt>
                <c:pt idx="2455">
                  <c:v>5806.0883891290359</c:v>
                </c:pt>
                <c:pt idx="2456">
                  <c:v>5384.2504970679438</c:v>
                </c:pt>
                <c:pt idx="2457">
                  <c:v>5171.8776175373005</c:v>
                </c:pt>
                <c:pt idx="2458">
                  <c:v>5100.0001816056019</c:v>
                </c:pt>
                <c:pt idx="2459">
                  <c:v>4798.5626152539744</c:v>
                </c:pt>
                <c:pt idx="2460">
                  <c:v>5238.3973427983474</c:v>
                </c:pt>
                <c:pt idx="2461">
                  <c:v>5213.0503029476713</c:v>
                </c:pt>
                <c:pt idx="2462">
                  <c:v>4675.9005915063372</c:v>
                </c:pt>
                <c:pt idx="2463">
                  <c:v>4996.7923318046896</c:v>
                </c:pt>
                <c:pt idx="2464">
                  <c:v>5278.6979696671051</c:v>
                </c:pt>
                <c:pt idx="2465">
                  <c:v>5302.1241099887829</c:v>
                </c:pt>
                <c:pt idx="2466">
                  <c:v>5108.3176578398379</c:v>
                </c:pt>
                <c:pt idx="2467">
                  <c:v>4481.7936142293775</c:v>
                </c:pt>
                <c:pt idx="2468">
                  <c:v>4611.473645999823</c:v>
                </c:pt>
                <c:pt idx="2469">
                  <c:v>4619.2387597373408</c:v>
                </c:pt>
                <c:pt idx="2470">
                  <c:v>4766.7050424989548</c:v>
                </c:pt>
                <c:pt idx="2471">
                  <c:v>4915.2358641978153</c:v>
                </c:pt>
                <c:pt idx="2472">
                  <c:v>5004.9972436842299</c:v>
                </c:pt>
                <c:pt idx="2473">
                  <c:v>4844.6060825236764</c:v>
                </c:pt>
                <c:pt idx="2474">
                  <c:v>4760.7474893236367</c:v>
                </c:pt>
                <c:pt idx="2475">
                  <c:v>4485.6274836659868</c:v>
                </c:pt>
                <c:pt idx="2476">
                  <c:v>4576.3539935828258</c:v>
                </c:pt>
                <c:pt idx="2477">
                  <c:v>4543.3981684111177</c:v>
                </c:pt>
                <c:pt idx="2478">
                  <c:v>4495.2217214355951</c:v>
                </c:pt>
                <c:pt idx="2479">
                  <c:v>4100.3011334293533</c:v>
                </c:pt>
                <c:pt idx="2480">
                  <c:v>3663.4615009896879</c:v>
                </c:pt>
                <c:pt idx="2481">
                  <c:v>3274.6700730888069</c:v>
                </c:pt>
                <c:pt idx="2482">
                  <c:v>3610.0704686346498</c:v>
                </c:pt>
                <c:pt idx="2483">
                  <c:v>3715.68357756969</c:v>
                </c:pt>
                <c:pt idx="2484">
                  <c:v>4283.569240421366</c:v>
                </c:pt>
                <c:pt idx="2485">
                  <c:v>4786.5994452736186</c:v>
                </c:pt>
                <c:pt idx="2486">
                  <c:v>5081.3188808603973</c:v>
                </c:pt>
                <c:pt idx="2487">
                  <c:v>5156.3186960801986</c:v>
                </c:pt>
                <c:pt idx="2488">
                  <c:v>4746.8658405844253</c:v>
                </c:pt>
                <c:pt idx="2489">
                  <c:v>4134.711609048577</c:v>
                </c:pt>
                <c:pt idx="2490">
                  <c:v>4272.4221813494987</c:v>
                </c:pt>
                <c:pt idx="2491">
                  <c:v>4487.5452380152592</c:v>
                </c:pt>
                <c:pt idx="2492">
                  <c:v>4162.013358640057</c:v>
                </c:pt>
                <c:pt idx="2493">
                  <c:v>4132.8957497820156</c:v>
                </c:pt>
                <c:pt idx="2494">
                  <c:v>3795.8018729217342</c:v>
                </c:pt>
                <c:pt idx="2495">
                  <c:v>3814.7177943884631</c:v>
                </c:pt>
                <c:pt idx="2496">
                  <c:v>3787.2244389757752</c:v>
                </c:pt>
                <c:pt idx="2497">
                  <c:v>3366.7068242609694</c:v>
                </c:pt>
                <c:pt idx="2498">
                  <c:v>3366.7068242609694</c:v>
                </c:pt>
                <c:pt idx="2499">
                  <c:v>3555.5569094910702</c:v>
                </c:pt>
                <c:pt idx="2500">
                  <c:v>3790.6538602335895</c:v>
                </c:pt>
                <c:pt idx="2501">
                  <c:v>3927.7778753661382</c:v>
                </c:pt>
                <c:pt idx="2502">
                  <c:v>4085.8698184644013</c:v>
                </c:pt>
                <c:pt idx="2503">
                  <c:v>3681.9355233582141</c:v>
                </c:pt>
                <c:pt idx="2504">
                  <c:v>3282.4422298331792</c:v>
                </c:pt>
                <c:pt idx="2505">
                  <c:v>3206.8034452602351</c:v>
                </c:pt>
                <c:pt idx="2506">
                  <c:v>3432.1037725400615</c:v>
                </c:pt>
                <c:pt idx="2507">
                  <c:v>4030.2683193503385</c:v>
                </c:pt>
                <c:pt idx="2508">
                  <c:v>4165.6626467783535</c:v>
                </c:pt>
                <c:pt idx="2509">
                  <c:v>4586.2567260977548</c:v>
                </c:pt>
                <c:pt idx="2510">
                  <c:v>4685.7142876041735</c:v>
                </c:pt>
                <c:pt idx="2511">
                  <c:v>5240.5132969976876</c:v>
                </c:pt>
                <c:pt idx="2512">
                  <c:v>4597.7630434175944</c:v>
                </c:pt>
                <c:pt idx="2513">
                  <c:v>4318.9961433090748</c:v>
                </c:pt>
                <c:pt idx="2514">
                  <c:v>4516.3771797933423</c:v>
                </c:pt>
                <c:pt idx="2515">
                  <c:v>4348.9803893752996</c:v>
                </c:pt>
                <c:pt idx="2516">
                  <c:v>4435.9574455899283</c:v>
                </c:pt>
                <c:pt idx="2517">
                  <c:v>4582.1862197213477</c:v>
                </c:pt>
                <c:pt idx="2518">
                  <c:v>4398.0002298142053</c:v>
                </c:pt>
                <c:pt idx="2519">
                  <c:v>4816.5447188059161</c:v>
                </c:pt>
                <c:pt idx="2520">
                  <c:v>4788.5919245509212</c:v>
                </c:pt>
                <c:pt idx="2521">
                  <c:v>4687.6786731100219</c:v>
                </c:pt>
                <c:pt idx="2522">
                  <c:v>4274.2786799539044</c:v>
                </c:pt>
                <c:pt idx="2523">
                  <c:v>4085.8698184644013</c:v>
                </c:pt>
                <c:pt idx="2524">
                  <c:v>4040.9902808883858</c:v>
                </c:pt>
                <c:pt idx="2525">
                  <c:v>3741.1295039285783</c:v>
                </c:pt>
                <c:pt idx="2526">
                  <c:v>4348.9803893752996</c:v>
                </c:pt>
                <c:pt idx="2527">
                  <c:v>4472.2184993654791</c:v>
                </c:pt>
                <c:pt idx="2528">
                  <c:v>4479.8774989863095</c:v>
                </c:pt>
                <c:pt idx="2529">
                  <c:v>4590.130253533448</c:v>
                </c:pt>
                <c:pt idx="2530">
                  <c:v>4007.1025008283509</c:v>
                </c:pt>
                <c:pt idx="2531">
                  <c:v>4001.7691796553272</c:v>
                </c:pt>
                <c:pt idx="2532">
                  <c:v>4033.840196530512</c:v>
                </c:pt>
                <c:pt idx="2533">
                  <c:v>4640.6847523102097</c:v>
                </c:pt>
                <c:pt idx="2534">
                  <c:v>5164.6972759395085</c:v>
                </c:pt>
                <c:pt idx="2535">
                  <c:v>5257.4614470910346</c:v>
                </c:pt>
                <c:pt idx="2536">
                  <c:v>4508.6766236017065</c:v>
                </c:pt>
                <c:pt idx="2537">
                  <c:v>4462.657032040408</c:v>
                </c:pt>
                <c:pt idx="2538">
                  <c:v>4609.5306093767858</c:v>
                </c:pt>
                <c:pt idx="2539">
                  <c:v>4675.9005915063372</c:v>
                </c:pt>
                <c:pt idx="2540">
                  <c:v>4588.1932173006571</c:v>
                </c:pt>
                <c:pt idx="2541">
                  <c:v>4352.738148720603</c:v>
                </c:pt>
                <c:pt idx="2542">
                  <c:v>4023.130891872971</c:v>
                </c:pt>
                <c:pt idx="2543">
                  <c:v>3891.0099121584249</c:v>
                </c:pt>
                <c:pt idx="2544">
                  <c:v>4371.5594176741652</c:v>
                </c:pt>
                <c:pt idx="2545">
                  <c:v>4300.3261570606355</c:v>
                </c:pt>
                <c:pt idx="2546">
                  <c:v>4261.2944776061231</c:v>
                </c:pt>
                <c:pt idx="2547">
                  <c:v>4464.5682341694965</c:v>
                </c:pt>
                <c:pt idx="2548">
                  <c:v>4842.5980943967634</c:v>
                </c:pt>
                <c:pt idx="2549">
                  <c:v>5282.6103017338037</c:v>
                </c:pt>
                <c:pt idx="2550">
                  <c:v>5070.9601203649836</c:v>
                </c:pt>
                <c:pt idx="2551">
                  <c:v>4733.011202688991</c:v>
                </c:pt>
                <c:pt idx="2552">
                  <c:v>4574.4110185195113</c:v>
                </c:pt>
                <c:pt idx="2553">
                  <c:v>4617.2836643514383</c:v>
                </c:pt>
                <c:pt idx="2554">
                  <c:v>4499.0632438498096</c:v>
                </c:pt>
                <c:pt idx="2555">
                  <c:v>4638.7335183824507</c:v>
                </c:pt>
                <c:pt idx="2556">
                  <c:v>4691.6090910215116</c:v>
                </c:pt>
                <c:pt idx="2557">
                  <c:v>5255.30461678144</c:v>
                </c:pt>
                <c:pt idx="2558">
                  <c:v>5898.4494329512363</c:v>
                </c:pt>
                <c:pt idx="2559">
                  <c:v>5578.3239541597986</c:v>
                </c:pt>
                <c:pt idx="2560">
                  <c:v>5835.2684180692604</c:v>
                </c:pt>
                <c:pt idx="2561">
                  <c:v>5519.6204964411108</c:v>
                </c:pt>
                <c:pt idx="2562">
                  <c:v>5703.6172872221005</c:v>
                </c:pt>
                <c:pt idx="2563">
                  <c:v>5023.4911247788705</c:v>
                </c:pt>
                <c:pt idx="2564">
                  <c:v>4556.9489848805624</c:v>
                </c:pt>
                <c:pt idx="2565">
                  <c:v>4850.6333772080407</c:v>
                </c:pt>
                <c:pt idx="2566">
                  <c:v>4814.544492619345</c:v>
                </c:pt>
                <c:pt idx="2567">
                  <c:v>5170.9871636769603</c:v>
                </c:pt>
                <c:pt idx="2568">
                  <c:v>5192.6509665103076</c:v>
                </c:pt>
                <c:pt idx="2569">
                  <c:v>5701.4031501011596</c:v>
                </c:pt>
                <c:pt idx="2570">
                  <c:v>5923.3947839635321</c:v>
                </c:pt>
                <c:pt idx="2571">
                  <c:v>5873.5742157868963</c:v>
                </c:pt>
                <c:pt idx="2572">
                  <c:v>5930.2102464834434</c:v>
                </c:pt>
                <c:pt idx="2573">
                  <c:v>6453.2218308739857</c:v>
                </c:pt>
                <c:pt idx="2574">
                  <c:v>5929.9432187348038</c:v>
                </c:pt>
                <c:pt idx="2575">
                  <c:v>6439.0717575957678</c:v>
                </c:pt>
                <c:pt idx="2576">
                  <c:v>6105.6451040899055</c:v>
                </c:pt>
                <c:pt idx="2577">
                  <c:v>5766.3984080443061</c:v>
                </c:pt>
                <c:pt idx="2578">
                  <c:v>5772.9693855934784</c:v>
                </c:pt>
                <c:pt idx="2579">
                  <c:v>6378.4660148710491</c:v>
                </c:pt>
                <c:pt idx="2580">
                  <c:v>6693.6634323569224</c:v>
                </c:pt>
                <c:pt idx="2581">
                  <c:v>6456.3164872714988</c:v>
                </c:pt>
                <c:pt idx="2582">
                  <c:v>6311.2796412587759</c:v>
                </c:pt>
                <c:pt idx="2583">
                  <c:v>6380.7467535913593</c:v>
                </c:pt>
                <c:pt idx="2584">
                  <c:v>6352.2698048894126</c:v>
                </c:pt>
                <c:pt idx="2585">
                  <c:v>5992.6223592535325</c:v>
                </c:pt>
                <c:pt idx="2586">
                  <c:v>5856.634316238531</c:v>
                </c:pt>
                <c:pt idx="2587">
                  <c:v>5700.9626649975489</c:v>
                </c:pt>
                <c:pt idx="2588">
                  <c:v>5716.1864891087207</c:v>
                </c:pt>
                <c:pt idx="2589">
                  <c:v>5685.9202326488885</c:v>
                </c:pt>
                <c:pt idx="2590">
                  <c:v>5276.5717487059555</c:v>
                </c:pt>
                <c:pt idx="2591">
                  <c:v>5377.8601173482757</c:v>
                </c:pt>
                <c:pt idx="2592">
                  <c:v>5382.119808332448</c:v>
                </c:pt>
                <c:pt idx="2593">
                  <c:v>5770.7785053946182</c:v>
                </c:pt>
                <c:pt idx="2594">
                  <c:v>5668.4312549832221</c:v>
                </c:pt>
                <c:pt idx="2595">
                  <c:v>5716.1864891087207</c:v>
                </c:pt>
                <c:pt idx="2596">
                  <c:v>5556.5336508912178</c:v>
                </c:pt>
                <c:pt idx="2597">
                  <c:v>5768.0768917430705</c:v>
                </c:pt>
                <c:pt idx="2598">
                  <c:v>5441.9918706541794</c:v>
                </c:pt>
                <c:pt idx="2599">
                  <c:v>5025.5488081741569</c:v>
                </c:pt>
                <c:pt idx="2600">
                  <c:v>4727.0817628408695</c:v>
                </c:pt>
                <c:pt idx="2601">
                  <c:v>4719.1835493329463</c:v>
                </c:pt>
                <c:pt idx="2602">
                  <c:v>4640.6847523102097</c:v>
                </c:pt>
                <c:pt idx="2603">
                  <c:v>4315.257831794198</c:v>
                </c:pt>
                <c:pt idx="2604">
                  <c:v>4723.1315554440307</c:v>
                </c:pt>
                <c:pt idx="2605">
                  <c:v>4939.60889031632</c:v>
                </c:pt>
                <c:pt idx="2606">
                  <c:v>5255.3409329540136</c:v>
                </c:pt>
                <c:pt idx="2607">
                  <c:v>5124.9797300506971</c:v>
                </c:pt>
                <c:pt idx="2608">
                  <c:v>4913.208405459095</c:v>
                </c:pt>
                <c:pt idx="2609">
                  <c:v>4595.9446331780373</c:v>
                </c:pt>
                <c:pt idx="2610">
                  <c:v>3889.2648038369266</c:v>
                </c:pt>
                <c:pt idx="2611">
                  <c:v>3266.9101946305741</c:v>
                </c:pt>
                <c:pt idx="2612">
                  <c:v>3287.1114214949112</c:v>
                </c:pt>
                <c:pt idx="2613">
                  <c:v>3248.336523656636</c:v>
                </c:pt>
                <c:pt idx="2614">
                  <c:v>3039.7751014096953</c:v>
                </c:pt>
                <c:pt idx="2615">
                  <c:v>3235.9932695359439</c:v>
                </c:pt>
                <c:pt idx="2616">
                  <c:v>3416.0759166163602</c:v>
                </c:pt>
                <c:pt idx="2617">
                  <c:v>3825.0620069449051</c:v>
                </c:pt>
                <c:pt idx="2618">
                  <c:v>3371.4635521952032</c:v>
                </c:pt>
                <c:pt idx="2619">
                  <c:v>3417.6764519253179</c:v>
                </c:pt>
                <c:pt idx="2620">
                  <c:v>3550.6285239022714</c:v>
                </c:pt>
                <c:pt idx="2621">
                  <c:v>3485.3512669580391</c:v>
                </c:pt>
                <c:pt idx="2622">
                  <c:v>3231.3726230145785</c:v>
                </c:pt>
                <c:pt idx="2623">
                  <c:v>3047.171144645823</c:v>
                </c:pt>
                <c:pt idx="2624">
                  <c:v>2728.0558787035616</c:v>
                </c:pt>
                <c:pt idx="2625">
                  <c:v>2813.5819736737321</c:v>
                </c:pt>
                <c:pt idx="2626">
                  <c:v>3069.4312357877598</c:v>
                </c:pt>
                <c:pt idx="2627">
                  <c:v>3567.0742066003691</c:v>
                </c:pt>
                <c:pt idx="2628">
                  <c:v>4112.9563749250319</c:v>
                </c:pt>
                <c:pt idx="2629">
                  <c:v>3882.2895883958399</c:v>
                </c:pt>
                <c:pt idx="2630">
                  <c:v>3989.3431715732186</c:v>
                </c:pt>
                <c:pt idx="2631">
                  <c:v>3922.5111894056013</c:v>
                </c:pt>
                <c:pt idx="2632">
                  <c:v>3567.0742066003691</c:v>
                </c:pt>
                <c:pt idx="2633">
                  <c:v>2966.4718242761696</c:v>
                </c:pt>
                <c:pt idx="2634">
                  <c:v>2505.462921784263</c:v>
                </c:pt>
                <c:pt idx="2635">
                  <c:v>2626.5259539136132</c:v>
                </c:pt>
                <c:pt idx="2636">
                  <c:v>2492.5326381134646</c:v>
                </c:pt>
                <c:pt idx="2637">
                  <c:v>2706.1804934748543</c:v>
                </c:pt>
                <c:pt idx="2638">
                  <c:v>3033.8668910113279</c:v>
                </c:pt>
                <c:pt idx="2639">
                  <c:v>2736.2894422068375</c:v>
                </c:pt>
                <c:pt idx="2640">
                  <c:v>2652.0043305096974</c:v>
                </c:pt>
                <c:pt idx="2641">
                  <c:v>2621.182963275226</c:v>
                </c:pt>
                <c:pt idx="2642">
                  <c:v>2518.4378464730116</c:v>
                </c:pt>
                <c:pt idx="2643">
                  <c:v>2782.8123372042969</c:v>
                </c:pt>
                <c:pt idx="2644">
                  <c:v>2872.9522228329624</c:v>
                </c:pt>
                <c:pt idx="2645">
                  <c:v>2668.1805239325699</c:v>
                </c:pt>
                <c:pt idx="2646">
                  <c:v>2427.2797504567588</c:v>
                </c:pt>
                <c:pt idx="2647">
                  <c:v>2555.0057806237378</c:v>
                </c:pt>
                <c:pt idx="2648">
                  <c:v>2461.6816323227376</c:v>
                </c:pt>
                <c:pt idx="2649">
                  <c:v>2478.3607946383704</c:v>
                </c:pt>
                <c:pt idx="2650">
                  <c:v>2820.6065592500718</c:v>
                </c:pt>
                <c:pt idx="2651">
                  <c:v>3226.7563771086175</c:v>
                </c:pt>
                <c:pt idx="2652">
                  <c:v>3216.00223838891</c:v>
                </c:pt>
                <c:pt idx="2653">
                  <c:v>3268.4611885252252</c:v>
                </c:pt>
                <c:pt idx="2654">
                  <c:v>3720.7635027665965</c:v>
                </c:pt>
                <c:pt idx="2655">
                  <c:v>4524.0864990636255</c:v>
                </c:pt>
                <c:pt idx="2656">
                  <c:v>4163.8377361821749</c:v>
                </c:pt>
                <c:pt idx="2657">
                  <c:v>3964.5683773922201</c:v>
                </c:pt>
                <c:pt idx="2658">
                  <c:v>3268.4611885252252</c:v>
                </c:pt>
                <c:pt idx="2659">
                  <c:v>2924.5009030630954</c:v>
                </c:pt>
                <c:pt idx="2660">
                  <c:v>2894.3565805209437</c:v>
                </c:pt>
                <c:pt idx="2661">
                  <c:v>2874.3758859502032</c:v>
                </c:pt>
                <c:pt idx="2662">
                  <c:v>2764.7361645124888</c:v>
                </c:pt>
                <c:pt idx="2663">
                  <c:v>3583.5705927659897</c:v>
                </c:pt>
                <c:pt idx="2664">
                  <c:v>3310.5238083404911</c:v>
                </c:pt>
                <c:pt idx="2665">
                  <c:v>3633.364752481531</c:v>
                </c:pt>
                <c:pt idx="2666">
                  <c:v>3580.2672555094764</c:v>
                </c:pt>
                <c:pt idx="2667">
                  <c:v>3623.3692567104349</c:v>
                </c:pt>
                <c:pt idx="2668">
                  <c:v>3371.4635521952032</c:v>
                </c:pt>
                <c:pt idx="2669">
                  <c:v>3671.851104225057</c:v>
                </c:pt>
                <c:pt idx="2670">
                  <c:v>3891.0099121584249</c:v>
                </c:pt>
                <c:pt idx="2671">
                  <c:v>3542.4246719656207</c:v>
                </c:pt>
                <c:pt idx="2672">
                  <c:v>3102.2750672643415</c:v>
                </c:pt>
                <c:pt idx="2673">
                  <c:v>2838.9251792711862</c:v>
                </c:pt>
                <c:pt idx="2674">
                  <c:v>2704.8171783904281</c:v>
                </c:pt>
                <c:pt idx="2675">
                  <c:v>2881.5012567463809</c:v>
                </c:pt>
                <c:pt idx="2676">
                  <c:v>3262.2601570952215</c:v>
                </c:pt>
                <c:pt idx="2677">
                  <c:v>3613.3921097102675</c:v>
                </c:pt>
                <c:pt idx="2678">
                  <c:v>3139.8810334374593</c:v>
                </c:pt>
                <c:pt idx="2679">
                  <c:v>2937.4837063133655</c:v>
                </c:pt>
                <c:pt idx="2680">
                  <c:v>2994.1865932978162</c:v>
                </c:pt>
                <c:pt idx="2681">
                  <c:v>3298.0234170049639</c:v>
                </c:pt>
                <c:pt idx="2682">
                  <c:v>2878.6496970753146</c:v>
                </c:pt>
                <c:pt idx="2683">
                  <c:v>2573.4217461812036</c:v>
                </c:pt>
                <c:pt idx="2684">
                  <c:v>2841.7504487730307</c:v>
                </c:pt>
                <c:pt idx="2685">
                  <c:v>2943.266152895992</c:v>
                </c:pt>
                <c:pt idx="2686">
                  <c:v>3032.3910355689</c:v>
                </c:pt>
                <c:pt idx="2687">
                  <c:v>3206.8034452602351</c:v>
                </c:pt>
                <c:pt idx="2688">
                  <c:v>3117.2812090093948</c:v>
                </c:pt>
                <c:pt idx="2689">
                  <c:v>3200.6806718406879</c:v>
                </c:pt>
                <c:pt idx="2690">
                  <c:v>3094.7900896354463</c:v>
                </c:pt>
                <c:pt idx="2691">
                  <c:v>3165.6259110106434</c:v>
                </c:pt>
                <c:pt idx="2692">
                  <c:v>3070.9190841553686</c:v>
                </c:pt>
                <c:pt idx="2693">
                  <c:v>2532.7619158193188</c:v>
                </c:pt>
                <c:pt idx="2694">
                  <c:v>2224.775729957546</c:v>
                </c:pt>
                <c:pt idx="2695">
                  <c:v>2088.2708221014555</c:v>
                </c:pt>
                <c:pt idx="2696">
                  <c:v>1971.7229925838285</c:v>
                </c:pt>
                <c:pt idx="2697">
                  <c:v>2000.4423191827584</c:v>
                </c:pt>
                <c:pt idx="2698">
                  <c:v>2088.2708221014555</c:v>
                </c:pt>
                <c:pt idx="2699">
                  <c:v>2303.8829945177049</c:v>
                </c:pt>
                <c:pt idx="2700">
                  <c:v>2734.9160327751169</c:v>
                </c:pt>
                <c:pt idx="2701">
                  <c:v>3164.1076252278826</c:v>
                </c:pt>
                <c:pt idx="2702">
                  <c:v>3308.959535028046</c:v>
                </c:pt>
                <c:pt idx="2703">
                  <c:v>3503.2220513576681</c:v>
                </c:pt>
                <c:pt idx="2704">
                  <c:v>3298.0234170049639</c:v>
                </c:pt>
                <c:pt idx="2705">
                  <c:v>3228.2946369160868</c:v>
                </c:pt>
                <c:pt idx="2706">
                  <c:v>2998.5783265195305</c:v>
                </c:pt>
                <c:pt idx="2707">
                  <c:v>2448.9025526954065</c:v>
                </c:pt>
                <c:pt idx="2708">
                  <c:v>2371.9067064381875</c:v>
                </c:pt>
                <c:pt idx="2709">
                  <c:v>2191.582469454459</c:v>
                </c:pt>
                <c:pt idx="2710">
                  <c:v>2269.7579719550708</c:v>
                </c:pt>
                <c:pt idx="2711">
                  <c:v>2126.1897156219629</c:v>
                </c:pt>
                <c:pt idx="2712">
                  <c:v>2183.3360649570973</c:v>
                </c:pt>
                <c:pt idx="2713">
                  <c:v>2009.3348077068551</c:v>
                </c:pt>
                <c:pt idx="2714">
                  <c:v>2310.0125132871585</c:v>
                </c:pt>
                <c:pt idx="2715">
                  <c:v>2629.200169850144</c:v>
                </c:pt>
                <c:pt idx="2716">
                  <c:v>2823.4196639889628</c:v>
                </c:pt>
                <c:pt idx="2717">
                  <c:v>2925.9415438761521</c:v>
                </c:pt>
                <c:pt idx="2718">
                  <c:v>3403.2896195550961</c:v>
                </c:pt>
                <c:pt idx="2719">
                  <c:v>3156.5234778715953</c:v>
                </c:pt>
                <c:pt idx="2720">
                  <c:v>2785.6002605274734</c:v>
                </c:pt>
                <c:pt idx="2721">
                  <c:v>2830.4606075425359</c:v>
                </c:pt>
                <c:pt idx="2722">
                  <c:v>2672.2348242215294</c:v>
                </c:pt>
                <c:pt idx="2723">
                  <c:v>3279.3318931199001</c:v>
                </c:pt>
                <c:pt idx="2724">
                  <c:v>3516.2572828560919</c:v>
                </c:pt>
                <c:pt idx="2725">
                  <c:v>3961.0375166432036</c:v>
                </c:pt>
                <c:pt idx="2726">
                  <c:v>4207.782892497984</c:v>
                </c:pt>
                <c:pt idx="2727">
                  <c:v>3697.0967456439216</c:v>
                </c:pt>
                <c:pt idx="2728">
                  <c:v>3992.8908309222479</c:v>
                </c:pt>
                <c:pt idx="2729">
                  <c:v>3744.5310459273092</c:v>
                </c:pt>
                <c:pt idx="2730">
                  <c:v>4354.6178398485454</c:v>
                </c:pt>
                <c:pt idx="2731">
                  <c:v>4123.8244278476568</c:v>
                </c:pt>
                <c:pt idx="2732">
                  <c:v>3915.4962679284777</c:v>
                </c:pt>
                <c:pt idx="2733">
                  <c:v>3975.1735479998333</c:v>
                </c:pt>
                <c:pt idx="2734">
                  <c:v>3818.1637903811525</c:v>
                </c:pt>
                <c:pt idx="2735">
                  <c:v>3859.6777436571583</c:v>
                </c:pt>
                <c:pt idx="2736">
                  <c:v>4200.4373319362121</c:v>
                </c:pt>
                <c:pt idx="2737">
                  <c:v>4044.568489311906</c:v>
                </c:pt>
                <c:pt idx="2738">
                  <c:v>3915.4962679284777</c:v>
                </c:pt>
                <c:pt idx="2739">
                  <c:v>3852.7379591467525</c:v>
                </c:pt>
                <c:pt idx="2740">
                  <c:v>4123.8244278476568</c:v>
                </c:pt>
                <c:pt idx="2741">
                  <c:v>4556.9489848805624</c:v>
                </c:pt>
                <c:pt idx="2742">
                  <c:v>3926.0217899039053</c:v>
                </c:pt>
                <c:pt idx="2743">
                  <c:v>3776.9485868992224</c:v>
                </c:pt>
                <c:pt idx="2744">
                  <c:v>3239.0761463718459</c:v>
                </c:pt>
                <c:pt idx="2745">
                  <c:v>3271.5646488547222</c:v>
                </c:pt>
                <c:pt idx="2746">
                  <c:v>2865.8409581860442</c:v>
                </c:pt>
                <c:pt idx="2747">
                  <c:v>2838.9251792711862</c:v>
                </c:pt>
                <c:pt idx="2748">
                  <c:v>2718.4709496463138</c:v>
                </c:pt>
                <c:pt idx="2749">
                  <c:v>3180.8354906596078</c:v>
                </c:pt>
                <c:pt idx="2750">
                  <c:v>3830.2411183320964</c:v>
                </c:pt>
                <c:pt idx="2751">
                  <c:v>4416.9516555266009</c:v>
                </c:pt>
                <c:pt idx="2752">
                  <c:v>4834.5716903501252</c:v>
                </c:pt>
                <c:pt idx="2753">
                  <c:v>4572.4685934845156</c:v>
                </c:pt>
                <c:pt idx="2754">
                  <c:v>4012.4405585207528</c:v>
                </c:pt>
                <c:pt idx="2755">
                  <c:v>3377.8128227551097</c:v>
                </c:pt>
                <c:pt idx="2756">
                  <c:v>2923.0607352115612</c:v>
                </c:pt>
                <c:pt idx="2757">
                  <c:v>2615.847223513606</c:v>
                </c:pt>
                <c:pt idx="2758">
                  <c:v>2518.4378464730116</c:v>
                </c:pt>
                <c:pt idx="2759">
                  <c:v>2570.785493957163</c:v>
                </c:pt>
                <c:pt idx="2760">
                  <c:v>2097.4215302630182</c:v>
                </c:pt>
                <c:pt idx="2761">
                  <c:v>2518.4378464730116</c:v>
                </c:pt>
                <c:pt idx="2762">
                  <c:v>2816.3904066460746</c:v>
                </c:pt>
                <c:pt idx="2763">
                  <c:v>2810.7754083209202</c:v>
                </c:pt>
                <c:pt idx="2764">
                  <c:v>2834.6907870935643</c:v>
                </c:pt>
                <c:pt idx="2765">
                  <c:v>2928.8242446974373</c:v>
                </c:pt>
                <c:pt idx="2766">
                  <c:v>2995.6500275795001</c:v>
                </c:pt>
                <c:pt idx="2767">
                  <c:v>2951.9540434518235</c:v>
                </c:pt>
                <c:pt idx="2768">
                  <c:v>3099.2796296850843</c:v>
                </c:pt>
                <c:pt idx="2769">
                  <c:v>3648.3924369581964</c:v>
                </c:pt>
                <c:pt idx="2770">
                  <c:v>3870.103038058478</c:v>
                </c:pt>
                <c:pt idx="2771">
                  <c:v>4084.0682885880296</c:v>
                </c:pt>
                <c:pt idx="2772">
                  <c:v>4066.0821065203968</c:v>
                </c:pt>
                <c:pt idx="2773">
                  <c:v>4398.0002298142053</c:v>
                </c:pt>
                <c:pt idx="2774">
                  <c:v>3573.6666722801983</c:v>
                </c:pt>
                <c:pt idx="2775">
                  <c:v>3472.3925768585345</c:v>
                </c:pt>
                <c:pt idx="2776">
                  <c:v>3422.4810572935739</c:v>
                </c:pt>
                <c:pt idx="2777">
                  <c:v>2789.7856358455929</c:v>
                </c:pt>
                <c:pt idx="2778">
                  <c:v>3053.0966094819028</c:v>
                </c:pt>
                <c:pt idx="2779">
                  <c:v>2619.8483487574431</c:v>
                </c:pt>
                <c:pt idx="2780">
                  <c:v>2428.5481425668654</c:v>
                </c:pt>
                <c:pt idx="2781">
                  <c:v>2555.0057806237378</c:v>
                </c:pt>
                <c:pt idx="2782">
                  <c:v>2647.9705237020112</c:v>
                </c:pt>
                <c:pt idx="2783">
                  <c:v>2894.3565805209437</c:v>
                </c:pt>
                <c:pt idx="2784">
                  <c:v>2791.1816920177898</c:v>
                </c:pt>
                <c:pt idx="2785">
                  <c:v>2781.419073376434</c:v>
                </c:pt>
                <c:pt idx="2786">
                  <c:v>2764.7361645124888</c:v>
                </c:pt>
                <c:pt idx="2787">
                  <c:v>3123.2971890991257</c:v>
                </c:pt>
                <c:pt idx="2788">
                  <c:v>3079.8562723341443</c:v>
                </c:pt>
                <c:pt idx="2789">
                  <c:v>3308.959535028046</c:v>
                </c:pt>
                <c:pt idx="2790">
                  <c:v>3173.2246257526799</c:v>
                </c:pt>
                <c:pt idx="2791">
                  <c:v>3220.6082243454398</c:v>
                </c:pt>
                <c:pt idx="2792">
                  <c:v>3648.3924369581964</c:v>
                </c:pt>
                <c:pt idx="2793">
                  <c:v>4194.9337752064166</c:v>
                </c:pt>
                <c:pt idx="2794">
                  <c:v>3690.353296790835</c:v>
                </c:pt>
                <c:pt idx="2795">
                  <c:v>3749.6372239234506</c:v>
                </c:pt>
                <c:pt idx="2796">
                  <c:v>4111.1468912840537</c:v>
                </c:pt>
                <c:pt idx="2797">
                  <c:v>4658.2704863850304</c:v>
                </c:pt>
                <c:pt idx="2798">
                  <c:v>5206.7263445153985</c:v>
                </c:pt>
                <c:pt idx="2799">
                  <c:v>4630.9809229808761</c:v>
                </c:pt>
                <c:pt idx="2800">
                  <c:v>4396.1080742845179</c:v>
                </c:pt>
                <c:pt idx="2801">
                  <c:v>4167.4880905064583</c:v>
                </c:pt>
                <c:pt idx="2802">
                  <c:v>4001.7691796553272</c:v>
                </c:pt>
                <c:pt idx="2803">
                  <c:v>3819.8875663327308</c:v>
                </c:pt>
                <c:pt idx="2804">
                  <c:v>3910.2405689418833</c:v>
                </c:pt>
                <c:pt idx="2805">
                  <c:v>3605.0918248042508</c:v>
                </c:pt>
                <c:pt idx="2806">
                  <c:v>3268.4611885252252</c:v>
                </c:pt>
                <c:pt idx="2807">
                  <c:v>3087.3171612274323</c:v>
                </c:pt>
                <c:pt idx="2808">
                  <c:v>2853.0702713070391</c:v>
                </c:pt>
                <c:pt idx="2809">
                  <c:v>3017.6587972486914</c:v>
                </c:pt>
                <c:pt idx="2810">
                  <c:v>3153.4932155398046</c:v>
                </c:pt>
                <c:pt idx="2811">
                  <c:v>3117.2812090093948</c:v>
                </c:pt>
                <c:pt idx="2812">
                  <c:v>3102.2750672643415</c:v>
                </c:pt>
                <c:pt idx="2813">
                  <c:v>3114.2761180765697</c:v>
                </c:pt>
                <c:pt idx="2814">
                  <c:v>3078.3655384431099</c:v>
                </c:pt>
                <c:pt idx="2815">
                  <c:v>3145.9260458016861</c:v>
                </c:pt>
                <c:pt idx="2816">
                  <c:v>3596.8042606388935</c:v>
                </c:pt>
                <c:pt idx="2817">
                  <c:v>3676.8910089573155</c:v>
                </c:pt>
                <c:pt idx="2818">
                  <c:v>3517.8889567432298</c:v>
                </c:pt>
                <c:pt idx="2819">
                  <c:v>3183.8832408427261</c:v>
                </c:pt>
                <c:pt idx="2820">
                  <c:v>3499.9682849545143</c:v>
                </c:pt>
                <c:pt idx="2821">
                  <c:v>3478.8678993447497</c:v>
                </c:pt>
                <c:pt idx="2822">
                  <c:v>3610.0704686346498</c:v>
                </c:pt>
                <c:pt idx="2823">
                  <c:v>3771.8176385774045</c:v>
                </c:pt>
                <c:pt idx="2824">
                  <c:v>3736.0310543676974</c:v>
                </c:pt>
                <c:pt idx="2825">
                  <c:v>4075.0685820698736</c:v>
                </c:pt>
                <c:pt idx="2826">
                  <c:v>3835.424902601429</c:v>
                </c:pt>
                <c:pt idx="2827">
                  <c:v>4084.0682885880296</c:v>
                </c:pt>
                <c:pt idx="2828">
                  <c:v>4392.3253915083133</c:v>
                </c:pt>
                <c:pt idx="2829">
                  <c:v>4158.366202406557</c:v>
                </c:pt>
                <c:pt idx="2830">
                  <c:v>4416.9516555266009</c:v>
                </c:pt>
                <c:pt idx="2831">
                  <c:v>4176.6233088511044</c:v>
                </c:pt>
                <c:pt idx="2832">
                  <c:v>4171.1405776699021</c:v>
                </c:pt>
                <c:pt idx="2833">
                  <c:v>4356.4980720505018</c:v>
                </c:pt>
                <c:pt idx="2834">
                  <c:v>4894.9863599188784</c:v>
                </c:pt>
                <c:pt idx="2835">
                  <c:v>4658.2704863850304</c:v>
                </c:pt>
                <c:pt idx="2836">
                  <c:v>5299.9916026634919</c:v>
                </c:pt>
                <c:pt idx="2837">
                  <c:v>5077.173685512792</c:v>
                </c:pt>
                <c:pt idx="2838">
                  <c:v>4646.5417370032192</c:v>
                </c:pt>
                <c:pt idx="2839">
                  <c:v>4549.2023669314322</c:v>
                </c:pt>
                <c:pt idx="2840">
                  <c:v>4903.0794743353663</c:v>
                </c:pt>
                <c:pt idx="2841">
                  <c:v>4691.6090910215116</c:v>
                </c:pt>
                <c:pt idx="2842">
                  <c:v>4369.6748540770313</c:v>
                </c:pt>
                <c:pt idx="2843">
                  <c:v>4541.4645332398441</c:v>
                </c:pt>
                <c:pt idx="2844">
                  <c:v>4937.5747343129206</c:v>
                </c:pt>
                <c:pt idx="2845">
                  <c:v>4872.7762261392736</c:v>
                </c:pt>
                <c:pt idx="2846">
                  <c:v>4766.7050424989548</c:v>
                </c:pt>
                <c:pt idx="2847">
                  <c:v>4460.7463754235541</c:v>
                </c:pt>
                <c:pt idx="2848">
                  <c:v>4432.1519346917366</c:v>
                </c:pt>
                <c:pt idx="2849">
                  <c:v>4261.2944776061231</c:v>
                </c:pt>
                <c:pt idx="2850">
                  <c:v>4156.5434235594466</c:v>
                </c:pt>
                <c:pt idx="2851">
                  <c:v>3376.2247584544798</c:v>
                </c:pt>
                <c:pt idx="2852">
                  <c:v>3511.3652885748706</c:v>
                </c:pt>
                <c:pt idx="2853">
                  <c:v>3919.0026822885679</c:v>
                </c:pt>
                <c:pt idx="2854">
                  <c:v>3953.982085587998</c:v>
                </c:pt>
                <c:pt idx="2855">
                  <c:v>4313.3894852340009</c:v>
                </c:pt>
                <c:pt idx="2856">
                  <c:v>3975.1735479998333</c:v>
                </c:pt>
                <c:pt idx="2857">
                  <c:v>3859.6777436571583</c:v>
                </c:pt>
                <c:pt idx="2858">
                  <c:v>3894.5016947011873</c:v>
                </c:pt>
                <c:pt idx="2859">
                  <c:v>3840.6133618600124</c:v>
                </c:pt>
                <c:pt idx="2860">
                  <c:v>3847.5385833855662</c:v>
                </c:pt>
                <c:pt idx="2861">
                  <c:v>3633.364752481531</c:v>
                </c:pt>
                <c:pt idx="2862">
                  <c:v>3665.1383982024499</c:v>
                </c:pt>
                <c:pt idx="2863">
                  <c:v>3540.7854194826186</c:v>
                </c:pt>
                <c:pt idx="2864">
                  <c:v>3069.4312357877598</c:v>
                </c:pt>
                <c:pt idx="2865">
                  <c:v>2614.5144209457399</c:v>
                </c:pt>
                <c:pt idx="2866">
                  <c:v>3506.4778337250737</c:v>
                </c:pt>
                <c:pt idx="2867">
                  <c:v>3996.440592899366</c:v>
                </c:pt>
                <c:pt idx="2868">
                  <c:v>4187.603180491732</c:v>
                </c:pt>
                <c:pt idx="2869">
                  <c:v>4320.8661084194873</c:v>
                </c:pt>
                <c:pt idx="2870">
                  <c:v>4588.1932173006571</c:v>
                </c:pt>
                <c:pt idx="2871">
                  <c:v>4632.8830984352426</c:v>
                </c:pt>
                <c:pt idx="2872">
                  <c:v>4613.4172285730174</c:v>
                </c:pt>
                <c:pt idx="2873">
                  <c:v>3950.6546605114686</c:v>
                </c:pt>
                <c:pt idx="2874">
                  <c:v>3987.5701301895797</c:v>
                </c:pt>
                <c:pt idx="2875">
                  <c:v>4311.521678034821</c:v>
                </c:pt>
                <c:pt idx="2876">
                  <c:v>4379.1030905891621</c:v>
                </c:pt>
                <c:pt idx="2877">
                  <c:v>4152.899464015185</c:v>
                </c:pt>
                <c:pt idx="2878">
                  <c:v>4096.6901242723643</c:v>
                </c:pt>
                <c:pt idx="2879">
                  <c:v>4418.8497868523918</c:v>
                </c:pt>
                <c:pt idx="2880">
                  <c:v>3987.5701301895797</c:v>
                </c:pt>
                <c:pt idx="2881">
                  <c:v>4300.3261570606355</c:v>
                </c:pt>
                <c:pt idx="2882">
                  <c:v>4580.2415941058844</c:v>
                </c:pt>
                <c:pt idx="2883">
                  <c:v>4652.4036476712899</c:v>
                </c:pt>
                <c:pt idx="2884">
                  <c:v>4535.6669196424145</c:v>
                </c:pt>
                <c:pt idx="2885">
                  <c:v>4822.5487212273665</c:v>
                </c:pt>
                <c:pt idx="2886">
                  <c:v>4689.6436075569045</c:v>
                </c:pt>
                <c:pt idx="2887">
                  <c:v>4304.0558412909477</c:v>
                </c:pt>
                <c:pt idx="2888">
                  <c:v>4356.4980720505018</c:v>
                </c:pt>
                <c:pt idx="2889">
                  <c:v>3994.6654490433639</c:v>
                </c:pt>
                <c:pt idx="2890">
                  <c:v>4026.6985513387926</c:v>
                </c:pt>
                <c:pt idx="2891">
                  <c:v>4398.0002298142053</c:v>
                </c:pt>
                <c:pt idx="2892">
                  <c:v>4418.8497868523918</c:v>
                </c:pt>
                <c:pt idx="2893">
                  <c:v>4884.882496949027</c:v>
                </c:pt>
                <c:pt idx="2894">
                  <c:v>4673.9394980362258</c:v>
                </c:pt>
                <c:pt idx="2895">
                  <c:v>4390.4348641060669</c:v>
                </c:pt>
                <c:pt idx="2896">
                  <c:v>4623.150606044569</c:v>
                </c:pt>
                <c:pt idx="2897">
                  <c:v>4638.8200764990506</c:v>
                </c:pt>
                <c:pt idx="2898">
                  <c:v>3964.5683773922201</c:v>
                </c:pt>
                <c:pt idx="2899">
                  <c:v>3430.4987357277805</c:v>
                </c:pt>
                <c:pt idx="2900">
                  <c:v>3108.2717313290282</c:v>
                </c:pt>
                <c:pt idx="2901">
                  <c:v>3831.968527108691</c:v>
                </c:pt>
                <c:pt idx="2902">
                  <c:v>3472.3925768585345</c:v>
                </c:pt>
                <c:pt idx="2903">
                  <c:v>3245.247772810998</c:v>
                </c:pt>
                <c:pt idx="2904">
                  <c:v>3019.1298691096613</c:v>
                </c:pt>
                <c:pt idx="2905">
                  <c:v>3179.3123451991337</c:v>
                </c:pt>
                <c:pt idx="2906">
                  <c:v>3444.9620936545243</c:v>
                </c:pt>
                <c:pt idx="2907">
                  <c:v>3446.5716382914816</c:v>
                </c:pt>
                <c:pt idx="2908">
                  <c:v>3257.6145341521328</c:v>
                </c:pt>
                <c:pt idx="2909">
                  <c:v>3396.9084531817539</c:v>
                </c:pt>
                <c:pt idx="2910">
                  <c:v>3435.3153479143939</c:v>
                </c:pt>
                <c:pt idx="2911">
                  <c:v>3366.7068242609694</c:v>
                </c:pt>
                <c:pt idx="2912">
                  <c:v>3285.5545326252245</c:v>
                </c:pt>
                <c:pt idx="2913">
                  <c:v>3845.8064982149695</c:v>
                </c:pt>
                <c:pt idx="2914">
                  <c:v>3668.4937276233577</c:v>
                </c:pt>
                <c:pt idx="2915">
                  <c:v>3838.8833558671686</c:v>
                </c:pt>
                <c:pt idx="2916">
                  <c:v>4591.9176044526093</c:v>
                </c:pt>
                <c:pt idx="2917">
                  <c:v>4794.5726798026926</c:v>
                </c:pt>
                <c:pt idx="2918">
                  <c:v>5299.4607206385608</c:v>
                </c:pt>
                <c:pt idx="2919">
                  <c:v>5312.7952273657693</c:v>
                </c:pt>
                <c:pt idx="2920">
                  <c:v>4980.4094191934691</c:v>
                </c:pt>
                <c:pt idx="2921">
                  <c:v>5093.7680028473951</c:v>
                </c:pt>
                <c:pt idx="2922">
                  <c:v>4401.7861695460606</c:v>
                </c:pt>
                <c:pt idx="2923">
                  <c:v>4468.3922752758381</c:v>
                </c:pt>
                <c:pt idx="2924">
                  <c:v>5017.3214447750097</c:v>
                </c:pt>
                <c:pt idx="2925">
                  <c:v>4623.1433333754749</c:v>
                </c:pt>
                <c:pt idx="2926">
                  <c:v>4687.6786731100219</c:v>
                </c:pt>
                <c:pt idx="2927">
                  <c:v>4736.9669159843488</c:v>
                </c:pt>
                <c:pt idx="2928">
                  <c:v>4617.2836643514383</c:v>
                </c:pt>
                <c:pt idx="2929">
                  <c:v>4455.0176778677678</c:v>
                </c:pt>
                <c:pt idx="2930">
                  <c:v>4518.3036878776311</c:v>
                </c:pt>
                <c:pt idx="2931">
                  <c:v>4497.142209185814</c:v>
                </c:pt>
                <c:pt idx="2932">
                  <c:v>4862.7029598451209</c:v>
                </c:pt>
                <c:pt idx="2933">
                  <c:v>4597.8838502972694</c:v>
                </c:pt>
                <c:pt idx="2934">
                  <c:v>4091.2775866405455</c:v>
                </c:pt>
                <c:pt idx="2935">
                  <c:v>4358.3788454043297</c:v>
                </c:pt>
                <c:pt idx="2936">
                  <c:v>4215.1370118243703</c:v>
                </c:pt>
                <c:pt idx="2937">
                  <c:v>4343.3478064658348</c:v>
                </c:pt>
                <c:pt idx="2938">
                  <c:v>3968.1013357860602</c:v>
                </c:pt>
                <c:pt idx="2939">
                  <c:v>3859.6777436571583</c:v>
                </c:pt>
                <c:pt idx="2940">
                  <c:v>4112.9563749250319</c:v>
                </c:pt>
                <c:pt idx="2941">
                  <c:v>4479.8774989863095</c:v>
                </c:pt>
                <c:pt idx="2942">
                  <c:v>4699.4765165909594</c:v>
                </c:pt>
                <c:pt idx="2943">
                  <c:v>4588.0233989178641</c:v>
                </c:pt>
                <c:pt idx="2944">
                  <c:v>4675.9005915063372</c:v>
                </c:pt>
                <c:pt idx="2945">
                  <c:v>4493.3017805212994</c:v>
                </c:pt>
                <c:pt idx="2946">
                  <c:v>4198.6022785187661</c:v>
                </c:pt>
                <c:pt idx="2947">
                  <c:v>3903.2402891153019</c:v>
                </c:pt>
                <c:pt idx="2948">
                  <c:v>3852.7379591467525</c:v>
                </c:pt>
                <c:pt idx="2949">
                  <c:v>3880.5470886065905</c:v>
                </c:pt>
                <c:pt idx="2950">
                  <c:v>3982.2541582677991</c:v>
                </c:pt>
                <c:pt idx="2951">
                  <c:v>4281.7100524089374</c:v>
                </c:pt>
                <c:pt idx="2952">
                  <c:v>4298.4621232083591</c:v>
                </c:pt>
                <c:pt idx="2953">
                  <c:v>3844.0749329558757</c:v>
                </c:pt>
                <c:pt idx="2954">
                  <c:v>4026.6985513387926</c:v>
                </c:pt>
                <c:pt idx="2955">
                  <c:v>4060.6965680067692</c:v>
                </c:pt>
                <c:pt idx="2956">
                  <c:v>4030.2683193503385</c:v>
                </c:pt>
                <c:pt idx="2957">
                  <c:v>3941.8454144793991</c:v>
                </c:pt>
                <c:pt idx="2958">
                  <c:v>3671.851104225057</c:v>
                </c:pt>
                <c:pt idx="2959">
                  <c:v>3758.1578324478928</c:v>
                </c:pt>
                <c:pt idx="2960">
                  <c:v>3257.6145341521328</c:v>
                </c:pt>
                <c:pt idx="2961">
                  <c:v>2912.9927966509381</c:v>
                </c:pt>
                <c:pt idx="2962">
                  <c:v>2956.3043925790676</c:v>
                </c:pt>
                <c:pt idx="2963">
                  <c:v>3368.2919027774433</c:v>
                </c:pt>
                <c:pt idx="2964">
                  <c:v>3782.08418632964</c:v>
                </c:pt>
                <c:pt idx="2965">
                  <c:v>4599.8236128298377</c:v>
                </c:pt>
                <c:pt idx="2966">
                  <c:v>5017.3214447750097</c:v>
                </c:pt>
                <c:pt idx="2967">
                  <c:v>5416.278340980487</c:v>
                </c:pt>
                <c:pt idx="2968">
                  <c:v>5242.6298209208253</c:v>
                </c:pt>
                <c:pt idx="2969">
                  <c:v>5444.138330741458</c:v>
                </c:pt>
                <c:pt idx="2970">
                  <c:v>5228.0931892776398</c:v>
                </c:pt>
                <c:pt idx="2971">
                  <c:v>5291.4672913063951</c:v>
                </c:pt>
                <c:pt idx="2972">
                  <c:v>5303.6789168221885</c:v>
                </c:pt>
                <c:pt idx="2973">
                  <c:v>5352.3491619198094</c:v>
                </c:pt>
                <c:pt idx="2974">
                  <c:v>5157.3692864433478</c:v>
                </c:pt>
                <c:pt idx="2975">
                  <c:v>5825.7170045036401</c:v>
                </c:pt>
                <c:pt idx="2976">
                  <c:v>6087.466790464131</c:v>
                </c:pt>
                <c:pt idx="2977">
                  <c:v>5836.7463787164788</c:v>
                </c:pt>
                <c:pt idx="2978">
                  <c:v>5988.1306999582548</c:v>
                </c:pt>
                <c:pt idx="2979">
                  <c:v>5674.8781845338826</c:v>
                </c:pt>
                <c:pt idx="2980">
                  <c:v>5234.1671432643061</c:v>
                </c:pt>
                <c:pt idx="2981">
                  <c:v>5223.9151714764739</c:v>
                </c:pt>
                <c:pt idx="2982">
                  <c:v>4980.4094191934691</c:v>
                </c:pt>
                <c:pt idx="2983">
                  <c:v>4499.0632438498096</c:v>
                </c:pt>
                <c:pt idx="2984">
                  <c:v>4003.5464272295089</c:v>
                </c:pt>
                <c:pt idx="2985">
                  <c:v>3534.2334666303441</c:v>
                </c:pt>
                <c:pt idx="2986">
                  <c:v>3712.299530803597</c:v>
                </c:pt>
                <c:pt idx="2987">
                  <c:v>3871.8424101843925</c:v>
                </c:pt>
                <c:pt idx="2988">
                  <c:v>4120.1996190064037</c:v>
                </c:pt>
                <c:pt idx="2989">
                  <c:v>4570.7844083477748</c:v>
                </c:pt>
                <c:pt idx="2990">
                  <c:v>4756.778546227245</c:v>
                </c:pt>
                <c:pt idx="2991">
                  <c:v>4888.9223720003602</c:v>
                </c:pt>
                <c:pt idx="2992">
                  <c:v>4683.7504509626724</c:v>
                </c:pt>
                <c:pt idx="2993">
                  <c:v>4836.577459246012</c:v>
                </c:pt>
                <c:pt idx="2994">
                  <c:v>4069.6751096468529</c:v>
                </c:pt>
                <c:pt idx="2995">
                  <c:v>4330.2240306158237</c:v>
                </c:pt>
                <c:pt idx="2996">
                  <c:v>4141.9803649759169</c:v>
                </c:pt>
                <c:pt idx="2997">
                  <c:v>4405.5742813603183</c:v>
                </c:pt>
                <c:pt idx="2998">
                  <c:v>4033.840196530512</c:v>
                </c:pt>
                <c:pt idx="2999">
                  <c:v>4244.6391764414502</c:v>
                </c:pt>
                <c:pt idx="3000">
                  <c:v>4252.0361643399501</c:v>
                </c:pt>
                <c:pt idx="3001">
                  <c:v>4244.6391764414502</c:v>
                </c:pt>
                <c:pt idx="3002">
                  <c:v>4326.4792420969807</c:v>
                </c:pt>
                <c:pt idx="3003">
                  <c:v>5060.6154476689699</c:v>
                </c:pt>
                <c:pt idx="3004">
                  <c:v>4955.9022545246999</c:v>
                </c:pt>
                <c:pt idx="3005">
                  <c:v>4776.6453389856961</c:v>
                </c:pt>
                <c:pt idx="3006">
                  <c:v>4832.5664760702666</c:v>
                </c:pt>
                <c:pt idx="3007">
                  <c:v>4814.544492619345</c:v>
                </c:pt>
                <c:pt idx="3008">
                  <c:v>4648.4951597930967</c:v>
                </c:pt>
                <c:pt idx="3009">
                  <c:v>4677.8622334573474</c:v>
                </c:pt>
                <c:pt idx="3010">
                  <c:v>5206.7263445153985</c:v>
                </c:pt>
                <c:pt idx="3011">
                  <c:v>5173.9524547488136</c:v>
                </c:pt>
                <c:pt idx="3012">
                  <c:v>5446.2853551668723</c:v>
                </c:pt>
                <c:pt idx="3013">
                  <c:v>5733.6183037690907</c:v>
                </c:pt>
                <c:pt idx="3014">
                  <c:v>5734.6754230101606</c:v>
                </c:pt>
                <c:pt idx="3015">
                  <c:v>5714.0099997974967</c:v>
                </c:pt>
                <c:pt idx="3016">
                  <c:v>5849.9999922821944</c:v>
                </c:pt>
                <c:pt idx="3017">
                  <c:v>5763.6158889309418</c:v>
                </c:pt>
                <c:pt idx="3018">
                  <c:v>5414.1392105387868</c:v>
                </c:pt>
                <c:pt idx="3019">
                  <c:v>5204.6194954671018</c:v>
                </c:pt>
                <c:pt idx="3020">
                  <c:v>4764.7186395341641</c:v>
                </c:pt>
                <c:pt idx="3021">
                  <c:v>4499.0632438498096</c:v>
                </c:pt>
                <c:pt idx="3022">
                  <c:v>4332.0972349289932</c:v>
                </c:pt>
                <c:pt idx="3023">
                  <c:v>4531.8045863958268</c:v>
                </c:pt>
                <c:pt idx="3024">
                  <c:v>4281.7100524089374</c:v>
                </c:pt>
                <c:pt idx="3025">
                  <c:v>3814.7177943884631</c:v>
                </c:pt>
                <c:pt idx="3026">
                  <c:v>4017.7833548348558</c:v>
                </c:pt>
                <c:pt idx="3027">
                  <c:v>4332.0972349289932</c:v>
                </c:pt>
                <c:pt idx="3028">
                  <c:v>4318.9961433090748</c:v>
                </c:pt>
                <c:pt idx="3029">
                  <c:v>4246.4876185013272</c:v>
                </c:pt>
                <c:pt idx="3030">
                  <c:v>4152.899464015185</c:v>
                </c:pt>
                <c:pt idx="3031">
                  <c:v>3999.992458127485</c:v>
                </c:pt>
                <c:pt idx="3032">
                  <c:v>4001.7691796553272</c:v>
                </c:pt>
                <c:pt idx="3033">
                  <c:v>3676.8910089573155</c:v>
                </c:pt>
                <c:pt idx="3034">
                  <c:v>4603.7047744417241</c:v>
                </c:pt>
                <c:pt idx="3035">
                  <c:v>4613.3751287257301</c:v>
                </c:pt>
                <c:pt idx="3036">
                  <c:v>5343.8634731927577</c:v>
                </c:pt>
                <c:pt idx="3037">
                  <c:v>5677.0941642166063</c:v>
                </c:pt>
                <c:pt idx="3038">
                  <c:v>5672.7616071681168</c:v>
                </c:pt>
                <c:pt idx="3039">
                  <c:v>5889.3957899692205</c:v>
                </c:pt>
                <c:pt idx="3040">
                  <c:v>5826.2795594429299</c:v>
                </c:pt>
                <c:pt idx="3041">
                  <c:v>5701.4031501011596</c:v>
                </c:pt>
                <c:pt idx="3042">
                  <c:v>5215.5658147654703</c:v>
                </c:pt>
                <c:pt idx="3043">
                  <c:v>5093.7680028473951</c:v>
                </c:pt>
                <c:pt idx="3044">
                  <c:v>4615.3291207068542</c:v>
                </c:pt>
                <c:pt idx="3045">
                  <c:v>4941.6436049235881</c:v>
                </c:pt>
                <c:pt idx="3046">
                  <c:v>5165.6564342218908</c:v>
                </c:pt>
                <c:pt idx="3047">
                  <c:v>4846.614625650066</c:v>
                </c:pt>
                <c:pt idx="3048">
                  <c:v>4685.7142876041735</c:v>
                </c:pt>
                <c:pt idx="3049">
                  <c:v>4868.7452519390536</c:v>
                </c:pt>
                <c:pt idx="3050">
                  <c:v>5108.3176578398379</c:v>
                </c:pt>
                <c:pt idx="3051">
                  <c:v>4846.614625650066</c:v>
                </c:pt>
                <c:pt idx="3052">
                  <c:v>5183.5822554349716</c:v>
                </c:pt>
                <c:pt idx="3053">
                  <c:v>5229.9392217051854</c:v>
                </c:pt>
                <c:pt idx="3054">
                  <c:v>5341.743453325972</c:v>
                </c:pt>
                <c:pt idx="3055">
                  <c:v>5354.4719867874301</c:v>
                </c:pt>
                <c:pt idx="3056">
                  <c:v>5554.3577468625936</c:v>
                </c:pt>
                <c:pt idx="3057">
                  <c:v>5602.3590028460321</c:v>
                </c:pt>
                <c:pt idx="3058">
                  <c:v>5812.8135873673818</c:v>
                </c:pt>
                <c:pt idx="3059">
                  <c:v>5801.5013079946193</c:v>
                </c:pt>
                <c:pt idx="3060">
                  <c:v>6338.2677457061736</c:v>
                </c:pt>
                <c:pt idx="3061">
                  <c:v>6031.4828386948293</c:v>
                </c:pt>
                <c:pt idx="3062">
                  <c:v>6197.7624946490396</c:v>
                </c:pt>
                <c:pt idx="3063">
                  <c:v>6215.3585648265071</c:v>
                </c:pt>
                <c:pt idx="3064">
                  <c:v>6797.8185482963181</c:v>
                </c:pt>
                <c:pt idx="3065">
                  <c:v>6548.7131847193677</c:v>
                </c:pt>
                <c:pt idx="3066">
                  <c:v>6135.3319733916969</c:v>
                </c:pt>
                <c:pt idx="3067">
                  <c:v>5921.0248947977916</c:v>
                </c:pt>
                <c:pt idx="3068">
                  <c:v>5255.30461678144</c:v>
                </c:pt>
                <c:pt idx="3069">
                  <c:v>5202.5132148388893</c:v>
                </c:pt>
                <c:pt idx="3070">
                  <c:v>5210.9417481789915</c:v>
                </c:pt>
                <c:pt idx="3071">
                  <c:v>5056.481521027099</c:v>
                </c:pt>
                <c:pt idx="3072">
                  <c:v>4812.5448202819125</c:v>
                </c:pt>
                <c:pt idx="3073">
                  <c:v>5170.9871636769603</c:v>
                </c:pt>
                <c:pt idx="3074">
                  <c:v>5042.0305074716507</c:v>
                </c:pt>
                <c:pt idx="3075">
                  <c:v>4588.0233989178641</c:v>
                </c:pt>
                <c:pt idx="3076">
                  <c:v>4401.7861695460606</c:v>
                </c:pt>
                <c:pt idx="3077">
                  <c:v>4123.8244278476568</c:v>
                </c:pt>
                <c:pt idx="3078">
                  <c:v>4371.5594176741652</c:v>
                </c:pt>
                <c:pt idx="3079">
                  <c:v>4118.3880114027143</c:v>
                </c:pt>
                <c:pt idx="3080">
                  <c:v>4255.7378787268335</c:v>
                </c:pt>
                <c:pt idx="3081">
                  <c:v>4782.6161449687934</c:v>
                </c:pt>
                <c:pt idx="3082">
                  <c:v>4792.5785417387715</c:v>
                </c:pt>
                <c:pt idx="3083">
                  <c:v>4921.3215868223297</c:v>
                </c:pt>
                <c:pt idx="3084">
                  <c:v>4915.2358641978153</c:v>
                </c:pt>
                <c:pt idx="3085">
                  <c:v>4862.7029598451209</c:v>
                </c:pt>
                <c:pt idx="3086">
                  <c:v>4666.1006074309971</c:v>
                </c:pt>
                <c:pt idx="3087">
                  <c:v>4562.7647160091665</c:v>
                </c:pt>
                <c:pt idx="3088">
                  <c:v>3996.440592899366</c:v>
                </c:pt>
                <c:pt idx="3089">
                  <c:v>3493.4667975436309</c:v>
                </c:pt>
                <c:pt idx="3090">
                  <c:v>3596.8042606388935</c:v>
                </c:pt>
                <c:pt idx="3091">
                  <c:v>3214.4678862018159</c:v>
                </c:pt>
                <c:pt idx="3092">
                  <c:v>3203.7410834313014</c:v>
                </c:pt>
                <c:pt idx="3093">
                  <c:v>3312.0885745703167</c:v>
                </c:pt>
                <c:pt idx="3094">
                  <c:v>3851.0043137734147</c:v>
                </c:pt>
                <c:pt idx="3095">
                  <c:v>3596.8042606388935</c:v>
                </c:pt>
                <c:pt idx="3096">
                  <c:v>3557.2007175600529</c:v>
                </c:pt>
                <c:pt idx="3097">
                  <c:v>3379.4013849595754</c:v>
                </c:pt>
                <c:pt idx="3098">
                  <c:v>3816.4405330924078</c:v>
                </c:pt>
                <c:pt idx="3099">
                  <c:v>3681.9355233582141</c:v>
                </c:pt>
                <c:pt idx="3100">
                  <c:v>3980.4832181107045</c:v>
                </c:pt>
                <c:pt idx="3101">
                  <c:v>4566.6446177708376</c:v>
                </c:pt>
                <c:pt idx="3102">
                  <c:v>4231.7150991036406</c:v>
                </c:pt>
                <c:pt idx="3103">
                  <c:v>3700.4715484897038</c:v>
                </c:pt>
                <c:pt idx="3104">
                  <c:v>3430.4987357277805</c:v>
                </c:pt>
                <c:pt idx="3105">
                  <c:v>3296.4630842361694</c:v>
                </c:pt>
                <c:pt idx="3106">
                  <c:v>3759.863501634783</c:v>
                </c:pt>
                <c:pt idx="3107">
                  <c:v>4240.9439016840151</c:v>
                </c:pt>
                <c:pt idx="3108">
                  <c:v>5095.8448313089875</c:v>
                </c:pt>
                <c:pt idx="3109">
                  <c:v>5560.8871636086287</c:v>
                </c:pt>
                <c:pt idx="3110">
                  <c:v>5207.2253592867855</c:v>
                </c:pt>
                <c:pt idx="3111">
                  <c:v>5437.7006431972968</c:v>
                </c:pt>
                <c:pt idx="3112">
                  <c:v>4903.0794743353663</c:v>
                </c:pt>
                <c:pt idx="3113">
                  <c:v>4611.4216883302006</c:v>
                </c:pt>
                <c:pt idx="3114">
                  <c:v>4510.6009413835136</c:v>
                </c:pt>
                <c:pt idx="3115">
                  <c:v>4330.2240306158237</c:v>
                </c:pt>
                <c:pt idx="3116">
                  <c:v>3688.6687167970058</c:v>
                </c:pt>
                <c:pt idx="3117">
                  <c:v>3655.0846867811611</c:v>
                </c:pt>
                <c:pt idx="3118">
                  <c:v>3763.2763881148994</c:v>
                </c:pt>
                <c:pt idx="3119">
                  <c:v>3710.6082781959826</c:v>
                </c:pt>
                <c:pt idx="3120">
                  <c:v>3436.9218866325268</c:v>
                </c:pt>
                <c:pt idx="3121">
                  <c:v>3493.4667975436309</c:v>
                </c:pt>
                <c:pt idx="3122">
                  <c:v>3763.2763881148994</c:v>
                </c:pt>
                <c:pt idx="3123">
                  <c:v>3838.8833558671686</c:v>
                </c:pt>
                <c:pt idx="3124">
                  <c:v>4060.6965680067692</c:v>
                </c:pt>
                <c:pt idx="3125">
                  <c:v>4420.748461899555</c:v>
                </c:pt>
                <c:pt idx="3126">
                  <c:v>4360.2601599878944</c:v>
                </c:pt>
                <c:pt idx="3127">
                  <c:v>4364.0244131556983</c:v>
                </c:pt>
                <c:pt idx="3128">
                  <c:v>4255.7378787268335</c:v>
                </c:pt>
                <c:pt idx="3129">
                  <c:v>3889.2648038369266</c:v>
                </c:pt>
                <c:pt idx="3130">
                  <c:v>4073.2702287939392</c:v>
                </c:pt>
                <c:pt idx="3131">
                  <c:v>4640.6847523102097</c:v>
                </c:pt>
                <c:pt idx="3132">
                  <c:v>4804.5516678898248</c:v>
                </c:pt>
                <c:pt idx="3133">
                  <c:v>5325.6194559923169</c:v>
                </c:pt>
                <c:pt idx="3134">
                  <c:v>5192.6509665103076</c:v>
                </c:pt>
                <c:pt idx="3135">
                  <c:v>5278.6979696671051</c:v>
                </c:pt>
                <c:pt idx="3136">
                  <c:v>5348.1051955559469</c:v>
                </c:pt>
                <c:pt idx="3137">
                  <c:v>4772.667563751681</c:v>
                </c:pt>
                <c:pt idx="3138">
                  <c:v>4630.9809229808761</c:v>
                </c:pt>
                <c:pt idx="3139">
                  <c:v>4592.0678348728188</c:v>
                </c:pt>
                <c:pt idx="3140">
                  <c:v>4617.3060318766347</c:v>
                </c:pt>
                <c:pt idx="3141">
                  <c:v>4611.473645999823</c:v>
                </c:pt>
                <c:pt idx="3142">
                  <c:v>4592.0678348728188</c:v>
                </c:pt>
                <c:pt idx="3143">
                  <c:v>4609.468799442403</c:v>
                </c:pt>
                <c:pt idx="3144">
                  <c:v>4617.3060318766347</c:v>
                </c:pt>
                <c:pt idx="3145">
                  <c:v>4705.3828542119136</c:v>
                </c:pt>
                <c:pt idx="3146">
                  <c:v>4744.8849534877472</c:v>
                </c:pt>
                <c:pt idx="3147">
                  <c:v>4796.5673709488647</c:v>
                </c:pt>
                <c:pt idx="3148">
                  <c:v>4962.0214910807072</c:v>
                </c:pt>
                <c:pt idx="3149">
                  <c:v>5246.921838168365</c:v>
                </c:pt>
                <c:pt idx="3150">
                  <c:v>5217.6523192672475</c:v>
                </c:pt>
                <c:pt idx="3151">
                  <c:v>5203.0584680260254</c:v>
                </c:pt>
                <c:pt idx="3152">
                  <c:v>5157.3692864433478</c:v>
                </c:pt>
                <c:pt idx="3153">
                  <c:v>5742.3474851749597</c:v>
                </c:pt>
                <c:pt idx="3154">
                  <c:v>6197.0796893235174</c:v>
                </c:pt>
                <c:pt idx="3155">
                  <c:v>6009.5395562024542</c:v>
                </c:pt>
                <c:pt idx="3156">
                  <c:v>6428.767941649613</c:v>
                </c:pt>
                <c:pt idx="3157">
                  <c:v>6724.3249861555541</c:v>
                </c:pt>
                <c:pt idx="3158">
                  <c:v>6504.7156129091063</c:v>
                </c:pt>
                <c:pt idx="3159">
                  <c:v>6346.5927161355812</c:v>
                </c:pt>
                <c:pt idx="3160">
                  <c:v>6415.0231045281698</c:v>
                </c:pt>
                <c:pt idx="3161">
                  <c:v>6268.5660156513786</c:v>
                </c:pt>
                <c:pt idx="3162">
                  <c:v>5786.1263125377245</c:v>
                </c:pt>
                <c:pt idx="3163">
                  <c:v>6359.2785609383855</c:v>
                </c:pt>
                <c:pt idx="3164">
                  <c:v>5200.4075025540706</c:v>
                </c:pt>
                <c:pt idx="3165">
                  <c:v>5526.1226665150079</c:v>
                </c:pt>
                <c:pt idx="3166">
                  <c:v>5597.9838691094783</c:v>
                </c:pt>
                <c:pt idx="3167">
                  <c:v>5431.2680326935215</c:v>
                </c:pt>
                <c:pt idx="3168">
                  <c:v>5293.1376208834108</c:v>
                </c:pt>
                <c:pt idx="3169">
                  <c:v>5259.5825315653692</c:v>
                </c:pt>
                <c:pt idx="3170">
                  <c:v>4897.0088029562166</c:v>
                </c:pt>
                <c:pt idx="3171">
                  <c:v>5495.8228448819655</c:v>
                </c:pt>
                <c:pt idx="3172">
                  <c:v>5489.3444689147263</c:v>
                </c:pt>
                <c:pt idx="3173">
                  <c:v>5454.8790977333465</c:v>
                </c:pt>
                <c:pt idx="3174">
                  <c:v>4874.7925473107271</c:v>
                </c:pt>
                <c:pt idx="3175">
                  <c:v>4822.5487212273665</c:v>
                </c:pt>
                <c:pt idx="3176">
                  <c:v>4439.7651341766996</c:v>
                </c:pt>
                <c:pt idx="3177">
                  <c:v>4152.899464015185</c:v>
                </c:pt>
                <c:pt idx="3178">
                  <c:v>4010.6606795469156</c:v>
                </c:pt>
                <c:pt idx="3179">
                  <c:v>4717.2103715678431</c:v>
                </c:pt>
                <c:pt idx="3180">
                  <c:v>5102.0787035940048</c:v>
                </c:pt>
                <c:pt idx="3181">
                  <c:v>5318.4602297963984</c:v>
                </c:pt>
                <c:pt idx="3182">
                  <c:v>5772.5401958204611</c:v>
                </c:pt>
                <c:pt idx="3183">
                  <c:v>5722.7192730360202</c:v>
                </c:pt>
                <c:pt idx="3184">
                  <c:v>5785.9439215783677</c:v>
                </c:pt>
                <c:pt idx="3185">
                  <c:v>5578.3239541597986</c:v>
                </c:pt>
                <c:pt idx="3186">
                  <c:v>5571.7808927147316</c:v>
                </c:pt>
                <c:pt idx="3187">
                  <c:v>5150.0407113445572</c:v>
                </c:pt>
                <c:pt idx="3188">
                  <c:v>5191.990335314943</c:v>
                </c:pt>
                <c:pt idx="3189">
                  <c:v>5441.9918706541794</c:v>
                </c:pt>
                <c:pt idx="3190">
                  <c:v>5248.9828117999214</c:v>
                </c:pt>
                <c:pt idx="3191">
                  <c:v>5343.8634731927577</c:v>
                </c:pt>
                <c:pt idx="3192">
                  <c:v>5730.2316607723888</c:v>
                </c:pt>
                <c:pt idx="3193">
                  <c:v>5725.7901947558512</c:v>
                </c:pt>
                <c:pt idx="3194">
                  <c:v>5745.7948784667624</c:v>
                </c:pt>
                <c:pt idx="3195">
                  <c:v>5866.8022246603432</c:v>
                </c:pt>
                <c:pt idx="3196">
                  <c:v>5957.5243757258422</c:v>
                </c:pt>
                <c:pt idx="3197">
                  <c:v>5889.3957899692205</c:v>
                </c:pt>
                <c:pt idx="3198">
                  <c:v>5472.0936936462931</c:v>
                </c:pt>
                <c:pt idx="3199">
                  <c:v>4941.6436049235881</c:v>
                </c:pt>
                <c:pt idx="3200">
                  <c:v>4860.6899739620922</c:v>
                </c:pt>
                <c:pt idx="3201">
                  <c:v>5011.1568184336638</c:v>
                </c:pt>
                <c:pt idx="3202">
                  <c:v>5263.6963191766281</c:v>
                </c:pt>
                <c:pt idx="3203">
                  <c:v>5341.743453325972</c:v>
                </c:pt>
                <c:pt idx="3204">
                  <c:v>5729.2570324268445</c:v>
                </c:pt>
                <c:pt idx="3205">
                  <c:v>5805.8991609784252</c:v>
                </c:pt>
                <c:pt idx="3206">
                  <c:v>5801.5013079946193</c:v>
                </c:pt>
                <c:pt idx="3207">
                  <c:v>5832.332960091584</c:v>
                </c:pt>
                <c:pt idx="3208">
                  <c:v>5862.2904569334451</c:v>
                </c:pt>
                <c:pt idx="3209">
                  <c:v>5803.8478096364697</c:v>
                </c:pt>
                <c:pt idx="3210">
                  <c:v>5285.0800594825323</c:v>
                </c:pt>
                <c:pt idx="3211">
                  <c:v>4628.9855525669464</c:v>
                </c:pt>
                <c:pt idx="3212">
                  <c:v>4601.6627574112426</c:v>
                </c:pt>
                <c:pt idx="3213">
                  <c:v>4713.2656662350646</c:v>
                </c:pt>
                <c:pt idx="3214">
                  <c:v>4434.0544179686894</c:v>
                </c:pt>
                <c:pt idx="3215">
                  <c:v>4824.5511635773955</c:v>
                </c:pt>
                <c:pt idx="3216">
                  <c:v>4752.8118096314765</c:v>
                </c:pt>
                <c:pt idx="3217">
                  <c:v>4652.4036476712899</c:v>
                </c:pt>
                <c:pt idx="3218">
                  <c:v>4420.748461899555</c:v>
                </c:pt>
                <c:pt idx="3219">
                  <c:v>4636.7828314784911</c:v>
                </c:pt>
                <c:pt idx="3220">
                  <c:v>5229.9392217051854</c:v>
                </c:pt>
                <c:pt idx="3221">
                  <c:v>4892.9644737982499</c:v>
                </c:pt>
                <c:pt idx="3222">
                  <c:v>4590.130253533448</c:v>
                </c:pt>
                <c:pt idx="3223">
                  <c:v>4160.1895140741381</c:v>
                </c:pt>
                <c:pt idx="3224">
                  <c:v>3470.775002702776</c:v>
                </c:pt>
                <c:pt idx="3225">
                  <c:v>3090.3048873053253</c:v>
                </c:pt>
                <c:pt idx="3226">
                  <c:v>3126.3080794984185</c:v>
                </c:pt>
                <c:pt idx="3227">
                  <c:v>3387.3516672709015</c:v>
                </c:pt>
                <c:pt idx="3228">
                  <c:v>3749.6372239234506</c:v>
                </c:pt>
                <c:pt idx="3229">
                  <c:v>4307.7876814080419</c:v>
                </c:pt>
                <c:pt idx="3230">
                  <c:v>5097.9222242028272</c:v>
                </c:pt>
                <c:pt idx="3231">
                  <c:v>5206.7263445153985</c:v>
                </c:pt>
                <c:pt idx="3232">
                  <c:v>5191.990335314943</c:v>
                </c:pt>
                <c:pt idx="3233">
                  <c:v>5291.4672913063951</c:v>
                </c:pt>
                <c:pt idx="3234">
                  <c:v>5062.6832556443578</c:v>
                </c:pt>
                <c:pt idx="3235">
                  <c:v>4330.2240306158237</c:v>
                </c:pt>
                <c:pt idx="3236">
                  <c:v>3864.888047393028</c:v>
                </c:pt>
                <c:pt idx="3237">
                  <c:v>3678.5720014681565</c:v>
                </c:pt>
                <c:pt idx="3238">
                  <c:v>3894.5016947011873</c:v>
                </c:pt>
                <c:pt idx="3239">
                  <c:v>4105.7216248257791</c:v>
                </c:pt>
                <c:pt idx="3240">
                  <c:v>4272.4221813494987</c:v>
                </c:pt>
                <c:pt idx="3241">
                  <c:v>4089.4744674127965</c:v>
                </c:pt>
                <c:pt idx="3242">
                  <c:v>3969.8686017944456</c:v>
                </c:pt>
                <c:pt idx="3243">
                  <c:v>4220.6582210061852</c:v>
                </c:pt>
                <c:pt idx="3244">
                  <c:v>4250.1861123727122</c:v>
                </c:pt>
                <c:pt idx="3245">
                  <c:v>4603.7047744417241</c:v>
                </c:pt>
                <c:pt idx="3246">
                  <c:v>4341.4713601468238</c:v>
                </c:pt>
                <c:pt idx="3247">
                  <c:v>3825.0620069449051</c:v>
                </c:pt>
                <c:pt idx="3248">
                  <c:v>3795.8018729217342</c:v>
                </c:pt>
                <c:pt idx="3249">
                  <c:v>3506.4778337250737</c:v>
                </c:pt>
                <c:pt idx="3250">
                  <c:v>3656.759026968969</c:v>
                </c:pt>
                <c:pt idx="3251">
                  <c:v>3854.4721247437542</c:v>
                </c:pt>
                <c:pt idx="3252">
                  <c:v>4222.4996948986409</c:v>
                </c:pt>
                <c:pt idx="3253">
                  <c:v>4790.5849566804127</c:v>
                </c:pt>
                <c:pt idx="3254">
                  <c:v>5060.6154476689699</c:v>
                </c:pt>
                <c:pt idx="3255">
                  <c:v>5181.4816547896808</c:v>
                </c:pt>
                <c:pt idx="3256">
                  <c:v>4858.6775436920525</c:v>
                </c:pt>
                <c:pt idx="3257">
                  <c:v>5085.466331789693</c:v>
                </c:pt>
                <c:pt idx="3258">
                  <c:v>4687.6786731100219</c:v>
                </c:pt>
                <c:pt idx="3259">
                  <c:v>4721.157277266112</c:v>
                </c:pt>
                <c:pt idx="3260">
                  <c:v>4379.1030905891621</c:v>
                </c:pt>
                <c:pt idx="3261">
                  <c:v>3794.0853511481073</c:v>
                </c:pt>
                <c:pt idx="3262">
                  <c:v>3506.4778337250737</c:v>
                </c:pt>
                <c:pt idx="3263">
                  <c:v>3849.2711885456979</c:v>
                </c:pt>
                <c:pt idx="3264">
                  <c:v>3875.3227177606268</c:v>
                </c:pt>
                <c:pt idx="3265">
                  <c:v>3873.5823033924307</c:v>
                </c:pt>
                <c:pt idx="3266">
                  <c:v>3717.3763718842461</c:v>
                </c:pt>
                <c:pt idx="3267">
                  <c:v>3896.2483690785289</c:v>
                </c:pt>
                <c:pt idx="3268">
                  <c:v>3838.8833558671686</c:v>
                </c:pt>
                <c:pt idx="3269">
                  <c:v>3739.4295056946962</c:v>
                </c:pt>
                <c:pt idx="3270">
                  <c:v>3312.0885745703167</c:v>
                </c:pt>
                <c:pt idx="3271">
                  <c:v>3179.3123451991337</c:v>
                </c:pt>
                <c:pt idx="3272">
                  <c:v>3008.8423999177026</c:v>
                </c:pt>
                <c:pt idx="3273">
                  <c:v>2681.7108254255286</c:v>
                </c:pt>
                <c:pt idx="3274">
                  <c:v>2338.3483528777033</c:v>
                </c:pt>
                <c:pt idx="3275">
                  <c:v>2998.5783265195305</c:v>
                </c:pt>
                <c:pt idx="3276">
                  <c:v>3982.2541582677991</c:v>
                </c:pt>
                <c:pt idx="3277">
                  <c:v>4543.3981684111177</c:v>
                </c:pt>
                <c:pt idx="3278">
                  <c:v>4122.0117577954315</c:v>
                </c:pt>
                <c:pt idx="3279">
                  <c:v>4320.8661084194873</c:v>
                </c:pt>
                <c:pt idx="3280">
                  <c:v>3954.1820305358638</c:v>
                </c:pt>
                <c:pt idx="3281">
                  <c:v>3545.7046946018263</c:v>
                </c:pt>
                <c:pt idx="3282">
                  <c:v>3814.7177943884631</c:v>
                </c:pt>
                <c:pt idx="3283">
                  <c:v>3643.3786138804826</c:v>
                </c:pt>
                <c:pt idx="3284">
                  <c:v>3464.3097296016808</c:v>
                </c:pt>
                <c:pt idx="3285">
                  <c:v>4231.7150991036406</c:v>
                </c:pt>
                <c:pt idx="3286">
                  <c:v>4127.4513620531616</c:v>
                </c:pt>
                <c:pt idx="3287">
                  <c:v>4566.6446177708376</c:v>
                </c:pt>
                <c:pt idx="3288">
                  <c:v>4816.5447188059161</c:v>
                </c:pt>
                <c:pt idx="3289">
                  <c:v>4660.2271947687541</c:v>
                </c:pt>
                <c:pt idx="3290">
                  <c:v>5007.0498741072006</c:v>
                </c:pt>
                <c:pt idx="3291">
                  <c:v>5135.4119016316481</c:v>
                </c:pt>
                <c:pt idx="3292">
                  <c:v>5238.5479785900779</c:v>
                </c:pt>
                <c:pt idx="3293">
                  <c:v>4927.4123306698475</c:v>
                </c:pt>
                <c:pt idx="3294">
                  <c:v>4634.8326915216576</c:v>
                </c:pt>
                <c:pt idx="3295">
                  <c:v>4332.0972349289932</c:v>
                </c:pt>
                <c:pt idx="3296">
                  <c:v>3776.9485868992224</c:v>
                </c:pt>
                <c:pt idx="3297">
                  <c:v>3668.4937276233577</c:v>
                </c:pt>
                <c:pt idx="3298">
                  <c:v>3603.4332946240925</c:v>
                </c:pt>
                <c:pt idx="3299">
                  <c:v>3868.3641869366384</c:v>
                </c:pt>
                <c:pt idx="3300">
                  <c:v>3891.0099121584249</c:v>
                </c:pt>
                <c:pt idx="3301">
                  <c:v>3859.6777436571583</c:v>
                </c:pt>
                <c:pt idx="3302">
                  <c:v>3985.7976142293728</c:v>
                </c:pt>
                <c:pt idx="3303">
                  <c:v>4520.2307437321979</c:v>
                </c:pt>
                <c:pt idx="3304">
                  <c:v>4160.1895140741381</c:v>
                </c:pt>
                <c:pt idx="3305">
                  <c:v>3962.8026848510412</c:v>
                </c:pt>
                <c:pt idx="3306">
                  <c:v>3753.0439201633885</c:v>
                </c:pt>
                <c:pt idx="3307">
                  <c:v>3358.7888904809738</c:v>
                </c:pt>
                <c:pt idx="3308">
                  <c:v>3398.5029963194861</c:v>
                </c:pt>
                <c:pt idx="3309">
                  <c:v>3051.6145237750197</c:v>
                </c:pt>
                <c:pt idx="3310">
                  <c:v>3085.824020598192</c:v>
                </c:pt>
                <c:pt idx="3311">
                  <c:v>3136.8614333558148</c:v>
                </c:pt>
                <c:pt idx="3312">
                  <c:v>3454.6268819313113</c:v>
                </c:pt>
                <c:pt idx="3313">
                  <c:v>3526.0548981412703</c:v>
                </c:pt>
                <c:pt idx="3314">
                  <c:v>3392.1278164983869</c:v>
                </c:pt>
                <c:pt idx="3315">
                  <c:v>3616.7157876652159</c:v>
                </c:pt>
                <c:pt idx="3316">
                  <c:v>3656.759026968969</c:v>
                </c:pt>
                <c:pt idx="3317">
                  <c:v>3773.5274380249034</c:v>
                </c:pt>
                <c:pt idx="3318">
                  <c:v>3799.2364694919229</c:v>
                </c:pt>
                <c:pt idx="3319">
                  <c:v>3759.863501634783</c:v>
                </c:pt>
                <c:pt idx="3320">
                  <c:v>2979.5784555466153</c:v>
                </c:pt>
                <c:pt idx="3321">
                  <c:v>3005.9074213570684</c:v>
                </c:pt>
                <c:pt idx="3322">
                  <c:v>3038.2973303605049</c:v>
                </c:pt>
                <c:pt idx="3323">
                  <c:v>3560.489853475342</c:v>
                </c:pt>
                <c:pt idx="3324">
                  <c:v>3349.3037690087626</c:v>
                </c:pt>
                <c:pt idx="3325">
                  <c:v>2864.4201149009718</c:v>
                </c:pt>
                <c:pt idx="3326">
                  <c:v>2569.468043268439</c:v>
                </c:pt>
                <c:pt idx="3327">
                  <c:v>2452.7316213170161</c:v>
                </c:pt>
                <c:pt idx="3328">
                  <c:v>1925.9131002198494</c:v>
                </c:pt>
                <c:pt idx="3329">
                  <c:v>1742.7221639611041</c:v>
                </c:pt>
                <c:pt idx="3330">
                  <c:v>1775.1377964965841</c:v>
                </c:pt>
                <c:pt idx="3331">
                  <c:v>1464.9651531975442</c:v>
                </c:pt>
                <c:pt idx="3332">
                  <c:v>1500.2168311933397</c:v>
                </c:pt>
                <c:pt idx="3333">
                  <c:v>1686.9487313006985</c:v>
                </c:pt>
                <c:pt idx="3334">
                  <c:v>1701.7695553485023</c:v>
                </c:pt>
                <c:pt idx="3335">
                  <c:v>1871.2476336112586</c:v>
                </c:pt>
                <c:pt idx="3336">
                  <c:v>1824.9248027335007</c:v>
                </c:pt>
                <c:pt idx="3337">
                  <c:v>2064.3769284204855</c:v>
                </c:pt>
                <c:pt idx="3338">
                  <c:v>2156.3864267273398</c:v>
                </c:pt>
                <c:pt idx="3339">
                  <c:v>2390.688214095454</c:v>
                </c:pt>
                <c:pt idx="3340">
                  <c:v>2348.2583451013011</c:v>
                </c:pt>
                <c:pt idx="3341">
                  <c:v>2279.4733487261274</c:v>
                </c:pt>
                <c:pt idx="3342">
                  <c:v>2032.8028872741186</c:v>
                </c:pt>
                <c:pt idx="3343">
                  <c:v>1674.1738342168289</c:v>
                </c:pt>
                <c:pt idx="3344">
                  <c:v>1315.1641994818754</c:v>
                </c:pt>
                <c:pt idx="3345">
                  <c:v>1309.3766034041632</c:v>
                </c:pt>
                <c:pt idx="3346">
                  <c:v>1311.0284660397431</c:v>
                </c:pt>
                <c:pt idx="3347">
                  <c:v>1496.5755297959527</c:v>
                </c:pt>
                <c:pt idx="3348">
                  <c:v>1762.9352499591923</c:v>
                </c:pt>
                <c:pt idx="3349">
                  <c:v>2095.1313522703749</c:v>
                </c:pt>
                <c:pt idx="3350">
                  <c:v>2313.6954377704478</c:v>
                </c:pt>
                <c:pt idx="3351">
                  <c:v>2391.9438276276287</c:v>
                </c:pt>
                <c:pt idx="3352">
                  <c:v>2556.3182835675861</c:v>
                </c:pt>
                <c:pt idx="3353">
                  <c:v>2495.1151272587072</c:v>
                </c:pt>
                <c:pt idx="3354">
                  <c:v>2807.9707099664415</c:v>
                </c:pt>
                <c:pt idx="3355">
                  <c:v>2702.0919219925518</c:v>
                </c:pt>
                <c:pt idx="3356">
                  <c:v>2335.8752189178717</c:v>
                </c:pt>
                <c:pt idx="3357">
                  <c:v>2214.0701798896989</c:v>
                </c:pt>
                <c:pt idx="3358">
                  <c:v>2413.3565736833511</c:v>
                </c:pt>
                <c:pt idx="3359">
                  <c:v>2613.1820711730343</c:v>
                </c:pt>
                <c:pt idx="3360">
                  <c:v>3371.4635521952032</c:v>
                </c:pt>
                <c:pt idx="3361">
                  <c:v>3859.6777436571583</c:v>
                </c:pt>
                <c:pt idx="3362">
                  <c:v>3945.3675397346187</c:v>
                </c:pt>
                <c:pt idx="3363">
                  <c:v>3496.7165338912773</c:v>
                </c:pt>
                <c:pt idx="3364">
                  <c:v>3214.4678862018159</c:v>
                </c:pt>
                <c:pt idx="3365">
                  <c:v>3499.9682849545143</c:v>
                </c:pt>
                <c:pt idx="3366">
                  <c:v>3331.960790146748</c:v>
                </c:pt>
                <c:pt idx="3367">
                  <c:v>3526.0548981412703</c:v>
                </c:pt>
                <c:pt idx="3368">
                  <c:v>3545.7046946018263</c:v>
                </c:pt>
                <c:pt idx="3369">
                  <c:v>3150.4648931966344</c:v>
                </c:pt>
                <c:pt idx="3370">
                  <c:v>3432.1037725400615</c:v>
                </c:pt>
                <c:pt idx="3371">
                  <c:v>3885.7761527034827</c:v>
                </c:pt>
                <c:pt idx="3372">
                  <c:v>3991.1167384581559</c:v>
                </c:pt>
                <c:pt idx="3373">
                  <c:v>4384.7665369083852</c:v>
                </c:pt>
                <c:pt idx="3374">
                  <c:v>4413.1570237276828</c:v>
                </c:pt>
                <c:pt idx="3375">
                  <c:v>4508.6766236017065</c:v>
                </c:pt>
                <c:pt idx="3376">
                  <c:v>4782.6161449687934</c:v>
                </c:pt>
                <c:pt idx="3377">
                  <c:v>4345.2247933916742</c:v>
                </c:pt>
                <c:pt idx="3378">
                  <c:v>4270.5662203931024</c:v>
                </c:pt>
                <c:pt idx="3379">
                  <c:v>4270.5662203931024</c:v>
                </c:pt>
                <c:pt idx="3380">
                  <c:v>4405.5742813603183</c:v>
                </c:pt>
                <c:pt idx="3381">
                  <c:v>4992.6932406786718</c:v>
                </c:pt>
                <c:pt idx="3382">
                  <c:v>4796.5673709488647</c:v>
                </c:pt>
                <c:pt idx="3383">
                  <c:v>4294.7356716402592</c:v>
                </c:pt>
                <c:pt idx="3384">
                  <c:v>4422.6476807459585</c:v>
                </c:pt>
                <c:pt idx="3385">
                  <c:v>4300.3261570606355</c:v>
                </c:pt>
                <c:pt idx="3386">
                  <c:v>4481.7936142293775</c:v>
                </c:pt>
                <c:pt idx="3387">
                  <c:v>4318.9961433090748</c:v>
                </c:pt>
                <c:pt idx="3388">
                  <c:v>4437.8610176333086</c:v>
                </c:pt>
                <c:pt idx="3389">
                  <c:v>5305.7888540405902</c:v>
                </c:pt>
                <c:pt idx="3390">
                  <c:v>4373.4445230460769</c:v>
                </c:pt>
                <c:pt idx="3391">
                  <c:v>4058.9024458377221</c:v>
                </c:pt>
                <c:pt idx="3392">
                  <c:v>4270.5662203931024</c:v>
                </c:pt>
                <c:pt idx="3393">
                  <c:v>4468.3922752758381</c:v>
                </c:pt>
                <c:pt idx="3394">
                  <c:v>4806.5491255975821</c:v>
                </c:pt>
                <c:pt idx="3395">
                  <c:v>4917.2638806201358</c:v>
                </c:pt>
                <c:pt idx="3396">
                  <c:v>5176.0278468038059</c:v>
                </c:pt>
                <c:pt idx="3397">
                  <c:v>5902.9797318570008</c:v>
                </c:pt>
                <c:pt idx="3398">
                  <c:v>5611.1161079490985</c:v>
                </c:pt>
                <c:pt idx="3399">
                  <c:v>5626.4629916507874</c:v>
                </c:pt>
                <c:pt idx="3400">
                  <c:v>5584.8721360387626</c:v>
                </c:pt>
                <c:pt idx="3401">
                  <c:v>5454.8790977333465</c:v>
                </c:pt>
                <c:pt idx="3402">
                  <c:v>5857.7810029335324</c:v>
                </c:pt>
                <c:pt idx="3403">
                  <c:v>5681.5016962068166</c:v>
                </c:pt>
                <c:pt idx="3404">
                  <c:v>5312.1220230922772</c:v>
                </c:pt>
                <c:pt idx="3405">
                  <c:v>5217.2691187422324</c:v>
                </c:pt>
                <c:pt idx="3406">
                  <c:v>5178.1037937764549</c:v>
                </c:pt>
                <c:pt idx="3407">
                  <c:v>5327.7588317524987</c:v>
                </c:pt>
                <c:pt idx="3408">
                  <c:v>4838.5837828346221</c:v>
                </c:pt>
                <c:pt idx="3409">
                  <c:v>4547.2670851790499</c:v>
                </c:pt>
                <c:pt idx="3410">
                  <c:v>4394.2164615418424</c:v>
                </c:pt>
                <c:pt idx="3411">
                  <c:v>4802.554763647764</c:v>
                </c:pt>
                <c:pt idx="3412">
                  <c:v>4506.7528532008582</c:v>
                </c:pt>
                <c:pt idx="3413">
                  <c:v>4191.2674094050408</c:v>
                </c:pt>
                <c:pt idx="3414">
                  <c:v>4134.711609048577</c:v>
                </c:pt>
                <c:pt idx="3415">
                  <c:v>4096.6901242723643</c:v>
                </c:pt>
                <c:pt idx="3416">
                  <c:v>3950.457514035993</c:v>
                </c:pt>
                <c:pt idx="3417">
                  <c:v>3985.7976142293728</c:v>
                </c:pt>
                <c:pt idx="3418">
                  <c:v>4343.3478064658348</c:v>
                </c:pt>
                <c:pt idx="3419">
                  <c:v>4555.0115065966138</c:v>
                </c:pt>
                <c:pt idx="3420">
                  <c:v>5081.3188808603973</c:v>
                </c:pt>
                <c:pt idx="3421">
                  <c:v>5407.7251987148866</c:v>
                </c:pt>
                <c:pt idx="3422">
                  <c:v>6135.2619878006608</c:v>
                </c:pt>
                <c:pt idx="3423">
                  <c:v>6457.9431245516625</c:v>
                </c:pt>
                <c:pt idx="3424">
                  <c:v>5832.332960091584</c:v>
                </c:pt>
                <c:pt idx="3425">
                  <c:v>5474.2480612174877</c:v>
                </c:pt>
                <c:pt idx="3426">
                  <c:v>5091.6917387413541</c:v>
                </c:pt>
                <c:pt idx="3427">
                  <c:v>4905.1041458064274</c:v>
                </c:pt>
                <c:pt idx="3428">
                  <c:v>4060.6965680067692</c:v>
                </c:pt>
                <c:pt idx="3429">
                  <c:v>4311.521678034821</c:v>
                </c:pt>
                <c:pt idx="3430">
                  <c:v>4231.7150991036406</c:v>
                </c:pt>
                <c:pt idx="3431">
                  <c:v>4371.5594176741652</c:v>
                </c:pt>
                <c:pt idx="3432">
                  <c:v>4884.882496949027</c:v>
                </c:pt>
                <c:pt idx="3433">
                  <c:v>4980.4094191934691</c:v>
                </c:pt>
                <c:pt idx="3434">
                  <c:v>4681.7871631088265</c:v>
                </c:pt>
                <c:pt idx="3435">
                  <c:v>4619.2387597373408</c:v>
                </c:pt>
                <c:pt idx="3436">
                  <c:v>4792.5785417387715</c:v>
                </c:pt>
                <c:pt idx="3437">
                  <c:v>5073.0307451333611</c:v>
                </c:pt>
                <c:pt idx="3438">
                  <c:v>4721.157277266112</c:v>
                </c:pt>
                <c:pt idx="3439">
                  <c:v>4499.0632438498096</c:v>
                </c:pt>
                <c:pt idx="3440">
                  <c:v>4770.6795045310218</c:v>
                </c:pt>
                <c:pt idx="3441">
                  <c:v>4923.3512767555812</c:v>
                </c:pt>
                <c:pt idx="3442">
                  <c:v>4907.1293745776402</c:v>
                </c:pt>
                <c:pt idx="3443">
                  <c:v>5168.8899673403384</c:v>
                </c:pt>
                <c:pt idx="3444">
                  <c:v>5165.6564342218908</c:v>
                </c:pt>
                <c:pt idx="3445">
                  <c:v>5753.2714153220068</c:v>
                </c:pt>
                <c:pt idx="3446">
                  <c:v>5576.142364839915</c:v>
                </c:pt>
                <c:pt idx="3447">
                  <c:v>5497.9834356755619</c:v>
                </c:pt>
                <c:pt idx="3448">
                  <c:v>5215.1594264431851</c:v>
                </c:pt>
                <c:pt idx="3449">
                  <c:v>4764.7186395341641</c:v>
                </c:pt>
                <c:pt idx="3450">
                  <c:v>4178.4519530059042</c:v>
                </c:pt>
                <c:pt idx="3451">
                  <c:v>3671.851104225057</c:v>
                </c:pt>
                <c:pt idx="3452">
                  <c:v>3695.4101139429035</c:v>
                </c:pt>
                <c:pt idx="3453">
                  <c:v>3630.0308807649553</c:v>
                </c:pt>
                <c:pt idx="3454">
                  <c:v>3693.723995285744</c:v>
                </c:pt>
                <c:pt idx="3455">
                  <c:v>3400.0980383755937</c:v>
                </c:pt>
                <c:pt idx="3456">
                  <c:v>3545.7046946018263</c:v>
                </c:pt>
                <c:pt idx="3457">
                  <c:v>3959.2728726908449</c:v>
                </c:pt>
                <c:pt idx="3458">
                  <c:v>3686.9846495348716</c:v>
                </c:pt>
                <c:pt idx="3459">
                  <c:v>3708.9175393345968</c:v>
                </c:pt>
                <c:pt idx="3460">
                  <c:v>3686.9846495348716</c:v>
                </c:pt>
                <c:pt idx="3461">
                  <c:v>3756.4526791923904</c:v>
                </c:pt>
                <c:pt idx="3462">
                  <c:v>3825.0620069449051</c:v>
                </c:pt>
                <c:pt idx="3463">
                  <c:v>3884.0326097354568</c:v>
                </c:pt>
                <c:pt idx="3464">
                  <c:v>3259.1625847523278</c:v>
                </c:pt>
                <c:pt idx="3465">
                  <c:v>2998.5783265195305</c:v>
                </c:pt>
                <c:pt idx="3466">
                  <c:v>2979.5784555466153</c:v>
                </c:pt>
                <c:pt idx="3467">
                  <c:v>3547.345464911114</c:v>
                </c:pt>
                <c:pt idx="3468">
                  <c:v>3416.0759166163602</c:v>
                </c:pt>
                <c:pt idx="3469">
                  <c:v>3686.9846495348716</c:v>
                </c:pt>
                <c:pt idx="3470">
                  <c:v>4089.4744674127965</c:v>
                </c:pt>
                <c:pt idx="3471">
                  <c:v>4105.7216248257791</c:v>
                </c:pt>
                <c:pt idx="3472">
                  <c:v>3906.7393837427007</c:v>
                </c:pt>
                <c:pt idx="3473">
                  <c:v>3467.5413616039227</c:v>
                </c:pt>
                <c:pt idx="3474">
                  <c:v>3527.6896013596343</c:v>
                </c:pt>
                <c:pt idx="3475">
                  <c:v>3563.7810162806691</c:v>
                </c:pt>
                <c:pt idx="3476">
                  <c:v>3483.729670550907</c:v>
                </c:pt>
                <c:pt idx="3477">
                  <c:v>3596.8042606388935</c:v>
                </c:pt>
                <c:pt idx="3478">
                  <c:v>3544.0644303126737</c:v>
                </c:pt>
                <c:pt idx="3479">
                  <c:v>3653.4108577642251</c:v>
                </c:pt>
                <c:pt idx="3480">
                  <c:v>3868.3641869366384</c:v>
                </c:pt>
                <c:pt idx="3481">
                  <c:v>4089.4744674127965</c:v>
                </c:pt>
                <c:pt idx="3482">
                  <c:v>3814.7177943884631</c:v>
                </c:pt>
                <c:pt idx="3483">
                  <c:v>4024.9144580765997</c:v>
                </c:pt>
                <c:pt idx="3484">
                  <c:v>4244.6391764414502</c:v>
                </c:pt>
                <c:pt idx="3485">
                  <c:v>4399.8929282087638</c:v>
                </c:pt>
                <c:pt idx="3486">
                  <c:v>4343.3478064658348</c:v>
                </c:pt>
                <c:pt idx="3487">
                  <c:v>4305.9214918247171</c:v>
                </c:pt>
                <c:pt idx="3488">
                  <c:v>4358.3788454043297</c:v>
                </c:pt>
                <c:pt idx="3489">
                  <c:v>4109.3379384390946</c:v>
                </c:pt>
                <c:pt idx="3490">
                  <c:v>4105.7216248257791</c:v>
                </c:pt>
                <c:pt idx="3491">
                  <c:v>4449.2938871190072</c:v>
                </c:pt>
                <c:pt idx="3492">
                  <c:v>5166.7933381200874</c:v>
                </c:pt>
                <c:pt idx="3493">
                  <c:v>5608.925976784144</c:v>
                </c:pt>
                <c:pt idx="3494">
                  <c:v>6010.6114575354695</c:v>
                </c:pt>
                <c:pt idx="3495">
                  <c:v>6030.8921839442801</c:v>
                </c:pt>
                <c:pt idx="3496">
                  <c:v>5810.2992359417158</c:v>
                </c:pt>
                <c:pt idx="3497">
                  <c:v>6653.7083842097318</c:v>
                </c:pt>
                <c:pt idx="3498">
                  <c:v>6328.9444801080808</c:v>
                </c:pt>
                <c:pt idx="3499">
                  <c:v>5812.5001068410329</c:v>
                </c:pt>
                <c:pt idx="3500">
                  <c:v>5801.5013079946193</c:v>
                </c:pt>
                <c:pt idx="3501">
                  <c:v>5709.6586787509796</c:v>
                </c:pt>
                <c:pt idx="3502">
                  <c:v>5710.2631378727347</c:v>
                </c:pt>
                <c:pt idx="3503">
                  <c:v>5242.7337937965831</c:v>
                </c:pt>
                <c:pt idx="3504">
                  <c:v>5157.3692864433478</c:v>
                </c:pt>
                <c:pt idx="3505">
                  <c:v>5730.2316607723888</c:v>
                </c:pt>
                <c:pt idx="3506">
                  <c:v>5556.5336508912178</c:v>
                </c:pt>
                <c:pt idx="3507">
                  <c:v>5600.1711511383173</c:v>
                </c:pt>
                <c:pt idx="3508">
                  <c:v>5663.8504414409927</c:v>
                </c:pt>
                <c:pt idx="3509">
                  <c:v>5469.9398913775285</c:v>
                </c:pt>
                <c:pt idx="3510">
                  <c:v>5196.1977827078563</c:v>
                </c:pt>
                <c:pt idx="3511">
                  <c:v>5265.9492077791319</c:v>
                </c:pt>
                <c:pt idx="3512">
                  <c:v>5179.3816217208914</c:v>
                </c:pt>
                <c:pt idx="3513">
                  <c:v>4756.778546227245</c:v>
                </c:pt>
                <c:pt idx="3514">
                  <c:v>4870.7604610409462</c:v>
                </c:pt>
                <c:pt idx="3515">
                  <c:v>4903.0794743353663</c:v>
                </c:pt>
                <c:pt idx="3516">
                  <c:v>4832.5664760702666</c:v>
                </c:pt>
                <c:pt idx="3517">
                  <c:v>5648.971940291568</c:v>
                </c:pt>
                <c:pt idx="3518">
                  <c:v>6213.1740015348269</c:v>
                </c:pt>
                <c:pt idx="3519">
                  <c:v>6133.1101004147104</c:v>
                </c:pt>
                <c:pt idx="3520">
                  <c:v>6244.8622984029353</c:v>
                </c:pt>
                <c:pt idx="3521">
                  <c:v>6403.7871030885317</c:v>
                </c:pt>
                <c:pt idx="3522">
                  <c:v>5763.6158889309418</c:v>
                </c:pt>
                <c:pt idx="3523">
                  <c:v>5441.9918706541794</c:v>
                </c:pt>
                <c:pt idx="3524">
                  <c:v>5217.2691187422324</c:v>
                </c:pt>
                <c:pt idx="3525">
                  <c:v>5058.548202822114</c:v>
                </c:pt>
                <c:pt idx="3526">
                  <c:v>4814.544492619345</c:v>
                </c:pt>
                <c:pt idx="3527">
                  <c:v>4717.2103715678431</c:v>
                </c:pt>
                <c:pt idx="3528">
                  <c:v>5056.481521027099</c:v>
                </c:pt>
                <c:pt idx="3529">
                  <c:v>5232.0528977762233</c:v>
                </c:pt>
                <c:pt idx="3530">
                  <c:v>5240.6406075847572</c:v>
                </c:pt>
                <c:pt idx="3531">
                  <c:v>5112.4797850044843</c:v>
                </c:pt>
                <c:pt idx="3532">
                  <c:v>5108.3176578398379</c:v>
                </c:pt>
                <c:pt idx="3533">
                  <c:v>5190.5711330370941</c:v>
                </c:pt>
                <c:pt idx="3534">
                  <c:v>5027.6070533942593</c:v>
                </c:pt>
                <c:pt idx="3535">
                  <c:v>4636.8594594174356</c:v>
                </c:pt>
                <c:pt idx="3536">
                  <c:v>5019.3774431559859</c:v>
                </c:pt>
                <c:pt idx="3537">
                  <c:v>4919.2924548027422</c:v>
                </c:pt>
                <c:pt idx="3538">
                  <c:v>4617.2836643514383</c:v>
                </c:pt>
                <c:pt idx="3539">
                  <c:v>4884.882496949027</c:v>
                </c:pt>
                <c:pt idx="3540">
                  <c:v>5485.0283812060879</c:v>
                </c:pt>
                <c:pt idx="3541">
                  <c:v>5659.7771629594945</c:v>
                </c:pt>
                <c:pt idx="3542">
                  <c:v>5950.0421806842533</c:v>
                </c:pt>
                <c:pt idx="3543">
                  <c:v>6229.2961551294047</c:v>
                </c:pt>
                <c:pt idx="3544">
                  <c:v>5709.6586787509796</c:v>
                </c:pt>
                <c:pt idx="3545">
                  <c:v>5748.0204929850124</c:v>
                </c:pt>
                <c:pt idx="3546">
                  <c:v>5517.4542403840251</c:v>
                </c:pt>
                <c:pt idx="3547">
                  <c:v>5526.1226665150079</c:v>
                </c:pt>
                <c:pt idx="3548">
                  <c:v>5242.7337937965831</c:v>
                </c:pt>
                <c:pt idx="3549">
                  <c:v>4868.7452519390536</c:v>
                </c:pt>
                <c:pt idx="3550">
                  <c:v>4590.130253533448</c:v>
                </c:pt>
                <c:pt idx="3551">
                  <c:v>4556.9489848805624</c:v>
                </c:pt>
                <c:pt idx="3552">
                  <c:v>4630.9809229808761</c:v>
                </c:pt>
                <c:pt idx="3553">
                  <c:v>4317.1267177932659</c:v>
                </c:pt>
                <c:pt idx="3554">
                  <c:v>4394.2164615418424</c:v>
                </c:pt>
                <c:pt idx="3555">
                  <c:v>4426.4477501479241</c:v>
                </c:pt>
                <c:pt idx="3556">
                  <c:v>4846.614625650066</c:v>
                </c:pt>
                <c:pt idx="3557">
                  <c:v>5118.727213786372</c:v>
                </c:pt>
                <c:pt idx="3558">
                  <c:v>4927.4123306698475</c:v>
                </c:pt>
                <c:pt idx="3559">
                  <c:v>4729.0576922131722</c:v>
                </c:pt>
                <c:pt idx="3560">
                  <c:v>4826.5541601600098</c:v>
                </c:pt>
                <c:pt idx="3561">
                  <c:v>4291.0113744016662</c:v>
                </c:pt>
                <c:pt idx="3562">
                  <c:v>4638.8200764990506</c:v>
                </c:pt>
                <c:pt idx="3563">
                  <c:v>4603.6134410467539</c:v>
                </c:pt>
                <c:pt idx="3564">
                  <c:v>5384.2504970679438</c:v>
                </c:pt>
                <c:pt idx="3565">
                  <c:v>5896.1851529633059</c:v>
                </c:pt>
                <c:pt idx="3566">
                  <c:v>5772.9693855934784</c:v>
                </c:pt>
                <c:pt idx="3567">
                  <c:v>5722.7192730360202</c:v>
                </c:pt>
                <c:pt idx="3568">
                  <c:v>5745.7948784667624</c:v>
                </c:pt>
                <c:pt idx="3569">
                  <c:v>5759.1571867906641</c:v>
                </c:pt>
                <c:pt idx="3570">
                  <c:v>5200.9758562556754</c:v>
                </c:pt>
                <c:pt idx="3571">
                  <c:v>5215.5658147654703</c:v>
                </c:pt>
                <c:pt idx="3572">
                  <c:v>4786.5994452736186</c:v>
                </c:pt>
                <c:pt idx="3573">
                  <c:v>4125.6376292409459</c:v>
                </c:pt>
                <c:pt idx="3574">
                  <c:v>4109.3379384390946</c:v>
                </c:pt>
                <c:pt idx="3575">
                  <c:v>3851.0043137734147</c:v>
                </c:pt>
                <c:pt idx="3576">
                  <c:v>3702.1597197905517</c:v>
                </c:pt>
                <c:pt idx="3577">
                  <c:v>3435.3153479143939</c:v>
                </c:pt>
                <c:pt idx="3578">
                  <c:v>3206.8034452602351</c:v>
                </c:pt>
                <c:pt idx="3579">
                  <c:v>2874.3758859502032</c:v>
                </c:pt>
                <c:pt idx="3580">
                  <c:v>2665.4799365627759</c:v>
                </c:pt>
                <c:pt idx="3581">
                  <c:v>2354.4662860539866</c:v>
                </c:pt>
                <c:pt idx="3582">
                  <c:v>2447.627082641513</c:v>
                </c:pt>
                <c:pt idx="3583">
                  <c:v>2301.4342262608925</c:v>
                </c:pt>
                <c:pt idx="3584">
                  <c:v>1779.2177898373197</c:v>
                </c:pt>
                <c:pt idx="3585">
                  <c:v>1822.8375843280849</c:v>
                </c:pt>
                <c:pt idx="3586">
                  <c:v>1903.2766680649474</c:v>
                </c:pt>
                <c:pt idx="3587">
                  <c:v>2157.553512987462</c:v>
                </c:pt>
                <c:pt idx="3588">
                  <c:v>2438.7111905127213</c:v>
                </c:pt>
                <c:pt idx="3589">
                  <c:v>2388.1783054142975</c:v>
                </c:pt>
                <c:pt idx="3590">
                  <c:v>2311.2397201925992</c:v>
                </c:pt>
                <c:pt idx="3591">
                  <c:v>2551.0709674850218</c:v>
                </c:pt>
                <c:pt idx="3592">
                  <c:v>3352.4634893373536</c:v>
                </c:pt>
                <c:pt idx="3593">
                  <c:v>3235.9932695359439</c:v>
                </c:pt>
                <c:pt idx="3594">
                  <c:v>2782.8123372042969</c:v>
                </c:pt>
                <c:pt idx="3595">
                  <c:v>2813.5819736737321</c:v>
                </c:pt>
                <c:pt idx="3596">
                  <c:v>2515.8392865613064</c:v>
                </c:pt>
                <c:pt idx="3597">
                  <c:v>2535.3721133974655</c:v>
                </c:pt>
                <c:pt idx="3598">
                  <c:v>2591.9259921787507</c:v>
                </c:pt>
                <c:pt idx="3599">
                  <c:v>2975.2052980420913</c:v>
                </c:pt>
                <c:pt idx="3600">
                  <c:v>3138.3709912863042</c:v>
                </c:pt>
                <c:pt idx="3601">
                  <c:v>3179.3123451991337</c:v>
                </c:pt>
                <c:pt idx="3602">
                  <c:v>2975.2052980420913</c:v>
                </c:pt>
                <c:pt idx="3603">
                  <c:v>3648.3924369581964</c:v>
                </c:pt>
                <c:pt idx="3604">
                  <c:v>3519.5211353238019</c:v>
                </c:pt>
                <c:pt idx="3605">
                  <c:v>3446.5716382914816</c:v>
                </c:pt>
                <c:pt idx="3606">
                  <c:v>3623.3692567104349</c:v>
                </c:pt>
                <c:pt idx="3607">
                  <c:v>3603.4332946240925</c:v>
                </c:pt>
                <c:pt idx="3608">
                  <c:v>3773.5274380249034</c:v>
                </c:pt>
                <c:pt idx="3609">
                  <c:v>3509.7356326810568</c:v>
                </c:pt>
                <c:pt idx="3610">
                  <c:v>3382.5800033921828</c:v>
                </c:pt>
                <c:pt idx="3611">
                  <c:v>4154.7211774549451</c:v>
                </c:pt>
                <c:pt idx="3612">
                  <c:v>4632.939882736212</c:v>
                </c:pt>
                <c:pt idx="3613">
                  <c:v>4707.3527325791238</c:v>
                </c:pt>
                <c:pt idx="3614">
                  <c:v>5058.548202822114</c:v>
                </c:pt>
                <c:pt idx="3615">
                  <c:v>5274.4460987723196</c:v>
                </c:pt>
                <c:pt idx="3616">
                  <c:v>5238.5479785900779</c:v>
                </c:pt>
                <c:pt idx="3617">
                  <c:v>5285.0800594825323</c:v>
                </c:pt>
                <c:pt idx="3618">
                  <c:v>4287.2892308696728</c:v>
                </c:pt>
                <c:pt idx="3619">
                  <c:v>3922.5111894056013</c:v>
                </c:pt>
                <c:pt idx="3620">
                  <c:v>3651.7375398401105</c:v>
                </c:pt>
                <c:pt idx="3621">
                  <c:v>3804.3922480751767</c:v>
                </c:pt>
                <c:pt idx="3622">
                  <c:v>3580.2672555094764</c:v>
                </c:pt>
                <c:pt idx="3623">
                  <c:v>4044.568489311906</c:v>
                </c:pt>
                <c:pt idx="3624">
                  <c:v>4281.7100524089374</c:v>
                </c:pt>
                <c:pt idx="3625">
                  <c:v>4069.6751096468529</c:v>
                </c:pt>
                <c:pt idx="3626">
                  <c:v>3919.0026822885679</c:v>
                </c:pt>
                <c:pt idx="3627">
                  <c:v>3938.3253860392738</c:v>
                </c:pt>
                <c:pt idx="3628">
                  <c:v>3625.0338979968424</c:v>
                </c:pt>
                <c:pt idx="3629">
                  <c:v>3384.1700597764057</c:v>
                </c:pt>
                <c:pt idx="3630">
                  <c:v>3054.5791749834402</c:v>
                </c:pt>
                <c:pt idx="3631">
                  <c:v>2473.2207462370588</c:v>
                </c:pt>
                <c:pt idx="3632">
                  <c:v>2424.7442913124287</c:v>
                </c:pt>
                <c:pt idx="3633">
                  <c:v>2448.9025526954065</c:v>
                </c:pt>
                <c:pt idx="3634">
                  <c:v>2464.2427713222646</c:v>
                </c:pt>
                <c:pt idx="3635">
                  <c:v>3409.6787723684192</c:v>
                </c:pt>
                <c:pt idx="3636">
                  <c:v>3248.336523656636</c:v>
                </c:pt>
                <c:pt idx="3637">
                  <c:v>3558.8450321954638</c:v>
                </c:pt>
                <c:pt idx="3638">
                  <c:v>3814.7177943884631</c:v>
                </c:pt>
                <c:pt idx="3639">
                  <c:v>3976.9429130545868</c:v>
                </c:pt>
                <c:pt idx="3640">
                  <c:v>3962.8026848510412</c:v>
                </c:pt>
                <c:pt idx="3641">
                  <c:v>3861.4139909292294</c:v>
                </c:pt>
                <c:pt idx="3642">
                  <c:v>4274.2786799539044</c:v>
                </c:pt>
                <c:pt idx="3643">
                  <c:v>3896.2483690785289</c:v>
                </c:pt>
                <c:pt idx="3644">
                  <c:v>4194.9337752064166</c:v>
                </c:pt>
                <c:pt idx="3645">
                  <c:v>3906.7393837427007</c:v>
                </c:pt>
                <c:pt idx="3646">
                  <c:v>3764.9836055642095</c:v>
                </c:pt>
                <c:pt idx="3647">
                  <c:v>3477.2483146876361</c:v>
                </c:pt>
                <c:pt idx="3648">
                  <c:v>3633.364752481531</c:v>
                </c:pt>
                <c:pt idx="3649">
                  <c:v>3819.8875663327308</c:v>
                </c:pt>
                <c:pt idx="3650">
                  <c:v>4390.4348641060669</c:v>
                </c:pt>
                <c:pt idx="3651">
                  <c:v>4138.3449230843016</c:v>
                </c:pt>
                <c:pt idx="3652">
                  <c:v>3620.0415031238294</c:v>
                </c:pt>
                <c:pt idx="3653">
                  <c:v>3475.6292327729216</c:v>
                </c:pt>
                <c:pt idx="3654">
                  <c:v>3761.5696868311074</c:v>
                </c:pt>
                <c:pt idx="3655">
                  <c:v>3387.3516672709015</c:v>
                </c:pt>
                <c:pt idx="3656">
                  <c:v>3385.760614376632</c:v>
                </c:pt>
                <c:pt idx="3657">
                  <c:v>3222.1445297215291</c:v>
                </c:pt>
                <c:pt idx="3658">
                  <c:v>3547.345464911114</c:v>
                </c:pt>
                <c:pt idx="3659">
                  <c:v>3936.5661579297675</c:v>
                </c:pt>
                <c:pt idx="3660">
                  <c:v>4107.5295163122901</c:v>
                </c:pt>
                <c:pt idx="3661">
                  <c:v>4652.4036476712899</c:v>
                </c:pt>
                <c:pt idx="3662">
                  <c:v>5110.3984389376237</c:v>
                </c:pt>
                <c:pt idx="3663">
                  <c:v>5152.1328063946867</c:v>
                </c:pt>
                <c:pt idx="3664">
                  <c:v>4721.157277266112</c:v>
                </c:pt>
                <c:pt idx="3665">
                  <c:v>4495.2217214355951</c:v>
                </c:pt>
                <c:pt idx="3666">
                  <c:v>4332.0972349289932</c:v>
                </c:pt>
                <c:pt idx="3667">
                  <c:v>4112.9563749250319</c:v>
                </c:pt>
                <c:pt idx="3668">
                  <c:v>4114.7663894398929</c:v>
                </c:pt>
                <c:pt idx="3669">
                  <c:v>3996.440592899366</c:v>
                </c:pt>
                <c:pt idx="3670">
                  <c:v>4384.7665369083852</c:v>
                </c:pt>
                <c:pt idx="3671">
                  <c:v>4335.8452640521336</c:v>
                </c:pt>
                <c:pt idx="3672">
                  <c:v>4292.8732537687065</c:v>
                </c:pt>
                <c:pt idx="3673">
                  <c:v>4605.5646758785424</c:v>
                </c:pt>
                <c:pt idx="3674">
                  <c:v>4625.1073571216157</c:v>
                </c:pt>
                <c:pt idx="3675">
                  <c:v>4570.7844083477748</c:v>
                </c:pt>
                <c:pt idx="3676">
                  <c:v>4584.1313956765925</c:v>
                </c:pt>
                <c:pt idx="3677">
                  <c:v>4453.1092025212183</c:v>
                </c:pt>
                <c:pt idx="3678">
                  <c:v>3892.755542420497</c:v>
                </c:pt>
                <c:pt idx="3679">
                  <c:v>4401.7861695460606</c:v>
                </c:pt>
                <c:pt idx="3680">
                  <c:v>4599.8236128298377</c:v>
                </c:pt>
                <c:pt idx="3681">
                  <c:v>3889.2648038369266</c:v>
                </c:pt>
                <c:pt idx="3682">
                  <c:v>3730.9372390584849</c:v>
                </c:pt>
                <c:pt idx="3683">
                  <c:v>4205.9457001680184</c:v>
                </c:pt>
                <c:pt idx="3684">
                  <c:v>4213.2976793360695</c:v>
                </c:pt>
                <c:pt idx="3685">
                  <c:v>4485.6274836659868</c:v>
                </c:pt>
                <c:pt idx="3686">
                  <c:v>4075.0685820698736</c:v>
                </c:pt>
                <c:pt idx="3687">
                  <c:v>4324.607657735578</c:v>
                </c:pt>
                <c:pt idx="3688">
                  <c:v>4178.4519530059042</c:v>
                </c:pt>
                <c:pt idx="3689">
                  <c:v>3920.7566742134477</c:v>
                </c:pt>
                <c:pt idx="3690">
                  <c:v>4071.4724046788847</c:v>
                </c:pt>
                <c:pt idx="3691">
                  <c:v>3586.8759612828567</c:v>
                </c:pt>
                <c:pt idx="3692">
                  <c:v>3576.9659488889906</c:v>
                </c:pt>
                <c:pt idx="3693">
                  <c:v>3229.833385525526</c:v>
                </c:pt>
                <c:pt idx="3694">
                  <c:v>3374.6371919796493</c:v>
                </c:pt>
                <c:pt idx="3695">
                  <c:v>3756.4526791923904</c:v>
                </c:pt>
                <c:pt idx="3696">
                  <c:v>4176.6233088511044</c:v>
                </c:pt>
                <c:pt idx="3697">
                  <c:v>4324.607657735578</c:v>
                </c:pt>
                <c:pt idx="3698">
                  <c:v>4578.5162100512307</c:v>
                </c:pt>
                <c:pt idx="3699">
                  <c:v>4487.5452380152592</c:v>
                </c:pt>
                <c:pt idx="3700">
                  <c:v>4518.3036878776311</c:v>
                </c:pt>
                <c:pt idx="3701">
                  <c:v>4630.9340521425702</c:v>
                </c:pt>
                <c:pt idx="3702">
                  <c:v>4291.0113744016662</c:v>
                </c:pt>
                <c:pt idx="3703">
                  <c:v>4044.568489311906</c:v>
                </c:pt>
                <c:pt idx="3704">
                  <c:v>4118.3880114027143</c:v>
                </c:pt>
                <c:pt idx="3705">
                  <c:v>3638.3693864239654</c:v>
                </c:pt>
                <c:pt idx="3706">
                  <c:v>3493.4667975436309</c:v>
                </c:pt>
                <c:pt idx="3707">
                  <c:v>3703.8484044474217</c:v>
                </c:pt>
                <c:pt idx="3708">
                  <c:v>4073.2702287939392</c:v>
                </c:pt>
                <c:pt idx="3709">
                  <c:v>4211.4588820041445</c:v>
                </c:pt>
                <c:pt idx="3710">
                  <c:v>4468.3922752758381</c:v>
                </c:pt>
                <c:pt idx="3711">
                  <c:v>4382.8781792526352</c:v>
                </c:pt>
                <c:pt idx="3712">
                  <c:v>4662.1844510198598</c:v>
                </c:pt>
                <c:pt idx="3713">
                  <c:v>4740.9248327127634</c:v>
                </c:pt>
                <c:pt idx="3714">
                  <c:v>4502.9069542305942</c:v>
                </c:pt>
                <c:pt idx="3715">
                  <c:v>4016.0018960868615</c:v>
                </c:pt>
                <c:pt idx="3716">
                  <c:v>3804.3922480751767</c:v>
                </c:pt>
                <c:pt idx="3717">
                  <c:v>3976.9429130545868</c:v>
                </c:pt>
                <c:pt idx="3718">
                  <c:v>3563.7810162806691</c:v>
                </c:pt>
                <c:pt idx="3719">
                  <c:v>3572.0177950350831</c:v>
                </c:pt>
                <c:pt idx="3720">
                  <c:v>3821.6118610251888</c:v>
                </c:pt>
                <c:pt idx="3721">
                  <c:v>3811.273872422792</c:v>
                </c:pt>
                <c:pt idx="3722">
                  <c:v>3744.5310459273092</c:v>
                </c:pt>
                <c:pt idx="3723">
                  <c:v>3585.2230230778564</c:v>
                </c:pt>
                <c:pt idx="3724">
                  <c:v>3924.2662279430742</c:v>
                </c:pt>
                <c:pt idx="3725">
                  <c:v>4235.4050117857005</c:v>
                </c:pt>
                <c:pt idx="3726">
                  <c:v>3787.2244389757752</c:v>
                </c:pt>
                <c:pt idx="3727">
                  <c:v>3630.0308807649553</c:v>
                </c:pt>
                <c:pt idx="3728">
                  <c:v>3274.6700730888069</c:v>
                </c:pt>
                <c:pt idx="3729">
                  <c:v>3103.7735095507678</c:v>
                </c:pt>
                <c:pt idx="3730">
                  <c:v>3240.6183187692404</c:v>
                </c:pt>
                <c:pt idx="3731">
                  <c:v>3480.4879868223056</c:v>
                </c:pt>
                <c:pt idx="3732">
                  <c:v>3782.08418632964</c:v>
                </c:pt>
                <c:pt idx="3733">
                  <c:v>3562.1351814777304</c:v>
                </c:pt>
                <c:pt idx="3734">
                  <c:v>3576.9659488889906</c:v>
                </c:pt>
                <c:pt idx="3735">
                  <c:v>4039.20196835457</c:v>
                </c:pt>
                <c:pt idx="3736">
                  <c:v>3483.729670550907</c:v>
                </c:pt>
                <c:pt idx="3737">
                  <c:v>3722.4578394904706</c:v>
                </c:pt>
                <c:pt idx="3738">
                  <c:v>3897.9955656305733</c:v>
                </c:pt>
                <c:pt idx="3739">
                  <c:v>3732.6346627081084</c:v>
                </c:pt>
                <c:pt idx="3740">
                  <c:v>3277.7774618486724</c:v>
                </c:pt>
                <c:pt idx="3741">
                  <c:v>3495.0914139170263</c:v>
                </c:pt>
                <c:pt idx="3742">
                  <c:v>3971.6363924476277</c:v>
                </c:pt>
                <c:pt idx="3743">
                  <c:v>4283.569240421366</c:v>
                </c:pt>
                <c:pt idx="3744">
                  <c:v>4051.7312417626495</c:v>
                </c:pt>
                <c:pt idx="3745">
                  <c:v>3797.5189123436571</c:v>
                </c:pt>
                <c:pt idx="3746">
                  <c:v>3598.4607562809597</c:v>
                </c:pt>
                <c:pt idx="3747">
                  <c:v>4085.8698184644013</c:v>
                </c:pt>
                <c:pt idx="3748">
                  <c:v>4265.0015626333743</c:v>
                </c:pt>
                <c:pt idx="3749">
                  <c:v>4348.9803893752996</c:v>
                </c:pt>
                <c:pt idx="3750">
                  <c:v>4178.4519530059042</c:v>
                </c:pt>
                <c:pt idx="3751">
                  <c:v>3968.1013357860602</c:v>
                </c:pt>
                <c:pt idx="3752">
                  <c:v>4518.3036878776311</c:v>
                </c:pt>
                <c:pt idx="3753">
                  <c:v>4597.7630434175944</c:v>
                </c:pt>
                <c:pt idx="3754">
                  <c:v>4435.9574455899283</c:v>
                </c:pt>
                <c:pt idx="3755">
                  <c:v>4806.5491255975821</c:v>
                </c:pt>
                <c:pt idx="3756">
                  <c:v>4909.155160725697</c:v>
                </c:pt>
                <c:pt idx="3757">
                  <c:v>4094.885414992465</c:v>
                </c:pt>
                <c:pt idx="3758">
                  <c:v>4093.0812358078142</c:v>
                </c:pt>
                <c:pt idx="3759">
                  <c:v>3915.4962679284777</c:v>
                </c:pt>
                <c:pt idx="3760">
                  <c:v>4570.7844083477748</c:v>
                </c:pt>
                <c:pt idx="3761">
                  <c:v>4868.7452519390536</c:v>
                </c:pt>
                <c:pt idx="3762">
                  <c:v>4348.9803893752996</c:v>
                </c:pt>
                <c:pt idx="3763">
                  <c:v>3969.8686017944456</c:v>
                </c:pt>
                <c:pt idx="3764">
                  <c:v>4141.9803649759169</c:v>
                </c:pt>
                <c:pt idx="3765">
                  <c:v>3929.5344844078154</c:v>
                </c:pt>
                <c:pt idx="3766">
                  <c:v>3643.3786138804826</c:v>
                </c:pt>
                <c:pt idx="3767">
                  <c:v>3246.7919033669373</c:v>
                </c:pt>
                <c:pt idx="3768">
                  <c:v>3088.8107834372595</c:v>
                </c:pt>
                <c:pt idx="3769">
                  <c:v>3419.2774870891417</c:v>
                </c:pt>
                <c:pt idx="3770">
                  <c:v>3425.6866278539846</c:v>
                </c:pt>
                <c:pt idx="3771">
                  <c:v>2933.1518450820172</c:v>
                </c:pt>
                <c:pt idx="3772">
                  <c:v>2911.5564096962162</c:v>
                </c:pt>
                <c:pt idx="3773">
                  <c:v>3446.5716382914816</c:v>
                </c:pt>
                <c:pt idx="3774">
                  <c:v>4122.0117577954315</c:v>
                </c:pt>
                <c:pt idx="3775">
                  <c:v>4435.9574455899283</c:v>
                </c:pt>
                <c:pt idx="3776">
                  <c:v>4335.8452640521336</c:v>
                </c:pt>
                <c:pt idx="3777">
                  <c:v>4233.5597874382302</c:v>
                </c:pt>
                <c:pt idx="3778">
                  <c:v>4042.7791211815456</c:v>
                </c:pt>
                <c:pt idx="3779">
                  <c:v>4172.9676212609693</c:v>
                </c:pt>
                <c:pt idx="3780">
                  <c:v>4343.3478064658348</c:v>
                </c:pt>
                <c:pt idx="3781">
                  <c:v>4578.5162100512307</c:v>
                </c:pt>
                <c:pt idx="3782">
                  <c:v>5295.7283035495111</c:v>
                </c:pt>
                <c:pt idx="3783">
                  <c:v>5204.6194954671018</c:v>
                </c:pt>
                <c:pt idx="3784">
                  <c:v>4677.8622334573474</c:v>
                </c:pt>
                <c:pt idx="3785">
                  <c:v>3443.3530501991431</c:v>
                </c:pt>
                <c:pt idx="3786">
                  <c:v>3631.6975615840984</c:v>
                </c:pt>
                <c:pt idx="3787">
                  <c:v>2583.9847776479028</c:v>
                </c:pt>
                <c:pt idx="3788">
                  <c:v>2301.4342262608925</c:v>
                </c:pt>
                <c:pt idx="3789">
                  <c:v>2432.3559699720759</c:v>
                </c:pt>
                <c:pt idx="3790">
                  <c:v>2211.6958420975493</c:v>
                </c:pt>
                <c:pt idx="3791">
                  <c:v>2287.9970116242871</c:v>
                </c:pt>
                <c:pt idx="3792">
                  <c:v>2285.559515012957</c:v>
                </c:pt>
                <c:pt idx="3793">
                  <c:v>2104.3020765540105</c:v>
                </c:pt>
                <c:pt idx="3794">
                  <c:v>1898.9851777594586</c:v>
                </c:pt>
                <c:pt idx="3795">
                  <c:v>2390.688214095454</c:v>
                </c:pt>
                <c:pt idx="3796">
                  <c:v>2179.8082335780364</c:v>
                </c:pt>
                <c:pt idx="3797">
                  <c:v>2473.2207462370588</c:v>
                </c:pt>
                <c:pt idx="3798">
                  <c:v>2580.0202602696822</c:v>
                </c:pt>
                <c:pt idx="3799">
                  <c:v>2702.0919219925518</c:v>
                </c:pt>
                <c:pt idx="3800">
                  <c:v>2670.8829347914038</c:v>
                </c:pt>
                <c:pt idx="3801">
                  <c:v>2652.0043305096974</c:v>
                </c:pt>
                <c:pt idx="3802">
                  <c:v>2258.8612151336642</c:v>
                </c:pt>
                <c:pt idx="3803">
                  <c:v>2613.1820711730343</c:v>
                </c:pt>
                <c:pt idx="3804">
                  <c:v>3108.2717313290282</c:v>
                </c:pt>
                <c:pt idx="3805">
                  <c:v>3603.4332946240925</c:v>
                </c:pt>
                <c:pt idx="3806">
                  <c:v>3941.8454144793991</c:v>
                </c:pt>
                <c:pt idx="3807">
                  <c:v>4504.8296301031069</c:v>
                </c:pt>
                <c:pt idx="3808">
                  <c:v>4547.2670851790499</c:v>
                </c:pt>
                <c:pt idx="3809">
                  <c:v>4394.2164615418424</c:v>
                </c:pt>
                <c:pt idx="3810">
                  <c:v>4570.7844083477748</c:v>
                </c:pt>
                <c:pt idx="3811">
                  <c:v>4311.521678034821</c:v>
                </c:pt>
                <c:pt idx="3812">
                  <c:v>4252.0361643399501</c:v>
                </c:pt>
                <c:pt idx="3813">
                  <c:v>4695.5417053106503</c:v>
                </c:pt>
                <c:pt idx="3814">
                  <c:v>4187.603180491732</c:v>
                </c:pt>
                <c:pt idx="3815">
                  <c:v>4601.7639208524242</c:v>
                </c:pt>
                <c:pt idx="3816">
                  <c:v>5068.8900591085858</c:v>
                </c:pt>
                <c:pt idx="3817">
                  <c:v>4701.4447462945218</c:v>
                </c:pt>
                <c:pt idx="3818">
                  <c:v>4725.1063839433837</c:v>
                </c:pt>
                <c:pt idx="3819">
                  <c:v>4798.5626152539744</c:v>
                </c:pt>
                <c:pt idx="3820">
                  <c:v>4504.8296301031069</c:v>
                </c:pt>
                <c:pt idx="3821">
                  <c:v>3838.8833558671686</c:v>
                </c:pt>
                <c:pt idx="3822">
                  <c:v>3527.6896013596343</c:v>
                </c:pt>
                <c:pt idx="3823">
                  <c:v>3313.6538337951692</c:v>
                </c:pt>
                <c:pt idx="3824">
                  <c:v>3176.2675131521173</c:v>
                </c:pt>
                <c:pt idx="3825">
                  <c:v>3563.7810162806691</c:v>
                </c:pt>
                <c:pt idx="3826">
                  <c:v>3572.0177950350831</c:v>
                </c:pt>
                <c:pt idx="3827">
                  <c:v>3600.117760440487</c:v>
                </c:pt>
                <c:pt idx="3828">
                  <c:v>3535.8706964375347</c:v>
                </c:pt>
                <c:pt idx="3829">
                  <c:v>3441.7445078472952</c:v>
                </c:pt>
                <c:pt idx="3830">
                  <c:v>3408.0807351631947</c:v>
                </c:pt>
                <c:pt idx="3831">
                  <c:v>3509.7356326810568</c:v>
                </c:pt>
                <c:pt idx="3832">
                  <c:v>3312.0885745703167</c:v>
                </c:pt>
                <c:pt idx="3833">
                  <c:v>2591.9259921787507</c:v>
                </c:pt>
                <c:pt idx="3834">
                  <c:v>2404.5241516422502</c:v>
                </c:pt>
                <c:pt idx="3835">
                  <c:v>2184.5128540433275</c:v>
                </c:pt>
                <c:pt idx="3836">
                  <c:v>2353.2238236595422</c:v>
                </c:pt>
                <c:pt idx="3837">
                  <c:v>2456.5646792440016</c:v>
                </c:pt>
                <c:pt idx="3838">
                  <c:v>2870.1063070192886</c:v>
                </c:pt>
                <c:pt idx="3839">
                  <c:v>3027.9663411764222</c:v>
                </c:pt>
                <c:pt idx="3840">
                  <c:v>3371.4635521952032</c:v>
                </c:pt>
                <c:pt idx="3841">
                  <c:v>3461.0801060717195</c:v>
                </c:pt>
                <c:pt idx="3842">
                  <c:v>3371.4635521952032</c:v>
                </c:pt>
                <c:pt idx="3843">
                  <c:v>3498.3421575444272</c:v>
                </c:pt>
                <c:pt idx="3844">
                  <c:v>3613.3921097102675</c:v>
                </c:pt>
                <c:pt idx="3845">
                  <c:v>3792.3693469447398</c:v>
                </c:pt>
                <c:pt idx="3846">
                  <c:v>3747.9346491542765</c:v>
                </c:pt>
                <c:pt idx="3847">
                  <c:v>3600.117760440487</c:v>
                </c:pt>
                <c:pt idx="3848">
                  <c:v>3675.2105286318806</c:v>
                </c:pt>
                <c:pt idx="3849">
                  <c:v>3676.8910089573155</c:v>
                </c:pt>
                <c:pt idx="3850">
                  <c:v>3610.0704686346498</c:v>
                </c:pt>
                <c:pt idx="3851">
                  <c:v>4120.1996190064037</c:v>
                </c:pt>
                <c:pt idx="3852">
                  <c:v>4326.4792420969807</c:v>
                </c:pt>
                <c:pt idx="3853">
                  <c:v>4305.9214918247171</c:v>
                </c:pt>
                <c:pt idx="3854">
                  <c:v>4449.2938871190072</c:v>
                </c:pt>
                <c:pt idx="3855">
                  <c:v>4017.7833548348558</c:v>
                </c:pt>
                <c:pt idx="3856">
                  <c:v>3868.3641869366384</c:v>
                </c:pt>
                <c:pt idx="3857">
                  <c:v>4165.6626467783535</c:v>
                </c:pt>
                <c:pt idx="3858">
                  <c:v>3719.0696802572033</c:v>
                </c:pt>
                <c:pt idx="3859">
                  <c:v>3688.6687167970058</c:v>
                </c:pt>
                <c:pt idx="3860">
                  <c:v>3746.2325898482422</c:v>
                </c:pt>
                <c:pt idx="3861">
                  <c:v>3747.9346491542765</c:v>
                </c:pt>
                <c:pt idx="3862">
                  <c:v>3763.2763881148994</c:v>
                </c:pt>
                <c:pt idx="3863">
                  <c:v>3683.6180528935156</c:v>
                </c:pt>
                <c:pt idx="3864">
                  <c:v>3845.8064982149695</c:v>
                </c:pt>
                <c:pt idx="3865">
                  <c:v>4309.6544101187892</c:v>
                </c:pt>
                <c:pt idx="3866">
                  <c:v>4103.9142639016927</c:v>
                </c:pt>
                <c:pt idx="3867">
                  <c:v>4114.7663894398929</c:v>
                </c:pt>
                <c:pt idx="3868">
                  <c:v>4266.8559111129071</c:v>
                </c:pt>
                <c:pt idx="3869">
                  <c:v>4239.0970688307279</c:v>
                </c:pt>
                <c:pt idx="3870">
                  <c:v>4377.2163594257163</c:v>
                </c:pt>
                <c:pt idx="3871">
                  <c:v>3994.6654490433639</c:v>
                </c:pt>
                <c:pt idx="3872">
                  <c:v>3800.9545444445689</c:v>
                </c:pt>
                <c:pt idx="3873">
                  <c:v>3078.3655384431099</c:v>
                </c:pt>
                <c:pt idx="3874">
                  <c:v>3474.0106535225709</c:v>
                </c:pt>
                <c:pt idx="3875">
                  <c:v>3838.8833558671686</c:v>
                </c:pt>
                <c:pt idx="3876">
                  <c:v>4055.315787035689</c:v>
                </c:pt>
                <c:pt idx="3877">
                  <c:v>4818.5454989183163</c:v>
                </c:pt>
                <c:pt idx="3878">
                  <c:v>4860.6899739620922</c:v>
                </c:pt>
                <c:pt idx="3879">
                  <c:v>5219.3793799214927</c:v>
                </c:pt>
                <c:pt idx="3880">
                  <c:v>4923.3512767555812</c:v>
                </c:pt>
                <c:pt idx="3881">
                  <c:v>5182.2573527714385</c:v>
                </c:pt>
                <c:pt idx="3882">
                  <c:v>4925.3815246791937</c:v>
                </c:pt>
                <c:pt idx="3883">
                  <c:v>4592.0678348728188</c:v>
                </c:pt>
                <c:pt idx="3884">
                  <c:v>4460.7463754235541</c:v>
                </c:pt>
                <c:pt idx="3885">
                  <c:v>4176.6233088511044</c:v>
                </c:pt>
                <c:pt idx="3886">
                  <c:v>4235.4050117857005</c:v>
                </c:pt>
                <c:pt idx="3887">
                  <c:v>3953.982085587998</c:v>
                </c:pt>
                <c:pt idx="3888">
                  <c:v>4621.1944069424299</c:v>
                </c:pt>
                <c:pt idx="3889">
                  <c:v>4112.9563749250319</c:v>
                </c:pt>
                <c:pt idx="3890">
                  <c:v>4069.6751096468529</c:v>
                </c:pt>
                <c:pt idx="3891">
                  <c:v>4541.4645332398441</c:v>
                </c:pt>
                <c:pt idx="3892">
                  <c:v>4990.6445360506896</c:v>
                </c:pt>
                <c:pt idx="3893">
                  <c:v>5263.6963191766281</c:v>
                </c:pt>
                <c:pt idx="3894">
                  <c:v>5248.9828117999214</c:v>
                </c:pt>
                <c:pt idx="3895">
                  <c:v>4291.0113744016662</c:v>
                </c:pt>
                <c:pt idx="3896">
                  <c:v>4307.7876814080419</c:v>
                </c:pt>
                <c:pt idx="3897">
                  <c:v>4512.5258066241486</c:v>
                </c:pt>
                <c:pt idx="3898">
                  <c:v>4432.1519346917366</c:v>
                </c:pt>
                <c:pt idx="3899">
                  <c:v>4476.0469070613326</c:v>
                </c:pt>
                <c:pt idx="3900">
                  <c:v>4493.3017805212994</c:v>
                </c:pt>
                <c:pt idx="3901">
                  <c:v>4263.1477514904027</c:v>
                </c:pt>
                <c:pt idx="3902">
                  <c:v>4462.657032040408</c:v>
                </c:pt>
                <c:pt idx="3903">
                  <c:v>4621.1944069424299</c:v>
                </c:pt>
                <c:pt idx="3904">
                  <c:v>4500.9848255054467</c:v>
                </c:pt>
                <c:pt idx="3905">
                  <c:v>4242.791270861635</c:v>
                </c:pt>
                <c:pt idx="3906">
                  <c:v>3491.8426846930479</c:v>
                </c:pt>
                <c:pt idx="3907">
                  <c:v>3821.6118610251888</c:v>
                </c:pt>
                <c:pt idx="3908">
                  <c:v>3488.5959692481629</c:v>
                </c:pt>
                <c:pt idx="3909">
                  <c:v>3243.7041319111663</c:v>
                </c:pt>
                <c:pt idx="3910">
                  <c:v>3512.9954488499548</c:v>
                </c:pt>
                <c:pt idx="3911">
                  <c:v>3388.9432185372552</c:v>
                </c:pt>
                <c:pt idx="3912">
                  <c:v>3355.6251962866486</c:v>
                </c:pt>
                <c:pt idx="3913">
                  <c:v>3436.9218866325268</c:v>
                </c:pt>
                <c:pt idx="3914">
                  <c:v>3457.8524903897046</c:v>
                </c:pt>
                <c:pt idx="3915">
                  <c:v>3686.9846495348716</c:v>
                </c:pt>
                <c:pt idx="3916">
                  <c:v>3482.1085771983458</c:v>
                </c:pt>
                <c:pt idx="3917">
                  <c:v>3980.4832181107045</c:v>
                </c:pt>
                <c:pt idx="3918">
                  <c:v>4420.748461899555</c:v>
                </c:pt>
                <c:pt idx="3919">
                  <c:v>4483.7102757633174</c:v>
                </c:pt>
                <c:pt idx="3920">
                  <c:v>4424.5474434694561</c:v>
                </c:pt>
                <c:pt idx="3921">
                  <c:v>4352.738148720603</c:v>
                </c:pt>
                <c:pt idx="3922">
                  <c:v>4007.1025008283509</c:v>
                </c:pt>
                <c:pt idx="3923">
                  <c:v>3754.7480417902348</c:v>
                </c:pt>
                <c:pt idx="3924">
                  <c:v>3945.3675397346187</c:v>
                </c:pt>
                <c:pt idx="3925">
                  <c:v>4679.8244239659471</c:v>
                </c:pt>
                <c:pt idx="3926">
                  <c:v>4679.8244239659471</c:v>
                </c:pt>
                <c:pt idx="3927">
                  <c:v>4806.5491255975821</c:v>
                </c:pt>
                <c:pt idx="3928">
                  <c:v>4625.1073571216157</c:v>
                </c:pt>
                <c:pt idx="3929">
                  <c:v>4485.6274836659868</c:v>
                </c:pt>
                <c:pt idx="3930">
                  <c:v>4017.7833548348558</c:v>
                </c:pt>
                <c:pt idx="3931">
                  <c:v>3400.0980383755937</c:v>
                </c:pt>
                <c:pt idx="3932">
                  <c:v>3001.5085331460964</c:v>
                </c:pt>
                <c:pt idx="3933">
                  <c:v>2950.5048760533236</c:v>
                </c:pt>
                <c:pt idx="3934">
                  <c:v>2820.6065592500718</c:v>
                </c:pt>
                <c:pt idx="3935">
                  <c:v>3025.0189374172842</c:v>
                </c:pt>
                <c:pt idx="3936">
                  <c:v>3145.9260458016861</c:v>
                </c:pt>
                <c:pt idx="3937">
                  <c:v>3282.4422298331792</c:v>
                </c:pt>
                <c:pt idx="3938">
                  <c:v>3920.7566742134477</c:v>
                </c:pt>
                <c:pt idx="3939">
                  <c:v>3611.7310346015638</c:v>
                </c:pt>
                <c:pt idx="3940">
                  <c:v>3730.9372390584849</c:v>
                </c:pt>
                <c:pt idx="3941">
                  <c:v>3573.6666722801983</c:v>
                </c:pt>
                <c:pt idx="3942">
                  <c:v>3339.8365215038825</c:v>
                </c:pt>
                <c:pt idx="3943">
                  <c:v>2833.2802592771327</c:v>
                </c:pt>
                <c:pt idx="3944">
                  <c:v>2649.3146711503232</c:v>
                </c:pt>
                <c:pt idx="3945">
                  <c:v>2378.1562378495164</c:v>
                </c:pt>
                <c:pt idx="3946">
                  <c:v>2256.4444594023885</c:v>
                </c:pt>
                <c:pt idx="3947">
                  <c:v>2258.8612151336642</c:v>
                </c:pt>
                <c:pt idx="3948">
                  <c:v>2428.5481425668654</c:v>
                </c:pt>
                <c:pt idx="3949">
                  <c:v>2836.1017829796197</c:v>
                </c:pt>
                <c:pt idx="3950">
                  <c:v>3676.8910089573155</c:v>
                </c:pt>
                <c:pt idx="3951">
                  <c:v>3610.0704686346498</c:v>
                </c:pt>
                <c:pt idx="3952">
                  <c:v>3436.9218866325268</c:v>
                </c:pt>
                <c:pt idx="3953">
                  <c:v>3374.6371919796493</c:v>
                </c:pt>
                <c:pt idx="3954">
                  <c:v>2981.037126435649</c:v>
                </c:pt>
                <c:pt idx="3955">
                  <c:v>2837.5132470129438</c:v>
                </c:pt>
                <c:pt idx="3956">
                  <c:v>2427.2797504567588</c:v>
                </c:pt>
                <c:pt idx="3957">
                  <c:v>2875.8000193112421</c:v>
                </c:pt>
                <c:pt idx="3958">
                  <c:v>2957.7554581908962</c:v>
                </c:pt>
                <c:pt idx="3959">
                  <c:v>2708.9084977993243</c:v>
                </c:pt>
                <c:pt idx="3960">
                  <c:v>2643.9408093594525</c:v>
                </c:pt>
                <c:pt idx="3961">
                  <c:v>2917.3047918676721</c:v>
                </c:pt>
                <c:pt idx="3962">
                  <c:v>3161.0725102068122</c:v>
                </c:pt>
                <c:pt idx="3963">
                  <c:v>3059.0297510324835</c:v>
                </c:pt>
                <c:pt idx="3964">
                  <c:v>2673.5871697546959</c:v>
                </c:pt>
                <c:pt idx="3965">
                  <c:v>3079.8562723341443</c:v>
                </c:pt>
                <c:pt idx="3966">
                  <c:v>2908.6850524971683</c:v>
                </c:pt>
                <c:pt idx="3967">
                  <c:v>2431.0862522475959</c:v>
                </c:pt>
                <c:pt idx="3968">
                  <c:v>2907.2500820975383</c:v>
                </c:pt>
                <c:pt idx="3969">
                  <c:v>2673.5871697546959</c:v>
                </c:pt>
                <c:pt idx="3970">
                  <c:v>2976.6625414274863</c:v>
                </c:pt>
                <c:pt idx="3971">
                  <c:v>3123.2971890991257</c:v>
                </c:pt>
                <c:pt idx="3972">
                  <c:v>3537.5084317966202</c:v>
                </c:pt>
                <c:pt idx="3973">
                  <c:v>3675.2105286318806</c:v>
                </c:pt>
                <c:pt idx="3974">
                  <c:v>4138.3449230843016</c:v>
                </c:pt>
                <c:pt idx="3975">
                  <c:v>3987.5701301895797</c:v>
                </c:pt>
                <c:pt idx="3976">
                  <c:v>4226.1842493985032</c:v>
                </c:pt>
                <c:pt idx="3977">
                  <c:v>3553.9136079104728</c:v>
                </c:pt>
                <c:pt idx="3978">
                  <c:v>3167.1446824117534</c:v>
                </c:pt>
                <c:pt idx="3979">
                  <c:v>2698.0074706692722</c:v>
                </c:pt>
                <c:pt idx="3980">
                  <c:v>2469.3703773187431</c:v>
                </c:pt>
                <c:pt idx="3981">
                  <c:v>2216.4462163673743</c:v>
                </c:pt>
                <c:pt idx="3982">
                  <c:v>2383.1637594307758</c:v>
                </c:pt>
                <c:pt idx="3983">
                  <c:v>2789.7856358455929</c:v>
                </c:pt>
                <c:pt idx="3984">
                  <c:v>2923.0607352115612</c:v>
                </c:pt>
                <c:pt idx="3985">
                  <c:v>2770.2897005131881</c:v>
                </c:pt>
                <c:pt idx="3986">
                  <c:v>2986.8765706667086</c:v>
                </c:pt>
                <c:pt idx="3987">
                  <c:v>3179.3123451991337</c:v>
                </c:pt>
                <c:pt idx="3988">
                  <c:v>3999.992458127485</c:v>
                </c:pt>
                <c:pt idx="3989">
                  <c:v>4255.7378787268335</c:v>
                </c:pt>
                <c:pt idx="3990">
                  <c:v>4163.8377361821749</c:v>
                </c:pt>
                <c:pt idx="3991">
                  <c:v>3861.4139909292294</c:v>
                </c:pt>
                <c:pt idx="3992">
                  <c:v>3130.8280422875027</c:v>
                </c:pt>
                <c:pt idx="3993">
                  <c:v>3197.6222098672047</c:v>
                </c:pt>
                <c:pt idx="3994">
                  <c:v>3436.9218866325268</c:v>
                </c:pt>
                <c:pt idx="3995">
                  <c:v>3717.3763718842461</c:v>
                </c:pt>
                <c:pt idx="3996">
                  <c:v>3821.6118610251888</c:v>
                </c:pt>
                <c:pt idx="3997">
                  <c:v>4069.6751096468529</c:v>
                </c:pt>
                <c:pt idx="3998">
                  <c:v>4255.7378787268335</c:v>
                </c:pt>
                <c:pt idx="3999">
                  <c:v>3656.759026968969</c:v>
                </c:pt>
                <c:pt idx="4000">
                  <c:v>3695.4101139429035</c:v>
                </c:pt>
                <c:pt idx="4001">
                  <c:v>4008.8813270087353</c:v>
                </c:pt>
                <c:pt idx="4002">
                  <c:v>3950.457514035993</c:v>
                </c:pt>
                <c:pt idx="4003">
                  <c:v>3296.4630842361694</c:v>
                </c:pt>
                <c:pt idx="4004">
                  <c:v>2843.1637861719282</c:v>
                </c:pt>
                <c:pt idx="4005">
                  <c:v>2841.7504487730307</c:v>
                </c:pt>
                <c:pt idx="4006">
                  <c:v>2941.8198304880138</c:v>
                </c:pt>
                <c:pt idx="4007">
                  <c:v>3206.8034452602351</c:v>
                </c:pt>
                <c:pt idx="4008">
                  <c:v>3026.492400098366</c:v>
                </c:pt>
                <c:pt idx="4009">
                  <c:v>2673.5871697546959</c:v>
                </c:pt>
                <c:pt idx="4010">
                  <c:v>2809.3728258077131</c:v>
                </c:pt>
                <c:pt idx="4011">
                  <c:v>2986.8765706667086</c:v>
                </c:pt>
                <c:pt idx="4012">
                  <c:v>3346.1460346765416</c:v>
                </c:pt>
                <c:pt idx="4013">
                  <c:v>3344.5679120639638</c:v>
                </c:pt>
                <c:pt idx="4014">
                  <c:v>3498.3421575444272</c:v>
                </c:pt>
                <c:pt idx="4015">
                  <c:v>3537.5084317966202</c:v>
                </c:pt>
                <c:pt idx="4016">
                  <c:v>3545.7046946018263</c:v>
                </c:pt>
                <c:pt idx="4017">
                  <c:v>3488.5959692481629</c:v>
                </c:pt>
                <c:pt idx="4018">
                  <c:v>3666.815807054325</c:v>
                </c:pt>
                <c:pt idx="4019">
                  <c:v>4111.1468912840537</c:v>
                </c:pt>
                <c:pt idx="4020">
                  <c:v>3976.9429130545868</c:v>
                </c:pt>
                <c:pt idx="4021">
                  <c:v>3966.3345943446047</c:v>
                </c:pt>
                <c:pt idx="4022">
                  <c:v>3807.8320238598053</c:v>
                </c:pt>
                <c:pt idx="4023">
                  <c:v>4118.3880114027143</c:v>
                </c:pt>
                <c:pt idx="4024">
                  <c:v>3917.249213552926</c:v>
                </c:pt>
                <c:pt idx="4025">
                  <c:v>3713.9912972354855</c:v>
                </c:pt>
                <c:pt idx="4026">
                  <c:v>3548.9867413185816</c:v>
                </c:pt>
                <c:pt idx="4027">
                  <c:v>3530.960523359458</c:v>
                </c:pt>
                <c:pt idx="4028">
                  <c:v>3524.4207000065444</c:v>
                </c:pt>
                <c:pt idx="4029">
                  <c:v>3203.7410834313014</c:v>
                </c:pt>
                <c:pt idx="4030">
                  <c:v>3161.0725102068122</c:v>
                </c:pt>
                <c:pt idx="4031">
                  <c:v>3444.9620936545243</c:v>
                </c:pt>
                <c:pt idx="4032">
                  <c:v>3045.6909773410757</c:v>
                </c:pt>
                <c:pt idx="4033">
                  <c:v>3067.9438680689482</c:v>
                </c:pt>
                <c:pt idx="4034">
                  <c:v>3097.7826342369531</c:v>
                </c:pt>
                <c:pt idx="4035">
                  <c:v>3035.3432252389716</c:v>
                </c:pt>
                <c:pt idx="4036">
                  <c:v>3142.9025707123506</c:v>
                </c:pt>
                <c:pt idx="4037">
                  <c:v>3171.7039111016766</c:v>
                </c:pt>
                <c:pt idx="4038">
                  <c:v>3199.1511971906302</c:v>
                </c:pt>
                <c:pt idx="4039">
                  <c:v>3396.9084531817539</c:v>
                </c:pt>
                <c:pt idx="4040">
                  <c:v>3578.6163484087515</c:v>
                </c:pt>
                <c:pt idx="4041">
                  <c:v>3239.0761463718459</c:v>
                </c:pt>
                <c:pt idx="4042">
                  <c:v>2933.1518450820172</c:v>
                </c:pt>
                <c:pt idx="4043">
                  <c:v>2881.5012567463809</c:v>
                </c:pt>
                <c:pt idx="4044">
                  <c:v>3126.3080794984185</c:v>
                </c:pt>
                <c:pt idx="4045">
                  <c:v>3252.9733237047831</c:v>
                </c:pt>
                <c:pt idx="4046">
                  <c:v>3904.9895751465469</c:v>
                </c:pt>
                <c:pt idx="4047">
                  <c:v>4326.4792420969807</c:v>
                </c:pt>
                <c:pt idx="4048">
                  <c:v>4122.0117577954315</c:v>
                </c:pt>
                <c:pt idx="4049">
                  <c:v>4042.7791211815456</c:v>
                </c:pt>
                <c:pt idx="4050">
                  <c:v>4023.130891872971</c:v>
                </c:pt>
                <c:pt idx="4051">
                  <c:v>4250.1861123727122</c:v>
                </c:pt>
                <c:pt idx="4052">
                  <c:v>4356.4980720505018</c:v>
                </c:pt>
                <c:pt idx="4053">
                  <c:v>4026.6985513387926</c:v>
                </c:pt>
                <c:pt idx="4054">
                  <c:v>3724.1526905068677</c:v>
                </c:pt>
                <c:pt idx="4055">
                  <c:v>3845.8064982149695</c:v>
                </c:pt>
                <c:pt idx="4056">
                  <c:v>4250.1861123727122</c:v>
                </c:pt>
                <c:pt idx="4057">
                  <c:v>4919.2924548027422</c:v>
                </c:pt>
                <c:pt idx="4058">
                  <c:v>4796.5673709488647</c:v>
                </c:pt>
                <c:pt idx="4059">
                  <c:v>4935.5411368367022</c:v>
                </c:pt>
                <c:pt idx="4060">
                  <c:v>5187.785159761821</c:v>
                </c:pt>
                <c:pt idx="4061">
                  <c:v>4978.3640765417385</c:v>
                </c:pt>
                <c:pt idx="4062">
                  <c:v>5007.0498741072006</c:v>
                </c:pt>
                <c:pt idx="4063">
                  <c:v>4744.8849534877472</c:v>
                </c:pt>
                <c:pt idx="4064">
                  <c:v>5139.588730952586</c:v>
                </c:pt>
                <c:pt idx="4065">
                  <c:v>5079.2460012772281</c:v>
                </c:pt>
                <c:pt idx="4066">
                  <c:v>4703.4135254759431</c:v>
                </c:pt>
                <c:pt idx="4067">
                  <c:v>5122.8949925589477</c:v>
                </c:pt>
                <c:pt idx="4068">
                  <c:v>4919.2924548027422</c:v>
                </c:pt>
                <c:pt idx="4069">
                  <c:v>4580.4505219014763</c:v>
                </c:pt>
                <c:pt idx="4070">
                  <c:v>4964.0623553920232</c:v>
                </c:pt>
                <c:pt idx="4071">
                  <c:v>4990.6445360506896</c:v>
                </c:pt>
                <c:pt idx="4072">
                  <c:v>4852.6435857929991</c:v>
                </c:pt>
                <c:pt idx="4073">
                  <c:v>4957.9414407237318</c:v>
                </c:pt>
                <c:pt idx="4074">
                  <c:v>4439.7651341766996</c:v>
                </c:pt>
                <c:pt idx="4075">
                  <c:v>4231.7150991036406</c:v>
                </c:pt>
                <c:pt idx="4076">
                  <c:v>3708.9175393345968</c:v>
                </c:pt>
                <c:pt idx="4077">
                  <c:v>4024.9144580765997</c:v>
                </c:pt>
                <c:pt idx="4078">
                  <c:v>4272.4221813494987</c:v>
                </c:pt>
                <c:pt idx="4079">
                  <c:v>5177.2821561519131</c:v>
                </c:pt>
                <c:pt idx="4080">
                  <c:v>5159.4402418274412</c:v>
                </c:pt>
                <c:pt idx="4081">
                  <c:v>5242.6298209208253</c:v>
                </c:pt>
                <c:pt idx="4082">
                  <c:v>5139.588730952586</c:v>
                </c:pt>
                <c:pt idx="4083">
                  <c:v>5265.7956396727077</c:v>
                </c:pt>
                <c:pt idx="4084">
                  <c:v>5633.0487845742791</c:v>
                </c:pt>
                <c:pt idx="4085">
                  <c:v>5526.1226665150079</c:v>
                </c:pt>
                <c:pt idx="4086">
                  <c:v>5463.4818756440472</c:v>
                </c:pt>
                <c:pt idx="4087">
                  <c:v>5948.4103675532842</c:v>
                </c:pt>
                <c:pt idx="4088">
                  <c:v>5637.4421670239262</c:v>
                </c:pt>
                <c:pt idx="4089">
                  <c:v>5286.8195527723601</c:v>
                </c:pt>
                <c:pt idx="4090">
                  <c:v>5587.0560015521078</c:v>
                </c:pt>
                <c:pt idx="4091">
                  <c:v>5866.8022246603432</c:v>
                </c:pt>
                <c:pt idx="4092">
                  <c:v>5768.0768917430705</c:v>
                </c:pt>
                <c:pt idx="4093">
                  <c:v>5187.785159761821</c:v>
                </c:pt>
                <c:pt idx="4094">
                  <c:v>5200.4075025540706</c:v>
                </c:pt>
                <c:pt idx="4095">
                  <c:v>4760.7474893236367</c:v>
                </c:pt>
                <c:pt idx="4096">
                  <c:v>4619.2512527604395</c:v>
                </c:pt>
                <c:pt idx="4097">
                  <c:v>4350.8589985888084</c:v>
                </c:pt>
                <c:pt idx="4098">
                  <c:v>4078.6668764158508</c:v>
                </c:pt>
                <c:pt idx="4099">
                  <c:v>3456.2394352965766</c:v>
                </c:pt>
                <c:pt idx="4100">
                  <c:v>2836.1017829796197</c:v>
                </c:pt>
                <c:pt idx="4101">
                  <c:v>2223.5845239878677</c:v>
                </c:pt>
                <c:pt idx="4102">
                  <c:v>2391.9438276276287</c:v>
                </c:pt>
                <c:pt idx="4103">
                  <c:v>2405.7846046054051</c:v>
                </c:pt>
                <c:pt idx="4104">
                  <c:v>2867.2622712490238</c:v>
                </c:pt>
                <c:pt idx="4105">
                  <c:v>2914.4296559459863</c:v>
                </c:pt>
                <c:pt idx="4106">
                  <c:v>2844.5775921063428</c:v>
                </c:pt>
                <c:pt idx="4107">
                  <c:v>2923.0607352115612</c:v>
                </c:pt>
                <c:pt idx="4108">
                  <c:v>3081.3474874175186</c:v>
                </c:pt>
                <c:pt idx="4109">
                  <c:v>3414.4758810842345</c:v>
                </c:pt>
                <c:pt idx="4110">
                  <c:v>3964.5683773922201</c:v>
                </c:pt>
                <c:pt idx="4111">
                  <c:v>3833.6964551724564</c:v>
                </c:pt>
                <c:pt idx="4112">
                  <c:v>3409.6787723684192</c:v>
                </c:pt>
                <c:pt idx="4113">
                  <c:v>3259.1625847523278</c:v>
                </c:pt>
                <c:pt idx="4114">
                  <c:v>3123.2971890991257</c:v>
                </c:pt>
                <c:pt idx="4115">
                  <c:v>4330.2240306158237</c:v>
                </c:pt>
                <c:pt idx="4116">
                  <c:v>4228.0273301616426</c:v>
                </c:pt>
                <c:pt idx="4117">
                  <c:v>4648.4951597930967</c:v>
                </c:pt>
                <c:pt idx="4118">
                  <c:v>4607.5881186272136</c:v>
                </c:pt>
                <c:pt idx="4119">
                  <c:v>5219.3793799214927</c:v>
                </c:pt>
                <c:pt idx="4120">
                  <c:v>5052.3498462858379</c:v>
                </c:pt>
                <c:pt idx="4121">
                  <c:v>5244.827537299725</c:v>
                </c:pt>
                <c:pt idx="4122">
                  <c:v>5459.1793569739593</c:v>
                </c:pt>
                <c:pt idx="4123">
                  <c:v>4876.8094246319979</c:v>
                </c:pt>
                <c:pt idx="4124">
                  <c:v>4617.3060318766347</c:v>
                </c:pt>
                <c:pt idx="4125">
                  <c:v>4858.6775436920525</c:v>
                </c:pt>
                <c:pt idx="4126">
                  <c:v>4558.8870124920604</c:v>
                </c:pt>
                <c:pt idx="4127">
                  <c:v>3897.9955656305733</c:v>
                </c:pt>
                <c:pt idx="4128">
                  <c:v>4152.899464015185</c:v>
                </c:pt>
                <c:pt idx="4129">
                  <c:v>4362.1420158790643</c:v>
                </c:pt>
                <c:pt idx="4130">
                  <c:v>4358.3788454043297</c:v>
                </c:pt>
                <c:pt idx="4131">
                  <c:v>4205.9457001680184</c:v>
                </c:pt>
                <c:pt idx="4132">
                  <c:v>4584.3207798480507</c:v>
                </c:pt>
                <c:pt idx="4133">
                  <c:v>4709.3231606542577</c:v>
                </c:pt>
                <c:pt idx="4134">
                  <c:v>4518.3036878776311</c:v>
                </c:pt>
                <c:pt idx="4135">
                  <c:v>4836.577459246012</c:v>
                </c:pt>
                <c:pt idx="4136">
                  <c:v>4972.231408645579</c:v>
                </c:pt>
                <c:pt idx="4137">
                  <c:v>4307.7876814080419</c:v>
                </c:pt>
                <c:pt idx="4138">
                  <c:v>4156.5434235594466</c:v>
                </c:pt>
                <c:pt idx="4139">
                  <c:v>4518.3036878776311</c:v>
                </c:pt>
                <c:pt idx="4140">
                  <c:v>4609.468799442403</c:v>
                </c:pt>
                <c:pt idx="4141">
                  <c:v>5100.0001816056019</c:v>
                </c:pt>
                <c:pt idx="4142">
                  <c:v>5688.13035969049</c:v>
                </c:pt>
                <c:pt idx="4143">
                  <c:v>5196.8123000641363</c:v>
                </c:pt>
                <c:pt idx="4144">
                  <c:v>5635.2451903662541</c:v>
                </c:pt>
                <c:pt idx="4145">
                  <c:v>5234.3643919554415</c:v>
                </c:pt>
                <c:pt idx="4146">
                  <c:v>5169.8033350950955</c:v>
                </c:pt>
                <c:pt idx="4147">
                  <c:v>4553.07457756235</c:v>
                </c:pt>
                <c:pt idx="4148">
                  <c:v>4326.4792420969807</c:v>
                </c:pt>
                <c:pt idx="4149">
                  <c:v>4187.603180491732</c:v>
                </c:pt>
                <c:pt idx="4150">
                  <c:v>4350.8589985888084</c:v>
                </c:pt>
                <c:pt idx="4151">
                  <c:v>4485.6274836659868</c:v>
                </c:pt>
                <c:pt idx="4152">
                  <c:v>4627.0375996316789</c:v>
                </c:pt>
                <c:pt idx="4153">
                  <c:v>5229.9392217051854</c:v>
                </c:pt>
                <c:pt idx="4154">
                  <c:v>5226.0039020281056</c:v>
                </c:pt>
                <c:pt idx="4155">
                  <c:v>5639.6397146214786</c:v>
                </c:pt>
                <c:pt idx="4156">
                  <c:v>5467.7866543370164</c:v>
                </c:pt>
                <c:pt idx="4157">
                  <c:v>5104.1577902447161</c:v>
                </c:pt>
                <c:pt idx="4158">
                  <c:v>5083.3923243389909</c:v>
                </c:pt>
                <c:pt idx="4159">
                  <c:v>5064.7516268249592</c:v>
                </c:pt>
                <c:pt idx="4160">
                  <c:v>4476.0469070613326</c:v>
                </c:pt>
                <c:pt idx="4161">
                  <c:v>4474.1324302236981</c:v>
                </c:pt>
                <c:pt idx="4162">
                  <c:v>3734.3326011184972</c:v>
                </c:pt>
                <c:pt idx="4163">
                  <c:v>4094.885414992465</c:v>
                </c:pt>
                <c:pt idx="4164">
                  <c:v>4846.614625650066</c:v>
                </c:pt>
                <c:pt idx="4165">
                  <c:v>5799.3683800866002</c:v>
                </c:pt>
                <c:pt idx="4166">
                  <c:v>5898.4494329512363</c:v>
                </c:pt>
                <c:pt idx="4167">
                  <c:v>5846.5174865950376</c:v>
                </c:pt>
                <c:pt idx="4168">
                  <c:v>5506.6314615172414</c:v>
                </c:pt>
                <c:pt idx="4169">
                  <c:v>5285.0800594825323</c:v>
                </c:pt>
                <c:pt idx="4170">
                  <c:v>4320.8661084194873</c:v>
                </c:pt>
                <c:pt idx="4171">
                  <c:v>3882.2895883958399</c:v>
                </c:pt>
                <c:pt idx="4172">
                  <c:v>3544.0644303126737</c:v>
                </c:pt>
                <c:pt idx="4173">
                  <c:v>3279.3318931199001</c:v>
                </c:pt>
                <c:pt idx="4174">
                  <c:v>3688.6687167970058</c:v>
                </c:pt>
                <c:pt idx="4175">
                  <c:v>4037.4141835022256</c:v>
                </c:pt>
                <c:pt idx="4176">
                  <c:v>4302.1907297288762</c:v>
                </c:pt>
                <c:pt idx="4177">
                  <c:v>4087.6718780467054</c:v>
                </c:pt>
                <c:pt idx="4178">
                  <c:v>4049.9397615048415</c:v>
                </c:pt>
                <c:pt idx="4179">
                  <c:v>4294.7356716402592</c:v>
                </c:pt>
                <c:pt idx="4180">
                  <c:v>4636.7828314784911</c:v>
                </c:pt>
                <c:pt idx="4181">
                  <c:v>4890.9431445176397</c:v>
                </c:pt>
                <c:pt idx="4182">
                  <c:v>4615.3291207068542</c:v>
                </c:pt>
                <c:pt idx="4183">
                  <c:v>4426.4477501479241</c:v>
                </c:pt>
                <c:pt idx="4184">
                  <c:v>4311.521678034821</c:v>
                </c:pt>
                <c:pt idx="4185">
                  <c:v>4300.3261570606355</c:v>
                </c:pt>
                <c:pt idx="4186">
                  <c:v>4627.0375996316789</c:v>
                </c:pt>
                <c:pt idx="4187">
                  <c:v>4428.3486008592154</c:v>
                </c:pt>
                <c:pt idx="4188">
                  <c:v>4628.9855525669464</c:v>
                </c:pt>
                <c:pt idx="4189">
                  <c:v>4970.1883057775703</c:v>
                </c:pt>
                <c:pt idx="4190">
                  <c:v>5183.5822554349716</c:v>
                </c:pt>
                <c:pt idx="4191">
                  <c:v>5571.7808927147316</c:v>
                </c:pt>
                <c:pt idx="4192">
                  <c:v>5794.8912559559049</c:v>
                </c:pt>
                <c:pt idx="4193">
                  <c:v>5242.7337937965831</c:v>
                </c:pt>
                <c:pt idx="4194">
                  <c:v>4994.7425059044408</c:v>
                </c:pt>
                <c:pt idx="4195">
                  <c:v>4966.1037792274792</c:v>
                </c:pt>
                <c:pt idx="4196">
                  <c:v>4599.8236128298377</c:v>
                </c:pt>
                <c:pt idx="4197">
                  <c:v>4118.3880114027143</c:v>
                </c:pt>
                <c:pt idx="4198">
                  <c:v>4491.3823863650514</c:v>
                </c:pt>
                <c:pt idx="4199">
                  <c:v>4607.5164619844727</c:v>
                </c:pt>
                <c:pt idx="4200">
                  <c:v>4360.2601599878944</c:v>
                </c:pt>
                <c:pt idx="4201">
                  <c:v>4193.1003251557886</c:v>
                </c:pt>
                <c:pt idx="4202">
                  <c:v>4533.7354788225275</c:v>
                </c:pt>
                <c:pt idx="4203">
                  <c:v>4392.3253915083133</c:v>
                </c:pt>
                <c:pt idx="4204">
                  <c:v>4218.8172825815673</c:v>
                </c:pt>
                <c:pt idx="4205">
                  <c:v>4307.7876814080419</c:v>
                </c:pt>
                <c:pt idx="4206">
                  <c:v>3966.3345943446047</c:v>
                </c:pt>
                <c:pt idx="4207">
                  <c:v>3636.7006648234219</c:v>
                </c:pt>
                <c:pt idx="4208">
                  <c:v>3854.4721247437542</c:v>
                </c:pt>
                <c:pt idx="4209">
                  <c:v>3764.9836055642095</c:v>
                </c:pt>
                <c:pt idx="4210">
                  <c:v>3959.2728726908449</c:v>
                </c:pt>
                <c:pt idx="4211">
                  <c:v>4145.6179353463303</c:v>
                </c:pt>
                <c:pt idx="4212">
                  <c:v>4228.0273301616426</c:v>
                </c:pt>
                <c:pt idx="4213">
                  <c:v>3433.7093099095869</c:v>
                </c:pt>
                <c:pt idx="4214">
                  <c:v>3312.0885745703167</c:v>
                </c:pt>
                <c:pt idx="4215">
                  <c:v>4044.568489311906</c:v>
                </c:pt>
                <c:pt idx="4216">
                  <c:v>4169.314067444353</c:v>
                </c:pt>
                <c:pt idx="4217">
                  <c:v>4196.7677596347876</c:v>
                </c:pt>
                <c:pt idx="4218">
                  <c:v>3655.0846867811611</c:v>
                </c:pt>
                <c:pt idx="4219">
                  <c:v>3633.364752481531</c:v>
                </c:pt>
                <c:pt idx="4220">
                  <c:v>3420.8790221858817</c:v>
                </c:pt>
                <c:pt idx="4221">
                  <c:v>2947.6079642563077</c:v>
                </c:pt>
                <c:pt idx="4222">
                  <c:v>2905.8155837276458</c:v>
                </c:pt>
                <c:pt idx="4223">
                  <c:v>2561.5727902157728</c:v>
                </c:pt>
                <c:pt idx="4224">
                  <c:v>3142.9025707123506</c:v>
                </c:pt>
                <c:pt idx="4225">
                  <c:v>3263.809678993221</c:v>
                </c:pt>
                <c:pt idx="4226">
                  <c:v>3094.7900896354463</c:v>
                </c:pt>
                <c:pt idx="4227">
                  <c:v>3336.6847414147842</c:v>
                </c:pt>
                <c:pt idx="4228">
                  <c:v>3395.3144088843519</c:v>
                </c:pt>
                <c:pt idx="4229">
                  <c:v>3465.925294504746</c:v>
                </c:pt>
                <c:pt idx="4230">
                  <c:v>3449.7922314222783</c:v>
                </c:pt>
                <c:pt idx="4231">
                  <c:v>3144.4140659913887</c:v>
                </c:pt>
                <c:pt idx="4232">
                  <c:v>3161.0725102068122</c:v>
                </c:pt>
                <c:pt idx="4233">
                  <c:v>3259.1625847523278</c:v>
                </c:pt>
                <c:pt idx="4234">
                  <c:v>3428.8941993947019</c:v>
                </c:pt>
                <c:pt idx="4235">
                  <c:v>3488.5959692481629</c:v>
                </c:pt>
                <c:pt idx="4236">
                  <c:v>3790.6538602335895</c:v>
                </c:pt>
                <c:pt idx="4237">
                  <c:v>4285.4289665489887</c:v>
                </c:pt>
                <c:pt idx="4238">
                  <c:v>4605.5646758785424</c:v>
                </c:pt>
                <c:pt idx="4239">
                  <c:v>4589.9702263596218</c:v>
                </c:pt>
                <c:pt idx="4240">
                  <c:v>4901.0553600877711</c:v>
                </c:pt>
                <c:pt idx="4241">
                  <c:v>4994.7425059044408</c:v>
                </c:pt>
                <c:pt idx="4242">
                  <c:v>4959.9811862168381</c:v>
                </c:pt>
                <c:pt idx="4243">
                  <c:v>4365.9073518956629</c:v>
                </c:pt>
                <c:pt idx="4244">
                  <c:v>4102.1074334621726</c:v>
                </c:pt>
                <c:pt idx="4245">
                  <c:v>3705.5376025383589</c:v>
                </c:pt>
                <c:pt idx="4246">
                  <c:v>3737.7300225337513</c:v>
                </c:pt>
                <c:pt idx="4247">
                  <c:v>3917.249213552926</c:v>
                </c:pt>
                <c:pt idx="4248">
                  <c:v>3996.440592899366</c:v>
                </c:pt>
                <c:pt idx="4249">
                  <c:v>3812.9955741912713</c:v>
                </c:pt>
                <c:pt idx="4250">
                  <c:v>3807.8320238598053</c:v>
                </c:pt>
                <c:pt idx="4251">
                  <c:v>3751.3403142338075</c:v>
                </c:pt>
                <c:pt idx="4252">
                  <c:v>3911.9919457009996</c:v>
                </c:pt>
                <c:pt idx="4253">
                  <c:v>4352.738148720603</c:v>
                </c:pt>
                <c:pt idx="4254">
                  <c:v>4189.4350278763104</c:v>
                </c:pt>
                <c:pt idx="4255">
                  <c:v>3913.7438453371806</c:v>
                </c:pt>
                <c:pt idx="4256">
                  <c:v>3871.8424101843925</c:v>
                </c:pt>
                <c:pt idx="4257">
                  <c:v>3966.3345943446047</c:v>
                </c:pt>
                <c:pt idx="4258">
                  <c:v>3651.7375398401105</c:v>
                </c:pt>
                <c:pt idx="4259">
                  <c:v>3488.5959692481629</c:v>
                </c:pt>
                <c:pt idx="4260">
                  <c:v>4044.568489311906</c:v>
                </c:pt>
                <c:pt idx="4261">
                  <c:v>4578.5162100512307</c:v>
                </c:pt>
                <c:pt idx="4262">
                  <c:v>4955.9022545246999</c:v>
                </c:pt>
                <c:pt idx="4263">
                  <c:v>4723.1315554440307</c:v>
                </c:pt>
                <c:pt idx="4264">
                  <c:v>4703.4135254759431</c:v>
                </c:pt>
                <c:pt idx="4265">
                  <c:v>4586.2567260977548</c:v>
                </c:pt>
                <c:pt idx="4266">
                  <c:v>3959.2728726908449</c:v>
                </c:pt>
                <c:pt idx="4267">
                  <c:v>4098.4953637253702</c:v>
                </c:pt>
                <c:pt idx="4268">
                  <c:v>4268.7107970068628</c:v>
                </c:pt>
                <c:pt idx="4269">
                  <c:v>4533.7354788225275</c:v>
                </c:pt>
                <c:pt idx="4270">
                  <c:v>4750.8292685796023</c:v>
                </c:pt>
                <c:pt idx="4271">
                  <c:v>4800.5584127947104</c:v>
                </c:pt>
                <c:pt idx="4272">
                  <c:v>4553.07457756235</c:v>
                </c:pt>
                <c:pt idx="4273">
                  <c:v>4510.6009413835136</c:v>
                </c:pt>
                <c:pt idx="4274">
                  <c:v>4231.7150991036406</c:v>
                </c:pt>
                <c:pt idx="4275">
                  <c:v>4499.0632438498096</c:v>
                </c:pt>
                <c:pt idx="4276">
                  <c:v>4470.3051144088131</c:v>
                </c:pt>
                <c:pt idx="4277">
                  <c:v>4846.614625650066</c:v>
                </c:pt>
                <c:pt idx="4278">
                  <c:v>5066.8205612874763</c:v>
                </c:pt>
                <c:pt idx="4279">
                  <c:v>4888.9223720003602</c:v>
                </c:pt>
                <c:pt idx="4280">
                  <c:v>5002.9451743191839</c:v>
                </c:pt>
                <c:pt idx="4281">
                  <c:v>4300.3261570606355</c:v>
                </c:pt>
                <c:pt idx="4282">
                  <c:v>4524.0864990636255</c:v>
                </c:pt>
                <c:pt idx="4283">
                  <c:v>4354.6178398485454</c:v>
                </c:pt>
                <c:pt idx="4284">
                  <c:v>4253.8867530987</c:v>
                </c:pt>
                <c:pt idx="4285">
                  <c:v>4619.2512527604395</c:v>
                </c:pt>
                <c:pt idx="4286">
                  <c:v>4804.5516678898248</c:v>
                </c:pt>
                <c:pt idx="4287">
                  <c:v>4929.4436948042357</c:v>
                </c:pt>
                <c:pt idx="4288">
                  <c:v>5248.9828117999214</c:v>
                </c:pt>
                <c:pt idx="4289">
                  <c:v>5205.1416356783384</c:v>
                </c:pt>
                <c:pt idx="4290">
                  <c:v>4876.8094246319979</c:v>
                </c:pt>
                <c:pt idx="4291">
                  <c:v>4701.4447462945218</c:v>
                </c:pt>
                <c:pt idx="4292">
                  <c:v>3816.4405330924078</c:v>
                </c:pt>
                <c:pt idx="4293">
                  <c:v>3573.6666722801983</c:v>
                </c:pt>
                <c:pt idx="4294">
                  <c:v>3968.1013357860602</c:v>
                </c:pt>
                <c:pt idx="4295">
                  <c:v>3567.0742066003691</c:v>
                </c:pt>
                <c:pt idx="4296">
                  <c:v>3155.0081041682979</c:v>
                </c:pt>
                <c:pt idx="4297">
                  <c:v>3033.8668910113279</c:v>
                </c:pt>
                <c:pt idx="4298">
                  <c:v>2969.381080516479</c:v>
                </c:pt>
                <c:pt idx="4299">
                  <c:v>3088.8107834372595</c:v>
                </c:pt>
                <c:pt idx="4300">
                  <c:v>3433.7093099095869</c:v>
                </c:pt>
                <c:pt idx="4301">
                  <c:v>3666.815807054325</c:v>
                </c:pt>
                <c:pt idx="4302">
                  <c:v>4042.7791211815456</c:v>
                </c:pt>
                <c:pt idx="4303">
                  <c:v>3785.5105042730238</c:v>
                </c:pt>
                <c:pt idx="4304">
                  <c:v>3816.4405330924078</c:v>
                </c:pt>
                <c:pt idx="4305">
                  <c:v>4198.6022785187661</c:v>
                </c:pt>
                <c:pt idx="4306">
                  <c:v>4713.2656662350646</c:v>
                </c:pt>
                <c:pt idx="4307">
                  <c:v>5159.4402418274412</c:v>
                </c:pt>
                <c:pt idx="4308">
                  <c:v>6006.1108126775061</c:v>
                </c:pt>
                <c:pt idx="4309">
                  <c:v>6135.3319733916969</c:v>
                </c:pt>
                <c:pt idx="4310">
                  <c:v>6656.0542679761975</c:v>
                </c:pt>
                <c:pt idx="4311">
                  <c:v>6502.4054262562895</c:v>
                </c:pt>
                <c:pt idx="4312">
                  <c:v>6233.9076018183769</c:v>
                </c:pt>
                <c:pt idx="4313">
                  <c:v>5959.8043314514862</c:v>
                </c:pt>
                <c:pt idx="4314">
                  <c:v>5723.5703226451033</c:v>
                </c:pt>
                <c:pt idx="4315">
                  <c:v>5244.7469146444537</c:v>
                </c:pt>
                <c:pt idx="4316">
                  <c:v>4398.0002298142053</c:v>
                </c:pt>
                <c:pt idx="4317">
                  <c:v>4629.0225155119078</c:v>
                </c:pt>
                <c:pt idx="4318">
                  <c:v>4304.0558412909477</c:v>
                </c:pt>
                <c:pt idx="4319">
                  <c:v>4347.1023210022095</c:v>
                </c:pt>
                <c:pt idx="4320">
                  <c:v>3915.4962679284777</c:v>
                </c:pt>
                <c:pt idx="4321">
                  <c:v>3866.6258567408358</c:v>
                </c:pt>
                <c:pt idx="4322">
                  <c:v>3713.9912972354855</c:v>
                </c:pt>
                <c:pt idx="4323">
                  <c:v>3833.6964551724564</c:v>
                </c:pt>
                <c:pt idx="4324">
                  <c:v>3797.5189123436571</c:v>
                </c:pt>
                <c:pt idx="4325">
                  <c:v>3695.4101139429035</c:v>
                </c:pt>
                <c:pt idx="4326">
                  <c:v>3795.8018729217342</c:v>
                </c:pt>
                <c:pt idx="4327">
                  <c:v>3864.888047393028</c:v>
                </c:pt>
                <c:pt idx="4328">
                  <c:v>3838.8833558671686</c:v>
                </c:pt>
                <c:pt idx="4329">
                  <c:v>3540.7854194826186</c:v>
                </c:pt>
                <c:pt idx="4330">
                  <c:v>3688.6687167970058</c:v>
                </c:pt>
                <c:pt idx="4331">
                  <c:v>3953.982085587998</c:v>
                </c:pt>
                <c:pt idx="4332">
                  <c:v>4024.9144580765997</c:v>
                </c:pt>
                <c:pt idx="4333">
                  <c:v>4451.2012722975869</c:v>
                </c:pt>
                <c:pt idx="4334">
                  <c:v>4725.1063839433837</c:v>
                </c:pt>
                <c:pt idx="4335">
                  <c:v>4687.6786731100219</c:v>
                </c:pt>
                <c:pt idx="4336">
                  <c:v>4228.0273301616426</c:v>
                </c:pt>
                <c:pt idx="4337">
                  <c:v>3522.7870068774191</c:v>
                </c:pt>
                <c:pt idx="4338">
                  <c:v>3623.3692567104349</c:v>
                </c:pt>
                <c:pt idx="4339">
                  <c:v>3212.9340221178463</c:v>
                </c:pt>
                <c:pt idx="4340">
                  <c:v>3041.2533515546966</c:v>
                </c:pt>
                <c:pt idx="4341">
                  <c:v>3358.7888904809738</c:v>
                </c:pt>
                <c:pt idx="4342">
                  <c:v>3274.6700730888069</c:v>
                </c:pt>
                <c:pt idx="4343">
                  <c:v>3232.9123494609021</c:v>
                </c:pt>
                <c:pt idx="4344">
                  <c:v>3668.4937276233577</c:v>
                </c:pt>
                <c:pt idx="4345">
                  <c:v>4291.0113744016662</c:v>
                </c:pt>
                <c:pt idx="4346">
                  <c:v>4268.7107970068628</c:v>
                </c:pt>
                <c:pt idx="4347">
                  <c:v>4949.7880509251372</c:v>
                </c:pt>
                <c:pt idx="4348">
                  <c:v>4527.94444641053</c:v>
                </c:pt>
                <c:pt idx="4349">
                  <c:v>4992.6932406786718</c:v>
                </c:pt>
                <c:pt idx="4350">
                  <c:v>4880.8448480307461</c:v>
                </c:pt>
                <c:pt idx="4351">
                  <c:v>5039.9683273305536</c:v>
                </c:pt>
                <c:pt idx="4352">
                  <c:v>4780.6253237878982</c:v>
                </c:pt>
                <c:pt idx="4353">
                  <c:v>5037.9067095510973</c:v>
                </c:pt>
                <c:pt idx="4354">
                  <c:v>5097.9222242028272</c:v>
                </c:pt>
                <c:pt idx="4355">
                  <c:v>5171.8776175373005</c:v>
                </c:pt>
                <c:pt idx="4356">
                  <c:v>5257.4017055902214</c:v>
                </c:pt>
                <c:pt idx="4357">
                  <c:v>5329.0351078594249</c:v>
                </c:pt>
                <c:pt idx="4358">
                  <c:v>5847.7896648525648</c:v>
                </c:pt>
                <c:pt idx="4359">
                  <c:v>6053.4797716939456</c:v>
                </c:pt>
                <c:pt idx="4360">
                  <c:v>6178.7202502784512</c:v>
                </c:pt>
                <c:pt idx="4361">
                  <c:v>5608.925976784144</c:v>
                </c:pt>
                <c:pt idx="4362">
                  <c:v>5502.3063159145859</c:v>
                </c:pt>
                <c:pt idx="4363">
                  <c:v>5133.3243358435338</c:v>
                </c:pt>
                <c:pt idx="4364">
                  <c:v>4388.5448792572379</c:v>
                </c:pt>
                <c:pt idx="4365">
                  <c:v>4309.6544101187892</c:v>
                </c:pt>
                <c:pt idx="4366">
                  <c:v>4071.4724046788847</c:v>
                </c:pt>
                <c:pt idx="4367">
                  <c:v>3878.8051102896634</c:v>
                </c:pt>
                <c:pt idx="4368">
                  <c:v>3527.6896013596343</c:v>
                </c:pt>
                <c:pt idx="4369">
                  <c:v>3725.8480558938222</c:v>
                </c:pt>
                <c:pt idx="4370">
                  <c:v>3845.8064982149695</c:v>
                </c:pt>
                <c:pt idx="4371">
                  <c:v>4030.2683193503385</c:v>
                </c:pt>
                <c:pt idx="4372">
                  <c:v>3828.5142287646277</c:v>
                </c:pt>
                <c:pt idx="4373">
                  <c:v>3374.6371919796493</c:v>
                </c:pt>
                <c:pt idx="4374">
                  <c:v>3225.218606025468</c:v>
                </c:pt>
                <c:pt idx="4375">
                  <c:v>3312.0885745703167</c:v>
                </c:pt>
                <c:pt idx="4376">
                  <c:v>3288.668802117234</c:v>
                </c:pt>
                <c:pt idx="4377">
                  <c:v>2979.5784555466153</c:v>
                </c:pt>
                <c:pt idx="4378">
                  <c:v>3171.7039111016766</c:v>
                </c:pt>
                <c:pt idx="4379">
                  <c:v>3094.7900896354463</c:v>
                </c:pt>
                <c:pt idx="4380">
                  <c:v>2475.7898811560203</c:v>
                </c:pt>
                <c:pt idx="4381">
                  <c:v>3087.3171612274323</c:v>
                </c:pt>
                <c:pt idx="4382">
                  <c:v>3277.7774618486724</c:v>
                </c:pt>
                <c:pt idx="4383">
                  <c:v>3270.0126732407234</c:v>
                </c:pt>
                <c:pt idx="4384">
                  <c:v>3313.6538337951692</c:v>
                </c:pt>
                <c:pt idx="4385">
                  <c:v>3091.7994729092793</c:v>
                </c:pt>
                <c:pt idx="4386">
                  <c:v>3216.00223838891</c:v>
                </c:pt>
                <c:pt idx="4387">
                  <c:v>3183.8832408427261</c:v>
                </c:pt>
                <c:pt idx="4388">
                  <c:v>3076.8752856667711</c:v>
                </c:pt>
                <c:pt idx="4389">
                  <c:v>2994.1865932978162</c:v>
                </c:pt>
                <c:pt idx="4390">
                  <c:v>2824.826917492227</c:v>
                </c:pt>
                <c:pt idx="4391">
                  <c:v>3053.0966094819028</c:v>
                </c:pt>
                <c:pt idx="4392">
                  <c:v>3469.1579309772533</c:v>
                </c:pt>
                <c:pt idx="4393">
                  <c:v>3379.4013849595754</c:v>
                </c:pt>
                <c:pt idx="4394">
                  <c:v>3093.2945403267709</c:v>
                </c:pt>
                <c:pt idx="4395">
                  <c:v>3105.2724342719266</c:v>
                </c:pt>
                <c:pt idx="4396">
                  <c:v>3148.9514593266608</c:v>
                </c:pt>
                <c:pt idx="4397">
                  <c:v>3562.1351814777304</c:v>
                </c:pt>
                <c:pt idx="4398">
                  <c:v>3800.9545444445689</c:v>
                </c:pt>
                <c:pt idx="4399">
                  <c:v>3666.815807054325</c:v>
                </c:pt>
                <c:pt idx="4400">
                  <c:v>3542.4246719656207</c:v>
                </c:pt>
                <c:pt idx="4401">
                  <c:v>3462.6946668166865</c:v>
                </c:pt>
                <c:pt idx="4402">
                  <c:v>3780.3718029329216</c:v>
                </c:pt>
                <c:pt idx="4403">
                  <c:v>3606.7508638140353</c:v>
                </c:pt>
                <c:pt idx="4404">
                  <c:v>4315.257831794198</c:v>
                </c:pt>
                <c:pt idx="4405">
                  <c:v>4592.0678348728188</c:v>
                </c:pt>
                <c:pt idx="4406">
                  <c:v>4784.6075187718025</c:v>
                </c:pt>
                <c:pt idx="4407">
                  <c:v>4723.1315554440307</c:v>
                </c:pt>
                <c:pt idx="4408">
                  <c:v>5062.6832556443578</c:v>
                </c:pt>
                <c:pt idx="4409">
                  <c:v>4597.7630434175944</c:v>
                </c:pt>
                <c:pt idx="4410">
                  <c:v>4143.798884062342</c:v>
                </c:pt>
                <c:pt idx="4411">
                  <c:v>3917.249213552926</c:v>
                </c:pt>
                <c:pt idx="4412">
                  <c:v>3403.2896195550961</c:v>
                </c:pt>
                <c:pt idx="4413">
                  <c:v>3120.2882324765164</c:v>
                </c:pt>
                <c:pt idx="4414">
                  <c:v>3307.3957545553262</c:v>
                </c:pt>
                <c:pt idx="4415">
                  <c:v>3532.5967422969966</c:v>
                </c:pt>
                <c:pt idx="4416">
                  <c:v>3994.6654490433639</c:v>
                </c:pt>
                <c:pt idx="4417">
                  <c:v>3952.4180831876529</c:v>
                </c:pt>
                <c:pt idx="4418">
                  <c:v>3952.4180831876529</c:v>
                </c:pt>
                <c:pt idx="4419">
                  <c:v>4233.5597874382302</c:v>
                </c:pt>
                <c:pt idx="4420">
                  <c:v>4332.0972349289932</c:v>
                </c:pt>
                <c:pt idx="4421">
                  <c:v>4415.0540678443167</c:v>
                </c:pt>
                <c:pt idx="4422">
                  <c:v>4051.7312417626495</c:v>
                </c:pt>
                <c:pt idx="4423">
                  <c:v>4071.4724046788847</c:v>
                </c:pt>
                <c:pt idx="4424">
                  <c:v>3433.7093099095869</c:v>
                </c:pt>
                <c:pt idx="4425">
                  <c:v>3168.663939508865</c:v>
                </c:pt>
                <c:pt idx="4426">
                  <c:v>3563.7810162806691</c:v>
                </c:pt>
                <c:pt idx="4427">
                  <c:v>3998.2162625681176</c:v>
                </c:pt>
                <c:pt idx="4428">
                  <c:v>3992.8908309222479</c:v>
                </c:pt>
                <c:pt idx="4429">
                  <c:v>4085.8698184644013</c:v>
                </c:pt>
                <c:pt idx="4430">
                  <c:v>4141.9803649759169</c:v>
                </c:pt>
                <c:pt idx="4431">
                  <c:v>4224.3417043367926</c:v>
                </c:pt>
                <c:pt idx="4432">
                  <c:v>4379.1030905891621</c:v>
                </c:pt>
                <c:pt idx="4433">
                  <c:v>4588.0233989178641</c:v>
                </c:pt>
                <c:pt idx="4434">
                  <c:v>4401.7861695460606</c:v>
                </c:pt>
                <c:pt idx="4435">
                  <c:v>3661.7851153380029</c:v>
                </c:pt>
                <c:pt idx="4436">
                  <c:v>3651.7375398401105</c:v>
                </c:pt>
                <c:pt idx="4437">
                  <c:v>3416.0759166163602</c:v>
                </c:pt>
                <c:pt idx="4438">
                  <c:v>3165.6259110106434</c:v>
                </c:pt>
                <c:pt idx="4439">
                  <c:v>3296.4630842361694</c:v>
                </c:pt>
                <c:pt idx="4440">
                  <c:v>3357.2067949391599</c:v>
                </c:pt>
                <c:pt idx="4441">
                  <c:v>3354.0440944453949</c:v>
                </c:pt>
                <c:pt idx="4442">
                  <c:v>3438.5289261420271</c:v>
                </c:pt>
                <c:pt idx="4443">
                  <c:v>3336.6847414147842</c:v>
                </c:pt>
                <c:pt idx="4444">
                  <c:v>3374.6371919796493</c:v>
                </c:pt>
                <c:pt idx="4445">
                  <c:v>3504.8496905068173</c:v>
                </c:pt>
                <c:pt idx="4446">
                  <c:v>3522.7870068774191</c:v>
                </c:pt>
                <c:pt idx="4447">
                  <c:v>3457.8524903897046</c:v>
                </c:pt>
                <c:pt idx="4448">
                  <c:v>3516.2572828560919</c:v>
                </c:pt>
                <c:pt idx="4449">
                  <c:v>3945.3675397346187</c:v>
                </c:pt>
                <c:pt idx="4450">
                  <c:v>4105.7216248257791</c:v>
                </c:pt>
                <c:pt idx="4451">
                  <c:v>4277.9932904182124</c:v>
                </c:pt>
                <c:pt idx="4452">
                  <c:v>4782.6161449687934</c:v>
                </c:pt>
                <c:pt idx="4453">
                  <c:v>4872.7762261392736</c:v>
                </c:pt>
                <c:pt idx="4454">
                  <c:v>5276.300615245641</c:v>
                </c:pt>
                <c:pt idx="4455">
                  <c:v>5035.8456540565876</c:v>
                </c:pt>
                <c:pt idx="4456">
                  <c:v>5007.0498741072006</c:v>
                </c:pt>
                <c:pt idx="4457">
                  <c:v>4510.6009413835136</c:v>
                </c:pt>
                <c:pt idx="4458">
                  <c:v>4149.2576348184502</c:v>
                </c:pt>
                <c:pt idx="4459">
                  <c:v>4140.1623780091913</c:v>
                </c:pt>
                <c:pt idx="4460">
                  <c:v>4257.5895413022026</c:v>
                </c:pt>
                <c:pt idx="4461">
                  <c:v>3889.2648038369266</c:v>
                </c:pt>
                <c:pt idx="4462">
                  <c:v>4520.2307437321979</c:v>
                </c:pt>
                <c:pt idx="4463">
                  <c:v>4416.9516555266009</c:v>
                </c:pt>
                <c:pt idx="4464">
                  <c:v>4580.2415941058844</c:v>
                </c:pt>
                <c:pt idx="4465">
                  <c:v>4504.8296301031069</c:v>
                </c:pt>
                <c:pt idx="4466">
                  <c:v>5046.1565551455187</c:v>
                </c:pt>
                <c:pt idx="4467">
                  <c:v>4844.6060825236764</c:v>
                </c:pt>
                <c:pt idx="4468">
                  <c:v>4933.5080978109727</c:v>
                </c:pt>
                <c:pt idx="4469">
                  <c:v>5248.9828117999214</c:v>
                </c:pt>
                <c:pt idx="4470">
                  <c:v>5278.4032854979778</c:v>
                </c:pt>
                <c:pt idx="4471">
                  <c:v>4970.1883057775703</c:v>
                </c:pt>
                <c:pt idx="4472">
                  <c:v>5079.2460012772281</c:v>
                </c:pt>
                <c:pt idx="4473">
                  <c:v>5312.1220230922772</c:v>
                </c:pt>
                <c:pt idx="4474">
                  <c:v>5560.8871636086287</c:v>
                </c:pt>
                <c:pt idx="4475">
                  <c:v>5221.8269975485764</c:v>
                </c:pt>
                <c:pt idx="4476">
                  <c:v>5639.6397146214786</c:v>
                </c:pt>
                <c:pt idx="4477">
                  <c:v>5792.7122657207428</c:v>
                </c:pt>
                <c:pt idx="4478">
                  <c:v>5724.8979732434818</c:v>
                </c:pt>
                <c:pt idx="4479">
                  <c:v>5728.0106407735575</c:v>
                </c:pt>
                <c:pt idx="4480">
                  <c:v>5161.5117515357779</c:v>
                </c:pt>
                <c:pt idx="4481">
                  <c:v>4574.649220213375</c:v>
                </c:pt>
                <c:pt idx="4482">
                  <c:v>4330.2240306158237</c:v>
                </c:pt>
                <c:pt idx="4483">
                  <c:v>3926.0217899039053</c:v>
                </c:pt>
                <c:pt idx="4484">
                  <c:v>4035.6269262534938</c:v>
                </c:pt>
                <c:pt idx="4485">
                  <c:v>4026.6985513387926</c:v>
                </c:pt>
                <c:pt idx="4486">
                  <c:v>4202.2729199649939</c:v>
                </c:pt>
                <c:pt idx="4487">
                  <c:v>4413.1570237276828</c:v>
                </c:pt>
                <c:pt idx="4488">
                  <c:v>4613.4172285730174</c:v>
                </c:pt>
                <c:pt idx="4489">
                  <c:v>4367.7908321768182</c:v>
                </c:pt>
                <c:pt idx="4490">
                  <c:v>3915.4962679284777</c:v>
                </c:pt>
                <c:pt idx="4491">
                  <c:v>3920.7566742134477</c:v>
                </c:pt>
                <c:pt idx="4492">
                  <c:v>4216.9768795469154</c:v>
                </c:pt>
                <c:pt idx="4493">
                  <c:v>4250.1861123727122</c:v>
                </c:pt>
                <c:pt idx="4494">
                  <c:v>4650.4491299902229</c:v>
                </c:pt>
                <c:pt idx="4495">
                  <c:v>4687.6786731100219</c:v>
                </c:pt>
                <c:pt idx="4496">
                  <c:v>4464.5682341694965</c:v>
                </c:pt>
                <c:pt idx="4497">
                  <c:v>4185.771867173441</c:v>
                </c:pt>
                <c:pt idx="4498">
                  <c:v>4123.8244278476568</c:v>
                </c:pt>
                <c:pt idx="4499">
                  <c:v>4237.2507722239134</c:v>
                </c:pt>
                <c:pt idx="4500">
                  <c:v>4064.2863982702447</c:v>
                </c:pt>
                <c:pt idx="4501">
                  <c:v>4625.1073571216157</c:v>
                </c:pt>
                <c:pt idx="4502">
                  <c:v>4939.60889031632</c:v>
                </c:pt>
                <c:pt idx="4503">
                  <c:v>4752.8118096314765</c:v>
                </c:pt>
                <c:pt idx="4504">
                  <c:v>4350.8589985888084</c:v>
                </c:pt>
                <c:pt idx="4505">
                  <c:v>4250.1861123727122</c:v>
                </c:pt>
                <c:pt idx="4506">
                  <c:v>4615.3291207068542</c:v>
                </c:pt>
                <c:pt idx="4507">
                  <c:v>4292.8732537687065</c:v>
                </c:pt>
                <c:pt idx="4508">
                  <c:v>4103.9142639016927</c:v>
                </c:pt>
                <c:pt idx="4509">
                  <c:v>3565.4273579622031</c:v>
                </c:pt>
                <c:pt idx="4510">
                  <c:v>3422.4810572935739</c:v>
                </c:pt>
                <c:pt idx="4511">
                  <c:v>3686.9846495348716</c:v>
                </c:pt>
                <c:pt idx="4512">
                  <c:v>3432.1037725400615</c:v>
                </c:pt>
                <c:pt idx="4513">
                  <c:v>3357.2067949391599</c:v>
                </c:pt>
                <c:pt idx="4514">
                  <c:v>3628.3647099460591</c:v>
                </c:pt>
                <c:pt idx="4515">
                  <c:v>3812.9955741912713</c:v>
                </c:pt>
                <c:pt idx="4516">
                  <c:v>3877.063653367024</c:v>
                </c:pt>
                <c:pt idx="4517">
                  <c:v>3926.0217899039053</c:v>
                </c:pt>
                <c:pt idx="4518">
                  <c:v>3453.0148302158659</c:v>
                </c:pt>
                <c:pt idx="4519">
                  <c:v>3393.7208633492451</c:v>
                </c:pt>
                <c:pt idx="4520">
                  <c:v>3067.9438680689482</c:v>
                </c:pt>
                <c:pt idx="4521">
                  <c:v>3376.2247584544798</c:v>
                </c:pt>
                <c:pt idx="4522">
                  <c:v>3828.5142287646277</c:v>
                </c:pt>
                <c:pt idx="4523">
                  <c:v>4109.3379384390946</c:v>
                </c:pt>
                <c:pt idx="4524">
                  <c:v>3915.4962679284777</c:v>
                </c:pt>
                <c:pt idx="4525">
                  <c:v>4828.5577110519007</c:v>
                </c:pt>
                <c:pt idx="4526">
                  <c:v>5116.6441723521666</c:v>
                </c:pt>
                <c:pt idx="4527">
                  <c:v>4814.544492619345</c:v>
                </c:pt>
                <c:pt idx="4528">
                  <c:v>5310.6598595346668</c:v>
                </c:pt>
                <c:pt idx="4529">
                  <c:v>4362.1420158790643</c:v>
                </c:pt>
                <c:pt idx="4530">
                  <c:v>3917.249213552926</c:v>
                </c:pt>
                <c:pt idx="4531">
                  <c:v>3503.2220513576681</c:v>
                </c:pt>
                <c:pt idx="4532">
                  <c:v>3608.4104117314882</c:v>
                </c:pt>
                <c:pt idx="4533">
                  <c:v>3788.9388909366153</c:v>
                </c:pt>
                <c:pt idx="4534">
                  <c:v>3722.4578394904706</c:v>
                </c:pt>
                <c:pt idx="4535">
                  <c:v>3910.2405689418833</c:v>
                </c:pt>
                <c:pt idx="4536">
                  <c:v>3818.1637903811525</c:v>
                </c:pt>
                <c:pt idx="4537">
                  <c:v>3973.4047078234698</c:v>
                </c:pt>
                <c:pt idx="4538">
                  <c:v>4073.2702287939392</c:v>
                </c:pt>
                <c:pt idx="4539">
                  <c:v>4044.568489311906</c:v>
                </c:pt>
                <c:pt idx="4540">
                  <c:v>4430.2499956811971</c:v>
                </c:pt>
                <c:pt idx="4541">
                  <c:v>4611.4216883302006</c:v>
                </c:pt>
                <c:pt idx="4542">
                  <c:v>4504.8296301031069</c:v>
                </c:pt>
                <c:pt idx="4543">
                  <c:v>4418.8497868523918</c:v>
                </c:pt>
                <c:pt idx="4544">
                  <c:v>4592.0678348728188</c:v>
                </c:pt>
                <c:pt idx="4545">
                  <c:v>5083.3923243389909</c:v>
                </c:pt>
                <c:pt idx="4546">
                  <c:v>4844.6060825236764</c:v>
                </c:pt>
                <c:pt idx="4547">
                  <c:v>4758.7627419245173</c:v>
                </c:pt>
                <c:pt idx="4548">
                  <c:v>5052.3498462858379</c:v>
                </c:pt>
                <c:pt idx="4549">
                  <c:v>5033.785160770336</c:v>
                </c:pt>
                <c:pt idx="4550">
                  <c:v>5394.9123761465935</c:v>
                </c:pt>
                <c:pt idx="4551">
                  <c:v>5495.8228448819655</c:v>
                </c:pt>
                <c:pt idx="4552">
                  <c:v>5846.5174865950376</c:v>
                </c:pt>
                <c:pt idx="4553">
                  <c:v>5437.7006431972968</c:v>
                </c:pt>
                <c:pt idx="4554">
                  <c:v>5139.588730952586</c:v>
                </c:pt>
                <c:pt idx="4555">
                  <c:v>4625.0901932600891</c:v>
                </c:pt>
                <c:pt idx="4556">
                  <c:v>4367.7908321768182</c:v>
                </c:pt>
                <c:pt idx="4557">
                  <c:v>4030.2683193503385</c:v>
                </c:pt>
                <c:pt idx="4558">
                  <c:v>4066.0821065203968</c:v>
                </c:pt>
                <c:pt idx="4559">
                  <c:v>4053.523250246978</c:v>
                </c:pt>
                <c:pt idx="4560">
                  <c:v>3926.0217899039053</c:v>
                </c:pt>
                <c:pt idx="4561">
                  <c:v>3891.0099121584249</c:v>
                </c:pt>
                <c:pt idx="4562">
                  <c:v>3901.4915255709166</c:v>
                </c:pt>
                <c:pt idx="4563">
                  <c:v>4396.1080742845179</c:v>
                </c:pt>
                <c:pt idx="4564">
                  <c:v>4630.9340521425702</c:v>
                </c:pt>
                <c:pt idx="4565">
                  <c:v>4422.6476807459585</c:v>
                </c:pt>
                <c:pt idx="4566">
                  <c:v>3809.5526890049846</c:v>
                </c:pt>
                <c:pt idx="4567">
                  <c:v>3451.4032800722021</c:v>
                </c:pt>
                <c:pt idx="4568">
                  <c:v>2976.6625414274863</c:v>
                </c:pt>
                <c:pt idx="4569">
                  <c:v>3100.7771073349982</c:v>
                </c:pt>
                <c:pt idx="4570">
                  <c:v>3240.6183187692404</c:v>
                </c:pt>
                <c:pt idx="4571">
                  <c:v>3368.2919027774433</c:v>
                </c:pt>
                <c:pt idx="4572">
                  <c:v>3625.0338979968424</c:v>
                </c:pt>
                <c:pt idx="4573">
                  <c:v>3945.3675397346187</c:v>
                </c:pt>
                <c:pt idx="4574">
                  <c:v>3788.9388909366153</c:v>
                </c:pt>
                <c:pt idx="4575">
                  <c:v>3524.4207000065444</c:v>
                </c:pt>
                <c:pt idx="4576">
                  <c:v>3511.3652885748706</c:v>
                </c:pt>
                <c:pt idx="4577">
                  <c:v>3464.3097296016808</c:v>
                </c:pt>
                <c:pt idx="4578">
                  <c:v>4024.9144580765997</c:v>
                </c:pt>
                <c:pt idx="4579">
                  <c:v>3973.4047078234698</c:v>
                </c:pt>
                <c:pt idx="4580">
                  <c:v>4547.2670851790499</c:v>
                </c:pt>
                <c:pt idx="4581">
                  <c:v>4380.9903638388496</c:v>
                </c:pt>
                <c:pt idx="4582">
                  <c:v>4816.5447188059161</c:v>
                </c:pt>
                <c:pt idx="4583">
                  <c:v>4905.1041458064274</c:v>
                </c:pt>
                <c:pt idx="4584">
                  <c:v>4462.657032040408</c:v>
                </c:pt>
                <c:pt idx="4585">
                  <c:v>4441.6697952979639</c:v>
                </c:pt>
                <c:pt idx="4586">
                  <c:v>4711.2941385140066</c:v>
                </c:pt>
                <c:pt idx="4587">
                  <c:v>4502.9069542305942</c:v>
                </c:pt>
                <c:pt idx="4588">
                  <c:v>4623.1433333754749</c:v>
                </c:pt>
                <c:pt idx="4589">
                  <c:v>4574.649220213375</c:v>
                </c:pt>
                <c:pt idx="4590">
                  <c:v>4640.6847523102097</c:v>
                </c:pt>
                <c:pt idx="4591">
                  <c:v>4636.8594594174356</c:v>
                </c:pt>
                <c:pt idx="4592">
                  <c:v>4091.2775866405455</c:v>
                </c:pt>
                <c:pt idx="4593">
                  <c:v>4261.2944776061231</c:v>
                </c:pt>
                <c:pt idx="4594">
                  <c:v>4703.4135254759431</c:v>
                </c:pt>
                <c:pt idx="4595">
                  <c:v>5257.4017055902214</c:v>
                </c:pt>
                <c:pt idx="4596">
                  <c:v>5530.4602822249053</c:v>
                </c:pt>
                <c:pt idx="4597">
                  <c:v>5725.7901947558512</c:v>
                </c:pt>
                <c:pt idx="4598">
                  <c:v>5663.8504414409927</c:v>
                </c:pt>
                <c:pt idx="4599">
                  <c:v>5565.2429497007815</c:v>
                </c:pt>
                <c:pt idx="4600">
                  <c:v>5500.1445926617134</c:v>
                </c:pt>
                <c:pt idx="4601">
                  <c:v>5325.6194559923169</c:v>
                </c:pt>
                <c:pt idx="4602">
                  <c:v>4613.3751287257301</c:v>
                </c:pt>
                <c:pt idx="4603">
                  <c:v>4272.4221813494987</c:v>
                </c:pt>
                <c:pt idx="4604">
                  <c:v>4082.267288339724</c:v>
                </c:pt>
                <c:pt idx="4605">
                  <c:v>3636.7006648234219</c:v>
                </c:pt>
                <c:pt idx="4606">
                  <c:v>3103.7735095507678</c:v>
                </c:pt>
                <c:pt idx="4607">
                  <c:v>3155.0081041682979</c:v>
                </c:pt>
                <c:pt idx="4608">
                  <c:v>3365.1222431020392</c:v>
                </c:pt>
                <c:pt idx="4609">
                  <c:v>3780.3718029329216</c:v>
                </c:pt>
                <c:pt idx="4610">
                  <c:v>3884.0326097354568</c:v>
                </c:pt>
                <c:pt idx="4611">
                  <c:v>3971.6363924476277</c:v>
                </c:pt>
                <c:pt idx="4612">
                  <c:v>3646.7206518443099</c:v>
                </c:pt>
                <c:pt idx="4613">
                  <c:v>3851.0043137734147</c:v>
                </c:pt>
                <c:pt idx="4614">
                  <c:v>3870.103038058478</c:v>
                </c:pt>
                <c:pt idx="4615">
                  <c:v>3537.5084317966202</c:v>
                </c:pt>
                <c:pt idx="4616">
                  <c:v>3027.9663411764222</c:v>
                </c:pt>
                <c:pt idx="4617">
                  <c:v>3388.9432185372552</c:v>
                </c:pt>
                <c:pt idx="4618">
                  <c:v>3991.1167384581559</c:v>
                </c:pt>
                <c:pt idx="4619">
                  <c:v>4578.2975187523298</c:v>
                </c:pt>
                <c:pt idx="4620">
                  <c:v>4586.0771220494753</c:v>
                </c:pt>
                <c:pt idx="4621">
                  <c:v>4818.5454989183163</c:v>
                </c:pt>
                <c:pt idx="4622">
                  <c:v>5597.9838691094783</c:v>
                </c:pt>
                <c:pt idx="4623">
                  <c:v>5305.7888540405902</c:v>
                </c:pt>
                <c:pt idx="4624">
                  <c:v>5314.2341988222543</c:v>
                </c:pt>
                <c:pt idx="4625">
                  <c:v>5358.7193202649478</c:v>
                </c:pt>
                <c:pt idx="4626">
                  <c:v>5048.2204228316659</c:v>
                </c:pt>
                <c:pt idx="4627">
                  <c:v>4776.6453389856961</c:v>
                </c:pt>
                <c:pt idx="4628">
                  <c:v>4215.1370118243703</c:v>
                </c:pt>
                <c:pt idx="4629">
                  <c:v>4039.20196835457</c:v>
                </c:pt>
                <c:pt idx="4630">
                  <c:v>3771.8176385774045</c:v>
                </c:pt>
                <c:pt idx="4631">
                  <c:v>3833.6964551724564</c:v>
                </c:pt>
                <c:pt idx="4632">
                  <c:v>3828.5142287646277</c:v>
                </c:pt>
                <c:pt idx="4633">
                  <c:v>3875.3227177606268</c:v>
                </c:pt>
                <c:pt idx="4634">
                  <c:v>3729.2403300915921</c:v>
                </c:pt>
                <c:pt idx="4635">
                  <c:v>3211.4006460593528</c:v>
                </c:pt>
                <c:pt idx="4636">
                  <c:v>3196.0937097927631</c:v>
                </c:pt>
                <c:pt idx="4637">
                  <c:v>3229.833385525526</c:v>
                </c:pt>
                <c:pt idx="4638">
                  <c:v>3038.2973303605049</c:v>
                </c:pt>
                <c:pt idx="4639">
                  <c:v>3022.0734469354275</c:v>
                </c:pt>
                <c:pt idx="4640">
                  <c:v>3268.4611885252252</c:v>
                </c:pt>
                <c:pt idx="4641">
                  <c:v>3358.7888904809738</c:v>
                </c:pt>
                <c:pt idx="4642">
                  <c:v>3816.4405330924078</c:v>
                </c:pt>
                <c:pt idx="4643">
                  <c:v>3663.4615009896879</c:v>
                </c:pt>
                <c:pt idx="4644">
                  <c:v>3768.3995892715316</c:v>
                </c:pt>
                <c:pt idx="4645">
                  <c:v>3819.8875663327308</c:v>
                </c:pt>
                <c:pt idx="4646">
                  <c:v>3831.968527108691</c:v>
                </c:pt>
                <c:pt idx="4647">
                  <c:v>3976.9429130545868</c:v>
                </c:pt>
                <c:pt idx="4648">
                  <c:v>4046.3583853573332</c:v>
                </c:pt>
                <c:pt idx="4649">
                  <c:v>4040.9902808883858</c:v>
                </c:pt>
                <c:pt idx="4650">
                  <c:v>3578.6163484087515</c:v>
                </c:pt>
                <c:pt idx="4651">
                  <c:v>3183.8832408427261</c:v>
                </c:pt>
                <c:pt idx="4652">
                  <c:v>3133.8437698462271</c:v>
                </c:pt>
                <c:pt idx="4653">
                  <c:v>2960.6590137345734</c:v>
                </c:pt>
                <c:pt idx="4654">
                  <c:v>3454.6268819313113</c:v>
                </c:pt>
                <c:pt idx="4655">
                  <c:v>3578.6163484087515</c:v>
                </c:pt>
                <c:pt idx="4656">
                  <c:v>3079.8562723341443</c:v>
                </c:pt>
                <c:pt idx="4657">
                  <c:v>3498.3421575444272</c:v>
                </c:pt>
                <c:pt idx="4658">
                  <c:v>3477.2483146876361</c:v>
                </c:pt>
                <c:pt idx="4659">
                  <c:v>3534.2334666303441</c:v>
                </c:pt>
                <c:pt idx="4660">
                  <c:v>3828.5142287646277</c:v>
                </c:pt>
                <c:pt idx="4661">
                  <c:v>4111.1468912840537</c:v>
                </c:pt>
                <c:pt idx="4662">
                  <c:v>4693.5751235805292</c:v>
                </c:pt>
                <c:pt idx="4663">
                  <c:v>4233.5597874382302</c:v>
                </c:pt>
                <c:pt idx="4664">
                  <c:v>4311.521678034821</c:v>
                </c:pt>
                <c:pt idx="4665">
                  <c:v>3783.7970867503268</c:v>
                </c:pt>
                <c:pt idx="4666">
                  <c:v>3985.7976142293728</c:v>
                </c:pt>
                <c:pt idx="4667">
                  <c:v>4365.9073518956629</c:v>
                </c:pt>
                <c:pt idx="4668">
                  <c:v>4899.0318029869513</c:v>
                </c:pt>
                <c:pt idx="4669">
                  <c:v>5539.1423219006028</c:v>
                </c:pt>
                <c:pt idx="4670">
                  <c:v>5435.5558756793407</c:v>
                </c:pt>
                <c:pt idx="4671">
                  <c:v>5276.5717487059555</c:v>
                </c:pt>
                <c:pt idx="4672">
                  <c:v>4992.6932406786718</c:v>
                </c:pt>
                <c:pt idx="4673">
                  <c:v>4768.6919974723414</c:v>
                </c:pt>
                <c:pt idx="4674">
                  <c:v>5244.7469146444537</c:v>
                </c:pt>
                <c:pt idx="4675">
                  <c:v>4594.0059613954509</c:v>
                </c:pt>
                <c:pt idx="4676">
                  <c:v>4392.3253915083133</c:v>
                </c:pt>
                <c:pt idx="4677">
                  <c:v>4409.3645658798896</c:v>
                </c:pt>
                <c:pt idx="4678">
                  <c:v>4062.4912187916543</c:v>
                </c:pt>
                <c:pt idx="4679">
                  <c:v>4089.4744674127965</c:v>
                </c:pt>
                <c:pt idx="4680">
                  <c:v>3948.891762429259</c:v>
                </c:pt>
                <c:pt idx="4681">
                  <c:v>4185.771867173441</c:v>
                </c:pt>
                <c:pt idx="4682">
                  <c:v>4502.9069542305942</c:v>
                </c:pt>
                <c:pt idx="4683">
                  <c:v>5308.5250639581081</c:v>
                </c:pt>
                <c:pt idx="4684">
                  <c:v>4685.7142876041735</c:v>
                </c:pt>
                <c:pt idx="4685">
                  <c:v>4298.4621232083591</c:v>
                </c:pt>
                <c:pt idx="4686">
                  <c:v>4396.1080742845179</c:v>
                </c:pt>
                <c:pt idx="4687">
                  <c:v>4261.2944776061231</c:v>
                </c:pt>
                <c:pt idx="4688">
                  <c:v>4399.8929282087638</c:v>
                </c:pt>
                <c:pt idx="4689">
                  <c:v>4324.607657735578</c:v>
                </c:pt>
                <c:pt idx="4690">
                  <c:v>4252.0361643399501</c:v>
                </c:pt>
                <c:pt idx="4691">
                  <c:v>4289.1500334612747</c:v>
                </c:pt>
                <c:pt idx="4692">
                  <c:v>4489.4635388889928</c:v>
                </c:pt>
                <c:pt idx="4693">
                  <c:v>5064.7516268249592</c:v>
                </c:pt>
                <c:pt idx="4694">
                  <c:v>4892.9644737982499</c:v>
                </c:pt>
                <c:pt idx="4695">
                  <c:v>4917.2638806201358</c:v>
                </c:pt>
                <c:pt idx="4696">
                  <c:v>5154.22546794767</c:v>
                </c:pt>
                <c:pt idx="4697">
                  <c:v>5122.8949925589477</c:v>
                </c:pt>
                <c:pt idx="4698">
                  <c:v>4621.1944069424299</c:v>
                </c:pt>
                <c:pt idx="4699">
                  <c:v>3715.68357756969</c:v>
                </c:pt>
                <c:pt idx="4700">
                  <c:v>3073.8962231475775</c:v>
                </c:pt>
                <c:pt idx="4701">
                  <c:v>2967.9262147508239</c:v>
                </c:pt>
                <c:pt idx="4702">
                  <c:v>3336.6847414147842</c:v>
                </c:pt>
                <c:pt idx="4703">
                  <c:v>3138.3709912863042</c:v>
                </c:pt>
                <c:pt idx="4704">
                  <c:v>3185.4078457206715</c:v>
                </c:pt>
                <c:pt idx="4705">
                  <c:v>3237.5344633199638</c:v>
                </c:pt>
                <c:pt idx="4706">
                  <c:v>3007.3746719436203</c:v>
                </c:pt>
                <c:pt idx="4707">
                  <c:v>3897.9955656305733</c:v>
                </c:pt>
                <c:pt idx="4708">
                  <c:v>3975.1735479998333</c:v>
                </c:pt>
                <c:pt idx="4709">
                  <c:v>4094.885414992465</c:v>
                </c:pt>
                <c:pt idx="4710">
                  <c:v>4122.0117577954315</c:v>
                </c:pt>
                <c:pt idx="4711">
                  <c:v>4037.4141835022256</c:v>
                </c:pt>
                <c:pt idx="4712">
                  <c:v>4044.568489311906</c:v>
                </c:pt>
                <c:pt idx="4713">
                  <c:v>3648.3924369581964</c:v>
                </c:pt>
                <c:pt idx="4714">
                  <c:v>3957.5087529160974</c:v>
                </c:pt>
                <c:pt idx="4715">
                  <c:v>3800.9545444445689</c:v>
                </c:pt>
                <c:pt idx="4716">
                  <c:v>3369.8774787295092</c:v>
                </c:pt>
                <c:pt idx="4717">
                  <c:v>3312.0885745703167</c:v>
                </c:pt>
                <c:pt idx="4718">
                  <c:v>3368.2919027774433</c:v>
                </c:pt>
                <c:pt idx="4719">
                  <c:v>3675.2105286318806</c:v>
                </c:pt>
                <c:pt idx="4720">
                  <c:v>3403.2896195550961</c:v>
                </c:pt>
                <c:pt idx="4721">
                  <c:v>3358.7888904809738</c:v>
                </c:pt>
                <c:pt idx="4722">
                  <c:v>3640.0386184149647</c:v>
                </c:pt>
                <c:pt idx="4723">
                  <c:v>3705.5376025383589</c:v>
                </c:pt>
                <c:pt idx="4724">
                  <c:v>3527.6896013596343</c:v>
                </c:pt>
                <c:pt idx="4725">
                  <c:v>2908.6850524971683</c:v>
                </c:pt>
                <c:pt idx="4726">
                  <c:v>2954.8538016370449</c:v>
                </c:pt>
                <c:pt idx="4727">
                  <c:v>2887.2100242942579</c:v>
                </c:pt>
                <c:pt idx="4728">
                  <c:v>2998.5783265195305</c:v>
                </c:pt>
                <c:pt idx="4729">
                  <c:v>2577.3795027876436</c:v>
                </c:pt>
                <c:pt idx="4730">
                  <c:v>2938.9286072743489</c:v>
                </c:pt>
                <c:pt idx="4731">
                  <c:v>2897.2185017842985</c:v>
                </c:pt>
                <c:pt idx="4732">
                  <c:v>2488.6622465100677</c:v>
                </c:pt>
                <c:pt idx="4733">
                  <c:v>3120.2882324765164</c:v>
                </c:pt>
                <c:pt idx="4734">
                  <c:v>3516.2572828560919</c:v>
                </c:pt>
                <c:pt idx="4735">
                  <c:v>3159.5556808132028</c:v>
                </c:pt>
                <c:pt idx="4736">
                  <c:v>2831.8701994526723</c:v>
                </c:pt>
                <c:pt idx="4737">
                  <c:v>2653.349842574617</c:v>
                </c:pt>
                <c:pt idx="4738">
                  <c:v>2947.6079642563077</c:v>
                </c:pt>
                <c:pt idx="4739">
                  <c:v>3283.9981354305305</c:v>
                </c:pt>
                <c:pt idx="4740">
                  <c:v>4053.523250246978</c:v>
                </c:pt>
                <c:pt idx="4741">
                  <c:v>4259.4417409026792</c:v>
                </c:pt>
                <c:pt idx="4742">
                  <c:v>4858.6775436920525</c:v>
                </c:pt>
                <c:pt idx="4743">
                  <c:v>5213.4798665907074</c:v>
                </c:pt>
                <c:pt idx="4744">
                  <c:v>5223.6016092274276</c:v>
                </c:pt>
                <c:pt idx="4745">
                  <c:v>4925.3815246791937</c:v>
                </c:pt>
                <c:pt idx="4746">
                  <c:v>4317.1267177932659</c:v>
                </c:pt>
                <c:pt idx="4747">
                  <c:v>3670.17215998759</c:v>
                </c:pt>
                <c:pt idx="4748">
                  <c:v>3090.3048873053253</c:v>
                </c:pt>
                <c:pt idx="4749">
                  <c:v>2888.6383933437123</c:v>
                </c:pt>
                <c:pt idx="4750">
                  <c:v>3045.6909773410757</c:v>
                </c:pt>
                <c:pt idx="4751">
                  <c:v>3550.6285239022714</c:v>
                </c:pt>
                <c:pt idx="4752">
                  <c:v>3441.7445078472952</c:v>
                </c:pt>
                <c:pt idx="4753">
                  <c:v>3408.0807351631947</c:v>
                </c:pt>
                <c:pt idx="4754">
                  <c:v>3601.775273195517</c:v>
                </c:pt>
                <c:pt idx="4755">
                  <c:v>3408.0807351631947</c:v>
                </c:pt>
                <c:pt idx="4756">
                  <c:v>3705.5376025383589</c:v>
                </c:pt>
                <c:pt idx="4757">
                  <c:v>3773.5274380249034</c:v>
                </c:pt>
                <c:pt idx="4758">
                  <c:v>3555.5569094910702</c:v>
                </c:pt>
                <c:pt idx="4759">
                  <c:v>3802.6731372796389</c:v>
                </c:pt>
                <c:pt idx="4760">
                  <c:v>4476.0469070613326</c:v>
                </c:pt>
                <c:pt idx="4761">
                  <c:v>4487.5452380152592</c:v>
                </c:pt>
                <c:pt idx="4762">
                  <c:v>4772.667563751681</c:v>
                </c:pt>
                <c:pt idx="4763">
                  <c:v>5178.1037937764549</c:v>
                </c:pt>
                <c:pt idx="4764">
                  <c:v>5251.1016153851451</c:v>
                </c:pt>
                <c:pt idx="4765">
                  <c:v>5124.9797300506971</c:v>
                </c:pt>
                <c:pt idx="4766">
                  <c:v>5228.0931892776398</c:v>
                </c:pt>
                <c:pt idx="4767">
                  <c:v>5160.5068523906348</c:v>
                </c:pt>
                <c:pt idx="4768">
                  <c:v>5320.574085188915</c:v>
                </c:pt>
                <c:pt idx="4769">
                  <c:v>5272.0969501012532</c:v>
                </c:pt>
                <c:pt idx="4770">
                  <c:v>4976.3192939509736</c:v>
                </c:pt>
                <c:pt idx="4771">
                  <c:v>4968.1457626637648</c:v>
                </c:pt>
                <c:pt idx="4772">
                  <c:v>4016.0018960868615</c:v>
                </c:pt>
                <c:pt idx="4773">
                  <c:v>3758.1578324478928</c:v>
                </c:pt>
                <c:pt idx="4774">
                  <c:v>3433.7093099095869</c:v>
                </c:pt>
                <c:pt idx="4775">
                  <c:v>3643.3786138804826</c:v>
                </c:pt>
                <c:pt idx="4776">
                  <c:v>3759.863501634783</c:v>
                </c:pt>
                <c:pt idx="4777">
                  <c:v>3727.5439357293858</c:v>
                </c:pt>
                <c:pt idx="4778">
                  <c:v>4226.1842493985032</c:v>
                </c:pt>
                <c:pt idx="4779">
                  <c:v>4584.3207798480507</c:v>
                </c:pt>
                <c:pt idx="4780">
                  <c:v>4468.3922752758381</c:v>
                </c:pt>
                <c:pt idx="4781">
                  <c:v>4516.3771797933423</c:v>
                </c:pt>
                <c:pt idx="4782">
                  <c:v>4125.6376292409459</c:v>
                </c:pt>
                <c:pt idx="4783">
                  <c:v>4003.5464272295089</c:v>
                </c:pt>
                <c:pt idx="4784">
                  <c:v>3875.3227177606268</c:v>
                </c:pt>
                <c:pt idx="4785">
                  <c:v>3498.3421575444272</c:v>
                </c:pt>
                <c:pt idx="4786">
                  <c:v>3124.8023925378648</c:v>
                </c:pt>
                <c:pt idx="4787">
                  <c:v>3174.7458264102738</c:v>
                </c:pt>
                <c:pt idx="4788">
                  <c:v>3558.8450321954638</c:v>
                </c:pt>
                <c:pt idx="4789">
                  <c:v>3844.0749329558757</c:v>
                </c:pt>
                <c:pt idx="4790">
                  <c:v>4242.791270861635</c:v>
                </c:pt>
                <c:pt idx="4791">
                  <c:v>4673.9394980362258</c:v>
                </c:pt>
                <c:pt idx="4792">
                  <c:v>5035.8456540565876</c:v>
                </c:pt>
                <c:pt idx="4793">
                  <c:v>5255.3409329540136</c:v>
                </c:pt>
                <c:pt idx="4794">
                  <c:v>4630.9340521425702</c:v>
                </c:pt>
                <c:pt idx="4795">
                  <c:v>4868.7452519390536</c:v>
                </c:pt>
                <c:pt idx="4796">
                  <c:v>4549.2023669314322</c:v>
                </c:pt>
                <c:pt idx="4797">
                  <c:v>4499.0632438498096</c:v>
                </c:pt>
                <c:pt idx="4798">
                  <c:v>4291.0113744016662</c:v>
                </c:pt>
                <c:pt idx="4799">
                  <c:v>4261.2944776061231</c:v>
                </c:pt>
                <c:pt idx="4800">
                  <c:v>4046.3583853573332</c:v>
                </c:pt>
                <c:pt idx="4801">
                  <c:v>4093.0812358078142</c:v>
                </c:pt>
                <c:pt idx="4802">
                  <c:v>4132.8957497820156</c:v>
                </c:pt>
                <c:pt idx="4803">
                  <c:v>4191.2674094050408</c:v>
                </c:pt>
                <c:pt idx="4804">
                  <c:v>4023.130891872971</c:v>
                </c:pt>
                <c:pt idx="4805">
                  <c:v>3922.5111894056013</c:v>
                </c:pt>
                <c:pt idx="4806">
                  <c:v>3835.424902601429</c:v>
                </c:pt>
                <c:pt idx="4807">
                  <c:v>3842.3438875302368</c:v>
                </c:pt>
                <c:pt idx="4808">
                  <c:v>3697.0967456439216</c:v>
                </c:pt>
                <c:pt idx="4809">
                  <c:v>3688.6687167970058</c:v>
                </c:pt>
                <c:pt idx="4810">
                  <c:v>3595.1482734362467</c:v>
                </c:pt>
                <c:pt idx="4811">
                  <c:v>4010.6606795469156</c:v>
                </c:pt>
                <c:pt idx="4812">
                  <c:v>3730.9372390584849</c:v>
                </c:pt>
                <c:pt idx="4813">
                  <c:v>4339.5954543567777</c:v>
                </c:pt>
                <c:pt idx="4814">
                  <c:v>4806.5491255975821</c:v>
                </c:pt>
                <c:pt idx="4815">
                  <c:v>5333.268980893421</c:v>
                </c:pt>
                <c:pt idx="4816">
                  <c:v>5613.3068091638088</c:v>
                </c:pt>
                <c:pt idx="4817">
                  <c:v>5242.7337937965831</c:v>
                </c:pt>
                <c:pt idx="4818">
                  <c:v>5066.8205612874763</c:v>
                </c:pt>
                <c:pt idx="4819">
                  <c:v>5091.6917387413541</c:v>
                </c:pt>
                <c:pt idx="4820">
                  <c:v>4553.07457756235</c:v>
                </c:pt>
                <c:pt idx="4821">
                  <c:v>4294.7356716402592</c:v>
                </c:pt>
                <c:pt idx="4822">
                  <c:v>4447.3870469076201</c:v>
                </c:pt>
                <c:pt idx="4823">
                  <c:v>4929.4436948042357</c:v>
                </c:pt>
                <c:pt idx="4824">
                  <c:v>4870.7604610409462</c:v>
                </c:pt>
                <c:pt idx="4825">
                  <c:v>5009.103065664779</c:v>
                </c:pt>
                <c:pt idx="4826">
                  <c:v>5556.5336508912178</c:v>
                </c:pt>
                <c:pt idx="4827">
                  <c:v>5478.5584925638677</c:v>
                </c:pt>
                <c:pt idx="4828">
                  <c:v>5167.7296073480184</c:v>
                </c:pt>
                <c:pt idx="4829">
                  <c:v>5179.3816217208914</c:v>
                </c:pt>
                <c:pt idx="4830">
                  <c:v>5044.0932500510744</c:v>
                </c:pt>
                <c:pt idx="4831">
                  <c:v>4524.0864990636255</c:v>
                </c:pt>
                <c:pt idx="4832">
                  <c:v>4574.649220213375</c:v>
                </c:pt>
                <c:pt idx="4833">
                  <c:v>3936.5661579297675</c:v>
                </c:pt>
                <c:pt idx="4834">
                  <c:v>3467.5413616039227</c:v>
                </c:pt>
                <c:pt idx="4835">
                  <c:v>3821.6118610251888</c:v>
                </c:pt>
                <c:pt idx="4836">
                  <c:v>4028.4831717374186</c:v>
                </c:pt>
                <c:pt idx="4837">
                  <c:v>4695.5417053106503</c:v>
                </c:pt>
                <c:pt idx="4838">
                  <c:v>4988.5963919438036</c:v>
                </c:pt>
                <c:pt idx="4839">
                  <c:v>5194.7313554945968</c:v>
                </c:pt>
                <c:pt idx="4840">
                  <c:v>5657.6150171164654</c:v>
                </c:pt>
                <c:pt idx="4841">
                  <c:v>5474.2480612174877</c:v>
                </c:pt>
                <c:pt idx="4842">
                  <c:v>5185.683423733456</c:v>
                </c:pt>
                <c:pt idx="4843">
                  <c:v>4842.5980943967634</c:v>
                </c:pt>
                <c:pt idx="4844">
                  <c:v>4901.0553600877711</c:v>
                </c:pt>
                <c:pt idx="4845">
                  <c:v>4820.5468330332378</c:v>
                </c:pt>
                <c:pt idx="4846">
                  <c:v>4988.5963919438036</c:v>
                </c:pt>
                <c:pt idx="4847">
                  <c:v>4570.7844083477748</c:v>
                </c:pt>
                <c:pt idx="4848">
                  <c:v>4617.2836643514383</c:v>
                </c:pt>
                <c:pt idx="4849">
                  <c:v>4808.547136847722</c:v>
                </c:pt>
                <c:pt idx="4850">
                  <c:v>4634.8326915216576</c:v>
                </c:pt>
                <c:pt idx="4851">
                  <c:v>4364.0244131556983</c:v>
                </c:pt>
                <c:pt idx="4852">
                  <c:v>3812.9955741912713</c:v>
                </c:pt>
                <c:pt idx="4853">
                  <c:v>3550.6285239022714</c:v>
                </c:pt>
                <c:pt idx="4854">
                  <c:v>3927.7778753661382</c:v>
                </c:pt>
                <c:pt idx="4855">
                  <c:v>3673.530560413808</c:v>
                </c:pt>
                <c:pt idx="4856">
                  <c:v>3443.3530501991431</c:v>
                </c:pt>
                <c:pt idx="4857">
                  <c:v>3585.2230230778564</c:v>
                </c:pt>
                <c:pt idx="4858">
                  <c:v>3517.8889567432298</c:v>
                </c:pt>
                <c:pt idx="4859">
                  <c:v>3117.2812090093948</c:v>
                </c:pt>
                <c:pt idx="4860">
                  <c:v>3547.345464911114</c:v>
                </c:pt>
                <c:pt idx="4861">
                  <c:v>3754.7480417902348</c:v>
                </c:pt>
                <c:pt idx="4862">
                  <c:v>3931.2916171069742</c:v>
                </c:pt>
                <c:pt idx="4863">
                  <c:v>4154.7211774549451</c:v>
                </c:pt>
                <c:pt idx="4864">
                  <c:v>4066.0821065203968</c:v>
                </c:pt>
                <c:pt idx="4865">
                  <c:v>3446.5716382914816</c:v>
                </c:pt>
                <c:pt idx="4866">
                  <c:v>2824.826917492227</c:v>
                </c:pt>
                <c:pt idx="4867">
                  <c:v>2630.5379582419901</c:v>
                </c:pt>
                <c:pt idx="4868">
                  <c:v>2475.7898811560203</c:v>
                </c:pt>
                <c:pt idx="4869">
                  <c:v>2191.582469454459</c:v>
                </c:pt>
                <c:pt idx="4870">
                  <c:v>2046.2948979553805</c:v>
                </c:pt>
                <c:pt idx="4871">
                  <c:v>1686.9487313006985</c:v>
                </c:pt>
                <c:pt idx="4872">
                  <c:v>1862.7676723700165</c:v>
                </c:pt>
                <c:pt idx="4873">
                  <c:v>2087.1288584981935</c:v>
                </c:pt>
                <c:pt idx="4874">
                  <c:v>2557.6312359217873</c:v>
                </c:pt>
                <c:pt idx="4875">
                  <c:v>2448.9025526954065</c:v>
                </c:pt>
                <c:pt idx="4876">
                  <c:v>2510.6475304296696</c:v>
                </c:pt>
                <c:pt idx="4877">
                  <c:v>2679.0011144563391</c:v>
                </c:pt>
                <c:pt idx="4878">
                  <c:v>2770.2897005131881</c:v>
                </c:pt>
                <c:pt idx="4879">
                  <c:v>2582.6628209319042</c:v>
                </c:pt>
                <c:pt idx="4880">
                  <c:v>2689.8509201916086</c:v>
                </c:pt>
                <c:pt idx="4881">
                  <c:v>2483.5079597549206</c:v>
                </c:pt>
                <c:pt idx="4882">
                  <c:v>2519.7377971595824</c:v>
                </c:pt>
                <c:pt idx="4883">
                  <c:v>2649.3146711503232</c:v>
                </c:pt>
                <c:pt idx="4884">
                  <c:v>3057.5457456810832</c:v>
                </c:pt>
                <c:pt idx="4885">
                  <c:v>3371.4635521952032</c:v>
                </c:pt>
                <c:pt idx="4886">
                  <c:v>3643.3786138804826</c:v>
                </c:pt>
                <c:pt idx="4887">
                  <c:v>3725.8480558938222</c:v>
                </c:pt>
                <c:pt idx="4888">
                  <c:v>4209.6206197507399</c:v>
                </c:pt>
                <c:pt idx="4889">
                  <c:v>4401.7861695460606</c:v>
                </c:pt>
                <c:pt idx="4890">
                  <c:v>4870.7604610409462</c:v>
                </c:pt>
                <c:pt idx="4891">
                  <c:v>4242.791270861635</c:v>
                </c:pt>
                <c:pt idx="4892">
                  <c:v>3746.2325898482422</c:v>
                </c:pt>
                <c:pt idx="4893">
                  <c:v>3570.3694250587664</c:v>
                </c:pt>
                <c:pt idx="4894">
                  <c:v>3695.4101139429035</c:v>
                </c:pt>
                <c:pt idx="4895">
                  <c:v>4196.7677596347876</c:v>
                </c:pt>
                <c:pt idx="4896">
                  <c:v>4182.1108424242766</c:v>
                </c:pt>
                <c:pt idx="4897">
                  <c:v>3877.063653367024</c:v>
                </c:pt>
                <c:pt idx="4898">
                  <c:v>3819.8875663327308</c:v>
                </c:pt>
                <c:pt idx="4899">
                  <c:v>3310.5238083404911</c:v>
                </c:pt>
                <c:pt idx="4900">
                  <c:v>3312.0885745703167</c:v>
                </c:pt>
                <c:pt idx="4901">
                  <c:v>3053.0966094819028</c:v>
                </c:pt>
                <c:pt idx="4902">
                  <c:v>2820.6065592500718</c:v>
                </c:pt>
                <c:pt idx="4903">
                  <c:v>2534.0667905571008</c:v>
                </c:pt>
                <c:pt idx="4904">
                  <c:v>2273.3979965201152</c:v>
                </c:pt>
                <c:pt idx="4905">
                  <c:v>2076.8699147373218</c:v>
                </c:pt>
                <c:pt idx="4906">
                  <c:v>2150.5573081709872</c:v>
                </c:pt>
                <c:pt idx="4907">
                  <c:v>3427.2901634627838</c:v>
                </c:pt>
                <c:pt idx="4908">
                  <c:v>4424.5474434694561</c:v>
                </c:pt>
                <c:pt idx="4909">
                  <c:v>4369.6748540770313</c:v>
                </c:pt>
                <c:pt idx="4910">
                  <c:v>4348.9803893752996</c:v>
                </c:pt>
                <c:pt idx="4911">
                  <c:v>4603.7047744417241</c:v>
                </c:pt>
                <c:pt idx="4912">
                  <c:v>4888.9223720003602</c:v>
                </c:pt>
                <c:pt idx="4913">
                  <c:v>4578.2975187523298</c:v>
                </c:pt>
                <c:pt idx="4914">
                  <c:v>3763.2763881148994</c:v>
                </c:pt>
                <c:pt idx="4915">
                  <c:v>3558.8450321954638</c:v>
                </c:pt>
                <c:pt idx="4916">
                  <c:v>3416.0759166163602</c:v>
                </c:pt>
                <c:pt idx="4917">
                  <c:v>2470.6533892660677</c:v>
                </c:pt>
                <c:pt idx="4918">
                  <c:v>2782.8123372042969</c:v>
                </c:pt>
                <c:pt idx="4919">
                  <c:v>2820.6065592500718</c:v>
                </c:pt>
                <c:pt idx="4920">
                  <c:v>2887.2100242942579</c:v>
                </c:pt>
                <c:pt idx="4921">
                  <c:v>2838.9251792711862</c:v>
                </c:pt>
                <c:pt idx="4922">
                  <c:v>3214.4678862018159</c:v>
                </c:pt>
                <c:pt idx="4923">
                  <c:v>3177.789686055854</c:v>
                </c:pt>
                <c:pt idx="4924">
                  <c:v>2664.1303264939497</c:v>
                </c:pt>
                <c:pt idx="4925">
                  <c:v>2810.7754083209202</c:v>
                </c:pt>
                <c:pt idx="4926">
                  <c:v>2681.7108254255286</c:v>
                </c:pt>
                <c:pt idx="4927">
                  <c:v>3595.1482734362467</c:v>
                </c:pt>
                <c:pt idx="4928">
                  <c:v>3871.8424101843925</c:v>
                </c:pt>
                <c:pt idx="4929">
                  <c:v>3420.8790221858817</c:v>
                </c:pt>
                <c:pt idx="4930">
                  <c:v>3042.7320808731602</c:v>
                </c:pt>
                <c:pt idx="4931">
                  <c:v>3073.8962231475775</c:v>
                </c:pt>
                <c:pt idx="4932">
                  <c:v>3425.6866278539846</c:v>
                </c:pt>
                <c:pt idx="4933">
                  <c:v>3894.5016947011873</c:v>
                </c:pt>
                <c:pt idx="4934">
                  <c:v>4322.736613202369</c:v>
                </c:pt>
                <c:pt idx="4935">
                  <c:v>4919.2924548027422</c:v>
                </c:pt>
                <c:pt idx="4936">
                  <c:v>4850.6333772080407</c:v>
                </c:pt>
                <c:pt idx="4937">
                  <c:v>4976.3192939509736</c:v>
                </c:pt>
                <c:pt idx="4938">
                  <c:v>4603.6134410467539</c:v>
                </c:pt>
                <c:pt idx="4939">
                  <c:v>3722.4578394904706</c:v>
                </c:pt>
                <c:pt idx="4940">
                  <c:v>3508.1064810904722</c:v>
                </c:pt>
                <c:pt idx="4941">
                  <c:v>3346.1460346765416</c:v>
                </c:pt>
                <c:pt idx="4942">
                  <c:v>3234.4525649421412</c:v>
                </c:pt>
                <c:pt idx="4943">
                  <c:v>3273.1171154448666</c:v>
                </c:pt>
                <c:pt idx="4944">
                  <c:v>3475.6292327729216</c:v>
                </c:pt>
                <c:pt idx="4945">
                  <c:v>3840.6133618600124</c:v>
                </c:pt>
                <c:pt idx="4946">
                  <c:v>3713.9912972354855</c:v>
                </c:pt>
                <c:pt idx="4947">
                  <c:v>3249.8816337577432</c:v>
                </c:pt>
                <c:pt idx="4948">
                  <c:v>3124.8023925378648</c:v>
                </c:pt>
                <c:pt idx="4949">
                  <c:v>3621.7051251121125</c:v>
                </c:pt>
                <c:pt idx="4950">
                  <c:v>3185.4078457206715</c:v>
                </c:pt>
                <c:pt idx="4951">
                  <c:v>2972.2922382313877</c:v>
                </c:pt>
                <c:pt idx="4952">
                  <c:v>2924.5009030630954</c:v>
                </c:pt>
                <c:pt idx="4953">
                  <c:v>2660.0842298286252</c:v>
                </c:pt>
                <c:pt idx="4954">
                  <c:v>2793.9752014273199</c:v>
                </c:pt>
                <c:pt idx="4955">
                  <c:v>2937.4837063133655</c:v>
                </c:pt>
                <c:pt idx="4956">
                  <c:v>3091.7994729092793</c:v>
                </c:pt>
                <c:pt idx="4957">
                  <c:v>3305.8324668446862</c:v>
                </c:pt>
                <c:pt idx="4958">
                  <c:v>3931.2916171069742</c:v>
                </c:pt>
                <c:pt idx="4959">
                  <c:v>3196.0937097927631</c:v>
                </c:pt>
                <c:pt idx="4960">
                  <c:v>2830.4606075425359</c:v>
                </c:pt>
                <c:pt idx="4961">
                  <c:v>2653.349842574617</c:v>
                </c:pt>
                <c:pt idx="4962">
                  <c:v>2432.3559699720759</c:v>
                </c:pt>
                <c:pt idx="4963">
                  <c:v>2349.4990592417848</c:v>
                </c:pt>
                <c:pt idx="4964">
                  <c:v>2134.2916818884623</c:v>
                </c:pt>
                <c:pt idx="4965">
                  <c:v>2501.5791528763384</c:v>
                </c:pt>
                <c:pt idx="4966">
                  <c:v>2477.0751155383077</c:v>
                </c:pt>
                <c:pt idx="4967">
                  <c:v>2319.8423406123397</c:v>
                </c:pt>
                <c:pt idx="4968">
                  <c:v>2477.0751155383077</c:v>
                </c:pt>
                <c:pt idx="4969">
                  <c:v>2303.8829945177049</c:v>
                </c:pt>
                <c:pt idx="4970">
                  <c:v>2389.4330400499857</c:v>
                </c:pt>
                <c:pt idx="4971">
                  <c:v>2733.543082985103</c:v>
                </c:pt>
                <c:pt idx="4972">
                  <c:v>2400.7454344425259</c:v>
                </c:pt>
                <c:pt idx="4973">
                  <c:v>2429.8169764715008</c:v>
                </c:pt>
                <c:pt idx="4974">
                  <c:v>2582.6628209319042</c:v>
                </c:pt>
                <c:pt idx="4975">
                  <c:v>2607.8571984952673</c:v>
                </c:pt>
                <c:pt idx="4976">
                  <c:v>2269.7579719550708</c:v>
                </c:pt>
                <c:pt idx="4977">
                  <c:v>2339.5855742027825</c:v>
                </c:pt>
                <c:pt idx="4978">
                  <c:v>2441.2563750601407</c:v>
                </c:pt>
                <c:pt idx="4979">
                  <c:v>2515.8392865613064</c:v>
                </c:pt>
                <c:pt idx="4980">
                  <c:v>3000.0431913331709</c:v>
                </c:pt>
                <c:pt idx="4981">
                  <c:v>3045.6909773410757</c:v>
                </c:pt>
                <c:pt idx="4982">
                  <c:v>3243.7041319111663</c:v>
                </c:pt>
                <c:pt idx="4983">
                  <c:v>4120.1996190064037</c:v>
                </c:pt>
                <c:pt idx="4984">
                  <c:v>3465.925294504746</c:v>
                </c:pt>
                <c:pt idx="4985">
                  <c:v>3630.0308807649553</c:v>
                </c:pt>
                <c:pt idx="4986">
                  <c:v>3368.2919027774433</c:v>
                </c:pt>
                <c:pt idx="4987">
                  <c:v>3449.7922314222783</c:v>
                </c:pt>
                <c:pt idx="4988">
                  <c:v>2940.3739819733505</c:v>
                </c:pt>
                <c:pt idx="4989">
                  <c:v>3011.7792883390557</c:v>
                </c:pt>
                <c:pt idx="4990">
                  <c:v>3027.9663411764222</c:v>
                </c:pt>
                <c:pt idx="4991">
                  <c:v>2590.6013281538708</c:v>
                </c:pt>
                <c:pt idx="4992">
                  <c:v>2957.7554581908962</c:v>
                </c:pt>
                <c:pt idx="4993">
                  <c:v>2676.2932294378684</c:v>
                </c:pt>
                <c:pt idx="4994">
                  <c:v>2558.9446377632671</c:v>
                </c:pt>
                <c:pt idx="4995">
                  <c:v>2840.3375798319989</c:v>
                </c:pt>
                <c:pt idx="4996">
                  <c:v>3409.6787723684192</c:v>
                </c:pt>
                <c:pt idx="4997">
                  <c:v>3363.5381592226177</c:v>
                </c:pt>
                <c:pt idx="4998">
                  <c:v>2918.7430686496054</c:v>
                </c:pt>
                <c:pt idx="4999">
                  <c:v>3259.1625847523278</c:v>
                </c:pt>
                <c:pt idx="5000">
                  <c:v>3371.4635521952032</c:v>
                </c:pt>
                <c:pt idx="5001">
                  <c:v>2954.8538016370449</c:v>
                </c:pt>
                <c:pt idx="5002">
                  <c:v>3467.5413616039227</c:v>
                </c:pt>
                <c:pt idx="5003">
                  <c:v>4180.2811308376722</c:v>
                </c:pt>
                <c:pt idx="5004">
                  <c:v>4464.5682341694965</c:v>
                </c:pt>
                <c:pt idx="5005">
                  <c:v>4697.5088362885654</c:v>
                </c:pt>
                <c:pt idx="5006">
                  <c:v>5042.0305074716507</c:v>
                </c:pt>
                <c:pt idx="5007">
                  <c:v>4580.4505219014763</c:v>
                </c:pt>
                <c:pt idx="5008">
                  <c:v>4266.8559111129071</c:v>
                </c:pt>
                <c:pt idx="5009">
                  <c:v>4634.8993948557736</c:v>
                </c:pt>
                <c:pt idx="5010">
                  <c:v>4215.1370118243703</c:v>
                </c:pt>
                <c:pt idx="5011">
                  <c:v>3616.7157876652159</c:v>
                </c:pt>
                <c:pt idx="5012">
                  <c:v>3208.3353577081953</c:v>
                </c:pt>
                <c:pt idx="5013">
                  <c:v>3973.4047078234698</c:v>
                </c:pt>
                <c:pt idx="5014">
                  <c:v>3984.0256236147338</c:v>
                </c:pt>
                <c:pt idx="5015">
                  <c:v>4564.7043920705009</c:v>
                </c:pt>
                <c:pt idx="5016">
                  <c:v>4607.5164619844727</c:v>
                </c:pt>
                <c:pt idx="5017">
                  <c:v>4415.0540678443167</c:v>
                </c:pt>
                <c:pt idx="5018">
                  <c:v>4377.2163594257163</c:v>
                </c:pt>
                <c:pt idx="5019">
                  <c:v>4462.657032040408</c:v>
                </c:pt>
                <c:pt idx="5020">
                  <c:v>4516.3771797933423</c:v>
                </c:pt>
                <c:pt idx="5021">
                  <c:v>4632.8830984352426</c:v>
                </c:pt>
                <c:pt idx="5022">
                  <c:v>3787.2244389757752</c:v>
                </c:pt>
                <c:pt idx="5023">
                  <c:v>3830.2411183320964</c:v>
                </c:pt>
                <c:pt idx="5024">
                  <c:v>3831.968527108691</c:v>
                </c:pt>
                <c:pt idx="5025">
                  <c:v>3225.218606025468</c:v>
                </c:pt>
                <c:pt idx="5026">
                  <c:v>3203.7410834313014</c:v>
                </c:pt>
                <c:pt idx="5027">
                  <c:v>3948.891762429259</c:v>
                </c:pt>
                <c:pt idx="5028">
                  <c:v>3936.5661579297675</c:v>
                </c:pt>
                <c:pt idx="5029">
                  <c:v>4380.9903638388496</c:v>
                </c:pt>
                <c:pt idx="5030">
                  <c:v>5187.785159761821</c:v>
                </c:pt>
                <c:pt idx="5031">
                  <c:v>5013.2111324905363</c:v>
                </c:pt>
                <c:pt idx="5032">
                  <c:v>5255.3409329540136</c:v>
                </c:pt>
                <c:pt idx="5033">
                  <c:v>4804.5516678898248</c:v>
                </c:pt>
                <c:pt idx="5034">
                  <c:v>4026.6985513387926</c:v>
                </c:pt>
                <c:pt idx="5035">
                  <c:v>3498.3421575444272</c:v>
                </c:pt>
                <c:pt idx="5036">
                  <c:v>3075.3855139274779</c:v>
                </c:pt>
                <c:pt idx="5037">
                  <c:v>2953.4036852871795</c:v>
                </c:pt>
                <c:pt idx="5038">
                  <c:v>3610.0704686346498</c:v>
                </c:pt>
                <c:pt idx="5039">
                  <c:v>4193.1003251557886</c:v>
                </c:pt>
                <c:pt idx="5040">
                  <c:v>4008.8813270087353</c:v>
                </c:pt>
                <c:pt idx="5041">
                  <c:v>4371.5594176741652</c:v>
                </c:pt>
                <c:pt idx="5042">
                  <c:v>4051.7312417626495</c:v>
                </c:pt>
                <c:pt idx="5043">
                  <c:v>3873.5823033924307</c:v>
                </c:pt>
                <c:pt idx="5044">
                  <c:v>4298.4621232083591</c:v>
                </c:pt>
                <c:pt idx="5045">
                  <c:v>4422.6476807459585</c:v>
                </c:pt>
                <c:pt idx="5046">
                  <c:v>3828.5142287646277</c:v>
                </c:pt>
                <c:pt idx="5047">
                  <c:v>3753.0439201633885</c:v>
                </c:pt>
                <c:pt idx="5048">
                  <c:v>4085.8698184644013</c:v>
                </c:pt>
                <c:pt idx="5049">
                  <c:v>3818.1637903811525</c:v>
                </c:pt>
                <c:pt idx="5050">
                  <c:v>4185.771867173441</c:v>
                </c:pt>
                <c:pt idx="5051">
                  <c:v>4304.0558412909477</c:v>
                </c:pt>
                <c:pt idx="5052">
                  <c:v>4594.0059613954509</c:v>
                </c:pt>
                <c:pt idx="5053">
                  <c:v>5210.9417481789915</c:v>
                </c:pt>
                <c:pt idx="5054">
                  <c:v>5217.6523192672475</c:v>
                </c:pt>
                <c:pt idx="5055">
                  <c:v>5530.4602822249053</c:v>
                </c:pt>
                <c:pt idx="5056">
                  <c:v>5210.9417481789915</c:v>
                </c:pt>
                <c:pt idx="5057">
                  <c:v>4752.8118096314765</c:v>
                </c:pt>
                <c:pt idx="5058">
                  <c:v>4109.3379384390946</c:v>
                </c:pt>
                <c:pt idx="5059">
                  <c:v>3139.8810334374593</c:v>
                </c:pt>
                <c:pt idx="5060">
                  <c:v>3109.7721038202726</c:v>
                </c:pt>
                <c:pt idx="5061">
                  <c:v>3274.6700730888069</c:v>
                </c:pt>
                <c:pt idx="5062">
                  <c:v>3333.5349448247339</c:v>
                </c:pt>
                <c:pt idx="5063">
                  <c:v>3199.1511971906302</c:v>
                </c:pt>
                <c:pt idx="5064">
                  <c:v>3205.272020527153</c:v>
                </c:pt>
                <c:pt idx="5065">
                  <c:v>3467.5413616039227</c:v>
                </c:pt>
                <c:pt idx="5066">
                  <c:v>3491.8426846930479</c:v>
                </c:pt>
                <c:pt idx="5067">
                  <c:v>3235.9932695359439</c:v>
                </c:pt>
                <c:pt idx="5068">
                  <c:v>3736.0310543676974</c:v>
                </c:pt>
                <c:pt idx="5069">
                  <c:v>4266.8559111129071</c:v>
                </c:pt>
                <c:pt idx="5070">
                  <c:v>4662.1844510198598</c:v>
                </c:pt>
                <c:pt idx="5071">
                  <c:v>4566.6446177708376</c:v>
                </c:pt>
                <c:pt idx="5072">
                  <c:v>4140.1623780091913</c:v>
                </c:pt>
                <c:pt idx="5073">
                  <c:v>3636.7006648234219</c:v>
                </c:pt>
                <c:pt idx="5074">
                  <c:v>3823.3366745365643</c:v>
                </c:pt>
                <c:pt idx="5075">
                  <c:v>4943.6788782114127</c:v>
                </c:pt>
                <c:pt idx="5076">
                  <c:v>5326.9190118783763</c:v>
                </c:pt>
                <c:pt idx="5077">
                  <c:v>5674.8781845338826</c:v>
                </c:pt>
                <c:pt idx="5078">
                  <c:v>5563.0647724457767</c:v>
                </c:pt>
                <c:pt idx="5079">
                  <c:v>5270.1965116808324</c:v>
                </c:pt>
                <c:pt idx="5080">
                  <c:v>4798.5626152539744</c:v>
                </c:pt>
                <c:pt idx="5081">
                  <c:v>4040.9902808883858</c:v>
                </c:pt>
                <c:pt idx="5082">
                  <c:v>3285.5545326252245</c:v>
                </c:pt>
                <c:pt idx="5083">
                  <c:v>2736.2894422068375</c:v>
                </c:pt>
                <c:pt idx="5084">
                  <c:v>2791.1816920177898</c:v>
                </c:pt>
                <c:pt idx="5085">
                  <c:v>2778.6339409999077</c:v>
                </c:pt>
                <c:pt idx="5086">
                  <c:v>3120.2882324765164</c:v>
                </c:pt>
                <c:pt idx="5087">
                  <c:v>4445.48075158556</c:v>
                </c:pt>
                <c:pt idx="5088">
                  <c:v>4640.6847523102097</c:v>
                </c:pt>
                <c:pt idx="5089">
                  <c:v>4001.7691796553272</c:v>
                </c:pt>
                <c:pt idx="5090">
                  <c:v>4147.4375189057446</c:v>
                </c:pt>
                <c:pt idx="5091">
                  <c:v>3075.3855139274779</c:v>
                </c:pt>
                <c:pt idx="5092">
                  <c:v>2404.5241516422502</c:v>
                </c:pt>
                <c:pt idx="5093">
                  <c:v>2105.4502951954209</c:v>
                </c:pt>
                <c:pt idx="5094">
                  <c:v>2580.0202602696822</c:v>
                </c:pt>
                <c:pt idx="5095">
                  <c:v>2204.5830147599127</c:v>
                </c:pt>
                <c:pt idx="5096">
                  <c:v>1716.676932532657</c:v>
                </c:pt>
                <c:pt idx="5097">
                  <c:v>1518.5119580788835</c:v>
                </c:pt>
                <c:pt idx="5098">
                  <c:v>1529.560102160181</c:v>
                </c:pt>
                <c:pt idx="5099">
                  <c:v>1570.5283135212026</c:v>
                </c:pt>
                <c:pt idx="5100">
                  <c:v>1513.924311765101</c:v>
                </c:pt>
                <c:pt idx="5101">
                  <c:v>1576.17092483086</c:v>
                </c:pt>
                <c:pt idx="5102">
                  <c:v>1635.271291605543</c:v>
                </c:pt>
                <c:pt idx="5103">
                  <c:v>2321.0730261785279</c:v>
                </c:pt>
                <c:pt idx="5104">
                  <c:v>2157.553512987462</c:v>
                </c:pt>
                <c:pt idx="5105">
                  <c:v>2164.564874768188</c:v>
                </c:pt>
                <c:pt idx="5106">
                  <c:v>1983.8396922670943</c:v>
                </c:pt>
                <c:pt idx="5107">
                  <c:v>1831.1960165105932</c:v>
                </c:pt>
                <c:pt idx="5108">
                  <c:v>1827.0136138274365</c:v>
                </c:pt>
                <c:pt idx="5109">
                  <c:v>1941.1033310049336</c:v>
                </c:pt>
                <c:pt idx="5110">
                  <c:v>1964.038112078822</c:v>
                </c:pt>
                <c:pt idx="5111">
                  <c:v>2222.3937432970042</c:v>
                </c:pt>
                <c:pt idx="5112">
                  <c:v>2665.4799365627759</c:v>
                </c:pt>
                <c:pt idx="5113">
                  <c:v>2534.0667905571008</c:v>
                </c:pt>
                <c:pt idx="5114">
                  <c:v>2637.233707514124</c:v>
                </c:pt>
                <c:pt idx="5115">
                  <c:v>2658.7364418641432</c:v>
                </c:pt>
                <c:pt idx="5116">
                  <c:v>2775.8506684779863</c:v>
                </c:pt>
                <c:pt idx="5117">
                  <c:v>2718.4709496463138</c:v>
                </c:pt>
                <c:pt idx="5118">
                  <c:v>2585.3071853897281</c:v>
                </c:pt>
                <c:pt idx="5119">
                  <c:v>2261.2796958868016</c:v>
                </c:pt>
                <c:pt idx="5120">
                  <c:v>1978.3259664317816</c:v>
                </c:pt>
                <c:pt idx="5121">
                  <c:v>2206.9522601400877</c:v>
                </c:pt>
                <c:pt idx="5122">
                  <c:v>2221.2033878090256</c:v>
                </c:pt>
                <c:pt idx="5123">
                  <c:v>2459.1222685017892</c:v>
                </c:pt>
                <c:pt idx="5124">
                  <c:v>2363.1757702856999</c:v>
                </c:pt>
                <c:pt idx="5125">
                  <c:v>2339.5855742027825</c:v>
                </c:pt>
                <c:pt idx="5126">
                  <c:v>2471.936845546531</c:v>
                </c:pt>
                <c:pt idx="5127">
                  <c:v>2944.7129492749368</c:v>
                </c:pt>
                <c:pt idx="5128">
                  <c:v>2687.1357276777439</c:v>
                </c:pt>
                <c:pt idx="5129">
                  <c:v>2642.5984803229667</c:v>
                </c:pt>
                <c:pt idx="5130">
                  <c:v>2216.4462163673743</c:v>
                </c:pt>
                <c:pt idx="5131">
                  <c:v>2026.0791786616053</c:v>
                </c:pt>
                <c:pt idx="5132">
                  <c:v>1980.5302291444364</c:v>
                </c:pt>
                <c:pt idx="5133">
                  <c:v>1962.9419047857552</c:v>
                </c:pt>
                <c:pt idx="5134">
                  <c:v>2114.6510846638762</c:v>
                </c:pt>
                <c:pt idx="5135">
                  <c:v>2672.2348242215294</c:v>
                </c:pt>
                <c:pt idx="5136">
                  <c:v>2574.7405478703713</c:v>
                </c:pt>
                <c:pt idx="5137">
                  <c:v>2262.4895833388873</c:v>
                </c:pt>
                <c:pt idx="5138">
                  <c:v>2621.182963275226</c:v>
                </c:pt>
                <c:pt idx="5139">
                  <c:v>2910.1204950041761</c:v>
                </c:pt>
                <c:pt idx="5140">
                  <c:v>3265.3596914791233</c:v>
                </c:pt>
                <c:pt idx="5141">
                  <c:v>3205.272020527153</c:v>
                </c:pt>
                <c:pt idx="5142">
                  <c:v>3444.9620936545243</c:v>
                </c:pt>
                <c:pt idx="5143">
                  <c:v>3339.8365215038825</c:v>
                </c:pt>
                <c:pt idx="5144">
                  <c:v>3435.3153479143939</c:v>
                </c:pt>
                <c:pt idx="5145">
                  <c:v>3061.9992021286998</c:v>
                </c:pt>
                <c:pt idx="5146">
                  <c:v>3060.5142364891412</c:v>
                </c:pt>
                <c:pt idx="5147">
                  <c:v>2696.646902126743</c:v>
                </c:pt>
                <c:pt idx="5148">
                  <c:v>3126.3080794984185</c:v>
                </c:pt>
                <c:pt idx="5149">
                  <c:v>3517.8889567432298</c:v>
                </c:pt>
                <c:pt idx="5150">
                  <c:v>3454.6268819313113</c:v>
                </c:pt>
                <c:pt idx="5151">
                  <c:v>3480.4879868223056</c:v>
                </c:pt>
                <c:pt idx="5152">
                  <c:v>2988.3376222814509</c:v>
                </c:pt>
                <c:pt idx="5153">
                  <c:v>2576.0598000468772</c:v>
                </c:pt>
                <c:pt idx="5154">
                  <c:v>2180.9837548003807</c:v>
                </c:pt>
                <c:pt idx="5155">
                  <c:v>1948.728307333053</c:v>
                </c:pt>
                <c:pt idx="5156">
                  <c:v>1710.7035791547185</c:v>
                </c:pt>
                <c:pt idx="5157">
                  <c:v>1713.6885207489825</c:v>
                </c:pt>
                <c:pt idx="5158">
                  <c:v>1507.5171436319113</c:v>
                </c:pt>
                <c:pt idx="5159">
                  <c:v>1683.9949306916194</c:v>
                </c:pt>
                <c:pt idx="5160">
                  <c:v>1840.6297496714835</c:v>
                </c:pt>
                <c:pt idx="5161">
                  <c:v>1993.7901979556771</c:v>
                </c:pt>
                <c:pt idx="5162">
                  <c:v>1725.663009180038</c:v>
                </c:pt>
                <c:pt idx="5163">
                  <c:v>2123.878640046481</c:v>
                </c:pt>
                <c:pt idx="5164">
                  <c:v>2349.4990592417848</c:v>
                </c:pt>
                <c:pt idx="5165">
                  <c:v>2323.5357029241318</c:v>
                </c:pt>
                <c:pt idx="5166">
                  <c:v>2796.7705741080235</c:v>
                </c:pt>
                <c:pt idx="5167">
                  <c:v>2573.4217461812036</c:v>
                </c:pt>
                <c:pt idx="5168">
                  <c:v>2541.9054518305206</c:v>
                </c:pt>
                <c:pt idx="5169">
                  <c:v>2976.6625414274863</c:v>
                </c:pt>
                <c:pt idx="5170">
                  <c:v>2954.8538016370449</c:v>
                </c:pt>
                <c:pt idx="5171">
                  <c:v>3382.5800033921828</c:v>
                </c:pt>
                <c:pt idx="5172">
                  <c:v>3532.5967422969966</c:v>
                </c:pt>
                <c:pt idx="5173">
                  <c:v>3955.7451572411046</c:v>
                </c:pt>
                <c:pt idx="5174">
                  <c:v>4272.4221813494987</c:v>
                </c:pt>
                <c:pt idx="5175">
                  <c:v>3710.6082781959826</c:v>
                </c:pt>
                <c:pt idx="5176">
                  <c:v>3472.3925768585345</c:v>
                </c:pt>
                <c:pt idx="5177">
                  <c:v>2824.826917492227</c:v>
                </c:pt>
                <c:pt idx="5178">
                  <c:v>2657.3891092334302</c:v>
                </c:pt>
                <c:pt idx="5179">
                  <c:v>2630.5379582419901</c:v>
                </c:pt>
                <c:pt idx="5180">
                  <c:v>2540.5978873233216</c:v>
                </c:pt>
                <c:pt idx="5181">
                  <c:v>2412.0934771072689</c:v>
                </c:pt>
                <c:pt idx="5182">
                  <c:v>2910.1204950041761</c:v>
                </c:pt>
                <c:pt idx="5183">
                  <c:v>3242.1609805897979</c:v>
                </c:pt>
                <c:pt idx="5184">
                  <c:v>3590.1833616844074</c:v>
                </c:pt>
                <c:pt idx="5185">
                  <c:v>3613.3921097102675</c:v>
                </c:pt>
                <c:pt idx="5186">
                  <c:v>3673.530560413808</c:v>
                </c:pt>
                <c:pt idx="5187">
                  <c:v>3651.7375398401105</c:v>
                </c:pt>
                <c:pt idx="5188">
                  <c:v>3866.6258567408358</c:v>
                </c:pt>
                <c:pt idx="5189">
                  <c:v>3516.2572828560919</c:v>
                </c:pt>
                <c:pt idx="5190">
                  <c:v>3189.9845804318434</c:v>
                </c:pt>
                <c:pt idx="5191">
                  <c:v>3035.3432252389716</c:v>
                </c:pt>
                <c:pt idx="5192">
                  <c:v>2957.7554581908962</c:v>
                </c:pt>
                <c:pt idx="5193">
                  <c:v>2679.0011144563391</c:v>
                </c:pt>
                <c:pt idx="5194">
                  <c:v>2802.3669117677227</c:v>
                </c:pt>
                <c:pt idx="5195">
                  <c:v>2914.4296559459863</c:v>
                </c:pt>
                <c:pt idx="5196">
                  <c:v>3141.3915598869239</c:v>
                </c:pt>
                <c:pt idx="5197">
                  <c:v>3818.1637903811525</c:v>
                </c:pt>
                <c:pt idx="5198">
                  <c:v>3870.103038058478</c:v>
                </c:pt>
                <c:pt idx="5199">
                  <c:v>4183.9410878435774</c:v>
                </c:pt>
                <c:pt idx="5200">
                  <c:v>4350.8589985888084</c:v>
                </c:pt>
                <c:pt idx="5201">
                  <c:v>4151.0782831623092</c:v>
                </c:pt>
                <c:pt idx="5202">
                  <c:v>3302.7073693990519</c:v>
                </c:pt>
                <c:pt idx="5203">
                  <c:v>3079.8562723341443</c:v>
                </c:pt>
                <c:pt idx="5204">
                  <c:v>3440.1364665209348</c:v>
                </c:pt>
                <c:pt idx="5205">
                  <c:v>3804.3922480751767</c:v>
                </c:pt>
                <c:pt idx="5206">
                  <c:v>3830.2411183320964</c:v>
                </c:pt>
                <c:pt idx="5207">
                  <c:v>4428.3486008592154</c:v>
                </c:pt>
                <c:pt idx="5208">
                  <c:v>4994.7425059044408</c:v>
                </c:pt>
                <c:pt idx="5209">
                  <c:v>4605.5646758785424</c:v>
                </c:pt>
                <c:pt idx="5210">
                  <c:v>4654.358712912991</c:v>
                </c:pt>
                <c:pt idx="5211">
                  <c:v>5263.8264118327288</c:v>
                </c:pt>
                <c:pt idx="5212">
                  <c:v>5450.581097328788</c:v>
                </c:pt>
                <c:pt idx="5213">
                  <c:v>5166.7933381200874</c:v>
                </c:pt>
                <c:pt idx="5214">
                  <c:v>4322.736613202369</c:v>
                </c:pt>
                <c:pt idx="5215">
                  <c:v>4630.9809229808761</c:v>
                </c:pt>
                <c:pt idx="5216">
                  <c:v>4453.1092025212183</c:v>
                </c:pt>
                <c:pt idx="5217">
                  <c:v>4324.607657735578</c:v>
                </c:pt>
                <c:pt idx="5218">
                  <c:v>3776.9485868992224</c:v>
                </c:pt>
                <c:pt idx="5219">
                  <c:v>3557.2007175600529</c:v>
                </c:pt>
                <c:pt idx="5220">
                  <c:v>3754.7480417902348</c:v>
                </c:pt>
                <c:pt idx="5221">
                  <c:v>4008.8813270087353</c:v>
                </c:pt>
                <c:pt idx="5222">
                  <c:v>4021.3478526500494</c:v>
                </c:pt>
                <c:pt idx="5223">
                  <c:v>3285.5545326252245</c:v>
                </c:pt>
                <c:pt idx="5224">
                  <c:v>3668.4937276233577</c:v>
                </c:pt>
                <c:pt idx="5225">
                  <c:v>3480.4879868223056</c:v>
                </c:pt>
                <c:pt idx="5226">
                  <c:v>3371.4635521952032</c:v>
                </c:pt>
                <c:pt idx="5227">
                  <c:v>3511.3652885748706</c:v>
                </c:pt>
                <c:pt idx="5228">
                  <c:v>3276.2235218641922</c:v>
                </c:pt>
                <c:pt idx="5229">
                  <c:v>3148.9514593266608</c:v>
                </c:pt>
                <c:pt idx="5230">
                  <c:v>3093.2945403267709</c:v>
                </c:pt>
                <c:pt idx="5231">
                  <c:v>2914.4296559459863</c:v>
                </c:pt>
                <c:pt idx="5232">
                  <c:v>3155.0081041682979</c:v>
                </c:pt>
                <c:pt idx="5233">
                  <c:v>3313.6538337951692</c:v>
                </c:pt>
                <c:pt idx="5234">
                  <c:v>3197.6222098672047</c:v>
                </c:pt>
                <c:pt idx="5235">
                  <c:v>2998.5783265195305</c:v>
                </c:pt>
                <c:pt idx="5236">
                  <c:v>3117.2812090093948</c:v>
                </c:pt>
                <c:pt idx="5237">
                  <c:v>2973.7485303359399</c:v>
                </c:pt>
                <c:pt idx="5238">
                  <c:v>3161.0725102068122</c:v>
                </c:pt>
                <c:pt idx="5239">
                  <c:v>2905.8155837276458</c:v>
                </c:pt>
                <c:pt idx="5240">
                  <c:v>2707.5442665855117</c:v>
                </c:pt>
                <c:pt idx="5241">
                  <c:v>2587.9533542585773</c:v>
                </c:pt>
                <c:pt idx="5242">
                  <c:v>2965.0179090148658</c:v>
                </c:pt>
                <c:pt idx="5243">
                  <c:v>3032.3910355689</c:v>
                </c:pt>
                <c:pt idx="5244">
                  <c:v>3350.8833808844938</c:v>
                </c:pt>
                <c:pt idx="5245">
                  <c:v>3712.299530803597</c:v>
                </c:pt>
                <c:pt idx="5246">
                  <c:v>4066.0821065203968</c:v>
                </c:pt>
                <c:pt idx="5247">
                  <c:v>4055.315787035689</c:v>
                </c:pt>
                <c:pt idx="5248">
                  <c:v>3555.5569094910702</c:v>
                </c:pt>
                <c:pt idx="5249">
                  <c:v>3142.9025707123506</c:v>
                </c:pt>
                <c:pt idx="5250">
                  <c:v>3486.9733664977766</c:v>
                </c:pt>
                <c:pt idx="5251">
                  <c:v>3396.9084531817539</c:v>
                </c:pt>
                <c:pt idx="5252">
                  <c:v>2998.5783265195305</c:v>
                </c:pt>
                <c:pt idx="5253">
                  <c:v>3036.8200383294816</c:v>
                </c:pt>
                <c:pt idx="5254">
                  <c:v>3156.5234778715953</c:v>
                </c:pt>
                <c:pt idx="5255">
                  <c:v>2973.7485303359399</c:v>
                </c:pt>
                <c:pt idx="5256">
                  <c:v>3109.7721038202726</c:v>
                </c:pt>
                <c:pt idx="5257">
                  <c:v>3234.4525649421412</c:v>
                </c:pt>
                <c:pt idx="5258">
                  <c:v>3844.0749329558757</c:v>
                </c:pt>
                <c:pt idx="5259">
                  <c:v>3763.2763881148994</c:v>
                </c:pt>
                <c:pt idx="5260">
                  <c:v>3713.9912972354855</c:v>
                </c:pt>
                <c:pt idx="5261">
                  <c:v>4048.1488093956928</c:v>
                </c:pt>
                <c:pt idx="5262">
                  <c:v>4555.0115065966138</c:v>
                </c:pt>
                <c:pt idx="5263">
                  <c:v>5046.1565551455187</c:v>
                </c:pt>
                <c:pt idx="5264">
                  <c:v>4597.7630434175944</c:v>
                </c:pt>
                <c:pt idx="5265">
                  <c:v>3871.8424101843925</c:v>
                </c:pt>
                <c:pt idx="5266">
                  <c:v>4044.568489311906</c:v>
                </c:pt>
                <c:pt idx="5267">
                  <c:v>4858.6775436920525</c:v>
                </c:pt>
                <c:pt idx="5268">
                  <c:v>5164.6972759395085</c:v>
                </c:pt>
                <c:pt idx="5269">
                  <c:v>5228.0931892776398</c:v>
                </c:pt>
                <c:pt idx="5270">
                  <c:v>5589.2404362992593</c:v>
                </c:pt>
                <c:pt idx="5271">
                  <c:v>5759.1571867906641</c:v>
                </c:pt>
                <c:pt idx="5272">
                  <c:v>5530.4602822249053</c:v>
                </c:pt>
                <c:pt idx="5273">
                  <c:v>5163.5838156425343</c:v>
                </c:pt>
                <c:pt idx="5274">
                  <c:v>4742.9046175560907</c:v>
                </c:pt>
                <c:pt idx="5275">
                  <c:v>4671.9789529703257</c:v>
                </c:pt>
                <c:pt idx="5276">
                  <c:v>4605.6461736744232</c:v>
                </c:pt>
                <c:pt idx="5277">
                  <c:v>4365.9073518956629</c:v>
                </c:pt>
                <c:pt idx="5278">
                  <c:v>4456.9266984150963</c:v>
                </c:pt>
                <c:pt idx="5279">
                  <c:v>4394.2164615418424</c:v>
                </c:pt>
                <c:pt idx="5280">
                  <c:v>3992.8908309222479</c:v>
                </c:pt>
                <c:pt idx="5281">
                  <c:v>3996.440592899366</c:v>
                </c:pt>
                <c:pt idx="5282">
                  <c:v>4162.013358640057</c:v>
                </c:pt>
                <c:pt idx="5283">
                  <c:v>4080.4668176416162</c:v>
                </c:pt>
                <c:pt idx="5284">
                  <c:v>4315.257831794198</c:v>
                </c:pt>
                <c:pt idx="5285">
                  <c:v>4652.4036476712899</c:v>
                </c:pt>
                <c:pt idx="5286">
                  <c:v>4852.6435857929991</c:v>
                </c:pt>
                <c:pt idx="5287">
                  <c:v>4601.7639208524242</c:v>
                </c:pt>
                <c:pt idx="5288">
                  <c:v>4804.5516678898248</c:v>
                </c:pt>
                <c:pt idx="5289">
                  <c:v>4309.6544101187892</c:v>
                </c:pt>
                <c:pt idx="5290">
                  <c:v>4772.667563751681</c:v>
                </c:pt>
                <c:pt idx="5291">
                  <c:v>4933.5080978109727</c:v>
                </c:pt>
                <c:pt idx="5292">
                  <c:v>4794.5726798026926</c:v>
                </c:pt>
                <c:pt idx="5293">
                  <c:v>4945.7147102564895</c:v>
                </c:pt>
                <c:pt idx="5294">
                  <c:v>5310.6598595346668</c:v>
                </c:pt>
                <c:pt idx="5295">
                  <c:v>4970.1883057775703</c:v>
                </c:pt>
                <c:pt idx="5296">
                  <c:v>5177.2821561519131</c:v>
                </c:pt>
                <c:pt idx="5297">
                  <c:v>4615.3291207068542</c:v>
                </c:pt>
                <c:pt idx="5298">
                  <c:v>4399.8929282087638</c:v>
                </c:pt>
                <c:pt idx="5299">
                  <c:v>3904.9895751465469</c:v>
                </c:pt>
                <c:pt idx="5300">
                  <c:v>3547.345464911114</c:v>
                </c:pt>
                <c:pt idx="5301">
                  <c:v>3859.6777436571583</c:v>
                </c:pt>
                <c:pt idx="5302">
                  <c:v>3739.4295056946962</c:v>
                </c:pt>
                <c:pt idx="5303">
                  <c:v>3894.5016947011873</c:v>
                </c:pt>
                <c:pt idx="5304">
                  <c:v>3630.0308807649553</c:v>
                </c:pt>
                <c:pt idx="5305">
                  <c:v>4062.4912187916543</c:v>
                </c:pt>
                <c:pt idx="5306">
                  <c:v>3818.1637903811525</c:v>
                </c:pt>
                <c:pt idx="5307">
                  <c:v>3217.5370787567808</c:v>
                </c:pt>
                <c:pt idx="5308">
                  <c:v>3567.0742066003691</c:v>
                </c:pt>
                <c:pt idx="5309">
                  <c:v>3831.968527108691</c:v>
                </c:pt>
                <c:pt idx="5310">
                  <c:v>3506.4778337250737</c:v>
                </c:pt>
                <c:pt idx="5311">
                  <c:v>3945.3675397346187</c:v>
                </c:pt>
                <c:pt idx="5312">
                  <c:v>4007.1025008283509</c:v>
                </c:pt>
                <c:pt idx="5313">
                  <c:v>5168.8899673403384</c:v>
                </c:pt>
                <c:pt idx="5314">
                  <c:v>5465.6339824505831</c:v>
                </c:pt>
                <c:pt idx="5315">
                  <c:v>5310.0104071014594</c:v>
                </c:pt>
                <c:pt idx="5316">
                  <c:v>6067.0593573518618</c:v>
                </c:pt>
                <c:pt idx="5317">
                  <c:v>6029.2861107188301</c:v>
                </c:pt>
                <c:pt idx="5318">
                  <c:v>6093.2080638340667</c:v>
                </c:pt>
                <c:pt idx="5319">
                  <c:v>6269.6285784449401</c:v>
                </c:pt>
                <c:pt idx="5320">
                  <c:v>6244.8622984029353</c:v>
                </c:pt>
                <c:pt idx="5321">
                  <c:v>6053.4794722003189</c:v>
                </c:pt>
                <c:pt idx="5322">
                  <c:v>5876.5673795291441</c:v>
                </c:pt>
                <c:pt idx="5323">
                  <c:v>5762.0205276228844</c:v>
                </c:pt>
                <c:pt idx="5324">
                  <c:v>5587.0560015521078</c:v>
                </c:pt>
                <c:pt idx="5325">
                  <c:v>5228.0931892776398</c:v>
                </c:pt>
                <c:pt idx="5326">
                  <c:v>5253.2209890776112</c:v>
                </c:pt>
                <c:pt idx="5327">
                  <c:v>5556.5336508912178</c:v>
                </c:pt>
                <c:pt idx="5328">
                  <c:v>5152.1328063946867</c:v>
                </c:pt>
                <c:pt idx="5329">
                  <c:v>5203.0584680260254</c:v>
                </c:pt>
                <c:pt idx="5330">
                  <c:v>5145.8582204461018</c:v>
                </c:pt>
                <c:pt idx="5331">
                  <c:v>4455.0176778677678</c:v>
                </c:pt>
                <c:pt idx="5332">
                  <c:v>4296.5986280941916</c:v>
                </c:pt>
                <c:pt idx="5333">
                  <c:v>3950.457514035993</c:v>
                </c:pt>
                <c:pt idx="5334">
                  <c:v>3852.7379591467525</c:v>
                </c:pt>
                <c:pt idx="5335">
                  <c:v>4313.3894852340009</c:v>
                </c:pt>
                <c:pt idx="5336">
                  <c:v>4120.1996190064037</c:v>
                </c:pt>
                <c:pt idx="5337">
                  <c:v>4151.0782831623092</c:v>
                </c:pt>
                <c:pt idx="5338">
                  <c:v>4382.8781792526352</c:v>
                </c:pt>
                <c:pt idx="5339">
                  <c:v>4382.8781792526352</c:v>
                </c:pt>
                <c:pt idx="5340">
                  <c:v>4784.6075187718025</c:v>
                </c:pt>
                <c:pt idx="5341">
                  <c:v>5114.5616961171017</c:v>
                </c:pt>
                <c:pt idx="5342">
                  <c:v>5291.0310392070596</c:v>
                </c:pt>
                <c:pt idx="5343">
                  <c:v>4533.7354788225275</c:v>
                </c:pt>
                <c:pt idx="5344">
                  <c:v>4870.7604610409462</c:v>
                </c:pt>
                <c:pt idx="5345">
                  <c:v>4337.7200890178383</c:v>
                </c:pt>
                <c:pt idx="5346">
                  <c:v>3842.3438875302368</c:v>
                </c:pt>
                <c:pt idx="5347">
                  <c:v>4028.4831717374186</c:v>
                </c:pt>
                <c:pt idx="5348">
                  <c:v>3783.7970867503268</c:v>
                </c:pt>
                <c:pt idx="5349">
                  <c:v>3478.8678993447497</c:v>
                </c:pt>
                <c:pt idx="5350">
                  <c:v>3363.5381592226177</c:v>
                </c:pt>
                <c:pt idx="5351">
                  <c:v>3470.775002702776</c:v>
                </c:pt>
                <c:pt idx="5352">
                  <c:v>3135.3523595683396</c:v>
                </c:pt>
                <c:pt idx="5353">
                  <c:v>3038.2973303605049</c:v>
                </c:pt>
                <c:pt idx="5354">
                  <c:v>3045.6909773410757</c:v>
                </c:pt>
                <c:pt idx="5355">
                  <c:v>3114.2761180765697</c:v>
                </c:pt>
                <c:pt idx="5356">
                  <c:v>3020.6014189793582</c:v>
                </c:pt>
                <c:pt idx="5357">
                  <c:v>3121.7924691045605</c:v>
                </c:pt>
                <c:pt idx="5358">
                  <c:v>3697.0967456439216</c:v>
                </c:pt>
                <c:pt idx="5359">
                  <c:v>3698.7838904668424</c:v>
                </c:pt>
                <c:pt idx="5360">
                  <c:v>3666.815807054325</c:v>
                </c:pt>
                <c:pt idx="5361">
                  <c:v>4019.5653403299634</c:v>
                </c:pt>
                <c:pt idx="5362">
                  <c:v>4453.1092025212183</c:v>
                </c:pt>
                <c:pt idx="5363">
                  <c:v>4413.1570237276828</c:v>
                </c:pt>
                <c:pt idx="5364">
                  <c:v>4666.1006074309971</c:v>
                </c:pt>
                <c:pt idx="5365">
                  <c:v>5194.093774993079</c:v>
                </c:pt>
                <c:pt idx="5366">
                  <c:v>5666.0548461028629</c:v>
                </c:pt>
                <c:pt idx="5367">
                  <c:v>5341.743453325972</c:v>
                </c:pt>
                <c:pt idx="5368">
                  <c:v>5360.8438290231943</c:v>
                </c:pt>
                <c:pt idx="5369">
                  <c:v>5238.3973427983474</c:v>
                </c:pt>
                <c:pt idx="5370">
                  <c:v>5190.5711330370941</c:v>
                </c:pt>
                <c:pt idx="5371">
                  <c:v>4917.2638806201358</c:v>
                </c:pt>
                <c:pt idx="5372">
                  <c:v>4607.5881186272136</c:v>
                </c:pt>
                <c:pt idx="5373">
                  <c:v>5194.093774993079</c:v>
                </c:pt>
                <c:pt idx="5374">
                  <c:v>5257.4614470910346</c:v>
                </c:pt>
                <c:pt idx="5375">
                  <c:v>5198.302358535956</c:v>
                </c:pt>
                <c:pt idx="5376">
                  <c:v>5202.5132148388893</c:v>
                </c:pt>
                <c:pt idx="5377">
                  <c:v>5314.9311675280996</c:v>
                </c:pt>
                <c:pt idx="5378">
                  <c:v>5225.7135775074739</c:v>
                </c:pt>
                <c:pt idx="5379">
                  <c:v>4870.7604610409462</c:v>
                </c:pt>
                <c:pt idx="5380">
                  <c:v>5004.9972436842299</c:v>
                </c:pt>
                <c:pt idx="5381">
                  <c:v>5176.0278468038059</c:v>
                </c:pt>
                <c:pt idx="5382">
                  <c:v>5817.2999367352604</c:v>
                </c:pt>
                <c:pt idx="5383">
                  <c:v>5615.498080502447</c:v>
                </c:pt>
                <c:pt idx="5384">
                  <c:v>5433.4116722028057</c:v>
                </c:pt>
                <c:pt idx="5385">
                  <c:v>5853.2738620671907</c:v>
                </c:pt>
                <c:pt idx="5386">
                  <c:v>6303.3526513651532</c:v>
                </c:pt>
                <c:pt idx="5387">
                  <c:v>6082.1549620491951</c:v>
                </c:pt>
                <c:pt idx="5388">
                  <c:v>6354.6054844118853</c:v>
                </c:pt>
                <c:pt idx="5389">
                  <c:v>6009.5395562024542</c:v>
                </c:pt>
                <c:pt idx="5390">
                  <c:v>5963.4666879433726</c:v>
                </c:pt>
                <c:pt idx="5391">
                  <c:v>6008.3608541673593</c:v>
                </c:pt>
                <c:pt idx="5392">
                  <c:v>5854.4223179050286</c:v>
                </c:pt>
                <c:pt idx="5393">
                  <c:v>5672.6714918102443</c:v>
                </c:pt>
                <c:pt idx="5394">
                  <c:v>4858.6775436920525</c:v>
                </c:pt>
                <c:pt idx="5395">
                  <c:v>4599.7126248941449</c:v>
                </c:pt>
                <c:pt idx="5396">
                  <c:v>4420.748461899555</c:v>
                </c:pt>
                <c:pt idx="5397">
                  <c:v>4572.4685934845156</c:v>
                </c:pt>
                <c:pt idx="5398">
                  <c:v>4619.2387597373408</c:v>
                </c:pt>
                <c:pt idx="5399">
                  <c:v>4472.2184993654791</c:v>
                </c:pt>
                <c:pt idx="5400">
                  <c:v>3998.2162625681176</c:v>
                </c:pt>
                <c:pt idx="5401">
                  <c:v>3788.9388909366153</c:v>
                </c:pt>
                <c:pt idx="5402">
                  <c:v>4100.3011334293533</c:v>
                </c:pt>
                <c:pt idx="5403">
                  <c:v>4055.315787035689</c:v>
                </c:pt>
                <c:pt idx="5404">
                  <c:v>4390.4348641060669</c:v>
                </c:pt>
                <c:pt idx="5405">
                  <c:v>4719.1835493329463</c:v>
                </c:pt>
                <c:pt idx="5406">
                  <c:v>4623.1433333754749</c:v>
                </c:pt>
                <c:pt idx="5407">
                  <c:v>4318.9961433090748</c:v>
                </c:pt>
                <c:pt idx="5408">
                  <c:v>4435.9574455899283</c:v>
                </c:pt>
                <c:pt idx="5409">
                  <c:v>4437.8610176333086</c:v>
                </c:pt>
                <c:pt idx="5410">
                  <c:v>4506.7528532008582</c:v>
                </c:pt>
                <c:pt idx="5411">
                  <c:v>4265.0015626333743</c:v>
                </c:pt>
                <c:pt idx="5412">
                  <c:v>4183.9410878435774</c:v>
                </c:pt>
                <c:pt idx="5413">
                  <c:v>4601.6627574112426</c:v>
                </c:pt>
                <c:pt idx="5414">
                  <c:v>4834.5716903501252</c:v>
                </c:pt>
                <c:pt idx="5415">
                  <c:v>4265.0015626333743</c:v>
                </c:pt>
                <c:pt idx="5416">
                  <c:v>4138.3449230843016</c:v>
                </c:pt>
                <c:pt idx="5417">
                  <c:v>4162.013358640057</c:v>
                </c:pt>
                <c:pt idx="5418">
                  <c:v>4096.6901242723643</c:v>
                </c:pt>
                <c:pt idx="5419">
                  <c:v>3751.3403142338075</c:v>
                </c:pt>
                <c:pt idx="5420">
                  <c:v>3785.5105042730238</c:v>
                </c:pt>
                <c:pt idx="5421">
                  <c:v>4460.7463754235541</c:v>
                </c:pt>
                <c:pt idx="5422">
                  <c:v>4152.899464015185</c:v>
                </c:pt>
                <c:pt idx="5423">
                  <c:v>4470.3051144088131</c:v>
                </c:pt>
                <c:pt idx="5424">
                  <c:v>4852.6435857929991</c:v>
                </c:pt>
                <c:pt idx="5425">
                  <c:v>4790.5849566804127</c:v>
                </c:pt>
                <c:pt idx="5426">
                  <c:v>4941.6436049235881</c:v>
                </c:pt>
                <c:pt idx="5427">
                  <c:v>4611.473645999823</c:v>
                </c:pt>
                <c:pt idx="5428">
                  <c:v>4183.9410878435774</c:v>
                </c:pt>
                <c:pt idx="5429">
                  <c:v>3946.9350376371717</c:v>
                </c:pt>
                <c:pt idx="5430">
                  <c:v>4796.5673709488647</c:v>
                </c:pt>
                <c:pt idx="5431">
                  <c:v>5223.6016092274276</c:v>
                </c:pt>
                <c:pt idx="5432">
                  <c:v>4752.8118096314765</c:v>
                </c:pt>
                <c:pt idx="5433">
                  <c:v>4176.6233088511044</c:v>
                </c:pt>
                <c:pt idx="5434">
                  <c:v>4125.6376292409459</c:v>
                </c:pt>
                <c:pt idx="5435">
                  <c:v>4075.0685820698736</c:v>
                </c:pt>
                <c:pt idx="5436">
                  <c:v>3840.6133618600124</c:v>
                </c:pt>
                <c:pt idx="5437">
                  <c:v>4527.94444641053</c:v>
                </c:pt>
                <c:pt idx="5438">
                  <c:v>4588.0233989178641</c:v>
                </c:pt>
                <c:pt idx="5439">
                  <c:v>4627.0646602514435</c:v>
                </c:pt>
                <c:pt idx="5440">
                  <c:v>4588.0233989178641</c:v>
                </c:pt>
                <c:pt idx="5441">
                  <c:v>4474.1324302236981</c:v>
                </c:pt>
                <c:pt idx="5442">
                  <c:v>3952.4180831876529</c:v>
                </c:pt>
                <c:pt idx="5443">
                  <c:v>3818.1637903811525</c:v>
                </c:pt>
                <c:pt idx="5444">
                  <c:v>3552.2708127402202</c:v>
                </c:pt>
                <c:pt idx="5445">
                  <c:v>3033.8668910113279</c:v>
                </c:pt>
                <c:pt idx="5446">
                  <c:v>3117.2812090093948</c:v>
                </c:pt>
                <c:pt idx="5447">
                  <c:v>2941.8198304880138</c:v>
                </c:pt>
                <c:pt idx="5448">
                  <c:v>2936.0392790127489</c:v>
                </c:pt>
                <c:pt idx="5449">
                  <c:v>3293.3438952765337</c:v>
                </c:pt>
                <c:pt idx="5450">
                  <c:v>3057.5457456810832</c:v>
                </c:pt>
                <c:pt idx="5451">
                  <c:v>2946.1602197024908</c:v>
                </c:pt>
                <c:pt idx="5452">
                  <c:v>3280.8868157555185</c:v>
                </c:pt>
                <c:pt idx="5453">
                  <c:v>3695.4101139429035</c:v>
                </c:pt>
                <c:pt idx="5454">
                  <c:v>3776.9485868992224</c:v>
                </c:pt>
                <c:pt idx="5455">
                  <c:v>3741.1295039285783</c:v>
                </c:pt>
                <c:pt idx="5456">
                  <c:v>3724.1526905068677</c:v>
                </c:pt>
                <c:pt idx="5457">
                  <c:v>3232.9123494609021</c:v>
                </c:pt>
                <c:pt idx="5458">
                  <c:v>3485.3512669580391</c:v>
                </c:pt>
                <c:pt idx="5459">
                  <c:v>3302.7073693990519</c:v>
                </c:pt>
                <c:pt idx="5460">
                  <c:v>3350.8833808844938</c:v>
                </c:pt>
                <c:pt idx="5461">
                  <c:v>3648.3924369581964</c:v>
                </c:pt>
                <c:pt idx="5462">
                  <c:v>3823.3366745365643</c:v>
                </c:pt>
                <c:pt idx="5463">
                  <c:v>4046.3583853573332</c:v>
                </c:pt>
                <c:pt idx="5464">
                  <c:v>4371.5594176741652</c:v>
                </c:pt>
                <c:pt idx="5465">
                  <c:v>4185.771867173441</c:v>
                </c:pt>
                <c:pt idx="5466">
                  <c:v>3595.1482734362467</c:v>
                </c:pt>
                <c:pt idx="5467">
                  <c:v>3070.9190841553686</c:v>
                </c:pt>
                <c:pt idx="5468">
                  <c:v>2930.2663048609597</c:v>
                </c:pt>
                <c:pt idx="5469">
                  <c:v>3108.2717313290282</c:v>
                </c:pt>
                <c:pt idx="5470">
                  <c:v>3013.2484489416252</c:v>
                </c:pt>
                <c:pt idx="5471">
                  <c:v>3349.3037690087626</c:v>
                </c:pt>
                <c:pt idx="5472">
                  <c:v>3630.0308807649553</c:v>
                </c:pt>
                <c:pt idx="5473">
                  <c:v>3703.8484044474217</c:v>
                </c:pt>
                <c:pt idx="5474">
                  <c:v>3707.2273141414043</c:v>
                </c:pt>
                <c:pt idx="5475">
                  <c:v>3678.5720014681565</c:v>
                </c:pt>
                <c:pt idx="5476">
                  <c:v>3395.3144088843519</c:v>
                </c:pt>
                <c:pt idx="5477">
                  <c:v>2981.037126435649</c:v>
                </c:pt>
                <c:pt idx="5478">
                  <c:v>3097.7826342369531</c:v>
                </c:pt>
                <c:pt idx="5479">
                  <c:v>3117.2812090093948</c:v>
                </c:pt>
                <c:pt idx="5480">
                  <c:v>2934.5953252948489</c:v>
                </c:pt>
                <c:pt idx="5481">
                  <c:v>3182.3591225149194</c:v>
                </c:pt>
                <c:pt idx="5482">
                  <c:v>3424.0835924902594</c:v>
                </c:pt>
                <c:pt idx="5483">
                  <c:v>3456.2394352965766</c:v>
                </c:pt>
                <c:pt idx="5484">
                  <c:v>3661.7851153380029</c:v>
                </c:pt>
                <c:pt idx="5485">
                  <c:v>4183.9410878435774</c:v>
                </c:pt>
                <c:pt idx="5486">
                  <c:v>4670.0189562319456</c:v>
                </c:pt>
                <c:pt idx="5487">
                  <c:v>5131.2373358680734</c:v>
                </c:pt>
                <c:pt idx="5488">
                  <c:v>4640.6847523102097</c:v>
                </c:pt>
                <c:pt idx="5489">
                  <c:v>4123.8244278476568</c:v>
                </c:pt>
                <c:pt idx="5490">
                  <c:v>3766.6913392570727</c:v>
                </c:pt>
                <c:pt idx="5491">
                  <c:v>3950.457514035993</c:v>
                </c:pt>
                <c:pt idx="5492">
                  <c:v>3945.3675397346187</c:v>
                </c:pt>
                <c:pt idx="5493">
                  <c:v>4198.6022785187661</c:v>
                </c:pt>
                <c:pt idx="5494">
                  <c:v>4491.3823863650514</c:v>
                </c:pt>
                <c:pt idx="5495">
                  <c:v>4931.4756171590507</c:v>
                </c:pt>
                <c:pt idx="5496">
                  <c:v>4941.6436049235881</c:v>
                </c:pt>
                <c:pt idx="5497">
                  <c:v>4158.366202406557</c:v>
                </c:pt>
                <c:pt idx="5498">
                  <c:v>4154.7211774549451</c:v>
                </c:pt>
                <c:pt idx="5499">
                  <c:v>4474.1324302236981</c:v>
                </c:pt>
                <c:pt idx="5500">
                  <c:v>4292.8732537687065</c:v>
                </c:pt>
                <c:pt idx="5501">
                  <c:v>4597.7630434175944</c:v>
                </c:pt>
                <c:pt idx="5502">
                  <c:v>4522.1583474349109</c:v>
                </c:pt>
                <c:pt idx="5503">
                  <c:v>4617.2836643514383</c:v>
                </c:pt>
                <c:pt idx="5504">
                  <c:v>4343.3478064658348</c:v>
                </c:pt>
                <c:pt idx="5505">
                  <c:v>3984.0256236147338</c:v>
                </c:pt>
                <c:pt idx="5506">
                  <c:v>3835.424902601429</c:v>
                </c:pt>
                <c:pt idx="5507">
                  <c:v>4125.6376292409459</c:v>
                </c:pt>
                <c:pt idx="5508">
                  <c:v>4356.4980720505018</c:v>
                </c:pt>
                <c:pt idx="5509">
                  <c:v>4812.5448202819125</c:v>
                </c:pt>
                <c:pt idx="5510">
                  <c:v>4754.7949021551267</c:v>
                </c:pt>
                <c:pt idx="5511">
                  <c:v>4371.5594176741652</c:v>
                </c:pt>
                <c:pt idx="5512">
                  <c:v>3749.6372239234506</c:v>
                </c:pt>
                <c:pt idx="5513">
                  <c:v>3427.2901634627838</c:v>
                </c:pt>
                <c:pt idx="5514">
                  <c:v>3246.7919033669373</c:v>
                </c:pt>
                <c:pt idx="5515">
                  <c:v>3623.3692567104349</c:v>
                </c:pt>
                <c:pt idx="5516">
                  <c:v>4049.9397615048415</c:v>
                </c:pt>
                <c:pt idx="5517">
                  <c:v>4607.5881186272136</c:v>
                </c:pt>
                <c:pt idx="5518">
                  <c:v>4328.3513663644426</c:v>
                </c:pt>
                <c:pt idx="5519">
                  <c:v>4098.4953637253702</c:v>
                </c:pt>
                <c:pt idx="5520">
                  <c:v>5122.8949925589477</c:v>
                </c:pt>
                <c:pt idx="5521">
                  <c:v>4770.6795045310218</c:v>
                </c:pt>
                <c:pt idx="5522">
                  <c:v>4071.4724046788847</c:v>
                </c:pt>
                <c:pt idx="5523">
                  <c:v>3897.9955656305733</c:v>
                </c:pt>
                <c:pt idx="5524">
                  <c:v>3794.0853511481073</c:v>
                </c:pt>
                <c:pt idx="5525">
                  <c:v>3732.6346627081084</c:v>
                </c:pt>
                <c:pt idx="5526">
                  <c:v>3927.7778753661382</c:v>
                </c:pt>
                <c:pt idx="5527">
                  <c:v>3961.0375166432036</c:v>
                </c:pt>
                <c:pt idx="5528">
                  <c:v>3734.3326011184972</c:v>
                </c:pt>
                <c:pt idx="5529">
                  <c:v>3773.5274380249034</c:v>
                </c:pt>
                <c:pt idx="5530">
                  <c:v>3924.2662279430742</c:v>
                </c:pt>
                <c:pt idx="5531">
                  <c:v>3969.8686017944456</c:v>
                </c:pt>
                <c:pt idx="5532">
                  <c:v>4388.5448792572379</c:v>
                </c:pt>
                <c:pt idx="5533">
                  <c:v>4603.7047744417241</c:v>
                </c:pt>
                <c:pt idx="5534">
                  <c:v>5191.990335314943</c:v>
                </c:pt>
                <c:pt idx="5535">
                  <c:v>5352.3491619198094</c:v>
                </c:pt>
                <c:pt idx="5536">
                  <c:v>5102.0787035940048</c:v>
                </c:pt>
                <c:pt idx="5537">
                  <c:v>4968.1457626637648</c:v>
                </c:pt>
                <c:pt idx="5538">
                  <c:v>4362.1420158790643</c:v>
                </c:pt>
                <c:pt idx="5539">
                  <c:v>3852.7379591467525</c:v>
                </c:pt>
                <c:pt idx="5540">
                  <c:v>3785.5105042730238</c:v>
                </c:pt>
                <c:pt idx="5541">
                  <c:v>4481.7936142293775</c:v>
                </c:pt>
                <c:pt idx="5542">
                  <c:v>4136.5280001233868</c:v>
                </c:pt>
                <c:pt idx="5543">
                  <c:v>4445.48075158556</c:v>
                </c:pt>
                <c:pt idx="5544">
                  <c:v>4578.5162100512307</c:v>
                </c:pt>
                <c:pt idx="5545">
                  <c:v>4919.2924548027422</c:v>
                </c:pt>
                <c:pt idx="5546">
                  <c:v>4888.9223720003602</c:v>
                </c:pt>
                <c:pt idx="5547">
                  <c:v>4609.468799442403</c:v>
                </c:pt>
                <c:pt idx="5548">
                  <c:v>4392.3253915083133</c:v>
                </c:pt>
                <c:pt idx="5549">
                  <c:v>3875.3227177606268</c:v>
                </c:pt>
                <c:pt idx="5550">
                  <c:v>4080.4668176416162</c:v>
                </c:pt>
                <c:pt idx="5551">
                  <c:v>4386.6554368839652</c:v>
                </c:pt>
                <c:pt idx="5552">
                  <c:v>4495.2217214355951</c:v>
                </c:pt>
                <c:pt idx="5553">
                  <c:v>4599.7126248941449</c:v>
                </c:pt>
                <c:pt idx="5554">
                  <c:v>4588.0233989178641</c:v>
                </c:pt>
                <c:pt idx="5555">
                  <c:v>4826.5541601600098</c:v>
                </c:pt>
                <c:pt idx="5556">
                  <c:v>4921.3215868223297</c:v>
                </c:pt>
                <c:pt idx="5557">
                  <c:v>5011.1568184336638</c:v>
                </c:pt>
                <c:pt idx="5558">
                  <c:v>4671.9789529703257</c:v>
                </c:pt>
                <c:pt idx="5559">
                  <c:v>4691.6090910215116</c:v>
                </c:pt>
                <c:pt idx="5560">
                  <c:v>4285.4289665489887</c:v>
                </c:pt>
                <c:pt idx="5561">
                  <c:v>4060.6965680067692</c:v>
                </c:pt>
                <c:pt idx="5562">
                  <c:v>3022.0734469354275</c:v>
                </c:pt>
                <c:pt idx="5563">
                  <c:v>2305.1080297603216</c:v>
                </c:pt>
                <c:pt idx="5564">
                  <c:v>2080.2858185184259</c:v>
                </c:pt>
                <c:pt idx="5565">
                  <c:v>2032.8028872741186</c:v>
                </c:pt>
                <c:pt idx="5566">
                  <c:v>2090.5559987970264</c:v>
                </c:pt>
                <c:pt idx="5567">
                  <c:v>1965.1347274147997</c:v>
                </c:pt>
                <c:pt idx="5568">
                  <c:v>2064.3769284204855</c:v>
                </c:pt>
                <c:pt idx="5569">
                  <c:v>2098.5672448390824</c:v>
                </c:pt>
                <c:pt idx="5570">
                  <c:v>2555.0057806237378</c:v>
                </c:pt>
                <c:pt idx="5571">
                  <c:v>2887.2100242942579</c:v>
                </c:pt>
                <c:pt idx="5572">
                  <c:v>2657.3891092334302</c:v>
                </c:pt>
                <c:pt idx="5573">
                  <c:v>2814.98595666864</c:v>
                </c:pt>
                <c:pt idx="5574">
                  <c:v>3167.1446824117534</c:v>
                </c:pt>
                <c:pt idx="5575">
                  <c:v>3245.247772810998</c:v>
                </c:pt>
                <c:pt idx="5576">
                  <c:v>3385.760614376632</c:v>
                </c:pt>
                <c:pt idx="5577">
                  <c:v>2923.0607352115612</c:v>
                </c:pt>
                <c:pt idx="5578">
                  <c:v>2345.778227356921</c:v>
                </c:pt>
                <c:pt idx="5579">
                  <c:v>2036.1703126872762</c:v>
                </c:pt>
                <c:pt idx="5580">
                  <c:v>2586.6300442343122</c:v>
                </c:pt>
                <c:pt idx="5581">
                  <c:v>3103.7735095507678</c:v>
                </c:pt>
                <c:pt idx="5582">
                  <c:v>3115.7784220150188</c:v>
                </c:pt>
                <c:pt idx="5583">
                  <c:v>3202.2106338950284</c:v>
                </c:pt>
                <c:pt idx="5584">
                  <c:v>2912.9927966509381</c:v>
                </c:pt>
                <c:pt idx="5585">
                  <c:v>2292.8772026830693</c:v>
                </c:pt>
                <c:pt idx="5586">
                  <c:v>1954.1869268745259</c:v>
                </c:pt>
                <c:pt idx="5587">
                  <c:v>1868.0646388862708</c:v>
                </c:pt>
                <c:pt idx="5588">
                  <c:v>1998.2233040560252</c:v>
                </c:pt>
                <c:pt idx="5589">
                  <c:v>2078.0081335180366</c:v>
                </c:pt>
                <c:pt idx="5590">
                  <c:v>2216.4462163673743</c:v>
                </c:pt>
                <c:pt idx="5591">
                  <c:v>2734.9160327751169</c:v>
                </c:pt>
                <c:pt idx="5592">
                  <c:v>2814.98595666864</c:v>
                </c:pt>
                <c:pt idx="5593">
                  <c:v>2691.209202064726</c:v>
                </c:pt>
                <c:pt idx="5594">
                  <c:v>3216.00223838891</c:v>
                </c:pt>
                <c:pt idx="5595">
                  <c:v>3133.8437698462271</c:v>
                </c:pt>
                <c:pt idx="5596">
                  <c:v>2965.0179090148658</c:v>
                </c:pt>
                <c:pt idx="5597">
                  <c:v>2963.5644688892671</c:v>
                </c:pt>
                <c:pt idx="5598">
                  <c:v>2305.1080297603216</c:v>
                </c:pt>
                <c:pt idx="5599">
                  <c:v>2547.1401962700793</c:v>
                </c:pt>
                <c:pt idx="5600">
                  <c:v>2558.9446377632671</c:v>
                </c:pt>
                <c:pt idx="5601">
                  <c:v>2296.5418965069766</c:v>
                </c:pt>
                <c:pt idx="5602">
                  <c:v>2580.0202602696822</c:v>
                </c:pt>
                <c:pt idx="5603">
                  <c:v>2884.3546989456295</c:v>
                </c:pt>
                <c:pt idx="5604">
                  <c:v>3491.8426846930479</c:v>
                </c:pt>
                <c:pt idx="5605">
                  <c:v>3887.520217377958</c:v>
                </c:pt>
                <c:pt idx="5606">
                  <c:v>3835.424902601429</c:v>
                </c:pt>
                <c:pt idx="5607">
                  <c:v>3819.8875663327308</c:v>
                </c:pt>
                <c:pt idx="5608">
                  <c:v>3593.4927945949757</c:v>
                </c:pt>
                <c:pt idx="5609">
                  <c:v>3547.345464911114</c:v>
                </c:pt>
                <c:pt idx="5610">
                  <c:v>3256.0669738292449</c:v>
                </c:pt>
                <c:pt idx="5611">
                  <c:v>3044.2112894427373</c:v>
                </c:pt>
                <c:pt idx="5612">
                  <c:v>2668.1805239325699</c:v>
                </c:pt>
                <c:pt idx="5613">
                  <c:v>3214.4678862018159</c:v>
                </c:pt>
                <c:pt idx="5614">
                  <c:v>2813.5819736737321</c:v>
                </c:pt>
                <c:pt idx="5615">
                  <c:v>2605.1974769272324</c:v>
                </c:pt>
                <c:pt idx="5616">
                  <c:v>2498.9922046295878</c:v>
                </c:pt>
                <c:pt idx="5617">
                  <c:v>2586.6300442343122</c:v>
                </c:pt>
                <c:pt idx="5618">
                  <c:v>2465.5240067063164</c:v>
                </c:pt>
                <c:pt idx="5619">
                  <c:v>2664.1303264939497</c:v>
                </c:pt>
                <c:pt idx="5620">
                  <c:v>3424.0835924902594</c:v>
                </c:pt>
                <c:pt idx="5621">
                  <c:v>3812.9955741912713</c:v>
                </c:pt>
                <c:pt idx="5622">
                  <c:v>3671.851104225057</c:v>
                </c:pt>
                <c:pt idx="5623">
                  <c:v>4064.2863982702447</c:v>
                </c:pt>
                <c:pt idx="5624">
                  <c:v>4434.0544179686894</c:v>
                </c:pt>
                <c:pt idx="5625">
                  <c:v>4046.3583853573332</c:v>
                </c:pt>
                <c:pt idx="5626">
                  <c:v>4367.7908321768182</c:v>
                </c:pt>
                <c:pt idx="5627">
                  <c:v>4506.7528532008582</c:v>
                </c:pt>
                <c:pt idx="5628">
                  <c:v>4609.468799442403</c:v>
                </c:pt>
                <c:pt idx="5629">
                  <c:v>4615.3613571730612</c:v>
                </c:pt>
                <c:pt idx="5630">
                  <c:v>4998.8427184560996</c:v>
                </c:pt>
                <c:pt idx="5631">
                  <c:v>4955.9022545246999</c:v>
                </c:pt>
                <c:pt idx="5632">
                  <c:v>4646.5417370032192</c:v>
                </c:pt>
                <c:pt idx="5633">
                  <c:v>4196.7677596347876</c:v>
                </c:pt>
                <c:pt idx="5634">
                  <c:v>3205.272020527153</c:v>
                </c:pt>
                <c:pt idx="5635">
                  <c:v>2908.6850524971683</c:v>
                </c:pt>
                <c:pt idx="5636">
                  <c:v>3127.8142500584468</c:v>
                </c:pt>
                <c:pt idx="5637">
                  <c:v>3011.7792883390557</c:v>
                </c:pt>
                <c:pt idx="5638">
                  <c:v>3501.5949161995795</c:v>
                </c:pt>
                <c:pt idx="5639">
                  <c:v>3712.299530803597</c:v>
                </c:pt>
                <c:pt idx="5640">
                  <c:v>3656.759026968969</c:v>
                </c:pt>
                <c:pt idx="5641">
                  <c:v>3164.1076252278826</c:v>
                </c:pt>
                <c:pt idx="5642">
                  <c:v>3038.2973303605049</c:v>
                </c:pt>
                <c:pt idx="5643">
                  <c:v>3158.0393367273477</c:v>
                </c:pt>
                <c:pt idx="5644">
                  <c:v>3032.3910355689</c:v>
                </c:pt>
                <c:pt idx="5645">
                  <c:v>3776.9485868992224</c:v>
                </c:pt>
                <c:pt idx="5646">
                  <c:v>4266.8559111129071</c:v>
                </c:pt>
                <c:pt idx="5647">
                  <c:v>4196.7677596347876</c:v>
                </c:pt>
                <c:pt idx="5648">
                  <c:v>4311.521678034821</c:v>
                </c:pt>
                <c:pt idx="5649">
                  <c:v>4169.314067444353</c:v>
                </c:pt>
                <c:pt idx="5650">
                  <c:v>4044.568489311906</c:v>
                </c:pt>
                <c:pt idx="5651">
                  <c:v>4441.6697952979639</c:v>
                </c:pt>
                <c:pt idx="5652">
                  <c:v>4962.0214910807072</c:v>
                </c:pt>
                <c:pt idx="5653">
                  <c:v>5716.9141490128104</c:v>
                </c:pt>
                <c:pt idx="5654">
                  <c:v>5844.2665173615733</c:v>
                </c:pt>
                <c:pt idx="5655">
                  <c:v>5365.0945309495519</c:v>
                </c:pt>
                <c:pt idx="5656">
                  <c:v>4750.8292685796023</c:v>
                </c:pt>
                <c:pt idx="5657">
                  <c:v>5093.7680028473951</c:v>
                </c:pt>
                <c:pt idx="5658">
                  <c:v>4211.4588820041445</c:v>
                </c:pt>
                <c:pt idx="5659">
                  <c:v>3686.9846495348716</c:v>
                </c:pt>
                <c:pt idx="5660">
                  <c:v>3558.8450321954638</c:v>
                </c:pt>
                <c:pt idx="5661">
                  <c:v>3578.6163484087515</c:v>
                </c:pt>
                <c:pt idx="5662">
                  <c:v>3934.807453789907</c:v>
                </c:pt>
                <c:pt idx="5663">
                  <c:v>4300.3261570606355</c:v>
                </c:pt>
                <c:pt idx="5664">
                  <c:v>4311.521678034821</c:v>
                </c:pt>
                <c:pt idx="5665">
                  <c:v>4424.5474434694561</c:v>
                </c:pt>
                <c:pt idx="5666">
                  <c:v>4360.2601599878944</c:v>
                </c:pt>
                <c:pt idx="5667">
                  <c:v>4713.2656662350646</c:v>
                </c:pt>
                <c:pt idx="5668">
                  <c:v>4632.939882736212</c:v>
                </c:pt>
                <c:pt idx="5669">
                  <c:v>4711.2941385140066</c:v>
                </c:pt>
                <c:pt idx="5670">
                  <c:v>4547.2670851790499</c:v>
                </c:pt>
                <c:pt idx="5671">
                  <c:v>4572.7165420723895</c:v>
                </c:pt>
                <c:pt idx="5672">
                  <c:v>4907.1293745776402</c:v>
                </c:pt>
                <c:pt idx="5673">
                  <c:v>4537.5989089333543</c:v>
                </c:pt>
                <c:pt idx="5674">
                  <c:v>4556.9489848805624</c:v>
                </c:pt>
                <c:pt idx="5675">
                  <c:v>4584.3207798480507</c:v>
                </c:pt>
                <c:pt idx="5676">
                  <c:v>4005.3242009278952</c:v>
                </c:pt>
                <c:pt idx="5677">
                  <c:v>3719.0696802572033</c:v>
                </c:pt>
                <c:pt idx="5678">
                  <c:v>3991.1167384581559</c:v>
                </c:pt>
                <c:pt idx="5679">
                  <c:v>4183.9410878435774</c:v>
                </c:pt>
                <c:pt idx="5680">
                  <c:v>5031.7252296156576</c:v>
                </c:pt>
                <c:pt idx="5681">
                  <c:v>3838.8833558671686</c:v>
                </c:pt>
                <c:pt idx="5682">
                  <c:v>3214.4678862018159</c:v>
                </c:pt>
                <c:pt idx="5683">
                  <c:v>3293.3438952765337</c:v>
                </c:pt>
                <c:pt idx="5684">
                  <c:v>3270.0126732407234</c:v>
                </c:pt>
                <c:pt idx="5685">
                  <c:v>3308.959535028046</c:v>
                </c:pt>
                <c:pt idx="5686">
                  <c:v>3342.990285716357</c:v>
                </c:pt>
                <c:pt idx="5687">
                  <c:v>3193.0381710802317</c:v>
                </c:pt>
                <c:pt idx="5688">
                  <c:v>3799.2364694919229</c:v>
                </c:pt>
                <c:pt idx="5689">
                  <c:v>3720.7635027665965</c:v>
                </c:pt>
                <c:pt idx="5690">
                  <c:v>3964.5683773922201</c:v>
                </c:pt>
                <c:pt idx="5691">
                  <c:v>4180.2811308376722</c:v>
                </c:pt>
                <c:pt idx="5692">
                  <c:v>3835.424902601429</c:v>
                </c:pt>
                <c:pt idx="5693">
                  <c:v>3976.9429130545868</c:v>
                </c:pt>
                <c:pt idx="5694">
                  <c:v>4470.3051144088131</c:v>
                </c:pt>
                <c:pt idx="5695">
                  <c:v>4798.5626152539744</c:v>
                </c:pt>
                <c:pt idx="5696">
                  <c:v>4411.2605230988265</c:v>
                </c:pt>
                <c:pt idx="5697">
                  <c:v>4483.7102757633174</c:v>
                </c:pt>
                <c:pt idx="5698">
                  <c:v>4322.736613202369</c:v>
                </c:pt>
                <c:pt idx="5699">
                  <c:v>4502.9069542305942</c:v>
                </c:pt>
                <c:pt idx="5700">
                  <c:v>4415.0540678443167</c:v>
                </c:pt>
                <c:pt idx="5701">
                  <c:v>5145.8582204461018</c:v>
                </c:pt>
                <c:pt idx="5702">
                  <c:v>5416.278340980487</c:v>
                </c:pt>
                <c:pt idx="5703">
                  <c:v>5491.5033615757247</c:v>
                </c:pt>
                <c:pt idx="5704">
                  <c:v>5688.13035969049</c:v>
                </c:pt>
                <c:pt idx="5705">
                  <c:v>6099.8463482736861</c:v>
                </c:pt>
                <c:pt idx="5706">
                  <c:v>4522.1583474349109</c:v>
                </c:pt>
                <c:pt idx="5707">
                  <c:v>5011.1568184336638</c:v>
                </c:pt>
                <c:pt idx="5708">
                  <c:v>5696.9765950581241</c:v>
                </c:pt>
                <c:pt idx="5709">
                  <c:v>5312.1220230922772</c:v>
                </c:pt>
                <c:pt idx="5710">
                  <c:v>5303.6789168221885</c:v>
                </c:pt>
                <c:pt idx="5711">
                  <c:v>5369.347479250242</c:v>
                </c:pt>
                <c:pt idx="5712">
                  <c:v>5365.0945309495519</c:v>
                </c:pt>
                <c:pt idx="5713">
                  <c:v>5274.1985034714598</c:v>
                </c:pt>
                <c:pt idx="5714">
                  <c:v>5677.0941642166063</c:v>
                </c:pt>
                <c:pt idx="5715">
                  <c:v>5812.8135873673818</c:v>
                </c:pt>
                <c:pt idx="5716">
                  <c:v>5696.9765950581241</c:v>
                </c:pt>
                <c:pt idx="5717">
                  <c:v>5356.5953728777522</c:v>
                </c:pt>
                <c:pt idx="5718">
                  <c:v>5463.4818756440472</c:v>
                </c:pt>
                <c:pt idx="5719">
                  <c:v>5314.2341988222543</c:v>
                </c:pt>
                <c:pt idx="5720">
                  <c:v>5360.8438290231943</c:v>
                </c:pt>
                <c:pt idx="5721">
                  <c:v>5628.6576852907228</c:v>
                </c:pt>
                <c:pt idx="5722">
                  <c:v>5489.3444689147263</c:v>
                </c:pt>
                <c:pt idx="5723">
                  <c:v>5683.5971351361422</c:v>
                </c:pt>
                <c:pt idx="5724">
                  <c:v>5754.7007847288187</c:v>
                </c:pt>
                <c:pt idx="5725">
                  <c:v>5937.0309349168547</c:v>
                </c:pt>
                <c:pt idx="5726">
                  <c:v>6053.4797716939456</c:v>
                </c:pt>
                <c:pt idx="5727">
                  <c:v>5810.2992359417158</c:v>
                </c:pt>
                <c:pt idx="5728">
                  <c:v>5687.9352067987529</c:v>
                </c:pt>
                <c:pt idx="5729">
                  <c:v>5947.8067234074388</c:v>
                </c:pt>
                <c:pt idx="5730">
                  <c:v>5871.3163067076493</c:v>
                </c:pt>
                <c:pt idx="5731">
                  <c:v>5392.7788753634486</c:v>
                </c:pt>
                <c:pt idx="5732">
                  <c:v>5371.4747959764036</c:v>
                </c:pt>
                <c:pt idx="5733">
                  <c:v>5037.9067095510973</c:v>
                </c:pt>
                <c:pt idx="5734">
                  <c:v>4921.3215868223297</c:v>
                </c:pt>
                <c:pt idx="5735">
                  <c:v>5657.240658138674</c:v>
                </c:pt>
                <c:pt idx="5736">
                  <c:v>5648.4356158939827</c:v>
                </c:pt>
                <c:pt idx="5737">
                  <c:v>5426.9824452799685</c:v>
                </c:pt>
                <c:pt idx="5738">
                  <c:v>5878.7849521018061</c:v>
                </c:pt>
                <c:pt idx="5739">
                  <c:v>6008.3608541673593</c:v>
                </c:pt>
                <c:pt idx="5740">
                  <c:v>5591.4254403543973</c:v>
                </c:pt>
                <c:pt idx="5741">
                  <c:v>5708.0472810337087</c:v>
                </c:pt>
                <c:pt idx="5742">
                  <c:v>6037.6625499903475</c:v>
                </c:pt>
                <c:pt idx="5743">
                  <c:v>5938.8704934415491</c:v>
                </c:pt>
                <c:pt idx="5744">
                  <c:v>4403.6799539039575</c:v>
                </c:pt>
                <c:pt idx="5745">
                  <c:v>4830.5618163297595</c:v>
                </c:pt>
                <c:pt idx="5746">
                  <c:v>5104.1577902447161</c:v>
                </c:pt>
                <c:pt idx="5747">
                  <c:v>5089.6160389141851</c:v>
                </c:pt>
                <c:pt idx="5748">
                  <c:v>5223.9151714764739</c:v>
                </c:pt>
                <c:pt idx="5749">
                  <c:v>5808.3295451989252</c:v>
                </c:pt>
                <c:pt idx="5750">
                  <c:v>5677.0941642166063</c:v>
                </c:pt>
                <c:pt idx="5751">
                  <c:v>5871.3163067076493</c:v>
                </c:pt>
                <c:pt idx="5752">
                  <c:v>5228.0931892776398</c:v>
                </c:pt>
                <c:pt idx="5753">
                  <c:v>4966.1037792274792</c:v>
                </c:pt>
                <c:pt idx="5754">
                  <c:v>4432.1519346917366</c:v>
                </c:pt>
                <c:pt idx="5755">
                  <c:v>4545.3323523649005</c:v>
                </c:pt>
                <c:pt idx="5756">
                  <c:v>4094.885414992465</c:v>
                </c:pt>
                <c:pt idx="5757">
                  <c:v>3941.8454144793991</c:v>
                </c:pt>
                <c:pt idx="5758">
                  <c:v>3725.8480558938222</c:v>
                </c:pt>
                <c:pt idx="5759">
                  <c:v>3851.0043137734147</c:v>
                </c:pt>
                <c:pt idx="5760">
                  <c:v>4064.2863982702447</c:v>
                </c:pt>
                <c:pt idx="5761">
                  <c:v>4380.9903638388496</c:v>
                </c:pt>
                <c:pt idx="5762">
                  <c:v>4420.748461899555</c:v>
                </c:pt>
                <c:pt idx="5763">
                  <c:v>4514.4512194014706</c:v>
                </c:pt>
                <c:pt idx="5764">
                  <c:v>4794.5726798026926</c:v>
                </c:pt>
                <c:pt idx="5765">
                  <c:v>5461.3303338432288</c:v>
                </c:pt>
                <c:pt idx="5766">
                  <c:v>5284.7146478656532</c:v>
                </c:pt>
                <c:pt idx="5767">
                  <c:v>5362.9688992266692</c:v>
                </c:pt>
                <c:pt idx="5768">
                  <c:v>4998.8427184560996</c:v>
                </c:pt>
                <c:pt idx="5769">
                  <c:v>4818.5454989183163</c:v>
                </c:pt>
                <c:pt idx="5770">
                  <c:v>4603.7047744417241</c:v>
                </c:pt>
                <c:pt idx="5771">
                  <c:v>4814.544492619345</c:v>
                </c:pt>
                <c:pt idx="5772">
                  <c:v>4731.0341721369814</c:v>
                </c:pt>
                <c:pt idx="5773">
                  <c:v>5176.0278468038059</c:v>
                </c:pt>
                <c:pt idx="5774">
                  <c:v>5435.5558756793407</c:v>
                </c:pt>
                <c:pt idx="5775">
                  <c:v>5405.588321026733</c:v>
                </c:pt>
                <c:pt idx="5776">
                  <c:v>5042.0305074716507</c:v>
                </c:pt>
                <c:pt idx="5777">
                  <c:v>4679.8244239659471</c:v>
                </c:pt>
                <c:pt idx="5778">
                  <c:v>4165.6626467783535</c:v>
                </c:pt>
                <c:pt idx="5779">
                  <c:v>3392.1278164983869</c:v>
                </c:pt>
                <c:pt idx="5780">
                  <c:v>3861.4139909292294</c:v>
                </c:pt>
                <c:pt idx="5781">
                  <c:v>3573.6666722801983</c:v>
                </c:pt>
                <c:pt idx="5782">
                  <c:v>3099.2796296850843</c:v>
                </c:pt>
                <c:pt idx="5783">
                  <c:v>3214.4678862018159</c:v>
                </c:pt>
                <c:pt idx="5784">
                  <c:v>3780.3718029329216</c:v>
                </c:pt>
                <c:pt idx="5785">
                  <c:v>3392.1278164983869</c:v>
                </c:pt>
                <c:pt idx="5786">
                  <c:v>3302.7073693990519</c:v>
                </c:pt>
                <c:pt idx="5787">
                  <c:v>3126.3080794984185</c:v>
                </c:pt>
                <c:pt idx="5788">
                  <c:v>3580.2672555094764</c:v>
                </c:pt>
                <c:pt idx="5789">
                  <c:v>3646.7206518443099</c:v>
                </c:pt>
                <c:pt idx="5790">
                  <c:v>3698.7838904668424</c:v>
                </c:pt>
                <c:pt idx="5791">
                  <c:v>4211.4588820041445</c:v>
                </c:pt>
                <c:pt idx="5792">
                  <c:v>4615.3613571730612</c:v>
                </c:pt>
                <c:pt idx="5793">
                  <c:v>4760.7474893236367</c:v>
                </c:pt>
                <c:pt idx="5794">
                  <c:v>4868.7452519390536</c:v>
                </c:pt>
                <c:pt idx="5795">
                  <c:v>5329.8987803807322</c:v>
                </c:pt>
                <c:pt idx="5796">
                  <c:v>5957.5243757258422</c:v>
                </c:pt>
                <c:pt idx="5797">
                  <c:v>6132.9803731019074</c:v>
                </c:pt>
                <c:pt idx="5798">
                  <c:v>6067.0593573518618</c:v>
                </c:pt>
                <c:pt idx="5799">
                  <c:v>5668.4312549832221</c:v>
                </c:pt>
                <c:pt idx="5800">
                  <c:v>5700.9626649975489</c:v>
                </c:pt>
                <c:pt idx="5801">
                  <c:v>5763.6158889309418</c:v>
                </c:pt>
                <c:pt idx="5802">
                  <c:v>5158.4124908689528</c:v>
                </c:pt>
                <c:pt idx="5803">
                  <c:v>4721.157277266112</c:v>
                </c:pt>
                <c:pt idx="5804">
                  <c:v>4876.8094246319979</c:v>
                </c:pt>
                <c:pt idx="5805">
                  <c:v>4707.3527325791238</c:v>
                </c:pt>
                <c:pt idx="5806">
                  <c:v>4872.7762261392736</c:v>
                </c:pt>
                <c:pt idx="5807">
                  <c:v>4736.9669159843488</c:v>
                </c:pt>
                <c:pt idx="5808">
                  <c:v>4808.547136847722</c:v>
                </c:pt>
                <c:pt idx="5809">
                  <c:v>4617.3060318766347</c:v>
                </c:pt>
                <c:pt idx="5810">
                  <c:v>4919.2924548027422</c:v>
                </c:pt>
                <c:pt idx="5811">
                  <c:v>4537.5989089333543</c:v>
                </c:pt>
                <c:pt idx="5812">
                  <c:v>5246.8645782452541</c:v>
                </c:pt>
                <c:pt idx="5813">
                  <c:v>5732.4532548265324</c:v>
                </c:pt>
                <c:pt idx="5814">
                  <c:v>5733.6183037690907</c:v>
                </c:pt>
                <c:pt idx="5815">
                  <c:v>5652.8369940980974</c:v>
                </c:pt>
                <c:pt idx="5816">
                  <c:v>5756.9286982870253</c:v>
                </c:pt>
                <c:pt idx="5817">
                  <c:v>5611.1161079490985</c:v>
                </c:pt>
                <c:pt idx="5818">
                  <c:v>5160.5068523906348</c:v>
                </c:pt>
                <c:pt idx="5819">
                  <c:v>5166.7933381200874</c:v>
                </c:pt>
                <c:pt idx="5820">
                  <c:v>5004.9972436842299</c:v>
                </c:pt>
                <c:pt idx="5821">
                  <c:v>4850.6333772080407</c:v>
                </c:pt>
                <c:pt idx="5822">
                  <c:v>4964.0623553920232</c:v>
                </c:pt>
                <c:pt idx="5823">
                  <c:v>5248.9828117999214</c:v>
                </c:pt>
                <c:pt idx="5824">
                  <c:v>5108.3176578398379</c:v>
                </c:pt>
                <c:pt idx="5825">
                  <c:v>4623.150606044569</c:v>
                </c:pt>
                <c:pt idx="5826">
                  <c:v>4658.2704863850304</c:v>
                </c:pt>
                <c:pt idx="5827">
                  <c:v>4576.3539935828258</c:v>
                </c:pt>
                <c:pt idx="5828">
                  <c:v>4725.1063839433837</c:v>
                </c:pt>
                <c:pt idx="5829">
                  <c:v>4660.2271947687541</c:v>
                </c:pt>
                <c:pt idx="5830">
                  <c:v>4582.1862197213477</c:v>
                </c:pt>
                <c:pt idx="5831">
                  <c:v>4621.1970199011557</c:v>
                </c:pt>
                <c:pt idx="5832">
                  <c:v>5042.0305074716507</c:v>
                </c:pt>
                <c:pt idx="5833">
                  <c:v>4483.7102757633174</c:v>
                </c:pt>
                <c:pt idx="5834">
                  <c:v>4570.7844083477748</c:v>
                </c:pt>
                <c:pt idx="5835">
                  <c:v>4623.1433333754749</c:v>
                </c:pt>
                <c:pt idx="5836">
                  <c:v>4178.4519530059042</c:v>
                </c:pt>
                <c:pt idx="5837">
                  <c:v>3933.0492735416578</c:v>
                </c:pt>
                <c:pt idx="5838">
                  <c:v>4183.9410878435774</c:v>
                </c:pt>
                <c:pt idx="5839">
                  <c:v>3920.7566742134477</c:v>
                </c:pt>
                <c:pt idx="5840">
                  <c:v>4089.4744674127965</c:v>
                </c:pt>
                <c:pt idx="5841">
                  <c:v>3996.440592899366</c:v>
                </c:pt>
                <c:pt idx="5842">
                  <c:v>3880.5470886065905</c:v>
                </c:pt>
                <c:pt idx="5843">
                  <c:v>4326.4792420969807</c:v>
                </c:pt>
                <c:pt idx="5844">
                  <c:v>4426.4477501479241</c:v>
                </c:pt>
                <c:pt idx="5845">
                  <c:v>4460.7463754235541</c:v>
                </c:pt>
                <c:pt idx="5846">
                  <c:v>4562.7647160091665</c:v>
                </c:pt>
                <c:pt idx="5847">
                  <c:v>4508.6766236017065</c:v>
                </c:pt>
                <c:pt idx="5848">
                  <c:v>4087.6718780467054</c:v>
                </c:pt>
                <c:pt idx="5849">
                  <c:v>4026.6985513387926</c:v>
                </c:pt>
                <c:pt idx="5850">
                  <c:v>3656.759026968969</c:v>
                </c:pt>
                <c:pt idx="5851">
                  <c:v>3234.4525649421412</c:v>
                </c:pt>
                <c:pt idx="5852">
                  <c:v>3636.7006648234219</c:v>
                </c:pt>
                <c:pt idx="5853">
                  <c:v>3305.8324668446862</c:v>
                </c:pt>
                <c:pt idx="5854">
                  <c:v>3288.668802117234</c:v>
                </c:pt>
                <c:pt idx="5855">
                  <c:v>3840.6133618600124</c:v>
                </c:pt>
                <c:pt idx="5856">
                  <c:v>3640.0386184149647</c:v>
                </c:pt>
                <c:pt idx="5857">
                  <c:v>3671.851104225057</c:v>
                </c:pt>
                <c:pt idx="5858">
                  <c:v>3847.5385833855662</c:v>
                </c:pt>
                <c:pt idx="5859">
                  <c:v>3941.8454144793991</c:v>
                </c:pt>
                <c:pt idx="5860">
                  <c:v>3539.1466727856332</c:v>
                </c:pt>
                <c:pt idx="5861">
                  <c:v>3630.0308807649553</c:v>
                </c:pt>
                <c:pt idx="5862">
                  <c:v>3245.247772810998</c:v>
                </c:pt>
                <c:pt idx="5863">
                  <c:v>3274.6700730888069</c:v>
                </c:pt>
                <c:pt idx="5864">
                  <c:v>3548.9867413185816</c:v>
                </c:pt>
                <c:pt idx="5865">
                  <c:v>4021.3478526500494</c:v>
                </c:pt>
                <c:pt idx="5866">
                  <c:v>3744.5310459273092</c:v>
                </c:pt>
                <c:pt idx="5867">
                  <c:v>3395.3144088843519</c:v>
                </c:pt>
                <c:pt idx="5868">
                  <c:v>3412.8763452508965</c:v>
                </c:pt>
                <c:pt idx="5869">
                  <c:v>3894.5016947011873</c:v>
                </c:pt>
                <c:pt idx="5870">
                  <c:v>4283.569240421366</c:v>
                </c:pt>
                <c:pt idx="5871">
                  <c:v>4664.1422552150489</c:v>
                </c:pt>
                <c:pt idx="5872">
                  <c:v>4640.6847523102097</c:v>
                </c:pt>
                <c:pt idx="5873">
                  <c:v>4754.7949021551267</c:v>
                </c:pt>
                <c:pt idx="5874">
                  <c:v>4664.1422552150489</c:v>
                </c:pt>
                <c:pt idx="5875">
                  <c:v>4804.5516678898248</c:v>
                </c:pt>
                <c:pt idx="5876">
                  <c:v>5228.0931892776398</c:v>
                </c:pt>
                <c:pt idx="5877">
                  <c:v>4489.4635388889928</c:v>
                </c:pt>
                <c:pt idx="5878">
                  <c:v>4923.3512767555812</c:v>
                </c:pt>
                <c:pt idx="5879">
                  <c:v>4477.961929956251</c:v>
                </c:pt>
                <c:pt idx="5880">
                  <c:v>5171.8776175373005</c:v>
                </c:pt>
                <c:pt idx="5881">
                  <c:v>4862.7029598451209</c:v>
                </c:pt>
                <c:pt idx="5882">
                  <c:v>5093.7680028473951</c:v>
                </c:pt>
                <c:pt idx="5883">
                  <c:v>4806.5491255975821</c:v>
                </c:pt>
                <c:pt idx="5884">
                  <c:v>4986.5488082813308</c:v>
                </c:pt>
                <c:pt idx="5885">
                  <c:v>4416.9516555266009</c:v>
                </c:pt>
                <c:pt idx="5886">
                  <c:v>4949.7880509251372</c:v>
                </c:pt>
                <c:pt idx="5887">
                  <c:v>4933.5080978109727</c:v>
                </c:pt>
                <c:pt idx="5888">
                  <c:v>4683.7504509626724</c:v>
                </c:pt>
                <c:pt idx="5889">
                  <c:v>4443.5750010749625</c:v>
                </c:pt>
                <c:pt idx="5890">
                  <c:v>4611.473645999823</c:v>
                </c:pt>
                <c:pt idx="5891">
                  <c:v>4619.2387597373408</c:v>
                </c:pt>
                <c:pt idx="5892">
                  <c:v>5198.302358535956</c:v>
                </c:pt>
                <c:pt idx="5893">
                  <c:v>5282.6103017338037</c:v>
                </c:pt>
                <c:pt idx="5894">
                  <c:v>5015.2660079120869</c:v>
                </c:pt>
                <c:pt idx="5895">
                  <c:v>5213.0503029476713</c:v>
                </c:pt>
                <c:pt idx="5896">
                  <c:v>5259.5825315653692</c:v>
                </c:pt>
                <c:pt idx="5897">
                  <c:v>5186.4131323271813</c:v>
                </c:pt>
                <c:pt idx="5898">
                  <c:v>5297.3524615249808</c:v>
                </c:pt>
                <c:pt idx="5899">
                  <c:v>5441.9918706541794</c:v>
                </c:pt>
                <c:pt idx="5900">
                  <c:v>5619.8823338482243</c:v>
                </c:pt>
                <c:pt idx="5901">
                  <c:v>5179.3816217208914</c:v>
                </c:pt>
                <c:pt idx="5902">
                  <c:v>5159.4402418274412</c:v>
                </c:pt>
                <c:pt idx="5903">
                  <c:v>5206.7263445153985</c:v>
                </c:pt>
                <c:pt idx="5904">
                  <c:v>5310.0104071014594</c:v>
                </c:pt>
                <c:pt idx="5905">
                  <c:v>5521.7873194325202</c:v>
                </c:pt>
                <c:pt idx="5906">
                  <c:v>5112.4797850044843</c:v>
                </c:pt>
                <c:pt idx="5907">
                  <c:v>4776.6453389856961</c:v>
                </c:pt>
                <c:pt idx="5908">
                  <c:v>4894.9863599188784</c:v>
                </c:pt>
                <c:pt idx="5909">
                  <c:v>4584.1313956765925</c:v>
                </c:pt>
                <c:pt idx="5910">
                  <c:v>5035.8456540565876</c:v>
                </c:pt>
                <c:pt idx="5911">
                  <c:v>5106.2374416344319</c:v>
                </c:pt>
                <c:pt idx="5912">
                  <c:v>5163.5838156425343</c:v>
                </c:pt>
                <c:pt idx="5913">
                  <c:v>4925.3815246791937</c:v>
                </c:pt>
                <c:pt idx="5914">
                  <c:v>5276.300615245641</c:v>
                </c:pt>
                <c:pt idx="5915">
                  <c:v>4673.9394980362258</c:v>
                </c:pt>
                <c:pt idx="5916">
                  <c:v>4742.9046175560907</c:v>
                </c:pt>
                <c:pt idx="5917">
                  <c:v>5166.7933381200874</c:v>
                </c:pt>
                <c:pt idx="5918">
                  <c:v>4664.1422552150489</c:v>
                </c:pt>
                <c:pt idx="5919">
                  <c:v>4120.1996190064037</c:v>
                </c:pt>
                <c:pt idx="5920">
                  <c:v>4911.1815043272854</c:v>
                </c:pt>
                <c:pt idx="5921">
                  <c:v>5343.8634731927577</c:v>
                </c:pt>
                <c:pt idx="5922">
                  <c:v>5765.8461027159365</c:v>
                </c:pt>
                <c:pt idx="5923">
                  <c:v>5597.9838691094783</c:v>
                </c:pt>
                <c:pt idx="5924">
                  <c:v>5267.8955182760565</c:v>
                </c:pt>
                <c:pt idx="5925">
                  <c:v>5444.138330741458</c:v>
                </c:pt>
                <c:pt idx="5926">
                  <c:v>5268.0725743696039</c:v>
                </c:pt>
                <c:pt idx="5927">
                  <c:v>5299.4607206385608</c:v>
                </c:pt>
                <c:pt idx="5928">
                  <c:v>5114.5616961171017</c:v>
                </c:pt>
                <c:pt idx="5929">
                  <c:v>5152.1328063946867</c:v>
                </c:pt>
                <c:pt idx="5930">
                  <c:v>5289.3376425696852</c:v>
                </c:pt>
                <c:pt idx="5931">
                  <c:v>5284.7146478656532</c:v>
                </c:pt>
                <c:pt idx="5932">
                  <c:v>5192.6509665103076</c:v>
                </c:pt>
                <c:pt idx="5933">
                  <c:v>4625.0901932600891</c:v>
                </c:pt>
                <c:pt idx="5934">
                  <c:v>4748.8472789228108</c:v>
                </c:pt>
                <c:pt idx="5935">
                  <c:v>4615.3613571730612</c:v>
                </c:pt>
                <c:pt idx="5936">
                  <c:v>4860.6899739620922</c:v>
                </c:pt>
                <c:pt idx="5937">
                  <c:v>5039.9683273305536</c:v>
                </c:pt>
                <c:pt idx="5938">
                  <c:v>4520.2307437321979</c:v>
                </c:pt>
                <c:pt idx="5939">
                  <c:v>4576.3539935828258</c:v>
                </c:pt>
                <c:pt idx="5940">
                  <c:v>4298.4621232083591</c:v>
                </c:pt>
                <c:pt idx="5941">
                  <c:v>4640.6847523102097</c:v>
                </c:pt>
                <c:pt idx="5942">
                  <c:v>5354.4719867874301</c:v>
                </c:pt>
                <c:pt idx="5943">
                  <c:v>5927.9378450853201</c:v>
                </c:pt>
                <c:pt idx="5944">
                  <c:v>5893.9214525197804</c:v>
                </c:pt>
                <c:pt idx="5945">
                  <c:v>5694.7641769876791</c:v>
                </c:pt>
                <c:pt idx="5946">
                  <c:v>5652.8369940980974</c:v>
                </c:pt>
                <c:pt idx="5947">
                  <c:v>5759.8324185851388</c:v>
                </c:pt>
                <c:pt idx="5948">
                  <c:v>5276.300615245641</c:v>
                </c:pt>
                <c:pt idx="5949">
                  <c:v>5613.3068091638088</c:v>
                </c:pt>
                <c:pt idx="5950">
                  <c:v>5209.3096389255452</c:v>
                </c:pt>
                <c:pt idx="5951">
                  <c:v>5487.1861421495732</c:v>
                </c:pt>
                <c:pt idx="5952">
                  <c:v>5097.9222242028272</c:v>
                </c:pt>
                <c:pt idx="5953">
                  <c:v>4972.231408645579</c:v>
                </c:pt>
                <c:pt idx="5954">
                  <c:v>4613.4172285730174</c:v>
                </c:pt>
                <c:pt idx="5955">
                  <c:v>4514.4512194014706</c:v>
                </c:pt>
                <c:pt idx="5956">
                  <c:v>4365.9073518956629</c:v>
                </c:pt>
                <c:pt idx="5957">
                  <c:v>4796.5673709488647</c:v>
                </c:pt>
                <c:pt idx="5958">
                  <c:v>4335.8452640521336</c:v>
                </c:pt>
                <c:pt idx="5959">
                  <c:v>4426.4477501479241</c:v>
                </c:pt>
                <c:pt idx="5960">
                  <c:v>4894.9863599188784</c:v>
                </c:pt>
                <c:pt idx="5961">
                  <c:v>5124.9797300506971</c:v>
                </c:pt>
                <c:pt idx="5962">
                  <c:v>4905.1041458064274</c:v>
                </c:pt>
                <c:pt idx="5963">
                  <c:v>4986.5488082813308</c:v>
                </c:pt>
                <c:pt idx="5964">
                  <c:v>5054.4154022072353</c:v>
                </c:pt>
                <c:pt idx="5965">
                  <c:v>4818.5454989183163</c:v>
                </c:pt>
                <c:pt idx="5966">
                  <c:v>4894.9863599188784</c:v>
                </c:pt>
                <c:pt idx="5967">
                  <c:v>4646.5417370032192</c:v>
                </c:pt>
                <c:pt idx="5968">
                  <c:v>5027.6070533942593</c:v>
                </c:pt>
                <c:pt idx="5969">
                  <c:v>4794.5726798026926</c:v>
                </c:pt>
                <c:pt idx="5970">
                  <c:v>4046.3583853573332</c:v>
                </c:pt>
                <c:pt idx="5971">
                  <c:v>4360.2601599878944</c:v>
                </c:pt>
                <c:pt idx="5972">
                  <c:v>4768.6919974723414</c:v>
                </c:pt>
                <c:pt idx="5973">
                  <c:v>5025.5488081741569</c:v>
                </c:pt>
                <c:pt idx="5974">
                  <c:v>4860.6899739620922</c:v>
                </c:pt>
                <c:pt idx="5975">
                  <c:v>4844.6060825236764</c:v>
                </c:pt>
                <c:pt idx="5976">
                  <c:v>4935.5411368367022</c:v>
                </c:pt>
                <c:pt idx="5977">
                  <c:v>5164.6972759395085</c:v>
                </c:pt>
                <c:pt idx="5978">
                  <c:v>5384.2504970679438</c:v>
                </c:pt>
                <c:pt idx="5979">
                  <c:v>5129.1509016285727</c:v>
                </c:pt>
                <c:pt idx="5980">
                  <c:v>5358.7193202649478</c:v>
                </c:pt>
                <c:pt idx="5981">
                  <c:v>5225.7135775074739</c:v>
                </c:pt>
                <c:pt idx="5982">
                  <c:v>5143.7678244443941</c:v>
                </c:pt>
                <c:pt idx="5983">
                  <c:v>5331.151764173047</c:v>
                </c:pt>
                <c:pt idx="5984">
                  <c:v>4925.3815246791937</c:v>
                </c:pt>
                <c:pt idx="5985">
                  <c:v>4257.5895413022026</c:v>
                </c:pt>
                <c:pt idx="5986">
                  <c:v>5097.9222242028272</c:v>
                </c:pt>
                <c:pt idx="5987">
                  <c:v>4487.5452380152592</c:v>
                </c:pt>
                <c:pt idx="5988">
                  <c:v>4365.9073518956629</c:v>
                </c:pt>
                <c:pt idx="5989">
                  <c:v>4632.939882736212</c:v>
                </c:pt>
                <c:pt idx="5990">
                  <c:v>4911.1815043272854</c:v>
                </c:pt>
                <c:pt idx="5991">
                  <c:v>5029.6658605158618</c:v>
                </c:pt>
                <c:pt idx="5992">
                  <c:v>5630.8529495738294</c:v>
                </c:pt>
                <c:pt idx="5993">
                  <c:v>5826.2795594429299</c:v>
                </c:pt>
                <c:pt idx="5994">
                  <c:v>5567.4216954478252</c:v>
                </c:pt>
                <c:pt idx="5995">
                  <c:v>5301.5695390462361</c:v>
                </c:pt>
                <c:pt idx="5996">
                  <c:v>5819.5439768044225</c:v>
                </c:pt>
                <c:pt idx="5997">
                  <c:v>5681.4289266898613</c:v>
                </c:pt>
                <c:pt idx="5998">
                  <c:v>6247.7555958776584</c:v>
                </c:pt>
                <c:pt idx="5999">
                  <c:v>6079.945946951394</c:v>
                </c:pt>
                <c:pt idx="6000">
                  <c:v>6481.584137580011</c:v>
                </c:pt>
                <c:pt idx="6001">
                  <c:v>6197.0796893235174</c:v>
                </c:pt>
                <c:pt idx="6002">
                  <c:v>6389.7094129875541</c:v>
                </c:pt>
                <c:pt idx="6003">
                  <c:v>6303.5061814092678</c:v>
                </c:pt>
                <c:pt idx="6004">
                  <c:v>6137.5543829233702</c:v>
                </c:pt>
                <c:pt idx="6005">
                  <c:v>6330.6959621968263</c:v>
                </c:pt>
                <c:pt idx="6006">
                  <c:v>5932.1741981014629</c:v>
                </c:pt>
                <c:pt idx="6007">
                  <c:v>5761.3862503139126</c:v>
                </c:pt>
                <c:pt idx="6008">
                  <c:v>5648.4356158939827</c:v>
                </c:pt>
                <c:pt idx="6009">
                  <c:v>5452.7298152136509</c:v>
                </c:pt>
                <c:pt idx="6010">
                  <c:v>5382.119808332448</c:v>
                </c:pt>
                <c:pt idx="6011">
                  <c:v>5369.347479250242</c:v>
                </c:pt>
                <c:pt idx="6012">
                  <c:v>5343.8634731927577</c:v>
                </c:pt>
                <c:pt idx="6013">
                  <c:v>5166.7933381200874</c:v>
                </c:pt>
                <c:pt idx="6014">
                  <c:v>4974.2750713444839</c:v>
                </c:pt>
                <c:pt idx="6015">
                  <c:v>4350.8589985888084</c:v>
                </c:pt>
                <c:pt idx="6016">
                  <c:v>4071.4724046788847</c:v>
                </c:pt>
                <c:pt idx="6017">
                  <c:v>3792.3693469447398</c:v>
                </c:pt>
                <c:pt idx="6018">
                  <c:v>3969.8686017944456</c:v>
                </c:pt>
                <c:pt idx="6019">
                  <c:v>3816.4405330924078</c:v>
                </c:pt>
                <c:pt idx="6020">
                  <c:v>3638.3693864239654</c:v>
                </c:pt>
                <c:pt idx="6021">
                  <c:v>3620.0415031238294</c:v>
                </c:pt>
                <c:pt idx="6022">
                  <c:v>3509.7356326810568</c:v>
                </c:pt>
                <c:pt idx="6023">
                  <c:v>3490.2190752872411</c:v>
                </c:pt>
                <c:pt idx="6024">
                  <c:v>3593.4927945949757</c:v>
                </c:pt>
                <c:pt idx="6025">
                  <c:v>3702.1597197905517</c:v>
                </c:pt>
                <c:pt idx="6026">
                  <c:v>3408.0807351631947</c:v>
                </c:pt>
                <c:pt idx="6027">
                  <c:v>3540.7854194826186</c:v>
                </c:pt>
                <c:pt idx="6028">
                  <c:v>3828.5142287646277</c:v>
                </c:pt>
                <c:pt idx="6029">
                  <c:v>4003.5464272295089</c:v>
                </c:pt>
                <c:pt idx="6030">
                  <c:v>4071.4724046788847</c:v>
                </c:pt>
                <c:pt idx="6031">
                  <c:v>3936.5661579297675</c:v>
                </c:pt>
                <c:pt idx="6032">
                  <c:v>3603.4332946240925</c:v>
                </c:pt>
                <c:pt idx="6033">
                  <c:v>3771.8176385774045</c:v>
                </c:pt>
                <c:pt idx="6034">
                  <c:v>3792.3693469447398</c:v>
                </c:pt>
                <c:pt idx="6035">
                  <c:v>3741.1295039285783</c:v>
                </c:pt>
                <c:pt idx="6036">
                  <c:v>3720.7635027665965</c:v>
                </c:pt>
                <c:pt idx="6037">
                  <c:v>4202.2729199649939</c:v>
                </c:pt>
                <c:pt idx="6038">
                  <c:v>4268.7107970068628</c:v>
                </c:pt>
                <c:pt idx="6039">
                  <c:v>4360.2601599878944</c:v>
                </c:pt>
                <c:pt idx="6040">
                  <c:v>4062.4912187916543</c:v>
                </c:pt>
                <c:pt idx="6041">
                  <c:v>4500.9848255054467</c:v>
                </c:pt>
                <c:pt idx="6042">
                  <c:v>4028.4831717374186</c:v>
                </c:pt>
                <c:pt idx="6043">
                  <c:v>4107.5295163122901</c:v>
                </c:pt>
                <c:pt idx="6044">
                  <c:v>4420.748461899555</c:v>
                </c:pt>
                <c:pt idx="6045">
                  <c:v>4558.8870124920604</c:v>
                </c:pt>
                <c:pt idx="6046">
                  <c:v>4439.7651341766996</c:v>
                </c:pt>
                <c:pt idx="6047">
                  <c:v>4437.8610176333086</c:v>
                </c:pt>
                <c:pt idx="6048">
                  <c:v>3938.3253860392738</c:v>
                </c:pt>
                <c:pt idx="6049">
                  <c:v>4125.6376292409459</c:v>
                </c:pt>
                <c:pt idx="6050">
                  <c:v>4574.4110185195113</c:v>
                </c:pt>
                <c:pt idx="6051">
                  <c:v>4358.3788454043297</c:v>
                </c:pt>
                <c:pt idx="6052">
                  <c:v>4287.2892308696728</c:v>
                </c:pt>
                <c:pt idx="6053">
                  <c:v>4625.1073571216157</c:v>
                </c:pt>
                <c:pt idx="6054">
                  <c:v>4646.5417370032192</c:v>
                </c:pt>
                <c:pt idx="6055">
                  <c:v>4588.0233989178641</c:v>
                </c:pt>
                <c:pt idx="6056">
                  <c:v>3892.755542420497</c:v>
                </c:pt>
                <c:pt idx="6057">
                  <c:v>3598.4607562809597</c:v>
                </c:pt>
                <c:pt idx="6058">
                  <c:v>3933.0492735416578</c:v>
                </c:pt>
                <c:pt idx="6059">
                  <c:v>4096.6901242723643</c:v>
                </c:pt>
                <c:pt idx="6060">
                  <c:v>4683.7504509626724</c:v>
                </c:pt>
                <c:pt idx="6061">
                  <c:v>4943.6788782114127</c:v>
                </c:pt>
                <c:pt idx="6062">
                  <c:v>5291.0310392070596</c:v>
                </c:pt>
                <c:pt idx="6063">
                  <c:v>5276.300615245641</c:v>
                </c:pt>
                <c:pt idx="6064">
                  <c:v>5137.5000333091011</c:v>
                </c:pt>
                <c:pt idx="6065">
                  <c:v>4648.4951597930967</c:v>
                </c:pt>
                <c:pt idx="6066">
                  <c:v>4413.1570237276828</c:v>
                </c:pt>
                <c:pt idx="6067">
                  <c:v>3780.3718029329216</c:v>
                </c:pt>
                <c:pt idx="6068">
                  <c:v>5169.8033350950955</c:v>
                </c:pt>
                <c:pt idx="6069">
                  <c:v>5168.8899673403384</c:v>
                </c:pt>
                <c:pt idx="6070">
                  <c:v>5657.6150171164654</c:v>
                </c:pt>
                <c:pt idx="6071">
                  <c:v>5853.2738620671907</c:v>
                </c:pt>
                <c:pt idx="6072">
                  <c:v>5830.1270853191636</c:v>
                </c:pt>
                <c:pt idx="6073">
                  <c:v>5866.8022246603432</c:v>
                </c:pt>
                <c:pt idx="6074">
                  <c:v>6008.3608541673593</c:v>
                </c:pt>
                <c:pt idx="6075">
                  <c:v>6328.9444801080808</c:v>
                </c:pt>
                <c:pt idx="6076">
                  <c:v>6483.9514071466829</c:v>
                </c:pt>
                <c:pt idx="6077">
                  <c:v>6385.0214385501949</c:v>
                </c:pt>
                <c:pt idx="6078">
                  <c:v>6361.6159580827043</c:v>
                </c:pt>
                <c:pt idx="6079">
                  <c:v>6408.1580387683198</c:v>
                </c:pt>
                <c:pt idx="6080">
                  <c:v>6159.8080029990988</c:v>
                </c:pt>
                <c:pt idx="6081">
                  <c:v>6233.9076018183769</c:v>
                </c:pt>
                <c:pt idx="6082">
                  <c:v>6135.2619878006608</c:v>
                </c:pt>
                <c:pt idx="6083">
                  <c:v>6457.9431245516625</c:v>
                </c:pt>
                <c:pt idx="6084">
                  <c:v>6389.7094129875541</c:v>
                </c:pt>
                <c:pt idx="6085">
                  <c:v>6284.7838080802167</c:v>
                </c:pt>
                <c:pt idx="6086">
                  <c:v>6243.137321631325</c:v>
                </c:pt>
                <c:pt idx="6087">
                  <c:v>5936.6378353846876</c:v>
                </c:pt>
                <c:pt idx="6088">
                  <c:v>5964.3659878410126</c:v>
                </c:pt>
                <c:pt idx="6089">
                  <c:v>5672.7616071681168</c:v>
                </c:pt>
                <c:pt idx="6090">
                  <c:v>5221.490210057661</c:v>
                </c:pt>
                <c:pt idx="6091">
                  <c:v>5081.3188808603973</c:v>
                </c:pt>
                <c:pt idx="6092">
                  <c:v>4679.8244239659471</c:v>
                </c:pt>
                <c:pt idx="6093">
                  <c:v>4679.8244239659471</c:v>
                </c:pt>
                <c:pt idx="6094">
                  <c:v>4384.7665369083852</c:v>
                </c:pt>
                <c:pt idx="6095">
                  <c:v>4315.257831794198</c:v>
                </c:pt>
                <c:pt idx="6096">
                  <c:v>4362.1420158790643</c:v>
                </c:pt>
                <c:pt idx="6097">
                  <c:v>5056.481521027099</c:v>
                </c:pt>
                <c:pt idx="6098">
                  <c:v>4650.4491299902229</c:v>
                </c:pt>
                <c:pt idx="6099">
                  <c:v>4566.6446177708376</c:v>
                </c:pt>
                <c:pt idx="6100">
                  <c:v>4560.8255895089751</c:v>
                </c:pt>
                <c:pt idx="6101">
                  <c:v>4543.3981684111177</c:v>
                </c:pt>
                <c:pt idx="6102">
                  <c:v>5297.8596672092981</c:v>
                </c:pt>
                <c:pt idx="6103">
                  <c:v>5181.4816547896808</c:v>
                </c:pt>
                <c:pt idx="6104">
                  <c:v>5333.268980893421</c:v>
                </c:pt>
                <c:pt idx="6105">
                  <c:v>5604.5474243067883</c:v>
                </c:pt>
                <c:pt idx="6106">
                  <c:v>5799.3683800866002</c:v>
                </c:pt>
                <c:pt idx="6107">
                  <c:v>5839.7663123354605</c:v>
                </c:pt>
                <c:pt idx="6108">
                  <c:v>5812.5001068410329</c:v>
                </c:pt>
                <c:pt idx="6109">
                  <c:v>5714.0099997974967</c:v>
                </c:pt>
                <c:pt idx="6110">
                  <c:v>6133.1101004147104</c:v>
                </c:pt>
                <c:pt idx="6111">
                  <c:v>6328.427166628092</c:v>
                </c:pt>
                <c:pt idx="6112">
                  <c:v>6317.0913193725892</c:v>
                </c:pt>
                <c:pt idx="6113">
                  <c:v>6373.9061680177247</c:v>
                </c:pt>
                <c:pt idx="6114">
                  <c:v>5947.8067234074388</c:v>
                </c:pt>
                <c:pt idx="6115">
                  <c:v>5655.4534219983061</c:v>
                </c:pt>
                <c:pt idx="6116">
                  <c:v>5845.5798942506062</c:v>
                </c:pt>
                <c:pt idx="6117">
                  <c:v>5674.9276100493407</c:v>
                </c:pt>
                <c:pt idx="6118">
                  <c:v>5465.6339824505831</c:v>
                </c:pt>
                <c:pt idx="6119">
                  <c:v>5580.506112416786</c:v>
                </c:pt>
                <c:pt idx="6120">
                  <c:v>5739.1214820625764</c:v>
                </c:pt>
                <c:pt idx="6121">
                  <c:v>5925.6660242700727</c:v>
                </c:pt>
                <c:pt idx="6122">
                  <c:v>5839.7663123354605</c:v>
                </c:pt>
                <c:pt idx="6123">
                  <c:v>5663.8504414409927</c:v>
                </c:pt>
                <c:pt idx="6124">
                  <c:v>6093.2080638340667</c:v>
                </c:pt>
                <c:pt idx="6125">
                  <c:v>5961.227869287758</c:v>
                </c:pt>
                <c:pt idx="6126">
                  <c:v>6079.945946951394</c:v>
                </c:pt>
                <c:pt idx="6127">
                  <c:v>6373.9061680177247</c:v>
                </c:pt>
                <c:pt idx="6128">
                  <c:v>6821.6398742244446</c:v>
                </c:pt>
                <c:pt idx="6129">
                  <c:v>6649.0182703897817</c:v>
                </c:pt>
                <c:pt idx="6130">
                  <c:v>6203.9738440940573</c:v>
                </c:pt>
                <c:pt idx="6131">
                  <c:v>5896.1851529633059</c:v>
                </c:pt>
                <c:pt idx="6132">
                  <c:v>5661.9398595975326</c:v>
                </c:pt>
                <c:pt idx="6133">
                  <c:v>5887.6608211911762</c:v>
                </c:pt>
                <c:pt idx="6134">
                  <c:v>4974.2750713444839</c:v>
                </c:pt>
                <c:pt idx="6135">
                  <c:v>5550.0076430946256</c:v>
                </c:pt>
                <c:pt idx="6136">
                  <c:v>5670.4653712133095</c:v>
                </c:pt>
                <c:pt idx="6137">
                  <c:v>5217.2691187422324</c:v>
                </c:pt>
                <c:pt idx="6138">
                  <c:v>4744.8849534877472</c:v>
                </c:pt>
                <c:pt idx="6139">
                  <c:v>4894.9863599188784</c:v>
                </c:pt>
                <c:pt idx="6140">
                  <c:v>5037.9067095510973</c:v>
                </c:pt>
                <c:pt idx="6141">
                  <c:v>5185.683423733456</c:v>
                </c:pt>
                <c:pt idx="6142">
                  <c:v>5037.9067095510973</c:v>
                </c:pt>
                <c:pt idx="6143">
                  <c:v>4935.5411368367022</c:v>
                </c:pt>
                <c:pt idx="6144">
                  <c:v>4568.5853931880438</c:v>
                </c:pt>
                <c:pt idx="6145">
                  <c:v>4838.5837828346221</c:v>
                </c:pt>
                <c:pt idx="6146">
                  <c:v>4497.142209185814</c:v>
                </c:pt>
                <c:pt idx="6147">
                  <c:v>4766.7050424989548</c:v>
                </c:pt>
                <c:pt idx="6148">
                  <c:v>4964.0623553920232</c:v>
                </c:pt>
                <c:pt idx="6149">
                  <c:v>5672.6714918102443</c:v>
                </c:pt>
                <c:pt idx="6150">
                  <c:v>6314.9767312735066</c:v>
                </c:pt>
                <c:pt idx="6151">
                  <c:v>6137.5543829233702</c:v>
                </c:pt>
                <c:pt idx="6152">
                  <c:v>6351.1395286549323</c:v>
                </c:pt>
                <c:pt idx="6153">
                  <c:v>6291.7428446376098</c:v>
                </c:pt>
                <c:pt idx="6154">
                  <c:v>5947.8067234074388</c:v>
                </c:pt>
                <c:pt idx="6155">
                  <c:v>5783.932104630675</c:v>
                </c:pt>
                <c:pt idx="6156">
                  <c:v>5863.2736541691584</c:v>
                </c:pt>
                <c:pt idx="6157">
                  <c:v>6267.3743975298885</c:v>
                </c:pt>
                <c:pt idx="6158">
                  <c:v>6824.025062970064</c:v>
                </c:pt>
                <c:pt idx="6159">
                  <c:v>6335.413129440768</c:v>
                </c:pt>
                <c:pt idx="6160">
                  <c:v>6258.8376562101867</c:v>
                </c:pt>
                <c:pt idx="6161">
                  <c:v>6226.2093978621724</c:v>
                </c:pt>
                <c:pt idx="6162">
                  <c:v>6713.9619280298011</c:v>
                </c:pt>
                <c:pt idx="6163">
                  <c:v>6213.1899121716697</c:v>
                </c:pt>
                <c:pt idx="6164">
                  <c:v>6661.5805083018577</c:v>
                </c:pt>
                <c:pt idx="6165">
                  <c:v>6618.5149633710298</c:v>
                </c:pt>
                <c:pt idx="6166">
                  <c:v>6405.9692899550373</c:v>
                </c:pt>
                <c:pt idx="6167">
                  <c:v>6226.8914826844448</c:v>
                </c:pt>
                <c:pt idx="6168">
                  <c:v>6309.0887318911855</c:v>
                </c:pt>
                <c:pt idx="6169">
                  <c:v>6659.3092568695592</c:v>
                </c:pt>
                <c:pt idx="6170">
                  <c:v>6434.7817024535016</c:v>
                </c:pt>
                <c:pt idx="6171">
                  <c:v>6328.8251787075978</c:v>
                </c:pt>
                <c:pt idx="6172">
                  <c:v>6644.3303610886296</c:v>
                </c:pt>
                <c:pt idx="6173">
                  <c:v>6560.3243756078318</c:v>
                </c:pt>
                <c:pt idx="6174">
                  <c:v>6026.3814195957839</c:v>
                </c:pt>
                <c:pt idx="6175">
                  <c:v>6178.7202502784512</c:v>
                </c:pt>
                <c:pt idx="6176">
                  <c:v>6049.0758743088345</c:v>
                </c:pt>
                <c:pt idx="6177">
                  <c:v>6490.8626974270701</c:v>
                </c:pt>
                <c:pt idx="6178">
                  <c:v>6280.9075909361291</c:v>
                </c:pt>
                <c:pt idx="6179">
                  <c:v>6490.8626974270701</c:v>
                </c:pt>
                <c:pt idx="6180">
                  <c:v>6060.0888753838071</c:v>
                </c:pt>
                <c:pt idx="6181">
                  <c:v>6283.1650154709987</c:v>
                </c:pt>
                <c:pt idx="6182">
                  <c:v>6339.8076355011563</c:v>
                </c:pt>
                <c:pt idx="6183">
                  <c:v>6150.9001113894246</c:v>
                </c:pt>
                <c:pt idx="6184">
                  <c:v>6472.120821195972</c:v>
                </c:pt>
                <c:pt idx="6185">
                  <c:v>5160.5068523906348</c:v>
                </c:pt>
                <c:pt idx="6186">
                  <c:v>5358.7193202649478</c:v>
                </c:pt>
                <c:pt idx="6187">
                  <c:v>5335.3867580947244</c:v>
                </c:pt>
                <c:pt idx="6188">
                  <c:v>4964.0623553920232</c:v>
                </c:pt>
                <c:pt idx="6189">
                  <c:v>4432.1519346917366</c:v>
                </c:pt>
                <c:pt idx="6190">
                  <c:v>4717.2103715678431</c:v>
                </c:pt>
                <c:pt idx="6191">
                  <c:v>4642.6365333384656</c:v>
                </c:pt>
                <c:pt idx="6192">
                  <c:v>4756.778546227245</c:v>
                </c:pt>
                <c:pt idx="6193">
                  <c:v>5039.9683273305536</c:v>
                </c:pt>
                <c:pt idx="6194">
                  <c:v>5154.22546794767</c:v>
                </c:pt>
                <c:pt idx="6195">
                  <c:v>5655.0385403517375</c:v>
                </c:pt>
                <c:pt idx="6196">
                  <c:v>5945.5718261149077</c:v>
                </c:pt>
                <c:pt idx="6197">
                  <c:v>5823.5127983202447</c:v>
                </c:pt>
                <c:pt idx="6198">
                  <c:v>6305.6763252117735</c:v>
                </c:pt>
                <c:pt idx="6199">
                  <c:v>6441.4286652435421</c:v>
                </c:pt>
                <c:pt idx="6200">
                  <c:v>6323.8912018025949</c:v>
                </c:pt>
                <c:pt idx="6201">
                  <c:v>6826.410807638933</c:v>
                </c:pt>
                <c:pt idx="6202">
                  <c:v>6539.4341025938083</c:v>
                </c:pt>
                <c:pt idx="6203">
                  <c:v>6513.9618313028996</c:v>
                </c:pt>
                <c:pt idx="6204">
                  <c:v>6262.8676567647453</c:v>
                </c:pt>
                <c:pt idx="6205">
                  <c:v>6658.400703066698</c:v>
                </c:pt>
                <c:pt idx="6206">
                  <c:v>6506.0723496311248</c:v>
                </c:pt>
                <c:pt idx="6207">
                  <c:v>6510.5454139981985</c:v>
                </c:pt>
                <c:pt idx="6208">
                  <c:v>6759.8198836895763</c:v>
                </c:pt>
                <c:pt idx="6209">
                  <c:v>6000.7771669789472</c:v>
                </c:pt>
                <c:pt idx="6210">
                  <c:v>6011.7314855022678</c:v>
                </c:pt>
                <c:pt idx="6211">
                  <c:v>6162.6855171542538</c:v>
                </c:pt>
                <c:pt idx="6212">
                  <c:v>6033.680100180949</c:v>
                </c:pt>
                <c:pt idx="6213">
                  <c:v>6401.4393869553314</c:v>
                </c:pt>
                <c:pt idx="6214">
                  <c:v>6114.7478161280487</c:v>
                </c:pt>
                <c:pt idx="6215">
                  <c:v>5887.6608211911762</c:v>
                </c:pt>
                <c:pt idx="6216">
                  <c:v>5996.3991682457572</c:v>
                </c:pt>
                <c:pt idx="6217">
                  <c:v>6296.385055108105</c:v>
                </c:pt>
                <c:pt idx="6218">
                  <c:v>5883.2217707464524</c:v>
                </c:pt>
                <c:pt idx="6219">
                  <c:v>5472.0936936462931</c:v>
                </c:pt>
                <c:pt idx="6220">
                  <c:v>5348.1051955559469</c:v>
                </c:pt>
                <c:pt idx="6221">
                  <c:v>5253.2209890776112</c:v>
                </c:pt>
                <c:pt idx="6222">
                  <c:v>5116.6441723521666</c:v>
                </c:pt>
                <c:pt idx="6223">
                  <c:v>4623.1433333754749</c:v>
                </c:pt>
                <c:pt idx="6224">
                  <c:v>5176.0278468038059</c:v>
                </c:pt>
                <c:pt idx="6225">
                  <c:v>4941.6436049235881</c:v>
                </c:pt>
                <c:pt idx="6226">
                  <c:v>4592.0678348728188</c:v>
                </c:pt>
                <c:pt idx="6227">
                  <c:v>4597.7630434175944</c:v>
                </c:pt>
                <c:pt idx="6228">
                  <c:v>4721.157277266112</c:v>
                </c:pt>
                <c:pt idx="6229">
                  <c:v>5314.9311675280996</c:v>
                </c:pt>
                <c:pt idx="6230">
                  <c:v>4921.3215868223297</c:v>
                </c:pt>
                <c:pt idx="6231">
                  <c:v>5418.4180347960173</c:v>
                </c:pt>
                <c:pt idx="6232">
                  <c:v>5705.8319975082231</c:v>
                </c:pt>
                <c:pt idx="6233">
                  <c:v>5319.2047651532039</c:v>
                </c:pt>
                <c:pt idx="6234">
                  <c:v>4846.614625650066</c:v>
                </c:pt>
                <c:pt idx="6235">
                  <c:v>5166.7933381200874</c:v>
                </c:pt>
                <c:pt idx="6236">
                  <c:v>5206.7263445153985</c:v>
                </c:pt>
                <c:pt idx="6237">
                  <c:v>4617.3060318766347</c:v>
                </c:pt>
                <c:pt idx="6238">
                  <c:v>4666.1006074309971</c:v>
                </c:pt>
                <c:pt idx="6239">
                  <c:v>4244.6391764414502</c:v>
                </c:pt>
                <c:pt idx="6240">
                  <c:v>4114.7663894398929</c:v>
                </c:pt>
                <c:pt idx="6241">
                  <c:v>4367.7908321768182</c:v>
                </c:pt>
                <c:pt idx="6242">
                  <c:v>3661.7851153380029</c:v>
                </c:pt>
                <c:pt idx="6243">
                  <c:v>3891.0099121584249</c:v>
                </c:pt>
                <c:pt idx="6244">
                  <c:v>4158.366202406557</c:v>
                </c:pt>
                <c:pt idx="6245">
                  <c:v>3913.7438453371806</c:v>
                </c:pt>
                <c:pt idx="6246">
                  <c:v>4076.8674645845549</c:v>
                </c:pt>
                <c:pt idx="6247">
                  <c:v>3971.6363924476277</c:v>
                </c:pt>
                <c:pt idx="6248">
                  <c:v>3746.2325898482422</c:v>
                </c:pt>
                <c:pt idx="6249">
                  <c:v>3968.1013357860602</c:v>
                </c:pt>
                <c:pt idx="6250">
                  <c:v>3835.424902601429</c:v>
                </c:pt>
                <c:pt idx="6251">
                  <c:v>3678.5720014681565</c:v>
                </c:pt>
                <c:pt idx="6252">
                  <c:v>4522.1583474349109</c:v>
                </c:pt>
                <c:pt idx="6253">
                  <c:v>4642.6365333384656</c:v>
                </c:pt>
                <c:pt idx="6254">
                  <c:v>5272.3210197895078</c:v>
                </c:pt>
                <c:pt idx="6255">
                  <c:v>4888.9223720003602</c:v>
                </c:pt>
                <c:pt idx="6256">
                  <c:v>5183.5822554349716</c:v>
                </c:pt>
                <c:pt idx="6257">
                  <c:v>4929.4436948042357</c:v>
                </c:pt>
                <c:pt idx="6258">
                  <c:v>4748.8472789228108</c:v>
                </c:pt>
                <c:pt idx="6259">
                  <c:v>4580.2415941058844</c:v>
                </c:pt>
                <c:pt idx="6260">
                  <c:v>4764.7186395341641</c:v>
                </c:pt>
                <c:pt idx="6261">
                  <c:v>4894.9863599188784</c:v>
                </c:pt>
                <c:pt idx="6262">
                  <c:v>4371.5594176741652</c:v>
                </c:pt>
                <c:pt idx="6263">
                  <c:v>4413.1570237276828</c:v>
                </c:pt>
                <c:pt idx="6264">
                  <c:v>4369.6748540770313</c:v>
                </c:pt>
                <c:pt idx="6265">
                  <c:v>3722.4578394904706</c:v>
                </c:pt>
                <c:pt idx="6266">
                  <c:v>4165.6626467783535</c:v>
                </c:pt>
                <c:pt idx="6267">
                  <c:v>4367.7908321768182</c:v>
                </c:pt>
                <c:pt idx="6268">
                  <c:v>4539.5314467732114</c:v>
                </c:pt>
                <c:pt idx="6269">
                  <c:v>4518.3036878776311</c:v>
                </c:pt>
                <c:pt idx="6270">
                  <c:v>4010.6606795469156</c:v>
                </c:pt>
                <c:pt idx="6271">
                  <c:v>4069.6751096468529</c:v>
                </c:pt>
                <c:pt idx="6272">
                  <c:v>4434.0544179686894</c:v>
                </c:pt>
                <c:pt idx="6273">
                  <c:v>4506.7528532008582</c:v>
                </c:pt>
                <c:pt idx="6274">
                  <c:v>4636.7828314784911</c:v>
                </c:pt>
                <c:pt idx="6275">
                  <c:v>4725.1063839433837</c:v>
                </c:pt>
                <c:pt idx="6276">
                  <c:v>4685.7142876041735</c:v>
                </c:pt>
                <c:pt idx="6277">
                  <c:v>4996.7923318046896</c:v>
                </c:pt>
                <c:pt idx="6278">
                  <c:v>5295.7283035495111</c:v>
                </c:pt>
                <c:pt idx="6279">
                  <c:v>5635.2451903662541</c:v>
                </c:pt>
                <c:pt idx="6280">
                  <c:v>5319.2047651532039</c:v>
                </c:pt>
                <c:pt idx="6281">
                  <c:v>4574.649220213375</c:v>
                </c:pt>
                <c:pt idx="6282">
                  <c:v>4044.568489311906</c:v>
                </c:pt>
                <c:pt idx="6283">
                  <c:v>4003.5464272295089</c:v>
                </c:pt>
                <c:pt idx="6284">
                  <c:v>4224.3417043367926</c:v>
                </c:pt>
                <c:pt idx="6285">
                  <c:v>4367.7908321768182</c:v>
                </c:pt>
                <c:pt idx="6286">
                  <c:v>4085.8698184644013</c:v>
                </c:pt>
                <c:pt idx="6287">
                  <c:v>4189.4350278763104</c:v>
                </c:pt>
                <c:pt idx="6288">
                  <c:v>4114.7663894398929</c:v>
                </c:pt>
                <c:pt idx="6289">
                  <c:v>3975.1735479998333</c:v>
                </c:pt>
                <c:pt idx="6290">
                  <c:v>3878.8051102896634</c:v>
                </c:pt>
                <c:pt idx="6291">
                  <c:v>4091.2775866405455</c:v>
                </c:pt>
                <c:pt idx="6292">
                  <c:v>4562.7647160091665</c:v>
                </c:pt>
                <c:pt idx="6293">
                  <c:v>4731.0341721369814</c:v>
                </c:pt>
                <c:pt idx="6294">
                  <c:v>4738.9455988810787</c:v>
                </c:pt>
                <c:pt idx="6295">
                  <c:v>4911.1815043272854</c:v>
                </c:pt>
                <c:pt idx="6296">
                  <c:v>4913.208405459095</c:v>
                </c:pt>
                <c:pt idx="6297">
                  <c:v>4703.4135254759431</c:v>
                </c:pt>
                <c:pt idx="6298">
                  <c:v>4594.0059613954509</c:v>
                </c:pt>
                <c:pt idx="6299">
                  <c:v>4380.9903638388496</c:v>
                </c:pt>
                <c:pt idx="6300">
                  <c:v>4218.8172825815673</c:v>
                </c:pt>
                <c:pt idx="6301">
                  <c:v>4257.5895413022026</c:v>
                </c:pt>
                <c:pt idx="6302">
                  <c:v>4132.8957497820156</c:v>
                </c:pt>
                <c:pt idx="6303">
                  <c:v>3480.4879868223056</c:v>
                </c:pt>
                <c:pt idx="6304">
                  <c:v>3177.789686055854</c:v>
                </c:pt>
                <c:pt idx="6305">
                  <c:v>2643.9408093594525</c:v>
                </c:pt>
                <c:pt idx="6306">
                  <c:v>2768.9006199605033</c:v>
                </c:pt>
                <c:pt idx="6307">
                  <c:v>2967.9262147508239</c:v>
                </c:pt>
                <c:pt idx="6308">
                  <c:v>3208.3353577081953</c:v>
                </c:pt>
                <c:pt idx="6309">
                  <c:v>3075.3855139274779</c:v>
                </c:pt>
                <c:pt idx="6310">
                  <c:v>3088.8107834372595</c:v>
                </c:pt>
                <c:pt idx="6311">
                  <c:v>3406.4831973445953</c:v>
                </c:pt>
                <c:pt idx="6312">
                  <c:v>3504.8496905068173</c:v>
                </c:pt>
                <c:pt idx="6313">
                  <c:v>3600.117760440487</c:v>
                </c:pt>
                <c:pt idx="6314">
                  <c:v>4466.4799818886841</c:v>
                </c:pt>
                <c:pt idx="6315">
                  <c:v>4619.2387597373408</c:v>
                </c:pt>
                <c:pt idx="6316">
                  <c:v>4320.8661084194873</c:v>
                </c:pt>
                <c:pt idx="6317">
                  <c:v>4808.547136847722</c:v>
                </c:pt>
                <c:pt idx="6318">
                  <c:v>5050.2848531862082</c:v>
                </c:pt>
                <c:pt idx="6319">
                  <c:v>4818.5454989183163</c:v>
                </c:pt>
                <c:pt idx="6320">
                  <c:v>4800.5584127947104</c:v>
                </c:pt>
                <c:pt idx="6321">
                  <c:v>4836.577459246012</c:v>
                </c:pt>
                <c:pt idx="6322">
                  <c:v>4574.4110185195113</c:v>
                </c:pt>
                <c:pt idx="6323">
                  <c:v>4846.614625650066</c:v>
                </c:pt>
                <c:pt idx="6324">
                  <c:v>4625.1073571216157</c:v>
                </c:pt>
                <c:pt idx="6325">
                  <c:v>4586.0771220494753</c:v>
                </c:pt>
                <c:pt idx="6326">
                  <c:v>4364.0244131556983</c:v>
                </c:pt>
                <c:pt idx="6327">
                  <c:v>4632.939882736212</c:v>
                </c:pt>
                <c:pt idx="6328">
                  <c:v>4921.3215868223297</c:v>
                </c:pt>
                <c:pt idx="6329">
                  <c:v>4668.0595077443995</c:v>
                </c:pt>
                <c:pt idx="6330">
                  <c:v>4455.0176778677678</c:v>
                </c:pt>
                <c:pt idx="6331">
                  <c:v>4601.6627574112426</c:v>
                </c:pt>
                <c:pt idx="6332">
                  <c:v>4375.3301702706422</c:v>
                </c:pt>
                <c:pt idx="6333">
                  <c:v>4621.1944069424299</c:v>
                </c:pt>
                <c:pt idx="6334">
                  <c:v>4858.6775436920525</c:v>
                </c:pt>
                <c:pt idx="6335">
                  <c:v>5147.9491827205893</c:v>
                </c:pt>
                <c:pt idx="6336">
                  <c:v>5439.8459748308487</c:v>
                </c:pt>
                <c:pt idx="6337">
                  <c:v>5232.0528977762233</c:v>
                </c:pt>
                <c:pt idx="6338">
                  <c:v>5046.1565551455187</c:v>
                </c:pt>
                <c:pt idx="6339">
                  <c:v>5219.3793799214927</c:v>
                </c:pt>
                <c:pt idx="6340">
                  <c:v>4738.9455988810787</c:v>
                </c:pt>
                <c:pt idx="6341">
                  <c:v>5035.8456540565876</c:v>
                </c:pt>
                <c:pt idx="6342">
                  <c:v>4836.577459246012</c:v>
                </c:pt>
                <c:pt idx="6343">
                  <c:v>4897.0088029562166</c:v>
                </c:pt>
                <c:pt idx="6344">
                  <c:v>4445.48075158556</c:v>
                </c:pt>
                <c:pt idx="6345">
                  <c:v>4551.1381976999119</c:v>
                </c:pt>
                <c:pt idx="6346">
                  <c:v>4165.6626467783535</c:v>
                </c:pt>
                <c:pt idx="6347">
                  <c:v>3922.5111894056013</c:v>
                </c:pt>
                <c:pt idx="6348">
                  <c:v>4205.9457001680184</c:v>
                </c:pt>
                <c:pt idx="6349">
                  <c:v>4138.3449230843016</c:v>
                </c:pt>
                <c:pt idx="6350">
                  <c:v>4744.8849534877472</c:v>
                </c:pt>
                <c:pt idx="6351">
                  <c:v>4472.2184993654791</c:v>
                </c:pt>
                <c:pt idx="6352">
                  <c:v>4689.6436075569045</c:v>
                </c:pt>
                <c:pt idx="6353">
                  <c:v>4711.2941385140066</c:v>
                </c:pt>
                <c:pt idx="6354">
                  <c:v>4733.011202688991</c:v>
                </c:pt>
                <c:pt idx="6355">
                  <c:v>5085.466331789693</c:v>
                </c:pt>
                <c:pt idx="6356">
                  <c:v>4800.5584127947104</c:v>
                </c:pt>
                <c:pt idx="6357">
                  <c:v>3998.2162625681176</c:v>
                </c:pt>
                <c:pt idx="6358">
                  <c:v>3702.1597197905517</c:v>
                </c:pt>
                <c:pt idx="6359">
                  <c:v>3884.0326097354568</c:v>
                </c:pt>
                <c:pt idx="6360">
                  <c:v>4162.013358640057</c:v>
                </c:pt>
                <c:pt idx="6361">
                  <c:v>4326.4792420969807</c:v>
                </c:pt>
                <c:pt idx="6362">
                  <c:v>3831.968527108691</c:v>
                </c:pt>
                <c:pt idx="6363">
                  <c:v>3998.2162625681176</c:v>
                </c:pt>
                <c:pt idx="6364">
                  <c:v>3729.2403300915921</c:v>
                </c:pt>
                <c:pt idx="6365">
                  <c:v>3683.6180528935156</c:v>
                </c:pt>
                <c:pt idx="6366">
                  <c:v>3891.0099121584249</c:v>
                </c:pt>
                <c:pt idx="6367">
                  <c:v>4141.9803649759169</c:v>
                </c:pt>
                <c:pt idx="6368">
                  <c:v>4044.568489311906</c:v>
                </c:pt>
                <c:pt idx="6369">
                  <c:v>4456.9266984150963</c:v>
                </c:pt>
                <c:pt idx="6370">
                  <c:v>4042.7791211815456</c:v>
                </c:pt>
                <c:pt idx="6371">
                  <c:v>4300.3261570606355</c:v>
                </c:pt>
                <c:pt idx="6372">
                  <c:v>4638.8200764990506</c:v>
                </c:pt>
                <c:pt idx="6373">
                  <c:v>5297.8596672092981</c:v>
                </c:pt>
                <c:pt idx="6374">
                  <c:v>5407.7251987148866</c:v>
                </c:pt>
                <c:pt idx="6375">
                  <c:v>5672.7616071681168</c:v>
                </c:pt>
                <c:pt idx="6376">
                  <c:v>5416.278340980487</c:v>
                </c:pt>
                <c:pt idx="6377">
                  <c:v>5386.3817480646167</c:v>
                </c:pt>
                <c:pt idx="6378">
                  <c:v>5744.5311640025711</c:v>
                </c:pt>
                <c:pt idx="6379">
                  <c:v>5828.5259080466967</c:v>
                </c:pt>
                <c:pt idx="6380">
                  <c:v>5896.1851529633059</c:v>
                </c:pt>
                <c:pt idx="6381">
                  <c:v>5954.5147754713316</c:v>
                </c:pt>
                <c:pt idx="6382">
                  <c:v>6030.8921839442801</c:v>
                </c:pt>
                <c:pt idx="6383">
                  <c:v>5994.2109676220762</c:v>
                </c:pt>
                <c:pt idx="6384">
                  <c:v>6483.9514071466829</c:v>
                </c:pt>
                <c:pt idx="6385">
                  <c:v>6113.1373778945108</c:v>
                </c:pt>
                <c:pt idx="6386">
                  <c:v>6305.7690171593877</c:v>
                </c:pt>
                <c:pt idx="6387">
                  <c:v>6405.8707723870166</c:v>
                </c:pt>
                <c:pt idx="6388">
                  <c:v>6285.4229808358896</c:v>
                </c:pt>
                <c:pt idx="6389">
                  <c:v>6313.4710577813139</c:v>
                </c:pt>
                <c:pt idx="6390">
                  <c:v>6666.1245603337666</c:v>
                </c:pt>
                <c:pt idx="6391">
                  <c:v>6776.426827322116</c:v>
                </c:pt>
                <c:pt idx="6392">
                  <c:v>6474.4857861498804</c:v>
                </c:pt>
                <c:pt idx="6393">
                  <c:v>6301.0295484457693</c:v>
                </c:pt>
                <c:pt idx="6394">
                  <c:v>6268.5660156513786</c:v>
                </c:pt>
                <c:pt idx="6395">
                  <c:v>6042.1789411883283</c:v>
                </c:pt>
                <c:pt idx="6396">
                  <c:v>6338.2677457061736</c:v>
                </c:pt>
                <c:pt idx="6397">
                  <c:v>5876.5673795291441</c:v>
                </c:pt>
                <c:pt idx="6398">
                  <c:v>5444.138330741458</c:v>
                </c:pt>
                <c:pt idx="6399">
                  <c:v>5169.8033350950955</c:v>
                </c:pt>
                <c:pt idx="6400">
                  <c:v>5246.921838168365</c:v>
                </c:pt>
                <c:pt idx="6401">
                  <c:v>5329.0351078594249</c:v>
                </c:pt>
                <c:pt idx="6402">
                  <c:v>5131.2373358680734</c:v>
                </c:pt>
                <c:pt idx="6403">
                  <c:v>4927.4123306698475</c:v>
                </c:pt>
                <c:pt idx="6404">
                  <c:v>4820.5468330332378</c:v>
                </c:pt>
                <c:pt idx="6405">
                  <c:v>4856.6656689583178</c:v>
                </c:pt>
                <c:pt idx="6406">
                  <c:v>4874.7925473107271</c:v>
                </c:pt>
                <c:pt idx="6407">
                  <c:v>5187.785159761821</c:v>
                </c:pt>
                <c:pt idx="6408">
                  <c:v>5194.093774993079</c:v>
                </c:pt>
                <c:pt idx="6409">
                  <c:v>4778.6350551524265</c:v>
                </c:pt>
                <c:pt idx="6410">
                  <c:v>4549.2023669314322</c:v>
                </c:pt>
                <c:pt idx="6411">
                  <c:v>3975.1735479998333</c:v>
                </c:pt>
                <c:pt idx="6412">
                  <c:v>3980.4832181107045</c:v>
                </c:pt>
                <c:pt idx="6413">
                  <c:v>3940.0851381964703</c:v>
                </c:pt>
                <c:pt idx="6414">
                  <c:v>3580.2672555094764</c:v>
                </c:pt>
                <c:pt idx="6415">
                  <c:v>3287.1114214949112</c:v>
                </c:pt>
                <c:pt idx="6416">
                  <c:v>3355.6251962866486</c:v>
                </c:pt>
                <c:pt idx="6417">
                  <c:v>3136.8614333558148</c:v>
                </c:pt>
                <c:pt idx="6418">
                  <c:v>3167.1446824117534</c:v>
                </c:pt>
                <c:pt idx="6419">
                  <c:v>2902.9480027664545</c:v>
                </c:pt>
                <c:pt idx="6420">
                  <c:v>2480.933487299531</c:v>
                </c:pt>
                <c:pt idx="6421">
                  <c:v>2626.5259539136132</c:v>
                </c:pt>
                <c:pt idx="6422">
                  <c:v>2569.468043268439</c:v>
                </c:pt>
                <c:pt idx="6423">
                  <c:v>2870.1063070192886</c:v>
                </c:pt>
                <c:pt idx="6424">
                  <c:v>2434.8967315739028</c:v>
                </c:pt>
                <c:pt idx="6425">
                  <c:v>2580.0202602696822</c:v>
                </c:pt>
                <c:pt idx="6426">
                  <c:v>2850.2375027521539</c:v>
                </c:pt>
                <c:pt idx="6427">
                  <c:v>2792.5782138524837</c:v>
                </c:pt>
                <c:pt idx="6428">
                  <c:v>2574.7405478703713</c:v>
                </c:pt>
                <c:pt idx="6429">
                  <c:v>2734.9160327751169</c:v>
                </c:pt>
                <c:pt idx="6430">
                  <c:v>2854.4873591642472</c:v>
                </c:pt>
                <c:pt idx="6431">
                  <c:v>2687.1357276777439</c:v>
                </c:pt>
                <c:pt idx="6432">
                  <c:v>2711.63833484413</c:v>
                </c:pt>
                <c:pt idx="6433">
                  <c:v>2775.8506684779863</c:v>
                </c:pt>
                <c:pt idx="6434">
                  <c:v>2664.1303264939497</c:v>
                </c:pt>
                <c:pt idx="6435">
                  <c:v>2861.579837353941</c:v>
                </c:pt>
                <c:pt idx="6436">
                  <c:v>3517.8889567432298</c:v>
                </c:pt>
                <c:pt idx="6437">
                  <c:v>3747.9346491542765</c:v>
                </c:pt>
                <c:pt idx="6438">
                  <c:v>3293.3438952765337</c:v>
                </c:pt>
                <c:pt idx="6439">
                  <c:v>2928.8242446974373</c:v>
                </c:pt>
                <c:pt idx="6440">
                  <c:v>2905.8155837276458</c:v>
                </c:pt>
                <c:pt idx="6441">
                  <c:v>2676.2932294378684</c:v>
                </c:pt>
                <c:pt idx="6442">
                  <c:v>2854.4873591642472</c:v>
                </c:pt>
                <c:pt idx="6443">
                  <c:v>2650.6592733939096</c:v>
                </c:pt>
                <c:pt idx="6444">
                  <c:v>2934.5953252948489</c:v>
                </c:pt>
                <c:pt idx="6445">
                  <c:v>2937.4837063133655</c:v>
                </c:pt>
                <c:pt idx="6446">
                  <c:v>3239.0761463718459</c:v>
                </c:pt>
                <c:pt idx="6447">
                  <c:v>3196.0937097927631</c:v>
                </c:pt>
                <c:pt idx="6448">
                  <c:v>3341.4131555556773</c:v>
                </c:pt>
                <c:pt idx="6449">
                  <c:v>3943.6062149661007</c:v>
                </c:pt>
                <c:pt idx="6450">
                  <c:v>4132.8957497820156</c:v>
                </c:pt>
                <c:pt idx="6451">
                  <c:v>4333.9709793818083</c:v>
                </c:pt>
                <c:pt idx="6452">
                  <c:v>3980.4832181107045</c:v>
                </c:pt>
                <c:pt idx="6453">
                  <c:v>4464.5682341694965</c:v>
                </c:pt>
                <c:pt idx="6454">
                  <c:v>4162.013358640057</c:v>
                </c:pt>
                <c:pt idx="6455">
                  <c:v>3955.7451572411046</c:v>
                </c:pt>
                <c:pt idx="6456">
                  <c:v>3739.4295056946962</c:v>
                </c:pt>
                <c:pt idx="6457">
                  <c:v>3176.2675131521173</c:v>
                </c:pt>
                <c:pt idx="6458">
                  <c:v>3265.3596914791233</c:v>
                </c:pt>
                <c:pt idx="6459">
                  <c:v>3453.0148302158659</c:v>
                </c:pt>
                <c:pt idx="6460">
                  <c:v>3641.7083608744551</c:v>
                </c:pt>
                <c:pt idx="6461">
                  <c:v>3384.1700597764057</c:v>
                </c:pt>
                <c:pt idx="6462">
                  <c:v>3660.1092411693471</c:v>
                </c:pt>
                <c:pt idx="6463">
                  <c:v>3854.4721247437542</c:v>
                </c:pt>
                <c:pt idx="6464">
                  <c:v>3462.6946668166865</c:v>
                </c:pt>
                <c:pt idx="6465">
                  <c:v>3273.1171154448666</c:v>
                </c:pt>
                <c:pt idx="6466">
                  <c:v>2989.7991502742839</c:v>
                </c:pt>
                <c:pt idx="6467">
                  <c:v>3079.8562723341443</c:v>
                </c:pt>
                <c:pt idx="6468">
                  <c:v>3025.0189374172842</c:v>
                </c:pt>
                <c:pt idx="6469">
                  <c:v>3120.2882324765164</c:v>
                </c:pt>
                <c:pt idx="6470">
                  <c:v>3096.2861209129574</c:v>
                </c:pt>
                <c:pt idx="6471">
                  <c:v>2949.0561830140355</c:v>
                </c:pt>
                <c:pt idx="6472">
                  <c:v>2902.9480027664545</c:v>
                </c:pt>
                <c:pt idx="6473">
                  <c:v>2870.1063070192886</c:v>
                </c:pt>
                <c:pt idx="6474">
                  <c:v>3177.789686055854</c:v>
                </c:pt>
                <c:pt idx="6475">
                  <c:v>3819.8875663327308</c:v>
                </c:pt>
                <c:pt idx="6476">
                  <c:v>3734.3326011184972</c:v>
                </c:pt>
                <c:pt idx="6477">
                  <c:v>3600.117760440487</c:v>
                </c:pt>
                <c:pt idx="6478">
                  <c:v>3578.6163484087515</c:v>
                </c:pt>
                <c:pt idx="6479">
                  <c:v>4073.2702287939392</c:v>
                </c:pt>
                <c:pt idx="6480">
                  <c:v>3792.3693469447398</c:v>
                </c:pt>
                <c:pt idx="6481">
                  <c:v>4309.6544101187892</c:v>
                </c:pt>
                <c:pt idx="6482">
                  <c:v>3717.3763718842461</c:v>
                </c:pt>
                <c:pt idx="6483">
                  <c:v>4100.3011334293533</c:v>
                </c:pt>
                <c:pt idx="6484">
                  <c:v>4489.4635388889928</c:v>
                </c:pt>
                <c:pt idx="6485">
                  <c:v>4656.3143257920074</c:v>
                </c:pt>
                <c:pt idx="6486">
                  <c:v>4512.5258066241486</c:v>
                </c:pt>
                <c:pt idx="6487">
                  <c:v>4679.8244239659471</c:v>
                </c:pt>
                <c:pt idx="6488">
                  <c:v>4808.547136847722</c:v>
                </c:pt>
                <c:pt idx="6489">
                  <c:v>4198.6022785187661</c:v>
                </c:pt>
                <c:pt idx="6490">
                  <c:v>4362.1420158790643</c:v>
                </c:pt>
                <c:pt idx="6491">
                  <c:v>3844.0749329558757</c:v>
                </c:pt>
                <c:pt idx="6492">
                  <c:v>3996.440592899366</c:v>
                </c:pt>
                <c:pt idx="6493">
                  <c:v>4337.7200890178383</c:v>
                </c:pt>
                <c:pt idx="6494">
                  <c:v>4632.8830984352426</c:v>
                </c:pt>
                <c:pt idx="6495">
                  <c:v>4725.1063839433837</c:v>
                </c:pt>
                <c:pt idx="6496">
                  <c:v>5189.8874635967522</c:v>
                </c:pt>
                <c:pt idx="6497">
                  <c:v>5289.3376425696852</c:v>
                </c:pt>
                <c:pt idx="6498">
                  <c:v>4628.9855525669464</c:v>
                </c:pt>
                <c:pt idx="6499">
                  <c:v>4740.9248327127634</c:v>
                </c:pt>
                <c:pt idx="6500">
                  <c:v>4300.3261570606355</c:v>
                </c:pt>
                <c:pt idx="6501">
                  <c:v>4640.6847523102097</c:v>
                </c:pt>
                <c:pt idx="6502">
                  <c:v>4964.0623553920232</c:v>
                </c:pt>
                <c:pt idx="6503">
                  <c:v>4617.2836643514383</c:v>
                </c:pt>
                <c:pt idx="6504">
                  <c:v>4770.6795045310218</c:v>
                </c:pt>
                <c:pt idx="6505">
                  <c:v>4892.9644737982499</c:v>
                </c:pt>
                <c:pt idx="6506">
                  <c:v>5198.8938002931018</c:v>
                </c:pt>
                <c:pt idx="6507">
                  <c:v>5565.2429497007815</c:v>
                </c:pt>
                <c:pt idx="6508">
                  <c:v>5663.8504414409927</c:v>
                </c:pt>
                <c:pt idx="6509">
                  <c:v>5263.6963191766281</c:v>
                </c:pt>
                <c:pt idx="6510">
                  <c:v>5517.4542403840251</c:v>
                </c:pt>
                <c:pt idx="6511">
                  <c:v>5630.8529495738294</c:v>
                </c:pt>
                <c:pt idx="6512">
                  <c:v>5446.2853551668723</c:v>
                </c:pt>
                <c:pt idx="6513">
                  <c:v>5457.0289449620586</c:v>
                </c:pt>
                <c:pt idx="6514">
                  <c:v>5242.7337937965831</c:v>
                </c:pt>
                <c:pt idx="6515">
                  <c:v>5232.2734341671321</c:v>
                </c:pt>
                <c:pt idx="6516">
                  <c:v>5054.4154022072353</c:v>
                </c:pt>
                <c:pt idx="6517">
                  <c:v>5268.0725743696039</c:v>
                </c:pt>
                <c:pt idx="6518">
                  <c:v>5422.6991128452719</c:v>
                </c:pt>
                <c:pt idx="6519">
                  <c:v>5263.6963191766281</c:v>
                </c:pt>
                <c:pt idx="6520">
                  <c:v>5060.6154476689699</c:v>
                </c:pt>
                <c:pt idx="6521">
                  <c:v>4899.0318029869513</c:v>
                </c:pt>
                <c:pt idx="6522">
                  <c:v>4888.9223720003602</c:v>
                </c:pt>
                <c:pt idx="6523">
                  <c:v>5192.6509665103076</c:v>
                </c:pt>
                <c:pt idx="6524">
                  <c:v>5644.0365229329173</c:v>
                </c:pt>
                <c:pt idx="6525">
                  <c:v>5158.4124908689528</c:v>
                </c:pt>
                <c:pt idx="6526">
                  <c:v>5301.5695390462361</c:v>
                </c:pt>
                <c:pt idx="6527">
                  <c:v>5317.0676800983474</c:v>
                </c:pt>
                <c:pt idx="6528">
                  <c:v>5114.5616961171017</c:v>
                </c:pt>
                <c:pt idx="6529">
                  <c:v>5373.6026745186764</c:v>
                </c:pt>
                <c:pt idx="6530">
                  <c:v>5397.0464395617937</c:v>
                </c:pt>
                <c:pt idx="6531">
                  <c:v>5182.2573527714385</c:v>
                </c:pt>
                <c:pt idx="6532">
                  <c:v>5506.6314615172414</c:v>
                </c:pt>
                <c:pt idx="6533">
                  <c:v>5289.3376425696852</c:v>
                </c:pt>
                <c:pt idx="6534">
                  <c:v>5276.300615245641</c:v>
                </c:pt>
                <c:pt idx="6535">
                  <c:v>5736.8981653974497</c:v>
                </c:pt>
                <c:pt idx="6536">
                  <c:v>5655.4534219983061</c:v>
                </c:pt>
                <c:pt idx="6537">
                  <c:v>5694.4464522699918</c:v>
                </c:pt>
                <c:pt idx="6538">
                  <c:v>5972.4275680204501</c:v>
                </c:pt>
                <c:pt idx="6539">
                  <c:v>6261.624082710201</c:v>
                </c:pt>
                <c:pt idx="6540">
                  <c:v>5844.2665173615733</c:v>
                </c:pt>
                <c:pt idx="6541">
                  <c:v>5737.9817878314034</c:v>
                </c:pt>
                <c:pt idx="6542">
                  <c:v>6201.6752246865008</c:v>
                </c:pt>
                <c:pt idx="6543">
                  <c:v>5659.7771629594945</c:v>
                </c:pt>
                <c:pt idx="6544">
                  <c:v>5563.0647724457767</c:v>
                </c:pt>
                <c:pt idx="6545">
                  <c:v>5200.9758562556754</c:v>
                </c:pt>
                <c:pt idx="6546">
                  <c:v>5743.5698385230562</c:v>
                </c:pt>
                <c:pt idx="6547">
                  <c:v>5753.2714153220068</c:v>
                </c:pt>
                <c:pt idx="6548">
                  <c:v>6102.0601807036828</c:v>
                </c:pt>
                <c:pt idx="6549">
                  <c:v>6082.9278567946776</c:v>
                </c:pt>
                <c:pt idx="6550">
                  <c:v>5896.5456197255517</c:v>
                </c:pt>
                <c:pt idx="6551">
                  <c:v>5651.1318836560013</c:v>
                </c:pt>
                <c:pt idx="6552">
                  <c:v>5545.6598112178581</c:v>
                </c:pt>
                <c:pt idx="6553">
                  <c:v>5957.5243757258422</c:v>
                </c:pt>
                <c:pt idx="6554">
                  <c:v>5783.7085279437524</c:v>
                </c:pt>
                <c:pt idx="6555">
                  <c:v>5573.9613443829512</c:v>
                </c:pt>
                <c:pt idx="6556">
                  <c:v>5943.8568512665388</c:v>
                </c:pt>
                <c:pt idx="6557">
                  <c:v>6178.7202502784512</c:v>
                </c:pt>
                <c:pt idx="6558">
                  <c:v>6396.7456762390229</c:v>
                </c:pt>
                <c:pt idx="6559">
                  <c:v>6170.9549565100288</c:v>
                </c:pt>
                <c:pt idx="6560">
                  <c:v>5996.3991682457572</c:v>
                </c:pt>
                <c:pt idx="6561">
                  <c:v>6424.1841500635383</c:v>
                </c:pt>
                <c:pt idx="6562">
                  <c:v>6364.7929948465144</c:v>
                </c:pt>
                <c:pt idx="6563">
                  <c:v>6415.534294310828</c:v>
                </c:pt>
                <c:pt idx="6564">
                  <c:v>6226.9912848437816</c:v>
                </c:pt>
                <c:pt idx="6565">
                  <c:v>6415.0231045281698</c:v>
                </c:pt>
                <c:pt idx="6566">
                  <c:v>6337.5056023042935</c:v>
                </c:pt>
                <c:pt idx="6567">
                  <c:v>6644.3303610886296</c:v>
                </c:pt>
                <c:pt idx="6568">
                  <c:v>6234.8991515259722</c:v>
                </c:pt>
                <c:pt idx="6569">
                  <c:v>6532.9414914560302</c:v>
                </c:pt>
                <c:pt idx="6570">
                  <c:v>6282.8373562019242</c:v>
                </c:pt>
                <c:pt idx="6571">
                  <c:v>6332.9652999559203</c:v>
                </c:pt>
                <c:pt idx="6572">
                  <c:v>6644.3303610886296</c:v>
                </c:pt>
                <c:pt idx="6573">
                  <c:v>6698.3745149517608</c:v>
                </c:pt>
                <c:pt idx="6574">
                  <c:v>6142.0008119098929</c:v>
                </c:pt>
                <c:pt idx="6575">
                  <c:v>6378.4660148710491</c:v>
                </c:pt>
                <c:pt idx="6576">
                  <c:v>6304.708434386067</c:v>
                </c:pt>
                <c:pt idx="6577">
                  <c:v>6434.7817024535016</c:v>
                </c:pt>
                <c:pt idx="6578">
                  <c:v>6666.1245603337666</c:v>
                </c:pt>
                <c:pt idx="6579">
                  <c:v>6494.8986532830722</c:v>
                </c:pt>
                <c:pt idx="6580">
                  <c:v>6958.9226992039139</c:v>
                </c:pt>
                <c:pt idx="6581">
                  <c:v>6739.1106810135589</c:v>
                </c:pt>
                <c:pt idx="6582">
                  <c:v>6537.4268613588229</c:v>
                </c:pt>
                <c:pt idx="6583">
                  <c:v>6757.4400744673885</c:v>
                </c:pt>
                <c:pt idx="6584">
                  <c:v>6782.6972148144969</c:v>
                </c:pt>
                <c:pt idx="6585">
                  <c:v>6330.6959621968263</c:v>
                </c:pt>
                <c:pt idx="6586">
                  <c:v>6437.9420650496468</c:v>
                </c:pt>
                <c:pt idx="6587">
                  <c:v>6406.1353931652875</c:v>
                </c:pt>
                <c:pt idx="6588">
                  <c:v>5812.5001068410329</c:v>
                </c:pt>
                <c:pt idx="6589">
                  <c:v>5716.1864891087207</c:v>
                </c:pt>
                <c:pt idx="6590">
                  <c:v>5754.7007847288187</c:v>
                </c:pt>
                <c:pt idx="6591">
                  <c:v>5269.9959550608419</c:v>
                </c:pt>
                <c:pt idx="6592">
                  <c:v>5573.9613443829512</c:v>
                </c:pt>
                <c:pt idx="6593">
                  <c:v>5790.4164366509631</c:v>
                </c:pt>
                <c:pt idx="6594">
                  <c:v>6126.1389231431522</c:v>
                </c:pt>
                <c:pt idx="6595">
                  <c:v>6266.2514682228211</c:v>
                </c:pt>
                <c:pt idx="6596">
                  <c:v>6085.1970414977759</c:v>
                </c:pt>
                <c:pt idx="6597">
                  <c:v>6171.8448203638636</c:v>
                </c:pt>
                <c:pt idx="6598">
                  <c:v>6150.9001113894246</c:v>
                </c:pt>
                <c:pt idx="6599">
                  <c:v>6394.4426041053512</c:v>
                </c:pt>
                <c:pt idx="6600">
                  <c:v>6046.8748764380143</c:v>
                </c:pt>
                <c:pt idx="6601">
                  <c:v>6094.2794236442151</c:v>
                </c:pt>
                <c:pt idx="6602">
                  <c:v>6415.534294310828</c:v>
                </c:pt>
                <c:pt idx="6603">
                  <c:v>6144.3941053620711</c:v>
                </c:pt>
                <c:pt idx="6604">
                  <c:v>6182.1153497993082</c:v>
                </c:pt>
                <c:pt idx="6605">
                  <c:v>6253.8606576805323</c:v>
                </c:pt>
                <c:pt idx="6606">
                  <c:v>6766.9338189052878</c:v>
                </c:pt>
                <c:pt idx="6607">
                  <c:v>6599.9050740248103</c:v>
                </c:pt>
                <c:pt idx="6608">
                  <c:v>6191.0533465124772</c:v>
                </c:pt>
                <c:pt idx="6609">
                  <c:v>6044.6744125307678</c:v>
                </c:pt>
                <c:pt idx="6610">
                  <c:v>6124.2279727581099</c:v>
                </c:pt>
                <c:pt idx="6611">
                  <c:v>6747.9744076181423</c:v>
                </c:pt>
                <c:pt idx="6612">
                  <c:v>6544.0725472271906</c:v>
                </c:pt>
                <c:pt idx="6613">
                  <c:v>6721.9630876923684</c:v>
                </c:pt>
                <c:pt idx="6614">
                  <c:v>6386.0727010857163</c:v>
                </c:pt>
                <c:pt idx="6615">
                  <c:v>6584.647258778612</c:v>
                </c:pt>
                <c:pt idx="6616">
                  <c:v>6788.3055674522566</c:v>
                </c:pt>
                <c:pt idx="6617">
                  <c:v>6693.6634323569224</c:v>
                </c:pt>
                <c:pt idx="6618">
                  <c:v>6456.3164872714988</c:v>
                </c:pt>
                <c:pt idx="6619">
                  <c:v>6658.400703066698</c:v>
                </c:pt>
                <c:pt idx="6620">
                  <c:v>6696.0186974417147</c:v>
                </c:pt>
                <c:pt idx="6621">
                  <c:v>6417.9414619796162</c:v>
                </c:pt>
                <c:pt idx="6622">
                  <c:v>6620.8939693096845</c:v>
                </c:pt>
                <c:pt idx="6623">
                  <c:v>6886.6772630403402</c:v>
                </c:pt>
                <c:pt idx="6624">
                  <c:v>6840.3336958550562</c:v>
                </c:pt>
                <c:pt idx="6625">
                  <c:v>6831.0900029227105</c:v>
                </c:pt>
                <c:pt idx="6626">
                  <c:v>6381.6568390540288</c:v>
                </c:pt>
                <c:pt idx="6627">
                  <c:v>6256.6589009537356</c:v>
                </c:pt>
                <c:pt idx="6628">
                  <c:v>6396.5981424068323</c:v>
                </c:pt>
                <c:pt idx="6629">
                  <c:v>6919.2419970084711</c:v>
                </c:pt>
                <c:pt idx="6630">
                  <c:v>7001.1026078568811</c:v>
                </c:pt>
                <c:pt idx="6631">
                  <c:v>6430.7702140239007</c:v>
                </c:pt>
                <c:pt idx="6632">
                  <c:v>6877.1872378660146</c:v>
                </c:pt>
                <c:pt idx="6633">
                  <c:v>6737.1885220905324</c:v>
                </c:pt>
                <c:pt idx="6634">
                  <c:v>6604.9539807580468</c:v>
                </c:pt>
                <c:pt idx="6635">
                  <c:v>6937.7755538963975</c:v>
                </c:pt>
                <c:pt idx="6636">
                  <c:v>6431.6109271604737</c:v>
                </c:pt>
                <c:pt idx="6637">
                  <c:v>6960.735644820692</c:v>
                </c:pt>
                <c:pt idx="6638">
                  <c:v>7171.3869570677371</c:v>
                </c:pt>
                <c:pt idx="6639">
                  <c:v>6581.1451544097044</c:v>
                </c:pt>
                <c:pt idx="6640">
                  <c:v>6792.5138944128703</c:v>
                </c:pt>
                <c:pt idx="6641">
                  <c:v>6764.3221561693153</c:v>
                </c:pt>
                <c:pt idx="6642">
                  <c:v>6606.9063871692506</c:v>
                </c:pt>
                <c:pt idx="6643">
                  <c:v>6357.4059811554826</c:v>
                </c:pt>
                <c:pt idx="6644">
                  <c:v>6331.020654582594</c:v>
                </c:pt>
                <c:pt idx="6645">
                  <c:v>6755.1470849808538</c:v>
                </c:pt>
                <c:pt idx="6646">
                  <c:v>6755.1470849808538</c:v>
                </c:pt>
                <c:pt idx="6647">
                  <c:v>6711.6787852490797</c:v>
                </c:pt>
                <c:pt idx="6648">
                  <c:v>6650.2294136619303</c:v>
                </c:pt>
                <c:pt idx="6649">
                  <c:v>6269.7390198614003</c:v>
                </c:pt>
                <c:pt idx="6650">
                  <c:v>6526.2172841359597</c:v>
                </c:pt>
                <c:pt idx="6651">
                  <c:v>6589.1562615383546</c:v>
                </c:pt>
                <c:pt idx="6652">
                  <c:v>6346.4032041229866</c:v>
                </c:pt>
                <c:pt idx="6653">
                  <c:v>6636.6251299591149</c:v>
                </c:pt>
                <c:pt idx="6654">
                  <c:v>6573.3837523975508</c:v>
                </c:pt>
                <c:pt idx="6655">
                  <c:v>6679.7691139937888</c:v>
                </c:pt>
                <c:pt idx="6656">
                  <c:v>6571.1325935977939</c:v>
                </c:pt>
                <c:pt idx="6657">
                  <c:v>6261.0169172129745</c:v>
                </c:pt>
                <c:pt idx="6658">
                  <c:v>6726.6874378213342</c:v>
                </c:pt>
                <c:pt idx="6659">
                  <c:v>6585.9172897597628</c:v>
                </c:pt>
                <c:pt idx="6660">
                  <c:v>6604.572066243778</c:v>
                </c:pt>
                <c:pt idx="6661">
                  <c:v>6394.4426041053512</c:v>
                </c:pt>
                <c:pt idx="6662">
                  <c:v>5892.1021039971492</c:v>
                </c:pt>
                <c:pt idx="6663">
                  <c:v>6443.7861479572184</c:v>
                </c:pt>
                <c:pt idx="6664">
                  <c:v>6115.3544247942973</c:v>
                </c:pt>
                <c:pt idx="6665">
                  <c:v>6387.365139042613</c:v>
                </c:pt>
                <c:pt idx="6666">
                  <c:v>6305.7690171593877</c:v>
                </c:pt>
                <c:pt idx="6667">
                  <c:v>6377.9937770866436</c:v>
                </c:pt>
                <c:pt idx="6668">
                  <c:v>6357.9638183961033</c:v>
                </c:pt>
                <c:pt idx="6669">
                  <c:v>6113.1373778945108</c:v>
                </c:pt>
                <c:pt idx="6670">
                  <c:v>6455.5821899694301</c:v>
                </c:pt>
                <c:pt idx="6671">
                  <c:v>6392.0542604551729</c:v>
                </c:pt>
                <c:pt idx="6672">
                  <c:v>6362.5160596207243</c:v>
                </c:pt>
                <c:pt idx="6673">
                  <c:v>6144.2248314942999</c:v>
                </c:pt>
                <c:pt idx="6674">
                  <c:v>6776.426827322116</c:v>
                </c:pt>
                <c:pt idx="6675">
                  <c:v>6902.9468279862813</c:v>
                </c:pt>
                <c:pt idx="6676">
                  <c:v>6388.2813957979051</c:v>
                </c:pt>
                <c:pt idx="6677">
                  <c:v>6553.141823057068</c:v>
                </c:pt>
                <c:pt idx="6678">
                  <c:v>6632.0944951423362</c:v>
                </c:pt>
                <c:pt idx="6679">
                  <c:v>6743.6899180128348</c:v>
                </c:pt>
                <c:pt idx="6680">
                  <c:v>6417.9414619796162</c:v>
                </c:pt>
                <c:pt idx="6681">
                  <c:v>6994.0608198878945</c:v>
                </c:pt>
                <c:pt idx="6682">
                  <c:v>6686.5983673589608</c:v>
                </c:pt>
                <c:pt idx="6683">
                  <c:v>6530.163789830498</c:v>
                </c:pt>
                <c:pt idx="6684">
                  <c:v>6372.8312229180656</c:v>
                </c:pt>
                <c:pt idx="6685">
                  <c:v>6287.2075188250037</c:v>
                </c:pt>
                <c:pt idx="6686">
                  <c:v>6335.2351799701501</c:v>
                </c:pt>
                <c:pt idx="6687">
                  <c:v>6500.0957866521658</c:v>
                </c:pt>
                <c:pt idx="6688">
                  <c:v>6507.0263466753995</c:v>
                </c:pt>
                <c:pt idx="6689">
                  <c:v>6090.9963730883837</c:v>
                </c:pt>
                <c:pt idx="6690">
                  <c:v>5799.3032145696534</c:v>
                </c:pt>
                <c:pt idx="6691">
                  <c:v>6349.9346977672658</c:v>
                </c:pt>
                <c:pt idx="6692">
                  <c:v>6280.1473023224771</c:v>
                </c:pt>
                <c:pt idx="6693">
                  <c:v>5779.5453531266294</c:v>
                </c:pt>
                <c:pt idx="6694">
                  <c:v>5666.2669055392525</c:v>
                </c:pt>
                <c:pt idx="6695">
                  <c:v>5751.0855219505056</c:v>
                </c:pt>
                <c:pt idx="6696">
                  <c:v>6062.5305747391358</c:v>
                </c:pt>
                <c:pt idx="6697">
                  <c:v>5994.2109676220762</c:v>
                </c:pt>
                <c:pt idx="6698">
                  <c:v>6076.1236875634604</c:v>
                </c:pt>
                <c:pt idx="6699">
                  <c:v>6233.9076018183769</c:v>
                </c:pt>
                <c:pt idx="6700">
                  <c:v>5981.3974201919727</c:v>
                </c:pt>
                <c:pt idx="6701">
                  <c:v>5733.6183037690907</c:v>
                </c:pt>
                <c:pt idx="6702">
                  <c:v>6215.4754611983926</c:v>
                </c:pt>
                <c:pt idx="6703">
                  <c:v>5950.0421806842533</c:v>
                </c:pt>
                <c:pt idx="6704">
                  <c:v>6117.5720076657753</c:v>
                </c:pt>
                <c:pt idx="6705">
                  <c:v>6340.5999918789257</c:v>
                </c:pt>
                <c:pt idx="6706">
                  <c:v>6012.8626228519861</c:v>
                </c:pt>
                <c:pt idx="6707">
                  <c:v>6033.680100180949</c:v>
                </c:pt>
                <c:pt idx="6708">
                  <c:v>6139.8269146877883</c:v>
                </c:pt>
                <c:pt idx="6709">
                  <c:v>6060.2670288105255</c:v>
                </c:pt>
                <c:pt idx="6710">
                  <c:v>6280.1473023224771</c:v>
                </c:pt>
                <c:pt idx="6711">
                  <c:v>6245.446174167716</c:v>
                </c:pt>
                <c:pt idx="6712">
                  <c:v>6126.1389231431522</c:v>
                </c:pt>
                <c:pt idx="6713">
                  <c:v>5783.7085279437524</c:v>
                </c:pt>
                <c:pt idx="6714">
                  <c:v>5617.6899220391915</c:v>
                </c:pt>
                <c:pt idx="6715">
                  <c:v>5646.2357837951567</c:v>
                </c:pt>
                <c:pt idx="6716">
                  <c:v>5851.0211588736693</c:v>
                </c:pt>
                <c:pt idx="6717">
                  <c:v>5889.8811835139295</c:v>
                </c:pt>
                <c:pt idx="6718">
                  <c:v>5714.0099997974967</c:v>
                </c:pt>
                <c:pt idx="6719">
                  <c:v>5740.1643598079545</c:v>
                </c:pt>
                <c:pt idx="6720">
                  <c:v>5608.925976784144</c:v>
                </c:pt>
                <c:pt idx="6721">
                  <c:v>5719.1322998477563</c:v>
                </c:pt>
                <c:pt idx="6722">
                  <c:v>5679.2932866579968</c:v>
                </c:pt>
                <c:pt idx="6723">
                  <c:v>5785.9439215783677</c:v>
                </c:pt>
                <c:pt idx="6724">
                  <c:v>5646.8125473714063</c:v>
                </c:pt>
                <c:pt idx="6725">
                  <c:v>5482.8711860100948</c:v>
                </c:pt>
                <c:pt idx="6726">
                  <c:v>5211.3944746687957</c:v>
                </c:pt>
                <c:pt idx="6727">
                  <c:v>5316.3469343655679</c:v>
                </c:pt>
                <c:pt idx="6728">
                  <c:v>5565.2429497007815</c:v>
                </c:pt>
                <c:pt idx="6729">
                  <c:v>5489.3444689147263</c:v>
                </c:pt>
                <c:pt idx="6730">
                  <c:v>5556.5336508912178</c:v>
                </c:pt>
                <c:pt idx="6731">
                  <c:v>5887.1338277138366</c:v>
                </c:pt>
                <c:pt idx="6732">
                  <c:v>5674.8781845338826</c:v>
                </c:pt>
                <c:pt idx="6733">
                  <c:v>5435.5558756793407</c:v>
                </c:pt>
                <c:pt idx="6734">
                  <c:v>5263.6963191766281</c:v>
                </c:pt>
                <c:pt idx="6735">
                  <c:v>5788.1798911227115</c:v>
                </c:pt>
                <c:pt idx="6736">
                  <c:v>5397.0464395617937</c:v>
                </c:pt>
                <c:pt idx="6737">
                  <c:v>5166.7933381200874</c:v>
                </c:pt>
                <c:pt idx="6738">
                  <c:v>5165.6564342218908</c:v>
                </c:pt>
                <c:pt idx="6739">
                  <c:v>4937.5747343129206</c:v>
                </c:pt>
                <c:pt idx="6740">
                  <c:v>5234.1671432643061</c:v>
                </c:pt>
                <c:pt idx="6741">
                  <c:v>5179.3816217208914</c:v>
                </c:pt>
                <c:pt idx="6742">
                  <c:v>5238.5479785900779</c:v>
                </c:pt>
                <c:pt idx="6743">
                  <c:v>5025.5488081741569</c:v>
                </c:pt>
                <c:pt idx="6744">
                  <c:v>4886.9021561697164</c:v>
                </c:pt>
                <c:pt idx="6745">
                  <c:v>4435.9574455899283</c:v>
                </c:pt>
                <c:pt idx="6746">
                  <c:v>4075.0685820698736</c:v>
                </c:pt>
                <c:pt idx="6747">
                  <c:v>4016.0018960868615</c:v>
                </c:pt>
                <c:pt idx="6748">
                  <c:v>4276.1357162841869</c:v>
                </c:pt>
                <c:pt idx="6749">
                  <c:v>4333.9709793818083</c:v>
                </c:pt>
                <c:pt idx="6750">
                  <c:v>4719.1835493329463</c:v>
                </c:pt>
                <c:pt idx="6751">
                  <c:v>4880.8448480307461</c:v>
                </c:pt>
                <c:pt idx="6752">
                  <c:v>5234.1671432643061</c:v>
                </c:pt>
                <c:pt idx="6753">
                  <c:v>5246.921838168365</c:v>
                </c:pt>
                <c:pt idx="6754">
                  <c:v>5571.7808927147316</c:v>
                </c:pt>
                <c:pt idx="6755">
                  <c:v>5943.8568512665388</c:v>
                </c:pt>
                <c:pt idx="6756">
                  <c:v>5405.588321026733</c:v>
                </c:pt>
                <c:pt idx="6757">
                  <c:v>5763.6158889309418</c:v>
                </c:pt>
                <c:pt idx="6758">
                  <c:v>5567.4216954478252</c:v>
                </c:pt>
                <c:pt idx="6759">
                  <c:v>5159.4402418274412</c:v>
                </c:pt>
                <c:pt idx="6760">
                  <c:v>5183.5822554349716</c:v>
                </c:pt>
                <c:pt idx="6761">
                  <c:v>4836.577459246012</c:v>
                </c:pt>
                <c:pt idx="6762">
                  <c:v>5299.4607206385608</c:v>
                </c:pt>
                <c:pt idx="6763">
                  <c:v>5310.0104071014594</c:v>
                </c:pt>
                <c:pt idx="6764">
                  <c:v>5244.7469146444537</c:v>
                </c:pt>
                <c:pt idx="6765">
                  <c:v>5611.1161079490985</c:v>
                </c:pt>
                <c:pt idx="6766">
                  <c:v>5141.6779946387869</c:v>
                </c:pt>
                <c:pt idx="6767">
                  <c:v>5183.5822554349716</c:v>
                </c:pt>
                <c:pt idx="6768">
                  <c:v>5205.1416356783384</c:v>
                </c:pt>
                <c:pt idx="6769">
                  <c:v>5203.0584680260254</c:v>
                </c:pt>
                <c:pt idx="6770">
                  <c:v>5705.8319975082231</c:v>
                </c:pt>
                <c:pt idx="6771">
                  <c:v>5021.4340031317106</c:v>
                </c:pt>
                <c:pt idx="6772">
                  <c:v>5365.0945309495519</c:v>
                </c:pt>
                <c:pt idx="6773">
                  <c:v>5668.2598226689106</c:v>
                </c:pt>
                <c:pt idx="6774">
                  <c:v>5957.5243757258422</c:v>
                </c:pt>
                <c:pt idx="6775">
                  <c:v>6314.9767312735066</c:v>
                </c:pt>
                <c:pt idx="6776">
                  <c:v>6051.2184793110137</c:v>
                </c:pt>
                <c:pt idx="6777">
                  <c:v>5947.8067234074388</c:v>
                </c:pt>
                <c:pt idx="6778">
                  <c:v>6187.8954304419676</c:v>
                </c:pt>
                <c:pt idx="6779">
                  <c:v>6132.9803731019074</c:v>
                </c:pt>
                <c:pt idx="6780">
                  <c:v>6296.385055108105</c:v>
                </c:pt>
                <c:pt idx="6781">
                  <c:v>6405.8707723870166</c:v>
                </c:pt>
                <c:pt idx="6782">
                  <c:v>6026.3814195957839</c:v>
                </c:pt>
                <c:pt idx="6783">
                  <c:v>6033.1484099530471</c:v>
                </c:pt>
                <c:pt idx="6784">
                  <c:v>5746.7153963609344</c:v>
                </c:pt>
                <c:pt idx="6785">
                  <c:v>5875.8327036687751</c:v>
                </c:pt>
                <c:pt idx="6786">
                  <c:v>6128.4188408433047</c:v>
                </c:pt>
                <c:pt idx="6787">
                  <c:v>6262.8676567647453</c:v>
                </c:pt>
                <c:pt idx="6788">
                  <c:v>6042.4744825223179</c:v>
                </c:pt>
                <c:pt idx="6789">
                  <c:v>6453.2218308739857</c:v>
                </c:pt>
                <c:pt idx="6790">
                  <c:v>6366.2924704842189</c:v>
                </c:pt>
                <c:pt idx="6791">
                  <c:v>6337.5056023042935</c:v>
                </c:pt>
                <c:pt idx="6792">
                  <c:v>6441.4286652435421</c:v>
                </c:pt>
                <c:pt idx="6793">
                  <c:v>6333.604969228837</c:v>
                </c:pt>
                <c:pt idx="6794">
                  <c:v>6450.8620471951936</c:v>
                </c:pt>
                <c:pt idx="6795">
                  <c:v>6328.427166628092</c:v>
                </c:pt>
                <c:pt idx="6796">
                  <c:v>6082.1549620491951</c:v>
                </c:pt>
                <c:pt idx="6797">
                  <c:v>6278.6507071665073</c:v>
                </c:pt>
                <c:pt idx="6798">
                  <c:v>6280.6530345076608</c:v>
                </c:pt>
                <c:pt idx="6799">
                  <c:v>6668.3973610507592</c:v>
                </c:pt>
                <c:pt idx="6800">
                  <c:v>6611.7321542120844</c:v>
                </c:pt>
                <c:pt idx="6801">
                  <c:v>6863.4794027272237</c:v>
                </c:pt>
                <c:pt idx="6802">
                  <c:v>6457.0037907266205</c:v>
                </c:pt>
                <c:pt idx="6803">
                  <c:v>6849.5857239472816</c:v>
                </c:pt>
                <c:pt idx="6804">
                  <c:v>6863.4794027272237</c:v>
                </c:pt>
                <c:pt idx="6805">
                  <c:v>7082.8115109162272</c:v>
                </c:pt>
                <c:pt idx="6806">
                  <c:v>6794.7885482390757</c:v>
                </c:pt>
                <c:pt idx="6807">
                  <c:v>6602.0953036736746</c:v>
                </c:pt>
                <c:pt idx="6808">
                  <c:v>7091.9427665751937</c:v>
                </c:pt>
                <c:pt idx="6809">
                  <c:v>6796.9529622788514</c:v>
                </c:pt>
                <c:pt idx="6810">
                  <c:v>6922.0334435771101</c:v>
                </c:pt>
                <c:pt idx="6811">
                  <c:v>6481.2011986664102</c:v>
                </c:pt>
                <c:pt idx="6812">
                  <c:v>6612.5870306621573</c:v>
                </c:pt>
                <c:pt idx="6813">
                  <c:v>6891.4463776476623</c:v>
                </c:pt>
                <c:pt idx="6814">
                  <c:v>6933.2753752990338</c:v>
                </c:pt>
                <c:pt idx="6815">
                  <c:v>6441.4738906141783</c:v>
                </c:pt>
                <c:pt idx="6816">
                  <c:v>6669.0033273536892</c:v>
                </c:pt>
                <c:pt idx="6817">
                  <c:v>6566.5057376183349</c:v>
                </c:pt>
                <c:pt idx="6818">
                  <c:v>6503.7895096661869</c:v>
                </c:pt>
                <c:pt idx="6819">
                  <c:v>7001.1026078568811</c:v>
                </c:pt>
                <c:pt idx="6820">
                  <c:v>6686.5983673589608</c:v>
                </c:pt>
                <c:pt idx="6821">
                  <c:v>6463.680379595703</c:v>
                </c:pt>
                <c:pt idx="6822">
                  <c:v>6394.910535424161</c:v>
                </c:pt>
                <c:pt idx="6823">
                  <c:v>6258.3630769876991</c:v>
                </c:pt>
                <c:pt idx="6824">
                  <c:v>6242.6140580674819</c:v>
                </c:pt>
                <c:pt idx="6825">
                  <c:v>6082.9278567946776</c:v>
                </c:pt>
                <c:pt idx="6826">
                  <c:v>5856.634316238531</c:v>
                </c:pt>
                <c:pt idx="6827">
                  <c:v>5565.2429497007815</c:v>
                </c:pt>
                <c:pt idx="6828">
                  <c:v>5196.8123000641363</c:v>
                </c:pt>
                <c:pt idx="6829">
                  <c:v>5194.7313554945968</c:v>
                </c:pt>
                <c:pt idx="6830">
                  <c:v>5137.5000333091011</c:v>
                </c:pt>
                <c:pt idx="6831">
                  <c:v>5683.5971351361422</c:v>
                </c:pt>
                <c:pt idx="6832">
                  <c:v>5751.0855219505056</c:v>
                </c:pt>
                <c:pt idx="6833">
                  <c:v>5939.3056593882602</c:v>
                </c:pt>
                <c:pt idx="6834">
                  <c:v>5694.7641769876791</c:v>
                </c:pt>
                <c:pt idx="6835">
                  <c:v>6039.9204641591787</c:v>
                </c:pt>
                <c:pt idx="6836">
                  <c:v>5838.9539227092509</c:v>
                </c:pt>
                <c:pt idx="6837">
                  <c:v>5314.2341988222543</c:v>
                </c:pt>
                <c:pt idx="6838">
                  <c:v>4911.1815043272854</c:v>
                </c:pt>
                <c:pt idx="6839">
                  <c:v>4756.778546227245</c:v>
                </c:pt>
                <c:pt idx="6840">
                  <c:v>4591.9176044526093</c:v>
                </c:pt>
                <c:pt idx="6841">
                  <c:v>4156.5434235594466</c:v>
                </c:pt>
                <c:pt idx="6842">
                  <c:v>4345.2247933916742</c:v>
                </c:pt>
                <c:pt idx="6843">
                  <c:v>4411.2605230988265</c:v>
                </c:pt>
                <c:pt idx="6844">
                  <c:v>4453.1092025212183</c:v>
                </c:pt>
                <c:pt idx="6845">
                  <c:v>4966.1037792274792</c:v>
                </c:pt>
                <c:pt idx="6846">
                  <c:v>5052.3498462858379</c:v>
                </c:pt>
                <c:pt idx="6847">
                  <c:v>4729.0576922131722</c:v>
                </c:pt>
                <c:pt idx="6848">
                  <c:v>4576.5824428474289</c:v>
                </c:pt>
                <c:pt idx="6849">
                  <c:v>4426.4477501479241</c:v>
                </c:pt>
                <c:pt idx="6850">
                  <c:v>3975.1735479998333</c:v>
                </c:pt>
                <c:pt idx="6851">
                  <c:v>3840.6133618600124</c:v>
                </c:pt>
                <c:pt idx="6852">
                  <c:v>3521.1538186758526</c:v>
                </c:pt>
                <c:pt idx="6853">
                  <c:v>3400.0980383755937</c:v>
                </c:pt>
                <c:pt idx="6854">
                  <c:v>3840.6133618600124</c:v>
                </c:pt>
                <c:pt idx="6855">
                  <c:v>3866.6258567408358</c:v>
                </c:pt>
                <c:pt idx="6856">
                  <c:v>3957.5087529160974</c:v>
                </c:pt>
                <c:pt idx="6857">
                  <c:v>3999.992458127485</c:v>
                </c:pt>
                <c:pt idx="6858">
                  <c:v>4204.1090426829769</c:v>
                </c:pt>
                <c:pt idx="6859">
                  <c:v>4347.1023210022095</c:v>
                </c:pt>
                <c:pt idx="6860">
                  <c:v>4656.3143257920074</c:v>
                </c:pt>
                <c:pt idx="6861">
                  <c:v>4949.7880509251372</c:v>
                </c:pt>
                <c:pt idx="6862">
                  <c:v>5240.5132969976876</c:v>
                </c:pt>
                <c:pt idx="6863">
                  <c:v>5242.7337937965831</c:v>
                </c:pt>
                <c:pt idx="6864">
                  <c:v>5608.925976784144</c:v>
                </c:pt>
                <c:pt idx="6865">
                  <c:v>5459.1793569739593</c:v>
                </c:pt>
                <c:pt idx="6866">
                  <c:v>5810.5712779203186</c:v>
                </c:pt>
                <c:pt idx="6867">
                  <c:v>5655.4534219983061</c:v>
                </c:pt>
                <c:pt idx="6868">
                  <c:v>5914.3420230869997</c:v>
                </c:pt>
                <c:pt idx="6869">
                  <c:v>6326.6150931310467</c:v>
                </c:pt>
                <c:pt idx="6870">
                  <c:v>6504.7156129091063</c:v>
                </c:pt>
                <c:pt idx="6871">
                  <c:v>6137.5543829233702</c:v>
                </c:pt>
                <c:pt idx="6872">
                  <c:v>6179.8821955705162</c:v>
                </c:pt>
                <c:pt idx="6873">
                  <c:v>6177.6495791919697</c:v>
                </c:pt>
                <c:pt idx="6874">
                  <c:v>6301.2438870721726</c:v>
                </c:pt>
                <c:pt idx="6875">
                  <c:v>5846.5174865950376</c:v>
                </c:pt>
                <c:pt idx="6876">
                  <c:v>5748.9001823201961</c:v>
                </c:pt>
                <c:pt idx="6877">
                  <c:v>5792.7122657207428</c:v>
                </c:pt>
                <c:pt idx="6878">
                  <c:v>5696.6179711682789</c:v>
                </c:pt>
                <c:pt idx="6879">
                  <c:v>5766.3984080443061</c:v>
                </c:pt>
                <c:pt idx="6880">
                  <c:v>5718.3635310387835</c:v>
                </c:pt>
                <c:pt idx="6881">
                  <c:v>5912.0472874651405</c:v>
                </c:pt>
                <c:pt idx="6882">
                  <c:v>5379.9896817839517</c:v>
                </c:pt>
                <c:pt idx="6883">
                  <c:v>5412.0006433967346</c:v>
                </c:pt>
                <c:pt idx="6884">
                  <c:v>5424.840497227352</c:v>
                </c:pt>
                <c:pt idx="6885">
                  <c:v>5316.3469343655679</c:v>
                </c:pt>
                <c:pt idx="6886">
                  <c:v>5095.8448313089875</c:v>
                </c:pt>
                <c:pt idx="6887">
                  <c:v>4786.5994452736186</c:v>
                </c:pt>
                <c:pt idx="6888">
                  <c:v>4778.6350551524265</c:v>
                </c:pt>
                <c:pt idx="6889">
                  <c:v>4456.9266984150963</c:v>
                </c:pt>
                <c:pt idx="6890">
                  <c:v>4016.0018960868615</c:v>
                </c:pt>
                <c:pt idx="6891">
                  <c:v>3782.08418632964</c:v>
                </c:pt>
                <c:pt idx="6892">
                  <c:v>4265.0015626333743</c:v>
                </c:pt>
                <c:pt idx="6893">
                  <c:v>4529.8742422844498</c:v>
                </c:pt>
                <c:pt idx="6894">
                  <c:v>4479.8774989863095</c:v>
                </c:pt>
                <c:pt idx="6895">
                  <c:v>3904.9895751465469</c:v>
                </c:pt>
                <c:pt idx="6896">
                  <c:v>3984.0256236147338</c:v>
                </c:pt>
                <c:pt idx="6897">
                  <c:v>4354.6178398485454</c:v>
                </c:pt>
                <c:pt idx="6898">
                  <c:v>4233.5597874382302</c:v>
                </c:pt>
                <c:pt idx="6899">
                  <c:v>3643.3786138804826</c:v>
                </c:pt>
                <c:pt idx="6900">
                  <c:v>3576.9659488889906</c:v>
                </c:pt>
                <c:pt idx="6901">
                  <c:v>3830.2411183320964</c:v>
                </c:pt>
                <c:pt idx="6902">
                  <c:v>4019.5653403299634</c:v>
                </c:pt>
                <c:pt idx="6903">
                  <c:v>4118.3880114027143</c:v>
                </c:pt>
                <c:pt idx="6904">
                  <c:v>4266.8559111129071</c:v>
                </c:pt>
                <c:pt idx="6905">
                  <c:v>4094.885414992465</c:v>
                </c:pt>
                <c:pt idx="6906">
                  <c:v>4147.4375189057446</c:v>
                </c:pt>
                <c:pt idx="6907">
                  <c:v>3973.4047078234698</c:v>
                </c:pt>
                <c:pt idx="6908">
                  <c:v>3994.6654490433639</c:v>
                </c:pt>
                <c:pt idx="6909">
                  <c:v>4632.939882736212</c:v>
                </c:pt>
                <c:pt idx="6910">
                  <c:v>4953.863627543049</c:v>
                </c:pt>
                <c:pt idx="6911">
                  <c:v>4715.2377438941094</c:v>
                </c:pt>
                <c:pt idx="6912">
                  <c:v>5206.7263445153985</c:v>
                </c:pt>
                <c:pt idx="6913">
                  <c:v>4888.9223720003602</c:v>
                </c:pt>
                <c:pt idx="6914">
                  <c:v>4215.1370118243703</c:v>
                </c:pt>
                <c:pt idx="6915">
                  <c:v>5168.8899673403384</c:v>
                </c:pt>
                <c:pt idx="6916">
                  <c:v>4842.5980943967634</c:v>
                </c:pt>
                <c:pt idx="6917">
                  <c:v>4992.6932406786718</c:v>
                </c:pt>
                <c:pt idx="6918">
                  <c:v>5446.2853551668723</c:v>
                </c:pt>
                <c:pt idx="6919">
                  <c:v>5674.8781845338826</c:v>
                </c:pt>
                <c:pt idx="6920">
                  <c:v>6137.5441683059025</c:v>
                </c:pt>
                <c:pt idx="6921">
                  <c:v>6176.4278732611592</c:v>
                </c:pt>
                <c:pt idx="6922">
                  <c:v>5626.4629916507874</c:v>
                </c:pt>
                <c:pt idx="6923">
                  <c:v>5668.2598226689106</c:v>
                </c:pt>
                <c:pt idx="6924">
                  <c:v>5628.6576852907228</c:v>
                </c:pt>
                <c:pt idx="6925">
                  <c:v>5834.5393912006402</c:v>
                </c:pt>
                <c:pt idx="6926">
                  <c:v>5788.3210753083204</c:v>
                </c:pt>
                <c:pt idx="6927">
                  <c:v>5873.5742157868963</c:v>
                </c:pt>
                <c:pt idx="6928">
                  <c:v>5997.1162640977154</c:v>
                </c:pt>
                <c:pt idx="6929">
                  <c:v>6169.5541443435532</c:v>
                </c:pt>
                <c:pt idx="6930">
                  <c:v>6387.5922317042368</c:v>
                </c:pt>
                <c:pt idx="6931">
                  <c:v>6378.4660148710491</c:v>
                </c:pt>
                <c:pt idx="6932">
                  <c:v>6670.141150646893</c:v>
                </c:pt>
                <c:pt idx="6933">
                  <c:v>6292.2001225584982</c:v>
                </c:pt>
                <c:pt idx="6934">
                  <c:v>6555.6782537014651</c:v>
                </c:pt>
                <c:pt idx="6935">
                  <c:v>6076.1236875634604</c:v>
                </c:pt>
                <c:pt idx="6936">
                  <c:v>6287.1029164730944</c:v>
                </c:pt>
                <c:pt idx="6937">
                  <c:v>6181.0131944350287</c:v>
                </c:pt>
                <c:pt idx="6938">
                  <c:v>6192.4864247624009</c:v>
                </c:pt>
                <c:pt idx="6939">
                  <c:v>5869.9180079680382</c:v>
                </c:pt>
                <c:pt idx="6940">
                  <c:v>5701.4031501011596</c:v>
                </c:pt>
                <c:pt idx="6941">
                  <c:v>5819.1060540514463</c:v>
                </c:pt>
                <c:pt idx="6942">
                  <c:v>5480.7145564874099</c:v>
                </c:pt>
                <c:pt idx="6943">
                  <c:v>5891.658331546475</c:v>
                </c:pt>
                <c:pt idx="6944">
                  <c:v>5497.9834356755619</c:v>
                </c:pt>
                <c:pt idx="6945">
                  <c:v>5626.4629916507874</c:v>
                </c:pt>
                <c:pt idx="6946">
                  <c:v>5887.6608211911762</c:v>
                </c:pt>
                <c:pt idx="6947">
                  <c:v>5668.4312549832221</c:v>
                </c:pt>
                <c:pt idx="6948">
                  <c:v>5240.5132969976876</c:v>
                </c:pt>
                <c:pt idx="6949">
                  <c:v>4703.4135254759431</c:v>
                </c:pt>
                <c:pt idx="6950">
                  <c:v>4876.8094246319979</c:v>
                </c:pt>
                <c:pt idx="6951">
                  <c:v>4760.7474893236367</c:v>
                </c:pt>
                <c:pt idx="6952">
                  <c:v>4733.011202688991</c:v>
                </c:pt>
                <c:pt idx="6953">
                  <c:v>4850.6333772080407</c:v>
                </c:pt>
                <c:pt idx="6954">
                  <c:v>4572.4685934845156</c:v>
                </c:pt>
                <c:pt idx="6955">
                  <c:v>4424.5474434694561</c:v>
                </c:pt>
                <c:pt idx="6956">
                  <c:v>4576.3539935828258</c:v>
                </c:pt>
                <c:pt idx="6957">
                  <c:v>4593.8655332746894</c:v>
                </c:pt>
                <c:pt idx="6958">
                  <c:v>4339.5954543567777</c:v>
                </c:pt>
                <c:pt idx="6959">
                  <c:v>4966.1037792274792</c:v>
                </c:pt>
                <c:pt idx="6960">
                  <c:v>5048.2204228316659</c:v>
                </c:pt>
                <c:pt idx="6961">
                  <c:v>4959.9811862168381</c:v>
                </c:pt>
                <c:pt idx="6962">
                  <c:v>5659.7771629594945</c:v>
                </c:pt>
                <c:pt idx="6963">
                  <c:v>5651.1318836560013</c:v>
                </c:pt>
                <c:pt idx="6964">
                  <c:v>5779.5453531266294</c:v>
                </c:pt>
                <c:pt idx="6965">
                  <c:v>5854.4223179050286</c:v>
                </c:pt>
                <c:pt idx="6966">
                  <c:v>6401.4393869553314</c:v>
                </c:pt>
                <c:pt idx="6967">
                  <c:v>6269.6285784449401</c:v>
                </c:pt>
                <c:pt idx="6968">
                  <c:v>6479.2174442717524</c:v>
                </c:pt>
                <c:pt idx="6969">
                  <c:v>5996.3991682457572</c:v>
                </c:pt>
                <c:pt idx="6970">
                  <c:v>6454.0177750379444</c:v>
                </c:pt>
                <c:pt idx="6971">
                  <c:v>6144.2248314942999</c:v>
                </c:pt>
                <c:pt idx="6972">
                  <c:v>6599.9050740248103</c:v>
                </c:pt>
                <c:pt idx="6973">
                  <c:v>6588.2472133076571</c:v>
                </c:pt>
                <c:pt idx="6974">
                  <c:v>6408.1580387683198</c:v>
                </c:pt>
                <c:pt idx="6975">
                  <c:v>6555.6782537014651</c:v>
                </c:pt>
                <c:pt idx="6976">
                  <c:v>6086.5745973096336</c:v>
                </c:pt>
                <c:pt idx="6977">
                  <c:v>6250.0655868312988</c:v>
                </c:pt>
                <c:pt idx="6978">
                  <c:v>6254.6872767502855</c:v>
                </c:pt>
                <c:pt idx="6979">
                  <c:v>6265.1207569914131</c:v>
                </c:pt>
                <c:pt idx="6980">
                  <c:v>6117.5720076657753</c:v>
                </c:pt>
                <c:pt idx="6981">
                  <c:v>6261.624082710201</c:v>
                </c:pt>
                <c:pt idx="6982">
                  <c:v>5628.6576852907228</c:v>
                </c:pt>
                <c:pt idx="6983">
                  <c:v>5835.2684180692604</c:v>
                </c:pt>
                <c:pt idx="6984">
                  <c:v>5907.6641817649115</c:v>
                </c:pt>
                <c:pt idx="6985">
                  <c:v>5792.6535582373062</c:v>
                </c:pt>
                <c:pt idx="6986">
                  <c:v>5543.4867470532308</c:v>
                </c:pt>
                <c:pt idx="6987">
                  <c:v>5284.7146478656532</c:v>
                </c:pt>
                <c:pt idx="6988">
                  <c:v>5295.7283035495111</c:v>
                </c:pt>
                <c:pt idx="6989">
                  <c:v>5326.9190118783763</c:v>
                </c:pt>
                <c:pt idx="6990">
                  <c:v>5394.9123761465935</c:v>
                </c:pt>
                <c:pt idx="6991">
                  <c:v>5663.8504414409927</c:v>
                </c:pt>
                <c:pt idx="6992">
                  <c:v>5907.5123498305011</c:v>
                </c:pt>
                <c:pt idx="6993">
                  <c:v>5875.8327036687751</c:v>
                </c:pt>
                <c:pt idx="6994">
                  <c:v>5730.2316607723888</c:v>
                </c:pt>
                <c:pt idx="6995">
                  <c:v>5639.6397146214786</c:v>
                </c:pt>
                <c:pt idx="6996">
                  <c:v>5305.7888540405902</c:v>
                </c:pt>
                <c:pt idx="6997">
                  <c:v>5480.7145564874099</c:v>
                </c:pt>
                <c:pt idx="6998">
                  <c:v>5692.5523317857087</c:v>
                </c:pt>
                <c:pt idx="6999">
                  <c:v>5705.8319975082231</c:v>
                </c:pt>
                <c:pt idx="7000">
                  <c:v>5433.4116722028057</c:v>
                </c:pt>
                <c:pt idx="7001">
                  <c:v>5781.4737101446908</c:v>
                </c:pt>
                <c:pt idx="7002">
                  <c:v>5733.6183037690907</c:v>
                </c:pt>
                <c:pt idx="7003">
                  <c:v>5967.9460067506934</c:v>
                </c:pt>
                <c:pt idx="7004">
                  <c:v>6345.266200443335</c:v>
                </c:pt>
                <c:pt idx="7005">
                  <c:v>6326.6150931310467</c:v>
                </c:pt>
                <c:pt idx="7006">
                  <c:v>5534.800167155634</c:v>
                </c:pt>
                <c:pt idx="7007">
                  <c:v>5405.588321026733</c:v>
                </c:pt>
                <c:pt idx="7008">
                  <c:v>5847.7896648525648</c:v>
                </c:pt>
                <c:pt idx="7009">
                  <c:v>6016.1169429480669</c:v>
                </c:pt>
                <c:pt idx="7010">
                  <c:v>6623.2620362586576</c:v>
                </c:pt>
                <c:pt idx="7011">
                  <c:v>6627.5659227517517</c:v>
                </c:pt>
                <c:pt idx="7012">
                  <c:v>6521.7370435939283</c:v>
                </c:pt>
                <c:pt idx="7013">
                  <c:v>6784.9964341897812</c:v>
                </c:pt>
                <c:pt idx="7014">
                  <c:v>6623.0394123178321</c:v>
                </c:pt>
                <c:pt idx="7015">
                  <c:v>6497.1323682652073</c:v>
                </c:pt>
                <c:pt idx="7016">
                  <c:v>6559.8845087532791</c:v>
                </c:pt>
                <c:pt idx="7017">
                  <c:v>6709.3961601291157</c:v>
                </c:pt>
                <c:pt idx="7018">
                  <c:v>6417.0407864530953</c:v>
                </c:pt>
                <c:pt idx="7019">
                  <c:v>6448.1088263609554</c:v>
                </c:pt>
                <c:pt idx="7020">
                  <c:v>6280.9075909361291</c:v>
                </c:pt>
                <c:pt idx="7021">
                  <c:v>6298.9821340833269</c:v>
                </c:pt>
                <c:pt idx="7022">
                  <c:v>6222.4041721561707</c:v>
                </c:pt>
                <c:pt idx="7023">
                  <c:v>6001.6124150519781</c:v>
                </c:pt>
                <c:pt idx="7024">
                  <c:v>6164.9744928089031</c:v>
                </c:pt>
                <c:pt idx="7025">
                  <c:v>6259.3112444858371</c:v>
                </c:pt>
                <c:pt idx="7026">
                  <c:v>6110.1953300392233</c:v>
                </c:pt>
                <c:pt idx="7027">
                  <c:v>5670.596155502798</c:v>
                </c:pt>
                <c:pt idx="7028">
                  <c:v>5833.0203372856849</c:v>
                </c:pt>
                <c:pt idx="7029">
                  <c:v>5510.9588730769374</c:v>
                </c:pt>
                <c:pt idx="7030">
                  <c:v>5565.2429497007815</c:v>
                </c:pt>
                <c:pt idx="7031">
                  <c:v>5948.4103675532842</c:v>
                </c:pt>
                <c:pt idx="7032">
                  <c:v>5663.8504414409927</c:v>
                </c:pt>
                <c:pt idx="7033">
                  <c:v>5752.4734460418631</c:v>
                </c:pt>
                <c:pt idx="7034">
                  <c:v>5777.0058017565289</c:v>
                </c:pt>
                <c:pt idx="7035">
                  <c:v>5841.1620232490932</c:v>
                </c:pt>
                <c:pt idx="7036">
                  <c:v>6262.8676567647453</c:v>
                </c:pt>
                <c:pt idx="7037">
                  <c:v>6817.2400837321293</c:v>
                </c:pt>
                <c:pt idx="7038">
                  <c:v>7026.9629339137746</c:v>
                </c:pt>
                <c:pt idx="7039">
                  <c:v>6388.4274964052593</c:v>
                </c:pt>
                <c:pt idx="7040">
                  <c:v>6937.7755538963975</c:v>
                </c:pt>
                <c:pt idx="7041">
                  <c:v>6616.5319002926453</c:v>
                </c:pt>
                <c:pt idx="7042">
                  <c:v>6439.8583434600232</c:v>
                </c:pt>
                <c:pt idx="7043">
                  <c:v>6675.7708959369611</c:v>
                </c:pt>
                <c:pt idx="7044">
                  <c:v>6922.0334435771101</c:v>
                </c:pt>
                <c:pt idx="7045">
                  <c:v>6345.5673516836878</c:v>
                </c:pt>
                <c:pt idx="7046">
                  <c:v>6930.8970905693577</c:v>
                </c:pt>
                <c:pt idx="7047">
                  <c:v>6982.3350022465711</c:v>
                </c:pt>
                <c:pt idx="7048">
                  <c:v>6693.6634323569224</c:v>
                </c:pt>
                <c:pt idx="7049">
                  <c:v>6819.2552413373105</c:v>
                </c:pt>
                <c:pt idx="7050">
                  <c:v>6933.2296787561754</c:v>
                </c:pt>
                <c:pt idx="7051">
                  <c:v>6332.8522032560995</c:v>
                </c:pt>
                <c:pt idx="7052">
                  <c:v>7008.1491208008483</c:v>
                </c:pt>
                <c:pt idx="7053">
                  <c:v>6347.6881963692413</c:v>
                </c:pt>
                <c:pt idx="7054">
                  <c:v>6582.3935289891224</c:v>
                </c:pt>
                <c:pt idx="7055">
                  <c:v>6861.1624861035807</c:v>
                </c:pt>
                <c:pt idx="7056">
                  <c:v>6371.048684906822</c:v>
                </c:pt>
                <c:pt idx="7057">
                  <c:v>6588.2251436546449</c:v>
                </c:pt>
                <c:pt idx="7058">
                  <c:v>6334.9702140088721</c:v>
                </c:pt>
                <c:pt idx="7059">
                  <c:v>6824.1627009124904</c:v>
                </c:pt>
                <c:pt idx="7060">
                  <c:v>7003.4509204293954</c:v>
                </c:pt>
                <c:pt idx="7061">
                  <c:v>6810.322149796948</c:v>
                </c:pt>
                <c:pt idx="7062">
                  <c:v>6618.5149633710298</c:v>
                </c:pt>
                <c:pt idx="7063">
                  <c:v>6550.8952883412639</c:v>
                </c:pt>
                <c:pt idx="7064">
                  <c:v>6390.4905997192482</c:v>
                </c:pt>
                <c:pt idx="7065">
                  <c:v>6287.6814870955877</c:v>
                </c:pt>
                <c:pt idx="7066">
                  <c:v>6128.4188408433047</c:v>
                </c:pt>
                <c:pt idx="7067">
                  <c:v>6305.7690171593877</c:v>
                </c:pt>
                <c:pt idx="7068">
                  <c:v>6534.7978503009799</c:v>
                </c:pt>
                <c:pt idx="7069">
                  <c:v>6350.8027902431122</c:v>
                </c:pt>
                <c:pt idx="7070">
                  <c:v>6421.4729544464926</c:v>
                </c:pt>
                <c:pt idx="7071">
                  <c:v>6693.6634323569224</c:v>
                </c:pt>
                <c:pt idx="7072">
                  <c:v>6077.737466788838</c:v>
                </c:pt>
                <c:pt idx="7073">
                  <c:v>6137.5543829233702</c:v>
                </c:pt>
                <c:pt idx="7074">
                  <c:v>6337.5056023042935</c:v>
                </c:pt>
                <c:pt idx="7075">
                  <c:v>6544.0725472271906</c:v>
                </c:pt>
                <c:pt idx="7076">
                  <c:v>6013.923947729214</c:v>
                </c:pt>
                <c:pt idx="7077">
                  <c:v>6354.6054844118853</c:v>
                </c:pt>
                <c:pt idx="7078">
                  <c:v>6046.8748764380143</c:v>
                </c:pt>
                <c:pt idx="7079">
                  <c:v>6220.0800853805922</c:v>
                </c:pt>
                <c:pt idx="7080">
                  <c:v>6048.957750139135</c:v>
                </c:pt>
                <c:pt idx="7081">
                  <c:v>5792.7122657207428</c:v>
                </c:pt>
                <c:pt idx="7082">
                  <c:v>5882.6116408719699</c:v>
                </c:pt>
                <c:pt idx="7083">
                  <c:v>5729.2570324268445</c:v>
                </c:pt>
                <c:pt idx="7084">
                  <c:v>6042.1789411883283</c:v>
                </c:pt>
                <c:pt idx="7085">
                  <c:v>6465.0293819205981</c:v>
                </c:pt>
                <c:pt idx="7086">
                  <c:v>6778.801465833636</c:v>
                </c:pt>
                <c:pt idx="7087">
                  <c:v>6797.8185482963181</c:v>
                </c:pt>
                <c:pt idx="7088">
                  <c:v>6632.6202292046264</c:v>
                </c:pt>
                <c:pt idx="7089">
                  <c:v>6644.3303610886296</c:v>
                </c:pt>
                <c:pt idx="7090">
                  <c:v>6696.0186974417147</c:v>
                </c:pt>
                <c:pt idx="7091">
                  <c:v>6173.1859597265075</c:v>
                </c:pt>
                <c:pt idx="7092">
                  <c:v>6302.5190461311568</c:v>
                </c:pt>
                <c:pt idx="7093">
                  <c:v>6641.1578276716164</c:v>
                </c:pt>
                <c:pt idx="7094">
                  <c:v>6584.647258778612</c:v>
                </c:pt>
                <c:pt idx="7095">
                  <c:v>6421.8930715722663</c:v>
                </c:pt>
                <c:pt idx="7096">
                  <c:v>6142.0008119098929</c:v>
                </c:pt>
                <c:pt idx="7097">
                  <c:v>6428.767941649613</c:v>
                </c:pt>
                <c:pt idx="7098">
                  <c:v>6144.2248314942999</c:v>
                </c:pt>
                <c:pt idx="7099">
                  <c:v>6405.8707723870166</c:v>
                </c:pt>
                <c:pt idx="7100">
                  <c:v>6250.0655868312988</c:v>
                </c:pt>
                <c:pt idx="7101">
                  <c:v>6432.0044843464602</c:v>
                </c:pt>
                <c:pt idx="7102">
                  <c:v>6202.2379518077942</c:v>
                </c:pt>
                <c:pt idx="7103">
                  <c:v>6764.5619528845</c:v>
                </c:pt>
                <c:pt idx="7104">
                  <c:v>6260.6150967851008</c:v>
                </c:pt>
                <c:pt idx="7105">
                  <c:v>6879.7124253429511</c:v>
                </c:pt>
                <c:pt idx="7106">
                  <c:v>6842.6459213101452</c:v>
                </c:pt>
                <c:pt idx="7107">
                  <c:v>6517.2588539745129</c:v>
                </c:pt>
                <c:pt idx="7108">
                  <c:v>6555.3888713252109</c:v>
                </c:pt>
                <c:pt idx="7109">
                  <c:v>6944.9004702914963</c:v>
                </c:pt>
                <c:pt idx="7110">
                  <c:v>7038.7386485937905</c:v>
                </c:pt>
                <c:pt idx="7111">
                  <c:v>6488.711178327967</c:v>
                </c:pt>
                <c:pt idx="7112">
                  <c:v>6452.1894377550771</c:v>
                </c:pt>
                <c:pt idx="7113">
                  <c:v>6505.9454619722846</c:v>
                </c:pt>
                <c:pt idx="7114">
                  <c:v>7036.3824540199839</c:v>
                </c:pt>
                <c:pt idx="7115">
                  <c:v>7010.4990087171709</c:v>
                </c:pt>
                <c:pt idx="7116">
                  <c:v>6326.6302104570914</c:v>
                </c:pt>
                <c:pt idx="7117">
                  <c:v>6242.6140580674819</c:v>
                </c:pt>
                <c:pt idx="7118">
                  <c:v>6051.2774062080061</c:v>
                </c:pt>
                <c:pt idx="7119">
                  <c:v>6317.0913193725892</c:v>
                </c:pt>
                <c:pt idx="7120">
                  <c:v>6148.6744811692843</c:v>
                </c:pt>
                <c:pt idx="7121">
                  <c:v>6525.5319206641316</c:v>
                </c:pt>
                <c:pt idx="7122">
                  <c:v>6593.6673222637201</c:v>
                </c:pt>
                <c:pt idx="7123">
                  <c:v>6555.3888713252109</c:v>
                </c:pt>
                <c:pt idx="7124">
                  <c:v>6654.7683028788142</c:v>
                </c:pt>
                <c:pt idx="7125">
                  <c:v>6602.6956194894537</c:v>
                </c:pt>
                <c:pt idx="7126">
                  <c:v>6573.3837523975508</c:v>
                </c:pt>
                <c:pt idx="7127">
                  <c:v>6632.0944951423362</c:v>
                </c:pt>
                <c:pt idx="7128">
                  <c:v>6377.4296590783861</c:v>
                </c:pt>
                <c:pt idx="7129">
                  <c:v>6388.0740815956024</c:v>
                </c:pt>
                <c:pt idx="7130">
                  <c:v>6424.3537031973028</c:v>
                </c:pt>
                <c:pt idx="7131">
                  <c:v>6422.215815127257</c:v>
                </c:pt>
                <c:pt idx="7132">
                  <c:v>6913.048652776708</c:v>
                </c:pt>
                <c:pt idx="7133">
                  <c:v>7048.6391117428411</c:v>
                </c:pt>
                <c:pt idx="7134">
                  <c:v>7083.1066210978797</c:v>
                </c:pt>
                <c:pt idx="7135">
                  <c:v>7030.4878030857117</c:v>
                </c:pt>
                <c:pt idx="7136">
                  <c:v>7151.4602989480536</c:v>
                </c:pt>
                <c:pt idx="7137">
                  <c:v>6848.5956574743241</c:v>
                </c:pt>
                <c:pt idx="7138">
                  <c:v>6470.6149034352538</c:v>
                </c:pt>
                <c:pt idx="7139">
                  <c:v>7021.7434162735917</c:v>
                </c:pt>
                <c:pt idx="7140">
                  <c:v>6686.3405122404984</c:v>
                </c:pt>
                <c:pt idx="7141">
                  <c:v>6848.1413263293662</c:v>
                </c:pt>
                <c:pt idx="7142">
                  <c:v>6608.3890070668649</c:v>
                </c:pt>
                <c:pt idx="7143">
                  <c:v>6832.5351502613503</c:v>
                </c:pt>
                <c:pt idx="7144">
                  <c:v>6392.3351647781219</c:v>
                </c:pt>
                <c:pt idx="7145">
                  <c:v>6616.2535118085743</c:v>
                </c:pt>
                <c:pt idx="7146">
                  <c:v>7038.7386485937905</c:v>
                </c:pt>
                <c:pt idx="7147">
                  <c:v>6789.5964316157178</c:v>
                </c:pt>
                <c:pt idx="7148">
                  <c:v>6443.6160501877885</c:v>
                </c:pt>
                <c:pt idx="7149">
                  <c:v>6719.5480636235643</c:v>
                </c:pt>
                <c:pt idx="7150">
                  <c:v>6575.1877625912875</c:v>
                </c:pt>
                <c:pt idx="7151">
                  <c:v>6848.1413263293662</c:v>
                </c:pt>
                <c:pt idx="7152">
                  <c:v>6701.9384249058394</c:v>
                </c:pt>
                <c:pt idx="7153">
                  <c:v>6514.5740357320319</c:v>
                </c:pt>
                <c:pt idx="7154">
                  <c:v>6790.2950854492219</c:v>
                </c:pt>
                <c:pt idx="7155">
                  <c:v>6976.105719147954</c:v>
                </c:pt>
                <c:pt idx="7156">
                  <c:v>6821.4024099742919</c:v>
                </c:pt>
                <c:pt idx="7157">
                  <c:v>6614.3515844379463</c:v>
                </c:pt>
                <c:pt idx="7158">
                  <c:v>6845.9104191931492</c:v>
                </c:pt>
                <c:pt idx="7159">
                  <c:v>6923.8681842073129</c:v>
                </c:pt>
                <c:pt idx="7160">
                  <c:v>7014.5768039662635</c:v>
                </c:pt>
                <c:pt idx="7161">
                  <c:v>6904.0716401736727</c:v>
                </c:pt>
                <c:pt idx="7162">
                  <c:v>6499.4790340461823</c:v>
                </c:pt>
                <c:pt idx="7163">
                  <c:v>6454.7792832390369</c:v>
                </c:pt>
                <c:pt idx="7164">
                  <c:v>6185.6007844466385</c:v>
                </c:pt>
                <c:pt idx="7165">
                  <c:v>6053.4797716939456</c:v>
                </c:pt>
                <c:pt idx="7166">
                  <c:v>5845.5798942506062</c:v>
                </c:pt>
                <c:pt idx="7167">
                  <c:v>5837.5170763944598</c:v>
                </c:pt>
                <c:pt idx="7168">
                  <c:v>6101.0971377189126</c:v>
                </c:pt>
                <c:pt idx="7169">
                  <c:v>5677.0854494584055</c:v>
                </c:pt>
                <c:pt idx="7170">
                  <c:v>6447.1249122083445</c:v>
                </c:pt>
                <c:pt idx="7171">
                  <c:v>6637.3026294760211</c:v>
                </c:pt>
                <c:pt idx="7172">
                  <c:v>6386.0727010857163</c:v>
                </c:pt>
                <c:pt idx="7173">
                  <c:v>6571.9492831998159</c:v>
                </c:pt>
                <c:pt idx="7174">
                  <c:v>6485.9689130311617</c:v>
                </c:pt>
                <c:pt idx="7175">
                  <c:v>6557.6364332043831</c:v>
                </c:pt>
                <c:pt idx="7176">
                  <c:v>6215.3585648265071</c:v>
                </c:pt>
                <c:pt idx="7177">
                  <c:v>6609.2412580584205</c:v>
                </c:pt>
                <c:pt idx="7178">
                  <c:v>6188.818040234929</c:v>
                </c:pt>
                <c:pt idx="7179">
                  <c:v>6516.2747541708677</c:v>
                </c:pt>
                <c:pt idx="7180">
                  <c:v>6320.0483508655034</c:v>
                </c:pt>
                <c:pt idx="7181">
                  <c:v>6211.0217640306519</c:v>
                </c:pt>
                <c:pt idx="7182">
                  <c:v>6745.6069742140644</c:v>
                </c:pt>
                <c:pt idx="7183">
                  <c:v>6893.6467998296621</c:v>
                </c:pt>
                <c:pt idx="7184">
                  <c:v>6752.6492262580005</c:v>
                </c:pt>
                <c:pt idx="7185">
                  <c:v>6354.0535656744269</c:v>
                </c:pt>
                <c:pt idx="7186">
                  <c:v>6592.5747639876181</c:v>
                </c:pt>
                <c:pt idx="7187">
                  <c:v>6989.6676446070023</c:v>
                </c:pt>
                <c:pt idx="7188">
                  <c:v>6831.1967727549027</c:v>
                </c:pt>
                <c:pt idx="7189">
                  <c:v>6995.5537662514562</c:v>
                </c:pt>
                <c:pt idx="7190">
                  <c:v>6930.3647239900547</c:v>
                </c:pt>
                <c:pt idx="7191">
                  <c:v>6820.4750051626979</c:v>
                </c:pt>
                <c:pt idx="7192">
                  <c:v>6835.4886240050073</c:v>
                </c:pt>
                <c:pt idx="7193">
                  <c:v>6502.5684997002882</c:v>
                </c:pt>
                <c:pt idx="7194">
                  <c:v>6708.74881904834</c:v>
                </c:pt>
                <c:pt idx="7195">
                  <c:v>7158.0984114258481</c:v>
                </c:pt>
                <c:pt idx="7196">
                  <c:v>6454.6774354744575</c:v>
                </c:pt>
                <c:pt idx="7197">
                  <c:v>6962.9083850957686</c:v>
                </c:pt>
                <c:pt idx="7198">
                  <c:v>6556.0635357174779</c:v>
                </c:pt>
                <c:pt idx="7199">
                  <c:v>6951.2877725628323</c:v>
                </c:pt>
                <c:pt idx="7200">
                  <c:v>6426.4920656683425</c:v>
                </c:pt>
                <c:pt idx="7201">
                  <c:v>6725.3854088989792</c:v>
                </c:pt>
                <c:pt idx="7202">
                  <c:v>6534.7978503009799</c:v>
                </c:pt>
                <c:pt idx="7203">
                  <c:v>6707.8033105400536</c:v>
                </c:pt>
                <c:pt idx="7204">
                  <c:v>6816.8711642438757</c:v>
                </c:pt>
                <c:pt idx="7205">
                  <c:v>6441.4429666273372</c:v>
                </c:pt>
                <c:pt idx="7206">
                  <c:v>6895.9710232759899</c:v>
                </c:pt>
                <c:pt idx="7207">
                  <c:v>6640.547005882966</c:v>
                </c:pt>
                <c:pt idx="7208">
                  <c:v>6874.9500266806044</c:v>
                </c:pt>
                <c:pt idx="7209">
                  <c:v>6741.603455450856</c:v>
                </c:pt>
                <c:pt idx="7210">
                  <c:v>6960.3056582794243</c:v>
                </c:pt>
                <c:pt idx="7211">
                  <c:v>6614.6867090008373</c:v>
                </c:pt>
                <c:pt idx="7212">
                  <c:v>6757.0709106486102</c:v>
                </c:pt>
                <c:pt idx="7213">
                  <c:v>6505.9454619722846</c:v>
                </c:pt>
                <c:pt idx="7214">
                  <c:v>6598.1804414242388</c:v>
                </c:pt>
                <c:pt idx="7215">
                  <c:v>6497.7866940319564</c:v>
                </c:pt>
                <c:pt idx="7216">
                  <c:v>6460.9155490627963</c:v>
                </c:pt>
                <c:pt idx="7217">
                  <c:v>6274.1385616638991</c:v>
                </c:pt>
                <c:pt idx="7218">
                  <c:v>6835.9593468425483</c:v>
                </c:pt>
                <c:pt idx="7219">
                  <c:v>6520.9022422836597</c:v>
                </c:pt>
                <c:pt idx="7220">
                  <c:v>6410.3963591073589</c:v>
                </c:pt>
                <c:pt idx="7221">
                  <c:v>6755.1470849808538</c:v>
                </c:pt>
                <c:pt idx="7222">
                  <c:v>6439.3322058625936</c:v>
                </c:pt>
                <c:pt idx="7223">
                  <c:v>6805.7127948604821</c:v>
                </c:pt>
                <c:pt idx="7224">
                  <c:v>6425.9071627980002</c:v>
                </c:pt>
                <c:pt idx="7225">
                  <c:v>6571.1325935977939</c:v>
                </c:pt>
                <c:pt idx="7226">
                  <c:v>6330.7346646412543</c:v>
                </c:pt>
                <c:pt idx="7227">
                  <c:v>6653.7083842097318</c:v>
                </c:pt>
                <c:pt idx="7228">
                  <c:v>6989.3689187787722</c:v>
                </c:pt>
                <c:pt idx="7229">
                  <c:v>6947.2361991296566</c:v>
                </c:pt>
                <c:pt idx="7230">
                  <c:v>6405.9692899550373</c:v>
                </c:pt>
                <c:pt idx="7231">
                  <c:v>6575.6354252778656</c:v>
                </c:pt>
                <c:pt idx="7232">
                  <c:v>6723.0996769340936</c:v>
                </c:pt>
                <c:pt idx="7233">
                  <c:v>6470.3615693068223</c:v>
                </c:pt>
                <c:pt idx="7234">
                  <c:v>6712.5210245699545</c:v>
                </c:pt>
                <c:pt idx="7235">
                  <c:v>6488.5557920947595</c:v>
                </c:pt>
                <c:pt idx="7236">
                  <c:v>6206.6869810552953</c:v>
                </c:pt>
                <c:pt idx="7237">
                  <c:v>6677.1920392291713</c:v>
                </c:pt>
                <c:pt idx="7238">
                  <c:v>6022.6991272038604</c:v>
                </c:pt>
                <c:pt idx="7239">
                  <c:v>6194.7827732278029</c:v>
                </c:pt>
                <c:pt idx="7240">
                  <c:v>6073.3221110103477</c:v>
                </c:pt>
                <c:pt idx="7241">
                  <c:v>6024.8942550381289</c:v>
                </c:pt>
                <c:pt idx="7242">
                  <c:v>6157.5802243577555</c:v>
                </c:pt>
                <c:pt idx="7243">
                  <c:v>6383.0280359271464</c:v>
                </c:pt>
                <c:pt idx="7244">
                  <c:v>6095.4202899036609</c:v>
                </c:pt>
                <c:pt idx="7245">
                  <c:v>6051.2184793110137</c:v>
                </c:pt>
                <c:pt idx="7246">
                  <c:v>6108.7048917508928</c:v>
                </c:pt>
                <c:pt idx="7247">
                  <c:v>6679.5434391509598</c:v>
                </c:pt>
                <c:pt idx="7248">
                  <c:v>6199.3771731197021</c:v>
                </c:pt>
                <c:pt idx="7249">
                  <c:v>6171.8448203638636</c:v>
                </c:pt>
                <c:pt idx="7250">
                  <c:v>6408.4842572557482</c:v>
                </c:pt>
                <c:pt idx="7251">
                  <c:v>5674.9276100493407</c:v>
                </c:pt>
                <c:pt idx="7252">
                  <c:v>5454.8790977333465</c:v>
                </c:pt>
                <c:pt idx="7253">
                  <c:v>5234.1671432643061</c:v>
                </c:pt>
                <c:pt idx="7254">
                  <c:v>5180.1802957409409</c:v>
                </c:pt>
                <c:pt idx="7255">
                  <c:v>4955.9022545246999</c:v>
                </c:pt>
                <c:pt idx="7256">
                  <c:v>5133.3243358435338</c:v>
                </c:pt>
                <c:pt idx="7257">
                  <c:v>5244.7469146444537</c:v>
                </c:pt>
                <c:pt idx="7258">
                  <c:v>5469.9398913775285</c:v>
                </c:pt>
                <c:pt idx="7259">
                  <c:v>5288.9250165281073</c:v>
                </c:pt>
                <c:pt idx="7260">
                  <c:v>5221.490210057661</c:v>
                </c:pt>
                <c:pt idx="7261">
                  <c:v>4715.2377438941094</c:v>
                </c:pt>
                <c:pt idx="7262">
                  <c:v>5210.9417481789915</c:v>
                </c:pt>
                <c:pt idx="7263">
                  <c:v>5339.623994236822</c:v>
                </c:pt>
                <c:pt idx="7264">
                  <c:v>5375.7311149512407</c:v>
                </c:pt>
                <c:pt idx="7265">
                  <c:v>5589.2404362992593</c:v>
                </c:pt>
                <c:pt idx="7266">
                  <c:v>5382.119808332448</c:v>
                </c:pt>
                <c:pt idx="7267">
                  <c:v>5719.1322998477563</c:v>
                </c:pt>
                <c:pt idx="7268">
                  <c:v>5414.1392105387868</c:v>
                </c:pt>
                <c:pt idx="7269">
                  <c:v>5536.9709607642499</c:v>
                </c:pt>
                <c:pt idx="7270">
                  <c:v>5495.8228448819655</c:v>
                </c:pt>
                <c:pt idx="7271">
                  <c:v>6126.1389231431522</c:v>
                </c:pt>
                <c:pt idx="7272">
                  <c:v>6096.551430365068</c:v>
                </c:pt>
                <c:pt idx="7273">
                  <c:v>6326.6150931310467</c:v>
                </c:pt>
                <c:pt idx="7274">
                  <c:v>5990.3762489473547</c:v>
                </c:pt>
                <c:pt idx="7275">
                  <c:v>6024.1268811157561</c:v>
                </c:pt>
                <c:pt idx="7276">
                  <c:v>6157.5802243577555</c:v>
                </c:pt>
                <c:pt idx="7277">
                  <c:v>6213.4360195536938</c:v>
                </c:pt>
                <c:pt idx="7278">
                  <c:v>6477.0294640380689</c:v>
                </c:pt>
                <c:pt idx="7279">
                  <c:v>6380.7467535913593</c:v>
                </c:pt>
                <c:pt idx="7280">
                  <c:v>6581.2590907412869</c:v>
                </c:pt>
                <c:pt idx="7281">
                  <c:v>6632.6202292046264</c:v>
                </c:pt>
                <c:pt idx="7282">
                  <c:v>6440.2369588250021</c:v>
                </c:pt>
                <c:pt idx="7283">
                  <c:v>6743.2400945955787</c:v>
                </c:pt>
                <c:pt idx="7284">
                  <c:v>6618.5862425476362</c:v>
                </c:pt>
                <c:pt idx="7285">
                  <c:v>6271.8832998013468</c:v>
                </c:pt>
                <c:pt idx="7286">
                  <c:v>6150.9001113894246</c:v>
                </c:pt>
                <c:pt idx="7287">
                  <c:v>6001.6124150519781</c:v>
                </c:pt>
                <c:pt idx="7288">
                  <c:v>5779.5453531266294</c:v>
                </c:pt>
                <c:pt idx="7289">
                  <c:v>5894.3235827109729</c:v>
                </c:pt>
                <c:pt idx="7290">
                  <c:v>6324.2862777827231</c:v>
                </c:pt>
                <c:pt idx="7291">
                  <c:v>6213.4360195536938</c:v>
                </c:pt>
                <c:pt idx="7292">
                  <c:v>6308.0005700557695</c:v>
                </c:pt>
                <c:pt idx="7293">
                  <c:v>6308.0005700557695</c:v>
                </c:pt>
                <c:pt idx="7294">
                  <c:v>5845.5798942506062</c:v>
                </c:pt>
                <c:pt idx="7295">
                  <c:v>6010.6114575354695</c:v>
                </c:pt>
                <c:pt idx="7296">
                  <c:v>6266.2514682228211</c:v>
                </c:pt>
                <c:pt idx="7297">
                  <c:v>6483.9514071466829</c:v>
                </c:pt>
                <c:pt idx="7298">
                  <c:v>6446.144205806957</c:v>
                </c:pt>
                <c:pt idx="7299">
                  <c:v>6029.2861107188301</c:v>
                </c:pt>
                <c:pt idx="7300">
                  <c:v>6280.9075909361291</c:v>
                </c:pt>
                <c:pt idx="7301">
                  <c:v>6535.1839198660246</c:v>
                </c:pt>
                <c:pt idx="7302">
                  <c:v>6798.8026628124289</c:v>
                </c:pt>
                <c:pt idx="7303">
                  <c:v>6649.2941577858783</c:v>
                </c:pt>
                <c:pt idx="7304">
                  <c:v>6464.6428898027207</c:v>
                </c:pt>
                <c:pt idx="7305">
                  <c:v>6607.8135108575652</c:v>
                </c:pt>
                <c:pt idx="7306">
                  <c:v>6658.0489876798711</c:v>
                </c:pt>
                <c:pt idx="7307">
                  <c:v>6486.5590353344533</c:v>
                </c:pt>
                <c:pt idx="7308">
                  <c:v>6379.5575968850226</c:v>
                </c:pt>
                <c:pt idx="7309">
                  <c:v>6430.7702140239007</c:v>
                </c:pt>
                <c:pt idx="7310">
                  <c:v>6580.1403135149621</c:v>
                </c:pt>
                <c:pt idx="7311">
                  <c:v>6360.4231889576095</c:v>
                </c:pt>
                <c:pt idx="7312">
                  <c:v>6684.3214326336783</c:v>
                </c:pt>
                <c:pt idx="7313">
                  <c:v>6269.7390198614003</c:v>
                </c:pt>
                <c:pt idx="7314">
                  <c:v>6344.2041732332873</c:v>
                </c:pt>
                <c:pt idx="7315">
                  <c:v>6320.0483508655034</c:v>
                </c:pt>
                <c:pt idx="7316">
                  <c:v>6269.6285784449401</c:v>
                </c:pt>
                <c:pt idx="7317">
                  <c:v>6148.6744811692843</c:v>
                </c:pt>
                <c:pt idx="7318">
                  <c:v>6667.7919579645686</c:v>
                </c:pt>
                <c:pt idx="7319">
                  <c:v>6718.5297668082858</c:v>
                </c:pt>
                <c:pt idx="7320">
                  <c:v>6578.9308151411515</c:v>
                </c:pt>
                <c:pt idx="7321">
                  <c:v>6674.8411912144174</c:v>
                </c:pt>
                <c:pt idx="7322">
                  <c:v>6755.0800311916792</c:v>
                </c:pt>
                <c:pt idx="7323">
                  <c:v>6738.507996456261</c:v>
                </c:pt>
                <c:pt idx="7324">
                  <c:v>6593.6673222637201</c:v>
                </c:pt>
                <c:pt idx="7325">
                  <c:v>6944.9004702914963</c:v>
                </c:pt>
                <c:pt idx="7326">
                  <c:v>6926.2334838464394</c:v>
                </c:pt>
                <c:pt idx="7327">
                  <c:v>6590.399714594404</c:v>
                </c:pt>
                <c:pt idx="7328">
                  <c:v>6470.8489465534685</c:v>
                </c:pt>
                <c:pt idx="7329">
                  <c:v>6477.058973909805</c:v>
                </c:pt>
                <c:pt idx="7330">
                  <c:v>7091.9427665751937</c:v>
                </c:pt>
                <c:pt idx="7331">
                  <c:v>6673.6583102260765</c:v>
                </c:pt>
                <c:pt idx="7332">
                  <c:v>6668.3973610507592</c:v>
                </c:pt>
                <c:pt idx="7333">
                  <c:v>6926.2334838464394</c:v>
                </c:pt>
                <c:pt idx="7334">
                  <c:v>6417.3125488693604</c:v>
                </c:pt>
                <c:pt idx="7335">
                  <c:v>6159.8080029990988</c:v>
                </c:pt>
                <c:pt idx="7336">
                  <c:v>5883.2217707464524</c:v>
                </c:pt>
                <c:pt idx="7337">
                  <c:v>6448.5028388629016</c:v>
                </c:pt>
                <c:pt idx="7338">
                  <c:v>6719.6017423669946</c:v>
                </c:pt>
                <c:pt idx="7339">
                  <c:v>6784.9964341897812</c:v>
                </c:pt>
                <c:pt idx="7340">
                  <c:v>6586.0510511157026</c:v>
                </c:pt>
                <c:pt idx="7341">
                  <c:v>6695.3427506035314</c:v>
                </c:pt>
                <c:pt idx="7342">
                  <c:v>6560.239372238977</c:v>
                </c:pt>
                <c:pt idx="7343">
                  <c:v>6537.2941997148373</c:v>
                </c:pt>
                <c:pt idx="7344">
                  <c:v>6415.1372252242918</c:v>
                </c:pt>
                <c:pt idx="7345">
                  <c:v>6421.3115628424302</c:v>
                </c:pt>
                <c:pt idx="7346">
                  <c:v>6969.4293186437853</c:v>
                </c:pt>
                <c:pt idx="7347">
                  <c:v>6926.5287568539161</c:v>
                </c:pt>
                <c:pt idx="7348">
                  <c:v>6475.8054582229161</c:v>
                </c:pt>
                <c:pt idx="7349">
                  <c:v>7089.6592173494391</c:v>
                </c:pt>
                <c:pt idx="7350">
                  <c:v>6439.3322058625936</c:v>
                </c:pt>
                <c:pt idx="7351">
                  <c:v>6424.3537031973028</c:v>
                </c:pt>
                <c:pt idx="7352">
                  <c:v>6482.2561770765224</c:v>
                </c:pt>
                <c:pt idx="7353">
                  <c:v>6996.4551936369289</c:v>
                </c:pt>
                <c:pt idx="7354">
                  <c:v>6386.3759782782217</c:v>
                </c:pt>
                <c:pt idx="7355">
                  <c:v>6493.016892307236</c:v>
                </c:pt>
                <c:pt idx="7356">
                  <c:v>6407.2638774437874</c:v>
                </c:pt>
                <c:pt idx="7357">
                  <c:v>6589.1562615383546</c:v>
                </c:pt>
                <c:pt idx="7358">
                  <c:v>6530.6995760701475</c:v>
                </c:pt>
                <c:pt idx="7359">
                  <c:v>6674.8411912144174</c:v>
                </c:pt>
                <c:pt idx="7360">
                  <c:v>6824.025062970064</c:v>
                </c:pt>
                <c:pt idx="7361">
                  <c:v>6263.196684020797</c:v>
                </c:pt>
                <c:pt idx="7362">
                  <c:v>6211.0217640306519</c:v>
                </c:pt>
                <c:pt idx="7363">
                  <c:v>6527.8475813666882</c:v>
                </c:pt>
                <c:pt idx="7364">
                  <c:v>6551.034325949443</c:v>
                </c:pt>
                <c:pt idx="7365">
                  <c:v>6433.3539131389052</c:v>
                </c:pt>
                <c:pt idx="7366">
                  <c:v>6513.9618313028996</c:v>
                </c:pt>
                <c:pt idx="7367">
                  <c:v>6419.602537862469</c:v>
                </c:pt>
                <c:pt idx="7368">
                  <c:v>6102.0601807036828</c:v>
                </c:pt>
                <c:pt idx="7369">
                  <c:v>6611.5766789760692</c:v>
                </c:pt>
                <c:pt idx="7370">
                  <c:v>6417.3125488693604</c:v>
                </c:pt>
                <c:pt idx="7371">
                  <c:v>6312.6507730164931</c:v>
                </c:pt>
                <c:pt idx="7372">
                  <c:v>5785.9439215783677</c:v>
                </c:pt>
                <c:pt idx="7373">
                  <c:v>5744.5311640025711</c:v>
                </c:pt>
                <c:pt idx="7374">
                  <c:v>5724.8979732434818</c:v>
                </c:pt>
                <c:pt idx="7375">
                  <c:v>6399.0922446955447</c:v>
                </c:pt>
                <c:pt idx="7376">
                  <c:v>6373.3115354208876</c:v>
                </c:pt>
                <c:pt idx="7377">
                  <c:v>6105.6451040899055</c:v>
                </c:pt>
                <c:pt idx="7378">
                  <c:v>5744.5311640025711</c:v>
                </c:pt>
                <c:pt idx="7379">
                  <c:v>5768.0768917430705</c:v>
                </c:pt>
                <c:pt idx="7380">
                  <c:v>5198.8938002931018</c:v>
                </c:pt>
                <c:pt idx="7381">
                  <c:v>5302.1241099887829</c:v>
                </c:pt>
                <c:pt idx="7382">
                  <c:v>5875.8327036687751</c:v>
                </c:pt>
                <c:pt idx="7383">
                  <c:v>5887.1338277138366</c:v>
                </c:pt>
                <c:pt idx="7384">
                  <c:v>5803.8478096364697</c:v>
                </c:pt>
                <c:pt idx="7385">
                  <c:v>5741.3453730797191</c:v>
                </c:pt>
                <c:pt idx="7386">
                  <c:v>5799.3683800866002</c:v>
                </c:pt>
                <c:pt idx="7387">
                  <c:v>5830.1270853191636</c:v>
                </c:pt>
                <c:pt idx="7388">
                  <c:v>5757.6448635691759</c:v>
                </c:pt>
                <c:pt idx="7389">
                  <c:v>6155.821989799284</c:v>
                </c:pt>
                <c:pt idx="7390">
                  <c:v>5728.0106407735575</c:v>
                </c:pt>
                <c:pt idx="7391">
                  <c:v>5768.5881795682799</c:v>
                </c:pt>
                <c:pt idx="7392">
                  <c:v>5565.2429497007815</c:v>
                </c:pt>
                <c:pt idx="7393">
                  <c:v>5768.0768917430705</c:v>
                </c:pt>
                <c:pt idx="7394">
                  <c:v>5764.2091907525573</c:v>
                </c:pt>
                <c:pt idx="7395">
                  <c:v>5903.215081275288</c:v>
                </c:pt>
                <c:pt idx="7396">
                  <c:v>6240.8290381983461</c:v>
                </c:pt>
                <c:pt idx="7397">
                  <c:v>6450.8620471951936</c:v>
                </c:pt>
                <c:pt idx="7398">
                  <c:v>6130.88876392764</c:v>
                </c:pt>
                <c:pt idx="7399">
                  <c:v>6260.6150967851008</c:v>
                </c:pt>
                <c:pt idx="7400">
                  <c:v>6454.0177750379444</c:v>
                </c:pt>
                <c:pt idx="7401">
                  <c:v>6476.851327151754</c:v>
                </c:pt>
                <c:pt idx="7402">
                  <c:v>6415.0231045281698</c:v>
                </c:pt>
                <c:pt idx="7403">
                  <c:v>6174.1360633130125</c:v>
                </c:pt>
                <c:pt idx="7404">
                  <c:v>6199.3771731197021</c:v>
                </c:pt>
                <c:pt idx="7405">
                  <c:v>6114.7478161280487</c:v>
                </c:pt>
                <c:pt idx="7406">
                  <c:v>6424.942384165056</c:v>
                </c:pt>
                <c:pt idx="7407">
                  <c:v>6256.1115973077704</c:v>
                </c:pt>
                <c:pt idx="7408">
                  <c:v>6665.4433169301647</c:v>
                </c:pt>
                <c:pt idx="7409">
                  <c:v>6781.1766590376265</c:v>
                </c:pt>
                <c:pt idx="7410">
                  <c:v>6679.5434391509598</c:v>
                </c:pt>
                <c:pt idx="7411">
                  <c:v>6560.3243756078318</c:v>
                </c:pt>
                <c:pt idx="7412">
                  <c:v>6483.9514071466829</c:v>
                </c:pt>
                <c:pt idx="7413">
                  <c:v>6401.2978725437133</c:v>
                </c:pt>
                <c:pt idx="7414">
                  <c:v>6752.7109360421682</c:v>
                </c:pt>
                <c:pt idx="7415">
                  <c:v>6775.8026733350744</c:v>
                </c:pt>
                <c:pt idx="7416">
                  <c:v>6949.5724516151158</c:v>
                </c:pt>
                <c:pt idx="7417">
                  <c:v>6953.5415133123588</c:v>
                </c:pt>
                <c:pt idx="7418">
                  <c:v>6424.3537031973028</c:v>
                </c:pt>
                <c:pt idx="7419">
                  <c:v>6696.9212791035061</c:v>
                </c:pt>
                <c:pt idx="7420">
                  <c:v>6583.238172040933</c:v>
                </c:pt>
                <c:pt idx="7421">
                  <c:v>6930.3647239900547</c:v>
                </c:pt>
                <c:pt idx="7422">
                  <c:v>7175.8201242349305</c:v>
                </c:pt>
                <c:pt idx="7423">
                  <c:v>6980.3065864548198</c:v>
                </c:pt>
                <c:pt idx="7424">
                  <c:v>7005.5120924404828</c:v>
                </c:pt>
                <c:pt idx="7425">
                  <c:v>6799.1732212864345</c:v>
                </c:pt>
                <c:pt idx="7426">
                  <c:v>7038.7386485937905</c:v>
                </c:pt>
                <c:pt idx="7427">
                  <c:v>6613.9925754418218</c:v>
                </c:pt>
                <c:pt idx="7428">
                  <c:v>6546.403759331909</c:v>
                </c:pt>
                <c:pt idx="7429">
                  <c:v>6331.020654582594</c:v>
                </c:pt>
                <c:pt idx="7430">
                  <c:v>6410.3963591073589</c:v>
                </c:pt>
                <c:pt idx="7431">
                  <c:v>6638.8912209240525</c:v>
                </c:pt>
                <c:pt idx="7432">
                  <c:v>6629.8299511731166</c:v>
                </c:pt>
                <c:pt idx="7433">
                  <c:v>6729.0504427544729</c:v>
                </c:pt>
                <c:pt idx="7434">
                  <c:v>6838.3478720993726</c:v>
                </c:pt>
                <c:pt idx="7435">
                  <c:v>6909.9273354860916</c:v>
                </c:pt>
                <c:pt idx="7436">
                  <c:v>6383.8148924382458</c:v>
                </c:pt>
                <c:pt idx="7437">
                  <c:v>7017.5518240928241</c:v>
                </c:pt>
                <c:pt idx="7438">
                  <c:v>6958.9226992039139</c:v>
                </c:pt>
                <c:pt idx="7439">
                  <c:v>6536.1788402991087</c:v>
                </c:pt>
                <c:pt idx="7440">
                  <c:v>6633.9916786112017</c:v>
                </c:pt>
                <c:pt idx="7441">
                  <c:v>7016.8442029802727</c:v>
                </c:pt>
                <c:pt idx="7442">
                  <c:v>6452.2426830388749</c:v>
                </c:pt>
                <c:pt idx="7443">
                  <c:v>6991.7146069521086</c:v>
                </c:pt>
                <c:pt idx="7444">
                  <c:v>6536.1788402991087</c:v>
                </c:pt>
                <c:pt idx="7445">
                  <c:v>6774.7769505526321</c:v>
                </c:pt>
                <c:pt idx="7446">
                  <c:v>6658.0489876798711</c:v>
                </c:pt>
                <c:pt idx="7447">
                  <c:v>6553.4970353421377</c:v>
                </c:pt>
                <c:pt idx="7448">
                  <c:v>6961.2615708063086</c:v>
                </c:pt>
                <c:pt idx="7449">
                  <c:v>7017.5518240928241</c:v>
                </c:pt>
                <c:pt idx="7450">
                  <c:v>6895.9710232759899</c:v>
                </c:pt>
                <c:pt idx="7451">
                  <c:v>6863.4794027272237</c:v>
                </c:pt>
                <c:pt idx="7452">
                  <c:v>6785.9287097821625</c:v>
                </c:pt>
                <c:pt idx="7453">
                  <c:v>6235.8725747861617</c:v>
                </c:pt>
                <c:pt idx="7454">
                  <c:v>6009.5395562024542</c:v>
                </c:pt>
                <c:pt idx="7455">
                  <c:v>6283.1650154709987</c:v>
                </c:pt>
                <c:pt idx="7456">
                  <c:v>6332.9652999559203</c:v>
                </c:pt>
                <c:pt idx="7457">
                  <c:v>6009.5395562024542</c:v>
                </c:pt>
                <c:pt idx="7458">
                  <c:v>6292.2001225584982</c:v>
                </c:pt>
                <c:pt idx="7459">
                  <c:v>6385.3098619431776</c:v>
                </c:pt>
                <c:pt idx="7460">
                  <c:v>6024.8942550381289</c:v>
                </c:pt>
                <c:pt idx="7461">
                  <c:v>6389.8751452751021</c:v>
                </c:pt>
                <c:pt idx="7462">
                  <c:v>6008.3608541673593</c:v>
                </c:pt>
                <c:pt idx="7463">
                  <c:v>6422.5895000145392</c:v>
                </c:pt>
                <c:pt idx="7464">
                  <c:v>6117.5720076657753</c:v>
                </c:pt>
                <c:pt idx="7465">
                  <c:v>6319.6303616915948</c:v>
                </c:pt>
                <c:pt idx="7466">
                  <c:v>5836.7463787164788</c:v>
                </c:pt>
                <c:pt idx="7467">
                  <c:v>5650.6360193035734</c:v>
                </c:pt>
                <c:pt idx="7468">
                  <c:v>5652.8369940980974</c:v>
                </c:pt>
                <c:pt idx="7469">
                  <c:v>5839.7663123354605</c:v>
                </c:pt>
                <c:pt idx="7470">
                  <c:v>5871.3163067076493</c:v>
                </c:pt>
                <c:pt idx="7471">
                  <c:v>5735.7997691751652</c:v>
                </c:pt>
                <c:pt idx="7472">
                  <c:v>6479.2174442717524</c:v>
                </c:pt>
                <c:pt idx="7473">
                  <c:v>6415.534294310828</c:v>
                </c:pt>
                <c:pt idx="7474">
                  <c:v>6046.8748764380143</c:v>
                </c:pt>
                <c:pt idx="7475">
                  <c:v>5902.9797318570008</c:v>
                </c:pt>
                <c:pt idx="7476">
                  <c:v>5947.8067234074388</c:v>
                </c:pt>
                <c:pt idx="7477">
                  <c:v>6203.9738440940573</c:v>
                </c:pt>
                <c:pt idx="7478">
                  <c:v>5779.5453531266294</c:v>
                </c:pt>
                <c:pt idx="7479">
                  <c:v>5812.5001068410329</c:v>
                </c:pt>
                <c:pt idx="7480">
                  <c:v>5988.1306999582548</c:v>
                </c:pt>
                <c:pt idx="7481">
                  <c:v>6079.945946951394</c:v>
                </c:pt>
                <c:pt idx="7482">
                  <c:v>5819.1060540514463</c:v>
                </c:pt>
                <c:pt idx="7483">
                  <c:v>6280.1473023224771</c:v>
                </c:pt>
                <c:pt idx="7484">
                  <c:v>5994.2109676220762</c:v>
                </c:pt>
                <c:pt idx="7485">
                  <c:v>6434.3596672173799</c:v>
                </c:pt>
                <c:pt idx="7486">
                  <c:v>6312.6507730164931</c:v>
                </c:pt>
                <c:pt idx="7487">
                  <c:v>5896.5456197255517</c:v>
                </c:pt>
                <c:pt idx="7488">
                  <c:v>6321.6240324162654</c:v>
                </c:pt>
                <c:pt idx="7489">
                  <c:v>6217.5277220538555</c:v>
                </c:pt>
                <c:pt idx="7490">
                  <c:v>6968.2813298450155</c:v>
                </c:pt>
                <c:pt idx="7491">
                  <c:v>6407.2638774437874</c:v>
                </c:pt>
                <c:pt idx="7492">
                  <c:v>6962.5613476833832</c:v>
                </c:pt>
                <c:pt idx="7493">
                  <c:v>7026.1147027737507</c:v>
                </c:pt>
                <c:pt idx="7494">
                  <c:v>6721.010948301674</c:v>
                </c:pt>
                <c:pt idx="7495">
                  <c:v>6735.3356395097107</c:v>
                </c:pt>
                <c:pt idx="7496">
                  <c:v>6676.1227422715465</c:v>
                </c:pt>
                <c:pt idx="7497">
                  <c:v>7127.1556658266572</c:v>
                </c:pt>
                <c:pt idx="7498">
                  <c:v>6881.780799934113</c:v>
                </c:pt>
                <c:pt idx="7499">
                  <c:v>6737.3836839836777</c:v>
                </c:pt>
                <c:pt idx="7500">
                  <c:v>6969.4293186437853</c:v>
                </c:pt>
                <c:pt idx="7501">
                  <c:v>6928.7771431456695</c:v>
                </c:pt>
                <c:pt idx="7502">
                  <c:v>6450.1775248288886</c:v>
                </c:pt>
                <c:pt idx="7503">
                  <c:v>6866.0060338390413</c:v>
                </c:pt>
                <c:pt idx="7504">
                  <c:v>6879.424934346689</c:v>
                </c:pt>
                <c:pt idx="7505">
                  <c:v>6789.5964316157178</c:v>
                </c:pt>
                <c:pt idx="7506">
                  <c:v>6405.9692899550373</c:v>
                </c:pt>
                <c:pt idx="7507">
                  <c:v>6503.8365859566575</c:v>
                </c:pt>
                <c:pt idx="7508">
                  <c:v>6634.9611539698099</c:v>
                </c:pt>
                <c:pt idx="7509">
                  <c:v>6276.2859100602182</c:v>
                </c:pt>
                <c:pt idx="7510">
                  <c:v>6388.2813957979051</c:v>
                </c:pt>
                <c:pt idx="7511">
                  <c:v>6516.2747541708677</c:v>
                </c:pt>
                <c:pt idx="7512">
                  <c:v>6534.7978503009799</c:v>
                </c:pt>
                <c:pt idx="7513">
                  <c:v>6353.4137490422618</c:v>
                </c:pt>
                <c:pt idx="7514">
                  <c:v>6616.2491711558996</c:v>
                </c:pt>
                <c:pt idx="7515">
                  <c:v>6382.6783114401587</c:v>
                </c:pt>
                <c:pt idx="7516">
                  <c:v>6224.6869831705362</c:v>
                </c:pt>
                <c:pt idx="7517">
                  <c:v>6144.3941053620711</c:v>
                </c:pt>
                <c:pt idx="7518">
                  <c:v>5582.6888396850454</c:v>
                </c:pt>
                <c:pt idx="7519">
                  <c:v>5892.1021039971492</c:v>
                </c:pt>
                <c:pt idx="7520">
                  <c:v>6298.9821340833269</c:v>
                </c:pt>
                <c:pt idx="7521">
                  <c:v>6137.5543829233702</c:v>
                </c:pt>
                <c:pt idx="7522">
                  <c:v>5994.2109676220762</c:v>
                </c:pt>
                <c:pt idx="7523">
                  <c:v>6090.9963730883837</c:v>
                </c:pt>
                <c:pt idx="7524">
                  <c:v>6548.7131847193677</c:v>
                </c:pt>
                <c:pt idx="7525">
                  <c:v>6831.1839650055617</c:v>
                </c:pt>
                <c:pt idx="7526">
                  <c:v>6311.2796412587759</c:v>
                </c:pt>
                <c:pt idx="7527">
                  <c:v>6591.4115346259869</c:v>
                </c:pt>
                <c:pt idx="7528">
                  <c:v>6620.8939693096845</c:v>
                </c:pt>
                <c:pt idx="7529">
                  <c:v>6814.7285739774852</c:v>
                </c:pt>
                <c:pt idx="7530">
                  <c:v>6969.3313398768541</c:v>
                </c:pt>
                <c:pt idx="7531">
                  <c:v>6915.2941211392263</c:v>
                </c:pt>
                <c:pt idx="7532">
                  <c:v>6553.9762821401155</c:v>
                </c:pt>
                <c:pt idx="7533">
                  <c:v>6826.4712809676548</c:v>
                </c:pt>
                <c:pt idx="7534">
                  <c:v>6311.2796412587759</c:v>
                </c:pt>
                <c:pt idx="7535">
                  <c:v>6051.2774062080061</c:v>
                </c:pt>
                <c:pt idx="7536">
                  <c:v>6261.0169172129745</c:v>
                </c:pt>
                <c:pt idx="7537">
                  <c:v>6643.4249502604898</c:v>
                </c:pt>
                <c:pt idx="7538">
                  <c:v>6512.7827148081842</c:v>
                </c:pt>
                <c:pt idx="7539">
                  <c:v>6470.3615693068223</c:v>
                </c:pt>
                <c:pt idx="7540">
                  <c:v>6439.2220346965614</c:v>
                </c:pt>
                <c:pt idx="7541">
                  <c:v>7001.1026078568811</c:v>
                </c:pt>
                <c:pt idx="7542">
                  <c:v>6682.0450148648524</c:v>
                </c:pt>
                <c:pt idx="7543">
                  <c:v>6764.3221561693153</c:v>
                </c:pt>
                <c:pt idx="7544">
                  <c:v>6627.5659227517517</c:v>
                </c:pt>
                <c:pt idx="7545">
                  <c:v>6620.7769301878798</c:v>
                </c:pt>
                <c:pt idx="7546">
                  <c:v>6914.5836205960259</c:v>
                </c:pt>
                <c:pt idx="7547">
                  <c:v>6609.4722480606724</c:v>
                </c:pt>
                <c:pt idx="7548">
                  <c:v>6812.6276075125879</c:v>
                </c:pt>
                <c:pt idx="7549">
                  <c:v>6566.6318180052149</c:v>
                </c:pt>
                <c:pt idx="7550">
                  <c:v>6937.8964250739809</c:v>
                </c:pt>
                <c:pt idx="7551">
                  <c:v>6949.034518845343</c:v>
                </c:pt>
                <c:pt idx="7552">
                  <c:v>6655.8595602105052</c:v>
                </c:pt>
                <c:pt idx="7553">
                  <c:v>6847.271935297561</c:v>
                </c:pt>
                <c:pt idx="7554">
                  <c:v>6865.796840885283</c:v>
                </c:pt>
                <c:pt idx="7555">
                  <c:v>6428.6309025929959</c:v>
                </c:pt>
                <c:pt idx="7556">
                  <c:v>7041.0953691038858</c:v>
                </c:pt>
                <c:pt idx="7557">
                  <c:v>6616.5319002926453</c:v>
                </c:pt>
                <c:pt idx="7558">
                  <c:v>6593.7099169070452</c:v>
                </c:pt>
                <c:pt idx="7559">
                  <c:v>6989.0165447976351</c:v>
                </c:pt>
                <c:pt idx="7560">
                  <c:v>6579.0525804494173</c:v>
                </c:pt>
                <c:pt idx="7561">
                  <c:v>6854.8097271547458</c:v>
                </c:pt>
                <c:pt idx="7562">
                  <c:v>6518.5607210615035</c:v>
                </c:pt>
                <c:pt idx="7563">
                  <c:v>6542.658205296224</c:v>
                </c:pt>
                <c:pt idx="7564">
                  <c:v>6637.5168732462043</c:v>
                </c:pt>
                <c:pt idx="7565">
                  <c:v>7034.8627175857073</c:v>
                </c:pt>
                <c:pt idx="7566">
                  <c:v>6616.7868317629154</c:v>
                </c:pt>
                <c:pt idx="7567">
                  <c:v>6536.6342748462584</c:v>
                </c:pt>
                <c:pt idx="7568">
                  <c:v>7098.5030797501604</c:v>
                </c:pt>
                <c:pt idx="7569">
                  <c:v>6756.379911088693</c:v>
                </c:pt>
                <c:pt idx="7570">
                  <c:v>6655.8595602105052</c:v>
                </c:pt>
                <c:pt idx="7571">
                  <c:v>6452.5552867213637</c:v>
                </c:pt>
                <c:pt idx="7572">
                  <c:v>6778.1003344458341</c:v>
                </c:pt>
                <c:pt idx="7573">
                  <c:v>6637.3026294760211</c:v>
                </c:pt>
                <c:pt idx="7574">
                  <c:v>6199.9999540117924</c:v>
                </c:pt>
                <c:pt idx="7575">
                  <c:v>6002.9669652180191</c:v>
                </c:pt>
                <c:pt idx="7576">
                  <c:v>6095.4202899036609</c:v>
                </c:pt>
                <c:pt idx="7577">
                  <c:v>6226.2093978621724</c:v>
                </c:pt>
                <c:pt idx="7578">
                  <c:v>6219.6973839124039</c:v>
                </c:pt>
                <c:pt idx="7579">
                  <c:v>6239.2470587275166</c:v>
                </c:pt>
                <c:pt idx="7580">
                  <c:v>6810.322149796948</c:v>
                </c:pt>
                <c:pt idx="7581">
                  <c:v>6629.8299511731166</c:v>
                </c:pt>
                <c:pt idx="7582">
                  <c:v>6843.1265916135735</c:v>
                </c:pt>
                <c:pt idx="7583">
                  <c:v>6526.2172841359597</c:v>
                </c:pt>
                <c:pt idx="7584">
                  <c:v>6891.3230986807439</c:v>
                </c:pt>
                <c:pt idx="7585">
                  <c:v>6312.5607735356753</c:v>
                </c:pt>
                <c:pt idx="7586">
                  <c:v>6697.9907973864456</c:v>
                </c:pt>
                <c:pt idx="7587">
                  <c:v>6734.5335174745114</c:v>
                </c:pt>
                <c:pt idx="7588">
                  <c:v>6679.5434391509598</c:v>
                </c:pt>
                <c:pt idx="7589">
                  <c:v>6217.5277220538555</c:v>
                </c:pt>
                <c:pt idx="7590">
                  <c:v>6244.8622984029353</c:v>
                </c:pt>
                <c:pt idx="7591">
                  <c:v>6620.9238642269693</c:v>
                </c:pt>
                <c:pt idx="7592">
                  <c:v>6658.400703066698</c:v>
                </c:pt>
                <c:pt idx="7593">
                  <c:v>6408.1825696625092</c:v>
                </c:pt>
                <c:pt idx="7594">
                  <c:v>6315.6629815174874</c:v>
                </c:pt>
                <c:pt idx="7595">
                  <c:v>6276.2859100602182</c:v>
                </c:pt>
                <c:pt idx="7596">
                  <c:v>6408.1580387683198</c:v>
                </c:pt>
                <c:pt idx="7597">
                  <c:v>6560.3243756078318</c:v>
                </c:pt>
                <c:pt idx="7598">
                  <c:v>6320.0483508655034</c:v>
                </c:pt>
                <c:pt idx="7599">
                  <c:v>6660.7476895460068</c:v>
                </c:pt>
                <c:pt idx="7600">
                  <c:v>6530.163789830498</c:v>
                </c:pt>
                <c:pt idx="7601">
                  <c:v>6634.9611539698099</c:v>
                </c:pt>
                <c:pt idx="7602">
                  <c:v>6412.7342047741186</c:v>
                </c:pt>
                <c:pt idx="7603">
                  <c:v>6309.0887318911855</c:v>
                </c:pt>
                <c:pt idx="7604">
                  <c:v>6355.204409208809</c:v>
                </c:pt>
                <c:pt idx="7605">
                  <c:v>6546.3925918335472</c:v>
                </c:pt>
                <c:pt idx="7606">
                  <c:v>6269.7390198614003</c:v>
                </c:pt>
                <c:pt idx="7607">
                  <c:v>6217.9190179520001</c:v>
                </c:pt>
                <c:pt idx="7608">
                  <c:v>6456.3164872714988</c:v>
                </c:pt>
                <c:pt idx="7609">
                  <c:v>6333.604969228837</c:v>
                </c:pt>
                <c:pt idx="7610">
                  <c:v>6110.9208669016343</c:v>
                </c:pt>
                <c:pt idx="7611">
                  <c:v>6826.410807638933</c:v>
                </c:pt>
                <c:pt idx="7612">
                  <c:v>6434.7817024535016</c:v>
                </c:pt>
                <c:pt idx="7613">
                  <c:v>6707.1140526112158</c:v>
                </c:pt>
                <c:pt idx="7614">
                  <c:v>6437.0016133248473</c:v>
                </c:pt>
                <c:pt idx="7615">
                  <c:v>6632.0944951423362</c:v>
                </c:pt>
                <c:pt idx="7616">
                  <c:v>6700.2708350829962</c:v>
                </c:pt>
                <c:pt idx="7617">
                  <c:v>6725.3854088989792</c:v>
                </c:pt>
                <c:pt idx="7618">
                  <c:v>6320.0483508655034</c:v>
                </c:pt>
                <c:pt idx="7619">
                  <c:v>6527.8475813666882</c:v>
                </c:pt>
                <c:pt idx="7620">
                  <c:v>6483.9514071466829</c:v>
                </c:pt>
                <c:pt idx="7621">
                  <c:v>6024.1268811157561</c:v>
                </c:pt>
                <c:pt idx="7622">
                  <c:v>5528.2911907544412</c:v>
                </c:pt>
                <c:pt idx="7623">
                  <c:v>5056.481521027099</c:v>
                </c:pt>
                <c:pt idx="7624">
                  <c:v>5956.7519131218851</c:v>
                </c:pt>
                <c:pt idx="7625">
                  <c:v>5900.9913689375608</c:v>
                </c:pt>
                <c:pt idx="7626">
                  <c:v>6178.7202502784512</c:v>
                </c:pt>
                <c:pt idx="7627">
                  <c:v>6243.137321631325</c:v>
                </c:pt>
                <c:pt idx="7628">
                  <c:v>6356.9417364048295</c:v>
                </c:pt>
                <c:pt idx="7629">
                  <c:v>6408.4842572557482</c:v>
                </c:pt>
                <c:pt idx="7630">
                  <c:v>6486.3192530419155</c:v>
                </c:pt>
                <c:pt idx="7631">
                  <c:v>6266.2514682228211</c:v>
                </c:pt>
                <c:pt idx="7632">
                  <c:v>6094.2794236442151</c:v>
                </c:pt>
                <c:pt idx="7633">
                  <c:v>6112.4712905311235</c:v>
                </c:pt>
                <c:pt idx="7634">
                  <c:v>6153.1262786176985</c:v>
                </c:pt>
                <c:pt idx="7635">
                  <c:v>6253.8606576805323</c:v>
                </c:pt>
                <c:pt idx="7636">
                  <c:v>6108.7048917508928</c:v>
                </c:pt>
                <c:pt idx="7637">
                  <c:v>6446.144205806957</c:v>
                </c:pt>
                <c:pt idx="7638">
                  <c:v>6204.4764881018145</c:v>
                </c:pt>
                <c:pt idx="7639">
                  <c:v>6055.6820723505325</c:v>
                </c:pt>
                <c:pt idx="7640">
                  <c:v>6363.9539279079318</c:v>
                </c:pt>
                <c:pt idx="7641">
                  <c:v>6119.3025629175472</c:v>
                </c:pt>
                <c:pt idx="7642">
                  <c:v>6060.0888753838071</c:v>
                </c:pt>
                <c:pt idx="7643">
                  <c:v>6479.3336367180173</c:v>
                </c:pt>
                <c:pt idx="7644">
                  <c:v>5909.8895700571102</c:v>
                </c:pt>
                <c:pt idx="7645">
                  <c:v>5405.588321026733</c:v>
                </c:pt>
                <c:pt idx="7646">
                  <c:v>5110.3984389376237</c:v>
                </c:pt>
                <c:pt idx="7647">
                  <c:v>4597.7630434175944</c:v>
                </c:pt>
                <c:pt idx="7648">
                  <c:v>4713.2656662350646</c:v>
                </c:pt>
                <c:pt idx="7649">
                  <c:v>4856.6656689583178</c:v>
                </c:pt>
                <c:pt idx="7650">
                  <c:v>4411.2605230988265</c:v>
                </c:pt>
                <c:pt idx="7651">
                  <c:v>4432.1519346917366</c:v>
                </c:pt>
                <c:pt idx="7652">
                  <c:v>4388.5448792572379</c:v>
                </c:pt>
                <c:pt idx="7653">
                  <c:v>4526.0151986962119</c:v>
                </c:pt>
                <c:pt idx="7654">
                  <c:v>4362.1420158790643</c:v>
                </c:pt>
                <c:pt idx="7655">
                  <c:v>3775.237754106161</c:v>
                </c:pt>
                <c:pt idx="7656">
                  <c:v>4096.6901242723643</c:v>
                </c:pt>
                <c:pt idx="7657">
                  <c:v>4094.885414992465</c:v>
                </c:pt>
                <c:pt idx="7658">
                  <c:v>3461.0801060717195</c:v>
                </c:pt>
                <c:pt idx="7659">
                  <c:v>2991.2611547228553</c:v>
                </c:pt>
                <c:pt idx="7660">
                  <c:v>3106.7718415054624</c:v>
                </c:pt>
                <c:pt idx="7661">
                  <c:v>3821.6118610251888</c:v>
                </c:pt>
                <c:pt idx="7662">
                  <c:v>4377.2163594257163</c:v>
                </c:pt>
                <c:pt idx="7663">
                  <c:v>4897.0088029562166</c:v>
                </c:pt>
                <c:pt idx="7664">
                  <c:v>4909.155160725697</c:v>
                </c:pt>
                <c:pt idx="7665">
                  <c:v>5299.4607206385608</c:v>
                </c:pt>
                <c:pt idx="7666">
                  <c:v>5939.3056593882602</c:v>
                </c:pt>
                <c:pt idx="7667">
                  <c:v>5500.1445926617134</c:v>
                </c:pt>
                <c:pt idx="7668">
                  <c:v>5513.1234287761145</c:v>
                </c:pt>
                <c:pt idx="7669">
                  <c:v>5182.2573527714385</c:v>
                </c:pt>
                <c:pt idx="7670">
                  <c:v>5133.3243358435338</c:v>
                </c:pt>
                <c:pt idx="7671">
                  <c:v>5554.3577468625936</c:v>
                </c:pt>
                <c:pt idx="7672">
                  <c:v>5803.8478096364697</c:v>
                </c:pt>
                <c:pt idx="7673">
                  <c:v>5781.7384515170261</c:v>
                </c:pt>
                <c:pt idx="7674">
                  <c:v>5836.7463787164788</c:v>
                </c:pt>
                <c:pt idx="7675">
                  <c:v>5794.9086935028618</c:v>
                </c:pt>
                <c:pt idx="7676">
                  <c:v>5232.2734341671321</c:v>
                </c:pt>
                <c:pt idx="7677">
                  <c:v>5052.3498462858379</c:v>
                </c:pt>
                <c:pt idx="7678">
                  <c:v>5329.8987803807322</c:v>
                </c:pt>
                <c:pt idx="7679">
                  <c:v>5365.0945309495519</c:v>
                </c:pt>
                <c:pt idx="7680">
                  <c:v>5209.3096389255452</c:v>
                </c:pt>
                <c:pt idx="7681">
                  <c:v>5299.4607206385608</c:v>
                </c:pt>
                <c:pt idx="7682">
                  <c:v>5244.827537299725</c:v>
                </c:pt>
                <c:pt idx="7683">
                  <c:v>4919.2924548027422</c:v>
                </c:pt>
                <c:pt idx="7684">
                  <c:v>4943.6788782114127</c:v>
                </c:pt>
                <c:pt idx="7685">
                  <c:v>5073.0307451333611</c:v>
                </c:pt>
                <c:pt idx="7686">
                  <c:v>4705.3828542119136</c:v>
                </c:pt>
                <c:pt idx="7687">
                  <c:v>5240.5132969976876</c:v>
                </c:pt>
                <c:pt idx="7688">
                  <c:v>5170.9871636769603</c:v>
                </c:pt>
                <c:pt idx="7689">
                  <c:v>5091.6917387413541</c:v>
                </c:pt>
                <c:pt idx="7690">
                  <c:v>5257.4017055902214</c:v>
                </c:pt>
                <c:pt idx="7691">
                  <c:v>5163.5838156425343</c:v>
                </c:pt>
                <c:pt idx="7692">
                  <c:v>5137.5000333091011</c:v>
                </c:pt>
                <c:pt idx="7693">
                  <c:v>5439.8459748308487</c:v>
                </c:pt>
                <c:pt idx="7694">
                  <c:v>5589.2404362992593</c:v>
                </c:pt>
                <c:pt idx="7695">
                  <c:v>5777.0058017565289</c:v>
                </c:pt>
                <c:pt idx="7696">
                  <c:v>5934.4057369613738</c:v>
                </c:pt>
                <c:pt idx="7697">
                  <c:v>6439.0717575957678</c:v>
                </c:pt>
                <c:pt idx="7698">
                  <c:v>6494.8986532830722</c:v>
                </c:pt>
                <c:pt idx="7699">
                  <c:v>6566.6318180052149</c:v>
                </c:pt>
                <c:pt idx="7700">
                  <c:v>6616.5319002926453</c:v>
                </c:pt>
                <c:pt idx="7701">
                  <c:v>6697.9907973864456</c:v>
                </c:pt>
                <c:pt idx="7702">
                  <c:v>7041.0953691038858</c:v>
                </c:pt>
                <c:pt idx="7703">
                  <c:v>6351.9313033119861</c:v>
                </c:pt>
                <c:pt idx="7704">
                  <c:v>6366.7970676397726</c:v>
                </c:pt>
                <c:pt idx="7705">
                  <c:v>6652.5569610687071</c:v>
                </c:pt>
                <c:pt idx="7706">
                  <c:v>6431.6109271604737</c:v>
                </c:pt>
                <c:pt idx="7707">
                  <c:v>6623.0757225772795</c:v>
                </c:pt>
                <c:pt idx="7708">
                  <c:v>6588.2251436546449</c:v>
                </c:pt>
                <c:pt idx="7709">
                  <c:v>6663.8522761036938</c:v>
                </c:pt>
                <c:pt idx="7710">
                  <c:v>6788.3055674522566</c:v>
                </c:pt>
                <c:pt idx="7711">
                  <c:v>6479.2769818593215</c:v>
                </c:pt>
                <c:pt idx="7712">
                  <c:v>6769.3062392946658</c:v>
                </c:pt>
                <c:pt idx="7713">
                  <c:v>6781.1766590376265</c:v>
                </c:pt>
                <c:pt idx="7714">
                  <c:v>6826.410807638933</c:v>
                </c:pt>
                <c:pt idx="7715">
                  <c:v>6731.414001019758</c:v>
                </c:pt>
                <c:pt idx="7716">
                  <c:v>6410.445849542426</c:v>
                </c:pt>
                <c:pt idx="7717">
                  <c:v>6346.4032041229866</c:v>
                </c:pt>
                <c:pt idx="7718">
                  <c:v>6521.7370435939283</c:v>
                </c:pt>
                <c:pt idx="7719">
                  <c:v>6233.6264927181428</c:v>
                </c:pt>
                <c:pt idx="7720">
                  <c:v>6293.7665617263638</c:v>
                </c:pt>
                <c:pt idx="7721">
                  <c:v>6488.711178327967</c:v>
                </c:pt>
                <c:pt idx="7722">
                  <c:v>6658.0489876798711</c:v>
                </c:pt>
                <c:pt idx="7723">
                  <c:v>6375.3021945148894</c:v>
                </c:pt>
                <c:pt idx="7724">
                  <c:v>6282.8373562019242</c:v>
                </c:pt>
                <c:pt idx="7725">
                  <c:v>6774.0527434383057</c:v>
                </c:pt>
                <c:pt idx="7726">
                  <c:v>6833.4001449399775</c:v>
                </c:pt>
                <c:pt idx="7727">
                  <c:v>6693.1451545322525</c:v>
                </c:pt>
                <c:pt idx="7728">
                  <c:v>6881.6631161752603</c:v>
                </c:pt>
                <c:pt idx="7729">
                  <c:v>6435.7337545524342</c:v>
                </c:pt>
                <c:pt idx="7730">
                  <c:v>6861.2774870836665</c:v>
                </c:pt>
                <c:pt idx="7731">
                  <c:v>6462.6428941841859</c:v>
                </c:pt>
                <c:pt idx="7732">
                  <c:v>6893.6046759024639</c:v>
                </c:pt>
                <c:pt idx="7733">
                  <c:v>6895.7634247414535</c:v>
                </c:pt>
                <c:pt idx="7734">
                  <c:v>6426.8498766322709</c:v>
                </c:pt>
                <c:pt idx="7735">
                  <c:v>6679.9974047674723</c:v>
                </c:pt>
                <c:pt idx="7736">
                  <c:v>6724.4834997506077</c:v>
                </c:pt>
                <c:pt idx="7737">
                  <c:v>6402.8004262509212</c:v>
                </c:pt>
                <c:pt idx="7738">
                  <c:v>6866.0060338390413</c:v>
                </c:pt>
                <c:pt idx="7739">
                  <c:v>6830.3076339290965</c:v>
                </c:pt>
                <c:pt idx="7740">
                  <c:v>6852.6045944876923</c:v>
                </c:pt>
                <c:pt idx="7741">
                  <c:v>6534.0162135910605</c:v>
                </c:pt>
                <c:pt idx="7742">
                  <c:v>7036.3824540199839</c:v>
                </c:pt>
                <c:pt idx="7743">
                  <c:v>7075.96821524385</c:v>
                </c:pt>
                <c:pt idx="7744">
                  <c:v>6848.1413263293662</c:v>
                </c:pt>
                <c:pt idx="7745">
                  <c:v>6467.2111588031612</c:v>
                </c:pt>
                <c:pt idx="7746">
                  <c:v>6351.9313033119861</c:v>
                </c:pt>
                <c:pt idx="7747">
                  <c:v>6652.4986002029873</c:v>
                </c:pt>
                <c:pt idx="7748">
                  <c:v>6306.8983296198448</c:v>
                </c:pt>
                <c:pt idx="7749">
                  <c:v>6726.6874378213342</c:v>
                </c:pt>
                <c:pt idx="7750">
                  <c:v>6606.9063871692506</c:v>
                </c:pt>
                <c:pt idx="7751">
                  <c:v>6293.7665617263638</c:v>
                </c:pt>
                <c:pt idx="7752">
                  <c:v>6389.8751452751021</c:v>
                </c:pt>
                <c:pt idx="7753">
                  <c:v>6271.8832998013468</c:v>
                </c:pt>
                <c:pt idx="7754">
                  <c:v>6583.5879155925668</c:v>
                </c:pt>
                <c:pt idx="7755">
                  <c:v>6434.7817024535016</c:v>
                </c:pt>
                <c:pt idx="7756">
                  <c:v>6847.271935297561</c:v>
                </c:pt>
                <c:pt idx="7757">
                  <c:v>6535.2109319804431</c:v>
                </c:pt>
                <c:pt idx="7758">
                  <c:v>7045.8079433773455</c:v>
                </c:pt>
                <c:pt idx="7759">
                  <c:v>6943.36999218459</c:v>
                </c:pt>
                <c:pt idx="7760">
                  <c:v>6859.1259419481667</c:v>
                </c:pt>
                <c:pt idx="7761">
                  <c:v>6679.9974047674723</c:v>
                </c:pt>
                <c:pt idx="7762">
                  <c:v>6435.7337545524342</c:v>
                </c:pt>
                <c:pt idx="7763">
                  <c:v>6441.921298599751</c:v>
                </c:pt>
                <c:pt idx="7764">
                  <c:v>6759.2824764975194</c:v>
                </c:pt>
                <c:pt idx="7765">
                  <c:v>6846.22611595534</c:v>
                </c:pt>
                <c:pt idx="7766">
                  <c:v>6991.1951658994103</c:v>
                </c:pt>
                <c:pt idx="7767">
                  <c:v>7004.2764008663107</c:v>
                </c:pt>
                <c:pt idx="7768">
                  <c:v>6431.6109271604737</c:v>
                </c:pt>
                <c:pt idx="7769">
                  <c:v>6631.5001389029412</c:v>
                </c:pt>
                <c:pt idx="7770">
                  <c:v>6906.3151643026295</c:v>
                </c:pt>
                <c:pt idx="7771">
                  <c:v>6960.3056582794243</c:v>
                </c:pt>
                <c:pt idx="7772">
                  <c:v>6649.2941577858783</c:v>
                </c:pt>
                <c:pt idx="7773">
                  <c:v>6551.3305900587393</c:v>
                </c:pt>
                <c:pt idx="7774">
                  <c:v>6977.6483472946884</c:v>
                </c:pt>
                <c:pt idx="7775">
                  <c:v>6551.034325949443</c:v>
                </c:pt>
                <c:pt idx="7776">
                  <c:v>6224.0382217578735</c:v>
                </c:pt>
                <c:pt idx="7777">
                  <c:v>6616.2491711558996</c:v>
                </c:pt>
                <c:pt idx="7778">
                  <c:v>6256.1115973077704</c:v>
                </c:pt>
                <c:pt idx="7779">
                  <c:v>6073.3221110103477</c:v>
                </c:pt>
                <c:pt idx="7780">
                  <c:v>6097.6330513619423</c:v>
                </c:pt>
                <c:pt idx="7781">
                  <c:v>6442.532397900055</c:v>
                </c:pt>
                <c:pt idx="7782">
                  <c:v>6241.4217701261177</c:v>
                </c:pt>
                <c:pt idx="7783">
                  <c:v>6344.3201238739948</c:v>
                </c:pt>
                <c:pt idx="7784">
                  <c:v>6795.4394704311962</c:v>
                </c:pt>
                <c:pt idx="7785">
                  <c:v>6355.6885122677249</c:v>
                </c:pt>
                <c:pt idx="7786">
                  <c:v>6242.6140580674819</c:v>
                </c:pt>
                <c:pt idx="7787">
                  <c:v>6319.3574049611952</c:v>
                </c:pt>
                <c:pt idx="7788">
                  <c:v>6086.5745973096336</c:v>
                </c:pt>
                <c:pt idx="7789">
                  <c:v>6269.6285784449401</c:v>
                </c:pt>
                <c:pt idx="7790">
                  <c:v>6292.2001225584982</c:v>
                </c:pt>
                <c:pt idx="7791">
                  <c:v>6044.6744125307678</c:v>
                </c:pt>
                <c:pt idx="7792">
                  <c:v>6845.516786000504</c:v>
                </c:pt>
                <c:pt idx="7793">
                  <c:v>6579.531643377517</c:v>
                </c:pt>
                <c:pt idx="7794">
                  <c:v>7041.0953691038858</c:v>
                </c:pt>
                <c:pt idx="7795">
                  <c:v>7048.1686868388124</c:v>
                </c:pt>
                <c:pt idx="7796">
                  <c:v>6757.4496803858874</c:v>
                </c:pt>
                <c:pt idx="7797">
                  <c:v>6274.1031071896577</c:v>
                </c:pt>
                <c:pt idx="7798">
                  <c:v>6700.2708350829962</c:v>
                </c:pt>
                <c:pt idx="7799">
                  <c:v>6291.5797074854227</c:v>
                </c:pt>
                <c:pt idx="7800">
                  <c:v>6443.6644091758699</c:v>
                </c:pt>
                <c:pt idx="7801">
                  <c:v>6553.4970353421377</c:v>
                </c:pt>
                <c:pt idx="7802">
                  <c:v>6540.5055251809808</c:v>
                </c:pt>
                <c:pt idx="7803">
                  <c:v>6826.4712809676548</c:v>
                </c:pt>
                <c:pt idx="7804">
                  <c:v>6337.0886969522044</c:v>
                </c:pt>
                <c:pt idx="7805">
                  <c:v>6677.4937299618023</c:v>
                </c:pt>
                <c:pt idx="7806">
                  <c:v>6313.4710577813139</c:v>
                </c:pt>
                <c:pt idx="7807">
                  <c:v>6361.8106502699238</c:v>
                </c:pt>
                <c:pt idx="7808">
                  <c:v>6660.7476895460068</c:v>
                </c:pt>
                <c:pt idx="7809">
                  <c:v>6405.9692899550373</c:v>
                </c:pt>
                <c:pt idx="7810">
                  <c:v>6757.4400744673885</c:v>
                </c:pt>
                <c:pt idx="7811">
                  <c:v>6705.4452826812103</c:v>
                </c:pt>
                <c:pt idx="7812">
                  <c:v>6720.8144629234248</c:v>
                </c:pt>
                <c:pt idx="7813">
                  <c:v>6335.413129440768</c:v>
                </c:pt>
                <c:pt idx="7814">
                  <c:v>6437.9420650496468</c:v>
                </c:pt>
                <c:pt idx="7815">
                  <c:v>6455.5821899694301</c:v>
                </c:pt>
                <c:pt idx="7816">
                  <c:v>6238.1191963238753</c:v>
                </c:pt>
                <c:pt idx="7817">
                  <c:v>6018.31047122361</c:v>
                </c:pt>
                <c:pt idx="7818">
                  <c:v>6802.5783697234465</c:v>
                </c:pt>
                <c:pt idx="7819">
                  <c:v>6586.9015029421271</c:v>
                </c:pt>
                <c:pt idx="7820">
                  <c:v>6357.4059811554826</c:v>
                </c:pt>
                <c:pt idx="7821">
                  <c:v>6762.1906411675191</c:v>
                </c:pt>
                <c:pt idx="7822">
                  <c:v>6623.2620362586576</c:v>
                </c:pt>
                <c:pt idx="7823">
                  <c:v>6075.5295214967509</c:v>
                </c:pt>
                <c:pt idx="7824">
                  <c:v>6176.4278732611592</c:v>
                </c:pt>
                <c:pt idx="7825">
                  <c:v>6396.7456762390229</c:v>
                </c:pt>
                <c:pt idx="7826">
                  <c:v>6240.8290381983461</c:v>
                </c:pt>
                <c:pt idx="7827">
                  <c:v>5661.9398595975326</c:v>
                </c:pt>
                <c:pt idx="7828">
                  <c:v>6055.7416273580802</c:v>
                </c:pt>
                <c:pt idx="7829">
                  <c:v>5999.3640587760119</c:v>
                </c:pt>
                <c:pt idx="7830">
                  <c:v>5732.4532548265324</c:v>
                </c:pt>
                <c:pt idx="7831">
                  <c:v>5407.7251987148866</c:v>
                </c:pt>
                <c:pt idx="7832">
                  <c:v>5257.4614470910346</c:v>
                </c:pt>
                <c:pt idx="7833">
                  <c:v>4597.8838502972694</c:v>
                </c:pt>
                <c:pt idx="7834">
                  <c:v>4619.2387597373408</c:v>
                </c:pt>
                <c:pt idx="7835">
                  <c:v>4566.6446177708376</c:v>
                </c:pt>
                <c:pt idx="7836">
                  <c:v>4337.7200890178383</c:v>
                </c:pt>
                <c:pt idx="7837">
                  <c:v>4582.3853784748535</c:v>
                </c:pt>
                <c:pt idx="7838">
                  <c:v>4670.0189562319456</c:v>
                </c:pt>
                <c:pt idx="7839">
                  <c:v>4636.7828314784911</c:v>
                </c:pt>
                <c:pt idx="7840">
                  <c:v>4642.6365333384656</c:v>
                </c:pt>
                <c:pt idx="7841">
                  <c:v>5093.7680028473951</c:v>
                </c:pt>
                <c:pt idx="7842">
                  <c:v>5244.827537299725</c:v>
                </c:pt>
                <c:pt idx="7843">
                  <c:v>5238.5479785900779</c:v>
                </c:pt>
                <c:pt idx="7844">
                  <c:v>5959.8043314514862</c:v>
                </c:pt>
                <c:pt idx="7845">
                  <c:v>5737.9817878314034</c:v>
                </c:pt>
                <c:pt idx="7846">
                  <c:v>5731.4373915430297</c:v>
                </c:pt>
                <c:pt idx="7847">
                  <c:v>5657.6150171164654</c:v>
                </c:pt>
                <c:pt idx="7848">
                  <c:v>5889.8811835139295</c:v>
                </c:pt>
                <c:pt idx="7849">
                  <c:v>6256.9989758559159</c:v>
                </c:pt>
                <c:pt idx="7850">
                  <c:v>5903.215081275288</c:v>
                </c:pt>
                <c:pt idx="7851">
                  <c:v>5874.3503646960608</c:v>
                </c:pt>
                <c:pt idx="7852">
                  <c:v>5854.4223179050286</c:v>
                </c:pt>
                <c:pt idx="7853">
                  <c:v>6033.680100180949</c:v>
                </c:pt>
                <c:pt idx="7854">
                  <c:v>6465.5167943848764</c:v>
                </c:pt>
                <c:pt idx="7855">
                  <c:v>6740.8737686979048</c:v>
                </c:pt>
                <c:pt idx="7856">
                  <c:v>6434.3596672173799</c:v>
                </c:pt>
                <c:pt idx="7857">
                  <c:v>6432.0044843464602</c:v>
                </c:pt>
                <c:pt idx="7858">
                  <c:v>6076.1236875634604</c:v>
                </c:pt>
                <c:pt idx="7859">
                  <c:v>5970.1865070426948</c:v>
                </c:pt>
                <c:pt idx="7860">
                  <c:v>5821.3091481928968</c:v>
                </c:pt>
                <c:pt idx="7861">
                  <c:v>5748.9001823201961</c:v>
                </c:pt>
                <c:pt idx="7862">
                  <c:v>5905.2457509231981</c:v>
                </c:pt>
                <c:pt idx="7863">
                  <c:v>5764.2091907525573</c:v>
                </c:pt>
                <c:pt idx="7864">
                  <c:v>6110.1953300392233</c:v>
                </c:pt>
                <c:pt idx="7865">
                  <c:v>6224.6475578474083</c:v>
                </c:pt>
                <c:pt idx="7866">
                  <c:v>6738.507996456261</c:v>
                </c:pt>
                <c:pt idx="7867">
                  <c:v>6847.9075368936956</c:v>
                </c:pt>
                <c:pt idx="7868">
                  <c:v>6135.3319733916969</c:v>
                </c:pt>
                <c:pt idx="7869">
                  <c:v>6443.7861479572184</c:v>
                </c:pt>
                <c:pt idx="7870">
                  <c:v>6185.6007844466385</c:v>
                </c:pt>
                <c:pt idx="7871">
                  <c:v>5799.3032145696534</c:v>
                </c:pt>
                <c:pt idx="7872">
                  <c:v>6266.2514682228211</c:v>
                </c:pt>
                <c:pt idx="7873">
                  <c:v>6126.1389231431522</c:v>
                </c:pt>
                <c:pt idx="7874">
                  <c:v>6523.2168076580529</c:v>
                </c:pt>
                <c:pt idx="7875">
                  <c:v>6816.8711642438757</c:v>
                </c:pt>
                <c:pt idx="7876">
                  <c:v>6625.600758707491</c:v>
                </c:pt>
                <c:pt idx="7877">
                  <c:v>6335.2351799701501</c:v>
                </c:pt>
                <c:pt idx="7878">
                  <c:v>6733.7781126819673</c:v>
                </c:pt>
                <c:pt idx="7879">
                  <c:v>6693.4322738604706</c:v>
                </c:pt>
                <c:pt idx="7880">
                  <c:v>6898.2957690784015</c:v>
                </c:pt>
                <c:pt idx="7881">
                  <c:v>6826.4712809676548</c:v>
                </c:pt>
                <c:pt idx="7882">
                  <c:v>6267.557735286322</c:v>
                </c:pt>
                <c:pt idx="7883">
                  <c:v>6368.6315858817061</c:v>
                </c:pt>
                <c:pt idx="7884">
                  <c:v>5961.227869287758</c:v>
                </c:pt>
                <c:pt idx="7885">
                  <c:v>6053.4797716939456</c:v>
                </c:pt>
                <c:pt idx="7886">
                  <c:v>6087.466790464131</c:v>
                </c:pt>
                <c:pt idx="7887">
                  <c:v>5755.4578625048471</c:v>
                </c:pt>
                <c:pt idx="7888">
                  <c:v>6420.2371903687681</c:v>
                </c:pt>
                <c:pt idx="7889">
                  <c:v>6513.9618313028996</c:v>
                </c:pt>
                <c:pt idx="7890">
                  <c:v>6064.497815826051</c:v>
                </c:pt>
                <c:pt idx="7891">
                  <c:v>6104.2745487166903</c:v>
                </c:pt>
                <c:pt idx="7892">
                  <c:v>6348.8658510409641</c:v>
                </c:pt>
                <c:pt idx="7893">
                  <c:v>6387.365139042613</c:v>
                </c:pt>
                <c:pt idx="7894">
                  <c:v>5786.1263125377245</c:v>
                </c:pt>
                <c:pt idx="7895">
                  <c:v>6203.9738440940573</c:v>
                </c:pt>
                <c:pt idx="7896">
                  <c:v>5790.5163930126118</c:v>
                </c:pt>
                <c:pt idx="7897">
                  <c:v>5907.6641817649115</c:v>
                </c:pt>
                <c:pt idx="7898">
                  <c:v>6399.0922446955447</c:v>
                </c:pt>
                <c:pt idx="7899">
                  <c:v>6335.9360715128605</c:v>
                </c:pt>
                <c:pt idx="7900">
                  <c:v>6562.6482595308344</c:v>
                </c:pt>
                <c:pt idx="7901">
                  <c:v>6062.2930783964184</c:v>
                </c:pt>
                <c:pt idx="7902">
                  <c:v>6319.3574049611952</c:v>
                </c:pt>
                <c:pt idx="7903">
                  <c:v>6738.507996456261</c:v>
                </c:pt>
                <c:pt idx="7904">
                  <c:v>6757.4496803858874</c:v>
                </c:pt>
                <c:pt idx="7905">
                  <c:v>6530.6995760701475</c:v>
                </c:pt>
                <c:pt idx="7906">
                  <c:v>6566.6318180052149</c:v>
                </c:pt>
                <c:pt idx="7907">
                  <c:v>6782.6972148144969</c:v>
                </c:pt>
                <c:pt idx="7908">
                  <c:v>6388.2813957979051</c:v>
                </c:pt>
                <c:pt idx="7909">
                  <c:v>6677.1920392291713</c:v>
                </c:pt>
                <c:pt idx="7910">
                  <c:v>6269.6285784449401</c:v>
                </c:pt>
                <c:pt idx="7911">
                  <c:v>6364.7929948465144</c:v>
                </c:pt>
                <c:pt idx="7912">
                  <c:v>6029.2861107188301</c:v>
                </c:pt>
                <c:pt idx="7913">
                  <c:v>6672.4908950419212</c:v>
                </c:pt>
                <c:pt idx="7914">
                  <c:v>6493.1701494841909</c:v>
                </c:pt>
                <c:pt idx="7915">
                  <c:v>6287.1029164730944</c:v>
                </c:pt>
                <c:pt idx="7916">
                  <c:v>6204.4764881018145</c:v>
                </c:pt>
                <c:pt idx="7917">
                  <c:v>6465.0293819205981</c:v>
                </c:pt>
                <c:pt idx="7918">
                  <c:v>5830.1270853191636</c:v>
                </c:pt>
                <c:pt idx="7919">
                  <c:v>5360.8438290231943</c:v>
                </c:pt>
                <c:pt idx="7920">
                  <c:v>5319.2047651532039</c:v>
                </c:pt>
                <c:pt idx="7921">
                  <c:v>5543.4867470532308</c:v>
                </c:pt>
                <c:pt idx="7922">
                  <c:v>5608.925976784144</c:v>
                </c:pt>
                <c:pt idx="7923">
                  <c:v>5624.2688685798448</c:v>
                </c:pt>
                <c:pt idx="7924">
                  <c:v>5369.347479250242</c:v>
                </c:pt>
                <c:pt idx="7925">
                  <c:v>5362.9688992266692</c:v>
                </c:pt>
                <c:pt idx="7926">
                  <c:v>5812.8135873673818</c:v>
                </c:pt>
                <c:pt idx="7927">
                  <c:v>5878.0917704274616</c:v>
                </c:pt>
                <c:pt idx="7928">
                  <c:v>5573.9613443829512</c:v>
                </c:pt>
                <c:pt idx="7929">
                  <c:v>5414.1392105387868</c:v>
                </c:pt>
                <c:pt idx="7930">
                  <c:v>5322.6885006172979</c:v>
                </c:pt>
                <c:pt idx="7931">
                  <c:v>5159.4402418274412</c:v>
                </c:pt>
                <c:pt idx="7932">
                  <c:v>5213.4798665907074</c:v>
                </c:pt>
                <c:pt idx="7933">
                  <c:v>5029.6658605158618</c:v>
                </c:pt>
                <c:pt idx="7934">
                  <c:v>4701.4447462945218</c:v>
                </c:pt>
                <c:pt idx="7935">
                  <c:v>4556.9489848805624</c:v>
                </c:pt>
                <c:pt idx="7936">
                  <c:v>4642.6365333384656</c:v>
                </c:pt>
                <c:pt idx="7937">
                  <c:v>5143.7678244443941</c:v>
                </c:pt>
                <c:pt idx="7938">
                  <c:v>5839.7663123354605</c:v>
                </c:pt>
                <c:pt idx="7939">
                  <c:v>5345.9840539113611</c:v>
                </c:pt>
                <c:pt idx="7940">
                  <c:v>5925.6660242700727</c:v>
                </c:pt>
                <c:pt idx="7941">
                  <c:v>5348.1051955559469</c:v>
                </c:pt>
                <c:pt idx="7942">
                  <c:v>5435.5558756793407</c:v>
                </c:pt>
                <c:pt idx="7943">
                  <c:v>5641.8378332330831</c:v>
                </c:pt>
                <c:pt idx="7944">
                  <c:v>5783.7085279437524</c:v>
                </c:pt>
                <c:pt idx="7945">
                  <c:v>5320.574085188915</c:v>
                </c:pt>
                <c:pt idx="7946">
                  <c:v>5229.9392217051854</c:v>
                </c:pt>
                <c:pt idx="7947">
                  <c:v>5905.4393521943548</c:v>
                </c:pt>
                <c:pt idx="7948">
                  <c:v>6171.8448203638636</c:v>
                </c:pt>
                <c:pt idx="7949">
                  <c:v>6217.7774891235968</c:v>
                </c:pt>
                <c:pt idx="7950">
                  <c:v>6126.4477001641144</c:v>
                </c:pt>
                <c:pt idx="7951">
                  <c:v>6616.2491711558996</c:v>
                </c:pt>
                <c:pt idx="7952">
                  <c:v>5974.6691897541068</c:v>
                </c:pt>
                <c:pt idx="7953">
                  <c:v>6007.3481597649898</c:v>
                </c:pt>
                <c:pt idx="7954">
                  <c:v>6432.0044843464602</c:v>
                </c:pt>
                <c:pt idx="7955">
                  <c:v>5867.7026659328021</c:v>
                </c:pt>
                <c:pt idx="7956">
                  <c:v>5825.7170045036401</c:v>
                </c:pt>
                <c:pt idx="7957">
                  <c:v>5781.7384515170261</c:v>
                </c:pt>
                <c:pt idx="7958">
                  <c:v>6259.3112444858371</c:v>
                </c:pt>
                <c:pt idx="7959">
                  <c:v>5923.2536368928968</c:v>
                </c:pt>
                <c:pt idx="7960">
                  <c:v>6060.2670288105255</c:v>
                </c:pt>
                <c:pt idx="7961">
                  <c:v>6342.9328101012652</c:v>
                </c:pt>
                <c:pt idx="7962">
                  <c:v>6238.1191963238753</c:v>
                </c:pt>
                <c:pt idx="7963">
                  <c:v>6206.7155629586377</c:v>
                </c:pt>
                <c:pt idx="7964">
                  <c:v>6268.5660156513786</c:v>
                </c:pt>
                <c:pt idx="7965">
                  <c:v>5648.971940291568</c:v>
                </c:pt>
                <c:pt idx="7966">
                  <c:v>5426.9824452799685</c:v>
                </c:pt>
                <c:pt idx="7967">
                  <c:v>5210.9417481789915</c:v>
                </c:pt>
                <c:pt idx="7968">
                  <c:v>5305.7888540405902</c:v>
                </c:pt>
                <c:pt idx="7969">
                  <c:v>5236.4559067383661</c:v>
                </c:pt>
                <c:pt idx="7970">
                  <c:v>5217.6523192672475</c:v>
                </c:pt>
                <c:pt idx="7971">
                  <c:v>5739.1214820625764</c:v>
                </c:pt>
                <c:pt idx="7972">
                  <c:v>5725.7901947558512</c:v>
                </c:pt>
                <c:pt idx="7973">
                  <c:v>5853.2738620671907</c:v>
                </c:pt>
                <c:pt idx="7974">
                  <c:v>5733.6183037690907</c:v>
                </c:pt>
                <c:pt idx="7975">
                  <c:v>6280.1473023224771</c:v>
                </c:pt>
                <c:pt idx="7976">
                  <c:v>6178.7202502784512</c:v>
                </c:pt>
                <c:pt idx="7977">
                  <c:v>6410.8336954300612</c:v>
                </c:pt>
                <c:pt idx="7978">
                  <c:v>6231.6015940975576</c:v>
                </c:pt>
                <c:pt idx="7979">
                  <c:v>6450.8620471951936</c:v>
                </c:pt>
                <c:pt idx="7980">
                  <c:v>5891.658331546475</c:v>
                </c:pt>
                <c:pt idx="7981">
                  <c:v>6053.4797716939456</c:v>
                </c:pt>
                <c:pt idx="7982">
                  <c:v>6064.7946842295332</c:v>
                </c:pt>
                <c:pt idx="7983">
                  <c:v>6033.1484099530471</c:v>
                </c:pt>
                <c:pt idx="7984">
                  <c:v>6467.3926191514774</c:v>
                </c:pt>
                <c:pt idx="7985">
                  <c:v>6321.6240324162654</c:v>
                </c:pt>
                <c:pt idx="7986">
                  <c:v>6289.422595302176</c:v>
                </c:pt>
                <c:pt idx="7987">
                  <c:v>6160.3971081478694</c:v>
                </c:pt>
                <c:pt idx="7988">
                  <c:v>6119.7901265737155</c:v>
                </c:pt>
                <c:pt idx="7989">
                  <c:v>6303.5061814092678</c:v>
                </c:pt>
                <c:pt idx="7990">
                  <c:v>6033.680100180949</c:v>
                </c:pt>
                <c:pt idx="7991">
                  <c:v>6222.3832500395201</c:v>
                </c:pt>
                <c:pt idx="7992">
                  <c:v>6289.422595302176</c:v>
                </c:pt>
                <c:pt idx="7993">
                  <c:v>6021.8729050050206</c:v>
                </c:pt>
                <c:pt idx="7994">
                  <c:v>5834.5393912006402</c:v>
                </c:pt>
                <c:pt idx="7995">
                  <c:v>5882.6116408719699</c:v>
                </c:pt>
                <c:pt idx="7996">
                  <c:v>5873.5742157868963</c:v>
                </c:pt>
                <c:pt idx="7997">
                  <c:v>5182.2573527714385</c:v>
                </c:pt>
                <c:pt idx="7998">
                  <c:v>5839.7663123354605</c:v>
                </c:pt>
                <c:pt idx="7999">
                  <c:v>5606.7364155947662</c:v>
                </c:pt>
                <c:pt idx="8000">
                  <c:v>6347.6001629752836</c:v>
                </c:pt>
                <c:pt idx="8001">
                  <c:v>6171.8448203638636</c:v>
                </c:pt>
                <c:pt idx="8002">
                  <c:v>5916.5690879649874</c:v>
                </c:pt>
                <c:pt idx="8003">
                  <c:v>5777.3528093893337</c:v>
                </c:pt>
                <c:pt idx="8004">
                  <c:v>5896.1851529633059</c:v>
                </c:pt>
                <c:pt idx="8005">
                  <c:v>5611.1161079490985</c:v>
                </c:pt>
                <c:pt idx="8006">
                  <c:v>5696.9765950581241</c:v>
                </c:pt>
                <c:pt idx="8007">
                  <c:v>5626.4629916507874</c:v>
                </c:pt>
                <c:pt idx="8008">
                  <c:v>5954.5147754713316</c:v>
                </c:pt>
                <c:pt idx="8009">
                  <c:v>6527.8475813666882</c:v>
                </c:pt>
                <c:pt idx="8010">
                  <c:v>6493.1701494841909</c:v>
                </c:pt>
                <c:pt idx="8011">
                  <c:v>6044.4379811479375</c:v>
                </c:pt>
                <c:pt idx="8012">
                  <c:v>5902.9797318570008</c:v>
                </c:pt>
                <c:pt idx="8013">
                  <c:v>5830.1270853191636</c:v>
                </c:pt>
                <c:pt idx="8014">
                  <c:v>5921.0248947977916</c:v>
                </c:pt>
                <c:pt idx="8015">
                  <c:v>6335.9360715128605</c:v>
                </c:pt>
                <c:pt idx="8016">
                  <c:v>6588.2472133076571</c:v>
                </c:pt>
                <c:pt idx="8017">
                  <c:v>6340.5999918789257</c:v>
                </c:pt>
                <c:pt idx="8018">
                  <c:v>6188.818040234929</c:v>
                </c:pt>
                <c:pt idx="8019">
                  <c:v>6620.9238642269693</c:v>
                </c:pt>
                <c:pt idx="8020">
                  <c:v>6750.3423948725831</c:v>
                </c:pt>
                <c:pt idx="8021">
                  <c:v>6771.6792141174155</c:v>
                </c:pt>
                <c:pt idx="8022">
                  <c:v>6641.987232970655</c:v>
                </c:pt>
                <c:pt idx="8023">
                  <c:v>6333.2166381407478</c:v>
                </c:pt>
                <c:pt idx="8024">
                  <c:v>6532.4805461203368</c:v>
                </c:pt>
                <c:pt idx="8025">
                  <c:v>6278.4692191466538</c:v>
                </c:pt>
                <c:pt idx="8026">
                  <c:v>6630.2798551156966</c:v>
                </c:pt>
                <c:pt idx="8027">
                  <c:v>6684.2478949747428</c:v>
                </c:pt>
                <c:pt idx="8028">
                  <c:v>6247.9489362175482</c:v>
                </c:pt>
                <c:pt idx="8029">
                  <c:v>6444.8283823395759</c:v>
                </c:pt>
                <c:pt idx="8030">
                  <c:v>6170.9549565100288</c:v>
                </c:pt>
                <c:pt idx="8031">
                  <c:v>6335.9360715128605</c:v>
                </c:pt>
                <c:pt idx="8032">
                  <c:v>6271.8832998013468</c:v>
                </c:pt>
                <c:pt idx="8033">
                  <c:v>6217.5277220538555</c:v>
                </c:pt>
                <c:pt idx="8034">
                  <c:v>6211.0217640306519</c:v>
                </c:pt>
                <c:pt idx="8035">
                  <c:v>6394.910535424161</c:v>
                </c:pt>
                <c:pt idx="8036">
                  <c:v>6583.5879155925668</c:v>
                </c:pt>
                <c:pt idx="8037">
                  <c:v>6576.6030887273801</c:v>
                </c:pt>
                <c:pt idx="8038">
                  <c:v>6688.9545592039904</c:v>
                </c:pt>
                <c:pt idx="8039">
                  <c:v>6321.6240324162654</c:v>
                </c:pt>
                <c:pt idx="8040">
                  <c:v>6634.9611539698099</c:v>
                </c:pt>
                <c:pt idx="8041">
                  <c:v>6357.9638183961033</c:v>
                </c:pt>
                <c:pt idx="8042">
                  <c:v>6460.9155490627963</c:v>
                </c:pt>
                <c:pt idx="8043">
                  <c:v>6502.4054262562895</c:v>
                </c:pt>
                <c:pt idx="8044">
                  <c:v>6113.1373778945108</c:v>
                </c:pt>
                <c:pt idx="8045">
                  <c:v>6380.3357576423614</c:v>
                </c:pt>
                <c:pt idx="8046">
                  <c:v>6122.0087815828983</c:v>
                </c:pt>
                <c:pt idx="8047">
                  <c:v>6353.4137490422618</c:v>
                </c:pt>
                <c:pt idx="8048">
                  <c:v>6287.1029164730944</c:v>
                </c:pt>
                <c:pt idx="8049">
                  <c:v>6254.6872767502855</c:v>
                </c:pt>
                <c:pt idx="8050">
                  <c:v>6044.4379811479375</c:v>
                </c:pt>
                <c:pt idx="8051">
                  <c:v>6287.1029164730944</c:v>
                </c:pt>
                <c:pt idx="8052">
                  <c:v>5578.3239541597986</c:v>
                </c:pt>
                <c:pt idx="8053">
                  <c:v>4955.9022545246999</c:v>
                </c:pt>
                <c:pt idx="8054">
                  <c:v>5210.9417481789915</c:v>
                </c:pt>
                <c:pt idx="8055">
                  <c:v>5517.4542403840251</c:v>
                </c:pt>
                <c:pt idx="8056">
                  <c:v>5573.9613443829512</c:v>
                </c:pt>
                <c:pt idx="8057">
                  <c:v>5756.9286982870253</c:v>
                </c:pt>
                <c:pt idx="8058">
                  <c:v>5700.9626649975489</c:v>
                </c:pt>
                <c:pt idx="8059">
                  <c:v>5950.6879975352758</c:v>
                </c:pt>
                <c:pt idx="8060">
                  <c:v>5412.0006433967346</c:v>
                </c:pt>
                <c:pt idx="8061">
                  <c:v>5687.9352067987529</c:v>
                </c:pt>
                <c:pt idx="8062">
                  <c:v>6176.4278732611592</c:v>
                </c:pt>
                <c:pt idx="8063">
                  <c:v>6079.945946951394</c:v>
                </c:pt>
                <c:pt idx="8064">
                  <c:v>6693.6634323569224</c:v>
                </c:pt>
                <c:pt idx="8065">
                  <c:v>6435.6477165092083</c:v>
                </c:pt>
                <c:pt idx="8066">
                  <c:v>6042.4744825223179</c:v>
                </c:pt>
                <c:pt idx="8067">
                  <c:v>6226.9912848437816</c:v>
                </c:pt>
                <c:pt idx="8068">
                  <c:v>6028.6365205152415</c:v>
                </c:pt>
                <c:pt idx="8069">
                  <c:v>5985.8857122160907</c:v>
                </c:pt>
                <c:pt idx="8070">
                  <c:v>6087.466790464131</c:v>
                </c:pt>
                <c:pt idx="8071">
                  <c:v>6504.7156129091063</c:v>
                </c:pt>
                <c:pt idx="8072">
                  <c:v>6688.9545592039904</c:v>
                </c:pt>
                <c:pt idx="8073">
                  <c:v>6784.9964341897812</c:v>
                </c:pt>
                <c:pt idx="8074">
                  <c:v>6553.141823057068</c:v>
                </c:pt>
                <c:pt idx="8075">
                  <c:v>6849.5857239472816</c:v>
                </c:pt>
                <c:pt idx="8076">
                  <c:v>6437.1909958803963</c:v>
                </c:pt>
                <c:pt idx="8077">
                  <c:v>6673.3884252915532</c:v>
                </c:pt>
                <c:pt idx="8078">
                  <c:v>6526.8822869355308</c:v>
                </c:pt>
                <c:pt idx="8079">
                  <c:v>6931.0260159431655</c:v>
                </c:pt>
                <c:pt idx="8080">
                  <c:v>6688.7514051181506</c:v>
                </c:pt>
                <c:pt idx="8081">
                  <c:v>6379.5575968850226</c:v>
                </c:pt>
                <c:pt idx="8082">
                  <c:v>6960.3056582794243</c:v>
                </c:pt>
                <c:pt idx="8083">
                  <c:v>6417.1948977923494</c:v>
                </c:pt>
                <c:pt idx="8084">
                  <c:v>6437.7958287932597</c:v>
                </c:pt>
                <c:pt idx="8085">
                  <c:v>7080.9089460837376</c:v>
                </c:pt>
                <c:pt idx="8086">
                  <c:v>6539.3779101325536</c:v>
                </c:pt>
                <c:pt idx="8087">
                  <c:v>6890.6206980210854</c:v>
                </c:pt>
                <c:pt idx="8088">
                  <c:v>6485.345189077193</c:v>
                </c:pt>
                <c:pt idx="8089">
                  <c:v>6960.735644820692</c:v>
                </c:pt>
                <c:pt idx="8090">
                  <c:v>6790.5137521717797</c:v>
                </c:pt>
                <c:pt idx="8091">
                  <c:v>6446.718524613686</c:v>
                </c:pt>
                <c:pt idx="8092">
                  <c:v>6786.6613871532227</c:v>
                </c:pt>
                <c:pt idx="8093">
                  <c:v>6931.7592434261296</c:v>
                </c:pt>
                <c:pt idx="8094">
                  <c:v>6908.7253826768874</c:v>
                </c:pt>
                <c:pt idx="8095">
                  <c:v>6728.7305418355227</c:v>
                </c:pt>
                <c:pt idx="8096">
                  <c:v>6868.2413043696843</c:v>
                </c:pt>
                <c:pt idx="8097">
                  <c:v>6396.6379623561234</c:v>
                </c:pt>
                <c:pt idx="8098">
                  <c:v>6746.0203171506846</c:v>
                </c:pt>
                <c:pt idx="8099">
                  <c:v>6590.399714594404</c:v>
                </c:pt>
                <c:pt idx="8100">
                  <c:v>6586.0510511157026</c:v>
                </c:pt>
                <c:pt idx="8101">
                  <c:v>7017.5518240928241</c:v>
                </c:pt>
                <c:pt idx="8102">
                  <c:v>6600.4377730644164</c:v>
                </c:pt>
                <c:pt idx="8103">
                  <c:v>6681.895391044558</c:v>
                </c:pt>
                <c:pt idx="8104">
                  <c:v>6263.196684020797</c:v>
                </c:pt>
                <c:pt idx="8105">
                  <c:v>6741.4000403013242</c:v>
                </c:pt>
                <c:pt idx="8106">
                  <c:v>7036.3824540199839</c:v>
                </c:pt>
                <c:pt idx="8107">
                  <c:v>6506.0723496311248</c:v>
                </c:pt>
                <c:pt idx="8108">
                  <c:v>6914.5836205960259</c:v>
                </c:pt>
                <c:pt idx="8109">
                  <c:v>6691.1537879136686</c:v>
                </c:pt>
                <c:pt idx="8110">
                  <c:v>6344.2041732332873</c:v>
                </c:pt>
                <c:pt idx="8111">
                  <c:v>6405.9692899550373</c:v>
                </c:pt>
                <c:pt idx="8112">
                  <c:v>6721.9630876923684</c:v>
                </c:pt>
                <c:pt idx="8113">
                  <c:v>6755.0800311916792</c:v>
                </c:pt>
                <c:pt idx="8114">
                  <c:v>6785.9287097821625</c:v>
                </c:pt>
                <c:pt idx="8115">
                  <c:v>6550.8952883412639</c:v>
                </c:pt>
                <c:pt idx="8116">
                  <c:v>6559.8845087532791</c:v>
                </c:pt>
                <c:pt idx="8117">
                  <c:v>6755.1470849808538</c:v>
                </c:pt>
                <c:pt idx="8118">
                  <c:v>6852.6045944876923</c:v>
                </c:pt>
                <c:pt idx="8119">
                  <c:v>7003.247135428458</c:v>
                </c:pt>
                <c:pt idx="8120">
                  <c:v>7016.8442029802727</c:v>
                </c:pt>
                <c:pt idx="8121">
                  <c:v>6944.5294722959534</c:v>
                </c:pt>
                <c:pt idx="8122">
                  <c:v>6848.3749628059395</c:v>
                </c:pt>
                <c:pt idx="8123">
                  <c:v>6700.582357597048</c:v>
                </c:pt>
                <c:pt idx="8124">
                  <c:v>6444.7298196843803</c:v>
                </c:pt>
                <c:pt idx="8125">
                  <c:v>7135.987332314483</c:v>
                </c:pt>
                <c:pt idx="8126">
                  <c:v>7169.1710583429431</c:v>
                </c:pt>
                <c:pt idx="8127">
                  <c:v>6781.9695395825238</c:v>
                </c:pt>
                <c:pt idx="8128">
                  <c:v>6413.0799925648544</c:v>
                </c:pt>
                <c:pt idx="8129">
                  <c:v>6932.5311399556149</c:v>
                </c:pt>
                <c:pt idx="8130">
                  <c:v>7173.6033123493871</c:v>
                </c:pt>
                <c:pt idx="8131">
                  <c:v>7023.9288328207122</c:v>
                </c:pt>
                <c:pt idx="8132">
                  <c:v>7114.8052337445306</c:v>
                </c:pt>
                <c:pt idx="8133">
                  <c:v>6954.2201360598347</c:v>
                </c:pt>
                <c:pt idx="8134">
                  <c:v>6701.1567093221684</c:v>
                </c:pt>
                <c:pt idx="8135">
                  <c:v>6993.3742397016758</c:v>
                </c:pt>
                <c:pt idx="8136">
                  <c:v>7037.0508552737874</c:v>
                </c:pt>
                <c:pt idx="8137">
                  <c:v>6443.9846942594731</c:v>
                </c:pt>
                <c:pt idx="8138">
                  <c:v>7064.5725202878166</c:v>
                </c:pt>
                <c:pt idx="8139">
                  <c:v>6560.239372238977</c:v>
                </c:pt>
                <c:pt idx="8140">
                  <c:v>6501.9388147866948</c:v>
                </c:pt>
                <c:pt idx="8141">
                  <c:v>7010.043471402576</c:v>
                </c:pt>
                <c:pt idx="8142">
                  <c:v>6807.6237000463843</c:v>
                </c:pt>
                <c:pt idx="8143">
                  <c:v>6783.641557804086</c:v>
                </c:pt>
                <c:pt idx="8144">
                  <c:v>6572.7775201238474</c:v>
                </c:pt>
                <c:pt idx="8145">
                  <c:v>6684.2256971231509</c:v>
                </c:pt>
                <c:pt idx="8146">
                  <c:v>6441.921298599751</c:v>
                </c:pt>
                <c:pt idx="8147">
                  <c:v>6485.345189077193</c:v>
                </c:pt>
                <c:pt idx="8148">
                  <c:v>7110.228815424015</c:v>
                </c:pt>
                <c:pt idx="8149">
                  <c:v>6460.7704266851097</c:v>
                </c:pt>
                <c:pt idx="8150">
                  <c:v>6801.3939637472622</c:v>
                </c:pt>
                <c:pt idx="8151">
                  <c:v>6534.0162135910605</c:v>
                </c:pt>
                <c:pt idx="8152">
                  <c:v>6892.8613073785691</c:v>
                </c:pt>
                <c:pt idx="8153">
                  <c:v>7023.6493315825464</c:v>
                </c:pt>
                <c:pt idx="8154">
                  <c:v>6980.6244099624228</c:v>
                </c:pt>
                <c:pt idx="8155">
                  <c:v>6710.7393934801876</c:v>
                </c:pt>
                <c:pt idx="8156">
                  <c:v>6693.1451545322525</c:v>
                </c:pt>
                <c:pt idx="8157">
                  <c:v>6368.4214678747148</c:v>
                </c:pt>
                <c:pt idx="8158">
                  <c:v>6492.665450327293</c:v>
                </c:pt>
                <c:pt idx="8159">
                  <c:v>6390.4905997192482</c:v>
                </c:pt>
                <c:pt idx="8160">
                  <c:v>6928.5650256190083</c:v>
                </c:pt>
                <c:pt idx="8161">
                  <c:v>6982.3350022465711</c:v>
                </c:pt>
                <c:pt idx="8162">
                  <c:v>6852.6045944876923</c:v>
                </c:pt>
                <c:pt idx="8163">
                  <c:v>6794.733186671865</c:v>
                </c:pt>
                <c:pt idx="8164">
                  <c:v>6718.5297668082858</c:v>
                </c:pt>
                <c:pt idx="8165">
                  <c:v>6541.9142838276039</c:v>
                </c:pt>
                <c:pt idx="8166">
                  <c:v>6392.3351647781219</c:v>
                </c:pt>
                <c:pt idx="8167">
                  <c:v>7107.9413423642072</c:v>
                </c:pt>
                <c:pt idx="8168">
                  <c:v>7114.8052337445306</c:v>
                </c:pt>
                <c:pt idx="8169">
                  <c:v>7041.8178485597537</c:v>
                </c:pt>
                <c:pt idx="8170">
                  <c:v>6421.3115628424302</c:v>
                </c:pt>
                <c:pt idx="8171">
                  <c:v>6666.8114989332271</c:v>
                </c:pt>
                <c:pt idx="8172">
                  <c:v>6632.0944951423362</c:v>
                </c:pt>
                <c:pt idx="8173">
                  <c:v>6679.7691139937888</c:v>
                </c:pt>
                <c:pt idx="8174">
                  <c:v>6849.5857239472816</c:v>
                </c:pt>
                <c:pt idx="8175">
                  <c:v>6361.8106502699238</c:v>
                </c:pt>
                <c:pt idx="8176">
                  <c:v>6287.2075188250037</c:v>
                </c:pt>
                <c:pt idx="8177">
                  <c:v>6463.2158987501016</c:v>
                </c:pt>
                <c:pt idx="8178">
                  <c:v>6164.2651721482907</c:v>
                </c:pt>
                <c:pt idx="8179">
                  <c:v>6771.6792141174155</c:v>
                </c:pt>
                <c:pt idx="8180">
                  <c:v>6654.7683028788142</c:v>
                </c:pt>
                <c:pt idx="8181">
                  <c:v>6528.4581736496903</c:v>
                </c:pt>
                <c:pt idx="8182">
                  <c:v>6298.1417903231722</c:v>
                </c:pt>
                <c:pt idx="8183">
                  <c:v>6553.3560155885516</c:v>
                </c:pt>
                <c:pt idx="8184">
                  <c:v>6390.4905997192482</c:v>
                </c:pt>
                <c:pt idx="8185">
                  <c:v>6606.9063871692506</c:v>
                </c:pt>
                <c:pt idx="8186">
                  <c:v>6454.0177750379444</c:v>
                </c:pt>
                <c:pt idx="8187">
                  <c:v>6447.1249122083445</c:v>
                </c:pt>
                <c:pt idx="8188">
                  <c:v>6527.8475813666882</c:v>
                </c:pt>
                <c:pt idx="8189">
                  <c:v>6155.3529829188847</c:v>
                </c:pt>
                <c:pt idx="8190">
                  <c:v>6217.7774891235968</c:v>
                </c:pt>
                <c:pt idx="8191">
                  <c:v>5827.9217668132333</c:v>
                </c:pt>
                <c:pt idx="8192">
                  <c:v>5934.7567913250359</c:v>
                </c:pt>
                <c:pt idx="8193">
                  <c:v>5979.1541157697193</c:v>
                </c:pt>
                <c:pt idx="8194">
                  <c:v>6017.3666396108138</c:v>
                </c:pt>
                <c:pt idx="8195">
                  <c:v>6039.9204641591787</c:v>
                </c:pt>
                <c:pt idx="8196">
                  <c:v>6287.6814870955877</c:v>
                </c:pt>
                <c:pt idx="8197">
                  <c:v>6700.7308849518386</c:v>
                </c:pt>
                <c:pt idx="8198">
                  <c:v>6527.8475813666882</c:v>
                </c:pt>
                <c:pt idx="8199">
                  <c:v>6804.9591134150032</c:v>
                </c:pt>
                <c:pt idx="8200">
                  <c:v>6523.9769074702708</c:v>
                </c:pt>
                <c:pt idx="8201">
                  <c:v>6863.4794027272237</c:v>
                </c:pt>
                <c:pt idx="8202">
                  <c:v>6647.9607431969607</c:v>
                </c:pt>
                <c:pt idx="8203">
                  <c:v>6474.8182525868115</c:v>
                </c:pt>
                <c:pt idx="8204">
                  <c:v>6757.4496803858874</c:v>
                </c:pt>
                <c:pt idx="8205">
                  <c:v>6586.9015029421271</c:v>
                </c:pt>
                <c:pt idx="8206">
                  <c:v>6686.6009510062941</c:v>
                </c:pt>
                <c:pt idx="8207">
                  <c:v>6544.1587649209714</c:v>
                </c:pt>
                <c:pt idx="8208">
                  <c:v>6776.426827322116</c:v>
                </c:pt>
                <c:pt idx="8209">
                  <c:v>6177.6495791919697</c:v>
                </c:pt>
                <c:pt idx="8210">
                  <c:v>6269.6285784449401</c:v>
                </c:pt>
                <c:pt idx="8211">
                  <c:v>6650.2294136619303</c:v>
                </c:pt>
                <c:pt idx="8212">
                  <c:v>6408.1825696625092</c:v>
                </c:pt>
                <c:pt idx="8213">
                  <c:v>6016.1169429480669</c:v>
                </c:pt>
                <c:pt idx="8214">
                  <c:v>6523.2168076580529</c:v>
                </c:pt>
                <c:pt idx="8215">
                  <c:v>6502.4054262562895</c:v>
                </c:pt>
                <c:pt idx="8216">
                  <c:v>6300.3301647964217</c:v>
                </c:pt>
                <c:pt idx="8217">
                  <c:v>6226.8914826844448</c:v>
                </c:pt>
                <c:pt idx="8218">
                  <c:v>6353.4137490422618</c:v>
                </c:pt>
                <c:pt idx="8219">
                  <c:v>6177.6495791919697</c:v>
                </c:pt>
                <c:pt idx="8220">
                  <c:v>6804.9591134150032</c:v>
                </c:pt>
                <c:pt idx="8221">
                  <c:v>6535.1839198660246</c:v>
                </c:pt>
                <c:pt idx="8222">
                  <c:v>6611.7321542120844</c:v>
                </c:pt>
                <c:pt idx="8223">
                  <c:v>6623.2620362586576</c:v>
                </c:pt>
                <c:pt idx="8224">
                  <c:v>6417.0407864530953</c:v>
                </c:pt>
                <c:pt idx="8225">
                  <c:v>6461.4543388462589</c:v>
                </c:pt>
                <c:pt idx="8226">
                  <c:v>6550.8952883412639</c:v>
                </c:pt>
                <c:pt idx="8227">
                  <c:v>6362.5473422927143</c:v>
                </c:pt>
                <c:pt idx="8228">
                  <c:v>6344.2041732332873</c:v>
                </c:pt>
                <c:pt idx="8229">
                  <c:v>6184.3490419431191</c:v>
                </c:pt>
                <c:pt idx="8230">
                  <c:v>5672.7616071681168</c:v>
                </c:pt>
                <c:pt idx="8231">
                  <c:v>6013.923947729214</c:v>
                </c:pt>
                <c:pt idx="8232">
                  <c:v>6206.273031412521</c:v>
                </c:pt>
                <c:pt idx="8233">
                  <c:v>5750.2466821519902</c:v>
                </c:pt>
                <c:pt idx="8234">
                  <c:v>5422.6991128452719</c:v>
                </c:pt>
                <c:pt idx="8235">
                  <c:v>4949.7880509251372</c:v>
                </c:pt>
                <c:pt idx="8236">
                  <c:v>5181.4816547896808</c:v>
                </c:pt>
                <c:pt idx="8237">
                  <c:v>5002.9451743191839</c:v>
                </c:pt>
                <c:pt idx="8238">
                  <c:v>4576.3539935828258</c:v>
                </c:pt>
                <c:pt idx="8239">
                  <c:v>4955.9022545246999</c:v>
                </c:pt>
                <c:pt idx="8240">
                  <c:v>5712.4795680994757</c:v>
                </c:pt>
                <c:pt idx="8241">
                  <c:v>5742.3474851749597</c:v>
                </c:pt>
                <c:pt idx="8242">
                  <c:v>6029.2861107188301</c:v>
                </c:pt>
                <c:pt idx="8243">
                  <c:v>6319.3574049611952</c:v>
                </c:pt>
                <c:pt idx="8244">
                  <c:v>6816.8711642438757</c:v>
                </c:pt>
                <c:pt idx="8245">
                  <c:v>6630.2798551156966</c:v>
                </c:pt>
                <c:pt idx="8246">
                  <c:v>6226.8914826844448</c:v>
                </c:pt>
                <c:pt idx="8247">
                  <c:v>6344.2041732332873</c:v>
                </c:pt>
                <c:pt idx="8248">
                  <c:v>6206.6869810552953</c:v>
                </c:pt>
                <c:pt idx="8249">
                  <c:v>6412.6106583482779</c:v>
                </c:pt>
                <c:pt idx="8250">
                  <c:v>6549.1646222814597</c:v>
                </c:pt>
                <c:pt idx="8251">
                  <c:v>6865.5819270379388</c:v>
                </c:pt>
                <c:pt idx="8252">
                  <c:v>7162.5261010394252</c:v>
                </c:pt>
                <c:pt idx="8253">
                  <c:v>7158.0984114258481</c:v>
                </c:pt>
                <c:pt idx="8254">
                  <c:v>6472.6089295856154</c:v>
                </c:pt>
                <c:pt idx="8255">
                  <c:v>6657.8171452859333</c:v>
                </c:pt>
                <c:pt idx="8256">
                  <c:v>7037.0508552737874</c:v>
                </c:pt>
                <c:pt idx="8257">
                  <c:v>6779.8346068994842</c:v>
                </c:pt>
                <c:pt idx="8258">
                  <c:v>6545.6316979559506</c:v>
                </c:pt>
                <c:pt idx="8259">
                  <c:v>6899.5860496435807</c:v>
                </c:pt>
                <c:pt idx="8260">
                  <c:v>6501.6340337083629</c:v>
                </c:pt>
                <c:pt idx="8261">
                  <c:v>6754.8598272529807</c:v>
                </c:pt>
                <c:pt idx="8262">
                  <c:v>7128.5462701025654</c:v>
                </c:pt>
                <c:pt idx="8263">
                  <c:v>6699.0387710605637</c:v>
                </c:pt>
                <c:pt idx="8264">
                  <c:v>6587.4255385042889</c:v>
                </c:pt>
                <c:pt idx="8265">
                  <c:v>6620.9884107453654</c:v>
                </c:pt>
                <c:pt idx="8266">
                  <c:v>6551.889471622314</c:v>
                </c:pt>
                <c:pt idx="8267">
                  <c:v>6706.3379467074001</c:v>
                </c:pt>
                <c:pt idx="8268">
                  <c:v>6819.5471023534219</c:v>
                </c:pt>
                <c:pt idx="8269">
                  <c:v>6516.7323705689541</c:v>
                </c:pt>
                <c:pt idx="8270">
                  <c:v>6508.3086256254119</c:v>
                </c:pt>
                <c:pt idx="8271">
                  <c:v>6396.7271494942961</c:v>
                </c:pt>
                <c:pt idx="8272">
                  <c:v>6267.3743975298885</c:v>
                </c:pt>
                <c:pt idx="8273">
                  <c:v>6090.9963730883837</c:v>
                </c:pt>
                <c:pt idx="8274">
                  <c:v>6627.9400316382471</c:v>
                </c:pt>
                <c:pt idx="8275">
                  <c:v>6361.8106502699238</c:v>
                </c:pt>
                <c:pt idx="8276">
                  <c:v>6674.8411912144174</c:v>
                </c:pt>
                <c:pt idx="8277">
                  <c:v>6667.7919579645686</c:v>
                </c:pt>
                <c:pt idx="8278">
                  <c:v>5972.4275680204501</c:v>
                </c:pt>
                <c:pt idx="8279">
                  <c:v>5912.1155171410865</c:v>
                </c:pt>
                <c:pt idx="8280">
                  <c:v>5830.7728339695541</c:v>
                </c:pt>
                <c:pt idx="8281">
                  <c:v>5674.8781845338826</c:v>
                </c:pt>
                <c:pt idx="8282">
                  <c:v>5327.7588317524987</c:v>
                </c:pt>
                <c:pt idx="8283">
                  <c:v>5314.9311675280996</c:v>
                </c:pt>
                <c:pt idx="8284">
                  <c:v>5714.6965717881076</c:v>
                </c:pt>
                <c:pt idx="8285">
                  <c:v>5779.5453531266294</c:v>
                </c:pt>
                <c:pt idx="8286">
                  <c:v>5644.6537048253822</c:v>
                </c:pt>
                <c:pt idx="8287">
                  <c:v>5737.9817878314034</c:v>
                </c:pt>
                <c:pt idx="8288">
                  <c:v>6226.9912848437816</c:v>
                </c:pt>
                <c:pt idx="8289">
                  <c:v>6190.1906438571714</c:v>
                </c:pt>
                <c:pt idx="8290">
                  <c:v>5938.8704934415491</c:v>
                </c:pt>
                <c:pt idx="8291">
                  <c:v>5830.1270853191636</c:v>
                </c:pt>
                <c:pt idx="8292">
                  <c:v>5863.2736541691584</c:v>
                </c:pt>
                <c:pt idx="8293">
                  <c:v>5858.84687168029</c:v>
                </c:pt>
                <c:pt idx="8294">
                  <c:v>6280.1473023224771</c:v>
                </c:pt>
                <c:pt idx="8295">
                  <c:v>6408.4842572557482</c:v>
                </c:pt>
                <c:pt idx="8296">
                  <c:v>6144.2248314942999</c:v>
                </c:pt>
                <c:pt idx="8297">
                  <c:v>6238.1191963238753</c:v>
                </c:pt>
                <c:pt idx="8298">
                  <c:v>6574.2759114351993</c:v>
                </c:pt>
                <c:pt idx="8299">
                  <c:v>6891.3230986807439</c:v>
                </c:pt>
                <c:pt idx="8300">
                  <c:v>6590.399714594404</c:v>
                </c:pt>
                <c:pt idx="8301">
                  <c:v>6836.9916357065194</c:v>
                </c:pt>
                <c:pt idx="8302">
                  <c:v>6417.9414619796162</c:v>
                </c:pt>
                <c:pt idx="8303">
                  <c:v>6417.9414619796162</c:v>
                </c:pt>
                <c:pt idx="8304">
                  <c:v>6716.2455885299705</c:v>
                </c:pt>
                <c:pt idx="8305">
                  <c:v>6508.3086256254119</c:v>
                </c:pt>
                <c:pt idx="8306">
                  <c:v>6940.2305833223572</c:v>
                </c:pt>
                <c:pt idx="8307">
                  <c:v>6664.620150808244</c:v>
                </c:pt>
                <c:pt idx="8308">
                  <c:v>7133.1305440908563</c:v>
                </c:pt>
                <c:pt idx="8309">
                  <c:v>6980.6244099624228</c:v>
                </c:pt>
                <c:pt idx="8310">
                  <c:v>7060.0176703183224</c:v>
                </c:pt>
                <c:pt idx="8311">
                  <c:v>6541.9142838276039</c:v>
                </c:pt>
                <c:pt idx="8312">
                  <c:v>6405.9692899550373</c:v>
                </c:pt>
                <c:pt idx="8313">
                  <c:v>6576.6030887273801</c:v>
                </c:pt>
                <c:pt idx="8314">
                  <c:v>6283.1650154709987</c:v>
                </c:pt>
                <c:pt idx="8315">
                  <c:v>6211.1953286198004</c:v>
                </c:pt>
                <c:pt idx="8316">
                  <c:v>6338.2677457061736</c:v>
                </c:pt>
                <c:pt idx="8317">
                  <c:v>6417.8854551575787</c:v>
                </c:pt>
                <c:pt idx="8318">
                  <c:v>5952.2781980155041</c:v>
                </c:pt>
                <c:pt idx="8319">
                  <c:v>5896.1851529633059</c:v>
                </c:pt>
                <c:pt idx="8320">
                  <c:v>6481.584137580011</c:v>
                </c:pt>
                <c:pt idx="8321">
                  <c:v>6237.0728525470313</c:v>
                </c:pt>
                <c:pt idx="8322">
                  <c:v>6942.5652650419652</c:v>
                </c:pt>
                <c:pt idx="8323">
                  <c:v>6405.1297826870041</c:v>
                </c:pt>
                <c:pt idx="8324">
                  <c:v>7069.1293289113137</c:v>
                </c:pt>
                <c:pt idx="8325">
                  <c:v>6994.1921892791688</c:v>
                </c:pt>
                <c:pt idx="8326">
                  <c:v>6448.1128073270074</c:v>
                </c:pt>
                <c:pt idx="8327">
                  <c:v>6406.9109335679577</c:v>
                </c:pt>
                <c:pt idx="8328">
                  <c:v>6406.9109335679577</c:v>
                </c:pt>
                <c:pt idx="8329">
                  <c:v>7064.5725202878166</c:v>
                </c:pt>
                <c:pt idx="8330">
                  <c:v>6976.105719147954</c:v>
                </c:pt>
                <c:pt idx="8331">
                  <c:v>6830.3076339290965</c:v>
                </c:pt>
                <c:pt idx="8332">
                  <c:v>6697.5408276544704</c:v>
                </c:pt>
                <c:pt idx="8333">
                  <c:v>6913.048652776708</c:v>
                </c:pt>
                <c:pt idx="8334">
                  <c:v>6752.6492262580005</c:v>
                </c:pt>
                <c:pt idx="8335">
                  <c:v>6549.8031041170389</c:v>
                </c:pt>
                <c:pt idx="8336">
                  <c:v>6450.045378367071</c:v>
                </c:pt>
                <c:pt idx="8337">
                  <c:v>6886.6772630403402</c:v>
                </c:pt>
                <c:pt idx="8338">
                  <c:v>6736.8218400908499</c:v>
                </c:pt>
                <c:pt idx="8339">
                  <c:v>6586.9015029421271</c:v>
                </c:pt>
                <c:pt idx="8340">
                  <c:v>6219.6973839124039</c:v>
                </c:pt>
                <c:pt idx="8341">
                  <c:v>6250.125669075539</c:v>
                </c:pt>
                <c:pt idx="8342">
                  <c:v>6237.0728525470313</c:v>
                </c:pt>
                <c:pt idx="8343">
                  <c:v>6483.7377575938817</c:v>
                </c:pt>
                <c:pt idx="8344">
                  <c:v>6907.5999770228318</c:v>
                </c:pt>
                <c:pt idx="8345">
                  <c:v>6971.5889787773121</c:v>
                </c:pt>
                <c:pt idx="8346">
                  <c:v>6623.0898670598044</c:v>
                </c:pt>
                <c:pt idx="8347">
                  <c:v>6390.4794538295409</c:v>
                </c:pt>
                <c:pt idx="8348">
                  <c:v>6874.9500266806044</c:v>
                </c:pt>
                <c:pt idx="8349">
                  <c:v>6754.8598272529807</c:v>
                </c:pt>
                <c:pt idx="8350">
                  <c:v>6647.1066501300593</c:v>
                </c:pt>
                <c:pt idx="8351">
                  <c:v>6677.7754450428847</c:v>
                </c:pt>
                <c:pt idx="8352">
                  <c:v>6562.1675925895388</c:v>
                </c:pt>
                <c:pt idx="8353">
                  <c:v>7014.5768039662635</c:v>
                </c:pt>
                <c:pt idx="8354">
                  <c:v>6945.5391174398264</c:v>
                </c:pt>
                <c:pt idx="8355">
                  <c:v>7142.6158679619139</c:v>
                </c:pt>
                <c:pt idx="8356">
                  <c:v>7120.5367000963397</c:v>
                </c:pt>
                <c:pt idx="8357">
                  <c:v>6478.5934659200238</c:v>
                </c:pt>
                <c:pt idx="8358">
                  <c:v>6454.6774354744575</c:v>
                </c:pt>
                <c:pt idx="8359">
                  <c:v>6892.1730977872103</c:v>
                </c:pt>
                <c:pt idx="8360">
                  <c:v>6825.8428666143573</c:v>
                </c:pt>
                <c:pt idx="8361">
                  <c:v>7169.1710583429431</c:v>
                </c:pt>
                <c:pt idx="8362">
                  <c:v>6833.3424737462701</c:v>
                </c:pt>
                <c:pt idx="8363">
                  <c:v>6472.9185144311405</c:v>
                </c:pt>
                <c:pt idx="8364">
                  <c:v>6861.5369478214961</c:v>
                </c:pt>
                <c:pt idx="8365">
                  <c:v>6937.8964250739809</c:v>
                </c:pt>
                <c:pt idx="8366">
                  <c:v>6780.3985149194086</c:v>
                </c:pt>
                <c:pt idx="8367">
                  <c:v>6291.5797074854227</c:v>
                </c:pt>
                <c:pt idx="8368">
                  <c:v>6828.7971082958356</c:v>
                </c:pt>
                <c:pt idx="8369">
                  <c:v>6258.8376562101867</c:v>
                </c:pt>
                <c:pt idx="8370">
                  <c:v>6228.3810788324417</c:v>
                </c:pt>
                <c:pt idx="8371">
                  <c:v>6534.7978503009799</c:v>
                </c:pt>
                <c:pt idx="8372">
                  <c:v>6164.2651721482907</c:v>
                </c:pt>
                <c:pt idx="8373">
                  <c:v>6660.7476895460068</c:v>
                </c:pt>
                <c:pt idx="8374">
                  <c:v>6675.2188627101987</c:v>
                </c:pt>
                <c:pt idx="8375">
                  <c:v>6720.8144629234248</c:v>
                </c:pt>
                <c:pt idx="8376">
                  <c:v>6499.4790340461823</c:v>
                </c:pt>
                <c:pt idx="8377">
                  <c:v>6844.9586677714151</c:v>
                </c:pt>
                <c:pt idx="8378">
                  <c:v>6607.8135108575652</c:v>
                </c:pt>
                <c:pt idx="8379">
                  <c:v>6422.215815127257</c:v>
                </c:pt>
                <c:pt idx="8380">
                  <c:v>6358.299508444612</c:v>
                </c:pt>
                <c:pt idx="8381">
                  <c:v>7010.4990087171709</c:v>
                </c:pt>
                <c:pt idx="8382">
                  <c:v>6782.6972148144969</c:v>
                </c:pt>
                <c:pt idx="8383">
                  <c:v>6588.2251436546449</c:v>
                </c:pt>
                <c:pt idx="8384">
                  <c:v>6895.9710232759899</c:v>
                </c:pt>
                <c:pt idx="8385">
                  <c:v>6394.910535424161</c:v>
                </c:pt>
                <c:pt idx="8386">
                  <c:v>6613.9925754418218</c:v>
                </c:pt>
                <c:pt idx="8387">
                  <c:v>6328.6175981117058</c:v>
                </c:pt>
                <c:pt idx="8388">
                  <c:v>6745.9803142067931</c:v>
                </c:pt>
                <c:pt idx="8389">
                  <c:v>6520.9022422836597</c:v>
                </c:pt>
                <c:pt idx="8390">
                  <c:v>6502.4054262562895</c:v>
                </c:pt>
                <c:pt idx="8391">
                  <c:v>6303.5061814092678</c:v>
                </c:pt>
                <c:pt idx="8392">
                  <c:v>6238.1191963238753</c:v>
                </c:pt>
                <c:pt idx="8393">
                  <c:v>6453.2218308739857</c:v>
                </c:pt>
                <c:pt idx="8394">
                  <c:v>6162.0363189076816</c:v>
                </c:pt>
                <c:pt idx="8395">
                  <c:v>6427.2958428904421</c:v>
                </c:pt>
                <c:pt idx="8396">
                  <c:v>6230.5532647273722</c:v>
                </c:pt>
                <c:pt idx="8397">
                  <c:v>6488.6876753358529</c:v>
                </c:pt>
                <c:pt idx="8398">
                  <c:v>6247.7555958776584</c:v>
                </c:pt>
                <c:pt idx="8399">
                  <c:v>6417.8854551575787</c:v>
                </c:pt>
                <c:pt idx="8400">
                  <c:v>6335.9360715128605</c:v>
                </c:pt>
                <c:pt idx="8401">
                  <c:v>6240.3663573960548</c:v>
                </c:pt>
                <c:pt idx="8402">
                  <c:v>6103.3708384921893</c:v>
                </c:pt>
                <c:pt idx="8403">
                  <c:v>6486.2494334224739</c:v>
                </c:pt>
                <c:pt idx="8404">
                  <c:v>6774.0527434383057</c:v>
                </c:pt>
                <c:pt idx="8405">
                  <c:v>6211.0217640306519</c:v>
                </c:pt>
                <c:pt idx="8406">
                  <c:v>6688.9545592039904</c:v>
                </c:pt>
                <c:pt idx="8407">
                  <c:v>6349.9346977672658</c:v>
                </c:pt>
                <c:pt idx="8408">
                  <c:v>6583.5879155925668</c:v>
                </c:pt>
                <c:pt idx="8409">
                  <c:v>6520.9022422836597</c:v>
                </c:pt>
                <c:pt idx="8410">
                  <c:v>6226.2093978621724</c:v>
                </c:pt>
                <c:pt idx="8411">
                  <c:v>6501.6013345433057</c:v>
                </c:pt>
                <c:pt idx="8412">
                  <c:v>6258.8376562101867</c:v>
                </c:pt>
                <c:pt idx="8413">
                  <c:v>6595.2402808832985</c:v>
                </c:pt>
                <c:pt idx="8414">
                  <c:v>6479.2174442717524</c:v>
                </c:pt>
                <c:pt idx="8415">
                  <c:v>6340.5999918789257</c:v>
                </c:pt>
                <c:pt idx="8416">
                  <c:v>5674.9276100493407</c:v>
                </c:pt>
                <c:pt idx="8417">
                  <c:v>5655.0385403517375</c:v>
                </c:pt>
                <c:pt idx="8418">
                  <c:v>5506.6314615172414</c:v>
                </c:pt>
                <c:pt idx="8419">
                  <c:v>5446.2853551668723</c:v>
                </c:pt>
                <c:pt idx="8420">
                  <c:v>5762.0205276228844</c:v>
                </c:pt>
                <c:pt idx="8421">
                  <c:v>6028.6365205152415</c:v>
                </c:pt>
                <c:pt idx="8422">
                  <c:v>6410.445849542426</c:v>
                </c:pt>
                <c:pt idx="8423">
                  <c:v>6456.3164872714988</c:v>
                </c:pt>
                <c:pt idx="8424">
                  <c:v>6254.6872767502855</c:v>
                </c:pt>
                <c:pt idx="8425">
                  <c:v>6609.2412580584205</c:v>
                </c:pt>
                <c:pt idx="8426">
                  <c:v>6410.8336954300612</c:v>
                </c:pt>
                <c:pt idx="8427">
                  <c:v>6024.8942550381289</c:v>
                </c:pt>
                <c:pt idx="8428">
                  <c:v>6298.7070163834715</c:v>
                </c:pt>
                <c:pt idx="8429">
                  <c:v>6132.9803731019074</c:v>
                </c:pt>
                <c:pt idx="8430">
                  <c:v>6308.0323943873091</c:v>
                </c:pt>
                <c:pt idx="8431">
                  <c:v>6265.1207569914131</c:v>
                </c:pt>
                <c:pt idx="8432">
                  <c:v>6177.6495791919697</c:v>
                </c:pt>
                <c:pt idx="8433">
                  <c:v>6144.2248314942999</c:v>
                </c:pt>
                <c:pt idx="8434">
                  <c:v>6206.7155629586377</c:v>
                </c:pt>
                <c:pt idx="8435">
                  <c:v>6319.6303616915948</c:v>
                </c:pt>
                <c:pt idx="8436">
                  <c:v>6103.3708384921893</c:v>
                </c:pt>
                <c:pt idx="8437">
                  <c:v>6132.9803731019074</c:v>
                </c:pt>
                <c:pt idx="8438">
                  <c:v>6146.6785497947567</c:v>
                </c:pt>
                <c:pt idx="8439">
                  <c:v>6038.0762239427058</c:v>
                </c:pt>
                <c:pt idx="8440">
                  <c:v>6670.141150646893</c:v>
                </c:pt>
                <c:pt idx="8441">
                  <c:v>6230.5532647273722</c:v>
                </c:pt>
                <c:pt idx="8442">
                  <c:v>6649.0182703897817</c:v>
                </c:pt>
                <c:pt idx="8443">
                  <c:v>6289.9405343148628</c:v>
                </c:pt>
                <c:pt idx="8444">
                  <c:v>6144.2248314942999</c:v>
                </c:pt>
                <c:pt idx="8445">
                  <c:v>6084.3645121470154</c:v>
                </c:pt>
                <c:pt idx="8446">
                  <c:v>6637.3026294760211</c:v>
                </c:pt>
                <c:pt idx="8447">
                  <c:v>6027.0899161881935</c:v>
                </c:pt>
                <c:pt idx="8448">
                  <c:v>6296.385055108105</c:v>
                </c:pt>
                <c:pt idx="8449">
                  <c:v>6435.6477165092083</c:v>
                </c:pt>
                <c:pt idx="8450">
                  <c:v>6523.9769074702708</c:v>
                </c:pt>
                <c:pt idx="8451">
                  <c:v>6422.215815127257</c:v>
                </c:pt>
                <c:pt idx="8452">
                  <c:v>6937.8964250739809</c:v>
                </c:pt>
                <c:pt idx="8453">
                  <c:v>6636.6251299591149</c:v>
                </c:pt>
                <c:pt idx="8454">
                  <c:v>6408.1825696625092</c:v>
                </c:pt>
                <c:pt idx="8455">
                  <c:v>6704.8324626366921</c:v>
                </c:pt>
                <c:pt idx="8456">
                  <c:v>6540.5055251809808</c:v>
                </c:pt>
                <c:pt idx="8457">
                  <c:v>6975.3058064635434</c:v>
                </c:pt>
                <c:pt idx="8458">
                  <c:v>7045.8103881677071</c:v>
                </c:pt>
                <c:pt idx="8459">
                  <c:v>6647.1066501300593</c:v>
                </c:pt>
                <c:pt idx="8460">
                  <c:v>7019.9038132892392</c:v>
                </c:pt>
                <c:pt idx="8461">
                  <c:v>6454.3339722282562</c:v>
                </c:pt>
                <c:pt idx="8462">
                  <c:v>6341.3270796210545</c:v>
                </c:pt>
                <c:pt idx="8463">
                  <c:v>6534.0162135910605</c:v>
                </c:pt>
                <c:pt idx="8464">
                  <c:v>6428.6309025929959</c:v>
                </c:pt>
                <c:pt idx="8465">
                  <c:v>6914.5836205960259</c:v>
                </c:pt>
                <c:pt idx="8466">
                  <c:v>6413.6690058043878</c:v>
                </c:pt>
                <c:pt idx="8467">
                  <c:v>6534.0162135910605</c:v>
                </c:pt>
                <c:pt idx="8468">
                  <c:v>6790.2950854492219</c:v>
                </c:pt>
                <c:pt idx="8469">
                  <c:v>6699.7393857376946</c:v>
                </c:pt>
                <c:pt idx="8470">
                  <c:v>6693.1451545322525</c:v>
                </c:pt>
                <c:pt idx="8471">
                  <c:v>7000.9826666589461</c:v>
                </c:pt>
                <c:pt idx="8472">
                  <c:v>6836.9916357065194</c:v>
                </c:pt>
                <c:pt idx="8473">
                  <c:v>6497.3245106270233</c:v>
                </c:pt>
                <c:pt idx="8474">
                  <c:v>6752.6492262580005</c:v>
                </c:pt>
                <c:pt idx="8475">
                  <c:v>6629.623858047923</c:v>
                </c:pt>
                <c:pt idx="8476">
                  <c:v>6942.5652650419652</c:v>
                </c:pt>
                <c:pt idx="8477">
                  <c:v>6390.2043864073976</c:v>
                </c:pt>
                <c:pt idx="8478">
                  <c:v>6528.4581736496903</c:v>
                </c:pt>
                <c:pt idx="8479">
                  <c:v>6831.1839650055617</c:v>
                </c:pt>
                <c:pt idx="8480">
                  <c:v>6497.1323682652073</c:v>
                </c:pt>
                <c:pt idx="8481">
                  <c:v>6989.3689187787722</c:v>
                </c:pt>
                <c:pt idx="8482">
                  <c:v>6968.2813298450155</c:v>
                </c:pt>
                <c:pt idx="8483">
                  <c:v>6755.1470849808538</c:v>
                </c:pt>
                <c:pt idx="8484">
                  <c:v>6654.7683028788142</c:v>
                </c:pt>
                <c:pt idx="8485">
                  <c:v>6704.8324626366921</c:v>
                </c:pt>
                <c:pt idx="8486">
                  <c:v>6713.9619280298011</c:v>
                </c:pt>
                <c:pt idx="8487">
                  <c:v>6679.7691139937888</c:v>
                </c:pt>
                <c:pt idx="8488">
                  <c:v>6437.1909958803963</c:v>
                </c:pt>
                <c:pt idx="8489">
                  <c:v>6996.4075576448222</c:v>
                </c:pt>
                <c:pt idx="8490">
                  <c:v>7008.1491208008483</c:v>
                </c:pt>
                <c:pt idx="8491">
                  <c:v>6535.1839198660246</c:v>
                </c:pt>
                <c:pt idx="8492">
                  <c:v>6623.0394123178321</c:v>
                </c:pt>
                <c:pt idx="8493">
                  <c:v>6490.4327593391754</c:v>
                </c:pt>
                <c:pt idx="8494">
                  <c:v>6506.0723496311248</c:v>
                </c:pt>
                <c:pt idx="8495">
                  <c:v>6386.0727010857163</c:v>
                </c:pt>
                <c:pt idx="8496">
                  <c:v>6515.0205281140597</c:v>
                </c:pt>
                <c:pt idx="8497">
                  <c:v>6224.0382217578735</c:v>
                </c:pt>
                <c:pt idx="8498">
                  <c:v>6194.7827732278029</c:v>
                </c:pt>
                <c:pt idx="8499">
                  <c:v>6169.5541443435532</c:v>
                </c:pt>
                <c:pt idx="8500">
                  <c:v>5900.9913689375608</c:v>
                </c:pt>
                <c:pt idx="8501">
                  <c:v>5707.4838468753906</c:v>
                </c:pt>
                <c:pt idx="8502">
                  <c:v>5744.5311640025711</c:v>
                </c:pt>
                <c:pt idx="8503">
                  <c:v>6035.4051986116883</c:v>
                </c:pt>
                <c:pt idx="8504">
                  <c:v>6135.3319733916969</c:v>
                </c:pt>
                <c:pt idx="8505">
                  <c:v>6314.8257755856748</c:v>
                </c:pt>
                <c:pt idx="8506">
                  <c:v>6800.1981813721395</c:v>
                </c:pt>
                <c:pt idx="8507">
                  <c:v>6807.3404125115958</c:v>
                </c:pt>
                <c:pt idx="8508">
                  <c:v>6747.9744076181423</c:v>
                </c:pt>
                <c:pt idx="8509">
                  <c:v>6226.2093978621724</c:v>
                </c:pt>
                <c:pt idx="8510">
                  <c:v>6567.2976736403789</c:v>
                </c:pt>
                <c:pt idx="8511">
                  <c:v>6507.0263466753995</c:v>
                </c:pt>
                <c:pt idx="8512">
                  <c:v>6766.9338189052878</c:v>
                </c:pt>
                <c:pt idx="8513">
                  <c:v>6503.8365859566575</c:v>
                </c:pt>
                <c:pt idx="8514">
                  <c:v>6794.198507666757</c:v>
                </c:pt>
                <c:pt idx="8515">
                  <c:v>6895.9710232759899</c:v>
                </c:pt>
                <c:pt idx="8516">
                  <c:v>6762.1906411675191</c:v>
                </c:pt>
                <c:pt idx="8517">
                  <c:v>6712.5210245699545</c:v>
                </c:pt>
                <c:pt idx="8518">
                  <c:v>6755.0800311916792</c:v>
                </c:pt>
                <c:pt idx="8519">
                  <c:v>6405.8707723870166</c:v>
                </c:pt>
                <c:pt idx="8520">
                  <c:v>6585.9172897597628</c:v>
                </c:pt>
                <c:pt idx="8521">
                  <c:v>6142.0008119098929</c:v>
                </c:pt>
                <c:pt idx="8522">
                  <c:v>6092.0079814672054</c:v>
                </c:pt>
                <c:pt idx="8523">
                  <c:v>5703.1358400688259</c:v>
                </c:pt>
                <c:pt idx="8524">
                  <c:v>5714.0099997974967</c:v>
                </c:pt>
                <c:pt idx="8525">
                  <c:v>5894.3235827109729</c:v>
                </c:pt>
                <c:pt idx="8526">
                  <c:v>6062.5305747391358</c:v>
                </c:pt>
                <c:pt idx="8527">
                  <c:v>6247.7555958776584</c:v>
                </c:pt>
                <c:pt idx="8528">
                  <c:v>6750.3423948725831</c:v>
                </c:pt>
                <c:pt idx="8529">
                  <c:v>6590.5776863010296</c:v>
                </c:pt>
                <c:pt idx="8530">
                  <c:v>6319.3574049611952</c:v>
                </c:pt>
                <c:pt idx="8531">
                  <c:v>5779.5453531266294</c:v>
                </c:pt>
                <c:pt idx="8532">
                  <c:v>6067.0593573518618</c:v>
                </c:pt>
                <c:pt idx="8533">
                  <c:v>6132.9803731019074</c:v>
                </c:pt>
                <c:pt idx="8534">
                  <c:v>5965.7060670743031</c:v>
                </c:pt>
                <c:pt idx="8535">
                  <c:v>5648.4356158939827</c:v>
                </c:pt>
                <c:pt idx="8536">
                  <c:v>5672.6714918102443</c:v>
                </c:pt>
                <c:pt idx="8537">
                  <c:v>5129.1509016285727</c:v>
                </c:pt>
                <c:pt idx="8538">
                  <c:v>5261.7041864537041</c:v>
                </c:pt>
                <c:pt idx="8539">
                  <c:v>5194.093774993079</c:v>
                </c:pt>
                <c:pt idx="8540">
                  <c:v>5571.7808927147316</c:v>
                </c:pt>
                <c:pt idx="8541">
                  <c:v>5558.7101231151692</c:v>
                </c:pt>
                <c:pt idx="8542">
                  <c:v>5748.9001823201961</c:v>
                </c:pt>
                <c:pt idx="8543">
                  <c:v>6008.3608541673593</c:v>
                </c:pt>
                <c:pt idx="8544">
                  <c:v>6179.8821955705162</c:v>
                </c:pt>
                <c:pt idx="8545">
                  <c:v>6672.4908950419212</c:v>
                </c:pt>
                <c:pt idx="8546">
                  <c:v>6562.6482595308344</c:v>
                </c:pt>
                <c:pt idx="8547">
                  <c:v>6428.767941649613</c:v>
                </c:pt>
                <c:pt idx="8548">
                  <c:v>6625.600758707491</c:v>
                </c:pt>
                <c:pt idx="8549">
                  <c:v>6649.0182703897817</c:v>
                </c:pt>
                <c:pt idx="8550">
                  <c:v>6686.6009510062941</c:v>
                </c:pt>
                <c:pt idx="8551">
                  <c:v>6679.5434391509598</c:v>
                </c:pt>
                <c:pt idx="8552">
                  <c:v>6555.3888713252109</c:v>
                </c:pt>
                <c:pt idx="8553">
                  <c:v>6770.3475443833204</c:v>
                </c:pt>
                <c:pt idx="8554">
                  <c:v>6562.3279552771837</c:v>
                </c:pt>
                <c:pt idx="8555">
                  <c:v>6667.3232273465255</c:v>
                </c:pt>
                <c:pt idx="8556">
                  <c:v>6718.1162880224047</c:v>
                </c:pt>
                <c:pt idx="8557">
                  <c:v>6722.3606490350076</c:v>
                </c:pt>
                <c:pt idx="8558">
                  <c:v>6850.5242592531131</c:v>
                </c:pt>
                <c:pt idx="8559">
                  <c:v>6535.2109319804431</c:v>
                </c:pt>
                <c:pt idx="8560">
                  <c:v>6341.3270796210545</c:v>
                </c:pt>
                <c:pt idx="8561">
                  <c:v>6991.9296729534017</c:v>
                </c:pt>
                <c:pt idx="8562">
                  <c:v>7032.7296786576162</c:v>
                </c:pt>
                <c:pt idx="8563">
                  <c:v>6614.6867090008373</c:v>
                </c:pt>
                <c:pt idx="8564">
                  <c:v>6400.7458320555788</c:v>
                </c:pt>
                <c:pt idx="8565">
                  <c:v>6816.1894413514274</c:v>
                </c:pt>
                <c:pt idx="8566">
                  <c:v>7113.9218336427648</c:v>
                </c:pt>
                <c:pt idx="8567">
                  <c:v>6745.5800136014668</c:v>
                </c:pt>
                <c:pt idx="8568">
                  <c:v>6705.3939249471623</c:v>
                </c:pt>
                <c:pt idx="8569">
                  <c:v>6568.5963640659347</c:v>
                </c:pt>
                <c:pt idx="8570">
                  <c:v>6388.4274964052593</c:v>
                </c:pt>
                <c:pt idx="8571">
                  <c:v>6570.8457941452416</c:v>
                </c:pt>
                <c:pt idx="8572">
                  <c:v>6562.1675925895388</c:v>
                </c:pt>
                <c:pt idx="8573">
                  <c:v>6629.8299511731166</c:v>
                </c:pt>
                <c:pt idx="8574">
                  <c:v>6499.8630654733925</c:v>
                </c:pt>
                <c:pt idx="8575">
                  <c:v>6620.8939693096845</c:v>
                </c:pt>
                <c:pt idx="8576">
                  <c:v>6863.4794027272237</c:v>
                </c:pt>
                <c:pt idx="8577">
                  <c:v>6872.7522851528274</c:v>
                </c:pt>
                <c:pt idx="8578">
                  <c:v>6228.3810788324417</c:v>
                </c:pt>
                <c:pt idx="8579">
                  <c:v>6719.6017423669946</c:v>
                </c:pt>
                <c:pt idx="8580">
                  <c:v>6574.2759114351993</c:v>
                </c:pt>
                <c:pt idx="8581">
                  <c:v>6276.3943640973557</c:v>
                </c:pt>
                <c:pt idx="8582">
                  <c:v>6028.6365205152415</c:v>
                </c:pt>
                <c:pt idx="8583">
                  <c:v>6263.9374905991444</c:v>
                </c:pt>
                <c:pt idx="8584">
                  <c:v>6137.5543829233702</c:v>
                </c:pt>
                <c:pt idx="8585">
                  <c:v>6704.8324626366921</c:v>
                </c:pt>
                <c:pt idx="8586">
                  <c:v>6362.5473422927143</c:v>
                </c:pt>
                <c:pt idx="8587">
                  <c:v>6450.1775248288886</c:v>
                </c:pt>
                <c:pt idx="8588">
                  <c:v>6448.7076386152758</c:v>
                </c:pt>
                <c:pt idx="8589">
                  <c:v>6993.3742397016758</c:v>
                </c:pt>
                <c:pt idx="8590">
                  <c:v>6991.1951658994103</c:v>
                </c:pt>
                <c:pt idx="8591">
                  <c:v>6679.9974047674723</c:v>
                </c:pt>
                <c:pt idx="8592">
                  <c:v>6956.39152034975</c:v>
                </c:pt>
                <c:pt idx="8593">
                  <c:v>6531.0457243735109</c:v>
                </c:pt>
                <c:pt idx="8594">
                  <c:v>6558.1512324014211</c:v>
                </c:pt>
                <c:pt idx="8595">
                  <c:v>7144.5998267243049</c:v>
                </c:pt>
                <c:pt idx="8596">
                  <c:v>6566.5064511436276</c:v>
                </c:pt>
                <c:pt idx="8597">
                  <c:v>6774.7769505526321</c:v>
                </c:pt>
                <c:pt idx="8598">
                  <c:v>6544.8341190347537</c:v>
                </c:pt>
                <c:pt idx="8599">
                  <c:v>6604.1927606008121</c:v>
                </c:pt>
                <c:pt idx="8600">
                  <c:v>7060.0176703183224</c:v>
                </c:pt>
                <c:pt idx="8601">
                  <c:v>6644.9196222960518</c:v>
                </c:pt>
                <c:pt idx="8602">
                  <c:v>6907.5999770228318</c:v>
                </c:pt>
                <c:pt idx="8603">
                  <c:v>6219.6973839124039</c:v>
                </c:pt>
                <c:pt idx="8604">
                  <c:v>6351.9313033119861</c:v>
                </c:pt>
                <c:pt idx="8605">
                  <c:v>6508.3086256254119</c:v>
                </c:pt>
                <c:pt idx="8606">
                  <c:v>6926.2334838464394</c:v>
                </c:pt>
                <c:pt idx="8607">
                  <c:v>6461.4543388462589</c:v>
                </c:pt>
                <c:pt idx="8608">
                  <c:v>6517.2588539745129</c:v>
                </c:pt>
                <c:pt idx="8609">
                  <c:v>6750.4391076110433</c:v>
                </c:pt>
                <c:pt idx="8610">
                  <c:v>6504.015005983827</c:v>
                </c:pt>
                <c:pt idx="8611">
                  <c:v>6586.9468187122347</c:v>
                </c:pt>
                <c:pt idx="8612">
                  <c:v>6952.049203670912</c:v>
                </c:pt>
                <c:pt idx="8613">
                  <c:v>6673.6583102260765</c:v>
                </c:pt>
                <c:pt idx="8614">
                  <c:v>7180.2551180057935</c:v>
                </c:pt>
                <c:pt idx="8615">
                  <c:v>7164.7406303758162</c:v>
                </c:pt>
                <c:pt idx="8616">
                  <c:v>7050.1892104982708</c:v>
                </c:pt>
                <c:pt idx="8617">
                  <c:v>7066.8506797414984</c:v>
                </c:pt>
                <c:pt idx="8618">
                  <c:v>6958.0504561180242</c:v>
                </c:pt>
                <c:pt idx="8619">
                  <c:v>7044.0911137467328</c:v>
                </c:pt>
                <c:pt idx="8620">
                  <c:v>7073.6880966098615</c:v>
                </c:pt>
                <c:pt idx="8621">
                  <c:v>6690.9480393880049</c:v>
                </c:pt>
                <c:pt idx="8622">
                  <c:v>6757.0709106486102</c:v>
                </c:pt>
                <c:pt idx="8623">
                  <c:v>6830.3076339290965</c:v>
                </c:pt>
                <c:pt idx="8624">
                  <c:v>6996.4551936369289</c:v>
                </c:pt>
                <c:pt idx="8625">
                  <c:v>6653.6706127734697</c:v>
                </c:pt>
                <c:pt idx="8626">
                  <c:v>6480.105461706843</c:v>
                </c:pt>
                <c:pt idx="8627">
                  <c:v>6510.2587958398299</c:v>
                </c:pt>
                <c:pt idx="8628">
                  <c:v>6702.5513901468503</c:v>
                </c:pt>
                <c:pt idx="8629">
                  <c:v>6879.7124253429511</c:v>
                </c:pt>
                <c:pt idx="8630">
                  <c:v>6243.5969868015281</c:v>
                </c:pt>
                <c:pt idx="8631">
                  <c:v>6882.0335158852386</c:v>
                </c:pt>
                <c:pt idx="8632">
                  <c:v>6550.8952883412639</c:v>
                </c:pt>
                <c:pt idx="8633">
                  <c:v>6882.0335158852386</c:v>
                </c:pt>
                <c:pt idx="8634">
                  <c:v>7005.7997580578185</c:v>
                </c:pt>
                <c:pt idx="8635">
                  <c:v>6902.9468279862813</c:v>
                </c:pt>
                <c:pt idx="8636">
                  <c:v>7041.0953691038858</c:v>
                </c:pt>
                <c:pt idx="8637">
                  <c:v>6792.5138944128703</c:v>
                </c:pt>
                <c:pt idx="8638">
                  <c:v>6792.5138944128703</c:v>
                </c:pt>
                <c:pt idx="8639">
                  <c:v>6677.8839274350858</c:v>
                </c:pt>
                <c:pt idx="8640">
                  <c:v>6760.6403712329802</c:v>
                </c:pt>
                <c:pt idx="8641">
                  <c:v>6686.3405122404984</c:v>
                </c:pt>
                <c:pt idx="8642">
                  <c:v>6779.8346068994842</c:v>
                </c:pt>
                <c:pt idx="8643">
                  <c:v>6820.4750051626979</c:v>
                </c:pt>
                <c:pt idx="8644">
                  <c:v>6826.9067183861871</c:v>
                </c:pt>
                <c:pt idx="8645">
                  <c:v>6450.6971617312265</c:v>
                </c:pt>
                <c:pt idx="8646">
                  <c:v>7094.1018172447057</c:v>
                </c:pt>
                <c:pt idx="8647">
                  <c:v>7050.1892104982708</c:v>
                </c:pt>
                <c:pt idx="8648">
                  <c:v>6953.5415133123588</c:v>
                </c:pt>
                <c:pt idx="8649">
                  <c:v>6521.0504702875787</c:v>
                </c:pt>
                <c:pt idx="8650">
                  <c:v>6701.9384249058394</c:v>
                </c:pt>
                <c:pt idx="8651">
                  <c:v>7029.3170253293583</c:v>
                </c:pt>
                <c:pt idx="8652">
                  <c:v>6295.9539226527186</c:v>
                </c:pt>
                <c:pt idx="8653">
                  <c:v>6146.449387892505</c:v>
                </c:pt>
                <c:pt idx="8654">
                  <c:v>5661.6466086091214</c:v>
                </c:pt>
                <c:pt idx="8655">
                  <c:v>6003.8613329957579</c:v>
                </c:pt>
                <c:pt idx="8656">
                  <c:v>5648.971940291568</c:v>
                </c:pt>
                <c:pt idx="8657">
                  <c:v>5513.1234287761145</c:v>
                </c:pt>
                <c:pt idx="8658">
                  <c:v>5765.8461027159365</c:v>
                </c:pt>
                <c:pt idx="8659">
                  <c:v>5150.0407113445572</c:v>
                </c:pt>
                <c:pt idx="8660">
                  <c:v>5293.5975116074369</c:v>
                </c:pt>
                <c:pt idx="8661">
                  <c:v>5169.8033350950955</c:v>
                </c:pt>
                <c:pt idx="8662">
                  <c:v>4388.5448792572379</c:v>
                </c:pt>
                <c:pt idx="8663">
                  <c:v>4307.7876814080419</c:v>
                </c:pt>
                <c:pt idx="8664">
                  <c:v>3999.992458127485</c:v>
                </c:pt>
                <c:pt idx="8665">
                  <c:v>4213.2976793360695</c:v>
                </c:pt>
                <c:pt idx="8666">
                  <c:v>4240.9439016840151</c:v>
                </c:pt>
                <c:pt idx="8667">
                  <c:v>4613.4172285730174</c:v>
                </c:pt>
                <c:pt idx="8668">
                  <c:v>4766.7050424989548</c:v>
                </c:pt>
                <c:pt idx="8669">
                  <c:v>5087.540903289193</c:v>
                </c:pt>
                <c:pt idx="8670">
                  <c:v>5563.0647724457767</c:v>
                </c:pt>
                <c:pt idx="8671">
                  <c:v>5724.8979732434818</c:v>
                </c:pt>
                <c:pt idx="8672">
                  <c:v>6094.2794236442151</c:v>
                </c:pt>
                <c:pt idx="8673">
                  <c:v>6335.2351799701501</c:v>
                </c:pt>
                <c:pt idx="8674">
                  <c:v>6793.0609477119988</c:v>
                </c:pt>
                <c:pt idx="8675">
                  <c:v>6389.8751452751021</c:v>
                </c:pt>
                <c:pt idx="8676">
                  <c:v>6435.6477165092083</c:v>
                </c:pt>
                <c:pt idx="8677">
                  <c:v>6417.0407864530953</c:v>
                </c:pt>
                <c:pt idx="8678">
                  <c:v>6330.7346646412543</c:v>
                </c:pt>
                <c:pt idx="8679">
                  <c:v>6510.5454139981985</c:v>
                </c:pt>
                <c:pt idx="8680">
                  <c:v>6620.9238642269693</c:v>
                </c:pt>
                <c:pt idx="8681">
                  <c:v>6550.8952883412639</c:v>
                </c:pt>
                <c:pt idx="8682">
                  <c:v>6684.3214326336783</c:v>
                </c:pt>
                <c:pt idx="8683">
                  <c:v>6921.5719695998569</c:v>
                </c:pt>
                <c:pt idx="8684">
                  <c:v>6439.3322058625936</c:v>
                </c:pt>
                <c:pt idx="8685">
                  <c:v>6512.416177506534</c:v>
                </c:pt>
                <c:pt idx="8686">
                  <c:v>6640.547005882966</c:v>
                </c:pt>
                <c:pt idx="8687">
                  <c:v>6944.9004702914963</c:v>
                </c:pt>
                <c:pt idx="8688">
                  <c:v>6345.5673516836878</c:v>
                </c:pt>
                <c:pt idx="8689">
                  <c:v>6905.2731412091271</c:v>
                </c:pt>
                <c:pt idx="8690">
                  <c:v>6588.2251436546449</c:v>
                </c:pt>
                <c:pt idx="8691">
                  <c:v>6987.0237553092011</c:v>
                </c:pt>
                <c:pt idx="8692">
                  <c:v>6289.3933598712001</c:v>
                </c:pt>
                <c:pt idx="8693">
                  <c:v>6460.9155490627963</c:v>
                </c:pt>
                <c:pt idx="8694">
                  <c:v>6328.9444801080808</c:v>
                </c:pt>
                <c:pt idx="8695">
                  <c:v>6467.3926191514774</c:v>
                </c:pt>
                <c:pt idx="8696">
                  <c:v>6182.1153497993082</c:v>
                </c:pt>
                <c:pt idx="8697">
                  <c:v>6002.9669652180191</c:v>
                </c:pt>
                <c:pt idx="8698">
                  <c:v>6405.8707723870166</c:v>
                </c:pt>
                <c:pt idx="8699">
                  <c:v>6102.0601807036828</c:v>
                </c:pt>
                <c:pt idx="8700">
                  <c:v>6015.1143501870511</c:v>
                </c:pt>
                <c:pt idx="8701">
                  <c:v>5878.0917704274616</c:v>
                </c:pt>
                <c:pt idx="8702">
                  <c:v>5733.6183037690907</c:v>
                </c:pt>
                <c:pt idx="8703">
                  <c:v>6294.063664549536</c:v>
                </c:pt>
                <c:pt idx="8704">
                  <c:v>5790.5163930126118</c:v>
                </c:pt>
                <c:pt idx="8705">
                  <c:v>6086.5745973096336</c:v>
                </c:pt>
                <c:pt idx="8706">
                  <c:v>6488.6876753358529</c:v>
                </c:pt>
                <c:pt idx="8707">
                  <c:v>6249.360398325015</c:v>
                </c:pt>
                <c:pt idx="8708">
                  <c:v>6821.8546413939794</c:v>
                </c:pt>
                <c:pt idx="8709">
                  <c:v>6688.8758190993967</c:v>
                </c:pt>
                <c:pt idx="8710">
                  <c:v>6942.5652650419652</c:v>
                </c:pt>
                <c:pt idx="8711">
                  <c:v>6816.9527020846072</c:v>
                </c:pt>
                <c:pt idx="8712">
                  <c:v>6546.9991319576748</c:v>
                </c:pt>
                <c:pt idx="8713">
                  <c:v>6490.863797301352</c:v>
                </c:pt>
                <c:pt idx="8714">
                  <c:v>6432.5623020238381</c:v>
                </c:pt>
                <c:pt idx="8715">
                  <c:v>6696.0186974417147</c:v>
                </c:pt>
                <c:pt idx="8716">
                  <c:v>6553.3560155885516</c:v>
                </c:pt>
                <c:pt idx="8717">
                  <c:v>6357.4059811554826</c:v>
                </c:pt>
                <c:pt idx="8718">
                  <c:v>6589.1562615383546</c:v>
                </c:pt>
                <c:pt idx="8719">
                  <c:v>6902.9468279862813</c:v>
                </c:pt>
                <c:pt idx="8720">
                  <c:v>7026.9629339137746</c:v>
                </c:pt>
                <c:pt idx="8721">
                  <c:v>6967.074188429463</c:v>
                </c:pt>
                <c:pt idx="8722">
                  <c:v>6452.2426830388749</c:v>
                </c:pt>
                <c:pt idx="8723">
                  <c:v>6856.9748466443943</c:v>
                </c:pt>
                <c:pt idx="8724">
                  <c:v>6618.8873989954145</c:v>
                </c:pt>
                <c:pt idx="8725">
                  <c:v>6921.703573494282</c:v>
                </c:pt>
                <c:pt idx="8726">
                  <c:v>7098.5030797501604</c:v>
                </c:pt>
                <c:pt idx="8727">
                  <c:v>6701.1567093221684</c:v>
                </c:pt>
                <c:pt idx="8728">
                  <c:v>7019.5584530853621</c:v>
                </c:pt>
                <c:pt idx="8729">
                  <c:v>6814.0473328060252</c:v>
                </c:pt>
                <c:pt idx="8730">
                  <c:v>6564.4169815630548</c:v>
                </c:pt>
                <c:pt idx="8731">
                  <c:v>6844.0777186542909</c:v>
                </c:pt>
                <c:pt idx="8732">
                  <c:v>6423.3705554185162</c:v>
                </c:pt>
                <c:pt idx="8733">
                  <c:v>7137.716783048686</c:v>
                </c:pt>
                <c:pt idx="8734">
                  <c:v>6423.3705554185162</c:v>
                </c:pt>
                <c:pt idx="8735">
                  <c:v>6964.817524382519</c:v>
                </c:pt>
                <c:pt idx="8736">
                  <c:v>6886.6772630403402</c:v>
                </c:pt>
                <c:pt idx="8737">
                  <c:v>7015.2003603044677</c:v>
                </c:pt>
                <c:pt idx="8738">
                  <c:v>6559.9992367553587</c:v>
                </c:pt>
                <c:pt idx="8739">
                  <c:v>6445.7586846360555</c:v>
                </c:pt>
                <c:pt idx="8740">
                  <c:v>6544.8341190347537</c:v>
                </c:pt>
                <c:pt idx="8741">
                  <c:v>6613.9925754418218</c:v>
                </c:pt>
                <c:pt idx="8742">
                  <c:v>6972.9637899840127</c:v>
                </c:pt>
                <c:pt idx="8743">
                  <c:v>7024.6093681410275</c:v>
                </c:pt>
                <c:pt idx="8744">
                  <c:v>6831.0900029227105</c:v>
                </c:pt>
                <c:pt idx="8745">
                  <c:v>6895.9710232759899</c:v>
                </c:pt>
                <c:pt idx="8746">
                  <c:v>6599.102783414246</c:v>
                </c:pt>
                <c:pt idx="8747">
                  <c:v>6564.3364261929892</c:v>
                </c:pt>
                <c:pt idx="8748">
                  <c:v>6872.7522851528274</c:v>
                </c:pt>
                <c:pt idx="8749">
                  <c:v>6828.7971082958356</c:v>
                </c:pt>
                <c:pt idx="8750">
                  <c:v>6509.337627619946</c:v>
                </c:pt>
                <c:pt idx="8751">
                  <c:v>6265.1207569914131</c:v>
                </c:pt>
                <c:pt idx="8752">
                  <c:v>6049.0758743088345</c:v>
                </c:pt>
                <c:pt idx="8753">
                  <c:v>6242.6140580674819</c:v>
                </c:pt>
                <c:pt idx="8754">
                  <c:v>6574.2759114351993</c:v>
                </c:pt>
                <c:pt idx="8755">
                  <c:v>6289.3933598712001</c:v>
                </c:pt>
                <c:pt idx="8756">
                  <c:v>6082.1549620491951</c:v>
                </c:pt>
                <c:pt idx="8757">
                  <c:v>6781.1766590376265</c:v>
                </c:pt>
                <c:pt idx="8758">
                  <c:v>6723.0996769340936</c:v>
                </c:pt>
                <c:pt idx="8759">
                  <c:v>6474.8182525868115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C1-42C5-AF92-43E4456F0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363711"/>
        <c:axId val="2095344991"/>
      </c:scatterChart>
      <c:valAx>
        <c:axId val="2095363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344991"/>
        <c:crosses val="autoZero"/>
        <c:crossBetween val="midCat"/>
      </c:valAx>
      <c:valAx>
        <c:axId val="209534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363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Power Curve SG 8.0-167 DD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'Wind - Power Curve'!$B$2</c:f>
              <c:strCache>
                <c:ptCount val="1"/>
                <c:pt idx="0">
                  <c:v>P[kW]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'Wind - Power Curve'!$A$3:$A$47</c:f>
              <c:numCache>
                <c:formatCode>General</c:formatCode>
                <c:ptCount val="45"/>
                <c:pt idx="0">
                  <c:v>3</c:v>
                </c:pt>
                <c:pt idx="1">
                  <c:v>3.5</c:v>
                </c:pt>
                <c:pt idx="2">
                  <c:v>4</c:v>
                </c:pt>
                <c:pt idx="3">
                  <c:v>4.5</c:v>
                </c:pt>
                <c:pt idx="4">
                  <c:v>5</c:v>
                </c:pt>
                <c:pt idx="5">
                  <c:v>5.5</c:v>
                </c:pt>
                <c:pt idx="6">
                  <c:v>6</c:v>
                </c:pt>
                <c:pt idx="7">
                  <c:v>6.5</c:v>
                </c:pt>
                <c:pt idx="8">
                  <c:v>7</c:v>
                </c:pt>
                <c:pt idx="9">
                  <c:v>7.5</c:v>
                </c:pt>
                <c:pt idx="10">
                  <c:v>8</c:v>
                </c:pt>
                <c:pt idx="11">
                  <c:v>8.5</c:v>
                </c:pt>
                <c:pt idx="12">
                  <c:v>9</c:v>
                </c:pt>
                <c:pt idx="13">
                  <c:v>9.5</c:v>
                </c:pt>
                <c:pt idx="14">
                  <c:v>10</c:v>
                </c:pt>
                <c:pt idx="15">
                  <c:v>10.5</c:v>
                </c:pt>
                <c:pt idx="16">
                  <c:v>11</c:v>
                </c:pt>
                <c:pt idx="17">
                  <c:v>11.5</c:v>
                </c:pt>
                <c:pt idx="18">
                  <c:v>12</c:v>
                </c:pt>
                <c:pt idx="19">
                  <c:v>12.5</c:v>
                </c:pt>
                <c:pt idx="20">
                  <c:v>13</c:v>
                </c:pt>
                <c:pt idx="21">
                  <c:v>13.5</c:v>
                </c:pt>
                <c:pt idx="22">
                  <c:v>14</c:v>
                </c:pt>
                <c:pt idx="23">
                  <c:v>14.5</c:v>
                </c:pt>
                <c:pt idx="24">
                  <c:v>15</c:v>
                </c:pt>
                <c:pt idx="25">
                  <c:v>15.5</c:v>
                </c:pt>
                <c:pt idx="26">
                  <c:v>16</c:v>
                </c:pt>
                <c:pt idx="27">
                  <c:v>16.5</c:v>
                </c:pt>
                <c:pt idx="28">
                  <c:v>17</c:v>
                </c:pt>
                <c:pt idx="29">
                  <c:v>17.5</c:v>
                </c:pt>
                <c:pt idx="30">
                  <c:v>18</c:v>
                </c:pt>
                <c:pt idx="31">
                  <c:v>18.5</c:v>
                </c:pt>
                <c:pt idx="32">
                  <c:v>19</c:v>
                </c:pt>
                <c:pt idx="33">
                  <c:v>19.5</c:v>
                </c:pt>
                <c:pt idx="34">
                  <c:v>20</c:v>
                </c:pt>
                <c:pt idx="35">
                  <c:v>20.5</c:v>
                </c:pt>
                <c:pt idx="36">
                  <c:v>21</c:v>
                </c:pt>
                <c:pt idx="37">
                  <c:v>21.5</c:v>
                </c:pt>
                <c:pt idx="38">
                  <c:v>22</c:v>
                </c:pt>
                <c:pt idx="39">
                  <c:v>22.5</c:v>
                </c:pt>
                <c:pt idx="40">
                  <c:v>23</c:v>
                </c:pt>
                <c:pt idx="41">
                  <c:v>23.5</c:v>
                </c:pt>
                <c:pt idx="42">
                  <c:v>24</c:v>
                </c:pt>
                <c:pt idx="43">
                  <c:v>24.5</c:v>
                </c:pt>
                <c:pt idx="44">
                  <c:v>25</c:v>
                </c:pt>
              </c:numCache>
            </c:numRef>
          </c:xVal>
          <c:yVal>
            <c:numRef>
              <c:f>'Wind - Power Curve'!$B$3:$B$47</c:f>
              <c:numCache>
                <c:formatCode>General</c:formatCode>
                <c:ptCount val="45"/>
                <c:pt idx="0">
                  <c:v>4</c:v>
                </c:pt>
                <c:pt idx="1">
                  <c:v>84</c:v>
                </c:pt>
                <c:pt idx="2">
                  <c:v>221</c:v>
                </c:pt>
                <c:pt idx="3">
                  <c:v>392</c:v>
                </c:pt>
                <c:pt idx="4">
                  <c:v>606</c:v>
                </c:pt>
                <c:pt idx="5">
                  <c:v>866</c:v>
                </c:pt>
                <c:pt idx="6">
                  <c:v>1178</c:v>
                </c:pt>
                <c:pt idx="7">
                  <c:v>1547</c:v>
                </c:pt>
                <c:pt idx="8">
                  <c:v>1978</c:v>
                </c:pt>
                <c:pt idx="9">
                  <c:v>2474</c:v>
                </c:pt>
                <c:pt idx="10">
                  <c:v>3042</c:v>
                </c:pt>
                <c:pt idx="11">
                  <c:v>3683</c:v>
                </c:pt>
                <c:pt idx="12">
                  <c:v>4394</c:v>
                </c:pt>
                <c:pt idx="13">
                  <c:v>5156</c:v>
                </c:pt>
                <c:pt idx="14">
                  <c:v>5923</c:v>
                </c:pt>
                <c:pt idx="15">
                  <c:v>6632</c:v>
                </c:pt>
                <c:pt idx="16">
                  <c:v>7211</c:v>
                </c:pt>
                <c:pt idx="17">
                  <c:v>7609</c:v>
                </c:pt>
                <c:pt idx="18">
                  <c:v>7833</c:v>
                </c:pt>
                <c:pt idx="19">
                  <c:v>7939</c:v>
                </c:pt>
                <c:pt idx="20">
                  <c:v>7980</c:v>
                </c:pt>
                <c:pt idx="21">
                  <c:v>7994</c:v>
                </c:pt>
                <c:pt idx="22">
                  <c:v>7998</c:v>
                </c:pt>
                <c:pt idx="23">
                  <c:v>8000</c:v>
                </c:pt>
                <c:pt idx="24">
                  <c:v>8000</c:v>
                </c:pt>
                <c:pt idx="25">
                  <c:v>8000</c:v>
                </c:pt>
                <c:pt idx="26">
                  <c:v>8000</c:v>
                </c:pt>
                <c:pt idx="27">
                  <c:v>8000</c:v>
                </c:pt>
                <c:pt idx="28">
                  <c:v>8000</c:v>
                </c:pt>
                <c:pt idx="29">
                  <c:v>8000</c:v>
                </c:pt>
                <c:pt idx="30">
                  <c:v>8000</c:v>
                </c:pt>
                <c:pt idx="31">
                  <c:v>8000</c:v>
                </c:pt>
                <c:pt idx="32">
                  <c:v>8000</c:v>
                </c:pt>
                <c:pt idx="33">
                  <c:v>8000</c:v>
                </c:pt>
                <c:pt idx="34">
                  <c:v>8000</c:v>
                </c:pt>
                <c:pt idx="35">
                  <c:v>8000</c:v>
                </c:pt>
                <c:pt idx="36">
                  <c:v>8000</c:v>
                </c:pt>
                <c:pt idx="37">
                  <c:v>8000</c:v>
                </c:pt>
                <c:pt idx="38">
                  <c:v>8000</c:v>
                </c:pt>
                <c:pt idx="39">
                  <c:v>8000</c:v>
                </c:pt>
                <c:pt idx="40">
                  <c:v>8000</c:v>
                </c:pt>
                <c:pt idx="41">
                  <c:v>8000</c:v>
                </c:pt>
                <c:pt idx="42">
                  <c:v>8000</c:v>
                </c:pt>
                <c:pt idx="43">
                  <c:v>8000</c:v>
                </c:pt>
                <c:pt idx="44">
                  <c:v>8000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BB-4C56-8CA7-084BD17B2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326000"/>
        <c:axId val="2057323920"/>
      </c:scatterChart>
      <c:scatterChart>
        <c:scatterStyle val="smoothMarker"/>
        <c:varyColors val="0"/>
        <c:ser>
          <c:idx val="1"/>
          <c:order val="1"/>
          <c:tx>
            <c:strRef>
              <c:f>'Wind - Power Curve'!$C$2</c:f>
              <c:strCache>
                <c:ptCount val="1"/>
                <c:pt idx="0">
                  <c:v>CT[-]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'Wind - Power Curve'!$A$3:$A$47</c:f>
              <c:numCache>
                <c:formatCode>General</c:formatCode>
                <c:ptCount val="45"/>
                <c:pt idx="0">
                  <c:v>3</c:v>
                </c:pt>
                <c:pt idx="1">
                  <c:v>3.5</c:v>
                </c:pt>
                <c:pt idx="2">
                  <c:v>4</c:v>
                </c:pt>
                <c:pt idx="3">
                  <c:v>4.5</c:v>
                </c:pt>
                <c:pt idx="4">
                  <c:v>5</c:v>
                </c:pt>
                <c:pt idx="5">
                  <c:v>5.5</c:v>
                </c:pt>
                <c:pt idx="6">
                  <c:v>6</c:v>
                </c:pt>
                <c:pt idx="7">
                  <c:v>6.5</c:v>
                </c:pt>
                <c:pt idx="8">
                  <c:v>7</c:v>
                </c:pt>
                <c:pt idx="9">
                  <c:v>7.5</c:v>
                </c:pt>
                <c:pt idx="10">
                  <c:v>8</c:v>
                </c:pt>
                <c:pt idx="11">
                  <c:v>8.5</c:v>
                </c:pt>
                <c:pt idx="12">
                  <c:v>9</c:v>
                </c:pt>
                <c:pt idx="13">
                  <c:v>9.5</c:v>
                </c:pt>
                <c:pt idx="14">
                  <c:v>10</c:v>
                </c:pt>
                <c:pt idx="15">
                  <c:v>10.5</c:v>
                </c:pt>
                <c:pt idx="16">
                  <c:v>11</c:v>
                </c:pt>
                <c:pt idx="17">
                  <c:v>11.5</c:v>
                </c:pt>
                <c:pt idx="18">
                  <c:v>12</c:v>
                </c:pt>
                <c:pt idx="19">
                  <c:v>12.5</c:v>
                </c:pt>
                <c:pt idx="20">
                  <c:v>13</c:v>
                </c:pt>
                <c:pt idx="21">
                  <c:v>13.5</c:v>
                </c:pt>
                <c:pt idx="22">
                  <c:v>14</c:v>
                </c:pt>
                <c:pt idx="23">
                  <c:v>14.5</c:v>
                </c:pt>
                <c:pt idx="24">
                  <c:v>15</c:v>
                </c:pt>
                <c:pt idx="25">
                  <c:v>15.5</c:v>
                </c:pt>
                <c:pt idx="26">
                  <c:v>16</c:v>
                </c:pt>
                <c:pt idx="27">
                  <c:v>16.5</c:v>
                </c:pt>
                <c:pt idx="28">
                  <c:v>17</c:v>
                </c:pt>
                <c:pt idx="29">
                  <c:v>17.5</c:v>
                </c:pt>
                <c:pt idx="30">
                  <c:v>18</c:v>
                </c:pt>
                <c:pt idx="31">
                  <c:v>18.5</c:v>
                </c:pt>
                <c:pt idx="32">
                  <c:v>19</c:v>
                </c:pt>
                <c:pt idx="33">
                  <c:v>19.5</c:v>
                </c:pt>
                <c:pt idx="34">
                  <c:v>20</c:v>
                </c:pt>
                <c:pt idx="35">
                  <c:v>20.5</c:v>
                </c:pt>
                <c:pt idx="36">
                  <c:v>21</c:v>
                </c:pt>
                <c:pt idx="37">
                  <c:v>21.5</c:v>
                </c:pt>
                <c:pt idx="38">
                  <c:v>22</c:v>
                </c:pt>
                <c:pt idx="39">
                  <c:v>22.5</c:v>
                </c:pt>
                <c:pt idx="40">
                  <c:v>23</c:v>
                </c:pt>
                <c:pt idx="41">
                  <c:v>23.5</c:v>
                </c:pt>
                <c:pt idx="42">
                  <c:v>24</c:v>
                </c:pt>
                <c:pt idx="43">
                  <c:v>24.5</c:v>
                </c:pt>
                <c:pt idx="44">
                  <c:v>25</c:v>
                </c:pt>
              </c:numCache>
            </c:numRef>
          </c:xVal>
          <c:yVal>
            <c:numRef>
              <c:f>'Wind - Power Curve'!$C$3:$C$47</c:f>
              <c:numCache>
                <c:formatCode>General</c:formatCode>
                <c:ptCount val="45"/>
                <c:pt idx="0">
                  <c:v>0.86819999999999997</c:v>
                </c:pt>
                <c:pt idx="1">
                  <c:v>0.85099999999999998</c:v>
                </c:pt>
                <c:pt idx="2">
                  <c:v>0.82140000000000002</c:v>
                </c:pt>
                <c:pt idx="3">
                  <c:v>0.81499999999999995</c:v>
                </c:pt>
                <c:pt idx="4">
                  <c:v>0.81530000000000002</c:v>
                </c:pt>
                <c:pt idx="5">
                  <c:v>0.8155</c:v>
                </c:pt>
                <c:pt idx="6">
                  <c:v>0.81569999999999998</c:v>
                </c:pt>
                <c:pt idx="7">
                  <c:v>0.81579999999999997</c:v>
                </c:pt>
                <c:pt idx="8">
                  <c:v>0.81589999999999996</c:v>
                </c:pt>
                <c:pt idx="9">
                  <c:v>0.81599999999999995</c:v>
                </c:pt>
                <c:pt idx="10">
                  <c:v>0.81610000000000005</c:v>
                </c:pt>
                <c:pt idx="11">
                  <c:v>0.81620000000000004</c:v>
                </c:pt>
                <c:pt idx="12">
                  <c:v>0.81630000000000003</c:v>
                </c:pt>
                <c:pt idx="13">
                  <c:v>0.80420000000000003</c:v>
                </c:pt>
                <c:pt idx="14">
                  <c:v>0.77559999999999996</c:v>
                </c:pt>
                <c:pt idx="15">
                  <c:v>0.72360000000000002</c:v>
                </c:pt>
                <c:pt idx="16">
                  <c:v>0.65180000000000005</c:v>
                </c:pt>
                <c:pt idx="17">
                  <c:v>0.59109999999999996</c:v>
                </c:pt>
                <c:pt idx="18">
                  <c:v>0.49270000000000003</c:v>
                </c:pt>
                <c:pt idx="19">
                  <c:v>0.42230000000000001</c:v>
                </c:pt>
                <c:pt idx="20">
                  <c:v>0.36749999999999999</c:v>
                </c:pt>
                <c:pt idx="21">
                  <c:v>0.32329999999999998</c:v>
                </c:pt>
                <c:pt idx="22">
                  <c:v>0.28670000000000001</c:v>
                </c:pt>
                <c:pt idx="23">
                  <c:v>0.25609999999999999</c:v>
                </c:pt>
                <c:pt idx="24">
                  <c:v>0.23</c:v>
                </c:pt>
                <c:pt idx="25">
                  <c:v>0.2077</c:v>
                </c:pt>
                <c:pt idx="26">
                  <c:v>0.18840000000000001</c:v>
                </c:pt>
                <c:pt idx="27">
                  <c:v>0.1716</c:v>
                </c:pt>
                <c:pt idx="28">
                  <c:v>0.15690000000000001</c:v>
                </c:pt>
                <c:pt idx="29">
                  <c:v>0.1439</c:v>
                </c:pt>
                <c:pt idx="30">
                  <c:v>0.13239999999999999</c:v>
                </c:pt>
                <c:pt idx="31">
                  <c:v>0.1222</c:v>
                </c:pt>
                <c:pt idx="32">
                  <c:v>0.11310000000000001</c:v>
                </c:pt>
                <c:pt idx="33">
                  <c:v>0.105</c:v>
                </c:pt>
                <c:pt idx="34">
                  <c:v>9.7600000000000006E-2</c:v>
                </c:pt>
                <c:pt idx="35">
                  <c:v>9.0999999999999998E-2</c:v>
                </c:pt>
                <c:pt idx="36">
                  <c:v>8.5099999999999995E-2</c:v>
                </c:pt>
                <c:pt idx="37">
                  <c:v>7.9600000000000004E-2</c:v>
                </c:pt>
                <c:pt idx="38">
                  <c:v>7.4700000000000003E-2</c:v>
                </c:pt>
                <c:pt idx="39">
                  <c:v>7.0199999999999999E-2</c:v>
                </c:pt>
                <c:pt idx="40">
                  <c:v>6.6100000000000006E-2</c:v>
                </c:pt>
                <c:pt idx="41">
                  <c:v>6.2300000000000001E-2</c:v>
                </c:pt>
                <c:pt idx="42">
                  <c:v>5.8900000000000001E-2</c:v>
                </c:pt>
                <c:pt idx="43">
                  <c:v>5.57E-2</c:v>
                </c:pt>
                <c:pt idx="44">
                  <c:v>5.28E-2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22-4150-A651-3C4377A3E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250544"/>
        <c:axId val="388251984"/>
      </c:scatterChart>
      <c:valAx>
        <c:axId val="2057326000"/>
        <c:scaling>
          <c:orientation val="minMax"/>
          <c:max val="2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Wind Speed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7323920"/>
        <c:crosses val="autoZero"/>
        <c:crossBetween val="midCat"/>
        <c:majorUnit val="2"/>
        <c:minorUnit val="1"/>
      </c:valAx>
      <c:valAx>
        <c:axId val="20573239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Power</a:t>
                </a:r>
                <a:r>
                  <a:rPr lang="en-US" baseline="0"/>
                  <a:t> [kW]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7326000"/>
        <c:crosses val="autoZero"/>
        <c:crossBetween val="midCat"/>
      </c:valAx>
      <c:valAx>
        <c:axId val="38825198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Cp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88250544"/>
        <c:crosses val="max"/>
        <c:crossBetween val="midCat"/>
      </c:valAx>
      <c:valAx>
        <c:axId val="388250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825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390071</xdr:colOff>
      <xdr:row>1</xdr:row>
      <xdr:rowOff>149678</xdr:rowOff>
    </xdr:from>
    <xdr:to>
      <xdr:col>31</xdr:col>
      <xdr:colOff>536813</xdr:colOff>
      <xdr:row>23</xdr:row>
      <xdr:rowOff>42956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C788BF-56D1-46F3-9075-4E8AF4E2C3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538711</xdr:colOff>
      <xdr:row>1</xdr:row>
      <xdr:rowOff>52070</xdr:rowOff>
    </xdr:from>
    <xdr:to>
      <xdr:col>13</xdr:col>
      <xdr:colOff>393931</xdr:colOff>
      <xdr:row>16</xdr:row>
      <xdr:rowOff>132080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4AE93F-1FF7-46AD-BA15-529CC75E6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hanzenl.sharepoint.com/Users/Cristian/OneDrive/RENOVABLES/TESIS/FINAL/Radiaci&#243;n%20para%20disco%20Solar%20V4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hanzenl.sharepoint.com/Users/usuario/AppData/Roaming/Microsoft/Excel/Medicion%20del%20recurso%20solar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icio"/>
      <sheetName val="Modelo Horario"/>
      <sheetName val="RELOJ"/>
      <sheetName val="DATOS"/>
      <sheetName val="DIAS TRAYECTO SOLAR"/>
      <sheetName val="TRAYECTO SOLAR MODELO 1"/>
      <sheetName val="RESUMEN METODO KT"/>
      <sheetName val="RESUMEN METODOS HORARIOS"/>
      <sheetName val="Hottel"/>
      <sheetName val="Modelo Datos medios"/>
      <sheetName val="Factor K - 2"/>
      <sheetName val="SOMBRA-ORIGIN"/>
      <sheetName val="Modelo Horario Tracking"/>
      <sheetName val="Informe Tablas Sombreo"/>
      <sheetName val="Elección Modelos"/>
      <sheetName val=" Isotropic Sky (datos medios)"/>
      <sheetName val="Trayecto Solar Modelo 2"/>
      <sheetName val="TRayecto-DATA V2"/>
      <sheetName val=" TABLAS ESPAÑA y CHILE"/>
      <sheetName val="Area"/>
      <sheetName val="parametrazacion"/>
      <sheetName val="Modelo Instantaneo"/>
      <sheetName val="Posición"/>
      <sheetName val="Ley de plank - cte Solar"/>
      <sheetName val="Air Mass"/>
      <sheetName val="Base de datos"/>
      <sheetName val=" Datos Climáticos"/>
      <sheetName val="COMPARACIÓN BASES DE DATOS"/>
      <sheetName val="Angstrom-Page"/>
      <sheetName val="Tablas"/>
      <sheetName val="Declinación"/>
      <sheetName val="Correlación kT"/>
      <sheetName val="Distribución de Kt"/>
      <sheetName val="Modelos de Difus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icio Total"/>
      <sheetName val="Recurso solar"/>
      <sheetName val="Inicio requerimientos"/>
      <sheetName val="Inicio requerimientos Térmicos"/>
      <sheetName val="Inicio recursos energeticos"/>
      <sheetName val="Dimensionamiento Solar térmico"/>
      <sheetName val="Conexion a Red"/>
      <sheetName val="Incio Pv"/>
      <sheetName val="PR"/>
      <sheetName val="Potencia Instalada Pv Aislado"/>
      <sheetName val="Conexión Fv Aislada de Red"/>
      <sheetName val="Ley de plank"/>
      <sheetName val="variación de la Ics"/>
      <sheetName val="Posición"/>
      <sheetName val="Declinación"/>
      <sheetName val="Duracion Del Dia"/>
      <sheetName val="Radiación Global Media Mensual"/>
      <sheetName val="Modelo Datos medios"/>
      <sheetName val="Modelo Horario"/>
      <sheetName val="Grafica Asoleamiento"/>
      <sheetName val="Posición del Sol"/>
      <sheetName val="ID Superficie Inclinada Teorico"/>
      <sheetName val="Altura del Sol"/>
      <sheetName val="ID y Id Superficie Horizontal"/>
      <sheetName val="Superficie inclinada"/>
      <sheetName val="Optimizacion de la inclinacion"/>
      <sheetName val="Producción Estimada Sistemas Fv"/>
      <sheetName val="Superficie inclinada Mensual"/>
      <sheetName val="Calculo paneles"/>
      <sheetName val="Requerimientos Térmicos ACS"/>
      <sheetName val="Temperatura Agua Fría De Red"/>
      <sheetName val="Requerimientos Térmicos CALF"/>
      <sheetName val="Calculo accesorios"/>
      <sheetName val="Datos brutos"/>
      <sheetName val="Temperatura"/>
      <sheetName val="Nasa - Radiacion global diaria"/>
      <sheetName val="Graficos de Radiacion"/>
      <sheetName val="Resumen temperatura"/>
      <sheetName val="Radiación Media mensual"/>
      <sheetName val="Albedo"/>
      <sheetName val="Impacto ambiental"/>
      <sheetName val="FORMULAS"/>
      <sheetName val="Hoja1"/>
      <sheetName val="R"/>
      <sheetName val="Requerimiento Electrico"/>
      <sheetName val="Calculo Módulo PV"/>
      <sheetName val="Cálculo Baterias"/>
      <sheetName val="Calculo Regulador"/>
      <sheetName val="Calculo Inversor"/>
      <sheetName val="Solartec"/>
      <sheetName val="generadores PV"/>
      <sheetName val="Armar Equipo"/>
      <sheetName val="generadores PV MEdianas"/>
      <sheetName val="Armado de Generadores Fv"/>
      <sheetName val="Módulos fotovoltáicos"/>
      <sheetName val="Reguladores"/>
      <sheetName val="Inversores"/>
      <sheetName val="Baterias"/>
      <sheetName val="Bombas"/>
      <sheetName val="Soportes"/>
      <sheetName val="Cajas de conexión"/>
      <sheetName val="Tableros y medidores"/>
      <sheetName val="Accesorios"/>
      <sheetName val="CH-primario"/>
      <sheetName val="Colectores"/>
      <sheetName val="ACS"/>
      <sheetName val="CALEFACCION"/>
      <sheetName val="ACS y CALEFACCION"/>
      <sheetName val="Resumen ACS+CALF+PISC"/>
      <sheetName val="Hoja2"/>
      <sheetName val="Calculos preliminares fv a Red"/>
      <sheetName val="características módulo Fv"/>
      <sheetName val="características Inversor a red"/>
      <sheetName val="Inversion Fv a red"/>
      <sheetName val="Parametros Ec Fv a red"/>
      <sheetName val="Ingresos Fv a red"/>
      <sheetName val="Curva Colector"/>
      <sheetName val="Curva Colector Cuadrática"/>
      <sheetName val="Perdidas Orientacion"/>
      <sheetName val="Hoja3"/>
      <sheetName val="Medicion del recurso sol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BF440DE-7507-43EF-83C2-29E6ACDE7268}" name="Table4" displayName="Table4" ref="A1:E15" totalsRowShown="0" headerRowDxfId="6" dataDxfId="5">
  <autoFilter ref="A1:E15" xr:uid="{9BF440DE-7507-43EF-83C2-29E6ACDE7268}"/>
  <tableColumns count="5">
    <tableColumn id="1" xr3:uid="{CA7447C5-FD17-4474-BBC4-35E3A822744C}" name="Parameter" dataDxfId="4"/>
    <tableColumn id="2" xr3:uid="{16085D50-A580-4549-972F-462D48C9A5A3}" name="Input" dataDxfId="3"/>
    <tableColumn id="3" xr3:uid="{C9D2C8BB-1B9D-414C-AF78-CF40EDA2DF87}" name="Unit" dataDxfId="2"/>
    <tableColumn id="4" xr3:uid="{D8FEA170-F179-40E7-A39E-CBBF425EEC55}" name="Description" dataDxfId="1"/>
    <tableColumn id="5" xr3:uid="{FC502603-5415-44AA-B9CB-01E691561A87}" name="Reference" dataDxfId="0"/>
  </tableColumns>
  <tableStyleInfo name="TableStyleMedium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doi.org/10.1016/j.esd.2016.12.001" TargetMode="External"/><Relationship Id="rId1" Type="http://schemas.openxmlformats.org/officeDocument/2006/relationships/hyperlink" Target="https://doi.org/10.1016/j.esd.2016.12.001" TargetMode="External"/><Relationship Id="rId4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4F92A-7287-4C2B-B2C9-48CCFFBF9688}">
  <dimension ref="A1:AI8761"/>
  <sheetViews>
    <sheetView workbookViewId="0">
      <selection activeCell="C15" sqref="C15"/>
    </sheetView>
  </sheetViews>
  <sheetFormatPr defaultRowHeight="14.5" x14ac:dyDescent="0.35"/>
  <cols>
    <col min="1" max="1" width="25.26953125" customWidth="1"/>
    <col min="2" max="2" width="17.81640625" customWidth="1"/>
    <col min="3" max="3" width="33.7265625" customWidth="1"/>
    <col min="4" max="27" width="12.54296875" customWidth="1"/>
    <col min="30" max="30" width="12.453125" customWidth="1"/>
    <col min="31" max="31" width="29.81640625" customWidth="1"/>
    <col min="33" max="33" width="26.81640625" customWidth="1"/>
  </cols>
  <sheetData>
    <row r="1" spans="1:35" x14ac:dyDescent="0.35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D1" t="s">
        <v>17733</v>
      </c>
      <c r="AE1" s="66">
        <f>SUM(AD2:AD8761)*15</f>
        <v>1065964136.7281439</v>
      </c>
      <c r="AF1" t="s">
        <v>17734</v>
      </c>
      <c r="AG1" s="66">
        <f>SUM(AG2:AG8761)</f>
        <v>334745196.61569738</v>
      </c>
      <c r="AH1" t="s">
        <v>17735</v>
      </c>
      <c r="AI1">
        <f>SUM(AI2:AI8761)</f>
        <v>269853364.5594607</v>
      </c>
    </row>
    <row r="2" spans="1:35" x14ac:dyDescent="0.35">
      <c r="AD2">
        <v>9291.9942340984107</v>
      </c>
      <c r="AE2" s="66">
        <f>AD2*15</f>
        <v>139379.91351147616</v>
      </c>
      <c r="AF2">
        <v>730666.71485402295</v>
      </c>
      <c r="AG2">
        <f>AF2*'Day-ahead Prices_2015-2022'!J2</f>
        <v>39605.267373865994</v>
      </c>
      <c r="AH2">
        <v>482479.46366503497</v>
      </c>
      <c r="AI2">
        <f>AH2*'Day-ahead Prices_2015-2022'!J2</f>
        <v>26152.454699774891</v>
      </c>
    </row>
    <row r="3" spans="1:35" x14ac:dyDescent="0.35">
      <c r="A3" t="s">
        <v>17712</v>
      </c>
      <c r="C3" s="66">
        <f>(Storage!$B$6*366437.894213131)+(Hydrogen!$B$5*477236.823863294)+(Hydrogen!$B$15*5292.63980174019)+(Hydrogen!$B$21*22372.2047465363)+(Solar!$B$5*58488.98)+(Wind!$B$14*178)+$AI$1+Hydrogen!$B$18</f>
        <v>430757721.52230269</v>
      </c>
      <c r="D3" s="66">
        <f>(Storage!$B$6*366437.894213131)+(Hydrogen!$B$5*477236.823863294)+(Hydrogen!$B$15*5292.63980174019)+(Hydrogen!$B$21*22372.2047465363)+(Solar!$B$5*58488.98)+(Wind!$B$14*178)+$AI$1+Hydrogen!$B$18</f>
        <v>430757721.52230269</v>
      </c>
      <c r="E3">
        <f>(Storage!$B$6*366437.894213131)+(Hydrogen!$B$5*477236.823863294)+(Hydrogen!$B$15*5292.63980174019)+(Hydrogen!$B$21*22372.2047465363)+(Solar!$B$5*58488.98)+(Wind!$B$14*178)+$AI$1+Hydrogen!$B$18</f>
        <v>430757721.52230269</v>
      </c>
      <c r="F3">
        <f>(Storage!$B$6*366437.894213131)+(Hydrogen!$B$5*477236.823863294)+(Hydrogen!$B$15*5292.63980174019)+(Hydrogen!$B$21*22372.2047465363)+(Solar!$B$5*58488.98)+(Wind!$B$14*178)+$AI$1+Hydrogen!$B$18</f>
        <v>430757721.52230269</v>
      </c>
      <c r="G3">
        <f>(Storage!$B$6*366437.894213131)+(Hydrogen!$B$5*477236.823863294)+(Hydrogen!$B$15*5292.63980174019)+(Hydrogen!$B$21*22372.2047465363)+(Solar!$B$5*58488.98)+(Wind!$B$14*178)+$AI$1+Hydrogen!$B$18</f>
        <v>430757721.52230269</v>
      </c>
      <c r="H3">
        <f>(Storage!$B$6*366437.894213131)+(Hydrogen!$B$5*477236.823863294)+(Hydrogen!$B$15*5292.63980174019)+(Hydrogen!$B$21*22372.2047465363)+(Solar!$B$5*58488.98)+(Wind!$B$14*178)+$AI$1+Hydrogen!$B$18</f>
        <v>430757721.52230269</v>
      </c>
      <c r="I3">
        <f>(Storage!$B$6*366437.894213131)+(Hydrogen!$B$5*477236.823863294)+(Hydrogen!$B$15*5292.63980174019)+(Hydrogen!$B$21*22372.2047465363)+(Solar!$B$5*58488.98)+(Wind!$B$14*178)+$AI$1+Hydrogen!$B$18</f>
        <v>430757721.52230269</v>
      </c>
      <c r="J3">
        <f>(Storage!$B$6*366437.894213131)+(Hydrogen!$B$5*477236.823863294)+(Hydrogen!$B$15*5292.63980174019)+(Hydrogen!$B$21*22372.2047465363)+(Solar!$B$5*58488.98)+(Wind!$B$14*178)+$AI$1+Hydrogen!$B$18</f>
        <v>430757721.52230269</v>
      </c>
      <c r="K3">
        <f>(Storage!$B$6*366437.894213131)+(Hydrogen!$B$5*477236.823863294)+(Hydrogen!$B$15*5292.63980174019)+(Hydrogen!$B$21*22372.2047465363)+(Solar!$B$5*58488.98)+(Wind!$B$14*178)+$AI$1+Hydrogen!$B$18</f>
        <v>430757721.52230269</v>
      </c>
      <c r="L3">
        <f>(Storage!$B$6*366437.894213131)+(Hydrogen!$B$5*477236.823863294)+(Hydrogen!$B$15*5292.63980174019)+(Hydrogen!$B$21*22372.2047465363)+(Solar!$B$5*58488.98)+(Wind!$B$14*178)+$AI$1+Hydrogen!$B$18</f>
        <v>430757721.52230269</v>
      </c>
      <c r="M3">
        <f>(Storage!$B$6*366437.894213131)+(Hydrogen!$B$5*477236.823863294)+(Hydrogen!$B$15*5292.63980174019)+(Hydrogen!$B$21*22372.2047465363)+(Solar!$B$5*58488.98)+(Wind!$B$14*178)+$AI$1+Hydrogen!$B$18</f>
        <v>430757721.52230269</v>
      </c>
      <c r="N3">
        <f>(Storage!$B$6*366437.894213131)+(Hydrogen!$B$5*477236.823863294)+(Hydrogen!$B$15*5292.63980174019)+(Hydrogen!$B$21*22372.2047465363)+(Solar!$B$5*58488.98)+(Wind!$B$14*178)+$AI$1+Hydrogen!$B$18</f>
        <v>430757721.52230269</v>
      </c>
      <c r="O3">
        <f>(Storage!$B$6*366437.894213131)+(Hydrogen!$B$5*477236.823863294)+(Hydrogen!$B$15*5292.63980174019)+(Hydrogen!$B$21*22372.2047465363)+(Solar!$B$5*58488.98)+(Wind!$B$14*178)+$AI$1+Hydrogen!$B$18</f>
        <v>430757721.52230269</v>
      </c>
      <c r="P3">
        <f>(Storage!$B$6*366437.894213131)+(Hydrogen!$B$5*477236.823863294)+(Hydrogen!$B$15*5292.63980174019)+(Hydrogen!$B$21*22372.2047465363)+(Solar!$B$5*58488.98)+(Wind!$B$14*178)+$AI$1+Hydrogen!$B$18</f>
        <v>430757721.52230269</v>
      </c>
      <c r="Q3">
        <f>(Storage!$B$6*366437.894213131)+(Hydrogen!$B$5*477236.823863294)+(Hydrogen!$B$15*5292.63980174019)+(Hydrogen!$B$21*22372.2047465363)+(Solar!$B$5*58488.98)+(Wind!$B$14*178)+$AI$1+Hydrogen!$B$18</f>
        <v>430757721.52230269</v>
      </c>
      <c r="R3">
        <f>(Storage!$B$6*366437.894213131)+(Hydrogen!$B$5*477236.823863294)+(Hydrogen!$B$15*5292.63980174019)+(Hydrogen!$B$21*22372.2047465363)+(Solar!$B$5*58488.98)+(Wind!$B$14*178)+$AI$1+Hydrogen!$B$18</f>
        <v>430757721.52230269</v>
      </c>
      <c r="S3">
        <f>(Storage!$B$6*366437.894213131)+(Hydrogen!$B$5*477236.823863294)+(Hydrogen!$B$15*5292.63980174019)+(Hydrogen!$B$21*22372.2047465363)+(Solar!$B$5*58488.98)+(Wind!$B$14*178)+$AI$1+Hydrogen!$B$18</f>
        <v>430757721.52230269</v>
      </c>
      <c r="T3">
        <f>(Storage!$B$6*366437.894213131)+(Hydrogen!$B$5*477236.823863294)+(Hydrogen!$B$15*5292.63980174019)+(Hydrogen!$B$21*22372.2047465363)+(Solar!$B$5*58488.98)+(Wind!$B$14*178)+$AI$1+Hydrogen!$B$18</f>
        <v>430757721.52230269</v>
      </c>
      <c r="U3">
        <f>(Storage!$B$6*366437.894213131)+(Hydrogen!$B$5*477236.823863294)+(Hydrogen!$B$15*5292.63980174019)+(Hydrogen!$B$21*22372.2047465363)+(Solar!$B$5*58488.98)+(Wind!$B$14*178)+$AI$1+Hydrogen!$B$18</f>
        <v>430757721.52230269</v>
      </c>
      <c r="V3">
        <f>(Storage!$B$6*366437.894213131)+(Hydrogen!$B$5*477236.823863294)+(Hydrogen!$B$15*5292.63980174019)+(Hydrogen!$B$21*22372.2047465363)+(Solar!$B$5*58488.98)+(Wind!$B$14*178)+$AI$1+Hydrogen!$B$18</f>
        <v>430757721.52230269</v>
      </c>
      <c r="W3">
        <f>(Storage!$B$6*366437.894213131)+(Hydrogen!$B$5*477236.823863294)+(Hydrogen!$B$15*5292.63980174019)+(Hydrogen!$B$21*22372.2047465363)+(Solar!$B$5*58488.98)+(Wind!$B$14*178)+$AI$1+Hydrogen!$B$18</f>
        <v>430757721.52230269</v>
      </c>
      <c r="X3">
        <f>(Storage!$B$6*366437.894213131)+(Hydrogen!$B$5*477236.823863294)+(Hydrogen!$B$15*5292.63980174019)+(Hydrogen!$B$21*22372.2047465363)+(Solar!$B$5*58488.98)+(Wind!$B$14*178)+$AI$1+Hydrogen!$B$18</f>
        <v>430757721.52230269</v>
      </c>
      <c r="Y3">
        <f>(Storage!$B$6*366437.894213131)+(Hydrogen!$B$5*477236.823863294)+(Hydrogen!$B$15*5292.63980174019)+(Hydrogen!$B$21*22372.2047465363)+(Solar!$B$5*58488.98)+(Wind!$B$14*178)+$AI$1+Hydrogen!$B$18</f>
        <v>430757721.52230269</v>
      </c>
      <c r="Z3">
        <f>(Storage!$B$6*366437.894213131)+(Hydrogen!$B$5*477236.823863294)+(Hydrogen!$B$15*5292.63980174019)+(Hydrogen!$B$21*22372.2047465363)+(Solar!$B$5*58488.98)+(Wind!$B$14*178)+$AI$1+Hydrogen!$B$18</f>
        <v>430757721.52230269</v>
      </c>
      <c r="AA3">
        <f>(Storage!$B$6*366437.894213131)+(Hydrogen!$B$5*477236.823863294)+(Hydrogen!$B$15*5292.63980174019)+(Hydrogen!$B$21*22372.2047465363)+(Solar!$B$5*58488.98)+(Wind!$B$14*178)+$AI$1+Hydrogen!$B$18</f>
        <v>430757721.52230269</v>
      </c>
      <c r="AD3">
        <v>9291.9942340984107</v>
      </c>
      <c r="AF3">
        <v>675528.828566032</v>
      </c>
      <c r="AG3">
        <f>AF3*'Day-ahead Prices_2015-2022'!J3</f>
        <v>36295.198917669237</v>
      </c>
      <c r="AH3">
        <v>482529.46366503497</v>
      </c>
      <c r="AI3">
        <f>AH3*'Day-ahead Prices_2015-2022'!J3</f>
        <v>25925.618754917097</v>
      </c>
    </row>
    <row r="4" spans="1:35" x14ac:dyDescent="0.35">
      <c r="A4" t="s">
        <v>17731</v>
      </c>
      <c r="B4" s="66">
        <f>(Storage!$B$5*366437.894213131)+(Hydrogen!$B$4*477236.823863294)+(Hydrogen!$B$14*5292.63980174019)+(Hydrogen!$B$20*22372.2047465363)+(Solar!$B$4*58488.98)+(Wind!$B$13*178)+Hydrogen!B17</f>
        <v>4863401413.2033815</v>
      </c>
      <c r="C4" s="66"/>
      <c r="D4" s="66"/>
      <c r="I4">
        <f>477236.823863294*Hydrogen!B7</f>
        <v>96879075.244248673</v>
      </c>
      <c r="P4">
        <v>96879075.244248673</v>
      </c>
      <c r="W4">
        <v>96879075.244248673</v>
      </c>
      <c r="AD4">
        <v>9291.9942340984308</v>
      </c>
      <c r="AF4">
        <v>711198.69084888301</v>
      </c>
      <c r="AG4">
        <f>AF4*'Day-ahead Prices_2015-2022'!J4</f>
        <v>38418.953279656664</v>
      </c>
      <c r="AH4">
        <v>482529.46366503497</v>
      </c>
      <c r="AI4">
        <f>AH4*'Day-ahead Prices_2015-2022'!J4</f>
        <v>26066.241627185191</v>
      </c>
    </row>
    <row r="5" spans="1:35" x14ac:dyDescent="0.35">
      <c r="C5" s="66"/>
      <c r="D5" s="66"/>
      <c r="AD5">
        <v>9291.9942340984107</v>
      </c>
      <c r="AF5">
        <v>701044.89642085205</v>
      </c>
      <c r="AG5">
        <f>AF5*'Day-ahead Prices_2015-2022'!J5</f>
        <v>26307.21048454706</v>
      </c>
      <c r="AH5">
        <v>482529.46366503497</v>
      </c>
      <c r="AI5">
        <f>AH5*'Day-ahead Prices_2015-2022'!J5</f>
        <v>18107.262787933058</v>
      </c>
    </row>
    <row r="6" spans="1:35" x14ac:dyDescent="0.35">
      <c r="A6" t="s">
        <v>17732</v>
      </c>
      <c r="C6" s="66">
        <f>$AG$1+($AE$1)</f>
        <v>1400709333.3438413</v>
      </c>
      <c r="D6" s="66">
        <f t="shared" ref="D6:AA6" si="0">$AG$1+($AE$1)</f>
        <v>1400709333.3438413</v>
      </c>
      <c r="E6" s="66">
        <f t="shared" si="0"/>
        <v>1400709333.3438413</v>
      </c>
      <c r="F6" s="66">
        <f t="shared" si="0"/>
        <v>1400709333.3438413</v>
      </c>
      <c r="G6" s="66">
        <f t="shared" si="0"/>
        <v>1400709333.3438413</v>
      </c>
      <c r="H6" s="66">
        <f t="shared" si="0"/>
        <v>1400709333.3438413</v>
      </c>
      <c r="I6" s="66">
        <f t="shared" si="0"/>
        <v>1400709333.3438413</v>
      </c>
      <c r="J6" s="66">
        <f t="shared" si="0"/>
        <v>1400709333.3438413</v>
      </c>
      <c r="K6" s="66">
        <f t="shared" si="0"/>
        <v>1400709333.3438413</v>
      </c>
      <c r="L6" s="66">
        <f t="shared" si="0"/>
        <v>1400709333.3438413</v>
      </c>
      <c r="M6" s="66">
        <f t="shared" si="0"/>
        <v>1400709333.3438413</v>
      </c>
      <c r="N6" s="66">
        <f t="shared" si="0"/>
        <v>1400709333.3438413</v>
      </c>
      <c r="O6" s="66">
        <f t="shared" si="0"/>
        <v>1400709333.3438413</v>
      </c>
      <c r="P6" s="66">
        <f t="shared" si="0"/>
        <v>1400709333.3438413</v>
      </c>
      <c r="Q6" s="66">
        <f t="shared" si="0"/>
        <v>1400709333.3438413</v>
      </c>
      <c r="R6" s="66">
        <f t="shared" si="0"/>
        <v>1400709333.3438413</v>
      </c>
      <c r="S6" s="66">
        <f t="shared" si="0"/>
        <v>1400709333.3438413</v>
      </c>
      <c r="T6" s="66">
        <f t="shared" si="0"/>
        <v>1400709333.3438413</v>
      </c>
      <c r="U6" s="66">
        <f t="shared" si="0"/>
        <v>1400709333.3438413</v>
      </c>
      <c r="V6" s="66">
        <f t="shared" si="0"/>
        <v>1400709333.3438413</v>
      </c>
      <c r="W6" s="66">
        <f t="shared" si="0"/>
        <v>1400709333.3438413</v>
      </c>
      <c r="X6" s="66">
        <f t="shared" si="0"/>
        <v>1400709333.3438413</v>
      </c>
      <c r="Y6" s="66">
        <f t="shared" si="0"/>
        <v>1400709333.3438413</v>
      </c>
      <c r="Z6" s="66">
        <f t="shared" si="0"/>
        <v>1400709333.3438413</v>
      </c>
      <c r="AA6" s="66">
        <f t="shared" si="0"/>
        <v>1400709333.3438413</v>
      </c>
      <c r="AD6">
        <v>9291.9942340984107</v>
      </c>
      <c r="AF6">
        <v>554329.38958191604</v>
      </c>
      <c r="AG6">
        <f>AF6*'Day-ahead Prices_2015-2022'!J6</f>
        <v>18889.961798695753</v>
      </c>
      <c r="AH6">
        <v>482529.46366503497</v>
      </c>
      <c r="AI6">
        <f>AH6*'Day-ahead Prices_2015-2022'!J6</f>
        <v>16443.225466093922</v>
      </c>
    </row>
    <row r="7" spans="1:35" x14ac:dyDescent="0.35">
      <c r="AD7">
        <v>9291.9942340984107</v>
      </c>
      <c r="AF7">
        <v>575647.01983156905</v>
      </c>
      <c r="AG7">
        <f>AF7*'Day-ahead Prices_2015-2022'!J7</f>
        <v>19451.11280010872</v>
      </c>
      <c r="AH7">
        <v>482529.46366503497</v>
      </c>
      <c r="AI7">
        <f>AH7*'Day-ahead Prices_2015-2022'!J7</f>
        <v>16304.670577241532</v>
      </c>
    </row>
    <row r="8" spans="1:35" x14ac:dyDescent="0.35">
      <c r="AD8">
        <v>9291.9942340984107</v>
      </c>
      <c r="AF8">
        <v>571056.64749198605</v>
      </c>
      <c r="AG8">
        <f>AF8*'Day-ahead Prices_2015-2022'!J8</f>
        <v>19318.030589443188</v>
      </c>
      <c r="AH8">
        <v>482529.46366503497</v>
      </c>
      <c r="AI8">
        <f>AH8*'Day-ahead Prices_2015-2022'!J8</f>
        <v>16323.282427982898</v>
      </c>
    </row>
    <row r="9" spans="1:35" x14ac:dyDescent="0.35">
      <c r="A9" t="s">
        <v>17736</v>
      </c>
      <c r="B9" s="66">
        <f>-B3-B4+B6</f>
        <v>-4863401413.2033815</v>
      </c>
      <c r="C9" s="66">
        <f t="shared" ref="C9:AA9" si="1">-C3-C4+C6</f>
        <v>969951611.82153869</v>
      </c>
      <c r="D9">
        <f t="shared" si="1"/>
        <v>969951611.82153869</v>
      </c>
      <c r="E9">
        <f t="shared" si="1"/>
        <v>969951611.82153869</v>
      </c>
      <c r="F9">
        <f t="shared" si="1"/>
        <v>969951611.82153869</v>
      </c>
      <c r="G9">
        <f t="shared" si="1"/>
        <v>969951611.82153869</v>
      </c>
      <c r="H9">
        <f t="shared" si="1"/>
        <v>969951611.82153869</v>
      </c>
      <c r="I9">
        <f t="shared" si="1"/>
        <v>873072536.57728994</v>
      </c>
      <c r="J9">
        <f t="shared" si="1"/>
        <v>969951611.82153869</v>
      </c>
      <c r="K9">
        <f t="shared" si="1"/>
        <v>969951611.82153869</v>
      </c>
      <c r="L9">
        <f t="shared" si="1"/>
        <v>969951611.82153869</v>
      </c>
      <c r="M9">
        <f t="shared" si="1"/>
        <v>969951611.82153869</v>
      </c>
      <c r="N9">
        <f t="shared" si="1"/>
        <v>969951611.82153869</v>
      </c>
      <c r="O9">
        <f t="shared" si="1"/>
        <v>969951611.82153869</v>
      </c>
      <c r="P9">
        <f t="shared" si="1"/>
        <v>873072536.57728994</v>
      </c>
      <c r="Q9">
        <f t="shared" si="1"/>
        <v>969951611.82153869</v>
      </c>
      <c r="R9">
        <f t="shared" si="1"/>
        <v>969951611.82153869</v>
      </c>
      <c r="S9">
        <f t="shared" si="1"/>
        <v>969951611.82153869</v>
      </c>
      <c r="T9">
        <f t="shared" si="1"/>
        <v>969951611.82153869</v>
      </c>
      <c r="U9">
        <f t="shared" si="1"/>
        <v>969951611.82153869</v>
      </c>
      <c r="V9">
        <f t="shared" si="1"/>
        <v>969951611.82153869</v>
      </c>
      <c r="W9">
        <f t="shared" si="1"/>
        <v>873072536.57728994</v>
      </c>
      <c r="X9">
        <f t="shared" si="1"/>
        <v>969951611.82153869</v>
      </c>
      <c r="Y9">
        <f t="shared" si="1"/>
        <v>969951611.82153869</v>
      </c>
      <c r="Z9">
        <f t="shared" si="1"/>
        <v>969951611.82153869</v>
      </c>
      <c r="AA9">
        <f t="shared" si="1"/>
        <v>969951611.82153869</v>
      </c>
      <c r="AD9">
        <v>9291.9942340984107</v>
      </c>
      <c r="AF9">
        <v>718663.10465807398</v>
      </c>
      <c r="AG9">
        <f>AF9*'Day-ahead Prices_2015-2022'!J9</f>
        <v>25209.675049827154</v>
      </c>
      <c r="AH9">
        <v>482529.46366503497</v>
      </c>
      <c r="AI9">
        <f>AH9*'Day-ahead Prices_2015-2022'!J9</f>
        <v>16926.444257564192</v>
      </c>
    </row>
    <row r="10" spans="1:35" x14ac:dyDescent="0.35">
      <c r="AD10">
        <v>9291.9942340984107</v>
      </c>
      <c r="AF10">
        <v>673803.62653294695</v>
      </c>
      <c r="AG10">
        <f>AF10*'Day-ahead Prices_2015-2022'!J10</f>
        <v>23013.281575928137</v>
      </c>
      <c r="AH10">
        <v>482529.46366503497</v>
      </c>
      <c r="AI10">
        <f>AH10*'Day-ahead Prices_2015-2022'!J10</f>
        <v>16480.449167576651</v>
      </c>
    </row>
    <row r="11" spans="1:35" x14ac:dyDescent="0.35">
      <c r="AD11">
        <v>9291.9942340984107</v>
      </c>
      <c r="AF11">
        <v>714538.41142812301</v>
      </c>
      <c r="AG11">
        <f>AF11*'Day-ahead Prices_2015-2022'!J11</f>
        <v>28198.748022431286</v>
      </c>
      <c r="AH11">
        <v>482529.46366503497</v>
      </c>
      <c r="AI11">
        <f>AH11*'Day-ahead Prices_2015-2022'!J11</f>
        <v>19042.680619637988</v>
      </c>
    </row>
    <row r="12" spans="1:35" x14ac:dyDescent="0.35">
      <c r="A12" s="66">
        <v>2662667768</v>
      </c>
      <c r="AD12">
        <v>9291.9942340984107</v>
      </c>
      <c r="AF12">
        <v>672224.20899443596</v>
      </c>
      <c r="AG12">
        <f>AF12*'Day-ahead Prices_2015-2022'!J12</f>
        <v>28914.283869447823</v>
      </c>
      <c r="AH12">
        <v>482529.46366503497</v>
      </c>
      <c r="AI12">
        <f>AH12*'Day-ahead Prices_2015-2022'!J12</f>
        <v>20754.970887843629</v>
      </c>
    </row>
    <row r="13" spans="1:35" x14ac:dyDescent="0.35">
      <c r="A13" s="65">
        <f>NPV(General!B6,Check!C9:AA9)+B9</f>
        <v>2671450368.8075504</v>
      </c>
      <c r="AD13">
        <v>9291.9942340984107</v>
      </c>
      <c r="AF13">
        <v>737406.64170979802</v>
      </c>
      <c r="AG13">
        <f>AF13*'Day-ahead Prices_2015-2022'!J13</f>
        <v>34513.791146197305</v>
      </c>
      <c r="AH13">
        <v>482529.46366503497</v>
      </c>
      <c r="AI13">
        <f>AH13*'Day-ahead Prices_2015-2022'!J13</f>
        <v>22584.446882939345</v>
      </c>
    </row>
    <row r="14" spans="1:35" x14ac:dyDescent="0.35">
      <c r="A14" s="67">
        <f>IRR(B9:AA9)</f>
        <v>0.19562163807279598</v>
      </c>
      <c r="AD14">
        <v>9291.9942340984107</v>
      </c>
      <c r="AF14">
        <v>665171.91380560095</v>
      </c>
      <c r="AG14">
        <f>AF14*'Day-ahead Prices_2015-2022'!J14</f>
        <v>32910.805803918833</v>
      </c>
      <c r="AH14">
        <v>482529.46366503497</v>
      </c>
      <c r="AI14">
        <f>AH14*'Day-ahead Prices_2015-2022'!J14</f>
        <v>23874.179206535457</v>
      </c>
    </row>
    <row r="15" spans="1:35" x14ac:dyDescent="0.35">
      <c r="AD15">
        <v>9291.9942340984107</v>
      </c>
      <c r="AF15">
        <v>681237.933074328</v>
      </c>
      <c r="AG15">
        <f>AF15*'Day-ahead Prices_2015-2022'!J15</f>
        <v>32968.996369655724</v>
      </c>
      <c r="AH15">
        <v>482529.46366503497</v>
      </c>
      <c r="AI15">
        <f>AH15*'Day-ahead Prices_2015-2022'!J15</f>
        <v>23352.358057971986</v>
      </c>
    </row>
    <row r="16" spans="1:35" x14ac:dyDescent="0.35">
      <c r="AD16">
        <v>9291.9942340984107</v>
      </c>
      <c r="AF16">
        <v>711745.26991968299</v>
      </c>
      <c r="AG16">
        <f>AF16*'Day-ahead Prices_2015-2022'!J16</f>
        <v>32451.517192509429</v>
      </c>
      <c r="AH16">
        <v>482529.46366503497</v>
      </c>
      <c r="AI16">
        <f>AH16*'Day-ahead Prices_2015-2022'!J16</f>
        <v>22000.58623190465</v>
      </c>
    </row>
    <row r="17" spans="30:35" x14ac:dyDescent="0.35">
      <c r="AD17">
        <v>9291.9942340984107</v>
      </c>
      <c r="AF17">
        <v>760957.19888895703</v>
      </c>
      <c r="AG17">
        <f>AF17*'Day-ahead Prices_2015-2022'!J17</f>
        <v>35369.290604358728</v>
      </c>
      <c r="AH17">
        <v>482529.46366503497</v>
      </c>
      <c r="AI17">
        <f>AH17*'Day-ahead Prices_2015-2022'!J17</f>
        <v>22427.969471150827</v>
      </c>
    </row>
    <row r="18" spans="30:35" x14ac:dyDescent="0.35">
      <c r="AD18">
        <v>9291.9942340984107</v>
      </c>
      <c r="AF18">
        <v>710118.74497973896</v>
      </c>
      <c r="AG18">
        <f>AF18*'Day-ahead Prices_2015-2022'!J18</f>
        <v>38016.714240165311</v>
      </c>
      <c r="AH18">
        <v>482529.46366503497</v>
      </c>
      <c r="AI18">
        <f>AH18*'Day-ahead Prices_2015-2022'!J18</f>
        <v>25832.559501210264</v>
      </c>
    </row>
    <row r="19" spans="30:35" x14ac:dyDescent="0.35">
      <c r="AD19">
        <v>9291.9942340984107</v>
      </c>
      <c r="AF19">
        <v>839860.58004196302</v>
      </c>
      <c r="AG19">
        <f>AF19*'Day-ahead Prices_2015-2022'!J19</f>
        <v>53076.789056994799</v>
      </c>
      <c r="AH19">
        <v>482529.46366503497</v>
      </c>
      <c r="AI19">
        <f>AH19*'Day-ahead Prices_2015-2022'!J19</f>
        <v>30494.483448019739</v>
      </c>
    </row>
    <row r="20" spans="30:35" x14ac:dyDescent="0.35">
      <c r="AD20">
        <v>9291.9942340984107</v>
      </c>
      <c r="AF20">
        <v>836221.53614523495</v>
      </c>
      <c r="AG20">
        <f>AF20*'Day-ahead Prices_2015-2022'!J20</f>
        <v>51495.716798018067</v>
      </c>
      <c r="AH20">
        <v>482529.46366503497</v>
      </c>
      <c r="AI20">
        <f>AH20*'Day-ahead Prices_2015-2022'!J20</f>
        <v>29714.853700298092</v>
      </c>
    </row>
    <row r="21" spans="30:35" x14ac:dyDescent="0.35">
      <c r="AD21">
        <v>9291.9942340984107</v>
      </c>
      <c r="AF21">
        <v>772951.42007293599</v>
      </c>
      <c r="AG21">
        <f>AF21*'Day-ahead Prices_2015-2022'!J21</f>
        <v>45164.655691176042</v>
      </c>
      <c r="AH21">
        <v>482529.46366503497</v>
      </c>
      <c r="AI21">
        <f>AH21*'Day-ahead Prices_2015-2022'!J21</f>
        <v>28194.88588975323</v>
      </c>
    </row>
    <row r="22" spans="30:35" x14ac:dyDescent="0.35">
      <c r="AD22">
        <v>9291.9942340984107</v>
      </c>
      <c r="AF22">
        <v>759085.27085321303</v>
      </c>
      <c r="AG22">
        <f>AF22*'Day-ahead Prices_2015-2022'!J22</f>
        <v>42223.575987445074</v>
      </c>
      <c r="AH22">
        <v>482529.46366503497</v>
      </c>
      <c r="AI22">
        <f>AH22*'Day-ahead Prices_2015-2022'!J22</f>
        <v>26840.356752464952</v>
      </c>
    </row>
    <row r="23" spans="30:35" x14ac:dyDescent="0.35">
      <c r="AD23">
        <v>9291.9942340984107</v>
      </c>
      <c r="AF23">
        <v>678514.806568634</v>
      </c>
      <c r="AG23">
        <f>AF23*'Day-ahead Prices_2015-2022'!J23</f>
        <v>34268.874959182125</v>
      </c>
      <c r="AH23">
        <v>482529.46366503497</v>
      </c>
      <c r="AI23">
        <f>AH23*'Day-ahead Prices_2015-2022'!J23</f>
        <v>24370.495226305211</v>
      </c>
    </row>
    <row r="24" spans="30:35" x14ac:dyDescent="0.35">
      <c r="AD24">
        <v>9291.9942340984107</v>
      </c>
      <c r="AF24">
        <v>720622.81715152401</v>
      </c>
      <c r="AG24">
        <f>AF24*'Day-ahead Prices_2015-2022'!J24</f>
        <v>36194.825183186331</v>
      </c>
      <c r="AH24">
        <v>482529.46366503497</v>
      </c>
      <c r="AI24">
        <f>AH24*'Day-ahead Prices_2015-2022'!J24</f>
        <v>24236.076304284234</v>
      </c>
    </row>
    <row r="25" spans="30:35" x14ac:dyDescent="0.35">
      <c r="AD25">
        <v>9291.9942340984107</v>
      </c>
      <c r="AF25">
        <v>663671.66897850705</v>
      </c>
      <c r="AG25">
        <f>AF25*'Day-ahead Prices_2015-2022'!J25</f>
        <v>29536.233576696322</v>
      </c>
      <c r="AH25">
        <v>482529.46366503497</v>
      </c>
      <c r="AI25">
        <f>AH25*'Day-ahead Prices_2015-2022'!J25</f>
        <v>21474.629116509757</v>
      </c>
    </row>
    <row r="26" spans="30:35" x14ac:dyDescent="0.35">
      <c r="AD26">
        <v>9291.9942340984107</v>
      </c>
      <c r="AF26">
        <v>654975.87911662401</v>
      </c>
      <c r="AG26">
        <f>AF26*'Day-ahead Prices_2015-2022'!J26</f>
        <v>24887.212046777095</v>
      </c>
      <c r="AH26">
        <v>482529.46366503497</v>
      </c>
      <c r="AI26">
        <f>AH26*'Day-ahead Prices_2015-2022'!J26</f>
        <v>18334.740963660861</v>
      </c>
    </row>
    <row r="27" spans="30:35" x14ac:dyDescent="0.35">
      <c r="AD27">
        <v>9291.9942340984107</v>
      </c>
      <c r="AF27">
        <v>665234.61603917298</v>
      </c>
      <c r="AG27">
        <f>AF27*'Day-ahead Prices_2015-2022'!J27</f>
        <v>23127.356594184737</v>
      </c>
      <c r="AH27">
        <v>482529.46366503497</v>
      </c>
      <c r="AI27">
        <f>AH27*'Day-ahead Prices_2015-2022'!J27</f>
        <v>16775.48146821756</v>
      </c>
    </row>
    <row r="28" spans="30:35" x14ac:dyDescent="0.35">
      <c r="AD28">
        <v>9291.9942340984107</v>
      </c>
      <c r="AF28">
        <v>703874.32654011901</v>
      </c>
      <c r="AG28">
        <f>AF28*'Day-ahead Prices_2015-2022'!J28</f>
        <v>24208.249159219096</v>
      </c>
      <c r="AH28">
        <v>482529.46366503497</v>
      </c>
      <c r="AI28">
        <f>AH28*'Day-ahead Prices_2015-2022'!J28</f>
        <v>16595.566911051028</v>
      </c>
    </row>
    <row r="29" spans="30:35" x14ac:dyDescent="0.35">
      <c r="AD29">
        <v>9291.9942340984107</v>
      </c>
      <c r="AF29">
        <v>655030.05445413606</v>
      </c>
      <c r="AG29">
        <f>AF29*'Day-ahead Prices_2015-2022'!J29</f>
        <v>20496.826161090568</v>
      </c>
      <c r="AH29">
        <v>482529.46366503497</v>
      </c>
      <c r="AI29">
        <f>AH29*'Day-ahead Prices_2015-2022'!J29</f>
        <v>15099.036245884181</v>
      </c>
    </row>
    <row r="30" spans="30:35" x14ac:dyDescent="0.35">
      <c r="AD30">
        <v>9291.9942340984107</v>
      </c>
      <c r="AF30">
        <v>607940.44718860195</v>
      </c>
      <c r="AG30">
        <f>AF30*'Day-ahead Prices_2015-2022'!J30</f>
        <v>18151.364780345401</v>
      </c>
      <c r="AH30">
        <v>482529.46366503497</v>
      </c>
      <c r="AI30">
        <f>AH30*'Day-ahead Prices_2015-2022'!J30</f>
        <v>14406.951129427473</v>
      </c>
    </row>
    <row r="31" spans="30:35" x14ac:dyDescent="0.35">
      <c r="AD31">
        <v>9291.9942340984107</v>
      </c>
      <c r="AF31">
        <v>577645.73246548395</v>
      </c>
      <c r="AG31">
        <f>AF31*'Day-ahead Prices_2015-2022'!J31</f>
        <v>17947.452907702587</v>
      </c>
      <c r="AH31">
        <v>482529.46366503497</v>
      </c>
      <c r="AI31">
        <f>AH31*'Day-ahead Prices_2015-2022'!J31</f>
        <v>14992.190436072637</v>
      </c>
    </row>
    <row r="32" spans="30:35" x14ac:dyDescent="0.35">
      <c r="AD32">
        <v>9291.9942340984107</v>
      </c>
      <c r="AF32">
        <v>588333.49337956798</v>
      </c>
      <c r="AG32">
        <f>AF32*'Day-ahead Prices_2015-2022'!J32</f>
        <v>19483.924347893066</v>
      </c>
      <c r="AH32">
        <v>482529.46366503497</v>
      </c>
      <c r="AI32">
        <f>AH32*'Day-ahead Prices_2015-2022'!J32</f>
        <v>15979.997180975488</v>
      </c>
    </row>
    <row r="33" spans="30:35" x14ac:dyDescent="0.35">
      <c r="AD33">
        <v>9291.9942340984107</v>
      </c>
      <c r="AF33">
        <v>743727.16351722495</v>
      </c>
      <c r="AG33">
        <f>AF33*'Day-ahead Prices_2015-2022'!J33</f>
        <v>29825.584191793627</v>
      </c>
      <c r="AH33">
        <v>482529.46366503497</v>
      </c>
      <c r="AI33">
        <f>AH33*'Day-ahead Prices_2015-2022'!J33</f>
        <v>19350.810148578374</v>
      </c>
    </row>
    <row r="34" spans="30:35" x14ac:dyDescent="0.35">
      <c r="AD34">
        <v>9291.9942340984107</v>
      </c>
      <c r="AF34">
        <v>748899.883202289</v>
      </c>
      <c r="AG34">
        <f>AF34*'Day-ahead Prices_2015-2022'!J34</f>
        <v>33305.717519957805</v>
      </c>
      <c r="AH34">
        <v>482529.46366503497</v>
      </c>
      <c r="AI34">
        <f>AH34*'Day-ahead Prices_2015-2022'!J34</f>
        <v>21459.463904794578</v>
      </c>
    </row>
    <row r="35" spans="30:35" x14ac:dyDescent="0.35">
      <c r="AD35">
        <v>9291.9942340984107</v>
      </c>
      <c r="AF35">
        <v>704680.59387117403</v>
      </c>
      <c r="AG35">
        <f>AF35*'Day-ahead Prices_2015-2022'!J35</f>
        <v>33811.581580501603</v>
      </c>
      <c r="AH35">
        <v>482529.46366503497</v>
      </c>
      <c r="AI35">
        <f>AH35*'Day-ahead Prices_2015-2022'!J35</f>
        <v>23152.452994453612</v>
      </c>
    </row>
    <row r="36" spans="30:35" x14ac:dyDescent="0.35">
      <c r="AD36">
        <v>9291.9942340984107</v>
      </c>
      <c r="AF36">
        <v>764727.43050740904</v>
      </c>
      <c r="AG36">
        <f>AF36*'Day-ahead Prices_2015-2022'!J36</f>
        <v>39365.983187005681</v>
      </c>
      <c r="AH36">
        <v>482529.46366503497</v>
      </c>
      <c r="AI36">
        <f>AH36*'Day-ahead Prices_2015-2022'!J36</f>
        <v>24839.238133865529</v>
      </c>
    </row>
    <row r="37" spans="30:35" x14ac:dyDescent="0.35">
      <c r="AD37">
        <v>9291.9942340984107</v>
      </c>
      <c r="AF37">
        <v>670795.60682025796</v>
      </c>
      <c r="AG37">
        <f>AF37*'Day-ahead Prices_2015-2022'!J37</f>
        <v>34274.780670200242</v>
      </c>
      <c r="AH37">
        <v>482529.46366503497</v>
      </c>
      <c r="AI37">
        <f>AH37*'Day-ahead Prices_2015-2022'!J37</f>
        <v>24655.187609867578</v>
      </c>
    </row>
    <row r="38" spans="30:35" x14ac:dyDescent="0.35">
      <c r="AD38">
        <v>9291.9942340984107</v>
      </c>
      <c r="AF38">
        <v>689489.76335485803</v>
      </c>
      <c r="AG38">
        <f>AF38*'Day-ahead Prices_2015-2022'!J38</f>
        <v>36040.614915934653</v>
      </c>
      <c r="AH38">
        <v>482529.46366503497</v>
      </c>
      <c r="AI38">
        <f>AH38*'Day-ahead Prices_2015-2022'!J38</f>
        <v>25222.504393576619</v>
      </c>
    </row>
    <row r="39" spans="30:35" x14ac:dyDescent="0.35">
      <c r="AD39">
        <v>9291.9942340984107</v>
      </c>
      <c r="AF39">
        <v>735372.51686580095</v>
      </c>
      <c r="AG39">
        <f>AF39*'Day-ahead Prices_2015-2022'!J39</f>
        <v>35821.045828700109</v>
      </c>
      <c r="AH39">
        <v>482529.46366503497</v>
      </c>
      <c r="AI39">
        <f>AH39*'Day-ahead Prices_2015-2022'!J39</f>
        <v>23504.699502929085</v>
      </c>
    </row>
    <row r="40" spans="30:35" x14ac:dyDescent="0.35">
      <c r="AD40">
        <v>9291.9942340984107</v>
      </c>
      <c r="AF40">
        <v>715189.12655981595</v>
      </c>
      <c r="AG40">
        <f>AF40*'Day-ahead Prices_2015-2022'!J40</f>
        <v>34067.523194300724</v>
      </c>
      <c r="AH40">
        <v>482529.46366503497</v>
      </c>
      <c r="AI40">
        <f>AH40*'Day-ahead Prices_2015-2022'!J40</f>
        <v>22984.946337781326</v>
      </c>
    </row>
    <row r="41" spans="30:35" x14ac:dyDescent="0.35">
      <c r="AD41">
        <v>9291.9942340984107</v>
      </c>
      <c r="AF41">
        <v>700802.11938282498</v>
      </c>
      <c r="AG41">
        <f>AF41*'Day-ahead Prices_2015-2022'!J41</f>
        <v>36134.358421263285</v>
      </c>
      <c r="AH41">
        <v>482529.46366503497</v>
      </c>
      <c r="AI41">
        <f>AH41*'Day-ahead Prices_2015-2022'!J41</f>
        <v>24879.908474374439</v>
      </c>
    </row>
    <row r="42" spans="30:35" x14ac:dyDescent="0.35">
      <c r="AD42">
        <v>9291.9942340984107</v>
      </c>
      <c r="AF42">
        <v>730227.325451451</v>
      </c>
      <c r="AG42">
        <f>AF42*'Day-ahead Prices_2015-2022'!J42</f>
        <v>40969.925685400412</v>
      </c>
      <c r="AH42">
        <v>482529.46366503497</v>
      </c>
      <c r="AI42">
        <f>AH42*'Day-ahead Prices_2015-2022'!J42</f>
        <v>27072.660222829407</v>
      </c>
    </row>
    <row r="43" spans="30:35" x14ac:dyDescent="0.35">
      <c r="AD43">
        <v>9291.9942340984107</v>
      </c>
      <c r="AF43">
        <v>802025.09149064904</v>
      </c>
      <c r="AG43">
        <f>AF43*'Day-ahead Prices_2015-2022'!J43</f>
        <v>51338.771856447143</v>
      </c>
      <c r="AH43">
        <v>482529.46366503497</v>
      </c>
      <c r="AI43">
        <f>AH43*'Day-ahead Prices_2015-2022'!J43</f>
        <v>30887.400297004122</v>
      </c>
    </row>
    <row r="44" spans="30:35" x14ac:dyDescent="0.35">
      <c r="AD44">
        <v>9291.9942340984107</v>
      </c>
      <c r="AF44">
        <v>786625.62953613105</v>
      </c>
      <c r="AG44">
        <f>AF44*'Day-ahead Prices_2015-2022'!J44</f>
        <v>49804.639858630479</v>
      </c>
      <c r="AH44">
        <v>482529.46366503497</v>
      </c>
      <c r="AI44">
        <f>AH44*'Day-ahead Prices_2015-2022'!J44</f>
        <v>30551.008328049076</v>
      </c>
    </row>
    <row r="45" spans="30:35" x14ac:dyDescent="0.35">
      <c r="AD45">
        <v>9291.9942340984107</v>
      </c>
      <c r="AF45">
        <v>812638.25502308796</v>
      </c>
      <c r="AG45">
        <f>AF45*'Day-ahead Prices_2015-2022'!J45</f>
        <v>47741.336570813524</v>
      </c>
      <c r="AH45">
        <v>482529.46366503497</v>
      </c>
      <c r="AI45">
        <f>AH45*'Day-ahead Prices_2015-2022'!J45</f>
        <v>28347.916662515567</v>
      </c>
    </row>
    <row r="46" spans="30:35" x14ac:dyDescent="0.35">
      <c r="AD46">
        <v>9291.9942340984107</v>
      </c>
      <c r="AF46">
        <v>744953.37847809203</v>
      </c>
      <c r="AG46">
        <f>AF46*'Day-ahead Prices_2015-2022'!J46</f>
        <v>37263.632210586278</v>
      </c>
      <c r="AH46">
        <v>482529.46366503497</v>
      </c>
      <c r="AI46">
        <f>AH46*'Day-ahead Prices_2015-2022'!J46</f>
        <v>24136.813100330288</v>
      </c>
    </row>
    <row r="47" spans="30:35" x14ac:dyDescent="0.35">
      <c r="AD47">
        <v>9291.9942340984107</v>
      </c>
      <c r="AF47">
        <v>761160.764780003</v>
      </c>
      <c r="AG47">
        <f>AF47*'Day-ahead Prices_2015-2022'!J47</f>
        <v>30910.738657715923</v>
      </c>
      <c r="AH47">
        <v>482529.46366503497</v>
      </c>
      <c r="AI47">
        <f>AH47*'Day-ahead Prices_2015-2022'!J47</f>
        <v>19595.521519437068</v>
      </c>
    </row>
    <row r="48" spans="30:35" x14ac:dyDescent="0.35">
      <c r="AD48">
        <v>9291.9942340984107</v>
      </c>
      <c r="AF48">
        <v>768270.228364115</v>
      </c>
      <c r="AG48">
        <f>AF48*'Day-ahead Prices_2015-2022'!J48</f>
        <v>31279.573583396112</v>
      </c>
      <c r="AH48">
        <v>482529.46366503497</v>
      </c>
      <c r="AI48">
        <f>AH48*'Day-ahead Prices_2015-2022'!J48</f>
        <v>19645.842449219283</v>
      </c>
    </row>
    <row r="49" spans="30:35" x14ac:dyDescent="0.35">
      <c r="AD49">
        <v>9291.9942340984107</v>
      </c>
      <c r="AF49">
        <v>709307.43343319697</v>
      </c>
      <c r="AG49">
        <f>AF49*'Day-ahead Prices_2015-2022'!J49</f>
        <v>26154.191663348927</v>
      </c>
      <c r="AH49">
        <v>482529.46366503497</v>
      </c>
      <c r="AI49">
        <f>AH49*'Day-ahead Prices_2015-2022'!J49</f>
        <v>17792.23998094031</v>
      </c>
    </row>
    <row r="50" spans="30:35" x14ac:dyDescent="0.35">
      <c r="AD50">
        <v>9291.9942340984107</v>
      </c>
      <c r="AF50">
        <v>684378.89476726705</v>
      </c>
      <c r="AG50">
        <f>AF50*'Day-ahead Prices_2015-2022'!J50</f>
        <v>20446.308323239791</v>
      </c>
      <c r="AH50">
        <v>482529.46366503497</v>
      </c>
      <c r="AI50">
        <f>AH50*'Day-ahead Prices_2015-2022'!J50</f>
        <v>14415.912390895537</v>
      </c>
    </row>
    <row r="51" spans="30:35" x14ac:dyDescent="0.35">
      <c r="AD51">
        <v>9291.9942340984107</v>
      </c>
      <c r="AF51">
        <v>675550.82677408005</v>
      </c>
      <c r="AG51">
        <f>AF51*'Day-ahead Prices_2015-2022'!J51</f>
        <v>19054.393605467765</v>
      </c>
      <c r="AH51">
        <v>482529.46366503497</v>
      </c>
      <c r="AI51">
        <f>AH51*'Day-ahead Prices_2015-2022'!J51</f>
        <v>13610.088186574929</v>
      </c>
    </row>
    <row r="52" spans="30:35" x14ac:dyDescent="0.35">
      <c r="AD52">
        <v>9291.9942340984107</v>
      </c>
      <c r="AF52">
        <v>619888.10494190897</v>
      </c>
      <c r="AG52">
        <f>AF52*'Day-ahead Prices_2015-2022'!J52</f>
        <v>16577.579035017909</v>
      </c>
      <c r="AH52">
        <v>482529.46366503497</v>
      </c>
      <c r="AI52">
        <f>AH52*'Day-ahead Prices_2015-2022'!J52</f>
        <v>12904.216514013506</v>
      </c>
    </row>
    <row r="53" spans="30:35" x14ac:dyDescent="0.35">
      <c r="AD53">
        <v>9291.9942340984107</v>
      </c>
      <c r="AF53">
        <v>597706.45527160703</v>
      </c>
      <c r="AG53">
        <f>AF53*'Day-ahead Prices_2015-2022'!J53</f>
        <v>15912.653572059522</v>
      </c>
      <c r="AH53">
        <v>482529.46366503497</v>
      </c>
      <c r="AI53">
        <f>AH53*'Day-ahead Prices_2015-2022'!J53</f>
        <v>12846.312978373699</v>
      </c>
    </row>
    <row r="54" spans="30:35" x14ac:dyDescent="0.35">
      <c r="AD54">
        <v>9291.9942340984107</v>
      </c>
      <c r="AF54">
        <v>650023.63823614304</v>
      </c>
      <c r="AG54">
        <f>AF54*'Day-ahead Prices_2015-2022'!J54</f>
        <v>16813.325705576583</v>
      </c>
      <c r="AH54">
        <v>482529.46366503497</v>
      </c>
      <c r="AI54">
        <f>AH54*'Day-ahead Prices_2015-2022'!J54</f>
        <v>12480.969241598748</v>
      </c>
    </row>
    <row r="55" spans="30:35" x14ac:dyDescent="0.35">
      <c r="AD55">
        <v>9291.9942340984107</v>
      </c>
      <c r="AF55">
        <v>578015.25311329903</v>
      </c>
      <c r="AG55">
        <f>AF55*'Day-ahead Prices_2015-2022'!J55</f>
        <v>15677.425136584419</v>
      </c>
      <c r="AH55">
        <v>482529.46366503497</v>
      </c>
      <c r="AI55">
        <f>AH55*'Day-ahead Prices_2015-2022'!J55</f>
        <v>13087.577710206218</v>
      </c>
    </row>
    <row r="56" spans="30:35" x14ac:dyDescent="0.35">
      <c r="AD56">
        <v>9291.9942340984107</v>
      </c>
      <c r="AF56">
        <v>707635.12634004001</v>
      </c>
      <c r="AG56">
        <f>AF56*'Day-ahead Prices_2015-2022'!J56</f>
        <v>24791.491197661628</v>
      </c>
      <c r="AH56">
        <v>482529.46366503497</v>
      </c>
      <c r="AI56">
        <f>AH56*'Day-ahead Prices_2015-2022'!J56</f>
        <v>16905.075095601882</v>
      </c>
    </row>
    <row r="57" spans="30:35" x14ac:dyDescent="0.35">
      <c r="AD57">
        <v>9291.9942340984107</v>
      </c>
      <c r="AF57">
        <v>746463.73318636301</v>
      </c>
      <c r="AG57">
        <f>AF57*'Day-ahead Prices_2015-2022'!J57</f>
        <v>34210.432891931006</v>
      </c>
      <c r="AH57">
        <v>482529.46366503497</v>
      </c>
      <c r="AI57">
        <f>AH57*'Day-ahead Prices_2015-2022'!J57</f>
        <v>22114.325319768548</v>
      </c>
    </row>
    <row r="58" spans="30:35" x14ac:dyDescent="0.35">
      <c r="AD58">
        <v>9291.9942340984107</v>
      </c>
      <c r="AF58">
        <v>787869.04864314804</v>
      </c>
      <c r="AG58">
        <f>AF58*'Day-ahead Prices_2015-2022'!J58</f>
        <v>42927.607878928095</v>
      </c>
      <c r="AH58">
        <v>482529.46366503497</v>
      </c>
      <c r="AI58">
        <f>AH58*'Day-ahead Prices_2015-2022'!J58</f>
        <v>26290.962491692051</v>
      </c>
    </row>
    <row r="59" spans="30:35" x14ac:dyDescent="0.35">
      <c r="AD59">
        <v>9291.9942340984107</v>
      </c>
      <c r="AF59">
        <v>761133.55972908705</v>
      </c>
      <c r="AG59">
        <f>AF59*'Day-ahead Prices_2015-2022'!J59</f>
        <v>47111.99267991697</v>
      </c>
      <c r="AH59">
        <v>482529.46366503497</v>
      </c>
      <c r="AI59">
        <f>AH59*'Day-ahead Prices_2015-2022'!J59</f>
        <v>29867.195145255191</v>
      </c>
    </row>
    <row r="60" spans="30:35" x14ac:dyDescent="0.35">
      <c r="AD60">
        <v>9291.9942340984107</v>
      </c>
      <c r="AF60">
        <v>788284.92487974698</v>
      </c>
      <c r="AG60">
        <f>AF60*'Day-ahead Prices_2015-2022'!J60</f>
        <v>50284.695358079072</v>
      </c>
      <c r="AH60">
        <v>482529.46366503497</v>
      </c>
      <c r="AI60">
        <f>AH60*'Day-ahead Prices_2015-2022'!J60</f>
        <v>30780.554487192589</v>
      </c>
    </row>
    <row r="61" spans="30:35" x14ac:dyDescent="0.35">
      <c r="AD61">
        <v>9291.9942340984107</v>
      </c>
      <c r="AF61">
        <v>683560.68496737396</v>
      </c>
      <c r="AG61">
        <f>AF61*'Day-ahead Prices_2015-2022'!J61</f>
        <v>42367.091254277846</v>
      </c>
      <c r="AH61">
        <v>482529.46366503497</v>
      </c>
      <c r="AI61">
        <f>AH61*'Day-ahead Prices_2015-2022'!J61</f>
        <v>29907.176157958875</v>
      </c>
    </row>
    <row r="62" spans="30:35" x14ac:dyDescent="0.35">
      <c r="AD62">
        <v>9291.9942340984107</v>
      </c>
      <c r="AF62">
        <v>798629.22072008403</v>
      </c>
      <c r="AG62">
        <f>AF62*'Day-ahead Prices_2015-2022'!J62</f>
        <v>48031.843131879337</v>
      </c>
      <c r="AH62">
        <v>482529.46366503497</v>
      </c>
      <c r="AI62">
        <f>AH62*'Day-ahead Prices_2015-2022'!J62</f>
        <v>29020.700600425676</v>
      </c>
    </row>
    <row r="63" spans="30:35" x14ac:dyDescent="0.35">
      <c r="AD63">
        <v>9291.9942340984107</v>
      </c>
      <c r="AF63">
        <v>683562.18484858004</v>
      </c>
      <c r="AG63">
        <f>AF63*'Day-ahead Prices_2015-2022'!J63</f>
        <v>40745.188804010002</v>
      </c>
      <c r="AH63">
        <v>482529.46366503497</v>
      </c>
      <c r="AI63">
        <f>AH63*'Day-ahead Prices_2015-2022'!J63</f>
        <v>28762.20267346226</v>
      </c>
    </row>
    <row r="64" spans="30:35" x14ac:dyDescent="0.35">
      <c r="AD64">
        <v>9291.9942340984107</v>
      </c>
      <c r="AF64">
        <v>738404.04072354501</v>
      </c>
      <c r="AG64">
        <f>AF64*'Day-ahead Prices_2015-2022'!J64</f>
        <v>42853.805934848599</v>
      </c>
      <c r="AH64">
        <v>482529.46366503497</v>
      </c>
      <c r="AI64">
        <f>AH64*'Day-ahead Prices_2015-2022'!J64</f>
        <v>28003.942087702922</v>
      </c>
    </row>
    <row r="65" spans="30:35" x14ac:dyDescent="0.35">
      <c r="AD65">
        <v>9291.9942340984107</v>
      </c>
      <c r="AF65">
        <v>743962.19765542401</v>
      </c>
      <c r="AG65">
        <f>AF65*'Day-ahead Prices_2015-2022'!J65</f>
        <v>42072.125080553735</v>
      </c>
      <c r="AH65">
        <v>482529.46366503497</v>
      </c>
      <c r="AI65">
        <f>AH65*'Day-ahead Prices_2015-2022'!J65</f>
        <v>27287.730498062963</v>
      </c>
    </row>
    <row r="66" spans="30:35" x14ac:dyDescent="0.35">
      <c r="AD66">
        <v>9291.9942340984107</v>
      </c>
      <c r="AF66">
        <v>790430.469547719</v>
      </c>
      <c r="AG66">
        <f>AF66*'Day-ahead Prices_2015-2022'!J66</f>
        <v>46100.163356793106</v>
      </c>
      <c r="AH66">
        <v>482529.46366503497</v>
      </c>
      <c r="AI66">
        <f>AH66*'Day-ahead Prices_2015-2022'!J66</f>
        <v>28142.496976555311</v>
      </c>
    </row>
    <row r="67" spans="30:35" x14ac:dyDescent="0.35">
      <c r="AD67">
        <v>9291.9942340984107</v>
      </c>
      <c r="AF67">
        <v>805212.77863164397</v>
      </c>
      <c r="AG67">
        <f>AF67*'Day-ahead Prices_2015-2022'!J67</f>
        <v>54004.470758854892</v>
      </c>
      <c r="AH67">
        <v>482529.46366503497</v>
      </c>
      <c r="AI67">
        <f>AH67*'Day-ahead Prices_2015-2022'!J67</f>
        <v>32362.561800208663</v>
      </c>
    </row>
    <row r="68" spans="30:35" x14ac:dyDescent="0.35">
      <c r="AD68">
        <v>9291.9942340984107</v>
      </c>
      <c r="AF68">
        <v>822444.12751560297</v>
      </c>
      <c r="AG68">
        <f>AF68*'Day-ahead Prices_2015-2022'!J68</f>
        <v>59631.898925609872</v>
      </c>
      <c r="AH68">
        <v>482529.46366503497</v>
      </c>
      <c r="AI68">
        <f>AH68*'Day-ahead Prices_2015-2022'!J68</f>
        <v>34986.143426935974</v>
      </c>
    </row>
    <row r="69" spans="30:35" x14ac:dyDescent="0.35">
      <c r="AD69">
        <v>9291.9942340984107</v>
      </c>
      <c r="AF69">
        <v>829086.77607723698</v>
      </c>
      <c r="AG69">
        <f>AF69*'Day-ahead Prices_2015-2022'!J69</f>
        <v>54848.827876229669</v>
      </c>
      <c r="AH69">
        <v>482529.46366503497</v>
      </c>
      <c r="AI69">
        <f>AH69*'Day-ahead Prices_2015-2022'!J69</f>
        <v>31922.081332663009</v>
      </c>
    </row>
    <row r="70" spans="30:35" x14ac:dyDescent="0.35">
      <c r="AD70">
        <v>9291.9942340984107</v>
      </c>
      <c r="AF70">
        <v>768156.29283731303</v>
      </c>
      <c r="AG70">
        <f>AF70*'Day-ahead Prices_2015-2022'!J70</f>
        <v>45897.338497029443</v>
      </c>
      <c r="AH70">
        <v>482529.46366503497</v>
      </c>
      <c r="AI70">
        <f>AH70*'Day-ahead Prices_2015-2022'!J70</f>
        <v>28831.135453985837</v>
      </c>
    </row>
    <row r="71" spans="30:35" x14ac:dyDescent="0.35">
      <c r="AD71">
        <v>9291.9942340984107</v>
      </c>
      <c r="AF71">
        <v>681982.24092403904</v>
      </c>
      <c r="AG71">
        <f>AF71*'Day-ahead Prices_2015-2022'!J71</f>
        <v>36922.518523627477</v>
      </c>
      <c r="AH71">
        <v>482529.46366503497</v>
      </c>
      <c r="AI71">
        <f>AH71*'Day-ahead Prices_2015-2022'!J71</f>
        <v>26124.145162824992</v>
      </c>
    </row>
    <row r="72" spans="30:35" x14ac:dyDescent="0.35">
      <c r="AD72">
        <v>9291.9942340984107</v>
      </c>
      <c r="AF72">
        <v>686655.43940775294</v>
      </c>
      <c r="AG72">
        <f>AF72*'Day-ahead Prices_2015-2022'!J72</f>
        <v>36042.544014512954</v>
      </c>
      <c r="AH72">
        <v>482529.46366503497</v>
      </c>
      <c r="AI72">
        <f>AH72*'Day-ahead Prices_2015-2022'!J72</f>
        <v>25327.971547777688</v>
      </c>
    </row>
    <row r="73" spans="30:35" x14ac:dyDescent="0.35">
      <c r="AD73">
        <v>9291.9942340984107</v>
      </c>
      <c r="AF73">
        <v>676733.50310018798</v>
      </c>
      <c r="AG73">
        <f>AF73*'Day-ahead Prices_2015-2022'!J73</f>
        <v>30762.371526639974</v>
      </c>
      <c r="AH73">
        <v>482529.46366503497</v>
      </c>
      <c r="AI73">
        <f>AH73*'Day-ahead Prices_2015-2022'!J73</f>
        <v>21934.410762602016</v>
      </c>
    </row>
    <row r="74" spans="30:35" x14ac:dyDescent="0.35">
      <c r="AD74">
        <v>9291.9942340984107</v>
      </c>
      <c r="AF74">
        <v>788164.07327431801</v>
      </c>
      <c r="AG74">
        <f>AF74*'Day-ahead Prices_2015-2022'!J74</f>
        <v>44650.620699666229</v>
      </c>
      <c r="AH74">
        <v>482529.46366503497</v>
      </c>
      <c r="AI74">
        <f>AH74*'Day-ahead Prices_2015-2022'!J74</f>
        <v>27335.983444429472</v>
      </c>
    </row>
    <row r="75" spans="30:35" x14ac:dyDescent="0.35">
      <c r="AD75">
        <v>9291.9942340984107</v>
      </c>
      <c r="AF75">
        <v>689457.83484511101</v>
      </c>
      <c r="AG75">
        <f>AF75*'Day-ahead Prices_2015-2022'!J75</f>
        <v>32059.789320297663</v>
      </c>
      <c r="AH75">
        <v>482529.46366503497</v>
      </c>
      <c r="AI75">
        <f>AH75*'Day-ahead Prices_2015-2022'!J75</f>
        <v>22437.620060424128</v>
      </c>
    </row>
    <row r="76" spans="30:35" x14ac:dyDescent="0.35">
      <c r="AD76">
        <v>9291.9942340984107</v>
      </c>
      <c r="AF76">
        <v>619406.98441404104</v>
      </c>
      <c r="AG76">
        <f>AF76*'Day-ahead Prices_2015-2022'!J76</f>
        <v>28810.388579338225</v>
      </c>
      <c r="AH76">
        <v>482529.46366503497</v>
      </c>
      <c r="AI76">
        <f>AH76*'Day-ahead Prices_2015-2022'!J76</f>
        <v>22443.824010671244</v>
      </c>
    </row>
    <row r="77" spans="30:35" x14ac:dyDescent="0.35">
      <c r="AD77">
        <v>9291.9942340984107</v>
      </c>
      <c r="AF77">
        <v>697148.98720181198</v>
      </c>
      <c r="AG77">
        <f>AF77*'Day-ahead Prices_2015-2022'!J77</f>
        <v>29886.777081341683</v>
      </c>
      <c r="AH77">
        <v>482529.46366503497</v>
      </c>
      <c r="AI77">
        <f>AH77*'Day-ahead Prices_2015-2022'!J77</f>
        <v>20686.038107320051</v>
      </c>
    </row>
    <row r="78" spans="30:35" x14ac:dyDescent="0.35">
      <c r="AD78">
        <v>9291.9942340984107</v>
      </c>
      <c r="AF78">
        <v>614086.88851915696</v>
      </c>
      <c r="AG78">
        <f>AF78*'Day-ahead Prices_2015-2022'!J78</f>
        <v>26172.383188686468</v>
      </c>
      <c r="AH78">
        <v>482529.46366503497</v>
      </c>
      <c r="AI78">
        <f>AH78*'Day-ahead Prices_2015-2022'!J78</f>
        <v>20565.405741403789</v>
      </c>
    </row>
    <row r="79" spans="30:35" x14ac:dyDescent="0.35">
      <c r="AD79">
        <v>9291.9942340984107</v>
      </c>
      <c r="AF79">
        <v>624266.41898443305</v>
      </c>
      <c r="AG79">
        <f>AF79*'Day-ahead Prices_2015-2022'!J79</f>
        <v>27314.331258078873</v>
      </c>
      <c r="AH79">
        <v>482529.46366503497</v>
      </c>
      <c r="AI79">
        <f>AH79*'Day-ahead Prices_2015-2022'!J79</f>
        <v>21112.732018760984</v>
      </c>
    </row>
    <row r="80" spans="30:35" x14ac:dyDescent="0.35">
      <c r="AD80">
        <v>9291.9942340984107</v>
      </c>
      <c r="AF80">
        <v>684649.58015911898</v>
      </c>
      <c r="AG80">
        <f>AF80*'Day-ahead Prices_2015-2022'!J80</f>
        <v>35553.852697663046</v>
      </c>
      <c r="AH80">
        <v>482529.46366503497</v>
      </c>
      <c r="AI80">
        <f>AH80*'Day-ahead Prices_2015-2022'!J80</f>
        <v>25057.755048125266</v>
      </c>
    </row>
    <row r="81" spans="30:35" x14ac:dyDescent="0.35">
      <c r="AD81">
        <v>9291.9942340984107</v>
      </c>
      <c r="AF81">
        <v>736971.421170844</v>
      </c>
      <c r="AG81">
        <f>AF81*'Day-ahead Prices_2015-2022'!J81</f>
        <v>45051.062976173693</v>
      </c>
      <c r="AH81">
        <v>482529.46366503497</v>
      </c>
      <c r="AI81">
        <f>AH81*'Day-ahead Prices_2015-2022'!J81</f>
        <v>29497.026113843585</v>
      </c>
    </row>
    <row r="82" spans="30:35" x14ac:dyDescent="0.35">
      <c r="AD82">
        <v>9291.9942340984107</v>
      </c>
      <c r="AF82">
        <v>765836.6046045</v>
      </c>
      <c r="AG82">
        <f>AF82*'Day-ahead Prices_2015-2022'!J82</f>
        <v>51227.9045342873</v>
      </c>
      <c r="AH82">
        <v>482529.46366503497</v>
      </c>
      <c r="AI82">
        <f>AH82*'Day-ahead Prices_2015-2022'!J82</f>
        <v>32277.085152359425</v>
      </c>
    </row>
    <row r="83" spans="30:35" x14ac:dyDescent="0.35">
      <c r="AD83">
        <v>9291.9942340984107</v>
      </c>
      <c r="AF83">
        <v>878878.43802128499</v>
      </c>
      <c r="AG83">
        <f>AF83*'Day-ahead Prices_2015-2022'!J83</f>
        <v>61605.611883414844</v>
      </c>
      <c r="AH83">
        <v>482529.46366503497</v>
      </c>
      <c r="AI83">
        <f>AH83*'Day-ahead Prices_2015-2022'!J83</f>
        <v>33823.247419503248</v>
      </c>
    </row>
    <row r="84" spans="30:35" x14ac:dyDescent="0.35">
      <c r="AD84">
        <v>9291.9942340984107</v>
      </c>
      <c r="AF84">
        <v>793134.92086995905</v>
      </c>
      <c r="AG84">
        <f>AF84*'Day-ahead Prices_2015-2022'!J84</f>
        <v>55225.984540175246</v>
      </c>
      <c r="AH84">
        <v>482529.46366503497</v>
      </c>
      <c r="AI84">
        <f>AH84*'Day-ahead Prices_2015-2022'!J84</f>
        <v>33598.526554996381</v>
      </c>
    </row>
    <row r="85" spans="30:35" x14ac:dyDescent="0.35">
      <c r="AD85">
        <v>9291.9942340984107</v>
      </c>
      <c r="AF85">
        <v>705561.36340084602</v>
      </c>
      <c r="AG85">
        <f>AF85*'Day-ahead Prices_2015-2022'!J85</f>
        <v>48534.558243539344</v>
      </c>
      <c r="AH85">
        <v>482529.46366503497</v>
      </c>
      <c r="AI85">
        <f>AH85*'Day-ahead Prices_2015-2022'!J85</f>
        <v>33192.512477712524</v>
      </c>
    </row>
    <row r="86" spans="30:35" x14ac:dyDescent="0.35">
      <c r="AD86">
        <v>9291.9942340984107</v>
      </c>
      <c r="AF86">
        <v>682753.35647874104</v>
      </c>
      <c r="AG86">
        <f>AF86*'Day-ahead Prices_2015-2022'!J86</f>
        <v>45593.293783712506</v>
      </c>
      <c r="AH86">
        <v>482529.46366503497</v>
      </c>
      <c r="AI86">
        <f>AH86*'Day-ahead Prices_2015-2022'!J86</f>
        <v>32222.628255745803</v>
      </c>
    </row>
    <row r="87" spans="30:35" x14ac:dyDescent="0.35">
      <c r="AD87">
        <v>9291.9942340984107</v>
      </c>
      <c r="AF87">
        <v>725220.18524971197</v>
      </c>
      <c r="AG87">
        <f>AF87*'Day-ahead Prices_2015-2022'!J87</f>
        <v>47884.216774366338</v>
      </c>
      <c r="AH87">
        <v>482529.46366503497</v>
      </c>
      <c r="AI87">
        <f>AH87*'Day-ahead Prices_2015-2022'!J87</f>
        <v>31860.041830191785</v>
      </c>
    </row>
    <row r="88" spans="30:35" x14ac:dyDescent="0.35">
      <c r="AD88">
        <v>9291.9942340984107</v>
      </c>
      <c r="AF88">
        <v>691115.48335188394</v>
      </c>
      <c r="AG88">
        <f>AF88*'Day-ahead Prices_2015-2022'!J88</f>
        <v>45987.811570067715</v>
      </c>
      <c r="AH88">
        <v>482529.46366503497</v>
      </c>
      <c r="AI88">
        <f>AH88*'Day-ahead Prices_2015-2022'!J88</f>
        <v>32108.199840076664</v>
      </c>
    </row>
    <row r="89" spans="30:35" x14ac:dyDescent="0.35">
      <c r="AD89">
        <v>9291.9942340984107</v>
      </c>
      <c r="AF89">
        <v>748963.38052949798</v>
      </c>
      <c r="AG89">
        <f>AF89*'Day-ahead Prices_2015-2022'!J89</f>
        <v>50415.934986499924</v>
      </c>
      <c r="AH89">
        <v>482529.46366503497</v>
      </c>
      <c r="AI89">
        <f>AH89*'Day-ahead Prices_2015-2022'!J89</f>
        <v>32481.126182709213</v>
      </c>
    </row>
    <row r="90" spans="30:35" x14ac:dyDescent="0.35">
      <c r="AD90">
        <v>9291.9942340984107</v>
      </c>
      <c r="AF90">
        <v>666534.95613214502</v>
      </c>
      <c r="AG90">
        <f>AF90*'Day-ahead Prices_2015-2022'!J90</f>
        <v>44847.32842695414</v>
      </c>
      <c r="AH90">
        <v>482529.46366503497</v>
      </c>
      <c r="AI90">
        <f>AH90*'Day-ahead Prices_2015-2022'!J90</f>
        <v>32466.650298799261</v>
      </c>
    </row>
    <row r="91" spans="30:35" x14ac:dyDescent="0.35">
      <c r="AD91">
        <v>9291.9942340984107</v>
      </c>
      <c r="AF91">
        <v>832899.393584701</v>
      </c>
      <c r="AG91">
        <f>AF91*'Day-ahead Prices_2015-2022'!J91</f>
        <v>65652.699771175772</v>
      </c>
      <c r="AH91">
        <v>482529.46366503497</v>
      </c>
      <c r="AI91">
        <f>AH91*'Day-ahead Prices_2015-2022'!J91</f>
        <v>38035.040309493757</v>
      </c>
    </row>
    <row r="92" spans="30:35" x14ac:dyDescent="0.35">
      <c r="AD92">
        <v>9291.9942340984107</v>
      </c>
      <c r="AF92">
        <v>803481.79683429596</v>
      </c>
      <c r="AG92">
        <f>AF92*'Day-ahead Prices_2015-2022'!J92</f>
        <v>58158.308117143017</v>
      </c>
      <c r="AH92">
        <v>482529.46366503497</v>
      </c>
      <c r="AI92">
        <f>AH92*'Day-ahead Prices_2015-2022'!J92</f>
        <v>34926.861235685705</v>
      </c>
    </row>
    <row r="93" spans="30:35" x14ac:dyDescent="0.35">
      <c r="AD93">
        <v>9291.9942340984107</v>
      </c>
      <c r="AF93">
        <v>795690.78476221894</v>
      </c>
      <c r="AG93">
        <f>AF93*'Day-ahead Prices_2015-2022'!J93</f>
        <v>52275.747857756694</v>
      </c>
      <c r="AH93">
        <v>482529.46366503497</v>
      </c>
      <c r="AI93">
        <f>AH93*'Day-ahead Prices_2015-2022'!J93</f>
        <v>31701.496434987559</v>
      </c>
    </row>
    <row r="94" spans="30:35" x14ac:dyDescent="0.35">
      <c r="AD94">
        <v>9291.9942340984107</v>
      </c>
      <c r="AF94">
        <v>773226.06140888599</v>
      </c>
      <c r="AG94">
        <f>AF94*'Day-ahead Prices_2015-2022'!J94</f>
        <v>44899.028168695695</v>
      </c>
      <c r="AH94">
        <v>482529.46366503497</v>
      </c>
      <c r="AI94">
        <f>AH94*'Day-ahead Prices_2015-2022'!J94</f>
        <v>28019.107299418105</v>
      </c>
    </row>
    <row r="95" spans="30:35" x14ac:dyDescent="0.35">
      <c r="AD95">
        <v>9291.9942340984107</v>
      </c>
      <c r="AF95">
        <v>698714.55311198696</v>
      </c>
      <c r="AG95">
        <f>AF95*'Day-ahead Prices_2015-2022'!J95</f>
        <v>38605.97538673188</v>
      </c>
      <c r="AH95">
        <v>482529.46366503497</v>
      </c>
      <c r="AI95">
        <f>AH95*'Day-ahead Prices_2015-2022'!J95</f>
        <v>26661.13152310365</v>
      </c>
    </row>
    <row r="96" spans="30:35" x14ac:dyDescent="0.35">
      <c r="AD96">
        <v>9291.9942340984107</v>
      </c>
      <c r="AF96">
        <v>749853.54713953706</v>
      </c>
      <c r="AG96">
        <f>AF96*'Day-ahead Prices_2015-2022'!J96</f>
        <v>39451.937553717151</v>
      </c>
      <c r="AH96">
        <v>482529.46366503497</v>
      </c>
      <c r="AI96">
        <f>AH96*'Day-ahead Prices_2015-2022'!J96</f>
        <v>25387.253739027958</v>
      </c>
    </row>
    <row r="97" spans="30:35" x14ac:dyDescent="0.35">
      <c r="AD97">
        <v>9291.9942340984107</v>
      </c>
      <c r="AF97">
        <v>769241.43418322306</v>
      </c>
      <c r="AG97">
        <f>AF97*'Day-ahead Prices_2015-2022'!J97</f>
        <v>35389.501637766451</v>
      </c>
      <c r="AH97">
        <v>482529.46366503497</v>
      </c>
      <c r="AI97">
        <f>AH97*'Day-ahead Prices_2015-2022'!J97</f>
        <v>22199.112639812549</v>
      </c>
    </row>
    <row r="98" spans="30:35" x14ac:dyDescent="0.35">
      <c r="AD98">
        <v>9291.9942340984107</v>
      </c>
      <c r="AF98">
        <v>771413.59952978499</v>
      </c>
      <c r="AG98">
        <f>AF98*'Day-ahead Prices_2015-2022'!J98</f>
        <v>36180.262084946335</v>
      </c>
      <c r="AH98">
        <v>482529.46366503497</v>
      </c>
      <c r="AI98">
        <f>AH98*'Day-ahead Prices_2015-2022'!J98</f>
        <v>22631.235007719722</v>
      </c>
    </row>
    <row r="99" spans="30:35" x14ac:dyDescent="0.35">
      <c r="AD99">
        <v>9291.9942340984107</v>
      </c>
      <c r="AF99">
        <v>748369.00101678597</v>
      </c>
      <c r="AG99">
        <f>AF99*'Day-ahead Prices_2015-2022'!J99</f>
        <v>31950.679037160407</v>
      </c>
      <c r="AH99">
        <v>482529.46366503497</v>
      </c>
      <c r="AI99">
        <f>AH99*'Day-ahead Prices_2015-2022'!J99</f>
        <v>20600.992289349088</v>
      </c>
    </row>
    <row r="100" spans="30:35" x14ac:dyDescent="0.35">
      <c r="AD100">
        <v>9291.9942340984107</v>
      </c>
      <c r="AF100">
        <v>681514.14507336204</v>
      </c>
      <c r="AG100">
        <f>AF100*'Day-ahead Prices_2015-2022'!J100</f>
        <v>25187.059016548781</v>
      </c>
      <c r="AH100">
        <v>482529.46366503497</v>
      </c>
      <c r="AI100">
        <f>AH100*'Day-ahead Prices_2015-2022'!J100</f>
        <v>17833.082653400532</v>
      </c>
    </row>
    <row r="101" spans="30:35" x14ac:dyDescent="0.35">
      <c r="AD101">
        <v>9291.9942340984107</v>
      </c>
      <c r="AF101">
        <v>613003.52336660202</v>
      </c>
      <c r="AG101">
        <f>AF101*'Day-ahead Prices_2015-2022'!J101</f>
        <v>21005.331982560827</v>
      </c>
      <c r="AH101">
        <v>482529.46366503497</v>
      </c>
      <c r="AI101">
        <f>AH101*'Day-ahead Prices_2015-2022'!J101</f>
        <v>16534.475234312005</v>
      </c>
    </row>
    <row r="102" spans="30:35" x14ac:dyDescent="0.35">
      <c r="AD102">
        <v>9291.9942340984107</v>
      </c>
      <c r="AF102">
        <v>570787.55913674505</v>
      </c>
      <c r="AG102">
        <f>AF102*'Day-ahead Prices_2015-2022'!J102</f>
        <v>22382.72064709854</v>
      </c>
      <c r="AH102">
        <v>482529.46366503497</v>
      </c>
      <c r="AI102">
        <f>AH102*'Day-ahead Prices_2015-2022'!J102</f>
        <v>18921.789755794769</v>
      </c>
    </row>
    <row r="103" spans="30:35" x14ac:dyDescent="0.35">
      <c r="AD103">
        <v>9291.9942340984107</v>
      </c>
      <c r="AF103">
        <v>696218.09932125197</v>
      </c>
      <c r="AG103">
        <f>AF103*'Day-ahead Prices_2015-2022'!J103</f>
        <v>29046.219103682633</v>
      </c>
      <c r="AH103">
        <v>482529.46366503497</v>
      </c>
      <c r="AI103">
        <f>AH103*'Day-ahead Prices_2015-2022'!J103</f>
        <v>20131.129224105258</v>
      </c>
    </row>
    <row r="104" spans="30:35" x14ac:dyDescent="0.35">
      <c r="AD104">
        <v>9291.9942340984107</v>
      </c>
      <c r="AF104">
        <v>682059.67570396001</v>
      </c>
      <c r="AG104">
        <f>AF104*'Day-ahead Prices_2015-2022'!J104</f>
        <v>34669.093316032289</v>
      </c>
      <c r="AH104">
        <v>482529.46366503497</v>
      </c>
      <c r="AI104">
        <f>AH104*'Day-ahead Prices_2015-2022'!J104</f>
        <v>24526.972638093728</v>
      </c>
    </row>
    <row r="105" spans="30:35" x14ac:dyDescent="0.35">
      <c r="AD105">
        <v>9291.9942340984107</v>
      </c>
      <c r="AF105">
        <v>781426.78092870396</v>
      </c>
      <c r="AG105">
        <f>AF105*'Day-ahead Prices_2015-2022'!J105</f>
        <v>46967.656667719755</v>
      </c>
      <c r="AH105">
        <v>482529.46366503497</v>
      </c>
      <c r="AI105">
        <f>AH105*'Day-ahead Prices_2015-2022'!J105</f>
        <v>29002.433413586929</v>
      </c>
    </row>
    <row r="106" spans="30:35" x14ac:dyDescent="0.35">
      <c r="AD106">
        <v>9291.9942340984107</v>
      </c>
      <c r="AF106">
        <v>716740.607747867</v>
      </c>
      <c r="AG106">
        <f>AF106*'Day-ahead Prices_2015-2022'!J106</f>
        <v>50226.494013691467</v>
      </c>
      <c r="AH106">
        <v>482529.46366503497</v>
      </c>
      <c r="AI106">
        <f>AH106*'Day-ahead Prices_2015-2022'!J106</f>
        <v>33813.855328156911</v>
      </c>
    </row>
    <row r="107" spans="30:35" x14ac:dyDescent="0.35">
      <c r="AD107">
        <v>9291.9942340984107</v>
      </c>
      <c r="AF107">
        <v>700933.75459541904</v>
      </c>
      <c r="AG107">
        <f>AF107*'Day-ahead Prices_2015-2022'!J107</f>
        <v>48371.438404629858</v>
      </c>
      <c r="AH107">
        <v>482529.46366503497</v>
      </c>
      <c r="AI107">
        <f>AH107*'Day-ahead Prices_2015-2022'!J107</f>
        <v>33299.358287524061</v>
      </c>
    </row>
    <row r="108" spans="30:35" x14ac:dyDescent="0.35">
      <c r="AD108">
        <v>9291.9942340984107</v>
      </c>
      <c r="AF108">
        <v>782280.20895062305</v>
      </c>
      <c r="AG108">
        <f>AF108*'Day-ahead Prices_2015-2022'!J108</f>
        <v>53949.954610279718</v>
      </c>
      <c r="AH108">
        <v>482529.46366503497</v>
      </c>
      <c r="AI108">
        <f>AH108*'Day-ahead Prices_2015-2022'!J108</f>
        <v>33277.644461659133</v>
      </c>
    </row>
    <row r="109" spans="30:35" x14ac:dyDescent="0.35">
      <c r="AD109">
        <v>9291.9942340984107</v>
      </c>
      <c r="AF109">
        <v>783788.674408013</v>
      </c>
      <c r="AG109">
        <f>AF109*'Day-ahead Prices_2015-2022'!J109</f>
        <v>53293.710916372846</v>
      </c>
      <c r="AH109">
        <v>482529.46366503497</v>
      </c>
      <c r="AI109">
        <f>AH109*'Day-ahead Prices_2015-2022'!J109</f>
        <v>32809.590881904056</v>
      </c>
    </row>
    <row r="110" spans="30:35" x14ac:dyDescent="0.35">
      <c r="AD110">
        <v>9291.9942340984107</v>
      </c>
      <c r="AF110">
        <v>745322.05381687498</v>
      </c>
      <c r="AG110">
        <f>AF110*'Day-ahead Prices_2015-2022'!J110</f>
        <v>50301.785412100886</v>
      </c>
      <c r="AH110">
        <v>482529.46366503497</v>
      </c>
      <c r="AI110">
        <f>AH110*'Day-ahead Prices_2015-2022'!J110</f>
        <v>32565.913502753207</v>
      </c>
    </row>
    <row r="111" spans="30:35" x14ac:dyDescent="0.35">
      <c r="AD111">
        <v>9291.9942340984107</v>
      </c>
      <c r="AF111">
        <v>759667.02430685598</v>
      </c>
      <c r="AG111">
        <f>AF111*'Day-ahead Prices_2015-2022'!J111</f>
        <v>52001.106981365061</v>
      </c>
      <c r="AH111">
        <v>482529.46366503497</v>
      </c>
      <c r="AI111">
        <f>AH111*'Day-ahead Prices_2015-2022'!J111</f>
        <v>33030.34811153081</v>
      </c>
    </row>
    <row r="112" spans="30:35" x14ac:dyDescent="0.35">
      <c r="AD112">
        <v>9291.9942340984107</v>
      </c>
      <c r="AF112">
        <v>732051.70010134799</v>
      </c>
      <c r="AG112">
        <f>AF112*'Day-ahead Prices_2015-2022'!J112</f>
        <v>50812.623568659685</v>
      </c>
      <c r="AH112">
        <v>482529.46366503497</v>
      </c>
      <c r="AI112">
        <f>AH112*'Day-ahead Prices_2015-2022'!J112</f>
        <v>33492.973234819656</v>
      </c>
    </row>
    <row r="113" spans="30:35" x14ac:dyDescent="0.35">
      <c r="AD113">
        <v>9291.9942340984107</v>
      </c>
      <c r="AF113">
        <v>703328.02405913104</v>
      </c>
      <c r="AG113">
        <f>AF113*'Day-ahead Prices_2015-2022'!J113</f>
        <v>48992.950995928986</v>
      </c>
      <c r="AH113">
        <v>482529.46366503497</v>
      </c>
      <c r="AI113">
        <f>AH113*'Day-ahead Prices_2015-2022'!J113</f>
        <v>33612.399277076751</v>
      </c>
    </row>
    <row r="114" spans="30:35" x14ac:dyDescent="0.35">
      <c r="AD114">
        <v>9291.9942340984107</v>
      </c>
      <c r="AF114">
        <v>746338.31888365</v>
      </c>
      <c r="AG114">
        <f>AF114*'Day-ahead Prices_2015-2022'!J114</f>
        <v>55077.902087816161</v>
      </c>
      <c r="AH114">
        <v>482529.46366503497</v>
      </c>
      <c r="AI114">
        <f>AH114*'Day-ahead Prices_2015-2022'!J114</f>
        <v>35609.468094820419</v>
      </c>
    </row>
    <row r="115" spans="30:35" x14ac:dyDescent="0.35">
      <c r="AD115">
        <v>9291.9942340984107</v>
      </c>
      <c r="AF115">
        <v>768137.903759824</v>
      </c>
      <c r="AG115">
        <f>AF115*'Day-ahead Prices_2015-2022'!J115</f>
        <v>68380.59636507924</v>
      </c>
      <c r="AH115">
        <v>482529.46366503497</v>
      </c>
      <c r="AI115">
        <f>AH115*'Day-ahead Prices_2015-2022'!J115</f>
        <v>42955.376017290997</v>
      </c>
    </row>
    <row r="116" spans="30:35" x14ac:dyDescent="0.35">
      <c r="AD116">
        <v>9291.9942340984107</v>
      </c>
      <c r="AF116">
        <v>816256.55481884</v>
      </c>
      <c r="AG116">
        <f>AF116*'Day-ahead Prices_2015-2022'!J116</f>
        <v>78320.836755561206</v>
      </c>
      <c r="AH116">
        <v>482529.46366503497</v>
      </c>
      <c r="AI116">
        <f>AH116*'Day-ahead Prices_2015-2022'!J116</f>
        <v>46299.305200489682</v>
      </c>
    </row>
    <row r="117" spans="30:35" x14ac:dyDescent="0.35">
      <c r="AD117">
        <v>9291.9942340984107</v>
      </c>
      <c r="AF117">
        <v>828106.46105594805</v>
      </c>
      <c r="AG117">
        <f>AF117*'Day-ahead Prices_2015-2022'!J117</f>
        <v>64120.283279562071</v>
      </c>
      <c r="AH117">
        <v>482529.46366503497</v>
      </c>
      <c r="AI117">
        <f>AH117*'Day-ahead Prices_2015-2022'!J117</f>
        <v>37362.256371583666</v>
      </c>
    </row>
    <row r="118" spans="30:35" x14ac:dyDescent="0.35">
      <c r="AD118">
        <v>9291.9942340984107</v>
      </c>
      <c r="AF118">
        <v>725801.64707899396</v>
      </c>
      <c r="AG118">
        <f>AF118*'Day-ahead Prices_2015-2022'!J118</f>
        <v>46424.087851290155</v>
      </c>
      <c r="AH118">
        <v>482529.46366503497</v>
      </c>
      <c r="AI118">
        <f>AH118*'Day-ahead Prices_2015-2022'!J118</f>
        <v>30863.790819674803</v>
      </c>
    </row>
    <row r="119" spans="30:35" x14ac:dyDescent="0.35">
      <c r="AD119">
        <v>9291.9942340984107</v>
      </c>
      <c r="AF119">
        <v>755321.72055361595</v>
      </c>
      <c r="AG119">
        <f>AF119*'Day-ahead Prices_2015-2022'!J119</f>
        <v>48650.2720208584</v>
      </c>
      <c r="AH119">
        <v>482529.46366503497</v>
      </c>
      <c r="AI119">
        <f>AH119*'Day-ahead Prices_2015-2022'!J119</f>
        <v>31079.722754664901</v>
      </c>
    </row>
    <row r="120" spans="30:35" x14ac:dyDescent="0.35">
      <c r="AD120">
        <v>9291.9942340984107</v>
      </c>
      <c r="AF120">
        <v>635847.21249686601</v>
      </c>
      <c r="AG120">
        <f>AF120*'Day-ahead Prices_2015-2022'!J120</f>
        <v>34191.094233987729</v>
      </c>
      <c r="AH120">
        <v>482529.46366503497</v>
      </c>
      <c r="AI120">
        <f>AH120*'Day-ahead Prices_2015-2022'!J120</f>
        <v>25946.815584928092</v>
      </c>
    </row>
    <row r="121" spans="30:35" x14ac:dyDescent="0.35">
      <c r="AD121">
        <v>9291.9942340984107</v>
      </c>
      <c r="AF121">
        <v>593601.25739579997</v>
      </c>
      <c r="AG121">
        <f>AF121*'Day-ahead Prices_2015-2022'!J121</f>
        <v>30774.515188113506</v>
      </c>
      <c r="AH121">
        <v>482529.46366503497</v>
      </c>
      <c r="AI121">
        <f>AH121*'Day-ahead Prices_2015-2022'!J121</f>
        <v>25016.136881884158</v>
      </c>
    </row>
    <row r="122" spans="30:35" x14ac:dyDescent="0.35">
      <c r="AD122">
        <v>9291.9942340984107</v>
      </c>
      <c r="AF122">
        <v>683706.86228373705</v>
      </c>
      <c r="AG122">
        <f>AF122*'Day-ahead Prices_2015-2022'!J122</f>
        <v>41410.415381370243</v>
      </c>
      <c r="AH122">
        <v>482529.46366503497</v>
      </c>
      <c r="AI122">
        <f>AH122*'Day-ahead Prices_2015-2022'!J122</f>
        <v>29225.603290532003</v>
      </c>
    </row>
    <row r="123" spans="30:35" x14ac:dyDescent="0.35">
      <c r="AD123">
        <v>9291.9942340984107</v>
      </c>
      <c r="AF123">
        <v>666248.08193479502</v>
      </c>
      <c r="AG123">
        <f>AF123*'Day-ahead Prices_2015-2022'!J123</f>
        <v>36474.58405562277</v>
      </c>
      <c r="AH123">
        <v>482529.46366503497</v>
      </c>
      <c r="AI123">
        <f>AH123*'Day-ahead Prices_2015-2022'!J123</f>
        <v>26416.678650171918</v>
      </c>
    </row>
    <row r="124" spans="30:35" x14ac:dyDescent="0.35">
      <c r="AD124">
        <v>9291.9942340984107</v>
      </c>
      <c r="AF124">
        <v>682592.97857112496</v>
      </c>
      <c r="AG124">
        <f>AF124*'Day-ahead Prices_2015-2022'!J124</f>
        <v>39713.259493268059</v>
      </c>
      <c r="AH124">
        <v>482529.46366503497</v>
      </c>
      <c r="AI124">
        <f>AH124*'Day-ahead Prices_2015-2022'!J124</f>
        <v>28073.564196031741</v>
      </c>
    </row>
    <row r="125" spans="30:35" x14ac:dyDescent="0.35">
      <c r="AD125">
        <v>9291.9942340984107</v>
      </c>
      <c r="AF125">
        <v>589877.659845602</v>
      </c>
      <c r="AG125">
        <f>AF125*'Day-ahead Prices_2015-2022'!J125</f>
        <v>31759.013206087217</v>
      </c>
      <c r="AH125">
        <v>482529.46366503497</v>
      </c>
      <c r="AI125">
        <f>AH125*'Day-ahead Prices_2015-2022'!J125</f>
        <v>25979.386323725485</v>
      </c>
    </row>
    <row r="126" spans="30:35" x14ac:dyDescent="0.35">
      <c r="AD126">
        <v>9291.9942340984107</v>
      </c>
      <c r="AF126">
        <v>777804.86251226999</v>
      </c>
      <c r="AG126">
        <f>AF126*'Day-ahead Prices_2015-2022'!J126</f>
        <v>42734.543658580391</v>
      </c>
      <c r="AH126">
        <v>482529.46366503497</v>
      </c>
      <c r="AI126">
        <f>AH126*'Day-ahead Prices_2015-2022'!J126</f>
        <v>26511.375057416182</v>
      </c>
    </row>
    <row r="127" spans="30:35" x14ac:dyDescent="0.35">
      <c r="AD127">
        <v>9291.9942340984107</v>
      </c>
      <c r="AF127">
        <v>690012.176841732</v>
      </c>
      <c r="AG127">
        <f>AF127*'Day-ahead Prices_2015-2022'!J127</f>
        <v>37818.704897474279</v>
      </c>
      <c r="AH127">
        <v>482529.46366503497</v>
      </c>
      <c r="AI127">
        <f>AH127*'Day-ahead Prices_2015-2022'!J127</f>
        <v>26446.836741650983</v>
      </c>
    </row>
    <row r="128" spans="30:35" x14ac:dyDescent="0.35">
      <c r="AD128">
        <v>9291.9942340984107</v>
      </c>
      <c r="AF128">
        <v>680361.97807450802</v>
      </c>
      <c r="AG128">
        <f>AF128*'Day-ahead Prices_2015-2022'!J128</f>
        <v>40407.548330317622</v>
      </c>
      <c r="AH128">
        <v>482529.46366503497</v>
      </c>
      <c r="AI128">
        <f>AH128*'Day-ahead Prices_2015-2022'!J128</f>
        <v>28658.02800889601</v>
      </c>
    </row>
    <row r="129" spans="30:35" x14ac:dyDescent="0.35">
      <c r="AD129">
        <v>9291.9942340984107</v>
      </c>
      <c r="AF129">
        <v>659890.11062510801</v>
      </c>
      <c r="AG129">
        <f>AF129*'Day-ahead Prices_2015-2022'!J129</f>
        <v>42739.432739911688</v>
      </c>
      <c r="AH129">
        <v>482529.46366503497</v>
      </c>
      <c r="AI129">
        <f>AH129*'Day-ahead Prices_2015-2022'!J129</f>
        <v>31252.227037925157</v>
      </c>
    </row>
    <row r="130" spans="30:35" x14ac:dyDescent="0.35">
      <c r="AD130">
        <v>9291.9942340984107</v>
      </c>
      <c r="AF130">
        <v>758101.81933047995</v>
      </c>
      <c r="AG130">
        <f>AF130*'Day-ahead Prices_2015-2022'!J130</f>
        <v>53859.343754333946</v>
      </c>
      <c r="AH130">
        <v>482529.46366503497</v>
      </c>
      <c r="AI130">
        <f>AH130*'Day-ahead Prices_2015-2022'!J130</f>
        <v>34281.305746082406</v>
      </c>
    </row>
    <row r="131" spans="30:35" x14ac:dyDescent="0.35">
      <c r="AD131">
        <v>9291.9942340984107</v>
      </c>
      <c r="AF131">
        <v>841795.65914271004</v>
      </c>
      <c r="AG131">
        <f>AF131*'Day-ahead Prices_2015-2022'!J131</f>
        <v>66668.111714954779</v>
      </c>
      <c r="AH131">
        <v>482529.46366503497</v>
      </c>
      <c r="AI131">
        <f>AH131*'Day-ahead Prices_2015-2022'!J131</f>
        <v>38215.127198611612</v>
      </c>
    </row>
    <row r="132" spans="30:35" x14ac:dyDescent="0.35">
      <c r="AD132">
        <v>9291.9942340984107</v>
      </c>
      <c r="AF132">
        <v>777260.82167820295</v>
      </c>
      <c r="AG132">
        <f>AF132*'Day-ahead Prices_2015-2022'!J132</f>
        <v>60171.646510218081</v>
      </c>
      <c r="AH132">
        <v>482529.46366503497</v>
      </c>
      <c r="AI132">
        <f>AH132*'Day-ahead Prices_2015-2022'!J132</f>
        <v>37355.018429628682</v>
      </c>
    </row>
    <row r="133" spans="30:35" x14ac:dyDescent="0.35">
      <c r="AD133">
        <v>9291.9942340984107</v>
      </c>
      <c r="AF133">
        <v>724559.75783904595</v>
      </c>
      <c r="AG133">
        <f>AF133*'Day-ahead Prices_2015-2022'!J133</f>
        <v>53080.342159591215</v>
      </c>
      <c r="AH133">
        <v>482529.46366503497</v>
      </c>
      <c r="AI133">
        <f>AH133*'Day-ahead Prices_2015-2022'!J133</f>
        <v>35349.505346270889</v>
      </c>
    </row>
    <row r="134" spans="30:35" x14ac:dyDescent="0.35">
      <c r="AD134">
        <v>9291.9942340984107</v>
      </c>
      <c r="AF134">
        <v>674782.53410405596</v>
      </c>
      <c r="AG134">
        <f>AF134*'Day-ahead Prices_2015-2022'!J134</f>
        <v>47800.751237763696</v>
      </c>
      <c r="AH134">
        <v>482529.46366503497</v>
      </c>
      <c r="AI134">
        <f>AH134*'Day-ahead Prices_2015-2022'!J134</f>
        <v>34181.7840442015</v>
      </c>
    </row>
    <row r="135" spans="30:35" x14ac:dyDescent="0.35">
      <c r="AD135">
        <v>9291.9942340984107</v>
      </c>
      <c r="AF135">
        <v>739809.20920943003</v>
      </c>
      <c r="AG135">
        <f>AF135*'Day-ahead Prices_2015-2022'!J135</f>
        <v>50147.967246261214</v>
      </c>
      <c r="AH135">
        <v>482529.46366503497</v>
      </c>
      <c r="AI135">
        <f>AH135*'Day-ahead Prices_2015-2022'!J135</f>
        <v>32708.259694534394</v>
      </c>
    </row>
    <row r="136" spans="30:35" x14ac:dyDescent="0.35">
      <c r="AD136">
        <v>9291.9942340984107</v>
      </c>
      <c r="AF136">
        <v>625867.05893896101</v>
      </c>
      <c r="AG136">
        <f>AF136*'Day-ahead Prices_2015-2022'!J136</f>
        <v>42105.988723942282</v>
      </c>
      <c r="AH136">
        <v>482529.46366503497</v>
      </c>
      <c r="AI136">
        <f>AH136*'Day-ahead Prices_2015-2022'!J136</f>
        <v>32462.772829894813</v>
      </c>
    </row>
    <row r="137" spans="30:35" x14ac:dyDescent="0.35">
      <c r="AD137">
        <v>9291.9942340984107</v>
      </c>
      <c r="AF137">
        <v>671091.74298867001</v>
      </c>
      <c r="AG137">
        <f>AF137*'Day-ahead Prices_2015-2022'!J137</f>
        <v>46081.35339699575</v>
      </c>
      <c r="AH137">
        <v>482529.46366503497</v>
      </c>
      <c r="AI137">
        <f>AH137*'Day-ahead Prices_2015-2022'!J137</f>
        <v>33133.488784389199</v>
      </c>
    </row>
    <row r="138" spans="30:35" x14ac:dyDescent="0.35">
      <c r="AD138">
        <v>9291.9942340984107</v>
      </c>
      <c r="AF138">
        <v>653649.52672999701</v>
      </c>
      <c r="AG138">
        <f>AF138*'Day-ahead Prices_2015-2022'!J138</f>
        <v>48263.846929926156</v>
      </c>
      <c r="AH138">
        <v>482529.46366503497</v>
      </c>
      <c r="AI138">
        <f>AH138*'Day-ahead Prices_2015-2022'!J138</f>
        <v>35628.769273367019</v>
      </c>
    </row>
    <row r="139" spans="30:35" x14ac:dyDescent="0.35">
      <c r="AD139">
        <v>9291.9942340984107</v>
      </c>
      <c r="AF139">
        <v>691060.40588215401</v>
      </c>
      <c r="AG139">
        <f>AF139*'Day-ahead Prices_2015-2022'!J139</f>
        <v>57096.274559490921</v>
      </c>
      <c r="AH139">
        <v>482529.46366503497</v>
      </c>
      <c r="AI139">
        <f>AH139*'Day-ahead Prices_2015-2022'!J139</f>
        <v>39867.187449834775</v>
      </c>
    </row>
    <row r="140" spans="30:35" x14ac:dyDescent="0.35">
      <c r="AD140">
        <v>9291.9942340984107</v>
      </c>
      <c r="AF140">
        <v>698171.55621656904</v>
      </c>
      <c r="AG140">
        <f>AF140*'Day-ahead Prices_2015-2022'!J140</f>
        <v>54700.86871512291</v>
      </c>
      <c r="AH140">
        <v>482529.46366503497</v>
      </c>
      <c r="AI140">
        <f>AH140*'Day-ahead Prices_2015-2022'!J140</f>
        <v>37805.580316325904</v>
      </c>
    </row>
    <row r="141" spans="30:35" x14ac:dyDescent="0.35">
      <c r="AD141">
        <v>9291.9942340984107</v>
      </c>
      <c r="AF141">
        <v>617887.06859924202</v>
      </c>
      <c r="AG141">
        <f>AF141*'Day-ahead Prices_2015-2022'!J141</f>
        <v>42851.240566193184</v>
      </c>
      <c r="AH141">
        <v>482529.46366503497</v>
      </c>
      <c r="AI141">
        <f>AH141*'Day-ahead Prices_2015-2022'!J141</f>
        <v>33464.021466999759</v>
      </c>
    </row>
    <row r="142" spans="30:35" x14ac:dyDescent="0.35">
      <c r="AD142">
        <v>9291.9942340984107</v>
      </c>
      <c r="AF142">
        <v>659854.14735301398</v>
      </c>
      <c r="AG142">
        <f>AF142*'Day-ahead Prices_2015-2022'!J142</f>
        <v>44345.497972859303</v>
      </c>
      <c r="AH142">
        <v>482529.46366503497</v>
      </c>
      <c r="AI142">
        <f>AH142*'Day-ahead Prices_2015-2022'!J142</f>
        <v>32428.392605608675</v>
      </c>
    </row>
    <row r="143" spans="30:35" x14ac:dyDescent="0.35">
      <c r="AD143">
        <v>9291.9942340984107</v>
      </c>
      <c r="AF143">
        <v>626695.62008433102</v>
      </c>
      <c r="AG143">
        <f>AF143*'Day-ahead Prices_2015-2022'!J143</f>
        <v>37922.918710353078</v>
      </c>
      <c r="AH143">
        <v>482529.46366503497</v>
      </c>
      <c r="AI143">
        <f>AH143*'Day-ahead Prices_2015-2022'!J143</f>
        <v>29199.064170030426</v>
      </c>
    </row>
    <row r="144" spans="30:35" x14ac:dyDescent="0.35">
      <c r="AD144">
        <v>9291.9942340984107</v>
      </c>
      <c r="AF144">
        <v>644437.38643851003</v>
      </c>
      <c r="AG144">
        <f>AF144*'Day-ahead Prices_2015-2022'!J144</f>
        <v>38363.357614684501</v>
      </c>
      <c r="AH144">
        <v>482529.46366503497</v>
      </c>
      <c r="AI144">
        <f>AH144*'Day-ahead Prices_2015-2022'!J144</f>
        <v>28724.97897197953</v>
      </c>
    </row>
    <row r="145" spans="30:35" x14ac:dyDescent="0.35">
      <c r="AD145">
        <v>9291.9942340984107</v>
      </c>
      <c r="AF145">
        <v>558770.53496119601</v>
      </c>
      <c r="AG145">
        <f>AF145*'Day-ahead Prices_2015-2022'!J145</f>
        <v>28011.166917604754</v>
      </c>
      <c r="AH145">
        <v>482529.46366503497</v>
      </c>
      <c r="AI145">
        <f>AH145*'Day-ahead Prices_2015-2022'!J145</f>
        <v>24189.2020135282</v>
      </c>
    </row>
    <row r="146" spans="30:35" x14ac:dyDescent="0.35">
      <c r="AD146">
        <v>9291.9942340984107</v>
      </c>
      <c r="AF146">
        <v>578967.60678888601</v>
      </c>
      <c r="AG146">
        <f>AF146*'Day-ahead Prices_2015-2022'!J146</f>
        <v>26495.728815184881</v>
      </c>
      <c r="AH146">
        <v>482529.46366503497</v>
      </c>
      <c r="AI146">
        <f>AH146*'Day-ahead Prices_2015-2022'!J146</f>
        <v>22082.357742800745</v>
      </c>
    </row>
    <row r="147" spans="30:35" x14ac:dyDescent="0.35">
      <c r="AD147">
        <v>9291.9942340984107</v>
      </c>
      <c r="AF147">
        <v>556014.52664588997</v>
      </c>
      <c r="AG147">
        <f>AF147*'Day-ahead Prices_2015-2022'!J147</f>
        <v>24869.139740554041</v>
      </c>
      <c r="AH147">
        <v>482529.46366503497</v>
      </c>
      <c r="AI147">
        <f>AH147*'Day-ahead Prices_2015-2022'!J147</f>
        <v>21582.33658607785</v>
      </c>
    </row>
    <row r="148" spans="30:35" x14ac:dyDescent="0.35">
      <c r="AD148">
        <v>9291.9942340984107</v>
      </c>
      <c r="AF148">
        <v>468252.98673490499</v>
      </c>
      <c r="AG148">
        <f>AF148*'Day-ahead Prices_2015-2022'!J148</f>
        <v>19712.280109072661</v>
      </c>
      <c r="AH148">
        <v>482529.46366503497</v>
      </c>
      <c r="AI148">
        <f>AH148*'Day-ahead Prices_2015-2022'!J148</f>
        <v>20313.284096638807</v>
      </c>
    </row>
    <row r="149" spans="30:35" x14ac:dyDescent="0.35">
      <c r="AD149">
        <v>9291.9942340984107</v>
      </c>
      <c r="AF149">
        <v>490737.55254607298</v>
      </c>
      <c r="AG149">
        <f>AF149*'Day-ahead Prices_2015-2022'!J149</f>
        <v>19804.940776878142</v>
      </c>
      <c r="AH149">
        <v>482529.46366503497</v>
      </c>
      <c r="AI149">
        <f>AH149*'Day-ahead Prices_2015-2022'!J149</f>
        <v>19473.682829861649</v>
      </c>
    </row>
    <row r="150" spans="30:35" x14ac:dyDescent="0.35">
      <c r="AD150">
        <v>9291.9942340984107</v>
      </c>
      <c r="AF150">
        <v>531496.30717819196</v>
      </c>
      <c r="AG150">
        <f>AF150*'Day-ahead Prices_2015-2022'!J150</f>
        <v>21386.082660082495</v>
      </c>
      <c r="AH150">
        <v>482529.46366503497</v>
      </c>
      <c r="AI150">
        <f>AH150*'Day-ahead Prices_2015-2022'!J150</f>
        <v>19415.779294221844</v>
      </c>
    </row>
    <row r="151" spans="30:35" x14ac:dyDescent="0.35">
      <c r="AD151">
        <v>9291.9942340984107</v>
      </c>
      <c r="AF151">
        <v>514741.66229648498</v>
      </c>
      <c r="AG151">
        <f>AF151*'Day-ahead Prices_2015-2022'!J151</f>
        <v>22182.148509589151</v>
      </c>
      <c r="AH151">
        <v>482529.46366503497</v>
      </c>
      <c r="AI151">
        <f>AH151*'Day-ahead Prices_2015-2022'!J151</f>
        <v>20794.0040748151</v>
      </c>
    </row>
    <row r="152" spans="30:35" x14ac:dyDescent="0.35">
      <c r="AD152">
        <v>9291.9942340984107</v>
      </c>
      <c r="AF152">
        <v>560954.21649538504</v>
      </c>
      <c r="AG152">
        <f>AF152*'Day-ahead Prices_2015-2022'!J152</f>
        <v>28299.439029421555</v>
      </c>
      <c r="AH152">
        <v>482529.46366503497</v>
      </c>
      <c r="AI152">
        <f>AH152*'Day-ahead Prices_2015-2022'!J152</f>
        <v>24343.008280071434</v>
      </c>
    </row>
    <row r="153" spans="30:35" x14ac:dyDescent="0.35">
      <c r="AD153">
        <v>9291.9942340984107</v>
      </c>
      <c r="AF153">
        <v>522620.81778229203</v>
      </c>
      <c r="AG153">
        <f>AF153*'Day-ahead Prices_2015-2022'!J153</f>
        <v>32353.495000835017</v>
      </c>
      <c r="AH153">
        <v>482529.46366503497</v>
      </c>
      <c r="AI153">
        <f>AH153*'Day-ahead Prices_2015-2022'!J153</f>
        <v>29871.589610013572</v>
      </c>
    </row>
    <row r="154" spans="30:35" x14ac:dyDescent="0.35">
      <c r="AD154">
        <v>9291.9942340984107</v>
      </c>
      <c r="AF154">
        <v>564436.834745017</v>
      </c>
      <c r="AG154">
        <f>AF154*'Day-ahead Prices_2015-2022'!J154</f>
        <v>41122.045595348216</v>
      </c>
      <c r="AH154">
        <v>482529.46366503497</v>
      </c>
      <c r="AI154">
        <f>AH154*'Day-ahead Prices_2015-2022'!J154</f>
        <v>35154.684075316123</v>
      </c>
    </row>
    <row r="155" spans="30:35" x14ac:dyDescent="0.35">
      <c r="AD155">
        <v>9291.9942340984107</v>
      </c>
      <c r="AF155">
        <v>702397.75899884803</v>
      </c>
      <c r="AG155">
        <f>AF155*'Day-ahead Prices_2015-2022'!J155</f>
        <v>54428.802344820739</v>
      </c>
      <c r="AH155">
        <v>482529.46366503497</v>
      </c>
      <c r="AI155">
        <f>AH155*'Day-ahead Prices_2015-2022'!J155</f>
        <v>37391.208139403563</v>
      </c>
    </row>
    <row r="156" spans="30:35" x14ac:dyDescent="0.35">
      <c r="AD156">
        <v>9291.9942340984107</v>
      </c>
      <c r="AF156">
        <v>646240.03071422304</v>
      </c>
      <c r="AG156">
        <f>AF156*'Day-ahead Prices_2015-2022'!J156</f>
        <v>48550.397907482795</v>
      </c>
      <c r="AH156">
        <v>482529.46366503497</v>
      </c>
      <c r="AI156">
        <f>AH156*'Day-ahead Prices_2015-2022'!J156</f>
        <v>36251.232281494915</v>
      </c>
    </row>
    <row r="157" spans="30:35" x14ac:dyDescent="0.35">
      <c r="AD157">
        <v>9291.9942340984107</v>
      </c>
      <c r="AF157">
        <v>745856.884684694</v>
      </c>
      <c r="AG157">
        <f>AF157*'Day-ahead Prices_2015-2022'!J157</f>
        <v>57953.079940000731</v>
      </c>
      <c r="AH157">
        <v>482529.46366503497</v>
      </c>
      <c r="AI157">
        <f>AH157*'Day-ahead Prices_2015-2022'!J157</f>
        <v>37492.539326773222</v>
      </c>
    </row>
    <row r="158" spans="30:35" x14ac:dyDescent="0.35">
      <c r="AD158">
        <v>9291.9942340984107</v>
      </c>
      <c r="AF158">
        <v>678549.18795756402</v>
      </c>
      <c r="AG158">
        <f>AF158*'Day-ahead Prices_2015-2022'!J158</f>
        <v>49969.210387679967</v>
      </c>
      <c r="AH158">
        <v>482529.46366503497</v>
      </c>
      <c r="AI158">
        <f>AH158*'Day-ahead Prices_2015-2022'!J158</f>
        <v>35534.072866122762</v>
      </c>
    </row>
    <row r="159" spans="30:35" x14ac:dyDescent="0.35">
      <c r="AD159">
        <v>9291.9942340984107</v>
      </c>
      <c r="AF159">
        <v>707164.00147030002</v>
      </c>
      <c r="AG159">
        <f>AF159*'Day-ahead Prices_2015-2022'!J159</f>
        <v>54024.677847325416</v>
      </c>
      <c r="AH159">
        <v>482529.46366503497</v>
      </c>
      <c r="AI159">
        <f>AH159*'Day-ahead Prices_2015-2022'!J159</f>
        <v>36863.441538519932</v>
      </c>
    </row>
    <row r="160" spans="30:35" x14ac:dyDescent="0.35">
      <c r="AD160">
        <v>9291.9942340984107</v>
      </c>
      <c r="AF160">
        <v>750924.95592209301</v>
      </c>
      <c r="AG160">
        <f>AF160*'Day-ahead Prices_2015-2022'!J160</f>
        <v>55480.213055914028</v>
      </c>
      <c r="AH160">
        <v>482529.46366503497</v>
      </c>
      <c r="AI160">
        <f>AH160*'Day-ahead Prices_2015-2022'!J160</f>
        <v>35650.48309923194</v>
      </c>
    </row>
    <row r="161" spans="30:35" x14ac:dyDescent="0.35">
      <c r="AD161">
        <v>9291.9942340984107</v>
      </c>
      <c r="AF161">
        <v>695474.89721228497</v>
      </c>
      <c r="AG161">
        <f>AF161*'Day-ahead Prices_2015-2022'!J161</f>
        <v>49563.887893455008</v>
      </c>
      <c r="AH161">
        <v>482529.46366503497</v>
      </c>
      <c r="AI161">
        <f>AH161*'Day-ahead Prices_2015-2022'!J161</f>
        <v>34388.065389918302</v>
      </c>
    </row>
    <row r="162" spans="30:35" x14ac:dyDescent="0.35">
      <c r="AD162">
        <v>9291.9942340984107</v>
      </c>
      <c r="AF162">
        <v>763645.45100025798</v>
      </c>
      <c r="AG162">
        <f>AF162*'Day-ahead Prices_2015-2022'!J162</f>
        <v>57653.322436891984</v>
      </c>
      <c r="AH162">
        <v>482529.46366503497</v>
      </c>
      <c r="AI162">
        <f>AH162*'Day-ahead Prices_2015-2022'!J162</f>
        <v>36429.768183050983</v>
      </c>
    </row>
    <row r="163" spans="30:35" x14ac:dyDescent="0.35">
      <c r="AD163">
        <v>9291.9942340984107</v>
      </c>
      <c r="AF163">
        <v>767939.36978382501</v>
      </c>
      <c r="AG163">
        <f>AF163*'Day-ahead Prices_2015-2022'!J163</f>
        <v>63292.602933370625</v>
      </c>
      <c r="AH163">
        <v>482529.46366503497</v>
      </c>
      <c r="AI163">
        <f>AH163*'Day-ahead Prices_2015-2022'!J163</f>
        <v>39769.475233442601</v>
      </c>
    </row>
    <row r="164" spans="30:35" x14ac:dyDescent="0.35">
      <c r="AD164">
        <v>9291.9942340984107</v>
      </c>
      <c r="AF164">
        <v>822277.64663131605</v>
      </c>
      <c r="AG164">
        <f>AF164*'Day-ahead Prices_2015-2022'!J164</f>
        <v>64152.046296058703</v>
      </c>
      <c r="AH164">
        <v>482529.46366503497</v>
      </c>
      <c r="AI164">
        <f>AH164*'Day-ahead Prices_2015-2022'!J164</f>
        <v>37645.742431486869</v>
      </c>
    </row>
    <row r="165" spans="30:35" x14ac:dyDescent="0.35">
      <c r="AD165">
        <v>9291.9942340984107</v>
      </c>
      <c r="AF165">
        <v>667105.69139699906</v>
      </c>
      <c r="AG165">
        <f>AF165*'Day-ahead Prices_2015-2022'!J165</f>
        <v>49622.656854565772</v>
      </c>
      <c r="AH165">
        <v>482529.46366503497</v>
      </c>
      <c r="AI165">
        <f>AH165*'Day-ahead Prices_2015-2022'!J165</f>
        <v>35892.954154723622</v>
      </c>
    </row>
    <row r="166" spans="30:35" x14ac:dyDescent="0.35">
      <c r="AD166">
        <v>9291.9942340984107</v>
      </c>
      <c r="AF166">
        <v>744539.66670464503</v>
      </c>
      <c r="AG166">
        <f>AF166*'Day-ahead Prices_2015-2022'!J166</f>
        <v>46897.622931142207</v>
      </c>
      <c r="AH166">
        <v>482529.46366503497</v>
      </c>
      <c r="AI166">
        <f>AH166*'Day-ahead Prices_2015-2022'!J166</f>
        <v>30393.92775443097</v>
      </c>
    </row>
    <row r="167" spans="30:35" x14ac:dyDescent="0.35">
      <c r="AD167">
        <v>9291.9942340984107</v>
      </c>
      <c r="AF167">
        <v>745996.027485898</v>
      </c>
      <c r="AG167">
        <f>AF167*'Day-ahead Prices_2015-2022'!J167</f>
        <v>44989.155427605794</v>
      </c>
      <c r="AH167">
        <v>482529.46366503497</v>
      </c>
      <c r="AI167">
        <f>AH167*'Day-ahead Prices_2015-2022'!J167</f>
        <v>29100.145629979095</v>
      </c>
    </row>
    <row r="168" spans="30:35" x14ac:dyDescent="0.35">
      <c r="AD168">
        <v>9291.9942340984107</v>
      </c>
      <c r="AF168">
        <v>662297.28136953001</v>
      </c>
      <c r="AG168">
        <f>AF168*'Day-ahead Prices_2015-2022'!J168</f>
        <v>43557.636452470557</v>
      </c>
      <c r="AH168">
        <v>482529.46366503497</v>
      </c>
      <c r="AI168">
        <f>AH168*'Day-ahead Prices_2015-2022'!J168</f>
        <v>31734.756501590186</v>
      </c>
    </row>
    <row r="169" spans="30:35" x14ac:dyDescent="0.35">
      <c r="AD169">
        <v>9291.9942340984107</v>
      </c>
      <c r="AF169">
        <v>664132.52748572105</v>
      </c>
      <c r="AG169">
        <f>AF169*'Day-ahead Prices_2015-2022'!J169</f>
        <v>41535.678434616355</v>
      </c>
      <c r="AH169">
        <v>482529.46366503497</v>
      </c>
      <c r="AI169">
        <f>AH169*'Day-ahead Prices_2015-2022'!J169</f>
        <v>30177.995819440872</v>
      </c>
    </row>
    <row r="170" spans="30:35" x14ac:dyDescent="0.35">
      <c r="AD170">
        <v>9291.9942340984107</v>
      </c>
      <c r="AF170">
        <v>772938.19024660694</v>
      </c>
      <c r="AG170">
        <f>AF170*'Day-ahead Prices_2015-2022'!J170</f>
        <v>39328.061292485174</v>
      </c>
      <c r="AH170">
        <v>482529.46366503497</v>
      </c>
      <c r="AI170">
        <f>AH170*'Day-ahead Prices_2015-2022'!J170</f>
        <v>24551.702273106563</v>
      </c>
    </row>
    <row r="171" spans="30:35" x14ac:dyDescent="0.35">
      <c r="AD171">
        <v>9291.9942340984107</v>
      </c>
      <c r="AF171">
        <v>684445.82436988701</v>
      </c>
      <c r="AG171">
        <f>AF171*'Day-ahead Prices_2015-2022'!J171</f>
        <v>33612.278877524688</v>
      </c>
      <c r="AH171">
        <v>482529.46366503497</v>
      </c>
      <c r="AI171">
        <f>AH171*'Day-ahead Prices_2015-2022'!J171</f>
        <v>23696.418798760285</v>
      </c>
    </row>
    <row r="172" spans="30:35" x14ac:dyDescent="0.35">
      <c r="AD172">
        <v>9291.9942340984107</v>
      </c>
      <c r="AF172">
        <v>566967.16906723601</v>
      </c>
      <c r="AG172">
        <f>AF172*'Day-ahead Prices_2015-2022'!J172</f>
        <v>26424.213623339871</v>
      </c>
      <c r="AH172">
        <v>482529.46366503497</v>
      </c>
      <c r="AI172">
        <f>AH172*'Day-ahead Prices_2015-2022'!J172</f>
        <v>22488.888815938539</v>
      </c>
    </row>
    <row r="173" spans="30:35" x14ac:dyDescent="0.35">
      <c r="AD173">
        <v>9291.9942340984107</v>
      </c>
      <c r="AF173">
        <v>604069.384480029</v>
      </c>
      <c r="AG173">
        <f>AF173*'Day-ahead Prices_2015-2022'!J173</f>
        <v>27507.054509028716</v>
      </c>
      <c r="AH173">
        <v>482529.46366503497</v>
      </c>
      <c r="AI173">
        <f>AH173*'Day-ahead Prices_2015-2022'!J173</f>
        <v>21972.582289816946</v>
      </c>
    </row>
    <row r="174" spans="30:35" x14ac:dyDescent="0.35">
      <c r="AD174">
        <v>9291.9942340984107</v>
      </c>
      <c r="AF174">
        <v>653161.46449876204</v>
      </c>
      <c r="AG174">
        <f>AF174*'Day-ahead Prices_2015-2022'!J174</f>
        <v>28695.016039091865</v>
      </c>
      <c r="AH174">
        <v>482529.46366503497</v>
      </c>
      <c r="AI174">
        <f>AH174*'Day-ahead Prices_2015-2022'!J174</f>
        <v>21198.725662464149</v>
      </c>
    </row>
    <row r="175" spans="30:35" x14ac:dyDescent="0.35">
      <c r="AD175">
        <v>9291.9942340984107</v>
      </c>
      <c r="AF175">
        <v>595839.20732005697</v>
      </c>
      <c r="AG175">
        <f>AF175*'Day-ahead Prices_2015-2022'!J175</f>
        <v>27994.760356923725</v>
      </c>
      <c r="AH175">
        <v>482529.46366503497</v>
      </c>
      <c r="AI175">
        <f>AH175*'Day-ahead Prices_2015-2022'!J175</f>
        <v>22671.043688472088</v>
      </c>
    </row>
    <row r="176" spans="30:35" x14ac:dyDescent="0.35">
      <c r="AD176">
        <v>9291.9942340984107</v>
      </c>
      <c r="AF176">
        <v>667068.97798625706</v>
      </c>
      <c r="AG176">
        <f>AF176*'Day-ahead Prices_2015-2022'!J176</f>
        <v>36222.679340876246</v>
      </c>
      <c r="AH176">
        <v>482529.46366503497</v>
      </c>
      <c r="AI176">
        <f>AH176*'Day-ahead Prices_2015-2022'!J176</f>
        <v>26201.95303884098</v>
      </c>
    </row>
    <row r="177" spans="30:35" x14ac:dyDescent="0.35">
      <c r="AD177">
        <v>9291.9942340984107</v>
      </c>
      <c r="AF177">
        <v>756028.00464212999</v>
      </c>
      <c r="AG177">
        <f>AF177*'Day-ahead Prices_2015-2022'!J177</f>
        <v>47909.494654171787</v>
      </c>
      <c r="AH177">
        <v>482529.46366503497</v>
      </c>
      <c r="AI177">
        <f>AH177*'Day-ahead Prices_2015-2022'!J177</f>
        <v>30577.892112453272</v>
      </c>
    </row>
    <row r="178" spans="30:35" x14ac:dyDescent="0.35">
      <c r="AD178">
        <v>9291.9942340984107</v>
      </c>
      <c r="AF178">
        <v>795870.33955809497</v>
      </c>
      <c r="AG178">
        <f>AF178*'Day-ahead Prices_2015-2022'!J178</f>
        <v>59515.183992154343</v>
      </c>
      <c r="AH178">
        <v>482529.46366503497</v>
      </c>
      <c r="AI178">
        <f>AH178*'Day-ahead Prices_2015-2022'!J178</f>
        <v>36083.553292871315</v>
      </c>
    </row>
    <row r="179" spans="30:35" x14ac:dyDescent="0.35">
      <c r="AD179">
        <v>9291.9942340984107</v>
      </c>
      <c r="AF179">
        <v>751369.02173125697</v>
      </c>
      <c r="AG179">
        <f>AF179*'Day-ahead Prices_2015-2022'!J179</f>
        <v>58072.372478331679</v>
      </c>
      <c r="AH179">
        <v>482529.46366503497</v>
      </c>
      <c r="AI179">
        <f>AH179*'Day-ahead Prices_2015-2022'!J179</f>
        <v>37294.099084840964</v>
      </c>
    </row>
    <row r="180" spans="30:35" x14ac:dyDescent="0.35">
      <c r="AD180">
        <v>9291.9942340984107</v>
      </c>
      <c r="AF180">
        <v>751765.19874031295</v>
      </c>
      <c r="AG180">
        <f>AF180*'Day-ahead Prices_2015-2022'!J180</f>
        <v>59039.879883070469</v>
      </c>
      <c r="AH180">
        <v>482529.46366503497</v>
      </c>
      <c r="AI180">
        <f>AH180*'Day-ahead Prices_2015-2022'!J180</f>
        <v>37895.45142893352</v>
      </c>
    </row>
    <row r="181" spans="30:35" x14ac:dyDescent="0.35">
      <c r="AD181">
        <v>9291.9942340984107</v>
      </c>
      <c r="AF181">
        <v>752211.77033899399</v>
      </c>
      <c r="AG181">
        <f>AF181*'Day-ahead Prices_2015-2022'!J181</f>
        <v>58255.980818616306</v>
      </c>
      <c r="AH181">
        <v>482529.46366503497</v>
      </c>
      <c r="AI181">
        <f>AH181*'Day-ahead Prices_2015-2022'!J181</f>
        <v>37370.097475368209</v>
      </c>
    </row>
    <row r="182" spans="30:35" x14ac:dyDescent="0.35">
      <c r="AD182">
        <v>9291.9942340984107</v>
      </c>
      <c r="AF182">
        <v>718424.61080119503</v>
      </c>
      <c r="AG182">
        <f>AF182*'Day-ahead Prices_2015-2022'!J182</f>
        <v>51935.813145581888</v>
      </c>
      <c r="AH182">
        <v>482529.46366503497</v>
      </c>
      <c r="AI182">
        <f>AH182*'Day-ahead Prices_2015-2022'!J182</f>
        <v>34882.658090174962</v>
      </c>
    </row>
    <row r="183" spans="30:35" x14ac:dyDescent="0.35">
      <c r="AD183">
        <v>9291.9942340984107</v>
      </c>
      <c r="AF183">
        <v>683802.27055955306</v>
      </c>
      <c r="AG183">
        <f>AF183*'Day-ahead Prices_2015-2022'!J183</f>
        <v>46531.889758739388</v>
      </c>
      <c r="AH183">
        <v>482529.46366503497</v>
      </c>
      <c r="AI183">
        <f>AH183*'Day-ahead Prices_2015-2022'!J183</f>
        <v>32835.526840576051</v>
      </c>
    </row>
    <row r="184" spans="30:35" x14ac:dyDescent="0.35">
      <c r="AD184">
        <v>9291.9942340984107</v>
      </c>
      <c r="AF184">
        <v>622429.72207179805</v>
      </c>
      <c r="AG184">
        <f>AF184*'Day-ahead Prices_2015-2022'!J184</f>
        <v>41173.726115049445</v>
      </c>
      <c r="AH184">
        <v>482529.46366503497</v>
      </c>
      <c r="AI184">
        <f>AH184*'Day-ahead Prices_2015-2022'!J184</f>
        <v>31919.324021442062</v>
      </c>
    </row>
    <row r="185" spans="30:35" x14ac:dyDescent="0.35">
      <c r="AD185">
        <v>9291.9942340984107</v>
      </c>
      <c r="AF185">
        <v>657960.06721640204</v>
      </c>
      <c r="AG185">
        <f>AF185*'Day-ahead Prices_2015-2022'!J185</f>
        <v>42209.783212100236</v>
      </c>
      <c r="AH185">
        <v>482529.46366503497</v>
      </c>
      <c r="AI185">
        <f>AH185*'Day-ahead Prices_2015-2022'!J185</f>
        <v>30955.471417771158</v>
      </c>
    </row>
    <row r="186" spans="30:35" x14ac:dyDescent="0.35">
      <c r="AD186">
        <v>9291.9942340984107</v>
      </c>
      <c r="AF186">
        <v>758413.37455732701</v>
      </c>
      <c r="AG186">
        <f>AF186*'Day-ahead Prices_2015-2022'!J186</f>
        <v>51279.172303975472</v>
      </c>
      <c r="AH186">
        <v>482529.46366503497</v>
      </c>
      <c r="AI186">
        <f>AH186*'Day-ahead Prices_2015-2022'!J186</f>
        <v>32625.626523881758</v>
      </c>
    </row>
    <row r="187" spans="30:35" x14ac:dyDescent="0.35">
      <c r="AD187">
        <v>9291.9942340984107</v>
      </c>
      <c r="AF187">
        <v>820690.79295710404</v>
      </c>
      <c r="AG187">
        <f>AF187*'Day-ahead Prices_2015-2022'!J187</f>
        <v>67950.120066374628</v>
      </c>
      <c r="AH187">
        <v>482529.46366503497</v>
      </c>
      <c r="AI187">
        <f>AH187*'Day-ahead Prices_2015-2022'!J187</f>
        <v>39951.630105976154</v>
      </c>
    </row>
    <row r="188" spans="30:35" x14ac:dyDescent="0.35">
      <c r="AD188">
        <v>9291.9942340984107</v>
      </c>
      <c r="AF188">
        <v>804104.72124363994</v>
      </c>
      <c r="AG188">
        <f>AF188*'Day-ahead Prices_2015-2022'!J188</f>
        <v>59966.109586744453</v>
      </c>
      <c r="AH188">
        <v>482529.46366503497</v>
      </c>
      <c r="AI188">
        <f>AH188*'Day-ahead Prices_2015-2022'!J188</f>
        <v>35984.634752819984</v>
      </c>
    </row>
    <row r="189" spans="30:35" x14ac:dyDescent="0.35">
      <c r="AD189">
        <v>9291.9942340984107</v>
      </c>
      <c r="AF189">
        <v>658343.45975509903</v>
      </c>
      <c r="AG189">
        <f>AF189*'Day-ahead Prices_2015-2022'!J189</f>
        <v>45028.223859274694</v>
      </c>
      <c r="AH189">
        <v>482529.46366503497</v>
      </c>
      <c r="AI189">
        <f>AH189*'Day-ahead Prices_2015-2022'!J189</f>
        <v>33003.205829199651</v>
      </c>
    </row>
    <row r="190" spans="30:35" x14ac:dyDescent="0.35">
      <c r="AD190">
        <v>9291.9942340984107</v>
      </c>
      <c r="AF190">
        <v>694049.18171456503</v>
      </c>
      <c r="AG190">
        <f>AF190*'Day-ahead Prices_2015-2022'!J190</f>
        <v>47721.086611739214</v>
      </c>
      <c r="AH190">
        <v>482529.46366503497</v>
      </c>
      <c r="AI190">
        <f>AH190*'Day-ahead Prices_2015-2022'!J190</f>
        <v>33177.519597948645</v>
      </c>
    </row>
    <row r="191" spans="30:35" x14ac:dyDescent="0.35">
      <c r="AD191">
        <v>9291.9942340984107</v>
      </c>
      <c r="AF191">
        <v>779429.87702316605</v>
      </c>
      <c r="AG191">
        <f>AF191*'Day-ahead Prices_2015-2022'!J191</f>
        <v>44198.545463944909</v>
      </c>
      <c r="AH191">
        <v>482529.46366503497</v>
      </c>
      <c r="AI191">
        <f>AH191*'Day-ahead Prices_2015-2022'!J191</f>
        <v>27362.436398955389</v>
      </c>
    </row>
    <row r="192" spans="30:35" x14ac:dyDescent="0.35">
      <c r="AD192">
        <v>9291.9942340984107</v>
      </c>
      <c r="AF192">
        <v>773343.26692252699</v>
      </c>
      <c r="AG192">
        <f>AF192*'Day-ahead Prices_2015-2022'!J192</f>
        <v>42282.543118989168</v>
      </c>
      <c r="AH192">
        <v>482529.46366503497</v>
      </c>
      <c r="AI192">
        <f>AH192*'Day-ahead Prices_2015-2022'!J192</f>
        <v>26382.298425885787</v>
      </c>
    </row>
    <row r="193" spans="30:35" x14ac:dyDescent="0.35">
      <c r="AD193">
        <v>9291.9942340984107</v>
      </c>
      <c r="AF193">
        <v>735049.93419716496</v>
      </c>
      <c r="AG193">
        <f>AF193*'Day-ahead Prices_2015-2022'!J193</f>
        <v>38412.790748726089</v>
      </c>
      <c r="AH193">
        <v>482529.46366503497</v>
      </c>
      <c r="AI193">
        <f>AH193*'Day-ahead Prices_2015-2022'!J193</f>
        <v>25216.386609305144</v>
      </c>
    </row>
    <row r="194" spans="30:35" x14ac:dyDescent="0.35">
      <c r="AD194">
        <v>9291.9942340984107</v>
      </c>
      <c r="AF194">
        <v>654547.72285898298</v>
      </c>
      <c r="AG194">
        <f>AF194*'Day-ahead Prices_2015-2022'!J194</f>
        <v>32903.295843467495</v>
      </c>
      <c r="AH194">
        <v>482529.46366503497</v>
      </c>
      <c r="AI194">
        <f>AH194*'Day-ahead Prices_2015-2022'!J194</f>
        <v>24256.152976611724</v>
      </c>
    </row>
    <row r="195" spans="30:35" x14ac:dyDescent="0.35">
      <c r="AD195">
        <v>9291.9942340984107</v>
      </c>
      <c r="AF195">
        <v>673562.49661935202</v>
      </c>
      <c r="AG195">
        <f>AF195*'Day-ahead Prices_2015-2022'!J195</f>
        <v>29347.117977705162</v>
      </c>
      <c r="AH195">
        <v>482529.46366503497</v>
      </c>
      <c r="AI195">
        <f>AH195*'Day-ahead Prices_2015-2022'!J195</f>
        <v>21023.808731885569</v>
      </c>
    </row>
    <row r="196" spans="30:35" x14ac:dyDescent="0.35">
      <c r="AD196">
        <v>9291.9942340984107</v>
      </c>
      <c r="AF196">
        <v>638690.68929496198</v>
      </c>
      <c r="AG196">
        <f>AF196*'Day-ahead Prices_2015-2022'!J196</f>
        <v>25906.891084526895</v>
      </c>
      <c r="AH196">
        <v>482529.46366503497</v>
      </c>
      <c r="AI196">
        <f>AH196*'Day-ahead Prices_2015-2022'!J196</f>
        <v>19572.60136991298</v>
      </c>
    </row>
    <row r="197" spans="30:35" x14ac:dyDescent="0.35">
      <c r="AD197">
        <v>9291.9942340984107</v>
      </c>
      <c r="AF197">
        <v>591903.50653098</v>
      </c>
      <c r="AG197">
        <f>AF197*'Day-ahead Prices_2015-2022'!J197</f>
        <v>22278.508106442918</v>
      </c>
      <c r="AH197">
        <v>482529.46366503497</v>
      </c>
      <c r="AI197">
        <f>AH197*'Day-ahead Prices_2015-2022'!J197</f>
        <v>18161.805850522331</v>
      </c>
    </row>
    <row r="198" spans="30:35" x14ac:dyDescent="0.35">
      <c r="AD198">
        <v>9291.9942340984107</v>
      </c>
      <c r="AF198">
        <v>649964.26349295001</v>
      </c>
      <c r="AG198">
        <f>AF198*'Day-ahead Prices_2015-2022'!J198</f>
        <v>22625.256012189591</v>
      </c>
      <c r="AH198">
        <v>482529.46366503497</v>
      </c>
      <c r="AI198">
        <f>AH198*'Day-ahead Prices_2015-2022'!J198</f>
        <v>16796.850630179866</v>
      </c>
    </row>
    <row r="199" spans="30:35" x14ac:dyDescent="0.35">
      <c r="AD199">
        <v>9291.9942340984107</v>
      </c>
      <c r="AF199">
        <v>564766.04942229297</v>
      </c>
      <c r="AG199">
        <f>AF199*'Day-ahead Prices_2015-2022'!J199</f>
        <v>20549.01270823013</v>
      </c>
      <c r="AH199">
        <v>482529.46366503497</v>
      </c>
      <c r="AI199">
        <f>AH199*'Day-ahead Prices_2015-2022'!J199</f>
        <v>17556.834535452297</v>
      </c>
    </row>
    <row r="200" spans="30:35" x14ac:dyDescent="0.35">
      <c r="AD200">
        <v>9291.9942340984107</v>
      </c>
      <c r="AF200">
        <v>742220.266603317</v>
      </c>
      <c r="AG200">
        <f>AF200*'Day-ahead Prices_2015-2022'!J200</f>
        <v>32097.315429260441</v>
      </c>
      <c r="AH200">
        <v>482529.46366503497</v>
      </c>
      <c r="AI200">
        <f>AH200*'Day-ahead Prices_2015-2022'!J200</f>
        <v>20866.986656194436</v>
      </c>
    </row>
    <row r="201" spans="30:35" x14ac:dyDescent="0.35">
      <c r="AD201">
        <v>9291.9942340984107</v>
      </c>
      <c r="AF201">
        <v>663050.70534689096</v>
      </c>
      <c r="AG201">
        <f>AF201*'Day-ahead Prices_2015-2022'!J201</f>
        <v>34658.489181863675</v>
      </c>
      <c r="AH201">
        <v>482529.46366503497</v>
      </c>
      <c r="AI201">
        <f>AH201*'Day-ahead Prices_2015-2022'!J201</f>
        <v>25222.418227600963</v>
      </c>
    </row>
    <row r="202" spans="30:35" x14ac:dyDescent="0.35">
      <c r="AD202">
        <v>9291.9942340984107</v>
      </c>
      <c r="AF202">
        <v>770833.36577698705</v>
      </c>
      <c r="AG202">
        <f>AF202*'Day-ahead Prices_2015-2022'!J202</f>
        <v>43379.611200807172</v>
      </c>
      <c r="AH202">
        <v>482529.46366503497</v>
      </c>
      <c r="AI202">
        <f>AH202*'Day-ahead Prices_2015-2022'!J202</f>
        <v>27154.948729579428</v>
      </c>
    </row>
    <row r="203" spans="30:35" x14ac:dyDescent="0.35">
      <c r="AD203">
        <v>9291.9942340984107</v>
      </c>
      <c r="AF203">
        <v>844919.76049688202</v>
      </c>
      <c r="AG203">
        <f>AF203*'Day-ahead Prices_2015-2022'!J203</f>
        <v>59541.495522215278</v>
      </c>
      <c r="AH203">
        <v>482529.46366503497</v>
      </c>
      <c r="AI203">
        <f>AH203*'Day-ahead Prices_2015-2022'!J203</f>
        <v>34003.851304475014</v>
      </c>
    </row>
    <row r="204" spans="30:35" x14ac:dyDescent="0.35">
      <c r="AD204">
        <v>9291.9942340984107</v>
      </c>
      <c r="AF204">
        <v>672822.08024387702</v>
      </c>
      <c r="AG204">
        <f>AF204*'Day-ahead Prices_2015-2022'!J204</f>
        <v>45453.336658475426</v>
      </c>
      <c r="AH204">
        <v>482529.46366503497</v>
      </c>
      <c r="AI204">
        <f>AH204*'Day-ahead Prices_2015-2022'!J204</f>
        <v>32597.881079721024</v>
      </c>
    </row>
    <row r="205" spans="30:35" x14ac:dyDescent="0.35">
      <c r="AD205">
        <v>9291.9942340984107</v>
      </c>
      <c r="AF205">
        <v>694516.96273945295</v>
      </c>
      <c r="AG205">
        <f>AF205*'Day-ahead Prices_2015-2022'!J205</f>
        <v>44562.81276797357</v>
      </c>
      <c r="AH205">
        <v>482529.46366503497</v>
      </c>
      <c r="AI205">
        <f>AH205*'Day-ahead Prices_2015-2022'!J205</f>
        <v>30960.899874237384</v>
      </c>
    </row>
    <row r="206" spans="30:35" x14ac:dyDescent="0.35">
      <c r="AD206">
        <v>9291.9942340984107</v>
      </c>
      <c r="AF206">
        <v>769654.87802059203</v>
      </c>
      <c r="AG206">
        <f>AF206*'Day-ahead Prices_2015-2022'!J206</f>
        <v>49389.715591178909</v>
      </c>
      <c r="AH206">
        <v>482529.46366503497</v>
      </c>
      <c r="AI206">
        <f>AH206*'Day-ahead Prices_2015-2022'!J206</f>
        <v>30964.518845214869</v>
      </c>
    </row>
    <row r="207" spans="30:35" x14ac:dyDescent="0.35">
      <c r="AD207">
        <v>9291.9942340984107</v>
      </c>
      <c r="AF207">
        <v>726231.64252819505</v>
      </c>
      <c r="AG207">
        <f>AF207*'Day-ahead Prices_2015-2022'!J207</f>
        <v>45349.53491767314</v>
      </c>
      <c r="AH207">
        <v>482529.46366503497</v>
      </c>
      <c r="AI207">
        <f>AH207*'Day-ahead Prices_2015-2022'!J207</f>
        <v>30131.552358563109</v>
      </c>
    </row>
    <row r="208" spans="30:35" x14ac:dyDescent="0.35">
      <c r="AD208">
        <v>9291.9942340984107</v>
      </c>
      <c r="AF208">
        <v>744019.13631386997</v>
      </c>
      <c r="AG208">
        <f>AF208*'Day-ahead Prices_2015-2022'!J208</f>
        <v>45706.025567681427</v>
      </c>
      <c r="AH208">
        <v>482529.46366503497</v>
      </c>
      <c r="AI208">
        <f>AH208*'Day-ahead Prices_2015-2022'!J208</f>
        <v>29642.388114772682</v>
      </c>
    </row>
    <row r="209" spans="30:35" x14ac:dyDescent="0.35">
      <c r="AD209">
        <v>9291.9942340984107</v>
      </c>
      <c r="AF209">
        <v>654114.44457865297</v>
      </c>
      <c r="AG209">
        <f>AF209*'Day-ahead Prices_2015-2022'!J209</f>
        <v>41306.509532086216</v>
      </c>
      <c r="AH209">
        <v>482529.46366503497</v>
      </c>
      <c r="AI209">
        <f>AH209*'Day-ahead Prices_2015-2022'!J209</f>
        <v>30471.132468617379</v>
      </c>
    </row>
    <row r="210" spans="30:35" x14ac:dyDescent="0.35">
      <c r="AD210">
        <v>9291.9942340984107</v>
      </c>
      <c r="AF210">
        <v>731761.242088089</v>
      </c>
      <c r="AG210">
        <f>AF210*'Day-ahead Prices_2015-2022'!J210</f>
        <v>48398.688551706211</v>
      </c>
      <c r="AH210">
        <v>482529.46366503497</v>
      </c>
      <c r="AI210">
        <f>AH210*'Day-ahead Prices_2015-2022'!J210</f>
        <v>31914.498726805414</v>
      </c>
    </row>
    <row r="211" spans="30:35" x14ac:dyDescent="0.35">
      <c r="AD211">
        <v>9291.9942340984107</v>
      </c>
      <c r="AF211">
        <v>809366.71110809199</v>
      </c>
      <c r="AG211">
        <f>AF211*'Day-ahead Prices_2015-2022'!J211</f>
        <v>65888.520534531999</v>
      </c>
      <c r="AH211">
        <v>482529.46366503497</v>
      </c>
      <c r="AI211">
        <f>AH211*'Day-ahead Prices_2015-2022'!J211</f>
        <v>39281.517313311335</v>
      </c>
    </row>
    <row r="212" spans="30:35" x14ac:dyDescent="0.35">
      <c r="AD212">
        <v>9291.9942340984107</v>
      </c>
      <c r="AF212">
        <v>763775.554948434</v>
      </c>
      <c r="AG212">
        <f>AF212*'Day-ahead Prices_2015-2022'!J212</f>
        <v>56851.633432586685</v>
      </c>
      <c r="AH212">
        <v>482529.46366503497</v>
      </c>
      <c r="AI212">
        <f>AH212*'Day-ahead Prices_2015-2022'!J212</f>
        <v>35917.080627906878</v>
      </c>
    </row>
    <row r="213" spans="30:35" x14ac:dyDescent="0.35">
      <c r="AD213">
        <v>9291.9942340984107</v>
      </c>
      <c r="AF213">
        <v>724011.84406015405</v>
      </c>
      <c r="AG213">
        <f>AF213*'Day-ahead Prices_2015-2022'!J213</f>
        <v>50445.525234891233</v>
      </c>
      <c r="AH213">
        <v>482529.46366503497</v>
      </c>
      <c r="AI213">
        <f>AH213*'Day-ahead Prices_2015-2022'!J213</f>
        <v>33620.240380861309</v>
      </c>
    </row>
    <row r="214" spans="30:35" x14ac:dyDescent="0.35">
      <c r="AD214">
        <v>9291.9942340984107</v>
      </c>
      <c r="AF214">
        <v>669152.22595602204</v>
      </c>
      <c r="AG214">
        <f>AF214*'Day-ahead Prices_2015-2022'!J214</f>
        <v>44053.636795814717</v>
      </c>
      <c r="AH214">
        <v>482529.46366503497</v>
      </c>
      <c r="AI214">
        <f>AH214*'Day-ahead Prices_2015-2022'!J214</f>
        <v>31767.327240387578</v>
      </c>
    </row>
    <row r="215" spans="30:35" x14ac:dyDescent="0.35">
      <c r="AD215">
        <v>9291.9942340984107</v>
      </c>
      <c r="AF215">
        <v>704756.06685960898</v>
      </c>
      <c r="AG215">
        <f>AF215*'Day-ahead Prices_2015-2022'!J215</f>
        <v>42927.57297750235</v>
      </c>
      <c r="AH215">
        <v>482529.46366503497</v>
      </c>
      <c r="AI215">
        <f>AH215*'Day-ahead Prices_2015-2022'!J215</f>
        <v>29391.472793666857</v>
      </c>
    </row>
    <row r="216" spans="30:35" x14ac:dyDescent="0.35">
      <c r="AD216">
        <v>9291.9942340984107</v>
      </c>
      <c r="AF216">
        <v>729177.82526402303</v>
      </c>
      <c r="AG216">
        <f>AF216*'Day-ahead Prices_2015-2022'!J216</f>
        <v>44292.084051099919</v>
      </c>
      <c r="AH216">
        <v>482529.46366503497</v>
      </c>
      <c r="AI216">
        <f>AH216*'Day-ahead Prices_2015-2022'!J216</f>
        <v>29310.045946673385</v>
      </c>
    </row>
    <row r="217" spans="30:35" x14ac:dyDescent="0.35">
      <c r="AD217">
        <v>9291.9942340984107</v>
      </c>
      <c r="AF217">
        <v>736697.49069957505</v>
      </c>
      <c r="AG217">
        <f>AF217*'Day-ahead Prices_2015-2022'!J217</f>
        <v>41707.207564093063</v>
      </c>
      <c r="AH217">
        <v>482529.46366503497</v>
      </c>
      <c r="AI217">
        <f>AH217*'Day-ahead Prices_2015-2022'!J217</f>
        <v>27317.802423566372</v>
      </c>
    </row>
    <row r="218" spans="30:35" x14ac:dyDescent="0.35">
      <c r="AD218">
        <v>9291.9942340984107</v>
      </c>
      <c r="AF218">
        <v>688335.11090890504</v>
      </c>
      <c r="AG218">
        <f>AF218*'Day-ahead Prices_2015-2022'!J218</f>
        <v>37456.615478996704</v>
      </c>
      <c r="AH218">
        <v>482529.46366503497</v>
      </c>
      <c r="AI218">
        <f>AH218*'Day-ahead Prices_2015-2022'!J218</f>
        <v>26257.443927162458</v>
      </c>
    </row>
    <row r="219" spans="30:35" x14ac:dyDescent="0.35">
      <c r="AD219">
        <v>9291.9942340984107</v>
      </c>
      <c r="AF219">
        <v>643998.09232412302</v>
      </c>
      <c r="AG219">
        <f>AF219*'Day-ahead Prices_2015-2022'!J219</f>
        <v>33901.669575172644</v>
      </c>
      <c r="AH219">
        <v>482529.46366503497</v>
      </c>
      <c r="AI219">
        <f>AH219*'Day-ahead Prices_2015-2022'!J219</f>
        <v>25401.557290986602</v>
      </c>
    </row>
    <row r="220" spans="30:35" x14ac:dyDescent="0.35">
      <c r="AD220">
        <v>9291.9942340984107</v>
      </c>
      <c r="AF220">
        <v>660144.76664755295</v>
      </c>
      <c r="AG220">
        <f>AF220*'Day-ahead Prices_2015-2022'!J220</f>
        <v>34628.718915455698</v>
      </c>
      <c r="AH220">
        <v>482529.46366503497</v>
      </c>
      <c r="AI220">
        <f>AH220*'Day-ahead Prices_2015-2022'!J220</f>
        <v>25311.68617837899</v>
      </c>
    </row>
    <row r="221" spans="30:35" x14ac:dyDescent="0.35">
      <c r="AD221">
        <v>9291.9942340984107</v>
      </c>
      <c r="AF221">
        <v>610039.10933492403</v>
      </c>
      <c r="AG221">
        <f>AF221*'Day-ahead Prices_2015-2022'!J221</f>
        <v>30832.139134673729</v>
      </c>
      <c r="AH221">
        <v>482529.46366503497</v>
      </c>
      <c r="AI221">
        <f>AH221*'Day-ahead Prices_2015-2022'!J221</f>
        <v>24387.642255460451</v>
      </c>
    </row>
    <row r="222" spans="30:35" x14ac:dyDescent="0.35">
      <c r="AD222">
        <v>9291.9942340984107</v>
      </c>
      <c r="AF222">
        <v>548711.95316171797</v>
      </c>
      <c r="AG222">
        <f>AF222*'Day-ahead Prices_2015-2022'!J222</f>
        <v>27395.81604148167</v>
      </c>
      <c r="AH222">
        <v>482529.46366503497</v>
      </c>
      <c r="AI222">
        <f>AH222*'Day-ahead Prices_2015-2022'!J222</f>
        <v>24091.48979713603</v>
      </c>
    </row>
    <row r="223" spans="30:35" x14ac:dyDescent="0.35">
      <c r="AD223">
        <v>9291.9942340984107</v>
      </c>
      <c r="AF223">
        <v>563729.45878354902</v>
      </c>
      <c r="AG223">
        <f>AF223*'Day-ahead Prices_2015-2022'!J223</f>
        <v>28991.196741590964</v>
      </c>
      <c r="AH223">
        <v>482529.46366503497</v>
      </c>
      <c r="AI223">
        <f>AH223*'Day-ahead Prices_2015-2022'!J223</f>
        <v>24815.283992633584</v>
      </c>
    </row>
    <row r="224" spans="30:35" x14ac:dyDescent="0.35">
      <c r="AD224">
        <v>9291.9942340984107</v>
      </c>
      <c r="AF224">
        <v>611931.32626985805</v>
      </c>
      <c r="AG224">
        <f>AF224*'Day-ahead Prices_2015-2022'!J224</f>
        <v>36263.050394751786</v>
      </c>
      <c r="AH224">
        <v>482529.46366503497</v>
      </c>
      <c r="AI224">
        <f>AH224*'Day-ahead Prices_2015-2022'!J224</f>
        <v>28594.696016789974</v>
      </c>
    </row>
    <row r="225" spans="30:35" x14ac:dyDescent="0.35">
      <c r="AD225">
        <v>9291.9942340984107</v>
      </c>
      <c r="AF225">
        <v>648226.868803196</v>
      </c>
      <c r="AG225">
        <f>AF225*'Day-ahead Prices_2015-2022'!J225</f>
        <v>49164.766864378398</v>
      </c>
      <c r="AH225">
        <v>482529.46366503497</v>
      </c>
      <c r="AI225">
        <f>AH225*'Day-ahead Prices_2015-2022'!J225</f>
        <v>36597.447171674576</v>
      </c>
    </row>
    <row r="226" spans="30:35" x14ac:dyDescent="0.35">
      <c r="AD226">
        <v>9291.9942340984107</v>
      </c>
      <c r="AF226">
        <v>638806.62578088103</v>
      </c>
      <c r="AG226">
        <f>AF226*'Day-ahead Prices_2015-2022'!J226</f>
        <v>51633.941053586394</v>
      </c>
      <c r="AH226">
        <v>482529.46366503497</v>
      </c>
      <c r="AI226">
        <f>AH226*'Day-ahead Prices_2015-2022'!J226</f>
        <v>39002.253386215198</v>
      </c>
    </row>
    <row r="227" spans="30:35" x14ac:dyDescent="0.35">
      <c r="AD227">
        <v>9291.9942340984107</v>
      </c>
      <c r="AF227">
        <v>641728.40671605198</v>
      </c>
      <c r="AG227">
        <f>AF227*'Day-ahead Prices_2015-2022'!J227</f>
        <v>53849.8370890691</v>
      </c>
      <c r="AH227">
        <v>482529.46366503497</v>
      </c>
      <c r="AI227">
        <f>AH227*'Day-ahead Prices_2015-2022'!J227</f>
        <v>40490.856781621827</v>
      </c>
    </row>
    <row r="228" spans="30:35" x14ac:dyDescent="0.35">
      <c r="AD228">
        <v>9291.9942340984107</v>
      </c>
      <c r="AF228">
        <v>730035.10916708806</v>
      </c>
      <c r="AG228">
        <f>AF228*'Day-ahead Prices_2015-2022'!J228</f>
        <v>61134.052585538418</v>
      </c>
      <c r="AH228">
        <v>482529.46366503497</v>
      </c>
      <c r="AI228">
        <f>AH228*'Day-ahead Prices_2015-2022'!J228</f>
        <v>40407.620449139613</v>
      </c>
    </row>
    <row r="229" spans="30:35" x14ac:dyDescent="0.35">
      <c r="AD229">
        <v>9291.9942340984107</v>
      </c>
      <c r="AF229">
        <v>744851.77160978096</v>
      </c>
      <c r="AG229">
        <f>AF229*'Day-ahead Prices_2015-2022'!J229</f>
        <v>62888.766141728316</v>
      </c>
      <c r="AH229">
        <v>482529.46366503497</v>
      </c>
      <c r="AI229">
        <f>AH229*'Day-ahead Prices_2015-2022'!J229</f>
        <v>40740.565779068485</v>
      </c>
    </row>
    <row r="230" spans="30:35" x14ac:dyDescent="0.35">
      <c r="AD230">
        <v>9291.9942340984107</v>
      </c>
      <c r="AF230">
        <v>669701.80865084101</v>
      </c>
      <c r="AG230">
        <f>AF230*'Day-ahead Prices_2015-2022'!J230</f>
        <v>55212.728486957771</v>
      </c>
      <c r="AH230">
        <v>482529.46366503497</v>
      </c>
      <c r="AI230">
        <f>AH230*'Day-ahead Prices_2015-2022'!J230</f>
        <v>39781.538470034226</v>
      </c>
    </row>
    <row r="231" spans="30:35" x14ac:dyDescent="0.35">
      <c r="AD231">
        <v>9291.9942340984107</v>
      </c>
      <c r="AF231">
        <v>720725.16678529896</v>
      </c>
      <c r="AG231">
        <f>AF231*'Day-ahead Prices_2015-2022'!J231</f>
        <v>57824.681037643008</v>
      </c>
      <c r="AH231">
        <v>482529.46366503497</v>
      </c>
      <c r="AI231">
        <f>AH231*'Day-ahead Prices_2015-2022'!J231</f>
        <v>38713.942031675331</v>
      </c>
    </row>
    <row r="232" spans="30:35" x14ac:dyDescent="0.35">
      <c r="AD232">
        <v>9291.9942340984107</v>
      </c>
      <c r="AF232">
        <v>710218.93336436502</v>
      </c>
      <c r="AG232">
        <f>AF232*'Day-ahead Prices_2015-2022'!J232</f>
        <v>56201.399744455608</v>
      </c>
      <c r="AH232">
        <v>482529.46366503497</v>
      </c>
      <c r="AI232">
        <f>AH232*'Day-ahead Prices_2015-2022'!J232</f>
        <v>38183.762783473379</v>
      </c>
    </row>
    <row r="233" spans="30:35" x14ac:dyDescent="0.35">
      <c r="AD233">
        <v>9291.9942340984107</v>
      </c>
      <c r="AF233">
        <v>646221.47606542904</v>
      </c>
      <c r="AG233">
        <f>AF233*'Day-ahead Prices_2015-2022'!J233</f>
        <v>50977.18113942138</v>
      </c>
      <c r="AH233">
        <v>482529.46366503497</v>
      </c>
      <c r="AI233">
        <f>AH233*'Day-ahead Prices_2015-2022'!J233</f>
        <v>38064.336741216292</v>
      </c>
    </row>
    <row r="234" spans="30:35" x14ac:dyDescent="0.35">
      <c r="AD234">
        <v>9291.9942340984107</v>
      </c>
      <c r="AF234">
        <v>693554.42486830801</v>
      </c>
      <c r="AG234">
        <f>AF234*'Day-ahead Prices_2015-2022'!J234</f>
        <v>57110.739115780823</v>
      </c>
      <c r="AH234">
        <v>482529.46366503497</v>
      </c>
      <c r="AI234">
        <f>AH234*'Day-ahead Prices_2015-2022'!J234</f>
        <v>39733.888685497303</v>
      </c>
    </row>
    <row r="235" spans="30:35" x14ac:dyDescent="0.35">
      <c r="AD235">
        <v>9291.9942340984107</v>
      </c>
      <c r="AF235">
        <v>822078.93407278298</v>
      </c>
      <c r="AG235">
        <f>AF235*'Day-ahead Prices_2015-2022'!J235</f>
        <v>73928.530942497775</v>
      </c>
      <c r="AH235">
        <v>482529.46366503497</v>
      </c>
      <c r="AI235">
        <f>AH235*'Day-ahead Prices_2015-2022'!J235</f>
        <v>43393.271505567005</v>
      </c>
    </row>
    <row r="236" spans="30:35" x14ac:dyDescent="0.35">
      <c r="AD236">
        <v>9291.9942340984107</v>
      </c>
      <c r="AF236">
        <v>795879.37371732399</v>
      </c>
      <c r="AG236">
        <f>AF236*'Day-ahead Prices_2015-2022'!J236</f>
        <v>75512.040129082554</v>
      </c>
      <c r="AH236">
        <v>482529.46366503497</v>
      </c>
      <c r="AI236">
        <f>AH236*'Day-ahead Prices_2015-2022'!J236</f>
        <v>45781.792350708936</v>
      </c>
    </row>
    <row r="237" spans="30:35" x14ac:dyDescent="0.35">
      <c r="AD237">
        <v>9291.9942340984107</v>
      </c>
      <c r="AF237">
        <v>796692.30514394399</v>
      </c>
      <c r="AG237">
        <f>AF237*'Day-ahead Prices_2015-2022'!J237</f>
        <v>67063.566516254345</v>
      </c>
      <c r="AH237">
        <v>482529.46366503497</v>
      </c>
      <c r="AI237">
        <f>AH237*'Day-ahead Prices_2015-2022'!J237</f>
        <v>40618.123927663481</v>
      </c>
    </row>
    <row r="238" spans="30:35" x14ac:dyDescent="0.35">
      <c r="AD238">
        <v>9291.9942340984107</v>
      </c>
      <c r="AF238">
        <v>719071.09592972999</v>
      </c>
      <c r="AG238">
        <f>AF238*'Day-ahead Prices_2015-2022'!J238</f>
        <v>54528.958882091247</v>
      </c>
      <c r="AH238">
        <v>482529.46366503497</v>
      </c>
      <c r="AI238">
        <f>AH238*'Day-ahead Prices_2015-2022'!J238</f>
        <v>36591.415553378763</v>
      </c>
    </row>
    <row r="239" spans="30:35" x14ac:dyDescent="0.35">
      <c r="AD239">
        <v>9291.9942340984107</v>
      </c>
      <c r="AF239">
        <v>639319.10042181006</v>
      </c>
      <c r="AG239">
        <f>AF239*'Day-ahead Prices_2015-2022'!J239</f>
        <v>41244.073465962021</v>
      </c>
      <c r="AH239">
        <v>482529.46366503497</v>
      </c>
      <c r="AI239">
        <f>AH239*'Day-ahead Prices_2015-2022'!J239</f>
        <v>31129.18202469057</v>
      </c>
    </row>
    <row r="240" spans="30:35" x14ac:dyDescent="0.35">
      <c r="AD240">
        <v>9291.9942340984107</v>
      </c>
      <c r="AF240">
        <v>641658.54704507801</v>
      </c>
      <c r="AG240">
        <f>AF240*'Day-ahead Prices_2015-2022'!J240</f>
        <v>40444.540293435071</v>
      </c>
      <c r="AH240">
        <v>482529.46366503497</v>
      </c>
      <c r="AI240">
        <f>AH240*'Day-ahead Prices_2015-2022'!J240</f>
        <v>30414.435256636734</v>
      </c>
    </row>
    <row r="241" spans="30:35" x14ac:dyDescent="0.35">
      <c r="AD241">
        <v>9291.9942340984107</v>
      </c>
      <c r="AF241">
        <v>669988.18529541802</v>
      </c>
      <c r="AG241">
        <f>AF241*'Day-ahead Prices_2015-2022'!J241</f>
        <v>37827.532941779296</v>
      </c>
      <c r="AH241">
        <v>482529.46366503497</v>
      </c>
      <c r="AI241">
        <f>AH241*'Day-ahead Prices_2015-2022'!J241</f>
        <v>27243.613518527873</v>
      </c>
    </row>
    <row r="242" spans="30:35" x14ac:dyDescent="0.35">
      <c r="AD242">
        <v>9291.9942340984107</v>
      </c>
      <c r="AF242">
        <v>680733.62182211503</v>
      </c>
      <c r="AG242">
        <f>AF242*'Day-ahead Prices_2015-2022'!J242</f>
        <v>39509.779410555559</v>
      </c>
      <c r="AH242">
        <v>482529.46366503497</v>
      </c>
      <c r="AI242">
        <f>AH242*'Day-ahead Prices_2015-2022'!J242</f>
        <v>28006.010071118631</v>
      </c>
    </row>
    <row r="243" spans="30:35" x14ac:dyDescent="0.35">
      <c r="AD243">
        <v>9291.9942340984107</v>
      </c>
      <c r="AF243">
        <v>710520.83633381396</v>
      </c>
      <c r="AG243">
        <f>AF243*'Day-ahead Prices_2015-2022'!J243</f>
        <v>39476.53766670671</v>
      </c>
      <c r="AH243">
        <v>482529.46366503497</v>
      </c>
      <c r="AI243">
        <f>AH243*'Day-ahead Prices_2015-2022'!J243</f>
        <v>26809.337001229345</v>
      </c>
    </row>
    <row r="244" spans="30:35" x14ac:dyDescent="0.35">
      <c r="AD244">
        <v>9291.9942340984107</v>
      </c>
      <c r="AF244">
        <v>636151.51547127799</v>
      </c>
      <c r="AG244">
        <f>AF244*'Day-ahead Prices_2015-2022'!J244</f>
        <v>34581.196381018672</v>
      </c>
      <c r="AH244">
        <v>482529.46366503497</v>
      </c>
      <c r="AI244">
        <f>AH244*'Day-ahead Prices_2015-2022'!J244</f>
        <v>26230.301644831299</v>
      </c>
    </row>
    <row r="245" spans="30:35" x14ac:dyDescent="0.35">
      <c r="AD245">
        <v>9291.9942340984107</v>
      </c>
      <c r="AF245">
        <v>630204.36023477197</v>
      </c>
      <c r="AG245">
        <f>AF245*'Day-ahead Prices_2015-2022'!J245</f>
        <v>33379.561695284989</v>
      </c>
      <c r="AH245">
        <v>482529.46366503497</v>
      </c>
      <c r="AI245">
        <f>AH245*'Day-ahead Prices_2015-2022'!J245</f>
        <v>25557.77620484816</v>
      </c>
    </row>
    <row r="246" spans="30:35" x14ac:dyDescent="0.35">
      <c r="AD246">
        <v>9291.9942340984107</v>
      </c>
      <c r="AF246">
        <v>635291.40915398696</v>
      </c>
      <c r="AG246">
        <f>AF246*'Day-ahead Prices_2015-2022'!J246</f>
        <v>33526.710003840228</v>
      </c>
      <c r="AH246">
        <v>482529.46366503497</v>
      </c>
      <c r="AI246">
        <f>AH246*'Day-ahead Prices_2015-2022'!J246</f>
        <v>25464.889283092642</v>
      </c>
    </row>
    <row r="247" spans="30:35" x14ac:dyDescent="0.35">
      <c r="AD247">
        <v>9291.9942340984107</v>
      </c>
      <c r="AF247">
        <v>577926.76551120204</v>
      </c>
      <c r="AG247">
        <f>AF247*'Day-ahead Prices_2015-2022'!J247</f>
        <v>31328.687549905371</v>
      </c>
      <c r="AH247">
        <v>482529.46366503497</v>
      </c>
      <c r="AI247">
        <f>AH247*'Day-ahead Prices_2015-2022'!J247</f>
        <v>26157.31906345196</v>
      </c>
    </row>
    <row r="248" spans="30:35" x14ac:dyDescent="0.35">
      <c r="AD248">
        <v>9291.9942340984107</v>
      </c>
      <c r="AF248">
        <v>703228.01951446105</v>
      </c>
      <c r="AG248">
        <f>AF248*'Day-ahead Prices_2015-2022'!J248</f>
        <v>39155.736126565193</v>
      </c>
      <c r="AH248">
        <v>482529.46366503497</v>
      </c>
      <c r="AI248">
        <f>AH248*'Day-ahead Prices_2015-2022'!J248</f>
        <v>26867.240536869147</v>
      </c>
    </row>
    <row r="249" spans="30:35" x14ac:dyDescent="0.35">
      <c r="AD249">
        <v>9291.9942340984107</v>
      </c>
      <c r="AF249">
        <v>643998.05540142697</v>
      </c>
      <c r="AG249">
        <f>AF249*'Day-ahead Prices_2015-2022'!J249</f>
        <v>41473.474767851898</v>
      </c>
      <c r="AH249">
        <v>482529.46366503497</v>
      </c>
      <c r="AI249">
        <f>AH249*'Day-ahead Prices_2015-2022'!J249</f>
        <v>31074.897460028253</v>
      </c>
    </row>
    <row r="250" spans="30:35" x14ac:dyDescent="0.35">
      <c r="AD250">
        <v>9291.9942340984107</v>
      </c>
      <c r="AF250">
        <v>710383.15450698405</v>
      </c>
      <c r="AG250">
        <f>AF250*'Day-ahead Prices_2015-2022'!J250</f>
        <v>51426.412512646835</v>
      </c>
      <c r="AH250">
        <v>482529.46366503497</v>
      </c>
      <c r="AI250">
        <f>AH250*'Day-ahead Prices_2015-2022'!J250</f>
        <v>34931.514198371035</v>
      </c>
    </row>
    <row r="251" spans="30:35" x14ac:dyDescent="0.35">
      <c r="AD251">
        <v>9291.9942340984107</v>
      </c>
      <c r="AF251">
        <v>815417.05743809696</v>
      </c>
      <c r="AG251">
        <f>AF251*'Day-ahead Prices_2015-2022'!J251</f>
        <v>66246.520288914602</v>
      </c>
      <c r="AH251">
        <v>482529.46366503497</v>
      </c>
      <c r="AI251">
        <f>AH251*'Day-ahead Prices_2015-2022'!J251</f>
        <v>39201.899951806605</v>
      </c>
    </row>
    <row r="252" spans="30:35" x14ac:dyDescent="0.35">
      <c r="AD252">
        <v>9291.9942340984107</v>
      </c>
      <c r="AF252">
        <v>750975.27250614297</v>
      </c>
      <c r="AG252">
        <f>AF252*'Day-ahead Prices_2015-2022'!J252</f>
        <v>57665.513737565452</v>
      </c>
      <c r="AH252">
        <v>482529.46366503497</v>
      </c>
      <c r="AI252">
        <f>AH252*'Day-ahead Prices_2015-2022'!J252</f>
        <v>37052.231191178871</v>
      </c>
    </row>
    <row r="253" spans="30:35" x14ac:dyDescent="0.35">
      <c r="AD253">
        <v>9291.9942340984107</v>
      </c>
      <c r="AF253">
        <v>692125.55370670499</v>
      </c>
      <c r="AG253">
        <f>AF253*'Day-ahead Prices_2015-2022'!J253</f>
        <v>48598.460910458431</v>
      </c>
      <c r="AH253">
        <v>482529.46366503497</v>
      </c>
      <c r="AI253">
        <f>AH253*'Day-ahead Prices_2015-2022'!J253</f>
        <v>33881.409453070017</v>
      </c>
    </row>
    <row r="254" spans="30:35" x14ac:dyDescent="0.35">
      <c r="AD254">
        <v>9291.9942340984107</v>
      </c>
      <c r="AF254">
        <v>627223.36061715602</v>
      </c>
      <c r="AG254">
        <f>AF254*'Day-ahead Prices_2015-2022'!J254</f>
        <v>40162.679838718039</v>
      </c>
      <c r="AH254">
        <v>482529.46366503497</v>
      </c>
      <c r="AI254">
        <f>AH254*'Day-ahead Prices_2015-2022'!J254</f>
        <v>30897.567882131349</v>
      </c>
    </row>
    <row r="255" spans="30:35" x14ac:dyDescent="0.35">
      <c r="AD255">
        <v>9291.9942340984107</v>
      </c>
      <c r="AF255">
        <v>669396.62139236601</v>
      </c>
      <c r="AG255">
        <f>AF255*'Day-ahead Prices_2015-2022'!J255</f>
        <v>44622.815527791856</v>
      </c>
      <c r="AH255">
        <v>482529.46366503497</v>
      </c>
      <c r="AI255">
        <f>AH255*'Day-ahead Prices_2015-2022'!J255</f>
        <v>32166.017209740807</v>
      </c>
    </row>
    <row r="256" spans="30:35" x14ac:dyDescent="0.35">
      <c r="AD256">
        <v>9291.9942340984107</v>
      </c>
      <c r="AF256">
        <v>696994.35574922501</v>
      </c>
      <c r="AG256">
        <f>AF256*'Day-ahead Prices_2015-2022'!J256</f>
        <v>47385.161275611063</v>
      </c>
      <c r="AH256">
        <v>482529.46366503497</v>
      </c>
      <c r="AI256">
        <f>AH256*'Day-ahead Prices_2015-2022'!J256</f>
        <v>32804.765587267408</v>
      </c>
    </row>
    <row r="257" spans="30:35" x14ac:dyDescent="0.35">
      <c r="AD257">
        <v>9291.9942340984107</v>
      </c>
      <c r="AF257">
        <v>670826.37860428204</v>
      </c>
      <c r="AG257">
        <f>AF257*'Day-ahead Prices_2015-2022'!J257</f>
        <v>47238.755048340281</v>
      </c>
      <c r="AH257">
        <v>482529.46366503497</v>
      </c>
      <c r="AI257">
        <f>AH257*'Day-ahead Prices_2015-2022'!J257</f>
        <v>33979.121669462176</v>
      </c>
    </row>
    <row r="258" spans="30:35" x14ac:dyDescent="0.35">
      <c r="AD258">
        <v>9291.9942340984107</v>
      </c>
      <c r="AF258">
        <v>691544.94149778795</v>
      </c>
      <c r="AG258">
        <f>AF258*'Day-ahead Prices_2015-2022'!J258</f>
        <v>50130.092809174654</v>
      </c>
      <c r="AH258">
        <v>482529.46366503497</v>
      </c>
      <c r="AI258">
        <f>AH258*'Day-ahead Prices_2015-2022'!J258</f>
        <v>34978.56082107839</v>
      </c>
    </row>
    <row r="259" spans="30:35" x14ac:dyDescent="0.35">
      <c r="AD259">
        <v>9291.9942340984107</v>
      </c>
      <c r="AF259">
        <v>774496.77000774699</v>
      </c>
      <c r="AG259">
        <f>AF259*'Day-ahead Prices_2015-2022'!J259</f>
        <v>65370.431751541371</v>
      </c>
      <c r="AH259">
        <v>482529.46366503497</v>
      </c>
      <c r="AI259">
        <f>AH259*'Day-ahead Prices_2015-2022'!J259</f>
        <v>40727.296218817697</v>
      </c>
    </row>
    <row r="260" spans="30:35" x14ac:dyDescent="0.35">
      <c r="AD260">
        <v>9291.9942340984107</v>
      </c>
      <c r="AF260">
        <v>794292.00009100197</v>
      </c>
      <c r="AG260">
        <f>AF260*'Day-ahead Prices_2015-2022'!J260</f>
        <v>64049.721157338172</v>
      </c>
      <c r="AH260">
        <v>482529.46366503497</v>
      </c>
      <c r="AI260">
        <f>AH260*'Day-ahead Prices_2015-2022'!J260</f>
        <v>38909.969626289261</v>
      </c>
    </row>
    <row r="261" spans="30:35" x14ac:dyDescent="0.35">
      <c r="AD261">
        <v>9291.9942340984107</v>
      </c>
      <c r="AF261">
        <v>826956.50839332095</v>
      </c>
      <c r="AG261">
        <f>AF261*'Day-ahead Prices_2015-2022'!J261</f>
        <v>63235.296805566279</v>
      </c>
      <c r="AH261">
        <v>482529.46366503497</v>
      </c>
      <c r="AI261">
        <f>AH261*'Day-ahead Prices_2015-2022'!J261</f>
        <v>36897.821762806067</v>
      </c>
    </row>
    <row r="262" spans="30:35" x14ac:dyDescent="0.35">
      <c r="AD262">
        <v>9291.9942340984107</v>
      </c>
      <c r="AF262">
        <v>779437.67489207303</v>
      </c>
      <c r="AG262">
        <f>AF262*'Day-ahead Prices_2015-2022'!J262</f>
        <v>55146.189795707782</v>
      </c>
      <c r="AH262">
        <v>482529.46366503497</v>
      </c>
      <c r="AI262">
        <f>AH262*'Day-ahead Prices_2015-2022'!J262</f>
        <v>34139.562716130808</v>
      </c>
    </row>
    <row r="263" spans="30:35" x14ac:dyDescent="0.35">
      <c r="AD263">
        <v>9291.9942340984107</v>
      </c>
      <c r="AF263">
        <v>777481.39738475601</v>
      </c>
      <c r="AG263">
        <f>AF263*'Day-ahead Prices_2015-2022'!J263</f>
        <v>48629.517702923033</v>
      </c>
      <c r="AH263">
        <v>482529.46366503497</v>
      </c>
      <c r="AI263">
        <f>AH263*'Day-ahead Prices_2015-2022'!J263</f>
        <v>30181.011628588778</v>
      </c>
    </row>
    <row r="264" spans="30:35" x14ac:dyDescent="0.35">
      <c r="AD264">
        <v>9291.9942340984107</v>
      </c>
      <c r="AF264">
        <v>743167.92252795398</v>
      </c>
      <c r="AG264">
        <f>AF264*'Day-ahead Prices_2015-2022'!J264</f>
        <v>41701.010052849822</v>
      </c>
      <c r="AH264">
        <v>482529.46366503497</v>
      </c>
      <c r="AI264">
        <f>AH264*'Day-ahead Prices_2015-2022'!J264</f>
        <v>27075.934529904276</v>
      </c>
    </row>
    <row r="265" spans="30:35" x14ac:dyDescent="0.35">
      <c r="AD265">
        <v>9291.9942340984107</v>
      </c>
      <c r="AF265">
        <v>678136.10782125103</v>
      </c>
      <c r="AG265">
        <f>AF265*'Day-ahead Prices_2015-2022'!J265</f>
        <v>34880.778375920825</v>
      </c>
      <c r="AH265">
        <v>482529.46366503497</v>
      </c>
      <c r="AI265">
        <f>AH265*'Day-ahead Prices_2015-2022'!J265</f>
        <v>24819.506125440657</v>
      </c>
    </row>
    <row r="266" spans="30:35" x14ac:dyDescent="0.35">
      <c r="AD266">
        <v>9291.9942340984107</v>
      </c>
      <c r="AF266">
        <v>752233.49173916504</v>
      </c>
      <c r="AG266">
        <f>AF266*'Day-ahead Prices_2015-2022'!J266</f>
        <v>38497.429523481114</v>
      </c>
      <c r="AH266">
        <v>482529.46366503497</v>
      </c>
      <c r="AI266">
        <f>AH266*'Day-ahead Prices_2015-2022'!J266</f>
        <v>24694.651626717325</v>
      </c>
    </row>
    <row r="267" spans="30:35" x14ac:dyDescent="0.35">
      <c r="AD267">
        <v>9291.9942340984107</v>
      </c>
      <c r="AF267">
        <v>628230.61121422099</v>
      </c>
      <c r="AG267">
        <f>AF267*'Day-ahead Prices_2015-2022'!J267</f>
        <v>30727.544482751564</v>
      </c>
      <c r="AH267">
        <v>482529.46366503497</v>
      </c>
      <c r="AI267">
        <f>AH267*'Day-ahead Prices_2015-2022'!J267</f>
        <v>23601.119229686439</v>
      </c>
    </row>
    <row r="268" spans="30:35" x14ac:dyDescent="0.35">
      <c r="AD268">
        <v>9291.9942340984107</v>
      </c>
      <c r="AF268">
        <v>604444.39394668106</v>
      </c>
      <c r="AG268">
        <f>AF268*'Day-ahead Prices_2015-2022'!J268</f>
        <v>29063.953127433728</v>
      </c>
      <c r="AH268">
        <v>482529.46366503497</v>
      </c>
      <c r="AI268">
        <f>AH268*'Day-ahead Prices_2015-2022'!J268</f>
        <v>23201.826098503625</v>
      </c>
    </row>
    <row r="269" spans="30:35" x14ac:dyDescent="0.35">
      <c r="AD269">
        <v>9291.9942340984107</v>
      </c>
      <c r="AF269">
        <v>589134.06145687401</v>
      </c>
      <c r="AG269">
        <f>AF269*'Day-ahead Prices_2015-2022'!J269</f>
        <v>27543.490208262501</v>
      </c>
      <c r="AH269">
        <v>482529.46366503497</v>
      </c>
      <c r="AI269">
        <f>AH269*'Day-ahead Prices_2015-2022'!J269</f>
        <v>22559.458749999547</v>
      </c>
    </row>
    <row r="270" spans="30:35" x14ac:dyDescent="0.35">
      <c r="AD270">
        <v>9291.9942340984107</v>
      </c>
      <c r="AF270">
        <v>604819.65653013601</v>
      </c>
      <c r="AG270">
        <f>AF270*'Day-ahead Prices_2015-2022'!J270</f>
        <v>28016.002515046566</v>
      </c>
      <c r="AH270">
        <v>482529.46366503497</v>
      </c>
      <c r="AI270">
        <f>AH270*'Day-ahead Prices_2015-2022'!J270</f>
        <v>22351.367918794003</v>
      </c>
    </row>
    <row r="271" spans="30:35" x14ac:dyDescent="0.35">
      <c r="AD271">
        <v>9291.9942340984107</v>
      </c>
      <c r="AF271">
        <v>737226.40167332999</v>
      </c>
      <c r="AG271">
        <f>AF271*'Day-ahead Prices_2015-2022'!J271</f>
        <v>36376.593724566286</v>
      </c>
      <c r="AH271">
        <v>482529.46366503497</v>
      </c>
      <c r="AI271">
        <f>AH271*'Day-ahead Prices_2015-2022'!J271</f>
        <v>23809.21006089199</v>
      </c>
    </row>
    <row r="272" spans="30:35" x14ac:dyDescent="0.35">
      <c r="AD272">
        <v>9291.9942340984107</v>
      </c>
      <c r="AF272">
        <v>660459.15469422296</v>
      </c>
      <c r="AG272">
        <f>AF272*'Day-ahead Prices_2015-2022'!J272</f>
        <v>35198.345075485238</v>
      </c>
      <c r="AH272">
        <v>482529.46366503497</v>
      </c>
      <c r="AI272">
        <f>AH272*'Day-ahead Prices_2015-2022'!J272</f>
        <v>25715.804604198456</v>
      </c>
    </row>
    <row r="273" spans="30:35" x14ac:dyDescent="0.35">
      <c r="AD273">
        <v>9291.9942340984107</v>
      </c>
      <c r="AF273">
        <v>747647.83884866501</v>
      </c>
      <c r="AG273">
        <f>AF273*'Day-ahead Prices_2015-2022'!J273</f>
        <v>54552.124561592842</v>
      </c>
      <c r="AH273">
        <v>482529.46366503497</v>
      </c>
      <c r="AI273">
        <f>AH273*'Day-ahead Prices_2015-2022'!J273</f>
        <v>35207.762316319277</v>
      </c>
    </row>
    <row r="274" spans="30:35" x14ac:dyDescent="0.35">
      <c r="AD274">
        <v>9291.9942340984107</v>
      </c>
      <c r="AF274">
        <v>806492.08958885504</v>
      </c>
      <c r="AG274">
        <f>AF274*'Day-ahead Prices_2015-2022'!J274</f>
        <v>62887.228800802957</v>
      </c>
      <c r="AH274">
        <v>482529.46366503497</v>
      </c>
      <c r="AI274">
        <f>AH274*'Day-ahead Prices_2015-2022'!J274</f>
        <v>37625.83809111068</v>
      </c>
    </row>
    <row r="275" spans="30:35" x14ac:dyDescent="0.35">
      <c r="AD275">
        <v>9291.9942340984107</v>
      </c>
      <c r="AF275">
        <v>866666.78927352303</v>
      </c>
      <c r="AG275">
        <f>AF275*'Day-ahead Prices_2015-2022'!J275</f>
        <v>70956.176704796511</v>
      </c>
      <c r="AH275">
        <v>482529.46366503497</v>
      </c>
      <c r="AI275">
        <f>AH275*'Day-ahead Prices_2015-2022'!J275</f>
        <v>39505.893513915573</v>
      </c>
    </row>
    <row r="276" spans="30:35" x14ac:dyDescent="0.35">
      <c r="AD276">
        <v>9291.9942340984107</v>
      </c>
      <c r="AF276">
        <v>747665.86555590795</v>
      </c>
      <c r="AG276">
        <f>AF276*'Day-ahead Prices_2015-2022'!J276</f>
        <v>58549.713931683153</v>
      </c>
      <c r="AH276">
        <v>482529.46366503497</v>
      </c>
      <c r="AI276">
        <f>AH276*'Day-ahead Prices_2015-2022'!J276</f>
        <v>37786.882299608893</v>
      </c>
    </row>
    <row r="277" spans="30:35" x14ac:dyDescent="0.35">
      <c r="AD277">
        <v>9291.9942340984107</v>
      </c>
      <c r="AF277">
        <v>761811.08525920101</v>
      </c>
      <c r="AG277">
        <f>AF277*'Day-ahead Prices_2015-2022'!J277</f>
        <v>56573.995719061408</v>
      </c>
      <c r="AH277">
        <v>482529.46366503497</v>
      </c>
      <c r="AI277">
        <f>AH277*'Day-ahead Prices_2015-2022'!J277</f>
        <v>35833.844295424657</v>
      </c>
    </row>
    <row r="278" spans="30:35" x14ac:dyDescent="0.35">
      <c r="AD278">
        <v>9291.9942340984107</v>
      </c>
      <c r="AF278">
        <v>672050.64997044904</v>
      </c>
      <c r="AG278">
        <f>AF278*'Day-ahead Prices_2015-2022'!J278</f>
        <v>47116.63100611572</v>
      </c>
      <c r="AH278">
        <v>482529.46366503497</v>
      </c>
      <c r="AI278">
        <f>AH278*'Day-ahead Prices_2015-2022'!J278</f>
        <v>33829.53753572602</v>
      </c>
    </row>
    <row r="279" spans="30:35" x14ac:dyDescent="0.35">
      <c r="AD279">
        <v>9291.9942340984107</v>
      </c>
      <c r="AF279">
        <v>718382.99939022795</v>
      </c>
      <c r="AG279">
        <f>AF279*'Day-ahead Prices_2015-2022'!J279</f>
        <v>49021.55789963992</v>
      </c>
      <c r="AH279">
        <v>482529.46366503497</v>
      </c>
      <c r="AI279">
        <f>AH279*'Day-ahead Prices_2015-2022'!J279</f>
        <v>32927.207438672405</v>
      </c>
    </row>
    <row r="280" spans="30:35" x14ac:dyDescent="0.35">
      <c r="AD280">
        <v>9291.9942340984107</v>
      </c>
      <c r="AF280">
        <v>775911.96506062103</v>
      </c>
      <c r="AG280">
        <f>AF280*'Day-ahead Prices_2015-2022'!J280</f>
        <v>52084.060544650514</v>
      </c>
      <c r="AH280">
        <v>482529.46366503497</v>
      </c>
      <c r="AI280">
        <f>AH280*'Day-ahead Prices_2015-2022'!J280</f>
        <v>32390.393410345052</v>
      </c>
    </row>
    <row r="281" spans="30:35" x14ac:dyDescent="0.35">
      <c r="AD281">
        <v>9291.9942340984107</v>
      </c>
      <c r="AF281">
        <v>653265.05492031598</v>
      </c>
      <c r="AG281">
        <f>AF281*'Day-ahead Prices_2015-2022'!J281</f>
        <v>43471.523079672428</v>
      </c>
      <c r="AH281">
        <v>482529.46366503497</v>
      </c>
      <c r="AI281">
        <f>AH281*'Day-ahead Prices_2015-2022'!J281</f>
        <v>32109.923159589755</v>
      </c>
    </row>
    <row r="282" spans="30:35" x14ac:dyDescent="0.35">
      <c r="AD282">
        <v>9291.9942340984107</v>
      </c>
      <c r="AF282">
        <v>663036.82457824901</v>
      </c>
      <c r="AG282">
        <f>AF282*'Day-ahead Prices_2015-2022'!J282</f>
        <v>47978.173422512824</v>
      </c>
      <c r="AH282">
        <v>482529.46366503497</v>
      </c>
      <c r="AI282">
        <f>AH282*'Day-ahead Prices_2015-2022'!J282</f>
        <v>34916.435152631515</v>
      </c>
    </row>
    <row r="283" spans="30:35" x14ac:dyDescent="0.35">
      <c r="AD283">
        <v>9291.9942340984107</v>
      </c>
      <c r="AF283">
        <v>837334.14952957898</v>
      </c>
      <c r="AG283">
        <f>AF283*'Day-ahead Prices_2015-2022'!J283</f>
        <v>71481.123009966337</v>
      </c>
      <c r="AH283">
        <v>482529.46366503497</v>
      </c>
      <c r="AI283">
        <f>AH283*'Day-ahead Prices_2015-2022'!J283</f>
        <v>41192.333989424878</v>
      </c>
    </row>
    <row r="284" spans="30:35" x14ac:dyDescent="0.35">
      <c r="AD284">
        <v>9291.9942340984107</v>
      </c>
      <c r="AF284">
        <v>799569.75279052299</v>
      </c>
      <c r="AG284">
        <f>AF284*'Day-ahead Prices_2015-2022'!J284</f>
        <v>63305.935177189654</v>
      </c>
      <c r="AH284">
        <v>482529.46366503497</v>
      </c>
      <c r="AI284">
        <f>AH284*'Day-ahead Prices_2015-2022'!J284</f>
        <v>38204.270285679144</v>
      </c>
    </row>
    <row r="285" spans="30:35" x14ac:dyDescent="0.35">
      <c r="AD285">
        <v>9291.9942340984107</v>
      </c>
      <c r="AF285">
        <v>667821.66700174403</v>
      </c>
      <c r="AG285">
        <f>AF285*'Day-ahead Prices_2015-2022'!J285</f>
        <v>48687.538632762145</v>
      </c>
      <c r="AH285">
        <v>482529.46366503497</v>
      </c>
      <c r="AI285">
        <f>AH285*'Day-ahead Prices_2015-2022'!J285</f>
        <v>35178.810548499372</v>
      </c>
    </row>
    <row r="286" spans="30:35" x14ac:dyDescent="0.35">
      <c r="AD286">
        <v>9291.9942340984107</v>
      </c>
      <c r="AF286">
        <v>755043.78728354396</v>
      </c>
      <c r="AG286">
        <f>AF286*'Day-ahead Prices_2015-2022'!J286</f>
        <v>49358.15617945938</v>
      </c>
      <c r="AH286">
        <v>482529.46366503497</v>
      </c>
      <c r="AI286">
        <f>AH286*'Day-ahead Prices_2015-2022'!J286</f>
        <v>31543.554201612918</v>
      </c>
    </row>
    <row r="287" spans="30:35" x14ac:dyDescent="0.35">
      <c r="AD287">
        <v>9291.9942340984107</v>
      </c>
      <c r="AF287">
        <v>686001.64694526896</v>
      </c>
      <c r="AG287">
        <f>AF287*'Day-ahead Prices_2015-2022'!J287</f>
        <v>39570.289999920475</v>
      </c>
      <c r="AH287">
        <v>482529.46366503497</v>
      </c>
      <c r="AI287">
        <f>AH287*'Day-ahead Prices_2015-2022'!J287</f>
        <v>27833.505787858379</v>
      </c>
    </row>
    <row r="288" spans="30:35" x14ac:dyDescent="0.35">
      <c r="AD288">
        <v>9291.9942340984107</v>
      </c>
      <c r="AF288">
        <v>707639.84301576798</v>
      </c>
      <c r="AG288">
        <f>AF288*'Day-ahead Prices_2015-2022'!J288</f>
        <v>40989.153356884584</v>
      </c>
      <c r="AH288">
        <v>482529.46366503497</v>
      </c>
      <c r="AI288">
        <f>AH288*'Day-ahead Prices_2015-2022'!J288</f>
        <v>27949.916020967568</v>
      </c>
    </row>
    <row r="289" spans="30:35" x14ac:dyDescent="0.35">
      <c r="AD289">
        <v>9291.9942340984107</v>
      </c>
      <c r="AF289">
        <v>787168.35276813305</v>
      </c>
      <c r="AG289">
        <f>AF289*'Day-ahead Prices_2015-2022'!J289</f>
        <v>43534.345749841603</v>
      </c>
      <c r="AH289">
        <v>482529.46366503497</v>
      </c>
      <c r="AI289">
        <f>AH289*'Day-ahead Prices_2015-2022'!J289</f>
        <v>26686.291987994762</v>
      </c>
    </row>
    <row r="290" spans="30:35" x14ac:dyDescent="0.35">
      <c r="AD290">
        <v>9291.9942340984107</v>
      </c>
      <c r="AF290">
        <v>716690.78876907402</v>
      </c>
      <c r="AG290">
        <f>AF290*'Day-ahead Prices_2015-2022'!J290</f>
        <v>39274.655224545255</v>
      </c>
      <c r="AH290">
        <v>482529.46366503497</v>
      </c>
      <c r="AI290">
        <f>AH290*'Day-ahead Prices_2015-2022'!J290</f>
        <v>26442.614608843913</v>
      </c>
    </row>
    <row r="291" spans="30:35" x14ac:dyDescent="0.35">
      <c r="AD291">
        <v>9291.9942340984107</v>
      </c>
      <c r="AF291">
        <v>675181.88157929096</v>
      </c>
      <c r="AG291">
        <f>AF291*'Day-ahead Prices_2015-2022'!J291</f>
        <v>35361.807070363393</v>
      </c>
      <c r="AH291">
        <v>482529.46366503497</v>
      </c>
      <c r="AI291">
        <f>AH291*'Day-ahead Prices_2015-2022'!J291</f>
        <v>25271.877497626629</v>
      </c>
    </row>
    <row r="292" spans="30:35" x14ac:dyDescent="0.35">
      <c r="AD292">
        <v>9291.9942340984107</v>
      </c>
      <c r="AF292">
        <v>689921.44312228705</v>
      </c>
      <c r="AG292">
        <f>AF292*'Day-ahead Prices_2015-2022'!J292</f>
        <v>35908.686310907229</v>
      </c>
      <c r="AH292">
        <v>482529.46366503497</v>
      </c>
      <c r="AI292">
        <f>AH292*'Day-ahead Prices_2015-2022'!J292</f>
        <v>25114.452260105907</v>
      </c>
    </row>
    <row r="293" spans="30:35" x14ac:dyDescent="0.35">
      <c r="AD293">
        <v>9291.9942340984107</v>
      </c>
      <c r="AF293">
        <v>584307.75293654902</v>
      </c>
      <c r="AG293">
        <f>AF293*'Day-ahead Prices_2015-2022'!J293</f>
        <v>28439.719104804182</v>
      </c>
      <c r="AH293">
        <v>482529.46366503497</v>
      </c>
      <c r="AI293">
        <f>AH293*'Day-ahead Prices_2015-2022'!J293</f>
        <v>23485.915320236414</v>
      </c>
    </row>
    <row r="294" spans="30:35" x14ac:dyDescent="0.35">
      <c r="AD294">
        <v>9291.9942340984107</v>
      </c>
      <c r="AF294">
        <v>658891.39126268099</v>
      </c>
      <c r="AG294">
        <f>AF294*'Day-ahead Prices_2015-2022'!J294</f>
        <v>32106.953881991369</v>
      </c>
      <c r="AH294">
        <v>482529.46366503497</v>
      </c>
      <c r="AI294">
        <f>AH294*'Day-ahead Prices_2015-2022'!J294</f>
        <v>23513.057602567573</v>
      </c>
    </row>
    <row r="295" spans="30:35" x14ac:dyDescent="0.35">
      <c r="AD295">
        <v>9291.9942340984107</v>
      </c>
      <c r="AF295">
        <v>644647.13188939495</v>
      </c>
      <c r="AG295">
        <f>AF295*'Day-ahead Prices_2015-2022'!J295</f>
        <v>31901.974939376432</v>
      </c>
      <c r="AH295">
        <v>482529.46366503497</v>
      </c>
      <c r="AI295">
        <f>AH295*'Day-ahead Prices_2015-2022'!J295</f>
        <v>23879.176833123416</v>
      </c>
    </row>
    <row r="296" spans="30:35" x14ac:dyDescent="0.35">
      <c r="AD296">
        <v>9291.9942340984107</v>
      </c>
      <c r="AF296">
        <v>789246.29058095696</v>
      </c>
      <c r="AG296">
        <f>AF296*'Day-ahead Prices_2015-2022'!J296</f>
        <v>42914.280492476304</v>
      </c>
      <c r="AH296">
        <v>482529.46366503497</v>
      </c>
      <c r="AI296">
        <f>AH296*'Day-ahead Prices_2015-2022'!J296</f>
        <v>26236.936424956693</v>
      </c>
    </row>
    <row r="297" spans="30:35" x14ac:dyDescent="0.35">
      <c r="AD297">
        <v>9291.9942340984107</v>
      </c>
      <c r="AF297">
        <v>736530.83423149202</v>
      </c>
      <c r="AG297">
        <f>AF297*'Day-ahead Prices_2015-2022'!J297</f>
        <v>45634.529825440448</v>
      </c>
      <c r="AH297">
        <v>482529.46366503497</v>
      </c>
      <c r="AI297">
        <f>AH297*'Day-ahead Prices_2015-2022'!J297</f>
        <v>29896.922406855982</v>
      </c>
    </row>
    <row r="298" spans="30:35" x14ac:dyDescent="0.35">
      <c r="AD298">
        <v>9291.9942340984107</v>
      </c>
      <c r="AF298">
        <v>787248.74097949103</v>
      </c>
      <c r="AG298">
        <f>AF298*'Day-ahead Prices_2015-2022'!J298</f>
        <v>55508.908726463902</v>
      </c>
      <c r="AH298">
        <v>482529.46366503497</v>
      </c>
      <c r="AI298">
        <f>AH298*'Day-ahead Prices_2015-2022'!J298</f>
        <v>34023.152483021608</v>
      </c>
    </row>
    <row r="299" spans="30:35" x14ac:dyDescent="0.35">
      <c r="AD299">
        <v>9291.9942340984107</v>
      </c>
      <c r="AF299">
        <v>833614.62862024095</v>
      </c>
      <c r="AG299">
        <f>AF299*'Day-ahead Prices_2015-2022'!J299</f>
        <v>56373.189260443796</v>
      </c>
      <c r="AH299">
        <v>482529.46366503497</v>
      </c>
      <c r="AI299">
        <f>AH299*'Day-ahead Prices_2015-2022'!J299</f>
        <v>32631.054980347992</v>
      </c>
    </row>
    <row r="300" spans="30:35" x14ac:dyDescent="0.35">
      <c r="AD300">
        <v>9291.9942340984107</v>
      </c>
      <c r="AF300">
        <v>706636.44265981403</v>
      </c>
      <c r="AG300">
        <f>AF300*'Day-ahead Prices_2015-2022'!J300</f>
        <v>47426.788144666745</v>
      </c>
      <c r="AH300">
        <v>482529.46366503497</v>
      </c>
      <c r="AI300">
        <f>AH300*'Day-ahead Prices_2015-2022'!J300</f>
        <v>32385.568115708404</v>
      </c>
    </row>
    <row r="301" spans="30:35" x14ac:dyDescent="0.35">
      <c r="AD301">
        <v>9291.9942340984107</v>
      </c>
      <c r="AF301">
        <v>776494.03167912003</v>
      </c>
      <c r="AG301">
        <f>AF301*'Day-ahead Prices_2015-2022'!J301</f>
        <v>52003.746536629857</v>
      </c>
      <c r="AH301">
        <v>482529.46366503497</v>
      </c>
      <c r="AI301">
        <f>AH301*'Day-ahead Prices_2015-2022'!J301</f>
        <v>32316.204505306549</v>
      </c>
    </row>
    <row r="302" spans="30:35" x14ac:dyDescent="0.35">
      <c r="AD302">
        <v>9291.9942340984107</v>
      </c>
      <c r="AF302">
        <v>756204.66953262896</v>
      </c>
      <c r="AG302">
        <f>AF302*'Day-ahead Prices_2015-2022'!J302</f>
        <v>46229.627216040361</v>
      </c>
      <c r="AH302">
        <v>482529.46366503497</v>
      </c>
      <c r="AI302">
        <f>AH302*'Day-ahead Prices_2015-2022'!J302</f>
        <v>29498.835599332335</v>
      </c>
    </row>
    <row r="303" spans="30:35" x14ac:dyDescent="0.35">
      <c r="AD303">
        <v>9291.9942340984107</v>
      </c>
      <c r="AF303">
        <v>662748.30290719995</v>
      </c>
      <c r="AG303">
        <f>AF303*'Day-ahead Prices_2015-2022'!J303</f>
        <v>40208.939537379825</v>
      </c>
      <c r="AH303">
        <v>482529.46366503497</v>
      </c>
      <c r="AI303">
        <f>AH303*'Day-ahead Prices_2015-2022'!J303</f>
        <v>29275.062560557675</v>
      </c>
    </row>
    <row r="304" spans="30:35" x14ac:dyDescent="0.35">
      <c r="AD304">
        <v>9291.9942340984107</v>
      </c>
      <c r="AF304">
        <v>637611.66618783795</v>
      </c>
      <c r="AG304">
        <f>AF304*'Day-ahead Prices_2015-2022'!J304</f>
        <v>38565.94162937138</v>
      </c>
      <c r="AH304">
        <v>482529.46366503497</v>
      </c>
      <c r="AI304">
        <f>AH304*'Day-ahead Prices_2015-2022'!J304</f>
        <v>29185.794609779638</v>
      </c>
    </row>
    <row r="305" spans="30:35" x14ac:dyDescent="0.35">
      <c r="AD305">
        <v>9291.9942340984107</v>
      </c>
      <c r="AF305">
        <v>697262.75097177899</v>
      </c>
      <c r="AG305">
        <f>AF305*'Day-ahead Prices_2015-2022'!J305</f>
        <v>45234.049390855456</v>
      </c>
      <c r="AH305">
        <v>482529.46366503497</v>
      </c>
      <c r="AI305">
        <f>AH305*'Day-ahead Prices_2015-2022'!J305</f>
        <v>31303.495793439568</v>
      </c>
    </row>
    <row r="306" spans="30:35" x14ac:dyDescent="0.35">
      <c r="AD306">
        <v>9291.9942340984107</v>
      </c>
      <c r="AF306">
        <v>796928.61133486195</v>
      </c>
      <c r="AG306">
        <f>AF306*'Day-ahead Prices_2015-2022'!J306</f>
        <v>55459.258223557219</v>
      </c>
      <c r="AH306">
        <v>482529.46366503497</v>
      </c>
      <c r="AI306">
        <f>AH306*'Day-ahead Prices_2015-2022'!J306</f>
        <v>33579.828538279369</v>
      </c>
    </row>
    <row r="307" spans="30:35" x14ac:dyDescent="0.35">
      <c r="AD307">
        <v>9291.9942340984107</v>
      </c>
      <c r="AF307">
        <v>818544.087129544</v>
      </c>
      <c r="AG307">
        <f>AF307*'Day-ahead Prices_2015-2022'!J307</f>
        <v>69992.681710338395</v>
      </c>
      <c r="AH307">
        <v>482529.46366503497</v>
      </c>
      <c r="AI307">
        <f>AH307*'Day-ahead Prices_2015-2022'!J307</f>
        <v>41260.491276167559</v>
      </c>
    </row>
    <row r="308" spans="30:35" x14ac:dyDescent="0.35">
      <c r="AD308">
        <v>9291.9942340984107</v>
      </c>
      <c r="AF308">
        <v>846606.71682129102</v>
      </c>
      <c r="AG308">
        <f>AF308*'Day-ahead Prices_2015-2022'!J308</f>
        <v>59658.258817604328</v>
      </c>
      <c r="AH308">
        <v>482529.46366503497</v>
      </c>
      <c r="AI308">
        <f>AH308*'Day-ahead Prices_2015-2022'!J308</f>
        <v>34002.64498081585</v>
      </c>
    </row>
    <row r="309" spans="30:35" x14ac:dyDescent="0.35">
      <c r="AD309">
        <v>9291.9942340984107</v>
      </c>
      <c r="AF309">
        <v>665969.73391588498</v>
      </c>
      <c r="AG309">
        <f>AF309*'Day-ahead Prices_2015-2022'!J309</f>
        <v>44296.144389247689</v>
      </c>
      <c r="AH309">
        <v>482529.46366503497</v>
      </c>
      <c r="AI309">
        <f>AH309*'Day-ahead Prices_2015-2022'!J309</f>
        <v>32094.844113850217</v>
      </c>
    </row>
    <row r="310" spans="30:35" x14ac:dyDescent="0.35">
      <c r="AD310">
        <v>9291.9942340984107</v>
      </c>
      <c r="AF310">
        <v>674446.16198922903</v>
      </c>
      <c r="AG310">
        <f>AF310*'Day-ahead Prices_2015-2022'!J310</f>
        <v>40805.678915753335</v>
      </c>
      <c r="AH310">
        <v>482529.46366503497</v>
      </c>
      <c r="AI310">
        <f>AH310*'Day-ahead Prices_2015-2022'!J310</f>
        <v>29194.238875393781</v>
      </c>
    </row>
    <row r="311" spans="30:35" x14ac:dyDescent="0.35">
      <c r="AD311">
        <v>9291.9942340984107</v>
      </c>
      <c r="AF311">
        <v>673338.18370414898</v>
      </c>
      <c r="AG311">
        <f>AF311*'Day-ahead Prices_2015-2022'!J311</f>
        <v>39255.616109951887</v>
      </c>
      <c r="AH311">
        <v>482529.46366503497</v>
      </c>
      <c r="AI311">
        <f>AH311*'Day-ahead Prices_2015-2022'!J311</f>
        <v>28131.467731671539</v>
      </c>
    </row>
    <row r="312" spans="30:35" x14ac:dyDescent="0.35">
      <c r="AD312">
        <v>9291.9942340984107</v>
      </c>
      <c r="AF312">
        <v>754799.75985114998</v>
      </c>
      <c r="AG312">
        <f>AF312*'Day-ahead Prices_2015-2022'!J312</f>
        <v>42430.125000332584</v>
      </c>
      <c r="AH312">
        <v>482529.46366503497</v>
      </c>
      <c r="AI312">
        <f>AH312*'Day-ahead Prices_2015-2022'!J312</f>
        <v>27124.790638100363</v>
      </c>
    </row>
    <row r="313" spans="30:35" x14ac:dyDescent="0.35">
      <c r="AD313">
        <v>9291.9942340984107</v>
      </c>
      <c r="AF313">
        <v>613687.72018681001</v>
      </c>
      <c r="AG313">
        <f>AF313*'Day-ahead Prices_2015-2022'!J313</f>
        <v>32362.821924051423</v>
      </c>
      <c r="AH313">
        <v>482529.46366503497</v>
      </c>
      <c r="AI313">
        <f>AH313*'Day-ahead Prices_2015-2022'!J313</f>
        <v>25446.191266375619</v>
      </c>
    </row>
    <row r="314" spans="30:35" x14ac:dyDescent="0.35">
      <c r="AD314">
        <v>9291.9942340984107</v>
      </c>
      <c r="AF314">
        <v>819500.34808070201</v>
      </c>
      <c r="AG314">
        <f>AF314*'Day-ahead Prices_2015-2022'!J314</f>
        <v>48074.963544719285</v>
      </c>
      <c r="AH314">
        <v>482529.46366503497</v>
      </c>
      <c r="AI314">
        <f>AH314*'Day-ahead Prices_2015-2022'!J314</f>
        <v>28306.987824079697</v>
      </c>
    </row>
    <row r="315" spans="30:35" x14ac:dyDescent="0.35">
      <c r="AD315">
        <v>9291.9942340984107</v>
      </c>
      <c r="AF315">
        <v>716686.071944291</v>
      </c>
      <c r="AG315">
        <f>AF315*'Day-ahead Prices_2015-2022'!J315</f>
        <v>35803.844439156921</v>
      </c>
      <c r="AH315">
        <v>482529.46366503497</v>
      </c>
      <c r="AI315">
        <f>AH315*'Day-ahead Prices_2015-2022'!J315</f>
        <v>24105.965681045986</v>
      </c>
    </row>
    <row r="316" spans="30:35" x14ac:dyDescent="0.35">
      <c r="AD316">
        <v>9291.9942340984107</v>
      </c>
      <c r="AF316">
        <v>564955.09923100099</v>
      </c>
      <c r="AG316">
        <f>AF316*'Day-ahead Prices_2015-2022'!J316</f>
        <v>26663.05590820709</v>
      </c>
      <c r="AH316">
        <v>482529.46366503497</v>
      </c>
      <c r="AI316">
        <f>AH316*'Day-ahead Prices_2015-2022'!J316</f>
        <v>22772.978037671324</v>
      </c>
    </row>
    <row r="317" spans="30:35" x14ac:dyDescent="0.35">
      <c r="AD317">
        <v>9291.9942340984107</v>
      </c>
      <c r="AF317">
        <v>578714.04426261701</v>
      </c>
      <c r="AG317">
        <f>AF317*'Day-ahead Prices_2015-2022'!J317</f>
        <v>26689.568328836569</v>
      </c>
      <c r="AH317">
        <v>482529.46366503497</v>
      </c>
      <c r="AI317">
        <f>AH317*'Day-ahead Prices_2015-2022'!J317</f>
        <v>22253.655702401833</v>
      </c>
    </row>
    <row r="318" spans="30:35" x14ac:dyDescent="0.35">
      <c r="AD318">
        <v>9291.9942340984107</v>
      </c>
      <c r="AF318">
        <v>547533.44400591997</v>
      </c>
      <c r="AG318">
        <f>AF318*'Day-ahead Prices_2015-2022'!J318</f>
        <v>24318.01349871793</v>
      </c>
      <c r="AH318">
        <v>482529.46366503497</v>
      </c>
      <c r="AI318">
        <f>AH318*'Day-ahead Prices_2015-2022'!J318</f>
        <v>21430.942966852948</v>
      </c>
    </row>
    <row r="319" spans="30:35" x14ac:dyDescent="0.35">
      <c r="AD319">
        <v>9291.9942340984107</v>
      </c>
      <c r="AF319">
        <v>570674.66660406999</v>
      </c>
      <c r="AG319">
        <f>AF319*'Day-ahead Prices_2015-2022'!J319</f>
        <v>27343.876650334012</v>
      </c>
      <c r="AH319">
        <v>482529.46366503497</v>
      </c>
      <c r="AI319">
        <f>AH319*'Day-ahead Prices_2015-2022'!J319</f>
        <v>23120.399251510149</v>
      </c>
    </row>
    <row r="320" spans="30:35" x14ac:dyDescent="0.35">
      <c r="AD320">
        <v>9291.9942340984107</v>
      </c>
      <c r="AF320">
        <v>740403.63936424197</v>
      </c>
      <c r="AG320">
        <f>AF320*'Day-ahead Prices_2015-2022'!J320</f>
        <v>40423.262195639996</v>
      </c>
      <c r="AH320">
        <v>482529.46366503497</v>
      </c>
      <c r="AI320">
        <f>AH320*'Day-ahead Prices_2015-2022'!J320</f>
        <v>26344.299230622164</v>
      </c>
    </row>
    <row r="321" spans="30:35" x14ac:dyDescent="0.35">
      <c r="AD321">
        <v>9291.9942340984107</v>
      </c>
      <c r="AF321">
        <v>729347.50238634599</v>
      </c>
      <c r="AG321">
        <f>AF321*'Day-ahead Prices_2015-2022'!J321</f>
        <v>47617.275062048575</v>
      </c>
      <c r="AH321">
        <v>482529.46366503497</v>
      </c>
      <c r="AI321">
        <f>AH321*'Day-ahead Prices_2015-2022'!J321</f>
        <v>31503.142359030975</v>
      </c>
    </row>
    <row r="322" spans="30:35" x14ac:dyDescent="0.35">
      <c r="AD322">
        <v>9291.9942340984107</v>
      </c>
      <c r="AF322">
        <v>761141.94572571095</v>
      </c>
      <c r="AG322">
        <f>AF322*'Day-ahead Prices_2015-2022'!J322</f>
        <v>58435.721455659288</v>
      </c>
      <c r="AH322">
        <v>482529.46366503497</v>
      </c>
      <c r="AI322">
        <f>AH322*'Day-ahead Prices_2015-2022'!J322</f>
        <v>37045.59641105347</v>
      </c>
    </row>
    <row r="323" spans="30:35" x14ac:dyDescent="0.35">
      <c r="AD323">
        <v>9291.9942340984107</v>
      </c>
      <c r="AF323">
        <v>812240.60032638197</v>
      </c>
      <c r="AG323">
        <f>AF323*'Day-ahead Prices_2015-2022'!J323</f>
        <v>62357.741488557156</v>
      </c>
      <c r="AH323">
        <v>482529.46366503497</v>
      </c>
      <c r="AI323">
        <f>AH323*'Day-ahead Prices_2015-2022'!J323</f>
        <v>37044.993249223895</v>
      </c>
    </row>
    <row r="324" spans="30:35" x14ac:dyDescent="0.35">
      <c r="AD324">
        <v>9291.9942340984107</v>
      </c>
      <c r="AF324">
        <v>697604.21078018402</v>
      </c>
      <c r="AG324">
        <f>AF324*'Day-ahead Prices_2015-2022'!J324</f>
        <v>47808.560575292955</v>
      </c>
      <c r="AH324">
        <v>482529.46366503497</v>
      </c>
      <c r="AI324">
        <f>AH324*'Day-ahead Prices_2015-2022'!J324</f>
        <v>33068.950468624011</v>
      </c>
    </row>
    <row r="325" spans="30:35" x14ac:dyDescent="0.35">
      <c r="AD325">
        <v>9291.9942340984107</v>
      </c>
      <c r="AF325">
        <v>673799.95588241098</v>
      </c>
      <c r="AG325">
        <f>AF325*'Day-ahead Prices_2015-2022'!J325</f>
        <v>43352.289161474328</v>
      </c>
      <c r="AH325">
        <v>482529.46366503497</v>
      </c>
      <c r="AI325">
        <f>AH325*'Day-ahead Prices_2015-2022'!J325</f>
        <v>31045.945692208355</v>
      </c>
    </row>
    <row r="326" spans="30:35" x14ac:dyDescent="0.35">
      <c r="AD326">
        <v>9291.9942340984107</v>
      </c>
      <c r="AF326">
        <v>700036.38022633002</v>
      </c>
      <c r="AG326">
        <f>AF326*'Day-ahead Prices_2015-2022'!J326</f>
        <v>44119.792863764458</v>
      </c>
      <c r="AH326">
        <v>482529.46366503497</v>
      </c>
      <c r="AI326">
        <f>AH326*'Day-ahead Prices_2015-2022'!J326</f>
        <v>30411.419447488835</v>
      </c>
    </row>
    <row r="327" spans="30:35" x14ac:dyDescent="0.35">
      <c r="AD327">
        <v>9291.9942340984107</v>
      </c>
      <c r="AF327">
        <v>689590.973312955</v>
      </c>
      <c r="AG327">
        <f>AF327*'Day-ahead Prices_2015-2022'!J327</f>
        <v>41441.831529958668</v>
      </c>
      <c r="AH327">
        <v>482529.46366503497</v>
      </c>
      <c r="AI327">
        <f>AH327*'Day-ahead Prices_2015-2022'!J327</f>
        <v>28998.211280779855</v>
      </c>
    </row>
    <row r="328" spans="30:35" x14ac:dyDescent="0.35">
      <c r="AD328">
        <v>9291.9942340984107</v>
      </c>
      <c r="AF328">
        <v>567613.24989342701</v>
      </c>
      <c r="AG328">
        <f>AF328*'Day-ahead Prices_2015-2022'!J328</f>
        <v>34091.561305161595</v>
      </c>
      <c r="AH328">
        <v>482529.46366503497</v>
      </c>
      <c r="AI328">
        <f>AH328*'Day-ahead Prices_2015-2022'!J328</f>
        <v>28981.322749551582</v>
      </c>
    </row>
    <row r="329" spans="30:35" x14ac:dyDescent="0.35">
      <c r="AD329">
        <v>9291.9942340984107</v>
      </c>
      <c r="AF329">
        <v>738062.17262245296</v>
      </c>
      <c r="AG329">
        <f>AF329*'Day-ahead Prices_2015-2022'!J329</f>
        <v>50211.292181221252</v>
      </c>
      <c r="AH329">
        <v>482529.46366503497</v>
      </c>
      <c r="AI329">
        <f>AH329*'Day-ahead Prices_2015-2022'!J329</f>
        <v>32827.082574961911</v>
      </c>
    </row>
    <row r="330" spans="30:35" x14ac:dyDescent="0.35">
      <c r="AD330">
        <v>9291.9942340984107</v>
      </c>
      <c r="AF330">
        <v>736117.91677325801</v>
      </c>
      <c r="AG330">
        <f>AF330*'Day-ahead Prices_2015-2022'!J330</f>
        <v>51155.594478761603</v>
      </c>
      <c r="AH330">
        <v>482529.46366503497</v>
      </c>
      <c r="AI330">
        <f>AH330*'Day-ahead Prices_2015-2022'!J330</f>
        <v>33532.781915572028</v>
      </c>
    </row>
    <row r="331" spans="30:35" x14ac:dyDescent="0.35">
      <c r="AD331">
        <v>9291.9942340984107</v>
      </c>
      <c r="AF331">
        <v>798488.52548671304</v>
      </c>
      <c r="AG331">
        <f>AF331*'Day-ahead Prices_2015-2022'!J331</f>
        <v>66579.969476395854</v>
      </c>
      <c r="AH331">
        <v>482529.46366503497</v>
      </c>
      <c r="AI331">
        <f>AH331*'Day-ahead Prices_2015-2022'!J331</f>
        <v>40234.513004049775</v>
      </c>
    </row>
    <row r="332" spans="30:35" x14ac:dyDescent="0.35">
      <c r="AD332">
        <v>9291.9942340984107</v>
      </c>
      <c r="AF332">
        <v>765220.13533707499</v>
      </c>
      <c r="AG332">
        <f>AF332*'Day-ahead Prices_2015-2022'!J332</f>
        <v>60634.130473771482</v>
      </c>
      <c r="AH332">
        <v>482529.46366503497</v>
      </c>
      <c r="AI332">
        <f>AH332*'Day-ahead Prices_2015-2022'!J332</f>
        <v>38234.428377158212</v>
      </c>
    </row>
    <row r="333" spans="30:35" x14ac:dyDescent="0.35">
      <c r="AD333">
        <v>9291.9942340984107</v>
      </c>
      <c r="AF333">
        <v>717748.70887556602</v>
      </c>
      <c r="AG333">
        <f>AF333*'Day-ahead Prices_2015-2022'!J333</f>
        <v>49343.429363422976</v>
      </c>
      <c r="AH333">
        <v>482529.46366503497</v>
      </c>
      <c r="AI333">
        <f>AH333*'Day-ahead Prices_2015-2022'!J333</f>
        <v>33172.69430331199</v>
      </c>
    </row>
    <row r="334" spans="30:35" x14ac:dyDescent="0.35">
      <c r="AD334">
        <v>9291.9942340984107</v>
      </c>
      <c r="AF334">
        <v>731297.96929300705</v>
      </c>
      <c r="AG334">
        <f>AF334*'Day-ahead Prices_2015-2022'!J334</f>
        <v>47218.081632326233</v>
      </c>
      <c r="AH334">
        <v>482529.46366503497</v>
      </c>
      <c r="AI334">
        <f>AH334*'Day-ahead Prices_2015-2022'!J334</f>
        <v>31155.721145192147</v>
      </c>
    </row>
    <row r="335" spans="30:35" x14ac:dyDescent="0.35">
      <c r="AD335">
        <v>9291.9942340984107</v>
      </c>
      <c r="AF335">
        <v>601274.30506809196</v>
      </c>
      <c r="AG335">
        <f>AF335*'Day-ahead Prices_2015-2022'!J335</f>
        <v>35676.610891215234</v>
      </c>
      <c r="AH335">
        <v>482529.46366503497</v>
      </c>
      <c r="AI335">
        <f>AH335*'Day-ahead Prices_2015-2022'!J335</f>
        <v>28630.885726564848</v>
      </c>
    </row>
    <row r="336" spans="30:35" x14ac:dyDescent="0.35">
      <c r="AD336">
        <v>9291.9942340984107</v>
      </c>
      <c r="AF336">
        <v>611934.59398309805</v>
      </c>
      <c r="AG336">
        <f>AF336*'Day-ahead Prices_2015-2022'!J336</f>
        <v>35152.58275135907</v>
      </c>
      <c r="AH336">
        <v>482529.46366503497</v>
      </c>
      <c r="AI336">
        <f>AH336*'Day-ahead Prices_2015-2022'!J336</f>
        <v>27718.905040237936</v>
      </c>
    </row>
    <row r="337" spans="30:35" x14ac:dyDescent="0.35">
      <c r="AD337">
        <v>9291.9942340984107</v>
      </c>
      <c r="AF337">
        <v>584829.58828271006</v>
      </c>
      <c r="AG337">
        <f>AF337*'Day-ahead Prices_2015-2022'!J337</f>
        <v>31428.011037327487</v>
      </c>
      <c r="AH337">
        <v>482529.46366503497</v>
      </c>
      <c r="AI337">
        <f>AH337*'Day-ahead Prices_2015-2022'!J337</f>
        <v>25930.530215529398</v>
      </c>
    </row>
    <row r="338" spans="30:35" x14ac:dyDescent="0.35">
      <c r="AD338">
        <v>9291.9942340984107</v>
      </c>
      <c r="AF338">
        <v>636162.05417324405</v>
      </c>
      <c r="AG338">
        <f>AF338*'Day-ahead Prices_2015-2022'!J338</f>
        <v>37038.149996533983</v>
      </c>
      <c r="AH338">
        <v>482529.46366503497</v>
      </c>
      <c r="AI338">
        <f>AH338*'Day-ahead Prices_2015-2022'!J338</f>
        <v>28093.468536407916</v>
      </c>
    </row>
    <row r="339" spans="30:35" x14ac:dyDescent="0.35">
      <c r="AD339">
        <v>9291.9942340984107</v>
      </c>
      <c r="AF339">
        <v>645678.17374787503</v>
      </c>
      <c r="AG339">
        <f>AF339*'Day-ahead Prices_2015-2022'!J339</f>
        <v>33600.285064122232</v>
      </c>
      <c r="AH339">
        <v>482529.46366503497</v>
      </c>
      <c r="AI339">
        <f>AH339*'Day-ahead Prices_2015-2022'!J339</f>
        <v>25110.230127298841</v>
      </c>
    </row>
    <row r="340" spans="30:35" x14ac:dyDescent="0.35">
      <c r="AD340">
        <v>9291.9942340984107</v>
      </c>
      <c r="AF340">
        <v>585884.83065797202</v>
      </c>
      <c r="AG340">
        <f>AF340*'Day-ahead Prices_2015-2022'!J340</f>
        <v>28847.504349521896</v>
      </c>
      <c r="AH340">
        <v>482529.46366503497</v>
      </c>
      <c r="AI340">
        <f>AH340*'Day-ahead Prices_2015-2022'!J340</f>
        <v>23758.544467207157</v>
      </c>
    </row>
    <row r="341" spans="30:35" x14ac:dyDescent="0.35">
      <c r="AD341">
        <v>9291.9942340984107</v>
      </c>
      <c r="AF341">
        <v>589191.59724051901</v>
      </c>
      <c r="AG341">
        <f>AF341*'Day-ahead Prices_2015-2022'!J341</f>
        <v>27423.186404063406</v>
      </c>
      <c r="AH341">
        <v>482529.46366503497</v>
      </c>
      <c r="AI341">
        <f>AH341*'Day-ahead Prices_2015-2022'!J341</f>
        <v>22458.730724459474</v>
      </c>
    </row>
    <row r="342" spans="30:35" x14ac:dyDescent="0.35">
      <c r="AD342">
        <v>9291.9942340984107</v>
      </c>
      <c r="AF342">
        <v>529426.89096186101</v>
      </c>
      <c r="AG342">
        <f>AF342*'Day-ahead Prices_2015-2022'!J342</f>
        <v>25835.370495325111</v>
      </c>
      <c r="AH342">
        <v>482529.46366503497</v>
      </c>
      <c r="AI342">
        <f>AH342*'Day-ahead Prices_2015-2022'!J342</f>
        <v>23546.834665024122</v>
      </c>
    </row>
    <row r="343" spans="30:35" x14ac:dyDescent="0.35">
      <c r="AD343">
        <v>9291.9942340984107</v>
      </c>
      <c r="AF343">
        <v>541454.01596367604</v>
      </c>
      <c r="AG343">
        <f>AF343*'Day-ahead Prices_2015-2022'!J343</f>
        <v>27028.707659386757</v>
      </c>
      <c r="AH343">
        <v>482529.46366503497</v>
      </c>
      <c r="AI343">
        <f>AH343*'Day-ahead Prices_2015-2022'!J343</f>
        <v>24087.267664328967</v>
      </c>
    </row>
    <row r="344" spans="30:35" x14ac:dyDescent="0.35">
      <c r="AD344">
        <v>9291.9942340984107</v>
      </c>
      <c r="AF344">
        <v>703080.125526916</v>
      </c>
      <c r="AG344">
        <f>AF344*'Day-ahead Prices_2015-2022'!J344</f>
        <v>40065.02095315131</v>
      </c>
      <c r="AH344">
        <v>482529.46366503497</v>
      </c>
      <c r="AI344">
        <f>AH344*'Day-ahead Prices_2015-2022'!J344</f>
        <v>27496.941486952019</v>
      </c>
    </row>
    <row r="345" spans="30:35" x14ac:dyDescent="0.35">
      <c r="AD345">
        <v>9291.9942340984107</v>
      </c>
      <c r="AF345">
        <v>636265.775903592</v>
      </c>
      <c r="AG345">
        <f>AF345*'Day-ahead Prices_2015-2022'!J345</f>
        <v>43641.469569227374</v>
      </c>
      <c r="AH345">
        <v>482529.46366503497</v>
      </c>
      <c r="AI345">
        <f>AH345*'Day-ahead Prices_2015-2022'!J345</f>
        <v>33096.695912784751</v>
      </c>
    </row>
    <row r="346" spans="30:35" x14ac:dyDescent="0.35">
      <c r="AD346">
        <v>9291.9942340984107</v>
      </c>
      <c r="AF346">
        <v>670910.39857993997</v>
      </c>
      <c r="AG346">
        <f>AF346*'Day-ahead Prices_2015-2022'!J346</f>
        <v>48907.690780481178</v>
      </c>
      <c r="AH346">
        <v>482529.46366503497</v>
      </c>
      <c r="AI346">
        <f>AH346*'Day-ahead Prices_2015-2022'!J346</f>
        <v>35175.191577521888</v>
      </c>
    </row>
    <row r="347" spans="30:35" x14ac:dyDescent="0.35">
      <c r="AD347">
        <v>9291.9942340984107</v>
      </c>
      <c r="AF347">
        <v>852310.63595405698</v>
      </c>
      <c r="AG347">
        <f>AF347*'Day-ahead Prices_2015-2022'!J347</f>
        <v>65194.305932420757</v>
      </c>
      <c r="AH347">
        <v>482529.46366503497</v>
      </c>
      <c r="AI347">
        <f>AH347*'Day-ahead Prices_2015-2022'!J347</f>
        <v>36909.281837568102</v>
      </c>
    </row>
    <row r="348" spans="30:35" x14ac:dyDescent="0.35">
      <c r="AD348">
        <v>9291.9942340984107</v>
      </c>
      <c r="AF348">
        <v>771762.35656766896</v>
      </c>
      <c r="AG348">
        <f>AF348*'Day-ahead Prices_2015-2022'!J348</f>
        <v>57232.931660112619</v>
      </c>
      <c r="AH348">
        <v>482529.46366503497</v>
      </c>
      <c r="AI348">
        <f>AH348*'Day-ahead Prices_2015-2022'!J348</f>
        <v>35783.781863569413</v>
      </c>
    </row>
    <row r="349" spans="30:35" x14ac:dyDescent="0.35">
      <c r="AD349">
        <v>9291.9942340984107</v>
      </c>
      <c r="AF349">
        <v>659283.815744358</v>
      </c>
      <c r="AG349">
        <f>AF349*'Day-ahead Prices_2015-2022'!J349</f>
        <v>47879.663013664307</v>
      </c>
      <c r="AH349">
        <v>482529.46366503497</v>
      </c>
      <c r="AI349">
        <f>AH349*'Day-ahead Prices_2015-2022'!J349</f>
        <v>35043.099136843579</v>
      </c>
    </row>
    <row r="350" spans="30:35" x14ac:dyDescent="0.35">
      <c r="AD350">
        <v>9291.9942340984107</v>
      </c>
      <c r="AF350">
        <v>722639.81815946195</v>
      </c>
      <c r="AG350">
        <f>AF350*'Day-ahead Prices_2015-2022'!J350</f>
        <v>49756.461379597044</v>
      </c>
      <c r="AH350">
        <v>482529.46366503497</v>
      </c>
      <c r="AI350">
        <f>AH350*'Day-ahead Prices_2015-2022'!J350</f>
        <v>33223.963058826397</v>
      </c>
    </row>
    <row r="351" spans="30:35" x14ac:dyDescent="0.35">
      <c r="AD351">
        <v>9291.9942340984107</v>
      </c>
      <c r="AF351">
        <v>750994.64329312101</v>
      </c>
      <c r="AG351">
        <f>AF351*'Day-ahead Prices_2015-2022'!J351</f>
        <v>52523.62660861676</v>
      </c>
      <c r="AH351">
        <v>482529.46366503497</v>
      </c>
      <c r="AI351">
        <f>AH351*'Day-ahead Prices_2015-2022'!J351</f>
        <v>33747.507526902962</v>
      </c>
    </row>
    <row r="352" spans="30:35" x14ac:dyDescent="0.35">
      <c r="AD352">
        <v>9291.9942340984107</v>
      </c>
      <c r="AF352">
        <v>706265.56099456304</v>
      </c>
      <c r="AG352">
        <f>AF352*'Day-ahead Prices_2015-2022'!J352</f>
        <v>49398.861831813476</v>
      </c>
      <c r="AH352">
        <v>482529.46366503497</v>
      </c>
      <c r="AI352">
        <f>AH352*'Day-ahead Prices_2015-2022'!J352</f>
        <v>33749.920174221297</v>
      </c>
    </row>
    <row r="353" spans="30:35" x14ac:dyDescent="0.35">
      <c r="AD353">
        <v>9291.9942340984107</v>
      </c>
      <c r="AF353">
        <v>730998.12043630297</v>
      </c>
      <c r="AG353">
        <f>AF353*'Day-ahead Prices_2015-2022'!J353</f>
        <v>50872.900444113955</v>
      </c>
      <c r="AH353">
        <v>482529.46366503497</v>
      </c>
      <c r="AI353">
        <f>AH353*'Day-ahead Prices_2015-2022'!J353</f>
        <v>33581.034861938526</v>
      </c>
    </row>
    <row r="354" spans="30:35" x14ac:dyDescent="0.35">
      <c r="AD354">
        <v>9291.9942340984107</v>
      </c>
      <c r="AF354">
        <v>704755.66115011205</v>
      </c>
      <c r="AG354">
        <f>AF354*'Day-ahead Prices_2015-2022'!J354</f>
        <v>50397.95827342094</v>
      </c>
      <c r="AH354">
        <v>482529.46366503497</v>
      </c>
      <c r="AI354">
        <f>AH354*'Day-ahead Prices_2015-2022'!J354</f>
        <v>34506.285108516226</v>
      </c>
    </row>
    <row r="355" spans="30:35" x14ac:dyDescent="0.35">
      <c r="AD355">
        <v>9291.9942340984107</v>
      </c>
      <c r="AF355">
        <v>740434.45356219995</v>
      </c>
      <c r="AG355">
        <f>AF355*'Day-ahead Prices_2015-2022'!J355</f>
        <v>64781.535885223835</v>
      </c>
      <c r="AH355">
        <v>482529.46366503497</v>
      </c>
      <c r="AI355">
        <f>AH355*'Day-ahead Prices_2015-2022'!J355</f>
        <v>42217.105937883491</v>
      </c>
    </row>
    <row r="356" spans="30:35" x14ac:dyDescent="0.35">
      <c r="AD356">
        <v>9291.9942340984107</v>
      </c>
      <c r="AF356">
        <v>787190.34048435895</v>
      </c>
      <c r="AG356">
        <f>AF356*'Day-ahead Prices_2015-2022'!J356</f>
        <v>65010.114268900776</v>
      </c>
      <c r="AH356">
        <v>482529.46366503497</v>
      </c>
      <c r="AI356">
        <f>AH356*'Day-ahead Prices_2015-2022'!J356</f>
        <v>39849.695756776906</v>
      </c>
    </row>
    <row r="357" spans="30:35" x14ac:dyDescent="0.35">
      <c r="AD357">
        <v>9291.9942340984107</v>
      </c>
      <c r="AF357">
        <v>752496.64999824797</v>
      </c>
      <c r="AG357">
        <f>AF357*'Day-ahead Prices_2015-2022'!J357</f>
        <v>59877.099061173089</v>
      </c>
      <c r="AH357">
        <v>482529.46366503497</v>
      </c>
      <c r="AI357">
        <f>AH357*'Day-ahead Prices_2015-2022'!J357</f>
        <v>38395.472585656411</v>
      </c>
    </row>
    <row r="358" spans="30:35" x14ac:dyDescent="0.35">
      <c r="AD358">
        <v>9291.9942340984107</v>
      </c>
      <c r="AF358">
        <v>683554.76227096503</v>
      </c>
      <c r="AG358">
        <f>AF358*'Day-ahead Prices_2015-2022'!J358</f>
        <v>49253.538395434392</v>
      </c>
      <c r="AH358">
        <v>482529.46366503497</v>
      </c>
      <c r="AI358">
        <f>AH358*'Day-ahead Prices_2015-2022'!J358</f>
        <v>34768.660504384097</v>
      </c>
    </row>
    <row r="359" spans="30:35" x14ac:dyDescent="0.35">
      <c r="AD359">
        <v>9291.9942340984107</v>
      </c>
      <c r="AF359">
        <v>634261.41104121995</v>
      </c>
      <c r="AG359">
        <f>AF359*'Day-ahead Prices_2015-2022'!J359</f>
        <v>40601.4514010399</v>
      </c>
      <c r="AH359">
        <v>482529.46366503497</v>
      </c>
      <c r="AI359">
        <f>AH359*'Day-ahead Prices_2015-2022'!J359</f>
        <v>30888.520454687638</v>
      </c>
    </row>
    <row r="360" spans="30:35" x14ac:dyDescent="0.35">
      <c r="AD360">
        <v>9291.9942340984107</v>
      </c>
      <c r="AF360">
        <v>687933.81590992399</v>
      </c>
      <c r="AG360">
        <f>AF360*'Day-ahead Prices_2015-2022'!J360</f>
        <v>42092.090443718589</v>
      </c>
      <c r="AH360">
        <v>482529.46366503497</v>
      </c>
      <c r="AI360">
        <f>AH360*'Day-ahead Prices_2015-2022'!J360</f>
        <v>29524.168396174748</v>
      </c>
    </row>
    <row r="361" spans="30:35" x14ac:dyDescent="0.35">
      <c r="AD361">
        <v>9291.9942340984107</v>
      </c>
      <c r="AF361">
        <v>681931.27885627898</v>
      </c>
      <c r="AG361">
        <f>AF361*'Day-ahead Prices_2015-2022'!J361</f>
        <v>39480.411389384266</v>
      </c>
      <c r="AH361">
        <v>482529.46366503497</v>
      </c>
      <c r="AI361">
        <f>AH361*'Day-ahead Prices_2015-2022'!J361</f>
        <v>27936.043298887198</v>
      </c>
    </row>
    <row r="362" spans="30:35" x14ac:dyDescent="0.35">
      <c r="AD362">
        <v>9291.9942340984107</v>
      </c>
      <c r="AF362">
        <v>709361.86447959102</v>
      </c>
      <c r="AG362">
        <f>AF362*'Day-ahead Prices_2015-2022'!J362</f>
        <v>42977.57526182662</v>
      </c>
      <c r="AH362">
        <v>482529.46366503497</v>
      </c>
      <c r="AI362">
        <f>AH362*'Day-ahead Prices_2015-2022'!J362</f>
        <v>29234.650717975721</v>
      </c>
    </row>
    <row r="363" spans="30:35" x14ac:dyDescent="0.35">
      <c r="AD363">
        <v>9291.9942340984107</v>
      </c>
      <c r="AF363">
        <v>666817.21108430403</v>
      </c>
      <c r="AG363">
        <f>AF363*'Day-ahead Prices_2015-2022'!J363</f>
        <v>38742.079963998061</v>
      </c>
      <c r="AH363">
        <v>482529.46366503497</v>
      </c>
      <c r="AI363">
        <f>AH363*'Day-ahead Prices_2015-2022'!J363</f>
        <v>28034.961838938529</v>
      </c>
    </row>
    <row r="364" spans="30:35" x14ac:dyDescent="0.35">
      <c r="AD364">
        <v>9291.9942340984107</v>
      </c>
      <c r="AF364">
        <v>650260.96207698004</v>
      </c>
      <c r="AG364">
        <f>AF364*'Day-ahead Prices_2015-2022'!J364</f>
        <v>34758.886901622376</v>
      </c>
      <c r="AH364">
        <v>482529.46366503497</v>
      </c>
      <c r="AI364">
        <f>AH364*'Day-ahead Prices_2015-2022'!J364</f>
        <v>25793.009318384862</v>
      </c>
    </row>
    <row r="365" spans="30:35" x14ac:dyDescent="0.35">
      <c r="AD365">
        <v>9291.9942340984107</v>
      </c>
      <c r="AF365">
        <v>659311.52611656405</v>
      </c>
      <c r="AG365">
        <f>AF365*'Day-ahead Prices_2015-2022'!J365</f>
        <v>34230.630296564363</v>
      </c>
      <c r="AH365">
        <v>482529.46366503497</v>
      </c>
      <c r="AI365">
        <f>AH365*'Day-ahead Prices_2015-2022'!J365</f>
        <v>25052.326591659035</v>
      </c>
    </row>
    <row r="366" spans="30:35" x14ac:dyDescent="0.35">
      <c r="AD366">
        <v>9291.9942340984107</v>
      </c>
      <c r="AF366">
        <v>588719.37568448996</v>
      </c>
      <c r="AG366">
        <f>AF366*'Day-ahead Prices_2015-2022'!J366</f>
        <v>29648.643658690518</v>
      </c>
      <c r="AH366">
        <v>482529.46366503497</v>
      </c>
      <c r="AI366">
        <f>AH366*'Day-ahead Prices_2015-2022'!J366</f>
        <v>24300.786952000741</v>
      </c>
    </row>
    <row r="367" spans="30:35" x14ac:dyDescent="0.35">
      <c r="AD367">
        <v>9291.9942340984107</v>
      </c>
      <c r="AF367">
        <v>579518.44690335996</v>
      </c>
      <c r="AG367">
        <f>AF367*'Day-ahead Prices_2015-2022'!J367</f>
        <v>29351.884937596555</v>
      </c>
      <c r="AH367">
        <v>482529.46366503497</v>
      </c>
      <c r="AI367">
        <f>AH367*'Day-ahead Prices_2015-2022'!J367</f>
        <v>24439.514172804444</v>
      </c>
    </row>
    <row r="368" spans="30:35" x14ac:dyDescent="0.35">
      <c r="AD368">
        <v>9291.9942340984107</v>
      </c>
      <c r="AF368">
        <v>528531.93552406703</v>
      </c>
      <c r="AG368">
        <f>AF368*'Day-ahead Prices_2015-2022'!J368</f>
        <v>27519.33655289936</v>
      </c>
      <c r="AH368">
        <v>482529.46366503497</v>
      </c>
      <c r="AI368">
        <f>AH368*'Day-ahead Prices_2015-2022'!J368</f>
        <v>25124.102849379211</v>
      </c>
    </row>
    <row r="369" spans="30:35" x14ac:dyDescent="0.35">
      <c r="AD369">
        <v>9291.9942340984107</v>
      </c>
      <c r="AF369">
        <v>708953.33190191002</v>
      </c>
      <c r="AG369">
        <f>AF369*'Day-ahead Prices_2015-2022'!J369</f>
        <v>42577.964730698965</v>
      </c>
      <c r="AH369">
        <v>482529.46366503497</v>
      </c>
      <c r="AI369">
        <f>AH369*'Day-ahead Prices_2015-2022'!J369</f>
        <v>28979.51326406284</v>
      </c>
    </row>
    <row r="370" spans="30:35" x14ac:dyDescent="0.35">
      <c r="AD370">
        <v>9291.9942340984107</v>
      </c>
      <c r="AF370">
        <v>733037.150432728</v>
      </c>
      <c r="AG370">
        <f>AF370*'Day-ahead Prices_2015-2022'!J370</f>
        <v>48228.346719845249</v>
      </c>
      <c r="AH370">
        <v>482529.46366503497</v>
      </c>
      <c r="AI370">
        <f>AH370*'Day-ahead Prices_2015-2022'!J370</f>
        <v>31746.81973818181</v>
      </c>
    </row>
    <row r="371" spans="30:35" x14ac:dyDescent="0.35">
      <c r="AD371">
        <v>9291.9942340984107</v>
      </c>
      <c r="AF371">
        <v>671814.24190424394</v>
      </c>
      <c r="AG371">
        <f>AF371*'Day-ahead Prices_2015-2022'!J371</f>
        <v>47041.272985937547</v>
      </c>
      <c r="AH371">
        <v>482529.46366503497</v>
      </c>
      <c r="AI371">
        <f>AH371*'Day-ahead Prices_2015-2022'!J371</f>
        <v>33787.316207655334</v>
      </c>
    </row>
    <row r="372" spans="30:35" x14ac:dyDescent="0.35">
      <c r="AD372">
        <v>9291.9942340984107</v>
      </c>
      <c r="AF372">
        <v>786434.72439302597</v>
      </c>
      <c r="AG372">
        <f>AF372*'Day-ahead Prices_2015-2022'!J372</f>
        <v>56952.619697137445</v>
      </c>
      <c r="AH372">
        <v>482529.46366503497</v>
      </c>
      <c r="AI372">
        <f>AH372*'Day-ahead Prices_2015-2022'!J372</f>
        <v>34944.180596792248</v>
      </c>
    </row>
    <row r="373" spans="30:35" x14ac:dyDescent="0.35">
      <c r="AD373">
        <v>9291.9942340984107</v>
      </c>
      <c r="AF373">
        <v>714062.67123860295</v>
      </c>
      <c r="AG373">
        <f>AF373*'Day-ahead Prices_2015-2022'!J373</f>
        <v>49069.494189177742</v>
      </c>
      <c r="AH373">
        <v>482529.46366503497</v>
      </c>
      <c r="AI373">
        <f>AH373*'Day-ahead Prices_2015-2022'!J373</f>
        <v>33158.821581231619</v>
      </c>
    </row>
    <row r="374" spans="30:35" x14ac:dyDescent="0.35">
      <c r="AD374">
        <v>9291.9942340984107</v>
      </c>
      <c r="AF374">
        <v>715539.77377565403</v>
      </c>
      <c r="AG374">
        <f>AF374*'Day-ahead Prices_2015-2022'!J374</f>
        <v>49183.520775186807</v>
      </c>
      <c r="AH374">
        <v>482529.46366503497</v>
      </c>
      <c r="AI374">
        <f>AH374*'Day-ahead Prices_2015-2022'!J374</f>
        <v>33167.265846845767</v>
      </c>
    </row>
    <row r="375" spans="30:35" x14ac:dyDescent="0.35">
      <c r="AD375">
        <v>9291.9942340984107</v>
      </c>
      <c r="AF375">
        <v>725668.37856101897</v>
      </c>
      <c r="AG375">
        <f>AF375*'Day-ahead Prices_2015-2022'!J375</f>
        <v>47861.457907992008</v>
      </c>
      <c r="AH375">
        <v>482529.46366503497</v>
      </c>
      <c r="AI375">
        <f>AH375*'Day-ahead Prices_2015-2022'!J375</f>
        <v>31825.23077602738</v>
      </c>
    </row>
    <row r="376" spans="30:35" x14ac:dyDescent="0.35">
      <c r="AD376">
        <v>9291.9942340984107</v>
      </c>
      <c r="AF376">
        <v>596728.80445033801</v>
      </c>
      <c r="AG376">
        <f>AF376*'Day-ahead Prices_2015-2022'!J376</f>
        <v>41028.834860988551</v>
      </c>
      <c r="AH376">
        <v>482529.46366503497</v>
      </c>
      <c r="AI376">
        <f>AH376*'Day-ahead Prices_2015-2022'!J376</f>
        <v>33176.916436119056</v>
      </c>
    </row>
    <row r="377" spans="30:35" x14ac:dyDescent="0.35">
      <c r="AD377">
        <v>9291.9942340984107</v>
      </c>
      <c r="AF377">
        <v>666434.78377354005</v>
      </c>
      <c r="AG377">
        <f>AF377*'Day-ahead Prices_2015-2022'!J377</f>
        <v>45373.379209741754</v>
      </c>
      <c r="AH377">
        <v>482529.46366503497</v>
      </c>
      <c r="AI377">
        <f>AH377*'Day-ahead Prices_2015-2022'!J377</f>
        <v>32852.415371804324</v>
      </c>
    </row>
    <row r="378" spans="30:35" x14ac:dyDescent="0.35">
      <c r="AD378">
        <v>9291.9942340984107</v>
      </c>
      <c r="AF378">
        <v>657308.49729437102</v>
      </c>
      <c r="AG378">
        <f>AF378*'Day-ahead Prices_2015-2022'!J378</f>
        <v>46014.881353092438</v>
      </c>
      <c r="AH378">
        <v>482529.46366503497</v>
      </c>
      <c r="AI378">
        <f>AH378*'Day-ahead Prices_2015-2022'!J378</f>
        <v>33779.475103870769</v>
      </c>
    </row>
    <row r="379" spans="30:35" x14ac:dyDescent="0.35">
      <c r="AD379">
        <v>9291.9942340984107</v>
      </c>
      <c r="AF379">
        <v>777207.54017934704</v>
      </c>
      <c r="AG379">
        <f>AF379*'Day-ahead Prices_2015-2022'!J379</f>
        <v>67660.773919738276</v>
      </c>
      <c r="AH379">
        <v>482529.46366503497</v>
      </c>
      <c r="AI379">
        <f>AH379*'Day-ahead Prices_2015-2022'!J379</f>
        <v>42007.205621189205</v>
      </c>
    </row>
    <row r="380" spans="30:35" x14ac:dyDescent="0.35">
      <c r="AD380">
        <v>9291.9942340984107</v>
      </c>
      <c r="AF380">
        <v>695402.43377867795</v>
      </c>
      <c r="AG380">
        <f>AF380*'Day-ahead Prices_2015-2022'!J380</f>
        <v>58163.45956124863</v>
      </c>
      <c r="AH380">
        <v>482529.46366503497</v>
      </c>
      <c r="AI380">
        <f>AH380*'Day-ahead Prices_2015-2022'!J380</f>
        <v>40358.764340943526</v>
      </c>
    </row>
    <row r="381" spans="30:35" x14ac:dyDescent="0.35">
      <c r="AD381">
        <v>9291.9942340984107</v>
      </c>
      <c r="AF381">
        <v>764396.44245299802</v>
      </c>
      <c r="AG381">
        <f>AF381*'Day-ahead Prices_2015-2022'!J381</f>
        <v>57411.905801538553</v>
      </c>
      <c r="AH381">
        <v>482529.46366503497</v>
      </c>
      <c r="AI381">
        <f>AH381*'Day-ahead Prices_2015-2022'!J381</f>
        <v>36241.581692221618</v>
      </c>
    </row>
    <row r="382" spans="30:35" x14ac:dyDescent="0.35">
      <c r="AD382">
        <v>9291.9942340984107</v>
      </c>
      <c r="AF382">
        <v>673665.64673786401</v>
      </c>
      <c r="AG382">
        <f>AF382*'Day-ahead Prices_2015-2022'!J382</f>
        <v>44808.870492769027</v>
      </c>
      <c r="AH382">
        <v>482529.46366503497</v>
      </c>
      <c r="AI382">
        <f>AH382*'Day-ahead Prices_2015-2022'!J382</f>
        <v>32095.447275679802</v>
      </c>
    </row>
    <row r="383" spans="30:35" x14ac:dyDescent="0.35">
      <c r="AD383">
        <v>9291.9942340984107</v>
      </c>
      <c r="AF383">
        <v>621867.35121708806</v>
      </c>
      <c r="AG383">
        <f>AF383*'Day-ahead Prices_2015-2022'!J383</f>
        <v>39619.168946040685</v>
      </c>
      <c r="AH383">
        <v>482529.46366503497</v>
      </c>
      <c r="AI383">
        <f>AH383*'Day-ahead Prices_2015-2022'!J383</f>
        <v>30741.95213009938</v>
      </c>
    </row>
    <row r="384" spans="30:35" x14ac:dyDescent="0.35">
      <c r="AD384">
        <v>9291.9942340984107</v>
      </c>
      <c r="AF384">
        <v>633484.08187029499</v>
      </c>
      <c r="AG384">
        <f>AF384*'Day-ahead Prices_2015-2022'!J384</f>
        <v>38081.89558163278</v>
      </c>
      <c r="AH384">
        <v>482529.46366503497</v>
      </c>
      <c r="AI384">
        <f>AH384*'Day-ahead Prices_2015-2022'!J384</f>
        <v>29007.258708223573</v>
      </c>
    </row>
    <row r="385" spans="30:35" x14ac:dyDescent="0.35">
      <c r="AD385">
        <v>9291.9942340984107</v>
      </c>
      <c r="AF385">
        <v>725365.84667619003</v>
      </c>
      <c r="AG385">
        <f>AF385*'Day-ahead Prices_2015-2022'!J385</f>
        <v>41244.302042008167</v>
      </c>
      <c r="AH385">
        <v>482529.46366503497</v>
      </c>
      <c r="AI385">
        <f>AH385*'Day-ahead Prices_2015-2022'!J385</f>
        <v>27436.625303993889</v>
      </c>
    </row>
    <row r="386" spans="30:35" x14ac:dyDescent="0.35">
      <c r="AD386">
        <v>9291.9942340984107</v>
      </c>
      <c r="AF386">
        <v>684325.73405216704</v>
      </c>
      <c r="AG386">
        <f>AF386*'Day-ahead Prices_2015-2022'!J386</f>
        <v>35885.186086528076</v>
      </c>
      <c r="AH386">
        <v>482529.46366503497</v>
      </c>
      <c r="AI386">
        <f>AH386*'Day-ahead Prices_2015-2022'!J386</f>
        <v>25303.241912764854</v>
      </c>
    </row>
    <row r="387" spans="30:35" x14ac:dyDescent="0.35">
      <c r="AD387">
        <v>9291.9942340984107</v>
      </c>
      <c r="AF387">
        <v>649247.84883810603</v>
      </c>
      <c r="AG387">
        <f>AF387*'Day-ahead Prices_2015-2022'!J387</f>
        <v>35009.067128972769</v>
      </c>
      <c r="AH387">
        <v>482529.46366503497</v>
      </c>
      <c r="AI387">
        <f>AH387*'Day-ahead Prices_2015-2022'!J387</f>
        <v>26019.195004477846</v>
      </c>
    </row>
    <row r="388" spans="30:35" x14ac:dyDescent="0.35">
      <c r="AD388">
        <v>9291.9942340984107</v>
      </c>
      <c r="AF388">
        <v>554707.74141877901</v>
      </c>
      <c r="AG388">
        <f>AF388*'Day-ahead Prices_2015-2022'!J388</f>
        <v>28972.385334302831</v>
      </c>
      <c r="AH388">
        <v>482529.46366503497</v>
      </c>
      <c r="AI388">
        <f>AH388*'Day-ahead Prices_2015-2022'!J388</f>
        <v>25202.513887224781</v>
      </c>
    </row>
    <row r="389" spans="30:35" x14ac:dyDescent="0.35">
      <c r="AD389">
        <v>9291.9942340984107</v>
      </c>
      <c r="AF389">
        <v>616124.73473134101</v>
      </c>
      <c r="AG389">
        <f>AF389*'Day-ahead Prices_2015-2022'!J389</f>
        <v>30224.769018164348</v>
      </c>
      <c r="AH389">
        <v>482529.46366503497</v>
      </c>
      <c r="AI389">
        <f>AH389*'Day-ahead Prices_2015-2022'!J389</f>
        <v>23671.086001917873</v>
      </c>
    </row>
    <row r="390" spans="30:35" x14ac:dyDescent="0.35">
      <c r="AD390">
        <v>9291.9942340984107</v>
      </c>
      <c r="AF390">
        <v>595407.39920514997</v>
      </c>
      <c r="AG390">
        <f>AF390*'Day-ahead Prices_2015-2022'!J390</f>
        <v>29468.200705160882</v>
      </c>
      <c r="AH390">
        <v>482529.46366503497</v>
      </c>
      <c r="AI390">
        <f>AH390*'Day-ahead Prices_2015-2022'!J390</f>
        <v>23881.58948044174</v>
      </c>
    </row>
    <row r="391" spans="30:35" x14ac:dyDescent="0.35">
      <c r="AD391">
        <v>9291.9942340984107</v>
      </c>
      <c r="AF391">
        <v>535829.95444616105</v>
      </c>
      <c r="AG391">
        <f>AF391*'Day-ahead Prices_2015-2022'!J391</f>
        <v>27014.536940846268</v>
      </c>
      <c r="AH391">
        <v>482529.46366503497</v>
      </c>
      <c r="AI391">
        <f>AH391*'Day-ahead Prices_2015-2022'!J391</f>
        <v>24327.326072502321</v>
      </c>
    </row>
    <row r="392" spans="30:35" x14ac:dyDescent="0.35">
      <c r="AD392">
        <v>9291.9942340984107</v>
      </c>
      <c r="AF392">
        <v>690589.34332281502</v>
      </c>
      <c r="AG392">
        <f>AF392*'Day-ahead Prices_2015-2022'!J392</f>
        <v>39208.209967152827</v>
      </c>
      <c r="AH392">
        <v>482529.46366503497</v>
      </c>
      <c r="AI392">
        <f>AH392*'Day-ahead Prices_2015-2022'!J392</f>
        <v>27395.610299582364</v>
      </c>
    </row>
    <row r="393" spans="30:35" x14ac:dyDescent="0.35">
      <c r="AD393">
        <v>9291.9942340984107</v>
      </c>
      <c r="AF393">
        <v>681560.83438991604</v>
      </c>
      <c r="AG393">
        <f>AF393*'Day-ahead Prices_2015-2022'!J393</f>
        <v>43359.196381800481</v>
      </c>
      <c r="AH393">
        <v>482529.46366503497</v>
      </c>
      <c r="AI393">
        <f>AH393*'Day-ahead Prices_2015-2022'!J393</f>
        <v>30697.31815471036</v>
      </c>
    </row>
    <row r="394" spans="30:35" x14ac:dyDescent="0.35">
      <c r="AD394">
        <v>9291.9942340984107</v>
      </c>
      <c r="AF394">
        <v>749604.20134200505</v>
      </c>
      <c r="AG394">
        <f>AF394*'Day-ahead Prices_2015-2022'!J394</f>
        <v>56261.543331724199</v>
      </c>
      <c r="AH394">
        <v>482529.46366503497</v>
      </c>
      <c r="AI394">
        <f>AH394*'Day-ahead Prices_2015-2022'!J394</f>
        <v>36216.248895379205</v>
      </c>
    </row>
    <row r="395" spans="30:35" x14ac:dyDescent="0.35">
      <c r="AD395">
        <v>9291.9942340984107</v>
      </c>
      <c r="AF395">
        <v>801950.03436044801</v>
      </c>
      <c r="AG395">
        <f>AF395*'Day-ahead Prices_2015-2022'!J395</f>
        <v>62621.270870578541</v>
      </c>
      <c r="AH395">
        <v>482529.46366503497</v>
      </c>
      <c r="AI395">
        <f>AH395*'Day-ahead Prices_2015-2022'!J395</f>
        <v>37678.91633211384</v>
      </c>
    </row>
    <row r="396" spans="30:35" x14ac:dyDescent="0.35">
      <c r="AD396">
        <v>9291.9942340984107</v>
      </c>
      <c r="AF396">
        <v>691149.36927257502</v>
      </c>
      <c r="AG396">
        <f>AF396*'Day-ahead Prices_2015-2022'!J396</f>
        <v>49874.202423420604</v>
      </c>
      <c r="AH396">
        <v>482529.46366503497</v>
      </c>
      <c r="AI396">
        <f>AH396*'Day-ahead Prices_2015-2022'!J396</f>
        <v>34819.929259898505</v>
      </c>
    </row>
    <row r="397" spans="30:35" x14ac:dyDescent="0.35">
      <c r="AD397">
        <v>9291.9942340984107</v>
      </c>
      <c r="AF397">
        <v>666197.155593134</v>
      </c>
      <c r="AG397">
        <f>AF397*'Day-ahead Prices_2015-2022'!J397</f>
        <v>48833.916997865701</v>
      </c>
      <c r="AH397">
        <v>482529.46366503497</v>
      </c>
      <c r="AI397">
        <f>AH397*'Day-ahead Prices_2015-2022'!J397</f>
        <v>35370.616010306221</v>
      </c>
    </row>
    <row r="398" spans="30:35" x14ac:dyDescent="0.35">
      <c r="AD398">
        <v>9291.9942340984107</v>
      </c>
      <c r="AF398">
        <v>627825.733178959</v>
      </c>
      <c r="AG398">
        <f>AF398*'Day-ahead Prices_2015-2022'!J398</f>
        <v>42259.734882442208</v>
      </c>
      <c r="AH398">
        <v>482529.46366503497</v>
      </c>
      <c r="AI398">
        <f>AH398*'Day-ahead Prices_2015-2022'!J398</f>
        <v>32479.661361123086</v>
      </c>
    </row>
    <row r="399" spans="30:35" x14ac:dyDescent="0.35">
      <c r="AD399">
        <v>9291.9942340984107</v>
      </c>
      <c r="AF399">
        <v>619491.50485240901</v>
      </c>
      <c r="AG399">
        <f>AF399*'Day-ahead Prices_2015-2022'!J399</f>
        <v>42030.175511092755</v>
      </c>
      <c r="AH399">
        <v>482529.46366503497</v>
      </c>
      <c r="AI399">
        <f>AH399*'Day-ahead Prices_2015-2022'!J399</f>
        <v>32737.814624183877</v>
      </c>
    </row>
    <row r="400" spans="30:35" x14ac:dyDescent="0.35">
      <c r="AD400">
        <v>9291.9942340984107</v>
      </c>
      <c r="AF400">
        <v>629626.17845041701</v>
      </c>
      <c r="AG400">
        <f>AF400*'Day-ahead Prices_2015-2022'!J400</f>
        <v>40767.508021941445</v>
      </c>
      <c r="AH400">
        <v>482529.46366503497</v>
      </c>
      <c r="AI400">
        <f>AH400*'Day-ahead Prices_2015-2022'!J400</f>
        <v>31243.179610481438</v>
      </c>
    </row>
    <row r="401" spans="30:35" x14ac:dyDescent="0.35">
      <c r="AD401">
        <v>9291.9942340984107</v>
      </c>
      <c r="AF401">
        <v>634219.98093840701</v>
      </c>
      <c r="AG401">
        <f>AF401*'Day-ahead Prices_2015-2022'!J401</f>
        <v>44666.527707539659</v>
      </c>
      <c r="AH401">
        <v>482529.46366503497</v>
      </c>
      <c r="AI401">
        <f>AH401*'Day-ahead Prices_2015-2022'!J401</f>
        <v>33983.34380226925</v>
      </c>
    </row>
    <row r="402" spans="30:35" x14ac:dyDescent="0.35">
      <c r="AD402">
        <v>9291.9942340984107</v>
      </c>
      <c r="AF402">
        <v>689939.40956816101</v>
      </c>
      <c r="AG402">
        <f>AF402*'Day-ahead Prices_2015-2022'!J402</f>
        <v>47222.040463630816</v>
      </c>
      <c r="AH402">
        <v>482529.46366503497</v>
      </c>
      <c r="AI402">
        <f>AH402*'Day-ahead Prices_2015-2022'!J402</f>
        <v>33026.125978723736</v>
      </c>
    </row>
    <row r="403" spans="30:35" x14ac:dyDescent="0.35">
      <c r="AD403">
        <v>9291.9942340984107</v>
      </c>
      <c r="AF403">
        <v>843604.09581410605</v>
      </c>
      <c r="AG403">
        <f>AF403*'Day-ahead Prices_2015-2022'!J403</f>
        <v>80370.162208209877</v>
      </c>
      <c r="AH403">
        <v>482529.46366503497</v>
      </c>
      <c r="AI403">
        <f>AH403*'Day-ahead Prices_2015-2022'!J403</f>
        <v>45970.582003367876</v>
      </c>
    </row>
    <row r="404" spans="30:35" x14ac:dyDescent="0.35">
      <c r="AD404">
        <v>9291.9942340984107</v>
      </c>
      <c r="AF404">
        <v>753752.79497796705</v>
      </c>
      <c r="AG404">
        <f>AF404*'Day-ahead Prices_2015-2022'!J404</f>
        <v>65959.964897528174</v>
      </c>
      <c r="AH404">
        <v>482529.46366503497</v>
      </c>
      <c r="AI404">
        <f>AH404*'Day-ahead Prices_2015-2022'!J404</f>
        <v>42225.550203497631</v>
      </c>
    </row>
    <row r="405" spans="30:35" x14ac:dyDescent="0.35">
      <c r="AD405">
        <v>9291.9942340984107</v>
      </c>
      <c r="AF405">
        <v>796621.88711396698</v>
      </c>
      <c r="AG405">
        <f>AF405*'Day-ahead Prices_2015-2022'!J405</f>
        <v>59112.331355933027</v>
      </c>
      <c r="AH405">
        <v>482529.46366503497</v>
      </c>
      <c r="AI405">
        <f>AH405*'Day-ahead Prices_2015-2022'!J405</f>
        <v>35805.495689434341</v>
      </c>
    </row>
    <row r="406" spans="30:35" x14ac:dyDescent="0.35">
      <c r="AD406">
        <v>9291.9942340984107</v>
      </c>
      <c r="AF406">
        <v>657963.50651996001</v>
      </c>
      <c r="AG406">
        <f>AF406*'Day-ahead Prices_2015-2022'!J406</f>
        <v>42595.734957719062</v>
      </c>
      <c r="AH406">
        <v>482529.46366503497</v>
      </c>
      <c r="AI406">
        <f>AH406*'Day-ahead Prices_2015-2022'!J406</f>
        <v>31238.354315844783</v>
      </c>
    </row>
    <row r="407" spans="30:35" x14ac:dyDescent="0.35">
      <c r="AD407">
        <v>9291.9942340984107</v>
      </c>
      <c r="AF407">
        <v>738757.45886140305</v>
      </c>
      <c r="AG407">
        <f>AF407*'Day-ahead Prices_2015-2022'!J407</f>
        <v>43012.30614855804</v>
      </c>
      <c r="AH407">
        <v>482529.46366503497</v>
      </c>
      <c r="AI407">
        <f>AH407*'Day-ahead Prices_2015-2022'!J407</f>
        <v>28094.071698237498</v>
      </c>
    </row>
    <row r="408" spans="30:35" x14ac:dyDescent="0.35">
      <c r="AD408">
        <v>9291.9942340984107</v>
      </c>
      <c r="AF408">
        <v>738757.45886140305</v>
      </c>
      <c r="AG408">
        <f>AF408*'Day-ahead Prices_2015-2022'!J408</f>
        <v>46223.130754134407</v>
      </c>
      <c r="AH408">
        <v>482529.46366503497</v>
      </c>
      <c r="AI408">
        <f>AH408*'Day-ahead Prices_2015-2022'!J408</f>
        <v>30191.265379691653</v>
      </c>
    </row>
    <row r="409" spans="30:35" x14ac:dyDescent="0.35">
      <c r="AD409">
        <v>9291.9942340984107</v>
      </c>
      <c r="AF409">
        <v>760743.41906924197</v>
      </c>
      <c r="AG409">
        <f>AF409*'Day-ahead Prices_2015-2022'!J409</f>
        <v>42472.305086635781</v>
      </c>
      <c r="AH409">
        <v>482529.46366503497</v>
      </c>
      <c r="AI409">
        <f>AH409*'Day-ahead Prices_2015-2022'!J409</f>
        <v>26939.619956418901</v>
      </c>
    </row>
    <row r="410" spans="30:35" x14ac:dyDescent="0.35">
      <c r="AD410">
        <v>9291.9942340984107</v>
      </c>
      <c r="AF410">
        <v>667213.26438018295</v>
      </c>
      <c r="AG410">
        <f>AF410*'Day-ahead Prices_2015-2022'!J410</f>
        <v>39312.205537280381</v>
      </c>
      <c r="AH410">
        <v>482529.46366503497</v>
      </c>
      <c r="AI410">
        <f>AH410*'Day-ahead Prices_2015-2022'!J410</f>
        <v>28430.635999143862</v>
      </c>
    </row>
    <row r="411" spans="30:35" x14ac:dyDescent="0.35">
      <c r="AD411">
        <v>9291.9942340984107</v>
      </c>
      <c r="AF411">
        <v>649589.17582578398</v>
      </c>
      <c r="AG411">
        <f>AF411*'Day-ahead Prices_2015-2022'!J411</f>
        <v>35893.861896723472</v>
      </c>
      <c r="AH411">
        <v>482529.46366503497</v>
      </c>
      <c r="AI411">
        <f>AH411*'Day-ahead Prices_2015-2022'!J411</f>
        <v>26662.768676641084</v>
      </c>
    </row>
    <row r="412" spans="30:35" x14ac:dyDescent="0.35">
      <c r="AD412">
        <v>9291.9942340984107</v>
      </c>
      <c r="AF412">
        <v>522649.12270385399</v>
      </c>
      <c r="AG412">
        <f>AF412*'Day-ahead Prices_2015-2022'!J412</f>
        <v>27740.908810313809</v>
      </c>
      <c r="AH412">
        <v>482529.46366503497</v>
      </c>
      <c r="AI412">
        <f>AH412*'Day-ahead Prices_2015-2022'!J412</f>
        <v>25611.457607680895</v>
      </c>
    </row>
    <row r="413" spans="30:35" x14ac:dyDescent="0.35">
      <c r="AD413">
        <v>9291.9942340984107</v>
      </c>
      <c r="AF413">
        <v>578056.56156612199</v>
      </c>
      <c r="AG413">
        <f>AF413*'Day-ahead Prices_2015-2022'!J413</f>
        <v>30069.779761967711</v>
      </c>
      <c r="AH413">
        <v>482529.46366503497</v>
      </c>
      <c r="AI413">
        <f>AH413*'Day-ahead Prices_2015-2022'!J413</f>
        <v>25100.57953802554</v>
      </c>
    </row>
    <row r="414" spans="30:35" x14ac:dyDescent="0.35">
      <c r="AD414">
        <v>9291.9942340984107</v>
      </c>
      <c r="AF414">
        <v>578056.56156612199</v>
      </c>
      <c r="AG414">
        <f>AF414*'Day-ahead Prices_2015-2022'!J414</f>
        <v>29562.535129193435</v>
      </c>
      <c r="AH414">
        <v>482529.46366503497</v>
      </c>
      <c r="AI414">
        <f>AH414*'Day-ahead Prices_2015-2022'!J414</f>
        <v>24677.15993365947</v>
      </c>
    </row>
    <row r="415" spans="30:35" x14ac:dyDescent="0.35">
      <c r="AD415">
        <v>9291.9942340984107</v>
      </c>
      <c r="AF415">
        <v>590846.48395160399</v>
      </c>
      <c r="AG415">
        <f>AF415*'Day-ahead Prices_2015-2022'!J415</f>
        <v>30018.694175266184</v>
      </c>
      <c r="AH415">
        <v>482529.46366503497</v>
      </c>
      <c r="AI415">
        <f>AH415*'Day-ahead Prices_2015-2022'!J415</f>
        <v>24515.512563331686</v>
      </c>
    </row>
    <row r="416" spans="30:35" x14ac:dyDescent="0.35">
      <c r="AD416">
        <v>9291.9942340984107</v>
      </c>
      <c r="AF416">
        <v>584825.56710897596</v>
      </c>
      <c r="AG416">
        <f>AF416*'Day-ahead Prices_2015-2022'!J416</f>
        <v>37178.82336503538</v>
      </c>
      <c r="AH416">
        <v>482529.46366503497</v>
      </c>
      <c r="AI416">
        <f>AH416*'Day-ahead Prices_2015-2022'!J416</f>
        <v>30675.604328845438</v>
      </c>
    </row>
    <row r="417" spans="30:35" x14ac:dyDescent="0.35">
      <c r="AD417">
        <v>9291.9942340984107</v>
      </c>
      <c r="AF417">
        <v>638722.68632050895</v>
      </c>
      <c r="AG417">
        <f>AF417*'Day-ahead Prices_2015-2022'!J417</f>
        <v>49342.125921617211</v>
      </c>
      <c r="AH417">
        <v>482529.46366503497</v>
      </c>
      <c r="AI417">
        <f>AH417*'Day-ahead Prices_2015-2022'!J417</f>
        <v>37276.004229953527</v>
      </c>
    </row>
    <row r="418" spans="30:35" x14ac:dyDescent="0.35">
      <c r="AD418">
        <v>9291.9942340984107</v>
      </c>
      <c r="AF418">
        <v>739723.03177157696</v>
      </c>
      <c r="AG418">
        <f>AF418*'Day-ahead Prices_2015-2022'!J418</f>
        <v>61973.995601822724</v>
      </c>
      <c r="AH418">
        <v>482529.46366503497</v>
      </c>
      <c r="AI418">
        <f>AH418*'Day-ahead Prices_2015-2022'!J418</f>
        <v>40426.318465856632</v>
      </c>
    </row>
    <row r="419" spans="30:35" x14ac:dyDescent="0.35">
      <c r="AD419">
        <v>9291.9942340984107</v>
      </c>
      <c r="AF419">
        <v>739608.98702765699</v>
      </c>
      <c r="AG419">
        <f>AF419*'Day-ahead Prices_2015-2022'!J419</f>
        <v>63833.802647889504</v>
      </c>
      <c r="AH419">
        <v>482529.46366503497</v>
      </c>
      <c r="AI419">
        <f>AH419*'Day-ahead Prices_2015-2022'!J419</f>
        <v>41645.911685270003</v>
      </c>
    </row>
    <row r="420" spans="30:35" x14ac:dyDescent="0.35">
      <c r="AD420">
        <v>9291.9942340984107</v>
      </c>
      <c r="AF420">
        <v>735716.50210659602</v>
      </c>
      <c r="AG420">
        <f>AF420*'Day-ahead Prices_2015-2022'!J420</f>
        <v>60610.164734796643</v>
      </c>
      <c r="AH420">
        <v>482529.46366503497</v>
      </c>
      <c r="AI420">
        <f>AH420*'Day-ahead Prices_2015-2022'!J420</f>
        <v>39751.983540384739</v>
      </c>
    </row>
    <row r="421" spans="30:35" x14ac:dyDescent="0.35">
      <c r="AD421">
        <v>9291.9942340984107</v>
      </c>
      <c r="AF421">
        <v>645770.21374172496</v>
      </c>
      <c r="AG421">
        <f>AF421*'Day-ahead Prices_2015-2022'!J421</f>
        <v>51333.081503096902</v>
      </c>
      <c r="AH421">
        <v>482529.46366503497</v>
      </c>
      <c r="AI421">
        <f>AH421*'Day-ahead Prices_2015-2022'!J421</f>
        <v>38356.870228563217</v>
      </c>
    </row>
    <row r="422" spans="30:35" x14ac:dyDescent="0.35">
      <c r="AD422">
        <v>9291.9942340984107</v>
      </c>
      <c r="AF422">
        <v>701964.00674047205</v>
      </c>
      <c r="AG422">
        <f>AF422*'Day-ahead Prices_2015-2022'!J422</f>
        <v>53003.547238956184</v>
      </c>
      <c r="AH422">
        <v>482529.46366503497</v>
      </c>
      <c r="AI422">
        <f>AH422*'Day-ahead Prices_2015-2022'!J422</f>
        <v>36434.593477687624</v>
      </c>
    </row>
    <row r="423" spans="30:35" x14ac:dyDescent="0.35">
      <c r="AD423">
        <v>9291.9942340984107</v>
      </c>
      <c r="AF423">
        <v>738702.30118536297</v>
      </c>
      <c r="AG423">
        <f>AF423*'Day-ahead Prices_2015-2022'!J423</f>
        <v>55682.456085476173</v>
      </c>
      <c r="AH423">
        <v>482529.46366503497</v>
      </c>
      <c r="AI423">
        <f>AH423*'Day-ahead Prices_2015-2022'!J423</f>
        <v>36372.467809240756</v>
      </c>
    </row>
    <row r="424" spans="30:35" x14ac:dyDescent="0.35">
      <c r="AD424">
        <v>9291.9942340984107</v>
      </c>
      <c r="AF424">
        <v>656315.60790482</v>
      </c>
      <c r="AG424">
        <f>AF424*'Day-ahead Prices_2015-2022'!J424</f>
        <v>49724.111243888925</v>
      </c>
      <c r="AH424">
        <v>482529.46366503497</v>
      </c>
      <c r="AI424">
        <f>AH424*'Day-ahead Prices_2015-2022'!J424</f>
        <v>36557.638490922211</v>
      </c>
    </row>
    <row r="425" spans="30:35" x14ac:dyDescent="0.35">
      <c r="AD425">
        <v>9291.9942340984107</v>
      </c>
      <c r="AF425">
        <v>701472.15873775503</v>
      </c>
      <c r="AG425">
        <f>AF425*'Day-ahead Prices_2015-2022'!J425</f>
        <v>53777.486209431561</v>
      </c>
      <c r="AH425">
        <v>482529.46366503497</v>
      </c>
      <c r="AI425">
        <f>AH425*'Day-ahead Prices_2015-2022'!J425</f>
        <v>36992.518170050316</v>
      </c>
    </row>
    <row r="426" spans="30:35" x14ac:dyDescent="0.35">
      <c r="AD426">
        <v>9291.9942340984107</v>
      </c>
      <c r="AF426">
        <v>635330.56504615699</v>
      </c>
      <c r="AG426">
        <f>AF426*'Day-ahead Prices_2015-2022'!J426</f>
        <v>45391.192219722689</v>
      </c>
      <c r="AH426">
        <v>482529.46366503497</v>
      </c>
      <c r="AI426">
        <f>AH426*'Day-ahead Prices_2015-2022'!J426</f>
        <v>34474.317531548426</v>
      </c>
    </row>
    <row r="427" spans="30:35" x14ac:dyDescent="0.35">
      <c r="AD427">
        <v>9291.9942340984107</v>
      </c>
      <c r="AF427">
        <v>789242.53792805295</v>
      </c>
      <c r="AG427">
        <f>AF427*'Day-ahead Prices_2015-2022'!J427</f>
        <v>73330.49730524022</v>
      </c>
      <c r="AH427">
        <v>482529.46366503497</v>
      </c>
      <c r="AI427">
        <f>AH427*'Day-ahead Prices_2015-2022'!J427</f>
        <v>44833.018792777562</v>
      </c>
    </row>
    <row r="428" spans="30:35" x14ac:dyDescent="0.35">
      <c r="AD428">
        <v>9291.9942340984107</v>
      </c>
      <c r="AF428">
        <v>821055.92825935001</v>
      </c>
      <c r="AG428">
        <f>AF428*'Day-ahead Prices_2015-2022'!J428</f>
        <v>66482.951150980225</v>
      </c>
      <c r="AH428">
        <v>482529.46366503497</v>
      </c>
      <c r="AI428">
        <f>AH428*'Day-ahead Prices_2015-2022'!J428</f>
        <v>39071.616996617049</v>
      </c>
    </row>
    <row r="429" spans="30:35" x14ac:dyDescent="0.35">
      <c r="AD429">
        <v>9291.9942340984107</v>
      </c>
      <c r="AF429">
        <v>724564.12964117294</v>
      </c>
      <c r="AG429">
        <f>AF429*'Day-ahead Prices_2015-2022'!J429</f>
        <v>52952.958004501015</v>
      </c>
      <c r="AH429">
        <v>482529.46366503497</v>
      </c>
      <c r="AI429">
        <f>AH429*'Day-ahead Prices_2015-2022'!J429</f>
        <v>35264.459528299914</v>
      </c>
    </row>
    <row r="430" spans="30:35" x14ac:dyDescent="0.35">
      <c r="AD430">
        <v>9291.9942340984107</v>
      </c>
      <c r="AF430">
        <v>736836.88015261304</v>
      </c>
      <c r="AG430">
        <f>AF430*'Day-ahead Prices_2015-2022'!J430</f>
        <v>52444.364944862238</v>
      </c>
      <c r="AH430">
        <v>482529.46366503497</v>
      </c>
      <c r="AI430">
        <f>AH430*'Day-ahead Prices_2015-2022'!J430</f>
        <v>34344.034576358863</v>
      </c>
    </row>
    <row r="431" spans="30:35" x14ac:dyDescent="0.35">
      <c r="AD431">
        <v>9291.9942340984107</v>
      </c>
      <c r="AF431">
        <v>725748.19956660201</v>
      </c>
      <c r="AG431">
        <f>AF431*'Day-ahead Prices_2015-2022'!J431</f>
        <v>43912.302000026713</v>
      </c>
      <c r="AH431">
        <v>482529.46366503497</v>
      </c>
      <c r="AI431">
        <f>AH431*'Day-ahead Prices_2015-2022'!J431</f>
        <v>29196.048360882523</v>
      </c>
    </row>
    <row r="432" spans="30:35" x14ac:dyDescent="0.35">
      <c r="AD432">
        <v>9291.9942340984107</v>
      </c>
      <c r="AF432">
        <v>742008.17464867595</v>
      </c>
      <c r="AG432">
        <f>AF432*'Day-ahead Prices_2015-2022'!J432</f>
        <v>44593.76378616711</v>
      </c>
      <c r="AH432">
        <v>482529.46366503497</v>
      </c>
      <c r="AI432">
        <f>AH432*'Day-ahead Prices_2015-2022'!J432</f>
        <v>28999.417604439019</v>
      </c>
    </row>
    <row r="433" spans="30:35" x14ac:dyDescent="0.35">
      <c r="AD433">
        <v>9291.9942340984107</v>
      </c>
      <c r="AF433">
        <v>758413.37455732701</v>
      </c>
      <c r="AG433">
        <f>AF433*'Day-ahead Prices_2015-2022'!J433</f>
        <v>43550.940017236302</v>
      </c>
      <c r="AH433">
        <v>482529.46366503497</v>
      </c>
      <c r="AI433">
        <f>AH433*'Day-ahead Prices_2015-2022'!J433</f>
        <v>27708.65128913505</v>
      </c>
    </row>
    <row r="434" spans="30:35" x14ac:dyDescent="0.35">
      <c r="AD434">
        <v>9291.9942340984107</v>
      </c>
      <c r="AF434">
        <v>685936.75905318896</v>
      </c>
      <c r="AG434">
        <f>AF434*'Day-ahead Prices_2015-2022'!J434</f>
        <v>38751.139781761092</v>
      </c>
      <c r="AH434">
        <v>482529.46366503497</v>
      </c>
      <c r="AI434">
        <f>AH434*'Day-ahead Prices_2015-2022'!J434</f>
        <v>27259.898887926567</v>
      </c>
    </row>
    <row r="435" spans="30:35" x14ac:dyDescent="0.35">
      <c r="AD435">
        <v>9291.9942340984107</v>
      </c>
      <c r="AF435">
        <v>579493.54267278698</v>
      </c>
      <c r="AG435">
        <f>AF435*'Day-ahead Prices_2015-2022'!J435</f>
        <v>31678.014510207904</v>
      </c>
      <c r="AH435">
        <v>482529.46366503497</v>
      </c>
      <c r="AI435">
        <f>AH435*'Day-ahead Prices_2015-2022'!J435</f>
        <v>26377.473131249139</v>
      </c>
    </row>
    <row r="436" spans="30:35" x14ac:dyDescent="0.35">
      <c r="AD436">
        <v>9291.9942340984107</v>
      </c>
      <c r="AF436">
        <v>607071.67943851301</v>
      </c>
      <c r="AG436">
        <f>AF436*'Day-ahead Prices_2015-2022'!J436</f>
        <v>32686.256900168137</v>
      </c>
      <c r="AH436">
        <v>482529.46366503497</v>
      </c>
      <c r="AI436">
        <f>AH436*'Day-ahead Prices_2015-2022'!J436</f>
        <v>25980.592647384645</v>
      </c>
    </row>
    <row r="437" spans="30:35" x14ac:dyDescent="0.35">
      <c r="AD437">
        <v>9291.9942340984107</v>
      </c>
      <c r="AF437">
        <v>578754.18260715704</v>
      </c>
      <c r="AG437">
        <f>AF437*'Day-ahead Prices_2015-2022'!J437</f>
        <v>30543.75198709271</v>
      </c>
      <c r="AH437">
        <v>482529.46366503497</v>
      </c>
      <c r="AI437">
        <f>AH437*'Day-ahead Prices_2015-2022'!J437</f>
        <v>25465.49244492222</v>
      </c>
    </row>
    <row r="438" spans="30:35" x14ac:dyDescent="0.35">
      <c r="AD438">
        <v>9291.9942340984107</v>
      </c>
      <c r="AF438">
        <v>596031.83139933401</v>
      </c>
      <c r="AG438">
        <f>AF438*'Day-ahead Prices_2015-2022'!J438</f>
        <v>31350.529291815714</v>
      </c>
      <c r="AH438">
        <v>482529.46366503497</v>
      </c>
      <c r="AI438">
        <f>AH438*'Day-ahead Prices_2015-2022'!J438</f>
        <v>25380.446626951256</v>
      </c>
    </row>
    <row r="439" spans="30:35" x14ac:dyDescent="0.35">
      <c r="AD439">
        <v>9291.9942340984107</v>
      </c>
      <c r="AF439">
        <v>766555.055953225</v>
      </c>
      <c r="AG439">
        <f>AF439*'Day-ahead Prices_2015-2022'!J439</f>
        <v>42688.49287221516</v>
      </c>
      <c r="AH439">
        <v>482529.46366503497</v>
      </c>
      <c r="AI439">
        <f>AH439*'Day-ahead Prices_2015-2022'!J439</f>
        <v>26871.462669676217</v>
      </c>
    </row>
    <row r="440" spans="30:35" x14ac:dyDescent="0.35">
      <c r="AD440">
        <v>9291.9942340984107</v>
      </c>
      <c r="AF440">
        <v>711779.83577291202</v>
      </c>
      <c r="AG440">
        <f>AF440*'Day-ahead Prices_2015-2022'!J440</f>
        <v>41576.83965708522</v>
      </c>
      <c r="AH440">
        <v>482529.46366503497</v>
      </c>
      <c r="AI440">
        <f>AH440*'Day-ahead Prices_2015-2022'!J440</f>
        <v>28185.752296333852</v>
      </c>
    </row>
    <row r="441" spans="30:35" x14ac:dyDescent="0.35">
      <c r="AD441">
        <v>9291.9942340984107</v>
      </c>
      <c r="AF441">
        <v>741128.37739288702</v>
      </c>
      <c r="AG441">
        <f>AF441*'Day-ahead Prices_2015-2022'!J441</f>
        <v>49169.235787659352</v>
      </c>
      <c r="AH441">
        <v>482529.46366503497</v>
      </c>
      <c r="AI441">
        <f>AH441*'Day-ahead Prices_2015-2022'!J441</f>
        <v>32012.814105027166</v>
      </c>
    </row>
    <row r="442" spans="30:35" x14ac:dyDescent="0.35">
      <c r="AD442">
        <v>9291.9942340984107</v>
      </c>
      <c r="AF442">
        <v>782922.538096476</v>
      </c>
      <c r="AG442">
        <f>AF442*'Day-ahead Prices_2015-2022'!J442</f>
        <v>62127.839357473225</v>
      </c>
      <c r="AH442">
        <v>482529.46366503497</v>
      </c>
      <c r="AI442">
        <f>AH442*'Day-ahead Prices_2015-2022'!J442</f>
        <v>38290.522427309261</v>
      </c>
    </row>
    <row r="443" spans="30:35" x14ac:dyDescent="0.35">
      <c r="AD443">
        <v>9291.9942340984107</v>
      </c>
      <c r="AF443">
        <v>812593.27913101704</v>
      </c>
      <c r="AG443">
        <f>AF443*'Day-ahead Prices_2015-2022'!J443</f>
        <v>66489.429323296557</v>
      </c>
      <c r="AH443">
        <v>482529.46366503497</v>
      </c>
      <c r="AI443">
        <f>AH443*'Day-ahead Prices_2015-2022'!J443</f>
        <v>39482.370202561906</v>
      </c>
    </row>
    <row r="444" spans="30:35" x14ac:dyDescent="0.35">
      <c r="AD444">
        <v>9291.9942340984107</v>
      </c>
      <c r="AF444">
        <v>833208.20797203598</v>
      </c>
      <c r="AG444">
        <f>AF444*'Day-ahead Prices_2015-2022'!J444</f>
        <v>61769.890498006884</v>
      </c>
      <c r="AH444">
        <v>482529.46366503497</v>
      </c>
      <c r="AI444">
        <f>AH444*'Day-ahead Prices_2015-2022'!J444</f>
        <v>35772.321788807363</v>
      </c>
    </row>
    <row r="445" spans="30:35" x14ac:dyDescent="0.35">
      <c r="AD445">
        <v>9291.9942340984107</v>
      </c>
      <c r="AF445">
        <v>693963.98748983699</v>
      </c>
      <c r="AG445">
        <f>AF445*'Day-ahead Prices_2015-2022'!J445</f>
        <v>49846.565766410626</v>
      </c>
      <c r="AH445">
        <v>482529.46366503497</v>
      </c>
      <c r="AI445">
        <f>AH445*'Day-ahead Prices_2015-2022'!J445</f>
        <v>34659.488213229881</v>
      </c>
    </row>
    <row r="446" spans="30:35" x14ac:dyDescent="0.35">
      <c r="AD446">
        <v>9291.9942340984107</v>
      </c>
      <c r="AF446">
        <v>709502.35195273103</v>
      </c>
      <c r="AG446">
        <f>AF446*'Day-ahead Prices_2015-2022'!J446</f>
        <v>48219.553594587487</v>
      </c>
      <c r="AH446">
        <v>482529.46366503497</v>
      </c>
      <c r="AI446">
        <f>AH446*'Day-ahead Prices_2015-2022'!J446</f>
        <v>32793.908674334947</v>
      </c>
    </row>
    <row r="447" spans="30:35" x14ac:dyDescent="0.35">
      <c r="AD447">
        <v>9291.9942340984107</v>
      </c>
      <c r="AF447">
        <v>656695.03892054094</v>
      </c>
      <c r="AG447">
        <f>AF447*'Day-ahead Prices_2015-2022'!J447</f>
        <v>42931.438169430367</v>
      </c>
      <c r="AH447">
        <v>482529.46366503497</v>
      </c>
      <c r="AI447">
        <f>AH447*'Day-ahead Prices_2015-2022'!J447</f>
        <v>31545.363687101664</v>
      </c>
    </row>
    <row r="448" spans="30:35" x14ac:dyDescent="0.35">
      <c r="AD448">
        <v>9291.9942340984107</v>
      </c>
      <c r="AF448">
        <v>705031.25360290601</v>
      </c>
      <c r="AG448">
        <f>AF448*'Day-ahead Prices_2015-2022'!J448</f>
        <v>47603.710243268222</v>
      </c>
      <c r="AH448">
        <v>482529.46366503497</v>
      </c>
      <c r="AI448">
        <f>AH448*'Day-ahead Prices_2015-2022'!J448</f>
        <v>32580.389386663166</v>
      </c>
    </row>
    <row r="449" spans="30:35" x14ac:dyDescent="0.35">
      <c r="AD449">
        <v>9291.9942340984107</v>
      </c>
      <c r="AF449">
        <v>652902.94484415895</v>
      </c>
      <c r="AG449">
        <f>AF449*'Day-ahead Prices_2015-2022'!J449</f>
        <v>45189.045070026361</v>
      </c>
      <c r="AH449">
        <v>482529.46366503497</v>
      </c>
      <c r="AI449">
        <f>AH449*'Day-ahead Prices_2015-2022'!J449</f>
        <v>33397.070503916235</v>
      </c>
    </row>
    <row r="450" spans="30:35" x14ac:dyDescent="0.35">
      <c r="AD450">
        <v>9291.9942340984107</v>
      </c>
      <c r="AF450">
        <v>677451.68030421506</v>
      </c>
      <c r="AG450">
        <f>AF450*'Day-ahead Prices_2015-2022'!J450</f>
        <v>45603.506674278615</v>
      </c>
      <c r="AH450">
        <v>482529.46366503497</v>
      </c>
      <c r="AI450">
        <f>AH450*'Day-ahead Prices_2015-2022'!J450</f>
        <v>32482.074008441406</v>
      </c>
    </row>
    <row r="451" spans="30:35" x14ac:dyDescent="0.35">
      <c r="AD451">
        <v>9291.9942340984107</v>
      </c>
      <c r="AF451">
        <v>751844.58207580098</v>
      </c>
      <c r="AG451">
        <f>AF451*'Day-ahead Prices_2015-2022'!J451</f>
        <v>61562.91399182177</v>
      </c>
      <c r="AH451">
        <v>482529.46366503497</v>
      </c>
      <c r="AI451">
        <f>AH451*'Day-ahead Prices_2015-2022'!J451</f>
        <v>39510.718808552221</v>
      </c>
    </row>
    <row r="452" spans="30:35" x14ac:dyDescent="0.35">
      <c r="AD452">
        <v>9291.9942340984107</v>
      </c>
      <c r="AF452">
        <v>731030.41802053596</v>
      </c>
      <c r="AG452">
        <f>AF452*'Day-ahead Prices_2015-2022'!J452</f>
        <v>57145.561564687821</v>
      </c>
      <c r="AH452">
        <v>482529.46366503497</v>
      </c>
      <c r="AI452">
        <f>AH452*'Day-ahead Prices_2015-2022'!J452</f>
        <v>37719.931336525362</v>
      </c>
    </row>
    <row r="453" spans="30:35" x14ac:dyDescent="0.35">
      <c r="AD453">
        <v>9291.9942340984107</v>
      </c>
      <c r="AF453">
        <v>672767.56749733898</v>
      </c>
      <c r="AG453">
        <f>AF453*'Day-ahead Prices_2015-2022'!J453</f>
        <v>47537.756319361972</v>
      </c>
      <c r="AH453">
        <v>482529.46366503497</v>
      </c>
      <c r="AI453">
        <f>AH453*'Day-ahead Prices_2015-2022'!J453</f>
        <v>34095.531902571369</v>
      </c>
    </row>
    <row r="454" spans="30:35" x14ac:dyDescent="0.35">
      <c r="AD454">
        <v>9291.9942340984107</v>
      </c>
      <c r="AF454">
        <v>689939.00385866396</v>
      </c>
      <c r="AG454">
        <f>AF454*'Day-ahead Prices_2015-2022'!J454</f>
        <v>42978.025397865822</v>
      </c>
      <c r="AH454">
        <v>482529.46366503497</v>
      </c>
      <c r="AI454">
        <f>AH454*'Day-ahead Prices_2015-2022'!J454</f>
        <v>30057.966615354188</v>
      </c>
    </row>
    <row r="455" spans="30:35" x14ac:dyDescent="0.35">
      <c r="AD455">
        <v>9291.9942340984107</v>
      </c>
      <c r="AF455">
        <v>628056.51278846303</v>
      </c>
      <c r="AG455">
        <f>AF455*'Day-ahead Prices_2015-2022'!J455</f>
        <v>36004.909736880618</v>
      </c>
      <c r="AH455">
        <v>482529.46366503497</v>
      </c>
      <c r="AI455">
        <f>AH455*'Day-ahead Prices_2015-2022'!J455</f>
        <v>27662.207828257295</v>
      </c>
    </row>
    <row r="456" spans="30:35" x14ac:dyDescent="0.35">
      <c r="AD456">
        <v>9291.9942340984107</v>
      </c>
      <c r="AF456">
        <v>660624.95142761699</v>
      </c>
      <c r="AG456">
        <f>AF456*'Day-ahead Prices_2015-2022'!J456</f>
        <v>37018.9449344358</v>
      </c>
      <c r="AH456">
        <v>482529.46366503497</v>
      </c>
      <c r="AI456">
        <f>AH456*'Day-ahead Prices_2015-2022'!J456</f>
        <v>27039.141658299814</v>
      </c>
    </row>
    <row r="457" spans="30:35" x14ac:dyDescent="0.35">
      <c r="AD457">
        <v>9291.9942340984107</v>
      </c>
      <c r="AF457">
        <v>742805.05378094094</v>
      </c>
      <c r="AG457">
        <f>AF457*'Day-ahead Prices_2015-2022'!J457</f>
        <v>35532.079747611315</v>
      </c>
      <c r="AH457">
        <v>482529.46366503497</v>
      </c>
      <c r="AI457">
        <f>AH457*'Day-ahead Prices_2015-2022'!J457</f>
        <v>23081.796894416948</v>
      </c>
    </row>
    <row r="458" spans="30:35" x14ac:dyDescent="0.35">
      <c r="AD458">
        <v>9291.9942340984107</v>
      </c>
      <c r="AF458">
        <v>779429.87702316605</v>
      </c>
      <c r="AG458">
        <f>AF458*'Day-ahead Prices_2015-2022'!J458</f>
        <v>38457.070132323017</v>
      </c>
      <c r="AH458">
        <v>482529.46366503497</v>
      </c>
      <c r="AI458">
        <f>AH458*'Day-ahead Prices_2015-2022'!J458</f>
        <v>23808.003737232826</v>
      </c>
    </row>
    <row r="459" spans="30:35" x14ac:dyDescent="0.35">
      <c r="AD459">
        <v>9291.9942340984107</v>
      </c>
      <c r="AF459">
        <v>678510.78524584498</v>
      </c>
      <c r="AG459">
        <f>AF459*'Day-ahead Prices_2015-2022'!J459</f>
        <v>31973.972616228886</v>
      </c>
      <c r="AH459">
        <v>482529.46366503497</v>
      </c>
      <c r="AI459">
        <f>AH459*'Day-ahead Prices_2015-2022'!J459</f>
        <v>22738.59781338519</v>
      </c>
    </row>
    <row r="460" spans="30:35" x14ac:dyDescent="0.35">
      <c r="AD460">
        <v>9291.9942340984107</v>
      </c>
      <c r="AF460">
        <v>694787.08622975601</v>
      </c>
      <c r="AG460">
        <f>AF460*'Day-ahead Prices_2015-2022'!J460</f>
        <v>30822.492112867549</v>
      </c>
      <c r="AH460">
        <v>482529.46366503497</v>
      </c>
      <c r="AI460">
        <f>AH460*'Day-ahead Prices_2015-2022'!J460</f>
        <v>21406.213331840114</v>
      </c>
    </row>
    <row r="461" spans="30:35" x14ac:dyDescent="0.35">
      <c r="AD461">
        <v>9291.9942340984107</v>
      </c>
      <c r="AF461">
        <v>582061.03331586998</v>
      </c>
      <c r="AG461">
        <f>AF461*'Day-ahead Prices_2015-2022'!J461</f>
        <v>25119.571469038015</v>
      </c>
      <c r="AH461">
        <v>482529.46366503497</v>
      </c>
      <c r="AI461">
        <f>AH461*'Day-ahead Prices_2015-2022'!J461</f>
        <v>20824.162166294165</v>
      </c>
    </row>
    <row r="462" spans="30:35" x14ac:dyDescent="0.35">
      <c r="AD462">
        <v>9291.9942340984107</v>
      </c>
      <c r="AF462">
        <v>577784.71525729797</v>
      </c>
      <c r="AG462">
        <f>AF462*'Day-ahead Prices_2015-2022'!J462</f>
        <v>25283.136908765286</v>
      </c>
      <c r="AH462">
        <v>482529.46366503497</v>
      </c>
      <c r="AI462">
        <f>AH462*'Day-ahead Prices_2015-2022'!J462</f>
        <v>21114.886168152349</v>
      </c>
    </row>
    <row r="463" spans="30:35" x14ac:dyDescent="0.35">
      <c r="AD463">
        <v>9291.9942340984107</v>
      </c>
      <c r="AF463">
        <v>572808.96435351099</v>
      </c>
      <c r="AG463">
        <f>AF463*'Day-ahead Prices_2015-2022'!J463</f>
        <v>26252.550847526851</v>
      </c>
      <c r="AH463">
        <v>482529.46366503497</v>
      </c>
      <c r="AI463">
        <f>AH463*'Day-ahead Prices_2015-2022'!J463</f>
        <v>22114.928481598134</v>
      </c>
    </row>
    <row r="464" spans="30:35" x14ac:dyDescent="0.35">
      <c r="AD464">
        <v>9291.9942340984107</v>
      </c>
      <c r="AF464">
        <v>738360.42111764103</v>
      </c>
      <c r="AG464">
        <f>AF464*'Day-ahead Prices_2015-2022'!J464</f>
        <v>41688.752326828406</v>
      </c>
      <c r="AH464">
        <v>482529.46366503497</v>
      </c>
      <c r="AI464">
        <f>AH464*'Day-ahead Prices_2015-2022'!J464</f>
        <v>27244.216680357455</v>
      </c>
    </row>
    <row r="465" spans="30:35" x14ac:dyDescent="0.35">
      <c r="AD465">
        <v>9291.9942340984107</v>
      </c>
      <c r="AF465">
        <v>729616.12818420597</v>
      </c>
      <c r="AG465">
        <f>AF465*'Day-ahead Prices_2015-2022'!J465</f>
        <v>52205.858011900404</v>
      </c>
      <c r="AH465">
        <v>482529.46366503497</v>
      </c>
      <c r="AI465">
        <f>AH465*'Day-ahead Prices_2015-2022'!J465</f>
        <v>34526.189448892415</v>
      </c>
    </row>
    <row r="466" spans="30:35" x14ac:dyDescent="0.35">
      <c r="AD466">
        <v>9291.9942340984107</v>
      </c>
      <c r="AF466">
        <v>860796.87956670998</v>
      </c>
      <c r="AG466">
        <f>AF466*'Day-ahead Prices_2015-2022'!J466</f>
        <v>67773.766316585461</v>
      </c>
      <c r="AH466">
        <v>482529.46366503497</v>
      </c>
      <c r="AI466">
        <f>AH466*'Day-ahead Prices_2015-2022'!J466</f>
        <v>37991.354159836948</v>
      </c>
    </row>
    <row r="467" spans="30:35" x14ac:dyDescent="0.35">
      <c r="AD467">
        <v>9291.9942340984107</v>
      </c>
      <c r="AF467">
        <v>871884.34519328596</v>
      </c>
      <c r="AG467">
        <f>AF467*'Day-ahead Prices_2015-2022'!J467</f>
        <v>71343.026400872099</v>
      </c>
      <c r="AH467">
        <v>482529.46366503497</v>
      </c>
      <c r="AI467">
        <f>AH467*'Day-ahead Prices_2015-2022'!J467</f>
        <v>39483.576526221063</v>
      </c>
    </row>
    <row r="468" spans="30:35" x14ac:dyDescent="0.35">
      <c r="AD468">
        <v>9291.9942340984107</v>
      </c>
      <c r="AF468">
        <v>809767.390576498</v>
      </c>
      <c r="AG468">
        <f>AF468*'Day-ahead Prices_2015-2022'!J468</f>
        <v>59176.788694092254</v>
      </c>
      <c r="AH468">
        <v>482529.46366503497</v>
      </c>
      <c r="AI468">
        <f>AH468*'Day-ahead Prices_2015-2022'!J468</f>
        <v>35262.650042811176</v>
      </c>
    </row>
    <row r="469" spans="30:35" x14ac:dyDescent="0.35">
      <c r="AD469">
        <v>9291.9942340984107</v>
      </c>
      <c r="AF469">
        <v>882133.82689187594</v>
      </c>
      <c r="AG469">
        <f>AF469*'Day-ahead Prices_2015-2022'!J469</f>
        <v>63665.803621353916</v>
      </c>
      <c r="AH469">
        <v>482529.46366503497</v>
      </c>
      <c r="AI469">
        <f>AH469*'Day-ahead Prices_2015-2022'!J469</f>
        <v>34825.357716364735</v>
      </c>
    </row>
    <row r="470" spans="30:35" x14ac:dyDescent="0.35">
      <c r="AD470">
        <v>9291.9942340984107</v>
      </c>
      <c r="AF470">
        <v>649117.88489516405</v>
      </c>
      <c r="AG470">
        <f>AF470*'Day-ahead Prices_2015-2022'!J470</f>
        <v>41062.386001111961</v>
      </c>
      <c r="AH470">
        <v>482529.46366503497</v>
      </c>
      <c r="AI470">
        <f>AH470*'Day-ahead Prices_2015-2022'!J470</f>
        <v>30524.210709620533</v>
      </c>
    </row>
    <row r="471" spans="30:35" x14ac:dyDescent="0.35">
      <c r="AD471">
        <v>9291.9942340984107</v>
      </c>
      <c r="AF471">
        <v>597748.37791024195</v>
      </c>
      <c r="AG471">
        <f>AF471*'Day-ahead Prices_2015-2022'!J471</f>
        <v>36068.137123103996</v>
      </c>
      <c r="AH471">
        <v>482529.46366503497</v>
      </c>
      <c r="AI471">
        <f>AH471*'Day-ahead Prices_2015-2022'!J471</f>
        <v>29115.827837548208</v>
      </c>
    </row>
    <row r="472" spans="30:35" x14ac:dyDescent="0.35">
      <c r="AD472">
        <v>9291.9942340984107</v>
      </c>
      <c r="AF472">
        <v>655687.87549183099</v>
      </c>
      <c r="AG472">
        <f>AF472*'Day-ahead Prices_2015-2022'!J472</f>
        <v>40633.797254073128</v>
      </c>
      <c r="AH472">
        <v>482529.46366503497</v>
      </c>
      <c r="AI472">
        <f>AH472*'Day-ahead Prices_2015-2022'!J472</f>
        <v>29902.954025151797</v>
      </c>
    </row>
    <row r="473" spans="30:35" x14ac:dyDescent="0.35">
      <c r="AD473">
        <v>9291.9942340984107</v>
      </c>
      <c r="AF473">
        <v>657817.22006600304</v>
      </c>
      <c r="AG473">
        <f>AF473*'Day-ahead Prices_2015-2022'!J473</f>
        <v>44480.778149338046</v>
      </c>
      <c r="AH473">
        <v>482529.46366503497</v>
      </c>
      <c r="AI473">
        <f>AH473*'Day-ahead Prices_2015-2022'!J473</f>
        <v>32628.039171200086</v>
      </c>
    </row>
    <row r="474" spans="30:35" x14ac:dyDescent="0.35">
      <c r="AD474">
        <v>9291.9942340984107</v>
      </c>
      <c r="AF474">
        <v>754803.81694611395</v>
      </c>
      <c r="AG474">
        <f>AF474*'Day-ahead Prices_2015-2022'!J474</f>
        <v>52119.203560129172</v>
      </c>
      <c r="AH474">
        <v>482529.46366503497</v>
      </c>
      <c r="AI474">
        <f>AH474*'Day-ahead Prices_2015-2022'!J474</f>
        <v>33318.659466070661</v>
      </c>
    </row>
    <row r="475" spans="30:35" x14ac:dyDescent="0.35">
      <c r="AD475">
        <v>9291.9942340984107</v>
      </c>
      <c r="AF475">
        <v>759998.01473957801</v>
      </c>
      <c r="AG475">
        <f>AF475*'Day-ahead Prices_2015-2022'!J475</f>
        <v>66921.625187893544</v>
      </c>
      <c r="AH475">
        <v>482529.46366503497</v>
      </c>
      <c r="AI475">
        <f>AH475*'Day-ahead Prices_2015-2022'!J475</f>
        <v>42489.131923024652</v>
      </c>
    </row>
    <row r="476" spans="30:35" x14ac:dyDescent="0.35">
      <c r="AD476">
        <v>9291.9942340984107</v>
      </c>
      <c r="AF476">
        <v>822490.51020378899</v>
      </c>
      <c r="AG476">
        <f>AF476*'Day-ahead Prices_2015-2022'!J476</f>
        <v>72753.398080076164</v>
      </c>
      <c r="AH476">
        <v>482529.46366503497</v>
      </c>
      <c r="AI476">
        <f>AH476*'Day-ahead Prices_2015-2022'!J476</f>
        <v>42682.143708490672</v>
      </c>
    </row>
    <row r="477" spans="30:35" x14ac:dyDescent="0.35">
      <c r="AD477">
        <v>9291.9942340984107</v>
      </c>
      <c r="AF477">
        <v>731812.09779963701</v>
      </c>
      <c r="AG477">
        <f>AF477*'Day-ahead Prices_2015-2022'!J477</f>
        <v>54276.673763554572</v>
      </c>
      <c r="AH477">
        <v>482529.46366503497</v>
      </c>
      <c r="AI477">
        <f>AH477*'Day-ahead Prices_2015-2022'!J477</f>
        <v>35788.003996376479</v>
      </c>
    </row>
    <row r="478" spans="30:35" x14ac:dyDescent="0.35">
      <c r="AD478">
        <v>9291.9942340984107</v>
      </c>
      <c r="AF478">
        <v>704849.91707474401</v>
      </c>
      <c r="AG478">
        <f>AF478*'Day-ahead Prices_2015-2022'!J478</f>
        <v>45165.020561356905</v>
      </c>
      <c r="AH478">
        <v>482529.46366503497</v>
      </c>
      <c r="AI478">
        <f>AH478*'Day-ahead Prices_2015-2022'!J478</f>
        <v>30919.281707996277</v>
      </c>
    </row>
    <row r="479" spans="30:35" x14ac:dyDescent="0.35">
      <c r="AD479">
        <v>9291.9942340984107</v>
      </c>
      <c r="AF479">
        <v>684730.227154842</v>
      </c>
      <c r="AG479">
        <f>AF479*'Day-ahead Prices_2015-2022'!J479</f>
        <v>39541.458792624231</v>
      </c>
      <c r="AH479">
        <v>482529.46366503497</v>
      </c>
      <c r="AI479">
        <f>AH479*'Day-ahead Prices_2015-2022'!J479</f>
        <v>27864.870202996604</v>
      </c>
    </row>
    <row r="480" spans="30:35" x14ac:dyDescent="0.35">
      <c r="AD480">
        <v>9291.9942340984107</v>
      </c>
      <c r="AF480">
        <v>638287.15031073894</v>
      </c>
      <c r="AG480">
        <f>AF480*'Day-ahead Prices_2015-2022'!J480</f>
        <v>37840.853706172158</v>
      </c>
      <c r="AH480">
        <v>482529.46366503497</v>
      </c>
      <c r="AI480">
        <f>AH480*'Day-ahead Prices_2015-2022'!J480</f>
        <v>28606.759253381599</v>
      </c>
    </row>
    <row r="481" spans="30:35" x14ac:dyDescent="0.35">
      <c r="AD481">
        <v>9291.9942340984107</v>
      </c>
      <c r="AF481">
        <v>668332.69961097196</v>
      </c>
      <c r="AG481">
        <f>AF481*'Day-ahead Prices_2015-2022'!J481</f>
        <v>34850.208621214137</v>
      </c>
      <c r="AH481">
        <v>482529.46366503497</v>
      </c>
      <c r="AI481">
        <f>AH481*'Day-ahead Prices_2015-2022'!J481</f>
        <v>25161.498882813252</v>
      </c>
    </row>
    <row r="482" spans="30:35" x14ac:dyDescent="0.35">
      <c r="AD482">
        <v>9291.9942340984107</v>
      </c>
      <c r="AF482">
        <v>653170.41711230495</v>
      </c>
      <c r="AG482">
        <f>AF482*'Day-ahead Prices_2015-2022'!J482</f>
        <v>32972.042655829158</v>
      </c>
      <c r="AH482">
        <v>482529.46366503497</v>
      </c>
      <c r="AI482">
        <f>AH482*'Day-ahead Prices_2015-2022'!J482</f>
        <v>24358.087325810968</v>
      </c>
    </row>
    <row r="483" spans="30:35" x14ac:dyDescent="0.35">
      <c r="AD483">
        <v>9291.9942340984107</v>
      </c>
      <c r="AF483">
        <v>681073.11004599999</v>
      </c>
      <c r="AG483">
        <f>AF483*'Day-ahead Prices_2015-2022'!J483</f>
        <v>32378.215651586845</v>
      </c>
      <c r="AH483">
        <v>482529.46366503497</v>
      </c>
      <c r="AI483">
        <f>AH483*'Day-ahead Prices_2015-2022'!J483</f>
        <v>22939.450702635764</v>
      </c>
    </row>
    <row r="484" spans="30:35" x14ac:dyDescent="0.35">
      <c r="AD484">
        <v>9291.9942340984107</v>
      </c>
      <c r="AF484">
        <v>531824.83907553297</v>
      </c>
      <c r="AG484">
        <f>AF484*'Day-ahead Prices_2015-2022'!J484</f>
        <v>24354.918505464033</v>
      </c>
      <c r="AH484">
        <v>482529.46366503497</v>
      </c>
      <c r="AI484">
        <f>AH484*'Day-ahead Prices_2015-2022'!J484</f>
        <v>22097.436788540279</v>
      </c>
    </row>
    <row r="485" spans="30:35" x14ac:dyDescent="0.35">
      <c r="AD485">
        <v>9291.9942340984107</v>
      </c>
      <c r="AF485">
        <v>547903.39281307103</v>
      </c>
      <c r="AG485">
        <f>AF485*'Day-ahead Prices_2015-2022'!J485</f>
        <v>24662.501468998358</v>
      </c>
      <c r="AH485">
        <v>482529.46366503497</v>
      </c>
      <c r="AI485">
        <f>AH485*'Day-ahead Prices_2015-2022'!J485</f>
        <v>21719.857483222386</v>
      </c>
    </row>
    <row r="486" spans="30:35" x14ac:dyDescent="0.35">
      <c r="AD486">
        <v>9291.9942340984107</v>
      </c>
      <c r="AF486">
        <v>504449.78986315097</v>
      </c>
      <c r="AG486">
        <f>AF486*'Day-ahead Prices_2015-2022'!J486</f>
        <v>23511.774143284136</v>
      </c>
      <c r="AH486">
        <v>482529.46366503497</v>
      </c>
      <c r="AI486">
        <f>AH486*'Day-ahead Prices_2015-2022'!J486</f>
        <v>22490.095139597699</v>
      </c>
    </row>
    <row r="487" spans="30:35" x14ac:dyDescent="0.35">
      <c r="AD487">
        <v>9291.9942340984107</v>
      </c>
      <c r="AF487">
        <v>538905.73135543696</v>
      </c>
      <c r="AG487">
        <f>AF487*'Day-ahead Prices_2015-2022'!J487</f>
        <v>25626.314790279419</v>
      </c>
      <c r="AH487">
        <v>482529.46366503497</v>
      </c>
      <c r="AI487">
        <f>AH487*'Day-ahead Prices_2015-2022'!J487</f>
        <v>22945.482320931576</v>
      </c>
    </row>
    <row r="488" spans="30:35" x14ac:dyDescent="0.35">
      <c r="AD488">
        <v>9291.9942340984107</v>
      </c>
      <c r="AF488">
        <v>620137.84879577998</v>
      </c>
      <c r="AG488">
        <f>AF488*'Day-ahead Prices_2015-2022'!J488</f>
        <v>33710.693460538598</v>
      </c>
      <c r="AH488">
        <v>482529.46366503497</v>
      </c>
      <c r="AI488">
        <f>AH488*'Day-ahead Prices_2015-2022'!J488</f>
        <v>26230.301644831299</v>
      </c>
    </row>
    <row r="489" spans="30:35" x14ac:dyDescent="0.35">
      <c r="AD489">
        <v>9291.9942340984107</v>
      </c>
      <c r="AF489">
        <v>572305.55041032506</v>
      </c>
      <c r="AG489">
        <f>AF489*'Day-ahead Prices_2015-2022'!J489</f>
        <v>39292.352945358878</v>
      </c>
      <c r="AH489">
        <v>482529.46366503497</v>
      </c>
      <c r="AI489">
        <f>AH489*'Day-ahead Prices_2015-2022'!J489</f>
        <v>33128.663489752558</v>
      </c>
    </row>
    <row r="490" spans="30:35" x14ac:dyDescent="0.35">
      <c r="AD490">
        <v>9291.9942340984107</v>
      </c>
      <c r="AF490">
        <v>693475.04821188701</v>
      </c>
      <c r="AG490">
        <f>AF490*'Day-ahead Prices_2015-2022'!J490</f>
        <v>53889.945996545743</v>
      </c>
      <c r="AH490">
        <v>482529.46366503497</v>
      </c>
      <c r="AI490">
        <f>AH490*'Day-ahead Prices_2015-2022'!J490</f>
        <v>37497.36462140987</v>
      </c>
    </row>
    <row r="491" spans="30:35" x14ac:dyDescent="0.35">
      <c r="AD491">
        <v>9291.9942340984107</v>
      </c>
      <c r="AF491">
        <v>683625.73028963595</v>
      </c>
      <c r="AG491">
        <f>AF491*'Day-ahead Prices_2015-2022'!J491</f>
        <v>53401.423921574911</v>
      </c>
      <c r="AH491">
        <v>482529.46366503497</v>
      </c>
      <c r="AI491">
        <f>AH491*'Day-ahead Prices_2015-2022'!J491</f>
        <v>37692.789054194211</v>
      </c>
    </row>
    <row r="492" spans="30:35" x14ac:dyDescent="0.35">
      <c r="AD492">
        <v>9291.9942340984107</v>
      </c>
      <c r="AF492">
        <v>752396.45918895002</v>
      </c>
      <c r="AG492">
        <f>AF492*'Day-ahead Prices_2015-2022'!J492</f>
        <v>55415.88021041415</v>
      </c>
      <c r="AH492">
        <v>482529.46366503497</v>
      </c>
      <c r="AI492">
        <f>AH492*'Day-ahead Prices_2015-2022'!J492</f>
        <v>35539.501322588992</v>
      </c>
    </row>
    <row r="493" spans="30:35" x14ac:dyDescent="0.35">
      <c r="AD493">
        <v>9291.9942340984107</v>
      </c>
      <c r="AF493">
        <v>716829.54349660303</v>
      </c>
      <c r="AG493">
        <f>AF493*'Day-ahead Prices_2015-2022'!J493</f>
        <v>52492.531433326876</v>
      </c>
      <c r="AH493">
        <v>482529.46366503497</v>
      </c>
      <c r="AI493">
        <f>AH493*'Day-ahead Prices_2015-2022'!J493</f>
        <v>35335.029462360937</v>
      </c>
    </row>
    <row r="494" spans="30:35" x14ac:dyDescent="0.35">
      <c r="AD494">
        <v>9291.9942340984107</v>
      </c>
      <c r="AF494">
        <v>592233.08854915597</v>
      </c>
      <c r="AG494">
        <f>AF494*'Day-ahead Prices_2015-2022'!J494</f>
        <v>39246.546486791885</v>
      </c>
      <c r="AH494">
        <v>482529.46366503497</v>
      </c>
      <c r="AI494">
        <f>AH494*'Day-ahead Prices_2015-2022'!J494</f>
        <v>31976.624395252293</v>
      </c>
    </row>
    <row r="495" spans="30:35" x14ac:dyDescent="0.35">
      <c r="AD495">
        <v>9291.9942340984107</v>
      </c>
      <c r="AF495">
        <v>564820.33913251502</v>
      </c>
      <c r="AG495">
        <f>AF495*'Day-ahead Prices_2015-2022'!J495</f>
        <v>34917.899390595994</v>
      </c>
      <c r="AH495">
        <v>482529.46366503497</v>
      </c>
      <c r="AI495">
        <f>AH495*'Day-ahead Prices_2015-2022'!J495</f>
        <v>29830.574605602043</v>
      </c>
    </row>
    <row r="496" spans="30:35" x14ac:dyDescent="0.35">
      <c r="AD496">
        <v>9291.9942340984107</v>
      </c>
      <c r="AF496">
        <v>562780.44166110503</v>
      </c>
      <c r="AG496">
        <f>AF496*'Day-ahead Prices_2015-2022'!J496</f>
        <v>36849.456368865009</v>
      </c>
      <c r="AH496">
        <v>482529.46366503497</v>
      </c>
      <c r="AI496">
        <f>AH496*'Day-ahead Prices_2015-2022'!J496</f>
        <v>31594.82295712733</v>
      </c>
    </row>
    <row r="497" spans="30:35" x14ac:dyDescent="0.35">
      <c r="AD497">
        <v>9291.9942340984107</v>
      </c>
      <c r="AF497">
        <v>625692.02403569105</v>
      </c>
      <c r="AG497">
        <f>AF497*'Day-ahead Prices_2015-2022'!J497</f>
        <v>43236.10097589629</v>
      </c>
      <c r="AH497">
        <v>482529.46366503497</v>
      </c>
      <c r="AI497">
        <f>AH497*'Day-ahead Prices_2015-2022'!J497</f>
        <v>33343.389101083492</v>
      </c>
    </row>
    <row r="498" spans="30:35" x14ac:dyDescent="0.35">
      <c r="AD498">
        <v>9291.9942340984107</v>
      </c>
      <c r="AF498">
        <v>700413.95986976696</v>
      </c>
      <c r="AG498">
        <f>AF498*'Day-ahead Prices_2015-2022'!J498</f>
        <v>50329.996121341785</v>
      </c>
      <c r="AH498">
        <v>482529.46366503497</v>
      </c>
      <c r="AI498">
        <f>AH498*'Day-ahead Prices_2015-2022'!J498</f>
        <v>34673.360935310251</v>
      </c>
    </row>
    <row r="499" spans="30:35" x14ac:dyDescent="0.35">
      <c r="AD499">
        <v>9291.9942340984107</v>
      </c>
      <c r="AF499">
        <v>731370.30651672697</v>
      </c>
      <c r="AG499">
        <f>AF499*'Day-ahead Prices_2015-2022'!J499</f>
        <v>60338.964500513117</v>
      </c>
      <c r="AH499">
        <v>482529.46366503497</v>
      </c>
      <c r="AI499">
        <f>AH499*'Day-ahead Prices_2015-2022'!J499</f>
        <v>39809.283914194966</v>
      </c>
    </row>
    <row r="500" spans="30:35" x14ac:dyDescent="0.35">
      <c r="AD500">
        <v>9291.9942340984107</v>
      </c>
      <c r="AF500">
        <v>831428.84892396897</v>
      </c>
      <c r="AG500">
        <f>AF500*'Day-ahead Prices_2015-2022'!J500</f>
        <v>64650.868006266675</v>
      </c>
      <c r="AH500">
        <v>482529.46366503497</v>
      </c>
      <c r="AI500">
        <f>AH500*'Day-ahead Prices_2015-2022'!J500</f>
        <v>37520.887932763537</v>
      </c>
    </row>
    <row r="501" spans="30:35" x14ac:dyDescent="0.35">
      <c r="AD501">
        <v>9291.9942340984107</v>
      </c>
      <c r="AF501">
        <v>706886.35271560994</v>
      </c>
      <c r="AG501">
        <f>AF501*'Day-ahead Prices_2015-2022'!J501</f>
        <v>50097.035816955278</v>
      </c>
      <c r="AH501">
        <v>482529.46366503497</v>
      </c>
      <c r="AI501">
        <f>AH501*'Day-ahead Prices_2015-2022'!J501</f>
        <v>34196.863089941027</v>
      </c>
    </row>
    <row r="502" spans="30:35" x14ac:dyDescent="0.35">
      <c r="AD502">
        <v>9291.9942340984107</v>
      </c>
      <c r="AF502">
        <v>681850.78359891695</v>
      </c>
      <c r="AG502">
        <f>AF502*'Day-ahead Prices_2015-2022'!J502</f>
        <v>46721.268005677281</v>
      </c>
      <c r="AH502">
        <v>482529.46366503497</v>
      </c>
      <c r="AI502">
        <f>AH502*'Day-ahead Prices_2015-2022'!J502</f>
        <v>33063.522012157773</v>
      </c>
    </row>
    <row r="503" spans="30:35" x14ac:dyDescent="0.35">
      <c r="AD503">
        <v>9291.9942340984107</v>
      </c>
      <c r="AF503">
        <v>786759.72908229195</v>
      </c>
      <c r="AG503">
        <f>AF503*'Day-ahead Prices_2015-2022'!J503</f>
        <v>46643.050538643678</v>
      </c>
      <c r="AH503">
        <v>482529.46366503497</v>
      </c>
      <c r="AI503">
        <f>AH503*'Day-ahead Prices_2015-2022'!J503</f>
        <v>28606.759253381599</v>
      </c>
    </row>
    <row r="504" spans="30:35" x14ac:dyDescent="0.35">
      <c r="AD504">
        <v>9291.9942340984107</v>
      </c>
      <c r="AF504">
        <v>690405.07629759202</v>
      </c>
      <c r="AG504">
        <f>AF504*'Day-ahead Prices_2015-2022'!J504</f>
        <v>40919.445865812908</v>
      </c>
      <c r="AH504">
        <v>482529.46366503497</v>
      </c>
      <c r="AI504">
        <f>AH504*'Day-ahead Prices_2015-2022'!J504</f>
        <v>28598.918149597041</v>
      </c>
    </row>
    <row r="505" spans="30:35" x14ac:dyDescent="0.35">
      <c r="AD505">
        <v>9291.9942340984107</v>
      </c>
      <c r="AF505">
        <v>670755.65241262899</v>
      </c>
      <c r="AG505">
        <f>AF505*'Day-ahead Prices_2015-2022'!J505</f>
        <v>35794.036946434426</v>
      </c>
      <c r="AH505">
        <v>482529.46366503497</v>
      </c>
      <c r="AI505">
        <f>AH505*'Day-ahead Prices_2015-2022'!J505</f>
        <v>25749.581666655009</v>
      </c>
    </row>
    <row r="506" spans="30:35" x14ac:dyDescent="0.35">
      <c r="AD506">
        <v>9291.9942340984107</v>
      </c>
      <c r="AF506">
        <v>726538.009540456</v>
      </c>
      <c r="AG506">
        <f>AF506*'Day-ahead Prices_2015-2022'!J506</f>
        <v>38921.549343594161</v>
      </c>
      <c r="AH506">
        <v>482529.46366503497</v>
      </c>
      <c r="AI506">
        <f>AH506*'Day-ahead Prices_2015-2022'!J506</f>
        <v>25849.706530365507</v>
      </c>
    </row>
    <row r="507" spans="30:35" x14ac:dyDescent="0.35">
      <c r="AD507">
        <v>9291.9942340984107</v>
      </c>
      <c r="AF507">
        <v>657967.65589650697</v>
      </c>
      <c r="AG507">
        <f>AF507*'Day-ahead Prices_2015-2022'!J507</f>
        <v>31489.509551636951</v>
      </c>
      <c r="AH507">
        <v>482529.46366503497</v>
      </c>
      <c r="AI507">
        <f>AH507*'Day-ahead Prices_2015-2022'!J507</f>
        <v>23093.25696917899</v>
      </c>
    </row>
    <row r="508" spans="30:35" x14ac:dyDescent="0.35">
      <c r="AD508">
        <v>9291.9942340984107</v>
      </c>
      <c r="AF508">
        <v>572850.62402855302</v>
      </c>
      <c r="AG508">
        <f>AF508*'Day-ahead Prices_2015-2022'!J508</f>
        <v>26971.239505824346</v>
      </c>
      <c r="AH508">
        <v>482529.46366503497</v>
      </c>
      <c r="AI508">
        <f>AH508*'Day-ahead Prices_2015-2022'!J508</f>
        <v>22718.693473009007</v>
      </c>
    </row>
    <row r="509" spans="30:35" x14ac:dyDescent="0.35">
      <c r="AD509">
        <v>9291.9942340984107</v>
      </c>
      <c r="AF509">
        <v>585419.75880598696</v>
      </c>
      <c r="AG509">
        <f>AF509*'Day-ahead Prices_2015-2022'!J509</f>
        <v>26745.633455750019</v>
      </c>
      <c r="AH509">
        <v>482529.46366503497</v>
      </c>
      <c r="AI509">
        <f>AH509*'Day-ahead Prices_2015-2022'!J509</f>
        <v>22044.961709366704</v>
      </c>
    </row>
    <row r="510" spans="30:35" x14ac:dyDescent="0.35">
      <c r="AD510">
        <v>9291.9942340984107</v>
      </c>
      <c r="AF510">
        <v>636041.53311525297</v>
      </c>
      <c r="AG510">
        <f>AF510*'Day-ahead Prices_2015-2022'!J510</f>
        <v>29812.061709028298</v>
      </c>
      <c r="AH510">
        <v>482529.46366503497</v>
      </c>
      <c r="AI510">
        <f>AH510*'Day-ahead Prices_2015-2022'!J510</f>
        <v>22616.75912380977</v>
      </c>
    </row>
    <row r="511" spans="30:35" x14ac:dyDescent="0.35">
      <c r="AD511">
        <v>9291.9942340984107</v>
      </c>
      <c r="AF511">
        <v>759209.60186285595</v>
      </c>
      <c r="AG511">
        <f>AF511*'Day-ahead Prices_2015-2022'!J511</f>
        <v>37545.761848125214</v>
      </c>
      <c r="AH511">
        <v>482529.46366503497</v>
      </c>
      <c r="AI511">
        <f>AH511*'Day-ahead Prices_2015-2022'!J511</f>
        <v>23862.891463724722</v>
      </c>
    </row>
    <row r="512" spans="30:35" x14ac:dyDescent="0.35">
      <c r="AD512">
        <v>9291.9942340984107</v>
      </c>
      <c r="AF512">
        <v>779424.92127947102</v>
      </c>
      <c r="AG512">
        <f>AF512*'Day-ahead Prices_2015-2022'!J512</f>
        <v>44762.373229080025</v>
      </c>
      <c r="AH512">
        <v>482529.46366503497</v>
      </c>
      <c r="AI512">
        <f>AH512*'Day-ahead Prices_2015-2022'!J512</f>
        <v>27711.66709828296</v>
      </c>
    </row>
    <row r="513" spans="30:35" x14ac:dyDescent="0.35">
      <c r="AD513">
        <v>9291.9942340984107</v>
      </c>
      <c r="AF513">
        <v>735750.04559859505</v>
      </c>
      <c r="AG513">
        <f>AF513*'Day-ahead Prices_2015-2022'!J513</f>
        <v>45775.608774473592</v>
      </c>
      <c r="AH513">
        <v>482529.46366503497</v>
      </c>
      <c r="AI513">
        <f>AH513*'Day-ahead Prices_2015-2022'!J513</f>
        <v>30021.173743749732</v>
      </c>
    </row>
    <row r="514" spans="30:35" x14ac:dyDescent="0.35">
      <c r="AD514">
        <v>9291.9942340984107</v>
      </c>
      <c r="AF514">
        <v>779119.38298822904</v>
      </c>
      <c r="AG514">
        <f>AF514*'Day-ahead Prices_2015-2022'!J514</f>
        <v>55894.998434804293</v>
      </c>
      <c r="AH514">
        <v>482529.46366503497</v>
      </c>
      <c r="AI514">
        <f>AH514*'Day-ahead Prices_2015-2022'!J514</f>
        <v>34617.266885159195</v>
      </c>
    </row>
    <row r="515" spans="30:35" x14ac:dyDescent="0.35">
      <c r="AD515">
        <v>9291.9942340984107</v>
      </c>
      <c r="AF515">
        <v>863439.58659088903</v>
      </c>
      <c r="AG515">
        <f>AF515*'Day-ahead Prices_2015-2022'!J515</f>
        <v>63619.308039499949</v>
      </c>
      <c r="AH515">
        <v>482529.46366503497</v>
      </c>
      <c r="AI515">
        <f>AH515*'Day-ahead Prices_2015-2022'!J515</f>
        <v>35553.374044669363</v>
      </c>
    </row>
    <row r="516" spans="30:35" x14ac:dyDescent="0.35">
      <c r="AD516">
        <v>9291.9942340984107</v>
      </c>
      <c r="AF516">
        <v>758197.99346161296</v>
      </c>
      <c r="AG516">
        <f>AF516*'Day-ahead Prices_2015-2022'!J516</f>
        <v>54112.590793355317</v>
      </c>
      <c r="AH516">
        <v>482529.46366503497</v>
      </c>
      <c r="AI516">
        <f>AH516*'Day-ahead Prices_2015-2022'!J516</f>
        <v>34438.127821773545</v>
      </c>
    </row>
    <row r="517" spans="30:35" x14ac:dyDescent="0.35">
      <c r="AD517">
        <v>9291.9942340984107</v>
      </c>
      <c r="AF517">
        <v>683135.85529565997</v>
      </c>
      <c r="AG517">
        <f>AF517*'Day-ahead Prices_2015-2022'!J517</f>
        <v>48166.201317258747</v>
      </c>
      <c r="AH517">
        <v>482529.46366503497</v>
      </c>
      <c r="AI517">
        <f>AH517*'Day-ahead Prices_2015-2022'!J517</f>
        <v>34021.946159362451</v>
      </c>
    </row>
    <row r="518" spans="30:35" x14ac:dyDescent="0.35">
      <c r="AD518">
        <v>9291.9942340984107</v>
      </c>
      <c r="AF518">
        <v>667227.66088256799</v>
      </c>
      <c r="AG518">
        <f>AF518*'Day-ahead Prices_2015-2022'!J518</f>
        <v>45237.201373262011</v>
      </c>
      <c r="AH518">
        <v>482529.46366503497</v>
      </c>
      <c r="AI518">
        <f>AH518*'Day-ahead Prices_2015-2022'!J518</f>
        <v>32714.894474659792</v>
      </c>
    </row>
    <row r="519" spans="30:35" x14ac:dyDescent="0.35">
      <c r="AD519">
        <v>9291.9942340984107</v>
      </c>
      <c r="AF519">
        <v>663946.156713526</v>
      </c>
      <c r="AG519">
        <f>AF519*'Day-ahead Prices_2015-2022'!J519</f>
        <v>44384.800576299211</v>
      </c>
      <c r="AH519">
        <v>482529.46366503497</v>
      </c>
      <c r="AI519">
        <f>AH519*'Day-ahead Prices_2015-2022'!J519</f>
        <v>32257.094646007583</v>
      </c>
    </row>
    <row r="520" spans="30:35" x14ac:dyDescent="0.35">
      <c r="AD520">
        <v>9291.9942340984107</v>
      </c>
      <c r="AF520">
        <v>740539.36859667499</v>
      </c>
      <c r="AG520">
        <f>AF520*'Day-ahead Prices_2015-2022'!J520</f>
        <v>48199.856153536086</v>
      </c>
      <c r="AH520">
        <v>482529.46366503497</v>
      </c>
      <c r="AI520">
        <f>AH520*'Day-ahead Prices_2015-2022'!J520</f>
        <v>31406.636466297969</v>
      </c>
    </row>
    <row r="521" spans="30:35" x14ac:dyDescent="0.35">
      <c r="AD521">
        <v>9291.9942340984107</v>
      </c>
      <c r="AF521">
        <v>720911.42373266199</v>
      </c>
      <c r="AG521">
        <f>AF521*'Day-ahead Prices_2015-2022'!J521</f>
        <v>49106.683906109611</v>
      </c>
      <c r="AH521">
        <v>482529.46366503497</v>
      </c>
      <c r="AI521">
        <f>AH521*'Day-ahead Prices_2015-2022'!J521</f>
        <v>32868.700741203022</v>
      </c>
    </row>
    <row r="522" spans="30:35" x14ac:dyDescent="0.35">
      <c r="AD522">
        <v>9291.9942340984107</v>
      </c>
      <c r="AF522">
        <v>627292.55416850199</v>
      </c>
      <c r="AG522">
        <f>AF522*'Day-ahead Prices_2015-2022'!J522</f>
        <v>43069.906769209345</v>
      </c>
      <c r="AH522">
        <v>482529.46366503497</v>
      </c>
      <c r="AI522">
        <f>AH522*'Day-ahead Prices_2015-2022'!J522</f>
        <v>33130.472975241304</v>
      </c>
    </row>
    <row r="523" spans="30:35" x14ac:dyDescent="0.35">
      <c r="AD523">
        <v>9291.9942340984107</v>
      </c>
      <c r="AF523">
        <v>713285.73472889001</v>
      </c>
      <c r="AG523">
        <f>AF523*'Day-ahead Prices_2015-2022'!J523</f>
        <v>57603.172722368334</v>
      </c>
      <c r="AH523">
        <v>482529.46366503497</v>
      </c>
      <c r="AI523">
        <f>AH523*'Day-ahead Prices_2015-2022'!J523</f>
        <v>38967.873161929063</v>
      </c>
    </row>
    <row r="524" spans="30:35" x14ac:dyDescent="0.35">
      <c r="AD524">
        <v>9291.9942340984107</v>
      </c>
      <c r="AF524">
        <v>699756.01380453398</v>
      </c>
      <c r="AG524">
        <f>AF524*'Day-ahead Prices_2015-2022'!J524</f>
        <v>59068.154515275215</v>
      </c>
      <c r="AH524">
        <v>482529.46366503497</v>
      </c>
      <c r="AI524">
        <f>AH524*'Day-ahead Prices_2015-2022'!J524</f>
        <v>40731.518351624756</v>
      </c>
    </row>
    <row r="525" spans="30:35" x14ac:dyDescent="0.35">
      <c r="AD525">
        <v>9291.9942340984107</v>
      </c>
      <c r="AF525">
        <v>671986.23121997702</v>
      </c>
      <c r="AG525">
        <f>AF525*'Day-ahead Prices_2015-2022'!J525</f>
        <v>48758.480954532512</v>
      </c>
      <c r="AH525">
        <v>482529.46366503497</v>
      </c>
      <c r="AI525">
        <f>AH525*'Day-ahead Prices_2015-2022'!J525</f>
        <v>35011.734721705361</v>
      </c>
    </row>
    <row r="526" spans="30:35" x14ac:dyDescent="0.35">
      <c r="AD526">
        <v>9291.9942340984107</v>
      </c>
      <c r="AF526">
        <v>573452.55101484002</v>
      </c>
      <c r="AG526">
        <f>AF526*'Day-ahead Prices_2015-2022'!J526</f>
        <v>36233.599435872668</v>
      </c>
      <c r="AH526">
        <v>482529.46366503497</v>
      </c>
      <c r="AI526">
        <f>AH526*'Day-ahead Prices_2015-2022'!J526</f>
        <v>30488.624161675238</v>
      </c>
    </row>
    <row r="527" spans="30:35" x14ac:dyDescent="0.35">
      <c r="AD527">
        <v>9291.9942340984107</v>
      </c>
      <c r="AF527">
        <v>499191.89844626701</v>
      </c>
      <c r="AG527">
        <f>AF527*'Day-ahead Prices_2015-2022'!J527</f>
        <v>29291.33262108083</v>
      </c>
      <c r="AH527">
        <v>482529.46366503497</v>
      </c>
      <c r="AI527">
        <f>AH527*'Day-ahead Prices_2015-2022'!J527</f>
        <v>28313.622604205088</v>
      </c>
    </row>
    <row r="528" spans="30:35" x14ac:dyDescent="0.35">
      <c r="AD528">
        <v>9291.9942340984107</v>
      </c>
      <c r="AF528">
        <v>533789.78115264</v>
      </c>
      <c r="AG528">
        <f>AF528*'Day-ahead Prices_2015-2022'!J528</f>
        <v>31919.29443847499</v>
      </c>
      <c r="AH528">
        <v>482529.46366503497</v>
      </c>
      <c r="AI528">
        <f>AH528*'Day-ahead Prices_2015-2022'!J528</f>
        <v>28854.055603509925</v>
      </c>
    </row>
    <row r="529" spans="30:35" x14ac:dyDescent="0.35">
      <c r="AD529">
        <v>9291.9942340984107</v>
      </c>
      <c r="AF529">
        <v>576287.58175945003</v>
      </c>
      <c r="AG529">
        <f>AF529*'Day-ahead Prices_2015-2022'!J529</f>
        <v>32182.780003356489</v>
      </c>
      <c r="AH529">
        <v>482529.46366503497</v>
      </c>
      <c r="AI529">
        <f>AH529*'Day-ahead Prices_2015-2022'!J529</f>
        <v>26946.857898373881</v>
      </c>
    </row>
    <row r="530" spans="30:35" x14ac:dyDescent="0.35">
      <c r="AD530">
        <v>9291.9942340984107</v>
      </c>
      <c r="AF530">
        <v>548182.45429121004</v>
      </c>
      <c r="AG530">
        <f>AF530*'Day-ahead Prices_2015-2022'!J530</f>
        <v>30378.215932615269</v>
      </c>
      <c r="AH530">
        <v>482529.46366503497</v>
      </c>
      <c r="AI530">
        <f>AH530*'Day-ahead Prices_2015-2022'!J530</f>
        <v>26739.973390827494</v>
      </c>
    </row>
    <row r="531" spans="30:35" x14ac:dyDescent="0.35">
      <c r="AD531">
        <v>9291.9942340984107</v>
      </c>
      <c r="AF531">
        <v>465884.91696034698</v>
      </c>
      <c r="AG531">
        <f>AF531*'Day-ahead Prices_2015-2022'!J531</f>
        <v>25280.080306560831</v>
      </c>
      <c r="AH531">
        <v>482529.46366503497</v>
      </c>
      <c r="AI531">
        <f>AH531*'Day-ahead Prices_2015-2022'!J531</f>
        <v>26183.255022123962</v>
      </c>
    </row>
    <row r="532" spans="30:35" x14ac:dyDescent="0.35">
      <c r="AD532">
        <v>9291.9942340984107</v>
      </c>
      <c r="AF532">
        <v>435424.13902766298</v>
      </c>
      <c r="AG532">
        <f>AF532*'Day-ahead Prices_2015-2022'!J532</f>
        <v>23415.47735638636</v>
      </c>
      <c r="AH532">
        <v>482529.46366503497</v>
      </c>
      <c r="AI532">
        <f>AH532*'Day-ahead Prices_2015-2022'!J532</f>
        <v>25948.625070416834</v>
      </c>
    </row>
    <row r="533" spans="30:35" x14ac:dyDescent="0.35">
      <c r="AD533">
        <v>9291.9942340984107</v>
      </c>
      <c r="AF533">
        <v>467858.06022422301</v>
      </c>
      <c r="AG533">
        <f>AF533*'Day-ahead Prices_2015-2022'!J533</f>
        <v>25165.500236885673</v>
      </c>
      <c r="AH533">
        <v>482529.46366503497</v>
      </c>
      <c r="AI533">
        <f>AH533*'Day-ahead Prices_2015-2022'!J533</f>
        <v>25954.656688712646</v>
      </c>
    </row>
    <row r="534" spans="30:35" x14ac:dyDescent="0.35">
      <c r="AD534">
        <v>9291.9942340984107</v>
      </c>
      <c r="AF534">
        <v>497753.991066802</v>
      </c>
      <c r="AG534">
        <f>AF534*'Day-ahead Prices_2015-2022'!J534</f>
        <v>26547.086921059046</v>
      </c>
      <c r="AH534">
        <v>482529.46366503497</v>
      </c>
      <c r="AI534">
        <f>AH534*'Day-ahead Prices_2015-2022'!J534</f>
        <v>25735.105782745057</v>
      </c>
    </row>
    <row r="535" spans="30:35" x14ac:dyDescent="0.35">
      <c r="AD535">
        <v>9291.9942340984107</v>
      </c>
      <c r="AF535">
        <v>631208.31176437601</v>
      </c>
      <c r="AG535">
        <f>AF535*'Day-ahead Prices_2015-2022'!J535</f>
        <v>34598.894598974563</v>
      </c>
      <c r="AH535">
        <v>482529.46366503497</v>
      </c>
      <c r="AI535">
        <f>AH535*'Day-ahead Prices_2015-2022'!J535</f>
        <v>26449.249388969311</v>
      </c>
    </row>
    <row r="536" spans="30:35" x14ac:dyDescent="0.35">
      <c r="AD536">
        <v>9291.9942340984107</v>
      </c>
      <c r="AF536">
        <v>633860.40224641399</v>
      </c>
      <c r="AG536">
        <f>AF536*'Day-ahead Prices_2015-2022'!J536</f>
        <v>36133.212230056823</v>
      </c>
      <c r="AH536">
        <v>482529.46366503497</v>
      </c>
      <c r="AI536">
        <f>AH536*'Day-ahead Prices_2015-2022'!J536</f>
        <v>27506.592076225315</v>
      </c>
    </row>
    <row r="537" spans="30:35" x14ac:dyDescent="0.35">
      <c r="AD537">
        <v>9291.9942340984107</v>
      </c>
      <c r="AF537">
        <v>624700.61459329701</v>
      </c>
      <c r="AG537">
        <f>AF537*'Day-ahead Prices_2015-2022'!J537</f>
        <v>41938.494884952757</v>
      </c>
      <c r="AH537">
        <v>482529.46366503497</v>
      </c>
      <c r="AI537">
        <f>AH537*'Day-ahead Prices_2015-2022'!J537</f>
        <v>32394.012381322544</v>
      </c>
    </row>
    <row r="538" spans="30:35" x14ac:dyDescent="0.35">
      <c r="AD538">
        <v>9291.9942340984107</v>
      </c>
      <c r="AF538">
        <v>672179.98070410802</v>
      </c>
      <c r="AG538">
        <f>AF538*'Day-ahead Prices_2015-2022'!J538</f>
        <v>49143.07838927734</v>
      </c>
      <c r="AH538">
        <v>482529.46366503497</v>
      </c>
      <c r="AI538">
        <f>AH538*'Day-ahead Prices_2015-2022'!J538</f>
        <v>35277.72908855071</v>
      </c>
    </row>
    <row r="539" spans="30:35" x14ac:dyDescent="0.35">
      <c r="AD539">
        <v>9291.9942340984107</v>
      </c>
      <c r="AF539">
        <v>763046.11216748005</v>
      </c>
      <c r="AG539">
        <f>AF539*'Day-ahead Prices_2015-2022'!J539</f>
        <v>58844.208555075646</v>
      </c>
      <c r="AH539">
        <v>482529.46366503497</v>
      </c>
      <c r="AI539">
        <f>AH539*'Day-ahead Prices_2015-2022'!J539</f>
        <v>37211.465914188339</v>
      </c>
    </row>
    <row r="540" spans="30:35" x14ac:dyDescent="0.35">
      <c r="AD540">
        <v>9291.9942340984107</v>
      </c>
      <c r="AF540">
        <v>760519.14070097497</v>
      </c>
      <c r="AG540">
        <f>AF540*'Day-ahead Prices_2015-2022'!J540</f>
        <v>58619.864716305274</v>
      </c>
      <c r="AH540">
        <v>482529.46366503497</v>
      </c>
      <c r="AI540">
        <f>AH540*'Day-ahead Prices_2015-2022'!J540</f>
        <v>37192.767897471313</v>
      </c>
    </row>
    <row r="541" spans="30:35" x14ac:dyDescent="0.35">
      <c r="AD541">
        <v>9291.9942340984107</v>
      </c>
      <c r="AF541">
        <v>612601.21889649099</v>
      </c>
      <c r="AG541">
        <f>AF541*'Day-ahead Prices_2015-2022'!J541</f>
        <v>46210.807195933179</v>
      </c>
      <c r="AH541">
        <v>482529.46366503497</v>
      </c>
      <c r="AI541">
        <f>AH541*'Day-ahead Prices_2015-2022'!J541</f>
        <v>36399.006929742332</v>
      </c>
    </row>
    <row r="542" spans="30:35" x14ac:dyDescent="0.35">
      <c r="AD542">
        <v>9291.9942340984107</v>
      </c>
      <c r="AF542">
        <v>639082.55750605103</v>
      </c>
      <c r="AG542">
        <f>AF542*'Day-ahead Prices_2015-2022'!J542</f>
        <v>46567.549405875288</v>
      </c>
      <c r="AH542">
        <v>482529.46366503497</v>
      </c>
      <c r="AI542">
        <f>AH542*'Day-ahead Prices_2015-2022'!J542</f>
        <v>35160.112531782353</v>
      </c>
    </row>
    <row r="543" spans="30:35" x14ac:dyDescent="0.35">
      <c r="AD543">
        <v>9291.9942340984107</v>
      </c>
      <c r="AF543">
        <v>656966.35946590104</v>
      </c>
      <c r="AG543">
        <f>AF543*'Day-ahead Prices_2015-2022'!J543</f>
        <v>45804.515789911951</v>
      </c>
      <c r="AH543">
        <v>482529.46366503497</v>
      </c>
      <c r="AI543">
        <f>AH543*'Day-ahead Prices_2015-2022'!J543</f>
        <v>33642.557368555819</v>
      </c>
    </row>
    <row r="544" spans="30:35" x14ac:dyDescent="0.35">
      <c r="AD544">
        <v>9291.9942340984107</v>
      </c>
      <c r="AF544">
        <v>524198.328146833</v>
      </c>
      <c r="AG544">
        <f>AF544*'Day-ahead Prices_2015-2022'!J544</f>
        <v>36168.374146311115</v>
      </c>
      <c r="AH544">
        <v>482529.46366503497</v>
      </c>
      <c r="AI544">
        <f>AH544*'Day-ahead Prices_2015-2022'!J544</f>
        <v>33293.326669228249</v>
      </c>
    </row>
    <row r="545" spans="30:35" x14ac:dyDescent="0.35">
      <c r="AD545">
        <v>9291.9942340984107</v>
      </c>
      <c r="AF545">
        <v>659422.74823826703</v>
      </c>
      <c r="AG545">
        <f>AF545*'Day-ahead Prices_2015-2022'!J545</f>
        <v>46189.266400349414</v>
      </c>
      <c r="AH545">
        <v>482529.46366503497</v>
      </c>
      <c r="AI545">
        <f>AH545*'Day-ahead Prices_2015-2022'!J545</f>
        <v>33798.77628241737</v>
      </c>
    </row>
    <row r="546" spans="30:35" x14ac:dyDescent="0.35">
      <c r="AD546">
        <v>9291.9942340984107</v>
      </c>
      <c r="AF546">
        <v>587953.86754472298</v>
      </c>
      <c r="AG546">
        <f>AF546*'Day-ahead Prices_2015-2022'!J546</f>
        <v>42072.508876831518</v>
      </c>
      <c r="AH546">
        <v>482529.46366503497</v>
      </c>
      <c r="AI546">
        <f>AH546*'Day-ahead Prices_2015-2022'!J546</f>
        <v>34528.602096210743</v>
      </c>
    </row>
    <row r="547" spans="30:35" x14ac:dyDescent="0.35">
      <c r="AD547">
        <v>9291.9942340984107</v>
      </c>
      <c r="AF547">
        <v>695402.54969567596</v>
      </c>
      <c r="AG547">
        <f>AF547*'Day-ahead Prices_2015-2022'!J547</f>
        <v>58089.582735641176</v>
      </c>
      <c r="AH547">
        <v>482529.46366503497</v>
      </c>
      <c r="AI547">
        <f>AH547*'Day-ahead Prices_2015-2022'!J547</f>
        <v>40307.495585429118</v>
      </c>
    </row>
    <row r="548" spans="30:35" x14ac:dyDescent="0.35">
      <c r="AD548">
        <v>9291.9942340984107</v>
      </c>
      <c r="AF548">
        <v>739866.77665012795</v>
      </c>
      <c r="AG548">
        <f>AF548*'Day-ahead Prices_2015-2022'!J548</f>
        <v>67308.455172274567</v>
      </c>
      <c r="AH548">
        <v>482529.46366503497</v>
      </c>
      <c r="AI548">
        <f>AH548*'Day-ahead Prices_2015-2022'!J548</f>
        <v>43897.514795096969</v>
      </c>
    </row>
    <row r="549" spans="30:35" x14ac:dyDescent="0.35">
      <c r="AD549">
        <v>9291.9942340984107</v>
      </c>
      <c r="AF549">
        <v>715285.61720457405</v>
      </c>
      <c r="AG549">
        <f>AF549*'Day-ahead Prices_2015-2022'!J549</f>
        <v>59577.927271011991</v>
      </c>
      <c r="AH549">
        <v>482529.46366503497</v>
      </c>
      <c r="AI549">
        <f>AH549*'Day-ahead Prices_2015-2022'!J549</f>
        <v>40191.085352319926</v>
      </c>
    </row>
    <row r="550" spans="30:35" x14ac:dyDescent="0.35">
      <c r="AD550">
        <v>9291.9942340984107</v>
      </c>
      <c r="AF550">
        <v>629857.55661431001</v>
      </c>
      <c r="AG550">
        <f>AF550*'Day-ahead Prices_2015-2022'!J550</f>
        <v>46501.59608288874</v>
      </c>
      <c r="AH550">
        <v>482529.46366503497</v>
      </c>
      <c r="AI550">
        <f>AH550*'Day-ahead Prices_2015-2022'!J550</f>
        <v>35624.547140559953</v>
      </c>
    </row>
    <row r="551" spans="30:35" x14ac:dyDescent="0.35">
      <c r="AD551">
        <v>9291.9942340984107</v>
      </c>
      <c r="AF551">
        <v>712720.11428891902</v>
      </c>
      <c r="AG551">
        <f>AF551*'Day-ahead Prices_2015-2022'!J551</f>
        <v>45284.454261632192</v>
      </c>
      <c r="AH551">
        <v>482529.46366503497</v>
      </c>
      <c r="AI551">
        <f>AH551*'Day-ahead Prices_2015-2022'!J551</f>
        <v>30658.715797617158</v>
      </c>
    </row>
    <row r="552" spans="30:35" x14ac:dyDescent="0.35">
      <c r="AD552">
        <v>9291.9942340984107</v>
      </c>
      <c r="AF552">
        <v>629993.77480790403</v>
      </c>
      <c r="AG552">
        <f>AF552*'Day-ahead Prices_2015-2022'!J552</f>
        <v>38923.377884287838</v>
      </c>
      <c r="AH552">
        <v>482529.46366503497</v>
      </c>
      <c r="AI552">
        <f>AH552*'Day-ahead Prices_2015-2022'!J552</f>
        <v>29812.479750714603</v>
      </c>
    </row>
    <row r="553" spans="30:35" x14ac:dyDescent="0.35">
      <c r="AD553">
        <v>9291.9942340984107</v>
      </c>
      <c r="AF553">
        <v>713140.35279136605</v>
      </c>
      <c r="AG553">
        <f>AF553*'Day-ahead Prices_2015-2022'!J553</f>
        <v>39693.392036367433</v>
      </c>
      <c r="AH553">
        <v>482529.46366503497</v>
      </c>
      <c r="AI553">
        <f>AH553*'Day-ahead Prices_2015-2022'!J553</f>
        <v>26857.589947595843</v>
      </c>
    </row>
    <row r="554" spans="30:35" x14ac:dyDescent="0.35">
      <c r="AD554">
        <v>9291.9942340984107</v>
      </c>
      <c r="AF554">
        <v>679015.913715175</v>
      </c>
      <c r="AG554">
        <f>AF554*'Day-ahead Prices_2015-2022'!J554</f>
        <v>37461.307959666206</v>
      </c>
      <c r="AH554">
        <v>482529.46366503497</v>
      </c>
      <c r="AI554">
        <f>AH554*'Day-ahead Prices_2015-2022'!J554</f>
        <v>26621.150510399981</v>
      </c>
    </row>
    <row r="555" spans="30:35" x14ac:dyDescent="0.35">
      <c r="AD555">
        <v>9291.9942340984107</v>
      </c>
      <c r="AF555">
        <v>686728.197404115</v>
      </c>
      <c r="AG555">
        <f>AF555*'Day-ahead Prices_2015-2022'!J555</f>
        <v>37459.306347900965</v>
      </c>
      <c r="AH555">
        <v>482529.46366503497</v>
      </c>
      <c r="AI555">
        <f>AH555*'Day-ahead Prices_2015-2022'!J555</f>
        <v>26320.775919268493</v>
      </c>
    </row>
    <row r="556" spans="30:35" x14ac:dyDescent="0.35">
      <c r="AD556">
        <v>9291.9942340984107</v>
      </c>
      <c r="AF556">
        <v>645628.49712858</v>
      </c>
      <c r="AG556">
        <f>AF556*'Day-ahead Prices_2015-2022'!J556</f>
        <v>34555.651237564431</v>
      </c>
      <c r="AH556">
        <v>482529.46366503497</v>
      </c>
      <c r="AI556">
        <f>AH556*'Day-ahead Prices_2015-2022'!J556</f>
        <v>25826.183219011837</v>
      </c>
    </row>
    <row r="557" spans="30:35" x14ac:dyDescent="0.35">
      <c r="AD557">
        <v>9291.9942340984107</v>
      </c>
      <c r="AF557">
        <v>602358.78467475902</v>
      </c>
      <c r="AG557">
        <f>AF557*'Day-ahead Prices_2015-2022'!J557</f>
        <v>32309.77226147323</v>
      </c>
      <c r="AH557">
        <v>482529.46366503497</v>
      </c>
      <c r="AI557">
        <f>AH557*'Day-ahead Prices_2015-2022'!J557</f>
        <v>25882.277269162892</v>
      </c>
    </row>
    <row r="558" spans="30:35" x14ac:dyDescent="0.35">
      <c r="AD558">
        <v>9291.9942340984107</v>
      </c>
      <c r="AF558">
        <v>634018.48585006199</v>
      </c>
      <c r="AG558">
        <f>AF558*'Day-ahead Prices_2015-2022'!J558</f>
        <v>33561.768548473032</v>
      </c>
      <c r="AH558">
        <v>482529.46366503497</v>
      </c>
      <c r="AI558">
        <f>AH558*'Day-ahead Prices_2015-2022'!J558</f>
        <v>25542.697159108626</v>
      </c>
    </row>
    <row r="559" spans="30:35" x14ac:dyDescent="0.35">
      <c r="AD559">
        <v>9291.9942340984107</v>
      </c>
      <c r="AF559">
        <v>582996.381025307</v>
      </c>
      <c r="AG559">
        <f>AF559*'Day-ahead Prices_2015-2022'!J559</f>
        <v>31652.331016816486</v>
      </c>
      <c r="AH559">
        <v>482529.46366503497</v>
      </c>
      <c r="AI559">
        <f>AH559*'Day-ahead Prices_2015-2022'!J559</f>
        <v>26197.730906033914</v>
      </c>
    </row>
    <row r="560" spans="30:35" x14ac:dyDescent="0.35">
      <c r="AD560">
        <v>9291.9942340984107</v>
      </c>
      <c r="AF560">
        <v>621863.50391885301</v>
      </c>
      <c r="AG560">
        <f>AF560*'Day-ahead Prices_2015-2022'!J560</f>
        <v>36119.386966366779</v>
      </c>
      <c r="AH560">
        <v>482529.46366503497</v>
      </c>
      <c r="AI560">
        <f>AH560*'Day-ahead Prices_2015-2022'!J560</f>
        <v>28026.517573324392</v>
      </c>
    </row>
    <row r="561" spans="30:35" x14ac:dyDescent="0.35">
      <c r="AD561">
        <v>9291.9942340984107</v>
      </c>
      <c r="AF561">
        <v>672541.008975768</v>
      </c>
      <c r="AG561">
        <f>AF561*'Day-ahead Prices_2015-2022'!J561</f>
        <v>53436.745868169644</v>
      </c>
      <c r="AH561">
        <v>482529.46366503497</v>
      </c>
      <c r="AI561">
        <f>AH561*'Day-ahead Prices_2015-2022'!J561</f>
        <v>38339.378535505355</v>
      </c>
    </row>
    <row r="562" spans="30:35" x14ac:dyDescent="0.35">
      <c r="AD562">
        <v>9291.9942340984107</v>
      </c>
      <c r="AF562">
        <v>718073.67231681303</v>
      </c>
      <c r="AG562">
        <f>AF562*'Day-ahead Prices_2015-2022'!J562</f>
        <v>67769.998009080024</v>
      </c>
      <c r="AH562">
        <v>482529.46366503497</v>
      </c>
      <c r="AI562">
        <f>AH562*'Day-ahead Prices_2015-2022'!J562</f>
        <v>45539.924457046836</v>
      </c>
    </row>
    <row r="563" spans="30:35" x14ac:dyDescent="0.35">
      <c r="AD563">
        <v>9291.9942340984107</v>
      </c>
      <c r="AF563">
        <v>809837.63791011495</v>
      </c>
      <c r="AG563">
        <f>AF563*'Day-ahead Prices_2015-2022'!J563</f>
        <v>80870.386521704087</v>
      </c>
      <c r="AH563">
        <v>482529.46366503497</v>
      </c>
      <c r="AI563">
        <f>AH563*'Day-ahead Prices_2015-2022'!J563</f>
        <v>48185.392241590394</v>
      </c>
    </row>
    <row r="564" spans="30:35" x14ac:dyDescent="0.35">
      <c r="AD564">
        <v>9291.9942340984107</v>
      </c>
      <c r="AF564">
        <v>742711.09876790503</v>
      </c>
      <c r="AG564">
        <f>AF564*'Day-ahead Prices_2015-2022'!J564</f>
        <v>71400.531480052552</v>
      </c>
      <c r="AH564">
        <v>482529.46366503497</v>
      </c>
      <c r="AI564">
        <f>AH564*'Day-ahead Prices_2015-2022'!J564</f>
        <v>46387.969989438134</v>
      </c>
    </row>
    <row r="565" spans="30:35" x14ac:dyDescent="0.35">
      <c r="AD565">
        <v>9291.9942340984107</v>
      </c>
      <c r="AF565">
        <v>803306.89697209198</v>
      </c>
      <c r="AG565">
        <f>AF565*'Day-ahead Prices_2015-2022'!J565</f>
        <v>75591.179005073864</v>
      </c>
      <c r="AH565">
        <v>482529.46366503497</v>
      </c>
      <c r="AI565">
        <f>AH565*'Day-ahead Prices_2015-2022'!J565</f>
        <v>45406.022530879789</v>
      </c>
    </row>
    <row r="566" spans="30:35" x14ac:dyDescent="0.35">
      <c r="AD566">
        <v>9291.9942340984107</v>
      </c>
      <c r="AF566">
        <v>670041.50740561797</v>
      </c>
      <c r="AG566">
        <f>AF566*'Day-ahead Prices_2015-2022'!J566</f>
        <v>58465.309280561458</v>
      </c>
      <c r="AH566">
        <v>482529.46366503497</v>
      </c>
      <c r="AI566">
        <f>AH566*'Day-ahead Prices_2015-2022'!J566</f>
        <v>42103.711513922208</v>
      </c>
    </row>
    <row r="567" spans="30:35" x14ac:dyDescent="0.35">
      <c r="AD567">
        <v>9291.9942340984107</v>
      </c>
      <c r="AF567">
        <v>528220.49938498996</v>
      </c>
      <c r="AG567">
        <f>AF567*'Day-ahead Prices_2015-2022'!J567</f>
        <v>43851.545307693399</v>
      </c>
      <c r="AH567">
        <v>482529.46366503497</v>
      </c>
      <c r="AI567">
        <f>AH567*'Day-ahead Prices_2015-2022'!J567</f>
        <v>40058.389749812035</v>
      </c>
    </row>
    <row r="568" spans="30:35" x14ac:dyDescent="0.35">
      <c r="AD568">
        <v>9291.9942340984107</v>
      </c>
      <c r="AF568">
        <v>546747.021543429</v>
      </c>
      <c r="AG568">
        <f>AF568*'Day-ahead Prices_2015-2022'!J568</f>
        <v>44212.014463332453</v>
      </c>
      <c r="AH568">
        <v>482529.46366503497</v>
      </c>
      <c r="AI568">
        <f>AH568*'Day-ahead Prices_2015-2022'!J568</f>
        <v>39019.14191744347</v>
      </c>
    </row>
    <row r="569" spans="30:35" x14ac:dyDescent="0.35">
      <c r="AD569">
        <v>9291.9942340984107</v>
      </c>
      <c r="AF569">
        <v>453471.95484339702</v>
      </c>
      <c r="AG569">
        <f>AF569*'Day-ahead Prices_2015-2022'!J569</f>
        <v>37465.286069217909</v>
      </c>
      <c r="AH569">
        <v>482529.46366503497</v>
      </c>
      <c r="AI569">
        <f>AH569*'Day-ahead Prices_2015-2022'!J569</f>
        <v>39865.981126175611</v>
      </c>
    </row>
    <row r="570" spans="30:35" x14ac:dyDescent="0.35">
      <c r="AD570">
        <v>9291.9942340984107</v>
      </c>
      <c r="AF570">
        <v>522119.00627893797</v>
      </c>
      <c r="AG570">
        <f>AF570*'Day-ahead Prices_2015-2022'!J570</f>
        <v>45114.998035047334</v>
      </c>
      <c r="AH570">
        <v>482529.46366503497</v>
      </c>
      <c r="AI570">
        <f>AH570*'Day-ahead Prices_2015-2022'!J570</f>
        <v>41694.164631636508</v>
      </c>
    </row>
    <row r="571" spans="30:35" x14ac:dyDescent="0.35">
      <c r="AD571">
        <v>9291.9942340984107</v>
      </c>
      <c r="AF571">
        <v>571646.81386268302</v>
      </c>
      <c r="AG571">
        <f>AF571*'Day-ahead Prices_2015-2022'!J571</f>
        <v>56510.145784395521</v>
      </c>
      <c r="AH571">
        <v>482529.46366503497</v>
      </c>
      <c r="AI571">
        <f>AH571*'Day-ahead Prices_2015-2022'!J571</f>
        <v>47700.450130607023</v>
      </c>
    </row>
    <row r="572" spans="30:35" x14ac:dyDescent="0.35">
      <c r="AD572">
        <v>0</v>
      </c>
      <c r="AF572">
        <v>627660.88453722699</v>
      </c>
      <c r="AG572">
        <f>AF572*'Day-ahead Prices_2015-2022'!J572</f>
        <v>67634.38318941457</v>
      </c>
      <c r="AH572">
        <v>477236.82386329398</v>
      </c>
      <c r="AI572">
        <f>AH572*'Day-ahead Prices_2015-2022'!J572</f>
        <v>51425.250501419068</v>
      </c>
    </row>
    <row r="573" spans="30:35" x14ac:dyDescent="0.35">
      <c r="AD573">
        <v>9291.9942340984107</v>
      </c>
      <c r="AF573">
        <v>715777.97946095897</v>
      </c>
      <c r="AG573">
        <f>AF573*'Day-ahead Prices_2015-2022'!J573</f>
        <v>69111.942806852894</v>
      </c>
      <c r="AH573">
        <v>482529.46366503497</v>
      </c>
      <c r="AI573">
        <f>AH573*'Day-ahead Prices_2015-2022'!J573</f>
        <v>46590.632364177451</v>
      </c>
    </row>
    <row r="574" spans="30:35" x14ac:dyDescent="0.35">
      <c r="AD574">
        <v>9291.9942340984107</v>
      </c>
      <c r="AF574">
        <v>580163.73458856496</v>
      </c>
      <c r="AG574">
        <f>AF574*'Day-ahead Prices_2015-2022'!J574</f>
        <v>47700.33705320357</v>
      </c>
      <c r="AH574">
        <v>482529.46366503497</v>
      </c>
      <c r="AI574">
        <f>AH574*'Day-ahead Prices_2015-2022'!J574</f>
        <v>39672.969340709591</v>
      </c>
    </row>
    <row r="575" spans="30:35" x14ac:dyDescent="0.35">
      <c r="AD575">
        <v>9291.9942340984107</v>
      </c>
      <c r="AF575">
        <v>559951.44462542399</v>
      </c>
      <c r="AG575">
        <f>AF575*'Day-ahead Prices_2015-2022'!J575</f>
        <v>41033.241862151066</v>
      </c>
      <c r="AH575">
        <v>482529.46366503497</v>
      </c>
      <c r="AI575">
        <f>AH575*'Day-ahead Prices_2015-2022'!J575</f>
        <v>35359.759097373761</v>
      </c>
    </row>
    <row r="576" spans="30:35" x14ac:dyDescent="0.35">
      <c r="AD576">
        <v>9291.9942340984107</v>
      </c>
      <c r="AF576">
        <v>571026.55627017701</v>
      </c>
      <c r="AG576">
        <f>AF576*'Day-ahead Prices_2015-2022'!J576</f>
        <v>37892.608490893603</v>
      </c>
      <c r="AH576">
        <v>482529.46366503497</v>
      </c>
      <c r="AI576">
        <f>AH576*'Day-ahead Prices_2015-2022'!J576</f>
        <v>32020.052046982135</v>
      </c>
    </row>
    <row r="577" spans="30:35" x14ac:dyDescent="0.35">
      <c r="AD577">
        <v>9291.9942340984107</v>
      </c>
      <c r="AF577">
        <v>553349.36420615297</v>
      </c>
      <c r="AG577">
        <f>AF577*'Day-ahead Prices_2015-2022'!J577</f>
        <v>33126.95137490661</v>
      </c>
      <c r="AH577">
        <v>482529.46366503497</v>
      </c>
      <c r="AI577">
        <f>AH577*'Day-ahead Prices_2015-2022'!J577</f>
        <v>28887.2295041369</v>
      </c>
    </row>
    <row r="578" spans="30:35" x14ac:dyDescent="0.35">
      <c r="AD578">
        <v>9291.9942340984107</v>
      </c>
      <c r="AF578">
        <v>544279.23229811899</v>
      </c>
      <c r="AG578">
        <f>AF578*'Day-ahead Prices_2015-2022'!J578</f>
        <v>32411.147934312612</v>
      </c>
      <c r="AH578">
        <v>482529.46366503497</v>
      </c>
      <c r="AI578">
        <f>AH578*'Day-ahead Prices_2015-2022'!J578</f>
        <v>28734.026399423252</v>
      </c>
    </row>
    <row r="579" spans="30:35" x14ac:dyDescent="0.35">
      <c r="AD579">
        <v>9291.9942340984107</v>
      </c>
      <c r="AF579">
        <v>571809.683701901</v>
      </c>
      <c r="AG579">
        <f>AF579*'Day-ahead Prices_2015-2022'!J579</f>
        <v>33622.409401671779</v>
      </c>
      <c r="AH579">
        <v>482529.46366503497</v>
      </c>
      <c r="AI579">
        <f>AH579*'Day-ahead Prices_2015-2022'!J579</f>
        <v>28372.732463504057</v>
      </c>
    </row>
    <row r="580" spans="30:35" x14ac:dyDescent="0.35">
      <c r="AD580">
        <v>9291.9942340984107</v>
      </c>
      <c r="AF580">
        <v>475378.65890897199</v>
      </c>
      <c r="AG580">
        <f>AF580*'Day-ahead Prices_2015-2022'!J580</f>
        <v>27074.003071513231</v>
      </c>
      <c r="AH580">
        <v>482529.46366503497</v>
      </c>
      <c r="AI580">
        <f>AH580*'Day-ahead Prices_2015-2022'!J580</f>
        <v>27481.259279382906</v>
      </c>
    </row>
    <row r="581" spans="30:35" x14ac:dyDescent="0.35">
      <c r="AD581">
        <v>9291.9942340984107</v>
      </c>
      <c r="AF581">
        <v>456448.33735902101</v>
      </c>
      <c r="AG581">
        <f>AF581*'Day-ahead Prices_2015-2022'!J581</f>
        <v>24940.337153296907</v>
      </c>
      <c r="AH581">
        <v>482529.46366503497</v>
      </c>
      <c r="AI581">
        <f>AH581*'Day-ahead Prices_2015-2022'!J581</f>
        <v>26365.40989465751</v>
      </c>
    </row>
    <row r="582" spans="30:35" x14ac:dyDescent="0.35">
      <c r="AD582">
        <v>9291.9942340984107</v>
      </c>
      <c r="AF582">
        <v>498156.40085939702</v>
      </c>
      <c r="AG582">
        <f>AF582*'Day-ahead Prices_2015-2022'!J582</f>
        <v>26862.461220841909</v>
      </c>
      <c r="AH582">
        <v>482529.46366503497</v>
      </c>
      <c r="AI582">
        <f>AH582*'Day-ahead Prices_2015-2022'!J582</f>
        <v>26019.798166307428</v>
      </c>
    </row>
    <row r="583" spans="30:35" x14ac:dyDescent="0.35">
      <c r="AD583">
        <v>9291.9942340984107</v>
      </c>
      <c r="AF583">
        <v>573919.047775049</v>
      </c>
      <c r="AG583">
        <f>AF583*'Day-ahead Prices_2015-2022'!J583</f>
        <v>30269.925377275515</v>
      </c>
      <c r="AH583">
        <v>482529.46366503497</v>
      </c>
      <c r="AI583">
        <f>AH583*'Day-ahead Prices_2015-2022'!J583</f>
        <v>25449.810237353104</v>
      </c>
    </row>
    <row r="584" spans="30:35" x14ac:dyDescent="0.35">
      <c r="AD584">
        <v>9291.9942340984107</v>
      </c>
      <c r="AF584">
        <v>588721.757939826</v>
      </c>
      <c r="AG584">
        <f>AF584*'Day-ahead Prices_2015-2022'!J584</f>
        <v>34300.401421969116</v>
      </c>
      <c r="AH584">
        <v>482529.46366503497</v>
      </c>
      <c r="AI584">
        <f>AH584*'Day-ahead Prices_2015-2022'!J584</f>
        <v>28113.372876784102</v>
      </c>
    </row>
    <row r="585" spans="30:35" x14ac:dyDescent="0.35">
      <c r="AD585">
        <v>9291.9942340984107</v>
      </c>
      <c r="AF585">
        <v>731046.34858613799</v>
      </c>
      <c r="AG585">
        <f>AF585*'Day-ahead Prices_2015-2022'!J585</f>
        <v>55064.23859137937</v>
      </c>
      <c r="AH585">
        <v>482529.46366503497</v>
      </c>
      <c r="AI585">
        <f>AH585*'Day-ahead Prices_2015-2022'!J585</f>
        <v>36345.32552690959</v>
      </c>
    </row>
    <row r="586" spans="30:35" x14ac:dyDescent="0.35">
      <c r="AD586">
        <v>9291.9942340984107</v>
      </c>
      <c r="AF586">
        <v>776290.93885200296</v>
      </c>
      <c r="AG586">
        <f>AF586*'Day-ahead Prices_2015-2022'!J586</f>
        <v>75656.344536842647</v>
      </c>
      <c r="AH586">
        <v>482529.46366503497</v>
      </c>
      <c r="AI586">
        <f>AH586*'Day-ahead Prices_2015-2022'!J586</f>
        <v>47026.718366964727</v>
      </c>
    </row>
    <row r="587" spans="30:35" x14ac:dyDescent="0.35">
      <c r="AD587">
        <v>5503.7779557621097</v>
      </c>
      <c r="AF587">
        <v>866065.55828320805</v>
      </c>
      <c r="AG587">
        <f>AF587*'Day-ahead Prices_2015-2022'!J587</f>
        <v>88491.33099953465</v>
      </c>
      <c r="AH587">
        <v>480371.728334254</v>
      </c>
      <c r="AI587">
        <f>AH587*'Day-ahead Prices_2015-2022'!J587</f>
        <v>49082.581807212824</v>
      </c>
    </row>
    <row r="588" spans="30:35" x14ac:dyDescent="0.35">
      <c r="AD588">
        <v>9291.9942340984107</v>
      </c>
      <c r="AF588">
        <v>834072.41976468498</v>
      </c>
      <c r="AG588">
        <f>AF588*'Day-ahead Prices_2015-2022'!J588</f>
        <v>80789.297168932084</v>
      </c>
      <c r="AH588">
        <v>482529.46366503497</v>
      </c>
      <c r="AI588">
        <f>AH588*'Day-ahead Prices_2015-2022'!J588</f>
        <v>46738.407012424868</v>
      </c>
    </row>
    <row r="589" spans="30:35" x14ac:dyDescent="0.35">
      <c r="AD589">
        <v>9291.9942340984107</v>
      </c>
      <c r="AF589">
        <v>846632.28463678295</v>
      </c>
      <c r="AG589">
        <f>AF589*'Day-ahead Prices_2015-2022'!J589</f>
        <v>79768.635568121899</v>
      </c>
      <c r="AH589">
        <v>482529.46366503497</v>
      </c>
      <c r="AI589">
        <f>AH589*'Day-ahead Prices_2015-2022'!J589</f>
        <v>45463.322904690016</v>
      </c>
    </row>
    <row r="590" spans="30:35" x14ac:dyDescent="0.35">
      <c r="AD590">
        <v>9291.9942340984107</v>
      </c>
      <c r="AF590">
        <v>710682.413814903</v>
      </c>
      <c r="AG590">
        <f>AF590*'Day-ahead Prices_2015-2022'!J590</f>
        <v>61195.974300584028</v>
      </c>
      <c r="AH590">
        <v>482529.46366503497</v>
      </c>
      <c r="AI590">
        <f>AH590*'Day-ahead Prices_2015-2022'!J590</f>
        <v>41550.008954366582</v>
      </c>
    </row>
    <row r="591" spans="30:35" x14ac:dyDescent="0.35">
      <c r="AD591">
        <v>9291.9942340984107</v>
      </c>
      <c r="AF591">
        <v>641397.20249168796</v>
      </c>
      <c r="AG591">
        <f>AF591*'Day-ahead Prices_2015-2022'!J591</f>
        <v>52472.705135844997</v>
      </c>
      <c r="AH591">
        <v>482529.46366503497</v>
      </c>
      <c r="AI591">
        <f>AH591*'Day-ahead Prices_2015-2022'!J591</f>
        <v>39475.735422436512</v>
      </c>
    </row>
    <row r="592" spans="30:35" x14ac:dyDescent="0.35">
      <c r="AD592">
        <v>9291.9942340984107</v>
      </c>
      <c r="AF592">
        <v>580998.97941237595</v>
      </c>
      <c r="AG592">
        <f>AF592*'Day-ahead Prices_2015-2022'!J592</f>
        <v>47830.014731399584</v>
      </c>
      <c r="AH592">
        <v>482529.46366503497</v>
      </c>
      <c r="AI592">
        <f>AH592*'Day-ahead Prices_2015-2022'!J592</f>
        <v>39723.634934394424</v>
      </c>
    </row>
    <row r="593" spans="30:35" x14ac:dyDescent="0.35">
      <c r="AD593">
        <v>9291.9942340984107</v>
      </c>
      <c r="AF593">
        <v>620541.09110773401</v>
      </c>
      <c r="AG593">
        <f>AF593*'Day-ahead Prices_2015-2022'!J593</f>
        <v>50758.709899884867</v>
      </c>
      <c r="AH593">
        <v>482529.46366503497</v>
      </c>
      <c r="AI593">
        <f>AH593*'Day-ahead Prices_2015-2022'!J593</f>
        <v>39469.703804140692</v>
      </c>
    </row>
    <row r="594" spans="30:35" x14ac:dyDescent="0.35">
      <c r="AD594">
        <v>9291.9942340984107</v>
      </c>
      <c r="AF594">
        <v>650777.16438119998</v>
      </c>
      <c r="AG594">
        <f>AF594*'Day-ahead Prices_2015-2022'!J594</f>
        <v>55447.027876733722</v>
      </c>
      <c r="AH594">
        <v>482529.46366503497</v>
      </c>
      <c r="AI594">
        <f>AH594*'Day-ahead Prices_2015-2022'!J594</f>
        <v>41112.113466090566</v>
      </c>
    </row>
    <row r="595" spans="30:35" x14ac:dyDescent="0.35">
      <c r="AD595">
        <v>9291.9942340984107</v>
      </c>
      <c r="AF595">
        <v>796741.898145371</v>
      </c>
      <c r="AG595">
        <f>AF595*'Day-ahead Prices_2015-2022'!J595</f>
        <v>80701.98686314463</v>
      </c>
      <c r="AH595">
        <v>482529.46366503497</v>
      </c>
      <c r="AI595">
        <f>AH595*'Day-ahead Prices_2015-2022'!J595</f>
        <v>48875.409374631396</v>
      </c>
    </row>
    <row r="596" spans="30:35" x14ac:dyDescent="0.35">
      <c r="AD596">
        <v>0</v>
      </c>
      <c r="AF596">
        <v>790708.17675214598</v>
      </c>
      <c r="AG596">
        <f>AF596*'Day-ahead Prices_2015-2022'!J596</f>
        <v>82532.142718947114</v>
      </c>
      <c r="AH596">
        <v>477236.82386329398</v>
      </c>
      <c r="AI596">
        <f>AH596*'Day-ahead Prices_2015-2022'!J596</f>
        <v>49812.786582790963</v>
      </c>
    </row>
    <row r="597" spans="30:35" x14ac:dyDescent="0.35">
      <c r="AD597">
        <v>9291.9942340984107</v>
      </c>
      <c r="AF597">
        <v>790246.35075557302</v>
      </c>
      <c r="AG597">
        <f>AF597*'Day-ahead Prices_2015-2022'!J597</f>
        <v>72510.041721516056</v>
      </c>
      <c r="AH597">
        <v>482529.46366503497</v>
      </c>
      <c r="AI597">
        <f>AH597*'Day-ahead Prices_2015-2022'!J597</f>
        <v>44275.09410041487</v>
      </c>
    </row>
    <row r="598" spans="30:35" x14ac:dyDescent="0.35">
      <c r="AD598">
        <v>9291.9942340984107</v>
      </c>
      <c r="AF598">
        <v>696774.36528284603</v>
      </c>
      <c r="AG598">
        <f>AF598*'Day-ahead Prices_2015-2022'!J598</f>
        <v>52100.432196068206</v>
      </c>
      <c r="AH598">
        <v>482529.46366503497</v>
      </c>
      <c r="AI598">
        <f>AH598*'Day-ahead Prices_2015-2022'!J598</f>
        <v>36080.537483723412</v>
      </c>
    </row>
    <row r="599" spans="30:35" x14ac:dyDescent="0.35">
      <c r="AD599">
        <v>9291.9942340984107</v>
      </c>
      <c r="AF599">
        <v>636982.55439203896</v>
      </c>
      <c r="AG599">
        <f>AF599*'Day-ahead Prices_2015-2022'!J599</f>
        <v>38412.436714418916</v>
      </c>
      <c r="AH599">
        <v>482529.46366503497</v>
      </c>
      <c r="AI599">
        <f>AH599*'Day-ahead Prices_2015-2022'!J599</f>
        <v>29098.336144490349</v>
      </c>
    </row>
    <row r="600" spans="30:35" x14ac:dyDescent="0.35">
      <c r="AD600">
        <v>9291.9942340984107</v>
      </c>
      <c r="AF600">
        <v>695566.19981500902</v>
      </c>
      <c r="AG600">
        <f>AF600*'Day-ahead Prices_2015-2022'!J600</f>
        <v>42545.176069434798</v>
      </c>
      <c r="AH600">
        <v>482529.46366503497</v>
      </c>
      <c r="AI600">
        <f>AH600*'Day-ahead Prices_2015-2022'!J600</f>
        <v>29514.517806901444</v>
      </c>
    </row>
    <row r="601" spans="30:35" x14ac:dyDescent="0.35">
      <c r="AD601">
        <v>9291.9942340984107</v>
      </c>
      <c r="AF601">
        <v>740816.42165758403</v>
      </c>
      <c r="AG601">
        <f>AF601*'Day-ahead Prices_2015-2022'!J601</f>
        <v>42345.992682474571</v>
      </c>
      <c r="AH601">
        <v>482529.46366503497</v>
      </c>
      <c r="AI601">
        <f>AH601*'Day-ahead Prices_2015-2022'!J601</f>
        <v>27581.987304922979</v>
      </c>
    </row>
    <row r="602" spans="30:35" x14ac:dyDescent="0.35">
      <c r="AD602">
        <v>9291.9942340984107</v>
      </c>
      <c r="AF602">
        <v>692885.91608331201</v>
      </c>
      <c r="AG602">
        <f>AF602*'Day-ahead Prices_2015-2022'!J602</f>
        <v>40052.270379195856</v>
      </c>
      <c r="AH602">
        <v>482529.46366503497</v>
      </c>
      <c r="AI602">
        <f>AH602*'Day-ahead Prices_2015-2022'!J602</f>
        <v>27892.615647157349</v>
      </c>
    </row>
    <row r="603" spans="30:35" x14ac:dyDescent="0.35">
      <c r="AD603">
        <v>9291.9942340984107</v>
      </c>
      <c r="AF603">
        <v>751193.16717284895</v>
      </c>
      <c r="AG603">
        <f>AF603*'Day-ahead Prices_2015-2022'!J603</f>
        <v>44059.357237605524</v>
      </c>
      <c r="AH603">
        <v>482529.46366503497</v>
      </c>
      <c r="AI603">
        <f>AH603*'Day-ahead Prices_2015-2022'!J603</f>
        <v>28301.559367613463</v>
      </c>
    </row>
    <row r="604" spans="30:35" x14ac:dyDescent="0.35">
      <c r="AD604">
        <v>9291.9942340984107</v>
      </c>
      <c r="AF604">
        <v>600335.42754765798</v>
      </c>
      <c r="AG604">
        <f>AF604*'Day-ahead Prices_2015-2022'!J604</f>
        <v>33867.172725816694</v>
      </c>
      <c r="AH604">
        <v>482529.46366503497</v>
      </c>
      <c r="AI604">
        <f>AH604*'Day-ahead Prices_2015-2022'!J604</f>
        <v>27221.29653083337</v>
      </c>
    </row>
    <row r="605" spans="30:35" x14ac:dyDescent="0.35">
      <c r="AD605">
        <v>9291.9942340984107</v>
      </c>
      <c r="AF605">
        <v>687882.27542370302</v>
      </c>
      <c r="AG605">
        <f>AF605*'Day-ahead Prices_2015-2022'!J605</f>
        <v>37813.748532885234</v>
      </c>
      <c r="AH605">
        <v>482529.46366503497</v>
      </c>
      <c r="AI605">
        <f>AH605*'Day-ahead Prices_2015-2022'!J605</f>
        <v>26525.247779496553</v>
      </c>
    </row>
    <row r="606" spans="30:35" x14ac:dyDescent="0.35">
      <c r="AD606">
        <v>9291.9942340984107</v>
      </c>
      <c r="AF606">
        <v>627738.58684505499</v>
      </c>
      <c r="AG606">
        <f>AF606*'Day-ahead Prices_2015-2022'!J606</f>
        <v>34713.159179297982</v>
      </c>
      <c r="AH606">
        <v>482529.46366503497</v>
      </c>
      <c r="AI606">
        <f>AH606*'Day-ahead Prices_2015-2022'!J606</f>
        <v>26683.276178846852</v>
      </c>
    </row>
    <row r="607" spans="30:35" x14ac:dyDescent="0.35">
      <c r="AD607">
        <v>9291.9942340984107</v>
      </c>
      <c r="AF607">
        <v>616726.95249292802</v>
      </c>
      <c r="AG607">
        <f>AF607*'Day-ahead Prices_2015-2022'!J607</f>
        <v>35025.465449454619</v>
      </c>
      <c r="AH607">
        <v>482529.46366503497</v>
      </c>
      <c r="AI607">
        <f>AH607*'Day-ahead Prices_2015-2022'!J607</f>
        <v>27404.0545651965</v>
      </c>
    </row>
    <row r="608" spans="30:35" x14ac:dyDescent="0.35">
      <c r="AD608">
        <v>9291.9942340984107</v>
      </c>
      <c r="AF608">
        <v>686727.07367446402</v>
      </c>
      <c r="AG608">
        <f>AF608*'Day-ahead Prices_2015-2022'!J608</f>
        <v>43347.929708016352</v>
      </c>
      <c r="AH608">
        <v>482479.46366503497</v>
      </c>
      <c r="AI608">
        <f>AH608*'Day-ahead Prices_2015-2022'!J608</f>
        <v>30455.309945196168</v>
      </c>
    </row>
    <row r="609" spans="30:35" x14ac:dyDescent="0.35">
      <c r="AD609">
        <v>9291.9942340984107</v>
      </c>
      <c r="AF609">
        <v>748304.107508888</v>
      </c>
      <c r="AG609">
        <f>AF609*'Day-ahead Prices_2015-2022'!J609</f>
        <v>54513.954232022486</v>
      </c>
      <c r="AH609">
        <v>482429.46366503497</v>
      </c>
      <c r="AI609">
        <f>AH609*'Day-ahead Prices_2015-2022'!J609</f>
        <v>35144.986427997799</v>
      </c>
    </row>
    <row r="610" spans="30:35" x14ac:dyDescent="0.35">
      <c r="AD610">
        <v>9291.9942340984107</v>
      </c>
      <c r="AF610">
        <v>814653.93638731504</v>
      </c>
      <c r="AG610">
        <f>AF610*'Day-ahead Prices_2015-2022'!J610</f>
        <v>66008.353513202688</v>
      </c>
      <c r="AH610">
        <v>482379.46366503497</v>
      </c>
      <c r="AI610">
        <f>AH610*'Day-ahead Prices_2015-2022'!J610</f>
        <v>39085.399017789045</v>
      </c>
    </row>
    <row r="611" spans="30:35" x14ac:dyDescent="0.35">
      <c r="AD611">
        <v>9291.9942340984107</v>
      </c>
      <c r="AF611">
        <v>749638.38777375699</v>
      </c>
      <c r="AG611">
        <f>AF611*'Day-ahead Prices_2015-2022'!J611</f>
        <v>62271.523824381271</v>
      </c>
      <c r="AH611">
        <v>482329.46366503497</v>
      </c>
      <c r="AI611">
        <f>AH611*'Day-ahead Prices_2015-2022'!J611</f>
        <v>40066.505634824869</v>
      </c>
    </row>
    <row r="612" spans="30:35" x14ac:dyDescent="0.35">
      <c r="AD612">
        <v>9291.9942340984107</v>
      </c>
      <c r="AF612">
        <v>774716.71731611295</v>
      </c>
      <c r="AG612">
        <f>AF612*'Day-ahead Prices_2015-2022'!J612</f>
        <v>66320.592981742506</v>
      </c>
      <c r="AH612">
        <v>482279.46366503497</v>
      </c>
      <c r="AI612">
        <f>AH612*'Day-ahead Prices_2015-2022'!J612</f>
        <v>41286.136336374904</v>
      </c>
    </row>
    <row r="613" spans="30:35" x14ac:dyDescent="0.35">
      <c r="AD613">
        <v>9291.9942340984107</v>
      </c>
      <c r="AF613">
        <v>851768.85940145701</v>
      </c>
      <c r="AG613">
        <f>AF613*'Day-ahead Prices_2015-2022'!J613</f>
        <v>68801.629618152685</v>
      </c>
      <c r="AH613">
        <v>482229.46366503497</v>
      </c>
      <c r="AI613">
        <f>AH613*'Day-ahead Prices_2015-2022'!J613</f>
        <v>38952.084927543197</v>
      </c>
    </row>
    <row r="614" spans="30:35" x14ac:dyDescent="0.35">
      <c r="AD614">
        <v>9291.9942340984107</v>
      </c>
      <c r="AF614">
        <v>729445.96627564495</v>
      </c>
      <c r="AG614">
        <f>AF614*'Day-ahead Prices_2015-2022'!J614</f>
        <v>54197.835294280412</v>
      </c>
      <c r="AH614">
        <v>482179.46366503497</v>
      </c>
      <c r="AI614">
        <f>AH614*'Day-ahead Prices_2015-2022'!J614</f>
        <v>35825.934150312096</v>
      </c>
    </row>
    <row r="615" spans="30:35" x14ac:dyDescent="0.35">
      <c r="AD615">
        <v>9291.9942340984107</v>
      </c>
      <c r="AF615">
        <v>754805.38206669199</v>
      </c>
      <c r="AG615">
        <f>AF615*'Day-ahead Prices_2015-2022'!J615</f>
        <v>53935.562082303062</v>
      </c>
      <c r="AH615">
        <v>482129.46366503497</v>
      </c>
      <c r="AI615">
        <f>AH615*'Day-ahead Prices_2015-2022'!J615</f>
        <v>34451.163488014652</v>
      </c>
    </row>
    <row r="616" spans="30:35" x14ac:dyDescent="0.35">
      <c r="AD616">
        <v>9291.9942340984107</v>
      </c>
      <c r="AF616">
        <v>698699.06932423695</v>
      </c>
      <c r="AG616">
        <f>AF616*'Day-ahead Prices_2015-2022'!J616</f>
        <v>48447.793466942589</v>
      </c>
      <c r="AH616">
        <v>482079.46366503497</v>
      </c>
      <c r="AI616">
        <f>AH616*'Day-ahead Prices_2015-2022'!J616</f>
        <v>33427.390010533527</v>
      </c>
    </row>
    <row r="617" spans="30:35" x14ac:dyDescent="0.35">
      <c r="AD617">
        <v>9291.9942340984107</v>
      </c>
      <c r="AF617">
        <v>793130.72477290395</v>
      </c>
      <c r="AG617">
        <f>AF617*'Day-ahead Prices_2015-2022'!J617</f>
        <v>54952.06226589065</v>
      </c>
      <c r="AH617">
        <v>482029.46366503497</v>
      </c>
      <c r="AI617">
        <f>AH617*'Day-ahead Prices_2015-2022'!J617</f>
        <v>33397.41139003195</v>
      </c>
    </row>
    <row r="618" spans="30:35" x14ac:dyDescent="0.35">
      <c r="AD618">
        <v>9291.9942340984107</v>
      </c>
      <c r="AF618">
        <v>648668.99507051997</v>
      </c>
      <c r="AG618">
        <f>AF618*'Day-ahead Prices_2015-2022'!J618</f>
        <v>44214.900376494326</v>
      </c>
      <c r="AH618">
        <v>481979.46366503497</v>
      </c>
      <c r="AI618">
        <f>AH618*'Day-ahead Prices_2015-2022'!J618</f>
        <v>32852.925192067953</v>
      </c>
    </row>
    <row r="619" spans="30:35" x14ac:dyDescent="0.35">
      <c r="AD619">
        <v>9291.9942340984107</v>
      </c>
      <c r="AF619">
        <v>872163.08527305804</v>
      </c>
      <c r="AG619">
        <f>AF619*'Day-ahead Prices_2015-2022'!J619</f>
        <v>67481.438315289677</v>
      </c>
      <c r="AH619">
        <v>481929.46366503497</v>
      </c>
      <c r="AI619">
        <f>AH619*'Day-ahead Prices_2015-2022'!J619</f>
        <v>37288.087427422914</v>
      </c>
    </row>
    <row r="620" spans="30:35" x14ac:dyDescent="0.35">
      <c r="AD620">
        <v>9291.9942340984107</v>
      </c>
      <c r="AF620">
        <v>781706.69345398596</v>
      </c>
      <c r="AG620">
        <f>AF620*'Day-ahead Prices_2015-2022'!J620</f>
        <v>53590.879503104821</v>
      </c>
      <c r="AH620">
        <v>481879.46366503497</v>
      </c>
      <c r="AI620">
        <f>AH620*'Day-ahead Prices_2015-2022'!J620</f>
        <v>33035.848980886054</v>
      </c>
    </row>
    <row r="621" spans="30:35" x14ac:dyDescent="0.35">
      <c r="AD621">
        <v>9291.9942340984107</v>
      </c>
      <c r="AF621">
        <v>737140.38792358595</v>
      </c>
      <c r="AG621">
        <f>AF621*'Day-ahead Prices_2015-2022'!J621</f>
        <v>45437.333511609839</v>
      </c>
      <c r="AH621">
        <v>481829.46366503497</v>
      </c>
      <c r="AI621">
        <f>AH621*'Day-ahead Prices_2015-2022'!J621</f>
        <v>29699.968140312754</v>
      </c>
    </row>
    <row r="622" spans="30:35" x14ac:dyDescent="0.35">
      <c r="AD622">
        <v>9291.9942340984107</v>
      </c>
      <c r="AF622">
        <v>708818.86603099096</v>
      </c>
      <c r="AG622">
        <f>AF622*'Day-ahead Prices_2015-2022'!J622</f>
        <v>45239.478100845459</v>
      </c>
      <c r="AH622">
        <v>481779.46366503497</v>
      </c>
      <c r="AI622">
        <f>AH622*'Day-ahead Prices_2015-2022'!J622</f>
        <v>30748.972044091275</v>
      </c>
    </row>
    <row r="623" spans="30:35" x14ac:dyDescent="0.35">
      <c r="AD623">
        <v>9291.9942340984107</v>
      </c>
      <c r="AF623">
        <v>667906.27098199399</v>
      </c>
      <c r="AG623">
        <f>AF623*'Day-ahead Prices_2015-2022'!J623</f>
        <v>40681.336082674527</v>
      </c>
      <c r="AH623">
        <v>481729.46366503497</v>
      </c>
      <c r="AI623">
        <f>AH623*'Day-ahead Prices_2015-2022'!J623</f>
        <v>29341.539470007701</v>
      </c>
    </row>
    <row r="624" spans="30:35" x14ac:dyDescent="0.35">
      <c r="AD624">
        <v>9291.9942340984107</v>
      </c>
      <c r="AF624">
        <v>672928.56625099306</v>
      </c>
      <c r="AG624">
        <f>AF624*'Day-ahead Prices_2015-2022'!J624</f>
        <v>42031.959408744842</v>
      </c>
      <c r="AH624">
        <v>481679.46366503497</v>
      </c>
      <c r="AI624">
        <f>AH624*'Day-ahead Prices_2015-2022'!J624</f>
        <v>30086.301399847667</v>
      </c>
    </row>
    <row r="625" spans="30:35" x14ac:dyDescent="0.35">
      <c r="AD625">
        <v>9291.9942340984107</v>
      </c>
      <c r="AF625">
        <v>764566.80053349002</v>
      </c>
      <c r="AG625">
        <f>AF625*'Day-ahead Prices_2015-2022'!J625</f>
        <v>39393.348688987404</v>
      </c>
      <c r="AH625">
        <v>481629.46366503497</v>
      </c>
      <c r="AI625">
        <f>AH625*'Day-ahead Prices_2015-2022'!J625</f>
        <v>24815.356078511344</v>
      </c>
    </row>
    <row r="626" spans="30:35" x14ac:dyDescent="0.35">
      <c r="AD626">
        <v>9291.9942340984107</v>
      </c>
      <c r="AF626">
        <v>684943.18250136403</v>
      </c>
      <c r="AG626">
        <f>AF626*'Day-ahead Prices_2015-2022'!J626</f>
        <v>38105.957779485259</v>
      </c>
      <c r="AH626">
        <v>481579.46366503497</v>
      </c>
      <c r="AI626">
        <f>AH626*'Day-ahead Prices_2015-2022'!J626</f>
        <v>26792.071486674638</v>
      </c>
    </row>
    <row r="627" spans="30:35" x14ac:dyDescent="0.35">
      <c r="AD627">
        <v>9291.9942340984107</v>
      </c>
      <c r="AF627">
        <v>685374.69956897898</v>
      </c>
      <c r="AG627">
        <f>AF627*'Day-ahead Prices_2015-2022'!J627</f>
        <v>33280.081974320696</v>
      </c>
      <c r="AH627">
        <v>481529.46366503497</v>
      </c>
      <c r="AI627">
        <f>AH627*'Day-ahead Prices_2015-2022'!J627</f>
        <v>23381.866931914934</v>
      </c>
    </row>
    <row r="628" spans="30:35" x14ac:dyDescent="0.35">
      <c r="AD628">
        <v>9291.9942340984107</v>
      </c>
      <c r="AF628">
        <v>566549.44249895599</v>
      </c>
      <c r="AG628">
        <f>AF628*'Day-ahead Prices_2015-2022'!J628</f>
        <v>25025.197061982009</v>
      </c>
      <c r="AH628">
        <v>481479.46366503497</v>
      </c>
      <c r="AI628">
        <f>AH628*'Day-ahead Prices_2015-2022'!J628</f>
        <v>21267.549759414178</v>
      </c>
    </row>
    <row r="629" spans="30:35" x14ac:dyDescent="0.35">
      <c r="AD629">
        <v>9291.9942340984107</v>
      </c>
      <c r="AF629">
        <v>680444.53208825004</v>
      </c>
      <c r="AG629">
        <f>AF629*'Day-ahead Prices_2015-2022'!J629</f>
        <v>28740.275924077458</v>
      </c>
      <c r="AH629">
        <v>481429.46366503497</v>
      </c>
      <c r="AI629">
        <f>AH629*'Day-ahead Prices_2015-2022'!J629</f>
        <v>20334.376971551912</v>
      </c>
    </row>
    <row r="630" spans="30:35" x14ac:dyDescent="0.35">
      <c r="AD630">
        <v>9291.9942340984107</v>
      </c>
      <c r="AF630">
        <v>685368.52934371401</v>
      </c>
      <c r="AG630">
        <f>AF630*'Day-ahead Prices_2015-2022'!J630</f>
        <v>27558.668564910742</v>
      </c>
      <c r="AH630">
        <v>481379.46366503497</v>
      </c>
      <c r="AI630">
        <f>AH630*'Day-ahead Prices_2015-2022'!J630</f>
        <v>19356.268233971059</v>
      </c>
    </row>
    <row r="631" spans="30:35" x14ac:dyDescent="0.35">
      <c r="AD631">
        <v>9291.9942340984107</v>
      </c>
      <c r="AF631">
        <v>563401.93089306005</v>
      </c>
      <c r="AG631">
        <f>AF631*'Day-ahead Prices_2015-2022'!J631</f>
        <v>22976.93924664622</v>
      </c>
      <c r="AH631">
        <v>481329.46366503497</v>
      </c>
      <c r="AI631">
        <f>AH631*'Day-ahead Prices_2015-2022'!J631</f>
        <v>19629.818851919288</v>
      </c>
    </row>
    <row r="632" spans="30:35" x14ac:dyDescent="0.35">
      <c r="AD632">
        <v>9291.9942340984107</v>
      </c>
      <c r="AF632">
        <v>682156.34873447299</v>
      </c>
      <c r="AG632">
        <f>AF632*'Day-ahead Prices_2015-2022'!J632</f>
        <v>36098.861279592391</v>
      </c>
      <c r="AH632">
        <v>481279.46366503497</v>
      </c>
      <c r="AI632">
        <f>AH632*'Day-ahead Prices_2015-2022'!J632</f>
        <v>25468.707617824071</v>
      </c>
    </row>
    <row r="633" spans="30:35" x14ac:dyDescent="0.35">
      <c r="AD633">
        <v>9291.9942340984107</v>
      </c>
      <c r="AF633">
        <v>706031.93057486997</v>
      </c>
      <c r="AG633">
        <f>AF633*'Day-ahead Prices_2015-2022'!J633</f>
        <v>45210.754674361793</v>
      </c>
      <c r="AH633">
        <v>481229.46366503497</v>
      </c>
      <c r="AI633">
        <f>AH633*'Day-ahead Prices_2015-2022'!J633</f>
        <v>30815.528705790512</v>
      </c>
    </row>
    <row r="634" spans="30:35" x14ac:dyDescent="0.35">
      <c r="AD634">
        <v>9291.9942340984107</v>
      </c>
      <c r="AF634">
        <v>658059.43076750799</v>
      </c>
      <c r="AG634">
        <f>AF634*'Day-ahead Prices_2015-2022'!J634</f>
        <v>44159.07810165362</v>
      </c>
      <c r="AH634">
        <v>481179.46366503497</v>
      </c>
      <c r="AI634">
        <f>AH634*'Day-ahead Prices_2015-2022'!J634</f>
        <v>32289.54790924217</v>
      </c>
    </row>
    <row r="635" spans="30:35" x14ac:dyDescent="0.35">
      <c r="AD635">
        <v>9291.9942340984107</v>
      </c>
      <c r="AF635">
        <v>833464.99647019303</v>
      </c>
      <c r="AG635">
        <f>AF635*'Day-ahead Prices_2015-2022'!J635</f>
        <v>57451.784037935991</v>
      </c>
      <c r="AH635">
        <v>481129.46366503497</v>
      </c>
      <c r="AI635">
        <f>AH635*'Day-ahead Prices_2015-2022'!J635</f>
        <v>33164.855342260438</v>
      </c>
    </row>
    <row r="636" spans="30:35" x14ac:dyDescent="0.35">
      <c r="AD636">
        <v>9291.9942340984107</v>
      </c>
      <c r="AF636">
        <v>826017.24489245506</v>
      </c>
      <c r="AG636">
        <f>AF636*'Day-ahead Prices_2015-2022'!J636</f>
        <v>59807.778616438205</v>
      </c>
      <c r="AH636">
        <v>481079.46366503497</v>
      </c>
      <c r="AI636">
        <f>AH636*'Day-ahead Prices_2015-2022'!J636</f>
        <v>34832.558566666856</v>
      </c>
    </row>
    <row r="637" spans="30:35" x14ac:dyDescent="0.35">
      <c r="AD637">
        <v>9291.9942340984107</v>
      </c>
      <c r="AF637">
        <v>747734.81921965303</v>
      </c>
      <c r="AG637">
        <f>AF637*'Day-ahead Prices_2015-2022'!J637</f>
        <v>53860.273696915639</v>
      </c>
      <c r="AH637">
        <v>481029.46366503497</v>
      </c>
      <c r="AI637">
        <f>AH637*'Day-ahead Prices_2015-2022'!J637</f>
        <v>34649.153554622055</v>
      </c>
    </row>
    <row r="638" spans="30:35" x14ac:dyDescent="0.35">
      <c r="AD638">
        <v>9291.9942340984107</v>
      </c>
      <c r="AF638">
        <v>642729.98949134699</v>
      </c>
      <c r="AG638">
        <f>AF638*'Day-ahead Prices_2015-2022'!J638</f>
        <v>43057.285408512202</v>
      </c>
      <c r="AH638">
        <v>480979.46366503497</v>
      </c>
      <c r="AI638">
        <f>AH638*'Day-ahead Prices_2015-2022'!J638</f>
        <v>32221.415495250276</v>
      </c>
    </row>
    <row r="639" spans="30:35" x14ac:dyDescent="0.35">
      <c r="AD639">
        <v>9291.9942340984107</v>
      </c>
      <c r="AF639">
        <v>593454.14308941597</v>
      </c>
      <c r="AG639">
        <f>AF639*'Day-ahead Prices_2015-2022'!J639</f>
        <v>36656.920600954363</v>
      </c>
      <c r="AH639">
        <v>480929.46366503497</v>
      </c>
      <c r="AI639">
        <f>AH639*'Day-ahead Prices_2015-2022'!J639</f>
        <v>29706.411808759633</v>
      </c>
    </row>
    <row r="640" spans="30:35" x14ac:dyDescent="0.35">
      <c r="AD640">
        <v>9291.9942340984107</v>
      </c>
      <c r="AF640">
        <v>528563.95292138995</v>
      </c>
      <c r="AG640">
        <f>AF640*'Day-ahead Prices_2015-2022'!J640</f>
        <v>32105.635205386377</v>
      </c>
      <c r="AH640">
        <v>480879.46366503497</v>
      </c>
      <c r="AI640">
        <f>AH640*'Day-ahead Prices_2015-2022'!J640</f>
        <v>29209.219722343809</v>
      </c>
    </row>
    <row r="641" spans="30:35" x14ac:dyDescent="0.35">
      <c r="AD641">
        <v>9291.9942340984107</v>
      </c>
      <c r="AF641">
        <v>611994.61474146997</v>
      </c>
      <c r="AG641">
        <f>AF641*'Day-ahead Prices_2015-2022'!J641</f>
        <v>38510.526125875418</v>
      </c>
      <c r="AH641">
        <v>480829.46366503497</v>
      </c>
      <c r="AI641">
        <f>AH641*'Day-ahead Prices_2015-2022'!J641</f>
        <v>30256.795037951902</v>
      </c>
    </row>
    <row r="642" spans="30:35" x14ac:dyDescent="0.35">
      <c r="AD642">
        <v>9291.9942340984107</v>
      </c>
      <c r="AF642">
        <v>575563.70994342503</v>
      </c>
      <c r="AG642">
        <f>AF642*'Day-ahead Prices_2015-2022'!J642</f>
        <v>37682.156089996039</v>
      </c>
      <c r="AH642">
        <v>480779.46366503497</v>
      </c>
      <c r="AI642">
        <f>AH642*'Day-ahead Prices_2015-2022'!J642</f>
        <v>31476.631486149839</v>
      </c>
    </row>
    <row r="643" spans="30:35" x14ac:dyDescent="0.35">
      <c r="AD643">
        <v>9291.9942340984107</v>
      </c>
      <c r="AF643">
        <v>657071.82067758404</v>
      </c>
      <c r="AG643">
        <f>AF643*'Day-ahead Prices_2015-2022'!J643</f>
        <v>48865.609964016083</v>
      </c>
      <c r="AH643">
        <v>480729.46366503497</v>
      </c>
      <c r="AI643">
        <f>AH643*'Day-ahead Prices_2015-2022'!J643</f>
        <v>35751.249300939075</v>
      </c>
    </row>
    <row r="644" spans="30:35" x14ac:dyDescent="0.35">
      <c r="AD644">
        <v>9291.9942340984107</v>
      </c>
      <c r="AF644">
        <v>614945.04539657105</v>
      </c>
      <c r="AG644">
        <f>AF644*'Day-ahead Prices_2015-2022'!J644</f>
        <v>47805.827829129434</v>
      </c>
      <c r="AH644">
        <v>480679.46366503497</v>
      </c>
      <c r="AI644">
        <f>AH644*'Day-ahead Prices_2015-2022'!J644</f>
        <v>37368.021505319819</v>
      </c>
    </row>
    <row r="645" spans="30:35" x14ac:dyDescent="0.35">
      <c r="AD645">
        <v>9291.9942340984107</v>
      </c>
      <c r="AF645">
        <v>550064.66205883701</v>
      </c>
      <c r="AG645">
        <f>AF645*'Day-ahead Prices_2015-2022'!J645</f>
        <v>37366.580074484365</v>
      </c>
      <c r="AH645">
        <v>480629.46366503497</v>
      </c>
      <c r="AI645">
        <f>AH645*'Day-ahead Prices_2015-2022'!J645</f>
        <v>32649.760253595399</v>
      </c>
    </row>
    <row r="646" spans="30:35" x14ac:dyDescent="0.35">
      <c r="AD646">
        <v>9291.9942340984107</v>
      </c>
      <c r="AF646">
        <v>588508.26099156099</v>
      </c>
      <c r="AG646">
        <f>AF646*'Day-ahead Prices_2015-2022'!J646</f>
        <v>35913.716627010013</v>
      </c>
      <c r="AH646">
        <v>480579.46366503497</v>
      </c>
      <c r="AI646">
        <f>AH646*'Day-ahead Prices_2015-2022'!J646</f>
        <v>29327.361770158761</v>
      </c>
    </row>
    <row r="647" spans="30:35" x14ac:dyDescent="0.35">
      <c r="AD647">
        <v>9291.9942340984107</v>
      </c>
      <c r="AF647">
        <v>637749.64419696701</v>
      </c>
      <c r="AG647">
        <f>AF647*'Day-ahead Prices_2015-2022'!J647</f>
        <v>35614.331693124375</v>
      </c>
      <c r="AH647">
        <v>480529.46366503497</v>
      </c>
      <c r="AI647">
        <f>AH647*'Day-ahead Prices_2015-2022'!J647</f>
        <v>26834.567236544295</v>
      </c>
    </row>
    <row r="648" spans="30:35" x14ac:dyDescent="0.35">
      <c r="AD648">
        <v>9291.9942340984107</v>
      </c>
      <c r="AF648">
        <v>581018.30229087896</v>
      </c>
      <c r="AG648">
        <f>AF648*'Day-ahead Prices_2015-2022'!J648</f>
        <v>34399.914860009347</v>
      </c>
      <c r="AH648">
        <v>480479.46366503497</v>
      </c>
      <c r="AI648">
        <f>AH648*'Day-ahead Prices_2015-2022'!J648</f>
        <v>28447.387245617974</v>
      </c>
    </row>
    <row r="649" spans="30:35" x14ac:dyDescent="0.35">
      <c r="AD649">
        <v>9291.9942340984107</v>
      </c>
      <c r="AF649">
        <v>650274.67752228002</v>
      </c>
      <c r="AG649">
        <f>AF649*'Day-ahead Prices_2015-2022'!J649</f>
        <v>35046.553745063284</v>
      </c>
      <c r="AH649">
        <v>480429.46366503497</v>
      </c>
      <c r="AI649">
        <f>AH649*'Day-ahead Prices_2015-2022'!J649</f>
        <v>25892.745944227059</v>
      </c>
    </row>
    <row r="650" spans="30:35" x14ac:dyDescent="0.35">
      <c r="AD650">
        <v>9291.9942340984107</v>
      </c>
      <c r="AF650">
        <v>595181.39993343398</v>
      </c>
      <c r="AG650">
        <f>AF650*'Day-ahead Prices_2015-2022'!J650</f>
        <v>31783.430733195295</v>
      </c>
      <c r="AH650">
        <v>480379.46366503497</v>
      </c>
      <c r="AI650">
        <f>AH650*'Day-ahead Prices_2015-2022'!J650</f>
        <v>25652.863834042451</v>
      </c>
    </row>
    <row r="651" spans="30:35" x14ac:dyDescent="0.35">
      <c r="AD651">
        <v>9291.9942340984107</v>
      </c>
      <c r="AF651">
        <v>562696.12812958099</v>
      </c>
      <c r="AG651">
        <f>AF651*'Day-ahead Prices_2015-2022'!J651</f>
        <v>25853.776977073765</v>
      </c>
      <c r="AH651">
        <v>480329.46366503497</v>
      </c>
      <c r="AI651">
        <f>AH651*'Day-ahead Prices_2015-2022'!J651</f>
        <v>22069.337619919617</v>
      </c>
    </row>
    <row r="652" spans="30:35" x14ac:dyDescent="0.35">
      <c r="AD652">
        <v>9291.9942340984107</v>
      </c>
      <c r="AF652">
        <v>549013.16448935401</v>
      </c>
      <c r="AG652">
        <f>AF652*'Day-ahead Prices_2015-2022'!J652</f>
        <v>24282.165998908513</v>
      </c>
      <c r="AH652">
        <v>480279.46366503497</v>
      </c>
      <c r="AI652">
        <f>AH652*'Day-ahead Prices_2015-2022'!J652</f>
        <v>21242.160328574915</v>
      </c>
    </row>
    <row r="653" spans="30:35" x14ac:dyDescent="0.35">
      <c r="AD653">
        <v>9291.9942340984107</v>
      </c>
      <c r="AF653">
        <v>535325.57330169203</v>
      </c>
      <c r="AG653">
        <f>AF653*'Day-ahead Prices_2015-2022'!J653</f>
        <v>26803.082298249094</v>
      </c>
      <c r="AH653">
        <v>480229.46366503497</v>
      </c>
      <c r="AI653">
        <f>AH653*'Day-ahead Prices_2015-2022'!J653</f>
        <v>24044.488958878719</v>
      </c>
    </row>
    <row r="654" spans="30:35" x14ac:dyDescent="0.35">
      <c r="AD654">
        <v>9291.9942340984107</v>
      </c>
      <c r="AF654">
        <v>500125.01716900902</v>
      </c>
      <c r="AG654">
        <f>AF654*'Day-ahead Prices_2015-2022'!J654</f>
        <v>22875.718285310475</v>
      </c>
      <c r="AH654">
        <v>480179.46366503497</v>
      </c>
      <c r="AI654">
        <f>AH654*'Day-ahead Prices_2015-2022'!J654</f>
        <v>21963.408668038701</v>
      </c>
    </row>
    <row r="655" spans="30:35" x14ac:dyDescent="0.35">
      <c r="AD655">
        <v>9291.9942340984107</v>
      </c>
      <c r="AF655">
        <v>655635.41620128497</v>
      </c>
      <c r="AG655">
        <f>AF655*'Day-ahead Prices_2015-2022'!J655</f>
        <v>33552.142424100755</v>
      </c>
      <c r="AH655">
        <v>480129.46366503497</v>
      </c>
      <c r="AI655">
        <f>AH655*'Day-ahead Prices_2015-2022'!J655</f>
        <v>24570.625303058165</v>
      </c>
    </row>
    <row r="656" spans="30:35" x14ac:dyDescent="0.35">
      <c r="AD656">
        <v>9291.9942340984107</v>
      </c>
      <c r="AF656">
        <v>728656.74533493596</v>
      </c>
      <c r="AG656">
        <f>AF656*'Day-ahead Prices_2015-2022'!J656</f>
        <v>43754.926736431233</v>
      </c>
      <c r="AH656">
        <v>480079.46366503497</v>
      </c>
      <c r="AI656">
        <f>AH656*'Day-ahead Prices_2015-2022'!J656</f>
        <v>28828.171693755769</v>
      </c>
    </row>
    <row r="657" spans="30:35" x14ac:dyDescent="0.35">
      <c r="AD657">
        <v>9291.9942340984107</v>
      </c>
      <c r="AF657">
        <v>626618.30653282395</v>
      </c>
      <c r="AG657">
        <f>AF657*'Day-ahead Prices_2015-2022'!J657</f>
        <v>41915.281796863761</v>
      </c>
      <c r="AH657">
        <v>480029.46366503497</v>
      </c>
      <c r="AI657">
        <f>AH657*'Day-ahead Prices_2015-2022'!J657</f>
        <v>32109.770861383771</v>
      </c>
    </row>
    <row r="658" spans="30:35" x14ac:dyDescent="0.35">
      <c r="AD658">
        <v>9291.9942340984107</v>
      </c>
      <c r="AF658">
        <v>725384.841277258</v>
      </c>
      <c r="AG658">
        <f>AF658*'Day-ahead Prices_2015-2022'!J658</f>
        <v>57392.448641856659</v>
      </c>
      <c r="AH658">
        <v>479979.46366503497</v>
      </c>
      <c r="AI658">
        <f>AH658*'Day-ahead Prices_2015-2022'!J658</f>
        <v>37975.975165177573</v>
      </c>
    </row>
    <row r="659" spans="30:35" x14ac:dyDescent="0.35">
      <c r="AD659">
        <v>9291.9942340984107</v>
      </c>
      <c r="AF659">
        <v>744043.95512602502</v>
      </c>
      <c r="AG659">
        <f>AF659*'Day-ahead Prices_2015-2022'!J659</f>
        <v>60734.447947049601</v>
      </c>
      <c r="AH659">
        <v>479929.46366503497</v>
      </c>
      <c r="AI659">
        <f>AH659*'Day-ahead Prices_2015-2022'!J659</f>
        <v>39175.44229531764</v>
      </c>
    </row>
    <row r="660" spans="30:35" x14ac:dyDescent="0.35">
      <c r="AD660">
        <v>9291.9942340984107</v>
      </c>
      <c r="AF660">
        <v>772311.64511994401</v>
      </c>
      <c r="AG660">
        <f>AF660*'Day-ahead Prices_2015-2022'!J660</f>
        <v>59274.918762955698</v>
      </c>
      <c r="AH660">
        <v>479879.46366503497</v>
      </c>
      <c r="AI660">
        <f>AH660*'Day-ahead Prices_2015-2022'!J660</f>
        <v>36830.74883629143</v>
      </c>
    </row>
    <row r="661" spans="30:35" x14ac:dyDescent="0.35">
      <c r="AD661">
        <v>9291.9942340984107</v>
      </c>
      <c r="AF661">
        <v>676362.25855671801</v>
      </c>
      <c r="AG661">
        <f>AF661*'Day-ahead Prices_2015-2022'!J661</f>
        <v>44706.699837775865</v>
      </c>
      <c r="AH661">
        <v>479829.46366503497</v>
      </c>
      <c r="AI661">
        <f>AH661*'Day-ahead Prices_2015-2022'!J661</f>
        <v>31716.12776142923</v>
      </c>
    </row>
    <row r="662" spans="30:35" x14ac:dyDescent="0.35">
      <c r="AD662">
        <v>9291.9942340984107</v>
      </c>
      <c r="AF662">
        <v>728199.48970432696</v>
      </c>
      <c r="AG662">
        <f>AF662*'Day-ahead Prices_2015-2022'!J662</f>
        <v>46000.361764622328</v>
      </c>
      <c r="AH662">
        <v>479779.46366503497</v>
      </c>
      <c r="AI662">
        <f>AH662*'Day-ahead Prices_2015-2022'!J662</f>
        <v>30307.668719720255</v>
      </c>
    </row>
    <row r="663" spans="30:35" x14ac:dyDescent="0.35">
      <c r="AD663">
        <v>9291.9942340984107</v>
      </c>
      <c r="AF663">
        <v>768275.67567952105</v>
      </c>
      <c r="AG663">
        <f>AF663*'Day-ahead Prices_2015-2022'!J663</f>
        <v>49243.589777273497</v>
      </c>
      <c r="AH663">
        <v>479729.46366503497</v>
      </c>
      <c r="AI663">
        <f>AH663*'Day-ahead Prices_2015-2022'!J663</f>
        <v>30748.859635439996</v>
      </c>
    </row>
    <row r="664" spans="30:35" x14ac:dyDescent="0.35">
      <c r="AD664">
        <v>9291.9942340984107</v>
      </c>
      <c r="AF664">
        <v>672878.70434932294</v>
      </c>
      <c r="AG664">
        <f>AF664*'Day-ahead Prices_2015-2022'!J664</f>
        <v>42189.494762702554</v>
      </c>
      <c r="AH664">
        <v>479679.46366503497</v>
      </c>
      <c r="AI664">
        <f>AH664*'Day-ahead Prices_2015-2022'!J664</f>
        <v>30075.902371797696</v>
      </c>
    </row>
    <row r="665" spans="30:35" x14ac:dyDescent="0.35">
      <c r="AD665">
        <v>9291.9942340984107</v>
      </c>
      <c r="AF665">
        <v>715658.46998734202</v>
      </c>
      <c r="AG665">
        <f>AF665*'Day-ahead Prices_2015-2022'!J665</f>
        <v>45853.132745176496</v>
      </c>
      <c r="AH665">
        <v>479629.46366503497</v>
      </c>
      <c r="AI665">
        <f>AH665*'Day-ahead Prices_2015-2022'!J665</f>
        <v>30730.459273848377</v>
      </c>
    </row>
    <row r="666" spans="30:35" x14ac:dyDescent="0.35">
      <c r="AD666">
        <v>9291.9942340984107</v>
      </c>
      <c r="AF666">
        <v>694523.71905019495</v>
      </c>
      <c r="AG666">
        <f>AF666*'Day-ahead Prices_2015-2022'!J666</f>
        <v>46213.608265599963</v>
      </c>
      <c r="AH666">
        <v>479579.46366503497</v>
      </c>
      <c r="AI666">
        <f>AH666*'Day-ahead Prices_2015-2022'!J666</f>
        <v>31911.217512271422</v>
      </c>
    </row>
    <row r="667" spans="30:35" x14ac:dyDescent="0.35">
      <c r="AD667">
        <v>9291.9942340984107</v>
      </c>
      <c r="AF667">
        <v>774478.84556829405</v>
      </c>
      <c r="AG667">
        <f>AF667*'Day-ahead Prices_2015-2022'!J667</f>
        <v>57925.209057166634</v>
      </c>
      <c r="AH667">
        <v>479529.46366503497</v>
      </c>
      <c r="AI667">
        <f>AH667*'Day-ahead Prices_2015-2022'!J667</f>
        <v>35865.207411167125</v>
      </c>
    </row>
    <row r="668" spans="30:35" x14ac:dyDescent="0.35">
      <c r="AD668">
        <v>9291.9942340984107</v>
      </c>
      <c r="AF668">
        <v>867477.82684778201</v>
      </c>
      <c r="AG668">
        <f>AF668*'Day-ahead Prices_2015-2022'!J668</f>
        <v>63530.822996480878</v>
      </c>
      <c r="AH668">
        <v>479479.46366503497</v>
      </c>
      <c r="AI668">
        <f>AH668*'Day-ahead Prices_2015-2022'!J668</f>
        <v>35115.277870838421</v>
      </c>
    </row>
    <row r="669" spans="30:35" x14ac:dyDescent="0.35">
      <c r="AD669">
        <v>9291.9942340984107</v>
      </c>
      <c r="AF669">
        <v>696490.27412044804</v>
      </c>
      <c r="AG669">
        <f>AF669*'Day-ahead Prices_2015-2022'!J669</f>
        <v>43012.62749115091</v>
      </c>
      <c r="AH669">
        <v>479429.46366503497</v>
      </c>
      <c r="AI669">
        <f>AH669*'Day-ahead Prices_2015-2022'!J669</f>
        <v>29607.765815463812</v>
      </c>
    </row>
    <row r="670" spans="30:35" x14ac:dyDescent="0.35">
      <c r="AD670">
        <v>9291.9942340984107</v>
      </c>
      <c r="AF670">
        <v>732850.69124821306</v>
      </c>
      <c r="AG670">
        <f>AF670*'Day-ahead Prices_2015-2022'!J670</f>
        <v>45369.870231812813</v>
      </c>
      <c r="AH670">
        <v>479379.46366503497</v>
      </c>
      <c r="AI670">
        <f>AH670*'Day-ahead Prices_2015-2022'!J670</f>
        <v>29677.783371172733</v>
      </c>
    </row>
    <row r="671" spans="30:35" x14ac:dyDescent="0.35">
      <c r="AD671">
        <v>9291.9942340984107</v>
      </c>
      <c r="AF671">
        <v>736465.29517434398</v>
      </c>
      <c r="AG671">
        <f>AF671*'Day-ahead Prices_2015-2022'!J671</f>
        <v>41300.053171758242</v>
      </c>
      <c r="AH671">
        <v>479329.46366503497</v>
      </c>
      <c r="AI671">
        <f>AH671*'Day-ahead Prices_2015-2022'!J671</f>
        <v>26880.197160505577</v>
      </c>
    </row>
    <row r="672" spans="30:35" x14ac:dyDescent="0.35">
      <c r="AD672">
        <v>9291.9942340984107</v>
      </c>
      <c r="AF672">
        <v>674945.16380370001</v>
      </c>
      <c r="AG672">
        <f>AF672*'Day-ahead Prices_2015-2022'!J672</f>
        <v>38039.909431976535</v>
      </c>
      <c r="AH672">
        <v>479279.46366503497</v>
      </c>
      <c r="AI672">
        <f>AH672*'Day-ahead Prices_2015-2022'!J672</f>
        <v>27012.190572161369</v>
      </c>
    </row>
    <row r="673" spans="30:35" x14ac:dyDescent="0.35">
      <c r="AD673">
        <v>9291.9942340984107</v>
      </c>
      <c r="AF673">
        <v>645349.37934958597</v>
      </c>
      <c r="AG673">
        <f>AF673*'Day-ahead Prices_2015-2022'!J673</f>
        <v>30897.714909809802</v>
      </c>
      <c r="AH673">
        <v>479229.46366503497</v>
      </c>
      <c r="AI673">
        <f>AH673*'Day-ahead Prices_2015-2022'!J673</f>
        <v>22944.308646622711</v>
      </c>
    </row>
    <row r="674" spans="30:35" x14ac:dyDescent="0.35">
      <c r="AD674">
        <v>9291.9942340984107</v>
      </c>
      <c r="AF674">
        <v>670563.78600667801</v>
      </c>
      <c r="AG674">
        <f>AF674*'Day-ahead Prices_2015-2022'!J674</f>
        <v>35077.191646009327</v>
      </c>
      <c r="AH674">
        <v>479179.46366503497</v>
      </c>
      <c r="AI674">
        <f>AH674*'Day-ahead Prices_2015-2022'!J674</f>
        <v>25065.877744317979</v>
      </c>
    </row>
    <row r="675" spans="30:35" x14ac:dyDescent="0.35">
      <c r="AD675">
        <v>9291.9942340984107</v>
      </c>
      <c r="AF675">
        <v>669425.66716386494</v>
      </c>
      <c r="AG675">
        <f>AF675*'Day-ahead Prices_2015-2022'!J675</f>
        <v>29756.807687517754</v>
      </c>
      <c r="AH675">
        <v>479129.46366503497</v>
      </c>
      <c r="AI675">
        <f>AH675*'Day-ahead Prices_2015-2022'!J675</f>
        <v>21297.903571740389</v>
      </c>
    </row>
    <row r="676" spans="30:35" x14ac:dyDescent="0.35">
      <c r="AD676">
        <v>9291.9942340984107</v>
      </c>
      <c r="AF676">
        <v>602585.17502207903</v>
      </c>
      <c r="AG676">
        <f>AF676*'Day-ahead Prices_2015-2022'!J676</f>
        <v>24727.835888499787</v>
      </c>
      <c r="AH676">
        <v>479079.46366503497</v>
      </c>
      <c r="AI676">
        <f>AH676*'Day-ahead Prices_2015-2022'!J676</f>
        <v>19659.624640824288</v>
      </c>
    </row>
    <row r="677" spans="30:35" x14ac:dyDescent="0.35">
      <c r="AD677">
        <v>9291.9942340984107</v>
      </c>
      <c r="AF677">
        <v>556257.07121654204</v>
      </c>
      <c r="AG677">
        <f>AF677*'Day-ahead Prices_2015-2022'!J677</f>
        <v>19311.159548621279</v>
      </c>
      <c r="AH677">
        <v>479029.46366503497</v>
      </c>
      <c r="AI677">
        <f>AH677*'Day-ahead Prices_2015-2022'!J677</f>
        <v>16630.106617961272</v>
      </c>
    </row>
    <row r="678" spans="30:35" x14ac:dyDescent="0.35">
      <c r="AD678">
        <v>9291.9942340984107</v>
      </c>
      <c r="AF678">
        <v>552665.50875220005</v>
      </c>
      <c r="AG678">
        <f>AF678*'Day-ahead Prices_2015-2022'!J678</f>
        <v>15823.504347461429</v>
      </c>
      <c r="AH678">
        <v>478979.46366503497</v>
      </c>
      <c r="AI678">
        <f>AH678*'Day-ahead Prices_2015-2022'!J678</f>
        <v>13713.780769059533</v>
      </c>
    </row>
    <row r="679" spans="30:35" x14ac:dyDescent="0.35">
      <c r="AD679">
        <v>9291.9942340984107</v>
      </c>
      <c r="AF679">
        <v>557978.05577774602</v>
      </c>
      <c r="AG679">
        <f>AF679*'Day-ahead Prices_2015-2022'!J679</f>
        <v>19555.735909870556</v>
      </c>
      <c r="AH679">
        <v>478929.46366503497</v>
      </c>
      <c r="AI679">
        <f>AH679*'Day-ahead Prices_2015-2022'!J679</f>
        <v>16785.280377800314</v>
      </c>
    </row>
    <row r="680" spans="30:35" x14ac:dyDescent="0.35">
      <c r="AD680">
        <v>9291.9942340984107</v>
      </c>
      <c r="AF680">
        <v>664617.27277333301</v>
      </c>
      <c r="AG680">
        <f>AF680*'Day-ahead Prices_2015-2022'!J680</f>
        <v>27899.802339433554</v>
      </c>
      <c r="AH680">
        <v>478879.46366503497</v>
      </c>
      <c r="AI680">
        <f>AH680*'Day-ahead Prices_2015-2022'!J680</f>
        <v>20102.761285328586</v>
      </c>
    </row>
    <row r="681" spans="30:35" x14ac:dyDescent="0.35">
      <c r="AD681">
        <v>9291.9942340984107</v>
      </c>
      <c r="AF681">
        <v>629749.50924097095</v>
      </c>
      <c r="AG681">
        <f>AF681*'Day-ahead Prices_2015-2022'!J681</f>
        <v>32420.291922611741</v>
      </c>
      <c r="AH681">
        <v>478829.46366503497</v>
      </c>
      <c r="AI681">
        <f>AH681*'Day-ahead Prices_2015-2022'!J681</f>
        <v>24650.739326305586</v>
      </c>
    </row>
    <row r="682" spans="30:35" x14ac:dyDescent="0.35">
      <c r="AD682">
        <v>9291.9942340984107</v>
      </c>
      <c r="AF682">
        <v>678724.395324182</v>
      </c>
      <c r="AG682">
        <f>AF682*'Day-ahead Prices_2015-2022'!J682</f>
        <v>45074.087093478927</v>
      </c>
      <c r="AH682">
        <v>478779.46366503497</v>
      </c>
      <c r="AI682">
        <f>AH682*'Day-ahead Prices_2015-2022'!J682</f>
        <v>31795.744181994971</v>
      </c>
    </row>
    <row r="683" spans="30:35" x14ac:dyDescent="0.35">
      <c r="AD683">
        <v>9291.9942340984107</v>
      </c>
      <c r="AF683">
        <v>827413.95400133403</v>
      </c>
      <c r="AG683">
        <f>AF683*'Day-ahead Prices_2015-2022'!J683</f>
        <v>57895.188628915843</v>
      </c>
      <c r="AH683">
        <v>478729.46366503497</v>
      </c>
      <c r="AI683">
        <f>AH683*'Day-ahead Prices_2015-2022'!J683</f>
        <v>33497.29898447208</v>
      </c>
    </row>
    <row r="684" spans="30:35" x14ac:dyDescent="0.35">
      <c r="AD684">
        <v>9291.9942340984107</v>
      </c>
      <c r="AF684">
        <v>809353.25291292195</v>
      </c>
      <c r="AG684">
        <f>AF684*'Day-ahead Prices_2015-2022'!J684</f>
        <v>55845.374450991621</v>
      </c>
      <c r="AH684">
        <v>478679.46366503497</v>
      </c>
      <c r="AI684">
        <f>AH684*'Day-ahead Prices_2015-2022'!J684</f>
        <v>33028.882992887418</v>
      </c>
    </row>
    <row r="685" spans="30:35" x14ac:dyDescent="0.35">
      <c r="AD685">
        <v>9291.9942340984107</v>
      </c>
      <c r="AF685">
        <v>845151.20785546105</v>
      </c>
      <c r="AG685">
        <f>AF685*'Day-ahead Prices_2015-2022'!J685</f>
        <v>58085.129637886195</v>
      </c>
      <c r="AH685">
        <v>478629.46366503497</v>
      </c>
      <c r="AI685">
        <f>AH685*'Day-ahead Prices_2015-2022'!J685</f>
        <v>32895.006464038692</v>
      </c>
    </row>
    <row r="686" spans="30:35" x14ac:dyDescent="0.35">
      <c r="AD686">
        <v>9291.9942340984107</v>
      </c>
      <c r="AF686">
        <v>699461.831760642</v>
      </c>
      <c r="AG686">
        <f>AF686*'Day-ahead Prices_2015-2022'!J686</f>
        <v>44919.438835668429</v>
      </c>
      <c r="AH686">
        <v>478579.46366503497</v>
      </c>
      <c r="AI686">
        <f>AH686*'Day-ahead Prices_2015-2022'!J686</f>
        <v>30734.373156568545</v>
      </c>
    </row>
    <row r="687" spans="30:35" x14ac:dyDescent="0.35">
      <c r="AD687">
        <v>9291.9942340984107</v>
      </c>
      <c r="AF687">
        <v>597193.96850135701</v>
      </c>
      <c r="AG687">
        <f>AF687*'Day-ahead Prices_2015-2022'!J687</f>
        <v>33424.199924560322</v>
      </c>
      <c r="AH687">
        <v>478529.46366503497</v>
      </c>
      <c r="AI687">
        <f>AH687*'Day-ahead Prices_2015-2022'!J687</f>
        <v>26782.695919502421</v>
      </c>
    </row>
    <row r="688" spans="30:35" x14ac:dyDescent="0.35">
      <c r="AD688">
        <v>9291.9942340984107</v>
      </c>
      <c r="AF688">
        <v>560730.038094296</v>
      </c>
      <c r="AG688">
        <f>AF688*'Day-ahead Prices_2015-2022'!J688</f>
        <v>33567.402817967406</v>
      </c>
      <c r="AH688">
        <v>478479.46366503497</v>
      </c>
      <c r="AI688">
        <f>AH688*'Day-ahead Prices_2015-2022'!J688</f>
        <v>28643.574992977734</v>
      </c>
    </row>
    <row r="689" spans="30:35" x14ac:dyDescent="0.35">
      <c r="AD689">
        <v>9291.9942340984107</v>
      </c>
      <c r="AF689">
        <v>727827.30804595305</v>
      </c>
      <c r="AG689">
        <f>AF689*'Day-ahead Prices_2015-2022'!J689</f>
        <v>44660.393405834729</v>
      </c>
      <c r="AH689">
        <v>478429.46366503497</v>
      </c>
      <c r="AI689">
        <f>AH689*'Day-ahead Prices_2015-2022'!J689</f>
        <v>29357.029927316122</v>
      </c>
    </row>
    <row r="690" spans="30:35" x14ac:dyDescent="0.35">
      <c r="AD690">
        <v>9291.9942340984107</v>
      </c>
      <c r="AF690">
        <v>713112.569340599</v>
      </c>
      <c r="AG690">
        <f>AF690*'Day-ahead Prices_2015-2022'!J690</f>
        <v>46981.638849582014</v>
      </c>
      <c r="AH690">
        <v>478379.46366503497</v>
      </c>
      <c r="AI690">
        <f>AH690*'Day-ahead Prices_2015-2022'!J690</f>
        <v>31516.835014911663</v>
      </c>
    </row>
    <row r="691" spans="30:35" x14ac:dyDescent="0.35">
      <c r="AD691">
        <v>9291.9942340984107</v>
      </c>
      <c r="AF691">
        <v>817864.50082031905</v>
      </c>
      <c r="AG691">
        <f>AF691*'Day-ahead Prices_2015-2022'!J691</f>
        <v>63444.816320510232</v>
      </c>
      <c r="AH691">
        <v>478329.46366503497</v>
      </c>
      <c r="AI691">
        <f>AH691*'Day-ahead Prices_2015-2022'!J691</f>
        <v>37105.81023198551</v>
      </c>
    </row>
    <row r="692" spans="30:35" x14ac:dyDescent="0.35">
      <c r="AD692">
        <v>5733.7777231957898</v>
      </c>
      <c r="AF692">
        <v>737307.26338380401</v>
      </c>
      <c r="AG692">
        <f>AF692*'Day-ahead Prices_2015-2022'!J692</f>
        <v>66900.496177208683</v>
      </c>
      <c r="AH692">
        <v>476252.73421876499</v>
      </c>
      <c r="AI692">
        <f>AH692*'Day-ahead Prices_2015-2022'!J692</f>
        <v>43213.38715525742</v>
      </c>
    </row>
    <row r="693" spans="30:35" x14ac:dyDescent="0.35">
      <c r="AD693">
        <v>9291.9942340984107</v>
      </c>
      <c r="AF693">
        <v>729242.86478076503</v>
      </c>
      <c r="AG693">
        <f>AF693*'Day-ahead Prices_2015-2022'!J693</f>
        <v>49504.651875642237</v>
      </c>
      <c r="AH693">
        <v>478229.46366503497</v>
      </c>
      <c r="AI693">
        <f>AH693*'Day-ahead Prices_2015-2022'!J693</f>
        <v>32464.607140900898</v>
      </c>
    </row>
    <row r="694" spans="30:35" x14ac:dyDescent="0.35">
      <c r="AD694">
        <v>9291.9942340984107</v>
      </c>
      <c r="AF694">
        <v>842549.21833192895</v>
      </c>
      <c r="AG694">
        <f>AF694*'Day-ahead Prices_2015-2022'!J694</f>
        <v>59808.356263291971</v>
      </c>
      <c r="AH694">
        <v>478179.46366503497</v>
      </c>
      <c r="AI694">
        <f>AH694*'Day-ahead Prices_2015-2022'!J694</f>
        <v>33943.569228262502</v>
      </c>
    </row>
    <row r="695" spans="30:35" x14ac:dyDescent="0.35">
      <c r="AD695">
        <v>9291.9942340984107</v>
      </c>
      <c r="AF695">
        <v>694740.35088879196</v>
      </c>
      <c r="AG695">
        <f>AF695*'Day-ahead Prices_2015-2022'!J695</f>
        <v>44389.566294600751</v>
      </c>
      <c r="AH695">
        <v>478129.46366503497</v>
      </c>
      <c r="AI695">
        <f>AH695*'Day-ahead Prices_2015-2022'!J695</f>
        <v>30549.484419047829</v>
      </c>
    </row>
    <row r="696" spans="30:35" x14ac:dyDescent="0.35">
      <c r="AD696">
        <v>9291.9942340984107</v>
      </c>
      <c r="AF696">
        <v>723928.65767506405</v>
      </c>
      <c r="AG696">
        <f>AF696*'Day-ahead Prices_2015-2022'!J696</f>
        <v>36568.351231633766</v>
      </c>
      <c r="AH696">
        <v>478079.46366503497</v>
      </c>
      <c r="AI696">
        <f>AH696*'Day-ahead Prices_2015-2022'!J696</f>
        <v>24149.586507709661</v>
      </c>
    </row>
    <row r="697" spans="30:35" x14ac:dyDescent="0.35">
      <c r="AD697">
        <v>9291.9942340984107</v>
      </c>
      <c r="AF697">
        <v>698549.18171456503</v>
      </c>
      <c r="AG697">
        <f>AF697*'Day-ahead Prices_2015-2022'!J697</f>
        <v>31946.400452761347</v>
      </c>
      <c r="AH697">
        <v>478029.46366503497</v>
      </c>
      <c r="AI697">
        <f>AH697*'Day-ahead Prices_2015-2022'!J697</f>
        <v>21861.482447061211</v>
      </c>
    </row>
    <row r="698" spans="30:35" x14ac:dyDescent="0.35">
      <c r="AD698">
        <v>9291.9942340984107</v>
      </c>
      <c r="AF698">
        <v>567483.93763196003</v>
      </c>
      <c r="AG698">
        <f>AF698*'Day-ahead Prices_2015-2022'!J698</f>
        <v>19963.375570970315</v>
      </c>
      <c r="AH698">
        <v>477979.46366503497</v>
      </c>
      <c r="AI698">
        <f>AH698*'Day-ahead Prices_2015-2022'!J698</f>
        <v>16814.72005740635</v>
      </c>
    </row>
    <row r="699" spans="30:35" x14ac:dyDescent="0.35">
      <c r="AD699">
        <v>9291.9942340984107</v>
      </c>
      <c r="AF699">
        <v>723942.75561785803</v>
      </c>
      <c r="AG699">
        <f>AF699*'Day-ahead Prices_2015-2022'!J699</f>
        <v>30279.810682161435</v>
      </c>
      <c r="AH699">
        <v>477929.46366503497</v>
      </c>
      <c r="AI699">
        <f>AH699*'Day-ahead Prices_2015-2022'!J699</f>
        <v>19989.997229619668</v>
      </c>
    </row>
    <row r="700" spans="30:35" x14ac:dyDescent="0.35">
      <c r="AD700">
        <v>9291.9942340984107</v>
      </c>
      <c r="AF700">
        <v>598624.05150466203</v>
      </c>
      <c r="AG700">
        <f>AF700*'Day-ahead Prices_2015-2022'!J700</f>
        <v>24351.278135145269</v>
      </c>
      <c r="AH700">
        <v>477879.46366503497</v>
      </c>
      <c r="AI700">
        <f>AH700*'Day-ahead Prices_2015-2022'!J700</f>
        <v>19439.539232564042</v>
      </c>
    </row>
    <row r="701" spans="30:35" x14ac:dyDescent="0.35">
      <c r="AD701">
        <v>9291.9942340984107</v>
      </c>
      <c r="AF701">
        <v>568732.96972798905</v>
      </c>
      <c r="AG701">
        <f>AF701*'Day-ahead Prices_2015-2022'!J701</f>
        <v>23221.367153993793</v>
      </c>
      <c r="AH701">
        <v>477829.46366503497</v>
      </c>
      <c r="AI701">
        <f>AH701*'Day-ahead Prices_2015-2022'!J701</f>
        <v>19509.777001443377</v>
      </c>
    </row>
    <row r="702" spans="30:35" x14ac:dyDescent="0.35">
      <c r="AD702">
        <v>9291.9942340984107</v>
      </c>
      <c r="AF702">
        <v>667536.32955037197</v>
      </c>
      <c r="AG702">
        <f>AF702*'Day-ahead Prices_2015-2022'!J702</f>
        <v>25961.322276625906</v>
      </c>
      <c r="AH702">
        <v>477779.46366503497</v>
      </c>
      <c r="AI702">
        <f>AH702*'Day-ahead Prices_2015-2022'!J702</f>
        <v>18581.440566262794</v>
      </c>
    </row>
    <row r="703" spans="30:35" x14ac:dyDescent="0.35">
      <c r="AD703">
        <v>9291.9942340984107</v>
      </c>
      <c r="AF703">
        <v>727782.55223940103</v>
      </c>
      <c r="AG703">
        <f>AF703*'Day-ahead Prices_2015-2022'!J703</f>
        <v>30454.060898457741</v>
      </c>
      <c r="AH703">
        <v>477729.46366503497</v>
      </c>
      <c r="AI703">
        <f>AH703*'Day-ahead Prices_2015-2022'!J703</f>
        <v>19990.589407063391</v>
      </c>
    </row>
    <row r="704" spans="30:35" x14ac:dyDescent="0.35">
      <c r="AD704">
        <v>9291.9942340984107</v>
      </c>
      <c r="AF704">
        <v>683831.11974673497</v>
      </c>
      <c r="AG704">
        <f>AF704*'Day-ahead Prices_2015-2022'!J704</f>
        <v>31954.573436865241</v>
      </c>
      <c r="AH704">
        <v>477679.46366503497</v>
      </c>
      <c r="AI704">
        <f>AH704*'Day-ahead Prices_2015-2022'!J704</f>
        <v>22321.364237737504</v>
      </c>
    </row>
    <row r="705" spans="30:35" x14ac:dyDescent="0.35">
      <c r="AD705">
        <v>9291.9942340984107</v>
      </c>
      <c r="AF705">
        <v>764305.70973360504</v>
      </c>
      <c r="AG705">
        <f>AF705*'Day-ahead Prices_2015-2022'!J705</f>
        <v>44661.248766146047</v>
      </c>
      <c r="AH705">
        <v>477629.46366503497</v>
      </c>
      <c r="AI705">
        <f>AH705*'Day-ahead Prices_2015-2022'!J705</f>
        <v>27909.680672436742</v>
      </c>
    </row>
    <row r="706" spans="30:35" x14ac:dyDescent="0.35">
      <c r="AD706">
        <v>9291.9942340984107</v>
      </c>
      <c r="AF706">
        <v>695221.91973812704</v>
      </c>
      <c r="AG706">
        <f>AF706*'Day-ahead Prices_2015-2022'!J706</f>
        <v>47277.697624391658</v>
      </c>
      <c r="AH706">
        <v>477579.46366503497</v>
      </c>
      <c r="AI706">
        <f>AH706*'Day-ahead Prices_2015-2022'!J706</f>
        <v>32477.194452211123</v>
      </c>
    </row>
    <row r="707" spans="30:35" x14ac:dyDescent="0.35">
      <c r="AD707">
        <v>9291.9942340984107</v>
      </c>
      <c r="AF707">
        <v>766387.48093674402</v>
      </c>
      <c r="AG707">
        <f>AF707*'Day-ahead Prices_2015-2022'!J707</f>
        <v>56700.219792753844</v>
      </c>
      <c r="AH707">
        <v>477529.46366503497</v>
      </c>
      <c r="AI707">
        <f>AH707*'Day-ahead Prices_2015-2022'!J707</f>
        <v>35329.420457428037</v>
      </c>
    </row>
    <row r="708" spans="30:35" x14ac:dyDescent="0.35">
      <c r="AD708">
        <v>9291.9942340984107</v>
      </c>
      <c r="AF708">
        <v>734300.29047491995</v>
      </c>
      <c r="AG708">
        <f>AF708*'Day-ahead Prices_2015-2022'!J708</f>
        <v>52808.123264866954</v>
      </c>
      <c r="AH708">
        <v>477479.46366503497</v>
      </c>
      <c r="AI708">
        <f>AH708*'Day-ahead Prices_2015-2022'!J708</f>
        <v>34338.532478800567</v>
      </c>
    </row>
    <row r="709" spans="30:35" x14ac:dyDescent="0.35">
      <c r="AD709">
        <v>9291.9942340984107</v>
      </c>
      <c r="AF709">
        <v>686681.90814397798</v>
      </c>
      <c r="AG709">
        <f>AF709*'Day-ahead Prices_2015-2022'!J709</f>
        <v>46270.343675511598</v>
      </c>
      <c r="AH709">
        <v>477429.46366503497</v>
      </c>
      <c r="AI709">
        <f>AH709*'Day-ahead Prices_2015-2022'!J709</f>
        <v>32170.390835409216</v>
      </c>
    </row>
    <row r="710" spans="30:35" x14ac:dyDescent="0.35">
      <c r="AD710">
        <v>9291.9942340984107</v>
      </c>
      <c r="AF710">
        <v>676842.57021014602</v>
      </c>
      <c r="AG710">
        <f>AF710*'Day-ahead Prices_2015-2022'!J710</f>
        <v>45360.296949058458</v>
      </c>
      <c r="AH710">
        <v>477379.46366503497</v>
      </c>
      <c r="AI710">
        <f>AH710*'Day-ahead Prices_2015-2022'!J710</f>
        <v>31992.778206171479</v>
      </c>
    </row>
    <row r="711" spans="30:35" x14ac:dyDescent="0.35">
      <c r="AD711">
        <v>9291.9942340984107</v>
      </c>
      <c r="AF711">
        <v>668737.71081359696</v>
      </c>
      <c r="AG711">
        <f>AF711*'Day-ahead Prices_2015-2022'!J711</f>
        <v>45220.879927353948</v>
      </c>
      <c r="AH711">
        <v>477329.46366503497</v>
      </c>
      <c r="AI711">
        <f>AH711*'Day-ahead Prices_2015-2022'!J711</f>
        <v>32277.61499485925</v>
      </c>
    </row>
    <row r="712" spans="30:35" x14ac:dyDescent="0.35">
      <c r="AD712">
        <v>9291.9942340984107</v>
      </c>
      <c r="AF712">
        <v>627432.82695187302</v>
      </c>
      <c r="AG712">
        <f>AF712*'Day-ahead Prices_2015-2022'!J712</f>
        <v>42027.019331303825</v>
      </c>
      <c r="AH712">
        <v>477279.46366503497</v>
      </c>
      <c r="AI712">
        <f>AH712*'Day-ahead Prices_2015-2022'!J712</f>
        <v>31969.371674943199</v>
      </c>
    </row>
    <row r="713" spans="30:35" x14ac:dyDescent="0.35">
      <c r="AD713">
        <v>9291.9942340984107</v>
      </c>
      <c r="AF713">
        <v>641590.70540407405</v>
      </c>
      <c r="AG713">
        <f>AF713*'Day-ahead Prices_2015-2022'!J713</f>
        <v>43342.660103572227</v>
      </c>
      <c r="AH713">
        <v>477229.46366503497</v>
      </c>
      <c r="AI713">
        <f>AH713*'Day-ahead Prices_2015-2022'!J713</f>
        <v>32239.236417891439</v>
      </c>
    </row>
    <row r="714" spans="30:35" x14ac:dyDescent="0.35">
      <c r="AD714">
        <v>9291.9942340984107</v>
      </c>
      <c r="AF714">
        <v>729123.15696444502</v>
      </c>
      <c r="AG714">
        <f>AF714*'Day-ahead Prices_2015-2022'!J714</f>
        <v>50744.237512886764</v>
      </c>
      <c r="AH714">
        <v>477179.46366503497</v>
      </c>
      <c r="AI714">
        <f>AH714*'Day-ahead Prices_2015-2022'!J714</f>
        <v>33209.901248097696</v>
      </c>
    </row>
    <row r="715" spans="30:35" x14ac:dyDescent="0.35">
      <c r="AD715">
        <v>9291.9942340984107</v>
      </c>
      <c r="AF715">
        <v>740734.13172576705</v>
      </c>
      <c r="AG715">
        <f>AF715*'Day-ahead Prices_2015-2022'!J715</f>
        <v>63510.544454167262</v>
      </c>
      <c r="AH715">
        <v>477129.46366503497</v>
      </c>
      <c r="AI715">
        <f>AH715*'Day-ahead Prices_2015-2022'!J715</f>
        <v>40909.080214640097</v>
      </c>
    </row>
    <row r="716" spans="30:35" x14ac:dyDescent="0.35">
      <c r="AD716">
        <v>7013.9568509210503</v>
      </c>
      <c r="AF716">
        <v>812031.58259199699</v>
      </c>
      <c r="AG716">
        <f>AF716*'Day-ahead Prices_2015-2022'!J716</f>
        <v>70299.604183945659</v>
      </c>
      <c r="AH716">
        <v>475781.91321243002</v>
      </c>
      <c r="AI716">
        <f>AH716*'Day-ahead Prices_2015-2022'!J716</f>
        <v>41189.629681583094</v>
      </c>
    </row>
    <row r="717" spans="30:35" x14ac:dyDescent="0.35">
      <c r="AD717">
        <v>9291.9942340984107</v>
      </c>
      <c r="AF717">
        <v>758331.580166345</v>
      </c>
      <c r="AG717">
        <f>AF717*'Day-ahead Prices_2015-2022'!J717</f>
        <v>50117.186218718532</v>
      </c>
      <c r="AH717">
        <v>477029.46366503497</v>
      </c>
      <c r="AI717">
        <f>AH717*'Day-ahead Prices_2015-2022'!J717</f>
        <v>31526.280966792579</v>
      </c>
    </row>
    <row r="718" spans="30:35" x14ac:dyDescent="0.35">
      <c r="AD718">
        <v>9291.9942340984107</v>
      </c>
      <c r="AF718">
        <v>701518.82990840799</v>
      </c>
      <c r="AG718">
        <f>AF718*'Day-ahead Prices_2015-2022'!J718</f>
        <v>43452.953223064171</v>
      </c>
      <c r="AH718">
        <v>476979.46366503497</v>
      </c>
      <c r="AI718">
        <f>AH718*'Day-ahead Prices_2015-2022'!J718</f>
        <v>29544.704203741847</v>
      </c>
    </row>
    <row r="719" spans="30:35" x14ac:dyDescent="0.35">
      <c r="AD719">
        <v>9291.9942340984107</v>
      </c>
      <c r="AF719">
        <v>691530.56812987605</v>
      </c>
      <c r="AG719">
        <f>AF719*'Day-ahead Prices_2015-2022'!J719</f>
        <v>41374.273891210483</v>
      </c>
      <c r="AH719">
        <v>476929.46366503497</v>
      </c>
      <c r="AI719">
        <f>AH719*'Day-ahead Prices_2015-2022'!J719</f>
        <v>28534.689811079043</v>
      </c>
    </row>
    <row r="720" spans="30:35" x14ac:dyDescent="0.35">
      <c r="AD720">
        <v>9291.9942340984107</v>
      </c>
      <c r="AF720">
        <v>679212.49661935202</v>
      </c>
      <c r="AG720">
        <f>AF720*'Day-ahead Prices_2015-2022'!J720</f>
        <v>36126.463679562563</v>
      </c>
      <c r="AH720">
        <v>476879.46366503497</v>
      </c>
      <c r="AI720">
        <f>AH720*'Day-ahead Prices_2015-2022'!J720</f>
        <v>25364.622573013628</v>
      </c>
    </row>
    <row r="721" spans="30:35" x14ac:dyDescent="0.35">
      <c r="AD721">
        <v>9291.9942340984107</v>
      </c>
      <c r="AF721">
        <v>770621.07983751595</v>
      </c>
      <c r="AG721">
        <f>AF721*'Day-ahead Prices_2015-2022'!J721</f>
        <v>37987.766130590346</v>
      </c>
      <c r="AH721">
        <v>476829.46366503497</v>
      </c>
      <c r="AI721">
        <f>AH721*'Day-ahead Prices_2015-2022'!J721</f>
        <v>23505.3084113679</v>
      </c>
    </row>
    <row r="722" spans="30:35" x14ac:dyDescent="0.35">
      <c r="AD722">
        <v>9291.9942340984107</v>
      </c>
      <c r="AF722">
        <v>775277.30412259605</v>
      </c>
      <c r="AG722">
        <f>AF722*'Day-ahead Prices_2015-2022'!J722</f>
        <v>38113.601367296971</v>
      </c>
      <c r="AH722">
        <v>476779.46366503497</v>
      </c>
      <c r="AI722">
        <f>AH722*'Day-ahead Prices_2015-2022'!J722</f>
        <v>23439.074408102701</v>
      </c>
    </row>
    <row r="723" spans="30:35" x14ac:dyDescent="0.35">
      <c r="AD723">
        <v>9291.9942340984107</v>
      </c>
      <c r="AF723">
        <v>646889.75748572405</v>
      </c>
      <c r="AG723">
        <f>AF723*'Day-ahead Prices_2015-2022'!J723</f>
        <v>27034.331577525263</v>
      </c>
      <c r="AH723">
        <v>476729.46366503497</v>
      </c>
      <c r="AI723">
        <f>AH723*'Day-ahead Prices_2015-2022'!J723</f>
        <v>19923.120198391389</v>
      </c>
    </row>
    <row r="724" spans="30:35" x14ac:dyDescent="0.35">
      <c r="AD724">
        <v>9291.9942340984107</v>
      </c>
      <c r="AF724">
        <v>678946.27932966605</v>
      </c>
      <c r="AG724">
        <f>AF724*'Day-ahead Prices_2015-2022'!J724</f>
        <v>29057.203389611383</v>
      </c>
      <c r="AH724">
        <v>476679.46366503497</v>
      </c>
      <c r="AI724">
        <f>AH724*'Day-ahead Prices_2015-2022'!J724</f>
        <v>20400.689346204334</v>
      </c>
    </row>
    <row r="725" spans="30:35" x14ac:dyDescent="0.35">
      <c r="AD725">
        <v>9291.9942340984107</v>
      </c>
      <c r="AF725">
        <v>678157.94205066201</v>
      </c>
      <c r="AG725">
        <f>AF725*'Day-ahead Prices_2015-2022'!J725</f>
        <v>26915.241022563212</v>
      </c>
      <c r="AH725">
        <v>476629.46366503497</v>
      </c>
      <c r="AI725">
        <f>AH725*'Day-ahead Prices_2015-2022'!J725</f>
        <v>18916.827626035658</v>
      </c>
    </row>
    <row r="726" spans="30:35" x14ac:dyDescent="0.35">
      <c r="AD726">
        <v>9291.9942340984107</v>
      </c>
      <c r="AF726">
        <v>586200.11276469403</v>
      </c>
      <c r="AG726">
        <f>AF726*'Day-ahead Prices_2015-2022'!J726</f>
        <v>22770.943380344539</v>
      </c>
      <c r="AH726">
        <v>476579.46366503497</v>
      </c>
      <c r="AI726">
        <f>AH726*'Day-ahead Prices_2015-2022'!J726</f>
        <v>18512.729266068283</v>
      </c>
    </row>
    <row r="727" spans="30:35" x14ac:dyDescent="0.35">
      <c r="AD727">
        <v>9291.9942340984107</v>
      </c>
      <c r="AF727">
        <v>726221.81165946997</v>
      </c>
      <c r="AG727">
        <f>AF727*'Day-ahead Prices_2015-2022'!J727</f>
        <v>32364.98281386885</v>
      </c>
      <c r="AH727">
        <v>476529.46366503497</v>
      </c>
      <c r="AI727">
        <f>AH727*'Day-ahead Prices_2015-2022'!J727</f>
        <v>21237.131210061863</v>
      </c>
    </row>
    <row r="728" spans="30:35" x14ac:dyDescent="0.35">
      <c r="AD728">
        <v>9291.9942340984107</v>
      </c>
      <c r="AF728">
        <v>687725.96978298202</v>
      </c>
      <c r="AG728">
        <f>AF728*'Day-ahead Prices_2015-2022'!J728</f>
        <v>38089.702836430464</v>
      </c>
      <c r="AH728">
        <v>476479.46366503497</v>
      </c>
      <c r="AI728">
        <f>AH728*'Day-ahead Prices_2015-2022'!J728</f>
        <v>26389.815095087964</v>
      </c>
    </row>
    <row r="729" spans="30:35" x14ac:dyDescent="0.35">
      <c r="AD729">
        <v>9291.9942340984107</v>
      </c>
      <c r="AF729">
        <v>763693.71153070603</v>
      </c>
      <c r="AG729">
        <f>AF729*'Day-ahead Prices_2015-2022'!J729</f>
        <v>52188.919011729631</v>
      </c>
      <c r="AH729">
        <v>476429.46366503497</v>
      </c>
      <c r="AI729">
        <f>AH729*'Day-ahead Prices_2015-2022'!J729</f>
        <v>32557.998473209333</v>
      </c>
    </row>
    <row r="730" spans="30:35" x14ac:dyDescent="0.35">
      <c r="AD730">
        <v>9291.9942340984107</v>
      </c>
      <c r="AF730">
        <v>856591.332956912</v>
      </c>
      <c r="AG730">
        <f>AF730*'Day-ahead Prices_2015-2022'!J730</f>
        <v>63254.986982203161</v>
      </c>
      <c r="AH730">
        <v>476379.46366503497</v>
      </c>
      <c r="AI730">
        <f>AH730*'Day-ahead Prices_2015-2022'!J730</f>
        <v>35178.241494344504</v>
      </c>
    </row>
    <row r="731" spans="30:35" x14ac:dyDescent="0.35">
      <c r="AD731">
        <v>9291.9942340984107</v>
      </c>
      <c r="AF731">
        <v>825418.16481939203</v>
      </c>
      <c r="AG731">
        <f>AF731*'Day-ahead Prices_2015-2022'!J731</f>
        <v>64049.354271866745</v>
      </c>
      <c r="AH731">
        <v>476329.46366503497</v>
      </c>
      <c r="AI731">
        <f>AH731*'Day-ahead Prices_2015-2022'!J731</f>
        <v>36961.380144917966</v>
      </c>
    </row>
    <row r="732" spans="30:35" x14ac:dyDescent="0.35">
      <c r="AD732">
        <v>9291.9942340984107</v>
      </c>
      <c r="AF732">
        <v>859212.24577503104</v>
      </c>
      <c r="AG732">
        <f>AF732*'Day-ahead Prices_2015-2022'!J732</f>
        <v>66811.270216159202</v>
      </c>
      <c r="AH732">
        <v>476279.46366503497</v>
      </c>
      <c r="AI732">
        <f>AH732*'Day-ahead Prices_2015-2022'!J732</f>
        <v>37034.895745263537</v>
      </c>
    </row>
    <row r="733" spans="30:35" x14ac:dyDescent="0.35">
      <c r="AD733">
        <v>9291.9942340984107</v>
      </c>
      <c r="AF733">
        <v>873216.21190778306</v>
      </c>
      <c r="AG733">
        <f>AF733*'Day-ahead Prices_2015-2022'!J733</f>
        <v>66741.006596376741</v>
      </c>
      <c r="AH733">
        <v>476229.46366503497</v>
      </c>
      <c r="AI733">
        <f>AH733*'Day-ahead Prices_2015-2022'!J733</f>
        <v>36398.813194748203</v>
      </c>
    </row>
    <row r="734" spans="30:35" x14ac:dyDescent="0.35">
      <c r="AD734">
        <v>9291.9942340984107</v>
      </c>
      <c r="AF734">
        <v>755675.68843505997</v>
      </c>
      <c r="AG734">
        <f>AF734*'Day-ahead Prices_2015-2022'!J734</f>
        <v>55797.203644823741</v>
      </c>
      <c r="AH734">
        <v>476179.46366503497</v>
      </c>
      <c r="AI734">
        <f>AH734*'Day-ahead Prices_2015-2022'!J734</f>
        <v>35159.901148367018</v>
      </c>
    </row>
    <row r="735" spans="30:35" x14ac:dyDescent="0.35">
      <c r="AD735">
        <v>9291.9942340984107</v>
      </c>
      <c r="AF735">
        <v>770027.68884904496</v>
      </c>
      <c r="AG735">
        <f>AF735*'Day-ahead Prices_2015-2022'!J735</f>
        <v>52073.12245841667</v>
      </c>
      <c r="AH735">
        <v>476129.46366503497</v>
      </c>
      <c r="AI735">
        <f>AH735*'Day-ahead Prices_2015-2022'!J735</f>
        <v>32198.254980347992</v>
      </c>
    </row>
    <row r="736" spans="30:35" x14ac:dyDescent="0.35">
      <c r="AD736">
        <v>9291.9942340984107</v>
      </c>
      <c r="AF736">
        <v>569879.37820667797</v>
      </c>
      <c r="AG736">
        <f>AF736*'Day-ahead Prices_2015-2022'!J736</f>
        <v>37475.9802600939</v>
      </c>
      <c r="AH736">
        <v>476079.46366503497</v>
      </c>
      <c r="AI736">
        <f>AH736*'Day-ahead Prices_2015-2022'!J736</f>
        <v>31307.580629942277</v>
      </c>
    </row>
    <row r="737" spans="30:35" x14ac:dyDescent="0.35">
      <c r="AD737">
        <v>9291.9942340984107</v>
      </c>
      <c r="AF737">
        <v>579113.43837885803</v>
      </c>
      <c r="AG737">
        <f>AF737*'Day-ahead Prices_2015-2022'!J737</f>
        <v>37679.291976322427</v>
      </c>
      <c r="AH737">
        <v>476029.46366503497</v>
      </c>
      <c r="AI737">
        <f>AH737*'Day-ahead Prices_2015-2022'!J737</f>
        <v>30972.262016535922</v>
      </c>
    </row>
    <row r="738" spans="30:35" x14ac:dyDescent="0.35">
      <c r="AD738">
        <v>9291.9942340984107</v>
      </c>
      <c r="AF738">
        <v>537478.93511048704</v>
      </c>
      <c r="AG738">
        <f>AF738*'Day-ahead Prices_2015-2022'!J738</f>
        <v>35282.132846659035</v>
      </c>
      <c r="AH738">
        <v>475979.46366503497</v>
      </c>
      <c r="AI738">
        <f>AH738*'Day-ahead Prices_2015-2022'!J738</f>
        <v>31245.07691796164</v>
      </c>
    </row>
    <row r="739" spans="30:35" x14ac:dyDescent="0.35">
      <c r="AD739">
        <v>9291.9942340984107</v>
      </c>
      <c r="AF739">
        <v>764010.78080935904</v>
      </c>
      <c r="AG739">
        <f>AF739*'Day-ahead Prices_2015-2022'!J739</f>
        <v>58665.522817922647</v>
      </c>
      <c r="AH739">
        <v>475929.46366503497</v>
      </c>
      <c r="AI739">
        <f>AH739*'Day-ahead Prices_2015-2022'!J739</f>
        <v>36544.838779349295</v>
      </c>
    </row>
    <row r="740" spans="30:35" x14ac:dyDescent="0.35">
      <c r="AD740">
        <v>6453.2091873696399</v>
      </c>
      <c r="AF740">
        <v>823625.433508449</v>
      </c>
      <c r="AG740">
        <f>AF740*'Day-ahead Prices_2015-2022'!J740</f>
        <v>66436.716062167165</v>
      </c>
      <c r="AH740">
        <v>474262.51617794298</v>
      </c>
      <c r="AI740">
        <f>AH740*'Day-ahead Prices_2015-2022'!J740</f>
        <v>38255.793039348551</v>
      </c>
    </row>
    <row r="741" spans="30:35" x14ac:dyDescent="0.35">
      <c r="AD741">
        <v>9291.9942340984107</v>
      </c>
      <c r="AF741">
        <v>783067.29816083994</v>
      </c>
      <c r="AG741">
        <f>AF741*'Day-ahead Prices_2015-2022'!J741</f>
        <v>57305.843713532973</v>
      </c>
      <c r="AH741">
        <v>475829.46366503497</v>
      </c>
      <c r="AI741">
        <f>AH741*'Day-ahead Prices_2015-2022'!J741</f>
        <v>34821.794937836843</v>
      </c>
    </row>
    <row r="742" spans="30:35" x14ac:dyDescent="0.35">
      <c r="AD742">
        <v>9291.9942340984107</v>
      </c>
      <c r="AF742">
        <v>665665.23352095904</v>
      </c>
      <c r="AG742">
        <f>AF742*'Day-ahead Prices_2015-2022'!J742</f>
        <v>45368.413990620968</v>
      </c>
      <c r="AH742">
        <v>475779.46366503497</v>
      </c>
      <c r="AI742">
        <f>AH742*'Day-ahead Prices_2015-2022'!J742</f>
        <v>32426.749346090462</v>
      </c>
    </row>
    <row r="743" spans="30:35" x14ac:dyDescent="0.35">
      <c r="AD743">
        <v>9291.9942340984107</v>
      </c>
      <c r="AF743">
        <v>663244.53717004205</v>
      </c>
      <c r="AG743">
        <f>AF743*'Day-ahead Prices_2015-2022'!J743</f>
        <v>40520.924998403716</v>
      </c>
      <c r="AH743">
        <v>475729.46366503497</v>
      </c>
      <c r="AI743">
        <f>AH743*'Day-ahead Prices_2015-2022'!J743</f>
        <v>29064.691582615309</v>
      </c>
    </row>
    <row r="744" spans="30:35" x14ac:dyDescent="0.35">
      <c r="AD744">
        <v>9291.9942340984107</v>
      </c>
      <c r="AF744">
        <v>675101.88787801005</v>
      </c>
      <c r="AG744">
        <f>AF744*'Day-ahead Prices_2015-2022'!J744</f>
        <v>39251.267638587349</v>
      </c>
      <c r="AH744">
        <v>475679.46366503497</v>
      </c>
      <c r="AI744">
        <f>AH744*'Day-ahead Prices_2015-2022'!J744</f>
        <v>27656.598616814714</v>
      </c>
    </row>
    <row r="745" spans="30:35" x14ac:dyDescent="0.35">
      <c r="AD745">
        <v>9291.9942340984107</v>
      </c>
      <c r="AF745">
        <v>669047.63443121896</v>
      </c>
      <c r="AG745">
        <f>AF745*'Day-ahead Prices_2015-2022'!J745</f>
        <v>37606.331221835775</v>
      </c>
      <c r="AH745">
        <v>475629.46366503497</v>
      </c>
      <c r="AI745">
        <f>AH745*'Day-ahead Prices_2015-2022'!J745</f>
        <v>26734.537615782032</v>
      </c>
    </row>
    <row r="746" spans="30:35" x14ac:dyDescent="0.35">
      <c r="AD746">
        <v>9291.9942340984107</v>
      </c>
      <c r="AF746">
        <v>766859.00776639697</v>
      </c>
      <c r="AG746">
        <f>AF746*'Day-ahead Prices_2015-2022'!J746</f>
        <v>43633.318968148276</v>
      </c>
      <c r="AH746">
        <v>475579.46366503497</v>
      </c>
      <c r="AI746">
        <f>AH746*'Day-ahead Prices_2015-2022'!J746</f>
        <v>27059.877008210908</v>
      </c>
    </row>
    <row r="747" spans="30:35" x14ac:dyDescent="0.35">
      <c r="AD747">
        <v>9291.9942340984107</v>
      </c>
      <c r="AF747">
        <v>676012.42063379299</v>
      </c>
      <c r="AG747">
        <f>AF747*'Day-ahead Prices_2015-2022'!J747</f>
        <v>35736.551601279672</v>
      </c>
      <c r="AH747">
        <v>475529.46366503497</v>
      </c>
      <c r="AI747">
        <f>AH747*'Day-ahead Prices_2015-2022'!J747</f>
        <v>25138.270684822492</v>
      </c>
    </row>
    <row r="748" spans="30:35" x14ac:dyDescent="0.35">
      <c r="AD748">
        <v>9291.9942340984107</v>
      </c>
      <c r="AF748">
        <v>571624.47071115603</v>
      </c>
      <c r="AG748">
        <f>AF748*'Day-ahead Prices_2015-2022'!J748</f>
        <v>29156.4206592109</v>
      </c>
      <c r="AH748">
        <v>475479.46366503497</v>
      </c>
      <c r="AI748">
        <f>AH748*'Day-ahead Prices_2015-2022'!J748</f>
        <v>24252.424393564688</v>
      </c>
    </row>
    <row r="749" spans="30:35" x14ac:dyDescent="0.35">
      <c r="AD749">
        <v>9291.9942340984107</v>
      </c>
      <c r="AF749">
        <v>667073.91871577303</v>
      </c>
      <c r="AG749">
        <f>AF749*'Day-ahead Prices_2015-2022'!J749</f>
        <v>31701.02030217032</v>
      </c>
      <c r="AH749">
        <v>475429.46366503497</v>
      </c>
      <c r="AI749">
        <f>AH749*'Day-ahead Prices_2015-2022'!J749</f>
        <v>22593.596687021622</v>
      </c>
    </row>
    <row r="750" spans="30:35" x14ac:dyDescent="0.35">
      <c r="AD750">
        <v>9291.9942340984107</v>
      </c>
      <c r="AF750">
        <v>665117.65589650697</v>
      </c>
      <c r="AG750">
        <f>AF750*'Day-ahead Prices_2015-2022'!J750</f>
        <v>29934.451500692168</v>
      </c>
      <c r="AH750">
        <v>475379.46366503497</v>
      </c>
      <c r="AI750">
        <f>AH750*'Day-ahead Prices_2015-2022'!J750</f>
        <v>21395.046986574482</v>
      </c>
    </row>
    <row r="751" spans="30:35" x14ac:dyDescent="0.35">
      <c r="AD751">
        <v>9291.9942340984107</v>
      </c>
      <c r="AF751">
        <v>660361.46449876204</v>
      </c>
      <c r="AG751">
        <f>AF751*'Day-ahead Prices_2015-2022'!J751</f>
        <v>30934.632804444507</v>
      </c>
      <c r="AH751">
        <v>475329.46366503497</v>
      </c>
      <c r="AI751">
        <f>AH751*'Day-ahead Prices_2015-2022'!J751</f>
        <v>22266.808725388561</v>
      </c>
    </row>
    <row r="752" spans="30:35" x14ac:dyDescent="0.35">
      <c r="AD752">
        <v>9291.9942340984107</v>
      </c>
      <c r="AF752">
        <v>743288.56977761199</v>
      </c>
      <c r="AG752">
        <f>AF752*'Day-ahead Prices_2015-2022'!J752</f>
        <v>42299.623395331677</v>
      </c>
      <c r="AH752">
        <v>475279.46366503497</v>
      </c>
      <c r="AI752">
        <f>AH752*'Day-ahead Prices_2015-2022'!J752</f>
        <v>27047.560177847561</v>
      </c>
    </row>
    <row r="753" spans="30:35" x14ac:dyDescent="0.35">
      <c r="AD753">
        <v>9291.9942340984107</v>
      </c>
      <c r="AF753">
        <v>665901.72282885702</v>
      </c>
      <c r="AG753">
        <f>AF753*'Day-ahead Prices_2015-2022'!J753</f>
        <v>46399.199669561218</v>
      </c>
      <c r="AH753">
        <v>475229.46366503497</v>
      </c>
      <c r="AI753">
        <f>AH753*'Day-ahead Prices_2015-2022'!J753</f>
        <v>33113.394991350055</v>
      </c>
    </row>
    <row r="754" spans="30:35" x14ac:dyDescent="0.35">
      <c r="AD754">
        <v>9291.9942340984107</v>
      </c>
      <c r="AF754">
        <v>822855.77896034298</v>
      </c>
      <c r="AG754">
        <f>AF754*'Day-ahead Prices_2015-2022'!J754</f>
        <v>62029.95432720174</v>
      </c>
      <c r="AH754">
        <v>475179.46366503497</v>
      </c>
      <c r="AI754">
        <f>AH754*'Day-ahead Prices_2015-2022'!J754</f>
        <v>35820.809894059072</v>
      </c>
    </row>
    <row r="755" spans="30:35" x14ac:dyDescent="0.35">
      <c r="AD755">
        <v>7232.9989069957401</v>
      </c>
      <c r="AF755">
        <v>870108.99857269297</v>
      </c>
      <c r="AG755">
        <f>AF755*'Day-ahead Prices_2015-2022'!J755</f>
        <v>68647.249442392611</v>
      </c>
      <c r="AH755">
        <v>473956.67767902598</v>
      </c>
      <c r="AI755">
        <f>AH755*'Day-ahead Prices_2015-2022'!J755</f>
        <v>37392.812085486752</v>
      </c>
    </row>
    <row r="756" spans="30:35" x14ac:dyDescent="0.35">
      <c r="AD756">
        <v>9291.9942340984107</v>
      </c>
      <c r="AF756">
        <v>773246.80118848395</v>
      </c>
      <c r="AG756">
        <f>AF756*'Day-ahead Prices_2015-2022'!J756</f>
        <v>58298.942575605739</v>
      </c>
      <c r="AH756">
        <v>475079.46366503497</v>
      </c>
      <c r="AI756">
        <f>AH756*'Day-ahead Prices_2015-2022'!J756</f>
        <v>35818.616163025305</v>
      </c>
    </row>
    <row r="757" spans="30:35" x14ac:dyDescent="0.35">
      <c r="AD757">
        <v>9291.9942340984107</v>
      </c>
      <c r="AF757">
        <v>747431.44148947694</v>
      </c>
      <c r="AG757">
        <f>AF757*'Day-ahead Prices_2015-2022'!J757</f>
        <v>55181.929035866218</v>
      </c>
      <c r="AH757">
        <v>475029.46366503497</v>
      </c>
      <c r="AI757">
        <f>AH757*'Day-ahead Prices_2015-2022'!J757</f>
        <v>35070.831515559948</v>
      </c>
    </row>
    <row r="758" spans="30:35" x14ac:dyDescent="0.35">
      <c r="AD758">
        <v>9291.9942340984107</v>
      </c>
      <c r="AF758">
        <v>772600.93685904006</v>
      </c>
      <c r="AG758">
        <f>AF758*'Day-ahead Prices_2015-2022'!J758</f>
        <v>53060.300841136726</v>
      </c>
      <c r="AH758">
        <v>474979.46366503497</v>
      </c>
      <c r="AI758">
        <f>AH758*'Day-ahead Prices_2015-2022'!J758</f>
        <v>32620.402115855439</v>
      </c>
    </row>
    <row r="759" spans="30:35" x14ac:dyDescent="0.35">
      <c r="AD759">
        <v>9291.9942340984107</v>
      </c>
      <c r="AF759">
        <v>754394.34402494202</v>
      </c>
      <c r="AG759">
        <f>AF759*'Day-ahead Prices_2015-2022'!J759</f>
        <v>50617.031505283514</v>
      </c>
      <c r="AH759">
        <v>474929.46366503497</v>
      </c>
      <c r="AI759">
        <f>AH759*'Day-ahead Prices_2015-2022'!J759</f>
        <v>31865.986026435101</v>
      </c>
    </row>
    <row r="760" spans="30:35" x14ac:dyDescent="0.35">
      <c r="AD760">
        <v>9291.9942340984107</v>
      </c>
      <c r="AF760">
        <v>771579.33858694404</v>
      </c>
      <c r="AG760">
        <f>AF760*'Day-ahead Prices_2015-2022'!J760</f>
        <v>47304.564774592305</v>
      </c>
      <c r="AH760">
        <v>474879.46366503497</v>
      </c>
      <c r="AI760">
        <f>AH760*'Day-ahead Prices_2015-2022'!J760</f>
        <v>29114.26631797371</v>
      </c>
    </row>
    <row r="761" spans="30:35" x14ac:dyDescent="0.35">
      <c r="AD761">
        <v>9291.9942340984107</v>
      </c>
      <c r="AF761">
        <v>591663.82164434204</v>
      </c>
      <c r="AG761">
        <f>AF761*'Day-ahead Prices_2015-2022'!J761</f>
        <v>36216.482102627226</v>
      </c>
      <c r="AH761">
        <v>474829.46366503497</v>
      </c>
      <c r="AI761">
        <f>AH761*'Day-ahead Prices_2015-2022'!J761</f>
        <v>29064.905007766371</v>
      </c>
    </row>
    <row r="762" spans="30:35" x14ac:dyDescent="0.35">
      <c r="AD762">
        <v>9291.9942340984107</v>
      </c>
      <c r="AF762">
        <v>663912.49187953502</v>
      </c>
      <c r="AG762">
        <f>AF762*'Day-ahead Prices_2015-2022'!J762</f>
        <v>41210.708152192434</v>
      </c>
      <c r="AH762">
        <v>474779.46366503497</v>
      </c>
      <c r="AI762">
        <f>AH762*'Day-ahead Prices_2015-2022'!J762</f>
        <v>29470.748258347881</v>
      </c>
    </row>
    <row r="763" spans="30:35" x14ac:dyDescent="0.35">
      <c r="AD763">
        <v>9291.9942340984107</v>
      </c>
      <c r="AF763">
        <v>751402.27855585096</v>
      </c>
      <c r="AG763">
        <f>AF763*'Day-ahead Prices_2015-2022'!J763</f>
        <v>50320.471342037141</v>
      </c>
      <c r="AH763">
        <v>474729.46366503497</v>
      </c>
      <c r="AI763">
        <f>AH763*'Day-ahead Prices_2015-2022'!J763</f>
        <v>31792.038769817809</v>
      </c>
    </row>
    <row r="764" spans="30:35" x14ac:dyDescent="0.35">
      <c r="AD764">
        <v>9291.9942340984107</v>
      </c>
      <c r="AF764">
        <v>846464.41902918206</v>
      </c>
      <c r="AG764">
        <f>AF764*'Day-ahead Prices_2015-2022'!J764</f>
        <v>62189.740866074004</v>
      </c>
      <c r="AH764">
        <v>474679.46366503497</v>
      </c>
      <c r="AI764">
        <f>AH764*'Day-ahead Prices_2015-2022'!J764</f>
        <v>34874.700195470119</v>
      </c>
    </row>
    <row r="765" spans="30:35" x14ac:dyDescent="0.35">
      <c r="AD765">
        <v>9291.9942340984107</v>
      </c>
      <c r="AF765">
        <v>657903.963263068</v>
      </c>
      <c r="AG765">
        <f>AF765*'Day-ahead Prices_2015-2022'!J765</f>
        <v>44670.856725608231</v>
      </c>
      <c r="AH765">
        <v>474629.46366503497</v>
      </c>
      <c r="AI765">
        <f>AH765*'Day-ahead Prices_2015-2022'!J765</f>
        <v>32226.747296026289</v>
      </c>
    </row>
    <row r="766" spans="30:35" x14ac:dyDescent="0.35">
      <c r="AD766">
        <v>9291.9942340984107</v>
      </c>
      <c r="AF766">
        <v>708353.81713235495</v>
      </c>
      <c r="AG766">
        <f>AF766*'Day-ahead Prices_2015-2022'!J766</f>
        <v>44311.073030714462</v>
      </c>
      <c r="AH766">
        <v>474579.46366503497</v>
      </c>
      <c r="AI766">
        <f>AH766*'Day-ahead Prices_2015-2022'!J766</f>
        <v>29687.318349566263</v>
      </c>
    </row>
    <row r="767" spans="30:35" x14ac:dyDescent="0.35">
      <c r="AD767">
        <v>9291.9942340984107</v>
      </c>
      <c r="AF767">
        <v>685064.71469526703</v>
      </c>
      <c r="AG767">
        <f>AF767*'Day-ahead Prices_2015-2022'!J767</f>
        <v>37909.768649449339</v>
      </c>
      <c r="AH767">
        <v>474529.46366503497</v>
      </c>
      <c r="AI767">
        <f>AH767*'Day-ahead Prices_2015-2022'!J767</f>
        <v>26259.274195563874</v>
      </c>
    </row>
    <row r="768" spans="30:35" x14ac:dyDescent="0.35">
      <c r="AD768">
        <v>9291.9942340984107</v>
      </c>
      <c r="AF768">
        <v>656919.91785976</v>
      </c>
      <c r="AG768">
        <f>AF768*'Day-ahead Prices_2015-2022'!J768</f>
        <v>35084.450513095129</v>
      </c>
      <c r="AH768">
        <v>474479.46366503497</v>
      </c>
      <c r="AI768">
        <f>AH768*'Day-ahead Prices_2015-2022'!J768</f>
        <v>25340.761955690352</v>
      </c>
    </row>
    <row r="769" spans="30:35" x14ac:dyDescent="0.35">
      <c r="AD769">
        <v>9291.9942340984107</v>
      </c>
      <c r="AF769">
        <v>660125.83424212004</v>
      </c>
      <c r="AG769">
        <f>AF769*'Day-ahead Prices_2015-2022'!J769</f>
        <v>31201.672712746607</v>
      </c>
      <c r="AH769">
        <v>474429.46366503497</v>
      </c>
      <c r="AI769">
        <f>AH769*'Day-ahead Prices_2015-2022'!J769</f>
        <v>22424.501636957459</v>
      </c>
    </row>
    <row r="770" spans="30:35" x14ac:dyDescent="0.35">
      <c r="AD770">
        <v>9291.9942340984107</v>
      </c>
      <c r="AF770">
        <v>687161.19689039094</v>
      </c>
      <c r="AG770">
        <f>AF770*'Day-ahead Prices_2015-2022'!J770</f>
        <v>29791.014739686787</v>
      </c>
      <c r="AH770">
        <v>474379.46366503497</v>
      </c>
      <c r="AI770">
        <f>AH770*'Day-ahead Prices_2015-2022'!J770</f>
        <v>20566.12867286801</v>
      </c>
    </row>
    <row r="771" spans="30:35" x14ac:dyDescent="0.35">
      <c r="AD771">
        <v>9291.9942340984107</v>
      </c>
      <c r="AF771">
        <v>599046.48395160295</v>
      </c>
      <c r="AG771">
        <f>AF771*'Day-ahead Prices_2015-2022'!J771</f>
        <v>24632.79142008991</v>
      </c>
      <c r="AH771">
        <v>474329.46366503497</v>
      </c>
      <c r="AI771">
        <f>AH771*'Day-ahead Prices_2015-2022'!J771</f>
        <v>19504.427545906237</v>
      </c>
    </row>
    <row r="772" spans="30:35" x14ac:dyDescent="0.35">
      <c r="AD772">
        <v>9291.9942340984107</v>
      </c>
      <c r="AF772">
        <v>543278.13924584596</v>
      </c>
      <c r="AG772">
        <f>AF772*'Day-ahead Prices_2015-2022'!J772</f>
        <v>21282.242007281959</v>
      </c>
      <c r="AH772">
        <v>474279.46366503497</v>
      </c>
      <c r="AI772">
        <f>AH772*'Day-ahead Prices_2015-2022'!J772</f>
        <v>18579.305139748165</v>
      </c>
    </row>
    <row r="773" spans="30:35" x14ac:dyDescent="0.35">
      <c r="AD773">
        <v>9291.9942340984107</v>
      </c>
      <c r="AF773">
        <v>515112.56724424899</v>
      </c>
      <c r="AG773">
        <f>AF773*'Day-ahead Prices_2015-2022'!J773</f>
        <v>19579.428680953904</v>
      </c>
      <c r="AH773">
        <v>474229.46366503497</v>
      </c>
      <c r="AI773">
        <f>AH773*'Day-ahead Prices_2015-2022'!J773</f>
        <v>18025.46191390798</v>
      </c>
    </row>
    <row r="774" spans="30:35" x14ac:dyDescent="0.35">
      <c r="AD774">
        <v>9291.9942340984107</v>
      </c>
      <c r="AF774">
        <v>570856.48978432606</v>
      </c>
      <c r="AG774">
        <f>AF774*'Day-ahead Prices_2015-2022'!J774</f>
        <v>23790.444211761787</v>
      </c>
      <c r="AH774">
        <v>474179.46366503497</v>
      </c>
      <c r="AI774">
        <f>AH774*'Day-ahead Prices_2015-2022'!J774</f>
        <v>19761.429148240331</v>
      </c>
    </row>
    <row r="775" spans="30:35" x14ac:dyDescent="0.35">
      <c r="AD775">
        <v>9291.9942340984107</v>
      </c>
      <c r="AF775">
        <v>685351.72113314795</v>
      </c>
      <c r="AG775">
        <f>AF775*'Day-ahead Prices_2015-2022'!J775</f>
        <v>30050.102902734285</v>
      </c>
      <c r="AH775">
        <v>474129.46366503497</v>
      </c>
      <c r="AI775">
        <f>AH775*'Day-ahead Prices_2015-2022'!J775</f>
        <v>20788.798996223039</v>
      </c>
    </row>
    <row r="776" spans="30:35" x14ac:dyDescent="0.35">
      <c r="AD776">
        <v>9291.9942340984107</v>
      </c>
      <c r="AF776">
        <v>678416.37393545895</v>
      </c>
      <c r="AG776">
        <f>AF776*'Day-ahead Prices_2015-2022'!J776</f>
        <v>37057.646405757027</v>
      </c>
      <c r="AH776">
        <v>474079.46366503497</v>
      </c>
      <c r="AI776">
        <f>AH776*'Day-ahead Prices_2015-2022'!J776</f>
        <v>25895.998103372953</v>
      </c>
    </row>
    <row r="777" spans="30:35" x14ac:dyDescent="0.35">
      <c r="AD777">
        <v>9291.9942340984107</v>
      </c>
      <c r="AF777">
        <v>713615.06180549203</v>
      </c>
      <c r="AG777">
        <f>AF777*'Day-ahead Prices_2015-2022'!J777</f>
        <v>45209.298203032442</v>
      </c>
      <c r="AH777">
        <v>474029.46366503497</v>
      </c>
      <c r="AI777">
        <f>AH777*'Day-ahead Prices_2015-2022'!J777</f>
        <v>30030.951596839132</v>
      </c>
    </row>
    <row r="778" spans="30:35" x14ac:dyDescent="0.35">
      <c r="AD778">
        <v>9291.9942340984107</v>
      </c>
      <c r="AF778">
        <v>673918.24945118395</v>
      </c>
      <c r="AG778">
        <f>AF778*'Day-ahead Prices_2015-2022'!J778</f>
        <v>44942.76565808765</v>
      </c>
      <c r="AH778">
        <v>473979.46366503497</v>
      </c>
      <c r="AI778">
        <f>AH778*'Day-ahead Prices_2015-2022'!J778</f>
        <v>31609.097957491602</v>
      </c>
    </row>
    <row r="779" spans="30:35" x14ac:dyDescent="0.35">
      <c r="AD779">
        <v>9291.9942340984107</v>
      </c>
      <c r="AF779">
        <v>771345.16340309603</v>
      </c>
      <c r="AG779">
        <f>AF779*'Day-ahead Prices_2015-2022'!J779</f>
        <v>51603.955613121383</v>
      </c>
      <c r="AH779">
        <v>473929.46366503497</v>
      </c>
      <c r="AI779">
        <f>AH779*'Day-ahead Prices_2015-2022'!J779</f>
        <v>31706.473531020427</v>
      </c>
    </row>
    <row r="780" spans="30:35" x14ac:dyDescent="0.35">
      <c r="AD780">
        <v>9291.9942340984107</v>
      </c>
      <c r="AF780">
        <v>736387.54608346499</v>
      </c>
      <c r="AG780">
        <f>AF780*'Day-ahead Prices_2015-2022'!J780</f>
        <v>50473.843377425903</v>
      </c>
      <c r="AH780">
        <v>473879.46366503497</v>
      </c>
      <c r="AI780">
        <f>AH780*'Day-ahead Prices_2015-2022'!J780</f>
        <v>32480.883138260662</v>
      </c>
    </row>
    <row r="781" spans="30:35" x14ac:dyDescent="0.35">
      <c r="AD781">
        <v>9291.9942340984107</v>
      </c>
      <c r="AF781">
        <v>663148.910550865</v>
      </c>
      <c r="AG781">
        <f>AF781*'Day-ahead Prices_2015-2022'!J781</f>
        <v>43015.154082881862</v>
      </c>
      <c r="AH781">
        <v>473829.46366503497</v>
      </c>
      <c r="AI781">
        <f>AH781*'Day-ahead Prices_2015-2022'!J781</f>
        <v>30734.948160632495</v>
      </c>
    </row>
    <row r="782" spans="30:35" x14ac:dyDescent="0.35">
      <c r="AD782">
        <v>9291.9942340984107</v>
      </c>
      <c r="AF782">
        <v>664786.26895158202</v>
      </c>
      <c r="AG782">
        <f>AF782*'Day-ahead Prices_2015-2022'!J782</f>
        <v>40893.49635172038</v>
      </c>
      <c r="AH782">
        <v>473779.46366503497</v>
      </c>
      <c r="AI782">
        <f>AH782*'Day-ahead Prices_2015-2022'!J782</f>
        <v>29143.951483025045</v>
      </c>
    </row>
    <row r="783" spans="30:35" x14ac:dyDescent="0.35">
      <c r="AD783">
        <v>9291.9942340984107</v>
      </c>
      <c r="AF783">
        <v>654912.68081735796</v>
      </c>
      <c r="AG783">
        <f>AF783*'Day-ahead Prices_2015-2022'!J783</f>
        <v>40118.313545169302</v>
      </c>
      <c r="AH783">
        <v>473729.46366503497</v>
      </c>
      <c r="AI783">
        <f>AH783*'Day-ahead Prices_2015-2022'!J783</f>
        <v>29019.482620460876</v>
      </c>
    </row>
    <row r="784" spans="30:35" x14ac:dyDescent="0.35">
      <c r="AD784">
        <v>9291.9942340984107</v>
      </c>
      <c r="AF784">
        <v>567505.363633067</v>
      </c>
      <c r="AG784">
        <f>AF784*'Day-ahead Prices_2015-2022'!J784</f>
        <v>33747.41583014487</v>
      </c>
      <c r="AH784">
        <v>473679.46366503497</v>
      </c>
      <c r="AI784">
        <f>AH784*'Day-ahead Prices_2015-2022'!J784</f>
        <v>28167.941406170889</v>
      </c>
    </row>
    <row r="785" spans="30:35" x14ac:dyDescent="0.35">
      <c r="AD785">
        <v>9291.9942340984107</v>
      </c>
      <c r="AF785">
        <v>660181.35436341795</v>
      </c>
      <c r="AG785">
        <f>AF785*'Day-ahead Prices_2015-2022'!J785</f>
        <v>40143.152478760589</v>
      </c>
      <c r="AH785">
        <v>473629.46366503497</v>
      </c>
      <c r="AI785">
        <f>AH785*'Day-ahead Prices_2015-2022'!J785</f>
        <v>28799.631574982035</v>
      </c>
    </row>
    <row r="786" spans="30:35" x14ac:dyDescent="0.35">
      <c r="AD786">
        <v>9291.9942340984107</v>
      </c>
      <c r="AF786">
        <v>700867.47939139302</v>
      </c>
      <c r="AG786">
        <f>AF786*'Day-ahead Prices_2015-2022'!J786</f>
        <v>42800.224797733892</v>
      </c>
      <c r="AH786">
        <v>473579.46366503497</v>
      </c>
      <c r="AI786">
        <f>AH786*'Day-ahead Prices_2015-2022'!J786</f>
        <v>28920.313897364522</v>
      </c>
    </row>
    <row r="787" spans="30:35" x14ac:dyDescent="0.35">
      <c r="AD787">
        <v>9291.9942340984107</v>
      </c>
      <c r="AF787">
        <v>735120.94810943003</v>
      </c>
      <c r="AG787">
        <f>AF787*'Day-ahead Prices_2015-2022'!J787</f>
        <v>52993.95024802367</v>
      </c>
      <c r="AH787">
        <v>473529.46366503497</v>
      </c>
      <c r="AI787">
        <f>AH787*'Day-ahead Prices_2015-2022'!J787</f>
        <v>34136.147123782786</v>
      </c>
    </row>
    <row r="788" spans="30:35" x14ac:dyDescent="0.35">
      <c r="AD788">
        <v>9291.9942340984107</v>
      </c>
      <c r="AF788">
        <v>799310.86668831401</v>
      </c>
      <c r="AG788">
        <f>AF788*'Day-ahead Prices_2015-2022'!J788</f>
        <v>61842.681755674865</v>
      </c>
      <c r="AH788">
        <v>473479.46366503497</v>
      </c>
      <c r="AI788">
        <f>AH788*'Day-ahead Prices_2015-2022'!J788</f>
        <v>36633.106103763763</v>
      </c>
    </row>
    <row r="789" spans="30:35" x14ac:dyDescent="0.35">
      <c r="AD789">
        <v>9291.9942340984107</v>
      </c>
      <c r="AF789">
        <v>823786.41019119497</v>
      </c>
      <c r="AG789">
        <f>AF789*'Day-ahead Prices_2015-2022'!J789</f>
        <v>61884.894599588049</v>
      </c>
      <c r="AH789">
        <v>473429.46366503497</v>
      </c>
      <c r="AI789">
        <f>AH789*'Day-ahead Prices_2015-2022'!J789</f>
        <v>35565.204884176594</v>
      </c>
    </row>
    <row r="790" spans="30:35" x14ac:dyDescent="0.35">
      <c r="AD790">
        <v>9291.9942340984107</v>
      </c>
      <c r="AF790">
        <v>762397.15351243503</v>
      </c>
      <c r="AG790">
        <f>AF790*'Day-ahead Prices_2015-2022'!J790</f>
        <v>50060.903092510263</v>
      </c>
      <c r="AH790">
        <v>473379.46366503497</v>
      </c>
      <c r="AI790">
        <f>AH790*'Day-ahead Prices_2015-2022'!J790</f>
        <v>31083.279032905357</v>
      </c>
    </row>
    <row r="791" spans="30:35" x14ac:dyDescent="0.35">
      <c r="AD791">
        <v>9291.9942340984107</v>
      </c>
      <c r="AF791">
        <v>669824.95142761699</v>
      </c>
      <c r="AG791">
        <f>AF791*'Day-ahead Prices_2015-2022'!J791</f>
        <v>37881.112846799588</v>
      </c>
      <c r="AH791">
        <v>473329.46366503497</v>
      </c>
      <c r="AI791">
        <f>AH791*'Day-ahead Prices_2015-2022'!J791</f>
        <v>26768.556155746468</v>
      </c>
    </row>
    <row r="792" spans="30:35" x14ac:dyDescent="0.35">
      <c r="AD792">
        <v>9291.9942340984107</v>
      </c>
      <c r="AF792">
        <v>761666.09999813396</v>
      </c>
      <c r="AG792">
        <f>AF792*'Day-ahead Prices_2015-2022'!J792</f>
        <v>43979.552696517254</v>
      </c>
      <c r="AH792">
        <v>473279.46366503497</v>
      </c>
      <c r="AI792">
        <f>AH792*'Day-ahead Prices_2015-2022'!J792</f>
        <v>27327.747831348701</v>
      </c>
    </row>
    <row r="793" spans="30:35" x14ac:dyDescent="0.35">
      <c r="AD793">
        <v>9291.9942340984107</v>
      </c>
      <c r="AF793">
        <v>658780.77128011803</v>
      </c>
      <c r="AG793">
        <f>AF793*'Day-ahead Prices_2015-2022'!J793</f>
        <v>35377.35089370644</v>
      </c>
      <c r="AH793">
        <v>473229.46366503497</v>
      </c>
      <c r="AI793">
        <f>AH793*'Day-ahead Prices_2015-2022'!J793</f>
        <v>25413.013735641958</v>
      </c>
    </row>
    <row r="794" spans="30:35" x14ac:dyDescent="0.35">
      <c r="AD794">
        <v>9291.9942340984107</v>
      </c>
      <c r="AF794">
        <v>713795.26660199999</v>
      </c>
      <c r="AG794">
        <f>AF794*'Day-ahead Prices_2015-2022'!J794</f>
        <v>33937.395950592094</v>
      </c>
      <c r="AH794">
        <v>473179.46366503497</v>
      </c>
      <c r="AI794">
        <f>AH794*'Day-ahead Prices_2015-2022'!J794</f>
        <v>22497.317599954091</v>
      </c>
    </row>
    <row r="795" spans="30:35" x14ac:dyDescent="0.35">
      <c r="AD795">
        <v>9291.9942340984107</v>
      </c>
      <c r="AF795">
        <v>638168.87682781694</v>
      </c>
      <c r="AG795">
        <f>AF795*'Day-ahead Prices_2015-2022'!J795</f>
        <v>29059.817517450676</v>
      </c>
      <c r="AH795">
        <v>473129.46366503497</v>
      </c>
      <c r="AI795">
        <f>AH795*'Day-ahead Prices_2015-2022'!J795</f>
        <v>21544.541539816946</v>
      </c>
    </row>
    <row r="796" spans="30:35" x14ac:dyDescent="0.35">
      <c r="AD796">
        <v>9291.9942340984107</v>
      </c>
      <c r="AF796">
        <v>572122.59457521699</v>
      </c>
      <c r="AG796">
        <f>AF796*'Day-ahead Prices_2015-2022'!J796</f>
        <v>25792.001716693998</v>
      </c>
      <c r="AH796">
        <v>473079.46366503497</v>
      </c>
      <c r="AI796">
        <f>AH796*'Day-ahead Prices_2015-2022'!J796</f>
        <v>21327.013571349355</v>
      </c>
    </row>
    <row r="797" spans="30:35" x14ac:dyDescent="0.35">
      <c r="AD797">
        <v>9291.9942340984107</v>
      </c>
      <c r="AF797">
        <v>633298.13363748905</v>
      </c>
      <c r="AG797">
        <f>AF797*'Day-ahead Prices_2015-2022'!J797</f>
        <v>27633.17243860479</v>
      </c>
      <c r="AH797">
        <v>473029.46366503497</v>
      </c>
      <c r="AI797">
        <f>AH797*'Day-ahead Prices_2015-2022'!J797</f>
        <v>20640.049360194222</v>
      </c>
    </row>
    <row r="798" spans="30:35" x14ac:dyDescent="0.35">
      <c r="AD798">
        <v>9291.9942340984107</v>
      </c>
      <c r="AF798">
        <v>681388.91377868794</v>
      </c>
      <c r="AG798">
        <f>AF798*'Day-ahead Prices_2015-2022'!J798</f>
        <v>30131.869503435802</v>
      </c>
      <c r="AH798">
        <v>472979.46366503497</v>
      </c>
      <c r="AI798">
        <f>AH798*'Day-ahead Prices_2015-2022'!J798</f>
        <v>20915.743107597427</v>
      </c>
    </row>
    <row r="799" spans="30:35" x14ac:dyDescent="0.35">
      <c r="AD799">
        <v>9291.9942340984107</v>
      </c>
      <c r="AF799">
        <v>752477.70692282496</v>
      </c>
      <c r="AG799">
        <f>AF799*'Day-ahead Prices_2015-2022'!J799</f>
        <v>34556.598093297085</v>
      </c>
      <c r="AH799">
        <v>472929.46366503497</v>
      </c>
      <c r="AI799">
        <f>AH799*'Day-ahead Prices_2015-2022'!J799</f>
        <v>21718.694456987152</v>
      </c>
    </row>
    <row r="800" spans="30:35" x14ac:dyDescent="0.35">
      <c r="AD800">
        <v>9291.9942340984107</v>
      </c>
      <c r="AF800">
        <v>704405.85331041901</v>
      </c>
      <c r="AG800">
        <f>AF800*'Day-ahead Prices_2015-2022'!J800</f>
        <v>36269.857386953474</v>
      </c>
      <c r="AH800">
        <v>472879.46366503497</v>
      </c>
      <c r="AI800">
        <f>AH800*'Day-ahead Prices_2015-2022'!J800</f>
        <v>24348.56358411265</v>
      </c>
    </row>
    <row r="801" spans="30:35" x14ac:dyDescent="0.35">
      <c r="AD801">
        <v>9291.9942340984107</v>
      </c>
      <c r="AF801">
        <v>693722.71878093202</v>
      </c>
      <c r="AG801">
        <f>AF801*'Day-ahead Prices_2015-2022'!J801</f>
        <v>44432.072984520222</v>
      </c>
      <c r="AH801">
        <v>472829.46366503497</v>
      </c>
      <c r="AI801">
        <f>AH801*'Day-ahead Prices_2015-2022'!J801</f>
        <v>30284.136110915908</v>
      </c>
    </row>
    <row r="802" spans="30:35" x14ac:dyDescent="0.35">
      <c r="AD802">
        <v>9291.9942340984107</v>
      </c>
      <c r="AF802">
        <v>820815.01746050804</v>
      </c>
      <c r="AG802">
        <f>AF802*'Day-ahead Prices_2015-2022'!J802</f>
        <v>56617.76786688219</v>
      </c>
      <c r="AH802">
        <v>472779.46366503497</v>
      </c>
      <c r="AI802">
        <f>AH802*'Day-ahead Prices_2015-2022'!J802</f>
        <v>32611.145454954949</v>
      </c>
    </row>
    <row r="803" spans="30:35" x14ac:dyDescent="0.35">
      <c r="AD803">
        <v>9291.9942340984107</v>
      </c>
      <c r="AF803">
        <v>757041.77105029905</v>
      </c>
      <c r="AG803">
        <f>AF803*'Day-ahead Prices_2015-2022'!J803</f>
        <v>52556.678652953196</v>
      </c>
      <c r="AH803">
        <v>472729.46366503497</v>
      </c>
      <c r="AI803">
        <f>AH803*'Day-ahead Prices_2015-2022'!J803</f>
        <v>32818.65210311547</v>
      </c>
    </row>
    <row r="804" spans="30:35" x14ac:dyDescent="0.35">
      <c r="AD804">
        <v>9291.9942340984107</v>
      </c>
      <c r="AF804">
        <v>846553.04013984895</v>
      </c>
      <c r="AG804">
        <f>AF804*'Day-ahead Prices_2015-2022'!J804</f>
        <v>57180.425096246101</v>
      </c>
      <c r="AH804">
        <v>472679.46366503497</v>
      </c>
      <c r="AI804">
        <f>AH804*'Day-ahead Prices_2015-2022'!J804</f>
        <v>31927.13437325479</v>
      </c>
    </row>
    <row r="805" spans="30:35" x14ac:dyDescent="0.35">
      <c r="AD805">
        <v>9291.9942340984107</v>
      </c>
      <c r="AF805">
        <v>762996.54508625402</v>
      </c>
      <c r="AG805">
        <f>AF805*'Day-ahead Prices_2015-2022'!J805</f>
        <v>51027.301444005949</v>
      </c>
      <c r="AH805">
        <v>472629.46366503497</v>
      </c>
      <c r="AI805">
        <f>AH805*'Day-ahead Prices_2015-2022'!J805</f>
        <v>31608.276956258374</v>
      </c>
    </row>
    <row r="806" spans="30:35" x14ac:dyDescent="0.35">
      <c r="AD806">
        <v>9291.9942340984107</v>
      </c>
      <c r="AF806">
        <v>692801.59294930298</v>
      </c>
      <c r="AG806">
        <f>AF806*'Day-ahead Prices_2015-2022'!J806</f>
        <v>43067.145023702236</v>
      </c>
      <c r="AH806">
        <v>472579.46366503497</v>
      </c>
      <c r="AI806">
        <f>AH806*'Day-ahead Prices_2015-2022'!J806</f>
        <v>29377.311634407321</v>
      </c>
    </row>
    <row r="807" spans="30:35" x14ac:dyDescent="0.35">
      <c r="AD807">
        <v>9291.9942340984107</v>
      </c>
      <c r="AF807">
        <v>726270.67008933099</v>
      </c>
      <c r="AG807">
        <f>AF807*'Day-ahead Prices_2015-2022'!J807</f>
        <v>44317.036288850977</v>
      </c>
      <c r="AH807">
        <v>472529.46366503497</v>
      </c>
      <c r="AI807">
        <f>AH807*'Day-ahead Prices_2015-2022'!J807</f>
        <v>28833.747872840431</v>
      </c>
    </row>
    <row r="808" spans="30:35" x14ac:dyDescent="0.35">
      <c r="AD808">
        <v>9291.9942340984107</v>
      </c>
      <c r="AF808">
        <v>757810.54809152498</v>
      </c>
      <c r="AG808">
        <f>AF808*'Day-ahead Prices_2015-2022'!J808</f>
        <v>45470.527411861731</v>
      </c>
      <c r="AH808">
        <v>472479.46366503497</v>
      </c>
      <c r="AI808">
        <f>AH808*'Day-ahead Prices_2015-2022'!J808</f>
        <v>28349.949018561259</v>
      </c>
    </row>
    <row r="809" spans="30:35" x14ac:dyDescent="0.35">
      <c r="AD809">
        <v>9291.9942340984107</v>
      </c>
      <c r="AF809">
        <v>567051.141058804</v>
      </c>
      <c r="AG809">
        <f>AF809*'Day-ahead Prices_2015-2022'!J809</f>
        <v>31929.940939094933</v>
      </c>
      <c r="AH809">
        <v>472429.46366503497</v>
      </c>
      <c r="AI809">
        <f>AH809*'Day-ahead Prices_2015-2022'!J809</f>
        <v>26601.91256214854</v>
      </c>
    </row>
    <row r="810" spans="30:35" x14ac:dyDescent="0.35">
      <c r="AD810">
        <v>9291.9942340984107</v>
      </c>
      <c r="AF810">
        <v>560600.20045232505</v>
      </c>
      <c r="AG810">
        <f>AF810*'Day-ahead Prices_2015-2022'!J810</f>
        <v>32935.96252682466</v>
      </c>
      <c r="AH810">
        <v>472379.46366503497</v>
      </c>
      <c r="AI810">
        <f>AH810*'Day-ahead Prices_2015-2022'!J810</f>
        <v>27752.883964650384</v>
      </c>
    </row>
    <row r="811" spans="30:35" x14ac:dyDescent="0.35">
      <c r="AD811">
        <v>9291.9942340984107</v>
      </c>
      <c r="AF811">
        <v>851723.43259807397</v>
      </c>
      <c r="AG811">
        <f>AF811*'Day-ahead Prices_2015-2022'!J811</f>
        <v>59465.200755416023</v>
      </c>
      <c r="AH811">
        <v>472329.46366503497</v>
      </c>
      <c r="AI811">
        <f>AH811*'Day-ahead Prices_2015-2022'!J811</f>
        <v>32976.862329433578</v>
      </c>
    </row>
    <row r="812" spans="30:35" x14ac:dyDescent="0.35">
      <c r="AD812">
        <v>9291.9942340984107</v>
      </c>
      <c r="AF812">
        <v>849673.58480414201</v>
      </c>
      <c r="AG812">
        <f>AF812*'Day-ahead Prices_2015-2022'!J812</f>
        <v>63272.005584421437</v>
      </c>
      <c r="AH812">
        <v>472279.46366503497</v>
      </c>
      <c r="AI812">
        <f>AH812*'Day-ahead Prices_2015-2022'!J812</f>
        <v>35168.880611146407</v>
      </c>
    </row>
    <row r="813" spans="30:35" x14ac:dyDescent="0.35">
      <c r="AD813">
        <v>9291.9942340984107</v>
      </c>
      <c r="AF813">
        <v>680687.03369090997</v>
      </c>
      <c r="AG813">
        <f>AF813*'Day-ahead Prices_2015-2022'!J813</f>
        <v>44546.712061109494</v>
      </c>
      <c r="AH813">
        <v>472229.46366503497</v>
      </c>
      <c r="AI813">
        <f>AH813*'Day-ahead Prices_2015-2022'!J813</f>
        <v>30904.466962728635</v>
      </c>
    </row>
    <row r="814" spans="30:35" x14ac:dyDescent="0.35">
      <c r="AD814">
        <v>9291.9942340984107</v>
      </c>
      <c r="AF814">
        <v>778619.93857161701</v>
      </c>
      <c r="AG814">
        <f>AF814*'Day-ahead Prices_2015-2022'!J814</f>
        <v>47527.934325334718</v>
      </c>
      <c r="AH814">
        <v>472179.46366503497</v>
      </c>
      <c r="AI814">
        <f>AH814*'Day-ahead Prices_2015-2022'!J814</f>
        <v>28822.424686443319</v>
      </c>
    </row>
    <row r="815" spans="30:35" x14ac:dyDescent="0.35">
      <c r="AD815">
        <v>9291.9942340984107</v>
      </c>
      <c r="AF815">
        <v>735190.64057194605</v>
      </c>
      <c r="AG815">
        <f>AF815*'Day-ahead Prices_2015-2022'!J815</f>
        <v>41933.436161622369</v>
      </c>
      <c r="AH815">
        <v>472129.46366503497</v>
      </c>
      <c r="AI815">
        <f>AH815*'Day-ahead Prices_2015-2022'!J815</f>
        <v>26929.084283794429</v>
      </c>
    </row>
    <row r="816" spans="30:35" x14ac:dyDescent="0.35">
      <c r="AD816">
        <v>9291.9942340984107</v>
      </c>
      <c r="AF816">
        <v>698784.53132390894</v>
      </c>
      <c r="AG816">
        <f>AF816*'Day-ahead Prices_2015-2022'!J816</f>
        <v>40436.040385722146</v>
      </c>
      <c r="AH816">
        <v>472079.46366503497</v>
      </c>
      <c r="AI816">
        <f>AH816*'Day-ahead Prices_2015-2022'!J816</f>
        <v>27317.46826430683</v>
      </c>
    </row>
    <row r="817" spans="30:35" x14ac:dyDescent="0.35">
      <c r="AD817">
        <v>9291.9942340984107</v>
      </c>
      <c r="AF817">
        <v>710500.17748133198</v>
      </c>
      <c r="AG817">
        <f>AF817*'Day-ahead Prices_2015-2022'!J817</f>
        <v>35935.322726562066</v>
      </c>
      <c r="AH817">
        <v>472029.46366503497</v>
      </c>
      <c r="AI817">
        <f>AH817*'Day-ahead Prices_2015-2022'!J817</f>
        <v>23874.070198518304</v>
      </c>
    </row>
    <row r="818" spans="30:35" x14ac:dyDescent="0.35">
      <c r="AD818">
        <v>9291.9942340984107</v>
      </c>
      <c r="AF818">
        <v>658071.82460795704</v>
      </c>
      <c r="AG818">
        <f>AF818*'Day-ahead Prices_2015-2022'!J818</f>
        <v>34067.555770173174</v>
      </c>
      <c r="AH818">
        <v>471979.46366503497</v>
      </c>
      <c r="AI818">
        <f>AH818*'Day-ahead Prices_2015-2022'!J818</f>
        <v>24433.786859609278</v>
      </c>
    </row>
    <row r="819" spans="30:35" x14ac:dyDescent="0.35">
      <c r="AD819">
        <v>9291.9942340984107</v>
      </c>
      <c r="AF819">
        <v>755963.16190813202</v>
      </c>
      <c r="AG819">
        <f>AF819*'Day-ahead Prices_2015-2022'!J819</f>
        <v>32745.489312003119</v>
      </c>
      <c r="AH819">
        <v>471929.46366503497</v>
      </c>
      <c r="AI819">
        <f>AH819*'Day-ahead Prices_2015-2022'!J819</f>
        <v>20442.214630480568</v>
      </c>
    </row>
    <row r="820" spans="30:35" x14ac:dyDescent="0.35">
      <c r="AD820">
        <v>9291.9942340984107</v>
      </c>
      <c r="AF820">
        <v>569904.53372538497</v>
      </c>
      <c r="AG820">
        <f>AF820*'Day-ahead Prices_2015-2022'!J820</f>
        <v>23943.826603804893</v>
      </c>
      <c r="AH820">
        <v>471879.46366503497</v>
      </c>
      <c r="AI820">
        <f>AH820*'Day-ahead Prices_2015-2022'!J820</f>
        <v>19825.425816556864</v>
      </c>
    </row>
    <row r="821" spans="30:35" x14ac:dyDescent="0.35">
      <c r="AD821">
        <v>9291.9942340984107</v>
      </c>
      <c r="AF821">
        <v>610646.99016079202</v>
      </c>
      <c r="AG821">
        <f>AF821*'Day-ahead Prices_2015-2022'!J821</f>
        <v>24860.965586921247</v>
      </c>
      <c r="AH821">
        <v>471829.46366503497</v>
      </c>
      <c r="AI821">
        <f>AH821*'Day-ahead Prices_2015-2022'!J821</f>
        <v>19209.357039462739</v>
      </c>
    </row>
    <row r="822" spans="30:35" x14ac:dyDescent="0.35">
      <c r="AD822">
        <v>9291.9942340984107</v>
      </c>
      <c r="AF822">
        <v>607592.56126738805</v>
      </c>
      <c r="AG822">
        <f>AF822*'Day-ahead Prices_2015-2022'!J822</f>
        <v>24495.853598196336</v>
      </c>
      <c r="AH822">
        <v>471779.46366503497</v>
      </c>
      <c r="AI822">
        <f>AH822*'Day-ahead Prices_2015-2022'!J822</f>
        <v>19020.378801985469</v>
      </c>
    </row>
    <row r="823" spans="30:35" x14ac:dyDescent="0.35">
      <c r="AD823">
        <v>9291.9942340984107</v>
      </c>
      <c r="AF823">
        <v>563238.89306683105</v>
      </c>
      <c r="AG823">
        <f>AF823*'Day-ahead Prices_2015-2022'!J823</f>
        <v>23394.127423530826</v>
      </c>
      <c r="AH823">
        <v>471729.46366503497</v>
      </c>
      <c r="AI823">
        <f>AH823*'Day-ahead Prices_2015-2022'!J823</f>
        <v>19593.283273327226</v>
      </c>
    </row>
    <row r="824" spans="30:35" x14ac:dyDescent="0.35">
      <c r="AD824">
        <v>9291.9942340984107</v>
      </c>
      <c r="AF824">
        <v>733607.80063844298</v>
      </c>
      <c r="AG824">
        <f>AF824*'Day-ahead Prices_2015-2022'!J824</f>
        <v>37128.807800062394</v>
      </c>
      <c r="AH824">
        <v>471679.46366503497</v>
      </c>
      <c r="AI824">
        <f>AH824*'Day-ahead Prices_2015-2022'!J824</f>
        <v>23872.287255416999</v>
      </c>
    </row>
    <row r="825" spans="30:35" x14ac:dyDescent="0.35">
      <c r="AD825">
        <v>9291.9942340984107</v>
      </c>
      <c r="AF825">
        <v>762393.16411106905</v>
      </c>
      <c r="AG825">
        <f>AF825*'Day-ahead Prices_2015-2022'!J825</f>
        <v>46990.102669985739</v>
      </c>
      <c r="AH825">
        <v>471629.46366503497</v>
      </c>
      <c r="AI825">
        <f>AH825*'Day-ahead Prices_2015-2022'!J825</f>
        <v>29068.881992994429</v>
      </c>
    </row>
    <row r="826" spans="30:35" x14ac:dyDescent="0.35">
      <c r="AD826">
        <v>9291.9942340984107</v>
      </c>
      <c r="AF826">
        <v>882585.66723847704</v>
      </c>
      <c r="AG826">
        <f>AF826*'Day-ahead Prices_2015-2022'!J826</f>
        <v>60170.277863983181</v>
      </c>
      <c r="AH826">
        <v>471579.46366503497</v>
      </c>
      <c r="AI826">
        <f>AH826*'Day-ahead Prices_2015-2022'!J826</f>
        <v>32149.929935363765</v>
      </c>
    </row>
    <row r="827" spans="30:35" x14ac:dyDescent="0.35">
      <c r="AD827">
        <v>9291.9942340984107</v>
      </c>
      <c r="AF827">
        <v>825348.74491871102</v>
      </c>
      <c r="AG827">
        <f>AF827*'Day-ahead Prices_2015-2022'!J827</f>
        <v>58324.30074561185</v>
      </c>
      <c r="AH827">
        <v>471529.46366503497</v>
      </c>
      <c r="AI827">
        <f>AH827*'Day-ahead Prices_2015-2022'!J827</f>
        <v>33321.218961719271</v>
      </c>
    </row>
    <row r="828" spans="30:35" x14ac:dyDescent="0.35">
      <c r="AD828">
        <v>9291.9942340984107</v>
      </c>
      <c r="AF828">
        <v>896861.64292703499</v>
      </c>
      <c r="AG828">
        <f>AF828*'Day-ahead Prices_2015-2022'!J828</f>
        <v>58911.478092715952</v>
      </c>
      <c r="AH828">
        <v>471479.46366503497</v>
      </c>
      <c r="AI828">
        <f>AH828*'Day-ahead Prices_2015-2022'!J828</f>
        <v>30969.717920167404</v>
      </c>
    </row>
    <row r="829" spans="30:35" x14ac:dyDescent="0.35">
      <c r="AD829">
        <v>9291.9942340984107</v>
      </c>
      <c r="AF829">
        <v>819934.59844626603</v>
      </c>
      <c r="AG829">
        <f>AF829*'Day-ahead Prices_2015-2022'!J829</f>
        <v>53851.254589454635</v>
      </c>
      <c r="AH829">
        <v>471429.46366503497</v>
      </c>
      <c r="AI829">
        <f>AH829*'Day-ahead Prices_2015-2022'!J829</f>
        <v>30962.308599860335</v>
      </c>
    </row>
    <row r="830" spans="30:35" x14ac:dyDescent="0.35">
      <c r="AD830">
        <v>9291.9942340984107</v>
      </c>
      <c r="AF830">
        <v>735653.73924129002</v>
      </c>
      <c r="AG830">
        <f>AF830*'Day-ahead Prices_2015-2022'!J830</f>
        <v>45779.732192985481</v>
      </c>
      <c r="AH830">
        <v>471379.46366503497</v>
      </c>
      <c r="AI830">
        <f>AH830*'Day-ahead Prices_2015-2022'!J830</f>
        <v>29333.944023875127</v>
      </c>
    </row>
    <row r="831" spans="30:35" x14ac:dyDescent="0.35">
      <c r="AD831">
        <v>9291.9942340984107</v>
      </c>
      <c r="AF831">
        <v>703401.25451866805</v>
      </c>
      <c r="AG831">
        <f>AF831*'Day-ahead Prices_2015-2022'!J831</f>
        <v>42325.411987524552</v>
      </c>
      <c r="AH831">
        <v>471329.46366503497</v>
      </c>
      <c r="AI831">
        <f>AH831*'Day-ahead Prices_2015-2022'!J831</f>
        <v>28361.072152384317</v>
      </c>
    </row>
    <row r="832" spans="30:35" x14ac:dyDescent="0.35">
      <c r="AD832">
        <v>9291.9942340984107</v>
      </c>
      <c r="AF832">
        <v>678099.30314893404</v>
      </c>
      <c r="AG832">
        <f>AF832*'Day-ahead Prices_2015-2022'!J832</f>
        <v>39517.084515133065</v>
      </c>
      <c r="AH832">
        <v>471279.46366503497</v>
      </c>
      <c r="AI832">
        <f>AH832*'Day-ahead Prices_2015-2022'!J832</f>
        <v>27464.399844409494</v>
      </c>
    </row>
    <row r="833" spans="30:35" x14ac:dyDescent="0.35">
      <c r="AD833">
        <v>9291.9942340984107</v>
      </c>
      <c r="AF833">
        <v>679977.93318195106</v>
      </c>
      <c r="AG833">
        <f>AF833*'Day-ahead Prices_2015-2022'!J833</f>
        <v>39506.717917871356</v>
      </c>
      <c r="AH833">
        <v>471229.46366503497</v>
      </c>
      <c r="AI833">
        <f>AH833*'Day-ahead Prices_2015-2022'!J833</f>
        <v>27378.43183893853</v>
      </c>
    </row>
    <row r="834" spans="30:35" x14ac:dyDescent="0.35">
      <c r="AD834">
        <v>9291.9942340984107</v>
      </c>
      <c r="AF834">
        <v>628717.86299659102</v>
      </c>
      <c r="AG834">
        <f>AF834*'Day-ahead Prices_2015-2022'!J834</f>
        <v>36981.970598788233</v>
      </c>
      <c r="AH834">
        <v>471179.46366503497</v>
      </c>
      <c r="AI834">
        <f>AH834*'Day-ahead Prices_2015-2022'!J834</f>
        <v>27715.365027106942</v>
      </c>
    </row>
    <row r="835" spans="30:35" x14ac:dyDescent="0.35">
      <c r="AD835">
        <v>9291.9942340984107</v>
      </c>
      <c r="AF835">
        <v>864494.20731657802</v>
      </c>
      <c r="AG835">
        <f>AF835*'Day-ahead Prices_2015-2022'!J835</f>
        <v>59143.290575804545</v>
      </c>
      <c r="AH835">
        <v>471129.46366503497</v>
      </c>
      <c r="AI835">
        <f>AH835*'Day-ahead Prices_2015-2022'!J835</f>
        <v>32231.733344813791</v>
      </c>
    </row>
    <row r="836" spans="30:35" x14ac:dyDescent="0.35">
      <c r="AD836">
        <v>0</v>
      </c>
      <c r="AF836">
        <v>892572.463769002</v>
      </c>
      <c r="AG836">
        <f>AF836*'Day-ahead Prices_2015-2022'!J836</f>
        <v>71351.127038114311</v>
      </c>
      <c r="AH836">
        <v>465786.82386329502</v>
      </c>
      <c r="AI836">
        <f>AH836*'Day-ahead Prices_2015-2022'!J836</f>
        <v>37234.416466101975</v>
      </c>
    </row>
    <row r="837" spans="30:35" x14ac:dyDescent="0.35">
      <c r="AD837">
        <v>9291.9942340984107</v>
      </c>
      <c r="AF837">
        <v>838839.62991583801</v>
      </c>
      <c r="AG837">
        <f>AF837*'Day-ahead Prices_2015-2022'!J837</f>
        <v>57333.640155210131</v>
      </c>
      <c r="AH837">
        <v>471029.46366503497</v>
      </c>
      <c r="AI837">
        <f>AH837*'Day-ahead Prices_2015-2022'!J837</f>
        <v>32194.27505467556</v>
      </c>
    </row>
    <row r="838" spans="30:35" x14ac:dyDescent="0.35">
      <c r="AD838">
        <v>9291.9942340984107</v>
      </c>
      <c r="AF838">
        <v>807105.947339996</v>
      </c>
      <c r="AG838">
        <f>AF838*'Day-ahead Prices_2015-2022'!J838</f>
        <v>50666.075844268256</v>
      </c>
      <c r="AH838">
        <v>470979.46366503497</v>
      </c>
      <c r="AI838">
        <f>AH838*'Day-ahead Prices_2015-2022'!J838</f>
        <v>29565.735831572576</v>
      </c>
    </row>
    <row r="839" spans="30:35" x14ac:dyDescent="0.35">
      <c r="AD839">
        <v>9291.9942340984107</v>
      </c>
      <c r="AF839">
        <v>759978.35213956505</v>
      </c>
      <c r="AG839">
        <f>AF839*'Day-ahead Prices_2015-2022'!J839</f>
        <v>43257.017830843863</v>
      </c>
      <c r="AH839">
        <v>470929.46366503497</v>
      </c>
      <c r="AI839">
        <f>AH839*'Day-ahead Prices_2015-2022'!J839</f>
        <v>26804.716409984208</v>
      </c>
    </row>
    <row r="840" spans="30:35" x14ac:dyDescent="0.35">
      <c r="AD840">
        <v>9291.9942340984107</v>
      </c>
      <c r="AF840">
        <v>720795.68988087203</v>
      </c>
      <c r="AG840">
        <f>AF840*'Day-ahead Prices_2015-2022'!J840</f>
        <v>38911.254323606525</v>
      </c>
      <c r="AH840">
        <v>470879.46366503497</v>
      </c>
      <c r="AI840">
        <f>AH840*'Day-ahead Prices_2015-2022'!J840</f>
        <v>25419.839246627333</v>
      </c>
    </row>
    <row r="841" spans="30:35" x14ac:dyDescent="0.35">
      <c r="AD841">
        <v>9291.9942340984107</v>
      </c>
      <c r="AF841">
        <v>682087.03369090997</v>
      </c>
      <c r="AG841">
        <f>AF841*'Day-ahead Prices_2015-2022'!J841</f>
        <v>31794.634466709653</v>
      </c>
      <c r="AH841">
        <v>470829.46366503497</v>
      </c>
      <c r="AI841">
        <f>AH841*'Day-ahead Prices_2015-2022'!J841</f>
        <v>21947.126911916021</v>
      </c>
    </row>
    <row r="842" spans="30:35" x14ac:dyDescent="0.35">
      <c r="AD842">
        <v>9291.9942340984107</v>
      </c>
      <c r="AF842">
        <v>779834.06229086104</v>
      </c>
      <c r="AG842">
        <f>AF842*'Day-ahead Prices_2015-2022'!J842</f>
        <v>38345.4156354195</v>
      </c>
      <c r="AH842">
        <v>470779.46366503497</v>
      </c>
      <c r="AI842">
        <f>AH842*'Day-ahead Prices_2015-2022'!J842</f>
        <v>23148.81470273935</v>
      </c>
    </row>
    <row r="843" spans="30:35" x14ac:dyDescent="0.35">
      <c r="AD843">
        <v>9291.9942340984107</v>
      </c>
      <c r="AF843">
        <v>701970.59058270301</v>
      </c>
      <c r="AG843">
        <f>AF843*'Day-ahead Prices_2015-2022'!J843</f>
        <v>31679.055289759155</v>
      </c>
      <c r="AH843">
        <v>470729.46366503497</v>
      </c>
      <c r="AI843">
        <f>AH843*'Day-ahead Prices_2015-2022'!J843</f>
        <v>21243.432283373444</v>
      </c>
    </row>
    <row r="844" spans="30:35" x14ac:dyDescent="0.35">
      <c r="AD844">
        <v>9291.9942340984107</v>
      </c>
      <c r="AF844">
        <v>639588.58684505499</v>
      </c>
      <c r="AG844">
        <f>AF844*'Day-ahead Prices_2015-2022'!J844</f>
        <v>26751.592130527984</v>
      </c>
      <c r="AH844">
        <v>470679.46366503497</v>
      </c>
      <c r="AI844">
        <f>AH844*'Day-ahead Prices_2015-2022'!J844</f>
        <v>19686.75691711967</v>
      </c>
    </row>
    <row r="845" spans="30:35" x14ac:dyDescent="0.35">
      <c r="AD845">
        <v>9291.9942340984107</v>
      </c>
      <c r="AF845">
        <v>608742.56126738805</v>
      </c>
      <c r="AG845">
        <f>AF845*'Day-ahead Prices_2015-2022'!J845</f>
        <v>25192.049969849271</v>
      </c>
      <c r="AH845">
        <v>470629.46366503497</v>
      </c>
      <c r="AI845">
        <f>AH845*'Day-ahead Prices_2015-2022'!J845</f>
        <v>19476.412066947894</v>
      </c>
    </row>
    <row r="846" spans="30:35" x14ac:dyDescent="0.35">
      <c r="AD846">
        <v>9291.9942340984107</v>
      </c>
      <c r="AF846">
        <v>625637.72018680896</v>
      </c>
      <c r="AG846">
        <f>AF846*'Day-ahead Prices_2015-2022'!J846</f>
        <v>26412.078404836375</v>
      </c>
      <c r="AH846">
        <v>470579.46366503497</v>
      </c>
      <c r="AI846">
        <f>AH846*'Day-ahead Prices_2015-2022'!J846</f>
        <v>19866.100282949035</v>
      </c>
    </row>
    <row r="847" spans="30:35" x14ac:dyDescent="0.35">
      <c r="AD847">
        <v>9291.9942340984107</v>
      </c>
      <c r="AF847">
        <v>657215.262042808</v>
      </c>
      <c r="AG847">
        <f>AF847*'Day-ahead Prices_2015-2022'!J847</f>
        <v>29395.595633019697</v>
      </c>
      <c r="AH847">
        <v>470529.46366503497</v>
      </c>
      <c r="AI847">
        <f>AH847*'Day-ahead Prices_2015-2022'!J847</f>
        <v>21045.606586077854</v>
      </c>
    </row>
    <row r="848" spans="30:35" x14ac:dyDescent="0.35">
      <c r="AD848">
        <v>9291.9942340984107</v>
      </c>
      <c r="AF848">
        <v>746273.03893693397</v>
      </c>
      <c r="AG848">
        <f>AF848*'Day-ahead Prices_2015-2022'!J848</f>
        <v>38072.984763965032</v>
      </c>
      <c r="AH848">
        <v>470479.46366503497</v>
      </c>
      <c r="AI848">
        <f>AH848*'Day-ahead Prices_2015-2022'!J848</f>
        <v>24002.686037530922</v>
      </c>
    </row>
    <row r="849" spans="30:35" x14ac:dyDescent="0.35">
      <c r="AD849">
        <v>9291.9942340984107</v>
      </c>
      <c r="AF849">
        <v>792461.196405055</v>
      </c>
      <c r="AG849">
        <f>AF849*'Day-ahead Prices_2015-2022'!J849</f>
        <v>54967.089735645619</v>
      </c>
      <c r="AH849">
        <v>470429.46366503497</v>
      </c>
      <c r="AI849">
        <f>AH849*'Day-ahead Prices_2015-2022'!J849</f>
        <v>32630.163673465984</v>
      </c>
    </row>
    <row r="850" spans="30:35" x14ac:dyDescent="0.35">
      <c r="AD850">
        <v>9291.9942340984107</v>
      </c>
      <c r="AF850">
        <v>793092.793343</v>
      </c>
      <c r="AG850">
        <f>AF850*'Day-ahead Prices_2015-2022'!J850</f>
        <v>58888.131271709433</v>
      </c>
      <c r="AH850">
        <v>470379.46366503497</v>
      </c>
      <c r="AI850">
        <f>AH850*'Day-ahead Prices_2015-2022'!J850</f>
        <v>34926.263151458428</v>
      </c>
    </row>
    <row r="851" spans="30:35" x14ac:dyDescent="0.35">
      <c r="AD851">
        <v>9291.9942340984107</v>
      </c>
      <c r="AF851">
        <v>890654.50200759398</v>
      </c>
      <c r="AG851">
        <f>AF851*'Day-ahead Prices_2015-2022'!J851</f>
        <v>67303.420762331356</v>
      </c>
      <c r="AH851">
        <v>470329.46366503497</v>
      </c>
      <c r="AI851">
        <f>AH851*'Day-ahead Prices_2015-2022'!J851</f>
        <v>35541.033833677953</v>
      </c>
    </row>
    <row r="852" spans="30:35" x14ac:dyDescent="0.35">
      <c r="AD852">
        <v>9291.9942340984107</v>
      </c>
      <c r="AF852">
        <v>835787.77958943101</v>
      </c>
      <c r="AG852">
        <f>AF852*'Day-ahead Prices_2015-2022'!J852</f>
        <v>54685.594418536471</v>
      </c>
      <c r="AH852">
        <v>470279.46366503497</v>
      </c>
      <c r="AI852">
        <f>AH852*'Day-ahead Prices_2015-2022'!J852</f>
        <v>30770.385307603239</v>
      </c>
    </row>
    <row r="853" spans="30:35" x14ac:dyDescent="0.35">
      <c r="AD853">
        <v>9291.9942340984107</v>
      </c>
      <c r="AF853">
        <v>678917.52491739404</v>
      </c>
      <c r="AG853">
        <f>AF853*'Day-ahead Prices_2015-2022'!J853</f>
        <v>40858.105296434922</v>
      </c>
      <c r="AH853">
        <v>470229.46366503497</v>
      </c>
      <c r="AI853">
        <f>AH853*'Day-ahead Prices_2015-2022'!J853</f>
        <v>28298.996910191388</v>
      </c>
    </row>
    <row r="854" spans="30:35" x14ac:dyDescent="0.35">
      <c r="AD854">
        <v>9291.9942340984107</v>
      </c>
      <c r="AF854">
        <v>766903.35397427401</v>
      </c>
      <c r="AG854">
        <f>AF854*'Day-ahead Prices_2015-2022'!J854</f>
        <v>43666.51834610269</v>
      </c>
      <c r="AH854">
        <v>470179.46366503497</v>
      </c>
      <c r="AI854">
        <f>AH854*'Day-ahead Prices_2015-2022'!J854</f>
        <v>26771.430936757508</v>
      </c>
    </row>
    <row r="855" spans="30:35" x14ac:dyDescent="0.35">
      <c r="AD855">
        <v>9291.9942340984107</v>
      </c>
      <c r="AF855">
        <v>686024.59782659099</v>
      </c>
      <c r="AG855">
        <f>AF855*'Day-ahead Prices_2015-2022'!J855</f>
        <v>33859.601556478687</v>
      </c>
      <c r="AH855">
        <v>470129.46366503497</v>
      </c>
      <c r="AI855">
        <f>AH855*'Day-ahead Prices_2015-2022'!J855</f>
        <v>23203.827341017386</v>
      </c>
    </row>
    <row r="856" spans="30:35" x14ac:dyDescent="0.35">
      <c r="AD856">
        <v>9291.9942340984107</v>
      </c>
      <c r="AF856">
        <v>587725.08994641504</v>
      </c>
      <c r="AG856">
        <f>AF856*'Day-ahead Prices_2015-2022'!J856</f>
        <v>28155.705090245443</v>
      </c>
      <c r="AH856">
        <v>470079.46366503497</v>
      </c>
      <c r="AI856">
        <f>AH856*'Day-ahead Prices_2015-2022'!J856</f>
        <v>22519.74430620308</v>
      </c>
    </row>
    <row r="857" spans="30:35" x14ac:dyDescent="0.35">
      <c r="AD857">
        <v>9291.9942340984107</v>
      </c>
      <c r="AF857">
        <v>581911.703175387</v>
      </c>
      <c r="AG857">
        <f>AF857*'Day-ahead Prices_2015-2022'!J857</f>
        <v>29152.321549828946</v>
      </c>
      <c r="AH857">
        <v>470029.46366503497</v>
      </c>
      <c r="AI857">
        <f>AH857*'Day-ahead Prices_2015-2022'!J857</f>
        <v>23547.301055959088</v>
      </c>
    </row>
    <row r="858" spans="30:35" x14ac:dyDescent="0.35">
      <c r="AD858">
        <v>9291.9942340984107</v>
      </c>
      <c r="AF858">
        <v>753938.38420521095</v>
      </c>
      <c r="AG858">
        <f>AF858*'Day-ahead Prices_2015-2022'!J858</f>
        <v>42307.252429675413</v>
      </c>
      <c r="AH858">
        <v>469979.46366503497</v>
      </c>
      <c r="AI858">
        <f>AH858*'Day-ahead Prices_2015-2022'!J858</f>
        <v>26372.897603563437</v>
      </c>
    </row>
    <row r="859" spans="30:35" x14ac:dyDescent="0.35">
      <c r="AD859">
        <v>9291.9942340984107</v>
      </c>
      <c r="AF859">
        <v>754555.91699109995</v>
      </c>
      <c r="AG859">
        <f>AF859*'Day-ahead Prices_2015-2022'!J859</f>
        <v>48865.041184343645</v>
      </c>
      <c r="AH859">
        <v>469929.46366503497</v>
      </c>
      <c r="AI859">
        <f>AH859*'Day-ahead Prices_2015-2022'!J859</f>
        <v>30432.63206694767</v>
      </c>
    </row>
    <row r="860" spans="30:35" x14ac:dyDescent="0.35">
      <c r="AD860">
        <v>9291.9942340984107</v>
      </c>
      <c r="AF860">
        <v>848774.61167809099</v>
      </c>
      <c r="AG860">
        <f>AF860*'Day-ahead Prices_2015-2022'!J860</f>
        <v>58833.873176731475</v>
      </c>
      <c r="AH860">
        <v>469879.46366503497</v>
      </c>
      <c r="AI860">
        <f>AH860*'Day-ahead Prices_2015-2022'!J860</f>
        <v>32570.282373271479</v>
      </c>
    </row>
    <row r="861" spans="30:35" x14ac:dyDescent="0.35">
      <c r="AD861">
        <v>9291.9942340984107</v>
      </c>
      <c r="AF861">
        <v>783336.38124103902</v>
      </c>
      <c r="AG861">
        <f>AF861*'Day-ahead Prices_2015-2022'!J861</f>
        <v>49524.484363011594</v>
      </c>
      <c r="AH861">
        <v>469829.46366503497</v>
      </c>
      <c r="AI861">
        <f>AH861*'Day-ahead Prices_2015-2022'!J861</f>
        <v>29703.793266562672</v>
      </c>
    </row>
    <row r="862" spans="30:35" x14ac:dyDescent="0.35">
      <c r="AD862">
        <v>9291.9942340984107</v>
      </c>
      <c r="AF862">
        <v>707187.107410545</v>
      </c>
      <c r="AG862">
        <f>AF862*'Day-ahead Prices_2015-2022'!J862</f>
        <v>39579.49443399968</v>
      </c>
      <c r="AH862">
        <v>469779.46366503497</v>
      </c>
      <c r="AI862">
        <f>AH862*'Day-ahead Prices_2015-2022'!J862</f>
        <v>26292.382132672847</v>
      </c>
    </row>
    <row r="863" spans="30:35" x14ac:dyDescent="0.35">
      <c r="AD863">
        <v>9291.9942340984107</v>
      </c>
      <c r="AF863">
        <v>763592.86781489395</v>
      </c>
      <c r="AG863">
        <f>AF863*'Day-ahead Prices_2015-2022'!J863</f>
        <v>39243.900950261705</v>
      </c>
      <c r="AH863">
        <v>469729.46366503497</v>
      </c>
      <c r="AI863">
        <f>AH863*'Day-ahead Prices_2015-2022'!J863</f>
        <v>24141.158623234889</v>
      </c>
    </row>
    <row r="864" spans="30:35" x14ac:dyDescent="0.35">
      <c r="AD864">
        <v>9291.9942340984107</v>
      </c>
      <c r="AF864">
        <v>717403.12860392197</v>
      </c>
      <c r="AG864">
        <f>AF864*'Day-ahead Prices_2015-2022'!J864</f>
        <v>34395.893000915043</v>
      </c>
      <c r="AH864">
        <v>469679.46366503497</v>
      </c>
      <c r="AI864">
        <f>AH864*'Day-ahead Prices_2015-2022'!J864</f>
        <v>22518.781885420103</v>
      </c>
    </row>
    <row r="865" spans="30:35" x14ac:dyDescent="0.35">
      <c r="AD865">
        <v>9291.9942340984107</v>
      </c>
      <c r="AF865">
        <v>745071.49709738803</v>
      </c>
      <c r="AG865">
        <f>AF865*'Day-ahead Prices_2015-2022'!J865</f>
        <v>34244.417345967326</v>
      </c>
      <c r="AH865">
        <v>469629.46366503497</v>
      </c>
      <c r="AI865">
        <f>AH865*'Day-ahead Prices_2015-2022'!J865</f>
        <v>21584.757186874591</v>
      </c>
    </row>
    <row r="866" spans="30:35" x14ac:dyDescent="0.35">
      <c r="AD866">
        <v>9291.9942340984107</v>
      </c>
      <c r="AF866">
        <v>775363.36227500997</v>
      </c>
      <c r="AG866">
        <f>AF866*'Day-ahead Prices_2015-2022'!J866</f>
        <v>36650.456930536879</v>
      </c>
      <c r="AH866">
        <v>469579.46366503497</v>
      </c>
      <c r="AI866">
        <f>AH866*'Day-ahead Prices_2015-2022'!J866</f>
        <v>22196.434273116622</v>
      </c>
    </row>
    <row r="867" spans="30:35" x14ac:dyDescent="0.35">
      <c r="AD867">
        <v>9291.9942340984107</v>
      </c>
      <c r="AF867">
        <v>680487.672284915</v>
      </c>
      <c r="AG867">
        <f>AF867*'Day-ahead Prices_2015-2022'!J867</f>
        <v>29447.253408539334</v>
      </c>
      <c r="AH867">
        <v>469529.46366503497</v>
      </c>
      <c r="AI867">
        <f>AH867*'Day-ahead Prices_2015-2022'!J867</f>
        <v>20318.300628274803</v>
      </c>
    </row>
    <row r="868" spans="30:35" x14ac:dyDescent="0.35">
      <c r="AD868">
        <v>9291.9942340984107</v>
      </c>
      <c r="AF868">
        <v>603313.75533347705</v>
      </c>
      <c r="AG868">
        <f>AF868*'Day-ahead Prices_2015-2022'!J868</f>
        <v>22666.497787878732</v>
      </c>
      <c r="AH868">
        <v>469479.46366503497</v>
      </c>
      <c r="AI868">
        <f>AH868*'Day-ahead Prices_2015-2022'!J868</f>
        <v>17638.343449895365</v>
      </c>
    </row>
    <row r="869" spans="30:35" x14ac:dyDescent="0.35">
      <c r="AD869">
        <v>9291.9942340984107</v>
      </c>
      <c r="AF869">
        <v>594610.100797822</v>
      </c>
      <c r="AG869">
        <f>AF869*'Day-ahead Prices_2015-2022'!J869</f>
        <v>17356.668842288422</v>
      </c>
      <c r="AH869">
        <v>469429.46366503497</v>
      </c>
      <c r="AI869">
        <f>AH869*'Day-ahead Prices_2015-2022'!J869</f>
        <v>13702.646044382369</v>
      </c>
    </row>
    <row r="870" spans="30:35" x14ac:dyDescent="0.35">
      <c r="AD870">
        <v>9291.9942340984107</v>
      </c>
      <c r="AF870">
        <v>647658.24644635501</v>
      </c>
      <c r="AG870">
        <f>AF870*'Day-ahead Prices_2015-2022'!J870</f>
        <v>19712.288303402871</v>
      </c>
      <c r="AH870">
        <v>469379.46366503497</v>
      </c>
      <c r="AI870">
        <f>AH870*'Day-ahead Prices_2015-2022'!J870</f>
        <v>14286.15070097492</v>
      </c>
    </row>
    <row r="871" spans="30:35" x14ac:dyDescent="0.35">
      <c r="AD871">
        <v>9291.9942340984107</v>
      </c>
      <c r="AF871">
        <v>614349.24285085103</v>
      </c>
      <c r="AG871">
        <f>AF871*'Day-ahead Prices_2015-2022'!J871</f>
        <v>18314.518865937433</v>
      </c>
      <c r="AH871">
        <v>469329.46366503497</v>
      </c>
      <c r="AI871">
        <f>AH871*'Day-ahead Prices_2015-2022'!J871</f>
        <v>13991.297973684274</v>
      </c>
    </row>
    <row r="872" spans="30:35" x14ac:dyDescent="0.35">
      <c r="AD872">
        <v>9291.9942340984107</v>
      </c>
      <c r="AF872">
        <v>747088.19931627403</v>
      </c>
      <c r="AG872">
        <f>AF872*'Day-ahead Prices_2015-2022'!J872</f>
        <v>29140.175214331273</v>
      </c>
      <c r="AH872">
        <v>469279.46366503497</v>
      </c>
      <c r="AI872">
        <f>AH872*'Day-ahead Prices_2015-2022'!J872</f>
        <v>18304.245480254693</v>
      </c>
    </row>
    <row r="873" spans="30:35" x14ac:dyDescent="0.35">
      <c r="AD873">
        <v>9291.9942340984107</v>
      </c>
      <c r="AF873">
        <v>744814.71190955199</v>
      </c>
      <c r="AG873">
        <f>AF873*'Day-ahead Prices_2015-2022'!J873</f>
        <v>39472.386676036593</v>
      </c>
      <c r="AH873">
        <v>469229.46366503497</v>
      </c>
      <c r="AI873">
        <f>AH873*'Day-ahead Prices_2015-2022'!J873</f>
        <v>24867.401963758108</v>
      </c>
    </row>
    <row r="874" spans="30:35" x14ac:dyDescent="0.35">
      <c r="AD874">
        <v>9291.9942340984107</v>
      </c>
      <c r="AF874">
        <v>721255.38902196405</v>
      </c>
      <c r="AG874">
        <f>AF874*'Day-ahead Prices_2015-2022'!J874</f>
        <v>42282.695612176365</v>
      </c>
      <c r="AH874">
        <v>469179.46366503497</v>
      </c>
      <c r="AI874">
        <f>AH874*'Day-ahead Prices_2015-2022'!J874</f>
        <v>27505.059583033097</v>
      </c>
    </row>
    <row r="875" spans="30:35" x14ac:dyDescent="0.35">
      <c r="AD875">
        <v>9291.9942340984107</v>
      </c>
      <c r="AF875">
        <v>782527.62260772602</v>
      </c>
      <c r="AG875">
        <f>AF875*'Day-ahead Prices_2015-2022'!J875</f>
        <v>50141.435578118304</v>
      </c>
      <c r="AH875">
        <v>469129.46366503497</v>
      </c>
      <c r="AI875">
        <f>AH875*'Day-ahead Prices_2015-2022'!J875</f>
        <v>30060.056796166697</v>
      </c>
    </row>
    <row r="876" spans="30:35" x14ac:dyDescent="0.35">
      <c r="AD876">
        <v>9291.9942340984107</v>
      </c>
      <c r="AF876">
        <v>778278.76684437098</v>
      </c>
      <c r="AG876">
        <f>AF876*'Day-ahead Prices_2015-2022'!J876</f>
        <v>50180.496340749371</v>
      </c>
      <c r="AH876">
        <v>469079.46366503497</v>
      </c>
      <c r="AI876">
        <f>AH876*'Day-ahead Prices_2015-2022'!J876</f>
        <v>30244.484769132712</v>
      </c>
    </row>
    <row r="877" spans="30:35" x14ac:dyDescent="0.35">
      <c r="AD877">
        <v>9291.9942340984107</v>
      </c>
      <c r="AF877">
        <v>814354.75306035206</v>
      </c>
      <c r="AG877">
        <f>AF877*'Day-ahead Prices_2015-2022'!J877</f>
        <v>54163.752569485339</v>
      </c>
      <c r="AH877">
        <v>469029.46366503497</v>
      </c>
      <c r="AI877">
        <f>AH877*'Day-ahead Prices_2015-2022'!J877</f>
        <v>31195.735915191053</v>
      </c>
    </row>
    <row r="878" spans="30:35" x14ac:dyDescent="0.35">
      <c r="AD878">
        <v>9291.9942340984107</v>
      </c>
      <c r="AF878">
        <v>806817.638391505</v>
      </c>
      <c r="AG878">
        <f>AF878*'Day-ahead Prices_2015-2022'!J878</f>
        <v>52754.779808276537</v>
      </c>
      <c r="AH878">
        <v>468979.46366503497</v>
      </c>
      <c r="AI878">
        <f>AH878*'Day-ahead Prices_2015-2022'!J878</f>
        <v>30664.808456067891</v>
      </c>
    </row>
    <row r="879" spans="30:35" x14ac:dyDescent="0.35">
      <c r="AD879">
        <v>9291.9942340984107</v>
      </c>
      <c r="AF879">
        <v>788791.74926252395</v>
      </c>
      <c r="AG879">
        <f>AF879*'Day-ahead Prices_2015-2022'!J879</f>
        <v>50859.320013074386</v>
      </c>
      <c r="AH879">
        <v>468929.46366503497</v>
      </c>
      <c r="AI879">
        <f>AH879*'Day-ahead Prices_2015-2022'!J879</f>
        <v>30235.39949346229</v>
      </c>
    </row>
    <row r="880" spans="30:35" x14ac:dyDescent="0.35">
      <c r="AD880">
        <v>9291.9942340984107</v>
      </c>
      <c r="AF880">
        <v>644706.46642093302</v>
      </c>
      <c r="AG880">
        <f>AF880*'Day-ahead Prices_2015-2022'!J880</f>
        <v>37384.110338500825</v>
      </c>
      <c r="AH880">
        <v>468879.46366503497</v>
      </c>
      <c r="AI880">
        <f>AH880*'Day-ahead Prices_2015-2022'!J880</f>
        <v>27188.561799946634</v>
      </c>
    </row>
    <row r="881" spans="30:35" x14ac:dyDescent="0.35">
      <c r="AD881">
        <v>9291.9942340984107</v>
      </c>
      <c r="AF881">
        <v>667425.13821308501</v>
      </c>
      <c r="AG881">
        <f>AF881*'Day-ahead Prices_2015-2022'!J881</f>
        <v>38081.609823593099</v>
      </c>
      <c r="AH881">
        <v>468829.46366503497</v>
      </c>
      <c r="AI881">
        <f>AH881*'Day-ahead Prices_2015-2022'!J881</f>
        <v>26750.237123067735</v>
      </c>
    </row>
    <row r="882" spans="30:35" x14ac:dyDescent="0.35">
      <c r="AD882">
        <v>9291.9942340984107</v>
      </c>
      <c r="AF882">
        <v>662047.00703508104</v>
      </c>
      <c r="AG882">
        <f>AF882*'Day-ahead Prices_2015-2022'!J882</f>
        <v>37361.795283266008</v>
      </c>
      <c r="AH882">
        <v>468779.46366503497</v>
      </c>
      <c r="AI882">
        <f>AH882*'Day-ahead Prices_2015-2022'!J882</f>
        <v>26454.983057606671</v>
      </c>
    </row>
    <row r="883" spans="30:35" x14ac:dyDescent="0.35">
      <c r="AD883">
        <v>9291.9942340984107</v>
      </c>
      <c r="AF883">
        <v>773596.56737295701</v>
      </c>
      <c r="AG883">
        <f>AF883*'Day-ahead Prices_2015-2022'!J883</f>
        <v>52802.800701750391</v>
      </c>
      <c r="AH883">
        <v>468729.46366503497</v>
      </c>
      <c r="AI883">
        <f>AH883*'Day-ahead Prices_2015-2022'!J883</f>
        <v>31993.715454286539</v>
      </c>
    </row>
    <row r="884" spans="30:35" x14ac:dyDescent="0.35">
      <c r="AD884">
        <v>7735.7882303108499</v>
      </c>
      <c r="AF884">
        <v>795814.58311259595</v>
      </c>
      <c r="AG884">
        <f>AF884*'Day-ahead Prices_2015-2022'!J884</f>
        <v>62641.5501414791</v>
      </c>
      <c r="AH884">
        <v>467793.06214262202</v>
      </c>
      <c r="AI884">
        <f>AH884*'Day-ahead Prices_2015-2022'!J884</f>
        <v>36821.746145228812</v>
      </c>
    </row>
    <row r="885" spans="30:35" x14ac:dyDescent="0.35">
      <c r="AD885">
        <v>9291.9942340984107</v>
      </c>
      <c r="AF885">
        <v>849721.66968370997</v>
      </c>
      <c r="AG885">
        <f>AF885*'Day-ahead Prices_2015-2022'!J885</f>
        <v>58387.562380229028</v>
      </c>
      <c r="AH885">
        <v>468629.46366503497</v>
      </c>
      <c r="AI885">
        <f>AH885*'Day-ahead Prices_2015-2022'!J885</f>
        <v>32201.287808913297</v>
      </c>
    </row>
    <row r="886" spans="30:35" x14ac:dyDescent="0.35">
      <c r="AD886">
        <v>9291.9942340984107</v>
      </c>
      <c r="AF886">
        <v>674780.495199461</v>
      </c>
      <c r="AG886">
        <f>AF886*'Day-ahead Prices_2015-2022'!J886</f>
        <v>39543.823969926416</v>
      </c>
      <c r="AH886">
        <v>468579.46366503497</v>
      </c>
      <c r="AI886">
        <f>AH886*'Day-ahead Prices_2015-2022'!J886</f>
        <v>27459.928019430215</v>
      </c>
    </row>
    <row r="887" spans="30:35" x14ac:dyDescent="0.35">
      <c r="AD887">
        <v>9291.9942340984107</v>
      </c>
      <c r="AF887">
        <v>696065.72219085705</v>
      </c>
      <c r="AG887">
        <f>AF887*'Day-ahead Prices_2015-2022'!J887</f>
        <v>33900.140835000217</v>
      </c>
      <c r="AH887">
        <v>468529.46366503497</v>
      </c>
      <c r="AI887">
        <f>AH887*'Day-ahead Prices_2015-2022'!J887</f>
        <v>22818.556204146367</v>
      </c>
    </row>
    <row r="888" spans="30:35" x14ac:dyDescent="0.35">
      <c r="AD888">
        <v>9291.9942340984107</v>
      </c>
      <c r="AF888">
        <v>688496.16198922903</v>
      </c>
      <c r="AG888">
        <f>AF888*'Day-ahead Prices_2015-2022'!J888</f>
        <v>33597.752084871885</v>
      </c>
      <c r="AH888">
        <v>468479.46366503497</v>
      </c>
      <c r="AI888">
        <f>AH888*'Day-ahead Prices_2015-2022'!J888</f>
        <v>22861.212227524124</v>
      </c>
    </row>
    <row r="889" spans="30:35" x14ac:dyDescent="0.35">
      <c r="AD889">
        <v>9291.9942340984107</v>
      </c>
      <c r="AF889">
        <v>798413.30021663196</v>
      </c>
      <c r="AG889">
        <f>AF889*'Day-ahead Prices_2015-2022'!J889</f>
        <v>35410.627881232904</v>
      </c>
      <c r="AH889">
        <v>468429.46366503497</v>
      </c>
      <c r="AI889">
        <f>AH889*'Day-ahead Prices_2015-2022'!J889</f>
        <v>20775.432250373888</v>
      </c>
    </row>
    <row r="890" spans="30:35" x14ac:dyDescent="0.35">
      <c r="AD890">
        <v>9291.9942340984107</v>
      </c>
      <c r="AF890">
        <v>699686.36781590304</v>
      </c>
      <c r="AG890">
        <f>AF890*'Day-ahead Prices_2015-2022'!J890</f>
        <v>31289.97436872718</v>
      </c>
      <c r="AH890">
        <v>468379.46366503497</v>
      </c>
      <c r="AI890">
        <f>AH890*'Day-ahead Prices_2015-2022'!J890</f>
        <v>20945.929615100362</v>
      </c>
    </row>
    <row r="891" spans="30:35" x14ac:dyDescent="0.35">
      <c r="AD891">
        <v>9291.9942340984107</v>
      </c>
      <c r="AF891">
        <v>736000.28734583803</v>
      </c>
      <c r="AG891">
        <f>AF891*'Day-ahead Prices_2015-2022'!J891</f>
        <v>27273.410647959216</v>
      </c>
      <c r="AH891">
        <v>468329.46366503497</v>
      </c>
      <c r="AI891">
        <f>AH891*'Day-ahead Prices_2015-2022'!J891</f>
        <v>17354.533687937455</v>
      </c>
    </row>
    <row r="892" spans="30:35" x14ac:dyDescent="0.35">
      <c r="AD892">
        <v>9291.9942340984107</v>
      </c>
      <c r="AF892">
        <v>680232.33748208103</v>
      </c>
      <c r="AG892">
        <f>AF892*'Day-ahead Prices_2015-2022'!J892</f>
        <v>18120.539180100786</v>
      </c>
      <c r="AH892">
        <v>468279.46366503497</v>
      </c>
      <c r="AI892">
        <f>AH892*'Day-ahead Prices_2015-2022'!J892</f>
        <v>12474.379562706952</v>
      </c>
    </row>
    <row r="893" spans="30:35" x14ac:dyDescent="0.35">
      <c r="AD893">
        <v>9291.9942340984107</v>
      </c>
      <c r="AF893">
        <v>599549.49502425105</v>
      </c>
      <c r="AG893">
        <f>AF893*'Day-ahead Prices_2015-2022'!J893</f>
        <v>15013.468792276028</v>
      </c>
      <c r="AH893">
        <v>468229.46366503497</v>
      </c>
      <c r="AI893">
        <f>AH893*'Day-ahead Prices_2015-2022'!J893</f>
        <v>11725.051057002058</v>
      </c>
    </row>
    <row r="894" spans="30:35" x14ac:dyDescent="0.35">
      <c r="AD894">
        <v>9291.9942340984107</v>
      </c>
      <c r="AF894">
        <v>681564.42620732798</v>
      </c>
      <c r="AG894">
        <f>AF894*'Day-ahead Prices_2015-2022'!J894</f>
        <v>17145.605096778094</v>
      </c>
      <c r="AH894">
        <v>468179.46366503497</v>
      </c>
      <c r="AI894">
        <f>AH894*'Day-ahead Prices_2015-2022'!J894</f>
        <v>11777.639632823537</v>
      </c>
    </row>
    <row r="895" spans="30:35" x14ac:dyDescent="0.35">
      <c r="AD895">
        <v>9291.9942340984107</v>
      </c>
      <c r="AF895">
        <v>650247.21249686601</v>
      </c>
      <c r="AG895">
        <f>AF895*'Day-ahead Prices_2015-2022'!J895</f>
        <v>23608.850667729963</v>
      </c>
      <c r="AH895">
        <v>468129.46366503497</v>
      </c>
      <c r="AI895">
        <f>AH895*'Day-ahead Prices_2015-2022'!J895</f>
        <v>16996.610502018259</v>
      </c>
    </row>
    <row r="896" spans="30:35" x14ac:dyDescent="0.35">
      <c r="AD896">
        <v>9291.9942340984107</v>
      </c>
      <c r="AF896">
        <v>750927.25854068901</v>
      </c>
      <c r="AG896">
        <f>AF896*'Day-ahead Prices_2015-2022'!J896</f>
        <v>33474.459867597565</v>
      </c>
      <c r="AH896">
        <v>468079.46366503497</v>
      </c>
      <c r="AI896">
        <f>AH896*'Day-ahead Prices_2015-2022'!J896</f>
        <v>20865.812291528095</v>
      </c>
    </row>
    <row r="897" spans="30:35" x14ac:dyDescent="0.35">
      <c r="AD897">
        <v>9291.9942340984107</v>
      </c>
      <c r="AF897">
        <v>865537.57083214598</v>
      </c>
      <c r="AG897">
        <f>AF897*'Day-ahead Prices_2015-2022'!J897</f>
        <v>56220.992913402057</v>
      </c>
      <c r="AH897">
        <v>468029.46366503497</v>
      </c>
      <c r="AI897">
        <f>AH897*'Day-ahead Prices_2015-2022'!J897</f>
        <v>30400.853812362351</v>
      </c>
    </row>
    <row r="898" spans="30:35" x14ac:dyDescent="0.35">
      <c r="AD898">
        <v>9291.9942340984107</v>
      </c>
      <c r="AF898">
        <v>819559.06418136205</v>
      </c>
      <c r="AG898">
        <f>AF898*'Day-ahead Prices_2015-2022'!J898</f>
        <v>63028.189830867646</v>
      </c>
      <c r="AH898">
        <v>467979.46366503497</v>
      </c>
      <c r="AI898">
        <f>AH898*'Day-ahead Prices_2015-2022'!J898</f>
        <v>35989.960653159513</v>
      </c>
    </row>
    <row r="899" spans="30:35" x14ac:dyDescent="0.35">
      <c r="AD899">
        <v>9291.9942340984107</v>
      </c>
      <c r="AF899">
        <v>812562.67924455402</v>
      </c>
      <c r="AG899">
        <f>AF899*'Day-ahead Prices_2015-2022'!J899</f>
        <v>62089.94572777448</v>
      </c>
      <c r="AH899">
        <v>467929.46366503497</v>
      </c>
      <c r="AI899">
        <f>AH899*'Day-ahead Prices_2015-2022'!J899</f>
        <v>35755.660142304485</v>
      </c>
    </row>
    <row r="900" spans="30:35" x14ac:dyDescent="0.35">
      <c r="AD900">
        <v>9291.9942340984107</v>
      </c>
      <c r="AF900">
        <v>836133.08798738301</v>
      </c>
      <c r="AG900">
        <f>AF900*'Day-ahead Prices_2015-2022'!J900</f>
        <v>56200.685509071947</v>
      </c>
      <c r="AH900">
        <v>467879.46366503497</v>
      </c>
      <c r="AI900">
        <f>AH900*'Day-ahead Prices_2015-2022'!J900</f>
        <v>31448.518150245323</v>
      </c>
    </row>
    <row r="901" spans="30:35" x14ac:dyDescent="0.35">
      <c r="AD901">
        <v>9291.9942340984107</v>
      </c>
      <c r="AF901">
        <v>698358.40634124202</v>
      </c>
      <c r="AG901">
        <f>AF901*'Day-ahead Prices_2015-2022'!J901</f>
        <v>42504.711453951764</v>
      </c>
      <c r="AH901">
        <v>467829.46366503497</v>
      </c>
      <c r="AI901">
        <f>AH901*'Day-ahead Prices_2015-2022'!J901</f>
        <v>28473.855519142769</v>
      </c>
    </row>
    <row r="902" spans="30:35" x14ac:dyDescent="0.35">
      <c r="AD902">
        <v>9291.9942340984107</v>
      </c>
      <c r="AF902">
        <v>667363.27452367102</v>
      </c>
      <c r="AG902">
        <f>AF902*'Day-ahead Prices_2015-2022'!J902</f>
        <v>36943.562469444121</v>
      </c>
      <c r="AH902">
        <v>467779.46366503497</v>
      </c>
      <c r="AI902">
        <f>AH902*'Day-ahead Prices_2015-2022'!J902</f>
        <v>25895.101659837175</v>
      </c>
    </row>
    <row r="903" spans="30:35" x14ac:dyDescent="0.35">
      <c r="AD903">
        <v>9291.9942340984107</v>
      </c>
      <c r="AF903">
        <v>624118.61744268495</v>
      </c>
      <c r="AG903">
        <f>AF903*'Day-ahead Prices_2015-2022'!J903</f>
        <v>34736.101802044432</v>
      </c>
      <c r="AH903">
        <v>467729.46366503497</v>
      </c>
      <c r="AI903">
        <f>AH903*'Day-ahead Prices_2015-2022'!J903</f>
        <v>26032.067962107103</v>
      </c>
    </row>
    <row r="904" spans="30:35" x14ac:dyDescent="0.35">
      <c r="AD904">
        <v>9291.9942340984107</v>
      </c>
      <c r="AF904">
        <v>664549.32675960299</v>
      </c>
      <c r="AG904">
        <f>AF904*'Day-ahead Prices_2015-2022'!J904</f>
        <v>37655.026227516006</v>
      </c>
      <c r="AH904">
        <v>467679.46366503497</v>
      </c>
      <c r="AI904">
        <f>AH904*'Day-ahead Prices_2015-2022'!J904</f>
        <v>26499.887609920046</v>
      </c>
    </row>
    <row r="905" spans="30:35" x14ac:dyDescent="0.35">
      <c r="AD905">
        <v>9291.9942340984107</v>
      </c>
      <c r="AF905">
        <v>722693.42563453002</v>
      </c>
      <c r="AG905">
        <f>AF905*'Day-ahead Prices_2015-2022'!J905</f>
        <v>45511.618479334531</v>
      </c>
      <c r="AH905">
        <v>467629.46366503497</v>
      </c>
      <c r="AI905">
        <f>AH905*'Day-ahead Prices_2015-2022'!J905</f>
        <v>29448.96547430558</v>
      </c>
    </row>
    <row r="906" spans="30:35" x14ac:dyDescent="0.35">
      <c r="AD906">
        <v>9291.9942340984107</v>
      </c>
      <c r="AF906">
        <v>709841.149824786</v>
      </c>
      <c r="AG906">
        <f>AF906*'Day-ahead Prices_2015-2022'!J906</f>
        <v>44712.006726025989</v>
      </c>
      <c r="AH906">
        <v>467579.46366503497</v>
      </c>
      <c r="AI906">
        <f>AH906*'Day-ahead Prices_2015-2022'!J906</f>
        <v>29452.245941930971</v>
      </c>
    </row>
    <row r="907" spans="30:35" x14ac:dyDescent="0.35">
      <c r="AD907">
        <v>9291.9942340984107</v>
      </c>
      <c r="AF907">
        <v>787671.65295207896</v>
      </c>
      <c r="AG907">
        <f>AF907*'Day-ahead Prices_2015-2022'!J907</f>
        <v>56391.382813971715</v>
      </c>
      <c r="AH907">
        <v>467529.46366503497</v>
      </c>
      <c r="AI907">
        <f>AH907*'Day-ahead Prices_2015-2022'!J907</f>
        <v>33471.603127439019</v>
      </c>
    </row>
    <row r="908" spans="30:35" x14ac:dyDescent="0.35">
      <c r="AD908">
        <v>0</v>
      </c>
      <c r="AF908">
        <v>789077.84351737204</v>
      </c>
      <c r="AG908">
        <f>AF908*'Day-ahead Prices_2015-2022'!J908</f>
        <v>63393.527600881265</v>
      </c>
      <c r="AH908">
        <v>462186.82386329502</v>
      </c>
      <c r="AI908">
        <f>AH908*'Day-ahead Prices_2015-2022'!J908</f>
        <v>37131.511695647285</v>
      </c>
    </row>
    <row r="909" spans="30:35" x14ac:dyDescent="0.35">
      <c r="AD909">
        <v>9291.9942340984107</v>
      </c>
      <c r="AF909">
        <v>778837.98029612098</v>
      </c>
      <c r="AG909">
        <f>AF909*'Day-ahead Prices_2015-2022'!J909</f>
        <v>52203.562724298252</v>
      </c>
      <c r="AH909">
        <v>467429.46366503497</v>
      </c>
      <c r="AI909">
        <f>AH909*'Day-ahead Prices_2015-2022'!J909</f>
        <v>31330.628375808134</v>
      </c>
    </row>
    <row r="910" spans="30:35" x14ac:dyDescent="0.35">
      <c r="AD910">
        <v>9291.9942340984107</v>
      </c>
      <c r="AF910">
        <v>747809.93220770604</v>
      </c>
      <c r="AG910">
        <f>AF910*'Day-ahead Prices_2015-2022'!J910</f>
        <v>45728.577354501227</v>
      </c>
      <c r="AH910">
        <v>467379.46366503497</v>
      </c>
      <c r="AI910">
        <f>AH910*'Day-ahead Prices_2015-2022'!J910</f>
        <v>28580.254203116889</v>
      </c>
    </row>
    <row r="911" spans="30:35" x14ac:dyDescent="0.35">
      <c r="AD911">
        <v>9291.9942340984107</v>
      </c>
      <c r="AF911">
        <v>748241.70707009698</v>
      </c>
      <c r="AG911">
        <f>AF911*'Day-ahead Prices_2015-2022'!J911</f>
        <v>45230.275890253528</v>
      </c>
      <c r="AH911">
        <v>467329.46366503497</v>
      </c>
      <c r="AI911">
        <f>AH911*'Day-ahead Prices_2015-2022'!J911</f>
        <v>28249.481916721783</v>
      </c>
    </row>
    <row r="912" spans="30:35" x14ac:dyDescent="0.35">
      <c r="AD912">
        <v>9291.9942340984107</v>
      </c>
      <c r="AF912">
        <v>695988.08222748397</v>
      </c>
      <c r="AG912">
        <f>AF912*'Day-ahead Prices_2015-2022'!J912</f>
        <v>38017.479006573529</v>
      </c>
      <c r="AH912">
        <v>467279.46366503497</v>
      </c>
      <c r="AI912">
        <f>AH912*'Day-ahead Prices_2015-2022'!J912</f>
        <v>25524.556603372952</v>
      </c>
    </row>
    <row r="913" spans="30:35" x14ac:dyDescent="0.35">
      <c r="AD913">
        <v>9291.9942340984107</v>
      </c>
      <c r="AF913">
        <v>701222.42019731703</v>
      </c>
      <c r="AG913">
        <f>AF913*'Day-ahead Prices_2015-2022'!J913</f>
        <v>31610.230174469805</v>
      </c>
      <c r="AH913">
        <v>467229.46366503497</v>
      </c>
      <c r="AI913">
        <f>AH913*'Day-ahead Prices_2015-2022'!J913</f>
        <v>21062.120185190197</v>
      </c>
    </row>
    <row r="914" spans="30:35" x14ac:dyDescent="0.35">
      <c r="AD914">
        <v>9291.9942340984107</v>
      </c>
      <c r="AF914">
        <v>659314.46879884903</v>
      </c>
      <c r="AG914">
        <f>AF914*'Day-ahead Prices_2015-2022'!J914</f>
        <v>27741.480417797575</v>
      </c>
      <c r="AH914">
        <v>467179.46366503497</v>
      </c>
      <c r="AI914">
        <f>AH914*'Day-ahead Prices_2015-2022'!J914</f>
        <v>19657.15990803593</v>
      </c>
    </row>
    <row r="915" spans="30:35" x14ac:dyDescent="0.35">
      <c r="AD915">
        <v>9291.9942340984107</v>
      </c>
      <c r="AF915">
        <v>714589.15233665705</v>
      </c>
      <c r="AG915">
        <f>AF915*'Day-ahead Prices_2015-2022'!J915</f>
        <v>28497.815395185888</v>
      </c>
      <c r="AH915">
        <v>467129.46366503497</v>
      </c>
      <c r="AI915">
        <f>AH915*'Day-ahead Prices_2015-2022'!J915</f>
        <v>18629.123010961597</v>
      </c>
    </row>
    <row r="916" spans="30:35" x14ac:dyDescent="0.35">
      <c r="AD916">
        <v>9291.9942340984107</v>
      </c>
      <c r="AF916">
        <v>600699.49502425105</v>
      </c>
      <c r="AG916">
        <f>AF916*'Day-ahead Prices_2015-2022'!J916</f>
        <v>23086.383342519526</v>
      </c>
      <c r="AH916">
        <v>467079.46366503497</v>
      </c>
      <c r="AI916">
        <f>AH916*'Day-ahead Prices_2015-2022'!J916</f>
        <v>17951.031487306453</v>
      </c>
    </row>
    <row r="917" spans="30:35" x14ac:dyDescent="0.35">
      <c r="AD917">
        <v>9291.9942340984107</v>
      </c>
      <c r="AF917">
        <v>601134.69739792799</v>
      </c>
      <c r="AG917">
        <f>AF917*'Day-ahead Prices_2015-2022'!J917</f>
        <v>22866.412470645435</v>
      </c>
      <c r="AH917">
        <v>467029.46366503497</v>
      </c>
      <c r="AI917">
        <f>AH917*'Day-ahead Prices_2015-2022'!J917</f>
        <v>17765.217010988352</v>
      </c>
    </row>
    <row r="918" spans="30:35" x14ac:dyDescent="0.35">
      <c r="AD918">
        <v>9291.9942340984107</v>
      </c>
      <c r="AF918">
        <v>644728.23035454098</v>
      </c>
      <c r="AG918">
        <f>AF918*'Day-ahead Prices_2015-2022'!J918</f>
        <v>22186.71022707564</v>
      </c>
      <c r="AH918">
        <v>466979.46366503497</v>
      </c>
      <c r="AI918">
        <f>AH918*'Day-ahead Prices_2015-2022'!J918</f>
        <v>16069.930793373016</v>
      </c>
    </row>
    <row r="919" spans="30:35" x14ac:dyDescent="0.35">
      <c r="AD919">
        <v>9291.9942340984107</v>
      </c>
      <c r="AF919">
        <v>679077.98297346802</v>
      </c>
      <c r="AG919">
        <f>AF919*'Day-ahead Prices_2015-2022'!J919</f>
        <v>25883.057321033735</v>
      </c>
      <c r="AH919">
        <v>466929.46366503497</v>
      </c>
      <c r="AI919">
        <f>AH919*'Day-ahead Prices_2015-2022'!J919</f>
        <v>17797.016507592809</v>
      </c>
    </row>
    <row r="920" spans="30:35" x14ac:dyDescent="0.35">
      <c r="AD920">
        <v>9291.9942340984107</v>
      </c>
      <c r="AF920">
        <v>783081.03946173599</v>
      </c>
      <c r="AG920">
        <f>AF920*'Day-ahead Prices_2015-2022'!J920</f>
        <v>42641.699152589506</v>
      </c>
      <c r="AH920">
        <v>466879.46366503497</v>
      </c>
      <c r="AI920">
        <f>AH920*'Day-ahead Prices_2015-2022'!J920</f>
        <v>25423.337594549899</v>
      </c>
    </row>
    <row r="921" spans="30:35" x14ac:dyDescent="0.35">
      <c r="AD921">
        <v>9291.9942340984107</v>
      </c>
      <c r="AF921">
        <v>788532.56635143398</v>
      </c>
      <c r="AG921">
        <f>AF921*'Day-ahead Prices_2015-2022'!J921</f>
        <v>49027.99797860835</v>
      </c>
      <c r="AH921">
        <v>466829.46366503497</v>
      </c>
      <c r="AI921">
        <f>AH921*'Day-ahead Prices_2015-2022'!J921</f>
        <v>29025.705440203132</v>
      </c>
    </row>
    <row r="922" spans="30:35" x14ac:dyDescent="0.35">
      <c r="AD922">
        <v>9291.9942340984107</v>
      </c>
      <c r="AF922">
        <v>870639.56445524003</v>
      </c>
      <c r="AG922">
        <f>AF922*'Day-ahead Prices_2015-2022'!J922</f>
        <v>61746.846210621188</v>
      </c>
      <c r="AH922">
        <v>466779.46366503497</v>
      </c>
      <c r="AI922">
        <f>AH922*'Day-ahead Prices_2015-2022'!J922</f>
        <v>33104.583037453856</v>
      </c>
    </row>
    <row r="923" spans="30:35" x14ac:dyDescent="0.35">
      <c r="AD923">
        <v>9291.9942340984107</v>
      </c>
      <c r="AF923">
        <v>880654.854130522</v>
      </c>
      <c r="AG923">
        <f>AF923*'Day-ahead Prices_2015-2022'!J923</f>
        <v>63825.46055310958</v>
      </c>
      <c r="AH923">
        <v>466729.46366503497</v>
      </c>
      <c r="AI923">
        <f>AH923*'Day-ahead Prices_2015-2022'!J923</f>
        <v>33826.217879123411</v>
      </c>
    </row>
    <row r="924" spans="30:35" x14ac:dyDescent="0.35">
      <c r="AD924">
        <v>9291.9942340984107</v>
      </c>
      <c r="AF924">
        <v>804235.30897186801</v>
      </c>
      <c r="AG924">
        <f>AF924*'Day-ahead Prices_2015-2022'!J924</f>
        <v>54965.462191682323</v>
      </c>
      <c r="AH924">
        <v>466679.46366503497</v>
      </c>
      <c r="AI924">
        <f>AH924*'Day-ahead Prices_2015-2022'!J924</f>
        <v>31895.207944186815</v>
      </c>
    </row>
    <row r="925" spans="30:35" x14ac:dyDescent="0.35">
      <c r="AD925">
        <v>9291.9942340984107</v>
      </c>
      <c r="AF925">
        <v>726932.87797817006</v>
      </c>
      <c r="AG925">
        <f>AF925*'Day-ahead Prices_2015-2022'!J925</f>
        <v>47210.655760292255</v>
      </c>
      <c r="AH925">
        <v>466629.46366503497</v>
      </c>
      <c r="AI925">
        <f>AH925*'Day-ahead Prices_2015-2022'!J925</f>
        <v>30305.250517725697</v>
      </c>
    </row>
    <row r="926" spans="30:35" x14ac:dyDescent="0.35">
      <c r="AD926">
        <v>9291.9942340984107</v>
      </c>
      <c r="AF926">
        <v>718286.04303855204</v>
      </c>
      <c r="AG926">
        <f>AF926*'Day-ahead Prices_2015-2022'!J926</f>
        <v>43181.561192370151</v>
      </c>
      <c r="AH926">
        <v>466579.46366503497</v>
      </c>
      <c r="AI926">
        <f>AH926*'Day-ahead Prices_2015-2022'!J926</f>
        <v>28049.590906882739</v>
      </c>
    </row>
    <row r="927" spans="30:35" x14ac:dyDescent="0.35">
      <c r="AD927">
        <v>9291.9942340984107</v>
      </c>
      <c r="AF927">
        <v>658272.18720330705</v>
      </c>
      <c r="AG927">
        <f>AF927*'Day-ahead Prices_2015-2022'!J927</f>
        <v>38934.3313523736</v>
      </c>
      <c r="AH927">
        <v>466529.46366503497</v>
      </c>
      <c r="AI927">
        <f>AH927*'Day-ahead Prices_2015-2022'!J927</f>
        <v>27593.468290298079</v>
      </c>
    </row>
    <row r="928" spans="30:35" x14ac:dyDescent="0.35">
      <c r="AD928">
        <v>9291.9942340984107</v>
      </c>
      <c r="AF928">
        <v>572589.76814522804</v>
      </c>
      <c r="AG928">
        <f>AF928*'Day-ahead Prices_2015-2022'!J928</f>
        <v>33959.583411483291</v>
      </c>
      <c r="AH928">
        <v>466479.46366503497</v>
      </c>
      <c r="AI928">
        <f>AH928*'Day-ahead Prices_2015-2022'!J928</f>
        <v>27666.313890643643</v>
      </c>
    </row>
    <row r="929" spans="30:35" x14ac:dyDescent="0.35">
      <c r="AD929">
        <v>9291.9942340984107</v>
      </c>
      <c r="AF929">
        <v>717788.587096581</v>
      </c>
      <c r="AG929">
        <f>AF929*'Day-ahead Prices_2015-2022'!J929</f>
        <v>45241.317408963638</v>
      </c>
      <c r="AH929">
        <v>466429.46366503497</v>
      </c>
      <c r="AI929">
        <f>AH929*'Day-ahead Prices_2015-2022'!J929</f>
        <v>29398.466057977577</v>
      </c>
    </row>
    <row r="930" spans="30:35" x14ac:dyDescent="0.35">
      <c r="AD930">
        <v>9291.9942340984107</v>
      </c>
      <c r="AF930">
        <v>696417.85857956298</v>
      </c>
      <c r="AG930">
        <f>AF930*'Day-ahead Prices_2015-2022'!J930</f>
        <v>44746.588458383376</v>
      </c>
      <c r="AH930">
        <v>466379.46366503497</v>
      </c>
      <c r="AI930">
        <f>AH930*'Day-ahead Prices_2015-2022'!J930</f>
        <v>29966.046489137661</v>
      </c>
    </row>
    <row r="931" spans="30:35" x14ac:dyDescent="0.35">
      <c r="AD931">
        <v>9291.9942340984107</v>
      </c>
      <c r="AF931">
        <v>810103.54885652696</v>
      </c>
      <c r="AG931">
        <f>AF931*'Day-ahead Prices_2015-2022'!J931</f>
        <v>58485.42570969696</v>
      </c>
      <c r="AH931">
        <v>466329.46366503497</v>
      </c>
      <c r="AI931">
        <f>AH931*'Day-ahead Prices_2015-2022'!J931</f>
        <v>33666.655629297195</v>
      </c>
    </row>
    <row r="932" spans="30:35" x14ac:dyDescent="0.35">
      <c r="AD932">
        <v>0</v>
      </c>
      <c r="AF932">
        <v>850217.92651309504</v>
      </c>
      <c r="AG932">
        <f>AF932*'Day-ahead Prices_2015-2022'!J932</f>
        <v>67539.186537383983</v>
      </c>
      <c r="AH932">
        <v>460986.82386329502</v>
      </c>
      <c r="AI932">
        <f>AH932*'Day-ahead Prices_2015-2022'!J932</f>
        <v>36619.640820640496</v>
      </c>
    </row>
    <row r="933" spans="30:35" x14ac:dyDescent="0.35">
      <c r="AD933">
        <v>9291.9942340984107</v>
      </c>
      <c r="AF933">
        <v>835089.66237871104</v>
      </c>
      <c r="AG933">
        <f>AF933*'Day-ahead Prices_2015-2022'!J933</f>
        <v>62023.153086944854</v>
      </c>
      <c r="AH933">
        <v>466229.46366503497</v>
      </c>
      <c r="AI933">
        <f>AH933*'Day-ahead Prices_2015-2022'!J933</f>
        <v>34627.445053231735</v>
      </c>
    </row>
    <row r="934" spans="30:35" x14ac:dyDescent="0.35">
      <c r="AD934">
        <v>9291.9942340984107</v>
      </c>
      <c r="AF934">
        <v>769597.15351243503</v>
      </c>
      <c r="AG934">
        <f>AF934*'Day-ahead Prices_2015-2022'!J934</f>
        <v>46441.340228707886</v>
      </c>
      <c r="AH934">
        <v>466179.46366503497</v>
      </c>
      <c r="AI934">
        <f>AH934*'Day-ahead Prices_2015-2022'!J934</f>
        <v>28131.599734866533</v>
      </c>
    </row>
    <row r="935" spans="30:35" x14ac:dyDescent="0.35">
      <c r="AD935">
        <v>9291.9942340984107</v>
      </c>
      <c r="AF935">
        <v>659620.09979444603</v>
      </c>
      <c r="AG935">
        <f>AF935*'Day-ahead Prices_2015-2022'!J935</f>
        <v>36948.619889985894</v>
      </c>
      <c r="AH935">
        <v>466129.46366503497</v>
      </c>
      <c r="AI935">
        <f>AH935*'Day-ahead Prices_2015-2022'!J935</f>
        <v>26110.241907196934</v>
      </c>
    </row>
    <row r="936" spans="30:35" x14ac:dyDescent="0.35">
      <c r="AD936">
        <v>9291.9942340984107</v>
      </c>
      <c r="AF936">
        <v>651876.77647732897</v>
      </c>
      <c r="AG936">
        <f>AF936*'Day-ahead Prices_2015-2022'!J936</f>
        <v>35390.390194954191</v>
      </c>
      <c r="AH936">
        <v>466079.46366503497</v>
      </c>
      <c r="AI936">
        <f>AH936*'Day-ahead Prices_2015-2022'!J936</f>
        <v>25303.454082374748</v>
      </c>
    </row>
    <row r="937" spans="30:35" x14ac:dyDescent="0.35">
      <c r="AD937">
        <v>9291.9942340984107</v>
      </c>
      <c r="AF937">
        <v>700429.78083912295</v>
      </c>
      <c r="AG937">
        <f>AF937*'Day-ahead Prices_2015-2022'!J937</f>
        <v>32906.191103821999</v>
      </c>
      <c r="AH937">
        <v>466029.46366503497</v>
      </c>
      <c r="AI937">
        <f>AH937*'Day-ahead Prices_2015-2022'!J937</f>
        <v>21894.064202983343</v>
      </c>
    </row>
    <row r="938" spans="30:35" x14ac:dyDescent="0.35">
      <c r="AD938">
        <v>9291.9942340984107</v>
      </c>
      <c r="AF938">
        <v>729512.25109329994</v>
      </c>
      <c r="AG938">
        <f>AF938*'Day-ahead Prices_2015-2022'!J938</f>
        <v>34366.410258691489</v>
      </c>
      <c r="AH938">
        <v>465979.46366503497</v>
      </c>
      <c r="AI938">
        <f>AH938*'Day-ahead Prices_2015-2022'!J938</f>
        <v>21951.710058930214</v>
      </c>
    </row>
    <row r="939" spans="30:35" x14ac:dyDescent="0.35">
      <c r="AD939">
        <v>9291.9942340984107</v>
      </c>
      <c r="AF939">
        <v>687142.54454713606</v>
      </c>
      <c r="AG939">
        <f>AF939*'Day-ahead Prices_2015-2022'!J939</f>
        <v>30013.527417638219</v>
      </c>
      <c r="AH939">
        <v>465929.46366503497</v>
      </c>
      <c r="AI939">
        <f>AH939*'Day-ahead Prices_2015-2022'!J939</f>
        <v>20351.216561059147</v>
      </c>
    </row>
    <row r="940" spans="30:35" x14ac:dyDescent="0.35">
      <c r="AD940">
        <v>9291.9942340984107</v>
      </c>
      <c r="AF940">
        <v>654034.73734135204</v>
      </c>
      <c r="AG940">
        <f>AF940*'Day-ahead Prices_2015-2022'!J940</f>
        <v>28516.732091504629</v>
      </c>
      <c r="AH940">
        <v>465879.46366503497</v>
      </c>
      <c r="AI940">
        <f>AH940*'Day-ahead Prices_2015-2022'!J940</f>
        <v>20312.926965125109</v>
      </c>
    </row>
    <row r="941" spans="30:35" x14ac:dyDescent="0.35">
      <c r="AD941">
        <v>9291.9942340984107</v>
      </c>
      <c r="AF941">
        <v>667706.57725855999</v>
      </c>
      <c r="AG941">
        <f>AF941*'Day-ahead Prices_2015-2022'!J941</f>
        <v>26749.160118199485</v>
      </c>
      <c r="AH941">
        <v>465829.46366503497</v>
      </c>
      <c r="AI941">
        <f>AH941*'Day-ahead Prices_2015-2022'!J941</f>
        <v>18661.710601250881</v>
      </c>
    </row>
    <row r="942" spans="30:35" x14ac:dyDescent="0.35">
      <c r="AD942">
        <v>9291.9942340984107</v>
      </c>
      <c r="AF942">
        <v>580183.09177440801</v>
      </c>
      <c r="AG942">
        <f>AF942*'Day-ahead Prices_2015-2022'!J942</f>
        <v>23123.197122669029</v>
      </c>
      <c r="AH942">
        <v>465779.46366503497</v>
      </c>
      <c r="AI942">
        <f>AH942*'Day-ahead Prices_2015-2022'!J942</f>
        <v>18563.640524369966</v>
      </c>
    </row>
    <row r="943" spans="30:35" x14ac:dyDescent="0.35">
      <c r="AD943">
        <v>9291.9942340984107</v>
      </c>
      <c r="AF943">
        <v>595130.36954212503</v>
      </c>
      <c r="AG943">
        <f>AF943*'Day-ahead Prices_2015-2022'!J943</f>
        <v>24431.589495628083</v>
      </c>
      <c r="AH943">
        <v>465729.46366503497</v>
      </c>
      <c r="AI943">
        <f>AH943*'Day-ahead Prices_2015-2022'!J943</f>
        <v>19119.358807108845</v>
      </c>
    </row>
    <row r="944" spans="30:35" x14ac:dyDescent="0.35">
      <c r="AD944">
        <v>9291.9942340984107</v>
      </c>
      <c r="AF944">
        <v>666098.29046883399</v>
      </c>
      <c r="AG944">
        <f>AF944*'Day-ahead Prices_2015-2022'!J944</f>
        <v>30818.702654266774</v>
      </c>
      <c r="AH944">
        <v>465679.46366503497</v>
      </c>
      <c r="AI944">
        <f>AH944*'Day-ahead Prices_2015-2022'!J944</f>
        <v>21545.824585122005</v>
      </c>
    </row>
    <row r="945" spans="30:35" x14ac:dyDescent="0.35">
      <c r="AD945">
        <v>9291.9942340984107</v>
      </c>
      <c r="AF945">
        <v>714443.31233908294</v>
      </c>
      <c r="AG945">
        <f>AF945*'Day-ahead Prices_2015-2022'!J945</f>
        <v>45682.398445101389</v>
      </c>
      <c r="AH945">
        <v>465629.46366503497</v>
      </c>
      <c r="AI945">
        <f>AH945*'Day-ahead Prices_2015-2022'!J945</f>
        <v>29772.929943571919</v>
      </c>
    </row>
    <row r="946" spans="30:35" x14ac:dyDescent="0.35">
      <c r="AD946">
        <v>9291.9942340984107</v>
      </c>
      <c r="AF946">
        <v>752316.95117198897</v>
      </c>
      <c r="AG946">
        <f>AF946*'Day-ahead Prices_2015-2022'!J946</f>
        <v>49572.985101289247</v>
      </c>
      <c r="AH946">
        <v>465579.46366503497</v>
      </c>
      <c r="AI946">
        <f>AH946*'Day-ahead Prices_2015-2022'!J946</f>
        <v>30678.7767838779</v>
      </c>
    </row>
    <row r="947" spans="30:35" x14ac:dyDescent="0.35">
      <c r="AD947">
        <v>9291.9942340984107</v>
      </c>
      <c r="AF947">
        <v>807528.41983614</v>
      </c>
      <c r="AG947">
        <f>AF947*'Day-ahead Prices_2015-2022'!J947</f>
        <v>57274.962587403024</v>
      </c>
      <c r="AH947">
        <v>465529.46366503497</v>
      </c>
      <c r="AI947">
        <f>AH947*'Day-ahead Prices_2015-2022'!J947</f>
        <v>33018.259122272182</v>
      </c>
    </row>
    <row r="948" spans="30:35" x14ac:dyDescent="0.35">
      <c r="AD948">
        <v>9291.9942340984107</v>
      </c>
      <c r="AF948">
        <v>731533.55729609798</v>
      </c>
      <c r="AG948">
        <f>AF948*'Day-ahead Prices_2015-2022'!J948</f>
        <v>50332.251992811398</v>
      </c>
      <c r="AH948">
        <v>465479.46366503497</v>
      </c>
      <c r="AI948">
        <f>AH948*'Day-ahead Prices_2015-2022'!J948</f>
        <v>32026.732648143148</v>
      </c>
    </row>
    <row r="949" spans="30:35" x14ac:dyDescent="0.35">
      <c r="AD949">
        <v>9291.9942340984107</v>
      </c>
      <c r="AF949">
        <v>735681.19321964704</v>
      </c>
      <c r="AG949">
        <f>AF949*'Day-ahead Prices_2015-2022'!J949</f>
        <v>49637.329708021105</v>
      </c>
      <c r="AH949">
        <v>465429.46366503497</v>
      </c>
      <c r="AI949">
        <f>AH949*'Day-ahead Prices_2015-2022'!J949</f>
        <v>31403.107700309491</v>
      </c>
    </row>
    <row r="950" spans="30:35" x14ac:dyDescent="0.35">
      <c r="AD950">
        <v>9291.9942340984107</v>
      </c>
      <c r="AF950">
        <v>702301.40322257299</v>
      </c>
      <c r="AG950">
        <f>AF950*'Day-ahead Prices_2015-2022'!J950</f>
        <v>44877.937542676445</v>
      </c>
      <c r="AH950">
        <v>465379.46366503497</v>
      </c>
      <c r="AI950">
        <f>AH950*'Day-ahead Prices_2015-2022'!J950</f>
        <v>29738.329452525319</v>
      </c>
    </row>
    <row r="951" spans="30:35" x14ac:dyDescent="0.35">
      <c r="AD951">
        <v>9291.9942340984107</v>
      </c>
      <c r="AF951">
        <v>783378.62087264995</v>
      </c>
      <c r="AG951">
        <f>AF951*'Day-ahead Prices_2015-2022'!J951</f>
        <v>50600.383568716643</v>
      </c>
      <c r="AH951">
        <v>465329.46366503497</v>
      </c>
      <c r="AI951">
        <f>AH951*'Day-ahead Prices_2015-2022'!J951</f>
        <v>30056.793381783769</v>
      </c>
    </row>
    <row r="952" spans="30:35" x14ac:dyDescent="0.35">
      <c r="AD952">
        <v>9291.9942340984107</v>
      </c>
      <c r="AF952">
        <v>737042.95137302997</v>
      </c>
      <c r="AG952">
        <f>AF952*'Day-ahead Prices_2015-2022'!J952</f>
        <v>47659.039843158556</v>
      </c>
      <c r="AH952">
        <v>465279.46366503497</v>
      </c>
      <c r="AI952">
        <f>AH952*'Day-ahead Prices_2015-2022'!J952</f>
        <v>30086.133319240329</v>
      </c>
    </row>
    <row r="953" spans="30:35" x14ac:dyDescent="0.35">
      <c r="AD953">
        <v>9291.9942340984107</v>
      </c>
      <c r="AF953">
        <v>717805.16544283996</v>
      </c>
      <c r="AG953">
        <f>AF953*'Day-ahead Prices_2015-2022'!J953</f>
        <v>45790.586016512359</v>
      </c>
      <c r="AH953">
        <v>465229.46366503497</v>
      </c>
      <c r="AI953">
        <f>AH953*'Day-ahead Prices_2015-2022'!J953</f>
        <v>29678.150560851736</v>
      </c>
    </row>
    <row r="954" spans="30:35" x14ac:dyDescent="0.35">
      <c r="AD954">
        <v>9291.9942340984107</v>
      </c>
      <c r="AF954">
        <v>694191.64044662099</v>
      </c>
      <c r="AG954">
        <f>AF954*'Day-ahead Prices_2015-2022'!J954</f>
        <v>44915.934615997481</v>
      </c>
      <c r="AH954">
        <v>465179.46366503497</v>
      </c>
      <c r="AI954">
        <f>AH954*'Day-ahead Prices_2015-2022'!J954</f>
        <v>30098.274247786918</v>
      </c>
    </row>
    <row r="955" spans="30:35" x14ac:dyDescent="0.35">
      <c r="AD955">
        <v>9291.9942340984107</v>
      </c>
      <c r="AF955">
        <v>837425.42148724198</v>
      </c>
      <c r="AG955">
        <f>AF955*'Day-ahead Prices_2015-2022'!J955</f>
        <v>62196.632835634322</v>
      </c>
      <c r="AH955">
        <v>465129.46366503497</v>
      </c>
      <c r="AI955">
        <f>AH955*'Day-ahead Prices_2015-2022'!J955</f>
        <v>34545.746678231728</v>
      </c>
    </row>
    <row r="956" spans="30:35" x14ac:dyDescent="0.35">
      <c r="AD956">
        <v>35.718601980173801</v>
      </c>
      <c r="AF956">
        <v>756510.81305416604</v>
      </c>
      <c r="AG956">
        <f>AF956*'Day-ahead Prices_2015-2022'!J956</f>
        <v>59748.278376501716</v>
      </c>
      <c r="AH956">
        <v>459807.16887102299</v>
      </c>
      <c r="AI956">
        <f>AH956*'Day-ahead Prices_2015-2022'!J956</f>
        <v>36314.99543847231</v>
      </c>
    </row>
    <row r="957" spans="30:35" x14ac:dyDescent="0.35">
      <c r="AD957">
        <v>9291.9942340984107</v>
      </c>
      <c r="AF957">
        <v>697168.50158050796</v>
      </c>
      <c r="AG957">
        <f>AF957*'Day-ahead Prices_2015-2022'!J957</f>
        <v>53708.118440508377</v>
      </c>
      <c r="AH957">
        <v>465029.46366503497</v>
      </c>
      <c r="AI957">
        <f>AH957*'Day-ahead Prices_2015-2022'!J957</f>
        <v>35824.70730709513</v>
      </c>
    </row>
    <row r="958" spans="30:35" x14ac:dyDescent="0.35">
      <c r="AD958">
        <v>9291.9942340984107</v>
      </c>
      <c r="AF958">
        <v>666556.16541502497</v>
      </c>
      <c r="AG958">
        <f>AF958*'Day-ahead Prices_2015-2022'!J958</f>
        <v>44245.165065042587</v>
      </c>
      <c r="AH958">
        <v>464979.46366503497</v>
      </c>
      <c r="AI958">
        <f>AH958*'Day-ahead Prices_2015-2022'!J958</f>
        <v>30864.755573755439</v>
      </c>
    </row>
    <row r="959" spans="30:35" x14ac:dyDescent="0.35">
      <c r="AD959">
        <v>9291.9942340984107</v>
      </c>
      <c r="AF959">
        <v>643885.251947999</v>
      </c>
      <c r="AG959">
        <f>AF959*'Day-ahead Prices_2015-2022'!J959</f>
        <v>38357.854171672174</v>
      </c>
      <c r="AH959">
        <v>464929.46366503497</v>
      </c>
      <c r="AI959">
        <f>AH959*'Day-ahead Prices_2015-2022'!J959</f>
        <v>27697.010474185296</v>
      </c>
    </row>
    <row r="960" spans="30:35" x14ac:dyDescent="0.35">
      <c r="AD960">
        <v>9291.9942340984107</v>
      </c>
      <c r="AF960">
        <v>670081.61224181997</v>
      </c>
      <c r="AG960">
        <f>AF960*'Day-ahead Prices_2015-2022'!J960</f>
        <v>39778.557308720337</v>
      </c>
      <c r="AH960">
        <v>464879.46366503497</v>
      </c>
      <c r="AI960">
        <f>AH960*'Day-ahead Prices_2015-2022'!J960</f>
        <v>27596.988261145216</v>
      </c>
    </row>
    <row r="961" spans="30:35" x14ac:dyDescent="0.35">
      <c r="AD961">
        <v>9291.9942340984107</v>
      </c>
      <c r="AF961">
        <v>726219.46699498501</v>
      </c>
      <c r="AG961">
        <f>AF961*'Day-ahead Prices_2015-2022'!J961</f>
        <v>38974.383244953366</v>
      </c>
      <c r="AH961">
        <v>464829.46366503497</v>
      </c>
      <c r="AI961">
        <f>AH961*'Day-ahead Prices_2015-2022'!J961</f>
        <v>24946.235241243267</v>
      </c>
    </row>
    <row r="962" spans="30:35" x14ac:dyDescent="0.35">
      <c r="AD962">
        <v>9291.9942340984107</v>
      </c>
      <c r="AF962">
        <v>711249.87325109204</v>
      </c>
      <c r="AG962">
        <f>AF962*'Day-ahead Prices_2015-2022'!J962</f>
        <v>39613.950753061144</v>
      </c>
      <c r="AH962">
        <v>464779.46366503497</v>
      </c>
      <c r="AI962">
        <f>AH962*'Day-ahead Prices_2015-2022'!J962</f>
        <v>25886.47320315371</v>
      </c>
    </row>
    <row r="963" spans="30:35" x14ac:dyDescent="0.35">
      <c r="AD963">
        <v>9291.9942340984107</v>
      </c>
      <c r="AF963">
        <v>710053.63951138104</v>
      </c>
      <c r="AG963">
        <f>AF963*'Day-ahead Prices_2015-2022'!J963</f>
        <v>38168.93339193429</v>
      </c>
      <c r="AH963">
        <v>464729.46366503497</v>
      </c>
      <c r="AI963">
        <f>AH963*'Day-ahead Prices_2015-2022'!J963</f>
        <v>24981.532319313956</v>
      </c>
    </row>
    <row r="964" spans="30:35" x14ac:dyDescent="0.35">
      <c r="AD964">
        <v>9291.9942340984107</v>
      </c>
      <c r="AF964">
        <v>569332.40820531</v>
      </c>
      <c r="AG964">
        <f>AF964*'Day-ahead Prices_2015-2022'!J964</f>
        <v>29696.378411988968</v>
      </c>
      <c r="AH964">
        <v>464679.46366503497</v>
      </c>
      <c r="AI964">
        <f>AH964*'Day-ahead Prices_2015-2022'!J964</f>
        <v>24237.680824768224</v>
      </c>
    </row>
    <row r="965" spans="30:35" x14ac:dyDescent="0.35">
      <c r="AD965">
        <v>9291.9942340984107</v>
      </c>
      <c r="AF965">
        <v>605850.24070089695</v>
      </c>
      <c r="AG965">
        <f>AF965*'Day-ahead Prices_2015-2022'!J965</f>
        <v>29197.437724977972</v>
      </c>
      <c r="AH965">
        <v>464629.46366503497</v>
      </c>
      <c r="AI965">
        <f>AH965*'Day-ahead Prices_2015-2022'!J965</f>
        <v>22391.655427677193</v>
      </c>
    </row>
    <row r="966" spans="30:35" x14ac:dyDescent="0.35">
      <c r="AD966">
        <v>9291.9942340984107</v>
      </c>
      <c r="AF966">
        <v>604660.45842208294</v>
      </c>
      <c r="AG966">
        <f>AF966*'Day-ahead Prices_2015-2022'!J966</f>
        <v>28654.103299049482</v>
      </c>
      <c r="AH966">
        <v>464579.46366503497</v>
      </c>
      <c r="AI966">
        <f>AH966*'Day-ahead Prices_2015-2022'!J966</f>
        <v>22015.840058756425</v>
      </c>
    </row>
    <row r="967" spans="30:35" x14ac:dyDescent="0.35">
      <c r="AD967">
        <v>9291.9942340984107</v>
      </c>
      <c r="AF967">
        <v>615484.45547643502</v>
      </c>
      <c r="AG967">
        <f>AF967*'Day-ahead Prices_2015-2022'!J967</f>
        <v>30017.176893585733</v>
      </c>
      <c r="AH967">
        <v>464529.46366503497</v>
      </c>
      <c r="AI967">
        <f>AH967*'Day-ahead Prices_2015-2022'!J967</f>
        <v>22655.101942943751</v>
      </c>
    </row>
    <row r="968" spans="30:35" x14ac:dyDescent="0.35">
      <c r="AD968">
        <v>9291.9942340984107</v>
      </c>
      <c r="AF968">
        <v>705982.22899316903</v>
      </c>
      <c r="AG968">
        <f>AF968*'Day-ahead Prices_2015-2022'!J968</f>
        <v>39543.829601479883</v>
      </c>
      <c r="AH968">
        <v>464479.46366503497</v>
      </c>
      <c r="AI968">
        <f>AH968*'Day-ahead Prices_2015-2022'!J968</f>
        <v>26016.655958537773</v>
      </c>
    </row>
    <row r="969" spans="30:35" x14ac:dyDescent="0.35">
      <c r="AD969">
        <v>9291.9942340984107</v>
      </c>
      <c r="AF969">
        <v>852009.13640235201</v>
      </c>
      <c r="AG969">
        <f>AF969*'Day-ahead Prices_2015-2022'!J969</f>
        <v>60413.83783944977</v>
      </c>
      <c r="AH969">
        <v>464429.46366503497</v>
      </c>
      <c r="AI969">
        <f>AH969*'Day-ahead Prices_2015-2022'!J969</f>
        <v>32931.532194828469</v>
      </c>
    </row>
    <row r="970" spans="30:35" x14ac:dyDescent="0.35">
      <c r="AD970">
        <v>9291.9942340984107</v>
      </c>
      <c r="AF970">
        <v>763779.73052799003</v>
      </c>
      <c r="AG970">
        <f>AF970*'Day-ahead Prices_2015-2022'!J970</f>
        <v>58263.027294001404</v>
      </c>
      <c r="AH970">
        <v>464379.46366503497</v>
      </c>
      <c r="AI970">
        <f>AH970*'Day-ahead Prices_2015-2022'!J970</f>
        <v>35424.026437028035</v>
      </c>
    </row>
    <row r="971" spans="30:35" x14ac:dyDescent="0.35">
      <c r="AD971">
        <v>9291.9942340984107</v>
      </c>
      <c r="AF971">
        <v>801252.17088903696</v>
      </c>
      <c r="AG971">
        <f>AF971*'Day-ahead Prices_2015-2022'!J971</f>
        <v>60847.089857313462</v>
      </c>
      <c r="AH971">
        <v>464329.46366503497</v>
      </c>
      <c r="AI971">
        <f>AH971*'Day-ahead Prices_2015-2022'!J971</f>
        <v>35261.179470722753</v>
      </c>
    </row>
    <row r="972" spans="30:35" x14ac:dyDescent="0.35">
      <c r="AD972">
        <v>9291.9942340984107</v>
      </c>
      <c r="AF972">
        <v>731688.95193242503</v>
      </c>
      <c r="AG972">
        <f>AF972*'Day-ahead Prices_2015-2022'!J972</f>
        <v>51805.407019195518</v>
      </c>
      <c r="AH972">
        <v>464279.46366503497</v>
      </c>
      <c r="AI972">
        <f>AH972*'Day-ahead Prices_2015-2022'!J972</f>
        <v>32872.146726143634</v>
      </c>
    </row>
    <row r="973" spans="30:35" x14ac:dyDescent="0.35">
      <c r="AD973">
        <v>9291.9942340984107</v>
      </c>
      <c r="AF973">
        <v>805904.61226682295</v>
      </c>
      <c r="AG973">
        <f>AF973*'Day-ahead Prices_2015-2022'!J973</f>
        <v>58104.71516367259</v>
      </c>
      <c r="AH973">
        <v>464229.46366503497</v>
      </c>
      <c r="AI973">
        <f>AH973*'Day-ahead Prices_2015-2022'!J973</f>
        <v>33470.364043419439</v>
      </c>
    </row>
    <row r="974" spans="30:35" x14ac:dyDescent="0.35">
      <c r="AD974">
        <v>9291.9942340984107</v>
      </c>
      <c r="AF974">
        <v>746186.30622024206</v>
      </c>
      <c r="AG974">
        <f>AF974*'Day-ahead Prices_2015-2022'!J974</f>
        <v>50127.863318993092</v>
      </c>
      <c r="AH974">
        <v>464179.46366503497</v>
      </c>
      <c r="AI974">
        <f>AH974*'Day-ahead Prices_2015-2022'!J974</f>
        <v>31182.996144687473</v>
      </c>
    </row>
    <row r="975" spans="30:35" x14ac:dyDescent="0.35">
      <c r="AD975">
        <v>9291.9942340984107</v>
      </c>
      <c r="AF975">
        <v>674013.88205946295</v>
      </c>
      <c r="AG975">
        <f>AF975*'Day-ahead Prices_2015-2022'!J975</f>
        <v>41483.026888702225</v>
      </c>
      <c r="AH975">
        <v>464129.46366503497</v>
      </c>
      <c r="AI975">
        <f>AH975*'Day-ahead Prices_2015-2022'!J975</f>
        <v>28565.428003094159</v>
      </c>
    </row>
    <row r="976" spans="30:35" x14ac:dyDescent="0.35">
      <c r="AD976">
        <v>9291.9942340984107</v>
      </c>
      <c r="AF976">
        <v>632007.22005981195</v>
      </c>
      <c r="AG976">
        <f>AF976*'Day-ahead Prices_2015-2022'!J976</f>
        <v>38577.720712450922</v>
      </c>
      <c r="AH976">
        <v>464079.46366503497</v>
      </c>
      <c r="AI976">
        <f>AH976*'Day-ahead Prices_2015-2022'!J976</f>
        <v>28327.410462113738</v>
      </c>
    </row>
    <row r="977" spans="30:35" x14ac:dyDescent="0.35">
      <c r="AD977">
        <v>9291.9942340984107</v>
      </c>
      <c r="AF977">
        <v>756218.83704765001</v>
      </c>
      <c r="AG977">
        <f>AF977*'Day-ahead Prices_2015-2022'!J977</f>
        <v>47409.249441609798</v>
      </c>
      <c r="AH977">
        <v>464029.46366503497</v>
      </c>
      <c r="AI977">
        <f>AH977*'Day-ahead Prices_2015-2022'!J977</f>
        <v>29091.167150820205</v>
      </c>
    </row>
    <row r="978" spans="30:35" x14ac:dyDescent="0.35">
      <c r="AD978">
        <v>9291.9942340984107</v>
      </c>
      <c r="AF978">
        <v>697088.66809186595</v>
      </c>
      <c r="AG978">
        <f>AF978*'Day-ahead Prices_2015-2022'!J978</f>
        <v>46059.262383334928</v>
      </c>
      <c r="AH978">
        <v>463979.46366503497</v>
      </c>
      <c r="AI978">
        <f>AH978*'Day-ahead Prices_2015-2022'!J978</f>
        <v>30656.863087337606</v>
      </c>
    </row>
    <row r="979" spans="30:35" x14ac:dyDescent="0.35">
      <c r="AD979">
        <v>9291.9942340984107</v>
      </c>
      <c r="AF979">
        <v>770063.19314401003</v>
      </c>
      <c r="AG979">
        <f>AF979*'Day-ahead Prices_2015-2022'!J979</f>
        <v>56966.38729181957</v>
      </c>
      <c r="AH979">
        <v>463929.46366503497</v>
      </c>
      <c r="AI979">
        <f>AH979*'Day-ahead Prices_2015-2022'!J979</f>
        <v>34319.76198645054</v>
      </c>
    </row>
    <row r="980" spans="30:35" x14ac:dyDescent="0.35">
      <c r="AD980">
        <v>0</v>
      </c>
      <c r="AF980">
        <v>837904.68323991494</v>
      </c>
      <c r="AG980">
        <f>AF980*'Day-ahead Prices_2015-2022'!J980</f>
        <v>67858.758153038565</v>
      </c>
      <c r="AH980">
        <v>458586.82386329502</v>
      </c>
      <c r="AI980">
        <f>AH980*'Day-ahead Prices_2015-2022'!J980</f>
        <v>37139.227164098782</v>
      </c>
    </row>
    <row r="981" spans="30:35" x14ac:dyDescent="0.35">
      <c r="AD981">
        <v>9291.9942340984107</v>
      </c>
      <c r="AF981">
        <v>703464.51817249705</v>
      </c>
      <c r="AG981">
        <f>AF981*'Day-ahead Prices_2015-2022'!J981</f>
        <v>46984.395168741081</v>
      </c>
      <c r="AH981">
        <v>463829.46366503497</v>
      </c>
      <c r="AI981">
        <f>AH981*'Day-ahead Prices_2015-2022'!J981</f>
        <v>30979.169878187688</v>
      </c>
    </row>
    <row r="982" spans="30:35" x14ac:dyDescent="0.35">
      <c r="AD982">
        <v>9291.9942340984107</v>
      </c>
      <c r="AF982">
        <v>686237.672284915</v>
      </c>
      <c r="AG982">
        <f>AF982*'Day-ahead Prices_2015-2022'!J982</f>
        <v>40856.875413663125</v>
      </c>
      <c r="AH982">
        <v>463779.46366503497</v>
      </c>
      <c r="AI982">
        <f>AH982*'Day-ahead Prices_2015-2022'!J982</f>
        <v>27612.269817957018</v>
      </c>
    </row>
    <row r="983" spans="30:35" x14ac:dyDescent="0.35">
      <c r="AD983">
        <v>9291.9942340984107</v>
      </c>
      <c r="AF983">
        <v>679044.49178515701</v>
      </c>
      <c r="AG983">
        <f>AF983*'Day-ahead Prices_2015-2022'!J983</f>
        <v>38523.891630201426</v>
      </c>
      <c r="AH983">
        <v>463729.46366503497</v>
      </c>
      <c r="AI983">
        <f>AH983*'Day-ahead Prices_2015-2022'!J983</f>
        <v>26308.5317973766</v>
      </c>
    </row>
    <row r="984" spans="30:35" x14ac:dyDescent="0.35">
      <c r="AD984">
        <v>9291.9942340984107</v>
      </c>
      <c r="AF984">
        <v>741048.31099014997</v>
      </c>
      <c r="AG984">
        <f>AF984*'Day-ahead Prices_2015-2022'!J984</f>
        <v>39701.66326129729</v>
      </c>
      <c r="AH984">
        <v>463679.46366503497</v>
      </c>
      <c r="AI984">
        <f>AH984*'Day-ahead Prices_2015-2022'!J984</f>
        <v>24841.627265854251</v>
      </c>
    </row>
    <row r="985" spans="30:35" x14ac:dyDescent="0.35">
      <c r="AD985">
        <v>9291.9942340984107</v>
      </c>
      <c r="AF985">
        <v>616906.08261761605</v>
      </c>
      <c r="AG985">
        <f>AF985*'Day-ahead Prices_2015-2022'!J985</f>
        <v>29192.766962068865</v>
      </c>
      <c r="AH985">
        <v>463629.46366503497</v>
      </c>
      <c r="AI985">
        <f>AH985*'Day-ahead Prices_2015-2022'!J985</f>
        <v>21939.525757459036</v>
      </c>
    </row>
    <row r="986" spans="30:35" x14ac:dyDescent="0.35">
      <c r="AD986">
        <v>9291.9942340984107</v>
      </c>
      <c r="AF986">
        <v>779693.41906924103</v>
      </c>
      <c r="AG986">
        <f>AF986*'Day-ahead Prices_2015-2022'!J986</f>
        <v>41183.406395237318</v>
      </c>
      <c r="AH986">
        <v>463579.46366503497</v>
      </c>
      <c r="AI986">
        <f>AH986*'Day-ahead Prices_2015-2022'!J986</f>
        <v>24486.26727078715</v>
      </c>
    </row>
    <row r="987" spans="30:35" x14ac:dyDescent="0.35">
      <c r="AD987">
        <v>9291.9942340984107</v>
      </c>
      <c r="AF987">
        <v>772247.15351243503</v>
      </c>
      <c r="AG987">
        <f>AF987*'Day-ahead Prices_2015-2022'!J987</f>
        <v>40211.874592334381</v>
      </c>
      <c r="AH987">
        <v>463529.46366503497</v>
      </c>
      <c r="AI987">
        <f>AH987*'Day-ahead Prices_2015-2022'!J987</f>
        <v>24136.558584867951</v>
      </c>
    </row>
    <row r="988" spans="30:35" x14ac:dyDescent="0.35">
      <c r="AD988">
        <v>9291.9942340984107</v>
      </c>
      <c r="AF988">
        <v>613360.76470546203</v>
      </c>
      <c r="AG988">
        <f>AF988*'Day-ahead Prices_2015-2022'!J988</f>
        <v>30426.52743417033</v>
      </c>
      <c r="AH988">
        <v>463479.46366503497</v>
      </c>
      <c r="AI988">
        <f>AH988*'Day-ahead Prices_2015-2022'!J988</f>
        <v>22991.478144433644</v>
      </c>
    </row>
    <row r="989" spans="30:35" x14ac:dyDescent="0.35">
      <c r="AD989">
        <v>9291.9942340984107</v>
      </c>
      <c r="AF989">
        <v>595436.54270440899</v>
      </c>
      <c r="AG989">
        <f>AF989*'Day-ahead Prices_2015-2022'!J989</f>
        <v>28575.743980062962</v>
      </c>
      <c r="AH989">
        <v>463429.46366503497</v>
      </c>
      <c r="AI989">
        <f>AH989*'Day-ahead Prices_2015-2022'!J989</f>
        <v>22240.559248114605</v>
      </c>
    </row>
    <row r="990" spans="30:35" x14ac:dyDescent="0.35">
      <c r="AD990">
        <v>9291.9942340984107</v>
      </c>
      <c r="AF990">
        <v>580846.00894196297</v>
      </c>
      <c r="AG990">
        <f>AF990*'Day-ahead Prices_2015-2022'!J990</f>
        <v>27749.918077202285</v>
      </c>
      <c r="AH990">
        <v>463379.46366503497</v>
      </c>
      <c r="AI990">
        <f>AH990*'Day-ahead Prices_2015-2022'!J990</f>
        <v>22137.953876597046</v>
      </c>
    </row>
    <row r="991" spans="30:35" x14ac:dyDescent="0.35">
      <c r="AD991">
        <v>9291.9942340984107</v>
      </c>
      <c r="AF991">
        <v>739484.14666514599</v>
      </c>
      <c r="AG991">
        <f>AF991*'Day-ahead Prices_2015-2022'!J991</f>
        <v>37237.648560506765</v>
      </c>
      <c r="AH991">
        <v>463329.46366503497</v>
      </c>
      <c r="AI991">
        <f>AH991*'Day-ahead Prices_2015-2022'!J991</f>
        <v>23331.53430468242</v>
      </c>
    </row>
    <row r="992" spans="30:35" x14ac:dyDescent="0.35">
      <c r="AD992">
        <v>9291.9942340984107</v>
      </c>
      <c r="AF992">
        <v>772085.05767631496</v>
      </c>
      <c r="AG992">
        <f>AF992*'Day-ahead Prices_2015-2022'!J992</f>
        <v>45995.037098422275</v>
      </c>
      <c r="AH992">
        <v>463279.46366503497</v>
      </c>
      <c r="AI992">
        <f>AH992*'Day-ahead Prices_2015-2022'!J992</f>
        <v>27598.715849185297</v>
      </c>
    </row>
    <row r="993" spans="30:35" x14ac:dyDescent="0.35">
      <c r="AD993">
        <v>9291.9942340984107</v>
      </c>
      <c r="AF993">
        <v>844775.26347423706</v>
      </c>
      <c r="AG993">
        <f>AF993*'Day-ahead Prices_2015-2022'!J993</f>
        <v>62366.589795064887</v>
      </c>
      <c r="AH993">
        <v>463229.46366503497</v>
      </c>
      <c r="AI993">
        <f>AH993*'Day-ahead Prices_2015-2022'!J993</f>
        <v>34198.494191900783</v>
      </c>
    </row>
    <row r="994" spans="30:35" x14ac:dyDescent="0.35">
      <c r="AD994">
        <v>9291.9942340984107</v>
      </c>
      <c r="AF994">
        <v>838148.9892674</v>
      </c>
      <c r="AG994">
        <f>AF994*'Day-ahead Prices_2015-2022'!J994</f>
        <v>65482.485158988799</v>
      </c>
      <c r="AH994">
        <v>463179.46366503497</v>
      </c>
      <c r="AI994">
        <f>AH994*'Day-ahead Prices_2015-2022'!J994</f>
        <v>36187.053547490024</v>
      </c>
    </row>
    <row r="995" spans="30:35" x14ac:dyDescent="0.35">
      <c r="AD995">
        <v>9291.9942340984107</v>
      </c>
      <c r="AF995">
        <v>839696.16486075998</v>
      </c>
      <c r="AG995">
        <f>AF995*'Day-ahead Prices_2015-2022'!J995</f>
        <v>61208.602317319019</v>
      </c>
      <c r="AH995">
        <v>463129.46366503497</v>
      </c>
      <c r="AI995">
        <f>AH995*'Day-ahead Prices_2015-2022'!J995</f>
        <v>33759.243342033136</v>
      </c>
    </row>
    <row r="996" spans="30:35" x14ac:dyDescent="0.35">
      <c r="AD996">
        <v>9291.9942340984107</v>
      </c>
      <c r="AF996">
        <v>700076.00367831497</v>
      </c>
      <c r="AG996">
        <f>AF996*'Day-ahead Prices_2015-2022'!J996</f>
        <v>44666.599224685691</v>
      </c>
      <c r="AH996">
        <v>463079.46366503497</v>
      </c>
      <c r="AI996">
        <f>AH996*'Day-ahead Prices_2015-2022'!J996</f>
        <v>29545.627480488394</v>
      </c>
    </row>
    <row r="997" spans="30:35" x14ac:dyDescent="0.35">
      <c r="AD997">
        <v>9291.9942340984107</v>
      </c>
      <c r="AF997">
        <v>693014.32176633202</v>
      </c>
      <c r="AG997">
        <f>AF997*'Day-ahead Prices_2015-2022'!J997</f>
        <v>40851.461732320859</v>
      </c>
      <c r="AH997">
        <v>463029.46366503497</v>
      </c>
      <c r="AI997">
        <f>AH997*'Day-ahead Prices_2015-2022'!J997</f>
        <v>27294.429309394651</v>
      </c>
    </row>
    <row r="998" spans="30:35" x14ac:dyDescent="0.35">
      <c r="AD998">
        <v>9291.9942340984107</v>
      </c>
      <c r="AF998">
        <v>634404.81225074397</v>
      </c>
      <c r="AG998">
        <f>AF998*'Day-ahead Prices_2015-2022'!J998</f>
        <v>34247.550783341103</v>
      </c>
      <c r="AH998">
        <v>462979.46366503497</v>
      </c>
      <c r="AI998">
        <f>AH998*'Day-ahead Prices_2015-2022'!J998</f>
        <v>24993.367621627334</v>
      </c>
    </row>
    <row r="999" spans="30:35" x14ac:dyDescent="0.35">
      <c r="AD999">
        <v>9291.9942340984107</v>
      </c>
      <c r="AF999">
        <v>543940.98081715603</v>
      </c>
      <c r="AG999">
        <f>AF999*'Day-ahead Prices_2015-2022'!J999</f>
        <v>28028.598815282032</v>
      </c>
      <c r="AH999">
        <v>462929.46366503497</v>
      </c>
      <c r="AI999">
        <f>AH999*'Day-ahead Prices_2015-2022'!J999</f>
        <v>23854.176600829673</v>
      </c>
    </row>
    <row r="1000" spans="30:35" x14ac:dyDescent="0.35">
      <c r="AD1000">
        <v>9291.9942340984107</v>
      </c>
      <c r="AF1000">
        <v>579417.17006454803</v>
      </c>
      <c r="AG1000">
        <f>AF1000*'Day-ahead Prices_2015-2022'!J1000</f>
        <v>30284.686936348764</v>
      </c>
      <c r="AH1000">
        <v>462879.46366503497</v>
      </c>
      <c r="AI1000">
        <f>AH1000*'Day-ahead Prices_2015-2022'!J1000</f>
        <v>24193.552367112217</v>
      </c>
    </row>
    <row r="1001" spans="30:35" x14ac:dyDescent="0.35">
      <c r="AD1001">
        <v>9291.9942340984107</v>
      </c>
      <c r="AF1001">
        <v>635272.94260307204</v>
      </c>
      <c r="AG1001">
        <f>AF1001*'Day-ahead Prices_2015-2022'!J1001</f>
        <v>36902.211144634202</v>
      </c>
      <c r="AH1001">
        <v>462829.46366503497</v>
      </c>
      <c r="AI1001">
        <f>AH1001*'Day-ahead Prices_2015-2022'!J1001</f>
        <v>26885.185007472301</v>
      </c>
    </row>
    <row r="1002" spans="30:35" x14ac:dyDescent="0.35">
      <c r="AD1002">
        <v>9291.9942340984107</v>
      </c>
      <c r="AF1002">
        <v>556070.86362813402</v>
      </c>
      <c r="AG1002">
        <f>AF1002*'Day-ahead Prices_2015-2022'!J1002</f>
        <v>35784.550251629487</v>
      </c>
      <c r="AH1002">
        <v>462779.46366503497</v>
      </c>
      <c r="AI1002">
        <f>AH1002*'Day-ahead Prices_2015-2022'!J1002</f>
        <v>29781.01543550416</v>
      </c>
    </row>
    <row r="1003" spans="30:35" x14ac:dyDescent="0.35">
      <c r="AD1003">
        <v>9291.9942340984107</v>
      </c>
      <c r="AF1003">
        <v>643490.19087712502</v>
      </c>
      <c r="AG1003">
        <f>AF1003*'Day-ahead Prices_2015-2022'!J1003</f>
        <v>48832.057497449219</v>
      </c>
      <c r="AH1003">
        <v>462729.46366503497</v>
      </c>
      <c r="AI1003">
        <f>AH1003*'Day-ahead Prices_2015-2022'!J1003</f>
        <v>35114.803762050753</v>
      </c>
    </row>
    <row r="1004" spans="30:35" x14ac:dyDescent="0.35">
      <c r="AD1004">
        <v>0</v>
      </c>
      <c r="AF1004">
        <v>558316.07914844097</v>
      </c>
      <c r="AG1004">
        <f>AF1004*'Day-ahead Prices_2015-2022'!J1004</f>
        <v>51156.408647074837</v>
      </c>
      <c r="AH1004">
        <v>457386.82386329502</v>
      </c>
      <c r="AI1004">
        <f>AH1004*'Day-ahead Prices_2015-2022'!J1004</f>
        <v>41908.639470004229</v>
      </c>
    </row>
    <row r="1005" spans="30:35" x14ac:dyDescent="0.35">
      <c r="AD1005">
        <v>0</v>
      </c>
      <c r="AF1005">
        <v>642144.64282250102</v>
      </c>
      <c r="AG1005">
        <f>AF1005*'Day-ahead Prices_2015-2022'!J1005</f>
        <v>55344.038722460784</v>
      </c>
      <c r="AH1005">
        <v>457336.82386329502</v>
      </c>
      <c r="AI1005">
        <f>AH1005*'Day-ahead Prices_2015-2022'!J1005</f>
        <v>39416.145835687916</v>
      </c>
    </row>
    <row r="1006" spans="30:35" x14ac:dyDescent="0.35">
      <c r="AD1006">
        <v>9291.9942340984107</v>
      </c>
      <c r="AF1006">
        <v>702757.32129427604</v>
      </c>
      <c r="AG1006">
        <f>AF1006*'Day-ahead Prices_2015-2022'!J1006</f>
        <v>51630.70194883884</v>
      </c>
      <c r="AH1006">
        <v>462579.46366503497</v>
      </c>
      <c r="AI1006">
        <f>AH1006*'Day-ahead Prices_2015-2022'!J1006</f>
        <v>33985.134971140535</v>
      </c>
    </row>
    <row r="1007" spans="30:35" x14ac:dyDescent="0.35">
      <c r="AD1007">
        <v>9291.9942340984107</v>
      </c>
      <c r="AF1007">
        <v>585079.037353619</v>
      </c>
      <c r="AG1007">
        <f>AF1007*'Day-ahead Prices_2015-2022'!J1007</f>
        <v>37482.357179262908</v>
      </c>
      <c r="AH1007">
        <v>462529.46366503497</v>
      </c>
      <c r="AI1007">
        <f>AH1007*'Day-ahead Prices_2015-2022'!J1007</f>
        <v>29631.371927870885</v>
      </c>
    </row>
    <row r="1008" spans="30:35" x14ac:dyDescent="0.35">
      <c r="AD1008">
        <v>9291.9942340984107</v>
      </c>
      <c r="AF1008">
        <v>610216.42902301496</v>
      </c>
      <c r="AG1008">
        <f>AF1008*'Day-ahead Prices_2015-2022'!J1008</f>
        <v>37070.648063148161</v>
      </c>
      <c r="AH1008">
        <v>462479.46366503497</v>
      </c>
      <c r="AI1008">
        <f>AH1008*'Day-ahead Prices_2015-2022'!J1008</f>
        <v>28095.627417650874</v>
      </c>
    </row>
    <row r="1009" spans="30:35" x14ac:dyDescent="0.35">
      <c r="AD1009">
        <v>9291.9942340984107</v>
      </c>
      <c r="AF1009">
        <v>611565.59416717396</v>
      </c>
      <c r="AG1009">
        <f>AF1009*'Day-ahead Prices_2015-2022'!J1009</f>
        <v>33543.608383076782</v>
      </c>
      <c r="AH1009">
        <v>462429.46366503497</v>
      </c>
      <c r="AI1009">
        <f>AH1009*'Day-ahead Prices_2015-2022'!J1009</f>
        <v>25363.678045197583</v>
      </c>
    </row>
    <row r="1010" spans="30:35" x14ac:dyDescent="0.35">
      <c r="AD1010">
        <v>9291.9942340984107</v>
      </c>
      <c r="AF1010">
        <v>610442.54141646402</v>
      </c>
      <c r="AG1010">
        <f>AF1010*'Day-ahead Prices_2015-2022'!J1010</f>
        <v>33491.930034814301</v>
      </c>
      <c r="AH1010">
        <v>462379.46366503497</v>
      </c>
      <c r="AI1010">
        <f>AH1010*'Day-ahead Prices_2015-2022'!J1010</f>
        <v>25368.449273982147</v>
      </c>
    </row>
    <row r="1011" spans="30:35" x14ac:dyDescent="0.35">
      <c r="AD1011">
        <v>9291.9942340984107</v>
      </c>
      <c r="AF1011">
        <v>656877.84103798005</v>
      </c>
      <c r="AG1011">
        <f>AF1011*'Day-ahead Prices_2015-2022'!J1011</f>
        <v>34577.228454937976</v>
      </c>
      <c r="AH1011">
        <v>462329.46366503497</v>
      </c>
      <c r="AI1011">
        <f>AH1011*'Day-ahead Prices_2015-2022'!J1011</f>
        <v>24336.445055497861</v>
      </c>
    </row>
    <row r="1012" spans="30:35" x14ac:dyDescent="0.35">
      <c r="AD1012">
        <v>9291.9942340984107</v>
      </c>
      <c r="AF1012">
        <v>677992.52884732303</v>
      </c>
      <c r="AG1012">
        <f>AF1012*'Day-ahead Prices_2015-2022'!J1012</f>
        <v>34797.966543088856</v>
      </c>
      <c r="AH1012">
        <v>462279.46366503497</v>
      </c>
      <c r="AI1012">
        <f>AH1012*'Day-ahead Prices_2015-2022'!J1012</f>
        <v>23726.493472607923</v>
      </c>
    </row>
    <row r="1013" spans="30:35" x14ac:dyDescent="0.35">
      <c r="AD1013">
        <v>9291.9942340984107</v>
      </c>
      <c r="AF1013">
        <v>574272.66462471499</v>
      </c>
      <c r="AG1013">
        <f>AF1013*'Day-ahead Prices_2015-2022'!J1013</f>
        <v>28057.526711902017</v>
      </c>
      <c r="AH1013">
        <v>462229.46366503497</v>
      </c>
      <c r="AI1013">
        <f>AH1013*'Day-ahead Prices_2015-2022'!J1013</f>
        <v>22583.37602101445</v>
      </c>
    </row>
    <row r="1014" spans="30:35" x14ac:dyDescent="0.35">
      <c r="AD1014">
        <v>9291.9942340984107</v>
      </c>
      <c r="AF1014">
        <v>616587.92809070204</v>
      </c>
      <c r="AG1014">
        <f>AF1014*'Day-ahead Prices_2015-2022'!J1014</f>
        <v>29309.507161791516</v>
      </c>
      <c r="AH1014">
        <v>462179.46366503497</v>
      </c>
      <c r="AI1014">
        <f>AH1014*'Day-ahead Prices_2015-2022'!J1014</f>
        <v>21969.700805317436</v>
      </c>
    </row>
    <row r="1015" spans="30:35" x14ac:dyDescent="0.35">
      <c r="AD1015">
        <v>9291.9942340984107</v>
      </c>
      <c r="AF1015">
        <v>552025.48799553397</v>
      </c>
      <c r="AG1015">
        <f>AF1015*'Day-ahead Prices_2015-2022'!J1015</f>
        <v>26552.425972585184</v>
      </c>
      <c r="AH1015">
        <v>462129.46366503497</v>
      </c>
      <c r="AI1015">
        <f>AH1015*'Day-ahead Prices_2015-2022'!J1015</f>
        <v>22228.427202288185</v>
      </c>
    </row>
    <row r="1016" spans="30:35" x14ac:dyDescent="0.35">
      <c r="AD1016">
        <v>9291.9942340984107</v>
      </c>
      <c r="AF1016">
        <v>707731.79767349502</v>
      </c>
      <c r="AG1016">
        <f>AF1016*'Day-ahead Prices_2015-2022'!J1016</f>
        <v>38494.41714020849</v>
      </c>
      <c r="AH1016">
        <v>462079.46366503497</v>
      </c>
      <c r="AI1016">
        <f>AH1016*'Day-ahead Prices_2015-2022'!J1016</f>
        <v>25133.079628070835</v>
      </c>
    </row>
    <row r="1017" spans="30:35" x14ac:dyDescent="0.35">
      <c r="AD1017">
        <v>9291.9942340984107</v>
      </c>
      <c r="AF1017">
        <v>817479.12408914405</v>
      </c>
      <c r="AG1017">
        <f>AF1017*'Day-ahead Prices_2015-2022'!J1017</f>
        <v>51209.95787965932</v>
      </c>
      <c r="AH1017">
        <v>462029.46366503497</v>
      </c>
      <c r="AI1017">
        <f>AH1017*'Day-ahead Prices_2015-2022'!J1017</f>
        <v>28943.258214466532</v>
      </c>
    </row>
    <row r="1018" spans="30:35" x14ac:dyDescent="0.35">
      <c r="AD1018">
        <v>9291.9942340984107</v>
      </c>
      <c r="AF1018">
        <v>768996.03022515296</v>
      </c>
      <c r="AG1018">
        <f>AF1018*'Day-ahead Prices_2015-2022'!J1018</f>
        <v>54915.929008453728</v>
      </c>
      <c r="AH1018">
        <v>461979.46366503497</v>
      </c>
      <c r="AI1018">
        <f>AH1018*'Day-ahead Prices_2015-2022'!J1018</f>
        <v>32991.108448979307</v>
      </c>
    </row>
    <row r="1019" spans="30:35" x14ac:dyDescent="0.35">
      <c r="AD1019">
        <v>9291.9942340984107</v>
      </c>
      <c r="AF1019">
        <v>765792.19107849395</v>
      </c>
      <c r="AG1019">
        <f>AF1019*'Day-ahead Prices_2015-2022'!J1019</f>
        <v>55187.771490310515</v>
      </c>
      <c r="AH1019">
        <v>461929.46366503497</v>
      </c>
      <c r="AI1019">
        <f>AH1019*'Day-ahead Prices_2015-2022'!J1019</f>
        <v>33289.524210850323</v>
      </c>
    </row>
    <row r="1020" spans="30:35" x14ac:dyDescent="0.35">
      <c r="AD1020">
        <v>9291.9942340984107</v>
      </c>
      <c r="AF1020">
        <v>734818.84937995102</v>
      </c>
      <c r="AG1020">
        <f>AF1020*'Day-ahead Prices_2015-2022'!J1020</f>
        <v>40629.052705779213</v>
      </c>
      <c r="AH1020">
        <v>461879.46366503497</v>
      </c>
      <c r="AI1020">
        <f>AH1020*'Day-ahead Prices_2015-2022'!J1020</f>
        <v>25537.892895369365</v>
      </c>
    </row>
    <row r="1021" spans="30:35" x14ac:dyDescent="0.35">
      <c r="AD1021">
        <v>9291.9942340984107</v>
      </c>
      <c r="AF1021">
        <v>679998.13258930505</v>
      </c>
      <c r="AG1021">
        <f>AF1021*'Day-ahead Prices_2015-2022'!J1021</f>
        <v>34720.704650009917</v>
      </c>
      <c r="AH1021">
        <v>461829.46366503497</v>
      </c>
      <c r="AI1021">
        <f>AH1021*'Day-ahead Prices_2015-2022'!J1021</f>
        <v>23581.012414736688</v>
      </c>
    </row>
    <row r="1022" spans="30:35" x14ac:dyDescent="0.35">
      <c r="AD1022">
        <v>9291.9942340984107</v>
      </c>
      <c r="AF1022">
        <v>656696.42110491602</v>
      </c>
      <c r="AG1022">
        <f>AF1022*'Day-ahead Prices_2015-2022'!J1022</f>
        <v>31367.104554076315</v>
      </c>
      <c r="AH1022">
        <v>461779.46366503497</v>
      </c>
      <c r="AI1022">
        <f>AH1022*'Day-ahead Prices_2015-2022'!J1022</f>
        <v>22056.896081960396</v>
      </c>
    </row>
    <row r="1023" spans="30:35" x14ac:dyDescent="0.35">
      <c r="AD1023">
        <v>9291.9942340984107</v>
      </c>
      <c r="AF1023">
        <v>635577.92575785797</v>
      </c>
      <c r="AG1023">
        <f>AF1023*'Day-ahead Prices_2015-2022'!J1023</f>
        <v>29280.280567257316</v>
      </c>
      <c r="AH1023">
        <v>461729.46366503497</v>
      </c>
      <c r="AI1023">
        <f>AH1023*'Day-ahead Prices_2015-2022'!J1023</f>
        <v>21271.299229218577</v>
      </c>
    </row>
    <row r="1024" spans="30:35" x14ac:dyDescent="0.35">
      <c r="AD1024">
        <v>9291.9942340984107</v>
      </c>
      <c r="AF1024">
        <v>665651.89499432105</v>
      </c>
      <c r="AG1024">
        <f>AF1024*'Day-ahead Prices_2015-2022'!J1024</f>
        <v>29970.976572119303</v>
      </c>
      <c r="AH1024">
        <v>461679.46366503497</v>
      </c>
      <c r="AI1024">
        <f>AH1024*'Day-ahead Prices_2015-2022'!J1024</f>
        <v>20787.117851518196</v>
      </c>
    </row>
    <row r="1025" spans="30:35" x14ac:dyDescent="0.35">
      <c r="AD1025">
        <v>9291.9942340984107</v>
      </c>
      <c r="AF1025">
        <v>742442.42709427001</v>
      </c>
      <c r="AG1025">
        <f>AF1025*'Day-ahead Prices_2015-2022'!J1025</f>
        <v>40516.011299568192</v>
      </c>
      <c r="AH1025">
        <v>461629.46366503497</v>
      </c>
      <c r="AI1025">
        <f>AH1025*'Day-ahead Prices_2015-2022'!J1025</f>
        <v>25191.696869030544</v>
      </c>
    </row>
    <row r="1026" spans="30:35" x14ac:dyDescent="0.35">
      <c r="AD1026">
        <v>9291.9942340984107</v>
      </c>
      <c r="AF1026">
        <v>656053.56180061097</v>
      </c>
      <c r="AG1026">
        <f>AF1026*'Day-ahead Prices_2015-2022'!J1026</f>
        <v>38051.106584435438</v>
      </c>
      <c r="AH1026">
        <v>461579.46366503497</v>
      </c>
      <c r="AI1026">
        <f>AH1026*'Day-ahead Prices_2015-2022'!J1026</f>
        <v>26771.608892572029</v>
      </c>
    </row>
    <row r="1027" spans="30:35" x14ac:dyDescent="0.35">
      <c r="AD1027">
        <v>9291.9942340984107</v>
      </c>
      <c r="AF1027">
        <v>849262.31839688995</v>
      </c>
      <c r="AG1027">
        <f>AF1027*'Day-ahead Prices_2015-2022'!J1027</f>
        <v>57748.776073090521</v>
      </c>
      <c r="AH1027">
        <v>461529.46366503497</v>
      </c>
      <c r="AI1027">
        <f>AH1027*'Day-ahead Prices_2015-2022'!J1027</f>
        <v>31383.426617392794</v>
      </c>
    </row>
    <row r="1028" spans="30:35" x14ac:dyDescent="0.35">
      <c r="AD1028">
        <v>111.698283942882</v>
      </c>
      <c r="AF1028">
        <v>781709.98744870001</v>
      </c>
      <c r="AG1028">
        <f>AF1028*'Day-ahead Prices_2015-2022'!J1028</f>
        <v>60387.096530412076</v>
      </c>
      <c r="AH1028">
        <v>456250.44624278502</v>
      </c>
      <c r="AI1028">
        <f>AH1028*'Day-ahead Prices_2015-2022'!J1028</f>
        <v>35245.346972255145</v>
      </c>
    </row>
    <row r="1029" spans="30:35" x14ac:dyDescent="0.35">
      <c r="AD1029">
        <v>9291.9942340984107</v>
      </c>
      <c r="AF1029">
        <v>837426.59999389702</v>
      </c>
      <c r="AG1029">
        <f>AF1029*'Day-ahead Prices_2015-2022'!J1029</f>
        <v>58342.464438324816</v>
      </c>
      <c r="AH1029">
        <v>461429.46366503497</v>
      </c>
      <c r="AI1029">
        <f>AH1029*'Day-ahead Prices_2015-2022'!J1029</f>
        <v>32147.213946713407</v>
      </c>
    </row>
    <row r="1030" spans="30:35" x14ac:dyDescent="0.35">
      <c r="AD1030">
        <v>9291.9942340984107</v>
      </c>
      <c r="AF1030">
        <v>812917.72585493606</v>
      </c>
      <c r="AG1030">
        <f>AF1030*'Day-ahead Prices_2015-2022'!J1030</f>
        <v>53029.671698989441</v>
      </c>
      <c r="AH1030">
        <v>461379.46366503497</v>
      </c>
      <c r="AI1030">
        <f>AH1030*'Day-ahead Prices_2015-2022'!J1030</f>
        <v>30097.512587858979</v>
      </c>
    </row>
    <row r="1031" spans="30:35" x14ac:dyDescent="0.35">
      <c r="AD1031">
        <v>9291.9942340984107</v>
      </c>
      <c r="AF1031">
        <v>716778.88750844402</v>
      </c>
      <c r="AG1031">
        <f>AF1031*'Day-ahead Prices_2015-2022'!J1031</f>
        <v>38079.774372495471</v>
      </c>
      <c r="AH1031">
        <v>461329.46366503497</v>
      </c>
      <c r="AI1031">
        <f>AH1031*'Day-ahead Prices_2015-2022'!J1031</f>
        <v>24508.704419034562</v>
      </c>
    </row>
    <row r="1032" spans="30:35" x14ac:dyDescent="0.35">
      <c r="AD1032">
        <v>9291.9942340984107</v>
      </c>
      <c r="AF1032">
        <v>631996.680854926</v>
      </c>
      <c r="AG1032">
        <f>AF1032*'Day-ahead Prices_2015-2022'!J1032</f>
        <v>33555.863769992291</v>
      </c>
      <c r="AH1032">
        <v>461279.46366503497</v>
      </c>
      <c r="AI1032">
        <f>AH1032*'Day-ahead Prices_2015-2022'!J1032</f>
        <v>24491.633123295029</v>
      </c>
    </row>
    <row r="1033" spans="30:35" x14ac:dyDescent="0.35">
      <c r="AD1033">
        <v>9291.9942340984107</v>
      </c>
      <c r="AF1033">
        <v>458271.63628585503</v>
      </c>
      <c r="AG1033">
        <f>AF1033*'Day-ahead Prices_2015-2022'!J1033</f>
        <v>22426.095361193671</v>
      </c>
      <c r="AH1033">
        <v>461229.46366503497</v>
      </c>
      <c r="AI1033">
        <f>AH1033*'Day-ahead Prices_2015-2022'!J1033</f>
        <v>22570.840341278064</v>
      </c>
    </row>
    <row r="1034" spans="30:35" x14ac:dyDescent="0.35">
      <c r="AD1034">
        <v>9291.9942340984107</v>
      </c>
      <c r="AF1034">
        <v>621507.45766814204</v>
      </c>
      <c r="AG1034">
        <f>AF1034*'Day-ahead Prices_2015-2022'!J1034</f>
        <v>33777.376555619347</v>
      </c>
      <c r="AH1034">
        <v>461179.46366503497</v>
      </c>
      <c r="AI1034">
        <f>AH1034*'Day-ahead Prices_2015-2022'!J1034</f>
        <v>25063.950901535489</v>
      </c>
    </row>
    <row r="1035" spans="30:35" x14ac:dyDescent="0.35">
      <c r="AD1035">
        <v>9291.9942340984107</v>
      </c>
      <c r="AF1035">
        <v>503348.946528656</v>
      </c>
      <c r="AG1035">
        <f>AF1035*'Day-ahead Prices_2015-2022'!J1035</f>
        <v>26101.788808426612</v>
      </c>
      <c r="AH1035">
        <v>461129.46366503497</v>
      </c>
      <c r="AI1035">
        <f>AH1035*'Day-ahead Prices_2015-2022'!J1035</f>
        <v>23912.444750179966</v>
      </c>
    </row>
    <row r="1036" spans="30:35" x14ac:dyDescent="0.35">
      <c r="AD1036">
        <v>9291.9942340984107</v>
      </c>
      <c r="AF1036">
        <v>388167.06201314298</v>
      </c>
      <c r="AG1036">
        <f>AF1036*'Day-ahead Prices_2015-2022'!J1036</f>
        <v>18766.907030680428</v>
      </c>
      <c r="AH1036">
        <v>461079.46366503497</v>
      </c>
      <c r="AI1036">
        <f>AH1036*'Day-ahead Prices_2015-2022'!J1036</f>
        <v>22292.039369545277</v>
      </c>
    </row>
    <row r="1037" spans="30:35" x14ac:dyDescent="0.35">
      <c r="AD1037">
        <v>9291.9942340984107</v>
      </c>
      <c r="AF1037">
        <v>364469.44020835502</v>
      </c>
      <c r="AG1037">
        <f>AF1037*'Day-ahead Prices_2015-2022'!J1037</f>
        <v>17212.980487440087</v>
      </c>
      <c r="AH1037">
        <v>461029.46366503497</v>
      </c>
      <c r="AI1037">
        <f>AH1037*'Day-ahead Prices_2015-2022'!J1037</f>
        <v>21773.26899524044</v>
      </c>
    </row>
    <row r="1038" spans="30:35" x14ac:dyDescent="0.35">
      <c r="AD1038">
        <v>9291.9942340984107</v>
      </c>
      <c r="AF1038">
        <v>288237.12134920497</v>
      </c>
      <c r="AG1038">
        <f>AF1038*'Day-ahead Prices_2015-2022'!J1038</f>
        <v>14037.508106107969</v>
      </c>
      <c r="AH1038">
        <v>460979.46366503497</v>
      </c>
      <c r="AI1038">
        <f>AH1038*'Day-ahead Prices_2015-2022'!J1038</f>
        <v>22450.276104816785</v>
      </c>
    </row>
    <row r="1039" spans="30:35" x14ac:dyDescent="0.35">
      <c r="AD1039">
        <v>9291.9942340984107</v>
      </c>
      <c r="AF1039">
        <v>368686.86378335801</v>
      </c>
      <c r="AG1039">
        <f>AF1039*'Day-ahead Prices_2015-2022'!J1039</f>
        <v>17742.594460994373</v>
      </c>
      <c r="AH1039">
        <v>460929.46366503497</v>
      </c>
      <c r="AI1039">
        <f>AH1039*'Day-ahead Prices_2015-2022'!J1039</f>
        <v>22181.654277050224</v>
      </c>
    </row>
    <row r="1040" spans="30:35" x14ac:dyDescent="0.35">
      <c r="AD1040">
        <v>9291.9942340984107</v>
      </c>
      <c r="AF1040">
        <v>558601.95741057501</v>
      </c>
      <c r="AG1040">
        <f>AF1040*'Day-ahead Prices_2015-2022'!J1040</f>
        <v>30865.551156721322</v>
      </c>
      <c r="AH1040">
        <v>460879.46366503497</v>
      </c>
      <c r="AI1040">
        <f>AH1040*'Day-ahead Prices_2015-2022'!J1040</f>
        <v>25465.894764811506</v>
      </c>
    </row>
    <row r="1041" spans="30:35" x14ac:dyDescent="0.35">
      <c r="AD1041">
        <v>9291.9942340984107</v>
      </c>
      <c r="AF1041">
        <v>564842.64470940805</v>
      </c>
      <c r="AG1041">
        <f>AF1041*'Day-ahead Prices_2015-2022'!J1041</f>
        <v>34257.70640162559</v>
      </c>
      <c r="AH1041">
        <v>460829.46366503497</v>
      </c>
      <c r="AI1041">
        <f>AH1041*'Day-ahead Prices_2015-2022'!J1041</f>
        <v>27949.306971284364</v>
      </c>
    </row>
    <row r="1042" spans="30:35" x14ac:dyDescent="0.35">
      <c r="AD1042">
        <v>9291.9942340984107</v>
      </c>
      <c r="AF1042">
        <v>565186.62103282497</v>
      </c>
      <c r="AG1042">
        <f>AF1042*'Day-ahead Prices_2015-2022'!J1042</f>
        <v>36767.509148014135</v>
      </c>
      <c r="AH1042">
        <v>460779.46366503497</v>
      </c>
      <c r="AI1042">
        <f>AH1042*'Day-ahead Prices_2015-2022'!J1042</f>
        <v>29975.432034399266</v>
      </c>
    </row>
    <row r="1043" spans="30:35" x14ac:dyDescent="0.35">
      <c r="AD1043">
        <v>9291.9942340984107</v>
      </c>
      <c r="AF1043">
        <v>556653.08543437696</v>
      </c>
      <c r="AG1043">
        <f>AF1043*'Day-ahead Prices_2015-2022'!J1043</f>
        <v>35132.463670833909</v>
      </c>
      <c r="AH1043">
        <v>460729.46366503497</v>
      </c>
      <c r="AI1043">
        <f>AH1043*'Day-ahead Prices_2015-2022'!J1043</f>
        <v>29078.364187389099</v>
      </c>
    </row>
    <row r="1044" spans="30:35" x14ac:dyDescent="0.35">
      <c r="AD1044">
        <v>9291.9942340984107</v>
      </c>
      <c r="AF1044">
        <v>552589.03817212104</v>
      </c>
      <c r="AG1044">
        <f>AF1044*'Day-ahead Prices_2015-2022'!J1044</f>
        <v>29767.971486332157</v>
      </c>
      <c r="AH1044">
        <v>460679.46366503497</v>
      </c>
      <c r="AI1044">
        <f>AH1044*'Day-ahead Prices_2015-2022'!J1044</f>
        <v>24816.80270763543</v>
      </c>
    </row>
    <row r="1045" spans="30:35" x14ac:dyDescent="0.35">
      <c r="AD1045">
        <v>9291.9942340984107</v>
      </c>
      <c r="AF1045">
        <v>515953.00224596303</v>
      </c>
      <c r="AG1045">
        <f>AF1045*'Day-ahead Prices_2015-2022'!J1045</f>
        <v>24571.616790711181</v>
      </c>
      <c r="AH1045">
        <v>460629.46366503497</v>
      </c>
      <c r="AI1045">
        <f>AH1045*'Day-ahead Prices_2015-2022'!J1045</f>
        <v>21936.90242021771</v>
      </c>
    </row>
    <row r="1046" spans="30:35" x14ac:dyDescent="0.35">
      <c r="AD1046">
        <v>9291.9942340984107</v>
      </c>
      <c r="AF1046">
        <v>397191.798658713</v>
      </c>
      <c r="AG1046">
        <f>AF1046*'Day-ahead Prices_2015-2022'!J1046</f>
        <v>18503.67643026447</v>
      </c>
      <c r="AH1046">
        <v>460579.46366503497</v>
      </c>
      <c r="AI1046">
        <f>AH1046*'Day-ahead Prices_2015-2022'!J1046</f>
        <v>21456.670039165238</v>
      </c>
    </row>
    <row r="1047" spans="30:35" x14ac:dyDescent="0.35">
      <c r="AD1047">
        <v>9291.9942340984107</v>
      </c>
      <c r="AF1047">
        <v>397611.91151272203</v>
      </c>
      <c r="AG1047">
        <f>AF1047*'Day-ahead Prices_2015-2022'!J1047</f>
        <v>15659.448120039167</v>
      </c>
      <c r="AH1047">
        <v>460529.46366503497</v>
      </c>
      <c r="AI1047">
        <f>AH1047*'Day-ahead Prices_2015-2022'!J1047</f>
        <v>18137.377264617822</v>
      </c>
    </row>
    <row r="1048" spans="30:35" x14ac:dyDescent="0.35">
      <c r="AD1048">
        <v>9291.9942340984107</v>
      </c>
      <c r="AF1048">
        <v>433713.36783811898</v>
      </c>
      <c r="AG1048">
        <f>AF1048*'Day-ahead Prices_2015-2022'!J1048</f>
        <v>18233.852125624318</v>
      </c>
      <c r="AH1048">
        <v>460479.46366503497</v>
      </c>
      <c r="AI1048">
        <f>AH1048*'Day-ahead Prices_2015-2022'!J1048</f>
        <v>19359.132251807649</v>
      </c>
    </row>
    <row r="1049" spans="30:35" x14ac:dyDescent="0.35">
      <c r="AD1049">
        <v>9291.9942340984107</v>
      </c>
      <c r="AF1049">
        <v>427760.81863986701</v>
      </c>
      <c r="AG1049">
        <f>AF1049*'Day-ahead Prices_2015-2022'!J1049</f>
        <v>19252.979745957116</v>
      </c>
      <c r="AH1049">
        <v>460429.46366503497</v>
      </c>
      <c r="AI1049">
        <f>AH1049*'Day-ahead Prices_2015-2022'!J1049</f>
        <v>20723.354622733645</v>
      </c>
    </row>
    <row r="1050" spans="30:35" x14ac:dyDescent="0.35">
      <c r="AD1050">
        <v>9291.9942340984107</v>
      </c>
      <c r="AF1050">
        <v>455045.328522739</v>
      </c>
      <c r="AG1050">
        <f>AF1050*'Day-ahead Prices_2015-2022'!J1050</f>
        <v>22859.770885000446</v>
      </c>
      <c r="AH1050">
        <v>460379.46366503497</v>
      </c>
      <c r="AI1050">
        <f>AH1050*'Day-ahead Prices_2015-2022'!J1050</f>
        <v>23127.73783154261</v>
      </c>
    </row>
    <row r="1051" spans="30:35" x14ac:dyDescent="0.35">
      <c r="AD1051">
        <v>9291.9942340984107</v>
      </c>
      <c r="AF1051">
        <v>671776.90291072102</v>
      </c>
      <c r="AG1051">
        <f>AF1051*'Day-ahead Prices_2015-2022'!J1051</f>
        <v>39085.659653603027</v>
      </c>
      <c r="AH1051">
        <v>460329.46366503497</v>
      </c>
      <c r="AI1051">
        <f>AH1051*'Day-ahead Prices_2015-2022'!J1051</f>
        <v>26783.119019690897</v>
      </c>
    </row>
    <row r="1052" spans="30:35" x14ac:dyDescent="0.35">
      <c r="AD1052">
        <v>9291.9942340984107</v>
      </c>
      <c r="AF1052">
        <v>674358.03722923703</v>
      </c>
      <c r="AG1052">
        <f>AF1052*'Day-ahead Prices_2015-2022'!J1052</f>
        <v>48476.227506223695</v>
      </c>
      <c r="AH1052">
        <v>460279.46366503497</v>
      </c>
      <c r="AI1052">
        <f>AH1052*'Day-ahead Prices_2015-2022'!J1052</f>
        <v>33087.189245561036</v>
      </c>
    </row>
    <row r="1053" spans="30:35" x14ac:dyDescent="0.35">
      <c r="AD1053">
        <v>9291.9942340984107</v>
      </c>
      <c r="AF1053">
        <v>664562.15739739395</v>
      </c>
      <c r="AG1053">
        <f>AF1053*'Day-ahead Prices_2015-2022'!J1053</f>
        <v>47904.132413294406</v>
      </c>
      <c r="AH1053">
        <v>460229.46366503497</v>
      </c>
      <c r="AI1053">
        <f>AH1053*'Day-ahead Prices_2015-2022'!J1053</f>
        <v>33175.06560146447</v>
      </c>
    </row>
    <row r="1054" spans="30:35" x14ac:dyDescent="0.35">
      <c r="AD1054">
        <v>9291.9942340984107</v>
      </c>
      <c r="AF1054">
        <v>707189.31397396105</v>
      </c>
      <c r="AG1054">
        <f>AF1054*'Day-ahead Prices_2015-2022'!J1054</f>
        <v>42197.986364826254</v>
      </c>
      <c r="AH1054">
        <v>460179.46366503497</v>
      </c>
      <c r="AI1054">
        <f>AH1054*'Day-ahead Prices_2015-2022'!J1054</f>
        <v>27458.908596892637</v>
      </c>
    </row>
    <row r="1055" spans="30:35" x14ac:dyDescent="0.35">
      <c r="AD1055">
        <v>9291.9942340984107</v>
      </c>
      <c r="AF1055">
        <v>597784.60933006497</v>
      </c>
      <c r="AG1055">
        <f>AF1055*'Day-ahead Prices_2015-2022'!J1055</f>
        <v>32171.273212620774</v>
      </c>
      <c r="AH1055">
        <v>460129.46366503497</v>
      </c>
      <c r="AI1055">
        <f>AH1055*'Day-ahead Prices_2015-2022'!J1055</f>
        <v>24763.017410793022</v>
      </c>
    </row>
    <row r="1056" spans="30:35" x14ac:dyDescent="0.35">
      <c r="AD1056">
        <v>9291.9942340984107</v>
      </c>
      <c r="AF1056">
        <v>613017.83698667795</v>
      </c>
      <c r="AG1056">
        <f>AF1056*'Day-ahead Prices_2015-2022'!J1056</f>
        <v>31365.057629423383</v>
      </c>
      <c r="AH1056">
        <v>460079.46366503497</v>
      </c>
      <c r="AI1056">
        <f>AH1056*'Day-ahead Prices_2015-2022'!J1056</f>
        <v>23539.96575842152</v>
      </c>
    </row>
    <row r="1057" spans="30:35" x14ac:dyDescent="0.35">
      <c r="AD1057">
        <v>9291.9942340984107</v>
      </c>
      <c r="AF1057">
        <v>673999.40170273802</v>
      </c>
      <c r="AG1057">
        <f>AF1057*'Day-ahead Prices_2015-2022'!J1057</f>
        <v>31504.417034090227</v>
      </c>
      <c r="AH1057">
        <v>460029.46366503497</v>
      </c>
      <c r="AI1057">
        <f>AH1057*'Day-ahead Prices_2015-2022'!J1057</f>
        <v>21502.927205362892</v>
      </c>
    </row>
    <row r="1058" spans="30:35" x14ac:dyDescent="0.35">
      <c r="AD1058">
        <v>9291.9942340984107</v>
      </c>
      <c r="AF1058">
        <v>677806.19469598599</v>
      </c>
      <c r="AG1058">
        <f>AF1058*'Day-ahead Prices_2015-2022'!J1058</f>
        <v>34862.961624188043</v>
      </c>
      <c r="AH1058">
        <v>459979.46366503497</v>
      </c>
      <c r="AI1058">
        <f>AH1058*'Day-ahead Prices_2015-2022'!J1058</f>
        <v>23659.043713611074</v>
      </c>
    </row>
    <row r="1059" spans="30:35" x14ac:dyDescent="0.35">
      <c r="AD1059">
        <v>9291.9942340984107</v>
      </c>
      <c r="AF1059">
        <v>687904.04165256198</v>
      </c>
      <c r="AG1059">
        <f>AF1059*'Day-ahead Prices_2015-2022'!J1059</f>
        <v>32455.312685167875</v>
      </c>
      <c r="AH1059">
        <v>459929.46366503497</v>
      </c>
      <c r="AI1059">
        <f>AH1059*'Day-ahead Prices_2015-2022'!J1059</f>
        <v>21699.472095716348</v>
      </c>
    </row>
    <row r="1060" spans="30:35" x14ac:dyDescent="0.35">
      <c r="AD1060">
        <v>9291.9942340984107</v>
      </c>
      <c r="AF1060">
        <v>491298.01256069</v>
      </c>
      <c r="AG1060">
        <f>AF1060*'Day-ahead Prices_2015-2022'!J1060</f>
        <v>20831.649855088956</v>
      </c>
      <c r="AH1060">
        <v>459879.46366503497</v>
      </c>
      <c r="AI1060">
        <f>AH1060*'Day-ahead Prices_2015-2022'!J1060</f>
        <v>19499.464108727061</v>
      </c>
    </row>
    <row r="1061" spans="30:35" x14ac:dyDescent="0.35">
      <c r="AD1061">
        <v>9291.9942340984107</v>
      </c>
      <c r="AF1061">
        <v>468076.25122376601</v>
      </c>
      <c r="AG1061">
        <f>AF1061*'Day-ahead Prices_2015-2022'!J1061</f>
        <v>19346.761653706308</v>
      </c>
      <c r="AH1061">
        <v>459829.46366503497</v>
      </c>
      <c r="AI1061">
        <f>AH1061*'Day-ahead Prices_2015-2022'!J1061</f>
        <v>19005.901306935055</v>
      </c>
    </row>
    <row r="1062" spans="30:35" x14ac:dyDescent="0.35">
      <c r="AD1062">
        <v>9291.9942340984107</v>
      </c>
      <c r="AF1062">
        <v>473329.42616629601</v>
      </c>
      <c r="AG1062">
        <f>AF1062*'Day-ahead Prices_2015-2022'!J1062</f>
        <v>19231.374585136604</v>
      </c>
      <c r="AH1062">
        <v>459779.46366503497</v>
      </c>
      <c r="AI1062">
        <f>AH1062*'Day-ahead Prices_2015-2022'!J1062</f>
        <v>18680.839608710368</v>
      </c>
    </row>
    <row r="1063" spans="30:35" x14ac:dyDescent="0.35">
      <c r="AD1063">
        <v>9291.9942340984107</v>
      </c>
      <c r="AF1063">
        <v>522969.95384560199</v>
      </c>
      <c r="AG1063">
        <f>AF1063*'Day-ahead Prices_2015-2022'!J1063</f>
        <v>22232.106450418843</v>
      </c>
      <c r="AH1063">
        <v>459729.46366503497</v>
      </c>
      <c r="AI1063">
        <f>AH1063*'Day-ahead Prices_2015-2022'!J1063</f>
        <v>19543.674162230214</v>
      </c>
    </row>
    <row r="1064" spans="30:35" x14ac:dyDescent="0.35">
      <c r="AD1064">
        <v>9291.9942340984107</v>
      </c>
      <c r="AF1064">
        <v>681460.44582564803</v>
      </c>
      <c r="AG1064">
        <f>AF1064*'Day-ahead Prices_2015-2022'!J1064</f>
        <v>35098.620262250006</v>
      </c>
      <c r="AH1064">
        <v>459679.46366503497</v>
      </c>
      <c r="AI1064">
        <f>AH1064*'Day-ahead Prices_2015-2022'!J1064</f>
        <v>23675.790776067628</v>
      </c>
    </row>
    <row r="1065" spans="30:35" x14ac:dyDescent="0.35">
      <c r="AD1065">
        <v>9291.9942340984107</v>
      </c>
      <c r="AF1065">
        <v>686142.13781066705</v>
      </c>
      <c r="AG1065">
        <f>AF1065*'Day-ahead Prices_2015-2022'!J1065</f>
        <v>42628.295666832215</v>
      </c>
      <c r="AH1065">
        <v>459629.46366503497</v>
      </c>
      <c r="AI1065">
        <f>AH1065*'Day-ahead Prices_2015-2022'!J1065</f>
        <v>28555.629503849457</v>
      </c>
    </row>
    <row r="1066" spans="30:35" x14ac:dyDescent="0.35">
      <c r="AD1066">
        <v>9291.9942340984107</v>
      </c>
      <c r="AF1066">
        <v>705508.13167430204</v>
      </c>
      <c r="AG1066">
        <f>AF1066*'Day-ahead Prices_2015-2022'!J1066</f>
        <v>44783.010543190911</v>
      </c>
      <c r="AH1066">
        <v>459579.46366503497</v>
      </c>
      <c r="AI1066">
        <f>AH1066*'Day-ahead Prices_2015-2022'!J1066</f>
        <v>29172.380930467676</v>
      </c>
    </row>
    <row r="1067" spans="30:35" x14ac:dyDescent="0.35">
      <c r="AD1067">
        <v>9291.9942340984107</v>
      </c>
      <c r="AF1067">
        <v>688738.96021416399</v>
      </c>
      <c r="AG1067">
        <f>AF1067*'Day-ahead Prices_2015-2022'!J1067</f>
        <v>48927.15480991394</v>
      </c>
      <c r="AH1067">
        <v>459529.46366503497</v>
      </c>
      <c r="AI1067">
        <f>AH1067*'Day-ahead Prices_2015-2022'!J1067</f>
        <v>32644.398686934503</v>
      </c>
    </row>
    <row r="1068" spans="30:35" x14ac:dyDescent="0.35">
      <c r="AD1068">
        <v>9291.9942340984107</v>
      </c>
      <c r="AF1068">
        <v>592436.769503674</v>
      </c>
      <c r="AG1068">
        <f>AF1068*'Day-ahead Prices_2015-2022'!J1068</f>
        <v>39595.511489778059</v>
      </c>
      <c r="AH1068">
        <v>459479.46366503497</v>
      </c>
      <c r="AI1068">
        <f>AH1068*'Day-ahead Prices_2015-2022'!J1068</f>
        <v>30709.309954052616</v>
      </c>
    </row>
    <row r="1069" spans="30:35" x14ac:dyDescent="0.35">
      <c r="AD1069">
        <v>9291.9942340984107</v>
      </c>
      <c r="AF1069">
        <v>664636.12635801197</v>
      </c>
      <c r="AG1069">
        <f>AF1069*'Day-ahead Prices_2015-2022'!J1069</f>
        <v>43389.938714124866</v>
      </c>
      <c r="AH1069">
        <v>459429.46366503497</v>
      </c>
      <c r="AI1069">
        <f>AH1069*'Day-ahead Prices_2015-2022'!J1069</f>
        <v>29993.278248542229</v>
      </c>
    </row>
    <row r="1070" spans="30:35" x14ac:dyDescent="0.35">
      <c r="AD1070">
        <v>9291.9942340984107</v>
      </c>
      <c r="AF1070">
        <v>490844.94553157</v>
      </c>
      <c r="AG1070">
        <f>AF1070*'Day-ahead Prices_2015-2022'!J1070</f>
        <v>29208.342040037987</v>
      </c>
      <c r="AH1070">
        <v>459379.46366503497</v>
      </c>
      <c r="AI1070">
        <f>AH1070*'Day-ahead Prices_2015-2022'!J1070</f>
        <v>27335.949209717484</v>
      </c>
    </row>
    <row r="1071" spans="30:35" x14ac:dyDescent="0.35">
      <c r="AD1071">
        <v>9291.9942340984107</v>
      </c>
      <c r="AF1071">
        <v>375240.39234358398</v>
      </c>
      <c r="AG1071">
        <f>AF1071*'Day-ahead Prices_2015-2022'!J1071</f>
        <v>20375.084253766181</v>
      </c>
      <c r="AH1071">
        <v>459329.46366503497</v>
      </c>
      <c r="AI1071">
        <f>AH1071*'Day-ahead Prices_2015-2022'!J1071</f>
        <v>24941.015715181817</v>
      </c>
    </row>
    <row r="1072" spans="30:35" x14ac:dyDescent="0.35">
      <c r="AD1072">
        <v>9291.9942340984107</v>
      </c>
      <c r="AF1072">
        <v>409293.02713280299</v>
      </c>
      <c r="AG1072">
        <f>AF1072*'Day-ahead Prices_2015-2022'!J1072</f>
        <v>19435.27939340115</v>
      </c>
      <c r="AH1072">
        <v>459279.46366503497</v>
      </c>
      <c r="AI1072">
        <f>AH1072*'Day-ahead Prices_2015-2022'!J1072</f>
        <v>21808.885332134185</v>
      </c>
    </row>
    <row r="1073" spans="30:35" x14ac:dyDescent="0.35">
      <c r="AD1073">
        <v>9291.9942340984107</v>
      </c>
      <c r="AF1073">
        <v>428343.433903914</v>
      </c>
      <c r="AG1073">
        <f>AF1073*'Day-ahead Prices_2015-2022'!J1073</f>
        <v>23078.073360158123</v>
      </c>
      <c r="AH1073">
        <v>459229.46366503497</v>
      </c>
      <c r="AI1073">
        <f>AH1073*'Day-ahead Prices_2015-2022'!J1073</f>
        <v>24742.135428612921</v>
      </c>
    </row>
    <row r="1074" spans="30:35" x14ac:dyDescent="0.35">
      <c r="AD1074">
        <v>9291.9942340984107</v>
      </c>
      <c r="AF1074">
        <v>511322.32294437301</v>
      </c>
      <c r="AG1074">
        <f>AF1074*'Day-ahead Prices_2015-2022'!J1074</f>
        <v>29604.923345575513</v>
      </c>
      <c r="AH1074">
        <v>459179.46366503497</v>
      </c>
      <c r="AI1074">
        <f>AH1074*'Day-ahead Prices_2015-2022'!J1074</f>
        <v>26585.91697187594</v>
      </c>
    </row>
    <row r="1075" spans="30:35" x14ac:dyDescent="0.35">
      <c r="AD1075">
        <v>9291.9942340984107</v>
      </c>
      <c r="AF1075">
        <v>665777.100657164</v>
      </c>
      <c r="AG1075">
        <f>AF1075*'Day-ahead Prices_2015-2022'!J1075</f>
        <v>45014.021996806689</v>
      </c>
      <c r="AH1075">
        <v>459129.46366503497</v>
      </c>
      <c r="AI1075">
        <f>AH1075*'Day-ahead Prices_2015-2022'!J1075</f>
        <v>31042.316950222601</v>
      </c>
    </row>
    <row r="1076" spans="30:35" x14ac:dyDescent="0.35">
      <c r="AD1076">
        <v>0</v>
      </c>
      <c r="AF1076">
        <v>728571.45590871305</v>
      </c>
      <c r="AG1076">
        <f>AF1076*'Day-ahead Prices_2015-2022'!J1076</f>
        <v>55913.3056693943</v>
      </c>
      <c r="AH1076">
        <v>453786.82386329502</v>
      </c>
      <c r="AI1076">
        <f>AH1076*'Day-ahead Prices_2015-2022'!J1076</f>
        <v>34825.30256385875</v>
      </c>
    </row>
    <row r="1077" spans="30:35" x14ac:dyDescent="0.35">
      <c r="AD1077">
        <v>9291.9942340984107</v>
      </c>
      <c r="AF1077">
        <v>774993.47054696805</v>
      </c>
      <c r="AG1077">
        <f>AF1077*'Day-ahead Prices_2015-2022'!J1077</f>
        <v>52057.280158478032</v>
      </c>
      <c r="AH1077">
        <v>459029.46366503497</v>
      </c>
      <c r="AI1077">
        <f>AH1077*'Day-ahead Prices_2015-2022'!J1077</f>
        <v>30833.582861209979</v>
      </c>
    </row>
    <row r="1078" spans="30:35" x14ac:dyDescent="0.35">
      <c r="AD1078">
        <v>9291.9942340984107</v>
      </c>
      <c r="AF1078">
        <v>628370.00706662401</v>
      </c>
      <c r="AG1078">
        <f>AF1078*'Day-ahead Prices_2015-2022'!J1078</f>
        <v>35487.98161159642</v>
      </c>
      <c r="AH1078">
        <v>458979.46366503497</v>
      </c>
      <c r="AI1078">
        <f>AH1078*'Day-ahead Prices_2015-2022'!J1078</f>
        <v>25921.438934812428</v>
      </c>
    </row>
    <row r="1079" spans="30:35" x14ac:dyDescent="0.35">
      <c r="AD1079">
        <v>9291.9942340984107</v>
      </c>
      <c r="AF1079">
        <v>643476.01232658594</v>
      </c>
      <c r="AG1079">
        <f>AF1079*'Day-ahead Prices_2015-2022'!J1079</f>
        <v>35372.680742607838</v>
      </c>
      <c r="AH1079">
        <v>458929.46366503497</v>
      </c>
      <c r="AI1079">
        <f>AH1079*'Day-ahead Prices_2015-2022'!J1079</f>
        <v>25227.926279496554</v>
      </c>
    </row>
    <row r="1080" spans="30:35" x14ac:dyDescent="0.35">
      <c r="AD1080">
        <v>9291.9942340984107</v>
      </c>
      <c r="AF1080">
        <v>734270.16607116302</v>
      </c>
      <c r="AG1080">
        <f>AF1080*'Day-ahead Prices_2015-2022'!J1080</f>
        <v>39823.142456869522</v>
      </c>
      <c r="AH1080">
        <v>458879.46366503497</v>
      </c>
      <c r="AI1080">
        <f>AH1080*'Day-ahead Prices_2015-2022'!J1080</f>
        <v>24887.327711873171</v>
      </c>
    </row>
    <row r="1081" spans="30:35" x14ac:dyDescent="0.35">
      <c r="AD1081">
        <v>9291.9942340984107</v>
      </c>
      <c r="AF1081">
        <v>757927.06011066702</v>
      </c>
      <c r="AG1081">
        <f>AF1081*'Day-ahead Prices_2015-2022'!J1081</f>
        <v>39499.368737667406</v>
      </c>
      <c r="AH1081">
        <v>458829.46366503497</v>
      </c>
      <c r="AI1081">
        <f>AH1081*'Day-ahead Prices_2015-2022'!J1081</f>
        <v>23911.897498903294</v>
      </c>
    </row>
    <row r="1082" spans="30:35" x14ac:dyDescent="0.35">
      <c r="AD1082">
        <v>9291.9942340984107</v>
      </c>
      <c r="AF1082">
        <v>655224.78782627697</v>
      </c>
      <c r="AG1082">
        <f>AF1082*'Day-ahead Prices_2015-2022'!J1082</f>
        <v>32042.130186674505</v>
      </c>
      <c r="AH1082">
        <v>458779.46366503497</v>
      </c>
      <c r="AI1082">
        <f>AH1082*'Day-ahead Prices_2015-2022'!J1082</f>
        <v>22435.462721879368</v>
      </c>
    </row>
    <row r="1083" spans="30:35" x14ac:dyDescent="0.35">
      <c r="AD1083">
        <v>9291.9942340984107</v>
      </c>
      <c r="AF1083">
        <v>676226.25058368198</v>
      </c>
      <c r="AG1083">
        <f>AF1083*'Day-ahead Prices_2015-2022'!J1083</f>
        <v>33807.931397931185</v>
      </c>
      <c r="AH1083">
        <v>458729.46366503497</v>
      </c>
      <c r="AI1083">
        <f>AH1083*'Day-ahead Prices_2015-2022'!J1083</f>
        <v>22934.179535933425</v>
      </c>
    </row>
    <row r="1084" spans="30:35" x14ac:dyDescent="0.35">
      <c r="AD1084">
        <v>9291.9942340984107</v>
      </c>
      <c r="AF1084">
        <v>626746.26027230802</v>
      </c>
      <c r="AG1084">
        <f>AF1084*'Day-ahead Prices_2015-2022'!J1084</f>
        <v>31024.723316304586</v>
      </c>
      <c r="AH1084">
        <v>458679.46366503497</v>
      </c>
      <c r="AI1084">
        <f>AH1084*'Day-ahead Prices_2015-2022'!J1084</f>
        <v>22705.206800748812</v>
      </c>
    </row>
    <row r="1085" spans="30:35" x14ac:dyDescent="0.35">
      <c r="AD1085">
        <v>9291.9942340984107</v>
      </c>
      <c r="AF1085">
        <v>602367.67741565499</v>
      </c>
      <c r="AG1085">
        <f>AF1085*'Day-ahead Prices_2015-2022'!J1085</f>
        <v>29137.277516192004</v>
      </c>
      <c r="AH1085">
        <v>458629.46366503497</v>
      </c>
      <c r="AI1085">
        <f>AH1085*'Day-ahead Prices_2015-2022'!J1085</f>
        <v>22184.480444307326</v>
      </c>
    </row>
    <row r="1086" spans="30:35" x14ac:dyDescent="0.35">
      <c r="AD1086">
        <v>9291.9942340984107</v>
      </c>
      <c r="AF1086">
        <v>548589.50335613498</v>
      </c>
      <c r="AG1086">
        <f>AF1086*'Day-ahead Prices_2015-2022'!J1086</f>
        <v>27120.893572168923</v>
      </c>
      <c r="AH1086">
        <v>458579.46366503497</v>
      </c>
      <c r="AI1086">
        <f>AH1086*'Day-ahead Prices_2015-2022'!J1086</f>
        <v>22671.022234940167</v>
      </c>
    </row>
    <row r="1087" spans="30:35" x14ac:dyDescent="0.35">
      <c r="AD1087">
        <v>9291.9942340984107</v>
      </c>
      <c r="AF1087">
        <v>690140.00105680095</v>
      </c>
      <c r="AG1087">
        <f>AF1087*'Day-ahead Prices_2015-2022'!J1087</f>
        <v>35587.06915449394</v>
      </c>
      <c r="AH1087">
        <v>458529.46366503497</v>
      </c>
      <c r="AI1087">
        <f>AH1087*'Day-ahead Prices_2015-2022'!J1087</f>
        <v>23644.071793887528</v>
      </c>
    </row>
    <row r="1088" spans="30:35" x14ac:dyDescent="0.35">
      <c r="AD1088">
        <v>9291.9942340984107</v>
      </c>
      <c r="AF1088">
        <v>612783.422271105</v>
      </c>
      <c r="AG1088">
        <f>AF1088*'Day-ahead Prices_2015-2022'!J1088</f>
        <v>35183.726168973328</v>
      </c>
      <c r="AH1088">
        <v>458479.46366503497</v>
      </c>
      <c r="AI1088">
        <f>AH1088*'Day-ahead Prices_2015-2022'!J1088</f>
        <v>26324.171505657563</v>
      </c>
    </row>
    <row r="1089" spans="30:35" x14ac:dyDescent="0.35">
      <c r="AD1089">
        <v>9291.9942340984107</v>
      </c>
      <c r="AF1089">
        <v>755847.55360161106</v>
      </c>
      <c r="AG1089">
        <f>AF1089*'Day-ahead Prices_2015-2022'!J1089</f>
        <v>50918.615257814534</v>
      </c>
      <c r="AH1089">
        <v>458429.46366503497</v>
      </c>
      <c r="AI1089">
        <f>AH1089*'Day-ahead Prices_2015-2022'!J1089</f>
        <v>30882.673856624664</v>
      </c>
    </row>
    <row r="1090" spans="30:35" x14ac:dyDescent="0.35">
      <c r="AD1090">
        <v>4822.2986691088799</v>
      </c>
      <c r="AF1090">
        <v>690595.74081174203</v>
      </c>
      <c r="AG1090">
        <f>AF1090*'Day-ahead Prices_2015-2022'!J1090</f>
        <v>50041.430623894848</v>
      </c>
      <c r="AH1090">
        <v>455833.56360817602</v>
      </c>
      <c r="AI1090">
        <f>AH1090*'Day-ahead Prices_2015-2022'!J1090</f>
        <v>33030.269811002945</v>
      </c>
    </row>
    <row r="1091" spans="30:35" x14ac:dyDescent="0.35">
      <c r="AD1091">
        <v>9088.9964889228504</v>
      </c>
      <c r="AF1091">
        <v>735762.100499533</v>
      </c>
      <c r="AG1091">
        <f>AF1091*'Day-ahead Prices_2015-2022'!J1091</f>
        <v>53247.103213151204</v>
      </c>
      <c r="AH1091">
        <v>458213.83789959498</v>
      </c>
      <c r="AI1091">
        <f>AH1091*'Day-ahead Prices_2015-2022'!J1091</f>
        <v>33160.935448793687</v>
      </c>
    </row>
    <row r="1092" spans="30:35" x14ac:dyDescent="0.35">
      <c r="AD1092">
        <v>9291.9942340984107</v>
      </c>
      <c r="AF1092">
        <v>730893.84755201906</v>
      </c>
      <c r="AG1092">
        <f>AF1092*'Day-ahead Prices_2015-2022'!J1092</f>
        <v>49809.502093360665</v>
      </c>
      <c r="AH1092">
        <v>458279.46366503497</v>
      </c>
      <c r="AI1092">
        <f>AH1092*'Day-ahead Prices_2015-2022'!J1092</f>
        <v>31231.172599442554</v>
      </c>
    </row>
    <row r="1093" spans="30:35" x14ac:dyDescent="0.35">
      <c r="AD1093">
        <v>9291.9942340984107</v>
      </c>
      <c r="AF1093">
        <v>694547.94187857397</v>
      </c>
      <c r="AG1093">
        <f>AF1093*'Day-ahead Prices_2015-2022'!J1093</f>
        <v>42644.3754464171</v>
      </c>
      <c r="AH1093">
        <v>458229.46366503497</v>
      </c>
      <c r="AI1093">
        <f>AH1093*'Day-ahead Prices_2015-2022'!J1093</f>
        <v>28134.716282203572</v>
      </c>
    </row>
    <row r="1094" spans="30:35" x14ac:dyDescent="0.35">
      <c r="AD1094">
        <v>9291.9942340984107</v>
      </c>
      <c r="AF1094">
        <v>663253.87975925999</v>
      </c>
      <c r="AG1094">
        <f>AF1094*'Day-ahead Prices_2015-2022'!J1094</f>
        <v>38678.479065510946</v>
      </c>
      <c r="AH1094">
        <v>458179.46366503497</v>
      </c>
      <c r="AI1094">
        <f>AH1094*'Day-ahead Prices_2015-2022'!J1094</f>
        <v>26719.308147956097</v>
      </c>
    </row>
    <row r="1095" spans="30:35" x14ac:dyDescent="0.35">
      <c r="AD1095">
        <v>9291.9942340984107</v>
      </c>
      <c r="AF1095">
        <v>563218.72374409495</v>
      </c>
      <c r="AG1095">
        <f>AF1095*'Day-ahead Prices_2015-2022'!J1095</f>
        <v>30569.400254615437</v>
      </c>
      <c r="AH1095">
        <v>458129.46366503497</v>
      </c>
      <c r="AI1095">
        <f>AH1095*'Day-ahead Prices_2015-2022'!J1095</f>
        <v>24865.549302249357</v>
      </c>
    </row>
    <row r="1096" spans="30:35" x14ac:dyDescent="0.35">
      <c r="AD1096">
        <v>9291.9942340984107</v>
      </c>
      <c r="AF1096">
        <v>584201.96633080801</v>
      </c>
      <c r="AG1096">
        <f>AF1096*'Day-ahead Prices_2015-2022'!J1096</f>
        <v>32615.99578024901</v>
      </c>
      <c r="AH1096">
        <v>458079.46366503497</v>
      </c>
      <c r="AI1096">
        <f>AH1096*'Day-ahead Prices_2015-2022'!J1096</f>
        <v>25574.576456418901</v>
      </c>
    </row>
    <row r="1097" spans="30:35" x14ac:dyDescent="0.35">
      <c r="AD1097">
        <v>9291.9942340984107</v>
      </c>
      <c r="AF1097">
        <v>507633.378475159</v>
      </c>
      <c r="AG1097">
        <f>AF1097*'Day-ahead Prices_2015-2022'!J1097</f>
        <v>28523.919536519181</v>
      </c>
      <c r="AH1097">
        <v>458029.46366503497</v>
      </c>
      <c r="AI1097">
        <f>AH1097*'Day-ahead Prices_2015-2022'!J1097</f>
        <v>25736.675563338315</v>
      </c>
    </row>
    <row r="1098" spans="30:35" x14ac:dyDescent="0.35">
      <c r="AD1098">
        <v>9291.9942340984107</v>
      </c>
      <c r="AF1098">
        <v>667635.97628380801</v>
      </c>
      <c r="AG1098">
        <f>AF1098*'Day-ahead Prices_2015-2022'!J1098</f>
        <v>39566.611589489527</v>
      </c>
      <c r="AH1098">
        <v>457979.46366503497</v>
      </c>
      <c r="AI1098">
        <f>AH1098*'Day-ahead Prices_2015-2022'!J1098</f>
        <v>27141.580439778718</v>
      </c>
    </row>
    <row r="1099" spans="30:35" x14ac:dyDescent="0.35">
      <c r="AD1099">
        <v>9291.9942340984107</v>
      </c>
      <c r="AF1099">
        <v>671764.03980709903</v>
      </c>
      <c r="AG1099">
        <f>AF1099*'Day-ahead Prices_2015-2022'!J1099</f>
        <v>41902.961393067315</v>
      </c>
      <c r="AH1099">
        <v>457929.46366503497</v>
      </c>
      <c r="AI1099">
        <f>AH1099*'Day-ahead Prices_2015-2022'!J1099</f>
        <v>28564.495119765717</v>
      </c>
    </row>
    <row r="1100" spans="30:35" x14ac:dyDescent="0.35">
      <c r="AD1100">
        <v>0</v>
      </c>
      <c r="AF1100">
        <v>745227.38762882096</v>
      </c>
      <c r="AG1100">
        <f>AF1100*'Day-ahead Prices_2015-2022'!J1100</f>
        <v>55565.085555839425</v>
      </c>
      <c r="AH1100">
        <v>452586.82386329502</v>
      </c>
      <c r="AI1100">
        <f>AH1100*'Day-ahead Prices_2015-2022'!J1100</f>
        <v>33745.439320777106</v>
      </c>
    </row>
    <row r="1101" spans="30:35" x14ac:dyDescent="0.35">
      <c r="AD1101">
        <v>0</v>
      </c>
      <c r="AF1101">
        <v>728164.19601830898</v>
      </c>
      <c r="AG1101">
        <f>AF1101*'Day-ahead Prices_2015-2022'!J1101</f>
        <v>55313.172740040798</v>
      </c>
      <c r="AH1101">
        <v>452536.82386329502</v>
      </c>
      <c r="AI1101">
        <f>AH1101*'Day-ahead Prices_2015-2022'!J1101</f>
        <v>34375.828482715551</v>
      </c>
    </row>
    <row r="1102" spans="30:35" x14ac:dyDescent="0.35">
      <c r="AD1102">
        <v>9291.9942340984107</v>
      </c>
      <c r="AF1102">
        <v>706768.88226224005</v>
      </c>
      <c r="AG1102">
        <f>AF1102*'Day-ahead Prices_2015-2022'!J1102</f>
        <v>49594.855929444224</v>
      </c>
      <c r="AH1102">
        <v>457779.46366503497</v>
      </c>
      <c r="AI1102">
        <f>AH1102*'Day-ahead Prices_2015-2022'!J1102</f>
        <v>32122.957189705092</v>
      </c>
    </row>
    <row r="1103" spans="30:35" x14ac:dyDescent="0.35">
      <c r="AD1103">
        <v>9291.9942340984107</v>
      </c>
      <c r="AF1103">
        <v>650657.22025279596</v>
      </c>
      <c r="AG1103">
        <f>AF1103*'Day-ahead Prices_2015-2022'!J1103</f>
        <v>37361.550908440862</v>
      </c>
      <c r="AH1103">
        <v>457729.46366503497</v>
      </c>
      <c r="AI1103">
        <f>AH1103*'Day-ahead Prices_2015-2022'!J1103</f>
        <v>26283.397965475888</v>
      </c>
    </row>
    <row r="1104" spans="30:35" x14ac:dyDescent="0.35">
      <c r="AD1104">
        <v>9291.9942340984107</v>
      </c>
      <c r="AF1104">
        <v>678854.35239689995</v>
      </c>
      <c r="AG1104">
        <f>AF1104*'Day-ahead Prices_2015-2022'!J1104</f>
        <v>41531.460711701846</v>
      </c>
      <c r="AH1104">
        <v>457679.46366503497</v>
      </c>
      <c r="AI1104">
        <f>AH1104*'Day-ahead Prices_2015-2022'!J1104</f>
        <v>28000.257487697261</v>
      </c>
    </row>
    <row r="1105" spans="30:35" x14ac:dyDescent="0.35">
      <c r="AD1105">
        <v>9291.9942340984107</v>
      </c>
      <c r="AF1105">
        <v>667264.74071606901</v>
      </c>
      <c r="AG1105">
        <f>AF1105*'Day-ahead Prices_2015-2022'!J1105</f>
        <v>37655.41748045956</v>
      </c>
      <c r="AH1105">
        <v>457629.46366503497</v>
      </c>
      <c r="AI1105">
        <f>AH1105*'Day-ahead Prices_2015-2022'!J1105</f>
        <v>25825.174708277085</v>
      </c>
    </row>
    <row r="1106" spans="30:35" x14ac:dyDescent="0.35">
      <c r="AD1106">
        <v>9291.9942340984107</v>
      </c>
      <c r="AF1106">
        <v>652466.66008340404</v>
      </c>
      <c r="AG1106">
        <f>AF1106*'Day-ahead Prices_2015-2022'!J1106</f>
        <v>35516.207058314998</v>
      </c>
      <c r="AH1106">
        <v>457579.46366503497</v>
      </c>
      <c r="AI1106">
        <f>AH1106*'Day-ahead Prices_2015-2022'!J1106</f>
        <v>24907.766130276599</v>
      </c>
    </row>
    <row r="1107" spans="30:35" x14ac:dyDescent="0.35">
      <c r="AD1107">
        <v>9291.9942340984107</v>
      </c>
      <c r="AF1107">
        <v>624020.55272126105</v>
      </c>
      <c r="AG1107">
        <f>AF1107*'Day-ahead Prices_2015-2022'!J1107</f>
        <v>33984.159301199878</v>
      </c>
      <c r="AH1107">
        <v>457529.46366503497</v>
      </c>
      <c r="AI1107">
        <f>AH1107*'Day-ahead Prices_2015-2022'!J1107</f>
        <v>24917.054591197804</v>
      </c>
    </row>
    <row r="1108" spans="30:35" x14ac:dyDescent="0.35">
      <c r="AD1108">
        <v>9291.9942340984107</v>
      </c>
      <c r="AF1108">
        <v>616416.93198381795</v>
      </c>
      <c r="AG1108">
        <f>AF1108*'Day-ahead Prices_2015-2022'!J1108</f>
        <v>31331.702131572485</v>
      </c>
      <c r="AH1108">
        <v>457479.46366503497</v>
      </c>
      <c r="AI1108">
        <f>AH1108*'Day-ahead Prices_2015-2022'!J1108</f>
        <v>23253.109288764146</v>
      </c>
    </row>
    <row r="1109" spans="30:35" x14ac:dyDescent="0.35">
      <c r="AD1109">
        <v>9291.9942340984107</v>
      </c>
      <c r="AF1109">
        <v>466723.56961293402</v>
      </c>
      <c r="AG1109">
        <f>AF1109*'Day-ahead Prices_2015-2022'!J1109</f>
        <v>19928.513018010268</v>
      </c>
      <c r="AH1109">
        <v>457429.46366503497</v>
      </c>
      <c r="AI1109">
        <f>AH1109*'Day-ahead Prices_2015-2022'!J1109</f>
        <v>19531.666311667414</v>
      </c>
    </row>
    <row r="1110" spans="30:35" x14ac:dyDescent="0.35">
      <c r="AD1110">
        <v>9291.9942340984107</v>
      </c>
      <c r="AF1110">
        <v>494501.96215655701</v>
      </c>
      <c r="AG1110">
        <f>AF1110*'Day-ahead Prices_2015-2022'!J1110</f>
        <v>18752.132532429339</v>
      </c>
      <c r="AH1110">
        <v>457379.46366503497</v>
      </c>
      <c r="AI1110">
        <f>AH1110*'Day-ahead Prices_2015-2022'!J1110</f>
        <v>17344.40098650771</v>
      </c>
    </row>
    <row r="1111" spans="30:35" x14ac:dyDescent="0.35">
      <c r="AD1111">
        <v>9291.9942340984107</v>
      </c>
      <c r="AF1111">
        <v>468377.36390317901</v>
      </c>
      <c r="AG1111">
        <f>AF1111*'Day-ahead Prices_2015-2022'!J1111</f>
        <v>19215.766825832801</v>
      </c>
      <c r="AH1111">
        <v>457329.46366503497</v>
      </c>
      <c r="AI1111">
        <f>AH1111*'Day-ahead Prices_2015-2022'!J1111</f>
        <v>18762.512908687644</v>
      </c>
    </row>
    <row r="1112" spans="30:35" x14ac:dyDescent="0.35">
      <c r="AD1112">
        <v>9291.9942340984107</v>
      </c>
      <c r="AF1112">
        <v>504614.16337737802</v>
      </c>
      <c r="AG1112">
        <f>AF1112*'Day-ahead Prices_2015-2022'!J1112</f>
        <v>24682.571033900225</v>
      </c>
      <c r="AH1112">
        <v>457279.46366503497</v>
      </c>
      <c r="AI1112">
        <f>AH1112*'Day-ahead Prices_2015-2022'!J1112</f>
        <v>22367.253365845605</v>
      </c>
    </row>
    <row r="1113" spans="30:35" x14ac:dyDescent="0.35">
      <c r="AD1113">
        <v>9291.9942340984107</v>
      </c>
      <c r="AF1113">
        <v>748378.21319900302</v>
      </c>
      <c r="AG1113">
        <f>AF1113*'Day-ahead Prices_2015-2022'!J1113</f>
        <v>46556.608643109976</v>
      </c>
      <c r="AH1113">
        <v>457229.46366503497</v>
      </c>
      <c r="AI1113">
        <f>AH1113*'Day-ahead Prices_2015-2022'!J1113</f>
        <v>28444.244934601826</v>
      </c>
    </row>
    <row r="1114" spans="30:35" x14ac:dyDescent="0.35">
      <c r="AD1114">
        <v>9291.9942340984107</v>
      </c>
      <c r="AF1114">
        <v>814462.40313488594</v>
      </c>
      <c r="AG1114">
        <f>AF1114*'Day-ahead Prices_2015-2022'!J1114</f>
        <v>53213.919186821702</v>
      </c>
      <c r="AH1114">
        <v>457179.46366503497</v>
      </c>
      <c r="AI1114">
        <f>AH1114*'Day-ahead Prices_2015-2022'!J1114</f>
        <v>29870.391732884647</v>
      </c>
    </row>
    <row r="1115" spans="30:35" x14ac:dyDescent="0.35">
      <c r="AD1115">
        <v>9291.9942340984107</v>
      </c>
      <c r="AF1115">
        <v>810504.54932526196</v>
      </c>
      <c r="AG1115">
        <f>AF1115*'Day-ahead Prices_2015-2022'!J1115</f>
        <v>52933.0389857462</v>
      </c>
      <c r="AH1115">
        <v>457129.46366503497</v>
      </c>
      <c r="AI1115">
        <f>AH1115*'Day-ahead Prices_2015-2022'!J1115</f>
        <v>29854.553860133852</v>
      </c>
    </row>
    <row r="1116" spans="30:35" x14ac:dyDescent="0.35">
      <c r="AD1116">
        <v>9291.9942340984107</v>
      </c>
      <c r="AF1116">
        <v>742208.53292133601</v>
      </c>
      <c r="AG1116">
        <f>AF1116*'Day-ahead Prices_2015-2022'!J1116</f>
        <v>45017.730803677485</v>
      </c>
      <c r="AH1116">
        <v>457079.46366503497</v>
      </c>
      <c r="AI1116">
        <f>AH1116*'Day-ahead Prices_2015-2022'!J1116</f>
        <v>27723.583519273114</v>
      </c>
    </row>
    <row r="1117" spans="30:35" x14ac:dyDescent="0.35">
      <c r="AD1117">
        <v>9291.9942340984107</v>
      </c>
      <c r="AF1117">
        <v>752363.56079736899</v>
      </c>
      <c r="AG1117">
        <f>AF1117*'Day-ahead Prices_2015-2022'!J1117</f>
        <v>43451.816999401046</v>
      </c>
      <c r="AH1117">
        <v>457029.46366503497</v>
      </c>
      <c r="AI1117">
        <f>AH1117*'Day-ahead Prices_2015-2022'!J1117</f>
        <v>26395.165387144512</v>
      </c>
    </row>
    <row r="1118" spans="30:35" x14ac:dyDescent="0.35">
      <c r="AD1118">
        <v>9291.9942340984107</v>
      </c>
      <c r="AF1118">
        <v>692019.87785191298</v>
      </c>
      <c r="AG1118">
        <f>AF1118*'Day-ahead Prices_2015-2022'!J1118</f>
        <v>39283.373391111156</v>
      </c>
      <c r="AH1118">
        <v>456979.46366503497</v>
      </c>
      <c r="AI1118">
        <f>AH1118*'Day-ahead Prices_2015-2022'!J1118</f>
        <v>25941.01047927529</v>
      </c>
    </row>
    <row r="1119" spans="30:35" x14ac:dyDescent="0.35">
      <c r="AD1119">
        <v>9291.9942340984107</v>
      </c>
      <c r="AF1119">
        <v>681088.93987153505</v>
      </c>
      <c r="AG1119">
        <f>AF1119*'Day-ahead Prices_2015-2022'!J1119</f>
        <v>37929.843061445783</v>
      </c>
      <c r="AH1119">
        <v>456929.46366503497</v>
      </c>
      <c r="AI1119">
        <f>AH1119*'Day-ahead Prices_2015-2022'!J1119</f>
        <v>25446.401831505795</v>
      </c>
    </row>
    <row r="1120" spans="30:35" x14ac:dyDescent="0.35">
      <c r="AD1120">
        <v>9291.9942340984107</v>
      </c>
      <c r="AF1120">
        <v>563825.41612709896</v>
      </c>
      <c r="AG1120">
        <f>AF1120*'Day-ahead Prices_2015-2022'!J1120</f>
        <v>30422.609890677941</v>
      </c>
      <c r="AH1120">
        <v>456879.46366503497</v>
      </c>
      <c r="AI1120">
        <f>AH1120*'Day-ahead Prices_2015-2022'!J1120</f>
        <v>24652.073660706123</v>
      </c>
    </row>
    <row r="1121" spans="30:35" x14ac:dyDescent="0.35">
      <c r="AD1121">
        <v>9291.9942340984107</v>
      </c>
      <c r="AF1121">
        <v>550442.12241182895</v>
      </c>
      <c r="AG1121">
        <f>AF1121*'Day-ahead Prices_2015-2022'!J1121</f>
        <v>30289.453891016918</v>
      </c>
      <c r="AH1121">
        <v>456829.46366503497</v>
      </c>
      <c r="AI1121">
        <f>AH1121*'Day-ahead Prices_2015-2022'!J1121</f>
        <v>25138.183311827714</v>
      </c>
    </row>
    <row r="1122" spans="30:35" x14ac:dyDescent="0.35">
      <c r="AD1122">
        <v>9291.9942340984107</v>
      </c>
      <c r="AF1122">
        <v>577782.16265482095</v>
      </c>
      <c r="AG1122">
        <f>AF1122*'Day-ahead Prices_2015-2022'!J1122</f>
        <v>33158.196087056858</v>
      </c>
      <c r="AH1122">
        <v>456779.46366503497</v>
      </c>
      <c r="AI1122">
        <f>AH1122*'Day-ahead Prices_2015-2022'!J1122</f>
        <v>26214.002445406775</v>
      </c>
    </row>
    <row r="1123" spans="30:35" x14ac:dyDescent="0.35">
      <c r="AD1123">
        <v>9291.9942340984107</v>
      </c>
      <c r="AF1123">
        <v>753123.63768050994</v>
      </c>
      <c r="AG1123">
        <f>AF1123*'Day-ahead Prices_2015-2022'!J1123</f>
        <v>48104.830952295481</v>
      </c>
      <c r="AH1123">
        <v>456729.46366503497</v>
      </c>
      <c r="AI1123">
        <f>AH1123*'Day-ahead Prices_2015-2022'!J1123</f>
        <v>29173.02357977453</v>
      </c>
    </row>
    <row r="1124" spans="30:35" x14ac:dyDescent="0.35">
      <c r="AD1124">
        <v>0</v>
      </c>
      <c r="AF1124">
        <v>730106.23366045603</v>
      </c>
      <c r="AG1124">
        <f>AF1124*'Day-ahead Prices_2015-2022'!J1124</f>
        <v>52938.177737135506</v>
      </c>
      <c r="AH1124">
        <v>451386.82386329502</v>
      </c>
      <c r="AI1124">
        <f>AH1124*'Day-ahead Prices_2015-2022'!J1124</f>
        <v>32728.930131267858</v>
      </c>
    </row>
    <row r="1125" spans="30:35" x14ac:dyDescent="0.35">
      <c r="AD1125">
        <v>6749.8763186643801</v>
      </c>
      <c r="AF1125">
        <v>768568.44545076101</v>
      </c>
      <c r="AG1125">
        <f>AF1125*'Day-ahead Prices_2015-2022'!J1125</f>
        <v>54274.382196619124</v>
      </c>
      <c r="AH1125">
        <v>455181.495218114</v>
      </c>
      <c r="AI1125">
        <f>AH1125*'Day-ahead Prices_2015-2022'!J1125</f>
        <v>32143.77923856517</v>
      </c>
    </row>
    <row r="1126" spans="30:35" x14ac:dyDescent="0.35">
      <c r="AD1126">
        <v>9291.9942340984107</v>
      </c>
      <c r="AF1126">
        <v>683533.63765325199</v>
      </c>
      <c r="AG1126">
        <f>AF1126*'Day-ahead Prices_2015-2022'!J1126</f>
        <v>40170.417467834552</v>
      </c>
      <c r="AH1126">
        <v>456579.46366503497</v>
      </c>
      <c r="AI1126">
        <f>AH1126*'Day-ahead Prices_2015-2022'!J1126</f>
        <v>26832.604355264521</v>
      </c>
    </row>
    <row r="1127" spans="30:35" x14ac:dyDescent="0.35">
      <c r="AD1127">
        <v>9291.9942340984107</v>
      </c>
      <c r="AF1127">
        <v>703833.16674341203</v>
      </c>
      <c r="AG1127">
        <f>AF1127*'Day-ahead Prices_2015-2022'!J1127</f>
        <v>38514.630675657936</v>
      </c>
      <c r="AH1127">
        <v>456529.46366503497</v>
      </c>
      <c r="AI1127">
        <f>AH1127*'Day-ahead Prices_2015-2022'!J1127</f>
        <v>24981.862913580295</v>
      </c>
    </row>
    <row r="1128" spans="30:35" x14ac:dyDescent="0.35">
      <c r="AD1128">
        <v>9291.9942340984107</v>
      </c>
      <c r="AF1128">
        <v>784291.30534290301</v>
      </c>
      <c r="AG1128">
        <f>AF1128*'Day-ahead Prices_2015-2022'!J1128</f>
        <v>41298.819411093915</v>
      </c>
      <c r="AH1128">
        <v>456479.46366503497</v>
      </c>
      <c r="AI1128">
        <f>AH1128*'Day-ahead Prices_2015-2022'!J1128</f>
        <v>24037.067357941578</v>
      </c>
    </row>
    <row r="1129" spans="30:35" x14ac:dyDescent="0.35">
      <c r="AD1129">
        <v>9291.9942340984107</v>
      </c>
      <c r="AF1129">
        <v>730949.91707474401</v>
      </c>
      <c r="AG1129">
        <f>AF1129*'Day-ahead Prices_2015-2022'!J1129</f>
        <v>33924.299338835212</v>
      </c>
      <c r="AH1129">
        <v>456429.46366503497</v>
      </c>
      <c r="AI1129">
        <f>AH1129*'Day-ahead Prices_2015-2022'!J1129</f>
        <v>21183.461945523854</v>
      </c>
    </row>
    <row r="1130" spans="30:35" x14ac:dyDescent="0.35">
      <c r="AD1130">
        <v>9291.9942340984107</v>
      </c>
      <c r="AF1130">
        <v>792326.20046915999</v>
      </c>
      <c r="AG1130">
        <f>AF1130*'Day-ahead Prices_2015-2022'!J1130</f>
        <v>31915.889762648349</v>
      </c>
      <c r="AH1130">
        <v>456379.46366503497</v>
      </c>
      <c r="AI1130">
        <f>AH1130*'Day-ahead Prices_2015-2022'!J1130</f>
        <v>18383.535270757187</v>
      </c>
    </row>
    <row r="1131" spans="30:35" x14ac:dyDescent="0.35">
      <c r="AD1131">
        <v>9291.9942340984107</v>
      </c>
      <c r="AF1131">
        <v>753033.84937685903</v>
      </c>
      <c r="AG1131">
        <f>AF1131*'Day-ahead Prices_2015-2022'!J1131</f>
        <v>27561.980179504768</v>
      </c>
      <c r="AH1131">
        <v>456329.46366503497</v>
      </c>
      <c r="AI1131">
        <f>AH1131*'Day-ahead Prices_2015-2022'!J1131</f>
        <v>16702.228781969865</v>
      </c>
    </row>
    <row r="1132" spans="30:35" x14ac:dyDescent="0.35">
      <c r="AD1132">
        <v>9291.9942340984107</v>
      </c>
      <c r="AF1132">
        <v>694740.055044587</v>
      </c>
      <c r="AG1132">
        <f>AF1132*'Day-ahead Prices_2015-2022'!J1132</f>
        <v>23224.291615071739</v>
      </c>
      <c r="AH1132">
        <v>456279.46366503497</v>
      </c>
      <c r="AI1132">
        <f>AH1132*'Day-ahead Prices_2015-2022'!J1132</f>
        <v>15252.852120992538</v>
      </c>
    </row>
    <row r="1133" spans="30:35" x14ac:dyDescent="0.35">
      <c r="AD1133">
        <v>9291.9942340984107</v>
      </c>
      <c r="AF1133">
        <v>622217.43514750199</v>
      </c>
      <c r="AG1133">
        <f>AF1133*'Day-ahead Prices_2015-2022'!J1133</f>
        <v>16886.981189903207</v>
      </c>
      <c r="AH1133">
        <v>456229.46366503497</v>
      </c>
      <c r="AI1133">
        <f>AH1133*'Day-ahead Prices_2015-2022'!J1133</f>
        <v>12382.067643869052</v>
      </c>
    </row>
    <row r="1134" spans="30:35" x14ac:dyDescent="0.35">
      <c r="AD1134">
        <v>9291.9942340984107</v>
      </c>
      <c r="AF1134">
        <v>676114.04692359397</v>
      </c>
      <c r="AG1134">
        <f>AF1134*'Day-ahead Prices_2015-2022'!J1134</f>
        <v>18329.451812098632</v>
      </c>
      <c r="AH1134">
        <v>456179.46366503497</v>
      </c>
      <c r="AI1134">
        <f>AH1134*'Day-ahead Prices_2015-2022'!J1134</f>
        <v>12367.025259959097</v>
      </c>
    </row>
    <row r="1135" spans="30:35" x14ac:dyDescent="0.35">
      <c r="AD1135">
        <v>9291.9942340984107</v>
      </c>
      <c r="AF1135">
        <v>579594.83917648997</v>
      </c>
      <c r="AG1135">
        <f>AF1135*'Day-ahead Prices_2015-2022'!J1135</f>
        <v>17407.406501116908</v>
      </c>
      <c r="AH1135">
        <v>456129.46366503497</v>
      </c>
      <c r="AI1135">
        <f>AH1135*'Day-ahead Prices_2015-2022'!J1135</f>
        <v>13699.278279349744</v>
      </c>
    </row>
    <row r="1136" spans="30:35" x14ac:dyDescent="0.35">
      <c r="AD1136">
        <v>9291.9942340984107</v>
      </c>
      <c r="AF1136">
        <v>682231.281651053</v>
      </c>
      <c r="AG1136">
        <f>AF1136*'Day-ahead Prices_2015-2022'!J1136</f>
        <v>27984.274384224136</v>
      </c>
      <c r="AH1136">
        <v>456079.46366503497</v>
      </c>
      <c r="AI1136">
        <f>AH1136*'Day-ahead Prices_2015-2022'!J1136</f>
        <v>18707.809500210155</v>
      </c>
    </row>
    <row r="1137" spans="30:35" x14ac:dyDescent="0.35">
      <c r="AD1137">
        <v>9291.9942340984107</v>
      </c>
      <c r="AF1137">
        <v>777362.65988572303</v>
      </c>
      <c r="AG1137">
        <f>AF1137*'Day-ahead Prices_2015-2022'!J1137</f>
        <v>42460.520186283044</v>
      </c>
      <c r="AH1137">
        <v>456029.46366503497</v>
      </c>
      <c r="AI1137">
        <f>AH1137*'Day-ahead Prices_2015-2022'!J1137</f>
        <v>24908.89934221379</v>
      </c>
    </row>
    <row r="1138" spans="30:35" x14ac:dyDescent="0.35">
      <c r="AD1138">
        <v>9291.9942340984107</v>
      </c>
      <c r="AF1138">
        <v>849836.96782584104</v>
      </c>
      <c r="AG1138">
        <f>AF1138*'Day-ahead Prices_2015-2022'!J1138</f>
        <v>56534.341988404296</v>
      </c>
      <c r="AH1138">
        <v>455979.46366503497</v>
      </c>
      <c r="AI1138">
        <f>AH1138*'Day-ahead Prices_2015-2022'!J1138</f>
        <v>30333.463845986873</v>
      </c>
    </row>
    <row r="1139" spans="30:35" x14ac:dyDescent="0.35">
      <c r="AD1139">
        <v>9291.9942340984107</v>
      </c>
      <c r="AF1139">
        <v>822821.70573605795</v>
      </c>
      <c r="AG1139">
        <f>AF1139*'Day-ahead Prices_2015-2022'!J1139</f>
        <v>50006.98916610892</v>
      </c>
      <c r="AH1139">
        <v>455929.46366503497</v>
      </c>
      <c r="AI1139">
        <f>AH1139*'Day-ahead Prices_2015-2022'!J1139</f>
        <v>27709.113154242499</v>
      </c>
    </row>
    <row r="1140" spans="30:35" x14ac:dyDescent="0.35">
      <c r="AD1140">
        <v>9291.9942340984107</v>
      </c>
      <c r="AF1140">
        <v>747381.69228316296</v>
      </c>
      <c r="AG1140">
        <f>AF1140*'Day-ahead Prices_2015-2022'!J1140</f>
        <v>37097.22452359015</v>
      </c>
      <c r="AH1140">
        <v>455879.46366503497</v>
      </c>
      <c r="AI1140">
        <f>AH1140*'Day-ahead Prices_2015-2022'!J1140</f>
        <v>22628.147028343596</v>
      </c>
    </row>
    <row r="1141" spans="30:35" x14ac:dyDescent="0.35">
      <c r="AD1141">
        <v>9291.9942340984107</v>
      </c>
      <c r="AF1141">
        <v>761502.27639136405</v>
      </c>
      <c r="AG1141">
        <f>AF1141*'Day-ahead Prices_2015-2022'!J1141</f>
        <v>37883.786372624876</v>
      </c>
      <c r="AH1141">
        <v>455829.46366503497</v>
      </c>
      <c r="AI1141">
        <f>AH1141*'Day-ahead Prices_2015-2022'!J1141</f>
        <v>22676.946030505907</v>
      </c>
    </row>
    <row r="1142" spans="30:35" x14ac:dyDescent="0.35">
      <c r="AD1142">
        <v>9291.9942340984107</v>
      </c>
      <c r="AF1142">
        <v>548951.72539855097</v>
      </c>
      <c r="AG1142">
        <f>AF1142*'Day-ahead Prices_2015-2022'!J1142</f>
        <v>23787.450640832707</v>
      </c>
      <c r="AH1142">
        <v>455779.46366503497</v>
      </c>
      <c r="AI1142">
        <f>AH1142*'Day-ahead Prices_2015-2022'!J1142</f>
        <v>19750.063609265126</v>
      </c>
    </row>
    <row r="1143" spans="30:35" x14ac:dyDescent="0.35">
      <c r="AD1143">
        <v>9291.9942340984107</v>
      </c>
      <c r="AF1143">
        <v>528597.38183750096</v>
      </c>
      <c r="AG1143">
        <f>AF1143*'Day-ahead Prices_2015-2022'!J1143</f>
        <v>19194.031681246957</v>
      </c>
      <c r="AH1143">
        <v>455729.46366503497</v>
      </c>
      <c r="AI1143">
        <f>AH1143*'Day-ahead Prices_2015-2022'!J1143</f>
        <v>16548.106487507004</v>
      </c>
    </row>
    <row r="1144" spans="30:35" x14ac:dyDescent="0.35">
      <c r="AD1144">
        <v>9291.9942340984107</v>
      </c>
      <c r="AF1144">
        <v>543986.56464888598</v>
      </c>
      <c r="AG1144">
        <f>AF1144*'Day-ahead Prices_2015-2022'!J1144</f>
        <v>20797.966332938533</v>
      </c>
      <c r="AH1144">
        <v>455679.46366503497</v>
      </c>
      <c r="AI1144">
        <f>AH1144*'Day-ahead Prices_2015-2022'!J1144</f>
        <v>17421.765094573449</v>
      </c>
    </row>
    <row r="1145" spans="30:35" x14ac:dyDescent="0.35">
      <c r="AD1145">
        <v>9291.9942340984107</v>
      </c>
      <c r="AF1145">
        <v>592233.99473142298</v>
      </c>
      <c r="AG1145">
        <f>AF1145*'Day-ahead Prices_2015-2022'!J1145</f>
        <v>26561.694663704322</v>
      </c>
      <c r="AH1145">
        <v>455629.46366503497</v>
      </c>
      <c r="AI1145">
        <f>AH1145*'Day-ahead Prices_2015-2022'!J1145</f>
        <v>20434.981445376819</v>
      </c>
    </row>
    <row r="1146" spans="30:35" x14ac:dyDescent="0.35">
      <c r="AD1146">
        <v>9291.9942340984107</v>
      </c>
      <c r="AF1146">
        <v>690729.88578526699</v>
      </c>
      <c r="AG1146">
        <f>AF1146*'Day-ahead Prices_2015-2022'!J1146</f>
        <v>37222.570132610803</v>
      </c>
      <c r="AH1146">
        <v>455579.46366503497</v>
      </c>
      <c r="AI1146">
        <f>AH1146*'Day-ahead Prices_2015-2022'!J1146</f>
        <v>24550.607822579153</v>
      </c>
    </row>
    <row r="1147" spans="30:35" x14ac:dyDescent="0.35">
      <c r="AD1147">
        <v>9291.9942340984107</v>
      </c>
      <c r="AF1147">
        <v>783958.00614526204</v>
      </c>
      <c r="AG1147">
        <f>AF1147*'Day-ahead Prices_2015-2022'!J1147</f>
        <v>47867.495907722019</v>
      </c>
      <c r="AH1147">
        <v>455529.46366503497</v>
      </c>
      <c r="AI1147">
        <f>AH1147*'Day-ahead Prices_2015-2022'!J1147</f>
        <v>27814.059639557454</v>
      </c>
    </row>
    <row r="1148" spans="30:35" x14ac:dyDescent="0.35">
      <c r="AD1148">
        <v>0</v>
      </c>
      <c r="AF1148">
        <v>715972.61831588997</v>
      </c>
      <c r="AG1148">
        <f>AF1148*'Day-ahead Prices_2015-2022'!J1148</f>
        <v>52717.063886598982</v>
      </c>
      <c r="AH1148">
        <v>450186.82386329502</v>
      </c>
      <c r="AI1148">
        <f>AH1148*'Day-ahead Prices_2015-2022'!J1148</f>
        <v>33147.255841054415</v>
      </c>
    </row>
    <row r="1149" spans="30:35" x14ac:dyDescent="0.35">
      <c r="AD1149">
        <v>9291.9942340984107</v>
      </c>
      <c r="AF1149">
        <v>663887.10786599806</v>
      </c>
      <c r="AG1149">
        <f>AF1149*'Day-ahead Prices_2015-2022'!J1149</f>
        <v>45888.706754582621</v>
      </c>
      <c r="AH1149">
        <v>455429.46366503497</v>
      </c>
      <c r="AI1149">
        <f>AH1149*'Day-ahead Prices_2015-2022'!J1149</f>
        <v>31479.853815356804</v>
      </c>
    </row>
    <row r="1150" spans="30:35" x14ac:dyDescent="0.35">
      <c r="AD1150">
        <v>9291.9942340984107</v>
      </c>
      <c r="AF1150">
        <v>676325.098814497</v>
      </c>
      <c r="AG1150">
        <f>AF1150*'Day-ahead Prices_2015-2022'!J1150</f>
        <v>41138.319541765297</v>
      </c>
      <c r="AH1150">
        <v>455379.46366503497</v>
      </c>
      <c r="AI1150">
        <f>AH1150*'Day-ahead Prices_2015-2022'!J1150</f>
        <v>27699.025101755331</v>
      </c>
    </row>
    <row r="1151" spans="30:35" x14ac:dyDescent="0.35">
      <c r="AD1151">
        <v>9291.9942340984107</v>
      </c>
      <c r="AF1151">
        <v>503446.48749046703</v>
      </c>
      <c r="AG1151">
        <f>AF1151*'Day-ahead Prices_2015-2022'!J1151</f>
        <v>27328.333957201274</v>
      </c>
      <c r="AH1151">
        <v>455329.46366503497</v>
      </c>
      <c r="AI1151">
        <f>AH1151*'Day-ahead Prices_2015-2022'!J1151</f>
        <v>24716.421611397258</v>
      </c>
    </row>
    <row r="1152" spans="30:35" x14ac:dyDescent="0.35">
      <c r="AD1152">
        <v>9291.9942340984107</v>
      </c>
      <c r="AF1152">
        <v>434875.58732507902</v>
      </c>
      <c r="AG1152">
        <f>AF1152*'Day-ahead Prices_2015-2022'!J1152</f>
        <v>22948.928337628571</v>
      </c>
      <c r="AH1152">
        <v>455279.46366503497</v>
      </c>
      <c r="AI1152">
        <f>AH1152*'Day-ahead Prices_2015-2022'!J1152</f>
        <v>24025.666396933473</v>
      </c>
    </row>
    <row r="1153" spans="30:35" x14ac:dyDescent="0.35">
      <c r="AD1153">
        <v>9291.9942340984107</v>
      </c>
      <c r="AF1153">
        <v>401047.67124057998</v>
      </c>
      <c r="AG1153">
        <f>AF1153*'Day-ahead Prices_2015-2022'!J1153</f>
        <v>21347.767540136076</v>
      </c>
      <c r="AH1153">
        <v>455229.46366503497</v>
      </c>
      <c r="AI1153">
        <f>AH1153*'Day-ahead Prices_2015-2022'!J1153</f>
        <v>24231.864350889813</v>
      </c>
    </row>
    <row r="1154" spans="30:35" x14ac:dyDescent="0.35">
      <c r="AD1154">
        <v>9291.9942340984107</v>
      </c>
      <c r="AF1154">
        <v>390468.14614213398</v>
      </c>
      <c r="AG1154">
        <f>AF1154*'Day-ahead Prices_2015-2022'!J1154</f>
        <v>20657.717271649599</v>
      </c>
      <c r="AH1154">
        <v>455179.46366503497</v>
      </c>
      <c r="AI1154">
        <f>AH1154*'Day-ahead Prices_2015-2022'!J1154</f>
        <v>24081.269525198677</v>
      </c>
    </row>
    <row r="1155" spans="30:35" x14ac:dyDescent="0.35">
      <c r="AD1155">
        <v>9291.9942340984107</v>
      </c>
      <c r="AF1155">
        <v>436490.88202329603</v>
      </c>
      <c r="AG1155">
        <f>AF1155*'Day-ahead Prices_2015-2022'!J1155</f>
        <v>23441.197205458586</v>
      </c>
      <c r="AH1155">
        <v>455129.46366503497</v>
      </c>
      <c r="AI1155">
        <f>AH1155*'Day-ahead Prices_2015-2022'!J1155</f>
        <v>24442.158934301122</v>
      </c>
    </row>
    <row r="1156" spans="30:35" x14ac:dyDescent="0.35">
      <c r="AD1156">
        <v>9291.9942340984107</v>
      </c>
      <c r="AF1156">
        <v>411198.58291369601</v>
      </c>
      <c r="AG1156">
        <f>AF1156*'Day-ahead Prices_2015-2022'!J1156</f>
        <v>22160.519629676361</v>
      </c>
      <c r="AH1156">
        <v>455079.46366503497</v>
      </c>
      <c r="AI1156">
        <f>AH1156*'Day-ahead Prices_2015-2022'!J1156</f>
        <v>24525.369995567897</v>
      </c>
    </row>
    <row r="1157" spans="30:35" x14ac:dyDescent="0.35">
      <c r="AD1157">
        <v>9291.9942340984107</v>
      </c>
      <c r="AF1157">
        <v>306240.61034949601</v>
      </c>
      <c r="AG1157">
        <f>AF1157*'Day-ahead Prices_2015-2022'!J1157</f>
        <v>15794.742279538195</v>
      </c>
      <c r="AH1157">
        <v>455029.46366503497</v>
      </c>
      <c r="AI1157">
        <f>AH1157*'Day-ahead Prices_2015-2022'!J1157</f>
        <v>23468.71337535376</v>
      </c>
    </row>
    <row r="1158" spans="30:35" x14ac:dyDescent="0.35">
      <c r="AD1158">
        <v>9291.9942340984107</v>
      </c>
      <c r="AF1158">
        <v>348275.453134924</v>
      </c>
      <c r="AG1158">
        <f>AF1158*'Day-ahead Prices_2015-2022'!J1158</f>
        <v>15405.093980790527</v>
      </c>
      <c r="AH1158">
        <v>454979.46366503497</v>
      </c>
      <c r="AI1158">
        <f>AH1158*'Day-ahead Prices_2015-2022'!J1158</f>
        <v>20124.879126563661</v>
      </c>
    </row>
    <row r="1159" spans="30:35" x14ac:dyDescent="0.35">
      <c r="AD1159">
        <v>9291.9942340984107</v>
      </c>
      <c r="AF1159">
        <v>349061.09164437198</v>
      </c>
      <c r="AG1159">
        <f>AF1159*'Day-ahead Prices_2015-2022'!J1159</f>
        <v>14977.775116095445</v>
      </c>
      <c r="AH1159">
        <v>454929.46366503497</v>
      </c>
      <c r="AI1159">
        <f>AH1159*'Day-ahead Prices_2015-2022'!J1159</f>
        <v>19520.454624037066</v>
      </c>
    </row>
    <row r="1160" spans="30:35" x14ac:dyDescent="0.35">
      <c r="AD1160">
        <v>9291.9942340984107</v>
      </c>
      <c r="AF1160">
        <v>290837.820835208</v>
      </c>
      <c r="AG1160">
        <f>AF1160*'Day-ahead Prices_2015-2022'!J1160</f>
        <v>14884.352575793857</v>
      </c>
      <c r="AH1160">
        <v>454879.46366503497</v>
      </c>
      <c r="AI1160">
        <f>AH1160*'Day-ahead Prices_2015-2022'!J1160</f>
        <v>23279.593751717326</v>
      </c>
    </row>
    <row r="1161" spans="30:35" x14ac:dyDescent="0.35">
      <c r="AD1161">
        <v>9291.9942340984107</v>
      </c>
      <c r="AF1161">
        <v>555991.06544523104</v>
      </c>
      <c r="AG1161">
        <f>AF1161*'Day-ahead Prices_2015-2022'!J1161</f>
        <v>35219.25404062817</v>
      </c>
      <c r="AH1161">
        <v>454829.46366503497</v>
      </c>
      <c r="AI1161">
        <f>AH1161*'Day-ahead Prices_2015-2022'!J1161</f>
        <v>28811.172375861646</v>
      </c>
    </row>
    <row r="1162" spans="30:35" x14ac:dyDescent="0.35">
      <c r="AD1162">
        <v>9291.9942340984107</v>
      </c>
      <c r="AF1162">
        <v>581796.52856539295</v>
      </c>
      <c r="AG1162">
        <f>AF1162*'Day-ahead Prices_2015-2022'!J1162</f>
        <v>38439.296642315509</v>
      </c>
      <c r="AH1162">
        <v>454779.46366503497</v>
      </c>
      <c r="AI1162">
        <f>AH1162*'Day-ahead Prices_2015-2022'!J1162</f>
        <v>30047.279164348856</v>
      </c>
    </row>
    <row r="1163" spans="30:35" x14ac:dyDescent="0.35">
      <c r="AD1163">
        <v>9291.9942340984107</v>
      </c>
      <c r="AF1163">
        <v>697723.38441927405</v>
      </c>
      <c r="AG1163">
        <f>AF1163*'Day-ahead Prices_2015-2022'!J1163</f>
        <v>44254.849965253503</v>
      </c>
      <c r="AH1163">
        <v>454729.46366503497</v>
      </c>
      <c r="AI1163">
        <f>AH1163*'Day-ahead Prices_2015-2022'!J1163</f>
        <v>28842.353056614003</v>
      </c>
    </row>
    <row r="1164" spans="30:35" x14ac:dyDescent="0.35">
      <c r="AD1164">
        <v>9291.9942340984107</v>
      </c>
      <c r="AF1164">
        <v>628412.09412784502</v>
      </c>
      <c r="AG1164">
        <f>AF1164*'Day-ahead Prices_2015-2022'!J1164</f>
        <v>35957.740025995292</v>
      </c>
      <c r="AH1164">
        <v>454679.46366503497</v>
      </c>
      <c r="AI1164">
        <f>AH1164*'Day-ahead Prices_2015-2022'!J1164</f>
        <v>26016.7589109133</v>
      </c>
    </row>
    <row r="1165" spans="30:35" x14ac:dyDescent="0.35">
      <c r="AD1165">
        <v>9291.9942340984107</v>
      </c>
      <c r="AF1165">
        <v>527590.42547686398</v>
      </c>
      <c r="AG1165">
        <f>AF1165*'Day-ahead Prices_2015-2022'!J1165</f>
        <v>28762.251532903087</v>
      </c>
      <c r="AH1165">
        <v>454629.46366503497</v>
      </c>
      <c r="AI1165">
        <f>AH1165*'Day-ahead Prices_2015-2022'!J1165</f>
        <v>24784.693498528963</v>
      </c>
    </row>
    <row r="1166" spans="30:35" x14ac:dyDescent="0.35">
      <c r="AD1166">
        <v>9291.9942340984107</v>
      </c>
      <c r="AF1166">
        <v>497565.16018748301</v>
      </c>
      <c r="AG1166">
        <f>AF1166*'Day-ahead Prices_2015-2022'!J1166</f>
        <v>26941.909511251735</v>
      </c>
      <c r="AH1166">
        <v>454579.46366503497</v>
      </c>
      <c r="AI1166">
        <f>AH1166*'Day-ahead Prices_2015-2022'!J1166</f>
        <v>24614.341508802481</v>
      </c>
    </row>
    <row r="1167" spans="30:35" x14ac:dyDescent="0.35">
      <c r="AD1167">
        <v>9291.9942340984107</v>
      </c>
      <c r="AF1167">
        <v>498805.92308032</v>
      </c>
      <c r="AG1167">
        <f>AF1167*'Day-ahead Prices_2015-2022'!J1167</f>
        <v>27042.139612395698</v>
      </c>
      <c r="AH1167">
        <v>454529.46366503497</v>
      </c>
      <c r="AI1167">
        <f>AH1167*'Day-ahead Prices_2015-2022'!J1167</f>
        <v>24641.746710770291</v>
      </c>
    </row>
    <row r="1168" spans="30:35" x14ac:dyDescent="0.35">
      <c r="AD1168">
        <v>9291.9942340984107</v>
      </c>
      <c r="AF1168">
        <v>588368.68331337103</v>
      </c>
      <c r="AG1168">
        <f>AF1168*'Day-ahead Prices_2015-2022'!J1168</f>
        <v>33231.063233539193</v>
      </c>
      <c r="AH1168">
        <v>454479.46366503497</v>
      </c>
      <c r="AI1168">
        <f>AH1168*'Day-ahead Prices_2015-2022'!J1168</f>
        <v>25669.000107801174</v>
      </c>
    </row>
    <row r="1169" spans="30:35" x14ac:dyDescent="0.35">
      <c r="AD1169">
        <v>9291.9942340984107</v>
      </c>
      <c r="AF1169">
        <v>656749.28302229696</v>
      </c>
      <c r="AG1169">
        <f>AF1169*'Day-ahead Prices_2015-2022'!J1169</f>
        <v>38499.463907370824</v>
      </c>
      <c r="AH1169">
        <v>454429.46366503497</v>
      </c>
      <c r="AI1169">
        <f>AH1169*'Day-ahead Prices_2015-2022'!J1169</f>
        <v>26639.223196873932</v>
      </c>
    </row>
    <row r="1170" spans="30:35" x14ac:dyDescent="0.35">
      <c r="AD1170">
        <v>9291.9942340984107</v>
      </c>
      <c r="AF1170">
        <v>733169.11144656595</v>
      </c>
      <c r="AG1170">
        <f>AF1170*'Day-ahead Prices_2015-2022'!J1170</f>
        <v>45371.254000481429</v>
      </c>
      <c r="AH1170">
        <v>454379.46366503497</v>
      </c>
      <c r="AI1170">
        <f>AH1170*'Day-ahead Prices_2015-2022'!J1170</f>
        <v>28118.705134581112</v>
      </c>
    </row>
    <row r="1171" spans="30:35" x14ac:dyDescent="0.35">
      <c r="AD1171">
        <v>9291.9942340984107</v>
      </c>
      <c r="AF1171">
        <v>639370.24532628199</v>
      </c>
      <c r="AG1171">
        <f>AF1171*'Day-ahead Prices_2015-2022'!J1171</f>
        <v>42741.101687255294</v>
      </c>
      <c r="AH1171">
        <v>454329.46366503497</v>
      </c>
      <c r="AI1171">
        <f>AH1171*'Day-ahead Prices_2015-2022'!J1171</f>
        <v>30371.356734178007</v>
      </c>
    </row>
    <row r="1172" spans="30:35" x14ac:dyDescent="0.35">
      <c r="AD1172">
        <v>0</v>
      </c>
      <c r="AF1172">
        <v>600236.89715508197</v>
      </c>
      <c r="AG1172">
        <f>AF1172*'Day-ahead Prices_2015-2022'!J1172</f>
        <v>45059.783869432002</v>
      </c>
      <c r="AH1172">
        <v>448986.82386329502</v>
      </c>
      <c r="AI1172">
        <f>AH1172*'Day-ahead Prices_2015-2022'!J1172</f>
        <v>33705.440867417557</v>
      </c>
    </row>
    <row r="1173" spans="30:35" x14ac:dyDescent="0.35">
      <c r="AD1173">
        <v>7593.14874058634</v>
      </c>
      <c r="AF1173">
        <v>592163.77243462298</v>
      </c>
      <c r="AG1173">
        <f>AF1173*'Day-ahead Prices_2015-2022'!J1173</f>
        <v>41076.920484358714</v>
      </c>
      <c r="AH1173">
        <v>453261.81591908901</v>
      </c>
      <c r="AI1173">
        <f>AH1173*'Day-ahead Prices_2015-2022'!J1173</f>
        <v>31441.639015767414</v>
      </c>
    </row>
    <row r="1174" spans="30:35" x14ac:dyDescent="0.35">
      <c r="AD1174">
        <v>9291.9942340984107</v>
      </c>
      <c r="AF1174">
        <v>468632.16009466402</v>
      </c>
      <c r="AG1174">
        <f>AF1174*'Day-ahead Prices_2015-2022'!J1174</f>
        <v>26546.840288962481</v>
      </c>
      <c r="AH1174">
        <v>454179.46366503497</v>
      </c>
      <c r="AI1174">
        <f>AH1174*'Day-ahead Prices_2015-2022'!J1174</f>
        <v>25728.131167965072</v>
      </c>
    </row>
    <row r="1175" spans="30:35" x14ac:dyDescent="0.35">
      <c r="AD1175">
        <v>9291.9942340984107</v>
      </c>
      <c r="AF1175">
        <v>549335.24206522398</v>
      </c>
      <c r="AG1175">
        <f>AF1175*'Day-ahead Prices_2015-2022'!J1175</f>
        <v>28303.125009305502</v>
      </c>
      <c r="AH1175">
        <v>454129.46366503497</v>
      </c>
      <c r="AI1175">
        <f>AH1175*'Day-ahead Prices_2015-2022'!J1175</f>
        <v>23397.885291681763</v>
      </c>
    </row>
    <row r="1176" spans="30:35" x14ac:dyDescent="0.35">
      <c r="AD1176">
        <v>9291.9942340984107</v>
      </c>
      <c r="AF1176">
        <v>586199.97642532503</v>
      </c>
      <c r="AG1176">
        <f>AF1176*'Day-ahead Prices_2015-2022'!J1176</f>
        <v>31870.227218303859</v>
      </c>
      <c r="AH1176">
        <v>454079.46366503497</v>
      </c>
      <c r="AI1176">
        <f>AH1176*'Day-ahead Prices_2015-2022'!J1176</f>
        <v>24687.165240808787</v>
      </c>
    </row>
    <row r="1177" spans="30:35" x14ac:dyDescent="0.35">
      <c r="AD1177">
        <v>9291.9942340984107</v>
      </c>
      <c r="AF1177">
        <v>591868.75758800702</v>
      </c>
      <c r="AG1177">
        <f>AF1177*'Day-ahead Prices_2015-2022'!J1177</f>
        <v>29864.217835996868</v>
      </c>
      <c r="AH1177">
        <v>454029.46366503497</v>
      </c>
      <c r="AI1177">
        <f>AH1177*'Day-ahead Prices_2015-2022'!J1177</f>
        <v>22909.191662878504</v>
      </c>
    </row>
    <row r="1178" spans="30:35" x14ac:dyDescent="0.35">
      <c r="AD1178">
        <v>9291.9942340984107</v>
      </c>
      <c r="AF1178">
        <v>605242.99989624403</v>
      </c>
      <c r="AG1178">
        <f>AF1178*'Day-ahead Prices_2015-2022'!J1178</f>
        <v>25482.999956881482</v>
      </c>
      <c r="AH1178">
        <v>453979.46366503497</v>
      </c>
      <c r="AI1178">
        <f>AH1178*'Day-ahead Prices_2015-2022'!J1178</f>
        <v>19114.237843286715</v>
      </c>
    </row>
    <row r="1179" spans="30:35" x14ac:dyDescent="0.35">
      <c r="AD1179">
        <v>9291.9942340984107</v>
      </c>
      <c r="AF1179">
        <v>638549.376970627</v>
      </c>
      <c r="AG1179">
        <f>AF1179*'Day-ahead Prices_2015-2022'!J1179</f>
        <v>25980.977775492385</v>
      </c>
      <c r="AH1179">
        <v>453929.46366503497</v>
      </c>
      <c r="AI1179">
        <f>AH1179*'Day-ahead Prices_2015-2022'!J1179</f>
        <v>18469.255052871111</v>
      </c>
    </row>
    <row r="1180" spans="30:35" x14ac:dyDescent="0.35">
      <c r="AD1180">
        <v>9291.9942340984107</v>
      </c>
      <c r="AF1180">
        <v>537304.28028901794</v>
      </c>
      <c r="AG1180">
        <f>AF1180*'Day-ahead Prices_2015-2022'!J1180</f>
        <v>21239.63819982488</v>
      </c>
      <c r="AH1180">
        <v>453879.46366503497</v>
      </c>
      <c r="AI1180">
        <f>AH1180*'Day-ahead Prices_2015-2022'!J1180</f>
        <v>17941.855198678833</v>
      </c>
    </row>
    <row r="1181" spans="30:35" x14ac:dyDescent="0.35">
      <c r="AD1181">
        <v>9291.9942340984107</v>
      </c>
      <c r="AF1181">
        <v>558964.59529140103</v>
      </c>
      <c r="AG1181">
        <f>AF1181*'Day-ahead Prices_2015-2022'!J1181</f>
        <v>18708.545004403193</v>
      </c>
      <c r="AH1181">
        <v>453829.46366503497</v>
      </c>
      <c r="AI1181">
        <f>AH1181*'Day-ahead Prices_2015-2022'!J1181</f>
        <v>15189.67214886872</v>
      </c>
    </row>
    <row r="1182" spans="30:35" x14ac:dyDescent="0.35">
      <c r="AD1182">
        <v>9291.9942340984107</v>
      </c>
      <c r="AF1182">
        <v>573855.36970872001</v>
      </c>
      <c r="AG1182">
        <f>AF1182*'Day-ahead Prices_2015-2022'!J1182</f>
        <v>16544.250308702394</v>
      </c>
      <c r="AH1182">
        <v>453779.46366503497</v>
      </c>
      <c r="AI1182">
        <f>AH1182*'Day-ahead Prices_2015-2022'!J1182</f>
        <v>13082.461937462956</v>
      </c>
    </row>
    <row r="1183" spans="30:35" x14ac:dyDescent="0.35">
      <c r="AD1183">
        <v>9291.9942340984107</v>
      </c>
      <c r="AF1183">
        <v>654297.37694168906</v>
      </c>
      <c r="AG1183">
        <f>AF1183*'Day-ahead Prices_2015-2022'!J1183</f>
        <v>24224.542509544866</v>
      </c>
      <c r="AH1183">
        <v>453729.46366503497</v>
      </c>
      <c r="AI1183">
        <f>AH1183*'Day-ahead Prices_2015-2022'!J1183</f>
        <v>16798.766230368343</v>
      </c>
    </row>
    <row r="1184" spans="30:35" x14ac:dyDescent="0.35">
      <c r="AD1184">
        <v>9291.9942340984107</v>
      </c>
      <c r="AF1184">
        <v>765996.00966284797</v>
      </c>
      <c r="AG1184">
        <f>AF1184*'Day-ahead Prices_2015-2022'!J1184</f>
        <v>34287.896382533232</v>
      </c>
      <c r="AH1184">
        <v>453679.46366503497</v>
      </c>
      <c r="AI1184">
        <f>AH1184*'Day-ahead Prices_2015-2022'!J1184</f>
        <v>20307.826992306131</v>
      </c>
    </row>
    <row r="1185" spans="30:35" x14ac:dyDescent="0.35">
      <c r="AD1185">
        <v>9291.9942340984107</v>
      </c>
      <c r="AF1185">
        <v>810236.06381769304</v>
      </c>
      <c r="AG1185">
        <f>AF1185*'Day-ahead Prices_2015-2022'!J1185</f>
        <v>41459.779385551352</v>
      </c>
      <c r="AH1185">
        <v>453629.46366503497</v>
      </c>
      <c r="AI1185">
        <f>AH1185*'Day-ahead Prices_2015-2022'!J1185</f>
        <v>23212.219655739838</v>
      </c>
    </row>
    <row r="1186" spans="30:35" x14ac:dyDescent="0.35">
      <c r="AD1186">
        <v>9291.9942340984107</v>
      </c>
      <c r="AF1186">
        <v>834175.02425005496</v>
      </c>
      <c r="AG1186">
        <f>AF1186*'Day-ahead Prices_2015-2022'!J1186</f>
        <v>46404.113880250246</v>
      </c>
      <c r="AH1186">
        <v>453579.46366503497</v>
      </c>
      <c r="AI1186">
        <f>AH1186*'Day-ahead Prices_2015-2022'!J1186</f>
        <v>25232.058589356315</v>
      </c>
    </row>
    <row r="1187" spans="30:35" x14ac:dyDescent="0.35">
      <c r="AD1187">
        <v>9291.9942340984107</v>
      </c>
      <c r="AF1187">
        <v>865585.91238513601</v>
      </c>
      <c r="AG1187">
        <f>AF1187*'Day-ahead Prices_2015-2022'!J1187</f>
        <v>49133.902334151768</v>
      </c>
      <c r="AH1187">
        <v>453529.46366503497</v>
      </c>
      <c r="AI1187">
        <f>AH1187*'Day-ahead Prices_2015-2022'!J1187</f>
        <v>25744.03309311613</v>
      </c>
    </row>
    <row r="1188" spans="30:35" x14ac:dyDescent="0.35">
      <c r="AD1188">
        <v>9291.9942340984107</v>
      </c>
      <c r="AF1188">
        <v>760632.05364443501</v>
      </c>
      <c r="AG1188">
        <f>AF1188*'Day-ahead Prices_2015-2022'!J1188</f>
        <v>35508.205844256336</v>
      </c>
      <c r="AH1188">
        <v>453479.46366503497</v>
      </c>
      <c r="AI1188">
        <f>AH1188*'Day-ahead Prices_2015-2022'!J1188</f>
        <v>21169.555062542993</v>
      </c>
    </row>
    <row r="1189" spans="30:35" x14ac:dyDescent="0.35">
      <c r="AD1189">
        <v>9291.9942340984107</v>
      </c>
      <c r="AF1189">
        <v>623487.423653404</v>
      </c>
      <c r="AG1189">
        <f>AF1189*'Day-ahead Prices_2015-2022'!J1189</f>
        <v>23652.774775571444</v>
      </c>
      <c r="AH1189">
        <v>453429.46366503497</v>
      </c>
      <c r="AI1189">
        <f>AH1189*'Day-ahead Prices_2015-2022'!J1189</f>
        <v>17201.413490962681</v>
      </c>
    </row>
    <row r="1190" spans="30:35" x14ac:dyDescent="0.35">
      <c r="AD1190">
        <v>9291.9942340984107</v>
      </c>
      <c r="AF1190">
        <v>667886.89420263097</v>
      </c>
      <c r="AG1190">
        <f>AF1190*'Day-ahead Prices_2015-2022'!J1190</f>
        <v>23107.216822175524</v>
      </c>
      <c r="AH1190">
        <v>453379.46366503497</v>
      </c>
      <c r="AI1190">
        <f>AH1190*'Day-ahead Prices_2015-2022'!J1190</f>
        <v>15685.795994151045</v>
      </c>
    </row>
    <row r="1191" spans="30:35" x14ac:dyDescent="0.35">
      <c r="AD1191">
        <v>9291.9942340984107</v>
      </c>
      <c r="AF1191">
        <v>647409.13900577696</v>
      </c>
      <c r="AG1191">
        <f>AF1191*'Day-ahead Prices_2015-2022'!J1191</f>
        <v>21754.565593441621</v>
      </c>
      <c r="AH1191">
        <v>453329.46366503497</v>
      </c>
      <c r="AI1191">
        <f>AH1191*'Day-ahead Prices_2015-2022'!J1191</f>
        <v>15233.003302804338</v>
      </c>
    </row>
    <row r="1192" spans="30:35" x14ac:dyDescent="0.35">
      <c r="AD1192">
        <v>9291.9942340984107</v>
      </c>
      <c r="AF1192">
        <v>677251.70779686596</v>
      </c>
      <c r="AG1192">
        <f>AF1192*'Day-ahead Prices_2015-2022'!J1192</f>
        <v>25827.84044146823</v>
      </c>
      <c r="AH1192">
        <v>453279.46366503497</v>
      </c>
      <c r="AI1192">
        <f>AH1192*'Day-ahead Prices_2015-2022'!J1192</f>
        <v>17286.378946195691</v>
      </c>
    </row>
    <row r="1193" spans="30:35" x14ac:dyDescent="0.35">
      <c r="AD1193">
        <v>9291.9942340984107</v>
      </c>
      <c r="AF1193">
        <v>741999.96547937603</v>
      </c>
      <c r="AG1193">
        <f>AF1193*'Day-ahead Prices_2015-2022'!J1193</f>
        <v>32991.173465126762</v>
      </c>
      <c r="AH1193">
        <v>453229.46366503497</v>
      </c>
      <c r="AI1193">
        <f>AH1193*'Day-ahead Prices_2015-2022'!J1193</f>
        <v>20151.715028206618</v>
      </c>
    </row>
    <row r="1194" spans="30:35" x14ac:dyDescent="0.35">
      <c r="AD1194">
        <v>9291.9942340984107</v>
      </c>
      <c r="AF1194">
        <v>794022.93075762503</v>
      </c>
      <c r="AG1194">
        <f>AF1194*'Day-ahead Prices_2015-2022'!J1194</f>
        <v>39872.853996657592</v>
      </c>
      <c r="AH1194">
        <v>453179.46366503497</v>
      </c>
      <c r="AI1194">
        <f>AH1194*'Day-ahead Prices_2015-2022'!J1194</f>
        <v>22756.973242269316</v>
      </c>
    </row>
    <row r="1195" spans="30:35" x14ac:dyDescent="0.35">
      <c r="AD1195">
        <v>9291.9942340984107</v>
      </c>
      <c r="AF1195">
        <v>782647.73309742997</v>
      </c>
      <c r="AG1195">
        <f>AF1195*'Day-ahead Prices_2015-2022'!J1195</f>
        <v>43771.531092806523</v>
      </c>
      <c r="AH1195">
        <v>453129.46366503497</v>
      </c>
      <c r="AI1195">
        <f>AH1195*'Day-ahead Prices_2015-2022'!J1195</f>
        <v>25342.398079126247</v>
      </c>
    </row>
    <row r="1196" spans="30:35" x14ac:dyDescent="0.35">
      <c r="AD1196">
        <v>0</v>
      </c>
      <c r="AF1196">
        <v>842474.75374868</v>
      </c>
      <c r="AG1196">
        <f>AF1196*'Day-ahead Prices_2015-2022'!J1196</f>
        <v>60465.46616998496</v>
      </c>
      <c r="AH1196">
        <v>447786.82386329502</v>
      </c>
      <c r="AI1196">
        <f>AH1196*'Day-ahead Prices_2015-2022'!J1196</f>
        <v>32138.220082198517</v>
      </c>
    </row>
    <row r="1197" spans="30:35" x14ac:dyDescent="0.35">
      <c r="AD1197">
        <v>0</v>
      </c>
      <c r="AF1197">
        <v>813157.72796819301</v>
      </c>
      <c r="AG1197">
        <f>AF1197*'Day-ahead Prices_2015-2022'!J1197</f>
        <v>57002.356730570325</v>
      </c>
      <c r="AH1197">
        <v>447736.82386329502</v>
      </c>
      <c r="AI1197">
        <f>AH1197*'Day-ahead Prices_2015-2022'!J1197</f>
        <v>31386.351352816979</v>
      </c>
    </row>
    <row r="1198" spans="30:35" x14ac:dyDescent="0.35">
      <c r="AD1198">
        <v>9291.9942340984107</v>
      </c>
      <c r="AF1198">
        <v>788274.04776231898</v>
      </c>
      <c r="AG1198">
        <f>AF1198*'Day-ahead Prices_2015-2022'!J1198</f>
        <v>46211.580707506248</v>
      </c>
      <c r="AH1198">
        <v>452979.46366503497</v>
      </c>
      <c r="AI1198">
        <f>AH1198*'Day-ahead Prices_2015-2022'!J1198</f>
        <v>26555.354833033096</v>
      </c>
    </row>
    <row r="1199" spans="30:35" x14ac:dyDescent="0.35">
      <c r="AD1199">
        <v>9291.9942340984107</v>
      </c>
      <c r="AF1199">
        <v>814187.49387249805</v>
      </c>
      <c r="AG1199">
        <f>AF1199*'Day-ahead Prices_2015-2022'!J1199</f>
        <v>47113.977067299435</v>
      </c>
      <c r="AH1199">
        <v>452929.46366503497</v>
      </c>
      <c r="AI1199">
        <f>AH1199*'Day-ahead Prices_2015-2022'!J1199</f>
        <v>26209.329576806827</v>
      </c>
    </row>
    <row r="1200" spans="30:35" x14ac:dyDescent="0.35">
      <c r="AD1200">
        <v>9291.9942340984107</v>
      </c>
      <c r="AF1200">
        <v>702904.822943151</v>
      </c>
      <c r="AG1200">
        <f>AF1200*'Day-ahead Prices_2015-2022'!J1200</f>
        <v>37835.609356972462</v>
      </c>
      <c r="AH1200">
        <v>452879.46366503497</v>
      </c>
      <c r="AI1200">
        <f>AH1200*'Day-ahead Prices_2015-2022'!J1200</f>
        <v>24377.369330429668</v>
      </c>
    </row>
    <row r="1201" spans="30:35" x14ac:dyDescent="0.35">
      <c r="AD1201">
        <v>9291.9942340984107</v>
      </c>
      <c r="AF1201">
        <v>766098.07790204301</v>
      </c>
      <c r="AG1201">
        <f>AF1201*'Day-ahead Prices_2015-2022'!J1201</f>
        <v>37915.151497969484</v>
      </c>
      <c r="AH1201">
        <v>452829.46366503497</v>
      </c>
      <c r="AI1201">
        <f>AH1201*'Day-ahead Prices_2015-2022'!J1201</f>
        <v>22411.096193612164</v>
      </c>
    </row>
    <row r="1202" spans="30:35" x14ac:dyDescent="0.35">
      <c r="AD1202">
        <v>9291.9942340984107</v>
      </c>
      <c r="AF1202">
        <v>708488.42586467299</v>
      </c>
      <c r="AG1202">
        <f>AF1202*'Day-ahead Prices_2015-2022'!J1202</f>
        <v>30070.02001476138</v>
      </c>
      <c r="AH1202">
        <v>452779.46366503497</v>
      </c>
      <c r="AI1202">
        <f>AH1202*'Day-ahead Prices_2015-2022'!J1202</f>
        <v>19217.092386603243</v>
      </c>
    </row>
    <row r="1203" spans="30:35" x14ac:dyDescent="0.35">
      <c r="AD1203">
        <v>9291.9942340984107</v>
      </c>
      <c r="AF1203">
        <v>744792.07029224106</v>
      </c>
      <c r="AG1203">
        <f>AF1203*'Day-ahead Prices_2015-2022'!J1203</f>
        <v>29984.397759877756</v>
      </c>
      <c r="AH1203">
        <v>452729.46366503497</v>
      </c>
      <c r="AI1203">
        <f>AH1203*'Day-ahead Prices_2015-2022'!J1203</f>
        <v>18226.322295324724</v>
      </c>
    </row>
    <row r="1204" spans="30:35" x14ac:dyDescent="0.35">
      <c r="AD1204">
        <v>9291.9942340984107</v>
      </c>
      <c r="AF1204">
        <v>577006.69018547505</v>
      </c>
      <c r="AG1204">
        <f>AF1204*'Day-ahead Prices_2015-2022'!J1204</f>
        <v>22621.547288721547</v>
      </c>
      <c r="AH1204">
        <v>452679.46366503497</v>
      </c>
      <c r="AI1204">
        <f>AH1204*'Day-ahead Prices_2015-2022'!J1204</f>
        <v>17747.298372987694</v>
      </c>
    </row>
    <row r="1205" spans="30:35" x14ac:dyDescent="0.35">
      <c r="AD1205">
        <v>9291.9942340984107</v>
      </c>
      <c r="AF1205">
        <v>696308.536009409</v>
      </c>
      <c r="AG1205">
        <f>AF1205*'Day-ahead Prices_2015-2022'!J1205</f>
        <v>27216.089515597763</v>
      </c>
      <c r="AH1205">
        <v>452629.46366503497</v>
      </c>
      <c r="AI1205">
        <f>AH1205*'Day-ahead Prices_2015-2022'!J1205</f>
        <v>17691.588374177474</v>
      </c>
    </row>
    <row r="1206" spans="30:35" x14ac:dyDescent="0.35">
      <c r="AD1206">
        <v>9291.9942340984107</v>
      </c>
      <c r="AF1206">
        <v>717832.27542370302</v>
      </c>
      <c r="AG1206">
        <f>AF1206*'Day-ahead Prices_2015-2022'!J1206</f>
        <v>27194.178464082714</v>
      </c>
      <c r="AH1206">
        <v>452579.46366503497</v>
      </c>
      <c r="AI1206">
        <f>AH1206*'Day-ahead Prices_2015-2022'!J1206</f>
        <v>17145.40725662027</v>
      </c>
    </row>
    <row r="1207" spans="30:35" x14ac:dyDescent="0.35">
      <c r="AD1207">
        <v>9291.9942340984107</v>
      </c>
      <c r="AF1207">
        <v>631072.16042916803</v>
      </c>
      <c r="AG1207">
        <f>AF1207*'Day-ahead Prices_2015-2022'!J1207</f>
        <v>24845.310956096342</v>
      </c>
      <c r="AH1207">
        <v>452529.46366503497</v>
      </c>
      <c r="AI1207">
        <f>AH1207*'Day-ahead Prices_2015-2022'!J1207</f>
        <v>17816.084984492423</v>
      </c>
    </row>
    <row r="1208" spans="30:35" x14ac:dyDescent="0.35">
      <c r="AD1208">
        <v>9291.9942340984107</v>
      </c>
      <c r="AF1208">
        <v>795339.14408758702</v>
      </c>
      <c r="AG1208">
        <f>AF1208*'Day-ahead Prices_2015-2022'!J1208</f>
        <v>34813.982684573901</v>
      </c>
      <c r="AH1208">
        <v>452479.46366503497</v>
      </c>
      <c r="AI1208">
        <f>AH1208*'Day-ahead Prices_2015-2022'!J1208</f>
        <v>19806.157323277745</v>
      </c>
    </row>
    <row r="1209" spans="30:35" x14ac:dyDescent="0.35">
      <c r="AD1209">
        <v>9291.9942340984107</v>
      </c>
      <c r="AF1209">
        <v>761817.10734157404</v>
      </c>
      <c r="AG1209">
        <f>AF1209*'Day-ahead Prices_2015-2022'!J1209</f>
        <v>37128.108997675787</v>
      </c>
      <c r="AH1209">
        <v>452429.46366503497</v>
      </c>
      <c r="AI1209">
        <f>AH1209*'Day-ahead Prices_2015-2022'!J1209</f>
        <v>22049.715448545059</v>
      </c>
    </row>
    <row r="1210" spans="30:35" x14ac:dyDescent="0.35">
      <c r="AD1210">
        <v>9291.9942340984107</v>
      </c>
      <c r="AF1210">
        <v>743523.47450429201</v>
      </c>
      <c r="AG1210">
        <f>AF1210*'Day-ahead Prices_2015-2022'!J1210</f>
        <v>37922.485412748276</v>
      </c>
      <c r="AH1210">
        <v>452379.46366503497</v>
      </c>
      <c r="AI1210">
        <f>AH1210*'Day-ahead Prices_2015-2022'!J1210</f>
        <v>23073.049069905526</v>
      </c>
    </row>
    <row r="1211" spans="30:35" x14ac:dyDescent="0.35">
      <c r="AD1211">
        <v>9291.9942340984107</v>
      </c>
      <c r="AF1211">
        <v>903110.75754865794</v>
      </c>
      <c r="AG1211">
        <f>AF1211*'Day-ahead Prices_2015-2022'!J1211</f>
        <v>48108.710054617011</v>
      </c>
      <c r="AH1211">
        <v>452329.46366503497</v>
      </c>
      <c r="AI1211">
        <f>AH1211*'Day-ahead Prices_2015-2022'!J1211</f>
        <v>24095.590529436417</v>
      </c>
    </row>
    <row r="1212" spans="30:35" x14ac:dyDescent="0.35">
      <c r="AD1212">
        <v>9291.9942340984107</v>
      </c>
      <c r="AF1212">
        <v>901068.88370995002</v>
      </c>
      <c r="AG1212">
        <f>AF1212*'Day-ahead Prices_2015-2022'!J1212</f>
        <v>47220.514850819935</v>
      </c>
      <c r="AH1212">
        <v>452279.46366503497</v>
      </c>
      <c r="AI1212">
        <f>AH1212*'Day-ahead Prices_2015-2022'!J1212</f>
        <v>23701.705293366158</v>
      </c>
    </row>
    <row r="1213" spans="30:35" x14ac:dyDescent="0.35">
      <c r="AD1213">
        <v>9291.9942340984107</v>
      </c>
      <c r="AF1213">
        <v>709661.50889263605</v>
      </c>
      <c r="AG1213">
        <f>AF1213*'Day-ahead Prices_2015-2022'!J1213</f>
        <v>36909.495077506006</v>
      </c>
      <c r="AH1213">
        <v>452229.46366503497</v>
      </c>
      <c r="AI1213">
        <f>AH1213*'Day-ahead Prices_2015-2022'!J1213</f>
        <v>23520.454405218472</v>
      </c>
    </row>
    <row r="1214" spans="30:35" x14ac:dyDescent="0.35">
      <c r="AD1214">
        <v>9291.9942340984107</v>
      </c>
      <c r="AF1214">
        <v>818224.62149857101</v>
      </c>
      <c r="AG1214">
        <f>AF1214*'Day-ahead Prices_2015-2022'!J1214</f>
        <v>41397.051943943326</v>
      </c>
      <c r="AH1214">
        <v>452179.46366503497</v>
      </c>
      <c r="AI1214">
        <f>AH1214*'Day-ahead Prices_2015-2022'!J1214</f>
        <v>22877.454739802863</v>
      </c>
    </row>
    <row r="1215" spans="30:35" x14ac:dyDescent="0.35">
      <c r="AD1215">
        <v>9291.9942340984107</v>
      </c>
      <c r="AF1215">
        <v>823833.572960736</v>
      </c>
      <c r="AG1215">
        <f>AF1215*'Day-ahead Prices_2015-2022'!J1215</f>
        <v>39463.687728751655</v>
      </c>
      <c r="AH1215">
        <v>452129.46366503497</v>
      </c>
      <c r="AI1215">
        <f>AH1215*'Day-ahead Prices_2015-2022'!J1215</f>
        <v>21658.13163321434</v>
      </c>
    </row>
    <row r="1216" spans="30:35" x14ac:dyDescent="0.35">
      <c r="AD1216">
        <v>9291.9942340984107</v>
      </c>
      <c r="AF1216">
        <v>645531.52093385905</v>
      </c>
      <c r="AG1216">
        <f>AF1216*'Day-ahead Prices_2015-2022'!J1216</f>
        <v>28695.489934312369</v>
      </c>
      <c r="AH1216">
        <v>452079.46366503497</v>
      </c>
      <c r="AI1216">
        <f>AH1216*'Day-ahead Prices_2015-2022'!J1216</f>
        <v>20096.062358569965</v>
      </c>
    </row>
    <row r="1217" spans="30:35" x14ac:dyDescent="0.35">
      <c r="AD1217">
        <v>9291.9942340984107</v>
      </c>
      <c r="AF1217">
        <v>678259.33766695706</v>
      </c>
      <c r="AG1217">
        <f>AF1217*'Day-ahead Prices_2015-2022'!J1217</f>
        <v>30727.691468829409</v>
      </c>
      <c r="AH1217">
        <v>452029.46366503497</v>
      </c>
      <c r="AI1217">
        <f>AH1217*'Day-ahead Prices_2015-2022'!J1217</f>
        <v>20478.629814514828</v>
      </c>
    </row>
    <row r="1218" spans="30:35" x14ac:dyDescent="0.35">
      <c r="AD1218">
        <v>9291.9942340984107</v>
      </c>
      <c r="AF1218">
        <v>734144.06960135803</v>
      </c>
      <c r="AG1218">
        <f>AF1218*'Day-ahead Prices_2015-2022'!J1218</f>
        <v>34570.844237527956</v>
      </c>
      <c r="AH1218">
        <v>451979.46366503497</v>
      </c>
      <c r="AI1218">
        <f>AH1218*'Day-ahead Prices_2015-2022'!J1218</f>
        <v>21283.712943986498</v>
      </c>
    </row>
    <row r="1219" spans="30:35" x14ac:dyDescent="0.35">
      <c r="AD1219">
        <v>9291.9942340984107</v>
      </c>
      <c r="AF1219">
        <v>704463.738172082</v>
      </c>
      <c r="AG1219">
        <f>AF1219*'Day-ahead Prices_2015-2022'!J1219</f>
        <v>37146.372913813881</v>
      </c>
      <c r="AH1219">
        <v>451929.46366503497</v>
      </c>
      <c r="AI1219">
        <f>AH1219*'Day-ahead Prices_2015-2022'!J1219</f>
        <v>23830.240619057295</v>
      </c>
    </row>
    <row r="1220" spans="30:35" x14ac:dyDescent="0.35">
      <c r="AD1220">
        <v>9291.9942340984107</v>
      </c>
      <c r="AF1220">
        <v>792606.72915723501</v>
      </c>
      <c r="AG1220">
        <f>AF1220*'Day-ahead Prices_2015-2022'!J1220</f>
        <v>48792.870246919381</v>
      </c>
      <c r="AH1220">
        <v>451879.46366503497</v>
      </c>
      <c r="AI1220">
        <f>AH1220*'Day-ahead Prices_2015-2022'!J1220</f>
        <v>27817.699783219552</v>
      </c>
    </row>
    <row r="1221" spans="30:35" x14ac:dyDescent="0.35">
      <c r="AD1221">
        <v>4190.4840273642303</v>
      </c>
      <c r="AF1221">
        <v>832797.36367830494</v>
      </c>
      <c r="AG1221">
        <f>AF1221*'Day-ahead Prices_2015-2022'!J1221</f>
        <v>55322.728869149803</v>
      </c>
      <c r="AH1221">
        <v>448923.687435637</v>
      </c>
      <c r="AI1221">
        <f>AH1221*'Day-ahead Prices_2015-2022'!J1221</f>
        <v>29822.000556349369</v>
      </c>
    </row>
    <row r="1222" spans="30:35" x14ac:dyDescent="0.35">
      <c r="AD1222">
        <v>9291.9942340984107</v>
      </c>
      <c r="AF1222">
        <v>884730.94085977797</v>
      </c>
      <c r="AG1222">
        <f>AF1222*'Day-ahead Prices_2015-2022'!J1222</f>
        <v>53939.833636868512</v>
      </c>
      <c r="AH1222">
        <v>451779.46366503497</v>
      </c>
      <c r="AI1222">
        <f>AH1222*'Day-ahead Prices_2015-2022'!J1222</f>
        <v>27543.864450998019</v>
      </c>
    </row>
    <row r="1223" spans="30:35" x14ac:dyDescent="0.35">
      <c r="AD1223">
        <v>9291.9942340984107</v>
      </c>
      <c r="AF1223">
        <v>782439.670904623</v>
      </c>
      <c r="AG1223">
        <f>AF1223*'Day-ahead Prices_2015-2022'!J1223</f>
        <v>41464.412310001862</v>
      </c>
      <c r="AH1223">
        <v>451729.46366503497</v>
      </c>
      <c r="AI1223">
        <f>AH1223*'Day-ahead Prices_2015-2022'!J1223</f>
        <v>23938.838265098948</v>
      </c>
    </row>
    <row r="1224" spans="30:35" x14ac:dyDescent="0.35">
      <c r="AD1224">
        <v>9291.9942340984107</v>
      </c>
      <c r="AF1224">
        <v>720797.07006574306</v>
      </c>
      <c r="AG1224">
        <f>AF1224*'Day-ahead Prices_2015-2022'!J1224</f>
        <v>36406.559012683101</v>
      </c>
      <c r="AH1224">
        <v>451679.46366503497</v>
      </c>
      <c r="AI1224">
        <f>AH1224*'Day-ahead Prices_2015-2022'!J1224</f>
        <v>22813.765110391334</v>
      </c>
    </row>
    <row r="1225" spans="30:35" x14ac:dyDescent="0.35">
      <c r="AD1225">
        <v>9291.9942340984107</v>
      </c>
      <c r="AF1225">
        <v>730931.80193345598</v>
      </c>
      <c r="AG1225">
        <f>AF1225*'Day-ahead Prices_2015-2022'!J1225</f>
        <v>31438.290465910355</v>
      </c>
      <c r="AH1225">
        <v>451629.46366503497</v>
      </c>
      <c r="AI1225">
        <f>AH1225*'Day-ahead Prices_2015-2022'!J1225</f>
        <v>19425.147769062733</v>
      </c>
    </row>
    <row r="1226" spans="30:35" x14ac:dyDescent="0.35">
      <c r="AD1226">
        <v>9291.9942340984107</v>
      </c>
      <c r="AF1226">
        <v>756808.64341731602</v>
      </c>
      <c r="AG1226">
        <f>AF1226*'Day-ahead Prices_2015-2022'!J1226</f>
        <v>28778.594676747711</v>
      </c>
      <c r="AH1226">
        <v>451579.46366503497</v>
      </c>
      <c r="AI1226">
        <f>AH1226*'Day-ahead Prices_2015-2022'!J1226</f>
        <v>17171.873580192536</v>
      </c>
    </row>
    <row r="1227" spans="30:35" x14ac:dyDescent="0.35">
      <c r="AD1227">
        <v>9291.9942340984107</v>
      </c>
      <c r="AF1227">
        <v>678476.20826499397</v>
      </c>
      <c r="AG1227">
        <f>AF1227*'Day-ahead Prices_2015-2022'!J1227</f>
        <v>25222.35304225115</v>
      </c>
      <c r="AH1227">
        <v>451529.46366503497</v>
      </c>
      <c r="AI1227">
        <f>AH1227*'Day-ahead Prices_2015-2022'!J1227</f>
        <v>16785.607811747675</v>
      </c>
    </row>
    <row r="1228" spans="30:35" x14ac:dyDescent="0.35">
      <c r="AD1228">
        <v>9291.9942340984107</v>
      </c>
      <c r="AF1228">
        <v>689289.79007681296</v>
      </c>
      <c r="AG1228">
        <f>AF1228*'Day-ahead Prices_2015-2022'!J1228</f>
        <v>25445.132600685549</v>
      </c>
      <c r="AH1228">
        <v>451479.46366503497</v>
      </c>
      <c r="AI1228">
        <f>AH1228*'Day-ahead Prices_2015-2022'!J1228</f>
        <v>16666.364401194765</v>
      </c>
    </row>
    <row r="1229" spans="30:35" x14ac:dyDescent="0.35">
      <c r="AD1229">
        <v>9291.9942340984107</v>
      </c>
      <c r="AF1229">
        <v>656870.95740944101</v>
      </c>
      <c r="AG1229">
        <f>AF1229*'Day-ahead Prices_2015-2022'!J1229</f>
        <v>22964.208671034055</v>
      </c>
      <c r="AH1229">
        <v>451429.46366503497</v>
      </c>
      <c r="AI1229">
        <f>AH1229*'Day-ahead Prices_2015-2022'!J1229</f>
        <v>15781.974049729622</v>
      </c>
    </row>
    <row r="1230" spans="30:35" x14ac:dyDescent="0.35">
      <c r="AD1230">
        <v>9291.9942340984107</v>
      </c>
      <c r="AF1230">
        <v>649986.042909757</v>
      </c>
      <c r="AG1230">
        <f>AF1230*'Day-ahead Prices_2015-2022'!J1230</f>
        <v>22392.831660794767</v>
      </c>
      <c r="AH1230">
        <v>451379.46366503497</v>
      </c>
      <c r="AI1230">
        <f>AH1230*'Day-ahead Prices_2015-2022'!J1230</f>
        <v>15550.586747590038</v>
      </c>
    </row>
    <row r="1231" spans="30:35" x14ac:dyDescent="0.35">
      <c r="AD1231">
        <v>9291.9942340984107</v>
      </c>
      <c r="AF1231">
        <v>820839.13166614098</v>
      </c>
      <c r="AG1231">
        <f>AF1231*'Day-ahead Prices_2015-2022'!J1231</f>
        <v>31786.995373771311</v>
      </c>
      <c r="AH1231">
        <v>451329.46366503497</v>
      </c>
      <c r="AI1231">
        <f>AH1231*'Day-ahead Prices_2015-2022'!J1231</f>
        <v>17477.73348042848</v>
      </c>
    </row>
    <row r="1232" spans="30:35" x14ac:dyDescent="0.35">
      <c r="AD1232">
        <v>9291.9942340984107</v>
      </c>
      <c r="AF1232">
        <v>688483.72252443701</v>
      </c>
      <c r="AG1232">
        <f>AF1232*'Day-ahead Prices_2015-2022'!J1232</f>
        <v>29204.618904833467</v>
      </c>
      <c r="AH1232">
        <v>451279.46366503497</v>
      </c>
      <c r="AI1232">
        <f>AH1232*'Day-ahead Prices_2015-2022'!J1232</f>
        <v>19142.710749341204</v>
      </c>
    </row>
    <row r="1233" spans="30:35" x14ac:dyDescent="0.35">
      <c r="AD1233">
        <v>9291.9942340984107</v>
      </c>
      <c r="AF1233">
        <v>759779.50335660297</v>
      </c>
      <c r="AG1233">
        <f>AF1233*'Day-ahead Prices_2015-2022'!J1233</f>
        <v>42739.496512567304</v>
      </c>
      <c r="AH1233">
        <v>451229.46366503497</v>
      </c>
      <c r="AI1233">
        <f>AH1233*'Day-ahead Prices_2015-2022'!J1233</f>
        <v>25382.785404817379</v>
      </c>
    </row>
    <row r="1234" spans="30:35" x14ac:dyDescent="0.35">
      <c r="AD1234">
        <v>9291.9942340984107</v>
      </c>
      <c r="AF1234">
        <v>877678.65516584006</v>
      </c>
      <c r="AG1234">
        <f>AF1234*'Day-ahead Prices_2015-2022'!J1234</f>
        <v>52911.954824991619</v>
      </c>
      <c r="AH1234">
        <v>451179.46366503497</v>
      </c>
      <c r="AI1234">
        <f>AH1234*'Day-ahead Prices_2015-2022'!J1234</f>
        <v>27199.91794137621</v>
      </c>
    </row>
    <row r="1235" spans="30:35" x14ac:dyDescent="0.35">
      <c r="AD1235">
        <v>9291.9942340984107</v>
      </c>
      <c r="AF1235">
        <v>832748.00272266404</v>
      </c>
      <c r="AG1235">
        <f>AF1235*'Day-ahead Prices_2015-2022'!J1235</f>
        <v>53791.357235870484</v>
      </c>
      <c r="AH1235">
        <v>451129.46366503497</v>
      </c>
      <c r="AI1235">
        <f>AH1235*'Day-ahead Prices_2015-2022'!J1235</f>
        <v>29140.707705442936</v>
      </c>
    </row>
    <row r="1236" spans="30:35" x14ac:dyDescent="0.35">
      <c r="AD1236">
        <v>9291.9942340984107</v>
      </c>
      <c r="AF1236">
        <v>835403.08223438205</v>
      </c>
      <c r="AG1236">
        <f>AF1236*'Day-ahead Prices_2015-2022'!J1236</f>
        <v>51746.95542130321</v>
      </c>
      <c r="AH1236">
        <v>451079.46366503497</v>
      </c>
      <c r="AI1236">
        <f>AH1236*'Day-ahead Prices_2015-2022'!J1236</f>
        <v>27940.989678071426</v>
      </c>
    </row>
    <row r="1237" spans="30:35" x14ac:dyDescent="0.35">
      <c r="AD1237">
        <v>9291.9942340984107</v>
      </c>
      <c r="AF1237">
        <v>735255.86185961403</v>
      </c>
      <c r="AG1237">
        <f>AF1237*'Day-ahead Prices_2015-2022'!J1237</f>
        <v>42889.312561925937</v>
      </c>
      <c r="AH1237">
        <v>451029.46366503497</v>
      </c>
      <c r="AI1237">
        <f>AH1237*'Day-ahead Prices_2015-2022'!J1237</f>
        <v>26309.676189240654</v>
      </c>
    </row>
    <row r="1238" spans="30:35" x14ac:dyDescent="0.35">
      <c r="AD1238">
        <v>9291.9942340984107</v>
      </c>
      <c r="AF1238">
        <v>696488.70868225</v>
      </c>
      <c r="AG1238">
        <f>AF1238*'Day-ahead Prices_2015-2022'!J1238</f>
        <v>38549.779414676683</v>
      </c>
      <c r="AH1238">
        <v>450979.46366503497</v>
      </c>
      <c r="AI1238">
        <f>AH1238*'Day-ahead Prices_2015-2022'!J1238</f>
        <v>24961.149589530101</v>
      </c>
    </row>
    <row r="1239" spans="30:35" x14ac:dyDescent="0.35">
      <c r="AD1239">
        <v>9291.9942340984107</v>
      </c>
      <c r="AF1239">
        <v>623885.40666750295</v>
      </c>
      <c r="AG1239">
        <f>AF1239*'Day-ahead Prices_2015-2022'!J1239</f>
        <v>31195.050190133479</v>
      </c>
      <c r="AH1239">
        <v>450929.46366503497</v>
      </c>
      <c r="AI1239">
        <f>AH1239*'Day-ahead Prices_2015-2022'!J1239</f>
        <v>22547.036845081329</v>
      </c>
    </row>
    <row r="1240" spans="30:35" x14ac:dyDescent="0.35">
      <c r="AD1240">
        <v>9291.9942340984107</v>
      </c>
      <c r="AF1240">
        <v>676995.68499824603</v>
      </c>
      <c r="AG1240">
        <f>AF1240*'Day-ahead Prices_2015-2022'!J1240</f>
        <v>29488.2395493111</v>
      </c>
      <c r="AH1240">
        <v>450879.46366503497</v>
      </c>
      <c r="AI1240">
        <f>AH1240*'Day-ahead Prices_2015-2022'!J1240</f>
        <v>19639.182238589761</v>
      </c>
    </row>
    <row r="1241" spans="30:35" x14ac:dyDescent="0.35">
      <c r="AD1241">
        <v>9291.9942340984107</v>
      </c>
      <c r="AF1241">
        <v>598303.48372618598</v>
      </c>
      <c r="AG1241">
        <f>AF1241*'Day-ahead Prices_2015-2022'!J1241</f>
        <v>28081.374008688541</v>
      </c>
      <c r="AH1241">
        <v>450829.46366503497</v>
      </c>
      <c r="AI1241">
        <f>AH1241*'Day-ahead Prices_2015-2022'!J1241</f>
        <v>21159.680877118419</v>
      </c>
    </row>
    <row r="1242" spans="30:35" x14ac:dyDescent="0.35">
      <c r="AD1242">
        <v>9291.9942340984107</v>
      </c>
      <c r="AF1242">
        <v>631263.85178227001</v>
      </c>
      <c r="AG1242">
        <f>AF1242*'Day-ahead Prices_2015-2022'!J1242</f>
        <v>32123.439257570266</v>
      </c>
      <c r="AH1242">
        <v>450779.46366503497</v>
      </c>
      <c r="AI1242">
        <f>AH1242*'Day-ahead Prices_2015-2022'!J1242</f>
        <v>22939.039957254467</v>
      </c>
    </row>
    <row r="1243" spans="30:35" x14ac:dyDescent="0.35">
      <c r="AD1243">
        <v>9291.9942340984107</v>
      </c>
      <c r="AF1243">
        <v>879559.88040434697</v>
      </c>
      <c r="AG1243">
        <f>AF1243*'Day-ahead Prices_2015-2022'!J1243</f>
        <v>51732.413815832166</v>
      </c>
      <c r="AH1243">
        <v>450729.46366503497</v>
      </c>
      <c r="AI1243">
        <f>AH1243*'Day-ahead Prices_2015-2022'!J1243</f>
        <v>26510.216817288609</v>
      </c>
    </row>
    <row r="1244" spans="30:35" x14ac:dyDescent="0.35">
      <c r="AD1244">
        <v>0</v>
      </c>
      <c r="AF1244">
        <v>896704.840361309</v>
      </c>
      <c r="AG1244">
        <f>AF1244*'Day-ahead Prices_2015-2022'!J1244</f>
        <v>63134.746047738859</v>
      </c>
      <c r="AH1244">
        <v>445386.82386329502</v>
      </c>
      <c r="AI1244">
        <f>AH1244*'Day-ahead Prices_2015-2022'!J1244</f>
        <v>31358.572801154944</v>
      </c>
    </row>
    <row r="1245" spans="30:35" x14ac:dyDescent="0.35">
      <c r="AD1245">
        <v>3432.1193093185698</v>
      </c>
      <c r="AF1245">
        <v>868336.41323650698</v>
      </c>
      <c r="AG1245">
        <f>AF1245*'Day-ahead Prices_2015-2022'!J1245</f>
        <v>58522.617990590923</v>
      </c>
      <c r="AH1245">
        <v>447291.72943073098</v>
      </c>
      <c r="AI1245">
        <f>AH1245*'Day-ahead Prices_2015-2022'!J1245</f>
        <v>30145.785219645899</v>
      </c>
    </row>
    <row r="1246" spans="30:35" x14ac:dyDescent="0.35">
      <c r="AD1246">
        <v>9291.9942340984107</v>
      </c>
      <c r="AF1246">
        <v>840084.22076432803</v>
      </c>
      <c r="AG1246">
        <f>AF1246*'Day-ahead Prices_2015-2022'!J1246</f>
        <v>49988.161451305386</v>
      </c>
      <c r="AH1246">
        <v>450579.46366503497</v>
      </c>
      <c r="AI1246">
        <f>AH1246*'Day-ahead Prices_2015-2022'!J1246</f>
        <v>26811.167761058325</v>
      </c>
    </row>
    <row r="1247" spans="30:35" x14ac:dyDescent="0.35">
      <c r="AD1247">
        <v>9291.9942340984107</v>
      </c>
      <c r="AF1247">
        <v>703015.40161727497</v>
      </c>
      <c r="AG1247">
        <f>AF1247*'Day-ahead Prices_2015-2022'!J1247</f>
        <v>36817.795351948706</v>
      </c>
      <c r="AH1247">
        <v>450529.46366503497</v>
      </c>
      <c r="AI1247">
        <f>AH1247*'Day-ahead Prices_2015-2022'!J1247</f>
        <v>23594.79117396746</v>
      </c>
    </row>
    <row r="1248" spans="30:35" x14ac:dyDescent="0.35">
      <c r="AD1248">
        <v>9291.9942340984107</v>
      </c>
      <c r="AF1248">
        <v>803463.59952978406</v>
      </c>
      <c r="AG1248">
        <f>AF1248*'Day-ahead Prices_2015-2022'!J1248</f>
        <v>41178.513805400842</v>
      </c>
      <c r="AH1248">
        <v>450479.46366503497</v>
      </c>
      <c r="AI1248">
        <f>AH1248*'Day-ahead Prices_2015-2022'!J1248</f>
        <v>23087.635612162623</v>
      </c>
    </row>
    <row r="1249" spans="30:35" x14ac:dyDescent="0.35">
      <c r="AD1249">
        <v>9291.9942340984107</v>
      </c>
      <c r="AF1249">
        <v>749542.09343044099</v>
      </c>
      <c r="AG1249">
        <f>AF1249*'Day-ahead Prices_2015-2022'!J1249</f>
        <v>36980.533034624386</v>
      </c>
      <c r="AH1249">
        <v>450429.46366503497</v>
      </c>
      <c r="AI1249">
        <f>AH1249*'Day-ahead Prices_2015-2022'!J1249</f>
        <v>22223.063663573666</v>
      </c>
    </row>
    <row r="1250" spans="30:35" x14ac:dyDescent="0.35">
      <c r="AD1250">
        <v>9291.9942340984107</v>
      </c>
      <c r="AF1250">
        <v>676930.61629118398</v>
      </c>
      <c r="AG1250">
        <f>AF1250*'Day-ahead Prices_2015-2022'!J1250</f>
        <v>32109.357620501949</v>
      </c>
      <c r="AH1250">
        <v>450379.46366503497</v>
      </c>
      <c r="AI1250">
        <f>AH1250*'Day-ahead Prices_2015-2022'!J1250</f>
        <v>21363.186884621355</v>
      </c>
    </row>
    <row r="1251" spans="30:35" x14ac:dyDescent="0.35">
      <c r="AD1251">
        <v>9291.9942340984107</v>
      </c>
      <c r="AF1251">
        <v>704661.18837824499</v>
      </c>
      <c r="AG1251">
        <f>AF1251*'Day-ahead Prices_2015-2022'!J1251</f>
        <v>30285.457050011493</v>
      </c>
      <c r="AH1251">
        <v>450329.46366503497</v>
      </c>
      <c r="AI1251">
        <f>AH1251*'Day-ahead Prices_2015-2022'!J1251</f>
        <v>19354.597436493619</v>
      </c>
    </row>
    <row r="1252" spans="30:35" x14ac:dyDescent="0.35">
      <c r="AD1252">
        <v>9291.9942340984107</v>
      </c>
      <c r="AF1252">
        <v>671861.56615841598</v>
      </c>
      <c r="AG1252">
        <f>AF1252*'Day-ahead Prices_2015-2022'!J1252</f>
        <v>32445.034856747607</v>
      </c>
      <c r="AH1252">
        <v>450279.46366503497</v>
      </c>
      <c r="AI1252">
        <f>AH1252*'Day-ahead Prices_2015-2022'!J1252</f>
        <v>21744.558149714121</v>
      </c>
    </row>
    <row r="1253" spans="30:35" x14ac:dyDescent="0.35">
      <c r="AD1253">
        <v>9291.9942340984107</v>
      </c>
      <c r="AF1253">
        <v>762000.69124821306</v>
      </c>
      <c r="AG1253">
        <f>AF1253*'Day-ahead Prices_2015-2022'!J1253</f>
        <v>38988.717868578882</v>
      </c>
      <c r="AH1253">
        <v>450229.46366503497</v>
      </c>
      <c r="AI1253">
        <f>AH1253*'Day-ahead Prices_2015-2022'!J1253</f>
        <v>23036.553295251098</v>
      </c>
    </row>
    <row r="1254" spans="30:35" x14ac:dyDescent="0.35">
      <c r="AD1254">
        <v>9291.9942340984107</v>
      </c>
      <c r="AF1254">
        <v>739245.79722607601</v>
      </c>
      <c r="AG1254">
        <f>AF1254*'Day-ahead Prices_2015-2022'!J1254</f>
        <v>37617.446449095405</v>
      </c>
      <c r="AH1254">
        <v>450179.46366503497</v>
      </c>
      <c r="AI1254">
        <f>AH1254*'Day-ahead Prices_2015-2022'!J1254</f>
        <v>22907.944732924883</v>
      </c>
    </row>
    <row r="1255" spans="30:35" x14ac:dyDescent="0.35">
      <c r="AD1255">
        <v>9291.9942340984107</v>
      </c>
      <c r="AF1255">
        <v>658167.28619722102</v>
      </c>
      <c r="AG1255">
        <f>AF1255*'Day-ahead Prices_2015-2022'!J1255</f>
        <v>31873.396252315921</v>
      </c>
      <c r="AH1255">
        <v>450129.46366503497</v>
      </c>
      <c r="AI1255">
        <f>AH1255*'Day-ahead Prices_2015-2022'!J1255</f>
        <v>21798.64460163848</v>
      </c>
    </row>
    <row r="1256" spans="30:35" x14ac:dyDescent="0.35">
      <c r="AD1256">
        <v>9291.9942340984107</v>
      </c>
      <c r="AF1256">
        <v>825304.77946115099</v>
      </c>
      <c r="AG1256">
        <f>AF1256*'Day-ahead Prices_2015-2022'!J1256</f>
        <v>48740.437013026931</v>
      </c>
      <c r="AH1256">
        <v>450079.46366503497</v>
      </c>
      <c r="AI1256">
        <f>AH1256*'Day-ahead Prices_2015-2022'!J1256</f>
        <v>26580.567925397805</v>
      </c>
    </row>
    <row r="1257" spans="30:35" x14ac:dyDescent="0.35">
      <c r="AD1257">
        <v>9291.9942340984107</v>
      </c>
      <c r="AF1257">
        <v>888051.91152174096</v>
      </c>
      <c r="AG1257">
        <f>AF1257*'Day-ahead Prices_2015-2022'!J1257</f>
        <v>58176.280723789248</v>
      </c>
      <c r="AH1257">
        <v>450029.46366503497</v>
      </c>
      <c r="AI1257">
        <f>AH1257*'Day-ahead Prices_2015-2022'!J1257</f>
        <v>29481.430164696441</v>
      </c>
    </row>
    <row r="1258" spans="30:35" x14ac:dyDescent="0.35">
      <c r="AD1258">
        <v>9291.9942340984107</v>
      </c>
      <c r="AF1258">
        <v>780006.57137191703</v>
      </c>
      <c r="AG1258">
        <f>AF1258*'Day-ahead Prices_2015-2022'!J1258</f>
        <v>51096.280474145853</v>
      </c>
      <c r="AH1258">
        <v>449979.46366503497</v>
      </c>
      <c r="AI1258">
        <f>AH1258*'Day-ahead Prices_2015-2022'!J1258</f>
        <v>29477.029716037276</v>
      </c>
    </row>
    <row r="1259" spans="30:35" x14ac:dyDescent="0.35">
      <c r="AD1259">
        <v>9291.9942340984107</v>
      </c>
      <c r="AF1259">
        <v>814404.25622658303</v>
      </c>
      <c r="AG1259">
        <f>AF1259*'Day-ahead Prices_2015-2022'!J1259</f>
        <v>51417.412716865329</v>
      </c>
      <c r="AH1259">
        <v>449929.46366503497</v>
      </c>
      <c r="AI1259">
        <f>AH1259*'Day-ahead Prices_2015-2022'!J1259</f>
        <v>28406.296688491988</v>
      </c>
    </row>
    <row r="1260" spans="30:35" x14ac:dyDescent="0.35">
      <c r="AD1260">
        <v>9291.9942340984107</v>
      </c>
      <c r="AF1260">
        <v>735335.74415578903</v>
      </c>
      <c r="AG1260">
        <f>AF1260*'Day-ahead Prices_2015-2022'!J1260</f>
        <v>42089.698825797168</v>
      </c>
      <c r="AH1260">
        <v>449879.46366503497</v>
      </c>
      <c r="AI1260">
        <f>AH1260*'Day-ahead Prices_2015-2022'!J1260</f>
        <v>25750.538150857021</v>
      </c>
    </row>
    <row r="1261" spans="30:35" x14ac:dyDescent="0.35">
      <c r="AD1261">
        <v>9291.9942340984107</v>
      </c>
      <c r="AF1261">
        <v>832639.10436214402</v>
      </c>
      <c r="AG1261">
        <f>AF1261*'Day-ahead Prices_2015-2022'!J1261</f>
        <v>45129.039456428211</v>
      </c>
      <c r="AH1261">
        <v>449829.46366503497</v>
      </c>
      <c r="AI1261">
        <f>AH1261*'Day-ahead Prices_2015-2022'!J1261</f>
        <v>24380.756930644897</v>
      </c>
    </row>
    <row r="1262" spans="30:35" x14ac:dyDescent="0.35">
      <c r="AD1262">
        <v>9291.9942340984107</v>
      </c>
      <c r="AF1262">
        <v>682410.98853608803</v>
      </c>
      <c r="AG1262">
        <f>AF1262*'Day-ahead Prices_2015-2022'!J1262</f>
        <v>34640.887805563165</v>
      </c>
      <c r="AH1262">
        <v>449779.46366503497</v>
      </c>
      <c r="AI1262">
        <f>AH1262*'Day-ahead Prices_2015-2022'!J1262</f>
        <v>22831.930024296336</v>
      </c>
    </row>
    <row r="1263" spans="30:35" x14ac:dyDescent="0.35">
      <c r="AD1263">
        <v>9291.9942340984107</v>
      </c>
      <c r="AF1263">
        <v>679477.26222078304</v>
      </c>
      <c r="AG1263">
        <f>AF1263*'Day-ahead Prices_2015-2022'!J1263</f>
        <v>35452.575502947133</v>
      </c>
      <c r="AH1263">
        <v>449729.46366503497</v>
      </c>
      <c r="AI1263">
        <f>AH1263*'Day-ahead Prices_2015-2022'!J1263</f>
        <v>23465.196928552781</v>
      </c>
    </row>
    <row r="1264" spans="30:35" x14ac:dyDescent="0.35">
      <c r="AD1264">
        <v>9291.9942340984107</v>
      </c>
      <c r="AF1264">
        <v>666712.07986479497</v>
      </c>
      <c r="AG1264">
        <f>AF1264*'Day-ahead Prices_2015-2022'!J1264</f>
        <v>33766.466674852374</v>
      </c>
      <c r="AH1264">
        <v>449679.46366503497</v>
      </c>
      <c r="AI1264">
        <f>AH1264*'Day-ahead Prices_2015-2022'!J1264</f>
        <v>22774.57853664528</v>
      </c>
    </row>
    <row r="1265" spans="30:35" x14ac:dyDescent="0.35">
      <c r="AD1265">
        <v>9291.9942340984107</v>
      </c>
      <c r="AF1265">
        <v>810384.34448131896</v>
      </c>
      <c r="AG1265">
        <f>AF1265*'Day-ahead Prices_2015-2022'!J1265</f>
        <v>43073.953870043304</v>
      </c>
      <c r="AH1265">
        <v>449629.46366503497</v>
      </c>
      <c r="AI1265">
        <f>AH1265*'Day-ahead Prices_2015-2022'!J1265</f>
        <v>23898.930067455771</v>
      </c>
    </row>
    <row r="1266" spans="30:35" x14ac:dyDescent="0.35">
      <c r="AD1266">
        <v>9291.9942340984107</v>
      </c>
      <c r="AF1266">
        <v>704424.85676796699</v>
      </c>
      <c r="AG1266">
        <f>AF1266*'Day-ahead Prices_2015-2022'!J1266</f>
        <v>38117.309530785657</v>
      </c>
      <c r="AH1266">
        <v>449579.46366503497</v>
      </c>
      <c r="AI1266">
        <f>AH1266*'Day-ahead Prices_2015-2022'!J1266</f>
        <v>24327.306753244622</v>
      </c>
    </row>
    <row r="1267" spans="30:35" x14ac:dyDescent="0.35">
      <c r="AD1267">
        <v>9291.9942340984107</v>
      </c>
      <c r="AF1267">
        <v>857662.18518885504</v>
      </c>
      <c r="AG1267">
        <f>AF1267*'Day-ahead Prices_2015-2022'!J1267</f>
        <v>52767.665943744309</v>
      </c>
      <c r="AH1267">
        <v>449529.46366503497</v>
      </c>
      <c r="AI1267">
        <f>AH1267*'Day-ahead Prices_2015-2022'!J1267</f>
        <v>27657.300251991277</v>
      </c>
    </row>
    <row r="1268" spans="30:35" x14ac:dyDescent="0.35">
      <c r="AD1268">
        <v>0</v>
      </c>
      <c r="AF1268">
        <v>844420.33716708899</v>
      </c>
      <c r="AG1268">
        <f>AF1268*'Day-ahead Prices_2015-2022'!J1268</f>
        <v>62514.54861132252</v>
      </c>
      <c r="AH1268">
        <v>444186.82386329502</v>
      </c>
      <c r="AI1268">
        <f>AH1268*'Day-ahead Prices_2015-2022'!J1268</f>
        <v>32884.261037659388</v>
      </c>
    </row>
    <row r="1269" spans="30:35" x14ac:dyDescent="0.35">
      <c r="AD1269">
        <v>9291.9942340984107</v>
      </c>
      <c r="AF1269">
        <v>881644.48118456197</v>
      </c>
      <c r="AG1269">
        <f>AF1269*'Day-ahead Prices_2015-2022'!J1269</f>
        <v>59134.099464251529</v>
      </c>
      <c r="AH1269">
        <v>449429.46366503497</v>
      </c>
      <c r="AI1269">
        <f>AH1269*'Day-ahead Prices_2015-2022'!J1269</f>
        <v>30144.357701673056</v>
      </c>
    </row>
    <row r="1270" spans="30:35" x14ac:dyDescent="0.35">
      <c r="AD1270">
        <v>9291.9942340984107</v>
      </c>
      <c r="AF1270">
        <v>758951.64707899396</v>
      </c>
      <c r="AG1270">
        <f>AF1270*'Day-ahead Prices_2015-2022'!J1270</f>
        <v>44257.316609852685</v>
      </c>
      <c r="AH1270">
        <v>449379.46366503497</v>
      </c>
      <c r="AI1270">
        <f>AH1270*'Day-ahead Prices_2015-2022'!J1270</f>
        <v>26205.001699296932</v>
      </c>
    </row>
    <row r="1271" spans="30:35" x14ac:dyDescent="0.35">
      <c r="AD1271">
        <v>9291.9942340984107</v>
      </c>
      <c r="AF1271">
        <v>716535.48886779801</v>
      </c>
      <c r="AG1271">
        <f>AF1271*'Day-ahead Prices_2015-2022'!J1271</f>
        <v>38591.705761058518</v>
      </c>
      <c r="AH1271">
        <v>449329.46366503497</v>
      </c>
      <c r="AI1271">
        <f>AH1271*'Day-ahead Prices_2015-2022'!J1271</f>
        <v>24200.323251169204</v>
      </c>
    </row>
    <row r="1272" spans="30:35" x14ac:dyDescent="0.35">
      <c r="AD1272">
        <v>9291.9942340984107</v>
      </c>
      <c r="AF1272">
        <v>725520.23211298604</v>
      </c>
      <c r="AG1272">
        <f>AF1272*'Day-ahead Prices_2015-2022'!J1272</f>
        <v>36443.788159325435</v>
      </c>
      <c r="AH1272">
        <v>449279.46366503497</v>
      </c>
      <c r="AI1272">
        <f>AH1272*'Day-ahead Prices_2015-2022'!J1272</f>
        <v>22567.869059224289</v>
      </c>
    </row>
    <row r="1273" spans="30:35" x14ac:dyDescent="0.35">
      <c r="AD1273">
        <v>9291.9942340984107</v>
      </c>
      <c r="AF1273">
        <v>613533.21746016096</v>
      </c>
      <c r="AG1273">
        <f>AF1273*'Day-ahead Prices_2015-2022'!J1273</f>
        <v>27611.295535272719</v>
      </c>
      <c r="AH1273">
        <v>449229.46366503497</v>
      </c>
      <c r="AI1273">
        <f>AH1273*'Day-ahead Prices_2015-2022'!J1273</f>
        <v>20217.010475415318</v>
      </c>
    </row>
    <row r="1274" spans="30:35" x14ac:dyDescent="0.35">
      <c r="AD1274">
        <v>9291.9942340984107</v>
      </c>
      <c r="AF1274">
        <v>712694.53208825004</v>
      </c>
      <c r="AG1274">
        <f>AF1274*'Day-ahead Prices_2015-2022'!J1274</f>
        <v>32987.957285869765</v>
      </c>
      <c r="AH1274">
        <v>449179.46366503497</v>
      </c>
      <c r="AI1274">
        <f>AH1274*'Day-ahead Prices_2015-2022'!J1274</f>
        <v>20790.832950065724</v>
      </c>
    </row>
    <row r="1275" spans="30:35" x14ac:dyDescent="0.35">
      <c r="AD1275">
        <v>9291.9942340984107</v>
      </c>
      <c r="AF1275">
        <v>648376.86157005501</v>
      </c>
      <c r="AG1275">
        <f>AF1275*'Day-ahead Prices_2015-2022'!J1275</f>
        <v>29056.198580185053</v>
      </c>
      <c r="AH1275">
        <v>449129.46366503497</v>
      </c>
      <c r="AI1275">
        <f>AH1275*'Day-ahead Prices_2015-2022'!J1275</f>
        <v>20127.175502318962</v>
      </c>
    </row>
    <row r="1276" spans="30:35" x14ac:dyDescent="0.35">
      <c r="AD1276">
        <v>9291.9942340984107</v>
      </c>
      <c r="AF1276">
        <v>714558.90388420597</v>
      </c>
      <c r="AG1276">
        <f>AF1276*'Day-ahead Prices_2015-2022'!J1276</f>
        <v>35208.996790264391</v>
      </c>
      <c r="AH1276">
        <v>449079.46366503497</v>
      </c>
      <c r="AI1276">
        <f>AH1276*'Day-ahead Prices_2015-2022'!J1276</f>
        <v>22127.829222765016</v>
      </c>
    </row>
    <row r="1277" spans="30:35" x14ac:dyDescent="0.35">
      <c r="AD1277">
        <v>9291.9942340984107</v>
      </c>
      <c r="AF1277">
        <v>719345.98761631502</v>
      </c>
      <c r="AG1277">
        <f>AF1277*'Day-ahead Prices_2015-2022'!J1277</f>
        <v>33814.656512873924</v>
      </c>
      <c r="AH1277">
        <v>449029.46366503497</v>
      </c>
      <c r="AI1277">
        <f>AH1277*'Day-ahead Prices_2015-2022'!J1277</f>
        <v>21107.752513234129</v>
      </c>
    </row>
    <row r="1278" spans="30:35" x14ac:dyDescent="0.35">
      <c r="AD1278">
        <v>9291.9942340984107</v>
      </c>
      <c r="AF1278">
        <v>743953.51263331599</v>
      </c>
      <c r="AG1278">
        <f>AF1278*'Day-ahead Prices_2015-2022'!J1278</f>
        <v>35281.995336635009</v>
      </c>
      <c r="AH1278">
        <v>448979.46366503497</v>
      </c>
      <c r="AI1278">
        <f>AH1278*'Day-ahead Prices_2015-2022'!J1278</f>
        <v>21292.85106431428</v>
      </c>
    </row>
    <row r="1279" spans="30:35" x14ac:dyDescent="0.35">
      <c r="AD1279">
        <v>9291.9942340984107</v>
      </c>
      <c r="AF1279">
        <v>692318.13597074</v>
      </c>
      <c r="AG1279">
        <f>AF1279*'Day-ahead Prices_2015-2022'!J1279</f>
        <v>34417.730732115378</v>
      </c>
      <c r="AH1279">
        <v>448929.46366503497</v>
      </c>
      <c r="AI1279">
        <f>AH1279*'Day-ahead Prices_2015-2022'!J1279</f>
        <v>22317.967124277635</v>
      </c>
    </row>
    <row r="1280" spans="30:35" x14ac:dyDescent="0.35">
      <c r="AD1280">
        <v>9291.9942340984107</v>
      </c>
      <c r="AF1280">
        <v>695893.15003838995</v>
      </c>
      <c r="AG1280">
        <f>AF1280*'Day-ahead Prices_2015-2022'!J1280</f>
        <v>39921.650284827338</v>
      </c>
      <c r="AH1280">
        <v>448879.46366503497</v>
      </c>
      <c r="AI1280">
        <f>AH1280*'Day-ahead Prices_2015-2022'!J1280</f>
        <v>25751.092631803895</v>
      </c>
    </row>
    <row r="1281" spans="30:35" x14ac:dyDescent="0.35">
      <c r="AD1281">
        <v>9291.9942340984107</v>
      </c>
      <c r="AF1281">
        <v>791026.15552700905</v>
      </c>
      <c r="AG1281">
        <f>AF1281*'Day-ahead Prices_2015-2022'!J1281</f>
        <v>56844.128318865281</v>
      </c>
      <c r="AH1281">
        <v>448829.46366503497</v>
      </c>
      <c r="AI1281">
        <f>AH1281*'Day-ahead Prices_2015-2022'!J1281</f>
        <v>32253.446295798996</v>
      </c>
    </row>
    <row r="1282" spans="30:35" x14ac:dyDescent="0.35">
      <c r="AD1282">
        <v>0</v>
      </c>
      <c r="AF1282">
        <v>874970.26453949895</v>
      </c>
      <c r="AG1282">
        <f>AF1282*'Day-ahead Prices_2015-2022'!J1282</f>
        <v>65125.13050250557</v>
      </c>
      <c r="AH1282">
        <v>443486.82386329502</v>
      </c>
      <c r="AI1282">
        <f>AH1282*'Day-ahead Prices_2015-2022'!J1282</f>
        <v>33009.278658674877</v>
      </c>
    </row>
    <row r="1283" spans="30:35" x14ac:dyDescent="0.35">
      <c r="AD1283">
        <v>0</v>
      </c>
      <c r="AF1283">
        <v>820230.16313809401</v>
      </c>
      <c r="AG1283">
        <f>AF1283*'Day-ahead Prices_2015-2022'!J1283</f>
        <v>59238.047669537074</v>
      </c>
      <c r="AH1283">
        <v>443436.82386329502</v>
      </c>
      <c r="AI1283">
        <f>AH1283*'Day-ahead Prices_2015-2022'!J1283</f>
        <v>32025.561715436997</v>
      </c>
    </row>
    <row r="1284" spans="30:35" x14ac:dyDescent="0.35">
      <c r="AD1284">
        <v>9291.9942340984107</v>
      </c>
      <c r="AF1284">
        <v>808334.39486617595</v>
      </c>
      <c r="AG1284">
        <f>AF1284*'Day-ahead Prices_2015-2022'!J1284</f>
        <v>47253.207887889483</v>
      </c>
      <c r="AH1284">
        <v>448679.46366503497</v>
      </c>
      <c r="AI1284">
        <f>AH1284*'Day-ahead Prices_2015-2022'!J1284</f>
        <v>26228.679747198785</v>
      </c>
    </row>
    <row r="1285" spans="30:35" x14ac:dyDescent="0.35">
      <c r="AD1285">
        <v>9291.9942340984107</v>
      </c>
      <c r="AF1285">
        <v>721911.89413927204</v>
      </c>
      <c r="AG1285">
        <f>AF1285*'Day-ahead Prices_2015-2022'!J1285</f>
        <v>34774.495940688736</v>
      </c>
      <c r="AH1285">
        <v>448629.46366503497</v>
      </c>
      <c r="AI1285">
        <f>AH1285*'Day-ahead Prices_2015-2022'!J1285</f>
        <v>21610.481264744736</v>
      </c>
    </row>
    <row r="1286" spans="30:35" x14ac:dyDescent="0.35">
      <c r="AD1286">
        <v>9291.9942340984107</v>
      </c>
      <c r="AF1286">
        <v>664472.62926003605</v>
      </c>
      <c r="AG1286">
        <f>AF1286*'Day-ahead Prices_2015-2022'!J1286</f>
        <v>29358.89253306812</v>
      </c>
      <c r="AH1286">
        <v>448579.46366503497</v>
      </c>
      <c r="AI1286">
        <f>AH1286*'Day-ahead Prices_2015-2022'!J1286</f>
        <v>19819.922877709989</v>
      </c>
    </row>
    <row r="1287" spans="30:35" x14ac:dyDescent="0.35">
      <c r="AD1287">
        <v>9291.9942340984107</v>
      </c>
      <c r="AF1287">
        <v>721811.51592649496</v>
      </c>
      <c r="AG1287">
        <f>AF1287*'Day-ahead Prices_2015-2022'!J1287</f>
        <v>31106.467278852302</v>
      </c>
      <c r="AH1287">
        <v>448529.46366503497</v>
      </c>
      <c r="AI1287">
        <f>AH1287*'Day-ahead Prices_2015-2022'!J1287</f>
        <v>19329.377236644683</v>
      </c>
    </row>
    <row r="1288" spans="30:35" x14ac:dyDescent="0.35">
      <c r="AD1288">
        <v>9291.9942340984107</v>
      </c>
      <c r="AF1288">
        <v>638476.24462073203</v>
      </c>
      <c r="AG1288">
        <f>AF1288*'Day-ahead Prices_2015-2022'!J1288</f>
        <v>28052.251902717639</v>
      </c>
      <c r="AH1288">
        <v>448479.46366503497</v>
      </c>
      <c r="AI1288">
        <f>AH1288*'Day-ahead Prices_2015-2022'!J1288</f>
        <v>19704.505835452896</v>
      </c>
    </row>
    <row r="1289" spans="30:35" x14ac:dyDescent="0.35">
      <c r="AD1289">
        <v>9291.9942340984107</v>
      </c>
      <c r="AF1289">
        <v>634524.10456541996</v>
      </c>
      <c r="AG1289">
        <f>AF1289*'Day-ahead Prices_2015-2022'!J1289</f>
        <v>28022.963923001073</v>
      </c>
      <c r="AH1289">
        <v>448429.46366503497</v>
      </c>
      <c r="AI1289">
        <f>AH1289*'Day-ahead Prices_2015-2022'!J1289</f>
        <v>19804.326725936691</v>
      </c>
    </row>
    <row r="1290" spans="30:35" x14ac:dyDescent="0.35">
      <c r="AD1290">
        <v>9291.9942340984107</v>
      </c>
      <c r="AF1290">
        <v>736197.10363103601</v>
      </c>
      <c r="AG1290">
        <f>AF1290*'Day-ahead Prices_2015-2022'!J1290</f>
        <v>38942.986289322725</v>
      </c>
      <c r="AH1290">
        <v>448379.46366503497</v>
      </c>
      <c r="AI1290">
        <f>AH1290*'Day-ahead Prices_2015-2022'!J1290</f>
        <v>23718.152679221188</v>
      </c>
    </row>
    <row r="1291" spans="30:35" x14ac:dyDescent="0.35">
      <c r="AD1291">
        <v>9291.9942340984107</v>
      </c>
      <c r="AF1291">
        <v>873631.46716007404</v>
      </c>
      <c r="AG1291">
        <f>AF1291*'Day-ahead Prices_2015-2022'!J1291</f>
        <v>54941.590930363112</v>
      </c>
      <c r="AH1291">
        <v>448329.46366503497</v>
      </c>
      <c r="AI1291">
        <f>AH1291*'Day-ahead Prices_2015-2022'!J1291</f>
        <v>28194.879558064473</v>
      </c>
    </row>
    <row r="1292" spans="30:35" x14ac:dyDescent="0.35">
      <c r="AD1292">
        <v>9291.9942340984107</v>
      </c>
      <c r="AF1292">
        <v>813002.41731597704</v>
      </c>
      <c r="AG1292">
        <f>AF1292*'Day-ahead Prices_2015-2022'!J1292</f>
        <v>57376.62934905343</v>
      </c>
      <c r="AH1292">
        <v>448279.46366503497</v>
      </c>
      <c r="AI1292">
        <f>AH1292*'Day-ahead Prices_2015-2022'!J1292</f>
        <v>31636.762798830259</v>
      </c>
    </row>
    <row r="1293" spans="30:35" x14ac:dyDescent="0.35">
      <c r="AD1293">
        <v>9291.9942340984107</v>
      </c>
      <c r="AF1293">
        <v>843133.30854424497</v>
      </c>
      <c r="AG1293">
        <f>AF1293*'Day-ahead Prices_2015-2022'!J1293</f>
        <v>59942.562570953101</v>
      </c>
      <c r="AH1293">
        <v>448229.46366503497</v>
      </c>
      <c r="AI1293">
        <f>AH1293*'Day-ahead Prices_2015-2022'!J1293</f>
        <v>31866.873719265663</v>
      </c>
    </row>
    <row r="1294" spans="30:35" x14ac:dyDescent="0.35">
      <c r="AD1294">
        <v>9291.9942340984107</v>
      </c>
      <c r="AF1294">
        <v>799698.16587517399</v>
      </c>
      <c r="AG1294">
        <f>AF1294*'Day-ahead Prices_2015-2022'!J1294</f>
        <v>46117.593603313944</v>
      </c>
      <c r="AH1294">
        <v>448179.46366503497</v>
      </c>
      <c r="AI1294">
        <f>AH1294*'Day-ahead Prices_2015-2022'!J1294</f>
        <v>25845.949445232989</v>
      </c>
    </row>
    <row r="1295" spans="30:35" x14ac:dyDescent="0.35">
      <c r="AD1295">
        <v>9291.9942340984107</v>
      </c>
      <c r="AF1295">
        <v>751432.23755537905</v>
      </c>
      <c r="AG1295">
        <f>AF1295*'Day-ahead Prices_2015-2022'!J1295</f>
        <v>40297.432319501087</v>
      </c>
      <c r="AH1295">
        <v>448129.46366503497</v>
      </c>
      <c r="AI1295">
        <f>AH1295*'Day-ahead Prices_2015-2022'!J1295</f>
        <v>24032.062812696662</v>
      </c>
    </row>
    <row r="1296" spans="30:35" x14ac:dyDescent="0.35">
      <c r="AD1296">
        <v>9291.9942340984107</v>
      </c>
      <c r="AF1296">
        <v>737277.58405774704</v>
      </c>
      <c r="AG1296">
        <f>AF1296*'Day-ahead Prices_2015-2022'!J1296</f>
        <v>41200.914591107052</v>
      </c>
      <c r="AH1296">
        <v>448079.46366503497</v>
      </c>
      <c r="AI1296">
        <f>AH1296*'Day-ahead Prices_2015-2022'!J1296</f>
        <v>25039.800628261317</v>
      </c>
    </row>
    <row r="1297" spans="30:35" x14ac:dyDescent="0.35">
      <c r="AD1297">
        <v>9291.9942340984107</v>
      </c>
      <c r="AF1297">
        <v>765028.71454887802</v>
      </c>
      <c r="AG1297">
        <f>AF1297*'Day-ahead Prices_2015-2022'!J1297</f>
        <v>37040.777786670304</v>
      </c>
      <c r="AH1297">
        <v>448029.46366503497</v>
      </c>
      <c r="AI1297">
        <f>AH1297*'Day-ahead Prices_2015-2022'!J1297</f>
        <v>21692.466557001833</v>
      </c>
    </row>
    <row r="1298" spans="30:35" x14ac:dyDescent="0.35">
      <c r="AD1298">
        <v>9291.9942340984107</v>
      </c>
      <c r="AF1298">
        <v>758522.39586632303</v>
      </c>
      <c r="AG1298">
        <f>AF1298*'Day-ahead Prices_2015-2022'!J1298</f>
        <v>34317.449494982116</v>
      </c>
      <c r="AH1298">
        <v>447979.46366503497</v>
      </c>
      <c r="AI1298">
        <f>AH1298*'Day-ahead Prices_2015-2022'!J1298</f>
        <v>20267.710884865344</v>
      </c>
    </row>
    <row r="1299" spans="30:35" x14ac:dyDescent="0.35">
      <c r="AD1299">
        <v>9291.9942340984107</v>
      </c>
      <c r="AF1299">
        <v>750500.55697564001</v>
      </c>
      <c r="AG1299">
        <f>AF1299*'Day-ahead Prices_2015-2022'!J1299</f>
        <v>33013.581375662179</v>
      </c>
      <c r="AH1299">
        <v>447929.46366503497</v>
      </c>
      <c r="AI1299">
        <f>AH1299*'Day-ahead Prices_2015-2022'!J1299</f>
        <v>19703.857194795302</v>
      </c>
    </row>
    <row r="1300" spans="30:35" x14ac:dyDescent="0.35">
      <c r="AD1300">
        <v>9291.9942340984107</v>
      </c>
      <c r="AF1300">
        <v>585578.01049576094</v>
      </c>
      <c r="AG1300">
        <f>AF1300*'Day-ahead Prices_2015-2022'!J1300</f>
        <v>24782.393376693723</v>
      </c>
      <c r="AH1300">
        <v>447879.46366503497</v>
      </c>
      <c r="AI1300">
        <f>AH1300*'Day-ahead Prices_2015-2022'!J1300</f>
        <v>18954.818751633858</v>
      </c>
    </row>
    <row r="1301" spans="30:35" x14ac:dyDescent="0.35">
      <c r="AD1301">
        <v>9291.9942340984107</v>
      </c>
      <c r="AF1301">
        <v>604229.23146243999</v>
      </c>
      <c r="AG1301">
        <f>AF1301*'Day-ahead Prices_2015-2022'!J1301</f>
        <v>23550.589582787929</v>
      </c>
      <c r="AH1301">
        <v>447829.46366503497</v>
      </c>
      <c r="AI1301">
        <f>AH1301*'Day-ahead Prices_2015-2022'!J1301</f>
        <v>17454.713133174322</v>
      </c>
    </row>
    <row r="1302" spans="30:35" x14ac:dyDescent="0.35">
      <c r="AD1302">
        <v>9291.9942340984107</v>
      </c>
      <c r="AF1302">
        <v>624627.53283809999</v>
      </c>
      <c r="AG1302">
        <f>AF1302*'Day-ahead Prices_2015-2022'!J1302</f>
        <v>23813.92468945256</v>
      </c>
      <c r="AH1302">
        <v>447779.46366503497</v>
      </c>
      <c r="AI1302">
        <f>AH1302*'Day-ahead Prices_2015-2022'!J1302</f>
        <v>17071.592052229458</v>
      </c>
    </row>
    <row r="1303" spans="30:35" x14ac:dyDescent="0.35">
      <c r="AD1303">
        <v>9291.9942340984107</v>
      </c>
      <c r="AF1303">
        <v>596332.48172703001</v>
      </c>
      <c r="AG1303">
        <f>AF1303*'Day-ahead Prices_2015-2022'!J1303</f>
        <v>24030.708182394992</v>
      </c>
      <c r="AH1303">
        <v>447729.46366503497</v>
      </c>
      <c r="AI1303">
        <f>AH1303*'Day-ahead Prices_2015-2022'!J1303</f>
        <v>18042.378062041746</v>
      </c>
    </row>
    <row r="1304" spans="30:35" x14ac:dyDescent="0.35">
      <c r="AD1304">
        <v>9291.9942340984107</v>
      </c>
      <c r="AF1304">
        <v>681987.06351004296</v>
      </c>
      <c r="AG1304">
        <f>AF1304*'Day-ahead Prices_2015-2022'!J1304</f>
        <v>35460.769851034071</v>
      </c>
      <c r="AH1304">
        <v>447679.46366503497</v>
      </c>
      <c r="AI1304">
        <f>AH1304*'Day-ahead Prices_2015-2022'!J1304</f>
        <v>23277.653312593076</v>
      </c>
    </row>
    <row r="1305" spans="30:35" x14ac:dyDescent="0.35">
      <c r="AD1305">
        <v>9291.9942340984107</v>
      </c>
      <c r="AF1305">
        <v>731663.32609484403</v>
      </c>
      <c r="AG1305">
        <f>AF1305*'Day-ahead Prices_2015-2022'!J1305</f>
        <v>42143.807583063011</v>
      </c>
      <c r="AH1305">
        <v>447629.46366503497</v>
      </c>
      <c r="AI1305">
        <f>AH1305*'Day-ahead Prices_2015-2022'!J1305</f>
        <v>25783.457107106009</v>
      </c>
    </row>
    <row r="1306" spans="30:35" x14ac:dyDescent="0.35">
      <c r="AD1306">
        <v>9291.9942340984107</v>
      </c>
      <c r="AF1306">
        <v>818121.99743742705</v>
      </c>
      <c r="AG1306">
        <f>AF1306*'Day-ahead Prices_2015-2022'!J1306</f>
        <v>57440.34544008175</v>
      </c>
      <c r="AH1306">
        <v>447579.46366503497</v>
      </c>
      <c r="AI1306">
        <f>AH1306*'Day-ahead Prices_2015-2022'!J1306</f>
        <v>31424.554143922102</v>
      </c>
    </row>
    <row r="1307" spans="30:35" x14ac:dyDescent="0.35">
      <c r="AD1307">
        <v>4722.2375256329397</v>
      </c>
      <c r="AF1307">
        <v>839117.81264740101</v>
      </c>
      <c r="AG1307">
        <f>AF1307*'Day-ahead Prices_2015-2022'!J1307</f>
        <v>60413.335818815445</v>
      </c>
      <c r="AH1307">
        <v>444926.56964356202</v>
      </c>
      <c r="AI1307">
        <f>AH1307*'Day-ahead Prices_2015-2022'!J1307</f>
        <v>32033.044539700302</v>
      </c>
    </row>
    <row r="1308" spans="30:35" x14ac:dyDescent="0.35">
      <c r="AD1308">
        <v>9291.9942340984107</v>
      </c>
      <c r="AF1308">
        <v>764425.764293466</v>
      </c>
      <c r="AG1308">
        <f>AF1308*'Day-ahead Prices_2015-2022'!J1308</f>
        <v>44641.509102533048</v>
      </c>
      <c r="AH1308">
        <v>447479.46366503497</v>
      </c>
      <c r="AI1308">
        <f>AH1308*'Day-ahead Prices_2015-2022'!J1308</f>
        <v>26132.24132870846</v>
      </c>
    </row>
    <row r="1309" spans="30:35" x14ac:dyDescent="0.35">
      <c r="AD1309">
        <v>9291.9942340984107</v>
      </c>
      <c r="AF1309">
        <v>724251.42190570803</v>
      </c>
      <c r="AG1309">
        <f>AF1309*'Day-ahead Prices_2015-2022'!J1309</f>
        <v>41100.36287887155</v>
      </c>
      <c r="AH1309">
        <v>447429.46366503497</v>
      </c>
      <c r="AI1309">
        <f>AH1309*'Day-ahead Prices_2015-2022'!J1309</f>
        <v>25391.062776161154</v>
      </c>
    </row>
    <row r="1310" spans="30:35" x14ac:dyDescent="0.35">
      <c r="AD1310">
        <v>9291.9942340984107</v>
      </c>
      <c r="AF1310">
        <v>731027.71794381796</v>
      </c>
      <c r="AG1310">
        <f>AF1310*'Day-ahead Prices_2015-2022'!J1310</f>
        <v>39805.373026688314</v>
      </c>
      <c r="AH1310">
        <v>447379.46366503497</v>
      </c>
      <c r="AI1310">
        <f>AH1310*'Day-ahead Prices_2015-2022'!J1310</f>
        <v>24360.371020890736</v>
      </c>
    </row>
    <row r="1311" spans="30:35" x14ac:dyDescent="0.35">
      <c r="AD1311">
        <v>9291.9942340984107</v>
      </c>
      <c r="AF1311">
        <v>719529.84823928005</v>
      </c>
      <c r="AG1311">
        <f>AF1311*'Day-ahead Prices_2015-2022'!J1311</f>
        <v>39240.45968603943</v>
      </c>
      <c r="AH1311">
        <v>447329.46366503497</v>
      </c>
      <c r="AI1311">
        <f>AH1311*'Day-ahead Prices_2015-2022'!J1311</f>
        <v>24395.67146280226</v>
      </c>
    </row>
    <row r="1312" spans="30:35" x14ac:dyDescent="0.35">
      <c r="AD1312">
        <v>9291.9942340984107</v>
      </c>
      <c r="AF1312">
        <v>567020.72598638397</v>
      </c>
      <c r="AG1312">
        <f>AF1312*'Day-ahead Prices_2015-2022'!J1312</f>
        <v>30869.317098606225</v>
      </c>
      <c r="AH1312">
        <v>447279.46366503497</v>
      </c>
      <c r="AI1312">
        <f>AH1312*'Day-ahead Prices_2015-2022'!J1312</f>
        <v>24350.453101254083</v>
      </c>
    </row>
    <row r="1313" spans="30:35" x14ac:dyDescent="0.35">
      <c r="AD1313">
        <v>9291.9942340984107</v>
      </c>
      <c r="AF1313">
        <v>576749.74018714298</v>
      </c>
      <c r="AG1313">
        <f>AF1313*'Day-ahead Prices_2015-2022'!J1313</f>
        <v>30385.339124584396</v>
      </c>
      <c r="AH1313">
        <v>447229.46366503497</v>
      </c>
      <c r="AI1313">
        <f>AH1313*'Day-ahead Prices_2015-2022'!J1313</f>
        <v>23561.725256362788</v>
      </c>
    </row>
    <row r="1314" spans="30:35" x14ac:dyDescent="0.35">
      <c r="AD1314">
        <v>9291.9942340984107</v>
      </c>
      <c r="AF1314">
        <v>702615.89187961596</v>
      </c>
      <c r="AG1314">
        <f>AF1314*'Day-ahead Prices_2015-2022'!J1314</f>
        <v>41867.124457376616</v>
      </c>
      <c r="AH1314">
        <v>447179.46366503497</v>
      </c>
      <c r="AI1314">
        <f>AH1314*'Day-ahead Prices_2015-2022'!J1314</f>
        <v>26646.30629114027</v>
      </c>
    </row>
    <row r="1315" spans="30:35" x14ac:dyDescent="0.35">
      <c r="AD1315">
        <v>9291.9942340984107</v>
      </c>
      <c r="AF1315">
        <v>747766.41054723505</v>
      </c>
      <c r="AG1315">
        <f>AF1315*'Day-ahead Prices_2015-2022'!J1315</f>
        <v>47378.479772272811</v>
      </c>
      <c r="AH1315">
        <v>447129.46366503497</v>
      </c>
      <c r="AI1315">
        <f>AH1315*'Day-ahead Prices_2015-2022'!J1315</f>
        <v>28330.122817816617</v>
      </c>
    </row>
    <row r="1316" spans="30:35" x14ac:dyDescent="0.35">
      <c r="AD1316">
        <v>0</v>
      </c>
      <c r="AF1316">
        <v>836295.12810692703</v>
      </c>
      <c r="AG1316">
        <f>AF1316*'Day-ahead Prices_2015-2022'!J1316</f>
        <v>63401.624399606408</v>
      </c>
      <c r="AH1316">
        <v>441786.82386329502</v>
      </c>
      <c r="AI1316">
        <f>AH1316*'Day-ahead Prices_2015-2022'!J1316</f>
        <v>33492.963584136058</v>
      </c>
    </row>
    <row r="1317" spans="30:35" x14ac:dyDescent="0.35">
      <c r="AD1317">
        <v>9291.9942340984107</v>
      </c>
      <c r="AF1317">
        <v>738995.75548029901</v>
      </c>
      <c r="AG1317">
        <f>AF1317*'Day-ahead Prices_2015-2022'!J1317</f>
        <v>49953.34183638516</v>
      </c>
      <c r="AH1317">
        <v>447029.46366503497</v>
      </c>
      <c r="AI1317">
        <f>AH1317*'Day-ahead Prices_2015-2022'!J1317</f>
        <v>30217.515383267619</v>
      </c>
    </row>
    <row r="1318" spans="30:35" x14ac:dyDescent="0.35">
      <c r="AD1318">
        <v>9291.9942340984107</v>
      </c>
      <c r="AF1318">
        <v>725235.69081556494</v>
      </c>
      <c r="AG1318">
        <f>AF1318*'Day-ahead Prices_2015-2022'!J1318</f>
        <v>46991.646586394534</v>
      </c>
      <c r="AH1318">
        <v>446979.46366503497</v>
      </c>
      <c r="AI1318">
        <f>AH1318*'Day-ahead Prices_2015-2022'!J1318</f>
        <v>28962.034348175945</v>
      </c>
    </row>
    <row r="1319" spans="30:35" x14ac:dyDescent="0.35">
      <c r="AD1319">
        <v>9291.9942340984107</v>
      </c>
      <c r="AF1319">
        <v>621757.85360820999</v>
      </c>
      <c r="AG1319">
        <f>AF1319*'Day-ahead Prices_2015-2022'!J1319</f>
        <v>36939.411280180771</v>
      </c>
      <c r="AH1319">
        <v>446929.46366503497</v>
      </c>
      <c r="AI1319">
        <f>AH1319*'Day-ahead Prices_2015-2022'!J1319</f>
        <v>26552.638098169311</v>
      </c>
    </row>
    <row r="1320" spans="30:35" x14ac:dyDescent="0.35">
      <c r="AD1320">
        <v>9291.9942340984107</v>
      </c>
      <c r="AF1320">
        <v>617010.76060682395</v>
      </c>
      <c r="AG1320">
        <f>AF1320*'Day-ahead Prices_2015-2022'!J1320</f>
        <v>35053.923836975184</v>
      </c>
      <c r="AH1320">
        <v>446879.46366503497</v>
      </c>
      <c r="AI1320">
        <f>AH1320*'Day-ahead Prices_2015-2022'!J1320</f>
        <v>25388.339529469798</v>
      </c>
    </row>
    <row r="1321" spans="30:35" x14ac:dyDescent="0.35">
      <c r="AD1321">
        <v>9291.9942340984107</v>
      </c>
      <c r="AF1321">
        <v>644864.13420878397</v>
      </c>
      <c r="AG1321">
        <f>AF1321*'Day-ahead Prices_2015-2022'!J1321</f>
        <v>31505.643356937904</v>
      </c>
      <c r="AH1321">
        <v>446829.46366503497</v>
      </c>
      <c r="AI1321">
        <f>AH1321*'Day-ahead Prices_2015-2022'!J1321</f>
        <v>21830.411984184866</v>
      </c>
    </row>
    <row r="1322" spans="30:35" x14ac:dyDescent="0.35">
      <c r="AD1322">
        <v>9291.9942340984107</v>
      </c>
      <c r="AF1322">
        <v>631916.35615328304</v>
      </c>
      <c r="AG1322">
        <f>AF1322*'Day-ahead Prices_2015-2022'!J1322</f>
        <v>31501.030354241153</v>
      </c>
      <c r="AH1322">
        <v>446779.46366503497</v>
      </c>
      <c r="AI1322">
        <f>AH1322*'Day-ahead Prices_2015-2022'!J1322</f>
        <v>22271.956263701988</v>
      </c>
    </row>
    <row r="1323" spans="30:35" x14ac:dyDescent="0.35">
      <c r="AD1323">
        <v>9291.9942340984107</v>
      </c>
      <c r="AF1323">
        <v>608002.47801189497</v>
      </c>
      <c r="AG1323">
        <f>AF1323*'Day-ahead Prices_2015-2022'!J1323</f>
        <v>27533.392216768669</v>
      </c>
      <c r="AH1323">
        <v>446729.46366503497</v>
      </c>
      <c r="AI1323">
        <f>AH1323*'Day-ahead Prices_2015-2022'!J1323</f>
        <v>20230.143762071111</v>
      </c>
    </row>
    <row r="1324" spans="30:35" x14ac:dyDescent="0.35">
      <c r="AD1324">
        <v>9291.9942340984107</v>
      </c>
      <c r="AF1324">
        <v>463944.98458876699</v>
      </c>
      <c r="AG1324">
        <f>AF1324*'Day-ahead Prices_2015-2022'!J1324</f>
        <v>20306.292044219594</v>
      </c>
      <c r="AH1324">
        <v>446679.46366503497</v>
      </c>
      <c r="AI1324">
        <f>AH1324*'Day-ahead Prices_2015-2022'!J1324</f>
        <v>19550.601775288997</v>
      </c>
    </row>
    <row r="1325" spans="30:35" x14ac:dyDescent="0.35">
      <c r="AD1325">
        <v>9291.9942340984107</v>
      </c>
      <c r="AF1325">
        <v>466675.03708426002</v>
      </c>
      <c r="AG1325">
        <f>AF1325*'Day-ahead Prices_2015-2022'!J1325</f>
        <v>19712.353566439142</v>
      </c>
      <c r="AH1325">
        <v>446629.46366503497</v>
      </c>
      <c r="AI1325">
        <f>AH1325*'Day-ahead Prices_2015-2022'!J1325</f>
        <v>18865.628545211079</v>
      </c>
    </row>
    <row r="1326" spans="30:35" x14ac:dyDescent="0.35">
      <c r="AD1326">
        <v>9291.9942340984107</v>
      </c>
      <c r="AF1326">
        <v>426046.13441401598</v>
      </c>
      <c r="AG1326">
        <f>AF1326*'Day-ahead Prices_2015-2022'!J1326</f>
        <v>17594.640235962826</v>
      </c>
      <c r="AH1326">
        <v>446579.46366503497</v>
      </c>
      <c r="AI1326">
        <f>AH1326*'Day-ahead Prices_2015-2022'!J1326</f>
        <v>18442.615400706782</v>
      </c>
    </row>
    <row r="1327" spans="30:35" x14ac:dyDescent="0.35">
      <c r="AD1327">
        <v>9291.9942340984107</v>
      </c>
      <c r="AF1327">
        <v>291796.07368716499</v>
      </c>
      <c r="AG1327">
        <f>AF1327*'Day-ahead Prices_2015-2022'!J1327</f>
        <v>12929.848770170391</v>
      </c>
      <c r="AH1327">
        <v>446529.46366503497</v>
      </c>
      <c r="AI1327">
        <f>AH1327*'Day-ahead Prices_2015-2022'!J1327</f>
        <v>19786.278696827281</v>
      </c>
    </row>
    <row r="1328" spans="30:35" x14ac:dyDescent="0.35">
      <c r="AD1328">
        <v>9291.9942340984107</v>
      </c>
      <c r="AF1328">
        <v>371444.39684369898</v>
      </c>
      <c r="AG1328">
        <f>AF1328*'Day-ahead Prices_2015-2022'!J1328</f>
        <v>22013.187873445768</v>
      </c>
      <c r="AH1328">
        <v>446479.46366503497</v>
      </c>
      <c r="AI1328">
        <f>AH1328*'Day-ahead Prices_2015-2022'!J1328</f>
        <v>26460.04731477872</v>
      </c>
    </row>
    <row r="1329" spans="30:35" x14ac:dyDescent="0.35">
      <c r="AD1329">
        <v>9291.9942340984107</v>
      </c>
      <c r="AF1329">
        <v>653365.30598200206</v>
      </c>
      <c r="AG1329">
        <f>AF1329*'Day-ahead Prices_2015-2022'!J1329</f>
        <v>45514.243921338733</v>
      </c>
      <c r="AH1329">
        <v>446429.46366503497</v>
      </c>
      <c r="AI1329">
        <f>AH1329*'Day-ahead Prices_2015-2022'!J1329</f>
        <v>31098.834475735915</v>
      </c>
    </row>
    <row r="1330" spans="30:35" x14ac:dyDescent="0.35">
      <c r="AD1330">
        <v>8588.1390939115008</v>
      </c>
      <c r="AF1330">
        <v>673617.99301654904</v>
      </c>
      <c r="AG1330">
        <f>AF1330*'Day-ahead Prices_2015-2022'!J1330</f>
        <v>49798.89417873093</v>
      </c>
      <c r="AH1330">
        <v>445978.55384570401</v>
      </c>
      <c r="AI1330">
        <f>AH1330*'Day-ahead Prices_2015-2022'!J1330</f>
        <v>32970.079539428283</v>
      </c>
    </row>
    <row r="1331" spans="30:35" x14ac:dyDescent="0.35">
      <c r="AD1331">
        <v>3626.1063836312101</v>
      </c>
      <c r="AF1331">
        <v>686846.59599597403</v>
      </c>
      <c r="AG1331">
        <f>AF1331*'Day-ahead Prices_2015-2022'!J1331</f>
        <v>51616.521689097455</v>
      </c>
      <c r="AH1331">
        <v>443102.222795735</v>
      </c>
      <c r="AI1331">
        <f>AH1331*'Day-ahead Prices_2015-2022'!J1331</f>
        <v>33299.132043099489</v>
      </c>
    </row>
    <row r="1332" spans="30:35" x14ac:dyDescent="0.35">
      <c r="AD1332">
        <v>9291.9942340984107</v>
      </c>
      <c r="AF1332">
        <v>716288.24505458097</v>
      </c>
      <c r="AG1332">
        <f>AF1332*'Day-ahead Prices_2015-2022'!J1332</f>
        <v>44982.006429121364</v>
      </c>
      <c r="AH1332">
        <v>446279.46366503497</v>
      </c>
      <c r="AI1332">
        <f>AH1332*'Day-ahead Prices_2015-2022'!J1332</f>
        <v>28025.792468834614</v>
      </c>
    </row>
    <row r="1333" spans="30:35" x14ac:dyDescent="0.35">
      <c r="AD1333">
        <v>9291.9942340984107</v>
      </c>
      <c r="AF1333">
        <v>566188.10607195599</v>
      </c>
      <c r="AG1333">
        <f>AF1333*'Day-ahead Prices_2015-2022'!J1333</f>
        <v>29443.196986006893</v>
      </c>
      <c r="AH1333">
        <v>446229.46366503497</v>
      </c>
      <c r="AI1333">
        <f>AH1333*'Day-ahead Prices_2015-2022'!J1333</f>
        <v>23205.047684240981</v>
      </c>
    </row>
    <row r="1334" spans="30:35" x14ac:dyDescent="0.35">
      <c r="AD1334">
        <v>9291.9942340984107</v>
      </c>
      <c r="AF1334">
        <v>455277.006084005</v>
      </c>
      <c r="AG1334">
        <f>AF1334*'Day-ahead Prices_2015-2022'!J1334</f>
        <v>21853.296292032239</v>
      </c>
      <c r="AH1334">
        <v>446179.46366503497</v>
      </c>
      <c r="AI1334">
        <f>AH1334*'Day-ahead Prices_2015-2022'!J1334</f>
        <v>21416.614255921679</v>
      </c>
    </row>
    <row r="1335" spans="30:35" x14ac:dyDescent="0.35">
      <c r="AD1335">
        <v>9291.9942340984107</v>
      </c>
      <c r="AF1335">
        <v>500422.24199225003</v>
      </c>
      <c r="AG1335">
        <f>AF1335*'Day-ahead Prices_2015-2022'!J1335</f>
        <v>23022.550770655951</v>
      </c>
      <c r="AH1335">
        <v>446129.46366503497</v>
      </c>
      <c r="AI1335">
        <f>AH1335*'Day-ahead Prices_2015-2022'!J1335</f>
        <v>20524.743637739513</v>
      </c>
    </row>
    <row r="1336" spans="30:35" x14ac:dyDescent="0.35">
      <c r="AD1336">
        <v>9291.9942340984107</v>
      </c>
      <c r="AF1336">
        <v>506268.42604879697</v>
      </c>
      <c r="AG1336">
        <f>AF1336*'Day-ahead Prices_2015-2022'!J1336</f>
        <v>23080.777543564658</v>
      </c>
      <c r="AH1336">
        <v>446079.46366503497</v>
      </c>
      <c r="AI1336">
        <f>AH1336*'Day-ahead Prices_2015-2022'!J1336</f>
        <v>20336.762748488945</v>
      </c>
    </row>
    <row r="1337" spans="30:35" x14ac:dyDescent="0.35">
      <c r="AD1337">
        <v>9291.9942340984107</v>
      </c>
      <c r="AF1337">
        <v>476151.05979769101</v>
      </c>
      <c r="AG1337">
        <f>AF1337*'Day-ahead Prices_2015-2022'!J1337</f>
        <v>22483.85304364697</v>
      </c>
      <c r="AH1337">
        <v>446029.46366503497</v>
      </c>
      <c r="AI1337">
        <f>AH1337*'Day-ahead Prices_2015-2022'!J1337</f>
        <v>21061.51127426295</v>
      </c>
    </row>
    <row r="1338" spans="30:35" x14ac:dyDescent="0.35">
      <c r="AD1338">
        <v>9291.9942340984107</v>
      </c>
      <c r="AF1338">
        <v>587136.11443262699</v>
      </c>
      <c r="AG1338">
        <f>AF1338*'Day-ahead Prices_2015-2022'!J1338</f>
        <v>36406.842615681118</v>
      </c>
      <c r="AH1338">
        <v>445979.46366503497</v>
      </c>
      <c r="AI1338">
        <f>AH1338*'Day-ahead Prices_2015-2022'!J1338</f>
        <v>27654.071593209657</v>
      </c>
    </row>
    <row r="1339" spans="30:35" x14ac:dyDescent="0.35">
      <c r="AD1339">
        <v>8579.3774116685108</v>
      </c>
      <c r="AF1339">
        <v>674986.375853598</v>
      </c>
      <c r="AG1339">
        <f>AF1339*'Day-ahead Prices_2015-2022'!J1339</f>
        <v>52002.637861700816</v>
      </c>
      <c r="AH1339">
        <v>445523.563267041</v>
      </c>
      <c r="AI1339">
        <f>AH1339*'Day-ahead Prices_2015-2022'!J1339</f>
        <v>34324.249123000998</v>
      </c>
    </row>
    <row r="1340" spans="30:35" x14ac:dyDescent="0.35">
      <c r="AD1340">
        <v>0</v>
      </c>
      <c r="AF1340">
        <v>564639.59938699706</v>
      </c>
      <c r="AG1340">
        <f>AF1340*'Day-ahead Prices_2015-2022'!J1340</f>
        <v>55014.953566772827</v>
      </c>
      <c r="AH1340">
        <v>440586.82386329502</v>
      </c>
      <c r="AI1340">
        <f>AH1340*'Day-ahead Prices_2015-2022'!J1340</f>
        <v>42928.026449590325</v>
      </c>
    </row>
    <row r="1341" spans="30:35" x14ac:dyDescent="0.35">
      <c r="AD1341">
        <v>0</v>
      </c>
      <c r="AF1341">
        <v>592801.93032939394</v>
      </c>
      <c r="AG1341">
        <f>AF1341*'Day-ahead Prices_2015-2022'!J1341</f>
        <v>57718.159946521439</v>
      </c>
      <c r="AH1341">
        <v>440536.82386329502</v>
      </c>
      <c r="AI1341">
        <f>AH1341*'Day-ahead Prices_2015-2022'!J1341</f>
        <v>42892.867855449716</v>
      </c>
    </row>
    <row r="1342" spans="30:35" x14ac:dyDescent="0.35">
      <c r="AD1342">
        <v>5218.0234333018097</v>
      </c>
      <c r="AF1342">
        <v>650166.89503623894</v>
      </c>
      <c r="AG1342">
        <f>AF1342*'Day-ahead Prices_2015-2022'!J1342</f>
        <v>53727.354079938399</v>
      </c>
      <c r="AH1342">
        <v>443458.96502198803</v>
      </c>
      <c r="AI1342">
        <f>AH1342*'Day-ahead Prices_2015-2022'!J1342</f>
        <v>36645.785898298258</v>
      </c>
    </row>
    <row r="1343" spans="30:35" x14ac:dyDescent="0.35">
      <c r="AD1343">
        <v>9291.9942340984107</v>
      </c>
      <c r="AF1343">
        <v>581782.69119100703</v>
      </c>
      <c r="AG1343">
        <f>AF1343*'Day-ahead Prices_2015-2022'!J1343</f>
        <v>38876.173882111063</v>
      </c>
      <c r="AH1343">
        <v>445729.46366503497</v>
      </c>
      <c r="AI1343">
        <f>AH1343*'Day-ahead Prices_2015-2022'!J1343</f>
        <v>29784.757085756795</v>
      </c>
    </row>
    <row r="1344" spans="30:35" x14ac:dyDescent="0.35">
      <c r="AD1344">
        <v>9291.9942340984107</v>
      </c>
      <c r="AF1344">
        <v>598611.33232450602</v>
      </c>
      <c r="AG1344">
        <f>AF1344*'Day-ahead Prices_2015-2022'!J1344</f>
        <v>43432.245216804542</v>
      </c>
      <c r="AH1344">
        <v>445679.46366503497</v>
      </c>
      <c r="AI1344">
        <f>AH1344*'Day-ahead Prices_2015-2022'!J1344</f>
        <v>32336.273486216614</v>
      </c>
    </row>
    <row r="1345" spans="30:35" x14ac:dyDescent="0.35">
      <c r="AD1345">
        <v>9291.9942340984107</v>
      </c>
      <c r="AF1345">
        <v>599866.74674503296</v>
      </c>
      <c r="AG1345">
        <f>AF1345*'Day-ahead Prices_2015-2022'!J1345</f>
        <v>40775.192276560185</v>
      </c>
      <c r="AH1345">
        <v>445629.46366503497</v>
      </c>
      <c r="AI1345">
        <f>AH1345*'Day-ahead Prices_2015-2022'!J1345</f>
        <v>30291.105755801171</v>
      </c>
    </row>
    <row r="1346" spans="30:35" x14ac:dyDescent="0.35">
      <c r="AD1346">
        <v>9291.9942340984107</v>
      </c>
      <c r="AF1346">
        <v>573611.19100150699</v>
      </c>
      <c r="AG1346">
        <f>AF1346*'Day-ahead Prices_2015-2022'!J1346</f>
        <v>40053.118425668974</v>
      </c>
      <c r="AH1346">
        <v>445579.46366503497</v>
      </c>
      <c r="AI1346">
        <f>AH1346*'Day-ahead Prices_2015-2022'!J1346</f>
        <v>31113.143024740646</v>
      </c>
    </row>
    <row r="1347" spans="30:35" x14ac:dyDescent="0.35">
      <c r="AD1347">
        <v>9291.9942340984107</v>
      </c>
      <c r="AF1347">
        <v>460052.817120441</v>
      </c>
      <c r="AG1347">
        <f>AF1347*'Day-ahead Prices_2015-2022'!J1347</f>
        <v>31342.248298372841</v>
      </c>
      <c r="AH1347">
        <v>445529.46366503497</v>
      </c>
      <c r="AI1347">
        <f>AH1347*'Day-ahead Prices_2015-2022'!J1347</f>
        <v>30352.808535839667</v>
      </c>
    </row>
    <row r="1348" spans="30:35" x14ac:dyDescent="0.35">
      <c r="AD1348">
        <v>9291.9942340984107</v>
      </c>
      <c r="AF1348">
        <v>475098.66655552998</v>
      </c>
      <c r="AG1348">
        <f>AF1348*'Day-ahead Prices_2015-2022'!J1348</f>
        <v>30587.446026178215</v>
      </c>
      <c r="AH1348">
        <v>445479.46366503497</v>
      </c>
      <c r="AI1348">
        <f>AH1348*'Day-ahead Prices_2015-2022'!J1348</f>
        <v>28680.524720084533</v>
      </c>
    </row>
    <row r="1349" spans="30:35" x14ac:dyDescent="0.35">
      <c r="AD1349">
        <v>9291.9942340984107</v>
      </c>
      <c r="AF1349">
        <v>320121.97234466003</v>
      </c>
      <c r="AG1349">
        <f>AF1349*'Day-ahead Prices_2015-2022'!J1349</f>
        <v>17988.053778511876</v>
      </c>
      <c r="AH1349">
        <v>445429.46366503497</v>
      </c>
      <c r="AI1349">
        <f>AH1349*'Day-ahead Prices_2015-2022'!J1349</f>
        <v>25029.238350167896</v>
      </c>
    </row>
    <row r="1350" spans="30:35" x14ac:dyDescent="0.35">
      <c r="AD1350">
        <v>9291.9942340984107</v>
      </c>
      <c r="AF1350">
        <v>330577.36563765898</v>
      </c>
      <c r="AG1350">
        <f>AF1350*'Day-ahead Prices_2015-2022'!J1350</f>
        <v>19407.370693172863</v>
      </c>
      <c r="AH1350">
        <v>445379.46366503497</v>
      </c>
      <c r="AI1350">
        <f>AH1350*'Day-ahead Prices_2015-2022'!J1350</f>
        <v>26147.114863115039</v>
      </c>
    </row>
    <row r="1351" spans="30:35" x14ac:dyDescent="0.35">
      <c r="AD1351">
        <v>9291.9942340984107</v>
      </c>
      <c r="AF1351">
        <v>327748.59599896299</v>
      </c>
      <c r="AG1351">
        <f>AF1351*'Day-ahead Prices_2015-2022'!J1351</f>
        <v>19636.647443532867</v>
      </c>
      <c r="AH1351">
        <v>445329.46366503497</v>
      </c>
      <c r="AI1351">
        <f>AH1351*'Day-ahead Prices_2015-2022'!J1351</f>
        <v>26681.358153660985</v>
      </c>
    </row>
    <row r="1352" spans="30:35" x14ac:dyDescent="0.35">
      <c r="AD1352">
        <v>9291.9942340984107</v>
      </c>
      <c r="AF1352">
        <v>455745.33956950001</v>
      </c>
      <c r="AG1352">
        <f>AF1352*'Day-ahead Prices_2015-2022'!J1352</f>
        <v>30841.996173691452</v>
      </c>
      <c r="AH1352">
        <v>445279.46366503497</v>
      </c>
      <c r="AI1352">
        <f>AH1352*'Day-ahead Prices_2015-2022'!J1352</f>
        <v>30133.731104201663</v>
      </c>
    </row>
    <row r="1353" spans="30:35" x14ac:dyDescent="0.35">
      <c r="AD1353">
        <v>9291.9942340984107</v>
      </c>
      <c r="AF1353">
        <v>546276.03327196895</v>
      </c>
      <c r="AG1353">
        <f>AF1353*'Day-ahead Prices_2015-2022'!J1353</f>
        <v>40971.385340439265</v>
      </c>
      <c r="AH1353">
        <v>445229.46366503497</v>
      </c>
      <c r="AI1353">
        <f>AH1353*'Day-ahead Prices_2015-2022'!J1353</f>
        <v>33392.766311707208</v>
      </c>
    </row>
    <row r="1354" spans="30:35" x14ac:dyDescent="0.35">
      <c r="AD1354">
        <v>9291.9942340984107</v>
      </c>
      <c r="AF1354">
        <v>737798.29825956596</v>
      </c>
      <c r="AG1354">
        <f>AF1354*'Day-ahead Prices_2015-2022'!J1354</f>
        <v>57538.122537645067</v>
      </c>
      <c r="AH1354">
        <v>445179.46366503497</v>
      </c>
      <c r="AI1354">
        <f>AH1354*'Day-ahead Prices_2015-2022'!J1354</f>
        <v>34717.876948247329</v>
      </c>
    </row>
    <row r="1355" spans="30:35" x14ac:dyDescent="0.35">
      <c r="AD1355">
        <v>9291.9942340984107</v>
      </c>
      <c r="AF1355">
        <v>697863.64221387601</v>
      </c>
      <c r="AG1355">
        <f>AF1355*'Day-ahead Prices_2015-2022'!J1355</f>
        <v>52352.858109332206</v>
      </c>
      <c r="AH1355">
        <v>445129.46366503497</v>
      </c>
      <c r="AI1355">
        <f>AH1355*'Day-ahead Prices_2015-2022'!J1355</f>
        <v>33393.055952321338</v>
      </c>
    </row>
    <row r="1356" spans="30:35" x14ac:dyDescent="0.35">
      <c r="AD1356">
        <v>9291.9942340984107</v>
      </c>
      <c r="AF1356">
        <v>576736.02782738197</v>
      </c>
      <c r="AG1356">
        <f>AF1356*'Day-ahead Prices_2015-2022'!J1356</f>
        <v>40305.91822475136</v>
      </c>
      <c r="AH1356">
        <v>445079.46366503497</v>
      </c>
      <c r="AI1356">
        <f>AH1356*'Day-ahead Prices_2015-2022'!J1356</f>
        <v>31104.934667560541</v>
      </c>
    </row>
    <row r="1357" spans="30:35" x14ac:dyDescent="0.35">
      <c r="AD1357">
        <v>9291.9942340984107</v>
      </c>
      <c r="AF1357">
        <v>604369.19917914295</v>
      </c>
      <c r="AG1357">
        <f>AF1357*'Day-ahead Prices_2015-2022'!J1357</f>
        <v>38166.670389661849</v>
      </c>
      <c r="AH1357">
        <v>445029.46366503497</v>
      </c>
      <c r="AI1357">
        <f>AH1357*'Day-ahead Prices_2015-2022'!J1357</f>
        <v>28104.166917276536</v>
      </c>
    </row>
    <row r="1358" spans="30:35" x14ac:dyDescent="0.35">
      <c r="AD1358">
        <v>9291.9942340984107</v>
      </c>
      <c r="AF1358">
        <v>527611.33885307901</v>
      </c>
      <c r="AG1358">
        <f>AF1358*'Day-ahead Prices_2015-2022'!J1358</f>
        <v>31396.831746799598</v>
      </c>
      <c r="AH1358">
        <v>444979.46366503497</v>
      </c>
      <c r="AI1358">
        <f>AH1358*'Day-ahead Prices_2015-2022'!J1358</f>
        <v>26479.615434047068</v>
      </c>
    </row>
    <row r="1359" spans="30:35" x14ac:dyDescent="0.35">
      <c r="AD1359">
        <v>9291.9942340984107</v>
      </c>
      <c r="AF1359">
        <v>472831.548719591</v>
      </c>
      <c r="AG1359">
        <f>AF1359*'Day-ahead Prices_2015-2022'!J1359</f>
        <v>27005.773905119437</v>
      </c>
      <c r="AH1359">
        <v>444929.46366503497</v>
      </c>
      <c r="AI1359">
        <f>AH1359*'Day-ahead Prices_2015-2022'!J1359</f>
        <v>25412.146317228468</v>
      </c>
    </row>
    <row r="1360" spans="30:35" x14ac:dyDescent="0.35">
      <c r="AD1360">
        <v>9291.9942340984107</v>
      </c>
      <c r="AF1360">
        <v>452705.507855209</v>
      </c>
      <c r="AG1360">
        <f>AF1360*'Day-ahead Prices_2015-2022'!J1360</f>
        <v>25134.775678006019</v>
      </c>
      <c r="AH1360">
        <v>444879.46366503497</v>
      </c>
      <c r="AI1360">
        <f>AH1360*'Day-ahead Prices_2015-2022'!J1360</f>
        <v>24700.26392201232</v>
      </c>
    </row>
    <row r="1361" spans="30:35" x14ac:dyDescent="0.35">
      <c r="AD1361">
        <v>9291.9942340984107</v>
      </c>
      <c r="AF1361">
        <v>453201.27767030802</v>
      </c>
      <c r="AG1361">
        <f>AF1361*'Day-ahead Prices_2015-2022'!J1361</f>
        <v>26345.723274169184</v>
      </c>
      <c r="AH1361">
        <v>444829.46366503497</v>
      </c>
      <c r="AI1361">
        <f>AH1361*'Day-ahead Prices_2015-2022'!J1361</f>
        <v>25859.04879650765</v>
      </c>
    </row>
    <row r="1362" spans="30:35" x14ac:dyDescent="0.35">
      <c r="AD1362">
        <v>9291.9942340984107</v>
      </c>
      <c r="AF1362">
        <v>504950.81665244699</v>
      </c>
      <c r="AG1362">
        <f>AF1362*'Day-ahead Prices_2015-2022'!J1362</f>
        <v>31624.438458421937</v>
      </c>
      <c r="AH1362">
        <v>444779.46366503497</v>
      </c>
      <c r="AI1362">
        <f>AH1362*'Day-ahead Prices_2015-2022'!J1362</f>
        <v>27855.981835011557</v>
      </c>
    </row>
    <row r="1363" spans="30:35" x14ac:dyDescent="0.35">
      <c r="AD1363">
        <v>9291.9942340984107</v>
      </c>
      <c r="AF1363">
        <v>593149.15912140999</v>
      </c>
      <c r="AG1363">
        <f>AF1363*'Day-ahead Prices_2015-2022'!J1363</f>
        <v>42785.331720325099</v>
      </c>
      <c r="AH1363">
        <v>444729.46366503497</v>
      </c>
      <c r="AI1363">
        <f>AH1363*'Day-ahead Prices_2015-2022'!J1363</f>
        <v>32079.448037818129</v>
      </c>
    </row>
    <row r="1364" spans="30:35" x14ac:dyDescent="0.35">
      <c r="AD1364">
        <v>0</v>
      </c>
      <c r="AF1364">
        <v>614026.41837208194</v>
      </c>
      <c r="AG1364">
        <f>AF1364*'Day-ahead Prices_2015-2022'!J1364</f>
        <v>51516.81650141767</v>
      </c>
      <c r="AH1364">
        <v>439386.82386329502</v>
      </c>
      <c r="AI1364">
        <f>AH1364*'Day-ahead Prices_2015-2022'!J1364</f>
        <v>36864.554522130449</v>
      </c>
    </row>
    <row r="1365" spans="30:35" x14ac:dyDescent="0.35">
      <c r="AD1365">
        <v>0</v>
      </c>
      <c r="AF1365">
        <v>635593.53648316697</v>
      </c>
      <c r="AG1365">
        <f>AF1365*'Day-ahead Prices_2015-2022'!J1365</f>
        <v>54152.569308365819</v>
      </c>
      <c r="AH1365">
        <v>439336.82386329502</v>
      </c>
      <c r="AI1365">
        <f>AH1365*'Day-ahead Prices_2015-2022'!J1365</f>
        <v>37431.497393152727</v>
      </c>
    </row>
    <row r="1366" spans="30:35" x14ac:dyDescent="0.35">
      <c r="AD1366">
        <v>9291.9942340984107</v>
      </c>
      <c r="AF1366">
        <v>637723.26459366595</v>
      </c>
      <c r="AG1366">
        <f>AF1366*'Day-ahead Prices_2015-2022'!J1366</f>
        <v>49268.905114345143</v>
      </c>
      <c r="AH1366">
        <v>444579.46366503497</v>
      </c>
      <c r="AI1366">
        <f>AH1366*'Day-ahead Prices_2015-2022'!J1366</f>
        <v>34347.09791410144</v>
      </c>
    </row>
    <row r="1367" spans="30:35" x14ac:dyDescent="0.35">
      <c r="AD1367">
        <v>9291.9942340984107</v>
      </c>
      <c r="AF1367">
        <v>505169.37927582598</v>
      </c>
      <c r="AG1367">
        <f>AF1367*'Day-ahead Prices_2015-2022'!J1367</f>
        <v>33520.514161847423</v>
      </c>
      <c r="AH1367">
        <v>444529.46366503497</v>
      </c>
      <c r="AI1367">
        <f>AH1367*'Day-ahead Prices_2015-2022'!J1367</f>
        <v>29496.752561493387</v>
      </c>
    </row>
    <row r="1368" spans="30:35" x14ac:dyDescent="0.35">
      <c r="AD1368">
        <v>9291.9942340984107</v>
      </c>
      <c r="AF1368">
        <v>609884.80788047402</v>
      </c>
      <c r="AG1368">
        <f>AF1368*'Day-ahead Prices_2015-2022'!J1368</f>
        <v>39827.002666614651</v>
      </c>
      <c r="AH1368">
        <v>444479.46366503497</v>
      </c>
      <c r="AI1368">
        <f>AH1368*'Day-ahead Prices_2015-2022'!J1368</f>
        <v>29025.620175985947</v>
      </c>
    </row>
    <row r="1369" spans="30:35" x14ac:dyDescent="0.35">
      <c r="AD1369">
        <v>9291.9942340984107</v>
      </c>
      <c r="AF1369">
        <v>663564.81933932099</v>
      </c>
      <c r="AG1369">
        <f>AF1369*'Day-ahead Prices_2015-2022'!J1369</f>
        <v>39215.021910905518</v>
      </c>
      <c r="AH1369">
        <v>444429.46366503497</v>
      </c>
      <c r="AI1369">
        <f>AH1369*'Day-ahead Prices_2015-2022'!J1369</f>
        <v>26264.670228944404</v>
      </c>
    </row>
    <row r="1370" spans="30:35" x14ac:dyDescent="0.35">
      <c r="AD1370">
        <v>9291.9942340984107</v>
      </c>
      <c r="AF1370">
        <v>655432.74088452896</v>
      </c>
      <c r="AG1370">
        <f>AF1370*'Day-ahead Prices_2015-2022'!J1370</f>
        <v>38008.544643893831</v>
      </c>
      <c r="AH1370">
        <v>444379.46366503497</v>
      </c>
      <c r="AI1370">
        <f>AH1370*'Day-ahead Prices_2015-2022'!J1370</f>
        <v>25769.565097935374</v>
      </c>
    </row>
    <row r="1371" spans="30:35" x14ac:dyDescent="0.35">
      <c r="AD1371">
        <v>9291.9942340984107</v>
      </c>
      <c r="AF1371">
        <v>467797.27414834598</v>
      </c>
      <c r="AG1371">
        <f>AF1371*'Day-ahead Prices_2015-2022'!J1371</f>
        <v>24831.848804979574</v>
      </c>
      <c r="AH1371">
        <v>444329.46366503497</v>
      </c>
      <c r="AI1371">
        <f>AH1371*'Day-ahead Prices_2015-2022'!J1371</f>
        <v>23586.118754999217</v>
      </c>
    </row>
    <row r="1372" spans="30:35" x14ac:dyDescent="0.35">
      <c r="AD1372">
        <v>9291.9942340984107</v>
      </c>
      <c r="AF1372">
        <v>516485.91891314602</v>
      </c>
      <c r="AG1372">
        <f>AF1372*'Day-ahead Prices_2015-2022'!J1372</f>
        <v>27737.230667831867</v>
      </c>
      <c r="AH1372">
        <v>444279.46366503497</v>
      </c>
      <c r="AI1372">
        <f>AH1372*'Day-ahead Prices_2015-2022'!J1372</f>
        <v>23859.473246801121</v>
      </c>
    </row>
    <row r="1373" spans="30:35" x14ac:dyDescent="0.35">
      <c r="AD1373">
        <v>9291.9942340984107</v>
      </c>
      <c r="AF1373">
        <v>529629.05840968899</v>
      </c>
      <c r="AG1373">
        <f>AF1373*'Day-ahead Prices_2015-2022'!J1373</f>
        <v>26539.050080586505</v>
      </c>
      <c r="AH1373">
        <v>444229.46366503497</v>
      </c>
      <c r="AI1373">
        <f>AH1373*'Day-ahead Prices_2015-2022'!J1373</f>
        <v>22259.783137425322</v>
      </c>
    </row>
    <row r="1374" spans="30:35" x14ac:dyDescent="0.35">
      <c r="AD1374">
        <v>9291.9942340984107</v>
      </c>
      <c r="AF1374">
        <v>496867.12317434797</v>
      </c>
      <c r="AG1374">
        <f>AF1374*'Day-ahead Prices_2015-2022'!J1374</f>
        <v>25189.299893227537</v>
      </c>
      <c r="AH1374">
        <v>444179.46366503497</v>
      </c>
      <c r="AI1374">
        <f>AH1374*'Day-ahead Prices_2015-2022'!J1374</f>
        <v>22518.23313482853</v>
      </c>
    </row>
    <row r="1375" spans="30:35" x14ac:dyDescent="0.35">
      <c r="AD1375">
        <v>9291.9942340984107</v>
      </c>
      <c r="AF1375">
        <v>567164.88528576097</v>
      </c>
      <c r="AG1375">
        <f>AF1375*'Day-ahead Prices_2015-2022'!J1375</f>
        <v>30514.888740587154</v>
      </c>
      <c r="AH1375">
        <v>444129.46366503497</v>
      </c>
      <c r="AI1375">
        <f>AH1375*'Day-ahead Prices_2015-2022'!J1375</f>
        <v>23895.275468838041</v>
      </c>
    </row>
    <row r="1376" spans="30:35" x14ac:dyDescent="0.35">
      <c r="AD1376">
        <v>9291.9942340984107</v>
      </c>
      <c r="AF1376">
        <v>665358.26139884104</v>
      </c>
      <c r="AG1376">
        <f>AF1376*'Day-ahead Prices_2015-2022'!J1376</f>
        <v>39688.620292440872</v>
      </c>
      <c r="AH1376">
        <v>444079.46366503497</v>
      </c>
      <c r="AI1376">
        <f>AH1376*'Day-ahead Prices_2015-2022'!J1376</f>
        <v>26489.340007619336</v>
      </c>
    </row>
    <row r="1377" spans="30:35" x14ac:dyDescent="0.35">
      <c r="AD1377">
        <v>9291.9942340984107</v>
      </c>
      <c r="AF1377">
        <v>664099.93598957104</v>
      </c>
      <c r="AG1377">
        <f>AF1377*'Day-ahead Prices_2015-2022'!J1377</f>
        <v>45992.241066957737</v>
      </c>
      <c r="AH1377">
        <v>444029.46366503497</v>
      </c>
      <c r="AI1377">
        <f>AH1377*'Day-ahead Prices_2015-2022'!J1377</f>
        <v>30751.260506121995</v>
      </c>
    </row>
    <row r="1378" spans="30:35" x14ac:dyDescent="0.35">
      <c r="AD1378">
        <v>9291.9942340984107</v>
      </c>
      <c r="AF1378">
        <v>689884.39614386205</v>
      </c>
      <c r="AG1378">
        <f>AF1378*'Day-ahead Prices_2015-2022'!J1378</f>
        <v>47203.6150951534</v>
      </c>
      <c r="AH1378">
        <v>443979.46366503497</v>
      </c>
      <c r="AI1378">
        <f>AH1378*'Day-ahead Prices_2015-2022'!J1378</f>
        <v>30378.184852620852</v>
      </c>
    </row>
    <row r="1379" spans="30:35" x14ac:dyDescent="0.35">
      <c r="AD1379">
        <v>9291.9942340984107</v>
      </c>
      <c r="AF1379">
        <v>707236.85431253596</v>
      </c>
      <c r="AG1379">
        <f>AF1379*'Day-ahead Prices_2015-2022'!J1379</f>
        <v>45238.40538610136</v>
      </c>
      <c r="AH1379">
        <v>443929.46366503497</v>
      </c>
      <c r="AI1379">
        <f>AH1379*'Day-ahead Prices_2015-2022'!J1379</f>
        <v>28395.948143333961</v>
      </c>
    </row>
    <row r="1380" spans="30:35" x14ac:dyDescent="0.35">
      <c r="AD1380">
        <v>9291.9942340984107</v>
      </c>
      <c r="AF1380">
        <v>624224.71249187901</v>
      </c>
      <c r="AG1380">
        <f>AF1380*'Day-ahead Prices_2015-2022'!J1380</f>
        <v>34981.552888044898</v>
      </c>
      <c r="AH1380">
        <v>443879.46366503497</v>
      </c>
      <c r="AI1380">
        <f>AH1380*'Day-ahead Prices_2015-2022'!J1380</f>
        <v>24875.00514378856</v>
      </c>
    </row>
    <row r="1381" spans="30:35" x14ac:dyDescent="0.35">
      <c r="AD1381">
        <v>9291.9942340984107</v>
      </c>
      <c r="AF1381">
        <v>612957.15729326196</v>
      </c>
      <c r="AG1381">
        <f>AF1381*'Day-ahead Prices_2015-2022'!J1381</f>
        <v>32553.388427398528</v>
      </c>
      <c r="AH1381">
        <v>443829.46366503497</v>
      </c>
      <c r="AI1381">
        <f>AH1381*'Day-ahead Prices_2015-2022'!J1381</f>
        <v>23571.228028420428</v>
      </c>
    </row>
    <row r="1382" spans="30:35" x14ac:dyDescent="0.35">
      <c r="AD1382">
        <v>9291.9942340984107</v>
      </c>
      <c r="AF1382">
        <v>565947.64498914697</v>
      </c>
      <c r="AG1382">
        <f>AF1382*'Day-ahead Prices_2015-2022'!J1382</f>
        <v>27654.324237838428</v>
      </c>
      <c r="AH1382">
        <v>443779.46366503497</v>
      </c>
      <c r="AI1382">
        <f>AH1382*'Day-ahead Prices_2015-2022'!J1382</f>
        <v>21684.728767662353</v>
      </c>
    </row>
    <row r="1383" spans="30:35" x14ac:dyDescent="0.35">
      <c r="AD1383">
        <v>9291.9942340984107</v>
      </c>
      <c r="AF1383">
        <v>496120.64420820598</v>
      </c>
      <c r="AG1383">
        <f>AF1383*'Day-ahead Prices_2015-2022'!J1383</f>
        <v>23001.393367102952</v>
      </c>
      <c r="AH1383">
        <v>443729.46366503497</v>
      </c>
      <c r="AI1383">
        <f>AH1383*'Day-ahead Prices_2015-2022'!J1383</f>
        <v>20572.407259170184</v>
      </c>
    </row>
    <row r="1384" spans="30:35" x14ac:dyDescent="0.35">
      <c r="AD1384">
        <v>9291.9942340984107</v>
      </c>
      <c r="AF1384">
        <v>496083.55975809001</v>
      </c>
      <c r="AG1384">
        <f>AF1384*'Day-ahead Prices_2015-2022'!J1384</f>
        <v>23649.543502567547</v>
      </c>
      <c r="AH1384">
        <v>443679.46366503497</v>
      </c>
      <c r="AI1384">
        <f>AH1384*'Day-ahead Prices_2015-2022'!J1384</f>
        <v>21151.30923157138</v>
      </c>
    </row>
    <row r="1385" spans="30:35" x14ac:dyDescent="0.35">
      <c r="AD1385">
        <v>9291.9942340984107</v>
      </c>
      <c r="AF1385">
        <v>522979.17891542299</v>
      </c>
      <c r="AG1385">
        <f>AF1385*'Day-ahead Prices_2015-2022'!J1385</f>
        <v>27447.254757428687</v>
      </c>
      <c r="AH1385">
        <v>443629.46366503497</v>
      </c>
      <c r="AI1385">
        <f>AH1385*'Day-ahead Prices_2015-2022'!J1385</f>
        <v>23282.7833268002</v>
      </c>
    </row>
    <row r="1386" spans="30:35" x14ac:dyDescent="0.35">
      <c r="AD1386">
        <v>9291.9942340984107</v>
      </c>
      <c r="AF1386">
        <v>592869.06708374503</v>
      </c>
      <c r="AG1386">
        <f>AF1386*'Day-ahead Prices_2015-2022'!J1386</f>
        <v>35042.267296318605</v>
      </c>
      <c r="AH1386">
        <v>443579.46366503497</v>
      </c>
      <c r="AI1386">
        <f>AH1386*'Day-ahead Prices_2015-2022'!J1386</f>
        <v>26218.318674251477</v>
      </c>
    </row>
    <row r="1387" spans="30:35" x14ac:dyDescent="0.35">
      <c r="AD1387">
        <v>9291.9942340984107</v>
      </c>
      <c r="AF1387">
        <v>683632.37209779699</v>
      </c>
      <c r="AG1387">
        <f>AF1387*'Day-ahead Prices_2015-2022'!J1387</f>
        <v>49329.202889646789</v>
      </c>
      <c r="AH1387">
        <v>443529.46366503497</v>
      </c>
      <c r="AI1387">
        <f>AH1387*'Day-ahead Prices_2015-2022'!J1387</f>
        <v>32003.977274409761</v>
      </c>
    </row>
    <row r="1388" spans="30:35" x14ac:dyDescent="0.35">
      <c r="AD1388">
        <v>0</v>
      </c>
      <c r="AF1388">
        <v>678740.19405327295</v>
      </c>
      <c r="AG1388">
        <f>AF1388*'Day-ahead Prices_2015-2022'!J1388</f>
        <v>56088.54436083477</v>
      </c>
      <c r="AH1388">
        <v>438186.82386329502</v>
      </c>
      <c r="AI1388">
        <f>AH1388*'Day-ahead Prices_2015-2022'!J1388</f>
        <v>36210.115923473211</v>
      </c>
    </row>
    <row r="1389" spans="30:35" x14ac:dyDescent="0.35">
      <c r="AD1389">
        <v>9291.9942340984107</v>
      </c>
      <c r="AF1389">
        <v>691106.83136827697</v>
      </c>
      <c r="AG1389">
        <f>AF1389*'Day-ahead Prices_2015-2022'!J1389</f>
        <v>54455.762777663389</v>
      </c>
      <c r="AH1389">
        <v>443429.46366503497</v>
      </c>
      <c r="AI1389">
        <f>AH1389*'Day-ahead Prices_2015-2022'!J1389</f>
        <v>34940.024589486435</v>
      </c>
    </row>
    <row r="1390" spans="30:35" x14ac:dyDescent="0.35">
      <c r="AD1390">
        <v>9291.9942340984107</v>
      </c>
      <c r="AF1390">
        <v>690352.08828299295</v>
      </c>
      <c r="AG1390">
        <f>AF1390*'Day-ahead Prices_2015-2022'!J1390</f>
        <v>50292.149631416032</v>
      </c>
      <c r="AH1390">
        <v>443379.46366503497</v>
      </c>
      <c r="AI1390">
        <f>AH1390*'Day-ahead Prices_2015-2022'!J1390</f>
        <v>32300.193927997796</v>
      </c>
    </row>
    <row r="1391" spans="30:35" x14ac:dyDescent="0.35">
      <c r="AD1391">
        <v>9291.9942340984107</v>
      </c>
      <c r="AF1391">
        <v>620161.65211119596</v>
      </c>
      <c r="AG1391">
        <f>AF1391*'Day-ahead Prices_2015-2022'!J1391</f>
        <v>37339.157871549964</v>
      </c>
      <c r="AH1391">
        <v>443329.46366503497</v>
      </c>
      <c r="AI1391">
        <f>AH1391*'Day-ahead Prices_2015-2022'!J1391</f>
        <v>26692.312845442171</v>
      </c>
    </row>
    <row r="1392" spans="30:35" x14ac:dyDescent="0.35">
      <c r="AD1392">
        <v>9291.9942340984107</v>
      </c>
      <c r="AF1392">
        <v>631424.47023324703</v>
      </c>
      <c r="AG1392">
        <f>AF1392*'Day-ahead Prices_2015-2022'!J1392</f>
        <v>39475.868598394809</v>
      </c>
      <c r="AH1392">
        <v>443279.46366503497</v>
      </c>
      <c r="AI1392">
        <f>AH1392*'Day-ahead Prices_2015-2022'!J1392</f>
        <v>27713.277969008403</v>
      </c>
    </row>
    <row r="1393" spans="30:35" x14ac:dyDescent="0.35">
      <c r="AD1393">
        <v>9291.9942340984107</v>
      </c>
      <c r="AF1393">
        <v>587091.68773984595</v>
      </c>
      <c r="AG1393">
        <f>AF1393*'Day-ahead Prices_2015-2022'!J1393</f>
        <v>33055.463613582353</v>
      </c>
      <c r="AH1393">
        <v>443229.46366503497</v>
      </c>
      <c r="AI1393">
        <f>AH1393*'Day-ahead Prices_2015-2022'!J1393</f>
        <v>24955.480914830212</v>
      </c>
    </row>
    <row r="1394" spans="30:35" x14ac:dyDescent="0.35">
      <c r="AD1394">
        <v>9291.9942340984107</v>
      </c>
      <c r="AF1394">
        <v>612798.529692051</v>
      </c>
      <c r="AG1394">
        <f>AF1394*'Day-ahead Prices_2015-2022'!J1394</f>
        <v>32943.282958082542</v>
      </c>
      <c r="AH1394">
        <v>443179.46366503497</v>
      </c>
      <c r="AI1394">
        <f>AH1394*'Day-ahead Prices_2015-2022'!J1394</f>
        <v>23824.773992302697</v>
      </c>
    </row>
    <row r="1395" spans="30:35" x14ac:dyDescent="0.35">
      <c r="AD1395">
        <v>9291.9942340984107</v>
      </c>
      <c r="AF1395">
        <v>426061.12004850502</v>
      </c>
      <c r="AG1395">
        <f>AF1395*'Day-ahead Prices_2015-2022'!J1395</f>
        <v>21921.377202895645</v>
      </c>
      <c r="AH1395">
        <v>443129.46366503497</v>
      </c>
      <c r="AI1395">
        <f>AH1395*'Day-ahead Prices_2015-2022'!J1395</f>
        <v>22799.564817395632</v>
      </c>
    </row>
    <row r="1396" spans="30:35" x14ac:dyDescent="0.35">
      <c r="AD1396">
        <v>9291.9942340984107</v>
      </c>
      <c r="AF1396">
        <v>512449.85501220101</v>
      </c>
      <c r="AG1396">
        <f>AF1396*'Day-ahead Prices_2015-2022'!J1396</f>
        <v>26689.029011354192</v>
      </c>
      <c r="AH1396">
        <v>443079.46366503497</v>
      </c>
      <c r="AI1396">
        <f>AH1396*'Day-ahead Prices_2015-2022'!J1396</f>
        <v>23076.132317004602</v>
      </c>
    </row>
    <row r="1397" spans="30:35" x14ac:dyDescent="0.35">
      <c r="AD1397">
        <v>9291.9942340984107</v>
      </c>
      <c r="AF1397">
        <v>478795.83190912998</v>
      </c>
      <c r="AG1397">
        <f>AF1397*'Day-ahead Prices_2015-2022'!J1397</f>
        <v>24195.348870737995</v>
      </c>
      <c r="AH1397">
        <v>443029.46366503497</v>
      </c>
      <c r="AI1397">
        <f>AH1397*'Day-ahead Prices_2015-2022'!J1397</f>
        <v>22387.940159482958</v>
      </c>
    </row>
    <row r="1398" spans="30:35" x14ac:dyDescent="0.35">
      <c r="AD1398">
        <v>9291.9942340984107</v>
      </c>
      <c r="AF1398">
        <v>445397.64104013902</v>
      </c>
      <c r="AG1398">
        <f>AF1398*'Day-ahead Prices_2015-2022'!J1398</f>
        <v>23684.576309360691</v>
      </c>
      <c r="AH1398">
        <v>442979.46366503497</v>
      </c>
      <c r="AI1398">
        <f>AH1398*'Day-ahead Prices_2015-2022'!J1398</f>
        <v>23555.986704717812</v>
      </c>
    </row>
    <row r="1399" spans="30:35" x14ac:dyDescent="0.35">
      <c r="AD1399">
        <v>9291.9942340984107</v>
      </c>
      <c r="AF1399">
        <v>592945.34303241898</v>
      </c>
      <c r="AG1399">
        <f>AF1399*'Day-ahead Prices_2015-2022'!J1399</f>
        <v>32557.146422552545</v>
      </c>
      <c r="AH1399">
        <v>442929.46366503497</v>
      </c>
      <c r="AI1399">
        <f>AH1399*'Day-ahead Prices_2015-2022'!J1399</f>
        <v>24320.149526187906</v>
      </c>
    </row>
    <row r="1400" spans="30:35" x14ac:dyDescent="0.35">
      <c r="AD1400">
        <v>9291.9942340984107</v>
      </c>
      <c r="AF1400">
        <v>686923.93433052197</v>
      </c>
      <c r="AG1400">
        <f>AF1400*'Day-ahead Prices_2015-2022'!J1400</f>
        <v>46660.166894318623</v>
      </c>
      <c r="AH1400">
        <v>442879.46366503497</v>
      </c>
      <c r="AI1400">
        <f>AH1400*'Day-ahead Prices_2015-2022'!J1400</f>
        <v>30083.141168777085</v>
      </c>
    </row>
    <row r="1401" spans="30:35" x14ac:dyDescent="0.35">
      <c r="AD1401">
        <v>9291.9942340984107</v>
      </c>
      <c r="AF1401">
        <v>747140.74627248605</v>
      </c>
      <c r="AG1401">
        <f>AF1401*'Day-ahead Prices_2015-2022'!J1401</f>
        <v>58446.952729030898</v>
      </c>
      <c r="AH1401">
        <v>442829.46366503497</v>
      </c>
      <c r="AI1401">
        <f>AH1401*'Day-ahead Prices_2015-2022'!J1401</f>
        <v>34641.44186885652</v>
      </c>
    </row>
    <row r="1402" spans="30:35" x14ac:dyDescent="0.35">
      <c r="AD1402">
        <v>5959.1137754813299</v>
      </c>
      <c r="AF1402">
        <v>733190.009503957</v>
      </c>
      <c r="AG1402">
        <f>AF1402*'Day-ahead Prices_2015-2022'!J1402</f>
        <v>58960.391101772577</v>
      </c>
      <c r="AH1402">
        <v>440881.08369133802</v>
      </c>
      <c r="AI1402">
        <f>AH1402*'Day-ahead Prices_2015-2022'!J1402</f>
        <v>35454.003446393559</v>
      </c>
    </row>
    <row r="1403" spans="30:35" x14ac:dyDescent="0.35">
      <c r="AD1403">
        <v>9291.9942340984107</v>
      </c>
      <c r="AF1403">
        <v>709380.83560474799</v>
      </c>
      <c r="AG1403">
        <f>AF1403*'Day-ahead Prices_2015-2022'!J1403</f>
        <v>51119.756465767154</v>
      </c>
      <c r="AH1403">
        <v>442729.46366503497</v>
      </c>
      <c r="AI1403">
        <f>AH1403*'Day-ahead Prices_2015-2022'!J1403</f>
        <v>31904.191975361584</v>
      </c>
    </row>
    <row r="1404" spans="30:35" x14ac:dyDescent="0.35">
      <c r="AD1404">
        <v>9291.9942340984107</v>
      </c>
      <c r="AF1404">
        <v>599673.89880043606</v>
      </c>
      <c r="AG1404">
        <f>AF1404*'Day-ahead Prices_2015-2022'!J1404</f>
        <v>35244.33421724863</v>
      </c>
      <c r="AH1404">
        <v>442679.46366503497</v>
      </c>
      <c r="AI1404">
        <f>AH1404*'Day-ahead Prices_2015-2022'!J1404</f>
        <v>26017.378778253267</v>
      </c>
    </row>
    <row r="1405" spans="30:35" x14ac:dyDescent="0.35">
      <c r="AD1405">
        <v>9291.9942340984107</v>
      </c>
      <c r="AF1405">
        <v>397073.83460252202</v>
      </c>
      <c r="AG1405">
        <f>AF1405*'Day-ahead Prices_2015-2022'!J1405</f>
        <v>20333.654727701902</v>
      </c>
      <c r="AH1405">
        <v>442629.46366503497</v>
      </c>
      <c r="AI1405">
        <f>AH1405*'Day-ahead Prices_2015-2022'!J1405</f>
        <v>22666.501547456861</v>
      </c>
    </row>
    <row r="1406" spans="30:35" x14ac:dyDescent="0.35">
      <c r="AD1406">
        <v>9291.9942340984107</v>
      </c>
      <c r="AF1406">
        <v>390729.03313222702</v>
      </c>
      <c r="AG1406">
        <f>AF1406*'Day-ahead Prices_2015-2022'!J1406</f>
        <v>18267.07071022303</v>
      </c>
      <c r="AH1406">
        <v>442579.46366503497</v>
      </c>
      <c r="AI1406">
        <f>AH1406*'Day-ahead Prices_2015-2022'!J1406</f>
        <v>20691.143150669966</v>
      </c>
    </row>
    <row r="1407" spans="30:35" x14ac:dyDescent="0.35">
      <c r="AD1407">
        <v>9291.9942340984107</v>
      </c>
      <c r="AF1407">
        <v>411695.09895477502</v>
      </c>
      <c r="AG1407">
        <f>AF1407*'Day-ahead Prices_2015-2022'!J1407</f>
        <v>19033.693662426638</v>
      </c>
      <c r="AH1407">
        <v>442529.46366503497</v>
      </c>
      <c r="AI1407">
        <f>AH1407*'Day-ahead Prices_2015-2022'!J1407</f>
        <v>20459.243428893729</v>
      </c>
    </row>
    <row r="1408" spans="30:35" x14ac:dyDescent="0.35">
      <c r="AD1408">
        <v>9291.9942340984107</v>
      </c>
      <c r="AF1408">
        <v>452348.05426144903</v>
      </c>
      <c r="AG1408">
        <f>AF1408*'Day-ahead Prices_2015-2022'!J1408</f>
        <v>20698.316092868252</v>
      </c>
      <c r="AH1408">
        <v>442479.46366503497</v>
      </c>
      <c r="AI1408">
        <f>AH1408*'Day-ahead Prices_2015-2022'!J1408</f>
        <v>20246.754058652838</v>
      </c>
    </row>
    <row r="1409" spans="30:35" x14ac:dyDescent="0.35">
      <c r="AD1409">
        <v>9291.9942340984107</v>
      </c>
      <c r="AF1409">
        <v>527871.16135513305</v>
      </c>
      <c r="AG1409">
        <f>AF1409*'Day-ahead Prices_2015-2022'!J1409</f>
        <v>29352.275927152175</v>
      </c>
      <c r="AH1409">
        <v>442429.46366503497</v>
      </c>
      <c r="AI1409">
        <f>AH1409*'Day-ahead Prices_2015-2022'!J1409</f>
        <v>24601.29032709427</v>
      </c>
    </row>
    <row r="1410" spans="30:35" x14ac:dyDescent="0.35">
      <c r="AD1410">
        <v>9291.9942340984107</v>
      </c>
      <c r="AF1410">
        <v>606487.28503555397</v>
      </c>
      <c r="AG1410">
        <f>AF1410*'Day-ahead Prices_2015-2022'!J1410</f>
        <v>40099.423068338234</v>
      </c>
      <c r="AH1410">
        <v>442379.46366503497</v>
      </c>
      <c r="AI1410">
        <f>AH1410*'Day-ahead Prices_2015-2022'!J1410</f>
        <v>29249.024188872947</v>
      </c>
    </row>
    <row r="1411" spans="30:35" x14ac:dyDescent="0.35">
      <c r="AD1411">
        <v>9291.9942340984107</v>
      </c>
      <c r="AF1411">
        <v>675060.06464036601</v>
      </c>
      <c r="AG1411">
        <f>AF1411*'Day-ahead Prices_2015-2022'!J1411</f>
        <v>49841.372222559832</v>
      </c>
      <c r="AH1411">
        <v>442329.46366503497</v>
      </c>
      <c r="AI1411">
        <f>AH1411*'Day-ahead Prices_2015-2022'!J1411</f>
        <v>32658.290126048698</v>
      </c>
    </row>
    <row r="1412" spans="30:35" x14ac:dyDescent="0.35">
      <c r="AD1412">
        <v>0</v>
      </c>
      <c r="AF1412">
        <v>768733.69385060202</v>
      </c>
      <c r="AG1412">
        <f>AF1412*'Day-ahead Prices_2015-2022'!J1412</f>
        <v>62776.715274074784</v>
      </c>
      <c r="AH1412">
        <v>436986.82386329502</v>
      </c>
      <c r="AI1412">
        <f>AH1412*'Day-ahead Prices_2015-2022'!J1412</f>
        <v>35685.436503736331</v>
      </c>
    </row>
    <row r="1413" spans="30:35" x14ac:dyDescent="0.35">
      <c r="AD1413">
        <v>0</v>
      </c>
      <c r="AF1413">
        <v>787043.17076190806</v>
      </c>
      <c r="AG1413">
        <f>AF1413*'Day-ahead Prices_2015-2022'!J1413</f>
        <v>66642.880484264562</v>
      </c>
      <c r="AH1413">
        <v>436936.82386329502</v>
      </c>
      <c r="AI1413">
        <f>AH1413*'Day-ahead Prices_2015-2022'!J1413</f>
        <v>36997.625560624503</v>
      </c>
    </row>
    <row r="1414" spans="30:35" x14ac:dyDescent="0.35">
      <c r="AD1414">
        <v>9291.9942340984107</v>
      </c>
      <c r="AF1414">
        <v>694354.35239689995</v>
      </c>
      <c r="AG1414">
        <f>AF1414*'Day-ahead Prices_2015-2022'!J1414</f>
        <v>45663.346042441626</v>
      </c>
      <c r="AH1414">
        <v>442179.46366503497</v>
      </c>
      <c r="AI1414">
        <f>AH1414*'Day-ahead Prices_2015-2022'!J1414</f>
        <v>29079.37970360144</v>
      </c>
    </row>
    <row r="1415" spans="30:35" x14ac:dyDescent="0.35">
      <c r="AD1415">
        <v>9291.9942340984107</v>
      </c>
      <c r="AF1415">
        <v>629129.80021276802</v>
      </c>
      <c r="AG1415">
        <f>AF1415*'Day-ahead Prices_2015-2022'!J1415</f>
        <v>38078.081157877787</v>
      </c>
      <c r="AH1415">
        <v>442129.46366503497</v>
      </c>
      <c r="AI1415">
        <f>AH1415*'Day-ahead Prices_2015-2022'!J1415</f>
        <v>26759.885788326243</v>
      </c>
    </row>
    <row r="1416" spans="30:35" x14ac:dyDescent="0.35">
      <c r="AD1416">
        <v>9291.9942340984107</v>
      </c>
      <c r="AF1416">
        <v>674961.86412423104</v>
      </c>
      <c r="AG1416">
        <f>AF1416*'Day-ahead Prices_2015-2022'!J1416</f>
        <v>38941.081048317355</v>
      </c>
      <c r="AH1416">
        <v>442079.46366503497</v>
      </c>
      <c r="AI1416">
        <f>AH1416*'Day-ahead Prices_2015-2022'!J1416</f>
        <v>25505.222056824612</v>
      </c>
    </row>
    <row r="1417" spans="30:35" x14ac:dyDescent="0.35">
      <c r="AD1417">
        <v>9291.9942340984107</v>
      </c>
      <c r="AF1417">
        <v>637100.97863853106</v>
      </c>
      <c r="AG1417">
        <f>AF1417*'Day-ahead Prices_2015-2022'!J1417</f>
        <v>32925.378576039278</v>
      </c>
      <c r="AH1417">
        <v>442029.46366503497</v>
      </c>
      <c r="AI1417">
        <f>AH1417*'Day-ahead Prices_2015-2022'!J1417</f>
        <v>22844.082682209002</v>
      </c>
    </row>
    <row r="1418" spans="30:35" x14ac:dyDescent="0.35">
      <c r="AD1418">
        <v>9291.9942340984107</v>
      </c>
      <c r="AF1418">
        <v>612041.94151955401</v>
      </c>
      <c r="AG1418">
        <f>AF1418*'Day-ahead Prices_2015-2022'!J1418</f>
        <v>30963.966873901139</v>
      </c>
      <c r="AH1418">
        <v>441979.46366503497</v>
      </c>
      <c r="AI1418">
        <f>AH1418*'Day-ahead Prices_2015-2022'!J1418</f>
        <v>22360.293541143703</v>
      </c>
    </row>
    <row r="1419" spans="30:35" x14ac:dyDescent="0.35">
      <c r="AD1419">
        <v>9291.9942340984107</v>
      </c>
      <c r="AF1419">
        <v>709257.03954436898</v>
      </c>
      <c r="AG1419">
        <f>AF1419*'Day-ahead Prices_2015-2022'!J1419</f>
        <v>36129.553594390156</v>
      </c>
      <c r="AH1419">
        <v>441929.46366503497</v>
      </c>
      <c r="AI1419">
        <f>AH1419*'Day-ahead Prices_2015-2022'!J1419</f>
        <v>22511.886879096881</v>
      </c>
    </row>
    <row r="1420" spans="30:35" x14ac:dyDescent="0.35">
      <c r="AD1420">
        <v>9291.9942340984107</v>
      </c>
      <c r="AF1420">
        <v>565178.64835734305</v>
      </c>
      <c r="AG1420">
        <f>AF1420*'Day-ahead Prices_2015-2022'!J1420</f>
        <v>26151.522532804709</v>
      </c>
      <c r="AH1420">
        <v>441879.46366503497</v>
      </c>
      <c r="AI1420">
        <f>AH1420*'Day-ahead Prices_2015-2022'!J1420</f>
        <v>20446.315133110751</v>
      </c>
    </row>
    <row r="1421" spans="30:35" x14ac:dyDescent="0.35">
      <c r="AD1421">
        <v>9291.9942340984107</v>
      </c>
      <c r="AF1421">
        <v>595889.12817845505</v>
      </c>
      <c r="AG1421">
        <f>AF1421*'Day-ahead Prices_2015-2022'!J1421</f>
        <v>29985.140929939851</v>
      </c>
      <c r="AH1421">
        <v>441829.46366503497</v>
      </c>
      <c r="AI1421">
        <f>AH1421*'Day-ahead Prices_2015-2022'!J1421</f>
        <v>22232.858611624557</v>
      </c>
    </row>
    <row r="1422" spans="30:35" x14ac:dyDescent="0.35">
      <c r="AD1422">
        <v>9291.9942340984107</v>
      </c>
      <c r="AF1422">
        <v>681856.35402431502</v>
      </c>
      <c r="AG1422">
        <f>AF1422*'Day-ahead Prices_2015-2022'!J1422</f>
        <v>35038.893392424492</v>
      </c>
      <c r="AH1422">
        <v>441779.46366503497</v>
      </c>
      <c r="AI1422">
        <f>AH1422*'Day-ahead Prices_2015-2022'!J1422</f>
        <v>22701.942189086985</v>
      </c>
    </row>
    <row r="1423" spans="30:35" x14ac:dyDescent="0.35">
      <c r="AD1423">
        <v>9291.9942340984107</v>
      </c>
      <c r="AF1423">
        <v>601677.47250144102</v>
      </c>
      <c r="AG1423">
        <f>AF1423*'Day-ahead Prices_2015-2022'!J1423</f>
        <v>29391.192434854769</v>
      </c>
      <c r="AH1423">
        <v>441729.46366503497</v>
      </c>
      <c r="AI1423">
        <f>AH1423*'Day-ahead Prices_2015-2022'!J1423</f>
        <v>21577.932138207379</v>
      </c>
    </row>
    <row r="1424" spans="30:35" x14ac:dyDescent="0.35">
      <c r="AD1424">
        <v>9291.9942340984107</v>
      </c>
      <c r="AF1424">
        <v>708692.918142015</v>
      </c>
      <c r="AG1424">
        <f>AF1424*'Day-ahead Prices_2015-2022'!J1424</f>
        <v>44428.844904470592</v>
      </c>
      <c r="AH1424">
        <v>441679.46366503497</v>
      </c>
      <c r="AI1424">
        <f>AH1424*'Day-ahead Prices_2015-2022'!J1424</f>
        <v>27689.437676490619</v>
      </c>
    </row>
    <row r="1425" spans="30:35" x14ac:dyDescent="0.35">
      <c r="AD1425">
        <v>9291.9942340984107</v>
      </c>
      <c r="AF1425">
        <v>848872.99262360297</v>
      </c>
      <c r="AG1425">
        <f>AF1425*'Day-ahead Prices_2015-2022'!J1425</f>
        <v>60920.431406873649</v>
      </c>
      <c r="AH1425">
        <v>441629.46366503497</v>
      </c>
      <c r="AI1425">
        <f>AH1425*'Day-ahead Prices_2015-2022'!J1425</f>
        <v>31694.090496750818</v>
      </c>
    </row>
    <row r="1426" spans="30:35" x14ac:dyDescent="0.35">
      <c r="AD1426">
        <v>9291.9942340984107</v>
      </c>
      <c r="AF1426">
        <v>802781.23218827904</v>
      </c>
      <c r="AG1426">
        <f>AF1426*'Day-ahead Prices_2015-2022'!J1426</f>
        <v>62325.927914017499</v>
      </c>
      <c r="AH1426">
        <v>441579.46366503497</v>
      </c>
      <c r="AI1426">
        <f>AH1426*'Day-ahead Prices_2015-2022'!J1426</f>
        <v>34283.125610294148</v>
      </c>
    </row>
    <row r="1427" spans="30:35" x14ac:dyDescent="0.35">
      <c r="AD1427">
        <v>9291.9942340984107</v>
      </c>
      <c r="AF1427">
        <v>798639.60051005601</v>
      </c>
      <c r="AG1427">
        <f>AF1427*'Day-ahead Prices_2015-2022'!J1427</f>
        <v>59595.485289561017</v>
      </c>
      <c r="AH1427">
        <v>441529.46366503497</v>
      </c>
      <c r="AI1427">
        <f>AH1427*'Day-ahead Prices_2015-2022'!J1427</f>
        <v>32947.480490514492</v>
      </c>
    </row>
    <row r="1428" spans="30:35" x14ac:dyDescent="0.35">
      <c r="AD1428">
        <v>9291.9942340984107</v>
      </c>
      <c r="AF1428">
        <v>880360.14725862595</v>
      </c>
      <c r="AG1428">
        <f>AF1428*'Day-ahead Prices_2015-2022'!J1428</f>
        <v>66498.0037231803</v>
      </c>
      <c r="AH1428">
        <v>441479.46366503497</v>
      </c>
      <c r="AI1428">
        <f>AH1428*'Day-ahead Prices_2015-2022'!J1428</f>
        <v>33347.15128793841</v>
      </c>
    </row>
    <row r="1429" spans="30:35" x14ac:dyDescent="0.35">
      <c r="AD1429">
        <v>9291.9942340984107</v>
      </c>
      <c r="AF1429">
        <v>711813.17967507499</v>
      </c>
      <c r="AG1429">
        <f>AF1429*'Day-ahead Prices_2015-2022'!J1429</f>
        <v>44838.891720682164</v>
      </c>
      <c r="AH1429">
        <v>441429.46366503497</v>
      </c>
      <c r="AI1429">
        <f>AH1429*'Day-ahead Prices_2015-2022'!J1429</f>
        <v>27806.745489919718</v>
      </c>
    </row>
    <row r="1430" spans="30:35" x14ac:dyDescent="0.35">
      <c r="AD1430">
        <v>9291.9942340984107</v>
      </c>
      <c r="AF1430">
        <v>682289.04291040997</v>
      </c>
      <c r="AG1430">
        <f>AF1430*'Day-ahead Prices_2015-2022'!J1430</f>
        <v>42301.067799141776</v>
      </c>
      <c r="AH1430">
        <v>441379.46366503497</v>
      </c>
      <c r="AI1430">
        <f>AH1430*'Day-ahead Prices_2015-2022'!J1430</f>
        <v>27364.975022902585</v>
      </c>
    </row>
    <row r="1431" spans="30:35" x14ac:dyDescent="0.35">
      <c r="AD1431">
        <v>9291.9942340984107</v>
      </c>
      <c r="AF1431">
        <v>657814.50971366104</v>
      </c>
      <c r="AG1431">
        <f>AF1431*'Day-ahead Prices_2015-2022'!J1431</f>
        <v>39963.05373324205</v>
      </c>
      <c r="AH1431">
        <v>441329.46366503497</v>
      </c>
      <c r="AI1431">
        <f>AH1431*'Day-ahead Prices_2015-2022'!J1431</f>
        <v>26811.316579480455</v>
      </c>
    </row>
    <row r="1432" spans="30:35" x14ac:dyDescent="0.35">
      <c r="AD1432">
        <v>9291.9942340984107</v>
      </c>
      <c r="AF1432">
        <v>640366.24940746697</v>
      </c>
      <c r="AG1432">
        <f>AF1432*'Day-ahead Prices_2015-2022'!J1432</f>
        <v>40033.296539519557</v>
      </c>
      <c r="AH1432">
        <v>441279.46366503497</v>
      </c>
      <c r="AI1432">
        <f>AH1432*'Day-ahead Prices_2015-2022'!J1432</f>
        <v>27587.137270349242</v>
      </c>
    </row>
    <row r="1433" spans="30:35" x14ac:dyDescent="0.35">
      <c r="AD1433">
        <v>9291.9942340984107</v>
      </c>
      <c r="AF1433">
        <v>682078.57556870999</v>
      </c>
      <c r="AG1433">
        <f>AF1433*'Day-ahead Prices_2015-2022'!J1433</f>
        <v>45068.341880702508</v>
      </c>
      <c r="AH1433">
        <v>441229.46366503497</v>
      </c>
      <c r="AI1433">
        <f>AH1433*'Day-ahead Prices_2015-2022'!J1433</f>
        <v>29154.236811667182</v>
      </c>
    </row>
    <row r="1434" spans="30:35" x14ac:dyDescent="0.35">
      <c r="AD1434">
        <v>9291.9942340984107</v>
      </c>
      <c r="AF1434">
        <v>738022.30192350305</v>
      </c>
      <c r="AG1434">
        <f>AF1434*'Day-ahead Prices_2015-2022'!J1434</f>
        <v>52397.738380813913</v>
      </c>
      <c r="AH1434">
        <v>441179.46366503497</v>
      </c>
      <c r="AI1434">
        <f>AH1434*'Day-ahead Prices_2015-2022'!J1434</f>
        <v>31322.638971558321</v>
      </c>
    </row>
    <row r="1435" spans="30:35" x14ac:dyDescent="0.35">
      <c r="AD1435">
        <v>8798.8798985571793</v>
      </c>
      <c r="AF1435">
        <v>773553.00448393298</v>
      </c>
      <c r="AG1435">
        <f>AF1435*'Day-ahead Prices_2015-2022'!J1435</f>
        <v>62992.355037637877</v>
      </c>
      <c r="AH1435">
        <v>440848.58999105898</v>
      </c>
      <c r="AI1435">
        <f>AH1435*'Day-ahead Prices_2015-2022'!J1435</f>
        <v>35899.402804446916</v>
      </c>
    </row>
    <row r="1436" spans="30:35" x14ac:dyDescent="0.35">
      <c r="AD1436">
        <v>0</v>
      </c>
      <c r="AF1436">
        <v>847331.28615364805</v>
      </c>
      <c r="AG1436">
        <f>AF1436*'Day-ahead Prices_2015-2022'!J1436</f>
        <v>80191.432921581247</v>
      </c>
      <c r="AH1436">
        <v>435786.82386329502</v>
      </c>
      <c r="AI1436">
        <f>AH1436*'Day-ahead Prices_2015-2022'!J1436</f>
        <v>41242.86501042224</v>
      </c>
    </row>
    <row r="1437" spans="30:35" x14ac:dyDescent="0.35">
      <c r="AD1437">
        <v>0</v>
      </c>
      <c r="AF1437">
        <v>791944.306913084</v>
      </c>
      <c r="AG1437">
        <f>AF1437*'Day-ahead Prices_2015-2022'!J1437</f>
        <v>76104.857963963746</v>
      </c>
      <c r="AH1437">
        <v>435736.82386329502</v>
      </c>
      <c r="AI1437">
        <f>AH1437*'Day-ahead Prices_2015-2022'!J1437</f>
        <v>41873.764102232824</v>
      </c>
    </row>
    <row r="1438" spans="30:35" x14ac:dyDescent="0.35">
      <c r="AD1438">
        <v>9291.9942340984107</v>
      </c>
      <c r="AF1438">
        <v>808418.69080041198</v>
      </c>
      <c r="AG1438">
        <f>AF1438*'Day-ahead Prices_2015-2022'!J1438</f>
        <v>67159.382738244225</v>
      </c>
      <c r="AH1438">
        <v>440979.46366503497</v>
      </c>
      <c r="AI1438">
        <f>AH1438*'Day-ahead Prices_2015-2022'!J1438</f>
        <v>36634.368943972775</v>
      </c>
    </row>
    <row r="1439" spans="30:35" x14ac:dyDescent="0.35">
      <c r="AD1439">
        <v>9291.9942340984107</v>
      </c>
      <c r="AF1439">
        <v>709113.50406814297</v>
      </c>
      <c r="AG1439">
        <f>AF1439*'Day-ahead Prices_2015-2022'!J1439</f>
        <v>52617.108393736293</v>
      </c>
      <c r="AH1439">
        <v>440929.46366503497</v>
      </c>
      <c r="AI1439">
        <f>AH1439*'Day-ahead Prices_2015-2022'!J1439</f>
        <v>32717.517365775173</v>
      </c>
    </row>
    <row r="1440" spans="30:35" x14ac:dyDescent="0.35">
      <c r="AD1440">
        <v>9291.9942340984107</v>
      </c>
      <c r="AF1440">
        <v>611080.879805131</v>
      </c>
      <c r="AG1440">
        <f>AF1440*'Day-ahead Prices_2015-2022'!J1440</f>
        <v>43165.225647234947</v>
      </c>
      <c r="AH1440">
        <v>440879.46366503497</v>
      </c>
      <c r="AI1440">
        <f>AH1440*'Day-ahead Prices_2015-2022'!J1440</f>
        <v>31142.623114638911</v>
      </c>
    </row>
    <row r="1441" spans="30:35" x14ac:dyDescent="0.35">
      <c r="AD1441">
        <v>9291.9942340984107</v>
      </c>
      <c r="AF1441">
        <v>539453.99106680194</v>
      </c>
      <c r="AG1441">
        <f>AF1441*'Day-ahead Prices_2015-2022'!J1441</f>
        <v>31639.650893556769</v>
      </c>
      <c r="AH1441">
        <v>440829.46366503497</v>
      </c>
      <c r="AI1441">
        <f>AH1441*'Day-ahead Prices_2015-2022'!J1441</f>
        <v>25855.199080783885</v>
      </c>
    </row>
    <row r="1442" spans="30:35" x14ac:dyDescent="0.35">
      <c r="AD1442">
        <v>9291.9942340984107</v>
      </c>
      <c r="AF1442">
        <v>699512.63631838595</v>
      </c>
      <c r="AG1442">
        <f>AF1442*'Day-ahead Prices_2015-2022'!J1442</f>
        <v>43150.311362095032</v>
      </c>
      <c r="AH1442">
        <v>440779.46366503497</v>
      </c>
      <c r="AI1442">
        <f>AH1442*'Day-ahead Prices_2015-2022'!J1442</f>
        <v>27190.032190507263</v>
      </c>
    </row>
    <row r="1443" spans="30:35" x14ac:dyDescent="0.35">
      <c r="AD1443">
        <v>9291.9942340984107</v>
      </c>
      <c r="AF1443">
        <v>691791.69291670294</v>
      </c>
      <c r="AG1443">
        <f>AF1443*'Day-ahead Prices_2015-2022'!J1443</f>
        <v>40593.471800735984</v>
      </c>
      <c r="AH1443">
        <v>440729.46366503497</v>
      </c>
      <c r="AI1443">
        <f>AH1443*'Day-ahead Prices_2015-2022'!J1443</f>
        <v>25861.454016034673</v>
      </c>
    </row>
    <row r="1444" spans="30:35" x14ac:dyDescent="0.35">
      <c r="AD1444">
        <v>9291.9942340984107</v>
      </c>
      <c r="AF1444">
        <v>559335.33607587498</v>
      </c>
      <c r="AG1444">
        <f>AF1444*'Day-ahead Prices_2015-2022'!J1444</f>
        <v>31557.000492230774</v>
      </c>
      <c r="AH1444">
        <v>440679.46366503497</v>
      </c>
      <c r="AI1444">
        <f>AH1444*'Day-ahead Prices_2015-2022'!J1444</f>
        <v>24862.584490651694</v>
      </c>
    </row>
    <row r="1445" spans="30:35" x14ac:dyDescent="0.35">
      <c r="AD1445">
        <v>9291.9942340984107</v>
      </c>
      <c r="AF1445">
        <v>584560.92344088305</v>
      </c>
      <c r="AG1445">
        <f>AF1445*'Day-ahead Prices_2015-2022'!J1445</f>
        <v>32143.543777705552</v>
      </c>
      <c r="AH1445">
        <v>440629.46366503497</v>
      </c>
      <c r="AI1445">
        <f>AH1445*'Day-ahead Prices_2015-2022'!J1445</f>
        <v>24229.112633281107</v>
      </c>
    </row>
    <row r="1446" spans="30:35" x14ac:dyDescent="0.35">
      <c r="AD1446">
        <v>9291.9942340984107</v>
      </c>
      <c r="AF1446">
        <v>624946.38102530595</v>
      </c>
      <c r="AG1446">
        <f>AF1446*'Day-ahead Prices_2015-2022'!J1446</f>
        <v>34568.909066414795</v>
      </c>
      <c r="AH1446">
        <v>440579.46366503497</v>
      </c>
      <c r="AI1446">
        <f>AH1446*'Day-ahead Prices_2015-2022'!J1446</f>
        <v>24370.653032631406</v>
      </c>
    </row>
    <row r="1447" spans="30:35" x14ac:dyDescent="0.35">
      <c r="AD1447">
        <v>9291.9942340984107</v>
      </c>
      <c r="AF1447">
        <v>729528.82308799506</v>
      </c>
      <c r="AG1447">
        <f>AF1447*'Day-ahead Prices_2015-2022'!J1447</f>
        <v>43820.060669809282</v>
      </c>
      <c r="AH1447">
        <v>440529.46366503497</v>
      </c>
      <c r="AI1447">
        <f>AH1447*'Day-ahead Prices_2015-2022'!J1447</f>
        <v>26460.952896869909</v>
      </c>
    </row>
    <row r="1448" spans="30:35" x14ac:dyDescent="0.35">
      <c r="AD1448">
        <v>9291.9942340984107</v>
      </c>
      <c r="AF1448">
        <v>722372.54207595706</v>
      </c>
      <c r="AG1448">
        <f>AF1448*'Day-ahead Prices_2015-2022'!J1448</f>
        <v>48327.626030559128</v>
      </c>
      <c r="AH1448">
        <v>440479.46366503497</v>
      </c>
      <c r="AI1448">
        <f>AH1448*'Day-ahead Prices_2015-2022'!J1448</f>
        <v>29468.626718520423</v>
      </c>
    </row>
    <row r="1449" spans="30:35" x14ac:dyDescent="0.35">
      <c r="AD1449">
        <v>9291.9942340984107</v>
      </c>
      <c r="AF1449">
        <v>886745.54104897205</v>
      </c>
      <c r="AG1449">
        <f>AF1449*'Day-ahead Prices_2015-2022'!J1449</f>
        <v>71384.124486368557</v>
      </c>
      <c r="AH1449">
        <v>440429.46366503497</v>
      </c>
      <c r="AI1449">
        <f>AH1449*'Day-ahead Prices_2015-2022'!J1449</f>
        <v>35455.122361864895</v>
      </c>
    </row>
    <row r="1450" spans="30:35" x14ac:dyDescent="0.35">
      <c r="AD1450">
        <v>9291.9942340984107</v>
      </c>
      <c r="AF1450">
        <v>881757.64981353399</v>
      </c>
      <c r="AG1450">
        <f>AF1450*'Day-ahead Prices_2015-2022'!J1450</f>
        <v>76966.420858098834</v>
      </c>
      <c r="AH1450">
        <v>440379.46366503497</v>
      </c>
      <c r="AI1450">
        <f>AH1450*'Day-ahead Prices_2015-2022'!J1450</f>
        <v>38439.622434661738</v>
      </c>
    </row>
    <row r="1451" spans="30:35" x14ac:dyDescent="0.35">
      <c r="AD1451">
        <v>8238.1322350057708</v>
      </c>
      <c r="AF1451">
        <v>888130.22939126997</v>
      </c>
      <c r="AG1451">
        <f>AF1451*'Day-ahead Prices_2015-2022'!J1451</f>
        <v>79127.962787615194</v>
      </c>
      <c r="AH1451">
        <v>439729.19295657199</v>
      </c>
      <c r="AI1451">
        <f>AH1451*'Day-ahead Prices_2015-2022'!J1451</f>
        <v>39177.672446465782</v>
      </c>
    </row>
    <row r="1452" spans="30:35" x14ac:dyDescent="0.35">
      <c r="AD1452">
        <v>9291.9942340984107</v>
      </c>
      <c r="AF1452">
        <v>726645.91936500999</v>
      </c>
      <c r="AG1452">
        <f>AF1452*'Day-ahead Prices_2015-2022'!J1452</f>
        <v>54607.440840280498</v>
      </c>
      <c r="AH1452">
        <v>440279.46366503497</v>
      </c>
      <c r="AI1452">
        <f>AH1452*'Day-ahead Prices_2015-2022'!J1452</f>
        <v>33087.001694427374</v>
      </c>
    </row>
    <row r="1453" spans="30:35" x14ac:dyDescent="0.35">
      <c r="AD1453">
        <v>9291.9942340984107</v>
      </c>
      <c r="AF1453">
        <v>757775.51043471997</v>
      </c>
      <c r="AG1453">
        <f>AF1453*'Day-ahead Prices_2015-2022'!J1453</f>
        <v>54043.602184816198</v>
      </c>
      <c r="AH1453">
        <v>440229.46366503497</v>
      </c>
      <c r="AI1453">
        <f>AH1453*'Day-ahead Prices_2015-2022'!J1453</f>
        <v>31396.61506176072</v>
      </c>
    </row>
    <row r="1454" spans="30:35" x14ac:dyDescent="0.35">
      <c r="AD1454">
        <v>9291.9942340984107</v>
      </c>
      <c r="AF1454">
        <v>676945.81036876899</v>
      </c>
      <c r="AG1454">
        <f>AF1454*'Day-ahead Prices_2015-2022'!J1454</f>
        <v>44004.862403021827</v>
      </c>
      <c r="AH1454">
        <v>440179.46366503497</v>
      </c>
      <c r="AI1454">
        <f>AH1454*'Day-ahead Prices_2015-2022'!J1454</f>
        <v>28613.866035545594</v>
      </c>
    </row>
    <row r="1455" spans="30:35" x14ac:dyDescent="0.35">
      <c r="AD1455">
        <v>9291.9942340984107</v>
      </c>
      <c r="AF1455">
        <v>614884.81416807196</v>
      </c>
      <c r="AG1455">
        <f>AF1455*'Day-ahead Prices_2015-2022'!J1455</f>
        <v>38516.384759488028</v>
      </c>
      <c r="AH1455">
        <v>440129.46366503497</v>
      </c>
      <c r="AI1455">
        <f>AH1455*'Day-ahead Prices_2015-2022'!J1455</f>
        <v>27569.70960397779</v>
      </c>
    </row>
    <row r="1456" spans="30:35" x14ac:dyDescent="0.35">
      <c r="AD1456">
        <v>9291.9942340984107</v>
      </c>
      <c r="AF1456">
        <v>781775.20248535206</v>
      </c>
      <c r="AG1456">
        <f>AF1456*'Day-ahead Prices_2015-2022'!J1456</f>
        <v>53247.686260280432</v>
      </c>
      <c r="AH1456">
        <v>440079.46366503497</v>
      </c>
      <c r="AI1456">
        <f>AH1456*'Day-ahead Prices_2015-2022'!J1456</f>
        <v>29974.362369555114</v>
      </c>
    </row>
    <row r="1457" spans="30:35" x14ac:dyDescent="0.35">
      <c r="AD1457">
        <v>9291.9942340984107</v>
      </c>
      <c r="AF1457">
        <v>704741.50877383095</v>
      </c>
      <c r="AG1457">
        <f>AF1457*'Day-ahead Prices_2015-2022'!J1457</f>
        <v>48036.062164910283</v>
      </c>
      <c r="AH1457">
        <v>440029.46366503497</v>
      </c>
      <c r="AI1457">
        <f>AH1457*'Day-ahead Prices_2015-2022'!J1457</f>
        <v>29992.958280238363</v>
      </c>
    </row>
    <row r="1458" spans="30:35" x14ac:dyDescent="0.35">
      <c r="AD1458">
        <v>9291.9942340984107</v>
      </c>
      <c r="AF1458">
        <v>561656.96438869694</v>
      </c>
      <c r="AG1458">
        <f>AF1458*'Day-ahead Prices_2015-2022'!J1458</f>
        <v>36980.196606557292</v>
      </c>
      <c r="AH1458">
        <v>439979.46366503497</v>
      </c>
      <c r="AI1458">
        <f>AH1458*'Day-ahead Prices_2015-2022'!J1458</f>
        <v>28968.797862035484</v>
      </c>
    </row>
    <row r="1459" spans="30:35" x14ac:dyDescent="0.35">
      <c r="AD1459">
        <v>9291.9942340984107</v>
      </c>
      <c r="AF1459">
        <v>768401.64244119194</v>
      </c>
      <c r="AG1459">
        <f>AF1459*'Day-ahead Prices_2015-2022'!J1459</f>
        <v>60987.077858504352</v>
      </c>
      <c r="AH1459">
        <v>439929.46366503497</v>
      </c>
      <c r="AI1459">
        <f>AH1459*'Day-ahead Prices_2015-2022'!J1459</f>
        <v>34916.651619264245</v>
      </c>
    </row>
    <row r="1460" spans="30:35" x14ac:dyDescent="0.35">
      <c r="AD1460">
        <v>7712.6878451440098</v>
      </c>
      <c r="AF1460">
        <v>770073.19580406905</v>
      </c>
      <c r="AG1460">
        <f>AF1460*'Day-ahead Prices_2015-2022'!J1460</f>
        <v>69826.387029533958</v>
      </c>
      <c r="AH1460">
        <v>438979.90436239901</v>
      </c>
      <c r="AI1460">
        <f>AH1460*'Day-ahead Prices_2015-2022'!J1460</f>
        <v>39804.502828060533</v>
      </c>
    </row>
    <row r="1461" spans="30:35" x14ac:dyDescent="0.35">
      <c r="AD1461">
        <v>0</v>
      </c>
      <c r="AF1461">
        <v>755163.50964687194</v>
      </c>
      <c r="AG1461">
        <f>AF1461*'Day-ahead Prices_2015-2022'!J1461</f>
        <v>75700.422070163622</v>
      </c>
      <c r="AH1461">
        <v>434536.82386329502</v>
      </c>
      <c r="AI1461">
        <f>AH1461*'Day-ahead Prices_2015-2022'!J1461</f>
        <v>43559.600737146182</v>
      </c>
    </row>
    <row r="1462" spans="30:35" x14ac:dyDescent="0.35">
      <c r="AD1462">
        <v>9291.9942340984107</v>
      </c>
      <c r="AF1462">
        <v>593704.26959993294</v>
      </c>
      <c r="AG1462">
        <f>AF1462*'Day-ahead Prices_2015-2022'!J1462</f>
        <v>46072.935581628793</v>
      </c>
      <c r="AH1462">
        <v>439779.46366503497</v>
      </c>
      <c r="AI1462">
        <f>AH1462*'Day-ahead Prices_2015-2022'!J1462</f>
        <v>34127.985829065874</v>
      </c>
    </row>
    <row r="1463" spans="30:35" x14ac:dyDescent="0.35">
      <c r="AD1463">
        <v>9291.9942340984107</v>
      </c>
      <c r="AF1463">
        <v>636985.01585973101</v>
      </c>
      <c r="AG1463">
        <f>AF1463*'Day-ahead Prices_2015-2022'!J1463</f>
        <v>46006.242770469071</v>
      </c>
      <c r="AH1463">
        <v>439729.46366503497</v>
      </c>
      <c r="AI1463">
        <f>AH1463*'Day-ahead Prices_2015-2022'!J1463</f>
        <v>31759.460513207148</v>
      </c>
    </row>
    <row r="1464" spans="30:35" x14ac:dyDescent="0.35">
      <c r="AD1464">
        <v>9291.9942340984107</v>
      </c>
      <c r="AF1464">
        <v>709414.16614952404</v>
      </c>
      <c r="AG1464">
        <f>AF1464*'Day-ahead Prices_2015-2022'!J1464</f>
        <v>52132.186767205465</v>
      </c>
      <c r="AH1464">
        <v>439679.46366503497</v>
      </c>
      <c r="AI1464">
        <f>AH1464*'Day-ahead Prices_2015-2022'!J1464</f>
        <v>32310.394986754676</v>
      </c>
    </row>
    <row r="1465" spans="30:35" x14ac:dyDescent="0.35">
      <c r="AD1465">
        <v>9291.9942340984107</v>
      </c>
      <c r="AF1465">
        <v>511548.01256069</v>
      </c>
      <c r="AG1465">
        <f>AF1465*'Day-ahead Prices_2015-2022'!J1465</f>
        <v>35183.632868908557</v>
      </c>
      <c r="AH1465">
        <v>439629.46366503497</v>
      </c>
      <c r="AI1465">
        <f>AH1465*'Day-ahead Prices_2015-2022'!J1465</f>
        <v>30237.164974051524</v>
      </c>
    </row>
    <row r="1466" spans="30:35" x14ac:dyDescent="0.35">
      <c r="AD1466">
        <v>9291.9942340984107</v>
      </c>
      <c r="AF1466">
        <v>727296.07372163702</v>
      </c>
      <c r="AG1466">
        <f>AF1466*'Day-ahead Prices_2015-2022'!J1466</f>
        <v>57180.926436087255</v>
      </c>
      <c r="AH1466">
        <v>439579.46366503497</v>
      </c>
      <c r="AI1466">
        <f>AH1466*'Day-ahead Prices_2015-2022'!J1466</f>
        <v>34560.286907674636</v>
      </c>
    </row>
    <row r="1467" spans="30:35" x14ac:dyDescent="0.35">
      <c r="AD1467">
        <v>9291.9942340984107</v>
      </c>
      <c r="AF1467">
        <v>621569.09706818603</v>
      </c>
      <c r="AG1467">
        <f>AF1467*'Day-ahead Prices_2015-2022'!J1467</f>
        <v>45932.402350596269</v>
      </c>
      <c r="AH1467">
        <v>439529.46366503497</v>
      </c>
      <c r="AI1467">
        <f>AH1467*'Day-ahead Prices_2015-2022'!J1467</f>
        <v>32480.128541186918</v>
      </c>
    </row>
    <row r="1468" spans="30:35" x14ac:dyDescent="0.35">
      <c r="AD1468">
        <v>9291.9942340984107</v>
      </c>
      <c r="AF1468">
        <v>613603.38771223195</v>
      </c>
      <c r="AG1468">
        <f>AF1468*'Day-ahead Prices_2015-2022'!J1468</f>
        <v>42970.645241487604</v>
      </c>
      <c r="AH1468">
        <v>439479.46366503497</v>
      </c>
      <c r="AI1468">
        <f>AH1468*'Day-ahead Prices_2015-2022'!J1468</f>
        <v>30776.746840462398</v>
      </c>
    </row>
    <row r="1469" spans="30:35" x14ac:dyDescent="0.35">
      <c r="AD1469">
        <v>9291.9942340984107</v>
      </c>
      <c r="AF1469">
        <v>587372.25528412696</v>
      </c>
      <c r="AG1469">
        <f>AF1469*'Day-ahead Prices_2015-2022'!J1469</f>
        <v>40004.455876763677</v>
      </c>
      <c r="AH1469">
        <v>439429.46366503497</v>
      </c>
      <c r="AI1469">
        <f>AH1469*'Day-ahead Prices_2015-2022'!J1469</f>
        <v>29928.442196566371</v>
      </c>
    </row>
    <row r="1470" spans="30:35" x14ac:dyDescent="0.35">
      <c r="AD1470">
        <v>9291.9942340984107</v>
      </c>
      <c r="AF1470">
        <v>535839.31834850495</v>
      </c>
      <c r="AG1470">
        <f>AF1470*'Day-ahead Prices_2015-2022'!J1470</f>
        <v>36370.093732904774</v>
      </c>
      <c r="AH1470">
        <v>439379.46366503497</v>
      </c>
      <c r="AI1470">
        <f>AH1470*'Day-ahead Prices_2015-2022'!J1470</f>
        <v>29822.881096264249</v>
      </c>
    </row>
    <row r="1471" spans="30:35" x14ac:dyDescent="0.35">
      <c r="AD1471">
        <v>9291.9942340984107</v>
      </c>
      <c r="AF1471">
        <v>764336.44928904995</v>
      </c>
      <c r="AG1471">
        <f>AF1471*'Day-ahead Prices_2015-2022'!J1471</f>
        <v>55392.417900539062</v>
      </c>
      <c r="AH1471">
        <v>439329.46366503497</v>
      </c>
      <c r="AI1471">
        <f>AH1471*'Day-ahead Prices_2015-2022'!J1471</f>
        <v>31838.755393634667</v>
      </c>
    </row>
    <row r="1472" spans="30:35" x14ac:dyDescent="0.35">
      <c r="AD1472">
        <v>9291.9942340984107</v>
      </c>
      <c r="AF1472">
        <v>775135.58610168996</v>
      </c>
      <c r="AG1472">
        <f>AF1472*'Day-ahead Prices_2015-2022'!J1472</f>
        <v>64813.930951375434</v>
      </c>
      <c r="AH1472">
        <v>439279.46366503497</v>
      </c>
      <c r="AI1472">
        <f>AH1472*'Day-ahead Prices_2015-2022'!J1472</f>
        <v>36730.901453681479</v>
      </c>
    </row>
    <row r="1473" spans="30:35" x14ac:dyDescent="0.35">
      <c r="AD1473">
        <v>0</v>
      </c>
      <c r="AF1473">
        <v>800608.18440270901</v>
      </c>
      <c r="AG1473">
        <f>AF1473*'Day-ahead Prices_2015-2022'!J1473</f>
        <v>75368.25371944053</v>
      </c>
      <c r="AH1473">
        <v>433936.82386329502</v>
      </c>
      <c r="AI1473">
        <f>AH1473*'Day-ahead Prices_2015-2022'!J1473</f>
        <v>40850.27017746077</v>
      </c>
    </row>
    <row r="1474" spans="30:35" x14ac:dyDescent="0.35">
      <c r="AD1474">
        <v>7948.7401762694099</v>
      </c>
      <c r="AF1474">
        <v>835188.07659064303</v>
      </c>
      <c r="AG1474">
        <f>AF1474*'Day-ahead Prices_2015-2022'!J1474</f>
        <v>78119.316743905787</v>
      </c>
      <c r="AH1474">
        <v>438414.35773500497</v>
      </c>
      <c r="AI1474">
        <f>AH1474*'Day-ahead Prices_2015-2022'!J1474</f>
        <v>41007.086950743687</v>
      </c>
    </row>
    <row r="1475" spans="30:35" x14ac:dyDescent="0.35">
      <c r="AD1475">
        <v>9291.9942340984107</v>
      </c>
      <c r="AF1475">
        <v>812086.55203676794</v>
      </c>
      <c r="AG1475">
        <f>AF1475*'Day-ahead Prices_2015-2022'!J1475</f>
        <v>73946.571212087991</v>
      </c>
      <c r="AH1475">
        <v>439129.46366503497</v>
      </c>
      <c r="AI1475">
        <f>AH1475*'Day-ahead Prices_2015-2022'!J1475</f>
        <v>39986.031137678925</v>
      </c>
    </row>
    <row r="1476" spans="30:35" x14ac:dyDescent="0.35">
      <c r="AD1476">
        <v>9291.9942340984107</v>
      </c>
      <c r="AF1476">
        <v>694018.70705124305</v>
      </c>
      <c r="AG1476">
        <f>AF1476*'Day-ahead Prices_2015-2022'!J1476</f>
        <v>55603.911285561779</v>
      </c>
      <c r="AH1476">
        <v>439079.46366503497</v>
      </c>
      <c r="AI1476">
        <f>AH1476*'Day-ahead Prices_2015-2022'!J1476</f>
        <v>35178.497779513025</v>
      </c>
    </row>
    <row r="1477" spans="30:35" x14ac:dyDescent="0.35">
      <c r="AD1477">
        <v>9291.9942340984107</v>
      </c>
      <c r="AF1477">
        <v>750310.95991301397</v>
      </c>
      <c r="AG1477">
        <f>AF1477*'Day-ahead Prices_2015-2022'!J1477</f>
        <v>58401.39145352933</v>
      </c>
      <c r="AH1477">
        <v>439029.46366503497</v>
      </c>
      <c r="AI1477">
        <f>AH1477*'Day-ahead Prices_2015-2022'!J1477</f>
        <v>34172.40709119758</v>
      </c>
    </row>
    <row r="1478" spans="30:35" x14ac:dyDescent="0.35">
      <c r="AD1478">
        <v>9291.9942340984107</v>
      </c>
      <c r="AF1478">
        <v>595766.53257686005</v>
      </c>
      <c r="AG1478">
        <f>AF1478*'Day-ahead Prices_2015-2022'!J1478</f>
        <v>38840.999091348385</v>
      </c>
      <c r="AH1478">
        <v>438979.46366503497</v>
      </c>
      <c r="AI1478">
        <f>AH1478*'Day-ahead Prices_2015-2022'!J1478</f>
        <v>28619.266133641951</v>
      </c>
    </row>
    <row r="1479" spans="30:35" x14ac:dyDescent="0.35">
      <c r="AD1479">
        <v>9291.9942340984107</v>
      </c>
      <c r="AF1479">
        <v>582227.74409185397</v>
      </c>
      <c r="AG1479">
        <f>AF1479*'Day-ahead Prices_2015-2022'!J1479</f>
        <v>37662.857195941804</v>
      </c>
      <c r="AH1479">
        <v>438929.46366503497</v>
      </c>
      <c r="AI1479">
        <f>AH1479*'Day-ahead Prices_2015-2022'!J1479</f>
        <v>28393.249680831948</v>
      </c>
    </row>
    <row r="1480" spans="30:35" x14ac:dyDescent="0.35">
      <c r="AD1480">
        <v>9291.9942340984107</v>
      </c>
      <c r="AF1480">
        <v>615121.90305480501</v>
      </c>
      <c r="AG1480">
        <f>AF1480*'Day-ahead Prices_2015-2022'!J1480</f>
        <v>43236.149663343422</v>
      </c>
      <c r="AH1480">
        <v>438879.46366503497</v>
      </c>
      <c r="AI1480">
        <f>AH1480*'Day-ahead Prices_2015-2022'!J1480</f>
        <v>30848.288901685726</v>
      </c>
    </row>
    <row r="1481" spans="30:35" x14ac:dyDescent="0.35">
      <c r="AD1481">
        <v>9291.9942340984107</v>
      </c>
      <c r="AF1481">
        <v>514246.26505850599</v>
      </c>
      <c r="AG1481">
        <f>AF1481*'Day-ahead Prices_2015-2022'!J1481</f>
        <v>38256.70808119623</v>
      </c>
      <c r="AH1481">
        <v>438829.46366503497</v>
      </c>
      <c r="AI1481">
        <f>AH1481*'Day-ahead Prices_2015-2022'!J1481</f>
        <v>32646.169412530693</v>
      </c>
    </row>
    <row r="1482" spans="30:35" x14ac:dyDescent="0.35">
      <c r="AD1482">
        <v>9291.9942340984107</v>
      </c>
      <c r="AF1482">
        <v>597151.53648132004</v>
      </c>
      <c r="AG1482">
        <f>AF1482*'Day-ahead Prices_2015-2022'!J1482</f>
        <v>47300.373204685355</v>
      </c>
      <c r="AH1482">
        <v>438779.46366503497</v>
      </c>
      <c r="AI1482">
        <f>AH1482*'Day-ahead Prices_2015-2022'!J1482</f>
        <v>34755.721316907417</v>
      </c>
    </row>
    <row r="1483" spans="30:35" x14ac:dyDescent="0.35">
      <c r="AD1483">
        <v>9291.9942340984107</v>
      </c>
      <c r="AF1483">
        <v>662454.38151065097</v>
      </c>
      <c r="AG1483">
        <f>AF1483*'Day-ahead Prices_2015-2022'!J1483</f>
        <v>58941.050526933279</v>
      </c>
      <c r="AH1483">
        <v>438729.46366503497</v>
      </c>
      <c r="AI1483">
        <f>AH1483*'Day-ahead Prices_2015-2022'!J1483</f>
        <v>39035.405617766904</v>
      </c>
    </row>
    <row r="1484" spans="30:35" x14ac:dyDescent="0.35">
      <c r="AD1484">
        <v>0</v>
      </c>
      <c r="AF1484">
        <v>601983.24806426803</v>
      </c>
      <c r="AG1484">
        <f>AF1484*'Day-ahead Prices_2015-2022'!J1484</f>
        <v>59347.270989475946</v>
      </c>
      <c r="AH1484">
        <v>433386.82386329502</v>
      </c>
      <c r="AI1484">
        <f>AH1484*'Day-ahead Prices_2015-2022'!J1484</f>
        <v>42725.981764092772</v>
      </c>
    </row>
    <row r="1485" spans="30:35" x14ac:dyDescent="0.35">
      <c r="AD1485">
        <v>0</v>
      </c>
      <c r="AF1485">
        <v>578989.99583172298</v>
      </c>
      <c r="AG1485">
        <f>AF1485*'Day-ahead Prices_2015-2022'!J1485</f>
        <v>61158.713259704899</v>
      </c>
      <c r="AH1485">
        <v>433336.82386329502</v>
      </c>
      <c r="AI1485">
        <f>AH1485*'Day-ahead Prices_2015-2022'!J1485</f>
        <v>45773.368704679851</v>
      </c>
    </row>
    <row r="1486" spans="30:35" x14ac:dyDescent="0.35">
      <c r="AD1486">
        <v>9291.9942340984107</v>
      </c>
      <c r="AF1486">
        <v>568511.95039716305</v>
      </c>
      <c r="AG1486">
        <f>AF1486*'Day-ahead Prices_2015-2022'!J1486</f>
        <v>51669.919251784158</v>
      </c>
      <c r="AH1486">
        <v>438579.46366503497</v>
      </c>
      <c r="AI1486">
        <f>AH1486*'Day-ahead Prices_2015-2022'!J1486</f>
        <v>39860.842779526283</v>
      </c>
    </row>
    <row r="1487" spans="30:35" x14ac:dyDescent="0.35">
      <c r="AD1487">
        <v>9291.9942340984107</v>
      </c>
      <c r="AF1487">
        <v>436743.507085349</v>
      </c>
      <c r="AG1487">
        <f>AF1487*'Day-ahead Prices_2015-2022'!J1487</f>
        <v>35706.511351146561</v>
      </c>
      <c r="AH1487">
        <v>438529.46366503497</v>
      </c>
      <c r="AI1487">
        <f>AH1487*'Day-ahead Prices_2015-2022'!J1487</f>
        <v>35852.524463764508</v>
      </c>
    </row>
    <row r="1488" spans="30:35" x14ac:dyDescent="0.35">
      <c r="AD1488">
        <v>9291.9942340984107</v>
      </c>
      <c r="AF1488">
        <v>378881.86992753</v>
      </c>
      <c r="AG1488">
        <f>AF1488*'Day-ahead Prices_2015-2022'!J1488</f>
        <v>29566.993924469622</v>
      </c>
      <c r="AH1488">
        <v>438479.46366503497</v>
      </c>
      <c r="AI1488">
        <f>AH1488*'Day-ahead Prices_2015-2022'!J1488</f>
        <v>34217.841145760161</v>
      </c>
    </row>
    <row r="1489" spans="30:35" x14ac:dyDescent="0.35">
      <c r="AD1489">
        <v>9291.9942340984107</v>
      </c>
      <c r="AF1489">
        <v>252032.737760157</v>
      </c>
      <c r="AG1489">
        <f>AF1489*'Day-ahead Prices_2015-2022'!J1489</f>
        <v>18603.48149684379</v>
      </c>
      <c r="AH1489">
        <v>438429.46366503497</v>
      </c>
      <c r="AI1489">
        <f>AH1489*'Day-ahead Prices_2015-2022'!J1489</f>
        <v>32362.122823604976</v>
      </c>
    </row>
    <row r="1490" spans="30:35" x14ac:dyDescent="0.35">
      <c r="AD1490">
        <v>9291.9942340984107</v>
      </c>
      <c r="AF1490">
        <v>295016.06851810502</v>
      </c>
      <c r="AG1490">
        <f>AF1490*'Day-ahead Prices_2015-2022'!J1490</f>
        <v>23711.178966971394</v>
      </c>
      <c r="AH1490">
        <v>438379.46366503497</v>
      </c>
      <c r="AI1490">
        <f>AH1490*'Day-ahead Prices_2015-2022'!J1490</f>
        <v>35233.653443418021</v>
      </c>
    </row>
    <row r="1491" spans="30:35" x14ac:dyDescent="0.35">
      <c r="AD1491">
        <v>9291.9942340984107</v>
      </c>
      <c r="AF1491">
        <v>314259.40110373701</v>
      </c>
      <c r="AG1491">
        <f>AF1491*'Day-ahead Prices_2015-2022'!J1491</f>
        <v>23520.744875609194</v>
      </c>
      <c r="AH1491">
        <v>438329.46366503497</v>
      </c>
      <c r="AI1491">
        <f>AH1491*'Day-ahead Prices_2015-2022'!J1491</f>
        <v>32806.768708009542</v>
      </c>
    </row>
    <row r="1492" spans="30:35" x14ac:dyDescent="0.35">
      <c r="AD1492">
        <v>9291.9942340984107</v>
      </c>
      <c r="AF1492">
        <v>238405.42109295499</v>
      </c>
      <c r="AG1492">
        <f>AF1492*'Day-ahead Prices_2015-2022'!J1492</f>
        <v>16953.605507472759</v>
      </c>
      <c r="AH1492">
        <v>438279.46366503497</v>
      </c>
      <c r="AI1492">
        <f>AH1492*'Day-ahead Prices_2015-2022'!J1492</f>
        <v>31167.148359879797</v>
      </c>
    </row>
    <row r="1493" spans="30:35" x14ac:dyDescent="0.35">
      <c r="AD1493">
        <v>9291.9942340984107</v>
      </c>
      <c r="AF1493">
        <v>265147.22847482702</v>
      </c>
      <c r="AG1493">
        <f>AF1493*'Day-ahead Prices_2015-2022'!J1493</f>
        <v>17793.036200838862</v>
      </c>
      <c r="AH1493">
        <v>438229.46366503497</v>
      </c>
      <c r="AI1493">
        <f>AH1493*'Day-ahead Prices_2015-2022'!J1493</f>
        <v>29407.935946071757</v>
      </c>
    </row>
    <row r="1494" spans="30:35" x14ac:dyDescent="0.35">
      <c r="AD1494">
        <v>9291.9942340984107</v>
      </c>
      <c r="AF1494">
        <v>287962.11597778898</v>
      </c>
      <c r="AG1494">
        <f>AF1494*'Day-ahead Prices_2015-2022'!J1494</f>
        <v>19586.10327087429</v>
      </c>
      <c r="AH1494">
        <v>438179.46366503497</v>
      </c>
      <c r="AI1494">
        <f>AH1494*'Day-ahead Prices_2015-2022'!J1494</f>
        <v>29803.323945506934</v>
      </c>
    </row>
    <row r="1495" spans="30:35" x14ac:dyDescent="0.35">
      <c r="AD1495">
        <v>9291.9942340984107</v>
      </c>
      <c r="AF1495">
        <v>427062.62877520401</v>
      </c>
      <c r="AG1495">
        <f>AF1495*'Day-ahead Prices_2015-2022'!J1495</f>
        <v>31789.474429454251</v>
      </c>
      <c r="AH1495">
        <v>438129.46366503497</v>
      </c>
      <c r="AI1495">
        <f>AH1495*'Day-ahead Prices_2015-2022'!J1495</f>
        <v>32613.261951566041</v>
      </c>
    </row>
    <row r="1496" spans="30:35" x14ac:dyDescent="0.35">
      <c r="AD1496">
        <v>9291.9942340984107</v>
      </c>
      <c r="AF1496">
        <v>487115.99376687402</v>
      </c>
      <c r="AG1496">
        <f>AF1496*'Day-ahead Prices_2015-2022'!J1496</f>
        <v>40742.99061365355</v>
      </c>
      <c r="AH1496">
        <v>438079.46366503497</v>
      </c>
      <c r="AI1496">
        <f>AH1496*'Day-ahead Prices_2015-2022'!J1496</f>
        <v>36641.513940273107</v>
      </c>
    </row>
    <row r="1497" spans="30:35" x14ac:dyDescent="0.35">
      <c r="AD1497">
        <v>9291.9942340984107</v>
      </c>
      <c r="AF1497">
        <v>700914.80307082995</v>
      </c>
      <c r="AG1497">
        <f>AF1497*'Day-ahead Prices_2015-2022'!J1497</f>
        <v>62722.237296297062</v>
      </c>
      <c r="AH1497">
        <v>438029.46366503497</v>
      </c>
      <c r="AI1497">
        <f>AH1497*'Day-ahead Prices_2015-2022'!J1497</f>
        <v>39197.614092895237</v>
      </c>
    </row>
    <row r="1498" spans="30:35" x14ac:dyDescent="0.35">
      <c r="AD1498">
        <v>8424.5876920423398</v>
      </c>
      <c r="AF1498">
        <v>649293.55874557304</v>
      </c>
      <c r="AG1498">
        <f>AF1498*'Day-ahead Prices_2015-2022'!J1498</f>
        <v>60785.239735863681</v>
      </c>
      <c r="AH1498">
        <v>437485.39637731202</v>
      </c>
      <c r="AI1498">
        <f>AH1498*'Day-ahead Prices_2015-2022'!J1498</f>
        <v>40956.289095353008</v>
      </c>
    </row>
    <row r="1499" spans="30:35" x14ac:dyDescent="0.35">
      <c r="AD1499">
        <v>9291.9942340984107</v>
      </c>
      <c r="AF1499">
        <v>716405.07131625304</v>
      </c>
      <c r="AG1499">
        <f>AF1499*'Day-ahead Prices_2015-2022'!J1499</f>
        <v>66326.572515136999</v>
      </c>
      <c r="AH1499">
        <v>437929.46366503497</v>
      </c>
      <c r="AI1499">
        <f>AH1499*'Day-ahead Prices_2015-2022'!J1499</f>
        <v>40544.604569768104</v>
      </c>
    </row>
    <row r="1500" spans="30:35" x14ac:dyDescent="0.35">
      <c r="AD1500">
        <v>9291.9942340984107</v>
      </c>
      <c r="AF1500">
        <v>744567.01163684495</v>
      </c>
      <c r="AG1500">
        <f>AF1500*'Day-ahead Prices_2015-2022'!J1500</f>
        <v>64692.635514831818</v>
      </c>
      <c r="AH1500">
        <v>437879.46366503497</v>
      </c>
      <c r="AI1500">
        <f>AH1500*'Day-ahead Prices_2015-2022'!J1500</f>
        <v>38045.704549866146</v>
      </c>
    </row>
    <row r="1501" spans="30:35" x14ac:dyDescent="0.35">
      <c r="AD1501">
        <v>9291.9942340984107</v>
      </c>
      <c r="AF1501">
        <v>732974.70826339605</v>
      </c>
      <c r="AG1501">
        <f>AF1501*'Day-ahead Prices_2015-2022'!J1501</f>
        <v>62441.199178573377</v>
      </c>
      <c r="AH1501">
        <v>437829.46366503497</v>
      </c>
      <c r="AI1501">
        <f>AH1501*'Day-ahead Prices_2015-2022'!J1501</f>
        <v>37298.144722794743</v>
      </c>
    </row>
    <row r="1502" spans="30:35" x14ac:dyDescent="0.35">
      <c r="AD1502">
        <v>9291.9942340984107</v>
      </c>
      <c r="AF1502">
        <v>496166.03208112402</v>
      </c>
      <c r="AG1502">
        <f>AF1502*'Day-ahead Prices_2015-2022'!J1502</f>
        <v>38097.488565809006</v>
      </c>
      <c r="AH1502">
        <v>437779.46366503497</v>
      </c>
      <c r="AI1502">
        <f>AH1502*'Day-ahead Prices_2015-2022'!J1502</f>
        <v>33614.34889319013</v>
      </c>
    </row>
    <row r="1503" spans="30:35" x14ac:dyDescent="0.35">
      <c r="AD1503">
        <v>9291.9942340984107</v>
      </c>
      <c r="AF1503">
        <v>550196.78514078294</v>
      </c>
      <c r="AG1503">
        <f>AF1503*'Day-ahead Prices_2015-2022'!J1503</f>
        <v>38566.731400424607</v>
      </c>
      <c r="AH1503">
        <v>437729.46366503497</v>
      </c>
      <c r="AI1503">
        <f>AH1503*'Day-ahead Prices_2015-2022'!J1503</f>
        <v>30683.193917430206</v>
      </c>
    </row>
    <row r="1504" spans="30:35" x14ac:dyDescent="0.35">
      <c r="AD1504">
        <v>9291.9942340984107</v>
      </c>
      <c r="AF1504">
        <v>631402.75473594805</v>
      </c>
      <c r="AG1504">
        <f>AF1504*'Day-ahead Prices_2015-2022'!J1504</f>
        <v>45605.431721134111</v>
      </c>
      <c r="AH1504">
        <v>437679.46366503497</v>
      </c>
      <c r="AI1504">
        <f>AH1504*'Day-ahead Prices_2015-2022'!J1504</f>
        <v>31613.040561195899</v>
      </c>
    </row>
    <row r="1505" spans="30:35" x14ac:dyDescent="0.35">
      <c r="AD1505">
        <v>9291.9942340984107</v>
      </c>
      <c r="AF1505">
        <v>518846.26635802002</v>
      </c>
      <c r="AG1505">
        <f>AF1505*'Day-ahead Prices_2015-2022'!J1505</f>
        <v>39253.314281316001</v>
      </c>
      <c r="AH1505">
        <v>437629.46366503497</v>
      </c>
      <c r="AI1505">
        <f>AH1505*'Day-ahead Prices_2015-2022'!J1505</f>
        <v>33108.85707357822</v>
      </c>
    </row>
    <row r="1506" spans="30:35" x14ac:dyDescent="0.35">
      <c r="AD1506">
        <v>9291.9942340984107</v>
      </c>
      <c r="AF1506">
        <v>591924.99802671804</v>
      </c>
      <c r="AG1506">
        <f>AF1506*'Day-ahead Prices_2015-2022'!J1506</f>
        <v>47476.084372980447</v>
      </c>
      <c r="AH1506">
        <v>437579.46366503497</v>
      </c>
      <c r="AI1506">
        <f>AH1506*'Day-ahead Prices_2015-2022'!J1506</f>
        <v>35096.607857583709</v>
      </c>
    </row>
    <row r="1507" spans="30:35" x14ac:dyDescent="0.35">
      <c r="AD1507">
        <v>9291.9942340984107</v>
      </c>
      <c r="AF1507">
        <v>664870.816432658</v>
      </c>
      <c r="AG1507">
        <f>AF1507*'Day-ahead Prices_2015-2022'!J1507</f>
        <v>58607.53138001827</v>
      </c>
      <c r="AH1507">
        <v>437529.46366503497</v>
      </c>
      <c r="AI1507">
        <f>AH1507*'Day-ahead Prices_2015-2022'!J1507</f>
        <v>38567.675310243256</v>
      </c>
    </row>
    <row r="1508" spans="30:35" x14ac:dyDescent="0.35">
      <c r="AD1508">
        <v>0</v>
      </c>
      <c r="AF1508">
        <v>632714.15800912399</v>
      </c>
      <c r="AG1508">
        <f>AF1508*'Day-ahead Prices_2015-2022'!J1508</f>
        <v>61519.58847592464</v>
      </c>
      <c r="AH1508">
        <v>432186.82386329502</v>
      </c>
      <c r="AI1508">
        <f>AH1508*'Day-ahead Prices_2015-2022'!J1508</f>
        <v>42022.065117758008</v>
      </c>
    </row>
    <row r="1509" spans="30:35" x14ac:dyDescent="0.35">
      <c r="AD1509">
        <v>0</v>
      </c>
      <c r="AF1509">
        <v>679752.96172763605</v>
      </c>
      <c r="AG1509">
        <f>AF1509*'Day-ahead Prices_2015-2022'!J1509</f>
        <v>67968.498643146318</v>
      </c>
      <c r="AH1509">
        <v>432136.82386329502</v>
      </c>
      <c r="AI1509">
        <f>AH1509*'Day-ahead Prices_2015-2022'!J1509</f>
        <v>43209.361018090865</v>
      </c>
    </row>
    <row r="1510" spans="30:35" x14ac:dyDescent="0.35">
      <c r="AD1510">
        <v>3259.0365910533501</v>
      </c>
      <c r="AF1510">
        <v>600900.87562464096</v>
      </c>
      <c r="AG1510">
        <f>AF1510*'Day-ahead Prices_2015-2022'!J1510</f>
        <v>57856.989683424028</v>
      </c>
      <c r="AH1510">
        <v>433943.14300669701</v>
      </c>
      <c r="AI1510">
        <f>AH1510*'Day-ahead Prices_2015-2022'!J1510</f>
        <v>41781.673095471066</v>
      </c>
    </row>
    <row r="1511" spans="30:35" x14ac:dyDescent="0.35">
      <c r="AD1511">
        <v>9291.9942340984107</v>
      </c>
      <c r="AF1511">
        <v>501477.86995288503</v>
      </c>
      <c r="AG1511">
        <f>AF1511*'Day-ahead Prices_2015-2022'!J1511</f>
        <v>42051.426784899166</v>
      </c>
      <c r="AH1511">
        <v>437329.46366503497</v>
      </c>
      <c r="AI1511">
        <f>AH1511*'Day-ahead Prices_2015-2022'!J1511</f>
        <v>36672.262175631498</v>
      </c>
    </row>
    <row r="1512" spans="30:35" x14ac:dyDescent="0.35">
      <c r="AD1512">
        <v>9291.9942340984107</v>
      </c>
      <c r="AF1512">
        <v>539439.66963758902</v>
      </c>
      <c r="AG1512">
        <f>AF1512*'Day-ahead Prices_2015-2022'!J1512</f>
        <v>42445.136105846643</v>
      </c>
      <c r="AH1512">
        <v>437279.46366503497</v>
      </c>
      <c r="AI1512">
        <f>AH1512*'Day-ahead Prices_2015-2022'!J1512</f>
        <v>34406.787999153697</v>
      </c>
    </row>
    <row r="1513" spans="30:35" x14ac:dyDescent="0.35">
      <c r="AD1513">
        <v>9291.9942340984107</v>
      </c>
      <c r="AF1513">
        <v>483734.07328025397</v>
      </c>
      <c r="AG1513">
        <f>AF1513*'Day-ahead Prices_2015-2022'!J1513</f>
        <v>36821.232990501332</v>
      </c>
      <c r="AH1513">
        <v>437229.46366503497</v>
      </c>
      <c r="AI1513">
        <f>AH1513*'Day-ahead Prices_2015-2022'!J1513</f>
        <v>33281.360237352877</v>
      </c>
    </row>
    <row r="1514" spans="30:35" x14ac:dyDescent="0.35">
      <c r="AD1514">
        <v>9291.9942340984107</v>
      </c>
      <c r="AF1514">
        <v>437732.52016217599</v>
      </c>
      <c r="AG1514">
        <f>AF1514*'Day-ahead Prices_2015-2022'!J1514</f>
        <v>33326.218256897067</v>
      </c>
      <c r="AH1514">
        <v>437179.46366503497</v>
      </c>
      <c r="AI1514">
        <f>AH1514*'Day-ahead Prices_2015-2022'!J1514</f>
        <v>33284.111991807855</v>
      </c>
    </row>
    <row r="1515" spans="30:35" x14ac:dyDescent="0.35">
      <c r="AD1515">
        <v>9291.9942340984107</v>
      </c>
      <c r="AF1515">
        <v>395530.013890373</v>
      </c>
      <c r="AG1515">
        <f>AF1515*'Day-ahead Prices_2015-2022'!J1515</f>
        <v>30061.269880703076</v>
      </c>
      <c r="AH1515">
        <v>437129.46366503497</v>
      </c>
      <c r="AI1515">
        <f>AH1515*'Day-ahead Prices_2015-2022'!J1515</f>
        <v>33222.93206220182</v>
      </c>
    </row>
    <row r="1516" spans="30:35" x14ac:dyDescent="0.35">
      <c r="AD1516">
        <v>9291.9942340984107</v>
      </c>
      <c r="AF1516">
        <v>388265.43441019399</v>
      </c>
      <c r="AG1516">
        <f>AF1516*'Day-ahead Prices_2015-2022'!J1516</f>
        <v>28609.823866308154</v>
      </c>
      <c r="AH1516">
        <v>437079.46366503497</v>
      </c>
      <c r="AI1516">
        <f>AH1516*'Day-ahead Prices_2015-2022'!J1516</f>
        <v>32206.746629487679</v>
      </c>
    </row>
    <row r="1517" spans="30:35" x14ac:dyDescent="0.35">
      <c r="AD1517">
        <v>9291.9942340984107</v>
      </c>
      <c r="AF1517">
        <v>248373.431230516</v>
      </c>
      <c r="AG1517">
        <f>AF1517*'Day-ahead Prices_2015-2022'!J1517</f>
        <v>17521.814172945789</v>
      </c>
      <c r="AH1517">
        <v>437029.46366503497</v>
      </c>
      <c r="AI1517">
        <f>AH1517*'Day-ahead Prices_2015-2022'!J1517</f>
        <v>30830.789801079474</v>
      </c>
    </row>
    <row r="1518" spans="30:35" x14ac:dyDescent="0.35">
      <c r="AD1518">
        <v>9291.9942340984107</v>
      </c>
      <c r="AF1518">
        <v>264007.70636159898</v>
      </c>
      <c r="AG1518">
        <f>AF1518*'Day-ahead Prices_2015-2022'!J1518</f>
        <v>18797.018683312897</v>
      </c>
      <c r="AH1518">
        <v>436979.46366503497</v>
      </c>
      <c r="AI1518">
        <f>AH1518*'Day-ahead Prices_2015-2022'!J1518</f>
        <v>31112.391588620911</v>
      </c>
    </row>
    <row r="1519" spans="30:35" x14ac:dyDescent="0.35">
      <c r="AD1519">
        <v>9291.9942340984107</v>
      </c>
      <c r="AF1519">
        <v>263035.08412185399</v>
      </c>
      <c r="AG1519">
        <f>AF1519*'Day-ahead Prices_2015-2022'!J1519</f>
        <v>19278.827696856137</v>
      </c>
      <c r="AH1519">
        <v>436929.46366503497</v>
      </c>
      <c r="AI1519">
        <f>AH1519*'Day-ahead Prices_2015-2022'!J1519</f>
        <v>32024.198877499159</v>
      </c>
    </row>
    <row r="1520" spans="30:35" x14ac:dyDescent="0.35">
      <c r="AD1520">
        <v>9291.9942340984107</v>
      </c>
      <c r="AF1520">
        <v>381065.10630796698</v>
      </c>
      <c r="AG1520">
        <f>AF1520*'Day-ahead Prices_2015-2022'!J1520</f>
        <v>30177.974762676557</v>
      </c>
      <c r="AH1520">
        <v>436879.46366503497</v>
      </c>
      <c r="AI1520">
        <f>AH1520*'Day-ahead Prices_2015-2022'!J1520</f>
        <v>34598.123025622859</v>
      </c>
    </row>
    <row r="1521" spans="30:35" x14ac:dyDescent="0.35">
      <c r="AD1521">
        <v>9291.9942340984107</v>
      </c>
      <c r="AF1521">
        <v>478217.450536269</v>
      </c>
      <c r="AG1521">
        <f>AF1521*'Day-ahead Prices_2015-2022'!J1521</f>
        <v>41588.778357699804</v>
      </c>
      <c r="AH1521">
        <v>436829.46366503497</v>
      </c>
      <c r="AI1521">
        <f>AH1521*'Day-ahead Prices_2015-2022'!J1521</f>
        <v>37989.420344459351</v>
      </c>
    </row>
    <row r="1522" spans="30:35" x14ac:dyDescent="0.35">
      <c r="AD1522">
        <v>9291.9942340984107</v>
      </c>
      <c r="AF1522">
        <v>589060.32935835503</v>
      </c>
      <c r="AG1522">
        <f>AF1522*'Day-ahead Prices_2015-2022'!J1522</f>
        <v>54692.77893009987</v>
      </c>
      <c r="AH1522">
        <v>436779.46366503497</v>
      </c>
      <c r="AI1522">
        <f>AH1522*'Day-ahead Prices_2015-2022'!J1522</f>
        <v>40553.881252639338</v>
      </c>
    </row>
    <row r="1523" spans="30:35" x14ac:dyDescent="0.35">
      <c r="AD1523">
        <v>9291.9942340984107</v>
      </c>
      <c r="AF1523">
        <v>555429.38878872094</v>
      </c>
      <c r="AG1523">
        <f>AF1523*'Day-ahead Prices_2015-2022'!J1523</f>
        <v>48117.542237502879</v>
      </c>
      <c r="AH1523">
        <v>436729.46366503497</v>
      </c>
      <c r="AI1523">
        <f>AH1523*'Day-ahead Prices_2015-2022'!J1523</f>
        <v>37834.41934913156</v>
      </c>
    </row>
    <row r="1524" spans="30:35" x14ac:dyDescent="0.35">
      <c r="AD1524">
        <v>9291.9942340984107</v>
      </c>
      <c r="AF1524">
        <v>338912.77725937602</v>
      </c>
      <c r="AG1524">
        <f>AF1524*'Day-ahead Prices_2015-2022'!J1524</f>
        <v>22693.599565287819</v>
      </c>
      <c r="AH1524">
        <v>436679.46366503497</v>
      </c>
      <c r="AI1524">
        <f>AH1524*'Day-ahead Prices_2015-2022'!J1524</f>
        <v>29240.056887010745</v>
      </c>
    </row>
    <row r="1525" spans="30:35" x14ac:dyDescent="0.35">
      <c r="AD1525">
        <v>9291.9942340984107</v>
      </c>
      <c r="AF1525">
        <v>411430.98067035398</v>
      </c>
      <c r="AG1525">
        <f>AF1525*'Day-ahead Prices_2015-2022'!J1525</f>
        <v>27950.04938311466</v>
      </c>
      <c r="AH1525">
        <v>436629.46366503497</v>
      </c>
      <c r="AI1525">
        <f>AH1525*'Day-ahead Prices_2015-2022'!J1525</f>
        <v>29661.876827254571</v>
      </c>
    </row>
    <row r="1526" spans="30:35" x14ac:dyDescent="0.35">
      <c r="AD1526">
        <v>9291.9942340984107</v>
      </c>
      <c r="AF1526">
        <v>356305.60082027101</v>
      </c>
      <c r="AG1526">
        <f>AF1526*'Day-ahead Prices_2015-2022'!J1526</f>
        <v>23192.376939392467</v>
      </c>
      <c r="AH1526">
        <v>436579.46366503497</v>
      </c>
      <c r="AI1526">
        <f>AH1526*'Day-ahead Prices_2015-2022'!J1526</f>
        <v>28417.503014286707</v>
      </c>
    </row>
    <row r="1527" spans="30:35" x14ac:dyDescent="0.35">
      <c r="AD1527">
        <v>9291.9942340984107</v>
      </c>
      <c r="AF1527">
        <v>355043.49978327798</v>
      </c>
      <c r="AG1527">
        <f>AF1527*'Day-ahead Prices_2015-2022'!J1527</f>
        <v>21897.307849133667</v>
      </c>
      <c r="AH1527">
        <v>436529.46366503497</v>
      </c>
      <c r="AI1527">
        <f>AH1527*'Day-ahead Prices_2015-2022'!J1527</f>
        <v>26922.954671541029</v>
      </c>
    </row>
    <row r="1528" spans="30:35" x14ac:dyDescent="0.35">
      <c r="AD1528">
        <v>9291.9942340984107</v>
      </c>
      <c r="AF1528">
        <v>304403.76205263397</v>
      </c>
      <c r="AG1528">
        <f>AF1528*'Day-ahead Prices_2015-2022'!J1528</f>
        <v>20074.286593263514</v>
      </c>
      <c r="AH1528">
        <v>436479.46366503497</v>
      </c>
      <c r="AI1528">
        <f>AH1528*'Day-ahead Prices_2015-2022'!J1528</f>
        <v>28784.183830720311</v>
      </c>
    </row>
    <row r="1529" spans="30:35" x14ac:dyDescent="0.35">
      <c r="AD1529">
        <v>9291.9942340984107</v>
      </c>
      <c r="AF1529">
        <v>389962.51486674999</v>
      </c>
      <c r="AG1529">
        <f>AF1529*'Day-ahead Prices_2015-2022'!J1529</f>
        <v>27552.801487910219</v>
      </c>
      <c r="AH1529">
        <v>436429.46366503497</v>
      </c>
      <c r="AI1529">
        <f>AH1529*'Day-ahead Prices_2015-2022'!J1529</f>
        <v>30835.923755253043</v>
      </c>
    </row>
    <row r="1530" spans="30:35" x14ac:dyDescent="0.35">
      <c r="AD1530">
        <v>9291.9942340984107</v>
      </c>
      <c r="AF1530">
        <v>439245.13376956002</v>
      </c>
      <c r="AG1530">
        <f>AF1530*'Day-ahead Prices_2015-2022'!J1530</f>
        <v>33197.049097468924</v>
      </c>
      <c r="AH1530">
        <v>436379.46366503497</v>
      </c>
      <c r="AI1530">
        <f>AH1530*'Day-ahead Prices_2015-2022'!J1530</f>
        <v>32980.468915144185</v>
      </c>
    </row>
    <row r="1531" spans="30:35" x14ac:dyDescent="0.35">
      <c r="AD1531">
        <v>9291.9942340984107</v>
      </c>
      <c r="AF1531">
        <v>501099.11433751899</v>
      </c>
      <c r="AG1531">
        <f>AF1531*'Day-ahead Prices_2015-2022'!J1531</f>
        <v>42887.820448362414</v>
      </c>
      <c r="AH1531">
        <v>436329.46366503497</v>
      </c>
      <c r="AI1531">
        <f>AH1531*'Day-ahead Prices_2015-2022'!J1531</f>
        <v>37344.347971431183</v>
      </c>
    </row>
    <row r="1532" spans="30:35" x14ac:dyDescent="0.35">
      <c r="AD1532">
        <v>0</v>
      </c>
      <c r="AF1532">
        <v>537829.90171498596</v>
      </c>
      <c r="AG1532">
        <f>AF1532*'Day-ahead Prices_2015-2022'!J1532</f>
        <v>52465.306912296881</v>
      </c>
      <c r="AH1532">
        <v>430986.82386329502</v>
      </c>
      <c r="AI1532">
        <f>AH1532*'Day-ahead Prices_2015-2022'!J1532</f>
        <v>42042.764667864431</v>
      </c>
    </row>
    <row r="1533" spans="30:35" x14ac:dyDescent="0.35">
      <c r="AD1533">
        <v>0</v>
      </c>
      <c r="AF1533">
        <v>600629.74563189596</v>
      </c>
      <c r="AG1533">
        <f>AF1533*'Day-ahead Prices_2015-2022'!J1533</f>
        <v>59370.748781348833</v>
      </c>
      <c r="AH1533">
        <v>430936.82386329502</v>
      </c>
      <c r="AI1533">
        <f>AH1533*'Day-ahead Prices_2015-2022'!J1533</f>
        <v>42597.027696827048</v>
      </c>
    </row>
    <row r="1534" spans="30:35" x14ac:dyDescent="0.35">
      <c r="AD1534">
        <v>9291.9942340984107</v>
      </c>
      <c r="AF1534">
        <v>569229.89925586805</v>
      </c>
      <c r="AG1534">
        <f>AF1534*'Day-ahead Prices_2015-2022'!J1534</f>
        <v>51220.729409791151</v>
      </c>
      <c r="AH1534">
        <v>436179.46366503497</v>
      </c>
      <c r="AI1534">
        <f>AH1534*'Day-ahead Prices_2015-2022'!J1534</f>
        <v>39248.518589239015</v>
      </c>
    </row>
    <row r="1535" spans="30:35" x14ac:dyDescent="0.35">
      <c r="AD1535">
        <v>9291.9942340984107</v>
      </c>
      <c r="AF1535">
        <v>535221.68853821198</v>
      </c>
      <c r="AG1535">
        <f>AF1535*'Day-ahead Prices_2015-2022'!J1535</f>
        <v>44682.313640501954</v>
      </c>
      <c r="AH1535">
        <v>436129.46366503497</v>
      </c>
      <c r="AI1535">
        <f>AH1535*'Day-ahead Prices_2015-2022'!J1535</f>
        <v>36409.723112245862</v>
      </c>
    </row>
    <row r="1536" spans="30:35" x14ac:dyDescent="0.35">
      <c r="AD1536">
        <v>9291.9942340984107</v>
      </c>
      <c r="AF1536">
        <v>579952.95235896495</v>
      </c>
      <c r="AG1536">
        <f>AF1536*'Day-ahead Prices_2015-2022'!J1536</f>
        <v>47457.550091534104</v>
      </c>
      <c r="AH1536">
        <v>436079.46366503497</v>
      </c>
      <c r="AI1536">
        <f>AH1536*'Day-ahead Prices_2015-2022'!J1536</f>
        <v>35684.382511709809</v>
      </c>
    </row>
    <row r="1537" spans="30:35" x14ac:dyDescent="0.35">
      <c r="AD1537">
        <v>9291.9942340984107</v>
      </c>
      <c r="AF1537">
        <v>592277.56904762704</v>
      </c>
      <c r="AG1537">
        <f>AF1537*'Day-ahead Prices_2015-2022'!J1537</f>
        <v>46547.834498414319</v>
      </c>
      <c r="AH1537">
        <v>436029.46366503497</v>
      </c>
      <c r="AI1537">
        <f>AH1537*'Day-ahead Prices_2015-2022'!J1537</f>
        <v>34268.100586264678</v>
      </c>
    </row>
    <row r="1538" spans="30:35" x14ac:dyDescent="0.35">
      <c r="AD1538">
        <v>9291.9942340984107</v>
      </c>
      <c r="AF1538">
        <v>622837.58175945003</v>
      </c>
      <c r="AG1538">
        <f>AF1538*'Day-ahead Prices_2015-2022'!J1538</f>
        <v>49390.241686547197</v>
      </c>
      <c r="AH1538">
        <v>435979.46366503497</v>
      </c>
      <c r="AI1538">
        <f>AH1538*'Day-ahead Prices_2015-2022'!J1538</f>
        <v>34572.626494307697</v>
      </c>
    </row>
    <row r="1539" spans="30:35" x14ac:dyDescent="0.35">
      <c r="AD1539">
        <v>9291.9942340984107</v>
      </c>
      <c r="AF1539">
        <v>616818.71782363299</v>
      </c>
      <c r="AG1539">
        <f>AF1539*'Day-ahead Prices_2015-2022'!J1539</f>
        <v>45173.489823211043</v>
      </c>
      <c r="AH1539">
        <v>435929.46366503497</v>
      </c>
      <c r="AI1539">
        <f>AH1539*'Day-ahead Prices_2015-2022'!J1539</f>
        <v>31925.839183338419</v>
      </c>
    </row>
    <row r="1540" spans="30:35" x14ac:dyDescent="0.35">
      <c r="AD1540">
        <v>9291.9942340984107</v>
      </c>
      <c r="AF1540">
        <v>614850.92860551097</v>
      </c>
      <c r="AG1540">
        <f>AF1540*'Day-ahead Prices_2015-2022'!J1540</f>
        <v>43743.569315639077</v>
      </c>
      <c r="AH1540">
        <v>435879.46366503497</v>
      </c>
      <c r="AI1540">
        <f>AH1540*'Day-ahead Prices_2015-2022'!J1540</f>
        <v>31010.644442448913</v>
      </c>
    </row>
    <row r="1541" spans="30:35" x14ac:dyDescent="0.35">
      <c r="AD1541">
        <v>9291.9942340984107</v>
      </c>
      <c r="AF1541">
        <v>481407.53504584299</v>
      </c>
      <c r="AG1541">
        <f>AF1541*'Day-ahead Prices_2015-2022'!J1541</f>
        <v>33154.536938607205</v>
      </c>
      <c r="AH1541">
        <v>435829.46366503497</v>
      </c>
      <c r="AI1541">
        <f>AH1541*'Day-ahead Prices_2015-2022'!J1541</f>
        <v>30015.57516261096</v>
      </c>
    </row>
    <row r="1542" spans="30:35" x14ac:dyDescent="0.35">
      <c r="AD1542">
        <v>9291.9942340984107</v>
      </c>
      <c r="AF1542">
        <v>457627.42666437197</v>
      </c>
      <c r="AG1542">
        <f>AF1542*'Day-ahead Prices_2015-2022'!J1542</f>
        <v>31799.957844623877</v>
      </c>
      <c r="AH1542">
        <v>435779.46366503497</v>
      </c>
      <c r="AI1542">
        <f>AH1542*'Day-ahead Prices_2015-2022'!J1542</f>
        <v>30281.770205753699</v>
      </c>
    </row>
    <row r="1543" spans="30:35" x14ac:dyDescent="0.35">
      <c r="AD1543">
        <v>9291.9942340984107</v>
      </c>
      <c r="AF1543">
        <v>606346.98564304796</v>
      </c>
      <c r="AG1543">
        <f>AF1543*'Day-ahead Prices_2015-2022'!J1543</f>
        <v>43069.584323957752</v>
      </c>
      <c r="AH1543">
        <v>435729.46366503497</v>
      </c>
      <c r="AI1543">
        <f>AH1543*'Day-ahead Prices_2015-2022'!J1543</f>
        <v>30950.408465957018</v>
      </c>
    </row>
    <row r="1544" spans="30:35" x14ac:dyDescent="0.35">
      <c r="AD1544">
        <v>9291.9942340984107</v>
      </c>
      <c r="AF1544">
        <v>625783.65278698399</v>
      </c>
      <c r="AG1544">
        <f>AF1544*'Day-ahead Prices_2015-2022'!J1544</f>
        <v>47797.355399869833</v>
      </c>
      <c r="AH1544">
        <v>435679.46366503497</v>
      </c>
      <c r="AI1544">
        <f>AH1544*'Day-ahead Prices_2015-2022'!J1544</f>
        <v>33277.197434735368</v>
      </c>
    </row>
    <row r="1545" spans="30:35" x14ac:dyDescent="0.35">
      <c r="AD1545">
        <v>9291.9942340984107</v>
      </c>
      <c r="AF1545">
        <v>683662.92125418398</v>
      </c>
      <c r="AG1545">
        <f>AF1545*'Day-ahead Prices_2015-2022'!J1545</f>
        <v>54118.756846481207</v>
      </c>
      <c r="AH1545">
        <v>435629.46366503497</v>
      </c>
      <c r="AI1545">
        <f>AH1545*'Day-ahead Prices_2015-2022'!J1545</f>
        <v>34484.428343724168</v>
      </c>
    </row>
    <row r="1546" spans="30:35" x14ac:dyDescent="0.35">
      <c r="AD1546">
        <v>9291.9942340984107</v>
      </c>
      <c r="AF1546">
        <v>591925.95580011304</v>
      </c>
      <c r="AG1546">
        <f>AF1546*'Day-ahead Prices_2015-2022'!J1546</f>
        <v>48447.659667349748</v>
      </c>
      <c r="AH1546">
        <v>435579.46366503497</v>
      </c>
      <c r="AI1546">
        <f>AH1546*'Day-ahead Prices_2015-2022'!J1546</f>
        <v>35651.090152323944</v>
      </c>
    </row>
    <row r="1547" spans="30:35" x14ac:dyDescent="0.35">
      <c r="AD1547">
        <v>9291.9942340984107</v>
      </c>
      <c r="AF1547">
        <v>514214.133010855</v>
      </c>
      <c r="AG1547">
        <f>AF1547*'Day-ahead Prices_2015-2022'!J1547</f>
        <v>34922.852843432214</v>
      </c>
      <c r="AH1547">
        <v>435529.46366503497</v>
      </c>
      <c r="AI1547">
        <f>AH1547*'Day-ahead Prices_2015-2022'!J1547</f>
        <v>29578.983524810847</v>
      </c>
    </row>
    <row r="1548" spans="30:35" x14ac:dyDescent="0.35">
      <c r="AD1548">
        <v>9291.9942340984107</v>
      </c>
      <c r="AF1548">
        <v>379699.95004716603</v>
      </c>
      <c r="AG1548">
        <f>AF1548*'Day-ahead Prices_2015-2022'!J1548</f>
        <v>24643.950632873752</v>
      </c>
      <c r="AH1548">
        <v>435479.46366503497</v>
      </c>
      <c r="AI1548">
        <f>AH1548*'Day-ahead Prices_2015-2022'!J1548</f>
        <v>28264.250239849513</v>
      </c>
    </row>
    <row r="1549" spans="30:35" x14ac:dyDescent="0.35">
      <c r="AD1549">
        <v>9291.9942340984107</v>
      </c>
      <c r="AF1549">
        <v>421317.98259022401</v>
      </c>
      <c r="AG1549">
        <f>AF1549*'Day-ahead Prices_2015-2022'!J1549</f>
        <v>27967.614331817302</v>
      </c>
      <c r="AH1549">
        <v>435429.46366503497</v>
      </c>
      <c r="AI1549">
        <f>AH1549*'Day-ahead Prices_2015-2022'!J1549</f>
        <v>28904.352084914597</v>
      </c>
    </row>
    <row r="1550" spans="30:35" x14ac:dyDescent="0.35">
      <c r="AD1550">
        <v>9291.9942340984107</v>
      </c>
      <c r="AF1550">
        <v>367028.94366881001</v>
      </c>
      <c r="AG1550">
        <f>AF1550*'Day-ahead Prices_2015-2022'!J1550</f>
        <v>23281.56346927179</v>
      </c>
      <c r="AH1550">
        <v>435379.46366503497</v>
      </c>
      <c r="AI1550">
        <f>AH1550*'Day-ahead Prices_2015-2022'!J1550</f>
        <v>27617.207828932333</v>
      </c>
    </row>
    <row r="1551" spans="30:35" x14ac:dyDescent="0.35">
      <c r="AD1551">
        <v>9291.9942340984107</v>
      </c>
      <c r="AF1551">
        <v>396466.988776977</v>
      </c>
      <c r="AG1551">
        <f>AF1551*'Day-ahead Prices_2015-2022'!J1551</f>
        <v>24255.850373375451</v>
      </c>
      <c r="AH1551">
        <v>435329.46366503497</v>
      </c>
      <c r="AI1551">
        <f>AH1551*'Day-ahead Prices_2015-2022'!J1551</f>
        <v>26633.456587026838</v>
      </c>
    </row>
    <row r="1552" spans="30:35" x14ac:dyDescent="0.35">
      <c r="AD1552">
        <v>9291.9942340984107</v>
      </c>
      <c r="AF1552">
        <v>375889.743508477</v>
      </c>
      <c r="AG1552">
        <f>AF1552*'Day-ahead Prices_2015-2022'!J1552</f>
        <v>23241.26284112913</v>
      </c>
      <c r="AH1552">
        <v>435279.46366503497</v>
      </c>
      <c r="AI1552">
        <f>AH1552*'Day-ahead Prices_2015-2022'!J1552</f>
        <v>26913.329238409111</v>
      </c>
    </row>
    <row r="1553" spans="30:35" x14ac:dyDescent="0.35">
      <c r="AD1553">
        <v>9291.9942340984107</v>
      </c>
      <c r="AF1553">
        <v>452714.14204913599</v>
      </c>
      <c r="AG1553">
        <f>AF1553*'Day-ahead Prices_2015-2022'!J1553</f>
        <v>30557.638695639118</v>
      </c>
      <c r="AH1553">
        <v>435229.46366503497</v>
      </c>
      <c r="AI1553">
        <f>AH1553*'Day-ahead Prices_2015-2022'!J1553</f>
        <v>29377.444760560276</v>
      </c>
    </row>
    <row r="1554" spans="30:35" x14ac:dyDescent="0.35">
      <c r="AD1554">
        <v>9291.9942340984107</v>
      </c>
      <c r="AF1554">
        <v>395093.363126454</v>
      </c>
      <c r="AG1554">
        <f>AF1554*'Day-ahead Prices_2015-2022'!J1554</f>
        <v>28534.136551696418</v>
      </c>
      <c r="AH1554">
        <v>435179.46366503497</v>
      </c>
      <c r="AI1554">
        <f>AH1554*'Day-ahead Prices_2015-2022'!J1554</f>
        <v>31429.204840218408</v>
      </c>
    </row>
    <row r="1555" spans="30:35" x14ac:dyDescent="0.35">
      <c r="AD1555">
        <v>9291.9942340984107</v>
      </c>
      <c r="AF1555">
        <v>500477.04192065302</v>
      </c>
      <c r="AG1555">
        <f>AF1555*'Day-ahead Prices_2015-2022'!J1555</f>
        <v>42711.336353810933</v>
      </c>
      <c r="AH1555">
        <v>435129.46366503497</v>
      </c>
      <c r="AI1555">
        <f>AH1555*'Day-ahead Prices_2015-2022'!J1555</f>
        <v>37134.492341003672</v>
      </c>
    </row>
    <row r="1556" spans="30:35" x14ac:dyDescent="0.35">
      <c r="AD1556">
        <v>6497.7345741159697</v>
      </c>
      <c r="AF1556">
        <v>598838.57741844596</v>
      </c>
      <c r="AG1556">
        <f>AF1556*'Day-ahead Prices_2015-2022'!J1556</f>
        <v>57984.790903206347</v>
      </c>
      <c r="AH1556">
        <v>433487.87745434302</v>
      </c>
      <c r="AI1556">
        <f>AH1556*'Day-ahead Prices_2015-2022'!J1556</f>
        <v>41974.089314057215</v>
      </c>
    </row>
    <row r="1557" spans="30:35" x14ac:dyDescent="0.35">
      <c r="AD1557">
        <v>0</v>
      </c>
      <c r="AF1557">
        <v>611144.21501948405</v>
      </c>
      <c r="AG1557">
        <f>AF1557*'Day-ahead Prices_2015-2022'!J1557</f>
        <v>61943.285843568585</v>
      </c>
      <c r="AH1557">
        <v>429736.82386329502</v>
      </c>
      <c r="AI1557">
        <f>AH1557*'Day-ahead Prices_2015-2022'!J1557</f>
        <v>43556.512953694102</v>
      </c>
    </row>
    <row r="1558" spans="30:35" x14ac:dyDescent="0.35">
      <c r="AD1558">
        <v>9291.9942340984107</v>
      </c>
      <c r="AF1558">
        <v>641112.52606922004</v>
      </c>
      <c r="AG1558">
        <f>AF1558*'Day-ahead Prices_2015-2022'!J1558</f>
        <v>60550.673915265077</v>
      </c>
      <c r="AH1558">
        <v>434979.46366503497</v>
      </c>
      <c r="AI1558">
        <f>AH1558*'Day-ahead Prices_2015-2022'!J1558</f>
        <v>41082.179170173811</v>
      </c>
    </row>
    <row r="1559" spans="30:35" x14ac:dyDescent="0.35">
      <c r="AD1559">
        <v>9291.9942340984107</v>
      </c>
      <c r="AF1559">
        <v>583046.71309579001</v>
      </c>
      <c r="AG1559">
        <f>AF1559*'Day-ahead Prices_2015-2022'!J1559</f>
        <v>50514.438414227872</v>
      </c>
      <c r="AH1559">
        <v>434929.46366503497</v>
      </c>
      <c r="AI1559">
        <f>AH1559*'Day-ahead Prices_2015-2022'!J1559</f>
        <v>37681.745070109042</v>
      </c>
    </row>
    <row r="1560" spans="30:35" x14ac:dyDescent="0.35">
      <c r="AD1560">
        <v>9291.9942340984107</v>
      </c>
      <c r="AF1560">
        <v>551087.86963327206</v>
      </c>
      <c r="AG1560">
        <f>AF1560*'Day-ahead Prices_2015-2022'!J1560</f>
        <v>47268.184298119821</v>
      </c>
      <c r="AH1560">
        <v>434879.46366503497</v>
      </c>
      <c r="AI1560">
        <f>AH1560*'Day-ahead Prices_2015-2022'!J1560</f>
        <v>37300.69879720921</v>
      </c>
    </row>
    <row r="1561" spans="30:35" x14ac:dyDescent="0.35">
      <c r="AD1561">
        <v>9291.9942340984107</v>
      </c>
      <c r="AF1561">
        <v>560055.33399623295</v>
      </c>
      <c r="AG1561">
        <f>AF1561*'Day-ahead Prices_2015-2022'!J1561</f>
        <v>47574.600415477493</v>
      </c>
      <c r="AH1561">
        <v>434829.46366503497</v>
      </c>
      <c r="AI1561">
        <f>AH1561*'Day-ahead Prices_2015-2022'!J1561</f>
        <v>36937.132327855972</v>
      </c>
    </row>
    <row r="1562" spans="30:35" x14ac:dyDescent="0.35">
      <c r="AD1562">
        <v>9291.9942340984107</v>
      </c>
      <c r="AF1562">
        <v>563999.20354990498</v>
      </c>
      <c r="AG1562">
        <f>AF1562*'Day-ahead Prices_2015-2022'!J1562</f>
        <v>44662.391930112542</v>
      </c>
      <c r="AH1562">
        <v>434779.46366503497</v>
      </c>
      <c r="AI1562">
        <f>AH1562*'Day-ahead Prices_2015-2022'!J1562</f>
        <v>34429.642253304541</v>
      </c>
    </row>
    <row r="1563" spans="30:35" x14ac:dyDescent="0.35">
      <c r="AD1563">
        <v>9291.9942340984107</v>
      </c>
      <c r="AF1563">
        <v>514737.73279507802</v>
      </c>
      <c r="AG1563">
        <f>AF1563*'Day-ahead Prices_2015-2022'!J1563</f>
        <v>39057.01232015853</v>
      </c>
      <c r="AH1563">
        <v>434729.46366503497</v>
      </c>
      <c r="AI1563">
        <f>AH1563*'Day-ahead Prices_2015-2022'!J1563</f>
        <v>32986.184879243694</v>
      </c>
    </row>
    <row r="1564" spans="30:35" x14ac:dyDescent="0.35">
      <c r="AD1564">
        <v>9291.9942340984107</v>
      </c>
      <c r="AF1564">
        <v>488080.16620857798</v>
      </c>
      <c r="AG1564">
        <f>AF1564*'Day-ahead Prices_2015-2022'!J1564</f>
        <v>36581.608457332914</v>
      </c>
      <c r="AH1564">
        <v>434679.46366503497</v>
      </c>
      <c r="AI1564">
        <f>AH1564*'Day-ahead Prices_2015-2022'!J1564</f>
        <v>32579.225801694367</v>
      </c>
    </row>
    <row r="1565" spans="30:35" x14ac:dyDescent="0.35">
      <c r="AD1565">
        <v>9291.9942340984107</v>
      </c>
      <c r="AF1565">
        <v>506309.58603479102</v>
      </c>
      <c r="AG1565">
        <f>AF1565*'Day-ahead Prices_2015-2022'!J1565</f>
        <v>36939.081623133265</v>
      </c>
      <c r="AH1565">
        <v>434629.46366503497</v>
      </c>
      <c r="AI1565">
        <f>AH1565*'Day-ahead Prices_2015-2022'!J1565</f>
        <v>31709.479095341787</v>
      </c>
    </row>
    <row r="1566" spans="30:35" x14ac:dyDescent="0.35">
      <c r="AD1566">
        <v>9291.9942340984107</v>
      </c>
      <c r="AF1566">
        <v>508716.351680375</v>
      </c>
      <c r="AG1566">
        <f>AF1566*'Day-ahead Prices_2015-2022'!J1566</f>
        <v>37203.062693825421</v>
      </c>
      <c r="AH1566">
        <v>434579.46366503497</v>
      </c>
      <c r="AI1566">
        <f>AH1566*'Day-ahead Prices_2015-2022'!J1566</f>
        <v>31781.339402153586</v>
      </c>
    </row>
    <row r="1567" spans="30:35" x14ac:dyDescent="0.35">
      <c r="AD1567">
        <v>9291.9942340984107</v>
      </c>
      <c r="AF1567">
        <v>601267.79849188495</v>
      </c>
      <c r="AG1567">
        <f>AF1567*'Day-ahead Prices_2015-2022'!J1567</f>
        <v>47163.446113703452</v>
      </c>
      <c r="AH1567">
        <v>434529.46366503497</v>
      </c>
      <c r="AI1567">
        <f>AH1567*'Day-ahead Prices_2015-2022'!J1567</f>
        <v>34084.49112988534</v>
      </c>
    </row>
    <row r="1568" spans="30:35" x14ac:dyDescent="0.35">
      <c r="AD1568">
        <v>9291.9942340984107</v>
      </c>
      <c r="AF1568">
        <v>701383.57975143299</v>
      </c>
      <c r="AG1568">
        <f>AF1568*'Day-ahead Prices_2015-2022'!J1568</f>
        <v>63735.602621487407</v>
      </c>
      <c r="AH1568">
        <v>434479.46366503497</v>
      </c>
      <c r="AI1568">
        <f>AH1568*'Day-ahead Prices_2015-2022'!J1568</f>
        <v>39481.691962571313</v>
      </c>
    </row>
    <row r="1569" spans="30:35" x14ac:dyDescent="0.35">
      <c r="AD1569">
        <v>5130.6555994917899</v>
      </c>
      <c r="AF1569">
        <v>665965.54504215205</v>
      </c>
      <c r="AG1569">
        <f>AF1569*'Day-ahead Prices_2015-2022'!J1569</f>
        <v>68091.647152834834</v>
      </c>
      <c r="AH1569">
        <v>432059.20105712098</v>
      </c>
      <c r="AI1569">
        <f>AH1569*'Day-ahead Prices_2015-2022'!J1569</f>
        <v>44175.893012085333</v>
      </c>
    </row>
    <row r="1570" spans="30:35" x14ac:dyDescent="0.35">
      <c r="AD1570">
        <v>0</v>
      </c>
      <c r="AF1570">
        <v>687967.13092042005</v>
      </c>
      <c r="AG1570">
        <f>AF1570*'Day-ahead Prices_2015-2022'!J1570</f>
        <v>72380.16188522373</v>
      </c>
      <c r="AH1570">
        <v>429086.82386329502</v>
      </c>
      <c r="AI1570">
        <f>AH1570*'Day-ahead Prices_2015-2022'!J1570</f>
        <v>45143.688380127438</v>
      </c>
    </row>
    <row r="1571" spans="30:35" x14ac:dyDescent="0.35">
      <c r="AD1571">
        <v>9291.9942340984107</v>
      </c>
      <c r="AF1571">
        <v>608811.04577576695</v>
      </c>
      <c r="AG1571">
        <f>AF1571*'Day-ahead Prices_2015-2022'!J1571</f>
        <v>61988.379667081368</v>
      </c>
      <c r="AH1571">
        <v>434329.46366503497</v>
      </c>
      <c r="AI1571">
        <f>AH1571*'Day-ahead Prices_2015-2022'!J1571</f>
        <v>44222.883078544277</v>
      </c>
    </row>
    <row r="1572" spans="30:35" x14ac:dyDescent="0.35">
      <c r="AD1572">
        <v>9291.9942340984107</v>
      </c>
      <c r="AF1572">
        <v>589342.82529575995</v>
      </c>
      <c r="AG1572">
        <f>AF1572*'Day-ahead Prices_2015-2022'!J1572</f>
        <v>49140.878130223704</v>
      </c>
      <c r="AH1572">
        <v>434279.46366503497</v>
      </c>
      <c r="AI1572">
        <f>AH1572*'Day-ahead Prices_2015-2022'!J1572</f>
        <v>36211.30737904978</v>
      </c>
    </row>
    <row r="1573" spans="30:35" x14ac:dyDescent="0.35">
      <c r="AD1573">
        <v>9291.9942340984107</v>
      </c>
      <c r="AF1573">
        <v>493194.269595458</v>
      </c>
      <c r="AG1573">
        <f>AF1573*'Day-ahead Prices_2015-2022'!J1573</f>
        <v>35908.241783571313</v>
      </c>
      <c r="AH1573">
        <v>434229.46366503497</v>
      </c>
      <c r="AI1573">
        <f>AH1573*'Day-ahead Prices_2015-2022'!J1573</f>
        <v>31615.161675792038</v>
      </c>
    </row>
    <row r="1574" spans="30:35" x14ac:dyDescent="0.35">
      <c r="AD1574">
        <v>9291.9942340984107</v>
      </c>
      <c r="AF1574">
        <v>543720.248077909</v>
      </c>
      <c r="AG1574">
        <f>AF1574*'Day-ahead Prices_2015-2022'!J1574</f>
        <v>36744.614365105088</v>
      </c>
      <c r="AH1574">
        <v>434179.46366503497</v>
      </c>
      <c r="AI1574">
        <f>AH1574*'Day-ahead Prices_2015-2022'!J1574</f>
        <v>29341.848154483065</v>
      </c>
    </row>
    <row r="1575" spans="30:35" x14ac:dyDescent="0.35">
      <c r="AD1575">
        <v>9291.9942340984107</v>
      </c>
      <c r="AF1575">
        <v>501218.95426650601</v>
      </c>
      <c r="AG1575">
        <f>AF1575*'Day-ahead Prices_2015-2022'!J1575</f>
        <v>33827.267223446492</v>
      </c>
      <c r="AH1575">
        <v>434129.46366503497</v>
      </c>
      <c r="AI1575">
        <f>AH1575*'Day-ahead Prices_2015-2022'!J1575</f>
        <v>29299.397502753214</v>
      </c>
    </row>
    <row r="1576" spans="30:35" x14ac:dyDescent="0.35">
      <c r="AD1576">
        <v>9291.9942340984107</v>
      </c>
      <c r="AF1576">
        <v>496579.65783549199</v>
      </c>
      <c r="AG1576">
        <f>AF1576*'Day-ahead Prices_2015-2022'!J1576</f>
        <v>33451.467925515622</v>
      </c>
      <c r="AH1576">
        <v>434079.46366503497</v>
      </c>
      <c r="AI1576">
        <f>AH1576*'Day-ahead Prices_2015-2022'!J1576</f>
        <v>29241.220470465498</v>
      </c>
    </row>
    <row r="1577" spans="30:35" x14ac:dyDescent="0.35">
      <c r="AD1577">
        <v>9291.9942340984107</v>
      </c>
      <c r="AF1577">
        <v>707570.23261361197</v>
      </c>
      <c r="AG1577">
        <f>AF1577*'Day-ahead Prices_2015-2022'!J1577</f>
        <v>53374.676034417054</v>
      </c>
      <c r="AH1577">
        <v>434029.46366503497</v>
      </c>
      <c r="AI1577">
        <f>AH1577*'Day-ahead Prices_2015-2022'!J1577</f>
        <v>32740.470054742334</v>
      </c>
    </row>
    <row r="1578" spans="30:35" x14ac:dyDescent="0.35">
      <c r="AD1578">
        <v>9291.9942340984107</v>
      </c>
      <c r="AF1578">
        <v>707499.17104446504</v>
      </c>
      <c r="AG1578">
        <f>AF1578*'Day-ahead Prices_2015-2022'!J1578</f>
        <v>59255.708696865368</v>
      </c>
      <c r="AH1578">
        <v>433979.46366503497</v>
      </c>
      <c r="AI1578">
        <f>AH1578*'Day-ahead Prices_2015-2022'!J1578</f>
        <v>36347.407504935421</v>
      </c>
    </row>
    <row r="1579" spans="30:35" x14ac:dyDescent="0.35">
      <c r="AD1579">
        <v>9291.9942340984107</v>
      </c>
      <c r="AF1579">
        <v>706049.92689119698</v>
      </c>
      <c r="AG1579">
        <f>AF1579*'Day-ahead Prices_2015-2022'!J1579</f>
        <v>66216.009831082294</v>
      </c>
      <c r="AH1579">
        <v>433929.46366503497</v>
      </c>
      <c r="AI1579">
        <f>AH1579*'Day-ahead Prices_2015-2022'!J1579</f>
        <v>40695.532337995726</v>
      </c>
    </row>
    <row r="1580" spans="30:35" x14ac:dyDescent="0.35">
      <c r="AD1580">
        <v>9291.9942340984107</v>
      </c>
      <c r="AF1580">
        <v>750922.53447297099</v>
      </c>
      <c r="AG1580">
        <f>AF1580*'Day-ahead Prices_2015-2022'!J1580</f>
        <v>74266.238659376817</v>
      </c>
      <c r="AH1580">
        <v>433879.46366503497</v>
      </c>
      <c r="AI1580">
        <f>AH1580*'Day-ahead Prices_2015-2022'!J1580</f>
        <v>42910.678956471951</v>
      </c>
    </row>
    <row r="1581" spans="30:35" x14ac:dyDescent="0.35">
      <c r="AD1581">
        <v>0</v>
      </c>
      <c r="AF1581">
        <v>740445.80603410804</v>
      </c>
      <c r="AG1581">
        <f>AF1581*'Day-ahead Prices_2015-2022'!J1581</f>
        <v>78711.240295940763</v>
      </c>
      <c r="AH1581">
        <v>428536.82386329502</v>
      </c>
      <c r="AI1581">
        <f>AH1581*'Day-ahead Prices_2015-2022'!J1581</f>
        <v>45554.535718727915</v>
      </c>
    </row>
    <row r="1582" spans="30:35" x14ac:dyDescent="0.35">
      <c r="AD1582">
        <v>9291.9942340984107</v>
      </c>
      <c r="AF1582">
        <v>690619.61070333899</v>
      </c>
      <c r="AG1582">
        <f>AF1582*'Day-ahead Prices_2015-2022'!J1582</f>
        <v>68580.253891868313</v>
      </c>
      <c r="AH1582">
        <v>433779.46366503497</v>
      </c>
      <c r="AI1582">
        <f>AH1582*'Day-ahead Prices_2015-2022'!J1582</f>
        <v>43075.385190597131</v>
      </c>
    </row>
    <row r="1583" spans="30:35" x14ac:dyDescent="0.35">
      <c r="AD1583">
        <v>9291.9942340984107</v>
      </c>
      <c r="AF1583">
        <v>642985.01585973101</v>
      </c>
      <c r="AG1583">
        <f>AF1583*'Day-ahead Prices_2015-2022'!J1583</f>
        <v>56748.250037240199</v>
      </c>
      <c r="AH1583">
        <v>433729.46366503497</v>
      </c>
      <c r="AI1583">
        <f>AH1583*'Day-ahead Prices_2015-2022'!J1583</f>
        <v>38279.878139416818</v>
      </c>
    </row>
    <row r="1584" spans="30:35" x14ac:dyDescent="0.35">
      <c r="AD1584">
        <v>9291.9942340984107</v>
      </c>
      <c r="AF1584">
        <v>630210.76060682395</v>
      </c>
      <c r="AG1584">
        <f>AF1584*'Day-ahead Prices_2015-2022'!J1584</f>
        <v>53456.052241572324</v>
      </c>
      <c r="AH1584">
        <v>433679.46366503497</v>
      </c>
      <c r="AI1584">
        <f>AH1584*'Day-ahead Prices_2015-2022'!J1584</f>
        <v>36785.776306727428</v>
      </c>
    </row>
    <row r="1585" spans="30:35" x14ac:dyDescent="0.35">
      <c r="AD1585">
        <v>9291.9942340984107</v>
      </c>
      <c r="AF1585">
        <v>480076.62613081897</v>
      </c>
      <c r="AG1585">
        <f>AF1585*'Day-ahead Prices_2015-2022'!J1585</f>
        <v>36155.170809694639</v>
      </c>
      <c r="AH1585">
        <v>433629.46366503497</v>
      </c>
      <c r="AI1585">
        <f>AH1585*'Day-ahead Prices_2015-2022'!J1585</f>
        <v>32657.176945443363</v>
      </c>
    </row>
    <row r="1586" spans="30:35" x14ac:dyDescent="0.35">
      <c r="AD1586">
        <v>9291.9942340984107</v>
      </c>
      <c r="AF1586">
        <v>516692.06361444597</v>
      </c>
      <c r="AG1586">
        <f>AF1586*'Day-ahead Prices_2015-2022'!J1586</f>
        <v>40690.791739796659</v>
      </c>
      <c r="AH1586">
        <v>433579.46366503497</v>
      </c>
      <c r="AI1586">
        <f>AH1586*'Day-ahead Prices_2015-2022'!J1586</f>
        <v>34145.466712280671</v>
      </c>
    </row>
    <row r="1587" spans="30:35" x14ac:dyDescent="0.35">
      <c r="AD1587">
        <v>9291.9942340984107</v>
      </c>
      <c r="AF1587">
        <v>601949.925073841</v>
      </c>
      <c r="AG1587">
        <f>AF1587*'Day-ahead Prices_2015-2022'!J1587</f>
        <v>51105.548638769105</v>
      </c>
      <c r="AH1587">
        <v>433529.46366503497</v>
      </c>
      <c r="AI1587">
        <f>AH1587*'Day-ahead Prices_2015-2022'!J1587</f>
        <v>36806.651465161471</v>
      </c>
    </row>
    <row r="1588" spans="30:35" x14ac:dyDescent="0.35">
      <c r="AD1588">
        <v>9291.9942340984107</v>
      </c>
      <c r="AF1588">
        <v>559850.62434515299</v>
      </c>
      <c r="AG1588">
        <f>AF1588*'Day-ahead Prices_2015-2022'!J1588</f>
        <v>46668.448232131523</v>
      </c>
      <c r="AH1588">
        <v>433479.46366503497</v>
      </c>
      <c r="AI1588">
        <f>AH1588*'Day-ahead Prices_2015-2022'!J1588</f>
        <v>36134.30624178773</v>
      </c>
    </row>
    <row r="1589" spans="30:35" x14ac:dyDescent="0.35">
      <c r="AD1589">
        <v>9291.9942340984107</v>
      </c>
      <c r="AF1589">
        <v>620114.49287939304</v>
      </c>
      <c r="AG1589">
        <f>AF1589*'Day-ahead Prices_2015-2022'!J1589</f>
        <v>49246.392452016997</v>
      </c>
      <c r="AH1589">
        <v>433429.46366503497</v>
      </c>
      <c r="AI1589">
        <f>AH1589*'Day-ahead Prices_2015-2022'!J1589</f>
        <v>34420.800856958755</v>
      </c>
    </row>
    <row r="1590" spans="30:35" x14ac:dyDescent="0.35">
      <c r="AD1590">
        <v>9291.9942340984107</v>
      </c>
      <c r="AF1590">
        <v>501683.25898554502</v>
      </c>
      <c r="AG1590">
        <f>AF1590*'Day-ahead Prices_2015-2022'!J1590</f>
        <v>36837.347499161107</v>
      </c>
      <c r="AH1590">
        <v>433379.46366503497</v>
      </c>
      <c r="AI1590">
        <f>AH1590*'Day-ahead Prices_2015-2022'!J1590</f>
        <v>31821.970568264358</v>
      </c>
    </row>
    <row r="1591" spans="30:35" x14ac:dyDescent="0.35">
      <c r="AD1591">
        <v>9291.9942340984107</v>
      </c>
      <c r="AF1591">
        <v>562318.05800103699</v>
      </c>
      <c r="AG1591">
        <f>AF1591*'Day-ahead Prices_2015-2022'!J1591</f>
        <v>43255.613714157269</v>
      </c>
      <c r="AH1591">
        <v>433329.46366503497</v>
      </c>
      <c r="AI1591">
        <f>AH1591*'Day-ahead Prices_2015-2022'!J1591</f>
        <v>33333.327330603235</v>
      </c>
    </row>
    <row r="1592" spans="30:35" x14ac:dyDescent="0.35">
      <c r="AD1592">
        <v>9291.9942340984107</v>
      </c>
      <c r="AF1592">
        <v>737020.75038470398</v>
      </c>
      <c r="AG1592">
        <f>AF1592*'Day-ahead Prices_2015-2022'!J1592</f>
        <v>65362.68524786747</v>
      </c>
      <c r="AH1592">
        <v>433279.46366503497</v>
      </c>
      <c r="AI1592">
        <f>AH1592*'Day-ahead Prices_2015-2022'!J1592</f>
        <v>38425.389235133625</v>
      </c>
    </row>
    <row r="1593" spans="30:35" x14ac:dyDescent="0.35">
      <c r="AD1593">
        <v>2241.2550559010701</v>
      </c>
      <c r="AF1593">
        <v>673443.482414381</v>
      </c>
      <c r="AG1593">
        <f>AF1593*'Day-ahead Prices_2015-2022'!J1593</f>
        <v>83484.263101851757</v>
      </c>
      <c r="AH1593">
        <v>429213.42341941397</v>
      </c>
      <c r="AI1593">
        <f>AH1593*'Day-ahead Prices_2015-2022'!J1593</f>
        <v>53207.978550966931</v>
      </c>
    </row>
    <row r="1594" spans="30:35" x14ac:dyDescent="0.35">
      <c r="AD1594">
        <v>0</v>
      </c>
      <c r="AF1594">
        <v>723062.12692532002</v>
      </c>
      <c r="AG1594">
        <f>AF1594*'Day-ahead Prices_2015-2022'!J1594</f>
        <v>90535.512739977974</v>
      </c>
      <c r="AH1594">
        <v>427886.82386329502</v>
      </c>
      <c r="AI1594">
        <f>AH1594*'Day-ahead Prices_2015-2022'!J1594</f>
        <v>53576.244074452996</v>
      </c>
    </row>
    <row r="1595" spans="30:35" x14ac:dyDescent="0.35">
      <c r="AD1595">
        <v>9291.9942340984107</v>
      </c>
      <c r="AF1595">
        <v>676215.39116183994</v>
      </c>
      <c r="AG1595">
        <f>AF1595*'Day-ahead Prices_2015-2022'!J1595</f>
        <v>68538.656240447235</v>
      </c>
      <c r="AH1595">
        <v>433129.46366503497</v>
      </c>
      <c r="AI1595">
        <f>AH1595*'Day-ahead Prices_2015-2022'!J1595</f>
        <v>43900.378201599196</v>
      </c>
    </row>
    <row r="1596" spans="30:35" x14ac:dyDescent="0.35">
      <c r="AD1596">
        <v>9291.9942340984107</v>
      </c>
      <c r="AF1596">
        <v>607613.21040526999</v>
      </c>
      <c r="AG1596">
        <f>AF1596*'Day-ahead Prices_2015-2022'!J1596</f>
        <v>38486.980263582809</v>
      </c>
      <c r="AH1596">
        <v>433079.46366503497</v>
      </c>
      <c r="AI1596">
        <f>AH1596*'Day-ahead Prices_2015-2022'!J1596</f>
        <v>27431.794577872897</v>
      </c>
    </row>
    <row r="1597" spans="30:35" x14ac:dyDescent="0.35">
      <c r="AD1597">
        <v>9291.9942340984107</v>
      </c>
      <c r="AF1597">
        <v>497636.512352694</v>
      </c>
      <c r="AG1597">
        <f>AF1597*'Day-ahead Prices_2015-2022'!J1597</f>
        <v>29253.562378653114</v>
      </c>
      <c r="AH1597">
        <v>433029.46366503497</v>
      </c>
      <c r="AI1597">
        <f>AH1597*'Day-ahead Prices_2015-2022'!J1597</f>
        <v>25455.637021549079</v>
      </c>
    </row>
    <row r="1598" spans="30:35" x14ac:dyDescent="0.35">
      <c r="AD1598">
        <v>9291.9942340984107</v>
      </c>
      <c r="AF1598">
        <v>510575.646173243</v>
      </c>
      <c r="AG1598">
        <f>AF1598*'Day-ahead Prices_2015-2022'!J1598</f>
        <v>28512.458740987036</v>
      </c>
      <c r="AH1598">
        <v>432979.46366503497</v>
      </c>
      <c r="AI1598">
        <f>AH1598*'Day-ahead Prices_2015-2022'!J1598</f>
        <v>24179.196924044296</v>
      </c>
    </row>
    <row r="1599" spans="30:35" x14ac:dyDescent="0.35">
      <c r="AD1599">
        <v>9291.9942340984107</v>
      </c>
      <c r="AF1599">
        <v>530943.68843803601</v>
      </c>
      <c r="AG1599">
        <f>AF1599*'Day-ahead Prices_2015-2022'!J1599</f>
        <v>29797.887154363678</v>
      </c>
      <c r="AH1599">
        <v>432929.46366503497</v>
      </c>
      <c r="AI1599">
        <f>AH1599*'Day-ahead Prices_2015-2022'!J1599</f>
        <v>24297.083824540929</v>
      </c>
    </row>
    <row r="1600" spans="30:35" x14ac:dyDescent="0.35">
      <c r="AD1600">
        <v>9291.9942340984107</v>
      </c>
      <c r="AF1600">
        <v>510096.56580101798</v>
      </c>
      <c r="AG1600">
        <f>AF1600*'Day-ahead Prices_2015-2022'!J1600</f>
        <v>29790.277063486701</v>
      </c>
      <c r="AH1600">
        <v>432879.46366503497</v>
      </c>
      <c r="AI1600">
        <f>AH1600*'Day-ahead Prices_2015-2022'!J1600</f>
        <v>25280.701777367623</v>
      </c>
    </row>
    <row r="1601" spans="30:35" x14ac:dyDescent="0.35">
      <c r="AD1601">
        <v>9291.9942340984107</v>
      </c>
      <c r="AF1601">
        <v>562100.77311615599</v>
      </c>
      <c r="AG1601">
        <f>AF1601*'Day-ahead Prices_2015-2022'!J1601</f>
        <v>40374.293281000697</v>
      </c>
      <c r="AH1601">
        <v>432829.46366503497</v>
      </c>
      <c r="AI1601">
        <f>AH1601*'Day-ahead Prices_2015-2022'!J1601</f>
        <v>31089.058301400299</v>
      </c>
    </row>
    <row r="1602" spans="30:35" x14ac:dyDescent="0.35">
      <c r="AD1602">
        <v>9291.9942340984107</v>
      </c>
      <c r="AF1602">
        <v>508700.70935976401</v>
      </c>
      <c r="AG1602">
        <f>AF1602*'Day-ahead Prices_2015-2022'!J1602</f>
        <v>44013.421249693485</v>
      </c>
      <c r="AH1602">
        <v>432779.46366503497</v>
      </c>
      <c r="AI1602">
        <f>AH1602*'Day-ahead Prices_2015-2022'!J1602</f>
        <v>37444.620170628412</v>
      </c>
    </row>
    <row r="1603" spans="30:35" x14ac:dyDescent="0.35">
      <c r="AD1603">
        <v>9291.9942340984107</v>
      </c>
      <c r="AF1603">
        <v>678204.99114777299</v>
      </c>
      <c r="AG1603">
        <f>AF1603*'Day-ahead Prices_2015-2022'!J1603</f>
        <v>75688.524768330404</v>
      </c>
      <c r="AH1603">
        <v>432729.46366503497</v>
      </c>
      <c r="AI1603">
        <f>AH1603*'Day-ahead Prices_2015-2022'!J1603</f>
        <v>48293.149056847491</v>
      </c>
    </row>
    <row r="1604" spans="30:35" x14ac:dyDescent="0.35">
      <c r="AD1604">
        <v>0</v>
      </c>
      <c r="AF1604">
        <v>745232.84831490996</v>
      </c>
      <c r="AG1604">
        <f>AF1604*'Day-ahead Prices_2015-2022'!J1604</f>
        <v>96924.052710776799</v>
      </c>
      <c r="AH1604">
        <v>427386.82386329502</v>
      </c>
      <c r="AI1604">
        <f>AH1604*'Day-ahead Prices_2015-2022'!J1604</f>
        <v>55585.396078130325</v>
      </c>
    </row>
    <row r="1605" spans="30:35" x14ac:dyDescent="0.35">
      <c r="AD1605">
        <v>0</v>
      </c>
      <c r="AF1605">
        <v>752987.79642125405</v>
      </c>
      <c r="AG1605">
        <f>AF1605*'Day-ahead Prices_2015-2022'!J1605</f>
        <v>102295.27461331841</v>
      </c>
      <c r="AH1605">
        <v>427336.82386329502</v>
      </c>
      <c r="AI1605">
        <f>AH1605*'Day-ahead Prices_2015-2022'!J1605</f>
        <v>58054.775863888281</v>
      </c>
    </row>
    <row r="1606" spans="30:35" x14ac:dyDescent="0.35">
      <c r="AD1606">
        <v>9291.9942340984107</v>
      </c>
      <c r="AF1606">
        <v>753276.63704190205</v>
      </c>
      <c r="AG1606">
        <f>AF1606*'Day-ahead Prices_2015-2022'!J1606</f>
        <v>84173.956210451041</v>
      </c>
      <c r="AH1606">
        <v>432579.46366503497</v>
      </c>
      <c r="AI1606">
        <f>AH1606*'Day-ahead Prices_2015-2022'!J1606</f>
        <v>48338.05144291975</v>
      </c>
    </row>
    <row r="1607" spans="30:35" x14ac:dyDescent="0.35">
      <c r="AD1607">
        <v>9291.9942340984107</v>
      </c>
      <c r="AF1607">
        <v>736863.46663921699</v>
      </c>
      <c r="AG1607">
        <f>AF1607*'Day-ahead Prices_2015-2022'!J1607</f>
        <v>71940.90132732004</v>
      </c>
      <c r="AH1607">
        <v>432529.46366503497</v>
      </c>
      <c r="AI1607">
        <f>AH1607*'Day-ahead Prices_2015-2022'!J1607</f>
        <v>42228.392199446942</v>
      </c>
    </row>
    <row r="1608" spans="30:35" x14ac:dyDescent="0.35">
      <c r="AD1608">
        <v>9291.9942340984107</v>
      </c>
      <c r="AF1608">
        <v>767897.34174125001</v>
      </c>
      <c r="AG1608">
        <f>AF1608*'Day-ahead Prices_2015-2022'!J1608</f>
        <v>72927.210545166512</v>
      </c>
      <c r="AH1608">
        <v>432479.46366503497</v>
      </c>
      <c r="AI1608">
        <f>AH1608*'Day-ahead Prices_2015-2022'!J1608</f>
        <v>41072.574664268373</v>
      </c>
    </row>
    <row r="1609" spans="30:35" x14ac:dyDescent="0.35">
      <c r="AD1609">
        <v>9291.9942340984107</v>
      </c>
      <c r="AF1609">
        <v>808107.49345435901</v>
      </c>
      <c r="AG1609">
        <f>AF1609*'Day-ahead Prices_2015-2022'!J1609</f>
        <v>65780.960101551653</v>
      </c>
      <c r="AH1609">
        <v>432429.46366503497</v>
      </c>
      <c r="AI1609">
        <f>AH1609*'Day-ahead Prices_2015-2022'!J1609</f>
        <v>35200.298879163434</v>
      </c>
    </row>
    <row r="1610" spans="30:35" x14ac:dyDescent="0.35">
      <c r="AD1610">
        <v>9291.9942340984107</v>
      </c>
      <c r="AF1610">
        <v>735300.40047741903</v>
      </c>
      <c r="AG1610">
        <f>AF1610*'Day-ahead Prices_2015-2022'!J1610</f>
        <v>60210.073293093446</v>
      </c>
      <c r="AH1610">
        <v>432379.46366503497</v>
      </c>
      <c r="AI1610">
        <f>AH1610*'Day-ahead Prices_2015-2022'!J1610</f>
        <v>35405.392382211379</v>
      </c>
    </row>
    <row r="1611" spans="30:35" x14ac:dyDescent="0.35">
      <c r="AD1611">
        <v>9291.9942340984107</v>
      </c>
      <c r="AF1611">
        <v>723296.27932966605</v>
      </c>
      <c r="AG1611">
        <f>AF1611*'Day-ahead Prices_2015-2022'!J1611</f>
        <v>55804.116190982058</v>
      </c>
      <c r="AH1611">
        <v>432329.46366503497</v>
      </c>
      <c r="AI1611">
        <f>AH1611*'Day-ahead Prices_2015-2022'!J1611</f>
        <v>33355.298945416609</v>
      </c>
    </row>
    <row r="1612" spans="30:35" x14ac:dyDescent="0.35">
      <c r="AD1612">
        <v>9291.9942340984107</v>
      </c>
      <c r="AF1612">
        <v>703744.15034638206</v>
      </c>
      <c r="AG1612">
        <f>AF1612*'Day-ahead Prices_2015-2022'!J1612</f>
        <v>55798.994000776693</v>
      </c>
      <c r="AH1612">
        <v>432279.46366503497</v>
      </c>
      <c r="AI1612">
        <f>AH1612*'Day-ahead Prices_2015-2022'!J1612</f>
        <v>34274.898324671041</v>
      </c>
    </row>
    <row r="1613" spans="30:35" x14ac:dyDescent="0.35">
      <c r="AD1613">
        <v>9291.9942340984107</v>
      </c>
      <c r="AF1613">
        <v>597080.02037747798</v>
      </c>
      <c r="AG1613">
        <f>AF1613*'Day-ahead Prices_2015-2022'!J1613</f>
        <v>47157.380009413209</v>
      </c>
      <c r="AH1613">
        <v>432229.46366503497</v>
      </c>
      <c r="AI1613">
        <f>AH1613*'Day-ahead Prices_2015-2022'!J1613</f>
        <v>34137.483040264458</v>
      </c>
    </row>
    <row r="1614" spans="30:35" x14ac:dyDescent="0.35">
      <c r="AD1614">
        <v>9291.9942340984107</v>
      </c>
      <c r="AF1614">
        <v>606571.99085798895</v>
      </c>
      <c r="AG1614">
        <f>AF1614*'Day-ahead Prices_2015-2022'!J1614</f>
        <v>47170.829084060082</v>
      </c>
      <c r="AH1614">
        <v>432179.46366503497</v>
      </c>
      <c r="AI1614">
        <f>AH1614*'Day-ahead Prices_2015-2022'!J1614</f>
        <v>33608.976216241026</v>
      </c>
    </row>
    <row r="1615" spans="30:35" x14ac:dyDescent="0.35">
      <c r="AD1615">
        <v>9291.9942340984107</v>
      </c>
      <c r="AF1615">
        <v>785448.115446412</v>
      </c>
      <c r="AG1615">
        <f>AF1615*'Day-ahead Prices_2015-2022'!J1615</f>
        <v>64840.705550389939</v>
      </c>
      <c r="AH1615">
        <v>432129.46366503497</v>
      </c>
      <c r="AI1615">
        <f>AH1615*'Day-ahead Prices_2015-2022'!J1615</f>
        <v>35673.367549207804</v>
      </c>
    </row>
    <row r="1616" spans="30:35" x14ac:dyDescent="0.35">
      <c r="AD1616">
        <v>9291.9942340984107</v>
      </c>
      <c r="AF1616">
        <v>764984.729647903</v>
      </c>
      <c r="AG1616">
        <f>AF1616*'Day-ahead Prices_2015-2022'!J1616</f>
        <v>77356.212092908012</v>
      </c>
      <c r="AH1616">
        <v>432079.46366503497</v>
      </c>
      <c r="AI1616">
        <f>AH1616*'Day-ahead Prices_2015-2022'!J1616</f>
        <v>43692.415465137921</v>
      </c>
    </row>
    <row r="1617" spans="30:35" x14ac:dyDescent="0.35">
      <c r="AD1617">
        <v>9291.9942340984107</v>
      </c>
      <c r="AF1617">
        <v>808547.74864122202</v>
      </c>
      <c r="AG1617">
        <f>AF1617*'Day-ahead Prices_2015-2022'!J1617</f>
        <v>92553.450102274888</v>
      </c>
      <c r="AH1617">
        <v>432029.46366503497</v>
      </c>
      <c r="AI1617">
        <f>AH1617*'Day-ahead Prices_2015-2022'!J1617</f>
        <v>49453.872668906974</v>
      </c>
    </row>
    <row r="1618" spans="30:35" x14ac:dyDescent="0.35">
      <c r="AD1618">
        <v>4266.1696181833504</v>
      </c>
      <c r="AF1618">
        <v>870292.14914852194</v>
      </c>
      <c r="AG1618">
        <f>AF1618*'Day-ahead Prices_2015-2022'!J1618</f>
        <v>99744.183213912096</v>
      </c>
      <c r="AH1618">
        <v>429116.79729561898</v>
      </c>
      <c r="AI1618">
        <f>AH1618*'Day-ahead Prices_2015-2022'!J1618</f>
        <v>49181.076138050892</v>
      </c>
    </row>
    <row r="1619" spans="30:35" x14ac:dyDescent="0.35">
      <c r="AD1619">
        <v>9291.9942340984107</v>
      </c>
      <c r="AF1619">
        <v>764536.24490268505</v>
      </c>
      <c r="AG1619">
        <f>AF1619*'Day-ahead Prices_2015-2022'!J1619</f>
        <v>70791.277926458002</v>
      </c>
      <c r="AH1619">
        <v>431929.46366503497</v>
      </c>
      <c r="AI1619">
        <f>AH1619*'Day-ahead Prices_2015-2022'!J1619</f>
        <v>39993.968776234331</v>
      </c>
    </row>
    <row r="1620" spans="30:35" x14ac:dyDescent="0.35">
      <c r="AD1620">
        <v>9291.9942340984107</v>
      </c>
      <c r="AF1620">
        <v>725202.38739637204</v>
      </c>
      <c r="AG1620">
        <f>AF1620*'Day-ahead Prices_2015-2022'!J1620</f>
        <v>61432.800739330924</v>
      </c>
      <c r="AH1620">
        <v>431879.46366503497</v>
      </c>
      <c r="AI1620">
        <f>AH1620*'Day-ahead Prices_2015-2022'!J1620</f>
        <v>36585.049216394691</v>
      </c>
    </row>
    <row r="1621" spans="30:35" x14ac:dyDescent="0.35">
      <c r="AD1621">
        <v>9291.9942340984107</v>
      </c>
      <c r="AF1621">
        <v>517633.73261727003</v>
      </c>
      <c r="AG1621">
        <f>AF1621*'Day-ahead Prices_2015-2022'!J1621</f>
        <v>39623.568147520476</v>
      </c>
      <c r="AH1621">
        <v>431829.46366503497</v>
      </c>
      <c r="AI1621">
        <f>AH1621*'Day-ahead Prices_2015-2022'!J1621</f>
        <v>33055.465869899264</v>
      </c>
    </row>
    <row r="1622" spans="30:35" x14ac:dyDescent="0.35">
      <c r="AD1622">
        <v>9291.9942340984107</v>
      </c>
      <c r="AF1622">
        <v>472345.71827591897</v>
      </c>
      <c r="AG1622">
        <f>AF1622*'Day-ahead Prices_2015-2022'!J1622</f>
        <v>30752.067988353709</v>
      </c>
      <c r="AH1622">
        <v>431779.46366503497</v>
      </c>
      <c r="AI1622">
        <f>AH1622*'Day-ahead Prices_2015-2022'!J1622</f>
        <v>28111.001981912104</v>
      </c>
    </row>
    <row r="1623" spans="30:35" x14ac:dyDescent="0.35">
      <c r="AD1623">
        <v>9291.9942340984107</v>
      </c>
      <c r="AF1623">
        <v>449603.05499750498</v>
      </c>
      <c r="AG1623">
        <f>AF1623*'Day-ahead Prices_2015-2022'!J1623</f>
        <v>31500.314040762692</v>
      </c>
      <c r="AH1623">
        <v>431729.46366503497</v>
      </c>
      <c r="AI1623">
        <f>AH1623*'Day-ahead Prices_2015-2022'!J1623</f>
        <v>30248.045548031514</v>
      </c>
    </row>
    <row r="1624" spans="30:35" x14ac:dyDescent="0.35">
      <c r="AD1624">
        <v>9291.9942340984107</v>
      </c>
      <c r="AF1624">
        <v>444520.603757156</v>
      </c>
      <c r="AG1624">
        <f>AF1624*'Day-ahead Prices_2015-2022'!J1624</f>
        <v>32573.358541815003</v>
      </c>
      <c r="AH1624">
        <v>431679.46366503497</v>
      </c>
      <c r="AI1624">
        <f>AH1624*'Day-ahead Prices_2015-2022'!J1624</f>
        <v>31632.391898714603</v>
      </c>
    </row>
    <row r="1625" spans="30:35" x14ac:dyDescent="0.35">
      <c r="AD1625">
        <v>9291.9942340984107</v>
      </c>
      <c r="AF1625">
        <v>538200.18512972898</v>
      </c>
      <c r="AG1625">
        <f>AF1625*'Day-ahead Prices_2015-2022'!J1625</f>
        <v>43663.508269343503</v>
      </c>
      <c r="AH1625">
        <v>431629.46366503497</v>
      </c>
      <c r="AI1625">
        <f>AH1625*'Day-ahead Prices_2015-2022'!J1625</f>
        <v>35017.558850314708</v>
      </c>
    </row>
    <row r="1626" spans="30:35" x14ac:dyDescent="0.35">
      <c r="AD1626">
        <v>9291.9942340984107</v>
      </c>
      <c r="AF1626">
        <v>498185.73522970499</v>
      </c>
      <c r="AG1626">
        <f>AF1626*'Day-ahead Prices_2015-2022'!J1626</f>
        <v>43835.362842861752</v>
      </c>
      <c r="AH1626">
        <v>431579.46366503497</v>
      </c>
      <c r="AI1626">
        <f>AH1626*'Day-ahead Prices_2015-2022'!J1626</f>
        <v>37974.677007886436</v>
      </c>
    </row>
    <row r="1627" spans="30:35" x14ac:dyDescent="0.35">
      <c r="AD1627">
        <v>9291.9942340984107</v>
      </c>
      <c r="AF1627">
        <v>525640.11924693198</v>
      </c>
      <c r="AG1627">
        <f>AF1627*'Day-ahead Prices_2015-2022'!J1627</f>
        <v>55442.548627719203</v>
      </c>
      <c r="AH1627">
        <v>431529.46366503497</v>
      </c>
      <c r="AI1627">
        <f>AH1627*'Day-ahead Prices_2015-2022'!J1627</f>
        <v>45516.109591899141</v>
      </c>
    </row>
    <row r="1628" spans="30:35" x14ac:dyDescent="0.35">
      <c r="AD1628">
        <v>0</v>
      </c>
      <c r="AF1628">
        <v>495948.59421415301</v>
      </c>
      <c r="AG1628">
        <f>AF1628*'Day-ahead Prices_2015-2022'!J1628</f>
        <v>59032.141233567861</v>
      </c>
      <c r="AH1628">
        <v>426186.82386329502</v>
      </c>
      <c r="AI1628">
        <f>AH1628*'Day-ahead Prices_2015-2022'!J1628</f>
        <v>50728.484910918174</v>
      </c>
    </row>
    <row r="1629" spans="30:35" x14ac:dyDescent="0.35">
      <c r="AD1629">
        <v>0</v>
      </c>
      <c r="AF1629">
        <v>565736.00974466396</v>
      </c>
      <c r="AG1629">
        <f>AF1629*'Day-ahead Prices_2015-2022'!J1629</f>
        <v>70590.417785902624</v>
      </c>
      <c r="AH1629">
        <v>426136.82386329502</v>
      </c>
      <c r="AI1629">
        <f>AH1629*'Day-ahead Prices_2015-2022'!J1629</f>
        <v>53171.754868572469</v>
      </c>
    </row>
    <row r="1630" spans="30:35" x14ac:dyDescent="0.35">
      <c r="AD1630">
        <v>8296.0830191451496</v>
      </c>
      <c r="AF1630">
        <v>654588.68734882504</v>
      </c>
      <c r="AG1630">
        <f>AF1630*'Day-ahead Prices_2015-2022'!J1630</f>
        <v>68366.878978429653</v>
      </c>
      <c r="AH1630">
        <v>430812.20122357598</v>
      </c>
      <c r="AI1630">
        <f>AH1630*'Day-ahead Prices_2015-2022'!J1630</f>
        <v>44995.103326293334</v>
      </c>
    </row>
    <row r="1631" spans="30:35" x14ac:dyDescent="0.35">
      <c r="AD1631">
        <v>8295.1094988959194</v>
      </c>
      <c r="AF1631">
        <v>555205.68658347195</v>
      </c>
      <c r="AG1631">
        <f>AF1631*'Day-ahead Prices_2015-2022'!J1631</f>
        <v>51486.999345318269</v>
      </c>
      <c r="AH1631">
        <v>430761.64671483502</v>
      </c>
      <c r="AI1631">
        <f>AH1631*'Day-ahead Prices_2015-2022'!J1631</f>
        <v>39946.681308100226</v>
      </c>
    </row>
    <row r="1632" spans="30:35" x14ac:dyDescent="0.35">
      <c r="AD1632">
        <v>8294.1359786467001</v>
      </c>
      <c r="AF1632">
        <v>677693.35649609799</v>
      </c>
      <c r="AG1632">
        <f>AF1632*'Day-ahead Prices_2015-2022'!J1632</f>
        <v>62823.0212638839</v>
      </c>
      <c r="AH1632">
        <v>430711.092206095</v>
      </c>
      <c r="AI1632">
        <f>AH1632*'Day-ahead Prices_2015-2022'!J1632</f>
        <v>39927.456636370262</v>
      </c>
    </row>
    <row r="1633" spans="30:35" x14ac:dyDescent="0.35">
      <c r="AD1633">
        <v>9291.9942340984107</v>
      </c>
      <c r="AF1633">
        <v>652743.74080493802</v>
      </c>
      <c r="AG1633">
        <f>AF1633*'Day-ahead Prices_2015-2022'!J1633</f>
        <v>55550.124201852239</v>
      </c>
      <c r="AH1633">
        <v>431229.46366503497</v>
      </c>
      <c r="AI1633">
        <f>AH1633*'Day-ahead Prices_2015-2022'!J1633</f>
        <v>36698.705431553637</v>
      </c>
    </row>
    <row r="1634" spans="30:35" x14ac:dyDescent="0.35">
      <c r="AD1634">
        <v>9291.9942340984107</v>
      </c>
      <c r="AF1634">
        <v>696202.220857698</v>
      </c>
      <c r="AG1634">
        <f>AF1634*'Day-ahead Prices_2015-2022'!J1634</f>
        <v>50238.822509867554</v>
      </c>
      <c r="AH1634">
        <v>431179.46366503497</v>
      </c>
      <c r="AI1634">
        <f>AH1634*'Day-ahead Prices_2015-2022'!J1634</f>
        <v>31114.449072398504</v>
      </c>
    </row>
    <row r="1635" spans="30:35" x14ac:dyDescent="0.35">
      <c r="AD1635">
        <v>9291.9942340984107</v>
      </c>
      <c r="AF1635">
        <v>720908.042507848</v>
      </c>
      <c r="AG1635">
        <f>AF1635*'Day-ahead Prices_2015-2022'!J1635</f>
        <v>51732.361130363162</v>
      </c>
      <c r="AH1635">
        <v>431129.46366503497</v>
      </c>
      <c r="AI1635">
        <f>AH1635*'Day-ahead Prices_2015-2022'!J1635</f>
        <v>30937.850312602906</v>
      </c>
    </row>
    <row r="1636" spans="30:35" x14ac:dyDescent="0.35">
      <c r="AD1636">
        <v>9291.9942340984107</v>
      </c>
      <c r="AF1636">
        <v>730453.15402122203</v>
      </c>
      <c r="AG1636">
        <f>AF1636*'Day-ahead Prices_2015-2022'!J1636</f>
        <v>52001.873101213321</v>
      </c>
      <c r="AH1636">
        <v>431079.46366503497</v>
      </c>
      <c r="AI1636">
        <f>AH1636*'Day-ahead Prices_2015-2022'!J1636</f>
        <v>30689.085867643418</v>
      </c>
    </row>
    <row r="1637" spans="30:35" x14ac:dyDescent="0.35">
      <c r="AD1637">
        <v>9291.9942340984107</v>
      </c>
      <c r="AF1637">
        <v>625860.89887784305</v>
      </c>
      <c r="AG1637">
        <f>AF1637*'Day-ahead Prices_2015-2022'!J1637</f>
        <v>43236.035546728584</v>
      </c>
      <c r="AH1637">
        <v>431029.46366503497</v>
      </c>
      <c r="AI1637">
        <f>AH1637*'Day-ahead Prices_2015-2022'!J1637</f>
        <v>29776.592923639775</v>
      </c>
    </row>
    <row r="1638" spans="30:35" x14ac:dyDescent="0.35">
      <c r="AD1638">
        <v>9291.9942340984107</v>
      </c>
      <c r="AF1638">
        <v>689815.43277572398</v>
      </c>
      <c r="AG1638">
        <f>AF1638*'Day-ahead Prices_2015-2022'!J1638</f>
        <v>46565.128520234277</v>
      </c>
      <c r="AH1638">
        <v>430979.46366503497</v>
      </c>
      <c r="AI1638">
        <f>AH1638*'Day-ahead Prices_2015-2022'!J1638</f>
        <v>29092.729970378605</v>
      </c>
    </row>
    <row r="1639" spans="30:35" x14ac:dyDescent="0.35">
      <c r="AD1639">
        <v>9291.9942340984107</v>
      </c>
      <c r="AF1639">
        <v>592252.28824305197</v>
      </c>
      <c r="AG1639">
        <f>AF1639*'Day-ahead Prices_2015-2022'!J1639</f>
        <v>41987.725974991168</v>
      </c>
      <c r="AH1639">
        <v>430929.46366503497</v>
      </c>
      <c r="AI1639">
        <f>AH1639*'Day-ahead Prices_2015-2022'!J1639</f>
        <v>30550.744326532655</v>
      </c>
    </row>
    <row r="1640" spans="30:35" x14ac:dyDescent="0.35">
      <c r="AD1640">
        <v>9291.9942340984107</v>
      </c>
      <c r="AF1640">
        <v>771562.68645644502</v>
      </c>
      <c r="AG1640">
        <f>AF1640*'Day-ahead Prices_2015-2022'!J1640</f>
        <v>65477.702932768138</v>
      </c>
      <c r="AH1640">
        <v>430879.46366503497</v>
      </c>
      <c r="AI1640">
        <f>AH1640*'Day-ahead Prices_2015-2022'!J1640</f>
        <v>36566.047084603611</v>
      </c>
    </row>
    <row r="1641" spans="30:35" x14ac:dyDescent="0.35">
      <c r="AD1641">
        <v>6696.0761602393704</v>
      </c>
      <c r="AF1641">
        <v>799511.82476470701</v>
      </c>
      <c r="AG1641">
        <f>AF1641*'Day-ahead Prices_2015-2022'!J1641</f>
        <v>71987.045312033253</v>
      </c>
      <c r="AH1641">
        <v>429350.85111173103</v>
      </c>
      <c r="AI1641">
        <f>AH1641*'Day-ahead Prices_2015-2022'!J1641</f>
        <v>38658.213945536365</v>
      </c>
    </row>
    <row r="1642" spans="30:35" x14ac:dyDescent="0.35">
      <c r="AD1642">
        <v>9291.9942340984107</v>
      </c>
      <c r="AF1642">
        <v>783567.04681384598</v>
      </c>
      <c r="AG1642">
        <f>AF1642*'Day-ahead Prices_2015-2022'!J1642</f>
        <v>69123.346493491932</v>
      </c>
      <c r="AH1642">
        <v>430779.46366503497</v>
      </c>
      <c r="AI1642">
        <f>AH1642*'Day-ahead Prices_2015-2022'!J1642</f>
        <v>38001.74886154064</v>
      </c>
    </row>
    <row r="1643" spans="30:35" x14ac:dyDescent="0.35">
      <c r="AD1643">
        <v>9291.9942340984107</v>
      </c>
      <c r="AF1643">
        <v>797672.36594285199</v>
      </c>
      <c r="AG1643">
        <f>AF1643*'Day-ahead Prices_2015-2022'!J1643</f>
        <v>61612.21354542589</v>
      </c>
      <c r="AH1643">
        <v>430729.46366503497</v>
      </c>
      <c r="AI1643">
        <f>AH1643*'Day-ahead Prices_2015-2022'!J1643</f>
        <v>33269.543773487305</v>
      </c>
    </row>
    <row r="1644" spans="30:35" x14ac:dyDescent="0.35">
      <c r="AD1644">
        <v>9291.9942340984107</v>
      </c>
      <c r="AF1644">
        <v>669396.45992500999</v>
      </c>
      <c r="AG1644">
        <f>AF1644*'Day-ahead Prices_2015-2022'!J1644</f>
        <v>44131.635111706106</v>
      </c>
      <c r="AH1644">
        <v>430679.46366503497</v>
      </c>
      <c r="AI1644">
        <f>AH1644*'Day-ahead Prices_2015-2022'!J1644</f>
        <v>28393.620340776601</v>
      </c>
    </row>
    <row r="1645" spans="30:35" x14ac:dyDescent="0.35">
      <c r="AD1645">
        <v>9291.9942340984107</v>
      </c>
      <c r="AF1645">
        <v>596195.34772922599</v>
      </c>
      <c r="AG1645">
        <f>AF1645*'Day-ahead Prices_2015-2022'!J1645</f>
        <v>35578.702619926218</v>
      </c>
      <c r="AH1645">
        <v>430629.46366503497</v>
      </c>
      <c r="AI1645">
        <f>AH1645*'Day-ahead Prices_2015-2022'!J1645</f>
        <v>25698.351531040542</v>
      </c>
    </row>
    <row r="1646" spans="30:35" x14ac:dyDescent="0.35">
      <c r="AD1646">
        <v>9291.9942340984107</v>
      </c>
      <c r="AF1646">
        <v>658578.91466123995</v>
      </c>
      <c r="AG1646">
        <f>AF1646*'Day-ahead Prices_2015-2022'!J1646</f>
        <v>35350.046468085384</v>
      </c>
      <c r="AH1646">
        <v>430579.46366503497</v>
      </c>
      <c r="AI1646">
        <f>AH1646*'Day-ahead Prices_2015-2022'!J1646</f>
        <v>23111.890936550335</v>
      </c>
    </row>
    <row r="1647" spans="30:35" x14ac:dyDescent="0.35">
      <c r="AD1647">
        <v>9291.9942340984107</v>
      </c>
      <c r="AF1647">
        <v>650215.45153753902</v>
      </c>
      <c r="AG1647">
        <f>AF1647*'Day-ahead Prices_2015-2022'!J1647</f>
        <v>33420.261439715083</v>
      </c>
      <c r="AH1647">
        <v>430529.46366503497</v>
      </c>
      <c r="AI1647">
        <f>AH1647*'Day-ahead Prices_2015-2022'!J1647</f>
        <v>22128.676270553216</v>
      </c>
    </row>
    <row r="1648" spans="30:35" x14ac:dyDescent="0.35">
      <c r="AD1648">
        <v>9291.9942340984107</v>
      </c>
      <c r="AF1648">
        <v>674484.59522076696</v>
      </c>
      <c r="AG1648">
        <f>AF1648*'Day-ahead Prices_2015-2022'!J1648</f>
        <v>36159.119149785314</v>
      </c>
      <c r="AH1648">
        <v>430479.46366503497</v>
      </c>
      <c r="AI1648">
        <f>AH1648*'Day-ahead Prices_2015-2022'!J1648</f>
        <v>23078.004047082522</v>
      </c>
    </row>
    <row r="1649" spans="30:35" x14ac:dyDescent="0.35">
      <c r="AD1649">
        <v>9291.9942340984107</v>
      </c>
      <c r="AF1649">
        <v>782713.94875328406</v>
      </c>
      <c r="AG1649">
        <f>AF1649*'Day-ahead Prices_2015-2022'!J1649</f>
        <v>47429.530117141185</v>
      </c>
      <c r="AH1649">
        <v>430429.46366503497</v>
      </c>
      <c r="AI1649">
        <f>AH1649*'Day-ahead Prices_2015-2022'!J1649</f>
        <v>26082.411387612374</v>
      </c>
    </row>
    <row r="1650" spans="30:35" x14ac:dyDescent="0.35">
      <c r="AD1650">
        <v>9291.9942340984107</v>
      </c>
      <c r="AF1650">
        <v>789271.44961704197</v>
      </c>
      <c r="AG1650">
        <f>AF1650*'Day-ahead Prices_2015-2022'!J1650</f>
        <v>53896.387526411723</v>
      </c>
      <c r="AH1650">
        <v>430379.46366503497</v>
      </c>
      <c r="AI1650">
        <f>AH1650*'Day-ahead Prices_2015-2022'!J1650</f>
        <v>29388.999650696493</v>
      </c>
    </row>
    <row r="1651" spans="30:35" x14ac:dyDescent="0.35">
      <c r="AD1651">
        <v>9291.9942340984107</v>
      </c>
      <c r="AF1651">
        <v>794058.45900065498</v>
      </c>
      <c r="AG1651">
        <f>AF1651*'Day-ahead Prices_2015-2022'!J1651</f>
        <v>64531.14581683572</v>
      </c>
      <c r="AH1651">
        <v>430329.46366503497</v>
      </c>
      <c r="AI1651">
        <f>AH1651*'Day-ahead Prices_2015-2022'!J1651</f>
        <v>34971.799688398227</v>
      </c>
    </row>
    <row r="1652" spans="30:35" x14ac:dyDescent="0.35">
      <c r="AD1652">
        <v>0</v>
      </c>
      <c r="AF1652">
        <v>825680.54356156394</v>
      </c>
      <c r="AG1652">
        <f>AF1652*'Day-ahead Prices_2015-2022'!J1652</f>
        <v>74707.575581450292</v>
      </c>
      <c r="AH1652">
        <v>424986.82386329502</v>
      </c>
      <c r="AI1652">
        <f>AH1652*'Day-ahead Prices_2015-2022'!J1652</f>
        <v>38452.807823150928</v>
      </c>
    </row>
    <row r="1653" spans="30:35" x14ac:dyDescent="0.35">
      <c r="AD1653">
        <v>0</v>
      </c>
      <c r="AF1653">
        <v>896854.20408053102</v>
      </c>
      <c r="AG1653">
        <f>AF1653*'Day-ahead Prices_2015-2022'!J1653</f>
        <v>87399.563255402871</v>
      </c>
      <c r="AH1653">
        <v>424936.82386329502</v>
      </c>
      <c r="AI1653">
        <f>AH1653*'Day-ahead Prices_2015-2022'!J1653</f>
        <v>41410.624656507935</v>
      </c>
    </row>
    <row r="1654" spans="30:35" x14ac:dyDescent="0.35">
      <c r="AD1654">
        <v>9291.9942340984107</v>
      </c>
      <c r="AF1654">
        <v>716982.44423878496</v>
      </c>
      <c r="AG1654">
        <f>AF1654*'Day-ahead Prices_2015-2022'!J1654</f>
        <v>52478.633778002557</v>
      </c>
      <c r="AH1654">
        <v>430179.46366503497</v>
      </c>
      <c r="AI1654">
        <f>AH1654*'Day-ahead Prices_2015-2022'!J1654</f>
        <v>31486.448118632648</v>
      </c>
    </row>
    <row r="1655" spans="30:35" x14ac:dyDescent="0.35">
      <c r="AD1655">
        <v>7252.4693119800504</v>
      </c>
      <c r="AF1655">
        <v>854378.19780576299</v>
      </c>
      <c r="AG1655">
        <f>AF1655*'Day-ahead Prices_2015-2022'!J1655</f>
        <v>63050.975052570793</v>
      </c>
      <c r="AH1655">
        <v>428967.76785383502</v>
      </c>
      <c r="AI1655">
        <f>AH1655*'Day-ahead Prices_2015-2022'!J1655</f>
        <v>31656.748848193391</v>
      </c>
    </row>
    <row r="1656" spans="30:35" x14ac:dyDescent="0.35">
      <c r="AD1656">
        <v>9291.9942340984107</v>
      </c>
      <c r="AF1656">
        <v>780512.62964107399</v>
      </c>
      <c r="AG1656">
        <f>AF1656*'Day-ahead Prices_2015-2022'!J1656</f>
        <v>54043.670117135014</v>
      </c>
      <c r="AH1656">
        <v>430079.46366503497</v>
      </c>
      <c r="AI1656">
        <f>AH1656*'Day-ahead Prices_2015-2022'!J1656</f>
        <v>29779.239663496606</v>
      </c>
    </row>
    <row r="1657" spans="30:35" x14ac:dyDescent="0.35">
      <c r="AD1657">
        <v>9291.9942340984107</v>
      </c>
      <c r="AF1657">
        <v>736352.25983033201</v>
      </c>
      <c r="AG1657">
        <f>AF1657*'Day-ahead Prices_2015-2022'!J1657</f>
        <v>43320.523886143223</v>
      </c>
      <c r="AH1657">
        <v>430029.46366503497</v>
      </c>
      <c r="AI1657">
        <f>AH1657*'Day-ahead Prices_2015-2022'!J1657</f>
        <v>25299.170884243591</v>
      </c>
    </row>
    <row r="1658" spans="30:35" x14ac:dyDescent="0.35">
      <c r="AD1658">
        <v>9291.9942340984107</v>
      </c>
      <c r="AF1658">
        <v>846527.41469302203</v>
      </c>
      <c r="AG1658">
        <f>AF1658*'Day-ahead Prices_2015-2022'!J1658</f>
        <v>41687.242536557867</v>
      </c>
      <c r="AH1658">
        <v>429979.46366503497</v>
      </c>
      <c r="AI1658">
        <f>AH1658*'Day-ahead Prices_2015-2022'!J1658</f>
        <v>21174.338688184645</v>
      </c>
    </row>
    <row r="1659" spans="30:35" x14ac:dyDescent="0.35">
      <c r="AD1659">
        <v>9291.9942340984107</v>
      </c>
      <c r="AF1659">
        <v>731305.26627784304</v>
      </c>
      <c r="AG1659">
        <f>AF1659*'Day-ahead Prices_2015-2022'!J1659</f>
        <v>34079.739540130329</v>
      </c>
      <c r="AH1659">
        <v>429929.46366503497</v>
      </c>
      <c r="AI1659">
        <f>AH1659*'Day-ahead Prices_2015-2022'!J1659</f>
        <v>20035.25041862021</v>
      </c>
    </row>
    <row r="1660" spans="30:35" x14ac:dyDescent="0.35">
      <c r="AD1660">
        <v>9291.9942340984107</v>
      </c>
      <c r="AF1660">
        <v>729157.165453678</v>
      </c>
      <c r="AG1660">
        <f>AF1660*'Day-ahead Prices_2015-2022'!J1660</f>
        <v>34228.460239309279</v>
      </c>
      <c r="AH1660">
        <v>429879.46366503497</v>
      </c>
      <c r="AI1660">
        <f>AH1660*'Day-ahead Prices_2015-2022'!J1660</f>
        <v>20179.616723095904</v>
      </c>
    </row>
    <row r="1661" spans="30:35" x14ac:dyDescent="0.35">
      <c r="AD1661">
        <v>9291.9942340984107</v>
      </c>
      <c r="AF1661">
        <v>656145.99875519495</v>
      </c>
      <c r="AG1661">
        <f>AF1661*'Day-ahead Prices_2015-2022'!J1661</f>
        <v>29202.597857098397</v>
      </c>
      <c r="AH1661">
        <v>429829.46366503497</v>
      </c>
      <c r="AI1661">
        <f>AH1661*'Day-ahead Prices_2015-2022'!J1661</f>
        <v>19130.097567241963</v>
      </c>
    </row>
    <row r="1662" spans="30:35" x14ac:dyDescent="0.35">
      <c r="AD1662">
        <v>9291.9942340984107</v>
      </c>
      <c r="AF1662">
        <v>711645.393483805</v>
      </c>
      <c r="AG1662">
        <f>AF1662*'Day-ahead Prices_2015-2022'!J1662</f>
        <v>30937.893924966567</v>
      </c>
      <c r="AH1662">
        <v>429779.46366503497</v>
      </c>
      <c r="AI1662">
        <f>AH1662*'Day-ahead Prices_2015-2022'!J1662</f>
        <v>18684.124958507815</v>
      </c>
    </row>
    <row r="1663" spans="30:35" x14ac:dyDescent="0.35">
      <c r="AD1663">
        <v>9291.9942340984107</v>
      </c>
      <c r="AF1663">
        <v>739104.74632855004</v>
      </c>
      <c r="AG1663">
        <f>AF1663*'Day-ahead Prices_2015-2022'!J1663</f>
        <v>35646.098034493058</v>
      </c>
      <c r="AH1663">
        <v>429729.46366503497</v>
      </c>
      <c r="AI1663">
        <f>AH1663*'Day-ahead Prices_2015-2022'!J1663</f>
        <v>20725.314870735056</v>
      </c>
    </row>
    <row r="1664" spans="30:35" x14ac:dyDescent="0.35">
      <c r="AD1664">
        <v>9291.9942340984107</v>
      </c>
      <c r="AF1664">
        <v>718778.675183021</v>
      </c>
      <c r="AG1664">
        <f>AF1664*'Day-ahead Prices_2015-2022'!J1664</f>
        <v>38741.272119020854</v>
      </c>
      <c r="AH1664">
        <v>429679.46366503497</v>
      </c>
      <c r="AI1664">
        <f>AH1664*'Day-ahead Prices_2015-2022'!J1664</f>
        <v>23159.185992215804</v>
      </c>
    </row>
    <row r="1665" spans="30:35" x14ac:dyDescent="0.35">
      <c r="AD1665">
        <v>9291.9942340984107</v>
      </c>
      <c r="AF1665">
        <v>912951.23494029697</v>
      </c>
      <c r="AG1665">
        <f>AF1665*'Day-ahead Prices_2015-2022'!J1665</f>
        <v>66684.240578126643</v>
      </c>
      <c r="AH1665">
        <v>429629.46366503497</v>
      </c>
      <c r="AI1665">
        <f>AH1665*'Day-ahead Prices_2015-2022'!J1665</f>
        <v>31381.210099753316</v>
      </c>
    </row>
    <row r="1666" spans="30:35" x14ac:dyDescent="0.35">
      <c r="AD1666">
        <v>0</v>
      </c>
      <c r="AF1666">
        <v>922562.31386709504</v>
      </c>
      <c r="AG1666">
        <f>AF1666*'Day-ahead Prices_2015-2022'!J1666</f>
        <v>71958.707278741087</v>
      </c>
      <c r="AH1666">
        <v>424286.82386329502</v>
      </c>
      <c r="AI1666">
        <f>AH1666*'Day-ahead Prices_2015-2022'!J1666</f>
        <v>33093.841902807188</v>
      </c>
    </row>
    <row r="1667" spans="30:35" x14ac:dyDescent="0.35">
      <c r="AD1667">
        <v>9291.9942340984107</v>
      </c>
      <c r="AF1667">
        <v>813570.68511978595</v>
      </c>
      <c r="AG1667">
        <f>AF1667*'Day-ahead Prices_2015-2022'!J1667</f>
        <v>55397.04491316263</v>
      </c>
      <c r="AH1667">
        <v>429529.46366503497</v>
      </c>
      <c r="AI1667">
        <f>AH1667*'Day-ahead Prices_2015-2022'!J1667</f>
        <v>29247.198092781815</v>
      </c>
    </row>
    <row r="1668" spans="30:35" x14ac:dyDescent="0.35">
      <c r="AD1668">
        <v>9291.9942340984107</v>
      </c>
      <c r="AF1668">
        <v>869378.23217325006</v>
      </c>
      <c r="AG1668">
        <f>AF1668*'Day-ahead Prices_2015-2022'!J1668</f>
        <v>51028.155337408913</v>
      </c>
      <c r="AH1668">
        <v>429479.46366503497</v>
      </c>
      <c r="AI1668">
        <f>AH1668*'Day-ahead Prices_2015-2022'!J1668</f>
        <v>25208.297119819228</v>
      </c>
    </row>
    <row r="1669" spans="30:35" x14ac:dyDescent="0.35">
      <c r="AD1669">
        <v>9291.9942340984107</v>
      </c>
      <c r="AF1669">
        <v>779407.99269218894</v>
      </c>
      <c r="AG1669">
        <f>AF1669*'Day-ahead Prices_2015-2022'!J1669</f>
        <v>36641.918256441539</v>
      </c>
      <c r="AH1669">
        <v>429429.46366503497</v>
      </c>
      <c r="AI1669">
        <f>AH1669*'Day-ahead Prices_2015-2022'!J1669</f>
        <v>20188.552660552457</v>
      </c>
    </row>
    <row r="1670" spans="30:35" x14ac:dyDescent="0.35">
      <c r="AD1670">
        <v>9291.9942340984107</v>
      </c>
      <c r="AF1670">
        <v>724108.99759910302</v>
      </c>
      <c r="AG1670">
        <f>AF1670*'Day-ahead Prices_2015-2022'!J1670</f>
        <v>22251.869496220435</v>
      </c>
      <c r="AH1670">
        <v>429379.46366503497</v>
      </c>
      <c r="AI1670">
        <f>AH1670*'Day-ahead Prices_2015-2022'!J1670</f>
        <v>13194.830918426524</v>
      </c>
    </row>
    <row r="1671" spans="30:35" x14ac:dyDescent="0.35">
      <c r="AD1671">
        <v>9291.9942340984107</v>
      </c>
      <c r="AF1671">
        <v>628751.29748277995</v>
      </c>
      <c r="AG1671">
        <f>AF1671*'Day-ahead Prices_2015-2022'!J1671</f>
        <v>17789.732023153403</v>
      </c>
      <c r="AH1671">
        <v>429329.46366503497</v>
      </c>
      <c r="AI1671">
        <f>AH1671*'Day-ahead Prices_2015-2022'!J1671</f>
        <v>12147.340512572582</v>
      </c>
    </row>
    <row r="1672" spans="30:35" x14ac:dyDescent="0.35">
      <c r="AD1672">
        <v>9291.9942340984107</v>
      </c>
      <c r="AF1672">
        <v>647018.33283563098</v>
      </c>
      <c r="AG1672">
        <f>AF1672*'Day-ahead Prices_2015-2022'!J1672</f>
        <v>17730.728638444423</v>
      </c>
      <c r="AH1672">
        <v>429279.46366503497</v>
      </c>
      <c r="AI1672">
        <f>AH1672*'Day-ahead Prices_2015-2022'!J1672</f>
        <v>11763.867102410703</v>
      </c>
    </row>
    <row r="1673" spans="30:35" x14ac:dyDescent="0.35">
      <c r="AD1673">
        <v>9291.9942340984107</v>
      </c>
      <c r="AF1673">
        <v>589019.50780667295</v>
      </c>
      <c r="AG1673">
        <f>AF1673*'Day-ahead Prices_2015-2022'!J1673</f>
        <v>17735.377380058922</v>
      </c>
      <c r="AH1673">
        <v>429229.46366503497</v>
      </c>
      <c r="AI1673">
        <f>AH1673*'Day-ahead Prices_2015-2022'!J1673</f>
        <v>12924.099150954204</v>
      </c>
    </row>
    <row r="1674" spans="30:35" x14ac:dyDescent="0.35">
      <c r="AD1674">
        <v>9291.9942340984107</v>
      </c>
      <c r="AF1674">
        <v>724528.76492590399</v>
      </c>
      <c r="AG1674">
        <f>AF1674*'Day-ahead Prices_2015-2022'!J1674</f>
        <v>34320.927594540073</v>
      </c>
      <c r="AH1674">
        <v>429179.46366503497</v>
      </c>
      <c r="AI1674">
        <f>AH1674*'Day-ahead Prices_2015-2022'!J1674</f>
        <v>20330.231193812706</v>
      </c>
    </row>
    <row r="1675" spans="30:35" x14ac:dyDescent="0.35">
      <c r="AD1675">
        <v>9291.9942340984107</v>
      </c>
      <c r="AF1675">
        <v>706275.82352240698</v>
      </c>
      <c r="AG1675">
        <f>AF1675*'Day-ahead Prices_2015-2022'!J1675</f>
        <v>43872.971312432521</v>
      </c>
      <c r="AH1675">
        <v>429129.46366503497</v>
      </c>
      <c r="AI1675">
        <f>AH1675*'Day-ahead Prices_2015-2022'!J1675</f>
        <v>26656.98587104239</v>
      </c>
    </row>
    <row r="1676" spans="30:35" x14ac:dyDescent="0.35">
      <c r="AD1676">
        <v>5184.1992131989</v>
      </c>
      <c r="AF1676">
        <v>691381.63420401397</v>
      </c>
      <c r="AG1676">
        <f>AF1676*'Day-ahead Prices_2015-2022'!J1676</f>
        <v>50574.566542023626</v>
      </c>
      <c r="AH1676">
        <v>426739.69903784402</v>
      </c>
      <c r="AI1676">
        <f>AH1676*'Day-ahead Prices_2015-2022'!J1676</f>
        <v>31216.008984618293</v>
      </c>
    </row>
    <row r="1677" spans="30:35" x14ac:dyDescent="0.35">
      <c r="AD1677">
        <v>0</v>
      </c>
      <c r="AF1677">
        <v>605470.67252956994</v>
      </c>
      <c r="AG1677">
        <f>AF1677*'Day-ahead Prices_2015-2022'!J1677</f>
        <v>52918.136779084416</v>
      </c>
      <c r="AH1677">
        <v>423736.82386329502</v>
      </c>
      <c r="AI1677">
        <f>AH1677*'Day-ahead Prices_2015-2022'!J1677</f>
        <v>37034.598405651988</v>
      </c>
    </row>
    <row r="1678" spans="30:35" x14ac:dyDescent="0.35">
      <c r="AD1678">
        <v>8501.2316909153706</v>
      </c>
      <c r="AF1678">
        <v>618034.92454795795</v>
      </c>
      <c r="AG1678">
        <f>AF1678*'Day-ahead Prices_2015-2022'!J1678</f>
        <v>44663.066366113875</v>
      </c>
      <c r="AH1678">
        <v>428529.05213825899</v>
      </c>
      <c r="AI1678">
        <f>AH1678*'Day-ahead Prices_2015-2022'!J1678</f>
        <v>30968.187614086466</v>
      </c>
    </row>
    <row r="1679" spans="30:35" x14ac:dyDescent="0.35">
      <c r="AD1679">
        <v>9291.9942340984107</v>
      </c>
      <c r="AF1679">
        <v>555106.368289256</v>
      </c>
      <c r="AG1679">
        <f>AF1679*'Day-ahead Prices_2015-2022'!J1679</f>
        <v>33449.321987189847</v>
      </c>
      <c r="AH1679">
        <v>428929.46366503497</v>
      </c>
      <c r="AI1679">
        <f>AH1679*'Day-ahead Prices_2015-2022'!J1679</f>
        <v>25846.217156795847</v>
      </c>
    </row>
    <row r="1680" spans="30:35" x14ac:dyDescent="0.35">
      <c r="AD1680">
        <v>9291.9942340984107</v>
      </c>
      <c r="AF1680">
        <v>607705.81443596899</v>
      </c>
      <c r="AG1680">
        <f>AF1680*'Day-ahead Prices_2015-2022'!J1680</f>
        <v>33703.364468618849</v>
      </c>
      <c r="AH1680">
        <v>428879.46366503497</v>
      </c>
      <c r="AI1680">
        <f>AH1680*'Day-ahead Prices_2015-2022'!J1680</f>
        <v>23785.655054862844</v>
      </c>
    </row>
    <row r="1681" spans="30:35" x14ac:dyDescent="0.35">
      <c r="AD1681">
        <v>9291.9942340984107</v>
      </c>
      <c r="AF1681">
        <v>657570.54558657506</v>
      </c>
      <c r="AG1681">
        <f>AF1681*'Day-ahead Prices_2015-2022'!J1681</f>
        <v>34271.754872790305</v>
      </c>
      <c r="AH1681">
        <v>428829.46366503497</v>
      </c>
      <c r="AI1681">
        <f>AH1681*'Day-ahead Prices_2015-2022'!J1681</f>
        <v>22350.055609392039</v>
      </c>
    </row>
    <row r="1682" spans="30:35" x14ac:dyDescent="0.35">
      <c r="AD1682">
        <v>9291.9942340984107</v>
      </c>
      <c r="AF1682">
        <v>696114.74071606901</v>
      </c>
      <c r="AG1682">
        <f>AF1682*'Day-ahead Prices_2015-2022'!J1682</f>
        <v>36035.249696593208</v>
      </c>
      <c r="AH1682">
        <v>428779.46366503497</v>
      </c>
      <c r="AI1682">
        <f>AH1682*'Day-ahead Prices_2015-2022'!J1682</f>
        <v>22196.304910950115</v>
      </c>
    </row>
    <row r="1683" spans="30:35" x14ac:dyDescent="0.35">
      <c r="AD1683">
        <v>9291.9942340984107</v>
      </c>
      <c r="AF1683">
        <v>572078.71218443196</v>
      </c>
      <c r="AG1683">
        <f>AF1683*'Day-ahead Prices_2015-2022'!J1683</f>
        <v>27215.214535393887</v>
      </c>
      <c r="AH1683">
        <v>428729.46366503497</v>
      </c>
      <c r="AI1683">
        <f>AH1683*'Day-ahead Prices_2015-2022'!J1683</f>
        <v>20395.732410204873</v>
      </c>
    </row>
    <row r="1684" spans="30:35" x14ac:dyDescent="0.35">
      <c r="AD1684">
        <v>9291.9942340984107</v>
      </c>
      <c r="AF1684">
        <v>606202.06672569097</v>
      </c>
      <c r="AG1684">
        <f>AF1684*'Day-ahead Prices_2015-2022'!J1684</f>
        <v>28668.811240624742</v>
      </c>
      <c r="AH1684">
        <v>428679.46366503497</v>
      </c>
      <c r="AI1684">
        <f>AH1684*'Day-ahead Prices_2015-2022'!J1684</f>
        <v>20273.323535378666</v>
      </c>
    </row>
    <row r="1685" spans="30:35" x14ac:dyDescent="0.35">
      <c r="AD1685">
        <v>9291.9942340984107</v>
      </c>
      <c r="AF1685">
        <v>551283.23954800295</v>
      </c>
      <c r="AG1685">
        <f>AF1685*'Day-ahead Prices_2015-2022'!J1685</f>
        <v>24601.703668879065</v>
      </c>
      <c r="AH1685">
        <v>428629.46366503497</v>
      </c>
      <c r="AI1685">
        <f>AH1685*'Day-ahead Prices_2015-2022'!J1685</f>
        <v>19128.125602881766</v>
      </c>
    </row>
    <row r="1686" spans="30:35" x14ac:dyDescent="0.35">
      <c r="AD1686">
        <v>9291.9942340984107</v>
      </c>
      <c r="AF1686">
        <v>648527.26170926401</v>
      </c>
      <c r="AG1686">
        <f>AF1686*'Day-ahead Prices_2015-2022'!J1686</f>
        <v>28049.614728002805</v>
      </c>
      <c r="AH1686">
        <v>428579.46366503497</v>
      </c>
      <c r="AI1686">
        <f>AH1686*'Day-ahead Prices_2015-2022'!J1686</f>
        <v>18536.597527842343</v>
      </c>
    </row>
    <row r="1687" spans="30:35" x14ac:dyDescent="0.35">
      <c r="AD1687">
        <v>9291.9942340984107</v>
      </c>
      <c r="AF1687">
        <v>680509.031414925</v>
      </c>
      <c r="AG1687">
        <f>AF1687*'Day-ahead Prices_2015-2022'!J1687</f>
        <v>32630.408056345652</v>
      </c>
      <c r="AH1687">
        <v>428529.46366503497</v>
      </c>
      <c r="AI1687">
        <f>AH1687*'Day-ahead Prices_2015-2022'!J1687</f>
        <v>20547.987782738426</v>
      </c>
    </row>
    <row r="1688" spans="30:35" x14ac:dyDescent="0.35">
      <c r="AD1688">
        <v>9291.9942340984107</v>
      </c>
      <c r="AF1688">
        <v>686185.94155687396</v>
      </c>
      <c r="AG1688">
        <f>AF1688*'Day-ahead Prices_2015-2022'!J1688</f>
        <v>39127.180119999895</v>
      </c>
      <c r="AH1688">
        <v>428479.46366503497</v>
      </c>
      <c r="AI1688">
        <f>AH1688*'Day-ahead Prices_2015-2022'!J1688</f>
        <v>24432.434617509873</v>
      </c>
    </row>
    <row r="1689" spans="30:35" x14ac:dyDescent="0.35">
      <c r="AD1689">
        <v>9291.9942340984107</v>
      </c>
      <c r="AF1689">
        <v>873187.79186121502</v>
      </c>
      <c r="AG1689">
        <f>AF1689*'Day-ahead Prices_2015-2022'!J1689</f>
        <v>59728.227932786765</v>
      </c>
      <c r="AH1689">
        <v>428429.46366503497</v>
      </c>
      <c r="AI1689">
        <f>AH1689*'Day-ahead Prices_2015-2022'!J1689</f>
        <v>29305.646388347555</v>
      </c>
    </row>
    <row r="1690" spans="30:35" x14ac:dyDescent="0.35">
      <c r="AD1690">
        <v>9291.9942340984107</v>
      </c>
      <c r="AF1690">
        <v>813940.52918972296</v>
      </c>
      <c r="AG1690">
        <f>AF1690*'Day-ahead Prices_2015-2022'!J1690</f>
        <v>58411.424651638968</v>
      </c>
      <c r="AH1690">
        <v>428379.46366503497</v>
      </c>
      <c r="AI1690">
        <f>AH1690*'Day-ahead Prices_2015-2022'!J1690</f>
        <v>30742.116735591648</v>
      </c>
    </row>
    <row r="1691" spans="30:35" x14ac:dyDescent="0.35">
      <c r="AD1691">
        <v>9291.9942340984107</v>
      </c>
      <c r="AF1691">
        <v>796419.19460841001</v>
      </c>
      <c r="AG1691">
        <f>AF1691*'Day-ahead Prices_2015-2022'!J1691</f>
        <v>56102.754640196181</v>
      </c>
      <c r="AH1691">
        <v>428329.46366503497</v>
      </c>
      <c r="AI1691">
        <f>AH1691*'Day-ahead Prices_2015-2022'!J1691</f>
        <v>30173.133656053807</v>
      </c>
    </row>
    <row r="1692" spans="30:35" x14ac:dyDescent="0.35">
      <c r="AD1692">
        <v>9291.9942340984107</v>
      </c>
      <c r="AF1692">
        <v>679194.34566693194</v>
      </c>
      <c r="AG1692">
        <f>AF1692*'Day-ahead Prices_2015-2022'!J1692</f>
        <v>42329.938600759451</v>
      </c>
      <c r="AH1692">
        <v>428279.46366503497</v>
      </c>
      <c r="AI1692">
        <f>AH1692*'Day-ahead Prices_2015-2022'!J1692</f>
        <v>26691.982223593724</v>
      </c>
    </row>
    <row r="1693" spans="30:35" x14ac:dyDescent="0.35">
      <c r="AD1693">
        <v>9291.9942340984107</v>
      </c>
      <c r="AF1693">
        <v>570746.22146060399</v>
      </c>
      <c r="AG1693">
        <f>AF1693*'Day-ahead Prices_2015-2022'!J1693</f>
        <v>32113.749583257708</v>
      </c>
      <c r="AH1693">
        <v>428229.46366503497</v>
      </c>
      <c r="AI1693">
        <f>AH1693*'Day-ahead Prices_2015-2022'!J1693</f>
        <v>24094.866059942771</v>
      </c>
    </row>
    <row r="1694" spans="30:35" x14ac:dyDescent="0.35">
      <c r="AD1694">
        <v>9291.9942340984107</v>
      </c>
      <c r="AF1694">
        <v>551654.86909083405</v>
      </c>
      <c r="AG1694">
        <f>AF1694*'Day-ahead Prices_2015-2022'!J1694</f>
        <v>31042.309052327593</v>
      </c>
      <c r="AH1694">
        <v>428179.46366503497</v>
      </c>
      <c r="AI1694">
        <f>AH1694*'Day-ahead Prices_2015-2022'!J1694</f>
        <v>24094.193644761097</v>
      </c>
    </row>
    <row r="1695" spans="30:35" x14ac:dyDescent="0.35">
      <c r="AD1695">
        <v>9291.9942340984107</v>
      </c>
      <c r="AF1695">
        <v>540899.92626711598</v>
      </c>
      <c r="AG1695">
        <f>AF1695*'Day-ahead Prices_2015-2022'!J1695</f>
        <v>30208.584757110595</v>
      </c>
      <c r="AH1695">
        <v>428129.46366503497</v>
      </c>
      <c r="AI1695">
        <f>AH1695*'Day-ahead Prices_2015-2022'!J1695</f>
        <v>23910.495383862624</v>
      </c>
    </row>
    <row r="1696" spans="30:35" x14ac:dyDescent="0.35">
      <c r="AD1696">
        <v>9291.9942340984107</v>
      </c>
      <c r="AF1696">
        <v>592261.41324768402</v>
      </c>
      <c r="AG1696">
        <f>AF1696*'Day-ahead Prices_2015-2022'!J1696</f>
        <v>35679.308187573602</v>
      </c>
      <c r="AH1696">
        <v>428079.46366503497</v>
      </c>
      <c r="AI1696">
        <f>AH1696*'Day-ahead Prices_2015-2022'!J1696</f>
        <v>25788.577089840866</v>
      </c>
    </row>
    <row r="1697" spans="30:35" x14ac:dyDescent="0.35">
      <c r="AD1697">
        <v>9291.9942340984107</v>
      </c>
      <c r="AF1697">
        <v>595005.071562725</v>
      </c>
      <c r="AG1697">
        <f>AF1697*'Day-ahead Prices_2015-2022'!J1697</f>
        <v>37074.766009073399</v>
      </c>
      <c r="AH1697">
        <v>428029.46366503497</v>
      </c>
      <c r="AI1697">
        <f>AH1697*'Day-ahead Prices_2015-2022'!J1697</f>
        <v>26670.515880968331</v>
      </c>
    </row>
    <row r="1698" spans="30:35" x14ac:dyDescent="0.35">
      <c r="AD1698">
        <v>9291.9942340984107</v>
      </c>
      <c r="AF1698">
        <v>609162.39146362396</v>
      </c>
      <c r="AG1698">
        <f>AF1698*'Day-ahead Prices_2015-2022'!J1698</f>
        <v>35588.78981528357</v>
      </c>
      <c r="AH1698">
        <v>427979.46366503497</v>
      </c>
      <c r="AI1698">
        <f>AH1698*'Day-ahead Prices_2015-2022'!J1698</f>
        <v>25003.630215970508</v>
      </c>
    </row>
    <row r="1699" spans="30:35" x14ac:dyDescent="0.35">
      <c r="AD1699">
        <v>9291.9942340984107</v>
      </c>
      <c r="AF1699">
        <v>687529.00978836301</v>
      </c>
      <c r="AG1699">
        <f>AF1699*'Day-ahead Prices_2015-2022'!J1699</f>
        <v>49058.632493448633</v>
      </c>
      <c r="AH1699">
        <v>427929.46366503497</v>
      </c>
      <c r="AI1699">
        <f>AH1699*'Day-ahead Prices_2015-2022'!J1699</f>
        <v>30534.906879818565</v>
      </c>
    </row>
    <row r="1700" spans="30:35" x14ac:dyDescent="0.35">
      <c r="AD1700">
        <v>2308.6844978150102</v>
      </c>
      <c r="AF1700">
        <v>717491.44077296404</v>
      </c>
      <c r="AG1700">
        <f>AF1700*'Day-ahead Prices_2015-2022'!J1700</f>
        <v>55934.735858359316</v>
      </c>
      <c r="AH1700">
        <v>423901.83064816298</v>
      </c>
      <c r="AI1700">
        <f>AH1700*'Day-ahead Prices_2015-2022'!J1700</f>
        <v>33046.856840042477</v>
      </c>
    </row>
    <row r="1701" spans="30:35" x14ac:dyDescent="0.35">
      <c r="AD1701">
        <v>0</v>
      </c>
      <c r="AF1701">
        <v>729580.32485815103</v>
      </c>
      <c r="AG1701">
        <f>AF1701*'Day-ahead Prices_2015-2022'!J1701</f>
        <v>68143.714317157384</v>
      </c>
      <c r="AH1701">
        <v>422536.82386329502</v>
      </c>
      <c r="AI1701">
        <f>AH1701*'Day-ahead Prices_2015-2022'!J1701</f>
        <v>39465.467519861588</v>
      </c>
    </row>
    <row r="1702" spans="30:35" x14ac:dyDescent="0.35">
      <c r="AD1702">
        <v>0</v>
      </c>
      <c r="AF1702">
        <v>806507.28039965103</v>
      </c>
      <c r="AG1702">
        <f>AF1702*'Day-ahead Prices_2015-2022'!J1702</f>
        <v>74124.067873330932</v>
      </c>
      <c r="AH1702">
        <v>422486.82386329502</v>
      </c>
      <c r="AI1702">
        <f>AH1702*'Day-ahead Prices_2015-2022'!J1702</f>
        <v>38829.707764215789</v>
      </c>
    </row>
    <row r="1703" spans="30:35" x14ac:dyDescent="0.35">
      <c r="AD1703">
        <v>9291.9942340984107</v>
      </c>
      <c r="AF1703">
        <v>714654.14735301398</v>
      </c>
      <c r="AG1703">
        <f>AF1703*'Day-ahead Prices_2015-2022'!J1703</f>
        <v>47679.044758340526</v>
      </c>
      <c r="AH1703">
        <v>427729.46366503497</v>
      </c>
      <c r="AI1703">
        <f>AH1703*'Day-ahead Prices_2015-2022'!J1703</f>
        <v>28536.505830242393</v>
      </c>
    </row>
    <row r="1704" spans="30:35" x14ac:dyDescent="0.35">
      <c r="AD1704">
        <v>9291.9942340984107</v>
      </c>
      <c r="AF1704">
        <v>681135.251947999</v>
      </c>
      <c r="AG1704">
        <f>AF1704*'Day-ahead Prices_2015-2022'!J1704</f>
        <v>42902.155263009648</v>
      </c>
      <c r="AH1704">
        <v>427679.46366503497</v>
      </c>
      <c r="AI1704">
        <f>AH1704*'Day-ahead Prices_2015-2022'!J1704</f>
        <v>26937.925618271805</v>
      </c>
    </row>
    <row r="1705" spans="30:35" x14ac:dyDescent="0.35">
      <c r="AD1705">
        <v>9291.9942340984107</v>
      </c>
      <c r="AF1705">
        <v>719549.98839140998</v>
      </c>
      <c r="AG1705">
        <f>AF1705*'Day-ahead Prices_2015-2022'!J1705</f>
        <v>42848.30237122297</v>
      </c>
      <c r="AH1705">
        <v>427629.46366503497</v>
      </c>
      <c r="AI1705">
        <f>AH1705*'Day-ahead Prices_2015-2022'!J1705</f>
        <v>25464.80002442325</v>
      </c>
    </row>
    <row r="1706" spans="30:35" x14ac:dyDescent="0.35">
      <c r="AD1706">
        <v>9291.9942340984107</v>
      </c>
      <c r="AF1706">
        <v>724458.042507848</v>
      </c>
      <c r="AG1706">
        <f>AF1706*'Day-ahead Prices_2015-2022'!J1706</f>
        <v>40440.153505341215</v>
      </c>
      <c r="AH1706">
        <v>427579.46366503497</v>
      </c>
      <c r="AI1706">
        <f>AH1706*'Day-ahead Prices_2015-2022'!J1706</f>
        <v>23868.020136111834</v>
      </c>
    </row>
    <row r="1707" spans="30:35" x14ac:dyDescent="0.35">
      <c r="AD1707">
        <v>9291.9942340984107</v>
      </c>
      <c r="AF1707">
        <v>663768.73631408496</v>
      </c>
      <c r="AG1707">
        <f>AF1707*'Day-ahead Prices_2015-2022'!J1707</f>
        <v>31863.388475837259</v>
      </c>
      <c r="AH1707">
        <v>427529.46366503497</v>
      </c>
      <c r="AI1707">
        <f>AH1707*'Day-ahead Prices_2015-2022'!J1707</f>
        <v>20523.017491410425</v>
      </c>
    </row>
    <row r="1708" spans="30:35" x14ac:dyDescent="0.35">
      <c r="AD1708">
        <v>9291.9942340984107</v>
      </c>
      <c r="AF1708">
        <v>550475.77689510898</v>
      </c>
      <c r="AG1708">
        <f>AF1708*'Day-ahead Prices_2015-2022'!J1708</f>
        <v>23983.541504598783</v>
      </c>
      <c r="AH1708">
        <v>427479.46366503497</v>
      </c>
      <c r="AI1708">
        <f>AH1708*'Day-ahead Prices_2015-2022'!J1708</f>
        <v>18624.745882555995</v>
      </c>
    </row>
    <row r="1709" spans="30:35" x14ac:dyDescent="0.35">
      <c r="AD1709">
        <v>9291.9942340984107</v>
      </c>
      <c r="AF1709">
        <v>611912.43368129805</v>
      </c>
      <c r="AG1709">
        <f>AF1709*'Day-ahead Prices_2015-2022'!J1709</f>
        <v>26292.347494201174</v>
      </c>
      <c r="AH1709">
        <v>427429.46366503497</v>
      </c>
      <c r="AI1709">
        <f>AH1709*'Day-ahead Prices_2015-2022'!J1709</f>
        <v>18365.57548002739</v>
      </c>
    </row>
    <row r="1710" spans="30:35" x14ac:dyDescent="0.35">
      <c r="AD1710">
        <v>9291.9942340984107</v>
      </c>
      <c r="AF1710">
        <v>627870.91137059499</v>
      </c>
      <c r="AG1710">
        <f>AF1710*'Day-ahead Prices_2015-2022'!J1710</f>
        <v>25479.001583418743</v>
      </c>
      <c r="AH1710">
        <v>427379.46366503497</v>
      </c>
      <c r="AI1710">
        <f>AH1710*'Day-ahead Prices_2015-2022'!J1710</f>
        <v>17343.058635527119</v>
      </c>
    </row>
    <row r="1711" spans="30:35" x14ac:dyDescent="0.35">
      <c r="AD1711">
        <v>9291.9942340984107</v>
      </c>
      <c r="AF1711">
        <v>620062.57821997895</v>
      </c>
      <c r="AG1711">
        <f>AF1711*'Day-ahead Prices_2015-2022'!J1711</f>
        <v>24905.588532428235</v>
      </c>
      <c r="AH1711">
        <v>427329.46366503497</v>
      </c>
      <c r="AI1711">
        <f>AH1711*'Day-ahead Prices_2015-2022'!J1711</f>
        <v>17164.222069935713</v>
      </c>
    </row>
    <row r="1712" spans="30:35" x14ac:dyDescent="0.35">
      <c r="AD1712">
        <v>9291.9942340984107</v>
      </c>
      <c r="AF1712">
        <v>754682.31895772298</v>
      </c>
      <c r="AG1712">
        <f>AF1712*'Day-ahead Prices_2015-2022'!J1712</f>
        <v>36223.807957072007</v>
      </c>
      <c r="AH1712">
        <v>427279.46366503497</v>
      </c>
      <c r="AI1712">
        <f>AH1712*'Day-ahead Prices_2015-2022'!J1712</f>
        <v>20508.880156592099</v>
      </c>
    </row>
    <row r="1713" spans="30:35" x14ac:dyDescent="0.35">
      <c r="AD1713">
        <v>9291.9942340984107</v>
      </c>
      <c r="AF1713">
        <v>775142.37706552097</v>
      </c>
      <c r="AG1713">
        <f>AF1713*'Day-ahead Prices_2015-2022'!J1713</f>
        <v>41738.510221064309</v>
      </c>
      <c r="AH1713">
        <v>427229.46366503497</v>
      </c>
      <c r="AI1713">
        <f>AH1713*'Day-ahead Prices_2015-2022'!J1713</f>
        <v>23004.70450787339</v>
      </c>
    </row>
    <row r="1714" spans="30:35" x14ac:dyDescent="0.35">
      <c r="AD1714">
        <v>9291.9942340984107</v>
      </c>
      <c r="AF1714">
        <v>843709.15164651198</v>
      </c>
      <c r="AG1714">
        <f>AF1714*'Day-ahead Prices_2015-2022'!J1714</f>
        <v>50770.198200328858</v>
      </c>
      <c r="AH1714">
        <v>427179.46366503497</v>
      </c>
      <c r="AI1714">
        <f>AH1714*'Day-ahead Prices_2015-2022'!J1714</f>
        <v>25705.524226043479</v>
      </c>
    </row>
    <row r="1715" spans="30:35" x14ac:dyDescent="0.35">
      <c r="AD1715">
        <v>9291.9942340984107</v>
      </c>
      <c r="AF1715">
        <v>889077.94372356206</v>
      </c>
      <c r="AG1715">
        <f>AF1715*'Day-ahead Prices_2015-2022'!J1715</f>
        <v>53788.104247845855</v>
      </c>
      <c r="AH1715">
        <v>427129.46366503497</v>
      </c>
      <c r="AI1715">
        <f>AH1715*'Day-ahead Prices_2015-2022'!J1715</f>
        <v>25840.798639905035</v>
      </c>
    </row>
    <row r="1716" spans="30:35" x14ac:dyDescent="0.35">
      <c r="AD1716">
        <v>9291.9942340984107</v>
      </c>
      <c r="AF1716">
        <v>888733.73084869096</v>
      </c>
      <c r="AG1716">
        <f>AF1716*'Day-ahead Prices_2015-2022'!J1716</f>
        <v>46540.763650218818</v>
      </c>
      <c r="AH1716">
        <v>427079.46366503497</v>
      </c>
      <c r="AI1716">
        <f>AH1716*'Day-ahead Prices_2015-2022'!J1716</f>
        <v>22365.083813478719</v>
      </c>
    </row>
    <row r="1717" spans="30:35" x14ac:dyDescent="0.35">
      <c r="AD1717">
        <v>9291.9942340984107</v>
      </c>
      <c r="AF1717">
        <v>696168.46012176306</v>
      </c>
      <c r="AG1717">
        <f>AF1717*'Day-ahead Prices_2015-2022'!J1717</f>
        <v>30363.387388210693</v>
      </c>
      <c r="AH1717">
        <v>427029.46366503497</v>
      </c>
      <c r="AI1717">
        <f>AH1717*'Day-ahead Prices_2015-2022'!J1717</f>
        <v>18624.890057750497</v>
      </c>
    </row>
    <row r="1718" spans="30:35" x14ac:dyDescent="0.35">
      <c r="AD1718">
        <v>9291.9942340984107</v>
      </c>
      <c r="AF1718">
        <v>696912.40522927896</v>
      </c>
      <c r="AG1718">
        <f>AF1718*'Day-ahead Prices_2015-2022'!J1718</f>
        <v>26548.006936702848</v>
      </c>
      <c r="AH1718">
        <v>426979.46366503497</v>
      </c>
      <c r="AI1718">
        <f>AH1718*'Day-ahead Prices_2015-2022'!J1718</f>
        <v>16265.248943989927</v>
      </c>
    </row>
    <row r="1719" spans="30:35" x14ac:dyDescent="0.35">
      <c r="AD1719">
        <v>9291.9942340984107</v>
      </c>
      <c r="AF1719">
        <v>617130.72653412702</v>
      </c>
      <c r="AG1719">
        <f>AF1719*'Day-ahead Prices_2015-2022'!J1719</f>
        <v>25357.90155328728</v>
      </c>
      <c r="AH1719">
        <v>426929.46366503497</v>
      </c>
      <c r="AI1719">
        <f>AH1719*'Day-ahead Prices_2015-2022'!J1719</f>
        <v>17542.531661996287</v>
      </c>
    </row>
    <row r="1720" spans="30:35" x14ac:dyDescent="0.35">
      <c r="AD1720">
        <v>9291.9942340984107</v>
      </c>
      <c r="AF1720">
        <v>694660.41297945601</v>
      </c>
      <c r="AG1720">
        <f>AF1720*'Day-ahead Prices_2015-2022'!J1720</f>
        <v>31472.45833555048</v>
      </c>
      <c r="AH1720">
        <v>426879.46366503497</v>
      </c>
      <c r="AI1720">
        <f>AH1720*'Day-ahead Prices_2015-2022'!J1720</f>
        <v>19340.307700673991</v>
      </c>
    </row>
    <row r="1721" spans="30:35" x14ac:dyDescent="0.35">
      <c r="AD1721">
        <v>9291.9942340984107</v>
      </c>
      <c r="AF1721">
        <v>764412.10987774597</v>
      </c>
      <c r="AG1721">
        <f>AF1721*'Day-ahead Prices_2015-2022'!J1721</f>
        <v>36504.500307211762</v>
      </c>
      <c r="AH1721">
        <v>426829.46366503497</v>
      </c>
      <c r="AI1721">
        <f>AH1721*'Day-ahead Prices_2015-2022'!J1721</f>
        <v>20383.241037323747</v>
      </c>
    </row>
    <row r="1722" spans="30:35" x14ac:dyDescent="0.35">
      <c r="AD1722">
        <v>9291.9942340984107</v>
      </c>
      <c r="AF1722">
        <v>716519.04103354295</v>
      </c>
      <c r="AG1722">
        <f>AF1722*'Day-ahead Prices_2015-2022'!J1722</f>
        <v>41328.818286814756</v>
      </c>
      <c r="AH1722">
        <v>426779.46366503497</v>
      </c>
      <c r="AI1722">
        <f>AH1722*'Day-ahead Prices_2015-2022'!J1722</f>
        <v>24616.639464199216</v>
      </c>
    </row>
    <row r="1723" spans="30:35" x14ac:dyDescent="0.35">
      <c r="AD1723">
        <v>9053.21767222376</v>
      </c>
      <c r="AF1723">
        <v>687579.19879795203</v>
      </c>
      <c r="AG1723">
        <f>AF1723*'Day-ahead Prices_2015-2022'!J1723</f>
        <v>48995.174758345071</v>
      </c>
      <c r="AH1723">
        <v>426593.45859408198</v>
      </c>
      <c r="AI1723">
        <f>AH1723*'Day-ahead Prices_2015-2022'!J1723</f>
        <v>30397.983375767799</v>
      </c>
    </row>
    <row r="1724" spans="30:35" x14ac:dyDescent="0.35">
      <c r="AD1724">
        <v>8204.5721157183507</v>
      </c>
      <c r="AF1724">
        <v>739999.28392276994</v>
      </c>
      <c r="AG1724">
        <f>AF1724*'Day-ahead Prices_2015-2022'!J1724</f>
        <v>54609.172156185705</v>
      </c>
      <c r="AH1724">
        <v>426060.077401975</v>
      </c>
      <c r="AI1724">
        <f>AH1724*'Day-ahead Prices_2015-2022'!J1724</f>
        <v>31441.635986975496</v>
      </c>
    </row>
    <row r="1725" spans="30:35" x14ac:dyDescent="0.35">
      <c r="AD1725">
        <v>0</v>
      </c>
      <c r="AF1725">
        <v>778989.73195884295</v>
      </c>
      <c r="AG1725">
        <f>AF1725*'Day-ahead Prices_2015-2022'!J1725</f>
        <v>81628.386537637256</v>
      </c>
      <c r="AH1725">
        <v>421336.82386329502</v>
      </c>
      <c r="AI1725">
        <f>AH1725*'Day-ahead Prices_2015-2022'!J1725</f>
        <v>44150.832430575021</v>
      </c>
    </row>
    <row r="1726" spans="30:35" x14ac:dyDescent="0.35">
      <c r="AD1726">
        <v>0</v>
      </c>
      <c r="AF1726">
        <v>835963.28824778902</v>
      </c>
      <c r="AG1726">
        <f>AF1726*'Day-ahead Prices_2015-2022'!J1726</f>
        <v>76481.236287679887</v>
      </c>
      <c r="AH1726">
        <v>421286.82386329502</v>
      </c>
      <c r="AI1726">
        <f>AH1726*'Day-ahead Prices_2015-2022'!J1726</f>
        <v>38543.004906723021</v>
      </c>
    </row>
    <row r="1727" spans="30:35" x14ac:dyDescent="0.35">
      <c r="AD1727">
        <v>9291.9942340984107</v>
      </c>
      <c r="AF1727">
        <v>808333.04152818001</v>
      </c>
      <c r="AG1727">
        <f>AF1727*'Day-ahead Prices_2015-2022'!J1727</f>
        <v>66567.236386147517</v>
      </c>
      <c r="AH1727">
        <v>426529.46366503497</v>
      </c>
      <c r="AI1727">
        <f>AH1727*'Day-ahead Prices_2015-2022'!J1727</f>
        <v>35125.234494645207</v>
      </c>
    </row>
    <row r="1728" spans="30:35" x14ac:dyDescent="0.35">
      <c r="AD1728">
        <v>9291.9942340984107</v>
      </c>
      <c r="AF1728">
        <v>801233.12194635498</v>
      </c>
      <c r="AG1728">
        <f>AF1728*'Day-ahead Prices_2015-2022'!J1728</f>
        <v>60650.342707131778</v>
      </c>
      <c r="AH1728">
        <v>426479.46366503497</v>
      </c>
      <c r="AI1728">
        <f>AH1728*'Day-ahead Prices_2015-2022'!J1728</f>
        <v>32282.896101454407</v>
      </c>
    </row>
    <row r="1729" spans="30:35" x14ac:dyDescent="0.35">
      <c r="AD1729">
        <v>9291.9942340984107</v>
      </c>
      <c r="AF1729">
        <v>617233.24677707499</v>
      </c>
      <c r="AG1729">
        <f>AF1729*'Day-ahead Prices_2015-2022'!J1729</f>
        <v>42862.991280875503</v>
      </c>
      <c r="AH1729">
        <v>426429.46366503497</v>
      </c>
      <c r="AI1729">
        <f>AH1729*'Day-ahead Prices_2015-2022'!J1729</f>
        <v>29612.861067388771</v>
      </c>
    </row>
    <row r="1730" spans="30:35" x14ac:dyDescent="0.35">
      <c r="AD1730">
        <v>9291.9942340984107</v>
      </c>
      <c r="AF1730">
        <v>582565.42296283599</v>
      </c>
      <c r="AG1730">
        <f>AF1730*'Day-ahead Prices_2015-2022'!J1730</f>
        <v>34672.837561190594</v>
      </c>
      <c r="AH1730">
        <v>426379.46366503497</v>
      </c>
      <c r="AI1730">
        <f>AH1730*'Day-ahead Prices_2015-2022'!J1730</f>
        <v>25377.039728683718</v>
      </c>
    </row>
    <row r="1731" spans="30:35" x14ac:dyDescent="0.35">
      <c r="AD1731">
        <v>9291.9942340984107</v>
      </c>
      <c r="AF1731">
        <v>446678.30476173898</v>
      </c>
      <c r="AG1731">
        <f>AF1731*'Day-ahead Prices_2015-2022'!J1731</f>
        <v>25713.036613609504</v>
      </c>
      <c r="AH1731">
        <v>426329.46366503497</v>
      </c>
      <c r="AI1731">
        <f>AH1731*'Day-ahead Prices_2015-2022'!J1731</f>
        <v>24541.655575877736</v>
      </c>
    </row>
    <row r="1732" spans="30:35" x14ac:dyDescent="0.35">
      <c r="AD1732">
        <v>9291.9942340984107</v>
      </c>
      <c r="AF1732">
        <v>505437.39810303401</v>
      </c>
      <c r="AG1732">
        <f>AF1732*'Day-ahead Prices_2015-2022'!J1732</f>
        <v>31831.183739033826</v>
      </c>
      <c r="AH1732">
        <v>426279.46366503497</v>
      </c>
      <c r="AI1732">
        <f>AH1732*'Day-ahead Prices_2015-2022'!J1732</f>
        <v>26846.014922964743</v>
      </c>
    </row>
    <row r="1733" spans="30:35" x14ac:dyDescent="0.35">
      <c r="AD1733">
        <v>9291.9942340984107</v>
      </c>
      <c r="AF1733">
        <v>402742.607994208</v>
      </c>
      <c r="AG1733">
        <f>AF1733*'Day-ahead Prices_2015-2022'!J1733</f>
        <v>21938.900142224487</v>
      </c>
      <c r="AH1733">
        <v>426229.46366503497</v>
      </c>
      <c r="AI1733">
        <f>AH1733*'Day-ahead Prices_2015-2022'!J1733</f>
        <v>23218.3172463232</v>
      </c>
    </row>
    <row r="1734" spans="30:35" x14ac:dyDescent="0.35">
      <c r="AD1734">
        <v>9291.9942340984107</v>
      </c>
      <c r="AF1734">
        <v>507287.52958298498</v>
      </c>
      <c r="AG1734">
        <f>AF1734*'Day-ahead Prices_2015-2022'!J1734</f>
        <v>27539.371762236296</v>
      </c>
      <c r="AH1734">
        <v>426179.46366503497</v>
      </c>
      <c r="AI1734">
        <f>AH1734*'Day-ahead Prices_2015-2022'!J1734</f>
        <v>23136.217633715587</v>
      </c>
    </row>
    <row r="1735" spans="30:35" x14ac:dyDescent="0.35">
      <c r="AD1735">
        <v>9291.9942340984107</v>
      </c>
      <c r="AF1735">
        <v>482090.531659987</v>
      </c>
      <c r="AG1735">
        <f>AF1735*'Day-ahead Prices_2015-2022'!J1735</f>
        <v>27579.194089938705</v>
      </c>
      <c r="AH1735">
        <v>426129.46366503497</v>
      </c>
      <c r="AI1735">
        <f>AH1735*'Day-ahead Prices_2015-2022'!J1735</f>
        <v>24377.801292617485</v>
      </c>
    </row>
    <row r="1736" spans="30:35" x14ac:dyDescent="0.35">
      <c r="AD1736">
        <v>9291.9942340984107</v>
      </c>
      <c r="AF1736">
        <v>695512.42651692301</v>
      </c>
      <c r="AG1736">
        <f>AF1736*'Day-ahead Prices_2015-2022'!J1736</f>
        <v>47691.287086265402</v>
      </c>
      <c r="AH1736">
        <v>426079.46366503497</v>
      </c>
      <c r="AI1736">
        <f>AH1736*'Day-ahead Prices_2015-2022'!J1736</f>
        <v>29216.268823511444</v>
      </c>
    </row>
    <row r="1737" spans="30:35" x14ac:dyDescent="0.35">
      <c r="AD1737">
        <v>9291.9942340984107</v>
      </c>
      <c r="AF1737">
        <v>684874.48486903403</v>
      </c>
      <c r="AG1737">
        <f>AF1737*'Day-ahead Prices_2015-2022'!J1737</f>
        <v>55956.813693118333</v>
      </c>
      <c r="AH1737">
        <v>426029.46366503497</v>
      </c>
      <c r="AI1737">
        <f>AH1737*'Day-ahead Prices_2015-2022'!J1737</f>
        <v>34808.2047919221</v>
      </c>
    </row>
    <row r="1738" spans="30:35" x14ac:dyDescent="0.35">
      <c r="AD1738">
        <v>2596.5823907690101</v>
      </c>
      <c r="AF1738">
        <v>631240.35705959599</v>
      </c>
      <c r="AG1738">
        <f>AF1738*'Day-ahead Prices_2015-2022'!J1738</f>
        <v>52129.406786874082</v>
      </c>
      <c r="AH1738">
        <v>422165.81480578298</v>
      </c>
      <c r="AI1738">
        <f>AH1738*'Day-ahead Prices_2015-2022'!J1738</f>
        <v>34863.508401198567</v>
      </c>
    </row>
    <row r="1739" spans="30:35" x14ac:dyDescent="0.35">
      <c r="AD1739">
        <v>9291.9942340984107</v>
      </c>
      <c r="AF1739">
        <v>664856.47477959294</v>
      </c>
      <c r="AG1739">
        <f>AF1739*'Day-ahead Prices_2015-2022'!J1739</f>
        <v>49193.561639535561</v>
      </c>
      <c r="AH1739">
        <v>425929.46366503497</v>
      </c>
      <c r="AI1739">
        <f>AH1739*'Day-ahead Prices_2015-2022'!J1739</f>
        <v>31515.053428405521</v>
      </c>
    </row>
    <row r="1740" spans="30:35" x14ac:dyDescent="0.35">
      <c r="AD1740">
        <v>9291.9942340984107</v>
      </c>
      <c r="AF1740">
        <v>511465.71140352002</v>
      </c>
      <c r="AG1740">
        <f>AF1740*'Day-ahead Prices_2015-2022'!J1740</f>
        <v>32005.60622321452</v>
      </c>
      <c r="AH1740">
        <v>425879.46366503497</v>
      </c>
      <c r="AI1740">
        <f>AH1740*'Day-ahead Prices_2015-2022'!J1740</f>
        <v>26649.939788169144</v>
      </c>
    </row>
    <row r="1741" spans="30:35" x14ac:dyDescent="0.35">
      <c r="AD1741">
        <v>9291.9942340984107</v>
      </c>
      <c r="AF1741">
        <v>482531.25574147998</v>
      </c>
      <c r="AG1741">
        <f>AF1741*'Day-ahead Prices_2015-2022'!J1741</f>
        <v>29311.964294085879</v>
      </c>
      <c r="AH1741">
        <v>425829.46366503497</v>
      </c>
      <c r="AI1741">
        <f>AH1741*'Day-ahead Prices_2015-2022'!J1741</f>
        <v>25867.543057162133</v>
      </c>
    </row>
    <row r="1742" spans="30:35" x14ac:dyDescent="0.35">
      <c r="AD1742">
        <v>9291.9942340984107</v>
      </c>
      <c r="AF1742">
        <v>469637.55453992903</v>
      </c>
      <c r="AG1742">
        <f>AF1742*'Day-ahead Prices_2015-2022'!J1742</f>
        <v>25808.9318097418</v>
      </c>
      <c r="AH1742">
        <v>425779.46366503497</v>
      </c>
      <c r="AI1742">
        <f>AH1742*'Day-ahead Prices_2015-2022'!J1742</f>
        <v>23398.710425711997</v>
      </c>
    </row>
    <row r="1743" spans="30:35" x14ac:dyDescent="0.35">
      <c r="AD1743">
        <v>9291.9942340984107</v>
      </c>
      <c r="AF1743">
        <v>568847.60334680695</v>
      </c>
      <c r="AG1743">
        <f>AF1743*'Day-ahead Prices_2015-2022'!J1743</f>
        <v>30075.683848449869</v>
      </c>
      <c r="AH1743">
        <v>425729.46366503497</v>
      </c>
      <c r="AI1743">
        <f>AH1743*'Day-ahead Prices_2015-2022'!J1743</f>
        <v>22508.84890579998</v>
      </c>
    </row>
    <row r="1744" spans="30:35" x14ac:dyDescent="0.35">
      <c r="AD1744">
        <v>9291.9942340984107</v>
      </c>
      <c r="AF1744">
        <v>646367.89412979595</v>
      </c>
      <c r="AG1744">
        <f>AF1744*'Day-ahead Prices_2015-2022'!J1744</f>
        <v>33221.693838536186</v>
      </c>
      <c r="AH1744">
        <v>425679.46366503497</v>
      </c>
      <c r="AI1744">
        <f>AH1744*'Day-ahead Prices_2015-2022'!J1744</f>
        <v>21878.860233723633</v>
      </c>
    </row>
    <row r="1745" spans="30:35" x14ac:dyDescent="0.35">
      <c r="AD1745">
        <v>9291.9942340984107</v>
      </c>
      <c r="AF1745">
        <v>597710.63507880096</v>
      </c>
      <c r="AG1745">
        <f>AF1745*'Day-ahead Prices_2015-2022'!J1745</f>
        <v>34346.694506509455</v>
      </c>
      <c r="AH1745">
        <v>425629.46366503497</v>
      </c>
      <c r="AI1745">
        <f>AH1745*'Day-ahead Prices_2015-2022'!J1745</f>
        <v>24458.265092681657</v>
      </c>
    </row>
    <row r="1746" spans="30:35" x14ac:dyDescent="0.35">
      <c r="AD1746">
        <v>9291.9942340984107</v>
      </c>
      <c r="AF1746">
        <v>689122.85529821902</v>
      </c>
      <c r="AG1746">
        <f>AF1746*'Day-ahead Prices_2015-2022'!J1746</f>
        <v>41296.548507314896</v>
      </c>
      <c r="AH1746">
        <v>425579.46366503497</v>
      </c>
      <c r="AI1746">
        <f>AH1746*'Day-ahead Prices_2015-2022'!J1746</f>
        <v>25503.381334456801</v>
      </c>
    </row>
    <row r="1747" spans="30:35" x14ac:dyDescent="0.35">
      <c r="AD1747">
        <v>9291.9942340984107</v>
      </c>
      <c r="AF1747">
        <v>743441.12095965899</v>
      </c>
      <c r="AG1747">
        <f>AF1747*'Day-ahead Prices_2015-2022'!J1747</f>
        <v>59474.360375371522</v>
      </c>
      <c r="AH1747">
        <v>425529.46366503497</v>
      </c>
      <c r="AI1747">
        <f>AH1747*'Day-ahead Prices_2015-2022'!J1747</f>
        <v>34041.82518137322</v>
      </c>
    </row>
    <row r="1748" spans="30:35" x14ac:dyDescent="0.35">
      <c r="AD1748">
        <v>0</v>
      </c>
      <c r="AF1748">
        <v>809225.78703037195</v>
      </c>
      <c r="AG1748">
        <f>AF1748*'Day-ahead Prices_2015-2022'!J1748</f>
        <v>73347.213804199127</v>
      </c>
      <c r="AH1748">
        <v>420186.82386329502</v>
      </c>
      <c r="AI1748">
        <f>AH1748*'Day-ahead Prices_2015-2022'!J1748</f>
        <v>38085.208481439236</v>
      </c>
    </row>
    <row r="1749" spans="30:35" x14ac:dyDescent="0.35">
      <c r="AD1749">
        <v>0</v>
      </c>
      <c r="AF1749">
        <v>735810.17472259304</v>
      </c>
      <c r="AG1749">
        <f>AF1749*'Day-ahead Prices_2015-2022'!J1749</f>
        <v>74561.48453007717</v>
      </c>
      <c r="AH1749">
        <v>420136.82386329502</v>
      </c>
      <c r="AI1749">
        <f>AH1749*'Day-ahead Prices_2015-2022'!J1749</f>
        <v>42573.514704127345</v>
      </c>
    </row>
    <row r="1750" spans="30:35" x14ac:dyDescent="0.35">
      <c r="AD1750">
        <v>2168.4975819271599</v>
      </c>
      <c r="AF1750">
        <v>784398.53632435505</v>
      </c>
      <c r="AG1750">
        <f>AF1750*'Day-ahead Prices_2015-2022'!J1750</f>
        <v>66817.028320449375</v>
      </c>
      <c r="AH1750">
        <v>421321.981389541</v>
      </c>
      <c r="AI1750">
        <f>AH1750*'Day-ahead Prices_2015-2022'!J1750</f>
        <v>35889.259679714582</v>
      </c>
    </row>
    <row r="1751" spans="30:35" x14ac:dyDescent="0.35">
      <c r="AD1751">
        <v>9291.9942340984107</v>
      </c>
      <c r="AF1751">
        <v>685127.33197112102</v>
      </c>
      <c r="AG1751">
        <f>AF1751*'Day-ahead Prices_2015-2022'!J1751</f>
        <v>51519.006136733406</v>
      </c>
      <c r="AH1751">
        <v>425329.46366503497</v>
      </c>
      <c r="AI1751">
        <f>AH1751*'Day-ahead Prices_2015-2022'!J1751</f>
        <v>31983.180682121882</v>
      </c>
    </row>
    <row r="1752" spans="30:35" x14ac:dyDescent="0.35">
      <c r="AD1752">
        <v>9291.9942340984107</v>
      </c>
      <c r="AF1752">
        <v>702932.19507066405</v>
      </c>
      <c r="AG1752">
        <f>AF1752*'Day-ahead Prices_2015-2022'!J1752</f>
        <v>49648.979603084837</v>
      </c>
      <c r="AH1752">
        <v>425279.46366503497</v>
      </c>
      <c r="AI1752">
        <f>AH1752*'Day-ahead Prices_2015-2022'!J1752</f>
        <v>30038.020117990996</v>
      </c>
    </row>
    <row r="1753" spans="30:35" x14ac:dyDescent="0.35">
      <c r="AD1753">
        <v>9291.9942340984107</v>
      </c>
      <c r="AF1753">
        <v>662908.98960018798</v>
      </c>
      <c r="AG1753">
        <f>AF1753*'Day-ahead Prices_2015-2022'!J1753</f>
        <v>42137.809923935944</v>
      </c>
      <c r="AH1753">
        <v>425229.46366503497</v>
      </c>
      <c r="AI1753">
        <f>AH1753*'Day-ahead Prices_2015-2022'!J1753</f>
        <v>27029.710857867947</v>
      </c>
    </row>
    <row r="1754" spans="30:35" x14ac:dyDescent="0.35">
      <c r="AD1754">
        <v>9291.9942340984107</v>
      </c>
      <c r="AF1754">
        <v>703862.57653298997</v>
      </c>
      <c r="AG1754">
        <f>AF1754*'Day-ahead Prices_2015-2022'!J1754</f>
        <v>42772.848947689134</v>
      </c>
      <c r="AH1754">
        <v>425179.46366503497</v>
      </c>
      <c r="AI1754">
        <f>AH1754*'Day-ahead Prices_2015-2022'!J1754</f>
        <v>25837.624532594593</v>
      </c>
    </row>
    <row r="1755" spans="30:35" x14ac:dyDescent="0.35">
      <c r="AD1755">
        <v>9291.9942340984107</v>
      </c>
      <c r="AF1755">
        <v>662610.42932066706</v>
      </c>
      <c r="AG1755">
        <f>AF1755*'Day-ahead Prices_2015-2022'!J1755</f>
        <v>39176.841633584438</v>
      </c>
      <c r="AH1755">
        <v>425129.46366503497</v>
      </c>
      <c r="AI1755">
        <f>AH1755*'Day-ahead Prices_2015-2022'!J1755</f>
        <v>25135.779539195191</v>
      </c>
    </row>
    <row r="1756" spans="30:35" x14ac:dyDescent="0.35">
      <c r="AD1756">
        <v>9291.9942340984107</v>
      </c>
      <c r="AF1756">
        <v>660346.26027230802</v>
      </c>
      <c r="AG1756">
        <f>AF1756*'Day-ahead Prices_2015-2022'!J1756</f>
        <v>36331.425807357045</v>
      </c>
      <c r="AH1756">
        <v>425079.46366503497</v>
      </c>
      <c r="AI1756">
        <f>AH1756*'Day-ahead Prices_2015-2022'!J1756</f>
        <v>23387.340741520642</v>
      </c>
    </row>
    <row r="1757" spans="30:35" x14ac:dyDescent="0.35">
      <c r="AD1757">
        <v>9291.9942340984107</v>
      </c>
      <c r="AF1757">
        <v>617156.94415202097</v>
      </c>
      <c r="AG1757">
        <f>AF1757*'Day-ahead Prices_2015-2022'!J1757</f>
        <v>32129.190512554214</v>
      </c>
      <c r="AH1757">
        <v>425029.46366503497</v>
      </c>
      <c r="AI1757">
        <f>AH1757*'Day-ahead Prices_2015-2022'!J1757</f>
        <v>22127.033878401722</v>
      </c>
    </row>
    <row r="1758" spans="30:35" x14ac:dyDescent="0.35">
      <c r="AD1758">
        <v>9291.9942340984107</v>
      </c>
      <c r="AF1758">
        <v>607216.31009648496</v>
      </c>
      <c r="AG1758">
        <f>AF1758*'Day-ahead Prices_2015-2022'!J1758</f>
        <v>31637.487796802106</v>
      </c>
      <c r="AH1758">
        <v>424979.46366503497</v>
      </c>
      <c r="AI1758">
        <f>AH1758*'Day-ahead Prices_2015-2022'!J1758</f>
        <v>22142.492505607483</v>
      </c>
    </row>
    <row r="1759" spans="30:35" x14ac:dyDescent="0.35">
      <c r="AD1759">
        <v>9291.9942340984107</v>
      </c>
      <c r="AF1759">
        <v>570359.82828412205</v>
      </c>
      <c r="AG1759">
        <f>AF1759*'Day-ahead Prices_2015-2022'!J1759</f>
        <v>31771.181284781662</v>
      </c>
      <c r="AH1759">
        <v>424929.46366503497</v>
      </c>
      <c r="AI1759">
        <f>AH1759*'Day-ahead Prices_2015-2022'!J1759</f>
        <v>23670.164611631189</v>
      </c>
    </row>
    <row r="1760" spans="30:35" x14ac:dyDescent="0.35">
      <c r="AD1760">
        <v>9291.9942340984107</v>
      </c>
      <c r="AF1760">
        <v>677431.61792584602</v>
      </c>
      <c r="AG1760">
        <f>AF1760*'Day-ahead Prices_2015-2022'!J1760</f>
        <v>45079.687014875431</v>
      </c>
      <c r="AH1760">
        <v>424879.46366503497</v>
      </c>
      <c r="AI1760">
        <f>AH1760*'Day-ahead Prices_2015-2022'!J1760</f>
        <v>28273.603909589754</v>
      </c>
    </row>
    <row r="1761" spans="30:35" x14ac:dyDescent="0.35">
      <c r="AD1761">
        <v>9291.9942340984107</v>
      </c>
      <c r="AF1761">
        <v>789932.69576939195</v>
      </c>
      <c r="AG1761">
        <f>AF1761*'Day-ahead Prices_2015-2022'!J1761</f>
        <v>58054.128643832031</v>
      </c>
      <c r="AH1761">
        <v>424829.46366503497</v>
      </c>
      <c r="AI1761">
        <f>AH1761*'Day-ahead Prices_2015-2022'!J1761</f>
        <v>31221.779358402579</v>
      </c>
    </row>
    <row r="1762" spans="30:35" x14ac:dyDescent="0.35">
      <c r="AD1762">
        <v>8071.9092610088001</v>
      </c>
      <c r="AF1762">
        <v>885281.93375982996</v>
      </c>
      <c r="AG1762">
        <f>AF1762*'Day-ahead Prices_2015-2022'!J1762</f>
        <v>68314.993623411676</v>
      </c>
      <c r="AH1762">
        <v>424084.51378372899</v>
      </c>
      <c r="AI1762">
        <f>AH1762*'Day-ahead Prices_2015-2022'!J1762</f>
        <v>32725.541717405908</v>
      </c>
    </row>
    <row r="1763" spans="30:35" x14ac:dyDescent="0.35">
      <c r="AD1763">
        <v>9291.9942340984107</v>
      </c>
      <c r="AF1763">
        <v>805402.13736033696</v>
      </c>
      <c r="AG1763">
        <f>AF1763*'Day-ahead Prices_2015-2022'!J1763</f>
        <v>55650.26743358418</v>
      </c>
      <c r="AH1763">
        <v>424729.46366503497</v>
      </c>
      <c r="AI1763">
        <f>AH1763*'Day-ahead Prices_2015-2022'!J1763</f>
        <v>29347.213203765172</v>
      </c>
    </row>
    <row r="1764" spans="30:35" x14ac:dyDescent="0.35">
      <c r="AD1764">
        <v>9291.9942340984107</v>
      </c>
      <c r="AF1764">
        <v>730191.77598734898</v>
      </c>
      <c r="AG1764">
        <f>AF1764*'Day-ahead Prices_2015-2022'!J1764</f>
        <v>47415.002973738512</v>
      </c>
      <c r="AH1764">
        <v>424679.46366503497</v>
      </c>
      <c r="AI1764">
        <f>AH1764*'Day-ahead Prices_2015-2022'!J1764</f>
        <v>27576.56097308905</v>
      </c>
    </row>
    <row r="1765" spans="30:35" x14ac:dyDescent="0.35">
      <c r="AD1765">
        <v>9291.9942340984107</v>
      </c>
      <c r="AF1765">
        <v>865312.13471777097</v>
      </c>
      <c r="AG1765">
        <f>AF1765*'Day-ahead Prices_2015-2022'!J1765</f>
        <v>61553.978703148641</v>
      </c>
      <c r="AH1765">
        <v>424629.46366503497</v>
      </c>
      <c r="AI1765">
        <f>AH1765*'Day-ahead Prices_2015-2022'!J1765</f>
        <v>30206.016897812264</v>
      </c>
    </row>
    <row r="1766" spans="30:35" x14ac:dyDescent="0.35">
      <c r="AD1766">
        <v>9291.9942340984107</v>
      </c>
      <c r="AF1766">
        <v>696462.81386362703</v>
      </c>
      <c r="AG1766">
        <f>AF1766*'Day-ahead Prices_2015-2022'!J1766</f>
        <v>45705.372159800529</v>
      </c>
      <c r="AH1766">
        <v>424579.46366503497</v>
      </c>
      <c r="AI1766">
        <f>AH1766*'Day-ahead Prices_2015-2022'!J1766</f>
        <v>27863.02730301792</v>
      </c>
    </row>
    <row r="1767" spans="30:35" x14ac:dyDescent="0.35">
      <c r="AD1767">
        <v>9291.9942340984107</v>
      </c>
      <c r="AF1767">
        <v>669151.667929827</v>
      </c>
      <c r="AG1767">
        <f>AF1767*'Day-ahead Prices_2015-2022'!J1767</f>
        <v>43045.690358340864</v>
      </c>
      <c r="AH1767">
        <v>424529.46366503497</v>
      </c>
      <c r="AI1767">
        <f>AH1767*'Day-ahead Prices_2015-2022'!J1767</f>
        <v>27309.449735742121</v>
      </c>
    </row>
    <row r="1768" spans="30:35" x14ac:dyDescent="0.35">
      <c r="AD1768">
        <v>9291.9942340984107</v>
      </c>
      <c r="AF1768">
        <v>611313.10511844105</v>
      </c>
      <c r="AG1768">
        <f>AF1768*'Day-ahead Prices_2015-2022'!J1768</f>
        <v>38961.276613342445</v>
      </c>
      <c r="AH1768">
        <v>424479.46366503497</v>
      </c>
      <c r="AI1768">
        <f>AH1768*'Day-ahead Prices_2015-2022'!J1768</f>
        <v>27053.668017361426</v>
      </c>
    </row>
    <row r="1769" spans="30:35" x14ac:dyDescent="0.35">
      <c r="AD1769">
        <v>9291.9942340984107</v>
      </c>
      <c r="AF1769">
        <v>564733.14003918006</v>
      </c>
      <c r="AG1769">
        <f>AF1769*'Day-ahead Prices_2015-2022'!J1769</f>
        <v>35151.108385313717</v>
      </c>
      <c r="AH1769">
        <v>424429.46366503497</v>
      </c>
      <c r="AI1769">
        <f>AH1769*'Day-ahead Prices_2015-2022'!J1769</f>
        <v>26418.081429000522</v>
      </c>
    </row>
    <row r="1770" spans="30:35" x14ac:dyDescent="0.35">
      <c r="AD1770">
        <v>9291.9942340984107</v>
      </c>
      <c r="AF1770">
        <v>669579.57999850903</v>
      </c>
      <c r="AG1770">
        <f>AF1770*'Day-ahead Prices_2015-2022'!J1770</f>
        <v>43704.296160977683</v>
      </c>
      <c r="AH1770">
        <v>424379.46366503497</v>
      </c>
      <c r="AI1770">
        <f>AH1770*'Day-ahead Prices_2015-2022'!J1770</f>
        <v>27699.778067746414</v>
      </c>
    </row>
    <row r="1771" spans="30:35" x14ac:dyDescent="0.35">
      <c r="AD1771">
        <v>9291.9942340984107</v>
      </c>
      <c r="AF1771">
        <v>714350.44626160595</v>
      </c>
      <c r="AG1771">
        <f>AF1771*'Day-ahead Prices_2015-2022'!J1771</f>
        <v>49986.672477155873</v>
      </c>
      <c r="AH1771">
        <v>424329.46366503497</v>
      </c>
      <c r="AI1771">
        <f>AH1771*'Day-ahead Prices_2015-2022'!J1771</f>
        <v>29692.454219960819</v>
      </c>
    </row>
    <row r="1772" spans="30:35" x14ac:dyDescent="0.35">
      <c r="AD1772">
        <v>8157.8431437557401</v>
      </c>
      <c r="AF1772">
        <v>723697.37942887901</v>
      </c>
      <c r="AG1772">
        <f>AF1772*'Day-ahead Prices_2015-2022'!J1772</f>
        <v>56770.440929298406</v>
      </c>
      <c r="AH1772">
        <v>423633.46098243498</v>
      </c>
      <c r="AI1772">
        <f>AH1772*'Day-ahead Prices_2015-2022'!J1772</f>
        <v>33231.926846767106</v>
      </c>
    </row>
    <row r="1773" spans="30:35" x14ac:dyDescent="0.35">
      <c r="AD1773">
        <v>0</v>
      </c>
      <c r="AF1773">
        <v>772399.52026106499</v>
      </c>
      <c r="AG1773">
        <f>AF1773*'Day-ahead Prices_2015-2022'!J1773</f>
        <v>75710.600975989582</v>
      </c>
      <c r="AH1773">
        <v>418936.82386329502</v>
      </c>
      <c r="AI1773">
        <f>AH1773*'Day-ahead Prices_2015-2022'!J1773</f>
        <v>41064.18747508018</v>
      </c>
    </row>
    <row r="1774" spans="30:35" x14ac:dyDescent="0.35">
      <c r="AD1774">
        <v>0</v>
      </c>
      <c r="AF1774">
        <v>764191.45594800403</v>
      </c>
      <c r="AG1774">
        <f>AF1774*'Day-ahead Prices_2015-2022'!J1774</f>
        <v>63541.564322756603</v>
      </c>
      <c r="AH1774">
        <v>418886.82386329502</v>
      </c>
      <c r="AI1774">
        <f>AH1774*'Day-ahead Prices_2015-2022'!J1774</f>
        <v>34829.915795703157</v>
      </c>
    </row>
    <row r="1775" spans="30:35" x14ac:dyDescent="0.35">
      <c r="AD1775">
        <v>9291.9942340984107</v>
      </c>
      <c r="AF1775">
        <v>723867.65012262994</v>
      </c>
      <c r="AG1775">
        <f>AF1775*'Day-ahead Prices_2015-2022'!J1775</f>
        <v>49659.130467537718</v>
      </c>
      <c r="AH1775">
        <v>424129.46366503497</v>
      </c>
      <c r="AI1775">
        <f>AH1775*'Day-ahead Prices_2015-2022'!J1775</f>
        <v>29096.341531080561</v>
      </c>
    </row>
    <row r="1776" spans="30:35" x14ac:dyDescent="0.35">
      <c r="AD1776">
        <v>9291.9942340984107</v>
      </c>
      <c r="AF1776">
        <v>689508.40065574797</v>
      </c>
      <c r="AG1776">
        <f>AF1776*'Day-ahead Prices_2015-2022'!J1776</f>
        <v>45967.801300717081</v>
      </c>
      <c r="AH1776">
        <v>424079.46366503497</v>
      </c>
      <c r="AI1776">
        <f>AH1776*'Day-ahead Prices_2015-2022'!J1776</f>
        <v>28272.31764388872</v>
      </c>
    </row>
    <row r="1777" spans="30:35" x14ac:dyDescent="0.35">
      <c r="AD1777">
        <v>9291.9942340984107</v>
      </c>
      <c r="AF1777">
        <v>691563.17909528501</v>
      </c>
      <c r="AG1777">
        <f>AF1777*'Day-ahead Prices_2015-2022'!J1777</f>
        <v>45433.971958612485</v>
      </c>
      <c r="AH1777">
        <v>424029.46366503497</v>
      </c>
      <c r="AI1777">
        <f>AH1777*'Day-ahead Prices_2015-2022'!J1777</f>
        <v>27857.67568913363</v>
      </c>
    </row>
    <row r="1778" spans="30:35" x14ac:dyDescent="0.35">
      <c r="AD1778">
        <v>9291.9942340984107</v>
      </c>
      <c r="AF1778">
        <v>688006.30830212403</v>
      </c>
      <c r="AG1778">
        <f>AF1778*'Day-ahead Prices_2015-2022'!J1778</f>
        <v>42701.971532656702</v>
      </c>
      <c r="AH1778">
        <v>423979.46366503497</v>
      </c>
      <c r="AI1778">
        <f>AH1778*'Day-ahead Prices_2015-2022'!J1778</f>
        <v>26314.815386699975</v>
      </c>
    </row>
    <row r="1779" spans="30:35" x14ac:dyDescent="0.35">
      <c r="AD1779">
        <v>9291.9942340984107</v>
      </c>
      <c r="AF1779">
        <v>550329.86587533099</v>
      </c>
      <c r="AG1779">
        <f>AF1779*'Day-ahead Prices_2015-2022'!J1779</f>
        <v>33724.902093172626</v>
      </c>
      <c r="AH1779">
        <v>423929.46366503497</v>
      </c>
      <c r="AI1779">
        <f>AH1779*'Day-ahead Prices_2015-2022'!J1779</f>
        <v>25978.927445222926</v>
      </c>
    </row>
    <row r="1780" spans="30:35" x14ac:dyDescent="0.35">
      <c r="AD1780">
        <v>9291.9942340984107</v>
      </c>
      <c r="AF1780">
        <v>509619.99517375103</v>
      </c>
      <c r="AG1780">
        <f>AF1780*'Day-ahead Prices_2015-2022'!J1780</f>
        <v>30795.062258361842</v>
      </c>
      <c r="AH1780">
        <v>423879.46366503497</v>
      </c>
      <c r="AI1780">
        <f>AH1780*'Day-ahead Prices_2015-2022'!J1780</f>
        <v>25613.976290618903</v>
      </c>
    </row>
    <row r="1781" spans="30:35" x14ac:dyDescent="0.35">
      <c r="AD1781">
        <v>9291.9942340984107</v>
      </c>
      <c r="AF1781">
        <v>601322.77116538305</v>
      </c>
      <c r="AG1781">
        <f>AF1781*'Day-ahead Prices_2015-2022'!J1781</f>
        <v>35398.368231578192</v>
      </c>
      <c r="AH1781">
        <v>423829.46366503497</v>
      </c>
      <c r="AI1781">
        <f>AH1781*'Day-ahead Prices_2015-2022'!J1781</f>
        <v>24949.780952301448</v>
      </c>
    </row>
    <row r="1782" spans="30:35" x14ac:dyDescent="0.35">
      <c r="AD1782">
        <v>9291.9942340984107</v>
      </c>
      <c r="AF1782">
        <v>591067.954792412</v>
      </c>
      <c r="AG1782">
        <f>AF1782*'Day-ahead Prices_2015-2022'!J1782</f>
        <v>34958.714186197205</v>
      </c>
      <c r="AH1782">
        <v>423779.46366503497</v>
      </c>
      <c r="AI1782">
        <f>AH1782*'Day-ahead Prices_2015-2022'!J1782</f>
        <v>25064.43637846849</v>
      </c>
    </row>
    <row r="1783" spans="30:35" x14ac:dyDescent="0.35">
      <c r="AD1783">
        <v>9291.9942340984107</v>
      </c>
      <c r="AF1783">
        <v>654616.251524764</v>
      </c>
      <c r="AG1783">
        <f>AF1783*'Day-ahead Prices_2015-2022'!J1783</f>
        <v>40320.269742353434</v>
      </c>
      <c r="AH1783">
        <v>423729.46366503497</v>
      </c>
      <c r="AI1783">
        <f>AH1783*'Day-ahead Prices_2015-2022'!J1783</f>
        <v>26099.086652618247</v>
      </c>
    </row>
    <row r="1784" spans="30:35" x14ac:dyDescent="0.35">
      <c r="AD1784">
        <v>9291.9942340984107</v>
      </c>
      <c r="AF1784">
        <v>724010.22616977803</v>
      </c>
      <c r="AG1784">
        <f>AF1784*'Day-ahead Prices_2015-2022'!J1784</f>
        <v>52738.714899772058</v>
      </c>
      <c r="AH1784">
        <v>423679.46366503497</v>
      </c>
      <c r="AI1784">
        <f>AH1784*'Day-ahead Prices_2015-2022'!J1784</f>
        <v>30861.871332020313</v>
      </c>
    </row>
    <row r="1785" spans="30:35" x14ac:dyDescent="0.35">
      <c r="AD1785">
        <v>4709.5893184905499</v>
      </c>
      <c r="AF1785">
        <v>804973.59778481699</v>
      </c>
      <c r="AG1785">
        <f>AF1785*'Day-ahead Prices_2015-2022'!J1785</f>
        <v>64541.776853389398</v>
      </c>
      <c r="AH1785">
        <v>421019.365333825</v>
      </c>
      <c r="AI1785">
        <f>AH1785*'Day-ahead Prices_2015-2022'!J1785</f>
        <v>33756.806438259424</v>
      </c>
    </row>
    <row r="1786" spans="30:35" x14ac:dyDescent="0.35">
      <c r="AD1786">
        <v>0</v>
      </c>
      <c r="AF1786">
        <v>788136.07839361799</v>
      </c>
      <c r="AG1786">
        <f>AF1786*'Day-ahead Prices_2015-2022'!J1786</f>
        <v>65634.00226842452</v>
      </c>
      <c r="AH1786">
        <v>418286.82386329502</v>
      </c>
      <c r="AI1786">
        <f>AH1786*'Day-ahead Prices_2015-2022'!J1786</f>
        <v>34833.880974275555</v>
      </c>
    </row>
    <row r="1787" spans="30:35" x14ac:dyDescent="0.35">
      <c r="AD1787">
        <v>9291.9942340984107</v>
      </c>
      <c r="AF1787">
        <v>764079.44741951895</v>
      </c>
      <c r="AG1787">
        <f>AF1787*'Day-ahead Prices_2015-2022'!J1787</f>
        <v>60915.27884621187</v>
      </c>
      <c r="AH1787">
        <v>423529.46366503497</v>
      </c>
      <c r="AI1787">
        <f>AH1787*'Day-ahead Prices_2015-2022'!J1787</f>
        <v>33765.357078865331</v>
      </c>
    </row>
    <row r="1788" spans="30:35" x14ac:dyDescent="0.35">
      <c r="AD1788">
        <v>9291.9942340984107</v>
      </c>
      <c r="AF1788">
        <v>735352.652396966</v>
      </c>
      <c r="AG1788">
        <f>AF1788*'Day-ahead Prices_2015-2022'!J1788</f>
        <v>53324.097588565986</v>
      </c>
      <c r="AH1788">
        <v>423479.46366503497</v>
      </c>
      <c r="AI1788">
        <f>AH1788*'Day-ahead Prices_2015-2022'!J1788</f>
        <v>30708.61330767001</v>
      </c>
    </row>
    <row r="1789" spans="30:35" x14ac:dyDescent="0.35">
      <c r="AD1789">
        <v>9291.9942340984107</v>
      </c>
      <c r="AF1789">
        <v>762063.29454646003</v>
      </c>
      <c r="AG1789">
        <f>AF1789*'Day-ahead Prices_2015-2022'!J1789</f>
        <v>52746.210932033231</v>
      </c>
      <c r="AH1789">
        <v>423429.46366503497</v>
      </c>
      <c r="AI1789">
        <f>AH1789*'Day-ahead Prices_2015-2022'!J1789</f>
        <v>29307.670327575393</v>
      </c>
    </row>
    <row r="1790" spans="30:35" x14ac:dyDescent="0.35">
      <c r="AD1790">
        <v>9291.9942340984107</v>
      </c>
      <c r="AF1790">
        <v>628126.26429127599</v>
      </c>
      <c r="AG1790">
        <f>AF1790*'Day-ahead Prices_2015-2022'!J1790</f>
        <v>40274.670908526256</v>
      </c>
      <c r="AH1790">
        <v>423379.46366503497</v>
      </c>
      <c r="AI1790">
        <f>AH1790*'Day-ahead Prices_2015-2022'!J1790</f>
        <v>27146.56198587246</v>
      </c>
    </row>
    <row r="1791" spans="30:35" x14ac:dyDescent="0.35">
      <c r="AD1791">
        <v>9291.9942340984107</v>
      </c>
      <c r="AF1791">
        <v>713345.82980387204</v>
      </c>
      <c r="AG1791">
        <f>AF1791*'Day-ahead Prices_2015-2022'!J1791</f>
        <v>43108.380177335246</v>
      </c>
      <c r="AH1791">
        <v>423329.46366503497</v>
      </c>
      <c r="AI1791">
        <f>AH1791*'Day-ahead Prices_2015-2022'!J1791</f>
        <v>25582.328651107648</v>
      </c>
    </row>
    <row r="1792" spans="30:35" x14ac:dyDescent="0.35">
      <c r="AD1792">
        <v>9291.9942340984107</v>
      </c>
      <c r="AF1792">
        <v>649119.15517547994</v>
      </c>
      <c r="AG1792">
        <f>AF1792*'Day-ahead Prices_2015-2022'!J1792</f>
        <v>37682.178356880577</v>
      </c>
      <c r="AH1792">
        <v>423279.46366503497</v>
      </c>
      <c r="AI1792">
        <f>AH1792*'Day-ahead Prices_2015-2022'!J1792</f>
        <v>24571.90196508486</v>
      </c>
    </row>
    <row r="1793" spans="30:35" x14ac:dyDescent="0.35">
      <c r="AD1793">
        <v>9291.9942340984107</v>
      </c>
      <c r="AF1793">
        <v>635443.165394946</v>
      </c>
      <c r="AG1793">
        <f>AF1793*'Day-ahead Prices_2015-2022'!J1793</f>
        <v>40279.94795042889</v>
      </c>
      <c r="AH1793">
        <v>423229.46366503497</v>
      </c>
      <c r="AI1793">
        <f>AH1793*'Day-ahead Prices_2015-2022'!J1793</f>
        <v>26827.986664896987</v>
      </c>
    </row>
    <row r="1794" spans="30:35" x14ac:dyDescent="0.35">
      <c r="AD1794">
        <v>9291.9942340984107</v>
      </c>
      <c r="AF1794">
        <v>757170.99172069295</v>
      </c>
      <c r="AG1794">
        <f>AF1794*'Day-ahead Prices_2015-2022'!J1794</f>
        <v>50574.289928244034</v>
      </c>
      <c r="AH1794">
        <v>423179.46366503497</v>
      </c>
      <c r="AI1794">
        <f>AH1794*'Day-ahead Prices_2015-2022'!J1794</f>
        <v>28265.74330117643</v>
      </c>
    </row>
    <row r="1795" spans="30:35" x14ac:dyDescent="0.35">
      <c r="AD1795">
        <v>9291.9942340984107</v>
      </c>
      <c r="AF1795">
        <v>875303.28390465595</v>
      </c>
      <c r="AG1795">
        <f>AF1795*'Day-ahead Prices_2015-2022'!J1795</f>
        <v>66147.763293779732</v>
      </c>
      <c r="AH1795">
        <v>423129.46366503497</v>
      </c>
      <c r="AI1795">
        <f>AH1795*'Day-ahead Prices_2015-2022'!J1795</f>
        <v>31976.422480996272</v>
      </c>
    </row>
    <row r="1796" spans="30:35" x14ac:dyDescent="0.35">
      <c r="AD1796">
        <v>0</v>
      </c>
      <c r="AF1796">
        <v>860673.12075948704</v>
      </c>
      <c r="AG1796">
        <f>AF1796*'Day-ahead Prices_2015-2022'!J1796</f>
        <v>71233.610839658955</v>
      </c>
      <c r="AH1796">
        <v>417786.82386329502</v>
      </c>
      <c r="AI1796">
        <f>AH1796*'Day-ahead Prices_2015-2022'!J1796</f>
        <v>34578.126477045618</v>
      </c>
    </row>
    <row r="1797" spans="30:35" x14ac:dyDescent="0.35">
      <c r="AD1797">
        <v>0</v>
      </c>
      <c r="AF1797">
        <v>806748.55679284001</v>
      </c>
      <c r="AG1797">
        <f>AF1797*'Day-ahead Prices_2015-2022'!J1797</f>
        <v>72249.375439278781</v>
      </c>
      <c r="AH1797">
        <v>417736.82386329502</v>
      </c>
      <c r="AI1797">
        <f>AH1797*'Day-ahead Prices_2015-2022'!J1797</f>
        <v>37410.943432107219</v>
      </c>
    </row>
    <row r="1798" spans="30:35" x14ac:dyDescent="0.35">
      <c r="AD1798">
        <v>9291.9942340984107</v>
      </c>
      <c r="AF1798">
        <v>843345.45221620495</v>
      </c>
      <c r="AG1798">
        <f>AF1798*'Day-ahead Prices_2015-2022'!J1798</f>
        <v>63916.097641650893</v>
      </c>
      <c r="AH1798">
        <v>422979.46366503497</v>
      </c>
      <c r="AI1798">
        <f>AH1798*'Day-ahead Prices_2015-2022'!J1798</f>
        <v>32057.084826843413</v>
      </c>
    </row>
    <row r="1799" spans="30:35" x14ac:dyDescent="0.35">
      <c r="AD1799">
        <v>9291.9942340984107</v>
      </c>
      <c r="AF1799">
        <v>842691.26548043999</v>
      </c>
      <c r="AG1799">
        <f>AF1799*'Day-ahead Prices_2015-2022'!J1799</f>
        <v>54930.830140342485</v>
      </c>
      <c r="AH1799">
        <v>422929.46366503497</v>
      </c>
      <c r="AI1799">
        <f>AH1799*'Day-ahead Prices_2015-2022'!J1799</f>
        <v>27568.657089005308</v>
      </c>
    </row>
    <row r="1800" spans="30:35" x14ac:dyDescent="0.35">
      <c r="AD1800">
        <v>9291.9942340984107</v>
      </c>
      <c r="AF1800">
        <v>848859.30549189099</v>
      </c>
      <c r="AG1800">
        <f>AF1800*'Day-ahead Prices_2015-2022'!J1800</f>
        <v>57592.981729361069</v>
      </c>
      <c r="AH1800">
        <v>422879.46366503497</v>
      </c>
      <c r="AI1800">
        <f>AH1800*'Day-ahead Prices_2015-2022'!J1800</f>
        <v>28691.314411013456</v>
      </c>
    </row>
    <row r="1801" spans="30:35" x14ac:dyDescent="0.35">
      <c r="AD1801">
        <v>9291.9942340984107</v>
      </c>
      <c r="AF1801">
        <v>812318.42753415299</v>
      </c>
      <c r="AG1801">
        <f>AF1801*'Day-ahead Prices_2015-2022'!J1801</f>
        <v>49157.449642229265</v>
      </c>
      <c r="AH1801">
        <v>422829.46366503497</v>
      </c>
      <c r="AI1801">
        <f>AH1801*'Day-ahead Prices_2015-2022'!J1801</f>
        <v>25587.524993689593</v>
      </c>
    </row>
    <row r="1802" spans="30:35" x14ac:dyDescent="0.35">
      <c r="AD1802">
        <v>9291.9942340984107</v>
      </c>
      <c r="AF1802">
        <v>810439.91550961905</v>
      </c>
      <c r="AG1802">
        <f>AF1802*'Day-ahead Prices_2015-2022'!J1802</f>
        <v>45586.232197521684</v>
      </c>
      <c r="AH1802">
        <v>422779.46366503497</v>
      </c>
      <c r="AI1802">
        <f>AH1802*'Day-ahead Prices_2015-2022'!J1802</f>
        <v>23780.816356828636</v>
      </c>
    </row>
    <row r="1803" spans="30:35" x14ac:dyDescent="0.35">
      <c r="AD1803">
        <v>9291.9942340984107</v>
      </c>
      <c r="AF1803">
        <v>651538.471662155</v>
      </c>
      <c r="AG1803">
        <f>AF1803*'Day-ahead Prices_2015-2022'!J1803</f>
        <v>34169.120723232139</v>
      </c>
      <c r="AH1803">
        <v>422729.46366503497</v>
      </c>
      <c r="AI1803">
        <f>AH1803*'Day-ahead Prices_2015-2022'!J1803</f>
        <v>22169.518310083178</v>
      </c>
    </row>
    <row r="1804" spans="30:35" x14ac:dyDescent="0.35">
      <c r="AD1804">
        <v>9291.9942340984107</v>
      </c>
      <c r="AF1804">
        <v>696460.68227716698</v>
      </c>
      <c r="AG1804">
        <f>AF1804*'Day-ahead Prices_2015-2022'!J1804</f>
        <v>33344.796315725063</v>
      </c>
      <c r="AH1804">
        <v>422679.46366503497</v>
      </c>
      <c r="AI1804">
        <f>AH1804*'Day-ahead Prices_2015-2022'!J1804</f>
        <v>20236.836021622712</v>
      </c>
    </row>
    <row r="1805" spans="30:35" x14ac:dyDescent="0.35">
      <c r="AD1805">
        <v>9291.9942340984107</v>
      </c>
      <c r="AF1805">
        <v>681301.96176845103</v>
      </c>
      <c r="AG1805">
        <f>AF1805*'Day-ahead Prices_2015-2022'!J1805</f>
        <v>30159.534592584907</v>
      </c>
      <c r="AH1805">
        <v>422629.46366503497</v>
      </c>
      <c r="AI1805">
        <f>AH1805*'Day-ahead Prices_2015-2022'!J1805</f>
        <v>18708.749782791936</v>
      </c>
    </row>
    <row r="1806" spans="30:35" x14ac:dyDescent="0.35">
      <c r="AD1806">
        <v>9291.9942340984107</v>
      </c>
      <c r="AF1806">
        <v>708716.74054045603</v>
      </c>
      <c r="AG1806">
        <f>AF1806*'Day-ahead Prices_2015-2022'!J1806</f>
        <v>33484.208302759522</v>
      </c>
      <c r="AH1806">
        <v>422579.46366503497</v>
      </c>
      <c r="AI1806">
        <f>AH1806*'Day-ahead Prices_2015-2022'!J1806</f>
        <v>19965.294985184159</v>
      </c>
    </row>
    <row r="1807" spans="30:35" x14ac:dyDescent="0.35">
      <c r="AD1807">
        <v>9291.9942340984107</v>
      </c>
      <c r="AF1807">
        <v>720862.50224967103</v>
      </c>
      <c r="AG1807">
        <f>AF1807*'Day-ahead Prices_2015-2022'!J1807</f>
        <v>38649.944136243917</v>
      </c>
      <c r="AH1807">
        <v>422529.46366503497</v>
      </c>
      <c r="AI1807">
        <f>AH1807*'Day-ahead Prices_2015-2022'!J1807</f>
        <v>22654.445356230426</v>
      </c>
    </row>
    <row r="1808" spans="30:35" x14ac:dyDescent="0.35">
      <c r="AD1808">
        <v>9291.9942340984107</v>
      </c>
      <c r="AF1808">
        <v>827548.96594885795</v>
      </c>
      <c r="AG1808">
        <f>AF1808*'Day-ahead Prices_2015-2022'!J1808</f>
        <v>52956.927203482286</v>
      </c>
      <c r="AH1808">
        <v>422479.46366503497</v>
      </c>
      <c r="AI1808">
        <f>AH1808*'Day-ahead Prices_2015-2022'!J1808</f>
        <v>27035.517078584748</v>
      </c>
    </row>
    <row r="1809" spans="30:35" x14ac:dyDescent="0.35">
      <c r="AD1809">
        <v>9291.9942340984107</v>
      </c>
      <c r="AF1809">
        <v>891760.97658401902</v>
      </c>
      <c r="AG1809">
        <f>AF1809*'Day-ahead Prices_2015-2022'!J1809</f>
        <v>63277.129495960522</v>
      </c>
      <c r="AH1809">
        <v>422429.46366503497</v>
      </c>
      <c r="AI1809">
        <f>AH1809*'Day-ahead Prices_2015-2022'!J1809</f>
        <v>29974.538668011715</v>
      </c>
    </row>
    <row r="1810" spans="30:35" x14ac:dyDescent="0.35">
      <c r="AD1810">
        <v>0</v>
      </c>
      <c r="AF1810">
        <v>942436.28241729701</v>
      </c>
      <c r="AG1810">
        <f>AF1810*'Day-ahead Prices_2015-2022'!J1810</f>
        <v>76825.049651952009</v>
      </c>
      <c r="AH1810">
        <v>417086.82386329502</v>
      </c>
      <c r="AI1810">
        <f>AH1810*'Day-ahead Prices_2015-2022'!J1810</f>
        <v>33999.875164276156</v>
      </c>
    </row>
    <row r="1811" spans="30:35" x14ac:dyDescent="0.35">
      <c r="AD1811">
        <v>9291.9942340984107</v>
      </c>
      <c r="AF1811">
        <v>867829.71282287699</v>
      </c>
      <c r="AG1811">
        <f>AF1811*'Day-ahead Prices_2015-2022'!J1811</f>
        <v>61815.510444373533</v>
      </c>
      <c r="AH1811">
        <v>422329.46366503497</v>
      </c>
      <c r="AI1811">
        <f>AH1811*'Day-ahead Prices_2015-2022'!J1811</f>
        <v>30082.527696860441</v>
      </c>
    </row>
    <row r="1812" spans="30:35" x14ac:dyDescent="0.35">
      <c r="AD1812">
        <v>9291.9942340984107</v>
      </c>
      <c r="AF1812">
        <v>924952.10633392795</v>
      </c>
      <c r="AG1812">
        <f>AF1812*'Day-ahead Prices_2015-2022'!J1812</f>
        <v>64574.375113570255</v>
      </c>
      <c r="AH1812">
        <v>422279.46366503497</v>
      </c>
      <c r="AI1812">
        <f>AH1812*'Day-ahead Prices_2015-2022'!J1812</f>
        <v>29480.912906444832</v>
      </c>
    </row>
    <row r="1813" spans="30:35" x14ac:dyDescent="0.35">
      <c r="AD1813">
        <v>9291.9942340984107</v>
      </c>
      <c r="AF1813">
        <v>759272.16757869697</v>
      </c>
      <c r="AG1813">
        <f>AF1813*'Day-ahead Prices_2015-2022'!J1813</f>
        <v>46151.409616061625</v>
      </c>
      <c r="AH1813">
        <v>422229.46366503497</v>
      </c>
      <c r="AI1813">
        <f>AH1813*'Day-ahead Prices_2015-2022'!J1813</f>
        <v>25664.69016204957</v>
      </c>
    </row>
    <row r="1814" spans="30:35" x14ac:dyDescent="0.35">
      <c r="AD1814">
        <v>9291.9942340984107</v>
      </c>
      <c r="AF1814">
        <v>645248.95656794298</v>
      </c>
      <c r="AG1814">
        <f>AF1814*'Day-ahead Prices_2015-2022'!J1814</f>
        <v>36218.630493354351</v>
      </c>
      <c r="AH1814">
        <v>422179.46366503497</v>
      </c>
      <c r="AI1814">
        <f>AH1814*'Day-ahead Prices_2015-2022'!J1814</f>
        <v>23697.461019847993</v>
      </c>
    </row>
    <row r="1815" spans="30:35" x14ac:dyDescent="0.35">
      <c r="AD1815">
        <v>9291.9942340984107</v>
      </c>
      <c r="AF1815">
        <v>625070.46294006705</v>
      </c>
      <c r="AG1815">
        <f>AF1815*'Day-ahead Prices_2015-2022'!J1815</f>
        <v>35778.251960610767</v>
      </c>
      <c r="AH1815">
        <v>422129.46366503497</v>
      </c>
      <c r="AI1815">
        <f>AH1815*'Day-ahead Prices_2015-2022'!J1815</f>
        <v>24162.162838357024</v>
      </c>
    </row>
    <row r="1816" spans="30:35" x14ac:dyDescent="0.35">
      <c r="AD1816">
        <v>9291.9942340984107</v>
      </c>
      <c r="AF1816">
        <v>697257.25542887801</v>
      </c>
      <c r="AG1816">
        <f>AF1816*'Day-ahead Prices_2015-2022'!J1816</f>
        <v>40948.175468199435</v>
      </c>
      <c r="AH1816">
        <v>422079.46366503497</v>
      </c>
      <c r="AI1816">
        <f>AH1816*'Day-ahead Prices_2015-2022'!J1816</f>
        <v>24787.671702388343</v>
      </c>
    </row>
    <row r="1817" spans="30:35" x14ac:dyDescent="0.35">
      <c r="AD1817">
        <v>9291.9942340984107</v>
      </c>
      <c r="AF1817">
        <v>785983.53302844998</v>
      </c>
      <c r="AG1817">
        <f>AF1817*'Day-ahead Prices_2015-2022'!J1817</f>
        <v>47756.359466808615</v>
      </c>
      <c r="AH1817">
        <v>422029.46366503497</v>
      </c>
      <c r="AI1817">
        <f>AH1817*'Day-ahead Prices_2015-2022'!J1817</f>
        <v>25642.510212287521</v>
      </c>
    </row>
    <row r="1818" spans="30:35" x14ac:dyDescent="0.35">
      <c r="AD1818">
        <v>9291.9942340984107</v>
      </c>
      <c r="AF1818">
        <v>619999.165582733</v>
      </c>
      <c r="AG1818">
        <f>AF1818*'Day-ahead Prices_2015-2022'!J1818</f>
        <v>37383.624687767864</v>
      </c>
      <c r="AH1818">
        <v>421979.46366503497</v>
      </c>
      <c r="AI1818">
        <f>AH1818*'Day-ahead Prices_2015-2022'!J1818</f>
        <v>25443.779236012866</v>
      </c>
    </row>
    <row r="1819" spans="30:35" x14ac:dyDescent="0.35">
      <c r="AD1819">
        <v>9291.9942340984107</v>
      </c>
      <c r="AF1819">
        <v>597702.24604209804</v>
      </c>
      <c r="AG1819">
        <f>AF1819*'Day-ahead Prices_2015-2022'!J1819</f>
        <v>41330.363186003524</v>
      </c>
      <c r="AH1819">
        <v>421929.46366503497</v>
      </c>
      <c r="AI1819">
        <f>AH1819*'Day-ahead Prices_2015-2022'!J1819</f>
        <v>29175.895000607587</v>
      </c>
    </row>
    <row r="1820" spans="30:35" x14ac:dyDescent="0.35">
      <c r="AD1820">
        <v>7889.3554410668103</v>
      </c>
      <c r="AF1820">
        <v>713455.76233147294</v>
      </c>
      <c r="AG1820">
        <f>AF1820*'Day-ahead Prices_2015-2022'!J1820</f>
        <v>55769.945121748322</v>
      </c>
      <c r="AH1820">
        <v>421080.53270183899</v>
      </c>
      <c r="AI1820">
        <f>AH1820*'Day-ahead Prices_2015-2022'!J1820</f>
        <v>32915.338890636878</v>
      </c>
    </row>
    <row r="1821" spans="30:35" x14ac:dyDescent="0.35">
      <c r="AD1821">
        <v>0</v>
      </c>
      <c r="AF1821">
        <v>703159.40883536602</v>
      </c>
      <c r="AG1821">
        <f>AF1821*'Day-ahead Prices_2015-2022'!J1821</f>
        <v>65407.888209865749</v>
      </c>
      <c r="AH1821">
        <v>416536.82386329502</v>
      </c>
      <c r="AI1821">
        <f>AH1821*'Day-ahead Prices_2015-2022'!J1821</f>
        <v>38746.255355763707</v>
      </c>
    </row>
    <row r="1822" spans="30:35" x14ac:dyDescent="0.35">
      <c r="AD1822">
        <v>0</v>
      </c>
      <c r="AF1822">
        <v>740630.38043172704</v>
      </c>
      <c r="AG1822">
        <f>AF1822*'Day-ahead Prices_2015-2022'!J1822</f>
        <v>58745.875987869047</v>
      </c>
      <c r="AH1822">
        <v>416486.82386329502</v>
      </c>
      <c r="AI1822">
        <f>AH1822*'Day-ahead Prices_2015-2022'!J1822</f>
        <v>33035.214260306726</v>
      </c>
    </row>
    <row r="1823" spans="30:35" x14ac:dyDescent="0.35">
      <c r="AD1823">
        <v>9291.9942340984107</v>
      </c>
      <c r="AF1823">
        <v>778466.16918258998</v>
      </c>
      <c r="AG1823">
        <f>AF1823*'Day-ahead Prices_2015-2022'!J1823</f>
        <v>54189.03003680009</v>
      </c>
      <c r="AH1823">
        <v>421729.46366503497</v>
      </c>
      <c r="AI1823">
        <f>AH1823*'Day-ahead Prices_2015-2022'!J1823</f>
        <v>29356.587965723087</v>
      </c>
    </row>
    <row r="1824" spans="30:35" x14ac:dyDescent="0.35">
      <c r="AD1824">
        <v>9291.9942340984107</v>
      </c>
      <c r="AF1824">
        <v>702386.39450164896</v>
      </c>
      <c r="AG1824">
        <f>AF1824*'Day-ahead Prices_2015-2022'!J1824</f>
        <v>46864.098224143141</v>
      </c>
      <c r="AH1824">
        <v>421679.46366503497</v>
      </c>
      <c r="AI1824">
        <f>AH1824*'Day-ahead Prices_2015-2022'!J1824</f>
        <v>28134.980915060714</v>
      </c>
    </row>
    <row r="1825" spans="30:35" x14ac:dyDescent="0.35">
      <c r="AD1825">
        <v>9291.9942340984107</v>
      </c>
      <c r="AF1825">
        <v>678999.12996755098</v>
      </c>
      <c r="AG1825">
        <f>AF1825*'Day-ahead Prices_2015-2022'!J1825</f>
        <v>43029.023614956161</v>
      </c>
      <c r="AH1825">
        <v>421629.46366503497</v>
      </c>
      <c r="AI1825">
        <f>AH1825*'Day-ahead Prices_2015-2022'!J1825</f>
        <v>26719.186149282843</v>
      </c>
    </row>
    <row r="1826" spans="30:35" x14ac:dyDescent="0.35">
      <c r="AD1826">
        <v>9291.9942340984107</v>
      </c>
      <c r="AF1826">
        <v>552467.97423783597</v>
      </c>
      <c r="AG1826">
        <f>AF1826*'Day-ahead Prices_2015-2022'!J1826</f>
        <v>30028.706154729782</v>
      </c>
      <c r="AH1826">
        <v>421579.46366503497</v>
      </c>
      <c r="AI1826">
        <f>AH1826*'Day-ahead Prices_2015-2022'!J1826</f>
        <v>22914.424773183397</v>
      </c>
    </row>
    <row r="1827" spans="30:35" x14ac:dyDescent="0.35">
      <c r="AD1827">
        <v>9291.9942340984107</v>
      </c>
      <c r="AF1827">
        <v>637413.07168405398</v>
      </c>
      <c r="AG1827">
        <f>AF1827*'Day-ahead Prices_2015-2022'!J1827</f>
        <v>34513.527532672706</v>
      </c>
      <c r="AH1827">
        <v>421529.46366503497</v>
      </c>
      <c r="AI1827">
        <f>AH1827*'Day-ahead Prices_2015-2022'!J1827</f>
        <v>22824.239721972895</v>
      </c>
    </row>
    <row r="1828" spans="30:35" x14ac:dyDescent="0.35">
      <c r="AD1828">
        <v>9291.9942340984107</v>
      </c>
      <c r="AF1828">
        <v>773769.30286992597</v>
      </c>
      <c r="AG1828">
        <f>AF1828*'Day-ahead Prices_2015-2022'!J1828</f>
        <v>43863.047356438932</v>
      </c>
      <c r="AH1828">
        <v>421479.46366503497</v>
      </c>
      <c r="AI1828">
        <f>AH1828*'Day-ahead Prices_2015-2022'!J1828</f>
        <v>23892.617096511669</v>
      </c>
    </row>
    <row r="1829" spans="30:35" x14ac:dyDescent="0.35">
      <c r="AD1829">
        <v>9291.9942340984107</v>
      </c>
      <c r="AF1829">
        <v>595824.79591180105</v>
      </c>
      <c r="AG1829">
        <f>AF1829*'Day-ahead Prices_2015-2022'!J1829</f>
        <v>31858.751837404001</v>
      </c>
      <c r="AH1829">
        <v>421429.46366503497</v>
      </c>
      <c r="AI1829">
        <f>AH1829*'Day-ahead Prices_2015-2022'!J1829</f>
        <v>22533.833422169417</v>
      </c>
    </row>
    <row r="1830" spans="30:35" x14ac:dyDescent="0.35">
      <c r="AD1830">
        <v>9291.9942340984107</v>
      </c>
      <c r="AF1830">
        <v>678698.94115127798</v>
      </c>
      <c r="AG1830">
        <f>AF1830*'Day-ahead Prices_2015-2022'!J1830</f>
        <v>35526.496074563642</v>
      </c>
      <c r="AH1830">
        <v>421379.46366503497</v>
      </c>
      <c r="AI1830">
        <f>AH1830*'Day-ahead Prices_2015-2022'!J1830</f>
        <v>22057.108025546255</v>
      </c>
    </row>
    <row r="1831" spans="30:35" x14ac:dyDescent="0.35">
      <c r="AD1831">
        <v>9291.9942340984107</v>
      </c>
      <c r="AF1831">
        <v>664080.74826124904</v>
      </c>
      <c r="AG1831">
        <f>AF1831*'Day-ahead Prices_2015-2022'!J1831</f>
        <v>37039.103734271164</v>
      </c>
      <c r="AH1831">
        <v>421329.46366503497</v>
      </c>
      <c r="AI1831">
        <f>AH1831*'Day-ahead Prices_2015-2022'!J1831</f>
        <v>23499.650835917324</v>
      </c>
    </row>
    <row r="1832" spans="30:35" x14ac:dyDescent="0.35">
      <c r="AD1832">
        <v>9291.9942340984107</v>
      </c>
      <c r="AF1832">
        <v>775724.03925273102</v>
      </c>
      <c r="AG1832">
        <f>AF1832*'Day-ahead Prices_2015-2022'!J1832</f>
        <v>51052.33833332036</v>
      </c>
      <c r="AH1832">
        <v>421279.46366503497</v>
      </c>
      <c r="AI1832">
        <f>AH1832*'Day-ahead Prices_2015-2022'!J1832</f>
        <v>27725.454702455114</v>
      </c>
    </row>
    <row r="1833" spans="30:35" x14ac:dyDescent="0.35">
      <c r="AD1833">
        <v>9291.9942340984107</v>
      </c>
      <c r="AF1833">
        <v>793012.03068039601</v>
      </c>
      <c r="AG1833">
        <f>AF1833*'Day-ahead Prices_2015-2022'!J1833</f>
        <v>59016.946588273415</v>
      </c>
      <c r="AH1833">
        <v>421229.46366503497</v>
      </c>
      <c r="AI1833">
        <f>AH1833*'Day-ahead Prices_2015-2022'!J1833</f>
        <v>31348.423222781483</v>
      </c>
    </row>
    <row r="1834" spans="30:35" x14ac:dyDescent="0.35">
      <c r="AD1834">
        <v>0</v>
      </c>
      <c r="AF1834">
        <v>835285.45928499405</v>
      </c>
      <c r="AG1834">
        <f>AF1834*'Day-ahead Prices_2015-2022'!J1834</f>
        <v>63107.904662629517</v>
      </c>
      <c r="AH1834">
        <v>415886.82386329502</v>
      </c>
      <c r="AI1834">
        <f>AH1834*'Day-ahead Prices_2015-2022'!J1834</f>
        <v>31421.2892599316</v>
      </c>
    </row>
    <row r="1835" spans="30:35" x14ac:dyDescent="0.35">
      <c r="AD1835">
        <v>9291.9942340984107</v>
      </c>
      <c r="AF1835">
        <v>798476.99170555803</v>
      </c>
      <c r="AG1835">
        <f>AF1835*'Day-ahead Prices_2015-2022'!J1835</f>
        <v>53616.731896788595</v>
      </c>
      <c r="AH1835">
        <v>421129.46366503497</v>
      </c>
      <c r="AI1835">
        <f>AH1835*'Day-ahead Prices_2015-2022'!J1835</f>
        <v>28278.317073277522</v>
      </c>
    </row>
    <row r="1836" spans="30:35" x14ac:dyDescent="0.35">
      <c r="AD1836">
        <v>9291.9942340984107</v>
      </c>
      <c r="AF1836">
        <v>717015.78233830805</v>
      </c>
      <c r="AG1836">
        <f>AF1836*'Day-ahead Prices_2015-2022'!J1836</f>
        <v>43057.693999143317</v>
      </c>
      <c r="AH1836">
        <v>421079.46366503497</v>
      </c>
      <c r="AI1836">
        <f>AH1836*'Day-ahead Prices_2015-2022'!J1836</f>
        <v>25286.348142414929</v>
      </c>
    </row>
    <row r="1837" spans="30:35" x14ac:dyDescent="0.35">
      <c r="AD1837">
        <v>9291.9942340984107</v>
      </c>
      <c r="AF1837">
        <v>699516.95633960899</v>
      </c>
      <c r="AG1837">
        <f>AF1837*'Day-ahead Prices_2015-2022'!J1837</f>
        <v>40873.650155118768</v>
      </c>
      <c r="AH1837">
        <v>421029.46366503497</v>
      </c>
      <c r="AI1837">
        <f>AH1837*'Day-ahead Prices_2015-2022'!J1837</f>
        <v>24601.277848777572</v>
      </c>
    </row>
    <row r="1838" spans="30:35" x14ac:dyDescent="0.35">
      <c r="AD1838">
        <v>9291.9942340984107</v>
      </c>
      <c r="AF1838">
        <v>557324.60584264097</v>
      </c>
      <c r="AG1838">
        <f>AF1838*'Day-ahead Prices_2015-2022'!J1838</f>
        <v>31995.308965668712</v>
      </c>
      <c r="AH1838">
        <v>420979.46366503497</v>
      </c>
      <c r="AI1838">
        <f>AH1838*'Day-ahead Prices_2015-2022'!J1838</f>
        <v>24167.904784680075</v>
      </c>
    </row>
    <row r="1839" spans="30:35" x14ac:dyDescent="0.35">
      <c r="AD1839">
        <v>9291.9942340984107</v>
      </c>
      <c r="AF1839">
        <v>522686.93059713999</v>
      </c>
      <c r="AG1839">
        <f>AF1839*'Day-ahead Prices_2015-2022'!J1839</f>
        <v>29120.195620893166</v>
      </c>
      <c r="AH1839">
        <v>420929.46366503497</v>
      </c>
      <c r="AI1839">
        <f>AH1839*'Day-ahead Prices_2015-2022'!J1839</f>
        <v>23451.032744438264</v>
      </c>
    </row>
    <row r="1840" spans="30:35" x14ac:dyDescent="0.35">
      <c r="AD1840">
        <v>9291.9942340984107</v>
      </c>
      <c r="AF1840">
        <v>502945.84952079499</v>
      </c>
      <c r="AG1840">
        <f>AF1840*'Day-ahead Prices_2015-2022'!J1840</f>
        <v>27834.280677104598</v>
      </c>
      <c r="AH1840">
        <v>420879.46366503497</v>
      </c>
      <c r="AI1840">
        <f>AH1840*'Day-ahead Prices_2015-2022'!J1840</f>
        <v>23292.521717882199</v>
      </c>
    </row>
    <row r="1841" spans="30:35" x14ac:dyDescent="0.35">
      <c r="AD1841">
        <v>9291.9942340984107</v>
      </c>
      <c r="AF1841">
        <v>515097.461001269</v>
      </c>
      <c r="AG1841">
        <f>AF1841*'Day-ahead Prices_2015-2022'!J1841</f>
        <v>28614.307830446742</v>
      </c>
      <c r="AH1841">
        <v>420829.46366503497</v>
      </c>
      <c r="AI1841">
        <f>AH1841*'Day-ahead Prices_2015-2022'!J1841</f>
        <v>23377.602743422274</v>
      </c>
    </row>
    <row r="1842" spans="30:35" x14ac:dyDescent="0.35">
      <c r="AD1842">
        <v>9291.9942340984107</v>
      </c>
      <c r="AF1842">
        <v>625056.81399952795</v>
      </c>
      <c r="AG1842">
        <f>AF1842*'Day-ahead Prices_2015-2022'!J1842</f>
        <v>37054.930575927014</v>
      </c>
      <c r="AH1842">
        <v>420779.46366503497</v>
      </c>
      <c r="AI1842">
        <f>AH1842*'Day-ahead Prices_2015-2022'!J1842</f>
        <v>24944.858554722436</v>
      </c>
    </row>
    <row r="1843" spans="30:35" x14ac:dyDescent="0.35">
      <c r="AD1843">
        <v>9291.9942340984107</v>
      </c>
      <c r="AF1843">
        <v>687396.68886555603</v>
      </c>
      <c r="AG1843">
        <f>AF1843*'Day-ahead Prices_2015-2022'!J1843</f>
        <v>46469.734659033747</v>
      </c>
      <c r="AH1843">
        <v>420729.46366503497</v>
      </c>
      <c r="AI1843">
        <f>AH1843*'Day-ahead Prices_2015-2022'!J1843</f>
        <v>28442.363567415527</v>
      </c>
    </row>
    <row r="1844" spans="30:35" x14ac:dyDescent="0.35">
      <c r="AD1844">
        <v>402.26774902445601</v>
      </c>
      <c r="AF1844">
        <v>759027.81651774503</v>
      </c>
      <c r="AG1844">
        <f>AF1844*'Day-ahead Prices_2015-2022'!J1844</f>
        <v>57400.529839383824</v>
      </c>
      <c r="AH1844">
        <v>415615.95210485498</v>
      </c>
      <c r="AI1844">
        <f>AH1844*'Day-ahead Prices_2015-2022'!J1844</f>
        <v>31430.436857989527</v>
      </c>
    </row>
    <row r="1845" spans="30:35" x14ac:dyDescent="0.35">
      <c r="AD1845">
        <v>0</v>
      </c>
      <c r="AF1845">
        <v>767428.49019659602</v>
      </c>
      <c r="AG1845">
        <f>AF1845*'Day-ahead Prices_2015-2022'!J1845</f>
        <v>66625.263662030222</v>
      </c>
      <c r="AH1845">
        <v>415336.82386329502</v>
      </c>
      <c r="AI1845">
        <f>AH1845*'Day-ahead Prices_2015-2022'!J1845</f>
        <v>36057.985534721789</v>
      </c>
    </row>
    <row r="1846" spans="30:35" x14ac:dyDescent="0.35">
      <c r="AD1846">
        <v>8085.8026453133698</v>
      </c>
      <c r="AF1846">
        <v>800336.63228616596</v>
      </c>
      <c r="AG1846">
        <f>AF1846*'Day-ahead Prices_2015-2022'!J1846</f>
        <v>57909.357449855881</v>
      </c>
      <c r="AH1846">
        <v>419892.42733564298</v>
      </c>
      <c r="AI1846">
        <f>AH1846*'Day-ahead Prices_2015-2022'!J1846</f>
        <v>30381.841445404611</v>
      </c>
    </row>
    <row r="1847" spans="30:35" x14ac:dyDescent="0.35">
      <c r="AD1847">
        <v>9291.9942340984107</v>
      </c>
      <c r="AF1847">
        <v>662094.11957972206</v>
      </c>
      <c r="AG1847">
        <f>AF1847*'Day-ahead Prices_2015-2022'!J1847</f>
        <v>41825.313151500515</v>
      </c>
      <c r="AH1847">
        <v>420529.46366503497</v>
      </c>
      <c r="AI1847">
        <f>AH1847*'Day-ahead Prices_2015-2022'!J1847</f>
        <v>26565.37188154984</v>
      </c>
    </row>
    <row r="1848" spans="30:35" x14ac:dyDescent="0.35">
      <c r="AD1848">
        <v>9291.9942340984107</v>
      </c>
      <c r="AF1848">
        <v>737359.91543278599</v>
      </c>
      <c r="AG1848">
        <f>AF1848*'Day-ahead Prices_2015-2022'!J1848</f>
        <v>47312.6989737447</v>
      </c>
      <c r="AH1848">
        <v>420479.46366503497</v>
      </c>
      <c r="AI1848">
        <f>AH1848*'Day-ahead Prices_2015-2022'!J1848</f>
        <v>26980.064786066963</v>
      </c>
    </row>
    <row r="1849" spans="30:35" x14ac:dyDescent="0.35">
      <c r="AD1849">
        <v>9291.9942340984107</v>
      </c>
      <c r="AF1849">
        <v>794671.66009469505</v>
      </c>
      <c r="AG1849">
        <f>AF1849*'Day-ahead Prices_2015-2022'!J1849</f>
        <v>44306.918408579724</v>
      </c>
      <c r="AH1849">
        <v>420429.46366503497</v>
      </c>
      <c r="AI1849">
        <f>AH1849*'Day-ahead Prices_2015-2022'!J1849</f>
        <v>23441.044746644027</v>
      </c>
    </row>
    <row r="1850" spans="30:35" x14ac:dyDescent="0.35">
      <c r="AD1850">
        <v>9291.9942340984107</v>
      </c>
      <c r="AF1850">
        <v>719458.49729437102</v>
      </c>
      <c r="AG1850">
        <f>AF1850*'Day-ahead Prices_2015-2022'!J1850</f>
        <v>39513.55999452847</v>
      </c>
      <c r="AH1850">
        <v>420379.46366503497</v>
      </c>
      <c r="AI1850">
        <f>AH1850*'Day-ahead Prices_2015-2022'!J1850</f>
        <v>23087.765618813301</v>
      </c>
    </row>
    <row r="1851" spans="30:35" x14ac:dyDescent="0.35">
      <c r="AD1851">
        <v>9291.9942340984107</v>
      </c>
      <c r="AF1851">
        <v>787565.84667619003</v>
      </c>
      <c r="AG1851">
        <f>AF1851*'Day-ahead Prices_2015-2022'!J1851</f>
        <v>41298.968542391056</v>
      </c>
      <c r="AH1851">
        <v>420329.46366503497</v>
      </c>
      <c r="AI1851">
        <f>AH1851*'Day-ahead Prices_2015-2022'!J1851</f>
        <v>22041.551662764854</v>
      </c>
    </row>
    <row r="1852" spans="30:35" x14ac:dyDescent="0.35">
      <c r="AD1852">
        <v>9291.9942340984107</v>
      </c>
      <c r="AF1852">
        <v>660150.16039977595</v>
      </c>
      <c r="AG1852">
        <f>AF1852*'Day-ahead Prices_2015-2022'!J1852</f>
        <v>33460.536067563145</v>
      </c>
      <c r="AH1852">
        <v>420279.46366503497</v>
      </c>
      <c r="AI1852">
        <f>AH1852*'Day-ahead Prices_2015-2022'!J1852</f>
        <v>21302.38996519188</v>
      </c>
    </row>
    <row r="1853" spans="30:35" x14ac:dyDescent="0.35">
      <c r="AD1853">
        <v>9291.9942340984107</v>
      </c>
      <c r="AF1853">
        <v>650663.69672486302</v>
      </c>
      <c r="AG1853">
        <f>AF1853*'Day-ahead Prices_2015-2022'!J1853</f>
        <v>31992.32063834061</v>
      </c>
      <c r="AH1853">
        <v>420229.46366503497</v>
      </c>
      <c r="AI1853">
        <f>AH1853*'Day-ahead Prices_2015-2022'!J1853</f>
        <v>20662.157441580192</v>
      </c>
    </row>
    <row r="1854" spans="30:35" x14ac:dyDescent="0.35">
      <c r="AD1854">
        <v>9291.9942340984107</v>
      </c>
      <c r="AF1854">
        <v>613049.281875927</v>
      </c>
      <c r="AG1854">
        <f>AF1854*'Day-ahead Prices_2015-2022'!J1854</f>
        <v>30321.41748158335</v>
      </c>
      <c r="AH1854">
        <v>420179.46366503497</v>
      </c>
      <c r="AI1854">
        <f>AH1854*'Day-ahead Prices_2015-2022'!J1854</f>
        <v>20782.076272872633</v>
      </c>
    </row>
    <row r="1855" spans="30:35" x14ac:dyDescent="0.35">
      <c r="AD1855">
        <v>9291.9942340984107</v>
      </c>
      <c r="AF1855">
        <v>787259.58088397898</v>
      </c>
      <c r="AG1855">
        <f>AF1855*'Day-ahead Prices_2015-2022'!J1855</f>
        <v>40869.597067115668</v>
      </c>
      <c r="AH1855">
        <v>420129.46366503497</v>
      </c>
      <c r="AI1855">
        <f>AH1855*'Day-ahead Prices_2015-2022'!J1855</f>
        <v>21810.49594434071</v>
      </c>
    </row>
    <row r="1856" spans="30:35" x14ac:dyDescent="0.35">
      <c r="AD1856">
        <v>9291.9942340984107</v>
      </c>
      <c r="AF1856">
        <v>872895.03694564803</v>
      </c>
      <c r="AG1856">
        <f>AF1856*'Day-ahead Prices_2015-2022'!J1856</f>
        <v>51583.732208303074</v>
      </c>
      <c r="AH1856">
        <v>420079.46366503497</v>
      </c>
      <c r="AI1856">
        <f>AH1856*'Day-ahead Prices_2015-2022'!J1856</f>
        <v>24824.595905285241</v>
      </c>
    </row>
    <row r="1857" spans="30:35" x14ac:dyDescent="0.35">
      <c r="AD1857">
        <v>6109.2924385789001</v>
      </c>
      <c r="AF1857">
        <v>782246.07127307495</v>
      </c>
      <c r="AG1857">
        <f>AF1857*'Day-ahead Prices_2015-2022'!J1857</f>
        <v>50470.516518538789</v>
      </c>
      <c r="AH1857">
        <v>418216.62416302302</v>
      </c>
      <c r="AI1857">
        <f>AH1857*'Day-ahead Prices_2015-2022'!J1857</f>
        <v>26983.336590998242</v>
      </c>
    </row>
    <row r="1858" spans="30:35" x14ac:dyDescent="0.35">
      <c r="AD1858">
        <v>9291.9942340984107</v>
      </c>
      <c r="AF1858">
        <v>808208.44801169005</v>
      </c>
      <c r="AG1858">
        <f>AF1858*'Day-ahead Prices_2015-2022'!J1858</f>
        <v>51825.356468189617</v>
      </c>
      <c r="AH1858">
        <v>419979.46366503497</v>
      </c>
      <c r="AI1858">
        <f>AH1858*'Day-ahead Prices_2015-2022'!J1858</f>
        <v>26930.658133190791</v>
      </c>
    </row>
    <row r="1859" spans="30:35" x14ac:dyDescent="0.35">
      <c r="AD1859">
        <v>9291.9942340984107</v>
      </c>
      <c r="AF1859">
        <v>677473.23941357399</v>
      </c>
      <c r="AG1859">
        <f>AF1859*'Day-ahead Prices_2015-2022'!J1859</f>
        <v>38941.161801492235</v>
      </c>
      <c r="AH1859">
        <v>419929.46366503497</v>
      </c>
      <c r="AI1859">
        <f>AH1859*'Day-ahead Prices_2015-2022'!J1859</f>
        <v>24137.545571466213</v>
      </c>
    </row>
    <row r="1860" spans="30:35" x14ac:dyDescent="0.35">
      <c r="AD1860">
        <v>9291.9942340984107</v>
      </c>
      <c r="AF1860">
        <v>656905.38292347803</v>
      </c>
      <c r="AG1860">
        <f>AF1860*'Day-ahead Prices_2015-2022'!J1860</f>
        <v>31344.240346193754</v>
      </c>
      <c r="AH1860">
        <v>419879.46366503497</v>
      </c>
      <c r="AI1860">
        <f>AH1860*'Day-ahead Prices_2015-2022'!J1860</f>
        <v>20034.548608777142</v>
      </c>
    </row>
    <row r="1861" spans="30:35" x14ac:dyDescent="0.35">
      <c r="AD1861">
        <v>9291.9942340984107</v>
      </c>
      <c r="AF1861">
        <v>716580.102236468</v>
      </c>
      <c r="AG1861">
        <f>AF1861*'Day-ahead Prices_2015-2022'!J1861</f>
        <v>25603.407052908999</v>
      </c>
      <c r="AH1861">
        <v>419829.46366503497</v>
      </c>
      <c r="AI1861">
        <f>AH1861*'Day-ahead Prices_2015-2022'!J1861</f>
        <v>15000.506736751699</v>
      </c>
    </row>
    <row r="1862" spans="30:35" x14ac:dyDescent="0.35">
      <c r="AD1862">
        <v>9291.9942340984107</v>
      </c>
      <c r="AF1862">
        <v>651555.35851565795</v>
      </c>
      <c r="AG1862">
        <f>AF1862*'Day-ahead Prices_2015-2022'!J1862</f>
        <v>20348.073846443993</v>
      </c>
      <c r="AH1862">
        <v>419779.46366503497</v>
      </c>
      <c r="AI1862">
        <f>AH1862*'Day-ahead Prices_2015-2022'!J1862</f>
        <v>13109.71265025904</v>
      </c>
    </row>
    <row r="1863" spans="30:35" x14ac:dyDescent="0.35">
      <c r="AD1863">
        <v>9291.9942340984107</v>
      </c>
      <c r="AF1863">
        <v>687561.42637972499</v>
      </c>
      <c r="AG1863">
        <f>AF1863*'Day-ahead Prices_2015-2022'!J1863</f>
        <v>18781.599813345161</v>
      </c>
      <c r="AH1863">
        <v>419729.46366503497</v>
      </c>
      <c r="AI1863">
        <f>AH1863*'Day-ahead Prices_2015-2022'!J1863</f>
        <v>11465.43496184001</v>
      </c>
    </row>
    <row r="1864" spans="30:35" x14ac:dyDescent="0.35">
      <c r="AD1864">
        <v>9291.9942340984107</v>
      </c>
      <c r="AF1864">
        <v>625782.69324965205</v>
      </c>
      <c r="AG1864">
        <f>AF1864*'Day-ahead Prices_2015-2022'!J1864</f>
        <v>18330.739542015428</v>
      </c>
      <c r="AH1864">
        <v>419679.46366503497</v>
      </c>
      <c r="AI1864">
        <f>AH1864*'Day-ahead Prices_2015-2022'!J1864</f>
        <v>12293.460689408035</v>
      </c>
    </row>
    <row r="1865" spans="30:35" x14ac:dyDescent="0.35">
      <c r="AD1865">
        <v>9291.9942340984107</v>
      </c>
      <c r="AF1865">
        <v>683023.83028888295</v>
      </c>
      <c r="AG1865">
        <f>AF1865*'Day-ahead Prices_2015-2022'!J1865</f>
        <v>21059.332247381983</v>
      </c>
      <c r="AH1865">
        <v>419629.46366503497</v>
      </c>
      <c r="AI1865">
        <f>AH1865*'Day-ahead Prices_2015-2022'!J1865</f>
        <v>12938.225438452189</v>
      </c>
    </row>
    <row r="1866" spans="30:35" x14ac:dyDescent="0.35">
      <c r="AD1866">
        <v>9291.9942340984107</v>
      </c>
      <c r="AF1866">
        <v>742460.17735263205</v>
      </c>
      <c r="AG1866">
        <f>AF1866*'Day-ahead Prices_2015-2022'!J1866</f>
        <v>27176.826716771408</v>
      </c>
      <c r="AH1866">
        <v>419579.46366503497</v>
      </c>
      <c r="AI1866">
        <f>AH1866*'Day-ahead Prices_2015-2022'!J1866</f>
        <v>15358.181793129026</v>
      </c>
    </row>
    <row r="1867" spans="30:35" x14ac:dyDescent="0.35">
      <c r="AD1867">
        <v>9291.9942340984107</v>
      </c>
      <c r="AF1867">
        <v>684534.39306250995</v>
      </c>
      <c r="AG1867">
        <f>AF1867*'Day-ahead Prices_2015-2022'!J1867</f>
        <v>40820.497194300122</v>
      </c>
      <c r="AH1867">
        <v>419529.46366503497</v>
      </c>
      <c r="AI1867">
        <f>AH1867*'Day-ahead Prices_2015-2022'!J1867</f>
        <v>25017.590742005195</v>
      </c>
    </row>
    <row r="1868" spans="30:35" x14ac:dyDescent="0.35">
      <c r="AD1868">
        <v>0</v>
      </c>
      <c r="AF1868">
        <v>760191.64674398198</v>
      </c>
      <c r="AG1868">
        <f>AF1868*'Day-ahead Prices_2015-2022'!J1868</f>
        <v>57746.057965789732</v>
      </c>
      <c r="AH1868">
        <v>414186.82386329502</v>
      </c>
      <c r="AI1868">
        <f>AH1868*'Day-ahead Prices_2015-2022'!J1868</f>
        <v>31462.66660771555</v>
      </c>
    </row>
    <row r="1869" spans="30:35" x14ac:dyDescent="0.35">
      <c r="AD1869">
        <v>0</v>
      </c>
      <c r="AF1869">
        <v>800968.17322248803</v>
      </c>
      <c r="AG1869">
        <f>AF1869*'Day-ahead Prices_2015-2022'!J1869</f>
        <v>70582.316634582166</v>
      </c>
      <c r="AH1869">
        <v>414136.82386329502</v>
      </c>
      <c r="AI1869">
        <f>AH1869*'Day-ahead Prices_2015-2022'!J1869</f>
        <v>36494.254589863383</v>
      </c>
    </row>
    <row r="1870" spans="30:35" x14ac:dyDescent="0.35">
      <c r="AD1870">
        <v>1818.03029220753</v>
      </c>
      <c r="AF1870">
        <v>801364.025311545</v>
      </c>
      <c r="AG1870">
        <f>AF1870*'Day-ahead Prices_2015-2022'!J1870</f>
        <v>54383.567872736363</v>
      </c>
      <c r="AH1870">
        <v>415122.35824298701</v>
      </c>
      <c r="AI1870">
        <f>AH1870*'Day-ahead Prices_2015-2022'!J1870</f>
        <v>28171.759939212508</v>
      </c>
    </row>
    <row r="1871" spans="30:35" x14ac:dyDescent="0.35">
      <c r="AD1871">
        <v>8061.4646390828402</v>
      </c>
      <c r="AF1871">
        <v>779246.230394079</v>
      </c>
      <c r="AG1871">
        <f>AF1871*'Day-ahead Prices_2015-2022'!J1871</f>
        <v>47319.727340680445</v>
      </c>
      <c r="AH1871">
        <v>418628.56461713201</v>
      </c>
      <c r="AI1871">
        <f>AH1871*'Day-ahead Prices_2015-2022'!J1871</f>
        <v>25421.21958637534</v>
      </c>
    </row>
    <row r="1872" spans="30:35" x14ac:dyDescent="0.35">
      <c r="AD1872">
        <v>8060.49111883362</v>
      </c>
      <c r="AF1872">
        <v>602782.74812559795</v>
      </c>
      <c r="AG1872">
        <f>AF1872*'Day-ahead Prices_2015-2022'!J1872</f>
        <v>36345.539276668089</v>
      </c>
      <c r="AH1872">
        <v>418578.01010839199</v>
      </c>
      <c r="AI1872">
        <f>AH1872*'Day-ahead Prices_2015-2022'!J1872</f>
        <v>25238.684341998131</v>
      </c>
    </row>
    <row r="1873" spans="30:35" x14ac:dyDescent="0.35">
      <c r="AD1873">
        <v>9291.9942340983998</v>
      </c>
      <c r="AF1873">
        <v>603522.02470204898</v>
      </c>
      <c r="AG1873">
        <f>AF1873*'Day-ahead Prices_2015-2022'!J1873</f>
        <v>35066.892842781672</v>
      </c>
      <c r="AH1873">
        <v>419229.46366503497</v>
      </c>
      <c r="AI1873">
        <f>AH1873*'Day-ahead Prices_2015-2022'!J1873</f>
        <v>24358.803949427271</v>
      </c>
    </row>
    <row r="1874" spans="30:35" x14ac:dyDescent="0.35">
      <c r="AD1874">
        <v>9291.9942340984107</v>
      </c>
      <c r="AF1874">
        <v>598036.52611324796</v>
      </c>
      <c r="AG1874">
        <f>AF1874*'Day-ahead Prices_2015-2022'!J1874</f>
        <v>33407.067894343672</v>
      </c>
      <c r="AH1874">
        <v>419179.46366503497</v>
      </c>
      <c r="AI1874">
        <f>AH1874*'Day-ahead Prices_2015-2022'!J1874</f>
        <v>23415.888814658436</v>
      </c>
    </row>
    <row r="1875" spans="30:35" x14ac:dyDescent="0.35">
      <c r="AD1875">
        <v>9291.9942340984107</v>
      </c>
      <c r="AF1875">
        <v>615152.22380478203</v>
      </c>
      <c r="AG1875">
        <f>AF1875*'Day-ahead Prices_2015-2022'!J1875</f>
        <v>31411.979368311437</v>
      </c>
      <c r="AH1875">
        <v>419129.46366503497</v>
      </c>
      <c r="AI1875">
        <f>AH1875*'Day-ahead Prices_2015-2022'!J1875</f>
        <v>21402.322150225427</v>
      </c>
    </row>
    <row r="1876" spans="30:35" x14ac:dyDescent="0.35">
      <c r="AD1876">
        <v>9291.9942340984107</v>
      </c>
      <c r="AF1876">
        <v>560331.06056776096</v>
      </c>
      <c r="AG1876">
        <f>AF1876*'Day-ahead Prices_2015-2022'!J1876</f>
        <v>27250.300303061638</v>
      </c>
      <c r="AH1876">
        <v>419079.46366503497</v>
      </c>
      <c r="AI1876">
        <f>AH1876*'Day-ahead Prices_2015-2022'!J1876</f>
        <v>20380.882016689819</v>
      </c>
    </row>
    <row r="1877" spans="30:35" x14ac:dyDescent="0.35">
      <c r="AD1877">
        <v>9291.9942340984107</v>
      </c>
      <c r="AF1877">
        <v>409088.20349080401</v>
      </c>
      <c r="AG1877">
        <f>AF1877*'Day-ahead Prices_2015-2022'!J1877</f>
        <v>18733.171558352646</v>
      </c>
      <c r="AH1877">
        <v>419029.46366503497</v>
      </c>
      <c r="AI1877">
        <f>AH1877*'Day-ahead Prices_2015-2022'!J1877</f>
        <v>19188.406714881115</v>
      </c>
    </row>
    <row r="1878" spans="30:35" x14ac:dyDescent="0.35">
      <c r="AD1878">
        <v>9291.9942340984107</v>
      </c>
      <c r="AF1878">
        <v>422648.79154286598</v>
      </c>
      <c r="AG1878">
        <f>AF1878*'Day-ahead Prices_2015-2022'!J1878</f>
        <v>19413.843928532122</v>
      </c>
      <c r="AH1878">
        <v>418979.46366503497</v>
      </c>
      <c r="AI1878">
        <f>AH1878*'Day-ahead Prices_2015-2022'!J1878</f>
        <v>19245.2979391238</v>
      </c>
    </row>
    <row r="1879" spans="30:35" x14ac:dyDescent="0.35">
      <c r="AD1879">
        <v>9291.9942340984107</v>
      </c>
      <c r="AF1879">
        <v>603109.87859885697</v>
      </c>
      <c r="AG1879">
        <f>AF1879*'Day-ahead Prices_2015-2022'!J1879</f>
        <v>29217.65806872163</v>
      </c>
      <c r="AH1879">
        <v>418929.46366503497</v>
      </c>
      <c r="AI1879">
        <f>AH1879*'Day-ahead Prices_2015-2022'!J1879</f>
        <v>20295.037867252624</v>
      </c>
    </row>
    <row r="1880" spans="30:35" x14ac:dyDescent="0.35">
      <c r="AD1880">
        <v>9291.9942340984107</v>
      </c>
      <c r="AF1880">
        <v>615281.31905609102</v>
      </c>
      <c r="AG1880">
        <f>AF1880*'Day-ahead Prices_2015-2022'!J1880</f>
        <v>33064.448984425508</v>
      </c>
      <c r="AH1880">
        <v>418879.46366503497</v>
      </c>
      <c r="AI1880">
        <f>AH1880*'Day-ahead Prices_2015-2022'!J1880</f>
        <v>22510.058778029397</v>
      </c>
    </row>
    <row r="1881" spans="30:35" x14ac:dyDescent="0.35">
      <c r="AD1881">
        <v>9291.9942340984107</v>
      </c>
      <c r="AF1881">
        <v>697757.96405816299</v>
      </c>
      <c r="AG1881">
        <f>AF1881*'Day-ahead Prices_2015-2022'!J1881</f>
        <v>40492.639049205347</v>
      </c>
      <c r="AH1881">
        <v>418829.46366503497</v>
      </c>
      <c r="AI1881">
        <f>AH1881*'Day-ahead Prices_2015-2022'!J1881</f>
        <v>24305.720850141141</v>
      </c>
    </row>
    <row r="1882" spans="30:35" x14ac:dyDescent="0.35">
      <c r="AD1882">
        <v>9291.9942340984107</v>
      </c>
      <c r="AF1882">
        <v>718052.39294459799</v>
      </c>
      <c r="AG1882">
        <f>AF1882*'Day-ahead Prices_2015-2022'!J1882</f>
        <v>40931.67909431563</v>
      </c>
      <c r="AH1882">
        <v>418779.46366503497</v>
      </c>
      <c r="AI1882">
        <f>AH1882*'Day-ahead Prices_2015-2022'!J1882</f>
        <v>23871.999851895736</v>
      </c>
    </row>
    <row r="1883" spans="30:35" x14ac:dyDescent="0.35">
      <c r="AD1883">
        <v>9291.9942340984107</v>
      </c>
      <c r="AF1883">
        <v>696661.362034866</v>
      </c>
      <c r="AG1883">
        <f>AF1883*'Day-ahead Prices_2015-2022'!J1883</f>
        <v>34543.082809796288</v>
      </c>
      <c r="AH1883">
        <v>418729.46366503497</v>
      </c>
      <c r="AI1883">
        <f>AH1883*'Day-ahead Prices_2015-2022'!J1883</f>
        <v>20762.177044001179</v>
      </c>
    </row>
    <row r="1884" spans="30:35" x14ac:dyDescent="0.35">
      <c r="AD1884">
        <v>9291.9942340984107</v>
      </c>
      <c r="AF1884">
        <v>726113.33056953899</v>
      </c>
      <c r="AG1884">
        <f>AF1884*'Day-ahead Prices_2015-2022'!J1884</f>
        <v>27167.530263259294</v>
      </c>
      <c r="AH1884">
        <v>418679.46366503497</v>
      </c>
      <c r="AI1884">
        <f>AH1884*'Day-ahead Prices_2015-2022'!J1884</f>
        <v>15664.892133027279</v>
      </c>
    </row>
    <row r="1885" spans="30:35" x14ac:dyDescent="0.35">
      <c r="AD1885">
        <v>9291.9942340984107</v>
      </c>
      <c r="AF1885">
        <v>572265.15863579896</v>
      </c>
      <c r="AG1885">
        <f>AF1885*'Day-ahead Prices_2015-2022'!J1885</f>
        <v>18936.254099258589</v>
      </c>
      <c r="AH1885">
        <v>418629.46366503497</v>
      </c>
      <c r="AI1885">
        <f>AH1885*'Day-ahead Prices_2015-2022'!J1885</f>
        <v>13852.448952676008</v>
      </c>
    </row>
    <row r="1886" spans="30:35" x14ac:dyDescent="0.35">
      <c r="AD1886">
        <v>9291.9942340984107</v>
      </c>
      <c r="AF1886">
        <v>666835.63237867202</v>
      </c>
      <c r="AG1886">
        <f>AF1886*'Day-ahead Prices_2015-2022'!J1886</f>
        <v>19267.382053041252</v>
      </c>
      <c r="AH1886">
        <v>418579.46366503497</v>
      </c>
      <c r="AI1886">
        <f>AH1886*'Day-ahead Prices_2015-2022'!J1886</f>
        <v>12094.330378271603</v>
      </c>
    </row>
    <row r="1887" spans="30:35" x14ac:dyDescent="0.35">
      <c r="AD1887">
        <v>9291.9942340984107</v>
      </c>
      <c r="AF1887">
        <v>718618.90021167696</v>
      </c>
      <c r="AG1887">
        <f>AF1887*'Day-ahead Prices_2015-2022'!J1887</f>
        <v>19967.724416006709</v>
      </c>
      <c r="AH1887">
        <v>418529.46366503497</v>
      </c>
      <c r="AI1887">
        <f>AH1887*'Day-ahead Prices_2015-2022'!J1887</f>
        <v>11629.364309762577</v>
      </c>
    </row>
    <row r="1888" spans="30:35" x14ac:dyDescent="0.35">
      <c r="AD1888">
        <v>9291.9942340984107</v>
      </c>
      <c r="AF1888">
        <v>608738.68953280803</v>
      </c>
      <c r="AG1888">
        <f>AF1888*'Day-ahead Prices_2015-2022'!J1888</f>
        <v>17872.567924683241</v>
      </c>
      <c r="AH1888">
        <v>418479.46366503497</v>
      </c>
      <c r="AI1888">
        <f>AH1888*'Day-ahead Prices_2015-2022'!J1888</f>
        <v>12286.557053205426</v>
      </c>
    </row>
    <row r="1889" spans="30:35" x14ac:dyDescent="0.35">
      <c r="AD1889">
        <v>9291.9942340984107</v>
      </c>
      <c r="AF1889">
        <v>741796.759076474</v>
      </c>
      <c r="AG1889">
        <f>AF1889*'Day-ahead Prices_2015-2022'!J1889</f>
        <v>35111.0950989872</v>
      </c>
      <c r="AH1889">
        <v>418429.46366503497</v>
      </c>
      <c r="AI1889">
        <f>AH1889*'Day-ahead Prices_2015-2022'!J1889</f>
        <v>19805.312588925266</v>
      </c>
    </row>
    <row r="1890" spans="30:35" x14ac:dyDescent="0.35">
      <c r="AD1890">
        <v>9291.9942340984107</v>
      </c>
      <c r="AF1890">
        <v>680745.94627720001</v>
      </c>
      <c r="AG1890">
        <f>AF1890*'Day-ahead Prices_2015-2022'!J1890</f>
        <v>36442.883301517053</v>
      </c>
      <c r="AH1890">
        <v>418379.46366503497</v>
      </c>
      <c r="AI1890">
        <f>AH1890*'Day-ahead Prices_2015-2022'!J1890</f>
        <v>22397.421612978065</v>
      </c>
    </row>
    <row r="1891" spans="30:35" x14ac:dyDescent="0.35">
      <c r="AD1891">
        <v>8080.6709432518101</v>
      </c>
      <c r="AF1891">
        <v>660640.169935663</v>
      </c>
      <c r="AG1891">
        <f>AF1891*'Day-ahead Prices_2015-2022'!J1891</f>
        <v>39238.722893328704</v>
      </c>
      <c r="AH1891">
        <v>417639.504362393</v>
      </c>
      <c r="AI1891">
        <f>AH1891*'Day-ahead Prices_2015-2022'!J1891</f>
        <v>24805.698361604333</v>
      </c>
    </row>
    <row r="1892" spans="30:35" x14ac:dyDescent="0.35">
      <c r="AD1892">
        <v>6875.92086162755</v>
      </c>
      <c r="AF1892">
        <v>785930.46155851299</v>
      </c>
      <c r="AG1892">
        <f>AF1892*'Day-ahead Prices_2015-2022'!J1892</f>
        <v>54670.305319087114</v>
      </c>
      <c r="AH1892">
        <v>416903.28910305101</v>
      </c>
      <c r="AI1892">
        <f>AH1892*'Day-ahead Prices_2015-2022'!J1892</f>
        <v>29000.31391911961</v>
      </c>
    </row>
    <row r="1893" spans="30:35" x14ac:dyDescent="0.35">
      <c r="AD1893">
        <v>0</v>
      </c>
      <c r="AF1893">
        <v>703241.62038235401</v>
      </c>
      <c r="AG1893">
        <f>AF1893*'Day-ahead Prices_2015-2022'!J1893</f>
        <v>64383.528450055463</v>
      </c>
      <c r="AH1893">
        <v>412936.82386329502</v>
      </c>
      <c r="AI1893">
        <f>AH1893*'Day-ahead Prices_2015-2022'!J1893</f>
        <v>37805.398566744312</v>
      </c>
    </row>
    <row r="1894" spans="30:35" x14ac:dyDescent="0.35">
      <c r="AD1894">
        <v>0</v>
      </c>
      <c r="AF1894">
        <v>685056.38103744702</v>
      </c>
      <c r="AG1894">
        <f>AF1894*'Day-ahead Prices_2015-2022'!J1894</f>
        <v>53110.708580880673</v>
      </c>
      <c r="AH1894">
        <v>412886.82386329502</v>
      </c>
      <c r="AI1894">
        <f>AH1894*'Day-ahead Prices_2015-2022'!J1894</f>
        <v>32010.083237061604</v>
      </c>
    </row>
    <row r="1895" spans="30:35" x14ac:dyDescent="0.35">
      <c r="AD1895">
        <v>9291.9942340984107</v>
      </c>
      <c r="AF1895">
        <v>635266.84339954797</v>
      </c>
      <c r="AG1895">
        <f>AF1895*'Day-ahead Prices_2015-2022'!J1895</f>
        <v>42105.486380522045</v>
      </c>
      <c r="AH1895">
        <v>418129.46366503497</v>
      </c>
      <c r="AI1895">
        <f>AH1895*'Day-ahead Prices_2015-2022'!J1895</f>
        <v>27713.620851718519</v>
      </c>
    </row>
    <row r="1896" spans="30:35" x14ac:dyDescent="0.35">
      <c r="AD1896">
        <v>9291.9942340984107</v>
      </c>
      <c r="AF1896">
        <v>610625.16165801301</v>
      </c>
      <c r="AG1896">
        <f>AF1896*'Day-ahead Prices_2015-2022'!J1896</f>
        <v>36832.909751211344</v>
      </c>
      <c r="AH1896">
        <v>418079.46366503497</v>
      </c>
      <c r="AI1896">
        <f>AH1896*'Day-ahead Prices_2015-2022'!J1896</f>
        <v>25218.553248274908</v>
      </c>
    </row>
    <row r="1897" spans="30:35" x14ac:dyDescent="0.35">
      <c r="AD1897">
        <v>9291.9942340984107</v>
      </c>
      <c r="AF1897">
        <v>643069.09706818603</v>
      </c>
      <c r="AG1897">
        <f>AF1897*'Day-ahead Prices_2015-2022'!J1897</f>
        <v>37568.096650723426</v>
      </c>
      <c r="AH1897">
        <v>418029.46366503497</v>
      </c>
      <c r="AI1897">
        <f>AH1897*'Day-ahead Prices_2015-2022'!J1897</f>
        <v>24421.281267311344</v>
      </c>
    </row>
    <row r="1898" spans="30:35" x14ac:dyDescent="0.35">
      <c r="AD1898">
        <v>9291.9942340984107</v>
      </c>
      <c r="AF1898">
        <v>611946.99858799402</v>
      </c>
      <c r="AG1898">
        <f>AF1898*'Day-ahead Prices_2015-2022'!J1898</f>
        <v>32330.689802900193</v>
      </c>
      <c r="AH1898">
        <v>417979.46366503497</v>
      </c>
      <c r="AI1898">
        <f>AH1898*'Day-ahead Prices_2015-2022'!J1898</f>
        <v>22082.900014082959</v>
      </c>
    </row>
    <row r="1899" spans="30:35" x14ac:dyDescent="0.35">
      <c r="AD1899">
        <v>9291.9942340984107</v>
      </c>
      <c r="AF1899">
        <v>636409.683701901</v>
      </c>
      <c r="AG1899">
        <f>AF1899*'Day-ahead Prices_2015-2022'!J1899</f>
        <v>34039.962957005431</v>
      </c>
      <c r="AH1899">
        <v>417929.46366503497</v>
      </c>
      <c r="AI1899">
        <f>AH1899*'Day-ahead Prices_2015-2022'!J1899</f>
        <v>22354.002187783557</v>
      </c>
    </row>
    <row r="1900" spans="30:35" x14ac:dyDescent="0.35">
      <c r="AD1900">
        <v>9291.9942340984107</v>
      </c>
      <c r="AF1900">
        <v>592453.90460603603</v>
      </c>
      <c r="AG1900">
        <f>AF1900*'Day-ahead Prices_2015-2022'!J1900</f>
        <v>29362.756079655905</v>
      </c>
      <c r="AH1900">
        <v>417879.46366503497</v>
      </c>
      <c r="AI1900">
        <f>AH1900*'Day-ahead Prices_2015-2022'!J1900</f>
        <v>20710.628568568714</v>
      </c>
    </row>
    <row r="1901" spans="30:35" x14ac:dyDescent="0.35">
      <c r="AD1901">
        <v>9291.9942340984107</v>
      </c>
      <c r="AF1901">
        <v>504535.02897286398</v>
      </c>
      <c r="AG1901">
        <f>AF1901*'Day-ahead Prices_2015-2022'!J1901</f>
        <v>24630.138776882788</v>
      </c>
      <c r="AH1901">
        <v>417829.46366503497</v>
      </c>
      <c r="AI1901">
        <f>AH1901*'Day-ahead Prices_2015-2022'!J1901</f>
        <v>20397.389842467845</v>
      </c>
    </row>
    <row r="1902" spans="30:35" x14ac:dyDescent="0.35">
      <c r="AD1902">
        <v>9291.9942340984107</v>
      </c>
      <c r="AF1902">
        <v>542581.01795723604</v>
      </c>
      <c r="AG1902">
        <f>AF1902*'Day-ahead Prices_2015-2022'!J1902</f>
        <v>26958.816103477719</v>
      </c>
      <c r="AH1902">
        <v>417779.46366503497</v>
      </c>
      <c r="AI1902">
        <f>AH1902*'Day-ahead Prices_2015-2022'!J1902</f>
        <v>20757.894876526843</v>
      </c>
    </row>
    <row r="1903" spans="30:35" x14ac:dyDescent="0.35">
      <c r="AD1903">
        <v>9291.9942340984107</v>
      </c>
      <c r="AF1903">
        <v>540311.90549931501</v>
      </c>
      <c r="AG1903">
        <f>AF1903*'Day-ahead Prices_2015-2022'!J1903</f>
        <v>27116.903757246873</v>
      </c>
      <c r="AH1903">
        <v>417729.46366503497</v>
      </c>
      <c r="AI1903">
        <f>AH1903*'Day-ahead Prices_2015-2022'!J1903</f>
        <v>20964.797457688943</v>
      </c>
    </row>
    <row r="1904" spans="30:35" x14ac:dyDescent="0.35">
      <c r="AD1904">
        <v>9291.9942340984107</v>
      </c>
      <c r="AF1904">
        <v>754512.01368640806</v>
      </c>
      <c r="AG1904">
        <f>AF1904*'Day-ahead Prices_2015-2022'!J1904</f>
        <v>48555.677500771686</v>
      </c>
      <c r="AH1904">
        <v>417679.46366503497</v>
      </c>
      <c r="AI1904">
        <f>AH1904*'Day-ahead Prices_2015-2022'!J1904</f>
        <v>26879.239784833746</v>
      </c>
    </row>
    <row r="1905" spans="30:35" x14ac:dyDescent="0.35">
      <c r="AD1905">
        <v>9291.9942340984107</v>
      </c>
      <c r="AF1905">
        <v>817311.093436572</v>
      </c>
      <c r="AG1905">
        <f>AF1905*'Day-ahead Prices_2015-2022'!J1905</f>
        <v>56852.159659447949</v>
      </c>
      <c r="AH1905">
        <v>417629.46366503497</v>
      </c>
      <c r="AI1905">
        <f>AH1905*'Day-ahead Prices_2015-2022'!J1905</f>
        <v>29050.305492539832</v>
      </c>
    </row>
    <row r="1906" spans="30:35" x14ac:dyDescent="0.35">
      <c r="AD1906">
        <v>0</v>
      </c>
      <c r="AF1906">
        <v>787640.64438074303</v>
      </c>
      <c r="AG1906">
        <f>AF1906*'Day-ahead Prices_2015-2022'!J1906</f>
        <v>55989.435205805123</v>
      </c>
      <c r="AH1906">
        <v>412286.82386329502</v>
      </c>
      <c r="AI1906">
        <f>AH1906*'Day-ahead Prices_2015-2022'!J1906</f>
        <v>29307.408874322329</v>
      </c>
    </row>
    <row r="1907" spans="30:35" x14ac:dyDescent="0.35">
      <c r="AD1907">
        <v>9291.9942340984107</v>
      </c>
      <c r="AF1907">
        <v>838570.21511776198</v>
      </c>
      <c r="AG1907">
        <f>AF1907*'Day-ahead Prices_2015-2022'!J1907</f>
        <v>51197.856271246055</v>
      </c>
      <c r="AH1907">
        <v>417529.46366503497</v>
      </c>
      <c r="AI1907">
        <f>AH1907*'Day-ahead Prices_2015-2022'!J1907</f>
        <v>25491.739492239129</v>
      </c>
    </row>
    <row r="1908" spans="30:35" x14ac:dyDescent="0.35">
      <c r="AD1908">
        <v>9291.9942340984107</v>
      </c>
      <c r="AF1908">
        <v>653049.07151699695</v>
      </c>
      <c r="AG1908">
        <f>AF1908*'Day-ahead Prices_2015-2022'!J1908</f>
        <v>35016.491214741378</v>
      </c>
      <c r="AH1908">
        <v>417479.46366503497</v>
      </c>
      <c r="AI1908">
        <f>AH1908*'Day-ahead Prices_2015-2022'!J1908</f>
        <v>22385.248841719178</v>
      </c>
    </row>
    <row r="1909" spans="30:35" x14ac:dyDescent="0.35">
      <c r="AD1909">
        <v>9291.9942340984107</v>
      </c>
      <c r="AF1909">
        <v>566132.60075454402</v>
      </c>
      <c r="AG1909">
        <f>AF1909*'Day-ahead Prices_2015-2022'!J1909</f>
        <v>28905.315263025132</v>
      </c>
      <c r="AH1909">
        <v>417429.46366503497</v>
      </c>
      <c r="AI1909">
        <f>AH1909*'Day-ahead Prices_2015-2022'!J1909</f>
        <v>21312.904841077521</v>
      </c>
    </row>
    <row r="1910" spans="30:35" x14ac:dyDescent="0.35">
      <c r="AD1910">
        <v>9291.9942340984107</v>
      </c>
      <c r="AF1910">
        <v>559994.66834462201</v>
      </c>
      <c r="AG1910">
        <f>AF1910*'Day-ahead Prices_2015-2022'!J1910</f>
        <v>26542.347292864222</v>
      </c>
      <c r="AH1910">
        <v>417379.46366503497</v>
      </c>
      <c r="AI1910">
        <f>AH1910*'Day-ahead Prices_2015-2022'!J1910</f>
        <v>19782.743129063496</v>
      </c>
    </row>
    <row r="1911" spans="30:35" x14ac:dyDescent="0.35">
      <c r="AD1911">
        <v>9291.9942340984107</v>
      </c>
      <c r="AF1911">
        <v>628443.54008476902</v>
      </c>
      <c r="AG1911">
        <f>AF1911*'Day-ahead Prices_2015-2022'!J1911</f>
        <v>27993.23193865093</v>
      </c>
      <c r="AH1911">
        <v>417329.46366503497</v>
      </c>
      <c r="AI1911">
        <f>AH1911*'Day-ahead Prices_2015-2022'!J1911</f>
        <v>18589.419297129403</v>
      </c>
    </row>
    <row r="1912" spans="30:35" x14ac:dyDescent="0.35">
      <c r="AD1912">
        <v>9291.9942340984107</v>
      </c>
      <c r="AF1912">
        <v>661705.91754767695</v>
      </c>
      <c r="AG1912">
        <f>AF1912*'Day-ahead Prices_2015-2022'!J1912</f>
        <v>28691.568584867273</v>
      </c>
      <c r="AH1912">
        <v>417279.46366503497</v>
      </c>
      <c r="AI1912">
        <f>AH1912*'Day-ahead Prices_2015-2022'!J1912</f>
        <v>18093.237544515916</v>
      </c>
    </row>
    <row r="1913" spans="30:35" x14ac:dyDescent="0.35">
      <c r="AD1913">
        <v>9291.9942340984107</v>
      </c>
      <c r="AF1913">
        <v>706213.73568055895</v>
      </c>
      <c r="AG1913">
        <f>AF1913*'Day-ahead Prices_2015-2022'!J1913</f>
        <v>36452.987501491247</v>
      </c>
      <c r="AH1913">
        <v>417229.46366503497</v>
      </c>
      <c r="AI1913">
        <f>AH1913*'Day-ahead Prices_2015-2022'!J1913</f>
        <v>21536.34184072994</v>
      </c>
    </row>
    <row r="1914" spans="30:35" x14ac:dyDescent="0.35">
      <c r="AD1914">
        <v>9291.9942340984107</v>
      </c>
      <c r="AF1914">
        <v>779585.88982381101</v>
      </c>
      <c r="AG1914">
        <f>AF1914*'Day-ahead Prices_2015-2022'!J1914</f>
        <v>43626.600876902747</v>
      </c>
      <c r="AH1914">
        <v>417179.46366503497</v>
      </c>
      <c r="AI1914">
        <f>AH1914*'Day-ahead Prices_2015-2022'!J1914</f>
        <v>23345.884261024941</v>
      </c>
    </row>
    <row r="1915" spans="30:35" x14ac:dyDescent="0.35">
      <c r="AD1915">
        <v>9291.9942340984107</v>
      </c>
      <c r="AF1915">
        <v>761383.40985166398</v>
      </c>
      <c r="AG1915">
        <f>AF1915*'Day-ahead Prices_2015-2022'!J1915</f>
        <v>49026.429489610957</v>
      </c>
      <c r="AH1915">
        <v>417129.46366503497</v>
      </c>
      <c r="AI1915">
        <f>AH1915*'Day-ahead Prices_2015-2022'!J1915</f>
        <v>26859.487577221182</v>
      </c>
    </row>
    <row r="1916" spans="30:35" x14ac:dyDescent="0.35">
      <c r="AD1916">
        <v>0</v>
      </c>
      <c r="AF1916">
        <v>769350.95787578996</v>
      </c>
      <c r="AG1916">
        <f>AF1916*'Day-ahead Prices_2015-2022'!J1916</f>
        <v>59098.655517926156</v>
      </c>
      <c r="AH1916">
        <v>411786.82386329502</v>
      </c>
      <c r="AI1916">
        <f>AH1916*'Day-ahead Prices_2015-2022'!J1916</f>
        <v>31631.919608588836</v>
      </c>
    </row>
    <row r="1917" spans="30:35" x14ac:dyDescent="0.35">
      <c r="AD1917">
        <v>0</v>
      </c>
      <c r="AF1917">
        <v>683502.52907625504</v>
      </c>
      <c r="AG1917">
        <f>AF1917*'Day-ahead Prices_2015-2022'!J1917</f>
        <v>60242.204156458436</v>
      </c>
      <c r="AH1917">
        <v>411736.82386329502</v>
      </c>
      <c r="AI1917">
        <f>AH1917*'Day-ahead Prices_2015-2022'!J1917</f>
        <v>36289.454313251168</v>
      </c>
    </row>
    <row r="1918" spans="30:35" x14ac:dyDescent="0.35">
      <c r="AD1918">
        <v>6315.1731980761497</v>
      </c>
      <c r="AF1918">
        <v>627867.62149085396</v>
      </c>
      <c r="AG1918">
        <f>AF1918*'Day-ahead Prices_2015-2022'!J1918</f>
        <v>45465.464141206459</v>
      </c>
      <c r="AH1918">
        <v>415283.89206856402</v>
      </c>
      <c r="AI1918">
        <f>AH1918*'Day-ahead Prices_2015-2022'!J1918</f>
        <v>30071.744834414887</v>
      </c>
    </row>
    <row r="1919" spans="30:35" x14ac:dyDescent="0.35">
      <c r="AD1919">
        <v>9291.9942340984107</v>
      </c>
      <c r="AF1919">
        <v>446483.27747799602</v>
      </c>
      <c r="AG1919">
        <f>AF1919*'Day-ahead Prices_2015-2022'!J1919</f>
        <v>26935.778026150652</v>
      </c>
      <c r="AH1919">
        <v>416929.46366503497</v>
      </c>
      <c r="AI1919">
        <f>AH1919*'Day-ahead Prices_2015-2022'!J1919</f>
        <v>25152.833381081979</v>
      </c>
    </row>
    <row r="1920" spans="30:35" x14ac:dyDescent="0.35">
      <c r="AD1920">
        <v>9291.9942340984107</v>
      </c>
      <c r="AF1920">
        <v>404997.02858952101</v>
      </c>
      <c r="AG1920">
        <f>AF1920*'Day-ahead Prices_2015-2022'!J1920</f>
        <v>23584.49571362502</v>
      </c>
      <c r="AH1920">
        <v>416879.46366503497</v>
      </c>
      <c r="AI1920">
        <f>AH1920*'Day-ahead Prices_2015-2022'!J1920</f>
        <v>24276.45446720373</v>
      </c>
    </row>
    <row r="1921" spans="30:35" x14ac:dyDescent="0.35">
      <c r="AD1921">
        <v>9291.9942340984107</v>
      </c>
      <c r="AF1921">
        <v>351226.00061661698</v>
      </c>
      <c r="AG1921">
        <f>AF1921*'Day-ahead Prices_2015-2022'!J1921</f>
        <v>18694.003882819437</v>
      </c>
      <c r="AH1921">
        <v>416829.46366503497</v>
      </c>
      <c r="AI1921">
        <f>AH1921*'Day-ahead Prices_2015-2022'!J1921</f>
        <v>22185.748203571486</v>
      </c>
    </row>
    <row r="1922" spans="30:35" x14ac:dyDescent="0.35">
      <c r="AD1922">
        <v>9291.9942340984107</v>
      </c>
      <c r="AF1922">
        <v>361022.66036067699</v>
      </c>
      <c r="AG1922">
        <f>AF1922*'Day-ahead Prices_2015-2022'!J1922</f>
        <v>20387.852187218334</v>
      </c>
      <c r="AH1922">
        <v>416779.46366503497</v>
      </c>
      <c r="AI1922">
        <f>AH1922*'Day-ahead Prices_2015-2022'!J1922</f>
        <v>23536.578261823688</v>
      </c>
    </row>
    <row r="1923" spans="30:35" x14ac:dyDescent="0.35">
      <c r="AD1923">
        <v>9291.9942340984107</v>
      </c>
      <c r="AF1923">
        <v>343101.05820218701</v>
      </c>
      <c r="AG1923">
        <f>AF1923*'Day-ahead Prices_2015-2022'!J1923</f>
        <v>18622.667686569206</v>
      </c>
      <c r="AH1923">
        <v>416729.46366503497</v>
      </c>
      <c r="AI1923">
        <f>AH1923*'Day-ahead Prices_2015-2022'!J1923</f>
        <v>22619.033464078937</v>
      </c>
    </row>
    <row r="1924" spans="30:35" x14ac:dyDescent="0.35">
      <c r="AD1924">
        <v>9291.9942340984107</v>
      </c>
      <c r="AF1924">
        <v>378144.38913311798</v>
      </c>
      <c r="AG1924">
        <f>AF1924*'Day-ahead Prices_2015-2022'!J1924</f>
        <v>19540.138627967455</v>
      </c>
      <c r="AH1924">
        <v>416679.46366503497</v>
      </c>
      <c r="AI1924">
        <f>AH1924*'Day-ahead Prices_2015-2022'!J1924</f>
        <v>21531.390435561101</v>
      </c>
    </row>
    <row r="1925" spans="30:35" x14ac:dyDescent="0.35">
      <c r="AD1925">
        <v>9291.9942340984107</v>
      </c>
      <c r="AF1925">
        <v>410365.26997964003</v>
      </c>
      <c r="AG1925">
        <f>AF1925*'Day-ahead Prices_2015-2022'!J1925</f>
        <v>20631.626904813878</v>
      </c>
      <c r="AH1925">
        <v>416629.46366503497</v>
      </c>
      <c r="AI1925">
        <f>AH1925*'Day-ahead Prices_2015-2022'!J1925</f>
        <v>20946.567072589216</v>
      </c>
    </row>
    <row r="1926" spans="30:35" x14ac:dyDescent="0.35">
      <c r="AD1926">
        <v>9291.9942340984107</v>
      </c>
      <c r="AF1926">
        <v>343978.43122827902</v>
      </c>
      <c r="AG1926">
        <f>AF1926*'Day-ahead Prices_2015-2022'!J1926</f>
        <v>17598.366514677793</v>
      </c>
      <c r="AH1926">
        <v>416579.46366503497</v>
      </c>
      <c r="AI1926">
        <f>AH1926*'Day-ahead Prices_2015-2022'!J1926</f>
        <v>21312.726085432772</v>
      </c>
    </row>
    <row r="1927" spans="30:35" x14ac:dyDescent="0.35">
      <c r="AD1927">
        <v>9291.9942340984107</v>
      </c>
      <c r="AF1927">
        <v>516433.00040613499</v>
      </c>
      <c r="AG1927">
        <f>AF1927*'Day-ahead Prices_2015-2022'!J1927</f>
        <v>27936.443156969872</v>
      </c>
      <c r="AH1927">
        <v>416529.46366503497</v>
      </c>
      <c r="AI1927">
        <f>AH1927*'Day-ahead Prices_2015-2022'!J1927</f>
        <v>22532.161336960067</v>
      </c>
    </row>
    <row r="1928" spans="30:35" x14ac:dyDescent="0.35">
      <c r="AD1928">
        <v>9291.9942340984107</v>
      </c>
      <c r="AF1928">
        <v>620835.68448886997</v>
      </c>
      <c r="AG1928">
        <f>AF1928*'Day-ahead Prices_2015-2022'!J1928</f>
        <v>40507.976323687544</v>
      </c>
      <c r="AH1928">
        <v>416479.46366503497</v>
      </c>
      <c r="AI1928">
        <f>AH1928*'Day-ahead Prices_2015-2022'!J1928</f>
        <v>27174.24380548437</v>
      </c>
    </row>
    <row r="1929" spans="30:35" x14ac:dyDescent="0.35">
      <c r="AD1929">
        <v>9291.9942340984107</v>
      </c>
      <c r="AF1929">
        <v>689861.53460481705</v>
      </c>
      <c r="AG1929">
        <f>AF1929*'Day-ahead Prices_2015-2022'!J1929</f>
        <v>49815.763740732102</v>
      </c>
      <c r="AH1929">
        <v>416429.46366503497</v>
      </c>
      <c r="AI1929">
        <f>AH1929*'Day-ahead Prices_2015-2022'!J1929</f>
        <v>30070.89210808176</v>
      </c>
    </row>
    <row r="1930" spans="30:35" x14ac:dyDescent="0.35">
      <c r="AD1930">
        <v>0</v>
      </c>
      <c r="AF1930">
        <v>678747.88761596696</v>
      </c>
      <c r="AG1930">
        <f>AF1930*'Day-ahead Prices_2015-2022'!J1930</f>
        <v>50115.350282124928</v>
      </c>
      <c r="AH1930">
        <v>411086.82386329502</v>
      </c>
      <c r="AI1930">
        <f>AH1930*'Day-ahead Prices_2015-2022'!J1930</f>
        <v>30352.595639946394</v>
      </c>
    </row>
    <row r="1931" spans="30:35" x14ac:dyDescent="0.35">
      <c r="AD1931">
        <v>9291.9942340984107</v>
      </c>
      <c r="AF1931">
        <v>669287.31757597497</v>
      </c>
      <c r="AG1931">
        <f>AF1931*'Day-ahead Prices_2015-2022'!J1931</f>
        <v>44393.827774814432</v>
      </c>
      <c r="AH1931">
        <v>416329.46366503497</v>
      </c>
      <c r="AI1931">
        <f>AH1931*'Day-ahead Prices_2015-2022'!J1931</f>
        <v>27615.133324901777</v>
      </c>
    </row>
    <row r="1932" spans="30:35" x14ac:dyDescent="0.35">
      <c r="AD1932">
        <v>9291.9942340984107</v>
      </c>
      <c r="AF1932">
        <v>645206.09456895106</v>
      </c>
      <c r="AG1932">
        <f>AF1932*'Day-ahead Prices_2015-2022'!J1932</f>
        <v>38532.514475275966</v>
      </c>
      <c r="AH1932">
        <v>416279.46366503497</v>
      </c>
      <c r="AI1932">
        <f>AH1932*'Day-ahead Prices_2015-2022'!J1932</f>
        <v>24860.729919405469</v>
      </c>
    </row>
    <row r="1933" spans="30:35" x14ac:dyDescent="0.35">
      <c r="AD1933">
        <v>9291.9942340984107</v>
      </c>
      <c r="AF1933">
        <v>661069.18952675106</v>
      </c>
      <c r="AG1933">
        <f>AF1933*'Day-ahead Prices_2015-2022'!J1933</f>
        <v>35866.308877773874</v>
      </c>
      <c r="AH1933">
        <v>416229.46366503497</v>
      </c>
      <c r="AI1933">
        <f>AH1933*'Day-ahead Prices_2015-2022'!J1933</f>
        <v>22582.529551146472</v>
      </c>
    </row>
    <row r="1934" spans="30:35" x14ac:dyDescent="0.35">
      <c r="AD1934">
        <v>9291.9942340984107</v>
      </c>
      <c r="AF1934">
        <v>556243.84855888702</v>
      </c>
      <c r="AG1934">
        <f>AF1934*'Day-ahead Prices_2015-2022'!J1934</f>
        <v>28943.453354950987</v>
      </c>
      <c r="AH1934">
        <v>416179.46366503497</v>
      </c>
      <c r="AI1934">
        <f>AH1934*'Day-ahead Prices_2015-2022'!J1934</f>
        <v>21655.37816748051</v>
      </c>
    </row>
    <row r="1935" spans="30:35" x14ac:dyDescent="0.35">
      <c r="AD1935">
        <v>9291.9942340984107</v>
      </c>
      <c r="AF1935">
        <v>563413.164017673</v>
      </c>
      <c r="AG1935">
        <f>AF1935*'Day-ahead Prices_2015-2022'!J1935</f>
        <v>29034.793141195754</v>
      </c>
      <c r="AH1935">
        <v>416129.46366503497</v>
      </c>
      <c r="AI1935">
        <f>AH1935*'Day-ahead Prices_2015-2022'!J1935</f>
        <v>21444.711748147995</v>
      </c>
    </row>
    <row r="1936" spans="30:35" x14ac:dyDescent="0.35">
      <c r="AD1936">
        <v>9291.9942340984107</v>
      </c>
      <c r="AF1936">
        <v>554843.52867877495</v>
      </c>
      <c r="AG1936">
        <f>AF1936*'Day-ahead Prices_2015-2022'!J1936</f>
        <v>28417.004875694311</v>
      </c>
      <c r="AH1936">
        <v>416079.46366503497</v>
      </c>
      <c r="AI1936">
        <f>AH1936*'Day-ahead Prices_2015-2022'!J1936</f>
        <v>21310.029830934349</v>
      </c>
    </row>
    <row r="1937" spans="30:35" x14ac:dyDescent="0.35">
      <c r="AD1937">
        <v>9291.9942340984107</v>
      </c>
      <c r="AF1937">
        <v>635356.95105261495</v>
      </c>
      <c r="AG1937">
        <f>AF1937*'Day-ahead Prices_2015-2022'!J1937</f>
        <v>33150.543117359004</v>
      </c>
      <c r="AH1937">
        <v>416029.46366503497</v>
      </c>
      <c r="AI1937">
        <f>AH1937*'Day-ahead Prices_2015-2022'!J1937</f>
        <v>21706.857303552781</v>
      </c>
    </row>
    <row r="1938" spans="30:35" x14ac:dyDescent="0.35">
      <c r="AD1938">
        <v>9291.9942340984107</v>
      </c>
      <c r="AF1938">
        <v>699211.15776414599</v>
      </c>
      <c r="AG1938">
        <f>AF1938*'Day-ahead Prices_2015-2022'!J1938</f>
        <v>41280.552740447973</v>
      </c>
      <c r="AH1938">
        <v>415979.46366503497</v>
      </c>
      <c r="AI1938">
        <f>AH1938*'Day-ahead Prices_2015-2022'!J1938</f>
        <v>24558.907560454085</v>
      </c>
    </row>
    <row r="1939" spans="30:35" x14ac:dyDescent="0.35">
      <c r="AD1939">
        <v>9291.9942340984107</v>
      </c>
      <c r="AF1939">
        <v>641047.06090770697</v>
      </c>
      <c r="AG1939">
        <f>AF1939*'Day-ahead Prices_2015-2022'!J1939</f>
        <v>40681.647794029217</v>
      </c>
      <c r="AH1939">
        <v>415929.46366503497</v>
      </c>
      <c r="AI1939">
        <f>AH1939*'Day-ahead Prices_2015-2022'!J1939</f>
        <v>26395.403676012698</v>
      </c>
    </row>
    <row r="1940" spans="30:35" x14ac:dyDescent="0.35">
      <c r="AD1940">
        <v>2947.3062252063</v>
      </c>
      <c r="AF1940">
        <v>661890.86219440005</v>
      </c>
      <c r="AG1940">
        <f>AF1940*'Day-ahead Prices_2015-2022'!J1940</f>
        <v>52314.199020689892</v>
      </c>
      <c r="AH1940">
        <v>412265.58407799702</v>
      </c>
      <c r="AI1940">
        <f>AH1940*'Day-ahead Prices_2015-2022'!J1940</f>
        <v>32584.441101564687</v>
      </c>
    </row>
    <row r="1941" spans="30:35" x14ac:dyDescent="0.35">
      <c r="AD1941">
        <v>0</v>
      </c>
      <c r="AF1941">
        <v>719578.48446665995</v>
      </c>
      <c r="AG1941">
        <f>AF1941*'Day-ahead Prices_2015-2022'!J1941</f>
        <v>67117.783665522133</v>
      </c>
      <c r="AH1941">
        <v>410536.82386329502</v>
      </c>
      <c r="AI1941">
        <f>AH1941*'Day-ahead Prices_2015-2022'!J1941</f>
        <v>38292.309074819015</v>
      </c>
    </row>
    <row r="1942" spans="30:35" x14ac:dyDescent="0.35">
      <c r="AD1942">
        <v>0</v>
      </c>
      <c r="AF1942">
        <v>725660.19456084399</v>
      </c>
      <c r="AG1942">
        <f>AF1942*'Day-ahead Prices_2015-2022'!J1942</f>
        <v>57855.073161849687</v>
      </c>
      <c r="AH1942">
        <v>410486.82386329502</v>
      </c>
      <c r="AI1942">
        <f>AH1942*'Day-ahead Prices_2015-2022'!J1942</f>
        <v>32727.088249560849</v>
      </c>
    </row>
    <row r="1943" spans="30:35" x14ac:dyDescent="0.35">
      <c r="AD1943">
        <v>9291.9942340984107</v>
      </c>
      <c r="AF1943">
        <v>694193.10309911601</v>
      </c>
      <c r="AG1943">
        <f>AF1943*'Day-ahead Prices_2015-2022'!J1943</f>
        <v>47180.834252131419</v>
      </c>
      <c r="AH1943">
        <v>415729.46366503497</v>
      </c>
      <c r="AI1943">
        <f>AH1943*'Day-ahead Prices_2015-2022'!J1943</f>
        <v>28255.052997994102</v>
      </c>
    </row>
    <row r="1944" spans="30:35" x14ac:dyDescent="0.35">
      <c r="AD1944">
        <v>9291.9942340984107</v>
      </c>
      <c r="AF1944">
        <v>623398.575933179</v>
      </c>
      <c r="AG1944">
        <f>AF1944*'Day-ahead Prices_2015-2022'!J1944</f>
        <v>39962.965710196448</v>
      </c>
      <c r="AH1944">
        <v>415679.46366503497</v>
      </c>
      <c r="AI1944">
        <f>AH1944*'Day-ahead Prices_2015-2022'!J1944</f>
        <v>26647.13201824707</v>
      </c>
    </row>
    <row r="1945" spans="30:35" x14ac:dyDescent="0.35">
      <c r="AD1945">
        <v>9291.9942340984107</v>
      </c>
      <c r="AF1945">
        <v>546565.25747772399</v>
      </c>
      <c r="AG1945">
        <f>AF1945*'Day-ahead Prices_2015-2022'!J1945</f>
        <v>30589.891047884521</v>
      </c>
      <c r="AH1945">
        <v>415629.46366503497</v>
      </c>
      <c r="AI1945">
        <f>AH1945*'Day-ahead Prices_2015-2022'!J1945</f>
        <v>23261.742007672845</v>
      </c>
    </row>
    <row r="1946" spans="30:35" x14ac:dyDescent="0.35">
      <c r="AD1946">
        <v>9291.9942340984107</v>
      </c>
      <c r="AF1946">
        <v>577746.60302236397</v>
      </c>
      <c r="AG1946">
        <f>AF1946*'Day-ahead Prices_2015-2022'!J1946</f>
        <v>31265.479605809003</v>
      </c>
      <c r="AH1946">
        <v>415579.46366503497</v>
      </c>
      <c r="AI1946">
        <f>AH1946*'Day-ahead Prices_2015-2022'!J1946</f>
        <v>22489.602150562947</v>
      </c>
    </row>
    <row r="1947" spans="30:35" x14ac:dyDescent="0.35">
      <c r="AD1947">
        <v>9291.9942340984107</v>
      </c>
      <c r="AF1947">
        <v>490331.33656617801</v>
      </c>
      <c r="AG1947">
        <f>AF1947*'Day-ahead Prices_2015-2022'!J1947</f>
        <v>25500.906986465503</v>
      </c>
      <c r="AH1947">
        <v>415529.46366503497</v>
      </c>
      <c r="AI1947">
        <f>AH1947*'Day-ahead Prices_2015-2022'!J1947</f>
        <v>21610.648581559304</v>
      </c>
    </row>
    <row r="1948" spans="30:35" x14ac:dyDescent="0.35">
      <c r="AD1948">
        <v>9291.9942340984107</v>
      </c>
      <c r="AF1948">
        <v>548123.12181746901</v>
      </c>
      <c r="AG1948">
        <f>AF1948*'Day-ahead Prices_2015-2022'!J1948</f>
        <v>28442.108791108465</v>
      </c>
      <c r="AH1948">
        <v>415479.46366503497</v>
      </c>
      <c r="AI1948">
        <f>AH1948*'Day-ahead Prices_2015-2022'!J1948</f>
        <v>21559.229369578665</v>
      </c>
    </row>
    <row r="1949" spans="30:35" x14ac:dyDescent="0.35">
      <c r="AD1949">
        <v>9291.9942340984107</v>
      </c>
      <c r="AF1949">
        <v>508723.56961293402</v>
      </c>
      <c r="AG1949">
        <f>AF1949*'Day-ahead Prices_2015-2022'!J1949</f>
        <v>25673.370844978734</v>
      </c>
      <c r="AH1949">
        <v>415429.46366503497</v>
      </c>
      <c r="AI1949">
        <f>AH1949*'Day-ahead Prices_2015-2022'!J1949</f>
        <v>20965.167170685574</v>
      </c>
    </row>
    <row r="1950" spans="30:35" x14ac:dyDescent="0.35">
      <c r="AD1950">
        <v>9291.9942340984107</v>
      </c>
      <c r="AF1950">
        <v>490872.19519625802</v>
      </c>
      <c r="AG1950">
        <f>AF1950*'Day-ahead Prices_2015-2022'!J1950</f>
        <v>25629.050901440627</v>
      </c>
      <c r="AH1950">
        <v>415379.46366503497</v>
      </c>
      <c r="AI1950">
        <f>AH1950*'Day-ahead Prices_2015-2022'!J1950</f>
        <v>21687.481022281056</v>
      </c>
    </row>
    <row r="1951" spans="30:35" x14ac:dyDescent="0.35">
      <c r="AD1951">
        <v>9291.9942340984107</v>
      </c>
      <c r="AF1951">
        <v>648796.53578277701</v>
      </c>
      <c r="AG1951">
        <f>AF1951*'Day-ahead Prices_2015-2022'!J1951</f>
        <v>37114.405829453761</v>
      </c>
      <c r="AH1951">
        <v>415329.46366503497</v>
      </c>
      <c r="AI1951">
        <f>AH1951*'Day-ahead Prices_2015-2022'!J1951</f>
        <v>23758.921968958326</v>
      </c>
    </row>
    <row r="1952" spans="30:35" x14ac:dyDescent="0.35">
      <c r="AD1952">
        <v>9291.9942340984107</v>
      </c>
      <c r="AF1952">
        <v>800522.129859259</v>
      </c>
      <c r="AG1952">
        <f>AF1952*'Day-ahead Prices_2015-2022'!J1952</f>
        <v>55920.47338131853</v>
      </c>
      <c r="AH1952">
        <v>415279.46366503497</v>
      </c>
      <c r="AI1952">
        <f>AH1952*'Day-ahead Prices_2015-2022'!J1952</f>
        <v>29009.346934321013</v>
      </c>
    </row>
    <row r="1953" spans="30:35" x14ac:dyDescent="0.35">
      <c r="AD1953">
        <v>2807.1193093184502</v>
      </c>
      <c r="AF1953">
        <v>779403.64855414303</v>
      </c>
      <c r="AG1953">
        <f>AF1953*'Day-ahead Prices_2015-2022'!J1953</f>
        <v>61606.987145401537</v>
      </c>
      <c r="AH1953">
        <v>411535.73481937498</v>
      </c>
      <c r="AI1953">
        <f>AH1953*'Day-ahead Prices_2015-2022'!J1953</f>
        <v>32529.32773912897</v>
      </c>
    </row>
    <row r="1954" spans="30:35" x14ac:dyDescent="0.35">
      <c r="AD1954">
        <v>9291.9942340984107</v>
      </c>
      <c r="AF1954">
        <v>726530.36483820702</v>
      </c>
      <c r="AG1954">
        <f>AF1954*'Day-ahead Prices_2015-2022'!J1954</f>
        <v>55977.348284871761</v>
      </c>
      <c r="AH1954">
        <v>415179.46366503497</v>
      </c>
      <c r="AI1954">
        <f>AH1954*'Day-ahead Prices_2015-2022'!J1954</f>
        <v>31988.539726731786</v>
      </c>
    </row>
    <row r="1955" spans="30:35" x14ac:dyDescent="0.35">
      <c r="AD1955">
        <v>9291.9942340984107</v>
      </c>
      <c r="AF1955">
        <v>777672.843963761</v>
      </c>
      <c r="AG1955">
        <f>AF1955*'Day-ahead Prices_2015-2022'!J1955</f>
        <v>49302.514125192538</v>
      </c>
      <c r="AH1955">
        <v>415129.46366503497</v>
      </c>
      <c r="AI1955">
        <f>AH1955*'Day-ahead Prices_2015-2022'!J1955</f>
        <v>26318.170172704053</v>
      </c>
    </row>
    <row r="1956" spans="30:35" x14ac:dyDescent="0.35">
      <c r="AD1956">
        <v>9291.9942340984107</v>
      </c>
      <c r="AF1956">
        <v>725658.88501274097</v>
      </c>
      <c r="AG1956">
        <f>AF1956*'Day-ahead Prices_2015-2022'!J1956</f>
        <v>42771.241756257215</v>
      </c>
      <c r="AH1956">
        <v>415079.46366503497</v>
      </c>
      <c r="AI1956">
        <f>AH1956*'Day-ahead Prices_2015-2022'!J1956</f>
        <v>24465.302437746741</v>
      </c>
    </row>
    <row r="1957" spans="30:35" x14ac:dyDescent="0.35">
      <c r="AD1957">
        <v>9291.9942340984107</v>
      </c>
      <c r="AF1957">
        <v>544296.32655360503</v>
      </c>
      <c r="AG1957">
        <f>AF1957*'Day-ahead Prices_2015-2022'!J1957</f>
        <v>29760.082024726544</v>
      </c>
      <c r="AH1957">
        <v>415029.46366503497</v>
      </c>
      <c r="AI1957">
        <f>AH1957*'Day-ahead Prices_2015-2022'!J1957</f>
        <v>22692.254712715367</v>
      </c>
    </row>
    <row r="1958" spans="30:35" x14ac:dyDescent="0.35">
      <c r="AD1958">
        <v>9291.9942340984107</v>
      </c>
      <c r="AF1958">
        <v>595805.97121585906</v>
      </c>
      <c r="AG1958">
        <f>AF1958*'Day-ahead Prices_2015-2022'!J1958</f>
        <v>30602.828954038581</v>
      </c>
      <c r="AH1958">
        <v>414979.46366503497</v>
      </c>
      <c r="AI1958">
        <f>AH1958*'Day-ahead Prices_2015-2022'!J1958</f>
        <v>21314.901426824941</v>
      </c>
    </row>
    <row r="1959" spans="30:35" x14ac:dyDescent="0.35">
      <c r="AD1959">
        <v>9291.9942340984107</v>
      </c>
      <c r="AF1959">
        <v>544779.89864357398</v>
      </c>
      <c r="AG1959">
        <f>AF1959*'Day-ahead Prices_2015-2022'!J1959</f>
        <v>27617.616961735977</v>
      </c>
      <c r="AH1959">
        <v>414929.46366503497</v>
      </c>
      <c r="AI1959">
        <f>AH1959*'Day-ahead Prices_2015-2022'!J1959</f>
        <v>21034.849160498943</v>
      </c>
    </row>
    <row r="1960" spans="30:35" x14ac:dyDescent="0.35">
      <c r="AD1960">
        <v>9291.9942340984107</v>
      </c>
      <c r="AF1960">
        <v>554794.75783410401</v>
      </c>
      <c r="AG1960">
        <f>AF1960*'Day-ahead Prices_2015-2022'!J1960</f>
        <v>28866.664743555724</v>
      </c>
      <c r="AH1960">
        <v>414879.46366503497</v>
      </c>
      <c r="AI1960">
        <f>AH1960*'Day-ahead Prices_2015-2022'!J1960</f>
        <v>21586.697093821353</v>
      </c>
    </row>
    <row r="1961" spans="30:35" x14ac:dyDescent="0.35">
      <c r="AD1961">
        <v>9291.9942340984107</v>
      </c>
      <c r="AF1961">
        <v>632654.30344812397</v>
      </c>
      <c r="AG1961">
        <f>AF1961*'Day-ahead Prices_2015-2022'!J1961</f>
        <v>34693.971183215806</v>
      </c>
      <c r="AH1961">
        <v>414829.46366503497</v>
      </c>
      <c r="AI1961">
        <f>AH1961*'Day-ahead Prices_2015-2022'!J1961</f>
        <v>22748.729250560937</v>
      </c>
    </row>
    <row r="1962" spans="30:35" x14ac:dyDescent="0.35">
      <c r="AD1962">
        <v>9291.9942340984107</v>
      </c>
      <c r="AF1962">
        <v>514842.14501454798</v>
      </c>
      <c r="AG1962">
        <f>AF1962*'Day-ahead Prices_2015-2022'!J1962</f>
        <v>30583.554071907958</v>
      </c>
      <c r="AH1962">
        <v>414779.46366503497</v>
      </c>
      <c r="AI1962">
        <f>AH1962*'Day-ahead Prices_2015-2022'!J1962</f>
        <v>24639.455564691823</v>
      </c>
    </row>
    <row r="1963" spans="30:35" x14ac:dyDescent="0.35">
      <c r="AD1963">
        <v>9291.9942340984107</v>
      </c>
      <c r="AF1963">
        <v>583271.14667435805</v>
      </c>
      <c r="AG1963">
        <f>AF1963*'Day-ahead Prices_2015-2022'!J1963</f>
        <v>41579.941868548296</v>
      </c>
      <c r="AH1963">
        <v>414729.46366503497</v>
      </c>
      <c r="AI1963">
        <f>AH1963*'Day-ahead Prices_2015-2022'!J1963</f>
        <v>29565.026641021177</v>
      </c>
    </row>
    <row r="1964" spans="30:35" x14ac:dyDescent="0.35">
      <c r="AD1964">
        <v>1537.6564604318301</v>
      </c>
      <c r="AF1964">
        <v>571314.31779737305</v>
      </c>
      <c r="AG1964">
        <f>AF1964*'Day-ahead Prices_2015-2022'!J1964</f>
        <v>46017.225869886657</v>
      </c>
      <c r="AH1964">
        <v>410262.659725743</v>
      </c>
      <c r="AI1964">
        <f>AH1964*'Day-ahead Prices_2015-2022'!J1964</f>
        <v>33045.118755934629</v>
      </c>
    </row>
    <row r="1965" spans="30:35" x14ac:dyDescent="0.35">
      <c r="AD1965">
        <v>0</v>
      </c>
      <c r="AF1965">
        <v>500961.28557997098</v>
      </c>
      <c r="AG1965">
        <f>AF1965*'Day-ahead Prices_2015-2022'!J1965</f>
        <v>47759.144160766526</v>
      </c>
      <c r="AH1965">
        <v>409336.82386329502</v>
      </c>
      <c r="AI1965">
        <f>AH1965*'Day-ahead Prices_2015-2022'!J1965</f>
        <v>39024.126103007227</v>
      </c>
    </row>
    <row r="1966" spans="30:35" x14ac:dyDescent="0.35">
      <c r="AD1966">
        <v>0</v>
      </c>
      <c r="AF1966">
        <v>490604.91797553201</v>
      </c>
      <c r="AG1966">
        <f>AF1966*'Day-ahead Prices_2015-2022'!J1966</f>
        <v>39583.231294560865</v>
      </c>
      <c r="AH1966">
        <v>409286.82386329502</v>
      </c>
      <c r="AI1966">
        <f>AH1966*'Day-ahead Prices_2015-2022'!J1966</f>
        <v>33022.284166350306</v>
      </c>
    </row>
    <row r="1967" spans="30:35" x14ac:dyDescent="0.35">
      <c r="AD1967">
        <v>9291.9942340984107</v>
      </c>
      <c r="AF1967">
        <v>420926.90833229898</v>
      </c>
      <c r="AG1967">
        <f>AF1967*'Day-ahead Prices_2015-2022'!J1967</f>
        <v>29369.122711615331</v>
      </c>
      <c r="AH1967">
        <v>414529.46366503497</v>
      </c>
      <c r="AI1967">
        <f>AH1967*'Day-ahead Prices_2015-2022'!J1967</f>
        <v>28922.757003568651</v>
      </c>
    </row>
    <row r="1968" spans="30:35" x14ac:dyDescent="0.35">
      <c r="AD1968">
        <v>9291.9942340984107</v>
      </c>
      <c r="AF1968">
        <v>436117.57615209703</v>
      </c>
      <c r="AG1968">
        <f>AF1968*'Day-ahead Prices_2015-2022'!J1968</f>
        <v>27904.437963121742</v>
      </c>
      <c r="AH1968">
        <v>414479.46366503497</v>
      </c>
      <c r="AI1968">
        <f>AH1968*'Day-ahead Prices_2015-2022'!J1968</f>
        <v>26519.950383277683</v>
      </c>
    </row>
    <row r="1969" spans="30:35" x14ac:dyDescent="0.35">
      <c r="AD1969">
        <v>9291.9942340984107</v>
      </c>
      <c r="AF1969">
        <v>391401.94206336403</v>
      </c>
      <c r="AG1969">
        <f>AF1969*'Day-ahead Prices_2015-2022'!J1969</f>
        <v>21056.445978153824</v>
      </c>
      <c r="AH1969">
        <v>414429.46366503497</v>
      </c>
      <c r="AI1969">
        <f>AH1969*'Day-ahead Prices_2015-2022'!J1969</f>
        <v>22295.269071519717</v>
      </c>
    </row>
    <row r="1970" spans="30:35" x14ac:dyDescent="0.35">
      <c r="AD1970">
        <v>9291.9942340984107</v>
      </c>
      <c r="AF1970">
        <v>355826.16638718703</v>
      </c>
      <c r="AG1970">
        <f>AF1970*'Day-ahead Prices_2015-2022'!J1970</f>
        <v>19125.656443311302</v>
      </c>
      <c r="AH1970">
        <v>414379.46366503497</v>
      </c>
      <c r="AI1970">
        <f>AH1970*'Day-ahead Prices_2015-2022'!J1970</f>
        <v>22272.896171995628</v>
      </c>
    </row>
    <row r="1971" spans="30:35" x14ac:dyDescent="0.35">
      <c r="AD1971">
        <v>9291.9942340984107</v>
      </c>
      <c r="AF1971">
        <v>399607.37884899502</v>
      </c>
      <c r="AG1971">
        <f>AF1971*'Day-ahead Prices_2015-2022'!J1971</f>
        <v>21651.726804485672</v>
      </c>
      <c r="AH1971">
        <v>414329.46366503497</v>
      </c>
      <c r="AI1971">
        <f>AH1971*'Day-ahead Prices_2015-2022'!J1971</f>
        <v>22449.406165030756</v>
      </c>
    </row>
    <row r="1972" spans="30:35" x14ac:dyDescent="0.35">
      <c r="AD1972">
        <v>9291.9942340984107</v>
      </c>
      <c r="AF1972">
        <v>176312.14991301001</v>
      </c>
      <c r="AG1972">
        <f>AF1972*'Day-ahead Prices_2015-2022'!J1972</f>
        <v>9443.058359153425</v>
      </c>
      <c r="AH1972">
        <v>414279.46366503497</v>
      </c>
      <c r="AI1972">
        <f>AH1972*'Day-ahead Prices_2015-2022'!J1972</f>
        <v>22188.290224569693</v>
      </c>
    </row>
    <row r="1973" spans="30:35" x14ac:dyDescent="0.35">
      <c r="AD1973">
        <v>9291.9942340984107</v>
      </c>
      <c r="AF1973">
        <v>296000.72792049299</v>
      </c>
      <c r="AG1973">
        <f>AF1973*'Day-ahead Prices_2015-2022'!J1973</f>
        <v>15871.929032006736</v>
      </c>
      <c r="AH1973">
        <v>414229.46366503497</v>
      </c>
      <c r="AI1973">
        <f>AH1973*'Day-ahead Prices_2015-2022'!J1973</f>
        <v>22211.501628548758</v>
      </c>
    </row>
    <row r="1974" spans="30:35" x14ac:dyDescent="0.35">
      <c r="AD1974">
        <v>9291.9942340984107</v>
      </c>
      <c r="AF1974">
        <v>364961.02713900898</v>
      </c>
      <c r="AG1974">
        <f>AF1974*'Day-ahead Prices_2015-2022'!J1974</f>
        <v>19830.157409598054</v>
      </c>
      <c r="AH1974">
        <v>414179.46366503497</v>
      </c>
      <c r="AI1974">
        <f>AH1974*'Day-ahead Prices_2015-2022'!J1974</f>
        <v>22504.441158239675</v>
      </c>
    </row>
    <row r="1975" spans="30:35" x14ac:dyDescent="0.35">
      <c r="AD1975">
        <v>9291.9942340984107</v>
      </c>
      <c r="AF1975">
        <v>433898.19164542702</v>
      </c>
      <c r="AG1975">
        <f>AF1975*'Day-ahead Prices_2015-2022'!J1975</f>
        <v>24434.976662512221</v>
      </c>
      <c r="AH1975">
        <v>414129.46366503497</v>
      </c>
      <c r="AI1975">
        <f>AH1975*'Day-ahead Prices_2015-2022'!J1975</f>
        <v>23321.700746296443</v>
      </c>
    </row>
    <row r="1976" spans="30:35" x14ac:dyDescent="0.35">
      <c r="AD1976">
        <v>9291.9942340984107</v>
      </c>
      <c r="AF1976">
        <v>489625.91484944901</v>
      </c>
      <c r="AG1976">
        <f>AF1976*'Day-ahead Prices_2015-2022'!J1976</f>
        <v>34406.01303647078</v>
      </c>
      <c r="AH1976">
        <v>414079.46366503497</v>
      </c>
      <c r="AI1976">
        <f>AH1976*'Day-ahead Prices_2015-2022'!J1976</f>
        <v>29097.363911742006</v>
      </c>
    </row>
    <row r="1977" spans="30:35" x14ac:dyDescent="0.35">
      <c r="AD1977">
        <v>3656.0214105415098</v>
      </c>
      <c r="AF1977">
        <v>473331.63986261998</v>
      </c>
      <c r="AG1977">
        <f>AF1977*'Day-ahead Prices_2015-2022'!J1977</f>
        <v>35770.855353517843</v>
      </c>
      <c r="AH1977">
        <v>410819.26213714102</v>
      </c>
      <c r="AI1977">
        <f>AH1977*'Day-ahead Prices_2015-2022'!J1977</f>
        <v>31046.638687859086</v>
      </c>
    </row>
    <row r="1978" spans="30:35" x14ac:dyDescent="0.35">
      <c r="AD1978">
        <v>9291.9942340984107</v>
      </c>
      <c r="AF1978">
        <v>502950.189837032</v>
      </c>
      <c r="AG1978">
        <f>AF1978*'Day-ahead Prices_2015-2022'!J1978</f>
        <v>33460.64744212044</v>
      </c>
      <c r="AH1978">
        <v>413979.46366503497</v>
      </c>
      <c r="AI1978">
        <f>AH1978*'Day-ahead Prices_2015-2022'!J1978</f>
        <v>27541.536243305196</v>
      </c>
    </row>
    <row r="1979" spans="30:35" x14ac:dyDescent="0.35">
      <c r="AD1979">
        <v>9291.9942340984107</v>
      </c>
      <c r="AF1979">
        <v>429150.72744530201</v>
      </c>
      <c r="AG1979">
        <f>AF1979*'Day-ahead Prices_2015-2022'!J1979</f>
        <v>25576.310478921387</v>
      </c>
      <c r="AH1979">
        <v>413929.46366503497</v>
      </c>
      <c r="AI1979">
        <f>AH1979*'Day-ahead Prices_2015-2022'!J1979</f>
        <v>24669.161210776922</v>
      </c>
    </row>
    <row r="1980" spans="30:35" x14ac:dyDescent="0.35">
      <c r="AD1980">
        <v>9291.9942340984107</v>
      </c>
      <c r="AF1980">
        <v>483939.46767839702</v>
      </c>
      <c r="AG1980">
        <f>AF1980*'Day-ahead Prices_2015-2022'!J1980</f>
        <v>26859.245380485634</v>
      </c>
      <c r="AH1980">
        <v>413879.46366503497</v>
      </c>
      <c r="AI1980">
        <f>AH1980*'Day-ahead Prices_2015-2022'!J1980</f>
        <v>22970.827582739024</v>
      </c>
    </row>
    <row r="1981" spans="30:35" x14ac:dyDescent="0.35">
      <c r="AD1981">
        <v>9291.9942340984107</v>
      </c>
      <c r="AF1981">
        <v>444982.43495389901</v>
      </c>
      <c r="AG1981">
        <f>AF1981*'Day-ahead Prices_2015-2022'!J1981</f>
        <v>24590.841811639842</v>
      </c>
      <c r="AH1981">
        <v>413829.46366503497</v>
      </c>
      <c r="AI1981">
        <f>AH1981*'Day-ahead Prices_2015-2022'!J1981</f>
        <v>22869.250735788995</v>
      </c>
    </row>
    <row r="1982" spans="30:35" x14ac:dyDescent="0.35">
      <c r="AD1982">
        <v>9291.9942340984107</v>
      </c>
      <c r="AF1982">
        <v>364398.00424023299</v>
      </c>
      <c r="AG1982">
        <f>AF1982*'Day-ahead Prices_2015-2022'!J1982</f>
        <v>19044.806194110479</v>
      </c>
      <c r="AH1982">
        <v>413779.46366503497</v>
      </c>
      <c r="AI1982">
        <f>AH1982*'Day-ahead Prices_2015-2022'!J1982</f>
        <v>21625.666444123472</v>
      </c>
    </row>
    <row r="1983" spans="30:35" x14ac:dyDescent="0.35">
      <c r="AD1983">
        <v>9291.9942340984107</v>
      </c>
      <c r="AF1983">
        <v>325511.75545080198</v>
      </c>
      <c r="AG1983">
        <f>AF1983*'Day-ahead Prices_2015-2022'!J1983</f>
        <v>16651.96073978009</v>
      </c>
      <c r="AH1983">
        <v>413729.46366503497</v>
      </c>
      <c r="AI1983">
        <f>AH1983*'Day-ahead Prices_2015-2022'!J1983</f>
        <v>21164.847875614447</v>
      </c>
    </row>
    <row r="1984" spans="30:35" x14ac:dyDescent="0.35">
      <c r="AD1984">
        <v>9291.9942340984107</v>
      </c>
      <c r="AF1984">
        <v>391267.815739271</v>
      </c>
      <c r="AG1984">
        <f>AF1984*'Day-ahead Prices_2015-2022'!J1984</f>
        <v>20642.31178886459</v>
      </c>
      <c r="AH1984">
        <v>413679.46366503497</v>
      </c>
      <c r="AI1984">
        <f>AH1984*'Day-ahead Prices_2015-2022'!J1984</f>
        <v>21824.694304308086</v>
      </c>
    </row>
    <row r="1985" spans="30:35" x14ac:dyDescent="0.35">
      <c r="AD1985">
        <v>9291.9942340984107</v>
      </c>
      <c r="AF1985">
        <v>520889.72755200299</v>
      </c>
      <c r="AG1985">
        <f>AF1985*'Day-ahead Prices_2015-2022'!J1985</f>
        <v>28729.672923130725</v>
      </c>
      <c r="AH1985">
        <v>413629.46366503497</v>
      </c>
      <c r="AI1985">
        <f>AH1985*'Day-ahead Prices_2015-2022'!J1985</f>
        <v>22813.733068445006</v>
      </c>
    </row>
    <row r="1986" spans="30:35" x14ac:dyDescent="0.35">
      <c r="AD1986">
        <v>9291.9942340984107</v>
      </c>
      <c r="AF1986">
        <v>534062.94552998699</v>
      </c>
      <c r="AG1986">
        <f>AF1986*'Day-ahead Prices_2015-2022'!J1986</f>
        <v>32205.998351503953</v>
      </c>
      <c r="AH1986">
        <v>413579.46366503497</v>
      </c>
      <c r="AI1986">
        <f>AH1986*'Day-ahead Prices_2015-2022'!J1986</f>
        <v>24940.392581990352</v>
      </c>
    </row>
    <row r="1987" spans="30:35" x14ac:dyDescent="0.35">
      <c r="AD1987">
        <v>9291.9942340984107</v>
      </c>
      <c r="AF1987">
        <v>592557.20327749301</v>
      </c>
      <c r="AG1987">
        <f>AF1987*'Day-ahead Prices_2015-2022'!J1987</f>
        <v>41701.213180653569</v>
      </c>
      <c r="AH1987">
        <v>413529.46366503497</v>
      </c>
      <c r="AI1987">
        <f>AH1987*'Day-ahead Prices_2015-2022'!J1987</f>
        <v>29102.136005426833</v>
      </c>
    </row>
    <row r="1988" spans="30:35" x14ac:dyDescent="0.35">
      <c r="AD1988">
        <v>0</v>
      </c>
      <c r="AF1988">
        <v>567909.52978078602</v>
      </c>
      <c r="AG1988">
        <f>AF1988*'Day-ahead Prices_2015-2022'!J1988</f>
        <v>46366.263672040048</v>
      </c>
      <c r="AH1988">
        <v>408186.82386329502</v>
      </c>
      <c r="AI1988">
        <f>AH1988*'Day-ahead Prices_2015-2022'!J1988</f>
        <v>33325.903000788894</v>
      </c>
    </row>
    <row r="1989" spans="30:35" x14ac:dyDescent="0.35">
      <c r="AD1989">
        <v>0</v>
      </c>
      <c r="AF1989">
        <v>573073.59622296202</v>
      </c>
      <c r="AG1989">
        <f>AF1989*'Day-ahead Prices_2015-2022'!J1989</f>
        <v>56565.229315187469</v>
      </c>
      <c r="AH1989">
        <v>408136.82386329502</v>
      </c>
      <c r="AI1989">
        <f>AH1989*'Day-ahead Prices_2015-2022'!J1989</f>
        <v>40285.145199426537</v>
      </c>
    </row>
    <row r="1990" spans="30:35" x14ac:dyDescent="0.35">
      <c r="AD1990">
        <v>1467.5630024879099</v>
      </c>
      <c r="AF1990">
        <v>563163.45551809901</v>
      </c>
      <c r="AG1990">
        <f>AF1990*'Day-ahead Prices_2015-2022'!J1990</f>
        <v>44756.007718662127</v>
      </c>
      <c r="AH1990">
        <v>408922.73509643198</v>
      </c>
      <c r="AI1990">
        <f>AH1990*'Day-ahead Prices_2015-2022'!J1990</f>
        <v>32498.11206495119</v>
      </c>
    </row>
    <row r="1991" spans="30:35" x14ac:dyDescent="0.35">
      <c r="AD1991">
        <v>9291.9942340984107</v>
      </c>
      <c r="AF1991">
        <v>452590.07358733902</v>
      </c>
      <c r="AG1991">
        <f>AF1991*'Day-ahead Prices_2015-2022'!J1991</f>
        <v>31109.910183209711</v>
      </c>
      <c r="AH1991">
        <v>413329.46366503497</v>
      </c>
      <c r="AI1991">
        <f>AH1991*'Day-ahead Prices_2015-2022'!J1991</f>
        <v>28411.234008675339</v>
      </c>
    </row>
    <row r="1992" spans="30:35" x14ac:dyDescent="0.35">
      <c r="AD1992">
        <v>9291.9942340984107</v>
      </c>
      <c r="AF1992">
        <v>585499.20354990498</v>
      </c>
      <c r="AG1992">
        <f>AF1992*'Day-ahead Prices_2015-2022'!J1992</f>
        <v>37652.721906289953</v>
      </c>
      <c r="AH1992">
        <v>413279.46366503497</v>
      </c>
      <c r="AI1992">
        <f>AH1992*'Day-ahead Prices_2015-2022'!J1992</f>
        <v>26577.485708968816</v>
      </c>
    </row>
    <row r="1993" spans="30:35" x14ac:dyDescent="0.35">
      <c r="AD1993">
        <v>9291.9942340984107</v>
      </c>
      <c r="AF1993">
        <v>426922.856730795</v>
      </c>
      <c r="AG1993">
        <f>AF1993*'Day-ahead Prices_2015-2022'!J1993</f>
        <v>24430.66047641974</v>
      </c>
      <c r="AH1993">
        <v>413229.46366503497</v>
      </c>
      <c r="AI1993">
        <f>AH1993*'Day-ahead Prices_2015-2022'!J1993</f>
        <v>23647.056058231621</v>
      </c>
    </row>
    <row r="1994" spans="30:35" x14ac:dyDescent="0.35">
      <c r="AD1994">
        <v>9291.9942340984107</v>
      </c>
      <c r="AF1994">
        <v>562771.60744476202</v>
      </c>
      <c r="AG1994">
        <f>AF1994*'Day-ahead Prices_2015-2022'!J1994</f>
        <v>34855.259507091338</v>
      </c>
      <c r="AH1994">
        <v>413179.46366503497</v>
      </c>
      <c r="AI1994">
        <f>AH1994*'Day-ahead Prices_2015-2022'!J1994</f>
        <v>25590.270082093943</v>
      </c>
    </row>
    <row r="1995" spans="30:35" x14ac:dyDescent="0.35">
      <c r="AD1995">
        <v>9291.9942340984107</v>
      </c>
      <c r="AF1995">
        <v>598944.23087165901</v>
      </c>
      <c r="AG1995">
        <f>AF1995*'Day-ahead Prices_2015-2022'!J1995</f>
        <v>34520.150746288069</v>
      </c>
      <c r="AH1995">
        <v>413129.46366503497</v>
      </c>
      <c r="AI1995">
        <f>AH1995*'Day-ahead Prices_2015-2022'!J1995</f>
        <v>23810.716638334292</v>
      </c>
    </row>
    <row r="1996" spans="30:35" x14ac:dyDescent="0.35">
      <c r="AD1996">
        <v>9291.9942340984107</v>
      </c>
      <c r="AF1996">
        <v>642093.47276015196</v>
      </c>
      <c r="AG1996">
        <f>AF1996*'Day-ahead Prices_2015-2022'!J1996</f>
        <v>37424.876698020285</v>
      </c>
      <c r="AH1996">
        <v>413079.46366503497</v>
      </c>
      <c r="AI1996">
        <f>AH1996*'Day-ahead Prices_2015-2022'!J1996</f>
        <v>24076.631596476323</v>
      </c>
    </row>
    <row r="1997" spans="30:35" x14ac:dyDescent="0.35">
      <c r="AD1997">
        <v>9291.9942340984107</v>
      </c>
      <c r="AF1997">
        <v>306204.10891056003</v>
      </c>
      <c r="AG1997">
        <f>AF1997*'Day-ahead Prices_2015-2022'!J1997</f>
        <v>16663.244851776541</v>
      </c>
      <c r="AH1997">
        <v>413029.46366503497</v>
      </c>
      <c r="AI1997">
        <f>AH1997*'Day-ahead Prices_2015-2022'!J1997</f>
        <v>22476.547125821624</v>
      </c>
    </row>
    <row r="1998" spans="30:35" x14ac:dyDescent="0.35">
      <c r="AD1998">
        <v>9291.9942340984107</v>
      </c>
      <c r="AF1998">
        <v>449365.46269753802</v>
      </c>
      <c r="AG1998">
        <f>AF1998*'Day-ahead Prices_2015-2022'!J1998</f>
        <v>24619.048580712992</v>
      </c>
      <c r="AH1998">
        <v>412979.46366503497</v>
      </c>
      <c r="AI1998">
        <f>AH1998*'Day-ahead Prices_2015-2022'!J1998</f>
        <v>22625.596141218521</v>
      </c>
    </row>
    <row r="1999" spans="30:35" x14ac:dyDescent="0.35">
      <c r="AD1999">
        <v>9291.9942340984107</v>
      </c>
      <c r="AF1999">
        <v>639308.79341313196</v>
      </c>
      <c r="AG1999">
        <f>AF1999*'Day-ahead Prices_2015-2022'!J1999</f>
        <v>38432.847252022199</v>
      </c>
      <c r="AH1999">
        <v>412929.46366503497</v>
      </c>
      <c r="AI1999">
        <f>AH1999*'Day-ahead Prices_2015-2022'!J1999</f>
        <v>24823.770870053158</v>
      </c>
    </row>
    <row r="2000" spans="30:35" x14ac:dyDescent="0.35">
      <c r="AD2000">
        <v>9291.9942340984107</v>
      </c>
      <c r="AF2000">
        <v>689228.66426796198</v>
      </c>
      <c r="AG2000">
        <f>AF2000*'Day-ahead Prices_2015-2022'!J2000</f>
        <v>49711.478946157098</v>
      </c>
      <c r="AH2000">
        <v>412879.46366503497</v>
      </c>
      <c r="AI2000">
        <f>AH2000*'Day-ahead Prices_2015-2022'!J2000</f>
        <v>29779.447416170231</v>
      </c>
    </row>
    <row r="2001" spans="30:35" x14ac:dyDescent="0.35">
      <c r="AD2001">
        <v>0</v>
      </c>
      <c r="AF2001">
        <v>780307.38369244395</v>
      </c>
      <c r="AG2001">
        <f>AF2001*'Day-ahead Prices_2015-2022'!J2001</f>
        <v>61197.55733453916</v>
      </c>
      <c r="AH2001">
        <v>407536.82386329502</v>
      </c>
      <c r="AI2001">
        <f>AH2001*'Day-ahead Prices_2015-2022'!J2001</f>
        <v>31962.094253538577</v>
      </c>
    </row>
    <row r="2002" spans="30:35" x14ac:dyDescent="0.35">
      <c r="AD2002">
        <v>9291.9942340984107</v>
      </c>
      <c r="AF2002">
        <v>704819.16427294805</v>
      </c>
      <c r="AG2002">
        <f>AF2002*'Day-ahead Prices_2015-2022'!J2002</f>
        <v>47011.43825700564</v>
      </c>
      <c r="AH2002">
        <v>412779.46366503497</v>
      </c>
      <c r="AI2002">
        <f>AH2002*'Day-ahead Prices_2015-2022'!J2002</f>
        <v>27532.390226457836</v>
      </c>
    </row>
    <row r="2003" spans="30:35" x14ac:dyDescent="0.35">
      <c r="AD2003">
        <v>9291.9942340984107</v>
      </c>
      <c r="AF2003">
        <v>544544.70112848806</v>
      </c>
      <c r="AG2003">
        <f>AF2003*'Day-ahead Prices_2015-2022'!J2003</f>
        <v>34454.023921275853</v>
      </c>
      <c r="AH2003">
        <v>412729.46366503497</v>
      </c>
      <c r="AI2003">
        <f>AH2003*'Day-ahead Prices_2015-2022'!J2003</f>
        <v>26113.909077916345</v>
      </c>
    </row>
    <row r="2004" spans="30:35" x14ac:dyDescent="0.35">
      <c r="AD2004">
        <v>9291.9942340984107</v>
      </c>
      <c r="AF2004">
        <v>516366.126028837</v>
      </c>
      <c r="AG2004">
        <f>AF2004*'Day-ahead Prices_2015-2022'!J2004</f>
        <v>30410.737534810814</v>
      </c>
      <c r="AH2004">
        <v>412679.46366503497</v>
      </c>
      <c r="AI2004">
        <f>AH2004*'Day-ahead Prices_2015-2022'!J2004</f>
        <v>24304.24116322265</v>
      </c>
    </row>
    <row r="2005" spans="30:35" x14ac:dyDescent="0.35">
      <c r="AD2005">
        <v>9291.9942340984107</v>
      </c>
      <c r="AF2005">
        <v>540200.01940753695</v>
      </c>
      <c r="AG2005">
        <f>AF2005*'Day-ahead Prices_2015-2022'!J2005</f>
        <v>29220.094299777935</v>
      </c>
      <c r="AH2005">
        <v>412629.46366503497</v>
      </c>
      <c r="AI2005">
        <f>AH2005*'Day-ahead Prices_2015-2022'!J2005</f>
        <v>22319.643476471323</v>
      </c>
    </row>
    <row r="2006" spans="30:35" x14ac:dyDescent="0.35">
      <c r="AD2006">
        <v>9291.9942340984107</v>
      </c>
      <c r="AF2006">
        <v>433021.44778090599</v>
      </c>
      <c r="AG2006">
        <f>AF2006*'Day-ahead Prices_2015-2022'!J2006</f>
        <v>22464.070157253955</v>
      </c>
      <c r="AH2006">
        <v>412579.46366503497</v>
      </c>
      <c r="AI2006">
        <f>AH2006*'Day-ahead Prices_2015-2022'!J2006</f>
        <v>21403.591126282856</v>
      </c>
    </row>
    <row r="2007" spans="30:35" x14ac:dyDescent="0.35">
      <c r="AD2007">
        <v>9291.9942340984107</v>
      </c>
      <c r="AF2007">
        <v>465546.10575519898</v>
      </c>
      <c r="AG2007">
        <f>AF2007*'Day-ahead Prices_2015-2022'!J2007</f>
        <v>23578.74639123644</v>
      </c>
      <c r="AH2007">
        <v>412529.46366503497</v>
      </c>
      <c r="AI2007">
        <f>AH2007*'Day-ahead Prices_2015-2022'!J2007</f>
        <v>20893.586010974857</v>
      </c>
    </row>
    <row r="2008" spans="30:35" x14ac:dyDescent="0.35">
      <c r="AD2008">
        <v>9291.9942340984107</v>
      </c>
      <c r="AF2008">
        <v>564183.163587366</v>
      </c>
      <c r="AG2008">
        <f>AF2008*'Day-ahead Prices_2015-2022'!J2008</f>
        <v>28403.801370805941</v>
      </c>
      <c r="AH2008">
        <v>412479.46366503497</v>
      </c>
      <c r="AI2008">
        <f>AH2008*'Day-ahead Prices_2015-2022'!J2008</f>
        <v>20766.278598216188</v>
      </c>
    </row>
    <row r="2009" spans="30:35" x14ac:dyDescent="0.35">
      <c r="AD2009">
        <v>9291.9942340984107</v>
      </c>
      <c r="AF2009">
        <v>451304.97390144598</v>
      </c>
      <c r="AG2009">
        <f>AF2009*'Day-ahead Prices_2015-2022'!J2009</f>
        <v>23628.071908610204</v>
      </c>
      <c r="AH2009">
        <v>412429.46366503497</v>
      </c>
      <c r="AI2009">
        <f>AH2009*'Day-ahead Prices_2015-2022'!J2009</f>
        <v>21592.744570182906</v>
      </c>
    </row>
    <row r="2010" spans="30:35" x14ac:dyDescent="0.35">
      <c r="AD2010">
        <v>9291.9942340984107</v>
      </c>
      <c r="AF2010">
        <v>521682.79530771298</v>
      </c>
      <c r="AG2010">
        <f>AF2010*'Day-ahead Prices_2015-2022'!J2010</f>
        <v>31310.749270874796</v>
      </c>
      <c r="AH2010">
        <v>412379.46366503497</v>
      </c>
      <c r="AI2010">
        <f>AH2010*'Day-ahead Prices_2015-2022'!J2010</f>
        <v>24750.499934845815</v>
      </c>
    </row>
    <row r="2011" spans="30:35" x14ac:dyDescent="0.35">
      <c r="AD2011">
        <v>9291.9942340984107</v>
      </c>
      <c r="AF2011">
        <v>627690.75899262796</v>
      </c>
      <c r="AG2011">
        <f>AF2011*'Day-ahead Prices_2015-2022'!J2011</f>
        <v>42296.94179471823</v>
      </c>
      <c r="AH2011">
        <v>412329.46366503497</v>
      </c>
      <c r="AI2011">
        <f>AH2011*'Day-ahead Prices_2015-2022'!J2011</f>
        <v>27784.820909068378</v>
      </c>
    </row>
    <row r="2012" spans="30:35" x14ac:dyDescent="0.35">
      <c r="AD2012">
        <v>0</v>
      </c>
      <c r="AF2012">
        <v>632008.14649725403</v>
      </c>
      <c r="AG2012">
        <f>AF2012*'Day-ahead Prices_2015-2022'!J2012</f>
        <v>48149.540640893298</v>
      </c>
      <c r="AH2012">
        <v>406986.82386329502</v>
      </c>
      <c r="AI2012">
        <f>AH2012*'Day-ahead Prices_2015-2022'!J2012</f>
        <v>31006.291176025134</v>
      </c>
    </row>
    <row r="2013" spans="30:35" x14ac:dyDescent="0.35">
      <c r="AD2013">
        <v>0</v>
      </c>
      <c r="AF2013">
        <v>728001.99734538596</v>
      </c>
      <c r="AG2013">
        <f>AF2013*'Day-ahead Prices_2015-2022'!J2013</f>
        <v>62943.052690482065</v>
      </c>
      <c r="AH2013">
        <v>406936.82386329502</v>
      </c>
      <c r="AI2013">
        <f>AH2013*'Day-ahead Prices_2015-2022'!J2013</f>
        <v>35183.757791220487</v>
      </c>
    </row>
    <row r="2014" spans="30:35" x14ac:dyDescent="0.35">
      <c r="AD2014">
        <v>4562.8367494780196</v>
      </c>
      <c r="AF2014">
        <v>757883.00130320399</v>
      </c>
      <c r="AG2014">
        <f>AF2014*'Day-ahead Prices_2015-2022'!J2014</f>
        <v>54850.834865567762</v>
      </c>
      <c r="AH2014">
        <v>409485.77633579099</v>
      </c>
      <c r="AI2014">
        <f>AH2014*'Day-ahead Prices_2015-2022'!J2014</f>
        <v>29636.021205082452</v>
      </c>
    </row>
    <row r="2015" spans="30:35" x14ac:dyDescent="0.35">
      <c r="AD2015">
        <v>9291.9942340984107</v>
      </c>
      <c r="AF2015">
        <v>660165.12117357005</v>
      </c>
      <c r="AG2015">
        <f>AF2015*'Day-ahead Prices_2015-2022'!J2015</f>
        <v>41340.365094290428</v>
      </c>
      <c r="AH2015">
        <v>412129.46366503497</v>
      </c>
      <c r="AI2015">
        <f>AH2015*'Day-ahead Prices_2015-2022'!J2015</f>
        <v>25808.062176534073</v>
      </c>
    </row>
    <row r="2016" spans="30:35" x14ac:dyDescent="0.35">
      <c r="AD2016">
        <v>9291.9942340984107</v>
      </c>
      <c r="AF2016">
        <v>649171.64298109501</v>
      </c>
      <c r="AG2016">
        <f>AF2016*'Day-ahead Prices_2015-2022'!J2016</f>
        <v>41655.721400989416</v>
      </c>
      <c r="AH2016">
        <v>412079.46366503497</v>
      </c>
      <c r="AI2016">
        <f>AH2016*'Day-ahead Prices_2015-2022'!J2016</f>
        <v>26442.108984726132</v>
      </c>
    </row>
    <row r="2017" spans="30:35" x14ac:dyDescent="0.35">
      <c r="AD2017">
        <v>9291.9942340984107</v>
      </c>
      <c r="AF2017">
        <v>646787.58175945003</v>
      </c>
      <c r="AG2017">
        <f>AF2017*'Day-ahead Prices_2015-2022'!J2017</f>
        <v>39261.623181753013</v>
      </c>
      <c r="AH2017">
        <v>412029.46366503497</v>
      </c>
      <c r="AI2017">
        <f>AH2017*'Day-ahead Prices_2015-2022'!J2017</f>
        <v>25011.218518126785</v>
      </c>
    </row>
    <row r="2018" spans="30:35" x14ac:dyDescent="0.35">
      <c r="AD2018">
        <v>9291.9942340984107</v>
      </c>
      <c r="AF2018">
        <v>601294.85139282094</v>
      </c>
      <c r="AG2018">
        <f>AF2018*'Day-ahead Prices_2015-2022'!J2018</f>
        <v>35695.117234370569</v>
      </c>
      <c r="AH2018">
        <v>411979.46366503497</v>
      </c>
      <c r="AI2018">
        <f>AH2018*'Day-ahead Prices_2015-2022'!J2018</f>
        <v>24456.645886145216</v>
      </c>
    </row>
    <row r="2019" spans="30:35" x14ac:dyDescent="0.35">
      <c r="AD2019">
        <v>9291.9942340984107</v>
      </c>
      <c r="AF2019">
        <v>572878.66583306796</v>
      </c>
      <c r="AG2019">
        <f>AF2019*'Day-ahead Prices_2015-2022'!J2019</f>
        <v>32228.00544477153</v>
      </c>
      <c r="AH2019">
        <v>411929.46366503497</v>
      </c>
      <c r="AI2019">
        <f>AH2019*'Day-ahead Prices_2015-2022'!J2019</f>
        <v>23173.606890306124</v>
      </c>
    </row>
    <row r="2020" spans="30:35" x14ac:dyDescent="0.35">
      <c r="AD2020">
        <v>9291.9942340984107</v>
      </c>
      <c r="AF2020">
        <v>632001.69065924897</v>
      </c>
      <c r="AG2020">
        <f>AF2020*'Day-ahead Prices_2015-2022'!J2020</f>
        <v>34987.613594896022</v>
      </c>
      <c r="AH2020">
        <v>411879.46366503497</v>
      </c>
      <c r="AI2020">
        <f>AH2020*'Day-ahead Prices_2015-2022'!J2020</f>
        <v>22801.647108496334</v>
      </c>
    </row>
    <row r="2021" spans="30:35" x14ac:dyDescent="0.35">
      <c r="AD2021">
        <v>9291.9942340984107</v>
      </c>
      <c r="AF2021">
        <v>624755.81443596899</v>
      </c>
      <c r="AG2021">
        <f>AF2021*'Day-ahead Prices_2015-2022'!J2021</f>
        <v>36638.804737597406</v>
      </c>
      <c r="AH2021">
        <v>411829.46366503497</v>
      </c>
      <c r="AI2021">
        <f>AH2021*'Day-ahead Prices_2015-2022'!J2021</f>
        <v>24151.738896635976</v>
      </c>
    </row>
    <row r="2022" spans="30:35" x14ac:dyDescent="0.35">
      <c r="AD2022">
        <v>9291.9942340984107</v>
      </c>
      <c r="AF2022">
        <v>620416.31009648496</v>
      </c>
      <c r="AG2022">
        <f>AF2022*'Day-ahead Prices_2015-2022'!J2022</f>
        <v>33264.395986210664</v>
      </c>
      <c r="AH2022">
        <v>411779.46366503497</v>
      </c>
      <c r="AI2022">
        <f>AH2022*'Day-ahead Prices_2015-2022'!J2022</f>
        <v>22078.070668730434</v>
      </c>
    </row>
    <row r="2023" spans="30:35" x14ac:dyDescent="0.35">
      <c r="AD2023">
        <v>9291.9942340984107</v>
      </c>
      <c r="AF2023">
        <v>559533.44769987406</v>
      </c>
      <c r="AG2023">
        <f>AF2023*'Day-ahead Prices_2015-2022'!J2023</f>
        <v>29936.438285562508</v>
      </c>
      <c r="AH2023">
        <v>411729.46366503497</v>
      </c>
      <c r="AI2023">
        <f>AH2023*'Day-ahead Prices_2015-2022'!J2023</f>
        <v>22028.55562973853</v>
      </c>
    </row>
    <row r="2024" spans="30:35" x14ac:dyDescent="0.35">
      <c r="AD2024">
        <v>9291.9942340984107</v>
      </c>
      <c r="AF2024">
        <v>713854.86325325398</v>
      </c>
      <c r="AG2024">
        <f>AF2024*'Day-ahead Prices_2015-2022'!J2024</f>
        <v>41852.418313959206</v>
      </c>
      <c r="AH2024">
        <v>411679.46366503497</v>
      </c>
      <c r="AI2024">
        <f>AH2024*'Day-ahead Prices_2015-2022'!J2024</f>
        <v>24136.252355351415</v>
      </c>
    </row>
    <row r="2025" spans="30:35" x14ac:dyDescent="0.35">
      <c r="AD2025">
        <v>9291.9942340984107</v>
      </c>
      <c r="AF2025">
        <v>794240.92021617305</v>
      </c>
      <c r="AG2025">
        <f>AF2025*'Day-ahead Prices_2015-2022'!J2025</f>
        <v>50183.119742708623</v>
      </c>
      <c r="AH2025">
        <v>411629.46366503497</v>
      </c>
      <c r="AI2025">
        <f>AH2025*'Day-ahead Prices_2015-2022'!J2025</f>
        <v>26008.293124845652</v>
      </c>
    </row>
    <row r="2026" spans="30:35" x14ac:dyDescent="0.35">
      <c r="AD2026">
        <v>2674.7129993265598</v>
      </c>
      <c r="AF2026">
        <v>781896.04495213402</v>
      </c>
      <c r="AG2026">
        <f>AF2026*'Day-ahead Prices_2015-2022'!J2026</f>
        <v>52952.932274327082</v>
      </c>
      <c r="AH2026">
        <v>407810.31732678798</v>
      </c>
      <c r="AI2026">
        <f>AH2026*'Day-ahead Prices_2015-2022'!J2026</f>
        <v>27618.443978060055</v>
      </c>
    </row>
    <row r="2027" spans="30:35" x14ac:dyDescent="0.35">
      <c r="AD2027">
        <v>9291.9942340984107</v>
      </c>
      <c r="AF2027">
        <v>645351.08871934703</v>
      </c>
      <c r="AG2027">
        <f>AF2027*'Day-ahead Prices_2015-2022'!J2027</f>
        <v>34224.581612508766</v>
      </c>
      <c r="AH2027">
        <v>411529.46366503497</v>
      </c>
      <c r="AI2027">
        <f>AH2027*'Day-ahead Prices_2015-2022'!J2027</f>
        <v>21824.436281815964</v>
      </c>
    </row>
    <row r="2028" spans="30:35" x14ac:dyDescent="0.35">
      <c r="AD2028">
        <v>9291.9942340984107</v>
      </c>
      <c r="AF2028">
        <v>660611.25157482305</v>
      </c>
      <c r="AG2028">
        <f>AF2028*'Day-ahead Prices_2015-2022'!J2028</f>
        <v>31843.939618099874</v>
      </c>
      <c r="AH2028">
        <v>411479.46366503497</v>
      </c>
      <c r="AI2028">
        <f>AH2028*'Day-ahead Prices_2015-2022'!J2028</f>
        <v>19834.853196643428</v>
      </c>
    </row>
    <row r="2029" spans="30:35" x14ac:dyDescent="0.35">
      <c r="AD2029">
        <v>9291.9942340984107</v>
      </c>
      <c r="AF2029">
        <v>563211.51546667295</v>
      </c>
      <c r="AG2029">
        <f>AF2029*'Day-ahead Prices_2015-2022'!J2029</f>
        <v>18430.392829252542</v>
      </c>
      <c r="AH2029">
        <v>411429.46366503497</v>
      </c>
      <c r="AI2029">
        <f>AH2029*'Day-ahead Prices_2015-2022'!J2029</f>
        <v>13463.514911608689</v>
      </c>
    </row>
    <row r="2030" spans="30:35" x14ac:dyDescent="0.35">
      <c r="AD2030">
        <v>9291.9942340984107</v>
      </c>
      <c r="AF2030">
        <v>529849.41932203597</v>
      </c>
      <c r="AG2030">
        <f>AF2030*'Day-ahead Prices_2015-2022'!J2030</f>
        <v>16104.110788519129</v>
      </c>
      <c r="AH2030">
        <v>411379.46366503497</v>
      </c>
      <c r="AI2030">
        <f>AH2030*'Day-ahead Prices_2015-2022'!J2030</f>
        <v>12503.364573769155</v>
      </c>
    </row>
    <row r="2031" spans="30:35" x14ac:dyDescent="0.35">
      <c r="AD2031">
        <v>9291.9942340984107</v>
      </c>
      <c r="AF2031">
        <v>550224.21250957402</v>
      </c>
      <c r="AG2031">
        <f>AF2031*'Day-ahead Prices_2015-2022'!J2031</f>
        <v>15567.906312692759</v>
      </c>
      <c r="AH2031">
        <v>411329.46366503497</v>
      </c>
      <c r="AI2031">
        <f>AH2031*'Day-ahead Prices_2015-2022'!J2031</f>
        <v>11638.053012572584</v>
      </c>
    </row>
    <row r="2032" spans="30:35" x14ac:dyDescent="0.35">
      <c r="AD2032">
        <v>9291.9942340984107</v>
      </c>
      <c r="AF2032">
        <v>526880.46430027997</v>
      </c>
      <c r="AG2032">
        <f>AF2032*'Day-ahead Prices_2015-2022'!J2032</f>
        <v>16031.655327496766</v>
      </c>
      <c r="AH2032">
        <v>411279.46366503497</v>
      </c>
      <c r="AI2032">
        <f>AH2032*'Day-ahead Prices_2015-2022'!J2032</f>
        <v>12514.205880667851</v>
      </c>
    </row>
    <row r="2033" spans="30:35" x14ac:dyDescent="0.35">
      <c r="AD2033">
        <v>9291.9942340984107</v>
      </c>
      <c r="AF2033">
        <v>596428.74962469097</v>
      </c>
      <c r="AG2033">
        <f>AF2033*'Day-ahead Prices_2015-2022'!J2033</f>
        <v>26638.744566049794</v>
      </c>
      <c r="AH2033">
        <v>411229.46366503497</v>
      </c>
      <c r="AI2033">
        <f>AH2033*'Day-ahead Prices_2015-2022'!J2033</f>
        <v>18367.049957769206</v>
      </c>
    </row>
    <row r="2034" spans="30:35" x14ac:dyDescent="0.35">
      <c r="AD2034">
        <v>9291.9942340984107</v>
      </c>
      <c r="AF2034">
        <v>527779.851185582</v>
      </c>
      <c r="AG2034">
        <f>AF2034*'Day-ahead Prices_2015-2022'!J2034</f>
        <v>28640.633349399592</v>
      </c>
      <c r="AH2034">
        <v>411179.46366503497</v>
      </c>
      <c r="AI2034">
        <f>AH2034*'Day-ahead Prices_2015-2022'!J2034</f>
        <v>22313.167570112706</v>
      </c>
    </row>
    <row r="2035" spans="30:35" x14ac:dyDescent="0.35">
      <c r="AD2035">
        <v>9291.9942340984107</v>
      </c>
      <c r="AF2035">
        <v>472788.56314359797</v>
      </c>
      <c r="AG2035">
        <f>AF2035*'Day-ahead Prices_2015-2022'!J2035</f>
        <v>29247.2915017669</v>
      </c>
      <c r="AH2035">
        <v>411129.46366503497</v>
      </c>
      <c r="AI2035">
        <f>AH2035*'Day-ahead Prices_2015-2022'!J2035</f>
        <v>25432.982534148643</v>
      </c>
    </row>
    <row r="2036" spans="30:35" x14ac:dyDescent="0.35">
      <c r="AD2036">
        <v>1327.37608660006</v>
      </c>
      <c r="AF2036">
        <v>650693.43258179806</v>
      </c>
      <c r="AG2036">
        <f>AF2036*'Day-ahead Prices_2015-2022'!J2036</f>
        <v>45030.425635032603</v>
      </c>
      <c r="AH2036">
        <v>406542.88583781</v>
      </c>
      <c r="AI2036">
        <f>AH2036*'Day-ahead Prices_2015-2022'!J2036</f>
        <v>28134.292235798341</v>
      </c>
    </row>
    <row r="2037" spans="30:35" x14ac:dyDescent="0.35">
      <c r="AD2037">
        <v>0</v>
      </c>
      <c r="AF2037">
        <v>636279.00252134399</v>
      </c>
      <c r="AG2037">
        <f>AF2037*'Day-ahead Prices_2015-2022'!J2037</f>
        <v>49131.87387719188</v>
      </c>
      <c r="AH2037">
        <v>405736.82386329502</v>
      </c>
      <c r="AI2037">
        <f>AH2037*'Day-ahead Prices_2015-2022'!J2037</f>
        <v>31329.983196663979</v>
      </c>
    </row>
    <row r="2038" spans="30:35" x14ac:dyDescent="0.35">
      <c r="AD2038">
        <v>0</v>
      </c>
      <c r="AF2038">
        <v>659214.15800912399</v>
      </c>
      <c r="AG2038">
        <f>AF2038*'Day-ahead Prices_2015-2022'!J2038</f>
        <v>47537.580969432958</v>
      </c>
      <c r="AH2038">
        <v>405686.82386329502</v>
      </c>
      <c r="AI2038">
        <f>AH2038*'Day-ahead Prices_2015-2022'!J2038</f>
        <v>29255.091085841865</v>
      </c>
    </row>
    <row r="2039" spans="30:35" x14ac:dyDescent="0.35">
      <c r="AD2039">
        <v>7897.9132372136801</v>
      </c>
      <c r="AF2039">
        <v>604044.22872674</v>
      </c>
      <c r="AG2039">
        <f>AF2039*'Day-ahead Prices_2015-2022'!J2039</f>
        <v>40636.320432305532</v>
      </c>
      <c r="AH2039">
        <v>410135.40714874002</v>
      </c>
      <c r="AI2039">
        <f>AH2039*'Day-ahead Prices_2015-2022'!J2039</f>
        <v>27591.346846672554</v>
      </c>
    </row>
    <row r="2040" spans="30:35" x14ac:dyDescent="0.35">
      <c r="AD2040">
        <v>7896.9397169644599</v>
      </c>
      <c r="AF2040">
        <v>460862.82369608898</v>
      </c>
      <c r="AG2040">
        <f>AF2040*'Day-ahead Prices_2015-2022'!J2040</f>
        <v>29995.832958789575</v>
      </c>
      <c r="AH2040">
        <v>410084.85263999901</v>
      </c>
      <c r="AI2040">
        <f>AH2040*'Day-ahead Prices_2015-2022'!J2040</f>
        <v>26690.885240140142</v>
      </c>
    </row>
    <row r="2041" spans="30:35" x14ac:dyDescent="0.35">
      <c r="AD2041">
        <v>9291.9942340984107</v>
      </c>
      <c r="AF2041">
        <v>580559.51607243798</v>
      </c>
      <c r="AG2041">
        <f>AF2041*'Day-ahead Prices_2015-2022'!J2041</f>
        <v>35343.011939699842</v>
      </c>
      <c r="AH2041">
        <v>410829.46366503497</v>
      </c>
      <c r="AI2041">
        <f>AH2041*'Day-ahead Prices_2015-2022'!J2041</f>
        <v>25010.270674268166</v>
      </c>
    </row>
    <row r="2042" spans="30:35" x14ac:dyDescent="0.35">
      <c r="AD2042">
        <v>9291.9942340984107</v>
      </c>
      <c r="AF2042">
        <v>517591.25136321899</v>
      </c>
      <c r="AG2042">
        <f>AF2042*'Day-ahead Prices_2015-2022'!J2042</f>
        <v>29418.592749356958</v>
      </c>
      <c r="AH2042">
        <v>410779.46366503497</v>
      </c>
      <c r="AI2042">
        <f>AH2042*'Day-ahead Prices_2015-2022'!J2042</f>
        <v>23347.677766061424</v>
      </c>
    </row>
    <row r="2043" spans="30:35" x14ac:dyDescent="0.35">
      <c r="AD2043">
        <v>9291.9942340984107</v>
      </c>
      <c r="AF2043">
        <v>424027.09848009399</v>
      </c>
      <c r="AG2043">
        <f>AF2043*'Day-ahead Prices_2015-2022'!J2043</f>
        <v>22540.220487455594</v>
      </c>
      <c r="AH2043">
        <v>410729.46366503497</v>
      </c>
      <c r="AI2043">
        <f>AH2043*'Day-ahead Prices_2015-2022'!J2043</f>
        <v>21833.351464774096</v>
      </c>
    </row>
    <row r="2044" spans="30:35" x14ac:dyDescent="0.35">
      <c r="AD2044">
        <v>9291.9942340984107</v>
      </c>
      <c r="AF2044">
        <v>359526.16638718703</v>
      </c>
      <c r="AG2044">
        <f>AF2044*'Day-ahead Prices_2015-2022'!J2044</f>
        <v>10964.34965425458</v>
      </c>
      <c r="AH2044">
        <v>410679.46366503497</v>
      </c>
      <c r="AI2044">
        <f>AH2044*'Day-ahead Prices_2015-2022'!J2044</f>
        <v>12524.354710238016</v>
      </c>
    </row>
    <row r="2045" spans="30:35" x14ac:dyDescent="0.35">
      <c r="AD2045">
        <v>9291.9942340984107</v>
      </c>
      <c r="AF2045">
        <v>301664.38551921502</v>
      </c>
      <c r="AG2045">
        <f>AF2045*'Day-ahead Prices_2015-2022'!J2045</f>
        <v>15448.233182439</v>
      </c>
      <c r="AH2045">
        <v>410629.46366503497</v>
      </c>
      <c r="AI2045">
        <f>AH2045*'Day-ahead Prices_2015-2022'!J2045</f>
        <v>21028.334834286441</v>
      </c>
    </row>
    <row r="2046" spans="30:35" x14ac:dyDescent="0.35">
      <c r="AD2046">
        <v>9291.9942340984107</v>
      </c>
      <c r="AF2046">
        <v>342524.33788983501</v>
      </c>
      <c r="AG2046">
        <f>AF2046*'Day-ahead Prices_2015-2022'!J2046</f>
        <v>17276.071292318553</v>
      </c>
      <c r="AH2046">
        <v>410579.46366503497</v>
      </c>
      <c r="AI2046">
        <f>AH2046*'Day-ahead Prices_2015-2022'!J2046</f>
        <v>20708.601698605202</v>
      </c>
    </row>
    <row r="2047" spans="30:35" x14ac:dyDescent="0.35">
      <c r="AD2047">
        <v>9291.9942340984107</v>
      </c>
      <c r="AF2047">
        <v>409715.57617719303</v>
      </c>
      <c r="AG2047">
        <f>AF2047*'Day-ahead Prices_2015-2022'!J2047</f>
        <v>21356.936552706407</v>
      </c>
      <c r="AH2047">
        <v>410529.46366503497</v>
      </c>
      <c r="AI2047">
        <f>AH2047*'Day-ahead Prices_2015-2022'!J2047</f>
        <v>21399.36145536953</v>
      </c>
    </row>
    <row r="2048" spans="30:35" x14ac:dyDescent="0.35">
      <c r="AD2048">
        <v>9291.9942340984107</v>
      </c>
      <c r="AF2048">
        <v>433382.82879261998</v>
      </c>
      <c r="AG2048">
        <f>AF2048*'Day-ahead Prices_2015-2022'!J2048</f>
        <v>24405.954003456394</v>
      </c>
      <c r="AH2048">
        <v>410479.46366503497</v>
      </c>
      <c r="AI2048">
        <f>AH2048*'Day-ahead Prices_2015-2022'!J2048</f>
        <v>23116.150996296445</v>
      </c>
    </row>
    <row r="2049" spans="30:35" x14ac:dyDescent="0.35">
      <c r="AD2049">
        <v>4973.19430773775</v>
      </c>
      <c r="AF2049">
        <v>572134.74424674001</v>
      </c>
      <c r="AG2049">
        <f>AF2049*'Day-ahead Prices_2015-2022'!J2049</f>
        <v>34917.383441378544</v>
      </c>
      <c r="AH2049">
        <v>407969.51246294199</v>
      </c>
      <c r="AI2049">
        <f>AH2049*'Day-ahead Prices_2015-2022'!J2049</f>
        <v>24898.37934561335</v>
      </c>
    </row>
    <row r="2050" spans="30:35" x14ac:dyDescent="0.35">
      <c r="AD2050">
        <v>9291.9942340984107</v>
      </c>
      <c r="AF2050">
        <v>629306.34120191296</v>
      </c>
      <c r="AG2050">
        <f>AF2050*'Day-ahead Prices_2015-2022'!J2050</f>
        <v>38058.874250038694</v>
      </c>
      <c r="AH2050">
        <v>410379.46366503497</v>
      </c>
      <c r="AI2050">
        <f>AH2050*'Day-ahead Prices_2015-2022'!J2050</f>
        <v>24818.724013802155</v>
      </c>
    </row>
    <row r="2051" spans="30:35" x14ac:dyDescent="0.35">
      <c r="AD2051">
        <v>9291.9942340984107</v>
      </c>
      <c r="AF2051">
        <v>620911.424312477</v>
      </c>
      <c r="AG2051">
        <f>AF2051*'Day-ahead Prices_2015-2022'!J2051</f>
        <v>35835.90285419461</v>
      </c>
      <c r="AH2051">
        <v>410329.46366503497</v>
      </c>
      <c r="AI2051">
        <f>AH2051*'Day-ahead Prices_2015-2022'!J2051</f>
        <v>23682.164995427491</v>
      </c>
    </row>
    <row r="2052" spans="30:35" x14ac:dyDescent="0.35">
      <c r="AD2052">
        <v>9291.9942340984107</v>
      </c>
      <c r="AF2052">
        <v>540862.17583087902</v>
      </c>
      <c r="AG2052">
        <f>AF2052*'Day-ahead Prices_2015-2022'!J2052</f>
        <v>29094.328593382565</v>
      </c>
      <c r="AH2052">
        <v>410279.46366503497</v>
      </c>
      <c r="AI2052">
        <f>AH2052*'Day-ahead Prices_2015-2022'!J2052</f>
        <v>22069.958049201396</v>
      </c>
    </row>
    <row r="2053" spans="30:35" x14ac:dyDescent="0.35">
      <c r="AD2053">
        <v>9291.9942340984107</v>
      </c>
      <c r="AF2053">
        <v>671456.46751888003</v>
      </c>
      <c r="AG2053">
        <f>AF2053*'Day-ahead Prices_2015-2022'!J2053</f>
        <v>33717.186516460562</v>
      </c>
      <c r="AH2053">
        <v>410229.46366503497</v>
      </c>
      <c r="AI2053">
        <f>AH2053*'Day-ahead Prices_2015-2022'!J2053</f>
        <v>20599.672517939733</v>
      </c>
    </row>
    <row r="2054" spans="30:35" x14ac:dyDescent="0.35">
      <c r="AD2054">
        <v>9291.9942340984107</v>
      </c>
      <c r="AF2054">
        <v>549597.591554777</v>
      </c>
      <c r="AG2054">
        <f>AF2054*'Day-ahead Prices_2015-2022'!J2054</f>
        <v>20880.586497144865</v>
      </c>
      <c r="AH2054">
        <v>410179.46366503497</v>
      </c>
      <c r="AI2054">
        <f>AH2054*'Day-ahead Prices_2015-2022'!J2054</f>
        <v>15583.743273293841</v>
      </c>
    </row>
    <row r="2055" spans="30:35" x14ac:dyDescent="0.35">
      <c r="AD2055">
        <v>9291.9942340984107</v>
      </c>
      <c r="AF2055">
        <v>605309.86064799596</v>
      </c>
      <c r="AG2055">
        <f>AF2055*'Day-ahead Prices_2015-2022'!J2055</f>
        <v>18415.79587288947</v>
      </c>
      <c r="AH2055">
        <v>410129.46366503497</v>
      </c>
      <c r="AI2055">
        <f>AH2055*'Day-ahead Prices_2015-2022'!J2055</f>
        <v>12477.676270179109</v>
      </c>
    </row>
    <row r="2056" spans="30:35" x14ac:dyDescent="0.35">
      <c r="AD2056">
        <v>9291.9942340984107</v>
      </c>
      <c r="AF2056">
        <v>665144.53655677498</v>
      </c>
      <c r="AG2056">
        <f>AF2056*'Day-ahead Prices_2015-2022'!J2056</f>
        <v>19586.012309584934</v>
      </c>
      <c r="AH2056">
        <v>410079.46366503497</v>
      </c>
      <c r="AI2056">
        <f>AH2056*'Day-ahead Prices_2015-2022'!J2056</f>
        <v>12075.302406946535</v>
      </c>
    </row>
    <row r="2057" spans="30:35" x14ac:dyDescent="0.35">
      <c r="AD2057">
        <v>9291.9942340984107</v>
      </c>
      <c r="AF2057">
        <v>692854.67638825404</v>
      </c>
      <c r="AG2057">
        <f>AF2057*'Day-ahead Prices_2015-2022'!J2057</f>
        <v>24722.786990223878</v>
      </c>
      <c r="AH2057">
        <v>410029.46366503497</v>
      </c>
      <c r="AI2057">
        <f>AH2057*'Day-ahead Prices_2015-2022'!J2057</f>
        <v>14630.876337227613</v>
      </c>
    </row>
    <row r="2058" spans="30:35" x14ac:dyDescent="0.35">
      <c r="AD2058">
        <v>9291.9942340984107</v>
      </c>
      <c r="AF2058">
        <v>728213.47486938199</v>
      </c>
      <c r="AG2058">
        <f>AF2058*'Day-ahead Prices_2015-2022'!J2058</f>
        <v>31951.276476737719</v>
      </c>
      <c r="AH2058">
        <v>409979.46366503497</v>
      </c>
      <c r="AI2058">
        <f>AH2058*'Day-ahead Prices_2015-2022'!J2058</f>
        <v>17988.361442632991</v>
      </c>
    </row>
    <row r="2059" spans="30:35" x14ac:dyDescent="0.35">
      <c r="AD2059">
        <v>9291.9942340984107</v>
      </c>
      <c r="AF2059">
        <v>739230.05431667296</v>
      </c>
      <c r="AG2059">
        <f>AF2059*'Day-ahead Prices_2015-2022'!J2059</f>
        <v>41242.568767895085</v>
      </c>
      <c r="AH2059">
        <v>409929.46366503497</v>
      </c>
      <c r="AI2059">
        <f>AH2059*'Day-ahead Prices_2015-2022'!J2059</f>
        <v>22870.477189701884</v>
      </c>
    </row>
    <row r="2060" spans="30:35" x14ac:dyDescent="0.35">
      <c r="AD2060">
        <v>7877.4693119800404</v>
      </c>
      <c r="AF2060">
        <v>656418.415072234</v>
      </c>
      <c r="AG2060">
        <f>AF2060*'Day-ahead Prices_2015-2022'!J2060</f>
        <v>41040.099833334913</v>
      </c>
      <c r="AH2060">
        <v>409073.76246519102</v>
      </c>
      <c r="AI2060">
        <f>AH2060*'Day-ahead Prices_2015-2022'!J2060</f>
        <v>25575.802971526824</v>
      </c>
    </row>
    <row r="2061" spans="30:35" x14ac:dyDescent="0.35">
      <c r="AD2061">
        <v>0</v>
      </c>
      <c r="AF2061">
        <v>740008.63660629897</v>
      </c>
      <c r="AG2061">
        <f>AF2061*'Day-ahead Prices_2015-2022'!J2061</f>
        <v>53332.422440215974</v>
      </c>
      <c r="AH2061">
        <v>404536.82386329502</v>
      </c>
      <c r="AI2061">
        <f>AH2061*'Day-ahead Prices_2015-2022'!J2061</f>
        <v>29154.968895827675</v>
      </c>
    </row>
    <row r="2062" spans="30:35" x14ac:dyDescent="0.35">
      <c r="AD2062">
        <v>0</v>
      </c>
      <c r="AF2062">
        <v>738469.18327438401</v>
      </c>
      <c r="AG2062">
        <f>AF2062*'Day-ahead Prices_2015-2022'!J2062</f>
        <v>57541.518760740008</v>
      </c>
      <c r="AH2062">
        <v>404486.82386329502</v>
      </c>
      <c r="AI2062">
        <f>AH2062*'Day-ahead Prices_2015-2022'!J2062</f>
        <v>31517.613315427949</v>
      </c>
    </row>
    <row r="2063" spans="30:35" x14ac:dyDescent="0.35">
      <c r="AD2063">
        <v>1254.36206790847</v>
      </c>
      <c r="AF2063">
        <v>745767.92646520003</v>
      </c>
      <c r="AG2063">
        <f>AF2063*'Day-ahead Prices_2015-2022'!J2063</f>
        <v>50677.727233034595</v>
      </c>
      <c r="AH2063">
        <v>405151.29768227797</v>
      </c>
      <c r="AI2063">
        <f>AH2063*'Day-ahead Prices_2015-2022'!J2063</f>
        <v>27531.549994877099</v>
      </c>
    </row>
    <row r="2064" spans="30:35" x14ac:dyDescent="0.35">
      <c r="AD2064">
        <v>9291.9942340984107</v>
      </c>
      <c r="AF2064">
        <v>799754.64761805302</v>
      </c>
      <c r="AG2064">
        <f>AF2064*'Day-ahead Prices_2015-2022'!J2064</f>
        <v>51471.209427388363</v>
      </c>
      <c r="AH2064">
        <v>409679.46366503497</v>
      </c>
      <c r="AI2064">
        <f>AH2064*'Day-ahead Prices_2015-2022'!J2064</f>
        <v>26366.458182152066</v>
      </c>
    </row>
    <row r="2065" spans="30:35" x14ac:dyDescent="0.35">
      <c r="AD2065">
        <v>9291.9942340984107</v>
      </c>
      <c r="AF2065">
        <v>700569.50408833695</v>
      </c>
      <c r="AG2065">
        <f>AF2065*'Day-ahead Prices_2015-2022'!J2065</f>
        <v>41716.286832820137</v>
      </c>
      <c r="AH2065">
        <v>409629.46366503497</v>
      </c>
      <c r="AI2065">
        <f>AH2065*'Day-ahead Prices_2015-2022'!J2065</f>
        <v>24391.898450764089</v>
      </c>
    </row>
    <row r="2066" spans="30:35" x14ac:dyDescent="0.35">
      <c r="AD2066">
        <v>9291.9942340984107</v>
      </c>
      <c r="AF2066">
        <v>756917.90710972704</v>
      </c>
      <c r="AG2066">
        <f>AF2066*'Day-ahead Prices_2015-2022'!J2066</f>
        <v>39723.051765118478</v>
      </c>
      <c r="AH2066">
        <v>409579.46366503497</v>
      </c>
      <c r="AI2066">
        <f>AH2066*'Day-ahead Prices_2015-2022'!J2066</f>
        <v>21494.730253141039</v>
      </c>
    </row>
    <row r="2067" spans="30:35" x14ac:dyDescent="0.35">
      <c r="AD2067">
        <v>9291.9942340984107</v>
      </c>
      <c r="AF2067">
        <v>656821.04875145596</v>
      </c>
      <c r="AG2067">
        <f>AF2067*'Day-ahead Prices_2015-2022'!J2067</f>
        <v>32660.426649166147</v>
      </c>
      <c r="AH2067">
        <v>409529.46366503497</v>
      </c>
      <c r="AI2067">
        <f>AH2067*'Day-ahead Prices_2015-2022'!J2067</f>
        <v>20363.852580743864</v>
      </c>
    </row>
    <row r="2068" spans="30:35" x14ac:dyDescent="0.35">
      <c r="AD2068">
        <v>9291.9942340984107</v>
      </c>
      <c r="AF2068">
        <v>692522.67035604897</v>
      </c>
      <c r="AG2068">
        <f>AF2068*'Day-ahead Prices_2015-2022'!J2068</f>
        <v>34719.129419250254</v>
      </c>
      <c r="AH2068">
        <v>409479.46366503497</v>
      </c>
      <c r="AI2068">
        <f>AH2068*'Day-ahead Prices_2015-2022'!J2068</f>
        <v>20528.960425515332</v>
      </c>
    </row>
    <row r="2069" spans="30:35" x14ac:dyDescent="0.35">
      <c r="AD2069">
        <v>9291.9942340984107</v>
      </c>
      <c r="AF2069">
        <v>644914.74152390205</v>
      </c>
      <c r="AG2069">
        <f>AF2069*'Day-ahead Prices_2015-2022'!J2069</f>
        <v>31116.330135101369</v>
      </c>
      <c r="AH2069">
        <v>409429.46366503497</v>
      </c>
      <c r="AI2069">
        <f>AH2069*'Day-ahead Prices_2015-2022'!J2069</f>
        <v>19754.459835008354</v>
      </c>
    </row>
    <row r="2070" spans="30:35" x14ac:dyDescent="0.35">
      <c r="AD2070">
        <v>9291.9942340984107</v>
      </c>
      <c r="AF2070">
        <v>633645.72242008499</v>
      </c>
      <c r="AG2070">
        <f>AF2070*'Day-ahead Prices_2015-2022'!J2070</f>
        <v>30279.552902996784</v>
      </c>
      <c r="AH2070">
        <v>409379.46366503497</v>
      </c>
      <c r="AI2070">
        <f>AH2070*'Day-ahead Prices_2015-2022'!J2070</f>
        <v>19562.709395563277</v>
      </c>
    </row>
    <row r="2071" spans="30:35" x14ac:dyDescent="0.35">
      <c r="AD2071">
        <v>9291.9942340984107</v>
      </c>
      <c r="AF2071">
        <v>609032.79563577904</v>
      </c>
      <c r="AG2071">
        <f>AF2071*'Day-ahead Prices_2015-2022'!J2071</f>
        <v>30480.568839581654</v>
      </c>
      <c r="AH2071">
        <v>409329.46366503497</v>
      </c>
      <c r="AI2071">
        <f>AH2071*'Day-ahead Prices_2015-2022'!J2071</f>
        <v>20485.91633277584</v>
      </c>
    </row>
    <row r="2072" spans="30:35" x14ac:dyDescent="0.35">
      <c r="AD2072">
        <v>9291.9942340984107</v>
      </c>
      <c r="AF2072">
        <v>797452.65122458397</v>
      </c>
      <c r="AG2072">
        <f>AF2072*'Day-ahead Prices_2015-2022'!J2072</f>
        <v>49755.06454152985</v>
      </c>
      <c r="AH2072">
        <v>409279.46366503497</v>
      </c>
      <c r="AI2072">
        <f>AH2072*'Day-ahead Prices_2015-2022'!J2072</f>
        <v>25535.968936720692</v>
      </c>
    </row>
    <row r="2073" spans="30:35" x14ac:dyDescent="0.35">
      <c r="AD2073">
        <v>0</v>
      </c>
      <c r="AF2073">
        <v>805880.31348516606</v>
      </c>
      <c r="AG2073">
        <f>AF2073*'Day-ahead Prices_2015-2022'!J2073</f>
        <v>56824.635604622774</v>
      </c>
      <c r="AH2073">
        <v>403936.82386329502</v>
      </c>
      <c r="AI2073">
        <f>AH2073*'Day-ahead Prices_2015-2022'!J2073</f>
        <v>28482.595292660593</v>
      </c>
    </row>
    <row r="2074" spans="30:35" x14ac:dyDescent="0.35">
      <c r="AD2074">
        <v>9291.9942340984107</v>
      </c>
      <c r="AF2074">
        <v>827038.62020232796</v>
      </c>
      <c r="AG2074">
        <f>AF2074*'Day-ahead Prices_2015-2022'!J2074</f>
        <v>52929.437894673742</v>
      </c>
      <c r="AH2074">
        <v>409179.46366503497</v>
      </c>
      <c r="AI2074">
        <f>AH2074*'Day-ahead Prices_2015-2022'!J2074</f>
        <v>26186.97420023266</v>
      </c>
    </row>
    <row r="2075" spans="30:35" x14ac:dyDescent="0.35">
      <c r="AD2075">
        <v>9291.9942340984107</v>
      </c>
      <c r="AF2075">
        <v>773610.21387735498</v>
      </c>
      <c r="AG2075">
        <f>AF2075*'Day-ahead Prices_2015-2022'!J2075</f>
        <v>45770.648304053713</v>
      </c>
      <c r="AH2075">
        <v>409129.46366503497</v>
      </c>
      <c r="AI2075">
        <f>AH2075*'Day-ahead Prices_2015-2022'!J2075</f>
        <v>24206.144717741798</v>
      </c>
    </row>
    <row r="2076" spans="30:35" x14ac:dyDescent="0.35">
      <c r="AD2076">
        <v>9291.9942340984107</v>
      </c>
      <c r="AF2076">
        <v>691261.38806336198</v>
      </c>
      <c r="AG2076">
        <f>AF2076*'Day-ahead Prices_2015-2022'!J2076</f>
        <v>40082.791586854044</v>
      </c>
      <c r="AH2076">
        <v>409079.46366503497</v>
      </c>
      <c r="AI2076">
        <f>AH2076*'Day-ahead Prices_2015-2022'!J2076</f>
        <v>23720.472700617054</v>
      </c>
    </row>
    <row r="2077" spans="30:35" x14ac:dyDescent="0.35">
      <c r="AD2077">
        <v>9291.9942340984107</v>
      </c>
      <c r="AF2077">
        <v>716268.49390462704</v>
      </c>
      <c r="AG2077">
        <f>AF2077*'Day-ahead Prices_2015-2022'!J2077</f>
        <v>40744.933275764706</v>
      </c>
      <c r="AH2077">
        <v>409029.46366503497</v>
      </c>
      <c r="AI2077">
        <f>AH2077*'Day-ahead Prices_2015-2022'!J2077</f>
        <v>23267.641040585513</v>
      </c>
    </row>
    <row r="2078" spans="30:35" x14ac:dyDescent="0.35">
      <c r="AD2078">
        <v>9291.9942340984107</v>
      </c>
      <c r="AF2078">
        <v>753314.080739995</v>
      </c>
      <c r="AG2078">
        <f>AF2078*'Day-ahead Prices_2015-2022'!J2078</f>
        <v>38039.536149566979</v>
      </c>
      <c r="AH2078">
        <v>408979.46366503497</v>
      </c>
      <c r="AI2078">
        <f>AH2078*'Day-ahead Prices_2015-2022'!J2078</f>
        <v>20651.929242095524</v>
      </c>
    </row>
    <row r="2079" spans="30:35" x14ac:dyDescent="0.35">
      <c r="AD2079">
        <v>9291.9942340984107</v>
      </c>
      <c r="AF2079">
        <v>643580.29660034098</v>
      </c>
      <c r="AG2079">
        <f>AF2079*'Day-ahead Prices_2015-2022'!J2079</f>
        <v>30583.74016981895</v>
      </c>
      <c r="AH2079">
        <v>408929.46366503497</v>
      </c>
      <c r="AI2079">
        <f>AH2079*'Day-ahead Prices_2015-2022'!J2079</f>
        <v>19432.83927519204</v>
      </c>
    </row>
    <row r="2080" spans="30:35" x14ac:dyDescent="0.35">
      <c r="AD2080">
        <v>9291.9942340984107</v>
      </c>
      <c r="AF2080">
        <v>606970.61328776204</v>
      </c>
      <c r="AG2080">
        <f>AF2080*'Day-ahead Prices_2015-2022'!J2080</f>
        <v>26400.94553821782</v>
      </c>
      <c r="AH2080">
        <v>408879.46366503497</v>
      </c>
      <c r="AI2080">
        <f>AH2080*'Day-ahead Prices_2015-2022'!J2080</f>
        <v>17784.723371440279</v>
      </c>
    </row>
    <row r="2081" spans="30:35" x14ac:dyDescent="0.35">
      <c r="AD2081">
        <v>9291.9942340984107</v>
      </c>
      <c r="AF2081">
        <v>677609.28794146294</v>
      </c>
      <c r="AG2081">
        <f>AF2081*'Day-ahead Prices_2015-2022'!J2081</f>
        <v>27987.804626812205</v>
      </c>
      <c r="AH2081">
        <v>408829.46366503497</v>
      </c>
      <c r="AI2081">
        <f>AH2081*'Day-ahead Prices_2015-2022'!J2081</f>
        <v>16886.189959854692</v>
      </c>
    </row>
    <row r="2082" spans="30:35" x14ac:dyDescent="0.35">
      <c r="AD2082">
        <v>9291.9942340984107</v>
      </c>
      <c r="AF2082">
        <v>660108.82007330796</v>
      </c>
      <c r="AG2082">
        <f>AF2082*'Day-ahead Prices_2015-2022'!J2082</f>
        <v>28612.416806077534</v>
      </c>
      <c r="AH2082">
        <v>408779.46366503497</v>
      </c>
      <c r="AI2082">
        <f>AH2082*'Day-ahead Prices_2015-2022'!J2082</f>
        <v>17718.545852560943</v>
      </c>
    </row>
    <row r="2083" spans="30:35" x14ac:dyDescent="0.35">
      <c r="AD2083">
        <v>9291.9942340984107</v>
      </c>
      <c r="AF2083">
        <v>704684.88335621101</v>
      </c>
      <c r="AG2083">
        <f>AF2083*'Day-ahead Prices_2015-2022'!J2083</f>
        <v>34197.476533172725</v>
      </c>
      <c r="AH2083">
        <v>408729.46366503497</v>
      </c>
      <c r="AI2083">
        <f>AH2083*'Day-ahead Prices_2015-2022'!J2083</f>
        <v>19835.129959834569</v>
      </c>
    </row>
    <row r="2084" spans="30:35" x14ac:dyDescent="0.35">
      <c r="AD2084">
        <v>9291.9942340984107</v>
      </c>
      <c r="AF2084">
        <v>758289.86912168202</v>
      </c>
      <c r="AG2084">
        <f>AF2084*'Day-ahead Prices_2015-2022'!J2084</f>
        <v>47675.579796352948</v>
      </c>
      <c r="AH2084">
        <v>408679.46366503497</v>
      </c>
      <c r="AI2084">
        <f>AH2084*'Day-ahead Prices_2015-2022'!J2084</f>
        <v>25694.69957927991</v>
      </c>
    </row>
    <row r="2085" spans="30:35" x14ac:dyDescent="0.35">
      <c r="AD2085">
        <v>0</v>
      </c>
      <c r="AF2085">
        <v>702724.01524966396</v>
      </c>
      <c r="AG2085">
        <f>AF2085*'Day-ahead Prices_2015-2022'!J2085</f>
        <v>50889.516374342544</v>
      </c>
      <c r="AH2085">
        <v>403336.82386329502</v>
      </c>
      <c r="AI2085">
        <f>AH2085*'Day-ahead Prices_2015-2022'!J2085</f>
        <v>29208.64444212017</v>
      </c>
    </row>
    <row r="2086" spans="30:35" x14ac:dyDescent="0.35">
      <c r="AD2086">
        <v>1475.7964830998401</v>
      </c>
      <c r="AF2086">
        <v>729720.12374180404</v>
      </c>
      <c r="AG2086">
        <f>AF2086*'Day-ahead Prices_2015-2022'!J2086</f>
        <v>48063.928100408601</v>
      </c>
      <c r="AH2086">
        <v>404127.42481600097</v>
      </c>
      <c r="AI2086">
        <f>AH2086*'Day-ahead Prices_2015-2022'!J2086</f>
        <v>26618.357994786926</v>
      </c>
    </row>
    <row r="2087" spans="30:35" x14ac:dyDescent="0.35">
      <c r="AD2087">
        <v>9291.9942340984107</v>
      </c>
      <c r="AF2087">
        <v>772998.11482188897</v>
      </c>
      <c r="AG2087">
        <f>AF2087*'Day-ahead Prices_2015-2022'!J2087</f>
        <v>45884.201848183795</v>
      </c>
      <c r="AH2087">
        <v>408529.46366503497</v>
      </c>
      <c r="AI2087">
        <f>AH2087*'Day-ahead Prices_2015-2022'!J2087</f>
        <v>24249.798301326893</v>
      </c>
    </row>
    <row r="2088" spans="30:35" x14ac:dyDescent="0.35">
      <c r="AD2088">
        <v>9291.9942340984107</v>
      </c>
      <c r="AF2088">
        <v>710727.84103798005</v>
      </c>
      <c r="AG2088">
        <f>AF2088*'Day-ahead Prices_2015-2022'!J2088</f>
        <v>38723.11800915304</v>
      </c>
      <c r="AH2088">
        <v>408479.46366503497</v>
      </c>
      <c r="AI2088">
        <f>AH2088*'Day-ahead Prices_2015-2022'!J2088</f>
        <v>22255.49297845985</v>
      </c>
    </row>
    <row r="2089" spans="30:35" x14ac:dyDescent="0.35">
      <c r="AD2089">
        <v>9291.9942340984107</v>
      </c>
      <c r="AF2089">
        <v>666340.06143939297</v>
      </c>
      <c r="AG2089">
        <f>AF2089*'Day-ahead Prices_2015-2022'!J2089</f>
        <v>34213.230454605633</v>
      </c>
      <c r="AH2089">
        <v>408429.46366503497</v>
      </c>
      <c r="AI2089">
        <f>AH2089*'Day-ahead Prices_2015-2022'!J2089</f>
        <v>20970.81081188122</v>
      </c>
    </row>
    <row r="2090" spans="30:35" x14ac:dyDescent="0.35">
      <c r="AD2090">
        <v>9291.9942340984107</v>
      </c>
      <c r="AF2090">
        <v>613055.73135543696</v>
      </c>
      <c r="AG2090">
        <f>AF2090*'Day-ahead Prices_2015-2022'!J2090</f>
        <v>31409.910395995816</v>
      </c>
      <c r="AH2090">
        <v>408379.46366503497</v>
      </c>
      <c r="AI2090">
        <f>AH2090*'Day-ahead Prices_2015-2022'!J2090</f>
        <v>20923.321820878067</v>
      </c>
    </row>
    <row r="2091" spans="30:35" x14ac:dyDescent="0.35">
      <c r="AD2091">
        <v>9291.9942340984107</v>
      </c>
      <c r="AF2091">
        <v>577076.78063044895</v>
      </c>
      <c r="AG2091">
        <f>AF2091*'Day-ahead Prices_2015-2022'!J2091</f>
        <v>27912.48253311903</v>
      </c>
      <c r="AH2091">
        <v>408329.46366503497</v>
      </c>
      <c r="AI2091">
        <f>AH2091*'Day-ahead Prices_2015-2022'!J2091</f>
        <v>19750.38574564816</v>
      </c>
    </row>
    <row r="2092" spans="30:35" x14ac:dyDescent="0.35">
      <c r="AD2092">
        <v>9291.9942340984107</v>
      </c>
      <c r="AF2092">
        <v>773609.75603790104</v>
      </c>
      <c r="AG2092">
        <f>AF2092*'Day-ahead Prices_2015-2022'!J2092</f>
        <v>44124.12178521508</v>
      </c>
      <c r="AH2092">
        <v>408279.46366503497</v>
      </c>
      <c r="AI2092">
        <f>AH2092*'Day-ahead Prices_2015-2022'!J2092</f>
        <v>23286.899675908044</v>
      </c>
    </row>
    <row r="2093" spans="30:35" x14ac:dyDescent="0.35">
      <c r="AD2093">
        <v>9291.9942340984107</v>
      </c>
      <c r="AF2093">
        <v>541368.50509822404</v>
      </c>
      <c r="AG2093">
        <f>AF2093*'Day-ahead Prices_2015-2022'!J2093</f>
        <v>25173.635487067419</v>
      </c>
      <c r="AH2093">
        <v>408229.46366503497</v>
      </c>
      <c r="AI2093">
        <f>AH2093*'Day-ahead Prices_2015-2022'!J2093</f>
        <v>18982.670060424127</v>
      </c>
    </row>
    <row r="2094" spans="30:35" x14ac:dyDescent="0.35">
      <c r="AD2094">
        <v>9291.9942340984107</v>
      </c>
      <c r="AF2094">
        <v>576939.52792833198</v>
      </c>
      <c r="AG2094">
        <f>AF2094*'Day-ahead Prices_2015-2022'!J2094</f>
        <v>25997.616302860552</v>
      </c>
      <c r="AH2094">
        <v>408179.46366503497</v>
      </c>
      <c r="AI2094">
        <f>AH2094*'Day-ahead Prices_2015-2022'!J2094</f>
        <v>18393.076857076059</v>
      </c>
    </row>
    <row r="2095" spans="30:35" x14ac:dyDescent="0.35">
      <c r="AD2095">
        <v>9291.9942340984107</v>
      </c>
      <c r="AF2095">
        <v>607555.62101718597</v>
      </c>
      <c r="AG2095">
        <f>AF2095*'Day-ahead Prices_2015-2022'!J2095</f>
        <v>30487.141062642397</v>
      </c>
      <c r="AH2095">
        <v>408129.46366503497</v>
      </c>
      <c r="AI2095">
        <f>AH2095*'Day-ahead Prices_2015-2022'!J2095</f>
        <v>20479.93648671146</v>
      </c>
    </row>
    <row r="2096" spans="30:35" x14ac:dyDescent="0.35">
      <c r="AD2096">
        <v>9291.9942340984107</v>
      </c>
      <c r="AF2096">
        <v>666969.82003756298</v>
      </c>
      <c r="AG2096">
        <f>AF2096*'Day-ahead Prices_2015-2022'!J2096</f>
        <v>36403.212777650187</v>
      </c>
      <c r="AH2096">
        <v>408079.46366503497</v>
      </c>
      <c r="AI2096">
        <f>AH2096*'Day-ahead Prices_2015-2022'!J2096</f>
        <v>22272.977126837606</v>
      </c>
    </row>
    <row r="2097" spans="30:35" x14ac:dyDescent="0.35">
      <c r="AD2097">
        <v>9291.9942340984107</v>
      </c>
      <c r="AF2097">
        <v>797817.44239757396</v>
      </c>
      <c r="AG2097">
        <f>AF2097*'Day-ahead Prices_2015-2022'!J2097</f>
        <v>52246.072487208126</v>
      </c>
      <c r="AH2097">
        <v>408029.46366503497</v>
      </c>
      <c r="AI2097">
        <f>AH2097*'Day-ahead Prices_2015-2022'!J2097</f>
        <v>26720.319464934393</v>
      </c>
    </row>
    <row r="2098" spans="30:35" x14ac:dyDescent="0.35">
      <c r="AD2098">
        <v>0</v>
      </c>
      <c r="AF2098">
        <v>753692.396181516</v>
      </c>
      <c r="AG2098">
        <f>AF2098*'Day-ahead Prices_2015-2022'!J2098</f>
        <v>55345.516882599171</v>
      </c>
      <c r="AH2098">
        <v>402686.82386329502</v>
      </c>
      <c r="AI2098">
        <f>AH2098*'Day-ahead Prices_2015-2022'!J2098</f>
        <v>29570.300193341413</v>
      </c>
    </row>
    <row r="2099" spans="30:35" x14ac:dyDescent="0.35">
      <c r="AD2099">
        <v>0</v>
      </c>
      <c r="AF2099">
        <v>608605.566401024</v>
      </c>
      <c r="AG2099">
        <f>AF2099*'Day-ahead Prices_2015-2022'!J2099</f>
        <v>45543.476047704629</v>
      </c>
      <c r="AH2099">
        <v>402636.82386329502</v>
      </c>
      <c r="AI2099">
        <f>AH2099*'Day-ahead Prices_2015-2022'!J2099</f>
        <v>30130.320121750025</v>
      </c>
    </row>
    <row r="2100" spans="30:35" x14ac:dyDescent="0.35">
      <c r="AD2100">
        <v>9291.9942340984107</v>
      </c>
      <c r="AF2100">
        <v>540288.84573105897</v>
      </c>
      <c r="AG2100">
        <f>AF2100*'Day-ahead Prices_2015-2022'!J2100</f>
        <v>35847.489553198597</v>
      </c>
      <c r="AH2100">
        <v>407879.46366503497</v>
      </c>
      <c r="AI2100">
        <f>AH2100*'Day-ahead Prices_2015-2022'!J2100</f>
        <v>27062.292564845488</v>
      </c>
    </row>
    <row r="2101" spans="30:35" x14ac:dyDescent="0.35">
      <c r="AD2101">
        <v>9291.9942340984107</v>
      </c>
      <c r="AF2101">
        <v>444012.64829722</v>
      </c>
      <c r="AG2101">
        <f>AF2101*'Day-ahead Prices_2015-2022'!J2101</f>
        <v>28746.488882382771</v>
      </c>
      <c r="AH2101">
        <v>407829.46366503497</v>
      </c>
      <c r="AI2101">
        <f>AH2101*'Day-ahead Prices_2015-2022'!J2101</f>
        <v>26403.89905133353</v>
      </c>
    </row>
    <row r="2102" spans="30:35" x14ac:dyDescent="0.35">
      <c r="AD2102">
        <v>9291.9942340984107</v>
      </c>
      <c r="AF2102">
        <v>446301.33571950102</v>
      </c>
      <c r="AG2102">
        <f>AF2102*'Day-ahead Prices_2015-2022'!J2102</f>
        <v>23196.511924021066</v>
      </c>
      <c r="AH2102">
        <v>407779.46366503497</v>
      </c>
      <c r="AI2102">
        <f>AH2102*'Day-ahead Prices_2015-2022'!J2102</f>
        <v>21194.337623990192</v>
      </c>
    </row>
    <row r="2103" spans="30:35" x14ac:dyDescent="0.35">
      <c r="AD2103">
        <v>9291.9942340984107</v>
      </c>
      <c r="AF2103">
        <v>309249.240277073</v>
      </c>
      <c r="AG2103">
        <f>AF2103*'Day-ahead Prices_2015-2022'!J2103</f>
        <v>14618.984710997935</v>
      </c>
      <c r="AH2103">
        <v>407729.46366503497</v>
      </c>
      <c r="AI2103">
        <f>AH2103*'Day-ahead Prices_2015-2022'!J2103</f>
        <v>19274.391071105365</v>
      </c>
    </row>
    <row r="2104" spans="30:35" x14ac:dyDescent="0.35">
      <c r="AD2104">
        <v>9291.9942340984107</v>
      </c>
      <c r="AF2104">
        <v>331536.88479566498</v>
      </c>
      <c r="AG2104">
        <f>AF2104*'Day-ahead Prices_2015-2022'!J2104</f>
        <v>15537.476105948839</v>
      </c>
      <c r="AH2104">
        <v>407679.46366503497</v>
      </c>
      <c r="AI2104">
        <f>AH2104*'Day-ahead Prices_2015-2022'!J2104</f>
        <v>19105.898064661862</v>
      </c>
    </row>
    <row r="2105" spans="30:35" x14ac:dyDescent="0.35">
      <c r="AD2105">
        <v>9291.9942340984107</v>
      </c>
      <c r="AF2105">
        <v>316131.43437047402</v>
      </c>
      <c r="AG2105">
        <f>AF2105*'Day-ahead Prices_2015-2022'!J2105</f>
        <v>14304.947405263949</v>
      </c>
      <c r="AH2105">
        <v>407629.46366503497</v>
      </c>
      <c r="AI2105">
        <f>AH2105*'Day-ahead Prices_2015-2022'!J2105</f>
        <v>18445.23323084283</v>
      </c>
    </row>
    <row r="2106" spans="30:35" x14ac:dyDescent="0.35">
      <c r="AD2106">
        <v>9291.9942340984107</v>
      </c>
      <c r="AF2106">
        <v>232034.61795092499</v>
      </c>
      <c r="AG2106">
        <f>AF2106*'Day-ahead Prices_2015-2022'!J2106</f>
        <v>11340.981995623897</v>
      </c>
      <c r="AH2106">
        <v>407579.46366503497</v>
      </c>
      <c r="AI2106">
        <f>AH2106*'Day-ahead Prices_2015-2022'!J2106</f>
        <v>19920.955760958164</v>
      </c>
    </row>
    <row r="2107" spans="30:35" x14ac:dyDescent="0.35">
      <c r="AD2107">
        <v>9291.9942340984107</v>
      </c>
      <c r="AF2107">
        <v>312229.71082933299</v>
      </c>
      <c r="AG2107">
        <f>AF2107*'Day-ahead Prices_2015-2022'!J2107</f>
        <v>17835.73194398711</v>
      </c>
      <c r="AH2107">
        <v>407529.46366503497</v>
      </c>
      <c r="AI2107">
        <f>AH2107*'Day-ahead Prices_2015-2022'!J2107</f>
        <v>23279.611200035542</v>
      </c>
    </row>
    <row r="2108" spans="30:35" x14ac:dyDescent="0.35">
      <c r="AD2108">
        <v>9291.9942340984107</v>
      </c>
      <c r="AF2108">
        <v>275185.90236381401</v>
      </c>
      <c r="AG2108">
        <f>AF2108*'Day-ahead Prices_2015-2022'!J2108</f>
        <v>18094.161045176679</v>
      </c>
      <c r="AH2108">
        <v>407479.46366503497</v>
      </c>
      <c r="AI2108">
        <f>AH2108*'Day-ahead Prices_2015-2022'!J2108</f>
        <v>26792.793434635209</v>
      </c>
    </row>
    <row r="2109" spans="30:35" x14ac:dyDescent="0.35">
      <c r="AD2109">
        <v>0</v>
      </c>
      <c r="AF2109">
        <v>462023.684649751</v>
      </c>
      <c r="AG2109">
        <f>AF2109*'Day-ahead Prices_2015-2022'!J2109</f>
        <v>33604.13764378801</v>
      </c>
      <c r="AH2109">
        <v>402136.82386329502</v>
      </c>
      <c r="AI2109">
        <f>AH2109*'Day-ahead Prices_2015-2022'!J2109</f>
        <v>29248.416541637103</v>
      </c>
    </row>
    <row r="2110" spans="30:35" x14ac:dyDescent="0.35">
      <c r="AD2110">
        <v>3536.7464067988799</v>
      </c>
      <c r="AF2110">
        <v>415356.093072541</v>
      </c>
      <c r="AG2110">
        <f>AF2110*'Day-ahead Prices_2015-2022'!J2110</f>
        <v>30093.06813822193</v>
      </c>
      <c r="AH2110">
        <v>404101.32412337803</v>
      </c>
      <c r="AI2110">
        <f>AH2110*'Day-ahead Prices_2015-2022'!J2110</f>
        <v>29277.646059393886</v>
      </c>
    </row>
    <row r="2111" spans="30:35" x14ac:dyDescent="0.35">
      <c r="AD2111">
        <v>9291.9942340984107</v>
      </c>
      <c r="AF2111">
        <v>484969.99785629997</v>
      </c>
      <c r="AG2111">
        <f>AF2111*'Day-ahead Prices_2015-2022'!J2111</f>
        <v>31780.690172020659</v>
      </c>
      <c r="AH2111">
        <v>407329.46366503497</v>
      </c>
      <c r="AI2111">
        <f>AH2111*'Day-ahead Prices_2015-2022'!J2111</f>
        <v>26692.808915799324</v>
      </c>
    </row>
    <row r="2112" spans="30:35" x14ac:dyDescent="0.35">
      <c r="AD2112">
        <v>9291.9942340984107</v>
      </c>
      <c r="AF2112">
        <v>366504.74947335798</v>
      </c>
      <c r="AG2112">
        <f>AF2112*'Day-ahead Prices_2015-2022'!J2112</f>
        <v>21641.189194528106</v>
      </c>
      <c r="AH2112">
        <v>407279.46366503497</v>
      </c>
      <c r="AI2112">
        <f>AH2112*'Day-ahead Prices_2015-2022'!J2112</f>
        <v>24048.834130761155</v>
      </c>
    </row>
    <row r="2113" spans="30:35" x14ac:dyDescent="0.35">
      <c r="AD2113">
        <v>9291.9942340984107</v>
      </c>
      <c r="AF2113">
        <v>320696.99153444299</v>
      </c>
      <c r="AG2113">
        <f>AF2113*'Day-ahead Prices_2015-2022'!J2113</f>
        <v>17297.994852128439</v>
      </c>
      <c r="AH2113">
        <v>407229.46366503497</v>
      </c>
      <c r="AI2113">
        <f>AH2113*'Day-ahead Prices_2015-2022'!J2113</f>
        <v>21965.448233262407</v>
      </c>
    </row>
    <row r="2114" spans="30:35" x14ac:dyDescent="0.35">
      <c r="AD2114">
        <v>9291.9942340984107</v>
      </c>
      <c r="AF2114">
        <v>188057.666723256</v>
      </c>
      <c r="AG2114">
        <f>AF2114*'Day-ahead Prices_2015-2022'!J2114</f>
        <v>10013.600608846575</v>
      </c>
      <c r="AH2114">
        <v>407179.46366503497</v>
      </c>
      <c r="AI2114">
        <f>AH2114*'Day-ahead Prices_2015-2022'!J2114</f>
        <v>21681.28849150395</v>
      </c>
    </row>
    <row r="2115" spans="30:35" x14ac:dyDescent="0.35">
      <c r="AD2115">
        <v>9291.9942340984107</v>
      </c>
      <c r="AF2115">
        <v>83765.506630486096</v>
      </c>
      <c r="AG2115">
        <f>AF2115*'Day-ahead Prices_2015-2022'!J2115</f>
        <v>4394.1290640687239</v>
      </c>
      <c r="AH2115">
        <v>407129.46366503497</v>
      </c>
      <c r="AI2115">
        <f>AH2115*'Day-ahead Prices_2015-2022'!J2115</f>
        <v>21356.993840208572</v>
      </c>
    </row>
    <row r="2116" spans="30:35" x14ac:dyDescent="0.35">
      <c r="AD2116">
        <v>9291.9942340984107</v>
      </c>
      <c r="AF2116">
        <v>173059.420453169</v>
      </c>
      <c r="AG2116">
        <f>AF2116*'Day-ahead Prices_2015-2022'!J2116</f>
        <v>9216.9284090602141</v>
      </c>
      <c r="AH2116">
        <v>407079.46366503497</v>
      </c>
      <c r="AI2116">
        <f>AH2116*'Day-ahead Prices_2015-2022'!J2116</f>
        <v>21680.543385470181</v>
      </c>
    </row>
    <row r="2117" spans="30:35" x14ac:dyDescent="0.35">
      <c r="AD2117">
        <v>9291.9942340984107</v>
      </c>
      <c r="AF2117">
        <v>204750.39048771001</v>
      </c>
      <c r="AG2117">
        <f>AF2117*'Day-ahead Prices_2015-2022'!J2117</f>
        <v>10948.771193342183</v>
      </c>
      <c r="AH2117">
        <v>407029.46366503497</v>
      </c>
      <c r="AI2117">
        <f>AH2117*'Day-ahead Prices_2015-2022'!J2117</f>
        <v>21765.391782658164</v>
      </c>
    </row>
    <row r="2118" spans="30:35" x14ac:dyDescent="0.35">
      <c r="AD2118">
        <v>9291.9942340984107</v>
      </c>
      <c r="AF2118">
        <v>337102.53535112803</v>
      </c>
      <c r="AG2118">
        <f>AF2118*'Day-ahead Prices_2015-2022'!J2118</f>
        <v>18180.782487824712</v>
      </c>
      <c r="AH2118">
        <v>406979.46366503497</v>
      </c>
      <c r="AI2118">
        <f>AH2118*'Day-ahead Prices_2015-2022'!J2118</f>
        <v>21949.4199241145</v>
      </c>
    </row>
    <row r="2119" spans="30:35" x14ac:dyDescent="0.35">
      <c r="AD2119">
        <v>9291.9942340984107</v>
      </c>
      <c r="AF2119">
        <v>442509.49253449403</v>
      </c>
      <c r="AG2119">
        <f>AF2119*'Day-ahead Prices_2015-2022'!J2119</f>
        <v>24689.263999096427</v>
      </c>
      <c r="AH2119">
        <v>406929.46366503497</v>
      </c>
      <c r="AI2119">
        <f>AH2119*'Day-ahead Prices_2015-2022'!J2119</f>
        <v>22704.120763361047</v>
      </c>
    </row>
    <row r="2120" spans="30:35" x14ac:dyDescent="0.35">
      <c r="AD2120">
        <v>9291.9942340984107</v>
      </c>
      <c r="AF2120">
        <v>499171.77319580602</v>
      </c>
      <c r="AG2120">
        <f>AF2120*'Day-ahead Prices_2015-2022'!J2120</f>
        <v>33855.701552289051</v>
      </c>
      <c r="AH2120">
        <v>406879.46366503497</v>
      </c>
      <c r="AI2120">
        <f>AH2120*'Day-ahead Prices_2015-2022'!J2120</f>
        <v>27596.091023751418</v>
      </c>
    </row>
    <row r="2121" spans="30:35" x14ac:dyDescent="0.35">
      <c r="AD2121">
        <v>0</v>
      </c>
      <c r="AF2121">
        <v>462082.03117498499</v>
      </c>
      <c r="AG2121">
        <f>AF2121*'Day-ahead Prices_2015-2022'!J2121</f>
        <v>36208.747962871828</v>
      </c>
      <c r="AH2121">
        <v>401536.82386329502</v>
      </c>
      <c r="AI2121">
        <f>AH2121*'Day-ahead Prices_2015-2022'!J2121</f>
        <v>31464.425517927804</v>
      </c>
    </row>
    <row r="2122" spans="30:35" x14ac:dyDescent="0.35">
      <c r="AD2122">
        <v>0</v>
      </c>
      <c r="AF2122">
        <v>487026.65477545903</v>
      </c>
      <c r="AG2122">
        <f>AF2122*'Day-ahead Prices_2015-2022'!J2122</f>
        <v>39620.835932620525</v>
      </c>
      <c r="AH2122">
        <v>401486.82386329502</v>
      </c>
      <c r="AI2122">
        <f>AH2122*'Day-ahead Prices_2015-2022'!J2122</f>
        <v>32661.956838338705</v>
      </c>
    </row>
    <row r="2123" spans="30:35" x14ac:dyDescent="0.35">
      <c r="AD2123">
        <v>1079.1284230486599</v>
      </c>
      <c r="AF2123">
        <v>524050.15922921401</v>
      </c>
      <c r="AG2123">
        <f>AF2123*'Day-ahead Prices_2015-2022'!J2123</f>
        <v>40255.568043891115</v>
      </c>
      <c r="AH2123">
        <v>402051.48610900098</v>
      </c>
      <c r="AI2123">
        <f>AH2123*'Day-ahead Prices_2015-2022'!J2123</f>
        <v>30884.087469820548</v>
      </c>
    </row>
    <row r="2124" spans="30:35" x14ac:dyDescent="0.35">
      <c r="AD2124">
        <v>9291.9942340984107</v>
      </c>
      <c r="AF2124">
        <v>486825.25947530998</v>
      </c>
      <c r="AG2124">
        <f>AF2124*'Day-ahead Prices_2015-2022'!J2124</f>
        <v>31762.914054466604</v>
      </c>
      <c r="AH2124">
        <v>406679.46366503497</v>
      </c>
      <c r="AI2124">
        <f>AH2124*'Day-ahead Prices_2015-2022'!J2124</f>
        <v>26533.801606825211</v>
      </c>
    </row>
    <row r="2125" spans="30:35" x14ac:dyDescent="0.35">
      <c r="AD2125">
        <v>9291.9942340984107</v>
      </c>
      <c r="AF2125">
        <v>480896.67846871697</v>
      </c>
      <c r="AG2125">
        <f>AF2125*'Day-ahead Prices_2015-2022'!J2125</f>
        <v>30240.586504657174</v>
      </c>
      <c r="AH2125">
        <v>406629.46366503497</v>
      </c>
      <c r="AI2125">
        <f>AH2125*'Day-ahead Prices_2015-2022'!J2125</f>
        <v>25570.38553574614</v>
      </c>
    </row>
    <row r="2126" spans="30:35" x14ac:dyDescent="0.35">
      <c r="AD2126">
        <v>9291.9942340984107</v>
      </c>
      <c r="AF2126">
        <v>513549.40953913401</v>
      </c>
      <c r="AG2126">
        <f>AF2126*'Day-ahead Prices_2015-2022'!J2126</f>
        <v>31404.830266841895</v>
      </c>
      <c r="AH2126">
        <v>406579.46366503497</v>
      </c>
      <c r="AI2126">
        <f>AH2126*'Day-ahead Prices_2015-2022'!J2126</f>
        <v>24863.350651776054</v>
      </c>
    </row>
    <row r="2127" spans="30:35" x14ac:dyDescent="0.35">
      <c r="AD2127">
        <v>9291.9942340984107</v>
      </c>
      <c r="AF2127">
        <v>414221.90608105197</v>
      </c>
      <c r="AG2127">
        <f>AF2127*'Day-ahead Prices_2015-2022'!J2127</f>
        <v>23956.523938197639</v>
      </c>
      <c r="AH2127">
        <v>406529.46366503497</v>
      </c>
      <c r="AI2127">
        <f>AH2127*'Day-ahead Prices_2015-2022'!J2127</f>
        <v>23511.631531067298</v>
      </c>
    </row>
    <row r="2128" spans="30:35" x14ac:dyDescent="0.35">
      <c r="AD2128">
        <v>9291.9942340984107</v>
      </c>
      <c r="AF2128">
        <v>452503.54538563697</v>
      </c>
      <c r="AG2128">
        <f>AF2128*'Day-ahead Prices_2015-2022'!J2128</f>
        <v>25232.163320134852</v>
      </c>
      <c r="AH2128">
        <v>406479.46366503497</v>
      </c>
      <c r="AI2128">
        <f>AH2128*'Day-ahead Prices_2015-2022'!J2128</f>
        <v>22665.802993291934</v>
      </c>
    </row>
    <row r="2129" spans="30:35" x14ac:dyDescent="0.35">
      <c r="AD2129">
        <v>9291.9942340984107</v>
      </c>
      <c r="AF2129">
        <v>460625.462123612</v>
      </c>
      <c r="AG2129">
        <f>AF2129*'Day-ahead Prices_2015-2022'!J2129</f>
        <v>25571.622529792319</v>
      </c>
      <c r="AH2129">
        <v>406429.46366503497</v>
      </c>
      <c r="AI2129">
        <f>AH2129*'Day-ahead Prices_2015-2022'!J2129</f>
        <v>22562.931675364416</v>
      </c>
    </row>
    <row r="2130" spans="30:35" x14ac:dyDescent="0.35">
      <c r="AD2130">
        <v>9291.9942340984107</v>
      </c>
      <c r="AF2130">
        <v>525286.38155613397</v>
      </c>
      <c r="AG2130">
        <f>AF2130*'Day-ahead Prices_2015-2022'!J2130</f>
        <v>31243.377366981902</v>
      </c>
      <c r="AH2130">
        <v>406379.46366503497</v>
      </c>
      <c r="AI2130">
        <f>AH2130*'Day-ahead Prices_2015-2022'!J2130</f>
        <v>24170.942524466696</v>
      </c>
    </row>
    <row r="2131" spans="30:35" x14ac:dyDescent="0.35">
      <c r="AD2131">
        <v>9291.9942340984107</v>
      </c>
      <c r="AF2131">
        <v>531610.20678982895</v>
      </c>
      <c r="AG2131">
        <f>AF2131*'Day-ahead Prices_2015-2022'!J2131</f>
        <v>35997.320640014783</v>
      </c>
      <c r="AH2131">
        <v>406329.46366503497</v>
      </c>
      <c r="AI2131">
        <f>AH2131*'Day-ahead Prices_2015-2022'!J2131</f>
        <v>27514.091720248263</v>
      </c>
    </row>
    <row r="2132" spans="30:35" x14ac:dyDescent="0.35">
      <c r="AD2132">
        <v>9291.9942340984107</v>
      </c>
      <c r="AF2132">
        <v>486067.18738064601</v>
      </c>
      <c r="AG2132">
        <f>AF2132*'Day-ahead Prices_2015-2022'!J2132</f>
        <v>35605.029059616551</v>
      </c>
      <c r="AH2132">
        <v>406279.46366503497</v>
      </c>
      <c r="AI2132">
        <f>AH2132*'Day-ahead Prices_2015-2022'!J2132</f>
        <v>29760.478562793396</v>
      </c>
    </row>
    <row r="2133" spans="30:35" x14ac:dyDescent="0.35">
      <c r="AD2133">
        <v>0</v>
      </c>
      <c r="AF2133">
        <v>468262.70616677101</v>
      </c>
      <c r="AG2133">
        <f>AF2133*'Day-ahead Prices_2015-2022'!J2133</f>
        <v>37511.354734254608</v>
      </c>
      <c r="AH2133">
        <v>400936.82386329502</v>
      </c>
      <c r="AI2133">
        <f>AH2133*'Day-ahead Prices_2015-2022'!J2133</f>
        <v>32118.046617628905</v>
      </c>
    </row>
    <row r="2134" spans="30:35" x14ac:dyDescent="0.35">
      <c r="AD2134">
        <v>9291.9942340984107</v>
      </c>
      <c r="AF2134">
        <v>500640.04851696402</v>
      </c>
      <c r="AG2134">
        <f>AF2134*'Day-ahead Prices_2015-2022'!J2134</f>
        <v>37093.046994682511</v>
      </c>
      <c r="AH2134">
        <v>406179.46366503497</v>
      </c>
      <c r="AI2134">
        <f>AH2134*'Day-ahead Prices_2015-2022'!J2134</f>
        <v>30094.344187272021</v>
      </c>
    </row>
    <row r="2135" spans="30:35" x14ac:dyDescent="0.35">
      <c r="AD2135">
        <v>9291.9942340984107</v>
      </c>
      <c r="AF2135">
        <v>521869.95258811099</v>
      </c>
      <c r="AG2135">
        <f>AF2135*'Day-ahead Prices_2015-2022'!J2135</f>
        <v>34476.68608029282</v>
      </c>
      <c r="AH2135">
        <v>406129.46366503497</v>
      </c>
      <c r="AI2135">
        <f>AH2135*'Day-ahead Prices_2015-2022'!J2135</f>
        <v>26830.435355200956</v>
      </c>
    </row>
    <row r="2136" spans="30:35" x14ac:dyDescent="0.35">
      <c r="AD2136">
        <v>9291.9942340984107</v>
      </c>
      <c r="AF2136">
        <v>549664.38764150802</v>
      </c>
      <c r="AG2136">
        <f>AF2136*'Day-ahead Prices_2015-2022'!J2136</f>
        <v>36098.521577871492</v>
      </c>
      <c r="AH2136">
        <v>406079.46366503497</v>
      </c>
      <c r="AI2136">
        <f>AH2136*'Day-ahead Prices_2015-2022'!J2136</f>
        <v>26668.761176871591</v>
      </c>
    </row>
    <row r="2137" spans="30:35" x14ac:dyDescent="0.35">
      <c r="AD2137">
        <v>9291.9942340984107</v>
      </c>
      <c r="AF2137">
        <v>572996.27382875001</v>
      </c>
      <c r="AG2137">
        <f>AF2137*'Day-ahead Prices_2015-2022'!J2137</f>
        <v>34235.094870583242</v>
      </c>
      <c r="AH2137">
        <v>406029.46366503497</v>
      </c>
      <c r="AI2137">
        <f>AH2137*'Day-ahead Prices_2015-2022'!J2137</f>
        <v>24259.245380326676</v>
      </c>
    </row>
    <row r="2138" spans="30:35" x14ac:dyDescent="0.35">
      <c r="AD2138">
        <v>9291.9942340984107</v>
      </c>
      <c r="AF2138">
        <v>449929.89942176198</v>
      </c>
      <c r="AG2138">
        <f>AF2138*'Day-ahead Prices_2015-2022'!J2138</f>
        <v>25048.722325558043</v>
      </c>
      <c r="AH2138">
        <v>405979.46366503497</v>
      </c>
      <c r="AI2138">
        <f>AH2138*'Day-ahead Prices_2015-2022'!J2138</f>
        <v>22601.891690891658</v>
      </c>
    </row>
    <row r="2139" spans="30:35" x14ac:dyDescent="0.35">
      <c r="AD2139">
        <v>9291.9942340984107</v>
      </c>
      <c r="AF2139">
        <v>445078.06465191499</v>
      </c>
      <c r="AG2139">
        <f>AF2139*'Day-ahead Prices_2015-2022'!J2139</f>
        <v>23771.063085477963</v>
      </c>
      <c r="AH2139">
        <v>405929.46366503497</v>
      </c>
      <c r="AI2139">
        <f>AH2139*'Day-ahead Prices_2015-2022'!J2139</f>
        <v>21680.185242519936</v>
      </c>
    </row>
    <row r="2140" spans="30:35" x14ac:dyDescent="0.35">
      <c r="AD2140">
        <v>9291.9942340984107</v>
      </c>
      <c r="AF2140">
        <v>432008.45204242202</v>
      </c>
      <c r="AG2140">
        <f>AF2140*'Day-ahead Prices_2015-2022'!J2140</f>
        <v>23361.782776591201</v>
      </c>
      <c r="AH2140">
        <v>405879.46366503497</v>
      </c>
      <c r="AI2140">
        <f>AH2140*'Day-ahead Prices_2015-2022'!J2140</f>
        <v>21948.801739394617</v>
      </c>
    </row>
    <row r="2141" spans="30:35" x14ac:dyDescent="0.35">
      <c r="AD2141">
        <v>9291.9942340984107</v>
      </c>
      <c r="AF2141">
        <v>507082.34761800501</v>
      </c>
      <c r="AG2141">
        <f>AF2141*'Day-ahead Prices_2015-2022'!J2141</f>
        <v>26780.920336510411</v>
      </c>
      <c r="AH2141">
        <v>405829.46366503497</v>
      </c>
      <c r="AI2141">
        <f>AH2141*'Day-ahead Prices_2015-2022'!J2141</f>
        <v>21433.375836639239</v>
      </c>
    </row>
    <row r="2142" spans="30:35" x14ac:dyDescent="0.35">
      <c r="AD2142">
        <v>9291.9942340984107</v>
      </c>
      <c r="AF2142">
        <v>628453.80033259001</v>
      </c>
      <c r="AG2142">
        <f>AF2142*'Day-ahead Prices_2015-2022'!J2142</f>
        <v>36709.557611927412</v>
      </c>
      <c r="AH2142">
        <v>405779.46366503497</v>
      </c>
      <c r="AI2142">
        <f>AH2142*'Day-ahead Prices_2015-2022'!J2142</f>
        <v>23702.592921333853</v>
      </c>
    </row>
    <row r="2143" spans="30:35" x14ac:dyDescent="0.35">
      <c r="AD2143">
        <v>9291.9942340984107</v>
      </c>
      <c r="AF2143">
        <v>680416.03004048602</v>
      </c>
      <c r="AG2143">
        <f>AF2143*'Day-ahead Prices_2015-2022'!J2143</f>
        <v>38908.74015782764</v>
      </c>
      <c r="AH2143">
        <v>405729.46366503497</v>
      </c>
      <c r="AI2143">
        <f>AH2143*'Day-ahead Prices_2015-2022'!J2143</f>
        <v>23201.132217855444</v>
      </c>
    </row>
    <row r="2144" spans="30:35" x14ac:dyDescent="0.35">
      <c r="AD2144">
        <v>9291.9942340984107</v>
      </c>
      <c r="AF2144">
        <v>625112.50847417698</v>
      </c>
      <c r="AG2144">
        <f>AF2144*'Day-ahead Prices_2015-2022'!J2144</f>
        <v>39375.836908788413</v>
      </c>
      <c r="AH2144">
        <v>405679.46366503497</v>
      </c>
      <c r="AI2144">
        <f>AH2144*'Day-ahead Prices_2015-2022'!J2144</f>
        <v>25553.749416260554</v>
      </c>
    </row>
    <row r="2145" spans="30:35" x14ac:dyDescent="0.35">
      <c r="AD2145">
        <v>1455.36011396403</v>
      </c>
      <c r="AF2145">
        <v>743549.87376242504</v>
      </c>
      <c r="AG2145">
        <f>AF2145*'Day-ahead Prices_2015-2022'!J2145</f>
        <v>55754.157846733237</v>
      </c>
      <c r="AH2145">
        <v>401165.78443633998</v>
      </c>
      <c r="AI2145">
        <f>AH2145*'Day-ahead Prices_2015-2022'!J2145</f>
        <v>30080.91488872841</v>
      </c>
    </row>
    <row r="2146" spans="30:35" x14ac:dyDescent="0.35">
      <c r="AD2146">
        <v>0</v>
      </c>
      <c r="AF2146">
        <v>632573.56186953001</v>
      </c>
      <c r="AG2146">
        <f>AF2146*'Day-ahead Prices_2015-2022'!J2146</f>
        <v>50832.820714883099</v>
      </c>
      <c r="AH2146">
        <v>400286.82386329502</v>
      </c>
      <c r="AI2146">
        <f>AH2146*'Day-ahead Prices_2015-2022'!J2146</f>
        <v>32166.54880712456</v>
      </c>
    </row>
    <row r="2147" spans="30:35" x14ac:dyDescent="0.35">
      <c r="AD2147">
        <v>0</v>
      </c>
      <c r="AF2147">
        <v>639509.19013686595</v>
      </c>
      <c r="AG2147">
        <f>AF2147*'Day-ahead Prices_2015-2022'!J2147</f>
        <v>50244.638296078214</v>
      </c>
      <c r="AH2147">
        <v>400236.82386329502</v>
      </c>
      <c r="AI2147">
        <f>AH2147*'Day-ahead Prices_2015-2022'!J2147</f>
        <v>31445.606658879431</v>
      </c>
    </row>
    <row r="2148" spans="30:35" x14ac:dyDescent="0.35">
      <c r="AD2148">
        <v>7791.79953004857</v>
      </c>
      <c r="AF2148">
        <v>552498.88721356599</v>
      </c>
      <c r="AG2148">
        <f>AF2148*'Day-ahead Prices_2015-2022'!J2148</f>
        <v>39824.810413962856</v>
      </c>
      <c r="AH2148">
        <v>404624.96569603297</v>
      </c>
      <c r="AI2148">
        <f>AH2148*'Day-ahead Prices_2015-2022'!J2148</f>
        <v>29165.873308577178</v>
      </c>
    </row>
    <row r="2149" spans="30:35" x14ac:dyDescent="0.35">
      <c r="AD2149">
        <v>7790.8260097993498</v>
      </c>
      <c r="AF2149">
        <v>498332.57161677902</v>
      </c>
      <c r="AG2149">
        <f>AF2149*'Day-ahead Prices_2015-2022'!J2149</f>
        <v>35871.224336404797</v>
      </c>
      <c r="AH2149">
        <v>404574.41118729301</v>
      </c>
      <c r="AI2149">
        <f>AH2149*'Day-ahead Prices_2015-2022'!J2149</f>
        <v>29122.277553289321</v>
      </c>
    </row>
    <row r="2150" spans="30:35" x14ac:dyDescent="0.35">
      <c r="AD2150">
        <v>9291.9942340984107</v>
      </c>
      <c r="AF2150">
        <v>437117.465159218</v>
      </c>
      <c r="AG2150">
        <f>AF2150*'Day-ahead Prices_2015-2022'!J2150</f>
        <v>29324.025150206136</v>
      </c>
      <c r="AH2150">
        <v>405379.46366503497</v>
      </c>
      <c r="AI2150">
        <f>AH2150*'Day-ahead Prices_2015-2022'!J2150</f>
        <v>27194.881319968867</v>
      </c>
    </row>
    <row r="2151" spans="30:35" x14ac:dyDescent="0.35">
      <c r="AD2151">
        <v>9291.9942340984107</v>
      </c>
      <c r="AF2151">
        <v>553269.77414659795</v>
      </c>
      <c r="AG2151">
        <f>AF2151*'Day-ahead Prices_2015-2022'!J2151</f>
        <v>36993.691861094587</v>
      </c>
      <c r="AH2151">
        <v>405329.46366503497</v>
      </c>
      <c r="AI2151">
        <f>AH2151*'Day-ahead Prices_2015-2022'!J2151</f>
        <v>27101.847926132981</v>
      </c>
    </row>
    <row r="2152" spans="30:35" x14ac:dyDescent="0.35">
      <c r="AD2152">
        <v>9291.9942340984107</v>
      </c>
      <c r="AF2152">
        <v>583503.24433088896</v>
      </c>
      <c r="AG2152">
        <f>AF2152*'Day-ahead Prices_2015-2022'!J2152</f>
        <v>38074.316071645917</v>
      </c>
      <c r="AH2152">
        <v>405279.46366503497</v>
      </c>
      <c r="AI2152">
        <f>AH2152*'Day-ahead Prices_2015-2022'!J2152</f>
        <v>26444.99160347311</v>
      </c>
    </row>
    <row r="2153" spans="30:35" x14ac:dyDescent="0.35">
      <c r="AD2153">
        <v>9291.9942340984107</v>
      </c>
      <c r="AF2153">
        <v>368190.814469426</v>
      </c>
      <c r="AG2153">
        <f>AF2153*'Day-ahead Prices_2015-2022'!J2153</f>
        <v>22623.944833591966</v>
      </c>
      <c r="AH2153">
        <v>405229.46366503497</v>
      </c>
      <c r="AI2153">
        <f>AH2153*'Day-ahead Prices_2015-2022'!J2153</f>
        <v>24899.830931727654</v>
      </c>
    </row>
    <row r="2154" spans="30:35" x14ac:dyDescent="0.35">
      <c r="AD2154">
        <v>9291.9942340984107</v>
      </c>
      <c r="AF2154">
        <v>376621.99167988799</v>
      </c>
      <c r="AG2154">
        <f>AF2154*'Day-ahead Prices_2015-2022'!J2154</f>
        <v>22661.816016868463</v>
      </c>
      <c r="AH2154">
        <v>405179.46366503497</v>
      </c>
      <c r="AI2154">
        <f>AH2154*'Day-ahead Prices_2015-2022'!J2154</f>
        <v>24380.154803054738</v>
      </c>
    </row>
    <row r="2155" spans="30:35" x14ac:dyDescent="0.35">
      <c r="AD2155">
        <v>9291.9942340984107</v>
      </c>
      <c r="AF2155">
        <v>352905.05916340399</v>
      </c>
      <c r="AG2155">
        <f>AF2155*'Day-ahead Prices_2015-2022'!J2155</f>
        <v>21639.255965252025</v>
      </c>
      <c r="AH2155">
        <v>405129.46366503497</v>
      </c>
      <c r="AI2155">
        <f>AH2155*'Day-ahead Prices_2015-2022'!J2155</f>
        <v>24841.525888280783</v>
      </c>
    </row>
    <row r="2156" spans="30:35" x14ac:dyDescent="0.35">
      <c r="AD2156">
        <v>6539.5959448324302</v>
      </c>
      <c r="AF2156">
        <v>507856.16744732199</v>
      </c>
      <c r="AG2156">
        <f>AF2156*'Day-ahead Prices_2015-2022'!J2156</f>
        <v>36250.773232389845</v>
      </c>
      <c r="AH2156">
        <v>403511.721330181</v>
      </c>
      <c r="AI2156">
        <f>AH2156*'Day-ahead Prices_2015-2022'!J2156</f>
        <v>28802.666668548318</v>
      </c>
    </row>
    <row r="2157" spans="30:35" x14ac:dyDescent="0.35">
      <c r="AD2157">
        <v>0</v>
      </c>
      <c r="AF2157">
        <v>370613.41335668002</v>
      </c>
      <c r="AG2157">
        <f>AF2157*'Day-ahead Prices_2015-2022'!J2157</f>
        <v>26636.449284711289</v>
      </c>
      <c r="AH2157">
        <v>399736.82386329502</v>
      </c>
      <c r="AI2157">
        <f>AH2157*'Day-ahead Prices_2015-2022'!J2157</f>
        <v>28729.58520208484</v>
      </c>
    </row>
    <row r="2158" spans="30:35" x14ac:dyDescent="0.35">
      <c r="AD2158">
        <v>7782.0643275563598</v>
      </c>
      <c r="AF2158">
        <v>368994.73044615798</v>
      </c>
      <c r="AG2158">
        <f>AF2158*'Day-ahead Prices_2015-2022'!J2158</f>
        <v>25644.672522594919</v>
      </c>
      <c r="AH2158">
        <v>404119.42060862901</v>
      </c>
      <c r="AI2158">
        <f>AH2158*'Day-ahead Prices_2015-2022'!J2158</f>
        <v>28085.794583023955</v>
      </c>
    </row>
    <row r="2159" spans="30:35" x14ac:dyDescent="0.35">
      <c r="AD2159">
        <v>9291.9942340984107</v>
      </c>
      <c r="AF2159">
        <v>432979.322734049</v>
      </c>
      <c r="AG2159">
        <f>AF2159*'Day-ahead Prices_2015-2022'!J2159</f>
        <v>29149.250454763016</v>
      </c>
      <c r="AH2159">
        <v>404929.46366503497</v>
      </c>
      <c r="AI2159">
        <f>AH2159*'Day-ahead Prices_2015-2022'!J2159</f>
        <v>27260.863817589321</v>
      </c>
    </row>
    <row r="2160" spans="30:35" x14ac:dyDescent="0.35">
      <c r="AD2160">
        <v>9291.9942340984107</v>
      </c>
      <c r="AF2160">
        <v>457817.939700677</v>
      </c>
      <c r="AG2160">
        <f>AF2160*'Day-ahead Prices_2015-2022'!J2160</f>
        <v>30741.330106051213</v>
      </c>
      <c r="AH2160">
        <v>404879.46366503497</v>
      </c>
      <c r="AI2160">
        <f>AH2160*'Day-ahead Prices_2015-2022'!J2160</f>
        <v>27186.643786447941</v>
      </c>
    </row>
    <row r="2161" spans="30:35" x14ac:dyDescent="0.35">
      <c r="AD2161">
        <v>9291.9942340984107</v>
      </c>
      <c r="AF2161">
        <v>439407.55825994897</v>
      </c>
      <c r="AG2161">
        <f>AF2161*'Day-ahead Prices_2015-2022'!J2161</f>
        <v>24745.785902856849</v>
      </c>
      <c r="AH2161">
        <v>404829.46366503497</v>
      </c>
      <c r="AI2161">
        <f>AH2161*'Day-ahead Prices_2015-2022'!J2161</f>
        <v>22798.477283126023</v>
      </c>
    </row>
    <row r="2162" spans="30:35" x14ac:dyDescent="0.35">
      <c r="AD2162">
        <v>9291.9942340984107</v>
      </c>
      <c r="AF2162">
        <v>407392.65578459698</v>
      </c>
      <c r="AG2162">
        <f>AF2162*'Day-ahead Prices_2015-2022'!J2162</f>
        <v>21829.116978578168</v>
      </c>
      <c r="AH2162">
        <v>404779.46366503497</v>
      </c>
      <c r="AI2162">
        <f>AH2162*'Day-ahead Prices_2015-2022'!J2162</f>
        <v>21689.095611831737</v>
      </c>
    </row>
    <row r="2163" spans="30:35" x14ac:dyDescent="0.35">
      <c r="AD2163">
        <v>9291.9942340984107</v>
      </c>
      <c r="AF2163">
        <v>341315.50562067598</v>
      </c>
      <c r="AG2163">
        <f>AF2163*'Day-ahead Prices_2015-2022'!J2163</f>
        <v>15657.422175966483</v>
      </c>
      <c r="AH2163">
        <v>404729.46366503497</v>
      </c>
      <c r="AI2163">
        <f>AH2163*'Day-ahead Prices_2015-2022'!J2163</f>
        <v>18566.458233803896</v>
      </c>
    </row>
    <row r="2164" spans="30:35" x14ac:dyDescent="0.35">
      <c r="AD2164">
        <v>9291.9942340984107</v>
      </c>
      <c r="AF2164">
        <v>516895.060914937</v>
      </c>
      <c r="AG2164">
        <f>AF2164*'Day-ahead Prices_2015-2022'!J2164</f>
        <v>23720.314345386458</v>
      </c>
      <c r="AH2164">
        <v>404679.46366503497</v>
      </c>
      <c r="AI2164">
        <f>AH2164*'Day-ahead Prices_2015-2022'!J2164</f>
        <v>18570.740587588454</v>
      </c>
    </row>
    <row r="2165" spans="30:35" x14ac:dyDescent="0.35">
      <c r="AD2165">
        <v>9291.9942340984107</v>
      </c>
      <c r="AF2165">
        <v>500059.37014924799</v>
      </c>
      <c r="AG2165">
        <f>AF2165*'Day-ahead Prices_2015-2022'!J2165</f>
        <v>21827.591507014677</v>
      </c>
      <c r="AH2165">
        <v>404629.46366503497</v>
      </c>
      <c r="AI2165">
        <f>AH2165*'Day-ahead Prices_2015-2022'!J2165</f>
        <v>17662.076088978778</v>
      </c>
    </row>
    <row r="2166" spans="30:35" x14ac:dyDescent="0.35">
      <c r="AD2166">
        <v>9291.9942340984107</v>
      </c>
      <c r="AF2166">
        <v>551738.44649119698</v>
      </c>
      <c r="AG2166">
        <f>AF2166*'Day-ahead Prices_2015-2022'!J2166</f>
        <v>24006.13980683198</v>
      </c>
      <c r="AH2166">
        <v>404579.46366503497</v>
      </c>
      <c r="AI2166">
        <f>AH2166*'Day-ahead Prices_2015-2022'!J2166</f>
        <v>17603.25246406567</v>
      </c>
    </row>
    <row r="2167" spans="30:35" x14ac:dyDescent="0.35">
      <c r="AD2167">
        <v>9291.9942340984107</v>
      </c>
      <c r="AF2167">
        <v>572623.28065903904</v>
      </c>
      <c r="AG2167">
        <f>AF2167*'Day-ahead Prices_2015-2022'!J2167</f>
        <v>27450.844295693511</v>
      </c>
      <c r="AH2167">
        <v>404529.46366503497</v>
      </c>
      <c r="AI2167">
        <f>AH2167*'Day-ahead Prices_2015-2022'!J2167</f>
        <v>19392.636826272195</v>
      </c>
    </row>
    <row r="2168" spans="30:35" x14ac:dyDescent="0.35">
      <c r="AD2168">
        <v>9291.9942340984107</v>
      </c>
      <c r="AF2168">
        <v>596086.18013782601</v>
      </c>
      <c r="AG2168">
        <f>AF2168*'Day-ahead Prices_2015-2022'!J2168</f>
        <v>33249.687128087935</v>
      </c>
      <c r="AH2168">
        <v>404479.46366503497</v>
      </c>
      <c r="AI2168">
        <f>AH2168*'Day-ahead Prices_2015-2022'!J2168</f>
        <v>22561.864483235651</v>
      </c>
    </row>
    <row r="2169" spans="30:35" x14ac:dyDescent="0.35">
      <c r="AD2169">
        <v>9291.9942340984107</v>
      </c>
      <c r="AF2169">
        <v>699743.34618536802</v>
      </c>
      <c r="AG2169">
        <f>AF2169*'Day-ahead Prices_2015-2022'!J2169</f>
        <v>44514.172967582177</v>
      </c>
      <c r="AH2169">
        <v>404429.46366503497</v>
      </c>
      <c r="AI2169">
        <f>AH2169*'Day-ahead Prices_2015-2022'!J2169</f>
        <v>25727.780331051195</v>
      </c>
    </row>
    <row r="2170" spans="30:35" x14ac:dyDescent="0.35">
      <c r="AD2170">
        <v>0</v>
      </c>
      <c r="AF2170">
        <v>676897.196512828</v>
      </c>
      <c r="AG2170">
        <f>AF2170*'Day-ahead Prices_2015-2022'!J2170</f>
        <v>50124.23740177491</v>
      </c>
      <c r="AH2170">
        <v>399086.82386329502</v>
      </c>
      <c r="AI2170">
        <f>AH2170*'Day-ahead Prices_2015-2022'!J2170</f>
        <v>29552.379307076993</v>
      </c>
    </row>
    <row r="2171" spans="30:35" x14ac:dyDescent="0.35">
      <c r="AD2171">
        <v>7491.4346477552199</v>
      </c>
      <c r="AF2171">
        <v>744646.74602260697</v>
      </c>
      <c r="AG2171">
        <f>AF2171*'Day-ahead Prices_2015-2022'!J2171</f>
        <v>50770.945952253867</v>
      </c>
      <c r="AH2171">
        <v>403303.88044877403</v>
      </c>
      <c r="AI2171">
        <f>AH2171*'Day-ahead Prices_2015-2022'!J2171</f>
        <v>27497.762698847975</v>
      </c>
    </row>
    <row r="2172" spans="30:35" x14ac:dyDescent="0.35">
      <c r="AD2172">
        <v>9291.9942340984107</v>
      </c>
      <c r="AF2172">
        <v>739616.01875377598</v>
      </c>
      <c r="AG2172">
        <f>AF2172*'Day-ahead Prices_2015-2022'!J2172</f>
        <v>44753.240774767539</v>
      </c>
      <c r="AH2172">
        <v>404279.46366503497</v>
      </c>
      <c r="AI2172">
        <f>AH2172*'Day-ahead Prices_2015-2022'!J2172</f>
        <v>24462.444997041683</v>
      </c>
    </row>
    <row r="2173" spans="30:35" x14ac:dyDescent="0.35">
      <c r="AD2173">
        <v>9291.9942340984107</v>
      </c>
      <c r="AF2173">
        <v>720516.97850636696</v>
      </c>
      <c r="AG2173">
        <f>AF2173*'Day-ahead Prices_2015-2022'!J2173</f>
        <v>39861.701189641615</v>
      </c>
      <c r="AH2173">
        <v>404229.46366503497</v>
      </c>
      <c r="AI2173">
        <f>AH2173*'Day-ahead Prices_2015-2022'!J2173</f>
        <v>22363.489790438478</v>
      </c>
    </row>
    <row r="2174" spans="30:35" x14ac:dyDescent="0.35">
      <c r="AD2174">
        <v>9291.9942340984107</v>
      </c>
      <c r="AF2174">
        <v>782317.20379325596</v>
      </c>
      <c r="AG2174">
        <f>AF2174*'Day-ahead Prices_2015-2022'!J2174</f>
        <v>40907.366586349359</v>
      </c>
      <c r="AH2174">
        <v>404179.46366503497</v>
      </c>
      <c r="AI2174">
        <f>AH2174*'Day-ahead Prices_2015-2022'!J2174</f>
        <v>21134.544155044681</v>
      </c>
    </row>
    <row r="2175" spans="30:35" x14ac:dyDescent="0.35">
      <c r="AD2175">
        <v>9291.9942340984107</v>
      </c>
      <c r="AF2175">
        <v>651302.06899815495</v>
      </c>
      <c r="AG2175">
        <f>AF2175*'Day-ahead Prices_2015-2022'!J2175</f>
        <v>31596.291622272991</v>
      </c>
      <c r="AH2175">
        <v>404129.46366503497</v>
      </c>
      <c r="AI2175">
        <f>AH2175*'Day-ahead Prices_2015-2022'!J2175</f>
        <v>19605.330606050011</v>
      </c>
    </row>
    <row r="2176" spans="30:35" x14ac:dyDescent="0.35">
      <c r="AD2176">
        <v>9291.9942340984107</v>
      </c>
      <c r="AF2176">
        <v>713220.464400289</v>
      </c>
      <c r="AG2176">
        <f>AF2176*'Day-ahead Prices_2015-2022'!J2176</f>
        <v>32382.883660514621</v>
      </c>
      <c r="AH2176">
        <v>404079.46366503497</v>
      </c>
      <c r="AI2176">
        <f>AH2176*'Day-ahead Prices_2015-2022'!J2176</f>
        <v>18346.722948381332</v>
      </c>
    </row>
    <row r="2177" spans="30:35" x14ac:dyDescent="0.35">
      <c r="AD2177">
        <v>9291.9942340984107</v>
      </c>
      <c r="AF2177">
        <v>646270.84694049496</v>
      </c>
      <c r="AG2177">
        <f>AF2177*'Day-ahead Prices_2015-2022'!J2177</f>
        <v>28479.540547550259</v>
      </c>
      <c r="AH2177">
        <v>404029.46366503497</v>
      </c>
      <c r="AI2177">
        <f>AH2177*'Day-ahead Prices_2015-2022'!J2177</f>
        <v>17804.568390058928</v>
      </c>
    </row>
    <row r="2178" spans="30:35" x14ac:dyDescent="0.35">
      <c r="AD2178">
        <v>9291.9942340984107</v>
      </c>
      <c r="AF2178">
        <v>690311.93422194105</v>
      </c>
      <c r="AG2178">
        <f>AF2178*'Day-ahead Prices_2015-2022'!J2178</f>
        <v>31683.592000951543</v>
      </c>
      <c r="AH2178">
        <v>403979.46366503497</v>
      </c>
      <c r="AI2178">
        <f>AH2178*'Day-ahead Prices_2015-2022'!J2178</f>
        <v>18541.647433565944</v>
      </c>
    </row>
    <row r="2179" spans="30:35" x14ac:dyDescent="0.35">
      <c r="AD2179">
        <v>9291.9942340984107</v>
      </c>
      <c r="AF2179">
        <v>678086.67943386605</v>
      </c>
      <c r="AG2179">
        <f>AF2179*'Day-ahead Prices_2015-2022'!J2179</f>
        <v>35959.784218727211</v>
      </c>
      <c r="AH2179">
        <v>403929.46366503497</v>
      </c>
      <c r="AI2179">
        <f>AH2179*'Day-ahead Prices_2015-2022'!J2179</f>
        <v>21420.884369986386</v>
      </c>
    </row>
    <row r="2180" spans="30:35" x14ac:dyDescent="0.35">
      <c r="AD2180">
        <v>9291.9942340984107</v>
      </c>
      <c r="AF2180">
        <v>662033.15742318297</v>
      </c>
      <c r="AG2180">
        <f>AF2180*'Day-ahead Prices_2015-2022'!J2180</f>
        <v>41097.363329937638</v>
      </c>
      <c r="AH2180">
        <v>403879.46366503497</v>
      </c>
      <c r="AI2180">
        <f>AH2180*'Day-ahead Prices_2015-2022'!J2180</f>
        <v>25071.827405666209</v>
      </c>
    </row>
    <row r="2181" spans="30:35" x14ac:dyDescent="0.35">
      <c r="AD2181">
        <v>7759.6733618242797</v>
      </c>
      <c r="AF2181">
        <v>612681.42864886497</v>
      </c>
      <c r="AG2181">
        <f>AF2181*'Day-ahead Prices_2015-2022'!J2181</f>
        <v>42706.193132183318</v>
      </c>
      <c r="AH2181">
        <v>402956.66690759902</v>
      </c>
      <c r="AI2181">
        <f>AH2181*'Day-ahead Prices_2015-2022'!J2181</f>
        <v>28087.590770960553</v>
      </c>
    </row>
    <row r="2182" spans="30:35" x14ac:dyDescent="0.35">
      <c r="AD2182">
        <v>0</v>
      </c>
      <c r="AF2182">
        <v>645422.31447364402</v>
      </c>
      <c r="AG2182">
        <f>AF2182*'Day-ahead Prices_2015-2022'!J2182</f>
        <v>51254.599548138256</v>
      </c>
      <c r="AH2182">
        <v>398486.82386329502</v>
      </c>
      <c r="AI2182">
        <f>AH2182*'Day-ahead Prices_2015-2022'!J2182</f>
        <v>31644.834900043916</v>
      </c>
    </row>
    <row r="2183" spans="30:35" x14ac:dyDescent="0.35">
      <c r="AD2183">
        <v>9291.9942340984107</v>
      </c>
      <c r="AF2183">
        <v>639779.03802268696</v>
      </c>
      <c r="AG2183">
        <f>AF2183*'Day-ahead Prices_2015-2022'!J2183</f>
        <v>45302.753682386465</v>
      </c>
      <c r="AH2183">
        <v>403729.46366503497</v>
      </c>
      <c r="AI2183">
        <f>AH2183*'Day-ahead Prices_2015-2022'!J2183</f>
        <v>28588.083322121125</v>
      </c>
    </row>
    <row r="2184" spans="30:35" x14ac:dyDescent="0.35">
      <c r="AD2184">
        <v>4079.0047417128899</v>
      </c>
      <c r="AF2184">
        <v>712242.43830964004</v>
      </c>
      <c r="AG2184">
        <f>AF2184*'Day-ahead Prices_2015-2022'!J2184</f>
        <v>50923.553733043496</v>
      </c>
      <c r="AH2184">
        <v>400710.18979568599</v>
      </c>
      <c r="AI2184">
        <f>AH2184*'Day-ahead Prices_2015-2022'!J2184</f>
        <v>28649.776794917063</v>
      </c>
    </row>
    <row r="2185" spans="30:35" x14ac:dyDescent="0.35">
      <c r="AD2185">
        <v>0</v>
      </c>
      <c r="AF2185">
        <v>712385.39891951298</v>
      </c>
      <c r="AG2185">
        <f>AF2185*'Day-ahead Prices_2015-2022'!J2185</f>
        <v>51215.167291821097</v>
      </c>
      <c r="AH2185">
        <v>398336.82386329502</v>
      </c>
      <c r="AI2185">
        <f>AH2185*'Day-ahead Prices_2015-2022'!J2185</f>
        <v>28637.430109591944</v>
      </c>
    </row>
    <row r="2186" spans="30:35" x14ac:dyDescent="0.35">
      <c r="AD2186">
        <v>9291.9942340984107</v>
      </c>
      <c r="AF2186">
        <v>604978.29894127499</v>
      </c>
      <c r="AG2186">
        <f>AF2186*'Day-ahead Prices_2015-2022'!J2186</f>
        <v>36847.715742765708</v>
      </c>
      <c r="AH2186">
        <v>403579.46366503497</v>
      </c>
      <c r="AI2186">
        <f>AH2186*'Day-ahead Prices_2015-2022'!J2186</f>
        <v>24581.016183178115</v>
      </c>
    </row>
    <row r="2187" spans="30:35" x14ac:dyDescent="0.35">
      <c r="AD2187">
        <v>9291.9942340984107</v>
      </c>
      <c r="AF2187">
        <v>433991.59873600502</v>
      </c>
      <c r="AG2187">
        <f>AF2187*'Day-ahead Prices_2015-2022'!J2187</f>
        <v>24491.230895669603</v>
      </c>
      <c r="AH2187">
        <v>403529.46366503497</v>
      </c>
      <c r="AI2187">
        <f>AH2187*'Day-ahead Prices_2015-2022'!J2187</f>
        <v>22772.176458277088</v>
      </c>
    </row>
    <row r="2188" spans="30:35" x14ac:dyDescent="0.35">
      <c r="AD2188">
        <v>9291.9942340984107</v>
      </c>
      <c r="AF2188">
        <v>441212.63616910798</v>
      </c>
      <c r="AG2188">
        <f>AF2188*'Day-ahead Prices_2015-2022'!J2188</f>
        <v>25427.635738220906</v>
      </c>
      <c r="AH2188">
        <v>403479.46366503497</v>
      </c>
      <c r="AI2188">
        <f>AH2188*'Day-ahead Prices_2015-2022'!J2188</f>
        <v>23253.025840345548</v>
      </c>
    </row>
    <row r="2189" spans="30:35" x14ac:dyDescent="0.35">
      <c r="AD2189">
        <v>9291.9942340984107</v>
      </c>
      <c r="AF2189">
        <v>536481.92986308096</v>
      </c>
      <c r="AG2189">
        <f>AF2189*'Day-ahead Prices_2015-2022'!J2189</f>
        <v>31974.323019839627</v>
      </c>
      <c r="AH2189">
        <v>403429.46366503497</v>
      </c>
      <c r="AI2189">
        <f>AH2189*'Day-ahead Prices_2015-2022'!J2189</f>
        <v>24044.396034436086</v>
      </c>
    </row>
    <row r="2190" spans="30:35" x14ac:dyDescent="0.35">
      <c r="AD2190">
        <v>9291.9942340984107</v>
      </c>
      <c r="AF2190">
        <v>428489.45432840899</v>
      </c>
      <c r="AG2190">
        <f>AF2190*'Day-ahead Prices_2015-2022'!J2190</f>
        <v>23002.385131984818</v>
      </c>
      <c r="AH2190">
        <v>403379.46366503497</v>
      </c>
      <c r="AI2190">
        <f>AH2190*'Day-ahead Prices_2015-2022'!J2190</f>
        <v>21654.418058198244</v>
      </c>
    </row>
    <row r="2191" spans="30:35" x14ac:dyDescent="0.35">
      <c r="AD2191">
        <v>9291.9942340984107</v>
      </c>
      <c r="AF2191">
        <v>506563.37138786499</v>
      </c>
      <c r="AG2191">
        <f>AF2191*'Day-ahead Prices_2015-2022'!J2191</f>
        <v>30880.103119804251</v>
      </c>
      <c r="AH2191">
        <v>403329.46366503497</v>
      </c>
      <c r="AI2191">
        <f>AH2191*'Day-ahead Prices_2015-2022'!J2191</f>
        <v>24586.964105020532</v>
      </c>
    </row>
    <row r="2192" spans="30:35" x14ac:dyDescent="0.35">
      <c r="AD2192">
        <v>9291.9942340984107</v>
      </c>
      <c r="AF2192">
        <v>615284.95334991801</v>
      </c>
      <c r="AG2192">
        <f>AF2192*'Day-ahead Prices_2015-2022'!J2192</f>
        <v>42010.887508540713</v>
      </c>
      <c r="AH2192">
        <v>403279.46366503497</v>
      </c>
      <c r="AI2192">
        <f>AH2192*'Day-ahead Prices_2015-2022'!J2192</f>
        <v>27535.417679719005</v>
      </c>
    </row>
    <row r="2193" spans="30:35" x14ac:dyDescent="0.35">
      <c r="AD2193">
        <v>0</v>
      </c>
      <c r="AF2193">
        <v>631531.04609843495</v>
      </c>
      <c r="AG2193">
        <f>AF2193*'Day-ahead Prices_2015-2022'!J2193</f>
        <v>46069.400399073202</v>
      </c>
      <c r="AH2193">
        <v>397936.82386329502</v>
      </c>
      <c r="AI2193">
        <f>AH2193*'Day-ahead Prices_2015-2022'!J2193</f>
        <v>29028.993879797541</v>
      </c>
    </row>
    <row r="2194" spans="30:35" x14ac:dyDescent="0.35">
      <c r="AD2194">
        <v>0</v>
      </c>
      <c r="AF2194">
        <v>613575.91979587602</v>
      </c>
      <c r="AG2194">
        <f>AF2194*'Day-ahead Prices_2015-2022'!J2194</f>
        <v>44442.070840715045</v>
      </c>
      <c r="AH2194">
        <v>397886.82386329502</v>
      </c>
      <c r="AI2194">
        <f>AH2194*'Day-ahead Prices_2015-2022'!J2194</f>
        <v>28819.440010948289</v>
      </c>
    </row>
    <row r="2195" spans="30:35" x14ac:dyDescent="0.35">
      <c r="AD2195">
        <v>9291.9942340984107</v>
      </c>
      <c r="AF2195">
        <v>434061.74942323199</v>
      </c>
      <c r="AG2195">
        <f>AF2195*'Day-ahead Prices_2015-2022'!J2195</f>
        <v>27400.147932341519</v>
      </c>
      <c r="AH2195">
        <v>403129.46366503497</v>
      </c>
      <c r="AI2195">
        <f>AH2195*'Day-ahead Prices_2015-2022'!J2195</f>
        <v>25447.547393855333</v>
      </c>
    </row>
    <row r="2196" spans="30:35" x14ac:dyDescent="0.35">
      <c r="AD2196">
        <v>9291.9942340984107</v>
      </c>
      <c r="AF2196">
        <v>409633.27482376999</v>
      </c>
      <c r="AG2196">
        <f>AF2196*'Day-ahead Prices_2015-2022'!J2196</f>
        <v>23400.812865901389</v>
      </c>
      <c r="AH2196">
        <v>403079.46366503497</v>
      </c>
      <c r="AI2196">
        <f>AH2196*'Day-ahead Prices_2015-2022'!J2196</f>
        <v>23026.418211194701</v>
      </c>
    </row>
    <row r="2197" spans="30:35" x14ac:dyDescent="0.35">
      <c r="AD2197">
        <v>9291.9942340984107</v>
      </c>
      <c r="AF2197">
        <v>475304.95467226498</v>
      </c>
      <c r="AG2197">
        <f>AF2197*'Day-ahead Prices_2015-2022'!J2197</f>
        <v>25470.404258499999</v>
      </c>
      <c r="AH2197">
        <v>403029.46366503497</v>
      </c>
      <c r="AI2197">
        <f>AH2197*'Day-ahead Prices_2015-2022'!J2197</f>
        <v>21597.341384150059</v>
      </c>
    </row>
    <row r="2198" spans="30:35" x14ac:dyDescent="0.35">
      <c r="AD2198">
        <v>9291.9942340984107</v>
      </c>
      <c r="AF2198">
        <v>468145.31151697598</v>
      </c>
      <c r="AG2198">
        <f>AF2198*'Day-ahead Prices_2015-2022'!J2198</f>
        <v>23797.581729326081</v>
      </c>
      <c r="AH2198">
        <v>402979.46366503497</v>
      </c>
      <c r="AI2198">
        <f>AH2198*'Day-ahead Prices_2015-2022'!J2198</f>
        <v>20484.957311082471</v>
      </c>
    </row>
    <row r="2199" spans="30:35" x14ac:dyDescent="0.35">
      <c r="AD2199">
        <v>9291.9942340984107</v>
      </c>
      <c r="AF2199">
        <v>399769.50820721203</v>
      </c>
      <c r="AG2199">
        <f>AF2199*'Day-ahead Prices_2015-2022'!J2199</f>
        <v>16755.839224620035</v>
      </c>
      <c r="AH2199">
        <v>402929.46366503497</v>
      </c>
      <c r="AI2199">
        <f>AH2199*'Day-ahead Prices_2015-2022'!J2199</f>
        <v>16888.284807690361</v>
      </c>
    </row>
    <row r="2200" spans="30:35" x14ac:dyDescent="0.35">
      <c r="AD2200">
        <v>9291.9942340984107</v>
      </c>
      <c r="AF2200">
        <v>494829.81062343298</v>
      </c>
      <c r="AG2200">
        <f>AF2200*'Day-ahead Prices_2015-2022'!J2200</f>
        <v>18572.81840448728</v>
      </c>
      <c r="AH2200">
        <v>402879.46366503497</v>
      </c>
      <c r="AI2200">
        <f>AH2200*'Day-ahead Prices_2015-2022'!J2200</f>
        <v>15121.577069337509</v>
      </c>
    </row>
    <row r="2201" spans="30:35" x14ac:dyDescent="0.35">
      <c r="AD2201">
        <v>9291.9942340984107</v>
      </c>
      <c r="AF2201">
        <v>614810.70217028703</v>
      </c>
      <c r="AG2201">
        <f>AF2201*'Day-ahead Prices_2015-2022'!J2201</f>
        <v>24223.541665509307</v>
      </c>
      <c r="AH2201">
        <v>402829.46366503497</v>
      </c>
      <c r="AI2201">
        <f>AH2201*'Day-ahead Prices_2015-2022'!J2201</f>
        <v>15871.480868402377</v>
      </c>
    </row>
    <row r="2202" spans="30:35" x14ac:dyDescent="0.35">
      <c r="AD2202">
        <v>9291.9942340984107</v>
      </c>
      <c r="AF2202">
        <v>579047.746280147</v>
      </c>
      <c r="AG2202">
        <f>AF2202*'Day-ahead Prices_2015-2022'!J2202</f>
        <v>24160.043403856285</v>
      </c>
      <c r="AH2202">
        <v>402779.46366503497</v>
      </c>
      <c r="AI2202">
        <f>AH2202*'Day-ahead Prices_2015-2022'!J2202</f>
        <v>16805.469647094003</v>
      </c>
    </row>
    <row r="2203" spans="30:35" x14ac:dyDescent="0.35">
      <c r="AD2203">
        <v>9291.9942340984107</v>
      </c>
      <c r="AF2203">
        <v>683803.73738340195</v>
      </c>
      <c r="AG2203">
        <f>AF2203*'Day-ahead Prices_2015-2022'!J2203</f>
        <v>32749.925247306306</v>
      </c>
      <c r="AH2203">
        <v>402729.46366503497</v>
      </c>
      <c r="AI2203">
        <f>AH2203*'Day-ahead Prices_2015-2022'!J2203</f>
        <v>19288.224250407267</v>
      </c>
    </row>
    <row r="2204" spans="30:35" x14ac:dyDescent="0.35">
      <c r="AD2204">
        <v>9291.9942340984107</v>
      </c>
      <c r="AF2204">
        <v>657779.14612326003</v>
      </c>
      <c r="AG2204">
        <f>AF2204*'Day-ahead Prices_2015-2022'!J2204</f>
        <v>38198.057239310365</v>
      </c>
      <c r="AH2204">
        <v>402679.46366503497</v>
      </c>
      <c r="AI2204">
        <f>AH2204*'Day-ahead Prices_2015-2022'!J2204</f>
        <v>23384.099804358164</v>
      </c>
    </row>
    <row r="2205" spans="30:35" x14ac:dyDescent="0.35">
      <c r="AD2205">
        <v>9291.9942340984107</v>
      </c>
      <c r="AF2205">
        <v>741174.10674877197</v>
      </c>
      <c r="AG2205">
        <f>AF2205*'Day-ahead Prices_2015-2022'!J2205</f>
        <v>50313.677769006958</v>
      </c>
      <c r="AH2205">
        <v>402629.46366503497</v>
      </c>
      <c r="AI2205">
        <f>AH2205*'Day-ahead Prices_2015-2022'!J2205</f>
        <v>27331.99785407132</v>
      </c>
    </row>
    <row r="2206" spans="30:35" x14ac:dyDescent="0.35">
      <c r="AD2206">
        <v>9291.9942340984107</v>
      </c>
      <c r="AF2206">
        <v>629631.38867464301</v>
      </c>
      <c r="AG2206">
        <f>AF2206*'Day-ahead Prices_2015-2022'!J2206</f>
        <v>43581.510645587106</v>
      </c>
      <c r="AH2206">
        <v>402579.46366503497</v>
      </c>
      <c r="AI2206">
        <f>AH2206*'Day-ahead Prices_2015-2022'!J2206</f>
        <v>27865.544026234558</v>
      </c>
    </row>
    <row r="2207" spans="30:35" x14ac:dyDescent="0.35">
      <c r="AD2207">
        <v>2805.3761549160599</v>
      </c>
      <c r="AF2207">
        <v>701074.96651125199</v>
      </c>
      <c r="AG2207">
        <f>AF2207*'Day-ahead Prices_2015-2022'!J2207</f>
        <v>49349.543236435165</v>
      </c>
      <c r="AH2207">
        <v>398834.74193365598</v>
      </c>
      <c r="AI2207">
        <f>AH2207*'Day-ahead Prices_2015-2022'!J2207</f>
        <v>28074.476028137462</v>
      </c>
    </row>
    <row r="2208" spans="30:35" x14ac:dyDescent="0.35">
      <c r="AD2208">
        <v>0</v>
      </c>
      <c r="AF2208">
        <v>624167.14798517199</v>
      </c>
      <c r="AG2208">
        <f>AF2208*'Day-ahead Prices_2015-2022'!J2208</f>
        <v>50005.931269767047</v>
      </c>
      <c r="AH2208">
        <v>397186.82386329502</v>
      </c>
      <c r="AI2208">
        <f>AH2208*'Day-ahead Prices_2015-2022'!J2208</f>
        <v>31821.118877337714</v>
      </c>
    </row>
    <row r="2209" spans="30:35" x14ac:dyDescent="0.35">
      <c r="AD2209">
        <v>9291.9942340984107</v>
      </c>
      <c r="AF2209">
        <v>563192.14484143397</v>
      </c>
      <c r="AG2209">
        <f>AF2209*'Day-ahead Prices_2015-2022'!J2209</f>
        <v>36244.230481270482</v>
      </c>
      <c r="AH2209">
        <v>402429.46366503497</v>
      </c>
      <c r="AI2209">
        <f>AH2209*'Day-ahead Prices_2015-2022'!J2209</f>
        <v>25898.348134163323</v>
      </c>
    </row>
    <row r="2210" spans="30:35" x14ac:dyDescent="0.35">
      <c r="AD2210">
        <v>9291.9942340984107</v>
      </c>
      <c r="AF2210">
        <v>447863.40667441901</v>
      </c>
      <c r="AG2210">
        <f>AF2210*'Day-ahead Prices_2015-2022'!J2210</f>
        <v>27030.236080576215</v>
      </c>
      <c r="AH2210">
        <v>402379.46366503497</v>
      </c>
      <c r="AI2210">
        <f>AH2210*'Day-ahead Prices_2015-2022'!J2210</f>
        <v>24285.109555173603</v>
      </c>
    </row>
    <row r="2211" spans="30:35" x14ac:dyDescent="0.35">
      <c r="AD2211">
        <v>9291.9942340984107</v>
      </c>
      <c r="AF2211">
        <v>377596.038804529</v>
      </c>
      <c r="AG2211">
        <f>AF2211*'Day-ahead Prices_2015-2022'!J2211</f>
        <v>20901.828728024702</v>
      </c>
      <c r="AH2211">
        <v>402329.46366503497</v>
      </c>
      <c r="AI2211">
        <f>AH2211*'Day-ahead Prices_2015-2022'!J2211</f>
        <v>22270.94746117801</v>
      </c>
    </row>
    <row r="2212" spans="30:35" x14ac:dyDescent="0.35">
      <c r="AD2212">
        <v>9291.9942340984107</v>
      </c>
      <c r="AF2212">
        <v>389259.66930803302</v>
      </c>
      <c r="AG2212">
        <f>AF2212*'Day-ahead Prices_2015-2022'!J2212</f>
        <v>20701.802362974468</v>
      </c>
      <c r="AH2212">
        <v>402279.46366503497</v>
      </c>
      <c r="AI2212">
        <f>AH2212*'Day-ahead Prices_2015-2022'!J2212</f>
        <v>21394.227576365724</v>
      </c>
    </row>
    <row r="2213" spans="30:35" x14ac:dyDescent="0.35">
      <c r="AD2213">
        <v>9291.9942340984107</v>
      </c>
      <c r="AF2213">
        <v>465817.921735727</v>
      </c>
      <c r="AG2213">
        <f>AF2213*'Day-ahead Prices_2015-2022'!J2213</f>
        <v>23315.933800079642</v>
      </c>
      <c r="AH2213">
        <v>402229.46366503497</v>
      </c>
      <c r="AI2213">
        <f>AH2213*'Day-ahead Prices_2015-2022'!J2213</f>
        <v>20133.093016923744</v>
      </c>
    </row>
    <row r="2214" spans="30:35" x14ac:dyDescent="0.35">
      <c r="AD2214">
        <v>9291.9942340984107</v>
      </c>
      <c r="AF2214">
        <v>456756.713091871</v>
      </c>
      <c r="AG2214">
        <f>AF2214*'Day-ahead Prices_2015-2022'!J2214</f>
        <v>25825.024558214387</v>
      </c>
      <c r="AH2214">
        <v>402179.46366503497</v>
      </c>
      <c r="AI2214">
        <f>AH2214*'Day-ahead Prices_2015-2022'!J2214</f>
        <v>22739.226875621076</v>
      </c>
    </row>
    <row r="2215" spans="30:35" x14ac:dyDescent="0.35">
      <c r="AD2215">
        <v>9291.9942340984107</v>
      </c>
      <c r="AF2215">
        <v>547495.62858189596</v>
      </c>
      <c r="AG2215">
        <f>AF2215*'Day-ahead Prices_2015-2022'!J2215</f>
        <v>32583.517965515814</v>
      </c>
      <c r="AH2215">
        <v>402129.46366503497</v>
      </c>
      <c r="AI2215">
        <f>AH2215*'Day-ahead Prices_2015-2022'!J2215</f>
        <v>23932.232368194978</v>
      </c>
    </row>
    <row r="2216" spans="30:35" x14ac:dyDescent="0.35">
      <c r="AD2216">
        <v>9291.9942340984107</v>
      </c>
      <c r="AF2216">
        <v>680967.25223279896</v>
      </c>
      <c r="AG2216">
        <f>AF2216*'Day-ahead Prices_2015-2022'!J2216</f>
        <v>44453.542225757119</v>
      </c>
      <c r="AH2216">
        <v>402079.46366503497</v>
      </c>
      <c r="AI2216">
        <f>AH2216*'Day-ahead Prices_2015-2022'!J2216</f>
        <v>26247.747388053485</v>
      </c>
    </row>
    <row r="2217" spans="30:35" x14ac:dyDescent="0.35">
      <c r="AD2217">
        <v>0</v>
      </c>
      <c r="AF2217">
        <v>719737.57092965394</v>
      </c>
      <c r="AG2217">
        <f>AF2217*'Day-ahead Prices_2015-2022'!J2217</f>
        <v>52475.166624517406</v>
      </c>
      <c r="AH2217">
        <v>396736.82386329502</v>
      </c>
      <c r="AI2217">
        <f>AH2217*'Day-ahead Prices_2015-2022'!J2217</f>
        <v>28925.585906843007</v>
      </c>
    </row>
    <row r="2218" spans="30:35" x14ac:dyDescent="0.35">
      <c r="AD2218">
        <v>9291.9942340984107</v>
      </c>
      <c r="AF2218">
        <v>630347.94808020501</v>
      </c>
      <c r="AG2218">
        <f>AF2218*'Day-ahead Prices_2015-2022'!J2218</f>
        <v>42524.060512425727</v>
      </c>
      <c r="AH2218">
        <v>401979.46366503497</v>
      </c>
      <c r="AI2218">
        <f>AH2218*'Day-ahead Prices_2015-2022'!J2218</f>
        <v>27118.037093172839</v>
      </c>
    </row>
    <row r="2219" spans="30:35" x14ac:dyDescent="0.35">
      <c r="AD2219">
        <v>0</v>
      </c>
      <c r="AF2219">
        <v>558300.91023695795</v>
      </c>
      <c r="AG2219">
        <f>AF2219*'Day-ahead Prices_2015-2022'!J2219</f>
        <v>42466.460861036408</v>
      </c>
      <c r="AH2219">
        <v>396636.82386329502</v>
      </c>
      <c r="AI2219">
        <f>AH2219*'Day-ahead Prices_2015-2022'!J2219</f>
        <v>30169.684211131706</v>
      </c>
    </row>
    <row r="2220" spans="30:35" x14ac:dyDescent="0.35">
      <c r="AD2220">
        <v>9291.9942340984107</v>
      </c>
      <c r="AF2220">
        <v>424602.33242541901</v>
      </c>
      <c r="AG2220">
        <f>AF2220*'Day-ahead Prices_2015-2022'!J2220</f>
        <v>27469.11714334695</v>
      </c>
      <c r="AH2220">
        <v>401879.46366503497</v>
      </c>
      <c r="AI2220">
        <f>AH2220*'Day-ahead Prices_2015-2022'!J2220</f>
        <v>25999.089552479854</v>
      </c>
    </row>
    <row r="2221" spans="30:35" x14ac:dyDescent="0.35">
      <c r="AD2221">
        <v>9291.9942340984107</v>
      </c>
      <c r="AF2221">
        <v>397603.06888621597</v>
      </c>
      <c r="AG2221">
        <f>AF2221*'Day-ahead Prices_2015-2022'!J2221</f>
        <v>24510.738185326889</v>
      </c>
      <c r="AH2221">
        <v>401829.46366503497</v>
      </c>
      <c r="AI2221">
        <f>AH2221*'Day-ahead Prices_2015-2022'!J2221</f>
        <v>24771.279574460659</v>
      </c>
    </row>
    <row r="2222" spans="30:35" x14ac:dyDescent="0.35">
      <c r="AD2222">
        <v>9291.9942340984107</v>
      </c>
      <c r="AF2222">
        <v>387879.23736038501</v>
      </c>
      <c r="AG2222">
        <f>AF2222*'Day-ahead Prices_2015-2022'!J2222</f>
        <v>23152.996527088078</v>
      </c>
      <c r="AH2222">
        <v>401779.46366503497</v>
      </c>
      <c r="AI2222">
        <f>AH2222*'Day-ahead Prices_2015-2022'!J2222</f>
        <v>23982.718410495516</v>
      </c>
    </row>
    <row r="2223" spans="30:35" x14ac:dyDescent="0.35">
      <c r="AD2223">
        <v>9291.9942340984107</v>
      </c>
      <c r="AF2223">
        <v>358886.21823195199</v>
      </c>
      <c r="AG2223">
        <f>AF2223*'Day-ahead Prices_2015-2022'!J2223</f>
        <v>19587.112575554358</v>
      </c>
      <c r="AH2223">
        <v>401729.46366503497</v>
      </c>
      <c r="AI2223">
        <f>AH2223*'Day-ahead Prices_2015-2022'!J2223</f>
        <v>21925.389803178445</v>
      </c>
    </row>
    <row r="2224" spans="30:35" x14ac:dyDescent="0.35">
      <c r="AD2224">
        <v>9291.9942340984107</v>
      </c>
      <c r="AF2224">
        <v>337249.32126698998</v>
      </c>
      <c r="AG2224">
        <f>AF2224*'Day-ahead Prices_2015-2022'!J2224</f>
        <v>16990.620805430954</v>
      </c>
      <c r="AH2224">
        <v>401679.46366503497</v>
      </c>
      <c r="AI2224">
        <f>AH2224*'Day-ahead Prices_2015-2022'!J2224</f>
        <v>20236.611379444461</v>
      </c>
    </row>
    <row r="2225" spans="30:35" x14ac:dyDescent="0.35">
      <c r="AD2225">
        <v>9291.9942340984107</v>
      </c>
      <c r="AF2225">
        <v>416614.31818992499</v>
      </c>
      <c r="AG2225">
        <f>AF2225*'Day-ahead Prices_2015-2022'!J2225</f>
        <v>19353.297383615231</v>
      </c>
      <c r="AH2225">
        <v>401629.46366503497</v>
      </c>
      <c r="AI2225">
        <f>AH2225*'Day-ahead Prices_2015-2022'!J2225</f>
        <v>18657.194697729617</v>
      </c>
    </row>
    <row r="2226" spans="30:35" x14ac:dyDescent="0.35">
      <c r="AD2226">
        <v>9291.9942340984107</v>
      </c>
      <c r="AF2226">
        <v>431708.00994718599</v>
      </c>
      <c r="AG2226">
        <f>AF2226*'Day-ahead Prices_2015-2022'!J2226</f>
        <v>21693.327499846098</v>
      </c>
      <c r="AH2226">
        <v>401579.46366503497</v>
      </c>
      <c r="AI2226">
        <f>AH2226*'Day-ahead Prices_2015-2022'!J2226</f>
        <v>20179.36804916801</v>
      </c>
    </row>
    <row r="2227" spans="30:35" x14ac:dyDescent="0.35">
      <c r="AD2227">
        <v>9291.9942340984107</v>
      </c>
      <c r="AF2227">
        <v>636053.87210302905</v>
      </c>
      <c r="AG2227">
        <f>AF2227*'Day-ahead Prices_2015-2022'!J2227</f>
        <v>42120.282478002708</v>
      </c>
      <c r="AH2227">
        <v>401529.46366503497</v>
      </c>
      <c r="AI2227">
        <f>AH2227*'Day-ahead Prices_2015-2022'!J2227</f>
        <v>26589.782995728194</v>
      </c>
    </row>
    <row r="2228" spans="30:35" x14ac:dyDescent="0.35">
      <c r="AD2228">
        <v>9291.9942340984107</v>
      </c>
      <c r="AF2228">
        <v>489110.44434371003</v>
      </c>
      <c r="AG2228">
        <f>AF2228*'Day-ahead Prices_2015-2022'!J2228</f>
        <v>31874.104881768719</v>
      </c>
      <c r="AH2228">
        <v>401479.46366503497</v>
      </c>
      <c r="AI2228">
        <f>AH2228*'Day-ahead Prices_2015-2022'!J2228</f>
        <v>26163.412948391164</v>
      </c>
    </row>
    <row r="2229" spans="30:35" x14ac:dyDescent="0.35">
      <c r="AD2229">
        <v>0</v>
      </c>
      <c r="AF2229">
        <v>561839.85234841204</v>
      </c>
      <c r="AG2229">
        <f>AF2229*'Day-ahead Prices_2015-2022'!J2229</f>
        <v>43970.289144602168</v>
      </c>
      <c r="AH2229">
        <v>396136.82386329502</v>
      </c>
      <c r="AI2229">
        <f>AH2229*'Day-ahead Prices_2015-2022'!J2229</f>
        <v>31002.1630065713</v>
      </c>
    </row>
    <row r="2230" spans="30:35" x14ac:dyDescent="0.35">
      <c r="AD2230">
        <v>0</v>
      </c>
      <c r="AF2230">
        <v>562969.83694400103</v>
      </c>
      <c r="AG2230">
        <f>AF2230*'Day-ahead Prices_2015-2022'!J2230</f>
        <v>46746.904122941298</v>
      </c>
      <c r="AH2230">
        <v>396086.82386329502</v>
      </c>
      <c r="AI2230">
        <f>AH2230*'Day-ahead Prices_2015-2022'!J2230</f>
        <v>32889.564528018527</v>
      </c>
    </row>
    <row r="2231" spans="30:35" x14ac:dyDescent="0.35">
      <c r="AD2231">
        <v>9291.9942340984107</v>
      </c>
      <c r="AF2231">
        <v>512783.96539715602</v>
      </c>
      <c r="AG2231">
        <f>AF2231*'Day-ahead Prices_2015-2022'!J2231</f>
        <v>35655.151073977751</v>
      </c>
      <c r="AH2231">
        <v>401329.46366503497</v>
      </c>
      <c r="AI2231">
        <f>AH2231*'Day-ahead Prices_2015-2022'!J2231</f>
        <v>27905.440932289042</v>
      </c>
    </row>
    <row r="2232" spans="30:35" x14ac:dyDescent="0.35">
      <c r="AD2232">
        <v>9291.9942340984107</v>
      </c>
      <c r="AF2232">
        <v>401607.50390123</v>
      </c>
      <c r="AG2232">
        <f>AF2232*'Day-ahead Prices_2015-2022'!J2232</f>
        <v>24376.069458665032</v>
      </c>
      <c r="AH2232">
        <v>401279.46366503497</v>
      </c>
      <c r="AI2232">
        <f>AH2232*'Day-ahead Prices_2015-2022'!J2232</f>
        <v>24356.158646478878</v>
      </c>
    </row>
    <row r="2233" spans="30:35" x14ac:dyDescent="0.35">
      <c r="AD2233">
        <v>9291.9942340984107</v>
      </c>
      <c r="AF2233">
        <v>412370.16102086898</v>
      </c>
      <c r="AG2233">
        <f>AF2233*'Day-ahead Prices_2015-2022'!J2233</f>
        <v>22634.998138435498</v>
      </c>
      <c r="AH2233">
        <v>401229.46366503497</v>
      </c>
      <c r="AI2233">
        <f>AH2233*'Day-ahead Prices_2015-2022'!J2233</f>
        <v>22023.485260573769</v>
      </c>
    </row>
    <row r="2234" spans="30:35" x14ac:dyDescent="0.35">
      <c r="AD2234">
        <v>9291.9942340984107</v>
      </c>
      <c r="AF2234">
        <v>556458.69969250797</v>
      </c>
      <c r="AG2234">
        <f>AF2234*'Day-ahead Prices_2015-2022'!J2234</f>
        <v>29007.49644159582</v>
      </c>
      <c r="AH2234">
        <v>401179.46366503497</v>
      </c>
      <c r="AI2234">
        <f>AH2234*'Day-ahead Prices_2015-2022'!J2234</f>
        <v>20912.983966528689</v>
      </c>
    </row>
    <row r="2235" spans="30:35" x14ac:dyDescent="0.35">
      <c r="AD2235">
        <v>9291.9942340984107</v>
      </c>
      <c r="AF2235">
        <v>622170.74746517104</v>
      </c>
      <c r="AG2235">
        <f>AF2235*'Day-ahead Prices_2015-2022'!J2235</f>
        <v>28423.870597946341</v>
      </c>
      <c r="AH2235">
        <v>401129.46366503497</v>
      </c>
      <c r="AI2235">
        <f>AH2235*'Day-ahead Prices_2015-2022'!J2235</f>
        <v>18325.599547537124</v>
      </c>
    </row>
    <row r="2236" spans="30:35" x14ac:dyDescent="0.35">
      <c r="AD2236">
        <v>9291.9942340984107</v>
      </c>
      <c r="AF2236">
        <v>571407.51025230496</v>
      </c>
      <c r="AG2236">
        <f>AF2236*'Day-ahead Prices_2015-2022'!J2236</f>
        <v>22659.164819055153</v>
      </c>
      <c r="AH2236">
        <v>401079.46366503497</v>
      </c>
      <c r="AI2236">
        <f>AH2236*'Day-ahead Prices_2015-2022'!J2236</f>
        <v>15904.806131636962</v>
      </c>
    </row>
    <row r="2237" spans="30:35" x14ac:dyDescent="0.35">
      <c r="AD2237">
        <v>9291.9942340984107</v>
      </c>
      <c r="AF2237">
        <v>650945.60185374599</v>
      </c>
      <c r="AG2237">
        <f>AF2237*'Day-ahead Prices_2015-2022'!J2237</f>
        <v>24617.13529810404</v>
      </c>
      <c r="AH2237">
        <v>401029.46366503497</v>
      </c>
      <c r="AI2237">
        <f>AH2237*'Day-ahead Prices_2015-2022'!J2237</f>
        <v>15165.931742152461</v>
      </c>
    </row>
    <row r="2238" spans="30:35" x14ac:dyDescent="0.35">
      <c r="AD2238">
        <v>9291.9942340984107</v>
      </c>
      <c r="AF2238">
        <v>705839.53734476201</v>
      </c>
      <c r="AG2238">
        <f>AF2238*'Day-ahead Prices_2015-2022'!J2238</f>
        <v>26167.236248213696</v>
      </c>
      <c r="AH2238">
        <v>400979.46366503497</v>
      </c>
      <c r="AI2238">
        <f>AH2238*'Day-ahead Prices_2015-2022'!J2238</f>
        <v>14865.311166722013</v>
      </c>
    </row>
    <row r="2239" spans="30:35" x14ac:dyDescent="0.35">
      <c r="AD2239">
        <v>9291.9942340984107</v>
      </c>
      <c r="AF2239">
        <v>677391.52924732503</v>
      </c>
      <c r="AG2239">
        <f>AF2239*'Day-ahead Prices_2015-2022'!J2239</f>
        <v>27137.1514010594</v>
      </c>
      <c r="AH2239">
        <v>400929.46366503497</v>
      </c>
      <c r="AI2239">
        <f>AH2239*'Day-ahead Prices_2015-2022'!J2239</f>
        <v>16061.735476250882</v>
      </c>
    </row>
    <row r="2240" spans="30:35" x14ac:dyDescent="0.35">
      <c r="AD2240">
        <v>9291.9942340984107</v>
      </c>
      <c r="AF2240">
        <v>710524.88658661896</v>
      </c>
      <c r="AG2240">
        <f>AF2240*'Day-ahead Prices_2015-2022'!J2240</f>
        <v>36615.123718024945</v>
      </c>
      <c r="AH2240">
        <v>400879.46366503497</v>
      </c>
      <c r="AI2240">
        <f>AH2240*'Day-ahead Prices_2015-2022'!J2240</f>
        <v>20658.320961318415</v>
      </c>
    </row>
    <row r="2241" spans="30:35" x14ac:dyDescent="0.35">
      <c r="AD2241">
        <v>9291.9942340984107</v>
      </c>
      <c r="AF2241">
        <v>716099.76320507796</v>
      </c>
      <c r="AG2241">
        <f>AF2241*'Day-ahead Prices_2015-2022'!J2241</f>
        <v>43226.467081170522</v>
      </c>
      <c r="AH2241">
        <v>400829.46366503497</v>
      </c>
      <c r="AI2241">
        <f>AH2241*'Day-ahead Prices_2015-2022'!J2241</f>
        <v>24195.569537310254</v>
      </c>
    </row>
    <row r="2242" spans="30:35" x14ac:dyDescent="0.35">
      <c r="AD2242">
        <v>2332.5018585122898</v>
      </c>
      <c r="AF2242">
        <v>863679.710456689</v>
      </c>
      <c r="AG2242">
        <f>AF2242*'Day-ahead Prices_2015-2022'!J2242</f>
        <v>60906.693181405717</v>
      </c>
      <c r="AH2242">
        <v>396815.39681146701</v>
      </c>
      <c r="AI2242">
        <f>AH2242*'Day-ahead Prices_2015-2022'!J2242</f>
        <v>27983.421783144659</v>
      </c>
    </row>
    <row r="2243" spans="30:35" x14ac:dyDescent="0.35">
      <c r="AD2243">
        <v>0</v>
      </c>
      <c r="AF2243">
        <v>867289.19241774397</v>
      </c>
      <c r="AG2243">
        <f>AF2243*'Day-ahead Prices_2015-2022'!J2243</f>
        <v>63947.400379941304</v>
      </c>
      <c r="AH2243">
        <v>395436.82386329502</v>
      </c>
      <c r="AI2243">
        <f>AH2243*'Day-ahead Prices_2015-2022'!J2243</f>
        <v>29156.545615500396</v>
      </c>
    </row>
    <row r="2244" spans="30:35" x14ac:dyDescent="0.35">
      <c r="AD2244">
        <v>0</v>
      </c>
      <c r="AF2244">
        <v>879400.46139322605</v>
      </c>
      <c r="AG2244">
        <f>AF2244*'Day-ahead Prices_2015-2022'!J2244</f>
        <v>62345.095710472764</v>
      </c>
      <c r="AH2244">
        <v>395386.82386329502</v>
      </c>
      <c r="AI2244">
        <f>AH2244*'Day-ahead Prices_2015-2022'!J2244</f>
        <v>28030.948877788302</v>
      </c>
    </row>
    <row r="2245" spans="30:35" x14ac:dyDescent="0.35">
      <c r="AD2245">
        <v>9291.9942340984107</v>
      </c>
      <c r="AF2245">
        <v>824710.64087073598</v>
      </c>
      <c r="AG2245">
        <f>AF2245*'Day-ahead Prices_2015-2022'!J2245</f>
        <v>52696.948175037847</v>
      </c>
      <c r="AH2245">
        <v>400629.46366503497</v>
      </c>
      <c r="AI2245">
        <f>AH2245*'Day-ahead Prices_2015-2022'!J2245</f>
        <v>25599.221154536572</v>
      </c>
    </row>
    <row r="2246" spans="30:35" x14ac:dyDescent="0.35">
      <c r="AD2246">
        <v>9291.9942340984107</v>
      </c>
      <c r="AF2246">
        <v>830143.35067308298</v>
      </c>
      <c r="AG2246">
        <f>AF2246*'Day-ahead Prices_2015-2022'!J2246</f>
        <v>49181.842810626804</v>
      </c>
      <c r="AH2246">
        <v>400579.46366503497</v>
      </c>
      <c r="AI2246">
        <f>AH2246*'Day-ahead Prices_2015-2022'!J2246</f>
        <v>23732.330324834998</v>
      </c>
    </row>
    <row r="2247" spans="30:35" x14ac:dyDescent="0.35">
      <c r="AD2247">
        <v>9291.9942340984107</v>
      </c>
      <c r="AF2247">
        <v>628183.77918543399</v>
      </c>
      <c r="AG2247">
        <f>AF2247*'Day-ahead Prices_2015-2022'!J2247</f>
        <v>32499.087816158426</v>
      </c>
      <c r="AH2247">
        <v>400529.46366503497</v>
      </c>
      <c r="AI2247">
        <f>AH2247*'Day-ahead Prices_2015-2022'!J2247</f>
        <v>20721.391802710583</v>
      </c>
    </row>
    <row r="2248" spans="30:35" x14ac:dyDescent="0.35">
      <c r="AD2248">
        <v>9291.9942340984107</v>
      </c>
      <c r="AF2248">
        <v>618603.09174937103</v>
      </c>
      <c r="AG2248">
        <f>AF2248*'Day-ahead Prices_2015-2022'!J2248</f>
        <v>29406.844474035726</v>
      </c>
      <c r="AH2248">
        <v>400479.46366503497</v>
      </c>
      <c r="AI2248">
        <f>AH2248*'Day-ahead Prices_2015-2022'!J2248</f>
        <v>19037.792503976601</v>
      </c>
    </row>
    <row r="2249" spans="30:35" x14ac:dyDescent="0.35">
      <c r="AD2249">
        <v>9291.9942340984107</v>
      </c>
      <c r="AF2249">
        <v>630840.99781020998</v>
      </c>
      <c r="AG2249">
        <f>AF2249*'Day-ahead Prices_2015-2022'!J2249</f>
        <v>27876.863693233179</v>
      </c>
      <c r="AH2249">
        <v>400429.46366503497</v>
      </c>
      <c r="AI2249">
        <f>AH2249*'Day-ahead Prices_2015-2022'!J2249</f>
        <v>17694.977999357896</v>
      </c>
    </row>
    <row r="2250" spans="30:35" x14ac:dyDescent="0.35">
      <c r="AD2250">
        <v>9291.9942340984107</v>
      </c>
      <c r="AF2250">
        <v>655360.69715440099</v>
      </c>
      <c r="AG2250">
        <f>AF2250*'Day-ahead Prices_2015-2022'!J2250</f>
        <v>35673.740348728374</v>
      </c>
      <c r="AH2250">
        <v>400379.46366503497</v>
      </c>
      <c r="AI2250">
        <f>AH2250*'Day-ahead Prices_2015-2022'!J2250</f>
        <v>21794.1556302766</v>
      </c>
    </row>
    <row r="2251" spans="30:35" x14ac:dyDescent="0.35">
      <c r="AD2251">
        <v>9291.9942340984107</v>
      </c>
      <c r="AF2251">
        <v>755243.389279183</v>
      </c>
      <c r="AG2251">
        <f>AF2251*'Day-ahead Prices_2015-2022'!J2251</f>
        <v>45670.511803948793</v>
      </c>
      <c r="AH2251">
        <v>400329.46366503497</v>
      </c>
      <c r="AI2251">
        <f>AH2251*'Day-ahead Prices_2015-2022'!J2251</f>
        <v>24208.423079654243</v>
      </c>
    </row>
    <row r="2252" spans="30:35" x14ac:dyDescent="0.35">
      <c r="AD2252">
        <v>9291.9942340984107</v>
      </c>
      <c r="AF2252">
        <v>832774.049075805</v>
      </c>
      <c r="AG2252">
        <f>AF2252*'Day-ahead Prices_2015-2022'!J2252</f>
        <v>54991.193363159444</v>
      </c>
      <c r="AH2252">
        <v>400279.46366503497</v>
      </c>
      <c r="AI2252">
        <f>AH2252*'Day-ahead Prices_2015-2022'!J2252</f>
        <v>26431.954033791004</v>
      </c>
    </row>
    <row r="2253" spans="30:35" x14ac:dyDescent="0.35">
      <c r="AD2253">
        <v>7264.6044296866703</v>
      </c>
      <c r="AF2253">
        <v>811187.06370545505</v>
      </c>
      <c r="AG2253">
        <f>AF2253*'Day-ahead Prices_2015-2022'!J2253</f>
        <v>54175.128049568812</v>
      </c>
      <c r="AH2253">
        <v>399074.67991225398</v>
      </c>
      <c r="AI2253">
        <f>AH2253*'Day-ahead Prices_2015-2022'!J2253</f>
        <v>26652.202497939881</v>
      </c>
    </row>
    <row r="2254" spans="30:35" x14ac:dyDescent="0.35">
      <c r="AD2254">
        <v>0</v>
      </c>
      <c r="AF2254">
        <v>819006.05728335795</v>
      </c>
      <c r="AG2254">
        <f>AF2254*'Day-ahead Prices_2015-2022'!J2254</f>
        <v>56776.571163597189</v>
      </c>
      <c r="AH2254">
        <v>394886.82386329502</v>
      </c>
      <c r="AI2254">
        <f>AH2254*'Day-ahead Prices_2015-2022'!J2254</f>
        <v>27375.035455793099</v>
      </c>
    </row>
    <row r="2255" spans="30:35" x14ac:dyDescent="0.35">
      <c r="AD2255">
        <v>9291.9942340984107</v>
      </c>
      <c r="AF2255">
        <v>758138.23599325796</v>
      </c>
      <c r="AG2255">
        <f>AF2255*'Day-ahead Prices_2015-2022'!J2255</f>
        <v>49731.025262772746</v>
      </c>
      <c r="AH2255">
        <v>400129.46366503497</v>
      </c>
      <c r="AI2255">
        <f>AH2255*'Day-ahead Prices_2015-2022'!J2255</f>
        <v>26246.992330937548</v>
      </c>
    </row>
    <row r="2256" spans="30:35" x14ac:dyDescent="0.35">
      <c r="AD2256">
        <v>9291.9942340984107</v>
      </c>
      <c r="AF2256">
        <v>739794.64068472397</v>
      </c>
      <c r="AG2256">
        <f>AF2256*'Day-ahead Prices_2015-2022'!J2256</f>
        <v>45401.197098821503</v>
      </c>
      <c r="AH2256">
        <v>400079.46366503497</v>
      </c>
      <c r="AI2256">
        <f>AH2256*'Day-ahead Prices_2015-2022'!J2256</f>
        <v>24552.876685123192</v>
      </c>
    </row>
    <row r="2257" spans="30:35" x14ac:dyDescent="0.35">
      <c r="AD2257">
        <v>9291.9942340984107</v>
      </c>
      <c r="AF2257">
        <v>772263.81391220295</v>
      </c>
      <c r="AG2257">
        <f>AF2257*'Day-ahead Prices_2015-2022'!J2257</f>
        <v>36956.684814768465</v>
      </c>
      <c r="AH2257">
        <v>400029.46366503497</v>
      </c>
      <c r="AI2257">
        <f>AH2257*'Day-ahead Prices_2015-2022'!J2257</f>
        <v>19143.409983690246</v>
      </c>
    </row>
    <row r="2258" spans="30:35" x14ac:dyDescent="0.35">
      <c r="AD2258">
        <v>9291.9942340984107</v>
      </c>
      <c r="AF2258">
        <v>751216.42254392803</v>
      </c>
      <c r="AG2258">
        <f>AF2258*'Day-ahead Prices_2015-2022'!J2258</f>
        <v>36429.301390739616</v>
      </c>
      <c r="AH2258">
        <v>399979.46366503497</v>
      </c>
      <c r="AI2258">
        <f>AH2258*'Day-ahead Prices_2015-2022'!J2258</f>
        <v>19396.504116106295</v>
      </c>
    </row>
    <row r="2259" spans="30:35" x14ac:dyDescent="0.35">
      <c r="AD2259">
        <v>9291.9942340984107</v>
      </c>
      <c r="AF2259">
        <v>582335.33136035397</v>
      </c>
      <c r="AG2259">
        <f>AF2259*'Day-ahead Prices_2015-2022'!J2259</f>
        <v>26796.160272546687</v>
      </c>
      <c r="AH2259">
        <v>399929.46366503497</v>
      </c>
      <c r="AI2259">
        <f>AH2259*'Day-ahead Prices_2015-2022'!J2259</f>
        <v>18402.754270546586</v>
      </c>
    </row>
    <row r="2260" spans="30:35" x14ac:dyDescent="0.35">
      <c r="AD2260">
        <v>9291.9942340984107</v>
      </c>
      <c r="AF2260">
        <v>692229.694524828</v>
      </c>
      <c r="AG2260">
        <f>AF2260*'Day-ahead Prices_2015-2022'!J2260</f>
        <v>29328.906869898809</v>
      </c>
      <c r="AH2260">
        <v>399879.46366503497</v>
      </c>
      <c r="AI2260">
        <f>AH2260*'Day-ahead Prices_2015-2022'!J2260</f>
        <v>16942.393026157952</v>
      </c>
    </row>
    <row r="2261" spans="30:35" x14ac:dyDescent="0.35">
      <c r="AD2261">
        <v>9291.9942340984107</v>
      </c>
      <c r="AF2261">
        <v>573827.71596143895</v>
      </c>
      <c r="AG2261">
        <f>AF2261*'Day-ahead Prices_2015-2022'!J2261</f>
        <v>24174.64438881047</v>
      </c>
      <c r="AH2261">
        <v>399829.46366503497</v>
      </c>
      <c r="AI2261">
        <f>AH2261*'Day-ahead Prices_2015-2022'!J2261</f>
        <v>16844.315517378342</v>
      </c>
    </row>
    <row r="2262" spans="30:35" x14ac:dyDescent="0.35">
      <c r="AD2262">
        <v>9291.9942340984107</v>
      </c>
      <c r="AF2262">
        <v>574661.45714576496</v>
      </c>
      <c r="AG2262">
        <f>AF2262*'Day-ahead Prices_2015-2022'!J2262</f>
        <v>25386.388196235595</v>
      </c>
      <c r="AH2262">
        <v>399779.46366503497</v>
      </c>
      <c r="AI2262">
        <f>AH2262*'Day-ahead Prices_2015-2022'!J2262</f>
        <v>17660.757531732499</v>
      </c>
    </row>
    <row r="2263" spans="30:35" x14ac:dyDescent="0.35">
      <c r="AD2263">
        <v>9291.9942340984107</v>
      </c>
      <c r="AF2263">
        <v>687509.84245039802</v>
      </c>
      <c r="AG2263">
        <f>AF2263*'Day-ahead Prices_2015-2022'!J2263</f>
        <v>31820.533670513607</v>
      </c>
      <c r="AH2263">
        <v>399729.46366503497</v>
      </c>
      <c r="AI2263">
        <f>AH2263*'Day-ahead Prices_2015-2022'!J2263</f>
        <v>18500.978563906563</v>
      </c>
    </row>
    <row r="2264" spans="30:35" x14ac:dyDescent="0.35">
      <c r="AD2264">
        <v>9291.9942340984107</v>
      </c>
      <c r="AF2264">
        <v>740798.36274519295</v>
      </c>
      <c r="AG2264">
        <f>AF2264*'Day-ahead Prices_2015-2022'!J2264</f>
        <v>39801.244034392352</v>
      </c>
      <c r="AH2264">
        <v>399679.46366503497</v>
      </c>
      <c r="AI2264">
        <f>AH2264*'Day-ahead Prices_2015-2022'!J2264</f>
        <v>21473.778384063164</v>
      </c>
    </row>
    <row r="2265" spans="30:35" x14ac:dyDescent="0.35">
      <c r="AD2265">
        <v>9291.9942340984107</v>
      </c>
      <c r="AF2265">
        <v>883337.96237080602</v>
      </c>
      <c r="AG2265">
        <f>AF2265*'Day-ahead Prices_2015-2022'!J2265</f>
        <v>55527.728487081826</v>
      </c>
      <c r="AH2265">
        <v>399629.46366503497</v>
      </c>
      <c r="AI2265">
        <f>AH2265*'Day-ahead Prices_2015-2022'!J2265</f>
        <v>25121.207622813676</v>
      </c>
    </row>
    <row r="2266" spans="30:35" x14ac:dyDescent="0.35">
      <c r="AD2266">
        <v>0</v>
      </c>
      <c r="AF2266">
        <v>876632.65901778894</v>
      </c>
      <c r="AG2266">
        <f>AF2266*'Day-ahead Prices_2015-2022'!J2266</f>
        <v>59773.197855127939</v>
      </c>
      <c r="AH2266">
        <v>394286.82386329502</v>
      </c>
      <c r="AI2266">
        <f>AH2266*'Day-ahead Prices_2015-2022'!J2266</f>
        <v>26884.447085118769</v>
      </c>
    </row>
    <row r="2267" spans="30:35" x14ac:dyDescent="0.35">
      <c r="AD2267">
        <v>0</v>
      </c>
      <c r="AF2267">
        <v>915646.78522229998</v>
      </c>
      <c r="AG2267">
        <f>AF2267*'Day-ahead Prices_2015-2022'!J2267</f>
        <v>62651.986720354369</v>
      </c>
      <c r="AH2267">
        <v>394236.82386329502</v>
      </c>
      <c r="AI2267">
        <f>AH2267*'Day-ahead Prices_2015-2022'!J2267</f>
        <v>26975.161876816139</v>
      </c>
    </row>
    <row r="2268" spans="30:35" x14ac:dyDescent="0.35">
      <c r="AD2268">
        <v>655.64711463744197</v>
      </c>
      <c r="AF2268">
        <v>826707.48572211305</v>
      </c>
      <c r="AG2268">
        <f>AF2268*'Day-ahead Prices_2015-2022'!J2268</f>
        <v>55723.184690741873</v>
      </c>
      <c r="AH2268">
        <v>394560.27480691398</v>
      </c>
      <c r="AI2268">
        <f>AH2268*'Day-ahead Prices_2015-2022'!J2268</f>
        <v>26594.842123016526</v>
      </c>
    </row>
    <row r="2269" spans="30:35" x14ac:dyDescent="0.35">
      <c r="AD2269">
        <v>9291.9942340984107</v>
      </c>
      <c r="AF2269">
        <v>769009.33120972803</v>
      </c>
      <c r="AG2269">
        <f>AF2269*'Day-ahead Prices_2015-2022'!J2269</f>
        <v>44871.694476087621</v>
      </c>
      <c r="AH2269">
        <v>399429.46366503497</v>
      </c>
      <c r="AI2269">
        <f>AH2269*'Day-ahead Prices_2015-2022'!J2269</f>
        <v>23306.709204854786</v>
      </c>
    </row>
    <row r="2270" spans="30:35" x14ac:dyDescent="0.35">
      <c r="AD2270">
        <v>9291.9942340984107</v>
      </c>
      <c r="AF2270">
        <v>830706.238205011</v>
      </c>
      <c r="AG2270">
        <f>AF2270*'Day-ahead Prices_2015-2022'!J2270</f>
        <v>44704.456209002659</v>
      </c>
      <c r="AH2270">
        <v>399379.46366503497</v>
      </c>
      <c r="AI2270">
        <f>AH2270*'Day-ahead Prices_2015-2022'!J2270</f>
        <v>21492.605837133855</v>
      </c>
    </row>
    <row r="2271" spans="30:35" x14ac:dyDescent="0.35">
      <c r="AD2271">
        <v>9291.9942340984107</v>
      </c>
      <c r="AF2271">
        <v>769760.40985625505</v>
      </c>
      <c r="AG2271">
        <f>AF2271*'Day-ahead Prices_2015-2022'!J2271</f>
        <v>35115.507697130037</v>
      </c>
      <c r="AH2271">
        <v>399329.46366503497</v>
      </c>
      <c r="AI2271">
        <f>AH2271*'Day-ahead Prices_2015-2022'!J2271</f>
        <v>18216.910970569315</v>
      </c>
    </row>
    <row r="2272" spans="30:35" x14ac:dyDescent="0.35">
      <c r="AD2272">
        <v>9291.9942340984107</v>
      </c>
      <c r="AF2272">
        <v>729932.23511567304</v>
      </c>
      <c r="AG2272">
        <f>AF2272*'Day-ahead Prices_2015-2022'!J2272</f>
        <v>27472.824499166149</v>
      </c>
      <c r="AH2272">
        <v>399279.46366503497</v>
      </c>
      <c r="AI2272">
        <f>AH2272*'Day-ahead Prices_2015-2022'!J2272</f>
        <v>15027.880813692755</v>
      </c>
    </row>
    <row r="2273" spans="30:35" x14ac:dyDescent="0.35">
      <c r="AD2273">
        <v>9291.9942340984107</v>
      </c>
      <c r="AF2273">
        <v>764451.69267106103</v>
      </c>
      <c r="AG2273">
        <f>AF2273*'Day-ahead Prices_2015-2022'!J2273</f>
        <v>29118.920538456554</v>
      </c>
      <c r="AH2273">
        <v>399229.46366503497</v>
      </c>
      <c r="AI2273">
        <f>AH2273*'Day-ahead Prices_2015-2022'!J2273</f>
        <v>15207.149307830763</v>
      </c>
    </row>
    <row r="2274" spans="30:35" x14ac:dyDescent="0.35">
      <c r="AD2274">
        <v>9291.9942340984107</v>
      </c>
      <c r="AF2274">
        <v>671167.87774897402</v>
      </c>
      <c r="AG2274">
        <f>AF2274*'Day-ahead Prices_2015-2022'!J2274</f>
        <v>29839.284884872202</v>
      </c>
      <c r="AH2274">
        <v>399179.46366503497</v>
      </c>
      <c r="AI2274">
        <f>AH2274*'Day-ahead Prices_2015-2022'!J2274</f>
        <v>17747.019980217876</v>
      </c>
    </row>
    <row r="2275" spans="30:35" x14ac:dyDescent="0.35">
      <c r="AD2275">
        <v>9291.9942340984107</v>
      </c>
      <c r="AF2275">
        <v>803907.79914344999</v>
      </c>
      <c r="AG2275">
        <f>AF2275*'Day-ahead Prices_2015-2022'!J2275</f>
        <v>43671.286303718996</v>
      </c>
      <c r="AH2275">
        <v>399129.46366503497</v>
      </c>
      <c r="AI2275">
        <f>AH2275*'Day-ahead Prices_2015-2022'!J2275</f>
        <v>21682.209201773447</v>
      </c>
    </row>
    <row r="2276" spans="30:35" x14ac:dyDescent="0.35">
      <c r="AD2276">
        <v>9291.9942340984107</v>
      </c>
      <c r="AF2276">
        <v>906521.93168359098</v>
      </c>
      <c r="AG2276">
        <f>AF2276*'Day-ahead Prices_2015-2022'!J2276</f>
        <v>56861.588164853245</v>
      </c>
      <c r="AH2276">
        <v>399079.46366503497</v>
      </c>
      <c r="AI2276">
        <f>AH2276*'Day-ahead Prices_2015-2022'!J2276</f>
        <v>25032.259358389321</v>
      </c>
    </row>
    <row r="2277" spans="30:35" x14ac:dyDescent="0.35">
      <c r="AD2277">
        <v>0</v>
      </c>
      <c r="AF2277">
        <v>811637.22541626601</v>
      </c>
      <c r="AG2277">
        <f>AF2277*'Day-ahead Prices_2015-2022'!J2277</f>
        <v>57838.283229694876</v>
      </c>
      <c r="AH2277">
        <v>393736.82386329502</v>
      </c>
      <c r="AI2277">
        <f>AH2277*'Day-ahead Prices_2015-2022'!J2277</f>
        <v>28058.178239528228</v>
      </c>
    </row>
    <row r="2278" spans="30:35" x14ac:dyDescent="0.35">
      <c r="AD2278">
        <v>2360.2735149259101</v>
      </c>
      <c r="AF2278">
        <v>895245.723864845</v>
      </c>
      <c r="AG2278">
        <f>AF2278*'Day-ahead Prices_2015-2022'!J2278</f>
        <v>59437.601721696716</v>
      </c>
      <c r="AH2278">
        <v>395031.21530751802</v>
      </c>
      <c r="AI2278">
        <f>AH2278*'Day-ahead Prices_2015-2022'!J2278</f>
        <v>26227.109962304388</v>
      </c>
    </row>
    <row r="2279" spans="30:35" x14ac:dyDescent="0.35">
      <c r="AD2279">
        <v>7664.2683774006</v>
      </c>
      <c r="AF2279">
        <v>873386.76721391303</v>
      </c>
      <c r="AG2279">
        <f>AF2279*'Day-ahead Prices_2015-2022'!J2279</f>
        <v>56677.342524887878</v>
      </c>
      <c r="AH2279">
        <v>398002.32505103701</v>
      </c>
      <c r="AI2279">
        <f>AH2279*'Day-ahead Prices_2015-2022'!J2279</f>
        <v>25827.863381280738</v>
      </c>
    </row>
    <row r="2280" spans="30:35" x14ac:dyDescent="0.35">
      <c r="AD2280">
        <v>9291.9942340984107</v>
      </c>
      <c r="AF2280">
        <v>701537.06859924202</v>
      </c>
      <c r="AG2280">
        <f>AF2280*'Day-ahead Prices_2015-2022'!J2280</f>
        <v>39243.983617441598</v>
      </c>
      <c r="AH2280">
        <v>398879.46366503497</v>
      </c>
      <c r="AI2280">
        <f>AH2280*'Day-ahead Prices_2015-2022'!J2280</f>
        <v>22313.317197422057</v>
      </c>
    </row>
    <row r="2281" spans="30:35" x14ac:dyDescent="0.35">
      <c r="AD2281">
        <v>9291.9942340984107</v>
      </c>
      <c r="AF2281">
        <v>717387.37800094695</v>
      </c>
      <c r="AG2281">
        <f>AF2281*'Day-ahead Prices_2015-2022'!J2281</f>
        <v>32338.926266060189</v>
      </c>
      <c r="AH2281">
        <v>398829.46366503497</v>
      </c>
      <c r="AI2281">
        <f>AH2281*'Day-ahead Prices_2015-2022'!J2281</f>
        <v>17978.733685190196</v>
      </c>
    </row>
    <row r="2282" spans="30:35" x14ac:dyDescent="0.35">
      <c r="AD2282">
        <v>9291.9942340984107</v>
      </c>
      <c r="AF2282">
        <v>643307.70892205997</v>
      </c>
      <c r="AG2282">
        <f>AF2282*'Day-ahead Prices_2015-2022'!J2282</f>
        <v>30977.678588505645</v>
      </c>
      <c r="AH2282">
        <v>398779.46366503497</v>
      </c>
      <c r="AI2282">
        <f>AH2282*'Day-ahead Prices_2015-2022'!J2282</f>
        <v>19202.72659846018</v>
      </c>
    </row>
    <row r="2283" spans="30:35" x14ac:dyDescent="0.35">
      <c r="AD2283">
        <v>9291.9942340984107</v>
      </c>
      <c r="AF2283">
        <v>653207.27111242502</v>
      </c>
      <c r="AG2283">
        <f>AF2283*'Day-ahead Prices_2015-2022'!J2283</f>
        <v>27358.770041455031</v>
      </c>
      <c r="AH2283">
        <v>398729.46366503497</v>
      </c>
      <c r="AI2283">
        <f>AH2283*'Day-ahead Prices_2015-2022'!J2283</f>
        <v>16700.285173780409</v>
      </c>
    </row>
    <row r="2284" spans="30:35" x14ac:dyDescent="0.35">
      <c r="AD2284">
        <v>9291.9942340984107</v>
      </c>
      <c r="AF2284">
        <v>457985.52519019798</v>
      </c>
      <c r="AG2284">
        <f>AF2284*'Day-ahead Prices_2015-2022'!J2284</f>
        <v>18555.283553080873</v>
      </c>
      <c r="AH2284">
        <v>398679.46366503497</v>
      </c>
      <c r="AI2284">
        <f>AH2284*'Day-ahead Prices_2015-2022'!J2284</f>
        <v>16152.498470388893</v>
      </c>
    </row>
    <row r="2285" spans="30:35" x14ac:dyDescent="0.35">
      <c r="AD2285">
        <v>9291.9942340984107</v>
      </c>
      <c r="AF2285">
        <v>367636.914907748</v>
      </c>
      <c r="AG2285">
        <f>AF2285*'Day-ahead Prices_2015-2022'!J2285</f>
        <v>14325.891481667672</v>
      </c>
      <c r="AH2285">
        <v>398629.46366503497</v>
      </c>
      <c r="AI2285">
        <f>AH2285*'Day-ahead Prices_2015-2022'!J2285</f>
        <v>15533.593625367252</v>
      </c>
    </row>
    <row r="2286" spans="30:35" x14ac:dyDescent="0.35">
      <c r="AD2286">
        <v>9291.9942340984107</v>
      </c>
      <c r="AF2286">
        <v>436676.42134953802</v>
      </c>
      <c r="AG2286">
        <f>AF2286*'Day-ahead Prices_2015-2022'!J2286</f>
        <v>16569.140962581532</v>
      </c>
      <c r="AH2286">
        <v>398579.46366503497</v>
      </c>
      <c r="AI2286">
        <f>AH2286*'Day-ahead Prices_2015-2022'!J2286</f>
        <v>15123.599524440169</v>
      </c>
    </row>
    <row r="2287" spans="30:35" x14ac:dyDescent="0.35">
      <c r="AD2287">
        <v>9291.9942340984107</v>
      </c>
      <c r="AF2287">
        <v>447035.65188769001</v>
      </c>
      <c r="AG2287">
        <f>AF2287*'Day-ahead Prices_2015-2022'!J2287</f>
        <v>18458.660861007585</v>
      </c>
      <c r="AH2287">
        <v>398529.46366503497</v>
      </c>
      <c r="AI2287">
        <f>AH2287*'Day-ahead Prices_2015-2022'!J2287</f>
        <v>16455.779716558878</v>
      </c>
    </row>
    <row r="2288" spans="30:35" x14ac:dyDescent="0.35">
      <c r="AD2288">
        <v>9291.9942340984107</v>
      </c>
      <c r="AF2288">
        <v>648633.08675759903</v>
      </c>
      <c r="AG2288">
        <f>AF2288*'Day-ahead Prices_2015-2022'!J2288</f>
        <v>33207.581667913735</v>
      </c>
      <c r="AH2288">
        <v>398479.46366503497</v>
      </c>
      <c r="AI2288">
        <f>AH2288*'Day-ahead Prices_2015-2022'!J2288</f>
        <v>20400.65424166105</v>
      </c>
    </row>
    <row r="2289" spans="30:35" x14ac:dyDescent="0.35">
      <c r="AD2289">
        <v>6549.0670465090998</v>
      </c>
      <c r="AF2289">
        <v>685827.93690150697</v>
      </c>
      <c r="AG2289">
        <f>AF2289*'Day-ahead Prices_2015-2022'!J2289</f>
        <v>42576.19832284555</v>
      </c>
      <c r="AH2289">
        <v>396867.11598803801</v>
      </c>
      <c r="AI2289">
        <f>AH2289*'Day-ahead Prices_2015-2022'!J2289</f>
        <v>24637.510560537397</v>
      </c>
    </row>
    <row r="2290" spans="30:35" x14ac:dyDescent="0.35">
      <c r="AD2290">
        <v>0</v>
      </c>
      <c r="AF2290">
        <v>780961.98982786795</v>
      </c>
      <c r="AG2290">
        <f>AF2290*'Day-ahead Prices_2015-2022'!J2290</f>
        <v>51553.253353512133</v>
      </c>
      <c r="AH2290">
        <v>393086.82386329502</v>
      </c>
      <c r="AI2290">
        <f>AH2290*'Day-ahead Prices_2015-2022'!J2290</f>
        <v>25948.643960275764</v>
      </c>
    </row>
    <row r="2291" spans="30:35" x14ac:dyDescent="0.35">
      <c r="AD2291">
        <v>9291.9942340984107</v>
      </c>
      <c r="AF2291">
        <v>776892.02108223701</v>
      </c>
      <c r="AG2291">
        <f>AF2291*'Day-ahead Prices_2015-2022'!J2291</f>
        <v>46043.47674446513</v>
      </c>
      <c r="AH2291">
        <v>398329.46366503497</v>
      </c>
      <c r="AI2291">
        <f>AH2291*'Day-ahead Prices_2015-2022'!J2291</f>
        <v>23607.493575937879</v>
      </c>
    </row>
    <row r="2292" spans="30:35" x14ac:dyDescent="0.35">
      <c r="AD2292">
        <v>9291.9942340984107</v>
      </c>
      <c r="AF2292">
        <v>753791.72290010995</v>
      </c>
      <c r="AG2292">
        <f>AF2292*'Day-ahead Prices_2015-2022'!J2292</f>
        <v>40931.832793129593</v>
      </c>
      <c r="AH2292">
        <v>398279.46366503497</v>
      </c>
      <c r="AI2292">
        <f>AH2292*'Day-ahead Prices_2015-2022'!J2292</f>
        <v>21627.072726340979</v>
      </c>
    </row>
    <row r="2293" spans="30:35" x14ac:dyDescent="0.35">
      <c r="AD2293">
        <v>9291.9942340984107</v>
      </c>
      <c r="AF2293">
        <v>717965.82509158005</v>
      </c>
      <c r="AG2293">
        <f>AF2293*'Day-ahead Prices_2015-2022'!J2293</f>
        <v>36961.778132995911</v>
      </c>
      <c r="AH2293">
        <v>398229.46366503497</v>
      </c>
      <c r="AI2293">
        <f>AH2293*'Day-ahead Prices_2015-2022'!J2293</f>
        <v>20501.350576305584</v>
      </c>
    </row>
    <row r="2294" spans="30:35" x14ac:dyDescent="0.35">
      <c r="AD2294">
        <v>9291.9942340984107</v>
      </c>
      <c r="AF2294">
        <v>624092.65913464199</v>
      </c>
      <c r="AG2294">
        <f>AF2294*'Day-ahead Prices_2015-2022'!J2294</f>
        <v>29246.542238697155</v>
      </c>
      <c r="AH2294">
        <v>398179.46366503497</v>
      </c>
      <c r="AI2294">
        <f>AH2294*'Day-ahead Prices_2015-2022'!J2294</f>
        <v>18659.6851160027</v>
      </c>
    </row>
    <row r="2295" spans="30:35" x14ac:dyDescent="0.35">
      <c r="AD2295">
        <v>9291.9942340984107</v>
      </c>
      <c r="AF2295">
        <v>600902.09937795799</v>
      </c>
      <c r="AG2295">
        <f>AF2295*'Day-ahead Prices_2015-2022'!J2295</f>
        <v>26931.68096649586</v>
      </c>
      <c r="AH2295">
        <v>398129.46366503497</v>
      </c>
      <c r="AI2295">
        <f>AH2295*'Day-ahead Prices_2015-2022'!J2295</f>
        <v>17843.66489963729</v>
      </c>
    </row>
    <row r="2296" spans="30:35" x14ac:dyDescent="0.35">
      <c r="AD2296">
        <v>9291.9942340984107</v>
      </c>
      <c r="AF2296">
        <v>558720.20879586297</v>
      </c>
      <c r="AG2296">
        <f>AF2296*'Day-ahead Prices_2015-2022'!J2296</f>
        <v>25015.300548312774</v>
      </c>
      <c r="AH2296">
        <v>398079.46366503497</v>
      </c>
      <c r="AI2296">
        <f>AH2296*'Day-ahead Prices_2015-2022'!J2296</f>
        <v>17823.012786942778</v>
      </c>
    </row>
    <row r="2297" spans="30:35" x14ac:dyDescent="0.35">
      <c r="AD2297">
        <v>9291.9942340984107</v>
      </c>
      <c r="AF2297">
        <v>537258.04189589899</v>
      </c>
      <c r="AG2297">
        <f>AF2297*'Day-ahead Prices_2015-2022'!J2297</f>
        <v>24339.132442988965</v>
      </c>
      <c r="AH2297">
        <v>398029.46366503497</v>
      </c>
      <c r="AI2297">
        <f>AH2297*'Day-ahead Prices_2015-2022'!J2297</f>
        <v>18031.729777685247</v>
      </c>
    </row>
    <row r="2298" spans="30:35" x14ac:dyDescent="0.35">
      <c r="AD2298">
        <v>9291.9942340984107</v>
      </c>
      <c r="AF2298">
        <v>519838.69037171802</v>
      </c>
      <c r="AG2298">
        <f>AF2298*'Day-ahead Prices_2015-2022'!J2298</f>
        <v>24379.784780070611</v>
      </c>
      <c r="AH2298">
        <v>397979.46366503497</v>
      </c>
      <c r="AI2298">
        <f>AH2298*'Day-ahead Prices_2015-2022'!J2298</f>
        <v>18664.739371560561</v>
      </c>
    </row>
    <row r="2299" spans="30:35" x14ac:dyDescent="0.35">
      <c r="AD2299">
        <v>9291.9942340984107</v>
      </c>
      <c r="AF2299">
        <v>629989.29003545502</v>
      </c>
      <c r="AG2299">
        <f>AF2299*'Day-ahead Prices_2015-2022'!J2299</f>
        <v>34732.097046267183</v>
      </c>
      <c r="AH2299">
        <v>397929.46366503497</v>
      </c>
      <c r="AI2299">
        <f>AH2299*'Day-ahead Prices_2015-2022'!J2299</f>
        <v>21938.34874368296</v>
      </c>
    </row>
    <row r="2300" spans="30:35" x14ac:dyDescent="0.35">
      <c r="AD2300">
        <v>9291.9942340984107</v>
      </c>
      <c r="AF2300">
        <v>655803.48538407497</v>
      </c>
      <c r="AG2300">
        <f>AF2300*'Day-ahead Prices_2015-2022'!J2300</f>
        <v>39463.794487343439</v>
      </c>
      <c r="AH2300">
        <v>397879.46366503497</v>
      </c>
      <c r="AI2300">
        <f>AH2300*'Day-ahead Prices_2015-2022'!J2300</f>
        <v>23942.894075373057</v>
      </c>
    </row>
    <row r="2301" spans="30:35" x14ac:dyDescent="0.35">
      <c r="AD2301">
        <v>0</v>
      </c>
      <c r="AF2301">
        <v>677756.11429129494</v>
      </c>
      <c r="AG2301">
        <f>AF2301*'Day-ahead Prices_2015-2022'!J2301</f>
        <v>45753.620885519602</v>
      </c>
      <c r="AH2301">
        <v>392536.82386329502</v>
      </c>
      <c r="AI2301">
        <f>AH2301*'Day-ahead Prices_2015-2022'!J2301</f>
        <v>26499.179636951394</v>
      </c>
    </row>
    <row r="2302" spans="30:35" x14ac:dyDescent="0.35">
      <c r="AD2302">
        <v>0</v>
      </c>
      <c r="AF2302">
        <v>609388.97012188402</v>
      </c>
      <c r="AG2302">
        <f>AF2302*'Day-ahead Prices_2015-2022'!J2302</f>
        <v>44538.716353783195</v>
      </c>
      <c r="AH2302">
        <v>392486.82386329502</v>
      </c>
      <c r="AI2302">
        <f>AH2302*'Day-ahead Prices_2015-2022'!J2302</f>
        <v>28685.880739108576</v>
      </c>
    </row>
    <row r="2303" spans="30:35" x14ac:dyDescent="0.35">
      <c r="AD2303">
        <v>8022.0107396785497</v>
      </c>
      <c r="AF2303">
        <v>584570.59571442194</v>
      </c>
      <c r="AG2303">
        <f>AF2303*'Day-ahead Prices_2015-2022'!J2303</f>
        <v>36849.13821410323</v>
      </c>
      <c r="AH2303">
        <v>397006.09201619599</v>
      </c>
      <c r="AI2303">
        <f>AH2303*'Day-ahead Prices_2015-2022'!J2303</f>
        <v>25025.775267855937</v>
      </c>
    </row>
    <row r="2304" spans="30:35" x14ac:dyDescent="0.35">
      <c r="AD2304">
        <v>9291.9942340984107</v>
      </c>
      <c r="AF2304">
        <v>566403.52854902402</v>
      </c>
      <c r="AG2304">
        <f>AF2304*'Day-ahead Prices_2015-2022'!J2304</f>
        <v>34531.499122401932</v>
      </c>
      <c r="AH2304">
        <v>397679.46366503497</v>
      </c>
      <c r="AI2304">
        <f>AH2304*'Day-ahead Prices_2015-2022'!J2304</f>
        <v>24245.02560166844</v>
      </c>
    </row>
    <row r="2305" spans="30:35" x14ac:dyDescent="0.35">
      <c r="AD2305">
        <v>9291.9942340984107</v>
      </c>
      <c r="AF2305">
        <v>350176.53346702002</v>
      </c>
      <c r="AG2305">
        <f>AF2305*'Day-ahead Prices_2015-2022'!J2305</f>
        <v>16414.08728559973</v>
      </c>
      <c r="AH2305">
        <v>397629.46366503497</v>
      </c>
      <c r="AI2305">
        <f>AH2305*'Day-ahead Prices_2015-2022'!J2305</f>
        <v>18638.384072468933</v>
      </c>
    </row>
    <row r="2306" spans="30:35" x14ac:dyDescent="0.35">
      <c r="AD2306">
        <v>9291.9942340984107</v>
      </c>
      <c r="AF2306">
        <v>477356.026033815</v>
      </c>
      <c r="AG2306">
        <f>AF2306*'Day-ahead Prices_2015-2022'!J2306</f>
        <v>26362.583232749974</v>
      </c>
      <c r="AH2306">
        <v>397579.46366503497</v>
      </c>
      <c r="AI2306">
        <f>AH2306*'Day-ahead Prices_2015-2022'!J2306</f>
        <v>21956.822855231138</v>
      </c>
    </row>
    <row r="2307" spans="30:35" x14ac:dyDescent="0.35">
      <c r="AD2307">
        <v>9291.9942340984107</v>
      </c>
      <c r="AF2307">
        <v>425732.56941247202</v>
      </c>
      <c r="AG2307">
        <f>AF2307*'Day-ahead Prices_2015-2022'!J2307</f>
        <v>20305.314898127854</v>
      </c>
      <c r="AH2307">
        <v>397529.46366503497</v>
      </c>
      <c r="AI2307">
        <f>AH2307*'Day-ahead Prices_2015-2022'!J2307</f>
        <v>18960.167769503845</v>
      </c>
    </row>
    <row r="2308" spans="30:35" x14ac:dyDescent="0.35">
      <c r="AD2308">
        <v>9291.9942340984107</v>
      </c>
      <c r="AF2308">
        <v>327969.98521607701</v>
      </c>
      <c r="AG2308">
        <f>AF2308*'Day-ahead Prices_2015-2022'!J2308</f>
        <v>15268.642661734464</v>
      </c>
      <c r="AH2308">
        <v>397479.46366503497</v>
      </c>
      <c r="AI2308">
        <f>AH2308*'Day-ahead Prices_2015-2022'!J2308</f>
        <v>18504.656430925701</v>
      </c>
    </row>
    <row r="2309" spans="30:35" x14ac:dyDescent="0.35">
      <c r="AD2309">
        <v>9291.9942340984107</v>
      </c>
      <c r="AF2309">
        <v>318656.89333058498</v>
      </c>
      <c r="AG2309">
        <f>AF2309*'Day-ahead Prices_2015-2022'!J2309</f>
        <v>14526.372803591383</v>
      </c>
      <c r="AH2309">
        <v>397429.46366503497</v>
      </c>
      <c r="AI2309">
        <f>AH2309*'Day-ahead Prices_2015-2022'!J2309</f>
        <v>18117.318888000205</v>
      </c>
    </row>
    <row r="2310" spans="30:35" x14ac:dyDescent="0.35">
      <c r="AD2310">
        <v>9291.9942340984107</v>
      </c>
      <c r="AF2310">
        <v>243791.856506079</v>
      </c>
      <c r="AG2310">
        <f>AF2310*'Day-ahead Prices_2015-2022'!J2310</f>
        <v>10611.345294247722</v>
      </c>
      <c r="AH2310">
        <v>397379.46366503497</v>
      </c>
      <c r="AI2310">
        <f>AH2310*'Day-ahead Prices_2015-2022'!J2310</f>
        <v>17296.43788035023</v>
      </c>
    </row>
    <row r="2311" spans="30:35" x14ac:dyDescent="0.35">
      <c r="AD2311">
        <v>9291.9942340984107</v>
      </c>
      <c r="AF2311">
        <v>276009.19342604699</v>
      </c>
      <c r="AG2311">
        <f>AF2311*'Day-ahead Prices_2015-2022'!J2311</f>
        <v>12815.106850771361</v>
      </c>
      <c r="AH2311">
        <v>397329.46366503497</v>
      </c>
      <c r="AI2311">
        <f>AH2311*'Day-ahead Prices_2015-2022'!J2311</f>
        <v>18448.006997967572</v>
      </c>
    </row>
    <row r="2312" spans="30:35" x14ac:dyDescent="0.35">
      <c r="AD2312">
        <v>9291.9942340984107</v>
      </c>
      <c r="AF2312">
        <v>380700.28146745201</v>
      </c>
      <c r="AG2312">
        <f>AF2312*'Day-ahead Prices_2015-2022'!J2312</f>
        <v>20811.4567617701</v>
      </c>
      <c r="AH2312">
        <v>397279.46366503497</v>
      </c>
      <c r="AI2312">
        <f>AH2312*'Day-ahead Prices_2015-2022'!J2312</f>
        <v>21717.77848057872</v>
      </c>
    </row>
    <row r="2313" spans="30:35" x14ac:dyDescent="0.35">
      <c r="AD2313">
        <v>7631.1686889270804</v>
      </c>
      <c r="AF2313">
        <v>474205.31935116299</v>
      </c>
      <c r="AG2313">
        <f>AF2313*'Day-ahead Prices_2015-2022'!J2313</f>
        <v>32959.047964853395</v>
      </c>
      <c r="AH2313">
        <v>396283.47175386199</v>
      </c>
      <c r="AI2313">
        <f>AH2313*'Day-ahead Prices_2015-2022'!J2313</f>
        <v>27543.187349912485</v>
      </c>
    </row>
    <row r="2314" spans="30:35" x14ac:dyDescent="0.35">
      <c r="AD2314">
        <v>0</v>
      </c>
      <c r="AF2314">
        <v>534712.35004494898</v>
      </c>
      <c r="AG2314">
        <f>AF2314*'Day-ahead Prices_2015-2022'!J2314</f>
        <v>42033.069446595888</v>
      </c>
      <c r="AH2314">
        <v>391886.82386329502</v>
      </c>
      <c r="AI2314">
        <f>AH2314*'Day-ahead Prices_2015-2022'!J2314</f>
        <v>30805.733365363794</v>
      </c>
    </row>
    <row r="2315" spans="30:35" x14ac:dyDescent="0.35">
      <c r="AD2315">
        <v>0</v>
      </c>
      <c r="AF2315">
        <v>496133.361584673</v>
      </c>
      <c r="AG2315">
        <f>AF2315*'Day-ahead Prices_2015-2022'!J2315</f>
        <v>39381.825909187384</v>
      </c>
      <c r="AH2315">
        <v>391836.82386329502</v>
      </c>
      <c r="AI2315">
        <f>AH2315*'Day-ahead Prices_2015-2022'!J2315</f>
        <v>31103.027486208703</v>
      </c>
    </row>
    <row r="2316" spans="30:35" x14ac:dyDescent="0.35">
      <c r="AD2316">
        <v>9291.9942340984107</v>
      </c>
      <c r="AF2316">
        <v>527768.68639282195</v>
      </c>
      <c r="AG2316">
        <f>AF2316*'Day-ahead Prices_2015-2022'!J2316</f>
        <v>34510.134692368636</v>
      </c>
      <c r="AH2316">
        <v>397079.46366503497</v>
      </c>
      <c r="AI2316">
        <f>AH2316*'Day-ahead Prices_2015-2022'!J2316</f>
        <v>25964.529779727054</v>
      </c>
    </row>
    <row r="2317" spans="30:35" x14ac:dyDescent="0.35">
      <c r="AD2317">
        <v>9291.9942340984107</v>
      </c>
      <c r="AF2317">
        <v>573354.56429305603</v>
      </c>
      <c r="AG2317">
        <f>AF2317*'Day-ahead Prices_2015-2022'!J2317</f>
        <v>34247.901511634969</v>
      </c>
      <c r="AH2317">
        <v>397029.46366503497</v>
      </c>
      <c r="AI2317">
        <f>AH2317*'Day-ahead Prices_2015-2022'!J2317</f>
        <v>23715.5624383717</v>
      </c>
    </row>
    <row r="2318" spans="30:35" x14ac:dyDescent="0.35">
      <c r="AD2318">
        <v>9291.9942340984107</v>
      </c>
      <c r="AF2318">
        <v>494142.93465787702</v>
      </c>
      <c r="AG2318">
        <f>AF2318*'Day-ahead Prices_2015-2022'!J2318</f>
        <v>25833.174945245486</v>
      </c>
      <c r="AH2318">
        <v>396979.46366503497</v>
      </c>
      <c r="AI2318">
        <f>AH2318*'Day-ahead Prices_2015-2022'!J2318</f>
        <v>20753.590136078448</v>
      </c>
    </row>
    <row r="2319" spans="30:35" x14ac:dyDescent="0.35">
      <c r="AD2319">
        <v>9291.9942340984107</v>
      </c>
      <c r="AF2319">
        <v>471579.52116410702</v>
      </c>
      <c r="AG2319">
        <f>AF2319*'Day-ahead Prices_2015-2022'!J2319</f>
        <v>22659.985466336799</v>
      </c>
      <c r="AH2319">
        <v>396929.46366503497</v>
      </c>
      <c r="AI2319">
        <f>AH2319*'Day-ahead Prices_2015-2022'!J2319</f>
        <v>19072.956890934514</v>
      </c>
    </row>
    <row r="2320" spans="30:35" x14ac:dyDescent="0.35">
      <c r="AD2320">
        <v>9291.9942340984107</v>
      </c>
      <c r="AF2320">
        <v>501346.383384727</v>
      </c>
      <c r="AG2320">
        <f>AF2320*'Day-ahead Prices_2015-2022'!J2320</f>
        <v>17938.800280484764</v>
      </c>
      <c r="AH2320">
        <v>396879.46366503497</v>
      </c>
      <c r="AI2320">
        <f>AH2320*'Day-ahead Prices_2015-2022'!J2320</f>
        <v>14200.843309264534</v>
      </c>
    </row>
    <row r="2321" spans="30:35" x14ac:dyDescent="0.35">
      <c r="AD2321">
        <v>9291.9942340984107</v>
      </c>
      <c r="AF2321">
        <v>449004.765211505</v>
      </c>
      <c r="AG2321">
        <f>AF2321*'Day-ahead Prices_2015-2022'!J2321</f>
        <v>17073.406197167475</v>
      </c>
      <c r="AH2321">
        <v>396829.46366503497</v>
      </c>
      <c r="AI2321">
        <f>AH2321*'Day-ahead Prices_2015-2022'!J2321</f>
        <v>15089.440355862953</v>
      </c>
    </row>
    <row r="2322" spans="30:35" x14ac:dyDescent="0.35">
      <c r="AD2322">
        <v>9291.9942340984107</v>
      </c>
      <c r="AF2322">
        <v>347430.54022237798</v>
      </c>
      <c r="AG2322">
        <f>AF2322*'Day-ahead Prices_2015-2022'!J2322</f>
        <v>15802.443833839585</v>
      </c>
      <c r="AH2322">
        <v>396779.46366503497</v>
      </c>
      <c r="AI2322">
        <f>AH2322*'Day-ahead Prices_2015-2022'!J2322</f>
        <v>18047.017930474536</v>
      </c>
    </row>
    <row r="2323" spans="30:35" x14ac:dyDescent="0.35">
      <c r="AD2323">
        <v>9291.9942340984107</v>
      </c>
      <c r="AF2323">
        <v>448681.59732004598</v>
      </c>
      <c r="AG2323">
        <f>AF2323*'Day-ahead Prices_2015-2022'!J2323</f>
        <v>24141.313343805075</v>
      </c>
      <c r="AH2323">
        <v>396729.46366503497</v>
      </c>
      <c r="AI2323">
        <f>AH2323*'Day-ahead Prices_2015-2022'!J2323</f>
        <v>21346.028792497207</v>
      </c>
    </row>
    <row r="2324" spans="30:35" x14ac:dyDescent="0.35">
      <c r="AD2324">
        <v>9291.9942340984107</v>
      </c>
      <c r="AF2324">
        <v>439636.03139994998</v>
      </c>
      <c r="AG2324">
        <f>AF2324*'Day-ahead Prices_2015-2022'!J2324</f>
        <v>28202.651414306798</v>
      </c>
      <c r="AH2324">
        <v>396679.46366503497</v>
      </c>
      <c r="AI2324">
        <f>AH2324*'Day-ahead Prices_2015-2022'!J2324</f>
        <v>25446.987594111997</v>
      </c>
    </row>
    <row r="2325" spans="30:35" x14ac:dyDescent="0.35">
      <c r="AD2325">
        <v>7870.1415808000402</v>
      </c>
      <c r="AF2325">
        <v>407009.328994638</v>
      </c>
      <c r="AG2325">
        <f>AF2325*'Day-ahead Prices_2015-2022'!J2325</f>
        <v>29658.769803839274</v>
      </c>
      <c r="AH2325">
        <v>395819.58865268901</v>
      </c>
      <c r="AI2325">
        <f>AH2325*'Day-ahead Prices_2015-2022'!J2325</f>
        <v>28843.373425121448</v>
      </c>
    </row>
    <row r="2326" spans="30:35" x14ac:dyDescent="0.35">
      <c r="AD2326">
        <v>0</v>
      </c>
      <c r="AF2326">
        <v>330681.38478718902</v>
      </c>
      <c r="AG2326">
        <f>AF2326*'Day-ahead Prices_2015-2022'!J2326</f>
        <v>26728.976332348488</v>
      </c>
      <c r="AH2326">
        <v>391286.82386329502</v>
      </c>
      <c r="AI2326">
        <f>AH2326*'Day-ahead Prices_2015-2022'!J2326</f>
        <v>31627.713972870137</v>
      </c>
    </row>
    <row r="2327" spans="30:35" x14ac:dyDescent="0.35">
      <c r="AD2327">
        <v>0</v>
      </c>
      <c r="AF2327">
        <v>298740.772786544</v>
      </c>
      <c r="AG2327">
        <f>AF2327*'Day-ahead Prices_2015-2022'!J2327</f>
        <v>23066.148492815049</v>
      </c>
      <c r="AH2327">
        <v>391236.82386329502</v>
      </c>
      <c r="AI2327">
        <f>AH2327*'Day-ahead Prices_2015-2022'!J2327</f>
        <v>30207.884216514842</v>
      </c>
    </row>
    <row r="2328" spans="30:35" x14ac:dyDescent="0.35">
      <c r="AD2328">
        <v>9291.9942340984107</v>
      </c>
      <c r="AF2328">
        <v>274248.83952221199</v>
      </c>
      <c r="AG2328">
        <f>AF2328*'Day-ahead Prices_2015-2022'!J2328</f>
        <v>18026.719032844398</v>
      </c>
      <c r="AH2328">
        <v>396479.46366503497</v>
      </c>
      <c r="AI2328">
        <f>AH2328*'Day-ahead Prices_2015-2022'!J2328</f>
        <v>26061.090746032332</v>
      </c>
    </row>
    <row r="2329" spans="30:35" x14ac:dyDescent="0.35">
      <c r="AD2329">
        <v>9291.9942340984107</v>
      </c>
      <c r="AF2329">
        <v>204255.95650734301</v>
      </c>
      <c r="AG2329">
        <f>AF2329*'Day-ahead Prices_2015-2022'!J2329</f>
        <v>11288.205436378312</v>
      </c>
      <c r="AH2329">
        <v>396429.46366503497</v>
      </c>
      <c r="AI2329">
        <f>AH2329*'Day-ahead Prices_2015-2022'!J2329</f>
        <v>21908.674309448157</v>
      </c>
    </row>
    <row r="2330" spans="30:35" x14ac:dyDescent="0.35">
      <c r="AD2330">
        <v>9291.9942340984107</v>
      </c>
      <c r="AF2330">
        <v>256309.72866784601</v>
      </c>
      <c r="AG2330">
        <f>AF2330*'Day-ahead Prices_2015-2022'!J2330</f>
        <v>13651.696923171148</v>
      </c>
      <c r="AH2330">
        <v>396379.46366503497</v>
      </c>
      <c r="AI2330">
        <f>AH2330*'Day-ahead Prices_2015-2022'!J2330</f>
        <v>21112.161183458928</v>
      </c>
    </row>
    <row r="2331" spans="30:35" x14ac:dyDescent="0.35">
      <c r="AD2331">
        <v>9291.9942340984107</v>
      </c>
      <c r="AF2331">
        <v>149832.054959003</v>
      </c>
      <c r="AG2331">
        <f>AF2331*'Day-ahead Prices_2015-2022'!J2331</f>
        <v>7339.8977923041584</v>
      </c>
      <c r="AH2331">
        <v>396329.46366503497</v>
      </c>
      <c r="AI2331">
        <f>AH2331*'Day-ahead Prices_2015-2022'!J2331</f>
        <v>19415.189601290898</v>
      </c>
    </row>
    <row r="2332" spans="30:35" x14ac:dyDescent="0.35">
      <c r="AD2332">
        <v>9291.9942340984107</v>
      </c>
      <c r="AF2332">
        <v>154028.437483749</v>
      </c>
      <c r="AG2332">
        <f>AF2332*'Day-ahead Prices_2015-2022'!J2332</f>
        <v>7714.7068269204237</v>
      </c>
      <c r="AH2332">
        <v>396279.46366503497</v>
      </c>
      <c r="AI2332">
        <f>AH2332*'Day-ahead Prices_2015-2022'!J2332</f>
        <v>19848.152286992856</v>
      </c>
    </row>
    <row r="2333" spans="30:35" x14ac:dyDescent="0.35">
      <c r="AD2333">
        <v>9291.9942340984107</v>
      </c>
      <c r="AF2333">
        <v>129465.783219267</v>
      </c>
      <c r="AG2333">
        <f>AF2333*'Day-ahead Prices_2015-2022'!J2333</f>
        <v>6333.7897795445897</v>
      </c>
      <c r="AH2333">
        <v>396229.46366503497</v>
      </c>
      <c r="AI2333">
        <f>AH2333*'Day-ahead Prices_2015-2022'!J2333</f>
        <v>19384.535936152675</v>
      </c>
    </row>
    <row r="2334" spans="30:35" x14ac:dyDescent="0.35">
      <c r="AD2334">
        <v>9291.9942340984107</v>
      </c>
      <c r="AF2334">
        <v>141168.644911543</v>
      </c>
      <c r="AG2334">
        <f>AF2334*'Day-ahead Prices_2015-2022'!J2334</f>
        <v>7056.6676375157549</v>
      </c>
      <c r="AH2334">
        <v>396179.46366503497</v>
      </c>
      <c r="AI2334">
        <f>AH2334*'Day-ahead Prices_2015-2022'!J2334</f>
        <v>19804.020939955935</v>
      </c>
    </row>
    <row r="2335" spans="30:35" x14ac:dyDescent="0.35">
      <c r="AD2335">
        <v>9291.9942340984107</v>
      </c>
      <c r="AF2335">
        <v>280073.19638003601</v>
      </c>
      <c r="AG2335">
        <f>AF2335*'Day-ahead Prices_2015-2022'!J2335</f>
        <v>15549.663863019599</v>
      </c>
      <c r="AH2335">
        <v>396129.46366503497</v>
      </c>
      <c r="AI2335">
        <f>AH2335*'Day-ahead Prices_2015-2022'!J2335</f>
        <v>21993.107822682741</v>
      </c>
    </row>
    <row r="2336" spans="30:35" x14ac:dyDescent="0.35">
      <c r="AD2336">
        <v>9291.9942340984107</v>
      </c>
      <c r="AF2336">
        <v>294599.596893824</v>
      </c>
      <c r="AG2336">
        <f>AF2336*'Day-ahead Prices_2015-2022'!J2336</f>
        <v>19444.309893984617</v>
      </c>
      <c r="AH2336">
        <v>396079.46366503497</v>
      </c>
      <c r="AI2336">
        <f>AH2336*'Day-ahead Prices_2015-2022'!J2336</f>
        <v>26142.234800551469</v>
      </c>
    </row>
    <row r="2337" spans="30:35" x14ac:dyDescent="0.35">
      <c r="AD2337">
        <v>570.43776351975396</v>
      </c>
      <c r="AF2337">
        <v>424024.27641752001</v>
      </c>
      <c r="AG2337">
        <f>AF2337*'Day-ahead Prices_2015-2022'!J2337</f>
        <v>31809.241156151307</v>
      </c>
      <c r="AH2337">
        <v>391061.74029517802</v>
      </c>
      <c r="AI2337">
        <f>AH2337*'Day-ahead Prices_2015-2022'!J2337</f>
        <v>29336.474102593518</v>
      </c>
    </row>
    <row r="2338" spans="30:35" x14ac:dyDescent="0.35">
      <c r="AD2338">
        <v>0</v>
      </c>
      <c r="AF2338">
        <v>392359.479844641</v>
      </c>
      <c r="AG2338">
        <f>AF2338*'Day-ahead Prices_2015-2022'!J2338</f>
        <v>32562.403681656557</v>
      </c>
      <c r="AH2338">
        <v>390686.82386329502</v>
      </c>
      <c r="AI2338">
        <f>AH2338*'Day-ahead Prices_2015-2022'!J2338</f>
        <v>32423.587870944677</v>
      </c>
    </row>
    <row r="2339" spans="30:35" x14ac:dyDescent="0.35">
      <c r="AD2339">
        <v>0</v>
      </c>
      <c r="AF2339">
        <v>360395.66779199103</v>
      </c>
      <c r="AG2339">
        <f>AF2339*'Day-ahead Prices_2015-2022'!J2339</f>
        <v>29181.68771570225</v>
      </c>
      <c r="AH2339">
        <v>390636.82386329502</v>
      </c>
      <c r="AI2339">
        <f>AH2339*'Day-ahead Prices_2015-2022'!J2339</f>
        <v>31630.351924240826</v>
      </c>
    </row>
    <row r="2340" spans="30:35" x14ac:dyDescent="0.35">
      <c r="AD2340">
        <v>9291.9942340984107</v>
      </c>
      <c r="AF2340">
        <v>426510.71668821701</v>
      </c>
      <c r="AG2340">
        <f>AF2340*'Day-ahead Prices_2015-2022'!J2340</f>
        <v>28464.258954979879</v>
      </c>
      <c r="AH2340">
        <v>395879.46366503497</v>
      </c>
      <c r="AI2340">
        <f>AH2340*'Day-ahead Prices_2015-2022'!J2340</f>
        <v>26420.00570634527</v>
      </c>
    </row>
    <row r="2341" spans="30:35" x14ac:dyDescent="0.35">
      <c r="AD2341">
        <v>9291.9942340984107</v>
      </c>
      <c r="AF2341">
        <v>347254.60936262697</v>
      </c>
      <c r="AG2341">
        <f>AF2341*'Day-ahead Prices_2015-2022'!J2341</f>
        <v>21311.883513107827</v>
      </c>
      <c r="AH2341">
        <v>395829.46366503497</v>
      </c>
      <c r="AI2341">
        <f>AH2341*'Day-ahead Prices_2015-2022'!J2341</f>
        <v>24293.043758782362</v>
      </c>
    </row>
    <row r="2342" spans="30:35" x14ac:dyDescent="0.35">
      <c r="AD2342">
        <v>9291.9942340984107</v>
      </c>
      <c r="AF2342">
        <v>356666.853719145</v>
      </c>
      <c r="AG2342">
        <f>AF2342*'Day-ahead Prices_2015-2022'!J2342</f>
        <v>20823.548420825133</v>
      </c>
      <c r="AH2342">
        <v>395779.46366503497</v>
      </c>
      <c r="AI2342">
        <f>AH2342*'Day-ahead Prices_2015-2022'!J2342</f>
        <v>23107.089261753485</v>
      </c>
    </row>
    <row r="2343" spans="30:35" x14ac:dyDescent="0.35">
      <c r="AD2343">
        <v>9291.9942340984107</v>
      </c>
      <c r="AF2343">
        <v>413898.414489505</v>
      </c>
      <c r="AG2343">
        <f>AF2343*'Day-ahead Prices_2015-2022'!J2343</f>
        <v>23867.969444555416</v>
      </c>
      <c r="AH2343">
        <v>395729.46366503497</v>
      </c>
      <c r="AI2343">
        <f>AH2343*'Day-ahead Prices_2015-2022'!J2343</f>
        <v>22820.234184073823</v>
      </c>
    </row>
    <row r="2344" spans="30:35" x14ac:dyDescent="0.35">
      <c r="AD2344">
        <v>9291.9942340984107</v>
      </c>
      <c r="AF2344">
        <v>391063.60879802599</v>
      </c>
      <c r="AG2344">
        <f>AF2344*'Day-ahead Prices_2015-2022'!J2344</f>
        <v>21909.338682909409</v>
      </c>
      <c r="AH2344">
        <v>395679.46366503497</v>
      </c>
      <c r="AI2344">
        <f>AH2344*'Day-ahead Prices_2015-2022'!J2344</f>
        <v>22167.941951833585</v>
      </c>
    </row>
    <row r="2345" spans="30:35" x14ac:dyDescent="0.35">
      <c r="AD2345">
        <v>9291.9942340984107</v>
      </c>
      <c r="AF2345">
        <v>463305.19797052001</v>
      </c>
      <c r="AG2345">
        <f>AF2345*'Day-ahead Prices_2015-2022'!J2345</f>
        <v>26605.880124954572</v>
      </c>
      <c r="AH2345">
        <v>395629.46366503497</v>
      </c>
      <c r="AI2345">
        <f>AH2345*'Day-ahead Prices_2015-2022'!J2345</f>
        <v>22719.516487794215</v>
      </c>
    </row>
    <row r="2346" spans="30:35" x14ac:dyDescent="0.35">
      <c r="AD2346">
        <v>9291.9942340984107</v>
      </c>
      <c r="AF2346">
        <v>433540.36158187699</v>
      </c>
      <c r="AG2346">
        <f>AF2346*'Day-ahead Prices_2015-2022'!J2346</f>
        <v>22809.642273726502</v>
      </c>
      <c r="AH2346">
        <v>395579.46366503497</v>
      </c>
      <c r="AI2346">
        <f>AH2346*'Day-ahead Prices_2015-2022'!J2346</f>
        <v>20812.424532076653</v>
      </c>
    </row>
    <row r="2347" spans="30:35" x14ac:dyDescent="0.35">
      <c r="AD2347">
        <v>9291.9942340984107</v>
      </c>
      <c r="AF2347">
        <v>442676.09068075998</v>
      </c>
      <c r="AG2347">
        <f>AF2347*'Day-ahead Prices_2015-2022'!J2347</f>
        <v>25335.459359886594</v>
      </c>
      <c r="AH2347">
        <v>395529.46366503497</v>
      </c>
      <c r="AI2347">
        <f>AH2347*'Day-ahead Prices_2015-2022'!J2347</f>
        <v>22637.140029209113</v>
      </c>
    </row>
    <row r="2348" spans="30:35" x14ac:dyDescent="0.35">
      <c r="AD2348">
        <v>9291.9942340984107</v>
      </c>
      <c r="AF2348">
        <v>515094.73976622702</v>
      </c>
      <c r="AG2348">
        <f>AF2348*'Day-ahead Prices_2015-2022'!J2348</f>
        <v>32741.353264815512</v>
      </c>
      <c r="AH2348">
        <v>395479.46366503497</v>
      </c>
      <c r="AI2348">
        <f>AH2348*'Day-ahead Prices_2015-2022'!J2348</f>
        <v>25138.157758538367</v>
      </c>
    </row>
    <row r="2349" spans="30:35" x14ac:dyDescent="0.35">
      <c r="AD2349">
        <v>0</v>
      </c>
      <c r="AF2349">
        <v>555305.84839079401</v>
      </c>
      <c r="AG2349">
        <f>AF2349*'Day-ahead Prices_2015-2022'!J2349</f>
        <v>41656.9623493459</v>
      </c>
      <c r="AH2349">
        <v>390136.82386329502</v>
      </c>
      <c r="AI2349">
        <f>AH2349*'Day-ahead Prices_2015-2022'!J2349</f>
        <v>29266.601513134901</v>
      </c>
    </row>
    <row r="2350" spans="30:35" x14ac:dyDescent="0.35">
      <c r="AD2350">
        <v>0</v>
      </c>
      <c r="AF2350">
        <v>582727.01033559605</v>
      </c>
      <c r="AG2350">
        <f>AF2350*'Day-ahead Prices_2015-2022'!J2350</f>
        <v>43727.106446820202</v>
      </c>
      <c r="AH2350">
        <v>390086.82386329502</v>
      </c>
      <c r="AI2350">
        <f>AH2350*'Day-ahead Prices_2015-2022'!J2350</f>
        <v>29271.627654171825</v>
      </c>
    </row>
    <row r="2351" spans="30:35" x14ac:dyDescent="0.35">
      <c r="AD2351">
        <v>7566.4032630430302</v>
      </c>
      <c r="AF2351">
        <v>554307.55564223405</v>
      </c>
      <c r="AG2351">
        <f>AF2351*'Day-ahead Prices_2015-2022'!J2351</f>
        <v>38259.000374871539</v>
      </c>
      <c r="AH2351">
        <v>394346.58192567498</v>
      </c>
      <c r="AI2351">
        <f>AH2351*'Day-ahead Prices_2015-2022'!J2351</f>
        <v>27218.294017737491</v>
      </c>
    </row>
    <row r="2352" spans="30:35" x14ac:dyDescent="0.35">
      <c r="AD2352">
        <v>9291.9942340984107</v>
      </c>
      <c r="AF2352">
        <v>521946.29354373401</v>
      </c>
      <c r="AG2352">
        <f>AF2352*'Day-ahead Prices_2015-2022'!J2352</f>
        <v>34234.457393533521</v>
      </c>
      <c r="AH2352">
        <v>395279.46366503497</v>
      </c>
      <c r="AI2352">
        <f>AH2352*'Day-ahead Prices_2015-2022'!J2352</f>
        <v>25926.380021789646</v>
      </c>
    </row>
    <row r="2353" spans="30:35" x14ac:dyDescent="0.35">
      <c r="AD2353">
        <v>9291.9942340984107</v>
      </c>
      <c r="AF2353">
        <v>496756.450016157</v>
      </c>
      <c r="AG2353">
        <f>AF2353*'Day-ahead Prices_2015-2022'!J2353</f>
        <v>30269.85428173453</v>
      </c>
      <c r="AH2353">
        <v>395229.46366503497</v>
      </c>
      <c r="AI2353">
        <f>AH2353*'Day-ahead Prices_2015-2022'!J2353</f>
        <v>24083.307368428908</v>
      </c>
    </row>
    <row r="2354" spans="30:35" x14ac:dyDescent="0.35">
      <c r="AD2354">
        <v>9291.9942340984107</v>
      </c>
      <c r="AF2354">
        <v>536502.28783601103</v>
      </c>
      <c r="AG2354">
        <f>AF2354*'Day-ahead Prices_2015-2022'!J2354</f>
        <v>30119.909066973454</v>
      </c>
      <c r="AH2354">
        <v>395179.46366503497</v>
      </c>
      <c r="AI2354">
        <f>AH2354*'Day-ahead Prices_2015-2022'!J2354</f>
        <v>22185.869064484643</v>
      </c>
    </row>
    <row r="2355" spans="30:35" x14ac:dyDescent="0.35">
      <c r="AD2355">
        <v>9291.9942340984107</v>
      </c>
      <c r="AF2355">
        <v>328924.957842784</v>
      </c>
      <c r="AG2355">
        <f>AF2355*'Day-ahead Prices_2015-2022'!J2355</f>
        <v>16998.841821315076</v>
      </c>
      <c r="AH2355">
        <v>395129.46366503497</v>
      </c>
      <c r="AI2355">
        <f>AH2355*'Day-ahead Prices_2015-2022'!J2355</f>
        <v>20420.290682209004</v>
      </c>
    </row>
    <row r="2356" spans="30:35" x14ac:dyDescent="0.35">
      <c r="AD2356">
        <v>9291.9942340984107</v>
      </c>
      <c r="AF2356">
        <v>244791.49556399899</v>
      </c>
      <c r="AG2356">
        <f>AF2356*'Day-ahead Prices_2015-2022'!J2356</f>
        <v>12640.420852185998</v>
      </c>
      <c r="AH2356">
        <v>395079.46366503497</v>
      </c>
      <c r="AI2356">
        <f>AH2356*'Day-ahead Prices_2015-2022'!J2356</f>
        <v>20400.915805003246</v>
      </c>
    </row>
    <row r="2357" spans="30:35" x14ac:dyDescent="0.35">
      <c r="AD2357">
        <v>9291.9942340984107</v>
      </c>
      <c r="AF2357">
        <v>281989.524765754</v>
      </c>
      <c r="AG2357">
        <f>AF2357*'Day-ahead Prices_2015-2022'!J2357</f>
        <v>15072.340098729554</v>
      </c>
      <c r="AH2357">
        <v>395029.46366503497</v>
      </c>
      <c r="AI2357">
        <f>AH2357*'Day-ahead Prices_2015-2022'!J2357</f>
        <v>21114.32483289612</v>
      </c>
    </row>
    <row r="2358" spans="30:35" x14ac:dyDescent="0.35">
      <c r="AD2358">
        <v>9291.9942340984107</v>
      </c>
      <c r="AF2358">
        <v>273067.35642837302</v>
      </c>
      <c r="AG2358">
        <f>AF2358*'Day-ahead Prices_2015-2022'!J2358</f>
        <v>14207.011886577178</v>
      </c>
      <c r="AH2358">
        <v>394979.46366503497</v>
      </c>
      <c r="AI2358">
        <f>AH2358*'Day-ahead Prices_2015-2022'!J2358</f>
        <v>20549.794045832608</v>
      </c>
    </row>
    <row r="2359" spans="30:35" x14ac:dyDescent="0.35">
      <c r="AD2359">
        <v>9291.9942340984107</v>
      </c>
      <c r="AF2359">
        <v>288049.64443416102</v>
      </c>
      <c r="AG2359">
        <f>AF2359*'Day-ahead Prices_2015-2022'!J2359</f>
        <v>15654.778050885567</v>
      </c>
      <c r="AH2359">
        <v>394929.46366503497</v>
      </c>
      <c r="AI2359">
        <f>AH2359*'Day-ahead Prices_2015-2022'!J2359</f>
        <v>21463.429026535487</v>
      </c>
    </row>
    <row r="2360" spans="30:35" x14ac:dyDescent="0.35">
      <c r="AD2360">
        <v>9291.9942340984107</v>
      </c>
      <c r="AF2360">
        <v>409560.76986614801</v>
      </c>
      <c r="AG2360">
        <f>AF2360*'Day-ahead Prices_2015-2022'!J2360</f>
        <v>24735.934647028338</v>
      </c>
      <c r="AH2360">
        <v>394879.46366503497</v>
      </c>
      <c r="AI2360">
        <f>AH2360*'Day-ahead Prices_2015-2022'!J2360</f>
        <v>23849.238807379366</v>
      </c>
    </row>
    <row r="2361" spans="30:35" x14ac:dyDescent="0.35">
      <c r="AD2361">
        <v>5077.1044296866703</v>
      </c>
      <c r="AF2361">
        <v>405048.10460213397</v>
      </c>
      <c r="AG2361">
        <f>AF2361*'Day-ahead Prices_2015-2022'!J2361</f>
        <v>27862.246495319287</v>
      </c>
      <c r="AH2361">
        <v>392428.698772509</v>
      </c>
      <c r="AI2361">
        <f>AH2361*'Day-ahead Prices_2015-2022'!J2361</f>
        <v>26994.189116813959</v>
      </c>
    </row>
    <row r="2362" spans="30:35" x14ac:dyDescent="0.35">
      <c r="AD2362">
        <v>0</v>
      </c>
      <c r="AF2362">
        <v>350781.55355633702</v>
      </c>
      <c r="AG2362">
        <f>AF2362*'Day-ahead Prices_2015-2022'!J2362</f>
        <v>28389.628083198248</v>
      </c>
      <c r="AH2362">
        <v>389486.82386329502</v>
      </c>
      <c r="AI2362">
        <f>AH2362*'Day-ahead Prices_2015-2022'!J2362</f>
        <v>31522.142372316128</v>
      </c>
    </row>
    <row r="2363" spans="30:35" x14ac:dyDescent="0.35">
      <c r="AD2363">
        <v>9291.9942340984107</v>
      </c>
      <c r="AF2363">
        <v>277722.32733945601</v>
      </c>
      <c r="AG2363">
        <f>AF2363*'Day-ahead Prices_2015-2022'!J2363</f>
        <v>16950.435096254521</v>
      </c>
      <c r="AH2363">
        <v>394729.46366503497</v>
      </c>
      <c r="AI2363">
        <f>AH2363*'Day-ahead Prices_2015-2022'!J2363</f>
        <v>24091.819402965826</v>
      </c>
    </row>
    <row r="2364" spans="30:35" x14ac:dyDescent="0.35">
      <c r="AD2364">
        <v>9291.9942340984107</v>
      </c>
      <c r="AF2364">
        <v>150536.745635467</v>
      </c>
      <c r="AG2364">
        <f>AF2364*'Day-ahead Prices_2015-2022'!J2364</f>
        <v>7819.0667392382002</v>
      </c>
      <c r="AH2364">
        <v>394679.46366503497</v>
      </c>
      <c r="AI2364">
        <f>AH2364*'Day-ahead Prices_2015-2022'!J2364</f>
        <v>20500.144692091497</v>
      </c>
    </row>
    <row r="2365" spans="30:35" x14ac:dyDescent="0.35">
      <c r="AD2365">
        <v>9291.9942340984107</v>
      </c>
      <c r="AF2365">
        <v>161386.97153830199</v>
      </c>
      <c r="AG2365">
        <f>AF2365*'Day-ahead Prices_2015-2022'!J2365</f>
        <v>6175.4724659131261</v>
      </c>
      <c r="AH2365">
        <v>394629.46366503497</v>
      </c>
      <c r="AI2365">
        <f>AH2365*'Day-ahead Prices_2015-2022'!J2365</f>
        <v>15100.496427142563</v>
      </c>
    </row>
    <row r="2366" spans="30:35" x14ac:dyDescent="0.35">
      <c r="AD2366">
        <v>9291.9942340984107</v>
      </c>
      <c r="AF2366">
        <v>107290.690465572</v>
      </c>
      <c r="AG2366">
        <f>AF2366*'Day-ahead Prices_2015-2022'!J2366</f>
        <v>3297.5793714593551</v>
      </c>
      <c r="AH2366">
        <v>394579.46366503497</v>
      </c>
      <c r="AI2366">
        <f>AH2366*'Day-ahead Prices_2015-2022'!J2366</f>
        <v>12127.39981574485</v>
      </c>
    </row>
    <row r="2367" spans="30:35" x14ac:dyDescent="0.35">
      <c r="AD2367">
        <v>9291.9942340984107</v>
      </c>
      <c r="AF2367">
        <v>137289.21506149901</v>
      </c>
      <c r="AG2367">
        <f>AF2367*'Day-ahead Prices_2015-2022'!J2367</f>
        <v>4175.479864576665</v>
      </c>
      <c r="AH2367">
        <v>394529.46366503497</v>
      </c>
      <c r="AI2367">
        <f>AH2367*'Day-ahead Prices_2015-2022'!J2367</f>
        <v>11999.120475542455</v>
      </c>
    </row>
    <row r="2368" spans="30:35" x14ac:dyDescent="0.35">
      <c r="AD2368">
        <v>9291.9942340984107</v>
      </c>
      <c r="AF2368">
        <v>221833.68441220501</v>
      </c>
      <c r="AG2368">
        <f>AF2368*'Day-ahead Prices_2015-2022'!J2368</f>
        <v>6545.4801506876247</v>
      </c>
      <c r="AH2368">
        <v>394479.46366503497</v>
      </c>
      <c r="AI2368">
        <f>AH2368*'Day-ahead Prices_2015-2022'!J2368</f>
        <v>11639.609674766438</v>
      </c>
    </row>
    <row r="2369" spans="30:35" x14ac:dyDescent="0.35">
      <c r="AD2369">
        <v>9291.9942340984107</v>
      </c>
      <c r="AF2369">
        <v>163839.188874271</v>
      </c>
      <c r="AG2369">
        <f>AF2369*'Day-ahead Prices_2015-2022'!J2369</f>
        <v>4567.8365858146763</v>
      </c>
      <c r="AH2369">
        <v>394429.46366503497</v>
      </c>
      <c r="AI2369">
        <f>AH2369*'Day-ahead Prices_2015-2022'!J2369</f>
        <v>10996.693446981175</v>
      </c>
    </row>
    <row r="2370" spans="30:35" x14ac:dyDescent="0.35">
      <c r="AD2370">
        <v>9291.9942340984107</v>
      </c>
      <c r="AF2370">
        <v>226661.215145033</v>
      </c>
      <c r="AG2370">
        <f>AF2370*'Day-ahead Prices_2015-2022'!J2370</f>
        <v>10326.118308969842</v>
      </c>
      <c r="AH2370">
        <v>394379.46366503497</v>
      </c>
      <c r="AI2370">
        <f>AH2370*'Day-ahead Prices_2015-2022'!J2370</f>
        <v>17966.942415919835</v>
      </c>
    </row>
    <row r="2371" spans="30:35" x14ac:dyDescent="0.35">
      <c r="AD2371">
        <v>9291.9942340984107</v>
      </c>
      <c r="AF2371">
        <v>255087.05766780401</v>
      </c>
      <c r="AG2371">
        <f>AF2371*'Day-ahead Prices_2015-2022'!J2371</f>
        <v>13748.554690650466</v>
      </c>
      <c r="AH2371">
        <v>394329.46366503497</v>
      </c>
      <c r="AI2371">
        <f>AH2371*'Day-ahead Prices_2015-2022'!J2371</f>
        <v>21253.372267886221</v>
      </c>
    </row>
    <row r="2372" spans="30:35" x14ac:dyDescent="0.35">
      <c r="AD2372">
        <v>9291.9942340984107</v>
      </c>
      <c r="AF2372">
        <v>236431.281984464</v>
      </c>
      <c r="AG2372">
        <f>AF2372*'Day-ahead Prices_2015-2022'!J2372</f>
        <v>16112.791867241222</v>
      </c>
      <c r="AH2372">
        <v>394279.46366503497</v>
      </c>
      <c r="AI2372">
        <f>AH2372*'Day-ahead Prices_2015-2022'!J2372</f>
        <v>26870.145448772135</v>
      </c>
    </row>
    <row r="2373" spans="30:35" x14ac:dyDescent="0.35">
      <c r="AD2373">
        <v>343.14711463744197</v>
      </c>
      <c r="AF2373">
        <v>279406.73701862502</v>
      </c>
      <c r="AG2373">
        <f>AF2373*'Day-ahead Prices_2015-2022'!J2373</f>
        <v>20302.042770194566</v>
      </c>
      <c r="AH2373">
        <v>389132.27750123601</v>
      </c>
      <c r="AI2373">
        <f>AH2373*'Day-ahead Prices_2015-2022'!J2373</f>
        <v>28274.837698586685</v>
      </c>
    </row>
    <row r="2374" spans="30:35" x14ac:dyDescent="0.35">
      <c r="AD2374">
        <v>0</v>
      </c>
      <c r="AF2374">
        <v>341917.58621673199</v>
      </c>
      <c r="AG2374">
        <f>AF2374*'Day-ahead Prices_2015-2022'!J2374</f>
        <v>27261.089149060044</v>
      </c>
      <c r="AH2374">
        <v>388886.82386329502</v>
      </c>
      <c r="AI2374">
        <f>AH2374*'Day-ahead Prices_2015-2022'!J2374</f>
        <v>31005.946466620517</v>
      </c>
    </row>
    <row r="2375" spans="30:35" x14ac:dyDescent="0.35">
      <c r="AD2375">
        <v>0</v>
      </c>
      <c r="AF2375">
        <v>438381.36004068999</v>
      </c>
      <c r="AG2375">
        <f>AF2375*'Day-ahead Prices_2015-2022'!J2375</f>
        <v>36002.069193341667</v>
      </c>
      <c r="AH2375">
        <v>388836.82386329502</v>
      </c>
      <c r="AI2375">
        <f>AH2375*'Day-ahead Prices_2015-2022'!J2375</f>
        <v>31933.224159773104</v>
      </c>
    </row>
    <row r="2376" spans="30:35" x14ac:dyDescent="0.35">
      <c r="AD2376">
        <v>7569.8369132261396</v>
      </c>
      <c r="AF2376">
        <v>410661.03066380799</v>
      </c>
      <c r="AG2376">
        <f>AF2376*'Day-ahead Prices_2015-2022'!J2376</f>
        <v>29507.53503205959</v>
      </c>
      <c r="AH2376">
        <v>393098.53770321503</v>
      </c>
      <c r="AI2376">
        <f>AH2376*'Day-ahead Prices_2015-2022'!J2376</f>
        <v>28245.604053492385</v>
      </c>
    </row>
    <row r="2377" spans="30:35" x14ac:dyDescent="0.35">
      <c r="AD2377">
        <v>7568.8633929769203</v>
      </c>
      <c r="AF2377">
        <v>327522.50487795903</v>
      </c>
      <c r="AG2377">
        <f>AF2377*'Day-ahead Prices_2015-2022'!J2377</f>
        <v>22884.406818954099</v>
      </c>
      <c r="AH2377">
        <v>393047.983194475</v>
      </c>
      <c r="AI2377">
        <f>AH2377*'Day-ahead Prices_2015-2022'!J2377</f>
        <v>27462.753895776965</v>
      </c>
    </row>
    <row r="2378" spans="30:35" x14ac:dyDescent="0.35">
      <c r="AD2378">
        <v>7567.8898727277001</v>
      </c>
      <c r="AF2378">
        <v>287249.482576749</v>
      </c>
      <c r="AG2378">
        <f>AF2378*'Day-ahead Prices_2015-2022'!J2378</f>
        <v>19823.445854474667</v>
      </c>
      <c r="AH2378">
        <v>392997.42868573399</v>
      </c>
      <c r="AI2378">
        <f>AH2378*'Day-ahead Prices_2015-2022'!J2378</f>
        <v>27121.243800388358</v>
      </c>
    </row>
    <row r="2379" spans="30:35" x14ac:dyDescent="0.35">
      <c r="AD2379">
        <v>9291.9942340984107</v>
      </c>
      <c r="AF2379">
        <v>273505.96219333902</v>
      </c>
      <c r="AG2379">
        <f>AF2379*'Day-ahead Prices_2015-2022'!J2379</f>
        <v>16231.553208816444</v>
      </c>
      <c r="AH2379">
        <v>393929.46366503497</v>
      </c>
      <c r="AI2379">
        <f>AH2379*'Day-ahead Prices_2015-2022'!J2379</f>
        <v>23378.236433031081</v>
      </c>
    </row>
    <row r="2380" spans="30:35" x14ac:dyDescent="0.35">
      <c r="AD2380">
        <v>9291.9942340984107</v>
      </c>
      <c r="AF2380">
        <v>299031.02288581303</v>
      </c>
      <c r="AG2380">
        <f>AF2380*'Day-ahead Prices_2015-2022'!J2380</f>
        <v>18105.207069400156</v>
      </c>
      <c r="AH2380">
        <v>393879.46366503497</v>
      </c>
      <c r="AI2380">
        <f>AH2380*'Day-ahead Prices_2015-2022'!J2380</f>
        <v>23847.924476929122</v>
      </c>
    </row>
    <row r="2381" spans="30:35" x14ac:dyDescent="0.35">
      <c r="AD2381">
        <v>9291.9942340984107</v>
      </c>
      <c r="AF2381">
        <v>153219.06908094301</v>
      </c>
      <c r="AG2381">
        <f>AF2381*'Day-ahead Prices_2015-2022'!J2381</f>
        <v>8964.8477319259764</v>
      </c>
      <c r="AH2381">
        <v>393829.46366503497</v>
      </c>
      <c r="AI2381">
        <f>AH2381*'Day-ahead Prices_2015-2022'!J2381</f>
        <v>23042.961919041198</v>
      </c>
    </row>
    <row r="2382" spans="30:35" x14ac:dyDescent="0.35">
      <c r="AD2382">
        <v>9291.9942340984107</v>
      </c>
      <c r="AF2382">
        <v>127316.37326234199</v>
      </c>
      <c r="AG2382">
        <f>AF2382*'Day-ahead Prices_2015-2022'!J2382</f>
        <v>7129.3986117579943</v>
      </c>
      <c r="AH2382">
        <v>393779.46366503497</v>
      </c>
      <c r="AI2382">
        <f>AH2382*'Day-ahead Prices_2015-2022'!J2382</f>
        <v>22050.665516582794</v>
      </c>
    </row>
    <row r="2383" spans="30:35" x14ac:dyDescent="0.35">
      <c r="AD2383">
        <v>9291.9942340984107</v>
      </c>
      <c r="AF2383">
        <v>163289.774809856</v>
      </c>
      <c r="AG2383">
        <f>AF2383*'Day-ahead Prices_2015-2022'!J2383</f>
        <v>9319.9680094910436</v>
      </c>
      <c r="AH2383">
        <v>393729.46366503497</v>
      </c>
      <c r="AI2383">
        <f>AH2383*'Day-ahead Prices_2015-2022'!J2383</f>
        <v>22472.601300511455</v>
      </c>
    </row>
    <row r="2384" spans="30:35" x14ac:dyDescent="0.35">
      <c r="AD2384">
        <v>9291.9942340984107</v>
      </c>
      <c r="AF2384">
        <v>215266.09403199801</v>
      </c>
      <c r="AG2384">
        <f>AF2384*'Day-ahead Prices_2015-2022'!J2384</f>
        <v>13179.128441874</v>
      </c>
      <c r="AH2384">
        <v>393679.46366503497</v>
      </c>
      <c r="AI2384">
        <f>AH2384*'Day-ahead Prices_2015-2022'!J2384</f>
        <v>24102.040964232605</v>
      </c>
    </row>
    <row r="2385" spans="30:35" x14ac:dyDescent="0.35">
      <c r="AD2385">
        <v>9291.9942340984107</v>
      </c>
      <c r="AF2385">
        <v>221169.50531514001</v>
      </c>
      <c r="AG2385">
        <f>AF2385*'Day-ahead Prices_2015-2022'!J2385</f>
        <v>14510.101858081405</v>
      </c>
      <c r="AH2385">
        <v>393629.46366503497</v>
      </c>
      <c r="AI2385">
        <f>AH2385*'Day-ahead Prices_2015-2022'!J2385</f>
        <v>25824.553000574204</v>
      </c>
    </row>
    <row r="2386" spans="30:35" x14ac:dyDescent="0.35">
      <c r="AD2386">
        <v>2205.4762392019202</v>
      </c>
      <c r="AF2386">
        <v>177933.67108902099</v>
      </c>
      <c r="AG2386">
        <f>AF2386*'Day-ahead Prices_2015-2022'!J2386</f>
        <v>12116.838166984606</v>
      </c>
      <c r="AH2386">
        <v>389543.04411390098</v>
      </c>
      <c r="AI2386">
        <f>AH2386*'Day-ahead Prices_2015-2022'!J2386</f>
        <v>26526.907446546367</v>
      </c>
    </row>
    <row r="2387" spans="30:35" x14ac:dyDescent="0.35">
      <c r="AD2387">
        <v>9291.9942340984107</v>
      </c>
      <c r="AF2387">
        <v>124488.539900758</v>
      </c>
      <c r="AG2387">
        <f>AF2387*'Day-ahead Prices_2015-2022'!J2387</f>
        <v>8212.820198602758</v>
      </c>
      <c r="AH2387">
        <v>393529.46366503497</v>
      </c>
      <c r="AI2387">
        <f>AH2387*'Day-ahead Prices_2015-2022'!J2387</f>
        <v>25962.122541641522</v>
      </c>
    </row>
    <row r="2388" spans="30:35" x14ac:dyDescent="0.35">
      <c r="AD2388">
        <v>9291.9942340984107</v>
      </c>
      <c r="AF2388">
        <v>0</v>
      </c>
      <c r="AG2388">
        <f>AF2388*'Day-ahead Prices_2015-2022'!J2388</f>
        <v>0</v>
      </c>
      <c r="AH2388">
        <v>393479.46366503497</v>
      </c>
      <c r="AI2388">
        <f>AH2388*'Day-ahead Prices_2015-2022'!J2388</f>
        <v>22365.37271472059</v>
      </c>
    </row>
    <row r="2389" spans="30:35" x14ac:dyDescent="0.35">
      <c r="AD2389">
        <v>9291.9942340984107</v>
      </c>
      <c r="AF2389">
        <v>0</v>
      </c>
      <c r="AG2389">
        <f>AF2389*'Day-ahead Prices_2015-2022'!J2389</f>
        <v>0</v>
      </c>
      <c r="AH2389">
        <v>393429.46366503497</v>
      </c>
      <c r="AI2389">
        <f>AH2389*'Day-ahead Prices_2015-2022'!J2389</f>
        <v>16853.534649750934</v>
      </c>
    </row>
    <row r="2390" spans="30:35" x14ac:dyDescent="0.35">
      <c r="AD2390">
        <v>9291.9942340984107</v>
      </c>
      <c r="AF2390">
        <v>0</v>
      </c>
      <c r="AG2390">
        <f>AF2390*'Day-ahead Prices_2015-2022'!J2390</f>
        <v>0</v>
      </c>
      <c r="AH2390">
        <v>393379.46366503497</v>
      </c>
      <c r="AI2390">
        <f>AH2390*'Day-ahead Prices_2015-2022'!J2390</f>
        <v>13029.711285245121</v>
      </c>
    </row>
    <row r="2391" spans="30:35" x14ac:dyDescent="0.35">
      <c r="AD2391">
        <v>9291.9942340984107</v>
      </c>
      <c r="AF2391">
        <v>0</v>
      </c>
      <c r="AG2391">
        <f>AF2391*'Day-ahead Prices_2015-2022'!J2391</f>
        <v>0</v>
      </c>
      <c r="AH2391">
        <v>393329.46366503497</v>
      </c>
      <c r="AI2391">
        <f>AH2391*'Day-ahead Prices_2015-2022'!J2391</f>
        <v>12195.180020934409</v>
      </c>
    </row>
    <row r="2392" spans="30:35" x14ac:dyDescent="0.35">
      <c r="AD2392">
        <v>9291.9942340984107</v>
      </c>
      <c r="AF2392">
        <v>25422.5672773232</v>
      </c>
      <c r="AG2392">
        <f>AF2392*'Day-ahead Prices_2015-2022'!J2392</f>
        <v>743.95965316176671</v>
      </c>
      <c r="AH2392">
        <v>393279.46366503497</v>
      </c>
      <c r="AI2392">
        <f>AH2392*'Day-ahead Prices_2015-2022'!J2392</f>
        <v>11508.831904827666</v>
      </c>
    </row>
    <row r="2393" spans="30:35" x14ac:dyDescent="0.35">
      <c r="AD2393">
        <v>9291.9942340984107</v>
      </c>
      <c r="AF2393">
        <v>83659.118328394907</v>
      </c>
      <c r="AG2393">
        <f>AF2393*'Day-ahead Prices_2015-2022'!J2393</f>
        <v>2996.4604707272842</v>
      </c>
      <c r="AH2393">
        <v>393229.46366503497</v>
      </c>
      <c r="AI2393">
        <f>AH2393*'Day-ahead Prices_2015-2022'!J2393</f>
        <v>14084.496314822389</v>
      </c>
    </row>
    <row r="2394" spans="30:35" x14ac:dyDescent="0.35">
      <c r="AD2394">
        <v>9291.9942340984107</v>
      </c>
      <c r="AF2394">
        <v>63452.704492126199</v>
      </c>
      <c r="AG2394">
        <f>AF2394*'Day-ahead Prices_2015-2022'!J2394</f>
        <v>2964.11377446906</v>
      </c>
      <c r="AH2394">
        <v>393179.46366503497</v>
      </c>
      <c r="AI2394">
        <f>AH2394*'Day-ahead Prices_2015-2022'!J2394</f>
        <v>18366.887170782527</v>
      </c>
    </row>
    <row r="2395" spans="30:35" x14ac:dyDescent="0.35">
      <c r="AD2395">
        <v>9291.9942340984107</v>
      </c>
      <c r="AF2395">
        <v>188629.71010373699</v>
      </c>
      <c r="AG2395">
        <f>AF2395*'Day-ahead Prices_2015-2022'!J2395</f>
        <v>11811.049298145492</v>
      </c>
      <c r="AH2395">
        <v>393129.46366503497</v>
      </c>
      <c r="AI2395">
        <f>AH2395*'Day-ahead Prices_2015-2022'!J2395</f>
        <v>24615.801367386168</v>
      </c>
    </row>
    <row r="2396" spans="30:35" x14ac:dyDescent="0.35">
      <c r="AD2396">
        <v>7550.3665082417201</v>
      </c>
      <c r="AF2396">
        <v>271701.39810015401</v>
      </c>
      <c r="AG2396">
        <f>AF2396*'Day-ahead Prices_2015-2022'!J2396</f>
        <v>19093.136497993073</v>
      </c>
      <c r="AH2396">
        <v>392087.44752840698</v>
      </c>
      <c r="AI2396">
        <f>AH2396*'Day-ahead Prices_2015-2022'!J2396</f>
        <v>27552.965156439979</v>
      </c>
    </row>
    <row r="2397" spans="30:35" x14ac:dyDescent="0.35">
      <c r="AD2397">
        <v>0</v>
      </c>
      <c r="AF2397">
        <v>241952.19488768801</v>
      </c>
      <c r="AG2397">
        <f>AF2397*'Day-ahead Prices_2015-2022'!J2397</f>
        <v>17561.192745192009</v>
      </c>
      <c r="AH2397">
        <v>387736.82386329502</v>
      </c>
      <c r="AI2397">
        <f>AH2397*'Day-ahead Prices_2015-2022'!J2397</f>
        <v>28142.423347027787</v>
      </c>
    </row>
    <row r="2398" spans="30:35" x14ac:dyDescent="0.35">
      <c r="AD2398">
        <v>0</v>
      </c>
      <c r="AF2398">
        <v>263634.87147589598</v>
      </c>
      <c r="AG2398">
        <f>AF2398*'Day-ahead Prices_2015-2022'!J2398</f>
        <v>20626.133257095415</v>
      </c>
      <c r="AH2398">
        <v>387686.82386329502</v>
      </c>
      <c r="AI2398">
        <f>AH2398*'Day-ahead Prices_2015-2022'!J2398</f>
        <v>30331.647882004549</v>
      </c>
    </row>
    <row r="2399" spans="30:35" x14ac:dyDescent="0.35">
      <c r="AD2399">
        <v>6900.5154125757399</v>
      </c>
      <c r="AF2399">
        <v>254629.39958827</v>
      </c>
      <c r="AG2399">
        <f>AF2399*'Day-ahead Prices_2015-2022'!J2399</f>
        <v>18176.083116109679</v>
      </c>
      <c r="AH2399">
        <v>391567.29794722103</v>
      </c>
      <c r="AI2399">
        <f>AH2399*'Day-ahead Prices_2015-2022'!J2399</f>
        <v>27951.0526457175</v>
      </c>
    </row>
    <row r="2400" spans="30:35" x14ac:dyDescent="0.35">
      <c r="AD2400">
        <v>9291.9942340984107</v>
      </c>
      <c r="AF2400">
        <v>264903.53661680198</v>
      </c>
      <c r="AG2400">
        <f>AF2400*'Day-ahead Prices_2015-2022'!J2400</f>
        <v>17859.134179863246</v>
      </c>
      <c r="AH2400">
        <v>392879.46366503497</v>
      </c>
      <c r="AI2400">
        <f>AH2400*'Day-ahead Prices_2015-2022'!J2400</f>
        <v>26486.951241637493</v>
      </c>
    </row>
    <row r="2401" spans="30:35" x14ac:dyDescent="0.35">
      <c r="AD2401">
        <v>9291.9942340984107</v>
      </c>
      <c r="AF2401">
        <v>258744.091295805</v>
      </c>
      <c r="AG2401">
        <f>AF2401*'Day-ahead Prices_2015-2022'!J2401</f>
        <v>15172.106653357767</v>
      </c>
      <c r="AH2401">
        <v>392829.46366503497</v>
      </c>
      <c r="AI2401">
        <f>AH2401*'Day-ahead Prices_2015-2022'!J2401</f>
        <v>23034.537675658488</v>
      </c>
    </row>
    <row r="2402" spans="30:35" x14ac:dyDescent="0.35">
      <c r="AD2402">
        <v>9291.9942340984107</v>
      </c>
      <c r="AF2402">
        <v>420251.030509506</v>
      </c>
      <c r="AG2402">
        <f>AF2402*'Day-ahead Prices_2015-2022'!J2402</f>
        <v>27586.853584008386</v>
      </c>
      <c r="AH2402">
        <v>392779.46366503497</v>
      </c>
      <c r="AI2402">
        <f>AH2402*'Day-ahead Prices_2015-2022'!J2402</f>
        <v>25783.516917961639</v>
      </c>
    </row>
    <row r="2403" spans="30:35" x14ac:dyDescent="0.35">
      <c r="AD2403">
        <v>9291.9942340984107</v>
      </c>
      <c r="AF2403">
        <v>268959.50920757197</v>
      </c>
      <c r="AG2403">
        <f>AF2403*'Day-ahead Prices_2015-2022'!J2403</f>
        <v>15517.955083117375</v>
      </c>
      <c r="AH2403">
        <v>392729.46366503497</v>
      </c>
      <c r="AI2403">
        <f>AH2403*'Day-ahead Prices_2015-2022'!J2403</f>
        <v>22659.017317983773</v>
      </c>
    </row>
    <row r="2404" spans="30:35" x14ac:dyDescent="0.35">
      <c r="AD2404">
        <v>9291.9942340984107</v>
      </c>
      <c r="AF2404">
        <v>255305.241493557</v>
      </c>
      <c r="AG2404">
        <f>AF2404*'Day-ahead Prices_2015-2022'!J2404</f>
        <v>13917.96524002126</v>
      </c>
      <c r="AH2404">
        <v>392679.46366503497</v>
      </c>
      <c r="AI2404">
        <f>AH2404*'Day-ahead Prices_2015-2022'!J2404</f>
        <v>21406.920961699383</v>
      </c>
    </row>
    <row r="2405" spans="30:35" x14ac:dyDescent="0.35">
      <c r="AD2405">
        <v>9291.9942340984107</v>
      </c>
      <c r="AF2405">
        <v>293783.55244896503</v>
      </c>
      <c r="AG2405">
        <f>AF2405*'Day-ahead Prices_2015-2022'!J2405</f>
        <v>14635.562124126312</v>
      </c>
      <c r="AH2405">
        <v>392629.46366503497</v>
      </c>
      <c r="AI2405">
        <f>AH2405*'Day-ahead Prices_2015-2022'!J2405</f>
        <v>19559.818306132878</v>
      </c>
    </row>
    <row r="2406" spans="30:35" x14ac:dyDescent="0.35">
      <c r="AD2406">
        <v>9291.9942340984107</v>
      </c>
      <c r="AF2406">
        <v>424388.879313713</v>
      </c>
      <c r="AG2406">
        <f>AF2406*'Day-ahead Prices_2015-2022'!J2406</f>
        <v>21000.883692839088</v>
      </c>
      <c r="AH2406">
        <v>392579.46366503497</v>
      </c>
      <c r="AI2406">
        <f>AH2406*'Day-ahead Prices_2015-2022'!J2406</f>
        <v>19426.794759464257</v>
      </c>
    </row>
    <row r="2407" spans="30:35" x14ac:dyDescent="0.35">
      <c r="AD2407">
        <v>9291.9942340984107</v>
      </c>
      <c r="AF2407">
        <v>466045.72141661699</v>
      </c>
      <c r="AG2407">
        <f>AF2407*'Day-ahead Prices_2015-2022'!J2407</f>
        <v>25091.901641070661</v>
      </c>
      <c r="AH2407">
        <v>392529.46366503497</v>
      </c>
      <c r="AI2407">
        <f>AH2407*'Day-ahead Prices_2015-2022'!J2407</f>
        <v>21133.786323725486</v>
      </c>
    </row>
    <row r="2408" spans="30:35" x14ac:dyDescent="0.35">
      <c r="AD2408">
        <v>9291.9942340984107</v>
      </c>
      <c r="AF2408">
        <v>588007.66821777006</v>
      </c>
      <c r="AG2408">
        <f>AF2408*'Day-ahead Prices_2015-2022'!J2408</f>
        <v>37148.119449242899</v>
      </c>
      <c r="AH2408">
        <v>392479.46366503497</v>
      </c>
      <c r="AI2408">
        <f>AH2408*'Day-ahead Prices_2015-2022'!J2408</f>
        <v>24795.380716368167</v>
      </c>
    </row>
    <row r="2409" spans="30:35" x14ac:dyDescent="0.35">
      <c r="AD2409">
        <v>6760.32849668789</v>
      </c>
      <c r="AF2409">
        <v>640198.86374475702</v>
      </c>
      <c r="AG2409">
        <f>AF2409*'Day-ahead Prices_2015-2022'!J2409</f>
        <v>46001.489354379519</v>
      </c>
      <c r="AH2409">
        <v>390987.44868859998</v>
      </c>
      <c r="AI2409">
        <f>AH2409*'Day-ahead Prices_2015-2022'!J2409</f>
        <v>28094.403125519351</v>
      </c>
    </row>
    <row r="2410" spans="30:35" x14ac:dyDescent="0.35">
      <c r="AD2410">
        <v>0</v>
      </c>
      <c r="AF2410">
        <v>771355.83430546196</v>
      </c>
      <c r="AG2410">
        <f>AF2410*'Day-ahead Prices_2015-2022'!J2410</f>
        <v>57547.00201835898</v>
      </c>
      <c r="AH2410">
        <v>387086.82386329502</v>
      </c>
      <c r="AI2410">
        <f>AH2410*'Day-ahead Prices_2015-2022'!J2410</f>
        <v>28878.612494321122</v>
      </c>
    </row>
    <row r="2411" spans="30:35" x14ac:dyDescent="0.35">
      <c r="AD2411">
        <v>0</v>
      </c>
      <c r="AF2411">
        <v>757472.85843654606</v>
      </c>
      <c r="AG2411">
        <f>AF2411*'Day-ahead Prices_2015-2022'!J2411</f>
        <v>55496.248973353548</v>
      </c>
      <c r="AH2411">
        <v>387036.82386329502</v>
      </c>
      <c r="AI2411">
        <f>AH2411*'Day-ahead Prices_2015-2022'!J2411</f>
        <v>28356.252900344309</v>
      </c>
    </row>
    <row r="2412" spans="30:35" x14ac:dyDescent="0.35">
      <c r="AD2412">
        <v>9291.9942340984107</v>
      </c>
      <c r="AF2412">
        <v>691101.30750631704</v>
      </c>
      <c r="AG2412">
        <f>AF2412*'Day-ahead Prices_2015-2022'!J2412</f>
        <v>44328.101740089558</v>
      </c>
      <c r="AH2412">
        <v>392279.46366503497</v>
      </c>
      <c r="AI2412">
        <f>AH2412*'Day-ahead Prices_2015-2022'!J2412</f>
        <v>25161.295148804922</v>
      </c>
    </row>
    <row r="2413" spans="30:35" x14ac:dyDescent="0.35">
      <c r="AD2413">
        <v>9291.9942340984107</v>
      </c>
      <c r="AF2413">
        <v>578356.21359824203</v>
      </c>
      <c r="AG2413">
        <f>AF2413*'Day-ahead Prices_2015-2022'!J2413</f>
        <v>33491.885384207199</v>
      </c>
      <c r="AH2413">
        <v>392229.46366503497</v>
      </c>
      <c r="AI2413">
        <f>AH2413*'Day-ahead Prices_2015-2022'!J2413</f>
        <v>22713.517954012594</v>
      </c>
    </row>
    <row r="2414" spans="30:35" x14ac:dyDescent="0.35">
      <c r="AD2414">
        <v>9291.9942340984107</v>
      </c>
      <c r="AF2414">
        <v>658464.73266900505</v>
      </c>
      <c r="AG2414">
        <f>AF2414*'Day-ahead Prices_2015-2022'!J2414</f>
        <v>37511.089658321551</v>
      </c>
      <c r="AH2414">
        <v>392179.46366503497</v>
      </c>
      <c r="AI2414">
        <f>AH2414*'Day-ahead Prices_2015-2022'!J2414</f>
        <v>22341.483596337883</v>
      </c>
    </row>
    <row r="2415" spans="30:35" x14ac:dyDescent="0.35">
      <c r="AD2415">
        <v>9291.9942340984107</v>
      </c>
      <c r="AF2415">
        <v>569359.66082354402</v>
      </c>
      <c r="AG2415">
        <f>AF2415*'Day-ahead Prices_2015-2022'!J2415</f>
        <v>29969.669146599299</v>
      </c>
      <c r="AH2415">
        <v>392129.46366503497</v>
      </c>
      <c r="AI2415">
        <f>AH2415*'Day-ahead Prices_2015-2022'!J2415</f>
        <v>20640.714643668281</v>
      </c>
    </row>
    <row r="2416" spans="30:35" x14ac:dyDescent="0.35">
      <c r="AD2416">
        <v>9291.9942340984107</v>
      </c>
      <c r="AF2416">
        <v>551678.78942810197</v>
      </c>
      <c r="AG2416">
        <f>AF2416*'Day-ahead Prices_2015-2022'!J2416</f>
        <v>28263.883579375233</v>
      </c>
      <c r="AH2416">
        <v>392079.46366503497</v>
      </c>
      <c r="AI2416">
        <f>AH2416*'Day-ahead Prices_2015-2022'!J2416</f>
        <v>20087.211122218905</v>
      </c>
    </row>
    <row r="2417" spans="30:35" x14ac:dyDescent="0.35">
      <c r="AD2417">
        <v>9291.9942340984107</v>
      </c>
      <c r="AF2417">
        <v>460903.67088133498</v>
      </c>
      <c r="AG2417">
        <f>AF2417*'Day-ahead Prices_2015-2022'!J2417</f>
        <v>23133.331371122804</v>
      </c>
      <c r="AH2417">
        <v>392029.46366503497</v>
      </c>
      <c r="AI2417">
        <f>AH2417*'Day-ahead Prices_2015-2022'!J2417</f>
        <v>19676.448818177687</v>
      </c>
    </row>
    <row r="2418" spans="30:35" x14ac:dyDescent="0.35">
      <c r="AD2418">
        <v>9291.9942340984107</v>
      </c>
      <c r="AF2418">
        <v>465528.01985474298</v>
      </c>
      <c r="AG2418">
        <f>AF2418*'Day-ahead Prices_2015-2022'!J2418</f>
        <v>24089.911207433313</v>
      </c>
      <c r="AH2418">
        <v>391979.46366503497</v>
      </c>
      <c r="AI2418">
        <f>AH2418*'Day-ahead Prices_2015-2022'!J2418</f>
        <v>20283.9572960064</v>
      </c>
    </row>
    <row r="2419" spans="30:35" x14ac:dyDescent="0.35">
      <c r="AD2419">
        <v>9291.9942340984107</v>
      </c>
      <c r="AF2419">
        <v>546813.16653853399</v>
      </c>
      <c r="AG2419">
        <f>AF2419*'Day-ahead Prices_2015-2022'!J2419</f>
        <v>31568.891137185914</v>
      </c>
      <c r="AH2419">
        <v>391929.46366503497</v>
      </c>
      <c r="AI2419">
        <f>AH2419*'Day-ahead Prices_2015-2022'!J2419</f>
        <v>22627.067761041631</v>
      </c>
    </row>
    <row r="2420" spans="30:35" x14ac:dyDescent="0.35">
      <c r="AD2420">
        <v>9291.9942340984107</v>
      </c>
      <c r="AF2420">
        <v>488003.93807951303</v>
      </c>
      <c r="AG2420">
        <f>AF2420*'Day-ahead Prices_2015-2022'!J2420</f>
        <v>32535.832556683734</v>
      </c>
      <c r="AH2420">
        <v>391879.46366503497</v>
      </c>
      <c r="AI2420">
        <f>AH2420*'Day-ahead Prices_2015-2022'!J2420</f>
        <v>26127.093691877464</v>
      </c>
    </row>
    <row r="2421" spans="30:35" x14ac:dyDescent="0.35">
      <c r="AD2421">
        <v>0</v>
      </c>
      <c r="AF2421">
        <v>498933.86810486898</v>
      </c>
      <c r="AG2421">
        <f>AF2421*'Day-ahead Prices_2015-2022'!J2421</f>
        <v>37910.242633278212</v>
      </c>
      <c r="AH2421">
        <v>386536.82386329502</v>
      </c>
      <c r="AI2421">
        <f>AH2421*'Day-ahead Prices_2015-2022'!J2421</f>
        <v>29370.034219192818</v>
      </c>
    </row>
    <row r="2422" spans="30:35" x14ac:dyDescent="0.35">
      <c r="AD2422">
        <v>0</v>
      </c>
      <c r="AF2422">
        <v>406549.73380566301</v>
      </c>
      <c r="AG2422">
        <f>AF2422*'Day-ahead Prices_2015-2022'!J2422</f>
        <v>31561.472209668133</v>
      </c>
      <c r="AH2422">
        <v>386486.82386329502</v>
      </c>
      <c r="AI2422">
        <f>AH2422*'Day-ahead Prices_2015-2022'!J2422</f>
        <v>30003.93835356725</v>
      </c>
    </row>
    <row r="2423" spans="30:35" x14ac:dyDescent="0.35">
      <c r="AD2423">
        <v>3808.1020116138402</v>
      </c>
      <c r="AF2423">
        <v>516131.17886221397</v>
      </c>
      <c r="AG2423">
        <f>AF2423*'Day-ahead Prices_2015-2022'!J2423</f>
        <v>37793.705572185616</v>
      </c>
      <c r="AH2423">
        <v>388605.88593629899</v>
      </c>
      <c r="AI2423">
        <f>AH2423*'Day-ahead Prices_2015-2022'!J2423</f>
        <v>28455.665997685493</v>
      </c>
    </row>
    <row r="2424" spans="30:35" x14ac:dyDescent="0.35">
      <c r="AD2424">
        <v>9291.9942340984107</v>
      </c>
      <c r="AF2424">
        <v>519287.19090378599</v>
      </c>
      <c r="AG2424">
        <f>AF2424*'Day-ahead Prices_2015-2022'!J2424</f>
        <v>35278.42442303733</v>
      </c>
      <c r="AH2424">
        <v>391679.46366503497</v>
      </c>
      <c r="AI2424">
        <f>AH2424*'Day-ahead Prices_2015-2022'!J2424</f>
        <v>26609.233963413735</v>
      </c>
    </row>
    <row r="2425" spans="30:35" x14ac:dyDescent="0.35">
      <c r="AD2425">
        <v>9291.9942340984107</v>
      </c>
      <c r="AF2425">
        <v>493064.05476337299</v>
      </c>
      <c r="AG2425">
        <f>AF2425*'Day-ahead Prices_2015-2022'!J2425</f>
        <v>28166.284128357682</v>
      </c>
      <c r="AH2425">
        <v>391629.46366503497</v>
      </c>
      <c r="AI2425">
        <f>AH2425*'Day-ahead Prices_2015-2022'!J2425</f>
        <v>22371.833111865122</v>
      </c>
    </row>
    <row r="2426" spans="30:35" x14ac:dyDescent="0.35">
      <c r="AD2426">
        <v>9291.9942340984107</v>
      </c>
      <c r="AF2426">
        <v>465053.51434514503</v>
      </c>
      <c r="AG2426">
        <f>AF2426*'Day-ahead Prices_2015-2022'!J2426</f>
        <v>26201.696315098405</v>
      </c>
      <c r="AH2426">
        <v>391579.46366503497</v>
      </c>
      <c r="AI2426">
        <f>AH2426*'Day-ahead Prices_2015-2022'!J2426</f>
        <v>22062.076457217652</v>
      </c>
    </row>
    <row r="2427" spans="30:35" x14ac:dyDescent="0.35">
      <c r="AD2427">
        <v>9291.9942340984107</v>
      </c>
      <c r="AF2427">
        <v>470806.39770138997</v>
      </c>
      <c r="AG2427">
        <f>AF2427*'Day-ahead Prices_2015-2022'!J2427</f>
        <v>25151.066273205379</v>
      </c>
      <c r="AH2427">
        <v>391529.46366503497</v>
      </c>
      <c r="AI2427">
        <f>AH2427*'Day-ahead Prices_2015-2022'!J2427</f>
        <v>20915.993360815752</v>
      </c>
    </row>
    <row r="2428" spans="30:35" x14ac:dyDescent="0.35">
      <c r="AD2428">
        <v>9291.9942340984107</v>
      </c>
      <c r="AF2428">
        <v>433272.13146711403</v>
      </c>
      <c r="AG2428">
        <f>AF2428*'Day-ahead Prices_2015-2022'!J2428</f>
        <v>22095.253934329816</v>
      </c>
      <c r="AH2428">
        <v>391479.46366503497</v>
      </c>
      <c r="AI2428">
        <f>AH2428*'Day-ahead Prices_2015-2022'!J2428</f>
        <v>19963.984598928044</v>
      </c>
    </row>
    <row r="2429" spans="30:35" x14ac:dyDescent="0.35">
      <c r="AD2429">
        <v>9291.9942340984107</v>
      </c>
      <c r="AF2429">
        <v>437913.21395554597</v>
      </c>
      <c r="AG2429">
        <f>AF2429*'Day-ahead Prices_2015-2022'!J2429</f>
        <v>21574.88926855486</v>
      </c>
      <c r="AH2429">
        <v>391429.46366503497</v>
      </c>
      <c r="AI2429">
        <f>AH2429*'Day-ahead Prices_2015-2022'!J2429</f>
        <v>19284.751101117108</v>
      </c>
    </row>
    <row r="2430" spans="30:35" x14ac:dyDescent="0.35">
      <c r="AD2430">
        <v>9291.9942340984107</v>
      </c>
      <c r="AF2430">
        <v>504024.81669575197</v>
      </c>
      <c r="AG2430">
        <f>AF2430*'Day-ahead Prices_2015-2022'!J2430</f>
        <v>24898.195913749278</v>
      </c>
      <c r="AH2430">
        <v>391379.46366503497</v>
      </c>
      <c r="AI2430">
        <f>AH2430*'Day-ahead Prices_2015-2022'!J2430</f>
        <v>19333.656280723146</v>
      </c>
    </row>
    <row r="2431" spans="30:35" x14ac:dyDescent="0.35">
      <c r="AD2431">
        <v>9291.9942340984107</v>
      </c>
      <c r="AF2431">
        <v>574151.00363757403</v>
      </c>
      <c r="AG2431">
        <f>AF2431*'Day-ahead Prices_2015-2022'!J2431</f>
        <v>29309.691046943604</v>
      </c>
      <c r="AH2431">
        <v>391329.46366503497</v>
      </c>
      <c r="AI2431">
        <f>AH2431*'Day-ahead Prices_2015-2022'!J2431</f>
        <v>19976.879958270452</v>
      </c>
    </row>
    <row r="2432" spans="30:35" x14ac:dyDescent="0.35">
      <c r="AD2432">
        <v>9291.9942340984107</v>
      </c>
      <c r="AF2432">
        <v>669328.95885402698</v>
      </c>
      <c r="AG2432">
        <f>AF2432*'Day-ahead Prices_2015-2022'!J2432</f>
        <v>41527.678590899537</v>
      </c>
      <c r="AH2432">
        <v>391279.46366503497</v>
      </c>
      <c r="AI2432">
        <f>AH2432*'Day-ahead Prices_2015-2022'!J2432</f>
        <v>24276.445223767514</v>
      </c>
    </row>
    <row r="2433" spans="30:35" x14ac:dyDescent="0.35">
      <c r="AD2433">
        <v>0</v>
      </c>
      <c r="AF2433">
        <v>721197.42367267096</v>
      </c>
      <c r="AG2433">
        <f>AF2433*'Day-ahead Prices_2015-2022'!J2433</f>
        <v>53191.915982977851</v>
      </c>
      <c r="AH2433">
        <v>385936.82386329502</v>
      </c>
      <c r="AI2433">
        <f>AH2433*'Day-ahead Prices_2015-2022'!J2433</f>
        <v>28464.770444037324</v>
      </c>
    </row>
    <row r="2434" spans="30:35" x14ac:dyDescent="0.35">
      <c r="AD2434">
        <v>0</v>
      </c>
      <c r="AF2434">
        <v>767336.10722316802</v>
      </c>
      <c r="AG2434">
        <f>AF2434*'Day-ahead Prices_2015-2022'!J2434</f>
        <v>58392.359419415028</v>
      </c>
      <c r="AH2434">
        <v>385886.82386329502</v>
      </c>
      <c r="AI2434">
        <f>AH2434*'Day-ahead Prices_2015-2022'!J2434</f>
        <v>29365.022578937092</v>
      </c>
    </row>
    <row r="2435" spans="30:35" x14ac:dyDescent="0.35">
      <c r="AD2435">
        <v>9291.9942340984107</v>
      </c>
      <c r="AF2435">
        <v>732874.93274356704</v>
      </c>
      <c r="AG2435">
        <f>AF2435*'Day-ahead Prices_2015-2022'!J2435</f>
        <v>48410.969776042257</v>
      </c>
      <c r="AH2435">
        <v>391129.46366503497</v>
      </c>
      <c r="AI2435">
        <f>AH2435*'Day-ahead Prices_2015-2022'!J2435</f>
        <v>25836.545634223472</v>
      </c>
    </row>
    <row r="2436" spans="30:35" x14ac:dyDescent="0.35">
      <c r="AD2436">
        <v>9291.9942340984107</v>
      </c>
      <c r="AF2436">
        <v>575957.99242070597</v>
      </c>
      <c r="AG2436">
        <f>AF2436*'Day-ahead Prices_2015-2022'!J2436</f>
        <v>31777.762284321925</v>
      </c>
      <c r="AH2436">
        <v>391079.46366503497</v>
      </c>
      <c r="AI2436">
        <f>AH2436*'Day-ahead Prices_2015-2022'!J2436</f>
        <v>21577.320558388725</v>
      </c>
    </row>
    <row r="2437" spans="30:35" x14ac:dyDescent="0.35">
      <c r="AD2437">
        <v>9291.9942340984107</v>
      </c>
      <c r="AF2437">
        <v>553746.37221278797</v>
      </c>
      <c r="AG2437">
        <f>AF2437*'Day-ahead Prices_2015-2022'!J2437</f>
        <v>28711.057216267793</v>
      </c>
      <c r="AH2437">
        <v>391029.46366503497</v>
      </c>
      <c r="AI2437">
        <f>AH2437*'Day-ahead Prices_2015-2022'!J2437</f>
        <v>20274.388904202486</v>
      </c>
    </row>
    <row r="2438" spans="30:35" x14ac:dyDescent="0.35">
      <c r="AD2438">
        <v>9291.9942340984107</v>
      </c>
      <c r="AF2438">
        <v>609052.65374152805</v>
      </c>
      <c r="AG2438">
        <f>AF2438*'Day-ahead Prices_2015-2022'!J2438</f>
        <v>28212.080237124756</v>
      </c>
      <c r="AH2438">
        <v>390979.46366503497</v>
      </c>
      <c r="AI2438">
        <f>AH2438*'Day-ahead Prices_2015-2022'!J2438</f>
        <v>18110.657481294002</v>
      </c>
    </row>
    <row r="2439" spans="30:35" x14ac:dyDescent="0.35">
      <c r="AD2439">
        <v>9291.9942340984107</v>
      </c>
      <c r="AF2439">
        <v>535427.24085981597</v>
      </c>
      <c r="AG2439">
        <f>AF2439*'Day-ahead Prices_2015-2022'!J2439</f>
        <v>21510.789401543105</v>
      </c>
      <c r="AH2439">
        <v>390929.46366503497</v>
      </c>
      <c r="AI2439">
        <f>AH2439*'Day-ahead Prices_2015-2022'!J2439</f>
        <v>15705.591202742778</v>
      </c>
    </row>
    <row r="2440" spans="30:35" x14ac:dyDescent="0.35">
      <c r="AD2440">
        <v>9291.9942340984107</v>
      </c>
      <c r="AF2440">
        <v>606013.39157289895</v>
      </c>
      <c r="AG2440">
        <f>AF2440*'Day-ahead Prices_2015-2022'!J2440</f>
        <v>22845.189828819359</v>
      </c>
      <c r="AH2440">
        <v>390879.46366503497</v>
      </c>
      <c r="AI2440">
        <f>AH2440*'Day-ahead Prices_2015-2022'!J2440</f>
        <v>14735.178581512657</v>
      </c>
    </row>
    <row r="2441" spans="30:35" x14ac:dyDescent="0.35">
      <c r="AD2441">
        <v>9291.9942340984107</v>
      </c>
      <c r="AF2441">
        <v>622850.78068946395</v>
      </c>
      <c r="AG2441">
        <f>AF2441*'Day-ahead Prices_2015-2022'!J2441</f>
        <v>24981.766249978537</v>
      </c>
      <c r="AH2441">
        <v>390829.46366503497</v>
      </c>
      <c r="AI2441">
        <f>AH2441*'Day-ahead Prices_2015-2022'!J2441</f>
        <v>15675.681250774971</v>
      </c>
    </row>
    <row r="2442" spans="30:35" x14ac:dyDescent="0.35">
      <c r="AD2442">
        <v>9291.9942340984107</v>
      </c>
      <c r="AF2442">
        <v>652300.55041917705</v>
      </c>
      <c r="AG2442">
        <f>AF2442*'Day-ahead Prices_2015-2022'!J2442</f>
        <v>28765.638897797689</v>
      </c>
      <c r="AH2442">
        <v>390779.46366503497</v>
      </c>
      <c r="AI2442">
        <f>AH2442*'Day-ahead Prices_2015-2022'!J2442</f>
        <v>17232.885873298463</v>
      </c>
    </row>
    <row r="2443" spans="30:35" x14ac:dyDescent="0.35">
      <c r="AD2443">
        <v>9291.9942340984107</v>
      </c>
      <c r="AF2443">
        <v>723577.26122143201</v>
      </c>
      <c r="AG2443">
        <f>AF2443*'Day-ahead Prices_2015-2022'!J2443</f>
        <v>41043.111199632673</v>
      </c>
      <c r="AH2443">
        <v>390729.46366503497</v>
      </c>
      <c r="AI2443">
        <f>AH2443*'Day-ahead Prices_2015-2022'!J2443</f>
        <v>22163.152002739946</v>
      </c>
    </row>
    <row r="2444" spans="30:35" x14ac:dyDescent="0.35">
      <c r="AD2444">
        <v>9291.9942340984107</v>
      </c>
      <c r="AF2444">
        <v>678333.69629238104</v>
      </c>
      <c r="AG2444">
        <f>AF2444*'Day-ahead Prices_2015-2022'!J2444</f>
        <v>45316.082580812516</v>
      </c>
      <c r="AH2444">
        <v>390679.46366503497</v>
      </c>
      <c r="AI2444">
        <f>AH2444*'Day-ahead Prices_2015-2022'!J2444</f>
        <v>26099.341570142664</v>
      </c>
    </row>
    <row r="2445" spans="30:35" x14ac:dyDescent="0.35">
      <c r="AD2445">
        <v>132.86674080566399</v>
      </c>
      <c r="AF2445">
        <v>763113.56671623501</v>
      </c>
      <c r="AG2445">
        <f>AF2445*'Day-ahead Prices_2015-2022'!J2445</f>
        <v>56106.971100852796</v>
      </c>
      <c r="AH2445">
        <v>385412.50361330301</v>
      </c>
      <c r="AI2445">
        <f>AH2445*'Day-ahead Prices_2015-2022'!J2445</f>
        <v>28336.972562538591</v>
      </c>
    </row>
    <row r="2446" spans="30:35" x14ac:dyDescent="0.35">
      <c r="AD2446">
        <v>0</v>
      </c>
      <c r="AF2446">
        <v>799515.17427471105</v>
      </c>
      <c r="AG2446">
        <f>AF2446*'Day-ahead Prices_2015-2022'!J2446</f>
        <v>63594.436355778358</v>
      </c>
      <c r="AH2446">
        <v>385286.82386329502</v>
      </c>
      <c r="AI2446">
        <f>AH2446*'Day-ahead Prices_2015-2022'!J2446</f>
        <v>30646.195578616313</v>
      </c>
    </row>
    <row r="2447" spans="30:35" x14ac:dyDescent="0.35">
      <c r="AD2447">
        <v>0</v>
      </c>
      <c r="AF2447">
        <v>725096.40846531803</v>
      </c>
      <c r="AG2447">
        <f>AF2447*'Day-ahead Prices_2015-2022'!J2447</f>
        <v>55769.883886599346</v>
      </c>
      <c r="AH2447">
        <v>385236.82386329502</v>
      </c>
      <c r="AI2447">
        <f>AH2447*'Day-ahead Prices_2015-2022'!J2447</f>
        <v>29630.008761415502</v>
      </c>
    </row>
    <row r="2448" spans="30:35" x14ac:dyDescent="0.35">
      <c r="AD2448">
        <v>9291.9942340984107</v>
      </c>
      <c r="AF2448">
        <v>656822.16550096404</v>
      </c>
      <c r="AG2448">
        <f>AF2448*'Day-ahead Prices_2015-2022'!J2448</f>
        <v>44510.375072879702</v>
      </c>
      <c r="AH2448">
        <v>390479.46366503497</v>
      </c>
      <c r="AI2448">
        <f>AH2448*'Day-ahead Prices_2015-2022'!J2448</f>
        <v>26461.328954590677</v>
      </c>
    </row>
    <row r="2449" spans="30:35" x14ac:dyDescent="0.35">
      <c r="AD2449">
        <v>9291.9942340984107</v>
      </c>
      <c r="AF2449">
        <v>614600.50585050299</v>
      </c>
      <c r="AG2449">
        <f>AF2449*'Day-ahead Prices_2015-2022'!J2449</f>
        <v>36181.531779419114</v>
      </c>
      <c r="AH2449">
        <v>390429.46366503497</v>
      </c>
      <c r="AI2449">
        <f>AH2449*'Day-ahead Prices_2015-2022'!J2449</f>
        <v>22984.58252596061</v>
      </c>
    </row>
    <row r="2450" spans="30:35" x14ac:dyDescent="0.35">
      <c r="AD2450">
        <v>9291.9942340984107</v>
      </c>
      <c r="AF2450">
        <v>611912.36135910696</v>
      </c>
      <c r="AG2450">
        <f>AF2450*'Day-ahead Prices_2015-2022'!J2450</f>
        <v>36431.732214417832</v>
      </c>
      <c r="AH2450">
        <v>390379.46366503497</v>
      </c>
      <c r="AI2450">
        <f>AH2450*'Day-ahead Prices_2015-2022'!J2450</f>
        <v>23242.21731795702</v>
      </c>
    </row>
    <row r="2451" spans="30:35" x14ac:dyDescent="0.35">
      <c r="AD2451">
        <v>9291.9942340984107</v>
      </c>
      <c r="AF2451">
        <v>645545.34288336302</v>
      </c>
      <c r="AG2451">
        <f>AF2451*'Day-ahead Prices_2015-2022'!J2451</f>
        <v>35982.697412318652</v>
      </c>
      <c r="AH2451">
        <v>390329.46366503497</v>
      </c>
      <c r="AI2451">
        <f>AH2451*'Day-ahead Prices_2015-2022'!J2451</f>
        <v>21756.964304689049</v>
      </c>
    </row>
    <row r="2452" spans="30:35" x14ac:dyDescent="0.35">
      <c r="AD2452">
        <v>9291.9942340984107</v>
      </c>
      <c r="AF2452">
        <v>523417.82838906703</v>
      </c>
      <c r="AG2452">
        <f>AF2452*'Day-ahead Prices_2015-2022'!J2452</f>
        <v>28697.690986001573</v>
      </c>
      <c r="AH2452">
        <v>390279.46366503497</v>
      </c>
      <c r="AI2452">
        <f>AH2452*'Day-ahead Prices_2015-2022'!J2452</f>
        <v>21398.047294094704</v>
      </c>
    </row>
    <row r="2453" spans="30:35" x14ac:dyDescent="0.35">
      <c r="AD2453">
        <v>9291.9942340984107</v>
      </c>
      <c r="AF2453">
        <v>589651.68151328701</v>
      </c>
      <c r="AG2453">
        <f>AF2453*'Day-ahead Prices_2015-2022'!J2453</f>
        <v>31168.25082019046</v>
      </c>
      <c r="AH2453">
        <v>390229.46366503497</v>
      </c>
      <c r="AI2453">
        <f>AH2453*'Day-ahead Prices_2015-2022'!J2453</f>
        <v>20627.041662504169</v>
      </c>
    </row>
    <row r="2454" spans="30:35" x14ac:dyDescent="0.35">
      <c r="AD2454">
        <v>9291.9942340984107</v>
      </c>
      <c r="AF2454">
        <v>584963.44450025598</v>
      </c>
      <c r="AG2454">
        <f>AF2454*'Day-ahead Prices_2015-2022'!J2454</f>
        <v>29218.192848482162</v>
      </c>
      <c r="AH2454">
        <v>390179.46366503497</v>
      </c>
      <c r="AI2454">
        <f>AH2454*'Day-ahead Prices_2015-2022'!J2454</f>
        <v>19488.976485738916</v>
      </c>
    </row>
    <row r="2455" spans="30:35" x14ac:dyDescent="0.35">
      <c r="AD2455">
        <v>9291.9942340984107</v>
      </c>
      <c r="AF2455">
        <v>551510.45662741596</v>
      </c>
      <c r="AG2455">
        <f>AF2455*'Day-ahead Prices_2015-2022'!J2455</f>
        <v>29631.27805844949</v>
      </c>
      <c r="AH2455">
        <v>390129.46366503497</v>
      </c>
      <c r="AI2455">
        <f>AH2455*'Day-ahead Prices_2015-2022'!J2455</f>
        <v>20960.680759063165</v>
      </c>
    </row>
    <row r="2456" spans="30:35" x14ac:dyDescent="0.35">
      <c r="AD2456">
        <v>9291.9942340984107</v>
      </c>
      <c r="AF2456">
        <v>647309.34268489003</v>
      </c>
      <c r="AG2456">
        <f>AF2456*'Day-ahead Prices_2015-2022'!J2456</f>
        <v>40943.934198176008</v>
      </c>
      <c r="AH2456">
        <v>390079.46366503497</v>
      </c>
      <c r="AI2456">
        <f>AH2456*'Day-ahead Prices_2015-2022'!J2456</f>
        <v>24673.501275472627</v>
      </c>
    </row>
    <row r="2457" spans="30:35" x14ac:dyDescent="0.35">
      <c r="AD2457">
        <v>9291.9942340984107</v>
      </c>
      <c r="AF2457">
        <v>744575.41496022302</v>
      </c>
      <c r="AG2457">
        <f>AF2457*'Day-ahead Prices_2015-2022'!J2457</f>
        <v>50943.849891578466</v>
      </c>
      <c r="AH2457">
        <v>390029.46366503497</v>
      </c>
      <c r="AI2457">
        <f>AH2457*'Day-ahead Prices_2015-2022'!J2457</f>
        <v>26685.815903961695</v>
      </c>
    </row>
    <row r="2458" spans="30:35" x14ac:dyDescent="0.35">
      <c r="AD2458">
        <v>0</v>
      </c>
      <c r="AF2458">
        <v>680521.04362169397</v>
      </c>
      <c r="AG2458">
        <f>AF2458*'Day-ahead Prices_2015-2022'!J2458</f>
        <v>51499.280627376218</v>
      </c>
      <c r="AH2458">
        <v>384686.82386329502</v>
      </c>
      <c r="AI2458">
        <f>AH2458*'Day-ahead Prices_2015-2022'!J2458</f>
        <v>29111.656254384681</v>
      </c>
    </row>
    <row r="2459" spans="30:35" x14ac:dyDescent="0.35">
      <c r="AD2459">
        <v>3114.4876072567599</v>
      </c>
      <c r="AF2459">
        <v>645578.44962644204</v>
      </c>
      <c r="AG2459">
        <f>AF2459*'Day-ahead Prices_2015-2022'!J2459</f>
        <v>45808.632839368256</v>
      </c>
      <c r="AH2459">
        <v>386410.80915180303</v>
      </c>
      <c r="AI2459">
        <f>AH2459*'Day-ahead Prices_2015-2022'!J2459</f>
        <v>27418.744990389059</v>
      </c>
    </row>
    <row r="2460" spans="30:35" x14ac:dyDescent="0.35">
      <c r="AD2460">
        <v>9291.9942340984107</v>
      </c>
      <c r="AF2460">
        <v>631498.04998811602</v>
      </c>
      <c r="AG2460">
        <f>AF2460*'Day-ahead Prices_2015-2022'!J2460</f>
        <v>42014.354638271841</v>
      </c>
      <c r="AH2460">
        <v>389879.46366503497</v>
      </c>
      <c r="AI2460">
        <f>AH2460*'Day-ahead Prices_2015-2022'!J2460</f>
        <v>25939.168066964357</v>
      </c>
    </row>
    <row r="2461" spans="30:35" x14ac:dyDescent="0.35">
      <c r="AD2461">
        <v>9291.9942340984107</v>
      </c>
      <c r="AF2461">
        <v>490782.41593991598</v>
      </c>
      <c r="AG2461">
        <f>AF2461*'Day-ahead Prices_2015-2022'!J2461</f>
        <v>30334.03417320635</v>
      </c>
      <c r="AH2461">
        <v>389829.46366503497</v>
      </c>
      <c r="AI2461">
        <f>AH2461*'Day-ahead Prices_2015-2022'!J2461</f>
        <v>24094.384575476644</v>
      </c>
    </row>
    <row r="2462" spans="30:35" x14ac:dyDescent="0.35">
      <c r="AD2462">
        <v>9291.9942340984107</v>
      </c>
      <c r="AF2462">
        <v>568405.10128172196</v>
      </c>
      <c r="AG2462">
        <f>AF2462*'Day-ahead Prices_2015-2022'!J2462</f>
        <v>33459.876793325166</v>
      </c>
      <c r="AH2462">
        <v>389779.46366503497</v>
      </c>
      <c r="AI2462">
        <f>AH2462*'Day-ahead Prices_2015-2022'!J2462</f>
        <v>22944.855352971867</v>
      </c>
    </row>
    <row r="2463" spans="30:35" x14ac:dyDescent="0.35">
      <c r="AD2463">
        <v>9291.9942340984107</v>
      </c>
      <c r="AF2463">
        <v>464794.59358178801</v>
      </c>
      <c r="AG2463">
        <f>AF2463*'Day-ahead Prices_2015-2022'!J2463</f>
        <v>24294.232413278081</v>
      </c>
      <c r="AH2463">
        <v>389729.46366503497</v>
      </c>
      <c r="AI2463">
        <f>AH2463*'Day-ahead Prices_2015-2022'!J2463</f>
        <v>20370.671903941795</v>
      </c>
    </row>
    <row r="2464" spans="30:35" x14ac:dyDescent="0.35">
      <c r="AD2464">
        <v>9291.9942340984107</v>
      </c>
      <c r="AF2464">
        <v>365262.65710718598</v>
      </c>
      <c r="AG2464">
        <f>AF2464*'Day-ahead Prices_2015-2022'!J2464</f>
        <v>16492.065546710834</v>
      </c>
      <c r="AH2464">
        <v>389679.46366503497</v>
      </c>
      <c r="AI2464">
        <f>AH2464*'Day-ahead Prices_2015-2022'!J2464</f>
        <v>17594.51488380591</v>
      </c>
    </row>
    <row r="2465" spans="30:35" x14ac:dyDescent="0.35">
      <c r="AD2465">
        <v>9291.9942340984107</v>
      </c>
      <c r="AF2465">
        <v>417769.08926376502</v>
      </c>
      <c r="AG2465">
        <f>AF2465*'Day-ahead Prices_2015-2022'!J2465</f>
        <v>17872.161638703867</v>
      </c>
      <c r="AH2465">
        <v>389629.46366503497</v>
      </c>
      <c r="AI2465">
        <f>AH2465*'Day-ahead Prices_2015-2022'!J2465</f>
        <v>16668.348455590196</v>
      </c>
    </row>
    <row r="2466" spans="30:35" x14ac:dyDescent="0.35">
      <c r="AD2466">
        <v>9291.9942340984107</v>
      </c>
      <c r="AF2466">
        <v>462675.73196047801</v>
      </c>
      <c r="AG2466">
        <f>AF2466*'Day-ahead Prices_2015-2022'!J2466</f>
        <v>22800.081726347405</v>
      </c>
      <c r="AH2466">
        <v>389579.46366503497</v>
      </c>
      <c r="AI2466">
        <f>AH2466*'Day-ahead Prices_2015-2022'!J2466</f>
        <v>19197.988995083342</v>
      </c>
    </row>
    <row r="2467" spans="30:35" x14ac:dyDescent="0.35">
      <c r="AD2467">
        <v>9291.9942340984107</v>
      </c>
      <c r="AF2467">
        <v>557955.42170679104</v>
      </c>
      <c r="AG2467">
        <f>AF2467*'Day-ahead Prices_2015-2022'!J2467</f>
        <v>34840.828864203431</v>
      </c>
      <c r="AH2467">
        <v>389529.46366503497</v>
      </c>
      <c r="AI2467">
        <f>AH2467*'Day-ahead Prices_2015-2022'!J2467</f>
        <v>24323.680446733528</v>
      </c>
    </row>
    <row r="2468" spans="30:35" x14ac:dyDescent="0.35">
      <c r="AD2468">
        <v>9291.9942340984107</v>
      </c>
      <c r="AF2468">
        <v>520123.386646158</v>
      </c>
      <c r="AG2468">
        <f>AF2468*'Day-ahead Prices_2015-2022'!J2468</f>
        <v>35207.152042078436</v>
      </c>
      <c r="AH2468">
        <v>389479.46366503497</v>
      </c>
      <c r="AI2468">
        <f>AH2468*'Day-ahead Prices_2015-2022'!J2468</f>
        <v>26363.864895486218</v>
      </c>
    </row>
    <row r="2469" spans="30:35" x14ac:dyDescent="0.35">
      <c r="AD2469">
        <v>0</v>
      </c>
      <c r="AF2469">
        <v>500651.439345152</v>
      </c>
      <c r="AG2469">
        <f>AF2469*'Day-ahead Prices_2015-2022'!J2469</f>
        <v>37385.520418800043</v>
      </c>
      <c r="AH2469">
        <v>384136.82386329502</v>
      </c>
      <c r="AI2469">
        <f>AH2469*'Day-ahead Prices_2015-2022'!J2469</f>
        <v>28684.937150961727</v>
      </c>
    </row>
    <row r="2470" spans="30:35" x14ac:dyDescent="0.35">
      <c r="AD2470">
        <v>0</v>
      </c>
      <c r="AF2470">
        <v>523784.48500029201</v>
      </c>
      <c r="AG2470">
        <f>AF2470*'Day-ahead Prices_2015-2022'!J2470</f>
        <v>42160.067928279765</v>
      </c>
      <c r="AH2470">
        <v>384086.82386329502</v>
      </c>
      <c r="AI2470">
        <f>AH2470*'Day-ahead Prices_2015-2022'!J2470</f>
        <v>30915.628561286452</v>
      </c>
    </row>
    <row r="2471" spans="30:35" x14ac:dyDescent="0.35">
      <c r="AD2471">
        <v>6059.3939172486398</v>
      </c>
      <c r="AF2471">
        <v>521765.29671337397</v>
      </c>
      <c r="AG2471">
        <f>AF2471*'Day-ahead Prices_2015-2022'!J2471</f>
        <v>37846.245797104581</v>
      </c>
      <c r="AH2471">
        <v>387488.20239549002</v>
      </c>
      <c r="AI2471">
        <f>AH2471*'Day-ahead Prices_2015-2022'!J2471</f>
        <v>28106.456760756868</v>
      </c>
    </row>
    <row r="2472" spans="30:35" x14ac:dyDescent="0.35">
      <c r="AD2472">
        <v>9291.9942340984107</v>
      </c>
      <c r="AF2472">
        <v>546197.63125460502</v>
      </c>
      <c r="AG2472">
        <f>AF2472*'Day-ahead Prices_2015-2022'!J2472</f>
        <v>37689.684797684953</v>
      </c>
      <c r="AH2472">
        <v>389279.46366503497</v>
      </c>
      <c r="AI2472">
        <f>AH2472*'Day-ahead Prices_2015-2022'!J2472</f>
        <v>26861.742790876157</v>
      </c>
    </row>
    <row r="2473" spans="30:35" x14ac:dyDescent="0.35">
      <c r="AD2473">
        <v>9291.9942340984107</v>
      </c>
      <c r="AF2473">
        <v>485682.52016217599</v>
      </c>
      <c r="AG2473">
        <f>AF2473*'Day-ahead Prices_2015-2022'!J2473</f>
        <v>30722.454916008646</v>
      </c>
      <c r="AH2473">
        <v>389229.46366503497</v>
      </c>
      <c r="AI2473">
        <f>AH2473*'Day-ahead Prices_2015-2022'!J2473</f>
        <v>24621.196260961369</v>
      </c>
    </row>
    <row r="2474" spans="30:35" x14ac:dyDescent="0.35">
      <c r="AD2474">
        <v>9291.9942340984107</v>
      </c>
      <c r="AF2474">
        <v>501710.04571075802</v>
      </c>
      <c r="AG2474">
        <f>AF2474*'Day-ahead Prices_2015-2022'!J2474</f>
        <v>31000.036586910603</v>
      </c>
      <c r="AH2474">
        <v>389179.46366503497</v>
      </c>
      <c r="AI2474">
        <f>AH2474*'Day-ahead Prices_2015-2022'!J2474</f>
        <v>24046.912585532929</v>
      </c>
    </row>
    <row r="2475" spans="30:35" x14ac:dyDescent="0.35">
      <c r="AD2475">
        <v>9291.9942340984107</v>
      </c>
      <c r="AF2475">
        <v>473206.39770138997</v>
      </c>
      <c r="AG2475">
        <f>AF2475*'Day-ahead Prices_2015-2022'!J2475</f>
        <v>26860.37814952515</v>
      </c>
      <c r="AH2475">
        <v>389129.46366503497</v>
      </c>
      <c r="AI2475">
        <f>AH2475*'Day-ahead Prices_2015-2022'!J2475</f>
        <v>22087.961181286548</v>
      </c>
    </row>
    <row r="2476" spans="30:35" x14ac:dyDescent="0.35">
      <c r="AD2476">
        <v>9291.9942340984107</v>
      </c>
      <c r="AF2476">
        <v>361902.56464164302</v>
      </c>
      <c r="AG2476">
        <f>AF2476*'Day-ahead Prices_2015-2022'!J2476</f>
        <v>19259.097355610837</v>
      </c>
      <c r="AH2476">
        <v>389079.46366503497</v>
      </c>
      <c r="AI2476">
        <f>AH2476*'Day-ahead Prices_2015-2022'!J2476</f>
        <v>20705.350008264417</v>
      </c>
    </row>
    <row r="2477" spans="30:35" x14ac:dyDescent="0.35">
      <c r="AD2477">
        <v>9291.9942340984107</v>
      </c>
      <c r="AF2477">
        <v>312981.20363458199</v>
      </c>
      <c r="AG2477">
        <f>AF2477*'Day-ahead Prices_2015-2022'!J2477</f>
        <v>16164.305488212533</v>
      </c>
      <c r="AH2477">
        <v>389029.46366503497</v>
      </c>
      <c r="AI2477">
        <f>AH2477*'Day-ahead Prices_2015-2022'!J2477</f>
        <v>20091.912937810313</v>
      </c>
    </row>
    <row r="2478" spans="30:35" x14ac:dyDescent="0.35">
      <c r="AD2478">
        <v>9291.9942340984107</v>
      </c>
      <c r="AF2478">
        <v>329262.59163506603</v>
      </c>
      <c r="AG2478">
        <f>AF2478*'Day-ahead Prices_2015-2022'!J2478</f>
        <v>16979.66027238081</v>
      </c>
      <c r="AH2478">
        <v>388979.46366503497</v>
      </c>
      <c r="AI2478">
        <f>AH2478*'Day-ahead Prices_2015-2022'!J2478</f>
        <v>20059.184716876272</v>
      </c>
    </row>
    <row r="2479" spans="30:35" x14ac:dyDescent="0.35">
      <c r="AD2479">
        <v>9291.9942340984107</v>
      </c>
      <c r="AF2479">
        <v>325571.90884805197</v>
      </c>
      <c r="AG2479">
        <f>AF2479*'Day-ahead Prices_2015-2022'!J2479</f>
        <v>17347.28523319633</v>
      </c>
      <c r="AH2479">
        <v>388929.46366503497</v>
      </c>
      <c r="AI2479">
        <f>AH2479*'Day-ahead Prices_2015-2022'!J2479</f>
        <v>20723.134147732224</v>
      </c>
    </row>
    <row r="2480" spans="30:35" x14ac:dyDescent="0.35">
      <c r="AD2480">
        <v>9291.9942340984107</v>
      </c>
      <c r="AF2480">
        <v>505690.54647933401</v>
      </c>
      <c r="AG2480">
        <f>AF2480*'Day-ahead Prices_2015-2022'!J2480</f>
        <v>33697.321677833519</v>
      </c>
      <c r="AH2480">
        <v>388879.46366503497</v>
      </c>
      <c r="AI2480">
        <f>AH2480*'Day-ahead Prices_2015-2022'!J2480</f>
        <v>25913.469160649183</v>
      </c>
    </row>
    <row r="2481" spans="30:35" x14ac:dyDescent="0.35">
      <c r="AD2481">
        <v>0</v>
      </c>
      <c r="AF2481">
        <v>445882.66487192002</v>
      </c>
      <c r="AG2481">
        <f>AF2481*'Day-ahead Prices_2015-2022'!J2481</f>
        <v>34887.531759572295</v>
      </c>
      <c r="AH2481">
        <v>383536.82386329502</v>
      </c>
      <c r="AI2481">
        <f>AH2481*'Day-ahead Prices_2015-2022'!J2481</f>
        <v>30009.359362153689</v>
      </c>
    </row>
    <row r="2482" spans="30:35" x14ac:dyDescent="0.35">
      <c r="AD2482">
        <v>0</v>
      </c>
      <c r="AF2482">
        <v>373997.837074115</v>
      </c>
      <c r="AG2482">
        <f>AF2482*'Day-ahead Prices_2015-2022'!J2482</f>
        <v>30940.841061141535</v>
      </c>
      <c r="AH2482">
        <v>383486.82386329502</v>
      </c>
      <c r="AI2482">
        <f>AH2482*'Day-ahead Prices_2015-2022'!J2482</f>
        <v>31725.864938210398</v>
      </c>
    </row>
    <row r="2483" spans="30:35" x14ac:dyDescent="0.35">
      <c r="AD2483">
        <v>27.726553889779101</v>
      </c>
      <c r="AF2483">
        <v>309428.61129377398</v>
      </c>
      <c r="AG2483">
        <f>AF2483*'Day-ahead Prices_2015-2022'!J2483</f>
        <v>23204.43834668423</v>
      </c>
      <c r="AH2483">
        <v>383452.61666933697</v>
      </c>
      <c r="AI2483">
        <f>AH2483*'Day-ahead Prices_2015-2022'!J2483</f>
        <v>28755.591039804422</v>
      </c>
    </row>
    <row r="2484" spans="30:35" x14ac:dyDescent="0.35">
      <c r="AD2484">
        <v>9291.9942340984107</v>
      </c>
      <c r="AF2484">
        <v>280174.36566646799</v>
      </c>
      <c r="AG2484">
        <f>AF2484*'Day-ahead Prices_2015-2022'!J2484</f>
        <v>18011.359314825975</v>
      </c>
      <c r="AH2484">
        <v>388679.46366503497</v>
      </c>
      <c r="AI2484">
        <f>AH2484*'Day-ahead Prices_2015-2022'!J2484</f>
        <v>24986.745171036349</v>
      </c>
    </row>
    <row r="2485" spans="30:35" x14ac:dyDescent="0.35">
      <c r="AD2485">
        <v>9291.9942340984107</v>
      </c>
      <c r="AF2485">
        <v>299532.66447498498</v>
      </c>
      <c r="AG2485">
        <f>AF2485*'Day-ahead Prices_2015-2022'!J2485</f>
        <v>18665.377986758689</v>
      </c>
      <c r="AH2485">
        <v>388629.46366503497</v>
      </c>
      <c r="AI2485">
        <f>AH2485*'Day-ahead Prices_2015-2022'!J2485</f>
        <v>24217.445028286653</v>
      </c>
    </row>
    <row r="2486" spans="30:35" x14ac:dyDescent="0.35">
      <c r="AD2486">
        <v>9291.9942340984107</v>
      </c>
      <c r="AF2486">
        <v>398142.08170617098</v>
      </c>
      <c r="AG2486">
        <f>AF2486*'Day-ahead Prices_2015-2022'!J2486</f>
        <v>22719.480214960513</v>
      </c>
      <c r="AH2486">
        <v>388579.46366503497</v>
      </c>
      <c r="AI2486">
        <f>AH2486*'Day-ahead Prices_2015-2022'!J2486</f>
        <v>22173.801369715638</v>
      </c>
    </row>
    <row r="2487" spans="30:35" x14ac:dyDescent="0.35">
      <c r="AD2487">
        <v>9291.9942340984107</v>
      </c>
      <c r="AF2487">
        <v>391353.48759030702</v>
      </c>
      <c r="AG2487">
        <f>AF2487*'Day-ahead Prices_2015-2022'!J2487</f>
        <v>21936.341363155683</v>
      </c>
      <c r="AH2487">
        <v>388529.46366503497</v>
      </c>
      <c r="AI2487">
        <f>AH2487*'Day-ahead Prices_2015-2022'!J2487</f>
        <v>21778.04776208437</v>
      </c>
    </row>
    <row r="2488" spans="30:35" x14ac:dyDescent="0.35">
      <c r="AD2488">
        <v>9291.9942340984107</v>
      </c>
      <c r="AF2488">
        <v>440710.60475212301</v>
      </c>
      <c r="AG2488">
        <f>AF2488*'Day-ahead Prices_2015-2022'!J2488</f>
        <v>23608.316208315289</v>
      </c>
      <c r="AH2488">
        <v>388479.46366503497</v>
      </c>
      <c r="AI2488">
        <f>AH2488*'Day-ahead Prices_2015-2022'!J2488</f>
        <v>20810.359269206343</v>
      </c>
    </row>
    <row r="2489" spans="30:35" x14ac:dyDescent="0.35">
      <c r="AD2489">
        <v>9291.9942340984107</v>
      </c>
      <c r="AF2489">
        <v>449150.07776480803</v>
      </c>
      <c r="AG2489">
        <f>AF2489*'Day-ahead Prices_2015-2022'!J2489</f>
        <v>23953.173647197211</v>
      </c>
      <c r="AH2489">
        <v>388429.46366503497</v>
      </c>
      <c r="AI2489">
        <f>AH2489*'Day-ahead Prices_2015-2022'!J2489</f>
        <v>20714.943297256312</v>
      </c>
    </row>
    <row r="2490" spans="30:35" x14ac:dyDescent="0.35">
      <c r="AD2490">
        <v>9291.9942340984107</v>
      </c>
      <c r="AF2490">
        <v>369868.25337204302</v>
      </c>
      <c r="AG2490">
        <f>AF2490*'Day-ahead Prices_2015-2022'!J2490</f>
        <v>20029.752926046276</v>
      </c>
      <c r="AH2490">
        <v>388379.46366503497</v>
      </c>
      <c r="AI2490">
        <f>AH2490*'Day-ahead Prices_2015-2022'!J2490</f>
        <v>21032.204380450388</v>
      </c>
    </row>
    <row r="2491" spans="30:35" x14ac:dyDescent="0.35">
      <c r="AD2491">
        <v>9291.9942340984107</v>
      </c>
      <c r="AF2491">
        <v>351645.41924865299</v>
      </c>
      <c r="AG2491">
        <f>AF2491*'Day-ahead Prices_2015-2022'!J2491</f>
        <v>20534.773813799155</v>
      </c>
      <c r="AH2491">
        <v>388329.46366503497</v>
      </c>
      <c r="AI2491">
        <f>AH2491*'Day-ahead Prices_2015-2022'!J2491</f>
        <v>22676.984442549299</v>
      </c>
    </row>
    <row r="2492" spans="30:35" x14ac:dyDescent="0.35">
      <c r="AD2492">
        <v>9291.9942340984107</v>
      </c>
      <c r="AF2492">
        <v>372616.06106616597</v>
      </c>
      <c r="AG2492">
        <f>AF2492*'Day-ahead Prices_2015-2022'!J2492</f>
        <v>24710.965629755461</v>
      </c>
      <c r="AH2492">
        <v>388279.46366503497</v>
      </c>
      <c r="AI2492">
        <f>AH2492*'Day-ahead Prices_2015-2022'!J2492</f>
        <v>25749.723331605957</v>
      </c>
    </row>
    <row r="2493" spans="30:35" x14ac:dyDescent="0.35">
      <c r="AD2493">
        <v>0</v>
      </c>
      <c r="AF2493">
        <v>502875.22837903898</v>
      </c>
      <c r="AG2493">
        <f>AF2493*'Day-ahead Prices_2015-2022'!J2493</f>
        <v>37982.165999468816</v>
      </c>
      <c r="AH2493">
        <v>382936.82386329502</v>
      </c>
      <c r="AI2493">
        <f>AH2493*'Day-ahead Prices_2015-2022'!J2493</f>
        <v>28923.218306394672</v>
      </c>
    </row>
    <row r="2494" spans="30:35" x14ac:dyDescent="0.35">
      <c r="AD2494">
        <v>0</v>
      </c>
      <c r="AF2494">
        <v>444980.553850253</v>
      </c>
      <c r="AG2494">
        <f>AF2494*'Day-ahead Prices_2015-2022'!J2494</f>
        <v>34344.711597547153</v>
      </c>
      <c r="AH2494">
        <v>382886.82386329502</v>
      </c>
      <c r="AI2494">
        <f>AH2494*'Day-ahead Prices_2015-2022'!J2494</f>
        <v>29552.162282828769</v>
      </c>
    </row>
    <row r="2495" spans="30:35" x14ac:dyDescent="0.35">
      <c r="AD2495">
        <v>5884.16027238883</v>
      </c>
      <c r="AF2495">
        <v>436496.052514604</v>
      </c>
      <c r="AG2495">
        <f>AF2495*'Day-ahead Prices_2015-2022'!J2495</f>
        <v>31989.704448664037</v>
      </c>
      <c r="AH2495">
        <v>386188.39082221303</v>
      </c>
      <c r="AI2495">
        <f>AH2495*'Day-ahead Prices_2015-2022'!J2495</f>
        <v>28302.781692382934</v>
      </c>
    </row>
    <row r="2496" spans="30:35" x14ac:dyDescent="0.35">
      <c r="AD2496">
        <v>7453.0144833196</v>
      </c>
      <c r="AF2496">
        <v>375627.96293760999</v>
      </c>
      <c r="AG2496">
        <f>AF2496*'Day-ahead Prices_2015-2022'!J2496</f>
        <v>26166.713433187582</v>
      </c>
      <c r="AH2496">
        <v>387031.99665436399</v>
      </c>
      <c r="AI2496">
        <f>AH2496*'Day-ahead Prices_2015-2022'!J2496</f>
        <v>26961.132676938811</v>
      </c>
    </row>
    <row r="2497" spans="30:35" x14ac:dyDescent="0.35">
      <c r="AD2497">
        <v>9291.9942340984107</v>
      </c>
      <c r="AF2497">
        <v>290990.30373611097</v>
      </c>
      <c r="AG2497">
        <f>AF2497*'Day-ahead Prices_2015-2022'!J2497</f>
        <v>18082.864949921273</v>
      </c>
      <c r="AH2497">
        <v>388029.46366503497</v>
      </c>
      <c r="AI2497">
        <f>AH2497*'Day-ahead Prices_2015-2022'!J2497</f>
        <v>24113.120945804436</v>
      </c>
    </row>
    <row r="2498" spans="30:35" x14ac:dyDescent="0.35">
      <c r="AD2498">
        <v>9291.9942340984107</v>
      </c>
      <c r="AF2498">
        <v>286146.48647265299</v>
      </c>
      <c r="AG2498">
        <f>AF2498*'Day-ahead Prices_2015-2022'!J2498</f>
        <v>16278.873615429229</v>
      </c>
      <c r="AH2498">
        <v>387979.46366503497</v>
      </c>
      <c r="AI2498">
        <f>AH2498*'Day-ahead Prices_2015-2022'!J2498</f>
        <v>22072.151687903839</v>
      </c>
    </row>
    <row r="2499" spans="30:35" x14ac:dyDescent="0.35">
      <c r="AD2499">
        <v>9291.9942340984107</v>
      </c>
      <c r="AF2499">
        <v>211340.329730628</v>
      </c>
      <c r="AG2499">
        <f>AF2499*'Day-ahead Prices_2015-2022'!J2499</f>
        <v>11686.327707867238</v>
      </c>
      <c r="AH2499">
        <v>387929.46366503497</v>
      </c>
      <c r="AI2499">
        <f>AH2499*'Day-ahead Prices_2015-2022'!J2499</f>
        <v>21451.04460518769</v>
      </c>
    </row>
    <row r="2500" spans="30:35" x14ac:dyDescent="0.35">
      <c r="AD2500">
        <v>9291.9942340984107</v>
      </c>
      <c r="AF2500">
        <v>114963.326260488</v>
      </c>
      <c r="AG2500">
        <f>AF2500*'Day-ahead Prices_2015-2022'!J2500</f>
        <v>6137.7482848896288</v>
      </c>
      <c r="AH2500">
        <v>387879.46366503497</v>
      </c>
      <c r="AI2500">
        <f>AH2500*'Day-ahead Prices_2015-2022'!J2500</f>
        <v>20708.399715746637</v>
      </c>
    </row>
    <row r="2501" spans="30:35" x14ac:dyDescent="0.35">
      <c r="AD2501">
        <v>9291.9942340984107</v>
      </c>
      <c r="AF2501">
        <v>148628.64143144601</v>
      </c>
      <c r="AG2501">
        <f>AF2501*'Day-ahead Prices_2015-2022'!J2501</f>
        <v>7906.6721525493485</v>
      </c>
      <c r="AH2501">
        <v>387829.46366503497</v>
      </c>
      <c r="AI2501">
        <f>AH2501*'Day-ahead Prices_2015-2022'!J2501</f>
        <v>20631.557893320696</v>
      </c>
    </row>
    <row r="2502" spans="30:35" x14ac:dyDescent="0.35">
      <c r="AD2502">
        <v>9291.9942340984107</v>
      </c>
      <c r="AF2502">
        <v>190650.27760353501</v>
      </c>
      <c r="AG2502">
        <f>AF2502*'Day-ahead Prices_2015-2022'!J2502</f>
        <v>10048.222881094312</v>
      </c>
      <c r="AH2502">
        <v>387779.46366503497</v>
      </c>
      <c r="AI2502">
        <f>AH2502*'Day-ahead Prices_2015-2022'!J2502</f>
        <v>20437.916632465665</v>
      </c>
    </row>
    <row r="2503" spans="30:35" x14ac:dyDescent="0.35">
      <c r="AD2503">
        <v>9291.9942340984107</v>
      </c>
      <c r="AF2503">
        <v>217934.52464959599</v>
      </c>
      <c r="AG2503">
        <f>AF2503*'Day-ahead Prices_2015-2022'!J2503</f>
        <v>11903.856154516745</v>
      </c>
      <c r="AH2503">
        <v>387729.46366503497</v>
      </c>
      <c r="AI2503">
        <f>AH2503*'Day-ahead Prices_2015-2022'!J2503</f>
        <v>21178.267967213793</v>
      </c>
    </row>
    <row r="2504" spans="30:35" x14ac:dyDescent="0.35">
      <c r="AD2504">
        <v>9291.9942340984107</v>
      </c>
      <c r="AF2504">
        <v>435190.81563184998</v>
      </c>
      <c r="AG2504">
        <f>AF2504*'Day-ahead Prices_2015-2022'!J2504</f>
        <v>27028.613581855123</v>
      </c>
      <c r="AH2504">
        <v>387679.46366503497</v>
      </c>
      <c r="AI2504">
        <f>AH2504*'Day-ahead Prices_2015-2022'!J2504</f>
        <v>24077.802289576161</v>
      </c>
    </row>
    <row r="2505" spans="30:35" x14ac:dyDescent="0.35">
      <c r="AD2505">
        <v>7582.9531072797799</v>
      </c>
      <c r="AF2505">
        <v>370442.923144639</v>
      </c>
      <c r="AG2505">
        <f>AF2505*'Day-ahead Prices_2015-2022'!J2505</f>
        <v>25579.083843137323</v>
      </c>
      <c r="AH2505">
        <v>386656.00857426302</v>
      </c>
      <c r="AI2505">
        <f>AH2505*'Day-ahead Prices_2015-2022'!J2505</f>
        <v>26698.597392052863</v>
      </c>
    </row>
    <row r="2506" spans="30:35" x14ac:dyDescent="0.35">
      <c r="AD2506">
        <v>0</v>
      </c>
      <c r="AF2506">
        <v>309578.366121142</v>
      </c>
      <c r="AG2506">
        <f>AF2506*'Day-ahead Prices_2015-2022'!J2506</f>
        <v>23726.085979524323</v>
      </c>
      <c r="AH2506">
        <v>382286.82386329502</v>
      </c>
      <c r="AI2506">
        <f>AH2506*'Day-ahead Prices_2015-2022'!J2506</f>
        <v>29298.462180882929</v>
      </c>
    </row>
    <row r="2507" spans="30:35" x14ac:dyDescent="0.35">
      <c r="AD2507">
        <v>0</v>
      </c>
      <c r="AF2507">
        <v>300701.769724774</v>
      </c>
      <c r="AG2507">
        <f>AF2507*'Day-ahead Prices_2015-2022'!J2507</f>
        <v>20969.062034544957</v>
      </c>
      <c r="AH2507">
        <v>382236.82386329502</v>
      </c>
      <c r="AI2507">
        <f>AH2507*'Day-ahead Prices_2015-2022'!J2507</f>
        <v>26654.807116077049</v>
      </c>
    </row>
    <row r="2508" spans="30:35" x14ac:dyDescent="0.35">
      <c r="AD2508">
        <v>9291.9942340984107</v>
      </c>
      <c r="AF2508">
        <v>250517.21794850499</v>
      </c>
      <c r="AG2508">
        <f>AF2508*'Day-ahead Prices_2015-2022'!J2508</f>
        <v>15510.460402759252</v>
      </c>
      <c r="AH2508">
        <v>387479.46366503497</v>
      </c>
      <c r="AI2508">
        <f>AH2508*'Day-ahead Prices_2015-2022'!J2508</f>
        <v>23990.306643491062</v>
      </c>
    </row>
    <row r="2509" spans="30:35" x14ac:dyDescent="0.35">
      <c r="AD2509">
        <v>9291.9942340984107</v>
      </c>
      <c r="AF2509">
        <v>357661.76443684101</v>
      </c>
      <c r="AG2509">
        <f>AF2509*'Day-ahead Prices_2015-2022'!J2509</f>
        <v>20529.785278674673</v>
      </c>
      <c r="AH2509">
        <v>387429.46366503497</v>
      </c>
      <c r="AI2509">
        <f>AH2509*'Day-ahead Prices_2015-2022'!J2509</f>
        <v>22238.451214373006</v>
      </c>
    </row>
    <row r="2510" spans="30:35" x14ac:dyDescent="0.35">
      <c r="AD2510">
        <v>9291.9942340984107</v>
      </c>
      <c r="AF2510">
        <v>381222.320717322</v>
      </c>
      <c r="AG2510">
        <f>AF2510*'Day-ahead Prices_2015-2022'!J2510</f>
        <v>20557.413644681586</v>
      </c>
      <c r="AH2510">
        <v>387379.46366503497</v>
      </c>
      <c r="AI2510">
        <f>AH2510*'Day-ahead Prices_2015-2022'!J2510</f>
        <v>20889.437578137007</v>
      </c>
    </row>
    <row r="2511" spans="30:35" x14ac:dyDescent="0.35">
      <c r="AD2511">
        <v>9291.9942340984107</v>
      </c>
      <c r="AF2511">
        <v>359179.23617465299</v>
      </c>
      <c r="AG2511">
        <f>AF2511*'Day-ahead Prices_2015-2022'!J2511</f>
        <v>18134.959634458228</v>
      </c>
      <c r="AH2511">
        <v>387329.46366503497</v>
      </c>
      <c r="AI2511">
        <f>AH2511*'Day-ahead Prices_2015-2022'!J2511</f>
        <v>19556.264620447611</v>
      </c>
    </row>
    <row r="2512" spans="30:35" x14ac:dyDescent="0.35">
      <c r="AD2512">
        <v>9291.9942340984107</v>
      </c>
      <c r="AF2512">
        <v>371270.54243144603</v>
      </c>
      <c r="AG2512">
        <f>AF2512*'Day-ahead Prices_2015-2022'!J2512</f>
        <v>17848.831327391767</v>
      </c>
      <c r="AH2512">
        <v>387279.46366503497</v>
      </c>
      <c r="AI2512">
        <f>AH2512*'Day-ahead Prices_2015-2022'!J2512</f>
        <v>18618.460215696556</v>
      </c>
    </row>
    <row r="2513" spans="30:35" x14ac:dyDescent="0.35">
      <c r="AD2513">
        <v>9291.9942340984107</v>
      </c>
      <c r="AF2513">
        <v>464258.16701098299</v>
      </c>
      <c r="AG2513">
        <f>AF2513*'Day-ahead Prices_2015-2022'!J2513</f>
        <v>21469.038610714149</v>
      </c>
      <c r="AH2513">
        <v>387229.46366503497</v>
      </c>
      <c r="AI2513">
        <f>AH2513*'Day-ahead Prices_2015-2022'!J2513</f>
        <v>17906.942510359964</v>
      </c>
    </row>
    <row r="2514" spans="30:35" x14ac:dyDescent="0.35">
      <c r="AD2514">
        <v>9291.9942340984107</v>
      </c>
      <c r="AF2514">
        <v>343802.66281364398</v>
      </c>
      <c r="AG2514">
        <f>AF2514*'Day-ahead Prices_2015-2022'!J2514</f>
        <v>16499.51954175529</v>
      </c>
      <c r="AH2514">
        <v>387179.46366503497</v>
      </c>
      <c r="AI2514">
        <f>AH2514*'Day-ahead Prices_2015-2022'!J2514</f>
        <v>18581.226435614608</v>
      </c>
    </row>
    <row r="2515" spans="30:35" x14ac:dyDescent="0.35">
      <c r="AD2515">
        <v>9291.9942340984107</v>
      </c>
      <c r="AF2515">
        <v>385388.00655977899</v>
      </c>
      <c r="AG2515">
        <f>AF2515*'Day-ahead Prices_2015-2022'!J2515</f>
        <v>21413.602849485924</v>
      </c>
      <c r="AH2515">
        <v>387129.46366503497</v>
      </c>
      <c r="AI2515">
        <f>AH2515*'Day-ahead Prices_2015-2022'!J2515</f>
        <v>21510.364736718089</v>
      </c>
    </row>
    <row r="2516" spans="30:35" x14ac:dyDescent="0.35">
      <c r="AD2516">
        <v>9291.9942340984107</v>
      </c>
      <c r="AF2516">
        <v>417262.53868697502</v>
      </c>
      <c r="AG2516">
        <f>AF2516*'Day-ahead Prices_2015-2022'!J2516</f>
        <v>25765.961763920706</v>
      </c>
      <c r="AH2516">
        <v>387079.46366503497</v>
      </c>
      <c r="AI2516">
        <f>AH2516*'Day-ahead Prices_2015-2022'!J2516</f>
        <v>23902.15688131591</v>
      </c>
    </row>
    <row r="2517" spans="30:35" x14ac:dyDescent="0.35">
      <c r="AD2517">
        <v>5603.7864406131303</v>
      </c>
      <c r="AF2517">
        <v>476218.81687945197</v>
      </c>
      <c r="AG2517">
        <f>AF2517*'Day-ahead Prices_2015-2022'!J2517</f>
        <v>32807.309568346544</v>
      </c>
      <c r="AH2517">
        <v>384928.69230496901</v>
      </c>
      <c r="AI2517">
        <f>AH2517*'Day-ahead Prices_2015-2022'!J2517</f>
        <v>26518.218773754696</v>
      </c>
    </row>
    <row r="2518" spans="30:35" x14ac:dyDescent="0.35">
      <c r="AD2518">
        <v>0</v>
      </c>
      <c r="AF2518">
        <v>494942.60132732999</v>
      </c>
      <c r="AG2518">
        <f>AF2518*'Day-ahead Prices_2015-2022'!J2518</f>
        <v>35861.684857423352</v>
      </c>
      <c r="AH2518">
        <v>381686.82386329502</v>
      </c>
      <c r="AI2518">
        <f>AH2518*'Day-ahead Prices_2015-2022'!J2518</f>
        <v>27655.595931544871</v>
      </c>
    </row>
    <row r="2519" spans="30:35" x14ac:dyDescent="0.35">
      <c r="AD2519">
        <v>0</v>
      </c>
      <c r="AF2519">
        <v>521021.32312272303</v>
      </c>
      <c r="AG2519">
        <f>AF2519*'Day-ahead Prices_2015-2022'!J2519</f>
        <v>37800.096992553561</v>
      </c>
      <c r="AH2519">
        <v>381636.82386329502</v>
      </c>
      <c r="AI2519">
        <f>AH2519*'Day-ahead Prices_2015-2022'!J2519</f>
        <v>27687.751571282057</v>
      </c>
    </row>
    <row r="2520" spans="30:35" x14ac:dyDescent="0.35">
      <c r="AD2520">
        <v>7429.6499973382897</v>
      </c>
      <c r="AF2520">
        <v>484032.57867423998</v>
      </c>
      <c r="AG2520">
        <f>AF2520*'Day-ahead Prices_2015-2022'!J2520</f>
        <v>32588.098399966551</v>
      </c>
      <c r="AH2520">
        <v>385818.68844459299</v>
      </c>
      <c r="AI2520">
        <f>AH2520*'Day-ahead Prices_2015-2022'!J2520</f>
        <v>25975.72547289278</v>
      </c>
    </row>
    <row r="2521" spans="30:35" x14ac:dyDescent="0.35">
      <c r="AD2521">
        <v>9291.9942340984107</v>
      </c>
      <c r="AF2521">
        <v>470515.49628241803</v>
      </c>
      <c r="AG2521">
        <f>AF2521*'Day-ahead Prices_2015-2022'!J2521</f>
        <v>28753.790122188919</v>
      </c>
      <c r="AH2521">
        <v>386829.46366503497</v>
      </c>
      <c r="AI2521">
        <f>AH2521*'Day-ahead Prices_2015-2022'!J2521</f>
        <v>23639.632061399869</v>
      </c>
    </row>
    <row r="2522" spans="30:35" x14ac:dyDescent="0.35">
      <c r="AD2522">
        <v>9291.9942340984107</v>
      </c>
      <c r="AF2522">
        <v>465589.898905029</v>
      </c>
      <c r="AG2522">
        <f>AF2522*'Day-ahead Prices_2015-2022'!J2522</f>
        <v>25601.042578666649</v>
      </c>
      <c r="AH2522">
        <v>386779.46366503497</v>
      </c>
      <c r="AI2522">
        <f>AH2522*'Day-ahead Prices_2015-2022'!J2522</f>
        <v>21267.552283951529</v>
      </c>
    </row>
    <row r="2523" spans="30:35" x14ac:dyDescent="0.35">
      <c r="AD2523">
        <v>9291.9942340984107</v>
      </c>
      <c r="AF2523">
        <v>351246.31535562</v>
      </c>
      <c r="AG2523">
        <f>AF2523*'Day-ahead Prices_2015-2022'!J2523</f>
        <v>17990.836272514858</v>
      </c>
      <c r="AH2523">
        <v>386729.46366503497</v>
      </c>
      <c r="AI2523">
        <f>AH2523*'Day-ahead Prices_2015-2022'!J2523</f>
        <v>19808.283128923093</v>
      </c>
    </row>
    <row r="2524" spans="30:35" x14ac:dyDescent="0.35">
      <c r="AD2524">
        <v>9291.9942340984107</v>
      </c>
      <c r="AF2524">
        <v>277711.11657383101</v>
      </c>
      <c r="AG2524">
        <f>AF2524*'Day-ahead Prices_2015-2022'!J2524</f>
        <v>13824.806521941025</v>
      </c>
      <c r="AH2524">
        <v>386679.46366503497</v>
      </c>
      <c r="AI2524">
        <f>AH2524*'Day-ahead Prices_2015-2022'!J2524</f>
        <v>19249.38705057502</v>
      </c>
    </row>
    <row r="2525" spans="30:35" x14ac:dyDescent="0.35">
      <c r="AD2525">
        <v>9291.9942340984107</v>
      </c>
      <c r="AF2525">
        <v>244224.33922869901</v>
      </c>
      <c r="AG2525">
        <f>AF2525*'Day-ahead Prices_2015-2022'!J2525</f>
        <v>12040.25992397486</v>
      </c>
      <c r="AH2525">
        <v>386629.46366503497</v>
      </c>
      <c r="AI2525">
        <f>AH2525*'Day-ahead Prices_2015-2022'!J2525</f>
        <v>19060.832558686223</v>
      </c>
    </row>
    <row r="2526" spans="30:35" x14ac:dyDescent="0.35">
      <c r="AD2526">
        <v>9291.9942340984107</v>
      </c>
      <c r="AF2526">
        <v>236452.70201872001</v>
      </c>
      <c r="AG2526">
        <f>AF2526*'Day-ahead Prices_2015-2022'!J2526</f>
        <v>11887.364028113625</v>
      </c>
      <c r="AH2526">
        <v>386579.46366503497</v>
      </c>
      <c r="AI2526">
        <f>AH2526*'Day-ahead Prices_2015-2022'!J2526</f>
        <v>19434.799311430052</v>
      </c>
    </row>
    <row r="2527" spans="30:35" x14ac:dyDescent="0.35">
      <c r="AD2527">
        <v>9291.9942340984107</v>
      </c>
      <c r="AF2527">
        <v>282253.30290539801</v>
      </c>
      <c r="AG2527">
        <f>AF2527*'Day-ahead Prices_2015-2022'!J2527</f>
        <v>14614.017574555615</v>
      </c>
      <c r="AH2527">
        <v>386529.46366503497</v>
      </c>
      <c r="AI2527">
        <f>AH2527*'Day-ahead Prices_2015-2022'!J2527</f>
        <v>20013.046143086769</v>
      </c>
    </row>
    <row r="2528" spans="30:35" x14ac:dyDescent="0.35">
      <c r="AD2528">
        <v>9291.9942340984107</v>
      </c>
      <c r="AF2528">
        <v>483006.29104647698</v>
      </c>
      <c r="AG2528">
        <f>AF2528*'Day-ahead Prices_2015-2022'!J2528</f>
        <v>28405.599976443311</v>
      </c>
      <c r="AH2528">
        <v>386479.46366503497</v>
      </c>
      <c r="AI2528">
        <f>AH2528*'Day-ahead Prices_2015-2022'!J2528</f>
        <v>22728.857258140706</v>
      </c>
    </row>
    <row r="2529" spans="30:35" x14ac:dyDescent="0.35">
      <c r="AD2529">
        <v>0</v>
      </c>
      <c r="AF2529">
        <v>516657.68953218102</v>
      </c>
      <c r="AG2529">
        <f>AF2529*'Day-ahead Prices_2015-2022'!J2529</f>
        <v>33469.730950006604</v>
      </c>
      <c r="AH2529">
        <v>381136.82386329502</v>
      </c>
      <c r="AI2529">
        <f>AH2529*'Day-ahead Prices_2015-2022'!J2529</f>
        <v>24690.519870894081</v>
      </c>
    </row>
    <row r="2530" spans="30:35" x14ac:dyDescent="0.35">
      <c r="AD2530">
        <v>0</v>
      </c>
      <c r="AF2530">
        <v>523928.62517484103</v>
      </c>
      <c r="AG2530">
        <f>AF2530*'Day-ahead Prices_2015-2022'!J2530</f>
        <v>35223.066559723098</v>
      </c>
      <c r="AH2530">
        <v>381086.82386329502</v>
      </c>
      <c r="AI2530">
        <f>AH2530*'Day-ahead Prices_2015-2022'!J2530</f>
        <v>25619.990809799496</v>
      </c>
    </row>
    <row r="2531" spans="30:35" x14ac:dyDescent="0.35">
      <c r="AD2531">
        <v>9291.9942340984107</v>
      </c>
      <c r="AF2531">
        <v>543525.32800672797</v>
      </c>
      <c r="AG2531">
        <f>AF2531*'Day-ahead Prices_2015-2022'!J2531</f>
        <v>32315.977783300019</v>
      </c>
      <c r="AH2531">
        <v>386329.46366503497</v>
      </c>
      <c r="AI2531">
        <f>AH2531*'Day-ahead Prices_2015-2022'!J2531</f>
        <v>22969.701174034235</v>
      </c>
    </row>
    <row r="2532" spans="30:35" x14ac:dyDescent="0.35">
      <c r="AD2532">
        <v>9291.9942340984107</v>
      </c>
      <c r="AF2532">
        <v>355575.12969922897</v>
      </c>
      <c r="AG2532">
        <f>AF2532*'Day-ahead Prices_2015-2022'!J2532</f>
        <v>18578.800526784715</v>
      </c>
      <c r="AH2532">
        <v>386279.46366503497</v>
      </c>
      <c r="AI2532">
        <f>AH2532*'Day-ahead Prices_2015-2022'!J2532</f>
        <v>20183.101976498077</v>
      </c>
    </row>
    <row r="2533" spans="30:35" x14ac:dyDescent="0.35">
      <c r="AD2533">
        <v>9291.9942340984107</v>
      </c>
      <c r="AF2533">
        <v>356921.63242743502</v>
      </c>
      <c r="AG2533">
        <f>AF2533*'Day-ahead Prices_2015-2022'!J2533</f>
        <v>17162.576695273216</v>
      </c>
      <c r="AH2533">
        <v>386229.46366503497</v>
      </c>
      <c r="AI2533">
        <f>AH2533*'Day-ahead Prices_2015-2022'!J2533</f>
        <v>18571.843760333206</v>
      </c>
    </row>
    <row r="2534" spans="30:35" x14ac:dyDescent="0.35">
      <c r="AD2534">
        <v>9291.9942340984107</v>
      </c>
      <c r="AF2534">
        <v>362256.63257207198</v>
      </c>
      <c r="AG2534">
        <f>AF2534*'Day-ahead Prices_2015-2022'!J2534</f>
        <v>14700.37414977468</v>
      </c>
      <c r="AH2534">
        <v>386179.46366503497</v>
      </c>
      <c r="AI2534">
        <f>AH2534*'Day-ahead Prices_2015-2022'!J2534</f>
        <v>15671.162635527118</v>
      </c>
    </row>
    <row r="2535" spans="30:35" x14ac:dyDescent="0.35">
      <c r="AD2535">
        <v>9291.9942340984107</v>
      </c>
      <c r="AF2535">
        <v>372894.17677793198</v>
      </c>
      <c r="AG2535">
        <f>AF2535*'Day-ahead Prices_2015-2022'!J2535</f>
        <v>13283.422812271883</v>
      </c>
      <c r="AH2535">
        <v>386129.46366503497</v>
      </c>
      <c r="AI2535">
        <f>AH2535*'Day-ahead Prices_2015-2022'!J2535</f>
        <v>13754.89681940771</v>
      </c>
    </row>
    <row r="2536" spans="30:35" x14ac:dyDescent="0.35">
      <c r="AD2536">
        <v>9291.9942340984107</v>
      </c>
      <c r="AF2536">
        <v>462058.724475055</v>
      </c>
      <c r="AG2536">
        <f>AF2536*'Day-ahead Prices_2015-2022'!J2536</f>
        <v>14923.919227138684</v>
      </c>
      <c r="AH2536">
        <v>386079.46366503497</v>
      </c>
      <c r="AI2536">
        <f>AH2536*'Day-ahead Prices_2015-2022'!J2536</f>
        <v>12469.884077051049</v>
      </c>
    </row>
    <row r="2537" spans="30:35" x14ac:dyDescent="0.35">
      <c r="AD2537">
        <v>9291.9942340984107</v>
      </c>
      <c r="AF2537">
        <v>471401.26236719702</v>
      </c>
      <c r="AG2537">
        <f>AF2537*'Day-ahead Prices_2015-2022'!J2537</f>
        <v>16240.951991705857</v>
      </c>
      <c r="AH2537">
        <v>386029.46366503497</v>
      </c>
      <c r="AI2537">
        <f>AH2537*'Day-ahead Prices_2015-2022'!J2537</f>
        <v>13299.680096919619</v>
      </c>
    </row>
    <row r="2538" spans="30:35" x14ac:dyDescent="0.35">
      <c r="AD2538">
        <v>9291.9942340984107</v>
      </c>
      <c r="AF2538">
        <v>330935.09650937899</v>
      </c>
      <c r="AG2538">
        <f>AF2538*'Day-ahead Prices_2015-2022'!J2538</f>
        <v>12760.857321401654</v>
      </c>
      <c r="AH2538">
        <v>385979.46366503497</v>
      </c>
      <c r="AI2538">
        <f>AH2538*'Day-ahead Prices_2015-2022'!J2538</f>
        <v>14883.36811892375</v>
      </c>
    </row>
    <row r="2539" spans="30:35" x14ac:dyDescent="0.35">
      <c r="AD2539">
        <v>9291.9942340984107</v>
      </c>
      <c r="AF2539">
        <v>412612.648386024</v>
      </c>
      <c r="AG2539">
        <f>AF2539*'Day-ahead Prices_2015-2022'!J2539</f>
        <v>18676.395763382894</v>
      </c>
      <c r="AH2539">
        <v>385929.46366503497</v>
      </c>
      <c r="AI2539">
        <f>AH2539*'Day-ahead Prices_2015-2022'!J2539</f>
        <v>17468.614760968227</v>
      </c>
    </row>
    <row r="2540" spans="30:35" x14ac:dyDescent="0.35">
      <c r="AD2540">
        <v>9291.9942340984107</v>
      </c>
      <c r="AF2540">
        <v>435151.76787889103</v>
      </c>
      <c r="AG2540">
        <f>AF2540*'Day-ahead Prices_2015-2022'!J2540</f>
        <v>25030.47362810366</v>
      </c>
      <c r="AH2540">
        <v>385879.46366503497</v>
      </c>
      <c r="AI2540">
        <f>AH2540*'Day-ahead Prices_2015-2022'!J2540</f>
        <v>22196.269099342393</v>
      </c>
    </row>
    <row r="2541" spans="30:35" x14ac:dyDescent="0.35">
      <c r="AD2541">
        <v>0</v>
      </c>
      <c r="AF2541">
        <v>538802.48130045098</v>
      </c>
      <c r="AG2541">
        <f>AF2541*'Day-ahead Prices_2015-2022'!J2541</f>
        <v>34542.627076171913</v>
      </c>
      <c r="AH2541">
        <v>380536.82386329502</v>
      </c>
      <c r="AI2541">
        <f>AH2541*'Day-ahead Prices_2015-2022'!J2541</f>
        <v>24396.215777875845</v>
      </c>
    </row>
    <row r="2542" spans="30:35" x14ac:dyDescent="0.35">
      <c r="AD2542">
        <v>0</v>
      </c>
      <c r="AF2542">
        <v>523240.56869183999</v>
      </c>
      <c r="AG2542">
        <f>AF2542*'Day-ahead Prices_2015-2022'!J2542</f>
        <v>34919.767453071669</v>
      </c>
      <c r="AH2542">
        <v>380486.82386329502</v>
      </c>
      <c r="AI2542">
        <f>AH2542*'Day-ahead Prices_2015-2022'!J2542</f>
        <v>25392.73940757665</v>
      </c>
    </row>
    <row r="2543" spans="30:35" x14ac:dyDescent="0.35">
      <c r="AD2543">
        <v>3357.3621362244098</v>
      </c>
      <c r="AF2543">
        <v>479467.241958406</v>
      </c>
      <c r="AG2543">
        <f>AF2543*'Day-ahead Prices_2015-2022'!J2543</f>
        <v>29508.8114063301</v>
      </c>
      <c r="AH2543">
        <v>382349.14838948002</v>
      </c>
      <c r="AI2543">
        <f>AH2543*'Day-ahead Prices_2015-2022'!J2543</f>
        <v>23531.67833763055</v>
      </c>
    </row>
    <row r="2544" spans="30:35" x14ac:dyDescent="0.35">
      <c r="AD2544">
        <v>7406.2855113569804</v>
      </c>
      <c r="AF2544">
        <v>418519.14473047102</v>
      </c>
      <c r="AG2544">
        <f>AF2544*'Day-ahead Prices_2015-2022'!J2544</f>
        <v>24523.129285481951</v>
      </c>
      <c r="AH2544">
        <v>384605.38023482298</v>
      </c>
      <c r="AI2544">
        <f>AH2544*'Day-ahead Prices_2015-2022'!J2544</f>
        <v>22535.952254859454</v>
      </c>
    </row>
    <row r="2545" spans="30:35" x14ac:dyDescent="0.35">
      <c r="AD2545">
        <v>7405.3119911077602</v>
      </c>
      <c r="AF2545">
        <v>308044.93863811699</v>
      </c>
      <c r="AG2545">
        <f>AF2545*'Day-ahead Prices_2015-2022'!J2545</f>
        <v>17243.200496441896</v>
      </c>
      <c r="AH2545">
        <v>384554.82572608301</v>
      </c>
      <c r="AI2545">
        <f>AH2545*'Day-ahead Prices_2015-2022'!J2545</f>
        <v>21525.937063549653</v>
      </c>
    </row>
    <row r="2546" spans="30:35" x14ac:dyDescent="0.35">
      <c r="AD2546">
        <v>9291.9942340984107</v>
      </c>
      <c r="AF2546">
        <v>392558.11268096598</v>
      </c>
      <c r="AG2546">
        <f>AF2546*'Day-ahead Prices_2015-2022'!J2546</f>
        <v>21314.92412329475</v>
      </c>
      <c r="AH2546">
        <v>385579.46366503497</v>
      </c>
      <c r="AI2546">
        <f>AH2546*'Day-ahead Prices_2015-2022'!J2546</f>
        <v>20936.000928352234</v>
      </c>
    </row>
    <row r="2547" spans="30:35" x14ac:dyDescent="0.35">
      <c r="AD2547">
        <v>9291.9942340984107</v>
      </c>
      <c r="AF2547">
        <v>283497.56749882898</v>
      </c>
      <c r="AG2547">
        <f>AF2547*'Day-ahead Prices_2015-2022'!J2547</f>
        <v>13202.127346461089</v>
      </c>
      <c r="AH2547">
        <v>385529.46366503497</v>
      </c>
      <c r="AI2547">
        <f>AH2547*'Day-ahead Prices_2015-2022'!J2547</f>
        <v>17953.625211051094</v>
      </c>
    </row>
    <row r="2548" spans="30:35" x14ac:dyDescent="0.35">
      <c r="AD2548">
        <v>9291.9942340984107</v>
      </c>
      <c r="AF2548">
        <v>276599.92855592602</v>
      </c>
      <c r="AG2548">
        <f>AF2548*'Day-ahead Prices_2015-2022'!J2548</f>
        <v>12811.762940799796</v>
      </c>
      <c r="AH2548">
        <v>385479.46366503497</v>
      </c>
      <c r="AI2548">
        <f>AH2548*'Day-ahead Prices_2015-2022'!J2548</f>
        <v>17854.926907634836</v>
      </c>
    </row>
    <row r="2549" spans="30:35" x14ac:dyDescent="0.35">
      <c r="AD2549">
        <v>9291.9942340984107</v>
      </c>
      <c r="AF2549">
        <v>312832.65722420602</v>
      </c>
      <c r="AG2549">
        <f>AF2549*'Day-ahead Prices_2015-2022'!J2549</f>
        <v>13548.000302737304</v>
      </c>
      <c r="AH2549">
        <v>385429.46366503497</v>
      </c>
      <c r="AI2549">
        <f>AH2549*'Day-ahead Prices_2015-2022'!J2549</f>
        <v>16691.986497673504</v>
      </c>
    </row>
    <row r="2550" spans="30:35" x14ac:dyDescent="0.35">
      <c r="AD2550">
        <v>9291.9942340984107</v>
      </c>
      <c r="AF2550">
        <v>380375.87034589</v>
      </c>
      <c r="AG2550">
        <f>AF2550*'Day-ahead Prices_2015-2022'!J2550</f>
        <v>17095.993492696027</v>
      </c>
      <c r="AH2550">
        <v>385379.46366503497</v>
      </c>
      <c r="AI2550">
        <f>AH2550*'Day-ahead Prices_2015-2022'!J2550</f>
        <v>17320.879994424995</v>
      </c>
    </row>
    <row r="2551" spans="30:35" x14ac:dyDescent="0.35">
      <c r="AD2551">
        <v>9291.9942340984107</v>
      </c>
      <c r="AF2551">
        <v>558178.49231076299</v>
      </c>
      <c r="AG2551">
        <f>AF2551*'Day-ahead Prices_2015-2022'!J2551</f>
        <v>26359.979299375784</v>
      </c>
      <c r="AH2551">
        <v>385329.46366503497</v>
      </c>
      <c r="AI2551">
        <f>AH2551*'Day-ahead Prices_2015-2022'!J2551</f>
        <v>18197.183921581276</v>
      </c>
    </row>
    <row r="2552" spans="30:35" x14ac:dyDescent="0.35">
      <c r="AD2552">
        <v>9291.9942340984107</v>
      </c>
      <c r="AF2552">
        <v>612837.16229714104</v>
      </c>
      <c r="AG2552">
        <f>AF2552*'Day-ahead Prices_2015-2022'!J2552</f>
        <v>32381.549609328064</v>
      </c>
      <c r="AH2552">
        <v>385279.46366503497</v>
      </c>
      <c r="AI2552">
        <f>AH2552*'Day-ahead Prices_2015-2022'!J2552</f>
        <v>20357.685260730868</v>
      </c>
    </row>
    <row r="2553" spans="30:35" x14ac:dyDescent="0.35">
      <c r="AD2553">
        <v>4924.2617505589196</v>
      </c>
      <c r="AF2553">
        <v>561611.79899860302</v>
      </c>
      <c r="AG2553">
        <f>AF2553*'Day-ahead Prices_2015-2022'!J2553</f>
        <v>31085.915089321425</v>
      </c>
      <c r="AH2553">
        <v>382741.640900261</v>
      </c>
      <c r="AI2553">
        <f>AH2553*'Day-ahead Prices_2015-2022'!J2553</f>
        <v>21185.228250880569</v>
      </c>
    </row>
    <row r="2554" spans="30:35" x14ac:dyDescent="0.35">
      <c r="AD2554">
        <v>0</v>
      </c>
      <c r="AF2554">
        <v>542188.17911023204</v>
      </c>
      <c r="AG2554">
        <f>AF2554*'Day-ahead Prices_2015-2022'!J2554</f>
        <v>31298.490374362031</v>
      </c>
      <c r="AH2554">
        <v>379886.82386329502</v>
      </c>
      <c r="AI2554">
        <f>AH2554*'Day-ahead Prices_2015-2022'!J2554</f>
        <v>21929.441766038533</v>
      </c>
    </row>
    <row r="2555" spans="30:35" x14ac:dyDescent="0.35">
      <c r="AD2555">
        <v>9291.9942340984107</v>
      </c>
      <c r="AF2555">
        <v>549550.79947958398</v>
      </c>
      <c r="AG2555">
        <f>AF2555*'Day-ahead Prices_2015-2022'!J2555</f>
        <v>29005.978135031793</v>
      </c>
      <c r="AH2555">
        <v>385129.46366503497</v>
      </c>
      <c r="AI2555">
        <f>AH2555*'Day-ahead Prices_2015-2022'!J2555</f>
        <v>20327.614504070127</v>
      </c>
    </row>
    <row r="2556" spans="30:35" x14ac:dyDescent="0.35">
      <c r="AD2556">
        <v>9291.9942340984107</v>
      </c>
      <c r="AF2556">
        <v>446189.77241502702</v>
      </c>
      <c r="AG2556">
        <f>AF2556*'Day-ahead Prices_2015-2022'!J2556</f>
        <v>20210.165741538651</v>
      </c>
      <c r="AH2556">
        <v>385079.46366503497</v>
      </c>
      <c r="AI2556">
        <f>AH2556*'Day-ahead Prices_2015-2022'!J2556</f>
        <v>17442.174306707759</v>
      </c>
    </row>
    <row r="2557" spans="30:35" x14ac:dyDescent="0.35">
      <c r="AD2557">
        <v>9291.9942340984107</v>
      </c>
      <c r="AF2557">
        <v>472115.12318903499</v>
      </c>
      <c r="AG2557">
        <f>AF2557*'Day-ahead Prices_2015-2022'!J2557</f>
        <v>17336.657467405348</v>
      </c>
      <c r="AH2557">
        <v>385029.46366503497</v>
      </c>
      <c r="AI2557">
        <f>AH2557*'Day-ahead Prices_2015-2022'!J2557</f>
        <v>14138.763192609664</v>
      </c>
    </row>
    <row r="2558" spans="30:35" x14ac:dyDescent="0.35">
      <c r="AD2558">
        <v>9291.9942340984107</v>
      </c>
      <c r="AF2558">
        <v>480692.33235464297</v>
      </c>
      <c r="AG2558">
        <f>AF2558*'Day-ahead Prices_2015-2022'!J2558</f>
        <v>15329.879344205006</v>
      </c>
      <c r="AH2558">
        <v>384979.46366503497</v>
      </c>
      <c r="AI2558">
        <f>AH2558*'Day-ahead Prices_2015-2022'!J2558</f>
        <v>12277.476320607546</v>
      </c>
    </row>
    <row r="2559" spans="30:35" x14ac:dyDescent="0.35">
      <c r="AD2559">
        <v>9291.9942340984107</v>
      </c>
      <c r="AF2559">
        <v>481847.65130162402</v>
      </c>
      <c r="AG2559">
        <f>AF2559*'Day-ahead Prices_2015-2022'!J2559</f>
        <v>13577.262194551507</v>
      </c>
      <c r="AH2559">
        <v>384929.46366503497</v>
      </c>
      <c r="AI2559">
        <f>AH2559*'Day-ahead Prices_2015-2022'!J2559</f>
        <v>10846.34996242152</v>
      </c>
    </row>
    <row r="2560" spans="30:35" x14ac:dyDescent="0.35">
      <c r="AD2560">
        <v>9291.9942340984107</v>
      </c>
      <c r="AF2560">
        <v>591021.77343383804</v>
      </c>
      <c r="AG2560">
        <f>AF2560*'Day-ahead Prices_2015-2022'!J2560</f>
        <v>16807.18168202477</v>
      </c>
      <c r="AH2560">
        <v>384879.46366503497</v>
      </c>
      <c r="AI2560">
        <f>AH2560*'Day-ahead Prices_2015-2022'!J2560</f>
        <v>10945.009747974433</v>
      </c>
    </row>
    <row r="2561" spans="30:35" x14ac:dyDescent="0.35">
      <c r="AD2561">
        <v>9291.9942340984107</v>
      </c>
      <c r="AF2561">
        <v>527775.90294176701</v>
      </c>
      <c r="AG2561">
        <f>AF2561*'Day-ahead Prices_2015-2022'!J2561</f>
        <v>14917.585896649045</v>
      </c>
      <c r="AH2561">
        <v>384829.46366503497</v>
      </c>
      <c r="AI2561">
        <f>AH2561*'Day-ahead Prices_2015-2022'!J2561</f>
        <v>10877.204790492215</v>
      </c>
    </row>
    <row r="2562" spans="30:35" x14ac:dyDescent="0.35">
      <c r="AD2562">
        <v>9291.9942340984107</v>
      </c>
      <c r="AF2562">
        <v>566787.82809645601</v>
      </c>
      <c r="AG2562">
        <f>AF2562*'Day-ahead Prices_2015-2022'!J2562</f>
        <v>16974.586966703733</v>
      </c>
      <c r="AH2562">
        <v>384779.46366503497</v>
      </c>
      <c r="AI2562">
        <f>AH2562*'Day-ahead Prices_2015-2022'!J2562</f>
        <v>11523.663962438215</v>
      </c>
    </row>
    <row r="2563" spans="30:35" x14ac:dyDescent="0.35">
      <c r="AD2563">
        <v>9291.9942340984107</v>
      </c>
      <c r="AF2563">
        <v>601610.42173631606</v>
      </c>
      <c r="AG2563">
        <f>AF2563*'Day-ahead Prices_2015-2022'!J2563</f>
        <v>22892.028560093993</v>
      </c>
      <c r="AH2563">
        <v>384729.46366503497</v>
      </c>
      <c r="AI2563">
        <f>AH2563*'Day-ahead Prices_2015-2022'!J2563</f>
        <v>14639.43700428416</v>
      </c>
    </row>
    <row r="2564" spans="30:35" x14ac:dyDescent="0.35">
      <c r="AD2564">
        <v>9291.9942340984107</v>
      </c>
      <c r="AF2564">
        <v>631073.52092008002</v>
      </c>
      <c r="AG2564">
        <f>AF2564*'Day-ahead Prices_2015-2022'!J2564</f>
        <v>34496.056337293878</v>
      </c>
      <c r="AH2564">
        <v>384679.46366503497</v>
      </c>
      <c r="AI2564">
        <f>AH2564*'Day-ahead Prices_2015-2022'!J2564</f>
        <v>21027.541182589979</v>
      </c>
    </row>
    <row r="2565" spans="30:35" x14ac:dyDescent="0.35">
      <c r="AD2565">
        <v>0</v>
      </c>
      <c r="AF2565">
        <v>601873.59622296295</v>
      </c>
      <c r="AG2565">
        <f>AF2565*'Day-ahead Prices_2015-2022'!J2565</f>
        <v>37380.864377417674</v>
      </c>
      <c r="AH2565">
        <v>379336.82386329502</v>
      </c>
      <c r="AI2565">
        <f>AH2565*'Day-ahead Prices_2015-2022'!J2565</f>
        <v>23559.661788089597</v>
      </c>
    </row>
    <row r="2566" spans="30:35" x14ac:dyDescent="0.35">
      <c r="AD2566">
        <v>0</v>
      </c>
      <c r="AF2566">
        <v>518879.095321064</v>
      </c>
      <c r="AG2566">
        <f>AF2566*'Day-ahead Prices_2015-2022'!J2566</f>
        <v>33459.918461778812</v>
      </c>
      <c r="AH2566">
        <v>379286.82386329502</v>
      </c>
      <c r="AI2566">
        <f>AH2566*'Day-ahead Prices_2015-2022'!J2566</f>
        <v>24458.310836824581</v>
      </c>
    </row>
    <row r="2567" spans="30:35" x14ac:dyDescent="0.35">
      <c r="AD2567">
        <v>0</v>
      </c>
      <c r="AF2567">
        <v>571204.91715535405</v>
      </c>
      <c r="AG2567">
        <f>AF2567*'Day-ahead Prices_2015-2022'!J2567</f>
        <v>37855.17787217821</v>
      </c>
      <c r="AH2567">
        <v>379236.82386329502</v>
      </c>
      <c r="AI2567">
        <f>AH2567*'Day-ahead Prices_2015-2022'!J2567</f>
        <v>25132.972409480222</v>
      </c>
    </row>
    <row r="2568" spans="30:35" x14ac:dyDescent="0.35">
      <c r="AD2568">
        <v>7165.3204764617203</v>
      </c>
      <c r="AF2568">
        <v>560728.01726964198</v>
      </c>
      <c r="AG2568">
        <f>AF2568*'Day-ahead Prices_2015-2022'!J2568</f>
        <v>33593.215514624251</v>
      </c>
      <c r="AH2568">
        <v>383268.12862850598</v>
      </c>
      <c r="AI2568">
        <f>AH2568*'Day-ahead Prices_2015-2022'!J2568</f>
        <v>22961.593586133793</v>
      </c>
    </row>
    <row r="2569" spans="30:35" x14ac:dyDescent="0.35">
      <c r="AD2569">
        <v>9291.9942340984107</v>
      </c>
      <c r="AF2569">
        <v>536006.25146946404</v>
      </c>
      <c r="AG2569">
        <f>AF2569*'Day-ahead Prices_2015-2022'!J2569</f>
        <v>29320.881971008359</v>
      </c>
      <c r="AH2569">
        <v>384429.46366503497</v>
      </c>
      <c r="AI2569">
        <f>AH2569*'Day-ahead Prices_2015-2022'!J2569</f>
        <v>21029.252736136576</v>
      </c>
    </row>
    <row r="2570" spans="30:35" x14ac:dyDescent="0.35">
      <c r="AD2570">
        <v>9291.9942340984107</v>
      </c>
      <c r="AF2570">
        <v>539912.40837379999</v>
      </c>
      <c r="AG2570">
        <f>AF2570*'Day-ahead Prices_2015-2022'!J2570</f>
        <v>25087.03005508862</v>
      </c>
      <c r="AH2570">
        <v>384379.46366503497</v>
      </c>
      <c r="AI2570">
        <f>AH2570*'Day-ahead Prices_2015-2022'!J2570</f>
        <v>17860.191779195851</v>
      </c>
    </row>
    <row r="2571" spans="30:35" x14ac:dyDescent="0.35">
      <c r="AD2571">
        <v>9291.9942340984107</v>
      </c>
      <c r="AF2571">
        <v>534089.27226004202</v>
      </c>
      <c r="AG2571">
        <f>AF2571*'Day-ahead Prices_2015-2022'!J2571</f>
        <v>21023.088979335902</v>
      </c>
      <c r="AH2571">
        <v>384329.46366503497</v>
      </c>
      <c r="AI2571">
        <f>AH2571*'Day-ahead Prices_2015-2022'!J2571</f>
        <v>15128.168513514936</v>
      </c>
    </row>
    <row r="2572" spans="30:35" x14ac:dyDescent="0.35">
      <c r="AD2572">
        <v>9291.9942340984107</v>
      </c>
      <c r="AF2572">
        <v>573653.78308754403</v>
      </c>
      <c r="AG2572">
        <f>AF2572*'Day-ahead Prices_2015-2022'!J2572</f>
        <v>22470.018683539103</v>
      </c>
      <c r="AH2572">
        <v>384279.46366503497</v>
      </c>
      <c r="AI2572">
        <f>AH2572*'Day-ahead Prices_2015-2022'!J2572</f>
        <v>15052.226591759421</v>
      </c>
    </row>
    <row r="2573" spans="30:35" x14ac:dyDescent="0.35">
      <c r="AD2573">
        <v>9291.9942340984107</v>
      </c>
      <c r="AF2573">
        <v>564835.72195210296</v>
      </c>
      <c r="AG2573">
        <f>AF2573*'Day-ahead Prices_2015-2022'!J2573</f>
        <v>21497.647577497042</v>
      </c>
      <c r="AH2573">
        <v>384229.46366503497</v>
      </c>
      <c r="AI2573">
        <f>AH2573*'Day-ahead Prices_2015-2022'!J2573</f>
        <v>14623.773387091233</v>
      </c>
    </row>
    <row r="2574" spans="30:35" x14ac:dyDescent="0.35">
      <c r="AD2574">
        <v>9291.9942340984107</v>
      </c>
      <c r="AF2574">
        <v>575172.05054580804</v>
      </c>
      <c r="AG2574">
        <f>AF2574*'Day-ahead Prices_2015-2022'!J2574</f>
        <v>22248.373880175037</v>
      </c>
      <c r="AH2574">
        <v>384179.46366503497</v>
      </c>
      <c r="AI2574">
        <f>AH2574*'Day-ahead Prices_2015-2022'!J2574</f>
        <v>14860.541878893135</v>
      </c>
    </row>
    <row r="2575" spans="30:35" x14ac:dyDescent="0.35">
      <c r="AD2575">
        <v>9291.9942340984107</v>
      </c>
      <c r="AF2575">
        <v>767686.430114744</v>
      </c>
      <c r="AG2575">
        <f>AF2575*'Day-ahead Prices_2015-2022'!J2575</f>
        <v>31163.271022470388</v>
      </c>
      <c r="AH2575">
        <v>384129.46366503497</v>
      </c>
      <c r="AI2575">
        <f>AH2575*'Day-ahead Prices_2015-2022'!J2575</f>
        <v>15593.255415652513</v>
      </c>
    </row>
    <row r="2576" spans="30:35" x14ac:dyDescent="0.35">
      <c r="AD2576">
        <v>9291.9942340984107</v>
      </c>
      <c r="AF2576">
        <v>767319.76915360999</v>
      </c>
      <c r="AG2576">
        <f>AF2576*'Day-ahead Prices_2015-2022'!J2576</f>
        <v>38496.43281843661</v>
      </c>
      <c r="AH2576">
        <v>384079.46366503497</v>
      </c>
      <c r="AI2576">
        <f>AH2576*'Day-ahead Prices_2015-2022'!J2576</f>
        <v>19269.266692074802</v>
      </c>
    </row>
    <row r="2577" spans="30:35" x14ac:dyDescent="0.35">
      <c r="AD2577">
        <v>9291.9942340984107</v>
      </c>
      <c r="AF2577">
        <v>864587.49830866</v>
      </c>
      <c r="AG2577">
        <f>AF2577*'Day-ahead Prices_2015-2022'!J2577</f>
        <v>48474.178827047908</v>
      </c>
      <c r="AH2577">
        <v>384029.46366503497</v>
      </c>
      <c r="AI2577">
        <f>AH2577*'Day-ahead Prices_2015-2022'!J2577</f>
        <v>21531.091917209767</v>
      </c>
    </row>
    <row r="2578" spans="30:35" x14ac:dyDescent="0.35">
      <c r="AD2578">
        <v>0</v>
      </c>
      <c r="AF2578">
        <v>816989.36057772103</v>
      </c>
      <c r="AG2578">
        <f>AF2578*'Day-ahead Prices_2015-2022'!J2578</f>
        <v>47822.472221416901</v>
      </c>
      <c r="AH2578">
        <v>378686.82386329502</v>
      </c>
      <c r="AI2578">
        <f>AH2578*'Day-ahead Prices_2015-2022'!J2578</f>
        <v>22166.433234837972</v>
      </c>
    </row>
    <row r="2579" spans="30:35" x14ac:dyDescent="0.35">
      <c r="AD2579">
        <v>4498.8334016492699</v>
      </c>
      <c r="AF2579">
        <v>759591.32948345901</v>
      </c>
      <c r="AG2579">
        <f>AF2579*'Day-ahead Prices_2015-2022'!J2579</f>
        <v>43365.069000210678</v>
      </c>
      <c r="AH2579">
        <v>381199.32058069401</v>
      </c>
      <c r="AI2579">
        <f>AH2579*'Day-ahead Prices_2015-2022'!J2579</f>
        <v>21762.669211951823</v>
      </c>
    </row>
    <row r="2580" spans="30:35" x14ac:dyDescent="0.35">
      <c r="AD2580">
        <v>9291.9942340984107</v>
      </c>
      <c r="AF2580">
        <v>674084.20922092895</v>
      </c>
      <c r="AG2580">
        <f>AF2580*'Day-ahead Prices_2015-2022'!J2580</f>
        <v>31568.206123077627</v>
      </c>
      <c r="AH2580">
        <v>383879.46366503497</v>
      </c>
      <c r="AI2580">
        <f>AH2580*'Day-ahead Prices_2015-2022'!J2580</f>
        <v>17977.555132763169</v>
      </c>
    </row>
    <row r="2581" spans="30:35" x14ac:dyDescent="0.35">
      <c r="AD2581">
        <v>9291.9942340984107</v>
      </c>
      <c r="AF2581">
        <v>782696.43997953204</v>
      </c>
      <c r="AG2581">
        <f>AF2581*'Day-ahead Prices_2015-2022'!J2581</f>
        <v>33030.768137686231</v>
      </c>
      <c r="AH2581">
        <v>383829.46366503497</v>
      </c>
      <c r="AI2581">
        <f>AH2581*'Day-ahead Prices_2015-2022'!J2581</f>
        <v>16198.083153494059</v>
      </c>
    </row>
    <row r="2582" spans="30:35" x14ac:dyDescent="0.35">
      <c r="AD2582">
        <v>9291.9942340984107</v>
      </c>
      <c r="AF2582">
        <v>837701.25576617895</v>
      </c>
      <c r="AG2582">
        <f>AF2582*'Day-ahead Prices_2015-2022'!J2582</f>
        <v>31771.914378071753</v>
      </c>
      <c r="AH2582">
        <v>383779.46366503497</v>
      </c>
      <c r="AI2582">
        <f>AH2582*'Day-ahead Prices_2015-2022'!J2582</f>
        <v>14555.795608155615</v>
      </c>
    </row>
    <row r="2583" spans="30:35" x14ac:dyDescent="0.35">
      <c r="AD2583">
        <v>9291.9942340984107</v>
      </c>
      <c r="AF2583">
        <v>696811.30403499701</v>
      </c>
      <c r="AG2583">
        <f>AF2583*'Day-ahead Prices_2015-2022'!J2583</f>
        <v>25303.831491900874</v>
      </c>
      <c r="AH2583">
        <v>383729.46366503497</v>
      </c>
      <c r="AI2583">
        <f>AH2583*'Day-ahead Prices_2015-2022'!J2583</f>
        <v>13934.655811166163</v>
      </c>
    </row>
    <row r="2584" spans="30:35" x14ac:dyDescent="0.35">
      <c r="AD2584">
        <v>9291.9942340984107</v>
      </c>
      <c r="AF2584">
        <v>667026.13492361701</v>
      </c>
      <c r="AG2584">
        <f>AF2584*'Day-ahead Prices_2015-2022'!J2584</f>
        <v>21878.457225494636</v>
      </c>
      <c r="AH2584">
        <v>383679.46366503497</v>
      </c>
      <c r="AI2584">
        <f>AH2584*'Day-ahead Prices_2015-2022'!J2584</f>
        <v>12584.686408213145</v>
      </c>
    </row>
    <row r="2585" spans="30:35" x14ac:dyDescent="0.35">
      <c r="AD2585">
        <v>9291.9942340984107</v>
      </c>
      <c r="AF2585">
        <v>672156.477117053</v>
      </c>
      <c r="AG2585">
        <f>AF2585*'Day-ahead Prices_2015-2022'!J2585</f>
        <v>23238.970000725712</v>
      </c>
      <c r="AH2585">
        <v>383629.46366503497</v>
      </c>
      <c r="AI2585">
        <f>AH2585*'Day-ahead Prices_2015-2022'!J2585</f>
        <v>13263.509169389003</v>
      </c>
    </row>
    <row r="2586" spans="30:35" x14ac:dyDescent="0.35">
      <c r="AD2586">
        <v>9291.9942340984107</v>
      </c>
      <c r="AF2586">
        <v>662017.00477605604</v>
      </c>
      <c r="AG2586">
        <f>AF2586*'Day-ahead Prices_2015-2022'!J2586</f>
        <v>24685.786586843162</v>
      </c>
      <c r="AH2586">
        <v>383579.46366503497</v>
      </c>
      <c r="AI2586">
        <f>AH2586*'Day-ahead Prices_2015-2022'!J2586</f>
        <v>14303.198725739574</v>
      </c>
    </row>
    <row r="2587" spans="30:35" x14ac:dyDescent="0.35">
      <c r="AD2587">
        <v>9291.9942340984107</v>
      </c>
      <c r="AF2587">
        <v>688015.95525764895</v>
      </c>
      <c r="AG2587">
        <f>AF2587*'Day-ahead Prices_2015-2022'!J2587</f>
        <v>31534.351289290269</v>
      </c>
      <c r="AH2587">
        <v>383529.46366503497</v>
      </c>
      <c r="AI2587">
        <f>AH2587*'Day-ahead Prices_2015-2022'!J2587</f>
        <v>17578.593555257296</v>
      </c>
    </row>
    <row r="2588" spans="30:35" x14ac:dyDescent="0.35">
      <c r="AD2588">
        <v>7363.4506203912497</v>
      </c>
      <c r="AF2588">
        <v>660726.05211027898</v>
      </c>
      <c r="AG2588">
        <f>AF2588*'Day-ahead Prices_2015-2022'!J2588</f>
        <v>38542.628342287986</v>
      </c>
      <c r="AH2588">
        <v>382380.98185024399</v>
      </c>
      <c r="AI2588">
        <f>AH2588*'Day-ahead Prices_2015-2022'!J2588</f>
        <v>22305.716600006668</v>
      </c>
    </row>
    <row r="2589" spans="30:35" x14ac:dyDescent="0.35">
      <c r="AD2589">
        <v>4657.5247583701303</v>
      </c>
      <c r="AF2589">
        <v>721010.64443591004</v>
      </c>
      <c r="AG2589">
        <f>AF2589*'Day-ahead Prices_2015-2022'!J2589</f>
        <v>49564.975488441094</v>
      </c>
      <c r="AH2589">
        <v>380789.70980927203</v>
      </c>
      <c r="AI2589">
        <f>AH2589*'Day-ahead Prices_2015-2022'!J2589</f>
        <v>26176.912613701144</v>
      </c>
    </row>
    <row r="2590" spans="30:35" x14ac:dyDescent="0.35">
      <c r="AD2590">
        <v>0</v>
      </c>
      <c r="AF2590">
        <v>726423.37107367604</v>
      </c>
      <c r="AG2590">
        <f>AF2590*'Day-ahead Prices_2015-2022'!J2590</f>
        <v>51692.287085602788</v>
      </c>
      <c r="AH2590">
        <v>378086.82386329502</v>
      </c>
      <c r="AI2590">
        <f>AH2590*'Day-ahead Prices_2015-2022'!J2590</f>
        <v>26904.658386112074</v>
      </c>
    </row>
    <row r="2591" spans="30:35" x14ac:dyDescent="0.35">
      <c r="AD2591">
        <v>0</v>
      </c>
      <c r="AF2591">
        <v>721085.97742382495</v>
      </c>
      <c r="AG2591">
        <f>AF2591*'Day-ahead Prices_2015-2022'!J2591</f>
        <v>50944.724304993237</v>
      </c>
      <c r="AH2591">
        <v>378036.82386329502</v>
      </c>
      <c r="AI2591">
        <f>AH2591*'Day-ahead Prices_2015-2022'!J2591</f>
        <v>26708.301605941797</v>
      </c>
    </row>
    <row r="2592" spans="30:35" x14ac:dyDescent="0.35">
      <c r="AD2592">
        <v>9291.9942340984107</v>
      </c>
      <c r="AF2592">
        <v>642957.53381653002</v>
      </c>
      <c r="AG2592">
        <f>AF2592*'Day-ahead Prices_2015-2022'!J2592</f>
        <v>40487.035904426892</v>
      </c>
      <c r="AH2592">
        <v>383279.46366503497</v>
      </c>
      <c r="AI2592">
        <f>AH2592*'Day-ahead Prices_2015-2022'!J2592</f>
        <v>24135.107826987252</v>
      </c>
    </row>
    <row r="2593" spans="30:35" x14ac:dyDescent="0.35">
      <c r="AD2593">
        <v>9291.9942340984107</v>
      </c>
      <c r="AF2593">
        <v>574029.63722295803</v>
      </c>
      <c r="AG2593">
        <f>AF2593*'Day-ahead Prices_2015-2022'!J2593</f>
        <v>31812.722494896338</v>
      </c>
      <c r="AH2593">
        <v>383229.46366503497</v>
      </c>
      <c r="AI2593">
        <f>AH2593*'Day-ahead Prices_2015-2022'!J2593</f>
        <v>21238.576876316241</v>
      </c>
    </row>
    <row r="2594" spans="30:35" x14ac:dyDescent="0.35">
      <c r="AD2594">
        <v>9291.9942340984107</v>
      </c>
      <c r="AF2594">
        <v>574837.86221814097</v>
      </c>
      <c r="AG2594">
        <f>AF2594*'Day-ahead Prices_2015-2022'!J2594</f>
        <v>31617.519516653298</v>
      </c>
      <c r="AH2594">
        <v>383179.46366503497</v>
      </c>
      <c r="AI2594">
        <f>AH2594*'Day-ahead Prices_2015-2022'!J2594</f>
        <v>21075.828450236084</v>
      </c>
    </row>
    <row r="2595" spans="30:35" x14ac:dyDescent="0.35">
      <c r="AD2595">
        <v>9291.9942340984107</v>
      </c>
      <c r="AF2595">
        <v>547638.08550227794</v>
      </c>
      <c r="AG2595">
        <f>AF2595*'Day-ahead Prices_2015-2022'!J2595</f>
        <v>28503.877802786687</v>
      </c>
      <c r="AH2595">
        <v>383129.46366503497</v>
      </c>
      <c r="AI2595">
        <f>AH2595*'Day-ahead Prices_2015-2022'!J2595</f>
        <v>19941.409671935489</v>
      </c>
    </row>
    <row r="2596" spans="30:35" x14ac:dyDescent="0.35">
      <c r="AD2596">
        <v>9291.9942340984107</v>
      </c>
      <c r="AF2596">
        <v>529470.27492905001</v>
      </c>
      <c r="AG2596">
        <f>AF2596*'Day-ahead Prices_2015-2022'!J2596</f>
        <v>26917.606939549238</v>
      </c>
      <c r="AH2596">
        <v>383079.46366503497</v>
      </c>
      <c r="AI2596">
        <f>AH2596*'Day-ahead Prices_2015-2022'!J2596</f>
        <v>19475.281083400794</v>
      </c>
    </row>
    <row r="2597" spans="30:35" x14ac:dyDescent="0.35">
      <c r="AD2597">
        <v>9291.9942340984107</v>
      </c>
      <c r="AF2597">
        <v>538020.70660338795</v>
      </c>
      <c r="AG2597">
        <f>AF2597*'Day-ahead Prices_2015-2022'!J2597</f>
        <v>26704.657772259161</v>
      </c>
      <c r="AH2597">
        <v>383029.46366503497</v>
      </c>
      <c r="AI2597">
        <f>AH2597*'Day-ahead Prices_2015-2022'!J2597</f>
        <v>19011.667429014011</v>
      </c>
    </row>
    <row r="2598" spans="30:35" x14ac:dyDescent="0.35">
      <c r="AD2598">
        <v>9291.9942340984107</v>
      </c>
      <c r="AF2598">
        <v>509948.55341610301</v>
      </c>
      <c r="AG2598">
        <f>AF2598*'Day-ahead Prices_2015-2022'!J2598</f>
        <v>25089.468828072269</v>
      </c>
      <c r="AH2598">
        <v>382979.46366503497</v>
      </c>
      <c r="AI2598">
        <f>AH2598*'Day-ahead Prices_2015-2022'!J2598</f>
        <v>18842.58961231972</v>
      </c>
    </row>
    <row r="2599" spans="30:35" x14ac:dyDescent="0.35">
      <c r="AD2599">
        <v>9291.9942340984107</v>
      </c>
      <c r="AF2599">
        <v>647516.881171852</v>
      </c>
      <c r="AG2599">
        <f>AF2599*'Day-ahead Prices_2015-2022'!J2599</f>
        <v>34481.892714604044</v>
      </c>
      <c r="AH2599">
        <v>382929.46366503497</v>
      </c>
      <c r="AI2599">
        <f>AH2599*'Day-ahead Prices_2015-2022'!J2599</f>
        <v>20391.951263822273</v>
      </c>
    </row>
    <row r="2600" spans="30:35" x14ac:dyDescent="0.35">
      <c r="AD2600">
        <v>9291.9942340984107</v>
      </c>
      <c r="AF2600">
        <v>683058.67885915597</v>
      </c>
      <c r="AG2600">
        <f>AF2600*'Day-ahead Prices_2015-2022'!J2600</f>
        <v>44438.94382322811</v>
      </c>
      <c r="AH2600">
        <v>382879.46366503497</v>
      </c>
      <c r="AI2600">
        <f>AH2600*'Day-ahead Prices_2015-2022'!J2600</f>
        <v>24909.659306717593</v>
      </c>
    </row>
    <row r="2601" spans="30:35" x14ac:dyDescent="0.35">
      <c r="AD2601">
        <v>0</v>
      </c>
      <c r="AF2601">
        <v>620728.78196345305</v>
      </c>
      <c r="AG2601">
        <f>AF2601*'Day-ahead Prices_2015-2022'!J2601</f>
        <v>46257.484742893983</v>
      </c>
      <c r="AH2601">
        <v>377536.82386329502</v>
      </c>
      <c r="AI2601">
        <f>AH2601*'Day-ahead Prices_2015-2022'!J2601</f>
        <v>28134.51603532258</v>
      </c>
    </row>
    <row r="2602" spans="30:35" x14ac:dyDescent="0.35">
      <c r="AD2602">
        <v>0</v>
      </c>
      <c r="AF2602">
        <v>573370.00732998794</v>
      </c>
      <c r="AG2602">
        <f>AF2602*'Day-ahead Prices_2015-2022'!J2602</f>
        <v>45767.827410097954</v>
      </c>
      <c r="AH2602">
        <v>377486.82386329502</v>
      </c>
      <c r="AI2602">
        <f>AH2602*'Day-ahead Prices_2015-2022'!J2602</f>
        <v>30131.941997827864</v>
      </c>
    </row>
    <row r="2603" spans="30:35" x14ac:dyDescent="0.35">
      <c r="AD2603">
        <v>0</v>
      </c>
      <c r="AF2603">
        <v>578098.086976266</v>
      </c>
      <c r="AG2603">
        <f>AF2603*'Day-ahead Prices_2015-2022'!J2603</f>
        <v>42370.976662316702</v>
      </c>
      <c r="AH2603">
        <v>377436.82386329502</v>
      </c>
      <c r="AI2603">
        <f>AH2603*'Day-ahead Prices_2015-2022'!J2603</f>
        <v>27663.760209030381</v>
      </c>
    </row>
    <row r="2604" spans="30:35" x14ac:dyDescent="0.35">
      <c r="AD2604">
        <v>9291.9942340984107</v>
      </c>
      <c r="AF2604">
        <v>472821.97407995502</v>
      </c>
      <c r="AG2604">
        <f>AF2604*'Day-ahead Prices_2015-2022'!J2604</f>
        <v>29626.433868382381</v>
      </c>
      <c r="AH2604">
        <v>382679.46366503497</v>
      </c>
      <c r="AI2604">
        <f>AH2604*'Day-ahead Prices_2015-2022'!J2604</f>
        <v>23978.216843921509</v>
      </c>
    </row>
    <row r="2605" spans="30:35" x14ac:dyDescent="0.35">
      <c r="AD2605">
        <v>9291.9942340984107</v>
      </c>
      <c r="AF2605">
        <v>417622.62165187002</v>
      </c>
      <c r="AG2605">
        <f>AF2605*'Day-ahead Prices_2015-2022'!J2605</f>
        <v>24120.83857005788</v>
      </c>
      <c r="AH2605">
        <v>382629.46366503497</v>
      </c>
      <c r="AI2605">
        <f>AH2605*'Day-ahead Prices_2015-2022'!J2605</f>
        <v>22099.721247633257</v>
      </c>
    </row>
    <row r="2606" spans="30:35" x14ac:dyDescent="0.35">
      <c r="AD2606">
        <v>9291.9942340984107</v>
      </c>
      <c r="AF2606">
        <v>488872.10617238597</v>
      </c>
      <c r="AG2606">
        <f>AF2606*'Day-ahead Prices_2015-2022'!J2606</f>
        <v>25473.903272377604</v>
      </c>
      <c r="AH2606">
        <v>382579.46366503497</v>
      </c>
      <c r="AI2606">
        <f>AH2606*'Day-ahead Prices_2015-2022'!J2606</f>
        <v>19935.259402925811</v>
      </c>
    </row>
    <row r="2607" spans="30:35" x14ac:dyDescent="0.35">
      <c r="AD2607">
        <v>9291.9942340984107</v>
      </c>
      <c r="AF2607">
        <v>428671.765512468</v>
      </c>
      <c r="AG2607">
        <f>AF2607*'Day-ahead Prices_2015-2022'!J2607</f>
        <v>21532.718621398162</v>
      </c>
      <c r="AH2607">
        <v>382529.46366503497</v>
      </c>
      <c r="AI2607">
        <f>AH2607*'Day-ahead Prices_2015-2022'!J2607</f>
        <v>19214.933121724291</v>
      </c>
    </row>
    <row r="2608" spans="30:35" x14ac:dyDescent="0.35">
      <c r="AD2608">
        <v>9291.9942340984107</v>
      </c>
      <c r="AF2608">
        <v>479978.846638388</v>
      </c>
      <c r="AG2608">
        <f>AF2608*'Day-ahead Prices_2015-2022'!J2608</f>
        <v>22043.628505426266</v>
      </c>
      <c r="AH2608">
        <v>382479.46366503497</v>
      </c>
      <c r="AI2608">
        <f>AH2608*'Day-ahead Prices_2015-2022'!J2608</f>
        <v>17565.847468146312</v>
      </c>
    </row>
    <row r="2609" spans="30:35" x14ac:dyDescent="0.35">
      <c r="AD2609">
        <v>9291.9942340984107</v>
      </c>
      <c r="AF2609">
        <v>450032.04821456101</v>
      </c>
      <c r="AG2609">
        <f>AF2609*'Day-ahead Prices_2015-2022'!J2609</f>
        <v>20909.051500108777</v>
      </c>
      <c r="AH2609">
        <v>382429.46366503497</v>
      </c>
      <c r="AI2609">
        <f>AH2609*'Day-ahead Prices_2015-2022'!J2609</f>
        <v>17768.15091870711</v>
      </c>
    </row>
    <row r="2610" spans="30:35" x14ac:dyDescent="0.35">
      <c r="AD2610">
        <v>9291.9942340984107</v>
      </c>
      <c r="AF2610">
        <v>406249.81671802799</v>
      </c>
      <c r="AG2610">
        <f>AF2610*'Day-ahead Prices_2015-2022'!J2610</f>
        <v>18750.968102891482</v>
      </c>
      <c r="AH2610">
        <v>382379.46366503497</v>
      </c>
      <c r="AI2610">
        <f>AH2610*'Day-ahead Prices_2015-2022'!J2610</f>
        <v>17649.202119789272</v>
      </c>
    </row>
    <row r="2611" spans="30:35" x14ac:dyDescent="0.35">
      <c r="AD2611">
        <v>9291.9942340984107</v>
      </c>
      <c r="AF2611">
        <v>440571.67553901998</v>
      </c>
      <c r="AG2611">
        <f>AF2611*'Day-ahead Prices_2015-2022'!J2611</f>
        <v>24167.559261692939</v>
      </c>
      <c r="AH2611">
        <v>382329.46366503497</v>
      </c>
      <c r="AI2611">
        <f>AH2611*'Day-ahead Prices_2015-2022'!J2611</f>
        <v>20972.682729345492</v>
      </c>
    </row>
    <row r="2612" spans="30:35" x14ac:dyDescent="0.35">
      <c r="AD2612">
        <v>9291.9942340984107</v>
      </c>
      <c r="AF2612">
        <v>397738.21837051201</v>
      </c>
      <c r="AG2612">
        <f>AF2612*'Day-ahead Prices_2015-2022'!J2612</f>
        <v>26010.587963112597</v>
      </c>
      <c r="AH2612">
        <v>382279.46366503497</v>
      </c>
      <c r="AI2612">
        <f>AH2612*'Day-ahead Prices_2015-2022'!J2612</f>
        <v>24999.643375704545</v>
      </c>
    </row>
    <row r="2613" spans="30:35" x14ac:dyDescent="0.35">
      <c r="AD2613">
        <v>0</v>
      </c>
      <c r="AF2613">
        <v>291602.190656566</v>
      </c>
      <c r="AG2613">
        <f>AF2613*'Day-ahead Prices_2015-2022'!J2613</f>
        <v>20816.751385495609</v>
      </c>
      <c r="AH2613">
        <v>376936.82386329502</v>
      </c>
      <c r="AI2613">
        <f>AH2613*'Day-ahead Prices_2015-2022'!J2613</f>
        <v>26908.577513540975</v>
      </c>
    </row>
    <row r="2614" spans="30:35" x14ac:dyDescent="0.35">
      <c r="AD2614">
        <v>0</v>
      </c>
      <c r="AF2614">
        <v>295248.00903841702</v>
      </c>
      <c r="AG2614">
        <f>AF2614*'Day-ahead Prices_2015-2022'!J2614</f>
        <v>21427.255195951813</v>
      </c>
      <c r="AH2614">
        <v>376886.82386329502</v>
      </c>
      <c r="AI2614">
        <f>AH2614*'Day-ahead Prices_2015-2022'!J2614</f>
        <v>27352.090133348804</v>
      </c>
    </row>
    <row r="2615" spans="30:35" x14ac:dyDescent="0.35">
      <c r="AD2615">
        <v>4159.5503776804799</v>
      </c>
      <c r="AF2615">
        <v>286026.83319101803</v>
      </c>
      <c r="AG2615">
        <f>AF2615*'Day-ahead Prices_2015-2022'!J2615</f>
        <v>20268.934000540001</v>
      </c>
      <c r="AH2615">
        <v>379206.067895482</v>
      </c>
      <c r="AI2615">
        <f>AH2615*'Day-ahead Prices_2015-2022'!J2615</f>
        <v>26871.96399382846</v>
      </c>
    </row>
    <row r="2616" spans="30:35" x14ac:dyDescent="0.35">
      <c r="AD2616">
        <v>9291.9942340984107</v>
      </c>
      <c r="AF2616">
        <v>159000.50438589099</v>
      </c>
      <c r="AG2616">
        <f>AF2616*'Day-ahead Prices_2015-2022'!J2616</f>
        <v>9810.331120609475</v>
      </c>
      <c r="AH2616">
        <v>382079.46366503497</v>
      </c>
      <c r="AI2616">
        <f>AH2616*'Day-ahead Prices_2015-2022'!J2616</f>
        <v>23574.30290813266</v>
      </c>
    </row>
    <row r="2617" spans="30:35" x14ac:dyDescent="0.35">
      <c r="AD2617">
        <v>9291.9942340984107</v>
      </c>
      <c r="AF2617">
        <v>193977.33831236299</v>
      </c>
      <c r="AG2617">
        <f>AF2617*'Day-ahead Prices_2015-2022'!J2617</f>
        <v>10321.291699927942</v>
      </c>
      <c r="AH2617">
        <v>382029.46366503497</v>
      </c>
      <c r="AI2617">
        <f>AH2617*'Day-ahead Prices_2015-2022'!J2617</f>
        <v>20327.310224786928</v>
      </c>
    </row>
    <row r="2618" spans="30:35" x14ac:dyDescent="0.35">
      <c r="AD2618">
        <v>9291.9942340984107</v>
      </c>
      <c r="AF2618">
        <v>226078.02816988801</v>
      </c>
      <c r="AG2618">
        <f>AF2618*'Day-ahead Prices_2015-2022'!J2618</f>
        <v>11728.362906383365</v>
      </c>
      <c r="AH2618">
        <v>381979.46366503497</v>
      </c>
      <c r="AI2618">
        <f>AH2618*'Day-ahead Prices_2015-2022'!J2618</f>
        <v>19816.139626282853</v>
      </c>
    </row>
    <row r="2619" spans="30:35" x14ac:dyDescent="0.35">
      <c r="AD2619">
        <v>9291.9942340984107</v>
      </c>
      <c r="AF2619">
        <v>202500.54877822899</v>
      </c>
      <c r="AG2619">
        <f>AF2619*'Day-ahead Prices_2015-2022'!J2619</f>
        <v>10013.905262769396</v>
      </c>
      <c r="AH2619">
        <v>381929.46366503497</v>
      </c>
      <c r="AI2619">
        <f>AH2619*'Day-ahead Prices_2015-2022'!J2619</f>
        <v>18886.88939006556</v>
      </c>
    </row>
    <row r="2620" spans="30:35" x14ac:dyDescent="0.35">
      <c r="AD2620">
        <v>9291.9942340984107</v>
      </c>
      <c r="AF2620">
        <v>121810.023832782</v>
      </c>
      <c r="AG2620">
        <f>AF2620*'Day-ahead Prices_2015-2022'!J2620</f>
        <v>5880.22663799776</v>
      </c>
      <c r="AH2620">
        <v>381879.46366503497</v>
      </c>
      <c r="AI2620">
        <f>AH2620*'Day-ahead Prices_2015-2022'!J2620</f>
        <v>18434.753759099982</v>
      </c>
    </row>
    <row r="2621" spans="30:35" x14ac:dyDescent="0.35">
      <c r="AD2621">
        <v>9291.9942340984107</v>
      </c>
      <c r="AF2621">
        <v>130085.91998474199</v>
      </c>
      <c r="AG2621">
        <f>AF2621*'Day-ahead Prices_2015-2022'!J2621</f>
        <v>6282.9873278630575</v>
      </c>
      <c r="AH2621">
        <v>381829.46366503497</v>
      </c>
      <c r="AI2621">
        <f>AH2621*'Day-ahead Prices_2015-2022'!J2621</f>
        <v>18441.885808191608</v>
      </c>
    </row>
    <row r="2622" spans="30:35" x14ac:dyDescent="0.35">
      <c r="AD2622">
        <v>9291.9942340984107</v>
      </c>
      <c r="AF2622">
        <v>154141.48927168801</v>
      </c>
      <c r="AG2622">
        <f>AF2622*'Day-ahead Prices_2015-2022'!J2622</f>
        <v>7570.6592455789569</v>
      </c>
      <c r="AH2622">
        <v>381779.46366503497</v>
      </c>
      <c r="AI2622">
        <f>AH2622*'Day-ahead Prices_2015-2022'!J2622</f>
        <v>18751.098357908191</v>
      </c>
    </row>
    <row r="2623" spans="30:35" x14ac:dyDescent="0.35">
      <c r="AD2623">
        <v>9291.9942340984107</v>
      </c>
      <c r="AF2623">
        <v>242573.15202628501</v>
      </c>
      <c r="AG2623">
        <f>AF2623*'Day-ahead Prices_2015-2022'!J2623</f>
        <v>12773.902185704168</v>
      </c>
      <c r="AH2623">
        <v>381729.46366503497</v>
      </c>
      <c r="AI2623">
        <f>AH2623*'Day-ahead Prices_2015-2022'!J2623</f>
        <v>20101.873556600742</v>
      </c>
    </row>
    <row r="2624" spans="30:35" x14ac:dyDescent="0.35">
      <c r="AD2624">
        <v>9291.9942340984107</v>
      </c>
      <c r="AF2624">
        <v>290724.23039374698</v>
      </c>
      <c r="AG2624">
        <f>AF2624*'Day-ahead Prices_2015-2022'!J2624</f>
        <v>19103.489179173117</v>
      </c>
      <c r="AH2624">
        <v>381679.46366503497</v>
      </c>
      <c r="AI2624">
        <f>AH2624*'Day-ahead Prices_2015-2022'!J2624</f>
        <v>25080.157557429451</v>
      </c>
    </row>
    <row r="2625" spans="30:35" x14ac:dyDescent="0.35">
      <c r="AD2625">
        <v>0</v>
      </c>
      <c r="AF2625">
        <v>271253.76083759498</v>
      </c>
      <c r="AG2625">
        <f>AF2625*'Day-ahead Prices_2015-2022'!J2625</f>
        <v>19977.161351286773</v>
      </c>
      <c r="AH2625">
        <v>376336.82386329502</v>
      </c>
      <c r="AI2625">
        <f>AH2625*'Day-ahead Prices_2015-2022'!J2625</f>
        <v>27716.266235472016</v>
      </c>
    </row>
    <row r="2626" spans="30:35" x14ac:dyDescent="0.35">
      <c r="AD2626">
        <v>0</v>
      </c>
      <c r="AF2626">
        <v>220068.505127546</v>
      </c>
      <c r="AG2626">
        <f>AF2626*'Day-ahead Prices_2015-2022'!J2626</f>
        <v>17021.198529090045</v>
      </c>
      <c r="AH2626">
        <v>376286.82386329502</v>
      </c>
      <c r="AI2626">
        <f>AH2626*'Day-ahead Prices_2015-2022'!J2626</f>
        <v>29103.904391706554</v>
      </c>
    </row>
    <row r="2627" spans="30:35" x14ac:dyDescent="0.35">
      <c r="AD2627">
        <v>8544.0214793570904</v>
      </c>
      <c r="AF2627">
        <v>235839.89798363499</v>
      </c>
      <c r="AG2627">
        <f>AF2627*'Day-ahead Prices_2015-2022'!J2627</f>
        <v>15856.695540929699</v>
      </c>
      <c r="AH2627">
        <v>381103.42483282898</v>
      </c>
      <c r="AI2627">
        <f>AH2627*'Day-ahead Prices_2015-2022'!J2627</f>
        <v>25623.488768635259</v>
      </c>
    </row>
    <row r="2628" spans="30:35" x14ac:dyDescent="0.35">
      <c r="AD2628">
        <v>9291.9942340984107</v>
      </c>
      <c r="AF2628">
        <v>197762.39874574001</v>
      </c>
      <c r="AG2628">
        <f>AF2628*'Day-ahead Prices_2015-2022'!J2628</f>
        <v>10985.701250325856</v>
      </c>
      <c r="AH2628">
        <v>381479.46366503497</v>
      </c>
      <c r="AI2628">
        <f>AH2628*'Day-ahead Prices_2015-2022'!J2628</f>
        <v>21191.18420659269</v>
      </c>
    </row>
    <row r="2629" spans="30:35" x14ac:dyDescent="0.35">
      <c r="AD2629">
        <v>9291.9942340984107</v>
      </c>
      <c r="AF2629">
        <v>286982.57528276503</v>
      </c>
      <c r="AG2629">
        <f>AF2629*'Day-ahead Prices_2015-2022'!J2629</f>
        <v>14967.57621387261</v>
      </c>
      <c r="AH2629">
        <v>381429.46366503497</v>
      </c>
      <c r="AI2629">
        <f>AH2629*'Day-ahead Prices_2015-2022'!J2629</f>
        <v>19893.453677449899</v>
      </c>
    </row>
    <row r="2630" spans="30:35" x14ac:dyDescent="0.35">
      <c r="AD2630">
        <v>9291.9942340984107</v>
      </c>
      <c r="AF2630">
        <v>286630.851106502</v>
      </c>
      <c r="AG2630">
        <f>AF2630*'Day-ahead Prices_2015-2022'!J2630</f>
        <v>13673.366463471793</v>
      </c>
      <c r="AH2630">
        <v>381379.46366503497</v>
      </c>
      <c r="AI2630">
        <f>AH2630*'Day-ahead Prices_2015-2022'!J2630</f>
        <v>18193.230589810912</v>
      </c>
    </row>
    <row r="2631" spans="30:35" x14ac:dyDescent="0.35">
      <c r="AD2631">
        <v>9291.9942340984107</v>
      </c>
      <c r="AF2631">
        <v>242173.574425742</v>
      </c>
      <c r="AG2631">
        <f>AF2631*'Day-ahead Prices_2015-2022'!J2631</f>
        <v>11238.972872130655</v>
      </c>
      <c r="AH2631">
        <v>381329.46366503497</v>
      </c>
      <c r="AI2631">
        <f>AH2631*'Day-ahead Prices_2015-2022'!J2631</f>
        <v>17697.023746864696</v>
      </c>
    </row>
    <row r="2632" spans="30:35" x14ac:dyDescent="0.35">
      <c r="AD2632">
        <v>9291.9942340984107</v>
      </c>
      <c r="AF2632">
        <v>256477.25054799899</v>
      </c>
      <c r="AG2632">
        <f>AF2632*'Day-ahead Prices_2015-2022'!J2632</f>
        <v>11208.055848947557</v>
      </c>
      <c r="AH2632">
        <v>381279.46366503497</v>
      </c>
      <c r="AI2632">
        <f>AH2632*'Day-ahead Prices_2015-2022'!J2632</f>
        <v>16661.91256216203</v>
      </c>
    </row>
    <row r="2633" spans="30:35" x14ac:dyDescent="0.35">
      <c r="AD2633">
        <v>9291.9942340984107</v>
      </c>
      <c r="AF2633">
        <v>239746.47334306501</v>
      </c>
      <c r="AG2633">
        <f>AF2633*'Day-ahead Prices_2015-2022'!J2633</f>
        <v>11073.589920624494</v>
      </c>
      <c r="AH2633">
        <v>381229.46366503497</v>
      </c>
      <c r="AI2633">
        <f>AH2633*'Day-ahead Prices_2015-2022'!J2633</f>
        <v>17608.512389858384</v>
      </c>
    </row>
    <row r="2634" spans="30:35" x14ac:dyDescent="0.35">
      <c r="AD2634">
        <v>9291.9942340984107</v>
      </c>
      <c r="AF2634">
        <v>265817.15551115299</v>
      </c>
      <c r="AG2634">
        <f>AF2634*'Day-ahead Prices_2015-2022'!J2634</f>
        <v>13226.064843901804</v>
      </c>
      <c r="AH2634">
        <v>381179.46366503497</v>
      </c>
      <c r="AI2634">
        <f>AH2634*'Day-ahead Prices_2015-2022'!J2634</f>
        <v>18966.060688983394</v>
      </c>
    </row>
    <row r="2635" spans="30:35" x14ac:dyDescent="0.35">
      <c r="AD2635">
        <v>9291.9942340984107</v>
      </c>
      <c r="AF2635">
        <v>152591.292386004</v>
      </c>
      <c r="AG2635">
        <f>AF2635*'Day-ahead Prices_2015-2022'!J2635</f>
        <v>8662.0354514069986</v>
      </c>
      <c r="AH2635">
        <v>381129.46366503497</v>
      </c>
      <c r="AI2635">
        <f>AH2635*'Day-ahead Prices_2015-2022'!J2635</f>
        <v>21635.290416775289</v>
      </c>
    </row>
    <row r="2636" spans="30:35" x14ac:dyDescent="0.35">
      <c r="AD2636">
        <v>9291.9942340984107</v>
      </c>
      <c r="AF2636">
        <v>152776.17461710901</v>
      </c>
      <c r="AG2636">
        <f>AF2636*'Day-ahead Prices_2015-2022'!J2636</f>
        <v>10032.811387105547</v>
      </c>
      <c r="AH2636">
        <v>381079.46366503497</v>
      </c>
      <c r="AI2636">
        <f>AH2636*'Day-ahead Prices_2015-2022'!J2636</f>
        <v>25025.488378882845</v>
      </c>
    </row>
    <row r="2637" spans="30:35" x14ac:dyDescent="0.35">
      <c r="AD2637">
        <v>0</v>
      </c>
      <c r="AF2637">
        <v>178813.79580894599</v>
      </c>
      <c r="AG2637">
        <f>AF2637*'Day-ahead Prices_2015-2022'!J2637</f>
        <v>13508.711721631586</v>
      </c>
      <c r="AH2637">
        <v>375736.82386329502</v>
      </c>
      <c r="AI2637">
        <f>AH2637*'Day-ahead Prices_2015-2022'!J2637</f>
        <v>28385.50802978245</v>
      </c>
    </row>
    <row r="2638" spans="30:35" x14ac:dyDescent="0.35">
      <c r="AD2638">
        <v>0</v>
      </c>
      <c r="AF2638">
        <v>155012.98559652001</v>
      </c>
      <c r="AG2638">
        <f>AF2638*'Day-ahead Prices_2015-2022'!J2638</f>
        <v>11996.454955314684</v>
      </c>
      <c r="AH2638">
        <v>375686.82386329502</v>
      </c>
      <c r="AI2638">
        <f>AH2638*'Day-ahead Prices_2015-2022'!J2638</f>
        <v>29074.403298780402</v>
      </c>
    </row>
    <row r="2639" spans="30:35" x14ac:dyDescent="0.35">
      <c r="AD2639">
        <v>0</v>
      </c>
      <c r="AF2639">
        <v>193092.30385084701</v>
      </c>
      <c r="AG2639">
        <f>AF2639*'Day-ahead Prices_2015-2022'!J2639</f>
        <v>13976.020952724306</v>
      </c>
      <c r="AH2639">
        <v>375636.82386329502</v>
      </c>
      <c r="AI2639">
        <f>AH2639*'Day-ahead Prices_2015-2022'!J2639</f>
        <v>27188.593311225293</v>
      </c>
    </row>
    <row r="2640" spans="30:35" x14ac:dyDescent="0.35">
      <c r="AD2640">
        <v>7312.8275674317501</v>
      </c>
      <c r="AF2640">
        <v>160276.15920427401</v>
      </c>
      <c r="AG2640">
        <f>AF2640*'Day-ahead Prices_2015-2022'!J2640</f>
        <v>10458.420078476889</v>
      </c>
      <c r="AH2640">
        <v>379752.14739574201</v>
      </c>
      <c r="AI2640">
        <f>AH2640*'Day-ahead Prices_2015-2022'!J2640</f>
        <v>24779.776997940651</v>
      </c>
    </row>
    <row r="2641" spans="30:35" x14ac:dyDescent="0.35">
      <c r="AD2641">
        <v>9291.9942340984107</v>
      </c>
      <c r="AF2641">
        <v>106230.057047782</v>
      </c>
      <c r="AG2641">
        <f>AF2641*'Day-ahead Prices_2015-2022'!J2641</f>
        <v>6192.1500253152135</v>
      </c>
      <c r="AH2641">
        <v>380829.46366503497</v>
      </c>
      <c r="AI2641">
        <f>AH2641*'Day-ahead Prices_2015-2022'!J2641</f>
        <v>22198.549437034893</v>
      </c>
    </row>
    <row r="2642" spans="30:35" x14ac:dyDescent="0.35">
      <c r="AD2642">
        <v>9291.9942340984107</v>
      </c>
      <c r="AF2642">
        <v>91277.307165691207</v>
      </c>
      <c r="AG2642">
        <f>AF2642*'Day-ahead Prices_2015-2022'!J2642</f>
        <v>4953.3912666141468</v>
      </c>
      <c r="AH2642">
        <v>380779.46366503497</v>
      </c>
      <c r="AI2642">
        <f>AH2642*'Day-ahead Prices_2015-2022'!J2642</f>
        <v>20663.949544442283</v>
      </c>
    </row>
    <row r="2643" spans="30:35" x14ac:dyDescent="0.35">
      <c r="AD2643">
        <v>9291.9942340984107</v>
      </c>
      <c r="AF2643">
        <v>0</v>
      </c>
      <c r="AG2643">
        <f>AF2643*'Day-ahead Prices_2015-2022'!J2643</f>
        <v>0</v>
      </c>
      <c r="AH2643">
        <v>380729.46366503497</v>
      </c>
      <c r="AI2643">
        <f>AH2643*'Day-ahead Prices_2015-2022'!J2643</f>
        <v>18339.738264744738</v>
      </c>
    </row>
    <row r="2644" spans="30:35" x14ac:dyDescent="0.35">
      <c r="AD2644">
        <v>9291.9942340984107</v>
      </c>
      <c r="AF2644">
        <v>0</v>
      </c>
      <c r="AG2644">
        <f>AF2644*'Day-ahead Prices_2015-2022'!J2644</f>
        <v>0</v>
      </c>
      <c r="AH2644">
        <v>380679.46366503497</v>
      </c>
      <c r="AI2644">
        <f>AH2644*'Day-ahead Prices_2015-2022'!J2644</f>
        <v>18117.011525148595</v>
      </c>
    </row>
    <row r="2645" spans="30:35" x14ac:dyDescent="0.35">
      <c r="AD2645">
        <v>9291.9942340984107</v>
      </c>
      <c r="AF2645">
        <v>18280.107564400801</v>
      </c>
      <c r="AG2645">
        <f>AF2645*'Day-ahead Prices_2015-2022'!J2645</f>
        <v>890.26408852077452</v>
      </c>
      <c r="AH2645">
        <v>380629.46366503497</v>
      </c>
      <c r="AI2645">
        <f>AH2645*'Day-ahead Prices_2015-2022'!J2645</f>
        <v>18537.130667316786</v>
      </c>
    </row>
    <row r="2646" spans="30:35" x14ac:dyDescent="0.35">
      <c r="AD2646">
        <v>9291.9942340984107</v>
      </c>
      <c r="AF2646">
        <v>34808.073114544</v>
      </c>
      <c r="AG2646">
        <f>AF2646*'Day-ahead Prices_2015-2022'!J2646</f>
        <v>1745.7553969685614</v>
      </c>
      <c r="AH2646">
        <v>380579.46366503497</v>
      </c>
      <c r="AI2646">
        <f>AH2646*'Day-ahead Prices_2015-2022'!J2646</f>
        <v>19087.487275790249</v>
      </c>
    </row>
    <row r="2647" spans="30:35" x14ac:dyDescent="0.35">
      <c r="AD2647">
        <v>9291.9942340984107</v>
      </c>
      <c r="AF2647">
        <v>59865.270523120198</v>
      </c>
      <c r="AG2647">
        <f>AF2647*'Day-ahead Prices_2015-2022'!J2647</f>
        <v>3163.1312312653627</v>
      </c>
      <c r="AH2647">
        <v>380529.46366503497</v>
      </c>
      <c r="AI2647">
        <f>AH2647*'Day-ahead Prices_2015-2022'!J2647</f>
        <v>20106.225536401282</v>
      </c>
    </row>
    <row r="2648" spans="30:35" x14ac:dyDescent="0.35">
      <c r="AD2648">
        <v>9291.9942340984107</v>
      </c>
      <c r="AF2648">
        <v>150045.528173578</v>
      </c>
      <c r="AG2648">
        <f>AF2648*'Day-ahead Prices_2015-2022'!J2648</f>
        <v>9571.2166852823248</v>
      </c>
      <c r="AH2648">
        <v>380479.46366503497</v>
      </c>
      <c r="AI2648">
        <f>AH2648*'Day-ahead Prices_2015-2022'!J2648</f>
        <v>24270.309387863002</v>
      </c>
    </row>
    <row r="2649" spans="30:35" x14ac:dyDescent="0.35">
      <c r="AD2649">
        <v>0</v>
      </c>
      <c r="AF2649">
        <v>185220.071857437</v>
      </c>
      <c r="AG2649">
        <f>AF2649*'Day-ahead Prices_2015-2022'!J2649</f>
        <v>13229.575157507261</v>
      </c>
      <c r="AH2649">
        <v>375136.82386329502</v>
      </c>
      <c r="AI2649">
        <f>AH2649*'Day-ahead Prices_2015-2022'!J2649</f>
        <v>26794.61656546568</v>
      </c>
    </row>
    <row r="2650" spans="30:35" x14ac:dyDescent="0.35">
      <c r="AD2650">
        <v>0</v>
      </c>
      <c r="AF2650">
        <v>177009.67161086501</v>
      </c>
      <c r="AG2650">
        <f>AF2650*'Day-ahead Prices_2015-2022'!J2650</f>
        <v>12471.216413343494</v>
      </c>
      <c r="AH2650">
        <v>375086.82386329502</v>
      </c>
      <c r="AI2650">
        <f>AH2650*'Day-ahead Prices_2015-2022'!J2650</f>
        <v>26426.742175288451</v>
      </c>
    </row>
    <row r="2651" spans="30:35" x14ac:dyDescent="0.35">
      <c r="AD2651">
        <v>9291.9942340984107</v>
      </c>
      <c r="AF2651">
        <v>180039.43472625999</v>
      </c>
      <c r="AG2651">
        <f>AF2651*'Day-ahead Prices_2015-2022'!J2651</f>
        <v>11496.193055151924</v>
      </c>
      <c r="AH2651">
        <v>380329.46366503497</v>
      </c>
      <c r="AI2651">
        <f>AH2651*'Day-ahead Prices_2015-2022'!J2651</f>
        <v>24285.462490501228</v>
      </c>
    </row>
    <row r="2652" spans="30:35" x14ac:dyDescent="0.35">
      <c r="AD2652">
        <v>9291.9942340984107</v>
      </c>
      <c r="AF2652">
        <v>155805.04273819199</v>
      </c>
      <c r="AG2652">
        <f>AF2652*'Day-ahead Prices_2015-2022'!J2652</f>
        <v>8652.8278047689146</v>
      </c>
      <c r="AH2652">
        <v>380279.46366503497</v>
      </c>
      <c r="AI2652">
        <f>AH2652*'Day-ahead Prices_2015-2022'!J2652</f>
        <v>21119.2953639673</v>
      </c>
    </row>
    <row r="2653" spans="30:35" x14ac:dyDescent="0.35">
      <c r="AD2653">
        <v>9291.9942340984107</v>
      </c>
      <c r="AF2653">
        <v>230174.60641393601</v>
      </c>
      <c r="AG2653">
        <f>AF2653*'Day-ahead Prices_2015-2022'!J2653</f>
        <v>12069.205487314735</v>
      </c>
      <c r="AH2653">
        <v>380229.46366503497</v>
      </c>
      <c r="AI2653">
        <f>AH2653*'Day-ahead Prices_2015-2022'!J2653</f>
        <v>19937.331927276111</v>
      </c>
    </row>
    <row r="2654" spans="30:35" x14ac:dyDescent="0.35">
      <c r="AD2654">
        <v>9291.9942340984107</v>
      </c>
      <c r="AF2654">
        <v>227569.46403643599</v>
      </c>
      <c r="AG2654">
        <f>AF2654*'Day-ahead Prices_2015-2022'!J2654</f>
        <v>10865.588522249684</v>
      </c>
      <c r="AH2654">
        <v>380179.46366503497</v>
      </c>
      <c r="AI2654">
        <f>AH2654*'Day-ahead Prices_2015-2022'!J2654</f>
        <v>18152.143717016679</v>
      </c>
    </row>
    <row r="2655" spans="30:35" x14ac:dyDescent="0.35">
      <c r="AD2655">
        <v>9291.9942340984107</v>
      </c>
      <c r="AF2655">
        <v>136209.86917956299</v>
      </c>
      <c r="AG2655">
        <f>AF2655*'Day-ahead Prices_2015-2022'!J2655</f>
        <v>5927.1724573486827</v>
      </c>
      <c r="AH2655">
        <v>380129.46366503497</v>
      </c>
      <c r="AI2655">
        <f>AH2655*'Day-ahead Prices_2015-2022'!J2655</f>
        <v>16541.333611383998</v>
      </c>
    </row>
    <row r="2656" spans="30:35" x14ac:dyDescent="0.35">
      <c r="AD2656">
        <v>9291.9942340984107</v>
      </c>
      <c r="AF2656">
        <v>211393.33478419701</v>
      </c>
      <c r="AG2656">
        <f>AF2656*'Day-ahead Prices_2015-2022'!J2656</f>
        <v>8589.7039172873647</v>
      </c>
      <c r="AH2656">
        <v>380079.46366503497</v>
      </c>
      <c r="AI2656">
        <f>AH2656*'Day-ahead Prices_2015-2022'!J2656</f>
        <v>15444.053906699113</v>
      </c>
    </row>
    <row r="2657" spans="30:35" x14ac:dyDescent="0.35">
      <c r="AD2657">
        <v>9291.9942340984107</v>
      </c>
      <c r="AF2657">
        <v>348252.22110823699</v>
      </c>
      <c r="AG2657">
        <f>AF2657*'Day-ahead Prices_2015-2022'!J2657</f>
        <v>14014.54000794823</v>
      </c>
      <c r="AH2657">
        <v>380029.46366503497</v>
      </c>
      <c r="AI2657">
        <f>AH2657*'Day-ahead Prices_2015-2022'!J2657</f>
        <v>15293.335691540173</v>
      </c>
    </row>
    <row r="2658" spans="30:35" x14ac:dyDescent="0.35">
      <c r="AD2658">
        <v>9291.9942340984107</v>
      </c>
      <c r="AF2658">
        <v>277124.449885068</v>
      </c>
      <c r="AG2658">
        <f>AF2658*'Day-ahead Prices_2015-2022'!J2658</f>
        <v>12035.514858508503</v>
      </c>
      <c r="AH2658">
        <v>379979.46366503497</v>
      </c>
      <c r="AI2658">
        <f>AH2658*'Day-ahead Prices_2015-2022'!J2658</f>
        <v>16502.508106972466</v>
      </c>
    </row>
    <row r="2659" spans="30:35" x14ac:dyDescent="0.35">
      <c r="AD2659">
        <v>9291.9942340984107</v>
      </c>
      <c r="AF2659">
        <v>330949.05854799901</v>
      </c>
      <c r="AG2659">
        <f>AF2659*'Day-ahead Prices_2015-2022'!J2659</f>
        <v>16981.823566744199</v>
      </c>
      <c r="AH2659">
        <v>379929.46366503497</v>
      </c>
      <c r="AI2659">
        <f>AH2659*'Day-ahead Prices_2015-2022'!J2659</f>
        <v>19495.130604312108</v>
      </c>
    </row>
    <row r="2660" spans="30:35" x14ac:dyDescent="0.35">
      <c r="AD2660">
        <v>9291.9942340984107</v>
      </c>
      <c r="AF2660">
        <v>202748.12734665</v>
      </c>
      <c r="AG2660">
        <f>AF2660*'Day-ahead Prices_2015-2022'!J2660</f>
        <v>11939.330349125852</v>
      </c>
      <c r="AH2660">
        <v>379879.46366503497</v>
      </c>
      <c r="AI2660">
        <f>AH2660*'Day-ahead Prices_2015-2022'!J2660</f>
        <v>22370.151916574749</v>
      </c>
    </row>
    <row r="2661" spans="30:35" x14ac:dyDescent="0.35">
      <c r="AD2661">
        <v>670.44624837394394</v>
      </c>
      <c r="AF2661">
        <v>232671.45635495399</v>
      </c>
      <c r="AG2661">
        <f>AF2661*'Day-ahead Prices_2015-2022'!J2661</f>
        <v>15017.488311110061</v>
      </c>
      <c r="AH2661">
        <v>374918.70426589402</v>
      </c>
      <c r="AI2661">
        <f>AH2661*'Day-ahead Prices_2015-2022'!J2661</f>
        <v>24198.659118461797</v>
      </c>
    </row>
    <row r="2662" spans="30:35" x14ac:dyDescent="0.35">
      <c r="AD2662">
        <v>0</v>
      </c>
      <c r="AF2662">
        <v>227737.64734505201</v>
      </c>
      <c r="AG2662">
        <f>AF2662*'Day-ahead Prices_2015-2022'!J2662</f>
        <v>15369.444475199196</v>
      </c>
      <c r="AH2662">
        <v>374486.82386329502</v>
      </c>
      <c r="AI2662">
        <f>AH2662*'Day-ahead Prices_2015-2022'!J2662</f>
        <v>25273.179525474119</v>
      </c>
    </row>
    <row r="2663" spans="30:35" x14ac:dyDescent="0.35">
      <c r="AD2663">
        <v>0</v>
      </c>
      <c r="AF2663">
        <v>224231.08371145901</v>
      </c>
      <c r="AG2663">
        <f>AF2663*'Day-ahead Prices_2015-2022'!J2663</f>
        <v>14792.524592444952</v>
      </c>
      <c r="AH2663">
        <v>374436.82386329502</v>
      </c>
      <c r="AI2663">
        <f>AH2663*'Day-ahead Prices_2015-2022'!J2663</f>
        <v>24701.597270261573</v>
      </c>
    </row>
    <row r="2664" spans="30:35" x14ac:dyDescent="0.35">
      <c r="AD2664">
        <v>7422.5261522542896</v>
      </c>
      <c r="AF2664">
        <v>200515.632731274</v>
      </c>
      <c r="AG2664">
        <f>AF2664*'Day-ahead Prices_2015-2022'!J2664</f>
        <v>11981.059700234535</v>
      </c>
      <c r="AH2664">
        <v>378614.63076385402</v>
      </c>
      <c r="AI2664">
        <f>AH2664*'Day-ahead Prices_2015-2022'!J2664</f>
        <v>22622.69745642873</v>
      </c>
    </row>
    <row r="2665" spans="30:35" x14ac:dyDescent="0.35">
      <c r="AD2665">
        <v>9291.9942340984107</v>
      </c>
      <c r="AF2665">
        <v>258246.10184731099</v>
      </c>
      <c r="AG2665">
        <f>AF2665*'Day-ahead Prices_2015-2022'!J2665</f>
        <v>13864.910400554818</v>
      </c>
      <c r="AH2665">
        <v>379629.46366503497</v>
      </c>
      <c r="AI2665">
        <f>AH2665*'Day-ahead Prices_2015-2022'!J2665</f>
        <v>20381.831367346145</v>
      </c>
    </row>
    <row r="2666" spans="30:35" x14ac:dyDescent="0.35">
      <c r="AD2666">
        <v>9291.9942340984107</v>
      </c>
      <c r="AF2666">
        <v>209693.77421957199</v>
      </c>
      <c r="AG2666">
        <f>AF2666*'Day-ahead Prices_2015-2022'!J2666</f>
        <v>10803.685365010122</v>
      </c>
      <c r="AH2666">
        <v>379579.46366503497</v>
      </c>
      <c r="AI2666">
        <f>AH2666*'Day-ahead Prices_2015-2022'!J2666</f>
        <v>19556.408442352182</v>
      </c>
    </row>
    <row r="2667" spans="30:35" x14ac:dyDescent="0.35">
      <c r="AD2667">
        <v>9291.9942340984107</v>
      </c>
      <c r="AF2667">
        <v>170778.437483749</v>
      </c>
      <c r="AG2667">
        <f>AF2667*'Day-ahead Prices_2015-2022'!J2667</f>
        <v>7724.3087273899682</v>
      </c>
      <c r="AH2667">
        <v>379529.46366503497</v>
      </c>
      <c r="AI2667">
        <f>AH2667*'Day-ahead Prices_2015-2022'!J2667</f>
        <v>17166.117641569534</v>
      </c>
    </row>
    <row r="2668" spans="30:35" x14ac:dyDescent="0.35">
      <c r="AD2668">
        <v>9291.9942340984107</v>
      </c>
      <c r="AF2668">
        <v>161377.083022723</v>
      </c>
      <c r="AG2668">
        <f>AF2668*'Day-ahead Prices_2015-2022'!J2668</f>
        <v>7077.99886137663</v>
      </c>
      <c r="AH2668">
        <v>379479.46366503497</v>
      </c>
      <c r="AI2668">
        <f>AH2668*'Day-ahead Prices_2015-2022'!J2668</f>
        <v>16643.969276348431</v>
      </c>
    </row>
    <row r="2669" spans="30:35" x14ac:dyDescent="0.35">
      <c r="AD2669">
        <v>9291.9942340984107</v>
      </c>
      <c r="AF2669">
        <v>169099.23923649301</v>
      </c>
      <c r="AG2669">
        <f>AF2669*'Day-ahead Prices_2015-2022'!J2669</f>
        <v>7134.7196514857314</v>
      </c>
      <c r="AH2669">
        <v>379429.46366503497</v>
      </c>
      <c r="AI2669">
        <f>AH2669*'Day-ahead Prices_2015-2022'!J2669</f>
        <v>16009.077645686988</v>
      </c>
    </row>
    <row r="2670" spans="30:35" x14ac:dyDescent="0.35">
      <c r="AD2670">
        <v>9291.9942340984107</v>
      </c>
      <c r="AF2670">
        <v>124775.54650074099</v>
      </c>
      <c r="AG2670">
        <f>AF2670*'Day-ahead Prices_2015-2022'!J2670</f>
        <v>5595.8713216919814</v>
      </c>
      <c r="AH2670">
        <v>379379.46366503497</v>
      </c>
      <c r="AI2670">
        <f>AH2670*'Day-ahead Prices_2015-2022'!J2670</f>
        <v>17014.220496717655</v>
      </c>
    </row>
    <row r="2671" spans="30:35" x14ac:dyDescent="0.35">
      <c r="AD2671">
        <v>9291.9942340984107</v>
      </c>
      <c r="AF2671">
        <v>278274.65823016397</v>
      </c>
      <c r="AG2671">
        <f>AF2671*'Day-ahead Prices_2015-2022'!J2671</f>
        <v>12800.286435264754</v>
      </c>
      <c r="AH2671">
        <v>379329.46366503497</v>
      </c>
      <c r="AI2671">
        <f>AH2671*'Day-ahead Prices_2015-2022'!J2671</f>
        <v>17448.681166762028</v>
      </c>
    </row>
    <row r="2672" spans="30:35" x14ac:dyDescent="0.35">
      <c r="AD2672">
        <v>9291.9942340984107</v>
      </c>
      <c r="AF2672">
        <v>323400.26905616402</v>
      </c>
      <c r="AG2672">
        <f>AF2672*'Day-ahead Prices_2015-2022'!J2672</f>
        <v>17760.334275891888</v>
      </c>
      <c r="AH2672">
        <v>379279.46366503497</v>
      </c>
      <c r="AI2672">
        <f>AH2672*'Day-ahead Prices_2015-2022'!J2672</f>
        <v>20829.07994582456</v>
      </c>
    </row>
    <row r="2673" spans="30:35" x14ac:dyDescent="0.35">
      <c r="AD2673">
        <v>0</v>
      </c>
      <c r="AF2673">
        <v>360736.13483333099</v>
      </c>
      <c r="AG2673">
        <f>AF2673*'Day-ahead Prices_2015-2022'!J2673</f>
        <v>23303.10339006464</v>
      </c>
      <c r="AH2673">
        <v>373936.82386329502</v>
      </c>
      <c r="AI2673">
        <f>AH2673*'Day-ahead Prices_2015-2022'!J2673</f>
        <v>24155.851400539028</v>
      </c>
    </row>
    <row r="2674" spans="30:35" x14ac:dyDescent="0.35">
      <c r="AD2674">
        <v>0</v>
      </c>
      <c r="AF2674">
        <v>289120.90306000499</v>
      </c>
      <c r="AG2674">
        <f>AF2674*'Day-ahead Prices_2015-2022'!J2674</f>
        <v>18994.159127655857</v>
      </c>
      <c r="AH2674">
        <v>373886.82386329502</v>
      </c>
      <c r="AI2674">
        <f>AH2674*'Day-ahead Prices_2015-2022'!J2674</f>
        <v>24562.962252229001</v>
      </c>
    </row>
    <row r="2675" spans="30:35" x14ac:dyDescent="0.35">
      <c r="AD2675">
        <v>9291.9942340984107</v>
      </c>
      <c r="AF2675">
        <v>240022.682752141</v>
      </c>
      <c r="AG2675">
        <f>AF2675*'Day-ahead Prices_2015-2022'!J2675</f>
        <v>13783.602585395136</v>
      </c>
      <c r="AH2675">
        <v>379129.46366503497</v>
      </c>
      <c r="AI2675">
        <f>AH2675*'Day-ahead Prices_2015-2022'!J2675</f>
        <v>21771.983362794213</v>
      </c>
    </row>
    <row r="2676" spans="30:35" x14ac:dyDescent="0.35">
      <c r="AD2676">
        <v>9291.9942340984107</v>
      </c>
      <c r="AF2676">
        <v>221159.84770594499</v>
      </c>
      <c r="AG2676">
        <f>AF2676*'Day-ahead Prices_2015-2022'!J2676</f>
        <v>12734.107581098682</v>
      </c>
      <c r="AH2676">
        <v>379079.46366503497</v>
      </c>
      <c r="AI2676">
        <f>AH2676*'Day-ahead Prices_2015-2022'!J2676</f>
        <v>21826.921668503135</v>
      </c>
    </row>
    <row r="2677" spans="30:35" x14ac:dyDescent="0.35">
      <c r="AD2677">
        <v>9291.9942340984107</v>
      </c>
      <c r="AF2677">
        <v>166239.17802240301</v>
      </c>
      <c r="AG2677">
        <f>AF2677*'Day-ahead Prices_2015-2022'!J2677</f>
        <v>8267.9055189442133</v>
      </c>
      <c r="AH2677">
        <v>379029.46366503497</v>
      </c>
      <c r="AI2677">
        <f>AH2677*'Day-ahead Prices_2015-2022'!J2677</f>
        <v>18851.030375380516</v>
      </c>
    </row>
    <row r="2678" spans="30:35" x14ac:dyDescent="0.35">
      <c r="AD2678">
        <v>9291.9942340984107</v>
      </c>
      <c r="AF2678">
        <v>232644.546652997</v>
      </c>
      <c r="AG2678">
        <f>AF2678*'Day-ahead Prices_2015-2022'!J2678</f>
        <v>10414.623936604727</v>
      </c>
      <c r="AH2678">
        <v>378979.46366503497</v>
      </c>
      <c r="AI2678">
        <f>AH2678*'Day-ahead Prices_2015-2022'!J2678</f>
        <v>16965.489415294873</v>
      </c>
    </row>
    <row r="2679" spans="30:35" x14ac:dyDescent="0.35">
      <c r="AD2679">
        <v>9291.9942340984107</v>
      </c>
      <c r="AF2679">
        <v>195937.931923411</v>
      </c>
      <c r="AG2679">
        <f>AF2679*'Day-ahead Prices_2015-2022'!J2679</f>
        <v>7005.025988676849</v>
      </c>
      <c r="AH2679">
        <v>378929.46366503497</v>
      </c>
      <c r="AI2679">
        <f>AH2679*'Day-ahead Prices_2015-2022'!J2679</f>
        <v>13547.201987854583</v>
      </c>
    </row>
    <row r="2680" spans="30:35" x14ac:dyDescent="0.35">
      <c r="AD2680">
        <v>9291.9942340984107</v>
      </c>
      <c r="AF2680">
        <v>106954.13069057401</v>
      </c>
      <c r="AG2680">
        <f>AF2680*'Day-ahead Prices_2015-2022'!J2680</f>
        <v>3757.9670744766809</v>
      </c>
      <c r="AH2680">
        <v>378879.46366503497</v>
      </c>
      <c r="AI2680">
        <f>AH2680*'Day-ahead Prices_2015-2022'!J2680</f>
        <v>13312.403555200586</v>
      </c>
    </row>
    <row r="2681" spans="30:35" x14ac:dyDescent="0.35">
      <c r="AD2681">
        <v>9291.9942340984107</v>
      </c>
      <c r="AF2681">
        <v>66085.825021947006</v>
      </c>
      <c r="AG2681">
        <f>AF2681*'Day-ahead Prices_2015-2022'!J2681</f>
        <v>2092.5250420386742</v>
      </c>
      <c r="AH2681">
        <v>378829.46366503497</v>
      </c>
      <c r="AI2681">
        <f>AH2681*'Day-ahead Prices_2015-2022'!J2681</f>
        <v>11995.16143012375</v>
      </c>
    </row>
    <row r="2682" spans="30:35" x14ac:dyDescent="0.35">
      <c r="AD2682">
        <v>9291.9942340984107</v>
      </c>
      <c r="AF2682">
        <v>70301.001535137504</v>
      </c>
      <c r="AG2682">
        <f>AF2682*'Day-ahead Prices_2015-2022'!J2682</f>
        <v>2611.9458357861149</v>
      </c>
      <c r="AH2682">
        <v>378779.46366503497</v>
      </c>
      <c r="AI2682">
        <f>AH2682*'Day-ahead Prices_2015-2022'!J2682</f>
        <v>14073.077498144792</v>
      </c>
    </row>
    <row r="2683" spans="30:35" x14ac:dyDescent="0.35">
      <c r="AD2683">
        <v>9291.9942340984107</v>
      </c>
      <c r="AF2683">
        <v>213601.13608572501</v>
      </c>
      <c r="AG2683">
        <f>AF2683*'Day-ahead Prices_2015-2022'!J2683</f>
        <v>10629.059533045784</v>
      </c>
      <c r="AH2683">
        <v>378729.46366503497</v>
      </c>
      <c r="AI2683">
        <f>AH2683*'Day-ahead Prices_2015-2022'!J2683</f>
        <v>18846.051523801721</v>
      </c>
    </row>
    <row r="2684" spans="30:35" x14ac:dyDescent="0.35">
      <c r="AD2684">
        <v>9291.9942340984107</v>
      </c>
      <c r="AF2684">
        <v>134620.45178705599</v>
      </c>
      <c r="AG2684">
        <f>AF2684*'Day-ahead Prices_2015-2022'!J2684</f>
        <v>7628.4361760782631</v>
      </c>
      <c r="AH2684">
        <v>378679.46366503497</v>
      </c>
      <c r="AI2684">
        <f>AH2684*'Day-ahead Prices_2015-2022'!J2684</f>
        <v>21458.345157908792</v>
      </c>
    </row>
    <row r="2685" spans="30:35" x14ac:dyDescent="0.35">
      <c r="AD2685">
        <v>0</v>
      </c>
      <c r="AF2685">
        <v>171761.24683257801</v>
      </c>
      <c r="AG2685">
        <f>AF2685*'Day-ahead Prices_2015-2022'!J2685</f>
        <v>10968.673222728432</v>
      </c>
      <c r="AH2685">
        <v>373336.82386329502</v>
      </c>
      <c r="AI2685">
        <f>AH2685*'Day-ahead Prices_2015-2022'!J2685</f>
        <v>23841.28957191002</v>
      </c>
    </row>
    <row r="2686" spans="30:35" x14ac:dyDescent="0.35">
      <c r="AD2686">
        <v>0</v>
      </c>
      <c r="AF2686">
        <v>219573.75589392299</v>
      </c>
      <c r="AG2686">
        <f>AF2686*'Day-ahead Prices_2015-2022'!J2686</f>
        <v>14484.457274737499</v>
      </c>
      <c r="AH2686">
        <v>373286.82386329502</v>
      </c>
      <c r="AI2686">
        <f>AH2686*'Day-ahead Prices_2015-2022'!J2686</f>
        <v>24624.331944672085</v>
      </c>
    </row>
    <row r="2687" spans="30:35" x14ac:dyDescent="0.35">
      <c r="AD2687">
        <v>0</v>
      </c>
      <c r="AF2687">
        <v>237693.55122781001</v>
      </c>
      <c r="AG2687">
        <f>AF2687*'Day-ahead Prices_2015-2022'!J2687</f>
        <v>16122.456462843316</v>
      </c>
      <c r="AH2687">
        <v>373236.82386329502</v>
      </c>
      <c r="AI2687">
        <f>AH2687*'Day-ahead Prices_2015-2022'!J2687</f>
        <v>25316.187216617469</v>
      </c>
    </row>
    <row r="2688" spans="30:35" x14ac:dyDescent="0.35">
      <c r="AD2688">
        <v>7266.0985954691396</v>
      </c>
      <c r="AF2688">
        <v>249447.29956696799</v>
      </c>
      <c r="AG2688">
        <f>AF2688*'Day-ahead Prices_2015-2022'!J2688</f>
        <v>14828.706531882872</v>
      </c>
      <c r="AH2688">
        <v>377325.530976201</v>
      </c>
      <c r="AI2688">
        <f>AH2688*'Day-ahead Prices_2015-2022'!J2688</f>
        <v>22430.587845793991</v>
      </c>
    </row>
    <row r="2689" spans="30:35" x14ac:dyDescent="0.35">
      <c r="AD2689">
        <v>9291.9942340984107</v>
      </c>
      <c r="AF2689">
        <v>192381.54959128701</v>
      </c>
      <c r="AG2689">
        <f>AF2689*'Day-ahead Prices_2015-2022'!J2689</f>
        <v>10077.426521465592</v>
      </c>
      <c r="AH2689">
        <v>378429.46366503497</v>
      </c>
      <c r="AI2689">
        <f>AH2689*'Day-ahead Prices_2015-2022'!J2689</f>
        <v>19823.081380433694</v>
      </c>
    </row>
    <row r="2690" spans="30:35" x14ac:dyDescent="0.35">
      <c r="AD2690">
        <v>9291.9942340984107</v>
      </c>
      <c r="AF2690">
        <v>176496.591538637</v>
      </c>
      <c r="AG2690">
        <f>AF2690*'Day-ahead Prices_2015-2022'!J2690</f>
        <v>9605.8269944903186</v>
      </c>
      <c r="AH2690">
        <v>378379.46366503497</v>
      </c>
      <c r="AI2690">
        <f>AH2690*'Day-ahead Prices_2015-2022'!J2690</f>
        <v>20593.302309969527</v>
      </c>
    </row>
    <row r="2691" spans="30:35" x14ac:dyDescent="0.35">
      <c r="AD2691">
        <v>9291.9942340984107</v>
      </c>
      <c r="AF2691">
        <v>191391.695922607</v>
      </c>
      <c r="AG2691">
        <f>AF2691*'Day-ahead Prices_2015-2022'!J2691</f>
        <v>9563.8430452526718</v>
      </c>
      <c r="AH2691">
        <v>378329.46366503497</v>
      </c>
      <c r="AI2691">
        <f>AH2691*'Day-ahead Prices_2015-2022'!J2691</f>
        <v>18905.123299341798</v>
      </c>
    </row>
    <row r="2692" spans="30:35" x14ac:dyDescent="0.35">
      <c r="AD2692">
        <v>9291.9942340984107</v>
      </c>
      <c r="AF2692">
        <v>172593.17229007499</v>
      </c>
      <c r="AG2692">
        <f>AF2692*'Day-ahead Prices_2015-2022'!J2692</f>
        <v>8400.972661219399</v>
      </c>
      <c r="AH2692">
        <v>378279.46366503497</v>
      </c>
      <c r="AI2692">
        <f>AH2692*'Day-ahead Prices_2015-2022'!J2692</f>
        <v>18412.752893895577</v>
      </c>
    </row>
    <row r="2693" spans="30:35" x14ac:dyDescent="0.35">
      <c r="AD2693">
        <v>9291.9942340984107</v>
      </c>
      <c r="AF2693">
        <v>88820.923701930398</v>
      </c>
      <c r="AG2693">
        <f>AF2693*'Day-ahead Prices_2015-2022'!J2693</f>
        <v>4144.1622476228176</v>
      </c>
      <c r="AH2693">
        <v>378229.46366503497</v>
      </c>
      <c r="AI2693">
        <f>AH2693*'Day-ahead Prices_2015-2022'!J2693</f>
        <v>17647.241200951368</v>
      </c>
    </row>
    <row r="2694" spans="30:35" x14ac:dyDescent="0.35">
      <c r="AD2694">
        <v>9291.9942340984107</v>
      </c>
      <c r="AF2694">
        <v>72506.509227908493</v>
      </c>
      <c r="AG2694">
        <f>AF2694*'Day-ahead Prices_2015-2022'!J2694</f>
        <v>3093.490216208716</v>
      </c>
      <c r="AH2694">
        <v>378179.46366503497</v>
      </c>
      <c r="AI2694">
        <f>AH2694*'Day-ahead Prices_2015-2022'!J2694</f>
        <v>16135.026817268717</v>
      </c>
    </row>
    <row r="2695" spans="30:35" x14ac:dyDescent="0.35">
      <c r="AD2695">
        <v>9291.9942340984107</v>
      </c>
      <c r="AF2695">
        <v>0</v>
      </c>
      <c r="AG2695">
        <f>AF2695*'Day-ahead Prices_2015-2022'!J2695</f>
        <v>0</v>
      </c>
      <c r="AH2695">
        <v>378129.46366503497</v>
      </c>
      <c r="AI2695">
        <f>AH2695*'Day-ahead Prices_2015-2022'!J2695</f>
        <v>16714.267617653706</v>
      </c>
    </row>
    <row r="2696" spans="30:35" x14ac:dyDescent="0.35">
      <c r="AD2696">
        <v>9291.9942340984107</v>
      </c>
      <c r="AF2696">
        <v>97596.932821804003</v>
      </c>
      <c r="AG2696">
        <f>AF2696*'Day-ahead Prices_2015-2022'!J2696</f>
        <v>5093.3399316378964</v>
      </c>
      <c r="AH2696">
        <v>378079.46366503497</v>
      </c>
      <c r="AI2696">
        <f>AH2696*'Day-ahead Prices_2015-2022'!J2696</f>
        <v>19731.022010019013</v>
      </c>
    </row>
    <row r="2697" spans="30:35" x14ac:dyDescent="0.35">
      <c r="AD2697">
        <v>233.841189811265</v>
      </c>
      <c r="AF2697">
        <v>104120.92890838601</v>
      </c>
      <c r="AG2697">
        <f>AF2697*'Day-ahead Prices_2015-2022'!J2697</f>
        <v>6117.8854803344902</v>
      </c>
      <c r="AH2697">
        <v>372870.01778887201</v>
      </c>
      <c r="AI2697">
        <f>AH2697*'Day-ahead Prices_2015-2022'!J2697</f>
        <v>21908.910070229645</v>
      </c>
    </row>
    <row r="2698" spans="30:35" x14ac:dyDescent="0.35">
      <c r="AD2698">
        <v>0</v>
      </c>
      <c r="AF2698">
        <v>89947.780288863796</v>
      </c>
      <c r="AG2698">
        <f>AF2698*'Day-ahead Prices_2015-2022'!J2698</f>
        <v>5512.8994539044625</v>
      </c>
      <c r="AH2698">
        <v>372686.82386329502</v>
      </c>
      <c r="AI2698">
        <f>AH2698*'Day-ahead Prices_2015-2022'!J2698</f>
        <v>22841.975434581353</v>
      </c>
    </row>
    <row r="2699" spans="30:35" x14ac:dyDescent="0.35">
      <c r="AD2699">
        <v>9291.9942340984107</v>
      </c>
      <c r="AF2699">
        <v>8052.2035044194799</v>
      </c>
      <c r="AG2699">
        <f>AF2699*'Day-ahead Prices_2015-2022'!J2699</f>
        <v>388.42823179881515</v>
      </c>
      <c r="AH2699">
        <v>377929.46366503497</v>
      </c>
      <c r="AI2699">
        <f>AH2699*'Day-ahead Prices_2015-2022'!J2699</f>
        <v>18230.844915371705</v>
      </c>
    </row>
    <row r="2700" spans="30:35" x14ac:dyDescent="0.35">
      <c r="AD2700">
        <v>9291.9942340984107</v>
      </c>
      <c r="AF2700">
        <v>26337.086315365599</v>
      </c>
      <c r="AG2700">
        <f>AF2700*'Day-ahead Prices_2015-2022'!J2700</f>
        <v>898.95059865921644</v>
      </c>
      <c r="AH2700">
        <v>377879.46366503497</v>
      </c>
      <c r="AI2700">
        <f>AH2700*'Day-ahead Prices_2015-2022'!J2700</f>
        <v>12897.970793546807</v>
      </c>
    </row>
    <row r="2701" spans="30:35" x14ac:dyDescent="0.35">
      <c r="AD2701">
        <v>9291.9942340984107</v>
      </c>
      <c r="AF2701">
        <v>65492.134900830999</v>
      </c>
      <c r="AG2701">
        <f>AF2701*'Day-ahead Prices_2015-2022'!J2701</f>
        <v>887.82775374939013</v>
      </c>
      <c r="AH2701">
        <v>377829.46366503497</v>
      </c>
      <c r="AI2701">
        <f>AH2701*'Day-ahead Prices_2015-2022'!J2701</f>
        <v>5121.9506668091299</v>
      </c>
    </row>
    <row r="2702" spans="30:35" x14ac:dyDescent="0.35">
      <c r="AD2702">
        <v>9291.9942340984107</v>
      </c>
      <c r="AF2702">
        <v>46287.089400120902</v>
      </c>
      <c r="AG2702">
        <f>AF2702*'Day-ahead Prices_2015-2022'!J2702</f>
        <v>195.50509385376046</v>
      </c>
      <c r="AH2702">
        <v>377779.46366503497</v>
      </c>
      <c r="AI2702">
        <f>AH2702*'Day-ahead Prices_2015-2022'!J2702</f>
        <v>1595.6460096551898</v>
      </c>
    </row>
    <row r="2703" spans="30:35" x14ac:dyDescent="0.35">
      <c r="AD2703">
        <v>9291.9942340984107</v>
      </c>
      <c r="AF2703">
        <v>119087.255487362</v>
      </c>
      <c r="AG2703">
        <f>AF2703*'Day-ahead Prices_2015-2022'!J2703</f>
        <v>542.44244874493427</v>
      </c>
      <c r="AH2703">
        <v>377729.46366503497</v>
      </c>
      <c r="AI2703">
        <f>AH2703*'Day-ahead Prices_2015-2022'!J2703</f>
        <v>1720.5577069942356</v>
      </c>
    </row>
    <row r="2704" spans="30:35" x14ac:dyDescent="0.35">
      <c r="AD2704">
        <v>9291.9942340984107</v>
      </c>
      <c r="AF2704">
        <v>141353.144078262</v>
      </c>
      <c r="AG2704">
        <f>AF2704*'Day-ahead Prices_2015-2022'!J2704</f>
        <v>458.16087824366582</v>
      </c>
      <c r="AH2704">
        <v>377679.46366503497</v>
      </c>
      <c r="AI2704">
        <f>AH2704*'Day-ahead Prices_2015-2022'!J2704</f>
        <v>1224.1535616042922</v>
      </c>
    </row>
    <row r="2705" spans="30:35" x14ac:dyDescent="0.35">
      <c r="AD2705">
        <v>9291.9942340984107</v>
      </c>
      <c r="AF2705">
        <v>168670.465231902</v>
      </c>
      <c r="AG2705">
        <f>AF2705*'Day-ahead Prices_2015-2022'!J2705</f>
        <v>1264.8176511577253</v>
      </c>
      <c r="AH2705">
        <v>377629.46366503497</v>
      </c>
      <c r="AI2705">
        <f>AH2705*'Day-ahead Prices_2015-2022'!J2705</f>
        <v>2831.7489406581813</v>
      </c>
    </row>
    <row r="2706" spans="30:35" x14ac:dyDescent="0.35">
      <c r="AD2706">
        <v>9291.9942340984107</v>
      </c>
      <c r="AF2706">
        <v>222047.18383639099</v>
      </c>
      <c r="AG2706">
        <f>AF2706*'Day-ahead Prices_2015-2022'!J2706</f>
        <v>4728.7723387757424</v>
      </c>
      <c r="AH2706">
        <v>377579.46366503497</v>
      </c>
      <c r="AI2706">
        <f>AH2706*'Day-ahead Prices_2015-2022'!J2706</f>
        <v>8041.026653076502</v>
      </c>
    </row>
    <row r="2707" spans="30:35" x14ac:dyDescent="0.35">
      <c r="AD2707">
        <v>9291.9942340984107</v>
      </c>
      <c r="AF2707">
        <v>202364.25195126099</v>
      </c>
      <c r="AG2707">
        <f>AF2707*'Day-ahead Prices_2015-2022'!J2707</f>
        <v>7533.5151895155659</v>
      </c>
      <c r="AH2707">
        <v>377529.46366503497</v>
      </c>
      <c r="AI2707">
        <f>AH2707*'Day-ahead Prices_2015-2022'!J2707</f>
        <v>14054.478108590085</v>
      </c>
    </row>
    <row r="2708" spans="30:35" x14ac:dyDescent="0.35">
      <c r="AD2708">
        <v>9291.9942340984107</v>
      </c>
      <c r="AF2708">
        <v>157079.96935138799</v>
      </c>
      <c r="AG2708">
        <f>AF2708*'Day-ahead Prices_2015-2022'!J2708</f>
        <v>8250.8217401433449</v>
      </c>
      <c r="AH2708">
        <v>377479.46366503497</v>
      </c>
      <c r="AI2708">
        <f>AH2708*'Day-ahead Prices_2015-2022'!J2708</f>
        <v>19827.580678335544</v>
      </c>
    </row>
    <row r="2709" spans="30:35" x14ac:dyDescent="0.35">
      <c r="AD2709">
        <v>6604.57281291032</v>
      </c>
      <c r="AF2709">
        <v>140224.219156843</v>
      </c>
      <c r="AG2709">
        <f>AF2709*'Day-ahead Prices_2015-2022'!J2709</f>
        <v>8568.4009115788922</v>
      </c>
      <c r="AH2709">
        <v>375898.73159401899</v>
      </c>
      <c r="AI2709">
        <f>AH2709*'Day-ahead Prices_2015-2022'!J2709</f>
        <v>22969.291994052532</v>
      </c>
    </row>
    <row r="2710" spans="30:35" x14ac:dyDescent="0.35">
      <c r="AD2710">
        <v>0</v>
      </c>
      <c r="AF2710">
        <v>137141.56975832101</v>
      </c>
      <c r="AG2710">
        <f>AF2710*'Day-ahead Prices_2015-2022'!J2710</f>
        <v>8814.7743962160821</v>
      </c>
      <c r="AH2710">
        <v>372086.82386329502</v>
      </c>
      <c r="AI2710">
        <f>AH2710*'Day-ahead Prices_2015-2022'!J2710</f>
        <v>23915.880603813286</v>
      </c>
    </row>
    <row r="2711" spans="30:35" x14ac:dyDescent="0.35">
      <c r="AD2711">
        <v>0</v>
      </c>
      <c r="AF2711">
        <v>105093.85557521701</v>
      </c>
      <c r="AG2711">
        <f>AF2711*'Day-ahead Prices_2015-2022'!J2711</f>
        <v>7422.1221826802321</v>
      </c>
      <c r="AH2711">
        <v>372036.82386329502</v>
      </c>
      <c r="AI2711">
        <f>AH2711*'Day-ahead Prices_2015-2022'!J2711</f>
        <v>26274.63563931538</v>
      </c>
    </row>
    <row r="2712" spans="30:35" x14ac:dyDescent="0.35">
      <c r="AD2712">
        <v>0</v>
      </c>
      <c r="AF2712">
        <v>119059.095020326</v>
      </c>
      <c r="AG2712">
        <f>AF2712*'Day-ahead Prices_2015-2022'!J2712</f>
        <v>7573.2002103741625</v>
      </c>
      <c r="AH2712">
        <v>371986.82386329502</v>
      </c>
      <c r="AI2712">
        <f>AH2712*'Day-ahead Prices_2015-2022'!J2712</f>
        <v>23661.616882414368</v>
      </c>
    </row>
    <row r="2713" spans="30:35" x14ac:dyDescent="0.35">
      <c r="AD2713">
        <v>7241.76058923861</v>
      </c>
      <c r="AF2713">
        <v>2400.1011230189501</v>
      </c>
      <c r="AG2713">
        <f>AF2713*'Day-ahead Prices_2015-2022'!J2713</f>
        <v>132.90559968717437</v>
      </c>
      <c r="AH2713">
        <v>376061.66825768998</v>
      </c>
      <c r="AI2713">
        <f>AH2713*'Day-ahead Prices_2015-2022'!J2713</f>
        <v>20824.414879769582</v>
      </c>
    </row>
    <row r="2714" spans="30:35" x14ac:dyDescent="0.35">
      <c r="AD2714">
        <v>9291.9942340984107</v>
      </c>
      <c r="AF2714">
        <v>0</v>
      </c>
      <c r="AG2714">
        <f>AF2714*'Day-ahead Prices_2015-2022'!J2714</f>
        <v>0</v>
      </c>
      <c r="AH2714">
        <v>377179.46366503497</v>
      </c>
      <c r="AI2714">
        <f>AH2714*'Day-ahead Prices_2015-2022'!J2714</f>
        <v>18917.436000119829</v>
      </c>
    </row>
    <row r="2715" spans="30:35" x14ac:dyDescent="0.35">
      <c r="AD2715">
        <v>5188.6063836311396</v>
      </c>
      <c r="AF2715">
        <v>0</v>
      </c>
      <c r="AG2715">
        <f>AF2715*'Day-ahead Prices_2015-2022'!J2715</f>
        <v>0</v>
      </c>
      <c r="AH2715">
        <v>374792.20932412503</v>
      </c>
      <c r="AI2715">
        <f>AH2715*'Day-ahead Prices_2015-2022'!J2715</f>
        <v>16720.88592873418</v>
      </c>
    </row>
    <row r="2716" spans="30:35" x14ac:dyDescent="0.35">
      <c r="AD2716">
        <v>9291.9942340984107</v>
      </c>
      <c r="AF2716">
        <v>34102.763700079202</v>
      </c>
      <c r="AG2716">
        <f>AF2716*'Day-ahead Prices_2015-2022'!J2716</f>
        <v>1390.7107036892301</v>
      </c>
      <c r="AH2716">
        <v>377079.46366503497</v>
      </c>
      <c r="AI2716">
        <f>AH2716*'Day-ahead Prices_2015-2022'!J2716</f>
        <v>15377.300528260128</v>
      </c>
    </row>
    <row r="2717" spans="30:35" x14ac:dyDescent="0.35">
      <c r="AD2717">
        <v>9291.9942340984107</v>
      </c>
      <c r="AF2717">
        <v>0</v>
      </c>
      <c r="AG2717">
        <f>AF2717*'Day-ahead Prices_2015-2022'!J2717</f>
        <v>0</v>
      </c>
      <c r="AH2717">
        <v>377029.46366503497</v>
      </c>
      <c r="AI2717">
        <f>AH2717*'Day-ahead Prices_2015-2022'!J2717</f>
        <v>14282.347370461106</v>
      </c>
    </row>
    <row r="2718" spans="30:35" x14ac:dyDescent="0.35">
      <c r="AD2718">
        <v>9291.9942340984107</v>
      </c>
      <c r="AF2718">
        <v>29617.185089587099</v>
      </c>
      <c r="AG2718">
        <f>AF2718*'Day-ahead Prices_2015-2022'!J2718</f>
        <v>1090.8379483308547</v>
      </c>
      <c r="AH2718">
        <v>376979.46366503497</v>
      </c>
      <c r="AI2718">
        <f>AH2718*'Day-ahead Prices_2015-2022'!J2718</f>
        <v>13884.624871112817</v>
      </c>
    </row>
    <row r="2719" spans="30:35" x14ac:dyDescent="0.35">
      <c r="AD2719">
        <v>9291.9942340984107</v>
      </c>
      <c r="AF2719">
        <v>50958.553182096199</v>
      </c>
      <c r="AG2719">
        <f>AF2719*'Day-ahead Prices_2015-2022'!J2719</f>
        <v>1971.8412153812128</v>
      </c>
      <c r="AH2719">
        <v>376929.46366503497</v>
      </c>
      <c r="AI2719">
        <f>AH2719*'Day-ahead Prices_2015-2022'!J2719</f>
        <v>14585.285596518532</v>
      </c>
    </row>
    <row r="2720" spans="30:35" x14ac:dyDescent="0.35">
      <c r="AD2720">
        <v>9291.9942340984107</v>
      </c>
      <c r="AF2720">
        <v>320139.0431296</v>
      </c>
      <c r="AG2720">
        <f>AF2720*'Day-ahead Prices_2015-2022'!J2720</f>
        <v>13833.208053630016</v>
      </c>
      <c r="AH2720">
        <v>376879.46366503497</v>
      </c>
      <c r="AI2720">
        <f>AH2720*'Day-ahead Prices_2015-2022'!J2720</f>
        <v>16284.961624966161</v>
      </c>
    </row>
    <row r="2721" spans="30:35" x14ac:dyDescent="0.35">
      <c r="AD2721">
        <v>7233.9724272448402</v>
      </c>
      <c r="AF2721">
        <v>290136.65904425998</v>
      </c>
      <c r="AG2721">
        <f>AF2721*'Day-ahead Prices_2015-2022'!J2721</f>
        <v>14014.325973485369</v>
      </c>
      <c r="AH2721">
        <v>375657.23218776699</v>
      </c>
      <c r="AI2721">
        <f>AH2721*'Day-ahead Prices_2015-2022'!J2721</f>
        <v>18145.183457749616</v>
      </c>
    </row>
    <row r="2722" spans="30:35" x14ac:dyDescent="0.35">
      <c r="AD2722">
        <v>754.93106786233102</v>
      </c>
      <c r="AF2722">
        <v>234345.82315274799</v>
      </c>
      <c r="AG2722">
        <f>AF2722*'Day-ahead Prices_2015-2022'!J2722</f>
        <v>11315.388070930436</v>
      </c>
      <c r="AH2722">
        <v>371916.82609066099</v>
      </c>
      <c r="AI2722">
        <f>AH2722*'Day-ahead Prices_2015-2022'!J2722</f>
        <v>17958.003947787565</v>
      </c>
    </row>
    <row r="2723" spans="30:35" x14ac:dyDescent="0.35">
      <c r="AD2723">
        <v>9291.9942340984107</v>
      </c>
      <c r="AF2723">
        <v>155369.20129507699</v>
      </c>
      <c r="AG2723">
        <f>AF2723*'Day-ahead Prices_2015-2022'!J2723</f>
        <v>5842.4646031997509</v>
      </c>
      <c r="AH2723">
        <v>376729.46366503497</v>
      </c>
      <c r="AI2723">
        <f>AH2723*'Day-ahead Prices_2015-2022'!J2723</f>
        <v>14166.440569294058</v>
      </c>
    </row>
    <row r="2724" spans="30:35" x14ac:dyDescent="0.35">
      <c r="AD2724">
        <v>9291.9942340984107</v>
      </c>
      <c r="AF2724">
        <v>131283.475329968</v>
      </c>
      <c r="AG2724">
        <f>AF2724*'Day-ahead Prices_2015-2022'!J2724</f>
        <v>4540.4389942869429</v>
      </c>
      <c r="AH2724">
        <v>376679.46366503497</v>
      </c>
      <c r="AI2724">
        <f>AH2724*'Day-ahead Prices_2015-2022'!J2724</f>
        <v>13027.459250855234</v>
      </c>
    </row>
    <row r="2725" spans="30:35" x14ac:dyDescent="0.35">
      <c r="AD2725">
        <v>9291.9942340984107</v>
      </c>
      <c r="AF2725">
        <v>240707.23103967801</v>
      </c>
      <c r="AG2725">
        <f>AF2725*'Day-ahead Prices_2015-2022'!J2725</f>
        <v>7489.3046097607803</v>
      </c>
      <c r="AH2725">
        <v>376629.46366503497</v>
      </c>
      <c r="AI2725">
        <f>AH2725*'Day-ahead Prices_2015-2022'!J2725</f>
        <v>11718.354975107981</v>
      </c>
    </row>
    <row r="2726" spans="30:35" x14ac:dyDescent="0.35">
      <c r="AD2726">
        <v>9291.9942340984107</v>
      </c>
      <c r="AF2726">
        <v>185960.86109678599</v>
      </c>
      <c r="AG2726">
        <f>AF2726*'Day-ahead Prices_2015-2022'!J2726</f>
        <v>3216.8904458980269</v>
      </c>
      <c r="AH2726">
        <v>376579.46366503497</v>
      </c>
      <c r="AI2726">
        <f>AH2726*'Day-ahead Prices_2015-2022'!J2726</f>
        <v>6514.3539970755246</v>
      </c>
    </row>
    <row r="2727" spans="30:35" x14ac:dyDescent="0.35">
      <c r="AD2727">
        <v>9291.9942340984107</v>
      </c>
      <c r="AF2727">
        <v>260214.87317950799</v>
      </c>
      <c r="AG2727">
        <f>AF2727*'Day-ahead Prices_2015-2022'!J2727</f>
        <v>3107.2908543548006</v>
      </c>
      <c r="AH2727">
        <v>376529.46366503497</v>
      </c>
      <c r="AI2727">
        <f>AH2727*'Day-ahead Prices_2015-2022'!J2727</f>
        <v>4496.2324579900996</v>
      </c>
    </row>
    <row r="2728" spans="30:35" x14ac:dyDescent="0.35">
      <c r="AD2728">
        <v>9291.9942340984107</v>
      </c>
      <c r="AF2728">
        <v>301371.20126308902</v>
      </c>
      <c r="AG2728">
        <f>AF2728*'Day-ahead Prices_2015-2022'!J2728</f>
        <v>5252.9000380156422</v>
      </c>
      <c r="AH2728">
        <v>376479.46366503497</v>
      </c>
      <c r="AI2728">
        <f>AH2728*'Day-ahead Prices_2015-2022'!J2728</f>
        <v>6562.0370516815601</v>
      </c>
    </row>
    <row r="2729" spans="30:35" x14ac:dyDescent="0.35">
      <c r="AD2729">
        <v>9291.9942340984107</v>
      </c>
      <c r="AF2729">
        <v>204001.92364713899</v>
      </c>
      <c r="AG2729">
        <f>AF2729*'Day-ahead Prices_2015-2022'!J2729</f>
        <v>4606.6184383569571</v>
      </c>
      <c r="AH2729">
        <v>376429.46366503497</v>
      </c>
      <c r="AI2729">
        <f>AH2729*'Day-ahead Prices_2015-2022'!J2729</f>
        <v>8500.2478263860703</v>
      </c>
    </row>
    <row r="2730" spans="30:35" x14ac:dyDescent="0.35">
      <c r="AD2730">
        <v>9291.9942340984107</v>
      </c>
      <c r="AF2730">
        <v>344571.42690817203</v>
      </c>
      <c r="AG2730">
        <f>AF2730*'Day-ahead Prices_2015-2022'!J2730</f>
        <v>10984.937089832523</v>
      </c>
      <c r="AH2730">
        <v>376379.46366503497</v>
      </c>
      <c r="AI2730">
        <f>AH2730*'Day-ahead Prices_2015-2022'!J2730</f>
        <v>11998.977301641315</v>
      </c>
    </row>
    <row r="2731" spans="30:35" x14ac:dyDescent="0.35">
      <c r="AD2731">
        <v>9291.9942340984107</v>
      </c>
      <c r="AF2731">
        <v>295231.540283193</v>
      </c>
      <c r="AG2731">
        <f>AF2731*'Day-ahead Prices_2015-2022'!J2731</f>
        <v>13406.464244259796</v>
      </c>
      <c r="AH2731">
        <v>376329.46366503497</v>
      </c>
      <c r="AI2731">
        <f>AH2731*'Day-ahead Prices_2015-2022'!J2731</f>
        <v>17089.120945029241</v>
      </c>
    </row>
    <row r="2732" spans="30:35" x14ac:dyDescent="0.35">
      <c r="AD2732">
        <v>7223.2637045033998</v>
      </c>
      <c r="AF2732">
        <v>400941.89006692299</v>
      </c>
      <c r="AG2732">
        <f>AF2732*'Day-ahead Prices_2015-2022'!J2732</f>
        <v>21342.136808262312</v>
      </c>
      <c r="AH2732">
        <v>375101.13259162201</v>
      </c>
      <c r="AI2732">
        <f>AH2732*'Day-ahead Prices_2015-2022'!J2732</f>
        <v>19966.633287852041</v>
      </c>
    </row>
    <row r="2733" spans="30:35" x14ac:dyDescent="0.35">
      <c r="AD2733">
        <v>7222.2901842541796</v>
      </c>
      <c r="AF2733">
        <v>446002.23407260899</v>
      </c>
      <c r="AG2733">
        <f>AF2733*'Day-ahead Prices_2015-2022'!J2733</f>
        <v>27188.296189066241</v>
      </c>
      <c r="AH2733">
        <v>375050.57808288198</v>
      </c>
      <c r="AI2733">
        <f>AH2733*'Day-ahead Prices_2015-2022'!J2733</f>
        <v>22863.083239932483</v>
      </c>
    </row>
    <row r="2734" spans="30:35" x14ac:dyDescent="0.35">
      <c r="AD2734">
        <v>0</v>
      </c>
      <c r="AF2734">
        <v>413100.51170359203</v>
      </c>
      <c r="AG2734">
        <f>AF2734*'Day-ahead Prices_2015-2022'!J2734</f>
        <v>27051.370633270097</v>
      </c>
      <c r="AH2734">
        <v>370886.82386329502</v>
      </c>
      <c r="AI2734">
        <f>AH2734*'Day-ahead Prices_2015-2022'!J2734</f>
        <v>24287.060052158049</v>
      </c>
    </row>
    <row r="2735" spans="30:35" x14ac:dyDescent="0.35">
      <c r="AD2735">
        <v>0</v>
      </c>
      <c r="AF2735">
        <v>423773.06755629397</v>
      </c>
      <c r="AG2735">
        <f>AF2735*'Day-ahead Prices_2015-2022'!J2735</f>
        <v>27617.820528978125</v>
      </c>
      <c r="AH2735">
        <v>370836.82386329502</v>
      </c>
      <c r="AI2735">
        <f>AH2735*'Day-ahead Prices_2015-2022'!J2735</f>
        <v>24167.899357200768</v>
      </c>
    </row>
    <row r="2736" spans="30:35" x14ac:dyDescent="0.35">
      <c r="AD2736">
        <v>5044.9858175601503</v>
      </c>
      <c r="AF2736">
        <v>393001.7502755</v>
      </c>
      <c r="AG2736">
        <f>AF2736*'Day-ahead Prices_2015-2022'!J2736</f>
        <v>24110.166127214085</v>
      </c>
      <c r="AH2736">
        <v>373660.404287963</v>
      </c>
      <c r="AI2736">
        <f>AH2736*'Day-ahead Prices_2015-2022'!J2736</f>
        <v>22923.598727561173</v>
      </c>
    </row>
    <row r="2737" spans="30:35" x14ac:dyDescent="0.35">
      <c r="AD2737">
        <v>9291.9942340984107</v>
      </c>
      <c r="AF2737">
        <v>310993.17470593902</v>
      </c>
      <c r="AG2737">
        <f>AF2737*'Day-ahead Prices_2015-2022'!J2737</f>
        <v>16940.575709169265</v>
      </c>
      <c r="AH2737">
        <v>376029.46366503497</v>
      </c>
      <c r="AI2737">
        <f>AH2737*'Day-ahead Prices_2015-2022'!J2737</f>
        <v>20483.264959493619</v>
      </c>
    </row>
    <row r="2738" spans="30:35" x14ac:dyDescent="0.35">
      <c r="AD2738">
        <v>9291.9942340984107</v>
      </c>
      <c r="AF2738">
        <v>371698.38141961099</v>
      </c>
      <c r="AG2738">
        <f>AF2738*'Day-ahead Prices_2015-2022'!J2738</f>
        <v>19308.337045818469</v>
      </c>
      <c r="AH2738">
        <v>375979.46366503497</v>
      </c>
      <c r="AI2738">
        <f>AH2738*'Day-ahead Prices_2015-2022'!J2738</f>
        <v>19530.723214409827</v>
      </c>
    </row>
    <row r="2739" spans="30:35" x14ac:dyDescent="0.35">
      <c r="AD2739">
        <v>9291.9942340984107</v>
      </c>
      <c r="AF2739">
        <v>343999.70610969502</v>
      </c>
      <c r="AG2739">
        <f>AF2739*'Day-ahead Prices_2015-2022'!J2739</f>
        <v>17414.125122538037</v>
      </c>
      <c r="AH2739">
        <v>375929.46366503497</v>
      </c>
      <c r="AI2739">
        <f>AH2739*'Day-ahead Prices_2015-2022'!J2739</f>
        <v>19030.489274383232</v>
      </c>
    </row>
    <row r="2740" spans="30:35" x14ac:dyDescent="0.35">
      <c r="AD2740">
        <v>9291.9942340984107</v>
      </c>
      <c r="AF2740">
        <v>224647.84723330499</v>
      </c>
      <c r="AG2740">
        <f>AF2740*'Day-ahead Prices_2015-2022'!J2740</f>
        <v>11129.335161746971</v>
      </c>
      <c r="AH2740">
        <v>375879.46366503497</v>
      </c>
      <c r="AI2740">
        <f>AH2740*'Day-ahead Prices_2015-2022'!J2740</f>
        <v>18621.538479295414</v>
      </c>
    </row>
    <row r="2741" spans="30:35" x14ac:dyDescent="0.35">
      <c r="AD2741">
        <v>9291.9942340984107</v>
      </c>
      <c r="AF2741">
        <v>213526.86827015801</v>
      </c>
      <c r="AG2741">
        <f>AF2741*'Day-ahead Prices_2015-2022'!J2741</f>
        <v>10339.237870226389</v>
      </c>
      <c r="AH2741">
        <v>375829.46366503497</v>
      </c>
      <c r="AI2741">
        <f>AH2741*'Day-ahead Prices_2015-2022'!J2741</f>
        <v>18198.132417490575</v>
      </c>
    </row>
    <row r="2742" spans="30:35" x14ac:dyDescent="0.35">
      <c r="AD2742">
        <v>9291.9942340984107</v>
      </c>
      <c r="AF2742">
        <v>262427.63795323297</v>
      </c>
      <c r="AG2742">
        <f>AF2742*'Day-ahead Prices_2015-2022'!J2742</f>
        <v>12441.366280815333</v>
      </c>
      <c r="AH2742">
        <v>375779.46366503497</v>
      </c>
      <c r="AI2742">
        <f>AH2742*'Day-ahead Prices_2015-2022'!J2742</f>
        <v>17815.234648029727</v>
      </c>
    </row>
    <row r="2743" spans="30:35" x14ac:dyDescent="0.35">
      <c r="AD2743">
        <v>9291.9942340984107</v>
      </c>
      <c r="AF2743">
        <v>343248.08818069502</v>
      </c>
      <c r="AG2743">
        <f>AF2743*'Day-ahead Prices_2015-2022'!J2743</f>
        <v>17362.346420400005</v>
      </c>
      <c r="AH2743">
        <v>375729.46366503497</v>
      </c>
      <c r="AI2743">
        <f>AH2743*'Day-ahead Prices_2015-2022'!J2743</f>
        <v>19005.33559583663</v>
      </c>
    </row>
    <row r="2744" spans="30:35" x14ac:dyDescent="0.35">
      <c r="AD2744">
        <v>9291.9942340984107</v>
      </c>
      <c r="AF2744">
        <v>333172.28033088101</v>
      </c>
      <c r="AG2744">
        <f>AF2744*'Day-ahead Prices_2015-2022'!J2744</f>
        <v>19500.157102416055</v>
      </c>
      <c r="AH2744">
        <v>375679.46366503497</v>
      </c>
      <c r="AI2744">
        <f>AH2744*'Day-ahead Prices_2015-2022'!J2744</f>
        <v>21988.049408984916</v>
      </c>
    </row>
    <row r="2745" spans="30:35" x14ac:dyDescent="0.35">
      <c r="AD2745">
        <v>4927.1898674043996</v>
      </c>
      <c r="AF2745">
        <v>403051.70864287298</v>
      </c>
      <c r="AG2745">
        <f>AF2745*'Day-ahead Prices_2015-2022'!J2745</f>
        <v>25852.240406989677</v>
      </c>
      <c r="AH2745">
        <v>373143.30873037101</v>
      </c>
      <c r="AI2745">
        <f>AH2745*'Day-ahead Prices_2015-2022'!J2745</f>
        <v>23933.878251101909</v>
      </c>
    </row>
    <row r="2746" spans="30:35" x14ac:dyDescent="0.35">
      <c r="AD2746">
        <v>0</v>
      </c>
      <c r="AF2746">
        <v>316727.16369562899</v>
      </c>
      <c r="AG2746">
        <f>AF2746*'Day-ahead Prices_2015-2022'!J2746</f>
        <v>21776.972048847587</v>
      </c>
      <c r="AH2746">
        <v>370286.82386329502</v>
      </c>
      <c r="AI2746">
        <f>AH2746*'Day-ahead Prices_2015-2022'!J2746</f>
        <v>25459.533433250675</v>
      </c>
    </row>
    <row r="2747" spans="30:35" x14ac:dyDescent="0.35">
      <c r="AD2747">
        <v>0</v>
      </c>
      <c r="AF2747">
        <v>327265.01425124001</v>
      </c>
      <c r="AG2747">
        <f>AF2747*'Day-ahead Prices_2015-2022'!J2747</f>
        <v>22043.753197427897</v>
      </c>
      <c r="AH2747">
        <v>370236.82386329502</v>
      </c>
      <c r="AI2747">
        <f>AH2747*'Day-ahead Prices_2015-2022'!J2747</f>
        <v>24938.226863371896</v>
      </c>
    </row>
    <row r="2748" spans="30:35" x14ac:dyDescent="0.35">
      <c r="AD2748">
        <v>9291.9942340984107</v>
      </c>
      <c r="AF2748">
        <v>252781.41842831901</v>
      </c>
      <c r="AG2748">
        <f>AF2748*'Day-ahead Prices_2015-2022'!J2748</f>
        <v>15790.307278897983</v>
      </c>
      <c r="AH2748">
        <v>375479.46366503497</v>
      </c>
      <c r="AI2748">
        <f>AH2748*'Day-ahead Prices_2015-2022'!J2748</f>
        <v>23454.794047165989</v>
      </c>
    </row>
    <row r="2749" spans="30:35" x14ac:dyDescent="0.35">
      <c r="AD2749">
        <v>9291.9942340984107</v>
      </c>
      <c r="AF2749">
        <v>160809.12357041801</v>
      </c>
      <c r="AG2749">
        <f>AF2749*'Day-ahead Prices_2015-2022'!J2749</f>
        <v>9442.5107246504831</v>
      </c>
      <c r="AH2749">
        <v>375429.46366503497</v>
      </c>
      <c r="AI2749">
        <f>AH2749*'Day-ahead Prices_2015-2022'!J2749</f>
        <v>22044.748819581273</v>
      </c>
    </row>
    <row r="2750" spans="30:35" x14ac:dyDescent="0.35">
      <c r="AD2750">
        <v>9291.9942340984107</v>
      </c>
      <c r="AF2750">
        <v>138874.388137912</v>
      </c>
      <c r="AG2750">
        <f>AF2750*'Day-ahead Prices_2015-2022'!J2750</f>
        <v>7798.3176728992767</v>
      </c>
      <c r="AH2750">
        <v>375379.46366503497</v>
      </c>
      <c r="AI2750">
        <f>AH2750*'Day-ahead Prices_2015-2022'!J2750</f>
        <v>21078.964557780459</v>
      </c>
    </row>
    <row r="2751" spans="30:35" x14ac:dyDescent="0.35">
      <c r="AD2751">
        <v>9291.9942340984107</v>
      </c>
      <c r="AF2751">
        <v>120860.14461649999</v>
      </c>
      <c r="AG2751">
        <f>AF2751*'Day-ahead Prices_2015-2022'!J2751</f>
        <v>5854.163254861719</v>
      </c>
      <c r="AH2751">
        <v>375329.46366503497</v>
      </c>
      <c r="AI2751">
        <f>AH2751*'Day-ahead Prices_2015-2022'!J2751</f>
        <v>18180.020896275131</v>
      </c>
    </row>
    <row r="2752" spans="30:35" x14ac:dyDescent="0.35">
      <c r="AD2752">
        <v>9291.9942340984107</v>
      </c>
      <c r="AF2752">
        <v>231868.47780144599</v>
      </c>
      <c r="AG2752">
        <f>AF2752*'Day-ahead Prices_2015-2022'!J2752</f>
        <v>10285.685675272143</v>
      </c>
      <c r="AH2752">
        <v>375279.46366503497</v>
      </c>
      <c r="AI2752">
        <f>AH2752*'Day-ahead Prices_2015-2022'!J2752</f>
        <v>16647.397008180949</v>
      </c>
    </row>
    <row r="2753" spans="30:35" x14ac:dyDescent="0.35">
      <c r="AD2753">
        <v>9291.9942340984107</v>
      </c>
      <c r="AF2753">
        <v>330083.64048998902</v>
      </c>
      <c r="AG2753">
        <f>AF2753*'Day-ahead Prices_2015-2022'!J2753</f>
        <v>14536.883527179119</v>
      </c>
      <c r="AH2753">
        <v>375229.46366503497</v>
      </c>
      <c r="AI2753">
        <f>AH2753*'Day-ahead Prices_2015-2022'!J2753</f>
        <v>16525.105579808143</v>
      </c>
    </row>
    <row r="2754" spans="30:35" x14ac:dyDescent="0.35">
      <c r="AD2754">
        <v>9291.9942340984107</v>
      </c>
      <c r="AF2754">
        <v>398984.64042069297</v>
      </c>
      <c r="AG2754">
        <f>AF2754*'Day-ahead Prices_2015-2022'!J2754</f>
        <v>17626.64268298569</v>
      </c>
      <c r="AH2754">
        <v>375179.46366503497</v>
      </c>
      <c r="AI2754">
        <f>AH2754*'Day-ahead Prices_2015-2022'!J2754</f>
        <v>16574.959730391663</v>
      </c>
    </row>
    <row r="2755" spans="30:35" x14ac:dyDescent="0.35">
      <c r="AD2755">
        <v>9291.9942340984107</v>
      </c>
      <c r="AF2755">
        <v>443853.90563406498</v>
      </c>
      <c r="AG2755">
        <f>AF2755*'Day-ahead Prices_2015-2022'!J2755</f>
        <v>24439.705678975704</v>
      </c>
      <c r="AH2755">
        <v>375129.46366503497</v>
      </c>
      <c r="AI2755">
        <f>AH2755*'Day-ahead Prices_2015-2022'!J2755</f>
        <v>20655.56609305599</v>
      </c>
    </row>
    <row r="2756" spans="30:35" x14ac:dyDescent="0.35">
      <c r="AD2756">
        <v>7199.8992185220905</v>
      </c>
      <c r="AF2756">
        <v>341354.37310641998</v>
      </c>
      <c r="AG2756">
        <f>AF2756*'Day-ahead Prices_2015-2022'!J2756</f>
        <v>22239.664100849648</v>
      </c>
      <c r="AH2756">
        <v>373887.824381852</v>
      </c>
      <c r="AI2756">
        <f>AH2756*'Day-ahead Prices_2015-2022'!J2756</f>
        <v>24359.259118258138</v>
      </c>
    </row>
    <row r="2757" spans="30:35" x14ac:dyDescent="0.35">
      <c r="AD2757">
        <v>0</v>
      </c>
      <c r="AF2757">
        <v>318543.95967422298</v>
      </c>
      <c r="AG2757">
        <f>AF2757*'Day-ahead Prices_2015-2022'!J2757</f>
        <v>23319.408747901085</v>
      </c>
      <c r="AH2757">
        <v>369736.82386329502</v>
      </c>
      <c r="AI2757">
        <f>AH2757*'Day-ahead Prices_2015-2022'!J2757</f>
        <v>27067.046361942343</v>
      </c>
    </row>
    <row r="2758" spans="30:35" x14ac:dyDescent="0.35">
      <c r="AD2758">
        <v>0</v>
      </c>
      <c r="AF2758">
        <v>237646.98687998101</v>
      </c>
      <c r="AG2758">
        <f>AF2758*'Day-ahead Prices_2015-2022'!J2758</f>
        <v>17860.656357698572</v>
      </c>
      <c r="AH2758">
        <v>369686.82386329502</v>
      </c>
      <c r="AI2758">
        <f>AH2758*'Day-ahead Prices_2015-2022'!J2758</f>
        <v>27784.275355975766</v>
      </c>
    </row>
    <row r="2759" spans="30:35" x14ac:dyDescent="0.35">
      <c r="AD2759">
        <v>0</v>
      </c>
      <c r="AF2759">
        <v>183012.98179774499</v>
      </c>
      <c r="AG2759">
        <f>AF2759*'Day-ahead Prices_2015-2022'!J2759</f>
        <v>12988.660084413208</v>
      </c>
      <c r="AH2759">
        <v>369636.82386329502</v>
      </c>
      <c r="AI2759">
        <f>AH2759*'Day-ahead Prices_2015-2022'!J2759</f>
        <v>26233.587435607878</v>
      </c>
    </row>
    <row r="2760" spans="30:35" x14ac:dyDescent="0.35">
      <c r="AD2760">
        <v>9291.9942340984107</v>
      </c>
      <c r="AF2760">
        <v>160409.699269506</v>
      </c>
      <c r="AG2760">
        <f>AF2760*'Day-ahead Prices_2015-2022'!J2760</f>
        <v>10647.995837509807</v>
      </c>
      <c r="AH2760">
        <v>374879.46366503497</v>
      </c>
      <c r="AI2760">
        <f>AH2760*'Day-ahead Prices_2015-2022'!J2760</f>
        <v>24884.49879808502</v>
      </c>
    </row>
    <row r="2761" spans="30:35" x14ac:dyDescent="0.35">
      <c r="AD2761">
        <v>9291.9942340984107</v>
      </c>
      <c r="AF2761">
        <v>81176.502433644302</v>
      </c>
      <c r="AG2761">
        <f>AF2761*'Day-ahead Prices_2015-2022'!J2761</f>
        <v>4711.1797893645889</v>
      </c>
      <c r="AH2761">
        <v>374829.46366503497</v>
      </c>
      <c r="AI2761">
        <f>AH2761*'Day-ahead Prices_2015-2022'!J2761</f>
        <v>21753.696460629886</v>
      </c>
    </row>
    <row r="2762" spans="30:35" x14ac:dyDescent="0.35">
      <c r="AD2762">
        <v>9291.9942340984107</v>
      </c>
      <c r="AF2762">
        <v>0</v>
      </c>
      <c r="AG2762">
        <f>AF2762*'Day-ahead Prices_2015-2022'!J2762</f>
        <v>0</v>
      </c>
      <c r="AH2762">
        <v>374779.46366503497</v>
      </c>
      <c r="AI2762">
        <f>AH2762*'Day-ahead Prices_2015-2022'!J2762</f>
        <v>19581.290027838917</v>
      </c>
    </row>
    <row r="2763" spans="30:35" x14ac:dyDescent="0.35">
      <c r="AD2763">
        <v>9291.9942340984107</v>
      </c>
      <c r="AF2763">
        <v>0</v>
      </c>
      <c r="AG2763">
        <f>AF2763*'Day-ahead Prices_2015-2022'!J2763</f>
        <v>0</v>
      </c>
      <c r="AH2763">
        <v>374729.46366503497</v>
      </c>
      <c r="AI2763">
        <f>AH2763*'Day-ahead Prices_2015-2022'!J2763</f>
        <v>18770.667246811183</v>
      </c>
    </row>
    <row r="2764" spans="30:35" x14ac:dyDescent="0.35">
      <c r="AD2764">
        <v>9291.9942340984107</v>
      </c>
      <c r="AF2764">
        <v>30207.003925037199</v>
      </c>
      <c r="AG2764">
        <f>AF2764*'Day-ahead Prices_2015-2022'!J2764</f>
        <v>1531.117511450323</v>
      </c>
      <c r="AH2764">
        <v>374679.46366503497</v>
      </c>
      <c r="AI2764">
        <f>AH2764*'Day-ahead Prices_2015-2022'!J2764</f>
        <v>18991.56531452146</v>
      </c>
    </row>
    <row r="2765" spans="30:35" x14ac:dyDescent="0.35">
      <c r="AD2765">
        <v>9291.9942340984107</v>
      </c>
      <c r="AF2765">
        <v>29257.534223159699</v>
      </c>
      <c r="AG2765">
        <f>AF2765*'Day-ahead Prices_2015-2022'!J2765</f>
        <v>1496.2668720901659</v>
      </c>
      <c r="AH2765">
        <v>374629.46366503497</v>
      </c>
      <c r="AI2765">
        <f>AH2765*'Day-ahead Prices_2015-2022'!J2765</f>
        <v>19159.019058659469</v>
      </c>
    </row>
    <row r="2766" spans="30:35" x14ac:dyDescent="0.35">
      <c r="AD2766">
        <v>9291.9942340984107</v>
      </c>
      <c r="AF2766">
        <v>34074.390523263901</v>
      </c>
      <c r="AG2766">
        <f>AF2766*'Day-ahead Prices_2015-2022'!J2766</f>
        <v>1782.17581034301</v>
      </c>
      <c r="AH2766">
        <v>374579.46366503497</v>
      </c>
      <c r="AI2766">
        <f>AH2766*'Day-ahead Prices_2015-2022'!J2766</f>
        <v>19591.442398340489</v>
      </c>
    </row>
    <row r="2767" spans="30:35" x14ac:dyDescent="0.35">
      <c r="AD2767">
        <v>9291.9942340984107</v>
      </c>
      <c r="AF2767">
        <v>149982.65188699201</v>
      </c>
      <c r="AG2767">
        <f>AF2767*'Day-ahead Prices_2015-2022'!J2767</f>
        <v>8604.1297821270146</v>
      </c>
      <c r="AH2767">
        <v>374529.46366503497</v>
      </c>
      <c r="AI2767">
        <f>AH2767*'Day-ahead Prices_2015-2022'!J2767</f>
        <v>21485.819006803893</v>
      </c>
    </row>
    <row r="2768" spans="30:35" x14ac:dyDescent="0.35">
      <c r="AD2768">
        <v>9291.9942340984107</v>
      </c>
      <c r="AF2768">
        <v>233004.64434080399</v>
      </c>
      <c r="AG2768">
        <f>AF2768*'Day-ahead Prices_2015-2022'!J2768</f>
        <v>14482.403669002673</v>
      </c>
      <c r="AH2768">
        <v>374479.46366503497</v>
      </c>
      <c r="AI2768">
        <f>AH2768*'Day-ahead Prices_2015-2022'!J2768</f>
        <v>23275.771064100249</v>
      </c>
    </row>
    <row r="2769" spans="30:35" x14ac:dyDescent="0.35">
      <c r="AD2769">
        <v>0</v>
      </c>
      <c r="AF2769">
        <v>257070.36427755901</v>
      </c>
      <c r="AG2769">
        <f>AF2769*'Day-ahead Prices_2015-2022'!J2769</f>
        <v>18576.54719860711</v>
      </c>
      <c r="AH2769">
        <v>369136.82386329502</v>
      </c>
      <c r="AI2769">
        <f>AH2769*'Day-ahead Prices_2015-2022'!J2769</f>
        <v>26674.749734421359</v>
      </c>
    </row>
    <row r="2770" spans="30:35" x14ac:dyDescent="0.35">
      <c r="AD2770">
        <v>0</v>
      </c>
      <c r="AF2770">
        <v>287894.23471308401</v>
      </c>
      <c r="AG2770">
        <f>AF2770*'Day-ahead Prices_2015-2022'!J2770</f>
        <v>21435.525113356063</v>
      </c>
      <c r="AH2770">
        <v>369086.82386329502</v>
      </c>
      <c r="AI2770">
        <f>AH2770*'Day-ahead Prices_2015-2022'!J2770</f>
        <v>27480.820829271459</v>
      </c>
    </row>
    <row r="2771" spans="30:35" x14ac:dyDescent="0.35">
      <c r="AD2771">
        <v>5249.6289559926099</v>
      </c>
      <c r="AF2771">
        <v>387504.00242454198</v>
      </c>
      <c r="AG2771">
        <f>AF2771*'Day-ahead Prices_2015-2022'!J2771</f>
        <v>26828.355227860131</v>
      </c>
      <c r="AH2771">
        <v>372026.96725521499</v>
      </c>
      <c r="AI2771">
        <f>AH2771*'Day-ahead Prices_2015-2022'!J2771</f>
        <v>25756.822044205739</v>
      </c>
    </row>
    <row r="2772" spans="30:35" x14ac:dyDescent="0.35">
      <c r="AD2772">
        <v>9291.9942340984107</v>
      </c>
      <c r="AF2772">
        <v>339635.21013704297</v>
      </c>
      <c r="AG2772">
        <f>AF2772*'Day-ahead Prices_2015-2022'!J2772</f>
        <v>20873.55547100999</v>
      </c>
      <c r="AH2772">
        <v>374279.46366503497</v>
      </c>
      <c r="AI2772">
        <f>AH2772*'Day-ahead Prices_2015-2022'!J2772</f>
        <v>23002.747987523468</v>
      </c>
    </row>
    <row r="2773" spans="30:35" x14ac:dyDescent="0.35">
      <c r="AD2773">
        <v>9291.9942340984107</v>
      </c>
      <c r="AF2773">
        <v>377733.98925012402</v>
      </c>
      <c r="AG2773">
        <f>AF2773*'Day-ahead Prices_2015-2022'!J2773</f>
        <v>22311.330242545137</v>
      </c>
      <c r="AH2773">
        <v>374229.46366503497</v>
      </c>
      <c r="AI2773">
        <f>AH2773*'Day-ahead Prices_2015-2022'!J2773</f>
        <v>22104.331058204869</v>
      </c>
    </row>
    <row r="2774" spans="30:35" x14ac:dyDescent="0.35">
      <c r="AD2774">
        <v>9291.9942340984107</v>
      </c>
      <c r="AF2774">
        <v>372674.57095564698</v>
      </c>
      <c r="AG2774">
        <f>AF2774*'Day-ahead Prices_2015-2022'!J2774</f>
        <v>20963.410459468836</v>
      </c>
      <c r="AH2774">
        <v>374179.46366503497</v>
      </c>
      <c r="AI2774">
        <f>AH2774*'Day-ahead Prices_2015-2022'!J2774</f>
        <v>21048.062555487795</v>
      </c>
    </row>
    <row r="2775" spans="30:35" x14ac:dyDescent="0.35">
      <c r="AD2775">
        <v>9291.9942340984107</v>
      </c>
      <c r="AF2775">
        <v>333652.79325496597</v>
      </c>
      <c r="AG2775">
        <f>AF2775*'Day-ahead Prices_2015-2022'!J2775</f>
        <v>18453.918928940602</v>
      </c>
      <c r="AH2775">
        <v>374129.46366503497</v>
      </c>
      <c r="AI2775">
        <f>AH2775*'Day-ahead Prices_2015-2022'!J2775</f>
        <v>20692.632973483505</v>
      </c>
    </row>
    <row r="2776" spans="30:35" x14ac:dyDescent="0.35">
      <c r="AD2776">
        <v>9291.9942340984107</v>
      </c>
      <c r="AF2776">
        <v>182479.11467640899</v>
      </c>
      <c r="AG2776">
        <f>AF2776*'Day-ahead Prices_2015-2022'!J2776</f>
        <v>9527.4626761486597</v>
      </c>
      <c r="AH2776">
        <v>374079.46366503497</v>
      </c>
      <c r="AI2776">
        <f>AH2776*'Day-ahead Prices_2015-2022'!J2776</f>
        <v>19531.156397281058</v>
      </c>
    </row>
    <row r="2777" spans="30:35" x14ac:dyDescent="0.35">
      <c r="AD2777">
        <v>9291.9942340984107</v>
      </c>
      <c r="AF2777">
        <v>161600.69137254101</v>
      </c>
      <c r="AG2777">
        <f>AF2777*'Day-ahead Prices_2015-2022'!J2777</f>
        <v>8310.7195555613525</v>
      </c>
      <c r="AH2777">
        <v>374029.46366503497</v>
      </c>
      <c r="AI2777">
        <f>AH2777*'Day-ahead Prices_2015-2022'!J2777</f>
        <v>19235.400242633583</v>
      </c>
    </row>
    <row r="2778" spans="30:35" x14ac:dyDescent="0.35">
      <c r="AD2778">
        <v>9291.9942340984107</v>
      </c>
      <c r="AF2778">
        <v>149112.27341369801</v>
      </c>
      <c r="AG2778">
        <f>AF2778*'Day-ahead Prices_2015-2022'!J2778</f>
        <v>7878.3469658127333</v>
      </c>
      <c r="AH2778">
        <v>373979.46366503497</v>
      </c>
      <c r="AI2778">
        <f>AH2778*'Day-ahead Prices_2015-2022'!J2778</f>
        <v>19759.204962742118</v>
      </c>
    </row>
    <row r="2779" spans="30:35" x14ac:dyDescent="0.35">
      <c r="AD2779">
        <v>9291.9942340984107</v>
      </c>
      <c r="AF2779">
        <v>127646.235670362</v>
      </c>
      <c r="AG2779">
        <f>AF2779*'Day-ahead Prices_2015-2022'!J2779</f>
        <v>7465.3900931811222</v>
      </c>
      <c r="AH2779">
        <v>373929.46366503497</v>
      </c>
      <c r="AI2779">
        <f>AH2779*'Day-ahead Prices_2015-2022'!J2779</f>
        <v>21869.264682449571</v>
      </c>
    </row>
    <row r="2780" spans="30:35" x14ac:dyDescent="0.35">
      <c r="AD2780">
        <v>9291.9942340984107</v>
      </c>
      <c r="AF2780">
        <v>170574.76261503701</v>
      </c>
      <c r="AG2780">
        <f>AF2780*'Day-ahead Prices_2015-2022'!J2780</f>
        <v>11327.869985264608</v>
      </c>
      <c r="AH2780">
        <v>373879.46366503497</v>
      </c>
      <c r="AI2780">
        <f>AH2780*'Day-ahead Prices_2015-2022'!J2780</f>
        <v>24829.335181994971</v>
      </c>
    </row>
    <row r="2781" spans="30:35" x14ac:dyDescent="0.35">
      <c r="AD2781">
        <v>0</v>
      </c>
      <c r="AF2781">
        <v>184827.03676313299</v>
      </c>
      <c r="AG2781">
        <f>AF2781*'Day-ahead Prices_2015-2022'!J2781</f>
        <v>13902.227637730957</v>
      </c>
      <c r="AH2781">
        <v>368536.82386329502</v>
      </c>
      <c r="AI2781">
        <f>AH2781*'Day-ahead Prices_2015-2022'!J2781</f>
        <v>27720.418548937396</v>
      </c>
    </row>
    <row r="2782" spans="30:35" x14ac:dyDescent="0.35">
      <c r="AD2782">
        <v>0</v>
      </c>
      <c r="AF2782">
        <v>150823.74538922601</v>
      </c>
      <c r="AG2782">
        <f>AF2782*'Day-ahead Prices_2015-2022'!J2782</f>
        <v>11591.936011252435</v>
      </c>
      <c r="AH2782">
        <v>368486.82386329502</v>
      </c>
      <c r="AI2782">
        <f>AH2782*'Day-ahead Prices_2015-2022'!J2782</f>
        <v>28320.976065073191</v>
      </c>
    </row>
    <row r="2783" spans="30:35" x14ac:dyDescent="0.35">
      <c r="AD2783">
        <v>0</v>
      </c>
      <c r="AF2783">
        <v>173383.20496334799</v>
      </c>
      <c r="AG2783">
        <f>AF2783*'Day-ahead Prices_2015-2022'!J2783</f>
        <v>12764.688278407883</v>
      </c>
      <c r="AH2783">
        <v>368436.82386329502</v>
      </c>
      <c r="AI2783">
        <f>AH2783*'Day-ahead Prices_2015-2022'!J2783</f>
        <v>27124.779518845608</v>
      </c>
    </row>
    <row r="2784" spans="30:35" x14ac:dyDescent="0.35">
      <c r="AD2784">
        <v>6324.1989811346102</v>
      </c>
      <c r="AF2784">
        <v>186356.94635408701</v>
      </c>
      <c r="AG2784">
        <f>AF2784*'Day-ahead Prices_2015-2022'!J2784</f>
        <v>13067.11613216564</v>
      </c>
      <c r="AH2784">
        <v>371989.03307677503</v>
      </c>
      <c r="AI2784">
        <f>AH2784*'Day-ahead Prices_2015-2022'!J2784</f>
        <v>26083.406013052121</v>
      </c>
    </row>
    <row r="2785" spans="30:35" x14ac:dyDescent="0.35">
      <c r="AD2785">
        <v>9291.9942340984107</v>
      </c>
      <c r="AF2785">
        <v>141566.00766769299</v>
      </c>
      <c r="AG2785">
        <f>AF2785*'Day-ahead Prices_2015-2022'!J2785</f>
        <v>8654.8148362739958</v>
      </c>
      <c r="AH2785">
        <v>373629.46366503497</v>
      </c>
      <c r="AI2785">
        <f>AH2785*'Day-ahead Prices_2015-2022'!J2785</f>
        <v>22842.304297991494</v>
      </c>
    </row>
    <row r="2786" spans="30:35" x14ac:dyDescent="0.35">
      <c r="AD2786">
        <v>9291.9942340984107</v>
      </c>
      <c r="AF2786">
        <v>123246.856191342</v>
      </c>
      <c r="AG2786">
        <f>AF2786*'Day-ahead Prices_2015-2022'!J2786</f>
        <v>6683.0607769755197</v>
      </c>
      <c r="AH2786">
        <v>373579.46366503497</v>
      </c>
      <c r="AI2786">
        <f>AH2786*'Day-ahead Prices_2015-2022'!J2786</f>
        <v>20257.346417236524</v>
      </c>
    </row>
    <row r="2787" spans="30:35" x14ac:dyDescent="0.35">
      <c r="AD2787">
        <v>9291.9942340984107</v>
      </c>
      <c r="AF2787">
        <v>25132.1066030412</v>
      </c>
      <c r="AG2787">
        <f>AF2787*'Day-ahead Prices_2015-2022'!J2787</f>
        <v>1289.1828233362521</v>
      </c>
      <c r="AH2787">
        <v>373529.46366503497</v>
      </c>
      <c r="AI2787">
        <f>AH2787*'Day-ahead Prices_2015-2022'!J2787</f>
        <v>19160.66075052755</v>
      </c>
    </row>
    <row r="2788" spans="30:35" x14ac:dyDescent="0.35">
      <c r="AD2788">
        <v>9291.9942340984107</v>
      </c>
      <c r="AF2788">
        <v>22212.548825258898</v>
      </c>
      <c r="AG2788">
        <f>AF2788*'Day-ahead Prices_2015-2022'!J2788</f>
        <v>1118.957147072417</v>
      </c>
      <c r="AH2788">
        <v>373479.46366503497</v>
      </c>
      <c r="AI2788">
        <f>AH2788*'Day-ahead Prices_2015-2022'!J2788</f>
        <v>18814.027982126139</v>
      </c>
    </row>
    <row r="2789" spans="30:35" x14ac:dyDescent="0.35">
      <c r="AD2789">
        <v>9291.9942340984107</v>
      </c>
      <c r="AF2789">
        <v>86086.990786675204</v>
      </c>
      <c r="AG2789">
        <f>AF2789*'Day-ahead Prices_2015-2022'!J2789</f>
        <v>4326.7321569382957</v>
      </c>
      <c r="AH2789">
        <v>373429.46366503497</v>
      </c>
      <c r="AI2789">
        <f>AH2789*'Day-ahead Prices_2015-2022'!J2789</f>
        <v>18768.564843804656</v>
      </c>
    </row>
    <row r="2790" spans="30:35" x14ac:dyDescent="0.35">
      <c r="AD2790">
        <v>9291.9942340984107</v>
      </c>
      <c r="AF2790">
        <v>79048.252656420402</v>
      </c>
      <c r="AG2790">
        <f>AF2790*'Day-ahead Prices_2015-2022'!J2790</f>
        <v>4031.0656442141581</v>
      </c>
      <c r="AH2790">
        <v>373379.46366503497</v>
      </c>
      <c r="AI2790">
        <f>AH2790*'Day-ahead Prices_2015-2022'!J2790</f>
        <v>19040.485749598458</v>
      </c>
    </row>
    <row r="2791" spans="30:35" x14ac:dyDescent="0.35">
      <c r="AD2791">
        <v>9291.9942340984107</v>
      </c>
      <c r="AF2791">
        <v>220024.891906345</v>
      </c>
      <c r="AG2791">
        <f>AF2791*'Day-ahead Prices_2015-2022'!J2791</f>
        <v>11937.72554149363</v>
      </c>
      <c r="AH2791">
        <v>373329.46366503497</v>
      </c>
      <c r="AI2791">
        <f>AH2791*'Day-ahead Prices_2015-2022'!J2791</f>
        <v>20255.456712976054</v>
      </c>
    </row>
    <row r="2792" spans="30:35" x14ac:dyDescent="0.35">
      <c r="AD2792">
        <v>9291.9942340984107</v>
      </c>
      <c r="AF2792">
        <v>288208.74556450697</v>
      </c>
      <c r="AG2792">
        <f>AF2792*'Day-ahead Prices_2015-2022'!J2792</f>
        <v>18562.804779945982</v>
      </c>
      <c r="AH2792">
        <v>373279.46366503497</v>
      </c>
      <c r="AI2792">
        <f>AH2792*'Day-ahead Prices_2015-2022'!J2792</f>
        <v>24041.997056005737</v>
      </c>
    </row>
    <row r="2793" spans="30:35" x14ac:dyDescent="0.35">
      <c r="AD2793">
        <v>9291.9942340984107</v>
      </c>
      <c r="AF2793">
        <v>301491.16667680402</v>
      </c>
      <c r="AG2793">
        <f>AF2793*'Day-ahead Prices_2015-2022'!J2793</f>
        <v>19422.437821278065</v>
      </c>
      <c r="AH2793">
        <v>373229.46366503497</v>
      </c>
      <c r="AI2793">
        <f>AH2793*'Day-ahead Prices_2015-2022'!J2793</f>
        <v>24043.90858613114</v>
      </c>
    </row>
    <row r="2794" spans="30:35" x14ac:dyDescent="0.35">
      <c r="AD2794">
        <v>0</v>
      </c>
      <c r="AF2794">
        <v>388432.31760834297</v>
      </c>
      <c r="AG2794">
        <f>AF2794*'Day-ahead Prices_2015-2022'!J2794</f>
        <v>28139.97924913641</v>
      </c>
      <c r="AH2794">
        <v>367886.82386329502</v>
      </c>
      <c r="AI2794">
        <f>AH2794*'Day-ahead Prices_2015-2022'!J2794</f>
        <v>26651.560954776411</v>
      </c>
    </row>
    <row r="2795" spans="30:35" x14ac:dyDescent="0.35">
      <c r="AD2795">
        <v>503.50629884552899</v>
      </c>
      <c r="AF2795">
        <v>489690.68387529801</v>
      </c>
      <c r="AG2795">
        <f>AF2795*'Day-ahead Prices_2015-2022'!J2795</f>
        <v>32489.752648416328</v>
      </c>
      <c r="AH2795">
        <v>368123.61670997099</v>
      </c>
      <c r="AI2795">
        <f>AH2795*'Day-ahead Prices_2015-2022'!J2795</f>
        <v>24424.081659664796</v>
      </c>
    </row>
    <row r="2796" spans="30:35" x14ac:dyDescent="0.35">
      <c r="AD2796">
        <v>9291.9942340984107</v>
      </c>
      <c r="AF2796">
        <v>312459.90202847699</v>
      </c>
      <c r="AG2796">
        <f>AF2796*'Day-ahead Prices_2015-2022'!J2796</f>
        <v>18962.800879230734</v>
      </c>
      <c r="AH2796">
        <v>373079.46366503497</v>
      </c>
      <c r="AI2796">
        <f>AH2796*'Day-ahead Prices_2015-2022'!J2796</f>
        <v>22641.726300501392</v>
      </c>
    </row>
    <row r="2797" spans="30:35" x14ac:dyDescent="0.35">
      <c r="AD2797">
        <v>9291.9942340984107</v>
      </c>
      <c r="AF2797">
        <v>324852.72114904202</v>
      </c>
      <c r="AG2797">
        <f>AF2797*'Day-ahead Prices_2015-2022'!J2797</f>
        <v>18827.651585995602</v>
      </c>
      <c r="AH2797">
        <v>373029.46366503497</v>
      </c>
      <c r="AI2797">
        <f>AH2797*'Day-ahead Prices_2015-2022'!J2797</f>
        <v>21619.855140366264</v>
      </c>
    </row>
    <row r="2798" spans="30:35" x14ac:dyDescent="0.35">
      <c r="AD2798">
        <v>9291.9942340984107</v>
      </c>
      <c r="AF2798">
        <v>388243.46348815499</v>
      </c>
      <c r="AG2798">
        <f>AF2798*'Day-ahead Prices_2015-2022'!J2798</f>
        <v>21333.978318674115</v>
      </c>
      <c r="AH2798">
        <v>372979.46366503497</v>
      </c>
      <c r="AI2798">
        <f>AH2798*'Day-ahead Prices_2015-2022'!J2798</f>
        <v>20495.221528393671</v>
      </c>
    </row>
    <row r="2799" spans="30:35" x14ac:dyDescent="0.35">
      <c r="AD2799">
        <v>9291.9942340984107</v>
      </c>
      <c r="AF2799">
        <v>387808.62721753999</v>
      </c>
      <c r="AG2799">
        <f>AF2799*'Day-ahead Prices_2015-2022'!J2799</f>
        <v>20551.433438609511</v>
      </c>
      <c r="AH2799">
        <v>372929.46366503497</v>
      </c>
      <c r="AI2799">
        <f>AH2799*'Day-ahead Prices_2015-2022'!J2799</f>
        <v>19762.93076509895</v>
      </c>
    </row>
    <row r="2800" spans="30:35" x14ac:dyDescent="0.35">
      <c r="AD2800">
        <v>9291.9942340984107</v>
      </c>
      <c r="AF2800">
        <v>479263.08421374502</v>
      </c>
      <c r="AG2800">
        <f>AF2800*'Day-ahead Prices_2015-2022'!J2800</f>
        <v>24490.343603322366</v>
      </c>
      <c r="AH2800">
        <v>372879.46366503497</v>
      </c>
      <c r="AI2800">
        <f>AH2800*'Day-ahead Prices_2015-2022'!J2800</f>
        <v>19054.140593283286</v>
      </c>
    </row>
    <row r="2801" spans="30:35" x14ac:dyDescent="0.35">
      <c r="AD2801">
        <v>9291.9942340984107</v>
      </c>
      <c r="AF2801">
        <v>371414.467195114</v>
      </c>
      <c r="AG2801">
        <f>AF2801*'Day-ahead Prices_2015-2022'!J2801</f>
        <v>18959.31574605859</v>
      </c>
      <c r="AH2801">
        <v>372829.46366503497</v>
      </c>
      <c r="AI2801">
        <f>AH2801*'Day-ahead Prices_2015-2022'!J2801</f>
        <v>19031.546009611291</v>
      </c>
    </row>
    <row r="2802" spans="30:35" x14ac:dyDescent="0.35">
      <c r="AD2802">
        <v>9291.9942340984107</v>
      </c>
      <c r="AF2802">
        <v>324768.30069459998</v>
      </c>
      <c r="AG2802">
        <f>AF2802*'Day-ahead Prices_2015-2022'!J2802</f>
        <v>17093.36758630853</v>
      </c>
      <c r="AH2802">
        <v>372779.46366503497</v>
      </c>
      <c r="AI2802">
        <f>AH2802*'Day-ahead Prices_2015-2022'!J2802</f>
        <v>19620.315121349951</v>
      </c>
    </row>
    <row r="2803" spans="30:35" x14ac:dyDescent="0.35">
      <c r="AD2803">
        <v>9291.9942340984107</v>
      </c>
      <c r="AF2803">
        <v>374971.97795672901</v>
      </c>
      <c r="AG2803">
        <f>AF2803*'Day-ahead Prices_2015-2022'!J2803</f>
        <v>22046.946158938328</v>
      </c>
      <c r="AH2803">
        <v>372729.46366503497</v>
      </c>
      <c r="AI2803">
        <f>AH2803*'Day-ahead Prices_2015-2022'!J2803</f>
        <v>21915.094728015312</v>
      </c>
    </row>
    <row r="2804" spans="30:35" x14ac:dyDescent="0.35">
      <c r="AD2804">
        <v>7153.1702465594799</v>
      </c>
      <c r="AF2804">
        <v>429150.18830548</v>
      </c>
      <c r="AG2804">
        <f>AF2804*'Day-ahead Prices_2015-2022'!J2804</f>
        <v>28941.352261586191</v>
      </c>
      <c r="AH2804">
        <v>371461.20796231099</v>
      </c>
      <c r="AI2804">
        <f>AH2804*'Day-ahead Prices_2015-2022'!J2804</f>
        <v>25050.879538468304</v>
      </c>
    </row>
    <row r="2805" spans="30:35" x14ac:dyDescent="0.35">
      <c r="AD2805">
        <v>0</v>
      </c>
      <c r="AF2805">
        <v>399633.90157453401</v>
      </c>
      <c r="AG2805">
        <f>AF2805*'Day-ahead Prices_2015-2022'!J2805</f>
        <v>29412.056071131767</v>
      </c>
      <c r="AH2805">
        <v>367336.82386329502</v>
      </c>
      <c r="AI2805">
        <f>AH2805*'Day-ahead Prices_2015-2022'!J2805</f>
        <v>27035.071894278855</v>
      </c>
    </row>
    <row r="2806" spans="30:35" x14ac:dyDescent="0.35">
      <c r="AD2806">
        <v>0</v>
      </c>
      <c r="AF2806">
        <v>415764.99728397798</v>
      </c>
      <c r="AG2806">
        <f>AF2806*'Day-ahead Prices_2015-2022'!J2806</f>
        <v>31324.254601621506</v>
      </c>
      <c r="AH2806">
        <v>367286.82386329502</v>
      </c>
      <c r="AI2806">
        <f>AH2806*'Day-ahead Prices_2015-2022'!J2806</f>
        <v>27671.848418390477</v>
      </c>
    </row>
    <row r="2807" spans="30:35" x14ac:dyDescent="0.35">
      <c r="AD2807">
        <v>0</v>
      </c>
      <c r="AF2807">
        <v>361498.52082748001</v>
      </c>
      <c r="AG2807">
        <f>AF2807*'Day-ahead Prices_2015-2022'!J2807</f>
        <v>25332.008846985656</v>
      </c>
      <c r="AH2807">
        <v>367236.82386329502</v>
      </c>
      <c r="AI2807">
        <f>AH2807*'Day-ahead Prices_2015-2022'!J2807</f>
        <v>25734.120432220392</v>
      </c>
    </row>
    <row r="2808" spans="30:35" x14ac:dyDescent="0.35">
      <c r="AD2808">
        <v>9291.9942340984107</v>
      </c>
      <c r="AF2808">
        <v>209306.627892455</v>
      </c>
      <c r="AG2808">
        <f>AF2808*'Day-ahead Prices_2015-2022'!J2808</f>
        <v>13476.730503425446</v>
      </c>
      <c r="AH2808">
        <v>372479.46366503497</v>
      </c>
      <c r="AI2808">
        <f>AH2808*'Day-ahead Prices_2015-2022'!J2808</f>
        <v>23983.02146673244</v>
      </c>
    </row>
    <row r="2809" spans="30:35" x14ac:dyDescent="0.35">
      <c r="AD2809">
        <v>9291.9942340984107</v>
      </c>
      <c r="AF2809">
        <v>177112.99103344799</v>
      </c>
      <c r="AG2809">
        <f>AF2809*'Day-ahead Prices_2015-2022'!J2809</f>
        <v>9960.613224482322</v>
      </c>
      <c r="AH2809">
        <v>372429.46366503497</v>
      </c>
      <c r="AI2809">
        <f>AH2809*'Day-ahead Prices_2015-2022'!J2809</f>
        <v>20944.967499691986</v>
      </c>
    </row>
    <row r="2810" spans="30:35" x14ac:dyDescent="0.35">
      <c r="AD2810">
        <v>9291.9942340984107</v>
      </c>
      <c r="AF2810">
        <v>135467.04462761799</v>
      </c>
      <c r="AG2810">
        <f>AF2810*'Day-ahead Prices_2015-2022'!J2810</f>
        <v>7745.6669441956274</v>
      </c>
      <c r="AH2810">
        <v>372379.46366503497</v>
      </c>
      <c r="AI2810">
        <f>AH2810*'Day-ahead Prices_2015-2022'!J2810</f>
        <v>21291.726783707538</v>
      </c>
    </row>
    <row r="2811" spans="30:35" x14ac:dyDescent="0.35">
      <c r="AD2811">
        <v>9291.9942340984107</v>
      </c>
      <c r="AF2811">
        <v>68382.777452302893</v>
      </c>
      <c r="AG2811">
        <f>AF2811*'Day-ahead Prices_2015-2022'!J2811</f>
        <v>3654.3756270510662</v>
      </c>
      <c r="AH2811">
        <v>372329.46366503497</v>
      </c>
      <c r="AI2811">
        <f>AH2811*'Day-ahead Prices_2015-2022'!J2811</f>
        <v>19897.286538259468</v>
      </c>
    </row>
    <row r="2812" spans="30:35" x14ac:dyDescent="0.35">
      <c r="AD2812">
        <v>9291.9942340984107</v>
      </c>
      <c r="AF2812">
        <v>92611.303908121103</v>
      </c>
      <c r="AG2812">
        <f>AF2812*'Day-ahead Prices_2015-2022'!J2812</f>
        <v>4810.4626532475804</v>
      </c>
      <c r="AH2812">
        <v>372279.46366503497</v>
      </c>
      <c r="AI2812">
        <f>AH2812*'Day-ahead Prices_2015-2022'!J2812</f>
        <v>19337.126041421077</v>
      </c>
    </row>
    <row r="2813" spans="30:35" x14ac:dyDescent="0.35">
      <c r="AD2813">
        <v>9291.9942340984107</v>
      </c>
      <c r="AF2813">
        <v>86216.436123200605</v>
      </c>
      <c r="AG2813">
        <f>AF2813*'Day-ahead Prices_2015-2022'!J2813</f>
        <v>4538.3254269801264</v>
      </c>
      <c r="AH2813">
        <v>372229.46366503497</v>
      </c>
      <c r="AI2813">
        <f>AH2813*'Day-ahead Prices_2015-2022'!J2813</f>
        <v>19593.693680497861</v>
      </c>
    </row>
    <row r="2814" spans="30:35" x14ac:dyDescent="0.35">
      <c r="AD2814">
        <v>9291.9942340984107</v>
      </c>
      <c r="AF2814">
        <v>84358.482455456702</v>
      </c>
      <c r="AG2814">
        <f>AF2814*'Day-ahead Prices_2015-2022'!J2814</f>
        <v>4483.336998198316</v>
      </c>
      <c r="AH2814">
        <v>372179.46366503497</v>
      </c>
      <c r="AI2814">
        <f>AH2814*'Day-ahead Prices_2015-2022'!J2814</f>
        <v>19779.942820807864</v>
      </c>
    </row>
    <row r="2815" spans="30:35" x14ac:dyDescent="0.35">
      <c r="AD2815">
        <v>9291.9942340984107</v>
      </c>
      <c r="AF2815">
        <v>186767.46920553499</v>
      </c>
      <c r="AG2815">
        <f>AF2815*'Day-ahead Prices_2015-2022'!J2815</f>
        <v>10424.893212379948</v>
      </c>
      <c r="AH2815">
        <v>372129.46366503497</v>
      </c>
      <c r="AI2815">
        <f>AH2815*'Day-ahead Prices_2015-2022'!J2815</f>
        <v>20771.336338123088</v>
      </c>
    </row>
    <row r="2816" spans="30:35" x14ac:dyDescent="0.35">
      <c r="AD2816">
        <v>9291.9942340984107</v>
      </c>
      <c r="AF2816">
        <v>272593.65605376899</v>
      </c>
      <c r="AG2816">
        <f>AF2816*'Day-ahead Prices_2015-2022'!J2816</f>
        <v>18067.848265313874</v>
      </c>
      <c r="AH2816">
        <v>372079.46366503497</v>
      </c>
      <c r="AI2816">
        <f>AH2816*'Day-ahead Prices_2015-2022'!J2816</f>
        <v>24661.891951048099</v>
      </c>
    </row>
    <row r="2817" spans="30:35" x14ac:dyDescent="0.35">
      <c r="AD2817">
        <v>0</v>
      </c>
      <c r="AF2817">
        <v>295693.71005911002</v>
      </c>
      <c r="AG2817">
        <f>AF2817*'Day-ahead Prices_2015-2022'!J2817</f>
        <v>22114.193341045688</v>
      </c>
      <c r="AH2817">
        <v>366736.82386329502</v>
      </c>
      <c r="AI2817">
        <f>AH2817*'Day-ahead Prices_2015-2022'!J2817</f>
        <v>27427.330214676174</v>
      </c>
    </row>
    <row r="2818" spans="30:35" x14ac:dyDescent="0.35">
      <c r="AD2818">
        <v>0</v>
      </c>
      <c r="AF2818">
        <v>381042.65359035903</v>
      </c>
      <c r="AG2818">
        <f>AF2818*'Day-ahead Prices_2015-2022'!J2818</f>
        <v>28998.298544860299</v>
      </c>
      <c r="AH2818">
        <v>366686.82386329502</v>
      </c>
      <c r="AI2818">
        <f>AH2818*'Day-ahead Prices_2015-2022'!J2818</f>
        <v>27905.784013056411</v>
      </c>
    </row>
    <row r="2819" spans="30:35" x14ac:dyDescent="0.35">
      <c r="AD2819">
        <v>6290.3221024100503</v>
      </c>
      <c r="AF2819">
        <v>394352.97059963498</v>
      </c>
      <c r="AG2819">
        <f>AF2819*'Day-ahead Prices_2015-2022'!J2819</f>
        <v>27487.387933221056</v>
      </c>
      <c r="AH2819">
        <v>370219.737098735</v>
      </c>
      <c r="AI2819">
        <f>AH2819*'Day-ahead Prices_2015-2022'!J2819</f>
        <v>25805.241225124577</v>
      </c>
    </row>
    <row r="2820" spans="30:35" x14ac:dyDescent="0.35">
      <c r="AD2820">
        <v>9291.9942340984107</v>
      </c>
      <c r="AF2820">
        <v>276957.386495621</v>
      </c>
      <c r="AG2820">
        <f>AF2820*'Day-ahead Prices_2015-2022'!J2820</f>
        <v>17659.841553160157</v>
      </c>
      <c r="AH2820">
        <v>371879.46366503497</v>
      </c>
      <c r="AI2820">
        <f>AH2820*'Day-ahead Prices_2015-2022'!J2820</f>
        <v>23712.429151271375</v>
      </c>
    </row>
    <row r="2821" spans="30:35" x14ac:dyDescent="0.35">
      <c r="AD2821">
        <v>9291.9942340984107</v>
      </c>
      <c r="AF2821">
        <v>218859.884266498</v>
      </c>
      <c r="AG2821">
        <f>AF2821*'Day-ahead Prices_2015-2022'!J2821</f>
        <v>13187.402326477839</v>
      </c>
      <c r="AH2821">
        <v>371829.46366503497</v>
      </c>
      <c r="AI2821">
        <f>AH2821*'Day-ahead Prices_2015-2022'!J2821</f>
        <v>22404.584333136685</v>
      </c>
    </row>
    <row r="2822" spans="30:35" x14ac:dyDescent="0.35">
      <c r="AD2822">
        <v>9291.9942340984107</v>
      </c>
      <c r="AF2822">
        <v>273349.10391140502</v>
      </c>
      <c r="AG2822">
        <f>AF2822*'Day-ahead Prices_2015-2022'!J2822</f>
        <v>16168.599496359609</v>
      </c>
      <c r="AH2822">
        <v>371779.46366503497</v>
      </c>
      <c r="AI2822">
        <f>AH2822*'Day-ahead Prices_2015-2022'!J2822</f>
        <v>21990.755275786822</v>
      </c>
    </row>
    <row r="2823" spans="30:35" x14ac:dyDescent="0.35">
      <c r="AD2823">
        <v>9291.9942340984107</v>
      </c>
      <c r="AF2823">
        <v>172837.47300851499</v>
      </c>
      <c r="AG2823">
        <f>AF2823*'Day-ahead Prices_2015-2022'!J2823</f>
        <v>9903.3711565466474</v>
      </c>
      <c r="AH2823">
        <v>371729.46366503497</v>
      </c>
      <c r="AI2823">
        <f>AH2823*'Day-ahead Prices_2015-2022'!J2823</f>
        <v>21299.633606176922</v>
      </c>
    </row>
    <row r="2824" spans="30:35" x14ac:dyDescent="0.35">
      <c r="AD2824">
        <v>9291.9942340984107</v>
      </c>
      <c r="AF2824">
        <v>192499.150029604</v>
      </c>
      <c r="AG2824">
        <f>AF2824*'Day-ahead Prices_2015-2022'!J2824</f>
        <v>10578.309542001814</v>
      </c>
      <c r="AH2824">
        <v>371679.46366503497</v>
      </c>
      <c r="AI2824">
        <f>AH2824*'Day-ahead Prices_2015-2022'!J2824</f>
        <v>20424.715727052833</v>
      </c>
    </row>
    <row r="2825" spans="30:35" x14ac:dyDescent="0.35">
      <c r="AD2825">
        <v>9291.9942340984107</v>
      </c>
      <c r="AF2825">
        <v>217394.273675167</v>
      </c>
      <c r="AG2825">
        <f>AF2825*'Day-ahead Prices_2015-2022'!J2825</f>
        <v>11886.575398873945</v>
      </c>
      <c r="AH2825">
        <v>371629.46366503497</v>
      </c>
      <c r="AI2825">
        <f>AH2825*'Day-ahead Prices_2015-2022'!J2825</f>
        <v>20319.769999544951</v>
      </c>
    </row>
    <row r="2826" spans="30:35" x14ac:dyDescent="0.35">
      <c r="AD2826">
        <v>9291.9942340984107</v>
      </c>
      <c r="AF2826">
        <v>205670.558943746</v>
      </c>
      <c r="AG2826">
        <f>AF2826*'Day-ahead Prices_2015-2022'!J2826</f>
        <v>11226.784548143056</v>
      </c>
      <c r="AH2826">
        <v>371579.46366503497</v>
      </c>
      <c r="AI2826">
        <f>AH2826*'Day-ahead Prices_2015-2022'!J2826</f>
        <v>20283.129498485516</v>
      </c>
    </row>
    <row r="2827" spans="30:35" x14ac:dyDescent="0.35">
      <c r="AD2827">
        <v>9291.9942340984107</v>
      </c>
      <c r="AF2827">
        <v>358248.08039357502</v>
      </c>
      <c r="AG2827">
        <f>AF2827*'Day-ahead Prices_2015-2022'!J2827</f>
        <v>22625.605327356719</v>
      </c>
      <c r="AH2827">
        <v>371529.46366503497</v>
      </c>
      <c r="AI2827">
        <f>AH2827*'Day-ahead Prices_2015-2022'!J2827</f>
        <v>23464.407689594864</v>
      </c>
    </row>
    <row r="2828" spans="30:35" x14ac:dyDescent="0.35">
      <c r="AD2828">
        <v>7129.8057605781696</v>
      </c>
      <c r="AF2828">
        <v>400468.79191625299</v>
      </c>
      <c r="AG2828">
        <f>AF2828*'Day-ahead Prices_2015-2022'!J2828</f>
        <v>27972.74511535027</v>
      </c>
      <c r="AH2828">
        <v>370247.89975254098</v>
      </c>
      <c r="AI2828">
        <f>AH2828*'Day-ahead Prices_2015-2022'!J2828</f>
        <v>25861.815797714986</v>
      </c>
    </row>
    <row r="2829" spans="30:35" x14ac:dyDescent="0.35">
      <c r="AD2829">
        <v>0</v>
      </c>
      <c r="AF2829">
        <v>447863.402317931</v>
      </c>
      <c r="AG2829">
        <f>AF2829*'Day-ahead Prices_2015-2022'!J2829</f>
        <v>34075.68696535979</v>
      </c>
      <c r="AH2829">
        <v>366136.82386329502</v>
      </c>
      <c r="AI2829">
        <f>AH2829*'Day-ahead Prices_2015-2022'!J2829</f>
        <v>27857.520243638806</v>
      </c>
    </row>
    <row r="2830" spans="30:35" x14ac:dyDescent="0.35">
      <c r="AD2830">
        <v>0</v>
      </c>
      <c r="AF2830">
        <v>502776.09570080298</v>
      </c>
      <c r="AG2830">
        <f>AF2830*'Day-ahead Prices_2015-2022'!J2830</f>
        <v>38635.200604008583</v>
      </c>
      <c r="AH2830">
        <v>366086.82386329502</v>
      </c>
      <c r="AI2830">
        <f>AH2830*'Day-ahead Prices_2015-2022'!J2830</f>
        <v>28131.484371245078</v>
      </c>
    </row>
    <row r="2831" spans="30:35" x14ac:dyDescent="0.35">
      <c r="AD2831">
        <v>830.11112534402901</v>
      </c>
      <c r="AF2831">
        <v>460708.53590077203</v>
      </c>
      <c r="AG2831">
        <f>AF2831*'Day-ahead Prices_2015-2022'!J2831</f>
        <v>33248.759150288839</v>
      </c>
      <c r="AH2831">
        <v>366509.64800321299</v>
      </c>
      <c r="AI2831">
        <f>AH2831*'Day-ahead Prices_2015-2022'!J2831</f>
        <v>26450.543159331875</v>
      </c>
    </row>
    <row r="2832" spans="30:35" x14ac:dyDescent="0.35">
      <c r="AD2832">
        <v>9291.9942340984107</v>
      </c>
      <c r="AF2832">
        <v>414937.93101870001</v>
      </c>
      <c r="AG2832">
        <f>AF2832*'Day-ahead Prices_2015-2022'!J2832</f>
        <v>27533.206412745832</v>
      </c>
      <c r="AH2832">
        <v>371279.46366503497</v>
      </c>
      <c r="AI2832">
        <f>AH2832*'Day-ahead Prices_2015-2022'!J2832</f>
        <v>24636.248811493388</v>
      </c>
    </row>
    <row r="2833" spans="30:35" x14ac:dyDescent="0.35">
      <c r="AD2833">
        <v>9291.9942340984107</v>
      </c>
      <c r="AF2833">
        <v>372209.48531046201</v>
      </c>
      <c r="AG2833">
        <f>AF2833*'Day-ahead Prices_2015-2022'!J2833</f>
        <v>22300.466050519695</v>
      </c>
      <c r="AH2833">
        <v>371229.46366503497</v>
      </c>
      <c r="AI2833">
        <f>AH2833*'Day-ahead Prices_2015-2022'!J2833</f>
        <v>22241.749278660991</v>
      </c>
    </row>
    <row r="2834" spans="30:35" x14ac:dyDescent="0.35">
      <c r="AD2834">
        <v>9291.9942340984107</v>
      </c>
      <c r="AF2834">
        <v>371283.55916020798</v>
      </c>
      <c r="AG2834">
        <f>AF2834*'Day-ahead Prices_2015-2022'!J2834</f>
        <v>22534.127414330924</v>
      </c>
      <c r="AH2834">
        <v>371179.46366503497</v>
      </c>
      <c r="AI2834">
        <f>AH2834*'Day-ahead Prices_2015-2022'!J2834</f>
        <v>22527.809598490137</v>
      </c>
    </row>
    <row r="2835" spans="30:35" x14ac:dyDescent="0.35">
      <c r="AD2835">
        <v>9291.9942340984107</v>
      </c>
      <c r="AF2835">
        <v>307896.16836702498</v>
      </c>
      <c r="AG2835">
        <f>AF2835*'Day-ahead Prices_2015-2022'!J2835</f>
        <v>17063.990521110984</v>
      </c>
      <c r="AH2835">
        <v>371129.46366503497</v>
      </c>
      <c r="AI2835">
        <f>AH2835*'Day-ahead Prices_2015-2022'!J2835</f>
        <v>20568.458788145817</v>
      </c>
    </row>
    <row r="2836" spans="30:35" x14ac:dyDescent="0.35">
      <c r="AD2836">
        <v>9291.9942340984107</v>
      </c>
      <c r="AF2836">
        <v>403797.083607596</v>
      </c>
      <c r="AG2836">
        <f>AF2836*'Day-ahead Prices_2015-2022'!J2836</f>
        <v>22231.553184370707</v>
      </c>
      <c r="AH2836">
        <v>371079.46366503497</v>
      </c>
      <c r="AI2836">
        <f>AH2836*'Day-ahead Prices_2015-2022'!J2836</f>
        <v>20430.243721408082</v>
      </c>
    </row>
    <row r="2837" spans="30:35" x14ac:dyDescent="0.35">
      <c r="AD2837">
        <v>9291.9942340984107</v>
      </c>
      <c r="AF2837">
        <v>361712.46953756397</v>
      </c>
      <c r="AG2837">
        <f>AF2837*'Day-ahead Prices_2015-2022'!J2837</f>
        <v>19688.46185751653</v>
      </c>
      <c r="AH2837">
        <v>371029.46366503497</v>
      </c>
      <c r="AI2837">
        <f>AH2837*'Day-ahead Prices_2015-2022'!J2837</f>
        <v>20195.597494117435</v>
      </c>
    </row>
    <row r="2838" spans="30:35" x14ac:dyDescent="0.35">
      <c r="AD2838">
        <v>9291.9942340984107</v>
      </c>
      <c r="AF2838">
        <v>476629.03782057302</v>
      </c>
      <c r="AG2838">
        <f>AF2838*'Day-ahead Prices_2015-2022'!J2838</f>
        <v>25830.314918388678</v>
      </c>
      <c r="AH2838">
        <v>370979.46366503497</v>
      </c>
      <c r="AI2838">
        <f>AH2838*'Day-ahead Prices_2015-2022'!J2838</f>
        <v>20104.768308996987</v>
      </c>
    </row>
    <row r="2839" spans="30:35" x14ac:dyDescent="0.35">
      <c r="AD2839">
        <v>9291.9942340984107</v>
      </c>
      <c r="AF2839">
        <v>536534.95129287301</v>
      </c>
      <c r="AG2839">
        <f>AF2839*'Day-ahead Prices_2015-2022'!J2839</f>
        <v>30028.519886483871</v>
      </c>
      <c r="AH2839">
        <v>370929.46366503497</v>
      </c>
      <c r="AI2839">
        <f>AH2839*'Day-ahead Prices_2015-2022'!J2839</f>
        <v>20759.994757672845</v>
      </c>
    </row>
    <row r="2840" spans="30:35" x14ac:dyDescent="0.35">
      <c r="AD2840">
        <v>9291.9942340984107</v>
      </c>
      <c r="AF2840">
        <v>464716.460965153</v>
      </c>
      <c r="AG2840">
        <f>AF2840*'Day-ahead Prices_2015-2022'!J2840</f>
        <v>30070.059502326429</v>
      </c>
      <c r="AH2840">
        <v>370879.46366503497</v>
      </c>
      <c r="AI2840">
        <f>AH2840*'Day-ahead Prices_2015-2022'!J2840</f>
        <v>23998.219295775667</v>
      </c>
    </row>
    <row r="2841" spans="30:35" x14ac:dyDescent="0.35">
      <c r="AD2841">
        <v>0</v>
      </c>
      <c r="AF2841">
        <v>544949.96376919502</v>
      </c>
      <c r="AG2841">
        <f>AF2841*'Day-ahead Prices_2015-2022'!J2841</f>
        <v>39578.353493647213</v>
      </c>
      <c r="AH2841">
        <v>365536.82386329502</v>
      </c>
      <c r="AI2841">
        <f>AH2841*'Day-ahead Prices_2015-2022'!J2841</f>
        <v>26548.025675131459</v>
      </c>
    </row>
    <row r="2842" spans="30:35" x14ac:dyDescent="0.35">
      <c r="AD2842">
        <v>0</v>
      </c>
      <c r="AF2842">
        <v>612375.05508353096</v>
      </c>
      <c r="AG2842">
        <f>AF2842*'Day-ahead Prices_2015-2022'!J2842</f>
        <v>48389.876852700618</v>
      </c>
      <c r="AH2842">
        <v>365486.82386329502</v>
      </c>
      <c r="AI2842">
        <f>AH2842*'Day-ahead Prices_2015-2022'!J2842</f>
        <v>28880.768821677575</v>
      </c>
    </row>
    <row r="2843" spans="30:35" x14ac:dyDescent="0.35">
      <c r="AD2843">
        <v>0</v>
      </c>
      <c r="AF2843">
        <v>579152.58629673696</v>
      </c>
      <c r="AG2843">
        <f>AF2843*'Day-ahead Prices_2015-2022'!J2843</f>
        <v>42144.933704813549</v>
      </c>
      <c r="AH2843">
        <v>365436.82386329502</v>
      </c>
      <c r="AI2843">
        <f>AH2843*'Day-ahead Prices_2015-2022'!J2843</f>
        <v>26592.837672531979</v>
      </c>
    </row>
    <row r="2844" spans="30:35" x14ac:dyDescent="0.35">
      <c r="AD2844">
        <v>7114.22943659063</v>
      </c>
      <c r="AF2844">
        <v>519759.08538815199</v>
      </c>
      <c r="AG2844">
        <f>AF2844*'Day-ahead Prices_2015-2022'!J2844</f>
        <v>36205.118490425193</v>
      </c>
      <c r="AH2844">
        <v>369439.02761269402</v>
      </c>
      <c r="AI2844">
        <f>AH2844*'Day-ahead Prices_2015-2022'!J2844</f>
        <v>25734.199065931232</v>
      </c>
    </row>
    <row r="2845" spans="30:35" x14ac:dyDescent="0.35">
      <c r="AD2845">
        <v>9291.9942340984107</v>
      </c>
      <c r="AF2845">
        <v>464855.80533387198</v>
      </c>
      <c r="AG2845">
        <f>AF2845*'Day-ahead Prices_2015-2022'!J2845</f>
        <v>30346.949111708494</v>
      </c>
      <c r="AH2845">
        <v>370629.46366503497</v>
      </c>
      <c r="AI2845">
        <f>AH2845*'Day-ahead Prices_2015-2022'!J2845</f>
        <v>24195.617961712644</v>
      </c>
    </row>
    <row r="2846" spans="30:35" x14ac:dyDescent="0.35">
      <c r="AD2846">
        <v>9291.9942340984107</v>
      </c>
      <c r="AF2846">
        <v>533417.21448520804</v>
      </c>
      <c r="AG2846">
        <f>AF2846*'Day-ahead Prices_2015-2022'!J2846</f>
        <v>32442.434984990352</v>
      </c>
      <c r="AH2846">
        <v>370579.46366503497</v>
      </c>
      <c r="AI2846">
        <f>AH2846*'Day-ahead Prices_2015-2022'!J2846</f>
        <v>22538.642980107426</v>
      </c>
    </row>
    <row r="2847" spans="30:35" x14ac:dyDescent="0.35">
      <c r="AD2847">
        <v>9291.9942340984107</v>
      </c>
      <c r="AF2847">
        <v>424781.51517162501</v>
      </c>
      <c r="AG2847">
        <f>AF2847*'Day-ahead Prices_2015-2022'!J2847</f>
        <v>24383.520924639204</v>
      </c>
      <c r="AH2847">
        <v>370529.46366503497</v>
      </c>
      <c r="AI2847">
        <f>AH2847*'Day-ahead Prices_2015-2022'!J2847</f>
        <v>21269.31753803217</v>
      </c>
    </row>
    <row r="2848" spans="30:35" x14ac:dyDescent="0.35">
      <c r="AD2848">
        <v>9291.9942340984107</v>
      </c>
      <c r="AF2848">
        <v>400650.94541415398</v>
      </c>
      <c r="AG2848">
        <f>AF2848*'Day-ahead Prices_2015-2022'!J2848</f>
        <v>21603.098976731184</v>
      </c>
      <c r="AH2848">
        <v>370479.46366503497</v>
      </c>
      <c r="AI2848">
        <f>AH2848*'Day-ahead Prices_2015-2022'!J2848</f>
        <v>19976.252680818685</v>
      </c>
    </row>
    <row r="2849" spans="30:35" x14ac:dyDescent="0.35">
      <c r="AD2849">
        <v>9291.9942340984107</v>
      </c>
      <c r="AF2849">
        <v>342178.04940349603</v>
      </c>
      <c r="AG2849">
        <f>AF2849*'Day-ahead Prices_2015-2022'!J2849</f>
        <v>18016.957468779328</v>
      </c>
      <c r="AH2849">
        <v>370429.46366503497</v>
      </c>
      <c r="AI2849">
        <f>AH2849*'Day-ahead Prices_2015-2022'!J2849</f>
        <v>19504.500372452836</v>
      </c>
    </row>
    <row r="2850" spans="30:35" x14ac:dyDescent="0.35">
      <c r="AD2850">
        <v>9291.9942340984107</v>
      </c>
      <c r="AF2850">
        <v>331651.19188886398</v>
      </c>
      <c r="AG2850">
        <f>AF2850*'Day-ahead Prices_2015-2022'!J2850</f>
        <v>18091.987081527393</v>
      </c>
      <c r="AH2850">
        <v>370379.46366503497</v>
      </c>
      <c r="AI2850">
        <f>AH2850*'Day-ahead Prices_2015-2022'!J2850</f>
        <v>20204.662717257241</v>
      </c>
    </row>
    <row r="2851" spans="30:35" x14ac:dyDescent="0.35">
      <c r="AD2851">
        <v>9291.9942340984107</v>
      </c>
      <c r="AF2851">
        <v>393059.45012699399</v>
      </c>
      <c r="AG2851">
        <f>AF2851*'Day-ahead Prices_2015-2022'!J2851</f>
        <v>22718.836217340253</v>
      </c>
      <c r="AH2851">
        <v>370329.46366503497</v>
      </c>
      <c r="AI2851">
        <f>AH2851*'Day-ahead Prices_2015-2022'!J2851</f>
        <v>21405.042999839021</v>
      </c>
    </row>
    <row r="2852" spans="30:35" x14ac:dyDescent="0.35">
      <c r="AD2852">
        <v>9291.9942340984107</v>
      </c>
      <c r="AF2852">
        <v>457866.157231769</v>
      </c>
      <c r="AG2852">
        <f>AF2852*'Day-ahead Prices_2015-2022'!J2852</f>
        <v>29397.296625065726</v>
      </c>
      <c r="AH2852">
        <v>370279.46366503497</v>
      </c>
      <c r="AI2852">
        <f>AH2852*'Day-ahead Prices_2015-2022'!J2852</f>
        <v>23773.792964613571</v>
      </c>
    </row>
    <row r="2853" spans="30:35" x14ac:dyDescent="0.35">
      <c r="AD2853">
        <v>0</v>
      </c>
      <c r="AF2853">
        <v>323062.15360620402</v>
      </c>
      <c r="AG2853">
        <f>AF2853*'Day-ahead Prices_2015-2022'!J2853</f>
        <v>22560.237841705239</v>
      </c>
      <c r="AH2853">
        <v>364936.82386329502</v>
      </c>
      <c r="AI2853">
        <f>AH2853*'Day-ahead Prices_2015-2022'!J2853</f>
        <v>25484.450752433546</v>
      </c>
    </row>
    <row r="2854" spans="30:35" x14ac:dyDescent="0.35">
      <c r="AD2854">
        <v>0</v>
      </c>
      <c r="AF2854">
        <v>347165.19737865002</v>
      </c>
      <c r="AG2854">
        <f>AF2854*'Day-ahead Prices_2015-2022'!J2854</f>
        <v>24634.842405989009</v>
      </c>
      <c r="AH2854">
        <v>364886.82386329502</v>
      </c>
      <c r="AI2854">
        <f>AH2854*'Day-ahead Prices_2015-2022'!J2854</f>
        <v>25892.369021339418</v>
      </c>
    </row>
    <row r="2855" spans="30:35" x14ac:dyDescent="0.35">
      <c r="AD2855">
        <v>3856.3175932610902</v>
      </c>
      <c r="AF2855">
        <v>417578.12820708501</v>
      </c>
      <c r="AG2855">
        <f>AF2855*'Day-ahead Prices_2015-2022'!J2855</f>
        <v>28005.399140868412</v>
      </c>
      <c r="AH2855">
        <v>367033.34911589802</v>
      </c>
      <c r="AI2855">
        <f>AH2855*'Day-ahead Prices_2015-2022'!J2855</f>
        <v>24615.550350144094</v>
      </c>
    </row>
    <row r="2856" spans="30:35" x14ac:dyDescent="0.35">
      <c r="AD2856">
        <v>9291.9942340984107</v>
      </c>
      <c r="AF2856">
        <v>333729.34756962903</v>
      </c>
      <c r="AG2856">
        <f>AF2856*'Day-ahead Prices_2015-2022'!J2856</f>
        <v>21206.414229627611</v>
      </c>
      <c r="AH2856">
        <v>370079.46366503497</v>
      </c>
      <c r="AI2856">
        <f>AH2856*'Day-ahead Prices_2015-2022'!J2856</f>
        <v>23516.236919265066</v>
      </c>
    </row>
    <row r="2857" spans="30:35" x14ac:dyDescent="0.35">
      <c r="AD2857">
        <v>9291.9942340984107</v>
      </c>
      <c r="AF2857">
        <v>397753.86470661702</v>
      </c>
      <c r="AG2857">
        <f>AF2857*'Day-ahead Prices_2015-2022'!J2857</f>
        <v>22894.712452512875</v>
      </c>
      <c r="AH2857">
        <v>370029.46366503497</v>
      </c>
      <c r="AI2857">
        <f>AH2857*'Day-ahead Prices_2015-2022'!J2857</f>
        <v>21298.895928559414</v>
      </c>
    </row>
    <row r="2858" spans="30:35" x14ac:dyDescent="0.35">
      <c r="AD2858">
        <v>9291.9942340984107</v>
      </c>
      <c r="AF2858">
        <v>337601.42787893501</v>
      </c>
      <c r="AG2858">
        <f>AF2858*'Day-ahead Prices_2015-2022'!J2858</f>
        <v>18347.371599865572</v>
      </c>
      <c r="AH2858">
        <v>369979.46366503497</v>
      </c>
      <c r="AI2858">
        <f>AH2858*'Day-ahead Prices_2015-2022'!J2858</f>
        <v>20106.996427205908</v>
      </c>
    </row>
    <row r="2859" spans="30:35" x14ac:dyDescent="0.35">
      <c r="AD2859">
        <v>9291.9942340984107</v>
      </c>
      <c r="AF2859">
        <v>220662.14991301001</v>
      </c>
      <c r="AG2859">
        <f>AF2859*'Day-ahead Prices_2015-2022'!J2859</f>
        <v>11415.680498062182</v>
      </c>
      <c r="AH2859">
        <v>369929.46366503497</v>
      </c>
      <c r="AI2859">
        <f>AH2859*'Day-ahead Prices_2015-2022'!J2859</f>
        <v>19137.838390881003</v>
      </c>
    </row>
    <row r="2860" spans="30:35" x14ac:dyDescent="0.35">
      <c r="AD2860">
        <v>9291.9942340984107</v>
      </c>
      <c r="AF2860">
        <v>226910.813198847</v>
      </c>
      <c r="AG2860">
        <f>AF2860*'Day-ahead Prices_2015-2022'!J2860</f>
        <v>11497.287266269081</v>
      </c>
      <c r="AH2860">
        <v>369879.46366503497</v>
      </c>
      <c r="AI2860">
        <f>AH2860*'Day-ahead Prices_2015-2022'!J2860</f>
        <v>18741.330074577741</v>
      </c>
    </row>
    <row r="2861" spans="30:35" x14ac:dyDescent="0.35">
      <c r="AD2861">
        <v>9291.9942340984107</v>
      </c>
      <c r="AF2861">
        <v>217369.443413612</v>
      </c>
      <c r="AG2861">
        <f>AF2861*'Day-ahead Prices_2015-2022'!J2861</f>
        <v>10573.121439442353</v>
      </c>
      <c r="AH2861">
        <v>369829.46366503497</v>
      </c>
      <c r="AI2861">
        <f>AH2861*'Day-ahead Prices_2015-2022'!J2861</f>
        <v>17988.96739949688</v>
      </c>
    </row>
    <row r="2862" spans="30:35" x14ac:dyDescent="0.35">
      <c r="AD2862">
        <v>9291.9942340984107</v>
      </c>
      <c r="AF2862">
        <v>219526.320893072</v>
      </c>
      <c r="AG2862">
        <f>AF2862*'Day-ahead Prices_2015-2022'!J2862</f>
        <v>11103.915718672697</v>
      </c>
      <c r="AH2862">
        <v>369779.46366503497</v>
      </c>
      <c r="AI2862">
        <f>AH2862*'Day-ahead Prices_2015-2022'!J2862</f>
        <v>18703.907496507047</v>
      </c>
    </row>
    <row r="2863" spans="30:35" x14ac:dyDescent="0.35">
      <c r="AD2863">
        <v>9291.9942340984107</v>
      </c>
      <c r="AF2863">
        <v>281583.44509846001</v>
      </c>
      <c r="AG2863">
        <f>AF2863*'Day-ahead Prices_2015-2022'!J2863</f>
        <v>15180.867483870725</v>
      </c>
      <c r="AH2863">
        <v>369729.46366503497</v>
      </c>
      <c r="AI2863">
        <f>AH2863*'Day-ahead Prices_2015-2022'!J2863</f>
        <v>19933.039709841196</v>
      </c>
    </row>
    <row r="2864" spans="30:35" x14ac:dyDescent="0.35">
      <c r="AD2864">
        <v>9291.9942340984107</v>
      </c>
      <c r="AF2864">
        <v>292203.325333638</v>
      </c>
      <c r="AG2864">
        <f>AF2864*'Day-ahead Prices_2015-2022'!J2864</f>
        <v>17157.814009434558</v>
      </c>
      <c r="AH2864">
        <v>369679.46366503497</v>
      </c>
      <c r="AI2864">
        <f>AH2864*'Day-ahead Prices_2015-2022'!J2864</f>
        <v>21707.116007081273</v>
      </c>
    </row>
    <row r="2865" spans="30:35" x14ac:dyDescent="0.35">
      <c r="AD2865">
        <v>9291.9942340984107</v>
      </c>
      <c r="AF2865">
        <v>362221.77950263099</v>
      </c>
      <c r="AG2865">
        <f>AF2865*'Day-ahead Prices_2015-2022'!J2865</f>
        <v>23014.666315148421</v>
      </c>
      <c r="AH2865">
        <v>369629.46366503497</v>
      </c>
      <c r="AI2865">
        <f>AH2865*'Day-ahead Prices_2015-2022'!J2865</f>
        <v>23485.332047617165</v>
      </c>
    </row>
    <row r="2866" spans="30:35" x14ac:dyDescent="0.35">
      <c r="AD2866">
        <v>0</v>
      </c>
      <c r="AF2866">
        <v>289408.14524376497</v>
      </c>
      <c r="AG2866">
        <f>AF2866*'Day-ahead Prices_2015-2022'!J2866</f>
        <v>19628.022170613691</v>
      </c>
      <c r="AH2866">
        <v>364286.82386329502</v>
      </c>
      <c r="AI2866">
        <f>AH2866*'Day-ahead Prices_2015-2022'!J2866</f>
        <v>24706.387752938492</v>
      </c>
    </row>
    <row r="2867" spans="30:35" x14ac:dyDescent="0.35">
      <c r="AD2867">
        <v>0</v>
      </c>
      <c r="AF2867">
        <v>211640.415337477</v>
      </c>
      <c r="AG2867">
        <f>AF2867*'Day-ahead Prices_2015-2022'!J2867</f>
        <v>14485.46367725444</v>
      </c>
      <c r="AH2867">
        <v>364236.82386329502</v>
      </c>
      <c r="AI2867">
        <f>AH2867*'Day-ahead Prices_2015-2022'!J2867</f>
        <v>24929.734113293398</v>
      </c>
    </row>
    <row r="2868" spans="30:35" x14ac:dyDescent="0.35">
      <c r="AD2868">
        <v>2936.5448438430799</v>
      </c>
      <c r="AF2868">
        <v>371427.16592262202</v>
      </c>
      <c r="AG2868">
        <f>AF2868*'Day-ahead Prices_2015-2022'!J2868</f>
        <v>24404.621936945885</v>
      </c>
      <c r="AH2868">
        <v>365859.45448795502</v>
      </c>
      <c r="AI2868">
        <f>AH2868*'Day-ahead Prices_2015-2022'!J2868</f>
        <v>24038.795457131091</v>
      </c>
    </row>
    <row r="2869" spans="30:35" x14ac:dyDescent="0.35">
      <c r="AD2869">
        <v>9291.9942340984107</v>
      </c>
      <c r="AF2869">
        <v>367290.443807968</v>
      </c>
      <c r="AG2869">
        <f>AF2869*'Day-ahead Prices_2015-2022'!J2869</f>
        <v>22918.923693617206</v>
      </c>
      <c r="AH2869">
        <v>369429.46366503497</v>
      </c>
      <c r="AI2869">
        <f>AH2869*'Day-ahead Prices_2015-2022'!J2869</f>
        <v>23052.398532698182</v>
      </c>
    </row>
    <row r="2870" spans="30:35" x14ac:dyDescent="0.35">
      <c r="AD2870">
        <v>9291.9942340984107</v>
      </c>
      <c r="AF2870">
        <v>404052.28970227798</v>
      </c>
      <c r="AG2870">
        <f>AF2870*'Day-ahead Prices_2015-2022'!J2870</f>
        <v>22000.14210892691</v>
      </c>
      <c r="AH2870">
        <v>369379.46366503497</v>
      </c>
      <c r="AI2870">
        <f>AH2870*'Day-ahead Prices_2015-2022'!J2870</f>
        <v>20112.250072231574</v>
      </c>
    </row>
    <row r="2871" spans="30:35" x14ac:dyDescent="0.35">
      <c r="AD2871">
        <v>9291.9942340984107</v>
      </c>
      <c r="AF2871">
        <v>328326.19956042699</v>
      </c>
      <c r="AG2871">
        <f>AF2871*'Day-ahead Prices_2015-2022'!J2871</f>
        <v>16911.672131608142</v>
      </c>
      <c r="AH2871">
        <v>369329.46366503497</v>
      </c>
      <c r="AI2871">
        <f>AH2871*'Day-ahead Prices_2015-2022'!J2871</f>
        <v>19023.699011556371</v>
      </c>
    </row>
    <row r="2872" spans="30:35" x14ac:dyDescent="0.35">
      <c r="AD2872">
        <v>9291.9942340984107</v>
      </c>
      <c r="AF2872">
        <v>371611.62484852597</v>
      </c>
      <c r="AG2872">
        <f>AF2872*'Day-ahead Prices_2015-2022'!J2872</f>
        <v>18164.376222595947</v>
      </c>
      <c r="AH2872">
        <v>369279.46366503497</v>
      </c>
      <c r="AI2872">
        <f>AH2872*'Day-ahead Prices_2015-2022'!J2872</f>
        <v>18050.380183946905</v>
      </c>
    </row>
    <row r="2873" spans="30:35" x14ac:dyDescent="0.35">
      <c r="AD2873">
        <v>9291.9942340984107</v>
      </c>
      <c r="AF2873">
        <v>375974.02178960002</v>
      </c>
      <c r="AG2873">
        <f>AF2873*'Day-ahead Prices_2015-2022'!J2873</f>
        <v>17891.66376191259</v>
      </c>
      <c r="AH2873">
        <v>369229.46366503497</v>
      </c>
      <c r="AI2873">
        <f>AH2873*'Day-ahead Prices_2015-2022'!J2873</f>
        <v>17570.707102159849</v>
      </c>
    </row>
    <row r="2874" spans="30:35" x14ac:dyDescent="0.35">
      <c r="AD2874">
        <v>9291.9942340984107</v>
      </c>
      <c r="AF2874">
        <v>366985.57580850599</v>
      </c>
      <c r="AG2874">
        <f>AF2874*'Day-ahead Prices_2015-2022'!J2874</f>
        <v>17881.372181269453</v>
      </c>
      <c r="AH2874">
        <v>369179.46366503497</v>
      </c>
      <c r="AI2874">
        <f>AH2874*'Day-ahead Prices_2015-2022'!J2874</f>
        <v>17988.269367078829</v>
      </c>
    </row>
    <row r="2875" spans="30:35" x14ac:dyDescent="0.35">
      <c r="AD2875">
        <v>9291.9942340984107</v>
      </c>
      <c r="AF2875">
        <v>340286.16905792599</v>
      </c>
      <c r="AG2875">
        <f>AF2875*'Day-ahead Prices_2015-2022'!J2875</f>
        <v>20063.697885366637</v>
      </c>
      <c r="AH2875">
        <v>369129.46366503497</v>
      </c>
      <c r="AI2875">
        <f>AH2875*'Day-ahead Prices_2015-2022'!J2875</f>
        <v>21764.33458952004</v>
      </c>
    </row>
    <row r="2876" spans="30:35" x14ac:dyDescent="0.35">
      <c r="AD2876">
        <v>9291.9942340984107</v>
      </c>
      <c r="AF2876">
        <v>342213.83928413899</v>
      </c>
      <c r="AG2876">
        <f>AF2876*'Day-ahead Prices_2015-2022'!J2876</f>
        <v>21567.599453583753</v>
      </c>
      <c r="AH2876">
        <v>369079.46366503497</v>
      </c>
      <c r="AI2876">
        <f>AH2876*'Day-ahead Prices_2015-2022'!J2876</f>
        <v>23260.771848159246</v>
      </c>
    </row>
    <row r="2877" spans="30:35" x14ac:dyDescent="0.35">
      <c r="AD2877">
        <v>0</v>
      </c>
      <c r="AF2877">
        <v>490756.71290840302</v>
      </c>
      <c r="AG2877">
        <f>AF2877*'Day-ahead Prices_2015-2022'!J2877</f>
        <v>33703.33070487572</v>
      </c>
      <c r="AH2877">
        <v>363736.82386329502</v>
      </c>
      <c r="AI2877">
        <f>AH2877*'Day-ahead Prices_2015-2022'!J2877</f>
        <v>24980.081049841618</v>
      </c>
    </row>
    <row r="2878" spans="30:35" x14ac:dyDescent="0.35">
      <c r="AD2878">
        <v>0</v>
      </c>
      <c r="AF2878">
        <v>502822.52613719401</v>
      </c>
      <c r="AG2878">
        <f>AF2878*'Day-ahead Prices_2015-2022'!J2878</f>
        <v>35369.165016647901</v>
      </c>
      <c r="AH2878">
        <v>363686.82386329502</v>
      </c>
      <c r="AI2878">
        <f>AH2878*'Day-ahead Prices_2015-2022'!J2878</f>
        <v>25582.185799074003</v>
      </c>
    </row>
    <row r="2879" spans="30:35" x14ac:dyDescent="0.35">
      <c r="AD2879">
        <v>0</v>
      </c>
      <c r="AF2879">
        <v>462608.28060702601</v>
      </c>
      <c r="AG2879">
        <f>AF2879*'Day-ahead Prices_2015-2022'!J2879</f>
        <v>32093.449467112434</v>
      </c>
      <c r="AH2879">
        <v>363636.82386329502</v>
      </c>
      <c r="AI2879">
        <f>AH2879*'Day-ahead Prices_2015-2022'!J2879</f>
        <v>25227.304655516094</v>
      </c>
    </row>
    <row r="2880" spans="30:35" x14ac:dyDescent="0.35">
      <c r="AD2880">
        <v>7079.1827076186701</v>
      </c>
      <c r="AF2880">
        <v>448599.00303434703</v>
      </c>
      <c r="AG2880">
        <f>AF2880*'Day-ahead Prices_2015-2022'!J2880</f>
        <v>29428.094599053162</v>
      </c>
      <c r="AH2880">
        <v>367619.065298039</v>
      </c>
      <c r="AI2880">
        <f>AH2880*'Day-ahead Prices_2015-2022'!J2880</f>
        <v>24115.810683551354</v>
      </c>
    </row>
    <row r="2881" spans="30:35" x14ac:dyDescent="0.35">
      <c r="AD2881">
        <v>7078.2091873694499</v>
      </c>
      <c r="AF2881">
        <v>418986.75127042702</v>
      </c>
      <c r="AG2881">
        <f>AF2881*'Day-ahead Prices_2015-2022'!J2881</f>
        <v>25261.234967533132</v>
      </c>
      <c r="AH2881">
        <v>367568.51078929799</v>
      </c>
      <c r="AI2881">
        <f>AH2881*'Day-ahead Prices_2015-2022'!J2881</f>
        <v>22161.164976125263</v>
      </c>
    </row>
    <row r="2882" spans="30:35" x14ac:dyDescent="0.35">
      <c r="AD2882">
        <v>9291.9942340984107</v>
      </c>
      <c r="AF2882">
        <v>341008.01950871001</v>
      </c>
      <c r="AG2882">
        <f>AF2882*'Day-ahead Prices_2015-2022'!J2882</f>
        <v>19557.236178848903</v>
      </c>
      <c r="AH2882">
        <v>368779.46366503497</v>
      </c>
      <c r="AI2882">
        <f>AH2882*'Day-ahead Prices_2015-2022'!J2882</f>
        <v>21149.963215519336</v>
      </c>
    </row>
    <row r="2883" spans="30:35" x14ac:dyDescent="0.35">
      <c r="AD2883">
        <v>9291.9942340984107</v>
      </c>
      <c r="AF2883">
        <v>396728.59229175799</v>
      </c>
      <c r="AG2883">
        <f>AF2883*'Day-ahead Prices_2015-2022'!J2883</f>
        <v>21122.326164353559</v>
      </c>
      <c r="AH2883">
        <v>368729.46366503497</v>
      </c>
      <c r="AI2883">
        <f>AH2883*'Day-ahead Prices_2015-2022'!J2883</f>
        <v>19631.617557356043</v>
      </c>
    </row>
    <row r="2884" spans="30:35" x14ac:dyDescent="0.35">
      <c r="AD2884">
        <v>9291.9942340984107</v>
      </c>
      <c r="AF2884">
        <v>446599.51876302302</v>
      </c>
      <c r="AG2884">
        <f>AF2884*'Day-ahead Prices_2015-2022'!J2884</f>
        <v>22639.804354292999</v>
      </c>
      <c r="AH2884">
        <v>368679.46366503497</v>
      </c>
      <c r="AI2884">
        <f>AH2884*'Day-ahead Prices_2015-2022'!J2884</f>
        <v>18689.744561169369</v>
      </c>
    </row>
    <row r="2885" spans="30:35" x14ac:dyDescent="0.35">
      <c r="AD2885">
        <v>9291.9942340984107</v>
      </c>
      <c r="AF2885">
        <v>363068.80979001301</v>
      </c>
      <c r="AG2885">
        <f>AF2885*'Day-ahead Prices_2015-2022'!J2885</f>
        <v>17660.574580210709</v>
      </c>
      <c r="AH2885">
        <v>368629.46366503497</v>
      </c>
      <c r="AI2885">
        <f>AH2885*'Day-ahead Prices_2015-2022'!J2885</f>
        <v>17931.058686326462</v>
      </c>
    </row>
    <row r="2886" spans="30:35" x14ac:dyDescent="0.35">
      <c r="AD2886">
        <v>9291.9942340984107</v>
      </c>
      <c r="AF2886">
        <v>343153.98911880399</v>
      </c>
      <c r="AG2886">
        <f>AF2886*'Day-ahead Prices_2015-2022'!J2886</f>
        <v>17234.480161005533</v>
      </c>
      <c r="AH2886">
        <v>368579.46366503497</v>
      </c>
      <c r="AI2886">
        <f>AH2886*'Day-ahead Prices_2015-2022'!J2886</f>
        <v>18511.4428382468</v>
      </c>
    </row>
    <row r="2887" spans="30:35" x14ac:dyDescent="0.35">
      <c r="AD2887">
        <v>9291.9942340984107</v>
      </c>
      <c r="AF2887">
        <v>397744.19938925799</v>
      </c>
      <c r="AG2887">
        <f>AF2887*'Day-ahead Prices_2015-2022'!J2887</f>
        <v>19975.708053827009</v>
      </c>
      <c r="AH2887">
        <v>368529.46366503497</v>
      </c>
      <c r="AI2887">
        <f>AH2887*'Day-ahead Prices_2015-2022'!J2887</f>
        <v>18508.470988917219</v>
      </c>
    </row>
    <row r="2888" spans="30:35" x14ac:dyDescent="0.35">
      <c r="AD2888">
        <v>9291.9942340984107</v>
      </c>
      <c r="AF2888">
        <v>379681.80492728401</v>
      </c>
      <c r="AG2888">
        <f>AF2888*'Day-ahead Prices_2015-2022'!J2888</f>
        <v>19115.555071320272</v>
      </c>
      <c r="AH2888">
        <v>368479.46366503497</v>
      </c>
      <c r="AI2888">
        <f>AH2888*'Day-ahead Prices_2015-2022'!J2888</f>
        <v>18551.559197545765</v>
      </c>
    </row>
    <row r="2889" spans="30:35" x14ac:dyDescent="0.35">
      <c r="AD2889">
        <v>9291.9942340984107</v>
      </c>
      <c r="AF2889">
        <v>413282.50103042199</v>
      </c>
      <c r="AG2889">
        <f>AF2889*'Day-ahead Prices_2015-2022'!J2889</f>
        <v>21895.706904591752</v>
      </c>
      <c r="AH2889">
        <v>368429.46366503497</v>
      </c>
      <c r="AI2889">
        <f>AH2889*'Day-ahead Prices_2015-2022'!J2889</f>
        <v>19519.39298497355</v>
      </c>
    </row>
    <row r="2890" spans="30:35" x14ac:dyDescent="0.35">
      <c r="AD2890">
        <v>9291.9942340984107</v>
      </c>
      <c r="AF2890">
        <v>427767.85585384601</v>
      </c>
      <c r="AG2890">
        <f>AF2890*'Day-ahead Prices_2015-2022'!J2890</f>
        <v>23696.735084843614</v>
      </c>
      <c r="AH2890">
        <v>368379.46366503497</v>
      </c>
      <c r="AI2890">
        <f>AH2890*'Day-ahead Prices_2015-2022'!J2890</f>
        <v>20406.840864054193</v>
      </c>
    </row>
    <row r="2891" spans="30:35" x14ac:dyDescent="0.35">
      <c r="AD2891">
        <v>0</v>
      </c>
      <c r="AF2891">
        <v>458872.03117618797</v>
      </c>
      <c r="AG2891">
        <f>AF2891*'Day-ahead Prices_2015-2022'!J2891</f>
        <v>28206.290166361305</v>
      </c>
      <c r="AH2891">
        <v>363036.82386329502</v>
      </c>
      <c r="AI2891">
        <f>AH2891*'Day-ahead Prices_2015-2022'!J2891</f>
        <v>22315.419766846917</v>
      </c>
    </row>
    <row r="2892" spans="30:35" x14ac:dyDescent="0.35">
      <c r="AD2892">
        <v>0</v>
      </c>
      <c r="AF2892">
        <v>467273.95985727001</v>
      </c>
      <c r="AG2892">
        <f>AF2892*'Day-ahead Prices_2015-2022'!J2892</f>
        <v>28520.650232338292</v>
      </c>
      <c r="AH2892">
        <v>362986.82386329502</v>
      </c>
      <c r="AI2892">
        <f>AH2892*'Day-ahead Prices_2015-2022'!J2892</f>
        <v>22155.354528026037</v>
      </c>
    </row>
    <row r="2893" spans="30:35" x14ac:dyDescent="0.35">
      <c r="AD2893">
        <v>8300.1809862380305</v>
      </c>
      <c r="AF2893">
        <v>529715.91147781804</v>
      </c>
      <c r="AG2893">
        <f>AF2893*'Day-ahead Prices_2015-2022'!J2893</f>
        <v>30738.752198168437</v>
      </c>
      <c r="AH2893">
        <v>367664.53539029998</v>
      </c>
      <c r="AI2893">
        <f>AH2893*'Day-ahead Prices_2015-2022'!J2893</f>
        <v>21335.113408029873</v>
      </c>
    </row>
    <row r="2894" spans="30:35" x14ac:dyDescent="0.35">
      <c r="AD2894">
        <v>9291.9942340984107</v>
      </c>
      <c r="AF2894">
        <v>445754.00255302998</v>
      </c>
      <c r="AG2894">
        <f>AF2894*'Day-ahead Prices_2015-2022'!J2894</f>
        <v>25363.402745267409</v>
      </c>
      <c r="AH2894">
        <v>368179.46366503497</v>
      </c>
      <c r="AI2894">
        <f>AH2894*'Day-ahead Prices_2015-2022'!J2894</f>
        <v>20949.41148254049</v>
      </c>
    </row>
    <row r="2895" spans="30:35" x14ac:dyDescent="0.35">
      <c r="AD2895">
        <v>9291.9942340984107</v>
      </c>
      <c r="AF2895">
        <v>528196.90259210102</v>
      </c>
      <c r="AG2895">
        <f>AF2895*'Day-ahead Prices_2015-2022'!J2895</f>
        <v>28718.065593932533</v>
      </c>
      <c r="AH2895">
        <v>368129.46366503497</v>
      </c>
      <c r="AI2895">
        <f>AH2895*'Day-ahead Prices_2015-2022'!J2895</f>
        <v>20015.198939467951</v>
      </c>
    </row>
    <row r="2896" spans="30:35" x14ac:dyDescent="0.35">
      <c r="AD2896">
        <v>9291.9942340984107</v>
      </c>
      <c r="AF2896">
        <v>389730.85877657903</v>
      </c>
      <c r="AG2896">
        <f>AF2896*'Day-ahead Prices_2015-2022'!J2896</f>
        <v>19484.107120961598</v>
      </c>
      <c r="AH2896">
        <v>368079.46366503497</v>
      </c>
      <c r="AI2896">
        <f>AH2896*'Day-ahead Prices_2015-2022'!J2896</f>
        <v>18401.672686603844</v>
      </c>
    </row>
    <row r="2897" spans="30:35" x14ac:dyDescent="0.35">
      <c r="AD2897">
        <v>9291.9942340984107</v>
      </c>
      <c r="AF2897">
        <v>334279.281160741</v>
      </c>
      <c r="AG2897">
        <f>AF2897*'Day-ahead Prices_2015-2022'!J2897</f>
        <v>15587.0250314239</v>
      </c>
      <c r="AH2897">
        <v>368029.46366503497</v>
      </c>
      <c r="AI2897">
        <f>AH2897*'Day-ahead Prices_2015-2022'!J2897</f>
        <v>17160.753853871</v>
      </c>
    </row>
    <row r="2898" spans="30:35" x14ac:dyDescent="0.35">
      <c r="AD2898">
        <v>9291.9942340984107</v>
      </c>
      <c r="AF2898">
        <v>370163.51328531199</v>
      </c>
      <c r="AG2898">
        <f>AF2898*'Day-ahead Prices_2015-2022'!J2898</f>
        <v>17601.275056716582</v>
      </c>
      <c r="AH2898">
        <v>367979.46366503497</v>
      </c>
      <c r="AI2898">
        <f>AH2898*'Day-ahead Prices_2015-2022'!J2898</f>
        <v>17497.423497272412</v>
      </c>
    </row>
    <row r="2899" spans="30:35" x14ac:dyDescent="0.35">
      <c r="AD2899">
        <v>9291.9942340984107</v>
      </c>
      <c r="AF2899">
        <v>463865.72465220402</v>
      </c>
      <c r="AG2899">
        <f>AF2899*'Day-ahead Prices_2015-2022'!J2899</f>
        <v>24675.917055029808</v>
      </c>
      <c r="AH2899">
        <v>367929.46366503497</v>
      </c>
      <c r="AI2899">
        <f>AH2899*'Day-ahead Prices_2015-2022'!J2899</f>
        <v>19572.467731491117</v>
      </c>
    </row>
    <row r="2900" spans="30:35" x14ac:dyDescent="0.35">
      <c r="AD2900">
        <v>8993.1159614896696</v>
      </c>
      <c r="AF2900">
        <v>339592.49686588597</v>
      </c>
      <c r="AG2900">
        <f>AF2900*'Day-ahead Prices_2015-2022'!J2900</f>
        <v>19703.156668158703</v>
      </c>
      <c r="AH2900">
        <v>367709.22517783497</v>
      </c>
      <c r="AI2900">
        <f>AH2900*'Day-ahead Prices_2015-2022'!J2900</f>
        <v>21334.489244817982</v>
      </c>
    </row>
    <row r="2901" spans="30:35" x14ac:dyDescent="0.35">
      <c r="AD2901">
        <v>7058.7387823850204</v>
      </c>
      <c r="AF2901">
        <v>331102.60260699602</v>
      </c>
      <c r="AG2901">
        <f>AF2901*'Day-ahead Prices_2015-2022'!J2901</f>
        <v>21616.447289450989</v>
      </c>
      <c r="AH2901">
        <v>366557.42061448999</v>
      </c>
      <c r="AI2901">
        <f>AH2901*'Day-ahead Prices_2015-2022'!J2901</f>
        <v>23931.159401592744</v>
      </c>
    </row>
    <row r="2902" spans="30:35" x14ac:dyDescent="0.35">
      <c r="AD2902">
        <v>0</v>
      </c>
      <c r="AF2902">
        <v>277814.54418889101</v>
      </c>
      <c r="AG2902">
        <f>AF2902*'Day-ahead Prices_2015-2022'!J2902</f>
        <v>18811.517323390286</v>
      </c>
      <c r="AH2902">
        <v>362486.82386329502</v>
      </c>
      <c r="AI2902">
        <f>AH2902*'Day-ahead Prices_2015-2022'!J2902</f>
        <v>24544.889060843368</v>
      </c>
    </row>
    <row r="2903" spans="30:35" x14ac:dyDescent="0.35">
      <c r="AD2903">
        <v>0</v>
      </c>
      <c r="AF2903">
        <v>406682.57383766997</v>
      </c>
      <c r="AG2903">
        <f>AF2903*'Day-ahead Prices_2015-2022'!J2903</f>
        <v>28712.2980661568</v>
      </c>
      <c r="AH2903">
        <v>362436.82386329502</v>
      </c>
      <c r="AI2903">
        <f>AH2903*'Day-ahead Prices_2015-2022'!J2903</f>
        <v>25588.492810778458</v>
      </c>
    </row>
    <row r="2904" spans="30:35" x14ac:dyDescent="0.35">
      <c r="AD2904">
        <v>0</v>
      </c>
      <c r="AF2904">
        <v>342728.05469314201</v>
      </c>
      <c r="AG2904">
        <f>AF2904*'Day-ahead Prices_2015-2022'!J2904</f>
        <v>23184.267669785953</v>
      </c>
      <c r="AH2904">
        <v>362386.82386329502</v>
      </c>
      <c r="AI2904">
        <f>AH2904*'Day-ahead Prices_2015-2022'!J2904</f>
        <v>24514.109683762417</v>
      </c>
    </row>
    <row r="2905" spans="30:35" x14ac:dyDescent="0.35">
      <c r="AD2905">
        <v>9291.9942340984107</v>
      </c>
      <c r="AF2905">
        <v>210024.63989532299</v>
      </c>
      <c r="AG2905">
        <f>AF2905*'Day-ahead Prices_2015-2022'!J2905</f>
        <v>12852.720369194161</v>
      </c>
      <c r="AH2905">
        <v>367629.46366503497</v>
      </c>
      <c r="AI2905">
        <f>AH2905*'Day-ahead Prices_2015-2022'!J2905</f>
        <v>22497.5445658114</v>
      </c>
    </row>
    <row r="2906" spans="30:35" x14ac:dyDescent="0.35">
      <c r="AD2906">
        <v>9291.9942340984107</v>
      </c>
      <c r="AF2906">
        <v>169825.65303648499</v>
      </c>
      <c r="AG2906">
        <f>AF2906*'Day-ahead Prices_2015-2022'!J2906</f>
        <v>9535.4981359323356</v>
      </c>
      <c r="AH2906">
        <v>367579.46366503497</v>
      </c>
      <c r="AI2906">
        <f>AH2906*'Day-ahead Prices_2015-2022'!J2906</f>
        <v>20639.12741046213</v>
      </c>
    </row>
    <row r="2907" spans="30:35" x14ac:dyDescent="0.35">
      <c r="AD2907">
        <v>9291.9942340984107</v>
      </c>
      <c r="AF2907">
        <v>198384.11245762199</v>
      </c>
      <c r="AG2907">
        <f>AF2907*'Day-ahead Prices_2015-2022'!J2907</f>
        <v>10450.627064126957</v>
      </c>
      <c r="AH2907">
        <v>367529.46366503497</v>
      </c>
      <c r="AI2907">
        <f>AH2907*'Day-ahead Prices_2015-2022'!J2907</f>
        <v>19360.992734044466</v>
      </c>
    </row>
    <row r="2908" spans="30:35" x14ac:dyDescent="0.35">
      <c r="AD2908">
        <v>9291.9942340984107</v>
      </c>
      <c r="AF2908">
        <v>149292.76421254099</v>
      </c>
      <c r="AG2908">
        <f>AF2908*'Day-ahead Prices_2015-2022'!J2908</f>
        <v>7547.8689266755409</v>
      </c>
      <c r="AH2908">
        <v>367479.46366503497</v>
      </c>
      <c r="AI2908">
        <f>AH2908*'Day-ahead Prices_2015-2022'!J2908</f>
        <v>18578.842984245006</v>
      </c>
    </row>
    <row r="2909" spans="30:35" x14ac:dyDescent="0.35">
      <c r="AD2909">
        <v>9291.9942340984107</v>
      </c>
      <c r="AF2909">
        <v>149632.56679239101</v>
      </c>
      <c r="AG2909">
        <f>AF2909*'Day-ahead Prices_2015-2022'!J2909</f>
        <v>7382.4967641195908</v>
      </c>
      <c r="AH2909">
        <v>367429.46366503497</v>
      </c>
      <c r="AI2909">
        <f>AH2909*'Day-ahead Prices_2015-2022'!J2909</f>
        <v>18128.051163573662</v>
      </c>
    </row>
    <row r="2910" spans="30:35" x14ac:dyDescent="0.35">
      <c r="AD2910">
        <v>9291.9942340984107</v>
      </c>
      <c r="AF2910">
        <v>117057.723399824</v>
      </c>
      <c r="AG2910">
        <f>AF2910*'Day-ahead Prices_2015-2022'!J2910</f>
        <v>5736.4137352083744</v>
      </c>
      <c r="AH2910">
        <v>367379.46366503497</v>
      </c>
      <c r="AI2910">
        <f>AH2910*'Day-ahead Prices_2015-2022'!J2910</f>
        <v>18003.430616905036</v>
      </c>
    </row>
    <row r="2911" spans="30:35" x14ac:dyDescent="0.35">
      <c r="AD2911">
        <v>9291.9942340984107</v>
      </c>
      <c r="AF2911">
        <v>145844.26220587501</v>
      </c>
      <c r="AG2911">
        <f>AF2911*'Day-ahead Prices_2015-2022'!J2911</f>
        <v>7516.2663581075258</v>
      </c>
      <c r="AH2911">
        <v>367329.46366503497</v>
      </c>
      <c r="AI2911">
        <f>AH2911*'Day-ahead Prices_2015-2022'!J2911</f>
        <v>18930.783071807156</v>
      </c>
    </row>
    <row r="2912" spans="30:35" x14ac:dyDescent="0.35">
      <c r="AD2912">
        <v>9291.9942340984107</v>
      </c>
      <c r="AF2912">
        <v>342192.18133811402</v>
      </c>
      <c r="AG2912">
        <f>AF2912*'Day-ahead Prices_2015-2022'!J2912</f>
        <v>20854.474751424688</v>
      </c>
      <c r="AH2912">
        <v>367279.46366503497</v>
      </c>
      <c r="AI2912">
        <f>AH2912*'Day-ahead Prices_2015-2022'!J2912</f>
        <v>22383.387813735975</v>
      </c>
    </row>
    <row r="2913" spans="30:35" x14ac:dyDescent="0.35">
      <c r="AD2913">
        <v>0</v>
      </c>
      <c r="AF2913">
        <v>341584.82338780502</v>
      </c>
      <c r="AG2913">
        <f>AF2913*'Day-ahead Prices_2015-2022'!J2913</f>
        <v>22997.198234583971</v>
      </c>
      <c r="AH2913">
        <v>361936.82386329502</v>
      </c>
      <c r="AI2913">
        <f>AH2913*'Day-ahead Prices_2015-2022'!J2913</f>
        <v>24367.396666596334</v>
      </c>
    </row>
    <row r="2914" spans="30:35" x14ac:dyDescent="0.35">
      <c r="AD2914">
        <v>0</v>
      </c>
      <c r="AF2914">
        <v>333246.55254956603</v>
      </c>
      <c r="AG2914">
        <f>AF2914*'Day-ahead Prices_2015-2022'!J2914</f>
        <v>22246.290173636964</v>
      </c>
      <c r="AH2914">
        <v>361886.82386329502</v>
      </c>
      <c r="AI2914">
        <f>AH2914*'Day-ahead Prices_2015-2022'!J2914</f>
        <v>24158.207285524084</v>
      </c>
    </row>
    <row r="2915" spans="30:35" x14ac:dyDescent="0.35">
      <c r="AD2915">
        <v>4118.3984263975799</v>
      </c>
      <c r="AF2915">
        <v>434336.19905872201</v>
      </c>
      <c r="AG2915">
        <f>AF2915*'Day-ahead Prices_2015-2022'!J2915</f>
        <v>28748.713015696809</v>
      </c>
      <c r="AH2915">
        <v>364182.62809883599</v>
      </c>
      <c r="AI2915">
        <f>AH2915*'Day-ahead Prices_2015-2022'!J2915</f>
        <v>24105.248153861954</v>
      </c>
    </row>
    <row r="2916" spans="30:35" x14ac:dyDescent="0.35">
      <c r="AD2916">
        <v>9291.9942340984107</v>
      </c>
      <c r="AF2916">
        <v>315684.483914982</v>
      </c>
      <c r="AG2916">
        <f>AF2916*'Day-ahead Prices_2015-2022'!J2916</f>
        <v>18463.990858582405</v>
      </c>
      <c r="AH2916">
        <v>367079.46366503497</v>
      </c>
      <c r="AI2916">
        <f>AH2916*'Day-ahead Prices_2015-2022'!J2916</f>
        <v>21470.018980438315</v>
      </c>
    </row>
    <row r="2917" spans="30:35" x14ac:dyDescent="0.35">
      <c r="AD2917">
        <v>9291.9942340984107</v>
      </c>
      <c r="AF2917">
        <v>347762.89115513198</v>
      </c>
      <c r="AG2917">
        <f>AF2917*'Day-ahead Prices_2015-2022'!J2917</f>
        <v>19674.25086348765</v>
      </c>
      <c r="AH2917">
        <v>367029.46366503497</v>
      </c>
      <c r="AI2917">
        <f>AH2917*'Day-ahead Prices_2015-2022'!J2917</f>
        <v>20764.233120019773</v>
      </c>
    </row>
    <row r="2918" spans="30:35" x14ac:dyDescent="0.35">
      <c r="AD2918">
        <v>9291.9942340984107</v>
      </c>
      <c r="AF2918">
        <v>479834.21272104001</v>
      </c>
      <c r="AG2918">
        <f>AF2918*'Day-ahead Prices_2015-2022'!J2918</f>
        <v>25818.679400987356</v>
      </c>
      <c r="AH2918">
        <v>366979.46366503497</v>
      </c>
      <c r="AI2918">
        <f>AH2918*'Day-ahead Prices_2015-2022'!J2918</f>
        <v>19746.247491156366</v>
      </c>
    </row>
    <row r="2919" spans="30:35" x14ac:dyDescent="0.35">
      <c r="AD2919">
        <v>9291.9942340984107</v>
      </c>
      <c r="AF2919">
        <v>417803.40283870097</v>
      </c>
      <c r="AG2919">
        <f>AF2919*'Day-ahead Prices_2015-2022'!J2919</f>
        <v>20577.862098313119</v>
      </c>
      <c r="AH2919">
        <v>366929.46366503497</v>
      </c>
      <c r="AI2919">
        <f>AH2919*'Day-ahead Prices_2015-2022'!J2919</f>
        <v>18072.193409162133</v>
      </c>
    </row>
    <row r="2920" spans="30:35" x14ac:dyDescent="0.35">
      <c r="AD2920">
        <v>9291.9942340984107</v>
      </c>
      <c r="AF2920">
        <v>502722.40906139801</v>
      </c>
      <c r="AG2920">
        <f>AF2920*'Day-ahead Prices_2015-2022'!J2920</f>
        <v>23071.816560861535</v>
      </c>
      <c r="AH2920">
        <v>366879.46366503497</v>
      </c>
      <c r="AI2920">
        <f>AH2920*'Day-ahead Prices_2015-2022'!J2920</f>
        <v>16837.474385577199</v>
      </c>
    </row>
    <row r="2921" spans="30:35" x14ac:dyDescent="0.35">
      <c r="AD2921">
        <v>9291.9942340984107</v>
      </c>
      <c r="AF2921">
        <v>499297.30111611198</v>
      </c>
      <c r="AG2921">
        <f>AF2921*'Day-ahead Prices_2015-2022'!J2921</f>
        <v>22033.365776627623</v>
      </c>
      <c r="AH2921">
        <v>366829.46366503497</v>
      </c>
      <c r="AI2921">
        <f>AH2921*'Day-ahead Prices_2015-2022'!J2921</f>
        <v>16187.72569470841</v>
      </c>
    </row>
    <row r="2922" spans="30:35" x14ac:dyDescent="0.35">
      <c r="AD2922">
        <v>9291.9942340984107</v>
      </c>
      <c r="AF2922">
        <v>434452.09654068702</v>
      </c>
      <c r="AG2922">
        <f>AF2922*'Day-ahead Prices_2015-2022'!J2922</f>
        <v>19722.49598758516</v>
      </c>
      <c r="AH2922">
        <v>366779.46366503497</v>
      </c>
      <c r="AI2922">
        <f>AH2922*'Day-ahead Prices_2015-2022'!J2922</f>
        <v>16650.412227403842</v>
      </c>
    </row>
    <row r="2923" spans="30:35" x14ac:dyDescent="0.35">
      <c r="AD2923">
        <v>9291.9942340984107</v>
      </c>
      <c r="AF2923">
        <v>545991.22109218803</v>
      </c>
      <c r="AG2923">
        <f>AF2923*'Day-ahead Prices_2015-2022'!J2923</f>
        <v>30710.641208382847</v>
      </c>
      <c r="AH2923">
        <v>366729.46366503497</v>
      </c>
      <c r="AI2923">
        <f>AH2923*'Day-ahead Prices_2015-2022'!J2923</f>
        <v>20627.615507499053</v>
      </c>
    </row>
    <row r="2924" spans="30:35" x14ac:dyDescent="0.35">
      <c r="AD2924">
        <v>9291.9942340984107</v>
      </c>
      <c r="AF2924">
        <v>418601.10840086301</v>
      </c>
      <c r="AG2924">
        <f>AF2924*'Day-ahead Prices_2015-2022'!J2924</f>
        <v>25948.559458383999</v>
      </c>
      <c r="AH2924">
        <v>366679.46366503497</v>
      </c>
      <c r="AI2924">
        <f>AH2924*'Day-ahead Prices_2015-2022'!J2924</f>
        <v>22730.001603265937</v>
      </c>
    </row>
    <row r="2925" spans="30:35" x14ac:dyDescent="0.35">
      <c r="AD2925">
        <v>5763.4513175832099</v>
      </c>
      <c r="AF2925">
        <v>517777.35284809099</v>
      </c>
      <c r="AG2925">
        <f>AF2925*'Day-ahead Prices_2015-2022'!J2925</f>
        <v>34794.638111391716</v>
      </c>
      <c r="AH2925">
        <v>364619.63604228798</v>
      </c>
      <c r="AI2925">
        <f>AH2925*'Day-ahead Prices_2015-2022'!J2925</f>
        <v>24502.439542041757</v>
      </c>
    </row>
    <row r="2926" spans="30:35" x14ac:dyDescent="0.35">
      <c r="AD2926">
        <v>0</v>
      </c>
      <c r="AF2926">
        <v>618825.393182275</v>
      </c>
      <c r="AG2926">
        <f>AF2926*'Day-ahead Prices_2015-2022'!J2926</f>
        <v>44536.090015586851</v>
      </c>
      <c r="AH2926">
        <v>361286.82386329502</v>
      </c>
      <c r="AI2926">
        <f>AH2926*'Day-ahead Prices_2015-2022'!J2926</f>
        <v>26001.361104911513</v>
      </c>
    </row>
    <row r="2927" spans="30:35" x14ac:dyDescent="0.35">
      <c r="AD2927">
        <v>0</v>
      </c>
      <c r="AF2927">
        <v>548711.689353158</v>
      </c>
      <c r="AG2927">
        <f>AF2927*'Day-ahead Prices_2015-2022'!J2927</f>
        <v>38750.01950212002</v>
      </c>
      <c r="AH2927">
        <v>361236.82386329502</v>
      </c>
      <c r="AI2927">
        <f>AH2927*'Day-ahead Prices_2015-2022'!J2927</f>
        <v>25510.544501225897</v>
      </c>
    </row>
    <row r="2928" spans="30:35" x14ac:dyDescent="0.35">
      <c r="AD2928">
        <v>0</v>
      </c>
      <c r="AF2928">
        <v>560248.97982590704</v>
      </c>
      <c r="AG2928">
        <f>AF2928*'Day-ahead Prices_2015-2022'!J2928</f>
        <v>38626.365914097158</v>
      </c>
      <c r="AH2928">
        <v>361186.82386329502</v>
      </c>
      <c r="AI2928">
        <f>AH2928*'Day-ahead Prices_2015-2022'!J2928</f>
        <v>24902.025571254871</v>
      </c>
    </row>
    <row r="2929" spans="30:35" x14ac:dyDescent="0.35">
      <c r="AD2929">
        <v>9291.9942340984107</v>
      </c>
      <c r="AF2929">
        <v>476750.64738017903</v>
      </c>
      <c r="AG2929">
        <f>AF2929*'Day-ahead Prices_2015-2022'!J2929</f>
        <v>29780.229188602887</v>
      </c>
      <c r="AH2929">
        <v>366429.46366503497</v>
      </c>
      <c r="AI2929">
        <f>AH2929*'Day-ahead Prices_2015-2022'!J2929</f>
        <v>22889.016447836413</v>
      </c>
    </row>
    <row r="2930" spans="30:35" x14ac:dyDescent="0.35">
      <c r="AD2930">
        <v>9291.9942340984107</v>
      </c>
      <c r="AF2930">
        <v>455497.02858952101</v>
      </c>
      <c r="AG2930">
        <f>AF2930*'Day-ahead Prices_2015-2022'!J2930</f>
        <v>23861.781213947794</v>
      </c>
      <c r="AH2930">
        <v>366379.46366503497</v>
      </c>
      <c r="AI2930">
        <f>AH2930*'Day-ahead Prices_2015-2022'!J2930</f>
        <v>19193.246178422436</v>
      </c>
    </row>
    <row r="2931" spans="30:35" x14ac:dyDescent="0.35">
      <c r="AD2931">
        <v>9291.9942340984107</v>
      </c>
      <c r="AF2931">
        <v>330232.65820249898</v>
      </c>
      <c r="AG2931">
        <f>AF2931*'Day-ahead Prices_2015-2022'!J2931</f>
        <v>16185.940950972736</v>
      </c>
      <c r="AH2931">
        <v>366329.46366503497</v>
      </c>
      <c r="AI2931">
        <f>AH2931*'Day-ahead Prices_2015-2022'!J2931</f>
        <v>17955.180749712108</v>
      </c>
    </row>
    <row r="2932" spans="30:35" x14ac:dyDescent="0.35">
      <c r="AD2932">
        <v>9291.9942340984107</v>
      </c>
      <c r="AF2932">
        <v>341547.56798425398</v>
      </c>
      <c r="AG2932">
        <f>AF2932*'Day-ahead Prices_2015-2022'!J2932</f>
        <v>16602.200345254605</v>
      </c>
      <c r="AH2932">
        <v>366279.46366503497</v>
      </c>
      <c r="AI2932">
        <f>AH2932*'Day-ahead Prices_2015-2022'!J2932</f>
        <v>17804.38687942777</v>
      </c>
    </row>
    <row r="2933" spans="30:35" x14ac:dyDescent="0.35">
      <c r="AD2933">
        <v>9291.9942340984107</v>
      </c>
      <c r="AF2933">
        <v>337834.65003807802</v>
      </c>
      <c r="AG2933">
        <f>AF2933*'Day-ahead Prices_2015-2022'!J2933</f>
        <v>16299.677277712171</v>
      </c>
      <c r="AH2933">
        <v>366229.46366503497</v>
      </c>
      <c r="AI2933">
        <f>AH2933*'Day-ahead Prices_2015-2022'!J2933</f>
        <v>17669.656048178778</v>
      </c>
    </row>
    <row r="2934" spans="30:35" x14ac:dyDescent="0.35">
      <c r="AD2934">
        <v>9291.9942340984107</v>
      </c>
      <c r="AF2934">
        <v>404027.50731512002</v>
      </c>
      <c r="AG2934">
        <f>AF2934*'Day-ahead Prices_2015-2022'!J2934</f>
        <v>20176.62868093295</v>
      </c>
      <c r="AH2934">
        <v>366179.46366503497</v>
      </c>
      <c r="AI2934">
        <f>AH2934*'Day-ahead Prices_2015-2022'!J2934</f>
        <v>18286.544691102263</v>
      </c>
    </row>
    <row r="2935" spans="30:35" x14ac:dyDescent="0.35">
      <c r="AD2935">
        <v>9291.9942340984107</v>
      </c>
      <c r="AF2935">
        <v>457494.83955721901</v>
      </c>
      <c r="AG2935">
        <f>AF2935*'Day-ahead Prices_2015-2022'!J2935</f>
        <v>23922.977028996425</v>
      </c>
      <c r="AH2935">
        <v>366129.46366503497</v>
      </c>
      <c r="AI2935">
        <f>AH2935*'Day-ahead Prices_2015-2022'!J2935</f>
        <v>19145.367316874261</v>
      </c>
    </row>
    <row r="2936" spans="30:35" x14ac:dyDescent="0.35">
      <c r="AD2936">
        <v>9291.9942340984107</v>
      </c>
      <c r="AF2936">
        <v>459119.45162389602</v>
      </c>
      <c r="AG2936">
        <f>AF2936*'Day-ahead Prices_2015-2022'!J2936</f>
        <v>28298.975199467892</v>
      </c>
      <c r="AH2936">
        <v>366079.46366503497</v>
      </c>
      <c r="AI2936">
        <f>AH2936*'Day-ahead Prices_2015-2022'!J2936</f>
        <v>22564.222941653596</v>
      </c>
    </row>
    <row r="2937" spans="30:35" x14ac:dyDescent="0.35">
      <c r="AD2937">
        <v>0</v>
      </c>
      <c r="AF2937">
        <v>518402.52152963501</v>
      </c>
      <c r="AG2937">
        <f>AF2937*'Day-ahead Prices_2015-2022'!J2937</f>
        <v>35605.181184959161</v>
      </c>
      <c r="AH2937">
        <v>360736.82386329502</v>
      </c>
      <c r="AI2937">
        <f>AH2937*'Day-ahead Prices_2015-2022'!J2937</f>
        <v>24776.306904990764</v>
      </c>
    </row>
    <row r="2938" spans="30:35" x14ac:dyDescent="0.35">
      <c r="AD2938">
        <v>0</v>
      </c>
      <c r="AF2938">
        <v>498943.34161092399</v>
      </c>
      <c r="AG2938">
        <f>AF2938*'Day-ahead Prices_2015-2022'!J2938</f>
        <v>36075.47463600085</v>
      </c>
      <c r="AH2938">
        <v>360686.82386329502</v>
      </c>
      <c r="AI2938">
        <f>AH2938*'Day-ahead Prices_2015-2022'!J2938</f>
        <v>26079.009940905722</v>
      </c>
    </row>
    <row r="2939" spans="30:35" x14ac:dyDescent="0.35">
      <c r="AD2939">
        <v>4852.9382276479901</v>
      </c>
      <c r="AF2939">
        <v>521542.423094219</v>
      </c>
      <c r="AG2939">
        <f>AF2939*'Day-ahead Prices_2015-2022'!J2939</f>
        <v>34335.093496379042</v>
      </c>
      <c r="AH2939">
        <v>363401.01563655102</v>
      </c>
      <c r="AI2939">
        <f>AH2939*'Day-ahead Prices_2015-2022'!J2939</f>
        <v>23924.051613162796</v>
      </c>
    </row>
    <row r="2940" spans="30:35" x14ac:dyDescent="0.35">
      <c r="AD2940">
        <v>9291.9942340984107</v>
      </c>
      <c r="AF2940">
        <v>366549.45857675897</v>
      </c>
      <c r="AG2940">
        <f>AF2940*'Day-ahead Prices_2015-2022'!J2940</f>
        <v>22564.326483162058</v>
      </c>
      <c r="AH2940">
        <v>365879.46366503497</v>
      </c>
      <c r="AI2940">
        <f>AH2940*'Day-ahead Prices_2015-2022'!J2940</f>
        <v>22523.082433889969</v>
      </c>
    </row>
    <row r="2941" spans="30:35" x14ac:dyDescent="0.35">
      <c r="AD2941">
        <v>9291.9942340984107</v>
      </c>
      <c r="AF2941">
        <v>349774.771189333</v>
      </c>
      <c r="AG2941">
        <f>AF2941*'Day-ahead Prices_2015-2022'!J2941</f>
        <v>21530.823259023378</v>
      </c>
      <c r="AH2941">
        <v>365829.46366503497</v>
      </c>
      <c r="AI2941">
        <f>AH2941*'Day-ahead Prices_2015-2022'!J2941</f>
        <v>22519.089922730807</v>
      </c>
    </row>
    <row r="2942" spans="30:35" x14ac:dyDescent="0.35">
      <c r="AD2942">
        <v>9291.9942340984107</v>
      </c>
      <c r="AF2942">
        <v>394664.767981629</v>
      </c>
      <c r="AG2942">
        <f>AF2942*'Day-ahead Prices_2015-2022'!J2942</f>
        <v>22303.986031521788</v>
      </c>
      <c r="AH2942">
        <v>365779.46366503497</v>
      </c>
      <c r="AI2942">
        <f>AH2942*'Day-ahead Prices_2015-2022'!J2942</f>
        <v>20671.569164699871</v>
      </c>
    </row>
    <row r="2943" spans="30:35" x14ac:dyDescent="0.35">
      <c r="AD2943">
        <v>9291.9942340984107</v>
      </c>
      <c r="AF2943">
        <v>360868.69791177899</v>
      </c>
      <c r="AG2943">
        <f>AF2943*'Day-ahead Prices_2015-2022'!J2943</f>
        <v>19593.365953120043</v>
      </c>
      <c r="AH2943">
        <v>365729.46366503497</v>
      </c>
      <c r="AI2943">
        <f>AH2943*'Day-ahead Prices_2015-2022'!J2943</f>
        <v>19857.281229693075</v>
      </c>
    </row>
    <row r="2944" spans="30:35" x14ac:dyDescent="0.35">
      <c r="AD2944">
        <v>9291.9942340984107</v>
      </c>
      <c r="AF2944">
        <v>398359.968614207</v>
      </c>
      <c r="AG2944">
        <f>AF2944*'Day-ahead Prices_2015-2022'!J2944</f>
        <v>21125.527085572165</v>
      </c>
      <c r="AH2944">
        <v>365679.46366503497</v>
      </c>
      <c r="AI2944">
        <f>AH2944*'Day-ahead Prices_2015-2022'!J2944</f>
        <v>19392.439057486386</v>
      </c>
    </row>
    <row r="2945" spans="30:35" x14ac:dyDescent="0.35">
      <c r="AD2945">
        <v>9291.9942340984107</v>
      </c>
      <c r="AF2945">
        <v>373905.24874940002</v>
      </c>
      <c r="AG2945">
        <f>AF2945*'Day-ahead Prices_2015-2022'!J2945</f>
        <v>19349.129241220515</v>
      </c>
      <c r="AH2945">
        <v>365629.46366503497</v>
      </c>
      <c r="AI2945">
        <f>AH2945*'Day-ahead Prices_2015-2022'!J2945</f>
        <v>18920.86770783598</v>
      </c>
    </row>
    <row r="2946" spans="30:35" x14ac:dyDescent="0.35">
      <c r="AD2946">
        <v>9291.9942340984107</v>
      </c>
      <c r="AF2946">
        <v>382612.34658778302</v>
      </c>
      <c r="AG2946">
        <f>AF2946*'Day-ahead Prices_2015-2022'!J2946</f>
        <v>19710.753299902877</v>
      </c>
      <c r="AH2946">
        <v>365579.46366503497</v>
      </c>
      <c r="AI2946">
        <f>AH2946*'Day-ahead Prices_2015-2022'!J2946</f>
        <v>18833.283045033859</v>
      </c>
    </row>
    <row r="2947" spans="30:35" x14ac:dyDescent="0.35">
      <c r="AD2947">
        <v>9291.9942340984107</v>
      </c>
      <c r="AF2947">
        <v>440107.11752488901</v>
      </c>
      <c r="AG2947">
        <f>AF2947*'Day-ahead Prices_2015-2022'!J2947</f>
        <v>25394.730815083003</v>
      </c>
      <c r="AH2947">
        <v>365529.46366503497</v>
      </c>
      <c r="AI2947">
        <f>AH2947*'Day-ahead Prices_2015-2022'!J2947</f>
        <v>21091.506965302098</v>
      </c>
    </row>
    <row r="2948" spans="30:35" x14ac:dyDescent="0.35">
      <c r="AD2948">
        <v>9291.9942340984107</v>
      </c>
      <c r="AF2948">
        <v>383369.09974580701</v>
      </c>
      <c r="AG2948">
        <f>AF2948*'Day-ahead Prices_2015-2022'!J2948</f>
        <v>25129.36527696297</v>
      </c>
      <c r="AH2948">
        <v>365479.46366503497</v>
      </c>
      <c r="AI2948">
        <f>AH2948*'Day-ahead Prices_2015-2022'!J2948</f>
        <v>23956.721993913463</v>
      </c>
    </row>
    <row r="2949" spans="30:35" x14ac:dyDescent="0.35">
      <c r="AD2949">
        <v>0</v>
      </c>
      <c r="AF2949">
        <v>421679.66979725403</v>
      </c>
      <c r="AG2949">
        <f>AF2949*'Day-ahead Prices_2015-2022'!J2949</f>
        <v>30236.013623224851</v>
      </c>
      <c r="AH2949">
        <v>360136.82386329502</v>
      </c>
      <c r="AI2949">
        <f>AH2949*'Day-ahead Prices_2015-2022'!J2949</f>
        <v>25823.16078408774</v>
      </c>
    </row>
    <row r="2950" spans="30:35" x14ac:dyDescent="0.35">
      <c r="AD2950">
        <v>0</v>
      </c>
      <c r="AF2950">
        <v>412729.53274044598</v>
      </c>
      <c r="AG2950">
        <f>AF2950*'Day-ahead Prices_2015-2022'!J2950</f>
        <v>30064.766900561863</v>
      </c>
      <c r="AH2950">
        <v>360086.82386329502</v>
      </c>
      <c r="AI2950">
        <f>AH2950*'Day-ahead Prices_2015-2022'!J2950</f>
        <v>26230.074575791896</v>
      </c>
    </row>
    <row r="2951" spans="30:35" x14ac:dyDescent="0.35">
      <c r="AD2951">
        <v>0</v>
      </c>
      <c r="AF2951">
        <v>417729.55778429599</v>
      </c>
      <c r="AG2951">
        <f>AF2951*'Day-ahead Prices_2015-2022'!J2951</f>
        <v>30758.993825499405</v>
      </c>
      <c r="AH2951">
        <v>360036.82386329502</v>
      </c>
      <c r="AI2951">
        <f>AH2951*'Day-ahead Prices_2015-2022'!J2951</f>
        <v>26510.861479143899</v>
      </c>
    </row>
    <row r="2952" spans="30:35" x14ac:dyDescent="0.35">
      <c r="AD2952">
        <v>8369.7689108442992</v>
      </c>
      <c r="AF2952">
        <v>431094.29431139299</v>
      </c>
      <c r="AG2952">
        <f>AF2952*'Day-ahead Prices_2015-2022'!J2952</f>
        <v>30125.408154348035</v>
      </c>
      <c r="AH2952">
        <v>364754.17207218002</v>
      </c>
      <c r="AI2952">
        <f>AH2952*'Day-ahead Prices_2015-2022'!J2952</f>
        <v>25489.477487119031</v>
      </c>
    </row>
    <row r="2953" spans="30:35" x14ac:dyDescent="0.35">
      <c r="AD2953">
        <v>9291.9942340984107</v>
      </c>
      <c r="AF2953">
        <v>396914.92566375597</v>
      </c>
      <c r="AG2953">
        <f>AF2953*'Day-ahead Prices_2015-2022'!J2953</f>
        <v>23919.085707812097</v>
      </c>
      <c r="AH2953">
        <v>365229.46366503497</v>
      </c>
      <c r="AI2953">
        <f>AH2953*'Day-ahead Prices_2015-2022'!J2953</f>
        <v>22009.640554114172</v>
      </c>
    </row>
    <row r="2954" spans="30:35" x14ac:dyDescent="0.35">
      <c r="AD2954">
        <v>9291.9942340984107</v>
      </c>
      <c r="AF2954">
        <v>399946.79426605301</v>
      </c>
      <c r="AG2954">
        <f>AF2954*'Day-ahead Prices_2015-2022'!J2954</f>
        <v>21842.094301854817</v>
      </c>
      <c r="AH2954">
        <v>365179.46366503497</v>
      </c>
      <c r="AI2954">
        <f>AH2954*'Day-ahead Prices_2015-2022'!J2954</f>
        <v>19943.363459406719</v>
      </c>
    </row>
    <row r="2955" spans="30:35" x14ac:dyDescent="0.35">
      <c r="AD2955">
        <v>9291.9942340984107</v>
      </c>
      <c r="AF2955">
        <v>319111.85307832202</v>
      </c>
      <c r="AG2955">
        <f>AF2955*'Day-ahead Prices_2015-2022'!J2955</f>
        <v>16350.89246191687</v>
      </c>
      <c r="AH2955">
        <v>365129.46366503497</v>
      </c>
      <c r="AI2955">
        <f>AH2955*'Day-ahead Prices_2015-2022'!J2955</f>
        <v>18708.777306366806</v>
      </c>
    </row>
    <row r="2956" spans="30:35" x14ac:dyDescent="0.35">
      <c r="AD2956">
        <v>9291.9942340984107</v>
      </c>
      <c r="AF2956">
        <v>255241.85368034101</v>
      </c>
      <c r="AG2956">
        <f>AF2956*'Day-ahead Prices_2015-2022'!J2956</f>
        <v>12220.660901897627</v>
      </c>
      <c r="AH2956">
        <v>365079.46366503497</v>
      </c>
      <c r="AI2956">
        <f>AH2956*'Day-ahead Prices_2015-2022'!J2956</f>
        <v>17479.548370952292</v>
      </c>
    </row>
    <row r="2957" spans="30:35" x14ac:dyDescent="0.35">
      <c r="AD2957">
        <v>9291.9942340984107</v>
      </c>
      <c r="AF2957">
        <v>261348.079368701</v>
      </c>
      <c r="AG2957">
        <f>AF2957*'Day-ahead Prices_2015-2022'!J2957</f>
        <v>11930.213138081992</v>
      </c>
      <c r="AH2957">
        <v>365029.46366503497</v>
      </c>
      <c r="AI2957">
        <f>AH2957*'Day-ahead Prices_2015-2022'!J2957</f>
        <v>16663.138729479269</v>
      </c>
    </row>
    <row r="2958" spans="30:35" x14ac:dyDescent="0.35">
      <c r="AD2958">
        <v>9291.9942340984107</v>
      </c>
      <c r="AF2958">
        <v>257341.20975505601</v>
      </c>
      <c r="AG2958">
        <f>AF2958*'Day-ahead Prices_2015-2022'!J2958</f>
        <v>11799.416143781511</v>
      </c>
      <c r="AH2958">
        <v>364979.46366503497</v>
      </c>
      <c r="AI2958">
        <f>AH2958*'Day-ahead Prices_2015-2022'!J2958</f>
        <v>16734.764633371433</v>
      </c>
    </row>
    <row r="2959" spans="30:35" x14ac:dyDescent="0.35">
      <c r="AD2959">
        <v>9291.9942340984107</v>
      </c>
      <c r="AF2959">
        <v>246046.577953881</v>
      </c>
      <c r="AG2959">
        <f>AF2959*'Day-ahead Prices_2015-2022'!J2959</f>
        <v>12161.159673593011</v>
      </c>
      <c r="AH2959">
        <v>364929.46366503497</v>
      </c>
      <c r="AI2959">
        <f>AH2959*'Day-ahead Prices_2015-2022'!J2959</f>
        <v>18037.094903473935</v>
      </c>
    </row>
    <row r="2960" spans="30:35" x14ac:dyDescent="0.35">
      <c r="AD2960">
        <v>9291.9942340984107</v>
      </c>
      <c r="AF2960">
        <v>387212.41985992499</v>
      </c>
      <c r="AG2960">
        <f>AF2960*'Day-ahead Prices_2015-2022'!J2960</f>
        <v>24527.486720502126</v>
      </c>
      <c r="AH2960">
        <v>364879.46366503497</v>
      </c>
      <c r="AI2960">
        <f>AH2960*'Day-ahead Prices_2015-2022'!J2960</f>
        <v>23112.83352653206</v>
      </c>
    </row>
    <row r="2961" spans="30:35" x14ac:dyDescent="0.35">
      <c r="AD2961">
        <v>0</v>
      </c>
      <c r="AF2961">
        <v>413690.40129834099</v>
      </c>
      <c r="AG2961">
        <f>AF2961*'Day-ahead Prices_2015-2022'!J2961</f>
        <v>30570.169316942531</v>
      </c>
      <c r="AH2961">
        <v>359536.82386329502</v>
      </c>
      <c r="AI2961">
        <f>AH2961*'Day-ahead Prices_2015-2022'!J2961</f>
        <v>26568.423020408012</v>
      </c>
    </row>
    <row r="2962" spans="30:35" x14ac:dyDescent="0.35">
      <c r="AD2962">
        <v>0</v>
      </c>
      <c r="AF2962">
        <v>330537.609932533</v>
      </c>
      <c r="AG2962">
        <f>AF2962*'Day-ahead Prices_2015-2022'!J2962</f>
        <v>24701.901934283025</v>
      </c>
      <c r="AH2962">
        <v>359486.82386329502</v>
      </c>
      <c r="AI2962">
        <f>AH2962*'Day-ahead Prices_2015-2022'!J2962</f>
        <v>26865.349064363698</v>
      </c>
    </row>
    <row r="2963" spans="30:35" x14ac:dyDescent="0.35">
      <c r="AD2963">
        <v>0</v>
      </c>
      <c r="AF2963">
        <v>272595.173762238</v>
      </c>
      <c r="AG2963">
        <f>AF2963*'Day-ahead Prices_2015-2022'!J2963</f>
        <v>19388.67247780638</v>
      </c>
      <c r="AH2963">
        <v>359436.82386329502</v>
      </c>
      <c r="AI2963">
        <f>AH2963*'Day-ahead Prices_2015-2022'!J2963</f>
        <v>25565.393393306687</v>
      </c>
    </row>
    <row r="2964" spans="30:35" x14ac:dyDescent="0.35">
      <c r="AD2964">
        <v>9291.9942340984107</v>
      </c>
      <c r="AF2964">
        <v>191968.55415142301</v>
      </c>
      <c r="AG2964">
        <f>AF2964*'Day-ahead Prices_2015-2022'!J2964</f>
        <v>11935.164932979347</v>
      </c>
      <c r="AH2964">
        <v>364679.46366503497</v>
      </c>
      <c r="AI2964">
        <f>AH2964*'Day-ahead Prices_2015-2022'!J2964</f>
        <v>22673.033954714385</v>
      </c>
    </row>
    <row r="2965" spans="30:35" x14ac:dyDescent="0.35">
      <c r="AD2965">
        <v>9291.9942340984107</v>
      </c>
      <c r="AF2965">
        <v>266697.605698556</v>
      </c>
      <c r="AG2965">
        <f>AF2965*'Day-ahead Prices_2015-2022'!J2965</f>
        <v>14819.052460640263</v>
      </c>
      <c r="AH2965">
        <v>364629.46366503497</v>
      </c>
      <c r="AI2965">
        <f>AH2965*'Day-ahead Prices_2015-2022'!J2965</f>
        <v>20260.636148547666</v>
      </c>
    </row>
    <row r="2966" spans="30:35" x14ac:dyDescent="0.35">
      <c r="AD2966">
        <v>9291.9942340984107</v>
      </c>
      <c r="AF2966">
        <v>340163.47321559902</v>
      </c>
      <c r="AG2966">
        <f>AF2966*'Day-ahead Prices_2015-2022'!J2966</f>
        <v>18350.118562615487</v>
      </c>
      <c r="AH2966">
        <v>364579.46366503497</v>
      </c>
      <c r="AI2966">
        <f>AH2966*'Day-ahead Prices_2015-2022'!J2966</f>
        <v>19667.239167410309</v>
      </c>
    </row>
    <row r="2967" spans="30:35" x14ac:dyDescent="0.35">
      <c r="AD2967">
        <v>9291.9942340984107</v>
      </c>
      <c r="AF2967">
        <v>387441.657875009</v>
      </c>
      <c r="AG2967">
        <f>AF2967*'Day-ahead Prices_2015-2022'!J2967</f>
        <v>19644.260658407642</v>
      </c>
      <c r="AH2967">
        <v>364529.46366503497</v>
      </c>
      <c r="AI2967">
        <f>AH2967*'Day-ahead Prices_2015-2022'!J2967</f>
        <v>18482.555131476434</v>
      </c>
    </row>
    <row r="2968" spans="30:35" x14ac:dyDescent="0.35">
      <c r="AD2968">
        <v>9291.9942340984107</v>
      </c>
      <c r="AF2968">
        <v>458174.53442427499</v>
      </c>
      <c r="AG2968">
        <f>AF2968*'Day-ahead Prices_2015-2022'!J2968</f>
        <v>22360.062716240678</v>
      </c>
      <c r="AH2968">
        <v>364479.46366503497</v>
      </c>
      <c r="AI2968">
        <f>AH2968*'Day-ahead Prices_2015-2022'!J2968</f>
        <v>17787.509025512867</v>
      </c>
    </row>
    <row r="2969" spans="30:35" x14ac:dyDescent="0.35">
      <c r="AD2969">
        <v>9291.9942340984107</v>
      </c>
      <c r="AF2969">
        <v>523282.29308005702</v>
      </c>
      <c r="AG2969">
        <f>AF2969*'Day-ahead Prices_2015-2022'!J2969</f>
        <v>26166.076962601899</v>
      </c>
      <c r="AH2969">
        <v>364429.46366503497</v>
      </c>
      <c r="AI2969">
        <f>AH2969*'Day-ahead Prices_2015-2022'!J2969</f>
        <v>18222.839793740492</v>
      </c>
    </row>
    <row r="2970" spans="30:35" x14ac:dyDescent="0.35">
      <c r="AD2970">
        <v>9291.9942340984107</v>
      </c>
      <c r="AF2970">
        <v>485842.19051806198</v>
      </c>
      <c r="AG2970">
        <f>AF2970*'Day-ahead Prices_2015-2022'!J2970</f>
        <v>25537.68744184378</v>
      </c>
      <c r="AH2970">
        <v>364379.46366503497</v>
      </c>
      <c r="AI2970">
        <f>AH2970*'Day-ahead Prices_2015-2022'!J2970</f>
        <v>19153.151033222981</v>
      </c>
    </row>
    <row r="2971" spans="30:35" x14ac:dyDescent="0.35">
      <c r="AD2971">
        <v>9291.9942340984107</v>
      </c>
      <c r="AF2971">
        <v>611902.53736165795</v>
      </c>
      <c r="AG2971">
        <f>AF2971*'Day-ahead Prices_2015-2022'!J2971</f>
        <v>37580.759210237928</v>
      </c>
      <c r="AH2971">
        <v>364329.46366503497</v>
      </c>
      <c r="AI2971">
        <f>AH2971*'Day-ahead Prices_2015-2022'!J2971</f>
        <v>22375.749422817706</v>
      </c>
    </row>
    <row r="2972" spans="30:35" x14ac:dyDescent="0.35">
      <c r="AD2972">
        <v>9291.9942340984107</v>
      </c>
      <c r="AF2972">
        <v>655235.98787327902</v>
      </c>
      <c r="AG2972">
        <f>AF2972*'Day-ahead Prices_2015-2022'!J2972</f>
        <v>43666.564321844991</v>
      </c>
      <c r="AH2972">
        <v>364279.46366503497</v>
      </c>
      <c r="AI2972">
        <f>AH2972*'Day-ahead Prices_2015-2022'!J2972</f>
        <v>24276.494157297089</v>
      </c>
    </row>
    <row r="2973" spans="30:35" x14ac:dyDescent="0.35">
      <c r="AD2973">
        <v>0</v>
      </c>
      <c r="AF2973">
        <v>670002.73882410605</v>
      </c>
      <c r="AG2973">
        <f>AF2973*'Day-ahead Prices_2015-2022'!J2973</f>
        <v>47136.367683122917</v>
      </c>
      <c r="AH2973">
        <v>358936.82386329502</v>
      </c>
      <c r="AI2973">
        <f>AH2973*'Day-ahead Prices_2015-2022'!J2973</f>
        <v>25252.102900842463</v>
      </c>
    </row>
    <row r="2974" spans="30:35" x14ac:dyDescent="0.35">
      <c r="AD2974">
        <v>0</v>
      </c>
      <c r="AF2974">
        <v>672197.02320667298</v>
      </c>
      <c r="AG2974">
        <f>AF2974*'Day-ahead Prices_2015-2022'!J2974</f>
        <v>47726.828893952792</v>
      </c>
      <c r="AH2974">
        <v>358886.82386329502</v>
      </c>
      <c r="AI2974">
        <f>AH2974*'Day-ahead Prices_2015-2022'!J2974</f>
        <v>25481.413102823775</v>
      </c>
    </row>
    <row r="2975" spans="30:35" x14ac:dyDescent="0.35">
      <c r="AD2975">
        <v>276.68363687481099</v>
      </c>
      <c r="AF2975">
        <v>680752.73022000503</v>
      </c>
      <c r="AG2975">
        <f>AF2975*'Day-ahead Prices_2015-2022'!J2975</f>
        <v>47262.10923643662</v>
      </c>
      <c r="AH2975">
        <v>358994.42047733901</v>
      </c>
      <c r="AI2975">
        <f>AH2975*'Day-ahead Prices_2015-2022'!J2975</f>
        <v>24923.636384664856</v>
      </c>
    </row>
    <row r="2976" spans="30:35" x14ac:dyDescent="0.35">
      <c r="AD2976">
        <v>6985.7247636934298</v>
      </c>
      <c r="AF2976">
        <v>555245.90052795899</v>
      </c>
      <c r="AG2976">
        <f>AF2976*'Day-ahead Prices_2015-2022'!J2976</f>
        <v>36438.012222147314</v>
      </c>
      <c r="AH2976">
        <v>362765.83245895797</v>
      </c>
      <c r="AI2976">
        <f>AH2976*'Day-ahead Prices_2015-2022'!J2976</f>
        <v>23806.507755119117</v>
      </c>
    </row>
    <row r="2977" spans="30:35" x14ac:dyDescent="0.35">
      <c r="AD2977">
        <v>9291.9942340984107</v>
      </c>
      <c r="AF2977">
        <v>672948.16313661297</v>
      </c>
      <c r="AG2977">
        <f>AF2977*'Day-ahead Prices_2015-2022'!J2977</f>
        <v>41530.995887976074</v>
      </c>
      <c r="AH2977">
        <v>364029.46366503497</v>
      </c>
      <c r="AI2977">
        <f>AH2977*'Day-ahead Prices_2015-2022'!J2977</f>
        <v>22466.078350087635</v>
      </c>
    </row>
    <row r="2978" spans="30:35" x14ac:dyDescent="0.35">
      <c r="AD2978">
        <v>9291.9942340984107</v>
      </c>
      <c r="AF2978">
        <v>719589.62503758003</v>
      </c>
      <c r="AG2978">
        <f>AF2978*'Day-ahead Prices_2015-2022'!J2978</f>
        <v>38918.105383126211</v>
      </c>
      <c r="AH2978">
        <v>363979.46366503497</v>
      </c>
      <c r="AI2978">
        <f>AH2978*'Day-ahead Prices_2015-2022'!J2978</f>
        <v>19685.374317993832</v>
      </c>
    </row>
    <row r="2979" spans="30:35" x14ac:dyDescent="0.35">
      <c r="AD2979">
        <v>9291.9942340984107</v>
      </c>
      <c r="AF2979">
        <v>578580.366953569</v>
      </c>
      <c r="AG2979">
        <f>AF2979*'Day-ahead Prices_2015-2022'!J2979</f>
        <v>29524.232900181938</v>
      </c>
      <c r="AH2979">
        <v>363929.46366503497</v>
      </c>
      <c r="AI2979">
        <f>AH2979*'Day-ahead Prices_2015-2022'!J2979</f>
        <v>18570.865618997155</v>
      </c>
    </row>
    <row r="2980" spans="30:35" x14ac:dyDescent="0.35">
      <c r="AD2980">
        <v>9291.9942340984107</v>
      </c>
      <c r="AF2980">
        <v>605576.77613460505</v>
      </c>
      <c r="AG2980">
        <f>AF2980*'Day-ahead Prices_2015-2022'!J2980</f>
        <v>30303.061877775639</v>
      </c>
      <c r="AH2980">
        <v>363879.46366503497</v>
      </c>
      <c r="AI2980">
        <f>AH2980*'Day-ahead Prices_2015-2022'!J2980</f>
        <v>18208.528361798351</v>
      </c>
    </row>
    <row r="2981" spans="30:35" x14ac:dyDescent="0.35">
      <c r="AD2981">
        <v>9291.9942340984107</v>
      </c>
      <c r="AF2981">
        <v>549873.91403151397</v>
      </c>
      <c r="AG2981">
        <f>AF2981*'Day-ahead Prices_2015-2022'!J2981</f>
        <v>27211.197978242006</v>
      </c>
      <c r="AH2981">
        <v>363829.46366503497</v>
      </c>
      <c r="AI2981">
        <f>AH2981*'Day-ahead Prices_2015-2022'!J2981</f>
        <v>18004.555796293836</v>
      </c>
    </row>
    <row r="2982" spans="30:35" x14ac:dyDescent="0.35">
      <c r="AD2982">
        <v>9291.9942340984107</v>
      </c>
      <c r="AF2982">
        <v>473046.11139141198</v>
      </c>
      <c r="AG2982">
        <f>AF2982*'Day-ahead Prices_2015-2022'!J2982</f>
        <v>23690.740566121149</v>
      </c>
      <c r="AH2982">
        <v>363779.46366503497</v>
      </c>
      <c r="AI2982">
        <f>AH2982*'Day-ahead Prices_2015-2022'!J2982</f>
        <v>18218.530264674529</v>
      </c>
    </row>
    <row r="2983" spans="30:35" x14ac:dyDescent="0.35">
      <c r="AD2983">
        <v>9291.9942340984107</v>
      </c>
      <c r="AF2983">
        <v>572413.57171319798</v>
      </c>
      <c r="AG2983">
        <f>AF2983*'Day-ahead Prices_2015-2022'!J2983</f>
        <v>30783.686369771145</v>
      </c>
      <c r="AH2983">
        <v>363729.46366503497</v>
      </c>
      <c r="AI2983">
        <f>AH2983*'Day-ahead Prices_2015-2022'!J2983</f>
        <v>19560.915894075999</v>
      </c>
    </row>
    <row r="2984" spans="30:35" x14ac:dyDescent="0.35">
      <c r="AD2984">
        <v>9291.9942340984107</v>
      </c>
      <c r="AF2984">
        <v>621818.65972670401</v>
      </c>
      <c r="AG2984">
        <f>AF2984*'Day-ahead Prices_2015-2022'!J2984</f>
        <v>37932.492789978263</v>
      </c>
      <c r="AH2984">
        <v>363679.46366503497</v>
      </c>
      <c r="AI2984">
        <f>AH2984*'Day-ahead Prices_2015-2022'!J2984</f>
        <v>22185.356482226296</v>
      </c>
    </row>
    <row r="2985" spans="30:35" x14ac:dyDescent="0.35">
      <c r="AD2985">
        <v>0</v>
      </c>
      <c r="AF2985">
        <v>546925.67617804406</v>
      </c>
      <c r="AG2985">
        <f>AF2985*'Day-ahead Prices_2015-2022'!J2985</f>
        <v>36393.8018070775</v>
      </c>
      <c r="AH2985">
        <v>358336.82386329502</v>
      </c>
      <c r="AI2985">
        <f>AH2985*'Day-ahead Prices_2015-2022'!J2985</f>
        <v>23844.62810192331</v>
      </c>
    </row>
    <row r="2986" spans="30:35" x14ac:dyDescent="0.35">
      <c r="AD2986">
        <v>0</v>
      </c>
      <c r="AF2986">
        <v>467625.22077979398</v>
      </c>
      <c r="AG2986">
        <f>AF2986*'Day-ahead Prices_2015-2022'!J2986</f>
        <v>31429.675620135928</v>
      </c>
      <c r="AH2986">
        <v>358286.82386329502</v>
      </c>
      <c r="AI2986">
        <f>AH2986*'Day-ahead Prices_2015-2022'!J2986</f>
        <v>24080.905290381888</v>
      </c>
    </row>
    <row r="2987" spans="30:35" x14ac:dyDescent="0.35">
      <c r="AD2987">
        <v>3918.3587883956602</v>
      </c>
      <c r="AF2987">
        <v>386742.46106921299</v>
      </c>
      <c r="AG2987">
        <f>AF2987*'Day-ahead Prices_2015-2022'!J2987</f>
        <v>24698.82384810895</v>
      </c>
      <c r="AH2987">
        <v>360468.68724573799</v>
      </c>
      <c r="AI2987">
        <f>AH2987*'Day-ahead Prices_2015-2022'!J2987</f>
        <v>23020.88212509</v>
      </c>
    </row>
    <row r="2988" spans="30:35" x14ac:dyDescent="0.35">
      <c r="AD2988">
        <v>9291.9942340984107</v>
      </c>
      <c r="AF2988">
        <v>329794.89628401399</v>
      </c>
      <c r="AG2988">
        <f>AF2988*'Day-ahead Prices_2015-2022'!J2988</f>
        <v>19577.037287039424</v>
      </c>
      <c r="AH2988">
        <v>363479.46366503497</v>
      </c>
      <c r="AI2988">
        <f>AH2988*'Day-ahead Prices_2015-2022'!J2988</f>
        <v>21576.595312486057</v>
      </c>
    </row>
    <row r="2989" spans="30:35" x14ac:dyDescent="0.35">
      <c r="AD2989">
        <v>9291.9942340984107</v>
      </c>
      <c r="AF2989">
        <v>357184.16335999197</v>
      </c>
      <c r="AG2989">
        <f>AF2989*'Day-ahead Prices_2015-2022'!J2989</f>
        <v>19948.289043451354</v>
      </c>
      <c r="AH2989">
        <v>363429.46366503497</v>
      </c>
      <c r="AI2989">
        <f>AH2989*'Day-ahead Prices_2015-2022'!J2989</f>
        <v>20297.081258862621</v>
      </c>
    </row>
    <row r="2990" spans="30:35" x14ac:dyDescent="0.35">
      <c r="AD2990">
        <v>9291.9942340984107</v>
      </c>
      <c r="AF2990">
        <v>400801.68863404199</v>
      </c>
      <c r="AG2990">
        <f>AF2990*'Day-ahead Prices_2015-2022'!J2990</f>
        <v>21497.499571997629</v>
      </c>
      <c r="AH2990">
        <v>363379.46366503497</v>
      </c>
      <c r="AI2990">
        <f>AH2990*'Day-ahead Prices_2015-2022'!J2990</f>
        <v>19490.311758003729</v>
      </c>
    </row>
    <row r="2991" spans="30:35" x14ac:dyDescent="0.35">
      <c r="AD2991">
        <v>9291.9942340984107</v>
      </c>
      <c r="AF2991">
        <v>381410.747899101</v>
      </c>
      <c r="AG2991">
        <f>AF2991*'Day-ahead Prices_2015-2022'!J2991</f>
        <v>19004.744040942456</v>
      </c>
      <c r="AH2991">
        <v>363329.46366503497</v>
      </c>
      <c r="AI2991">
        <f>AH2991*'Day-ahead Prices_2015-2022'!J2991</f>
        <v>18103.79885076953</v>
      </c>
    </row>
    <row r="2992" spans="30:35" x14ac:dyDescent="0.35">
      <c r="AD2992">
        <v>9291.9942340984107</v>
      </c>
      <c r="AF2992">
        <v>410157.46833942999</v>
      </c>
      <c r="AG2992">
        <f>AF2992*'Day-ahead Prices_2015-2022'!J2992</f>
        <v>17982.841502506883</v>
      </c>
      <c r="AH2992">
        <v>363279.46366503497</v>
      </c>
      <c r="AI2992">
        <f>AH2992*'Day-ahead Prices_2015-2022'!J2992</f>
        <v>15927.533985063877</v>
      </c>
    </row>
    <row r="2993" spans="30:35" x14ac:dyDescent="0.35">
      <c r="AD2993">
        <v>9291.9942340984107</v>
      </c>
      <c r="AF2993">
        <v>429067.409254011</v>
      </c>
      <c r="AG2993">
        <f>AF2993*'Day-ahead Prices_2015-2022'!J2993</f>
        <v>18411.282531089611</v>
      </c>
      <c r="AH2993">
        <v>363229.46366503497</v>
      </c>
      <c r="AI2993">
        <f>AH2993*'Day-ahead Prices_2015-2022'!J2993</f>
        <v>15586.17628586665</v>
      </c>
    </row>
    <row r="2994" spans="30:35" x14ac:dyDescent="0.35">
      <c r="AD2994">
        <v>9291.9942340984107</v>
      </c>
      <c r="AF2994">
        <v>386898.733348265</v>
      </c>
      <c r="AG2994">
        <f>AF2994*'Day-ahead Prices_2015-2022'!J2994</f>
        <v>17807.014202353894</v>
      </c>
      <c r="AH2994">
        <v>363179.46366503497</v>
      </c>
      <c r="AI2994">
        <f>AH2994*'Day-ahead Prices_2015-2022'!J2994</f>
        <v>16715.334815183232</v>
      </c>
    </row>
    <row r="2995" spans="30:35" x14ac:dyDescent="0.35">
      <c r="AD2995">
        <v>9291.9942340984107</v>
      </c>
      <c r="AF2995">
        <v>504595.42487083602</v>
      </c>
      <c r="AG2995">
        <f>AF2995*'Day-ahead Prices_2015-2022'!J2995</f>
        <v>28756.893263388945</v>
      </c>
      <c r="AH2995">
        <v>363129.46366503497</v>
      </c>
      <c r="AI2995">
        <f>AH2995*'Day-ahead Prices_2015-2022'!J2995</f>
        <v>20694.748134270343</v>
      </c>
    </row>
    <row r="2996" spans="30:35" x14ac:dyDescent="0.35">
      <c r="AD2996">
        <v>9291.9942340984107</v>
      </c>
      <c r="AF2996">
        <v>363329.98256517999</v>
      </c>
      <c r="AG2996">
        <f>AF2996*'Day-ahead Prices_2015-2022'!J2996</f>
        <v>22836.197729177977</v>
      </c>
      <c r="AH2996">
        <v>363079.46366503497</v>
      </c>
      <c r="AI2996">
        <f>AH2996*'Day-ahead Prices_2015-2022'!J2996</f>
        <v>22820.451990006612</v>
      </c>
    </row>
    <row r="2997" spans="30:35" x14ac:dyDescent="0.35">
      <c r="AD2997">
        <v>5483.0774858075101</v>
      </c>
      <c r="AF2997">
        <v>496965.41783815803</v>
      </c>
      <c r="AG2997">
        <f>AF2997*'Day-ahead Prices_2015-2022'!J2997</f>
        <v>34547.172227791852</v>
      </c>
      <c r="AH2997">
        <v>360859.93752504402</v>
      </c>
      <c r="AI2997">
        <f>AH2997*'Day-ahead Prices_2015-2022'!J2997</f>
        <v>25085.629631975342</v>
      </c>
    </row>
    <row r="2998" spans="30:35" x14ac:dyDescent="0.35">
      <c r="AD2998">
        <v>0</v>
      </c>
      <c r="AF2998">
        <v>466614.68097803602</v>
      </c>
      <c r="AG2998">
        <f>AF2998*'Day-ahead Prices_2015-2022'!J2998</f>
        <v>33650.500987082291</v>
      </c>
      <c r="AH2998">
        <v>357686.82386329502</v>
      </c>
      <c r="AI2998">
        <f>AH2998*'Day-ahead Prices_2015-2022'!J2998</f>
        <v>25795.032411431352</v>
      </c>
    </row>
    <row r="2999" spans="30:35" x14ac:dyDescent="0.35">
      <c r="AD2999">
        <v>0</v>
      </c>
      <c r="AF2999">
        <v>513584.39809446002</v>
      </c>
      <c r="AG2999">
        <f>AF2999*'Day-ahead Prices_2015-2022'!J2999</f>
        <v>37752.947123426136</v>
      </c>
      <c r="AH2999">
        <v>357636.82386329502</v>
      </c>
      <c r="AI2999">
        <f>AH2999*'Day-ahead Prices_2015-2022'!J2999</f>
        <v>26289.435876160987</v>
      </c>
    </row>
    <row r="3000" spans="30:35" x14ac:dyDescent="0.35">
      <c r="AD3000">
        <v>0</v>
      </c>
      <c r="AF3000">
        <v>447465.73099475401</v>
      </c>
      <c r="AG3000">
        <f>AF3000*'Day-ahead Prices_2015-2022'!J3000</f>
        <v>32529.63997899113</v>
      </c>
      <c r="AH3000">
        <v>357586.82386329502</v>
      </c>
      <c r="AI3000">
        <f>AH3000*'Day-ahead Prices_2015-2022'!J3000</f>
        <v>25995.668127801888</v>
      </c>
    </row>
    <row r="3001" spans="30:35" x14ac:dyDescent="0.35">
      <c r="AD3001">
        <v>6961.3867574629003</v>
      </c>
      <c r="AF3001">
        <v>394043.80366613099</v>
      </c>
      <c r="AG3001">
        <f>AF3001*'Day-ahead Prices_2015-2022'!J3001</f>
        <v>26683.661274761223</v>
      </c>
      <c r="AH3001">
        <v>361501.96974044701</v>
      </c>
      <c r="AI3001">
        <f>AH3001*'Day-ahead Prices_2015-2022'!J3001</f>
        <v>24480.009635898721</v>
      </c>
    </row>
    <row r="3002" spans="30:35" x14ac:dyDescent="0.35">
      <c r="AD3002">
        <v>9291.9942340984107</v>
      </c>
      <c r="AF3002">
        <v>394082.97358747601</v>
      </c>
      <c r="AG3002">
        <f>AF3002*'Day-ahead Prices_2015-2022'!J3002</f>
        <v>24616.392945141688</v>
      </c>
      <c r="AH3002">
        <v>362779.46366503497</v>
      </c>
      <c r="AI3002">
        <f>AH3002*'Day-ahead Prices_2015-2022'!J3002</f>
        <v>22661.019197836409</v>
      </c>
    </row>
    <row r="3003" spans="30:35" x14ac:dyDescent="0.35">
      <c r="AD3003">
        <v>9291.9942340984107</v>
      </c>
      <c r="AF3003">
        <v>392816.30974154302</v>
      </c>
      <c r="AG3003">
        <f>AF3003*'Day-ahead Prices_2015-2022'!J3003</f>
        <v>22021.77334449808</v>
      </c>
      <c r="AH3003">
        <v>362729.46366503497</v>
      </c>
      <c r="AI3003">
        <f>AH3003*'Day-ahead Prices_2015-2022'!J3003</f>
        <v>20335.06714489144</v>
      </c>
    </row>
    <row r="3004" spans="30:35" x14ac:dyDescent="0.35">
      <c r="AD3004">
        <v>9291.9942340984107</v>
      </c>
      <c r="AF3004">
        <v>311002.81663529802</v>
      </c>
      <c r="AG3004">
        <f>AF3004*'Day-ahead Prices_2015-2022'!J3004</f>
        <v>17139.753978292068</v>
      </c>
      <c r="AH3004">
        <v>362679.46366503497</v>
      </c>
      <c r="AI3004">
        <f>AH3004*'Day-ahead Prices_2015-2022'!J3004</f>
        <v>19987.718591909659</v>
      </c>
    </row>
    <row r="3005" spans="30:35" x14ac:dyDescent="0.35">
      <c r="AD3005">
        <v>9291.9942340984107</v>
      </c>
      <c r="AF3005">
        <v>441739.08804752497</v>
      </c>
      <c r="AG3005">
        <f>AF3005*'Day-ahead Prices_2015-2022'!J3005</f>
        <v>22587.776093450131</v>
      </c>
      <c r="AH3005">
        <v>362629.46366503497</v>
      </c>
      <c r="AI3005">
        <f>AH3005*'Day-ahead Prices_2015-2022'!J3005</f>
        <v>18542.60433768198</v>
      </c>
    </row>
    <row r="3006" spans="30:35" x14ac:dyDescent="0.35">
      <c r="AD3006">
        <v>9291.9942340984107</v>
      </c>
      <c r="AF3006">
        <v>424504.28205009003</v>
      </c>
      <c r="AG3006">
        <f>AF3006*'Day-ahead Prices_2015-2022'!J3006</f>
        <v>21493.182430548619</v>
      </c>
      <c r="AH3006">
        <v>362579.46366503497</v>
      </c>
      <c r="AI3006">
        <f>AH3006*'Day-ahead Prices_2015-2022'!J3006</f>
        <v>18357.8514696903</v>
      </c>
    </row>
    <row r="3007" spans="30:35" x14ac:dyDescent="0.35">
      <c r="AD3007">
        <v>9291.9942340984107</v>
      </c>
      <c r="AF3007">
        <v>396634.50155902997</v>
      </c>
      <c r="AG3007">
        <f>AF3007*'Day-ahead Prices_2015-2022'!J3007</f>
        <v>21115.829276748857</v>
      </c>
      <c r="AH3007">
        <v>362529.46366503497</v>
      </c>
      <c r="AI3007">
        <f>AH3007*'Day-ahead Prices_2015-2022'!J3007</f>
        <v>19300.162321867298</v>
      </c>
    </row>
    <row r="3008" spans="30:35" x14ac:dyDescent="0.35">
      <c r="AD3008">
        <v>8130.7809067756898</v>
      </c>
      <c r="AF3008">
        <v>597010.38214783103</v>
      </c>
      <c r="AG3008">
        <f>AF3008*'Day-ahead Prices_2015-2022'!J3008</f>
        <v>37551.206774120881</v>
      </c>
      <c r="AH3008">
        <v>361818.04656557698</v>
      </c>
      <c r="AI3008">
        <f>AH3008*'Day-ahead Prices_2015-2022'!J3008</f>
        <v>22757.902856416582</v>
      </c>
    </row>
    <row r="3009" spans="30:35" x14ac:dyDescent="0.35">
      <c r="AD3009">
        <v>0</v>
      </c>
      <c r="AF3009">
        <v>605950.94895402796</v>
      </c>
      <c r="AG3009">
        <f>AF3009*'Day-ahead Prices_2015-2022'!J3009</f>
        <v>42222.662123116672</v>
      </c>
      <c r="AH3009">
        <v>357136.82386329502</v>
      </c>
      <c r="AI3009">
        <f>AH3009*'Day-ahead Prices_2015-2022'!J3009</f>
        <v>24885.293886794399</v>
      </c>
    </row>
    <row r="3010" spans="30:35" x14ac:dyDescent="0.35">
      <c r="AD3010">
        <v>0</v>
      </c>
      <c r="AF3010">
        <v>581904.03223906097</v>
      </c>
      <c r="AG3010">
        <f>AF3010*'Day-ahead Prices_2015-2022'!J3010</f>
        <v>40433.601680131156</v>
      </c>
      <c r="AH3010">
        <v>357086.82386329502</v>
      </c>
      <c r="AI3010">
        <f>AH3010*'Day-ahead Prices_2015-2022'!J3010</f>
        <v>24812.177956141055</v>
      </c>
    </row>
    <row r="3011" spans="30:35" x14ac:dyDescent="0.35">
      <c r="AD3011">
        <v>9291.9942340984107</v>
      </c>
      <c r="AF3011">
        <v>499100.72895762499</v>
      </c>
      <c r="AG3011">
        <f>AF3011*'Day-ahead Prices_2015-2022'!J3011</f>
        <v>30374.64648844986</v>
      </c>
      <c r="AH3011">
        <v>362329.46366503497</v>
      </c>
      <c r="AI3011">
        <f>AH3011*'Day-ahead Prices_2015-2022'!J3011</f>
        <v>22050.918246824447</v>
      </c>
    </row>
    <row r="3012" spans="30:35" x14ac:dyDescent="0.35">
      <c r="AD3012">
        <v>9291.9942340984107</v>
      </c>
      <c r="AF3012">
        <v>594566.23584736697</v>
      </c>
      <c r="AG3012">
        <f>AF3012*'Day-ahead Prices_2015-2022'!J3012</f>
        <v>34443.965250432782</v>
      </c>
      <c r="AH3012">
        <v>362279.46366503497</v>
      </c>
      <c r="AI3012">
        <f>AH3012*'Day-ahead Prices_2015-2022'!J3012</f>
        <v>20987.302179445058</v>
      </c>
    </row>
    <row r="3013" spans="30:35" x14ac:dyDescent="0.35">
      <c r="AD3013">
        <v>9291.9942340984107</v>
      </c>
      <c r="AF3013">
        <v>590043.956381822</v>
      </c>
      <c r="AG3013">
        <f>AF3013*'Day-ahead Prices_2015-2022'!J3013</f>
        <v>32622.055238459987</v>
      </c>
      <c r="AH3013">
        <v>362229.46366503497</v>
      </c>
      <c r="AI3013">
        <f>AH3013*'Day-ahead Prices_2015-2022'!J3013</f>
        <v>20026.761472380622</v>
      </c>
    </row>
    <row r="3014" spans="30:35" x14ac:dyDescent="0.35">
      <c r="AD3014">
        <v>9291.9942340984107</v>
      </c>
      <c r="AF3014">
        <v>638043.52289444197</v>
      </c>
      <c r="AG3014">
        <f>AF3014*'Day-ahead Prices_2015-2022'!J3014</f>
        <v>36199.399271416165</v>
      </c>
      <c r="AH3014">
        <v>362179.46366503497</v>
      </c>
      <c r="AI3014">
        <f>AH3014*'Day-ahead Prices_2015-2022'!J3014</f>
        <v>20548.251871035758</v>
      </c>
    </row>
    <row r="3015" spans="30:35" x14ac:dyDescent="0.35">
      <c r="AD3015">
        <v>9291.9942340984107</v>
      </c>
      <c r="AF3015">
        <v>684152.63962228806</v>
      </c>
      <c r="AG3015">
        <f>AF3015*'Day-ahead Prices_2015-2022'!J3015</f>
        <v>37884.097228284671</v>
      </c>
      <c r="AH3015">
        <v>362129.46366503497</v>
      </c>
      <c r="AI3015">
        <f>AH3015*'Day-ahead Prices_2015-2022'!J3015</f>
        <v>20052.466388621731</v>
      </c>
    </row>
    <row r="3016" spans="30:35" x14ac:dyDescent="0.35">
      <c r="AD3016">
        <v>9291.9942340984107</v>
      </c>
      <c r="AF3016">
        <v>585444.20930060605</v>
      </c>
      <c r="AG3016">
        <f>AF3016*'Day-ahead Prices_2015-2022'!J3016</f>
        <v>31130.995829559728</v>
      </c>
      <c r="AH3016">
        <v>362079.46366503497</v>
      </c>
      <c r="AI3016">
        <f>AH3016*'Day-ahead Prices_2015-2022'!J3016</f>
        <v>19253.575480388234</v>
      </c>
    </row>
    <row r="3017" spans="30:35" x14ac:dyDescent="0.35">
      <c r="AD3017">
        <v>9291.9942340984107</v>
      </c>
      <c r="AF3017">
        <v>576264.73072093795</v>
      </c>
      <c r="AG3017">
        <f>AF3017*'Day-ahead Prices_2015-2022'!J3017</f>
        <v>29685.557272175716</v>
      </c>
      <c r="AH3017">
        <v>362029.46366503497</v>
      </c>
      <c r="AI3017">
        <f>AH3017*'Day-ahead Prices_2015-2022'!J3017</f>
        <v>18649.495283874694</v>
      </c>
    </row>
    <row r="3018" spans="30:35" x14ac:dyDescent="0.35">
      <c r="AD3018">
        <v>9291.9942340984107</v>
      </c>
      <c r="AF3018">
        <v>594548.32601006096</v>
      </c>
      <c r="AG3018">
        <f>AF3018*'Day-ahead Prices_2015-2022'!J3018</f>
        <v>31673.075697370969</v>
      </c>
      <c r="AH3018">
        <v>361979.46366503497</v>
      </c>
      <c r="AI3018">
        <f>AH3018*'Day-ahead Prices_2015-2022'!J3018</f>
        <v>19283.550978095573</v>
      </c>
    </row>
    <row r="3019" spans="30:35" x14ac:dyDescent="0.35">
      <c r="AD3019">
        <v>9291.9942340984107</v>
      </c>
      <c r="AF3019">
        <v>670451.53079035005</v>
      </c>
      <c r="AG3019">
        <f>AF3019*'Day-ahead Prices_2015-2022'!J3019</f>
        <v>39352.990664153091</v>
      </c>
      <c r="AH3019">
        <v>361929.46366503497</v>
      </c>
      <c r="AI3019">
        <f>AH3019*'Day-ahead Prices_2015-2022'!J3019</f>
        <v>21243.90228164881</v>
      </c>
    </row>
    <row r="3020" spans="30:35" x14ac:dyDescent="0.35">
      <c r="AD3020">
        <v>6942.8898727277001</v>
      </c>
      <c r="AF3020">
        <v>605043.00008931302</v>
      </c>
      <c r="AG3020">
        <f>AF3020*'Day-ahead Prices_2015-2022'!J3020</f>
        <v>40148.384574676478</v>
      </c>
      <c r="AH3020">
        <v>360541.43407437898</v>
      </c>
      <c r="AI3020">
        <f>AH3020*'Day-ahead Prices_2015-2022'!J3020</f>
        <v>23924.177534798011</v>
      </c>
    </row>
    <row r="3021" spans="30:35" x14ac:dyDescent="0.35">
      <c r="AD3021">
        <v>5389.6195418822799</v>
      </c>
      <c r="AF3021">
        <v>653883.41540157294</v>
      </c>
      <c r="AG3021">
        <f>AF3021*'Day-ahead Prices_2015-2022'!J3021</f>
        <v>46919.404472139868</v>
      </c>
      <c r="AH3021">
        <v>359606.70468596299</v>
      </c>
      <c r="AI3021">
        <f>AH3021*'Day-ahead Prices_2015-2022'!J3021</f>
        <v>25803.579094741275</v>
      </c>
    </row>
    <row r="3022" spans="30:35" x14ac:dyDescent="0.35">
      <c r="AD3022">
        <v>0</v>
      </c>
      <c r="AF3022">
        <v>578662.09384940402</v>
      </c>
      <c r="AG3022">
        <f>AF3022*'Day-ahead Prices_2015-2022'!J3022</f>
        <v>42619.909867243237</v>
      </c>
      <c r="AH3022">
        <v>356486.82386329502</v>
      </c>
      <c r="AI3022">
        <f>AH3022*'Day-ahead Prices_2015-2022'!J3022</f>
        <v>26256.145794591339</v>
      </c>
    </row>
    <row r="3023" spans="30:35" x14ac:dyDescent="0.35">
      <c r="AD3023">
        <v>0</v>
      </c>
      <c r="AF3023">
        <v>531425.43341758905</v>
      </c>
      <c r="AG3023">
        <f>AF3023*'Day-ahead Prices_2015-2022'!J3023</f>
        <v>40020.320827095078</v>
      </c>
      <c r="AH3023">
        <v>356436.82386329502</v>
      </c>
      <c r="AI3023">
        <f>AH3023*'Day-ahead Prices_2015-2022'!J3023</f>
        <v>26842.366113085085</v>
      </c>
    </row>
    <row r="3024" spans="30:35" x14ac:dyDescent="0.35">
      <c r="AD3024">
        <v>0</v>
      </c>
      <c r="AF3024">
        <v>501755.48382968397</v>
      </c>
      <c r="AG3024">
        <f>AF3024*'Day-ahead Prices_2015-2022'!J3024</f>
        <v>37046.488954209926</v>
      </c>
      <c r="AH3024">
        <v>356386.82386329502</v>
      </c>
      <c r="AI3024">
        <f>AH3024*'Day-ahead Prices_2015-2022'!J3024</f>
        <v>26313.375656416556</v>
      </c>
    </row>
    <row r="3025" spans="30:35" x14ac:dyDescent="0.35">
      <c r="AD3025">
        <v>6938.0222714816</v>
      </c>
      <c r="AF3025">
        <v>446372.55484778102</v>
      </c>
      <c r="AG3025">
        <f>AF3025*'Day-ahead Prices_2015-2022'!J3025</f>
        <v>30231.139242759524</v>
      </c>
      <c r="AH3025">
        <v>360288.66153067601</v>
      </c>
      <c r="AI3025">
        <f>AH3025*'Day-ahead Prices_2015-2022'!J3025</f>
        <v>24400.99996299194</v>
      </c>
    </row>
    <row r="3026" spans="30:35" x14ac:dyDescent="0.35">
      <c r="AD3026">
        <v>9291.9942340984107</v>
      </c>
      <c r="AF3026">
        <v>400564.92566375597</v>
      </c>
      <c r="AG3026">
        <f>AF3026*'Day-ahead Prices_2015-2022'!J3026</f>
        <v>25803.391098944994</v>
      </c>
      <c r="AH3026">
        <v>361579.46366503497</v>
      </c>
      <c r="AI3026">
        <f>AH3026*'Day-ahead Prices_2015-2022'!J3026</f>
        <v>23292.045100642386</v>
      </c>
    </row>
    <row r="3027" spans="30:35" x14ac:dyDescent="0.35">
      <c r="AD3027">
        <v>9291.9942340984107</v>
      </c>
      <c r="AF3027">
        <v>317490.30373611097</v>
      </c>
      <c r="AG3027">
        <f>AF3027*'Day-ahead Prices_2015-2022'!J3027</f>
        <v>18557.308253375686</v>
      </c>
      <c r="AH3027">
        <v>361529.46366503497</v>
      </c>
      <c r="AI3027">
        <f>AH3027*'Day-ahead Prices_2015-2022'!J3027</f>
        <v>21131.397151221292</v>
      </c>
    </row>
    <row r="3028" spans="30:35" x14ac:dyDescent="0.35">
      <c r="AD3028">
        <v>9291.9942340984107</v>
      </c>
      <c r="AF3028">
        <v>257254.94870263999</v>
      </c>
      <c r="AG3028">
        <f>AF3028*'Day-ahead Prices_2015-2022'!J3028</f>
        <v>14262.535924760241</v>
      </c>
      <c r="AH3028">
        <v>361479.46366503497</v>
      </c>
      <c r="AI3028">
        <f>AH3028*'Day-ahead Prices_2015-2022'!J3028</f>
        <v>20040.873314919121</v>
      </c>
    </row>
    <row r="3029" spans="30:35" x14ac:dyDescent="0.35">
      <c r="AD3029">
        <v>9291.9942340984107</v>
      </c>
      <c r="AF3029">
        <v>313266.26573127997</v>
      </c>
      <c r="AG3029">
        <f>AF3029*'Day-ahead Prices_2015-2022'!J3029</f>
        <v>16151.617078272631</v>
      </c>
      <c r="AH3029">
        <v>361429.46366503497</v>
      </c>
      <c r="AI3029">
        <f>AH3029*'Day-ahead Prices_2015-2022'!J3029</f>
        <v>18634.851359739623</v>
      </c>
    </row>
    <row r="3030" spans="30:35" x14ac:dyDescent="0.35">
      <c r="AD3030">
        <v>9291.9942340984107</v>
      </c>
      <c r="AF3030">
        <v>312548.80315835302</v>
      </c>
      <c r="AG3030">
        <f>AF3030*'Day-ahead Prices_2015-2022'!J3030</f>
        <v>15988.434025565548</v>
      </c>
      <c r="AH3030">
        <v>361379.46366503497</v>
      </c>
      <c r="AI3030">
        <f>AH3030*'Day-ahead Prices_2015-2022'!J3030</f>
        <v>18486.366463784863</v>
      </c>
    </row>
    <row r="3031" spans="30:35" x14ac:dyDescent="0.35">
      <c r="AD3031">
        <v>9291.9942340984107</v>
      </c>
      <c r="AF3031">
        <v>304135.09452150803</v>
      </c>
      <c r="AG3031">
        <f>AF3031*'Day-ahead Prices_2015-2022'!J3031</f>
        <v>16262.103504065033</v>
      </c>
      <c r="AH3031">
        <v>361329.46366503497</v>
      </c>
      <c r="AI3031">
        <f>AH3031*'Day-ahead Prices_2015-2022'!J3031</f>
        <v>19320.286422169418</v>
      </c>
    </row>
    <row r="3032" spans="30:35" x14ac:dyDescent="0.35">
      <c r="AD3032">
        <v>9291.9942340984107</v>
      </c>
      <c r="AF3032">
        <v>389810.59872159403</v>
      </c>
      <c r="AG3032">
        <f>AF3032*'Day-ahead Prices_2015-2022'!J3032</f>
        <v>22836.079399607781</v>
      </c>
      <c r="AH3032">
        <v>361279.46366503497</v>
      </c>
      <c r="AI3032">
        <f>AH3032*'Day-ahead Prices_2015-2022'!J3032</f>
        <v>21164.654180156911</v>
      </c>
    </row>
    <row r="3033" spans="30:35" x14ac:dyDescent="0.35">
      <c r="AD3033">
        <v>5337.7513117601302</v>
      </c>
      <c r="AF3033">
        <v>458580.98789216898</v>
      </c>
      <c r="AG3033">
        <f>AF3033*'Day-ahead Prices_2015-2022'!J3033</f>
        <v>30199.850957638791</v>
      </c>
      <c r="AH3033">
        <v>358977.16098928498</v>
      </c>
      <c r="AI3033">
        <f>AH3033*'Day-ahead Prices_2015-2022'!J3033</f>
        <v>23640.440936949366</v>
      </c>
    </row>
    <row r="3034" spans="30:35" x14ac:dyDescent="0.35">
      <c r="AD3034">
        <v>0</v>
      </c>
      <c r="AF3034">
        <v>466463.89024175802</v>
      </c>
      <c r="AG3034">
        <f>AF3034*'Day-ahead Prices_2015-2022'!J3034</f>
        <v>31921.873248831907</v>
      </c>
      <c r="AH3034">
        <v>355886.82386329502</v>
      </c>
      <c r="AI3034">
        <f>AH3034*'Day-ahead Prices_2015-2022'!J3034</f>
        <v>24354.669932554767</v>
      </c>
    </row>
    <row r="3035" spans="30:35" x14ac:dyDescent="0.35">
      <c r="AD3035">
        <v>0</v>
      </c>
      <c r="AF3035">
        <v>411867.381562892</v>
      </c>
      <c r="AG3035">
        <f>AF3035*'Day-ahead Prices_2015-2022'!J3035</f>
        <v>27284.669525860736</v>
      </c>
      <c r="AH3035">
        <v>355836.82386329502</v>
      </c>
      <c r="AI3035">
        <f>AH3035*'Day-ahead Prices_2015-2022'!J3035</f>
        <v>23572.855192853811</v>
      </c>
    </row>
    <row r="3036" spans="30:35" x14ac:dyDescent="0.35">
      <c r="AD3036">
        <v>9291.9942340984107</v>
      </c>
      <c r="AF3036">
        <v>576131.97307560802</v>
      </c>
      <c r="AG3036">
        <f>AF3036*'Day-ahead Prices_2015-2022'!J3036</f>
        <v>36876.047101670636</v>
      </c>
      <c r="AH3036">
        <v>361079.46366503497</v>
      </c>
      <c r="AI3036">
        <f>AH3036*'Day-ahead Prices_2015-2022'!J3036</f>
        <v>23111.342421210145</v>
      </c>
    </row>
    <row r="3037" spans="30:35" x14ac:dyDescent="0.35">
      <c r="AD3037">
        <v>9291.9942340984107</v>
      </c>
      <c r="AF3037">
        <v>492214.00912831997</v>
      </c>
      <c r="AG3037">
        <f>AF3037*'Day-ahead Prices_2015-2022'!J3037</f>
        <v>31446.322508185542</v>
      </c>
      <c r="AH3037">
        <v>361029.46366503497</v>
      </c>
      <c r="AI3037">
        <f>AH3037*'Day-ahead Prices_2015-2022'!J3037</f>
        <v>23065.269859899923</v>
      </c>
    </row>
    <row r="3038" spans="30:35" x14ac:dyDescent="0.35">
      <c r="AD3038">
        <v>9291.9942340984107</v>
      </c>
      <c r="AF3038">
        <v>621740.27073973103</v>
      </c>
      <c r="AG3038">
        <f>AF3038*'Day-ahead Prices_2015-2022'!J3038</f>
        <v>37194.834521665987</v>
      </c>
      <c r="AH3038">
        <v>360979.46366503497</v>
      </c>
      <c r="AI3038">
        <f>AH3038*'Day-ahead Prices_2015-2022'!J3038</f>
        <v>21595.145189431136</v>
      </c>
    </row>
    <row r="3039" spans="30:35" x14ac:dyDescent="0.35">
      <c r="AD3039">
        <v>9291.9942340984107</v>
      </c>
      <c r="AF3039">
        <v>581569.18233850203</v>
      </c>
      <c r="AG3039">
        <f>AF3039*'Day-ahead Prices_2015-2022'!J3039</f>
        <v>32918.996604792985</v>
      </c>
      <c r="AH3039">
        <v>360929.46366503497</v>
      </c>
      <c r="AI3039">
        <f>AH3039*'Day-ahead Prices_2015-2022'!J3039</f>
        <v>20429.961128929725</v>
      </c>
    </row>
    <row r="3040" spans="30:35" x14ac:dyDescent="0.35">
      <c r="AD3040">
        <v>9291.9942340984107</v>
      </c>
      <c r="AF3040">
        <v>575363.43233498</v>
      </c>
      <c r="AG3040">
        <f>AF3040*'Day-ahead Prices_2015-2022'!J3040</f>
        <v>30763.963522660961</v>
      </c>
      <c r="AH3040">
        <v>360879.46366503497</v>
      </c>
      <c r="AI3040">
        <f>AH3040*'Day-ahead Prices_2015-2022'!J3040</f>
        <v>19295.773822839838</v>
      </c>
    </row>
    <row r="3041" spans="30:35" x14ac:dyDescent="0.35">
      <c r="AD3041">
        <v>9291.9942340984107</v>
      </c>
      <c r="AF3041">
        <v>608729.59429560404</v>
      </c>
      <c r="AG3041">
        <f>AF3041*'Day-ahead Prices_2015-2022'!J3041</f>
        <v>31040.643837118583</v>
      </c>
      <c r="AH3041">
        <v>360829.46366503497</v>
      </c>
      <c r="AI3041">
        <f>AH3041*'Day-ahead Prices_2015-2022'!J3041</f>
        <v>18399.596425939293</v>
      </c>
    </row>
    <row r="3042" spans="30:35" x14ac:dyDescent="0.35">
      <c r="AD3042">
        <v>9291.9942340984107</v>
      </c>
      <c r="AF3042">
        <v>592006.56492550101</v>
      </c>
      <c r="AG3042">
        <f>AF3042*'Day-ahead Prices_2015-2022'!J3042</f>
        <v>31380.047982082331</v>
      </c>
      <c r="AH3042">
        <v>360779.46366503497</v>
      </c>
      <c r="AI3042">
        <f>AH3042*'Day-ahead Prices_2015-2022'!J3042</f>
        <v>19123.566445894758</v>
      </c>
    </row>
    <row r="3043" spans="30:35" x14ac:dyDescent="0.35">
      <c r="AD3043">
        <v>9291.9942340984107</v>
      </c>
      <c r="AF3043">
        <v>661342.193845512</v>
      </c>
      <c r="AG3043">
        <f>AF3043*'Day-ahead Prices_2015-2022'!J3043</f>
        <v>39544.95648099239</v>
      </c>
      <c r="AH3043">
        <v>360729.46366503497</v>
      </c>
      <c r="AI3043">
        <f>AH3043*'Day-ahead Prices_2015-2022'!J3043</f>
        <v>21569.818279850766</v>
      </c>
    </row>
    <row r="3044" spans="30:35" x14ac:dyDescent="0.35">
      <c r="AD3044">
        <v>9291.9942340984107</v>
      </c>
      <c r="AF3044">
        <v>569897.55756356695</v>
      </c>
      <c r="AG3044">
        <f>AF3044*'Day-ahead Prices_2015-2022'!J3044</f>
        <v>37221.434228370461</v>
      </c>
      <c r="AH3044">
        <v>360679.46366503497</v>
      </c>
      <c r="AI3044">
        <f>AH3044*'Day-ahead Prices_2015-2022'!J3044</f>
        <v>23556.877470622596</v>
      </c>
    </row>
    <row r="3045" spans="30:35" x14ac:dyDescent="0.35">
      <c r="AD3045">
        <v>0</v>
      </c>
      <c r="AF3045">
        <v>638447.50424609904</v>
      </c>
      <c r="AG3045">
        <f>AF3045*'Day-ahead Prices_2015-2022'!J3045</f>
        <v>45087.960809239819</v>
      </c>
      <c r="AH3045">
        <v>355336.82386329502</v>
      </c>
      <c r="AI3045">
        <f>AH3045*'Day-ahead Prices_2015-2022'!J3045</f>
        <v>25094.330672255721</v>
      </c>
    </row>
    <row r="3046" spans="30:35" x14ac:dyDescent="0.35">
      <c r="AD3046">
        <v>5296.1615979570497</v>
      </c>
      <c r="AF3046">
        <v>550232.33724552195</v>
      </c>
      <c r="AG3046">
        <f>AF3046*'Day-ahead Prices_2015-2022'!J3046</f>
        <v>38719.16178154583</v>
      </c>
      <c r="AH3046">
        <v>358303.47184688202</v>
      </c>
      <c r="AI3046">
        <f>AH3046*'Day-ahead Prices_2015-2022'!J3046</f>
        <v>25213.36743452528</v>
      </c>
    </row>
    <row r="3047" spans="30:35" x14ac:dyDescent="0.35">
      <c r="AD3047">
        <v>0</v>
      </c>
      <c r="AF3047">
        <v>611404.73768872197</v>
      </c>
      <c r="AG3047">
        <f>AF3047*'Day-ahead Prices_2015-2022'!J3047</f>
        <v>43433.428309484698</v>
      </c>
      <c r="AH3047">
        <v>355236.82386329502</v>
      </c>
      <c r="AI3047">
        <f>AH3047*'Day-ahead Prices_2015-2022'!J3047</f>
        <v>25235.57992121865</v>
      </c>
    </row>
    <row r="3048" spans="30:35" x14ac:dyDescent="0.35">
      <c r="AD3048">
        <v>0</v>
      </c>
      <c r="AF3048">
        <v>651329.02130381996</v>
      </c>
      <c r="AG3048">
        <f>AF3048*'Day-ahead Prices_2015-2022'!J3048</f>
        <v>47750.558874336304</v>
      </c>
      <c r="AH3048">
        <v>355186.82386329502</v>
      </c>
      <c r="AI3048">
        <f>AH3048*'Day-ahead Prices_2015-2022'!J3048</f>
        <v>26039.634024477818</v>
      </c>
    </row>
    <row r="3049" spans="30:35" x14ac:dyDescent="0.35">
      <c r="AD3049">
        <v>6914.6577855002897</v>
      </c>
      <c r="AF3049">
        <v>503622.05004480598</v>
      </c>
      <c r="AG3049">
        <f>AF3049*'Day-ahead Prices_2015-2022'!J3049</f>
        <v>32820.419473857452</v>
      </c>
      <c r="AH3049">
        <v>359075.353320906</v>
      </c>
      <c r="AI3049">
        <f>AH3049*'Day-ahead Prices_2015-2022'!J3049</f>
        <v>23400.491931731791</v>
      </c>
    </row>
    <row r="3050" spans="30:35" x14ac:dyDescent="0.35">
      <c r="AD3050">
        <v>6913.6842652510704</v>
      </c>
      <c r="AF3050">
        <v>475032.34438137698</v>
      </c>
      <c r="AG3050">
        <f>AF3050*'Day-ahead Prices_2015-2022'!J3050</f>
        <v>29487.038987043503</v>
      </c>
      <c r="AH3050">
        <v>359024.79881216597</v>
      </c>
      <c r="AI3050">
        <f>AH3050*'Day-ahead Prices_2015-2022'!J3050</f>
        <v>22286.01560526669</v>
      </c>
    </row>
    <row r="3051" spans="30:35" x14ac:dyDescent="0.35">
      <c r="AD3051">
        <v>9291.9942340984107</v>
      </c>
      <c r="AF3051">
        <v>506307.19118011702</v>
      </c>
      <c r="AG3051">
        <f>AF3051*'Day-ahead Prices_2015-2022'!J3051</f>
        <v>27979.801152591219</v>
      </c>
      <c r="AH3051">
        <v>360329.46366503497</v>
      </c>
      <c r="AI3051">
        <f>AH3051*'Day-ahead Prices_2015-2022'!J3051</f>
        <v>19912.706985788998</v>
      </c>
    </row>
    <row r="3052" spans="30:35" x14ac:dyDescent="0.35">
      <c r="AD3052">
        <v>9291.9942340984107</v>
      </c>
      <c r="AF3052">
        <v>549001.07943045604</v>
      </c>
      <c r="AG3052">
        <f>AF3052*'Day-ahead Prices_2015-2022'!J3052</f>
        <v>29810.758613073758</v>
      </c>
      <c r="AH3052">
        <v>360279.46366503497</v>
      </c>
      <c r="AI3052">
        <f>AH3052*'Day-ahead Prices_2015-2022'!J3052</f>
        <v>19563.174877011395</v>
      </c>
    </row>
    <row r="3053" spans="30:35" x14ac:dyDescent="0.35">
      <c r="AD3053">
        <v>9291.9942340984107</v>
      </c>
      <c r="AF3053">
        <v>502483.54402973101</v>
      </c>
      <c r="AG3053">
        <f>AF3053*'Day-ahead Prices_2015-2022'!J3053</f>
        <v>25656.809758158066</v>
      </c>
      <c r="AH3053">
        <v>360229.46366503497</v>
      </c>
      <c r="AI3053">
        <f>AH3053*'Day-ahead Prices_2015-2022'!J3053</f>
        <v>18393.316414736688</v>
      </c>
    </row>
    <row r="3054" spans="30:35" x14ac:dyDescent="0.35">
      <c r="AD3054">
        <v>9291.9942340984107</v>
      </c>
      <c r="AF3054">
        <v>467866.82237733901</v>
      </c>
      <c r="AG3054">
        <f>AF3054*'Day-ahead Prices_2015-2022'!J3054</f>
        <v>23145.95653653493</v>
      </c>
      <c r="AH3054">
        <v>360179.46366503497</v>
      </c>
      <c r="AI3054">
        <f>AH3054*'Day-ahead Prices_2015-2022'!J3054</f>
        <v>17818.528291838858</v>
      </c>
    </row>
    <row r="3055" spans="30:35" x14ac:dyDescent="0.35">
      <c r="AD3055">
        <v>9291.9942340984107</v>
      </c>
      <c r="AF3055">
        <v>480964.42820680398</v>
      </c>
      <c r="AG3055">
        <f>AF3055*'Day-ahead Prices_2015-2022'!J3055</f>
        <v>24194.314355408016</v>
      </c>
      <c r="AH3055">
        <v>360129.46366503497</v>
      </c>
      <c r="AI3055">
        <f>AH3055*'Day-ahead Prices_2015-2022'!J3055</f>
        <v>18115.862507840004</v>
      </c>
    </row>
    <row r="3056" spans="30:35" x14ac:dyDescent="0.35">
      <c r="AD3056">
        <v>9291.9942340984107</v>
      </c>
      <c r="AF3056">
        <v>603339.80486870802</v>
      </c>
      <c r="AG3056">
        <f>AF3056*'Day-ahead Prices_2015-2022'!J3056</f>
        <v>32331.471793401888</v>
      </c>
      <c r="AH3056">
        <v>360079.46366503497</v>
      </c>
      <c r="AI3056">
        <f>AH3056*'Day-ahead Prices_2015-2022'!J3056</f>
        <v>19295.758259150061</v>
      </c>
    </row>
    <row r="3057" spans="30:35" x14ac:dyDescent="0.35">
      <c r="AD3057">
        <v>375.97514619752297</v>
      </c>
      <c r="AF3057">
        <v>703190.32111041294</v>
      </c>
      <c r="AG3057">
        <f>AF3057*'Day-ahead Prices_2015-2022'!J3057</f>
        <v>40224.244343318402</v>
      </c>
      <c r="AH3057">
        <v>354950.97606497502</v>
      </c>
      <c r="AI3057">
        <f>AH3057*'Day-ahead Prices_2015-2022'!J3057</f>
        <v>20304.083208356737</v>
      </c>
    </row>
    <row r="3058" spans="30:35" x14ac:dyDescent="0.35">
      <c r="AD3058">
        <v>0</v>
      </c>
      <c r="AF3058">
        <v>744283.78765590198</v>
      </c>
      <c r="AG3058">
        <f>AF3058*'Day-ahead Prices_2015-2022'!J3058</f>
        <v>44216.039115168001</v>
      </c>
      <c r="AH3058">
        <v>354686.82386329502</v>
      </c>
      <c r="AI3058">
        <f>AH3058*'Day-ahead Prices_2015-2022'!J3058</f>
        <v>21071.057488658702</v>
      </c>
    </row>
    <row r="3059" spans="30:35" x14ac:dyDescent="0.35">
      <c r="AD3059">
        <v>9291.9942340984107</v>
      </c>
      <c r="AF3059">
        <v>663375.93662712001</v>
      </c>
      <c r="AG3059">
        <f>AF3059*'Day-ahead Prices_2015-2022'!J3059</f>
        <v>36971.599388070972</v>
      </c>
      <c r="AH3059">
        <v>359929.46366503497</v>
      </c>
      <c r="AI3059">
        <f>AH3059*'Day-ahead Prices_2015-2022'!J3059</f>
        <v>20059.768833711561</v>
      </c>
    </row>
    <row r="3060" spans="30:35" x14ac:dyDescent="0.35">
      <c r="AD3060">
        <v>9291.9942340984107</v>
      </c>
      <c r="AF3060">
        <v>705006.65873315802</v>
      </c>
      <c r="AG3060">
        <f>AF3060*'Day-ahead Prices_2015-2022'!J3060</f>
        <v>36180.060467862248</v>
      </c>
      <c r="AH3060">
        <v>359879.46366503497</v>
      </c>
      <c r="AI3060">
        <f>AH3060*'Day-ahead Prices_2015-2022'!J3060</f>
        <v>18468.564225960014</v>
      </c>
    </row>
    <row r="3061" spans="30:35" x14ac:dyDescent="0.35">
      <c r="AD3061">
        <v>9291.9942340984107</v>
      </c>
      <c r="AF3061">
        <v>706147.85186435399</v>
      </c>
      <c r="AG3061">
        <f>AF3061*'Day-ahead Prices_2015-2022'!J3061</f>
        <v>34881.938512469431</v>
      </c>
      <c r="AH3061">
        <v>359829.46366503497</v>
      </c>
      <c r="AI3061">
        <f>AH3061*'Day-ahead Prices_2015-2022'!J3061</f>
        <v>17774.675931393565</v>
      </c>
    </row>
    <row r="3062" spans="30:35" x14ac:dyDescent="0.35">
      <c r="AD3062">
        <v>9291.9942340984107</v>
      </c>
      <c r="AF3062">
        <v>799340.62924703502</v>
      </c>
      <c r="AG3062">
        <f>AF3062*'Day-ahead Prices_2015-2022'!J3062</f>
        <v>36852.600535647987</v>
      </c>
      <c r="AH3062">
        <v>359779.46366503497</v>
      </c>
      <c r="AI3062">
        <f>AH3062*'Day-ahead Prices_2015-2022'!J3062</f>
        <v>16587.182447946856</v>
      </c>
    </row>
    <row r="3063" spans="30:35" x14ac:dyDescent="0.35">
      <c r="AD3063">
        <v>9291.9942340984107</v>
      </c>
      <c r="AF3063">
        <v>645717.93122427503</v>
      </c>
      <c r="AG3063">
        <f>AF3063*'Day-ahead Prices_2015-2022'!J3063</f>
        <v>25392.050497980588</v>
      </c>
      <c r="AH3063">
        <v>359729.46366503497</v>
      </c>
      <c r="AI3063">
        <f>AH3063*'Day-ahead Prices_2015-2022'!J3063</f>
        <v>14145.91149679792</v>
      </c>
    </row>
    <row r="3064" spans="30:35" x14ac:dyDescent="0.35">
      <c r="AD3064">
        <v>9291.9942340984107</v>
      </c>
      <c r="AF3064">
        <v>670178.36632065405</v>
      </c>
      <c r="AG3064">
        <f>AF3064*'Day-ahead Prices_2015-2022'!J3064</f>
        <v>22625.221646985283</v>
      </c>
      <c r="AH3064">
        <v>359679.46366503497</v>
      </c>
      <c r="AI3064">
        <f>AH3064*'Day-ahead Prices_2015-2022'!J3064</f>
        <v>12142.778693331582</v>
      </c>
    </row>
    <row r="3065" spans="30:35" x14ac:dyDescent="0.35">
      <c r="AD3065">
        <v>9291.9942340984107</v>
      </c>
      <c r="AF3065">
        <v>667124.48001737497</v>
      </c>
      <c r="AG3065">
        <f>AF3065*'Day-ahead Prices_2015-2022'!J3065</f>
        <v>26393.946146287421</v>
      </c>
      <c r="AH3065">
        <v>359629.46366503497</v>
      </c>
      <c r="AI3065">
        <f>AH3065*'Day-ahead Prices_2015-2022'!J3065</f>
        <v>14228.290193077528</v>
      </c>
    </row>
    <row r="3066" spans="30:35" x14ac:dyDescent="0.35">
      <c r="AD3066">
        <v>9291.9942340984107</v>
      </c>
      <c r="AF3066">
        <v>766221.29908970196</v>
      </c>
      <c r="AG3066">
        <f>AF3066*'Day-ahead Prices_2015-2022'!J3066</f>
        <v>34441.647394082109</v>
      </c>
      <c r="AH3066">
        <v>359579.46366503497</v>
      </c>
      <c r="AI3066">
        <f>AH3066*'Day-ahead Prices_2015-2022'!J3066</f>
        <v>16163.096891743324</v>
      </c>
    </row>
    <row r="3067" spans="30:35" x14ac:dyDescent="0.35">
      <c r="AD3067">
        <v>9291.9942340984107</v>
      </c>
      <c r="AF3067">
        <v>812540.36931469699</v>
      </c>
      <c r="AG3067">
        <f>AF3067*'Day-ahead Prices_2015-2022'!J3067</f>
        <v>43717.718895515623</v>
      </c>
      <c r="AH3067">
        <v>359529.46366503497</v>
      </c>
      <c r="AI3067">
        <f>AH3067*'Day-ahead Prices_2015-2022'!J3067</f>
        <v>19344.033380667624</v>
      </c>
    </row>
    <row r="3068" spans="30:35" x14ac:dyDescent="0.35">
      <c r="AD3068">
        <v>6896.1609007650804</v>
      </c>
      <c r="AF3068">
        <v>736096.45269933098</v>
      </c>
      <c r="AG3068">
        <f>AF3068*'Day-ahead Prices_2015-2022'!J3068</f>
        <v>42390.874590388587</v>
      </c>
      <c r="AH3068">
        <v>358114.81765483803</v>
      </c>
      <c r="AI3068">
        <f>AH3068*'Day-ahead Prices_2015-2022'!J3068</f>
        <v>20623.384705220047</v>
      </c>
    </row>
    <row r="3069" spans="30:35" x14ac:dyDescent="0.35">
      <c r="AD3069">
        <v>5202.7036540318104</v>
      </c>
      <c r="AF3069">
        <v>783925.48726069601</v>
      </c>
      <c r="AG3069">
        <f>AF3069*'Day-ahead Prices_2015-2022'!J3069</f>
        <v>51479.40684155083</v>
      </c>
      <c r="AH3069">
        <v>357100.23900780099</v>
      </c>
      <c r="AI3069">
        <f>AH3069*'Day-ahead Prices_2015-2022'!J3069</f>
        <v>23450.326320343531</v>
      </c>
    </row>
    <row r="3070" spans="30:35" x14ac:dyDescent="0.35">
      <c r="AD3070">
        <v>0</v>
      </c>
      <c r="AF3070">
        <v>668386.39779942005</v>
      </c>
      <c r="AG3070">
        <f>AF3070*'Day-ahead Prices_2015-2022'!J3070</f>
        <v>44566.334039270841</v>
      </c>
      <c r="AH3070">
        <v>354086.82386329502</v>
      </c>
      <c r="AI3070">
        <f>AH3070*'Day-ahead Prices_2015-2022'!J3070</f>
        <v>23609.624198144858</v>
      </c>
    </row>
    <row r="3071" spans="30:35" x14ac:dyDescent="0.35">
      <c r="AD3071">
        <v>0</v>
      </c>
      <c r="AF3071">
        <v>659039.52825364599</v>
      </c>
      <c r="AG3071">
        <f>AF3071*'Day-ahead Prices_2015-2022'!J3071</f>
        <v>44023.016687933239</v>
      </c>
      <c r="AH3071">
        <v>354036.82386329502</v>
      </c>
      <c r="AI3071">
        <f>AH3071*'Day-ahead Prices_2015-2022'!J3071</f>
        <v>23649.217288038279</v>
      </c>
    </row>
    <row r="3072" spans="30:35" x14ac:dyDescent="0.35">
      <c r="AD3072">
        <v>0</v>
      </c>
      <c r="AF3072">
        <v>660589.807188184</v>
      </c>
      <c r="AG3072">
        <f>AF3072*'Day-ahead Prices_2015-2022'!J3072</f>
        <v>43953.994295783792</v>
      </c>
      <c r="AH3072">
        <v>353986.82386329502</v>
      </c>
      <c r="AI3072">
        <f>AH3072*'Day-ahead Prices_2015-2022'!J3072</f>
        <v>23553.398292803991</v>
      </c>
    </row>
    <row r="3073" spans="30:35" x14ac:dyDescent="0.35">
      <c r="AD3073">
        <v>9291.9942340984107</v>
      </c>
      <c r="AF3073">
        <v>540824.24707778904</v>
      </c>
      <c r="AG3073">
        <f>AF3073*'Day-ahead Prices_2015-2022'!J3073</f>
        <v>31765.31215211394</v>
      </c>
      <c r="AH3073">
        <v>359229.46366503497</v>
      </c>
      <c r="AI3073">
        <f>AH3073*'Day-ahead Prices_2015-2022'!J3073</f>
        <v>21099.342548365828</v>
      </c>
    </row>
    <row r="3074" spans="30:35" x14ac:dyDescent="0.35">
      <c r="AD3074">
        <v>9291.9942340984107</v>
      </c>
      <c r="AF3074">
        <v>497453.51434514503</v>
      </c>
      <c r="AG3074">
        <f>AF3074*'Day-ahead Prices_2015-2022'!J3074</f>
        <v>26494.374174022425</v>
      </c>
      <c r="AH3074">
        <v>359179.46366503497</v>
      </c>
      <c r="AI3074">
        <f>AH3074*'Day-ahead Prices_2015-2022'!J3074</f>
        <v>19129.898234799763</v>
      </c>
    </row>
    <row r="3075" spans="30:35" x14ac:dyDescent="0.35">
      <c r="AD3075">
        <v>9291.9942340984107</v>
      </c>
      <c r="AF3075">
        <v>464875.22667653498</v>
      </c>
      <c r="AG3075">
        <f>AF3075*'Day-ahead Prices_2015-2022'!J3075</f>
        <v>22031.599180267684</v>
      </c>
      <c r="AH3075">
        <v>359129.46366503497</v>
      </c>
      <c r="AI3075">
        <f>AH3075*'Day-ahead Prices_2015-2022'!J3075</f>
        <v>17020.043106745168</v>
      </c>
    </row>
    <row r="3076" spans="30:35" x14ac:dyDescent="0.35">
      <c r="AD3076">
        <v>9291.9942340984107</v>
      </c>
      <c r="AF3076">
        <v>441970.94187198998</v>
      </c>
      <c r="AG3076">
        <f>AF3076*'Day-ahead Prices_2015-2022'!J3076</f>
        <v>19624.614746471034</v>
      </c>
      <c r="AH3076">
        <v>359079.46366503497</v>
      </c>
      <c r="AI3076">
        <f>AH3076*'Day-ahead Prices_2015-2022'!J3076</f>
        <v>15944.025885386714</v>
      </c>
    </row>
    <row r="3077" spans="30:35" x14ac:dyDescent="0.35">
      <c r="AD3077">
        <v>9291.9942340984107</v>
      </c>
      <c r="AF3077">
        <v>361229.06323572999</v>
      </c>
      <c r="AG3077">
        <f>AF3077*'Day-ahead Prices_2015-2022'!J3077</f>
        <v>15163.493001977859</v>
      </c>
      <c r="AH3077">
        <v>359029.46366503497</v>
      </c>
      <c r="AI3077">
        <f>AH3077*'Day-ahead Prices_2015-2022'!J3077</f>
        <v>15071.159310999008</v>
      </c>
    </row>
    <row r="3078" spans="30:35" x14ac:dyDescent="0.35">
      <c r="AD3078">
        <v>9291.9942340984107</v>
      </c>
      <c r="AF3078">
        <v>329851.59484659397</v>
      </c>
      <c r="AG3078">
        <f>AF3078*'Day-ahead Prices_2015-2022'!J3078</f>
        <v>14179.495433467957</v>
      </c>
      <c r="AH3078">
        <v>358979.46366503497</v>
      </c>
      <c r="AI3078">
        <f>AH3078*'Day-ahead Prices_2015-2022'!J3078</f>
        <v>15431.629694300691</v>
      </c>
    </row>
    <row r="3079" spans="30:35" x14ac:dyDescent="0.35">
      <c r="AD3079">
        <v>9291.9942340984107</v>
      </c>
      <c r="AF3079">
        <v>381466.10016917199</v>
      </c>
      <c r="AG3079">
        <f>AF3079*'Day-ahead Prices_2015-2022'!J3079</f>
        <v>18194.025647568658</v>
      </c>
      <c r="AH3079">
        <v>358929.46366503497</v>
      </c>
      <c r="AI3079">
        <f>AH3079*'Day-ahead Prices_2015-2022'!J3079</f>
        <v>17119.140769503843</v>
      </c>
    </row>
    <row r="3080" spans="30:35" x14ac:dyDescent="0.35">
      <c r="AD3080">
        <v>9291.9942340984107</v>
      </c>
      <c r="AF3080">
        <v>518914.22908794502</v>
      </c>
      <c r="AG3080">
        <f>AF3080*'Day-ahead Prices_2015-2022'!J3080</f>
        <v>29136.385320501755</v>
      </c>
      <c r="AH3080">
        <v>358879.46366503497</v>
      </c>
      <c r="AI3080">
        <f>AH3080*'Day-ahead Prices_2015-2022'!J3080</f>
        <v>20150.633285462132</v>
      </c>
    </row>
    <row r="3081" spans="30:35" x14ac:dyDescent="0.35">
      <c r="AD3081">
        <v>0</v>
      </c>
      <c r="AF3081">
        <v>485564.90755457699</v>
      </c>
      <c r="AG3081">
        <f>AF3081*'Day-ahead Prices_2015-2022'!J3081</f>
        <v>30163.292057290324</v>
      </c>
      <c r="AH3081">
        <v>353536.82386329502</v>
      </c>
      <c r="AI3081">
        <f>AH3081*'Day-ahead Prices_2015-2022'!J3081</f>
        <v>21961.707498387888</v>
      </c>
    </row>
    <row r="3082" spans="30:35" x14ac:dyDescent="0.35">
      <c r="AD3082">
        <v>0</v>
      </c>
      <c r="AF3082">
        <v>514958.30084727798</v>
      </c>
      <c r="AG3082">
        <f>AF3082*'Day-ahead Prices_2015-2022'!J3082</f>
        <v>32932.870734935539</v>
      </c>
      <c r="AH3082">
        <v>353486.82386329502</v>
      </c>
      <c r="AI3082">
        <f>AH3082*'Day-ahead Prices_2015-2022'!J3082</f>
        <v>22606.366103117372</v>
      </c>
    </row>
    <row r="3083" spans="30:35" x14ac:dyDescent="0.35">
      <c r="AD3083">
        <v>4468.3977292056097</v>
      </c>
      <c r="AF3083">
        <v>612388.69606575102</v>
      </c>
      <c r="AG3083">
        <f>AF3083*'Day-ahead Prices_2015-2022'!J3083</f>
        <v>36338.379738671581</v>
      </c>
      <c r="AH3083">
        <v>355981.98468408099</v>
      </c>
      <c r="AI3083">
        <f>AH3083*'Day-ahead Prices_2015-2022'!J3083</f>
        <v>21123.525993672512</v>
      </c>
    </row>
    <row r="3084" spans="30:35" x14ac:dyDescent="0.35">
      <c r="AD3084">
        <v>9291.9942340984107</v>
      </c>
      <c r="AF3084">
        <v>525419.89098968997</v>
      </c>
      <c r="AG3084">
        <f>AF3084*'Day-ahead Prices_2015-2022'!J3084</f>
        <v>28017.358912161482</v>
      </c>
      <c r="AH3084">
        <v>358679.46366503497</v>
      </c>
      <c r="AI3084">
        <f>AH3084*'Day-ahead Prices_2015-2022'!J3084</f>
        <v>19126.134050608409</v>
      </c>
    </row>
    <row r="3085" spans="30:35" x14ac:dyDescent="0.35">
      <c r="AD3085">
        <v>9291.9942340984107</v>
      </c>
      <c r="AF3085">
        <v>550283.65632959199</v>
      </c>
      <c r="AG3085">
        <f>AF3085*'Day-ahead Prices_2015-2022'!J3085</f>
        <v>27255.549498004693</v>
      </c>
      <c r="AH3085">
        <v>358629.46366503497</v>
      </c>
      <c r="AI3085">
        <f>AH3085*'Day-ahead Prices_2015-2022'!J3085</f>
        <v>17762.917335329184</v>
      </c>
    </row>
    <row r="3086" spans="30:35" x14ac:dyDescent="0.35">
      <c r="AD3086">
        <v>9291.9942340984107</v>
      </c>
      <c r="AF3086">
        <v>546685.59599636798</v>
      </c>
      <c r="AG3086">
        <f>AF3086*'Day-ahead Prices_2015-2022'!J3086</f>
        <v>24815.425916265132</v>
      </c>
      <c r="AH3086">
        <v>358579.46366503497</v>
      </c>
      <c r="AI3086">
        <f>AH3086*'Day-ahead Prices_2015-2022'!J3086</f>
        <v>16276.818304415097</v>
      </c>
    </row>
    <row r="3087" spans="30:35" x14ac:dyDescent="0.35">
      <c r="AD3087">
        <v>9291.9942340984107</v>
      </c>
      <c r="AF3087">
        <v>438974.743449662</v>
      </c>
      <c r="AG3087">
        <f>AF3087*'Day-ahead Prices_2015-2022'!J3087</f>
        <v>18442.975127608239</v>
      </c>
      <c r="AH3087">
        <v>358529.46366503497</v>
      </c>
      <c r="AI3087">
        <f>AH3087*'Day-ahead Prices_2015-2022'!J3087</f>
        <v>15063.167254056863</v>
      </c>
    </row>
    <row r="3088" spans="30:35" x14ac:dyDescent="0.35">
      <c r="AD3088">
        <v>9291.9942340984107</v>
      </c>
      <c r="AF3088">
        <v>399188.19329847401</v>
      </c>
      <c r="AG3088">
        <f>AF3088*'Day-ahead Prices_2015-2022'!J3088</f>
        <v>14798.405310816051</v>
      </c>
      <c r="AH3088">
        <v>358479.46366503497</v>
      </c>
      <c r="AI3088">
        <f>AH3088*'Day-ahead Prices_2015-2022'!J3088</f>
        <v>13289.281817392426</v>
      </c>
    </row>
    <row r="3089" spans="30:35" x14ac:dyDescent="0.35">
      <c r="AD3089">
        <v>9291.9942340984107</v>
      </c>
      <c r="AF3089">
        <v>375713.80233292503</v>
      </c>
      <c r="AG3089">
        <f>AF3089*'Day-ahead Prices_2015-2022'!J3089</f>
        <v>15291.082112697131</v>
      </c>
      <c r="AH3089">
        <v>358429.46366503497</v>
      </c>
      <c r="AI3089">
        <f>AH3089*'Day-ahead Prices_2015-2022'!J3089</f>
        <v>14587.631134337342</v>
      </c>
    </row>
    <row r="3090" spans="30:35" x14ac:dyDescent="0.35">
      <c r="AD3090">
        <v>9291.9942340984107</v>
      </c>
      <c r="AF3090">
        <v>269864.54160809598</v>
      </c>
      <c r="AG3090">
        <f>AF3090*'Day-ahead Prices_2015-2022'!J3090</f>
        <v>12044.729153323342</v>
      </c>
      <c r="AH3090">
        <v>358379.46366503497</v>
      </c>
      <c r="AI3090">
        <f>AH3090*'Day-ahead Prices_2015-2022'!J3090</f>
        <v>15995.37141202967</v>
      </c>
    </row>
    <row r="3091" spans="30:35" x14ac:dyDescent="0.35">
      <c r="AD3091">
        <v>9291.9942340984107</v>
      </c>
      <c r="AF3091">
        <v>270201.17340885801</v>
      </c>
      <c r="AG3091">
        <f>AF3091*'Day-ahead Prices_2015-2022'!J3091</f>
        <v>15237.657422925786</v>
      </c>
      <c r="AH3091">
        <v>358329.46366503497</v>
      </c>
      <c r="AI3091">
        <f>AH3091*'Day-ahead Prices_2015-2022'!J3091</f>
        <v>20207.542191560067</v>
      </c>
    </row>
    <row r="3092" spans="30:35" x14ac:dyDescent="0.35">
      <c r="AD3092">
        <v>6872.7964147837802</v>
      </c>
      <c r="AF3092">
        <v>285560.29771879199</v>
      </c>
      <c r="AG3092">
        <f>AF3092*'Day-ahead Prices_2015-2022'!J3092</f>
        <v>18694.918790905012</v>
      </c>
      <c r="AH3092">
        <v>356901.50944506802</v>
      </c>
      <c r="AI3092">
        <f>AH3092*'Day-ahead Prices_2015-2022'!J3092</f>
        <v>23365.449569594988</v>
      </c>
    </row>
    <row r="3093" spans="30:35" x14ac:dyDescent="0.35">
      <c r="AD3093">
        <v>0</v>
      </c>
      <c r="AF3093">
        <v>306363.149238916</v>
      </c>
      <c r="AG3093">
        <f>AF3093*'Day-ahead Prices_2015-2022'!J3093</f>
        <v>23004.425922413655</v>
      </c>
      <c r="AH3093">
        <v>352936.82386329502</v>
      </c>
      <c r="AI3093">
        <f>AH3093*'Day-ahead Prices_2015-2022'!J3093</f>
        <v>26501.584932864997</v>
      </c>
    </row>
    <row r="3094" spans="30:35" x14ac:dyDescent="0.35">
      <c r="AD3094">
        <v>0</v>
      </c>
      <c r="AF3094">
        <v>304408.08886309498</v>
      </c>
      <c r="AG3094">
        <f>AF3094*'Day-ahead Prices_2015-2022'!J3094</f>
        <v>23030.754983159608</v>
      </c>
      <c r="AH3094">
        <v>352886.82386329502</v>
      </c>
      <c r="AI3094">
        <f>AH3094*'Day-ahead Prices_2015-2022'!J3094</f>
        <v>26698.534876437243</v>
      </c>
    </row>
    <row r="3095" spans="30:35" x14ac:dyDescent="0.35">
      <c r="AD3095">
        <v>0</v>
      </c>
      <c r="AF3095">
        <v>323743.94228583999</v>
      </c>
      <c r="AG3095">
        <f>AF3095*'Day-ahead Prices_2015-2022'!J3095</f>
        <v>23278.403490135468</v>
      </c>
      <c r="AH3095">
        <v>352836.82386329502</v>
      </c>
      <c r="AI3095">
        <f>AH3095*'Day-ahead Prices_2015-2022'!J3095</f>
        <v>25370.290773860401</v>
      </c>
    </row>
    <row r="3096" spans="30:35" x14ac:dyDescent="0.35">
      <c r="AD3096">
        <v>5109.2457101065802</v>
      </c>
      <c r="AF3096">
        <v>416788.98789485299</v>
      </c>
      <c r="AG3096">
        <f>AF3096*'Day-ahead Prices_2015-2022'!J3096</f>
        <v>27950.39051446371</v>
      </c>
      <c r="AH3096">
        <v>355697.00616871897</v>
      </c>
      <c r="AI3096">
        <f>AH3096*'Day-ahead Prices_2015-2022'!J3096</f>
        <v>23853.485854932005</v>
      </c>
    </row>
    <row r="3097" spans="30:35" x14ac:dyDescent="0.35">
      <c r="AD3097">
        <v>9291.9942340984107</v>
      </c>
      <c r="AF3097">
        <v>282201.69472868799</v>
      </c>
      <c r="AG3097">
        <f>AF3097*'Day-ahead Prices_2015-2022'!J3097</f>
        <v>16378.633609934637</v>
      </c>
      <c r="AH3097">
        <v>358029.46366503497</v>
      </c>
      <c r="AI3097">
        <f>AH3097*'Day-ahead Prices_2015-2022'!J3097</f>
        <v>20779.582534289046</v>
      </c>
    </row>
    <row r="3098" spans="30:35" x14ac:dyDescent="0.35">
      <c r="AD3098">
        <v>9291.9942340984107</v>
      </c>
      <c r="AF3098">
        <v>275202.26406065398</v>
      </c>
      <c r="AG3098">
        <f>AF3098*'Day-ahead Prices_2015-2022'!J3098</f>
        <v>16948.331432175375</v>
      </c>
      <c r="AH3098">
        <v>357979.46366503497</v>
      </c>
      <c r="AI3098">
        <f>AH3098*'Day-ahead Prices_2015-2022'!J3098</f>
        <v>22046.165269811176</v>
      </c>
    </row>
    <row r="3099" spans="30:35" x14ac:dyDescent="0.35">
      <c r="AD3099">
        <v>9291.9942340984107</v>
      </c>
      <c r="AF3099">
        <v>243603.98285776901</v>
      </c>
      <c r="AG3099">
        <f>AF3099*'Day-ahead Prices_2015-2022'!J3099</f>
        <v>13650.044674456516</v>
      </c>
      <c r="AH3099">
        <v>357929.46366503497</v>
      </c>
      <c r="AI3099">
        <f>AH3099*'Day-ahead Prices_2015-2022'!J3099</f>
        <v>20056.130084640656</v>
      </c>
    </row>
    <row r="3100" spans="30:35" x14ac:dyDescent="0.35">
      <c r="AD3100">
        <v>9291.9942340984107</v>
      </c>
      <c r="AF3100">
        <v>225015.926432484</v>
      </c>
      <c r="AG3100">
        <f>AF3100*'Day-ahead Prices_2015-2022'!J3100</f>
        <v>11493.532252263241</v>
      </c>
      <c r="AH3100">
        <v>357879.46366503497</v>
      </c>
      <c r="AI3100">
        <f>AH3100*'Day-ahead Prices_2015-2022'!J3100</f>
        <v>18280.035654680403</v>
      </c>
    </row>
    <row r="3101" spans="30:35" x14ac:dyDescent="0.35">
      <c r="AD3101">
        <v>9291.9942340984107</v>
      </c>
      <c r="AF3101">
        <v>201145.94301260801</v>
      </c>
      <c r="AG3101">
        <f>AF3101*'Day-ahead Prices_2015-2022'!J3101</f>
        <v>9714.0918853651383</v>
      </c>
      <c r="AH3101">
        <v>357829.46366503497</v>
      </c>
      <c r="AI3101">
        <f>AH3101*'Day-ahead Prices_2015-2022'!J3101</f>
        <v>17280.926660873283</v>
      </c>
    </row>
    <row r="3102" spans="30:35" x14ac:dyDescent="0.35">
      <c r="AD3102">
        <v>9291.9942340984107</v>
      </c>
      <c r="AF3102">
        <v>255917.90300133199</v>
      </c>
      <c r="AG3102">
        <f>AF3102*'Day-ahead Prices_2015-2022'!J3102</f>
        <v>11996.79149794494</v>
      </c>
      <c r="AH3102">
        <v>357779.46366503497</v>
      </c>
      <c r="AI3102">
        <f>AH3102*'Day-ahead Prices_2015-2022'!J3102</f>
        <v>16771.806807957677</v>
      </c>
    </row>
    <row r="3103" spans="30:35" x14ac:dyDescent="0.35">
      <c r="AD3103">
        <v>9291.9942340984107</v>
      </c>
      <c r="AF3103">
        <v>364468.19686919299</v>
      </c>
      <c r="AG3103">
        <f>AF3103*'Day-ahead Prices_2015-2022'!J3103</f>
        <v>17983.772004018156</v>
      </c>
      <c r="AH3103">
        <v>357729.46366503497</v>
      </c>
      <c r="AI3103">
        <f>AH3103*'Day-ahead Prices_2015-2022'!J3103</f>
        <v>17651.26606089199</v>
      </c>
    </row>
    <row r="3104" spans="30:35" x14ac:dyDescent="0.35">
      <c r="AD3104">
        <v>9291.9942340984107</v>
      </c>
      <c r="AF3104">
        <v>493814.08532189601</v>
      </c>
      <c r="AG3104">
        <f>AF3104*'Day-ahead Prices_2015-2022'!J3104</f>
        <v>29209.103146790152</v>
      </c>
      <c r="AH3104">
        <v>357679.46366503497</v>
      </c>
      <c r="AI3104">
        <f>AH3104*'Day-ahead Prices_2015-2022'!J3104</f>
        <v>21156.740275786822</v>
      </c>
    </row>
    <row r="3105" spans="30:35" x14ac:dyDescent="0.35">
      <c r="AD3105">
        <v>0</v>
      </c>
      <c r="AF3105">
        <v>411174.70317098801</v>
      </c>
      <c r="AG3105">
        <f>AF3105*'Day-ahead Prices_2015-2022'!J3105</f>
        <v>27599.587981973604</v>
      </c>
      <c r="AH3105">
        <v>352336.82386329502</v>
      </c>
      <c r="AI3105">
        <f>AH3105*'Day-ahead Prices_2015-2022'!J3105</f>
        <v>23650.168880793848</v>
      </c>
    </row>
    <row r="3106" spans="30:35" x14ac:dyDescent="0.35">
      <c r="AD3106">
        <v>0</v>
      </c>
      <c r="AF3106">
        <v>368047.503692522</v>
      </c>
      <c r="AG3106">
        <f>AF3106*'Day-ahead Prices_2015-2022'!J3106</f>
        <v>25318.447838388198</v>
      </c>
      <c r="AH3106">
        <v>352286.82386329502</v>
      </c>
      <c r="AI3106">
        <f>AH3106*'Day-ahead Prices_2015-2022'!J3106</f>
        <v>24234.250972085887</v>
      </c>
    </row>
    <row r="3107" spans="30:35" x14ac:dyDescent="0.35">
      <c r="AD3107">
        <v>1581.9101902648099</v>
      </c>
      <c r="AF3107">
        <v>346518.00839649898</v>
      </c>
      <c r="AG3107">
        <f>AF3107*'Day-ahead Prices_2015-2022'!J3107</f>
        <v>21978.337830058445</v>
      </c>
      <c r="AH3107">
        <v>353137.86626870802</v>
      </c>
      <c r="AI3107">
        <f>AH3107*'Day-ahead Prices_2015-2022'!J3107</f>
        <v>22398.210590425642</v>
      </c>
    </row>
    <row r="3108" spans="30:35" x14ac:dyDescent="0.35">
      <c r="AD3108">
        <v>9291.9942340984107</v>
      </c>
      <c r="AF3108">
        <v>341626.72153883497</v>
      </c>
      <c r="AG3108">
        <f>AF3108*'Day-ahead Prices_2015-2022'!J3108</f>
        <v>19453.079591225109</v>
      </c>
      <c r="AH3108">
        <v>357479.46366503497</v>
      </c>
      <c r="AI3108">
        <f>AH3108*'Day-ahead Prices_2015-2022'!J3108</f>
        <v>20355.774359746254</v>
      </c>
    </row>
    <row r="3109" spans="30:35" x14ac:dyDescent="0.35">
      <c r="AD3109">
        <v>9291.9942340984107</v>
      </c>
      <c r="AF3109">
        <v>428668.855062794</v>
      </c>
      <c r="AG3109">
        <f>AF3109*'Day-ahead Prices_2015-2022'!J3109</f>
        <v>22329.89649628977</v>
      </c>
      <c r="AH3109">
        <v>357429.46366503497</v>
      </c>
      <c r="AI3109">
        <f>AH3109*'Day-ahead Prices_2015-2022'!J3109</f>
        <v>18618.947549141256</v>
      </c>
    </row>
    <row r="3110" spans="30:35" x14ac:dyDescent="0.35">
      <c r="AD3110">
        <v>9291.9942340984107</v>
      </c>
      <c r="AF3110">
        <v>579525.05855807394</v>
      </c>
      <c r="AG3110">
        <f>AF3110*'Day-ahead Prices_2015-2022'!J3110</f>
        <v>22745.634142081202</v>
      </c>
      <c r="AH3110">
        <v>357379.46366503497</v>
      </c>
      <c r="AI3110">
        <f>AH3110*'Day-ahead Prices_2015-2022'!J3110</f>
        <v>14026.697224523041</v>
      </c>
    </row>
    <row r="3111" spans="30:35" x14ac:dyDescent="0.35">
      <c r="AD3111">
        <v>9291.9942340984107</v>
      </c>
      <c r="AF3111">
        <v>562712.48694216204</v>
      </c>
      <c r="AG3111">
        <f>AF3111*'Day-ahead Prices_2015-2022'!J3111</f>
        <v>16545.857287925595</v>
      </c>
      <c r="AH3111">
        <v>357329.46366503497</v>
      </c>
      <c r="AI3111">
        <f>AH3111*'Day-ahead Prices_2015-2022'!J3111</f>
        <v>10506.826217240772</v>
      </c>
    </row>
    <row r="3112" spans="30:35" x14ac:dyDescent="0.35">
      <c r="AD3112">
        <v>9291.9942340984107</v>
      </c>
      <c r="AF3112">
        <v>496042.68780358299</v>
      </c>
      <c r="AG3112">
        <f>AF3112*'Day-ahead Prices_2015-2022'!J3112</f>
        <v>14590.475608382638</v>
      </c>
      <c r="AH3112">
        <v>357279.46366503497</v>
      </c>
      <c r="AI3112">
        <f>AH3112*'Day-ahead Prices_2015-2022'!J3112</f>
        <v>10508.928824377423</v>
      </c>
    </row>
    <row r="3113" spans="30:35" x14ac:dyDescent="0.35">
      <c r="AD3113">
        <v>9291.9942340984107</v>
      </c>
      <c r="AF3113">
        <v>532649.78923993499</v>
      </c>
      <c r="AG3113">
        <f>AF3113*'Day-ahead Prices_2015-2022'!J3113</f>
        <v>17082.744553161265</v>
      </c>
      <c r="AH3113">
        <v>357229.46366503497</v>
      </c>
      <c r="AI3113">
        <f>AH3113*'Day-ahead Prices_2015-2022'!J3113</f>
        <v>11456.795436567254</v>
      </c>
    </row>
    <row r="3114" spans="30:35" x14ac:dyDescent="0.35">
      <c r="AD3114">
        <v>9291.9942340984107</v>
      </c>
      <c r="AF3114">
        <v>431861.11349278298</v>
      </c>
      <c r="AG3114">
        <f>AF3114*'Day-ahead Prices_2015-2022'!J3114</f>
        <v>16759.989988263042</v>
      </c>
      <c r="AH3114">
        <v>357179.46366503497</v>
      </c>
      <c r="AI3114">
        <f>AH3114*'Day-ahead Prices_2015-2022'!J3114</f>
        <v>13861.688510510425</v>
      </c>
    </row>
    <row r="3115" spans="30:35" x14ac:dyDescent="0.35">
      <c r="AD3115">
        <v>9291.9942340984107</v>
      </c>
      <c r="AF3115">
        <v>471122.72642406903</v>
      </c>
      <c r="AG3115">
        <f>AF3115*'Day-ahead Prices_2015-2022'!J3115</f>
        <v>25646.154516302224</v>
      </c>
      <c r="AH3115">
        <v>357129.46366503497</v>
      </c>
      <c r="AI3115">
        <f>AH3115*'Day-ahead Prices_2015-2022'!J3115</f>
        <v>19440.788766435759</v>
      </c>
    </row>
    <row r="3116" spans="30:35" x14ac:dyDescent="0.35">
      <c r="AD3116">
        <v>9291.9942340984107</v>
      </c>
      <c r="AF3116">
        <v>448194.43741737999</v>
      </c>
      <c r="AG3116">
        <f>AF3116*'Day-ahead Prices_2015-2022'!J3116</f>
        <v>27870.410847753003</v>
      </c>
      <c r="AH3116">
        <v>357079.46366503497</v>
      </c>
      <c r="AI3116">
        <f>AH3116*'Day-ahead Prices_2015-2022'!J3116</f>
        <v>22204.54009868062</v>
      </c>
    </row>
    <row r="3117" spans="30:35" x14ac:dyDescent="0.35">
      <c r="AD3117">
        <v>5015.78776618134</v>
      </c>
      <c r="AF3117">
        <v>503305.10155015701</v>
      </c>
      <c r="AG3117">
        <f>AF3117*'Day-ahead Prices_2015-2022'!J3117</f>
        <v>35811.416238047546</v>
      </c>
      <c r="AH3117">
        <v>354593.773329638</v>
      </c>
      <c r="AI3117">
        <f>AH3117*'Day-ahead Prices_2015-2022'!J3117</f>
        <v>25230.233456837064</v>
      </c>
    </row>
    <row r="3118" spans="30:35" x14ac:dyDescent="0.35">
      <c r="AD3118">
        <v>0</v>
      </c>
      <c r="AF3118">
        <v>391925.20760219102</v>
      </c>
      <c r="AG3118">
        <f>AF3118*'Day-ahead Prices_2015-2022'!J3118</f>
        <v>28757.512107810766</v>
      </c>
      <c r="AH3118">
        <v>351686.82386329502</v>
      </c>
      <c r="AI3118">
        <f>AH3118*'Day-ahead Prices_2015-2022'!J3118</f>
        <v>25805.020700969271</v>
      </c>
    </row>
    <row r="3119" spans="30:35" x14ac:dyDescent="0.35">
      <c r="AD3119">
        <v>0</v>
      </c>
      <c r="AF3119">
        <v>385997.25025937002</v>
      </c>
      <c r="AG3119">
        <f>AF3119*'Day-ahead Prices_2015-2022'!J3119</f>
        <v>29142.792394582437</v>
      </c>
      <c r="AH3119">
        <v>351636.82386329502</v>
      </c>
      <c r="AI3119">
        <f>AH3119*'Day-ahead Prices_2015-2022'!J3119</f>
        <v>26548.580201678775</v>
      </c>
    </row>
    <row r="3120" spans="30:35" x14ac:dyDescent="0.35">
      <c r="AD3120">
        <v>0</v>
      </c>
      <c r="AF3120">
        <v>405305.37309677497</v>
      </c>
      <c r="AG3120">
        <f>AF3120*'Day-ahead Prices_2015-2022'!J3120</f>
        <v>29875.565682679655</v>
      </c>
      <c r="AH3120">
        <v>351586.82386329502</v>
      </c>
      <c r="AI3120">
        <f>AH3120*'Day-ahead Prices_2015-2022'!J3120</f>
        <v>25915.904270493309</v>
      </c>
    </row>
    <row r="3121" spans="30:35" x14ac:dyDescent="0.35">
      <c r="AD3121">
        <v>9291.9942340984107</v>
      </c>
      <c r="AF3121">
        <v>303658.80985384999</v>
      </c>
      <c r="AG3121">
        <f>AF3121*'Day-ahead Prices_2015-2022'!J3121</f>
        <v>18227.499634989665</v>
      </c>
      <c r="AH3121">
        <v>356829.46366503497</v>
      </c>
      <c r="AI3121">
        <f>AH3121*'Day-ahead Prices_2015-2022'!J3121</f>
        <v>21419.134593323306</v>
      </c>
    </row>
    <row r="3122" spans="30:35" x14ac:dyDescent="0.35">
      <c r="AD3122">
        <v>9291.9942340984107</v>
      </c>
      <c r="AF3122">
        <v>254992.63215555501</v>
      </c>
      <c r="AG3122">
        <f>AF3122*'Day-ahead Prices_2015-2022'!J3122</f>
        <v>14606.296710660385</v>
      </c>
      <c r="AH3122">
        <v>356779.46366503497</v>
      </c>
      <c r="AI3122">
        <f>AH3122*'Day-ahead Prices_2015-2022'!J3122</f>
        <v>20436.773653062784</v>
      </c>
    </row>
    <row r="3123" spans="30:35" x14ac:dyDescent="0.35">
      <c r="AD3123">
        <v>9291.9942340984107</v>
      </c>
      <c r="AF3123">
        <v>265103.60497494199</v>
      </c>
      <c r="AG3123">
        <f>AF3123*'Day-ahead Prices_2015-2022'!J3123</f>
        <v>14515.416510896732</v>
      </c>
      <c r="AH3123">
        <v>356729.46366503497</v>
      </c>
      <c r="AI3123">
        <f>AH3123*'Day-ahead Prices_2015-2022'!J3123</f>
        <v>19532.27587114941</v>
      </c>
    </row>
    <row r="3124" spans="30:35" x14ac:dyDescent="0.35">
      <c r="AD3124">
        <v>9291.9942340984107</v>
      </c>
      <c r="AF3124">
        <v>216752.70862648799</v>
      </c>
      <c r="AG3124">
        <f>AF3124*'Day-ahead Prices_2015-2022'!J3124</f>
        <v>10899.951835054515</v>
      </c>
      <c r="AH3124">
        <v>356679.46366503497</v>
      </c>
      <c r="AI3124">
        <f>AH3124*'Day-ahead Prices_2015-2022'!J3124</f>
        <v>17936.518529055447</v>
      </c>
    </row>
    <row r="3125" spans="30:35" x14ac:dyDescent="0.35">
      <c r="AD3125">
        <v>9291.9942340984107</v>
      </c>
      <c r="AF3125">
        <v>230295.813778588</v>
      </c>
      <c r="AG3125">
        <f>AF3125*'Day-ahead Prices_2015-2022'!J3125</f>
        <v>11115.803191557998</v>
      </c>
      <c r="AH3125">
        <v>356629.46366503497</v>
      </c>
      <c r="AI3125">
        <f>AH3125*'Day-ahead Prices_2015-2022'!J3125</f>
        <v>17213.612637452075</v>
      </c>
    </row>
    <row r="3126" spans="30:35" x14ac:dyDescent="0.35">
      <c r="AD3126">
        <v>9291.9942340984107</v>
      </c>
      <c r="AF3126">
        <v>271505.246971382</v>
      </c>
      <c r="AG3126">
        <f>AF3126*'Day-ahead Prices_2015-2022'!J3126</f>
        <v>13038.021341124477</v>
      </c>
      <c r="AH3126">
        <v>356579.46366503497</v>
      </c>
      <c r="AI3126">
        <f>AH3126*'Day-ahead Prices_2015-2022'!J3126</f>
        <v>17123.39156952456</v>
      </c>
    </row>
    <row r="3127" spans="30:35" x14ac:dyDescent="0.35">
      <c r="AD3127">
        <v>9291.9942340984107</v>
      </c>
      <c r="AF3127">
        <v>340390.53173259902</v>
      </c>
      <c r="AG3127">
        <f>AF3127*'Day-ahead Prices_2015-2022'!J3127</f>
        <v>17390.977754383151</v>
      </c>
      <c r="AH3127">
        <v>356529.46366503497</v>
      </c>
      <c r="AI3127">
        <f>AH3127*'Day-ahead Prices_2015-2022'!J3127</f>
        <v>18215.53596047622</v>
      </c>
    </row>
    <row r="3128" spans="30:35" x14ac:dyDescent="0.35">
      <c r="AD3128">
        <v>9291.9942340984107</v>
      </c>
      <c r="AF3128">
        <v>519169.06954285799</v>
      </c>
      <c r="AG3128">
        <f>AF3128*'Day-ahead Prices_2015-2022'!J3128</f>
        <v>31844.532803085054</v>
      </c>
      <c r="AH3128">
        <v>356479.46366503497</v>
      </c>
      <c r="AI3128">
        <f>AH3128*'Day-ahead Prices_2015-2022'!J3128</f>
        <v>21865.559102554085</v>
      </c>
    </row>
    <row r="3129" spans="30:35" x14ac:dyDescent="0.35">
      <c r="AD3129">
        <v>0</v>
      </c>
      <c r="AF3129">
        <v>531947.08768386103</v>
      </c>
      <c r="AG3129">
        <f>AF3129*'Day-ahead Prices_2015-2022'!J3129</f>
        <v>37564.773464515063</v>
      </c>
      <c r="AH3129">
        <v>351136.82386329502</v>
      </c>
      <c r="AI3129">
        <f>AH3129*'Day-ahead Prices_2015-2022'!J3129</f>
        <v>24796.404659166241</v>
      </c>
    </row>
    <row r="3130" spans="30:35" x14ac:dyDescent="0.35">
      <c r="AD3130">
        <v>0</v>
      </c>
      <c r="AF3130">
        <v>517853.26643298101</v>
      </c>
      <c r="AG3130">
        <f>AF3130*'Day-ahead Prices_2015-2022'!J3130</f>
        <v>37950.876630541017</v>
      </c>
      <c r="AH3130">
        <v>351086.82386329502</v>
      </c>
      <c r="AI3130">
        <f>AH3130*'Day-ahead Prices_2015-2022'!J3130</f>
        <v>25729.397886821578</v>
      </c>
    </row>
    <row r="3131" spans="30:35" x14ac:dyDescent="0.35">
      <c r="AD3131">
        <v>900.71011662557999</v>
      </c>
      <c r="AF3131">
        <v>457475.48288075899</v>
      </c>
      <c r="AG3131">
        <f>AF3131*'Day-ahead Prices_2015-2022'!J3131</f>
        <v>31366.80648371924</v>
      </c>
      <c r="AH3131">
        <v>351549.86057995399</v>
      </c>
      <c r="AI3131">
        <f>AH3131*'Day-ahead Prices_2015-2022'!J3131</f>
        <v>24104.016190664544</v>
      </c>
    </row>
    <row r="3132" spans="30:35" x14ac:dyDescent="0.35">
      <c r="AD3132">
        <v>9291.9942340984107</v>
      </c>
      <c r="AF3132">
        <v>401258.34489020298</v>
      </c>
      <c r="AG3132">
        <f>AF3132*'Day-ahead Prices_2015-2022'!J3132</f>
        <v>24229.985156194911</v>
      </c>
      <c r="AH3132">
        <v>356279.46366503497</v>
      </c>
      <c r="AI3132">
        <f>AH3132*'Day-ahead Prices_2015-2022'!J3132</f>
        <v>21513.935413413139</v>
      </c>
    </row>
    <row r="3133" spans="30:35" x14ac:dyDescent="0.35">
      <c r="AD3133">
        <v>9291.9942340984107</v>
      </c>
      <c r="AF3133">
        <v>503499.58295025601</v>
      </c>
      <c r="AG3133">
        <f>AF3133*'Day-ahead Prices_2015-2022'!J3133</f>
        <v>26344.356928914771</v>
      </c>
      <c r="AH3133">
        <v>356229.46366503497</v>
      </c>
      <c r="AI3133">
        <f>AH3133*'Day-ahead Prices_2015-2022'!J3133</f>
        <v>18638.816112613793</v>
      </c>
    </row>
    <row r="3134" spans="30:35" x14ac:dyDescent="0.35">
      <c r="AD3134">
        <v>9291.9942340984107</v>
      </c>
      <c r="AF3134">
        <v>532788.75498198799</v>
      </c>
      <c r="AG3134">
        <f>AF3134*'Day-ahead Prices_2015-2022'!J3134</f>
        <v>22568.931661037012</v>
      </c>
      <c r="AH3134">
        <v>356179.46366503497</v>
      </c>
      <c r="AI3134">
        <f>AH3134*'Day-ahead Prices_2015-2022'!J3134</f>
        <v>15087.762080850882</v>
      </c>
    </row>
    <row r="3135" spans="30:35" x14ac:dyDescent="0.35">
      <c r="AD3135">
        <v>9291.9942340984107</v>
      </c>
      <c r="AF3135">
        <v>525778.54834446101</v>
      </c>
      <c r="AG3135">
        <f>AF3135*'Day-ahead Prices_2015-2022'!J3135</f>
        <v>19687.12051957292</v>
      </c>
      <c r="AH3135">
        <v>356129.46366503497</v>
      </c>
      <c r="AI3135">
        <f>AH3135*'Day-ahead Prices_2015-2022'!J3135</f>
        <v>13334.822605107658</v>
      </c>
    </row>
    <row r="3136" spans="30:35" x14ac:dyDescent="0.35">
      <c r="AD3136">
        <v>9291.9942340984107</v>
      </c>
      <c r="AF3136">
        <v>497989.34767586901</v>
      </c>
      <c r="AG3136">
        <f>AF3136*'Day-ahead Prices_2015-2022'!J3136</f>
        <v>15965.538486488364</v>
      </c>
      <c r="AH3136">
        <v>356079.46366503497</v>
      </c>
      <c r="AI3136">
        <f>AH3136*'Day-ahead Prices_2015-2022'!J3136</f>
        <v>11415.907605101023</v>
      </c>
    </row>
    <row r="3137" spans="30:35" x14ac:dyDescent="0.35">
      <c r="AD3137">
        <v>9291.9942340984107</v>
      </c>
      <c r="AF3137">
        <v>506451.63981921098</v>
      </c>
      <c r="AG3137">
        <f>AF3137*'Day-ahead Prices_2015-2022'!J3137</f>
        <v>17796.710623247072</v>
      </c>
      <c r="AH3137">
        <v>356029.46366503497</v>
      </c>
      <c r="AI3137">
        <f>AH3137*'Day-ahead Prices_2015-2022'!J3137</f>
        <v>12510.875353189327</v>
      </c>
    </row>
    <row r="3138" spans="30:35" x14ac:dyDescent="0.35">
      <c r="AD3138">
        <v>9291.9942340984107</v>
      </c>
      <c r="AF3138">
        <v>512588.26205783302</v>
      </c>
      <c r="AG3138">
        <f>AF3138*'Day-ahead Prices_2015-2022'!J3138</f>
        <v>21019.322421009012</v>
      </c>
      <c r="AH3138">
        <v>355979.46366503497</v>
      </c>
      <c r="AI3138">
        <f>AH3138*'Day-ahead Prices_2015-2022'!J3138</f>
        <v>14597.382881914338</v>
      </c>
    </row>
    <row r="3139" spans="30:35" x14ac:dyDescent="0.35">
      <c r="AD3139">
        <v>9291.9942340984107</v>
      </c>
      <c r="AF3139">
        <v>501053.93516683701</v>
      </c>
      <c r="AG3139">
        <f>AF3139*'Day-ahead Prices_2015-2022'!J3139</f>
        <v>25720.977444370619</v>
      </c>
      <c r="AH3139">
        <v>355929.46366503497</v>
      </c>
      <c r="AI3139">
        <f>AH3139*'Day-ahead Prices_2015-2022'!J3139</f>
        <v>18271.194105414987</v>
      </c>
    </row>
    <row r="3140" spans="30:35" x14ac:dyDescent="0.35">
      <c r="AD3140">
        <v>9291.9942340984107</v>
      </c>
      <c r="AF3140">
        <v>470864.99275846803</v>
      </c>
      <c r="AG3140">
        <f>AF3140*'Day-ahead Prices_2015-2022'!J3140</f>
        <v>29112.405339774185</v>
      </c>
      <c r="AH3140">
        <v>355879.46366503497</v>
      </c>
      <c r="AI3140">
        <f>AH3140*'Day-ahead Prices_2015-2022'!J3140</f>
        <v>22003.137539749951</v>
      </c>
    </row>
    <row r="3141" spans="30:35" x14ac:dyDescent="0.35">
      <c r="AD3141">
        <v>0</v>
      </c>
      <c r="AF3141">
        <v>553983.18491479103</v>
      </c>
      <c r="AG3141">
        <f>AF3141*'Day-ahead Prices_2015-2022'!J3141</f>
        <v>37836.359050699095</v>
      </c>
      <c r="AH3141">
        <v>350536.82386329502</v>
      </c>
      <c r="AI3141">
        <f>AH3141*'Day-ahead Prices_2015-2022'!J3141</f>
        <v>23941.226898833229</v>
      </c>
    </row>
    <row r="3142" spans="30:35" x14ac:dyDescent="0.35">
      <c r="AD3142">
        <v>5136.2401762691798</v>
      </c>
      <c r="AF3142">
        <v>555475.31729672104</v>
      </c>
      <c r="AG3142">
        <f>AF3142*'Day-ahead Prices_2015-2022'!J3142</f>
        <v>37316.831815993719</v>
      </c>
      <c r="AH3142">
        <v>353412.38198390399</v>
      </c>
      <c r="AI3142">
        <f>AH3142*'Day-ahead Prices_2015-2022'!J3142</f>
        <v>23742.243821678672</v>
      </c>
    </row>
    <row r="3143" spans="30:35" x14ac:dyDescent="0.35">
      <c r="AD3143">
        <v>0</v>
      </c>
      <c r="AF3143">
        <v>557434.48500029196</v>
      </c>
      <c r="AG3143">
        <f>AF3143*'Day-ahead Prices_2015-2022'!J3143</f>
        <v>37667.241737682234</v>
      </c>
      <c r="AH3143">
        <v>350436.82386329502</v>
      </c>
      <c r="AI3143">
        <f>AH3143*'Day-ahead Prices_2015-2022'!J3143</f>
        <v>23679.892280502507</v>
      </c>
    </row>
    <row r="3144" spans="30:35" x14ac:dyDescent="0.35">
      <c r="AD3144">
        <v>0</v>
      </c>
      <c r="AF3144">
        <v>554030.25061968504</v>
      </c>
      <c r="AG3144">
        <f>AF3144*'Day-ahead Prices_2015-2022'!J3144</f>
        <v>38139.442452659117</v>
      </c>
      <c r="AH3144">
        <v>350386.82386329502</v>
      </c>
      <c r="AI3144">
        <f>AH3144*'Day-ahead Prices_2015-2022'!J3144</f>
        <v>24120.628954749231</v>
      </c>
    </row>
    <row r="3145" spans="30:35" x14ac:dyDescent="0.35">
      <c r="AD3145">
        <v>9291.9942340984107</v>
      </c>
      <c r="AF3145">
        <v>464855.98263571301</v>
      </c>
      <c r="AG3145">
        <f>AF3145*'Day-ahead Prices_2015-2022'!J3145</f>
        <v>30382.987025070204</v>
      </c>
      <c r="AH3145">
        <v>355629.46366503497</v>
      </c>
      <c r="AI3145">
        <f>AH3145*'Day-ahead Prices_2015-2022'!J3145</f>
        <v>23243.941745146687</v>
      </c>
    </row>
    <row r="3146" spans="30:35" x14ac:dyDescent="0.35">
      <c r="AD3146">
        <v>9291.9942340984107</v>
      </c>
      <c r="AF3146">
        <v>466301.01000900602</v>
      </c>
      <c r="AG3146">
        <f>AF3146*'Day-ahead Prices_2015-2022'!J3146</f>
        <v>24379.965432058369</v>
      </c>
      <c r="AH3146">
        <v>355579.46366503497</v>
      </c>
      <c r="AI3146">
        <f>AH3146*'Day-ahead Prices_2015-2022'!J3146</f>
        <v>18591.02778339677</v>
      </c>
    </row>
    <row r="3147" spans="30:35" x14ac:dyDescent="0.35">
      <c r="AD3147">
        <v>9291.9942340984107</v>
      </c>
      <c r="AF3147">
        <v>385597.659591756</v>
      </c>
      <c r="AG3147">
        <f>AF3147*'Day-ahead Prices_2015-2022'!J3147</f>
        <v>18261.905158265563</v>
      </c>
      <c r="AH3147">
        <v>355529.46366503497</v>
      </c>
      <c r="AI3147">
        <f>AH3147*'Day-ahead Prices_2015-2022'!J3147</f>
        <v>16837.875399176057</v>
      </c>
    </row>
    <row r="3148" spans="30:35" x14ac:dyDescent="0.35">
      <c r="AD3148">
        <v>9291.9942340984107</v>
      </c>
      <c r="AF3148">
        <v>392679.03326285502</v>
      </c>
      <c r="AG3148">
        <f>AF3148*'Day-ahead Prices_2015-2022'!J3148</f>
        <v>17872.295350167267</v>
      </c>
      <c r="AH3148">
        <v>355479.46366503497</v>
      </c>
      <c r="AI3148">
        <f>AH3148*'Day-ahead Prices_2015-2022'!J3148</f>
        <v>16179.203439384484</v>
      </c>
    </row>
    <row r="3149" spans="30:35" x14ac:dyDescent="0.35">
      <c r="AD3149">
        <v>9291.9942340984107</v>
      </c>
      <c r="AF3149">
        <v>401979.73888448899</v>
      </c>
      <c r="AG3149">
        <f>AF3149*'Day-ahead Prices_2015-2022'!J3149</f>
        <v>19333.718016323106</v>
      </c>
      <c r="AH3149">
        <v>355429.46366503497</v>
      </c>
      <c r="AI3149">
        <f>AH3149*'Day-ahead Prices_2015-2022'!J3149</f>
        <v>17094.824341799442</v>
      </c>
    </row>
    <row r="3150" spans="30:35" x14ac:dyDescent="0.35">
      <c r="AD3150">
        <v>9291.9942340984107</v>
      </c>
      <c r="AF3150">
        <v>529882.83754576195</v>
      </c>
      <c r="AG3150">
        <f>AF3150*'Day-ahead Prices_2015-2022'!J3150</f>
        <v>27095.558897902538</v>
      </c>
      <c r="AH3150">
        <v>355379.46366503497</v>
      </c>
      <c r="AI3150">
        <f>AH3150*'Day-ahead Prices_2015-2022'!J3150</f>
        <v>18172.328874511564</v>
      </c>
    </row>
    <row r="3151" spans="30:35" x14ac:dyDescent="0.35">
      <c r="AD3151">
        <v>9291.9942340984107</v>
      </c>
      <c r="AF3151">
        <v>489056.31933341501</v>
      </c>
      <c r="AG3151">
        <f>AF3151*'Day-ahead Prices_2015-2022'!J3151</f>
        <v>24706.513932324957</v>
      </c>
      <c r="AH3151">
        <v>355329.46366503497</v>
      </c>
      <c r="AI3151">
        <f>AH3151*'Day-ahead Prices_2015-2022'!J3151</f>
        <v>17950.800342527982</v>
      </c>
    </row>
    <row r="3152" spans="30:35" x14ac:dyDescent="0.35">
      <c r="AD3152">
        <v>9291.9942340984107</v>
      </c>
      <c r="AF3152">
        <v>673851.58529605903</v>
      </c>
      <c r="AG3152">
        <f>AF3152*'Day-ahead Prices_2015-2022'!J3152</f>
        <v>39924.021799828253</v>
      </c>
      <c r="AH3152">
        <v>355279.46366503497</v>
      </c>
      <c r="AI3152">
        <f>AH3152*'Day-ahead Prices_2015-2022'!J3152</f>
        <v>21049.420023494156</v>
      </c>
    </row>
    <row r="3153" spans="30:35" x14ac:dyDescent="0.35">
      <c r="AD3153">
        <v>0</v>
      </c>
      <c r="AF3153">
        <v>682171.27735559002</v>
      </c>
      <c r="AG3153">
        <f>AF3153*'Day-ahead Prices_2015-2022'!J3153</f>
        <v>47449.275910564756</v>
      </c>
      <c r="AH3153">
        <v>349936.82386329502</v>
      </c>
      <c r="AI3153">
        <f>AH3153*'Day-ahead Prices_2015-2022'!J3153</f>
        <v>24340.293204841313</v>
      </c>
    </row>
    <row r="3154" spans="30:35" x14ac:dyDescent="0.35">
      <c r="AD3154">
        <v>0</v>
      </c>
      <c r="AF3154">
        <v>679008.58413916605</v>
      </c>
      <c r="AG3154">
        <f>AF3154*'Day-ahead Prices_2015-2022'!J3154</f>
        <v>48051.739978068428</v>
      </c>
      <c r="AH3154">
        <v>349886.82386329502</v>
      </c>
      <c r="AI3154">
        <f>AH3154*'Day-ahead Prices_2015-2022'!J3154</f>
        <v>24760.615807745729</v>
      </c>
    </row>
    <row r="3155" spans="30:35" x14ac:dyDescent="0.35">
      <c r="AD3155">
        <v>647.330751012478</v>
      </c>
      <c r="AF3155">
        <v>787075.41758531705</v>
      </c>
      <c r="AG3155">
        <f>AF3155*'Day-ahead Prices_2015-2022'!J3155</f>
        <v>51586.890557085644</v>
      </c>
      <c r="AH3155">
        <v>350205.537877895</v>
      </c>
      <c r="AI3155">
        <f>AH3155*'Day-ahead Prices_2015-2022'!J3155</f>
        <v>22953.346466361934</v>
      </c>
    </row>
    <row r="3156" spans="30:35" x14ac:dyDescent="0.35">
      <c r="AD3156">
        <v>9291.9942340984107</v>
      </c>
      <c r="AF3156">
        <v>779689.76246847003</v>
      </c>
      <c r="AG3156">
        <f>AF3156*'Day-ahead Prices_2015-2022'!J3156</f>
        <v>44997.845416461583</v>
      </c>
      <c r="AH3156">
        <v>355079.46366503497</v>
      </c>
      <c r="AI3156">
        <f>AH3156*'Day-ahead Prices_2015-2022'!J3156</f>
        <v>20492.523546768334</v>
      </c>
    </row>
    <row r="3157" spans="30:35" x14ac:dyDescent="0.35">
      <c r="AD3157">
        <v>9291.9942340984107</v>
      </c>
      <c r="AF3157">
        <v>748277.60998575401</v>
      </c>
      <c r="AG3157">
        <f>AF3157*'Day-ahead Prices_2015-2022'!J3157</f>
        <v>40507.073069566315</v>
      </c>
      <c r="AH3157">
        <v>355029.46366503497</v>
      </c>
      <c r="AI3157">
        <f>AH3157*'Day-ahead Prices_2015-2022'!J3157</f>
        <v>19219.076228677088</v>
      </c>
    </row>
    <row r="3158" spans="30:35" x14ac:dyDescent="0.35">
      <c r="AD3158">
        <v>9291.9942340984107</v>
      </c>
      <c r="AF3158">
        <v>723683.15454653802</v>
      </c>
      <c r="AG3158">
        <f>AF3158*'Day-ahead Prices_2015-2022'!J3158</f>
        <v>34393.041919824223</v>
      </c>
      <c r="AH3158">
        <v>354979.46366503497</v>
      </c>
      <c r="AI3158">
        <f>AH3158*'Day-ahead Prices_2015-2022'!J3158</f>
        <v>16870.399010680787</v>
      </c>
    </row>
    <row r="3159" spans="30:35" x14ac:dyDescent="0.35">
      <c r="AD3159">
        <v>9291.9942340984107</v>
      </c>
      <c r="AF3159">
        <v>774341.63902446302</v>
      </c>
      <c r="AG3159">
        <f>AF3159*'Day-ahead Prices_2015-2022'!J3159</f>
        <v>33603.52335251536</v>
      </c>
      <c r="AH3159">
        <v>354929.46366503497</v>
      </c>
      <c r="AI3159">
        <f>AH3159*'Day-ahead Prices_2015-2022'!J3159</f>
        <v>15402.607737573775</v>
      </c>
    </row>
    <row r="3160" spans="30:35" x14ac:dyDescent="0.35">
      <c r="AD3160">
        <v>9291.9942340984107</v>
      </c>
      <c r="AF3160">
        <v>730735.77958122594</v>
      </c>
      <c r="AG3160">
        <f>AF3160*'Day-ahead Prices_2015-2022'!J3160</f>
        <v>30067.037070594015</v>
      </c>
      <c r="AH3160">
        <v>354879.46366503497</v>
      </c>
      <c r="AI3160">
        <f>AH3160*'Day-ahead Prices_2015-2022'!J3160</f>
        <v>14601.959131827443</v>
      </c>
    </row>
    <row r="3161" spans="30:35" x14ac:dyDescent="0.35">
      <c r="AD3161">
        <v>9291.9942340984107</v>
      </c>
      <c r="AF3161">
        <v>698103.37628291803</v>
      </c>
      <c r="AG3161">
        <f>AF3161*'Day-ahead Prices_2015-2022'!J3161</f>
        <v>28424.151594579362</v>
      </c>
      <c r="AH3161">
        <v>354829.46366503497</v>
      </c>
      <c r="AI3161">
        <f>AH3161*'Day-ahead Prices_2015-2022'!J3161</f>
        <v>14447.325149951481</v>
      </c>
    </row>
    <row r="3162" spans="30:35" x14ac:dyDescent="0.35">
      <c r="AD3162">
        <v>9291.9942340984107</v>
      </c>
      <c r="AF3162">
        <v>801104.85506584996</v>
      </c>
      <c r="AG3162">
        <f>AF3162*'Day-ahead Prices_2015-2022'!J3162</f>
        <v>38450.028899954297</v>
      </c>
      <c r="AH3162">
        <v>354779.46366503497</v>
      </c>
      <c r="AI3162">
        <f>AH3162*'Day-ahead Prices_2015-2022'!J3162</f>
        <v>17028.083832932934</v>
      </c>
    </row>
    <row r="3163" spans="30:35" x14ac:dyDescent="0.35">
      <c r="AD3163">
        <v>9291.9942340984107</v>
      </c>
      <c r="AF3163">
        <v>769081.35517767502</v>
      </c>
      <c r="AG3163">
        <f>AF3163*'Day-ahead Prices_2015-2022'!J3163</f>
        <v>43260.826228744219</v>
      </c>
      <c r="AH3163">
        <v>354729.46366503497</v>
      </c>
      <c r="AI3163">
        <f>AH3163*'Day-ahead Prices_2015-2022'!J3163</f>
        <v>19953.532331158218</v>
      </c>
    </row>
    <row r="3164" spans="30:35" x14ac:dyDescent="0.35">
      <c r="AD3164">
        <v>9291.9942340984107</v>
      </c>
      <c r="AF3164">
        <v>677993.03657787701</v>
      </c>
      <c r="AG3164">
        <f>AF3164*'Day-ahead Prices_2015-2022'!J3164</f>
        <v>42168.624401256784</v>
      </c>
      <c r="AH3164">
        <v>354679.46366503497</v>
      </c>
      <c r="AI3164">
        <f>AH3164*'Day-ahead Prices_2015-2022'!J3164</f>
        <v>22059.732591976433</v>
      </c>
    </row>
    <row r="3165" spans="30:35" x14ac:dyDescent="0.35">
      <c r="AD3165">
        <v>4828.8718783308796</v>
      </c>
      <c r="AF3165">
        <v>867017.96264451696</v>
      </c>
      <c r="AG3165">
        <f>AF3165*'Day-ahead Prices_2015-2022'!J3165</f>
        <v>58375.235652402014</v>
      </c>
      <c r="AH3165">
        <v>352087.307651476</v>
      </c>
      <c r="AI3165">
        <f>AH3165*'Day-ahead Prices_2015-2022'!J3165</f>
        <v>23705.598315039311</v>
      </c>
    </row>
    <row r="3166" spans="30:35" x14ac:dyDescent="0.35">
      <c r="AD3166">
        <v>0</v>
      </c>
      <c r="AF3166">
        <v>663414.71146694804</v>
      </c>
      <c r="AG3166">
        <f>AF3166*'Day-ahead Prices_2015-2022'!J3166</f>
        <v>45555.858968045992</v>
      </c>
      <c r="AH3166">
        <v>349286.82386329502</v>
      </c>
      <c r="AI3166">
        <f>AH3166*'Day-ahead Prices_2015-2022'!J3166</f>
        <v>23985.089586162641</v>
      </c>
    </row>
    <row r="3167" spans="30:35" x14ac:dyDescent="0.35">
      <c r="AD3167">
        <v>0</v>
      </c>
      <c r="AF3167">
        <v>721442.01065199496</v>
      </c>
      <c r="AG3167">
        <f>AF3167*'Day-ahead Prices_2015-2022'!J3167</f>
        <v>49834.508688299873</v>
      </c>
      <c r="AH3167">
        <v>349236.82386329502</v>
      </c>
      <c r="AI3167">
        <f>AH3167*'Day-ahead Prices_2015-2022'!J3167</f>
        <v>24123.970154386934</v>
      </c>
    </row>
    <row r="3168" spans="30:35" x14ac:dyDescent="0.35">
      <c r="AD3168">
        <v>0</v>
      </c>
      <c r="AF3168">
        <v>734283.30471380998</v>
      </c>
      <c r="AG3168">
        <f>AF3168*'Day-ahead Prices_2015-2022'!J3168</f>
        <v>50491.15574038335</v>
      </c>
      <c r="AH3168">
        <v>349186.82386329502</v>
      </c>
      <c r="AI3168">
        <f>AH3168*'Day-ahead Prices_2015-2022'!J3168</f>
        <v>24010.958975899819</v>
      </c>
    </row>
    <row r="3169" spans="30:35" x14ac:dyDescent="0.35">
      <c r="AD3169">
        <v>9291.9942340984107</v>
      </c>
      <c r="AF3169">
        <v>612336.24615441205</v>
      </c>
      <c r="AG3169">
        <f>AF3169*'Day-ahead Prices_2015-2022'!J3169</f>
        <v>37881.416448035008</v>
      </c>
      <c r="AH3169">
        <v>354429.46366503497</v>
      </c>
      <c r="AI3169">
        <f>AH3169*'Day-ahead Prices_2015-2022'!J3169</f>
        <v>21926.335732807805</v>
      </c>
    </row>
    <row r="3170" spans="30:35" x14ac:dyDescent="0.35">
      <c r="AD3170">
        <v>9291.9942340984107</v>
      </c>
      <c r="AF3170">
        <v>587799.03285221197</v>
      </c>
      <c r="AG3170">
        <f>AF3170*'Day-ahead Prices_2015-2022'!J3170</f>
        <v>34226.802934193242</v>
      </c>
      <c r="AH3170">
        <v>354379.46366503497</v>
      </c>
      <c r="AI3170">
        <f>AH3170*'Day-ahead Prices_2015-2022'!J3170</f>
        <v>20635.073194885405</v>
      </c>
    </row>
    <row r="3171" spans="30:35" x14ac:dyDescent="0.35">
      <c r="AD3171">
        <v>9291.9942340984107</v>
      </c>
      <c r="AF3171">
        <v>581876.226953601</v>
      </c>
      <c r="AG3171">
        <f>AF3171*'Day-ahead Prices_2015-2022'!J3171</f>
        <v>31555.147787693786</v>
      </c>
      <c r="AH3171">
        <v>354329.46366503497</v>
      </c>
      <c r="AI3171">
        <f>AH3171*'Day-ahead Prices_2015-2022'!J3171</f>
        <v>19215.286814554849</v>
      </c>
    </row>
    <row r="3172" spans="30:35" x14ac:dyDescent="0.35">
      <c r="AD3172">
        <v>9291.9942340984107</v>
      </c>
      <c r="AF3172">
        <v>420957.31030224002</v>
      </c>
      <c r="AG3172">
        <f>AF3172*'Day-ahead Prices_2015-2022'!J3172</f>
        <v>21435.14624059006</v>
      </c>
      <c r="AH3172">
        <v>354279.46366503497</v>
      </c>
      <c r="AI3172">
        <f>AH3172*'Day-ahead Prices_2015-2022'!J3172</f>
        <v>18039.91028982358</v>
      </c>
    </row>
    <row r="3173" spans="30:35" x14ac:dyDescent="0.35">
      <c r="AD3173">
        <v>9291.9942340984107</v>
      </c>
      <c r="AF3173">
        <v>527674.10598834802</v>
      </c>
      <c r="AG3173">
        <f>AF3173*'Day-ahead Prices_2015-2022'!J3173</f>
        <v>25443.785798125657</v>
      </c>
      <c r="AH3173">
        <v>354229.46366503497</v>
      </c>
      <c r="AI3173">
        <f>AH3173*'Day-ahead Prices_2015-2022'!J3173</f>
        <v>17080.501951098406</v>
      </c>
    </row>
    <row r="3174" spans="30:35" x14ac:dyDescent="0.35">
      <c r="AD3174">
        <v>9291.9942340984107</v>
      </c>
      <c r="AF3174">
        <v>528557.36671943602</v>
      </c>
      <c r="AG3174">
        <f>AF3174*'Day-ahead Prices_2015-2022'!J3174</f>
        <v>25621.157655016261</v>
      </c>
      <c r="AH3174">
        <v>354179.46366503497</v>
      </c>
      <c r="AI3174">
        <f>AH3174*'Day-ahead Prices_2015-2022'!J3174</f>
        <v>17168.406776832988</v>
      </c>
    </row>
    <row r="3175" spans="30:35" x14ac:dyDescent="0.35">
      <c r="AD3175">
        <v>9291.9942340984107</v>
      </c>
      <c r="AF3175">
        <v>527145.55058808497</v>
      </c>
      <c r="AG3175">
        <f>AF3175*'Day-ahead Prices_2015-2022'!J3175</f>
        <v>28293.878495877227</v>
      </c>
      <c r="AH3175">
        <v>354129.46366503497</v>
      </c>
      <c r="AI3175">
        <f>AH3175*'Day-ahead Prices_2015-2022'!J3175</f>
        <v>19007.456300391172</v>
      </c>
    </row>
    <row r="3176" spans="30:35" x14ac:dyDescent="0.35">
      <c r="AD3176">
        <v>9291.9942340984107</v>
      </c>
      <c r="AF3176">
        <v>613729.24031572102</v>
      </c>
      <c r="AG3176">
        <f>AF3176*'Day-ahead Prices_2015-2022'!J3176</f>
        <v>36834.494680648786</v>
      </c>
      <c r="AH3176">
        <v>354079.46366503497</v>
      </c>
      <c r="AI3176">
        <f>AH3176*'Day-ahead Prices_2015-2022'!J3176</f>
        <v>21250.964210516238</v>
      </c>
    </row>
    <row r="3177" spans="30:35" x14ac:dyDescent="0.35">
      <c r="AD3177">
        <v>386.69142503679399</v>
      </c>
      <c r="AF3177">
        <v>617076.21861284203</v>
      </c>
      <c r="AG3177">
        <f>AF3177*'Day-ahead Prices_2015-2022'!J3177</f>
        <v>40055.188695432837</v>
      </c>
      <c r="AH3177">
        <v>348957.07996500802</v>
      </c>
      <c r="AI3177">
        <f>AH3177*'Day-ahead Prices_2015-2022'!J3177</f>
        <v>22651.240256878624</v>
      </c>
    </row>
    <row r="3178" spans="30:35" x14ac:dyDescent="0.35">
      <c r="AD3178">
        <v>0</v>
      </c>
      <c r="AF3178">
        <v>555180.20004122006</v>
      </c>
      <c r="AG3178">
        <f>AF3178*'Day-ahead Prices_2015-2022'!J3178</f>
        <v>37954.200400567956</v>
      </c>
      <c r="AH3178">
        <v>348686.82386329502</v>
      </c>
      <c r="AI3178">
        <f>AH3178*'Day-ahead Prices_2015-2022'!J3178</f>
        <v>23837.538854884337</v>
      </c>
    </row>
    <row r="3179" spans="30:35" x14ac:dyDescent="0.35">
      <c r="AD3179">
        <v>0</v>
      </c>
      <c r="AF3179">
        <v>508381.34591489699</v>
      </c>
      <c r="AG3179">
        <f>AF3179*'Day-ahead Prices_2015-2022'!J3179</f>
        <v>33797.827353104745</v>
      </c>
      <c r="AH3179">
        <v>348636.82386329502</v>
      </c>
      <c r="AI3179">
        <f>AH3179*'Day-ahead Prices_2015-2022'!J3179</f>
        <v>23177.811846461685</v>
      </c>
    </row>
    <row r="3180" spans="30:35" x14ac:dyDescent="0.35">
      <c r="AD3180">
        <v>9291.9942340984107</v>
      </c>
      <c r="AF3180">
        <v>392981.22246417502</v>
      </c>
      <c r="AG3180">
        <f>AF3180*'Day-ahead Prices_2015-2022'!J3180</f>
        <v>21828.142001772605</v>
      </c>
      <c r="AH3180">
        <v>353879.46366503497</v>
      </c>
      <c r="AI3180">
        <f>AH3180*'Day-ahead Prices_2015-2022'!J3180</f>
        <v>19656.23480927437</v>
      </c>
    </row>
    <row r="3181" spans="30:35" x14ac:dyDescent="0.35">
      <c r="AD3181">
        <v>9291.9942340984107</v>
      </c>
      <c r="AF3181">
        <v>520419.55787881598</v>
      </c>
      <c r="AG3181">
        <f>AF3181*'Day-ahead Prices_2015-2022'!J3181</f>
        <v>23025.963338348218</v>
      </c>
      <c r="AH3181">
        <v>353829.46366503497</v>
      </c>
      <c r="AI3181">
        <f>AH3181*'Day-ahead Prices_2015-2022'!J3181</f>
        <v>15655.184619859474</v>
      </c>
    </row>
    <row r="3182" spans="30:35" x14ac:dyDescent="0.35">
      <c r="AD3182">
        <v>9291.9942340984107</v>
      </c>
      <c r="AF3182">
        <v>587956.10934682703</v>
      </c>
      <c r="AG3182">
        <f>AF3182*'Day-ahead Prices_2015-2022'!J3182</f>
        <v>25165.25642518088</v>
      </c>
      <c r="AH3182">
        <v>353779.46366503497</v>
      </c>
      <c r="AI3182">
        <f>AH3182*'Day-ahead Prices_2015-2022'!J3182</f>
        <v>15142.203269193078</v>
      </c>
    </row>
    <row r="3183" spans="30:35" x14ac:dyDescent="0.35">
      <c r="AD3183">
        <v>9291.9942340984107</v>
      </c>
      <c r="AF3183">
        <v>526509.04503201798</v>
      </c>
      <c r="AG3183">
        <f>AF3183*'Day-ahead Prices_2015-2022'!J3183</f>
        <v>17806.535902982854</v>
      </c>
      <c r="AH3183">
        <v>353729.46366503497</v>
      </c>
      <c r="AI3183">
        <f>AH3183*'Day-ahead Prices_2015-2022'!J3183</f>
        <v>11963.130461151486</v>
      </c>
    </row>
    <row r="3184" spans="30:35" x14ac:dyDescent="0.35">
      <c r="AD3184">
        <v>9291.9942340984107</v>
      </c>
      <c r="AF3184">
        <v>602592.40086840605</v>
      </c>
      <c r="AG3184">
        <f>AF3184*'Day-ahead Prices_2015-2022'!J3184</f>
        <v>17077.46864061063</v>
      </c>
      <c r="AH3184">
        <v>353679.46366503497</v>
      </c>
      <c r="AI3184">
        <f>AH3184*'Day-ahead Prices_2015-2022'!J3184</f>
        <v>10023.276000267093</v>
      </c>
    </row>
    <row r="3185" spans="30:35" x14ac:dyDescent="0.35">
      <c r="AD3185">
        <v>9291.9942340984107</v>
      </c>
      <c r="AF3185">
        <v>588964.996241524</v>
      </c>
      <c r="AG3185">
        <f>AF3185*'Day-ahead Prices_2015-2022'!J3185</f>
        <v>15868.925617482564</v>
      </c>
      <c r="AH3185">
        <v>353629.46366503497</v>
      </c>
      <c r="AI3185">
        <f>AH3185*'Day-ahead Prices_2015-2022'!J3185</f>
        <v>9528.1038616247861</v>
      </c>
    </row>
    <row r="3186" spans="30:35" x14ac:dyDescent="0.35">
      <c r="AD3186">
        <v>9291.9942340984107</v>
      </c>
      <c r="AF3186">
        <v>594057.91904197703</v>
      </c>
      <c r="AG3186">
        <f>AF3186*'Day-ahead Prices_2015-2022'!J3186</f>
        <v>19114.556117574411</v>
      </c>
      <c r="AH3186">
        <v>353579.46366503497</v>
      </c>
      <c r="AI3186">
        <f>AH3186*'Day-ahead Prices_2015-2022'!J3186</f>
        <v>11376.861217752081</v>
      </c>
    </row>
    <row r="3187" spans="30:35" x14ac:dyDescent="0.35">
      <c r="AD3187">
        <v>9291.9942340984107</v>
      </c>
      <c r="AF3187">
        <v>646912.91334628605</v>
      </c>
      <c r="AG3187">
        <f>AF3187*'Day-ahead Prices_2015-2022'!J3187</f>
        <v>26341.485190319083</v>
      </c>
      <c r="AH3187">
        <v>353529.46366503497</v>
      </c>
      <c r="AI3187">
        <f>AH3187*'Day-ahead Prices_2015-2022'!J3187</f>
        <v>14395.277848610642</v>
      </c>
    </row>
    <row r="3188" spans="30:35" x14ac:dyDescent="0.35">
      <c r="AD3188">
        <v>9085.3438404479293</v>
      </c>
      <c r="AF3188">
        <v>641105.06621111894</v>
      </c>
      <c r="AG3188">
        <f>AF3188*'Day-ahead Prices_2015-2022'!J3188</f>
        <v>36379.506982149949</v>
      </c>
      <c r="AH3188">
        <v>353361.75738251599</v>
      </c>
      <c r="AI3188">
        <f>AH3188*'Day-ahead Prices_2015-2022'!J3188</f>
        <v>20051.51292267087</v>
      </c>
    </row>
    <row r="3189" spans="30:35" x14ac:dyDescent="0.35">
      <c r="AD3189">
        <v>4735.4139344056402</v>
      </c>
      <c r="AF3189">
        <v>653062.93656500103</v>
      </c>
      <c r="AG3189">
        <f>AF3189*'Day-ahead Prices_2015-2022'!J3189</f>
        <v>41965.824303666974</v>
      </c>
      <c r="AH3189">
        <v>350834.07481239398</v>
      </c>
      <c r="AI3189">
        <f>AH3189*'Day-ahead Prices_2015-2022'!J3189</f>
        <v>22544.597647444443</v>
      </c>
    </row>
    <row r="3190" spans="30:35" x14ac:dyDescent="0.35">
      <c r="AD3190">
        <v>0</v>
      </c>
      <c r="AF3190">
        <v>663116.45569838304</v>
      </c>
      <c r="AG3190">
        <f>AF3190*'Day-ahead Prices_2015-2022'!J3190</f>
        <v>44993.28041470491</v>
      </c>
      <c r="AH3190">
        <v>348086.82386329502</v>
      </c>
      <c r="AI3190">
        <f>AH3190*'Day-ahead Prices_2015-2022'!J3190</f>
        <v>23618.126107654396</v>
      </c>
    </row>
    <row r="3191" spans="30:35" x14ac:dyDescent="0.35">
      <c r="AD3191">
        <v>0</v>
      </c>
      <c r="AF3191">
        <v>707666.72898876702</v>
      </c>
      <c r="AG3191">
        <f>AF3191*'Day-ahead Prices_2015-2022'!J3191</f>
        <v>47695.852950431668</v>
      </c>
      <c r="AH3191">
        <v>348036.82386329502</v>
      </c>
      <c r="AI3191">
        <f>AH3191*'Day-ahead Prices_2015-2022'!J3191</f>
        <v>23457.246882356259</v>
      </c>
    </row>
    <row r="3192" spans="30:35" x14ac:dyDescent="0.35">
      <c r="AD3192">
        <v>0</v>
      </c>
      <c r="AF3192">
        <v>673361.11651270895</v>
      </c>
      <c r="AG3192">
        <f>AF3192*'Day-ahead Prices_2015-2022'!J3192</f>
        <v>44207.840701850626</v>
      </c>
      <c r="AH3192">
        <v>347986.82386329502</v>
      </c>
      <c r="AI3192">
        <f>AH3192*'Day-ahead Prices_2015-2022'!J3192</f>
        <v>22846.204953684977</v>
      </c>
    </row>
    <row r="3193" spans="30:35" x14ac:dyDescent="0.35">
      <c r="AD3193">
        <v>9291.9942340984107</v>
      </c>
      <c r="AF3193">
        <v>597978.23456327606</v>
      </c>
      <c r="AG3193">
        <f>AF3193*'Day-ahead Prices_2015-2022'!J3193</f>
        <v>34406.920143977695</v>
      </c>
      <c r="AH3193">
        <v>353229.46366503497</v>
      </c>
      <c r="AI3193">
        <f>AH3193*'Day-ahead Prices_2015-2022'!J3193</f>
        <v>20324.38180245653</v>
      </c>
    </row>
    <row r="3194" spans="30:35" x14ac:dyDescent="0.35">
      <c r="AD3194">
        <v>9291.9942340984107</v>
      </c>
      <c r="AF3194">
        <v>666801.77195245004</v>
      </c>
      <c r="AG3194">
        <f>AF3194*'Day-ahead Prices_2015-2022'!J3194</f>
        <v>39563.849636583684</v>
      </c>
      <c r="AH3194">
        <v>353179.46366503497</v>
      </c>
      <c r="AI3194">
        <f>AH3194*'Day-ahead Prices_2015-2022'!J3194</f>
        <v>20955.462002235272</v>
      </c>
    </row>
    <row r="3195" spans="30:35" x14ac:dyDescent="0.35">
      <c r="AD3195">
        <v>9291.9942340984107</v>
      </c>
      <c r="AF3195">
        <v>666061.19100150699</v>
      </c>
      <c r="AG3195">
        <f>AF3195*'Day-ahead Prices_2015-2022'!J3195</f>
        <v>37128.748515890256</v>
      </c>
      <c r="AH3195">
        <v>353129.46366503497</v>
      </c>
      <c r="AI3195">
        <f>AH3195*'Day-ahead Prices_2015-2022'!J3195</f>
        <v>19684.760540177795</v>
      </c>
    </row>
    <row r="3196" spans="30:35" x14ac:dyDescent="0.35">
      <c r="AD3196">
        <v>9291.9942340984107</v>
      </c>
      <c r="AF3196">
        <v>573240.99990912003</v>
      </c>
      <c r="AG3196">
        <f>AF3196*'Day-ahead Prices_2015-2022'!J3196</f>
        <v>30360.276457686767</v>
      </c>
      <c r="AH3196">
        <v>353079.46366503497</v>
      </c>
      <c r="AI3196">
        <f>AH3196*'Day-ahead Prices_2015-2022'!J3196</f>
        <v>18699.971094359415</v>
      </c>
    </row>
    <row r="3197" spans="30:35" x14ac:dyDescent="0.35">
      <c r="AD3197">
        <v>2656.9406462205802</v>
      </c>
      <c r="AF3197">
        <v>782140.71026246797</v>
      </c>
      <c r="AG3197">
        <f>AF3197*'Day-ahead Prices_2015-2022'!J3197</f>
        <v>46672.291533137119</v>
      </c>
      <c r="AH3197">
        <v>349250.19434768899</v>
      </c>
      <c r="AI3197">
        <f>AH3197*'Day-ahead Prices_2015-2022'!J3197</f>
        <v>20840.632222212469</v>
      </c>
    </row>
    <row r="3198" spans="30:35" x14ac:dyDescent="0.35">
      <c r="AD3198">
        <v>9291.9942340984107</v>
      </c>
      <c r="AF3198">
        <v>613425.43437543197</v>
      </c>
      <c r="AG3198">
        <f>AF3198*'Day-ahead Prices_2015-2022'!J3198</f>
        <v>31999.337784194409</v>
      </c>
      <c r="AH3198">
        <v>352979.46366503497</v>
      </c>
      <c r="AI3198">
        <f>AH3198*'Day-ahead Prices_2015-2022'!J3198</f>
        <v>18413.173722086551</v>
      </c>
    </row>
    <row r="3199" spans="30:35" x14ac:dyDescent="0.35">
      <c r="AD3199">
        <v>9291.9942340984107</v>
      </c>
      <c r="AF3199">
        <v>606620.27734949102</v>
      </c>
      <c r="AG3199">
        <f>AF3199*'Day-ahead Prices_2015-2022'!J3199</f>
        <v>32486.790678105306</v>
      </c>
      <c r="AH3199">
        <v>352929.46366503497</v>
      </c>
      <c r="AI3199">
        <f>AH3199*'Day-ahead Prices_2015-2022'!J3199</f>
        <v>18900.696264751368</v>
      </c>
    </row>
    <row r="3200" spans="30:35" x14ac:dyDescent="0.35">
      <c r="AD3200">
        <v>9291.9942340984107</v>
      </c>
      <c r="AF3200">
        <v>634547.42303773505</v>
      </c>
      <c r="AG3200">
        <f>AF3200*'Day-ahead Prices_2015-2022'!J3200</f>
        <v>35491.030554779318</v>
      </c>
      <c r="AH3200">
        <v>352879.46366503497</v>
      </c>
      <c r="AI3200">
        <f>AH3200*'Day-ahead Prices_2015-2022'!J3200</f>
        <v>19736.98950211499</v>
      </c>
    </row>
    <row r="3201" spans="30:35" x14ac:dyDescent="0.35">
      <c r="AD3201">
        <v>0</v>
      </c>
      <c r="AF3201">
        <v>638526.51495312899</v>
      </c>
      <c r="AG3201">
        <f>AF3201*'Day-ahead Prices_2015-2022'!J3201</f>
        <v>38985.236370463295</v>
      </c>
      <c r="AH3201">
        <v>347536.82386329502</v>
      </c>
      <c r="AI3201">
        <f>AH3201*'Day-ahead Prices_2015-2022'!J3201</f>
        <v>21218.860780973479</v>
      </c>
    </row>
    <row r="3202" spans="30:35" x14ac:dyDescent="0.35">
      <c r="AD3202">
        <v>0</v>
      </c>
      <c r="AF3202">
        <v>628757.13976063498</v>
      </c>
      <c r="AG3202">
        <f>AF3202*'Day-ahead Prices_2015-2022'!J3202</f>
        <v>38289.737918573272</v>
      </c>
      <c r="AH3202">
        <v>347486.82386329502</v>
      </c>
      <c r="AI3202">
        <f>AH3202*'Day-ahead Prices_2015-2022'!J3202</f>
        <v>21161.078856215008</v>
      </c>
    </row>
    <row r="3203" spans="30:35" x14ac:dyDescent="0.35">
      <c r="AD3203">
        <v>8883.8251488591395</v>
      </c>
      <c r="AF3203">
        <v>568095.16845362401</v>
      </c>
      <c r="AG3203">
        <f>AF3203*'Day-ahead Prices_2015-2022'!J3203</f>
        <v>32006.481790677175</v>
      </c>
      <c r="AH3203">
        <v>352496.97407324798</v>
      </c>
      <c r="AI3203">
        <f>AH3203*'Day-ahead Prices_2015-2022'!J3203</f>
        <v>19859.67951928679</v>
      </c>
    </row>
    <row r="3204" spans="30:35" x14ac:dyDescent="0.35">
      <c r="AD3204">
        <v>9291.9942340984107</v>
      </c>
      <c r="AF3204">
        <v>615211.97126520902</v>
      </c>
      <c r="AG3204">
        <f>AF3204*'Day-ahead Prices_2015-2022'!J3204</f>
        <v>30000.81177874792</v>
      </c>
      <c r="AH3204">
        <v>352679.46366503497</v>
      </c>
      <c r="AI3204">
        <f>AH3204*'Day-ahead Prices_2015-2022'!J3204</f>
        <v>17198.414045625432</v>
      </c>
    </row>
    <row r="3205" spans="30:35" x14ac:dyDescent="0.35">
      <c r="AD3205">
        <v>9291.9942340984107</v>
      </c>
      <c r="AF3205">
        <v>630009.13309437199</v>
      </c>
      <c r="AG3205">
        <f>AF3205*'Day-ahead Prices_2015-2022'!J3205</f>
        <v>27173.081421776635</v>
      </c>
      <c r="AH3205">
        <v>352629.46366503497</v>
      </c>
      <c r="AI3205">
        <f>AH3205*'Day-ahead Prices_2015-2022'!J3205</f>
        <v>15209.349554702541</v>
      </c>
    </row>
    <row r="3206" spans="30:35" x14ac:dyDescent="0.35">
      <c r="AD3206">
        <v>9291.9942340984107</v>
      </c>
      <c r="AF3206">
        <v>698092.03628020198</v>
      </c>
      <c r="AG3206">
        <f>AF3206*'Day-ahead Prices_2015-2022'!J3206</f>
        <v>29552.853740876999</v>
      </c>
      <c r="AH3206">
        <v>352579.46366503497</v>
      </c>
      <c r="AI3206">
        <f>AH3206*'Day-ahead Prices_2015-2022'!J3206</f>
        <v>14926.010869929672</v>
      </c>
    </row>
    <row r="3207" spans="30:35" x14ac:dyDescent="0.35">
      <c r="AD3207">
        <v>9291.9942340984107</v>
      </c>
      <c r="AF3207">
        <v>611993.01467194804</v>
      </c>
      <c r="AG3207">
        <f>AF3207*'Day-ahead Prices_2015-2022'!J3207</f>
        <v>18626.007401540737</v>
      </c>
      <c r="AH3207">
        <v>352529.46366503497</v>
      </c>
      <c r="AI3207">
        <f>AH3207*'Day-ahead Prices_2015-2022'!J3207</f>
        <v>10729.23422664534</v>
      </c>
    </row>
    <row r="3208" spans="30:35" x14ac:dyDescent="0.35">
      <c r="AD3208">
        <v>9291.9942340984107</v>
      </c>
      <c r="AF3208">
        <v>608683.13011920103</v>
      </c>
      <c r="AG3208">
        <f>AF3208*'Day-ahead Prices_2015-2022'!J3208</f>
        <v>17592.464168270209</v>
      </c>
      <c r="AH3208">
        <v>352479.46366503497</v>
      </c>
      <c r="AI3208">
        <f>AH3208*'Day-ahead Prices_2015-2022'!J3208</f>
        <v>10187.537698578675</v>
      </c>
    </row>
    <row r="3209" spans="30:35" x14ac:dyDescent="0.35">
      <c r="AD3209">
        <v>9291.9942340984107</v>
      </c>
      <c r="AF3209">
        <v>609345.11562978802</v>
      </c>
      <c r="AG3209">
        <f>AF3209*'Day-ahead Prices_2015-2022'!J3209</f>
        <v>21193.784802998565</v>
      </c>
      <c r="AH3209">
        <v>352429.46366503497</v>
      </c>
      <c r="AI3209">
        <f>AH3209*'Day-ahead Prices_2015-2022'!J3209</f>
        <v>12257.937283099498</v>
      </c>
    </row>
    <row r="3210" spans="30:35" x14ac:dyDescent="0.35">
      <c r="AD3210">
        <v>9291.9942340984107</v>
      </c>
      <c r="AF3210">
        <v>609108.82129241398</v>
      </c>
      <c r="AG3210">
        <f>AF3210*'Day-ahead Prices_2015-2022'!J3210</f>
        <v>23382.926263389152</v>
      </c>
      <c r="AH3210">
        <v>352379.46366503497</v>
      </c>
      <c r="AI3210">
        <f>AH3210*'Day-ahead Prices_2015-2022'!J3210</f>
        <v>13527.407135771109</v>
      </c>
    </row>
    <row r="3211" spans="30:35" x14ac:dyDescent="0.35">
      <c r="AD3211">
        <v>9291.9942340984107</v>
      </c>
      <c r="AF3211">
        <v>689091.53743712499</v>
      </c>
      <c r="AG3211">
        <f>AF3211*'Day-ahead Prices_2015-2022'!J3211</f>
        <v>35595.023366314694</v>
      </c>
      <c r="AH3211">
        <v>352329.46366503497</v>
      </c>
      <c r="AI3211">
        <f>AH3211*'Day-ahead Prices_2015-2022'!J3211</f>
        <v>18199.578445617382</v>
      </c>
    </row>
    <row r="3212" spans="30:35" x14ac:dyDescent="0.35">
      <c r="AD3212">
        <v>6755.9739848772297</v>
      </c>
      <c r="AF3212">
        <v>593219.92964143597</v>
      </c>
      <c r="AG3212">
        <f>AF3212*'Day-ahead Prices_2015-2022'!J3212</f>
        <v>36856.012703710359</v>
      </c>
      <c r="AH3212">
        <v>350834.96839621599</v>
      </c>
      <c r="AI3212">
        <f>AH3212*'Day-ahead Prices_2015-2022'!J3212</f>
        <v>21796.938042746402</v>
      </c>
    </row>
    <row r="3213" spans="30:35" x14ac:dyDescent="0.35">
      <c r="AD3213">
        <v>4641.95599048041</v>
      </c>
      <c r="AF3213">
        <v>561980.34997535998</v>
      </c>
      <c r="AG3213">
        <f>AF3213*'Day-ahead Prices_2015-2022'!J3213</f>
        <v>37311.280385739083</v>
      </c>
      <c r="AH3213">
        <v>349580.84197331301</v>
      </c>
      <c r="AI3213">
        <f>AH3213*'Day-ahead Prices_2015-2022'!J3213</f>
        <v>23209.546050713183</v>
      </c>
    </row>
    <row r="3214" spans="30:35" x14ac:dyDescent="0.35">
      <c r="AD3214">
        <v>0</v>
      </c>
      <c r="AF3214">
        <v>559238.14683152398</v>
      </c>
      <c r="AG3214">
        <f>AF3214*'Day-ahead Prices_2015-2022'!J3214</f>
        <v>38409.1749720726</v>
      </c>
      <c r="AH3214">
        <v>346886.82386329502</v>
      </c>
      <c r="AI3214">
        <f>AH3214*'Day-ahead Prices_2015-2022'!J3214</f>
        <v>23824.620671460925</v>
      </c>
    </row>
    <row r="3215" spans="30:35" x14ac:dyDescent="0.35">
      <c r="AD3215">
        <v>0</v>
      </c>
      <c r="AF3215">
        <v>579153.46460216504</v>
      </c>
      <c r="AG3215">
        <f>AF3215*'Day-ahead Prices_2015-2022'!J3215</f>
        <v>40560.288951581868</v>
      </c>
      <c r="AH3215">
        <v>346836.82386329502</v>
      </c>
      <c r="AI3215">
        <f>AH3215*'Day-ahead Prices_2015-2022'!J3215</f>
        <v>24290.283413236037</v>
      </c>
    </row>
    <row r="3216" spans="30:35" x14ac:dyDescent="0.35">
      <c r="AD3216">
        <v>0</v>
      </c>
      <c r="AF3216">
        <v>529503.86241075001</v>
      </c>
      <c r="AG3216">
        <f>AF3216*'Day-ahead Prices_2015-2022'!J3216</f>
        <v>37090.42180221701</v>
      </c>
      <c r="AH3216">
        <v>346786.82386329502</v>
      </c>
      <c r="AI3216">
        <f>AH3216*'Day-ahead Prices_2015-2022'!J3216</f>
        <v>24291.550044564159</v>
      </c>
    </row>
    <row r="3217" spans="30:35" x14ac:dyDescent="0.35">
      <c r="AD3217">
        <v>6751.1063836311296</v>
      </c>
      <c r="AF3217">
        <v>508187.91126426199</v>
      </c>
      <c r="AG3217">
        <f>AF3217*'Day-ahead Prices_2015-2022'!J3217</f>
        <v>32786.37833010294</v>
      </c>
      <c r="AH3217">
        <v>350582.19585251401</v>
      </c>
      <c r="AI3217">
        <f>AH3217*'Day-ahead Prices_2015-2022'!J3217</f>
        <v>22618.248593169756</v>
      </c>
    </row>
    <row r="3218" spans="30:35" x14ac:dyDescent="0.35">
      <c r="AD3218">
        <v>6750.1328633819103</v>
      </c>
      <c r="AF3218">
        <v>495468.86077062902</v>
      </c>
      <c r="AG3218">
        <f>AF3218*'Day-ahead Prices_2015-2022'!J3218</f>
        <v>28764.444712038872</v>
      </c>
      <c r="AH3218">
        <v>350531.64134377398</v>
      </c>
      <c r="AI3218">
        <f>AH3218*'Day-ahead Prices_2015-2022'!J3218</f>
        <v>20350.1144382128</v>
      </c>
    </row>
    <row r="3219" spans="30:35" x14ac:dyDescent="0.35">
      <c r="AD3219">
        <v>9291.9942340984107</v>
      </c>
      <c r="AF3219">
        <v>476198.38562045502</v>
      </c>
      <c r="AG3219">
        <f>AF3219*'Day-ahead Prices_2015-2022'!J3219</f>
        <v>25329.587379134027</v>
      </c>
      <c r="AH3219">
        <v>351929.46366503497</v>
      </c>
      <c r="AI3219">
        <f>AH3219*'Day-ahead Prices_2015-2022'!J3219</f>
        <v>18719.568084172788</v>
      </c>
    </row>
    <row r="3220" spans="30:35" x14ac:dyDescent="0.35">
      <c r="AD3220">
        <v>9291.9942340984107</v>
      </c>
      <c r="AF3220">
        <v>435013.76255308598</v>
      </c>
      <c r="AG3220">
        <f>AF3220*'Day-ahead Prices_2015-2022'!J3220</f>
        <v>22309.137045331823</v>
      </c>
      <c r="AH3220">
        <v>351879.46366503497</v>
      </c>
      <c r="AI3220">
        <f>AH3220*'Day-ahead Prices_2015-2022'!J3220</f>
        <v>18045.698444731737</v>
      </c>
    </row>
    <row r="3221" spans="30:35" x14ac:dyDescent="0.35">
      <c r="AD3221">
        <v>9291.9942340984107</v>
      </c>
      <c r="AF3221">
        <v>377167.76561050501</v>
      </c>
      <c r="AG3221">
        <f>AF3221*'Day-ahead Prices_2015-2022'!J3221</f>
        <v>18491.121168762023</v>
      </c>
      <c r="AH3221">
        <v>351829.46366503497</v>
      </c>
      <c r="AI3221">
        <f>AH3221*'Day-ahead Prices_2015-2022'!J3221</f>
        <v>17248.879243007923</v>
      </c>
    </row>
    <row r="3222" spans="30:35" x14ac:dyDescent="0.35">
      <c r="AD3222">
        <v>9291.9942340984107</v>
      </c>
      <c r="AF3222">
        <v>484991.651480328</v>
      </c>
      <c r="AG3222">
        <f>AF3222*'Day-ahead Prices_2015-2022'!J3222</f>
        <v>23568.775543250889</v>
      </c>
      <c r="AH3222">
        <v>351779.46366503497</v>
      </c>
      <c r="AI3222">
        <f>AH3222*'Day-ahead Prices_2015-2022'!J3222</f>
        <v>17095.162761131956</v>
      </c>
    </row>
    <row r="3223" spans="30:35" x14ac:dyDescent="0.35">
      <c r="AD3223">
        <v>9291.9942340984107</v>
      </c>
      <c r="AF3223">
        <v>526107.33284014603</v>
      </c>
      <c r="AG3223">
        <f>AF3223*'Day-ahead Prices_2015-2022'!J3223</f>
        <v>26886.057610629614</v>
      </c>
      <c r="AH3223">
        <v>351729.46366503497</v>
      </c>
      <c r="AI3223">
        <f>AH3223*'Day-ahead Prices_2015-2022'!J3223</f>
        <v>17974.694578772032</v>
      </c>
    </row>
    <row r="3224" spans="30:35" x14ac:dyDescent="0.35">
      <c r="AD3224">
        <v>7506.0450075912704</v>
      </c>
      <c r="AF3224">
        <v>478850.34820244298</v>
      </c>
      <c r="AG3224">
        <f>AF3224*'Day-ahead Prices_2015-2022'!J3224</f>
        <v>26267.335850645002</v>
      </c>
      <c r="AH3224">
        <v>350662.20238376898</v>
      </c>
      <c r="AI3224">
        <f>AH3224*'Day-ahead Prices_2015-2022'!J3224</f>
        <v>19235.575111761642</v>
      </c>
    </row>
    <row r="3225" spans="30:35" x14ac:dyDescent="0.35">
      <c r="AD3225">
        <v>0</v>
      </c>
      <c r="AF3225">
        <v>498382.316552918</v>
      </c>
      <c r="AG3225">
        <f>AF3225*'Day-ahead Prices_2015-2022'!J3225</f>
        <v>29159.103385719849</v>
      </c>
      <c r="AH3225">
        <v>346336.82386329502</v>
      </c>
      <c r="AI3225">
        <f>AH3225*'Day-ahead Prices_2015-2022'!J3225</f>
        <v>20263.301722181732</v>
      </c>
    </row>
    <row r="3226" spans="30:35" x14ac:dyDescent="0.35">
      <c r="AD3226">
        <v>0</v>
      </c>
      <c r="AF3226">
        <v>379991.72632720403</v>
      </c>
      <c r="AG3226">
        <f>AF3226*'Day-ahead Prices_2015-2022'!J3226</f>
        <v>22000.570975029292</v>
      </c>
      <c r="AH3226">
        <v>346286.82386329502</v>
      </c>
      <c r="AI3226">
        <f>AH3226*'Day-ahead Prices_2015-2022'!J3226</f>
        <v>20049.14138462512</v>
      </c>
    </row>
    <row r="3227" spans="30:35" x14ac:dyDescent="0.35">
      <c r="AD3227">
        <v>8673.5447750273706</v>
      </c>
      <c r="AF3227">
        <v>222389.38835610499</v>
      </c>
      <c r="AG3227">
        <f>AF3227*'Day-ahead Prices_2015-2022'!J3227</f>
        <v>11998.741462018201</v>
      </c>
      <c r="AH3227">
        <v>351177.20018531498</v>
      </c>
      <c r="AI3227">
        <f>AH3227*'Day-ahead Prices_2015-2022'!J3227</f>
        <v>18947.326864498438</v>
      </c>
    </row>
    <row r="3228" spans="30:35" x14ac:dyDescent="0.35">
      <c r="AD3228">
        <v>9291.9942340984107</v>
      </c>
      <c r="AF3228">
        <v>231774.115610796</v>
      </c>
      <c r="AG3228">
        <f>AF3228*'Day-ahead Prices_2015-2022'!J3228</f>
        <v>11595.079568719097</v>
      </c>
      <c r="AH3228">
        <v>351479.46366503497</v>
      </c>
      <c r="AI3228">
        <f>AH3228*'Day-ahead Prices_2015-2022'!J3228</f>
        <v>17583.638868502538</v>
      </c>
    </row>
    <row r="3229" spans="30:35" x14ac:dyDescent="0.35">
      <c r="AD3229">
        <v>9291.9942340984107</v>
      </c>
      <c r="AF3229">
        <v>281670.70942695101</v>
      </c>
      <c r="AG3229">
        <f>AF3229*'Day-ahead Prices_2015-2022'!J3229</f>
        <v>13354.008333931746</v>
      </c>
      <c r="AH3229">
        <v>351429.46366503497</v>
      </c>
      <c r="AI3229">
        <f>AH3229*'Day-ahead Prices_2015-2022'!J3229</f>
        <v>16661.270872359306</v>
      </c>
    </row>
    <row r="3230" spans="30:35" x14ac:dyDescent="0.35">
      <c r="AD3230">
        <v>9291.9942340984107</v>
      </c>
      <c r="AF3230">
        <v>345350.25215872203</v>
      </c>
      <c r="AG3230">
        <f>AF3230*'Day-ahead Prices_2015-2022'!J3230</f>
        <v>14527.158357056642</v>
      </c>
      <c r="AH3230">
        <v>351379.46366503497</v>
      </c>
      <c r="AI3230">
        <f>AH3230*'Day-ahead Prices_2015-2022'!J3230</f>
        <v>14780.777139069696</v>
      </c>
    </row>
    <row r="3231" spans="30:35" x14ac:dyDescent="0.35">
      <c r="AD3231">
        <v>9291.9942340984107</v>
      </c>
      <c r="AF3231">
        <v>349158.69047209399</v>
      </c>
      <c r="AG3231">
        <f>AF3231*'Day-ahead Prices_2015-2022'!J3231</f>
        <v>13624.608550584198</v>
      </c>
      <c r="AH3231">
        <v>351329.46366503497</v>
      </c>
      <c r="AI3231">
        <f>AH3231*'Day-ahead Prices_2015-2022'!J3231</f>
        <v>13709.314834039245</v>
      </c>
    </row>
    <row r="3232" spans="30:35" x14ac:dyDescent="0.35">
      <c r="AD3232">
        <v>9291.9942340984107</v>
      </c>
      <c r="AF3232">
        <v>486178.82368195697</v>
      </c>
      <c r="AG3232">
        <f>AF3232*'Day-ahead Prices_2015-2022'!J3232</f>
        <v>16360.525140427455</v>
      </c>
      <c r="AH3232">
        <v>351279.46366503497</v>
      </c>
      <c r="AI3232">
        <f>AH3232*'Day-ahead Prices_2015-2022'!J3232</f>
        <v>11820.993051658008</v>
      </c>
    </row>
    <row r="3233" spans="30:35" x14ac:dyDescent="0.35">
      <c r="AD3233">
        <v>9291.9942340984107</v>
      </c>
      <c r="AF3233">
        <v>501112.75124451198</v>
      </c>
      <c r="AG3233">
        <f>AF3233*'Day-ahead Prices_2015-2022'!J3233</f>
        <v>17736.259439360445</v>
      </c>
      <c r="AH3233">
        <v>351229.46366503497</v>
      </c>
      <c r="AI3233">
        <f>AH3233*'Day-ahead Prices_2015-2022'!J3233</f>
        <v>12431.327829594329</v>
      </c>
    </row>
    <row r="3234" spans="30:35" x14ac:dyDescent="0.35">
      <c r="AD3234">
        <v>9291.9942340984107</v>
      </c>
      <c r="AF3234">
        <v>492061.25645006797</v>
      </c>
      <c r="AG3234">
        <f>AF3234*'Day-ahead Prices_2015-2022'!J3234</f>
        <v>19854.671697760245</v>
      </c>
      <c r="AH3234">
        <v>351179.46366503497</v>
      </c>
      <c r="AI3234">
        <f>AH3234*'Day-ahead Prices_2015-2022'!J3234</f>
        <v>14170.091358884163</v>
      </c>
    </row>
    <row r="3235" spans="30:35" x14ac:dyDescent="0.35">
      <c r="AD3235">
        <v>9291.9942340984107</v>
      </c>
      <c r="AF3235">
        <v>598934.91065269895</v>
      </c>
      <c r="AG3235">
        <f>AF3235*'Day-ahead Prices_2015-2022'!J3235</f>
        <v>30692.419496397561</v>
      </c>
      <c r="AH3235">
        <v>351129.46366503497</v>
      </c>
      <c r="AI3235">
        <f>AH3235*'Day-ahead Prices_2015-2022'!J3235</f>
        <v>17993.62936551472</v>
      </c>
    </row>
    <row r="3236" spans="30:35" x14ac:dyDescent="0.35">
      <c r="AD3236">
        <v>6732.6094988959303</v>
      </c>
      <c r="AF3236">
        <v>554650.99683220906</v>
      </c>
      <c r="AG3236">
        <f>AF3236*'Day-ahead Prices_2015-2022'!J3236</f>
        <v>35119.114491923399</v>
      </c>
      <c r="AH3236">
        <v>349621.66018644598</v>
      </c>
      <c r="AI3236">
        <f>AH3236*'Day-ahead Prices_2015-2022'!J3236</f>
        <v>22137.169468855293</v>
      </c>
    </row>
    <row r="3237" spans="30:35" x14ac:dyDescent="0.35">
      <c r="AD3237">
        <v>0</v>
      </c>
      <c r="AF3237">
        <v>512287.369287571</v>
      </c>
      <c r="AG3237">
        <f>AF3237*'Day-ahead Prices_2015-2022'!J3237</f>
        <v>34487.826059650884</v>
      </c>
      <c r="AH3237">
        <v>345736.82386329502</v>
      </c>
      <c r="AI3237">
        <f>AH3237*'Day-ahead Prices_2015-2022'!J3237</f>
        <v>23275.435153506845</v>
      </c>
    </row>
    <row r="3238" spans="30:35" x14ac:dyDescent="0.35">
      <c r="AD3238">
        <v>0</v>
      </c>
      <c r="AF3238">
        <v>429292.24844828201</v>
      </c>
      <c r="AG3238">
        <f>AF3238*'Day-ahead Prices_2015-2022'!J3238</f>
        <v>29356.613794825204</v>
      </c>
      <c r="AH3238">
        <v>345686.82386329502</v>
      </c>
      <c r="AI3238">
        <f>AH3238*'Day-ahead Prices_2015-2022'!J3238</f>
        <v>23639.3613413616</v>
      </c>
    </row>
    <row r="3239" spans="30:35" x14ac:dyDescent="0.35">
      <c r="AD3239">
        <v>4548.4980465551798</v>
      </c>
      <c r="AF3239">
        <v>393565.43303634698</v>
      </c>
      <c r="AG3239">
        <f>AF3239*'Day-ahead Prices_2015-2022'!J3239</f>
        <v>26387.578371504471</v>
      </c>
      <c r="AH3239">
        <v>348227.60913423199</v>
      </c>
      <c r="AI3239">
        <f>AH3239*'Day-ahead Prices_2015-2022'!J3239</f>
        <v>23347.790623427416</v>
      </c>
    </row>
    <row r="3240" spans="30:35" x14ac:dyDescent="0.35">
      <c r="AD3240">
        <v>0</v>
      </c>
      <c r="AF3240">
        <v>434663.47766913503</v>
      </c>
      <c r="AG3240">
        <f>AF3240*'Day-ahead Prices_2015-2022'!J3240</f>
        <v>29806.504651813848</v>
      </c>
      <c r="AH3240">
        <v>345586.82386329502</v>
      </c>
      <c r="AI3240">
        <f>AH3240*'Day-ahead Prices_2015-2022'!J3240</f>
        <v>23698.184462895628</v>
      </c>
    </row>
    <row r="3241" spans="30:35" x14ac:dyDescent="0.35">
      <c r="AD3241">
        <v>8550.8812236254998</v>
      </c>
      <c r="AF3241">
        <v>380411.11713496799</v>
      </c>
      <c r="AG3241">
        <f>AF3241*'Day-ahead Prices_2015-2022'!J3241</f>
        <v>23084.297615542695</v>
      </c>
      <c r="AH3241">
        <v>350407.33208402101</v>
      </c>
      <c r="AI3241">
        <f>AH3241*'Day-ahead Prices_2015-2022'!J3241</f>
        <v>21263.592929188606</v>
      </c>
    </row>
    <row r="3242" spans="30:35" x14ac:dyDescent="0.35">
      <c r="AD3242">
        <v>9291.9942340984107</v>
      </c>
      <c r="AF3242">
        <v>409711.684615176</v>
      </c>
      <c r="AG3242">
        <f>AF3242*'Day-ahead Prices_2015-2022'!J3242</f>
        <v>23127.712456920919</v>
      </c>
      <c r="AH3242">
        <v>350779.46366503497</v>
      </c>
      <c r="AI3242">
        <f>AH3242*'Day-ahead Prices_2015-2022'!J3242</f>
        <v>19801.062249561644</v>
      </c>
    </row>
    <row r="3243" spans="30:35" x14ac:dyDescent="0.35">
      <c r="AD3243">
        <v>9291.9942340984107</v>
      </c>
      <c r="AF3243">
        <v>377192.97021165403</v>
      </c>
      <c r="AG3243">
        <f>AF3243*'Day-ahead Prices_2015-2022'!J3243</f>
        <v>19134.999378837208</v>
      </c>
      <c r="AH3243">
        <v>350729.46366503497</v>
      </c>
      <c r="AI3243">
        <f>AH3243*'Day-ahead Prices_2015-2022'!J3243</f>
        <v>17792.505691727223</v>
      </c>
    </row>
    <row r="3244" spans="30:35" x14ac:dyDescent="0.35">
      <c r="AD3244">
        <v>9291.9942340984107</v>
      </c>
      <c r="AF3244">
        <v>259526.12266144701</v>
      </c>
      <c r="AG3244">
        <f>AF3244*'Day-ahead Prices_2015-2022'!J3244</f>
        <v>12549.061253640944</v>
      </c>
      <c r="AH3244">
        <v>350679.46366503497</v>
      </c>
      <c r="AI3244">
        <f>AH3244*'Day-ahead Prices_2015-2022'!J3244</f>
        <v>16956.667116193188</v>
      </c>
    </row>
    <row r="3245" spans="30:35" x14ac:dyDescent="0.35">
      <c r="AD3245">
        <v>9291.9942340984107</v>
      </c>
      <c r="AF3245">
        <v>304313.63945079502</v>
      </c>
      <c r="AG3245">
        <f>AF3245*'Day-ahead Prices_2015-2022'!J3245</f>
        <v>14049.780341393893</v>
      </c>
      <c r="AH3245">
        <v>350629.46366503497</v>
      </c>
      <c r="AI3245">
        <f>AH3245*'Day-ahead Prices_2015-2022'!J3245</f>
        <v>16188.124050585084</v>
      </c>
    </row>
    <row r="3246" spans="30:35" x14ac:dyDescent="0.35">
      <c r="AD3246">
        <v>9291.9942340984107</v>
      </c>
      <c r="AF3246">
        <v>311669.77011674002</v>
      </c>
      <c r="AG3246">
        <f>AF3246*'Day-ahead Prices_2015-2022'!J3246</f>
        <v>13767.232920481698</v>
      </c>
      <c r="AH3246">
        <v>350579.46366503497</v>
      </c>
      <c r="AI3246">
        <f>AH3246*'Day-ahead Prices_2015-2022'!J3246</f>
        <v>15485.971358743756</v>
      </c>
    </row>
    <row r="3247" spans="30:35" x14ac:dyDescent="0.35">
      <c r="AD3247">
        <v>9291.9942340984107</v>
      </c>
      <c r="AF3247">
        <v>379579.17169120198</v>
      </c>
      <c r="AG3247">
        <f>AF3247*'Day-ahead Prices_2015-2022'!J3247</f>
        <v>17614.371462330229</v>
      </c>
      <c r="AH3247">
        <v>350529.46366503497</v>
      </c>
      <c r="AI3247">
        <f>AH3247*'Day-ahead Prices_2015-2022'!J3247</f>
        <v>16266.319761375948</v>
      </c>
    </row>
    <row r="3248" spans="30:35" x14ac:dyDescent="0.35">
      <c r="AD3248">
        <v>9291.9942340984107</v>
      </c>
      <c r="AF3248">
        <v>435262.51647632901</v>
      </c>
      <c r="AG3248">
        <f>AF3248*'Day-ahead Prices_2015-2022'!J3248</f>
        <v>23754.451836695654</v>
      </c>
      <c r="AH3248">
        <v>350479.46366503497</v>
      </c>
      <c r="AI3248">
        <f>AH3248*'Day-ahead Prices_2015-2022'!J3248</f>
        <v>19127.416729519282</v>
      </c>
    </row>
    <row r="3249" spans="30:35" x14ac:dyDescent="0.35">
      <c r="AD3249">
        <v>9291.9942340984107</v>
      </c>
      <c r="AF3249">
        <v>435186.676126968</v>
      </c>
      <c r="AG3249">
        <f>AF3249*'Day-ahead Prices_2015-2022'!J3249</f>
        <v>26330.42585571704</v>
      </c>
      <c r="AH3249">
        <v>350429.46366503497</v>
      </c>
      <c r="AI3249">
        <f>AH3249*'Day-ahead Prices_2015-2022'!J3249</f>
        <v>21202.296662223362</v>
      </c>
    </row>
    <row r="3250" spans="30:35" x14ac:dyDescent="0.35">
      <c r="AD3250">
        <v>0</v>
      </c>
      <c r="AF3250">
        <v>441253.858679517</v>
      </c>
      <c r="AG3250">
        <f>AF3250*'Day-ahead Prices_2015-2022'!J3250</f>
        <v>29030.091362525425</v>
      </c>
      <c r="AH3250">
        <v>345086.82386329502</v>
      </c>
      <c r="AI3250">
        <f>AH3250*'Day-ahead Prices_2015-2022'!J3250</f>
        <v>22703.262141966181</v>
      </c>
    </row>
    <row r="3251" spans="30:35" x14ac:dyDescent="0.35">
      <c r="AD3251">
        <v>0</v>
      </c>
      <c r="AF3251">
        <v>393521.98561123898</v>
      </c>
      <c r="AG3251">
        <f>AF3251*'Day-ahead Prices_2015-2022'!J3251</f>
        <v>24832.712999515221</v>
      </c>
      <c r="AH3251">
        <v>345036.82386329502</v>
      </c>
      <c r="AI3251">
        <f>AH3251*'Day-ahead Prices_2015-2022'!J3251</f>
        <v>21773.117473863404</v>
      </c>
    </row>
    <row r="3252" spans="30:35" x14ac:dyDescent="0.35">
      <c r="AD3252">
        <v>9291.9942340984107</v>
      </c>
      <c r="AF3252">
        <v>330252.60766324302</v>
      </c>
      <c r="AG3252">
        <f>AF3252*'Day-ahead Prices_2015-2022'!J3252</f>
        <v>19899.783690508288</v>
      </c>
      <c r="AH3252">
        <v>350279.46366503497</v>
      </c>
      <c r="AI3252">
        <f>AH3252*'Day-ahead Prices_2015-2022'!J3252</f>
        <v>21106.526932466262</v>
      </c>
    </row>
    <row r="3253" spans="30:35" x14ac:dyDescent="0.35">
      <c r="AD3253">
        <v>2102.0341041645102</v>
      </c>
      <c r="AF3253">
        <v>457411.64930379001</v>
      </c>
      <c r="AG3253">
        <f>AF3253*'Day-ahead Prices_2015-2022'!J3253</f>
        <v>27750.592998699307</v>
      </c>
      <c r="AH3253">
        <v>346134.12436564401</v>
      </c>
      <c r="AI3253">
        <f>AH3253*'Day-ahead Prices_2015-2022'!J3253</f>
        <v>20999.524657608163</v>
      </c>
    </row>
    <row r="3254" spans="30:35" x14ac:dyDescent="0.35">
      <c r="AD3254">
        <v>9291.9942340984107</v>
      </c>
      <c r="AF3254">
        <v>429224.63876710902</v>
      </c>
      <c r="AG3254">
        <f>AF3254*'Day-ahead Prices_2015-2022'!J3254</f>
        <v>23735.049462224211</v>
      </c>
      <c r="AH3254">
        <v>350179.46366503497</v>
      </c>
      <c r="AI3254">
        <f>AH3254*'Day-ahead Prices_2015-2022'!J3254</f>
        <v>19364.048892017272</v>
      </c>
    </row>
    <row r="3255" spans="30:35" x14ac:dyDescent="0.35">
      <c r="AD3255">
        <v>9291.9942340984107</v>
      </c>
      <c r="AF3255">
        <v>431429.01884883002</v>
      </c>
      <c r="AG3255">
        <f>AF3255*'Day-ahead Prices_2015-2022'!J3255</f>
        <v>21950.569192754909</v>
      </c>
      <c r="AH3255">
        <v>350129.46366503497</v>
      </c>
      <c r="AI3255">
        <f>AH3255*'Day-ahead Prices_2015-2022'!J3255</f>
        <v>17814.149449447395</v>
      </c>
    </row>
    <row r="3256" spans="30:35" x14ac:dyDescent="0.35">
      <c r="AD3256">
        <v>9291.9942340984107</v>
      </c>
      <c r="AF3256">
        <v>476052.79440110299</v>
      </c>
      <c r="AG3256">
        <f>AF3256*'Day-ahead Prices_2015-2022'!J3256</f>
        <v>22536.934352941218</v>
      </c>
      <c r="AH3256">
        <v>350079.46366503497</v>
      </c>
      <c r="AI3256">
        <f>AH3256*'Day-ahead Prices_2015-2022'!J3256</f>
        <v>16573.199409232337</v>
      </c>
    </row>
    <row r="3257" spans="30:35" x14ac:dyDescent="0.35">
      <c r="AD3257">
        <v>9291.9942340984107</v>
      </c>
      <c r="AF3257">
        <v>493154.69643382501</v>
      </c>
      <c r="AG3257">
        <f>AF3257*'Day-ahead Prices_2015-2022'!J3257</f>
        <v>22660.458301134262</v>
      </c>
      <c r="AH3257">
        <v>350029.46366503497</v>
      </c>
      <c r="AI3257">
        <f>AH3257*'Day-ahead Prices_2015-2022'!J3257</f>
        <v>16083.853855408359</v>
      </c>
    </row>
    <row r="3258" spans="30:35" x14ac:dyDescent="0.35">
      <c r="AD3258">
        <v>9291.9942340984107</v>
      </c>
      <c r="AF3258">
        <v>431415.65903653298</v>
      </c>
      <c r="AG3258">
        <f>AF3258*'Day-ahead Prices_2015-2022'!J3258</f>
        <v>19624.55905999809</v>
      </c>
      <c r="AH3258">
        <v>349979.46366503497</v>
      </c>
      <c r="AI3258">
        <f>AH3258*'Day-ahead Prices_2015-2022'!J3258</f>
        <v>15920.12832779286</v>
      </c>
    </row>
    <row r="3259" spans="30:35" x14ac:dyDescent="0.35">
      <c r="AD3259">
        <v>9291.9942340984107</v>
      </c>
      <c r="AF3259">
        <v>562923.32096744399</v>
      </c>
      <c r="AG3259">
        <f>AF3259*'Day-ahead Prices_2015-2022'!J3259</f>
        <v>32345.574022789329</v>
      </c>
      <c r="AH3259">
        <v>349929.46366503497</v>
      </c>
      <c r="AI3259">
        <f>AH3259*'Day-ahead Prices_2015-2022'!J3259</f>
        <v>20106.946982192909</v>
      </c>
    </row>
    <row r="3260" spans="30:35" x14ac:dyDescent="0.35">
      <c r="AD3260">
        <v>6709.24501291462</v>
      </c>
      <c r="AF3260">
        <v>488857.71849258803</v>
      </c>
      <c r="AG3260">
        <f>AF3260*'Day-ahead Prices_2015-2022'!J3260</f>
        <v>31893.688626604566</v>
      </c>
      <c r="AH3260">
        <v>348408.35197667597</v>
      </c>
      <c r="AI3260">
        <f>AH3260*'Day-ahead Prices_2015-2022'!J3260</f>
        <v>22730.596393398315</v>
      </c>
    </row>
    <row r="3261" spans="30:35" x14ac:dyDescent="0.35">
      <c r="AD3261">
        <v>0</v>
      </c>
      <c r="AF3261">
        <v>583082.93442674004</v>
      </c>
      <c r="AG3261">
        <f>AF3261*'Day-ahead Prices_2015-2022'!J3261</f>
        <v>41807.775252065301</v>
      </c>
      <c r="AH3261">
        <v>344536.82386329502</v>
      </c>
      <c r="AI3261">
        <f>AH3261*'Day-ahead Prices_2015-2022'!J3261</f>
        <v>24703.720942028085</v>
      </c>
    </row>
    <row r="3262" spans="30:35" x14ac:dyDescent="0.35">
      <c r="AD3262">
        <v>0</v>
      </c>
      <c r="AF3262">
        <v>522022.52613719401</v>
      </c>
      <c r="AG3262">
        <f>AF3262*'Day-ahead Prices_2015-2022'!J3262</f>
        <v>39509.927418851199</v>
      </c>
      <c r="AH3262">
        <v>344486.82386329502</v>
      </c>
      <c r="AI3262">
        <f>AH3262*'Day-ahead Prices_2015-2022'!J3262</f>
        <v>26072.915872623311</v>
      </c>
    </row>
    <row r="3263" spans="30:35" x14ac:dyDescent="0.35">
      <c r="AD3263">
        <v>0</v>
      </c>
      <c r="AF3263">
        <v>417939.36851668602</v>
      </c>
      <c r="AG3263">
        <f>AF3263*'Day-ahead Prices_2015-2022'!J3263</f>
        <v>30989.681751301621</v>
      </c>
      <c r="AH3263">
        <v>344436.82386329502</v>
      </c>
      <c r="AI3263">
        <f>AH3263*'Day-ahead Prices_2015-2022'!J3263</f>
        <v>25539.559943433498</v>
      </c>
    </row>
    <row r="3264" spans="30:35" x14ac:dyDescent="0.35">
      <c r="AD3264">
        <v>4455.0401026299396</v>
      </c>
      <c r="AF3264">
        <v>364235.90431981703</v>
      </c>
      <c r="AG3264">
        <f>AF3264*'Day-ahead Prices_2015-2022'!J3264</f>
        <v>25987.321183458142</v>
      </c>
      <c r="AH3264">
        <v>346924.37629515101</v>
      </c>
      <c r="AI3264">
        <f>AH3264*'Day-ahead Prices_2015-2022'!J3264</f>
        <v>24752.186937718285</v>
      </c>
    </row>
    <row r="3265" spans="30:35" x14ac:dyDescent="0.35">
      <c r="AD3265">
        <v>9291.9942340984107</v>
      </c>
      <c r="AF3265">
        <v>335540.807896099</v>
      </c>
      <c r="AG3265">
        <f>AF3265*'Day-ahead Prices_2015-2022'!J3265</f>
        <v>20978.430735673981</v>
      </c>
      <c r="AH3265">
        <v>349629.46366503497</v>
      </c>
      <c r="AI3265">
        <f>AH3265*'Day-ahead Prices_2015-2022'!J3265</f>
        <v>21859.271105167569</v>
      </c>
    </row>
    <row r="3266" spans="30:35" x14ac:dyDescent="0.35">
      <c r="AD3266">
        <v>9291.9942340984107</v>
      </c>
      <c r="AF3266">
        <v>340227.980096357</v>
      </c>
      <c r="AG3266">
        <f>AF3266*'Day-ahead Prices_2015-2022'!J3266</f>
        <v>19160.363984101463</v>
      </c>
      <c r="AH3266">
        <v>349579.46366503497</v>
      </c>
      <c r="AI3266">
        <f>AH3266*'Day-ahead Prices_2015-2022'!J3266</f>
        <v>19687.004470626027</v>
      </c>
    </row>
    <row r="3267" spans="30:35" x14ac:dyDescent="0.35">
      <c r="AD3267">
        <v>9291.9942340984107</v>
      </c>
      <c r="AF3267">
        <v>339964.16501602798</v>
      </c>
      <c r="AG3267">
        <f>AF3267*'Day-ahead Prices_2015-2022'!J3267</f>
        <v>17884.664811080693</v>
      </c>
      <c r="AH3267">
        <v>349529.46366503497</v>
      </c>
      <c r="AI3267">
        <f>AH3267*'Day-ahead Prices_2015-2022'!J3267</f>
        <v>18387.871259758329</v>
      </c>
    </row>
    <row r="3268" spans="30:35" x14ac:dyDescent="0.35">
      <c r="AD3268">
        <v>9291.9942340984107</v>
      </c>
      <c r="AF3268">
        <v>215782.50573743199</v>
      </c>
      <c r="AG3268">
        <f>AF3268*'Day-ahead Prices_2015-2022'!J3268</f>
        <v>10688.786421703693</v>
      </c>
      <c r="AH3268">
        <v>349479.46366503497</v>
      </c>
      <c r="AI3268">
        <f>AH3268*'Day-ahead Prices_2015-2022'!J3268</f>
        <v>17311.465232647504</v>
      </c>
    </row>
    <row r="3269" spans="30:35" x14ac:dyDescent="0.35">
      <c r="AD3269">
        <v>9291.9942340984107</v>
      </c>
      <c r="AF3269">
        <v>247787.29048601101</v>
      </c>
      <c r="AG3269">
        <f>AF3269*'Day-ahead Prices_2015-2022'!J3269</f>
        <v>12017.373854458427</v>
      </c>
      <c r="AH3269">
        <v>349429.46366503497</v>
      </c>
      <c r="AI3269">
        <f>AH3269*'Day-ahead Prices_2015-2022'!J3269</f>
        <v>16946.892200924616</v>
      </c>
    </row>
    <row r="3270" spans="30:35" x14ac:dyDescent="0.35">
      <c r="AD3270">
        <v>9291.9942340984107</v>
      </c>
      <c r="AF3270">
        <v>239394.63195403901</v>
      </c>
      <c r="AG3270">
        <f>AF3270*'Day-ahead Prices_2015-2022'!J3270</f>
        <v>11821.606169180388</v>
      </c>
      <c r="AH3270">
        <v>349379.46366503497</v>
      </c>
      <c r="AI3270">
        <f>AH3270*'Day-ahead Prices_2015-2022'!J3270</f>
        <v>17252.794640109005</v>
      </c>
    </row>
    <row r="3271" spans="30:35" x14ac:dyDescent="0.35">
      <c r="AD3271">
        <v>9291.9942340984107</v>
      </c>
      <c r="AF3271">
        <v>225581.88700750499</v>
      </c>
      <c r="AG3271">
        <f>AF3271*'Day-ahead Prices_2015-2022'!J3271</f>
        <v>11768.325067822776</v>
      </c>
      <c r="AH3271">
        <v>349329.46366503497</v>
      </c>
      <c r="AI3271">
        <f>AH3271*'Day-ahead Prices_2015-2022'!J3271</f>
        <v>18224.081457575292</v>
      </c>
    </row>
    <row r="3272" spans="30:35" x14ac:dyDescent="0.35">
      <c r="AD3272">
        <v>9291.9942340984107</v>
      </c>
      <c r="AF3272">
        <v>250965.35597315899</v>
      </c>
      <c r="AG3272">
        <f>AF3272*'Day-ahead Prices_2015-2022'!J3272</f>
        <v>15221.362546467059</v>
      </c>
      <c r="AH3272">
        <v>349279.46366503497</v>
      </c>
      <c r="AI3272">
        <f>AH3272*'Day-ahead Prices_2015-2022'!J3272</f>
        <v>21184.236070613952</v>
      </c>
    </row>
    <row r="3273" spans="30:35" x14ac:dyDescent="0.35">
      <c r="AD3273">
        <v>0</v>
      </c>
      <c r="AF3273">
        <v>325885.08608828101</v>
      </c>
      <c r="AG3273">
        <f>AF3273*'Day-ahead Prices_2015-2022'!J3273</f>
        <v>22639.236930552885</v>
      </c>
      <c r="AH3273">
        <v>343936.82386329502</v>
      </c>
      <c r="AI3273">
        <f>AH3273*'Day-ahead Prices_2015-2022'!J3273</f>
        <v>23893.291153783106</v>
      </c>
    </row>
    <row r="3274" spans="30:35" x14ac:dyDescent="0.35">
      <c r="AD3274">
        <v>0</v>
      </c>
      <c r="AF3274">
        <v>300907.38940203999</v>
      </c>
      <c r="AG3274">
        <f>AF3274*'Day-ahead Prices_2015-2022'!J3274</f>
        <v>22699.325053779638</v>
      </c>
      <c r="AH3274">
        <v>343886.82386329502</v>
      </c>
      <c r="AI3274">
        <f>AH3274*'Day-ahead Prices_2015-2022'!J3274</f>
        <v>25941.532416657486</v>
      </c>
    </row>
    <row r="3275" spans="30:35" x14ac:dyDescent="0.35">
      <c r="AD3275">
        <v>0</v>
      </c>
      <c r="AF3275">
        <v>245032.572957928</v>
      </c>
      <c r="AG3275">
        <f>AF3275*'Day-ahead Prices_2015-2022'!J3275</f>
        <v>17038.952542061917</v>
      </c>
      <c r="AH3275">
        <v>343836.82386329502</v>
      </c>
      <c r="AI3275">
        <f>AH3275*'Day-ahead Prices_2015-2022'!J3275</f>
        <v>23909.55313939388</v>
      </c>
    </row>
    <row r="3276" spans="30:35" x14ac:dyDescent="0.35">
      <c r="AD3276">
        <v>9291.9942340984107</v>
      </c>
      <c r="AF3276">
        <v>181712.85443446701</v>
      </c>
      <c r="AG3276">
        <f>AF3276*'Day-ahead Prices_2015-2022'!J3276</f>
        <v>12154.09140991737</v>
      </c>
      <c r="AH3276">
        <v>349079.46366503497</v>
      </c>
      <c r="AI3276">
        <f>AH3276*'Day-ahead Prices_2015-2022'!J3276</f>
        <v>23348.616276565448</v>
      </c>
    </row>
    <row r="3277" spans="30:35" x14ac:dyDescent="0.35">
      <c r="AD3277">
        <v>9291.9942340984107</v>
      </c>
      <c r="AF3277">
        <v>211160.812016896</v>
      </c>
      <c r="AG3277">
        <f>AF3277*'Day-ahead Prices_2015-2022'!J3277</f>
        <v>12856.526039648712</v>
      </c>
      <c r="AH3277">
        <v>349029.46366503497</v>
      </c>
      <c r="AI3277">
        <f>AH3277*'Day-ahead Prices_2015-2022'!J3277</f>
        <v>21250.658895245651</v>
      </c>
    </row>
    <row r="3278" spans="30:35" x14ac:dyDescent="0.35">
      <c r="AD3278">
        <v>9291.9942340984107</v>
      </c>
      <c r="AF3278">
        <v>385890.278900865</v>
      </c>
      <c r="AG3278">
        <f>AF3278*'Day-ahead Prices_2015-2022'!J3278</f>
        <v>23276.419260451552</v>
      </c>
      <c r="AH3278">
        <v>348979.46366503497</v>
      </c>
      <c r="AI3278">
        <f>AH3278*'Day-ahead Prices_2015-2022'!J3278</f>
        <v>21050.00502394533</v>
      </c>
    </row>
    <row r="3279" spans="30:35" x14ac:dyDescent="0.35">
      <c r="AD3279">
        <v>9291.9942340984107</v>
      </c>
      <c r="AF3279">
        <v>388905.53707750101</v>
      </c>
      <c r="AG3279">
        <f>AF3279*'Day-ahead Prices_2015-2022'!J3279</f>
        <v>22531.728422506367</v>
      </c>
      <c r="AH3279">
        <v>348929.46366503497</v>
      </c>
      <c r="AI3279">
        <f>AH3279*'Day-ahead Prices_2015-2022'!J3279</f>
        <v>20215.664639263381</v>
      </c>
    </row>
    <row r="3280" spans="30:35" x14ac:dyDescent="0.35">
      <c r="AD3280">
        <v>9291.9942340984107</v>
      </c>
      <c r="AF3280">
        <v>313723.645175863</v>
      </c>
      <c r="AG3280">
        <f>AF3280*'Day-ahead Prices_2015-2022'!J3280</f>
        <v>16290.100275756686</v>
      </c>
      <c r="AH3280">
        <v>348879.46366503497</v>
      </c>
      <c r="AI3280">
        <f>AH3280*'Day-ahead Prices_2015-2022'!J3280</f>
        <v>18115.566150806939</v>
      </c>
    </row>
    <row r="3281" spans="30:35" x14ac:dyDescent="0.35">
      <c r="AD3281">
        <v>9291.9942340984107</v>
      </c>
      <c r="AF3281">
        <v>343208.28220419399</v>
      </c>
      <c r="AG3281">
        <f>AF3281*'Day-ahead Prices_2015-2022'!J3281</f>
        <v>17599.291701078313</v>
      </c>
      <c r="AH3281">
        <v>348829.46366503497</v>
      </c>
      <c r="AI3281">
        <f>AH3281*'Day-ahead Prices_2015-2022'!J3281</f>
        <v>17887.538859913413</v>
      </c>
    </row>
    <row r="3282" spans="30:35" x14ac:dyDescent="0.35">
      <c r="AD3282">
        <v>9291.9942340984107</v>
      </c>
      <c r="AF3282">
        <v>273260.84153694898</v>
      </c>
      <c r="AG3282">
        <f>AF3282*'Day-ahead Prices_2015-2022'!J3282</f>
        <v>15069.993834710815</v>
      </c>
      <c r="AH3282">
        <v>348779.46366503497</v>
      </c>
      <c r="AI3282">
        <f>AH3282*'Day-ahead Prices_2015-2022'!J3282</f>
        <v>19234.751446797098</v>
      </c>
    </row>
    <row r="3283" spans="30:35" x14ac:dyDescent="0.35">
      <c r="AD3283">
        <v>9291.9942340984107</v>
      </c>
      <c r="AF3283">
        <v>290748.34451617301</v>
      </c>
      <c r="AG3283">
        <f>AF3283*'Day-ahead Prices_2015-2022'!J3283</f>
        <v>18401.462724428595</v>
      </c>
      <c r="AH3283">
        <v>348729.46366503497</v>
      </c>
      <c r="AI3283">
        <f>AH3283*'Day-ahead Prices_2015-2022'!J3283</f>
        <v>22071.087755360069</v>
      </c>
    </row>
    <row r="3284" spans="30:35" x14ac:dyDescent="0.35">
      <c r="AD3284">
        <v>7602.8763869800396</v>
      </c>
      <c r="AF3284">
        <v>334426.48973842303</v>
      </c>
      <c r="AG3284">
        <f>AF3284*'Day-ahead Prices_2015-2022'!J3284</f>
        <v>23021.50152048087</v>
      </c>
      <c r="AH3284">
        <v>347717.35670260497</v>
      </c>
      <c r="AI3284">
        <f>AH3284*'Day-ahead Prices_2015-2022'!J3284</f>
        <v>23936.428188711448</v>
      </c>
    </row>
    <row r="3285" spans="30:35" x14ac:dyDescent="0.35">
      <c r="AD3285">
        <v>0</v>
      </c>
      <c r="AF3285">
        <v>392477.97595775401</v>
      </c>
      <c r="AG3285">
        <f>AF3285*'Day-ahead Prices_2015-2022'!J3285</f>
        <v>30168.310219462714</v>
      </c>
      <c r="AH3285">
        <v>343336.82386329502</v>
      </c>
      <c r="AI3285">
        <f>AH3285*'Day-ahead Prices_2015-2022'!J3285</f>
        <v>26391.014137282004</v>
      </c>
    </row>
    <row r="3286" spans="30:35" x14ac:dyDescent="0.35">
      <c r="AD3286">
        <v>0</v>
      </c>
      <c r="AF3286">
        <v>360389.30788142298</v>
      </c>
      <c r="AG3286">
        <f>AF3286*'Day-ahead Prices_2015-2022'!J3286</f>
        <v>28386.514321915132</v>
      </c>
      <c r="AH3286">
        <v>343286.82386329502</v>
      </c>
      <c r="AI3286">
        <f>AH3286*'Day-ahead Prices_2015-2022'!J3286</f>
        <v>27039.415790122261</v>
      </c>
    </row>
    <row r="3287" spans="30:35" x14ac:dyDescent="0.35">
      <c r="AD3287">
        <v>0</v>
      </c>
      <c r="AF3287">
        <v>497037.46365277102</v>
      </c>
      <c r="AG3287">
        <f>AF3287*'Day-ahead Prices_2015-2022'!J3287</f>
        <v>37346.152425210079</v>
      </c>
      <c r="AH3287">
        <v>343236.82386329502</v>
      </c>
      <c r="AI3287">
        <f>AH3287*'Day-ahead Prices_2015-2022'!J3287</f>
        <v>25789.956853028329</v>
      </c>
    </row>
    <row r="3288" spans="30:35" x14ac:dyDescent="0.35">
      <c r="AD3288">
        <v>4361.5821587047103</v>
      </c>
      <c r="AF3288">
        <v>476018.79634422</v>
      </c>
      <c r="AG3288">
        <f>AF3288*'Day-ahead Prices_2015-2022'!J3288</f>
        <v>33400.453868987628</v>
      </c>
      <c r="AH3288">
        <v>345671.14345606999</v>
      </c>
      <c r="AI3288">
        <f>AH3288*'Day-ahead Prices_2015-2022'!J3288</f>
        <v>24254.447869524469</v>
      </c>
    </row>
    <row r="3289" spans="30:35" x14ac:dyDescent="0.35">
      <c r="AD3289">
        <v>9291.9942340984107</v>
      </c>
      <c r="AF3289">
        <v>464433.27829817397</v>
      </c>
      <c r="AG3289">
        <f>AF3289*'Day-ahead Prices_2015-2022'!J3289</f>
        <v>28206.774615841725</v>
      </c>
      <c r="AH3289">
        <v>348429.46366503497</v>
      </c>
      <c r="AI3289">
        <f>AH3289*'Day-ahead Prices_2015-2022'!J3289</f>
        <v>21161.42793886632</v>
      </c>
    </row>
    <row r="3290" spans="30:35" x14ac:dyDescent="0.35">
      <c r="AD3290">
        <v>9291.9942340984107</v>
      </c>
      <c r="AF3290">
        <v>508965.49628241803</v>
      </c>
      <c r="AG3290">
        <f>AF3290*'Day-ahead Prices_2015-2022'!J3290</f>
        <v>28855.162604861333</v>
      </c>
      <c r="AH3290">
        <v>348379.46366503497</v>
      </c>
      <c r="AI3290">
        <f>AH3290*'Day-ahead Prices_2015-2022'!J3290</f>
        <v>19750.938218159576</v>
      </c>
    </row>
    <row r="3291" spans="30:35" x14ac:dyDescent="0.35">
      <c r="AD3291">
        <v>9291.9942340984107</v>
      </c>
      <c r="AF3291">
        <v>481186.95568101399</v>
      </c>
      <c r="AG3291">
        <f>AF3291*'Day-ahead Prices_2015-2022'!J3291</f>
        <v>26142.28581845489</v>
      </c>
      <c r="AH3291">
        <v>348329.46366503497</v>
      </c>
      <c r="AI3291">
        <f>AH3291*'Day-ahead Prices_2015-2022'!J3291</f>
        <v>18924.30434909177</v>
      </c>
    </row>
    <row r="3292" spans="30:35" x14ac:dyDescent="0.35">
      <c r="AD3292">
        <v>9291.9942340984107</v>
      </c>
      <c r="AF3292">
        <v>446544.38913311798</v>
      </c>
      <c r="AG3292">
        <f>AF3292*'Day-ahead Prices_2015-2022'!J3292</f>
        <v>23105.881235206769</v>
      </c>
      <c r="AH3292">
        <v>348279.46366503497</v>
      </c>
      <c r="AI3292">
        <f>AH3292*'Day-ahead Prices_2015-2022'!J3292</f>
        <v>18021.285498017649</v>
      </c>
    </row>
    <row r="3293" spans="30:35" x14ac:dyDescent="0.35">
      <c r="AD3293">
        <v>9291.9942340984107</v>
      </c>
      <c r="AF3293">
        <v>469613.45985498797</v>
      </c>
      <c r="AG3293">
        <f>AF3293*'Day-ahead Prices_2015-2022'!J3293</f>
        <v>22785.645072164014</v>
      </c>
      <c r="AH3293">
        <v>348229.46366503497</v>
      </c>
      <c r="AI3293">
        <f>AH3293*'Day-ahead Prices_2015-2022'!J3293</f>
        <v>16896.093577027495</v>
      </c>
    </row>
    <row r="3294" spans="30:35" x14ac:dyDescent="0.35">
      <c r="AD3294">
        <v>9291.9942340984107</v>
      </c>
      <c r="AF3294">
        <v>490610.282016618</v>
      </c>
      <c r="AG3294">
        <f>AF3294*'Day-ahead Prices_2015-2022'!J3294</f>
        <v>23801.344569183701</v>
      </c>
      <c r="AH3294">
        <v>348179.46366503497</v>
      </c>
      <c r="AI3294">
        <f>AH3294*'Day-ahead Prices_2015-2022'!J3294</f>
        <v>16891.49145537959</v>
      </c>
    </row>
    <row r="3295" spans="30:35" x14ac:dyDescent="0.35">
      <c r="AD3295">
        <v>9291.9942340984107</v>
      </c>
      <c r="AF3295">
        <v>440375.70263456699</v>
      </c>
      <c r="AG3295">
        <f>AF3295*'Day-ahead Prices_2015-2022'!J3295</f>
        <v>23246.332402822205</v>
      </c>
      <c r="AH3295">
        <v>348129.46366503497</v>
      </c>
      <c r="AI3295">
        <f>AH3295*'Day-ahead Prices_2015-2022'!J3295</f>
        <v>18376.884063218033</v>
      </c>
    </row>
    <row r="3296" spans="30:35" x14ac:dyDescent="0.35">
      <c r="AD3296">
        <v>9291.9942340984107</v>
      </c>
      <c r="AF3296">
        <v>490746.81343930098</v>
      </c>
      <c r="AG3296">
        <f>AF3296*'Day-ahead Prices_2015-2022'!J3296</f>
        <v>30948.947789549515</v>
      </c>
      <c r="AH3296">
        <v>348079.46366503497</v>
      </c>
      <c r="AI3296">
        <f>AH3296*'Day-ahead Prices_2015-2022'!J3296</f>
        <v>21951.631376035428</v>
      </c>
    </row>
    <row r="3297" spans="30:35" x14ac:dyDescent="0.35">
      <c r="AD3297">
        <v>0</v>
      </c>
      <c r="AF3297">
        <v>534984.27066922805</v>
      </c>
      <c r="AG3297">
        <f>AF3297*'Day-ahead Prices_2015-2022'!J3297</f>
        <v>38995.672219418375</v>
      </c>
      <c r="AH3297">
        <v>342736.82386329502</v>
      </c>
      <c r="AI3297">
        <f>AH3297*'Day-ahead Prices_2015-2022'!J3297</f>
        <v>24982.515512425405</v>
      </c>
    </row>
    <row r="3298" spans="30:35" x14ac:dyDescent="0.35">
      <c r="AD3298">
        <v>0</v>
      </c>
      <c r="AF3298">
        <v>440872.92208251898</v>
      </c>
      <c r="AG3298">
        <f>AF3298*'Day-ahead Prices_2015-2022'!J3298</f>
        <v>32661.519341330812</v>
      </c>
      <c r="AH3298">
        <v>342686.82386329502</v>
      </c>
      <c r="AI3298">
        <f>AH3298*'Day-ahead Prices_2015-2022'!J3298</f>
        <v>25387.524987382378</v>
      </c>
    </row>
    <row r="3299" spans="30:35" x14ac:dyDescent="0.35">
      <c r="AD3299">
        <v>0</v>
      </c>
      <c r="AF3299">
        <v>427002.06990067801</v>
      </c>
      <c r="AG3299">
        <f>AF3299*'Day-ahead Prices_2015-2022'!J3299</f>
        <v>30811.401858858171</v>
      </c>
      <c r="AH3299">
        <v>342636.82386329502</v>
      </c>
      <c r="AI3299">
        <f>AH3299*'Day-ahead Prices_2015-2022'!J3299</f>
        <v>24723.816617915709</v>
      </c>
    </row>
    <row r="3300" spans="30:35" x14ac:dyDescent="0.35">
      <c r="AD3300">
        <v>9291.9942340984107</v>
      </c>
      <c r="AF3300">
        <v>410597.78210712399</v>
      </c>
      <c r="AG3300">
        <f>AF3300*'Day-ahead Prices_2015-2022'!J3300</f>
        <v>27635.283724719975</v>
      </c>
      <c r="AH3300">
        <v>347879.46366503497</v>
      </c>
      <c r="AI3300">
        <f>AH3300*'Day-ahead Prices_2015-2022'!J3300</f>
        <v>23414.027301975177</v>
      </c>
    </row>
    <row r="3301" spans="30:35" x14ac:dyDescent="0.35">
      <c r="AD3301">
        <v>9291.9942340984107</v>
      </c>
      <c r="AF3301">
        <v>370917.42496172199</v>
      </c>
      <c r="AG3301">
        <f>AF3301*'Day-ahead Prices_2015-2022'!J3301</f>
        <v>23653.404189809007</v>
      </c>
      <c r="AH3301">
        <v>347829.46366503497</v>
      </c>
      <c r="AI3301">
        <f>AH3301*'Day-ahead Prices_2015-2022'!J3301</f>
        <v>22181.084897919278</v>
      </c>
    </row>
    <row r="3302" spans="30:35" x14ac:dyDescent="0.35">
      <c r="AD3302">
        <v>9291.9942340984107</v>
      </c>
      <c r="AF3302">
        <v>373906.809443851</v>
      </c>
      <c r="AG3302">
        <f>AF3302*'Day-ahead Prices_2015-2022'!J3302</f>
        <v>22344.670932364537</v>
      </c>
      <c r="AH3302">
        <v>347779.46366503497</v>
      </c>
      <c r="AI3302">
        <f>AH3302*'Day-ahead Prices_2015-2022'!J3302</f>
        <v>20783.300748622492</v>
      </c>
    </row>
    <row r="3303" spans="30:35" x14ac:dyDescent="0.35">
      <c r="AD3303">
        <v>9291.9942340984107</v>
      </c>
      <c r="AF3303">
        <v>270200.47862369602</v>
      </c>
      <c r="AG3303">
        <f>AF3303*'Day-ahead Prices_2015-2022'!J3303</f>
        <v>15947.907749567095</v>
      </c>
      <c r="AH3303">
        <v>347729.46366503497</v>
      </c>
      <c r="AI3303">
        <f>AH3303*'Day-ahead Prices_2015-2022'!J3303</f>
        <v>20523.862269169524</v>
      </c>
    </row>
    <row r="3304" spans="30:35" x14ac:dyDescent="0.35">
      <c r="AD3304">
        <v>9291.9942340984107</v>
      </c>
      <c r="AF3304">
        <v>288361.39006421098</v>
      </c>
      <c r="AG3304">
        <f>AF3304*'Day-ahead Prices_2015-2022'!J3304</f>
        <v>15507.715105915684</v>
      </c>
      <c r="AH3304">
        <v>347679.46366503497</v>
      </c>
      <c r="AI3304">
        <f>AH3304*'Day-ahead Prices_2015-2022'!J3304</f>
        <v>18697.766956575997</v>
      </c>
    </row>
    <row r="3305" spans="30:35" x14ac:dyDescent="0.35">
      <c r="AD3305">
        <v>9291.9942340984107</v>
      </c>
      <c r="AF3305">
        <v>377781.96243970102</v>
      </c>
      <c r="AG3305">
        <f>AF3305*'Day-ahead Prices_2015-2022'!J3305</f>
        <v>20742.118647751784</v>
      </c>
      <c r="AH3305">
        <v>347629.46366503497</v>
      </c>
      <c r="AI3305">
        <f>AH3305*'Day-ahead Prices_2015-2022'!J3305</f>
        <v>19086.595702528746</v>
      </c>
    </row>
    <row r="3306" spans="30:35" x14ac:dyDescent="0.35">
      <c r="AD3306">
        <v>9291.9942340984107</v>
      </c>
      <c r="AF3306">
        <v>308832.58276970597</v>
      </c>
      <c r="AG3306">
        <f>AF3306*'Day-ahead Prices_2015-2022'!J3306</f>
        <v>18008.027901301557</v>
      </c>
      <c r="AH3306">
        <v>347579.46366503497</v>
      </c>
      <c r="AI3306">
        <f>AH3306*'Day-ahead Prices_2015-2022'!J3306</f>
        <v>20267.358526308188</v>
      </c>
    </row>
    <row r="3307" spans="30:35" x14ac:dyDescent="0.35">
      <c r="AD3307">
        <v>9291.9942340984107</v>
      </c>
      <c r="AF3307">
        <v>365764.98039023799</v>
      </c>
      <c r="AG3307">
        <f>AF3307*'Day-ahead Prices_2015-2022'!J3307</f>
        <v>23412.159188553647</v>
      </c>
      <c r="AH3307">
        <v>347529.46366503497</v>
      </c>
      <c r="AI3307">
        <f>AH3307*'Day-ahead Prices_2015-2022'!J3307</f>
        <v>22244.926557369308</v>
      </c>
    </row>
    <row r="3308" spans="30:35" x14ac:dyDescent="0.35">
      <c r="AD3308">
        <v>4745.08892217823</v>
      </c>
      <c r="AF3308">
        <v>413066.01077279198</v>
      </c>
      <c r="AG3308">
        <f>AF3308*'Day-ahead Prices_2015-2022'!J3308</f>
        <v>29020.985251869428</v>
      </c>
      <c r="AH3308">
        <v>344889.58560201398</v>
      </c>
      <c r="AI3308">
        <f>AH3308*'Day-ahead Prices_2015-2022'!J3308</f>
        <v>24231.080060433491</v>
      </c>
    </row>
    <row r="3309" spans="30:35" x14ac:dyDescent="0.35">
      <c r="AD3309">
        <v>0</v>
      </c>
      <c r="AF3309">
        <v>343057.69292282301</v>
      </c>
      <c r="AG3309">
        <f>AF3309*'Day-ahead Prices_2015-2022'!J3309</f>
        <v>26572.391249569569</v>
      </c>
      <c r="AH3309">
        <v>342136.82386329502</v>
      </c>
      <c r="AI3309">
        <f>AH3309*'Day-ahead Prices_2015-2022'!J3309</f>
        <v>26501.06303439118</v>
      </c>
    </row>
    <row r="3310" spans="30:35" x14ac:dyDescent="0.35">
      <c r="AD3310">
        <v>0</v>
      </c>
      <c r="AF3310">
        <v>349875.70935719198</v>
      </c>
      <c r="AG3310">
        <f>AF3310*'Day-ahead Prices_2015-2022'!J3310</f>
        <v>26923.373179672624</v>
      </c>
      <c r="AH3310">
        <v>342086.82386329502</v>
      </c>
      <c r="AI3310">
        <f>AH3310*'Day-ahead Prices_2015-2022'!J3310</f>
        <v>26324.008704810385</v>
      </c>
    </row>
    <row r="3311" spans="30:35" x14ac:dyDescent="0.35">
      <c r="AD3311">
        <v>0</v>
      </c>
      <c r="AF3311">
        <v>288179.56124427699</v>
      </c>
      <c r="AG3311">
        <f>AF3311*'Day-ahead Prices_2015-2022'!J3311</f>
        <v>20778.466814615476</v>
      </c>
      <c r="AH3311">
        <v>342036.82386329502</v>
      </c>
      <c r="AI3311">
        <f>AH3311*'Day-ahead Prices_2015-2022'!J3311</f>
        <v>24661.710092603225</v>
      </c>
    </row>
    <row r="3312" spans="30:35" x14ac:dyDescent="0.35">
      <c r="AD3312">
        <v>6658.6219599551196</v>
      </c>
      <c r="AF3312">
        <v>203497.15814430499</v>
      </c>
      <c r="AG3312">
        <f>AF3312*'Day-ahead Prices_2015-2022'!J3312</f>
        <v>14053.259369998023</v>
      </c>
      <c r="AH3312">
        <v>345779.517522173</v>
      </c>
      <c r="AI3312">
        <f>AH3312*'Day-ahead Prices_2015-2022'!J3312</f>
        <v>23879.101255684367</v>
      </c>
    </row>
    <row r="3313" spans="30:35" x14ac:dyDescent="0.35">
      <c r="AD3313">
        <v>9291.9942340984107</v>
      </c>
      <c r="AF3313">
        <v>211132.39309879599</v>
      </c>
      <c r="AG3313">
        <f>AF3313*'Day-ahead Prices_2015-2022'!J3313</f>
        <v>13272.310061173062</v>
      </c>
      <c r="AH3313">
        <v>347229.46366503497</v>
      </c>
      <c r="AI3313">
        <f>AH3313*'Day-ahead Prices_2015-2022'!J3313</f>
        <v>21827.712159643263</v>
      </c>
    </row>
    <row r="3314" spans="30:35" x14ac:dyDescent="0.35">
      <c r="AD3314">
        <v>9291.9942340984107</v>
      </c>
      <c r="AF3314">
        <v>267744.41111123603</v>
      </c>
      <c r="AG3314">
        <f>AF3314*'Day-ahead Prices_2015-2022'!J3314</f>
        <v>16328.727592132618</v>
      </c>
      <c r="AH3314">
        <v>347179.46366503497</v>
      </c>
      <c r="AI3314">
        <f>AH3314*'Day-ahead Prices_2015-2022'!J3314</f>
        <v>21173.173565941739</v>
      </c>
    </row>
    <row r="3315" spans="30:35" x14ac:dyDescent="0.35">
      <c r="AD3315">
        <v>9291.9942340984107</v>
      </c>
      <c r="AF3315">
        <v>280504.92442481598</v>
      </c>
      <c r="AG3315">
        <f>AF3315*'Day-ahead Prices_2015-2022'!J3315</f>
        <v>15274.545028397824</v>
      </c>
      <c r="AH3315">
        <v>347129.46366503497</v>
      </c>
      <c r="AI3315">
        <f>AH3315*'Day-ahead Prices_2015-2022'!J3315</f>
        <v>18902.501032049899</v>
      </c>
    </row>
    <row r="3316" spans="30:35" x14ac:dyDescent="0.35">
      <c r="AD3316">
        <v>9291.9942340984107</v>
      </c>
      <c r="AF3316">
        <v>160288.49471274699</v>
      </c>
      <c r="AG3316">
        <f>AF3316*'Day-ahead Prices_2015-2022'!J3316</f>
        <v>8530.152967375614</v>
      </c>
      <c r="AH3316">
        <v>347079.46366503497</v>
      </c>
      <c r="AI3316">
        <f>AH3316*'Day-ahead Prices_2015-2022'!J3316</f>
        <v>18470.701357594</v>
      </c>
    </row>
    <row r="3317" spans="30:35" x14ac:dyDescent="0.35">
      <c r="AD3317">
        <v>9291.9942340984107</v>
      </c>
      <c r="AF3317">
        <v>200473.67007656599</v>
      </c>
      <c r="AG3317">
        <f>AF3317*'Day-ahead Prices_2015-2022'!J3317</f>
        <v>10281.292169876686</v>
      </c>
      <c r="AH3317">
        <v>347029.46366503497</v>
      </c>
      <c r="AI3317">
        <f>AH3317*'Day-ahead Prices_2015-2022'!J3317</f>
        <v>17797.406044061318</v>
      </c>
    </row>
    <row r="3318" spans="30:35" x14ac:dyDescent="0.35">
      <c r="AD3318">
        <v>9291.9942340984107</v>
      </c>
      <c r="AF3318">
        <v>210030.27328448399</v>
      </c>
      <c r="AG3318">
        <f>AF3318*'Day-ahead Prices_2015-2022'!J3318</f>
        <v>11032.627717792338</v>
      </c>
      <c r="AH3318">
        <v>346979.46366503497</v>
      </c>
      <c r="AI3318">
        <f>AH3318*'Day-ahead Prices_2015-2022'!J3318</f>
        <v>18226.397501994707</v>
      </c>
    </row>
    <row r="3319" spans="30:35" x14ac:dyDescent="0.35">
      <c r="AD3319">
        <v>9291.9942340984107</v>
      </c>
      <c r="AF3319">
        <v>235816.850773955</v>
      </c>
      <c r="AG3319">
        <f>AF3319*'Day-ahead Prices_2015-2022'!J3319</f>
        <v>12734.404712857038</v>
      </c>
      <c r="AH3319">
        <v>346929.46366503497</v>
      </c>
      <c r="AI3319">
        <f>AH3319*'Day-ahead Prices_2015-2022'!J3319</f>
        <v>18734.624699741471</v>
      </c>
    </row>
    <row r="3320" spans="30:35" x14ac:dyDescent="0.35">
      <c r="AD3320">
        <v>9291.9942340984107</v>
      </c>
      <c r="AF3320">
        <v>342813.95998895197</v>
      </c>
      <c r="AG3320">
        <f>AF3320*'Day-ahead Prices_2015-2022'!J3320</f>
        <v>21348.739358311985</v>
      </c>
      <c r="AH3320">
        <v>346879.46366503497</v>
      </c>
      <c r="AI3320">
        <f>AH3320*'Day-ahead Prices_2015-2022'!J3320</f>
        <v>21601.918599740053</v>
      </c>
    </row>
    <row r="3321" spans="30:35" x14ac:dyDescent="0.35">
      <c r="AD3321">
        <v>2681.0145516355101</v>
      </c>
      <c r="AF3321">
        <v>432420.99845078698</v>
      </c>
      <c r="AG3321">
        <f>AF3321*'Day-ahead Prices_2015-2022'!J3321</f>
        <v>29690.566279879095</v>
      </c>
      <c r="AH3321">
        <v>343063.90663665201</v>
      </c>
      <c r="AI3321">
        <f>AH3321*'Day-ahead Prices_2015-2022'!J3321</f>
        <v>23555.196659555822</v>
      </c>
    </row>
    <row r="3322" spans="30:35" x14ac:dyDescent="0.35">
      <c r="AD3322">
        <v>0</v>
      </c>
      <c r="AF3322">
        <v>300979.350438478</v>
      </c>
      <c r="AG3322">
        <f>AF3322*'Day-ahead Prices_2015-2022'!J3322</f>
        <v>22018.520605514906</v>
      </c>
      <c r="AH3322">
        <v>341486.82386329502</v>
      </c>
      <c r="AI3322">
        <f>AH3322*'Day-ahead Prices_2015-2022'!J3322</f>
        <v>24981.895458249179</v>
      </c>
    </row>
    <row r="3323" spans="30:35" x14ac:dyDescent="0.35">
      <c r="AD3323">
        <v>0</v>
      </c>
      <c r="AF3323">
        <v>310390.25933716202</v>
      </c>
      <c r="AG3323">
        <f>AF3323*'Day-ahead Prices_2015-2022'!J3323</f>
        <v>22472.254776010534</v>
      </c>
      <c r="AH3323">
        <v>341436.82386329502</v>
      </c>
      <c r="AI3323">
        <f>AH3323*'Day-ahead Prices_2015-2022'!J3323</f>
        <v>24720.026047702562</v>
      </c>
    </row>
    <row r="3324" spans="30:35" x14ac:dyDescent="0.35">
      <c r="AD3324">
        <v>9291.9942340984107</v>
      </c>
      <c r="AF3324">
        <v>311282.46198601997</v>
      </c>
      <c r="AG3324">
        <f>AF3324*'Day-ahead Prices_2015-2022'!J3324</f>
        <v>20985.107174787536</v>
      </c>
      <c r="AH3324">
        <v>346679.46366503497</v>
      </c>
      <c r="AI3324">
        <f>AH3324*'Day-ahead Prices_2015-2022'!J3324</f>
        <v>23371.396042978333</v>
      </c>
    </row>
    <row r="3325" spans="30:35" x14ac:dyDescent="0.35">
      <c r="AD3325">
        <v>9291.9942340984107</v>
      </c>
      <c r="AF3325">
        <v>319298.09020540398</v>
      </c>
      <c r="AG3325">
        <f>AF3325*'Day-ahead Prices_2015-2022'!J3325</f>
        <v>20646.213635294174</v>
      </c>
      <c r="AH3325">
        <v>346629.46366503497</v>
      </c>
      <c r="AI3325">
        <f>AH3325*'Day-ahead Prices_2015-2022'!J3325</f>
        <v>22413.494407410741</v>
      </c>
    </row>
    <row r="3326" spans="30:35" x14ac:dyDescent="0.35">
      <c r="AD3326">
        <v>9291.9942340984107</v>
      </c>
      <c r="AF3326">
        <v>191380.935609968</v>
      </c>
      <c r="AG3326">
        <f>AF3326*'Day-ahead Prices_2015-2022'!J3326</f>
        <v>11651.032133765339</v>
      </c>
      <c r="AH3326">
        <v>346579.46366503497</v>
      </c>
      <c r="AI3326">
        <f>AH3326*'Day-ahead Prices_2015-2022'!J3326</f>
        <v>21099.324523597745</v>
      </c>
    </row>
    <row r="3327" spans="30:35" x14ac:dyDescent="0.35">
      <c r="AD3327">
        <v>9291.9942340984107</v>
      </c>
      <c r="AF3327">
        <v>92242.3863814754</v>
      </c>
      <c r="AG3327">
        <f>AF3327*'Day-ahead Prices_2015-2022'!J3327</f>
        <v>5356.4000741892996</v>
      </c>
      <c r="AH3327">
        <v>346529.46366503497</v>
      </c>
      <c r="AI3327">
        <f>AH3327*'Day-ahead Prices_2015-2022'!J3327</f>
        <v>20122.532793199</v>
      </c>
    </row>
    <row r="3328" spans="30:35" x14ac:dyDescent="0.35">
      <c r="AD3328">
        <v>9291.9942340984107</v>
      </c>
      <c r="AF3328">
        <v>36093.571072479899</v>
      </c>
      <c r="AG3328">
        <f>AF3328*'Day-ahead Prices_2015-2022'!J3328</f>
        <v>1982.1235724090743</v>
      </c>
      <c r="AH3328">
        <v>346479.46366503497</v>
      </c>
      <c r="AI3328">
        <f>AH3328*'Day-ahead Prices_2015-2022'!J3328</f>
        <v>19027.352846494978</v>
      </c>
    </row>
    <row r="3329" spans="30:35" x14ac:dyDescent="0.35">
      <c r="AD3329">
        <v>9291.9942340984107</v>
      </c>
      <c r="AF3329">
        <v>10055.1996187146</v>
      </c>
      <c r="AG3329">
        <f>AF3329*'Day-ahead Prices_2015-2022'!J3329</f>
        <v>555.29839894351392</v>
      </c>
      <c r="AH3329">
        <v>346429.46366503497</v>
      </c>
      <c r="AI3329">
        <f>AH3329*'Day-ahead Prices_2015-2022'!J3329</f>
        <v>19131.56713090156</v>
      </c>
    </row>
    <row r="3330" spans="30:35" x14ac:dyDescent="0.35">
      <c r="AD3330">
        <v>9291.9942340984107</v>
      </c>
      <c r="AF3330">
        <v>0</v>
      </c>
      <c r="AG3330">
        <f>AF3330*'Day-ahead Prices_2015-2022'!J3330</f>
        <v>0</v>
      </c>
      <c r="AH3330">
        <v>346379.46366503497</v>
      </c>
      <c r="AI3330">
        <f>AH3330*'Day-ahead Prices_2015-2022'!J3330</f>
        <v>20174.43888684038</v>
      </c>
    </row>
    <row r="3331" spans="30:35" x14ac:dyDescent="0.35">
      <c r="AD3331">
        <v>6640.1250752199103</v>
      </c>
      <c r="AF3331">
        <v>0</v>
      </c>
      <c r="AG3331">
        <f>AF3331*'Day-ahead Prices_2015-2022'!J3331</f>
        <v>0</v>
      </c>
      <c r="AH3331">
        <v>344818.98185610498</v>
      </c>
      <c r="AI3331">
        <f>AH3331*'Day-ahead Prices_2015-2022'!J3331</f>
        <v>22566.678267572788</v>
      </c>
    </row>
    <row r="3332" spans="30:35" x14ac:dyDescent="0.35">
      <c r="AD3332">
        <v>6639.1515549706901</v>
      </c>
      <c r="AF3332">
        <v>0</v>
      </c>
      <c r="AG3332">
        <f>AF3332*'Day-ahead Prices_2015-2022'!J3332</f>
        <v>0</v>
      </c>
      <c r="AH3332">
        <v>344768.42734736501</v>
      </c>
      <c r="AI3332">
        <f>AH3332*'Day-ahead Prices_2015-2022'!J3332</f>
        <v>23843.322514275394</v>
      </c>
    </row>
    <row r="3333" spans="30:35" x14ac:dyDescent="0.35">
      <c r="AD3333">
        <v>0</v>
      </c>
      <c r="AF3333">
        <v>0</v>
      </c>
      <c r="AG3333">
        <f>AF3333*'Day-ahead Prices_2015-2022'!J3333</f>
        <v>0</v>
      </c>
      <c r="AH3333">
        <v>340936.82386329502</v>
      </c>
      <c r="AI3333">
        <f>AH3333*'Day-ahead Prices_2015-2022'!J3333</f>
        <v>26016.889029008045</v>
      </c>
    </row>
    <row r="3334" spans="30:35" x14ac:dyDescent="0.35">
      <c r="AD3334">
        <v>0</v>
      </c>
      <c r="AF3334">
        <v>0</v>
      </c>
      <c r="AG3334">
        <f>AF3334*'Day-ahead Prices_2015-2022'!J3334</f>
        <v>0</v>
      </c>
      <c r="AH3334">
        <v>340886.82386329502</v>
      </c>
      <c r="AI3334">
        <f>AH3334*'Day-ahead Prices_2015-2022'!J3334</f>
        <v>26181.386398290542</v>
      </c>
    </row>
    <row r="3335" spans="30:35" x14ac:dyDescent="0.35">
      <c r="AD3335">
        <v>4174.6662708542399</v>
      </c>
      <c r="AF3335">
        <v>0</v>
      </c>
      <c r="AG3335">
        <f>AF3335*'Day-ahead Prices_2015-2022'!J3335</f>
        <v>0</v>
      </c>
      <c r="AH3335">
        <v>343214.677777907</v>
      </c>
      <c r="AI3335">
        <f>AH3335*'Day-ahead Prices_2015-2022'!J3335</f>
        <v>25130.607725245573</v>
      </c>
    </row>
    <row r="3336" spans="30:35" x14ac:dyDescent="0.35">
      <c r="AD3336">
        <v>0</v>
      </c>
      <c r="AF3336">
        <v>0</v>
      </c>
      <c r="AG3336">
        <f>AF3336*'Day-ahead Prices_2015-2022'!J3336</f>
        <v>0</v>
      </c>
      <c r="AH3336">
        <v>340786.82386329502</v>
      </c>
      <c r="AI3336">
        <f>AH3336*'Day-ahead Prices_2015-2022'!J3336</f>
        <v>24798.205205472321</v>
      </c>
    </row>
    <row r="3337" spans="30:35" x14ac:dyDescent="0.35">
      <c r="AD3337">
        <v>9291.9942340984107</v>
      </c>
      <c r="AF3337">
        <v>0</v>
      </c>
      <c r="AG3337">
        <f>AF3337*'Day-ahead Prices_2015-2022'!J3337</f>
        <v>0</v>
      </c>
      <c r="AH3337">
        <v>346029.46366503497</v>
      </c>
      <c r="AI3337">
        <f>AH3337*'Day-ahead Prices_2015-2022'!J3337</f>
        <v>23117.363393801825</v>
      </c>
    </row>
    <row r="3338" spans="30:35" x14ac:dyDescent="0.35">
      <c r="AD3338">
        <v>9291.9942340984107</v>
      </c>
      <c r="AF3338">
        <v>0</v>
      </c>
      <c r="AG3338">
        <f>AF3338*'Day-ahead Prices_2015-2022'!J3338</f>
        <v>0</v>
      </c>
      <c r="AH3338">
        <v>345979.46366503497</v>
      </c>
      <c r="AI3338">
        <f>AH3338*'Day-ahead Prices_2015-2022'!J3338</f>
        <v>20245.853265018683</v>
      </c>
    </row>
    <row r="3339" spans="30:35" x14ac:dyDescent="0.35">
      <c r="AD3339">
        <v>9291.9942340984107</v>
      </c>
      <c r="AF3339">
        <v>0</v>
      </c>
      <c r="AG3339">
        <f>AF3339*'Day-ahead Prices_2015-2022'!J3339</f>
        <v>0</v>
      </c>
      <c r="AH3339">
        <v>345929.46366503497</v>
      </c>
      <c r="AI3339">
        <f>AH3339*'Day-ahead Prices_2015-2022'!J3339</f>
        <v>18992.392378869587</v>
      </c>
    </row>
    <row r="3340" spans="30:35" x14ac:dyDescent="0.35">
      <c r="AD3340">
        <v>9291.9942340984107</v>
      </c>
      <c r="AF3340">
        <v>0</v>
      </c>
      <c r="AG3340">
        <f>AF3340*'Day-ahead Prices_2015-2022'!J3340</f>
        <v>0</v>
      </c>
      <c r="AH3340">
        <v>345879.46366503497</v>
      </c>
      <c r="AI3340">
        <f>AH3340*'Day-ahead Prices_2015-2022'!J3340</f>
        <v>18113.275162808302</v>
      </c>
    </row>
    <row r="3341" spans="30:35" x14ac:dyDescent="0.35">
      <c r="AD3341">
        <v>9291.9942340984107</v>
      </c>
      <c r="AF3341">
        <v>0</v>
      </c>
      <c r="AG3341">
        <f>AF3341*'Day-ahead Prices_2015-2022'!J3341</f>
        <v>0</v>
      </c>
      <c r="AH3341">
        <v>345829.46366503497</v>
      </c>
      <c r="AI3341">
        <f>AH3341*'Day-ahead Prices_2015-2022'!J3341</f>
        <v>17645.083809849246</v>
      </c>
    </row>
    <row r="3342" spans="30:35" x14ac:dyDescent="0.35">
      <c r="AD3342">
        <v>9291.9942340984107</v>
      </c>
      <c r="AF3342">
        <v>0</v>
      </c>
      <c r="AG3342">
        <f>AF3342*'Day-ahead Prices_2015-2022'!J3342</f>
        <v>0</v>
      </c>
      <c r="AH3342">
        <v>345779.46366503497</v>
      </c>
      <c r="AI3342">
        <f>AH3342*'Day-ahead Prices_2015-2022'!J3342</f>
        <v>17233.648469065345</v>
      </c>
    </row>
    <row r="3343" spans="30:35" x14ac:dyDescent="0.35">
      <c r="AD3343">
        <v>9291.9942340984107</v>
      </c>
      <c r="AF3343">
        <v>0</v>
      </c>
      <c r="AG3343">
        <f>AF3343*'Day-ahead Prices_2015-2022'!J3343</f>
        <v>0</v>
      </c>
      <c r="AH3343">
        <v>345729.46366503497</v>
      </c>
      <c r="AI3343">
        <f>AH3343*'Day-ahead Prices_2015-2022'!J3343</f>
        <v>18475.350376429888</v>
      </c>
    </row>
    <row r="3344" spans="30:35" x14ac:dyDescent="0.35">
      <c r="AD3344">
        <v>9291.9942340984107</v>
      </c>
      <c r="AF3344">
        <v>0</v>
      </c>
      <c r="AG3344">
        <f>AF3344*'Day-ahead Prices_2015-2022'!J3344</f>
        <v>0</v>
      </c>
      <c r="AH3344">
        <v>345679.46366503497</v>
      </c>
      <c r="AI3344">
        <f>AH3344*'Day-ahead Prices_2015-2022'!J3344</f>
        <v>21995.584273006174</v>
      </c>
    </row>
    <row r="3345" spans="30:35" x14ac:dyDescent="0.35">
      <c r="AD3345">
        <v>0</v>
      </c>
      <c r="AF3345">
        <v>0</v>
      </c>
      <c r="AG3345">
        <f>AF3345*'Day-ahead Prices_2015-2022'!J3345</f>
        <v>0</v>
      </c>
      <c r="AH3345">
        <v>340336.82386329502</v>
      </c>
      <c r="AI3345">
        <f>AH3345*'Day-ahead Prices_2015-2022'!J3345</f>
        <v>25341.905325890777</v>
      </c>
    </row>
    <row r="3346" spans="30:35" x14ac:dyDescent="0.35">
      <c r="AD3346">
        <v>0</v>
      </c>
      <c r="AF3346">
        <v>0</v>
      </c>
      <c r="AG3346">
        <f>AF3346*'Day-ahead Prices_2015-2022'!J3346</f>
        <v>0</v>
      </c>
      <c r="AH3346">
        <v>340386.82386329502</v>
      </c>
      <c r="AI3346">
        <f>AH3346*'Day-ahead Prices_2015-2022'!J3346</f>
        <v>25913.648900712647</v>
      </c>
    </row>
    <row r="3347" spans="30:35" x14ac:dyDescent="0.35">
      <c r="AD3347">
        <v>0</v>
      </c>
      <c r="AF3347">
        <v>0</v>
      </c>
      <c r="AG3347">
        <f>AF3347*'Day-ahead Prices_2015-2022'!J3347</f>
        <v>0</v>
      </c>
      <c r="AH3347">
        <v>340436.82386329502</v>
      </c>
      <c r="AI3347">
        <f>AH3347*'Day-ahead Prices_2015-2022'!J3347</f>
        <v>23350.136202753576</v>
      </c>
    </row>
    <row r="3348" spans="30:35" x14ac:dyDescent="0.35">
      <c r="AD3348">
        <v>5222.8834784497603</v>
      </c>
      <c r="AF3348">
        <v>0</v>
      </c>
      <c r="AG3348">
        <f>AF3348*'Day-ahead Prices_2015-2022'!J3348</f>
        <v>0</v>
      </c>
      <c r="AH3348">
        <v>343461.733261802</v>
      </c>
      <c r="AI3348">
        <f>AH3348*'Day-ahead Prices_2015-2022'!J3348</f>
        <v>21348.722685220459</v>
      </c>
    </row>
    <row r="3349" spans="30:35" x14ac:dyDescent="0.35">
      <c r="AD3349">
        <v>6630.3898727277001</v>
      </c>
      <c r="AF3349">
        <v>0</v>
      </c>
      <c r="AG3349">
        <f>AF3349*'Day-ahead Prices_2015-2022'!J3349</f>
        <v>0</v>
      </c>
      <c r="AH3349">
        <v>344313.43676870101</v>
      </c>
      <c r="AI3349">
        <f>AH3349*'Day-ahead Prices_2015-2022'!J3349</f>
        <v>20240.465380448088</v>
      </c>
    </row>
    <row r="3350" spans="30:35" x14ac:dyDescent="0.35">
      <c r="AD3350">
        <v>6631.3633929768903</v>
      </c>
      <c r="AF3350">
        <v>0</v>
      </c>
      <c r="AG3350">
        <f>AF3350*'Day-ahead Prices_2015-2022'!J3350</f>
        <v>0</v>
      </c>
      <c r="AH3350">
        <v>344363.99127744097</v>
      </c>
      <c r="AI3350">
        <f>AH3350*'Day-ahead Prices_2015-2022'!J3350</f>
        <v>19640.36978751975</v>
      </c>
    </row>
    <row r="3351" spans="30:35" x14ac:dyDescent="0.35">
      <c r="AD3351">
        <v>9291.9942340984107</v>
      </c>
      <c r="AF3351">
        <v>0</v>
      </c>
      <c r="AG3351">
        <f>AF3351*'Day-ahead Prices_2015-2022'!J3351</f>
        <v>0</v>
      </c>
      <c r="AH3351">
        <v>345929.46366503497</v>
      </c>
      <c r="AI3351">
        <f>AH3351*'Day-ahead Prices_2015-2022'!J3351</f>
        <v>18768.40305114647</v>
      </c>
    </row>
    <row r="3352" spans="30:35" x14ac:dyDescent="0.35">
      <c r="AD3352">
        <v>9291.9942340984107</v>
      </c>
      <c r="AF3352">
        <v>0</v>
      </c>
      <c r="AG3352">
        <f>AF3352*'Day-ahead Prices_2015-2022'!J3352</f>
        <v>0</v>
      </c>
      <c r="AH3352">
        <v>345979.46366503497</v>
      </c>
      <c r="AI3352">
        <f>AH3352*'Day-ahead Prices_2015-2022'!J3352</f>
        <v>18181.220815597586</v>
      </c>
    </row>
    <row r="3353" spans="30:35" x14ac:dyDescent="0.35">
      <c r="AD3353">
        <v>9291.9942340984107</v>
      </c>
      <c r="AF3353">
        <v>1547.37099140283</v>
      </c>
      <c r="AG3353">
        <f>AF3353*'Day-ahead Prices_2015-2022'!J3353</f>
        <v>81.244713903605586</v>
      </c>
      <c r="AH3353">
        <v>346029.46366503497</v>
      </c>
      <c r="AI3353">
        <f>AH3353*'Day-ahead Prices_2015-2022'!J3353</f>
        <v>18168.276989732662</v>
      </c>
    </row>
    <row r="3354" spans="30:35" x14ac:dyDescent="0.35">
      <c r="AD3354">
        <v>9291.9942340984107</v>
      </c>
      <c r="AF3354">
        <v>25286.016883198401</v>
      </c>
      <c r="AG3354">
        <f>AF3354*'Day-ahead Prices_2015-2022'!J3354</f>
        <v>1359.4710902040581</v>
      </c>
      <c r="AH3354">
        <v>346079.46366503497</v>
      </c>
      <c r="AI3354">
        <f>AH3354*'Day-ahead Prices_2015-2022'!J3354</f>
        <v>18606.529764621024</v>
      </c>
    </row>
    <row r="3355" spans="30:35" x14ac:dyDescent="0.35">
      <c r="AD3355">
        <v>6636.2309942230304</v>
      </c>
      <c r="AF3355">
        <v>194059.30854777599</v>
      </c>
      <c r="AG3355">
        <f>AF3355*'Day-ahead Prices_2015-2022'!J3355</f>
        <v>13325.082421433037</v>
      </c>
      <c r="AH3355">
        <v>344616.76382114302</v>
      </c>
      <c r="AI3355">
        <f>AH3355*'Day-ahead Prices_2015-2022'!J3355</f>
        <v>23663.110087778783</v>
      </c>
    </row>
    <row r="3356" spans="30:35" x14ac:dyDescent="0.35">
      <c r="AD3356">
        <v>0</v>
      </c>
      <c r="AF3356">
        <v>249161.77847956499</v>
      </c>
      <c r="AG3356">
        <f>AF3356*'Day-ahead Prices_2015-2022'!J3356</f>
        <v>17446.619181362239</v>
      </c>
      <c r="AH3356">
        <v>340886.82386329502</v>
      </c>
      <c r="AI3356">
        <f>AH3356*'Day-ahead Prices_2015-2022'!J3356</f>
        <v>23869.321515437743</v>
      </c>
    </row>
    <row r="3357" spans="30:35" x14ac:dyDescent="0.35">
      <c r="AD3357">
        <v>9291.9942340984107</v>
      </c>
      <c r="AF3357">
        <v>135098.24201005499</v>
      </c>
      <c r="AG3357">
        <f>AF3357*'Day-ahead Prices_2015-2022'!J3357</f>
        <v>9236.8356790299731</v>
      </c>
      <c r="AH3357">
        <v>346229.46366503497</v>
      </c>
      <c r="AI3357">
        <f>AH3357*'Day-ahead Prices_2015-2022'!J3357</f>
        <v>23672.141217608027</v>
      </c>
    </row>
    <row r="3358" spans="30:35" x14ac:dyDescent="0.35">
      <c r="AD3358">
        <v>0</v>
      </c>
      <c r="AF3358">
        <v>161827.964979704</v>
      </c>
      <c r="AG3358">
        <f>AF3358*'Day-ahead Prices_2015-2022'!J3358</f>
        <v>11198.495176595517</v>
      </c>
      <c r="AH3358">
        <v>340986.82386329502</v>
      </c>
      <c r="AI3358">
        <f>AH3358*'Day-ahead Prices_2015-2022'!J3358</f>
        <v>23596.288211340016</v>
      </c>
    </row>
    <row r="3359" spans="30:35" x14ac:dyDescent="0.35">
      <c r="AD3359">
        <v>6629.8767832922003</v>
      </c>
      <c r="AF3359">
        <v>90155.1510013261</v>
      </c>
      <c r="AG3359">
        <f>AF3359*'Day-ahead Prices_2015-2022'!J3359</f>
        <v>6196.0254465048884</v>
      </c>
      <c r="AH3359">
        <v>344813.14451738202</v>
      </c>
      <c r="AI3359">
        <f>AH3359*'Day-ahead Prices_2015-2022'!J3359</f>
        <v>23697.714373387727</v>
      </c>
    </row>
    <row r="3360" spans="30:35" x14ac:dyDescent="0.35">
      <c r="AD3360">
        <v>6641.0985954691396</v>
      </c>
      <c r="AF3360">
        <v>84707.933750790995</v>
      </c>
      <c r="AG3360">
        <f>AF3360*'Day-ahead Prices_2015-2022'!J3360</f>
        <v>5713.6560164080411</v>
      </c>
      <c r="AH3360">
        <v>344869.536364845</v>
      </c>
      <c r="AI3360">
        <f>AH3360*'Day-ahead Prices_2015-2022'!J3360</f>
        <v>23261.881314729253</v>
      </c>
    </row>
    <row r="3361" spans="30:35" x14ac:dyDescent="0.35">
      <c r="AD3361">
        <v>6642.0721157183598</v>
      </c>
      <c r="AF3361">
        <v>120226.317795214</v>
      </c>
      <c r="AG3361">
        <f>AF3361*'Day-ahead Prices_2015-2022'!J3361</f>
        <v>7134.5302637624864</v>
      </c>
      <c r="AH3361">
        <v>344920.09087358601</v>
      </c>
      <c r="AI3361">
        <f>AH3361*'Day-ahead Prices_2015-2022'!J3361</f>
        <v>20468.420492665777</v>
      </c>
    </row>
    <row r="3362" spans="30:35" x14ac:dyDescent="0.35">
      <c r="AD3362">
        <v>6643.04563596758</v>
      </c>
      <c r="AF3362">
        <v>255149.86690841999</v>
      </c>
      <c r="AG3362">
        <f>AF3362*'Day-ahead Prices_2015-2022'!J3362</f>
        <v>13942.66447721061</v>
      </c>
      <c r="AH3362">
        <v>344970.64538232598</v>
      </c>
      <c r="AI3362">
        <f>AH3362*'Day-ahead Prices_2015-2022'!J3362</f>
        <v>18850.920916917203</v>
      </c>
    </row>
    <row r="3363" spans="30:35" x14ac:dyDescent="0.35">
      <c r="AD3363">
        <v>9291.9942340984107</v>
      </c>
      <c r="AF3363">
        <v>340489.15338315</v>
      </c>
      <c r="AG3363">
        <f>AF3363*'Day-ahead Prices_2015-2022'!J3363</f>
        <v>13629.780809927495</v>
      </c>
      <c r="AH3363">
        <v>346529.46366503497</v>
      </c>
      <c r="AI3363">
        <f>AH3363*'Day-ahead Prices_2015-2022'!J3363</f>
        <v>13871.574430511351</v>
      </c>
    </row>
    <row r="3364" spans="30:35" x14ac:dyDescent="0.35">
      <c r="AD3364">
        <v>9291.9942340984107</v>
      </c>
      <c r="AF3364">
        <v>259264.93361479801</v>
      </c>
      <c r="AG3364">
        <f>AF3364*'Day-ahead Prices_2015-2022'!J3364</f>
        <v>8630.9296400366256</v>
      </c>
      <c r="AH3364">
        <v>346579.46366503497</v>
      </c>
      <c r="AI3364">
        <f>AH3364*'Day-ahead Prices_2015-2022'!J3364</f>
        <v>11537.630345409014</v>
      </c>
    </row>
    <row r="3365" spans="30:35" x14ac:dyDescent="0.35">
      <c r="AD3365">
        <v>9291.9942340984107</v>
      </c>
      <c r="AF3365">
        <v>179575.065038773</v>
      </c>
      <c r="AG3365">
        <f>AF3365*'Day-ahead Prices_2015-2022'!J3365</f>
        <v>5358.9688784195832</v>
      </c>
      <c r="AH3365">
        <v>346629.46366503497</v>
      </c>
      <c r="AI3365">
        <f>AH3365*'Day-ahead Prices_2015-2022'!J3365</f>
        <v>10344.289769423807</v>
      </c>
    </row>
    <row r="3366" spans="30:35" x14ac:dyDescent="0.35">
      <c r="AD3366">
        <v>9291.9942340984107</v>
      </c>
      <c r="AF3366">
        <v>131560.08256479801</v>
      </c>
      <c r="AG3366">
        <f>AF3366*'Day-ahead Prices_2015-2022'!J3366</f>
        <v>3916.708108057243</v>
      </c>
      <c r="AH3366">
        <v>346679.46366503497</v>
      </c>
      <c r="AI3366">
        <f>AH3366*'Day-ahead Prices_2015-2022'!J3366</f>
        <v>10321.080982637674</v>
      </c>
    </row>
    <row r="3367" spans="30:35" x14ac:dyDescent="0.35">
      <c r="AD3367">
        <v>9291.9942340984107</v>
      </c>
      <c r="AF3367">
        <v>186949.66308117</v>
      </c>
      <c r="AG3367">
        <f>AF3367*'Day-ahead Prices_2015-2022'!J3367</f>
        <v>6272.6285705309547</v>
      </c>
      <c r="AH3367">
        <v>346729.46366503497</v>
      </c>
      <c r="AI3367">
        <f>AH3367*'Day-ahead Prices_2015-2022'!J3367</f>
        <v>11633.640329621083</v>
      </c>
    </row>
    <row r="3368" spans="30:35" x14ac:dyDescent="0.35">
      <c r="AD3368">
        <v>6719.4406462205598</v>
      </c>
      <c r="AF3368">
        <v>347395.51909143402</v>
      </c>
      <c r="AG3368">
        <f>AF3368*'Day-ahead Prices_2015-2022'!J3368</f>
        <v>17563.448956465178</v>
      </c>
      <c r="AH3368">
        <v>345314.15932150203</v>
      </c>
      <c r="AI3368">
        <f>AH3368*'Day-ahead Prices_2015-2022'!J3368</f>
        <v>17458.220609896842</v>
      </c>
    </row>
    <row r="3369" spans="30:35" x14ac:dyDescent="0.35">
      <c r="AD3369">
        <v>0</v>
      </c>
      <c r="AF3369">
        <v>392924.68809013901</v>
      </c>
      <c r="AG3369">
        <f>AF3369*'Day-ahead Prices_2015-2022'!J3369</f>
        <v>21321.07588749117</v>
      </c>
      <c r="AH3369">
        <v>341536.82386329502</v>
      </c>
      <c r="AI3369">
        <f>AH3369*'Day-ahead Prices_2015-2022'!J3369</f>
        <v>18532.641904882046</v>
      </c>
    </row>
    <row r="3370" spans="30:35" x14ac:dyDescent="0.35">
      <c r="AD3370">
        <v>0</v>
      </c>
      <c r="AF3370">
        <v>402679.33781686903</v>
      </c>
      <c r="AG3370">
        <f>AF3370*'Day-ahead Prices_2015-2022'!J3370</f>
        <v>22545.512775194224</v>
      </c>
      <c r="AH3370">
        <v>341586.82386329502</v>
      </c>
      <c r="AI3370">
        <f>AH3370*'Day-ahead Prices_2015-2022'!J3370</f>
        <v>19125.019284576058</v>
      </c>
    </row>
    <row r="3371" spans="30:35" x14ac:dyDescent="0.35">
      <c r="AD3371">
        <v>7937.5634666161504</v>
      </c>
      <c r="AF3371">
        <v>331312.669510265</v>
      </c>
      <c r="AG3371">
        <f>AF3371*'Day-ahead Prices_2015-2022'!J3371</f>
        <v>16697.330261643579</v>
      </c>
      <c r="AH3371">
        <v>346157.99157755001</v>
      </c>
      <c r="AI3371">
        <f>AH3371*'Day-ahead Prices_2015-2022'!J3371</f>
        <v>17445.497380529578</v>
      </c>
    </row>
    <row r="3372" spans="30:35" x14ac:dyDescent="0.35">
      <c r="AD3372">
        <v>9291.9942340984107</v>
      </c>
      <c r="AF3372">
        <v>295634.19201842701</v>
      </c>
      <c r="AG3372">
        <f>AF3372*'Day-ahead Prices_2015-2022'!J3372</f>
        <v>14360.06133455507</v>
      </c>
      <c r="AH3372">
        <v>346979.46366503497</v>
      </c>
      <c r="AI3372">
        <f>AH3372*'Day-ahead Prices_2015-2022'!J3372</f>
        <v>16854.093723199494</v>
      </c>
    </row>
    <row r="3373" spans="30:35" x14ac:dyDescent="0.35">
      <c r="AD3373">
        <v>9291.9942340984107</v>
      </c>
      <c r="AF3373">
        <v>376913.92521401501</v>
      </c>
      <c r="AG3373">
        <f>AF3373*'Day-ahead Prices_2015-2022'!J3373</f>
        <v>15480.326050946112</v>
      </c>
      <c r="AH3373">
        <v>347029.46366503497</v>
      </c>
      <c r="AI3373">
        <f>AH3373*'Day-ahead Prices_2015-2022'!J3373</f>
        <v>14252.933859552566</v>
      </c>
    </row>
    <row r="3374" spans="30:35" x14ac:dyDescent="0.35">
      <c r="AD3374">
        <v>9291.9942340984107</v>
      </c>
      <c r="AF3374">
        <v>297095.80157504103</v>
      </c>
      <c r="AG3374">
        <f>AF3374*'Day-ahead Prices_2015-2022'!J3374</f>
        <v>10211.925439638097</v>
      </c>
      <c r="AH3374">
        <v>347079.46366503497</v>
      </c>
      <c r="AI3374">
        <f>AH3374*'Day-ahead Prices_2015-2022'!J3374</f>
        <v>11929.988864826411</v>
      </c>
    </row>
    <row r="3375" spans="30:35" x14ac:dyDescent="0.35">
      <c r="AD3375">
        <v>9291.9942340984107</v>
      </c>
      <c r="AF3375">
        <v>367324.232214369</v>
      </c>
      <c r="AG3375">
        <f>AF3375*'Day-ahead Prices_2015-2022'!J3375</f>
        <v>11530.307649209044</v>
      </c>
      <c r="AH3375">
        <v>347129.46366503497</v>
      </c>
      <c r="AI3375">
        <f>AH3375*'Day-ahead Prices_2015-2022'!J3375</f>
        <v>10896.393864445448</v>
      </c>
    </row>
    <row r="3376" spans="30:35" x14ac:dyDescent="0.35">
      <c r="AD3376">
        <v>9291.9942340984107</v>
      </c>
      <c r="AF3376">
        <v>367223.50769301201</v>
      </c>
      <c r="AG3376">
        <f>AF3376*'Day-ahead Prices_2015-2022'!J3376</f>
        <v>10058.710905096214</v>
      </c>
      <c r="AH3376">
        <v>347179.46366503497</v>
      </c>
      <c r="AI3376">
        <f>AH3376*'Day-ahead Prices_2015-2022'!J3376</f>
        <v>9509.6794841148876</v>
      </c>
    </row>
    <row r="3377" spans="30:35" x14ac:dyDescent="0.35">
      <c r="AD3377">
        <v>9291.9942340984107</v>
      </c>
      <c r="AF3377">
        <v>380292.02354380401</v>
      </c>
      <c r="AG3377">
        <f>AF3377*'Day-ahead Prices_2015-2022'!J3377</f>
        <v>9333.7923528532392</v>
      </c>
      <c r="AH3377">
        <v>347229.46366503497</v>
      </c>
      <c r="AI3377">
        <f>AH3377*'Day-ahead Prices_2015-2022'!J3377</f>
        <v>8522.3131488287017</v>
      </c>
    </row>
    <row r="3378" spans="30:35" x14ac:dyDescent="0.35">
      <c r="AD3378">
        <v>9291.9942340984107</v>
      </c>
      <c r="AF3378">
        <v>518801.29458214098</v>
      </c>
      <c r="AG3378">
        <f>AF3378*'Day-ahead Prices_2015-2022'!J3378</f>
        <v>19244.934022524518</v>
      </c>
      <c r="AH3378">
        <v>347279.46366503497</v>
      </c>
      <c r="AI3378">
        <f>AH3378*'Day-ahead Prices_2015-2022'!J3378</f>
        <v>12882.331704654471</v>
      </c>
    </row>
    <row r="3379" spans="30:35" x14ac:dyDescent="0.35">
      <c r="AD3379">
        <v>9291.9942340984107</v>
      </c>
      <c r="AF3379">
        <v>434984.345449502</v>
      </c>
      <c r="AG3379">
        <f>AF3379*'Day-ahead Prices_2015-2022'!J3379</f>
        <v>20984.188554915789</v>
      </c>
      <c r="AH3379">
        <v>347329.46366503497</v>
      </c>
      <c r="AI3379">
        <f>AH3379*'Day-ahead Prices_2015-2022'!J3379</f>
        <v>16755.607489030866</v>
      </c>
    </row>
    <row r="3380" spans="30:35" x14ac:dyDescent="0.35">
      <c r="AD3380">
        <v>6660.56900045356</v>
      </c>
      <c r="AF3380">
        <v>417763.17671758297</v>
      </c>
      <c r="AG3380">
        <f>AF3380*'Day-ahead Prices_2015-2022'!J3380</f>
        <v>22863.656457782417</v>
      </c>
      <c r="AH3380">
        <v>345880.62653965398</v>
      </c>
      <c r="AI3380">
        <f>AH3380*'Day-ahead Prices_2015-2022'!J3380</f>
        <v>18929.614339732088</v>
      </c>
    </row>
    <row r="3381" spans="30:35" x14ac:dyDescent="0.35">
      <c r="AD3381">
        <v>6661.5425207027802</v>
      </c>
      <c r="AF3381">
        <v>414627.839031621</v>
      </c>
      <c r="AG3381">
        <f>AF3381*'Day-ahead Prices_2015-2022'!J3381</f>
        <v>24722.1849022604</v>
      </c>
      <c r="AH3381">
        <v>345931.18104839401</v>
      </c>
      <c r="AI3381">
        <f>AH3381*'Day-ahead Prices_2015-2022'!J3381</f>
        <v>20626.14667001049</v>
      </c>
    </row>
    <row r="3382" spans="30:35" x14ac:dyDescent="0.35">
      <c r="AD3382">
        <v>0</v>
      </c>
      <c r="AF3382">
        <v>529034.39809446002</v>
      </c>
      <c r="AG3382">
        <f>AF3382*'Day-ahead Prices_2015-2022'!J3382</f>
        <v>34644.478852213331</v>
      </c>
      <c r="AH3382">
        <v>342186.82386329502</v>
      </c>
      <c r="AI3382">
        <f>AH3382*'Day-ahead Prices_2015-2022'!J3382</f>
        <v>22408.531894217704</v>
      </c>
    </row>
    <row r="3383" spans="30:35" x14ac:dyDescent="0.35">
      <c r="AD3383">
        <v>0</v>
      </c>
      <c r="AF3383">
        <v>633491.57285312703</v>
      </c>
      <c r="AG3383">
        <f>AF3383*'Day-ahead Prices_2015-2022'!J3383</f>
        <v>41773.226178401259</v>
      </c>
      <c r="AH3383">
        <v>342236.82386329502</v>
      </c>
      <c r="AI3383">
        <f>AH3383*'Day-ahead Prices_2015-2022'!J3383</f>
        <v>22567.523961575502</v>
      </c>
    </row>
    <row r="3384" spans="30:35" x14ac:dyDescent="0.35">
      <c r="AD3384">
        <v>0</v>
      </c>
      <c r="AF3384">
        <v>598531.16804122098</v>
      </c>
      <c r="AG3384">
        <f>AF3384*'Day-ahead Prices_2015-2022'!J3384</f>
        <v>37242.853767404922</v>
      </c>
      <c r="AH3384">
        <v>342286.82386329502</v>
      </c>
      <c r="AI3384">
        <f>AH3384*'Day-ahead Prices_2015-2022'!J3384</f>
        <v>21298.369756363703</v>
      </c>
    </row>
    <row r="3385" spans="30:35" x14ac:dyDescent="0.35">
      <c r="AD3385">
        <v>4283.7005387670097</v>
      </c>
      <c r="AF3385">
        <v>506688.554614997</v>
      </c>
      <c r="AG3385">
        <f>AF3385*'Day-ahead Prices_2015-2022'!J3385</f>
        <v>30319.609747468148</v>
      </c>
      <c r="AH3385">
        <v>344776.78275683499</v>
      </c>
      <c r="AI3385">
        <f>AH3385*'Day-ahead Prices_2015-2022'!J3385</f>
        <v>20631.011709190559</v>
      </c>
    </row>
    <row r="3386" spans="30:35" x14ac:dyDescent="0.35">
      <c r="AD3386">
        <v>6666.4101219488903</v>
      </c>
      <c r="AF3386">
        <v>441047.33358068398</v>
      </c>
      <c r="AG3386">
        <f>AF3386*'Day-ahead Prices_2015-2022'!J3386</f>
        <v>22038.032640692825</v>
      </c>
      <c r="AH3386">
        <v>346183.95359209698</v>
      </c>
      <c r="AI3386">
        <f>AH3386*'Day-ahead Prices_2015-2022'!J3386</f>
        <v>17297.946701113106</v>
      </c>
    </row>
    <row r="3387" spans="30:35" x14ac:dyDescent="0.35">
      <c r="AD3387">
        <v>9291.9942340984107</v>
      </c>
      <c r="AF3387">
        <v>417728.59229175799</v>
      </c>
      <c r="AG3387">
        <f>AF3387*'Day-ahead Prices_2015-2022'!J3387</f>
        <v>19028.581700370309</v>
      </c>
      <c r="AH3387">
        <v>347729.46366503497</v>
      </c>
      <c r="AI3387">
        <f>AH3387*'Day-ahead Prices_2015-2022'!J3387</f>
        <v>15839.946393601507</v>
      </c>
    </row>
    <row r="3388" spans="30:35" x14ac:dyDescent="0.35">
      <c r="AD3388">
        <v>9291.9942340984107</v>
      </c>
      <c r="AF3388">
        <v>353548.77487486502</v>
      </c>
      <c r="AG3388">
        <f>AF3388*'Day-ahead Prices_2015-2022'!J3388</f>
        <v>15016.100340872703</v>
      </c>
      <c r="AH3388">
        <v>347779.46366503497</v>
      </c>
      <c r="AI3388">
        <f>AH3388*'Day-ahead Prices_2015-2022'!J3388</f>
        <v>14771.063270513196</v>
      </c>
    </row>
    <row r="3389" spans="30:35" x14ac:dyDescent="0.35">
      <c r="AD3389">
        <v>9291.9942340984107</v>
      </c>
      <c r="AF3389">
        <v>324728.31647924997</v>
      </c>
      <c r="AG3389">
        <f>AF3389*'Day-ahead Prices_2015-2022'!J3389</f>
        <v>12733.409109942591</v>
      </c>
      <c r="AH3389">
        <v>347829.46366503497</v>
      </c>
      <c r="AI3389">
        <f>AH3389*'Day-ahead Prices_2015-2022'!J3389</f>
        <v>13639.262843965185</v>
      </c>
    </row>
    <row r="3390" spans="30:35" x14ac:dyDescent="0.35">
      <c r="AD3390">
        <v>9291.9942340984107</v>
      </c>
      <c r="AF3390">
        <v>348296.60241260601</v>
      </c>
      <c r="AG3390">
        <f>AF3390*'Day-ahead Prices_2015-2022'!J3390</f>
        <v>13851.320507196324</v>
      </c>
      <c r="AH3390">
        <v>347879.46366503497</v>
      </c>
      <c r="AI3390">
        <f>AH3390*'Day-ahead Prices_2015-2022'!J3390</f>
        <v>13834.731420628859</v>
      </c>
    </row>
    <row r="3391" spans="30:35" x14ac:dyDescent="0.35">
      <c r="AD3391">
        <v>9291.9942340984107</v>
      </c>
      <c r="AF3391">
        <v>507345.63187860302</v>
      </c>
      <c r="AG3391">
        <f>AF3391*'Day-ahead Prices_2015-2022'!J3391</f>
        <v>21043.428446244761</v>
      </c>
      <c r="AH3391">
        <v>347929.46366503497</v>
      </c>
      <c r="AI3391">
        <f>AH3391*'Day-ahead Prices_2015-2022'!J3391</f>
        <v>14431.244329166491</v>
      </c>
    </row>
    <row r="3392" spans="30:35" x14ac:dyDescent="0.35">
      <c r="AD3392">
        <v>9291.9942340984107</v>
      </c>
      <c r="AF3392">
        <v>443409.77100854699</v>
      </c>
      <c r="AG3392">
        <f>AF3392*'Day-ahead Prices_2015-2022'!J3392</f>
        <v>19904.110358359914</v>
      </c>
      <c r="AH3392">
        <v>347979.46366503497</v>
      </c>
      <c r="AI3392">
        <f>AH3392*'Day-ahead Prices_2015-2022'!J3392</f>
        <v>15620.363149593841</v>
      </c>
    </row>
    <row r="3393" spans="30:35" x14ac:dyDescent="0.35">
      <c r="AD3393">
        <v>9291.9942340984107</v>
      </c>
      <c r="AF3393">
        <v>393550.52668931999</v>
      </c>
      <c r="AG3393">
        <f>AF3393*'Day-ahead Prices_2015-2022'!J3393</f>
        <v>19133.934669476374</v>
      </c>
      <c r="AH3393">
        <v>348029.46366503497</v>
      </c>
      <c r="AI3393">
        <f>AH3393*'Day-ahead Prices_2015-2022'!J3393</f>
        <v>16920.757486564416</v>
      </c>
    </row>
    <row r="3394" spans="30:35" x14ac:dyDescent="0.35">
      <c r="AD3394">
        <v>0</v>
      </c>
      <c r="AF3394">
        <v>528958.93622613396</v>
      </c>
      <c r="AG3394">
        <f>AF3394*'Day-ahead Prices_2015-2022'!J3394</f>
        <v>26829.458444059794</v>
      </c>
      <c r="AH3394">
        <v>342786.82386329502</v>
      </c>
      <c r="AI3394">
        <f>AH3394*'Day-ahead Prices_2015-2022'!J3394</f>
        <v>17386.576189876152</v>
      </c>
    </row>
    <row r="3395" spans="30:35" x14ac:dyDescent="0.35">
      <c r="AD3395">
        <v>0</v>
      </c>
      <c r="AF3395">
        <v>568319.61832132295</v>
      </c>
      <c r="AG3395">
        <f>AF3395*'Day-ahead Prices_2015-2022'!J3395</f>
        <v>29583.16733219357</v>
      </c>
      <c r="AH3395">
        <v>342836.82386329502</v>
      </c>
      <c r="AI3395">
        <f>AH3395*'Day-ahead Prices_2015-2022'!J3395</f>
        <v>17845.942320173996</v>
      </c>
    </row>
    <row r="3396" spans="30:35" x14ac:dyDescent="0.35">
      <c r="AD3396">
        <v>9291.9942340984107</v>
      </c>
      <c r="AF3396">
        <v>538383.41355825996</v>
      </c>
      <c r="AG3396">
        <f>AF3396*'Day-ahead Prices_2015-2022'!J3396</f>
        <v>26332.332757134496</v>
      </c>
      <c r="AH3396">
        <v>348179.46366503497</v>
      </c>
      <c r="AI3396">
        <f>AH3396*'Day-ahead Prices_2015-2022'!J3396</f>
        <v>17029.457567856862</v>
      </c>
    </row>
    <row r="3397" spans="30:35" x14ac:dyDescent="0.35">
      <c r="AD3397">
        <v>9291.9942340984107</v>
      </c>
      <c r="AF3397">
        <v>558176.61059209402</v>
      </c>
      <c r="AG3397">
        <f>AF3397*'Day-ahead Prices_2015-2022'!J3397</f>
        <v>27285.765888031274</v>
      </c>
      <c r="AH3397">
        <v>348229.46366503497</v>
      </c>
      <c r="AI3397">
        <f>AH3397*'Day-ahead Prices_2015-2022'!J3397</f>
        <v>17022.762044435651</v>
      </c>
    </row>
    <row r="3398" spans="30:35" x14ac:dyDescent="0.35">
      <c r="AD3398">
        <v>8371.2404083333004</v>
      </c>
      <c r="AF3398">
        <v>689523.19547804398</v>
      </c>
      <c r="AG3398">
        <f>AF3398*'Day-ahead Prices_2015-2022'!J3398</f>
        <v>34179.664799846636</v>
      </c>
      <c r="AH3398">
        <v>347755.01022446301</v>
      </c>
      <c r="AI3398">
        <f>AH3398*'Day-ahead Prices_2015-2022'!J3398</f>
        <v>17238.215856826631</v>
      </c>
    </row>
    <row r="3399" spans="30:35" x14ac:dyDescent="0.35">
      <c r="AD3399">
        <v>9291.9942340984107</v>
      </c>
      <c r="AF3399">
        <v>729370.64125939703</v>
      </c>
      <c r="AG3399">
        <f>AF3399*'Day-ahead Prices_2015-2022'!J3399</f>
        <v>34367.032902841216</v>
      </c>
      <c r="AH3399">
        <v>348329.46366503497</v>
      </c>
      <c r="AI3399">
        <f>AH3399*'Day-ahead Prices_2015-2022'!J3399</f>
        <v>16412.848916066869</v>
      </c>
    </row>
    <row r="3400" spans="30:35" x14ac:dyDescent="0.35">
      <c r="AD3400">
        <v>9291.9942340984107</v>
      </c>
      <c r="AF3400">
        <v>577276.53708064405</v>
      </c>
      <c r="AG3400">
        <f>AF3400*'Day-ahead Prices_2015-2022'!J3400</f>
        <v>24498.894638031183</v>
      </c>
      <c r="AH3400">
        <v>348379.46366503497</v>
      </c>
      <c r="AI3400">
        <f>AH3400*'Day-ahead Prices_2015-2022'!J3400</f>
        <v>14784.788963614503</v>
      </c>
    </row>
    <row r="3401" spans="30:35" x14ac:dyDescent="0.35">
      <c r="AD3401">
        <v>9291.9942340984107</v>
      </c>
      <c r="AF3401">
        <v>575474.72877546505</v>
      </c>
      <c r="AG3401">
        <f>AF3401*'Day-ahead Prices_2015-2022'!J3401</f>
        <v>23414.628027051735</v>
      </c>
      <c r="AH3401">
        <v>348429.46366503497</v>
      </c>
      <c r="AI3401">
        <f>AH3401*'Day-ahead Prices_2015-2022'!J3401</f>
        <v>14176.723802871111</v>
      </c>
    </row>
    <row r="3402" spans="30:35" x14ac:dyDescent="0.35">
      <c r="AD3402">
        <v>9291.9942340984107</v>
      </c>
      <c r="AF3402">
        <v>562998.17740813002</v>
      </c>
      <c r="AG3402">
        <f>AF3402*'Day-ahead Prices_2015-2022'!J3402</f>
        <v>24583.315416526002</v>
      </c>
      <c r="AH3402">
        <v>348479.46366503497</v>
      </c>
      <c r="AI3402">
        <f>AH3402*'Day-ahead Prices_2015-2022'!J3402</f>
        <v>15216.355780933754</v>
      </c>
    </row>
    <row r="3403" spans="30:35" x14ac:dyDescent="0.35">
      <c r="AD3403">
        <v>6682.95996618565</v>
      </c>
      <c r="AF3403">
        <v>632196.68233277998</v>
      </c>
      <c r="AG3403">
        <f>AF3403*'Day-ahead Prices_2015-2022'!J3403</f>
        <v>34005.069296827322</v>
      </c>
      <c r="AH3403">
        <v>347043.38024068403</v>
      </c>
      <c r="AI3403">
        <f>AH3403*'Day-ahead Prices_2015-2022'!J3403</f>
        <v>18667.029618921093</v>
      </c>
    </row>
    <row r="3404" spans="30:35" x14ac:dyDescent="0.35">
      <c r="AD3404">
        <v>6683.9334864348702</v>
      </c>
      <c r="AF3404">
        <v>699380.87413784699</v>
      </c>
      <c r="AG3404">
        <f>AF3404*'Day-ahead Prices_2015-2022'!J3404</f>
        <v>43082.736072984044</v>
      </c>
      <c r="AH3404">
        <v>347093.93474942399</v>
      </c>
      <c r="AI3404">
        <f>AH3404*'Day-ahead Prices_2015-2022'!J3404</f>
        <v>21381.420247982955</v>
      </c>
    </row>
    <row r="3405" spans="30:35" x14ac:dyDescent="0.35">
      <c r="AD3405">
        <v>4373.26440169536</v>
      </c>
      <c r="AF3405">
        <v>753018.84665165795</v>
      </c>
      <c r="AG3405">
        <f>AF3405*'Day-ahead Prices_2015-2022'!J3405</f>
        <v>49535.462279862688</v>
      </c>
      <c r="AH3405">
        <v>345827.79756095499</v>
      </c>
      <c r="AI3405">
        <f>AH3405*'Day-ahead Prices_2015-2022'!J3405</f>
        <v>22749.417093053518</v>
      </c>
    </row>
    <row r="3406" spans="30:35" x14ac:dyDescent="0.35">
      <c r="AD3406">
        <v>0</v>
      </c>
      <c r="AF3406">
        <v>689199.89612274896</v>
      </c>
      <c r="AG3406">
        <f>AF3406*'Day-ahead Prices_2015-2022'!J3406</f>
        <v>45848.161589695723</v>
      </c>
      <c r="AH3406">
        <v>343386.82386329502</v>
      </c>
      <c r="AI3406">
        <f>AH3406*'Day-ahead Prices_2015-2022'!J3406</f>
        <v>22843.379223975873</v>
      </c>
    </row>
    <row r="3407" spans="30:35" x14ac:dyDescent="0.35">
      <c r="AD3407">
        <v>0</v>
      </c>
      <c r="AF3407">
        <v>672266.07914844097</v>
      </c>
      <c r="AG3407">
        <f>AF3407*'Day-ahead Prices_2015-2022'!J3407</f>
        <v>44468.720470471497</v>
      </c>
      <c r="AH3407">
        <v>343436.82386329502</v>
      </c>
      <c r="AI3407">
        <f>AH3407*'Day-ahead Prices_2015-2022'!J3407</f>
        <v>22717.487306497307</v>
      </c>
    </row>
    <row r="3408" spans="30:35" x14ac:dyDescent="0.35">
      <c r="AD3408">
        <v>0</v>
      </c>
      <c r="AF3408">
        <v>665244.65130453196</v>
      </c>
      <c r="AG3408">
        <f>AF3408*'Day-ahead Prices_2015-2022'!J3408</f>
        <v>45379.663888738643</v>
      </c>
      <c r="AH3408">
        <v>343486.82386329502</v>
      </c>
      <c r="AI3408">
        <f>AH3408*'Day-ahead Prices_2015-2022'!J3408</f>
        <v>23430.953689834671</v>
      </c>
    </row>
    <row r="3409" spans="30:35" x14ac:dyDescent="0.35">
      <c r="AD3409">
        <v>6688.8010876809703</v>
      </c>
      <c r="AF3409">
        <v>600994.36475881794</v>
      </c>
      <c r="AG3409">
        <f>AF3409*'Day-ahead Prices_2015-2022'!J3409</f>
        <v>37074.591119015531</v>
      </c>
      <c r="AH3409">
        <v>347346.70729312598</v>
      </c>
      <c r="AI3409">
        <f>AH3409*'Day-ahead Prices_2015-2022'!J3409</f>
        <v>21427.384189528824</v>
      </c>
    </row>
    <row r="3410" spans="30:35" x14ac:dyDescent="0.35">
      <c r="AD3410">
        <v>9291.9942340984107</v>
      </c>
      <c r="AF3410">
        <v>512388.44967952801</v>
      </c>
      <c r="AG3410">
        <f>AF3410*'Day-ahead Prices_2015-2022'!J3410</f>
        <v>27717.01269985197</v>
      </c>
      <c r="AH3410">
        <v>348879.46366503497</v>
      </c>
      <c r="AI3410">
        <f>AH3410*'Day-ahead Prices_2015-2022'!J3410</f>
        <v>18872.198487630485</v>
      </c>
    </row>
    <row r="3411" spans="30:35" x14ac:dyDescent="0.35">
      <c r="AD3411">
        <v>9291.9942340984107</v>
      </c>
      <c r="AF3411">
        <v>460484.07749683602</v>
      </c>
      <c r="AG3411">
        <f>AF3411*'Day-ahead Prices_2015-2022'!J3411</f>
        <v>23564.121455706842</v>
      </c>
      <c r="AH3411">
        <v>348929.46366503497</v>
      </c>
      <c r="AI3411">
        <f>AH3411*'Day-ahead Prices_2015-2022'!J3411</f>
        <v>17855.592979399004</v>
      </c>
    </row>
    <row r="3412" spans="30:35" x14ac:dyDescent="0.35">
      <c r="AD3412">
        <v>9291.9942340984107</v>
      </c>
      <c r="AF3412">
        <v>336760.04169648403</v>
      </c>
      <c r="AG3412">
        <f>AF3412*'Day-ahead Prices_2015-2022'!J3412</f>
        <v>15706.909294776136</v>
      </c>
      <c r="AH3412">
        <v>348979.46366503497</v>
      </c>
      <c r="AI3412">
        <f>AH3412*'Day-ahead Prices_2015-2022'!J3412</f>
        <v>16276.838409666812</v>
      </c>
    </row>
    <row r="3413" spans="30:35" x14ac:dyDescent="0.35">
      <c r="AD3413">
        <v>9291.9942340984107</v>
      </c>
      <c r="AF3413">
        <v>409650.26216361602</v>
      </c>
      <c r="AG3413">
        <f>AF3413*'Day-ahead Prices_2015-2022'!J3413</f>
        <v>17443.932288582178</v>
      </c>
      <c r="AH3413">
        <v>349029.46366503497</v>
      </c>
      <c r="AI3413">
        <f>AH3413*'Day-ahead Prices_2015-2022'!J3413</f>
        <v>14862.547136516352</v>
      </c>
    </row>
    <row r="3414" spans="30:35" x14ac:dyDescent="0.35">
      <c r="AD3414">
        <v>9291.9942340984107</v>
      </c>
      <c r="AF3414">
        <v>359533.514434618</v>
      </c>
      <c r="AG3414">
        <f>AF3414*'Day-ahead Prices_2015-2022'!J3414</f>
        <v>15156.135300991322</v>
      </c>
      <c r="AH3414">
        <v>349079.46366503497</v>
      </c>
      <c r="AI3414">
        <f>AH3414*'Day-ahead Prices_2015-2022'!J3414</f>
        <v>14715.444790799549</v>
      </c>
    </row>
    <row r="3415" spans="30:35" x14ac:dyDescent="0.35">
      <c r="AD3415">
        <v>9291.9942340984107</v>
      </c>
      <c r="AF3415">
        <v>308505.40757651202</v>
      </c>
      <c r="AG3415">
        <f>AF3415*'Day-ahead Prices_2015-2022'!J3415</f>
        <v>14090.213227538245</v>
      </c>
      <c r="AH3415">
        <v>349129.46366503497</v>
      </c>
      <c r="AI3415">
        <f>AH3415*'Day-ahead Prices_2015-2022'!J3415</f>
        <v>15945.615429241308</v>
      </c>
    </row>
    <row r="3416" spans="30:35" x14ac:dyDescent="0.35">
      <c r="AD3416">
        <v>9291.9942340984107</v>
      </c>
      <c r="AF3416">
        <v>401297.11568526097</v>
      </c>
      <c r="AG3416">
        <f>AF3416*'Day-ahead Prices_2015-2022'!J3416</f>
        <v>20456.120472056176</v>
      </c>
      <c r="AH3416">
        <v>349179.46366503497</v>
      </c>
      <c r="AI3416">
        <f>AH3416*'Day-ahead Prices_2015-2022'!J3416</f>
        <v>17799.423160325157</v>
      </c>
    </row>
    <row r="3417" spans="30:35" x14ac:dyDescent="0.35">
      <c r="AD3417">
        <v>3557.1827759345601</v>
      </c>
      <c r="AF3417">
        <v>489777.53627528198</v>
      </c>
      <c r="AG3417">
        <f>AF3417*'Day-ahead Prices_2015-2022'!J3417</f>
        <v>28039.763951759895</v>
      </c>
      <c r="AH3417">
        <v>345962.96450303902</v>
      </c>
      <c r="AI3417">
        <f>AH3417*'Day-ahead Prices_2015-2022'!J3417</f>
        <v>19806.379717798984</v>
      </c>
    </row>
    <row r="3418" spans="30:35" x14ac:dyDescent="0.35">
      <c r="AD3418">
        <v>0</v>
      </c>
      <c r="AF3418">
        <v>470706.38490970398</v>
      </c>
      <c r="AG3418">
        <f>AF3418*'Day-ahead Prices_2015-2022'!J3418</f>
        <v>28165.304924053275</v>
      </c>
      <c r="AH3418">
        <v>343986.82386329502</v>
      </c>
      <c r="AI3418">
        <f>AH3418*'Day-ahead Prices_2015-2022'!J3418</f>
        <v>20582.881589390086</v>
      </c>
    </row>
    <row r="3419" spans="30:35" x14ac:dyDescent="0.35">
      <c r="AD3419">
        <v>0</v>
      </c>
      <c r="AF3419">
        <v>482093.63749944902</v>
      </c>
      <c r="AG3419">
        <f>AF3419*'Day-ahead Prices_2015-2022'!J3419</f>
        <v>29164.254600529173</v>
      </c>
      <c r="AH3419">
        <v>344036.82386329502</v>
      </c>
      <c r="AI3419">
        <f>AH3419*'Day-ahead Prices_2015-2022'!J3419</f>
        <v>20812.507659610033</v>
      </c>
    </row>
    <row r="3420" spans="30:35" x14ac:dyDescent="0.35">
      <c r="AD3420">
        <v>9291.9942340984107</v>
      </c>
      <c r="AF3420">
        <v>543807.62009251199</v>
      </c>
      <c r="AG3420">
        <f>AF3420*'Day-ahead Prices_2015-2022'!J3420</f>
        <v>30188.800269910687</v>
      </c>
      <c r="AH3420">
        <v>349379.46366503497</v>
      </c>
      <c r="AI3420">
        <f>AH3420*'Day-ahead Prices_2015-2022'!J3420</f>
        <v>19395.364201034834</v>
      </c>
    </row>
    <row r="3421" spans="30:35" x14ac:dyDescent="0.35">
      <c r="AD3421">
        <v>9291.9942340984107</v>
      </c>
      <c r="AF3421">
        <v>495234.34303413401</v>
      </c>
      <c r="AG3421">
        <f>AF3421*'Day-ahead Prices_2015-2022'!J3421</f>
        <v>25178.952085712957</v>
      </c>
      <c r="AH3421">
        <v>349429.46366503497</v>
      </c>
      <c r="AI3421">
        <f>AH3421*'Day-ahead Prices_2015-2022'!J3421</f>
        <v>17765.867506389539</v>
      </c>
    </row>
    <row r="3422" spans="30:35" x14ac:dyDescent="0.35">
      <c r="AD3422">
        <v>9291.9942340984107</v>
      </c>
      <c r="AF3422">
        <v>490968.115943401</v>
      </c>
      <c r="AG3422">
        <f>AF3422*'Day-ahead Prices_2015-2022'!J3422</f>
        <v>21891.654579771322</v>
      </c>
      <c r="AH3422">
        <v>349479.46366503497</v>
      </c>
      <c r="AI3422">
        <f>AH3422*'Day-ahead Prices_2015-2022'!J3422</f>
        <v>15582.852435494329</v>
      </c>
    </row>
    <row r="3423" spans="30:35" x14ac:dyDescent="0.35">
      <c r="AD3423">
        <v>9291.9942340984107</v>
      </c>
      <c r="AF3423">
        <v>547289.82827400498</v>
      </c>
      <c r="AG3423">
        <f>AF3423*'Day-ahead Prices_2015-2022'!J3423</f>
        <v>24574.681514073513</v>
      </c>
      <c r="AH3423">
        <v>349529.46366503497</v>
      </c>
      <c r="AI3423">
        <f>AH3423*'Day-ahead Prices_2015-2022'!J3423</f>
        <v>15694.746742219235</v>
      </c>
    </row>
    <row r="3424" spans="30:35" x14ac:dyDescent="0.35">
      <c r="AD3424">
        <v>9291.9942340984107</v>
      </c>
      <c r="AF3424">
        <v>671050.48962417303</v>
      </c>
      <c r="AG3424">
        <f>AF3424*'Day-ahead Prices_2015-2022'!J3424</f>
        <v>27048.367610526355</v>
      </c>
      <c r="AH3424">
        <v>349579.46366503497</v>
      </c>
      <c r="AI3424">
        <f>AH3424*'Day-ahead Prices_2015-2022'!J3424</f>
        <v>14090.674231678398</v>
      </c>
    </row>
    <row r="3425" spans="30:35" x14ac:dyDescent="0.35">
      <c r="AD3425">
        <v>9291.9942340984107</v>
      </c>
      <c r="AF3425">
        <v>724149.67238057498</v>
      </c>
      <c r="AG3425">
        <f>AF3425*'Day-ahead Prices_2015-2022'!J3425</f>
        <v>29744.447793032119</v>
      </c>
      <c r="AH3425">
        <v>349629.46366503497</v>
      </c>
      <c r="AI3425">
        <f>AH3425*'Day-ahead Prices_2015-2022'!J3425</f>
        <v>14361.030220041312</v>
      </c>
    </row>
    <row r="3426" spans="30:35" x14ac:dyDescent="0.35">
      <c r="AD3426">
        <v>9291.9942340984107</v>
      </c>
      <c r="AF3426">
        <v>704599.29216479301</v>
      </c>
      <c r="AG3426">
        <f>AF3426*'Day-ahead Prices_2015-2022'!J3426</f>
        <v>32434.466916575831</v>
      </c>
      <c r="AH3426">
        <v>349679.46366503497</v>
      </c>
      <c r="AI3426">
        <f>AH3426*'Day-ahead Prices_2015-2022'!J3426</f>
        <v>16096.619911160722</v>
      </c>
    </row>
    <row r="3427" spans="30:35" x14ac:dyDescent="0.35">
      <c r="AD3427">
        <v>9291.9942340984107</v>
      </c>
      <c r="AF3427">
        <v>634894.74787256506</v>
      </c>
      <c r="AG3427">
        <f>AF3427*'Day-ahead Prices_2015-2022'!J3427</f>
        <v>34698.585208105367</v>
      </c>
      <c r="AH3427">
        <v>349729.46366503497</v>
      </c>
      <c r="AI3427">
        <f>AH3427*'Day-ahead Prices_2015-2022'!J3427</f>
        <v>19113.589512953327</v>
      </c>
    </row>
    <row r="3428" spans="30:35" x14ac:dyDescent="0.35">
      <c r="AD3428">
        <v>4462.8282646237103</v>
      </c>
      <c r="AF3428">
        <v>650532.59945450199</v>
      </c>
      <c r="AG3428">
        <f>AF3428*'Day-ahead Prices_2015-2022'!J3428</f>
        <v>39066.108928741487</v>
      </c>
      <c r="AH3428">
        <v>347028.812365074</v>
      </c>
      <c r="AI3428">
        <f>AH3428*'Day-ahead Prices_2015-2022'!J3428</f>
        <v>20839.94775455361</v>
      </c>
    </row>
    <row r="3429" spans="30:35" x14ac:dyDescent="0.35">
      <c r="AD3429">
        <v>0</v>
      </c>
      <c r="AF3429">
        <v>616067.56967931497</v>
      </c>
      <c r="AG3429">
        <f>AF3429*'Day-ahead Prices_2015-2022'!J3429</f>
        <v>39416.003108082572</v>
      </c>
      <c r="AH3429">
        <v>344536.82386329502</v>
      </c>
      <c r="AI3429">
        <f>AH3429*'Day-ahead Prices_2015-2022'!J3429</f>
        <v>22043.465990773613</v>
      </c>
    </row>
    <row r="3430" spans="30:35" x14ac:dyDescent="0.35">
      <c r="AD3430">
        <v>0</v>
      </c>
      <c r="AF3430">
        <v>465246.16511752899</v>
      </c>
      <c r="AG3430">
        <f>AF3430*'Day-ahead Prices_2015-2022'!J3430</f>
        <v>30003.143630723054</v>
      </c>
      <c r="AH3430">
        <v>344586.82386329502</v>
      </c>
      <c r="AI3430">
        <f>AH3430*'Day-ahead Prices_2015-2022'!J3430</f>
        <v>22221.973537414069</v>
      </c>
    </row>
    <row r="3431" spans="30:35" x14ac:dyDescent="0.35">
      <c r="AD3431">
        <v>0</v>
      </c>
      <c r="AF3431">
        <v>509843.03470252099</v>
      </c>
      <c r="AG3431">
        <f>AF3431*'Day-ahead Prices_2015-2022'!J3431</f>
        <v>30856.337763989945</v>
      </c>
      <c r="AH3431">
        <v>344636.82386329502</v>
      </c>
      <c r="AI3431">
        <f>AH3431*'Day-ahead Prices_2015-2022'!J3431</f>
        <v>20857.851376236442</v>
      </c>
    </row>
    <row r="3432" spans="30:35" x14ac:dyDescent="0.35">
      <c r="AD3432">
        <v>6711.1920534130604</v>
      </c>
      <c r="AF3432">
        <v>404735.826646292</v>
      </c>
      <c r="AG3432">
        <f>AF3432*'Day-ahead Prices_2015-2022'!J3432</f>
        <v>24092.406000903833</v>
      </c>
      <c r="AH3432">
        <v>348509.46099415602</v>
      </c>
      <c r="AI3432">
        <f>AH3432*'Day-ahead Prices_2015-2022'!J3432</f>
        <v>20745.461302503376</v>
      </c>
    </row>
    <row r="3433" spans="30:35" x14ac:dyDescent="0.35">
      <c r="AD3433">
        <v>9291.9942340984107</v>
      </c>
      <c r="AF3433">
        <v>428108.11268096598</v>
      </c>
      <c r="AG3433">
        <f>AF3433*'Day-ahead Prices_2015-2022'!J3433</f>
        <v>23614.443495482079</v>
      </c>
      <c r="AH3433">
        <v>350029.46366503497</v>
      </c>
      <c r="AI3433">
        <f>AH3433*'Day-ahead Prices_2015-2022'!J3433</f>
        <v>19307.625215763328</v>
      </c>
    </row>
    <row r="3434" spans="30:35" x14ac:dyDescent="0.35">
      <c r="AD3434">
        <v>4133.3104334753798</v>
      </c>
      <c r="AF3434">
        <v>522367.96260742802</v>
      </c>
      <c r="AG3434">
        <f>AF3434*'Day-ahead Prices_2015-2022'!J3434</f>
        <v>29014.928483029591</v>
      </c>
      <c r="AH3434">
        <v>347141.121849499</v>
      </c>
      <c r="AI3434">
        <f>AH3434*'Day-ahead Prices_2015-2022'!J3434</f>
        <v>19281.953613130423</v>
      </c>
    </row>
    <row r="3435" spans="30:35" x14ac:dyDescent="0.35">
      <c r="AD3435">
        <v>9291.9942340984107</v>
      </c>
      <c r="AF3435">
        <v>536379.391628613</v>
      </c>
      <c r="AG3435">
        <f>AF3435*'Day-ahead Prices_2015-2022'!J3435</f>
        <v>23187.681100104943</v>
      </c>
      <c r="AH3435">
        <v>350129.46366503497</v>
      </c>
      <c r="AI3435">
        <f>AH3435*'Day-ahead Prices_2015-2022'!J3435</f>
        <v>15136.096714239464</v>
      </c>
    </row>
    <row r="3436" spans="30:35" x14ac:dyDescent="0.35">
      <c r="AD3436">
        <v>9291.9942340984107</v>
      </c>
      <c r="AF3436">
        <v>386747.62657540699</v>
      </c>
      <c r="AG3436">
        <f>AF3436*'Day-ahead Prices_2015-2022'!J3436</f>
        <v>15173.559694152873</v>
      </c>
      <c r="AH3436">
        <v>350179.46366503497</v>
      </c>
      <c r="AI3436">
        <f>AH3436*'Day-ahead Prices_2015-2022'!J3436</f>
        <v>13738.853532568066</v>
      </c>
    </row>
    <row r="3437" spans="30:35" x14ac:dyDescent="0.35">
      <c r="AD3437">
        <v>9291.9942340984107</v>
      </c>
      <c r="AF3437">
        <v>375859.01953772199</v>
      </c>
      <c r="AG3437">
        <f>AF3437*'Day-ahead Prices_2015-2022'!J3437</f>
        <v>13109.962601475741</v>
      </c>
      <c r="AH3437">
        <v>350229.46366503497</v>
      </c>
      <c r="AI3437">
        <f>AH3437*'Day-ahead Prices_2015-2022'!J3437</f>
        <v>12216.003692636417</v>
      </c>
    </row>
    <row r="3438" spans="30:35" x14ac:dyDescent="0.35">
      <c r="AD3438">
        <v>9291.9942340984107</v>
      </c>
      <c r="AF3438">
        <v>409688.470739718</v>
      </c>
      <c r="AG3438">
        <f>AF3438*'Day-ahead Prices_2015-2022'!J3438</f>
        <v>13966.792078105413</v>
      </c>
      <c r="AH3438">
        <v>350279.46366503497</v>
      </c>
      <c r="AI3438">
        <f>AH3438*'Day-ahead Prices_2015-2022'!J3438</f>
        <v>11941.464765670624</v>
      </c>
    </row>
    <row r="3439" spans="30:35" x14ac:dyDescent="0.35">
      <c r="AD3439">
        <v>9291.9942340984107</v>
      </c>
      <c r="AF3439">
        <v>464939.25045225001</v>
      </c>
      <c r="AG3439">
        <f>AF3439*'Day-ahead Prices_2015-2022'!J3439</f>
        <v>17708.954875663137</v>
      </c>
      <c r="AH3439">
        <v>350329.46366503497</v>
      </c>
      <c r="AI3439">
        <f>AH3439*'Day-ahead Prices_2015-2022'!J3439</f>
        <v>13343.6113591716</v>
      </c>
    </row>
    <row r="3440" spans="30:35" x14ac:dyDescent="0.35">
      <c r="AD3440">
        <v>9291.9942340984107</v>
      </c>
      <c r="AF3440">
        <v>505317.86581347801</v>
      </c>
      <c r="AG3440">
        <f>AF3440*'Day-ahead Prices_2015-2022'!J3440</f>
        <v>22251.040573764236</v>
      </c>
      <c r="AH3440">
        <v>350379.46366503497</v>
      </c>
      <c r="AI3440">
        <f>AH3440*'Day-ahead Prices_2015-2022'!J3440</f>
        <v>15428.521708160233</v>
      </c>
    </row>
    <row r="3441" spans="30:35" x14ac:dyDescent="0.35">
      <c r="AD3441">
        <v>9291.9942340984107</v>
      </c>
      <c r="AF3441">
        <v>471578.873572918</v>
      </c>
      <c r="AG3441">
        <f>AF3441*'Day-ahead Prices_2015-2022'!J3441</f>
        <v>23378.522657377409</v>
      </c>
      <c r="AH3441">
        <v>350429.46366503497</v>
      </c>
      <c r="AI3441">
        <f>AH3441*'Day-ahead Prices_2015-2022'!J3441</f>
        <v>17372.540661194111</v>
      </c>
    </row>
    <row r="3442" spans="30:35" x14ac:dyDescent="0.35">
      <c r="AD3442">
        <v>0</v>
      </c>
      <c r="AF3442">
        <v>617518.45015434898</v>
      </c>
      <c r="AG3442">
        <f>AF3442*'Day-ahead Prices_2015-2022'!J3442</f>
        <v>31840.023188020929</v>
      </c>
      <c r="AH3442">
        <v>345186.82386329502</v>
      </c>
      <c r="AI3442">
        <f>AH3442*'Day-ahead Prices_2015-2022'!J3442</f>
        <v>17798.264121921322</v>
      </c>
    </row>
    <row r="3443" spans="30:35" x14ac:dyDescent="0.35">
      <c r="AD3443">
        <v>0</v>
      </c>
      <c r="AF3443">
        <v>648463.37481016701</v>
      </c>
      <c r="AG3443">
        <f>AF3443*'Day-ahead Prices_2015-2022'!J3443</f>
        <v>34327.219324794707</v>
      </c>
      <c r="AH3443">
        <v>345236.82386329502</v>
      </c>
      <c r="AI3443">
        <f>AH3443*'Day-ahead Prices_2015-2022'!J3443</f>
        <v>18275.542817233352</v>
      </c>
    </row>
    <row r="3444" spans="30:35" x14ac:dyDescent="0.35">
      <c r="AD3444">
        <v>9118.9039597351693</v>
      </c>
      <c r="AF3444">
        <v>642798.06717317004</v>
      </c>
      <c r="AG3444">
        <f>AF3444*'Day-ahead Prices_2015-2022'!J3444</f>
        <v>32889.56660449921</v>
      </c>
      <c r="AH3444">
        <v>350480.87293711299</v>
      </c>
      <c r="AI3444">
        <f>AH3444*'Day-ahead Prices_2015-2022'!J3444</f>
        <v>17932.791964918557</v>
      </c>
    </row>
    <row r="3445" spans="30:35" x14ac:dyDescent="0.35">
      <c r="AD3445">
        <v>9291.9942340984107</v>
      </c>
      <c r="AF3445">
        <v>601936.30887339497</v>
      </c>
      <c r="AG3445">
        <f>AF3445*'Day-ahead Prices_2015-2022'!J3445</f>
        <v>29507.670281359915</v>
      </c>
      <c r="AH3445">
        <v>350629.46366503497</v>
      </c>
      <c r="AI3445">
        <f>AH3445*'Day-ahead Prices_2015-2022'!J3445</f>
        <v>17188.294595689596</v>
      </c>
    </row>
    <row r="3446" spans="30:35" x14ac:dyDescent="0.35">
      <c r="AD3446">
        <v>9291.9942340984107</v>
      </c>
      <c r="AF3446">
        <v>600686.17918773298</v>
      </c>
      <c r="AG3446">
        <f>AF3446*'Day-ahead Prices_2015-2022'!J3446</f>
        <v>28169.929230732723</v>
      </c>
      <c r="AH3446">
        <v>350679.46366503497</v>
      </c>
      <c r="AI3446">
        <f>AH3446*'Day-ahead Prices_2015-2022'!J3446</f>
        <v>16445.551797901397</v>
      </c>
    </row>
    <row r="3447" spans="30:35" x14ac:dyDescent="0.35">
      <c r="AD3447">
        <v>9291.9942340984107</v>
      </c>
      <c r="AF3447">
        <v>606381.02755212795</v>
      </c>
      <c r="AG3447">
        <f>AF3447*'Day-ahead Prices_2015-2022'!J3447</f>
        <v>27206.042777410661</v>
      </c>
      <c r="AH3447">
        <v>350729.46366503497</v>
      </c>
      <c r="AI3447">
        <f>AH3447*'Day-ahead Prices_2015-2022'!J3447</f>
        <v>15735.915799161376</v>
      </c>
    </row>
    <row r="3448" spans="30:35" x14ac:dyDescent="0.35">
      <c r="AD3448">
        <v>9291.9942340984107</v>
      </c>
      <c r="AF3448">
        <v>570678.83095360803</v>
      </c>
      <c r="AG3448">
        <f>AF3448*'Day-ahead Prices_2015-2022'!J3448</f>
        <v>23426.366010645608</v>
      </c>
      <c r="AH3448">
        <v>350779.46366503497</v>
      </c>
      <c r="AI3448">
        <f>AH3448*'Day-ahead Prices_2015-2022'!J3448</f>
        <v>14399.496983449684</v>
      </c>
    </row>
    <row r="3449" spans="30:35" x14ac:dyDescent="0.35">
      <c r="AD3449">
        <v>9291.9942340984107</v>
      </c>
      <c r="AF3449">
        <v>552464.64808076306</v>
      </c>
      <c r="AG3449">
        <f>AF3449*'Day-ahead Prices_2015-2022'!J3449</f>
        <v>23566.760725505152</v>
      </c>
      <c r="AH3449">
        <v>350829.46366503497</v>
      </c>
      <c r="AI3449">
        <f>AH3449*'Day-ahead Prices_2015-2022'!J3449</f>
        <v>14965.50784629123</v>
      </c>
    </row>
    <row r="3450" spans="30:35" x14ac:dyDescent="0.35">
      <c r="AD3450">
        <v>9291.9942340984107</v>
      </c>
      <c r="AF3450">
        <v>591280.30490275798</v>
      </c>
      <c r="AG3450">
        <f>AF3450*'Day-ahead Prices_2015-2022'!J3450</f>
        <v>27359.278808231742</v>
      </c>
      <c r="AH3450">
        <v>350879.46366503497</v>
      </c>
      <c r="AI3450">
        <f>AH3450*'Day-ahead Prices_2015-2022'!J3450</f>
        <v>16235.631383110749</v>
      </c>
    </row>
    <row r="3451" spans="30:35" x14ac:dyDescent="0.35">
      <c r="AD3451">
        <v>6729.6889381482597</v>
      </c>
      <c r="AF3451">
        <v>507168.92189827602</v>
      </c>
      <c r="AG3451">
        <f>AF3451*'Day-ahead Prices_2015-2022'!J3451</f>
        <v>27302.804949241316</v>
      </c>
      <c r="AH3451">
        <v>349469.99666022498</v>
      </c>
      <c r="AI3451">
        <f>AH3451*'Day-ahead Prices_2015-2022'!J3451</f>
        <v>18813.280432707386</v>
      </c>
    </row>
    <row r="3452" spans="30:35" x14ac:dyDescent="0.35">
      <c r="AD3452">
        <v>0</v>
      </c>
      <c r="AF3452">
        <v>488287.67589226097</v>
      </c>
      <c r="AG3452">
        <f>AF3452*'Day-ahead Prices_2015-2022'!J3452</f>
        <v>31435.960573943757</v>
      </c>
      <c r="AH3452">
        <v>345686.82386329502</v>
      </c>
      <c r="AI3452">
        <f>AH3452*'Day-ahead Prices_2015-2022'!J3452</f>
        <v>22255.31772031893</v>
      </c>
    </row>
    <row r="3453" spans="30:35" x14ac:dyDescent="0.35">
      <c r="AD3453">
        <v>0</v>
      </c>
      <c r="AF3453">
        <v>395335.42965694499</v>
      </c>
      <c r="AG3453">
        <f>AF3453*'Day-ahead Prices_2015-2022'!J3453</f>
        <v>26936.179499675942</v>
      </c>
      <c r="AH3453">
        <v>345736.82386329502</v>
      </c>
      <c r="AI3453">
        <f>AH3453*'Day-ahead Prices_2015-2022'!J3453</f>
        <v>23556.778493925602</v>
      </c>
    </row>
    <row r="3454" spans="30:35" x14ac:dyDescent="0.35">
      <c r="AD3454">
        <v>0</v>
      </c>
      <c r="AF3454">
        <v>399025.40812815801</v>
      </c>
      <c r="AG3454">
        <f>AF3454*'Day-ahead Prices_2015-2022'!J3454</f>
        <v>25923.683202566106</v>
      </c>
      <c r="AH3454">
        <v>345786.82386329502</v>
      </c>
      <c r="AI3454">
        <f>AH3454*'Day-ahead Prices_2015-2022'!J3454</f>
        <v>22464.90547933862</v>
      </c>
    </row>
    <row r="3455" spans="30:35" x14ac:dyDescent="0.35">
      <c r="AD3455">
        <v>9291.9942340984107</v>
      </c>
      <c r="AF3455">
        <v>295016.03311112698</v>
      </c>
      <c r="AG3455">
        <f>AF3455*'Day-ahead Prices_2015-2022'!J3455</f>
        <v>18431.12666861766</v>
      </c>
      <c r="AH3455">
        <v>351129.46366503497</v>
      </c>
      <c r="AI3455">
        <f>AH3455*'Day-ahead Prices_2015-2022'!J3455</f>
        <v>21936.813242473061</v>
      </c>
    </row>
    <row r="3456" spans="30:35" x14ac:dyDescent="0.35">
      <c r="AD3456">
        <v>1998.84851384491</v>
      </c>
      <c r="AF3456">
        <v>397468.37565493898</v>
      </c>
      <c r="AG3456">
        <f>AF3456*'Day-ahead Prices_2015-2022'!J3456</f>
        <v>25541.81465505595</v>
      </c>
      <c r="AH3456">
        <v>347025.35074304702</v>
      </c>
      <c r="AI3456">
        <f>AH3456*'Day-ahead Prices_2015-2022'!J3456</f>
        <v>22300.282820436631</v>
      </c>
    </row>
    <row r="3457" spans="30:35" x14ac:dyDescent="0.35">
      <c r="AD3457">
        <v>9100.4146310978103</v>
      </c>
      <c r="AF3457">
        <v>254097.10925592299</v>
      </c>
      <c r="AG3457">
        <f>AF3457*'Day-ahead Prices_2015-2022'!J3457</f>
        <v>15443.387057801861</v>
      </c>
      <c r="AH3457">
        <v>351120.34157493297</v>
      </c>
      <c r="AI3457">
        <f>AH3457*'Day-ahead Prices_2015-2022'!J3457</f>
        <v>21340.21656007049</v>
      </c>
    </row>
    <row r="3458" spans="30:35" x14ac:dyDescent="0.35">
      <c r="AD3458">
        <v>9291.9942340984107</v>
      </c>
      <c r="AF3458">
        <v>279855.97197408997</v>
      </c>
      <c r="AG3458">
        <f>AF3458*'Day-ahead Prices_2015-2022'!J3458</f>
        <v>15348.700782918964</v>
      </c>
      <c r="AH3458">
        <v>351279.46366503497</v>
      </c>
      <c r="AI3458">
        <f>AH3458*'Day-ahead Prices_2015-2022'!J3458</f>
        <v>19265.922184708841</v>
      </c>
    </row>
    <row r="3459" spans="30:35" x14ac:dyDescent="0.35">
      <c r="AD3459">
        <v>9291.9942340984107</v>
      </c>
      <c r="AF3459">
        <v>353417.08635114599</v>
      </c>
      <c r="AG3459">
        <f>AF3459*'Day-ahead Prices_2015-2022'!J3459</f>
        <v>17737.120021248142</v>
      </c>
      <c r="AH3459">
        <v>351329.46366503497</v>
      </c>
      <c r="AI3459">
        <f>AH3459*'Day-ahead Prices_2015-2022'!J3459</f>
        <v>17632.347457688942</v>
      </c>
    </row>
    <row r="3460" spans="30:35" x14ac:dyDescent="0.35">
      <c r="AD3460">
        <v>9291.9942340984107</v>
      </c>
      <c r="AF3460">
        <v>208472.77915924299</v>
      </c>
      <c r="AG3460">
        <f>AF3460*'Day-ahead Prices_2015-2022'!J3460</f>
        <v>9714.5709178467732</v>
      </c>
      <c r="AH3460">
        <v>351379.46366503497</v>
      </c>
      <c r="AI3460">
        <f>AH3460*'Day-ahead Prices_2015-2022'!J3460</f>
        <v>16373.843782461046</v>
      </c>
    </row>
    <row r="3461" spans="30:35" x14ac:dyDescent="0.35">
      <c r="AD3461">
        <v>9291.9942340984107</v>
      </c>
      <c r="AF3461">
        <v>212614.77136909499</v>
      </c>
      <c r="AG3461">
        <f>AF3461*'Day-ahead Prices_2015-2022'!J3461</f>
        <v>9667.8594226169607</v>
      </c>
      <c r="AH3461">
        <v>351429.46366503497</v>
      </c>
      <c r="AI3461">
        <f>AH3461*'Day-ahead Prices_2015-2022'!J3461</f>
        <v>15979.936999678721</v>
      </c>
    </row>
    <row r="3462" spans="30:35" x14ac:dyDescent="0.35">
      <c r="AD3462">
        <v>9291.9942340984107</v>
      </c>
      <c r="AF3462">
        <v>211089.06219666399</v>
      </c>
      <c r="AG3462">
        <f>AF3462*'Day-ahead Prices_2015-2022'!J3462</f>
        <v>9641.4929158326286</v>
      </c>
      <c r="AH3462">
        <v>351479.46366503497</v>
      </c>
      <c r="AI3462">
        <f>AH3462*'Day-ahead Prices_2015-2022'!J3462</f>
        <v>16053.824502900472</v>
      </c>
    </row>
    <row r="3463" spans="30:35" x14ac:dyDescent="0.35">
      <c r="AD3463">
        <v>9291.9942340984107</v>
      </c>
      <c r="AF3463">
        <v>227367.22592030201</v>
      </c>
      <c r="AG3463">
        <f>AF3463*'Day-ahead Prices_2015-2022'!J3463</f>
        <v>10733.722526665057</v>
      </c>
      <c r="AH3463">
        <v>351529.46366503497</v>
      </c>
      <c r="AI3463">
        <f>AH3463*'Day-ahead Prices_2015-2022'!J3463</f>
        <v>16595.266567796716</v>
      </c>
    </row>
    <row r="3464" spans="30:35" x14ac:dyDescent="0.35">
      <c r="AD3464">
        <v>9291.9942340984107</v>
      </c>
      <c r="AF3464">
        <v>428719.17889193998</v>
      </c>
      <c r="AG3464">
        <f>AF3464*'Day-ahead Prices_2015-2022'!J3464</f>
        <v>23997.556038476341</v>
      </c>
      <c r="AH3464">
        <v>351579.46366503497</v>
      </c>
      <c r="AI3464">
        <f>AH3464*'Day-ahead Prices_2015-2022'!J3464</f>
        <v>19679.660478650334</v>
      </c>
    </row>
    <row r="3465" spans="30:35" x14ac:dyDescent="0.35">
      <c r="AD3465">
        <v>0</v>
      </c>
      <c r="AF3465">
        <v>450812.88558736001</v>
      </c>
      <c r="AG3465">
        <f>AF3465*'Day-ahead Prices_2015-2022'!J3465</f>
        <v>28109.873964692848</v>
      </c>
      <c r="AH3465">
        <v>346336.82386329502</v>
      </c>
      <c r="AI3465">
        <f>AH3465*'Day-ahead Prices_2015-2022'!J3465</f>
        <v>21595.399730965932</v>
      </c>
    </row>
    <row r="3466" spans="30:35" x14ac:dyDescent="0.35">
      <c r="AD3466">
        <v>0</v>
      </c>
      <c r="AF3466">
        <v>346127.98903914099</v>
      </c>
      <c r="AG3466">
        <f>AF3466*'Day-ahead Prices_2015-2022'!J3466</f>
        <v>22446.40008918829</v>
      </c>
      <c r="AH3466">
        <v>346386.82386329502</v>
      </c>
      <c r="AI3466">
        <f>AH3466*'Day-ahead Prices_2015-2022'!J3466</f>
        <v>22463.185527534679</v>
      </c>
    </row>
    <row r="3467" spans="30:35" x14ac:dyDescent="0.35">
      <c r="AD3467">
        <v>0</v>
      </c>
      <c r="AF3467">
        <v>302955.43175739201</v>
      </c>
      <c r="AG3467">
        <f>AF3467*'Day-ahead Prices_2015-2022'!J3467</f>
        <v>19025.222420074522</v>
      </c>
      <c r="AH3467">
        <v>346436.82386329502</v>
      </c>
      <c r="AI3467">
        <f>AH3467*'Day-ahead Prices_2015-2022'!J3467</f>
        <v>21755.799492585098</v>
      </c>
    </row>
    <row r="3468" spans="30:35" x14ac:dyDescent="0.35">
      <c r="AD3468">
        <v>9291.9942340984107</v>
      </c>
      <c r="AF3468">
        <v>208453.197009492</v>
      </c>
      <c r="AG3468">
        <f>AF3468*'Day-ahead Prices_2015-2022'!J3468</f>
        <v>11535.018223016503</v>
      </c>
      <c r="AH3468">
        <v>351779.46366503497</v>
      </c>
      <c r="AI3468">
        <f>AH3468*'Day-ahead Prices_2015-2022'!J3468</f>
        <v>19466.156346234293</v>
      </c>
    </row>
    <row r="3469" spans="30:35" x14ac:dyDescent="0.35">
      <c r="AD3469">
        <v>9291.9942340984107</v>
      </c>
      <c r="AF3469">
        <v>311583.35437249002</v>
      </c>
      <c r="AG3469">
        <f>AF3469*'Day-ahead Prices_2015-2022'!J3469</f>
        <v>16349.557562310481</v>
      </c>
      <c r="AH3469">
        <v>351829.46366503497</v>
      </c>
      <c r="AI3469">
        <f>AH3469*'Day-ahead Prices_2015-2022'!J3469</f>
        <v>18461.371532163546</v>
      </c>
    </row>
    <row r="3470" spans="30:35" x14ac:dyDescent="0.35">
      <c r="AD3470">
        <v>9291.9942340984107</v>
      </c>
      <c r="AF3470">
        <v>287106.44444273401</v>
      </c>
      <c r="AG3470">
        <f>AF3470*'Day-ahead Prices_2015-2022'!J3470</f>
        <v>15606.029670740361</v>
      </c>
      <c r="AH3470">
        <v>351879.46366503497</v>
      </c>
      <c r="AI3470">
        <f>AH3470*'Day-ahead Prices_2015-2022'!J3470</f>
        <v>19126.848096842557</v>
      </c>
    </row>
    <row r="3471" spans="30:35" x14ac:dyDescent="0.35">
      <c r="AD3471">
        <v>9291.9942340984107</v>
      </c>
      <c r="AF3471">
        <v>236227.160139543</v>
      </c>
      <c r="AG3471">
        <f>AF3471*'Day-ahead Prices_2015-2022'!J3471</f>
        <v>11363.116970612367</v>
      </c>
      <c r="AH3471">
        <v>351929.46366503497</v>
      </c>
      <c r="AI3471">
        <f>AH3471*'Day-ahead Prices_2015-2022'!J3471</f>
        <v>16928.687025947343</v>
      </c>
    </row>
    <row r="3472" spans="30:35" x14ac:dyDescent="0.35">
      <c r="AD3472">
        <v>9291.9942340984107</v>
      </c>
      <c r="AF3472">
        <v>304992.494572861</v>
      </c>
      <c r="AG3472">
        <f>AF3472*'Day-ahead Prices_2015-2022'!J3472</f>
        <v>10578.283433641467</v>
      </c>
      <c r="AH3472">
        <v>351979.46366503497</v>
      </c>
      <c r="AI3472">
        <f>AH3472*'Day-ahead Prices_2015-2022'!J3472</f>
        <v>12207.967722892157</v>
      </c>
    </row>
    <row r="3473" spans="30:35" x14ac:dyDescent="0.35">
      <c r="AD3473">
        <v>9291.9942340984107</v>
      </c>
      <c r="AF3473">
        <v>303530.54837823298</v>
      </c>
      <c r="AG3473">
        <f>AF3473*'Day-ahead Prices_2015-2022'!J3473</f>
        <v>12645.082645437185</v>
      </c>
      <c r="AH3473">
        <v>352029.46366503497</v>
      </c>
      <c r="AI3473">
        <f>AH3473*'Day-ahead Prices_2015-2022'!J3473</f>
        <v>14665.547456285356</v>
      </c>
    </row>
    <row r="3474" spans="30:35" x14ac:dyDescent="0.35">
      <c r="AD3474">
        <v>9291.9942340984107</v>
      </c>
      <c r="AF3474">
        <v>260916.52768897</v>
      </c>
      <c r="AG3474">
        <f>AF3474*'Day-ahead Prices_2015-2022'!J3474</f>
        <v>11395.203201156153</v>
      </c>
      <c r="AH3474">
        <v>352079.46366503497</v>
      </c>
      <c r="AI3474">
        <f>AH3474*'Day-ahead Prices_2015-2022'!J3474</f>
        <v>15376.63047624082</v>
      </c>
    </row>
    <row r="3475" spans="30:35" x14ac:dyDescent="0.35">
      <c r="AD3475">
        <v>9291.9942340984107</v>
      </c>
      <c r="AF3475">
        <v>273830.620126102</v>
      </c>
      <c r="AG3475">
        <f>AF3475*'Day-ahead Prices_2015-2022'!J3475</f>
        <v>13356.77307320094</v>
      </c>
      <c r="AH3475">
        <v>352129.46366503497</v>
      </c>
      <c r="AI3475">
        <f>AH3475*'Day-ahead Prices_2015-2022'!J3475</f>
        <v>17175.994913921244</v>
      </c>
    </row>
    <row r="3476" spans="30:35" x14ac:dyDescent="0.35">
      <c r="AD3476">
        <v>8787.4466441862405</v>
      </c>
      <c r="AF3476">
        <v>279745.899384872</v>
      </c>
      <c r="AG3476">
        <f>AF3476*'Day-ahead Prices_2015-2022'!J3476</f>
        <v>15752.841276736373</v>
      </c>
      <c r="AH3476">
        <v>351892.07770794502</v>
      </c>
      <c r="AI3476">
        <f>AH3476*'Day-ahead Prices_2015-2022'!J3476</f>
        <v>19815.482760831521</v>
      </c>
    </row>
    <row r="3477" spans="30:35" x14ac:dyDescent="0.35">
      <c r="AD3477">
        <v>4653.6382334710597</v>
      </c>
      <c r="AF3477">
        <v>372252.06696496002</v>
      </c>
      <c r="AG3477">
        <f>AF3477*'Day-ahead Prices_2015-2022'!J3477</f>
        <v>22224.844343059231</v>
      </c>
      <c r="AH3477">
        <v>349587.49607819802</v>
      </c>
      <c r="AI3477">
        <f>AH3477*'Day-ahead Prices_2015-2022'!J3477</f>
        <v>20871.684468978714</v>
      </c>
    </row>
    <row r="3478" spans="30:35" x14ac:dyDescent="0.35">
      <c r="AD3478">
        <v>0</v>
      </c>
      <c r="AF3478">
        <v>360146.05737038498</v>
      </c>
      <c r="AG3478">
        <f>AF3478*'Day-ahead Prices_2015-2022'!J3478</f>
        <v>23626.48172864068</v>
      </c>
      <c r="AH3478">
        <v>346986.82386329502</v>
      </c>
      <c r="AI3478">
        <f>AH3478*'Day-ahead Prices_2015-2022'!J3478</f>
        <v>22763.20311249181</v>
      </c>
    </row>
    <row r="3479" spans="30:35" x14ac:dyDescent="0.35">
      <c r="AD3479">
        <v>0</v>
      </c>
      <c r="AF3479">
        <v>380223.33440604602</v>
      </c>
      <c r="AG3479">
        <f>AF3479*'Day-ahead Prices_2015-2022'!J3479</f>
        <v>24973.543882957114</v>
      </c>
      <c r="AH3479">
        <v>347036.82386329502</v>
      </c>
      <c r="AI3479">
        <f>AH3479*'Day-ahead Prices_2015-2022'!J3479</f>
        <v>22793.81238737105</v>
      </c>
    </row>
    <row r="3480" spans="30:35" x14ac:dyDescent="0.35">
      <c r="AD3480">
        <v>0</v>
      </c>
      <c r="AF3480">
        <v>370785.64460797998</v>
      </c>
      <c r="AG3480">
        <f>AF3480*'Day-ahead Prices_2015-2022'!J3480</f>
        <v>22413.065252440869</v>
      </c>
      <c r="AH3480">
        <v>347086.82386329502</v>
      </c>
      <c r="AI3480">
        <f>AH3480*'Day-ahead Prices_2015-2022'!J3480</f>
        <v>20980.530785476527</v>
      </c>
    </row>
    <row r="3481" spans="30:35" x14ac:dyDescent="0.35">
      <c r="AD3481">
        <v>6758.8945456249003</v>
      </c>
      <c r="AF3481">
        <v>299320.50075959502</v>
      </c>
      <c r="AG3481">
        <f>AF3481*'Day-ahead Prices_2015-2022'!J3481</f>
        <v>16559.158403272693</v>
      </c>
      <c r="AH3481">
        <v>350986.63192243699</v>
      </c>
      <c r="AI3481">
        <f>AH3481*'Day-ahead Prices_2015-2022'!J3481</f>
        <v>19417.457944529018</v>
      </c>
    </row>
    <row r="3482" spans="30:35" x14ac:dyDescent="0.35">
      <c r="AD3482">
        <v>6759.8680658741196</v>
      </c>
      <c r="AF3482">
        <v>337531.638843544</v>
      </c>
      <c r="AG3482">
        <f>AF3482*'Day-ahead Prices_2015-2022'!J3482</f>
        <v>17219.598470151952</v>
      </c>
      <c r="AH3482">
        <v>351037.18643117801</v>
      </c>
      <c r="AI3482">
        <f>AH3482*'Day-ahead Prices_2015-2022'!J3482</f>
        <v>17908.600862269584</v>
      </c>
    </row>
    <row r="3483" spans="30:35" x14ac:dyDescent="0.35">
      <c r="AD3483">
        <v>9291.9942340984107</v>
      </c>
      <c r="AF3483">
        <v>375396.99153444299</v>
      </c>
      <c r="AG3483">
        <f>AF3483*'Day-ahead Prices_2015-2022'!J3483</f>
        <v>17687.298502384696</v>
      </c>
      <c r="AH3483">
        <v>352529.46366503497</v>
      </c>
      <c r="AI3483">
        <f>AH3483*'Day-ahead Prices_2015-2022'!J3483</f>
        <v>16609.866342407702</v>
      </c>
    </row>
    <row r="3484" spans="30:35" x14ac:dyDescent="0.35">
      <c r="AD3484">
        <v>9291.9942340984107</v>
      </c>
      <c r="AF3484">
        <v>230009.68465267899</v>
      </c>
      <c r="AG3484">
        <f>AF3484*'Day-ahead Prices_2015-2022'!J3484</f>
        <v>10504.254785982033</v>
      </c>
      <c r="AH3484">
        <v>352579.46366503497</v>
      </c>
      <c r="AI3484">
        <f>AH3484*'Day-ahead Prices_2015-2022'!J3484</f>
        <v>16101.863381252566</v>
      </c>
    </row>
    <row r="3485" spans="30:35" x14ac:dyDescent="0.35">
      <c r="AD3485">
        <v>9291.9942340984107</v>
      </c>
      <c r="AF3485">
        <v>267700.76530733699</v>
      </c>
      <c r="AG3485">
        <f>AF3485*'Day-ahead Prices_2015-2022'!J3485</f>
        <v>12257.683417466327</v>
      </c>
      <c r="AH3485">
        <v>352629.46366503497</v>
      </c>
      <c r="AI3485">
        <f>AH3485*'Day-ahead Prices_2015-2022'!J3485</f>
        <v>16146.462354392372</v>
      </c>
    </row>
    <row r="3486" spans="30:35" x14ac:dyDescent="0.35">
      <c r="AD3486">
        <v>9291.9942340984107</v>
      </c>
      <c r="AF3486">
        <v>405619.67044010002</v>
      </c>
      <c r="AG3486">
        <f>AF3486*'Day-ahead Prices_2015-2022'!J3486</f>
        <v>18680.81392211881</v>
      </c>
      <c r="AH3486">
        <v>352679.46366503497</v>
      </c>
      <c r="AI3486">
        <f>AH3486*'Day-ahead Prices_2015-2022'!J3486</f>
        <v>16242.652699093187</v>
      </c>
    </row>
    <row r="3487" spans="30:35" x14ac:dyDescent="0.35">
      <c r="AD3487">
        <v>9291.9942340984107</v>
      </c>
      <c r="AF3487">
        <v>438048.21400217997</v>
      </c>
      <c r="AG3487">
        <f>AF3487*'Day-ahead Prices_2015-2022'!J3487</f>
        <v>20369.241951101369</v>
      </c>
      <c r="AH3487">
        <v>352729.46366503497</v>
      </c>
      <c r="AI3487">
        <f>AH3487*'Day-ahead Prices_2015-2022'!J3487</f>
        <v>16401.920060424127</v>
      </c>
    </row>
    <row r="3488" spans="30:35" x14ac:dyDescent="0.35">
      <c r="AD3488">
        <v>7654.0200854728901</v>
      </c>
      <c r="AF3488">
        <v>435841.17390661302</v>
      </c>
      <c r="AG3488">
        <f>AF3488*'Day-ahead Prices_2015-2022'!J3488</f>
        <v>22042.12256885957</v>
      </c>
      <c r="AH3488">
        <v>351846.487712314</v>
      </c>
      <c r="AI3488">
        <f>AH3488*'Day-ahead Prices_2015-2022'!J3488</f>
        <v>17794.196307940641</v>
      </c>
    </row>
    <row r="3489" spans="30:35" x14ac:dyDescent="0.35">
      <c r="AD3489">
        <v>0</v>
      </c>
      <c r="AF3489">
        <v>526328.58299219096</v>
      </c>
      <c r="AG3489">
        <f>AF3489*'Day-ahead Prices_2015-2022'!J3489</f>
        <v>30521.13661698842</v>
      </c>
      <c r="AH3489">
        <v>347536.82386329502</v>
      </c>
      <c r="AI3489">
        <f>AH3489*'Day-ahead Prices_2015-2022'!J3489</f>
        <v>20153.225994802655</v>
      </c>
    </row>
    <row r="3490" spans="30:35" x14ac:dyDescent="0.35">
      <c r="AD3490">
        <v>0</v>
      </c>
      <c r="AF3490">
        <v>540079.66576811497</v>
      </c>
      <c r="AG3490">
        <f>AF3490*'Day-ahead Prices_2015-2022'!J3490</f>
        <v>29090.040997435088</v>
      </c>
      <c r="AH3490">
        <v>347586.82386329502</v>
      </c>
      <c r="AI3490">
        <f>AH3490*'Day-ahead Prices_2015-2022'!J3490</f>
        <v>18721.895300336728</v>
      </c>
    </row>
    <row r="3491" spans="30:35" x14ac:dyDescent="0.35">
      <c r="AD3491">
        <v>8988.9653357750194</v>
      </c>
      <c r="AF3491">
        <v>407102.00089494302</v>
      </c>
      <c r="AG3491">
        <f>AF3491*'Day-ahead Prices_2015-2022'!J3491</f>
        <v>18237.151885091207</v>
      </c>
      <c r="AH3491">
        <v>352756.86101721402</v>
      </c>
      <c r="AI3491">
        <f>AH3491*'Day-ahead Prices_2015-2022'!J3491</f>
        <v>15802.625481418643</v>
      </c>
    </row>
    <row r="3492" spans="30:35" x14ac:dyDescent="0.35">
      <c r="AD3492">
        <v>9291.9942340984107</v>
      </c>
      <c r="AF3492">
        <v>407284.85918184498</v>
      </c>
      <c r="AG3492">
        <f>AF3492*'Day-ahead Prices_2015-2022'!J3492</f>
        <v>13595.168599489982</v>
      </c>
      <c r="AH3492">
        <v>352979.46366503497</v>
      </c>
      <c r="AI3492">
        <f>AH3492*'Day-ahead Prices_2015-2022'!J3492</f>
        <v>11782.454497138864</v>
      </c>
    </row>
    <row r="3493" spans="30:35" x14ac:dyDescent="0.35">
      <c r="AD3493">
        <v>9291.9942340984107</v>
      </c>
      <c r="AF3493">
        <v>466944.30955659499</v>
      </c>
      <c r="AG3493">
        <f>AF3493*'Day-ahead Prices_2015-2022'!J3493</f>
        <v>16616.213255571431</v>
      </c>
      <c r="AH3493">
        <v>353029.46366503497</v>
      </c>
      <c r="AI3493">
        <f>AH3493*'Day-ahead Prices_2015-2022'!J3493</f>
        <v>12562.55346452027</v>
      </c>
    </row>
    <row r="3494" spans="30:35" x14ac:dyDescent="0.35">
      <c r="AD3494">
        <v>9291.9942340984107</v>
      </c>
      <c r="AF3494">
        <v>594826.70789707499</v>
      </c>
      <c r="AG3494">
        <f>AF3494*'Day-ahead Prices_2015-2022'!J3494</f>
        <v>19282.051269868556</v>
      </c>
      <c r="AH3494">
        <v>353079.46366503497</v>
      </c>
      <c r="AI3494">
        <f>AH3494*'Day-ahead Prices_2015-2022'!J3494</f>
        <v>11445.51216403169</v>
      </c>
    </row>
    <row r="3495" spans="30:35" x14ac:dyDescent="0.35">
      <c r="AD3495">
        <v>9291.9942340984107</v>
      </c>
      <c r="AF3495">
        <v>574710.22498644202</v>
      </c>
      <c r="AG3495">
        <f>AF3495*'Day-ahead Prices_2015-2022'!J3495</f>
        <v>17520.041208711686</v>
      </c>
      <c r="AH3495">
        <v>353129.46366503497</v>
      </c>
      <c r="AI3495">
        <f>AH3495*'Day-ahead Prices_2015-2022'!J3495</f>
        <v>10765.151699828592</v>
      </c>
    </row>
    <row r="3496" spans="30:35" x14ac:dyDescent="0.35">
      <c r="AD3496">
        <v>9291.9942340984107</v>
      </c>
      <c r="AF3496">
        <v>642888.71509757696</v>
      </c>
      <c r="AG3496">
        <f>AF3496*'Day-ahead Prices_2015-2022'!J3496</f>
        <v>18447.691679724976</v>
      </c>
      <c r="AH3496">
        <v>353179.46366503497</v>
      </c>
      <c r="AI3496">
        <f>AH3496*'Day-ahead Prices_2015-2022'!J3496</f>
        <v>10134.48470986818</v>
      </c>
    </row>
    <row r="3497" spans="30:35" x14ac:dyDescent="0.35">
      <c r="AD3497">
        <v>9291.9942340984107</v>
      </c>
      <c r="AF3497">
        <v>641879.12038101198</v>
      </c>
      <c r="AG3497">
        <f>AF3497*'Day-ahead Prices_2015-2022'!J3497</f>
        <v>16875.80442371728</v>
      </c>
      <c r="AH3497">
        <v>353229.46366503497</v>
      </c>
      <c r="AI3497">
        <f>AH3497*'Day-ahead Prices_2015-2022'!J3497</f>
        <v>9286.8441365833496</v>
      </c>
    </row>
    <row r="3498" spans="30:35" x14ac:dyDescent="0.35">
      <c r="AD3498">
        <v>9291.9942340984107</v>
      </c>
      <c r="AF3498">
        <v>597177.724112308</v>
      </c>
      <c r="AG3498">
        <f>AF3498*'Day-ahead Prices_2015-2022'!J3498</f>
        <v>15808.040829407932</v>
      </c>
      <c r="AH3498">
        <v>353279.46366503497</v>
      </c>
      <c r="AI3498">
        <f>AH3498*'Day-ahead Prices_2015-2022'!J3498</f>
        <v>9351.7490025430561</v>
      </c>
    </row>
    <row r="3499" spans="30:35" x14ac:dyDescent="0.35">
      <c r="AD3499">
        <v>9291.9942340984107</v>
      </c>
      <c r="AF3499">
        <v>838740.478124102</v>
      </c>
      <c r="AG3499">
        <f>AF3499*'Day-ahead Prices_2015-2022'!J3499</f>
        <v>29412.531716616948</v>
      </c>
      <c r="AH3499">
        <v>353329.46366503497</v>
      </c>
      <c r="AI3499">
        <f>AH3499*'Day-ahead Prices_2015-2022'!J3499</f>
        <v>12390.380967073614</v>
      </c>
    </row>
    <row r="3500" spans="30:35" x14ac:dyDescent="0.35">
      <c r="AD3500">
        <v>6777.3914303600995</v>
      </c>
      <c r="AF3500">
        <v>777853.11805803701</v>
      </c>
      <c r="AG3500">
        <f>AF3500*'Day-ahead Prices_2015-2022'!J3500</f>
        <v>39660.785856984163</v>
      </c>
      <c r="AH3500">
        <v>351947.16758850601</v>
      </c>
      <c r="AI3500">
        <f>AH3500*'Day-ahead Prices_2015-2022'!J3500</f>
        <v>17944.90620741895</v>
      </c>
    </row>
    <row r="3501" spans="30:35" x14ac:dyDescent="0.35">
      <c r="AD3501">
        <v>0</v>
      </c>
      <c r="AF3501">
        <v>774034.53259653703</v>
      </c>
      <c r="AG3501">
        <f>AF3501*'Day-ahead Prices_2015-2022'!J3501</f>
        <v>43671.028329096625</v>
      </c>
      <c r="AH3501">
        <v>348136.82386329502</v>
      </c>
      <c r="AI3501">
        <f>AH3501*'Day-ahead Prices_2015-2022'!J3501</f>
        <v>19641.879602367106</v>
      </c>
    </row>
    <row r="3502" spans="30:35" x14ac:dyDescent="0.35">
      <c r="AD3502">
        <v>0</v>
      </c>
      <c r="AF3502">
        <v>771509.40883536602</v>
      </c>
      <c r="AG3502">
        <f>AF3502*'Day-ahead Prices_2015-2022'!J3502</f>
        <v>44840.126841511468</v>
      </c>
      <c r="AH3502">
        <v>348186.82386329502</v>
      </c>
      <c r="AI3502">
        <f>AH3502*'Day-ahead Prices_2015-2022'!J3502</f>
        <v>20236.618202934707</v>
      </c>
    </row>
    <row r="3503" spans="30:35" x14ac:dyDescent="0.35">
      <c r="AD3503">
        <v>0</v>
      </c>
      <c r="AF3503">
        <v>755111.42082999798</v>
      </c>
      <c r="AG3503">
        <f>AF3503*'Day-ahead Prices_2015-2022'!J3503</f>
        <v>42709.101962144683</v>
      </c>
      <c r="AH3503">
        <v>348236.82386329502</v>
      </c>
      <c r="AI3503">
        <f>AH3503*'Day-ahead Prices_2015-2022'!J3503</f>
        <v>19696.274757707964</v>
      </c>
    </row>
    <row r="3504" spans="30:35" x14ac:dyDescent="0.35">
      <c r="AD3504">
        <v>4747.0961773962899</v>
      </c>
      <c r="AF3504">
        <v>752443.33583597199</v>
      </c>
      <c r="AG3504">
        <f>AF3504*'Day-ahead Prices_2015-2022'!J3504</f>
        <v>41887.57995181877</v>
      </c>
      <c r="AH3504">
        <v>350990.72891727998</v>
      </c>
      <c r="AI3504">
        <f>AH3504*'Day-ahead Prices_2015-2022'!J3504</f>
        <v>19539.215140413831</v>
      </c>
    </row>
    <row r="3505" spans="30:35" x14ac:dyDescent="0.35">
      <c r="AD3505">
        <v>9291.9942340984107</v>
      </c>
      <c r="AF3505">
        <v>579577.15163075703</v>
      </c>
      <c r="AG3505">
        <f>AF3505*'Day-ahead Prices_2015-2022'!J3505</f>
        <v>27373.428871520649</v>
      </c>
      <c r="AH3505">
        <v>353629.46366503497</v>
      </c>
      <c r="AI3505">
        <f>AH3505*'Day-ahead Prices_2015-2022'!J3505</f>
        <v>16701.919568899601</v>
      </c>
    </row>
    <row r="3506" spans="30:35" x14ac:dyDescent="0.35">
      <c r="AD3506">
        <v>4273.4973493632297</v>
      </c>
      <c r="AF3506">
        <v>567190.76187879499</v>
      </c>
      <c r="AG3506">
        <f>AF3506*'Day-ahead Prices_2015-2022'!J3506</f>
        <v>28712.614343209301</v>
      </c>
      <c r="AH3506">
        <v>350820.97110812098</v>
      </c>
      <c r="AI3506">
        <f>AH3506*'Day-ahead Prices_2015-2022'!J3506</f>
        <v>17759.434609920856</v>
      </c>
    </row>
    <row r="3507" spans="30:35" x14ac:dyDescent="0.35">
      <c r="AD3507">
        <v>9291.9942340984107</v>
      </c>
      <c r="AF3507">
        <v>569820.74715952098</v>
      </c>
      <c r="AG3507">
        <f>AF3507*'Day-ahead Prices_2015-2022'!J3507</f>
        <v>22579.147106196018</v>
      </c>
      <c r="AH3507">
        <v>353729.46366503497</v>
      </c>
      <c r="AI3507">
        <f>AH3507*'Day-ahead Prices_2015-2022'!J3507</f>
        <v>14016.529997727012</v>
      </c>
    </row>
    <row r="3508" spans="30:35" x14ac:dyDescent="0.35">
      <c r="AD3508">
        <v>9291.9942340984107</v>
      </c>
      <c r="AF3508">
        <v>538852.50140067295</v>
      </c>
      <c r="AG3508">
        <f>AF3508*'Day-ahead Prices_2015-2022'!J3508</f>
        <v>21589.799034244712</v>
      </c>
      <c r="AH3508">
        <v>353779.46366503497</v>
      </c>
      <c r="AI3508">
        <f>AH3508*'Day-ahead Prices_2015-2022'!J3508</f>
        <v>14174.616436069207</v>
      </c>
    </row>
    <row r="3509" spans="30:35" x14ac:dyDescent="0.35">
      <c r="AD3509">
        <v>9291.9942340984107</v>
      </c>
      <c r="AF3509">
        <v>643338.957248152</v>
      </c>
      <c r="AG3509">
        <f>AF3509*'Day-ahead Prices_2015-2022'!J3509</f>
        <v>27959.51108200469</v>
      </c>
      <c r="AH3509">
        <v>353829.46366503497</v>
      </c>
      <c r="AI3509">
        <f>AH3509*'Day-ahead Prices_2015-2022'!J3509</f>
        <v>15377.428490882421</v>
      </c>
    </row>
    <row r="3510" spans="30:35" x14ac:dyDescent="0.35">
      <c r="AD3510">
        <v>9291.9942340984107</v>
      </c>
      <c r="AF3510">
        <v>656969.10364566999</v>
      </c>
      <c r="AG3510">
        <f>AF3510*'Day-ahead Prices_2015-2022'!J3510</f>
        <v>29792.727638951572</v>
      </c>
      <c r="AH3510">
        <v>353879.46366503497</v>
      </c>
      <c r="AI3510">
        <f>AH3510*'Day-ahead Prices_2015-2022'!J3510</f>
        <v>16047.991327879752</v>
      </c>
    </row>
    <row r="3511" spans="30:35" x14ac:dyDescent="0.35">
      <c r="AD3511">
        <v>9291.9942340984107</v>
      </c>
      <c r="AF3511">
        <v>626714.50055344705</v>
      </c>
      <c r="AG3511">
        <f>AF3511*'Day-ahead Prices_2015-2022'!J3511</f>
        <v>28768.545754780294</v>
      </c>
      <c r="AH3511">
        <v>353929.46366503497</v>
      </c>
      <c r="AI3511">
        <f>AH3511*'Day-ahead Prices_2015-2022'!J3511</f>
        <v>16246.68961771385</v>
      </c>
    </row>
    <row r="3512" spans="30:35" x14ac:dyDescent="0.35">
      <c r="AD3512">
        <v>1049.9152594741599</v>
      </c>
      <c r="AF3512">
        <v>676504.67716473201</v>
      </c>
      <c r="AG3512">
        <f>AF3512*'Day-ahead Prices_2015-2022'!J3512</f>
        <v>32408.802190422943</v>
      </c>
      <c r="AH3512">
        <v>349284.84654290002</v>
      </c>
      <c r="AI3512">
        <f>AH3512*'Day-ahead Prices_2015-2022'!J3512</f>
        <v>16732.927179695802</v>
      </c>
    </row>
    <row r="3513" spans="30:35" x14ac:dyDescent="0.35">
      <c r="AD3513">
        <v>0</v>
      </c>
      <c r="AF3513">
        <v>695181.17442080204</v>
      </c>
      <c r="AG3513">
        <f>AF3513*'Day-ahead Prices_2015-2022'!J3513</f>
        <v>37729.220288752986</v>
      </c>
      <c r="AH3513">
        <v>348736.82386329502</v>
      </c>
      <c r="AI3513">
        <f>AH3513*'Day-ahead Prices_2015-2022'!J3513</f>
        <v>18926.819273120684</v>
      </c>
    </row>
    <row r="3514" spans="30:35" x14ac:dyDescent="0.35">
      <c r="AD3514">
        <v>9190.4840273638001</v>
      </c>
      <c r="AF3514">
        <v>592626.83091476304</v>
      </c>
      <c r="AG3514">
        <f>AF3514*'Day-ahead Prices_2015-2022'!J3514</f>
        <v>27589.001329698145</v>
      </c>
      <c r="AH3514">
        <v>354021.64432648302</v>
      </c>
      <c r="AI3514">
        <f>AH3514*'Day-ahead Prices_2015-2022'!J3514</f>
        <v>16481.035124564005</v>
      </c>
    </row>
    <row r="3515" spans="30:35" x14ac:dyDescent="0.35">
      <c r="AD3515">
        <v>9291.9942340984107</v>
      </c>
      <c r="AF3515">
        <v>520412.44040728599</v>
      </c>
      <c r="AG3515">
        <f>AF3515*'Day-ahead Prices_2015-2022'!J3515</f>
        <v>22972.956666229129</v>
      </c>
      <c r="AH3515">
        <v>354129.46366503497</v>
      </c>
      <c r="AI3515">
        <f>AH3515*'Day-ahead Prices_2015-2022'!J3515</f>
        <v>15632.602511663386</v>
      </c>
    </row>
    <row r="3516" spans="30:35" x14ac:dyDescent="0.35">
      <c r="AD3516">
        <v>9291.9942340984107</v>
      </c>
      <c r="AF3516">
        <v>541747.79605460598</v>
      </c>
      <c r="AG3516">
        <f>AF3516*'Day-ahead Prices_2015-2022'!J3516</f>
        <v>20497.705048471085</v>
      </c>
      <c r="AH3516">
        <v>354179.46366503497</v>
      </c>
      <c r="AI3516">
        <f>AH3516*'Day-ahead Prices_2015-2022'!J3516</f>
        <v>13400.82273209618</v>
      </c>
    </row>
    <row r="3517" spans="30:35" x14ac:dyDescent="0.35">
      <c r="AD3517">
        <v>9291.9942340984107</v>
      </c>
      <c r="AF3517">
        <v>548256.37743951799</v>
      </c>
      <c r="AG3517">
        <f>AF3517*'Day-ahead Prices_2015-2022'!J3517</f>
        <v>19639.228760355334</v>
      </c>
      <c r="AH3517">
        <v>354229.46366503497</v>
      </c>
      <c r="AI3517">
        <f>AH3517*'Day-ahead Prices_2015-2022'!J3517</f>
        <v>12688.942175311133</v>
      </c>
    </row>
    <row r="3518" spans="30:35" x14ac:dyDescent="0.35">
      <c r="AD3518">
        <v>9291.9942340984107</v>
      </c>
      <c r="AF3518">
        <v>438759.15383093699</v>
      </c>
      <c r="AG3518">
        <f>AF3518*'Day-ahead Prices_2015-2022'!J3518</f>
        <v>10662.944335976346</v>
      </c>
      <c r="AH3518">
        <v>354279.46366503497</v>
      </c>
      <c r="AI3518">
        <f>AH3518*'Day-ahead Prices_2015-2022'!J3518</f>
        <v>8609.8766657195119</v>
      </c>
    </row>
    <row r="3519" spans="30:35" x14ac:dyDescent="0.35">
      <c r="AD3519">
        <v>9291.9942340984107</v>
      </c>
      <c r="AF3519">
        <v>581751.32559810299</v>
      </c>
      <c r="AG3519">
        <f>AF3519*'Day-ahead Prices_2015-2022'!J3519</f>
        <v>11724.470778272767</v>
      </c>
      <c r="AH3519">
        <v>354329.46366503497</v>
      </c>
      <c r="AI3519">
        <f>AH3519*'Day-ahead Prices_2015-2022'!J3519</f>
        <v>7141.0674283391982</v>
      </c>
    </row>
    <row r="3520" spans="30:35" x14ac:dyDescent="0.35">
      <c r="AD3520">
        <v>9291.9942340984107</v>
      </c>
      <c r="AF3520">
        <v>679352.03712051106</v>
      </c>
      <c r="AG3520">
        <f>AF3520*'Day-ahead Prices_2015-2022'!J3520</f>
        <v>16724.797963860579</v>
      </c>
      <c r="AH3520">
        <v>354379.46366503497</v>
      </c>
      <c r="AI3520">
        <f>AH3520*'Day-ahead Prices_2015-2022'!J3520</f>
        <v>8724.3794211035784</v>
      </c>
    </row>
    <row r="3521" spans="30:35" x14ac:dyDescent="0.35">
      <c r="AD3521">
        <v>9291.9942340984107</v>
      </c>
      <c r="AF3521">
        <v>660874.17324738496</v>
      </c>
      <c r="AG3521">
        <f>AF3521*'Day-ahead Prices_2015-2022'!J3521</f>
        <v>20309.489436608696</v>
      </c>
      <c r="AH3521">
        <v>354429.46366503497</v>
      </c>
      <c r="AI3521">
        <f>AH3521*'Day-ahead Prices_2015-2022'!J3521</f>
        <v>10892.060455256104</v>
      </c>
    </row>
    <row r="3522" spans="30:35" x14ac:dyDescent="0.35">
      <c r="AD3522">
        <v>9291.9942340984107</v>
      </c>
      <c r="AF3522">
        <v>771771.974038866</v>
      </c>
      <c r="AG3522">
        <f>AF3522*'Day-ahead Prices_2015-2022'!J3522</f>
        <v>23940.366634685626</v>
      </c>
      <c r="AH3522">
        <v>354479.46366503497</v>
      </c>
      <c r="AI3522">
        <f>AH3522*'Day-ahead Prices_2015-2022'!J3522</f>
        <v>10995.952962889385</v>
      </c>
    </row>
    <row r="3523" spans="30:35" x14ac:dyDescent="0.35">
      <c r="AD3523">
        <v>6799.7823960921896</v>
      </c>
      <c r="AF3523">
        <v>795924.78442696598</v>
      </c>
      <c r="AG3523">
        <f>AF3523*'Day-ahead Prices_2015-2022'!J3523</f>
        <v>38856.053069743954</v>
      </c>
      <c r="AH3523">
        <v>353109.92128953501</v>
      </c>
      <c r="AI3523">
        <f>AH3523*'Day-ahead Prices_2015-2022'!J3523</f>
        <v>17238.384969953491</v>
      </c>
    </row>
    <row r="3524" spans="30:35" x14ac:dyDescent="0.35">
      <c r="AD3524">
        <v>6800.7559163414098</v>
      </c>
      <c r="AF3524">
        <v>676248.57340717502</v>
      </c>
      <c r="AG3524">
        <f>AF3524*'Day-ahead Prices_2015-2022'!J3524</f>
        <v>38851.325852958966</v>
      </c>
      <c r="AH3524">
        <v>353160.47579827602</v>
      </c>
      <c r="AI3524">
        <f>AH3524*'Day-ahead Prices_2015-2022'!J3524</f>
        <v>20289.510785205704</v>
      </c>
    </row>
    <row r="3525" spans="30:35" x14ac:dyDescent="0.35">
      <c r="AD3525">
        <v>6801.72943659063</v>
      </c>
      <c r="AF3525">
        <v>616068.26165317802</v>
      </c>
      <c r="AG3525">
        <f>AF3525*'Day-ahead Prices_2015-2022'!J3525</f>
        <v>38591.285995282138</v>
      </c>
      <c r="AH3525">
        <v>353211.03030701599</v>
      </c>
      <c r="AI3525">
        <f>AH3525*'Day-ahead Prices_2015-2022'!J3525</f>
        <v>22125.580452219365</v>
      </c>
    </row>
    <row r="3526" spans="30:35" x14ac:dyDescent="0.35">
      <c r="AD3526">
        <v>0</v>
      </c>
      <c r="AF3526">
        <v>666316.07914844097</v>
      </c>
      <c r="AG3526">
        <f>AF3526*'Day-ahead Prices_2015-2022'!J3526</f>
        <v>46858.678266114111</v>
      </c>
      <c r="AH3526">
        <v>349386.82386329502</v>
      </c>
      <c r="AI3526">
        <f>AH3526*'Day-ahead Prices_2015-2022'!J3526</f>
        <v>24570.628388186222</v>
      </c>
    </row>
    <row r="3527" spans="30:35" x14ac:dyDescent="0.35">
      <c r="AD3527">
        <v>0</v>
      </c>
      <c r="AF3527">
        <v>638013.75611465902</v>
      </c>
      <c r="AG3527">
        <f>AF3527*'Day-ahead Prices_2015-2022'!J3527</f>
        <v>44801.325954371358</v>
      </c>
      <c r="AH3527">
        <v>349436.82386329502</v>
      </c>
      <c r="AI3527">
        <f>AH3527*'Day-ahead Prices_2015-2022'!J3527</f>
        <v>24537.453771680579</v>
      </c>
    </row>
    <row r="3528" spans="30:35" x14ac:dyDescent="0.35">
      <c r="AD3528">
        <v>0</v>
      </c>
      <c r="AF3528">
        <v>594531.09569856699</v>
      </c>
      <c r="AG3528">
        <f>AF3528*'Day-ahead Prices_2015-2022'!J3528</f>
        <v>45933.472453671289</v>
      </c>
      <c r="AH3528">
        <v>349486.82386329502</v>
      </c>
      <c r="AI3528">
        <f>AH3528*'Day-ahead Prices_2015-2022'!J3528</f>
        <v>27001.352011678176</v>
      </c>
    </row>
    <row r="3529" spans="30:35" x14ac:dyDescent="0.35">
      <c r="AD3529">
        <v>9291.9942340984107</v>
      </c>
      <c r="AF3529">
        <v>484833.982474041</v>
      </c>
      <c r="AG3529">
        <f>AF3529*'Day-ahead Prices_2015-2022'!J3529</f>
        <v>30685.142750782063</v>
      </c>
      <c r="AH3529">
        <v>354829.46366503497</v>
      </c>
      <c r="AI3529">
        <f>AH3529*'Day-ahead Prices_2015-2022'!J3529</f>
        <v>22457.156755360069</v>
      </c>
    </row>
    <row r="3530" spans="30:35" x14ac:dyDescent="0.35">
      <c r="AD3530">
        <v>2359.0510060567399</v>
      </c>
      <c r="AF3530">
        <v>636129.208594091</v>
      </c>
      <c r="AG3530">
        <f>AF3530*'Day-ahead Prices_2015-2022'!J3530</f>
        <v>42047.345526558674</v>
      </c>
      <c r="AH3530">
        <v>350930.51897700602</v>
      </c>
      <c r="AI3530">
        <f>AH3530*'Day-ahead Prices_2015-2022'!J3530</f>
        <v>23196.068641231377</v>
      </c>
    </row>
    <row r="3531" spans="30:35" x14ac:dyDescent="0.35">
      <c r="AD3531">
        <v>8145.3837105140001</v>
      </c>
      <c r="AF3531">
        <v>577029.051607484</v>
      </c>
      <c r="AG3531">
        <f>AF3531*'Day-ahead Prices_2015-2022'!J3531</f>
        <v>29049.085030549762</v>
      </c>
      <c r="AH3531">
        <v>354276.36419668299</v>
      </c>
      <c r="AI3531">
        <f>AH3531*'Day-ahead Prices_2015-2022'!J3531</f>
        <v>17835.157864571513</v>
      </c>
    </row>
    <row r="3532" spans="30:35" x14ac:dyDescent="0.35">
      <c r="AD3532">
        <v>9291.9942340984107</v>
      </c>
      <c r="AF3532">
        <v>577844.07259286498</v>
      </c>
      <c r="AG3532">
        <f>AF3532*'Day-ahead Prices_2015-2022'!J3532</f>
        <v>25342.796413741577</v>
      </c>
      <c r="AH3532">
        <v>354979.46366503497</v>
      </c>
      <c r="AI3532">
        <f>AH3532*'Day-ahead Prices_2015-2022'!J3532</f>
        <v>15568.511827689272</v>
      </c>
    </row>
    <row r="3533" spans="30:35" x14ac:dyDescent="0.35">
      <c r="AD3533">
        <v>9291.9942340984107</v>
      </c>
      <c r="AF3533">
        <v>458942.33815802302</v>
      </c>
      <c r="AG3533">
        <f>AF3533*'Day-ahead Prices_2015-2022'!J3533</f>
        <v>18569.380679796308</v>
      </c>
      <c r="AH3533">
        <v>355029.46366503497</v>
      </c>
      <c r="AI3533">
        <f>AH3533*'Day-ahead Prices_2015-2022'!J3533</f>
        <v>14364.935886716896</v>
      </c>
    </row>
    <row r="3534" spans="30:35" x14ac:dyDescent="0.35">
      <c r="AD3534">
        <v>9291.9942340984107</v>
      </c>
      <c r="AF3534">
        <v>461063.66228843603</v>
      </c>
      <c r="AG3534">
        <f>AF3534*'Day-ahead Prices_2015-2022'!J3534</f>
        <v>18994.670227127837</v>
      </c>
      <c r="AH3534">
        <v>355079.46366503497</v>
      </c>
      <c r="AI3534">
        <f>AH3534*'Day-ahead Prices_2015-2022'!J3534</f>
        <v>14628.386204340275</v>
      </c>
    </row>
    <row r="3535" spans="30:35" x14ac:dyDescent="0.35">
      <c r="AD3535">
        <v>9291.9942340984107</v>
      </c>
      <c r="AF3535">
        <v>576716.51590077998</v>
      </c>
      <c r="AG3535">
        <f>AF3535*'Day-ahead Prices_2015-2022'!J3535</f>
        <v>27957.05400393518</v>
      </c>
      <c r="AH3535">
        <v>355129.46366503497</v>
      </c>
      <c r="AI3535">
        <f>AH3535*'Day-ahead Prices_2015-2022'!J3535</f>
        <v>17215.344662992149</v>
      </c>
    </row>
    <row r="3536" spans="30:35" x14ac:dyDescent="0.35">
      <c r="AD3536">
        <v>9291.9942340984107</v>
      </c>
      <c r="AF3536">
        <v>553109.84864353703</v>
      </c>
      <c r="AG3536">
        <f>AF3536*'Day-ahead Prices_2015-2022'!J3536</f>
        <v>25268.132047969186</v>
      </c>
      <c r="AH3536">
        <v>355179.46366503497</v>
      </c>
      <c r="AI3536">
        <f>AH3536*'Day-ahead Prices_2015-2022'!J3536</f>
        <v>16225.929823207542</v>
      </c>
    </row>
    <row r="3537" spans="30:35" x14ac:dyDescent="0.35">
      <c r="AD3537">
        <v>0</v>
      </c>
      <c r="AF3537">
        <v>581013.67375050997</v>
      </c>
      <c r="AG3537">
        <f>AF3537*'Day-ahead Prices_2015-2022'!J3537</f>
        <v>29484.991408654005</v>
      </c>
      <c r="AH3537">
        <v>349936.82386329502</v>
      </c>
      <c r="AI3537">
        <f>AH3537*'Day-ahead Prices_2015-2022'!J3537</f>
        <v>17758.418969002563</v>
      </c>
    </row>
    <row r="3538" spans="30:35" x14ac:dyDescent="0.35">
      <c r="AD3538">
        <v>0</v>
      </c>
      <c r="AF3538">
        <v>655616.89205248398</v>
      </c>
      <c r="AG3538">
        <f>AF3538*'Day-ahead Prices_2015-2022'!J3538</f>
        <v>33846.222052209487</v>
      </c>
      <c r="AH3538">
        <v>349986.82386329502</v>
      </c>
      <c r="AI3538">
        <f>AH3538*'Day-ahead Prices_2015-2022'!J3538</f>
        <v>18068.069781942606</v>
      </c>
    </row>
    <row r="3539" spans="30:35" x14ac:dyDescent="0.35">
      <c r="AD3539">
        <v>9291.9942340984107</v>
      </c>
      <c r="AF3539">
        <v>548866.07817392098</v>
      </c>
      <c r="AG3539">
        <f>AF3539*'Day-ahead Prices_2015-2022'!J3539</f>
        <v>22978.2783627512</v>
      </c>
      <c r="AH3539">
        <v>355329.46366503497</v>
      </c>
      <c r="AI3539">
        <f>AH3539*'Day-ahead Prices_2015-2022'!J3539</f>
        <v>14875.867996336689</v>
      </c>
    </row>
    <row r="3540" spans="30:35" x14ac:dyDescent="0.35">
      <c r="AD3540">
        <v>9291.9942340984107</v>
      </c>
      <c r="AF3540">
        <v>497280.00480080501</v>
      </c>
      <c r="AG3540">
        <f>AF3540*'Day-ahead Prices_2015-2022'!J3540</f>
        <v>18250.176176189543</v>
      </c>
      <c r="AH3540">
        <v>355379.46366503497</v>
      </c>
      <c r="AI3540">
        <f>AH3540*'Day-ahead Prices_2015-2022'!J3540</f>
        <v>13042.426316506782</v>
      </c>
    </row>
    <row r="3541" spans="30:35" x14ac:dyDescent="0.35">
      <c r="AD3541">
        <v>9291.9942340984107</v>
      </c>
      <c r="AF3541">
        <v>547751.53841059795</v>
      </c>
      <c r="AG3541">
        <f>AF3541*'Day-ahead Prices_2015-2022'!J3541</f>
        <v>18681.750906916455</v>
      </c>
      <c r="AH3541">
        <v>355429.46366503497</v>
      </c>
      <c r="AI3541">
        <f>AH3541*'Day-ahead Prices_2015-2022'!J3541</f>
        <v>12122.366145125598</v>
      </c>
    </row>
    <row r="3542" spans="30:35" x14ac:dyDescent="0.35">
      <c r="AD3542">
        <v>9291.9942340984107</v>
      </c>
      <c r="AF3542">
        <v>653735.71256040398</v>
      </c>
      <c r="AG3542">
        <f>AF3542*'Day-ahead Prices_2015-2022'!J3542</f>
        <v>20483.991383439559</v>
      </c>
      <c r="AH3542">
        <v>355479.46366503497</v>
      </c>
      <c r="AI3542">
        <f>AH3542*'Day-ahead Prices_2015-2022'!J3542</f>
        <v>11138.50464461429</v>
      </c>
    </row>
    <row r="3543" spans="30:35" x14ac:dyDescent="0.35">
      <c r="AD3543">
        <v>9291.9942340984107</v>
      </c>
      <c r="AF3543">
        <v>584603.35500251502</v>
      </c>
      <c r="AG3543">
        <f>AF3543*'Day-ahead Prices_2015-2022'!J3543</f>
        <v>16058.323407725336</v>
      </c>
      <c r="AH3543">
        <v>355529.46366503497</v>
      </c>
      <c r="AI3543">
        <f>AH3543*'Day-ahead Prices_2015-2022'!J3543</f>
        <v>9765.9499550489309</v>
      </c>
    </row>
    <row r="3544" spans="30:35" x14ac:dyDescent="0.35">
      <c r="AD3544">
        <v>9291.9942340984107</v>
      </c>
      <c r="AF3544">
        <v>631795.16488693701</v>
      </c>
      <c r="AG3544">
        <f>AF3544*'Day-ahead Prices_2015-2022'!J3544</f>
        <v>17125.597688216538</v>
      </c>
      <c r="AH3544">
        <v>355579.46366503497</v>
      </c>
      <c r="AI3544">
        <f>AH3544*'Day-ahead Prices_2015-2022'!J3544</f>
        <v>9638.4258369703548</v>
      </c>
    </row>
    <row r="3545" spans="30:35" x14ac:dyDescent="0.35">
      <c r="AD3545">
        <v>9291.9942340984107</v>
      </c>
      <c r="AF3545">
        <v>676867.39135997498</v>
      </c>
      <c r="AG3545">
        <f>AF3545*'Day-ahead Prices_2015-2022'!J3545</f>
        <v>17379.416357406561</v>
      </c>
      <c r="AH3545">
        <v>355629.46366503497</v>
      </c>
      <c r="AI3545">
        <f>AH3545*'Day-ahead Prices_2015-2022'!J3545</f>
        <v>9131.2310164293558</v>
      </c>
    </row>
    <row r="3546" spans="30:35" x14ac:dyDescent="0.35">
      <c r="AD3546">
        <v>9291.9942340984107</v>
      </c>
      <c r="AF3546">
        <v>579184.537127711</v>
      </c>
      <c r="AG3546">
        <f>AF3546*'Day-ahead Prices_2015-2022'!J3546</f>
        <v>16665.311075178477</v>
      </c>
      <c r="AH3546">
        <v>355679.46366503497</v>
      </c>
      <c r="AI3546">
        <f>AH3546*'Day-ahead Prices_2015-2022'!J3546</f>
        <v>10234.231967631802</v>
      </c>
    </row>
    <row r="3547" spans="30:35" x14ac:dyDescent="0.35">
      <c r="AD3547">
        <v>9291.9942340984107</v>
      </c>
      <c r="AF3547">
        <v>676974.12761207705</v>
      </c>
      <c r="AG3547">
        <f>AF3547*'Day-ahead Prices_2015-2022'!J3547</f>
        <v>24319.449316804352</v>
      </c>
      <c r="AH3547">
        <v>355729.46366503497</v>
      </c>
      <c r="AI3547">
        <f>AH3547*'Day-ahead Prices_2015-2022'!J3547</f>
        <v>12779.136320336798</v>
      </c>
    </row>
    <row r="3548" spans="30:35" x14ac:dyDescent="0.35">
      <c r="AD3548">
        <v>6824.1204023227201</v>
      </c>
      <c r="AF3548">
        <v>631842.35702600796</v>
      </c>
      <c r="AG3548">
        <f>AF3548*'Day-ahead Prices_2015-2022'!J3548</f>
        <v>33649.55452636633</v>
      </c>
      <c r="AH3548">
        <v>354373.78400804597</v>
      </c>
      <c r="AI3548">
        <f>AH3548*'Day-ahead Prices_2015-2022'!J3548</f>
        <v>18872.618834578494</v>
      </c>
    </row>
    <row r="3549" spans="30:35" x14ac:dyDescent="0.35">
      <c r="AD3549">
        <v>6825.0939225719403</v>
      </c>
      <c r="AF3549">
        <v>629901.58201951603</v>
      </c>
      <c r="AG3549">
        <f>AF3549*'Day-ahead Prices_2015-2022'!J3549</f>
        <v>36731.923378490552</v>
      </c>
      <c r="AH3549">
        <v>354424.33851678699</v>
      </c>
      <c r="AI3549">
        <f>AH3549*'Day-ahead Prices_2015-2022'!J3549</f>
        <v>20667.812270183287</v>
      </c>
    </row>
    <row r="3550" spans="30:35" x14ac:dyDescent="0.35">
      <c r="AD3550">
        <v>0</v>
      </c>
      <c r="AF3550">
        <v>669648.791308115</v>
      </c>
      <c r="AG3550">
        <f>AF3550*'Day-ahead Prices_2015-2022'!J3550</f>
        <v>40733.898914283498</v>
      </c>
      <c r="AH3550">
        <v>350586.82386329502</v>
      </c>
      <c r="AI3550">
        <f>AH3550*'Day-ahead Prices_2015-2022'!J3550</f>
        <v>21325.758262074407</v>
      </c>
    </row>
    <row r="3551" spans="30:35" x14ac:dyDescent="0.35">
      <c r="AD3551">
        <v>4937.9061462436503</v>
      </c>
      <c r="AF3551">
        <v>600194.46783814603</v>
      </c>
      <c r="AG3551">
        <f>AF3551*'Day-ahead Prices_2015-2022'!J3551</f>
        <v>36240.49221115205</v>
      </c>
      <c r="AH3551">
        <v>353449.412630404</v>
      </c>
      <c r="AI3551">
        <f>AH3551*'Day-ahead Prices_2015-2022'!J3551</f>
        <v>21341.717346389582</v>
      </c>
    </row>
    <row r="3552" spans="30:35" x14ac:dyDescent="0.35">
      <c r="AD3552">
        <v>0</v>
      </c>
      <c r="AF3552">
        <v>553385.36114127701</v>
      </c>
      <c r="AG3552">
        <f>AF3552*'Day-ahead Prices_2015-2022'!J3552</f>
        <v>36519.283445115725</v>
      </c>
      <c r="AH3552">
        <v>350686.82386329502</v>
      </c>
      <c r="AI3552">
        <f>AH3552*'Day-ahead Prices_2015-2022'!J3552</f>
        <v>23142.7002237985</v>
      </c>
    </row>
    <row r="3553" spans="30:35" x14ac:dyDescent="0.35">
      <c r="AD3553">
        <v>0</v>
      </c>
      <c r="AF3553">
        <v>547429.095321064</v>
      </c>
      <c r="AG3553">
        <f>AF3553*'Day-ahead Prices_2015-2022'!J3553</f>
        <v>33315.850454870808</v>
      </c>
      <c r="AH3553">
        <v>350736.82386329502</v>
      </c>
      <c r="AI3553">
        <f>AH3553*'Day-ahead Prices_2015-2022'!J3553</f>
        <v>21345.404679290306</v>
      </c>
    </row>
    <row r="3554" spans="30:35" x14ac:dyDescent="0.35">
      <c r="AD3554">
        <v>6829.9615238180404</v>
      </c>
      <c r="AF3554">
        <v>469637.49323010701</v>
      </c>
      <c r="AG3554">
        <f>AF3554*'Day-ahead Prices_2015-2022'!J3554</f>
        <v>27831.891942549217</v>
      </c>
      <c r="AH3554">
        <v>354677.11106048903</v>
      </c>
      <c r="AI3554">
        <f>AH3554*'Day-ahead Prices_2015-2022'!J3554</f>
        <v>21019.052294222231</v>
      </c>
    </row>
    <row r="3555" spans="30:35" x14ac:dyDescent="0.35">
      <c r="AD3555">
        <v>9291.9942340984107</v>
      </c>
      <c r="AF3555">
        <v>412319.09210216597</v>
      </c>
      <c r="AG3555">
        <f>AF3555*'Day-ahead Prices_2015-2022'!J3555</f>
        <v>23059.460624678759</v>
      </c>
      <c r="AH3555">
        <v>356129.46366503497</v>
      </c>
      <c r="AI3555">
        <f>AH3555*'Day-ahead Prices_2015-2022'!J3555</f>
        <v>19916.985417296662</v>
      </c>
    </row>
    <row r="3556" spans="30:35" x14ac:dyDescent="0.35">
      <c r="AD3556">
        <v>9291.9942340984107</v>
      </c>
      <c r="AF3556">
        <v>425991.47219890897</v>
      </c>
      <c r="AG3556">
        <f>AF3556*'Day-ahead Prices_2015-2022'!J3556</f>
        <v>22475.842562554688</v>
      </c>
      <c r="AH3556">
        <v>356179.46366503497</v>
      </c>
      <c r="AI3556">
        <f>AH3556*'Day-ahead Prices_2015-2022'!J3556</f>
        <v>18792.473727296827</v>
      </c>
    </row>
    <row r="3557" spans="30:35" x14ac:dyDescent="0.35">
      <c r="AD3557">
        <v>9291.9942340984107</v>
      </c>
      <c r="AF3557">
        <v>335715.63166130002</v>
      </c>
      <c r="AG3557">
        <f>AF3557*'Day-ahead Prices_2015-2022'!J3557</f>
        <v>16470.20888930338</v>
      </c>
      <c r="AH3557">
        <v>356229.46366503497</v>
      </c>
      <c r="AI3557">
        <f>AH3557*'Day-ahead Prices_2015-2022'!J3557</f>
        <v>17476.617487406616</v>
      </c>
    </row>
    <row r="3558" spans="30:35" x14ac:dyDescent="0.35">
      <c r="AD3558">
        <v>9291.9942340984107</v>
      </c>
      <c r="AF3558">
        <v>413200.71370485</v>
      </c>
      <c r="AG3558">
        <f>AF3558*'Day-ahead Prices_2015-2022'!J3558</f>
        <v>19154.435584680454</v>
      </c>
      <c r="AH3558">
        <v>356279.46366503497</v>
      </c>
      <c r="AI3558">
        <f>AH3558*'Day-ahead Prices_2015-2022'!J3558</f>
        <v>16515.77988752228</v>
      </c>
    </row>
    <row r="3559" spans="30:35" x14ac:dyDescent="0.35">
      <c r="AD3559">
        <v>9291.9942340984107</v>
      </c>
      <c r="AF3559">
        <v>466290.376419782</v>
      </c>
      <c r="AG3559">
        <f>AF3559*'Day-ahead Prices_2015-2022'!J3559</f>
        <v>21384.659525581726</v>
      </c>
      <c r="AH3559">
        <v>356329.46366503497</v>
      </c>
      <c r="AI3559">
        <f>AH3559*'Day-ahead Prices_2015-2022'!J3559</f>
        <v>16341.714615508085</v>
      </c>
    </row>
    <row r="3560" spans="30:35" x14ac:dyDescent="0.35">
      <c r="AD3560">
        <v>9291.9942340984107</v>
      </c>
      <c r="AF3560">
        <v>438091.83465577703</v>
      </c>
      <c r="AG3560">
        <f>AF3560*'Day-ahead Prices_2015-2022'!J3560</f>
        <v>21824.639972964171</v>
      </c>
      <c r="AH3560">
        <v>356379.46366503497</v>
      </c>
      <c r="AI3560">
        <f>AH3560*'Day-ahead Prices_2015-2022'!J3560</f>
        <v>17753.933931132877</v>
      </c>
    </row>
    <row r="3561" spans="30:35" x14ac:dyDescent="0.35">
      <c r="AD3561">
        <v>9291.9942340984107</v>
      </c>
      <c r="AF3561">
        <v>505241.349430178</v>
      </c>
      <c r="AG3561">
        <f>AF3561*'Day-ahead Prices_2015-2022'!J3561</f>
        <v>28424.246767255026</v>
      </c>
      <c r="AH3561">
        <v>356429.46366503497</v>
      </c>
      <c r="AI3561">
        <f>AH3561*'Day-ahead Prices_2015-2022'!J3561</f>
        <v>20052.276088965285</v>
      </c>
    </row>
    <row r="3562" spans="30:35" x14ac:dyDescent="0.35">
      <c r="AD3562">
        <v>8542.5799721962503</v>
      </c>
      <c r="AF3562">
        <v>616290.25157349999</v>
      </c>
      <c r="AG3562">
        <f>AF3562*'Day-ahead Prices_2015-2022'!J3562</f>
        <v>36217.837359345664</v>
      </c>
      <c r="AH3562">
        <v>356052.60376277898</v>
      </c>
      <c r="AI3562">
        <f>AH3562*'Day-ahead Prices_2015-2022'!J3562</f>
        <v>20924.321391629113</v>
      </c>
    </row>
    <row r="3563" spans="30:35" x14ac:dyDescent="0.35">
      <c r="AD3563">
        <v>0</v>
      </c>
      <c r="AF3563">
        <v>529971.61183510802</v>
      </c>
      <c r="AG3563">
        <f>AF3563*'Day-ahead Prices_2015-2022'!J3563</f>
        <v>32239.498076959208</v>
      </c>
      <c r="AH3563">
        <v>351236.82386329502</v>
      </c>
      <c r="AI3563">
        <f>AH3563*'Day-ahead Prices_2015-2022'!J3563</f>
        <v>21366.614087663893</v>
      </c>
    </row>
    <row r="3564" spans="30:35" x14ac:dyDescent="0.35">
      <c r="AD3564">
        <v>0</v>
      </c>
      <c r="AF3564">
        <v>593516.99397381104</v>
      </c>
      <c r="AG3564">
        <f>AF3564*'Day-ahead Prices_2015-2022'!J3564</f>
        <v>34935.15216154098</v>
      </c>
      <c r="AH3564">
        <v>351286.82386329502</v>
      </c>
      <c r="AI3564">
        <f>AH3564*'Day-ahead Prices_2015-2022'!J3564</f>
        <v>20677.181561123372</v>
      </c>
    </row>
    <row r="3565" spans="30:35" x14ac:dyDescent="0.35">
      <c r="AD3565">
        <v>9291.9942340984107</v>
      </c>
      <c r="AF3565">
        <v>581996.42134183296</v>
      </c>
      <c r="AG3565">
        <f>AF3565*'Day-ahead Prices_2015-2022'!J3565</f>
        <v>33253.820524418974</v>
      </c>
      <c r="AH3565">
        <v>356629.46366503497</v>
      </c>
      <c r="AI3565">
        <f>AH3565*'Day-ahead Prices_2015-2022'!J3565</f>
        <v>20376.915980160935</v>
      </c>
    </row>
    <row r="3566" spans="30:35" x14ac:dyDescent="0.35">
      <c r="AD3566">
        <v>9291.9942340984107</v>
      </c>
      <c r="AF3566">
        <v>633040.911783149</v>
      </c>
      <c r="AG3566">
        <f>AF3566*'Day-ahead Prices_2015-2022'!J3566</f>
        <v>34305.278310668567</v>
      </c>
      <c r="AH3566">
        <v>356679.46366503497</v>
      </c>
      <c r="AI3566">
        <f>AH3566*'Day-ahead Prices_2015-2022'!J3566</f>
        <v>19328.905985337824</v>
      </c>
    </row>
    <row r="3567" spans="30:35" x14ac:dyDescent="0.35">
      <c r="AD3567">
        <v>9291.9942340984107</v>
      </c>
      <c r="AF3567">
        <v>624527.89381549298</v>
      </c>
      <c r="AG3567">
        <f>AF3567*'Day-ahead Prices_2015-2022'!J3567</f>
        <v>30931.305260946829</v>
      </c>
      <c r="AH3567">
        <v>356729.46366503497</v>
      </c>
      <c r="AI3567">
        <f>AH3567*'Day-ahead Prices_2015-2022'!J3567</f>
        <v>17667.918511670021</v>
      </c>
    </row>
    <row r="3568" spans="30:35" x14ac:dyDescent="0.35">
      <c r="AD3568">
        <v>9291.9942340984107</v>
      </c>
      <c r="AF3568">
        <v>598717.27037339495</v>
      </c>
      <c r="AG3568">
        <f>AF3568*'Day-ahead Prices_2015-2022'!J3568</f>
        <v>26475.277695911522</v>
      </c>
      <c r="AH3568">
        <v>356779.46366503497</v>
      </c>
      <c r="AI3568">
        <f>AH3568*'Day-ahead Prices_2015-2022'!J3568</f>
        <v>15776.787883267845</v>
      </c>
    </row>
    <row r="3569" spans="30:35" x14ac:dyDescent="0.35">
      <c r="AD3569">
        <v>9291.9942340984107</v>
      </c>
      <c r="AF3569">
        <v>584971.08071541495</v>
      </c>
      <c r="AG3569">
        <f>AF3569*'Day-ahead Prices_2015-2022'!J3569</f>
        <v>24750.126425069207</v>
      </c>
      <c r="AH3569">
        <v>356829.46366503497</v>
      </c>
      <c r="AI3569">
        <f>AH3569*'Day-ahead Prices_2015-2022'!J3569</f>
        <v>15097.454607667631</v>
      </c>
    </row>
    <row r="3570" spans="30:35" x14ac:dyDescent="0.35">
      <c r="AD3570">
        <v>9291.9942340984107</v>
      </c>
      <c r="AF3570">
        <v>583943.25973623095</v>
      </c>
      <c r="AG3570">
        <f>AF3570*'Day-ahead Prices_2015-2022'!J3570</f>
        <v>25913.212079869918</v>
      </c>
      <c r="AH3570">
        <v>356879.46366503497</v>
      </c>
      <c r="AI3570">
        <f>AH3570*'Day-ahead Prices_2015-2022'!J3570</f>
        <v>15836.972299465508</v>
      </c>
    </row>
    <row r="3571" spans="30:35" x14ac:dyDescent="0.35">
      <c r="AD3571">
        <v>9291.9942340984107</v>
      </c>
      <c r="AF3571">
        <v>677451.07577563403</v>
      </c>
      <c r="AG3571">
        <f>AF3571*'Day-ahead Prices_2015-2022'!J3571</f>
        <v>36315.61173079758</v>
      </c>
      <c r="AH3571">
        <v>356929.46366503497</v>
      </c>
      <c r="AI3571">
        <f>AH3571*'Day-ahead Prices_2015-2022'!J3571</f>
        <v>19133.65006159378</v>
      </c>
    </row>
    <row r="3572" spans="30:35" x14ac:dyDescent="0.35">
      <c r="AD3572">
        <v>6847.4848883040304</v>
      </c>
      <c r="AF3572">
        <v>574109.24144164298</v>
      </c>
      <c r="AG3572">
        <f>AF3572*'Day-ahead Prices_2015-2022'!J3572</f>
        <v>34839.819316886103</v>
      </c>
      <c r="AH3572">
        <v>355587.09221781697</v>
      </c>
      <c r="AI3572">
        <f>AH3572*'Day-ahead Prices_2015-2022'!J3572</f>
        <v>21578.802691238223</v>
      </c>
    </row>
    <row r="3573" spans="30:35" x14ac:dyDescent="0.35">
      <c r="AD3573">
        <v>5027.4700091719997</v>
      </c>
      <c r="AF3573">
        <v>661436.96470492403</v>
      </c>
      <c r="AG3573">
        <f>AF3573*'Day-ahead Prices_2015-2022'!J3573</f>
        <v>43403.493623937116</v>
      </c>
      <c r="AH3573">
        <v>354600.42743452301</v>
      </c>
      <c r="AI3573">
        <f>AH3573*'Day-ahead Prices_2015-2022'!J3573</f>
        <v>23268.880048253399</v>
      </c>
    </row>
    <row r="3574" spans="30:35" x14ac:dyDescent="0.35">
      <c r="AD3574">
        <v>0</v>
      </c>
      <c r="AF3574">
        <v>587256.87727102695</v>
      </c>
      <c r="AG3574">
        <f>AF3574*'Day-ahead Prices_2015-2022'!J3574</f>
        <v>39498.163494152679</v>
      </c>
      <c r="AH3574">
        <v>351786.82386329502</v>
      </c>
      <c r="AI3574">
        <f>AH3574*'Day-ahead Prices_2015-2022'!J3574</f>
        <v>23660.742039515393</v>
      </c>
    </row>
    <row r="3575" spans="30:35" x14ac:dyDescent="0.35">
      <c r="AD3575">
        <v>0</v>
      </c>
      <c r="AF3575">
        <v>469555.674017212</v>
      </c>
      <c r="AG3575">
        <f>AF3575*'Day-ahead Prices_2015-2022'!J3575</f>
        <v>30972.47920276783</v>
      </c>
      <c r="AH3575">
        <v>351836.82386329502</v>
      </c>
      <c r="AI3575">
        <f>AH3575*'Day-ahead Prices_2015-2022'!J3575</f>
        <v>23207.596698052774</v>
      </c>
    </row>
    <row r="3576" spans="30:35" x14ac:dyDescent="0.35">
      <c r="AD3576">
        <v>0</v>
      </c>
      <c r="AF3576">
        <v>466604.32905448199</v>
      </c>
      <c r="AG3576">
        <f>AF3576*'Day-ahead Prices_2015-2022'!J3576</f>
        <v>31085.180401609588</v>
      </c>
      <c r="AH3576">
        <v>351886.82386329502</v>
      </c>
      <c r="AI3576">
        <f>AH3576*'Day-ahead Prices_2015-2022'!J3576</f>
        <v>23442.700205772715</v>
      </c>
    </row>
    <row r="3577" spans="30:35" x14ac:dyDescent="0.35">
      <c r="AD3577">
        <v>9291.9942340984107</v>
      </c>
      <c r="AF3577">
        <v>328249.30418663297</v>
      </c>
      <c r="AG3577">
        <f>AF3577*'Day-ahead Prices_2015-2022'!J3577</f>
        <v>19987.920755184547</v>
      </c>
      <c r="AH3577">
        <v>357229.46366503497</v>
      </c>
      <c r="AI3577">
        <f>AH3577*'Day-ahead Prices_2015-2022'!J3577</f>
        <v>21752.595116223139</v>
      </c>
    </row>
    <row r="3578" spans="30:35" x14ac:dyDescent="0.35">
      <c r="AD3578">
        <v>9291.9942340984107</v>
      </c>
      <c r="AF3578">
        <v>301704.96645768301</v>
      </c>
      <c r="AG3578">
        <f>AF3578*'Day-ahead Prices_2015-2022'!J3578</f>
        <v>16377.299841739177</v>
      </c>
      <c r="AH3578">
        <v>357279.46366503497</v>
      </c>
      <c r="AI3578">
        <f>AH3578*'Day-ahead Prices_2015-2022'!J3578</f>
        <v>19394.022486397262</v>
      </c>
    </row>
    <row r="3579" spans="30:35" x14ac:dyDescent="0.35">
      <c r="AD3579">
        <v>9291.9942340984107</v>
      </c>
      <c r="AF3579">
        <v>227159.46212307599</v>
      </c>
      <c r="AG3579">
        <f>AF3579*'Day-ahead Prices_2015-2022'!J3579</f>
        <v>11536.57723324807</v>
      </c>
      <c r="AH3579">
        <v>357329.46366503497</v>
      </c>
      <c r="AI3579">
        <f>AH3579*'Day-ahead Prices_2015-2022'!J3579</f>
        <v>18147.423474058385</v>
      </c>
    </row>
    <row r="3580" spans="30:35" x14ac:dyDescent="0.35">
      <c r="AD3580">
        <v>9291.9942340984107</v>
      </c>
      <c r="AF3580">
        <v>117000.640715357</v>
      </c>
      <c r="AG3580">
        <f>AF3580*'Day-ahead Prices_2015-2022'!J3580</f>
        <v>5714.4575433389309</v>
      </c>
      <c r="AH3580">
        <v>357379.46366503497</v>
      </c>
      <c r="AI3580">
        <f>AH3580*'Day-ahead Prices_2015-2022'!J3580</f>
        <v>17454.859729729891</v>
      </c>
    </row>
    <row r="3581" spans="30:35" x14ac:dyDescent="0.35">
      <c r="AD3581">
        <v>9291.9942340984107</v>
      </c>
      <c r="AF3581">
        <v>58155.787031396299</v>
      </c>
      <c r="AG3581">
        <f>AF3581*'Day-ahead Prices_2015-2022'!J3581</f>
        <v>2710.7866230009595</v>
      </c>
      <c r="AH3581">
        <v>357429.46366503497</v>
      </c>
      <c r="AI3581">
        <f>AH3581*'Day-ahead Prices_2015-2022'!J3581</f>
        <v>16660.68087508644</v>
      </c>
    </row>
    <row r="3582" spans="30:35" x14ac:dyDescent="0.35">
      <c r="AD3582">
        <v>9291.9942340984107</v>
      </c>
      <c r="AF3582">
        <v>23556.753676565499</v>
      </c>
      <c r="AG3582">
        <f>AF3582*'Day-ahead Prices_2015-2022'!J3582</f>
        <v>1084.3762636165013</v>
      </c>
      <c r="AH3582">
        <v>357479.46366503497</v>
      </c>
      <c r="AI3582">
        <f>AH3582*'Day-ahead Prices_2015-2022'!J3582</f>
        <v>16455.673411160722</v>
      </c>
    </row>
    <row r="3583" spans="30:35" x14ac:dyDescent="0.35">
      <c r="AD3583">
        <v>9291.9942340984107</v>
      </c>
      <c r="AF3583">
        <v>0</v>
      </c>
      <c r="AG3583">
        <f>AF3583*'Day-ahead Prices_2015-2022'!J3583</f>
        <v>0</v>
      </c>
      <c r="AH3583">
        <v>357529.46366503497</v>
      </c>
      <c r="AI3583">
        <f>AH3583*'Day-ahead Prices_2015-2022'!J3583</f>
        <v>17512.686953972574</v>
      </c>
    </row>
    <row r="3584" spans="30:35" x14ac:dyDescent="0.35">
      <c r="AD3584">
        <v>9291.9942340984107</v>
      </c>
      <c r="AF3584">
        <v>91605.443311402501</v>
      </c>
      <c r="AG3584">
        <f>AF3584*'Day-ahead Prices_2015-2022'!J3584</f>
        <v>5184.4100642088242</v>
      </c>
      <c r="AH3584">
        <v>357579.46366503497</v>
      </c>
      <c r="AI3584">
        <f>AH3584*'Day-ahead Prices_2015-2022'!J3584</f>
        <v>20237.209746122655</v>
      </c>
    </row>
    <row r="3585" spans="30:35" x14ac:dyDescent="0.35">
      <c r="AD3585">
        <v>0</v>
      </c>
      <c r="AF3585">
        <v>165565.20557507899</v>
      </c>
      <c r="AG3585">
        <f>AF3585*'Day-ahead Prices_2015-2022'!J3585</f>
        <v>10868.94183299</v>
      </c>
      <c r="AH3585">
        <v>352336.82386329502</v>
      </c>
      <c r="AI3585">
        <f>AH3585*'Day-ahead Prices_2015-2022'!J3585</f>
        <v>23130.031644565664</v>
      </c>
    </row>
    <row r="3586" spans="30:35" x14ac:dyDescent="0.35">
      <c r="AD3586">
        <v>0</v>
      </c>
      <c r="AF3586">
        <v>78477.141478824502</v>
      </c>
      <c r="AG3586">
        <f>AF3586*'Day-ahead Prices_2015-2022'!J3586</f>
        <v>5082.2777785955222</v>
      </c>
      <c r="AH3586">
        <v>352386.82386329502</v>
      </c>
      <c r="AI3586">
        <f>AH3586*'Day-ahead Prices_2015-2022'!J3586</f>
        <v>22821.011196916814</v>
      </c>
    </row>
    <row r="3587" spans="30:35" x14ac:dyDescent="0.35">
      <c r="AD3587">
        <v>4061.4662650311502</v>
      </c>
      <c r="AF3587">
        <v>88542.298977905695</v>
      </c>
      <c r="AG3587">
        <f>AF3587*'Day-ahead Prices_2015-2022'!J3587</f>
        <v>5617.1234471583366</v>
      </c>
      <c r="AH3587">
        <v>354750.20003058203</v>
      </c>
      <c r="AI3587">
        <f>AH3587*'Day-ahead Prices_2015-2022'!J3587</f>
        <v>22505.352689940122</v>
      </c>
    </row>
    <row r="3588" spans="30:35" x14ac:dyDescent="0.35">
      <c r="AD3588">
        <v>9291.9942340984107</v>
      </c>
      <c r="AF3588">
        <v>85871.731146015896</v>
      </c>
      <c r="AG3588">
        <f>AF3588*'Day-ahead Prices_2015-2022'!J3588</f>
        <v>5295.1729614551377</v>
      </c>
      <c r="AH3588">
        <v>357779.46366503497</v>
      </c>
      <c r="AI3588">
        <f>AH3588*'Day-ahead Prices_2015-2022'!J3588</f>
        <v>22062.023402574803</v>
      </c>
    </row>
    <row r="3589" spans="30:35" x14ac:dyDescent="0.35">
      <c r="AD3589">
        <v>9291.9942340984107</v>
      </c>
      <c r="AF3589">
        <v>59655.493018448899</v>
      </c>
      <c r="AG3589">
        <f>AF3589*'Day-ahead Prices_2015-2022'!J3589</f>
        <v>3482.8368211495922</v>
      </c>
      <c r="AH3589">
        <v>357829.46366503497</v>
      </c>
      <c r="AI3589">
        <f>AH3589*'Day-ahead Prices_2015-2022'!J3589</f>
        <v>20890.978662423902</v>
      </c>
    </row>
    <row r="3590" spans="30:35" x14ac:dyDescent="0.35">
      <c r="AD3590">
        <v>9291.9942340984107</v>
      </c>
      <c r="AF3590">
        <v>107778.92049920101</v>
      </c>
      <c r="AG3590">
        <f>AF3590*'Day-ahead Prices_2015-2022'!J3590</f>
        <v>6172.2293296879934</v>
      </c>
      <c r="AH3590">
        <v>357879.46366503497</v>
      </c>
      <c r="AI3590">
        <f>AH3590*'Day-ahead Prices_2015-2022'!J3590</f>
        <v>20494.862185437389</v>
      </c>
    </row>
    <row r="3591" spans="30:35" x14ac:dyDescent="0.35">
      <c r="AD3591">
        <v>9291.9942340984107</v>
      </c>
      <c r="AF3591">
        <v>0</v>
      </c>
      <c r="AG3591">
        <f>AF3591*'Day-ahead Prices_2015-2022'!J3591</f>
        <v>0</v>
      </c>
      <c r="AH3591">
        <v>357929.46366503497</v>
      </c>
      <c r="AI3591">
        <f>AH3591*'Day-ahead Prices_2015-2022'!J3591</f>
        <v>19251.236203223907</v>
      </c>
    </row>
    <row r="3592" spans="30:35" x14ac:dyDescent="0.35">
      <c r="AD3592">
        <v>9291.9942340984107</v>
      </c>
      <c r="AF3592">
        <v>0</v>
      </c>
      <c r="AG3592">
        <f>AF3592*'Day-ahead Prices_2015-2022'!J3592</f>
        <v>0</v>
      </c>
      <c r="AH3592">
        <v>357979.46366503497</v>
      </c>
      <c r="AI3592">
        <f>AH3592*'Day-ahead Prices_2015-2022'!J3592</f>
        <v>17565.604807713687</v>
      </c>
    </row>
    <row r="3593" spans="30:35" x14ac:dyDescent="0.35">
      <c r="AD3593">
        <v>9291.9942340984107</v>
      </c>
      <c r="AF3593">
        <v>20244.243270426199</v>
      </c>
      <c r="AG3593">
        <f>AF3593*'Day-ahead Prices_2015-2022'!J3593</f>
        <v>982.70617895466364</v>
      </c>
      <c r="AH3593">
        <v>358029.46366503497</v>
      </c>
      <c r="AI3593">
        <f>AH3593*'Day-ahead Prices_2015-2022'!J3593</f>
        <v>17379.645239959958</v>
      </c>
    </row>
    <row r="3594" spans="30:35" x14ac:dyDescent="0.35">
      <c r="AD3594">
        <v>9291.9942340984107</v>
      </c>
      <c r="AF3594">
        <v>157736.66385646001</v>
      </c>
      <c r="AG3594">
        <f>AF3594*'Day-ahead Prices_2015-2022'!J3594</f>
        <v>7870.8623556075354</v>
      </c>
      <c r="AH3594">
        <v>358079.46366503497</v>
      </c>
      <c r="AI3594">
        <f>AH3594*'Day-ahead Prices_2015-2022'!J3594</f>
        <v>17867.717637555666</v>
      </c>
    </row>
    <row r="3595" spans="30:35" x14ac:dyDescent="0.35">
      <c r="AD3595">
        <v>9291.9942340984107</v>
      </c>
      <c r="AF3595">
        <v>227309.94615121299</v>
      </c>
      <c r="AG3595">
        <f>AF3595*'Day-ahead Prices_2015-2022'!J3595</f>
        <v>12975.420001176615</v>
      </c>
      <c r="AH3595">
        <v>358129.46366503497</v>
      </c>
      <c r="AI3595">
        <f>AH3595*'Day-ahead Prices_2015-2022'!J3595</f>
        <v>20442.925109659358</v>
      </c>
    </row>
    <row r="3596" spans="30:35" x14ac:dyDescent="0.35">
      <c r="AD3596">
        <v>6870.8493742853298</v>
      </c>
      <c r="AF3596">
        <v>142493.13913596401</v>
      </c>
      <c r="AG3596">
        <f>AF3596*'Day-ahead Prices_2015-2022'!J3596</f>
        <v>9363.9366383198758</v>
      </c>
      <c r="AH3596">
        <v>356800.40042758698</v>
      </c>
      <c r="AI3596">
        <f>AH3596*'Day-ahead Prices_2015-2022'!J3596</f>
        <v>23447.13831409888</v>
      </c>
    </row>
    <row r="3597" spans="30:35" x14ac:dyDescent="0.35">
      <c r="AD3597">
        <v>0</v>
      </c>
      <c r="AF3597">
        <v>235716.08597124799</v>
      </c>
      <c r="AG3597">
        <f>AF3597*'Day-ahead Prices_2015-2022'!J3597</f>
        <v>17683.126124455557</v>
      </c>
      <c r="AH3597">
        <v>352936.82386329502</v>
      </c>
      <c r="AI3597">
        <f>AH3597*'Day-ahead Prices_2015-2022'!J3597</f>
        <v>26476.87935519456</v>
      </c>
    </row>
    <row r="3598" spans="30:35" x14ac:dyDescent="0.35">
      <c r="AD3598">
        <v>0</v>
      </c>
      <c r="AF3598">
        <v>181861.684937235</v>
      </c>
      <c r="AG3598">
        <f>AF3598*'Day-ahead Prices_2015-2022'!J3598</f>
        <v>13788.070970622643</v>
      </c>
      <c r="AH3598">
        <v>352986.82386329502</v>
      </c>
      <c r="AI3598">
        <f>AH3598*'Day-ahead Prices_2015-2022'!J3598</f>
        <v>26762.137284725541</v>
      </c>
    </row>
    <row r="3599" spans="30:35" x14ac:dyDescent="0.35">
      <c r="AD3599">
        <v>0</v>
      </c>
      <c r="AF3599">
        <v>185288.412197072</v>
      </c>
      <c r="AG3599">
        <f>AF3599*'Day-ahead Prices_2015-2022'!J3599</f>
        <v>13309.961479661424</v>
      </c>
      <c r="AH3599">
        <v>353036.82386329502</v>
      </c>
      <c r="AI3599">
        <f>AH3599*'Day-ahead Prices_2015-2022'!J3599</f>
        <v>25359.958946189974</v>
      </c>
    </row>
    <row r="3600" spans="30:35" x14ac:dyDescent="0.35">
      <c r="AD3600">
        <v>5120.9279530972299</v>
      </c>
      <c r="AF3600">
        <v>192366.392546118</v>
      </c>
      <c r="AG3600">
        <f>AF3600*'Day-ahead Prices_2015-2022'!J3600</f>
        <v>13469.254348088502</v>
      </c>
      <c r="AH3600">
        <v>356003.66027360503</v>
      </c>
      <c r="AI3600">
        <f>AH3600*'Day-ahead Prices_2015-2022'!J3600</f>
        <v>24926.931287782485</v>
      </c>
    </row>
    <row r="3601" spans="30:35" x14ac:dyDescent="0.35">
      <c r="AD3601">
        <v>9291.9942340984107</v>
      </c>
      <c r="AF3601">
        <v>171157.07938645699</v>
      </c>
      <c r="AG3601">
        <f>AF3601*'Day-ahead Prices_2015-2022'!J3601</f>
        <v>10530.439309251766</v>
      </c>
      <c r="AH3601">
        <v>358429.46366503497</v>
      </c>
      <c r="AI3601">
        <f>AH3601*'Day-ahead Prices_2015-2022'!J3601</f>
        <v>22052.372751991275</v>
      </c>
    </row>
    <row r="3602" spans="30:35" x14ac:dyDescent="0.35">
      <c r="AD3602">
        <v>9291.9942340984107</v>
      </c>
      <c r="AF3602">
        <v>200150.572783927</v>
      </c>
      <c r="AG3602">
        <f>AF3602*'Day-ahead Prices_2015-2022'!J3602</f>
        <v>10839.154269113567</v>
      </c>
      <c r="AH3602">
        <v>358479.46366503497</v>
      </c>
      <c r="AI3602">
        <f>AH3602*'Day-ahead Prices_2015-2022'!J3602</f>
        <v>19413.45535477997</v>
      </c>
    </row>
    <row r="3603" spans="30:35" x14ac:dyDescent="0.35">
      <c r="AD3603">
        <v>9291.9942340984107</v>
      </c>
      <c r="AF3603">
        <v>110957.108987482</v>
      </c>
      <c r="AG3603">
        <f>AF3603*'Day-ahead Prices_2015-2022'!J3603</f>
        <v>5457.425405549302</v>
      </c>
      <c r="AH3603">
        <v>358529.46366503497</v>
      </c>
      <c r="AI3603">
        <f>AH3603*'Day-ahead Prices_2015-2022'!J3603</f>
        <v>17634.271670364746</v>
      </c>
    </row>
    <row r="3604" spans="30:35" x14ac:dyDescent="0.35">
      <c r="AD3604">
        <v>9291.9942340984107</v>
      </c>
      <c r="AF3604">
        <v>74576.054593528097</v>
      </c>
      <c r="AG3604">
        <f>AF3604*'Day-ahead Prices_2015-2022'!J3604</f>
        <v>3513.0914917646251</v>
      </c>
      <c r="AH3604">
        <v>358579.46366503497</v>
      </c>
      <c r="AI3604">
        <f>AH3604*'Day-ahead Prices_2015-2022'!J3604</f>
        <v>16891.782084600636</v>
      </c>
    </row>
    <row r="3605" spans="30:35" x14ac:dyDescent="0.35">
      <c r="AD3605">
        <v>9291.9942340984107</v>
      </c>
      <c r="AF3605">
        <v>194705.23137104101</v>
      </c>
      <c r="AG3605">
        <f>AF3605*'Day-ahead Prices_2015-2022'!J3605</f>
        <v>9312.7512164768905</v>
      </c>
      <c r="AH3605">
        <v>358629.46366503497</v>
      </c>
      <c r="AI3605">
        <f>AH3605*'Day-ahead Prices_2015-2022'!J3605</f>
        <v>17153.247247098621</v>
      </c>
    </row>
    <row r="3606" spans="30:35" x14ac:dyDescent="0.35">
      <c r="AD3606">
        <v>9291.9942340984107</v>
      </c>
      <c r="AF3606">
        <v>174289.49705778001</v>
      </c>
      <c r="AG3606">
        <f>AF3606*'Day-ahead Prices_2015-2022'!J3606</f>
        <v>8497.7022909233874</v>
      </c>
      <c r="AH3606">
        <v>358679.46366503497</v>
      </c>
      <c r="AI3606">
        <f>AH3606*'Day-ahead Prices_2015-2022'!J3606</f>
        <v>17487.865600318361</v>
      </c>
    </row>
    <row r="3607" spans="30:35" x14ac:dyDescent="0.35">
      <c r="AD3607">
        <v>9291.9942340984107</v>
      </c>
      <c r="AF3607">
        <v>261879.80807053499</v>
      </c>
      <c r="AG3607">
        <f>AF3607*'Day-ahead Prices_2015-2022'!J3607</f>
        <v>13261.266130931805</v>
      </c>
      <c r="AH3607">
        <v>358729.46366503497</v>
      </c>
      <c r="AI3607">
        <f>AH3607*'Day-ahead Prices_2015-2022'!J3607</f>
        <v>18165.61162816779</v>
      </c>
    </row>
    <row r="3608" spans="30:35" x14ac:dyDescent="0.35">
      <c r="AD3608">
        <v>9291.9942340984107</v>
      </c>
      <c r="AF3608">
        <v>298904.06729947199</v>
      </c>
      <c r="AG3608">
        <f>AF3608*'Day-ahead Prices_2015-2022'!J3608</f>
        <v>17256.479065366766</v>
      </c>
      <c r="AH3608">
        <v>358779.46366503497</v>
      </c>
      <c r="AI3608">
        <f>AH3608*'Day-ahead Prices_2015-2022'!J3608</f>
        <v>20713.23538604163</v>
      </c>
    </row>
    <row r="3609" spans="30:35" x14ac:dyDescent="0.35">
      <c r="AD3609">
        <v>0</v>
      </c>
      <c r="AF3609">
        <v>394021.26126545499</v>
      </c>
      <c r="AG3609">
        <f>AF3609*'Day-ahead Prices_2015-2022'!J3609</f>
        <v>25970.926383159305</v>
      </c>
      <c r="AH3609">
        <v>353536.82386329502</v>
      </c>
      <c r="AI3609">
        <f>AH3609*'Day-ahead Prices_2015-2022'!J3609</f>
        <v>23302.495902889437</v>
      </c>
    </row>
    <row r="3610" spans="30:35" x14ac:dyDescent="0.35">
      <c r="AD3610">
        <v>0</v>
      </c>
      <c r="AF3610">
        <v>429247.22916490398</v>
      </c>
      <c r="AG3610">
        <f>AF3610*'Day-ahead Prices_2015-2022'!J3610</f>
        <v>28162.910705509352</v>
      </c>
      <c r="AH3610">
        <v>353586.82386329502</v>
      </c>
      <c r="AI3610">
        <f>AH3610*'Day-ahead Prices_2015-2022'!J3610</f>
        <v>23198.831513670786</v>
      </c>
    </row>
    <row r="3611" spans="30:35" x14ac:dyDescent="0.35">
      <c r="AD3611">
        <v>4505.3914986760101</v>
      </c>
      <c r="AF3611">
        <v>384848.67786537501</v>
      </c>
      <c r="AG3611">
        <f>AF3611*'Day-ahead Prices_2015-2022'!J3611</f>
        <v>24755.872264537578</v>
      </c>
      <c r="AH3611">
        <v>356203.05601621699</v>
      </c>
      <c r="AI3611">
        <f>AH3611*'Day-ahead Prices_2015-2022'!J3611</f>
        <v>22913.206832063177</v>
      </c>
    </row>
    <row r="3612" spans="30:35" x14ac:dyDescent="0.35">
      <c r="AD3612">
        <v>9291.9942340984107</v>
      </c>
      <c r="AF3612">
        <v>276741.61841391498</v>
      </c>
      <c r="AG3612">
        <f>AF3612*'Day-ahead Prices_2015-2022'!J3612</f>
        <v>16188.000969121957</v>
      </c>
      <c r="AH3612">
        <v>358979.46366503497</v>
      </c>
      <c r="AI3612">
        <f>AH3612*'Day-ahead Prices_2015-2022'!J3612</f>
        <v>20998.503727086219</v>
      </c>
    </row>
    <row r="3613" spans="30:35" x14ac:dyDescent="0.35">
      <c r="AD3613">
        <v>9291.9942340984107</v>
      </c>
      <c r="AF3613">
        <v>415709.276541901</v>
      </c>
      <c r="AG3613">
        <f>AF3613*'Day-ahead Prices_2015-2022'!J3613</f>
        <v>23715.174953524096</v>
      </c>
      <c r="AH3613">
        <v>359029.46366503497</v>
      </c>
      <c r="AI3613">
        <f>AH3613*'Day-ahead Prices_2015-2022'!J3613</f>
        <v>20481.733328431084</v>
      </c>
    </row>
    <row r="3614" spans="30:35" x14ac:dyDescent="0.35">
      <c r="AD3614">
        <v>9291.9942340984107</v>
      </c>
      <c r="AF3614">
        <v>499245.84217730298</v>
      </c>
      <c r="AG3614">
        <f>AF3614*'Day-ahead Prices_2015-2022'!J3614</f>
        <v>28369.644981725243</v>
      </c>
      <c r="AH3614">
        <v>359079.46366503497</v>
      </c>
      <c r="AI3614">
        <f>AH3614*'Day-ahead Prices_2015-2022'!J3614</f>
        <v>20404.690522765613</v>
      </c>
    </row>
    <row r="3615" spans="30:35" x14ac:dyDescent="0.35">
      <c r="AD3615">
        <v>9291.9942340984107</v>
      </c>
      <c r="AF3615">
        <v>509441.16538262501</v>
      </c>
      <c r="AG3615">
        <f>AF3615*'Day-ahead Prices_2015-2022'!J3615</f>
        <v>27160.218930917923</v>
      </c>
      <c r="AH3615">
        <v>359129.46366503497</v>
      </c>
      <c r="AI3615">
        <f>AH3615*'Day-ahead Prices_2015-2022'!J3615</f>
        <v>19146.53844347176</v>
      </c>
    </row>
    <row r="3616" spans="30:35" x14ac:dyDescent="0.35">
      <c r="AD3616">
        <v>9291.9942340984107</v>
      </c>
      <c r="AF3616">
        <v>471283.23058007698</v>
      </c>
      <c r="AG3616">
        <f>AF3616*'Day-ahead Prices_2015-2022'!J3616</f>
        <v>23393.321357918572</v>
      </c>
      <c r="AH3616">
        <v>359179.46366503497</v>
      </c>
      <c r="AI3616">
        <f>AH3616*'Day-ahead Prices_2015-2022'!J3616</f>
        <v>17828.770627673173</v>
      </c>
    </row>
    <row r="3617" spans="30:35" x14ac:dyDescent="0.35">
      <c r="AD3617">
        <v>9291.9942340984107</v>
      </c>
      <c r="AF3617">
        <v>503985.84715799597</v>
      </c>
      <c r="AG3617">
        <f>AF3617*'Day-ahead Prices_2015-2022'!J3617</f>
        <v>25654.139584959892</v>
      </c>
      <c r="AH3617">
        <v>359229.46366503497</v>
      </c>
      <c r="AI3617">
        <f>AH3617*'Day-ahead Prices_2015-2022'!J3617</f>
        <v>18285.677774209445</v>
      </c>
    </row>
    <row r="3618" spans="30:35" x14ac:dyDescent="0.35">
      <c r="AD3618">
        <v>9291.9942340984107</v>
      </c>
      <c r="AF3618">
        <v>492642.98250061797</v>
      </c>
      <c r="AG3618">
        <f>AF3618*'Day-ahead Prices_2015-2022'!J3618</f>
        <v>25726.432349910396</v>
      </c>
      <c r="AH3618">
        <v>359279.46366503497</v>
      </c>
      <c r="AI3618">
        <f>AH3618*'Day-ahead Prices_2015-2022'!J3618</f>
        <v>18762.022691917708</v>
      </c>
    </row>
    <row r="3619" spans="30:35" x14ac:dyDescent="0.35">
      <c r="AD3619">
        <v>9291.9942340984107</v>
      </c>
      <c r="AF3619">
        <v>591845.20828904398</v>
      </c>
      <c r="AG3619">
        <f>AF3619*'Day-ahead Prices_2015-2022'!J3619</f>
        <v>34823.432249216981</v>
      </c>
      <c r="AH3619">
        <v>359329.46366503497</v>
      </c>
      <c r="AI3619">
        <f>AH3619*'Day-ahead Prices_2015-2022'!J3619</f>
        <v>21142.496480221074</v>
      </c>
    </row>
    <row r="3620" spans="30:35" x14ac:dyDescent="0.35">
      <c r="AD3620">
        <v>6894.21386026664</v>
      </c>
      <c r="AF3620">
        <v>409769.55390161602</v>
      </c>
      <c r="AG3620">
        <f>AF3620*'Day-ahead Prices_2015-2022'!J3620</f>
        <v>27685.055485477933</v>
      </c>
      <c r="AH3620">
        <v>358013.70863735699</v>
      </c>
      <c r="AI3620">
        <f>AH3620*'Day-ahead Prices_2015-2022'!J3620</f>
        <v>24188.301189811431</v>
      </c>
    </row>
    <row r="3621" spans="30:35" x14ac:dyDescent="0.35">
      <c r="AD3621">
        <v>0</v>
      </c>
      <c r="AF3621">
        <v>431914.93360693898</v>
      </c>
      <c r="AG3621">
        <f>AF3621*'Day-ahead Prices_2015-2022'!J3621</f>
        <v>30018.62777934927</v>
      </c>
      <c r="AH3621">
        <v>354136.82386329502</v>
      </c>
      <c r="AI3621">
        <f>AH3621*'Day-ahead Prices_2015-2022'!J3621</f>
        <v>24612.951929528834</v>
      </c>
    </row>
    <row r="3622" spans="30:35" x14ac:dyDescent="0.35">
      <c r="AD3622">
        <v>0</v>
      </c>
      <c r="AF3622">
        <v>382851.458103863</v>
      </c>
      <c r="AG3622">
        <f>AF3622*'Day-ahead Prices_2015-2022'!J3622</f>
        <v>27166.660902727494</v>
      </c>
      <c r="AH3622">
        <v>354186.82386329502</v>
      </c>
      <c r="AI3622">
        <f>AH3622*'Day-ahead Prices_2015-2022'!J3622</f>
        <v>25132.65428780959</v>
      </c>
    </row>
    <row r="3623" spans="30:35" x14ac:dyDescent="0.35">
      <c r="AD3623">
        <v>8470.5470298517193</v>
      </c>
      <c r="AF3623">
        <v>405127.47164675401</v>
      </c>
      <c r="AG3623">
        <f>AF3623*'Day-ahead Prices_2015-2022'!J3623</f>
        <v>28131.038812471481</v>
      </c>
      <c r="AH3623">
        <v>359061.57441987499</v>
      </c>
      <c r="AI3623">
        <f>AH3623*'Day-ahead Prices_2015-2022'!J3623</f>
        <v>24932.338073780069</v>
      </c>
    </row>
    <row r="3624" spans="30:35" x14ac:dyDescent="0.35">
      <c r="AD3624">
        <v>0</v>
      </c>
      <c r="AF3624">
        <v>370029.74749301001</v>
      </c>
      <c r="AG3624">
        <f>AF3624*'Day-ahead Prices_2015-2022'!J3624</f>
        <v>25892.831580823375</v>
      </c>
      <c r="AH3624">
        <v>354286.82386329502</v>
      </c>
      <c r="AI3624">
        <f>AH3624*'Day-ahead Prices_2015-2022'!J3624</f>
        <v>24791.220499834068</v>
      </c>
    </row>
    <row r="3625" spans="30:35" x14ac:dyDescent="0.35">
      <c r="AD3625">
        <v>9291.9942340984107</v>
      </c>
      <c r="AF3625">
        <v>360303.72743248398</v>
      </c>
      <c r="AG3625">
        <f>AF3625*'Day-ahead Prices_2015-2022'!J3625</f>
        <v>23550.352384305737</v>
      </c>
      <c r="AH3625">
        <v>359629.46366503497</v>
      </c>
      <c r="AI3625">
        <f>AH3625*'Day-ahead Prices_2015-2022'!J3625</f>
        <v>23506.280818805848</v>
      </c>
    </row>
    <row r="3626" spans="30:35" x14ac:dyDescent="0.35">
      <c r="AD3626">
        <v>9291.9942340984107</v>
      </c>
      <c r="AF3626">
        <v>402464.92566375597</v>
      </c>
      <c r="AG3626">
        <f>AF3626*'Day-ahead Prices_2015-2022'!J3626</f>
        <v>23592.493942409375</v>
      </c>
      <c r="AH3626">
        <v>359679.46366503497</v>
      </c>
      <c r="AI3626">
        <f>AH3626*'Day-ahead Prices_2015-2022'!J3626</f>
        <v>21084.41016004435</v>
      </c>
    </row>
    <row r="3627" spans="30:35" x14ac:dyDescent="0.35">
      <c r="AD3627">
        <v>9291.9942340984107</v>
      </c>
      <c r="AF3627">
        <v>364668.68452931597</v>
      </c>
      <c r="AG3627">
        <f>AF3627*'Day-ahead Prices_2015-2022'!J3627</f>
        <v>19278.665843497951</v>
      </c>
      <c r="AH3627">
        <v>359729.46366503497</v>
      </c>
      <c r="AI3627">
        <f>AH3627*'Day-ahead Prices_2015-2022'!J3627</f>
        <v>19017.547758481658</v>
      </c>
    </row>
    <row r="3628" spans="30:35" x14ac:dyDescent="0.35">
      <c r="AD3628">
        <v>9291.9942340984107</v>
      </c>
      <c r="AF3628">
        <v>241371.988989401</v>
      </c>
      <c r="AG3628">
        <f>AF3628*'Day-ahead Prices_2015-2022'!J3628</f>
        <v>12558.886302104771</v>
      </c>
      <c r="AH3628">
        <v>359779.46366503497</v>
      </c>
      <c r="AI3628">
        <f>AH3628*'Day-ahead Prices_2015-2022'!J3628</f>
        <v>18719.775218821353</v>
      </c>
    </row>
    <row r="3629" spans="30:35" x14ac:dyDescent="0.35">
      <c r="AD3629">
        <v>9291.9942340984107</v>
      </c>
      <c r="AF3629">
        <v>245248.33961130001</v>
      </c>
      <c r="AG3629">
        <f>AF3629*'Day-ahead Prices_2015-2022'!J3629</f>
        <v>11796.138574879014</v>
      </c>
      <c r="AH3629">
        <v>359829.46366503497</v>
      </c>
      <c r="AI3629">
        <f>AH3629*'Day-ahead Prices_2015-2022'!J3629</f>
        <v>17307.3474154586</v>
      </c>
    </row>
    <row r="3630" spans="30:35" x14ac:dyDescent="0.35">
      <c r="AD3630">
        <v>9291.9942340984107</v>
      </c>
      <c r="AF3630">
        <v>192651.41184330499</v>
      </c>
      <c r="AG3630">
        <f>AF3630*'Day-ahead Prices_2015-2022'!J3630</f>
        <v>9263.6431384853204</v>
      </c>
      <c r="AH3630">
        <v>359879.46366503497</v>
      </c>
      <c r="AI3630">
        <f>AH3630*'Day-ahead Prices_2015-2022'!J3630</f>
        <v>17304.804010333206</v>
      </c>
    </row>
    <row r="3631" spans="30:35" x14ac:dyDescent="0.35">
      <c r="AD3631">
        <v>9291.9942340984107</v>
      </c>
      <c r="AF3631">
        <v>154804.69727899501</v>
      </c>
      <c r="AG3631">
        <f>AF3631*'Day-ahead Prices_2015-2022'!J3631</f>
        <v>7909.1654898554543</v>
      </c>
      <c r="AH3631">
        <v>359929.46366503497</v>
      </c>
      <c r="AI3631">
        <f>AH3631*'Day-ahead Prices_2015-2022'!J3631</f>
        <v>18389.24621047622</v>
      </c>
    </row>
    <row r="3632" spans="30:35" x14ac:dyDescent="0.35">
      <c r="AD3632">
        <v>9291.9942340984107</v>
      </c>
      <c r="AF3632">
        <v>199182.96060192501</v>
      </c>
      <c r="AG3632">
        <f>AF3632*'Day-ahead Prices_2015-2022'!J3632</f>
        <v>12268.923436976324</v>
      </c>
      <c r="AH3632">
        <v>359979.46366503497</v>
      </c>
      <c r="AI3632">
        <f>AH3632*'Day-ahead Prices_2015-2022'!J3632</f>
        <v>22173.385038777411</v>
      </c>
    </row>
    <row r="3633" spans="30:35" x14ac:dyDescent="0.35">
      <c r="AD3633">
        <v>1693.15559949163</v>
      </c>
      <c r="AF3633">
        <v>194144.76521561001</v>
      </c>
      <c r="AG3633">
        <f>AF3633*'Day-ahead Prices_2015-2022'!J3633</f>
        <v>13664.636618744191</v>
      </c>
      <c r="AH3633">
        <v>355701.230694664</v>
      </c>
      <c r="AI3633">
        <f>AH3633*'Day-ahead Prices_2015-2022'!J3633</f>
        <v>25035.586495905554</v>
      </c>
    </row>
    <row r="3634" spans="30:35" x14ac:dyDescent="0.35">
      <c r="AD3634">
        <v>0</v>
      </c>
      <c r="AF3634">
        <v>192103.86262764601</v>
      </c>
      <c r="AG3634">
        <f>AF3634*'Day-ahead Prices_2015-2022'!J3634</f>
        <v>13747.912928947488</v>
      </c>
      <c r="AH3634">
        <v>354786.82386329502</v>
      </c>
      <c r="AI3634">
        <f>AH3634*'Day-ahead Prices_2015-2022'!J3634</f>
        <v>25390.31904977671</v>
      </c>
    </row>
    <row r="3635" spans="30:35" x14ac:dyDescent="0.35">
      <c r="AD3635">
        <v>0</v>
      </c>
      <c r="AF3635">
        <v>200005.940248614</v>
      </c>
      <c r="AG3635">
        <f>AF3635*'Day-ahead Prices_2015-2022'!J3635</f>
        <v>14370.176799437602</v>
      </c>
      <c r="AH3635">
        <v>354836.82386329502</v>
      </c>
      <c r="AI3635">
        <f>AH3635*'Day-ahead Prices_2015-2022'!J3635</f>
        <v>25494.582248547915</v>
      </c>
    </row>
    <row r="3636" spans="30:35" x14ac:dyDescent="0.35">
      <c r="AD3636">
        <v>9291.9942340984107</v>
      </c>
      <c r="AF3636">
        <v>199826.17896528999</v>
      </c>
      <c r="AG3636">
        <f>AF3636*'Day-ahead Prices_2015-2022'!J3636</f>
        <v>13318.414828036577</v>
      </c>
      <c r="AH3636">
        <v>360179.46366503497</v>
      </c>
      <c r="AI3636">
        <f>AH3636*'Day-ahead Prices_2015-2022'!J3636</f>
        <v>24005.961253274581</v>
      </c>
    </row>
    <row r="3637" spans="30:35" x14ac:dyDescent="0.35">
      <c r="AD3637">
        <v>9291.9942340984107</v>
      </c>
      <c r="AF3637">
        <v>282634.35069055302</v>
      </c>
      <c r="AG3637">
        <f>AF3637*'Day-ahead Prices_2015-2022'!J3637</f>
        <v>18694.849126426627</v>
      </c>
      <c r="AH3637">
        <v>360229.46366503497</v>
      </c>
      <c r="AI3637">
        <f>AH3637*'Day-ahead Prices_2015-2022'!J3637</f>
        <v>23827.377874123737</v>
      </c>
    </row>
    <row r="3638" spans="30:35" x14ac:dyDescent="0.35">
      <c r="AD3638">
        <v>9291.9942340984107</v>
      </c>
      <c r="AF3638">
        <v>253459.605006378</v>
      </c>
      <c r="AG3638">
        <f>AF3638*'Day-ahead Prices_2015-2022'!J3638</f>
        <v>15285.8319534284</v>
      </c>
      <c r="AH3638">
        <v>360279.46366503497</v>
      </c>
      <c r="AI3638">
        <f>AH3638*'Day-ahead Prices_2015-2022'!J3638</f>
        <v>21728.004104308679</v>
      </c>
    </row>
    <row r="3639" spans="30:35" x14ac:dyDescent="0.35">
      <c r="AD3639">
        <v>9291.9942340984107</v>
      </c>
      <c r="AF3639">
        <v>207946.42960621</v>
      </c>
      <c r="AG3639">
        <f>AF3639*'Day-ahead Prices_2015-2022'!J3639</f>
        <v>11896.87517080828</v>
      </c>
      <c r="AH3639">
        <v>360329.46366503497</v>
      </c>
      <c r="AI3639">
        <f>AH3639*'Day-ahead Prices_2015-2022'!J3639</f>
        <v>20614.899028106229</v>
      </c>
    </row>
    <row r="3640" spans="30:35" x14ac:dyDescent="0.35">
      <c r="AD3640">
        <v>9291.9942340984107</v>
      </c>
      <c r="AF3640">
        <v>248953.41711702599</v>
      </c>
      <c r="AG3640">
        <f>AF3640*'Day-ahead Prices_2015-2022'!J3640</f>
        <v>14301.129046287559</v>
      </c>
      <c r="AH3640">
        <v>360379.46366503497</v>
      </c>
      <c r="AI3640">
        <f>AH3640*'Day-ahead Prices_2015-2022'!J3640</f>
        <v>20701.998290237934</v>
      </c>
    </row>
    <row r="3641" spans="30:35" x14ac:dyDescent="0.35">
      <c r="AD3641">
        <v>9291.9942340984107</v>
      </c>
      <c r="AF3641">
        <v>273903.97725373798</v>
      </c>
      <c r="AG3641">
        <f>AF3641*'Day-ahead Prices_2015-2022'!J3641</f>
        <v>15348.894125356341</v>
      </c>
      <c r="AH3641">
        <v>360429.46366503497</v>
      </c>
      <c r="AI3641">
        <f>AH3641*'Day-ahead Prices_2015-2022'!J3641</f>
        <v>20197.566070129396</v>
      </c>
    </row>
    <row r="3642" spans="30:35" x14ac:dyDescent="0.35">
      <c r="AD3642">
        <v>9291.9942340984107</v>
      </c>
      <c r="AF3642">
        <v>264991.83602558699</v>
      </c>
      <c r="AG3642">
        <f>AF3642*'Day-ahead Prices_2015-2022'!J3642</f>
        <v>14785.550730842659</v>
      </c>
      <c r="AH3642">
        <v>360479.46366503497</v>
      </c>
      <c r="AI3642">
        <f>AH3642*'Day-ahead Prices_2015-2022'!J3642</f>
        <v>20113.402274520206</v>
      </c>
    </row>
    <row r="3643" spans="30:35" x14ac:dyDescent="0.35">
      <c r="AD3643">
        <v>9291.9942340984107</v>
      </c>
      <c r="AF3643">
        <v>336728.11934843601</v>
      </c>
      <c r="AG3643">
        <f>AF3643*'Day-ahead Prices_2015-2022'!J3643</f>
        <v>21131.373129711101</v>
      </c>
      <c r="AH3643">
        <v>360529.46366503497</v>
      </c>
      <c r="AI3643">
        <f>AH3643*'Day-ahead Prices_2015-2022'!J3643</f>
        <v>22625.026492299268</v>
      </c>
    </row>
    <row r="3644" spans="30:35" x14ac:dyDescent="0.35">
      <c r="AD3644">
        <v>6917.5783462479503</v>
      </c>
      <c r="AF3644">
        <v>406146.01119165798</v>
      </c>
      <c r="AG3644">
        <f>AF3644*'Day-ahead Prices_2015-2022'!J3644</f>
        <v>28539.880206437807</v>
      </c>
      <c r="AH3644">
        <v>359227.016847127</v>
      </c>
      <c r="AI3644">
        <f>AH3644*'Day-ahead Prices_2015-2022'!J3644</f>
        <v>25242.882473847614</v>
      </c>
    </row>
    <row r="3645" spans="30:35" x14ac:dyDescent="0.35">
      <c r="AD3645">
        <v>0</v>
      </c>
      <c r="AF3645">
        <v>426107.55732363497</v>
      </c>
      <c r="AG3645">
        <f>AF3645*'Day-ahead Prices_2015-2022'!J3645</f>
        <v>32243.0262282328</v>
      </c>
      <c r="AH3645">
        <v>355336.82386329502</v>
      </c>
      <c r="AI3645">
        <f>AH3645*'Day-ahead Prices_2015-2022'!J3645</f>
        <v>26887.893290705702</v>
      </c>
    </row>
    <row r="3646" spans="30:35" x14ac:dyDescent="0.35">
      <c r="AD3646">
        <v>0</v>
      </c>
      <c r="AF3646">
        <v>478343.05409004202</v>
      </c>
      <c r="AG3646">
        <f>AF3646*'Day-ahead Prices_2015-2022'!J3646</f>
        <v>36502.956386428719</v>
      </c>
      <c r="AH3646">
        <v>355386.82386329502</v>
      </c>
      <c r="AI3646">
        <f>AH3646*'Day-ahead Prices_2015-2022'!J3646</f>
        <v>27120.01276253787</v>
      </c>
    </row>
    <row r="3647" spans="30:35" x14ac:dyDescent="0.35">
      <c r="AD3647">
        <v>0</v>
      </c>
      <c r="AF3647">
        <v>426991.78631852398</v>
      </c>
      <c r="AG3647">
        <f>AF3647*'Day-ahead Prices_2015-2022'!J3647</f>
        <v>31358.810526965299</v>
      </c>
      <c r="AH3647">
        <v>355436.82386329502</v>
      </c>
      <c r="AI3647">
        <f>AH3647*'Day-ahead Prices_2015-2022'!J3647</f>
        <v>26103.724640550216</v>
      </c>
    </row>
    <row r="3648" spans="30:35" x14ac:dyDescent="0.35">
      <c r="AD3648">
        <v>5307.8438409477003</v>
      </c>
      <c r="AF3648">
        <v>398664.182050567</v>
      </c>
      <c r="AG3648">
        <f>AF3648*'Day-ahead Prices_2015-2022'!J3648</f>
        <v>28970.427779387144</v>
      </c>
      <c r="AH3648">
        <v>358510.12595176703</v>
      </c>
      <c r="AI3648">
        <f>AH3648*'Day-ahead Prices_2015-2022'!J3648</f>
        <v>26052.482715257473</v>
      </c>
    </row>
    <row r="3649" spans="30:35" x14ac:dyDescent="0.35">
      <c r="AD3649">
        <v>6922.4459474940604</v>
      </c>
      <c r="AF3649">
        <v>259470.41062357</v>
      </c>
      <c r="AG3649">
        <f>AF3649*'Day-ahead Prices_2015-2022'!J3649</f>
        <v>16992.392853724319</v>
      </c>
      <c r="AH3649">
        <v>359479.78939082997</v>
      </c>
      <c r="AI3649">
        <f>AH3649*'Day-ahead Prices_2015-2022'!J3649</f>
        <v>23541.882057468716</v>
      </c>
    </row>
    <row r="3650" spans="30:35" x14ac:dyDescent="0.35">
      <c r="AD3650">
        <v>9291.9942340984107</v>
      </c>
      <c r="AF3650">
        <v>285859.46227667801</v>
      </c>
      <c r="AG3650">
        <f>AF3650*'Day-ahead Prices_2015-2022'!J3650</f>
        <v>15207.008744463577</v>
      </c>
      <c r="AH3650">
        <v>360879.46366503497</v>
      </c>
      <c r="AI3650">
        <f>AH3650*'Day-ahead Prices_2015-2022'!J3650</f>
        <v>19197.885268320697</v>
      </c>
    </row>
    <row r="3651" spans="30:35" x14ac:dyDescent="0.35">
      <c r="AD3651">
        <v>9291.9942340984107</v>
      </c>
      <c r="AF3651">
        <v>319006.50181940198</v>
      </c>
      <c r="AG3651">
        <f>AF3651*'Day-ahead Prices_2015-2022'!J3651</f>
        <v>15871.76973989707</v>
      </c>
      <c r="AH3651">
        <v>360929.46366503497</v>
      </c>
      <c r="AI3651">
        <f>AH3651*'Day-ahead Prices_2015-2022'!J3651</f>
        <v>17957.594302824233</v>
      </c>
    </row>
    <row r="3652" spans="30:35" x14ac:dyDescent="0.35">
      <c r="AD3652">
        <v>9291.9942340984107</v>
      </c>
      <c r="AF3652">
        <v>324086.91735291597</v>
      </c>
      <c r="AG3652">
        <f>AF3652*'Day-ahead Prices_2015-2022'!J3652</f>
        <v>15757.916138992157</v>
      </c>
      <c r="AH3652">
        <v>360979.46366503497</v>
      </c>
      <c r="AI3652">
        <f>AH3652*'Day-ahead Prices_2015-2022'!J3652</f>
        <v>17551.723972053162</v>
      </c>
    </row>
    <row r="3653" spans="30:35" x14ac:dyDescent="0.35">
      <c r="AD3653">
        <v>9291.9942340984107</v>
      </c>
      <c r="AF3653">
        <v>279754.46170792403</v>
      </c>
      <c r="AG3653">
        <f>AF3653*'Day-ahead Prices_2015-2022'!J3653</f>
        <v>13409.330735815069</v>
      </c>
      <c r="AH3653">
        <v>361029.46366503497</v>
      </c>
      <c r="AI3653">
        <f>AH3653*'Day-ahead Prices_2015-2022'!J3653</f>
        <v>17305.044767124291</v>
      </c>
    </row>
    <row r="3654" spans="30:35" x14ac:dyDescent="0.35">
      <c r="AD3654">
        <v>9291.9942340984107</v>
      </c>
      <c r="AF3654">
        <v>190977.86432930501</v>
      </c>
      <c r="AG3654">
        <f>AF3654*'Day-ahead Prices_2015-2022'!J3654</f>
        <v>9163.8340975112897</v>
      </c>
      <c r="AH3654">
        <v>361079.46366503497</v>
      </c>
      <c r="AI3654">
        <f>AH3654*'Day-ahead Prices_2015-2022'!J3654</f>
        <v>17325.946714637121</v>
      </c>
    </row>
    <row r="3655" spans="30:35" x14ac:dyDescent="0.35">
      <c r="AD3655">
        <v>9291.9942340984107</v>
      </c>
      <c r="AF3655">
        <v>170722.741809097</v>
      </c>
      <c r="AG3655">
        <f>AF3655*'Day-ahead Prices_2015-2022'!J3655</f>
        <v>8451.6293332593468</v>
      </c>
      <c r="AH3655">
        <v>361129.46366503497</v>
      </c>
      <c r="AI3655">
        <f>AH3655*'Day-ahead Prices_2015-2022'!J3655</f>
        <v>17877.714098737553</v>
      </c>
    </row>
    <row r="3656" spans="30:35" x14ac:dyDescent="0.35">
      <c r="AD3656">
        <v>9291.9942340984107</v>
      </c>
      <c r="AF3656">
        <v>411286.07231407502</v>
      </c>
      <c r="AG3656">
        <f>AF3656*'Day-ahead Prices_2015-2022'!J3656</f>
        <v>24441.188954854297</v>
      </c>
      <c r="AH3656">
        <v>361179.46366503497</v>
      </c>
      <c r="AI3656">
        <f>AH3656*'Day-ahead Prices_2015-2022'!J3656</f>
        <v>21463.541102624284</v>
      </c>
    </row>
    <row r="3657" spans="30:35" x14ac:dyDescent="0.35">
      <c r="AD3657">
        <v>0</v>
      </c>
      <c r="AF3657">
        <v>356538.349660751</v>
      </c>
      <c r="AG3657">
        <f>AF3657*'Day-ahead Prices_2015-2022'!J3657</f>
        <v>23629.133450829198</v>
      </c>
      <c r="AH3657">
        <v>355936.82386329502</v>
      </c>
      <c r="AI3657">
        <f>AH3657*'Day-ahead Prices_2015-2022'!J3657</f>
        <v>23589.26808051005</v>
      </c>
    </row>
    <row r="3658" spans="30:35" x14ac:dyDescent="0.35">
      <c r="AD3658">
        <v>0</v>
      </c>
      <c r="AF3658">
        <v>361065.02038688399</v>
      </c>
      <c r="AG3658">
        <f>AF3658*'Day-ahead Prices_2015-2022'!J3658</f>
        <v>24064.983608785817</v>
      </c>
      <c r="AH3658">
        <v>355986.82386329502</v>
      </c>
      <c r="AI3658">
        <f>AH3658*'Day-ahead Prices_2015-2022'!J3658</f>
        <v>23726.521810488615</v>
      </c>
    </row>
    <row r="3659" spans="30:35" x14ac:dyDescent="0.35">
      <c r="AD3659">
        <v>7762.7902525700902</v>
      </c>
      <c r="AF3659">
        <v>333187.982438737</v>
      </c>
      <c r="AG3659">
        <f>AF3659*'Day-ahead Prices_2015-2022'!J3659</f>
        <v>20973.3505245624</v>
      </c>
      <c r="AH3659">
        <v>360458.442261694</v>
      </c>
      <c r="AI3659">
        <f>AH3659*'Day-ahead Prices_2015-2022'!J3659</f>
        <v>22689.957794267983</v>
      </c>
    </row>
    <row r="3660" spans="30:35" x14ac:dyDescent="0.35">
      <c r="AD3660">
        <v>9291.9942340984107</v>
      </c>
      <c r="AF3660">
        <v>305848.18280937499</v>
      </c>
      <c r="AG3660">
        <f>AF3660*'Day-ahead Prices_2015-2022'!J3660</f>
        <v>17534.658630689981</v>
      </c>
      <c r="AH3660">
        <v>361379.46366503497</v>
      </c>
      <c r="AI3660">
        <f>AH3660*'Day-ahead Prices_2015-2022'!J3660</f>
        <v>20718.336376246036</v>
      </c>
    </row>
    <row r="3661" spans="30:35" x14ac:dyDescent="0.35">
      <c r="AD3661">
        <v>9291.9942340984107</v>
      </c>
      <c r="AF3661">
        <v>374681.986777146</v>
      </c>
      <c r="AG3661">
        <f>AF3661*'Day-ahead Prices_2015-2022'!J3661</f>
        <v>19704.994037093576</v>
      </c>
      <c r="AH3661">
        <v>361429.46366503497</v>
      </c>
      <c r="AI3661">
        <f>AH3661*'Day-ahead Prices_2015-2022'!J3661</f>
        <v>19008.027280973769</v>
      </c>
    </row>
    <row r="3662" spans="30:35" x14ac:dyDescent="0.35">
      <c r="AD3662">
        <v>9291.9942340984107</v>
      </c>
      <c r="AF3662">
        <v>404321.10992135498</v>
      </c>
      <c r="AG3662">
        <f>AF3662*'Day-ahead Prices_2015-2022'!J3662</f>
        <v>19828.412631930652</v>
      </c>
      <c r="AH3662">
        <v>361479.46366503497</v>
      </c>
      <c r="AI3662">
        <f>AH3662*'Day-ahead Prices_2015-2022'!J3662</f>
        <v>17727.404747462901</v>
      </c>
    </row>
    <row r="3663" spans="30:35" x14ac:dyDescent="0.35">
      <c r="AD3663">
        <v>9291.9942340984107</v>
      </c>
      <c r="AF3663">
        <v>400490.14655280497</v>
      </c>
      <c r="AG3663">
        <f>AF3663*'Day-ahead Prices_2015-2022'!J3663</f>
        <v>18417.540614597117</v>
      </c>
      <c r="AH3663">
        <v>361529.46366503497</v>
      </c>
      <c r="AI3663">
        <f>AH3663*'Day-ahead Prices_2015-2022'!J3663</f>
        <v>16625.836210295794</v>
      </c>
    </row>
    <row r="3664" spans="30:35" x14ac:dyDescent="0.35">
      <c r="AD3664">
        <v>9291.9942340984107</v>
      </c>
      <c r="AF3664">
        <v>477636.55945226998</v>
      </c>
      <c r="AG3664">
        <f>AF3664*'Day-ahead Prices_2015-2022'!J3664</f>
        <v>20497.772948894166</v>
      </c>
      <c r="AH3664">
        <v>361579.46366503497</v>
      </c>
      <c r="AI3664">
        <f>AH3664*'Day-ahead Prices_2015-2022'!J3664</f>
        <v>15517.182683184976</v>
      </c>
    </row>
    <row r="3665" spans="30:35" x14ac:dyDescent="0.35">
      <c r="AD3665">
        <v>9291.9942340984107</v>
      </c>
      <c r="AF3665">
        <v>478071.732702901</v>
      </c>
      <c r="AG3665">
        <f>AF3665*'Day-ahead Prices_2015-2022'!J3665</f>
        <v>21278.375232940249</v>
      </c>
      <c r="AH3665">
        <v>361629.46366503497</v>
      </c>
      <c r="AI3665">
        <f>AH3665*'Day-ahead Prices_2015-2022'!J3665</f>
        <v>16095.675390901128</v>
      </c>
    </row>
    <row r="3666" spans="30:35" x14ac:dyDescent="0.35">
      <c r="AD3666">
        <v>9291.9942340984107</v>
      </c>
      <c r="AF3666">
        <v>395854.36759085697</v>
      </c>
      <c r="AG3666">
        <f>AF3666*'Day-ahead Prices_2015-2022'!J3666</f>
        <v>19013.380093348347</v>
      </c>
      <c r="AH3666">
        <v>361679.46366503497</v>
      </c>
      <c r="AI3666">
        <f>AH3666*'Day-ahead Prices_2015-2022'!J3666</f>
        <v>17371.91673916121</v>
      </c>
    </row>
    <row r="3667" spans="30:35" x14ac:dyDescent="0.35">
      <c r="AD3667">
        <v>9291.9942340984107</v>
      </c>
      <c r="AF3667">
        <v>446972.10506499402</v>
      </c>
      <c r="AG3667">
        <f>AF3667*'Day-ahead Prices_2015-2022'!J3667</f>
        <v>25566.245694586331</v>
      </c>
      <c r="AH3667">
        <v>361729.46366503497</v>
      </c>
      <c r="AI3667">
        <f>AH3667*'Day-ahead Prices_2015-2022'!J3667</f>
        <v>20690.473159810423</v>
      </c>
    </row>
    <row r="3668" spans="30:35" x14ac:dyDescent="0.35">
      <c r="AD3668">
        <v>5397.4077038760497</v>
      </c>
      <c r="AF3668">
        <v>502750.57346192701</v>
      </c>
      <c r="AG3668">
        <f>AF3668*'Day-ahead Prices_2015-2022'!J3668</f>
        <v>33072.818036976045</v>
      </c>
      <c r="AH3668">
        <v>359561.14075588703</v>
      </c>
      <c r="AI3668">
        <f>AH3668*'Day-ahead Prices_2015-2022'!J3668</f>
        <v>23653.280193200084</v>
      </c>
    </row>
    <row r="3669" spans="30:35" x14ac:dyDescent="0.35">
      <c r="AD3669">
        <v>0</v>
      </c>
      <c r="AF3669">
        <v>463440.19999567198</v>
      </c>
      <c r="AG3669">
        <f>AF3669*'Day-ahead Prices_2015-2022'!J3669</f>
        <v>32852.696477443191</v>
      </c>
      <c r="AH3669">
        <v>356536.82386329502</v>
      </c>
      <c r="AI3669">
        <f>AH3669*'Day-ahead Prices_2015-2022'!J3669</f>
        <v>25274.449772639156</v>
      </c>
    </row>
    <row r="3670" spans="30:35" x14ac:dyDescent="0.35">
      <c r="AD3670">
        <v>0</v>
      </c>
      <c r="AF3670">
        <v>462872.10025361099</v>
      </c>
      <c r="AG3670">
        <f>AF3670*'Day-ahead Prices_2015-2022'!J3670</f>
        <v>33384.071640666378</v>
      </c>
      <c r="AH3670">
        <v>356586.82386329502</v>
      </c>
      <c r="AI3670">
        <f>AH3670*'Day-ahead Prices_2015-2022'!J3670</f>
        <v>25718.378937610323</v>
      </c>
    </row>
    <row r="3671" spans="30:35" x14ac:dyDescent="0.35">
      <c r="AD3671">
        <v>0</v>
      </c>
      <c r="AF3671">
        <v>441758.60154841101</v>
      </c>
      <c r="AG3671">
        <f>AF3671*'Day-ahead Prices_2015-2022'!J3671</f>
        <v>30532.145746018432</v>
      </c>
      <c r="AH3671">
        <v>356636.82386329502</v>
      </c>
      <c r="AI3671">
        <f>AH3671*'Day-ahead Prices_2015-2022'!J3671</f>
        <v>24648.95408131164</v>
      </c>
    </row>
    <row r="3672" spans="30:35" x14ac:dyDescent="0.35">
      <c r="AD3672">
        <v>6944.8369132261396</v>
      </c>
      <c r="AF3672">
        <v>419845.900477833</v>
      </c>
      <c r="AG3672">
        <f>AF3672*'Day-ahead Prices_2015-2022'!J3672</f>
        <v>26813.983241392409</v>
      </c>
      <c r="AH3672">
        <v>360642.54309185903</v>
      </c>
      <c r="AI3672">
        <f>AH3672*'Day-ahead Prices_2015-2022'!J3672</f>
        <v>23032.886817740447</v>
      </c>
    </row>
    <row r="3673" spans="30:35" x14ac:dyDescent="0.35">
      <c r="AD3673">
        <v>9291.9942340984107</v>
      </c>
      <c r="AF3673">
        <v>409750.99333624501</v>
      </c>
      <c r="AG3673">
        <f>AF3673*'Day-ahead Prices_2015-2022'!J3673</f>
        <v>23432.122742674841</v>
      </c>
      <c r="AH3673">
        <v>362029.46366503497</v>
      </c>
      <c r="AI3673">
        <f>AH3673*'Day-ahead Prices_2015-2022'!J3673</f>
        <v>20703.107416514606</v>
      </c>
    </row>
    <row r="3674" spans="30:35" x14ac:dyDescent="0.35">
      <c r="AD3674">
        <v>9291.9942340984107</v>
      </c>
      <c r="AF3674">
        <v>402051.97550579498</v>
      </c>
      <c r="AG3674">
        <f>AF3674*'Day-ahead Prices_2015-2022'!J3674</f>
        <v>20470.978897846933</v>
      </c>
      <c r="AH3674">
        <v>362079.46366503497</v>
      </c>
      <c r="AI3674">
        <f>AH3674*'Day-ahead Prices_2015-2022'!J3674</f>
        <v>18435.728491834834</v>
      </c>
    </row>
    <row r="3675" spans="30:35" x14ac:dyDescent="0.35">
      <c r="AD3675">
        <v>9291.9942340984107</v>
      </c>
      <c r="AF3675">
        <v>457657.02731855598</v>
      </c>
      <c r="AG3675">
        <f>AF3675*'Day-ahead Prices_2015-2022'!J3675</f>
        <v>22073.370498858101</v>
      </c>
      <c r="AH3675">
        <v>362129.46366503497</v>
      </c>
      <c r="AI3675">
        <f>AH3675*'Day-ahead Prices_2015-2022'!J3675</f>
        <v>17465.956694394215</v>
      </c>
    </row>
    <row r="3676" spans="30:35" x14ac:dyDescent="0.35">
      <c r="AD3676">
        <v>9291.9942340984107</v>
      </c>
      <c r="AF3676">
        <v>364659.142736179</v>
      </c>
      <c r="AG3676">
        <f>AF3676*'Day-ahead Prices_2015-2022'!J3676</f>
        <v>17061.945464697394</v>
      </c>
      <c r="AH3676">
        <v>362179.46366503497</v>
      </c>
      <c r="AI3676">
        <f>AH3676*'Day-ahead Prices_2015-2022'!J3676</f>
        <v>16945.924380557404</v>
      </c>
    </row>
    <row r="3677" spans="30:35" x14ac:dyDescent="0.35">
      <c r="AD3677">
        <v>9291.9942340984107</v>
      </c>
      <c r="AF3677">
        <v>355393.64678099402</v>
      </c>
      <c r="AG3677">
        <f>AF3677*'Day-ahead Prices_2015-2022'!J3677</f>
        <v>16298.352641376385</v>
      </c>
      <c r="AH3677">
        <v>362229.46366503497</v>
      </c>
      <c r="AI3677">
        <f>AH3677*'Day-ahead Prices_2015-2022'!J3677</f>
        <v>16611.843203678502</v>
      </c>
    </row>
    <row r="3678" spans="30:35" x14ac:dyDescent="0.35">
      <c r="AD3678">
        <v>9291.9942340984107</v>
      </c>
      <c r="AF3678">
        <v>360408.74286067899</v>
      </c>
      <c r="AG3678">
        <f>AF3678*'Day-ahead Prices_2015-2022'!J3678</f>
        <v>16442.297360232751</v>
      </c>
      <c r="AH3678">
        <v>362279.46366503497</v>
      </c>
      <c r="AI3678">
        <f>AH3678*'Day-ahead Prices_2015-2022'!J3678</f>
        <v>16527.641981728473</v>
      </c>
    </row>
    <row r="3679" spans="30:35" x14ac:dyDescent="0.35">
      <c r="AD3679">
        <v>9291.9942340984107</v>
      </c>
      <c r="AF3679">
        <v>341072.558715989</v>
      </c>
      <c r="AG3679">
        <f>AF3679*'Day-ahead Prices_2015-2022'!J3679</f>
        <v>16036.805370127408</v>
      </c>
      <c r="AH3679">
        <v>362329.46366503497</v>
      </c>
      <c r="AI3679">
        <f>AH3679*'Day-ahead Prices_2015-2022'!J3679</f>
        <v>17036.278469700363</v>
      </c>
    </row>
    <row r="3680" spans="30:35" x14ac:dyDescent="0.35">
      <c r="AD3680">
        <v>5837.1671996105997</v>
      </c>
      <c r="AF3680">
        <v>344852.13716048899</v>
      </c>
      <c r="AG3680">
        <f>AF3680*'Day-ahead Prices_2015-2022'!J3680</f>
        <v>19806.582497812684</v>
      </c>
      <c r="AH3680">
        <v>360411.62397312501</v>
      </c>
      <c r="AI3680">
        <f>AH3680*'Day-ahead Prices_2015-2022'!J3680</f>
        <v>20700.241622896436</v>
      </c>
    </row>
    <row r="3681" spans="30:35" x14ac:dyDescent="0.35">
      <c r="AD3681">
        <v>0</v>
      </c>
      <c r="AF3681">
        <v>532530.62317554397</v>
      </c>
      <c r="AG3681">
        <f>AF3681*'Day-ahead Prices_2015-2022'!J3681</f>
        <v>35284.813428332571</v>
      </c>
      <c r="AH3681">
        <v>357136.82386329502</v>
      </c>
      <c r="AI3681">
        <f>AH3681*'Day-ahead Prices_2015-2022'!J3681</f>
        <v>23663.439528152096</v>
      </c>
    </row>
    <row r="3682" spans="30:35" x14ac:dyDescent="0.35">
      <c r="AD3682">
        <v>0</v>
      </c>
      <c r="AF3682">
        <v>571665.91673540103</v>
      </c>
      <c r="AG3682">
        <f>AF3682*'Day-ahead Prices_2015-2022'!J3682</f>
        <v>37138.990863111248</v>
      </c>
      <c r="AH3682">
        <v>357186.82386329502</v>
      </c>
      <c r="AI3682">
        <f>AH3682*'Day-ahead Prices_2015-2022'!J3682</f>
        <v>23205.088495808792</v>
      </c>
    </row>
    <row r="3683" spans="30:35" x14ac:dyDescent="0.35">
      <c r="AD3683">
        <v>9291.9942340984107</v>
      </c>
      <c r="AF3683">
        <v>357300.85487686301</v>
      </c>
      <c r="AG3683">
        <f>AF3683*'Day-ahead Prices_2015-2022'!J3683</f>
        <v>20413.491091252374</v>
      </c>
      <c r="AH3683">
        <v>362529.46366503497</v>
      </c>
      <c r="AI3683">
        <f>AH3683*'Day-ahead Prices_2015-2022'!J3683</f>
        <v>20712.214582842607</v>
      </c>
    </row>
    <row r="3684" spans="30:35" x14ac:dyDescent="0.35">
      <c r="AD3684">
        <v>9291.9942340984107</v>
      </c>
      <c r="AF3684">
        <v>331929.49579846498</v>
      </c>
      <c r="AG3684">
        <f>AF3684*'Day-ahead Prices_2015-2022'!J3684</f>
        <v>18478.100119230796</v>
      </c>
      <c r="AH3684">
        <v>362579.46366503497</v>
      </c>
      <c r="AI3684">
        <f>AH3684*'Day-ahead Prices_2015-2022'!J3684</f>
        <v>20184.345517902915</v>
      </c>
    </row>
    <row r="3685" spans="30:35" x14ac:dyDescent="0.35">
      <c r="AD3685">
        <v>9291.9942340984107</v>
      </c>
      <c r="AF3685">
        <v>419541.22883446398</v>
      </c>
      <c r="AG3685">
        <f>AF3685*'Day-ahead Prices_2015-2022'!J3685</f>
        <v>22576.562376654594</v>
      </c>
      <c r="AH3685">
        <v>362629.46366503497</v>
      </c>
      <c r="AI3685">
        <f>AH3685*'Day-ahead Prices_2015-2022'!J3685</f>
        <v>19513.998013474695</v>
      </c>
    </row>
    <row r="3686" spans="30:35" x14ac:dyDescent="0.35">
      <c r="AD3686">
        <v>9291.9942340984107</v>
      </c>
      <c r="AF3686">
        <v>420145.00804056099</v>
      </c>
      <c r="AG3686">
        <f>AF3686*'Day-ahead Prices_2015-2022'!J3686</f>
        <v>23848.481018902345</v>
      </c>
      <c r="AH3686">
        <v>362679.46366503497</v>
      </c>
      <c r="AI3686">
        <f>AH3686*'Day-ahead Prices_2015-2022'!J3686</f>
        <v>20586.593056286547</v>
      </c>
    </row>
    <row r="3687" spans="30:35" x14ac:dyDescent="0.35">
      <c r="AD3687">
        <v>9291.9942340984107</v>
      </c>
      <c r="AF3687">
        <v>463535.72773748502</v>
      </c>
      <c r="AG3687">
        <f>AF3687*'Day-ahead Prices_2015-2022'!J3687</f>
        <v>26139.938526436123</v>
      </c>
      <c r="AH3687">
        <v>362729.46366503497</v>
      </c>
      <c r="AI3687">
        <f>AH3687*'Day-ahead Prices_2015-2022'!J3687</f>
        <v>20455.221279730486</v>
      </c>
    </row>
    <row r="3688" spans="30:35" x14ac:dyDescent="0.35">
      <c r="AD3688">
        <v>9291.9942340984107</v>
      </c>
      <c r="AF3688">
        <v>386911.14253042103</v>
      </c>
      <c r="AG3688">
        <f>AF3688*'Day-ahead Prices_2015-2022'!J3688</f>
        <v>20683.786040748142</v>
      </c>
      <c r="AH3688">
        <v>362779.46366503497</v>
      </c>
      <c r="AI3688">
        <f>AH3688*'Day-ahead Prices_2015-2022'!J3688</f>
        <v>19393.736653203185</v>
      </c>
    </row>
    <row r="3689" spans="30:35" x14ac:dyDescent="0.35">
      <c r="AD3689">
        <v>9291.9942340984107</v>
      </c>
      <c r="AF3689">
        <v>329524.09272849798</v>
      </c>
      <c r="AG3689">
        <f>AF3689*'Day-ahead Prices_2015-2022'!J3689</f>
        <v>17418.643541628404</v>
      </c>
      <c r="AH3689">
        <v>362829.46366503497</v>
      </c>
      <c r="AI3689">
        <f>AH3689*'Day-ahead Prices_2015-2022'!J3689</f>
        <v>19179.165449333748</v>
      </c>
    </row>
    <row r="3690" spans="30:35" x14ac:dyDescent="0.35">
      <c r="AD3690">
        <v>9291.9942340984107</v>
      </c>
      <c r="AF3690">
        <v>297916.03781372699</v>
      </c>
      <c r="AG3690">
        <f>AF3690*'Day-ahead Prices_2015-2022'!J3690</f>
        <v>14883.885249173798</v>
      </c>
      <c r="AH3690">
        <v>362879.46366503497</v>
      </c>
      <c r="AI3690">
        <f>AH3690*'Day-ahead Prices_2015-2022'!J3690</f>
        <v>18129.458004705142</v>
      </c>
    </row>
    <row r="3691" spans="30:35" x14ac:dyDescent="0.35">
      <c r="AD3691">
        <v>9291.9942340984107</v>
      </c>
      <c r="AF3691">
        <v>344811.65587021702</v>
      </c>
      <c r="AG3691">
        <f>AF3691*'Day-ahead Prices_2015-2022'!J3691</f>
        <v>19492.633920913206</v>
      </c>
      <c r="AH3691">
        <v>362929.46366503497</v>
      </c>
      <c r="AI3691">
        <f>AH3691*'Day-ahead Prices_2015-2022'!J3691</f>
        <v>20516.856242814007</v>
      </c>
    </row>
    <row r="3692" spans="30:35" x14ac:dyDescent="0.35">
      <c r="AD3692">
        <v>6964.30731821057</v>
      </c>
      <c r="AF3692">
        <v>367435.48245913401</v>
      </c>
      <c r="AG3692">
        <f>AF3692*'Day-ahead Prices_2015-2022'!J3692</f>
        <v>21884.916629619096</v>
      </c>
      <c r="AH3692">
        <v>361653.63326666801</v>
      </c>
      <c r="AI3692">
        <f>AH3692*'Day-ahead Prices_2015-2022'!J3692</f>
        <v>21540.542464404331</v>
      </c>
    </row>
    <row r="3693" spans="30:35" x14ac:dyDescent="0.35">
      <c r="AD3693">
        <v>5494.7597287981698</v>
      </c>
      <c r="AF3693">
        <v>365430.95520739502</v>
      </c>
      <c r="AG3693">
        <f>AF3693*'Day-ahead Prices_2015-2022'!J3693</f>
        <v>24164.121913088999</v>
      </c>
      <c r="AH3693">
        <v>360866.59162992903</v>
      </c>
      <c r="AI3693">
        <f>AH3693*'Day-ahead Prices_2015-2022'!J3693</f>
        <v>23862.303371529058</v>
      </c>
    </row>
    <row r="3694" spans="30:35" x14ac:dyDescent="0.35">
      <c r="AD3694">
        <v>0</v>
      </c>
      <c r="AF3694">
        <v>365946.28792652697</v>
      </c>
      <c r="AG3694">
        <f>AF3694*'Day-ahead Prices_2015-2022'!J3694</f>
        <v>26039.365550271938</v>
      </c>
      <c r="AH3694">
        <v>357786.82386329502</v>
      </c>
      <c r="AI3694">
        <f>AH3694*'Day-ahead Prices_2015-2022'!J3694</f>
        <v>25458.768685522587</v>
      </c>
    </row>
    <row r="3695" spans="30:35" x14ac:dyDescent="0.35">
      <c r="AD3695">
        <v>0</v>
      </c>
      <c r="AF3695">
        <v>304102.51863586699</v>
      </c>
      <c r="AG3695">
        <f>AF3695*'Day-ahead Prices_2015-2022'!J3695</f>
        <v>20491.948218277896</v>
      </c>
      <c r="AH3695">
        <v>357836.82386329502</v>
      </c>
      <c r="AI3695">
        <f>AH3695*'Day-ahead Prices_2015-2022'!J3695</f>
        <v>24112.834376028135</v>
      </c>
    </row>
    <row r="3696" spans="30:35" x14ac:dyDescent="0.35">
      <c r="AD3696">
        <v>0</v>
      </c>
      <c r="AF3696">
        <v>329827.71210170002</v>
      </c>
      <c r="AG3696">
        <f>AF3696*'Day-ahead Prices_2015-2022'!J3696</f>
        <v>21857.270196339534</v>
      </c>
      <c r="AH3696">
        <v>357886.82386329502</v>
      </c>
      <c r="AI3696">
        <f>AH3696*'Day-ahead Prices_2015-2022'!J3696</f>
        <v>23716.712458890732</v>
      </c>
    </row>
    <row r="3697" spans="30:35" x14ac:dyDescent="0.35">
      <c r="AD3697">
        <v>9291.9942340984107</v>
      </c>
      <c r="AF3697">
        <v>305419.11323121103</v>
      </c>
      <c r="AG3697">
        <f>AF3697*'Day-ahead Prices_2015-2022'!J3697</f>
        <v>17261.906505936513</v>
      </c>
      <c r="AH3697">
        <v>363229.46366503497</v>
      </c>
      <c r="AI3697">
        <f>AH3697*'Day-ahead Prices_2015-2022'!J3697</f>
        <v>20529.275249518199</v>
      </c>
    </row>
    <row r="3698" spans="30:35" x14ac:dyDescent="0.35">
      <c r="AD3698">
        <v>4647.3291250641596</v>
      </c>
      <c r="AF3698">
        <v>382805.04651105101</v>
      </c>
      <c r="AG3698">
        <f>AF3698*'Day-ahead Prices_2015-2022'!J3698</f>
        <v>23676.492126708505</v>
      </c>
      <c r="AH3698">
        <v>360633.90246444597</v>
      </c>
      <c r="AI3698">
        <f>AH3698*'Day-ahead Prices_2015-2022'!J3698</f>
        <v>22305.206867425983</v>
      </c>
    </row>
    <row r="3699" spans="30:35" x14ac:dyDescent="0.35">
      <c r="AD3699">
        <v>9291.9942340984107</v>
      </c>
      <c r="AF3699">
        <v>406446.67808910902</v>
      </c>
      <c r="AG3699">
        <f>AF3699*'Day-ahead Prices_2015-2022'!J3699</f>
        <v>21281.040006398136</v>
      </c>
      <c r="AH3699">
        <v>363329.46366503497</v>
      </c>
      <c r="AI3699">
        <f>AH3699*'Day-ahead Prices_2015-2022'!J3699</f>
        <v>19023.476555671652</v>
      </c>
    </row>
    <row r="3700" spans="30:35" x14ac:dyDescent="0.35">
      <c r="AD3700">
        <v>9291.9942340984107</v>
      </c>
      <c r="AF3700">
        <v>355166.498142645</v>
      </c>
      <c r="AG3700">
        <f>AF3700*'Day-ahead Prices_2015-2022'!J3700</f>
        <v>17974.976470999263</v>
      </c>
      <c r="AH3700">
        <v>363379.46366503497</v>
      </c>
      <c r="AI3700">
        <f>AH3700*'Day-ahead Prices_2015-2022'!J3700</f>
        <v>18390.634656087419</v>
      </c>
    </row>
    <row r="3701" spans="30:35" x14ac:dyDescent="0.35">
      <c r="AD3701">
        <v>9291.9942340984107</v>
      </c>
      <c r="AF3701">
        <v>339327.28811073903</v>
      </c>
      <c r="AG3701">
        <f>AF3701*'Day-ahead Prices_2015-2022'!J3701</f>
        <v>17008.356157440656</v>
      </c>
      <c r="AH3701">
        <v>363429.46366503497</v>
      </c>
      <c r="AI3701">
        <f>AH3701*'Day-ahead Prices_2015-2022'!J3701</f>
        <v>18216.447579380296</v>
      </c>
    </row>
    <row r="3702" spans="30:35" x14ac:dyDescent="0.35">
      <c r="AD3702">
        <v>9291.9942340984107</v>
      </c>
      <c r="AF3702">
        <v>347440.46535140602</v>
      </c>
      <c r="AG3702">
        <f>AF3702*'Day-ahead Prices_2015-2022'!J3702</f>
        <v>16917.310558541649</v>
      </c>
      <c r="AH3702">
        <v>363479.46366503497</v>
      </c>
      <c r="AI3702">
        <f>AH3702*'Day-ahead Prices_2015-2022'!J3702</f>
        <v>17698.269435180133</v>
      </c>
    </row>
    <row r="3703" spans="30:35" x14ac:dyDescent="0.35">
      <c r="AD3703">
        <v>9291.9942340984107</v>
      </c>
      <c r="AF3703">
        <v>371892.25925040501</v>
      </c>
      <c r="AG3703">
        <f>AF3703*'Day-ahead Prices_2015-2022'!J3703</f>
        <v>18082.796240726882</v>
      </c>
      <c r="AH3703">
        <v>363529.46366503497</v>
      </c>
      <c r="AI3703">
        <f>AH3703*'Day-ahead Prices_2015-2022'!J3703</f>
        <v>17676.165758882744</v>
      </c>
    </row>
    <row r="3704" spans="30:35" x14ac:dyDescent="0.35">
      <c r="AD3704">
        <v>9291.9942340984107</v>
      </c>
      <c r="AF3704">
        <v>413849.73396915197</v>
      </c>
      <c r="AG3704">
        <f>AF3704*'Day-ahead Prices_2015-2022'!J3704</f>
        <v>22853.816934111495</v>
      </c>
      <c r="AH3704">
        <v>363579.46366503497</v>
      </c>
      <c r="AI3704">
        <f>AH3704*'Day-ahead Prices_2015-2022'!J3704</f>
        <v>20077.766932242394</v>
      </c>
    </row>
    <row r="3705" spans="30:35" x14ac:dyDescent="0.35">
      <c r="AD3705">
        <v>9291.9942340984107</v>
      </c>
      <c r="AF3705">
        <v>461988.59331630397</v>
      </c>
      <c r="AG3705">
        <f>AF3705*'Day-ahead Prices_2015-2022'!J3705</f>
        <v>27958.39469601943</v>
      </c>
      <c r="AH3705">
        <v>363629.46366503497</v>
      </c>
      <c r="AI3705">
        <f>AH3705*'Day-ahead Prices_2015-2022'!J3705</f>
        <v>22005.946067348756</v>
      </c>
    </row>
    <row r="3706" spans="30:35" x14ac:dyDescent="0.35">
      <c r="AD3706">
        <v>0</v>
      </c>
      <c r="AF3706">
        <v>485769.81604669697</v>
      </c>
      <c r="AG3706">
        <f>AF3706*'Day-ahead Prices_2015-2022'!J3706</f>
        <v>31782.097427125205</v>
      </c>
      <c r="AH3706">
        <v>358386.82386329502</v>
      </c>
      <c r="AI3706">
        <f>AH3706*'Day-ahead Prices_2015-2022'!J3706</f>
        <v>23447.905934785904</v>
      </c>
    </row>
    <row r="3707" spans="30:35" x14ac:dyDescent="0.35">
      <c r="AD3707">
        <v>0</v>
      </c>
      <c r="AF3707">
        <v>403801.36286438198</v>
      </c>
      <c r="AG3707">
        <f>AF3707*'Day-ahead Prices_2015-2022'!J3707</f>
        <v>26125.94817732551</v>
      </c>
      <c r="AH3707">
        <v>358436.82386329502</v>
      </c>
      <c r="AI3707">
        <f>AH3707*'Day-ahead Prices_2015-2022'!J3707</f>
        <v>23190.862503955184</v>
      </c>
    </row>
    <row r="3708" spans="30:35" x14ac:dyDescent="0.35">
      <c r="AD3708">
        <v>8621.4351123831693</v>
      </c>
      <c r="AF3708">
        <v>376162.98649168399</v>
      </c>
      <c r="AG3708">
        <f>AF3708*'Day-ahead Prices_2015-2022'!J3708</f>
        <v>23197.971376942154</v>
      </c>
      <c r="AH3708">
        <v>363397.51897075301</v>
      </c>
      <c r="AI3708">
        <f>AH3708*'Day-ahead Prices_2015-2022'!J3708</f>
        <v>22410.724994926339</v>
      </c>
    </row>
    <row r="3709" spans="30:35" x14ac:dyDescent="0.35">
      <c r="AD3709">
        <v>9291.9942340984107</v>
      </c>
      <c r="AF3709">
        <v>327045.36880938598</v>
      </c>
      <c r="AG3709">
        <f>AF3709*'Day-ahead Prices_2015-2022'!J3709</f>
        <v>18991.11576005003</v>
      </c>
      <c r="AH3709">
        <v>363829.46366503497</v>
      </c>
      <c r="AI3709">
        <f>AH3709*'Day-ahead Prices_2015-2022'!J3709</f>
        <v>21127.122168198999</v>
      </c>
    </row>
    <row r="3710" spans="30:35" x14ac:dyDescent="0.35">
      <c r="AD3710">
        <v>9291.9942340984107</v>
      </c>
      <c r="AF3710">
        <v>392865.16063826397</v>
      </c>
      <c r="AG3710">
        <f>AF3710*'Day-ahead Prices_2015-2022'!J3710</f>
        <v>21191.637846278754</v>
      </c>
      <c r="AH3710">
        <v>363879.46366503497</v>
      </c>
      <c r="AI3710">
        <f>AH3710*'Day-ahead Prices_2015-2022'!J3710</f>
        <v>19628.113119421567</v>
      </c>
    </row>
    <row r="3711" spans="30:35" x14ac:dyDescent="0.35">
      <c r="AD3711">
        <v>9291.9942340984107</v>
      </c>
      <c r="AF3711">
        <v>319303.89770114003</v>
      </c>
      <c r="AG3711">
        <f>AF3711*'Day-ahead Prices_2015-2022'!J3711</f>
        <v>12860.363609785541</v>
      </c>
      <c r="AH3711">
        <v>363929.46366503497</v>
      </c>
      <c r="AI3711">
        <f>AH3711*'Day-ahead Prices_2015-2022'!J3711</f>
        <v>14657.714060938864</v>
      </c>
    </row>
    <row r="3712" spans="30:35" x14ac:dyDescent="0.35">
      <c r="AD3712">
        <v>9291.9942340984107</v>
      </c>
      <c r="AF3712">
        <v>359994.62717934803</v>
      </c>
      <c r="AG3712">
        <f>AF3712*'Day-ahead Prices_2015-2022'!J3712</f>
        <v>12957.106618752683</v>
      </c>
      <c r="AH3712">
        <v>363979.46366503497</v>
      </c>
      <c r="AI3712">
        <f>AH3712*'Day-ahead Prices_2015-2022'!J3712</f>
        <v>13100.530845963771</v>
      </c>
    </row>
    <row r="3713" spans="30:35" x14ac:dyDescent="0.35">
      <c r="AD3713">
        <v>9291.9942340984107</v>
      </c>
      <c r="AF3713">
        <v>340612.12171790301</v>
      </c>
      <c r="AG3713">
        <f>AF3713*'Day-ahead Prices_2015-2022'!J3713</f>
        <v>12983.708314734315</v>
      </c>
      <c r="AH3713">
        <v>364029.46366503497</v>
      </c>
      <c r="AI3713">
        <f>AH3713*'Day-ahead Prices_2015-2022'!J3713</f>
        <v>13876.348118081552</v>
      </c>
    </row>
    <row r="3714" spans="30:35" x14ac:dyDescent="0.35">
      <c r="AD3714">
        <v>9291.9942340984107</v>
      </c>
      <c r="AF3714">
        <v>384088.55442920298</v>
      </c>
      <c r="AG3714">
        <f>AF3714*'Day-ahead Prices_2015-2022'!J3714</f>
        <v>19380.148235111508</v>
      </c>
      <c r="AH3714">
        <v>364079.46366503497</v>
      </c>
      <c r="AI3714">
        <f>AH3714*'Day-ahead Prices_2015-2022'!J3714</f>
        <v>18370.5395378785</v>
      </c>
    </row>
    <row r="3715" spans="30:35" x14ac:dyDescent="0.35">
      <c r="AD3715">
        <v>9291.9942340984107</v>
      </c>
      <c r="AF3715">
        <v>489631.05303810799</v>
      </c>
      <c r="AG3715">
        <f>AF3715*'Day-ahead Prices_2015-2022'!J3715</f>
        <v>28956.16843785741</v>
      </c>
      <c r="AH3715">
        <v>364129.46366503497</v>
      </c>
      <c r="AI3715">
        <f>AH3715*'Day-ahead Prices_2015-2022'!J3715</f>
        <v>21534.161319320589</v>
      </c>
    </row>
    <row r="3716" spans="30:35" x14ac:dyDescent="0.35">
      <c r="AD3716">
        <v>9291.9942340984107</v>
      </c>
      <c r="AF3716">
        <v>441910.55204731802</v>
      </c>
      <c r="AG3716">
        <f>AF3716*'Day-ahead Prices_2015-2022'!J3716</f>
        <v>27102.92654525207</v>
      </c>
      <c r="AH3716">
        <v>364179.46366503497</v>
      </c>
      <c r="AI3716">
        <f>AH3716*'Day-ahead Prices_2015-2022'!J3716</f>
        <v>22335.581730906175</v>
      </c>
    </row>
    <row r="3717" spans="30:35" x14ac:dyDescent="0.35">
      <c r="AD3717">
        <v>0</v>
      </c>
      <c r="AF3717">
        <v>443887.43948056502</v>
      </c>
      <c r="AG3717">
        <f>AF3717*'Day-ahead Prices_2015-2022'!J3717</f>
        <v>29277.70578953937</v>
      </c>
      <c r="AH3717">
        <v>358936.82386329502</v>
      </c>
      <c r="AI3717">
        <f>AH3717*'Day-ahead Prices_2015-2022'!J3717</f>
        <v>23674.575559963283</v>
      </c>
    </row>
    <row r="3718" spans="30:35" x14ac:dyDescent="0.35">
      <c r="AD3718">
        <v>0</v>
      </c>
      <c r="AF3718">
        <v>405226.54634368297</v>
      </c>
      <c r="AG3718">
        <f>AF3718*'Day-ahead Prices_2015-2022'!J3718</f>
        <v>26937.434668196322</v>
      </c>
      <c r="AH3718">
        <v>358986.82386329502</v>
      </c>
      <c r="AI3718">
        <f>AH3718*'Day-ahead Prices_2015-2022'!J3718</f>
        <v>23863.649116312536</v>
      </c>
    </row>
    <row r="3719" spans="30:35" x14ac:dyDescent="0.35">
      <c r="AD3719">
        <v>5588.2176727234</v>
      </c>
      <c r="AF3719">
        <v>432679.61105643201</v>
      </c>
      <c r="AG3719">
        <f>AF3719*'Day-ahead Prices_2015-2022'!J3719</f>
        <v>26931.060691179973</v>
      </c>
      <c r="AH3719">
        <v>362219.82446901099</v>
      </c>
      <c r="AI3719">
        <f>AH3719*'Day-ahead Prices_2015-2022'!J3719</f>
        <v>22545.467424512419</v>
      </c>
    </row>
    <row r="3720" spans="30:35" x14ac:dyDescent="0.35">
      <c r="AD3720">
        <v>0</v>
      </c>
      <c r="AF3720">
        <v>362295.19691028201</v>
      </c>
      <c r="AG3720">
        <f>AF3720*'Day-ahead Prices_2015-2022'!J3720</f>
        <v>23008.462217779732</v>
      </c>
      <c r="AH3720">
        <v>359086.82386329502</v>
      </c>
      <c r="AI3720">
        <f>AH3720*'Day-ahead Prices_2015-2022'!J3720</f>
        <v>22804.706466498206</v>
      </c>
    </row>
    <row r="3721" spans="30:35" x14ac:dyDescent="0.35">
      <c r="AD3721">
        <v>8713.4591052454398</v>
      </c>
      <c r="AF3721">
        <v>271719.23247257201</v>
      </c>
      <c r="AG3721">
        <f>AF3721*'Day-ahead Prices_2015-2022'!J3721</f>
        <v>15319.530326803608</v>
      </c>
      <c r="AH3721">
        <v>364099.93504367198</v>
      </c>
      <c r="AI3721">
        <f>AH3721*'Day-ahead Prices_2015-2022'!J3721</f>
        <v>20527.954337762225</v>
      </c>
    </row>
    <row r="3722" spans="30:35" x14ac:dyDescent="0.35">
      <c r="AD3722">
        <v>9291.9942340984107</v>
      </c>
      <c r="AF3722">
        <v>315767.44759744901</v>
      </c>
      <c r="AG3722">
        <f>AF3722*'Day-ahead Prices_2015-2022'!J3722</f>
        <v>16192.16000348769</v>
      </c>
      <c r="AH3722">
        <v>364479.46366503497</v>
      </c>
      <c r="AI3722">
        <f>AH3722*'Day-ahead Prices_2015-2022'!J3722</f>
        <v>18690.051297413414</v>
      </c>
    </row>
    <row r="3723" spans="30:35" x14ac:dyDescent="0.35">
      <c r="AD3723">
        <v>9291.9942340984107</v>
      </c>
      <c r="AF3723">
        <v>313877.28562622197</v>
      </c>
      <c r="AG3723">
        <f>AF3723*'Day-ahead Prices_2015-2022'!J3723</f>
        <v>15096.320398800179</v>
      </c>
      <c r="AH3723">
        <v>364529.46366503497</v>
      </c>
      <c r="AI3723">
        <f>AH3723*'Day-ahead Prices_2015-2022'!J3723</f>
        <v>17532.500216799439</v>
      </c>
    </row>
    <row r="3724" spans="30:35" x14ac:dyDescent="0.35">
      <c r="AD3724">
        <v>9291.9942340984107</v>
      </c>
      <c r="AF3724">
        <v>205518.29809857701</v>
      </c>
      <c r="AG3724">
        <f>AF3724*'Day-ahead Prices_2015-2022'!J3724</f>
        <v>8873.2525204060621</v>
      </c>
      <c r="AH3724">
        <v>364579.46366503497</v>
      </c>
      <c r="AI3724">
        <f>AH3724*'Day-ahead Prices_2015-2022'!J3724</f>
        <v>15740.718343737884</v>
      </c>
    </row>
    <row r="3725" spans="30:35" x14ac:dyDescent="0.35">
      <c r="AD3725">
        <v>9291.9942340984107</v>
      </c>
      <c r="AF3725">
        <v>177661.14844060299</v>
      </c>
      <c r="AG3725">
        <f>AF3725*'Day-ahead Prices_2015-2022'!J3725</f>
        <v>7411.8010365064056</v>
      </c>
      <c r="AH3725">
        <v>364629.46366503497</v>
      </c>
      <c r="AI3725">
        <f>AH3725*'Day-ahead Prices_2015-2022'!J3725</f>
        <v>15211.885437275678</v>
      </c>
    </row>
    <row r="3726" spans="30:35" x14ac:dyDescent="0.35">
      <c r="AD3726">
        <v>9291.9942340984107</v>
      </c>
      <c r="AF3726">
        <v>240831.34951119401</v>
      </c>
      <c r="AG3726">
        <f>AF3726*'Day-ahead Prices_2015-2022'!J3726</f>
        <v>9724.7698932620133</v>
      </c>
      <c r="AH3726">
        <v>364679.46366503497</v>
      </c>
      <c r="AI3726">
        <f>AH3726*'Day-ahead Prices_2015-2022'!J3726</f>
        <v>14725.756742794109</v>
      </c>
    </row>
    <row r="3727" spans="30:35" x14ac:dyDescent="0.35">
      <c r="AD3727">
        <v>9291.9942340984107</v>
      </c>
      <c r="AF3727">
        <v>301551.23760491703</v>
      </c>
      <c r="AG3727">
        <f>AF3727*'Day-ahead Prices_2015-2022'!J3727</f>
        <v>12654.597686090343</v>
      </c>
      <c r="AH3727">
        <v>364729.46366503497</v>
      </c>
      <c r="AI3727">
        <f>AH3727*'Day-ahead Prices_2015-2022'!J3727</f>
        <v>15305.871942703194</v>
      </c>
    </row>
    <row r="3728" spans="30:35" x14ac:dyDescent="0.35">
      <c r="AD3728">
        <v>9291.9942340984107</v>
      </c>
      <c r="AF3728">
        <v>324377.399732163</v>
      </c>
      <c r="AG3728">
        <f>AF3728*'Day-ahead Prices_2015-2022'!J3728</f>
        <v>14801.340749778597</v>
      </c>
      <c r="AH3728">
        <v>364779.46366503497</v>
      </c>
      <c r="AI3728">
        <f>AH3728*'Day-ahead Prices_2015-2022'!J3728</f>
        <v>16644.886927035546</v>
      </c>
    </row>
    <row r="3729" spans="30:35" x14ac:dyDescent="0.35">
      <c r="AD3729">
        <v>9291.9942340984107</v>
      </c>
      <c r="AF3729">
        <v>302516.61468359199</v>
      </c>
      <c r="AG3729">
        <f>AF3729*'Day-ahead Prices_2015-2022'!J3729</f>
        <v>15712.712966665767</v>
      </c>
      <c r="AH3729">
        <v>364829.46366503497</v>
      </c>
      <c r="AI3729">
        <f>AH3729*'Day-ahead Prices_2015-2022'!J3729</f>
        <v>18949.242342761918</v>
      </c>
    </row>
    <row r="3730" spans="30:35" x14ac:dyDescent="0.35">
      <c r="AD3730">
        <v>9291.9942340984107</v>
      </c>
      <c r="AF3730">
        <v>244195.95249647801</v>
      </c>
      <c r="AG3730">
        <f>AF3730*'Day-ahead Prices_2015-2022'!J3730</f>
        <v>13385.601136094441</v>
      </c>
      <c r="AH3730">
        <v>364879.46366503497</v>
      </c>
      <c r="AI3730">
        <f>AH3730*'Day-ahead Prices_2015-2022'!J3730</f>
        <v>20000.867800798889</v>
      </c>
    </row>
    <row r="3731" spans="30:35" x14ac:dyDescent="0.35">
      <c r="AD3731">
        <v>7002.2746079301896</v>
      </c>
      <c r="AF3731">
        <v>219399.42247777199</v>
      </c>
      <c r="AG3731">
        <f>AF3731*'Day-ahead Prices_2015-2022'!J3731</f>
        <v>12543.887730888515</v>
      </c>
      <c r="AH3731">
        <v>363625.25910754502</v>
      </c>
      <c r="AI3731">
        <f>AH3731*'Day-ahead Prices_2015-2022'!J3731</f>
        <v>20789.8196579</v>
      </c>
    </row>
    <row r="3732" spans="30:35" x14ac:dyDescent="0.35">
      <c r="AD3732">
        <v>0</v>
      </c>
      <c r="AF3732">
        <v>336424.80867777503</v>
      </c>
      <c r="AG3732">
        <f>AF3732*'Day-ahead Prices_2015-2022'!J3732</f>
        <v>20115.259841855019</v>
      </c>
      <c r="AH3732">
        <v>359686.82386329502</v>
      </c>
      <c r="AI3732">
        <f>AH3732*'Day-ahead Prices_2015-2022'!J3732</f>
        <v>21506.124807316239</v>
      </c>
    </row>
    <row r="3733" spans="30:35" x14ac:dyDescent="0.35">
      <c r="AD3733">
        <v>9291.9942340984107</v>
      </c>
      <c r="AF3733">
        <v>284518.21993223601</v>
      </c>
      <c r="AG3733">
        <f>AF3733*'Day-ahead Prices_2015-2022'!J3733</f>
        <v>16138.229082331341</v>
      </c>
      <c r="AH3733">
        <v>365029.46366503497</v>
      </c>
      <c r="AI3733">
        <f>AH3733*'Day-ahead Prices_2015-2022'!J3733</f>
        <v>20704.927465910365</v>
      </c>
    </row>
    <row r="3734" spans="30:35" x14ac:dyDescent="0.35">
      <c r="AD3734">
        <v>301.27818782308202</v>
      </c>
      <c r="AF3734">
        <v>430234.86308498803</v>
      </c>
      <c r="AG3734">
        <f>AF3734*'Day-ahead Prices_2015-2022'!J3734</f>
        <v>24725.059787915405</v>
      </c>
      <c r="AH3734">
        <v>359958.42932150897</v>
      </c>
      <c r="AI3734">
        <f>AH3734*'Day-ahead Prices_2015-2022'!J3734</f>
        <v>20686.360985070467</v>
      </c>
    </row>
    <row r="3735" spans="30:35" x14ac:dyDescent="0.35">
      <c r="AD3735">
        <v>9291.9942340984107</v>
      </c>
      <c r="AF3735">
        <v>299222.550441548</v>
      </c>
      <c r="AG3735">
        <f>AF3735*'Day-ahead Prices_2015-2022'!J3735</f>
        <v>16949.835397949537</v>
      </c>
      <c r="AH3735">
        <v>365129.46366503497</v>
      </c>
      <c r="AI3735">
        <f>AH3735*'Day-ahead Prices_2015-2022'!J3735</f>
        <v>20683.214881135485</v>
      </c>
    </row>
    <row r="3736" spans="30:35" x14ac:dyDescent="0.35">
      <c r="AD3736">
        <v>9291.9942340984107</v>
      </c>
      <c r="AF3736">
        <v>295838.47062211001</v>
      </c>
      <c r="AG3736">
        <f>AF3736*'Day-ahead Prices_2015-2022'!J3736</f>
        <v>16098.789975078669</v>
      </c>
      <c r="AH3736">
        <v>365179.46366503497</v>
      </c>
      <c r="AI3736">
        <f>AH3736*'Day-ahead Prices_2015-2022'!J3736</f>
        <v>19872.153463992039</v>
      </c>
    </row>
    <row r="3737" spans="30:35" x14ac:dyDescent="0.35">
      <c r="AD3737">
        <v>9291.9942340984107</v>
      </c>
      <c r="AF3737">
        <v>276742.716683526</v>
      </c>
      <c r="AG3737">
        <f>AF3737*'Day-ahead Prices_2015-2022'!J3737</f>
        <v>13616.087589225333</v>
      </c>
      <c r="AH3737">
        <v>365229.46366503497</v>
      </c>
      <c r="AI3737">
        <f>AH3737*'Day-ahead Prices_2015-2022'!J3737</f>
        <v>17969.746149149301</v>
      </c>
    </row>
    <row r="3738" spans="30:35" x14ac:dyDescent="0.35">
      <c r="AD3738">
        <v>9291.9942340984107</v>
      </c>
      <c r="AF3738">
        <v>172190.23982983199</v>
      </c>
      <c r="AG3738">
        <f>AF3738*'Day-ahead Prices_2015-2022'!J3738</f>
        <v>8645.8871796556505</v>
      </c>
      <c r="AH3738">
        <v>365279.46366503497</v>
      </c>
      <c r="AI3738">
        <f>AH3738*'Day-ahead Prices_2015-2022'!J3738</f>
        <v>18341.138469950984</v>
      </c>
    </row>
    <row r="3739" spans="30:35" x14ac:dyDescent="0.35">
      <c r="AD3739">
        <v>9291.9942340984107</v>
      </c>
      <c r="AF3739">
        <v>306699.77022562601</v>
      </c>
      <c r="AG3739">
        <f>AF3739*'Day-ahead Prices_2015-2022'!J3739</f>
        <v>16981.582902680133</v>
      </c>
      <c r="AH3739">
        <v>365329.46366503497</v>
      </c>
      <c r="AI3739">
        <f>AH3739*'Day-ahead Prices_2015-2022'!J3739</f>
        <v>20227.835741303406</v>
      </c>
    </row>
    <row r="3740" spans="30:35" x14ac:dyDescent="0.35">
      <c r="AD3740">
        <v>7011.0362901731896</v>
      </c>
      <c r="AF3740">
        <v>334028.93839300203</v>
      </c>
      <c r="AG3740">
        <f>AF3740*'Day-ahead Prices_2015-2022'!J3740</f>
        <v>19767.832574097858</v>
      </c>
      <c r="AH3740">
        <v>364080.24968620902</v>
      </c>
      <c r="AI3740">
        <f>AH3740*'Day-ahead Prices_2015-2022'!J3740</f>
        <v>21546.269176429847</v>
      </c>
    </row>
    <row r="3741" spans="30:35" x14ac:dyDescent="0.35">
      <c r="AD3741">
        <v>0</v>
      </c>
      <c r="AF3741">
        <v>392173.42139179498</v>
      </c>
      <c r="AG3741">
        <f>AF3741*'Day-ahead Prices_2015-2022'!J3741</f>
        <v>24974.093691006241</v>
      </c>
      <c r="AH3741">
        <v>360136.82386329502</v>
      </c>
      <c r="AI3741">
        <f>AH3741*'Day-ahead Prices_2015-2022'!J3741</f>
        <v>22933.963114644455</v>
      </c>
    </row>
    <row r="3742" spans="30:35" x14ac:dyDescent="0.35">
      <c r="AD3742">
        <v>0</v>
      </c>
      <c r="AF3742">
        <v>310288.53481037001</v>
      </c>
      <c r="AG3742">
        <f>AF3742*'Day-ahead Prices_2015-2022'!J3742</f>
        <v>19529.172520296175</v>
      </c>
      <c r="AH3742">
        <v>360186.82386329502</v>
      </c>
      <c r="AI3742">
        <f>AH3742*'Day-ahead Prices_2015-2022'!J3742</f>
        <v>22669.708460425962</v>
      </c>
    </row>
    <row r="3743" spans="30:35" x14ac:dyDescent="0.35">
      <c r="AD3743">
        <v>9291.9942340984107</v>
      </c>
      <c r="AF3743">
        <v>256596.80801219601</v>
      </c>
      <c r="AG3743">
        <f>AF3743*'Day-ahead Prices_2015-2022'!J3743</f>
        <v>15038.176679564764</v>
      </c>
      <c r="AH3743">
        <v>365529.46366503497</v>
      </c>
      <c r="AI3743">
        <f>AH3743*'Day-ahead Prices_2015-2022'!J3743</f>
        <v>21422.311129918959</v>
      </c>
    </row>
    <row r="3744" spans="30:35" x14ac:dyDescent="0.35">
      <c r="AD3744">
        <v>1130.46845153962</v>
      </c>
      <c r="AF3744">
        <v>433024.14596125798</v>
      </c>
      <c r="AG3744">
        <f>AF3744*'Day-ahead Prices_2015-2022'!J3744</f>
        <v>27041.816635098112</v>
      </c>
      <c r="AH3744">
        <v>360930.72894658399</v>
      </c>
      <c r="AI3744">
        <f>AH3744*'Day-ahead Prices_2015-2022'!J3744</f>
        <v>22539.672859302987</v>
      </c>
    </row>
    <row r="3745" spans="30:35" x14ac:dyDescent="0.35">
      <c r="AD3745">
        <v>9291.9942340984107</v>
      </c>
      <c r="AF3745">
        <v>396845.86112996802</v>
      </c>
      <c r="AG3745">
        <f>AF3745*'Day-ahead Prices_2015-2022'!J3745</f>
        <v>24219.006847435532</v>
      </c>
      <c r="AH3745">
        <v>365629.46366503497</v>
      </c>
      <c r="AI3745">
        <f>AH3745*'Day-ahead Prices_2015-2022'!J3745</f>
        <v>22313.909130647502</v>
      </c>
    </row>
    <row r="3746" spans="30:35" x14ac:dyDescent="0.35">
      <c r="AD3746">
        <v>0</v>
      </c>
      <c r="AF3746">
        <v>447850.33704607497</v>
      </c>
      <c r="AG3746">
        <f>AF3746*'Day-ahead Prices_2015-2022'!J3746</f>
        <v>28179.303019860345</v>
      </c>
      <c r="AH3746">
        <v>360386.82386329502</v>
      </c>
      <c r="AI3746">
        <f>AH3746*'Day-ahead Prices_2015-2022'!J3746</f>
        <v>22675.989441008351</v>
      </c>
    </row>
    <row r="3747" spans="30:35" x14ac:dyDescent="0.35">
      <c r="AD3747">
        <v>7017.8509319177301</v>
      </c>
      <c r="AF3747">
        <v>311524.23514977901</v>
      </c>
      <c r="AG3747">
        <f>AF3747*'Day-ahead Prices_2015-2022'!J3747</f>
        <v>14730.034053763364</v>
      </c>
      <c r="AH3747">
        <v>364434.13124739198</v>
      </c>
      <c r="AI3747">
        <f>AH3747*'Day-ahead Prices_2015-2022'!J3747</f>
        <v>17231.81235336887</v>
      </c>
    </row>
    <row r="3748" spans="30:35" x14ac:dyDescent="0.35">
      <c r="AD3748">
        <v>7018.8244521669503</v>
      </c>
      <c r="AF3748">
        <v>276043.18353386299</v>
      </c>
      <c r="AG3748">
        <f>AF3748*'Day-ahead Prices_2015-2022'!J3748</f>
        <v>12830.487170653954</v>
      </c>
      <c r="AH3748">
        <v>364484.68575613201</v>
      </c>
      <c r="AI3748">
        <f>AH3748*'Day-ahead Prices_2015-2022'!J3748</f>
        <v>16941.248193945019</v>
      </c>
    </row>
    <row r="3749" spans="30:35" x14ac:dyDescent="0.35">
      <c r="AD3749">
        <v>9291.9942340984107</v>
      </c>
      <c r="AF3749">
        <v>361923.79810725199</v>
      </c>
      <c r="AG3749">
        <f>AF3749*'Day-ahead Prices_2015-2022'!J3749</f>
        <v>12662.808886277478</v>
      </c>
      <c r="AH3749">
        <v>365829.46366503497</v>
      </c>
      <c r="AI3749">
        <f>AH3749*'Day-ahead Prices_2015-2022'!J3749</f>
        <v>12799.45835998041</v>
      </c>
    </row>
    <row r="3750" spans="30:35" x14ac:dyDescent="0.35">
      <c r="AD3750">
        <v>9291.9942340984107</v>
      </c>
      <c r="AF3750">
        <v>300164.52537358901</v>
      </c>
      <c r="AG3750">
        <f>AF3750*'Day-ahead Prices_2015-2022'!J3750</f>
        <v>9962.4605971494184</v>
      </c>
      <c r="AH3750">
        <v>365879.46366503497</v>
      </c>
      <c r="AI3750">
        <f>AH3750*'Day-ahead Prices_2015-2022'!J3750</f>
        <v>12143.539399042509</v>
      </c>
    </row>
    <row r="3751" spans="30:35" x14ac:dyDescent="0.35">
      <c r="AD3751">
        <v>9291.9942340984107</v>
      </c>
      <c r="AF3751">
        <v>319466.73311792302</v>
      </c>
      <c r="AG3751">
        <f>AF3751*'Day-ahead Prices_2015-2022'!J3751</f>
        <v>10926.960272882159</v>
      </c>
      <c r="AH3751">
        <v>365929.46366503497</v>
      </c>
      <c r="AI3751">
        <f>AH3751*'Day-ahead Prices_2015-2022'!J3751</f>
        <v>12516.159892832939</v>
      </c>
    </row>
    <row r="3752" spans="30:35" x14ac:dyDescent="0.35">
      <c r="AD3752">
        <v>9291.9942340984107</v>
      </c>
      <c r="AF3752">
        <v>391302.81868317298</v>
      </c>
      <c r="AG3752">
        <f>AF3752*'Day-ahead Prices_2015-2022'!J3752</f>
        <v>14994.724011939188</v>
      </c>
      <c r="AH3752">
        <v>365979.46366503497</v>
      </c>
      <c r="AI3752">
        <f>AH3752*'Day-ahead Prices_2015-2022'!J3752</f>
        <v>14024.333047644141</v>
      </c>
    </row>
    <row r="3753" spans="30:35" x14ac:dyDescent="0.35">
      <c r="AD3753">
        <v>9234.0358938610298</v>
      </c>
      <c r="AF3753">
        <v>447104.58279845101</v>
      </c>
      <c r="AG3753">
        <f>AF3753*'Day-ahead Prices_2015-2022'!J3753</f>
        <v>19397.632324710801</v>
      </c>
      <c r="AH3753">
        <v>365996.45109414298</v>
      </c>
      <c r="AI3753">
        <f>AH3753*'Day-ahead Prices_2015-2022'!J3753</f>
        <v>15878.756030719396</v>
      </c>
    </row>
    <row r="3754" spans="30:35" x14ac:dyDescent="0.35">
      <c r="AD3754">
        <v>0</v>
      </c>
      <c r="AF3754">
        <v>557590.15103638405</v>
      </c>
      <c r="AG3754">
        <f>AF3754*'Day-ahead Prices_2015-2022'!J3754</f>
        <v>25424.019924192726</v>
      </c>
      <c r="AH3754">
        <v>360786.82386329502</v>
      </c>
      <c r="AI3754">
        <f>AH3754*'Day-ahead Prices_2015-2022'!J3754</f>
        <v>16450.526217576764</v>
      </c>
    </row>
    <row r="3755" spans="30:35" x14ac:dyDescent="0.35">
      <c r="AD3755">
        <v>9291.9942340984107</v>
      </c>
      <c r="AF3755">
        <v>483393.52211914503</v>
      </c>
      <c r="AG3755">
        <f>AF3755*'Day-ahead Prices_2015-2022'!J3755</f>
        <v>18410.04228990764</v>
      </c>
      <c r="AH3755">
        <v>366129.46366503497</v>
      </c>
      <c r="AI3755">
        <f>AH3755*'Day-ahead Prices_2015-2022'!J3755</f>
        <v>13944.040623682857</v>
      </c>
    </row>
    <row r="3756" spans="30:35" x14ac:dyDescent="0.35">
      <c r="AD3756">
        <v>9291.9942340984107</v>
      </c>
      <c r="AF3756">
        <v>455377.01789107302</v>
      </c>
      <c r="AG3756">
        <f>AF3756*'Day-ahead Prices_2015-2022'!J3756</f>
        <v>16687.860041890737</v>
      </c>
      <c r="AH3756">
        <v>366179.46366503497</v>
      </c>
      <c r="AI3756">
        <f>AH3756*'Day-ahead Prices_2015-2022'!J3756</f>
        <v>13419.104170334789</v>
      </c>
    </row>
    <row r="3757" spans="30:35" x14ac:dyDescent="0.35">
      <c r="AD3757">
        <v>9291.9942340984107</v>
      </c>
      <c r="AF3757">
        <v>521931.79305738502</v>
      </c>
      <c r="AG3757">
        <f>AF3757*'Day-ahead Prices_2015-2022'!J3757</f>
        <v>18552.717998966073</v>
      </c>
      <c r="AH3757">
        <v>366229.46366503497</v>
      </c>
      <c r="AI3757">
        <f>AH3757*'Day-ahead Prices_2015-2022'!J3757</f>
        <v>13018.084072803249</v>
      </c>
    </row>
    <row r="3758" spans="30:35" x14ac:dyDescent="0.35">
      <c r="AD3758">
        <v>9291.9942340984107</v>
      </c>
      <c r="AF3758">
        <v>539683.36813187797</v>
      </c>
      <c r="AG3758">
        <f>AF3758*'Day-ahead Prices_2015-2022'!J3758</f>
        <v>16327.4456986198</v>
      </c>
      <c r="AH3758">
        <v>366279.46366503497</v>
      </c>
      <c r="AI3758">
        <f>AH3758*'Day-ahead Prices_2015-2022'!J3758</f>
        <v>11081.32732385605</v>
      </c>
    </row>
    <row r="3759" spans="30:35" x14ac:dyDescent="0.35">
      <c r="AD3759">
        <v>9291.9942340984107</v>
      </c>
      <c r="AF3759">
        <v>296106.93214696803</v>
      </c>
      <c r="AG3759">
        <f>AF3759*'Day-ahead Prices_2015-2022'!J3759</f>
        <v>8449.7814424789158</v>
      </c>
      <c r="AH3759">
        <v>366329.46366503497</v>
      </c>
      <c r="AI3759">
        <f>AH3759*'Day-ahead Prices_2015-2022'!J3759</f>
        <v>10453.669157511355</v>
      </c>
    </row>
    <row r="3760" spans="30:35" x14ac:dyDescent="0.35">
      <c r="AD3760">
        <v>9291.9942340984107</v>
      </c>
      <c r="AF3760">
        <v>290731.76732253801</v>
      </c>
      <c r="AG3760">
        <f>AF3760*'Day-ahead Prices_2015-2022'!J3760</f>
        <v>8380.7066077813106</v>
      </c>
      <c r="AH3760">
        <v>366379.46366503497</v>
      </c>
      <c r="AI3760">
        <f>AH3760*'Day-ahead Prices_2015-2022'!J3760</f>
        <v>10561.346014474213</v>
      </c>
    </row>
    <row r="3761" spans="30:35" x14ac:dyDescent="0.35">
      <c r="AD3761">
        <v>9291.9942340984107</v>
      </c>
      <c r="AF3761">
        <v>254625.99429460699</v>
      </c>
      <c r="AG3761">
        <f>AF3761*'Day-ahead Prices_2015-2022'!J3761</f>
        <v>7148.6247898210904</v>
      </c>
      <c r="AH3761">
        <v>366429.46366503497</v>
      </c>
      <c r="AI3761">
        <f>AH3761*'Day-ahead Prices_2015-2022'!J3761</f>
        <v>10287.507192395855</v>
      </c>
    </row>
    <row r="3762" spans="30:35" x14ac:dyDescent="0.35">
      <c r="AD3762">
        <v>9291.9942340984107</v>
      </c>
      <c r="AF3762">
        <v>365814.79767563997</v>
      </c>
      <c r="AG3762">
        <f>AF3762*'Day-ahead Prices_2015-2022'!J3762</f>
        <v>11072.75665714453</v>
      </c>
      <c r="AH3762">
        <v>366479.46366503497</v>
      </c>
      <c r="AI3762">
        <f>AH3762*'Day-ahead Prices_2015-2022'!J3762</f>
        <v>11092.875265811028</v>
      </c>
    </row>
    <row r="3763" spans="30:35" x14ac:dyDescent="0.35">
      <c r="AD3763">
        <v>7033.4272559052697</v>
      </c>
      <c r="AF3763">
        <v>510881.72558078199</v>
      </c>
      <c r="AG3763">
        <f>AF3763*'Day-ahead Prices_2015-2022'!J3763</f>
        <v>22994.786468390997</v>
      </c>
      <c r="AH3763">
        <v>365243.003387239</v>
      </c>
      <c r="AI3763">
        <f>AH3763*'Day-ahead Prices_2015-2022'!J3763</f>
        <v>16439.58758245963</v>
      </c>
    </row>
    <row r="3764" spans="30:35" x14ac:dyDescent="0.35">
      <c r="AD3764">
        <v>7034.4007761544899</v>
      </c>
      <c r="AF3764">
        <v>413499.44894561602</v>
      </c>
      <c r="AG3764">
        <f>AF3764*'Day-ahead Prices_2015-2022'!J3764</f>
        <v>23554.996109187014</v>
      </c>
      <c r="AH3764">
        <v>365293.55789597897</v>
      </c>
      <c r="AI3764">
        <f>AH3764*'Day-ahead Prices_2015-2022'!J3764</f>
        <v>20808.947525544441</v>
      </c>
    </row>
    <row r="3765" spans="30:35" x14ac:dyDescent="0.35">
      <c r="AD3765">
        <v>5775.1335605738705</v>
      </c>
      <c r="AF3765">
        <v>430018.981369694</v>
      </c>
      <c r="AG3765">
        <f>AF3765*'Day-ahead Prices_2015-2022'!J3765</f>
        <v>28337.713348536126</v>
      </c>
      <c r="AH3765">
        <v>364626.29014717299</v>
      </c>
      <c r="AI3765">
        <f>AH3765*'Day-ahead Prices_2015-2022'!J3765</f>
        <v>24028.416737836018</v>
      </c>
    </row>
    <row r="3766" spans="30:35" x14ac:dyDescent="0.35">
      <c r="AD3766">
        <v>0</v>
      </c>
      <c r="AF3766">
        <v>462922.56333396799</v>
      </c>
      <c r="AG3766">
        <f>AF3766*'Day-ahead Prices_2015-2022'!J3766</f>
        <v>31942.814176452124</v>
      </c>
      <c r="AH3766">
        <v>361386.82386329502</v>
      </c>
      <c r="AI3766">
        <f>AH3766*'Day-ahead Prices_2015-2022'!J3766</f>
        <v>24936.594313627014</v>
      </c>
    </row>
    <row r="3767" spans="30:35" x14ac:dyDescent="0.35">
      <c r="AD3767">
        <v>0</v>
      </c>
      <c r="AF3767">
        <v>425049.31423691398</v>
      </c>
      <c r="AG3767">
        <f>AF3767*'Day-ahead Prices_2015-2022'!J3767</f>
        <v>28597.317861859574</v>
      </c>
      <c r="AH3767">
        <v>361436.82386329502</v>
      </c>
      <c r="AI3767">
        <f>AH3767*'Day-ahead Prices_2015-2022'!J3767</f>
        <v>24317.469509522492</v>
      </c>
    </row>
    <row r="3768" spans="30:35" x14ac:dyDescent="0.35">
      <c r="AD3768">
        <v>0</v>
      </c>
      <c r="AF3768">
        <v>374063.56928304897</v>
      </c>
      <c r="AG3768">
        <f>AF3768*'Day-ahead Prices_2015-2022'!J3768</f>
        <v>26169.019727580504</v>
      </c>
      <c r="AH3768">
        <v>361486.82386329502</v>
      </c>
      <c r="AI3768">
        <f>AH3768*'Day-ahead Prices_2015-2022'!J3768</f>
        <v>25289.166338946292</v>
      </c>
    </row>
    <row r="3769" spans="30:35" x14ac:dyDescent="0.35">
      <c r="AD3769">
        <v>9291.9942340984107</v>
      </c>
      <c r="AF3769">
        <v>211100.016760775</v>
      </c>
      <c r="AG3769">
        <f>AF3769*'Day-ahead Prices_2015-2022'!J3769</f>
        <v>13138.601168169685</v>
      </c>
      <c r="AH3769">
        <v>366829.46366503497</v>
      </c>
      <c r="AI3769">
        <f>AH3769*'Day-ahead Prices_2015-2022'!J3769</f>
        <v>22831.007281682196</v>
      </c>
    </row>
    <row r="3770" spans="30:35" x14ac:dyDescent="0.35">
      <c r="AD3770">
        <v>9291.9942340984107</v>
      </c>
      <c r="AF3770">
        <v>182929.145579295</v>
      </c>
      <c r="AG3770">
        <f>AF3770*'Day-ahead Prices_2015-2022'!J3770</f>
        <v>9630.0762075900111</v>
      </c>
      <c r="AH3770">
        <v>366879.46366503497</v>
      </c>
      <c r="AI3770">
        <f>AH3770*'Day-ahead Prices_2015-2022'!J3770</f>
        <v>19313.910765316185</v>
      </c>
    </row>
    <row r="3771" spans="30:35" x14ac:dyDescent="0.35">
      <c r="AD3771">
        <v>9291.9942340984107</v>
      </c>
      <c r="AF3771">
        <v>241697.90771404299</v>
      </c>
      <c r="AG3771">
        <f>AF3771*'Day-ahead Prices_2015-2022'!J3771</f>
        <v>11218.408386547304</v>
      </c>
      <c r="AH3771">
        <v>366929.46366503497</v>
      </c>
      <c r="AI3771">
        <f>AH3771*'Day-ahead Prices_2015-2022'!J3771</f>
        <v>17031.031056012594</v>
      </c>
    </row>
    <row r="3772" spans="30:35" x14ac:dyDescent="0.35">
      <c r="AD3772">
        <v>9291.9942340984107</v>
      </c>
      <c r="AF3772">
        <v>146362.83251153599</v>
      </c>
      <c r="AG3772">
        <f>AF3772*'Day-ahead Prices_2015-2022'!J3772</f>
        <v>6317.0198511978942</v>
      </c>
      <c r="AH3772">
        <v>366979.46366503497</v>
      </c>
      <c r="AI3772">
        <f>AH3772*'Day-ahead Prices_2015-2022'!J3772</f>
        <v>15838.83365178291</v>
      </c>
    </row>
    <row r="3773" spans="30:35" x14ac:dyDescent="0.35">
      <c r="AD3773">
        <v>9291.9942340984107</v>
      </c>
      <c r="AF3773">
        <v>59183.205397424201</v>
      </c>
      <c r="AG3773">
        <f>AF3773*'Day-ahead Prices_2015-2022'!J3773</f>
        <v>2540.6610287046742</v>
      </c>
      <c r="AH3773">
        <v>367029.46366503497</v>
      </c>
      <c r="AI3773">
        <f>AH3773*'Day-ahead Prices_2015-2022'!J3773</f>
        <v>15756.116088310371</v>
      </c>
    </row>
    <row r="3774" spans="30:35" x14ac:dyDescent="0.35">
      <c r="AD3774">
        <v>9291.9942340984107</v>
      </c>
      <c r="AF3774">
        <v>57760.742192797297</v>
      </c>
      <c r="AG3774">
        <f>AF3774*'Day-ahead Prices_2015-2022'!J3774</f>
        <v>2392.0889369869592</v>
      </c>
      <c r="AH3774">
        <v>367079.46366503497</v>
      </c>
      <c r="AI3774">
        <f>AH3774*'Day-ahead Prices_2015-2022'!J3774</f>
        <v>15202.137138357843</v>
      </c>
    </row>
    <row r="3775" spans="30:35" x14ac:dyDescent="0.35">
      <c r="AD3775">
        <v>9291.9942340984107</v>
      </c>
      <c r="AF3775">
        <v>157227.571290066</v>
      </c>
      <c r="AG3775">
        <f>AF3775*'Day-ahead Prices_2015-2022'!J3775</f>
        <v>6737.0048953152154</v>
      </c>
      <c r="AH3775">
        <v>367129.46366503497</v>
      </c>
      <c r="AI3775">
        <f>AH3775*'Day-ahead Prices_2015-2022'!J3775</f>
        <v>15731.038606217166</v>
      </c>
    </row>
    <row r="3776" spans="30:35" x14ac:dyDescent="0.35">
      <c r="AD3776">
        <v>9291.9942340984107</v>
      </c>
      <c r="AF3776">
        <v>379754.65199156001</v>
      </c>
      <c r="AG3776">
        <f>AF3776*'Day-ahead Prices_2015-2022'!J3776</f>
        <v>19507.996472806437</v>
      </c>
      <c r="AH3776">
        <v>367179.46366503497</v>
      </c>
      <c r="AI3776">
        <f>AH3776*'Day-ahead Prices_2015-2022'!J3776</f>
        <v>18862.009048472846</v>
      </c>
    </row>
    <row r="3777" spans="30:35" x14ac:dyDescent="0.35">
      <c r="AD3777">
        <v>9291.9942340984107</v>
      </c>
      <c r="AF3777">
        <v>441893.29691100598</v>
      </c>
      <c r="AG3777">
        <f>AF3777*'Day-ahead Prices_2015-2022'!J3777</f>
        <v>27393.517842134399</v>
      </c>
      <c r="AH3777">
        <v>367229.46366503497</v>
      </c>
      <c r="AI3777">
        <f>AH3777*'Day-ahead Prices_2015-2022'!J3777</f>
        <v>22765.013489425099</v>
      </c>
    </row>
    <row r="3778" spans="30:35" x14ac:dyDescent="0.35">
      <c r="AD3778">
        <v>0</v>
      </c>
      <c r="AF3778">
        <v>521801.18141727301</v>
      </c>
      <c r="AG3778">
        <f>AF3778*'Day-ahead Prices_2015-2022'!J3778</f>
        <v>35642.934199660376</v>
      </c>
      <c r="AH3778">
        <v>361986.82386329502</v>
      </c>
      <c r="AI3778">
        <f>AH3778*'Day-ahead Prices_2015-2022'!J3778</f>
        <v>24726.414971042028</v>
      </c>
    </row>
    <row r="3779" spans="30:35" x14ac:dyDescent="0.35">
      <c r="AD3779">
        <v>0</v>
      </c>
      <c r="AF3779">
        <v>507916.35007254698</v>
      </c>
      <c r="AG3779">
        <f>AF3779*'Day-ahead Prices_2015-2022'!J3779</f>
        <v>34303.400493024645</v>
      </c>
      <c r="AH3779">
        <v>362036.82386329502</v>
      </c>
      <c r="AI3779">
        <f>AH3779*'Day-ahead Prices_2015-2022'!J3779</f>
        <v>24451.061991667288</v>
      </c>
    </row>
    <row r="3780" spans="30:35" x14ac:dyDescent="0.35">
      <c r="AD3780">
        <v>7612.8681341900401</v>
      </c>
      <c r="AF3780">
        <v>472777.60549414897</v>
      </c>
      <c r="AG3780">
        <f>AF3780*'Day-ahead Prices_2015-2022'!J3780</f>
        <v>30043.834885139429</v>
      </c>
      <c r="AH3780">
        <v>366423.04791566799</v>
      </c>
      <c r="AI3780">
        <f>AH3780*'Day-ahead Prices_2015-2022'!J3780</f>
        <v>23285.268637420908</v>
      </c>
    </row>
    <row r="3781" spans="30:35" x14ac:dyDescent="0.35">
      <c r="AD3781">
        <v>9291.9942340984107</v>
      </c>
      <c r="AF3781">
        <v>407500.64410990599</v>
      </c>
      <c r="AG3781">
        <f>AF3781*'Day-ahead Prices_2015-2022'!J3781</f>
        <v>24671.617121829117</v>
      </c>
      <c r="AH3781">
        <v>367429.46366503497</v>
      </c>
      <c r="AI3781">
        <f>AH3781*'Day-ahead Prices_2015-2022'!J3781</f>
        <v>22245.55759076996</v>
      </c>
    </row>
    <row r="3782" spans="30:35" x14ac:dyDescent="0.35">
      <c r="AD3782">
        <v>9291.9942340984107</v>
      </c>
      <c r="AF3782">
        <v>435050.96396554698</v>
      </c>
      <c r="AG3782">
        <f>AF3782*'Day-ahead Prices_2015-2022'!J3782</f>
        <v>25200.327087704307</v>
      </c>
      <c r="AH3782">
        <v>367479.46366503497</v>
      </c>
      <c r="AI3782">
        <f>AH3782*'Day-ahead Prices_2015-2022'!J3782</f>
        <v>21286.247932797149</v>
      </c>
    </row>
    <row r="3783" spans="30:35" x14ac:dyDescent="0.35">
      <c r="AD3783">
        <v>9291.9942340984107</v>
      </c>
      <c r="AF3783">
        <v>475929.84312783502</v>
      </c>
      <c r="AG3783">
        <f>AF3783*'Day-ahead Prices_2015-2022'!J3783</f>
        <v>27103.014741522384</v>
      </c>
      <c r="AH3783">
        <v>367529.46366503497</v>
      </c>
      <c r="AI3783">
        <f>AH3783*'Day-ahead Prices_2015-2022'!J3783</f>
        <v>20929.884132064577</v>
      </c>
    </row>
    <row r="3784" spans="30:35" x14ac:dyDescent="0.35">
      <c r="AD3784">
        <v>9291.9942340984107</v>
      </c>
      <c r="AF3784">
        <v>501609.05708086898</v>
      </c>
      <c r="AG3784">
        <f>AF3784*'Day-ahead Prices_2015-2022'!J3784</f>
        <v>27202.886176816875</v>
      </c>
      <c r="AH3784">
        <v>367579.46366503497</v>
      </c>
      <c r="AI3784">
        <f>AH3784*'Day-ahead Prices_2015-2022'!J3784</f>
        <v>19934.293788884428</v>
      </c>
    </row>
    <row r="3785" spans="30:35" x14ac:dyDescent="0.35">
      <c r="AD3785">
        <v>9291.9942340984107</v>
      </c>
      <c r="AF3785">
        <v>480141.42083334102</v>
      </c>
      <c r="AG3785">
        <f>AF3785*'Day-ahead Prices_2015-2022'!J3785</f>
        <v>25218.827952495198</v>
      </c>
      <c r="AH3785">
        <v>367629.46366503497</v>
      </c>
      <c r="AI3785">
        <f>AH3785*'Day-ahead Prices_2015-2022'!J3785</f>
        <v>19309.278042176382</v>
      </c>
    </row>
    <row r="3786" spans="30:35" x14ac:dyDescent="0.35">
      <c r="AD3786">
        <v>9291.9942340984107</v>
      </c>
      <c r="AF3786">
        <v>381443.13239751401</v>
      </c>
      <c r="AG3786">
        <f>AF3786*'Day-ahead Prices_2015-2022'!J3786</f>
        <v>20349.99111340737</v>
      </c>
      <c r="AH3786">
        <v>367679.46366503497</v>
      </c>
      <c r="AI3786">
        <f>AH3786*'Day-ahead Prices_2015-2022'!J3786</f>
        <v>19615.699386529614</v>
      </c>
    </row>
    <row r="3787" spans="30:35" x14ac:dyDescent="0.35">
      <c r="AD3787">
        <v>9291.9942340984107</v>
      </c>
      <c r="AF3787">
        <v>253563.519580433</v>
      </c>
      <c r="AG3787">
        <f>AF3787*'Day-ahead Prices_2015-2022'!J3787</f>
        <v>14629.664216592555</v>
      </c>
      <c r="AH3787">
        <v>367729.46366503497</v>
      </c>
      <c r="AI3787">
        <f>AH3787*'Day-ahead Prices_2015-2022'!J3787</f>
        <v>21216.611067983769</v>
      </c>
    </row>
    <row r="3788" spans="30:35" x14ac:dyDescent="0.35">
      <c r="AD3788">
        <v>7057.7652621358002</v>
      </c>
      <c r="AF3788">
        <v>284126.45283033798</v>
      </c>
      <c r="AG3788">
        <f>AF3788*'Day-ahead Prices_2015-2022'!J3788</f>
        <v>18498.407869585193</v>
      </c>
      <c r="AH3788">
        <v>366506.86610574898</v>
      </c>
      <c r="AI3788">
        <f>AH3788*'Day-ahead Prices_2015-2022'!J3788</f>
        <v>23861.887651397421</v>
      </c>
    </row>
    <row r="3789" spans="30:35" x14ac:dyDescent="0.35">
      <c r="AD3789">
        <v>5868.5915044990998</v>
      </c>
      <c r="AF3789">
        <v>182089.75955919799</v>
      </c>
      <c r="AG3789">
        <f>AF3789*'Day-ahead Prices_2015-2022'!J3789</f>
        <v>12767.678715892065</v>
      </c>
      <c r="AH3789">
        <v>365879.52298625401</v>
      </c>
      <c r="AI3789">
        <f>AH3789*'Day-ahead Prices_2015-2022'!J3789</f>
        <v>25654.557452988665</v>
      </c>
    </row>
    <row r="3790" spans="30:35" x14ac:dyDescent="0.35">
      <c r="AD3790">
        <v>0</v>
      </c>
      <c r="AF3790">
        <v>134110.277115151</v>
      </c>
      <c r="AG3790">
        <f>AF3790*'Day-ahead Prices_2015-2022'!J3790</f>
        <v>9651.9166439774162</v>
      </c>
      <c r="AH3790">
        <v>362586.82386329502</v>
      </c>
      <c r="AI3790">
        <f>AH3790*'Day-ahead Prices_2015-2022'!J3790</f>
        <v>26095.373713441339</v>
      </c>
    </row>
    <row r="3791" spans="30:35" x14ac:dyDescent="0.35">
      <c r="AD3791">
        <v>0</v>
      </c>
      <c r="AF3791">
        <v>157351.53866735299</v>
      </c>
      <c r="AG3791">
        <f>AF3791*'Day-ahead Prices_2015-2022'!J3791</f>
        <v>11321.443207116048</v>
      </c>
      <c r="AH3791">
        <v>362636.82386329502</v>
      </c>
      <c r="AI3791">
        <f>AH3791*'Day-ahead Prices_2015-2022'!J3791</f>
        <v>26091.719476964077</v>
      </c>
    </row>
    <row r="3792" spans="30:35" x14ac:dyDescent="0.35">
      <c r="AD3792">
        <v>0</v>
      </c>
      <c r="AF3792">
        <v>118024.03590568699</v>
      </c>
      <c r="AG3792">
        <f>AF3792*'Day-ahead Prices_2015-2022'!J3792</f>
        <v>8773.906829228772</v>
      </c>
      <c r="AH3792">
        <v>362686.82386329502</v>
      </c>
      <c r="AI3792">
        <f>AH3792*'Day-ahead Prices_2015-2022'!J3792</f>
        <v>26962.138485997355</v>
      </c>
    </row>
    <row r="3793" spans="30:35" x14ac:dyDescent="0.35">
      <c r="AD3793">
        <v>9291.9942340984107</v>
      </c>
      <c r="AF3793">
        <v>39234.004404088097</v>
      </c>
      <c r="AG3793">
        <f>AF3793*'Day-ahead Prices_2015-2022'!J3793</f>
        <v>2645.6470019786707</v>
      </c>
      <c r="AH3793">
        <v>368029.46366503497</v>
      </c>
      <c r="AI3793">
        <f>AH3793*'Day-ahead Prices_2015-2022'!J3793</f>
        <v>24817.146808592472</v>
      </c>
    </row>
    <row r="3794" spans="30:35" x14ac:dyDescent="0.35">
      <c r="AD3794">
        <v>9291.9942340984107</v>
      </c>
      <c r="AF3794">
        <v>0</v>
      </c>
      <c r="AG3794">
        <f>AF3794*'Day-ahead Prices_2015-2022'!J3794</f>
        <v>0</v>
      </c>
      <c r="AH3794">
        <v>368079.46366503497</v>
      </c>
      <c r="AI3794">
        <f>AH3794*'Day-ahead Prices_2015-2022'!J3794</f>
        <v>20758.301452719228</v>
      </c>
    </row>
    <row r="3795" spans="30:35" x14ac:dyDescent="0.35">
      <c r="AD3795">
        <v>9291.9942340984107</v>
      </c>
      <c r="AF3795">
        <v>0</v>
      </c>
      <c r="AG3795">
        <f>AF3795*'Day-ahead Prices_2015-2022'!J3795</f>
        <v>0</v>
      </c>
      <c r="AH3795">
        <v>368129.46366503497</v>
      </c>
      <c r="AI3795">
        <f>AH3795*'Day-ahead Prices_2015-2022'!J3795</f>
        <v>19114.202077147776</v>
      </c>
    </row>
    <row r="3796" spans="30:35" x14ac:dyDescent="0.35">
      <c r="AD3796">
        <v>9291.9942340984107</v>
      </c>
      <c r="AF3796">
        <v>0</v>
      </c>
      <c r="AG3796">
        <f>AF3796*'Day-ahead Prices_2015-2022'!J3796</f>
        <v>0</v>
      </c>
      <c r="AH3796">
        <v>368179.46366503497</v>
      </c>
      <c r="AI3796">
        <f>AH3796*'Day-ahead Prices_2015-2022'!J3796</f>
        <v>18293.456876526845</v>
      </c>
    </row>
    <row r="3797" spans="30:35" x14ac:dyDescent="0.35">
      <c r="AD3797">
        <v>9291.9942340984107</v>
      </c>
      <c r="AF3797">
        <v>0</v>
      </c>
      <c r="AG3797">
        <f>AF3797*'Day-ahead Prices_2015-2022'!J3797</f>
        <v>0</v>
      </c>
      <c r="AH3797">
        <v>368229.46366503497</v>
      </c>
      <c r="AI3797">
        <f>AH3797*'Day-ahead Prices_2015-2022'!J3797</f>
        <v>17433.3636703915</v>
      </c>
    </row>
    <row r="3798" spans="30:35" x14ac:dyDescent="0.35">
      <c r="AD3798">
        <v>9291.9942340984107</v>
      </c>
      <c r="AF3798">
        <v>0</v>
      </c>
      <c r="AG3798">
        <f>AF3798*'Day-ahead Prices_2015-2022'!J3798</f>
        <v>0</v>
      </c>
      <c r="AH3798">
        <v>368279.46366503497</v>
      </c>
      <c r="AI3798">
        <f>AH3798*'Day-ahead Prices_2015-2022'!J3798</f>
        <v>17642.427706873503</v>
      </c>
    </row>
    <row r="3799" spans="30:35" x14ac:dyDescent="0.35">
      <c r="AD3799">
        <v>9291.9942340984107</v>
      </c>
      <c r="AF3799">
        <v>0</v>
      </c>
      <c r="AG3799">
        <f>AF3799*'Day-ahead Prices_2015-2022'!J3799</f>
        <v>0</v>
      </c>
      <c r="AH3799">
        <v>368329.46366503497</v>
      </c>
      <c r="AI3799">
        <f>AH3799*'Day-ahead Prices_2015-2022'!J3799</f>
        <v>18242.437511670018</v>
      </c>
    </row>
    <row r="3800" spans="30:35" x14ac:dyDescent="0.35">
      <c r="AD3800">
        <v>9291.9942340984107</v>
      </c>
      <c r="AF3800">
        <v>8678.8533783772691</v>
      </c>
      <c r="AG3800">
        <f>AF3800*'Day-ahead Prices_2015-2022'!J3800</f>
        <v>517.94312105483243</v>
      </c>
      <c r="AH3800">
        <v>368379.46366503497</v>
      </c>
      <c r="AI3800">
        <f>AH3800*'Day-ahead Prices_2015-2022'!J3800</f>
        <v>21984.425917199704</v>
      </c>
    </row>
    <row r="3801" spans="30:35" x14ac:dyDescent="0.35">
      <c r="AD3801">
        <v>3406.5512381209001</v>
      </c>
      <c r="AF3801">
        <v>204931.125020512</v>
      </c>
      <c r="AG3801">
        <f>AF3801*'Day-ahead Prices_2015-2022'!J3801</f>
        <v>13852.831723574058</v>
      </c>
      <c r="AH3801">
        <v>365077.16607782</v>
      </c>
      <c r="AI3801">
        <f>AH3801*'Day-ahead Prices_2015-2022'!J3801</f>
        <v>24678.303733945435</v>
      </c>
    </row>
    <row r="3802" spans="30:35" x14ac:dyDescent="0.35">
      <c r="AD3802">
        <v>0</v>
      </c>
      <c r="AF3802">
        <v>224445.26232006299</v>
      </c>
      <c r="AG3802">
        <f>AF3802*'Day-ahead Prices_2015-2022'!J3802</f>
        <v>15850.324425042849</v>
      </c>
      <c r="AH3802">
        <v>363186.82386329502</v>
      </c>
      <c r="AI3802">
        <f>AH3802*'Day-ahead Prices_2015-2022'!J3802</f>
        <v>25648.253501225896</v>
      </c>
    </row>
    <row r="3803" spans="30:35" x14ac:dyDescent="0.35">
      <c r="AD3803">
        <v>0</v>
      </c>
      <c r="AF3803">
        <v>223446.11821248801</v>
      </c>
      <c r="AG3803">
        <f>AF3803*'Day-ahead Prices_2015-2022'!J3803</f>
        <v>15753.509949275935</v>
      </c>
      <c r="AH3803">
        <v>363236.82386329502</v>
      </c>
      <c r="AI3803">
        <f>AH3803*'Day-ahead Prices_2015-2022'!J3803</f>
        <v>25609.104174421955</v>
      </c>
    </row>
    <row r="3804" spans="30:35" x14ac:dyDescent="0.35">
      <c r="AD3804">
        <v>7073.3415861233398</v>
      </c>
      <c r="AF3804">
        <v>65634.080141202896</v>
      </c>
      <c r="AG3804">
        <f>AF3804*'Day-ahead Prices_2015-2022'!J3804</f>
        <v>4371.9681208057009</v>
      </c>
      <c r="AH3804">
        <v>367315.738245596</v>
      </c>
      <c r="AI3804">
        <f>AH3804*'Day-ahead Prices_2015-2022'!J3804</f>
        <v>24467.360469211955</v>
      </c>
    </row>
    <row r="3805" spans="30:35" x14ac:dyDescent="0.35">
      <c r="AD3805">
        <v>9291.9942340984107</v>
      </c>
      <c r="AF3805">
        <v>125718.523556277</v>
      </c>
      <c r="AG3805">
        <f>AF3805*'Day-ahead Prices_2015-2022'!J3805</f>
        <v>8165.2609568257458</v>
      </c>
      <c r="AH3805">
        <v>368629.46366503497</v>
      </c>
      <c r="AI3805">
        <f>AH3805*'Day-ahead Prices_2015-2022'!J3805</f>
        <v>23942.02287821444</v>
      </c>
    </row>
    <row r="3806" spans="30:35" x14ac:dyDescent="0.35">
      <c r="AD3806">
        <v>9291.9942340984107</v>
      </c>
      <c r="AF3806">
        <v>213785.03582862599</v>
      </c>
      <c r="AG3806">
        <f>AF3806*'Day-ahead Prices_2015-2022'!J3806</f>
        <v>13467.922794613865</v>
      </c>
      <c r="AH3806">
        <v>368679.46366503497</v>
      </c>
      <c r="AI3806">
        <f>AH3806*'Day-ahead Prices_2015-2022'!J3806</f>
        <v>23225.884512238041</v>
      </c>
    </row>
    <row r="3807" spans="30:35" x14ac:dyDescent="0.35">
      <c r="AD3807">
        <v>9291.9942340984107</v>
      </c>
      <c r="AF3807">
        <v>300781.68208912702</v>
      </c>
      <c r="AG3807">
        <f>AF3807*'Day-ahead Prices_2015-2022'!J3807</f>
        <v>18113.824849612451</v>
      </c>
      <c r="AH3807">
        <v>368729.46366503497</v>
      </c>
      <c r="AI3807">
        <f>AH3807*'Day-ahead Prices_2015-2022'!J3807</f>
        <v>22205.810125567568</v>
      </c>
    </row>
    <row r="3808" spans="30:35" x14ac:dyDescent="0.35">
      <c r="AD3808">
        <v>9291.9942340984107</v>
      </c>
      <c r="AF3808">
        <v>261527.70812507399</v>
      </c>
      <c r="AG3808">
        <f>AF3808*'Day-ahead Prices_2015-2022'!J3808</f>
        <v>14529.825644158795</v>
      </c>
      <c r="AH3808">
        <v>368779.46366503497</v>
      </c>
      <c r="AI3808">
        <f>AH3808*'Day-ahead Prices_2015-2022'!J3808</f>
        <v>20488.465052570176</v>
      </c>
    </row>
    <row r="3809" spans="30:35" x14ac:dyDescent="0.35">
      <c r="AD3809">
        <v>9291.9942340984107</v>
      </c>
      <c r="AF3809">
        <v>357651.85718213802</v>
      </c>
      <c r="AG3809">
        <f>AF3809*'Day-ahead Prices_2015-2022'!J3809</f>
        <v>18521.448488998496</v>
      </c>
      <c r="AH3809">
        <v>368829.46366503497</v>
      </c>
      <c r="AI3809">
        <f>AH3809*'Day-ahead Prices_2015-2022'!J3809</f>
        <v>19100.294812723419</v>
      </c>
    </row>
    <row r="3810" spans="30:35" x14ac:dyDescent="0.35">
      <c r="AD3810">
        <v>9291.9942340984107</v>
      </c>
      <c r="AF3810">
        <v>358617.54177441198</v>
      </c>
      <c r="AG3810">
        <f>AF3810*'Day-ahead Prices_2015-2022'!J3810</f>
        <v>18912.144337400834</v>
      </c>
      <c r="AH3810">
        <v>368879.46366503497</v>
      </c>
      <c r="AI3810">
        <f>AH3810*'Day-ahead Prices_2015-2022'!J3810</f>
        <v>19453.319615705201</v>
      </c>
    </row>
    <row r="3811" spans="30:35" x14ac:dyDescent="0.35">
      <c r="AD3811">
        <v>9291.9942340984107</v>
      </c>
      <c r="AF3811">
        <v>422130.89820806502</v>
      </c>
      <c r="AG3811">
        <f>AF3811*'Day-ahead Prices_2015-2022'!J3811</f>
        <v>23975.979690972574</v>
      </c>
      <c r="AH3811">
        <v>368929.46366503497</v>
      </c>
      <c r="AI3811">
        <f>AH3811*'Day-ahead Prices_2015-2022'!J3811</f>
        <v>20954.271212514825</v>
      </c>
    </row>
    <row r="3812" spans="30:35" x14ac:dyDescent="0.35">
      <c r="AD3812">
        <v>9291.9942340984107</v>
      </c>
      <c r="AF3812">
        <v>448749.472276024</v>
      </c>
      <c r="AG3812">
        <f>AF3812*'Day-ahead Prices_2015-2022'!J3812</f>
        <v>27407.934956098507</v>
      </c>
      <c r="AH3812">
        <v>368979.46366503497</v>
      </c>
      <c r="AI3812">
        <f>AH3812*'Day-ahead Prices_2015-2022'!J3812</f>
        <v>22535.88196767159</v>
      </c>
    </row>
    <row r="3813" spans="30:35" x14ac:dyDescent="0.35">
      <c r="AD3813">
        <v>9291.9942340984107</v>
      </c>
      <c r="AF3813">
        <v>399301.78463252098</v>
      </c>
      <c r="AG3813">
        <f>AF3813*'Day-ahead Prices_2015-2022'!J3813</f>
        <v>25144.033378309847</v>
      </c>
      <c r="AH3813">
        <v>369029.46366503497</v>
      </c>
      <c r="AI3813">
        <f>AH3813*'Day-ahead Prices_2015-2022'!J3813</f>
        <v>23237.78532698725</v>
      </c>
    </row>
    <row r="3814" spans="30:35" x14ac:dyDescent="0.35">
      <c r="AD3814">
        <v>0</v>
      </c>
      <c r="AF3814">
        <v>480112.20582826802</v>
      </c>
      <c r="AG3814">
        <f>AF3814*'Day-ahead Prices_2015-2022'!J3814</f>
        <v>32834.873756595254</v>
      </c>
      <c r="AH3814">
        <v>363786.82386329502</v>
      </c>
      <c r="AI3814">
        <f>AH3814*'Day-ahead Prices_2015-2022'!J3814</f>
        <v>24879.380884010749</v>
      </c>
    </row>
    <row r="3815" spans="30:35" x14ac:dyDescent="0.35">
      <c r="AD3815">
        <v>1328.0855060336901</v>
      </c>
      <c r="AF3815">
        <v>558242.13350391097</v>
      </c>
      <c r="AG3815">
        <f>AF3815*'Day-ahead Prices_2015-2022'!J3815</f>
        <v>36752.568661896861</v>
      </c>
      <c r="AH3815">
        <v>364593.28991700301</v>
      </c>
      <c r="AI3815">
        <f>AH3815*'Day-ahead Prices_2015-2022'!J3815</f>
        <v>24003.454983298288</v>
      </c>
    </row>
    <row r="3816" spans="30:35" x14ac:dyDescent="0.35">
      <c r="AD3816">
        <v>0</v>
      </c>
      <c r="AF3816">
        <v>468535.54213985102</v>
      </c>
      <c r="AG3816">
        <f>AF3816*'Day-ahead Prices_2015-2022'!J3816</f>
        <v>31517.214580892425</v>
      </c>
      <c r="AH3816">
        <v>363886.82386329502</v>
      </c>
      <c r="AI3816">
        <f>AH3816*'Day-ahead Prices_2015-2022'!J3816</f>
        <v>24477.756924224195</v>
      </c>
    </row>
    <row r="3817" spans="30:35" x14ac:dyDescent="0.35">
      <c r="AD3817">
        <v>9291.9942340984107</v>
      </c>
      <c r="AF3817">
        <v>449884.51424669602</v>
      </c>
      <c r="AG3817">
        <f>AF3817*'Day-ahead Prices_2015-2022'!J3817</f>
        <v>25940.903447107303</v>
      </c>
      <c r="AH3817">
        <v>369229.46366503497</v>
      </c>
      <c r="AI3817">
        <f>AH3817*'Day-ahead Prices_2015-2022'!J3817</f>
        <v>21290.2324117555</v>
      </c>
    </row>
    <row r="3818" spans="30:35" x14ac:dyDescent="0.35">
      <c r="AD3818">
        <v>9291.9942340984107</v>
      </c>
      <c r="AF3818">
        <v>532982.96685629303</v>
      </c>
      <c r="AG3818">
        <f>AF3818*'Day-ahead Prices_2015-2022'!J3818</f>
        <v>29190.14463730203</v>
      </c>
      <c r="AH3818">
        <v>369279.46366503497</v>
      </c>
      <c r="AI3818">
        <f>AH3818*'Day-ahead Prices_2015-2022'!J3818</f>
        <v>20224.513026274803</v>
      </c>
    </row>
    <row r="3819" spans="30:35" x14ac:dyDescent="0.35">
      <c r="AD3819">
        <v>9291.9942340984107</v>
      </c>
      <c r="AF3819">
        <v>467523.67985260102</v>
      </c>
      <c r="AG3819">
        <f>AF3819*'Day-ahead Prices_2015-2022'!J3819</f>
        <v>24089.74200900508</v>
      </c>
      <c r="AH3819">
        <v>369329.46366503497</v>
      </c>
      <c r="AI3819">
        <f>AH3819*'Day-ahead Prices_2015-2022'!J3819</f>
        <v>19030.162277170508</v>
      </c>
    </row>
    <row r="3820" spans="30:35" x14ac:dyDescent="0.35">
      <c r="AD3820">
        <v>9291.9942340984107</v>
      </c>
      <c r="AF3820">
        <v>375259.60705394798</v>
      </c>
      <c r="AG3820">
        <f>AF3820*'Day-ahead Prices_2015-2022'!J3820</f>
        <v>18694.96454891887</v>
      </c>
      <c r="AH3820">
        <v>369379.46366503497</v>
      </c>
      <c r="AI3820">
        <f>AH3820*'Day-ahead Prices_2015-2022'!J3820</f>
        <v>18402.023155462459</v>
      </c>
    </row>
    <row r="3821" spans="30:35" x14ac:dyDescent="0.35">
      <c r="AD3821">
        <v>9291.9942340984107</v>
      </c>
      <c r="AF3821">
        <v>388776.94184646098</v>
      </c>
      <c r="AG3821">
        <f>AF3821*'Day-ahead Prices_2015-2022'!J3821</f>
        <v>19558.396001940833</v>
      </c>
      <c r="AH3821">
        <v>369429.46366503497</v>
      </c>
      <c r="AI3821">
        <f>AH3821*'Day-ahead Prices_2015-2022'!J3821</f>
        <v>18585.072743328747</v>
      </c>
    </row>
    <row r="3822" spans="30:35" x14ac:dyDescent="0.35">
      <c r="AD3822">
        <v>9291.9942340984107</v>
      </c>
      <c r="AF3822">
        <v>339211.611678569</v>
      </c>
      <c r="AG3822">
        <f>AF3822*'Day-ahead Prices_2015-2022'!J3822</f>
        <v>16687.515236527204</v>
      </c>
      <c r="AH3822">
        <v>369479.46366503497</v>
      </c>
      <c r="AI3822">
        <f>AH3822*'Day-ahead Prices_2015-2022'!J3822</f>
        <v>18176.542215001395</v>
      </c>
    </row>
    <row r="3823" spans="30:35" x14ac:dyDescent="0.35">
      <c r="AD3823">
        <v>9291.9942340984107</v>
      </c>
      <c r="AF3823">
        <v>225231.62903506801</v>
      </c>
      <c r="AG3823">
        <f>AF3823*'Day-ahead Prices_2015-2022'!J3823</f>
        <v>11343.227917278611</v>
      </c>
      <c r="AH3823">
        <v>369529.46366503497</v>
      </c>
      <c r="AI3823">
        <f>AH3823*'Day-ahead Prices_2015-2022'!J3823</f>
        <v>18610.427613830321</v>
      </c>
    </row>
    <row r="3824" spans="30:35" x14ac:dyDescent="0.35">
      <c r="AD3824">
        <v>9291.9942340984107</v>
      </c>
      <c r="AF3824">
        <v>271552.17360386997</v>
      </c>
      <c r="AG3824">
        <f>AF3824*'Day-ahead Prices_2015-2022'!J3824</f>
        <v>16287.69937276012</v>
      </c>
      <c r="AH3824">
        <v>369579.46366503497</v>
      </c>
      <c r="AI3824">
        <f>AH3824*'Day-ahead Prices_2015-2022'!J3824</f>
        <v>22167.376230628797</v>
      </c>
    </row>
    <row r="3825" spans="30:35" x14ac:dyDescent="0.35">
      <c r="AD3825">
        <v>0</v>
      </c>
      <c r="AF3825">
        <v>331929.788108896</v>
      </c>
      <c r="AG3825">
        <f>AF3825*'Day-ahead Prices_2015-2022'!J3825</f>
        <v>22062.128278892909</v>
      </c>
      <c r="AH3825">
        <v>364336.82386329502</v>
      </c>
      <c r="AI3825">
        <f>AH3825*'Day-ahead Prices_2015-2022'!J3825</f>
        <v>24216.102419103736</v>
      </c>
    </row>
    <row r="3826" spans="30:35" x14ac:dyDescent="0.35">
      <c r="AD3826">
        <v>0</v>
      </c>
      <c r="AF3826">
        <v>312675.07779435901</v>
      </c>
      <c r="AG3826">
        <f>AF3826*'Day-ahead Prices_2015-2022'!J3826</f>
        <v>20479.045063988789</v>
      </c>
      <c r="AH3826">
        <v>364386.82386329502</v>
      </c>
      <c r="AI3826">
        <f>AH3826*'Day-ahead Prices_2015-2022'!J3826</f>
        <v>23865.970512456337</v>
      </c>
    </row>
    <row r="3827" spans="30:35" x14ac:dyDescent="0.35">
      <c r="AD3827">
        <v>9291.9942340984107</v>
      </c>
      <c r="AF3827">
        <v>379616.44279064599</v>
      </c>
      <c r="AG3827">
        <f>AF3827*'Day-ahead Prices_2015-2022'!J3827</f>
        <v>23898.27863533163</v>
      </c>
      <c r="AH3827">
        <v>369729.46366503497</v>
      </c>
      <c r="AI3827">
        <f>AH3827*'Day-ahead Prices_2015-2022'!J3827</f>
        <v>23275.856223202696</v>
      </c>
    </row>
    <row r="3828" spans="30:35" x14ac:dyDescent="0.35">
      <c r="AD3828">
        <v>6313.2186014797699</v>
      </c>
      <c r="AF3828">
        <v>384527.71567981201</v>
      </c>
      <c r="AG3828">
        <f>AF3828*'Day-ahead Prices_2015-2022'!J3828</f>
        <v>24404.051475619272</v>
      </c>
      <c r="AH3828">
        <v>368082.77874719503</v>
      </c>
      <c r="AI3828">
        <f>AH3828*'Day-ahead Prices_2015-2022'!J3828</f>
        <v>23360.373553190737</v>
      </c>
    </row>
    <row r="3829" spans="30:35" x14ac:dyDescent="0.35">
      <c r="AD3829">
        <v>9291.9942340984107</v>
      </c>
      <c r="AF3829">
        <v>302295.05714713701</v>
      </c>
      <c r="AG3829">
        <f>AF3829*'Day-ahead Prices_2015-2022'!J3829</f>
        <v>18255.220632294171</v>
      </c>
      <c r="AH3829">
        <v>369829.46366503497</v>
      </c>
      <c r="AI3829">
        <f>AH3829*'Day-ahead Prices_2015-2022'!J3829</f>
        <v>22333.539023901882</v>
      </c>
    </row>
    <row r="3830" spans="30:35" x14ac:dyDescent="0.35">
      <c r="AD3830">
        <v>9291.9942340984107</v>
      </c>
      <c r="AF3830">
        <v>291808.43597511202</v>
      </c>
      <c r="AG3830">
        <f>AF3830*'Day-ahead Prices_2015-2022'!J3830</f>
        <v>16422.978776679305</v>
      </c>
      <c r="AH3830">
        <v>369879.46366503497</v>
      </c>
      <c r="AI3830">
        <f>AH3830*'Day-ahead Prices_2015-2022'!J3830</f>
        <v>20816.816215068171</v>
      </c>
    </row>
    <row r="3831" spans="30:35" x14ac:dyDescent="0.35">
      <c r="AD3831">
        <v>9291.9942340984107</v>
      </c>
      <c r="AF3831">
        <v>175728.31068563799</v>
      </c>
      <c r="AG3831">
        <f>AF3831*'Day-ahead Prices_2015-2022'!J3831</f>
        <v>9528.6479865403617</v>
      </c>
      <c r="AH3831">
        <v>369929.46366503497</v>
      </c>
      <c r="AI3831">
        <f>AH3831*'Day-ahead Prices_2015-2022'!J3831</f>
        <v>20058.962755406938</v>
      </c>
    </row>
    <row r="3832" spans="30:35" x14ac:dyDescent="0.35">
      <c r="AD3832">
        <v>9291.9942340984107</v>
      </c>
      <c r="AF3832">
        <v>166637.88982532901</v>
      </c>
      <c r="AG3832">
        <f>AF3832*'Day-ahead Prices_2015-2022'!J3832</f>
        <v>8883.2576092260078</v>
      </c>
      <c r="AH3832">
        <v>369979.46366503497</v>
      </c>
      <c r="AI3832">
        <f>AH3832*'Day-ahead Prices_2015-2022'!J3832</f>
        <v>19723.142733653433</v>
      </c>
    </row>
    <row r="3833" spans="30:35" x14ac:dyDescent="0.35">
      <c r="AD3833">
        <v>9291.9942340984107</v>
      </c>
      <c r="AF3833">
        <v>180753.74469511199</v>
      </c>
      <c r="AG3833">
        <f>AF3833*'Day-ahead Prices_2015-2022'!J3833</f>
        <v>9085.1350927380663</v>
      </c>
      <c r="AH3833">
        <v>370029.46366503497</v>
      </c>
      <c r="AI3833">
        <f>AH3833*'Day-ahead Prices_2015-2022'!J3833</f>
        <v>18598.605917463821</v>
      </c>
    </row>
    <row r="3834" spans="30:35" x14ac:dyDescent="0.35">
      <c r="AD3834">
        <v>9291.9942340984107</v>
      </c>
      <c r="AF3834">
        <v>139691.30575851901</v>
      </c>
      <c r="AG3834">
        <f>AF3834*'Day-ahead Prices_2015-2022'!J3834</f>
        <v>7208.7698336683743</v>
      </c>
      <c r="AH3834">
        <v>370079.46366503497</v>
      </c>
      <c r="AI3834">
        <f>AH3834*'Day-ahead Prices_2015-2022'!J3834</f>
        <v>19097.950722434132</v>
      </c>
    </row>
    <row r="3835" spans="30:35" x14ac:dyDescent="0.35">
      <c r="AD3835">
        <v>9291.9942340984107</v>
      </c>
      <c r="AF3835">
        <v>101876.376085126</v>
      </c>
      <c r="AG3835">
        <f>AF3835*'Day-ahead Prices_2015-2022'!J3835</f>
        <v>5949.325672431145</v>
      </c>
      <c r="AH3835">
        <v>370129.46366503497</v>
      </c>
      <c r="AI3835">
        <f>AH3835*'Day-ahead Prices_2015-2022'!J3835</f>
        <v>21614.635354378875</v>
      </c>
    </row>
    <row r="3836" spans="30:35" x14ac:dyDescent="0.35">
      <c r="AD3836">
        <v>9291.9942340984107</v>
      </c>
      <c r="AF3836">
        <v>63208.730968058597</v>
      </c>
      <c r="AG3836">
        <f>AF3836*'Day-ahead Prices_2015-2022'!J3836</f>
        <v>3954.1801875343258</v>
      </c>
      <c r="AH3836">
        <v>370179.46366503497</v>
      </c>
      <c r="AI3836">
        <f>AH3836*'Day-ahead Prices_2015-2022'!J3836</f>
        <v>23157.501798225425</v>
      </c>
    </row>
    <row r="3837" spans="30:35" x14ac:dyDescent="0.35">
      <c r="AD3837">
        <v>0</v>
      </c>
      <c r="AF3837">
        <v>112091.156512003</v>
      </c>
      <c r="AG3837">
        <f>AF3837*'Day-ahead Prices_2015-2022'!J3837</f>
        <v>7615.1929455342033</v>
      </c>
      <c r="AH3837">
        <v>364936.82386329502</v>
      </c>
      <c r="AI3837">
        <f>AH3837*'Day-ahead Prices_2015-2022'!J3837</f>
        <v>24792.895471212603</v>
      </c>
    </row>
    <row r="3838" spans="30:35" x14ac:dyDescent="0.35">
      <c r="AD3838">
        <v>0</v>
      </c>
      <c r="AF3838">
        <v>140919.957801688</v>
      </c>
      <c r="AG3838">
        <f>AF3838*'Day-ahead Prices_2015-2022'!J3838</f>
        <v>10143.242412618249</v>
      </c>
      <c r="AH3838">
        <v>364986.82386329502</v>
      </c>
      <c r="AI3838">
        <f>AH3838*'Day-ahead Prices_2015-2022'!J3838</f>
        <v>26271.295348150146</v>
      </c>
    </row>
    <row r="3839" spans="30:35" x14ac:dyDescent="0.35">
      <c r="AD3839">
        <v>0</v>
      </c>
      <c r="AF3839">
        <v>159260.68891775599</v>
      </c>
      <c r="AG3839">
        <f>AF3839*'Day-ahead Prices_2015-2022'!J3839</f>
        <v>11092.30790726056</v>
      </c>
      <c r="AH3839">
        <v>365036.82386329502</v>
      </c>
      <c r="AI3839">
        <f>AH3839*'Day-ahead Prices_2015-2022'!J3839</f>
        <v>25424.358486048674</v>
      </c>
    </row>
    <row r="3840" spans="30:35" x14ac:dyDescent="0.35">
      <c r="AD3840">
        <v>6055.5073923495702</v>
      </c>
      <c r="AF3840">
        <v>229350.16019692199</v>
      </c>
      <c r="AG3840">
        <f>AF3840*'Day-ahead Prices_2015-2022'!J3840</f>
        <v>15476.548810088296</v>
      </c>
      <c r="AH3840">
        <v>368535.988664417</v>
      </c>
      <c r="AI3840">
        <f>AH3840*'Day-ahead Prices_2015-2022'!J3840</f>
        <v>24868.808515074859</v>
      </c>
    </row>
    <row r="3841" spans="30:35" x14ac:dyDescent="0.35">
      <c r="AD3841">
        <v>9291.9942340984107</v>
      </c>
      <c r="AF3841">
        <v>168548.54506436799</v>
      </c>
      <c r="AG3841">
        <f>AF3841*'Day-ahead Prices_2015-2022'!J3841</f>
        <v>10513.215498389955</v>
      </c>
      <c r="AH3841">
        <v>370429.46366503497</v>
      </c>
      <c r="AI3841">
        <f>AH3841*'Day-ahead Prices_2015-2022'!J3841</f>
        <v>23105.537796106557</v>
      </c>
    </row>
    <row r="3842" spans="30:35" x14ac:dyDescent="0.35">
      <c r="AD3842">
        <v>9291.9942340984107</v>
      </c>
      <c r="AF3842">
        <v>229641.048625711</v>
      </c>
      <c r="AG3842">
        <f>AF3842*'Day-ahead Prices_2015-2022'!J3842</f>
        <v>14110.294232806815</v>
      </c>
      <c r="AH3842">
        <v>370479.46366503497</v>
      </c>
      <c r="AI3842">
        <f>AH3842*'Day-ahead Prices_2015-2022'!J3842</f>
        <v>22764.110644898075</v>
      </c>
    </row>
    <row r="3843" spans="30:35" x14ac:dyDescent="0.35">
      <c r="AD3843">
        <v>9291.9942340984107</v>
      </c>
      <c r="AF3843">
        <v>245538.773892942</v>
      </c>
      <c r="AG3843">
        <f>AF3843*'Day-ahead Prices_2015-2022'!J3843</f>
        <v>12963.52649114524</v>
      </c>
      <c r="AH3843">
        <v>370529.46366503497</v>
      </c>
      <c r="AI3843">
        <f>AH3843*'Day-ahead Prices_2015-2022'!J3843</f>
        <v>19562.566196025105</v>
      </c>
    </row>
    <row r="3844" spans="30:35" x14ac:dyDescent="0.35">
      <c r="AD3844">
        <v>9291.9942340984107</v>
      </c>
      <c r="AF3844">
        <v>133111.12504427301</v>
      </c>
      <c r="AG3844">
        <f>AF3844*'Day-ahead Prices_2015-2022'!J3844</f>
        <v>6687.0037555053595</v>
      </c>
      <c r="AH3844">
        <v>370579.46366503497</v>
      </c>
      <c r="AI3844">
        <f>AH3844*'Day-ahead Prices_2015-2022'!J3844</f>
        <v>18616.522581542613</v>
      </c>
    </row>
    <row r="3845" spans="30:35" x14ac:dyDescent="0.35">
      <c r="AD3845">
        <v>9291.9942340984107</v>
      </c>
      <c r="AF3845">
        <v>156183.89329826101</v>
      </c>
      <c r="AG3845">
        <f>AF3845*'Day-ahead Prices_2015-2022'!J3845</f>
        <v>7667.2625518782561</v>
      </c>
      <c r="AH3845">
        <v>370629.46366503497</v>
      </c>
      <c r="AI3845">
        <f>AH3845*'Day-ahead Prices_2015-2022'!J3845</f>
        <v>18194.66365814615</v>
      </c>
    </row>
    <row r="3846" spans="30:35" x14ac:dyDescent="0.35">
      <c r="AD3846">
        <v>9291.9942340984107</v>
      </c>
      <c r="AF3846">
        <v>179453.21492712401</v>
      </c>
      <c r="AG3846">
        <f>AF3846*'Day-ahead Prices_2015-2022'!J3846</f>
        <v>9040.8529680285083</v>
      </c>
      <c r="AH3846">
        <v>370679.46366503497</v>
      </c>
      <c r="AI3846">
        <f>AH3846*'Day-ahead Prices_2015-2022'!J3846</f>
        <v>18674.831379444462</v>
      </c>
    </row>
    <row r="3847" spans="30:35" x14ac:dyDescent="0.35">
      <c r="AD3847">
        <v>9291.9942340984107</v>
      </c>
      <c r="AF3847">
        <v>215965.074974027</v>
      </c>
      <c r="AG3847">
        <f>AF3847*'Day-ahead Prices_2015-2022'!J3847</f>
        <v>11321.429142825928</v>
      </c>
      <c r="AH3847">
        <v>370729.46366503497</v>
      </c>
      <c r="AI3847">
        <f>AH3847*'Day-ahead Prices_2015-2022'!J3847</f>
        <v>19434.565308980291</v>
      </c>
    </row>
    <row r="3848" spans="30:35" x14ac:dyDescent="0.35">
      <c r="AD3848">
        <v>9291.9942340984107</v>
      </c>
      <c r="AF3848">
        <v>310715.42576925003</v>
      </c>
      <c r="AG3848">
        <f>AF3848*'Day-ahead Prices_2015-2022'!J3848</f>
        <v>18825.082464512223</v>
      </c>
      <c r="AH3848">
        <v>370779.46366503497</v>
      </c>
      <c r="AI3848">
        <f>AH3848*'Day-ahead Prices_2015-2022'!J3848</f>
        <v>22464.137280475723</v>
      </c>
    </row>
    <row r="3849" spans="30:35" x14ac:dyDescent="0.35">
      <c r="AD3849">
        <v>0</v>
      </c>
      <c r="AF3849">
        <v>383809.42320762802</v>
      </c>
      <c r="AG3849">
        <f>AF3849*'Day-ahead Prices_2015-2022'!J3849</f>
        <v>24995.588686396775</v>
      </c>
      <c r="AH3849">
        <v>365536.82386329502</v>
      </c>
      <c r="AI3849">
        <f>AH3849*'Day-ahead Prices_2015-2022'!J3849</f>
        <v>23805.585654097089</v>
      </c>
    </row>
    <row r="3850" spans="30:35" x14ac:dyDescent="0.35">
      <c r="AD3850">
        <v>0</v>
      </c>
      <c r="AF3850">
        <v>402159.86346099898</v>
      </c>
      <c r="AG3850">
        <f>AF3850*'Day-ahead Prices_2015-2022'!J3850</f>
        <v>26903.992165711508</v>
      </c>
      <c r="AH3850">
        <v>365586.82386329502</v>
      </c>
      <c r="AI3850">
        <f>AH3850*'Day-ahead Prices_2015-2022'!J3850</f>
        <v>24457.301532924612</v>
      </c>
    </row>
    <row r="3851" spans="30:35" x14ac:dyDescent="0.35">
      <c r="AD3851">
        <v>6780.50832110594</v>
      </c>
      <c r="AF3851">
        <v>401471.10801323602</v>
      </c>
      <c r="AG3851">
        <f>AF3851*'Day-ahead Prices_2015-2022'!J3851</f>
        <v>25413.121137237842</v>
      </c>
      <c r="AH3851">
        <v>369498.94294260099</v>
      </c>
      <c r="AI3851">
        <f>AH3851*'Day-ahead Prices_2015-2022'!J3851</f>
        <v>23389.283088266646</v>
      </c>
    </row>
    <row r="3852" spans="30:35" x14ac:dyDescent="0.35">
      <c r="AD3852">
        <v>9291.9942340984107</v>
      </c>
      <c r="AF3852">
        <v>302888.00770694599</v>
      </c>
      <c r="AG3852">
        <f>AF3852*'Day-ahead Prices_2015-2022'!J3852</f>
        <v>18517.436961173778</v>
      </c>
      <c r="AH3852">
        <v>370979.46366503497</v>
      </c>
      <c r="AI3852">
        <f>AH3852*'Day-ahead Prices_2015-2022'!J3852</f>
        <v>22680.293235491496</v>
      </c>
    </row>
    <row r="3853" spans="30:35" x14ac:dyDescent="0.35">
      <c r="AD3853">
        <v>9291.9942340984107</v>
      </c>
      <c r="AF3853">
        <v>393216.39250580402</v>
      </c>
      <c r="AG3853">
        <f>AF3853*'Day-ahead Prices_2015-2022'!J3853</f>
        <v>23556.119513550824</v>
      </c>
      <c r="AH3853">
        <v>371029.46366503497</v>
      </c>
      <c r="AI3853">
        <f>AH3853*'Day-ahead Prices_2015-2022'!J3853</f>
        <v>22226.9838076835</v>
      </c>
    </row>
    <row r="3854" spans="30:35" x14ac:dyDescent="0.35">
      <c r="AD3854">
        <v>9291.9942340984107</v>
      </c>
      <c r="AF3854">
        <v>428090.2339395</v>
      </c>
      <c r="AG3854">
        <f>AF3854*'Day-ahead Prices_2015-2022'!J3854</f>
        <v>25357.92500740628</v>
      </c>
      <c r="AH3854">
        <v>371079.46366503497</v>
      </c>
      <c r="AI3854">
        <f>AH3854*'Day-ahead Prices_2015-2022'!J3854</f>
        <v>21980.892030198345</v>
      </c>
    </row>
    <row r="3855" spans="30:35" x14ac:dyDescent="0.35">
      <c r="AD3855">
        <v>9291.9942340984107</v>
      </c>
      <c r="AF3855">
        <v>422089.455982605</v>
      </c>
      <c r="AG3855">
        <f>AF3855*'Day-ahead Prices_2015-2022'!J3855</f>
        <v>23423.326747934691</v>
      </c>
      <c r="AH3855">
        <v>371129.46366503497</v>
      </c>
      <c r="AI3855">
        <f>AH3855*'Day-ahead Prices_2015-2022'!J3855</f>
        <v>20595.365674261539</v>
      </c>
    </row>
    <row r="3856" spans="30:35" x14ac:dyDescent="0.35">
      <c r="AD3856">
        <v>9291.9942340984107</v>
      </c>
      <c r="AF3856">
        <v>349368.97480415797</v>
      </c>
      <c r="AG3856">
        <f>AF3856*'Day-ahead Prices_2015-2022'!J3856</f>
        <v>18607.828309287961</v>
      </c>
      <c r="AH3856">
        <v>371179.46366503497</v>
      </c>
      <c r="AI3856">
        <f>AH3856*'Day-ahead Prices_2015-2022'!J3856</f>
        <v>19769.482209129346</v>
      </c>
    </row>
    <row r="3857" spans="30:35" x14ac:dyDescent="0.35">
      <c r="AD3857">
        <v>9291.9942340984107</v>
      </c>
      <c r="AF3857">
        <v>267444.35332605301</v>
      </c>
      <c r="AG3857">
        <f>AF3857*'Day-ahead Prices_2015-2022'!J3857</f>
        <v>13515.300395332088</v>
      </c>
      <c r="AH3857">
        <v>371229.46366503497</v>
      </c>
      <c r="AI3857">
        <f>AH3857*'Day-ahead Prices_2015-2022'!J3857</f>
        <v>18760.080946312541</v>
      </c>
    </row>
    <row r="3858" spans="30:35" x14ac:dyDescent="0.35">
      <c r="AD3858">
        <v>9291.9942340984107</v>
      </c>
      <c r="AF3858">
        <v>235603.38479826099</v>
      </c>
      <c r="AG3858">
        <f>AF3858*'Day-ahead Prices_2015-2022'!J3858</f>
        <v>12275.525356451391</v>
      </c>
      <c r="AH3858">
        <v>371279.46366503497</v>
      </c>
      <c r="AI3858">
        <f>AH3858*'Day-ahead Prices_2015-2022'!J3858</f>
        <v>19344.588255607483</v>
      </c>
    </row>
    <row r="3859" spans="30:35" x14ac:dyDescent="0.35">
      <c r="AD3859">
        <v>9291.9942340984107</v>
      </c>
      <c r="AF3859">
        <v>379825.94314032397</v>
      </c>
      <c r="AG3859">
        <f>AF3859*'Day-ahead Prices_2015-2022'!J3859</f>
        <v>21803.908265970298</v>
      </c>
      <c r="AH3859">
        <v>371329.46366503497</v>
      </c>
      <c r="AI3859">
        <f>AH3859*'Day-ahead Prices_2015-2022'!J3859</f>
        <v>21316.16786169133</v>
      </c>
    </row>
    <row r="3860" spans="30:35" x14ac:dyDescent="0.35">
      <c r="AD3860">
        <v>9291.9942340984107</v>
      </c>
      <c r="AF3860">
        <v>295550.51136240299</v>
      </c>
      <c r="AG3860">
        <f>AF3860*'Day-ahead Prices_2015-2022'!J3860</f>
        <v>18108.749269313637</v>
      </c>
      <c r="AH3860">
        <v>371379.46366503497</v>
      </c>
      <c r="AI3860">
        <f>AH3860*'Day-ahead Prices_2015-2022'!J3860</f>
        <v>22754.883963086275</v>
      </c>
    </row>
    <row r="3861" spans="30:35" x14ac:dyDescent="0.35">
      <c r="AD3861">
        <v>0</v>
      </c>
      <c r="AF3861">
        <v>378527.965787052</v>
      </c>
      <c r="AG3861">
        <f>AF3861*'Day-ahead Prices_2015-2022'!J3861</f>
        <v>25982.632731580485</v>
      </c>
      <c r="AH3861">
        <v>366136.82386329502</v>
      </c>
      <c r="AI3861">
        <f>AH3861*'Day-ahead Prices_2015-2022'!J3861</f>
        <v>25132.0892610064</v>
      </c>
    </row>
    <row r="3862" spans="30:35" x14ac:dyDescent="0.35">
      <c r="AD3862">
        <v>0</v>
      </c>
      <c r="AF3862">
        <v>387681.89361822099</v>
      </c>
      <c r="AG3862">
        <f>AF3862*'Day-ahead Prices_2015-2022'!J3862</f>
        <v>26776.703789843501</v>
      </c>
      <c r="AH3862">
        <v>366186.82386329502</v>
      </c>
      <c r="AI3862">
        <f>AH3862*'Day-ahead Prices_2015-2022'!J3862</f>
        <v>25292.066190707956</v>
      </c>
    </row>
    <row r="3863" spans="30:35" x14ac:dyDescent="0.35">
      <c r="AD3863">
        <v>6148.9653362748004</v>
      </c>
      <c r="AF3863">
        <v>384400.37195520999</v>
      </c>
      <c r="AG3863">
        <f>AF3863*'Day-ahead Prices_2015-2022'!J3863</f>
        <v>25750.980917279514</v>
      </c>
      <c r="AH3863">
        <v>369739.22150349797</v>
      </c>
      <c r="AI3863">
        <f>AH3863*'Day-ahead Prices_2015-2022'!J3863</f>
        <v>24768.830448519326</v>
      </c>
    </row>
    <row r="3864" spans="30:35" x14ac:dyDescent="0.35">
      <c r="AD3864">
        <v>0</v>
      </c>
      <c r="AF3864">
        <v>390605.37309677497</v>
      </c>
      <c r="AG3864">
        <f>AF3864*'Day-ahead Prices_2015-2022'!J3864</f>
        <v>27141.214349629412</v>
      </c>
      <c r="AH3864">
        <v>366286.82386329502</v>
      </c>
      <c r="AI3864">
        <f>AH3864*'Day-ahead Prices_2015-2022'!J3864</f>
        <v>25451.439956141057</v>
      </c>
    </row>
    <row r="3865" spans="30:35" x14ac:dyDescent="0.35">
      <c r="AD3865">
        <v>7132.7263213258302</v>
      </c>
      <c r="AF3865">
        <v>285284.45013628301</v>
      </c>
      <c r="AG3865">
        <f>AF3865*'Day-ahead Prices_2015-2022'!J3865</f>
        <v>18168.696812491853</v>
      </c>
      <c r="AH3865">
        <v>370399.56327876198</v>
      </c>
      <c r="AI3865">
        <f>AH3865*'Day-ahead Prices_2015-2022'!J3865</f>
        <v>23589.359186862057</v>
      </c>
    </row>
    <row r="3866" spans="30:35" x14ac:dyDescent="0.35">
      <c r="AD3866">
        <v>7133.6998415750504</v>
      </c>
      <c r="AF3866">
        <v>314103.43889476202</v>
      </c>
      <c r="AG3866">
        <f>AF3866*'Day-ahead Prices_2015-2022'!J3866</f>
        <v>19559.221139976831</v>
      </c>
      <c r="AH3866">
        <v>370450.117787503</v>
      </c>
      <c r="AI3866">
        <f>AH3866*'Day-ahead Prices_2015-2022'!J3866</f>
        <v>23067.928834627815</v>
      </c>
    </row>
    <row r="3867" spans="30:35" x14ac:dyDescent="0.35">
      <c r="AD3867">
        <v>9291.9942340984107</v>
      </c>
      <c r="AF3867">
        <v>395389.02133610903</v>
      </c>
      <c r="AG3867">
        <f>AF3867*'Day-ahead Prices_2015-2022'!J3867</f>
        <v>21395.982653326872</v>
      </c>
      <c r="AH3867">
        <v>371729.46366503497</v>
      </c>
      <c r="AI3867">
        <f>AH3867*'Day-ahead Prices_2015-2022'!J3867</f>
        <v>20115.675264403788</v>
      </c>
    </row>
    <row r="3868" spans="30:35" x14ac:dyDescent="0.35">
      <c r="AD3868">
        <v>9291.9942340984107</v>
      </c>
      <c r="AF3868">
        <v>358718.60835495498</v>
      </c>
      <c r="AG3868">
        <f>AF3868*'Day-ahead Prices_2015-2022'!J3868</f>
        <v>18169.545911438912</v>
      </c>
      <c r="AH3868">
        <v>371779.46366503497</v>
      </c>
      <c r="AI3868">
        <f>AH3868*'Day-ahead Prices_2015-2022'!J3868</f>
        <v>18831.094558963599</v>
      </c>
    </row>
    <row r="3869" spans="30:35" x14ac:dyDescent="0.35">
      <c r="AD3869">
        <v>9291.9942340984107</v>
      </c>
      <c r="AF3869">
        <v>361155.368743125</v>
      </c>
      <c r="AG3869">
        <f>AF3869*'Day-ahead Prices_2015-2022'!J3869</f>
        <v>17837.915106433873</v>
      </c>
      <c r="AH3869">
        <v>371829.46366503497</v>
      </c>
      <c r="AI3869">
        <f>AH3869*'Day-ahead Prices_2015-2022'!J3869</f>
        <v>18365.121997245657</v>
      </c>
    </row>
    <row r="3870" spans="30:35" x14ac:dyDescent="0.35">
      <c r="AD3870">
        <v>9291.9942340984107</v>
      </c>
      <c r="AF3870">
        <v>294862.51995775203</v>
      </c>
      <c r="AG3870">
        <f>AF3870*'Day-ahead Prices_2015-2022'!J3870</f>
        <v>14204.264742664809</v>
      </c>
      <c r="AH3870">
        <v>371879.46366503497</v>
      </c>
      <c r="AI3870">
        <f>AH3870*'Day-ahead Prices_2015-2022'!J3870</f>
        <v>17914.363463403897</v>
      </c>
    </row>
    <row r="3871" spans="30:35" x14ac:dyDescent="0.35">
      <c r="AD3871">
        <v>9291.9942340984107</v>
      </c>
      <c r="AF3871">
        <v>295511.44557606598</v>
      </c>
      <c r="AG3871">
        <f>AF3871*'Day-ahead Prices_2015-2022'!J3871</f>
        <v>14139.114502893846</v>
      </c>
      <c r="AH3871">
        <v>371929.46366503497</v>
      </c>
      <c r="AI3871">
        <f>AH3871*'Day-ahead Prices_2015-2022'!J3871</f>
        <v>17795.430100883179</v>
      </c>
    </row>
    <row r="3872" spans="30:35" x14ac:dyDescent="0.35">
      <c r="AD3872">
        <v>9291.9942340984107</v>
      </c>
      <c r="AF3872">
        <v>421872.88693756901</v>
      </c>
      <c r="AG3872">
        <f>AF3872*'Day-ahead Prices_2015-2022'!J3872</f>
        <v>22991.017655880169</v>
      </c>
      <c r="AH3872">
        <v>371979.46366503497</v>
      </c>
      <c r="AI3872">
        <f>AH3872*'Day-ahead Prices_2015-2022'!J3872</f>
        <v>20271.950821085244</v>
      </c>
    </row>
    <row r="3873" spans="30:35" x14ac:dyDescent="0.35">
      <c r="AD3873">
        <v>4414.1371399669897</v>
      </c>
      <c r="AF3873">
        <v>449532.53850933601</v>
      </c>
      <c r="AG3873">
        <f>AF3873*'Day-ahead Prices_2015-2022'!J3873</f>
        <v>24878.816428126065</v>
      </c>
      <c r="AH3873">
        <v>369251.07832027599</v>
      </c>
      <c r="AI3873">
        <f>AH3873*'Day-ahead Prices_2015-2022'!J3873</f>
        <v>20435.739365787773</v>
      </c>
    </row>
    <row r="3874" spans="30:35" x14ac:dyDescent="0.35">
      <c r="AD3874">
        <v>0</v>
      </c>
      <c r="AF3874">
        <v>422951.65798904799</v>
      </c>
      <c r="AG3874">
        <f>AF3874*'Day-ahead Prices_2015-2022'!J3874</f>
        <v>24371.003222901432</v>
      </c>
      <c r="AH3874">
        <v>366786.82386329502</v>
      </c>
      <c r="AI3874">
        <f>AH3874*'Day-ahead Prices_2015-2022'!J3874</f>
        <v>21134.715274532889</v>
      </c>
    </row>
    <row r="3875" spans="30:35" x14ac:dyDescent="0.35">
      <c r="AD3875">
        <v>9291.9942340984107</v>
      </c>
      <c r="AF3875">
        <v>206935.434051733</v>
      </c>
      <c r="AG3875">
        <f>AF3875*'Day-ahead Prices_2015-2022'!J3875</f>
        <v>10555.7764909789</v>
      </c>
      <c r="AH3875">
        <v>372129.46366503497</v>
      </c>
      <c r="AI3875">
        <f>AH3875*'Day-ahead Prices_2015-2022'!J3875</f>
        <v>18982.323941553434</v>
      </c>
    </row>
    <row r="3876" spans="30:35" x14ac:dyDescent="0.35">
      <c r="AD3876">
        <v>9291.9942340984107</v>
      </c>
      <c r="AF3876">
        <v>278790.40869602899</v>
      </c>
      <c r="AG3876">
        <f>AF3876*'Day-ahead Prices_2015-2022'!J3876</f>
        <v>12213.110828951292</v>
      </c>
      <c r="AH3876">
        <v>372179.46366503497</v>
      </c>
      <c r="AI3876">
        <f>AH3876*'Day-ahead Prices_2015-2022'!J3876</f>
        <v>16304.251854506021</v>
      </c>
    </row>
    <row r="3877" spans="30:35" x14ac:dyDescent="0.35">
      <c r="AD3877">
        <v>9291.9942340984107</v>
      </c>
      <c r="AF3877">
        <v>344755.69302509702</v>
      </c>
      <c r="AG3877">
        <f>AF3877*'Day-ahead Prices_2015-2022'!J3877</f>
        <v>14337.958328297504</v>
      </c>
      <c r="AH3877">
        <v>372229.46366503497</v>
      </c>
      <c r="AI3877">
        <f>AH3877*'Day-ahead Prices_2015-2022'!J3877</f>
        <v>15480.558106999224</v>
      </c>
    </row>
    <row r="3878" spans="30:35" x14ac:dyDescent="0.35">
      <c r="AD3878">
        <v>9291.9942340984107</v>
      </c>
      <c r="AF3878">
        <v>383501.96950923803</v>
      </c>
      <c r="AG3878">
        <f>AF3878*'Day-ahead Prices_2015-2022'!J3878</f>
        <v>16420.595579461798</v>
      </c>
      <c r="AH3878">
        <v>372279.46366503497</v>
      </c>
      <c r="AI3878">
        <f>AH3878*'Day-ahead Prices_2015-2022'!J3878</f>
        <v>15940.075935477635</v>
      </c>
    </row>
    <row r="3879" spans="30:35" x14ac:dyDescent="0.35">
      <c r="AD3879">
        <v>9291.9942340984107</v>
      </c>
      <c r="AF3879">
        <v>418030.386956478</v>
      </c>
      <c r="AG3879">
        <f>AF3879*'Day-ahead Prices_2015-2022'!J3879</f>
        <v>14790.960166487583</v>
      </c>
      <c r="AH3879">
        <v>372329.46366503497</v>
      </c>
      <c r="AI3879">
        <f>AH3879*'Day-ahead Prices_2015-2022'!J3879</f>
        <v>13173.947248128099</v>
      </c>
    </row>
    <row r="3880" spans="30:35" x14ac:dyDescent="0.35">
      <c r="AD3880">
        <v>9291.9942340984107</v>
      </c>
      <c r="AF3880">
        <v>419931.88168544997</v>
      </c>
      <c r="AG3880">
        <f>AF3880*'Day-ahead Prices_2015-2022'!J3880</f>
        <v>13121.821472966098</v>
      </c>
      <c r="AH3880">
        <v>372379.46366503497</v>
      </c>
      <c r="AI3880">
        <f>AH3880*'Day-ahead Prices_2015-2022'!J3880</f>
        <v>11635.92729087318</v>
      </c>
    </row>
    <row r="3881" spans="30:35" x14ac:dyDescent="0.35">
      <c r="AD3881">
        <v>9291.9942340984107</v>
      </c>
      <c r="AF3881">
        <v>480627.87418163999</v>
      </c>
      <c r="AG3881">
        <f>AF3881*'Day-ahead Prices_2015-2022'!J3881</f>
        <v>14852.002097055405</v>
      </c>
      <c r="AH3881">
        <v>372429.46366503497</v>
      </c>
      <c r="AI3881">
        <f>AH3881*'Day-ahead Prices_2015-2022'!J3881</f>
        <v>11508.535964079163</v>
      </c>
    </row>
    <row r="3882" spans="30:35" x14ac:dyDescent="0.35">
      <c r="AD3882">
        <v>9291.9942340984107</v>
      </c>
      <c r="AF3882">
        <v>423388.62530263799</v>
      </c>
      <c r="AG3882">
        <f>AF3882*'Day-ahead Prices_2015-2022'!J3882</f>
        <v>14834.478959041178</v>
      </c>
      <c r="AH3882">
        <v>372479.46366503497</v>
      </c>
      <c r="AI3882">
        <f>AH3882*'Day-ahead Prices_2015-2022'!J3882</f>
        <v>13050.749208163663</v>
      </c>
    </row>
    <row r="3883" spans="30:35" x14ac:dyDescent="0.35">
      <c r="AD3883">
        <v>9291.9942340984107</v>
      </c>
      <c r="AF3883">
        <v>560276.09225730505</v>
      </c>
      <c r="AG3883">
        <f>AF3883*'Day-ahead Prices_2015-2022'!J3883</f>
        <v>22245.762243076297</v>
      </c>
      <c r="AH3883">
        <v>372529.46366503497</v>
      </c>
      <c r="AI3883">
        <f>AH3883*'Day-ahead Prices_2015-2022'!J3883</f>
        <v>14791.282354820212</v>
      </c>
    </row>
    <row r="3884" spans="30:35" x14ac:dyDescent="0.35">
      <c r="AD3884">
        <v>7151.2232060610304</v>
      </c>
      <c r="AF3884">
        <v>510453.34984833299</v>
      </c>
      <c r="AG3884">
        <f>AF3884*'Day-ahead Prices_2015-2022'!J3884</f>
        <v>30139.718041794822</v>
      </c>
      <c r="AH3884">
        <v>371360.098944831</v>
      </c>
      <c r="AI3884">
        <f>AH3884*'Day-ahead Prices_2015-2022'!J3884</f>
        <v>21926.957042197548</v>
      </c>
    </row>
    <row r="3885" spans="30:35" x14ac:dyDescent="0.35">
      <c r="AD3885">
        <v>0</v>
      </c>
      <c r="AF3885">
        <v>538159.20604631898</v>
      </c>
      <c r="AG3885">
        <f>AF3885*'Day-ahead Prices_2015-2022'!J3885</f>
        <v>36488.539567955544</v>
      </c>
      <c r="AH3885">
        <v>367336.82386329502</v>
      </c>
      <c r="AI3885">
        <f>AH3885*'Day-ahead Prices_2015-2022'!J3885</f>
        <v>24906.354999991061</v>
      </c>
    </row>
    <row r="3886" spans="30:35" x14ac:dyDescent="0.35">
      <c r="AD3886">
        <v>0</v>
      </c>
      <c r="AF3886">
        <v>513659.66751767602</v>
      </c>
      <c r="AG3886">
        <f>AF3886*'Day-ahead Prices_2015-2022'!J3886</f>
        <v>35389.86694279909</v>
      </c>
      <c r="AH3886">
        <v>367386.82386329502</v>
      </c>
      <c r="AI3886">
        <f>AH3886*'Day-ahead Prices_2015-2022'!J3886</f>
        <v>25312.033697121373</v>
      </c>
    </row>
    <row r="3887" spans="30:35" x14ac:dyDescent="0.35">
      <c r="AD3887">
        <v>0</v>
      </c>
      <c r="AF3887">
        <v>463031.12498781999</v>
      </c>
      <c r="AG3887">
        <f>AF3887*'Day-ahead Prices_2015-2022'!J3887</f>
        <v>30814.721367939426</v>
      </c>
      <c r="AH3887">
        <v>367436.82386329502</v>
      </c>
      <c r="AI3887">
        <f>AH3887*'Day-ahead Prices_2015-2022'!J3887</f>
        <v>24452.920628102289</v>
      </c>
    </row>
    <row r="3888" spans="30:35" x14ac:dyDescent="0.35">
      <c r="AD3888">
        <v>6242.4232802000297</v>
      </c>
      <c r="AF3888">
        <v>469866.86401761998</v>
      </c>
      <c r="AG3888">
        <f>AF3888*'Day-ahead Prices_2015-2022'!J3888</f>
        <v>30603.603520627632</v>
      </c>
      <c r="AH3888">
        <v>371042.454342579</v>
      </c>
      <c r="AI3888">
        <f>AH3888*'Day-ahead Prices_2015-2022'!J3888</f>
        <v>24166.922657468025</v>
      </c>
    </row>
    <row r="3889" spans="30:35" x14ac:dyDescent="0.35">
      <c r="AD3889">
        <v>7156.0908073071396</v>
      </c>
      <c r="AF3889">
        <v>332195.93974613101</v>
      </c>
      <c r="AG3889">
        <f>AF3889*'Day-ahead Prices_2015-2022'!J3889</f>
        <v>20154.32766439777</v>
      </c>
      <c r="AH3889">
        <v>371612.87148853298</v>
      </c>
      <c r="AI3889">
        <f>AH3889*'Day-ahead Prices_2015-2022'!J3889</f>
        <v>22545.752913209297</v>
      </c>
    </row>
    <row r="3890" spans="30:35" x14ac:dyDescent="0.35">
      <c r="AD3890">
        <v>7157.0643275563598</v>
      </c>
      <c r="AF3890">
        <v>450909.17843847902</v>
      </c>
      <c r="AG3890">
        <f>AF3890*'Day-ahead Prices_2015-2022'!J3890</f>
        <v>26323.514200765356</v>
      </c>
      <c r="AH3890">
        <v>371663.42599727301</v>
      </c>
      <c r="AI3890">
        <f>AH3890*'Day-ahead Prices_2015-2022'!J3890</f>
        <v>21697.246230438301</v>
      </c>
    </row>
    <row r="3891" spans="30:35" x14ac:dyDescent="0.35">
      <c r="AD3891">
        <v>9291.9942340984107</v>
      </c>
      <c r="AF3891">
        <v>359176.77107162098</v>
      </c>
      <c r="AG3891">
        <f>AF3891*'Day-ahead Prices_2015-2022'!J3891</f>
        <v>18073.326149360128</v>
      </c>
      <c r="AH3891">
        <v>372929.46366503497</v>
      </c>
      <c r="AI3891">
        <f>AH3891*'Day-ahead Prices_2015-2022'!J3891</f>
        <v>18765.344449794979</v>
      </c>
    </row>
    <row r="3892" spans="30:35" x14ac:dyDescent="0.35">
      <c r="AD3892">
        <v>9291.9942340984107</v>
      </c>
      <c r="AF3892">
        <v>348380.33521079097</v>
      </c>
      <c r="AG3892">
        <f>AF3892*'Day-ahead Prices_2015-2022'!J3892</f>
        <v>16402.181657143054</v>
      </c>
      <c r="AH3892">
        <v>372979.46366503497</v>
      </c>
      <c r="AI3892">
        <f>AH3892*'Day-ahead Prices_2015-2022'!J3892</f>
        <v>17560.339373679428</v>
      </c>
    </row>
    <row r="3893" spans="30:35" x14ac:dyDescent="0.35">
      <c r="AD3893">
        <v>9291.9942340984107</v>
      </c>
      <c r="AF3893">
        <v>339513.05595008202</v>
      </c>
      <c r="AG3893">
        <f>AF3893*'Day-ahead Prices_2015-2022'!J3893</f>
        <v>15813.244972195007</v>
      </c>
      <c r="AH3893">
        <v>373029.46366503497</v>
      </c>
      <c r="AI3893">
        <f>AH3893*'Day-ahead Prices_2015-2022'!J3893</f>
        <v>17374.313557028585</v>
      </c>
    </row>
    <row r="3894" spans="30:35" x14ac:dyDescent="0.35">
      <c r="AD3894">
        <v>9291.9942340984107</v>
      </c>
      <c r="AF3894">
        <v>518781.80661237502</v>
      </c>
      <c r="AG3894">
        <f>AF3894*'Day-ahead Prices_2015-2022'!J3894</f>
        <v>25234.844028142452</v>
      </c>
      <c r="AH3894">
        <v>373079.46366503497</v>
      </c>
      <c r="AI3894">
        <f>AH3894*'Day-ahead Prices_2015-2022'!J3894</f>
        <v>18147.517811326463</v>
      </c>
    </row>
    <row r="3895" spans="30:35" x14ac:dyDescent="0.35">
      <c r="AD3895">
        <v>9291.9942340984107</v>
      </c>
      <c r="AF3895">
        <v>572190.96097213996</v>
      </c>
      <c r="AG3895">
        <f>AF3895*'Day-ahead Prices_2015-2022'!J3895</f>
        <v>27137.586801506168</v>
      </c>
      <c r="AH3895">
        <v>373129.46366503497</v>
      </c>
      <c r="AI3895">
        <f>AH3895*'Day-ahead Prices_2015-2022'!J3895</f>
        <v>17696.597637973446</v>
      </c>
    </row>
    <row r="3896" spans="30:35" x14ac:dyDescent="0.35">
      <c r="AD3896">
        <v>9291.9942340984107</v>
      </c>
      <c r="AF3896">
        <v>574417.131526593</v>
      </c>
      <c r="AG3896">
        <f>AF3896*'Day-ahead Prices_2015-2022'!J3896</f>
        <v>29127.97471829912</v>
      </c>
      <c r="AH3896">
        <v>373179.46366503497</v>
      </c>
      <c r="AI3896">
        <f>AH3896*'Day-ahead Prices_2015-2022'!J3896</f>
        <v>18923.464128124342</v>
      </c>
    </row>
    <row r="3897" spans="30:35" x14ac:dyDescent="0.35">
      <c r="AD3897">
        <v>4811.3334016492299</v>
      </c>
      <c r="AF3897">
        <v>413216.20736356702</v>
      </c>
      <c r="AG3897">
        <f>AF3897*'Day-ahead Prices_2015-2022'!J3897</f>
        <v>21579.699909303083</v>
      </c>
      <c r="AH3897">
        <v>370677.31788637198</v>
      </c>
      <c r="AI3897">
        <f>AH3897*'Day-ahead Prices_2015-2022'!J3897</f>
        <v>19358.159579968418</v>
      </c>
    </row>
    <row r="3898" spans="30:35" x14ac:dyDescent="0.35">
      <c r="AD3898">
        <v>0</v>
      </c>
      <c r="AF3898">
        <v>507886.286999979</v>
      </c>
      <c r="AG3898">
        <f>AF3898*'Day-ahead Prices_2015-2022'!J3898</f>
        <v>27408.083477953871</v>
      </c>
      <c r="AH3898">
        <v>367986.82386329502</v>
      </c>
      <c r="AI3898">
        <f>AH3898*'Day-ahead Prices_2015-2022'!J3898</f>
        <v>19858.408949782719</v>
      </c>
    </row>
    <row r="3899" spans="30:35" x14ac:dyDescent="0.35">
      <c r="AD3899">
        <v>9291.9942340984107</v>
      </c>
      <c r="AF3899">
        <v>455286.12656919699</v>
      </c>
      <c r="AG3899">
        <f>AF3899*'Day-ahead Prices_2015-2022'!J3899</f>
        <v>22146.824519300379</v>
      </c>
      <c r="AH3899">
        <v>373329.46366503497</v>
      </c>
      <c r="AI3899">
        <f>AH3899*'Day-ahead Prices_2015-2022'!J3899</f>
        <v>18160.145098156048</v>
      </c>
    </row>
    <row r="3900" spans="30:35" x14ac:dyDescent="0.35">
      <c r="AD3900">
        <v>9291.9942340984107</v>
      </c>
      <c r="AF3900">
        <v>445189.46911974897</v>
      </c>
      <c r="AG3900">
        <f>AF3900*'Day-ahead Prices_2015-2022'!J3900</f>
        <v>20156.509701233033</v>
      </c>
      <c r="AH3900">
        <v>373379.46366503497</v>
      </c>
      <c r="AI3900">
        <f>AH3900*'Day-ahead Prices_2015-2022'!J3900</f>
        <v>16905.221941764037</v>
      </c>
    </row>
    <row r="3901" spans="30:35" x14ac:dyDescent="0.35">
      <c r="AD3901">
        <v>9291.9942340984107</v>
      </c>
      <c r="AF3901">
        <v>452719.02757306601</v>
      </c>
      <c r="AG3901">
        <f>AF3901*'Day-ahead Prices_2015-2022'!J3901</f>
        <v>17614.731464083532</v>
      </c>
      <c r="AH3901">
        <v>373429.46366503497</v>
      </c>
      <c r="AI3901">
        <f>AH3901*'Day-ahead Prices_2015-2022'!J3901</f>
        <v>14529.67364437693</v>
      </c>
    </row>
    <row r="3902" spans="30:35" x14ac:dyDescent="0.35">
      <c r="AD3902">
        <v>9291.9942340984107</v>
      </c>
      <c r="AF3902">
        <v>455288.70227603702</v>
      </c>
      <c r="AG3902">
        <f>AF3902*'Day-ahead Prices_2015-2022'!J3902</f>
        <v>15101.357143618301</v>
      </c>
      <c r="AH3902">
        <v>373479.46366503497</v>
      </c>
      <c r="AI3902">
        <f>AH3902*'Day-ahead Prices_2015-2022'!J3902</f>
        <v>12387.846960439627</v>
      </c>
    </row>
    <row r="3903" spans="30:35" x14ac:dyDescent="0.35">
      <c r="AD3903">
        <v>9291.9942340984107</v>
      </c>
      <c r="AF3903">
        <v>318274.10187066603</v>
      </c>
      <c r="AG3903">
        <f>AF3903*'Day-ahead Prices_2015-2022'!J3903</f>
        <v>6776.4534714538177</v>
      </c>
      <c r="AH3903">
        <v>373529.46366503497</v>
      </c>
      <c r="AI3903">
        <f>AH3903*'Day-ahead Prices_2015-2022'!J3903</f>
        <v>7952.909193258175</v>
      </c>
    </row>
    <row r="3904" spans="30:35" x14ac:dyDescent="0.35">
      <c r="AD3904">
        <v>9291.9942340984107</v>
      </c>
      <c r="AF3904">
        <v>349790.18570232601</v>
      </c>
      <c r="AG3904">
        <f>AF3904*'Day-ahead Prices_2015-2022'!J3904</f>
        <v>9854.9012444309083</v>
      </c>
      <c r="AH3904">
        <v>373579.46366503497</v>
      </c>
      <c r="AI3904">
        <f>AH3904*'Day-ahead Prices_2015-2022'!J3904</f>
        <v>10525.13441443278</v>
      </c>
    </row>
    <row r="3905" spans="30:35" x14ac:dyDescent="0.35">
      <c r="AD3905">
        <v>9291.9942340984107</v>
      </c>
      <c r="AF3905">
        <v>372687.99127914902</v>
      </c>
      <c r="AG3905">
        <f>AF3905*'Day-ahead Prices_2015-2022'!J3905</f>
        <v>8067.2974312262786</v>
      </c>
      <c r="AH3905">
        <v>373629.46366503497</v>
      </c>
      <c r="AI3905">
        <f>AH3905*'Day-ahead Prices_2015-2022'!J3905</f>
        <v>8087.676777859263</v>
      </c>
    </row>
    <row r="3906" spans="30:35" x14ac:dyDescent="0.35">
      <c r="AD3906">
        <v>9291.9942340984107</v>
      </c>
      <c r="AF3906">
        <v>345904.73652718501</v>
      </c>
      <c r="AG3906">
        <f>AF3906*'Day-ahead Prices_2015-2022'!J3906</f>
        <v>10179.544015074396</v>
      </c>
      <c r="AH3906">
        <v>373679.46366503497</v>
      </c>
      <c r="AI3906">
        <f>AH3906*'Day-ahead Prices_2015-2022'!J3906</f>
        <v>10996.919516332398</v>
      </c>
    </row>
    <row r="3907" spans="30:35" x14ac:dyDescent="0.35">
      <c r="AD3907">
        <v>9291.9942340984107</v>
      </c>
      <c r="AF3907">
        <v>391672.34966915502</v>
      </c>
      <c r="AG3907">
        <f>AF3907*'Day-ahead Prices_2015-2022'!J3907</f>
        <v>16176.068041336104</v>
      </c>
      <c r="AH3907">
        <v>373729.46366503497</v>
      </c>
      <c r="AI3907">
        <f>AH3907*'Day-ahead Prices_2015-2022'!J3907</f>
        <v>15435.026849365946</v>
      </c>
    </row>
    <row r="3908" spans="30:35" x14ac:dyDescent="0.35">
      <c r="AD3908">
        <v>7174.5876920423398</v>
      </c>
      <c r="AF3908">
        <v>254000.95430399899</v>
      </c>
      <c r="AG3908">
        <f>AF3908*'Day-ahead Prices_2015-2022'!J3908</f>
        <v>14564.097218598423</v>
      </c>
      <c r="AH3908">
        <v>372573.40715460101</v>
      </c>
      <c r="AI3908">
        <f>AH3908*'Day-ahead Prices_2015-2022'!J3908</f>
        <v>21362.89344948588</v>
      </c>
    </row>
    <row r="3909" spans="30:35" x14ac:dyDescent="0.35">
      <c r="AD3909">
        <v>7175.56121229156</v>
      </c>
      <c r="AF3909">
        <v>308714.48202016699</v>
      </c>
      <c r="AG3909">
        <f>AF3909*'Day-ahead Prices_2015-2022'!J3909</f>
        <v>19680.548228785647</v>
      </c>
      <c r="AH3909">
        <v>372623.96166334098</v>
      </c>
      <c r="AI3909">
        <f>AH3909*'Day-ahead Prices_2015-2022'!J3909</f>
        <v>23754.777556037989</v>
      </c>
    </row>
    <row r="3910" spans="30:35" x14ac:dyDescent="0.35">
      <c r="AD3910">
        <v>6339.7753051221498</v>
      </c>
      <c r="AF3910">
        <v>335787.63273721002</v>
      </c>
      <c r="AG3910">
        <f>AF3910*'Day-ahead Prices_2015-2022'!J3910</f>
        <v>22093.567030485654</v>
      </c>
      <c r="AH3910">
        <v>372197.90521662199</v>
      </c>
      <c r="AI3910">
        <f>AH3910*'Day-ahead Prices_2015-2022'!J3910</f>
        <v>24489.226421109164</v>
      </c>
    </row>
    <row r="3911" spans="30:35" x14ac:dyDescent="0.35">
      <c r="AD3911">
        <v>0</v>
      </c>
      <c r="AF3911">
        <v>295771.51149251102</v>
      </c>
      <c r="AG3911">
        <f>AF3911*'Day-ahead Prices_2015-2022'!J3911</f>
        <v>20396.0337181342</v>
      </c>
      <c r="AH3911">
        <v>368636.82386329502</v>
      </c>
      <c r="AI3911">
        <f>AH3911*'Day-ahead Prices_2015-2022'!J3911</f>
        <v>25420.734577583</v>
      </c>
    </row>
    <row r="3912" spans="30:35" x14ac:dyDescent="0.35">
      <c r="AD3912">
        <v>0</v>
      </c>
      <c r="AF3912">
        <v>343655.36590761499</v>
      </c>
      <c r="AG3912">
        <f>AF3912*'Day-ahead Prices_2015-2022'!J3912</f>
        <v>24091.959426953348</v>
      </c>
      <c r="AH3912">
        <v>368686.82386329502</v>
      </c>
      <c r="AI3912">
        <f>AH3912*'Day-ahead Prices_2015-2022'!J3912</f>
        <v>25846.789786936297</v>
      </c>
    </row>
    <row r="3913" spans="30:35" x14ac:dyDescent="0.35">
      <c r="AD3913">
        <v>0</v>
      </c>
      <c r="AF3913">
        <v>321524.06891195499</v>
      </c>
      <c r="AG3913">
        <f>AF3913*'Day-ahead Prices_2015-2022'!J3913</f>
        <v>21991.44250340544</v>
      </c>
      <c r="AH3913">
        <v>368736.82386329502</v>
      </c>
      <c r="AI3913">
        <f>AH3913*'Day-ahead Prices_2015-2022'!J3913</f>
        <v>25220.676910189723</v>
      </c>
    </row>
    <row r="3914" spans="30:35" x14ac:dyDescent="0.35">
      <c r="AD3914">
        <v>9291.9942340984107</v>
      </c>
      <c r="AF3914">
        <v>223221.821273988</v>
      </c>
      <c r="AG3914">
        <f>AF3914*'Day-ahead Prices_2015-2022'!J3914</f>
        <v>12192.654905261817</v>
      </c>
      <c r="AH3914">
        <v>374079.46366503497</v>
      </c>
      <c r="AI3914">
        <f>AH3914*'Day-ahead Prices_2015-2022'!J3914</f>
        <v>20432.687904713792</v>
      </c>
    </row>
    <row r="3915" spans="30:35" x14ac:dyDescent="0.35">
      <c r="AD3915">
        <v>9291.9942340984107</v>
      </c>
      <c r="AF3915">
        <v>141211.607362626</v>
      </c>
      <c r="AG3915">
        <f>AF3915*'Day-ahead Prices_2015-2022'!J3915</f>
        <v>7246.6266608315591</v>
      </c>
      <c r="AH3915">
        <v>374129.46366503497</v>
      </c>
      <c r="AI3915">
        <f>AH3915*'Day-ahead Prices_2015-2022'!J3915</f>
        <v>19199.388751630431</v>
      </c>
    </row>
    <row r="3916" spans="30:35" x14ac:dyDescent="0.35">
      <c r="AD3916">
        <v>9291.9942340984107</v>
      </c>
      <c r="AF3916">
        <v>144888.41400139299</v>
      </c>
      <c r="AG3916">
        <f>AF3916*'Day-ahead Prices_2015-2022'!J3916</f>
        <v>7349.8270212556617</v>
      </c>
      <c r="AH3916">
        <v>374179.46366503497</v>
      </c>
      <c r="AI3916">
        <f>AH3916*'Day-ahead Prices_2015-2022'!J3916</f>
        <v>18981.188743068058</v>
      </c>
    </row>
    <row r="3917" spans="30:35" x14ac:dyDescent="0.35">
      <c r="AD3917">
        <v>9291.9942340984107</v>
      </c>
      <c r="AF3917">
        <v>282686.53689117997</v>
      </c>
      <c r="AG3917">
        <f>AF3917*'Day-ahead Prices_2015-2022'!J3917</f>
        <v>14700.053276512472</v>
      </c>
      <c r="AH3917">
        <v>374229.46366503497</v>
      </c>
      <c r="AI3917">
        <f>AH3917*'Day-ahead Prices_2015-2022'!J3917</f>
        <v>19460.3998974114</v>
      </c>
    </row>
    <row r="3918" spans="30:35" x14ac:dyDescent="0.35">
      <c r="AD3918">
        <v>9291.9942340984107</v>
      </c>
      <c r="AF3918">
        <v>249042.10486960999</v>
      </c>
      <c r="AG3918">
        <f>AF3918*'Day-ahead Prices_2015-2022'!J3918</f>
        <v>12811.34847975491</v>
      </c>
      <c r="AH3918">
        <v>374279.46366503497</v>
      </c>
      <c r="AI3918">
        <f>AH3918*'Day-ahead Prices_2015-2022'!J3918</f>
        <v>19253.871309588561</v>
      </c>
    </row>
    <row r="3919" spans="30:35" x14ac:dyDescent="0.35">
      <c r="AD3919">
        <v>9291.9942340984107</v>
      </c>
      <c r="AF3919">
        <v>342492.496942656</v>
      </c>
      <c r="AG3919">
        <f>AF3919*'Day-ahead Prices_2015-2022'!J3919</f>
        <v>17789.060291201557</v>
      </c>
      <c r="AH3919">
        <v>374329.46366503497</v>
      </c>
      <c r="AI3919">
        <f>AH3919*'Day-ahead Prices_2015-2022'!J3919</f>
        <v>19442.672342761918</v>
      </c>
    </row>
    <row r="3920" spans="30:35" x14ac:dyDescent="0.35">
      <c r="AD3920">
        <v>1718.7236706891299</v>
      </c>
      <c r="AF3920">
        <v>518762.37282227201</v>
      </c>
      <c r="AG3920">
        <f>AF3920*'Day-ahead Prices_2015-2022'!J3920</f>
        <v>31143.250599419072</v>
      </c>
      <c r="AH3920">
        <v>370065.79404757498</v>
      </c>
      <c r="AI3920">
        <f>AH3920*'Day-ahead Prices_2015-2022'!J3920</f>
        <v>22216.437363403602</v>
      </c>
    </row>
    <row r="3921" spans="30:35" x14ac:dyDescent="0.35">
      <c r="AD3921">
        <v>0</v>
      </c>
      <c r="AF3921">
        <v>536032.62567673402</v>
      </c>
      <c r="AG3921">
        <f>AF3921*'Day-ahead Prices_2015-2022'!J3921</f>
        <v>32773.034733875516</v>
      </c>
      <c r="AH3921">
        <v>369136.82386329502</v>
      </c>
      <c r="AI3921">
        <f>AH3921*'Day-ahead Prices_2015-2022'!J3921</f>
        <v>22569.025411001858</v>
      </c>
    </row>
    <row r="3922" spans="30:35" x14ac:dyDescent="0.35">
      <c r="AD3922">
        <v>9291.9942340984107</v>
      </c>
      <c r="AF3922">
        <v>439079.84753391898</v>
      </c>
      <c r="AG3922">
        <f>AF3922*'Day-ahead Prices_2015-2022'!J3922</f>
        <v>24670.250083502655</v>
      </c>
      <c r="AH3922">
        <v>374479.46366503497</v>
      </c>
      <c r="AI3922">
        <f>AH3922*'Day-ahead Prices_2015-2022'!J3922</f>
        <v>21040.596765349572</v>
      </c>
    </row>
    <row r="3923" spans="30:35" x14ac:dyDescent="0.35">
      <c r="AD3923">
        <v>9291.9942340984107</v>
      </c>
      <c r="AF3923">
        <v>429529.34535163798</v>
      </c>
      <c r="AG3923">
        <f>AF3923*'Day-ahead Prices_2015-2022'!J3923</f>
        <v>21689.621205212654</v>
      </c>
      <c r="AH3923">
        <v>374529.46366503497</v>
      </c>
      <c r="AI3923">
        <f>AH3923*'Day-ahead Prices_2015-2022'!J3923</f>
        <v>18912.333429595525</v>
      </c>
    </row>
    <row r="3924" spans="30:35" x14ac:dyDescent="0.35">
      <c r="AD3924">
        <v>9291.9942340984107</v>
      </c>
      <c r="AF3924">
        <v>370554.24772526399</v>
      </c>
      <c r="AG3924">
        <f>AF3924*'Day-ahead Prices_2015-2022'!J3924</f>
        <v>17471.632780246196</v>
      </c>
      <c r="AH3924">
        <v>374579.46366503497</v>
      </c>
      <c r="AI3924">
        <f>AH3924*'Day-ahead Prices_2015-2022'!J3924</f>
        <v>17661.421711806397</v>
      </c>
    </row>
    <row r="3925" spans="30:35" x14ac:dyDescent="0.35">
      <c r="AD3925">
        <v>9291.9942340984107</v>
      </c>
      <c r="AF3925">
        <v>327524.38745114597</v>
      </c>
      <c r="AG3925">
        <f>AF3925*'Day-ahead Prices_2015-2022'!J3925</f>
        <v>15058.343118550751</v>
      </c>
      <c r="AH3925">
        <v>374629.46366503497</v>
      </c>
      <c r="AI3925">
        <f>AH3925*'Day-ahead Prices_2015-2022'!J3925</f>
        <v>17224.057878829564</v>
      </c>
    </row>
    <row r="3926" spans="30:35" x14ac:dyDescent="0.35">
      <c r="AD3926">
        <v>9291.9942340984107</v>
      </c>
      <c r="AF3926">
        <v>360767.09240445599</v>
      </c>
      <c r="AG3926">
        <f>AF3926*'Day-ahead Prices_2015-2022'!J3926</f>
        <v>15688.407972073273</v>
      </c>
      <c r="AH3926">
        <v>374679.46366503497</v>
      </c>
      <c r="AI3926">
        <f>AH3926*'Day-ahead Prices_2015-2022'!J3926</f>
        <v>16293.404826803626</v>
      </c>
    </row>
    <row r="3927" spans="30:35" x14ac:dyDescent="0.35">
      <c r="AD3927">
        <v>9291.9942340984107</v>
      </c>
      <c r="AF3927">
        <v>393403.87997605198</v>
      </c>
      <c r="AG3927">
        <f>AF3927*'Day-ahead Prices_2015-2022'!J3927</f>
        <v>15093.923364981174</v>
      </c>
      <c r="AH3927">
        <v>374729.46366503497</v>
      </c>
      <c r="AI3927">
        <f>AH3927*'Day-ahead Prices_2015-2022'!J3927</f>
        <v>14377.432697168229</v>
      </c>
    </row>
    <row r="3928" spans="30:35" x14ac:dyDescent="0.35">
      <c r="AD3928">
        <v>9291.9942340984107</v>
      </c>
      <c r="AF3928">
        <v>389435.24786656798</v>
      </c>
      <c r="AG3928">
        <f>AF3928*'Day-ahead Prices_2015-2022'!J3928</f>
        <v>11855.382533177997</v>
      </c>
      <c r="AH3928">
        <v>374779.46366503497</v>
      </c>
      <c r="AI3928">
        <f>AH3928*'Day-ahead Prices_2015-2022'!J3928</f>
        <v>11409.223822622829</v>
      </c>
    </row>
    <row r="3929" spans="30:35" x14ac:dyDescent="0.35">
      <c r="AD3929">
        <v>9291.9942340984107</v>
      </c>
      <c r="AF3929">
        <v>407714.23017720098</v>
      </c>
      <c r="AG3929">
        <f>AF3929*'Day-ahead Prices_2015-2022'!J3929</f>
        <v>14160.934499629633</v>
      </c>
      <c r="AH3929">
        <v>374829.46366503497</v>
      </c>
      <c r="AI3929">
        <f>AH3929*'Day-ahead Prices_2015-2022'!J3929</f>
        <v>13018.764346745827</v>
      </c>
    </row>
    <row r="3930" spans="30:35" x14ac:dyDescent="0.35">
      <c r="AD3930">
        <v>9291.9942340984107</v>
      </c>
      <c r="AF3930">
        <v>368692.51500142302</v>
      </c>
      <c r="AG3930">
        <f>AF3930*'Day-ahead Prices_2015-2022'!J3930</f>
        <v>15112.245324264577</v>
      </c>
      <c r="AH3930">
        <v>374879.46366503497</v>
      </c>
      <c r="AI3930">
        <f>AH3930*'Day-ahead Prices_2015-2022'!J3930</f>
        <v>15365.840616300202</v>
      </c>
    </row>
    <row r="3931" spans="30:35" x14ac:dyDescent="0.35">
      <c r="AD3931">
        <v>9291.9942340984107</v>
      </c>
      <c r="AF3931">
        <v>434453.32213276601</v>
      </c>
      <c r="AG3931">
        <f>AF3931*'Day-ahead Prices_2015-2022'!J3931</f>
        <v>21388.680115248739</v>
      </c>
      <c r="AH3931">
        <v>374929.46366503497</v>
      </c>
      <c r="AI3931">
        <f>AH3931*'Day-ahead Prices_2015-2022'!J3931</f>
        <v>18458.246158059254</v>
      </c>
    </row>
    <row r="3932" spans="30:35" x14ac:dyDescent="0.35">
      <c r="AD3932">
        <v>8576.1927501052705</v>
      </c>
      <c r="AF3932">
        <v>345416.675057835</v>
      </c>
      <c r="AG3932">
        <f>AF3932*'Day-ahead Prices_2015-2022'!J3932</f>
        <v>20658.93956436529</v>
      </c>
      <c r="AH3932">
        <v>374571.749311272</v>
      </c>
      <c r="AI3932">
        <f>AH3932*'Day-ahead Prices_2015-2022'!J3932</f>
        <v>22402.66811162054</v>
      </c>
    </row>
    <row r="3933" spans="30:35" x14ac:dyDescent="0.35">
      <c r="AD3933">
        <v>0</v>
      </c>
      <c r="AF3933">
        <v>323732.840975061</v>
      </c>
      <c r="AG3933">
        <f>AF3933*'Day-ahead Prices_2015-2022'!J3933</f>
        <v>22759.228052649221</v>
      </c>
      <c r="AH3933">
        <v>369736.82386329502</v>
      </c>
      <c r="AI3933">
        <f>AH3933*'Day-ahead Prices_2015-2022'!J3933</f>
        <v>25993.423059649296</v>
      </c>
    </row>
    <row r="3934" spans="30:35" x14ac:dyDescent="0.35">
      <c r="AD3934">
        <v>0</v>
      </c>
      <c r="AF3934">
        <v>251521.822944232</v>
      </c>
      <c r="AG3934">
        <f>AF3934*'Day-ahead Prices_2015-2022'!J3934</f>
        <v>18393.790911911685</v>
      </c>
      <c r="AH3934">
        <v>369786.82386329502</v>
      </c>
      <c r="AI3934">
        <f>AH3934*'Day-ahead Prices_2015-2022'!J3934</f>
        <v>27042.510429122765</v>
      </c>
    </row>
    <row r="3935" spans="30:35" x14ac:dyDescent="0.35">
      <c r="AD3935">
        <v>0</v>
      </c>
      <c r="AF3935">
        <v>242382.04394981501</v>
      </c>
      <c r="AG3935">
        <f>AF3935*'Day-ahead Prices_2015-2022'!J3935</f>
        <v>17159.73977898209</v>
      </c>
      <c r="AH3935">
        <v>369836.82386329502</v>
      </c>
      <c r="AI3935">
        <f>AH3935*'Day-ahead Prices_2015-2022'!J3935</f>
        <v>26183.060241431798</v>
      </c>
    </row>
    <row r="3936" spans="30:35" x14ac:dyDescent="0.35">
      <c r="AD3936">
        <v>6429.3391680505001</v>
      </c>
      <c r="AF3936">
        <v>215531.11223059401</v>
      </c>
      <c r="AG3936">
        <f>AF3936*'Day-ahead Prices_2015-2022'!J3936</f>
        <v>14787.050782360478</v>
      </c>
      <c r="AH3936">
        <v>373548.92002074199</v>
      </c>
      <c r="AI3936">
        <f>AH3936*'Day-ahead Prices_2015-2022'!J3936</f>
        <v>25628.257530323059</v>
      </c>
    </row>
    <row r="3937" spans="30:35" x14ac:dyDescent="0.35">
      <c r="AD3937">
        <v>9291.9942340984107</v>
      </c>
      <c r="AF3937">
        <v>163223.90719524201</v>
      </c>
      <c r="AG3937">
        <f>AF3937*'Day-ahead Prices_2015-2022'!J3937</f>
        <v>9986.8547617408822</v>
      </c>
      <c r="AH3937">
        <v>375229.46366503497</v>
      </c>
      <c r="AI3937">
        <f>AH3937*'Day-ahead Prices_2015-2022'!J3937</f>
        <v>22958.414734345166</v>
      </c>
    </row>
    <row r="3938" spans="30:35" x14ac:dyDescent="0.35">
      <c r="AD3938">
        <v>9291.9942340984107</v>
      </c>
      <c r="AF3938">
        <v>184695.37248766501</v>
      </c>
      <c r="AG3938">
        <f>AF3938*'Day-ahead Prices_2015-2022'!J3938</f>
        <v>10031.498287451916</v>
      </c>
      <c r="AH3938">
        <v>375279.46366503497</v>
      </c>
      <c r="AI3938">
        <f>AH3938*'Day-ahead Prices_2015-2022'!J3938</f>
        <v>20382.834969636795</v>
      </c>
    </row>
    <row r="3939" spans="30:35" x14ac:dyDescent="0.35">
      <c r="AD3939">
        <v>9291.9942340984107</v>
      </c>
      <c r="AF3939">
        <v>208941.23192248199</v>
      </c>
      <c r="AG3939">
        <f>AF3939*'Day-ahead Prices_2015-2022'!J3939</f>
        <v>10789.725216476971</v>
      </c>
      <c r="AH3939">
        <v>375329.46366503497</v>
      </c>
      <c r="AI3939">
        <f>AH3939*'Day-ahead Prices_2015-2022'!J3939</f>
        <v>19382.013503662405</v>
      </c>
    </row>
    <row r="3940" spans="30:35" x14ac:dyDescent="0.35">
      <c r="AD3940">
        <v>9291.9942340984107</v>
      </c>
      <c r="AF3940">
        <v>226085.532597518</v>
      </c>
      <c r="AG3940">
        <f>AF3940*'Day-ahead Prices_2015-2022'!J3940</f>
        <v>11409.406402533747</v>
      </c>
      <c r="AH3940">
        <v>375379.46366503497</v>
      </c>
      <c r="AI3940">
        <f>AH3940*'Day-ahead Prices_2015-2022'!J3940</f>
        <v>18943.524633855992</v>
      </c>
    </row>
    <row r="3941" spans="30:35" x14ac:dyDescent="0.35">
      <c r="AD3941">
        <v>9291.9942340984107</v>
      </c>
      <c r="AF3941">
        <v>171538.94558367599</v>
      </c>
      <c r="AG3941">
        <f>AF3941*'Day-ahead Prices_2015-2022'!J3941</f>
        <v>8365.9543761158766</v>
      </c>
      <c r="AH3941">
        <v>375429.46366503497</v>
      </c>
      <c r="AI3941">
        <f>AH3941*'Day-ahead Prices_2015-2022'!J3941</f>
        <v>18309.694942943752</v>
      </c>
    </row>
    <row r="3942" spans="30:35" x14ac:dyDescent="0.35">
      <c r="AD3942">
        <v>9291.9942340984107</v>
      </c>
      <c r="AF3942">
        <v>195581.81196705799</v>
      </c>
      <c r="AG3942">
        <f>AF3942*'Day-ahead Prices_2015-2022'!J3942</f>
        <v>9361.0344752733126</v>
      </c>
      <c r="AH3942">
        <v>375479.46366503497</v>
      </c>
      <c r="AI3942">
        <f>AH3942*'Day-ahead Prices_2015-2022'!J3942</f>
        <v>17971.385829667735</v>
      </c>
    </row>
    <row r="3943" spans="30:35" x14ac:dyDescent="0.35">
      <c r="AD3943">
        <v>9291.9942340984107</v>
      </c>
      <c r="AF3943">
        <v>171686.26251601</v>
      </c>
      <c r="AG3943">
        <f>AF3943*'Day-ahead Prices_2015-2022'!J3943</f>
        <v>8354.6827496853366</v>
      </c>
      <c r="AH3943">
        <v>375529.46366503497</v>
      </c>
      <c r="AI3943">
        <f>AH3943*'Day-ahead Prices_2015-2022'!J3943</f>
        <v>18274.202525599765</v>
      </c>
    </row>
    <row r="3944" spans="30:35" x14ac:dyDescent="0.35">
      <c r="AD3944">
        <v>9291.9942340984107</v>
      </c>
      <c r="AF3944">
        <v>231582.034530167</v>
      </c>
      <c r="AG3944">
        <f>AF3944*'Day-ahead Prices_2015-2022'!J3944</f>
        <v>13546.970064928444</v>
      </c>
      <c r="AH3944">
        <v>375579.46366503497</v>
      </c>
      <c r="AI3944">
        <f>AH3944*'Day-ahead Prices_2015-2022'!J3944</f>
        <v>21970.459675745384</v>
      </c>
    </row>
    <row r="3945" spans="30:35" x14ac:dyDescent="0.35">
      <c r="AD3945">
        <v>0</v>
      </c>
      <c r="AF3945">
        <v>239832.34698381499</v>
      </c>
      <c r="AG3945">
        <f>AF3945*'Day-ahead Prices_2015-2022'!J3945</f>
        <v>16027.995748928355</v>
      </c>
      <c r="AH3945">
        <v>370336.82386329502</v>
      </c>
      <c r="AI3945">
        <f>AH3945*'Day-ahead Prices_2015-2022'!J3945</f>
        <v>24749.609938784008</v>
      </c>
    </row>
    <row r="3946" spans="30:35" x14ac:dyDescent="0.35">
      <c r="AD3946">
        <v>1428.3505356056501</v>
      </c>
      <c r="AF3946">
        <v>211769.11883951401</v>
      </c>
      <c r="AG3946">
        <f>AF3946*'Day-ahead Prices_2015-2022'!J3946</f>
        <v>13856.582868466501</v>
      </c>
      <c r="AH3946">
        <v>371200.400013379</v>
      </c>
      <c r="AI3946">
        <f>AH3946*'Day-ahead Prices_2015-2022'!J3946</f>
        <v>24288.570173875421</v>
      </c>
    </row>
    <row r="3947" spans="30:35" x14ac:dyDescent="0.35">
      <c r="AD3947">
        <v>9291.9942340984107</v>
      </c>
      <c r="AF3947">
        <v>164067.65270559699</v>
      </c>
      <c r="AG3947">
        <f>AF3947*'Day-ahead Prices_2015-2022'!J3947</f>
        <v>10112.719943641236</v>
      </c>
      <c r="AH3947">
        <v>375729.46366503497</v>
      </c>
      <c r="AI3947">
        <f>AH3947*'Day-ahead Prices_2015-2022'!J3947</f>
        <v>23159.024816653597</v>
      </c>
    </row>
    <row r="3948" spans="30:35" x14ac:dyDescent="0.35">
      <c r="AD3948">
        <v>9291.9942340984107</v>
      </c>
      <c r="AF3948">
        <v>55684.921801257202</v>
      </c>
      <c r="AG3948">
        <f>AF3948*'Day-ahead Prices_2015-2022'!J3948</f>
        <v>3187.4049239039623</v>
      </c>
      <c r="AH3948">
        <v>375779.46366503497</v>
      </c>
      <c r="AI3948">
        <f>AH3948*'Day-ahead Prices_2015-2022'!J3948</f>
        <v>21509.616500186603</v>
      </c>
    </row>
    <row r="3949" spans="30:35" x14ac:dyDescent="0.35">
      <c r="AD3949">
        <v>9291.9942340984107</v>
      </c>
      <c r="AF3949">
        <v>56413.145110903097</v>
      </c>
      <c r="AG3949">
        <f>AF3949*'Day-ahead Prices_2015-2022'!J3949</f>
        <v>3187.9773466485226</v>
      </c>
      <c r="AH3949">
        <v>375829.46366503497</v>
      </c>
      <c r="AI3949">
        <f>AH3949*'Day-ahead Prices_2015-2022'!J3949</f>
        <v>21238.592778540708</v>
      </c>
    </row>
    <row r="3950" spans="30:35" x14ac:dyDescent="0.35">
      <c r="AD3950">
        <v>9291.9942340984107</v>
      </c>
      <c r="AF3950">
        <v>88537.891259907905</v>
      </c>
      <c r="AG3950">
        <f>AF3950*'Day-ahead Prices_2015-2022'!J3950</f>
        <v>4885.7421844498685</v>
      </c>
      <c r="AH3950">
        <v>375879.46366503497</v>
      </c>
      <c r="AI3950">
        <f>AH3950*'Day-ahead Prices_2015-2022'!J3950</f>
        <v>20741.968503695793</v>
      </c>
    </row>
    <row r="3951" spans="30:35" x14ac:dyDescent="0.35">
      <c r="AD3951">
        <v>9291.9942340984107</v>
      </c>
      <c r="AF3951">
        <v>58637.1950697223</v>
      </c>
      <c r="AG3951">
        <f>AF3951*'Day-ahead Prices_2015-2022'!J3951</f>
        <v>3159.6652563319863</v>
      </c>
      <c r="AH3951">
        <v>375929.46366503497</v>
      </c>
      <c r="AI3951">
        <f>AH3951*'Day-ahead Prices_2015-2022'!J3951</f>
        <v>20256.95914959041</v>
      </c>
    </row>
    <row r="3952" spans="30:35" x14ac:dyDescent="0.35">
      <c r="AD3952">
        <v>9291.9942340984107</v>
      </c>
      <c r="AF3952">
        <v>204938.362889479</v>
      </c>
      <c r="AG3952">
        <f>AF3952*'Day-ahead Prices_2015-2022'!J3952</f>
        <v>10445.196010569522</v>
      </c>
      <c r="AH3952">
        <v>375979.46366503497</v>
      </c>
      <c r="AI3952">
        <f>AH3952*'Day-ahead Prices_2015-2022'!J3952</f>
        <v>19162.733314347668</v>
      </c>
    </row>
    <row r="3953" spans="30:35" x14ac:dyDescent="0.35">
      <c r="AD3953">
        <v>9291.9942340984107</v>
      </c>
      <c r="AF3953">
        <v>190999.66495185901</v>
      </c>
      <c r="AG3953">
        <f>AF3953*'Day-ahead Prices_2015-2022'!J3953</f>
        <v>9955.3800364532726</v>
      </c>
      <c r="AH3953">
        <v>376029.46366503497</v>
      </c>
      <c r="AI3953">
        <f>AH3953*'Day-ahead Prices_2015-2022'!J3953</f>
        <v>19599.595719880785</v>
      </c>
    </row>
    <row r="3954" spans="30:35" x14ac:dyDescent="0.35">
      <c r="AD3954">
        <v>9291.9942340984107</v>
      </c>
      <c r="AF3954">
        <v>251021.662948274</v>
      </c>
      <c r="AG3954">
        <f>AF3954*'Day-ahead Prices_2015-2022'!J3954</f>
        <v>13617.925214943865</v>
      </c>
      <c r="AH3954">
        <v>376079.46366503497</v>
      </c>
      <c r="AI3954">
        <f>AH3954*'Day-ahead Prices_2015-2022'!J3954</f>
        <v>20402.310903828151</v>
      </c>
    </row>
    <row r="3955" spans="30:35" x14ac:dyDescent="0.35">
      <c r="AD3955">
        <v>9291.9942340984107</v>
      </c>
      <c r="AF3955">
        <v>234464.86041505</v>
      </c>
      <c r="AG3955">
        <f>AF3955*'Day-ahead Prices_2015-2022'!J3955</f>
        <v>14891.449447110863</v>
      </c>
      <c r="AH3955">
        <v>376129.46366503497</v>
      </c>
      <c r="AI3955">
        <f>AH3955*'Day-ahead Prices_2015-2022'!J3955</f>
        <v>23888.922561025534</v>
      </c>
    </row>
    <row r="3956" spans="30:35" x14ac:dyDescent="0.35">
      <c r="AD3956">
        <v>6324.3953111328001</v>
      </c>
      <c r="AF3956">
        <v>248083.396691781</v>
      </c>
      <c r="AG3956">
        <f>AF3956*'Day-ahead Prices_2015-2022'!J3956</f>
        <v>17818.900071633037</v>
      </c>
      <c r="AH3956">
        <v>374489.14490464999</v>
      </c>
      <c r="AI3956">
        <f>AH3956*'Day-ahead Prices_2015-2022'!J3956</f>
        <v>26898.15094420762</v>
      </c>
    </row>
    <row r="3957" spans="30:35" x14ac:dyDescent="0.35">
      <c r="AD3957">
        <v>0</v>
      </c>
      <c r="AF3957">
        <v>222357.68322031299</v>
      </c>
      <c r="AG3957">
        <f>AF3957*'Day-ahead Prices_2015-2022'!J3957</f>
        <v>16241.00518241166</v>
      </c>
      <c r="AH3957">
        <v>370936.82386329502</v>
      </c>
      <c r="AI3957">
        <f>AH3957*'Day-ahead Prices_2015-2022'!J3957</f>
        <v>27093.225614975065</v>
      </c>
    </row>
    <row r="3958" spans="30:35" x14ac:dyDescent="0.35">
      <c r="AD3958">
        <v>0</v>
      </c>
      <c r="AF3958">
        <v>148106.72332704999</v>
      </c>
      <c r="AG3958">
        <f>AF3958*'Day-ahead Prices_2015-2022'!J3958</f>
        <v>10846.410749452347</v>
      </c>
      <c r="AH3958">
        <v>370986.82386329502</v>
      </c>
      <c r="AI3958">
        <f>AH3958*'Day-ahead Prices_2015-2022'!J3958</f>
        <v>27168.756312098583</v>
      </c>
    </row>
    <row r="3959" spans="30:35" x14ac:dyDescent="0.35">
      <c r="AD3959">
        <v>9291.9942340984107</v>
      </c>
      <c r="AF3959">
        <v>135562.93977236599</v>
      </c>
      <c r="AG3959">
        <f>AF3959*'Day-ahead Prices_2015-2022'!J3959</f>
        <v>9645.3031648038395</v>
      </c>
      <c r="AH3959">
        <v>376329.46366503497</v>
      </c>
      <c r="AI3959">
        <f>AH3959*'Day-ahead Prices_2015-2022'!J3959</f>
        <v>26775.841339767234</v>
      </c>
    </row>
    <row r="3960" spans="30:35" x14ac:dyDescent="0.35">
      <c r="AD3960">
        <v>0</v>
      </c>
      <c r="AF3960">
        <v>242422.647570303</v>
      </c>
      <c r="AG3960">
        <f>AF3960*'Day-ahead Prices_2015-2022'!J3960</f>
        <v>17636.247610739541</v>
      </c>
      <c r="AH3960">
        <v>371086.82386329502</v>
      </c>
      <c r="AI3960">
        <f>AH3960*'Day-ahead Prices_2015-2022'!J3960</f>
        <v>26996.566436054713</v>
      </c>
    </row>
    <row r="3961" spans="30:35" x14ac:dyDescent="0.35">
      <c r="AD3961">
        <v>9291.9942340984107</v>
      </c>
      <c r="AF3961">
        <v>105756.24894324499</v>
      </c>
      <c r="AG3961">
        <f>AF3961*'Day-ahead Prices_2015-2022'!J3961</f>
        <v>7011.3749143147843</v>
      </c>
      <c r="AH3961">
        <v>376429.46366503497</v>
      </c>
      <c r="AI3961">
        <f>AH3961*'Day-ahead Prices_2015-2022'!J3961</f>
        <v>24956.332367332656</v>
      </c>
    </row>
    <row r="3962" spans="30:35" x14ac:dyDescent="0.35">
      <c r="AD3962">
        <v>9291.9942340984107</v>
      </c>
      <c r="AF3962">
        <v>94142.000400947596</v>
      </c>
      <c r="AG3962">
        <f>AF3962*'Day-ahead Prices_2015-2022'!J3962</f>
        <v>5483.300813353193</v>
      </c>
      <c r="AH3962">
        <v>376479.46366503497</v>
      </c>
      <c r="AI3962">
        <f>AH3962*'Day-ahead Prices_2015-2022'!J3962</f>
        <v>21928.046361169963</v>
      </c>
    </row>
    <row r="3963" spans="30:35" x14ac:dyDescent="0.35">
      <c r="AD3963">
        <v>9291.9942340984107</v>
      </c>
      <c r="AF3963">
        <v>142746.76796462099</v>
      </c>
      <c r="AG3963">
        <f>AF3963*'Day-ahead Prices_2015-2022'!J3963</f>
        <v>7584.3142154202696</v>
      </c>
      <c r="AH3963">
        <v>376529.46366503497</v>
      </c>
      <c r="AI3963">
        <f>AH3963*'Day-ahead Prices_2015-2022'!J3963</f>
        <v>20005.481066352892</v>
      </c>
    </row>
    <row r="3964" spans="30:35" x14ac:dyDescent="0.35">
      <c r="AD3964">
        <v>9291.9942340984107</v>
      </c>
      <c r="AF3964">
        <v>89662.099155333897</v>
      </c>
      <c r="AG3964">
        <f>AF3964*'Day-ahead Prices_2015-2022'!J3964</f>
        <v>4570.7496596910341</v>
      </c>
      <c r="AH3964">
        <v>376579.46366503497</v>
      </c>
      <c r="AI3964">
        <f>AH3964*'Day-ahead Prices_2015-2022'!J3964</f>
        <v>19197.079608984321</v>
      </c>
    </row>
    <row r="3965" spans="30:35" x14ac:dyDescent="0.35">
      <c r="AD3965">
        <v>9291.9942340984107</v>
      </c>
      <c r="AF3965">
        <v>72066.267668440603</v>
      </c>
      <c r="AG3965">
        <f>AF3965*'Day-ahead Prices_2015-2022'!J3965</f>
        <v>3591.7827805950797</v>
      </c>
      <c r="AH3965">
        <v>376629.46366503497</v>
      </c>
      <c r="AI3965">
        <f>AH3965*'Day-ahead Prices_2015-2022'!J3965</f>
        <v>18771.212469065344</v>
      </c>
    </row>
    <row r="3966" spans="30:35" x14ac:dyDescent="0.35">
      <c r="AD3966">
        <v>9291.9942340984107</v>
      </c>
      <c r="AF3966">
        <v>6367.6606042982903</v>
      </c>
      <c r="AG3966">
        <f>AF3966*'Day-ahead Prices_2015-2022'!J3966</f>
        <v>317.32440663944993</v>
      </c>
      <c r="AH3966">
        <v>376679.46366503497</v>
      </c>
      <c r="AI3966">
        <f>AH3966*'Day-ahead Prices_2015-2022'!J3966</f>
        <v>18771.350222417437</v>
      </c>
    </row>
    <row r="3967" spans="30:35" x14ac:dyDescent="0.35">
      <c r="AD3967">
        <v>9291.9942340984107</v>
      </c>
      <c r="AF3967">
        <v>82425.495693023593</v>
      </c>
      <c r="AG3967">
        <f>AF3967*'Day-ahead Prices_2015-2022'!J3967</f>
        <v>4293.3380069103669</v>
      </c>
      <c r="AH3967">
        <v>376729.46366503497</v>
      </c>
      <c r="AI3967">
        <f>AH3967*'Day-ahead Prices_2015-2022'!J3967</f>
        <v>19622.895938652509</v>
      </c>
    </row>
    <row r="3968" spans="30:35" x14ac:dyDescent="0.35">
      <c r="AD3968">
        <v>9291.9942340984107</v>
      </c>
      <c r="AF3968">
        <v>154708.31999317301</v>
      </c>
      <c r="AG3968">
        <f>AF3968*'Day-ahead Prices_2015-2022'!J3968</f>
        <v>9819.3370699666903</v>
      </c>
      <c r="AH3968">
        <v>376779.46366503497</v>
      </c>
      <c r="AI3968">
        <f>AH3968*'Day-ahead Prices_2015-2022'!J3968</f>
        <v>23914.19255881977</v>
      </c>
    </row>
    <row r="3969" spans="30:35" x14ac:dyDescent="0.35">
      <c r="AD3969">
        <v>0</v>
      </c>
      <c r="AF3969">
        <v>167066.61997034299</v>
      </c>
      <c r="AG3969">
        <f>AF3969*'Day-ahead Prices_2015-2022'!J3969</f>
        <v>12065.342460983207</v>
      </c>
      <c r="AH3969">
        <v>371536.82386329502</v>
      </c>
      <c r="AI3969">
        <f>AH3969*'Day-ahead Prices_2015-2022'!J3969</f>
        <v>26831.924998377337</v>
      </c>
    </row>
    <row r="3970" spans="30:35" x14ac:dyDescent="0.35">
      <c r="AD3970">
        <v>0</v>
      </c>
      <c r="AF3970">
        <v>256886.06909025399</v>
      </c>
      <c r="AG3970">
        <f>AF3970*'Day-ahead Prices_2015-2022'!J3970</f>
        <v>19255.537523832718</v>
      </c>
      <c r="AH3970">
        <v>371586.82386329502</v>
      </c>
      <c r="AI3970">
        <f>AH3970*'Day-ahead Prices_2015-2022'!J3970</f>
        <v>27853.219349732939</v>
      </c>
    </row>
    <row r="3971" spans="30:35" x14ac:dyDescent="0.35">
      <c r="AD3971">
        <v>9291.9942340984107</v>
      </c>
      <c r="AF3971">
        <v>213107.908732588</v>
      </c>
      <c r="AG3971">
        <f>AF3971*'Day-ahead Prices_2015-2022'!J3971</f>
        <v>15200.187975237755</v>
      </c>
      <c r="AH3971">
        <v>376929.46366503497</v>
      </c>
      <c r="AI3971">
        <f>AH3971*'Day-ahead Prices_2015-2022'!J3971</f>
        <v>26884.965157738203</v>
      </c>
    </row>
    <row r="3972" spans="30:35" x14ac:dyDescent="0.35">
      <c r="AD3972">
        <v>9291.9942340984107</v>
      </c>
      <c r="AF3972">
        <v>182468.076825097</v>
      </c>
      <c r="AG3972">
        <f>AF3972*'Day-ahead Prices_2015-2022'!J3972</f>
        <v>12475.570497627914</v>
      </c>
      <c r="AH3972">
        <v>376979.46366503497</v>
      </c>
      <c r="AI3972">
        <f>AH3972*'Day-ahead Prices_2015-2022'!J3972</f>
        <v>25774.557155108025</v>
      </c>
    </row>
    <row r="3973" spans="30:35" x14ac:dyDescent="0.35">
      <c r="AD3973">
        <v>9291.9942340984107</v>
      </c>
      <c r="AF3973">
        <v>294664.42758636299</v>
      </c>
      <c r="AG3973">
        <f>AF3973*'Day-ahead Prices_2015-2022'!J3973</f>
        <v>20445.659638614277</v>
      </c>
      <c r="AH3973">
        <v>377029.46366503497</v>
      </c>
      <c r="AI3973">
        <f>AH3973*'Day-ahead Prices_2015-2022'!J3973</f>
        <v>26160.660623228032</v>
      </c>
    </row>
    <row r="3974" spans="30:35" x14ac:dyDescent="0.35">
      <c r="AD3974">
        <v>9291.9942340984107</v>
      </c>
      <c r="AF3974">
        <v>280990.76799496397</v>
      </c>
      <c r="AG3974">
        <f>AF3974*'Day-ahead Prices_2015-2022'!J3974</f>
        <v>17584.402261124847</v>
      </c>
      <c r="AH3974">
        <v>377079.46366503497</v>
      </c>
      <c r="AI3974">
        <f>AH3974*'Day-ahead Prices_2015-2022'!J3974</f>
        <v>23597.632836157893</v>
      </c>
    </row>
    <row r="3975" spans="30:35" x14ac:dyDescent="0.35">
      <c r="AD3975">
        <v>9291.9942340984107</v>
      </c>
      <c r="AF3975">
        <v>207276.01391467999</v>
      </c>
      <c r="AG3975">
        <f>AF3975*'Day-ahead Prices_2015-2022'!J3975</f>
        <v>12429.047079376391</v>
      </c>
      <c r="AH3975">
        <v>377129.46366503497</v>
      </c>
      <c r="AI3975">
        <f>AH3975*'Day-ahead Prices_2015-2022'!J3975</f>
        <v>22614.096876844236</v>
      </c>
    </row>
    <row r="3976" spans="30:35" x14ac:dyDescent="0.35">
      <c r="AD3976">
        <v>9291.9942340984107</v>
      </c>
      <c r="AF3976">
        <v>286161.735836612</v>
      </c>
      <c r="AG3976">
        <f>AF3976*'Day-ahead Prices_2015-2022'!J3976</f>
        <v>16632.077788993687</v>
      </c>
      <c r="AH3976">
        <v>377179.46366503497</v>
      </c>
      <c r="AI3976">
        <f>AH3976*'Day-ahead Prices_2015-2022'!J3976</f>
        <v>21922.141902541418</v>
      </c>
    </row>
    <row r="3977" spans="30:35" x14ac:dyDescent="0.35">
      <c r="AD3977">
        <v>9291.9942340984107</v>
      </c>
      <c r="AF3977">
        <v>256286.23592778601</v>
      </c>
      <c r="AG3977">
        <f>AF3977*'Day-ahead Prices_2015-2022'!J3977</f>
        <v>15323.994761712147</v>
      </c>
      <c r="AH3977">
        <v>377229.46366503497</v>
      </c>
      <c r="AI3977">
        <f>AH3977*'Day-ahead Prices_2015-2022'!J3977</f>
        <v>22555.492706191606</v>
      </c>
    </row>
    <row r="3978" spans="30:35" x14ac:dyDescent="0.35">
      <c r="AD3978">
        <v>9291.9942340984107</v>
      </c>
      <c r="AF3978">
        <v>294124.800002773</v>
      </c>
      <c r="AG3978">
        <f>AF3978*'Day-ahead Prices_2015-2022'!J3978</f>
        <v>17493.072480164923</v>
      </c>
      <c r="AH3978">
        <v>377279.46366503497</v>
      </c>
      <c r="AI3978">
        <f>AH3978*'Day-ahead Prices_2015-2022'!J3978</f>
        <v>22438.696101477955</v>
      </c>
    </row>
    <row r="3979" spans="30:35" x14ac:dyDescent="0.35">
      <c r="AD3979">
        <v>9291.9942340984107</v>
      </c>
      <c r="AF3979">
        <v>265519.43751903297</v>
      </c>
      <c r="AG3979">
        <f>AF3979*'Day-ahead Prices_2015-2022'!J3979</f>
        <v>19054.670534256504</v>
      </c>
      <c r="AH3979">
        <v>377329.46366503497</v>
      </c>
      <c r="AI3979">
        <f>AH3979*'Day-ahead Prices_2015-2022'!J3979</f>
        <v>27078.577298091655</v>
      </c>
    </row>
    <row r="3980" spans="30:35" x14ac:dyDescent="0.35">
      <c r="AD3980">
        <v>0</v>
      </c>
      <c r="AF3980">
        <v>283314.43902000599</v>
      </c>
      <c r="AG3980">
        <f>AF3980*'Day-ahead Prices_2015-2022'!J3980</f>
        <v>21901.622708441566</v>
      </c>
      <c r="AH3980">
        <v>372086.82386329502</v>
      </c>
      <c r="AI3980">
        <f>AH3980*'Day-ahead Prices_2015-2022'!J3980</f>
        <v>28764.171918752025</v>
      </c>
    </row>
    <row r="3981" spans="30:35" x14ac:dyDescent="0.35">
      <c r="AD3981">
        <v>0</v>
      </c>
      <c r="AF3981">
        <v>196246.483720827</v>
      </c>
      <c r="AG3981">
        <f>AF3981*'Day-ahead Prices_2015-2022'!J3981</f>
        <v>16148.632529177552</v>
      </c>
      <c r="AH3981">
        <v>372136.82386329502</v>
      </c>
      <c r="AI3981">
        <f>AH3981*'Day-ahead Prices_2015-2022'!J3981</f>
        <v>30622.208893650888</v>
      </c>
    </row>
    <row r="3982" spans="30:35" x14ac:dyDescent="0.35">
      <c r="AD3982">
        <v>0</v>
      </c>
      <c r="AF3982">
        <v>154394.97168901699</v>
      </c>
      <c r="AG3982">
        <f>AF3982*'Day-ahead Prices_2015-2022'!J3982</f>
        <v>13060.463648888561</v>
      </c>
      <c r="AH3982">
        <v>372186.82386329502</v>
      </c>
      <c r="AI3982">
        <f>AH3982*'Day-ahead Prices_2015-2022'!J3982</f>
        <v>31483.748664125957</v>
      </c>
    </row>
    <row r="3983" spans="30:35" x14ac:dyDescent="0.35">
      <c r="AD3983">
        <v>6612.3609749040797</v>
      </c>
      <c r="AF3983">
        <v>105532.69462994</v>
      </c>
      <c r="AG3983">
        <f>AF3983*'Day-ahead Prices_2015-2022'!J3983</f>
        <v>7917.4584987429607</v>
      </c>
      <c r="AH3983">
        <v>376003.16766394197</v>
      </c>
      <c r="AI3983">
        <f>AH3983*'Day-ahead Prices_2015-2022'!J3983</f>
        <v>28209.167650027666</v>
      </c>
    </row>
    <row r="3984" spans="30:35" x14ac:dyDescent="0.35">
      <c r="AD3984">
        <v>7248.5752309831496</v>
      </c>
      <c r="AF3984">
        <v>47787.599359804597</v>
      </c>
      <c r="AG3984">
        <f>AF3984*'Day-ahead Prices_2015-2022'!J3984</f>
        <v>3526.3664257583814</v>
      </c>
      <c r="AH3984">
        <v>376415.549818873</v>
      </c>
      <c r="AI3984">
        <f>AH3984*'Day-ahead Prices_2015-2022'!J3984</f>
        <v>27776.644460009189</v>
      </c>
    </row>
    <row r="3985" spans="30:35" x14ac:dyDescent="0.35">
      <c r="AD3985">
        <v>9291.9942340984107</v>
      </c>
      <c r="AF3985">
        <v>118952.611349479</v>
      </c>
      <c r="AG3985">
        <f>AF3985*'Day-ahead Prices_2015-2022'!J3985</f>
        <v>7944.1014582107691</v>
      </c>
      <c r="AH3985">
        <v>377629.46366503497</v>
      </c>
      <c r="AI3985">
        <f>AH3985*'Day-ahead Prices_2015-2022'!J3985</f>
        <v>25219.511694039782</v>
      </c>
    </row>
    <row r="3986" spans="30:35" x14ac:dyDescent="0.35">
      <c r="AD3986">
        <v>9291.9942340984107</v>
      </c>
      <c r="AF3986">
        <v>142625.347202623</v>
      </c>
      <c r="AG3986">
        <f>AF3986*'Day-ahead Prices_2015-2022'!J3986</f>
        <v>8896.6125951316171</v>
      </c>
      <c r="AH3986">
        <v>377679.46366503497</v>
      </c>
      <c r="AI3986">
        <f>AH3986*'Day-ahead Prices_2015-2022'!J3986</f>
        <v>23558.70074476572</v>
      </c>
    </row>
    <row r="3987" spans="30:35" x14ac:dyDescent="0.35">
      <c r="AD3987">
        <v>9291.9942340984107</v>
      </c>
      <c r="AF3987">
        <v>115378.081703523</v>
      </c>
      <c r="AG3987">
        <f>AF3987*'Day-ahead Prices_2015-2022'!J3987</f>
        <v>6705.9183312108871</v>
      </c>
      <c r="AH3987">
        <v>377729.46366503497</v>
      </c>
      <c r="AI3987">
        <f>AH3987*'Day-ahead Prices_2015-2022'!J3987</f>
        <v>21954.108590041415</v>
      </c>
    </row>
    <row r="3988" spans="30:35" x14ac:dyDescent="0.35">
      <c r="AD3988">
        <v>9291.9942340984107</v>
      </c>
      <c r="AF3988">
        <v>57454.758249199404</v>
      </c>
      <c r="AG3988">
        <f>AF3988*'Day-ahead Prices_2015-2022'!J3988</f>
        <v>3313.4159082313295</v>
      </c>
      <c r="AH3988">
        <v>377779.46366503497</v>
      </c>
      <c r="AI3988">
        <f>AH3988*'Day-ahead Prices_2015-2022'!J3988</f>
        <v>21786.541669562568</v>
      </c>
    </row>
    <row r="3989" spans="30:35" x14ac:dyDescent="0.35">
      <c r="AD3989">
        <v>9291.9942340984107</v>
      </c>
      <c r="AF3989">
        <v>92274.367007123597</v>
      </c>
      <c r="AG3989">
        <f>AF3989*'Day-ahead Prices_2015-2022'!J3989</f>
        <v>5217.0773676240087</v>
      </c>
      <c r="AH3989">
        <v>377829.46366503497</v>
      </c>
      <c r="AI3989">
        <f>AH3989*'Day-ahead Prices_2015-2022'!J3989</f>
        <v>21362.005588791497</v>
      </c>
    </row>
    <row r="3990" spans="30:35" x14ac:dyDescent="0.35">
      <c r="AD3990">
        <v>9291.9942340984107</v>
      </c>
      <c r="AF3990">
        <v>241250.29846780701</v>
      </c>
      <c r="AG3990">
        <f>AF3990*'Day-ahead Prices_2015-2022'!J3990</f>
        <v>13453.926019803426</v>
      </c>
      <c r="AH3990">
        <v>377879.46366503497</v>
      </c>
      <c r="AI3990">
        <f>AH3990*'Day-ahead Prices_2015-2022'!J3990</f>
        <v>21073.392989939835</v>
      </c>
    </row>
    <row r="3991" spans="30:35" x14ac:dyDescent="0.35">
      <c r="AD3991">
        <v>9291.9942340984107</v>
      </c>
      <c r="AF3991">
        <v>291586.74469527003</v>
      </c>
      <c r="AG3991">
        <f>AF3991*'Day-ahead Prices_2015-2022'!J3991</f>
        <v>16505.632166906631</v>
      </c>
      <c r="AH3991">
        <v>377929.46366503497</v>
      </c>
      <c r="AI3991">
        <f>AH3991*'Day-ahead Prices_2015-2022'!J3991</f>
        <v>21393.169702588886</v>
      </c>
    </row>
    <row r="3992" spans="30:35" x14ac:dyDescent="0.35">
      <c r="AD3992">
        <v>9291.9942340984107</v>
      </c>
      <c r="AF3992">
        <v>376888.92587592202</v>
      </c>
      <c r="AG3992">
        <f>AF3992*'Day-ahead Prices_2015-2022'!J3992</f>
        <v>24068.597917593725</v>
      </c>
      <c r="AH3992">
        <v>377979.46366503497</v>
      </c>
      <c r="AI3992">
        <f>AH3992*'Day-ahead Prices_2015-2022'!J3992</f>
        <v>24138.241023978713</v>
      </c>
    </row>
    <row r="3993" spans="30:35" x14ac:dyDescent="0.35">
      <c r="AD3993">
        <v>2316.20100289536</v>
      </c>
      <c r="AF3993">
        <v>418634.70720275299</v>
      </c>
      <c r="AG3993">
        <f>AF3993*'Day-ahead Prices_2015-2022'!J3993</f>
        <v>30904.137379091226</v>
      </c>
      <c r="AH3993">
        <v>374056.11198465101</v>
      </c>
      <c r="AI3993">
        <f>AH3993*'Day-ahead Prices_2015-2022'!J3993</f>
        <v>27613.289756846916</v>
      </c>
    </row>
    <row r="3994" spans="30:35" x14ac:dyDescent="0.35">
      <c r="AD3994">
        <v>0</v>
      </c>
      <c r="AF3994">
        <v>292168.64716883801</v>
      </c>
      <c r="AG3994">
        <f>AF3994*'Day-ahead Prices_2015-2022'!J3994</f>
        <v>21865.536343306878</v>
      </c>
      <c r="AH3994">
        <v>372786.82386329502</v>
      </c>
      <c r="AI3994">
        <f>AH3994*'Day-ahead Prices_2015-2022'!J3994</f>
        <v>27898.899914399175</v>
      </c>
    </row>
    <row r="3995" spans="30:35" x14ac:dyDescent="0.35">
      <c r="AD3995">
        <v>9291.9942340984107</v>
      </c>
      <c r="AF3995">
        <v>302988.533447191</v>
      </c>
      <c r="AG3995">
        <f>AF3995*'Day-ahead Prices_2015-2022'!J3995</f>
        <v>21103.908825930474</v>
      </c>
      <c r="AH3995">
        <v>378129.46366503497</v>
      </c>
      <c r="AI3995">
        <f>AH3995*'Day-ahead Prices_2015-2022'!J3995</f>
        <v>26337.662467928851</v>
      </c>
    </row>
    <row r="3996" spans="30:35" x14ac:dyDescent="0.35">
      <c r="AD3996">
        <v>9291.9942340984107</v>
      </c>
      <c r="AF3996">
        <v>262739.43992604199</v>
      </c>
      <c r="AG3996">
        <f>AF3996*'Day-ahead Prices_2015-2022'!J3996</f>
        <v>16839.299129159939</v>
      </c>
      <c r="AH3996">
        <v>378179.46366503497</v>
      </c>
      <c r="AI3996">
        <f>AH3996*'Day-ahead Prices_2015-2022'!J3996</f>
        <v>24237.994550621672</v>
      </c>
    </row>
    <row r="3997" spans="30:35" x14ac:dyDescent="0.35">
      <c r="AD3997">
        <v>9291.9942340984107</v>
      </c>
      <c r="AF3997">
        <v>312214.94541728002</v>
      </c>
      <c r="AG3997">
        <f>AF3997*'Day-ahead Prices_2015-2022'!J3997</f>
        <v>19169.997648620993</v>
      </c>
      <c r="AH3997">
        <v>378229.46366503497</v>
      </c>
      <c r="AI3997">
        <f>AH3997*'Day-ahead Prices_2015-2022'!J3997</f>
        <v>23223.289069033144</v>
      </c>
    </row>
    <row r="3998" spans="30:35" x14ac:dyDescent="0.35">
      <c r="AD3998">
        <v>9291.9942340984107</v>
      </c>
      <c r="AF3998">
        <v>234508.253865026</v>
      </c>
      <c r="AG3998">
        <f>AF3998*'Day-ahead Prices_2015-2022'!J3998</f>
        <v>13616.721760672735</v>
      </c>
      <c r="AH3998">
        <v>378279.46366503497</v>
      </c>
      <c r="AI3998">
        <f>AH3998*'Day-ahead Prices_2015-2022'!J3998</f>
        <v>21964.797057710257</v>
      </c>
    </row>
    <row r="3999" spans="30:35" x14ac:dyDescent="0.35">
      <c r="AD3999">
        <v>9291.9942340984107</v>
      </c>
      <c r="AF3999">
        <v>374326.66977991501</v>
      </c>
      <c r="AG3999">
        <f>AF3999*'Day-ahead Prices_2015-2022'!J3999</f>
        <v>22713.20650557079</v>
      </c>
      <c r="AH3999">
        <v>378329.46366503497</v>
      </c>
      <c r="AI3999">
        <f>AH3999*'Day-ahead Prices_2015-2022'!J3999</f>
        <v>22956.086031535157</v>
      </c>
    </row>
    <row r="4000" spans="30:35" x14ac:dyDescent="0.35">
      <c r="AD4000">
        <v>9291.9942340984107</v>
      </c>
      <c r="AF4000">
        <v>308156.77969902498</v>
      </c>
      <c r="AG4000">
        <f>AF4000*'Day-ahead Prices_2015-2022'!J4000</f>
        <v>18214.37685606012</v>
      </c>
      <c r="AH4000">
        <v>378379.46366503497</v>
      </c>
      <c r="AI4000">
        <f>AH4000*'Day-ahead Prices_2015-2022'!J4000</f>
        <v>22365.064148581056</v>
      </c>
    </row>
    <row r="4001" spans="30:35" x14ac:dyDescent="0.35">
      <c r="AD4001">
        <v>9291.9942340984107</v>
      </c>
      <c r="AF4001">
        <v>196626.92718982699</v>
      </c>
      <c r="AG4001">
        <f>AF4001*'Day-ahead Prices_2015-2022'!J4001</f>
        <v>10182.32542452519</v>
      </c>
      <c r="AH4001">
        <v>378429.46366503497</v>
      </c>
      <c r="AI4001">
        <f>AH4001*'Day-ahead Prices_2015-2022'!J4001</f>
        <v>19596.969775893835</v>
      </c>
    </row>
    <row r="4002" spans="30:35" x14ac:dyDescent="0.35">
      <c r="AD4002">
        <v>9291.9942340984107</v>
      </c>
      <c r="AF4002">
        <v>294084.84458172199</v>
      </c>
      <c r="AG4002">
        <f>AF4002*'Day-ahead Prices_2015-2022'!J4002</f>
        <v>18022.254488079376</v>
      </c>
      <c r="AH4002">
        <v>378479.46366503497</v>
      </c>
      <c r="AI4002">
        <f>AH4002*'Day-ahead Prices_2015-2022'!J4002</f>
        <v>23194.167732052505</v>
      </c>
    </row>
    <row r="4003" spans="30:35" x14ac:dyDescent="0.35">
      <c r="AD4003">
        <v>9291.9942340984107</v>
      </c>
      <c r="AF4003">
        <v>345182.644844444</v>
      </c>
      <c r="AG4003">
        <f>AF4003*'Day-ahead Prices_2015-2022'!J4003</f>
        <v>24159.764790968693</v>
      </c>
      <c r="AH4003">
        <v>378529.46366503497</v>
      </c>
      <c r="AI4003">
        <f>AH4003*'Day-ahead Prices_2015-2022'!J4003</f>
        <v>26493.750323745382</v>
      </c>
    </row>
    <row r="4004" spans="30:35" x14ac:dyDescent="0.35">
      <c r="AD4004">
        <v>7268.04563596758</v>
      </c>
      <c r="AF4004">
        <v>417927.14590566698</v>
      </c>
      <c r="AG4004">
        <f>AF4004*'Day-ahead Prices_2015-2022'!J4004</f>
        <v>32490.178731638938</v>
      </c>
      <c r="AH4004">
        <v>377426.63999368198</v>
      </c>
      <c r="AI4004">
        <f>AH4004*'Day-ahead Prices_2015-2022'!J4004</f>
        <v>29341.618776408835</v>
      </c>
    </row>
    <row r="4005" spans="30:35" x14ac:dyDescent="0.35">
      <c r="AD4005">
        <v>0</v>
      </c>
      <c r="AF4005">
        <v>301752.76120516198</v>
      </c>
      <c r="AG4005">
        <f>AF4005*'Day-ahead Prices_2015-2022'!J4005</f>
        <v>24362.763557801765</v>
      </c>
      <c r="AH4005">
        <v>373336.82386329502</v>
      </c>
      <c r="AI4005">
        <f>AH4005*'Day-ahead Prices_2015-2022'!J4005</f>
        <v>30142.281816662784</v>
      </c>
    </row>
    <row r="4006" spans="30:35" x14ac:dyDescent="0.35">
      <c r="AD4006">
        <v>0</v>
      </c>
      <c r="AF4006">
        <v>219746.36888624399</v>
      </c>
      <c r="AG4006">
        <f>AF4006*'Day-ahead Prices_2015-2022'!J4006</f>
        <v>18320.804139968375</v>
      </c>
      <c r="AH4006">
        <v>373386.82386329502</v>
      </c>
      <c r="AI4006">
        <f>AH4006*'Day-ahead Prices_2015-2022'!J4006</f>
        <v>31130.192972542562</v>
      </c>
    </row>
    <row r="4007" spans="30:35" x14ac:dyDescent="0.35">
      <c r="AD4007">
        <v>9291.9942340984107</v>
      </c>
      <c r="AF4007">
        <v>127102.116216564</v>
      </c>
      <c r="AG4007">
        <f>AF4007*'Day-ahead Prices_2015-2022'!J4007</f>
        <v>9736.8164904151563</v>
      </c>
      <c r="AH4007">
        <v>378729.46366503497</v>
      </c>
      <c r="AI4007">
        <f>AH4007*'Day-ahead Prices_2015-2022'!J4007</f>
        <v>29013.043975889585</v>
      </c>
    </row>
    <row r="4008" spans="30:35" x14ac:dyDescent="0.35">
      <c r="AD4008">
        <v>3664.5341041645302</v>
      </c>
      <c r="AF4008">
        <v>235098.818808451</v>
      </c>
      <c r="AG4008">
        <f>AF4008*'Day-ahead Prices_2015-2022'!J4008</f>
        <v>18456.138897033939</v>
      </c>
      <c r="AH4008">
        <v>375574.11089403398</v>
      </c>
      <c r="AI4008">
        <f>AH4008*'Day-ahead Prices_2015-2022'!J4008</f>
        <v>29483.976108097522</v>
      </c>
    </row>
    <row r="4009" spans="30:35" x14ac:dyDescent="0.35">
      <c r="AD4009">
        <v>9291.9942340984107</v>
      </c>
      <c r="AF4009">
        <v>191981.54959128701</v>
      </c>
      <c r="AG4009">
        <f>AF4009*'Day-ahead Prices_2015-2022'!J4009</f>
        <v>13564.696363309373</v>
      </c>
      <c r="AH4009">
        <v>378829.46366503497</v>
      </c>
      <c r="AI4009">
        <f>AH4009*'Day-ahead Prices_2015-2022'!J4009</f>
        <v>26766.669292082628</v>
      </c>
    </row>
    <row r="4010" spans="30:35" x14ac:dyDescent="0.35">
      <c r="AD4010">
        <v>9291.9942340984107</v>
      </c>
      <c r="AF4010">
        <v>159836.18355247399</v>
      </c>
      <c r="AG4010">
        <f>AF4010*'Day-ahead Prices_2015-2022'!J4010</f>
        <v>11555.356889926106</v>
      </c>
      <c r="AH4010">
        <v>378879.46366503497</v>
      </c>
      <c r="AI4010">
        <f>AH4010*'Day-ahead Prices_2015-2022'!J4010</f>
        <v>27391.090825663701</v>
      </c>
    </row>
    <row r="4011" spans="30:35" x14ac:dyDescent="0.35">
      <c r="AD4011">
        <v>9291.9942340984107</v>
      </c>
      <c r="AF4011">
        <v>96965.031228511696</v>
      </c>
      <c r="AG4011">
        <f>AF4011*'Day-ahead Prices_2015-2022'!J4011</f>
        <v>6342.7251052350211</v>
      </c>
      <c r="AH4011">
        <v>378929.46366503497</v>
      </c>
      <c r="AI4011">
        <f>AH4011*'Day-ahead Prices_2015-2022'!J4011</f>
        <v>24786.7235419891</v>
      </c>
    </row>
    <row r="4012" spans="30:35" x14ac:dyDescent="0.35">
      <c r="AD4012">
        <v>9291.9942340984107</v>
      </c>
      <c r="AF4012">
        <v>24659.903083291199</v>
      </c>
      <c r="AG4012">
        <f>AF4012*'Day-ahead Prices_2015-2022'!J4012</f>
        <v>1499.106333312126</v>
      </c>
      <c r="AH4012">
        <v>378979.46366503497</v>
      </c>
      <c r="AI4012">
        <f>AH4012*'Day-ahead Prices_2015-2022'!J4012</f>
        <v>23038.635320527057</v>
      </c>
    </row>
    <row r="4013" spans="30:35" x14ac:dyDescent="0.35">
      <c r="AD4013">
        <v>9291.9942340984107</v>
      </c>
      <c r="AF4013">
        <v>56906.867512104698</v>
      </c>
      <c r="AG4013">
        <f>AF4013*'Day-ahead Prices_2015-2022'!J4013</f>
        <v>3144.6734987189056</v>
      </c>
      <c r="AH4013">
        <v>379029.46366503497</v>
      </c>
      <c r="AI4013">
        <f>AH4013*'Day-ahead Prices_2015-2022'!J4013</f>
        <v>20945.168162129834</v>
      </c>
    </row>
    <row r="4014" spans="30:35" x14ac:dyDescent="0.35">
      <c r="AD4014">
        <v>9291.9942340984107</v>
      </c>
      <c r="AF4014">
        <v>123902.10577148601</v>
      </c>
      <c r="AG4014">
        <f>AF4014*'Day-ahead Prices_2015-2022'!J4014</f>
        <v>6735.6282250024078</v>
      </c>
      <c r="AH4014">
        <v>379079.46366503497</v>
      </c>
      <c r="AI4014">
        <f>AH4014*'Day-ahead Prices_2015-2022'!J4014</f>
        <v>20607.707343490463</v>
      </c>
    </row>
    <row r="4015" spans="30:35" x14ac:dyDescent="0.35">
      <c r="AD4015">
        <v>9291.9942340984107</v>
      </c>
      <c r="AF4015">
        <v>128435.77272622001</v>
      </c>
      <c r="AG4015">
        <f>AF4015*'Day-ahead Prices_2015-2022'!J4015</f>
        <v>7468.2190945978764</v>
      </c>
      <c r="AH4015">
        <v>379129.46366503497</v>
      </c>
      <c r="AI4015">
        <f>AH4015*'Day-ahead Prices_2015-2022'!J4015</f>
        <v>22045.430488462618</v>
      </c>
    </row>
    <row r="4016" spans="30:35" x14ac:dyDescent="0.35">
      <c r="AD4016">
        <v>9291.9942340984107</v>
      </c>
      <c r="AF4016">
        <v>258752.87695068901</v>
      </c>
      <c r="AG4016">
        <f>AF4016*'Day-ahead Prices_2015-2022'!J4016</f>
        <v>17802.52137530359</v>
      </c>
      <c r="AH4016">
        <v>379179.46366503497</v>
      </c>
      <c r="AI4016">
        <f>AH4016*'Day-ahead Prices_2015-2022'!J4016</f>
        <v>26088.021074483986</v>
      </c>
    </row>
    <row r="4017" spans="30:35" x14ac:dyDescent="0.35">
      <c r="AD4017">
        <v>0</v>
      </c>
      <c r="AF4017">
        <v>364819.393715207</v>
      </c>
      <c r="AG4017">
        <f>AF4017*'Day-ahead Prices_2015-2022'!J4017</f>
        <v>30233.495205663494</v>
      </c>
      <c r="AH4017">
        <v>373936.82386329502</v>
      </c>
      <c r="AI4017">
        <f>AH4017*'Day-ahead Prices_2015-2022'!J4017</f>
        <v>30989.079435610918</v>
      </c>
    </row>
    <row r="4018" spans="30:35" x14ac:dyDescent="0.35">
      <c r="AD4018">
        <v>0</v>
      </c>
      <c r="AF4018">
        <v>371952.77357284201</v>
      </c>
      <c r="AG4018">
        <f>AF4018*'Day-ahead Prices_2015-2022'!J4018</f>
        <v>31308.659774527016</v>
      </c>
      <c r="AH4018">
        <v>373986.82386329502</v>
      </c>
      <c r="AI4018">
        <f>AH4018*'Day-ahead Prices_2015-2022'!J4018</f>
        <v>31479.873415163038</v>
      </c>
    </row>
    <row r="4019" spans="30:35" x14ac:dyDescent="0.35">
      <c r="AD4019">
        <v>3312.5877608580399</v>
      </c>
      <c r="AF4019">
        <v>364249.70710219</v>
      </c>
      <c r="AG4019">
        <f>AF4019*'Day-ahead Prices_2015-2022'!J4019</f>
        <v>29329.386415868343</v>
      </c>
      <c r="AH4019">
        <v>375923.645291308</v>
      </c>
      <c r="AI4019">
        <f>AH4019*'Day-ahead Prices_2015-2022'!J4019</f>
        <v>30269.371918856123</v>
      </c>
    </row>
    <row r="4020" spans="30:35" x14ac:dyDescent="0.35">
      <c r="AD4020">
        <v>9291.9942340984107</v>
      </c>
      <c r="AF4020">
        <v>394562.85014539398</v>
      </c>
      <c r="AG4020">
        <f>AF4020*'Day-ahead Prices_2015-2022'!J4020</f>
        <v>30031.164931691306</v>
      </c>
      <c r="AH4020">
        <v>379379.46366503497</v>
      </c>
      <c r="AI4020">
        <f>AH4020*'Day-ahead Prices_2015-2022'!J4020</f>
        <v>28875.519428204978</v>
      </c>
    </row>
    <row r="4021" spans="30:35" x14ac:dyDescent="0.35">
      <c r="AD4021">
        <v>9291.9942340984107</v>
      </c>
      <c r="AF4021">
        <v>387570.32523633202</v>
      </c>
      <c r="AG4021">
        <f>AF4021*'Day-ahead Prices_2015-2022'!J4021</f>
        <v>26288.410697873853</v>
      </c>
      <c r="AH4021">
        <v>379429.46366503497</v>
      </c>
      <c r="AI4021">
        <f>AH4021*'Day-ahead Prices_2015-2022'!J4021</f>
        <v>25736.226233569738</v>
      </c>
    </row>
    <row r="4022" spans="30:35" x14ac:dyDescent="0.35">
      <c r="AD4022">
        <v>9291.9942340984107</v>
      </c>
      <c r="AF4022">
        <v>364348.82564694103</v>
      </c>
      <c r="AG4022">
        <f>AF4022*'Day-ahead Prices_2015-2022'!J4022</f>
        <v>22856.968140928788</v>
      </c>
      <c r="AH4022">
        <v>379479.46366503497</v>
      </c>
      <c r="AI4022">
        <f>AH4022*'Day-ahead Prices_2015-2022'!J4022</f>
        <v>23806.16980369639</v>
      </c>
    </row>
    <row r="4023" spans="30:35" x14ac:dyDescent="0.35">
      <c r="AD4023">
        <v>9291.9942340984107</v>
      </c>
      <c r="AF4023">
        <v>258826.71001154999</v>
      </c>
      <c r="AG4023">
        <f>AF4023*'Day-ahead Prices_2015-2022'!J4023</f>
        <v>15614.368348221782</v>
      </c>
      <c r="AH4023">
        <v>379529.46366503497</v>
      </c>
      <c r="AI4023">
        <f>AH4023*'Day-ahead Prices_2015-2022'!J4023</f>
        <v>22896.063719252397</v>
      </c>
    </row>
    <row r="4024" spans="30:35" x14ac:dyDescent="0.35">
      <c r="AD4024">
        <v>9291.9942340984107</v>
      </c>
      <c r="AF4024">
        <v>227760.611263584</v>
      </c>
      <c r="AG4024">
        <f>AF4024*'Day-ahead Prices_2015-2022'!J4024</f>
        <v>12959.294080133848</v>
      </c>
      <c r="AH4024">
        <v>379579.46366503497</v>
      </c>
      <c r="AI4024">
        <f>AH4024*'Day-ahead Prices_2015-2022'!J4024</f>
        <v>21597.597008210905</v>
      </c>
    </row>
    <row r="4025" spans="30:35" x14ac:dyDescent="0.35">
      <c r="AD4025">
        <v>9291.9942340984107</v>
      </c>
      <c r="AF4025">
        <v>279735.43913347</v>
      </c>
      <c r="AG4025">
        <f>AF4025*'Day-ahead Prices_2015-2022'!J4025</f>
        <v>16009.259181608488</v>
      </c>
      <c r="AH4025">
        <v>379629.46366503497</v>
      </c>
      <c r="AI4025">
        <f>AH4025*'Day-ahead Prices_2015-2022'!J4025</f>
        <v>21726.194205549949</v>
      </c>
    </row>
    <row r="4026" spans="30:35" x14ac:dyDescent="0.35">
      <c r="AD4026">
        <v>9291.9942340984107</v>
      </c>
      <c r="AF4026">
        <v>238623.34703786299</v>
      </c>
      <c r="AG4026">
        <f>AF4026*'Day-ahead Prices_2015-2022'!J4026</f>
        <v>14852.21539882039</v>
      </c>
      <c r="AH4026">
        <v>379679.46366503497</v>
      </c>
      <c r="AI4026">
        <f>AH4026*'Day-ahead Prices_2015-2022'!J4026</f>
        <v>23631.72441784136</v>
      </c>
    </row>
    <row r="4027" spans="30:35" x14ac:dyDescent="0.35">
      <c r="AD4027">
        <v>9291.9942340984107</v>
      </c>
      <c r="AF4027">
        <v>291594.40766928002</v>
      </c>
      <c r="AG4027">
        <f>AF4027*'Day-ahead Prices_2015-2022'!J4027</f>
        <v>21007.554607523689</v>
      </c>
      <c r="AH4027">
        <v>379729.46366503497</v>
      </c>
      <c r="AI4027">
        <f>AH4027*'Day-ahead Prices_2015-2022'!J4027</f>
        <v>27357.13454791786</v>
      </c>
    </row>
    <row r="4028" spans="30:35" x14ac:dyDescent="0.35">
      <c r="AD4028">
        <v>9291.9942340984107</v>
      </c>
      <c r="AF4028">
        <v>343895.28885955701</v>
      </c>
      <c r="AG4028">
        <f>AF4028*'Day-ahead Prices_2015-2022'!J4028</f>
        <v>27603.61509853449</v>
      </c>
      <c r="AH4028">
        <v>379779.46366503497</v>
      </c>
      <c r="AI4028">
        <f>AH4028*'Day-ahead Prices_2015-2022'!J4028</f>
        <v>30483.948099733192</v>
      </c>
    </row>
    <row r="4029" spans="30:35" x14ac:dyDescent="0.35">
      <c r="AD4029">
        <v>0</v>
      </c>
      <c r="AF4029">
        <v>342226.13146819</v>
      </c>
      <c r="AG4029">
        <f>AF4029*'Day-ahead Prices_2015-2022'!J4029</f>
        <v>29908.85275966247</v>
      </c>
      <c r="AH4029">
        <v>374536.82386329502</v>
      </c>
      <c r="AI4029">
        <f>AH4029*'Day-ahead Prices_2015-2022'!J4029</f>
        <v>32732.645721532674</v>
      </c>
    </row>
    <row r="4030" spans="30:35" x14ac:dyDescent="0.35">
      <c r="AD4030">
        <v>0</v>
      </c>
      <c r="AF4030">
        <v>339805.28899334703</v>
      </c>
      <c r="AG4030">
        <f>AF4030*'Day-ahead Prices_2015-2022'!J4030</f>
        <v>30883.203690160342</v>
      </c>
      <c r="AH4030">
        <v>374586.82386329502</v>
      </c>
      <c r="AI4030">
        <f>AH4030*'Day-ahead Prices_2015-2022'!J4030</f>
        <v>34044.323486815563</v>
      </c>
    </row>
    <row r="4031" spans="30:35" x14ac:dyDescent="0.35">
      <c r="AD4031">
        <v>0</v>
      </c>
      <c r="AF4031">
        <v>282658.08886309498</v>
      </c>
      <c r="AG4031">
        <f>AF4031*'Day-ahead Prices_2015-2022'!J4031</f>
        <v>23907.221156040578</v>
      </c>
      <c r="AH4031">
        <v>374636.82386329502</v>
      </c>
      <c r="AI4031">
        <f>AH4031*'Day-ahead Prices_2015-2022'!J4031</f>
        <v>31686.782562357501</v>
      </c>
    </row>
    <row r="4032" spans="30:35" x14ac:dyDescent="0.35">
      <c r="AD4032">
        <v>7295.3042029457702</v>
      </c>
      <c r="AF4032">
        <v>183828.74057839901</v>
      </c>
      <c r="AG4032">
        <f>AF4032*'Day-ahead Prices_2015-2022'!J4032</f>
        <v>14465.713382039939</v>
      </c>
      <c r="AH4032">
        <v>378842.16623841401</v>
      </c>
      <c r="AI4032">
        <f>AH4032*'Day-ahead Prices_2015-2022'!J4032</f>
        <v>29811.563614008592</v>
      </c>
    </row>
    <row r="4033" spans="30:35" x14ac:dyDescent="0.35">
      <c r="AD4033">
        <v>7296.2777231949904</v>
      </c>
      <c r="AF4033">
        <v>234310.53192335099</v>
      </c>
      <c r="AG4033">
        <f>AF4033*'Day-ahead Prices_2015-2022'!J4033</f>
        <v>16328.22230524362</v>
      </c>
      <c r="AH4033">
        <v>378892.72074715397</v>
      </c>
      <c r="AI4033">
        <f>AH4033*'Day-ahead Prices_2015-2022'!J4033</f>
        <v>26403.612861166359</v>
      </c>
    </row>
    <row r="4034" spans="30:35" x14ac:dyDescent="0.35">
      <c r="AD4034">
        <v>9291.9942340984107</v>
      </c>
      <c r="AF4034">
        <v>162053.53030167599</v>
      </c>
      <c r="AG4034">
        <f>AF4034*'Day-ahead Prices_2015-2022'!J4034</f>
        <v>10829.834863148129</v>
      </c>
      <c r="AH4034">
        <v>380079.46366503497</v>
      </c>
      <c r="AI4034">
        <f>AH4034*'Day-ahead Prices_2015-2022'!J4034</f>
        <v>25400.235457404709</v>
      </c>
    </row>
    <row r="4035" spans="30:35" x14ac:dyDescent="0.35">
      <c r="AD4035">
        <v>9291.9942340984107</v>
      </c>
      <c r="AF4035">
        <v>69533.520058308699</v>
      </c>
      <c r="AG4035">
        <f>AF4035*'Day-ahead Prices_2015-2022'!J4035</f>
        <v>3939.9430803039163</v>
      </c>
      <c r="AH4035">
        <v>380129.46366503497</v>
      </c>
      <c r="AI4035">
        <f>AH4035*'Day-ahead Prices_2015-2022'!J4035</f>
        <v>21539.085734920041</v>
      </c>
    </row>
    <row r="4036" spans="30:35" x14ac:dyDescent="0.35">
      <c r="AD4036">
        <v>9291.9942340984107</v>
      </c>
      <c r="AF4036">
        <v>74797.3126516919</v>
      </c>
      <c r="AG4036">
        <f>AF4036*'Day-ahead Prices_2015-2022'!J4036</f>
        <v>4236.9872717959015</v>
      </c>
      <c r="AH4036">
        <v>380179.46366503497</v>
      </c>
      <c r="AI4036">
        <f>AH4036*'Day-ahead Prices_2015-2022'!J4036</f>
        <v>21535.740943635486</v>
      </c>
    </row>
    <row r="4037" spans="30:35" x14ac:dyDescent="0.35">
      <c r="AD4037">
        <v>9291.9942340984107</v>
      </c>
      <c r="AF4037">
        <v>160577.229239026</v>
      </c>
      <c r="AG4037">
        <f>AF4037*'Day-ahead Prices_2015-2022'!J4037</f>
        <v>9670.9643524568892</v>
      </c>
      <c r="AH4037">
        <v>380229.46366503497</v>
      </c>
      <c r="AI4037">
        <f>AH4037*'Day-ahead Prices_2015-2022'!J4037</f>
        <v>22899.794736056312</v>
      </c>
    </row>
    <row r="4038" spans="30:35" x14ac:dyDescent="0.35">
      <c r="AD4038">
        <v>9291.9942340984107</v>
      </c>
      <c r="AF4038">
        <v>182186.16306396999</v>
      </c>
      <c r="AG4038">
        <f>AF4038*'Day-ahead Prices_2015-2022'!J4038</f>
        <v>11674.489329139196</v>
      </c>
      <c r="AH4038">
        <v>380279.46366503497</v>
      </c>
      <c r="AI4038">
        <f>AH4038*'Day-ahead Prices_2015-2022'!J4038</f>
        <v>24368.308031655441</v>
      </c>
    </row>
    <row r="4039" spans="30:35" x14ac:dyDescent="0.35">
      <c r="AD4039">
        <v>9291.9942340984107</v>
      </c>
      <c r="AF4039">
        <v>95364.942939990098</v>
      </c>
      <c r="AG4039">
        <f>AF4039*'Day-ahead Prices_2015-2022'!J4039</f>
        <v>5291.8006837400508</v>
      </c>
      <c r="AH4039">
        <v>380329.46366503497</v>
      </c>
      <c r="AI4039">
        <f>AH4039*'Day-ahead Prices_2015-2022'!J4039</f>
        <v>21104.481938772791</v>
      </c>
    </row>
    <row r="4040" spans="30:35" x14ac:dyDescent="0.35">
      <c r="AD4040">
        <v>9291.9942340984107</v>
      </c>
      <c r="AF4040">
        <v>201885.92834564199</v>
      </c>
      <c r="AG4040">
        <f>AF4040*'Day-ahead Prices_2015-2022'!J4040</f>
        <v>12495.729534953512</v>
      </c>
      <c r="AH4040">
        <v>380379.46366503497</v>
      </c>
      <c r="AI4040">
        <f>AH4040*'Day-ahead Prices_2015-2022'!J4040</f>
        <v>23543.586903547341</v>
      </c>
    </row>
    <row r="4041" spans="30:35" x14ac:dyDescent="0.35">
      <c r="AD4041">
        <v>9291.9942340984107</v>
      </c>
      <c r="AF4041">
        <v>329985.60418546997</v>
      </c>
      <c r="AG4041">
        <f>AF4041*'Day-ahead Prices_2015-2022'!J4041</f>
        <v>21905.269369841964</v>
      </c>
      <c r="AH4041">
        <v>380429.46366503497</v>
      </c>
      <c r="AI4041">
        <f>AH4041*'Day-ahead Prices_2015-2022'!J4041</f>
        <v>25253.858871744189</v>
      </c>
    </row>
    <row r="4042" spans="30:35" x14ac:dyDescent="0.35">
      <c r="AD4042">
        <v>5199.7679810885002</v>
      </c>
      <c r="AF4042">
        <v>368321.18008121802</v>
      </c>
      <c r="AG4042">
        <f>AF4042*'Day-ahead Prices_2015-2022'!J4042</f>
        <v>24857.996443681401</v>
      </c>
      <c r="AH4042">
        <v>378148.56687380298</v>
      </c>
      <c r="AI4042">
        <f>AH4042*'Day-ahead Prices_2015-2022'!J4042</f>
        <v>25521.246778312961</v>
      </c>
    </row>
    <row r="4043" spans="30:35" x14ac:dyDescent="0.35">
      <c r="AD4043">
        <v>0</v>
      </c>
      <c r="AF4043">
        <v>313724.56927872502</v>
      </c>
      <c r="AG4043">
        <f>AF4043*'Day-ahead Prices_2015-2022'!J4043</f>
        <v>22089.739078626626</v>
      </c>
      <c r="AH4043">
        <v>375236.82386329502</v>
      </c>
      <c r="AI4043">
        <f>AH4043*'Day-ahead Prices_2015-2022'!J4043</f>
        <v>26420.893814244431</v>
      </c>
    </row>
    <row r="4044" spans="30:35" x14ac:dyDescent="0.35">
      <c r="AD4044">
        <v>9291.9942340984107</v>
      </c>
      <c r="AF4044">
        <v>171309.04578349</v>
      </c>
      <c r="AG4044">
        <f>AF4044*'Day-ahead Prices_2015-2022'!J4044</f>
        <v>10442.571158347091</v>
      </c>
      <c r="AH4044">
        <v>380579.46366503497</v>
      </c>
      <c r="AI4044">
        <f>AH4044*'Day-ahead Prices_2015-2022'!J4044</f>
        <v>23199.17265636137</v>
      </c>
    </row>
    <row r="4045" spans="30:35" x14ac:dyDescent="0.35">
      <c r="AD4045">
        <v>9291.9942340984107</v>
      </c>
      <c r="AF4045">
        <v>164091.12245116101</v>
      </c>
      <c r="AG4045">
        <f>AF4045*'Day-ahead Prices_2015-2022'!J4045</f>
        <v>9828.8531209214816</v>
      </c>
      <c r="AH4045">
        <v>380629.46366503497</v>
      </c>
      <c r="AI4045">
        <f>AH4045*'Day-ahead Prices_2015-2022'!J4045</f>
        <v>22799.229086706015</v>
      </c>
    </row>
    <row r="4046" spans="30:35" x14ac:dyDescent="0.35">
      <c r="AD4046">
        <v>9291.9942340984107</v>
      </c>
      <c r="AF4046">
        <v>108736.15408535799</v>
      </c>
      <c r="AG4046">
        <f>AF4046*'Day-ahead Prices_2015-2022'!J4046</f>
        <v>5760.2977626718402</v>
      </c>
      <c r="AH4046">
        <v>380679.46366503497</v>
      </c>
      <c r="AI4046">
        <f>AH4046*'Day-ahead Prices_2015-2022'!J4046</f>
        <v>20166.494587655226</v>
      </c>
    </row>
    <row r="4047" spans="30:35" x14ac:dyDescent="0.35">
      <c r="AD4047">
        <v>9291.9942340984107</v>
      </c>
      <c r="AF4047">
        <v>128872.729288576</v>
      </c>
      <c r="AG4047">
        <f>AF4047*'Day-ahead Prices_2015-2022'!J4047</f>
        <v>6001.2808211457623</v>
      </c>
      <c r="AH4047">
        <v>380729.46366503497</v>
      </c>
      <c r="AI4047">
        <f>AH4047*'Day-ahead Prices_2015-2022'!J4047</f>
        <v>17729.619299221515</v>
      </c>
    </row>
    <row r="4048" spans="30:35" x14ac:dyDescent="0.35">
      <c r="AD4048">
        <v>9291.9942340984107</v>
      </c>
      <c r="AF4048">
        <v>241533.64932177201</v>
      </c>
      <c r="AG4048">
        <f>AF4048*'Day-ahead Prices_2015-2022'!J4048</f>
        <v>10313.486826039665</v>
      </c>
      <c r="AH4048">
        <v>380779.46366503497</v>
      </c>
      <c r="AI4048">
        <f>AH4048*'Day-ahead Prices_2015-2022'!J4048</f>
        <v>16259.283098496993</v>
      </c>
    </row>
    <row r="4049" spans="30:35" x14ac:dyDescent="0.35">
      <c r="AD4049">
        <v>9291.9942340984107</v>
      </c>
      <c r="AF4049">
        <v>313112.49992693198</v>
      </c>
      <c r="AG4049">
        <f>AF4049*'Day-ahead Prices_2015-2022'!J4049</f>
        <v>15339.381371420397</v>
      </c>
      <c r="AH4049">
        <v>380829.46366503497</v>
      </c>
      <c r="AI4049">
        <f>AH4049*'Day-ahead Prices_2015-2022'!J4049</f>
        <v>18656.835424950063</v>
      </c>
    </row>
    <row r="4050" spans="30:35" x14ac:dyDescent="0.35">
      <c r="AD4050">
        <v>9291.9942340984107</v>
      </c>
      <c r="AF4050">
        <v>367572.27333814203</v>
      </c>
      <c r="AG4050">
        <f>AF4050*'Day-ahead Prices_2015-2022'!J4050</f>
        <v>20297.800399073876</v>
      </c>
      <c r="AH4050">
        <v>380879.46366503497</v>
      </c>
      <c r="AI4050">
        <f>AH4050*'Day-ahead Prices_2015-2022'!J4050</f>
        <v>21032.640082912811</v>
      </c>
    </row>
    <row r="4051" spans="30:35" x14ac:dyDescent="0.35">
      <c r="AD4051">
        <v>9291.9942340984107</v>
      </c>
      <c r="AF4051">
        <v>346962.59169819002</v>
      </c>
      <c r="AG4051">
        <f>AF4051*'Day-ahead Prices_2015-2022'!J4051</f>
        <v>21899.845084750126</v>
      </c>
      <c r="AH4051">
        <v>380929.46366503497</v>
      </c>
      <c r="AI4051">
        <f>AH4051*'Day-ahead Prices_2015-2022'!J4051</f>
        <v>24043.791584707422</v>
      </c>
    </row>
    <row r="4052" spans="30:35" x14ac:dyDescent="0.35">
      <c r="AD4052">
        <v>7314.7746079301896</v>
      </c>
      <c r="AF4052">
        <v>340255.18053252</v>
      </c>
      <c r="AG4052">
        <f>AF4052*'Day-ahead Prices_2015-2022'!J4052</f>
        <v>26173.27912451277</v>
      </c>
      <c r="AH4052">
        <v>379853.25641322299</v>
      </c>
      <c r="AI4052">
        <f>AH4052*'Day-ahead Prices_2015-2022'!J4052</f>
        <v>29219.262116446149</v>
      </c>
    </row>
    <row r="4053" spans="30:35" x14ac:dyDescent="0.35">
      <c r="AD4053">
        <v>0</v>
      </c>
      <c r="AF4053">
        <v>468892.08815640601</v>
      </c>
      <c r="AG4053">
        <f>AF4053*'Day-ahead Prices_2015-2022'!J4053</f>
        <v>40611.915985446714</v>
      </c>
      <c r="AH4053">
        <v>375736.82386329502</v>
      </c>
      <c r="AI4053">
        <f>AH4053*'Day-ahead Prices_2015-2022'!J4053</f>
        <v>32543.505656859637</v>
      </c>
    </row>
    <row r="4054" spans="30:35" x14ac:dyDescent="0.35">
      <c r="AD4054">
        <v>0</v>
      </c>
      <c r="AF4054">
        <v>486715.81467766501</v>
      </c>
      <c r="AG4054">
        <f>AF4054*'Day-ahead Prices_2015-2022'!J4054</f>
        <v>42382.604747362719</v>
      </c>
      <c r="AH4054">
        <v>375786.82386329502</v>
      </c>
      <c r="AI4054">
        <f>AH4054*'Day-ahead Prices_2015-2022'!J4054</f>
        <v>32723.0468884859</v>
      </c>
    </row>
    <row r="4055" spans="30:35" x14ac:dyDescent="0.35">
      <c r="AD4055">
        <v>0</v>
      </c>
      <c r="AF4055">
        <v>427944.51815062802</v>
      </c>
      <c r="AG4055">
        <f>AF4055*'Day-ahead Prices_2015-2022'!J4055</f>
        <v>35388.336997818493</v>
      </c>
      <c r="AH4055">
        <v>375836.82386329502</v>
      </c>
      <c r="AI4055">
        <f>AH4055*'Day-ahead Prices_2015-2022'!J4055</f>
        <v>31079.356353345353</v>
      </c>
    </row>
    <row r="4056" spans="30:35" x14ac:dyDescent="0.35">
      <c r="AD4056">
        <v>6896.6288876766703</v>
      </c>
      <c r="AF4056">
        <v>370091.32092279202</v>
      </c>
      <c r="AG4056">
        <f>AF4056*'Day-ahead Prices_2015-2022'!J4056</f>
        <v>29270.985185934776</v>
      </c>
      <c r="AH4056">
        <v>379815.08421614801</v>
      </c>
      <c r="AI4056">
        <f>AH4056*'Day-ahead Prices_2015-2022'!J4056</f>
        <v>30040.049779510417</v>
      </c>
    </row>
    <row r="4057" spans="30:35" x14ac:dyDescent="0.35">
      <c r="AD4057">
        <v>7319.6422091762997</v>
      </c>
      <c r="AF4057">
        <v>304447.52772533998</v>
      </c>
      <c r="AG4057">
        <f>AF4057*'Day-ahead Prices_2015-2022'!J4057</f>
        <v>21700.639216852578</v>
      </c>
      <c r="AH4057">
        <v>380106.02895692497</v>
      </c>
      <c r="AI4057">
        <f>AH4057*'Day-ahead Prices_2015-2022'!J4057</f>
        <v>27093.482611513416</v>
      </c>
    </row>
    <row r="4058" spans="30:35" x14ac:dyDescent="0.35">
      <c r="AD4058">
        <v>7320.6157294255199</v>
      </c>
      <c r="AF4058">
        <v>376376.544536678</v>
      </c>
      <c r="AG4058">
        <f>AF4058*'Day-ahead Prices_2015-2022'!J4058</f>
        <v>22680.921044460887</v>
      </c>
      <c r="AH4058">
        <v>380156.583465665</v>
      </c>
      <c r="AI4058">
        <f>AH4058*'Day-ahead Prices_2015-2022'!J4058</f>
        <v>22908.710915370306</v>
      </c>
    </row>
    <row r="4059" spans="30:35" x14ac:dyDescent="0.35">
      <c r="AD4059">
        <v>9291.9942340984107</v>
      </c>
      <c r="AF4059">
        <v>494304.59328985302</v>
      </c>
      <c r="AG4059">
        <f>AF4059*'Day-ahead Prices_2015-2022'!J4059</f>
        <v>27417.840028304923</v>
      </c>
      <c r="AH4059">
        <v>381329.46366503497</v>
      </c>
      <c r="AI4059">
        <f>AH4059*'Day-ahead Prices_2015-2022'!J4059</f>
        <v>21151.392025840327</v>
      </c>
    </row>
    <row r="4060" spans="30:35" x14ac:dyDescent="0.35">
      <c r="AD4060">
        <v>9291.9942340984107</v>
      </c>
      <c r="AF4060">
        <v>472410.97732635</v>
      </c>
      <c r="AG4060">
        <f>AF4060*'Day-ahead Prices_2015-2022'!J4060</f>
        <v>24288.419885512627</v>
      </c>
      <c r="AH4060">
        <v>381379.46366503497</v>
      </c>
      <c r="AI4060">
        <f>AH4060*'Day-ahead Prices_2015-2022'!J4060</f>
        <v>19608.148400008191</v>
      </c>
    </row>
    <row r="4061" spans="30:35" x14ac:dyDescent="0.35">
      <c r="AD4061">
        <v>9291.9942340984107</v>
      </c>
      <c r="AF4061">
        <v>401232.78394104698</v>
      </c>
      <c r="AG4061">
        <f>AF4061*'Day-ahead Prices_2015-2022'!J4061</f>
        <v>19118.240613810962</v>
      </c>
      <c r="AH4061">
        <v>381429.46366503497</v>
      </c>
      <c r="AI4061">
        <f>AH4061*'Day-ahead Prices_2015-2022'!J4061</f>
        <v>18174.637156809338</v>
      </c>
    </row>
    <row r="4062" spans="30:35" x14ac:dyDescent="0.35">
      <c r="AD4062">
        <v>9291.9942340984107</v>
      </c>
      <c r="AF4062">
        <v>448999.67701089301</v>
      </c>
      <c r="AG4062">
        <f>AF4062*'Day-ahead Prices_2015-2022'!J4062</f>
        <v>19980.485626984737</v>
      </c>
      <c r="AH4062">
        <v>381479.46366503497</v>
      </c>
      <c r="AI4062">
        <f>AH4062*'Day-ahead Prices_2015-2022'!J4062</f>
        <v>16975.836133094057</v>
      </c>
    </row>
    <row r="4063" spans="30:35" x14ac:dyDescent="0.35">
      <c r="AD4063">
        <v>9291.9942340984107</v>
      </c>
      <c r="AF4063">
        <v>416641.10065009003</v>
      </c>
      <c r="AG4063">
        <f>AF4063*'Day-ahead Prices_2015-2022'!J4063</f>
        <v>18030.664432008456</v>
      </c>
      <c r="AH4063">
        <v>381529.46366503497</v>
      </c>
      <c r="AI4063">
        <f>AH4063*'Day-ahead Prices_2015-2022'!J4063</f>
        <v>16511.164451933968</v>
      </c>
    </row>
    <row r="4064" spans="30:35" x14ac:dyDescent="0.35">
      <c r="AD4064">
        <v>9291.9942340984107</v>
      </c>
      <c r="AF4064">
        <v>425955.44153327798</v>
      </c>
      <c r="AG4064">
        <f>AF4064*'Day-ahead Prices_2015-2022'!J4064</f>
        <v>20303.166120683698</v>
      </c>
      <c r="AH4064">
        <v>381579.46366503497</v>
      </c>
      <c r="AI4064">
        <f>AH4064*'Day-ahead Prices_2015-2022'!J4064</f>
        <v>18187.985135593895</v>
      </c>
    </row>
    <row r="4065" spans="30:35" x14ac:dyDescent="0.35">
      <c r="AD4065">
        <v>9291.9942340984107</v>
      </c>
      <c r="AF4065">
        <v>567488.17414467898</v>
      </c>
      <c r="AG4065">
        <f>AF4065*'Day-ahead Prices_2015-2022'!J4065</f>
        <v>30632.302280112093</v>
      </c>
      <c r="AH4065">
        <v>381629.46366503497</v>
      </c>
      <c r="AI4065">
        <f>AH4065*'Day-ahead Prices_2015-2022'!J4065</f>
        <v>20599.881411809009</v>
      </c>
    </row>
    <row r="4066" spans="30:35" x14ac:dyDescent="0.35">
      <c r="AD4066">
        <v>9291.9942340984107</v>
      </c>
      <c r="AF4066">
        <v>643183.94630759605</v>
      </c>
      <c r="AG4066">
        <f>AF4066*'Day-ahead Prices_2015-2022'!J4066</f>
        <v>35428.983702421043</v>
      </c>
      <c r="AH4066">
        <v>381679.46366503497</v>
      </c>
      <c r="AI4066">
        <f>AH4066*'Day-ahead Prices_2015-2022'!J4066</f>
        <v>21024.336156658872</v>
      </c>
    </row>
    <row r="4067" spans="30:35" x14ac:dyDescent="0.35">
      <c r="AD4067">
        <v>9291.9942340984107</v>
      </c>
      <c r="AF4067">
        <v>548352.91832731804</v>
      </c>
      <c r="AG4067">
        <f>AF4067*'Day-ahead Prices_2015-2022'!J4067</f>
        <v>29159.351873203042</v>
      </c>
      <c r="AH4067">
        <v>381729.46366503497</v>
      </c>
      <c r="AI4067">
        <f>AH4067*'Day-ahead Prices_2015-2022'!J4067</f>
        <v>20298.941392217814</v>
      </c>
    </row>
    <row r="4068" spans="30:35" x14ac:dyDescent="0.35">
      <c r="AD4068">
        <v>9291.9942340984107</v>
      </c>
      <c r="AF4068">
        <v>482716.10664430598</v>
      </c>
      <c r="AG4068">
        <f>AF4068*'Day-ahead Prices_2015-2022'!J4068</f>
        <v>25992.452157395961</v>
      </c>
      <c r="AH4068">
        <v>381779.46366503497</v>
      </c>
      <c r="AI4068">
        <f>AH4068*'Day-ahead Prices_2015-2022'!J4068</f>
        <v>20557.392445373389</v>
      </c>
    </row>
    <row r="4069" spans="30:35" x14ac:dyDescent="0.35">
      <c r="AD4069">
        <v>9291.9942340984107</v>
      </c>
      <c r="AF4069">
        <v>646020.47870480898</v>
      </c>
      <c r="AG4069">
        <f>AF4069*'Day-ahead Prices_2015-2022'!J4069</f>
        <v>36798.133992624302</v>
      </c>
      <c r="AH4069">
        <v>381829.46366503497</v>
      </c>
      <c r="AI4069">
        <f>AH4069*'Day-ahead Prices_2015-2022'!J4069</f>
        <v>21749.483537189975</v>
      </c>
    </row>
    <row r="4070" spans="30:35" x14ac:dyDescent="0.35">
      <c r="AD4070">
        <v>254.54165976266</v>
      </c>
      <c r="AF4070">
        <v>615664.132349825</v>
      </c>
      <c r="AG4070">
        <f>AF4070*'Day-ahead Prices_2015-2022'!J4070</f>
        <v>35977.103154027463</v>
      </c>
      <c r="AH4070">
        <v>376731.80859808001</v>
      </c>
      <c r="AI4070">
        <f>AH4070*'Day-ahead Prices_2015-2022'!J4070</f>
        <v>22014.794150189555</v>
      </c>
    </row>
    <row r="4071" spans="30:35" x14ac:dyDescent="0.35">
      <c r="AD4071">
        <v>9291.9942340984107</v>
      </c>
      <c r="AF4071">
        <v>364150.41285296599</v>
      </c>
      <c r="AG4071">
        <f>AF4071*'Day-ahead Prices_2015-2022'!J4071</f>
        <v>17755.063754678489</v>
      </c>
      <c r="AH4071">
        <v>381929.46366503497</v>
      </c>
      <c r="AI4071">
        <f>AH4071*'Day-ahead Prices_2015-2022'!J4071</f>
        <v>18621.925824647944</v>
      </c>
    </row>
    <row r="4072" spans="30:35" x14ac:dyDescent="0.35">
      <c r="AD4072">
        <v>9291.9942340984107</v>
      </c>
      <c r="AF4072">
        <v>430122.01039791299</v>
      </c>
      <c r="AG4072">
        <f>AF4072*'Day-ahead Prices_2015-2022'!J4072</f>
        <v>20316.813161145419</v>
      </c>
      <c r="AH4072">
        <v>381979.46366503497</v>
      </c>
      <c r="AI4072">
        <f>AH4072*'Day-ahead Prices_2015-2022'!J4072</f>
        <v>18042.799966217928</v>
      </c>
    </row>
    <row r="4073" spans="30:35" x14ac:dyDescent="0.35">
      <c r="AD4073">
        <v>9291.9942340984107</v>
      </c>
      <c r="AF4073">
        <v>429263.96517324302</v>
      </c>
      <c r="AG4073">
        <f>AF4073*'Day-ahead Prices_2015-2022'!J4073</f>
        <v>20289.697893869798</v>
      </c>
      <c r="AH4073">
        <v>382029.46366503497</v>
      </c>
      <c r="AI4073">
        <f>AH4073*'Day-ahead Prices_2015-2022'!J4073</f>
        <v>18057.100136957459</v>
      </c>
    </row>
    <row r="4074" spans="30:35" x14ac:dyDescent="0.35">
      <c r="AD4074">
        <v>9291.9942340984107</v>
      </c>
      <c r="AF4074">
        <v>399071.52228479797</v>
      </c>
      <c r="AG4074">
        <f>AF4074*'Day-ahead Prices_2015-2022'!J4074</f>
        <v>18847.150318705291</v>
      </c>
      <c r="AH4074">
        <v>382079.46366503497</v>
      </c>
      <c r="AI4074">
        <f>AH4074*'Day-ahead Prices_2015-2022'!J4074</f>
        <v>18044.657870240437</v>
      </c>
    </row>
    <row r="4075" spans="30:35" x14ac:dyDescent="0.35">
      <c r="AD4075">
        <v>7337.1655736622797</v>
      </c>
      <c r="AF4075">
        <v>511273.34644894302</v>
      </c>
      <c r="AG4075">
        <f>AF4075*'Day-ahead Prices_2015-2022'!J4075</f>
        <v>30834.895524335756</v>
      </c>
      <c r="AH4075">
        <v>381016.01011425297</v>
      </c>
      <c r="AI4075">
        <f>AH4075*'Day-ahead Prices_2015-2022'!J4075</f>
        <v>22979.075569990597</v>
      </c>
    </row>
    <row r="4076" spans="30:35" x14ac:dyDescent="0.35">
      <c r="AD4076">
        <v>7338.1390939114999</v>
      </c>
      <c r="AF4076">
        <v>414150.388919588</v>
      </c>
      <c r="AG4076">
        <f>AF4076*'Day-ahead Prices_2015-2022'!J4076</f>
        <v>29452.822596002647</v>
      </c>
      <c r="AH4076">
        <v>381066.564622993</v>
      </c>
      <c r="AI4076">
        <f>AH4076*'Day-ahead Prices_2015-2022'!J4076</f>
        <v>27100.025076369922</v>
      </c>
    </row>
    <row r="4077" spans="30:35" x14ac:dyDescent="0.35">
      <c r="AD4077">
        <v>6990.0868316018996</v>
      </c>
      <c r="AF4077">
        <v>460472.50081925601</v>
      </c>
      <c r="AG4077">
        <f>AF4077*'Day-ahead Prices_2015-2022'!J4077</f>
        <v>36007.222792187742</v>
      </c>
      <c r="AH4077">
        <v>380918.31705522898</v>
      </c>
      <c r="AI4077">
        <f>AH4077*'Day-ahead Prices_2015-2022'!J4077</f>
        <v>29786.383950029947</v>
      </c>
    </row>
    <row r="4078" spans="30:35" x14ac:dyDescent="0.35">
      <c r="AD4078">
        <v>0</v>
      </c>
      <c r="AF4078">
        <v>370244.97293324699</v>
      </c>
      <c r="AG4078">
        <f>AF4078*'Day-ahead Prices_2015-2022'!J4078</f>
        <v>29247.501636861849</v>
      </c>
      <c r="AH4078">
        <v>376986.82386329502</v>
      </c>
      <c r="AI4078">
        <f>AH4078*'Day-ahead Prices_2015-2022'!J4078</f>
        <v>29780.074151080993</v>
      </c>
    </row>
    <row r="4079" spans="30:35" x14ac:dyDescent="0.35">
      <c r="AD4079">
        <v>0</v>
      </c>
      <c r="AF4079">
        <v>426426.94954995799</v>
      </c>
      <c r="AG4079">
        <f>AF4079*'Day-ahead Prices_2015-2022'!J4079</f>
        <v>34027.271473025838</v>
      </c>
      <c r="AH4079">
        <v>377036.82386329502</v>
      </c>
      <c r="AI4079">
        <f>AH4079*'Day-ahead Prices_2015-2022'!J4079</f>
        <v>30086.12465620146</v>
      </c>
    </row>
    <row r="4080" spans="30:35" x14ac:dyDescent="0.35">
      <c r="AD4080">
        <v>0</v>
      </c>
      <c r="AF4080">
        <v>470433.32429253397</v>
      </c>
      <c r="AG4080">
        <f>AF4080*'Day-ahead Prices_2015-2022'!J4080</f>
        <v>37751.686232820488</v>
      </c>
      <c r="AH4080">
        <v>377086.82386329502</v>
      </c>
      <c r="AI4080">
        <f>AH4080*'Day-ahead Prices_2015-2022'!J4080</f>
        <v>30260.746256499599</v>
      </c>
    </row>
    <row r="4081" spans="30:35" x14ac:dyDescent="0.35">
      <c r="AD4081">
        <v>7343.00669515761</v>
      </c>
      <c r="AF4081">
        <v>540236.886628345</v>
      </c>
      <c r="AG4081">
        <f>AF4081*'Day-ahead Prices_2015-2022'!J4081</f>
        <v>41001.278510658245</v>
      </c>
      <c r="AH4081">
        <v>381319.33716669498</v>
      </c>
      <c r="AI4081">
        <f>AH4081*'Day-ahead Prices_2015-2022'!J4081</f>
        <v>28940.231094266317</v>
      </c>
    </row>
    <row r="4082" spans="30:35" x14ac:dyDescent="0.35">
      <c r="AD4082">
        <v>9291.9942340984107</v>
      </c>
      <c r="AF4082">
        <v>535900.89938025002</v>
      </c>
      <c r="AG4082">
        <f>AF4082*'Day-ahead Prices_2015-2022'!J4082</f>
        <v>34796.715272883863</v>
      </c>
      <c r="AH4082">
        <v>382479.46366503497</v>
      </c>
      <c r="AI4082">
        <f>AH4082*'Day-ahead Prices_2015-2022'!J4082</f>
        <v>24834.869675100304</v>
      </c>
    </row>
    <row r="4083" spans="30:35" x14ac:dyDescent="0.35">
      <c r="AD4083">
        <v>9291.9942340984107</v>
      </c>
      <c r="AF4083">
        <v>454227.61966594303</v>
      </c>
      <c r="AG4083">
        <f>AF4083*'Day-ahead Prices_2015-2022'!J4083</f>
        <v>26577.99359570349</v>
      </c>
      <c r="AH4083">
        <v>382529.46366503497</v>
      </c>
      <c r="AI4083">
        <f>AH4083*'Day-ahead Prices_2015-2022'!J4083</f>
        <v>22382.755242700357</v>
      </c>
    </row>
    <row r="4084" spans="30:35" x14ac:dyDescent="0.35">
      <c r="AD4084">
        <v>9291.9942340984107</v>
      </c>
      <c r="AF4084">
        <v>435837.58073858498</v>
      </c>
      <c r="AG4084">
        <f>AF4084*'Day-ahead Prices_2015-2022'!J4084</f>
        <v>24936.447181958141</v>
      </c>
      <c r="AH4084">
        <v>382579.46366503497</v>
      </c>
      <c r="AI4084">
        <f>AH4084*'Day-ahead Prices_2015-2022'!J4084</f>
        <v>21889.284013594977</v>
      </c>
    </row>
    <row r="4085" spans="30:35" x14ac:dyDescent="0.35">
      <c r="AD4085">
        <v>9291.9942340984107</v>
      </c>
      <c r="AF4085">
        <v>458867.35017042898</v>
      </c>
      <c r="AG4085">
        <f>AF4085*'Day-ahead Prices_2015-2022'!J4085</f>
        <v>25970.744851270851</v>
      </c>
      <c r="AH4085">
        <v>382629.46366503497</v>
      </c>
      <c r="AI4085">
        <f>AH4085*'Day-ahead Prices_2015-2022'!J4085</f>
        <v>21655.871069781813</v>
      </c>
    </row>
    <row r="4086" spans="30:35" x14ac:dyDescent="0.35">
      <c r="AD4086">
        <v>9291.9942340984107</v>
      </c>
      <c r="AF4086">
        <v>527103.78044610098</v>
      </c>
      <c r="AG4086">
        <f>AF4086*'Day-ahead Prices_2015-2022'!J4086</f>
        <v>28756.146742237033</v>
      </c>
      <c r="AH4086">
        <v>382679.46366503497</v>
      </c>
      <c r="AI4086">
        <f>AH4086*'Day-ahead Prices_2015-2022'!J4086</f>
        <v>20877.07814024598</v>
      </c>
    </row>
    <row r="4087" spans="30:35" x14ac:dyDescent="0.35">
      <c r="AD4087">
        <v>9291.9942340984107</v>
      </c>
      <c r="AF4087">
        <v>609023.21499678597</v>
      </c>
      <c r="AG4087">
        <f>AF4087*'Day-ahead Prices_2015-2022'!J4087</f>
        <v>37260.801572522105</v>
      </c>
      <c r="AH4087">
        <v>382729.46366503497</v>
      </c>
      <c r="AI4087">
        <f>AH4087*'Day-ahead Prices_2015-2022'!J4087</f>
        <v>23415.866998856418</v>
      </c>
    </row>
    <row r="4088" spans="30:35" x14ac:dyDescent="0.35">
      <c r="AD4088">
        <v>9291.9942340984107</v>
      </c>
      <c r="AF4088">
        <v>690422.42572139204</v>
      </c>
      <c r="AG4088">
        <f>AF4088*'Day-ahead Prices_2015-2022'!J4088</f>
        <v>48751.590508219655</v>
      </c>
      <c r="AH4088">
        <v>382779.46366503497</v>
      </c>
      <c r="AI4088">
        <f>AH4088*'Day-ahead Prices_2015-2022'!J4088</f>
        <v>27028.536403717706</v>
      </c>
    </row>
    <row r="4089" spans="30:35" x14ac:dyDescent="0.35">
      <c r="AD4089">
        <v>0</v>
      </c>
      <c r="AF4089">
        <v>786516.47834425699</v>
      </c>
      <c r="AG4089">
        <f>AF4089*'Day-ahead Prices_2015-2022'!J4089</f>
        <v>63960.503164552916</v>
      </c>
      <c r="AH4089">
        <v>377536.82386329502</v>
      </c>
      <c r="AI4089">
        <f>AH4089*'Day-ahead Prices_2015-2022'!J4089</f>
        <v>30701.766437592985</v>
      </c>
    </row>
    <row r="4090" spans="30:35" x14ac:dyDescent="0.35">
      <c r="AD4090">
        <v>9291.9942340984107</v>
      </c>
      <c r="AF4090">
        <v>643508.58207673498</v>
      </c>
      <c r="AG4090">
        <f>AF4090*'Day-ahead Prices_2015-2022'!J4090</f>
        <v>43464.982790645467</v>
      </c>
      <c r="AH4090">
        <v>382879.46366503497</v>
      </c>
      <c r="AI4090">
        <f>AH4090*'Day-ahead Prices_2015-2022'!J4090</f>
        <v>25861.114773925205</v>
      </c>
    </row>
    <row r="4091" spans="30:35" x14ac:dyDescent="0.35">
      <c r="AD4091">
        <v>4110.3988222100097</v>
      </c>
      <c r="AF4091">
        <v>675533.61060423602</v>
      </c>
      <c r="AG4091">
        <f>AF4091*'Day-ahead Prices_2015-2022'!J4091</f>
        <v>50096.728145396883</v>
      </c>
      <c r="AH4091">
        <v>379978.07159326202</v>
      </c>
      <c r="AI4091">
        <f>AH4091*'Day-ahead Prices_2015-2022'!J4091</f>
        <v>28178.698816766817</v>
      </c>
    </row>
    <row r="4092" spans="30:35" x14ac:dyDescent="0.35">
      <c r="AD4092">
        <v>9291.9942340984107</v>
      </c>
      <c r="AF4092">
        <v>639746.87258768303</v>
      </c>
      <c r="AG4092">
        <f>AF4092*'Day-ahead Prices_2015-2022'!J4092</f>
        <v>41812.256225149496</v>
      </c>
      <c r="AH4092">
        <v>382979.46366503497</v>
      </c>
      <c r="AI4092">
        <f>AH4092*'Day-ahead Prices_2015-2022'!J4092</f>
        <v>25030.580296487522</v>
      </c>
    </row>
    <row r="4093" spans="30:35" x14ac:dyDescent="0.35">
      <c r="AD4093">
        <v>9291.9942340984107</v>
      </c>
      <c r="AF4093">
        <v>777365.27143123501</v>
      </c>
      <c r="AG4093">
        <f>AF4093*'Day-ahead Prices_2015-2022'!J4093</f>
        <v>56202.537417889012</v>
      </c>
      <c r="AH4093">
        <v>383029.46366503497</v>
      </c>
      <c r="AI4093">
        <f>AH4093*'Day-ahead Prices_2015-2022'!J4093</f>
        <v>27692.551436152451</v>
      </c>
    </row>
    <row r="4094" spans="30:35" x14ac:dyDescent="0.35">
      <c r="AD4094">
        <v>9291.9942340984107</v>
      </c>
      <c r="AF4094">
        <v>673298.89089225803</v>
      </c>
      <c r="AG4094">
        <f>AF4094*'Day-ahead Prices_2015-2022'!J4094</f>
        <v>44490.749086546799</v>
      </c>
      <c r="AH4094">
        <v>383079.46366503497</v>
      </c>
      <c r="AI4094">
        <f>AH4094*'Day-ahead Prices_2015-2022'!J4094</f>
        <v>25313.412109655932</v>
      </c>
    </row>
    <row r="4095" spans="30:35" x14ac:dyDescent="0.35">
      <c r="AD4095">
        <v>9291.9942340984107</v>
      </c>
      <c r="AF4095">
        <v>469774.22617573402</v>
      </c>
      <c r="AG4095">
        <f>AF4095*'Day-ahead Prices_2015-2022'!J4095</f>
        <v>25862.2455865396</v>
      </c>
      <c r="AH4095">
        <v>383129.46366503497</v>
      </c>
      <c r="AI4095">
        <f>AH4095*'Day-ahead Prices_2015-2022'!J4095</f>
        <v>21092.23479841934</v>
      </c>
    </row>
    <row r="4096" spans="30:35" x14ac:dyDescent="0.35">
      <c r="AD4096">
        <v>9291.9942340984107</v>
      </c>
      <c r="AF4096">
        <v>471130.08332355402</v>
      </c>
      <c r="AG4096">
        <f>AF4096*'Day-ahead Prices_2015-2022'!J4096</f>
        <v>22982.314377127117</v>
      </c>
      <c r="AH4096">
        <v>383179.46366503497</v>
      </c>
      <c r="AI4096">
        <f>AH4096*'Day-ahead Prices_2015-2022'!J4096</f>
        <v>18691.973211909986</v>
      </c>
    </row>
    <row r="4097" spans="30:35" x14ac:dyDescent="0.35">
      <c r="AD4097">
        <v>9291.9942340984107</v>
      </c>
      <c r="AF4097">
        <v>390142.57054078399</v>
      </c>
      <c r="AG4097">
        <f>AF4097*'Day-ahead Prices_2015-2022'!J4097</f>
        <v>18427.408963067581</v>
      </c>
      <c r="AH4097">
        <v>383229.46366503497</v>
      </c>
      <c r="AI4097">
        <f>AH4097*'Day-ahead Prices_2015-2022'!J4097</f>
        <v>18100.885642558766</v>
      </c>
    </row>
    <row r="4098" spans="30:35" x14ac:dyDescent="0.35">
      <c r="AD4098">
        <v>9291.9942340984107</v>
      </c>
      <c r="AF4098">
        <v>358966.18973609799</v>
      </c>
      <c r="AG4098">
        <f>AF4098*'Day-ahead Prices_2015-2022'!J4098</f>
        <v>18271.827765304559</v>
      </c>
      <c r="AH4098">
        <v>383279.46366503497</v>
      </c>
      <c r="AI4098">
        <f>AH4098*'Day-ahead Prices_2015-2022'!J4098</f>
        <v>19509.403799879863</v>
      </c>
    </row>
    <row r="4099" spans="30:35" x14ac:dyDescent="0.35">
      <c r="AD4099">
        <v>9291.9942340984107</v>
      </c>
      <c r="AF4099">
        <v>401695.43010148901</v>
      </c>
      <c r="AG4099">
        <f>AF4099*'Day-ahead Prices_2015-2022'!J4099</f>
        <v>25520.714912922853</v>
      </c>
      <c r="AH4099">
        <v>383329.46366503497</v>
      </c>
      <c r="AI4099">
        <f>AH4099*'Day-ahead Prices_2015-2022'!J4099</f>
        <v>24353.879150298835</v>
      </c>
    </row>
    <row r="4100" spans="30:35" x14ac:dyDescent="0.35">
      <c r="AD4100">
        <v>9291.9942340984107</v>
      </c>
      <c r="AF4100">
        <v>347782.155064466</v>
      </c>
      <c r="AG4100">
        <f>AF4100*'Day-ahead Prices_2015-2022'!J4100</f>
        <v>22102.425409734475</v>
      </c>
      <c r="AH4100">
        <v>383379.46366503497</v>
      </c>
      <c r="AI4100">
        <f>AH4100*'Day-ahead Prices_2015-2022'!J4100</f>
        <v>24364.723364572135</v>
      </c>
    </row>
    <row r="4101" spans="30:35" x14ac:dyDescent="0.35">
      <c r="AD4101">
        <v>7362.4771001420304</v>
      </c>
      <c r="AF4101">
        <v>321125.55505068798</v>
      </c>
      <c r="AG4101">
        <f>AF4101*'Day-ahead Prices_2015-2022'!J4101</f>
        <v>24786.075966587352</v>
      </c>
      <c r="AH4101">
        <v>382330.42734150402</v>
      </c>
      <c r="AI4101">
        <f>AH4101*'Day-ahead Prices_2015-2022'!J4101</f>
        <v>29510.17403435399</v>
      </c>
    </row>
    <row r="4102" spans="30:35" x14ac:dyDescent="0.35">
      <c r="AD4102">
        <v>0</v>
      </c>
      <c r="AF4102">
        <v>213682.84096606899</v>
      </c>
      <c r="AG4102">
        <f>AF4102*'Day-ahead Prices_2015-2022'!J4102</f>
        <v>17477.119562614782</v>
      </c>
      <c r="AH4102">
        <v>378186.82386329502</v>
      </c>
      <c r="AI4102">
        <f>AH4102*'Day-ahead Prices_2015-2022'!J4102</f>
        <v>30931.900323778897</v>
      </c>
    </row>
    <row r="4103" spans="30:35" x14ac:dyDescent="0.35">
      <c r="AD4103">
        <v>0</v>
      </c>
      <c r="AF4103">
        <v>104590.221282164</v>
      </c>
      <c r="AG4103">
        <f>AF4103*'Day-ahead Prices_2015-2022'!J4103</f>
        <v>8595.7473360746499</v>
      </c>
      <c r="AH4103">
        <v>378236.82386329502</v>
      </c>
      <c r="AI4103">
        <f>AH4103*'Day-ahead Prices_2015-2022'!J4103</f>
        <v>31085.393369204903</v>
      </c>
    </row>
    <row r="4104" spans="30:35" x14ac:dyDescent="0.35">
      <c r="AD4104">
        <v>0</v>
      </c>
      <c r="AF4104">
        <v>134508.17733004101</v>
      </c>
      <c r="AG4104">
        <f>AF4104*'Day-ahead Prices_2015-2022'!J4104</f>
        <v>10948.797499443677</v>
      </c>
      <c r="AH4104">
        <v>378286.82386329502</v>
      </c>
      <c r="AI4104">
        <f>AH4104*'Day-ahead Prices_2015-2022'!J4104</f>
        <v>30792.074603942387</v>
      </c>
    </row>
    <row r="4105" spans="30:35" x14ac:dyDescent="0.35">
      <c r="AD4105">
        <v>9291.9942340984107</v>
      </c>
      <c r="AF4105">
        <v>44600.195954727104</v>
      </c>
      <c r="AG4105">
        <f>AF4105*'Day-ahead Prices_2015-2022'!J4105</f>
        <v>3368.8758014403115</v>
      </c>
      <c r="AH4105">
        <v>383629.46366503497</v>
      </c>
      <c r="AI4105">
        <f>AH4105*'Day-ahead Prices_2015-2022'!J4105</f>
        <v>28977.451537938414</v>
      </c>
    </row>
    <row r="4106" spans="30:35" x14ac:dyDescent="0.35">
      <c r="AD4106">
        <v>9291.9942340984107</v>
      </c>
      <c r="AF4106">
        <v>126693.22061729099</v>
      </c>
      <c r="AG4106">
        <f>AF4106*'Day-ahead Prices_2015-2022'!J4106</f>
        <v>8747.0583179435416</v>
      </c>
      <c r="AH4106">
        <v>383679.46366503497</v>
      </c>
      <c r="AI4106">
        <f>AH4106*'Day-ahead Prices_2015-2022'!J4106</f>
        <v>26489.709770763595</v>
      </c>
    </row>
    <row r="4107" spans="30:35" x14ac:dyDescent="0.35">
      <c r="AD4107">
        <v>9291.9942340984107</v>
      </c>
      <c r="AF4107">
        <v>135034.99377056101</v>
      </c>
      <c r="AG4107">
        <f>AF4107*'Day-ahead Prices_2015-2022'!J4107</f>
        <v>8180.0823351361596</v>
      </c>
      <c r="AH4107">
        <v>383729.46366503497</v>
      </c>
      <c r="AI4107">
        <f>AH4107*'Day-ahead Prices_2015-2022'!J4107</f>
        <v>23245.371585168657</v>
      </c>
    </row>
    <row r="4108" spans="30:35" x14ac:dyDescent="0.35">
      <c r="AD4108">
        <v>9291.9942340984107</v>
      </c>
      <c r="AF4108">
        <v>26126.699235444299</v>
      </c>
      <c r="AG4108">
        <f>AF4108*'Day-ahead Prices_2015-2022'!J4108</f>
        <v>1517.8632504571808</v>
      </c>
      <c r="AH4108">
        <v>383779.46366503497</v>
      </c>
      <c r="AI4108">
        <f>AH4108*'Day-ahead Prices_2015-2022'!J4108</f>
        <v>22296.147665949786</v>
      </c>
    </row>
    <row r="4109" spans="30:35" x14ac:dyDescent="0.35">
      <c r="AD4109">
        <v>9291.9942340984107</v>
      </c>
      <c r="AF4109">
        <v>40603.158261842698</v>
      </c>
      <c r="AG4109">
        <f>AF4109*'Day-ahead Prices_2015-2022'!J4109</f>
        <v>2259.6165112193739</v>
      </c>
      <c r="AH4109">
        <v>383829.46366503497</v>
      </c>
      <c r="AI4109">
        <f>AH4109*'Day-ahead Prices_2015-2022'!J4109</f>
        <v>21360.589439788779</v>
      </c>
    </row>
    <row r="4110" spans="30:35" x14ac:dyDescent="0.35">
      <c r="AD4110">
        <v>9291.9942340984107</v>
      </c>
      <c r="AF4110">
        <v>71531.305024170404</v>
      </c>
      <c r="AG4110">
        <f>AF4110*'Day-ahead Prices_2015-2022'!J4110</f>
        <v>3910.7952739339562</v>
      </c>
      <c r="AH4110">
        <v>383879.46366503497</v>
      </c>
      <c r="AI4110">
        <f>AH4110*'Day-ahead Prices_2015-2022'!J4110</f>
        <v>20987.649977226625</v>
      </c>
    </row>
    <row r="4111" spans="30:35" x14ac:dyDescent="0.35">
      <c r="AD4111">
        <v>9291.9942340984107</v>
      </c>
      <c r="AF4111">
        <v>135444.16605734199</v>
      </c>
      <c r="AG4111">
        <f>AF4111*'Day-ahead Prices_2015-2022'!J4111</f>
        <v>7606.205755365183</v>
      </c>
      <c r="AH4111">
        <v>383929.46366503497</v>
      </c>
      <c r="AI4111">
        <f>AH4111*'Day-ahead Prices_2015-2022'!J4111</f>
        <v>21560.518855769202</v>
      </c>
    </row>
    <row r="4112" spans="30:35" x14ac:dyDescent="0.35">
      <c r="AD4112">
        <v>9291.9942340984107</v>
      </c>
      <c r="AF4112">
        <v>421606.98255460698</v>
      </c>
      <c r="AG4112">
        <f>AF4112*'Day-ahead Prices_2015-2022'!J4112</f>
        <v>29539.893232688541</v>
      </c>
      <c r="AH4112">
        <v>383979.46366503497</v>
      </c>
      <c r="AI4112">
        <f>AH4112*'Day-ahead Prices_2015-2022'!J4112</f>
        <v>26903.521121690675</v>
      </c>
    </row>
    <row r="4113" spans="30:35" x14ac:dyDescent="0.35">
      <c r="AD4113">
        <v>0</v>
      </c>
      <c r="AF4113">
        <v>408917.803332293</v>
      </c>
      <c r="AG4113">
        <f>AF4113*'Day-ahead Prices_2015-2022'!J4113</f>
        <v>33201.058747057199</v>
      </c>
      <c r="AH4113">
        <v>378736.82386329502</v>
      </c>
      <c r="AI4113">
        <f>AH4113*'Day-ahead Prices_2015-2022'!J4113</f>
        <v>30750.589571520581</v>
      </c>
    </row>
    <row r="4114" spans="30:35" x14ac:dyDescent="0.35">
      <c r="AD4114">
        <v>4256.8948465047597</v>
      </c>
      <c r="AF4114">
        <v>335902.84163049399</v>
      </c>
      <c r="AG4114">
        <f>AF4114*'Day-ahead Prices_2015-2022'!J4114</f>
        <v>27216.10786455874</v>
      </c>
      <c r="AH4114">
        <v>381211.51446563698</v>
      </c>
      <c r="AI4114">
        <f>AH4114*'Day-ahead Prices_2015-2022'!J4114</f>
        <v>30887.186445185158</v>
      </c>
    </row>
    <row r="4115" spans="30:35" x14ac:dyDescent="0.35">
      <c r="AD4115">
        <v>9291.9942340984107</v>
      </c>
      <c r="AF4115">
        <v>308935.54927312501</v>
      </c>
      <c r="AG4115">
        <f>AF4115*'Day-ahead Prices_2015-2022'!J4115</f>
        <v>22193.15752090812</v>
      </c>
      <c r="AH4115">
        <v>384129.46366503497</v>
      </c>
      <c r="AI4115">
        <f>AH4115*'Day-ahead Prices_2015-2022'!J4115</f>
        <v>27594.900346036953</v>
      </c>
    </row>
    <row r="4116" spans="30:35" x14ac:dyDescent="0.35">
      <c r="AD4116">
        <v>9291.9942340984107</v>
      </c>
      <c r="AF4116">
        <v>200002.26677551301</v>
      </c>
      <c r="AG4116">
        <f>AF4116*'Day-ahead Prices_2015-2022'!J4116</f>
        <v>12773.14476761814</v>
      </c>
      <c r="AH4116">
        <v>384179.46366503497</v>
      </c>
      <c r="AI4116">
        <f>AH4116*'Day-ahead Prices_2015-2022'!J4116</f>
        <v>24535.62144696746</v>
      </c>
    </row>
    <row r="4117" spans="30:35" x14ac:dyDescent="0.35">
      <c r="AD4117">
        <v>9291.9942340984107</v>
      </c>
      <c r="AF4117">
        <v>414441.20291247201</v>
      </c>
      <c r="AG4117">
        <f>AF4117*'Day-ahead Prices_2015-2022'!J4117</f>
        <v>26012.920152304945</v>
      </c>
      <c r="AH4117">
        <v>384229.46366503497</v>
      </c>
      <c r="AI4117">
        <f>AH4117*'Day-ahead Prices_2015-2022'!J4117</f>
        <v>24116.642573765501</v>
      </c>
    </row>
    <row r="4118" spans="30:35" x14ac:dyDescent="0.35">
      <c r="AD4118">
        <v>9291.9942340984107</v>
      </c>
      <c r="AF4118">
        <v>300007.25895463198</v>
      </c>
      <c r="AG4118">
        <f>AF4118*'Day-ahead Prices_2015-2022'!J4118</f>
        <v>17637.051744869124</v>
      </c>
      <c r="AH4118">
        <v>384279.46366503497</v>
      </c>
      <c r="AI4118">
        <f>AH4118*'Day-ahead Prices_2015-2022'!J4118</f>
        <v>22591.309319537828</v>
      </c>
    </row>
    <row r="4119" spans="30:35" x14ac:dyDescent="0.35">
      <c r="AD4119">
        <v>9291.9942340984107</v>
      </c>
      <c r="AF4119">
        <v>372844.37531251099</v>
      </c>
      <c r="AG4119">
        <f>AF4119*'Day-ahead Prices_2015-2022'!J4119</f>
        <v>19970.942908145509</v>
      </c>
      <c r="AH4119">
        <v>384329.46366503497</v>
      </c>
      <c r="AI4119">
        <f>AH4119*'Day-ahead Prices_2015-2022'!J4119</f>
        <v>20586.127309388015</v>
      </c>
    </row>
    <row r="4120" spans="30:35" x14ac:dyDescent="0.35">
      <c r="AD4120">
        <v>9291.9942340984107</v>
      </c>
      <c r="AF4120">
        <v>361683.83575722302</v>
      </c>
      <c r="AG4120">
        <f>AF4120*'Day-ahead Prices_2015-2022'!J4120</f>
        <v>18728.8932250984</v>
      </c>
      <c r="AH4120">
        <v>384379.46366503497</v>
      </c>
      <c r="AI4120">
        <f>AH4120*'Day-ahead Prices_2015-2022'!J4120</f>
        <v>19904.129577234675</v>
      </c>
    </row>
    <row r="4121" spans="30:35" x14ac:dyDescent="0.35">
      <c r="AD4121">
        <v>9291.9942340984107</v>
      </c>
      <c r="AF4121">
        <v>467470.500905186</v>
      </c>
      <c r="AG4121">
        <f>AF4121*'Day-ahead Prices_2015-2022'!J4121</f>
        <v>25418.70848671949</v>
      </c>
      <c r="AH4121">
        <v>384429.46366503497</v>
      </c>
      <c r="AI4121">
        <f>AH4121*'Day-ahead Prices_2015-2022'!J4121</f>
        <v>20903.352086786275</v>
      </c>
    </row>
    <row r="4122" spans="30:35" x14ac:dyDescent="0.35">
      <c r="AD4122">
        <v>9291.9942340984107</v>
      </c>
      <c r="AF4122">
        <v>528591.15773445298</v>
      </c>
      <c r="AG4122">
        <f>AF4122*'Day-ahead Prices_2015-2022'!J4122</f>
        <v>32647.772118521319</v>
      </c>
      <c r="AH4122">
        <v>384479.46366503497</v>
      </c>
      <c r="AI4122">
        <f>AH4122*'Day-ahead Prices_2015-2022'!J4122</f>
        <v>23746.893473941302</v>
      </c>
    </row>
    <row r="4123" spans="30:35" x14ac:dyDescent="0.35">
      <c r="AD4123">
        <v>9291.9942340984107</v>
      </c>
      <c r="AF4123">
        <v>558539.46974270302</v>
      </c>
      <c r="AG4123">
        <f>AF4123*'Day-ahead Prices_2015-2022'!J4123</f>
        <v>38613.229891987416</v>
      </c>
      <c r="AH4123">
        <v>384529.46366503497</v>
      </c>
      <c r="AI4123">
        <f>AH4123*'Day-ahead Prices_2015-2022'!J4123</f>
        <v>26583.48314682303</v>
      </c>
    </row>
    <row r="4124" spans="30:35" x14ac:dyDescent="0.35">
      <c r="AD4124">
        <v>7384.8680658741196</v>
      </c>
      <c r="AF4124">
        <v>592936.13641857204</v>
      </c>
      <c r="AG4124">
        <f>AF4124*'Day-ahead Prices_2015-2022'!J4124</f>
        <v>50458.865209220479</v>
      </c>
      <c r="AH4124">
        <v>383493.18104253401</v>
      </c>
      <c r="AI4124">
        <f>AH4124*'Day-ahead Prices_2015-2022'!J4124</f>
        <v>32635.269706719642</v>
      </c>
    </row>
    <row r="4125" spans="30:35" x14ac:dyDescent="0.35">
      <c r="AD4125">
        <v>0</v>
      </c>
      <c r="AF4125">
        <v>577224.98165963904</v>
      </c>
      <c r="AG4125">
        <f>AF4125*'Day-ahead Prices_2015-2022'!J4125</f>
        <v>57485.83592348345</v>
      </c>
      <c r="AH4125">
        <v>379336.82386329502</v>
      </c>
      <c r="AI4125">
        <f>AH4125*'Day-ahead Prices_2015-2022'!J4125</f>
        <v>37778.154288545549</v>
      </c>
    </row>
    <row r="4126" spans="30:35" x14ac:dyDescent="0.35">
      <c r="AD4126">
        <v>0</v>
      </c>
      <c r="AF4126">
        <v>529536.15401674702</v>
      </c>
      <c r="AG4126">
        <f>AF4126*'Day-ahead Prices_2015-2022'!J4126</f>
        <v>53839.926539460226</v>
      </c>
      <c r="AH4126">
        <v>379386.82386329502</v>
      </c>
      <c r="AI4126">
        <f>AH4126*'Day-ahead Prices_2015-2022'!J4126</f>
        <v>38573.681082770687</v>
      </c>
    </row>
    <row r="4127" spans="30:35" x14ac:dyDescent="0.35">
      <c r="AD4127">
        <v>0</v>
      </c>
      <c r="AF4127">
        <v>572436.77878950897</v>
      </c>
      <c r="AG4127">
        <f>AF4127*'Day-ahead Prices_2015-2022'!J4127</f>
        <v>53703.871948111264</v>
      </c>
      <c r="AH4127">
        <v>379436.82386329502</v>
      </c>
      <c r="AI4127">
        <f>AH4127*'Day-ahead Prices_2015-2022'!J4127</f>
        <v>35597.339926764849</v>
      </c>
    </row>
    <row r="4128" spans="30:35" x14ac:dyDescent="0.35">
      <c r="AD4128">
        <v>7177.00271945237</v>
      </c>
      <c r="AF4128">
        <v>514914.331718912</v>
      </c>
      <c r="AG4128">
        <f>AF4128*'Day-ahead Prices_2015-2022'!J4128</f>
        <v>45693.49779673625</v>
      </c>
      <c r="AH4128">
        <v>383574.78273339203</v>
      </c>
      <c r="AI4128">
        <f>AH4128*'Day-ahead Prices_2015-2022'!J4128</f>
        <v>34038.426219761212</v>
      </c>
    </row>
    <row r="4129" spans="30:35" x14ac:dyDescent="0.35">
      <c r="AD4129">
        <v>9291.9942340984107</v>
      </c>
      <c r="AF4129">
        <v>309013.74701720697</v>
      </c>
      <c r="AG4129">
        <f>AF4129*'Day-ahead Prices_2015-2022'!J4129</f>
        <v>24334.832577605048</v>
      </c>
      <c r="AH4129">
        <v>384829.46366503497</v>
      </c>
      <c r="AI4129">
        <f>AH4129*'Day-ahead Prices_2015-2022'!J4129</f>
        <v>30305.320263621503</v>
      </c>
    </row>
    <row r="4130" spans="30:35" x14ac:dyDescent="0.35">
      <c r="AD4130">
        <v>9291.9942340984107</v>
      </c>
      <c r="AF4130">
        <v>354336.64092966798</v>
      </c>
      <c r="AG4130">
        <f>AF4130*'Day-ahead Prices_2015-2022'!J4130</f>
        <v>24012.951235002438</v>
      </c>
      <c r="AH4130">
        <v>384879.46366503497</v>
      </c>
      <c r="AI4130">
        <f>AH4130*'Day-ahead Prices_2015-2022'!J4130</f>
        <v>26082.800153249838</v>
      </c>
    </row>
    <row r="4131" spans="30:35" x14ac:dyDescent="0.35">
      <c r="AD4131">
        <v>9291.9942340984107</v>
      </c>
      <c r="AF4131">
        <v>391527.793838649</v>
      </c>
      <c r="AG4131">
        <f>AF4131*'Day-ahead Prices_2015-2022'!J4131</f>
        <v>24730.853097818264</v>
      </c>
      <c r="AH4131">
        <v>384929.46366503497</v>
      </c>
      <c r="AI4131">
        <f>AH4131*'Day-ahead Prices_2015-2022'!J4131</f>
        <v>24314.069572401935</v>
      </c>
    </row>
    <row r="4132" spans="30:35" x14ac:dyDescent="0.35">
      <c r="AD4132">
        <v>9291.9942340984107</v>
      </c>
      <c r="AF4132">
        <v>294382.33702799497</v>
      </c>
      <c r="AG4132">
        <f>AF4132*'Day-ahead Prices_2015-2022'!J4132</f>
        <v>18588.404693711458</v>
      </c>
      <c r="AH4132">
        <v>384979.46366503497</v>
      </c>
      <c r="AI4132">
        <f>AH4132*'Day-ahead Prices_2015-2022'!J4132</f>
        <v>24309.047008799051</v>
      </c>
    </row>
    <row r="4133" spans="30:35" x14ac:dyDescent="0.35">
      <c r="AD4133">
        <v>9291.9942340984107</v>
      </c>
      <c r="AF4133">
        <v>267748.74170966097</v>
      </c>
      <c r="AG4133">
        <f>AF4133*'Day-ahead Prices_2015-2022'!J4133</f>
        <v>15963.514666657124</v>
      </c>
      <c r="AH4133">
        <v>385029.46366503497</v>
      </c>
      <c r="AI4133">
        <f>AH4133*'Day-ahead Prices_2015-2022'!J4133</f>
        <v>22955.937910538967</v>
      </c>
    </row>
    <row r="4134" spans="30:35" x14ac:dyDescent="0.35">
      <c r="AD4134">
        <v>9291.9942340984107</v>
      </c>
      <c r="AF4134">
        <v>338016.45944045199</v>
      </c>
      <c r="AG4134">
        <f>AF4134*'Day-ahead Prices_2015-2022'!J4134</f>
        <v>20274.649757812611</v>
      </c>
      <c r="AH4134">
        <v>385079.46366503497</v>
      </c>
      <c r="AI4134">
        <f>AH4134*'Day-ahead Prices_2015-2022'!J4134</f>
        <v>23097.54757995838</v>
      </c>
    </row>
    <row r="4135" spans="30:35" x14ac:dyDescent="0.35">
      <c r="AD4135">
        <v>9291.9942340984107</v>
      </c>
      <c r="AF4135">
        <v>365145.558104172</v>
      </c>
      <c r="AG4135">
        <f>AF4135*'Day-ahead Prices_2015-2022'!J4135</f>
        <v>21816.077800881383</v>
      </c>
      <c r="AH4135">
        <v>385129.46366503497</v>
      </c>
      <c r="AI4135">
        <f>AH4135*'Day-ahead Prices_2015-2022'!J4135</f>
        <v>23010.041218497092</v>
      </c>
    </row>
    <row r="4136" spans="30:35" x14ac:dyDescent="0.35">
      <c r="AD4136">
        <v>9291.9942340984107</v>
      </c>
      <c r="AF4136">
        <v>434868.052919621</v>
      </c>
      <c r="AG4136">
        <f>AF4136*'Day-ahead Prices_2015-2022'!J4136</f>
        <v>30946.297815892525</v>
      </c>
      <c r="AH4136">
        <v>385179.46366503497</v>
      </c>
      <c r="AI4136">
        <f>AH4136*'Day-ahead Prices_2015-2022'!J4136</f>
        <v>27410.333583063046</v>
      </c>
    </row>
    <row r="4137" spans="30:35" x14ac:dyDescent="0.35">
      <c r="AD4137">
        <v>9291.9942340984107</v>
      </c>
      <c r="AF4137">
        <v>584957.69398825197</v>
      </c>
      <c r="AG4137">
        <f>AF4137*'Day-ahead Prices_2015-2022'!J4137</f>
        <v>41778.409701758443</v>
      </c>
      <c r="AH4137">
        <v>385229.46366503497</v>
      </c>
      <c r="AI4137">
        <f>AH4137*'Day-ahead Prices_2015-2022'!J4137</f>
        <v>27513.569831786383</v>
      </c>
    </row>
    <row r="4138" spans="30:35" x14ac:dyDescent="0.35">
      <c r="AD4138">
        <v>0</v>
      </c>
      <c r="AF4138">
        <v>618222.711436969</v>
      </c>
      <c r="AG4138">
        <f>AF4138*'Day-ahead Prices_2015-2022'!J4138</f>
        <v>54490.922564443754</v>
      </c>
      <c r="AH4138">
        <v>379986.82386329502</v>
      </c>
      <c r="AI4138">
        <f>AH4138*'Day-ahead Prices_2015-2022'!J4138</f>
        <v>33492.513638840661</v>
      </c>
    </row>
    <row r="4139" spans="30:35" x14ac:dyDescent="0.35">
      <c r="AD4139">
        <v>3095.9907225215402</v>
      </c>
      <c r="AF4139">
        <v>500803.73179960903</v>
      </c>
      <c r="AG4139">
        <f>AF4139*'Day-ahead Prices_2015-2022'!J4139</f>
        <v>39845.822915971141</v>
      </c>
      <c r="AH4139">
        <v>381800.273485735</v>
      </c>
      <c r="AI4139">
        <f>AH4139*'Day-ahead Prices_2015-2022'!J4139</f>
        <v>30377.461509550649</v>
      </c>
    </row>
    <row r="4140" spans="30:35" x14ac:dyDescent="0.35">
      <c r="AD4140">
        <v>9291.9942340984107</v>
      </c>
      <c r="AF4140">
        <v>384975.20376637398</v>
      </c>
      <c r="AG4140">
        <f>AF4140*'Day-ahead Prices_2015-2022'!J4140</f>
        <v>27297.629261064161</v>
      </c>
      <c r="AH4140">
        <v>385379.46366503497</v>
      </c>
      <c r="AI4140">
        <f>AH4140*'Day-ahead Prices_2015-2022'!J4140</f>
        <v>27326.294319828467</v>
      </c>
    </row>
    <row r="4141" spans="30:35" x14ac:dyDescent="0.35">
      <c r="AD4141">
        <v>9291.9942340984107</v>
      </c>
      <c r="AF4141">
        <v>538744.38750389905</v>
      </c>
      <c r="AG4141">
        <f>AF4141*'Day-ahead Prices_2015-2022'!J4141</f>
        <v>38399.679649824786</v>
      </c>
      <c r="AH4141">
        <v>385429.46366503497</v>
      </c>
      <c r="AI4141">
        <f>AH4141*'Day-ahead Prices_2015-2022'!J4141</f>
        <v>27471.96680955495</v>
      </c>
    </row>
    <row r="4142" spans="30:35" x14ac:dyDescent="0.35">
      <c r="AD4142">
        <v>9291.9942340984107</v>
      </c>
      <c r="AF4142">
        <v>367304.11666589603</v>
      </c>
      <c r="AG4142">
        <f>AF4142*'Day-ahead Prices_2015-2022'!J4142</f>
        <v>23433.0843829925</v>
      </c>
      <c r="AH4142">
        <v>385479.46366503497</v>
      </c>
      <c r="AI4142">
        <f>AH4142*'Day-ahead Prices_2015-2022'!J4142</f>
        <v>24592.626083170067</v>
      </c>
    </row>
    <row r="4143" spans="30:35" x14ac:dyDescent="0.35">
      <c r="AD4143">
        <v>9291.9942340984107</v>
      </c>
      <c r="AF4143">
        <v>451662.721484671</v>
      </c>
      <c r="AG4143">
        <f>AF4143*'Day-ahead Prices_2015-2022'!J4143</f>
        <v>26316.128467304356</v>
      </c>
      <c r="AH4143">
        <v>385529.46366503497</v>
      </c>
      <c r="AI4143">
        <f>AH4143*'Day-ahead Prices_2015-2022'!J4143</f>
        <v>22462.874200443261</v>
      </c>
    </row>
    <row r="4144" spans="30:35" x14ac:dyDescent="0.35">
      <c r="AD4144">
        <v>9291.9942340984107</v>
      </c>
      <c r="AF4144">
        <v>555117.94550354104</v>
      </c>
      <c r="AG4144">
        <f>AF4144*'Day-ahead Prices_2015-2022'!J4144</f>
        <v>31641.722893701841</v>
      </c>
      <c r="AH4144">
        <v>385579.46366503497</v>
      </c>
      <c r="AI4144">
        <f>AH4144*'Day-ahead Prices_2015-2022'!J4144</f>
        <v>21978.029428906993</v>
      </c>
    </row>
    <row r="4145" spans="30:35" x14ac:dyDescent="0.35">
      <c r="AD4145">
        <v>9291.9942340984107</v>
      </c>
      <c r="AF4145">
        <v>465147.02286095999</v>
      </c>
      <c r="AG4145">
        <f>AF4145*'Day-ahead Prices_2015-2022'!J4145</f>
        <v>26904.685236056503</v>
      </c>
      <c r="AH4145">
        <v>385629.46366503497</v>
      </c>
      <c r="AI4145">
        <f>AH4145*'Day-ahead Prices_2015-2022'!J4145</f>
        <v>22305.290215215206</v>
      </c>
    </row>
    <row r="4146" spans="30:35" x14ac:dyDescent="0.35">
      <c r="AD4146">
        <v>9291.9942340984107</v>
      </c>
      <c r="AF4146">
        <v>632807.11991259502</v>
      </c>
      <c r="AG4146">
        <f>AF4146*'Day-ahead Prices_2015-2022'!J4146</f>
        <v>40973.470005440642</v>
      </c>
      <c r="AH4146">
        <v>385679.46366503497</v>
      </c>
      <c r="AI4146">
        <f>AH4146*'Day-ahead Prices_2015-2022'!J4146</f>
        <v>24972.263172981435</v>
      </c>
    </row>
    <row r="4147" spans="30:35" x14ac:dyDescent="0.35">
      <c r="AD4147">
        <v>9291.9942340984107</v>
      </c>
      <c r="AF4147">
        <v>556102.86569309398</v>
      </c>
      <c r="AG4147">
        <f>AF4147*'Day-ahead Prices_2015-2022'!J4147</f>
        <v>40161.053831773126</v>
      </c>
      <c r="AH4147">
        <v>385729.46366503497</v>
      </c>
      <c r="AI4147">
        <f>AH4147*'Day-ahead Prices_2015-2022'!J4147</f>
        <v>27856.899704059244</v>
      </c>
    </row>
    <row r="4148" spans="30:35" x14ac:dyDescent="0.35">
      <c r="AD4148">
        <v>9291.9942340984107</v>
      </c>
      <c r="AF4148">
        <v>539649.76821871602</v>
      </c>
      <c r="AG4148">
        <f>AF4148*'Day-ahead Prices_2015-2022'!J4148</f>
        <v>40070.344414660212</v>
      </c>
      <c r="AH4148">
        <v>385779.46366503497</v>
      </c>
      <c r="AI4148">
        <f>AH4148*'Day-ahead Prices_2015-2022'!J4148</f>
        <v>28645.089625788009</v>
      </c>
    </row>
    <row r="4149" spans="30:35" x14ac:dyDescent="0.35">
      <c r="AD4149">
        <v>7270.4606633776102</v>
      </c>
      <c r="AF4149">
        <v>514202.87134939298</v>
      </c>
      <c r="AG4149">
        <f>AF4149*'Day-ahead Prices_2015-2022'!J4149</f>
        <v>42367.745584833232</v>
      </c>
      <c r="AH4149">
        <v>384678.015572473</v>
      </c>
      <c r="AI4149">
        <f>AH4149*'Day-ahead Prices_2015-2022'!J4149</f>
        <v>31695.545093093911</v>
      </c>
    </row>
    <row r="4150" spans="30:35" x14ac:dyDescent="0.35">
      <c r="AD4150">
        <v>0</v>
      </c>
      <c r="AF4150">
        <v>476566.49322049</v>
      </c>
      <c r="AG4150">
        <f>AF4150*'Day-ahead Prices_2015-2022'!J4150</f>
        <v>43825.650424672793</v>
      </c>
      <c r="AH4150">
        <v>380586.82386329502</v>
      </c>
      <c r="AI4150">
        <f>AH4150*'Day-ahead Prices_2015-2022'!J4150</f>
        <v>34999.240055998445</v>
      </c>
    </row>
    <row r="4151" spans="30:35" x14ac:dyDescent="0.35">
      <c r="AD4151">
        <v>0</v>
      </c>
      <c r="AF4151">
        <v>451785.54213985102</v>
      </c>
      <c r="AG4151">
        <f>AF4151*'Day-ahead Prices_2015-2022'!J4151</f>
        <v>40716.607253426402</v>
      </c>
      <c r="AH4151">
        <v>380636.82386329502</v>
      </c>
      <c r="AI4151">
        <f>AH4151*'Day-ahead Prices_2015-2022'!J4151</f>
        <v>34304.417954649638</v>
      </c>
    </row>
    <row r="4152" spans="30:35" x14ac:dyDescent="0.35">
      <c r="AD4152">
        <v>0</v>
      </c>
      <c r="AF4152">
        <v>480795.07776113099</v>
      </c>
      <c r="AG4152">
        <f>AF4152*'Day-ahead Prices_2015-2022'!J4152</f>
        <v>42248.665470564985</v>
      </c>
      <c r="AH4152">
        <v>380686.82386329502</v>
      </c>
      <c r="AI4152">
        <f>AH4152*'Day-ahead Prices_2015-2022'!J4152</f>
        <v>33451.902929927397</v>
      </c>
    </row>
    <row r="4153" spans="30:35" x14ac:dyDescent="0.35">
      <c r="AD4153">
        <v>9291.9942340984107</v>
      </c>
      <c r="AF4153">
        <v>412412.228427511</v>
      </c>
      <c r="AG4153">
        <f>AF4153*'Day-ahead Prices_2015-2022'!J4153</f>
        <v>28006.914432512272</v>
      </c>
      <c r="AH4153">
        <v>386029.46366503497</v>
      </c>
      <c r="AI4153">
        <f>AH4153*'Day-ahead Prices_2015-2022'!J4153</f>
        <v>26215.260877492525</v>
      </c>
    </row>
    <row r="4154" spans="30:35" x14ac:dyDescent="0.35">
      <c r="AD4154">
        <v>9291.9942340984107</v>
      </c>
      <c r="AF4154">
        <v>437533.22906940401</v>
      </c>
      <c r="AG4154">
        <f>AF4154*'Day-ahead Prices_2015-2022'!J4154</f>
        <v>30967.508120459745</v>
      </c>
      <c r="AH4154">
        <v>386079.46366503497</v>
      </c>
      <c r="AI4154">
        <f>AH4154*'Day-ahead Prices_2015-2022'!J4154</f>
        <v>27325.739239552015</v>
      </c>
    </row>
    <row r="4155" spans="30:35" x14ac:dyDescent="0.35">
      <c r="AD4155">
        <v>9291.9942340984107</v>
      </c>
      <c r="AF4155">
        <v>448368.69300555898</v>
      </c>
      <c r="AG4155">
        <f>AF4155*'Day-ahead Prices_2015-2022'!J4155</f>
        <v>28197.346642253349</v>
      </c>
      <c r="AH4155">
        <v>386129.46366503497</v>
      </c>
      <c r="AI4155">
        <f>AH4155*'Day-ahead Prices_2015-2022'!J4155</f>
        <v>24283.199308064472</v>
      </c>
    </row>
    <row r="4156" spans="30:35" x14ac:dyDescent="0.35">
      <c r="AD4156">
        <v>9291.9942340984107</v>
      </c>
      <c r="AF4156">
        <v>447619.71302402602</v>
      </c>
      <c r="AG4156">
        <f>AF4156*'Day-ahead Prices_2015-2022'!J4156</f>
        <v>27698.707841926727</v>
      </c>
      <c r="AH4156">
        <v>386179.46366503497</v>
      </c>
      <c r="AI4156">
        <f>AH4156*'Day-ahead Prices_2015-2022'!J4156</f>
        <v>23896.785211592363</v>
      </c>
    </row>
    <row r="4157" spans="30:35" x14ac:dyDescent="0.35">
      <c r="AD4157">
        <v>9291.9942340984107</v>
      </c>
      <c r="AF4157">
        <v>521757.23043878202</v>
      </c>
      <c r="AG4157">
        <f>AF4157*'Day-ahead Prices_2015-2022'!J4157</f>
        <v>31917.84637555444</v>
      </c>
      <c r="AH4157">
        <v>386229.46366503497</v>
      </c>
      <c r="AI4157">
        <f>AH4157*'Day-ahead Prices_2015-2022'!J4157</f>
        <v>23627.104652878934</v>
      </c>
    </row>
    <row r="4158" spans="30:35" x14ac:dyDescent="0.35">
      <c r="AD4158">
        <v>9291.9942340984107</v>
      </c>
      <c r="AF4158">
        <v>493799.87894036202</v>
      </c>
      <c r="AG4158">
        <f>AF4158*'Day-ahead Prices_2015-2022'!J4158</f>
        <v>30895.206675752426</v>
      </c>
      <c r="AH4158">
        <v>386279.46366503497</v>
      </c>
      <c r="AI4158">
        <f>AH4158*'Day-ahead Prices_2015-2022'!J4158</f>
        <v>24168.057493532495</v>
      </c>
    </row>
    <row r="4159" spans="30:35" x14ac:dyDescent="0.35">
      <c r="AD4159">
        <v>9291.9942340984107</v>
      </c>
      <c r="AF4159">
        <v>530248.32166724</v>
      </c>
      <c r="AG4159">
        <f>AF4159*'Day-ahead Prices_2015-2022'!J4159</f>
        <v>34957.946226716973</v>
      </c>
      <c r="AH4159">
        <v>386329.46366503497</v>
      </c>
      <c r="AI4159">
        <f>AH4159*'Day-ahead Prices_2015-2022'!J4159</f>
        <v>25469.735715776598</v>
      </c>
    </row>
    <row r="4160" spans="30:35" x14ac:dyDescent="0.35">
      <c r="AD4160">
        <v>9291.9942340984107</v>
      </c>
      <c r="AF4160">
        <v>619691.97322964098</v>
      </c>
      <c r="AG4160">
        <f>AF4160*'Day-ahead Prices_2015-2022'!J4160</f>
        <v>47427.350556164034</v>
      </c>
      <c r="AH4160">
        <v>386379.46366503497</v>
      </c>
      <c r="AI4160">
        <f>AH4160*'Day-ahead Prices_2015-2022'!J4160</f>
        <v>29571.069277273869</v>
      </c>
    </row>
    <row r="4161" spans="30:35" x14ac:dyDescent="0.35">
      <c r="AD4161">
        <v>0</v>
      </c>
      <c r="AF4161">
        <v>625513.71034158301</v>
      </c>
      <c r="AG4161">
        <f>AF4161*'Day-ahead Prices_2015-2022'!J4161</f>
        <v>52694.838743450811</v>
      </c>
      <c r="AH4161">
        <v>381136.82386329502</v>
      </c>
      <c r="AI4161">
        <f>AH4161*'Day-ahead Prices_2015-2022'!J4161</f>
        <v>32107.918884303635</v>
      </c>
    </row>
    <row r="4162" spans="30:35" x14ac:dyDescent="0.35">
      <c r="AD4162">
        <v>7285.04835492028</v>
      </c>
      <c r="AF4162">
        <v>520891.65263574198</v>
      </c>
      <c r="AG4162">
        <f>AF4162*'Day-ahead Prices_2015-2022'!J4162</f>
        <v>42605.030498208922</v>
      </c>
      <c r="AH4162">
        <v>385336.32459580299</v>
      </c>
      <c r="AI4162">
        <f>AH4162*'Day-ahead Prices_2015-2022'!J4162</f>
        <v>31517.621329502213</v>
      </c>
    </row>
    <row r="4163" spans="30:35" x14ac:dyDescent="0.35">
      <c r="AD4163">
        <v>9291.9942340984107</v>
      </c>
      <c r="AF4163">
        <v>523658.25735208002</v>
      </c>
      <c r="AG4163">
        <f>AF4163*'Day-ahead Prices_2015-2022'!J4163</f>
        <v>41828.512451640774</v>
      </c>
      <c r="AH4163">
        <v>386529.46366503497</v>
      </c>
      <c r="AI4163">
        <f>AH4163*'Day-ahead Prices_2015-2022'!J4163</f>
        <v>30875.007233903834</v>
      </c>
    </row>
    <row r="4164" spans="30:35" x14ac:dyDescent="0.35">
      <c r="AD4164">
        <v>9291.9942340984107</v>
      </c>
      <c r="AF4164">
        <v>308680.73708287301</v>
      </c>
      <c r="AG4164">
        <f>AF4164*'Day-ahead Prices_2015-2022'!J4164</f>
        <v>22716.201292849979</v>
      </c>
      <c r="AH4164">
        <v>386579.46366503497</v>
      </c>
      <c r="AI4164">
        <f>AH4164*'Day-ahead Prices_2015-2022'!J4164</f>
        <v>28448.865955439505</v>
      </c>
    </row>
    <row r="4165" spans="30:35" x14ac:dyDescent="0.35">
      <c r="AD4165">
        <v>9291.9942340984107</v>
      </c>
      <c r="AF4165">
        <v>371705.95587301499</v>
      </c>
      <c r="AG4165">
        <f>AF4165*'Day-ahead Prices_2015-2022'!J4165</f>
        <v>26066.344788040016</v>
      </c>
      <c r="AH4165">
        <v>386629.46366503497</v>
      </c>
      <c r="AI4165">
        <f>AH4165*'Day-ahead Prices_2015-2022'!J4165</f>
        <v>27112.87442634016</v>
      </c>
    </row>
    <row r="4166" spans="30:35" x14ac:dyDescent="0.35">
      <c r="AD4166">
        <v>9291.9942340984107</v>
      </c>
      <c r="AF4166">
        <v>505480.88889959501</v>
      </c>
      <c r="AG4166">
        <f>AF4166*'Day-ahead Prices_2015-2022'!J4166</f>
        <v>34720.850407402053</v>
      </c>
      <c r="AH4166">
        <v>386679.46366503497</v>
      </c>
      <c r="AI4166">
        <f>AH4166*'Day-ahead Prices_2015-2022'!J4166</f>
        <v>26560.529009821668</v>
      </c>
    </row>
    <row r="4167" spans="30:35" x14ac:dyDescent="0.35">
      <c r="AD4167">
        <v>9291.9942340984107</v>
      </c>
      <c r="AF4167">
        <v>576770.15769849101</v>
      </c>
      <c r="AG4167">
        <f>AF4167*'Day-ahead Prices_2015-2022'!J4167</f>
        <v>37690.487880202141</v>
      </c>
      <c r="AH4167">
        <v>386729.46366503497</v>
      </c>
      <c r="AI4167">
        <f>AH4167*'Day-ahead Prices_2015-2022'!J4167</f>
        <v>25271.803626850873</v>
      </c>
    </row>
    <row r="4168" spans="30:35" x14ac:dyDescent="0.35">
      <c r="AD4168">
        <v>9291.9942340984107</v>
      </c>
      <c r="AF4168">
        <v>590409.66925115802</v>
      </c>
      <c r="AG4168">
        <f>AF4168*'Day-ahead Prices_2015-2022'!J4168</f>
        <v>39718.334474698539</v>
      </c>
      <c r="AH4168">
        <v>386779.46366503497</v>
      </c>
      <c r="AI4168">
        <f>AH4168*'Day-ahead Prices_2015-2022'!J4168</f>
        <v>26019.621469406069</v>
      </c>
    </row>
    <row r="4169" spans="30:35" x14ac:dyDescent="0.35">
      <c r="AD4169">
        <v>9291.9942340984107</v>
      </c>
      <c r="AF4169">
        <v>576982.82015913201</v>
      </c>
      <c r="AG4169">
        <f>AF4169*'Day-ahead Prices_2015-2022'!J4169</f>
        <v>39512.504753022557</v>
      </c>
      <c r="AH4169">
        <v>386829.46366503497</v>
      </c>
      <c r="AI4169">
        <f>AH4169*'Day-ahead Prices_2015-2022'!J4169</f>
        <v>26490.565208611173</v>
      </c>
    </row>
    <row r="4170" spans="30:35" x14ac:dyDescent="0.35">
      <c r="AD4170">
        <v>9291.9942340984107</v>
      </c>
      <c r="AF4170">
        <v>511847.02550559398</v>
      </c>
      <c r="AG4170">
        <f>AF4170*'Day-ahead Prices_2015-2022'!J4170</f>
        <v>34975.147061579119</v>
      </c>
      <c r="AH4170">
        <v>386879.46366503497</v>
      </c>
      <c r="AI4170">
        <f>AH4170*'Day-ahead Prices_2015-2022'!J4170</f>
        <v>26435.957351561421</v>
      </c>
    </row>
    <row r="4171" spans="30:35" x14ac:dyDescent="0.35">
      <c r="AD4171">
        <v>7430.6235175875099</v>
      </c>
      <c r="AF4171">
        <v>564736.29857295495</v>
      </c>
      <c r="AG4171">
        <f>AF4171*'Day-ahead Prices_2015-2022'!J4171</f>
        <v>46466.50264658274</v>
      </c>
      <c r="AH4171">
        <v>385869.242953334</v>
      </c>
      <c r="AI4171">
        <f>AH4171*'Day-ahead Prices_2015-2022'!J4171</f>
        <v>31749.321310200325</v>
      </c>
    </row>
    <row r="4172" spans="30:35" x14ac:dyDescent="0.35">
      <c r="AD4172">
        <v>0</v>
      </c>
      <c r="AF4172">
        <v>479061.55180551601</v>
      </c>
      <c r="AG4172">
        <f>AF4172*'Day-ahead Prices_2015-2022'!J4172</f>
        <v>42664.6229768595</v>
      </c>
      <c r="AH4172">
        <v>381686.82386329502</v>
      </c>
      <c r="AI4172">
        <f>AH4172*'Day-ahead Prices_2015-2022'!J4172</f>
        <v>33992.551424735226</v>
      </c>
    </row>
    <row r="4173" spans="30:35" x14ac:dyDescent="0.35">
      <c r="AD4173">
        <v>0</v>
      </c>
      <c r="AF4173">
        <v>397596.61076687201</v>
      </c>
      <c r="AG4173">
        <f>AF4173*'Day-ahead Prices_2015-2022'!J4173</f>
        <v>40602.068895749508</v>
      </c>
      <c r="AH4173">
        <v>381736.82386329502</v>
      </c>
      <c r="AI4173">
        <f>AH4173*'Day-ahead Prices_2015-2022'!J4173</f>
        <v>38982.487281889858</v>
      </c>
    </row>
    <row r="4174" spans="30:35" x14ac:dyDescent="0.35">
      <c r="AD4174">
        <v>0</v>
      </c>
      <c r="AF4174">
        <v>336102.16278033599</v>
      </c>
      <c r="AG4174">
        <f>AF4174*'Day-ahead Prices_2015-2022'!J4174</f>
        <v>33832.043705468619</v>
      </c>
      <c r="AH4174">
        <v>381786.82386329502</v>
      </c>
      <c r="AI4174">
        <f>AH4174*'Day-ahead Prices_2015-2022'!J4174</f>
        <v>38430.66169007928</v>
      </c>
    </row>
    <row r="4175" spans="30:35" x14ac:dyDescent="0.35">
      <c r="AD4175">
        <v>7360.0245263059596</v>
      </c>
      <c r="AF4175">
        <v>284700.48237923998</v>
      </c>
      <c r="AG4175">
        <f>AF4175*'Day-ahead Prices_2015-2022'!J4175</f>
        <v>24639.40324751132</v>
      </c>
      <c r="AH4175">
        <v>386029.03037659201</v>
      </c>
      <c r="AI4175">
        <f>AH4175*'Day-ahead Prices_2015-2022'!J4175</f>
        <v>33408.882433942148</v>
      </c>
    </row>
    <row r="4176" spans="30:35" x14ac:dyDescent="0.35">
      <c r="AD4176">
        <v>9291.9942340984107</v>
      </c>
      <c r="AF4176">
        <v>269403.56792483199</v>
      </c>
      <c r="AG4176">
        <f>AF4176*'Day-ahead Prices_2015-2022'!J4176</f>
        <v>22487.789323605535</v>
      </c>
      <c r="AH4176">
        <v>387179.46366503497</v>
      </c>
      <c r="AI4176">
        <f>AH4176*'Day-ahead Prices_2015-2022'!J4176</f>
        <v>32318.837780779628</v>
      </c>
    </row>
    <row r="4177" spans="30:35" x14ac:dyDescent="0.35">
      <c r="AD4177">
        <v>9291.9942340984107</v>
      </c>
      <c r="AF4177">
        <v>331430.26099836099</v>
      </c>
      <c r="AG4177">
        <f>AF4177*'Day-ahead Prices_2015-2022'!J4177</f>
        <v>24121.908683286962</v>
      </c>
      <c r="AH4177">
        <v>387229.46366503497</v>
      </c>
      <c r="AI4177">
        <f>AH4177*'Day-ahead Prices_2015-2022'!J4177</f>
        <v>28183.04440237083</v>
      </c>
    </row>
    <row r="4178" spans="30:35" x14ac:dyDescent="0.35">
      <c r="AD4178">
        <v>9291.9942340984107</v>
      </c>
      <c r="AF4178">
        <v>378510.48622670502</v>
      </c>
      <c r="AG4178">
        <f>AF4178*'Day-ahead Prices_2015-2022'!J4178</f>
        <v>25189.399720279438</v>
      </c>
      <c r="AH4178">
        <v>387279.46366503497</v>
      </c>
      <c r="AI4178">
        <f>AH4178*'Day-ahead Prices_2015-2022'!J4178</f>
        <v>25772.964207578498</v>
      </c>
    </row>
    <row r="4179" spans="30:35" x14ac:dyDescent="0.35">
      <c r="AD4179">
        <v>9291.9942340984107</v>
      </c>
      <c r="AF4179">
        <v>243845.105834349</v>
      </c>
      <c r="AG4179">
        <f>AF4179*'Day-ahead Prices_2015-2022'!J4179</f>
        <v>15084.258246912828</v>
      </c>
      <c r="AH4179">
        <v>387329.46366503497</v>
      </c>
      <c r="AI4179">
        <f>AH4179*'Day-ahead Prices_2015-2022'!J4179</f>
        <v>23960.200622319062</v>
      </c>
    </row>
    <row r="4180" spans="30:35" x14ac:dyDescent="0.35">
      <c r="AD4180">
        <v>9291.9942340984107</v>
      </c>
      <c r="AF4180">
        <v>333507.29219116498</v>
      </c>
      <c r="AG4180">
        <f>AF4180*'Day-ahead Prices_2015-2022'!J4180</f>
        <v>21035.972454957733</v>
      </c>
      <c r="AH4180">
        <v>387379.46366503497</v>
      </c>
      <c r="AI4180">
        <f>AH4180*'Day-ahead Prices_2015-2022'!J4180</f>
        <v>24433.959670672084</v>
      </c>
    </row>
    <row r="4181" spans="30:35" x14ac:dyDescent="0.35">
      <c r="AD4181">
        <v>9291.9942340984107</v>
      </c>
      <c r="AF4181">
        <v>281100.614397178</v>
      </c>
      <c r="AG4181">
        <f>AF4181*'Day-ahead Prices_2015-2022'!J4181</f>
        <v>16054.007463990831</v>
      </c>
      <c r="AH4181">
        <v>387429.46366503497</v>
      </c>
      <c r="AI4181">
        <f>AH4181*'Day-ahead Prices_2015-2022'!J4181</f>
        <v>22126.580956739726</v>
      </c>
    </row>
    <row r="4182" spans="30:35" x14ac:dyDescent="0.35">
      <c r="AD4182">
        <v>9291.9942340984107</v>
      </c>
      <c r="AF4182">
        <v>344421.71826929698</v>
      </c>
      <c r="AG4182">
        <f>AF4182*'Day-ahead Prices_2015-2022'!J4182</f>
        <v>19967.849116662492</v>
      </c>
      <c r="AH4182">
        <v>387479.46366503497</v>
      </c>
      <c r="AI4182">
        <f>AH4182*'Day-ahead Prices_2015-2022'!J4182</f>
        <v>22464.121905980403</v>
      </c>
    </row>
    <row r="4183" spans="30:35" x14ac:dyDescent="0.35">
      <c r="AD4183">
        <v>9291.9942340984107</v>
      </c>
      <c r="AF4183">
        <v>393582.063454805</v>
      </c>
      <c r="AG4183">
        <f>AF4183*'Day-ahead Prices_2015-2022'!J4183</f>
        <v>23573.105713046225</v>
      </c>
      <c r="AH4183">
        <v>387529.46366503497</v>
      </c>
      <c r="AI4183">
        <f>AH4183*'Day-ahead Prices_2015-2022'!J4183</f>
        <v>23210.592814387688</v>
      </c>
    </row>
    <row r="4184" spans="30:35" x14ac:dyDescent="0.35">
      <c r="AD4184">
        <v>9291.9942340984107</v>
      </c>
      <c r="AF4184">
        <v>445914.16633665201</v>
      </c>
      <c r="AG4184">
        <f>AF4184*'Day-ahead Prices_2015-2022'!J4184</f>
        <v>33163.193943164733</v>
      </c>
      <c r="AH4184">
        <v>387579.46366503497</v>
      </c>
      <c r="AI4184">
        <f>AH4184*'Day-ahead Prices_2015-2022'!J4184</f>
        <v>28824.769187098231</v>
      </c>
    </row>
    <row r="4185" spans="30:35" x14ac:dyDescent="0.35">
      <c r="AD4185">
        <v>9291.9942340984107</v>
      </c>
      <c r="AF4185">
        <v>503742.61729912</v>
      </c>
      <c r="AG4185">
        <f>AF4185*'Day-ahead Prices_2015-2022'!J4185</f>
        <v>41761.522330640299</v>
      </c>
      <c r="AH4185">
        <v>387629.46366503497</v>
      </c>
      <c r="AI4185">
        <f>AH4185*'Day-ahead Prices_2015-2022'!J4185</f>
        <v>32135.451611490564</v>
      </c>
    </row>
    <row r="4186" spans="30:35" x14ac:dyDescent="0.35">
      <c r="AD4186">
        <v>0</v>
      </c>
      <c r="AF4186">
        <v>494856.46721392003</v>
      </c>
      <c r="AG4186">
        <f>AF4186*'Day-ahead Prices_2015-2022'!J4186</f>
        <v>43095.194017908245</v>
      </c>
      <c r="AH4186">
        <v>382386.82386329502</v>
      </c>
      <c r="AI4186">
        <f>AH4186*'Day-ahead Prices_2015-2022'!J4186</f>
        <v>33300.634539664876</v>
      </c>
    </row>
    <row r="4187" spans="30:35" x14ac:dyDescent="0.35">
      <c r="AD4187">
        <v>2172.5879929222501</v>
      </c>
      <c r="AF4187">
        <v>496116.29819102201</v>
      </c>
      <c r="AG4187">
        <f>AF4187*'Day-ahead Prices_2015-2022'!J4187</f>
        <v>42669.722516664326</v>
      </c>
      <c r="AH4187">
        <v>383674.311252377</v>
      </c>
      <c r="AI4187">
        <f>AH4187*'Day-ahead Prices_2015-2022'!J4187</f>
        <v>32998.868325038813</v>
      </c>
    </row>
    <row r="4188" spans="30:35" x14ac:dyDescent="0.35">
      <c r="AD4188">
        <v>9291.9942340984107</v>
      </c>
      <c r="AF4188">
        <v>464654.947616213</v>
      </c>
      <c r="AG4188">
        <f>AF4188*'Day-ahead Prices_2015-2022'!J4188</f>
        <v>38022.714363434716</v>
      </c>
      <c r="AH4188">
        <v>387779.46366503497</v>
      </c>
      <c r="AI4188">
        <f>AH4188*'Day-ahead Prices_2015-2022'!J4188</f>
        <v>31731.993511709818</v>
      </c>
    </row>
    <row r="4189" spans="30:35" x14ac:dyDescent="0.35">
      <c r="AD4189">
        <v>9291.9942340984107</v>
      </c>
      <c r="AF4189">
        <v>432750.822738224</v>
      </c>
      <c r="AG4189">
        <f>AF4189*'Day-ahead Prices_2015-2022'!J4189</f>
        <v>34459.407076116353</v>
      </c>
      <c r="AH4189">
        <v>387829.46366503497</v>
      </c>
      <c r="AI4189">
        <f>AH4189*'Day-ahead Prices_2015-2022'!J4189</f>
        <v>30882.375404817154</v>
      </c>
    </row>
    <row r="4190" spans="30:35" x14ac:dyDescent="0.35">
      <c r="AD4190">
        <v>9291.9942340984107</v>
      </c>
      <c r="AF4190">
        <v>468405.04269927897</v>
      </c>
      <c r="AG4190">
        <f>AF4190*'Day-ahead Prices_2015-2022'!J4190</f>
        <v>36282.654607486147</v>
      </c>
      <c r="AH4190">
        <v>387879.46366503497</v>
      </c>
      <c r="AI4190">
        <f>AH4190*'Day-ahead Prices_2015-2022'!J4190</f>
        <v>30045.143255493611</v>
      </c>
    </row>
    <row r="4191" spans="30:35" x14ac:dyDescent="0.35">
      <c r="AD4191">
        <v>9291.9942340984107</v>
      </c>
      <c r="AF4191">
        <v>525817.37547417101</v>
      </c>
      <c r="AG4191">
        <f>AF4191*'Day-ahead Prices_2015-2022'!J4191</f>
        <v>39968.035981511079</v>
      </c>
      <c r="AH4191">
        <v>387929.46366503497</v>
      </c>
      <c r="AI4191">
        <f>AH4191*'Day-ahead Prices_2015-2022'!J4191</f>
        <v>29487.003445008886</v>
      </c>
    </row>
    <row r="4192" spans="30:35" x14ac:dyDescent="0.35">
      <c r="AD4192">
        <v>9291.9942340984107</v>
      </c>
      <c r="AF4192">
        <v>463799.37895882502</v>
      </c>
      <c r="AG4192">
        <f>AF4192*'Day-ahead Prices_2015-2022'!J4192</f>
        <v>33357.031083942398</v>
      </c>
      <c r="AH4192">
        <v>387979.46366503497</v>
      </c>
      <c r="AI4192">
        <f>AH4192*'Day-ahead Prices_2015-2022'!J4192</f>
        <v>27903.968001118898</v>
      </c>
    </row>
    <row r="4193" spans="30:35" x14ac:dyDescent="0.35">
      <c r="AD4193">
        <v>9291.9942340984107</v>
      </c>
      <c r="AF4193">
        <v>528091.03908792196</v>
      </c>
      <c r="AG4193">
        <f>AF4193*'Day-ahead Prices_2015-2022'!J4193</f>
        <v>35372.85802570673</v>
      </c>
      <c r="AH4193">
        <v>388029.46366503497</v>
      </c>
      <c r="AI4193">
        <f>AH4193*'Day-ahead Prices_2015-2022'!J4193</f>
        <v>25991.183549943205</v>
      </c>
    </row>
    <row r="4194" spans="30:35" x14ac:dyDescent="0.35">
      <c r="AD4194">
        <v>9291.9942340984107</v>
      </c>
      <c r="AF4194">
        <v>562209.79409798398</v>
      </c>
      <c r="AG4194">
        <f>AF4194*'Day-ahead Prices_2015-2022'!J4194</f>
        <v>38632.948763685592</v>
      </c>
      <c r="AH4194">
        <v>388079.46366503497</v>
      </c>
      <c r="AI4194">
        <f>AH4194*'Day-ahead Prices_2015-2022'!J4194</f>
        <v>26667.365445072461</v>
      </c>
    </row>
    <row r="4195" spans="30:35" x14ac:dyDescent="0.35">
      <c r="AD4195">
        <v>9291.9942340984107</v>
      </c>
      <c r="AF4195">
        <v>555242.95652551099</v>
      </c>
      <c r="AG4195">
        <f>AF4195*'Day-ahead Prices_2015-2022'!J4195</f>
        <v>43199.290125076077</v>
      </c>
      <c r="AH4195">
        <v>388129.46366503497</v>
      </c>
      <c r="AI4195">
        <f>AH4195*'Day-ahead Prices_2015-2022'!J4195</f>
        <v>30197.442596798886</v>
      </c>
    </row>
    <row r="4196" spans="30:35" x14ac:dyDescent="0.35">
      <c r="AD4196">
        <v>9291.9942340984107</v>
      </c>
      <c r="AF4196">
        <v>592838.44627846999</v>
      </c>
      <c r="AG4196">
        <f>AF4196*'Day-ahead Prices_2015-2022'!J4196</f>
        <v>49520.536465698446</v>
      </c>
      <c r="AH4196">
        <v>388179.46366503497</v>
      </c>
      <c r="AI4196">
        <f>AH4196*'Day-ahead Prices_2015-2022'!J4196</f>
        <v>32425.115824269953</v>
      </c>
    </row>
    <row r="4197" spans="30:35" x14ac:dyDescent="0.35">
      <c r="AD4197">
        <v>0</v>
      </c>
      <c r="AF4197">
        <v>589347.935536123</v>
      </c>
      <c r="AG4197">
        <f>AF4197*'Day-ahead Prices_2015-2022'!J4197</f>
        <v>53230.642222542047</v>
      </c>
      <c r="AH4197">
        <v>382936.82386329502</v>
      </c>
      <c r="AI4197">
        <f>AH4197*'Day-ahead Prices_2015-2022'!J4197</f>
        <v>34587.332602362636</v>
      </c>
    </row>
    <row r="4198" spans="30:35" x14ac:dyDescent="0.35">
      <c r="AD4198">
        <v>0</v>
      </c>
      <c r="AF4198">
        <v>522825.79034740402</v>
      </c>
      <c r="AG4198">
        <f>AF4198*'Day-ahead Prices_2015-2022'!J4198</f>
        <v>47019.683922655851</v>
      </c>
      <c r="AH4198">
        <v>382986.82386329502</v>
      </c>
      <c r="AI4198">
        <f>AH4198*'Day-ahead Prices_2015-2022'!J4198</f>
        <v>34443.441270615614</v>
      </c>
    </row>
    <row r="4199" spans="30:35" x14ac:dyDescent="0.35">
      <c r="AD4199">
        <v>0</v>
      </c>
      <c r="AF4199">
        <v>437065.24204200599</v>
      </c>
      <c r="AG4199">
        <f>AF4199*'Day-ahead Prices_2015-2022'!J4199</f>
        <v>37805.597105080968</v>
      </c>
      <c r="AH4199">
        <v>383036.82386329502</v>
      </c>
      <c r="AI4199">
        <f>AH4199*'Day-ahead Prices_2015-2022'!J4199</f>
        <v>33132.206468145188</v>
      </c>
    </row>
    <row r="4200" spans="30:35" x14ac:dyDescent="0.35">
      <c r="AD4200">
        <v>7458.8556048149303</v>
      </c>
      <c r="AF4200">
        <v>412130.74106617301</v>
      </c>
      <c r="AG4200">
        <f>AF4200*'Day-ahead Prices_2015-2022'!J4200</f>
        <v>34132.667975100449</v>
      </c>
      <c r="AH4200">
        <v>387335.323706806</v>
      </c>
      <c r="AI4200">
        <f>AH4200*'Day-ahead Prices_2015-2022'!J4200</f>
        <v>32079.11150939767</v>
      </c>
    </row>
    <row r="4201" spans="30:35" x14ac:dyDescent="0.35">
      <c r="AD4201">
        <v>9291.9942340984107</v>
      </c>
      <c r="AF4201">
        <v>431708.46656820102</v>
      </c>
      <c r="AG4201">
        <f>AF4201*'Day-ahead Prices_2015-2022'!J4201</f>
        <v>31241.662454374287</v>
      </c>
      <c r="AH4201">
        <v>388429.46366503497</v>
      </c>
      <c r="AI4201">
        <f>AH4201*'Day-ahead Prices_2015-2022'!J4201</f>
        <v>28109.669211779419</v>
      </c>
    </row>
    <row r="4202" spans="30:35" x14ac:dyDescent="0.35">
      <c r="AD4202">
        <v>9291.9942340984107</v>
      </c>
      <c r="AF4202">
        <v>387646.84481281001</v>
      </c>
      <c r="AG4202">
        <f>AF4202*'Day-ahead Prices_2015-2022'!J4202</f>
        <v>26354.17074459889</v>
      </c>
      <c r="AH4202">
        <v>388479.46366503497</v>
      </c>
      <c r="AI4202">
        <f>AH4202*'Day-ahead Prices_2015-2022'!J4202</f>
        <v>26410.776337267405</v>
      </c>
    </row>
    <row r="4203" spans="30:35" x14ac:dyDescent="0.35">
      <c r="AD4203">
        <v>9291.9942340984107</v>
      </c>
      <c r="AF4203">
        <v>357838.37288990599</v>
      </c>
      <c r="AG4203">
        <f>AF4203*'Day-ahead Prices_2015-2022'!J4203</f>
        <v>22992.010054108687</v>
      </c>
      <c r="AH4203">
        <v>388529.46366503497</v>
      </c>
      <c r="AI4203">
        <f>AH4203*'Day-ahead Prices_2015-2022'!J4203</f>
        <v>24963.989364137662</v>
      </c>
    </row>
    <row r="4204" spans="30:35" x14ac:dyDescent="0.35">
      <c r="AD4204">
        <v>9291.9942340984107</v>
      </c>
      <c r="AF4204">
        <v>321995.35410843801</v>
      </c>
      <c r="AG4204">
        <f>AF4204*'Day-ahead Prices_2015-2022'!J4204</f>
        <v>18564.642141121993</v>
      </c>
      <c r="AH4204">
        <v>388579.46366503497</v>
      </c>
      <c r="AI4204">
        <f>AH4204*'Day-ahead Prices_2015-2022'!J4204</f>
        <v>22403.548977607592</v>
      </c>
    </row>
    <row r="4205" spans="30:35" x14ac:dyDescent="0.35">
      <c r="AD4205">
        <v>9291.9942340984107</v>
      </c>
      <c r="AF4205">
        <v>297367.91155985498</v>
      </c>
      <c r="AG4205">
        <f>AF4205*'Day-ahead Prices_2015-2022'!J4205</f>
        <v>16942.165051233289</v>
      </c>
      <c r="AH4205">
        <v>388629.46366503497</v>
      </c>
      <c r="AI4205">
        <f>AH4205*'Day-ahead Prices_2015-2022'!J4205</f>
        <v>22141.677905485787</v>
      </c>
    </row>
    <row r="4206" spans="30:35" x14ac:dyDescent="0.35">
      <c r="AD4206">
        <v>9291.9942340984107</v>
      </c>
      <c r="AF4206">
        <v>269359.32914249599</v>
      </c>
      <c r="AG4206">
        <f>AF4206*'Day-ahead Prices_2015-2022'!J4206</f>
        <v>14904.325079777158</v>
      </c>
      <c r="AH4206">
        <v>388679.46366503497</v>
      </c>
      <c r="AI4206">
        <f>AH4206*'Day-ahead Prices_2015-2022'!J4206</f>
        <v>21506.606423245546</v>
      </c>
    </row>
    <row r="4207" spans="30:35" x14ac:dyDescent="0.35">
      <c r="AD4207">
        <v>9291.9942340984107</v>
      </c>
      <c r="AF4207">
        <v>289577.972714637</v>
      </c>
      <c r="AG4207">
        <f>AF4207*'Day-ahead Prices_2015-2022'!J4207</f>
        <v>16477.34861992874</v>
      </c>
      <c r="AH4207">
        <v>388729.46366503497</v>
      </c>
      <c r="AI4207">
        <f>AH4207*'Day-ahead Prices_2015-2022'!J4207</f>
        <v>22119.192394370071</v>
      </c>
    </row>
    <row r="4208" spans="30:35" x14ac:dyDescent="0.35">
      <c r="AD4208">
        <v>9291.9942340984107</v>
      </c>
      <c r="AF4208">
        <v>331389.30410710699</v>
      </c>
      <c r="AG4208">
        <f>AF4208*'Day-ahead Prices_2015-2022'!J4208</f>
        <v>21555.217285646777</v>
      </c>
      <c r="AH4208">
        <v>388779.46366503497</v>
      </c>
      <c r="AI4208">
        <f>AH4208*'Day-ahead Prices_2015-2022'!J4208</f>
        <v>25288.1602140922</v>
      </c>
    </row>
    <row r="4209" spans="30:35" x14ac:dyDescent="0.35">
      <c r="AD4209">
        <v>8126.1698502473801</v>
      </c>
      <c r="AF4209">
        <v>366132.16722159699</v>
      </c>
      <c r="AG4209">
        <f>AF4209*'Day-ahead Prices_2015-2022'!J4209</f>
        <v>27469.065845800316</v>
      </c>
      <c r="AH4209">
        <v>388165.42014753399</v>
      </c>
      <c r="AI4209">
        <f>AH4209*'Day-ahead Prices_2015-2022'!J4209</f>
        <v>29122.110646568741</v>
      </c>
    </row>
    <row r="4210" spans="30:35" x14ac:dyDescent="0.35">
      <c r="AD4210">
        <v>0</v>
      </c>
      <c r="AF4210">
        <v>415936.22423156002</v>
      </c>
      <c r="AG4210">
        <f>AF4210*'Day-ahead Prices_2015-2022'!J4210</f>
        <v>32935.909915776079</v>
      </c>
      <c r="AH4210">
        <v>383586.82386329502</v>
      </c>
      <c r="AI4210">
        <f>AH4210*'Day-ahead Prices_2015-2022'!J4210</f>
        <v>30374.322647615019</v>
      </c>
    </row>
    <row r="4211" spans="30:35" x14ac:dyDescent="0.35">
      <c r="AD4211">
        <v>9291.9942340984107</v>
      </c>
      <c r="AF4211">
        <v>396980.70761425601</v>
      </c>
      <c r="AG4211">
        <f>AF4211*'Day-ahead Prices_2015-2022'!J4211</f>
        <v>29160.714103689694</v>
      </c>
      <c r="AH4211">
        <v>388929.46366503497</v>
      </c>
      <c r="AI4211">
        <f>AH4211*'Day-ahead Prices_2015-2022'!J4211</f>
        <v>28569.299915344727</v>
      </c>
    </row>
    <row r="4212" spans="30:35" x14ac:dyDescent="0.35">
      <c r="AD4212">
        <v>9291.9942340984107</v>
      </c>
      <c r="AF4212">
        <v>432836.994782264</v>
      </c>
      <c r="AG4212">
        <f>AF4212*'Day-ahead Prices_2015-2022'!J4212</f>
        <v>31272.472873018571</v>
      </c>
      <c r="AH4212">
        <v>388979.46366503497</v>
      </c>
      <c r="AI4212">
        <f>AH4212*'Day-ahead Prices_2015-2022'!J4212</f>
        <v>28103.766249798773</v>
      </c>
    </row>
    <row r="4213" spans="30:35" x14ac:dyDescent="0.35">
      <c r="AD4213">
        <v>9291.9942340984107</v>
      </c>
      <c r="AF4213">
        <v>380266.42048774898</v>
      </c>
      <c r="AG4213">
        <f>AF4213*'Day-ahead Prices_2015-2022'!J4213</f>
        <v>26239.333679705898</v>
      </c>
      <c r="AH4213">
        <v>389029.46366503497</v>
      </c>
      <c r="AI4213">
        <f>AH4213*'Day-ahead Prices_2015-2022'!J4213</f>
        <v>26844.005566546573</v>
      </c>
    </row>
    <row r="4214" spans="30:35" x14ac:dyDescent="0.35">
      <c r="AD4214">
        <v>9291.9942340984107</v>
      </c>
      <c r="AF4214">
        <v>295230.32643743098</v>
      </c>
      <c r="AG4214">
        <f>AF4214*'Day-ahead Prices_2015-2022'!J4214</f>
        <v>19172.257398846767</v>
      </c>
      <c r="AH4214">
        <v>389079.46366503497</v>
      </c>
      <c r="AI4214">
        <f>AH4214*'Day-ahead Prices_2015-2022'!J4214</f>
        <v>25266.820370407371</v>
      </c>
    </row>
    <row r="4215" spans="30:35" x14ac:dyDescent="0.35">
      <c r="AD4215">
        <v>9291.9942340984107</v>
      </c>
      <c r="AF4215">
        <v>152509.61886519499</v>
      </c>
      <c r="AG4215">
        <f>AF4215*'Day-ahead Prices_2015-2022'!J4215</f>
        <v>9780.8231318721173</v>
      </c>
      <c r="AH4215">
        <v>389129.46366503497</v>
      </c>
      <c r="AI4215">
        <f>AH4215*'Day-ahead Prices_2015-2022'!J4215</f>
        <v>24955.845328497853</v>
      </c>
    </row>
    <row r="4216" spans="30:35" x14ac:dyDescent="0.35">
      <c r="AD4216">
        <v>9291.9942340984107</v>
      </c>
      <c r="AF4216">
        <v>126226.958415598</v>
      </c>
      <c r="AG4216">
        <f>AF4216*'Day-ahead Prices_2015-2022'!J4216</f>
        <v>7863.7817255937362</v>
      </c>
      <c r="AH4216">
        <v>389179.46366503497</v>
      </c>
      <c r="AI4216">
        <f>AH4216*'Day-ahead Prices_2015-2022'!J4216</f>
        <v>24245.394112002097</v>
      </c>
    </row>
    <row r="4217" spans="30:35" x14ac:dyDescent="0.35">
      <c r="AD4217">
        <v>9291.9942340984107</v>
      </c>
      <c r="AF4217">
        <v>254778.477720052</v>
      </c>
      <c r="AG4217">
        <f>AF4217*'Day-ahead Prices_2015-2022'!J4217</f>
        <v>16339.580722381233</v>
      </c>
      <c r="AH4217">
        <v>389229.46366503497</v>
      </c>
      <c r="AI4217">
        <f>AH4217*'Day-ahead Prices_2015-2022'!J4217</f>
        <v>24962.258578497855</v>
      </c>
    </row>
    <row r="4218" spans="30:35" x14ac:dyDescent="0.35">
      <c r="AD4218">
        <v>9291.9942340984107</v>
      </c>
      <c r="AF4218">
        <v>367496.47489422403</v>
      </c>
      <c r="AG4218">
        <f>AF4218*'Day-ahead Prices_2015-2022'!J4218</f>
        <v>24685.65695983226</v>
      </c>
      <c r="AH4218">
        <v>389279.46366503497</v>
      </c>
      <c r="AI4218">
        <f>AH4218*'Day-ahead Prices_2015-2022'!J4218</f>
        <v>26148.874773039559</v>
      </c>
    </row>
    <row r="4219" spans="30:35" x14ac:dyDescent="0.35">
      <c r="AD4219">
        <v>7477.3524895501296</v>
      </c>
      <c r="AF4219">
        <v>368245.471542507</v>
      </c>
      <c r="AG4219">
        <f>AF4219*'Day-ahead Prices_2015-2022'!J4219</f>
        <v>28874.587730487401</v>
      </c>
      <c r="AH4219">
        <v>388295.85937287402</v>
      </c>
      <c r="AI4219">
        <f>AH4219*'Day-ahead Prices_2015-2022'!J4219</f>
        <v>30446.763703251268</v>
      </c>
    </row>
    <row r="4220" spans="30:35" x14ac:dyDescent="0.35">
      <c r="AD4220">
        <v>7478.3260097993498</v>
      </c>
      <c r="AF4220">
        <v>267082.89402955398</v>
      </c>
      <c r="AG4220">
        <f>AF4220*'Day-ahead Prices_2015-2022'!J4220</f>
        <v>22301.421651467757</v>
      </c>
      <c r="AH4220">
        <v>388346.41388161498</v>
      </c>
      <c r="AI4220">
        <f>AH4220*'Day-ahead Prices_2015-2022'!J4220</f>
        <v>32426.925559114854</v>
      </c>
    </row>
    <row r="4221" spans="30:35" x14ac:dyDescent="0.35">
      <c r="AD4221">
        <v>0</v>
      </c>
      <c r="AF4221">
        <v>350901.66818000597</v>
      </c>
      <c r="AG4221">
        <f>AF4221*'Day-ahead Prices_2015-2022'!J4221</f>
        <v>31958.80805657927</v>
      </c>
      <c r="AH4221">
        <v>384136.82386329502</v>
      </c>
      <c r="AI4221">
        <f>AH4221*'Day-ahead Prices_2015-2022'!J4221</f>
        <v>34985.74140437942</v>
      </c>
    </row>
    <row r="4222" spans="30:35" x14ac:dyDescent="0.35">
      <c r="AD4222">
        <v>0</v>
      </c>
      <c r="AF4222">
        <v>311781.70944420999</v>
      </c>
      <c r="AG4222">
        <f>AF4222*'Day-ahead Prices_2015-2022'!J4222</f>
        <v>29147.302834528778</v>
      </c>
      <c r="AH4222">
        <v>384186.82386329502</v>
      </c>
      <c r="AI4222">
        <f>AH4222*'Day-ahead Prices_2015-2022'!J4222</f>
        <v>35916.185462389964</v>
      </c>
    </row>
    <row r="4223" spans="30:35" x14ac:dyDescent="0.35">
      <c r="AD4223">
        <v>68.614404357069404</v>
      </c>
      <c r="AF4223">
        <v>227400.69903432901</v>
      </c>
      <c r="AG4223">
        <f>AF4223*'Day-ahead Prices_2015-2022'!J4223</f>
        <v>19525.192520835077</v>
      </c>
      <c r="AH4223">
        <v>384275.90603643499</v>
      </c>
      <c r="AI4223">
        <f>AH4223*'Day-ahead Prices_2015-2022'!J4223</f>
        <v>32994.889982053399</v>
      </c>
    </row>
    <row r="4224" spans="30:35" x14ac:dyDescent="0.35">
      <c r="AD4224">
        <v>7482.2200907962397</v>
      </c>
      <c r="AF4224">
        <v>215715.54186256201</v>
      </c>
      <c r="AG4224">
        <f>AF4224*'Day-ahead Prices_2015-2022'!J4224</f>
        <v>18545.334778351782</v>
      </c>
      <c r="AH4224">
        <v>388548.631916577</v>
      </c>
      <c r="AI4224">
        <f>AH4224*'Day-ahead Prices_2015-2022'!J4224</f>
        <v>33404.011571658019</v>
      </c>
    </row>
    <row r="4225" spans="30:35" x14ac:dyDescent="0.35">
      <c r="AD4225">
        <v>7483.1936110454599</v>
      </c>
      <c r="AF4225">
        <v>67360.770233090603</v>
      </c>
      <c r="AG4225">
        <f>AF4225*'Day-ahead Prices_2015-2022'!J4225</f>
        <v>5329.1631360281726</v>
      </c>
      <c r="AH4225">
        <v>388599.18642531702</v>
      </c>
      <c r="AI4225">
        <f>AH4225*'Day-ahead Prices_2015-2022'!J4225</f>
        <v>30743.538885055928</v>
      </c>
    </row>
    <row r="4226" spans="30:35" x14ac:dyDescent="0.35">
      <c r="AD4226">
        <v>7484.1671312946801</v>
      </c>
      <c r="AF4226">
        <v>170786.916652741</v>
      </c>
      <c r="AG4226">
        <f>AF4226*'Day-ahead Prices_2015-2022'!J4226</f>
        <v>12524.23156543713</v>
      </c>
      <c r="AH4226">
        <v>388649.74093405699</v>
      </c>
      <c r="AI4226">
        <f>AH4226*'Day-ahead Prices_2015-2022'!J4226</f>
        <v>28500.657127046736</v>
      </c>
    </row>
    <row r="4227" spans="30:35" x14ac:dyDescent="0.35">
      <c r="AD4227">
        <v>9291.9942340984107</v>
      </c>
      <c r="AF4227">
        <v>191228.65919575799</v>
      </c>
      <c r="AG4227">
        <f>AF4227*'Day-ahead Prices_2015-2022'!J4227</f>
        <v>12606.749357480345</v>
      </c>
      <c r="AH4227">
        <v>389729.46366503497</v>
      </c>
      <c r="AI4227">
        <f>AH4227*'Day-ahead Prices_2015-2022'!J4227</f>
        <v>25692.914892117431</v>
      </c>
    </row>
    <row r="4228" spans="30:35" x14ac:dyDescent="0.35">
      <c r="AD4228">
        <v>9291.9942340984107</v>
      </c>
      <c r="AF4228">
        <v>161094.62125256201</v>
      </c>
      <c r="AG4228">
        <f>AF4228*'Day-ahead Prices_2015-2022'!J4228</f>
        <v>10074.253508305532</v>
      </c>
      <c r="AH4228">
        <v>389779.46366503497</v>
      </c>
      <c r="AI4228">
        <f>AH4228*'Day-ahead Prices_2015-2022'!J4228</f>
        <v>24375.345984622545</v>
      </c>
    </row>
    <row r="4229" spans="30:35" x14ac:dyDescent="0.35">
      <c r="AD4229">
        <v>9291.9942340984107</v>
      </c>
      <c r="AF4229">
        <v>204574.12861587401</v>
      </c>
      <c r="AG4229">
        <f>AF4229*'Day-ahead Prices_2015-2022'!J4229</f>
        <v>12050.950481439599</v>
      </c>
      <c r="AH4229">
        <v>389829.46366503497</v>
      </c>
      <c r="AI4229">
        <f>AH4229*'Day-ahead Prices_2015-2022'!J4229</f>
        <v>22963.879130848047</v>
      </c>
    </row>
    <row r="4230" spans="30:35" x14ac:dyDescent="0.35">
      <c r="AD4230">
        <v>9291.9942340984107</v>
      </c>
      <c r="AF4230">
        <v>121295.936030321</v>
      </c>
      <c r="AG4230">
        <f>AF4230*'Day-ahead Prices_2015-2022'!J4230</f>
        <v>7128.8654003420406</v>
      </c>
      <c r="AH4230">
        <v>389879.46366503497</v>
      </c>
      <c r="AI4230">
        <f>AH4230*'Day-ahead Prices_2015-2022'!J4230</f>
        <v>22914.190778253269</v>
      </c>
    </row>
    <row r="4231" spans="30:35" x14ac:dyDescent="0.35">
      <c r="AD4231">
        <v>9291.9942340984107</v>
      </c>
      <c r="AF4231">
        <v>138557.47564308101</v>
      </c>
      <c r="AG4231">
        <f>AF4231*'Day-ahead Prices_2015-2022'!J4231</f>
        <v>7627.2426404625021</v>
      </c>
      <c r="AH4231">
        <v>389929.46366503497</v>
      </c>
      <c r="AI4231">
        <f>AH4231*'Day-ahead Prices_2015-2022'!J4231</f>
        <v>21464.642151101012</v>
      </c>
    </row>
    <row r="4232" spans="30:35" x14ac:dyDescent="0.35">
      <c r="AD4232">
        <v>9291.9942340984107</v>
      </c>
      <c r="AF4232">
        <v>236947.094740467</v>
      </c>
      <c r="AG4232">
        <f>AF4232*'Day-ahead Prices_2015-2022'!J4232</f>
        <v>14164.401139716692</v>
      </c>
      <c r="AH4232">
        <v>389979.46366503497</v>
      </c>
      <c r="AI4232">
        <f>AH4232*'Day-ahead Prices_2015-2022'!J4232</f>
        <v>23312.484863566213</v>
      </c>
    </row>
    <row r="4233" spans="30:35" x14ac:dyDescent="0.35">
      <c r="AD4233">
        <v>9291.9942340984107</v>
      </c>
      <c r="AF4233">
        <v>275408.73753719201</v>
      </c>
      <c r="AG4233">
        <f>AF4233*'Day-ahead Prices_2015-2022'!J4233</f>
        <v>18246.173122760891</v>
      </c>
      <c r="AH4233">
        <v>390029.46366503497</v>
      </c>
      <c r="AI4233">
        <f>AH4233*'Day-ahead Prices_2015-2022'!J4233</f>
        <v>25839.939504638147</v>
      </c>
    </row>
    <row r="4234" spans="30:35" x14ac:dyDescent="0.35">
      <c r="AD4234">
        <v>1080.08683110223</v>
      </c>
      <c r="AF4234">
        <v>288346.24712771102</v>
      </c>
      <c r="AG4234">
        <f>AF4234*'Day-ahead Prices_2015-2022'!J4234</f>
        <v>19361.369196199066</v>
      </c>
      <c r="AH4234">
        <v>385402.03200996498</v>
      </c>
      <c r="AI4234">
        <f>AH4234*'Day-ahead Prices_2015-2022'!J4234</f>
        <v>25878.301191849114</v>
      </c>
    </row>
    <row r="4235" spans="30:35" x14ac:dyDescent="0.35">
      <c r="AD4235">
        <v>9291.9942340984107</v>
      </c>
      <c r="AF4235">
        <v>217736.009434126</v>
      </c>
      <c r="AG4235">
        <f>AF4235*'Day-ahead Prices_2015-2022'!J4235</f>
        <v>14023.01551759309</v>
      </c>
      <c r="AH4235">
        <v>390129.46366503497</v>
      </c>
      <c r="AI4235">
        <f>AH4235*'Day-ahead Prices_2015-2022'!J4235</f>
        <v>25125.800445516994</v>
      </c>
    </row>
    <row r="4236" spans="30:35" x14ac:dyDescent="0.35">
      <c r="AD4236">
        <v>9291.9942340984107</v>
      </c>
      <c r="AF4236">
        <v>250605.07264247199</v>
      </c>
      <c r="AG4236">
        <f>AF4236*'Day-ahead Prices_2015-2022'!J4236</f>
        <v>14812.952587555717</v>
      </c>
      <c r="AH4236">
        <v>390179.46366503497</v>
      </c>
      <c r="AI4236">
        <f>AH4236*'Day-ahead Prices_2015-2022'!J4236</f>
        <v>23063.020372910636</v>
      </c>
    </row>
    <row r="4237" spans="30:35" x14ac:dyDescent="0.35">
      <c r="AD4237">
        <v>9291.9942340984107</v>
      </c>
      <c r="AF4237">
        <v>263610.04309580999</v>
      </c>
      <c r="AG4237">
        <f>AF4237*'Day-ahead Prices_2015-2022'!J4237</f>
        <v>15854.167016889753</v>
      </c>
      <c r="AH4237">
        <v>390229.46366503497</v>
      </c>
      <c r="AI4237">
        <f>AH4237*'Day-ahead Prices_2015-2022'!J4237</f>
        <v>23469.375518474368</v>
      </c>
    </row>
    <row r="4238" spans="30:35" x14ac:dyDescent="0.35">
      <c r="AD4238">
        <v>9291.9942340984107</v>
      </c>
      <c r="AF4238">
        <v>320052.57740422699</v>
      </c>
      <c r="AG4238">
        <f>AF4238*'Day-ahead Prices_2015-2022'!J4238</f>
        <v>18605.456455951226</v>
      </c>
      <c r="AH4238">
        <v>390279.46366503497</v>
      </c>
      <c r="AI4238">
        <f>AH4238*'Day-ahead Prices_2015-2022'!J4238</f>
        <v>22687.920921507648</v>
      </c>
    </row>
    <row r="4239" spans="30:35" x14ac:dyDescent="0.35">
      <c r="AD4239">
        <v>9291.9942340984107</v>
      </c>
      <c r="AF4239">
        <v>309599.37599198997</v>
      </c>
      <c r="AG4239">
        <f>AF4239*'Day-ahead Prices_2015-2022'!J4239</f>
        <v>16727.654284847216</v>
      </c>
      <c r="AH4239">
        <v>390329.46366503497</v>
      </c>
      <c r="AI4239">
        <f>AH4239*'Day-ahead Prices_2015-2022'!J4239</f>
        <v>21089.500921821837</v>
      </c>
    </row>
    <row r="4240" spans="30:35" x14ac:dyDescent="0.35">
      <c r="AD4240">
        <v>9291.9942340984107</v>
      </c>
      <c r="AF4240">
        <v>362698.766091939</v>
      </c>
      <c r="AG4240">
        <f>AF4240*'Day-ahead Prices_2015-2022'!J4240</f>
        <v>19470.576510730512</v>
      </c>
      <c r="AH4240">
        <v>390379.46366503497</v>
      </c>
      <c r="AI4240">
        <f>AH4240*'Day-ahead Prices_2015-2022'!J4240</f>
        <v>20956.545558198239</v>
      </c>
    </row>
    <row r="4241" spans="30:35" x14ac:dyDescent="0.35">
      <c r="AD4241">
        <v>9291.9942340984107</v>
      </c>
      <c r="AF4241">
        <v>352915.96354896203</v>
      </c>
      <c r="AG4241">
        <f>AF4241*'Day-ahead Prices_2015-2022'!J4241</f>
        <v>17818.726999587092</v>
      </c>
      <c r="AH4241">
        <v>390429.46366503497</v>
      </c>
      <c r="AI4241">
        <f>AH4241*'Day-ahead Prices_2015-2022'!J4241</f>
        <v>19712.783620447612</v>
      </c>
    </row>
    <row r="4242" spans="30:35" x14ac:dyDescent="0.35">
      <c r="AD4242">
        <v>9291.9942340984107</v>
      </c>
      <c r="AF4242">
        <v>402785.28050841502</v>
      </c>
      <c r="AG4242">
        <f>AF4242*'Day-ahead Prices_2015-2022'!J4242</f>
        <v>23333.854781453119</v>
      </c>
      <c r="AH4242">
        <v>390479.46366503497</v>
      </c>
      <c r="AI4242">
        <f>AH4242*'Day-ahead Prices_2015-2022'!J4242</f>
        <v>22620.963429445059</v>
      </c>
    </row>
    <row r="4243" spans="30:35" x14ac:dyDescent="0.35">
      <c r="AD4243">
        <v>9291.9942340984107</v>
      </c>
      <c r="AF4243">
        <v>508887.11161182099</v>
      </c>
      <c r="AG4243">
        <f>AF4243*'Day-ahead Prices_2015-2022'!J4243</f>
        <v>33304.117019435616</v>
      </c>
      <c r="AH4243">
        <v>390529.46366503497</v>
      </c>
      <c r="AI4243">
        <f>AH4243*'Day-ahead Prices_2015-2022'!J4243</f>
        <v>25558.200749558211</v>
      </c>
    </row>
    <row r="4244" spans="30:35" x14ac:dyDescent="0.35">
      <c r="AD4244">
        <v>7501.6904957806601</v>
      </c>
      <c r="AF4244">
        <v>498167.99750460201</v>
      </c>
      <c r="AG4244">
        <f>AF4244*'Day-ahead Prices_2015-2022'!J4244</f>
        <v>38544.503386924815</v>
      </c>
      <c r="AH4244">
        <v>389559.72209138499</v>
      </c>
      <c r="AI4244">
        <f>AH4244*'Day-ahead Prices_2015-2022'!J4244</f>
        <v>30141.209597515684</v>
      </c>
    </row>
    <row r="4245" spans="30:35" x14ac:dyDescent="0.35">
      <c r="AD4245">
        <v>0</v>
      </c>
      <c r="AF4245">
        <v>480133.19898738398</v>
      </c>
      <c r="AG4245">
        <f>AF4245*'Day-ahead Prices_2015-2022'!J4245</f>
        <v>41398.88491618845</v>
      </c>
      <c r="AH4245">
        <v>385336.82386329502</v>
      </c>
      <c r="AI4245">
        <f>AH4245*'Day-ahead Prices_2015-2022'!J4245</f>
        <v>33225.185966582787</v>
      </c>
    </row>
    <row r="4246" spans="30:35" x14ac:dyDescent="0.35">
      <c r="AD4246">
        <v>0</v>
      </c>
      <c r="AF4246">
        <v>431826.22477751202</v>
      </c>
      <c r="AG4246">
        <f>AF4246*'Day-ahead Prices_2015-2022'!J4246</f>
        <v>38143.750217378605</v>
      </c>
      <c r="AH4246">
        <v>385386.82386329502</v>
      </c>
      <c r="AI4246">
        <f>AH4246*'Day-ahead Prices_2015-2022'!J4246</f>
        <v>34041.699885374677</v>
      </c>
    </row>
    <row r="4247" spans="30:35" x14ac:dyDescent="0.35">
      <c r="AD4247">
        <v>138.70786230099301</v>
      </c>
      <c r="AF4247">
        <v>361098.86246169999</v>
      </c>
      <c r="AG4247">
        <f>AF4247*'Day-ahead Prices_2015-2022'!J4247</f>
        <v>31070.751620516974</v>
      </c>
      <c r="AH4247">
        <v>385515.83066574601</v>
      </c>
      <c r="AI4247">
        <f>AH4247*'Day-ahead Prices_2015-2022'!J4247</f>
        <v>33171.709649634111</v>
      </c>
    </row>
    <row r="4248" spans="30:35" x14ac:dyDescent="0.35">
      <c r="AD4248">
        <v>7505.58457677755</v>
      </c>
      <c r="AF4248">
        <v>362561.23009656603</v>
      </c>
      <c r="AG4248">
        <f>AF4248*'Day-ahead Prices_2015-2022'!J4248</f>
        <v>30866.650324271144</v>
      </c>
      <c r="AH4248">
        <v>389761.94012634701</v>
      </c>
      <c r="AI4248">
        <f>AH4248*'Day-ahead Prices_2015-2022'!J4248</f>
        <v>33182.382772656551</v>
      </c>
    </row>
    <row r="4249" spans="30:35" x14ac:dyDescent="0.35">
      <c r="AD4249">
        <v>9291.9942340984107</v>
      </c>
      <c r="AF4249">
        <v>306440.89634738601</v>
      </c>
      <c r="AG4249">
        <f>AF4249*'Day-ahead Prices_2015-2022'!J4249</f>
        <v>24612.949743501609</v>
      </c>
      <c r="AH4249">
        <v>390829.46366503497</v>
      </c>
      <c r="AI4249">
        <f>AH4249*'Day-ahead Prices_2015-2022'!J4249</f>
        <v>31390.933984746025</v>
      </c>
    </row>
    <row r="4250" spans="30:35" x14ac:dyDescent="0.35">
      <c r="AD4250">
        <v>9291.9942340984107</v>
      </c>
      <c r="AF4250">
        <v>320486.96187105199</v>
      </c>
      <c r="AG4250">
        <f>AF4250*'Day-ahead Prices_2015-2022'!J4250</f>
        <v>22516.612723655431</v>
      </c>
      <c r="AH4250">
        <v>390879.46366503497</v>
      </c>
      <c r="AI4250">
        <f>AH4250*'Day-ahead Prices_2015-2022'!J4250</f>
        <v>27462.213918446188</v>
      </c>
    </row>
    <row r="4251" spans="30:35" x14ac:dyDescent="0.35">
      <c r="AD4251">
        <v>9291.9942340984107</v>
      </c>
      <c r="AF4251">
        <v>287779.72721822199</v>
      </c>
      <c r="AG4251">
        <f>AF4251*'Day-ahead Prices_2015-2022'!J4251</f>
        <v>18438.766572189525</v>
      </c>
      <c r="AH4251">
        <v>390929.46366503497</v>
      </c>
      <c r="AI4251">
        <f>AH4251*'Day-ahead Prices_2015-2022'!J4251</f>
        <v>25047.828060677948</v>
      </c>
    </row>
    <row r="4252" spans="30:35" x14ac:dyDescent="0.35">
      <c r="AD4252">
        <v>9291.9942340984107</v>
      </c>
      <c r="AF4252">
        <v>190385.06075156899</v>
      </c>
      <c r="AG4252">
        <f>AF4252*'Day-ahead Prices_2015-2022'!J4252</f>
        <v>11867.890743274993</v>
      </c>
      <c r="AH4252">
        <v>390979.46366503497</v>
      </c>
      <c r="AI4252">
        <f>AH4252*'Day-ahead Prices_2015-2022'!J4252</f>
        <v>24372.193591889536</v>
      </c>
    </row>
    <row r="4253" spans="30:35" x14ac:dyDescent="0.35">
      <c r="AD4253">
        <v>9291.9942340984107</v>
      </c>
      <c r="AF4253">
        <v>180754.73817551599</v>
      </c>
      <c r="AG4253">
        <f>AF4253*'Day-ahead Prices_2015-2022'!J4253</f>
        <v>11229.162165731212</v>
      </c>
      <c r="AH4253">
        <v>391029.46366503497</v>
      </c>
      <c r="AI4253">
        <f>AH4253*'Day-ahead Prices_2015-2022'!J4253</f>
        <v>24292.216643360716</v>
      </c>
    </row>
    <row r="4254" spans="30:35" x14ac:dyDescent="0.35">
      <c r="AD4254">
        <v>9291.9942340984107</v>
      </c>
      <c r="AF4254">
        <v>211758.92241583799</v>
      </c>
      <c r="AG4254">
        <f>AF4254*'Day-ahead Prices_2015-2022'!J4254</f>
        <v>13071.878280729681</v>
      </c>
      <c r="AH4254">
        <v>391079.46366503497</v>
      </c>
      <c r="AI4254">
        <f>AH4254*'Day-ahead Prices_2015-2022'!J4254</f>
        <v>24141.335292042611</v>
      </c>
    </row>
    <row r="4255" spans="30:35" x14ac:dyDescent="0.35">
      <c r="AD4255">
        <v>9291.9942340984107</v>
      </c>
      <c r="AF4255">
        <v>294874.00439642102</v>
      </c>
      <c r="AG4255">
        <f>AF4255*'Day-ahead Prices_2015-2022'!J4255</f>
        <v>18636.774262864797</v>
      </c>
      <c r="AH4255">
        <v>391129.46366503497</v>
      </c>
      <c r="AI4255">
        <f>AH4255*'Day-ahead Prices_2015-2022'!J4255</f>
        <v>24720.35992728937</v>
      </c>
    </row>
    <row r="4256" spans="30:35" x14ac:dyDescent="0.35">
      <c r="AD4256">
        <v>9291.9942340984107</v>
      </c>
      <c r="AF4256">
        <v>367289.16038977698</v>
      </c>
      <c r="AG4256">
        <f>AF4256*'Day-ahead Prices_2015-2022'!J4256</f>
        <v>27385.998021562747</v>
      </c>
      <c r="AH4256">
        <v>391179.46366503497</v>
      </c>
      <c r="AI4256">
        <f>AH4256*'Day-ahead Prices_2015-2022'!J4256</f>
        <v>29167.318759524172</v>
      </c>
    </row>
    <row r="4257" spans="30:35" x14ac:dyDescent="0.35">
      <c r="AD4257">
        <v>9291.9942340984107</v>
      </c>
      <c r="AF4257">
        <v>410893.95719496103</v>
      </c>
      <c r="AG4257">
        <f>AF4257*'Day-ahead Prices_2015-2022'!J4257</f>
        <v>33224.371761338058</v>
      </c>
      <c r="AH4257">
        <v>391229.46366503497</v>
      </c>
      <c r="AI4257">
        <f>AH4257*'Day-ahead Prices_2015-2022'!J4257</f>
        <v>31634.32539512515</v>
      </c>
    </row>
    <row r="4258" spans="30:35" x14ac:dyDescent="0.35">
      <c r="AD4258">
        <v>0</v>
      </c>
      <c r="AF4258">
        <v>412079.08833148202</v>
      </c>
      <c r="AG4258">
        <f>AF4258*'Day-ahead Prices_2015-2022'!J4258</f>
        <v>34976.242819855361</v>
      </c>
      <c r="AH4258">
        <v>385986.82386329502</v>
      </c>
      <c r="AI4258">
        <f>AH4258*'Day-ahead Prices_2015-2022'!J4258</f>
        <v>32761.596642456821</v>
      </c>
    </row>
    <row r="4259" spans="30:35" x14ac:dyDescent="0.35">
      <c r="AD4259">
        <v>3666.4735885651698</v>
      </c>
      <c r="AF4259">
        <v>430888.05174333701</v>
      </c>
      <c r="AG4259">
        <f>AF4259*'Day-ahead Prices_2015-2022'!J4259</f>
        <v>35200.322167042563</v>
      </c>
      <c r="AH4259">
        <v>388125.215607627</v>
      </c>
      <c r="AI4259">
        <f>AH4259*'Day-ahead Prices_2015-2022'!J4259</f>
        <v>31706.919176026069</v>
      </c>
    </row>
    <row r="4260" spans="30:35" x14ac:dyDescent="0.35">
      <c r="AD4260">
        <v>9291.9942340984107</v>
      </c>
      <c r="AF4260">
        <v>373819.29950036498</v>
      </c>
      <c r="AG4260">
        <f>AF4260*'Day-ahead Prices_2015-2022'!J4260</f>
        <v>29966.756870322381</v>
      </c>
      <c r="AH4260">
        <v>391379.46366503497</v>
      </c>
      <c r="AI4260">
        <f>AH4260*'Day-ahead Prices_2015-2022'!J4260</f>
        <v>31374.445480377944</v>
      </c>
    </row>
    <row r="4261" spans="30:35" x14ac:dyDescent="0.35">
      <c r="AD4261">
        <v>9291.9942340984107</v>
      </c>
      <c r="AF4261">
        <v>259058.76673790201</v>
      </c>
      <c r="AG4261">
        <f>AF4261*'Day-ahead Prices_2015-2022'!J4261</f>
        <v>19328.374586314869</v>
      </c>
      <c r="AH4261">
        <v>391429.46366503497</v>
      </c>
      <c r="AI4261">
        <f>AH4261*'Day-ahead Prices_2015-2022'!J4261</f>
        <v>29204.552284048259</v>
      </c>
    </row>
    <row r="4262" spans="30:35" x14ac:dyDescent="0.35">
      <c r="AD4262">
        <v>9291.9942340984107</v>
      </c>
      <c r="AF4262">
        <v>358762.40705606103</v>
      </c>
      <c r="AG4262">
        <f>AF4262*'Day-ahead Prices_2015-2022'!J4262</f>
        <v>24759.539069965231</v>
      </c>
      <c r="AH4262">
        <v>391479.46366503497</v>
      </c>
      <c r="AI4262">
        <f>AH4262*'Day-ahead Prices_2015-2022'!J4262</f>
        <v>27017.465835512809</v>
      </c>
    </row>
    <row r="4263" spans="30:35" x14ac:dyDescent="0.35">
      <c r="AD4263">
        <v>9291.9942340984107</v>
      </c>
      <c r="AF4263">
        <v>354849.79243903502</v>
      </c>
      <c r="AG4263">
        <f>AF4263*'Day-ahead Prices_2015-2022'!J4263</f>
        <v>22793.776417321416</v>
      </c>
      <c r="AH4263">
        <v>391529.46366503497</v>
      </c>
      <c r="AI4263">
        <f>AH4263*'Day-ahead Prices_2015-2022'!J4263</f>
        <v>25149.895098523521</v>
      </c>
    </row>
    <row r="4264" spans="30:35" x14ac:dyDescent="0.35">
      <c r="AD4264">
        <v>9291.9942340984107</v>
      </c>
      <c r="AF4264">
        <v>420524.21282240201</v>
      </c>
      <c r="AG4264">
        <f>AF4264*'Day-ahead Prices_2015-2022'!J4264</f>
        <v>25022.767628731002</v>
      </c>
      <c r="AH4264">
        <v>391579.46366503497</v>
      </c>
      <c r="AI4264">
        <f>AH4264*'Day-ahead Prices_2015-2022'!J4264</f>
        <v>23300.446511058322</v>
      </c>
    </row>
    <row r="4265" spans="30:35" x14ac:dyDescent="0.35">
      <c r="AD4265">
        <v>9291.9942340984107</v>
      </c>
      <c r="AF4265">
        <v>373017.28561633301</v>
      </c>
      <c r="AG4265">
        <f>AF4265*'Day-ahead Prices_2015-2022'!J4265</f>
        <v>22442.584989106675</v>
      </c>
      <c r="AH4265">
        <v>391629.46366503497</v>
      </c>
      <c r="AI4265">
        <f>AH4265*'Day-ahead Prices_2015-2022'!J4265</f>
        <v>23562.386681406831</v>
      </c>
    </row>
    <row r="4266" spans="30:35" x14ac:dyDescent="0.35">
      <c r="AD4266">
        <v>9291.9942340984107</v>
      </c>
      <c r="AF4266">
        <v>364366.22781070799</v>
      </c>
      <c r="AG4266">
        <f>AF4266*'Day-ahead Prices_2015-2022'!J4266</f>
        <v>21181.975195990748</v>
      </c>
      <c r="AH4266">
        <v>391679.46366503497</v>
      </c>
      <c r="AI4266">
        <f>AH4266*'Day-ahead Prices_2015-2022'!J4266</f>
        <v>22769.796020837228</v>
      </c>
    </row>
    <row r="4267" spans="30:35" x14ac:dyDescent="0.35">
      <c r="AD4267">
        <v>9291.9942340984107</v>
      </c>
      <c r="AF4267">
        <v>435176.85350076202</v>
      </c>
      <c r="AG4267">
        <f>AF4267*'Day-ahead Prices_2015-2022'!J4267</f>
        <v>33370.449068572183</v>
      </c>
      <c r="AH4267">
        <v>391729.46366503497</v>
      </c>
      <c r="AI4267">
        <f>AH4267*'Day-ahead Prices_2015-2022'!J4267</f>
        <v>30038.794597494045</v>
      </c>
    </row>
    <row r="4268" spans="30:35" x14ac:dyDescent="0.35">
      <c r="AD4268">
        <v>9291.9942340984107</v>
      </c>
      <c r="AF4268">
        <v>318017.79265322798</v>
      </c>
      <c r="AG4268">
        <f>AF4268*'Day-ahead Prices_2015-2022'!J4268</f>
        <v>22218.313083717778</v>
      </c>
      <c r="AH4268">
        <v>391779.46366503497</v>
      </c>
      <c r="AI4268">
        <f>AH4268*'Day-ahead Prices_2015-2022'!J4268</f>
        <v>27371.672228957672</v>
      </c>
    </row>
    <row r="4269" spans="30:35" x14ac:dyDescent="0.35">
      <c r="AD4269">
        <v>9291.9942340984107</v>
      </c>
      <c r="AF4269">
        <v>338978.37765200698</v>
      </c>
      <c r="AG4269">
        <f>AF4269*'Day-ahead Prices_2015-2022'!J4269</f>
        <v>26614.887321347327</v>
      </c>
      <c r="AH4269">
        <v>391829.46366503497</v>
      </c>
      <c r="AI4269">
        <f>AH4269*'Day-ahead Prices_2015-2022'!J4269</f>
        <v>30764.49033966022</v>
      </c>
    </row>
    <row r="4270" spans="30:35" x14ac:dyDescent="0.35">
      <c r="AD4270">
        <v>0</v>
      </c>
      <c r="AF4270">
        <v>460283.82591144799</v>
      </c>
      <c r="AG4270">
        <f>AF4270*'Day-ahead Prices_2015-2022'!J4270</f>
        <v>41863.964676210977</v>
      </c>
      <c r="AH4270">
        <v>386586.82386329502</v>
      </c>
      <c r="AI4270">
        <f>AH4270*'Day-ahead Prices_2015-2022'!J4270</f>
        <v>35161.038097426346</v>
      </c>
    </row>
    <row r="4271" spans="30:35" x14ac:dyDescent="0.35">
      <c r="AD4271">
        <v>211.72188099258301</v>
      </c>
      <c r="AF4271">
        <v>507276.49628475</v>
      </c>
      <c r="AG4271">
        <f>AF4271*'Day-ahead Prices_2015-2022'!J4271</f>
        <v>44550.924190587815</v>
      </c>
      <c r="AH4271">
        <v>386757.41882127803</v>
      </c>
      <c r="AI4271">
        <f>AH4271*'Day-ahead Prices_2015-2022'!J4271</f>
        <v>33966.486861205216</v>
      </c>
    </row>
    <row r="4272" spans="30:35" x14ac:dyDescent="0.35">
      <c r="AD4272">
        <v>0</v>
      </c>
      <c r="AF4272">
        <v>545989.78581949195</v>
      </c>
      <c r="AG4272">
        <f>AF4272*'Day-ahead Prices_2015-2022'!J4272</f>
        <v>49112.463721695574</v>
      </c>
      <c r="AH4272">
        <v>386686.82386329502</v>
      </c>
      <c r="AI4272">
        <f>AH4272*'Day-ahead Prices_2015-2022'!J4272</f>
        <v>34782.963165033216</v>
      </c>
    </row>
    <row r="4273" spans="30:35" x14ac:dyDescent="0.35">
      <c r="AD4273">
        <v>7643.3038066336803</v>
      </c>
      <c r="AF4273">
        <v>550416.239944336</v>
      </c>
      <c r="AG4273">
        <f>AF4273*'Day-ahead Prices_2015-2022'!J4273</f>
        <v>47079.165063338842</v>
      </c>
      <c r="AH4273">
        <v>391090.38381228101</v>
      </c>
      <c r="AI4273">
        <f>AH4273*'Day-ahead Prices_2015-2022'!J4273</f>
        <v>33451.427116403691</v>
      </c>
    </row>
    <row r="4274" spans="30:35" x14ac:dyDescent="0.35">
      <c r="AD4274">
        <v>9291.9942340984107</v>
      </c>
      <c r="AF4274">
        <v>418367.81114106299</v>
      </c>
      <c r="AG4274">
        <f>AF4274*'Day-ahead Prices_2015-2022'!J4274</f>
        <v>28605.376127006253</v>
      </c>
      <c r="AH4274">
        <v>392079.46366503497</v>
      </c>
      <c r="AI4274">
        <f>AH4274*'Day-ahead Prices_2015-2022'!J4274</f>
        <v>26807.943228767184</v>
      </c>
    </row>
    <row r="4275" spans="30:35" x14ac:dyDescent="0.35">
      <c r="AD4275">
        <v>9291.9942340984107</v>
      </c>
      <c r="AF4275">
        <v>410753.48257844098</v>
      </c>
      <c r="AG4275">
        <f>AF4275*'Day-ahead Prices_2015-2022'!J4275</f>
        <v>26656.874135634378</v>
      </c>
      <c r="AH4275">
        <v>392129.46366503497</v>
      </c>
      <c r="AI4275">
        <f>AH4275*'Day-ahead Prices_2015-2022'!J4275</f>
        <v>25448.22186820161</v>
      </c>
    </row>
    <row r="4276" spans="30:35" x14ac:dyDescent="0.35">
      <c r="AD4276">
        <v>9291.9942340984107</v>
      </c>
      <c r="AF4276">
        <v>264636.59589596803</v>
      </c>
      <c r="AG4276">
        <f>AF4276*'Day-ahead Prices_2015-2022'!J4276</f>
        <v>16300.952715701891</v>
      </c>
      <c r="AH4276">
        <v>392179.46366503497</v>
      </c>
      <c r="AI4276">
        <f>AH4276*'Day-ahead Prices_2015-2022'!J4276</f>
        <v>24157.27451310699</v>
      </c>
    </row>
    <row r="4277" spans="30:35" x14ac:dyDescent="0.35">
      <c r="AD4277">
        <v>9291.9942340984107</v>
      </c>
      <c r="AF4277">
        <v>312761.105675695</v>
      </c>
      <c r="AG4277">
        <f>AF4277*'Day-ahead Prices_2015-2022'!J4277</f>
        <v>18738.690695177171</v>
      </c>
      <c r="AH4277">
        <v>392229.46366503497</v>
      </c>
      <c r="AI4277">
        <f>AH4277*'Day-ahead Prices_2015-2022'!J4277</f>
        <v>23499.938028660988</v>
      </c>
    </row>
    <row r="4278" spans="30:35" x14ac:dyDescent="0.35">
      <c r="AD4278">
        <v>9291.9942340984107</v>
      </c>
      <c r="AF4278">
        <v>310298.29893520602</v>
      </c>
      <c r="AG4278">
        <f>AF4278*'Day-ahead Prices_2015-2022'!J4278</f>
        <v>18897.166405154047</v>
      </c>
      <c r="AH4278">
        <v>392279.46366503497</v>
      </c>
      <c r="AI4278">
        <f>AH4278*'Day-ahead Prices_2015-2022'!J4278</f>
        <v>23889.819337200632</v>
      </c>
    </row>
    <row r="4279" spans="30:35" x14ac:dyDescent="0.35">
      <c r="AD4279">
        <v>9291.9942340984107</v>
      </c>
      <c r="AF4279">
        <v>381894.32709617203</v>
      </c>
      <c r="AG4279">
        <f>AF4279*'Day-ahead Prices_2015-2022'!J4279</f>
        <v>24226.898743072285</v>
      </c>
      <c r="AH4279">
        <v>392329.46366503497</v>
      </c>
      <c r="AI4279">
        <f>AH4279*'Day-ahead Prices_2015-2022'!J4279</f>
        <v>24888.890763080239</v>
      </c>
    </row>
    <row r="4280" spans="30:35" x14ac:dyDescent="0.35">
      <c r="AD4280">
        <v>9291.9942340984107</v>
      </c>
      <c r="AF4280">
        <v>523678.61026818299</v>
      </c>
      <c r="AG4280">
        <f>AF4280*'Day-ahead Prices_2015-2022'!J4280</f>
        <v>39768.153663765814</v>
      </c>
      <c r="AH4280">
        <v>392379.46366503497</v>
      </c>
      <c r="AI4280">
        <f>AH4280*'Day-ahead Prices_2015-2022'!J4280</f>
        <v>29797.296470722755</v>
      </c>
    </row>
    <row r="4281" spans="30:35" x14ac:dyDescent="0.35">
      <c r="AD4281">
        <v>0</v>
      </c>
      <c r="AF4281">
        <v>591419.23741599906</v>
      </c>
      <c r="AG4281">
        <f>AF4281*'Day-ahead Prices_2015-2022'!J4281</f>
        <v>51808.325197641519</v>
      </c>
      <c r="AH4281">
        <v>387136.82386329502</v>
      </c>
      <c r="AI4281">
        <f>AH4281*'Day-ahead Prices_2015-2022'!J4281</f>
        <v>33913.185770424643</v>
      </c>
    </row>
    <row r="4282" spans="30:35" x14ac:dyDescent="0.35">
      <c r="AD4282">
        <v>9291.9942340984107</v>
      </c>
      <c r="AF4282">
        <v>612467.34040010395</v>
      </c>
      <c r="AG4282">
        <f>AF4282*'Day-ahead Prices_2015-2022'!J4282</f>
        <v>48260.895255177202</v>
      </c>
      <c r="AH4282">
        <v>392479.46366503497</v>
      </c>
      <c r="AI4282">
        <f>AH4282*'Day-ahead Prices_2015-2022'!J4282</f>
        <v>30926.400538145601</v>
      </c>
    </row>
    <row r="4283" spans="30:35" x14ac:dyDescent="0.35">
      <c r="AD4283">
        <v>9291.9942340984107</v>
      </c>
      <c r="AF4283">
        <v>491651.44415675302</v>
      </c>
      <c r="AG4283">
        <f>AF4283*'Day-ahead Prices_2015-2022'!J4283</f>
        <v>40365.198129574615</v>
      </c>
      <c r="AH4283">
        <v>392529.46366503497</v>
      </c>
      <c r="AI4283">
        <f>AH4283*'Day-ahead Prices_2015-2022'!J4283</f>
        <v>32227.159628728947</v>
      </c>
    </row>
    <row r="4284" spans="30:35" x14ac:dyDescent="0.35">
      <c r="AD4284">
        <v>9291.9942340984107</v>
      </c>
      <c r="AF4284">
        <v>532577.56307652395</v>
      </c>
      <c r="AG4284">
        <f>AF4284*'Day-ahead Prices_2015-2022'!J4284</f>
        <v>41817.990252768665</v>
      </c>
      <c r="AH4284">
        <v>392579.46366503497</v>
      </c>
      <c r="AI4284">
        <f>AH4284*'Day-ahead Prices_2015-2022'!J4284</f>
        <v>30825.339486978548</v>
      </c>
    </row>
    <row r="4285" spans="30:35" x14ac:dyDescent="0.35">
      <c r="AD4285">
        <v>9291.9942340984107</v>
      </c>
      <c r="AF4285">
        <v>418216.566038399</v>
      </c>
      <c r="AG4285">
        <f>AF4285*'Day-ahead Prices_2015-2022'!J4285</f>
        <v>29803.680808018958</v>
      </c>
      <c r="AH4285">
        <v>392629.46366503497</v>
      </c>
      <c r="AI4285">
        <f>AH4285*'Day-ahead Prices_2015-2022'!J4285</f>
        <v>27980.247941259135</v>
      </c>
    </row>
    <row r="4286" spans="30:35" x14ac:dyDescent="0.35">
      <c r="AD4286">
        <v>9291.9942340984107</v>
      </c>
      <c r="AF4286">
        <v>398951.81822775298</v>
      </c>
      <c r="AG4286">
        <f>AF4286*'Day-ahead Prices_2015-2022'!J4286</f>
        <v>26758.695828080963</v>
      </c>
      <c r="AH4286">
        <v>392679.46366503497</v>
      </c>
      <c r="AI4286">
        <f>AH4286*'Day-ahead Prices_2015-2022'!J4286</f>
        <v>26337.993326673062</v>
      </c>
    </row>
    <row r="4287" spans="30:35" x14ac:dyDescent="0.35">
      <c r="AD4287">
        <v>9291.9942340984107</v>
      </c>
      <c r="AF4287">
        <v>363930.70039497101</v>
      </c>
      <c r="AG4287">
        <f>AF4287*'Day-ahead Prices_2015-2022'!J4287</f>
        <v>20097.163102561284</v>
      </c>
      <c r="AH4287">
        <v>392729.46366503497</v>
      </c>
      <c r="AI4287">
        <f>AH4287*'Day-ahead Prices_2015-2022'!J4287</f>
        <v>21687.502807242392</v>
      </c>
    </row>
    <row r="4288" spans="30:35" x14ac:dyDescent="0.35">
      <c r="AD4288">
        <v>9291.9942340984107</v>
      </c>
      <c r="AF4288">
        <v>391770.43360121798</v>
      </c>
      <c r="AG4288">
        <f>AF4288*'Day-ahead Prices_2015-2022'!J4288</f>
        <v>23134.044104151923</v>
      </c>
      <c r="AH4288">
        <v>392779.46366503497</v>
      </c>
      <c r="AI4288">
        <f>AH4288*'Day-ahead Prices_2015-2022'!J4288</f>
        <v>23193.627329420313</v>
      </c>
    </row>
    <row r="4289" spans="30:35" x14ac:dyDescent="0.35">
      <c r="AD4289">
        <v>9291.9942340984107</v>
      </c>
      <c r="AF4289">
        <v>409845.26041212602</v>
      </c>
      <c r="AG4289">
        <f>AF4289*'Day-ahead Prices_2015-2022'!J4289</f>
        <v>24996.462432535569</v>
      </c>
      <c r="AH4289">
        <v>392829.46366503497</v>
      </c>
      <c r="AI4289">
        <f>AH4289*'Day-ahead Prices_2015-2022'!J4289</f>
        <v>23958.668988930483</v>
      </c>
    </row>
    <row r="4290" spans="30:35" x14ac:dyDescent="0.35">
      <c r="AD4290">
        <v>9291.9942340984107</v>
      </c>
      <c r="AF4290">
        <v>461597.10193442198</v>
      </c>
      <c r="AG4290">
        <f>AF4290*'Day-ahead Prices_2015-2022'!J4290</f>
        <v>30868.729195487049</v>
      </c>
      <c r="AH4290">
        <v>392879.46366503497</v>
      </c>
      <c r="AI4290">
        <f>AH4290*'Day-ahead Prices_2015-2022'!J4290</f>
        <v>26273.323033269629</v>
      </c>
    </row>
    <row r="4291" spans="30:35" x14ac:dyDescent="0.35">
      <c r="AD4291">
        <v>9291.9942340984107</v>
      </c>
      <c r="AF4291">
        <v>544140.20004082099</v>
      </c>
      <c r="AG4291">
        <f>AF4291*'Day-ahead Prices_2015-2022'!J4291</f>
        <v>44725.603742355277</v>
      </c>
      <c r="AH4291">
        <v>392929.46366503497</v>
      </c>
      <c r="AI4291">
        <f>AH4291*'Day-ahead Prices_2015-2022'!J4291</f>
        <v>32296.837265947546</v>
      </c>
    </row>
    <row r="4292" spans="30:35" x14ac:dyDescent="0.35">
      <c r="AD4292">
        <v>7548.4194677432797</v>
      </c>
      <c r="AF4292">
        <v>481689.92026542203</v>
      </c>
      <c r="AG4292">
        <f>AF4292*'Day-ahead Prices_2015-2022'!J4292</f>
        <v>42084.646221189592</v>
      </c>
      <c r="AH4292">
        <v>391986.338510926</v>
      </c>
      <c r="AI4292">
        <f>AH4292*'Day-ahead Prices_2015-2022'!J4292</f>
        <v>34247.356412776469</v>
      </c>
    </row>
    <row r="4293" spans="30:35" x14ac:dyDescent="0.35">
      <c r="AD4293">
        <v>0</v>
      </c>
      <c r="AF4293">
        <v>537490.21073860803</v>
      </c>
      <c r="AG4293">
        <f>AF4293*'Day-ahead Prices_2015-2022'!J4293</f>
        <v>58742.976994385892</v>
      </c>
      <c r="AH4293">
        <v>387736.82386329502</v>
      </c>
      <c r="AI4293">
        <f>AH4293*'Day-ahead Prices_2015-2022'!J4293</f>
        <v>42376.242151049337</v>
      </c>
    </row>
    <row r="4294" spans="30:35" x14ac:dyDescent="0.35">
      <c r="AD4294">
        <v>0</v>
      </c>
      <c r="AF4294">
        <v>378577.748345692</v>
      </c>
      <c r="AG4294">
        <f>AF4294*'Day-ahead Prices_2015-2022'!J4294</f>
        <v>39440.229822654197</v>
      </c>
      <c r="AH4294">
        <v>387786.82386329502</v>
      </c>
      <c r="AI4294">
        <f>AH4294*'Day-ahead Prices_2015-2022'!J4294</f>
        <v>40399.631310078075</v>
      </c>
    </row>
    <row r="4295" spans="30:35" x14ac:dyDescent="0.35">
      <c r="AD4295">
        <v>7831.2083269290097</v>
      </c>
      <c r="AF4295">
        <v>330822.48096816201</v>
      </c>
      <c r="AG4295">
        <f>AF4295*'Day-ahead Prices_2015-2022'!J4295</f>
        <v>31178.36471884443</v>
      </c>
      <c r="AH4295">
        <v>392297.41260695999</v>
      </c>
      <c r="AI4295">
        <f>AH4295*'Day-ahead Prices_2015-2022'!J4295</f>
        <v>36972.069651142949</v>
      </c>
    </row>
    <row r="4296" spans="30:35" x14ac:dyDescent="0.35">
      <c r="AD4296">
        <v>0</v>
      </c>
      <c r="AF4296">
        <v>405464.21378224198</v>
      </c>
      <c r="AG4296">
        <f>AF4296*'Day-ahead Prices_2015-2022'!J4296</f>
        <v>38285.45155612097</v>
      </c>
      <c r="AH4296">
        <v>387886.82386329502</v>
      </c>
      <c r="AI4296">
        <f>AH4296*'Day-ahead Prices_2015-2022'!J4296</f>
        <v>36625.728484761807</v>
      </c>
    </row>
    <row r="4297" spans="30:35" x14ac:dyDescent="0.35">
      <c r="AD4297">
        <v>9291.9942340984107</v>
      </c>
      <c r="AF4297">
        <v>241709.74510983101</v>
      </c>
      <c r="AG4297">
        <f>AF4297*'Day-ahead Prices_2015-2022'!J4297</f>
        <v>18574.78963732774</v>
      </c>
      <c r="AH4297">
        <v>393229.46366503497</v>
      </c>
      <c r="AI4297">
        <f>AH4297*'Day-ahead Prices_2015-2022'!J4297</f>
        <v>30218.701208998773</v>
      </c>
    </row>
    <row r="4298" spans="30:35" x14ac:dyDescent="0.35">
      <c r="AD4298">
        <v>9291.9942340984107</v>
      </c>
      <c r="AF4298">
        <v>168311.97887692199</v>
      </c>
      <c r="AG4298">
        <f>AF4298*'Day-ahead Prices_2015-2022'!J4298</f>
        <v>10993.296900346159</v>
      </c>
      <c r="AH4298">
        <v>393279.46366503497</v>
      </c>
      <c r="AI4298">
        <f>AH4298*'Day-ahead Prices_2015-2022'!J4298</f>
        <v>25687.048169281759</v>
      </c>
    </row>
    <row r="4299" spans="30:35" x14ac:dyDescent="0.35">
      <c r="AD4299">
        <v>9291.9942340984107</v>
      </c>
      <c r="AF4299">
        <v>146694.821612192</v>
      </c>
      <c r="AG4299">
        <f>AF4299*'Day-ahead Prices_2015-2022'!J4299</f>
        <v>9349.5944554530561</v>
      </c>
      <c r="AH4299">
        <v>393329.46366503497</v>
      </c>
      <c r="AI4299">
        <f>AH4299*'Day-ahead Prices_2015-2022'!J4299</f>
        <v>25068.853366691004</v>
      </c>
    </row>
    <row r="4300" spans="30:35" x14ac:dyDescent="0.35">
      <c r="AD4300">
        <v>9291.9942340984107</v>
      </c>
      <c r="AF4300">
        <v>38740.561002458497</v>
      </c>
      <c r="AG4300">
        <f>AF4300*'Day-ahead Prices_2015-2022'!J4300</f>
        <v>2353.8280608081254</v>
      </c>
      <c r="AH4300">
        <v>393379.46366503497</v>
      </c>
      <c r="AI4300">
        <f>AH4300*'Day-ahead Prices_2015-2022'!J4300</f>
        <v>23901.244487957945</v>
      </c>
    </row>
    <row r="4301" spans="30:35" x14ac:dyDescent="0.35">
      <c r="AD4301">
        <v>9291.9942340984107</v>
      </c>
      <c r="AF4301">
        <v>60460.010253922002</v>
      </c>
      <c r="AG4301">
        <f>AF4301*'Day-ahead Prices_2015-2022'!J4301</f>
        <v>3569.5590053915553</v>
      </c>
      <c r="AH4301">
        <v>393429.46366503497</v>
      </c>
      <c r="AI4301">
        <f>AH4301*'Day-ahead Prices_2015-2022'!J4301</f>
        <v>23228.075534783664</v>
      </c>
    </row>
    <row r="4302" spans="30:35" x14ac:dyDescent="0.35">
      <c r="AD4302">
        <v>9291.9942340984107</v>
      </c>
      <c r="AF4302">
        <v>124491.51213514899</v>
      </c>
      <c r="AG4302">
        <f>AF4302*'Day-ahead Prices_2015-2022'!J4302</f>
        <v>7383.5915847356873</v>
      </c>
      <c r="AH4302">
        <v>393479.46366503497</v>
      </c>
      <c r="AI4302">
        <f>AH4302*'Day-ahead Prices_2015-2022'!J4302</f>
        <v>23337.266989973225</v>
      </c>
    </row>
    <row r="4303" spans="30:35" x14ac:dyDescent="0.35">
      <c r="AD4303">
        <v>9291.9942340984107</v>
      </c>
      <c r="AF4303">
        <v>170464.38903059001</v>
      </c>
      <c r="AG4303">
        <f>AF4303*'Day-ahead Prices_2015-2022'!J4303</f>
        <v>10307.768524193491</v>
      </c>
      <c r="AH4303">
        <v>393529.46366503497</v>
      </c>
      <c r="AI4303">
        <f>AH4303*'Day-ahead Prices_2015-2022'!J4303</f>
        <v>23796.234755995083</v>
      </c>
    </row>
    <row r="4304" spans="30:35" x14ac:dyDescent="0.35">
      <c r="AD4304">
        <v>9291.9942340984107</v>
      </c>
      <c r="AF4304">
        <v>339332.58048635098</v>
      </c>
      <c r="AG4304">
        <f>AF4304*'Day-ahead Prices_2015-2022'!J4304</f>
        <v>25513.144229591904</v>
      </c>
      <c r="AH4304">
        <v>393579.46366503497</v>
      </c>
      <c r="AI4304">
        <f>AH4304*'Day-ahead Prices_2015-2022'!J4304</f>
        <v>29591.763949985234</v>
      </c>
    </row>
    <row r="4305" spans="30:35" x14ac:dyDescent="0.35">
      <c r="AD4305">
        <v>0</v>
      </c>
      <c r="AF4305">
        <v>392089.34039698698</v>
      </c>
      <c r="AG4305">
        <f>AF4305*'Day-ahead Prices_2015-2022'!J4305</f>
        <v>33856.424431604333</v>
      </c>
      <c r="AH4305">
        <v>388336.82386329502</v>
      </c>
      <c r="AI4305">
        <f>AH4305*'Day-ahead Prices_2015-2022'!J4305</f>
        <v>33532.399319565695</v>
      </c>
    </row>
    <row r="4306" spans="30:35" x14ac:dyDescent="0.35">
      <c r="AD4306">
        <v>8087.2290402785502</v>
      </c>
      <c r="AF4306">
        <v>396888.74704242399</v>
      </c>
      <c r="AG4306">
        <f>AF4306*'Day-ahead Prices_2015-2022'!J4306</f>
        <v>33636.817422779233</v>
      </c>
      <c r="AH4306">
        <v>392993.23979791702</v>
      </c>
      <c r="AI4306">
        <f>AH4306*'Day-ahead Prices_2015-2022'!J4306</f>
        <v>33306.668314423216</v>
      </c>
    </row>
    <row r="4307" spans="30:35" x14ac:dyDescent="0.35">
      <c r="AD4307">
        <v>9291.9942340984107</v>
      </c>
      <c r="AF4307">
        <v>468527.67883343401</v>
      </c>
      <c r="AG4307">
        <f>AF4307*'Day-ahead Prices_2015-2022'!J4307</f>
        <v>37919.1163671869</v>
      </c>
      <c r="AH4307">
        <v>393729.46366503497</v>
      </c>
      <c r="AI4307">
        <f>AH4307*'Day-ahead Prices_2015-2022'!J4307</f>
        <v>31865.509818070444</v>
      </c>
    </row>
    <row r="4308" spans="30:35" x14ac:dyDescent="0.35">
      <c r="AD4308">
        <v>9291.9942340984107</v>
      </c>
      <c r="AF4308">
        <v>474222.51068271499</v>
      </c>
      <c r="AG4308">
        <f>AF4308*'Day-ahead Prices_2015-2022'!J4308</f>
        <v>35387.076525282544</v>
      </c>
      <c r="AH4308">
        <v>393779.46366503497</v>
      </c>
      <c r="AI4308">
        <f>AH4308*'Day-ahead Prices_2015-2022'!J4308</f>
        <v>29384.315803014491</v>
      </c>
    </row>
    <row r="4309" spans="30:35" x14ac:dyDescent="0.35">
      <c r="AD4309">
        <v>9291.9942340984107</v>
      </c>
      <c r="AF4309">
        <v>554191.57152494998</v>
      </c>
      <c r="AG4309">
        <f>AF4309*'Day-ahead Prices_2015-2022'!J4309</f>
        <v>41562.289645978031</v>
      </c>
      <c r="AH4309">
        <v>393829.46366503497</v>
      </c>
      <c r="AI4309">
        <f>AH4309*'Day-ahead Prices_2015-2022'!J4309</f>
        <v>29535.732914388878</v>
      </c>
    </row>
    <row r="4310" spans="30:35" x14ac:dyDescent="0.35">
      <c r="AD4310">
        <v>9291.9942340984107</v>
      </c>
      <c r="AF4310">
        <v>703849.09106143995</v>
      </c>
      <c r="AG4310">
        <f>AF4310*'Day-ahead Prices_2015-2022'!J4310</f>
        <v>52881.941834173638</v>
      </c>
      <c r="AH4310">
        <v>393879.46366503497</v>
      </c>
      <c r="AI4310">
        <f>AH4310*'Day-ahead Prices_2015-2022'!J4310</f>
        <v>29593.148803813241</v>
      </c>
    </row>
    <row r="4311" spans="30:35" x14ac:dyDescent="0.35">
      <c r="AD4311">
        <v>9291.9942340984107</v>
      </c>
      <c r="AF4311">
        <v>724781.82787576702</v>
      </c>
      <c r="AG4311">
        <f>AF4311*'Day-ahead Prices_2015-2022'!J4311</f>
        <v>51125.204161071757</v>
      </c>
      <c r="AH4311">
        <v>393929.46366503497</v>
      </c>
      <c r="AI4311">
        <f>AH4311*'Day-ahead Prices_2015-2022'!J4311</f>
        <v>27787.291955101984</v>
      </c>
    </row>
    <row r="4312" spans="30:35" x14ac:dyDescent="0.35">
      <c r="AD4312">
        <v>9291.9942340984107</v>
      </c>
      <c r="AF4312">
        <v>720047.88686687395</v>
      </c>
      <c r="AG4312">
        <f>AF4312*'Day-ahead Prices_2015-2022'!J4312</f>
        <v>49021.760197755357</v>
      </c>
      <c r="AH4312">
        <v>393979.46366503497</v>
      </c>
      <c r="AI4312">
        <f>AH4312*'Day-ahead Prices_2015-2022'!J4312</f>
        <v>26822.614360645159</v>
      </c>
    </row>
    <row r="4313" spans="30:35" x14ac:dyDescent="0.35">
      <c r="AD4313">
        <v>9291.9942340984107</v>
      </c>
      <c r="AF4313">
        <v>688399.10769161698</v>
      </c>
      <c r="AG4313">
        <f>AF4313*'Day-ahead Prices_2015-2022'!J4313</f>
        <v>44908.576289147248</v>
      </c>
      <c r="AH4313">
        <v>394029.46366503497</v>
      </c>
      <c r="AI4313">
        <f>AH4313*'Day-ahead Prices_2015-2022'!J4313</f>
        <v>25705.004599018135</v>
      </c>
    </row>
    <row r="4314" spans="30:35" x14ac:dyDescent="0.35">
      <c r="AD4314">
        <v>9291.9942340984107</v>
      </c>
      <c r="AF4314">
        <v>635531.49303528899</v>
      </c>
      <c r="AG4314">
        <f>AF4314*'Day-ahead Prices_2015-2022'!J4314</f>
        <v>42610.003364917247</v>
      </c>
      <c r="AH4314">
        <v>394079.46366503497</v>
      </c>
      <c r="AI4314">
        <f>AH4314*'Day-ahead Prices_2015-2022'!J4314</f>
        <v>26421.550240751851</v>
      </c>
    </row>
    <row r="4315" spans="30:35" x14ac:dyDescent="0.35">
      <c r="AD4315">
        <v>9291.9942340984107</v>
      </c>
      <c r="AF4315">
        <v>677127.17627018294</v>
      </c>
      <c r="AG4315">
        <f>AF4315*'Day-ahead Prices_2015-2022'!J4315</f>
        <v>52410.489852282502</v>
      </c>
      <c r="AH4315">
        <v>394129.46366503497</v>
      </c>
      <c r="AI4315">
        <f>AH4315*'Day-ahead Prices_2015-2022'!J4315</f>
        <v>30506.11314950329</v>
      </c>
    </row>
    <row r="4316" spans="30:35" x14ac:dyDescent="0.35">
      <c r="AD4316">
        <v>346.067675385104</v>
      </c>
      <c r="AF4316">
        <v>721822.26159787702</v>
      </c>
      <c r="AG4316">
        <f>AF4316*'Day-ahead Prices_2015-2022'!J4316</f>
        <v>64105.035052507461</v>
      </c>
      <c r="AH4316">
        <v>389083.94102745701</v>
      </c>
      <c r="AI4316">
        <f>AH4316*'Day-ahead Prices_2015-2022'!J4316</f>
        <v>34554.544802648459</v>
      </c>
    </row>
    <row r="4317" spans="30:35" x14ac:dyDescent="0.35">
      <c r="AD4317">
        <v>0</v>
      </c>
      <c r="AF4317">
        <v>633082.15244616603</v>
      </c>
      <c r="AG4317">
        <f>AF4317*'Day-ahead Prices_2015-2022'!J4317</f>
        <v>60146.761245838563</v>
      </c>
      <c r="AH4317">
        <v>388936.82386329502</v>
      </c>
      <c r="AI4317">
        <f>AH4317*'Day-ahead Prices_2015-2022'!J4317</f>
        <v>36951.429122162175</v>
      </c>
    </row>
    <row r="4318" spans="30:35" x14ac:dyDescent="0.35">
      <c r="AD4318">
        <v>0</v>
      </c>
      <c r="AF4318">
        <v>480891.43318420701</v>
      </c>
      <c r="AG4318">
        <f>AF4318*'Day-ahead Prices_2015-2022'!J4318</f>
        <v>44942.310002521546</v>
      </c>
      <c r="AH4318">
        <v>388986.82386329502</v>
      </c>
      <c r="AI4318">
        <f>AH4318*'Day-ahead Prices_2015-2022'!J4318</f>
        <v>36353.249857674069</v>
      </c>
    </row>
    <row r="4319" spans="30:35" x14ac:dyDescent="0.35">
      <c r="AD4319">
        <v>7574.7045144722497</v>
      </c>
      <c r="AF4319">
        <v>517626.762202212</v>
      </c>
      <c r="AG4319">
        <f>AF4319*'Day-ahead Prices_2015-2022'!J4319</f>
        <v>45875.965867076542</v>
      </c>
      <c r="AH4319">
        <v>393351.31024691701</v>
      </c>
      <c r="AI4319">
        <f>AH4319*'Day-ahead Prices_2015-2022'!J4319</f>
        <v>34861.743248908635</v>
      </c>
    </row>
    <row r="4320" spans="30:35" x14ac:dyDescent="0.35">
      <c r="AD4320">
        <v>8512.6573891882108</v>
      </c>
      <c r="AF4320">
        <v>372186.37963230402</v>
      </c>
      <c r="AG4320">
        <f>AF4320*'Day-ahead Prices_2015-2022'!J4320</f>
        <v>32423.481694642705</v>
      </c>
      <c r="AH4320">
        <v>393935.560117485</v>
      </c>
      <c r="AI4320">
        <f>AH4320*'Day-ahead Prices_2015-2022'!J4320</f>
        <v>34318.188739084857</v>
      </c>
    </row>
    <row r="4321" spans="30:35" x14ac:dyDescent="0.35">
      <c r="AD4321">
        <v>9291.9942340984107</v>
      </c>
      <c r="AF4321">
        <v>379354.74947335798</v>
      </c>
      <c r="AG4321">
        <f>AF4321*'Day-ahead Prices_2015-2022'!J4321</f>
        <v>25924.629385572443</v>
      </c>
      <c r="AH4321">
        <v>394429.46366503497</v>
      </c>
      <c r="AI4321">
        <f>AH4321*'Day-ahead Prices_2015-2022'!J4321</f>
        <v>26954.816510038909</v>
      </c>
    </row>
    <row r="4322" spans="30:35" x14ac:dyDescent="0.35">
      <c r="AD4322">
        <v>9291.9942340984107</v>
      </c>
      <c r="AF4322">
        <v>302478.87202623399</v>
      </c>
      <c r="AG4322">
        <f>AF4322*'Day-ahead Prices_2015-2022'!J4322</f>
        <v>20647.964001690798</v>
      </c>
      <c r="AH4322">
        <v>394479.46366503497</v>
      </c>
      <c r="AI4322">
        <f>AH4322*'Day-ahead Prices_2015-2022'!J4322</f>
        <v>26928.15438843445</v>
      </c>
    </row>
    <row r="4323" spans="30:35" x14ac:dyDescent="0.35">
      <c r="AD4323">
        <v>9291.9942340984107</v>
      </c>
      <c r="AF4323">
        <v>293725.91751204501</v>
      </c>
      <c r="AG4323">
        <f>AF4323*'Day-ahead Prices_2015-2022'!J4323</f>
        <v>19389.949287160762</v>
      </c>
      <c r="AH4323">
        <v>394529.46366503497</v>
      </c>
      <c r="AI4323">
        <f>AH4323*'Day-ahead Prices_2015-2022'!J4323</f>
        <v>26044.3693820177</v>
      </c>
    </row>
    <row r="4324" spans="30:35" x14ac:dyDescent="0.35">
      <c r="AD4324">
        <v>9291.9942340984107</v>
      </c>
      <c r="AF4324">
        <v>170080.71591044599</v>
      </c>
      <c r="AG4324">
        <f>AF4324*'Day-ahead Prices_2015-2022'!J4324</f>
        <v>10833.07859902097</v>
      </c>
      <c r="AH4324">
        <v>394579.46366503497</v>
      </c>
      <c r="AI4324">
        <f>AH4324*'Day-ahead Prices_2015-2022'!J4324</f>
        <v>25132.245713814824</v>
      </c>
    </row>
    <row r="4325" spans="30:35" x14ac:dyDescent="0.35">
      <c r="AD4325">
        <v>9291.9942340984107</v>
      </c>
      <c r="AF4325">
        <v>191814.94268158899</v>
      </c>
      <c r="AG4325">
        <f>AF4325*'Day-ahead Prices_2015-2022'!J4325</f>
        <v>12195.354287017077</v>
      </c>
      <c r="AH4325">
        <v>394629.46366503497</v>
      </c>
      <c r="AI4325">
        <f>AH4325*'Day-ahead Prices_2015-2022'!J4325</f>
        <v>25090.048012993342</v>
      </c>
    </row>
    <row r="4326" spans="30:35" x14ac:dyDescent="0.35">
      <c r="AD4326">
        <v>9291.9942340984107</v>
      </c>
      <c r="AF4326">
        <v>187664.60305625599</v>
      </c>
      <c r="AG4326">
        <f>AF4326*'Day-ahead Prices_2015-2022'!J4326</f>
        <v>11452.466982261842</v>
      </c>
      <c r="AH4326">
        <v>394679.46366503497</v>
      </c>
      <c r="AI4326">
        <f>AH4326*'Day-ahead Prices_2015-2022'!J4326</f>
        <v>24085.80761948834</v>
      </c>
    </row>
    <row r="4327" spans="30:35" x14ac:dyDescent="0.35">
      <c r="AD4327">
        <v>9291.9942340984107</v>
      </c>
      <c r="AF4327">
        <v>173461.03517951001</v>
      </c>
      <c r="AG4327">
        <f>AF4327*'Day-ahead Prices_2015-2022'!J4327</f>
        <v>10770.846153177701</v>
      </c>
      <c r="AH4327">
        <v>394729.46366503497</v>
      </c>
      <c r="AI4327">
        <f>AH4327*'Day-ahead Prices_2015-2022'!J4327</f>
        <v>24510.232634450767</v>
      </c>
    </row>
    <row r="4328" spans="30:35" x14ac:dyDescent="0.35">
      <c r="AD4328">
        <v>9291.9942340984107</v>
      </c>
      <c r="AF4328">
        <v>293536.50635310903</v>
      </c>
      <c r="AG4328">
        <f>AF4328*'Day-ahead Prices_2015-2022'!J4328</f>
        <v>22250.067181565661</v>
      </c>
      <c r="AH4328">
        <v>394779.46366503497</v>
      </c>
      <c r="AI4328">
        <f>AH4328*'Day-ahead Prices_2015-2022'!J4328</f>
        <v>29924.283345809647</v>
      </c>
    </row>
    <row r="4329" spans="30:35" x14ac:dyDescent="0.35">
      <c r="AD4329">
        <v>9291.9942340984107</v>
      </c>
      <c r="AF4329">
        <v>397949.41730252799</v>
      </c>
      <c r="AG4329">
        <f>AF4329*'Day-ahead Prices_2015-2022'!J4329</f>
        <v>33707.807955839002</v>
      </c>
      <c r="AH4329">
        <v>394829.46366503497</v>
      </c>
      <c r="AI4329">
        <f>AH4329*'Day-ahead Prices_2015-2022'!J4329</f>
        <v>33443.536182917203</v>
      </c>
    </row>
    <row r="4330" spans="30:35" x14ac:dyDescent="0.35">
      <c r="AD4330">
        <v>0</v>
      </c>
      <c r="AF4330">
        <v>403505.74897426099</v>
      </c>
      <c r="AG4330">
        <f>AF4330*'Day-ahead Prices_2015-2022'!J4330</f>
        <v>35447.980047388824</v>
      </c>
      <c r="AH4330">
        <v>389586.82386329502</v>
      </c>
      <c r="AI4330">
        <f>AH4330*'Day-ahead Prices_2015-2022'!J4330</f>
        <v>34225.20247639047</v>
      </c>
    </row>
    <row r="4331" spans="30:35" x14ac:dyDescent="0.35">
      <c r="AD4331">
        <v>9291.9942340984107</v>
      </c>
      <c r="AF4331">
        <v>349154.56616026</v>
      </c>
      <c r="AG4331">
        <f>AF4331*'Day-ahead Prices_2015-2022'!J4331</f>
        <v>28360.952522782522</v>
      </c>
      <c r="AH4331">
        <v>394929.46366503497</v>
      </c>
      <c r="AI4331">
        <f>AH4331*'Day-ahead Prices_2015-2022'!J4331</f>
        <v>32079.13300985163</v>
      </c>
    </row>
    <row r="4332" spans="30:35" x14ac:dyDescent="0.35">
      <c r="AD4332">
        <v>9291.9942340984107</v>
      </c>
      <c r="AF4332">
        <v>193039.85906749699</v>
      </c>
      <c r="AG4332">
        <f>AF4332*'Day-ahead Prices_2015-2022'!J4332</f>
        <v>13647.676736248204</v>
      </c>
      <c r="AH4332">
        <v>394979.46366503497</v>
      </c>
      <c r="AI4332">
        <f>AH4332*'Day-ahead Prices_2015-2022'!J4332</f>
        <v>27924.554356788394</v>
      </c>
    </row>
    <row r="4333" spans="30:35" x14ac:dyDescent="0.35">
      <c r="AD4333">
        <v>9291.9942340984107</v>
      </c>
      <c r="AF4333">
        <v>241352.610596924</v>
      </c>
      <c r="AG4333">
        <f>AF4333*'Day-ahead Prices_2015-2022'!J4333</f>
        <v>17375.8795091623</v>
      </c>
      <c r="AH4333">
        <v>395029.46366503497</v>
      </c>
      <c r="AI4333">
        <f>AH4333*'Day-ahead Prices_2015-2022'!J4333</f>
        <v>28439.652449734614</v>
      </c>
    </row>
    <row r="4334" spans="30:35" x14ac:dyDescent="0.35">
      <c r="AD4334">
        <v>9291.9942340984107</v>
      </c>
      <c r="AF4334">
        <v>255106.28960967201</v>
      </c>
      <c r="AG4334">
        <f>AF4334*'Day-ahead Prices_2015-2022'!J4334</f>
        <v>18344.693285831516</v>
      </c>
      <c r="AH4334">
        <v>395079.46366503497</v>
      </c>
      <c r="AI4334">
        <f>AH4334*'Day-ahead Prices_2015-2022'!J4334</f>
        <v>28410.164232152667</v>
      </c>
    </row>
    <row r="4335" spans="30:35" x14ac:dyDescent="0.35">
      <c r="AD4335">
        <v>9291.9942340984107</v>
      </c>
      <c r="AF4335">
        <v>425770.19025779201</v>
      </c>
      <c r="AG4335">
        <f>AF4335*'Day-ahead Prices_2015-2022'!J4335</f>
        <v>31990.775457757019</v>
      </c>
      <c r="AH4335">
        <v>395129.46366503497</v>
      </c>
      <c r="AI4335">
        <f>AH4335*'Day-ahead Prices_2015-2022'!J4335</f>
        <v>29688.546164301981</v>
      </c>
    </row>
    <row r="4336" spans="30:35" x14ac:dyDescent="0.35">
      <c r="AD4336">
        <v>9291.9942340984107</v>
      </c>
      <c r="AF4336">
        <v>470805.142702704</v>
      </c>
      <c r="AG4336">
        <f>AF4336*'Day-ahead Prices_2015-2022'!J4336</f>
        <v>34897.842696409556</v>
      </c>
      <c r="AH4336">
        <v>395179.46366503497</v>
      </c>
      <c r="AI4336">
        <f>AH4336*'Day-ahead Prices_2015-2022'!J4336</f>
        <v>29292.183769841136</v>
      </c>
    </row>
    <row r="4337" spans="30:35" x14ac:dyDescent="0.35">
      <c r="AD4337">
        <v>9291.9942340984107</v>
      </c>
      <c r="AF4337">
        <v>460050.54286325001</v>
      </c>
      <c r="AG4337">
        <f>AF4337*'Day-ahead Prices_2015-2022'!J4337</f>
        <v>34612.477655495204</v>
      </c>
      <c r="AH4337">
        <v>395229.46366503497</v>
      </c>
      <c r="AI4337">
        <f>AH4337*'Day-ahead Prices_2015-2022'!J4337</f>
        <v>29735.582735668493</v>
      </c>
    </row>
    <row r="4338" spans="30:35" x14ac:dyDescent="0.35">
      <c r="AD4338">
        <v>9291.9942340984107</v>
      </c>
      <c r="AF4338">
        <v>372261.62141244102</v>
      </c>
      <c r="AG4338">
        <f>AF4338*'Day-ahead Prices_2015-2022'!J4338</f>
        <v>29053.623570160726</v>
      </c>
      <c r="AH4338">
        <v>395279.46366503497</v>
      </c>
      <c r="AI4338">
        <f>AH4338*'Day-ahead Prices_2015-2022'!J4338</f>
        <v>30850.079841067236</v>
      </c>
    </row>
    <row r="4339" spans="30:35" x14ac:dyDescent="0.35">
      <c r="AD4339">
        <v>7594.1749194566701</v>
      </c>
      <c r="AF4339">
        <v>241780.82606307199</v>
      </c>
      <c r="AG4339">
        <f>AF4339*'Day-ahead Prices_2015-2022'!J4339</f>
        <v>21054.878785637469</v>
      </c>
      <c r="AH4339">
        <v>394362.40042172599</v>
      </c>
      <c r="AI4339">
        <f>AH4339*'Day-ahead Prices_2015-2022'!J4339</f>
        <v>34342.063734724958</v>
      </c>
    </row>
    <row r="4340" spans="30:35" x14ac:dyDescent="0.35">
      <c r="AD4340">
        <v>416.16113332903097</v>
      </c>
      <c r="AF4340">
        <v>346317.30658492103</v>
      </c>
      <c r="AG4340">
        <f>AF4340*'Day-ahead Prices_2015-2022'!J4340</f>
        <v>31659.462374727016</v>
      </c>
      <c r="AH4340">
        <v>390323.86565676797</v>
      </c>
      <c r="AI4340">
        <f>AH4340*'Day-ahead Prices_2015-2022'!J4340</f>
        <v>35682.431988677585</v>
      </c>
    </row>
    <row r="4341" spans="30:35" x14ac:dyDescent="0.35">
      <c r="AD4341">
        <v>0</v>
      </c>
      <c r="AF4341">
        <v>269923.3476025</v>
      </c>
      <c r="AG4341">
        <f>AF4341*'Day-ahead Prices_2015-2022'!J4341</f>
        <v>27880.04516967772</v>
      </c>
      <c r="AH4341">
        <v>390136.82386329502</v>
      </c>
      <c r="AI4341">
        <f>AH4341*'Day-ahead Prices_2015-2022'!J4341</f>
        <v>40296.744865809917</v>
      </c>
    </row>
    <row r="4342" spans="30:35" x14ac:dyDescent="0.35">
      <c r="AD4342">
        <v>0</v>
      </c>
      <c r="AF4342">
        <v>238192.63331849501</v>
      </c>
      <c r="AG4342">
        <f>AF4342*'Day-ahead Prices_2015-2022'!J4342</f>
        <v>23548.914693033006</v>
      </c>
      <c r="AH4342">
        <v>390186.82386329502</v>
      </c>
      <c r="AI4342">
        <f>AH4342*'Day-ahead Prices_2015-2022'!J4342</f>
        <v>38575.82034124466</v>
      </c>
    </row>
    <row r="4343" spans="30:35" x14ac:dyDescent="0.35">
      <c r="AD4343">
        <v>7598.06900045356</v>
      </c>
      <c r="AF4343">
        <v>290307.030277643</v>
      </c>
      <c r="AG4343">
        <f>AF4343*'Day-ahead Prices_2015-2022'!J4343</f>
        <v>26142.510960289601</v>
      </c>
      <c r="AH4343">
        <v>394564.61845668801</v>
      </c>
      <c r="AI4343">
        <f>AH4343*'Day-ahead Prices_2015-2022'!J4343</f>
        <v>35531.037097797824</v>
      </c>
    </row>
    <row r="4344" spans="30:35" x14ac:dyDescent="0.35">
      <c r="AD4344">
        <v>9291.9942340984107</v>
      </c>
      <c r="AF4344">
        <v>187311.80934477301</v>
      </c>
      <c r="AG4344">
        <f>AF4344*'Day-ahead Prices_2015-2022'!J4344</f>
        <v>16003.452710894044</v>
      </c>
      <c r="AH4344">
        <v>395579.46366503497</v>
      </c>
      <c r="AI4344">
        <f>AH4344*'Day-ahead Prices_2015-2022'!J4344</f>
        <v>33797.320426881422</v>
      </c>
    </row>
    <row r="4345" spans="30:35" x14ac:dyDescent="0.35">
      <c r="AD4345">
        <v>9291.9942340984107</v>
      </c>
      <c r="AF4345">
        <v>179828.934539006</v>
      </c>
      <c r="AG4345">
        <f>AF4345*'Day-ahead Prices_2015-2022'!J4345</f>
        <v>12622.867273797352</v>
      </c>
      <c r="AH4345">
        <v>395629.46366503497</v>
      </c>
      <c r="AI4345">
        <f>AH4345*'Day-ahead Prices_2015-2022'!J4345</f>
        <v>27770.715665137548</v>
      </c>
    </row>
    <row r="4346" spans="30:35" x14ac:dyDescent="0.35">
      <c r="AD4346">
        <v>9291.9942340984107</v>
      </c>
      <c r="AF4346">
        <v>257312.41985192301</v>
      </c>
      <c r="AG4346">
        <f>AF4346*'Day-ahead Prices_2015-2022'!J4346</f>
        <v>18360.206078009149</v>
      </c>
      <c r="AH4346">
        <v>395679.46366503497</v>
      </c>
      <c r="AI4346">
        <f>AH4346*'Day-ahead Prices_2015-2022'!J4346</f>
        <v>28233.213530488985</v>
      </c>
    </row>
    <row r="4347" spans="30:35" x14ac:dyDescent="0.35">
      <c r="AD4347">
        <v>9291.9942340984107</v>
      </c>
      <c r="AF4347">
        <v>368066.53965567198</v>
      </c>
      <c r="AG4347">
        <f>AF4347*'Day-ahead Prices_2015-2022'!J4347</f>
        <v>24626.412002011872</v>
      </c>
      <c r="AH4347">
        <v>395729.46366503497</v>
      </c>
      <c r="AI4347">
        <f>AH4347*'Day-ahead Prices_2015-2022'!J4347</f>
        <v>26477.269090168324</v>
      </c>
    </row>
    <row r="4348" spans="30:35" x14ac:dyDescent="0.35">
      <c r="AD4348">
        <v>9291.9942340984107</v>
      </c>
      <c r="AF4348">
        <v>267621.59828874399</v>
      </c>
      <c r="AG4348">
        <f>AF4348*'Day-ahead Prices_2015-2022'!J4348</f>
        <v>16901.642039925628</v>
      </c>
      <c r="AH4348">
        <v>395779.46366503497</v>
      </c>
      <c r="AI4348">
        <f>AH4348*'Day-ahead Prices_2015-2022'!J4348</f>
        <v>24995.452027765285</v>
      </c>
    </row>
    <row r="4349" spans="30:35" x14ac:dyDescent="0.35">
      <c r="AD4349">
        <v>9291.9942340984107</v>
      </c>
      <c r="AF4349">
        <v>389243.02266338002</v>
      </c>
      <c r="AG4349">
        <f>AF4349*'Day-ahead Prices_2015-2022'!J4349</f>
        <v>23748.203366471142</v>
      </c>
      <c r="AH4349">
        <v>395829.46366503497</v>
      </c>
      <c r="AI4349">
        <f>AH4349*'Day-ahead Prices_2015-2022'!J4349</f>
        <v>24150.050365033363</v>
      </c>
    </row>
    <row r="4350" spans="30:35" x14ac:dyDescent="0.35">
      <c r="AD4350">
        <v>9291.9942340984107</v>
      </c>
      <c r="AF4350">
        <v>316898.22890153201</v>
      </c>
      <c r="AG4350">
        <f>AF4350*'Day-ahead Prices_2015-2022'!J4350</f>
        <v>19266.223948854768</v>
      </c>
      <c r="AH4350">
        <v>395879.46366503497</v>
      </c>
      <c r="AI4350">
        <f>AH4350*'Day-ahead Prices_2015-2022'!J4350</f>
        <v>24067.986842845385</v>
      </c>
    </row>
    <row r="4351" spans="30:35" x14ac:dyDescent="0.35">
      <c r="AD4351">
        <v>9291.9942340984107</v>
      </c>
      <c r="AF4351">
        <v>404387.431332473</v>
      </c>
      <c r="AG4351">
        <f>AF4351*'Day-ahead Prices_2015-2022'!J4351</f>
        <v>25608.339573418019</v>
      </c>
      <c r="AH4351">
        <v>395929.46366503497</v>
      </c>
      <c r="AI4351">
        <f>AH4351*'Day-ahead Prices_2015-2022'!J4351</f>
        <v>25072.728198417921</v>
      </c>
    </row>
    <row r="4352" spans="30:35" x14ac:dyDescent="0.35">
      <c r="AD4352">
        <v>9291.9942340984107</v>
      </c>
      <c r="AF4352">
        <v>486786.33635112201</v>
      </c>
      <c r="AG4352">
        <f>AF4352*'Day-ahead Prices_2015-2022'!J4352</f>
        <v>38588.16136547389</v>
      </c>
      <c r="AH4352">
        <v>395979.46366503497</v>
      </c>
      <c r="AI4352">
        <f>AH4352*'Day-ahead Prices_2015-2022'!J4352</f>
        <v>31389.787059056911</v>
      </c>
    </row>
    <row r="4353" spans="30:35" x14ac:dyDescent="0.35">
      <c r="AD4353">
        <v>7624.8144779963104</v>
      </c>
      <c r="AF4353">
        <v>608951.38920771598</v>
      </c>
      <c r="AG4353">
        <f>AF4353*'Day-ahead Prices_2015-2022'!J4353</f>
        <v>53594.572953407594</v>
      </c>
      <c r="AH4353">
        <v>395079.852450101</v>
      </c>
      <c r="AI4353">
        <f>AH4353*'Day-ahead Prices_2015-2022'!J4353</f>
        <v>34771.471663948949</v>
      </c>
    </row>
    <row r="4354" spans="30:35" x14ac:dyDescent="0.35">
      <c r="AD4354">
        <v>0</v>
      </c>
      <c r="AF4354">
        <v>571621.19447102095</v>
      </c>
      <c r="AG4354">
        <f>AF4354*'Day-ahead Prices_2015-2022'!J4354</f>
        <v>51653.120185387641</v>
      </c>
      <c r="AH4354">
        <v>390786.82386329502</v>
      </c>
      <c r="AI4354">
        <f>AH4354*'Day-ahead Prices_2015-2022'!J4354</f>
        <v>35312.474371347002</v>
      </c>
    </row>
    <row r="4355" spans="30:35" x14ac:dyDescent="0.35">
      <c r="AD4355">
        <v>0</v>
      </c>
      <c r="AF4355">
        <v>622976.96838617499</v>
      </c>
      <c r="AG4355">
        <f>AF4355*'Day-ahead Prices_2015-2022'!J4355</f>
        <v>54903.738945084078</v>
      </c>
      <c r="AH4355">
        <v>390836.82386329502</v>
      </c>
      <c r="AI4355">
        <f>AH4355*'Day-ahead Prices_2015-2022'!J4355</f>
        <v>34444.93783310202</v>
      </c>
    </row>
    <row r="4356" spans="30:35" x14ac:dyDescent="0.35">
      <c r="AD4356">
        <v>9291.9942340984107</v>
      </c>
      <c r="AF4356">
        <v>542433.23434988398</v>
      </c>
      <c r="AG4356">
        <f>AF4356*'Day-ahead Prices_2015-2022'!J4356</f>
        <v>45181.298213630645</v>
      </c>
      <c r="AH4356">
        <v>396179.46366503497</v>
      </c>
      <c r="AI4356">
        <f>AH4356*'Day-ahead Prices_2015-2022'!J4356</f>
        <v>32999.273201649507</v>
      </c>
    </row>
    <row r="4357" spans="30:35" x14ac:dyDescent="0.35">
      <c r="AD4357">
        <v>9291.9942340984107</v>
      </c>
      <c r="AF4357">
        <v>642321.29572467797</v>
      </c>
      <c r="AG4357">
        <f>AF4357*'Day-ahead Prices_2015-2022'!J4357</f>
        <v>54385.344109008482</v>
      </c>
      <c r="AH4357">
        <v>396229.46366503497</v>
      </c>
      <c r="AI4357">
        <f>AH4357*'Day-ahead Prices_2015-2022'!J4357</f>
        <v>33548.748688518506</v>
      </c>
    </row>
    <row r="4358" spans="30:35" x14ac:dyDescent="0.35">
      <c r="AD4358">
        <v>9291.9942340984107</v>
      </c>
      <c r="AF4358">
        <v>570152.87853426801</v>
      </c>
      <c r="AG4358">
        <f>AF4358*'Day-ahead Prices_2015-2022'!J4358</f>
        <v>44980.785969764751</v>
      </c>
      <c r="AH4358">
        <v>396279.46366503497</v>
      </c>
      <c r="AI4358">
        <f>AH4358*'Day-ahead Prices_2015-2022'!J4358</f>
        <v>31263.477587193778</v>
      </c>
    </row>
    <row r="4359" spans="30:35" x14ac:dyDescent="0.35">
      <c r="AD4359">
        <v>9291.9942340984107</v>
      </c>
      <c r="AF4359">
        <v>583782.15507230198</v>
      </c>
      <c r="AG4359">
        <f>AF4359*'Day-ahead Prices_2015-2022'!J4359</f>
        <v>42737.232117455547</v>
      </c>
      <c r="AH4359">
        <v>396329.46366503497</v>
      </c>
      <c r="AI4359">
        <f>AH4359*'Day-ahead Prices_2015-2022'!J4359</f>
        <v>29014.289211258045</v>
      </c>
    </row>
    <row r="4360" spans="30:35" x14ac:dyDescent="0.35">
      <c r="AD4360">
        <v>9291.9942340984107</v>
      </c>
      <c r="AF4360">
        <v>576333.33692367503</v>
      </c>
      <c r="AG4360">
        <f>AF4360*'Day-ahead Prices_2015-2022'!J4360</f>
        <v>40446.353168632369</v>
      </c>
      <c r="AH4360">
        <v>396379.46366503497</v>
      </c>
      <c r="AI4360">
        <f>AH4360*'Day-ahead Prices_2015-2022'!J4360</f>
        <v>27817.415285682579</v>
      </c>
    </row>
    <row r="4361" spans="30:35" x14ac:dyDescent="0.35">
      <c r="AD4361">
        <v>9291.9942340984107</v>
      </c>
      <c r="AF4361">
        <v>606601.76697908004</v>
      </c>
      <c r="AG4361">
        <f>AF4361*'Day-ahead Prices_2015-2022'!J4361</f>
        <v>38993.11983362399</v>
      </c>
      <c r="AH4361">
        <v>396429.46366503497</v>
      </c>
      <c r="AI4361">
        <f>AH4361*'Day-ahead Prices_2015-2022'!J4361</f>
        <v>25482.981461218027</v>
      </c>
    </row>
    <row r="4362" spans="30:35" x14ac:dyDescent="0.35">
      <c r="AD4362">
        <v>9291.9942340984107</v>
      </c>
      <c r="AF4362">
        <v>623044.49124697002</v>
      </c>
      <c r="AG4362">
        <f>AF4362*'Day-ahead Prices_2015-2022'!J4362</f>
        <v>38602.279066434152</v>
      </c>
      <c r="AH4362">
        <v>396479.46366503497</v>
      </c>
      <c r="AI4362">
        <f>AH4362*'Day-ahead Prices_2015-2022'!J4362</f>
        <v>24564.876370026406</v>
      </c>
    </row>
    <row r="4363" spans="30:35" x14ac:dyDescent="0.35">
      <c r="AD4363">
        <v>9291.9942340984107</v>
      </c>
      <c r="AF4363">
        <v>515904.04440117802</v>
      </c>
      <c r="AG4363">
        <f>AF4363*'Day-ahead Prices_2015-2022'!J4363</f>
        <v>35084.699419557604</v>
      </c>
      <c r="AH4363">
        <v>396529.46366503497</v>
      </c>
      <c r="AI4363">
        <f>AH4363*'Day-ahead Prices_2015-2022'!J4363</f>
        <v>26966.48183837028</v>
      </c>
    </row>
    <row r="4364" spans="30:35" x14ac:dyDescent="0.35">
      <c r="AD4364">
        <v>9291.9942340984107</v>
      </c>
      <c r="AF4364">
        <v>588330.662589252</v>
      </c>
      <c r="AG4364">
        <f>AF4364*'Day-ahead Prices_2015-2022'!J4364</f>
        <v>43831.369776227511</v>
      </c>
      <c r="AH4364">
        <v>396579.46366503497</v>
      </c>
      <c r="AI4364">
        <f>AH4364*'Day-ahead Prices_2015-2022'!J4364</f>
        <v>29545.665767374689</v>
      </c>
    </row>
    <row r="4365" spans="30:35" x14ac:dyDescent="0.35">
      <c r="AD4365">
        <v>9291.9942340984107</v>
      </c>
      <c r="AF4365">
        <v>605406.299742267</v>
      </c>
      <c r="AG4365">
        <f>AF4365*'Day-ahead Prices_2015-2022'!J4365</f>
        <v>50187.425490759262</v>
      </c>
      <c r="AH4365">
        <v>396629.46366503497</v>
      </c>
      <c r="AI4365">
        <f>AH4365*'Day-ahead Prices_2015-2022'!J4365</f>
        <v>32880.086751001822</v>
      </c>
    </row>
    <row r="4366" spans="30:35" x14ac:dyDescent="0.35">
      <c r="AD4366">
        <v>4426.8004593047499</v>
      </c>
      <c r="AF4366">
        <v>474291.31825653301</v>
      </c>
      <c r="AG4366">
        <f>AF4366*'Day-ahead Prices_2015-2022'!J4366</f>
        <v>41738.228870722727</v>
      </c>
      <c r="AH4366">
        <v>393908.29123779002</v>
      </c>
      <c r="AI4366">
        <f>AH4366*'Day-ahead Prices_2015-2022'!J4366</f>
        <v>34664.422014289572</v>
      </c>
    </row>
    <row r="4367" spans="30:35" x14ac:dyDescent="0.35">
      <c r="AD4367">
        <v>9291.9942340984107</v>
      </c>
      <c r="AF4367">
        <v>370389.02133610903</v>
      </c>
      <c r="AG4367">
        <f>AF4367*'Day-ahead Prices_2015-2022'!J4367</f>
        <v>29445.927196220669</v>
      </c>
      <c r="AH4367">
        <v>396729.46366503497</v>
      </c>
      <c r="AI4367">
        <f>AH4367*'Day-ahead Prices_2015-2022'!J4367</f>
        <v>31539.992361370281</v>
      </c>
    </row>
    <row r="4368" spans="30:35" x14ac:dyDescent="0.35">
      <c r="AD4368">
        <v>0</v>
      </c>
      <c r="AF4368">
        <v>420264.26404516498</v>
      </c>
      <c r="AG4368">
        <f>AF4368*'Day-ahead Prices_2015-2022'!J4368</f>
        <v>39535.83530971883</v>
      </c>
      <c r="AH4368">
        <v>391486.82386329502</v>
      </c>
      <c r="AI4368">
        <f>AH4368*'Day-ahead Prices_2015-2022'!J4368</f>
        <v>36828.633596409643</v>
      </c>
    </row>
    <row r="4369" spans="30:35" x14ac:dyDescent="0.35">
      <c r="AD4369">
        <v>0</v>
      </c>
      <c r="AF4369">
        <v>385919.485643883</v>
      </c>
      <c r="AG4369">
        <f>AF4369*'Day-ahead Prices_2015-2022'!J4369</f>
        <v>34930.055044984903</v>
      </c>
      <c r="AH4369">
        <v>391536.82386329502</v>
      </c>
      <c r="AI4369">
        <f>AH4369*'Day-ahead Prices_2015-2022'!J4369</f>
        <v>35438.487348896662</v>
      </c>
    </row>
    <row r="4370" spans="30:35" x14ac:dyDescent="0.35">
      <c r="AD4370">
        <v>7624.3540471825299</v>
      </c>
      <c r="AF4370">
        <v>231999.158849336</v>
      </c>
      <c r="AG4370">
        <f>AF4370*'Day-ahead Prices_2015-2022'!J4370</f>
        <v>17055.418162808935</v>
      </c>
      <c r="AH4370">
        <v>395929.59019267902</v>
      </c>
      <c r="AI4370">
        <f>AH4370*'Day-ahead Prices_2015-2022'!J4370</f>
        <v>29106.763823014797</v>
      </c>
    </row>
    <row r="4371" spans="30:35" x14ac:dyDescent="0.35">
      <c r="AD4371">
        <v>9291.9942340984107</v>
      </c>
      <c r="AF4371">
        <v>266271.49028406502</v>
      </c>
      <c r="AG4371">
        <f>AF4371*'Day-ahead Prices_2015-2022'!J4371</f>
        <v>17482.387533963145</v>
      </c>
      <c r="AH4371">
        <v>396929.46366503497</v>
      </c>
      <c r="AI4371">
        <f>AH4371*'Day-ahead Prices_2015-2022'!J4371</f>
        <v>26060.900098757451</v>
      </c>
    </row>
    <row r="4372" spans="30:35" x14ac:dyDescent="0.35">
      <c r="AD4372">
        <v>9291.9942340984107</v>
      </c>
      <c r="AF4372">
        <v>287574.67260222498</v>
      </c>
      <c r="AG4372">
        <f>AF4372*'Day-ahead Prices_2015-2022'!J4372</f>
        <v>17614.667633567784</v>
      </c>
      <c r="AH4372">
        <v>396979.46366503497</v>
      </c>
      <c r="AI4372">
        <f>AH4372*'Day-ahead Prices_2015-2022'!J4372</f>
        <v>24315.984598142553</v>
      </c>
    </row>
    <row r="4373" spans="30:35" x14ac:dyDescent="0.35">
      <c r="AD4373">
        <v>9291.9942340984107</v>
      </c>
      <c r="AF4373">
        <v>224418.58658663099</v>
      </c>
      <c r="AG4373">
        <f>AF4373*'Day-ahead Prices_2015-2022'!J4373</f>
        <v>13172.529462935539</v>
      </c>
      <c r="AH4373">
        <v>397029.46366503497</v>
      </c>
      <c r="AI4373">
        <f>AH4373*'Day-ahead Prices_2015-2022'!J4373</f>
        <v>23304.140656648808</v>
      </c>
    </row>
    <row r="4374" spans="30:35" x14ac:dyDescent="0.35">
      <c r="AD4374">
        <v>9291.9942340984107</v>
      </c>
      <c r="AF4374">
        <v>191345.29986979699</v>
      </c>
      <c r="AG4374">
        <f>AF4374*'Day-ahead Prices_2015-2022'!J4374</f>
        <v>11246.319999847319</v>
      </c>
      <c r="AH4374">
        <v>397079.46366503497</v>
      </c>
      <c r="AI4374">
        <f>AH4374*'Day-ahead Prices_2015-2022'!J4374</f>
        <v>23338.345476912433</v>
      </c>
    </row>
    <row r="4375" spans="30:35" x14ac:dyDescent="0.35">
      <c r="AD4375">
        <v>9291.9942340984107</v>
      </c>
      <c r="AF4375">
        <v>115365.76096537799</v>
      </c>
      <c r="AG4375">
        <f>AF4375*'Day-ahead Prices_2015-2022'!J4375</f>
        <v>6717.1714322091329</v>
      </c>
      <c r="AH4375">
        <v>397129.46366503497</v>
      </c>
      <c r="AI4375">
        <f>AH4375*'Day-ahead Prices_2015-2022'!J4375</f>
        <v>23122.863021896657</v>
      </c>
    </row>
    <row r="4376" spans="30:35" x14ac:dyDescent="0.35">
      <c r="AD4376">
        <v>9291.9942340984107</v>
      </c>
      <c r="AF4376">
        <v>278450.975434658</v>
      </c>
      <c r="AG4376">
        <f>AF4376*'Day-ahead Prices_2015-2022'!J4376</f>
        <v>18295.273277214914</v>
      </c>
      <c r="AH4376">
        <v>397179.46366503497</v>
      </c>
      <c r="AI4376">
        <f>AH4376*'Day-ahead Prices_2015-2022'!J4376</f>
        <v>26096.180185781544</v>
      </c>
    </row>
    <row r="4377" spans="30:35" x14ac:dyDescent="0.35">
      <c r="AD4377">
        <v>5114.3547438748101</v>
      </c>
      <c r="AF4377">
        <v>302123.02634031302</v>
      </c>
      <c r="AG4377">
        <f>AF4377*'Day-ahead Prices_2015-2022'!J4377</f>
        <v>21767.208740253704</v>
      </c>
      <c r="AH4377">
        <v>394849.91623030498</v>
      </c>
      <c r="AI4377">
        <f>AH4377*'Day-ahead Prices_2015-2022'!J4377</f>
        <v>28447.949339602899</v>
      </c>
    </row>
    <row r="4378" spans="30:35" x14ac:dyDescent="0.35">
      <c r="AD4378">
        <v>9291.9942340984107</v>
      </c>
      <c r="AF4378">
        <v>302542.60636201402</v>
      </c>
      <c r="AG4378">
        <f>AF4378*'Day-ahead Prices_2015-2022'!J4378</f>
        <v>20628.111258278022</v>
      </c>
      <c r="AH4378">
        <v>397279.46366503497</v>
      </c>
      <c r="AI4378">
        <f>AH4378*'Day-ahead Prices_2015-2022'!J4378</f>
        <v>27087.507031341251</v>
      </c>
    </row>
    <row r="4379" spans="30:35" x14ac:dyDescent="0.35">
      <c r="AD4379">
        <v>9291.9942340984107</v>
      </c>
      <c r="AF4379">
        <v>165177.604446749</v>
      </c>
      <c r="AG4379">
        <f>AF4379*'Day-ahead Prices_2015-2022'!J4379</f>
        <v>10530.898171502484</v>
      </c>
      <c r="AH4379">
        <v>397329.46366503497</v>
      </c>
      <c r="AI4379">
        <f>AH4379*'Day-ahead Prices_2015-2022'!J4379</f>
        <v>25331.739955964305</v>
      </c>
    </row>
    <row r="4380" spans="30:35" x14ac:dyDescent="0.35">
      <c r="AD4380">
        <v>9291.9942340984107</v>
      </c>
      <c r="AF4380">
        <v>201479.20970885799</v>
      </c>
      <c r="AG4380">
        <f>AF4380*'Day-ahead Prices_2015-2022'!J4380</f>
        <v>12629.220562575492</v>
      </c>
      <c r="AH4380">
        <v>397379.46366503497</v>
      </c>
      <c r="AI4380">
        <f>AH4380*'Day-ahead Prices_2015-2022'!J4380</f>
        <v>24908.738231183557</v>
      </c>
    </row>
    <row r="4381" spans="30:35" x14ac:dyDescent="0.35">
      <c r="AD4381">
        <v>9291.9942340984107</v>
      </c>
      <c r="AF4381">
        <v>170163.373720328</v>
      </c>
      <c r="AG4381">
        <f>AF4381*'Day-ahead Prices_2015-2022'!J4381</f>
        <v>9913.7181529463087</v>
      </c>
      <c r="AH4381">
        <v>397429.46366503497</v>
      </c>
      <c r="AI4381">
        <f>AH4381*'Day-ahead Prices_2015-2022'!J4381</f>
        <v>23154.240553124939</v>
      </c>
    </row>
    <row r="4382" spans="30:35" x14ac:dyDescent="0.35">
      <c r="AD4382">
        <v>9291.9942340984107</v>
      </c>
      <c r="AF4382">
        <v>0</v>
      </c>
      <c r="AG4382">
        <f>AF4382*'Day-ahead Prices_2015-2022'!J4382</f>
        <v>0</v>
      </c>
      <c r="AH4382">
        <v>397479.46366503497</v>
      </c>
      <c r="AI4382">
        <f>AH4382*'Day-ahead Prices_2015-2022'!J4382</f>
        <v>22961.394917269907</v>
      </c>
    </row>
    <row r="4383" spans="30:35" x14ac:dyDescent="0.35">
      <c r="AD4383">
        <v>9291.9942340984107</v>
      </c>
      <c r="AF4383">
        <v>88339.820363659805</v>
      </c>
      <c r="AG4383">
        <f>AF4383*'Day-ahead Prices_2015-2022'!J4383</f>
        <v>4989.6539036904151</v>
      </c>
      <c r="AH4383">
        <v>397529.46366503497</v>
      </c>
      <c r="AI4383">
        <f>AH4383*'Day-ahead Prices_2015-2022'!J4383</f>
        <v>22453.457931460336</v>
      </c>
    </row>
    <row r="4384" spans="30:35" x14ac:dyDescent="0.35">
      <c r="AD4384">
        <v>9291.9942340984107</v>
      </c>
      <c r="AF4384">
        <v>117487.72613807399</v>
      </c>
      <c r="AG4384">
        <f>AF4384*'Day-ahead Prices_2015-2022'!J4384</f>
        <v>6605.1599634825197</v>
      </c>
      <c r="AH4384">
        <v>397579.46366503497</v>
      </c>
      <c r="AI4384">
        <f>AH4384*'Day-ahead Prices_2015-2022'!J4384</f>
        <v>22351.917447248266</v>
      </c>
    </row>
    <row r="4385" spans="30:35" x14ac:dyDescent="0.35">
      <c r="AD4385">
        <v>9291.9942340984107</v>
      </c>
      <c r="AF4385">
        <v>109777.645017356</v>
      </c>
      <c r="AG4385">
        <f>AF4385*'Day-ahead Prices_2015-2022'!J4385</f>
        <v>6133.2770271196796</v>
      </c>
      <c r="AH4385">
        <v>397629.46366503497</v>
      </c>
      <c r="AI4385">
        <f>AH4385*'Day-ahead Prices_2015-2022'!J4385</f>
        <v>22215.558134965504</v>
      </c>
    </row>
    <row r="4386" spans="30:35" x14ac:dyDescent="0.35">
      <c r="AD4386">
        <v>9291.9942340984107</v>
      </c>
      <c r="AF4386">
        <v>209700.09281739799</v>
      </c>
      <c r="AG4386">
        <f>AF4386*'Day-ahead Prices_2015-2022'!J4386</f>
        <v>12313.065200005567</v>
      </c>
      <c r="AH4386">
        <v>397679.46366503497</v>
      </c>
      <c r="AI4386">
        <f>AH4386*'Day-ahead Prices_2015-2022'!J4386</f>
        <v>23350.74390775169</v>
      </c>
    </row>
    <row r="4387" spans="30:35" x14ac:dyDescent="0.35">
      <c r="AD4387">
        <v>7640.9038914192897</v>
      </c>
      <c r="AF4387">
        <v>163781.57271414899</v>
      </c>
      <c r="AG4387">
        <f>AF4387*'Day-ahead Prices_2015-2022'!J4387</f>
        <v>12123.930920164881</v>
      </c>
      <c r="AH4387">
        <v>396789.016841267</v>
      </c>
      <c r="AI4387">
        <f>AH4387*'Day-ahead Prices_2015-2022'!J4387</f>
        <v>29372.306971674792</v>
      </c>
    </row>
    <row r="4388" spans="30:35" x14ac:dyDescent="0.35">
      <c r="AD4388">
        <v>7641.8774116685099</v>
      </c>
      <c r="AF4388">
        <v>180685.55662115</v>
      </c>
      <c r="AG4388">
        <f>AF4388*'Day-ahead Prices_2015-2022'!J4388</f>
        <v>14139.999947279644</v>
      </c>
      <c r="AH4388">
        <v>396839.57135000703</v>
      </c>
      <c r="AI4388">
        <f>AH4388*'Day-ahead Prices_2015-2022'!J4388</f>
        <v>31055.672754923173</v>
      </c>
    </row>
    <row r="4389" spans="30:35" x14ac:dyDescent="0.35">
      <c r="AD4389">
        <v>0</v>
      </c>
      <c r="AF4389">
        <v>262575.27488309302</v>
      </c>
      <c r="AG4389">
        <f>AF4389*'Day-ahead Prices_2015-2022'!J4389</f>
        <v>23826.736881079069</v>
      </c>
      <c r="AH4389">
        <v>392536.82386329502</v>
      </c>
      <c r="AI4389">
        <f>AH4389*'Day-ahead Prices_2015-2022'!J4389</f>
        <v>35619.77273941505</v>
      </c>
    </row>
    <row r="4390" spans="30:35" x14ac:dyDescent="0.35">
      <c r="AD4390">
        <v>0</v>
      </c>
      <c r="AF4390">
        <v>242140.176693385</v>
      </c>
      <c r="AG4390">
        <f>AF4390*'Day-ahead Prices_2015-2022'!J4390</f>
        <v>22299.294222135559</v>
      </c>
      <c r="AH4390">
        <v>392586.82386329502</v>
      </c>
      <c r="AI4390">
        <f>AH4390*'Day-ahead Prices_2015-2022'!J4390</f>
        <v>36154.302076630498</v>
      </c>
    </row>
    <row r="4391" spans="30:35" x14ac:dyDescent="0.35">
      <c r="AD4391">
        <v>8205.0401026299405</v>
      </c>
      <c r="AF4391">
        <v>222666.934113147</v>
      </c>
      <c r="AG4391">
        <f>AF4391*'Day-ahead Prices_2015-2022'!J4391</f>
        <v>19939.545616164673</v>
      </c>
      <c r="AH4391">
        <v>397310.34396328498</v>
      </c>
      <c r="AI4391">
        <f>AH4391*'Day-ahead Prices_2015-2022'!J4391</f>
        <v>35578.644663982217</v>
      </c>
    </row>
    <row r="4392" spans="30:35" x14ac:dyDescent="0.35">
      <c r="AD4392">
        <v>0</v>
      </c>
      <c r="AF4392">
        <v>197161.36732593999</v>
      </c>
      <c r="AG4392">
        <f>AF4392*'Day-ahead Prices_2015-2022'!J4392</f>
        <v>17893.872795083997</v>
      </c>
      <c r="AH4392">
        <v>392686.82386329502</v>
      </c>
      <c r="AI4392">
        <f>AH4392*'Day-ahead Prices_2015-2022'!J4392</f>
        <v>35639.274416772998</v>
      </c>
    </row>
    <row r="4393" spans="30:35" x14ac:dyDescent="0.35">
      <c r="AD4393">
        <v>7646.74501291462</v>
      </c>
      <c r="AF4393">
        <v>146358.85259406999</v>
      </c>
      <c r="AG4393">
        <f>AF4393*'Day-ahead Prices_2015-2022'!J4393</f>
        <v>11853.786420159473</v>
      </c>
      <c r="AH4393">
        <v>397092.34389370901</v>
      </c>
      <c r="AI4393">
        <f>AH4393*'Day-ahead Prices_2015-2022'!J4393</f>
        <v>32161.005297381365</v>
      </c>
    </row>
    <row r="4394" spans="30:35" x14ac:dyDescent="0.35">
      <c r="AD4394">
        <v>7647.7185331638402</v>
      </c>
      <c r="AF4394">
        <v>220367.21331150201</v>
      </c>
      <c r="AG4394">
        <f>AF4394*'Day-ahead Prices_2015-2022'!J4394</f>
        <v>16026.205588078983</v>
      </c>
      <c r="AH4394">
        <v>397142.89840245002</v>
      </c>
      <c r="AI4394">
        <f>AH4394*'Day-ahead Prices_2015-2022'!J4394</f>
        <v>28882.217286318177</v>
      </c>
    </row>
    <row r="4395" spans="30:35" x14ac:dyDescent="0.35">
      <c r="AD4395">
        <v>9291.9942340984107</v>
      </c>
      <c r="AF4395">
        <v>203403.98285776901</v>
      </c>
      <c r="AG4395">
        <f>AF4395*'Day-ahead Prices_2015-2022'!J4395</f>
        <v>13366.692733498292</v>
      </c>
      <c r="AH4395">
        <v>398129.46366503497</v>
      </c>
      <c r="AI4395">
        <f>AH4395*'Day-ahead Prices_2015-2022'!J4395</f>
        <v>26163.077704747779</v>
      </c>
    </row>
    <row r="4396" spans="30:35" x14ac:dyDescent="0.35">
      <c r="AD4396">
        <v>9291.9942340984107</v>
      </c>
      <c r="AF4396">
        <v>152410.87881205601</v>
      </c>
      <c r="AG4396">
        <f>AF4396*'Day-ahead Prices_2015-2022'!J4396</f>
        <v>8976.8102484315841</v>
      </c>
      <c r="AH4396">
        <v>398179.46366503497</v>
      </c>
      <c r="AI4396">
        <f>AH4396*'Day-ahead Prices_2015-2022'!J4396</f>
        <v>23452.272685540982</v>
      </c>
    </row>
    <row r="4397" spans="30:35" x14ac:dyDescent="0.35">
      <c r="AD4397">
        <v>9291.9942340984107</v>
      </c>
      <c r="AF4397">
        <v>58541.672838413899</v>
      </c>
      <c r="AG4397">
        <f>AF4397*'Day-ahead Prices_2015-2022'!J4397</f>
        <v>3338.7779561568404</v>
      </c>
      <c r="AH4397">
        <v>398229.46366503497</v>
      </c>
      <c r="AI4397">
        <f>AH4397*'Day-ahead Prices_2015-2022'!J4397</f>
        <v>22712.021886476108</v>
      </c>
    </row>
    <row r="4398" spans="30:35" x14ac:dyDescent="0.35">
      <c r="AD4398">
        <v>9291.9942340984107</v>
      </c>
      <c r="AF4398">
        <v>68874.208107520404</v>
      </c>
      <c r="AG4398">
        <f>AF4398*'Day-ahead Prices_2015-2022'!J4398</f>
        <v>3700.5251088569371</v>
      </c>
      <c r="AH4398">
        <v>398279.46366503497</v>
      </c>
      <c r="AI4398">
        <f>AH4398*'Day-ahead Prices_2015-2022'!J4398</f>
        <v>21399.05773339275</v>
      </c>
    </row>
    <row r="4399" spans="30:35" x14ac:dyDescent="0.35">
      <c r="AD4399">
        <v>9291.9942340984107</v>
      </c>
      <c r="AF4399">
        <v>147519.943745714</v>
      </c>
      <c r="AG4399">
        <f>AF4399*'Day-ahead Prices_2015-2022'!J4399</f>
        <v>8031.5389373057178</v>
      </c>
      <c r="AH4399">
        <v>398329.46366503497</v>
      </c>
      <c r="AI4399">
        <f>AH4399*'Day-ahead Prices_2015-2022'!J4399</f>
        <v>21686.54973741325</v>
      </c>
    </row>
    <row r="4400" spans="30:35" x14ac:dyDescent="0.35">
      <c r="AD4400">
        <v>9291.9942340984107</v>
      </c>
      <c r="AF4400">
        <v>292500.68856437597</v>
      </c>
      <c r="AG4400">
        <f>AF4400*'Day-ahead Prices_2015-2022'!J4400</f>
        <v>17579.657008579703</v>
      </c>
      <c r="AH4400">
        <v>398379.46366503497</v>
      </c>
      <c r="AI4400">
        <f>AH4400*'Day-ahead Prices_2015-2022'!J4400</f>
        <v>23943.103740598188</v>
      </c>
    </row>
    <row r="4401" spans="30:35" x14ac:dyDescent="0.35">
      <c r="AD4401">
        <v>7067.0771081744697</v>
      </c>
      <c r="AF4401">
        <v>363474.71577276703</v>
      </c>
      <c r="AG4401">
        <f>AF4401*'Day-ahead Prices_2015-2022'!J4401</f>
        <v>24521.821699609725</v>
      </c>
      <c r="AH4401">
        <v>397162.17005296802</v>
      </c>
      <c r="AI4401">
        <f>AH4401*'Day-ahead Prices_2015-2022'!J4401</f>
        <v>26794.545802623488</v>
      </c>
    </row>
    <row r="4402" spans="30:35" x14ac:dyDescent="0.35">
      <c r="AD4402">
        <v>7655.50669515761</v>
      </c>
      <c r="AF4402">
        <v>345486.13777667802</v>
      </c>
      <c r="AG4402">
        <f>AF4402*'Day-ahead Prices_2015-2022'!J4402</f>
        <v>23283.606397787</v>
      </c>
      <c r="AH4402">
        <v>397547.33447237301</v>
      </c>
      <c r="AI4402">
        <f>AH4402*'Day-ahead Prices_2015-2022'!J4402</f>
        <v>26792.205672597494</v>
      </c>
    </row>
    <row r="4403" spans="30:35" x14ac:dyDescent="0.35">
      <c r="AD4403">
        <v>9291.9942340984107</v>
      </c>
      <c r="AF4403">
        <v>335882.52558551898</v>
      </c>
      <c r="AG4403">
        <f>AF4403*'Day-ahead Prices_2015-2022'!J4403</f>
        <v>21990.228950083929</v>
      </c>
      <c r="AH4403">
        <v>398509.69124383898</v>
      </c>
      <c r="AI4403">
        <f>AH4403*'Day-ahead Prices_2015-2022'!J4403</f>
        <v>26090.429485734137</v>
      </c>
    </row>
    <row r="4404" spans="30:35" x14ac:dyDescent="0.35">
      <c r="AD4404">
        <v>9291.9942340984107</v>
      </c>
      <c r="AF4404">
        <v>307392.94075872499</v>
      </c>
      <c r="AG4404">
        <f>AF4404*'Day-ahead Prices_2015-2022'!J4404</f>
        <v>18188.440304693759</v>
      </c>
      <c r="AH4404">
        <v>398459.69124383898</v>
      </c>
      <c r="AI4404">
        <f>AH4404*'Day-ahead Prices_2015-2022'!J4404</f>
        <v>23576.859930897954</v>
      </c>
    </row>
    <row r="4405" spans="30:35" x14ac:dyDescent="0.35">
      <c r="AD4405">
        <v>9291.9942340984107</v>
      </c>
      <c r="AF4405">
        <v>273655.61578908801</v>
      </c>
      <c r="AG4405">
        <f>AF4405*'Day-ahead Prices_2015-2022'!J4405</f>
        <v>15435.887078103246</v>
      </c>
      <c r="AH4405">
        <v>398409.69124383898</v>
      </c>
      <c r="AI4405">
        <f>AH4405*'Day-ahead Prices_2015-2022'!J4405</f>
        <v>22472.796646722793</v>
      </c>
    </row>
    <row r="4406" spans="30:35" x14ac:dyDescent="0.35">
      <c r="AD4406">
        <v>9291.9942340984107</v>
      </c>
      <c r="AF4406">
        <v>399851.47924395802</v>
      </c>
      <c r="AG4406">
        <f>AF4406*'Day-ahead Prices_2015-2022'!J4406</f>
        <v>21914.360134314175</v>
      </c>
      <c r="AH4406">
        <v>398359.69124383898</v>
      </c>
      <c r="AI4406">
        <f>AH4406*'Day-ahead Prices_2015-2022'!J4406</f>
        <v>21832.600828232651</v>
      </c>
    </row>
    <row r="4407" spans="30:35" x14ac:dyDescent="0.35">
      <c r="AD4407">
        <v>9291.9942340984107</v>
      </c>
      <c r="AF4407">
        <v>350372.50230692199</v>
      </c>
      <c r="AG4407">
        <f>AF4407*'Day-ahead Prices_2015-2022'!J4407</f>
        <v>16849.851601567763</v>
      </c>
      <c r="AH4407">
        <v>398309.69124383898</v>
      </c>
      <c r="AI4407">
        <f>AH4407*'Day-ahead Prices_2015-2022'!J4407</f>
        <v>19155.210939030272</v>
      </c>
    </row>
    <row r="4408" spans="30:35" x14ac:dyDescent="0.35">
      <c r="AD4408">
        <v>9291.9942340984107</v>
      </c>
      <c r="AF4408">
        <v>379158.31221049902</v>
      </c>
      <c r="AG4408">
        <f>AF4408*'Day-ahead Prices_2015-2022'!J4408</f>
        <v>17037.478759178772</v>
      </c>
      <c r="AH4408">
        <v>398259.69124383898</v>
      </c>
      <c r="AI4408">
        <f>AH4408*'Day-ahead Prices_2015-2022'!J4408</f>
        <v>17895.799226041901</v>
      </c>
    </row>
    <row r="4409" spans="30:35" x14ac:dyDescent="0.35">
      <c r="AD4409">
        <v>9291.9942340984107</v>
      </c>
      <c r="AF4409">
        <v>363963.09948650398</v>
      </c>
      <c r="AG4409">
        <f>AF4409*'Day-ahead Prices_2015-2022'!J4409</f>
        <v>17437.927050272763</v>
      </c>
      <c r="AH4409">
        <v>398209.69124383898</v>
      </c>
      <c r="AI4409">
        <f>AH4409*'Day-ahead Prices_2015-2022'!J4409</f>
        <v>19078.724069606378</v>
      </c>
    </row>
    <row r="4410" spans="30:35" x14ac:dyDescent="0.35">
      <c r="AD4410">
        <v>9291.9942340984107</v>
      </c>
      <c r="AF4410">
        <v>419960.18536566501</v>
      </c>
      <c r="AG4410">
        <f>AF4410*'Day-ahead Prices_2015-2022'!J4410</f>
        <v>22163.398782672968</v>
      </c>
      <c r="AH4410">
        <v>398159.69124383898</v>
      </c>
      <c r="AI4410">
        <f>AH4410*'Day-ahead Prices_2015-2022'!J4410</f>
        <v>21012.877705393599</v>
      </c>
    </row>
    <row r="4411" spans="30:35" x14ac:dyDescent="0.35">
      <c r="AD4411">
        <v>7648.3070763648502</v>
      </c>
      <c r="AF4411">
        <v>429180.65032114601</v>
      </c>
      <c r="AG4411">
        <f>AF4411*'Day-ahead Prices_2015-2022'!J4411</f>
        <v>29177.310036270206</v>
      </c>
      <c r="AH4411">
        <v>397173.46121038601</v>
      </c>
      <c r="AI4411">
        <f>AH4411*'Day-ahead Prices_2015-2022'!J4411</f>
        <v>27001.341293561578</v>
      </c>
    </row>
    <row r="4412" spans="30:35" x14ac:dyDescent="0.35">
      <c r="AD4412">
        <v>7647.33355611563</v>
      </c>
      <c r="AF4412">
        <v>344829.281608138</v>
      </c>
      <c r="AG4412">
        <f>AF4412*'Day-ahead Prices_2015-2022'!J4412</f>
        <v>27622.980639821901</v>
      </c>
      <c r="AH4412">
        <v>397122.90670164599</v>
      </c>
      <c r="AI4412">
        <f>AH4412*'Day-ahead Prices_2015-2022'!J4412</f>
        <v>31812.026844968725</v>
      </c>
    </row>
    <row r="4413" spans="30:35" x14ac:dyDescent="0.35">
      <c r="AD4413">
        <v>7646.3600358664098</v>
      </c>
      <c r="AF4413">
        <v>388292.24478149699</v>
      </c>
      <c r="AG4413">
        <f>AF4413*'Day-ahead Prices_2015-2022'!J4413</f>
        <v>34433.756267223158</v>
      </c>
      <c r="AH4413">
        <v>397072.35219290602</v>
      </c>
      <c r="AI4413">
        <f>AH4413*'Day-ahead Prices_2015-2022'!J4413</f>
        <v>35212.376192466909</v>
      </c>
    </row>
    <row r="4414" spans="30:35" x14ac:dyDescent="0.35">
      <c r="AD4414">
        <v>561.03423956757604</v>
      </c>
      <c r="AF4414">
        <v>299837.793393525</v>
      </c>
      <c r="AG4414">
        <f>AF4414*'Day-ahead Prices_2015-2022'!J4414</f>
        <v>27100.08936139027</v>
      </c>
      <c r="AH4414">
        <v>392986.61170781398</v>
      </c>
      <c r="AI4414">
        <f>AH4414*'Day-ahead Prices_2015-2022'!J4414</f>
        <v>35519.11243268149</v>
      </c>
    </row>
    <row r="4415" spans="30:35" x14ac:dyDescent="0.35">
      <c r="AD4415">
        <v>0</v>
      </c>
      <c r="AF4415">
        <v>249823.253814339</v>
      </c>
      <c r="AG4415">
        <f>AF4415*'Day-ahead Prices_2015-2022'!J4415</f>
        <v>22726.733678557688</v>
      </c>
      <c r="AH4415">
        <v>392617.05144209898</v>
      </c>
      <c r="AI4415">
        <f>AH4415*'Day-ahead Prices_2015-2022'!J4415</f>
        <v>35716.863941002048</v>
      </c>
    </row>
    <row r="4416" spans="30:35" x14ac:dyDescent="0.35">
      <c r="AD4416">
        <v>0</v>
      </c>
      <c r="AF4416">
        <v>283178.39274436701</v>
      </c>
      <c r="AG4416">
        <f>AF4416*'Day-ahead Prices_2015-2022'!J4416</f>
        <v>25853.479311578849</v>
      </c>
      <c r="AH4416">
        <v>392567.05144209898</v>
      </c>
      <c r="AI4416">
        <f>AH4416*'Day-ahead Prices_2015-2022'!J4416</f>
        <v>35840.39037903503</v>
      </c>
    </row>
    <row r="4417" spans="30:35" x14ac:dyDescent="0.35">
      <c r="AD4417">
        <v>9291.9942340984107</v>
      </c>
      <c r="AF4417">
        <v>230992.52888502699</v>
      </c>
      <c r="AG4417">
        <f>AF4417*'Day-ahead Prices_2015-2022'!J4417</f>
        <v>19298.848307021792</v>
      </c>
      <c r="AH4417">
        <v>397809.69124383898</v>
      </c>
      <c r="AI4417">
        <f>AH4417*'Day-ahead Prices_2015-2022'!J4417</f>
        <v>33236.005179194639</v>
      </c>
    </row>
    <row r="4418" spans="30:35" x14ac:dyDescent="0.35">
      <c r="AD4418">
        <v>9291.9942340984107</v>
      </c>
      <c r="AF4418">
        <v>313290.75868587999</v>
      </c>
      <c r="AG4418">
        <f>AF4418*'Day-ahead Prices_2015-2022'!J4418</f>
        <v>24424.147547151206</v>
      </c>
      <c r="AH4418">
        <v>397759.69124383898</v>
      </c>
      <c r="AI4418">
        <f>AH4418*'Day-ahead Prices_2015-2022'!J4418</f>
        <v>31009.345529369686</v>
      </c>
    </row>
    <row r="4419" spans="30:35" x14ac:dyDescent="0.35">
      <c r="AD4419">
        <v>9291.9942340984107</v>
      </c>
      <c r="AF4419">
        <v>209389.702770634</v>
      </c>
      <c r="AG4419">
        <f>AF4419*'Day-ahead Prices_2015-2022'!J4419</f>
        <v>14355.234547697743</v>
      </c>
      <c r="AH4419">
        <v>397709.69124383898</v>
      </c>
      <c r="AI4419">
        <f>AH4419*'Day-ahead Prices_2015-2022'!J4419</f>
        <v>27265.982157449493</v>
      </c>
    </row>
    <row r="4420" spans="30:35" x14ac:dyDescent="0.35">
      <c r="AD4420">
        <v>9291.9942340984107</v>
      </c>
      <c r="AF4420">
        <v>209439.702770634</v>
      </c>
      <c r="AG4420">
        <f>AF4420*'Day-ahead Prices_2015-2022'!J4420</f>
        <v>13660.704613214601</v>
      </c>
      <c r="AH4420">
        <v>397659.69124383898</v>
      </c>
      <c r="AI4420">
        <f>AH4420*'Day-ahead Prices_2015-2022'!J4420</f>
        <v>25937.353361379395</v>
      </c>
    </row>
    <row r="4421" spans="30:35" x14ac:dyDescent="0.35">
      <c r="AD4421">
        <v>9291.9942340984107</v>
      </c>
      <c r="AF4421">
        <v>259968.889960453</v>
      </c>
      <c r="AG4421">
        <f>AF4421*'Day-ahead Prices_2015-2022'!J4421</f>
        <v>16276.327239311513</v>
      </c>
      <c r="AH4421">
        <v>397609.69124383898</v>
      </c>
      <c r="AI4421">
        <f>AH4421*'Day-ahead Prices_2015-2022'!J4421</f>
        <v>24893.845756662708</v>
      </c>
    </row>
    <row r="4422" spans="30:35" x14ac:dyDescent="0.35">
      <c r="AD4422">
        <v>9291.9942340984107</v>
      </c>
      <c r="AF4422">
        <v>280372.09301338502</v>
      </c>
      <c r="AG4422">
        <f>AF4422*'Day-ahead Prices_2015-2022'!J4422</f>
        <v>17645.568138913652</v>
      </c>
      <c r="AH4422">
        <v>397559.69124383898</v>
      </c>
      <c r="AI4422">
        <f>AH4422*'Day-ahead Prices_2015-2022'!J4422</f>
        <v>25020.916118045061</v>
      </c>
    </row>
    <row r="4423" spans="30:35" x14ac:dyDescent="0.35">
      <c r="AD4423">
        <v>9291.9942340984107</v>
      </c>
      <c r="AF4423">
        <v>396345.21019720699</v>
      </c>
      <c r="AG4423">
        <f>AF4423*'Day-ahead Prices_2015-2022'!J4423</f>
        <v>27208.603248525516</v>
      </c>
      <c r="AH4423">
        <v>397509.69124383898</v>
      </c>
      <c r="AI4423">
        <f>AH4423*'Day-ahead Prices_2015-2022'!J4423</f>
        <v>27288.543416775494</v>
      </c>
    </row>
    <row r="4424" spans="30:35" x14ac:dyDescent="0.35">
      <c r="AD4424">
        <v>9291.9942340984107</v>
      </c>
      <c r="AF4424">
        <v>424391.561484823</v>
      </c>
      <c r="AG4424">
        <f>AF4424*'Day-ahead Prices_2015-2022'!J4424</f>
        <v>33706.769281480214</v>
      </c>
      <c r="AH4424">
        <v>397459.69124383898</v>
      </c>
      <c r="AI4424">
        <f>AH4424*'Day-ahead Prices_2015-2022'!J4424</f>
        <v>31567.739152427857</v>
      </c>
    </row>
    <row r="4425" spans="30:35" x14ac:dyDescent="0.35">
      <c r="AD4425">
        <v>9291.9942340984107</v>
      </c>
      <c r="AF4425">
        <v>433144.00327890198</v>
      </c>
      <c r="AG4425">
        <f>AF4425*'Day-ahead Prices_2015-2022'!J4425</f>
        <v>36910.907669415734</v>
      </c>
      <c r="AH4425">
        <v>397409.69124383898</v>
      </c>
      <c r="AI4425">
        <f>AH4425*'Day-ahead Prices_2015-2022'!J4425</f>
        <v>33865.763601457795</v>
      </c>
    </row>
    <row r="4426" spans="30:35" x14ac:dyDescent="0.35">
      <c r="AD4426">
        <v>7780.6587828034399</v>
      </c>
      <c r="AF4426">
        <v>324948.17862721998</v>
      </c>
      <c r="AG4426">
        <f>AF4426*'Day-ahead Prices_2015-2022'!J4426</f>
        <v>28547.103677624556</v>
      </c>
      <c r="AH4426">
        <v>396498.84760126</v>
      </c>
      <c r="AI4426">
        <f>AH4426*'Day-ahead Prices_2015-2022'!J4426</f>
        <v>34832.919385330191</v>
      </c>
    </row>
    <row r="4427" spans="30:35" x14ac:dyDescent="0.35">
      <c r="AD4427">
        <v>0</v>
      </c>
      <c r="AF4427">
        <v>285889.14244947903</v>
      </c>
      <c r="AG4427">
        <f>AF4427*'Day-ahead Prices_2015-2022'!J4427</f>
        <v>25557.417250699244</v>
      </c>
      <c r="AH4427">
        <v>392017.05144209898</v>
      </c>
      <c r="AI4427">
        <f>AH4427*'Day-ahead Prices_2015-2022'!J4427</f>
        <v>35044.854334980744</v>
      </c>
    </row>
    <row r="4428" spans="30:35" x14ac:dyDescent="0.35">
      <c r="AD4428">
        <v>9291.9942340984107</v>
      </c>
      <c r="AF4428">
        <v>267001.59619099699</v>
      </c>
      <c r="AG4428">
        <f>AF4428*'Day-ahead Prices_2015-2022'!J4428</f>
        <v>20482.693699797099</v>
      </c>
      <c r="AH4428">
        <v>397259.69124383898</v>
      </c>
      <c r="AI4428">
        <f>AH4428*'Day-ahead Prices_2015-2022'!J4428</f>
        <v>30475.280639157056</v>
      </c>
    </row>
    <row r="4429" spans="30:35" x14ac:dyDescent="0.35">
      <c r="AD4429">
        <v>9291.9942340984107</v>
      </c>
      <c r="AF4429">
        <v>343870.571566595</v>
      </c>
      <c r="AG4429">
        <f>AF4429*'Day-ahead Prices_2015-2022'!J4429</f>
        <v>24536.454795919926</v>
      </c>
      <c r="AH4429">
        <v>397209.69124383898</v>
      </c>
      <c r="AI4429">
        <f>AH4429*'Day-ahead Prices_2015-2022'!J4429</f>
        <v>28342.401006590073</v>
      </c>
    </row>
    <row r="4430" spans="30:35" x14ac:dyDescent="0.35">
      <c r="AD4430">
        <v>9291.9942340984107</v>
      </c>
      <c r="AF4430">
        <v>346787.70500451297</v>
      </c>
      <c r="AG4430">
        <f>AF4430*'Day-ahead Prices_2015-2022'!J4430</f>
        <v>23249.081228133804</v>
      </c>
      <c r="AH4430">
        <v>397159.69124383898</v>
      </c>
      <c r="AI4430">
        <f>AH4430*'Day-ahead Prices_2015-2022'!J4430</f>
        <v>26626.082150601018</v>
      </c>
    </row>
    <row r="4431" spans="30:35" x14ac:dyDescent="0.35">
      <c r="AD4431">
        <v>9291.9942340984107</v>
      </c>
      <c r="AF4431">
        <v>263008.22742336401</v>
      </c>
      <c r="AG4431">
        <f>AF4431*'Day-ahead Prices_2015-2022'!J4431</f>
        <v>16916.031667302213</v>
      </c>
      <c r="AH4431">
        <v>397109.69124383898</v>
      </c>
      <c r="AI4431">
        <f>AH4431*'Day-ahead Prices_2015-2022'!J4431</f>
        <v>25541.102566575613</v>
      </c>
    </row>
    <row r="4432" spans="30:35" x14ac:dyDescent="0.35">
      <c r="AD4432">
        <v>9291.9942340984107</v>
      </c>
      <c r="AF4432">
        <v>269943.56009984401</v>
      </c>
      <c r="AG4432">
        <f>AF4432*'Day-ahead Prices_2015-2022'!J4432</f>
        <v>16203.024765543012</v>
      </c>
      <c r="AH4432">
        <v>397059.69124383898</v>
      </c>
      <c r="AI4432">
        <f>AH4432*'Day-ahead Prices_2015-2022'!J4432</f>
        <v>23833.011642297381</v>
      </c>
    </row>
    <row r="4433" spans="30:35" x14ac:dyDescent="0.35">
      <c r="AD4433">
        <v>9291.9942340984107</v>
      </c>
      <c r="AF4433">
        <v>279363.77442300197</v>
      </c>
      <c r="AG4433">
        <f>AF4433*'Day-ahead Prices_2015-2022'!J4433</f>
        <v>16580.938421441224</v>
      </c>
      <c r="AH4433">
        <v>397009.69124383898</v>
      </c>
      <c r="AI4433">
        <f>AH4433*'Day-ahead Prices_2015-2022'!J4433</f>
        <v>23563.517699549953</v>
      </c>
    </row>
    <row r="4434" spans="30:35" x14ac:dyDescent="0.35">
      <c r="AD4434">
        <v>9291.9942340984107</v>
      </c>
      <c r="AF4434">
        <v>301015.80238053401</v>
      </c>
      <c r="AG4434">
        <f>AF4434*'Day-ahead Prices_2015-2022'!J4434</f>
        <v>17969.89086261193</v>
      </c>
      <c r="AH4434">
        <v>396959.69124383898</v>
      </c>
      <c r="AI4434">
        <f>AH4434*'Day-ahead Prices_2015-2022'!J4434</f>
        <v>23697.501168029081</v>
      </c>
    </row>
    <row r="4435" spans="30:35" x14ac:dyDescent="0.35">
      <c r="AD4435">
        <v>9291.9942340984107</v>
      </c>
      <c r="AF4435">
        <v>429173.44025580102</v>
      </c>
      <c r="AG4435">
        <f>AF4435*'Day-ahead Prices_2015-2022'!J4435</f>
        <v>27681.15042969885</v>
      </c>
      <c r="AH4435">
        <v>396909.69124383898</v>
      </c>
      <c r="AI4435">
        <f>AH4435*'Day-ahead Prices_2015-2022'!J4435</f>
        <v>25600.178948113564</v>
      </c>
    </row>
    <row r="4436" spans="30:35" x14ac:dyDescent="0.35">
      <c r="AD4436">
        <v>9291.9942340984107</v>
      </c>
      <c r="AF4436">
        <v>391182.74792734702</v>
      </c>
      <c r="AG4436">
        <f>AF4436*'Day-ahead Prices_2015-2022'!J4436</f>
        <v>30911.749719653875</v>
      </c>
      <c r="AH4436">
        <v>396859.69124383898</v>
      </c>
      <c r="AI4436">
        <f>AH4436*'Day-ahead Prices_2015-2022'!J4436</f>
        <v>31360.348876702217</v>
      </c>
    </row>
    <row r="4437" spans="30:35" x14ac:dyDescent="0.35">
      <c r="AD4437">
        <v>0</v>
      </c>
      <c r="AF4437">
        <v>348390.04539430601</v>
      </c>
      <c r="AG4437">
        <f>AF4437*'Day-ahead Prices_2015-2022'!J4437</f>
        <v>31858.527701082312</v>
      </c>
      <c r="AH4437">
        <v>391517.05144209898</v>
      </c>
      <c r="AI4437">
        <f>AH4437*'Day-ahead Prices_2015-2022'!J4437</f>
        <v>35802.276769122742</v>
      </c>
    </row>
    <row r="4438" spans="30:35" x14ac:dyDescent="0.35">
      <c r="AD4438">
        <v>0</v>
      </c>
      <c r="AF4438">
        <v>345584.61893844302</v>
      </c>
      <c r="AG4438">
        <f>AF4438*'Day-ahead Prices_2015-2022'!J4438</f>
        <v>32465.515045398355</v>
      </c>
      <c r="AH4438">
        <v>391467.05144209898</v>
      </c>
      <c r="AI4438">
        <f>AH4438*'Day-ahead Prices_2015-2022'!J4438</f>
        <v>36775.882813913682</v>
      </c>
    </row>
    <row r="4439" spans="30:35" x14ac:dyDescent="0.35">
      <c r="AD4439">
        <v>8113.9363315087503</v>
      </c>
      <c r="AF4439">
        <v>299034.898007593</v>
      </c>
      <c r="AG4439">
        <f>AF4439*'Day-ahead Prices_2015-2022'!J4439</f>
        <v>27168.06807123484</v>
      </c>
      <c r="AH4439">
        <v>396038.67961953999</v>
      </c>
      <c r="AI4439">
        <f>AH4439*'Day-ahead Prices_2015-2022'!J4439</f>
        <v>35981.104140134252</v>
      </c>
    </row>
    <row r="4440" spans="30:35" x14ac:dyDescent="0.35">
      <c r="AD4440">
        <v>0</v>
      </c>
      <c r="AF4440">
        <v>259143.36059341399</v>
      </c>
      <c r="AG4440">
        <f>AF4440*'Day-ahead Prices_2015-2022'!J4440</f>
        <v>24780.583856745212</v>
      </c>
      <c r="AH4440">
        <v>391367.05144209898</v>
      </c>
      <c r="AI4440">
        <f>AH4440*'Day-ahead Prices_2015-2022'!J4440</f>
        <v>37424.474294150714</v>
      </c>
    </row>
    <row r="4441" spans="30:35" x14ac:dyDescent="0.35">
      <c r="AD4441">
        <v>7619.1014688882096</v>
      </c>
      <c r="AF4441">
        <v>191113.60304586499</v>
      </c>
      <c r="AG4441">
        <f>AF4441*'Day-ahead Prices_2015-2022'!J4441</f>
        <v>17111.834232719135</v>
      </c>
      <c r="AH4441">
        <v>395656.825948174</v>
      </c>
      <c r="AI4441">
        <f>AH4441*'Day-ahead Prices_2015-2022'!J4441</f>
        <v>35426.123053334624</v>
      </c>
    </row>
    <row r="4442" spans="30:35" x14ac:dyDescent="0.35">
      <c r="AD4442">
        <v>9291.9942340984107</v>
      </c>
      <c r="AF4442">
        <v>201023.118255332</v>
      </c>
      <c r="AG4442">
        <f>AF4442*'Day-ahead Prices_2015-2022'!J4442</f>
        <v>16336.394983917373</v>
      </c>
      <c r="AH4442">
        <v>396559.69124383898</v>
      </c>
      <c r="AI4442">
        <f>AH4442*'Day-ahead Prices_2015-2022'!J4442</f>
        <v>32226.919008544628</v>
      </c>
    </row>
    <row r="4443" spans="30:35" x14ac:dyDescent="0.35">
      <c r="AD4443">
        <v>9291.9942340984107</v>
      </c>
      <c r="AF4443">
        <v>200510.157567441</v>
      </c>
      <c r="AG4443">
        <f>AF4443*'Day-ahead Prices_2015-2022'!J4443</f>
        <v>14326.952033587579</v>
      </c>
      <c r="AH4443">
        <v>396509.69124383898</v>
      </c>
      <c r="AI4443">
        <f>AH4443*'Day-ahead Prices_2015-2022'!J4443</f>
        <v>28331.608713600406</v>
      </c>
    </row>
    <row r="4444" spans="30:35" x14ac:dyDescent="0.35">
      <c r="AD4444">
        <v>9291.9942340984107</v>
      </c>
      <c r="AF4444">
        <v>119167.432816513</v>
      </c>
      <c r="AG4444">
        <f>AF4444*'Day-ahead Prices_2015-2022'!J4444</f>
        <v>8066.4435273497647</v>
      </c>
      <c r="AH4444">
        <v>396459.69124383898</v>
      </c>
      <c r="AI4444">
        <f>AH4444*'Day-ahead Prices_2015-2022'!J4444</f>
        <v>26836.35650029546</v>
      </c>
    </row>
    <row r="4445" spans="30:35" x14ac:dyDescent="0.35">
      <c r="AD4445">
        <v>9291.9942340984107</v>
      </c>
      <c r="AF4445">
        <v>101458.479493858</v>
      </c>
      <c r="AG4445">
        <f>AF4445*'Day-ahead Prices_2015-2022'!J4445</f>
        <v>6653.7739083065744</v>
      </c>
      <c r="AH4445">
        <v>396409.69124383898</v>
      </c>
      <c r="AI4445">
        <f>AH4445*'Day-ahead Prices_2015-2022'!J4445</f>
        <v>25997.043063885012</v>
      </c>
    </row>
    <row r="4446" spans="30:35" x14ac:dyDescent="0.35">
      <c r="AD4446">
        <v>9291.9942340984107</v>
      </c>
      <c r="AF4446">
        <v>110804.220810353</v>
      </c>
      <c r="AG4446">
        <f>AF4446*'Day-ahead Prices_2015-2022'!J4446</f>
        <v>7259.0615158382507</v>
      </c>
      <c r="AH4446">
        <v>396359.69124383898</v>
      </c>
      <c r="AI4446">
        <f>AH4446*'Day-ahead Prices_2015-2022'!J4446</f>
        <v>25966.514272612003</v>
      </c>
    </row>
    <row r="4447" spans="30:35" x14ac:dyDescent="0.35">
      <c r="AD4447">
        <v>9291.9942340984107</v>
      </c>
      <c r="AF4447">
        <v>235113.28228738299</v>
      </c>
      <c r="AG4447">
        <f>AF4447*'Day-ahead Prices_2015-2022'!J4447</f>
        <v>16025.615212310882</v>
      </c>
      <c r="AH4447">
        <v>396309.69124383898</v>
      </c>
      <c r="AI4447">
        <f>AH4447*'Day-ahead Prices_2015-2022'!J4447</f>
        <v>27012.963942294118</v>
      </c>
    </row>
    <row r="4448" spans="30:35" x14ac:dyDescent="0.35">
      <c r="AD4448">
        <v>9291.9942340984107</v>
      </c>
      <c r="AF4448">
        <v>329573.87349647598</v>
      </c>
      <c r="AG4448">
        <f>AF4448*'Day-ahead Prices_2015-2022'!J4448</f>
        <v>26329.244786291598</v>
      </c>
      <c r="AH4448">
        <v>396259.69124383898</v>
      </c>
      <c r="AI4448">
        <f>AH4448*'Day-ahead Prices_2015-2022'!J4448</f>
        <v>31656.691408856244</v>
      </c>
    </row>
    <row r="4449" spans="30:35" x14ac:dyDescent="0.35">
      <c r="AD4449">
        <v>8986.2618283874599</v>
      </c>
      <c r="AF4449">
        <v>322096.17270200502</v>
      </c>
      <c r="AG4449">
        <f>AF4449*'Day-ahead Prices_2015-2022'!J4449</f>
        <v>28429.416063326596</v>
      </c>
      <c r="AH4449">
        <v>396035.54870151897</v>
      </c>
      <c r="AI4449">
        <f>AH4449*'Day-ahead Prices_2015-2022'!J4449</f>
        <v>34955.582661703695</v>
      </c>
    </row>
    <row r="4450" spans="30:35" x14ac:dyDescent="0.35">
      <c r="AD4450">
        <v>0</v>
      </c>
      <c r="AF4450">
        <v>342313.63136005198</v>
      </c>
      <c r="AG4450">
        <f>AF4450*'Day-ahead Prices_2015-2022'!J4450</f>
        <v>30275.501233600593</v>
      </c>
      <c r="AH4450">
        <v>390867.05144209898</v>
      </c>
      <c r="AI4450">
        <f>AH4450*'Day-ahead Prices_2015-2022'!J4450</f>
        <v>34569.747780982136</v>
      </c>
    </row>
    <row r="4451" spans="30:35" x14ac:dyDescent="0.35">
      <c r="AD4451">
        <v>9291.9942340984107</v>
      </c>
      <c r="AF4451">
        <v>330677.53943614499</v>
      </c>
      <c r="AG4451">
        <f>AF4451*'Day-ahead Prices_2015-2022'!J4451</f>
        <v>24897.125291071654</v>
      </c>
      <c r="AH4451">
        <v>396109.69124383898</v>
      </c>
      <c r="AI4451">
        <f>AH4451*'Day-ahead Prices_2015-2022'!J4451</f>
        <v>29823.593790862695</v>
      </c>
    </row>
    <row r="4452" spans="30:35" x14ac:dyDescent="0.35">
      <c r="AD4452">
        <v>9291.9942340984107</v>
      </c>
      <c r="AF4452">
        <v>363569.754199552</v>
      </c>
      <c r="AG4452">
        <f>AF4452*'Day-ahead Prices_2015-2022'!J4452</f>
        <v>24976.333189123725</v>
      </c>
      <c r="AH4452">
        <v>396059.69124383898</v>
      </c>
      <c r="AI4452">
        <f>AH4452*'Day-ahead Prices_2015-2022'!J4452</f>
        <v>27208.310639223633</v>
      </c>
    </row>
    <row r="4453" spans="30:35" x14ac:dyDescent="0.35">
      <c r="AD4453">
        <v>9291.9942340984107</v>
      </c>
      <c r="AF4453">
        <v>397777.26943968202</v>
      </c>
      <c r="AG4453">
        <f>AF4453*'Day-ahead Prices_2015-2022'!J4453</f>
        <v>28491.294145204025</v>
      </c>
      <c r="AH4453">
        <v>396009.69124383898</v>
      </c>
      <c r="AI4453">
        <f>AH4453*'Day-ahead Prices_2015-2022'!J4453</f>
        <v>28364.689147454024</v>
      </c>
    </row>
    <row r="4454" spans="30:35" x14ac:dyDescent="0.35">
      <c r="AD4454">
        <v>9291.9942340984107</v>
      </c>
      <c r="AF4454">
        <v>485652.28588570398</v>
      </c>
      <c r="AG4454">
        <f>AF4454*'Day-ahead Prices_2015-2022'!J4454</f>
        <v>32131.969364912889</v>
      </c>
      <c r="AH4454">
        <v>395959.69124383898</v>
      </c>
      <c r="AI4454">
        <f>AH4454*'Day-ahead Prices_2015-2022'!J4454</f>
        <v>26197.683071920495</v>
      </c>
    </row>
    <row r="4455" spans="30:35" x14ac:dyDescent="0.35">
      <c r="AD4455">
        <v>9291.9942340984107</v>
      </c>
      <c r="AF4455">
        <v>401373.20962120302</v>
      </c>
      <c r="AG4455">
        <f>AF4455*'Day-ahead Prices_2015-2022'!J4455</f>
        <v>25258.416081462306</v>
      </c>
      <c r="AH4455">
        <v>395909.69124383898</v>
      </c>
      <c r="AI4455">
        <f>AH4455*'Day-ahead Prices_2015-2022'!J4455</f>
        <v>24914.596869974786</v>
      </c>
    </row>
    <row r="4456" spans="30:35" x14ac:dyDescent="0.35">
      <c r="AD4456">
        <v>9291.9942340984107</v>
      </c>
      <c r="AF4456">
        <v>470814.14943878597</v>
      </c>
      <c r="AG4456">
        <f>AF4456*'Day-ahead Prices_2015-2022'!J4456</f>
        <v>27283.679959977646</v>
      </c>
      <c r="AH4456">
        <v>395859.69124383898</v>
      </c>
      <c r="AI4456">
        <f>AH4456*'Day-ahead Prices_2015-2022'!J4456</f>
        <v>22940.069107580468</v>
      </c>
    </row>
    <row r="4457" spans="30:35" x14ac:dyDescent="0.35">
      <c r="AD4457">
        <v>9291.9942340984107</v>
      </c>
      <c r="AF4457">
        <v>421767.65617328399</v>
      </c>
      <c r="AG4457">
        <f>AF4457*'Day-ahead Prices_2015-2022'!J4457</f>
        <v>23592.628267193075</v>
      </c>
      <c r="AH4457">
        <v>395809.69124383898</v>
      </c>
      <c r="AI4457">
        <f>AH4457*'Day-ahead Prices_2015-2022'!J4457</f>
        <v>22140.604603952244</v>
      </c>
    </row>
    <row r="4458" spans="30:35" x14ac:dyDescent="0.35">
      <c r="AD4458">
        <v>9291.9942340984107</v>
      </c>
      <c r="AF4458">
        <v>413649.01224320801</v>
      </c>
      <c r="AG4458">
        <f>AF4458*'Day-ahead Prices_2015-2022'!J4458</f>
        <v>25339.62142875362</v>
      </c>
      <c r="AH4458">
        <v>395759.69124383898</v>
      </c>
      <c r="AI4458">
        <f>AH4458*'Day-ahead Prices_2015-2022'!J4458</f>
        <v>24243.743985983525</v>
      </c>
    </row>
    <row r="4459" spans="30:35" x14ac:dyDescent="0.35">
      <c r="AD4459">
        <v>9291.9942340984107</v>
      </c>
      <c r="AF4459">
        <v>417168.66205492598</v>
      </c>
      <c r="AG4459">
        <f>AF4459*'Day-ahead Prices_2015-2022'!J4459</f>
        <v>31434.701607493804</v>
      </c>
      <c r="AH4459">
        <v>395709.69124383898</v>
      </c>
      <c r="AI4459">
        <f>AH4459*'Day-ahead Prices_2015-2022'!J4459</f>
        <v>29817.714509451373</v>
      </c>
    </row>
    <row r="4460" spans="30:35" x14ac:dyDescent="0.35">
      <c r="AD4460">
        <v>9291.9942340984107</v>
      </c>
      <c r="AF4460">
        <v>347684.12198788702</v>
      </c>
      <c r="AG4460">
        <f>AF4460*'Day-ahead Prices_2015-2022'!J4460</f>
        <v>28937.314867899349</v>
      </c>
      <c r="AH4460">
        <v>395659.69124383898</v>
      </c>
      <c r="AI4460">
        <f>AH4460*'Day-ahead Prices_2015-2022'!J4460</f>
        <v>32930.261527610659</v>
      </c>
    </row>
    <row r="4461" spans="30:35" x14ac:dyDescent="0.35">
      <c r="AD4461">
        <v>5574.5634970362398</v>
      </c>
      <c r="AF4461">
        <v>431631.12019824301</v>
      </c>
      <c r="AG4461">
        <f>AF4461*'Day-ahead Prices_2015-2022'!J4461</f>
        <v>38640.696957947213</v>
      </c>
      <c r="AH4461">
        <v>393492.27474706701</v>
      </c>
      <c r="AI4461">
        <f>AH4461*'Day-ahead Prices_2015-2022'!J4461</f>
        <v>35226.412166044305</v>
      </c>
    </row>
    <row r="4462" spans="30:35" x14ac:dyDescent="0.35">
      <c r="AD4462">
        <v>0</v>
      </c>
      <c r="AF4462">
        <v>454629.52087466698</v>
      </c>
      <c r="AG4462">
        <f>AF4462*'Day-ahead Prices_2015-2022'!J4462</f>
        <v>41874.788593963378</v>
      </c>
      <c r="AH4462">
        <v>390267.05144209898</v>
      </c>
      <c r="AI4462">
        <f>AH4462*'Day-ahead Prices_2015-2022'!J4462</f>
        <v>35946.522440703127</v>
      </c>
    </row>
    <row r="4463" spans="30:35" x14ac:dyDescent="0.35">
      <c r="AD4463">
        <v>9291.9942340984107</v>
      </c>
      <c r="AF4463">
        <v>383786.66974838101</v>
      </c>
      <c r="AG4463">
        <f>AF4463*'Day-ahead Prices_2015-2022'!J4463</f>
        <v>34334.035209027352</v>
      </c>
      <c r="AH4463">
        <v>395509.69124383898</v>
      </c>
      <c r="AI4463">
        <f>AH4463*'Day-ahead Prices_2015-2022'!J4463</f>
        <v>35382.791365787896</v>
      </c>
    </row>
    <row r="4464" spans="30:35" x14ac:dyDescent="0.35">
      <c r="AD4464">
        <v>0</v>
      </c>
      <c r="AF4464">
        <v>501463.02081785101</v>
      </c>
      <c r="AG4464">
        <f>AF4464*'Day-ahead Prices_2015-2022'!J4464</f>
        <v>47052.275243338961</v>
      </c>
      <c r="AH4464">
        <v>390167.05144209898</v>
      </c>
      <c r="AI4464">
        <f>AH4464*'Day-ahead Prices_2015-2022'!J4464</f>
        <v>36609.374436812148</v>
      </c>
    </row>
    <row r="4465" spans="30:35" x14ac:dyDescent="0.35">
      <c r="AD4465">
        <v>9291.9942340984107</v>
      </c>
      <c r="AF4465">
        <v>390807.70343989599</v>
      </c>
      <c r="AG4465">
        <f>AF4465*'Day-ahead Prices_2015-2022'!J4465</f>
        <v>34812.661712796631</v>
      </c>
      <c r="AH4465">
        <v>395409.69124383898</v>
      </c>
      <c r="AI4465">
        <f>AH4465*'Day-ahead Prices_2015-2022'!J4465</f>
        <v>35222.60103388712</v>
      </c>
    </row>
    <row r="4466" spans="30:35" x14ac:dyDescent="0.35">
      <c r="AD4466">
        <v>9291.9942340984107</v>
      </c>
      <c r="AF4466">
        <v>419923.42842400703</v>
      </c>
      <c r="AG4466">
        <f>AF4466*'Day-ahead Prices_2015-2022'!J4466</f>
        <v>32919.897171300028</v>
      </c>
      <c r="AH4466">
        <v>395359.69124383898</v>
      </c>
      <c r="AI4466">
        <f>AH4466*'Day-ahead Prices_2015-2022'!J4466</f>
        <v>30994.222995060754</v>
      </c>
    </row>
    <row r="4467" spans="30:35" x14ac:dyDescent="0.35">
      <c r="AD4467">
        <v>9291.9942340984107</v>
      </c>
      <c r="AF4467">
        <v>406546.193425723</v>
      </c>
      <c r="AG4467">
        <f>AF4467*'Day-ahead Prices_2015-2022'!J4467</f>
        <v>27775.744117587179</v>
      </c>
      <c r="AH4467">
        <v>395309.69124383898</v>
      </c>
      <c r="AI4467">
        <f>AH4467*'Day-ahead Prices_2015-2022'!J4467</f>
        <v>27008.052242893133</v>
      </c>
    </row>
    <row r="4468" spans="30:35" x14ac:dyDescent="0.35">
      <c r="AD4468">
        <v>9291.9942340984107</v>
      </c>
      <c r="AF4468">
        <v>406525.15077913401</v>
      </c>
      <c r="AG4468">
        <f>AF4468*'Day-ahead Prices_2015-2022'!J4468</f>
        <v>26172.597363599121</v>
      </c>
      <c r="AH4468">
        <v>395259.69124383898</v>
      </c>
      <c r="AI4468">
        <f>AH4468*'Day-ahead Prices_2015-2022'!J4468</f>
        <v>25447.312996892408</v>
      </c>
    </row>
    <row r="4469" spans="30:35" x14ac:dyDescent="0.35">
      <c r="AD4469">
        <v>9291.9942340984107</v>
      </c>
      <c r="AF4469">
        <v>371083.25762861199</v>
      </c>
      <c r="AG4469">
        <f>AF4469*'Day-ahead Prices_2015-2022'!J4469</f>
        <v>23383.347625394952</v>
      </c>
      <c r="AH4469">
        <v>395209.69124383898</v>
      </c>
      <c r="AI4469">
        <f>AH4469*'Day-ahead Prices_2015-2022'!J4469</f>
        <v>24903.644681616461</v>
      </c>
    </row>
    <row r="4470" spans="30:35" x14ac:dyDescent="0.35">
      <c r="AD4470">
        <v>9291.9942340984107</v>
      </c>
      <c r="AF4470">
        <v>389768.86153384898</v>
      </c>
      <c r="AG4470">
        <f>AF4470*'Day-ahead Prices_2015-2022'!J4470</f>
        <v>25404.647183699355</v>
      </c>
      <c r="AH4470">
        <v>395159.69124383898</v>
      </c>
      <c r="AI4470">
        <f>AH4470*'Day-ahead Prices_2015-2022'!J4470</f>
        <v>25756.014725659366</v>
      </c>
    </row>
    <row r="4471" spans="30:35" x14ac:dyDescent="0.35">
      <c r="AD4471">
        <v>9291.9942340984107</v>
      </c>
      <c r="AF4471">
        <v>451012.15665314201</v>
      </c>
      <c r="AG4471">
        <f>AF4471*'Day-ahead Prices_2015-2022'!J4471</f>
        <v>30214.995669781434</v>
      </c>
      <c r="AH4471">
        <v>395109.69124383898</v>
      </c>
      <c r="AI4471">
        <f>AH4471*'Day-ahead Prices_2015-2022'!J4471</f>
        <v>26469.87987776694</v>
      </c>
    </row>
    <row r="4472" spans="30:35" x14ac:dyDescent="0.35">
      <c r="AD4472">
        <v>9291.9942340984107</v>
      </c>
      <c r="AF4472">
        <v>646320.14011236699</v>
      </c>
      <c r="AG4472">
        <f>AF4472*'Day-ahead Prices_2015-2022'!J4472</f>
        <v>52881.913863993861</v>
      </c>
      <c r="AH4472">
        <v>395059.69124383898</v>
      </c>
      <c r="AI4472">
        <f>AH4472*'Day-ahead Prices_2015-2022'!J4472</f>
        <v>32323.783937570901</v>
      </c>
    </row>
    <row r="4473" spans="30:35" x14ac:dyDescent="0.35">
      <c r="AD4473">
        <v>0</v>
      </c>
      <c r="AF4473">
        <v>603251.31402249902</v>
      </c>
      <c r="AG4473">
        <f>AF4473*'Day-ahead Prices_2015-2022'!J4473</f>
        <v>55484.039607219347</v>
      </c>
      <c r="AH4473">
        <v>389717.05144209898</v>
      </c>
      <c r="AI4473">
        <f>AH4473*'Day-ahead Prices_2015-2022'!J4473</f>
        <v>35844.225806387054</v>
      </c>
    </row>
    <row r="4474" spans="30:35" x14ac:dyDescent="0.35">
      <c r="AD4474">
        <v>0</v>
      </c>
      <c r="AF4474">
        <v>627599.25349502801</v>
      </c>
      <c r="AG4474">
        <f>AF4474*'Day-ahead Prices_2015-2022'!J4474</f>
        <v>60142.051963361671</v>
      </c>
      <c r="AH4474">
        <v>389667.05144209898</v>
      </c>
      <c r="AI4474">
        <f>AH4474*'Day-ahead Prices_2015-2022'!J4474</f>
        <v>37341.306455882041</v>
      </c>
    </row>
    <row r="4475" spans="30:35" x14ac:dyDescent="0.35">
      <c r="AD4475">
        <v>9291.9942340984107</v>
      </c>
      <c r="AF4475">
        <v>669158.05712142901</v>
      </c>
      <c r="AG4475">
        <f>AF4475*'Day-ahead Prices_2015-2022'!J4475</f>
        <v>59355.156114242149</v>
      </c>
      <c r="AH4475">
        <v>394909.69124383898</v>
      </c>
      <c r="AI4475">
        <f>AH4475*'Day-ahead Prices_2015-2022'!J4475</f>
        <v>35028.983250442572</v>
      </c>
    </row>
    <row r="4476" spans="30:35" x14ac:dyDescent="0.35">
      <c r="AD4476">
        <v>9291.9942340984107</v>
      </c>
      <c r="AF4476">
        <v>626435.31539742905</v>
      </c>
      <c r="AG4476">
        <f>AF4476*'Day-ahead Prices_2015-2022'!J4476</f>
        <v>49049.885195618699</v>
      </c>
      <c r="AH4476">
        <v>394859.69124383898</v>
      </c>
      <c r="AI4476">
        <f>AH4476*'Day-ahead Prices_2015-2022'!J4476</f>
        <v>30917.513824392598</v>
      </c>
    </row>
    <row r="4477" spans="30:35" x14ac:dyDescent="0.35">
      <c r="AD4477">
        <v>9291.9942340984107</v>
      </c>
      <c r="AF4477">
        <v>567784.71286689898</v>
      </c>
      <c r="AG4477">
        <f>AF4477*'Day-ahead Prices_2015-2022'!J4477</f>
        <v>40741.392071764334</v>
      </c>
      <c r="AH4477">
        <v>394809.69124383898</v>
      </c>
      <c r="AI4477">
        <f>AH4477*'Day-ahead Prices_2015-2022'!J4477</f>
        <v>28329.569395201666</v>
      </c>
    </row>
    <row r="4478" spans="30:35" x14ac:dyDescent="0.35">
      <c r="AD4478">
        <v>9291.9942340984107</v>
      </c>
      <c r="AF4478">
        <v>641820.22009039402</v>
      </c>
      <c r="AG4478">
        <f>AF4478*'Day-ahead Prices_2015-2022'!J4478</f>
        <v>41433.506583210503</v>
      </c>
      <c r="AH4478">
        <v>394759.69124383898</v>
      </c>
      <c r="AI4478">
        <f>AH4478*'Day-ahead Prices_2015-2022'!J4478</f>
        <v>25484.205317860084</v>
      </c>
    </row>
    <row r="4479" spans="30:35" x14ac:dyDescent="0.35">
      <c r="AD4479">
        <v>9291.9942340984107</v>
      </c>
      <c r="AF4479">
        <v>567701.64266422705</v>
      </c>
      <c r="AG4479">
        <f>AF4479*'Day-ahead Prices_2015-2022'!J4479</f>
        <v>36062.537223191684</v>
      </c>
      <c r="AH4479">
        <v>394709.69124383898</v>
      </c>
      <c r="AI4479">
        <f>AH4479*'Day-ahead Prices_2015-2022'!J4479</f>
        <v>25073.439749150813</v>
      </c>
    </row>
    <row r="4480" spans="30:35" x14ac:dyDescent="0.35">
      <c r="AD4480">
        <v>9291.9942340984107</v>
      </c>
      <c r="AF4480">
        <v>554028.99728461297</v>
      </c>
      <c r="AG4480">
        <f>AF4480*'Day-ahead Prices_2015-2022'!J4480</f>
        <v>32049.884956668258</v>
      </c>
      <c r="AH4480">
        <v>394659.69124383898</v>
      </c>
      <c r="AI4480">
        <f>AH4480*'Day-ahead Prices_2015-2022'!J4480</f>
        <v>22830.569813842034</v>
      </c>
    </row>
    <row r="4481" spans="30:35" x14ac:dyDescent="0.35">
      <c r="AD4481">
        <v>9291.9942340984107</v>
      </c>
      <c r="AF4481">
        <v>549587.06922176795</v>
      </c>
      <c r="AG4481">
        <f>AF4481*'Day-ahead Prices_2015-2022'!J4481</f>
        <v>30779.623811765108</v>
      </c>
      <c r="AH4481">
        <v>394609.69124383898</v>
      </c>
      <c r="AI4481">
        <f>AH4481*'Day-ahead Prices_2015-2022'!J4481</f>
        <v>22100.115758111198</v>
      </c>
    </row>
    <row r="4482" spans="30:35" x14ac:dyDescent="0.35">
      <c r="AD4482">
        <v>9291.9942340984107</v>
      </c>
      <c r="AF4482">
        <v>443375.35138453502</v>
      </c>
      <c r="AG4482">
        <f>AF4482*'Day-ahead Prices_2015-2022'!J4482</f>
        <v>27197.19827311661</v>
      </c>
      <c r="AH4482">
        <v>394559.69124383898</v>
      </c>
      <c r="AI4482">
        <f>AH4482*'Day-ahead Prices_2015-2022'!J4482</f>
        <v>24202.784660511137</v>
      </c>
    </row>
    <row r="4483" spans="30:35" x14ac:dyDescent="0.35">
      <c r="AD4483">
        <v>9291.9942340984107</v>
      </c>
      <c r="AF4483">
        <v>429389.85934893502</v>
      </c>
      <c r="AG4483">
        <f>AF4483*'Day-ahead Prices_2015-2022'!J4483</f>
        <v>31025.564287257301</v>
      </c>
      <c r="AH4483">
        <v>394509.69124383898</v>
      </c>
      <c r="AI4483">
        <f>AH4483*'Day-ahead Prices_2015-2022'!J4483</f>
        <v>28505.297740823586</v>
      </c>
    </row>
    <row r="4484" spans="30:35" x14ac:dyDescent="0.35">
      <c r="AD4484">
        <v>9291.9942340984107</v>
      </c>
      <c r="AF4484">
        <v>381197.07481881301</v>
      </c>
      <c r="AG4484">
        <f>AF4484*'Day-ahead Prices_2015-2022'!J4484</f>
        <v>31707.972683428863</v>
      </c>
      <c r="AH4484">
        <v>394459.69124383898</v>
      </c>
      <c r="AI4484">
        <f>AH4484*'Day-ahead Prices_2015-2022'!J4484</f>
        <v>32811.157117662522</v>
      </c>
    </row>
    <row r="4485" spans="30:35" x14ac:dyDescent="0.35">
      <c r="AD4485">
        <v>0</v>
      </c>
      <c r="AF4485">
        <v>398051.428743564</v>
      </c>
      <c r="AG4485">
        <f>AF4485*'Day-ahead Prices_2015-2022'!J4485</f>
        <v>38540.832023809649</v>
      </c>
      <c r="AH4485">
        <v>389117.05144209898</v>
      </c>
      <c r="AI4485">
        <f>AH4485*'Day-ahead Prices_2015-2022'!J4485</f>
        <v>37675.772109566926</v>
      </c>
    </row>
    <row r="4486" spans="30:35" x14ac:dyDescent="0.35">
      <c r="AD4486">
        <v>0</v>
      </c>
      <c r="AF4486">
        <v>416316.35013502999</v>
      </c>
      <c r="AG4486">
        <f>AF4486*'Day-ahead Prices_2015-2022'!J4486</f>
        <v>40293.698343256547</v>
      </c>
      <c r="AH4486">
        <v>389067.05144209898</v>
      </c>
      <c r="AI4486">
        <f>AH4486*'Day-ahead Prices_2015-2022'!J4486</f>
        <v>37656.340907637852</v>
      </c>
    </row>
    <row r="4487" spans="30:35" x14ac:dyDescent="0.35">
      <c r="AD4487">
        <v>7927.0204436582799</v>
      </c>
      <c r="AF4487">
        <v>410232.192666349</v>
      </c>
      <c r="AG4487">
        <f>AF4487*'Day-ahead Prices_2015-2022'!J4487</f>
        <v>38101.34047436883</v>
      </c>
      <c r="AH4487">
        <v>393532.21394137701</v>
      </c>
      <c r="AI4487">
        <f>AH4487*'Day-ahead Prices_2015-2022'!J4487</f>
        <v>36550.288200340241</v>
      </c>
    </row>
    <row r="4488" spans="30:35" x14ac:dyDescent="0.35">
      <c r="AD4488">
        <v>0</v>
      </c>
      <c r="AF4488">
        <v>446066.52818728797</v>
      </c>
      <c r="AG4488">
        <f>AF4488*'Day-ahead Prices_2015-2022'!J4488</f>
        <v>43406.176274744757</v>
      </c>
      <c r="AH4488">
        <v>388967.05144209898</v>
      </c>
      <c r="AI4488">
        <f>AH4488*'Day-ahead Prices_2015-2022'!J4488</f>
        <v>37849.897567016349</v>
      </c>
    </row>
    <row r="4489" spans="30:35" x14ac:dyDescent="0.35">
      <c r="AD4489">
        <v>9291.9942340984107</v>
      </c>
      <c r="AF4489">
        <v>391332.25897968898</v>
      </c>
      <c r="AG4489">
        <f>AF4489*'Day-ahead Prices_2015-2022'!J4489</f>
        <v>30255.85360301465</v>
      </c>
      <c r="AH4489">
        <v>394209.69124383898</v>
      </c>
      <c r="AI4489">
        <f>AH4489*'Day-ahead Prices_2015-2022'!J4489</f>
        <v>30478.322278517408</v>
      </c>
    </row>
    <row r="4490" spans="30:35" x14ac:dyDescent="0.35">
      <c r="AD4490">
        <v>9291.9942340984107</v>
      </c>
      <c r="AF4490">
        <v>427028.57544215798</v>
      </c>
      <c r="AG4490">
        <f>AF4490*'Day-ahead Prices_2015-2022'!J4490</f>
        <v>30620.084002079944</v>
      </c>
      <c r="AH4490">
        <v>394159.69124383898</v>
      </c>
      <c r="AI4490">
        <f>AH4490*'Day-ahead Prices_2015-2022'!J4490</f>
        <v>28263.220660639483</v>
      </c>
    </row>
    <row r="4491" spans="30:35" x14ac:dyDescent="0.35">
      <c r="AD4491">
        <v>9291.9942340984107</v>
      </c>
      <c r="AF4491">
        <v>383353.055560846</v>
      </c>
      <c r="AG4491">
        <f>AF4491*'Day-ahead Prices_2015-2022'!J4491</f>
        <v>22892.886095454822</v>
      </c>
      <c r="AH4491">
        <v>394109.69124383898</v>
      </c>
      <c r="AI4491">
        <f>AH4491*'Day-ahead Prices_2015-2022'!J4491</f>
        <v>23535.245486853953</v>
      </c>
    </row>
    <row r="4492" spans="30:35" x14ac:dyDescent="0.35">
      <c r="AD4492">
        <v>9291.9942340984107</v>
      </c>
      <c r="AF4492">
        <v>206467.619654501</v>
      </c>
      <c r="AG4492">
        <f>AF4492*'Day-ahead Prices_2015-2022'!J4492</f>
        <v>11512.892556459543</v>
      </c>
      <c r="AH4492">
        <v>394059.69124383898</v>
      </c>
      <c r="AI4492">
        <f>AH4492*'Day-ahead Prices_2015-2022'!J4492</f>
        <v>21973.260958370516</v>
      </c>
    </row>
    <row r="4493" spans="30:35" x14ac:dyDescent="0.35">
      <c r="AD4493">
        <v>9291.9942340984107</v>
      </c>
      <c r="AF4493">
        <v>207835.91848491001</v>
      </c>
      <c r="AG4493">
        <f>AF4493*'Day-ahead Prices_2015-2022'!J4493</f>
        <v>11286.269758424931</v>
      </c>
      <c r="AH4493">
        <v>394009.69124383898</v>
      </c>
      <c r="AI4493">
        <f>AH4493*'Day-ahead Prices_2015-2022'!J4493</f>
        <v>21396.203770882621</v>
      </c>
    </row>
    <row r="4494" spans="30:35" x14ac:dyDescent="0.35">
      <c r="AD4494">
        <v>9291.9942340984107</v>
      </c>
      <c r="AF4494">
        <v>263518.86440654402</v>
      </c>
      <c r="AG4494">
        <f>AF4494*'Day-ahead Prices_2015-2022'!J4494</f>
        <v>14563.699440008164</v>
      </c>
      <c r="AH4494">
        <v>393959.69124383898</v>
      </c>
      <c r="AI4494">
        <f>AH4494*'Day-ahead Prices_2015-2022'!J4494</f>
        <v>21772.674786204818</v>
      </c>
    </row>
    <row r="4495" spans="30:35" x14ac:dyDescent="0.35">
      <c r="AD4495">
        <v>9291.9942340984107</v>
      </c>
      <c r="AF4495">
        <v>274722.57004602801</v>
      </c>
      <c r="AG4495">
        <f>AF4495*'Day-ahead Prices_2015-2022'!J4495</f>
        <v>15524.572433301044</v>
      </c>
      <c r="AH4495">
        <v>393909.69124383898</v>
      </c>
      <c r="AI4495">
        <f>AH4495*'Day-ahead Prices_2015-2022'!J4495</f>
        <v>22259.836652189344</v>
      </c>
    </row>
    <row r="4496" spans="30:35" x14ac:dyDescent="0.35">
      <c r="AD4496">
        <v>9291.9942340984107</v>
      </c>
      <c r="AF4496">
        <v>447769.76306293003</v>
      </c>
      <c r="AG4496">
        <f>AF4496*'Day-ahead Prices_2015-2022'!J4496</f>
        <v>29244.402937843788</v>
      </c>
      <c r="AH4496">
        <v>393859.69124383898</v>
      </c>
      <c r="AI4496">
        <f>AH4496*'Day-ahead Prices_2015-2022'!J4496</f>
        <v>25723.468759749179</v>
      </c>
    </row>
    <row r="4497" spans="30:35" x14ac:dyDescent="0.35">
      <c r="AD4497">
        <v>8116.9082458329403</v>
      </c>
      <c r="AF4497">
        <v>548312.50030562596</v>
      </c>
      <c r="AG4497">
        <f>AF4497*'Day-ahead Prices_2015-2022'!J4497</f>
        <v>42504.499633066742</v>
      </c>
      <c r="AH4497">
        <v>393140.37239631498</v>
      </c>
      <c r="AI4497">
        <f>AH4497*'Day-ahead Prices_2015-2022'!J4497</f>
        <v>30475.750242696842</v>
      </c>
    </row>
    <row r="4498" spans="30:35" x14ac:dyDescent="0.35">
      <c r="AD4498">
        <v>0</v>
      </c>
      <c r="AF4498">
        <v>519096.81845236698</v>
      </c>
      <c r="AG4498">
        <f>AF4498*'Day-ahead Prices_2015-2022'!J4498</f>
        <v>42037.75810031881</v>
      </c>
      <c r="AH4498">
        <v>388467.05144209898</v>
      </c>
      <c r="AI4498">
        <f>AH4498*'Day-ahead Prices_2015-2022'!J4498</f>
        <v>31459.032993409779</v>
      </c>
    </row>
    <row r="4499" spans="30:35" x14ac:dyDescent="0.35">
      <c r="AD4499">
        <v>9291.9942340984107</v>
      </c>
      <c r="AF4499">
        <v>467768.18272360199</v>
      </c>
      <c r="AG4499">
        <f>AF4499*'Day-ahead Prices_2015-2022'!J4499</f>
        <v>35437.532812911675</v>
      </c>
      <c r="AH4499">
        <v>393709.69124383898</v>
      </c>
      <c r="AI4499">
        <f>AH4499*'Day-ahead Prices_2015-2022'!J4499</f>
        <v>29826.95407151918</v>
      </c>
    </row>
    <row r="4500" spans="30:35" x14ac:dyDescent="0.35">
      <c r="AD4500">
        <v>9291.9942340984107</v>
      </c>
      <c r="AF4500">
        <v>459792.79219730402</v>
      </c>
      <c r="AG4500">
        <f>AF4500*'Day-ahead Prices_2015-2022'!J4500</f>
        <v>34019.493953688281</v>
      </c>
      <c r="AH4500">
        <v>393659.69124383898</v>
      </c>
      <c r="AI4500">
        <f>AH4500*'Day-ahead Prices_2015-2022'!J4500</f>
        <v>29126.388480517595</v>
      </c>
    </row>
    <row r="4501" spans="30:35" x14ac:dyDescent="0.35">
      <c r="AD4501">
        <v>9291.9942340984107</v>
      </c>
      <c r="AF4501">
        <v>394680.83802635601</v>
      </c>
      <c r="AG4501">
        <f>AF4501*'Day-ahead Prices_2015-2022'!J4501</f>
        <v>27520.108133482743</v>
      </c>
      <c r="AH4501">
        <v>393609.69124383898</v>
      </c>
      <c r="AI4501">
        <f>AH4501*'Day-ahead Prices_2015-2022'!J4501</f>
        <v>27445.419746204789</v>
      </c>
    </row>
    <row r="4502" spans="30:35" x14ac:dyDescent="0.35">
      <c r="AD4502">
        <v>9291.9942340984107</v>
      </c>
      <c r="AF4502">
        <v>361567.460568226</v>
      </c>
      <c r="AG4502">
        <f>AF4502*'Day-ahead Prices_2015-2022'!J4502</f>
        <v>23422.340095609681</v>
      </c>
      <c r="AH4502">
        <v>393559.69124383898</v>
      </c>
      <c r="AI4502">
        <f>AH4502*'Day-ahead Prices_2015-2022'!J4502</f>
        <v>25494.796798775889</v>
      </c>
    </row>
    <row r="4503" spans="30:35" x14ac:dyDescent="0.35">
      <c r="AD4503">
        <v>9291.9942340984107</v>
      </c>
      <c r="AF4503">
        <v>363902.02364198101</v>
      </c>
      <c r="AG4503">
        <f>AF4503*'Day-ahead Prices_2015-2022'!J4503</f>
        <v>22690.200929136623</v>
      </c>
      <c r="AH4503">
        <v>393509.69124383898</v>
      </c>
      <c r="AI4503">
        <f>AH4503*'Day-ahead Prices_2015-2022'!J4503</f>
        <v>24536.313023281473</v>
      </c>
    </row>
    <row r="4504" spans="30:35" x14ac:dyDescent="0.35">
      <c r="AD4504">
        <v>9291.9942340984107</v>
      </c>
      <c r="AF4504">
        <v>415094.68917864101</v>
      </c>
      <c r="AG4504">
        <f>AF4504*'Day-ahead Prices_2015-2022'!J4504</f>
        <v>24145.539201160078</v>
      </c>
      <c r="AH4504">
        <v>393459.69124383898</v>
      </c>
      <c r="AI4504">
        <f>AH4504*'Day-ahead Prices_2015-2022'!J4504</f>
        <v>22887.058415040061</v>
      </c>
    </row>
    <row r="4505" spans="30:35" x14ac:dyDescent="0.35">
      <c r="AD4505">
        <v>9291.9942340984107</v>
      </c>
      <c r="AF4505">
        <v>376864.47472840501</v>
      </c>
      <c r="AG4505">
        <f>AF4505*'Day-ahead Prices_2015-2022'!J4505</f>
        <v>21649.450831366634</v>
      </c>
      <c r="AH4505">
        <v>393409.69124383898</v>
      </c>
      <c r="AI4505">
        <f>AH4505*'Day-ahead Prices_2015-2022'!J4505</f>
        <v>22599.911475616384</v>
      </c>
    </row>
    <row r="4506" spans="30:35" x14ac:dyDescent="0.35">
      <c r="AD4506">
        <v>9291.9942340984107</v>
      </c>
      <c r="AF4506">
        <v>299627.82374262903</v>
      </c>
      <c r="AG4506">
        <f>AF4506*'Day-ahead Prices_2015-2022'!J4506</f>
        <v>17599.389297082671</v>
      </c>
      <c r="AH4506">
        <v>393359.69124383898</v>
      </c>
      <c r="AI4506">
        <f>AH4506*'Day-ahead Prices_2015-2022'!J4506</f>
        <v>23104.964864434991</v>
      </c>
    </row>
    <row r="4507" spans="30:35" x14ac:dyDescent="0.35">
      <c r="AD4507">
        <v>9291.9942340984107</v>
      </c>
      <c r="AF4507">
        <v>372747.71298081498</v>
      </c>
      <c r="AG4507">
        <f>AF4507*'Day-ahead Prices_2015-2022'!J4507</f>
        <v>23683.457813518529</v>
      </c>
      <c r="AH4507">
        <v>393309.69124383898</v>
      </c>
      <c r="AI4507">
        <f>AH4507*'Day-ahead Prices_2015-2022'!J4507</f>
        <v>24989.914507405418</v>
      </c>
    </row>
    <row r="4508" spans="30:35" x14ac:dyDescent="0.35">
      <c r="AD4508">
        <v>7553.8756121903898</v>
      </c>
      <c r="AF4508">
        <v>434052.13549014699</v>
      </c>
      <c r="AG4508">
        <f>AF4508*'Day-ahead Prices_2015-2022'!J4508</f>
        <v>35060.018679047265</v>
      </c>
      <c r="AH4508">
        <v>392269.67386256502</v>
      </c>
      <c r="AI4508">
        <f>AH4508*'Day-ahead Prices_2015-2022'!J4508</f>
        <v>31685.092569156364</v>
      </c>
    </row>
    <row r="4509" spans="30:35" x14ac:dyDescent="0.35">
      <c r="AD4509">
        <v>4453.06816993341</v>
      </c>
      <c r="AF4509">
        <v>461942.575619129</v>
      </c>
      <c r="AG4509">
        <f>AF4509*'Day-ahead Prices_2015-2022'!J4509</f>
        <v>41312.679394057755</v>
      </c>
      <c r="AH4509">
        <v>390453.48067809199</v>
      </c>
      <c r="AI4509">
        <f>AH4509*'Day-ahead Prices_2015-2022'!J4509</f>
        <v>34919.230910743463</v>
      </c>
    </row>
    <row r="4510" spans="30:35" x14ac:dyDescent="0.35">
      <c r="AD4510">
        <v>0</v>
      </c>
      <c r="AF4510">
        <v>429669.40973042801</v>
      </c>
      <c r="AG4510">
        <f>AF4510*'Day-ahead Prices_2015-2022'!J4510</f>
        <v>39629.483832961698</v>
      </c>
      <c r="AH4510">
        <v>387867.05144209898</v>
      </c>
      <c r="AI4510">
        <f>AH4510*'Day-ahead Prices_2015-2022'!J4510</f>
        <v>35773.947822133392</v>
      </c>
    </row>
    <row r="4511" spans="30:35" x14ac:dyDescent="0.35">
      <c r="AD4511">
        <v>9291.9942340984107</v>
      </c>
      <c r="AF4511">
        <v>328543.60443312</v>
      </c>
      <c r="AG4511">
        <f>AF4511*'Day-ahead Prices_2015-2022'!J4511</f>
        <v>28998.079886278258</v>
      </c>
      <c r="AH4511">
        <v>393109.69124383898</v>
      </c>
      <c r="AI4511">
        <f>AH4511*'Day-ahead Prices_2015-2022'!J4511</f>
        <v>34696.844123409341</v>
      </c>
    </row>
    <row r="4512" spans="30:35" x14ac:dyDescent="0.35">
      <c r="AD4512">
        <v>0</v>
      </c>
      <c r="AF4512">
        <v>308463.57663177501</v>
      </c>
      <c r="AG4512">
        <f>AF4512*'Day-ahead Prices_2015-2022'!J4512</f>
        <v>28080.596119202848</v>
      </c>
      <c r="AH4512">
        <v>387767.05144209898</v>
      </c>
      <c r="AI4512">
        <f>AH4512*'Day-ahead Prices_2015-2022'!J4512</f>
        <v>35299.88881921718</v>
      </c>
    </row>
    <row r="4513" spans="30:35" x14ac:dyDescent="0.35">
      <c r="AD4513">
        <v>9291.9942340984107</v>
      </c>
      <c r="AF4513">
        <v>263273.57637336798</v>
      </c>
      <c r="AG4513">
        <f>AF4513*'Day-ahead Prices_2015-2022'!J4513</f>
        <v>22756.051573832061</v>
      </c>
      <c r="AH4513">
        <v>393009.69124383898</v>
      </c>
      <c r="AI4513">
        <f>AH4513*'Day-ahead Prices_2015-2022'!J4513</f>
        <v>33969.792662661224</v>
      </c>
    </row>
    <row r="4514" spans="30:35" x14ac:dyDescent="0.35">
      <c r="AD4514">
        <v>9291.9942340984107</v>
      </c>
      <c r="AF4514">
        <v>217954.780268292</v>
      </c>
      <c r="AG4514">
        <f>AF4514*'Day-ahead Prices_2015-2022'!J4514</f>
        <v>19009.47104804976</v>
      </c>
      <c r="AH4514">
        <v>392959.69124383898</v>
      </c>
      <c r="AI4514">
        <f>AH4514*'Day-ahead Prices_2015-2022'!J4514</f>
        <v>34272.961871059531</v>
      </c>
    </row>
    <row r="4515" spans="30:35" x14ac:dyDescent="0.35">
      <c r="AD4515">
        <v>9291.9942340984107</v>
      </c>
      <c r="AF4515">
        <v>204669.09693254199</v>
      </c>
      <c r="AG4515">
        <f>AF4515*'Day-ahead Prices_2015-2022'!J4515</f>
        <v>14184.335926538655</v>
      </c>
      <c r="AH4515">
        <v>392909.69124383898</v>
      </c>
      <c r="AI4515">
        <f>AH4515*'Day-ahead Prices_2015-2022'!J4515</f>
        <v>27230.115014540206</v>
      </c>
    </row>
    <row r="4516" spans="30:35" x14ac:dyDescent="0.35">
      <c r="AD4516">
        <v>9291.9942340984107</v>
      </c>
      <c r="AF4516">
        <v>156558.20233363</v>
      </c>
      <c r="AG4516">
        <f>AF4516*'Day-ahead Prices_2015-2022'!J4516</f>
        <v>9973.9316751697334</v>
      </c>
      <c r="AH4516">
        <v>392859.69124383898</v>
      </c>
      <c r="AI4516">
        <f>AH4516*'Day-ahead Prices_2015-2022'!J4516</f>
        <v>25028.108779916871</v>
      </c>
    </row>
    <row r="4517" spans="30:35" x14ac:dyDescent="0.35">
      <c r="AD4517">
        <v>9291.9942340984107</v>
      </c>
      <c r="AF4517">
        <v>189812.712561325</v>
      </c>
      <c r="AG4517">
        <f>AF4517*'Day-ahead Prices_2015-2022'!J4517</f>
        <v>11757.948479611277</v>
      </c>
      <c r="AH4517">
        <v>392809.69124383898</v>
      </c>
      <c r="AI4517">
        <f>AH4517*'Day-ahead Prices_2015-2022'!J4517</f>
        <v>24332.596324099606</v>
      </c>
    </row>
    <row r="4518" spans="30:35" x14ac:dyDescent="0.35">
      <c r="AD4518">
        <v>9291.9942340984107</v>
      </c>
      <c r="AF4518">
        <v>203653.73553938899</v>
      </c>
      <c r="AG4518">
        <f>AF4518*'Day-ahead Prices_2015-2022'!J4518</f>
        <v>12093.213383498343</v>
      </c>
      <c r="AH4518">
        <v>392759.69124383898</v>
      </c>
      <c r="AI4518">
        <f>AH4518*'Day-ahead Prices_2015-2022'!J4518</f>
        <v>23322.561415673215</v>
      </c>
    </row>
    <row r="4519" spans="30:35" x14ac:dyDescent="0.35">
      <c r="AD4519">
        <v>9291.9942340984107</v>
      </c>
      <c r="AF4519">
        <v>217532.02021206301</v>
      </c>
      <c r="AG4519">
        <f>AF4519*'Day-ahead Prices_2015-2022'!J4519</f>
        <v>13984.589749383</v>
      </c>
      <c r="AH4519">
        <v>392709.69124383898</v>
      </c>
      <c r="AI4519">
        <f>AH4519*'Day-ahead Prices_2015-2022'!J4519</f>
        <v>25246.324275838298</v>
      </c>
    </row>
    <row r="4520" spans="30:35" x14ac:dyDescent="0.35">
      <c r="AD4520">
        <v>9291.9942340984107</v>
      </c>
      <c r="AF4520">
        <v>235987.72028596301</v>
      </c>
      <c r="AG4520">
        <f>AF4520*'Day-ahead Prices_2015-2022'!J4520</f>
        <v>19740.962771221522</v>
      </c>
      <c r="AH4520">
        <v>392659.69124383898</v>
      </c>
      <c r="AI4520">
        <f>AH4520*'Day-ahead Prices_2015-2022'!J4520</f>
        <v>32846.96482177524</v>
      </c>
    </row>
    <row r="4521" spans="30:35" x14ac:dyDescent="0.35">
      <c r="AD4521">
        <v>0</v>
      </c>
      <c r="AF4521">
        <v>321386.92708846898</v>
      </c>
      <c r="AG4521">
        <f>AF4521*'Day-ahead Prices_2015-2022'!J4521</f>
        <v>29957.680674892774</v>
      </c>
      <c r="AH4521">
        <v>387317.05144209898</v>
      </c>
      <c r="AI4521">
        <f>AH4521*'Day-ahead Prices_2015-2022'!J4521</f>
        <v>36103.27480386095</v>
      </c>
    </row>
    <row r="4522" spans="30:35" x14ac:dyDescent="0.35">
      <c r="AD4522">
        <v>0</v>
      </c>
      <c r="AF4522">
        <v>267542.288706541</v>
      </c>
      <c r="AG4522">
        <f>AF4522*'Day-ahead Prices_2015-2022'!J4522</f>
        <v>25625.869268034261</v>
      </c>
      <c r="AH4522">
        <v>387267.05144209898</v>
      </c>
      <c r="AI4522">
        <f>AH4522*'Day-ahead Prices_2015-2022'!J4522</f>
        <v>37093.406354752842</v>
      </c>
    </row>
    <row r="4523" spans="30:35" x14ac:dyDescent="0.35">
      <c r="AD4523">
        <v>9291.9942340984107</v>
      </c>
      <c r="AF4523">
        <v>322104.46673812298</v>
      </c>
      <c r="AG4523">
        <f>AF4523*'Day-ahead Prices_2015-2022'!J4523</f>
        <v>28707.963228618635</v>
      </c>
      <c r="AH4523">
        <v>392509.69124383898</v>
      </c>
      <c r="AI4523">
        <f>AH4523*'Day-ahead Prices_2015-2022'!J4523</f>
        <v>34982.916869221204</v>
      </c>
    </row>
    <row r="4524" spans="30:35" x14ac:dyDescent="0.35">
      <c r="AD4524">
        <v>9291.9942340984107</v>
      </c>
      <c r="AF4524">
        <v>404564.72320550599</v>
      </c>
      <c r="AG4524">
        <f>AF4524*'Day-ahead Prices_2015-2022'!J4524</f>
        <v>34384.461531139961</v>
      </c>
      <c r="AH4524">
        <v>392459.69124383898</v>
      </c>
      <c r="AI4524">
        <f>AH4524*'Day-ahead Prices_2015-2022'!J4524</f>
        <v>33355.639733427932</v>
      </c>
    </row>
    <row r="4525" spans="30:35" x14ac:dyDescent="0.35">
      <c r="AD4525">
        <v>9291.9942340984107</v>
      </c>
      <c r="AF4525">
        <v>369849.17417398503</v>
      </c>
      <c r="AG4525">
        <f>AF4525*'Day-ahead Prices_2015-2022'!J4525</f>
        <v>28744.215505334399</v>
      </c>
      <c r="AH4525">
        <v>392409.69124383898</v>
      </c>
      <c r="AI4525">
        <f>AH4525*'Day-ahead Prices_2015-2022'!J4525</f>
        <v>30497.590691357113</v>
      </c>
    </row>
    <row r="4526" spans="30:35" x14ac:dyDescent="0.35">
      <c r="AD4526">
        <v>9291.9942340984107</v>
      </c>
      <c r="AF4526">
        <v>335782.14966241299</v>
      </c>
      <c r="AG4526">
        <f>AF4526*'Day-ahead Prices_2015-2022'!J4526</f>
        <v>24019.756348413634</v>
      </c>
      <c r="AH4526">
        <v>392359.69124383898</v>
      </c>
      <c r="AI4526">
        <f>AH4526*'Day-ahead Prices_2015-2022'!J4526</f>
        <v>28066.960063513965</v>
      </c>
    </row>
    <row r="4527" spans="30:35" x14ac:dyDescent="0.35">
      <c r="AD4527">
        <v>9291.9942340984107</v>
      </c>
      <c r="AF4527">
        <v>400013.39548988099</v>
      </c>
      <c r="AG4527">
        <f>AF4527*'Day-ahead Prices_2015-2022'!J4527</f>
        <v>28199.944348547888</v>
      </c>
      <c r="AH4527">
        <v>392309.69124383898</v>
      </c>
      <c r="AI4527">
        <f>AH4527*'Day-ahead Prices_2015-2022'!J4527</f>
        <v>27656.852458462541</v>
      </c>
    </row>
    <row r="4528" spans="30:35" x14ac:dyDescent="0.35">
      <c r="AD4528">
        <v>9291.9942340984107</v>
      </c>
      <c r="AF4528">
        <v>445138.560064185</v>
      </c>
      <c r="AG4528">
        <f>AF4528*'Day-ahead Prices_2015-2022'!J4528</f>
        <v>30102.495124340512</v>
      </c>
      <c r="AH4528">
        <v>392259.69124383898</v>
      </c>
      <c r="AI4528">
        <f>AH4528*'Day-ahead Prices_2015-2022'!J4528</f>
        <v>26526.561620364613</v>
      </c>
    </row>
    <row r="4529" spans="30:35" x14ac:dyDescent="0.35">
      <c r="AD4529">
        <v>9291.9942340984107</v>
      </c>
      <c r="AF4529">
        <v>386792.74265386502</v>
      </c>
      <c r="AG4529">
        <f>AF4529*'Day-ahead Prices_2015-2022'!J4529</f>
        <v>24312.341330437004</v>
      </c>
      <c r="AH4529">
        <v>392209.69124383898</v>
      </c>
      <c r="AI4529">
        <f>AH4529*'Day-ahead Prices_2015-2022'!J4529</f>
        <v>24652.830405245557</v>
      </c>
    </row>
    <row r="4530" spans="30:35" x14ac:dyDescent="0.35">
      <c r="AD4530">
        <v>9291.9942340984107</v>
      </c>
      <c r="AF4530">
        <v>471990.45323623001</v>
      </c>
      <c r="AG4530">
        <f>AF4530*'Day-ahead Prices_2015-2022'!J4530</f>
        <v>29890.565415383902</v>
      </c>
      <c r="AH4530">
        <v>392159.69124383898</v>
      </c>
      <c r="AI4530">
        <f>AH4530*'Day-ahead Prices_2015-2022'!J4530</f>
        <v>24834.98304685827</v>
      </c>
    </row>
    <row r="4531" spans="30:35" x14ac:dyDescent="0.35">
      <c r="AD4531">
        <v>9291.9942340984107</v>
      </c>
      <c r="AF4531">
        <v>393801.46705433499</v>
      </c>
      <c r="AG4531">
        <f>AF4531*'Day-ahead Prices_2015-2022'!J4531</f>
        <v>28346.81410223867</v>
      </c>
      <c r="AH4531">
        <v>392109.69124383898</v>
      </c>
      <c r="AI4531">
        <f>AH4531*'Day-ahead Prices_2015-2022'!J4531</f>
        <v>28225.03584995964</v>
      </c>
    </row>
    <row r="4532" spans="30:35" x14ac:dyDescent="0.35">
      <c r="AD4532">
        <v>9291.9942340984107</v>
      </c>
      <c r="AF4532">
        <v>309725.72246925801</v>
      </c>
      <c r="AG4532">
        <f>AF4532*'Day-ahead Prices_2015-2022'!J4532</f>
        <v>24959.247345185155</v>
      </c>
      <c r="AH4532">
        <v>392059.69124383898</v>
      </c>
      <c r="AI4532">
        <f>AH4532*'Day-ahead Prices_2015-2022'!J4532</f>
        <v>31594.130218884762</v>
      </c>
    </row>
    <row r="4533" spans="30:35" x14ac:dyDescent="0.35">
      <c r="AD4533">
        <v>7529.5376059598602</v>
      </c>
      <c r="AF4533">
        <v>320668.76024326502</v>
      </c>
      <c r="AG4533">
        <f>AF4533*'Day-ahead Prices_2015-2022'!J4533</f>
        <v>30563.340374735893</v>
      </c>
      <c r="AH4533">
        <v>391005.81114405399</v>
      </c>
      <c r="AI4533">
        <f>AH4533*'Day-ahead Prices_2015-2022'!J4533</f>
        <v>37267.252617403719</v>
      </c>
    </row>
    <row r="4534" spans="30:35" x14ac:dyDescent="0.35">
      <c r="AD4534">
        <v>0</v>
      </c>
      <c r="AF4534">
        <v>342670.88321412099</v>
      </c>
      <c r="AG4534">
        <f>AF4534*'Day-ahead Prices_2015-2022'!J4534</f>
        <v>34194.699097333112</v>
      </c>
      <c r="AH4534">
        <v>386667.05144209898</v>
      </c>
      <c r="AI4534">
        <f>AH4534*'Day-ahead Prices_2015-2022'!J4534</f>
        <v>38585.02172959275</v>
      </c>
    </row>
    <row r="4535" spans="30:35" x14ac:dyDescent="0.35">
      <c r="AD4535">
        <v>210.56694984795101</v>
      </c>
      <c r="AF4535">
        <v>374723.13390107598</v>
      </c>
      <c r="AG4535">
        <f>AF4535*'Day-ahead Prices_2015-2022'!J4535</f>
        <v>36811.863866606953</v>
      </c>
      <c r="AH4535">
        <v>386736.988561259</v>
      </c>
      <c r="AI4535">
        <f>AH4535*'Day-ahead Prices_2015-2022'!J4535</f>
        <v>37992.074913786681</v>
      </c>
    </row>
    <row r="4536" spans="30:35" x14ac:dyDescent="0.35">
      <c r="AD4536">
        <v>0</v>
      </c>
      <c r="AF4536">
        <v>363059.44386282301</v>
      </c>
      <c r="AG4536">
        <f>AF4536*'Day-ahead Prices_2015-2022'!J4536</f>
        <v>37500.863780895816</v>
      </c>
      <c r="AH4536">
        <v>386567.05144209898</v>
      </c>
      <c r="AI4536">
        <f>AH4536*'Day-ahead Prices_2015-2022'!J4536</f>
        <v>39928.993952268705</v>
      </c>
    </row>
    <row r="4537" spans="30:35" x14ac:dyDescent="0.35">
      <c r="AD4537">
        <v>7525.6435249629803</v>
      </c>
      <c r="AF4537">
        <v>305219.228162563</v>
      </c>
      <c r="AG4537">
        <f>AF4537*'Day-ahead Prices_2015-2022'!J4537</f>
        <v>28782.9362638001</v>
      </c>
      <c r="AH4537">
        <v>390803.59310909198</v>
      </c>
      <c r="AI4537">
        <f>AH4537*'Day-ahead Prices_2015-2022'!J4537</f>
        <v>36853.755839170153</v>
      </c>
    </row>
    <row r="4538" spans="30:35" x14ac:dyDescent="0.35">
      <c r="AD4538">
        <v>7524.6700047137601</v>
      </c>
      <c r="AF4538">
        <v>288880.11608749302</v>
      </c>
      <c r="AG4538">
        <f>AF4538*'Day-ahead Prices_2015-2022'!J4538</f>
        <v>25049.517066236742</v>
      </c>
      <c r="AH4538">
        <v>390753.03860035201</v>
      </c>
      <c r="AI4538">
        <f>AH4538*'Day-ahead Prices_2015-2022'!J4538</f>
        <v>33883.172859633029</v>
      </c>
    </row>
    <row r="4539" spans="30:35" x14ac:dyDescent="0.35">
      <c r="AD4539">
        <v>9291.9942340984107</v>
      </c>
      <c r="AF4539">
        <v>315556.34674873902</v>
      </c>
      <c r="AG4539">
        <f>AF4539*'Day-ahead Prices_2015-2022'!J4539</f>
        <v>22348.094922179131</v>
      </c>
      <c r="AH4539">
        <v>391709.69124383898</v>
      </c>
      <c r="AI4539">
        <f>AH4539*'Day-ahead Prices_2015-2022'!J4539</f>
        <v>27741.369971002729</v>
      </c>
    </row>
    <row r="4540" spans="30:35" x14ac:dyDescent="0.35">
      <c r="AD4540">
        <v>9291.9942340984107</v>
      </c>
      <c r="AF4540">
        <v>333374.36663094599</v>
      </c>
      <c r="AG4540">
        <f>AF4540*'Day-ahead Prices_2015-2022'!J4540</f>
        <v>21016.753508331414</v>
      </c>
      <c r="AH4540">
        <v>391659.69124383898</v>
      </c>
      <c r="AI4540">
        <f>AH4540*'Day-ahead Prices_2015-2022'!J4540</f>
        <v>24691.206085239719</v>
      </c>
    </row>
    <row r="4541" spans="30:35" x14ac:dyDescent="0.35">
      <c r="AD4541">
        <v>9291.9942340984107</v>
      </c>
      <c r="AF4541">
        <v>328601.12106626999</v>
      </c>
      <c r="AG4541">
        <f>AF4541*'Day-ahead Prices_2015-2022'!J4541</f>
        <v>20804.147726106887</v>
      </c>
      <c r="AH4541">
        <v>391609.69124383898</v>
      </c>
      <c r="AI4541">
        <f>AH4541*'Day-ahead Prices_2015-2022'!J4541</f>
        <v>24793.299064761501</v>
      </c>
    </row>
    <row r="4542" spans="30:35" x14ac:dyDescent="0.35">
      <c r="AD4542">
        <v>9291.9942340984107</v>
      </c>
      <c r="AF4542">
        <v>302892.24340903299</v>
      </c>
      <c r="AG4542">
        <f>AF4542*'Day-ahead Prices_2015-2022'!J4542</f>
        <v>17736.61254342445</v>
      </c>
      <c r="AH4542">
        <v>391559.69124383898</v>
      </c>
      <c r="AI4542">
        <f>AH4542*'Day-ahead Prices_2015-2022'!J4542</f>
        <v>22928.7566200111</v>
      </c>
    </row>
    <row r="4543" spans="30:35" x14ac:dyDescent="0.35">
      <c r="AD4543">
        <v>9291.9942340984107</v>
      </c>
      <c r="AF4543">
        <v>339193.36071731098</v>
      </c>
      <c r="AG4543">
        <f>AF4543*'Day-ahead Prices_2015-2022'!J4543</f>
        <v>20053.111485607427</v>
      </c>
      <c r="AH4543">
        <v>391509.69124383898</v>
      </c>
      <c r="AI4543">
        <f>AH4543*'Day-ahead Prices_2015-2022'!J4543</f>
        <v>23146.052946335763</v>
      </c>
    </row>
    <row r="4544" spans="30:35" x14ac:dyDescent="0.35">
      <c r="AD4544">
        <v>9291.9942340984107</v>
      </c>
      <c r="AF4544">
        <v>421950.648196247</v>
      </c>
      <c r="AG4544">
        <f>AF4544*'Day-ahead Prices_2015-2022'!J4544</f>
        <v>28791.275041360663</v>
      </c>
      <c r="AH4544">
        <v>391459.69124383898</v>
      </c>
      <c r="AI4544">
        <f>AH4544*'Day-ahead Prices_2015-2022'!J4544</f>
        <v>26710.762707409292</v>
      </c>
    </row>
    <row r="4545" spans="30:35" x14ac:dyDescent="0.35">
      <c r="AD4545">
        <v>0</v>
      </c>
      <c r="AF4545">
        <v>503632.06783692399</v>
      </c>
      <c r="AG4545">
        <f>AF4545*'Day-ahead Prices_2015-2022'!J4545</f>
        <v>38506.448826641623</v>
      </c>
      <c r="AH4545">
        <v>386117.05144209898</v>
      </c>
      <c r="AI4545">
        <f>AH4545*'Day-ahead Prices_2015-2022'!J4545</f>
        <v>29521.544460634286</v>
      </c>
    </row>
    <row r="4546" spans="30:35" x14ac:dyDescent="0.35">
      <c r="AD4546">
        <v>7192.0640090728202</v>
      </c>
      <c r="AF4546">
        <v>536548.26547453902</v>
      </c>
      <c r="AG4546">
        <f>AF4546*'Day-ahead Prices_2015-2022'!J4546</f>
        <v>40397.38959290988</v>
      </c>
      <c r="AH4546">
        <v>390163.58909290697</v>
      </c>
      <c r="AI4546">
        <f>AH4546*'Day-ahead Prices_2015-2022'!J4546</f>
        <v>29375.90432729133</v>
      </c>
    </row>
    <row r="4547" spans="30:35" x14ac:dyDescent="0.35">
      <c r="AD4547">
        <v>9291.9942340984107</v>
      </c>
      <c r="AF4547">
        <v>539983.44577540504</v>
      </c>
      <c r="AG4547">
        <f>AF4547*'Day-ahead Prices_2015-2022'!J4547</f>
        <v>33784.064284938213</v>
      </c>
      <c r="AH4547">
        <v>391309.69124383898</v>
      </c>
      <c r="AI4547">
        <f>AH4547*'Day-ahead Prices_2015-2022'!J4547</f>
        <v>24482.290832670784</v>
      </c>
    </row>
    <row r="4548" spans="30:35" x14ac:dyDescent="0.35">
      <c r="AD4548">
        <v>9291.9942340984107</v>
      </c>
      <c r="AF4548">
        <v>501254.89320444001</v>
      </c>
      <c r="AG4548">
        <f>AF4548*'Day-ahead Prices_2015-2022'!J4548</f>
        <v>26972.525803330918</v>
      </c>
      <c r="AH4548">
        <v>391259.69124383898</v>
      </c>
      <c r="AI4548">
        <f>AH4548*'Day-ahead Prices_2015-2022'!J4548</f>
        <v>21053.683985830976</v>
      </c>
    </row>
    <row r="4549" spans="30:35" x14ac:dyDescent="0.35">
      <c r="AD4549">
        <v>9291.9942340984107</v>
      </c>
      <c r="AF4549">
        <v>485359.82071306201</v>
      </c>
      <c r="AG4549">
        <f>AF4549*'Day-ahead Prices_2015-2022'!J4549</f>
        <v>25808.401766641182</v>
      </c>
      <c r="AH4549">
        <v>391209.69124383898</v>
      </c>
      <c r="AI4549">
        <f>AH4549*'Day-ahead Prices_2015-2022'!J4549</f>
        <v>20802.086319777081</v>
      </c>
    </row>
    <row r="4550" spans="30:35" x14ac:dyDescent="0.35">
      <c r="AD4550">
        <v>9291.9942340984107</v>
      </c>
      <c r="AF4550">
        <v>536845.54643051897</v>
      </c>
      <c r="AG4550">
        <f>AF4550*'Day-ahead Prices_2015-2022'!J4550</f>
        <v>27218.06920402731</v>
      </c>
      <c r="AH4550">
        <v>391159.69124383898</v>
      </c>
      <c r="AI4550">
        <f>AH4550*'Day-ahead Prices_2015-2022'!J4550</f>
        <v>19831.796346062634</v>
      </c>
    </row>
    <row r="4551" spans="30:35" x14ac:dyDescent="0.35">
      <c r="AD4551">
        <v>9291.9942340984107</v>
      </c>
      <c r="AF4551">
        <v>434478.84742910502</v>
      </c>
      <c r="AG4551">
        <f>AF4551*'Day-ahead Prices_2015-2022'!J4551</f>
        <v>19817.123329800768</v>
      </c>
      <c r="AH4551">
        <v>391109.69124383898</v>
      </c>
      <c r="AI4551">
        <f>AH4551*'Day-ahead Prices_2015-2022'!J4551</f>
        <v>17839.001904745553</v>
      </c>
    </row>
    <row r="4552" spans="30:35" x14ac:dyDescent="0.35">
      <c r="AD4552">
        <v>9291.9942340984107</v>
      </c>
      <c r="AF4552">
        <v>496299.13527736999</v>
      </c>
      <c r="AG4552">
        <f>AF4552*'Day-ahead Prices_2015-2022'!J4552</f>
        <v>19279.980657687629</v>
      </c>
      <c r="AH4552">
        <v>391059.69124383898</v>
      </c>
      <c r="AI4552">
        <f>AH4552*'Day-ahead Prices_2015-2022'!J4552</f>
        <v>15191.691355595032</v>
      </c>
    </row>
    <row r="4553" spans="30:35" x14ac:dyDescent="0.35">
      <c r="AD4553">
        <v>9291.9942340984107</v>
      </c>
      <c r="AF4553">
        <v>510801.28994123498</v>
      </c>
      <c r="AG4553">
        <f>AF4553*'Day-ahead Prices_2015-2022'!J4553</f>
        <v>17528.146264333478</v>
      </c>
      <c r="AH4553">
        <v>391009.69124383898</v>
      </c>
      <c r="AI4553">
        <f>AH4553*'Day-ahead Prices_2015-2022'!J4553</f>
        <v>13417.497555032334</v>
      </c>
    </row>
    <row r="4554" spans="30:35" x14ac:dyDescent="0.35">
      <c r="AD4554">
        <v>9291.9942340984107</v>
      </c>
      <c r="AF4554">
        <v>567829.85105542804</v>
      </c>
      <c r="AG4554">
        <f>AF4554*'Day-ahead Prices_2015-2022'!J4554</f>
        <v>21520.041567686909</v>
      </c>
      <c r="AH4554">
        <v>390959.69124383898</v>
      </c>
      <c r="AI4554">
        <f>AH4554*'Day-ahead Prices_2015-2022'!J4554</f>
        <v>14816.883598527445</v>
      </c>
    </row>
    <row r="4555" spans="30:35" x14ac:dyDescent="0.35">
      <c r="AD4555">
        <v>9291.9942340984107</v>
      </c>
      <c r="AF4555">
        <v>586347.65666663297</v>
      </c>
      <c r="AG4555">
        <f>AF4555*'Day-ahead Prices_2015-2022'!J4555</f>
        <v>27186.009101348434</v>
      </c>
      <c r="AH4555">
        <v>390909.69124383898</v>
      </c>
      <c r="AI4555">
        <f>AH4555*'Day-ahead Prices_2015-2022'!J4555</f>
        <v>18124.527834520592</v>
      </c>
    </row>
    <row r="4556" spans="30:35" x14ac:dyDescent="0.35">
      <c r="AD4556">
        <v>9291.9942340984107</v>
      </c>
      <c r="AF4556">
        <v>528412.95849156496</v>
      </c>
      <c r="AG4556">
        <f>AF4556*'Day-ahead Prices_2015-2022'!J4556</f>
        <v>32167.799364372131</v>
      </c>
      <c r="AH4556">
        <v>390859.69124383898</v>
      </c>
      <c r="AI4556">
        <f>AH4556*'Day-ahead Prices_2015-2022'!J4556</f>
        <v>23794.072279082753</v>
      </c>
    </row>
    <row r="4557" spans="30:35" x14ac:dyDescent="0.35">
      <c r="AD4557">
        <v>9291.9942340984107</v>
      </c>
      <c r="AF4557">
        <v>433530.68190313102</v>
      </c>
      <c r="AG4557">
        <f>AF4557*'Day-ahead Prices_2015-2022'!J4557</f>
        <v>31233.717977711072</v>
      </c>
      <c r="AH4557">
        <v>390809.69124383898</v>
      </c>
      <c r="AI4557">
        <f>AH4557*'Day-ahead Prices_2015-2022'!J4557</f>
        <v>28155.88420566238</v>
      </c>
    </row>
    <row r="4558" spans="30:35" x14ac:dyDescent="0.35">
      <c r="AD4558">
        <v>7505.1995997293398</v>
      </c>
      <c r="AF4558">
        <v>474741.608175078</v>
      </c>
      <c r="AG4558">
        <f>AF4558*'Day-ahead Prices_2015-2022'!J4558</f>
        <v>36767.550699139356</v>
      </c>
      <c r="AH4558">
        <v>389741.94842554303</v>
      </c>
      <c r="AI4558">
        <f>AH4558*'Day-ahead Prices_2015-2022'!J4558</f>
        <v>30184.539550687245</v>
      </c>
    </row>
    <row r="4559" spans="30:35" x14ac:dyDescent="0.35">
      <c r="AD4559">
        <v>0</v>
      </c>
      <c r="AF4559">
        <v>418999.70927788003</v>
      </c>
      <c r="AG4559">
        <f>AF4559*'Day-ahead Prices_2015-2022'!J4559</f>
        <v>36826.408198069483</v>
      </c>
      <c r="AH4559">
        <v>385417.05144209898</v>
      </c>
      <c r="AI4559">
        <f>AH4559*'Day-ahead Prices_2015-2022'!J4559</f>
        <v>33874.786422560392</v>
      </c>
    </row>
    <row r="4560" spans="30:35" x14ac:dyDescent="0.35">
      <c r="AD4560">
        <v>137.55293115636201</v>
      </c>
      <c r="AF4560">
        <v>425346.21443052101</v>
      </c>
      <c r="AG4560">
        <f>AF4560*'Day-ahead Prices_2015-2022'!J4560</f>
        <v>35905.069008384387</v>
      </c>
      <c r="AH4560">
        <v>385445.40040572698</v>
      </c>
      <c r="AI4560">
        <f>AH4560*'Day-ahead Prices_2015-2022'!J4560</f>
        <v>32536.891668498934</v>
      </c>
    </row>
    <row r="4561" spans="30:35" x14ac:dyDescent="0.35">
      <c r="AD4561">
        <v>0</v>
      </c>
      <c r="AF4561">
        <v>423239.08697748103</v>
      </c>
      <c r="AG4561">
        <f>AF4561*'Day-ahead Prices_2015-2022'!J4561</f>
        <v>37267.788754943373</v>
      </c>
      <c r="AH4561">
        <v>385317.05144209898</v>
      </c>
      <c r="AI4561">
        <f>AH4561*'Day-ahead Prices_2015-2022'!J4561</f>
        <v>33928.611318419724</v>
      </c>
    </row>
    <row r="4562" spans="30:35" x14ac:dyDescent="0.35">
      <c r="AD4562">
        <v>7501.3055187324499</v>
      </c>
      <c r="AF4562">
        <v>309292.148212314</v>
      </c>
      <c r="AG4562">
        <f>AF4562*'Day-ahead Prices_2015-2022'!J4562</f>
        <v>23023.707512924651</v>
      </c>
      <c r="AH4562">
        <v>389539.730390582</v>
      </c>
      <c r="AI4562">
        <f>AH4562*'Day-ahead Prices_2015-2022'!J4562</f>
        <v>28997.337530274923</v>
      </c>
    </row>
    <row r="4563" spans="30:35" x14ac:dyDescent="0.35">
      <c r="AD4563">
        <v>7500.3319984832297</v>
      </c>
      <c r="AF4563">
        <v>303110.58848235803</v>
      </c>
      <c r="AG4563">
        <f>AF4563*'Day-ahead Prices_2015-2022'!J4563</f>
        <v>20332.658275396578</v>
      </c>
      <c r="AH4563">
        <v>389489.17588184099</v>
      </c>
      <c r="AI4563">
        <f>AH4563*'Day-ahead Prices_2015-2022'!J4563</f>
        <v>26126.933918153893</v>
      </c>
    </row>
    <row r="4564" spans="30:35" x14ac:dyDescent="0.35">
      <c r="AD4564">
        <v>9291.9942340984107</v>
      </c>
      <c r="AF4564">
        <v>304005.800307784</v>
      </c>
      <c r="AG4564">
        <f>AF4564*'Day-ahead Prices_2015-2022'!J4564</f>
        <v>19634.974627379001</v>
      </c>
      <c r="AH4564">
        <v>390459.69124383898</v>
      </c>
      <c r="AI4564">
        <f>AH4564*'Day-ahead Prices_2015-2022'!J4564</f>
        <v>25218.815308211451</v>
      </c>
    </row>
    <row r="4565" spans="30:35" x14ac:dyDescent="0.35">
      <c r="AD4565">
        <v>9291.9942340984107</v>
      </c>
      <c r="AF4565">
        <v>392405.18969413498</v>
      </c>
      <c r="AG4565">
        <f>AF4565*'Day-ahead Prices_2015-2022'!J4565</f>
        <v>23911.700740499236</v>
      </c>
      <c r="AH4565">
        <v>390409.69124383898</v>
      </c>
      <c r="AI4565">
        <f>AH4565*'Day-ahead Prices_2015-2022'!J4565</f>
        <v>23790.102548057384</v>
      </c>
    </row>
    <row r="4566" spans="30:35" x14ac:dyDescent="0.35">
      <c r="AD4566">
        <v>9291.9942340984107</v>
      </c>
      <c r="AF4566">
        <v>436681.659906157</v>
      </c>
      <c r="AG4566">
        <f>AF4566*'Day-ahead Prices_2015-2022'!J4566</f>
        <v>25530.593246413471</v>
      </c>
      <c r="AH4566">
        <v>390359.69124383898</v>
      </c>
      <c r="AI4566">
        <f>AH4566*'Day-ahead Prices_2015-2022'!J4566</f>
        <v>22822.379348571048</v>
      </c>
    </row>
    <row r="4567" spans="30:35" x14ac:dyDescent="0.35">
      <c r="AD4567">
        <v>9291.9942340984107</v>
      </c>
      <c r="AF4567">
        <v>307690.92940400902</v>
      </c>
      <c r="AG4567">
        <f>AF4567*'Day-ahead Prices_2015-2022'!J4567</f>
        <v>17708.766828185981</v>
      </c>
      <c r="AH4567">
        <v>390309.69124383898</v>
      </c>
      <c r="AI4567">
        <f>AH4567*'Day-ahead Prices_2015-2022'!J4567</f>
        <v>22463.786392425096</v>
      </c>
    </row>
    <row r="4568" spans="30:35" x14ac:dyDescent="0.35">
      <c r="AD4568">
        <v>9291.9942340984107</v>
      </c>
      <c r="AF4568">
        <v>301481.62596513599</v>
      </c>
      <c r="AG4568">
        <f>AF4568*'Day-ahead Prices_2015-2022'!J4568</f>
        <v>18053.096614824797</v>
      </c>
      <c r="AH4568">
        <v>390259.69124383898</v>
      </c>
      <c r="AI4568">
        <f>AH4568*'Day-ahead Prices_2015-2022'!J4568</f>
        <v>23369.238136295131</v>
      </c>
    </row>
    <row r="4569" spans="30:35" x14ac:dyDescent="0.35">
      <c r="AD4569">
        <v>2865.2044568978299</v>
      </c>
      <c r="AF4569">
        <v>334861.93271213799</v>
      </c>
      <c r="AG4569">
        <f>AF4569*'Day-ahead Prices_2015-2022'!J4569</f>
        <v>22096.283207426313</v>
      </c>
      <c r="AH4569">
        <v>386549.04719744</v>
      </c>
      <c r="AI4569">
        <f>AH4569*'Day-ahead Prices_2015-2022'!J4569</f>
        <v>25506.922065632072</v>
      </c>
    </row>
    <row r="4570" spans="30:35" x14ac:dyDescent="0.35">
      <c r="AD4570">
        <v>9291.9942340984107</v>
      </c>
      <c r="AF4570">
        <v>68157.607272655907</v>
      </c>
      <c r="AG4570">
        <f>AF4570*'Day-ahead Prices_2015-2022'!J4570</f>
        <v>3780.6172784051323</v>
      </c>
      <c r="AH4570">
        <v>390159.69124383898</v>
      </c>
      <c r="AI4570">
        <f>AH4570*'Day-ahead Prices_2015-2022'!J4570</f>
        <v>21641.670373681693</v>
      </c>
    </row>
    <row r="4571" spans="30:35" x14ac:dyDescent="0.35">
      <c r="AD4571">
        <v>9291.9942340984107</v>
      </c>
      <c r="AF4571">
        <v>191063.13284201699</v>
      </c>
      <c r="AG4571">
        <f>AF4571*'Day-ahead Prices_2015-2022'!J4571</f>
        <v>11919.473542349229</v>
      </c>
      <c r="AH4571">
        <v>390109.69124383898</v>
      </c>
      <c r="AI4571">
        <f>AH4571*'Day-ahead Prices_2015-2022'!J4571</f>
        <v>24336.993088246894</v>
      </c>
    </row>
    <row r="4572" spans="30:35" x14ac:dyDescent="0.35">
      <c r="AD4572">
        <v>9291.9942340984107</v>
      </c>
      <c r="AF4572">
        <v>306800.47531823302</v>
      </c>
      <c r="AG4572">
        <f>AF4572*'Day-ahead Prices_2015-2022'!J4572</f>
        <v>19996.487980054135</v>
      </c>
      <c r="AH4572">
        <v>390059.69124383898</v>
      </c>
      <c r="AI4572">
        <f>AH4572*'Day-ahead Prices_2015-2022'!J4572</f>
        <v>25423.11552604532</v>
      </c>
    </row>
    <row r="4573" spans="30:35" x14ac:dyDescent="0.35">
      <c r="AD4573">
        <v>9291.9942340984107</v>
      </c>
      <c r="AF4573">
        <v>146124.346876077</v>
      </c>
      <c r="AG4573">
        <f>AF4573*'Day-ahead Prices_2015-2022'!J4573</f>
        <v>7044.1067965948869</v>
      </c>
      <c r="AH4573">
        <v>390009.69124383898</v>
      </c>
      <c r="AI4573">
        <f>AH4573*'Day-ahead Prices_2015-2022'!J4573</f>
        <v>18800.904678523311</v>
      </c>
    </row>
    <row r="4574" spans="30:35" x14ac:dyDescent="0.35">
      <c r="AD4574">
        <v>9291.9942340984107</v>
      </c>
      <c r="AF4574">
        <v>191734.33633184599</v>
      </c>
      <c r="AG4574">
        <f>AF4574*'Day-ahead Prices_2015-2022'!J4574</f>
        <v>9489.6513088243009</v>
      </c>
      <c r="AH4574">
        <v>389959.69124383898</v>
      </c>
      <c r="AI4574">
        <f>AH4574*'Day-ahead Prices_2015-2022'!J4574</f>
        <v>19300.56746849975</v>
      </c>
    </row>
    <row r="4575" spans="30:35" x14ac:dyDescent="0.35">
      <c r="AD4575">
        <v>9291.9942340984107</v>
      </c>
      <c r="AF4575">
        <v>244933.371881767</v>
      </c>
      <c r="AG4575">
        <f>AF4575*'Day-ahead Prices_2015-2022'!J4575</f>
        <v>11233.869101357244</v>
      </c>
      <c r="AH4575">
        <v>389909.69124383898</v>
      </c>
      <c r="AI4575">
        <f>AH4575*'Day-ahead Prices_2015-2022'!J4575</f>
        <v>17883.207988898677</v>
      </c>
    </row>
    <row r="4576" spans="30:35" x14ac:dyDescent="0.35">
      <c r="AD4576">
        <v>9291.9942340984107</v>
      </c>
      <c r="AF4576">
        <v>309266.04105751403</v>
      </c>
      <c r="AG4576">
        <f>AF4576*'Day-ahead Prices_2015-2022'!J4576</f>
        <v>16122.811885430847</v>
      </c>
      <c r="AH4576">
        <v>389859.69124383898</v>
      </c>
      <c r="AI4576">
        <f>AH4576*'Day-ahead Prices_2015-2022'!J4576</f>
        <v>20324.360353769433</v>
      </c>
    </row>
    <row r="4577" spans="30:35" x14ac:dyDescent="0.35">
      <c r="AD4577">
        <v>9291.9942340984107</v>
      </c>
      <c r="AF4577">
        <v>161741.07518177299</v>
      </c>
      <c r="AG4577">
        <f>AF4577*'Day-ahead Prices_2015-2022'!J4577</f>
        <v>7197.8821982768523</v>
      </c>
      <c r="AH4577">
        <v>389809.69124383898</v>
      </c>
      <c r="AI4577">
        <f>AH4577*'Day-ahead Prices_2015-2022'!J4577</f>
        <v>17347.505784578945</v>
      </c>
    </row>
    <row r="4578" spans="30:35" x14ac:dyDescent="0.35">
      <c r="AD4578">
        <v>9291.9942340984107</v>
      </c>
      <c r="AF4578">
        <v>251050.11620695499</v>
      </c>
      <c r="AG4578">
        <f>AF4578*'Day-ahead Prices_2015-2022'!J4578</f>
        <v>12576.983196677929</v>
      </c>
      <c r="AH4578">
        <v>389759.69124383898</v>
      </c>
      <c r="AI4578">
        <f>AH4578*'Day-ahead Prices_2015-2022'!J4578</f>
        <v>19525.986132088226</v>
      </c>
    </row>
    <row r="4579" spans="30:35" x14ac:dyDescent="0.35">
      <c r="AD4579">
        <v>9291.9942340984107</v>
      </c>
      <c r="AF4579">
        <v>237162.56580815499</v>
      </c>
      <c r="AG4579">
        <f>AF4579*'Day-ahead Prices_2015-2022'!J4579</f>
        <v>14511.088042179221</v>
      </c>
      <c r="AH4579">
        <v>389709.69124383898</v>
      </c>
      <c r="AI4579">
        <f>AH4579*'Day-ahead Prices_2015-2022'!J4579</f>
        <v>23844.874595868339</v>
      </c>
    </row>
    <row r="4580" spans="30:35" x14ac:dyDescent="0.35">
      <c r="AD4580">
        <v>7483.7821542464699</v>
      </c>
      <c r="AF4580">
        <v>331946.709369927</v>
      </c>
      <c r="AG4580">
        <f>AF4580*'Day-ahead Prices_2015-2022'!J4580</f>
        <v>24247.047385926318</v>
      </c>
      <c r="AH4580">
        <v>388629.749233254</v>
      </c>
      <c r="AI4580">
        <f>AH4580*'Day-ahead Prices_2015-2022'!J4580</f>
        <v>28387.460032743038</v>
      </c>
    </row>
    <row r="4581" spans="30:35" x14ac:dyDescent="0.35">
      <c r="AD4581">
        <v>7482.8086339972497</v>
      </c>
      <c r="AF4581">
        <v>319664.19744507998</v>
      </c>
      <c r="AG4581">
        <f>AF4581*'Day-ahead Prices_2015-2022'!J4581</f>
        <v>27877.115498691808</v>
      </c>
      <c r="AH4581">
        <v>388579.19472451298</v>
      </c>
      <c r="AI4581">
        <f>AH4581*'Day-ahead Prices_2015-2022'!J4581</f>
        <v>33887.02012393796</v>
      </c>
    </row>
    <row r="4582" spans="30:35" x14ac:dyDescent="0.35">
      <c r="AD4582">
        <v>6089.8209216420801</v>
      </c>
      <c r="AF4582">
        <v>508715.53183725302</v>
      </c>
      <c r="AG4582">
        <f>AF4582*'Day-ahead Prices_2015-2022'!J4582</f>
        <v>46939.182122623337</v>
      </c>
      <c r="AH4582">
        <v>387735.76093366003</v>
      </c>
      <c r="AI4582">
        <f>AH4582*'Day-ahead Prices_2015-2022'!J4582</f>
        <v>35776.378661348812</v>
      </c>
    </row>
    <row r="4583" spans="30:35" x14ac:dyDescent="0.35">
      <c r="AD4583">
        <v>0</v>
      </c>
      <c r="AF4583">
        <v>482628.23319683498</v>
      </c>
      <c r="AG4583">
        <f>AF4583*'Day-ahead Prices_2015-2022'!J4583</f>
        <v>44579.16332980866</v>
      </c>
      <c r="AH4583">
        <v>384217.05144209898</v>
      </c>
      <c r="AI4583">
        <f>AH4583*'Day-ahead Prices_2015-2022'!J4583</f>
        <v>35489.168499078078</v>
      </c>
    </row>
    <row r="4584" spans="30:35" x14ac:dyDescent="0.35">
      <c r="AD4584">
        <v>0</v>
      </c>
      <c r="AF4584">
        <v>560206.90838097199</v>
      </c>
      <c r="AG4584">
        <f>AF4584*'Day-ahead Prices_2015-2022'!J4584</f>
        <v>52516.596626174221</v>
      </c>
      <c r="AH4584">
        <v>384167.05144209898</v>
      </c>
      <c r="AI4584">
        <f>AH4584*'Day-ahead Prices_2015-2022'!J4584</f>
        <v>36013.740237439575</v>
      </c>
    </row>
    <row r="4585" spans="30:35" x14ac:dyDescent="0.35">
      <c r="AD4585">
        <v>9291.9942340984107</v>
      </c>
      <c r="AF4585">
        <v>570706.07293842197</v>
      </c>
      <c r="AG4585">
        <f>AF4585*'Day-ahead Prices_2015-2022'!J4585</f>
        <v>50962.625548218741</v>
      </c>
      <c r="AH4585">
        <v>389409.69124383898</v>
      </c>
      <c r="AI4585">
        <f>AH4585*'Day-ahead Prices_2015-2022'!J4585</f>
        <v>34773.311903846712</v>
      </c>
    </row>
    <row r="4586" spans="30:35" x14ac:dyDescent="0.35">
      <c r="AD4586">
        <v>9291.9942340984107</v>
      </c>
      <c r="AF4586">
        <v>404993.26045935397</v>
      </c>
      <c r="AG4586">
        <f>AF4586*'Day-ahead Prices_2015-2022'!J4586</f>
        <v>32160.514813077298</v>
      </c>
      <c r="AH4586">
        <v>389359.69124383898</v>
      </c>
      <c r="AI4586">
        <f>AH4586*'Day-ahead Prices_2015-2022'!J4586</f>
        <v>30919.05308167325</v>
      </c>
    </row>
    <row r="4587" spans="30:35" x14ac:dyDescent="0.35">
      <c r="AD4587">
        <v>9291.9942340984107</v>
      </c>
      <c r="AF4587">
        <v>401303.51099640899</v>
      </c>
      <c r="AG4587">
        <f>AF4587*'Day-ahead Prices_2015-2022'!J4587</f>
        <v>28238.223180651068</v>
      </c>
      <c r="AH4587">
        <v>389309.69124383898</v>
      </c>
      <c r="AI4587">
        <f>AH4587*'Day-ahead Prices_2015-2022'!J4587</f>
        <v>27394.263061486789</v>
      </c>
    </row>
    <row r="4588" spans="30:35" x14ac:dyDescent="0.35">
      <c r="AD4588">
        <v>9291.9942340984107</v>
      </c>
      <c r="AF4588">
        <v>352919.64061872498</v>
      </c>
      <c r="AG4588">
        <f>AF4588*'Day-ahead Prices_2015-2022'!J4588</f>
        <v>24046.179713556823</v>
      </c>
      <c r="AH4588">
        <v>389259.69124383898</v>
      </c>
      <c r="AI4588">
        <f>AH4588*'Day-ahead Prices_2015-2022'!J4588</f>
        <v>26522.209062898964</v>
      </c>
    </row>
    <row r="4589" spans="30:35" x14ac:dyDescent="0.35">
      <c r="AD4589">
        <v>9291.9942340984107</v>
      </c>
      <c r="AF4589">
        <v>316161.12417330901</v>
      </c>
      <c r="AG4589">
        <f>AF4589*'Day-ahead Prices_2015-2022'!J4589</f>
        <v>20682.86554201266</v>
      </c>
      <c r="AH4589">
        <v>389209.69124383898</v>
      </c>
      <c r="AI4589">
        <f>AH4589*'Day-ahead Prices_2015-2022'!J4589</f>
        <v>25461.61148905789</v>
      </c>
    </row>
    <row r="4590" spans="30:35" x14ac:dyDescent="0.35">
      <c r="AD4590">
        <v>9291.9942340984107</v>
      </c>
      <c r="AF4590">
        <v>339929.04742549499</v>
      </c>
      <c r="AG4590">
        <f>AF4590*'Day-ahead Prices_2015-2022'!J4590</f>
        <v>22207.564668307587</v>
      </c>
      <c r="AH4590">
        <v>389159.69124383898</v>
      </c>
      <c r="AI4590">
        <f>AH4590*'Day-ahead Prices_2015-2022'!J4590</f>
        <v>25423.802628960002</v>
      </c>
    </row>
    <row r="4591" spans="30:35" x14ac:dyDescent="0.35">
      <c r="AD4591">
        <v>9291.9942340984107</v>
      </c>
      <c r="AF4591">
        <v>335829.66359222902</v>
      </c>
      <c r="AG4591">
        <f>AF4591*'Day-ahead Prices_2015-2022'!J4591</f>
        <v>23229.757617753974</v>
      </c>
      <c r="AH4591">
        <v>389109.69124383898</v>
      </c>
      <c r="AI4591">
        <f>AH4591*'Day-ahead Prices_2015-2022'!J4591</f>
        <v>26915.203730450397</v>
      </c>
    </row>
    <row r="4592" spans="30:35" x14ac:dyDescent="0.35">
      <c r="AD4592">
        <v>9291.9942340984107</v>
      </c>
      <c r="AF4592">
        <v>449960.08799922199</v>
      </c>
      <c r="AG4592">
        <f>AF4592*'Day-ahead Prices_2015-2022'!J4592</f>
        <v>38091.933699684138</v>
      </c>
      <c r="AH4592">
        <v>389059.69124383898</v>
      </c>
      <c r="AI4592">
        <f>AH4592*'Day-ahead Prices_2015-2022'!J4592</f>
        <v>32936.334486861248</v>
      </c>
    </row>
    <row r="4593" spans="30:35" x14ac:dyDescent="0.35">
      <c r="AD4593">
        <v>9291.9942340984107</v>
      </c>
      <c r="AF4593">
        <v>455075.42333842698</v>
      </c>
      <c r="AG4593">
        <f>AF4593*'Day-ahead Prices_2015-2022'!J4593</f>
        <v>41235.521797253212</v>
      </c>
      <c r="AH4593">
        <v>389009.69124383898</v>
      </c>
      <c r="AI4593">
        <f>AH4593*'Day-ahead Prices_2015-2022'!J4593</f>
        <v>35249.140647832362</v>
      </c>
    </row>
    <row r="4594" spans="30:35" x14ac:dyDescent="0.35">
      <c r="AD4594">
        <v>0</v>
      </c>
      <c r="AF4594">
        <v>456192.22458314098</v>
      </c>
      <c r="AG4594">
        <f>AF4594*'Day-ahead Prices_2015-2022'!J4594</f>
        <v>42968.175393205318</v>
      </c>
      <c r="AH4594">
        <v>383667.05144209898</v>
      </c>
      <c r="AI4594">
        <f>AH4594*'Day-ahead Prices_2015-2022'!J4594</f>
        <v>36137.119991517</v>
      </c>
    </row>
    <row r="4595" spans="30:35" x14ac:dyDescent="0.35">
      <c r="AD4595">
        <v>0</v>
      </c>
      <c r="AF4595">
        <v>490336.69370125502</v>
      </c>
      <c r="AG4595">
        <f>AF4595*'Day-ahead Prices_2015-2022'!J4595</f>
        <v>46095.326733120732</v>
      </c>
      <c r="AH4595">
        <v>383617.05144209898</v>
      </c>
      <c r="AI4595">
        <f>AH4595*'Day-ahead Prices_2015-2022'!J4595</f>
        <v>36062.87996344312</v>
      </c>
    </row>
    <row r="4596" spans="30:35" x14ac:dyDescent="0.35">
      <c r="AD4596">
        <v>9291.9942340984107</v>
      </c>
      <c r="AF4596">
        <v>567140.43921146402</v>
      </c>
      <c r="AG4596">
        <f>AF4596*'Day-ahead Prices_2015-2022'!J4596</f>
        <v>52674.586142862754</v>
      </c>
      <c r="AH4596">
        <v>388859.69124383898</v>
      </c>
      <c r="AI4596">
        <f>AH4596*'Day-ahead Prices_2015-2022'!J4596</f>
        <v>36116.315973499659</v>
      </c>
    </row>
    <row r="4597" spans="30:35" x14ac:dyDescent="0.35">
      <c r="AD4597">
        <v>7782.1840918366897</v>
      </c>
      <c r="AF4597">
        <v>666477.09835540596</v>
      </c>
      <c r="AG4597">
        <f>AF4597*'Day-ahead Prices_2015-2022'!J4597</f>
        <v>62075.676940822501</v>
      </c>
      <c r="AH4597">
        <v>387949.716404134</v>
      </c>
      <c r="AI4597">
        <f>AH4597*'Day-ahead Prices_2015-2022'!J4597</f>
        <v>36133.636585881039</v>
      </c>
    </row>
    <row r="4598" spans="30:35" x14ac:dyDescent="0.35">
      <c r="AD4598">
        <v>9291.9942340984107</v>
      </c>
      <c r="AF4598">
        <v>626725.85025804199</v>
      </c>
      <c r="AG4598">
        <f>AF4598*'Day-ahead Prices_2015-2022'!J4598</f>
        <v>55487.173152595751</v>
      </c>
      <c r="AH4598">
        <v>388759.69124383898</v>
      </c>
      <c r="AI4598">
        <f>AH4598*'Day-ahead Prices_2015-2022'!J4598</f>
        <v>34418.839264273287</v>
      </c>
    </row>
    <row r="4599" spans="30:35" x14ac:dyDescent="0.35">
      <c r="AD4599">
        <v>9291.9942340984107</v>
      </c>
      <c r="AF4599">
        <v>659777.42003889102</v>
      </c>
      <c r="AG4599">
        <f>AF4599*'Day-ahead Prices_2015-2022'!J4599</f>
        <v>56363.960272147422</v>
      </c>
      <c r="AH4599">
        <v>388709.69124383898</v>
      </c>
      <c r="AI4599">
        <f>AH4599*'Day-ahead Prices_2015-2022'!J4599</f>
        <v>33206.983035847115</v>
      </c>
    </row>
    <row r="4600" spans="30:35" x14ac:dyDescent="0.35">
      <c r="AD4600">
        <v>9291.9942340984107</v>
      </c>
      <c r="AF4600">
        <v>548907.86697698</v>
      </c>
      <c r="AG4600">
        <f>AF4600*'Day-ahead Prices_2015-2022'!J4600</f>
        <v>42635.046297769492</v>
      </c>
      <c r="AH4600">
        <v>388659.69124383898</v>
      </c>
      <c r="AI4600">
        <f>AH4600*'Day-ahead Prices_2015-2022'!J4600</f>
        <v>30188.169868137091</v>
      </c>
    </row>
    <row r="4601" spans="30:35" x14ac:dyDescent="0.35">
      <c r="AD4601">
        <v>9291.9942340984107</v>
      </c>
      <c r="AF4601">
        <v>526947.56566592201</v>
      </c>
      <c r="AG4601">
        <f>AF4601*'Day-ahead Prices_2015-2022'!J4601</f>
        <v>35134.887625232433</v>
      </c>
      <c r="AH4601">
        <v>388609.69124383898</v>
      </c>
      <c r="AI4601">
        <f>AH4601*'Day-ahead Prices_2015-2022'!J4601</f>
        <v>25911.036925797023</v>
      </c>
    </row>
    <row r="4602" spans="30:35" x14ac:dyDescent="0.35">
      <c r="AD4602">
        <v>9291.9942340984107</v>
      </c>
      <c r="AF4602">
        <v>509525.70553454797</v>
      </c>
      <c r="AG4602">
        <f>AF4602*'Day-ahead Prices_2015-2022'!J4602</f>
        <v>34779.58775265632</v>
      </c>
      <c r="AH4602">
        <v>388559.69124383898</v>
      </c>
      <c r="AI4602">
        <f>AH4602*'Day-ahead Prices_2015-2022'!J4602</f>
        <v>26522.598824690391</v>
      </c>
    </row>
    <row r="4603" spans="30:35" x14ac:dyDescent="0.35">
      <c r="AD4603">
        <v>9291.9942340984107</v>
      </c>
      <c r="AF4603">
        <v>474326.902630709</v>
      </c>
      <c r="AG4603">
        <f>AF4603*'Day-ahead Prices_2015-2022'!J4603</f>
        <v>38577.599899583845</v>
      </c>
      <c r="AH4603">
        <v>388509.69124383898</v>
      </c>
      <c r="AI4603">
        <f>AH4603*'Day-ahead Prices_2015-2022'!J4603</f>
        <v>31597.978825975479</v>
      </c>
    </row>
    <row r="4604" spans="30:35" x14ac:dyDescent="0.35">
      <c r="AD4604">
        <v>9291.9942340984107</v>
      </c>
      <c r="AF4604">
        <v>437670.331816878</v>
      </c>
      <c r="AG4604">
        <f>AF4604*'Day-ahead Prices_2015-2022'!J4604</f>
        <v>40123.974757227064</v>
      </c>
      <c r="AH4604">
        <v>388459.69124383898</v>
      </c>
      <c r="AI4604">
        <f>AH4604*'Day-ahead Prices_2015-2022'!J4604</f>
        <v>35612.527769392997</v>
      </c>
    </row>
    <row r="4605" spans="30:35" x14ac:dyDescent="0.35">
      <c r="AD4605">
        <v>0</v>
      </c>
      <c r="AF4605">
        <v>465642.07555747498</v>
      </c>
      <c r="AG4605">
        <f>AF4605*'Day-ahead Prices_2015-2022'!J4605</f>
        <v>47494.327601673554</v>
      </c>
      <c r="AH4605">
        <v>383117.05144209898</v>
      </c>
      <c r="AI4605">
        <f>AH4605*'Day-ahead Prices_2015-2022'!J4605</f>
        <v>39076.981454465495</v>
      </c>
    </row>
    <row r="4606" spans="30:35" x14ac:dyDescent="0.35">
      <c r="AD4606">
        <v>0</v>
      </c>
      <c r="AF4606">
        <v>430613.234238423</v>
      </c>
      <c r="AG4606">
        <f>AF4606*'Day-ahead Prices_2015-2022'!J4606</f>
        <v>44493.112427685053</v>
      </c>
      <c r="AH4606">
        <v>383067.05144209898</v>
      </c>
      <c r="AI4606">
        <f>AH4606*'Day-ahead Prices_2015-2022'!J4606</f>
        <v>39580.403090254869</v>
      </c>
    </row>
    <row r="4607" spans="30:35" x14ac:dyDescent="0.35">
      <c r="AD4607">
        <v>7459.7307240321097</v>
      </c>
      <c r="AF4607">
        <v>347075.10408724297</v>
      </c>
      <c r="AG4607">
        <f>AF4607*'Day-ahead Prices_2015-2022'!J4607</f>
        <v>34991.67815019573</v>
      </c>
      <c r="AH4607">
        <v>387266.04974597099</v>
      </c>
      <c r="AI4607">
        <f>AH4607*'Day-ahead Prices_2015-2022'!J4607</f>
        <v>39043.679052826614</v>
      </c>
    </row>
    <row r="4608" spans="30:35" x14ac:dyDescent="0.35">
      <c r="AD4608">
        <v>0</v>
      </c>
      <c r="AF4608">
        <v>256533.633133556</v>
      </c>
      <c r="AG4608">
        <f>AF4608*'Day-ahead Prices_2015-2022'!J4608</f>
        <v>26478.439610921399</v>
      </c>
      <c r="AH4608">
        <v>382967.05144209898</v>
      </c>
      <c r="AI4608">
        <f>AH4608*'Day-ahead Prices_2015-2022'!J4608</f>
        <v>39528.422923410544</v>
      </c>
    </row>
    <row r="4609" spans="30:35" x14ac:dyDescent="0.35">
      <c r="AD4609">
        <v>9291.9942340984107</v>
      </c>
      <c r="AF4609">
        <v>173381.751298118</v>
      </c>
      <c r="AG4609">
        <f>AF4609*'Day-ahead Prices_2015-2022'!J4609</f>
        <v>16879.146943250031</v>
      </c>
      <c r="AH4609">
        <v>388209.69124383898</v>
      </c>
      <c r="AI4609">
        <f>AH4609*'Day-ahead Prices_2015-2022'!J4609</f>
        <v>37793.183966815835</v>
      </c>
    </row>
    <row r="4610" spans="30:35" x14ac:dyDescent="0.35">
      <c r="AD4610">
        <v>9291.9942340984107</v>
      </c>
      <c r="AF4610">
        <v>210832.06802832399</v>
      </c>
      <c r="AG4610">
        <f>AF4610*'Day-ahead Prices_2015-2022'!J4610</f>
        <v>18543.734543431234</v>
      </c>
      <c r="AH4610">
        <v>388159.69124383898</v>
      </c>
      <c r="AI4610">
        <f>AH4610*'Day-ahead Prices_2015-2022'!J4610</f>
        <v>34140.585643351857</v>
      </c>
    </row>
    <row r="4611" spans="30:35" x14ac:dyDescent="0.35">
      <c r="AD4611">
        <v>9291.9942340984107</v>
      </c>
      <c r="AF4611">
        <v>284792.46835543198</v>
      </c>
      <c r="AG4611">
        <f>AF4611*'Day-ahead Prices_2015-2022'!J4611</f>
        <v>22253.683477293456</v>
      </c>
      <c r="AH4611">
        <v>388109.69124383898</v>
      </c>
      <c r="AI4611">
        <f>AH4611*'Day-ahead Prices_2015-2022'!J4611</f>
        <v>30326.891273793579</v>
      </c>
    </row>
    <row r="4612" spans="30:35" x14ac:dyDescent="0.35">
      <c r="AD4612">
        <v>9291.9942340984107</v>
      </c>
      <c r="AF4612">
        <v>206867.088496143</v>
      </c>
      <c r="AG4612">
        <f>AF4612*'Day-ahead Prices_2015-2022'!J4612</f>
        <v>15489.690418869946</v>
      </c>
      <c r="AH4612">
        <v>388059.69124383898</v>
      </c>
      <c r="AI4612">
        <f>AH4612*'Day-ahead Prices_2015-2022'!J4612</f>
        <v>29056.939531110555</v>
      </c>
    </row>
    <row r="4613" spans="30:35" x14ac:dyDescent="0.35">
      <c r="AD4613">
        <v>9291.9942340984107</v>
      </c>
      <c r="AF4613">
        <v>222767.607764179</v>
      </c>
      <c r="AG4613">
        <f>AF4613*'Day-ahead Prices_2015-2022'!J4613</f>
        <v>16423.820341923802</v>
      </c>
      <c r="AH4613">
        <v>388009.69124383898</v>
      </c>
      <c r="AI4613">
        <f>AH4613*'Day-ahead Prices_2015-2022'!J4613</f>
        <v>28606.499499066082</v>
      </c>
    </row>
    <row r="4614" spans="30:35" x14ac:dyDescent="0.35">
      <c r="AD4614">
        <v>9291.9942340984107</v>
      </c>
      <c r="AF4614">
        <v>167211.51595194</v>
      </c>
      <c r="AG4614">
        <f>AF4614*'Day-ahead Prices_2015-2022'!J4614</f>
        <v>12382.639799425975</v>
      </c>
      <c r="AH4614">
        <v>387959.69124383898</v>
      </c>
      <c r="AI4614">
        <f>AH4614*'Day-ahead Prices_2015-2022'!J4614</f>
        <v>28729.869985448437</v>
      </c>
    </row>
    <row r="4615" spans="30:35" x14ac:dyDescent="0.35">
      <c r="AD4615">
        <v>9291.9942340984107</v>
      </c>
      <c r="AF4615">
        <v>207692.81035700001</v>
      </c>
      <c r="AG4615">
        <f>AF4615*'Day-ahead Prices_2015-2022'!J4615</f>
        <v>16198.74112778127</v>
      </c>
      <c r="AH4615">
        <v>387909.69124383898</v>
      </c>
      <c r="AI4615">
        <f>AH4615*'Day-ahead Prices_2015-2022'!J4615</f>
        <v>30254.531481449168</v>
      </c>
    </row>
    <row r="4616" spans="30:35" x14ac:dyDescent="0.35">
      <c r="AD4616">
        <v>9291.9942340984107</v>
      </c>
      <c r="AF4616">
        <v>400287.67308093701</v>
      </c>
      <c r="AG4616">
        <f>AF4616*'Day-ahead Prices_2015-2022'!J4616</f>
        <v>35859.27083336439</v>
      </c>
      <c r="AH4616">
        <v>387859.69124383898</v>
      </c>
      <c r="AI4616">
        <f>AH4616*'Day-ahead Prices_2015-2022'!J4616</f>
        <v>34745.925615465261</v>
      </c>
    </row>
    <row r="4617" spans="30:35" x14ac:dyDescent="0.35">
      <c r="AD4617">
        <v>0</v>
      </c>
      <c r="AF4617">
        <v>352027.03218546702</v>
      </c>
      <c r="AG4617">
        <f>AF4617*'Day-ahead Prices_2015-2022'!J4617</f>
        <v>34975.205748996843</v>
      </c>
      <c r="AH4617">
        <v>382517.05144209898</v>
      </c>
      <c r="AI4617">
        <f>AH4617*'Day-ahead Prices_2015-2022'!J4617</f>
        <v>38004.503499715436</v>
      </c>
    </row>
    <row r="4618" spans="30:35" x14ac:dyDescent="0.35">
      <c r="AD4618">
        <v>4042.3410257941</v>
      </c>
      <c r="AF4618">
        <v>264817.07866832498</v>
      </c>
      <c r="AG4618">
        <f>AF4618*'Day-ahead Prices_2015-2022'!J4618</f>
        <v>26305.604509518063</v>
      </c>
      <c r="AH4618">
        <v>384769.53403801098</v>
      </c>
      <c r="AI4618">
        <f>AH4618*'Day-ahead Prices_2015-2022'!J4618</f>
        <v>38221.08166366582</v>
      </c>
    </row>
    <row r="4619" spans="30:35" x14ac:dyDescent="0.35">
      <c r="AD4619">
        <v>9291.9942340984107</v>
      </c>
      <c r="AF4619">
        <v>330841.363830488</v>
      </c>
      <c r="AG4619">
        <f>AF4619*'Day-ahead Prices_2015-2022'!J4619</f>
        <v>28699.66120888526</v>
      </c>
      <c r="AH4619">
        <v>387709.69124383898</v>
      </c>
      <c r="AI4619">
        <f>AH4619*'Day-ahead Prices_2015-2022'!J4619</f>
        <v>33632.846441174923</v>
      </c>
    </row>
    <row r="4620" spans="30:35" x14ac:dyDescent="0.35">
      <c r="AD4620">
        <v>9291.9942340984107</v>
      </c>
      <c r="AF4620">
        <v>352304.94024123601</v>
      </c>
      <c r="AG4620">
        <f>AF4620*'Day-ahead Prices_2015-2022'!J4620</f>
        <v>28848.049650478304</v>
      </c>
      <c r="AH4620">
        <v>387659.69124383898</v>
      </c>
      <c r="AI4620">
        <f>AH4620*'Day-ahead Prices_2015-2022'!J4620</f>
        <v>31743.029242887696</v>
      </c>
    </row>
    <row r="4621" spans="30:35" x14ac:dyDescent="0.35">
      <c r="AD4621">
        <v>9291.9942340984107</v>
      </c>
      <c r="AF4621">
        <v>457603.512144259</v>
      </c>
      <c r="AG4621">
        <f>AF4621*'Day-ahead Prices_2015-2022'!J4621</f>
        <v>38092.060359668481</v>
      </c>
      <c r="AH4621">
        <v>387609.69124383898</v>
      </c>
      <c r="AI4621">
        <f>AH4621*'Day-ahead Prices_2015-2022'!J4621</f>
        <v>32265.599723365267</v>
      </c>
    </row>
    <row r="4622" spans="30:35" x14ac:dyDescent="0.35">
      <c r="AD4622">
        <v>9291.9942340984107</v>
      </c>
      <c r="AF4622">
        <v>457515.689563044</v>
      </c>
      <c r="AG4622">
        <f>AF4622*'Day-ahead Prices_2015-2022'!J4622</f>
        <v>34158.121382776859</v>
      </c>
      <c r="AH4622">
        <v>387559.69124383898</v>
      </c>
      <c r="AI4622">
        <f>AH4622*'Day-ahead Prices_2015-2022'!J4622</f>
        <v>28935.206548265014</v>
      </c>
    </row>
    <row r="4623" spans="30:35" x14ac:dyDescent="0.35">
      <c r="AD4623">
        <v>9291.9942340984107</v>
      </c>
      <c r="AF4623">
        <v>401175.79628570902</v>
      </c>
      <c r="AG4623">
        <f>AF4623*'Day-ahead Prices_2015-2022'!J4623</f>
        <v>28343.070007585346</v>
      </c>
      <c r="AH4623">
        <v>387509.69124383898</v>
      </c>
      <c r="AI4623">
        <f>AH4623*'Day-ahead Prices_2015-2022'!J4623</f>
        <v>27377.559686377226</v>
      </c>
    </row>
    <row r="4624" spans="30:35" x14ac:dyDescent="0.35">
      <c r="AD4624">
        <v>9291.9942340984107</v>
      </c>
      <c r="AF4624">
        <v>536430.82137842197</v>
      </c>
      <c r="AG4624">
        <f>AF4624*'Day-ahead Prices_2015-2022'!J4624</f>
        <v>37232.322234822823</v>
      </c>
      <c r="AH4624">
        <v>387459.69124383898</v>
      </c>
      <c r="AI4624">
        <f>AH4624*'Day-ahead Prices_2015-2022'!J4624</f>
        <v>26892.608520006754</v>
      </c>
    </row>
    <row r="4625" spans="30:35" x14ac:dyDescent="0.35">
      <c r="AD4625">
        <v>9291.9942340984107</v>
      </c>
      <c r="AF4625">
        <v>478673.09957648203</v>
      </c>
      <c r="AG4625">
        <f>AF4625*'Day-ahead Prices_2015-2022'!J4625</f>
        <v>33534.042332204917</v>
      </c>
      <c r="AH4625">
        <v>387409.69124383898</v>
      </c>
      <c r="AI4625">
        <f>AH4625*'Day-ahead Prices_2015-2022'!J4625</f>
        <v>27140.470182201196</v>
      </c>
    </row>
    <row r="4626" spans="30:35" x14ac:dyDescent="0.35">
      <c r="AD4626">
        <v>9291.9942340984107</v>
      </c>
      <c r="AF4626">
        <v>476362.045952163</v>
      </c>
      <c r="AG4626">
        <f>AF4626*'Day-ahead Prices_2015-2022'!J4626</f>
        <v>35090.019209951206</v>
      </c>
      <c r="AH4626">
        <v>387359.69124383898</v>
      </c>
      <c r="AI4626">
        <f>AH4626*'Day-ahead Prices_2015-2022'!J4626</f>
        <v>28533.883256249286</v>
      </c>
    </row>
    <row r="4627" spans="30:35" x14ac:dyDescent="0.35">
      <c r="AD4627">
        <v>9291.9942340984107</v>
      </c>
      <c r="AF4627">
        <v>575800.84826968296</v>
      </c>
      <c r="AG4627">
        <f>AF4627*'Day-ahead Prices_2015-2022'!J4627</f>
        <v>51416.13674624134</v>
      </c>
      <c r="AH4627">
        <v>387309.69124383898</v>
      </c>
      <c r="AI4627">
        <f>AH4627*'Day-ahead Prices_2015-2022'!J4627</f>
        <v>34584.8188796186</v>
      </c>
    </row>
    <row r="4628" spans="30:35" x14ac:dyDescent="0.35">
      <c r="AD4628">
        <v>9291.9942340984107</v>
      </c>
      <c r="AF4628">
        <v>515580.01622324903</v>
      </c>
      <c r="AG4628">
        <f>AF4628*'Day-ahead Prices_2015-2022'!J4628</f>
        <v>49567.21828468288</v>
      </c>
      <c r="AH4628">
        <v>387259.69124383898</v>
      </c>
      <c r="AI4628">
        <f>AH4628*'Day-ahead Prices_2015-2022'!J4628</f>
        <v>37230.662641568626</v>
      </c>
    </row>
    <row r="4629" spans="30:35" x14ac:dyDescent="0.35">
      <c r="AD4629">
        <v>0</v>
      </c>
      <c r="AF4629">
        <v>556296.006846303</v>
      </c>
      <c r="AG4629">
        <f>AF4629*'Day-ahead Prices_2015-2022'!J4629</f>
        <v>58889.495284749632</v>
      </c>
      <c r="AH4629">
        <v>381917.05144209898</v>
      </c>
      <c r="AI4629">
        <f>AH4629*'Day-ahead Prices_2015-2022'!J4629</f>
        <v>40429.739065660593</v>
      </c>
    </row>
    <row r="4630" spans="30:35" x14ac:dyDescent="0.35">
      <c r="AD4630">
        <v>0</v>
      </c>
      <c r="AF4630">
        <v>455469.43515914399</v>
      </c>
      <c r="AG4630">
        <f>AF4630*'Day-ahead Prices_2015-2022'!J4630</f>
        <v>49311.967734298669</v>
      </c>
      <c r="AH4630">
        <v>381867.05144209898</v>
      </c>
      <c r="AI4630">
        <f>AH4630*'Day-ahead Prices_2015-2022'!J4630</f>
        <v>41343.313658193147</v>
      </c>
    </row>
    <row r="4631" spans="30:35" x14ac:dyDescent="0.35">
      <c r="AD4631">
        <v>0</v>
      </c>
      <c r="AF4631">
        <v>424189.89880063297</v>
      </c>
      <c r="AG4631">
        <f>AF4631*'Day-ahead Prices_2015-2022'!J4631</f>
        <v>43831.542243069416</v>
      </c>
      <c r="AH4631">
        <v>381817.05144209898</v>
      </c>
      <c r="AI4631">
        <f>AH4631*'Day-ahead Prices_2015-2022'!J4631</f>
        <v>39453.155925512096</v>
      </c>
    </row>
    <row r="4632" spans="30:35" x14ac:dyDescent="0.35">
      <c r="AD4632">
        <v>7366.2727801068904</v>
      </c>
      <c r="AF4632">
        <v>372427.948971793</v>
      </c>
      <c r="AG4632">
        <f>AF4632*'Day-ahead Prices_2015-2022'!J4632</f>
        <v>37676.673457731435</v>
      </c>
      <c r="AH4632">
        <v>385962.81690689002</v>
      </c>
      <c r="AI4632">
        <f>AH4632*'Day-ahead Prices_2015-2022'!J4632</f>
        <v>39045.928372385526</v>
      </c>
    </row>
    <row r="4633" spans="30:35" x14ac:dyDescent="0.35">
      <c r="AD4633">
        <v>9291.9942340984107</v>
      </c>
      <c r="AF4633">
        <v>295388.27777685801</v>
      </c>
      <c r="AG4633">
        <f>AF4633*'Day-ahead Prices_2015-2022'!J4633</f>
        <v>26740.762316444514</v>
      </c>
      <c r="AH4633">
        <v>387009.69124383898</v>
      </c>
      <c r="AI4633">
        <f>AH4633*'Day-ahead Prices_2015-2022'!J4633</f>
        <v>35035.019824076633</v>
      </c>
    </row>
    <row r="4634" spans="30:35" x14ac:dyDescent="0.35">
      <c r="AD4634">
        <v>9291.9942340984107</v>
      </c>
      <c r="AF4634">
        <v>294515.84147626499</v>
      </c>
      <c r="AG4634">
        <f>AF4634*'Day-ahead Prices_2015-2022'!J4634</f>
        <v>26237.680027516759</v>
      </c>
      <c r="AH4634">
        <v>386959.69124383898</v>
      </c>
      <c r="AI4634">
        <f>AH4634*'Day-ahead Prices_2015-2022'!J4634</f>
        <v>34473.271493685505</v>
      </c>
    </row>
    <row r="4635" spans="30:35" x14ac:dyDescent="0.35">
      <c r="AD4635">
        <v>9291.9942340984107</v>
      </c>
      <c r="AF4635">
        <v>302893.73119476298</v>
      </c>
      <c r="AG4635">
        <f>AF4635*'Day-ahead Prices_2015-2022'!J4635</f>
        <v>24285.640750032104</v>
      </c>
      <c r="AH4635">
        <v>386909.69124383898</v>
      </c>
      <c r="AI4635">
        <f>AH4635*'Day-ahead Prices_2015-2022'!J4635</f>
        <v>31021.935406816956</v>
      </c>
    </row>
    <row r="4636" spans="30:35" x14ac:dyDescent="0.35">
      <c r="AD4636">
        <v>9291.9942340984107</v>
      </c>
      <c r="AF4636">
        <v>180514.29455353299</v>
      </c>
      <c r="AG4636">
        <f>AF4636*'Day-ahead Prices_2015-2022'!J4636</f>
        <v>13221.543861705333</v>
      </c>
      <c r="AH4636">
        <v>386859.69124383898</v>
      </c>
      <c r="AI4636">
        <f>AH4636*'Day-ahead Prices_2015-2022'!J4636</f>
        <v>28335.054510540936</v>
      </c>
    </row>
    <row r="4637" spans="30:35" x14ac:dyDescent="0.35">
      <c r="AD4637">
        <v>9291.9942340984107</v>
      </c>
      <c r="AF4637">
        <v>88628.663066712805</v>
      </c>
      <c r="AG4637">
        <f>AF4637*'Day-ahead Prices_2015-2022'!J4637</f>
        <v>6213.7555676072352</v>
      </c>
      <c r="AH4637">
        <v>386809.69124383898</v>
      </c>
      <c r="AI4637">
        <f>AH4637*'Day-ahead Prices_2015-2022'!J4637</f>
        <v>27119.227453105552</v>
      </c>
    </row>
    <row r="4638" spans="30:35" x14ac:dyDescent="0.35">
      <c r="AD4638">
        <v>9291.9942340984107</v>
      </c>
      <c r="AF4638">
        <v>88269.412507660905</v>
      </c>
      <c r="AG4638">
        <f>AF4638*'Day-ahead Prices_2015-2022'!J4638</f>
        <v>6488.9051869694231</v>
      </c>
      <c r="AH4638">
        <v>386759.69124383898</v>
      </c>
      <c r="AI4638">
        <f>AH4638*'Day-ahead Prices_2015-2022'!J4638</f>
        <v>28431.671802562716</v>
      </c>
    </row>
    <row r="4639" spans="30:35" x14ac:dyDescent="0.35">
      <c r="AD4639">
        <v>9291.9942340984107</v>
      </c>
      <c r="AF4639">
        <v>98369.129090487593</v>
      </c>
      <c r="AG4639">
        <f>AF4639*'Day-ahead Prices_2015-2022'!J4639</f>
        <v>7432.4025098431539</v>
      </c>
      <c r="AH4639">
        <v>386709.69124383898</v>
      </c>
      <c r="AI4639">
        <f>AH4639*'Day-ahead Prices_2015-2022'!J4639</f>
        <v>29218.334109042313</v>
      </c>
    </row>
    <row r="4640" spans="30:35" x14ac:dyDescent="0.35">
      <c r="AD4640">
        <v>9291.9942340984107</v>
      </c>
      <c r="AF4640">
        <v>165871.05201814801</v>
      </c>
      <c r="AG4640">
        <f>AF4640*'Day-ahead Prices_2015-2022'!J4640</f>
        <v>15175.542549140364</v>
      </c>
      <c r="AH4640">
        <v>386659.69124383898</v>
      </c>
      <c r="AI4640">
        <f>AH4640*'Day-ahead Prices_2015-2022'!J4640</f>
        <v>35375.495151898838</v>
      </c>
    </row>
    <row r="4641" spans="30:35" x14ac:dyDescent="0.35">
      <c r="AD4641">
        <v>0</v>
      </c>
      <c r="AF4641">
        <v>260230.88900851499</v>
      </c>
      <c r="AG4641">
        <f>AF4641*'Day-ahead Prices_2015-2022'!J4641</f>
        <v>25839.300835489234</v>
      </c>
      <c r="AH4641">
        <v>381317.05144209898</v>
      </c>
      <c r="AI4641">
        <f>AH4641*'Day-ahead Prices_2015-2022'!J4641</f>
        <v>37862.399976628913</v>
      </c>
    </row>
    <row r="4642" spans="30:35" x14ac:dyDescent="0.35">
      <c r="AD4642">
        <v>0</v>
      </c>
      <c r="AF4642">
        <v>308505.42769958603</v>
      </c>
      <c r="AG4642">
        <f>AF4642*'Day-ahead Prices_2015-2022'!J4642</f>
        <v>31603.681645330216</v>
      </c>
      <c r="AH4642">
        <v>381267.05144209898</v>
      </c>
      <c r="AI4642">
        <f>AH4642*'Day-ahead Prices_2015-2022'!J4642</f>
        <v>39057.473333542919</v>
      </c>
    </row>
    <row r="4643" spans="30:35" x14ac:dyDescent="0.35">
      <c r="AD4643">
        <v>7364.5439049208198</v>
      </c>
      <c r="AF4643">
        <v>325648.92541359202</v>
      </c>
      <c r="AG4643">
        <f>AF4643*'Day-ahead Prices_2015-2022'!J4643</f>
        <v>32303.152217558021</v>
      </c>
      <c r="AH4643">
        <v>385411.83215449</v>
      </c>
      <c r="AI4643">
        <f>AH4643*'Day-ahead Prices_2015-2022'!J4643</f>
        <v>38231.408455354824</v>
      </c>
    </row>
    <row r="4644" spans="30:35" x14ac:dyDescent="0.35">
      <c r="AD4644">
        <v>9291.9942340984107</v>
      </c>
      <c r="AF4644">
        <v>408052.26354250399</v>
      </c>
      <c r="AG4644">
        <f>AF4644*'Day-ahead Prices_2015-2022'!J4644</f>
        <v>37463.78838116672</v>
      </c>
      <c r="AH4644">
        <v>386459.69124383898</v>
      </c>
      <c r="AI4644">
        <f>AH4644*'Day-ahead Prices_2015-2022'!J4644</f>
        <v>35481.347327710908</v>
      </c>
    </row>
    <row r="4645" spans="30:35" x14ac:dyDescent="0.35">
      <c r="AD4645">
        <v>9291.9942340984107</v>
      </c>
      <c r="AF4645">
        <v>295130.41692973301</v>
      </c>
      <c r="AG4645">
        <f>AF4645*'Day-ahead Prices_2015-2022'!J4645</f>
        <v>26342.972102126805</v>
      </c>
      <c r="AH4645">
        <v>386409.69124383898</v>
      </c>
      <c r="AI4645">
        <f>AH4645*'Day-ahead Prices_2015-2022'!J4645</f>
        <v>34490.446028311009</v>
      </c>
    </row>
    <row r="4646" spans="30:35" x14ac:dyDescent="0.35">
      <c r="AD4646">
        <v>9291.9942340984107</v>
      </c>
      <c r="AF4646">
        <v>311445.92458002799</v>
      </c>
      <c r="AG4646">
        <f>AF4646*'Day-ahead Prices_2015-2022'!J4646</f>
        <v>23771.888808382089</v>
      </c>
      <c r="AH4646">
        <v>386359.69124383898</v>
      </c>
      <c r="AI4646">
        <f>AH4646*'Day-ahead Prices_2015-2022'!J4646</f>
        <v>29489.869333414121</v>
      </c>
    </row>
    <row r="4647" spans="30:35" x14ac:dyDescent="0.35">
      <c r="AD4647">
        <v>9291.9942340984107</v>
      </c>
      <c r="AF4647">
        <v>224104.01194640799</v>
      </c>
      <c r="AG4647">
        <f>AF4647*'Day-ahead Prices_2015-2022'!J4647</f>
        <v>15861.801835551825</v>
      </c>
      <c r="AH4647">
        <v>386309.69124383898</v>
      </c>
      <c r="AI4647">
        <f>AH4647*'Day-ahead Prices_2015-2022'!J4647</f>
        <v>27342.517059124868</v>
      </c>
    </row>
    <row r="4648" spans="30:35" x14ac:dyDescent="0.35">
      <c r="AD4648">
        <v>9291.9942340984107</v>
      </c>
      <c r="AF4648">
        <v>222777.12664364799</v>
      </c>
      <c r="AG4648">
        <f>AF4648*'Day-ahead Prices_2015-2022'!J4648</f>
        <v>13540.67222880923</v>
      </c>
      <c r="AH4648">
        <v>386259.69124383898</v>
      </c>
      <c r="AI4648">
        <f>AH4648*'Day-ahead Prices_2015-2022'!J4648</f>
        <v>23477.346858414588</v>
      </c>
    </row>
    <row r="4649" spans="30:35" x14ac:dyDescent="0.35">
      <c r="AD4649">
        <v>9291.9942340984107</v>
      </c>
      <c r="AF4649">
        <v>243731.828458559</v>
      </c>
      <c r="AG4649">
        <f>AF4649*'Day-ahead Prices_2015-2022'!J4649</f>
        <v>15395.320944584879</v>
      </c>
      <c r="AH4649">
        <v>386209.69124383898</v>
      </c>
      <c r="AI4649">
        <f>AH4649*'Day-ahead Prices_2015-2022'!J4649</f>
        <v>24394.935147417091</v>
      </c>
    </row>
    <row r="4650" spans="30:35" x14ac:dyDescent="0.35">
      <c r="AD4650">
        <v>9291.9942340984107</v>
      </c>
      <c r="AF4650">
        <v>251436.07313226099</v>
      </c>
      <c r="AG4650">
        <f>AF4650*'Day-ahead Prices_2015-2022'!J4650</f>
        <v>16763.242995727844</v>
      </c>
      <c r="AH4650">
        <v>386159.69124383898</v>
      </c>
      <c r="AI4650">
        <f>AH4650*'Day-ahead Prices_2015-2022'!J4650</f>
        <v>25745.266615226748</v>
      </c>
    </row>
    <row r="4651" spans="30:35" x14ac:dyDescent="0.35">
      <c r="AD4651">
        <v>9291.9942340984107</v>
      </c>
      <c r="AF4651">
        <v>341960.43028786202</v>
      </c>
      <c r="AG4651">
        <f>AF4651*'Day-ahead Prices_2015-2022'!J4651</f>
        <v>27856.096651249241</v>
      </c>
      <c r="AH4651">
        <v>386109.69124383898</v>
      </c>
      <c r="AI4651">
        <f>AH4651*'Day-ahead Prices_2015-2022'!J4651</f>
        <v>31452.495448723126</v>
      </c>
    </row>
    <row r="4652" spans="30:35" x14ac:dyDescent="0.35">
      <c r="AD4652">
        <v>9291.9942340984107</v>
      </c>
      <c r="AF4652">
        <v>255375.84225736099</v>
      </c>
      <c r="AG4652">
        <f>AF4652*'Day-ahead Prices_2015-2022'!J4652</f>
        <v>23187.488037362731</v>
      </c>
      <c r="AH4652">
        <v>386059.69124383898</v>
      </c>
      <c r="AI4652">
        <f>AH4652*'Day-ahead Prices_2015-2022'!J4652</f>
        <v>35053.254815712469</v>
      </c>
    </row>
    <row r="4653" spans="30:35" x14ac:dyDescent="0.35">
      <c r="AD4653">
        <v>3483.3222374287898</v>
      </c>
      <c r="AF4653">
        <v>271931.834075124</v>
      </c>
      <c r="AG4653">
        <f>AF4653*'Day-ahead Prices_2015-2022'!J4653</f>
        <v>26813.158669392415</v>
      </c>
      <c r="AH4653">
        <v>382701.12175592303</v>
      </c>
      <c r="AI4653">
        <f>AH4653*'Day-ahead Prices_2015-2022'!J4653</f>
        <v>37735.287357938396</v>
      </c>
    </row>
    <row r="4654" spans="30:35" x14ac:dyDescent="0.35">
      <c r="AD4654">
        <v>0</v>
      </c>
      <c r="AF4654">
        <v>264193.44223708397</v>
      </c>
      <c r="AG4654">
        <f>AF4654*'Day-ahead Prices_2015-2022'!J4654</f>
        <v>26465.578076099886</v>
      </c>
      <c r="AH4654">
        <v>380667.05144209898</v>
      </c>
      <c r="AI4654">
        <f>AH4654*'Day-ahead Prices_2015-2022'!J4654</f>
        <v>38133.321878212264</v>
      </c>
    </row>
    <row r="4655" spans="30:35" x14ac:dyDescent="0.35">
      <c r="AD4655">
        <v>9291.9942340984107</v>
      </c>
      <c r="AF4655">
        <v>228094.83911016199</v>
      </c>
      <c r="AG4655">
        <f>AF4655*'Day-ahead Prices_2015-2022'!J4655</f>
        <v>22439.114916011073</v>
      </c>
      <c r="AH4655">
        <v>385909.69124383898</v>
      </c>
      <c r="AI4655">
        <f>AH4655*'Day-ahead Prices_2015-2022'!J4655</f>
        <v>37964.348263226711</v>
      </c>
    </row>
    <row r="4656" spans="30:35" x14ac:dyDescent="0.35">
      <c r="AD4656">
        <v>0</v>
      </c>
      <c r="AF4656">
        <v>321385.53341729299</v>
      </c>
      <c r="AG4656">
        <f>AF4656*'Day-ahead Prices_2015-2022'!J4656</f>
        <v>32289.604542435427</v>
      </c>
      <c r="AH4656">
        <v>380567.05144209898</v>
      </c>
      <c r="AI4656">
        <f>AH4656*'Day-ahead Prices_2015-2022'!J4656</f>
        <v>38235.571658387686</v>
      </c>
    </row>
    <row r="4657" spans="30:35" x14ac:dyDescent="0.35">
      <c r="AD4657">
        <v>9291.9942340984107</v>
      </c>
      <c r="AF4657">
        <v>251184.01877291899</v>
      </c>
      <c r="AG4657">
        <f>AF4657*'Day-ahead Prices_2015-2022'!J4657</f>
        <v>22184.572538024204</v>
      </c>
      <c r="AH4657">
        <v>385809.69124383898</v>
      </c>
      <c r="AI4657">
        <f>AH4657*'Day-ahead Prices_2015-2022'!J4657</f>
        <v>34074.71193065586</v>
      </c>
    </row>
    <row r="4658" spans="30:35" x14ac:dyDescent="0.35">
      <c r="AD4658">
        <v>9291.9942340984107</v>
      </c>
      <c r="AF4658">
        <v>162454.72523163899</v>
      </c>
      <c r="AG4658">
        <f>AF4658*'Day-ahead Prices_2015-2022'!J4658</f>
        <v>14471.263855227859</v>
      </c>
      <c r="AH4658">
        <v>385759.69124383898</v>
      </c>
      <c r="AI4658">
        <f>AH4658*'Day-ahead Prices_2015-2022'!J4658</f>
        <v>34362.991096387115</v>
      </c>
    </row>
    <row r="4659" spans="30:35" x14ac:dyDescent="0.35">
      <c r="AD4659">
        <v>9291.9942340984107</v>
      </c>
      <c r="AF4659">
        <v>236991.19147627999</v>
      </c>
      <c r="AG4659">
        <f>AF4659*'Day-ahead Prices_2015-2022'!J4659</f>
        <v>19800.317808853848</v>
      </c>
      <c r="AH4659">
        <v>385709.69124383898</v>
      </c>
      <c r="AI4659">
        <f>AH4659*'Day-ahead Prices_2015-2022'!J4659</f>
        <v>32225.562566308694</v>
      </c>
    </row>
    <row r="4660" spans="30:35" x14ac:dyDescent="0.35">
      <c r="AD4660">
        <v>9291.9942340984107</v>
      </c>
      <c r="AF4660">
        <v>136859.483977631</v>
      </c>
      <c r="AG4660">
        <f>AF4660*'Day-ahead Prices_2015-2022'!J4660</f>
        <v>10605.925710846515</v>
      </c>
      <c r="AH4660">
        <v>385659.69124383898</v>
      </c>
      <c r="AI4660">
        <f>AH4660*'Day-ahead Prices_2015-2022'!J4660</f>
        <v>29886.697772941305</v>
      </c>
    </row>
    <row r="4661" spans="30:35" x14ac:dyDescent="0.35">
      <c r="AD4661">
        <v>9291.9942340984107</v>
      </c>
      <c r="AF4661">
        <v>147222.369634462</v>
      </c>
      <c r="AG4661">
        <f>AF4661*'Day-ahead Prices_2015-2022'!J4661</f>
        <v>10885.806038734163</v>
      </c>
      <c r="AH4661">
        <v>385609.69124383898</v>
      </c>
      <c r="AI4661">
        <f>AH4661*'Day-ahead Prices_2015-2022'!J4661</f>
        <v>28512.462582683511</v>
      </c>
    </row>
    <row r="4662" spans="30:35" x14ac:dyDescent="0.35">
      <c r="AD4662">
        <v>9291.9942340984107</v>
      </c>
      <c r="AF4662">
        <v>201556.42733085301</v>
      </c>
      <c r="AG4662">
        <f>AF4662*'Day-ahead Prices_2015-2022'!J4662</f>
        <v>14773.582232283199</v>
      </c>
      <c r="AH4662">
        <v>385559.69124383898</v>
      </c>
      <c r="AI4662">
        <f>AH4662*'Day-ahead Prices_2015-2022'!J4662</f>
        <v>28260.561468945289</v>
      </c>
    </row>
    <row r="4663" spans="30:35" x14ac:dyDescent="0.35">
      <c r="AD4663">
        <v>9291.9942340984107</v>
      </c>
      <c r="AF4663">
        <v>255637.136097001</v>
      </c>
      <c r="AG4663">
        <f>AF4663*'Day-ahead Prices_2015-2022'!J4663</f>
        <v>20059.526523111548</v>
      </c>
      <c r="AH4663">
        <v>385509.69124383898</v>
      </c>
      <c r="AI4663">
        <f>AH4663*'Day-ahead Prices_2015-2022'!J4663</f>
        <v>30250.463584789992</v>
      </c>
    </row>
    <row r="4664" spans="30:35" x14ac:dyDescent="0.35">
      <c r="AD4664">
        <v>9291.9942340984107</v>
      </c>
      <c r="AF4664">
        <v>461102.05088359403</v>
      </c>
      <c r="AG4664">
        <f>AF4664*'Day-ahead Prices_2015-2022'!J4664</f>
        <v>40876.12043326701</v>
      </c>
      <c r="AH4664">
        <v>385459.69124383898</v>
      </c>
      <c r="AI4664">
        <f>AH4664*'Day-ahead Prices_2015-2022'!J4664</f>
        <v>34170.519804152274</v>
      </c>
    </row>
    <row r="4665" spans="30:35" x14ac:dyDescent="0.35">
      <c r="AD4665">
        <v>9291.9942340984107</v>
      </c>
      <c r="AF4665">
        <v>472054.64317891398</v>
      </c>
      <c r="AG4665">
        <f>AF4665*'Day-ahead Prices_2015-2022'!J4665</f>
        <v>45272.400554073749</v>
      </c>
      <c r="AH4665">
        <v>385409.69124383898</v>
      </c>
      <c r="AI4665">
        <f>AH4665*'Day-ahead Prices_2015-2022'!J4665</f>
        <v>36962.716438740383</v>
      </c>
    </row>
    <row r="4666" spans="30:35" x14ac:dyDescent="0.35">
      <c r="AD4666">
        <v>0</v>
      </c>
      <c r="AF4666">
        <v>494187.72552555799</v>
      </c>
      <c r="AG4666">
        <f>AF4666*'Day-ahead Prices_2015-2022'!J4666</f>
        <v>49169.207751165392</v>
      </c>
      <c r="AH4666">
        <v>380067.05144209898</v>
      </c>
      <c r="AI4666">
        <f>AH4666*'Day-ahead Prices_2015-2022'!J4666</f>
        <v>37814.771283231639</v>
      </c>
    </row>
    <row r="4667" spans="30:35" x14ac:dyDescent="0.35">
      <c r="AD4667">
        <v>0</v>
      </c>
      <c r="AF4667">
        <v>404937.921315682</v>
      </c>
      <c r="AG4667">
        <f>AF4667*'Day-ahead Prices_2015-2022'!J4667</f>
        <v>39869.68156034041</v>
      </c>
      <c r="AH4667">
        <v>380017.05144209898</v>
      </c>
      <c r="AI4667">
        <f>AH4667*'Day-ahead Prices_2015-2022'!J4667</f>
        <v>37416.00386367477</v>
      </c>
    </row>
    <row r="4668" spans="30:35" x14ac:dyDescent="0.35">
      <c r="AD4668">
        <v>9291.9942340984107</v>
      </c>
      <c r="AF4668">
        <v>437711.05777402601</v>
      </c>
      <c r="AG4668">
        <f>AF4668*'Day-ahead Prices_2015-2022'!J4668</f>
        <v>40614.661912029653</v>
      </c>
      <c r="AH4668">
        <v>385259.69124383898</v>
      </c>
      <c r="AI4668">
        <f>AH4668*'Day-ahead Prices_2015-2022'!J4668</f>
        <v>35747.765175901761</v>
      </c>
    </row>
    <row r="4669" spans="30:35" x14ac:dyDescent="0.35">
      <c r="AD4669">
        <v>9291.9942340984107</v>
      </c>
      <c r="AF4669">
        <v>418705.54122258897</v>
      </c>
      <c r="AG4669">
        <f>AF4669*'Day-ahead Prices_2015-2022'!J4669</f>
        <v>37678.264890767721</v>
      </c>
      <c r="AH4669">
        <v>385209.69124383898</v>
      </c>
      <c r="AI4669">
        <f>AH4669*'Day-ahead Prices_2015-2022'!J4669</f>
        <v>34664.057090804963</v>
      </c>
    </row>
    <row r="4670" spans="30:35" x14ac:dyDescent="0.35">
      <c r="AD4670">
        <v>9291.9942340984107</v>
      </c>
      <c r="AF4670">
        <v>514170.05215001502</v>
      </c>
      <c r="AG4670">
        <f>AF4670*'Day-ahead Prices_2015-2022'!J4670</f>
        <v>41018.558622832643</v>
      </c>
      <c r="AH4670">
        <v>385159.69124383898</v>
      </c>
      <c r="AI4670">
        <f>AH4670*'Day-ahead Prices_2015-2022'!J4670</f>
        <v>30726.595818591311</v>
      </c>
    </row>
    <row r="4671" spans="30:35" x14ac:dyDescent="0.35">
      <c r="AD4671">
        <v>9291.9942340984107</v>
      </c>
      <c r="AF4671">
        <v>530533.90744291095</v>
      </c>
      <c r="AG4671">
        <f>AF4671*'Day-ahead Prices_2015-2022'!J4671</f>
        <v>38350.969834279422</v>
      </c>
      <c r="AH4671">
        <v>385109.69124383898</v>
      </c>
      <c r="AI4671">
        <f>AH4671*'Day-ahead Prices_2015-2022'!J4671</f>
        <v>27838.616805789006</v>
      </c>
    </row>
    <row r="4672" spans="30:35" x14ac:dyDescent="0.35">
      <c r="AD4672">
        <v>9291.9942340984107</v>
      </c>
      <c r="AF4672">
        <v>510719.21930140798</v>
      </c>
      <c r="AG4672">
        <f>AF4672*'Day-ahead Prices_2015-2022'!J4672</f>
        <v>33578.51187101932</v>
      </c>
      <c r="AH4672">
        <v>385059.69124383898</v>
      </c>
      <c r="AI4672">
        <f>AH4672*'Day-ahead Prices_2015-2022'!J4672</f>
        <v>25316.712050054302</v>
      </c>
    </row>
    <row r="4673" spans="30:35" x14ac:dyDescent="0.35">
      <c r="AD4673">
        <v>9291.9942340984107</v>
      </c>
      <c r="AF4673">
        <v>478637.828713411</v>
      </c>
      <c r="AG4673">
        <f>AF4673*'Day-ahead Prices_2015-2022'!J4673</f>
        <v>31755.825043277142</v>
      </c>
      <c r="AH4673">
        <v>385009.69124383898</v>
      </c>
      <c r="AI4673">
        <f>AH4673*'Day-ahead Prices_2015-2022'!J4673</f>
        <v>25543.949227686549</v>
      </c>
    </row>
    <row r="4674" spans="30:35" x14ac:dyDescent="0.35">
      <c r="AD4674">
        <v>9291.9942340984107</v>
      </c>
      <c r="AF4674">
        <v>422132.20459385798</v>
      </c>
      <c r="AG4674">
        <f>AF4674*'Day-ahead Prices_2015-2022'!J4674</f>
        <v>29944.475598121062</v>
      </c>
      <c r="AH4674">
        <v>384959.69124383898</v>
      </c>
      <c r="AI4674">
        <f>AH4674*'Day-ahead Prices_2015-2022'!J4674</f>
        <v>27307.596897995776</v>
      </c>
    </row>
    <row r="4675" spans="30:35" x14ac:dyDescent="0.35">
      <c r="AD4675">
        <v>9291.9942340984107</v>
      </c>
      <c r="AF4675">
        <v>473796.95217620902</v>
      </c>
      <c r="AG4675">
        <f>AF4675*'Day-ahead Prices_2015-2022'!J4675</f>
        <v>38506.662795740951</v>
      </c>
      <c r="AH4675">
        <v>384909.69124383898</v>
      </c>
      <c r="AI4675">
        <f>AH4675*'Day-ahead Prices_2015-2022'!J4675</f>
        <v>31282.572881614909</v>
      </c>
    </row>
    <row r="4676" spans="30:35" x14ac:dyDescent="0.35">
      <c r="AD4676">
        <v>9291.9942340984107</v>
      </c>
      <c r="AF4676">
        <v>553201.85382934101</v>
      </c>
      <c r="AG4676">
        <f>AF4676*'Day-ahead Prices_2015-2022'!J4676</f>
        <v>49508.108406139596</v>
      </c>
      <c r="AH4676">
        <v>384859.69124383898</v>
      </c>
      <c r="AI4676">
        <f>AH4676*'Day-ahead Prices_2015-2022'!J4676</f>
        <v>34442.536993253321</v>
      </c>
    </row>
    <row r="4677" spans="30:35" x14ac:dyDescent="0.35">
      <c r="AD4677">
        <v>9291.9942340984107</v>
      </c>
      <c r="AF4677">
        <v>433944.42477018799</v>
      </c>
      <c r="AG4677">
        <f>AF4677*'Day-ahead Prices_2015-2022'!J4677</f>
        <v>39328.925647453099</v>
      </c>
      <c r="AH4677">
        <v>384809.69124383898</v>
      </c>
      <c r="AI4677">
        <f>AH4677*'Day-ahead Prices_2015-2022'!J4677</f>
        <v>34875.783329543177</v>
      </c>
    </row>
    <row r="4678" spans="30:35" x14ac:dyDescent="0.35">
      <c r="AD4678">
        <v>0</v>
      </c>
      <c r="AF4678">
        <v>489405.54719141498</v>
      </c>
      <c r="AG4678">
        <f>AF4678*'Day-ahead Prices_2015-2022'!J4678</f>
        <v>48698.910730215735</v>
      </c>
      <c r="AH4678">
        <v>379467.05144209898</v>
      </c>
      <c r="AI4678">
        <f>AH4678*'Day-ahead Prices_2015-2022'!J4678</f>
        <v>37759.343287560361</v>
      </c>
    </row>
    <row r="4679" spans="30:35" x14ac:dyDescent="0.35">
      <c r="AD4679">
        <v>995.12424469979601</v>
      </c>
      <c r="AF4679">
        <v>491912.026970151</v>
      </c>
      <c r="AG4679">
        <f>AF4679*'Day-ahead Prices_2015-2022'!J4679</f>
        <v>47736.987767284583</v>
      </c>
      <c r="AH4679">
        <v>379983.86563208699</v>
      </c>
      <c r="AI4679">
        <f>AH4679*'Day-ahead Prices_2015-2022'!J4679</f>
        <v>36875.059260433838</v>
      </c>
    </row>
    <row r="4680" spans="30:35" x14ac:dyDescent="0.35">
      <c r="AD4680">
        <v>0</v>
      </c>
      <c r="AF4680">
        <v>430785.38537843397</v>
      </c>
      <c r="AG4680">
        <f>AF4680*'Day-ahead Prices_2015-2022'!J4680</f>
        <v>42521.748427241764</v>
      </c>
      <c r="AH4680">
        <v>379367.05144209898</v>
      </c>
      <c r="AI4680">
        <f>AH4680*'Day-ahead Prices_2015-2022'!J4680</f>
        <v>37446.373230220983</v>
      </c>
    </row>
    <row r="4681" spans="30:35" x14ac:dyDescent="0.35">
      <c r="AD4681">
        <v>9291.9942340984107</v>
      </c>
      <c r="AF4681">
        <v>430319.15175869298</v>
      </c>
      <c r="AG4681">
        <f>AF4681*'Day-ahead Prices_2015-2022'!J4681</f>
        <v>39709.313425352491</v>
      </c>
      <c r="AH4681">
        <v>384609.69124383898</v>
      </c>
      <c r="AI4681">
        <f>AH4681*'Day-ahead Prices_2015-2022'!J4681</f>
        <v>35491.301545867413</v>
      </c>
    </row>
    <row r="4682" spans="30:35" x14ac:dyDescent="0.35">
      <c r="AD4682">
        <v>9291.9942340984107</v>
      </c>
      <c r="AF4682">
        <v>318343.04246856901</v>
      </c>
      <c r="AG4682">
        <f>AF4682*'Day-ahead Prices_2015-2022'!J4682</f>
        <v>26077.468252615916</v>
      </c>
      <c r="AH4682">
        <v>384559.69124383898</v>
      </c>
      <c r="AI4682">
        <f>AH4682*'Day-ahead Prices_2015-2022'!J4682</f>
        <v>31501.687807853123</v>
      </c>
    </row>
    <row r="4683" spans="30:35" x14ac:dyDescent="0.35">
      <c r="AD4683">
        <v>9291.9942340984107</v>
      </c>
      <c r="AF4683">
        <v>360553.67979024397</v>
      </c>
      <c r="AG4683">
        <f>AF4683*'Day-ahead Prices_2015-2022'!J4683</f>
        <v>27128.058867417963</v>
      </c>
      <c r="AH4683">
        <v>384509.69124383898</v>
      </c>
      <c r="AI4683">
        <f>AH4683*'Day-ahead Prices_2015-2022'!J4683</f>
        <v>28930.509169186451</v>
      </c>
    </row>
    <row r="4684" spans="30:35" x14ac:dyDescent="0.35">
      <c r="AD4684">
        <v>9291.9942340984107</v>
      </c>
      <c r="AF4684">
        <v>320626.721816278</v>
      </c>
      <c r="AG4684">
        <f>AF4684*'Day-ahead Prices_2015-2022'!J4684</f>
        <v>23675.878705718511</v>
      </c>
      <c r="AH4684">
        <v>384459.69124383898</v>
      </c>
      <c r="AI4684">
        <f>AH4684*'Day-ahead Prices_2015-2022'!J4684</f>
        <v>28389.464750673182</v>
      </c>
    </row>
    <row r="4685" spans="30:35" x14ac:dyDescent="0.35">
      <c r="AD4685">
        <v>9291.9942340984107</v>
      </c>
      <c r="AF4685">
        <v>464293.33626039501</v>
      </c>
      <c r="AG4685">
        <f>AF4685*'Day-ahead Prices_2015-2022'!J4685</f>
        <v>32530.132238414248</v>
      </c>
      <c r="AH4685">
        <v>384409.69124383898</v>
      </c>
      <c r="AI4685">
        <f>AH4685*'Day-ahead Prices_2015-2022'!J4685</f>
        <v>26933.184504885521</v>
      </c>
    </row>
    <row r="4686" spans="30:35" x14ac:dyDescent="0.35">
      <c r="AD4686">
        <v>9291.9942340984107</v>
      </c>
      <c r="AF4686">
        <v>355879.71794059</v>
      </c>
      <c r="AG4686">
        <f>AF4686*'Day-ahead Prices_2015-2022'!J4686</f>
        <v>24815.492731997336</v>
      </c>
      <c r="AH4686">
        <v>384359.69124383898</v>
      </c>
      <c r="AI4686">
        <f>AH4686*'Day-ahead Prices_2015-2022'!J4686</f>
        <v>26801.401270432889</v>
      </c>
    </row>
    <row r="4687" spans="30:35" x14ac:dyDescent="0.35">
      <c r="AD4687">
        <v>9291.9942340984107</v>
      </c>
      <c r="AF4687">
        <v>291783.77047959802</v>
      </c>
      <c r="AG4687">
        <f>AF4687*'Day-ahead Prices_2015-2022'!J4687</f>
        <v>21820.684545603639</v>
      </c>
      <c r="AH4687">
        <v>384309.69124383898</v>
      </c>
      <c r="AI4687">
        <f>AH4687*'Day-ahead Prices_2015-2022'!J4687</f>
        <v>28740.119872556443</v>
      </c>
    </row>
    <row r="4688" spans="30:35" x14ac:dyDescent="0.35">
      <c r="AD4688">
        <v>9291.9942340984107</v>
      </c>
      <c r="AF4688">
        <v>498821.33126984601</v>
      </c>
      <c r="AG4688">
        <f>AF4688*'Day-ahead Prices_2015-2022'!J4688</f>
        <v>44716.214715021255</v>
      </c>
      <c r="AH4688">
        <v>384259.69124383898</v>
      </c>
      <c r="AI4688">
        <f>AH4688*'Day-ahead Prices_2015-2022'!J4688</f>
        <v>34446.479696939889</v>
      </c>
    </row>
    <row r="4689" spans="30:35" x14ac:dyDescent="0.35">
      <c r="AD4689">
        <v>2640.47186691561</v>
      </c>
      <c r="AF4689">
        <v>484823.04813816701</v>
      </c>
      <c r="AG4689">
        <f>AF4689*'Day-ahead Prices_2015-2022'!J4689</f>
        <v>46793.908548675536</v>
      </c>
      <c r="AH4689">
        <v>380421.041451792</v>
      </c>
      <c r="AI4689">
        <f>AH4689*'Day-ahead Prices_2015-2022'!J4689</f>
        <v>36717.287868323336</v>
      </c>
    </row>
    <row r="4690" spans="30:35" x14ac:dyDescent="0.35">
      <c r="AD4690">
        <v>0</v>
      </c>
      <c r="AF4690">
        <v>515516.39450033801</v>
      </c>
      <c r="AG4690">
        <f>AF4690*'Day-ahead Prices_2015-2022'!J4690</f>
        <v>50526.406220471261</v>
      </c>
      <c r="AH4690">
        <v>378867.05144209898</v>
      </c>
      <c r="AI4690">
        <f>AH4690*'Day-ahead Prices_2015-2022'!J4690</f>
        <v>37133.233295654427</v>
      </c>
    </row>
    <row r="4691" spans="30:35" x14ac:dyDescent="0.35">
      <c r="AD4691">
        <v>9291.9942340984107</v>
      </c>
      <c r="AF4691">
        <v>501169.36331473</v>
      </c>
      <c r="AG4691">
        <f>AF4691*'Day-ahead Prices_2015-2022'!J4691</f>
        <v>43514.656431505573</v>
      </c>
      <c r="AH4691">
        <v>384109.69124383898</v>
      </c>
      <c r="AI4691">
        <f>AH4691*'Day-ahead Prices_2015-2022'!J4691</f>
        <v>33350.804079360372</v>
      </c>
    </row>
    <row r="4692" spans="30:35" x14ac:dyDescent="0.35">
      <c r="AD4692">
        <v>9291.9942340984107</v>
      </c>
      <c r="AF4692">
        <v>403890.35209331202</v>
      </c>
      <c r="AG4692">
        <f>AF4692*'Day-ahead Prices_2015-2022'!J4692</f>
        <v>31163.169841639723</v>
      </c>
      <c r="AH4692">
        <v>384059.69124383898</v>
      </c>
      <c r="AI4692">
        <f>AH4692*'Day-ahead Prices_2015-2022'!J4692</f>
        <v>29633.085627146509</v>
      </c>
    </row>
    <row r="4693" spans="30:35" x14ac:dyDescent="0.35">
      <c r="AD4693">
        <v>9291.9942340984107</v>
      </c>
      <c r="AF4693">
        <v>409400.08575986</v>
      </c>
      <c r="AG4693">
        <f>AF4693*'Day-ahead Prices_2015-2022'!J4693</f>
        <v>30581.162906047135</v>
      </c>
      <c r="AH4693">
        <v>384009.69124383898</v>
      </c>
      <c r="AI4693">
        <f>AH4693*'Day-ahead Prices_2015-2022'!J4693</f>
        <v>28684.563911686659</v>
      </c>
    </row>
    <row r="4694" spans="30:35" x14ac:dyDescent="0.35">
      <c r="AD4694">
        <v>9291.9942340984107</v>
      </c>
      <c r="AF4694">
        <v>445689.161878607</v>
      </c>
      <c r="AG4694">
        <f>AF4694*'Day-ahead Prices_2015-2022'!J4694</f>
        <v>32262.324205487668</v>
      </c>
      <c r="AH4694">
        <v>383959.69124383898</v>
      </c>
      <c r="AI4694">
        <f>AH4694*'Day-ahead Prices_2015-2022'!J4694</f>
        <v>27793.882149913396</v>
      </c>
    </row>
    <row r="4695" spans="30:35" x14ac:dyDescent="0.35">
      <c r="AD4695">
        <v>9291.9942340984107</v>
      </c>
      <c r="AF4695">
        <v>449357.48301502003</v>
      </c>
      <c r="AG4695">
        <f>AF4695*'Day-ahead Prices_2015-2022'!J4695</f>
        <v>29457.629799049639</v>
      </c>
      <c r="AH4695">
        <v>383909.69124383898</v>
      </c>
      <c r="AI4695">
        <f>AH4695*'Day-ahead Prices_2015-2022'!J4695</f>
        <v>25167.199809489866</v>
      </c>
    </row>
    <row r="4696" spans="30:35" x14ac:dyDescent="0.35">
      <c r="AD4696">
        <v>9291.9942340984107</v>
      </c>
      <c r="AF4696">
        <v>416189.12829018501</v>
      </c>
      <c r="AG4696">
        <f>AF4696*'Day-ahead Prices_2015-2022'!J4696</f>
        <v>26074.769123790455</v>
      </c>
      <c r="AH4696">
        <v>383859.69124383898</v>
      </c>
      <c r="AI4696">
        <f>AH4696*'Day-ahead Prices_2015-2022'!J4696</f>
        <v>24049.289481040571</v>
      </c>
    </row>
    <row r="4697" spans="30:35" x14ac:dyDescent="0.35">
      <c r="AD4697">
        <v>9291.9942340984107</v>
      </c>
      <c r="AF4697">
        <v>413927.24717609503</v>
      </c>
      <c r="AG4697">
        <f>AF4697*'Day-ahead Prices_2015-2022'!J4697</f>
        <v>27242.104363835726</v>
      </c>
      <c r="AH4697">
        <v>383809.69124383898</v>
      </c>
      <c r="AI4697">
        <f>AH4697*'Day-ahead Prices_2015-2022'!J4697</f>
        <v>25259.95506709921</v>
      </c>
    </row>
    <row r="4698" spans="30:35" x14ac:dyDescent="0.35">
      <c r="AD4698">
        <v>9291.9942340984107</v>
      </c>
      <c r="AF4698">
        <v>452881.98633282102</v>
      </c>
      <c r="AG4698">
        <f>AF4698*'Day-ahead Prices_2015-2022'!J4698</f>
        <v>29648.485337761045</v>
      </c>
      <c r="AH4698">
        <v>383759.69124383898</v>
      </c>
      <c r="AI4698">
        <f>AH4698*'Day-ahead Prices_2015-2022'!J4698</f>
        <v>25123.307886891977</v>
      </c>
    </row>
    <row r="4699" spans="30:35" x14ac:dyDescent="0.35">
      <c r="AD4699">
        <v>9291.9942340984107</v>
      </c>
      <c r="AF4699">
        <v>538405.35533449799</v>
      </c>
      <c r="AG4699">
        <f>AF4699*'Day-ahead Prices_2015-2022'!J4699</f>
        <v>43307.307763024517</v>
      </c>
      <c r="AH4699">
        <v>383709.69124383898</v>
      </c>
      <c r="AI4699">
        <f>AH4699*'Day-ahead Prices_2015-2022'!J4699</f>
        <v>30864.168652312244</v>
      </c>
    </row>
    <row r="4700" spans="30:35" x14ac:dyDescent="0.35">
      <c r="AD4700">
        <v>9291.9942340984107</v>
      </c>
      <c r="AF4700">
        <v>443566.19791388902</v>
      </c>
      <c r="AG4700">
        <f>AF4700*'Day-ahead Prices_2015-2022'!J4700</f>
        <v>39705.273748514381</v>
      </c>
      <c r="AH4700">
        <v>383659.69124383898</v>
      </c>
      <c r="AI4700">
        <f>AH4700*'Day-ahead Prices_2015-2022'!J4700</f>
        <v>34342.81768707819</v>
      </c>
    </row>
    <row r="4701" spans="30:35" x14ac:dyDescent="0.35">
      <c r="AD4701">
        <v>0</v>
      </c>
      <c r="AF4701">
        <v>370916.20340386999</v>
      </c>
      <c r="AG4701">
        <f>AF4701*'Day-ahead Prices_2015-2022'!J4701</f>
        <v>36914.507853261654</v>
      </c>
      <c r="AH4701">
        <v>378317.05144209898</v>
      </c>
      <c r="AI4701">
        <f>AH4701*'Day-ahead Prices_2015-2022'!J4701</f>
        <v>37651.058752146295</v>
      </c>
    </row>
    <row r="4702" spans="30:35" x14ac:dyDescent="0.35">
      <c r="AD4702">
        <v>0</v>
      </c>
      <c r="AF4702">
        <v>255916.867157776</v>
      </c>
      <c r="AG4702">
        <f>AF4702*'Day-ahead Prices_2015-2022'!J4702</f>
        <v>25473.325164717127</v>
      </c>
      <c r="AH4702">
        <v>378267.05144209898</v>
      </c>
      <c r="AI4702">
        <f>AH4702*'Day-ahead Prices_2015-2022'!J4702</f>
        <v>37651.756632917924</v>
      </c>
    </row>
    <row r="4703" spans="30:35" x14ac:dyDescent="0.35">
      <c r="AD4703">
        <v>7085.8989483311898</v>
      </c>
      <c r="AF4703">
        <v>233049.81230542099</v>
      </c>
      <c r="AG4703">
        <f>AF4703*'Day-ahead Prices_2015-2022'!J4703</f>
        <v>23158.159848789684</v>
      </c>
      <c r="AH4703">
        <v>382253.118389646</v>
      </c>
      <c r="AI4703">
        <f>AH4703*'Day-ahead Prices_2015-2022'!J4703</f>
        <v>37984.492374379122</v>
      </c>
    </row>
    <row r="4704" spans="30:35" x14ac:dyDescent="0.35">
      <c r="AD4704">
        <v>0</v>
      </c>
      <c r="AF4704">
        <v>302791.83240535099</v>
      </c>
      <c r="AG4704">
        <f>AF4704*'Day-ahead Prices_2015-2022'!J4704</f>
        <v>30264.800628495843</v>
      </c>
      <c r="AH4704">
        <v>378167.05144209898</v>
      </c>
      <c r="AI4704">
        <f>AH4704*'Day-ahead Prices_2015-2022'!J4704</f>
        <v>37798.742209266398</v>
      </c>
    </row>
    <row r="4705" spans="30:35" x14ac:dyDescent="0.35">
      <c r="AD4705">
        <v>7362.0921230938202</v>
      </c>
      <c r="AF4705">
        <v>176319.60080826201</v>
      </c>
      <c r="AG4705">
        <f>AF4705*'Day-ahead Prices_2015-2022'!J4705</f>
        <v>16336.231414386486</v>
      </c>
      <c r="AH4705">
        <v>382310.43564069999</v>
      </c>
      <c r="AI4705">
        <f>AH4705*'Day-ahead Prices_2015-2022'!J4705</f>
        <v>35421.539750155403</v>
      </c>
    </row>
    <row r="4706" spans="30:35" x14ac:dyDescent="0.35">
      <c r="AD4706">
        <v>7361.1186028446</v>
      </c>
      <c r="AF4706">
        <v>184742.71540632</v>
      </c>
      <c r="AG4706">
        <f>AF4706*'Day-ahead Prices_2015-2022'!J4706</f>
        <v>16171.915449880735</v>
      </c>
      <c r="AH4706">
        <v>382259.88113196002</v>
      </c>
      <c r="AI4706">
        <f>AH4706*'Day-ahead Prices_2015-2022'!J4706</f>
        <v>33462.074344588946</v>
      </c>
    </row>
    <row r="4707" spans="30:35" x14ac:dyDescent="0.35">
      <c r="AD4707">
        <v>7360.1450825953798</v>
      </c>
      <c r="AF4707">
        <v>194071.80784773399</v>
      </c>
      <c r="AG4707">
        <f>AF4707*'Day-ahead Prices_2015-2022'!J4707</f>
        <v>15265.688405302753</v>
      </c>
      <c r="AH4707">
        <v>382209.32662321901</v>
      </c>
      <c r="AI4707">
        <f>AH4707*'Day-ahead Prices_2015-2022'!J4707</f>
        <v>30064.585632182403</v>
      </c>
    </row>
    <row r="4708" spans="30:35" x14ac:dyDescent="0.35">
      <c r="AD4708">
        <v>9291.9942340984107</v>
      </c>
      <c r="AF4708">
        <v>152053.00036212601</v>
      </c>
      <c r="AG4708">
        <f>AF4708*'Day-ahead Prices_2015-2022'!J4708</f>
        <v>10489.756362482169</v>
      </c>
      <c r="AH4708">
        <v>383259.69124383898</v>
      </c>
      <c r="AI4708">
        <f>AH4708*'Day-ahead Prices_2015-2022'!J4708</f>
        <v>26440.127949684345</v>
      </c>
    </row>
    <row r="4709" spans="30:35" x14ac:dyDescent="0.35">
      <c r="AD4709">
        <v>9291.9942340984107</v>
      </c>
      <c r="AF4709">
        <v>214364.08294207099</v>
      </c>
      <c r="AG4709">
        <f>AF4709*'Day-ahead Prices_2015-2022'!J4709</f>
        <v>13254.93511361928</v>
      </c>
      <c r="AH4709">
        <v>383209.69124383898</v>
      </c>
      <c r="AI4709">
        <f>AH4709*'Day-ahead Prices_2015-2022'!J4709</f>
        <v>23695.292245948727</v>
      </c>
    </row>
    <row r="4710" spans="30:35" x14ac:dyDescent="0.35">
      <c r="AD4710">
        <v>9291.9942340984107</v>
      </c>
      <c r="AF4710">
        <v>326596.38278624899</v>
      </c>
      <c r="AG4710">
        <f>AF4710*'Day-ahead Prices_2015-2022'!J4710</f>
        <v>20863.385177864067</v>
      </c>
      <c r="AH4710">
        <v>383159.69124383898</v>
      </c>
      <c r="AI4710">
        <f>AH4710*'Day-ahead Prices_2015-2022'!J4710</f>
        <v>24476.72002627049</v>
      </c>
    </row>
    <row r="4711" spans="30:35" x14ac:dyDescent="0.35">
      <c r="AD4711">
        <v>9291.9942340984107</v>
      </c>
      <c r="AF4711">
        <v>352163.80951040302</v>
      </c>
      <c r="AG4711">
        <f>AF4711*'Day-ahead Prices_2015-2022'!J4711</f>
        <v>23181.182761022283</v>
      </c>
      <c r="AH4711">
        <v>383109.69124383898</v>
      </c>
      <c r="AI4711">
        <f>AH4711*'Day-ahead Prices_2015-2022'!J4711</f>
        <v>25218.195426125705</v>
      </c>
    </row>
    <row r="4712" spans="30:35" x14ac:dyDescent="0.35">
      <c r="AD4712">
        <v>9291.9942340984107</v>
      </c>
      <c r="AF4712">
        <v>362929.08536473103</v>
      </c>
      <c r="AG4712">
        <f>AF4712*'Day-ahead Prices_2015-2022'!J4712</f>
        <v>23946.061052364956</v>
      </c>
      <c r="AH4712">
        <v>383059.69124383898</v>
      </c>
      <c r="AI4712">
        <f>AH4712*'Day-ahead Prices_2015-2022'!J4712</f>
        <v>25274.278428268499</v>
      </c>
    </row>
    <row r="4713" spans="30:35" x14ac:dyDescent="0.35">
      <c r="AD4713">
        <v>622.213802692238</v>
      </c>
      <c r="AF4713">
        <v>444947.00254854403</v>
      </c>
      <c r="AG4713">
        <f>AF4713*'Day-ahead Prices_2015-2022'!J4713</f>
        <v>31068.424452952087</v>
      </c>
      <c r="AH4713">
        <v>378071.45905949001</v>
      </c>
      <c r="AI4713">
        <f>AH4713*'Day-ahead Prices_2015-2022'!J4713</f>
        <v>26398.83962882889</v>
      </c>
    </row>
    <row r="4714" spans="30:35" x14ac:dyDescent="0.35">
      <c r="AD4714">
        <v>9291.9942340984107</v>
      </c>
      <c r="AF4714">
        <v>359354.81197789602</v>
      </c>
      <c r="AG4714">
        <f>AF4714*'Day-ahead Prices_2015-2022'!J4714</f>
        <v>24853.877183421235</v>
      </c>
      <c r="AH4714">
        <v>382959.69124383898</v>
      </c>
      <c r="AI4714">
        <f>AH4714*'Day-ahead Prices_2015-2022'!J4714</f>
        <v>26486.449645652014</v>
      </c>
    </row>
    <row r="4715" spans="30:35" x14ac:dyDescent="0.35">
      <c r="AD4715">
        <v>9291.9942340984107</v>
      </c>
      <c r="AF4715">
        <v>293735.84760633198</v>
      </c>
      <c r="AG4715">
        <f>AF4715*'Day-ahead Prices_2015-2022'!J4715</f>
        <v>20040.128202941996</v>
      </c>
      <c r="AH4715">
        <v>382909.69124383898</v>
      </c>
      <c r="AI4715">
        <f>AH4715*'Day-ahead Prices_2015-2022'!J4715</f>
        <v>26124.013685110913</v>
      </c>
    </row>
    <row r="4716" spans="30:35" x14ac:dyDescent="0.35">
      <c r="AD4716">
        <v>9291.9942340984107</v>
      </c>
      <c r="AF4716">
        <v>349519.12305067002</v>
      </c>
      <c r="AG4716">
        <f>AF4716*'Day-ahead Prices_2015-2022'!J4716</f>
        <v>17702.269784708806</v>
      </c>
      <c r="AH4716">
        <v>382859.69124383898</v>
      </c>
      <c r="AI4716">
        <f>AH4716*'Day-ahead Prices_2015-2022'!J4716</f>
        <v>19390.886212272333</v>
      </c>
    </row>
    <row r="4717" spans="30:35" x14ac:dyDescent="0.35">
      <c r="AD4717">
        <v>9291.9942340984107</v>
      </c>
      <c r="AF4717">
        <v>322632.476025665</v>
      </c>
      <c r="AG4717">
        <f>AF4717*'Day-ahead Prices_2015-2022'!J4717</f>
        <v>15211.314663420042</v>
      </c>
      <c r="AH4717">
        <v>382809.69124383898</v>
      </c>
      <c r="AI4717">
        <f>AH4717*'Day-ahead Prices_2015-2022'!J4717</f>
        <v>18048.5199179189</v>
      </c>
    </row>
    <row r="4718" spans="30:35" x14ac:dyDescent="0.35">
      <c r="AD4718">
        <v>9291.9942340984107</v>
      </c>
      <c r="AF4718">
        <v>245008.157064742</v>
      </c>
      <c r="AG4718">
        <f>AF4718*'Day-ahead Prices_2015-2022'!J4718</f>
        <v>9958.6628040927681</v>
      </c>
      <c r="AH4718">
        <v>382759.69124383898</v>
      </c>
      <c r="AI4718">
        <f>AH4718*'Day-ahead Prices_2015-2022'!J4718</f>
        <v>15557.746100219889</v>
      </c>
    </row>
    <row r="4719" spans="30:35" x14ac:dyDescent="0.35">
      <c r="AD4719">
        <v>9291.9942340984107</v>
      </c>
      <c r="AF4719">
        <v>137961.33318009399</v>
      </c>
      <c r="AG4719">
        <f>AF4719*'Day-ahead Prices_2015-2022'!J4719</f>
        <v>4666.7145464831547</v>
      </c>
      <c r="AH4719">
        <v>382709.69124383898</v>
      </c>
      <c r="AI4719">
        <f>AH4719*'Day-ahead Prices_2015-2022'!J4719</f>
        <v>12945.63369343691</v>
      </c>
    </row>
    <row r="4720" spans="30:35" x14ac:dyDescent="0.35">
      <c r="AD4720">
        <v>9291.9942340984107</v>
      </c>
      <c r="AF4720">
        <v>144595.278628653</v>
      </c>
      <c r="AG4720">
        <f>AF4720*'Day-ahead Prices_2015-2022'!J4720</f>
        <v>4573.3679189260092</v>
      </c>
      <c r="AH4720">
        <v>382659.69124383898</v>
      </c>
      <c r="AI4720">
        <f>AH4720*'Day-ahead Prices_2015-2022'!J4720</f>
        <v>12103.047709428574</v>
      </c>
    </row>
    <row r="4721" spans="30:35" x14ac:dyDescent="0.35">
      <c r="AD4721">
        <v>9291.9942340984107</v>
      </c>
      <c r="AF4721">
        <v>193968.78077131999</v>
      </c>
      <c r="AG4721">
        <f>AF4721*'Day-ahead Prices_2015-2022'!J4721</f>
        <v>7250.5530252319404</v>
      </c>
      <c r="AH4721">
        <v>382609.69124383898</v>
      </c>
      <c r="AI4721">
        <f>AH4721*'Day-ahead Prices_2015-2022'!J4721</f>
        <v>14301.9502586947</v>
      </c>
    </row>
    <row r="4722" spans="30:35" x14ac:dyDescent="0.35">
      <c r="AD4722">
        <v>9291.9942340984107</v>
      </c>
      <c r="AF4722">
        <v>141014.83817860001</v>
      </c>
      <c r="AG4722">
        <f>AF4722*'Day-ahead Prices_2015-2022'!J4722</f>
        <v>5346.5775895416191</v>
      </c>
      <c r="AH4722">
        <v>382559.69124383898</v>
      </c>
      <c r="AI4722">
        <f>AH4722*'Day-ahead Prices_2015-2022'!J4722</f>
        <v>14504.750693510154</v>
      </c>
    </row>
    <row r="4723" spans="30:35" x14ac:dyDescent="0.35">
      <c r="AD4723">
        <v>9291.9942340984107</v>
      </c>
      <c r="AF4723">
        <v>224418.43325132699</v>
      </c>
      <c r="AG4723">
        <f>AF4723*'Day-ahead Prices_2015-2022'!J4723</f>
        <v>11239.155660268021</v>
      </c>
      <c r="AH4723">
        <v>382509.69124383898</v>
      </c>
      <c r="AI4723">
        <f>AH4723*'Day-ahead Prices_2015-2022'!J4723</f>
        <v>19156.563474605515</v>
      </c>
    </row>
    <row r="4724" spans="30:35" x14ac:dyDescent="0.35">
      <c r="AD4724">
        <v>7343.59523835862</v>
      </c>
      <c r="AF4724">
        <v>270834.112481146</v>
      </c>
      <c r="AG4724">
        <f>AF4724*'Day-ahead Prices_2015-2022'!J4724</f>
        <v>19017.632835785469</v>
      </c>
      <c r="AH4724">
        <v>381349.89997463202</v>
      </c>
      <c r="AI4724">
        <f>AH4724*'Day-ahead Prices_2015-2022'!J4724</f>
        <v>26777.913288843691</v>
      </c>
    </row>
    <row r="4725" spans="30:35" x14ac:dyDescent="0.35">
      <c r="AD4725">
        <v>7342.6217181093998</v>
      </c>
      <c r="AF4725">
        <v>279001.90342072502</v>
      </c>
      <c r="AG4725">
        <f>AF4725*'Day-ahead Prices_2015-2022'!J4725</f>
        <v>22869.088518638277</v>
      </c>
      <c r="AH4725">
        <v>381299.34546589199</v>
      </c>
      <c r="AI4725">
        <f>AH4725*'Day-ahead Prices_2015-2022'!J4725</f>
        <v>31254.154099475501</v>
      </c>
    </row>
    <row r="4726" spans="30:35" x14ac:dyDescent="0.35">
      <c r="AD4726">
        <v>0</v>
      </c>
      <c r="AF4726">
        <v>337892.84194001602</v>
      </c>
      <c r="AG4726">
        <f>AF4726*'Day-ahead Prices_2015-2022'!J4726</f>
        <v>30223.24761337716</v>
      </c>
      <c r="AH4726">
        <v>377067.05144209898</v>
      </c>
      <c r="AI4726">
        <f>AH4726*'Day-ahead Prices_2015-2022'!J4726</f>
        <v>33727.233750052845</v>
      </c>
    </row>
    <row r="4727" spans="30:35" x14ac:dyDescent="0.35">
      <c r="AD4727">
        <v>0</v>
      </c>
      <c r="AF4727">
        <v>227757.88777801499</v>
      </c>
      <c r="AG4727">
        <f>AF4727*'Day-ahead Prices_2015-2022'!J4727</f>
        <v>20275.007169998898</v>
      </c>
      <c r="AH4727">
        <v>377017.05144209898</v>
      </c>
      <c r="AI4727">
        <f>AH4727*'Day-ahead Prices_2015-2022'!J4727</f>
        <v>33562.057919375657</v>
      </c>
    </row>
    <row r="4728" spans="30:35" x14ac:dyDescent="0.35">
      <c r="AD4728">
        <v>0</v>
      </c>
      <c r="AF4728">
        <v>236025.92512491299</v>
      </c>
      <c r="AG4728">
        <f>AF4728*'Day-ahead Prices_2015-2022'!J4728</f>
        <v>21288.35831664153</v>
      </c>
      <c r="AH4728">
        <v>376967.05144209898</v>
      </c>
      <c r="AI4728">
        <f>AH4728*'Day-ahead Prices_2015-2022'!J4728</f>
        <v>34000.543204820118</v>
      </c>
    </row>
    <row r="4729" spans="30:35" x14ac:dyDescent="0.35">
      <c r="AD4729">
        <v>6988.5469234090697</v>
      </c>
      <c r="AF4729">
        <v>220032.94303749301</v>
      </c>
      <c r="AG4729">
        <f>AF4729*'Day-ahead Prices_2015-2022'!J4729</f>
        <v>18382.377184888552</v>
      </c>
      <c r="AH4729">
        <v>380897.66751560301</v>
      </c>
      <c r="AI4729">
        <f>AH4729*'Day-ahead Prices_2015-2022'!J4729</f>
        <v>31821.619510506654</v>
      </c>
    </row>
    <row r="4730" spans="30:35" x14ac:dyDescent="0.35">
      <c r="AD4730">
        <v>7337.7541168632897</v>
      </c>
      <c r="AF4730">
        <v>152700.36919828699</v>
      </c>
      <c r="AG4730">
        <f>AF4730*'Day-ahead Prices_2015-2022'!J4730</f>
        <v>11174.994768853639</v>
      </c>
      <c r="AH4730">
        <v>381046.57292218902</v>
      </c>
      <c r="AI4730">
        <f>AH4730*'Day-ahead Prices_2015-2022'!J4730</f>
        <v>27885.940822878103</v>
      </c>
    </row>
    <row r="4731" spans="30:35" x14ac:dyDescent="0.35">
      <c r="AD4731">
        <v>9291.9942340984107</v>
      </c>
      <c r="AF4731">
        <v>76663.860252361599</v>
      </c>
      <c r="AG4731">
        <f>AF4731*'Day-ahead Prices_2015-2022'!J4731</f>
        <v>4931.6903002091067</v>
      </c>
      <c r="AH4731">
        <v>382109.69124383898</v>
      </c>
      <c r="AI4731">
        <f>AH4731*'Day-ahead Prices_2015-2022'!J4731</f>
        <v>24580.638800602108</v>
      </c>
    </row>
    <row r="4732" spans="30:35" x14ac:dyDescent="0.35">
      <c r="AD4732">
        <v>9291.9942340984107</v>
      </c>
      <c r="AF4732">
        <v>141069.60085099499</v>
      </c>
      <c r="AG4732">
        <f>AF4732*'Day-ahead Prices_2015-2022'!J4732</f>
        <v>8137.9525990917737</v>
      </c>
      <c r="AH4732">
        <v>382059.69124383898</v>
      </c>
      <c r="AI4732">
        <f>AH4732*'Day-ahead Prices_2015-2022'!J4732</f>
        <v>22040.068438628961</v>
      </c>
    </row>
    <row r="4733" spans="30:35" x14ac:dyDescent="0.35">
      <c r="AD4733">
        <v>9291.9942340984107</v>
      </c>
      <c r="AF4733">
        <v>37430.2863403952</v>
      </c>
      <c r="AG4733">
        <f>AF4733*'Day-ahead Prices_2015-2022'!J4733</f>
        <v>2065.8710788422618</v>
      </c>
      <c r="AH4733">
        <v>382009.69124383898</v>
      </c>
      <c r="AI4733">
        <f>AH4733*'Day-ahead Prices_2015-2022'!J4733</f>
        <v>21084.069883975582</v>
      </c>
    </row>
    <row r="4734" spans="30:35" x14ac:dyDescent="0.35">
      <c r="AD4734">
        <v>9291.9942340984107</v>
      </c>
      <c r="AF4734">
        <v>0</v>
      </c>
      <c r="AG4734">
        <f>AF4734*'Day-ahead Prices_2015-2022'!J4734</f>
        <v>0</v>
      </c>
      <c r="AH4734">
        <v>381959.69124383898</v>
      </c>
      <c r="AI4734">
        <f>AH4734*'Day-ahead Prices_2015-2022'!J4734</f>
        <v>21094.678848169118</v>
      </c>
    </row>
    <row r="4735" spans="30:35" x14ac:dyDescent="0.35">
      <c r="AD4735">
        <v>9291.9942340984107</v>
      </c>
      <c r="AF4735">
        <v>83362.969758930005</v>
      </c>
      <c r="AG4735">
        <f>AF4735*'Day-ahead Prices_2015-2022'!J4735</f>
        <v>4607.7839497126579</v>
      </c>
      <c r="AH4735">
        <v>381909.69124383898</v>
      </c>
      <c r="AI4735">
        <f>AH4735*'Day-ahead Prices_2015-2022'!J4735</f>
        <v>21109.580796389146</v>
      </c>
    </row>
    <row r="4736" spans="30:35" x14ac:dyDescent="0.35">
      <c r="AD4736">
        <v>9291.9942340984107</v>
      </c>
      <c r="AF4736">
        <v>257127.27789188799</v>
      </c>
      <c r="AG4736">
        <f>AF4736*'Day-ahead Prices_2015-2022'!J4736</f>
        <v>15572.270767327465</v>
      </c>
      <c r="AH4736">
        <v>381859.69124383898</v>
      </c>
      <c r="AI4736">
        <f>AH4736*'Day-ahead Prices_2015-2022'!J4736</f>
        <v>23126.377550955</v>
      </c>
    </row>
    <row r="4737" spans="30:35" x14ac:dyDescent="0.35">
      <c r="AD4737">
        <v>7585.1626236053698</v>
      </c>
      <c r="AF4737">
        <v>288348.903984854</v>
      </c>
      <c r="AG4737">
        <f>AF4737*'Day-ahead Prices_2015-2022'!J4737</f>
        <v>18757.456640344735</v>
      </c>
      <c r="AH4737">
        <v>380837.49467451603</v>
      </c>
      <c r="AI4737">
        <f>AH4737*'Day-ahead Prices_2015-2022'!J4737</f>
        <v>24773.955075445614</v>
      </c>
    </row>
    <row r="4738" spans="30:35" x14ac:dyDescent="0.35">
      <c r="AD4738">
        <v>0</v>
      </c>
      <c r="AF4738">
        <v>241527.58770264901</v>
      </c>
      <c r="AG4738">
        <f>AF4738*'Day-ahead Prices_2015-2022'!J4738</f>
        <v>16118.343565336281</v>
      </c>
      <c r="AH4738">
        <v>376467.05144209898</v>
      </c>
      <c r="AI4738">
        <f>AH4738*'Day-ahead Prices_2015-2022'!J4738</f>
        <v>25123.528677988477</v>
      </c>
    </row>
    <row r="4739" spans="30:35" x14ac:dyDescent="0.35">
      <c r="AD4739">
        <v>9291.9942340984107</v>
      </c>
      <c r="AF4739">
        <v>176742.67732138</v>
      </c>
      <c r="AG4739">
        <f>AF4739*'Day-ahead Prices_2015-2022'!J4739</f>
        <v>11027.196566427552</v>
      </c>
      <c r="AH4739">
        <v>381709.69124383898</v>
      </c>
      <c r="AI4739">
        <f>AH4739*'Day-ahead Prices_2015-2022'!J4739</f>
        <v>23815.344773817171</v>
      </c>
    </row>
    <row r="4740" spans="30:35" x14ac:dyDescent="0.35">
      <c r="AD4740">
        <v>9291.9942340984107</v>
      </c>
      <c r="AF4740">
        <v>173438.73949318199</v>
      </c>
      <c r="AG4740">
        <f>AF4740*'Day-ahead Prices_2015-2022'!J4740</f>
        <v>9733.8156572061071</v>
      </c>
      <c r="AH4740">
        <v>381659.69124383898</v>
      </c>
      <c r="AI4740">
        <f>AH4740*'Day-ahead Prices_2015-2022'!J4740</f>
        <v>21419.696021832355</v>
      </c>
    </row>
    <row r="4741" spans="30:35" x14ac:dyDescent="0.35">
      <c r="AD4741">
        <v>9291.9942340984107</v>
      </c>
      <c r="AF4741">
        <v>233628.56808941599</v>
      </c>
      <c r="AG4741">
        <f>AF4741*'Day-ahead Prices_2015-2022'!J4741</f>
        <v>12912.942994012132</v>
      </c>
      <c r="AH4741">
        <v>381609.69124383898</v>
      </c>
      <c r="AI4741">
        <f>AH4741*'Day-ahead Prices_2015-2022'!J4741</f>
        <v>21092.044647161034</v>
      </c>
    </row>
    <row r="4742" spans="30:35" x14ac:dyDescent="0.35">
      <c r="AD4742">
        <v>9291.9942340984107</v>
      </c>
      <c r="AF4742">
        <v>373681.59447863902</v>
      </c>
      <c r="AG4742">
        <f>AF4742*'Day-ahead Prices_2015-2022'!J4742</f>
        <v>18472.949623051518</v>
      </c>
      <c r="AH4742">
        <v>381559.69124383898</v>
      </c>
      <c r="AI4742">
        <f>AH4742*'Day-ahead Prices_2015-2022'!J4742</f>
        <v>18862.403336639178</v>
      </c>
    </row>
    <row r="4743" spans="30:35" x14ac:dyDescent="0.35">
      <c r="AD4743">
        <v>9291.9942340984107</v>
      </c>
      <c r="AF4743">
        <v>310714.84063036699</v>
      </c>
      <c r="AG4743">
        <f>AF4743*'Day-ahead Prices_2015-2022'!J4743</f>
        <v>12522.196470954577</v>
      </c>
      <c r="AH4743">
        <v>381509.69124383898</v>
      </c>
      <c r="AI4743">
        <f>AH4743*'Day-ahead Prices_2015-2022'!J4743</f>
        <v>15375.317444240765</v>
      </c>
    </row>
    <row r="4744" spans="30:35" x14ac:dyDescent="0.35">
      <c r="AD4744">
        <v>9291.9942340984107</v>
      </c>
      <c r="AF4744">
        <v>413955.650444525</v>
      </c>
      <c r="AG4744">
        <f>AF4744*'Day-ahead Prices_2015-2022'!J4744</f>
        <v>14199.196254810266</v>
      </c>
      <c r="AH4744">
        <v>381459.69124383898</v>
      </c>
      <c r="AI4744">
        <f>AH4744*'Day-ahead Prices_2015-2022'!J4744</f>
        <v>13084.544234277733</v>
      </c>
    </row>
    <row r="4745" spans="30:35" x14ac:dyDescent="0.35">
      <c r="AD4745">
        <v>9291.9942340984107</v>
      </c>
      <c r="AF4745">
        <v>470673.22703029902</v>
      </c>
      <c r="AG4745">
        <f>AF4745*'Day-ahead Prices_2015-2022'!J4745</f>
        <v>18549.231877264083</v>
      </c>
      <c r="AH4745">
        <v>381409.69124383898</v>
      </c>
      <c r="AI4745">
        <f>AH4745*'Day-ahead Prices_2015-2022'!J4745</f>
        <v>15031.355931919692</v>
      </c>
    </row>
    <row r="4746" spans="30:35" x14ac:dyDescent="0.35">
      <c r="AD4746">
        <v>9291.9942340984107</v>
      </c>
      <c r="AF4746">
        <v>467505.34341220802</v>
      </c>
      <c r="AG4746">
        <f>AF4746*'Day-ahead Prices_2015-2022'!J4746</f>
        <v>21731.401506837225</v>
      </c>
      <c r="AH4746">
        <v>381359.69124383898</v>
      </c>
      <c r="AI4746">
        <f>AH4746*'Day-ahead Prices_2015-2022'!J4746</f>
        <v>17727.0285478558</v>
      </c>
    </row>
    <row r="4747" spans="30:35" x14ac:dyDescent="0.35">
      <c r="AD4747">
        <v>9291.9942340984107</v>
      </c>
      <c r="AF4747">
        <v>504635.82877518702</v>
      </c>
      <c r="AG4747">
        <f>AF4747*'Day-ahead Prices_2015-2022'!J4747</f>
        <v>31177.032296517023</v>
      </c>
      <c r="AH4747">
        <v>381309.69124383898</v>
      </c>
      <c r="AI4747">
        <f>AH4747*'Day-ahead Prices_2015-2022'!J4747</f>
        <v>23557.78936215843</v>
      </c>
    </row>
    <row r="4748" spans="30:35" x14ac:dyDescent="0.35">
      <c r="AD4748">
        <v>7320.2307523773097</v>
      </c>
      <c r="AF4748">
        <v>393020.19338183798</v>
      </c>
      <c r="AG4748">
        <f>AF4748*'Day-ahead Prices_2015-2022'!J4748</f>
        <v>33399.347308830314</v>
      </c>
      <c r="AH4748">
        <v>380136.59176486201</v>
      </c>
      <c r="AI4748">
        <f>AH4748*'Day-ahead Prices_2015-2022'!J4748</f>
        <v>32304.482738917679</v>
      </c>
    </row>
    <row r="4749" spans="30:35" x14ac:dyDescent="0.35">
      <c r="AD4749">
        <v>7319.2572321280904</v>
      </c>
      <c r="AF4749">
        <v>274117.97521524102</v>
      </c>
      <c r="AG4749">
        <f>AF4749*'Day-ahead Prices_2015-2022'!J4749</f>
        <v>25800.326474727506</v>
      </c>
      <c r="AH4749">
        <v>380086.037256121</v>
      </c>
      <c r="AI4749">
        <f>AH4749*'Day-ahead Prices_2015-2022'!J4749</f>
        <v>35774.172934092683</v>
      </c>
    </row>
    <row r="4750" spans="30:35" x14ac:dyDescent="0.35">
      <c r="AD4750">
        <v>6895.0889794838304</v>
      </c>
      <c r="AF4750">
        <v>257287.87200355</v>
      </c>
      <c r="AG4750">
        <f>AF4750*'Day-ahead Prices_2015-2022'!J4750</f>
        <v>24904.179570583619</v>
      </c>
      <c r="AH4750">
        <v>379794.43467652198</v>
      </c>
      <c r="AI4750">
        <f>AH4750*'Day-ahead Prices_2015-2022'!J4750</f>
        <v>36762.202304513943</v>
      </c>
    </row>
    <row r="4751" spans="30:35" x14ac:dyDescent="0.35">
      <c r="AD4751">
        <v>0</v>
      </c>
      <c r="AF4751">
        <v>225389.58244870001</v>
      </c>
      <c r="AG4751">
        <f>AF4751*'Day-ahead Prices_2015-2022'!J4751</f>
        <v>22717.861225938654</v>
      </c>
      <c r="AH4751">
        <v>375817.05144209898</v>
      </c>
      <c r="AI4751">
        <f>AH4751*'Day-ahead Prices_2015-2022'!J4751</f>
        <v>37880.00992879206</v>
      </c>
    </row>
    <row r="4752" spans="30:35" x14ac:dyDescent="0.35">
      <c r="AD4752">
        <v>0</v>
      </c>
      <c r="AF4752">
        <v>253394.942400231</v>
      </c>
      <c r="AG4752">
        <f>AF4752*'Day-ahead Prices_2015-2022'!J4752</f>
        <v>25742.392198439466</v>
      </c>
      <c r="AH4752">
        <v>375767.05144209898</v>
      </c>
      <c r="AI4752">
        <f>AH4752*'Day-ahead Prices_2015-2022'!J4752</f>
        <v>38174.174756002838</v>
      </c>
    </row>
    <row r="4753" spans="30:35" x14ac:dyDescent="0.35">
      <c r="AD4753">
        <v>0</v>
      </c>
      <c r="AF4753">
        <v>343323.825688123</v>
      </c>
      <c r="AG4753">
        <f>AF4753*'Day-ahead Prices_2015-2022'!J4753</f>
        <v>33481.797790669982</v>
      </c>
      <c r="AH4753">
        <v>375717.05144209898</v>
      </c>
      <c r="AI4753">
        <f>AH4753*'Day-ahead Prices_2015-2022'!J4753</f>
        <v>36640.866149262103</v>
      </c>
    </row>
    <row r="4754" spans="30:35" x14ac:dyDescent="0.35">
      <c r="AD4754">
        <v>7314.3896308819803</v>
      </c>
      <c r="AF4754">
        <v>232797.257684399</v>
      </c>
      <c r="AG4754">
        <f>AF4754*'Day-ahead Prices_2015-2022'!J4754</f>
        <v>20484.121700222371</v>
      </c>
      <c r="AH4754">
        <v>379833.26471241901</v>
      </c>
      <c r="AI4754">
        <f>AH4754*'Day-ahead Prices_2015-2022'!J4754</f>
        <v>33422.003753626639</v>
      </c>
    </row>
    <row r="4755" spans="30:35" x14ac:dyDescent="0.35">
      <c r="AD4755">
        <v>9291.9942340984107</v>
      </c>
      <c r="AF4755">
        <v>225728.67961521001</v>
      </c>
      <c r="AG4755">
        <f>AF4755*'Day-ahead Prices_2015-2022'!J4755</f>
        <v>16881.683626722519</v>
      </c>
      <c r="AH4755">
        <v>380909.69124383898</v>
      </c>
      <c r="AI4755">
        <f>AH4755*'Day-ahead Prices_2015-2022'!J4755</f>
        <v>28487.283533898604</v>
      </c>
    </row>
    <row r="4756" spans="30:35" x14ac:dyDescent="0.35">
      <c r="AD4756">
        <v>9291.9942340984107</v>
      </c>
      <c r="AF4756">
        <v>163825.282592034</v>
      </c>
      <c r="AG4756">
        <f>AF4756*'Day-ahead Prices_2015-2022'!J4756</f>
        <v>11166.126479869798</v>
      </c>
      <c r="AH4756">
        <v>380859.69124383898</v>
      </c>
      <c r="AI4756">
        <f>AH4756*'Day-ahead Prices_2015-2022'!J4756</f>
        <v>25958.920480566012</v>
      </c>
    </row>
    <row r="4757" spans="30:35" x14ac:dyDescent="0.35">
      <c r="AD4757">
        <v>9291.9942340984107</v>
      </c>
      <c r="AF4757">
        <v>129622.88155132601</v>
      </c>
      <c r="AG4757">
        <f>AF4757*'Day-ahead Prices_2015-2022'!J4757</f>
        <v>8427.9177298652776</v>
      </c>
      <c r="AH4757">
        <v>380809.69124383898</v>
      </c>
      <c r="AI4757">
        <f>AH4757*'Day-ahead Prices_2015-2022'!J4757</f>
        <v>24759.770112560356</v>
      </c>
    </row>
    <row r="4758" spans="30:35" x14ac:dyDescent="0.35">
      <c r="AD4758">
        <v>9291.9942340984107</v>
      </c>
      <c r="AF4758">
        <v>184909.97038372801</v>
      </c>
      <c r="AG4758">
        <f>AF4758*'Day-ahead Prices_2015-2022'!J4758</f>
        <v>11958.821197104629</v>
      </c>
      <c r="AH4758">
        <v>380759.69124383898</v>
      </c>
      <c r="AI4758">
        <f>AH4758*'Day-ahead Prices_2015-2022'!J4758</f>
        <v>24625.157081581234</v>
      </c>
    </row>
    <row r="4759" spans="30:35" x14ac:dyDescent="0.35">
      <c r="AD4759">
        <v>9291.9942340984107</v>
      </c>
      <c r="AF4759">
        <v>201253.42999144999</v>
      </c>
      <c r="AG4759">
        <f>AF4759*'Day-ahead Prices_2015-2022'!J4759</f>
        <v>13570.518784323473</v>
      </c>
      <c r="AH4759">
        <v>380709.69124383898</v>
      </c>
      <c r="AI4759">
        <f>AH4759*'Day-ahead Prices_2015-2022'!J4759</f>
        <v>25671.254480572064</v>
      </c>
    </row>
    <row r="4760" spans="30:35" x14ac:dyDescent="0.35">
      <c r="AD4760">
        <v>9291.9942340984107</v>
      </c>
      <c r="AF4760">
        <v>352614.803744003</v>
      </c>
      <c r="AG4760">
        <f>AF4760*'Day-ahead Prices_2015-2022'!J4760</f>
        <v>28713.423468874164</v>
      </c>
      <c r="AH4760">
        <v>380659.69124383898</v>
      </c>
      <c r="AI4760">
        <f>AH4760*'Day-ahead Prices_2015-2022'!J4760</f>
        <v>30997.118657985808</v>
      </c>
    </row>
    <row r="4761" spans="30:35" x14ac:dyDescent="0.35">
      <c r="AD4761">
        <v>0</v>
      </c>
      <c r="AF4761">
        <v>407812.31135991402</v>
      </c>
      <c r="AG4761">
        <f>AF4761*'Day-ahead Prices_2015-2022'!J4761</f>
        <v>36472.694066473909</v>
      </c>
      <c r="AH4761">
        <v>375317.05144209898</v>
      </c>
      <c r="AI4761">
        <f>AH4761*'Day-ahead Prices_2015-2022'!J4761</f>
        <v>33566.480495724121</v>
      </c>
    </row>
    <row r="4762" spans="30:35" x14ac:dyDescent="0.35">
      <c r="AD4762">
        <v>9182.1208093763107</v>
      </c>
      <c r="AF4762">
        <v>528010.26081133098</v>
      </c>
      <c r="AG4762">
        <f>AF4762*'Day-ahead Prices_2015-2022'!J4762</f>
        <v>44681.548295506858</v>
      </c>
      <c r="AH4762">
        <v>380497.108288427</v>
      </c>
      <c r="AI4762">
        <f>AH4762*'Day-ahead Prices_2015-2022'!J4762</f>
        <v>32198.616546137415</v>
      </c>
    </row>
    <row r="4763" spans="30:35" x14ac:dyDescent="0.35">
      <c r="AD4763">
        <v>9291.9942340984107</v>
      </c>
      <c r="AF4763">
        <v>532284.01310327696</v>
      </c>
      <c r="AG4763">
        <f>AF4763*'Day-ahead Prices_2015-2022'!J4763</f>
        <v>44732.483106183012</v>
      </c>
      <c r="AH4763">
        <v>380509.69124383898</v>
      </c>
      <c r="AI4763">
        <f>AH4763*'Day-ahead Prices_2015-2022'!J4763</f>
        <v>31977.558815018172</v>
      </c>
    </row>
    <row r="4764" spans="30:35" x14ac:dyDescent="0.35">
      <c r="AD4764">
        <v>9291.9942340984107</v>
      </c>
      <c r="AF4764">
        <v>500815.93347793003</v>
      </c>
      <c r="AG4764">
        <f>AF4764*'Day-ahead Prices_2015-2022'!J4764</f>
        <v>36583.351900729096</v>
      </c>
      <c r="AH4764">
        <v>380459.69124383898</v>
      </c>
      <c r="AI4764">
        <f>AH4764*'Day-ahead Prices_2015-2022'!J4764</f>
        <v>27791.629296134328</v>
      </c>
    </row>
    <row r="4765" spans="30:35" x14ac:dyDescent="0.35">
      <c r="AD4765">
        <v>9291.9942340984107</v>
      </c>
      <c r="AF4765">
        <v>574035.60473381705</v>
      </c>
      <c r="AG4765">
        <f>AF4765*'Day-ahead Prices_2015-2022'!J4765</f>
        <v>40425.739918873151</v>
      </c>
      <c r="AH4765">
        <v>380409.69124383898</v>
      </c>
      <c r="AI4765">
        <f>AH4765*'Day-ahead Prices_2015-2022'!J4765</f>
        <v>26789.876993733309</v>
      </c>
    </row>
    <row r="4766" spans="30:35" x14ac:dyDescent="0.35">
      <c r="AD4766">
        <v>9291.9942340984107</v>
      </c>
      <c r="AF4766">
        <v>489346.46647485899</v>
      </c>
      <c r="AG4766">
        <f>AF4766*'Day-ahead Prices_2015-2022'!J4766</f>
        <v>30080.127294209582</v>
      </c>
      <c r="AH4766">
        <v>380359.69124383898</v>
      </c>
      <c r="AI4766">
        <f>AH4766*'Day-ahead Prices_2015-2022'!J4766</f>
        <v>23380.710220758781</v>
      </c>
    </row>
    <row r="4767" spans="30:35" x14ac:dyDescent="0.35">
      <c r="AD4767">
        <v>9291.9942340984107</v>
      </c>
      <c r="AF4767">
        <v>463994.48083795502</v>
      </c>
      <c r="AG4767">
        <f>AF4767*'Day-ahead Prices_2015-2022'!J4767</f>
        <v>25863.052361907616</v>
      </c>
      <c r="AH4767">
        <v>380309.69124383898</v>
      </c>
      <c r="AI4767">
        <f>AH4767*'Day-ahead Prices_2015-2022'!J4767</f>
        <v>21198.462189931586</v>
      </c>
    </row>
    <row r="4768" spans="30:35" x14ac:dyDescent="0.35">
      <c r="AD4768">
        <v>9291.9942340984107</v>
      </c>
      <c r="AF4768">
        <v>479187.48591572599</v>
      </c>
      <c r="AG4768">
        <f>AF4768*'Day-ahead Prices_2015-2022'!J4768</f>
        <v>27776.102621105059</v>
      </c>
      <c r="AH4768">
        <v>380259.69124383898</v>
      </c>
      <c r="AI4768">
        <f>AH4768*'Day-ahead Prices_2015-2022'!J4768</f>
        <v>22041.753002949128</v>
      </c>
    </row>
    <row r="4769" spans="30:35" x14ac:dyDescent="0.35">
      <c r="AD4769">
        <v>9291.9942340984107</v>
      </c>
      <c r="AF4769">
        <v>463105.74269144202</v>
      </c>
      <c r="AG4769">
        <f>AF4769*'Day-ahead Prices_2015-2022'!J4769</f>
        <v>27132.786582113225</v>
      </c>
      <c r="AH4769">
        <v>380209.69124383898</v>
      </c>
      <c r="AI4769">
        <f>AH4769*'Day-ahead Prices_2015-2022'!J4769</f>
        <v>22276.010547862472</v>
      </c>
    </row>
    <row r="4770" spans="30:35" x14ac:dyDescent="0.35">
      <c r="AD4770">
        <v>9291.9942340984107</v>
      </c>
      <c r="AF4770">
        <v>583278.06833036896</v>
      </c>
      <c r="AG4770">
        <f>AF4770*'Day-ahead Prices_2015-2022'!J4770</f>
        <v>43465.15255439368</v>
      </c>
      <c r="AH4770">
        <v>380159.69124383898</v>
      </c>
      <c r="AI4770">
        <f>AH4770*'Day-ahead Prices_2015-2022'!J4770</f>
        <v>28329.024991876824</v>
      </c>
    </row>
    <row r="4771" spans="30:35" x14ac:dyDescent="0.35">
      <c r="AD4771">
        <v>7297.8397866452196</v>
      </c>
      <c r="AF4771">
        <v>568833.36560168897</v>
      </c>
      <c r="AG4771">
        <f>AF4771*'Day-ahead Prices_2015-2022'!J4771</f>
        <v>48598.9896318873</v>
      </c>
      <c r="AH4771">
        <v>378973.83806383202</v>
      </c>
      <c r="AI4771">
        <f>AH4771*'Day-ahead Prices_2015-2022'!J4771</f>
        <v>32378.10357228107</v>
      </c>
    </row>
    <row r="4772" spans="30:35" x14ac:dyDescent="0.35">
      <c r="AD4772">
        <v>7296.8662663960004</v>
      </c>
      <c r="AF4772">
        <v>511080.72634755698</v>
      </c>
      <c r="AG4772">
        <f>AF4772*'Day-ahead Prices_2015-2022'!J4772</f>
        <v>48902.759300565995</v>
      </c>
      <c r="AH4772">
        <v>378923.28355509101</v>
      </c>
      <c r="AI4772">
        <f>AH4772*'Day-ahead Prices_2015-2022'!J4772</f>
        <v>36257.274386968886</v>
      </c>
    </row>
    <row r="4773" spans="30:35" x14ac:dyDescent="0.35">
      <c r="AD4773">
        <v>0</v>
      </c>
      <c r="AF4773">
        <v>597380.34342975903</v>
      </c>
      <c r="AG4773">
        <f>AF4773*'Day-ahead Prices_2015-2022'!J4773</f>
        <v>71532.562498567218</v>
      </c>
      <c r="AH4773">
        <v>374717.05144209898</v>
      </c>
      <c r="AI4773">
        <f>AH4773*'Day-ahead Prices_2015-2022'!J4773</f>
        <v>44870.024928619845</v>
      </c>
    </row>
    <row r="4774" spans="30:35" x14ac:dyDescent="0.35">
      <c r="AD4774">
        <v>0</v>
      </c>
      <c r="AF4774">
        <v>427220.54459139198</v>
      </c>
      <c r="AG4774">
        <f>AF4774*'Day-ahead Prices_2015-2022'!J4774</f>
        <v>56503.655201976755</v>
      </c>
      <c r="AH4774">
        <v>374667.05144209898</v>
      </c>
      <c r="AI4774">
        <f>AH4774*'Day-ahead Prices_2015-2022'!J4774</f>
        <v>49552.9958899177</v>
      </c>
    </row>
    <row r="4775" spans="30:35" x14ac:dyDescent="0.35">
      <c r="AD4775">
        <v>0</v>
      </c>
      <c r="AF4775">
        <v>381364.042609244</v>
      </c>
      <c r="AG4775">
        <f>AF4775*'Day-ahead Prices_2015-2022'!J4775</f>
        <v>46031.59335304227</v>
      </c>
      <c r="AH4775">
        <v>374617.05144209898</v>
      </c>
      <c r="AI4775">
        <f>AH4775*'Day-ahead Prices_2015-2022'!J4775</f>
        <v>45217.214651689945</v>
      </c>
    </row>
    <row r="4776" spans="30:35" x14ac:dyDescent="0.35">
      <c r="AD4776">
        <v>6805.5251165554801</v>
      </c>
      <c r="AF4776">
        <v>319768.90199632698</v>
      </c>
      <c r="AG4776">
        <f>AF4776*'Day-ahead Prices_2015-2022'!J4776</f>
        <v>36134.685347839935</v>
      </c>
      <c r="AH4776">
        <v>378443.41987240303</v>
      </c>
      <c r="AI4776">
        <f>AH4776*'Day-ahead Prices_2015-2022'!J4776</f>
        <v>42765.052554131224</v>
      </c>
    </row>
    <row r="4777" spans="30:35" x14ac:dyDescent="0.35">
      <c r="AD4777">
        <v>7291.9986651499003</v>
      </c>
      <c r="AF4777">
        <v>269850.882259337</v>
      </c>
      <c r="AG4777">
        <f>AF4777*'Day-ahead Prices_2015-2022'!J4777</f>
        <v>27427.643672839011</v>
      </c>
      <c r="AH4777">
        <v>378670.51101138903</v>
      </c>
      <c r="AI4777">
        <f>AH4777*'Day-ahead Prices_2015-2022'!J4777</f>
        <v>38488.070739197581</v>
      </c>
    </row>
    <row r="4778" spans="30:35" x14ac:dyDescent="0.35">
      <c r="AD4778">
        <v>7291.0251449006801</v>
      </c>
      <c r="AF4778">
        <v>290635.74678834202</v>
      </c>
      <c r="AG4778">
        <f>AF4778*'Day-ahead Prices_2015-2022'!J4778</f>
        <v>27577.336128695315</v>
      </c>
      <c r="AH4778">
        <v>378619.956502649</v>
      </c>
      <c r="AI4778">
        <f>AH4778*'Day-ahead Prices_2015-2022'!J4778</f>
        <v>35925.827847699475</v>
      </c>
    </row>
    <row r="4779" spans="30:35" x14ac:dyDescent="0.35">
      <c r="AD4779">
        <v>9291.9942340984107</v>
      </c>
      <c r="AF4779">
        <v>283793.129315992</v>
      </c>
      <c r="AG4779">
        <f>AF4779*'Day-ahead Prices_2015-2022'!J4779</f>
        <v>22930.13010732051</v>
      </c>
      <c r="AH4779">
        <v>379709.69124383898</v>
      </c>
      <c r="AI4779">
        <f>AH4779*'Day-ahead Prices_2015-2022'!J4779</f>
        <v>30680.068415388138</v>
      </c>
    </row>
    <row r="4780" spans="30:35" x14ac:dyDescent="0.35">
      <c r="AD4780">
        <v>9291.9942340984107</v>
      </c>
      <c r="AF4780">
        <v>276170.080356166</v>
      </c>
      <c r="AG4780">
        <f>AF4780*'Day-ahead Prices_2015-2022'!J4780</f>
        <v>20703.435286500429</v>
      </c>
      <c r="AH4780">
        <v>379659.69124383898</v>
      </c>
      <c r="AI4780">
        <f>AH4780*'Day-ahead Prices_2015-2022'!J4780</f>
        <v>28461.663328708444</v>
      </c>
    </row>
    <row r="4781" spans="30:35" x14ac:dyDescent="0.35">
      <c r="AD4781">
        <v>9291.9942340984107</v>
      </c>
      <c r="AF4781">
        <v>340153.038555582</v>
      </c>
      <c r="AG4781">
        <f>AF4781*'Day-ahead Prices_2015-2022'!J4781</f>
        <v>24804.809954069427</v>
      </c>
      <c r="AH4781">
        <v>379609.69124383898</v>
      </c>
      <c r="AI4781">
        <f>AH4781*'Day-ahead Prices_2015-2022'!J4781</f>
        <v>27682.08770972885</v>
      </c>
    </row>
    <row r="4782" spans="30:35" x14ac:dyDescent="0.35">
      <c r="AD4782">
        <v>9291.9942340984107</v>
      </c>
      <c r="AF4782">
        <v>321695.24738275999</v>
      </c>
      <c r="AG4782">
        <f>AF4782*'Day-ahead Prices_2015-2022'!J4782</f>
        <v>22745.060347138817</v>
      </c>
      <c r="AH4782">
        <v>379559.69124383898</v>
      </c>
      <c r="AI4782">
        <f>AH4782*'Day-ahead Prices_2015-2022'!J4782</f>
        <v>26836.293519781579</v>
      </c>
    </row>
    <row r="4783" spans="30:35" x14ac:dyDescent="0.35">
      <c r="AD4783">
        <v>9291.9942340984107</v>
      </c>
      <c r="AF4783">
        <v>335268.03546013398</v>
      </c>
      <c r="AG4783">
        <f>AF4783*'Day-ahead Prices_2015-2022'!J4783</f>
        <v>25475.760759482611</v>
      </c>
      <c r="AH4783">
        <v>379509.69124383898</v>
      </c>
      <c r="AI4783">
        <f>AH4783*'Day-ahead Prices_2015-2022'!J4783</f>
        <v>28837.518276277166</v>
      </c>
    </row>
    <row r="4784" spans="30:35" x14ac:dyDescent="0.35">
      <c r="AD4784">
        <v>9291.9942340984107</v>
      </c>
      <c r="AF4784">
        <v>456002.29034803499</v>
      </c>
      <c r="AG4784">
        <f>AF4784*'Day-ahead Prices_2015-2022'!J4784</f>
        <v>42183.061871507911</v>
      </c>
      <c r="AH4784">
        <v>379459.69124383898</v>
      </c>
      <c r="AI4784">
        <f>AH4784*'Day-ahead Prices_2015-2022'!J4784</f>
        <v>35102.393063125382</v>
      </c>
    </row>
    <row r="4785" spans="30:35" x14ac:dyDescent="0.35">
      <c r="AD4785">
        <v>0</v>
      </c>
      <c r="AF4785">
        <v>446064.05677073798</v>
      </c>
      <c r="AG4785">
        <f>AF4785*'Day-ahead Prices_2015-2022'!J4785</f>
        <v>45189.076851230573</v>
      </c>
      <c r="AH4785">
        <v>374117.05144209898</v>
      </c>
      <c r="AI4785">
        <f>AH4785*'Day-ahead Prices_2015-2022'!J4785</f>
        <v>37900.395542656137</v>
      </c>
    </row>
    <row r="4786" spans="30:35" x14ac:dyDescent="0.35">
      <c r="AD4786">
        <v>4214.7371197696202</v>
      </c>
      <c r="AF4786">
        <v>427050.60501562501</v>
      </c>
      <c r="AG4786">
        <f>AF4786*'Day-ahead Prices_2015-2022'!J4786</f>
        <v>39893.46608079088</v>
      </c>
      <c r="AH4786">
        <v>376467.72936676902</v>
      </c>
      <c r="AI4786">
        <f>AH4786*'Day-ahead Prices_2015-2022'!J4786</f>
        <v>35168.203523458433</v>
      </c>
    </row>
    <row r="4787" spans="30:35" x14ac:dyDescent="0.35">
      <c r="AD4787">
        <v>9291.9942340984107</v>
      </c>
      <c r="AF4787">
        <v>363042.04275940103</v>
      </c>
      <c r="AG4787">
        <f>AF4787*'Day-ahead Prices_2015-2022'!J4787</f>
        <v>31109.526446606524</v>
      </c>
      <c r="AH4787">
        <v>379309.69124383898</v>
      </c>
      <c r="AI4787">
        <f>AH4787*'Day-ahead Prices_2015-2022'!J4787</f>
        <v>32503.521579798617</v>
      </c>
    </row>
    <row r="4788" spans="30:35" x14ac:dyDescent="0.35">
      <c r="AD4788">
        <v>9291.9942340984107</v>
      </c>
      <c r="AF4788">
        <v>213732.06294015399</v>
      </c>
      <c r="AG4788">
        <f>AF4788*'Day-ahead Prices_2015-2022'!J4788</f>
        <v>17285.313425206277</v>
      </c>
      <c r="AH4788">
        <v>379259.69124383898</v>
      </c>
      <c r="AI4788">
        <f>AH4788*'Day-ahead Prices_2015-2022'!J4788</f>
        <v>30672.153454731422</v>
      </c>
    </row>
    <row r="4789" spans="30:35" x14ac:dyDescent="0.35">
      <c r="AD4789">
        <v>9291.9942340984107</v>
      </c>
      <c r="AF4789">
        <v>124449.819908062</v>
      </c>
      <c r="AG4789">
        <f>AF4789*'Day-ahead Prices_2015-2022'!J4789</f>
        <v>9459.8974980364455</v>
      </c>
      <c r="AH4789">
        <v>379209.69124383898</v>
      </c>
      <c r="AI4789">
        <f>AH4789*'Day-ahead Prices_2015-2022'!J4789</f>
        <v>28825.150667786362</v>
      </c>
    </row>
    <row r="4790" spans="30:35" x14ac:dyDescent="0.35">
      <c r="AD4790">
        <v>9291.9942340984107</v>
      </c>
      <c r="AF4790">
        <v>289196.72814047098</v>
      </c>
      <c r="AG4790">
        <f>AF4790*'Day-ahead Prices_2015-2022'!J4790</f>
        <v>22270.678538187491</v>
      </c>
      <c r="AH4790">
        <v>379159.69124383898</v>
      </c>
      <c r="AI4790">
        <f>AH4790*'Day-ahead Prices_2015-2022'!J4790</f>
        <v>29198.61387307398</v>
      </c>
    </row>
    <row r="4791" spans="30:35" x14ac:dyDescent="0.35">
      <c r="AD4791">
        <v>9291.9942340984107</v>
      </c>
      <c r="AF4791">
        <v>240384.67989587499</v>
      </c>
      <c r="AG4791">
        <f>AF4791*'Day-ahead Prices_2015-2022'!J4791</f>
        <v>16877.408375489384</v>
      </c>
      <c r="AH4791">
        <v>379109.69124383898</v>
      </c>
      <c r="AI4791">
        <f>AH4791*'Day-ahead Prices_2015-2022'!J4791</f>
        <v>26617.291422229937</v>
      </c>
    </row>
    <row r="4792" spans="30:35" x14ac:dyDescent="0.35">
      <c r="AD4792">
        <v>9291.9942340984107</v>
      </c>
      <c r="AF4792">
        <v>307362.07578220498</v>
      </c>
      <c r="AG4792">
        <f>AF4792*'Day-ahead Prices_2015-2022'!J4792</f>
        <v>22305.265839514614</v>
      </c>
      <c r="AH4792">
        <v>379059.69124383898</v>
      </c>
      <c r="AI4792">
        <f>AH4792*'Day-ahead Prices_2015-2022'!J4792</f>
        <v>27508.361793565393</v>
      </c>
    </row>
    <row r="4793" spans="30:35" x14ac:dyDescent="0.35">
      <c r="AD4793">
        <v>9291.9942340984107</v>
      </c>
      <c r="AF4793">
        <v>379285.97567256202</v>
      </c>
      <c r="AG4793">
        <f>AF4793*'Day-ahead Prices_2015-2022'!J4793</f>
        <v>28773.582329459736</v>
      </c>
      <c r="AH4793">
        <v>379009.69124383898</v>
      </c>
      <c r="AI4793">
        <f>AH4793*'Day-ahead Prices_2015-2022'!J4793</f>
        <v>28752.622701985736</v>
      </c>
    </row>
    <row r="4794" spans="30:35" x14ac:dyDescent="0.35">
      <c r="AD4794">
        <v>9291.9942340984107</v>
      </c>
      <c r="AF4794">
        <v>534247.44063189905</v>
      </c>
      <c r="AG4794">
        <f>AF4794*'Day-ahead Prices_2015-2022'!J4794</f>
        <v>42320.411009655887</v>
      </c>
      <c r="AH4794">
        <v>378959.69124383898</v>
      </c>
      <c r="AI4794">
        <f>AH4794*'Day-ahead Prices_2015-2022'!J4794</f>
        <v>30019.291941880707</v>
      </c>
    </row>
    <row r="4795" spans="30:35" x14ac:dyDescent="0.35">
      <c r="AD4795">
        <v>9291.9942340984107</v>
      </c>
      <c r="AF4795">
        <v>566481.86278018204</v>
      </c>
      <c r="AG4795">
        <f>AF4795*'Day-ahead Prices_2015-2022'!J4795</f>
        <v>50555.673843817349</v>
      </c>
      <c r="AH4795">
        <v>378909.69124383898</v>
      </c>
      <c r="AI4795">
        <f>AH4795*'Day-ahead Prices_2015-2022'!J4795</f>
        <v>33815.795395056412</v>
      </c>
    </row>
    <row r="4796" spans="30:35" x14ac:dyDescent="0.35">
      <c r="AD4796">
        <v>9291.9942340984107</v>
      </c>
      <c r="AF4796">
        <v>536894.98128240299</v>
      </c>
      <c r="AG4796">
        <f>AF4796*'Day-ahead Prices_2015-2022'!J4796</f>
        <v>49814.458600834558</v>
      </c>
      <c r="AH4796">
        <v>378859.69124383898</v>
      </c>
      <c r="AI4796">
        <f>AH4796*'Day-ahead Prices_2015-2022'!J4796</f>
        <v>35151.549302831489</v>
      </c>
    </row>
    <row r="4797" spans="30:35" x14ac:dyDescent="0.35">
      <c r="AD4797">
        <v>0</v>
      </c>
      <c r="AF4797">
        <v>580947.097526239</v>
      </c>
      <c r="AG4797">
        <f>AF4797*'Day-ahead Prices_2015-2022'!J4797</f>
        <v>66612.120386230468</v>
      </c>
      <c r="AH4797">
        <v>373517.05144209898</v>
      </c>
      <c r="AI4797">
        <f>AH4797*'Day-ahead Prices_2015-2022'!J4797</f>
        <v>42827.93201466537</v>
      </c>
    </row>
    <row r="4798" spans="30:35" x14ac:dyDescent="0.35">
      <c r="AD4798">
        <v>0</v>
      </c>
      <c r="AF4798">
        <v>523330.054526227</v>
      </c>
      <c r="AG4798">
        <f>AF4798*'Day-ahead Prices_2015-2022'!J4798</f>
        <v>58435.688050966659</v>
      </c>
      <c r="AH4798">
        <v>373467.05144209898</v>
      </c>
      <c r="AI4798">
        <f>AH4798*'Day-ahead Prices_2015-2022'!J4798</f>
        <v>41701.79779783907</v>
      </c>
    </row>
    <row r="4799" spans="30:35" x14ac:dyDescent="0.35">
      <c r="AD4799">
        <v>0</v>
      </c>
      <c r="AF4799">
        <v>514445.20583878498</v>
      </c>
      <c r="AG4799">
        <f>AF4799*'Day-ahead Prices_2015-2022'!J4799</f>
        <v>49186.749186753535</v>
      </c>
      <c r="AH4799">
        <v>373417.05144209898</v>
      </c>
      <c r="AI4799">
        <f>AH4799*'Day-ahead Prices_2015-2022'!J4799</f>
        <v>35702.871059693389</v>
      </c>
    </row>
    <row r="4800" spans="30:35" x14ac:dyDescent="0.35">
      <c r="AD4800">
        <v>9291.9942340984107</v>
      </c>
      <c r="AF4800">
        <v>385140.33339965797</v>
      </c>
      <c r="AG4800">
        <f>AF4800*'Day-ahead Prices_2015-2022'!J4800</f>
        <v>33606.864067037408</v>
      </c>
      <c r="AH4800">
        <v>378659.69124383898</v>
      </c>
      <c r="AI4800">
        <f>AH4800*'Day-ahead Prices_2015-2022'!J4800</f>
        <v>33041.371333323339</v>
      </c>
    </row>
    <row r="4801" spans="30:35" x14ac:dyDescent="0.35">
      <c r="AD4801">
        <v>9291.9942340984107</v>
      </c>
      <c r="AF4801">
        <v>283469.700977122</v>
      </c>
      <c r="AG4801">
        <f>AF4801*'Day-ahead Prices_2015-2022'!J4801</f>
        <v>21751.338830227014</v>
      </c>
      <c r="AH4801">
        <v>378609.69124383898</v>
      </c>
      <c r="AI4801">
        <f>AH4801*'Day-ahead Prices_2015-2022'!J4801</f>
        <v>29051.668133367872</v>
      </c>
    </row>
    <row r="4802" spans="30:35" x14ac:dyDescent="0.35">
      <c r="AD4802">
        <v>9291.9942340984107</v>
      </c>
      <c r="AF4802">
        <v>341692.10134976602</v>
      </c>
      <c r="AG4802">
        <f>AF4802*'Day-ahead Prices_2015-2022'!J4802</f>
        <v>26912.524132560946</v>
      </c>
      <c r="AH4802">
        <v>378559.69124383898</v>
      </c>
      <c r="AI4802">
        <f>AH4802*'Day-ahead Prices_2015-2022'!J4802</f>
        <v>29816.307681592869</v>
      </c>
    </row>
    <row r="4803" spans="30:35" x14ac:dyDescent="0.35">
      <c r="AD4803">
        <v>9291.9942340984107</v>
      </c>
      <c r="AF4803">
        <v>350050.72623342898</v>
      </c>
      <c r="AG4803">
        <f>AF4803*'Day-ahead Prices_2015-2022'!J4803</f>
        <v>26977.971907402578</v>
      </c>
      <c r="AH4803">
        <v>378509.69124383898</v>
      </c>
      <c r="AI4803">
        <f>AH4803*'Day-ahead Prices_2015-2022'!J4803</f>
        <v>29171.268767048612</v>
      </c>
    </row>
    <row r="4804" spans="30:35" x14ac:dyDescent="0.35">
      <c r="AD4804">
        <v>9291.9942340984107</v>
      </c>
      <c r="AF4804">
        <v>357195.75221736002</v>
      </c>
      <c r="AG4804">
        <f>AF4804*'Day-ahead Prices_2015-2022'!J4804</f>
        <v>27610.785151711658</v>
      </c>
      <c r="AH4804">
        <v>378459.69124383898</v>
      </c>
      <c r="AI4804">
        <f>AH4804*'Day-ahead Prices_2015-2022'!J4804</f>
        <v>29254.4610585347</v>
      </c>
    </row>
    <row r="4805" spans="30:35" x14ac:dyDescent="0.35">
      <c r="AD4805">
        <v>9291.9942340984107</v>
      </c>
      <c r="AF4805">
        <v>271344.968530613</v>
      </c>
      <c r="AG4805">
        <f>AF4805*'Day-ahead Prices_2015-2022'!J4805</f>
        <v>16684.66293373673</v>
      </c>
      <c r="AH4805">
        <v>378409.69124383898</v>
      </c>
      <c r="AI4805">
        <f>AH4805*'Day-ahead Prices_2015-2022'!J4805</f>
        <v>23267.938902469603</v>
      </c>
    </row>
    <row r="4806" spans="30:35" x14ac:dyDescent="0.35">
      <c r="AD4806">
        <v>9291.9942340984107</v>
      </c>
      <c r="AF4806">
        <v>243676.97374671799</v>
      </c>
      <c r="AG4806">
        <f>AF4806*'Day-ahead Prices_2015-2022'!J4806</f>
        <v>18296.485573772319</v>
      </c>
      <c r="AH4806">
        <v>378359.69124383898</v>
      </c>
      <c r="AI4806">
        <f>AH4806*'Day-ahead Prices_2015-2022'!J4806</f>
        <v>28409.13741704365</v>
      </c>
    </row>
    <row r="4807" spans="30:35" x14ac:dyDescent="0.35">
      <c r="AD4807">
        <v>9291.9942340984107</v>
      </c>
      <c r="AF4807">
        <v>230410.863087145</v>
      </c>
      <c r="AG4807">
        <f>AF4807*'Day-ahead Prices_2015-2022'!J4807</f>
        <v>15780.263985680842</v>
      </c>
      <c r="AH4807">
        <v>378309.69124383898</v>
      </c>
      <c r="AI4807">
        <f>AH4807*'Day-ahead Prices_2015-2022'!J4807</f>
        <v>25909.484979062421</v>
      </c>
    </row>
    <row r="4808" spans="30:35" x14ac:dyDescent="0.35">
      <c r="AD4808">
        <v>9291.9942340984107</v>
      </c>
      <c r="AF4808">
        <v>317500.22405339603</v>
      </c>
      <c r="AG4808">
        <f>AF4808*'Day-ahead Prices_2015-2022'!J4808</f>
        <v>26184.640352963637</v>
      </c>
      <c r="AH4808">
        <v>378259.69124383898</v>
      </c>
      <c r="AI4808">
        <f>AH4808*'Day-ahead Prices_2015-2022'!J4808</f>
        <v>31195.549561493455</v>
      </c>
    </row>
    <row r="4809" spans="30:35" x14ac:dyDescent="0.35">
      <c r="AD4809">
        <v>0</v>
      </c>
      <c r="AF4809">
        <v>417967.468143498</v>
      </c>
      <c r="AG4809">
        <f>AF4809*'Day-ahead Prices_2015-2022'!J4809</f>
        <v>39665.635186153144</v>
      </c>
      <c r="AH4809">
        <v>372917.05144209898</v>
      </c>
      <c r="AI4809">
        <f>AH4809*'Day-ahead Prices_2015-2022'!J4809</f>
        <v>35390.294328169497</v>
      </c>
    </row>
    <row r="4810" spans="30:35" x14ac:dyDescent="0.35">
      <c r="AD4810">
        <v>323.49367376919702</v>
      </c>
      <c r="AF4810">
        <v>398325.44154117297</v>
      </c>
      <c r="AG4810">
        <f>AF4810*'Day-ahead Prices_2015-2022'!J4810</f>
        <v>36034.01316222029</v>
      </c>
      <c r="AH4810">
        <v>373051.31064957002</v>
      </c>
      <c r="AI4810">
        <f>AH4810*'Day-ahead Prices_2015-2022'!J4810</f>
        <v>33747.620503775041</v>
      </c>
    </row>
    <row r="4811" spans="30:35" x14ac:dyDescent="0.35">
      <c r="AD4811">
        <v>9291.9942340984107</v>
      </c>
      <c r="AF4811">
        <v>395310.39651289303</v>
      </c>
      <c r="AG4811">
        <f>AF4811*'Day-ahead Prices_2015-2022'!J4811</f>
        <v>34605.966248734294</v>
      </c>
      <c r="AH4811">
        <v>378109.69124383898</v>
      </c>
      <c r="AI4811">
        <f>AH4811*'Day-ahead Prices_2015-2022'!J4811</f>
        <v>33100.195008599716</v>
      </c>
    </row>
    <row r="4812" spans="30:35" x14ac:dyDescent="0.35">
      <c r="AD4812">
        <v>9291.9942340984107</v>
      </c>
      <c r="AF4812">
        <v>380461.85507019702</v>
      </c>
      <c r="AG4812">
        <f>AF4812*'Day-ahead Prices_2015-2022'!J4812</f>
        <v>33018.382092267049</v>
      </c>
      <c r="AH4812">
        <v>378059.69124383898</v>
      </c>
      <c r="AI4812">
        <f>AH4812*'Day-ahead Prices_2015-2022'!J4812</f>
        <v>32809.910304596568</v>
      </c>
    </row>
    <row r="4813" spans="30:35" x14ac:dyDescent="0.35">
      <c r="AD4813">
        <v>9291.9942340984107</v>
      </c>
      <c r="AF4813">
        <v>272368.85069588601</v>
      </c>
      <c r="AG4813">
        <f>AF4813*'Day-ahead Prices_2015-2022'!J4813</f>
        <v>20097.07610965932</v>
      </c>
      <c r="AH4813">
        <v>378009.69124383898</v>
      </c>
      <c r="AI4813">
        <f>AH4813*'Day-ahead Prices_2015-2022'!J4813</f>
        <v>27891.917580540714</v>
      </c>
    </row>
    <row r="4814" spans="30:35" x14ac:dyDescent="0.35">
      <c r="AD4814">
        <v>9291.9942340984107</v>
      </c>
      <c r="AF4814">
        <v>223268.05604038999</v>
      </c>
      <c r="AG4814">
        <f>AF4814*'Day-ahead Prices_2015-2022'!J4814</f>
        <v>15824.681642002741</v>
      </c>
      <c r="AH4814">
        <v>377959.69124383898</v>
      </c>
      <c r="AI4814">
        <f>AH4814*'Day-ahead Prices_2015-2022'!J4814</f>
        <v>26788.838016135196</v>
      </c>
    </row>
    <row r="4815" spans="30:35" x14ac:dyDescent="0.35">
      <c r="AD4815">
        <v>9291.9942340984107</v>
      </c>
      <c r="AF4815">
        <v>327593.25574828102</v>
      </c>
      <c r="AG4815">
        <f>AF4815*'Day-ahead Prices_2015-2022'!J4815</f>
        <v>22735.381440500387</v>
      </c>
      <c r="AH4815">
        <v>377909.69124383898</v>
      </c>
      <c r="AI4815">
        <f>AH4815*'Day-ahead Prices_2015-2022'!J4815</f>
        <v>26227.404959436481</v>
      </c>
    </row>
    <row r="4816" spans="30:35" x14ac:dyDescent="0.35">
      <c r="AD4816">
        <v>9291.9942340984107</v>
      </c>
      <c r="AF4816">
        <v>407470.647254207</v>
      </c>
      <c r="AG4816">
        <f>AF4816*'Day-ahead Prices_2015-2022'!J4816</f>
        <v>29995.442359309378</v>
      </c>
      <c r="AH4816">
        <v>377859.69124383898</v>
      </c>
      <c r="AI4816">
        <f>AH4816*'Day-ahead Prices_2015-2022'!J4816</f>
        <v>27815.668846301149</v>
      </c>
    </row>
    <row r="4817" spans="30:35" x14ac:dyDescent="0.35">
      <c r="AD4817">
        <v>9291.9942340984107</v>
      </c>
      <c r="AF4817">
        <v>592388.38916445896</v>
      </c>
      <c r="AG4817">
        <f>AF4817*'Day-ahead Prices_2015-2022'!J4817</f>
        <v>44834.174748425627</v>
      </c>
      <c r="AH4817">
        <v>377809.69124383898</v>
      </c>
      <c r="AI4817">
        <f>AH4817*'Day-ahead Prices_2015-2022'!J4817</f>
        <v>28594.054219675902</v>
      </c>
    </row>
    <row r="4818" spans="30:35" x14ac:dyDescent="0.35">
      <c r="AD4818">
        <v>9291.9942340984107</v>
      </c>
      <c r="AF4818">
        <v>637077.68206256698</v>
      </c>
      <c r="AG4818">
        <f>AF4818*'Day-ahead Prices_2015-2022'!J4818</f>
        <v>51093.630101417868</v>
      </c>
      <c r="AH4818">
        <v>377759.69124383898</v>
      </c>
      <c r="AI4818">
        <f>AH4818*'Day-ahead Prices_2015-2022'!J4818</f>
        <v>30296.327237755882</v>
      </c>
    </row>
    <row r="4819" spans="30:35" x14ac:dyDescent="0.35">
      <c r="AD4819">
        <v>9291.9942340984107</v>
      </c>
      <c r="AF4819">
        <v>564802.16114617698</v>
      </c>
      <c r="AG4819">
        <f>AF4819*'Day-ahead Prices_2015-2022'!J4819</f>
        <v>50676.167906139293</v>
      </c>
      <c r="AH4819">
        <v>377709.69124383898</v>
      </c>
      <c r="AI4819">
        <f>AH4819*'Day-ahead Prices_2015-2022'!J4819</f>
        <v>33889.529909739394</v>
      </c>
    </row>
    <row r="4820" spans="30:35" x14ac:dyDescent="0.35">
      <c r="AD4820">
        <v>0</v>
      </c>
      <c r="AF4820">
        <v>620135.81506411498</v>
      </c>
      <c r="AG4820">
        <f>AF4820*'Day-ahead Prices_2015-2022'!J4820</f>
        <v>58578.029090956297</v>
      </c>
      <c r="AH4820">
        <v>372367.05144209898</v>
      </c>
      <c r="AI4820">
        <f>AH4820*'Day-ahead Prices_2015-2022'!J4820</f>
        <v>35173.791679220667</v>
      </c>
    </row>
    <row r="4821" spans="30:35" x14ac:dyDescent="0.35">
      <c r="AD4821">
        <v>0</v>
      </c>
      <c r="AF4821">
        <v>621681.98128984706</v>
      </c>
      <c r="AG4821">
        <f>AF4821*'Day-ahead Prices_2015-2022'!J4821</f>
        <v>64572.553191623192</v>
      </c>
      <c r="AH4821">
        <v>372317.05144209898</v>
      </c>
      <c r="AI4821">
        <f>AH4821*'Day-ahead Prices_2015-2022'!J4821</f>
        <v>38671.641340662216</v>
      </c>
    </row>
    <row r="4822" spans="30:35" x14ac:dyDescent="0.35">
      <c r="AD4822">
        <v>0</v>
      </c>
      <c r="AF4822">
        <v>525209.51303211495</v>
      </c>
      <c r="AG4822">
        <f>AF4822*'Day-ahead Prices_2015-2022'!J4822</f>
        <v>54845.003398378605</v>
      </c>
      <c r="AH4822">
        <v>372267.05144209898</v>
      </c>
      <c r="AI4822">
        <f>AH4822*'Day-ahead Prices_2015-2022'!J4822</f>
        <v>38873.986846841188</v>
      </c>
    </row>
    <row r="4823" spans="30:35" x14ac:dyDescent="0.35">
      <c r="AD4823">
        <v>6622.5033097019004</v>
      </c>
      <c r="AF4823">
        <v>475481.003551481</v>
      </c>
      <c r="AG4823">
        <f>AF4823*'Day-ahead Prices_2015-2022'!J4823</f>
        <v>44769.508240644129</v>
      </c>
      <c r="AH4823">
        <v>375989.172229202</v>
      </c>
      <c r="AI4823">
        <f>AH4823*'Day-ahead Prices_2015-2022'!J4823</f>
        <v>35401.730497705801</v>
      </c>
    </row>
    <row r="4824" spans="30:35" x14ac:dyDescent="0.35">
      <c r="AD4824">
        <v>9291.9942340984107</v>
      </c>
      <c r="AF4824">
        <v>414175.20310571702</v>
      </c>
      <c r="AG4824">
        <f>AF4824*'Day-ahead Prices_2015-2022'!J4824</f>
        <v>37120.45257834989</v>
      </c>
      <c r="AH4824">
        <v>377459.69124383898</v>
      </c>
      <c r="AI4824">
        <f>AH4824*'Day-ahead Prices_2015-2022'!J4824</f>
        <v>33829.82482772907</v>
      </c>
    </row>
    <row r="4825" spans="30:35" x14ac:dyDescent="0.35">
      <c r="AD4825">
        <v>9291.9942340984107</v>
      </c>
      <c r="AF4825">
        <v>500031.28643131501</v>
      </c>
      <c r="AG4825">
        <f>AF4825*'Day-ahead Prices_2015-2022'!J4825</f>
        <v>40796.302581714917</v>
      </c>
      <c r="AH4825">
        <v>377409.69124383898</v>
      </c>
      <c r="AI4825">
        <f>AH4825*'Day-ahead Prices_2015-2022'!J4825</f>
        <v>30791.913184356716</v>
      </c>
    </row>
    <row r="4826" spans="30:35" x14ac:dyDescent="0.35">
      <c r="AD4826">
        <v>9291.9942340984107</v>
      </c>
      <c r="AF4826">
        <v>489635.67082145001</v>
      </c>
      <c r="AG4826">
        <f>AF4826*'Day-ahead Prices_2015-2022'!J4826</f>
        <v>37712.351411256604</v>
      </c>
      <c r="AH4826">
        <v>377359.69124383898</v>
      </c>
      <c r="AI4826">
        <f>AH4826*'Day-ahead Prices_2015-2022'!J4826</f>
        <v>29064.715119214532</v>
      </c>
    </row>
    <row r="4827" spans="30:35" x14ac:dyDescent="0.35">
      <c r="AD4827">
        <v>9291.9942340984107</v>
      </c>
      <c r="AF4827">
        <v>417879.62965156301</v>
      </c>
      <c r="AG4827">
        <f>AF4827*'Day-ahead Prices_2015-2022'!J4827</f>
        <v>30483.796633544462</v>
      </c>
      <c r="AH4827">
        <v>377309.69124383898</v>
      </c>
      <c r="AI4827">
        <f>AH4827*'Day-ahead Prices_2015-2022'!J4827</f>
        <v>27524.270339124003</v>
      </c>
    </row>
    <row r="4828" spans="30:35" x14ac:dyDescent="0.35">
      <c r="AD4828">
        <v>9291.9942340984107</v>
      </c>
      <c r="AF4828">
        <v>515372.27382186899</v>
      </c>
      <c r="AG4828">
        <f>AF4828*'Day-ahead Prices_2015-2022'!J4828</f>
        <v>37557.754454768699</v>
      </c>
      <c r="AH4828">
        <v>377259.69124383898</v>
      </c>
      <c r="AI4828">
        <f>AH4828*'Day-ahead Prices_2015-2022'!J4828</f>
        <v>27492.799999394763</v>
      </c>
    </row>
    <row r="4829" spans="30:35" x14ac:dyDescent="0.35">
      <c r="AD4829">
        <v>9291.9942340984107</v>
      </c>
      <c r="AF4829">
        <v>501680.81074390101</v>
      </c>
      <c r="AG4829">
        <f>AF4829*'Day-ahead Prices_2015-2022'!J4829</f>
        <v>36839.676134951507</v>
      </c>
      <c r="AH4829">
        <v>377209.69124383898</v>
      </c>
      <c r="AI4829">
        <f>AH4829*'Day-ahead Prices_2015-2022'!J4829</f>
        <v>27699.450652263204</v>
      </c>
    </row>
    <row r="4830" spans="30:35" x14ac:dyDescent="0.35">
      <c r="AD4830">
        <v>9291.9942340984107</v>
      </c>
      <c r="AF4830">
        <v>448594.853916956</v>
      </c>
      <c r="AG4830">
        <f>AF4830*'Day-ahead Prices_2015-2022'!J4830</f>
        <v>32421.632323280603</v>
      </c>
      <c r="AH4830">
        <v>377159.69124383898</v>
      </c>
      <c r="AI4830">
        <f>AH4830*'Day-ahead Prices_2015-2022'!J4830</f>
        <v>27258.745235034414</v>
      </c>
    </row>
    <row r="4831" spans="30:35" x14ac:dyDescent="0.35">
      <c r="AD4831">
        <v>9291.9942340984107</v>
      </c>
      <c r="AF4831">
        <v>552594.16695998504</v>
      </c>
      <c r="AG4831">
        <f>AF4831*'Day-ahead Prices_2015-2022'!J4831</f>
        <v>41131.656074957791</v>
      </c>
      <c r="AH4831">
        <v>377109.69124383898</v>
      </c>
      <c r="AI4831">
        <f>AH4831*'Day-ahead Prices_2015-2022'!J4831</f>
        <v>28069.688480621102</v>
      </c>
    </row>
    <row r="4832" spans="30:35" x14ac:dyDescent="0.35">
      <c r="AD4832">
        <v>9291.9942340984107</v>
      </c>
      <c r="AF4832">
        <v>620768.20026542398</v>
      </c>
      <c r="AG4832">
        <f>AF4832*'Day-ahead Prices_2015-2022'!J4832</f>
        <v>56571.38205043842</v>
      </c>
      <c r="AH4832">
        <v>377059.69124383898</v>
      </c>
      <c r="AI4832">
        <f>AH4832*'Day-ahead Prices_2015-2022'!J4832</f>
        <v>34361.9209876651</v>
      </c>
    </row>
    <row r="4833" spans="30:35" x14ac:dyDescent="0.35">
      <c r="AD4833">
        <v>0</v>
      </c>
      <c r="AF4833">
        <v>540026.28083770606</v>
      </c>
      <c r="AG4833">
        <f>AF4833*'Day-ahead Prices_2015-2022'!J4833</f>
        <v>54738.413891411983</v>
      </c>
      <c r="AH4833">
        <v>371717.05144209898</v>
      </c>
      <c r="AI4833">
        <f>AH4833*'Day-ahead Prices_2015-2022'!J4833</f>
        <v>37678.169626799761</v>
      </c>
    </row>
    <row r="4834" spans="30:35" x14ac:dyDescent="0.35">
      <c r="AD4834">
        <v>0</v>
      </c>
      <c r="AF4834">
        <v>553829.7956216</v>
      </c>
      <c r="AG4834">
        <f>AF4834*'Day-ahead Prices_2015-2022'!J4834</f>
        <v>54936.45428944008</v>
      </c>
      <c r="AH4834">
        <v>371667.05144209898</v>
      </c>
      <c r="AI4834">
        <f>AH4834*'Day-ahead Prices_2015-2022'!J4834</f>
        <v>36867.048583984702</v>
      </c>
    </row>
    <row r="4835" spans="30:35" x14ac:dyDescent="0.35">
      <c r="AD4835">
        <v>9148.1981882414293</v>
      </c>
      <c r="AF4835">
        <v>439420.87684521999</v>
      </c>
      <c r="AG4835">
        <f>AF4835*'Day-ahead Prices_2015-2022'!J4835</f>
        <v>41158.905705803583</v>
      </c>
      <c r="AH4835">
        <v>376827.78625590401</v>
      </c>
      <c r="AI4835">
        <f>AH4835*'Day-ahead Prices_2015-2022'!J4835</f>
        <v>35296.045634392067</v>
      </c>
    </row>
    <row r="4836" spans="30:35" x14ac:dyDescent="0.35">
      <c r="AD4836">
        <v>9291.9942340984107</v>
      </c>
      <c r="AF4836">
        <v>273476.44839021098</v>
      </c>
      <c r="AG4836">
        <f>AF4836*'Day-ahead Prices_2015-2022'!J4836</f>
        <v>23741.516021435677</v>
      </c>
      <c r="AH4836">
        <v>376859.69124383898</v>
      </c>
      <c r="AI4836">
        <f>AH4836*'Day-ahead Prices_2015-2022'!J4836</f>
        <v>32716.603020719824</v>
      </c>
    </row>
    <row r="4837" spans="30:35" x14ac:dyDescent="0.35">
      <c r="AD4837">
        <v>9291.9942340984107</v>
      </c>
      <c r="AF4837">
        <v>336807.92731546599</v>
      </c>
      <c r="AG4837">
        <f>AF4837*'Day-ahead Prices_2015-2022'!J4837</f>
        <v>28275.446508042514</v>
      </c>
      <c r="AH4837">
        <v>376809.69124383898</v>
      </c>
      <c r="AI4837">
        <f>AH4837*'Day-ahead Prices_2015-2022'!J4837</f>
        <v>31633.644592034339</v>
      </c>
    </row>
    <row r="4838" spans="30:35" x14ac:dyDescent="0.35">
      <c r="AD4838">
        <v>9291.9942340984107</v>
      </c>
      <c r="AF4838">
        <v>372711.95451065502</v>
      </c>
      <c r="AG4838">
        <f>AF4838*'Day-ahead Prices_2015-2022'!J4838</f>
        <v>30651.831138956273</v>
      </c>
      <c r="AH4838">
        <v>376759.69124383898</v>
      </c>
      <c r="AI4838">
        <f>AH4838*'Day-ahead Prices_2015-2022'!J4838</f>
        <v>30984.71700789332</v>
      </c>
    </row>
    <row r="4839" spans="30:35" x14ac:dyDescent="0.35">
      <c r="AD4839">
        <v>9291.9942340984107</v>
      </c>
      <c r="AF4839">
        <v>393714.77119100199</v>
      </c>
      <c r="AG4839">
        <f>AF4839*'Day-ahead Prices_2015-2022'!J4839</f>
        <v>30669.396388851081</v>
      </c>
      <c r="AH4839">
        <v>376709.69124383898</v>
      </c>
      <c r="AI4839">
        <f>AH4839*'Day-ahead Prices_2015-2022'!J4839</f>
        <v>29344.74317366695</v>
      </c>
    </row>
    <row r="4840" spans="30:35" x14ac:dyDescent="0.35">
      <c r="AD4840">
        <v>9291.9942340984107</v>
      </c>
      <c r="AF4840">
        <v>441075.23453933297</v>
      </c>
      <c r="AG4840">
        <f>AF4840*'Day-ahead Prices_2015-2022'!J4840</f>
        <v>31302.006707170112</v>
      </c>
      <c r="AH4840">
        <v>376659.69124383898</v>
      </c>
      <c r="AI4840">
        <f>AH4840*'Day-ahead Prices_2015-2022'!J4840</f>
        <v>26730.596638347146</v>
      </c>
    </row>
    <row r="4841" spans="30:35" x14ac:dyDescent="0.35">
      <c r="AD4841">
        <v>9291.9942340984107</v>
      </c>
      <c r="AF4841">
        <v>471464.19508752302</v>
      </c>
      <c r="AG4841">
        <f>AF4841*'Day-ahead Prices_2015-2022'!J4841</f>
        <v>33294.212126837017</v>
      </c>
      <c r="AH4841">
        <v>376609.69124383898</v>
      </c>
      <c r="AI4841">
        <f>AH4841*'Day-ahead Prices_2015-2022'!J4841</f>
        <v>26595.705633525857</v>
      </c>
    </row>
    <row r="4842" spans="30:35" x14ac:dyDescent="0.35">
      <c r="AD4842">
        <v>9291.9942340984107</v>
      </c>
      <c r="AF4842">
        <v>547447.43250229303</v>
      </c>
      <c r="AG4842">
        <f>AF4842*'Day-ahead Prices_2015-2022'!J4842</f>
        <v>37771.135605495707</v>
      </c>
      <c r="AH4842">
        <v>376559.69124383898</v>
      </c>
      <c r="AI4842">
        <f>AH4842*'Day-ahead Prices_2015-2022'!J4842</f>
        <v>25980.735897368671</v>
      </c>
    </row>
    <row r="4843" spans="30:35" x14ac:dyDescent="0.35">
      <c r="AD4843">
        <v>9291.9942340984107</v>
      </c>
      <c r="AF4843">
        <v>606643.489576519</v>
      </c>
      <c r="AG4843">
        <f>AF4843*'Day-ahead Prices_2015-2022'!J4843</f>
        <v>48329.011901475358</v>
      </c>
      <c r="AH4843">
        <v>376509.69124383898</v>
      </c>
      <c r="AI4843">
        <f>AH4843*'Day-ahead Prices_2015-2022'!J4843</f>
        <v>29995.11519005449</v>
      </c>
    </row>
    <row r="4844" spans="30:35" x14ac:dyDescent="0.35">
      <c r="AD4844">
        <v>7226.7728084520804</v>
      </c>
      <c r="AF4844">
        <v>551921.82840671903</v>
      </c>
      <c r="AG4844">
        <f>AF4844*'Day-ahead Prices_2015-2022'!J4844</f>
        <v>51725.423855992201</v>
      </c>
      <c r="AH4844">
        <v>375283.35892578098</v>
      </c>
      <c r="AI4844">
        <f>AH4844*'Day-ahead Prices_2015-2022'!J4844</f>
        <v>35171.087294325538</v>
      </c>
    </row>
    <row r="4845" spans="30:35" x14ac:dyDescent="0.35">
      <c r="AD4845">
        <v>0</v>
      </c>
      <c r="AF4845">
        <v>578495.90254392195</v>
      </c>
      <c r="AG4845">
        <f>AF4845*'Day-ahead Prices_2015-2022'!J4845</f>
        <v>57979.751832464572</v>
      </c>
      <c r="AH4845">
        <v>371117.05144209898</v>
      </c>
      <c r="AI4845">
        <f>AH4845*'Day-ahead Prices_2015-2022'!J4845</f>
        <v>37195.206480784371</v>
      </c>
    </row>
    <row r="4846" spans="30:35" x14ac:dyDescent="0.35">
      <c r="AD4846">
        <v>0</v>
      </c>
      <c r="AF4846">
        <v>588349.80252914305</v>
      </c>
      <c r="AG4846">
        <f>AF4846*'Day-ahead Prices_2015-2022'!J4846</f>
        <v>61110.423114195764</v>
      </c>
      <c r="AH4846">
        <v>371067.05144209898</v>
      </c>
      <c r="AI4846">
        <f>AH4846*'Day-ahead Prices_2015-2022'!J4846</f>
        <v>38541.806965662217</v>
      </c>
    </row>
    <row r="4847" spans="30:35" x14ac:dyDescent="0.35">
      <c r="AD4847">
        <v>6525.1512847797803</v>
      </c>
      <c r="AF4847">
        <v>570330.840884445</v>
      </c>
      <c r="AG4847">
        <f>AF4847*'Day-ahead Prices_2015-2022'!J4847</f>
        <v>57157.131046336865</v>
      </c>
      <c r="AH4847">
        <v>374733.72135515901</v>
      </c>
      <c r="AI4847">
        <f>AH4847*'Day-ahead Prices_2015-2022'!J4847</f>
        <v>37554.876719910651</v>
      </c>
    </row>
    <row r="4848" spans="30:35" x14ac:dyDescent="0.35">
      <c r="AD4848">
        <v>0</v>
      </c>
      <c r="AF4848">
        <v>604032.10619951598</v>
      </c>
      <c r="AG4848">
        <f>AF4848*'Day-ahead Prices_2015-2022'!J4848</f>
        <v>62307.421834745575</v>
      </c>
      <c r="AH4848">
        <v>370967.05144209898</v>
      </c>
      <c r="AI4848">
        <f>AH4848*'Day-ahead Prices_2015-2022'!J4848</f>
        <v>38266.178773881118</v>
      </c>
    </row>
    <row r="4849" spans="30:35" x14ac:dyDescent="0.35">
      <c r="AD4849">
        <v>9291.9942340984107</v>
      </c>
      <c r="AF4849">
        <v>437389.93344206503</v>
      </c>
      <c r="AG4849">
        <f>AF4849*'Day-ahead Prices_2015-2022'!J4849</f>
        <v>37523.682389994756</v>
      </c>
      <c r="AH4849">
        <v>376209.69124383898</v>
      </c>
      <c r="AI4849">
        <f>AH4849*'Day-ahead Prices_2015-2022'!J4849</f>
        <v>32275.029411808944</v>
      </c>
    </row>
    <row r="4850" spans="30:35" x14ac:dyDescent="0.35">
      <c r="AD4850">
        <v>9291.9942340984107</v>
      </c>
      <c r="AF4850">
        <v>445716.801010717</v>
      </c>
      <c r="AG4850">
        <f>AF4850*'Day-ahead Prices_2015-2022'!J4850</f>
        <v>37342.153588677873</v>
      </c>
      <c r="AH4850">
        <v>376159.69124383898</v>
      </c>
      <c r="AI4850">
        <f>AH4850*'Day-ahead Prices_2015-2022'!J4850</f>
        <v>31514.658932408835</v>
      </c>
    </row>
    <row r="4851" spans="30:35" x14ac:dyDescent="0.35">
      <c r="AD4851">
        <v>9291.9942340984107</v>
      </c>
      <c r="AF4851">
        <v>479807.67779226601</v>
      </c>
      <c r="AG4851">
        <f>AF4851*'Day-ahead Prices_2015-2022'!J4851</f>
        <v>35909.40636557043</v>
      </c>
      <c r="AH4851">
        <v>376109.69124383898</v>
      </c>
      <c r="AI4851">
        <f>AH4851*'Day-ahead Prices_2015-2022'!J4851</f>
        <v>28148.519429802964</v>
      </c>
    </row>
    <row r="4852" spans="30:35" x14ac:dyDescent="0.35">
      <c r="AD4852">
        <v>9291.9942340984107</v>
      </c>
      <c r="AF4852">
        <v>352509.50305408699</v>
      </c>
      <c r="AG4852">
        <f>AF4852*'Day-ahead Prices_2015-2022'!J4852</f>
        <v>24929.912692863851</v>
      </c>
      <c r="AH4852">
        <v>376059.69124383898</v>
      </c>
      <c r="AI4852">
        <f>AH4852*'Day-ahead Prices_2015-2022'!J4852</f>
        <v>26595.411439378349</v>
      </c>
    </row>
    <row r="4853" spans="30:35" x14ac:dyDescent="0.35">
      <c r="AD4853">
        <v>9291.9942340984107</v>
      </c>
      <c r="AF4853">
        <v>304455.60791657801</v>
      </c>
      <c r="AG4853">
        <f>AF4853*'Day-ahead Prices_2015-2022'!J4853</f>
        <v>20860.537115424133</v>
      </c>
      <c r="AH4853">
        <v>376009.69124383898</v>
      </c>
      <c r="AI4853">
        <f>AH4853*'Day-ahead Prices_2015-2022'!J4853</f>
        <v>25763.244019799735</v>
      </c>
    </row>
    <row r="4854" spans="30:35" x14ac:dyDescent="0.35">
      <c r="AD4854">
        <v>9291.9942340984107</v>
      </c>
      <c r="AF4854">
        <v>208201.39480596801</v>
      </c>
      <c r="AG4854">
        <f>AF4854*'Day-ahead Prices_2015-2022'!J4854</f>
        <v>14200.115880997539</v>
      </c>
      <c r="AH4854">
        <v>375959.69124383898</v>
      </c>
      <c r="AI4854">
        <f>AH4854*'Day-ahead Prices_2015-2022'!J4854</f>
        <v>25641.860791671981</v>
      </c>
    </row>
    <row r="4855" spans="30:35" x14ac:dyDescent="0.35">
      <c r="AD4855">
        <v>9291.9942340984107</v>
      </c>
      <c r="AF4855">
        <v>165864.08484757799</v>
      </c>
      <c r="AG4855">
        <f>AF4855*'Day-ahead Prices_2015-2022'!J4855</f>
        <v>11240.19436990824</v>
      </c>
      <c r="AH4855">
        <v>375909.69124383898</v>
      </c>
      <c r="AI4855">
        <f>AH4855*'Day-ahead Prices_2015-2022'!J4855</f>
        <v>25474.460001366857</v>
      </c>
    </row>
    <row r="4856" spans="30:35" x14ac:dyDescent="0.35">
      <c r="AD4856">
        <v>9291.9942340984107</v>
      </c>
      <c r="AF4856">
        <v>422760.47413090599</v>
      </c>
      <c r="AG4856">
        <f>AF4856*'Day-ahead Prices_2015-2022'!J4856</f>
        <v>38088.60491682397</v>
      </c>
      <c r="AH4856">
        <v>375859.69124383898</v>
      </c>
      <c r="AI4856">
        <f>AH4856*'Day-ahead Prices_2015-2022'!J4856</f>
        <v>33863.07888261367</v>
      </c>
    </row>
    <row r="4857" spans="30:35" x14ac:dyDescent="0.35">
      <c r="AD4857">
        <v>0</v>
      </c>
      <c r="AF4857">
        <v>389329.40228886099</v>
      </c>
      <c r="AG4857">
        <f>AF4857*'Day-ahead Prices_2015-2022'!J4857</f>
        <v>38028.722692070216</v>
      </c>
      <c r="AH4857">
        <v>370517.05144209898</v>
      </c>
      <c r="AI4857">
        <f>AH4857*'Day-ahead Prices_2015-2022'!J4857</f>
        <v>36191.179292235625</v>
      </c>
    </row>
    <row r="4858" spans="30:35" x14ac:dyDescent="0.35">
      <c r="AD4858">
        <v>1458.02974116007</v>
      </c>
      <c r="AF4858">
        <v>352995.98033593397</v>
      </c>
      <c r="AG4858">
        <f>AF4858*'Day-ahead Prices_2015-2022'!J4858</f>
        <v>33218.686729513065</v>
      </c>
      <c r="AH4858">
        <v>371297.53261177801</v>
      </c>
      <c r="AI4858">
        <f>AH4858*'Day-ahead Prices_2015-2022'!J4858</f>
        <v>34940.954306431369</v>
      </c>
    </row>
    <row r="4859" spans="30:35" x14ac:dyDescent="0.35">
      <c r="AD4859">
        <v>9291.9942340984107</v>
      </c>
      <c r="AF4859">
        <v>291759.99894867698</v>
      </c>
      <c r="AG4859">
        <f>AF4859*'Day-ahead Prices_2015-2022'!J4859</f>
        <v>25246.722109026388</v>
      </c>
      <c r="AH4859">
        <v>375709.69124383898</v>
      </c>
      <c r="AI4859">
        <f>AH4859*'Day-ahead Prices_2015-2022'!J4859</f>
        <v>32511.098857557496</v>
      </c>
    </row>
    <row r="4860" spans="30:35" x14ac:dyDescent="0.35">
      <c r="AD4860">
        <v>9291.9942340984107</v>
      </c>
      <c r="AF4860">
        <v>369343.01524075202</v>
      </c>
      <c r="AG4860">
        <f>AF4860*'Day-ahead Prices_2015-2022'!J4860</f>
        <v>32014.652561068389</v>
      </c>
      <c r="AH4860">
        <v>375659.69124383898</v>
      </c>
      <c r="AI4860">
        <f>AH4860*'Day-ahead Prices_2015-2022'!J4860</f>
        <v>32562.182037015966</v>
      </c>
    </row>
    <row r="4861" spans="30:35" x14ac:dyDescent="0.35">
      <c r="AD4861">
        <v>9291.9942340984107</v>
      </c>
      <c r="AF4861">
        <v>214182.65056273801</v>
      </c>
      <c r="AG4861">
        <f>AF4861*'Day-ahead Prices_2015-2022'!J4861</f>
        <v>17707.550635274365</v>
      </c>
      <c r="AH4861">
        <v>375609.69124383898</v>
      </c>
      <c r="AI4861">
        <f>AH4861*'Day-ahead Prices_2015-2022'!J4861</f>
        <v>31053.531223584388</v>
      </c>
    </row>
    <row r="4862" spans="30:35" x14ac:dyDescent="0.35">
      <c r="AD4862">
        <v>9291.9942340984107</v>
      </c>
      <c r="AF4862">
        <v>288759.57553949399</v>
      </c>
      <c r="AG4862">
        <f>AF4862*'Day-ahead Prices_2015-2022'!J4862</f>
        <v>21736.016099265988</v>
      </c>
      <c r="AH4862">
        <v>375559.69124383898</v>
      </c>
      <c r="AI4862">
        <f>AH4862*'Day-ahead Prices_2015-2022'!J4862</f>
        <v>28269.786308765924</v>
      </c>
    </row>
    <row r="4863" spans="30:35" x14ac:dyDescent="0.35">
      <c r="AD4863">
        <v>9291.9942340984107</v>
      </c>
      <c r="AF4863">
        <v>226619.88198610401</v>
      </c>
      <c r="AG4863">
        <f>AF4863*'Day-ahead Prices_2015-2022'!J4863</f>
        <v>15678.696535208603</v>
      </c>
      <c r="AH4863">
        <v>375509.69124383898</v>
      </c>
      <c r="AI4863">
        <f>AH4863*'Day-ahead Prices_2015-2022'!J4863</f>
        <v>25979.637988704995</v>
      </c>
    </row>
    <row r="4864" spans="30:35" x14ac:dyDescent="0.35">
      <c r="AD4864">
        <v>9291.9942340984107</v>
      </c>
      <c r="AF4864">
        <v>255074.07323270399</v>
      </c>
      <c r="AG4864">
        <f>AF4864*'Day-ahead Prices_2015-2022'!J4864</f>
        <v>16392.654158891262</v>
      </c>
      <c r="AH4864">
        <v>375459.69124383898</v>
      </c>
      <c r="AI4864">
        <f>AH4864*'Day-ahead Prices_2015-2022'!J4864</f>
        <v>24129.386382399367</v>
      </c>
    </row>
    <row r="4865" spans="30:35" x14ac:dyDescent="0.35">
      <c r="AD4865">
        <v>9291.9942340984107</v>
      </c>
      <c r="AF4865">
        <v>289959.07894998603</v>
      </c>
      <c r="AG4865">
        <f>AF4865*'Day-ahead Prices_2015-2022'!J4865</f>
        <v>19578.037010703061</v>
      </c>
      <c r="AH4865">
        <v>375409.69124383898</v>
      </c>
      <c r="AI4865">
        <f>AH4865*'Day-ahead Prices_2015-2022'!J4865</f>
        <v>25347.662352784013</v>
      </c>
    </row>
    <row r="4866" spans="30:35" x14ac:dyDescent="0.35">
      <c r="AD4866">
        <v>9291.9942340984107</v>
      </c>
      <c r="AF4866">
        <v>268384.64476989</v>
      </c>
      <c r="AG4866">
        <f>AF4866*'Day-ahead Prices_2015-2022'!J4866</f>
        <v>18751.364168460292</v>
      </c>
      <c r="AH4866">
        <v>375359.69124383898</v>
      </c>
      <c r="AI4866">
        <f>AH4866*'Day-ahead Prices_2015-2022'!J4866</f>
        <v>26225.443227978925</v>
      </c>
    </row>
    <row r="4867" spans="30:35" x14ac:dyDescent="0.35">
      <c r="AD4867">
        <v>9291.9942340984107</v>
      </c>
      <c r="AF4867">
        <v>248571.06995857501</v>
      </c>
      <c r="AG4867">
        <f>AF4867*'Day-ahead Prices_2015-2022'!J4867</f>
        <v>21187.265861756594</v>
      </c>
      <c r="AH4867">
        <v>375309.69124383898</v>
      </c>
      <c r="AI4867">
        <f>AH4867*'Day-ahead Prices_2015-2022'!J4867</f>
        <v>31989.990670282677</v>
      </c>
    </row>
    <row r="4868" spans="30:35" x14ac:dyDescent="0.35">
      <c r="AD4868">
        <v>0</v>
      </c>
      <c r="AF4868">
        <v>184891.28706860199</v>
      </c>
      <c r="AG4868">
        <f>AF4868*'Day-ahead Prices_2015-2022'!J4868</f>
        <v>18321.570977954278</v>
      </c>
      <c r="AH4868">
        <v>369967.05144209898</v>
      </c>
      <c r="AI4868">
        <f>AH4868*'Day-ahead Prices_2015-2022'!J4868</f>
        <v>36661.422503840491</v>
      </c>
    </row>
    <row r="4869" spans="30:35" x14ac:dyDescent="0.35">
      <c r="AD4869">
        <v>0</v>
      </c>
      <c r="AF4869">
        <v>185975.39555014501</v>
      </c>
      <c r="AG4869">
        <f>AF4869*'Day-ahead Prices_2015-2022'!J4869</f>
        <v>18593.122639370184</v>
      </c>
      <c r="AH4869">
        <v>369917.05144209898</v>
      </c>
      <c r="AI4869">
        <f>AH4869*'Day-ahead Prices_2015-2022'!J4869</f>
        <v>36982.919614238141</v>
      </c>
    </row>
    <row r="4870" spans="30:35" x14ac:dyDescent="0.35">
      <c r="AD4870">
        <v>0</v>
      </c>
      <c r="AF4870">
        <v>157852.547279291</v>
      </c>
      <c r="AG4870">
        <f>AF4870*'Day-ahead Prices_2015-2022'!J4870</f>
        <v>15852.342060522798</v>
      </c>
      <c r="AH4870">
        <v>369867.05144209898</v>
      </c>
      <c r="AI4870">
        <f>AH4870*'Day-ahead Prices_2015-2022'!J4870</f>
        <v>37143.898641072788</v>
      </c>
    </row>
    <row r="4871" spans="30:35" x14ac:dyDescent="0.35">
      <c r="AD4871">
        <v>9291.9942340984107</v>
      </c>
      <c r="AF4871">
        <v>14991.988319054701</v>
      </c>
      <c r="AG4871">
        <f>AF4871*'Day-ahead Prices_2015-2022'!J4871</f>
        <v>1449.0693709636309</v>
      </c>
      <c r="AH4871">
        <v>375109.69124383898</v>
      </c>
      <c r="AI4871">
        <f>AH4871*'Day-ahead Prices_2015-2022'!J4871</f>
        <v>36256.696094287312</v>
      </c>
    </row>
    <row r="4872" spans="30:35" x14ac:dyDescent="0.35">
      <c r="AD4872">
        <v>4343.1074292269204</v>
      </c>
      <c r="AF4872">
        <v>0</v>
      </c>
      <c r="AG4872">
        <f>AF4872*'Day-ahead Prices_2015-2022'!J4872</f>
        <v>0</v>
      </c>
      <c r="AH4872">
        <v>372240.84798824898</v>
      </c>
      <c r="AI4872">
        <f>AH4872*'Day-ahead Prices_2015-2022'!J4872</f>
        <v>36100.848040020355</v>
      </c>
    </row>
    <row r="4873" spans="30:35" x14ac:dyDescent="0.35">
      <c r="AD4873">
        <v>7198.54072122466</v>
      </c>
      <c r="AF4873">
        <v>0</v>
      </c>
      <c r="AG4873">
        <f>AF4873*'Day-ahead Prices_2015-2022'!J4873</f>
        <v>0</v>
      </c>
      <c r="AH4873">
        <v>373817.278172308</v>
      </c>
      <c r="AI4873">
        <f>AH4873*'Day-ahead Prices_2015-2022'!J4873</f>
        <v>33509.448086963414</v>
      </c>
    </row>
    <row r="4874" spans="30:35" x14ac:dyDescent="0.35">
      <c r="AD4874">
        <v>7197.5672009754398</v>
      </c>
      <c r="AF4874">
        <v>0</v>
      </c>
      <c r="AG4874">
        <f>AF4874*'Day-ahead Prices_2015-2022'!J4874</f>
        <v>0</v>
      </c>
      <c r="AH4874">
        <v>373766.72366356797</v>
      </c>
      <c r="AI4874">
        <f>AH4874*'Day-ahead Prices_2015-2022'!J4874</f>
        <v>31487.510426632707</v>
      </c>
    </row>
    <row r="4875" spans="30:35" x14ac:dyDescent="0.35">
      <c r="AD4875">
        <v>7196.5936807262196</v>
      </c>
      <c r="AF4875">
        <v>0</v>
      </c>
      <c r="AG4875">
        <f>AF4875*'Day-ahead Prices_2015-2022'!J4875</f>
        <v>0</v>
      </c>
      <c r="AH4875">
        <v>373716.16915482702</v>
      </c>
      <c r="AI4875">
        <f>AH4875*'Day-ahead Prices_2015-2022'!J4875</f>
        <v>29655.312312858408</v>
      </c>
    </row>
    <row r="4876" spans="30:35" x14ac:dyDescent="0.35">
      <c r="AD4876">
        <v>9291.9942340984107</v>
      </c>
      <c r="AF4876">
        <v>22680.990632024801</v>
      </c>
      <c r="AG4876">
        <f>AF4876*'Day-ahead Prices_2015-2022'!J4876</f>
        <v>1779.0685539377355</v>
      </c>
      <c r="AH4876">
        <v>374859.69124383898</v>
      </c>
      <c r="AI4876">
        <f>AH4876*'Day-ahead Prices_2015-2022'!J4876</f>
        <v>29403.525606552677</v>
      </c>
    </row>
    <row r="4877" spans="30:35" x14ac:dyDescent="0.35">
      <c r="AD4877">
        <v>9291.9942340984107</v>
      </c>
      <c r="AF4877">
        <v>0</v>
      </c>
      <c r="AG4877">
        <f>AF4877*'Day-ahead Prices_2015-2022'!J4877</f>
        <v>0</v>
      </c>
      <c r="AH4877">
        <v>374809.69124383898</v>
      </c>
      <c r="AI4877">
        <f>AH4877*'Day-ahead Prices_2015-2022'!J4877</f>
        <v>28110.726843287925</v>
      </c>
    </row>
    <row r="4878" spans="30:35" x14ac:dyDescent="0.35">
      <c r="AD4878">
        <v>9291.9942340984107</v>
      </c>
      <c r="AF4878">
        <v>0</v>
      </c>
      <c r="AG4878">
        <f>AF4878*'Day-ahead Prices_2015-2022'!J4878</f>
        <v>0</v>
      </c>
      <c r="AH4878">
        <v>374759.69124383898</v>
      </c>
      <c r="AI4878">
        <f>AH4878*'Day-ahead Prices_2015-2022'!J4878</f>
        <v>27824.501726012881</v>
      </c>
    </row>
    <row r="4879" spans="30:35" x14ac:dyDescent="0.35">
      <c r="AD4879">
        <v>9291.9942340984107</v>
      </c>
      <c r="AF4879">
        <v>11881.079828991</v>
      </c>
      <c r="AG4879">
        <f>AF4879*'Day-ahead Prices_2015-2022'!J4879</f>
        <v>908.78379611952141</v>
      </c>
      <c r="AH4879">
        <v>374709.69124383898</v>
      </c>
      <c r="AI4879">
        <f>AH4879*'Day-ahead Prices_2015-2022'!J4879</f>
        <v>28661.544283241241</v>
      </c>
    </row>
    <row r="4880" spans="30:35" x14ac:dyDescent="0.35">
      <c r="AD4880">
        <v>9291.9942340984107</v>
      </c>
      <c r="AF4880">
        <v>130659.152570042</v>
      </c>
      <c r="AG4880">
        <f>AF4880*'Day-ahead Prices_2015-2022'!J4880</f>
        <v>10556.279584015119</v>
      </c>
      <c r="AH4880">
        <v>374659.69124383898</v>
      </c>
      <c r="AI4880">
        <f>AH4880*'Day-ahead Prices_2015-2022'!J4880</f>
        <v>30269.693104817863</v>
      </c>
    </row>
    <row r="4881" spans="30:35" x14ac:dyDescent="0.35">
      <c r="AD4881">
        <v>9291.9942340984107</v>
      </c>
      <c r="AF4881">
        <v>103589.690628575</v>
      </c>
      <c r="AG4881">
        <f>AF4881*'Day-ahead Prices_2015-2022'!J4881</f>
        <v>8998.7069377910248</v>
      </c>
      <c r="AH4881">
        <v>374609.69124383898</v>
      </c>
      <c r="AI4881">
        <f>AH4881*'Day-ahead Prices_2015-2022'!J4881</f>
        <v>32541.875616238241</v>
      </c>
    </row>
    <row r="4882" spans="30:35" x14ac:dyDescent="0.35">
      <c r="AD4882">
        <v>5185.4352092751797</v>
      </c>
      <c r="AF4882">
        <v>217224.38438980901</v>
      </c>
      <c r="AG4882">
        <f>AF4882*'Day-ahead Prices_2015-2022'!J4882</f>
        <v>19318.850625707666</v>
      </c>
      <c r="AH4882">
        <v>372220.63062935701</v>
      </c>
      <c r="AI4882">
        <f>AH4882*'Day-ahead Prices_2015-2022'!J4882</f>
        <v>33103.441785021867</v>
      </c>
    </row>
    <row r="4883" spans="30:35" x14ac:dyDescent="0.35">
      <c r="AD4883">
        <v>0</v>
      </c>
      <c r="AF4883">
        <v>187274.10144256501</v>
      </c>
      <c r="AG4883">
        <f>AF4883*'Day-ahead Prices_2015-2022'!J4883</f>
        <v>16919.980972708945</v>
      </c>
      <c r="AH4883">
        <v>369217.05144209898</v>
      </c>
      <c r="AI4883">
        <f>AH4883*'Day-ahead Prices_2015-2022'!J4883</f>
        <v>33358.299076479336</v>
      </c>
    </row>
    <row r="4884" spans="30:35" x14ac:dyDescent="0.35">
      <c r="AD4884">
        <v>9291.9942340984107</v>
      </c>
      <c r="AF4884">
        <v>191659.338437759</v>
      </c>
      <c r="AG4884">
        <f>AF4884*'Day-ahead Prices_2015-2022'!J4884</f>
        <v>16705.746660754219</v>
      </c>
      <c r="AH4884">
        <v>374459.69124383898</v>
      </c>
      <c r="AI4884">
        <f>AH4884*'Day-ahead Prices_2015-2022'!J4884</f>
        <v>32639.310912655175</v>
      </c>
    </row>
    <row r="4885" spans="30:35" x14ac:dyDescent="0.35">
      <c r="AD4885">
        <v>9291.9942340984107</v>
      </c>
      <c r="AF4885">
        <v>129833.78849586099</v>
      </c>
      <c r="AG4885">
        <f>AF4885*'Day-ahead Prices_2015-2022'!J4885</f>
        <v>10379.237636830367</v>
      </c>
      <c r="AH4885">
        <v>374409.69124383898</v>
      </c>
      <c r="AI4885">
        <f>AH4885*'Day-ahead Prices_2015-2022'!J4885</f>
        <v>29931.246742260599</v>
      </c>
    </row>
    <row r="4886" spans="30:35" x14ac:dyDescent="0.35">
      <c r="AD4886">
        <v>9291.9942340984107</v>
      </c>
      <c r="AF4886">
        <v>200862.71095015001</v>
      </c>
      <c r="AG4886">
        <f>AF4886*'Day-ahead Prices_2015-2022'!J4886</f>
        <v>13788.974028339113</v>
      </c>
      <c r="AH4886">
        <v>374359.69124383898</v>
      </c>
      <c r="AI4886">
        <f>AH4886*'Day-ahead Prices_2015-2022'!J4886</f>
        <v>25699.324854275495</v>
      </c>
    </row>
    <row r="4887" spans="30:35" x14ac:dyDescent="0.35">
      <c r="AD4887">
        <v>9291.9942340984107</v>
      </c>
      <c r="AF4887">
        <v>159248.65101119701</v>
      </c>
      <c r="AG4887">
        <f>AF4887*'Day-ahead Prices_2015-2022'!J4887</f>
        <v>9871.4257545565742</v>
      </c>
      <c r="AH4887">
        <v>374309.69124383898</v>
      </c>
      <c r="AI4887">
        <f>AH4887*'Day-ahead Prices_2015-2022'!J4887</f>
        <v>23202.521985977466</v>
      </c>
    </row>
    <row r="4888" spans="30:35" x14ac:dyDescent="0.35">
      <c r="AD4888">
        <v>9291.9942340984107</v>
      </c>
      <c r="AF4888">
        <v>203581.63856042299</v>
      </c>
      <c r="AG4888">
        <f>AF4888*'Day-ahead Prices_2015-2022'!J4888</f>
        <v>10617.291405022459</v>
      </c>
      <c r="AH4888">
        <v>374259.69124383898</v>
      </c>
      <c r="AI4888">
        <f>AH4888*'Day-ahead Prices_2015-2022'!J4888</f>
        <v>19518.578547594312</v>
      </c>
    </row>
    <row r="4889" spans="30:35" x14ac:dyDescent="0.35">
      <c r="AD4889">
        <v>9291.9942340984107</v>
      </c>
      <c r="AF4889">
        <v>215168.51552057799</v>
      </c>
      <c r="AG4889">
        <f>AF4889*'Day-ahead Prices_2015-2022'!J4889</f>
        <v>13143.568770574506</v>
      </c>
      <c r="AH4889">
        <v>374209.69124383898</v>
      </c>
      <c r="AI4889">
        <f>AH4889*'Day-ahead Prices_2015-2022'!J4889</f>
        <v>22858.598989629903</v>
      </c>
    </row>
    <row r="4890" spans="30:35" x14ac:dyDescent="0.35">
      <c r="AD4890">
        <v>9291.9942340984107</v>
      </c>
      <c r="AF4890">
        <v>294932.74658814201</v>
      </c>
      <c r="AG4890">
        <f>AF4890*'Day-ahead Prices_2015-2022'!J4890</f>
        <v>19731.738078613173</v>
      </c>
      <c r="AH4890">
        <v>374159.69124383898</v>
      </c>
      <c r="AI4890">
        <f>AH4890*'Day-ahead Prices_2015-2022'!J4890</f>
        <v>25032.218743440939</v>
      </c>
    </row>
    <row r="4891" spans="30:35" x14ac:dyDescent="0.35">
      <c r="AD4891">
        <v>9291.9942340984107</v>
      </c>
      <c r="AF4891">
        <v>418812.68694345403</v>
      </c>
      <c r="AG4891">
        <f>AF4891*'Day-ahead Prices_2015-2022'!J4891</f>
        <v>31949.125823481387</v>
      </c>
      <c r="AH4891">
        <v>374109.69124383898</v>
      </c>
      <c r="AI4891">
        <f>AH4891*'Day-ahead Prices_2015-2022'!J4891</f>
        <v>28538.957796536255</v>
      </c>
    </row>
    <row r="4892" spans="30:35" x14ac:dyDescent="0.35">
      <c r="AD4892">
        <v>9291.9942340984107</v>
      </c>
      <c r="AF4892">
        <v>496807.47246333997</v>
      </c>
      <c r="AG4892">
        <f>AF4892*'Day-ahead Prices_2015-2022'!J4892</f>
        <v>43991.680677288176</v>
      </c>
      <c r="AH4892">
        <v>374059.69124383898</v>
      </c>
      <c r="AI4892">
        <f>AH4892*'Day-ahead Prices_2015-2022'!J4892</f>
        <v>33122.518085027885</v>
      </c>
    </row>
    <row r="4893" spans="30:35" x14ac:dyDescent="0.35">
      <c r="AD4893">
        <v>6338.2353969293199</v>
      </c>
      <c r="AF4893">
        <v>470430.43974515999</v>
      </c>
      <c r="AG4893">
        <f>AF4893*'Day-ahead Prices_2015-2022'!J4893</f>
        <v>45069.000241735375</v>
      </c>
      <c r="AH4893">
        <v>372327.25567699602</v>
      </c>
      <c r="AI4893">
        <f>AH4893*'Day-ahead Prices_2015-2022'!J4893</f>
        <v>35670.347321065012</v>
      </c>
    </row>
    <row r="4894" spans="30:35" x14ac:dyDescent="0.35">
      <c r="AD4894">
        <v>0</v>
      </c>
      <c r="AF4894">
        <v>385191.34942650603</v>
      </c>
      <c r="AG4894">
        <f>AF4894*'Day-ahead Prices_2015-2022'!J4894</f>
        <v>37778.604573378143</v>
      </c>
      <c r="AH4894">
        <v>368667.05144209898</v>
      </c>
      <c r="AI4894">
        <f>AH4894*'Day-ahead Prices_2015-2022'!J4894</f>
        <v>36157.94273781246</v>
      </c>
    </row>
    <row r="4895" spans="30:35" x14ac:dyDescent="0.35">
      <c r="AD4895">
        <v>0</v>
      </c>
      <c r="AF4895">
        <v>353937.70609398</v>
      </c>
      <c r="AG4895">
        <f>AF4895*'Day-ahead Prices_2015-2022'!J4895</f>
        <v>34728.367721941315</v>
      </c>
      <c r="AH4895">
        <v>368617.05144209898</v>
      </c>
      <c r="AI4895">
        <f>AH4895*'Day-ahead Prices_2015-2022'!J4895</f>
        <v>36168.705087498754</v>
      </c>
    </row>
    <row r="4896" spans="30:35" x14ac:dyDescent="0.35">
      <c r="AD4896">
        <v>0</v>
      </c>
      <c r="AF4896">
        <v>376244.948715356</v>
      </c>
      <c r="AG4896">
        <f>AF4896*'Day-ahead Prices_2015-2022'!J4896</f>
        <v>36411.104911928574</v>
      </c>
      <c r="AH4896">
        <v>368567.05144209898</v>
      </c>
      <c r="AI4896">
        <f>AH4896*'Day-ahead Prices_2015-2022'!J4896</f>
        <v>35668.076403309125</v>
      </c>
    </row>
    <row r="4897" spans="30:35" x14ac:dyDescent="0.35">
      <c r="AD4897">
        <v>9291.9942340984107</v>
      </c>
      <c r="AF4897">
        <v>373214.96997115301</v>
      </c>
      <c r="AG4897">
        <f>AF4897*'Day-ahead Prices_2015-2022'!J4897</f>
        <v>32387.128575384195</v>
      </c>
      <c r="AH4897">
        <v>373809.69124383898</v>
      </c>
      <c r="AI4897">
        <f>AH4897*'Day-ahead Prices_2015-2022'!J4897</f>
        <v>32438.737744026294</v>
      </c>
    </row>
    <row r="4898" spans="30:35" x14ac:dyDescent="0.35">
      <c r="AD4898">
        <v>5057.3847161390804</v>
      </c>
      <c r="AF4898">
        <v>373068.035779025</v>
      </c>
      <c r="AG4898">
        <f>AF4898*'Day-ahead Prices_2015-2022'!J4898</f>
        <v>33306.581564261905</v>
      </c>
      <c r="AH4898">
        <v>371347.69417249598</v>
      </c>
      <c r="AI4898">
        <f>AH4898*'Day-ahead Prices_2015-2022'!J4898</f>
        <v>33152.993766485015</v>
      </c>
    </row>
    <row r="4899" spans="30:35" x14ac:dyDescent="0.35">
      <c r="AD4899">
        <v>7173.2291947449103</v>
      </c>
      <c r="AF4899">
        <v>317614.46935427299</v>
      </c>
      <c r="AG4899">
        <f>AF4899*'Day-ahead Prices_2015-2022'!J4899</f>
        <v>26562.892108271237</v>
      </c>
      <c r="AH4899">
        <v>372502.86094505701</v>
      </c>
      <c r="AI4899">
        <f>AH4899*'Day-ahead Prices_2015-2022'!J4899</f>
        <v>31153.34551798748</v>
      </c>
    </row>
    <row r="4900" spans="30:35" x14ac:dyDescent="0.35">
      <c r="AD4900">
        <v>7172.2556744956901</v>
      </c>
      <c r="AF4900">
        <v>307487.68037090998</v>
      </c>
      <c r="AG4900">
        <f>AF4900*'Day-ahead Prices_2015-2022'!J4900</f>
        <v>24164.688081148888</v>
      </c>
      <c r="AH4900">
        <v>372452.30643631698</v>
      </c>
      <c r="AI4900">
        <f>AH4900*'Day-ahead Prices_2015-2022'!J4900</f>
        <v>29270.095632064062</v>
      </c>
    </row>
    <row r="4901" spans="30:35" x14ac:dyDescent="0.35">
      <c r="AD4901">
        <v>9043.2923907858894</v>
      </c>
      <c r="AF4901">
        <v>215897.47499765299</v>
      </c>
      <c r="AG4901">
        <f>AF4901*'Day-ahead Prices_2015-2022'!J4901</f>
        <v>15975.333662451334</v>
      </c>
      <c r="AH4901">
        <v>373468.03281815298</v>
      </c>
      <c r="AI4901">
        <f>AH4901*'Day-ahead Prices_2015-2022'!J4901</f>
        <v>27634.767088379231</v>
      </c>
    </row>
    <row r="4902" spans="30:35" x14ac:dyDescent="0.35">
      <c r="AD4902">
        <v>9291.9942340984107</v>
      </c>
      <c r="AF4902">
        <v>217939.07490327599</v>
      </c>
      <c r="AG4902">
        <f>AF4902*'Day-ahead Prices_2015-2022'!J4902</f>
        <v>15728.390611925797</v>
      </c>
      <c r="AH4902">
        <v>373559.69124383898</v>
      </c>
      <c r="AI4902">
        <f>AH4902*'Day-ahead Prices_2015-2022'!J4902</f>
        <v>26959.335967453801</v>
      </c>
    </row>
    <row r="4903" spans="30:35" x14ac:dyDescent="0.35">
      <c r="AD4903">
        <v>9291.9942340984107</v>
      </c>
      <c r="AF4903">
        <v>176529.93767424801</v>
      </c>
      <c r="AG4903">
        <f>AF4903*'Day-ahead Prices_2015-2022'!J4903</f>
        <v>12629.172403637793</v>
      </c>
      <c r="AH4903">
        <v>373509.69124383898</v>
      </c>
      <c r="AI4903">
        <f>AH4903*'Day-ahead Prices_2015-2022'!J4903</f>
        <v>26721.350198698292</v>
      </c>
    </row>
    <row r="4904" spans="30:35" x14ac:dyDescent="0.35">
      <c r="AD4904">
        <v>9291.9942340984107</v>
      </c>
      <c r="AF4904">
        <v>141491.58136333799</v>
      </c>
      <c r="AG4904">
        <f>AF4904*'Day-ahead Prices_2015-2022'!J4904</f>
        <v>10193.937843798389</v>
      </c>
      <c r="AH4904">
        <v>373459.69124383898</v>
      </c>
      <c r="AI4904">
        <f>AH4904*'Day-ahead Prices_2015-2022'!J4904</f>
        <v>26906.370280276431</v>
      </c>
    </row>
    <row r="4905" spans="30:35" x14ac:dyDescent="0.35">
      <c r="AD4905">
        <v>0</v>
      </c>
      <c r="AF4905">
        <v>102296.919877594</v>
      </c>
      <c r="AG4905">
        <f>AF4905*'Day-ahead Prices_2015-2022'!J4905</f>
        <v>7829.5505051313503</v>
      </c>
      <c r="AH4905">
        <v>368117.05144209898</v>
      </c>
      <c r="AI4905">
        <f>AH4905*'Day-ahead Prices_2015-2022'!J4905</f>
        <v>28174.75882474965</v>
      </c>
    </row>
    <row r="4906" spans="30:35" x14ac:dyDescent="0.35">
      <c r="AD4906">
        <v>9291.9942340984107</v>
      </c>
      <c r="AF4906">
        <v>56448.534512980899</v>
      </c>
      <c r="AG4906">
        <f>AF4906*'Day-ahead Prices_2015-2022'!J4906</f>
        <v>4139.0182324961834</v>
      </c>
      <c r="AH4906">
        <v>373359.69124383898</v>
      </c>
      <c r="AI4906">
        <f>AH4906*'Day-ahead Prices_2015-2022'!J4906</f>
        <v>27376.132660840442</v>
      </c>
    </row>
    <row r="4907" spans="30:35" x14ac:dyDescent="0.35">
      <c r="AD4907">
        <v>9291.9942340984107</v>
      </c>
      <c r="AF4907">
        <v>27071.046713426898</v>
      </c>
      <c r="AG4907">
        <f>AF4907*'Day-ahead Prices_2015-2022'!J4907</f>
        <v>1841.9816959983498</v>
      </c>
      <c r="AH4907">
        <v>373309.69124383898</v>
      </c>
      <c r="AI4907">
        <f>AH4907*'Day-ahead Prices_2015-2022'!J4907</f>
        <v>25400.924666458915</v>
      </c>
    </row>
    <row r="4908" spans="30:35" x14ac:dyDescent="0.35">
      <c r="AD4908">
        <v>9291.9942340984107</v>
      </c>
      <c r="AF4908">
        <v>41826.392966826003</v>
      </c>
      <c r="AG4908">
        <f>AF4908*'Day-ahead Prices_2015-2022'!J4908</f>
        <v>2698.6388742196136</v>
      </c>
      <c r="AH4908">
        <v>373259.69124383898</v>
      </c>
      <c r="AI4908">
        <f>AH4908*'Day-ahead Prices_2015-2022'!J4908</f>
        <v>24082.715279052489</v>
      </c>
    </row>
    <row r="4909" spans="30:35" x14ac:dyDescent="0.35">
      <c r="AD4909">
        <v>9291.9942340984107</v>
      </c>
      <c r="AF4909">
        <v>269251.45370975399</v>
      </c>
      <c r="AG4909">
        <f>AF4909*'Day-ahead Prices_2015-2022'!J4909</f>
        <v>14376.344806515177</v>
      </c>
      <c r="AH4909">
        <v>373209.69124383898</v>
      </c>
      <c r="AI4909">
        <f>AH4909*'Day-ahead Prices_2015-2022'!J4909</f>
        <v>19927.064951850727</v>
      </c>
    </row>
    <row r="4910" spans="30:35" x14ac:dyDescent="0.35">
      <c r="AD4910">
        <v>9291.9942340984107</v>
      </c>
      <c r="AF4910">
        <v>348068.63737509499</v>
      </c>
      <c r="AG4910">
        <f>AF4910*'Day-ahead Prices_2015-2022'!J4910</f>
        <v>16997.931906212762</v>
      </c>
      <c r="AH4910">
        <v>373159.69124383898</v>
      </c>
      <c r="AI4910">
        <f>AH4910*'Day-ahead Prices_2015-2022'!J4910</f>
        <v>18223.253521892875</v>
      </c>
    </row>
    <row r="4911" spans="30:35" x14ac:dyDescent="0.35">
      <c r="AD4911">
        <v>9291.9942340984107</v>
      </c>
      <c r="AF4911">
        <v>334828.71478082199</v>
      </c>
      <c r="AG4911">
        <f>AF4911*'Day-ahead Prices_2015-2022'!J4911</f>
        <v>9167.6102106989074</v>
      </c>
      <c r="AH4911">
        <v>373109.69124383898</v>
      </c>
      <c r="AI4911">
        <f>AH4911*'Day-ahead Prices_2015-2022'!J4911</f>
        <v>10215.743346256311</v>
      </c>
    </row>
    <row r="4912" spans="30:35" x14ac:dyDescent="0.35">
      <c r="AD4912">
        <v>9291.9942340984107</v>
      </c>
      <c r="AF4912">
        <v>328479.04886049102</v>
      </c>
      <c r="AG4912">
        <f>AF4912*'Day-ahead Prices_2015-2022'!J4912</f>
        <v>10329.434290229216</v>
      </c>
      <c r="AH4912">
        <v>373059.69124383898</v>
      </c>
      <c r="AI4912">
        <f>AH4912*'Day-ahead Prices_2015-2022'!J4912</f>
        <v>11731.328315776573</v>
      </c>
    </row>
    <row r="4913" spans="30:35" x14ac:dyDescent="0.35">
      <c r="AD4913">
        <v>9291.9942340984107</v>
      </c>
      <c r="AF4913">
        <v>370679.77971450798</v>
      </c>
      <c r="AG4913">
        <f>AF4913*'Day-ahead Prices_2015-2022'!J4913</f>
        <v>13679.473920639271</v>
      </c>
      <c r="AH4913">
        <v>373009.69124383898</v>
      </c>
      <c r="AI4913">
        <f>AH4913*'Day-ahead Prices_2015-2022'!J4913</f>
        <v>13765.45639323982</v>
      </c>
    </row>
    <row r="4914" spans="30:35" x14ac:dyDescent="0.35">
      <c r="AD4914">
        <v>9291.9942340984107</v>
      </c>
      <c r="AF4914">
        <v>512696.99953828403</v>
      </c>
      <c r="AG4914">
        <f>AF4914*'Day-ahead Prices_2015-2022'!J4914</f>
        <v>25985.406550348507</v>
      </c>
      <c r="AH4914">
        <v>372959.69124383898</v>
      </c>
      <c r="AI4914">
        <f>AH4914*'Day-ahead Prices_2015-2022'!J4914</f>
        <v>18902.995751079925</v>
      </c>
    </row>
    <row r="4915" spans="30:35" x14ac:dyDescent="0.35">
      <c r="AD4915">
        <v>9291.9942340984107</v>
      </c>
      <c r="AF4915">
        <v>451523.27429740701</v>
      </c>
      <c r="AG4915">
        <f>AF4915*'Day-ahead Prices_2015-2022'!J4915</f>
        <v>32996.756481561635</v>
      </c>
      <c r="AH4915">
        <v>372909.69124383898</v>
      </c>
      <c r="AI4915">
        <f>AH4915*'Day-ahead Prices_2015-2022'!J4915</f>
        <v>27251.774098985701</v>
      </c>
    </row>
    <row r="4916" spans="30:35" x14ac:dyDescent="0.35">
      <c r="AD4916">
        <v>7156.6793505081496</v>
      </c>
      <c r="AF4916">
        <v>302105.010801756</v>
      </c>
      <c r="AG4916">
        <f>AF4916*'Day-ahead Prices_2015-2022'!J4916</f>
        <v>27082.581324586921</v>
      </c>
      <c r="AH4916">
        <v>371643.43429647002</v>
      </c>
      <c r="AI4916">
        <f>AH4916*'Day-ahead Prices_2015-2022'!J4916</f>
        <v>33316.44022179993</v>
      </c>
    </row>
    <row r="4917" spans="30:35" x14ac:dyDescent="0.35">
      <c r="AD4917">
        <v>0</v>
      </c>
      <c r="AF4917">
        <v>353581.771829643</v>
      </c>
      <c r="AG4917">
        <f>AF4917*'Day-ahead Prices_2015-2022'!J4917</f>
        <v>33332.595607595234</v>
      </c>
      <c r="AH4917">
        <v>367517.05144209898</v>
      </c>
      <c r="AI4917">
        <f>AH4917*'Day-ahead Prices_2015-2022'!J4917</f>
        <v>34646.291835760981</v>
      </c>
    </row>
    <row r="4918" spans="30:35" x14ac:dyDescent="0.35">
      <c r="AD4918">
        <v>6244.7774530040897</v>
      </c>
      <c r="AF4918">
        <v>324044.71594319399</v>
      </c>
      <c r="AG4918">
        <f>AF4918*'Day-ahead Prices_2015-2022'!J4918</f>
        <v>30160.461936412783</v>
      </c>
      <c r="AH4918">
        <v>371024.02283791499</v>
      </c>
      <c r="AI4918">
        <f>AH4918*'Day-ahead Prices_2015-2022'!J4918</f>
        <v>34533.060925638936</v>
      </c>
    </row>
    <row r="4919" spans="30:35" x14ac:dyDescent="0.35">
      <c r="AD4919">
        <v>0</v>
      </c>
      <c r="AF4919">
        <v>159388.25172287901</v>
      </c>
      <c r="AG4919">
        <f>AF4919*'Day-ahead Prices_2015-2022'!J4919</f>
        <v>15185.516447582644</v>
      </c>
      <c r="AH4919">
        <v>367417.05144209898</v>
      </c>
      <c r="AI4919">
        <f>AH4919*'Day-ahead Prices_2015-2022'!J4919</f>
        <v>35005.200304831676</v>
      </c>
    </row>
    <row r="4920" spans="30:35" x14ac:dyDescent="0.35">
      <c r="AD4920">
        <v>0</v>
      </c>
      <c r="AF4920">
        <v>215002.544455884</v>
      </c>
      <c r="AG4920">
        <f>AF4920*'Day-ahead Prices_2015-2022'!J4920</f>
        <v>20395.678873446297</v>
      </c>
      <c r="AH4920">
        <v>367367.05144209898</v>
      </c>
      <c r="AI4920">
        <f>AH4920*'Day-ahead Prices_2015-2022'!J4920</f>
        <v>34849.356917426114</v>
      </c>
    </row>
    <row r="4921" spans="30:35" x14ac:dyDescent="0.35">
      <c r="AD4921">
        <v>7151.8117492620504</v>
      </c>
      <c r="AF4921">
        <v>130677.30579374501</v>
      </c>
      <c r="AG4921">
        <f>AF4921*'Day-ahead Prices_2015-2022'!J4921</f>
        <v>11831.849959830157</v>
      </c>
      <c r="AH4921">
        <v>371390.66175276798</v>
      </c>
      <c r="AI4921">
        <f>AH4921*'Day-ahead Prices_2015-2022'!J4921</f>
        <v>33626.638991749991</v>
      </c>
    </row>
    <row r="4922" spans="30:35" x14ac:dyDescent="0.35">
      <c r="AD4922">
        <v>9291.9942340984107</v>
      </c>
      <c r="AF4922">
        <v>141363.693080539</v>
      </c>
      <c r="AG4922">
        <f>AF4922*'Day-ahead Prices_2015-2022'!J4922</f>
        <v>11795.563255256524</v>
      </c>
      <c r="AH4922">
        <v>372559.69124383898</v>
      </c>
      <c r="AI4922">
        <f>AH4922*'Day-ahead Prices_2015-2022'!J4922</f>
        <v>31086.846336999977</v>
      </c>
    </row>
    <row r="4923" spans="30:35" x14ac:dyDescent="0.35">
      <c r="AD4923">
        <v>9291.9942340984107</v>
      </c>
      <c r="AF4923">
        <v>132814.969343643</v>
      </c>
      <c r="AG4923">
        <f>AF4923*'Day-ahead Prices_2015-2022'!J4923</f>
        <v>9445.9666384315697</v>
      </c>
      <c r="AH4923">
        <v>372509.69124383898</v>
      </c>
      <c r="AI4923">
        <f>AH4923*'Day-ahead Prices_2015-2022'!J4923</f>
        <v>26493.354878375882</v>
      </c>
    </row>
    <row r="4924" spans="30:35" x14ac:dyDescent="0.35">
      <c r="AD4924">
        <v>9291.9942340984107</v>
      </c>
      <c r="AF4924">
        <v>103284.567707155</v>
      </c>
      <c r="AG4924">
        <f>AF4924*'Day-ahead Prices_2015-2022'!J4924</f>
        <v>6684.5772220070721</v>
      </c>
      <c r="AH4924">
        <v>372459.69124383898</v>
      </c>
      <c r="AI4924">
        <f>AH4924*'Day-ahead Prices_2015-2022'!J4924</f>
        <v>24105.591217301258</v>
      </c>
    </row>
    <row r="4925" spans="30:35" x14ac:dyDescent="0.35">
      <c r="AD4925">
        <v>9291.9942340984107</v>
      </c>
      <c r="AF4925">
        <v>96876.209699563202</v>
      </c>
      <c r="AG4925">
        <f>AF4925*'Day-ahead Prices_2015-2022'!J4925</f>
        <v>6090.4862085494124</v>
      </c>
      <c r="AH4925">
        <v>372409.69124383898</v>
      </c>
      <c r="AI4925">
        <f>AH4925*'Day-ahead Prices_2015-2022'!J4925</f>
        <v>23412.931776386096</v>
      </c>
    </row>
    <row r="4926" spans="30:35" x14ac:dyDescent="0.35">
      <c r="AD4926">
        <v>9291.9942340984107</v>
      </c>
      <c r="AF4926">
        <v>7197.5484957635599</v>
      </c>
      <c r="AG4926">
        <f>AF4926*'Day-ahead Prices_2015-2022'!J4926</f>
        <v>444.37664412844214</v>
      </c>
      <c r="AH4926">
        <v>372359.69124383898</v>
      </c>
      <c r="AI4926">
        <f>AH4926*'Day-ahead Prices_2015-2022'!J4926</f>
        <v>22989.487337394617</v>
      </c>
    </row>
    <row r="4927" spans="30:35" x14ac:dyDescent="0.35">
      <c r="AD4927">
        <v>9291.9942340984107</v>
      </c>
      <c r="AF4927">
        <v>37450.125481375901</v>
      </c>
      <c r="AG4927">
        <f>AF4927*'Day-ahead Prices_2015-2022'!J4927</f>
        <v>2436.692414445723</v>
      </c>
      <c r="AH4927">
        <v>372309.69124383898</v>
      </c>
      <c r="AI4927">
        <f>AH4927*'Day-ahead Prices_2015-2022'!J4927</f>
        <v>24224.330060780383</v>
      </c>
    </row>
    <row r="4928" spans="30:35" x14ac:dyDescent="0.35">
      <c r="AD4928">
        <v>9291.9942340984107</v>
      </c>
      <c r="AF4928">
        <v>203773.38535518901</v>
      </c>
      <c r="AG4928">
        <f>AF4928*'Day-ahead Prices_2015-2022'!J4928</f>
        <v>16137.323819740805</v>
      </c>
      <c r="AH4928">
        <v>372259.69124383898</v>
      </c>
      <c r="AI4928">
        <f>AH4928*'Day-ahead Prices_2015-2022'!J4928</f>
        <v>29480.175598827718</v>
      </c>
    </row>
    <row r="4929" spans="30:35" x14ac:dyDescent="0.35">
      <c r="AD4929">
        <v>0</v>
      </c>
      <c r="AF4929">
        <v>378344.506350849</v>
      </c>
      <c r="AG4929">
        <f>AF4929*'Day-ahead Prices_2015-2022'!J4929</f>
        <v>33926.624815113559</v>
      </c>
      <c r="AH4929">
        <v>366917.05144209898</v>
      </c>
      <c r="AI4929">
        <f>AH4929*'Day-ahead Prices_2015-2022'!J4929</f>
        <v>32901.910649127312</v>
      </c>
    </row>
    <row r="4930" spans="30:35" x14ac:dyDescent="0.35">
      <c r="AD4930">
        <v>0</v>
      </c>
      <c r="AF4930">
        <v>431985.93717584602</v>
      </c>
      <c r="AG4930">
        <f>AF4930*'Day-ahead Prices_2015-2022'!J4930</f>
        <v>38900.873625106411</v>
      </c>
      <c r="AH4930">
        <v>366867.05144209898</v>
      </c>
      <c r="AI4930">
        <f>AH4930*'Day-ahead Prices_2015-2022'!J4930</f>
        <v>33036.83656617532</v>
      </c>
    </row>
    <row r="4931" spans="30:35" x14ac:dyDescent="0.35">
      <c r="AD4931">
        <v>9291.9942340984107</v>
      </c>
      <c r="AF4931">
        <v>349935.58811580302</v>
      </c>
      <c r="AG4931">
        <f>AF4931*'Day-ahead Prices_2015-2022'!J4931</f>
        <v>27989.598015442509</v>
      </c>
      <c r="AH4931">
        <v>372109.69124383898</v>
      </c>
      <c r="AI4931">
        <f>AH4931*'Day-ahead Prices_2015-2022'!J4931</f>
        <v>29763.193654138468</v>
      </c>
    </row>
    <row r="4932" spans="30:35" x14ac:dyDescent="0.35">
      <c r="AD4932">
        <v>9291.9942340984107</v>
      </c>
      <c r="AF4932">
        <v>198251.31948790801</v>
      </c>
      <c r="AG4932">
        <f>AF4932*'Day-ahead Prices_2015-2022'!J4932</f>
        <v>14552.885921159248</v>
      </c>
      <c r="AH4932">
        <v>372059.69124383898</v>
      </c>
      <c r="AI4932">
        <f>AH4932*'Day-ahead Prices_2015-2022'!J4932</f>
        <v>27311.506710368059</v>
      </c>
    </row>
    <row r="4933" spans="30:35" x14ac:dyDescent="0.35">
      <c r="AD4933">
        <v>9291.9942340984107</v>
      </c>
      <c r="AF4933">
        <v>205300.744976149</v>
      </c>
      <c r="AG4933">
        <f>AF4933*'Day-ahead Prices_2015-2022'!J4933</f>
        <v>14061.304649347665</v>
      </c>
      <c r="AH4933">
        <v>372009.69124383898</v>
      </c>
      <c r="AI4933">
        <f>AH4933*'Day-ahead Prices_2015-2022'!J4933</f>
        <v>25479.408765404587</v>
      </c>
    </row>
    <row r="4934" spans="30:35" x14ac:dyDescent="0.35">
      <c r="AD4934">
        <v>9291.9942340984107</v>
      </c>
      <c r="AF4934">
        <v>267995.95982033497</v>
      </c>
      <c r="AG4934">
        <f>AF4934*'Day-ahead Prices_2015-2022'!J4934</f>
        <v>17213.715494209893</v>
      </c>
      <c r="AH4934">
        <v>371959.69124383898</v>
      </c>
      <c r="AI4934">
        <f>AH4934*'Day-ahead Prices_2015-2022'!J4934</f>
        <v>23891.435918205832</v>
      </c>
    </row>
    <row r="4935" spans="30:35" x14ac:dyDescent="0.35">
      <c r="AD4935">
        <v>9291.9942340984107</v>
      </c>
      <c r="AF4935">
        <v>251928.77408224801</v>
      </c>
      <c r="AG4935">
        <f>AF4935*'Day-ahead Prices_2015-2022'!J4935</f>
        <v>15261.845133902583</v>
      </c>
      <c r="AH4935">
        <v>371909.69124383898</v>
      </c>
      <c r="AI4935">
        <f>AH4935*'Day-ahead Prices_2015-2022'!J4935</f>
        <v>22530.289095551765</v>
      </c>
    </row>
    <row r="4936" spans="30:35" x14ac:dyDescent="0.35">
      <c r="AD4936">
        <v>9291.9942340984107</v>
      </c>
      <c r="AF4936">
        <v>324760.92736935097</v>
      </c>
      <c r="AG4936">
        <f>AF4936*'Day-ahead Prices_2015-2022'!J4936</f>
        <v>18739.923362689187</v>
      </c>
      <c r="AH4936">
        <v>371859.69124383898</v>
      </c>
      <c r="AI4936">
        <f>AH4936*'Day-ahead Prices_2015-2022'!J4936</f>
        <v>21457.698658611673</v>
      </c>
    </row>
    <row r="4937" spans="30:35" x14ac:dyDescent="0.35">
      <c r="AD4937">
        <v>9291.9942340984107</v>
      </c>
      <c r="AF4937">
        <v>427233.69446589297</v>
      </c>
      <c r="AG4937">
        <f>AF4937*'Day-ahead Prices_2015-2022'!J4937</f>
        <v>22358.741357754428</v>
      </c>
      <c r="AH4937">
        <v>371809.69124383898</v>
      </c>
      <c r="AI4937">
        <f>AH4937*'Day-ahead Prices_2015-2022'!J4937</f>
        <v>19458.195429132262</v>
      </c>
    </row>
    <row r="4938" spans="30:35" x14ac:dyDescent="0.35">
      <c r="AD4938">
        <v>9291.9942340984107</v>
      </c>
      <c r="AF4938">
        <v>407935.10605390603</v>
      </c>
      <c r="AG4938">
        <f>AF4938*'Day-ahead Prices_2015-2022'!J4938</f>
        <v>25160.927422522356</v>
      </c>
      <c r="AH4938">
        <v>371759.69124383898</v>
      </c>
      <c r="AI4938">
        <f>AH4938*'Day-ahead Prices_2015-2022'!J4938</f>
        <v>22929.673056305932</v>
      </c>
    </row>
    <row r="4939" spans="30:35" x14ac:dyDescent="0.35">
      <c r="AD4939">
        <v>9291.9942340984107</v>
      </c>
      <c r="AF4939">
        <v>521306.60302439198</v>
      </c>
      <c r="AG4939">
        <f>AF4939*'Day-ahead Prices_2015-2022'!J4939</f>
        <v>35027.242290462673</v>
      </c>
      <c r="AH4939">
        <v>371709.69124383898</v>
      </c>
      <c r="AI4939">
        <f>AH4939*'Day-ahead Prices_2015-2022'!J4939</f>
        <v>24975.638791787595</v>
      </c>
    </row>
    <row r="4940" spans="30:35" x14ac:dyDescent="0.35">
      <c r="AD4940">
        <v>9291.9942340984107</v>
      </c>
      <c r="AF4940">
        <v>451045.08649453998</v>
      </c>
      <c r="AG4940">
        <f>AF4940*'Day-ahead Prices_2015-2022'!J4940</f>
        <v>35277.36382745421</v>
      </c>
      <c r="AH4940">
        <v>371659.69124383898</v>
      </c>
      <c r="AI4940">
        <f>AH4940*'Day-ahead Prices_2015-2022'!J4940</f>
        <v>29068.433601408757</v>
      </c>
    </row>
    <row r="4941" spans="30:35" x14ac:dyDescent="0.35">
      <c r="AD4941">
        <v>2003.6528434875599</v>
      </c>
      <c r="AF4941">
        <v>382653.58291161503</v>
      </c>
      <c r="AG4941">
        <f>AF4941*'Day-ahead Prices_2015-2022'!J4941</f>
        <v>33896.889325246775</v>
      </c>
      <c r="AH4941">
        <v>367458.31482659403</v>
      </c>
      <c r="AI4941">
        <f>AH4941*'Day-ahead Prices_2015-2022'!J4941</f>
        <v>32550.8354960203</v>
      </c>
    </row>
    <row r="4942" spans="30:35" x14ac:dyDescent="0.35">
      <c r="AD4942">
        <v>9291.9942340984107</v>
      </c>
      <c r="AF4942">
        <v>339895.732333778</v>
      </c>
      <c r="AG4942">
        <f>AF4942*'Day-ahead Prices_2015-2022'!J4942</f>
        <v>30049.756825963894</v>
      </c>
      <c r="AH4942">
        <v>371559.69124383898</v>
      </c>
      <c r="AI4942">
        <f>AH4942*'Day-ahead Prices_2015-2022'!J4942</f>
        <v>32849.127853253747</v>
      </c>
    </row>
    <row r="4943" spans="30:35" x14ac:dyDescent="0.35">
      <c r="AD4943">
        <v>0</v>
      </c>
      <c r="AF4943">
        <v>316425.942605944</v>
      </c>
      <c r="AG4943">
        <f>AF4943*'Day-ahead Prices_2015-2022'!J4943</f>
        <v>28368.376819479399</v>
      </c>
      <c r="AH4943">
        <v>366217.05144209898</v>
      </c>
      <c r="AI4943">
        <f>AH4943*'Day-ahead Prices_2015-2022'!J4943</f>
        <v>32832.274204412781</v>
      </c>
    </row>
    <row r="4944" spans="30:35" x14ac:dyDescent="0.35">
      <c r="AD4944">
        <v>0</v>
      </c>
      <c r="AF4944">
        <v>296594.50499321998</v>
      </c>
      <c r="AG4944">
        <f>AF4944*'Day-ahead Prices_2015-2022'!J4944</f>
        <v>27359.730856230817</v>
      </c>
      <c r="AH4944">
        <v>366167.05144209898</v>
      </c>
      <c r="AI4944">
        <f>AH4944*'Day-ahead Prices_2015-2022'!J4944</f>
        <v>33777.537369090722</v>
      </c>
    </row>
    <row r="4945" spans="30:35" x14ac:dyDescent="0.35">
      <c r="AD4945">
        <v>9291.9942340984107</v>
      </c>
      <c r="AF4945">
        <v>211205.155305347</v>
      </c>
      <c r="AG4945">
        <f>AF4945*'Day-ahead Prices_2015-2022'!J4945</f>
        <v>16442.05733407713</v>
      </c>
      <c r="AH4945">
        <v>371409.69124383898</v>
      </c>
      <c r="AI4945">
        <f>AH4945*'Day-ahead Prices_2015-2022'!J4945</f>
        <v>28913.780201218808</v>
      </c>
    </row>
    <row r="4946" spans="30:35" x14ac:dyDescent="0.35">
      <c r="AD4946">
        <v>9291.9942340984107</v>
      </c>
      <c r="AF4946">
        <v>247302.312189741</v>
      </c>
      <c r="AG4946">
        <f>AF4946*'Day-ahead Prices_2015-2022'!J4946</f>
        <v>18983.234611574757</v>
      </c>
      <c r="AH4946">
        <v>371359.69124383898</v>
      </c>
      <c r="AI4946">
        <f>AH4946*'Day-ahead Prices_2015-2022'!J4946</f>
        <v>28506.034099491135</v>
      </c>
    </row>
    <row r="4947" spans="30:35" x14ac:dyDescent="0.35">
      <c r="AD4947">
        <v>9291.9942340984107</v>
      </c>
      <c r="AF4947">
        <v>215888.462374314</v>
      </c>
      <c r="AG4947">
        <f>AF4947*'Day-ahead Prices_2015-2022'!J4947</f>
        <v>15183.705419363469</v>
      </c>
      <c r="AH4947">
        <v>371309.69124383898</v>
      </c>
      <c r="AI4947">
        <f>AH4947*'Day-ahead Prices_2015-2022'!J4947</f>
        <v>26114.674722293246</v>
      </c>
    </row>
    <row r="4948" spans="30:35" x14ac:dyDescent="0.35">
      <c r="AD4948">
        <v>9291.9942340984107</v>
      </c>
      <c r="AF4948">
        <v>193399.73487114799</v>
      </c>
      <c r="AG4948">
        <f>AF4948*'Day-ahead Prices_2015-2022'!J4948</f>
        <v>11305.181501892956</v>
      </c>
      <c r="AH4948">
        <v>371259.69124383898</v>
      </c>
      <c r="AI4948">
        <f>AH4948*'Day-ahead Prices_2015-2022'!J4948</f>
        <v>21701.985251658607</v>
      </c>
    </row>
    <row r="4949" spans="30:35" x14ac:dyDescent="0.35">
      <c r="AD4949">
        <v>9291.9942340984107</v>
      </c>
      <c r="AF4949">
        <v>110897.738151093</v>
      </c>
      <c r="AG4949">
        <f>AF4949*'Day-ahead Prices_2015-2022'!J4949</f>
        <v>6889.7992269820297</v>
      </c>
      <c r="AH4949">
        <v>371209.69124383898</v>
      </c>
      <c r="AI4949">
        <f>AH4949*'Day-ahead Prices_2015-2022'!J4949</f>
        <v>23062.330092751603</v>
      </c>
    </row>
    <row r="4950" spans="30:35" x14ac:dyDescent="0.35">
      <c r="AD4950">
        <v>9291.9942340984107</v>
      </c>
      <c r="AF4950">
        <v>90304.500610884905</v>
      </c>
      <c r="AG4950">
        <f>AF4950*'Day-ahead Prices_2015-2022'!J4950</f>
        <v>5883.2253341733885</v>
      </c>
      <c r="AH4950">
        <v>371159.69124383898</v>
      </c>
      <c r="AI4950">
        <f>AH4950*'Day-ahead Prices_2015-2022'!J4950</f>
        <v>24180.589934922056</v>
      </c>
    </row>
    <row r="4951" spans="30:35" x14ac:dyDescent="0.35">
      <c r="AD4951">
        <v>9291.9942340984107</v>
      </c>
      <c r="AF4951">
        <v>279343.42541634798</v>
      </c>
      <c r="AG4951">
        <f>AF4951*'Day-ahead Prices_2015-2022'!J4951</f>
        <v>20855.081783021</v>
      </c>
      <c r="AH4951">
        <v>371109.69124383898</v>
      </c>
      <c r="AI4951">
        <f>AH4951*'Day-ahead Prices_2015-2022'!J4951</f>
        <v>27706.12177403691</v>
      </c>
    </row>
    <row r="4952" spans="30:35" x14ac:dyDescent="0.35">
      <c r="AD4952">
        <v>9291.9942340984107</v>
      </c>
      <c r="AF4952">
        <v>206515.40498016399</v>
      </c>
      <c r="AG4952">
        <f>AF4952*'Day-ahead Prices_2015-2022'!J4952</f>
        <v>17593.305494516393</v>
      </c>
      <c r="AH4952">
        <v>371059.69124383898</v>
      </c>
      <c r="AI4952">
        <f>AH4952*'Day-ahead Prices_2015-2022'!J4952</f>
        <v>31611.038921676696</v>
      </c>
    </row>
    <row r="4953" spans="30:35" x14ac:dyDescent="0.35">
      <c r="AD4953">
        <v>1755.7087721093901</v>
      </c>
      <c r="AF4953">
        <v>266941.99315058702</v>
      </c>
      <c r="AG4953">
        <f>AF4953*'Day-ahead Prices_2015-2022'!J4953</f>
        <v>24202.629486489412</v>
      </c>
      <c r="AH4953">
        <v>366717.08802126802</v>
      </c>
      <c r="AI4953">
        <f>AH4953*'Day-ahead Prices_2015-2022'!J4953</f>
        <v>33248.863181808294</v>
      </c>
    </row>
    <row r="4954" spans="30:35" x14ac:dyDescent="0.35">
      <c r="AD4954">
        <v>9291.9942340984107</v>
      </c>
      <c r="AF4954">
        <v>261348.744336659</v>
      </c>
      <c r="AG4954">
        <f>AF4954*'Day-ahead Prices_2015-2022'!J4954</f>
        <v>23024.824376059656</v>
      </c>
      <c r="AH4954">
        <v>370959.69124383898</v>
      </c>
      <c r="AI4954">
        <f>AH4954*'Day-ahead Prices_2015-2022'!J4954</f>
        <v>32681.548798582215</v>
      </c>
    </row>
    <row r="4955" spans="30:35" x14ac:dyDescent="0.35">
      <c r="AD4955">
        <v>0</v>
      </c>
      <c r="AF4955">
        <v>225008.49947571399</v>
      </c>
      <c r="AG4955">
        <f>AF4955*'Day-ahead Prices_2015-2022'!J4955</f>
        <v>20738.189614803523</v>
      </c>
      <c r="AH4955">
        <v>365617.05144209898</v>
      </c>
      <c r="AI4955">
        <f>AH4955*'Day-ahead Prices_2015-2022'!J4955</f>
        <v>33697.552567475352</v>
      </c>
    </row>
    <row r="4956" spans="30:35" x14ac:dyDescent="0.35">
      <c r="AD4956">
        <v>0</v>
      </c>
      <c r="AF4956">
        <v>251146.54742820299</v>
      </c>
      <c r="AG4956">
        <f>AF4956*'Day-ahead Prices_2015-2022'!J4956</f>
        <v>22926.540448352083</v>
      </c>
      <c r="AH4956">
        <v>365567.05144209898</v>
      </c>
      <c r="AI4956">
        <f>AH4956*'Day-ahead Prices_2015-2022'!J4956</f>
        <v>33371.702208520612</v>
      </c>
    </row>
    <row r="4957" spans="30:35" x14ac:dyDescent="0.35">
      <c r="AD4957">
        <v>9291.9942340984107</v>
      </c>
      <c r="AF4957">
        <v>184382.96572437699</v>
      </c>
      <c r="AG4957">
        <f>AF4957*'Day-ahead Prices_2015-2022'!J4957</f>
        <v>15451.7534851171</v>
      </c>
      <c r="AH4957">
        <v>370809.69124383898</v>
      </c>
      <c r="AI4957">
        <f>AH4957*'Day-ahead Prices_2015-2022'!J4957</f>
        <v>31074.779150461811</v>
      </c>
    </row>
    <row r="4958" spans="30:35" x14ac:dyDescent="0.35">
      <c r="AD4958">
        <v>9291.9942340984107</v>
      </c>
      <c r="AF4958">
        <v>210705.00247950901</v>
      </c>
      <c r="AG4958">
        <f>AF4958*'Day-ahead Prices_2015-2022'!J4958</f>
        <v>16302.246041839615</v>
      </c>
      <c r="AH4958">
        <v>370759.69124383898</v>
      </c>
      <c r="AI4958">
        <f>AH4958*'Day-ahead Prices_2015-2022'!J4958</f>
        <v>28685.677311535826</v>
      </c>
    </row>
    <row r="4959" spans="30:35" x14ac:dyDescent="0.35">
      <c r="AD4959">
        <v>9291.9942340984107</v>
      </c>
      <c r="AF4959">
        <v>151711.18567257599</v>
      </c>
      <c r="AG4959">
        <f>AF4959*'Day-ahead Prices_2015-2022'!J4959</f>
        <v>10695.259311952426</v>
      </c>
      <c r="AH4959">
        <v>370709.69124383898</v>
      </c>
      <c r="AI4959">
        <f>AH4959*'Day-ahead Prices_2015-2022'!J4959</f>
        <v>26134.106458462542</v>
      </c>
    </row>
    <row r="4960" spans="30:35" x14ac:dyDescent="0.35">
      <c r="AD4960">
        <v>9291.9942340984107</v>
      </c>
      <c r="AF4960">
        <v>260882.43520695099</v>
      </c>
      <c r="AG4960">
        <f>AF4960*'Day-ahead Prices_2015-2022'!J4960</f>
        <v>16298.956242598271</v>
      </c>
      <c r="AH4960">
        <v>370659.69124383898</v>
      </c>
      <c r="AI4960">
        <f>AH4960*'Day-ahead Prices_2015-2022'!J4960</f>
        <v>23157.427535072893</v>
      </c>
    </row>
    <row r="4961" spans="30:35" x14ac:dyDescent="0.35">
      <c r="AD4961">
        <v>9291.9942340984107</v>
      </c>
      <c r="AF4961">
        <v>123551.397274583</v>
      </c>
      <c r="AG4961">
        <f>AF4961*'Day-ahead Prices_2015-2022'!J4961</f>
        <v>7512.5427112810185</v>
      </c>
      <c r="AH4961">
        <v>370609.69124383898</v>
      </c>
      <c r="AI4961">
        <f>AH4961*'Day-ahead Prices_2015-2022'!J4961</f>
        <v>22534.92227608163</v>
      </c>
    </row>
    <row r="4962" spans="30:35" x14ac:dyDescent="0.35">
      <c r="AD4962">
        <v>9291.9942340984107</v>
      </c>
      <c r="AF4962">
        <v>52550.892256346902</v>
      </c>
      <c r="AG4962">
        <f>AF4962*'Day-ahead Prices_2015-2022'!J4962</f>
        <v>3612.6110881625677</v>
      </c>
      <c r="AH4962">
        <v>370559.69124383898</v>
      </c>
      <c r="AI4962">
        <f>AH4962*'Day-ahead Prices_2015-2022'!J4962</f>
        <v>25474.125974557712</v>
      </c>
    </row>
    <row r="4963" spans="30:35" x14ac:dyDescent="0.35">
      <c r="AD4963">
        <v>9291.9942340984107</v>
      </c>
      <c r="AF4963">
        <v>110134.08954571201</v>
      </c>
      <c r="AG4963">
        <f>AF4963*'Day-ahead Prices_2015-2022'!J4963</f>
        <v>8682.1456141123435</v>
      </c>
      <c r="AH4963">
        <v>370509.69124383898</v>
      </c>
      <c r="AI4963">
        <f>AH4963*'Day-ahead Prices_2015-2022'!J4963</f>
        <v>29208.205234979941</v>
      </c>
    </row>
    <row r="4964" spans="30:35" x14ac:dyDescent="0.35">
      <c r="AD4964">
        <v>9291.9942340984107</v>
      </c>
      <c r="AF4964">
        <v>66407.523239767906</v>
      </c>
      <c r="AG4964">
        <f>AF4964*'Day-ahead Prices_2015-2022'!J4964</f>
        <v>5774.9642397383177</v>
      </c>
      <c r="AH4964">
        <v>370459.69124383898</v>
      </c>
      <c r="AI4964">
        <f>AH4964*'Day-ahead Prices_2015-2022'!J4964</f>
        <v>32216.100899792353</v>
      </c>
    </row>
    <row r="4965" spans="30:35" x14ac:dyDescent="0.35">
      <c r="AD4965">
        <v>7108.9768582963197</v>
      </c>
      <c r="AF4965">
        <v>136600.13984450701</v>
      </c>
      <c r="AG4965">
        <f>AF4965*'Day-ahead Prices_2015-2022'!J4965</f>
        <v>12657.368957992019</v>
      </c>
      <c r="AH4965">
        <v>369166.26336818899</v>
      </c>
      <c r="AI4965">
        <f>AH4965*'Day-ahead Prices_2015-2022'!J4965</f>
        <v>34206.945963696387</v>
      </c>
    </row>
    <row r="4966" spans="30:35" x14ac:dyDescent="0.35">
      <c r="AD4966">
        <v>0</v>
      </c>
      <c r="AF4966">
        <v>101865.867809666</v>
      </c>
      <c r="AG4966">
        <f>AF4966*'Day-ahead Prices_2015-2022'!J4966</f>
        <v>10033.533314582577</v>
      </c>
      <c r="AH4966">
        <v>365067.05144209898</v>
      </c>
      <c r="AI4966">
        <f>AH4966*'Day-ahead Prices_2015-2022'!J4966</f>
        <v>35958.191899418147</v>
      </c>
    </row>
    <row r="4967" spans="30:35" x14ac:dyDescent="0.35">
      <c r="AD4967">
        <v>0</v>
      </c>
      <c r="AF4967">
        <v>167293.03764550801</v>
      </c>
      <c r="AG4967">
        <f>AF4967*'Day-ahead Prices_2015-2022'!J4967</f>
        <v>15991.332352237054</v>
      </c>
      <c r="AH4967">
        <v>365017.05144209898</v>
      </c>
      <c r="AI4967">
        <f>AH4967*'Day-ahead Prices_2015-2022'!J4967</f>
        <v>34891.52367603594</v>
      </c>
    </row>
    <row r="4968" spans="30:35" x14ac:dyDescent="0.35">
      <c r="AD4968">
        <v>5992.2653305671602</v>
      </c>
      <c r="AF4968">
        <v>159568.17633134499</v>
      </c>
      <c r="AG4968">
        <f>AF4968*'Day-ahead Prices_2015-2022'!J4968</f>
        <v>15221.407800467412</v>
      </c>
      <c r="AH4968">
        <v>368380.19411009201</v>
      </c>
      <c r="AI4968">
        <f>AH4968*'Day-ahead Prices_2015-2022'!J4968</f>
        <v>35140.247191404313</v>
      </c>
    </row>
    <row r="4969" spans="30:35" x14ac:dyDescent="0.35">
      <c r="AD4969">
        <v>9291.9942340984107</v>
      </c>
      <c r="AF4969">
        <v>0</v>
      </c>
      <c r="AG4969">
        <f>AF4969*'Day-ahead Prices_2015-2022'!J4969</f>
        <v>0</v>
      </c>
      <c r="AH4969">
        <v>370209.69124383898</v>
      </c>
      <c r="AI4969">
        <f>AH4969*'Day-ahead Prices_2015-2022'!J4969</f>
        <v>28931.424608591959</v>
      </c>
    </row>
    <row r="4970" spans="30:35" x14ac:dyDescent="0.35">
      <c r="AD4970">
        <v>9291.9942340984107</v>
      </c>
      <c r="AF4970">
        <v>70759.795238978797</v>
      </c>
      <c r="AG4970">
        <f>AF4970*'Day-ahead Prices_2015-2022'!J4970</f>
        <v>5961.0705001637207</v>
      </c>
      <c r="AH4970">
        <v>370159.69124383898</v>
      </c>
      <c r="AI4970">
        <f>AH4970*'Day-ahead Prices_2015-2022'!J4970</f>
        <v>31183.640489223162</v>
      </c>
    </row>
    <row r="4971" spans="30:35" x14ac:dyDescent="0.35">
      <c r="AD4971">
        <v>9291.9942340984107</v>
      </c>
      <c r="AF4971">
        <v>0</v>
      </c>
      <c r="AG4971">
        <f>AF4971*'Day-ahead Prices_2015-2022'!J4971</f>
        <v>0</v>
      </c>
      <c r="AH4971">
        <v>370109.69124383898</v>
      </c>
      <c r="AI4971">
        <f>AH4971*'Day-ahead Prices_2015-2022'!J4971</f>
        <v>26763.094410956055</v>
      </c>
    </row>
    <row r="4972" spans="30:35" x14ac:dyDescent="0.35">
      <c r="AD4972">
        <v>9291.9942340984107</v>
      </c>
      <c r="AF4972">
        <v>0</v>
      </c>
      <c r="AG4972">
        <f>AF4972*'Day-ahead Prices_2015-2022'!J4972</f>
        <v>0</v>
      </c>
      <c r="AH4972">
        <v>370059.69124383898</v>
      </c>
      <c r="AI4972">
        <f>AH4972*'Day-ahead Prices_2015-2022'!J4972</f>
        <v>26086.895359620376</v>
      </c>
    </row>
    <row r="4973" spans="30:35" x14ac:dyDescent="0.35">
      <c r="AD4973">
        <v>9291.9942340984107</v>
      </c>
      <c r="AF4973">
        <v>20187.621441579598</v>
      </c>
      <c r="AG4973">
        <f>AF4973*'Day-ahead Prices_2015-2022'!J4973</f>
        <v>1452.4488936680484</v>
      </c>
      <c r="AH4973">
        <v>370009.69124383898</v>
      </c>
      <c r="AI4973">
        <f>AH4973*'Day-ahead Prices_2015-2022'!J4973</f>
        <v>26621.272260766109</v>
      </c>
    </row>
    <row r="4974" spans="30:35" x14ac:dyDescent="0.35">
      <c r="AD4974">
        <v>9291.9942340984107</v>
      </c>
      <c r="AF4974">
        <v>0</v>
      </c>
      <c r="AG4974">
        <f>AF4974*'Day-ahead Prices_2015-2022'!J4974</f>
        <v>0</v>
      </c>
      <c r="AH4974">
        <v>369959.69124383898</v>
      </c>
      <c r="AI4974">
        <f>AH4974*'Day-ahead Prices_2015-2022'!J4974</f>
        <v>26498.362885339964</v>
      </c>
    </row>
    <row r="4975" spans="30:35" x14ac:dyDescent="0.35">
      <c r="AD4975">
        <v>9291.9942340984107</v>
      </c>
      <c r="AF4975">
        <v>0</v>
      </c>
      <c r="AG4975">
        <f>AF4975*'Day-ahead Prices_2015-2022'!J4975</f>
        <v>0</v>
      </c>
      <c r="AH4975">
        <v>369909.69124383898</v>
      </c>
      <c r="AI4975">
        <f>AH4975*'Day-ahead Prices_2015-2022'!J4975</f>
        <v>28728.111396224642</v>
      </c>
    </row>
    <row r="4976" spans="30:35" x14ac:dyDescent="0.35">
      <c r="AD4976">
        <v>1487.0171833243501</v>
      </c>
      <c r="AF4976">
        <v>191862.953634645</v>
      </c>
      <c r="AG4976">
        <f>AF4976*'Day-ahead Prices_2015-2022'!J4976</f>
        <v>18381.430272967162</v>
      </c>
      <c r="AH4976">
        <v>365414.04360891</v>
      </c>
      <c r="AI4976">
        <f>AH4976*'Day-ahead Prices_2015-2022'!J4976</f>
        <v>35008.492447951619</v>
      </c>
    </row>
    <row r="4977" spans="30:35" x14ac:dyDescent="0.35">
      <c r="AD4977">
        <v>0</v>
      </c>
      <c r="AF4977">
        <v>202746.42944797501</v>
      </c>
      <c r="AG4977">
        <f>AF4977*'Day-ahead Prices_2015-2022'!J4977</f>
        <v>21366.179034338034</v>
      </c>
      <c r="AH4977">
        <v>364517.05144209898</v>
      </c>
      <c r="AI4977">
        <f>AH4977*'Day-ahead Prices_2015-2022'!J4977</f>
        <v>38414.173819911295</v>
      </c>
    </row>
    <row r="4978" spans="30:35" x14ac:dyDescent="0.35">
      <c r="AD4978">
        <v>0</v>
      </c>
      <c r="AF4978">
        <v>147376.28969148701</v>
      </c>
      <c r="AG4978">
        <f>AF4978*'Day-ahead Prices_2015-2022'!J4978</f>
        <v>14289.236607762352</v>
      </c>
      <c r="AH4978">
        <v>364467.05144209898</v>
      </c>
      <c r="AI4978">
        <f>AH4978*'Day-ahead Prices_2015-2022'!J4978</f>
        <v>35337.814140197312</v>
      </c>
    </row>
    <row r="4979" spans="30:35" x14ac:dyDescent="0.35">
      <c r="AD4979">
        <v>9291.9942340984107</v>
      </c>
      <c r="AF4979">
        <v>72151.169118141101</v>
      </c>
      <c r="AG4979">
        <f>AF4979*'Day-ahead Prices_2015-2022'!J4979</f>
        <v>6396.5618981687994</v>
      </c>
      <c r="AH4979">
        <v>369709.69124383898</v>
      </c>
      <c r="AI4979">
        <f>AH4979*'Day-ahead Prices_2015-2022'!J4979</f>
        <v>32776.612677222547</v>
      </c>
    </row>
    <row r="4980" spans="30:35" x14ac:dyDescent="0.35">
      <c r="AD4980">
        <v>9291.9942340984107</v>
      </c>
      <c r="AF4980">
        <v>159100.72542371001</v>
      </c>
      <c r="AG4980">
        <f>AF4980*'Day-ahead Prices_2015-2022'!J4980</f>
        <v>14412.338088413553</v>
      </c>
      <c r="AH4980">
        <v>369659.69124383898</v>
      </c>
      <c r="AI4980">
        <f>AH4980*'Day-ahead Prices_2015-2022'!J4980</f>
        <v>33486.085205937212</v>
      </c>
    </row>
    <row r="4981" spans="30:35" x14ac:dyDescent="0.35">
      <c r="AD4981">
        <v>9291.9942340984107</v>
      </c>
      <c r="AF4981">
        <v>109010.123483706</v>
      </c>
      <c r="AG4981">
        <f>AF4981*'Day-ahead Prices_2015-2022'!J4981</f>
        <v>9292.2954510598101</v>
      </c>
      <c r="AH4981">
        <v>369609.69124383898</v>
      </c>
      <c r="AI4981">
        <f>AH4981*'Day-ahead Prices_2015-2022'!J4981</f>
        <v>31506.45410585295</v>
      </c>
    </row>
    <row r="4982" spans="30:35" x14ac:dyDescent="0.35">
      <c r="AD4982">
        <v>9291.9942340984107</v>
      </c>
      <c r="AF4982">
        <v>96222.649676193003</v>
      </c>
      <c r="AG4982">
        <f>AF4982*'Day-ahead Prices_2015-2022'!J4982</f>
        <v>7700.8189318978211</v>
      </c>
      <c r="AH4982">
        <v>369559.69124383898</v>
      </c>
      <c r="AI4982">
        <f>AH4982*'Day-ahead Prices_2015-2022'!J4982</f>
        <v>29576.324039858489</v>
      </c>
    </row>
    <row r="4983" spans="30:35" x14ac:dyDescent="0.35">
      <c r="AD4983">
        <v>9291.9942340984107</v>
      </c>
      <c r="AF4983">
        <v>102904.133219567</v>
      </c>
      <c r="AG4983">
        <f>AF4983*'Day-ahead Prices_2015-2022'!J4983</f>
        <v>7683.5943671720188</v>
      </c>
      <c r="AH4983">
        <v>369509.69124383898</v>
      </c>
      <c r="AI4983">
        <f>AH4983*'Day-ahead Prices_2015-2022'!J4983</f>
        <v>27590.364870949346</v>
      </c>
    </row>
    <row r="4984" spans="30:35" x14ac:dyDescent="0.35">
      <c r="AD4984">
        <v>9291.9942340984107</v>
      </c>
      <c r="AF4984">
        <v>133997.67210052599</v>
      </c>
      <c r="AG4984">
        <f>AF4984*'Day-ahead Prices_2015-2022'!J4984</f>
        <v>9472.7979320565591</v>
      </c>
      <c r="AH4984">
        <v>369459.69124383898</v>
      </c>
      <c r="AI4984">
        <f>AH4984*'Day-ahead Prices_2015-2022'!J4984</f>
        <v>26118.491047869142</v>
      </c>
    </row>
    <row r="4985" spans="30:35" x14ac:dyDescent="0.35">
      <c r="AD4985">
        <v>9291.9942340984107</v>
      </c>
      <c r="AF4985">
        <v>286179.490167198</v>
      </c>
      <c r="AG4985">
        <f>AF4985*'Day-ahead Prices_2015-2022'!J4985</f>
        <v>21036.338873465305</v>
      </c>
      <c r="AH4985">
        <v>369409.69124383898</v>
      </c>
      <c r="AI4985">
        <f>AH4985*'Day-ahead Prices_2015-2022'!J4985</f>
        <v>27154.382879106492</v>
      </c>
    </row>
    <row r="4986" spans="30:35" x14ac:dyDescent="0.35">
      <c r="AD4986">
        <v>9291.9942340984107</v>
      </c>
      <c r="AF4986">
        <v>259741.55743387999</v>
      </c>
      <c r="AG4986">
        <f>AF4986*'Day-ahead Prices_2015-2022'!J4986</f>
        <v>21071.533846823517</v>
      </c>
      <c r="AH4986">
        <v>369359.69124383898</v>
      </c>
      <c r="AI4986">
        <f>AH4986*'Day-ahead Prices_2015-2022'!J4986</f>
        <v>29964.304952156439</v>
      </c>
    </row>
    <row r="4987" spans="30:35" x14ac:dyDescent="0.35">
      <c r="AD4987">
        <v>9291.9942340984107</v>
      </c>
      <c r="AF4987">
        <v>284515.19079866097</v>
      </c>
      <c r="AG4987">
        <f>AF4987*'Day-ahead Prices_2015-2022'!J4987</f>
        <v>26039.54154987045</v>
      </c>
      <c r="AH4987">
        <v>369309.69124383898</v>
      </c>
      <c r="AI4987">
        <f>AH4987*'Day-ahead Prices_2015-2022'!J4987</f>
        <v>33800.146216864254</v>
      </c>
    </row>
    <row r="4988" spans="30:35" x14ac:dyDescent="0.35">
      <c r="AD4988">
        <v>5968.2977022252699</v>
      </c>
      <c r="AF4988">
        <v>322256.56067405001</v>
      </c>
      <c r="AG4988">
        <f>AF4988*'Day-ahead Prices_2015-2022'!J4988</f>
        <v>31967.44799816492</v>
      </c>
      <c r="AH4988">
        <v>367366.54235563299</v>
      </c>
      <c r="AI4988">
        <f>AH4988*'Day-ahead Prices_2015-2022'!J4988</f>
        <v>36442.301793500847</v>
      </c>
    </row>
    <row r="4989" spans="30:35" x14ac:dyDescent="0.35">
      <c r="AD4989">
        <v>0</v>
      </c>
      <c r="AF4989">
        <v>337589.48481508601</v>
      </c>
      <c r="AG4989">
        <f>AF4989*'Day-ahead Prices_2015-2022'!J4989</f>
        <v>35211.849226781531</v>
      </c>
      <c r="AH4989">
        <v>363917.05144209898</v>
      </c>
      <c r="AI4989">
        <f>AH4989*'Day-ahead Prices_2015-2022'!J4989</f>
        <v>37957.913154353839</v>
      </c>
    </row>
    <row r="4990" spans="30:35" x14ac:dyDescent="0.35">
      <c r="AD4990">
        <v>0</v>
      </c>
      <c r="AF4990">
        <v>246548.51722477601</v>
      </c>
      <c r="AG4990">
        <f>AF4990*'Day-ahead Prices_2015-2022'!J4990</f>
        <v>26425.686447444554</v>
      </c>
      <c r="AH4990">
        <v>363867.05144209898</v>
      </c>
      <c r="AI4990">
        <f>AH4990*'Day-ahead Prices_2015-2022'!J4990</f>
        <v>39000.180241192771</v>
      </c>
    </row>
    <row r="4991" spans="30:35" x14ac:dyDescent="0.35">
      <c r="AD4991">
        <v>0</v>
      </c>
      <c r="AF4991">
        <v>259308.66175787101</v>
      </c>
      <c r="AG4991">
        <f>AF4991*'Day-ahead Prices_2015-2022'!J4991</f>
        <v>26271.208794344308</v>
      </c>
      <c r="AH4991">
        <v>363817.05144209898</v>
      </c>
      <c r="AI4991">
        <f>AH4991*'Day-ahead Prices_2015-2022'!J4991</f>
        <v>36859.215024227655</v>
      </c>
    </row>
    <row r="4992" spans="30:35" x14ac:dyDescent="0.35">
      <c r="AD4992">
        <v>7082.6918115673398</v>
      </c>
      <c r="AF4992">
        <v>171176.71709720601</v>
      </c>
      <c r="AG4992">
        <f>AF4992*'Day-ahead Prices_2015-2022'!J4992</f>
        <v>16990.359026379552</v>
      </c>
      <c r="AH4992">
        <v>367801.29163219698</v>
      </c>
      <c r="AI4992">
        <f>AH4992*'Day-ahead Prices_2015-2022'!J4992</f>
        <v>36506.576952568248</v>
      </c>
    </row>
    <row r="4993" spans="30:35" x14ac:dyDescent="0.35">
      <c r="AD4993">
        <v>9291.9942340984107</v>
      </c>
      <c r="AF4993">
        <v>92117.345167549996</v>
      </c>
      <c r="AG4993">
        <f>AF4993*'Day-ahead Prices_2015-2022'!J4993</f>
        <v>7717.5911781373397</v>
      </c>
      <c r="AH4993">
        <v>369009.69124383898</v>
      </c>
      <c r="AI4993">
        <f>AH4993*'Day-ahead Prices_2015-2022'!J4993</f>
        <v>30915.631932408833</v>
      </c>
    </row>
    <row r="4994" spans="30:35" x14ac:dyDescent="0.35">
      <c r="AD4994">
        <v>9291.9942340984107</v>
      </c>
      <c r="AF4994">
        <v>157520.78031413999</v>
      </c>
      <c r="AG4994">
        <f>AF4994*'Day-ahead Prices_2015-2022'!J4994</f>
        <v>14120.162747359511</v>
      </c>
      <c r="AH4994">
        <v>368959.69124383898</v>
      </c>
      <c r="AI4994">
        <f>AH4994*'Day-ahead Prices_2015-2022'!J4994</f>
        <v>33073.54672309773</v>
      </c>
    </row>
    <row r="4995" spans="30:35" x14ac:dyDescent="0.35">
      <c r="AD4995">
        <v>9291.9942340984107</v>
      </c>
      <c r="AF4995">
        <v>97667.775556382403</v>
      </c>
      <c r="AG4995">
        <f>AF4995*'Day-ahead Prices_2015-2022'!J4995</f>
        <v>7986.782346123171</v>
      </c>
      <c r="AH4995">
        <v>368909.69124383898</v>
      </c>
      <c r="AI4995">
        <f>AH4995*'Day-ahead Prices_2015-2022'!J4995</f>
        <v>30167.590001464934</v>
      </c>
    </row>
    <row r="4996" spans="30:35" x14ac:dyDescent="0.35">
      <c r="AD4996">
        <v>9291.9942340984107</v>
      </c>
      <c r="AF4996">
        <v>0</v>
      </c>
      <c r="AG4996">
        <f>AF4996*'Day-ahead Prices_2015-2022'!J4996</f>
        <v>0</v>
      </c>
      <c r="AH4996">
        <v>368859.69124383898</v>
      </c>
      <c r="AI4996">
        <f>AH4996*'Day-ahead Prices_2015-2022'!J4996</f>
        <v>29086.89202764698</v>
      </c>
    </row>
    <row r="4997" spans="30:35" x14ac:dyDescent="0.35">
      <c r="AD4997">
        <v>9291.9942340984107</v>
      </c>
      <c r="AF4997">
        <v>40407.068700740099</v>
      </c>
      <c r="AG4997">
        <f>AF4997*'Day-ahead Prices_2015-2022'!J4997</f>
        <v>3133.113598219511</v>
      </c>
      <c r="AH4997">
        <v>368809.69124383898</v>
      </c>
      <c r="AI4997">
        <f>AH4997*'Day-ahead Prices_2015-2022'!J4997</f>
        <v>28597.042446933217</v>
      </c>
    </row>
    <row r="4998" spans="30:35" x14ac:dyDescent="0.35">
      <c r="AD4998">
        <v>9291.9942340984107</v>
      </c>
      <c r="AF4998">
        <v>143276.06191290799</v>
      </c>
      <c r="AG4998">
        <f>AF4998*'Day-ahead Prices_2015-2022'!J4998</f>
        <v>11175.891019361605</v>
      </c>
      <c r="AH4998">
        <v>368759.69124383898</v>
      </c>
      <c r="AI4998">
        <f>AH4998*'Day-ahead Prices_2015-2022'!J4998</f>
        <v>28764.177816247553</v>
      </c>
    </row>
    <row r="4999" spans="30:35" x14ac:dyDescent="0.35">
      <c r="AD4999">
        <v>9291.9942340984107</v>
      </c>
      <c r="AF4999">
        <v>139448.79220331801</v>
      </c>
      <c r="AG4999">
        <f>AF4999*'Day-ahead Prices_2015-2022'!J4999</f>
        <v>11020.812358818475</v>
      </c>
      <c r="AH4999">
        <v>368709.69124383898</v>
      </c>
      <c r="AI4999">
        <f>AH4999*'Day-ahead Prices_2015-2022'!J4999</f>
        <v>29139.587786114647</v>
      </c>
    </row>
    <row r="5000" spans="30:35" x14ac:dyDescent="0.35">
      <c r="AD5000">
        <v>1022.2776465572</v>
      </c>
      <c r="AF5000">
        <v>254784.32108894599</v>
      </c>
      <c r="AG5000">
        <f>AF5000*'Day-ahead Prices_2015-2022'!J5000</f>
        <v>24229.988935558762</v>
      </c>
      <c r="AH5000">
        <v>363949.33197567298</v>
      </c>
      <c r="AI5000">
        <f>AH5000*'Day-ahead Prices_2015-2022'!J5000</f>
        <v>34611.5814708865</v>
      </c>
    </row>
    <row r="5001" spans="30:35" x14ac:dyDescent="0.35">
      <c r="AD5001">
        <v>9291.9942340984107</v>
      </c>
      <c r="AF5001">
        <v>316851.34043582802</v>
      </c>
      <c r="AG5001">
        <f>AF5001*'Day-ahead Prices_2015-2022'!J5001</f>
        <v>29364.990103241449</v>
      </c>
      <c r="AH5001">
        <v>368609.69124383898</v>
      </c>
      <c r="AI5001">
        <f>AH5001*'Day-ahead Prices_2015-2022'!J5001</f>
        <v>34161.824660250888</v>
      </c>
    </row>
    <row r="5002" spans="30:35" x14ac:dyDescent="0.35">
      <c r="AD5002">
        <v>9291.9942340984107</v>
      </c>
      <c r="AF5002">
        <v>255433.405363178</v>
      </c>
      <c r="AG5002">
        <f>AF5002*'Day-ahead Prices_2015-2022'!J5002</f>
        <v>23243.482012779084</v>
      </c>
      <c r="AH5002">
        <v>368559.69124383898</v>
      </c>
      <c r="AI5002">
        <f>AH5002*'Day-ahead Prices_2015-2022'!J5002</f>
        <v>33537.549804347182</v>
      </c>
    </row>
    <row r="5003" spans="30:35" x14ac:dyDescent="0.35">
      <c r="AD5003">
        <v>0</v>
      </c>
      <c r="AF5003">
        <v>277293.92518403899</v>
      </c>
      <c r="AG5003">
        <f>AF5003*'Day-ahead Prices_2015-2022'!J5003</f>
        <v>26514.151891284851</v>
      </c>
      <c r="AH5003">
        <v>363217.05144209898</v>
      </c>
      <c r="AI5003">
        <f>AH5003*'Day-ahead Prices_2015-2022'!J5003</f>
        <v>34729.906416264901</v>
      </c>
    </row>
    <row r="5004" spans="30:35" x14ac:dyDescent="0.35">
      <c r="AD5004">
        <v>9291.9942340984107</v>
      </c>
      <c r="AF5004">
        <v>364302.17073032999</v>
      </c>
      <c r="AG5004">
        <f>AF5004*'Day-ahead Prices_2015-2022'!J5004</f>
        <v>33661.06519776908</v>
      </c>
      <c r="AH5004">
        <v>368459.69124383898</v>
      </c>
      <c r="AI5004">
        <f>AH5004*'Day-ahead Prices_2015-2022'!J5004</f>
        <v>34045.214896316669</v>
      </c>
    </row>
    <row r="5005" spans="30:35" x14ac:dyDescent="0.35">
      <c r="AD5005">
        <v>9291.9942340984107</v>
      </c>
      <c r="AF5005">
        <v>406256.41441334703</v>
      </c>
      <c r="AG5005">
        <f>AF5005*'Day-ahead Prices_2015-2022'!J5005</f>
        <v>34536.365609796652</v>
      </c>
      <c r="AH5005">
        <v>368409.69124383898</v>
      </c>
      <c r="AI5005">
        <f>AH5005*'Day-ahead Prices_2015-2022'!J5005</f>
        <v>31318.968364752811</v>
      </c>
    </row>
    <row r="5006" spans="30:35" x14ac:dyDescent="0.35">
      <c r="AD5006">
        <v>9291.9942340984107</v>
      </c>
      <c r="AF5006">
        <v>361970.69354152901</v>
      </c>
      <c r="AG5006">
        <f>AF5006*'Day-ahead Prices_2015-2022'!J5006</f>
        <v>28530.982528310247</v>
      </c>
      <c r="AH5006">
        <v>368359.69124383898</v>
      </c>
      <c r="AI5006">
        <f>AH5006*'Day-ahead Prices_2015-2022'!J5006</f>
        <v>29034.571313453445</v>
      </c>
    </row>
    <row r="5007" spans="30:35" x14ac:dyDescent="0.35">
      <c r="AD5007">
        <v>9291.9942340984107</v>
      </c>
      <c r="AF5007">
        <v>401554.218602476</v>
      </c>
      <c r="AG5007">
        <f>AF5007*'Day-ahead Prices_2015-2022'!J5007</f>
        <v>27536.078597891541</v>
      </c>
      <c r="AH5007">
        <v>368309.69124383898</v>
      </c>
      <c r="AI5007">
        <f>AH5007*'Day-ahead Prices_2015-2022'!J5007</f>
        <v>25256.376689932204</v>
      </c>
    </row>
    <row r="5008" spans="30:35" x14ac:dyDescent="0.35">
      <c r="AD5008">
        <v>9291.9942340984107</v>
      </c>
      <c r="AF5008">
        <v>457119.72179299401</v>
      </c>
      <c r="AG5008">
        <f>AF5008*'Day-ahead Prices_2015-2022'!J5008</f>
        <v>33694.294693361589</v>
      </c>
      <c r="AH5008">
        <v>368259.69124383898</v>
      </c>
      <c r="AI5008">
        <f>AH5008*'Day-ahead Prices_2015-2022'!J5008</f>
        <v>27144.421841583371</v>
      </c>
    </row>
    <row r="5009" spans="30:35" x14ac:dyDescent="0.35">
      <c r="AD5009">
        <v>9291.9942340984107</v>
      </c>
      <c r="AF5009">
        <v>370061.61051244498</v>
      </c>
      <c r="AG5009">
        <f>AF5009*'Day-ahead Prices_2015-2022'!J5009</f>
        <v>27696.798661790803</v>
      </c>
      <c r="AH5009">
        <v>368209.69124383898</v>
      </c>
      <c r="AI5009">
        <f>AH5009*'Day-ahead Prices_2015-2022'!J5009</f>
        <v>27558.194079031073</v>
      </c>
    </row>
    <row r="5010" spans="30:35" x14ac:dyDescent="0.35">
      <c r="AD5010">
        <v>9291.9942340984107</v>
      </c>
      <c r="AF5010">
        <v>406702.59714713797</v>
      </c>
      <c r="AG5010">
        <f>AF5010*'Day-ahead Prices_2015-2022'!J5010</f>
        <v>34358.235406990214</v>
      </c>
      <c r="AH5010">
        <v>368159.69124383898</v>
      </c>
      <c r="AI5010">
        <f>AH5010*'Day-ahead Prices_2015-2022'!J5010</f>
        <v>31102.130716279516</v>
      </c>
    </row>
    <row r="5011" spans="30:35" x14ac:dyDescent="0.35">
      <c r="AD5011">
        <v>7064.1949268321396</v>
      </c>
      <c r="AF5011">
        <v>467628.13488860801</v>
      </c>
      <c r="AG5011">
        <f>AF5011*'Day-ahead Prices_2015-2022'!J5011</f>
        <v>45032.589389772947</v>
      </c>
      <c r="AH5011">
        <v>366840.75596612901</v>
      </c>
      <c r="AI5011">
        <f>AH5011*'Day-ahead Prices_2015-2022'!J5011</f>
        <v>35326.764799538221</v>
      </c>
    </row>
    <row r="5012" spans="30:35" x14ac:dyDescent="0.35">
      <c r="AD5012">
        <v>5874.8397583000396</v>
      </c>
      <c r="AF5012">
        <v>388175.98408300802</v>
      </c>
      <c r="AG5012">
        <f>AF5012*'Day-ahead Prices_2015-2022'!J5012</f>
        <v>39515.829959670118</v>
      </c>
      <c r="AH5012">
        <v>366113.30951655202</v>
      </c>
      <c r="AI5012">
        <f>AH5012*'Day-ahead Prices_2015-2022'!J5012</f>
        <v>37269.877267148106</v>
      </c>
    </row>
    <row r="5013" spans="30:35" x14ac:dyDescent="0.35">
      <c r="AD5013">
        <v>0</v>
      </c>
      <c r="AF5013">
        <v>368576.12266418501</v>
      </c>
      <c r="AG5013">
        <f>AF5013*'Day-ahead Prices_2015-2022'!J5013</f>
        <v>40668.689374766174</v>
      </c>
      <c r="AH5013">
        <v>362717.05144209898</v>
      </c>
      <c r="AI5013">
        <f>AH5013*'Day-ahead Prices_2015-2022'!J5013</f>
        <v>40022.199456121205</v>
      </c>
    </row>
    <row r="5014" spans="30:35" x14ac:dyDescent="0.35">
      <c r="AD5014">
        <v>0</v>
      </c>
      <c r="AF5014">
        <v>295445.64210557798</v>
      </c>
      <c r="AG5014">
        <f>AF5014*'Day-ahead Prices_2015-2022'!J5014</f>
        <v>32476.492901403028</v>
      </c>
      <c r="AH5014">
        <v>362667.05144209898</v>
      </c>
      <c r="AI5014">
        <f>AH5014*'Day-ahead Prices_2015-2022'!J5014</f>
        <v>39865.722295958425</v>
      </c>
    </row>
    <row r="5015" spans="30:35" x14ac:dyDescent="0.35">
      <c r="AD5015">
        <v>0</v>
      </c>
      <c r="AF5015">
        <v>431677.98642609699</v>
      </c>
      <c r="AG5015">
        <f>AF5015*'Day-ahead Prices_2015-2022'!J5015</f>
        <v>45328.346964672317</v>
      </c>
      <c r="AH5015">
        <v>362617.05144209898</v>
      </c>
      <c r="AI5015">
        <f>AH5015*'Day-ahead Prices_2015-2022'!J5015</f>
        <v>38076.603486677603</v>
      </c>
    </row>
    <row r="5016" spans="30:35" x14ac:dyDescent="0.35">
      <c r="AD5016">
        <v>7059.3273255860404</v>
      </c>
      <c r="AF5016">
        <v>429570.96538404998</v>
      </c>
      <c r="AG5016">
        <f>AF5016*'Day-ahead Prices_2015-2022'!J5016</f>
        <v>43772.744408927967</v>
      </c>
      <c r="AH5016">
        <v>366587.98342242697</v>
      </c>
      <c r="AI5016">
        <f>AH5016*'Day-ahead Prices_2015-2022'!J5016</f>
        <v>37354.857275766037</v>
      </c>
    </row>
    <row r="5017" spans="30:35" x14ac:dyDescent="0.35">
      <c r="AD5017">
        <v>9291.9942340984107</v>
      </c>
      <c r="AF5017">
        <v>444707.69054471003</v>
      </c>
      <c r="AG5017">
        <f>AF5017*'Day-ahead Prices_2015-2022'!J5017</f>
        <v>37885.759926730207</v>
      </c>
      <c r="AH5017">
        <v>367809.69124383898</v>
      </c>
      <c r="AI5017">
        <f>AH5017*'Day-ahead Prices_2015-2022'!J5017</f>
        <v>31334.627121290749</v>
      </c>
    </row>
    <row r="5018" spans="30:35" x14ac:dyDescent="0.35">
      <c r="AD5018">
        <v>9291.9942340984107</v>
      </c>
      <c r="AF5018">
        <v>355947.214196468</v>
      </c>
      <c r="AG5018">
        <f>AF5018*'Day-ahead Prices_2015-2022'!J5018</f>
        <v>25942.322838674074</v>
      </c>
      <c r="AH5018">
        <v>367759.69124383898</v>
      </c>
      <c r="AI5018">
        <f>AH5018*'Day-ahead Prices_2015-2022'!J5018</f>
        <v>26803.245697079092</v>
      </c>
    </row>
    <row r="5019" spans="30:35" x14ac:dyDescent="0.35">
      <c r="AD5019">
        <v>9291.9942340984107</v>
      </c>
      <c r="AF5019">
        <v>321738.90803952003</v>
      </c>
      <c r="AG5019">
        <f>AF5019*'Day-ahead Prices_2015-2022'!J5019</f>
        <v>23165.201378845439</v>
      </c>
      <c r="AH5019">
        <v>367709.69124383898</v>
      </c>
      <c r="AI5019">
        <f>AH5019*'Day-ahead Prices_2015-2022'!J5019</f>
        <v>26475.097769556403</v>
      </c>
    </row>
    <row r="5020" spans="30:35" x14ac:dyDescent="0.35">
      <c r="AD5020">
        <v>9291.9942340984107</v>
      </c>
      <c r="AF5020">
        <v>315053.79594100901</v>
      </c>
      <c r="AG5020">
        <f>AF5020*'Day-ahead Prices_2015-2022'!J5020</f>
        <v>22248.311434864208</v>
      </c>
      <c r="AH5020">
        <v>367659.69124383898</v>
      </c>
      <c r="AI5020">
        <f>AH5020*'Day-ahead Prices_2015-2022'!J5020</f>
        <v>25963.208246411803</v>
      </c>
    </row>
    <row r="5021" spans="30:35" x14ac:dyDescent="0.35">
      <c r="AD5021">
        <v>9291.9942340984107</v>
      </c>
      <c r="AF5021">
        <v>426765.53048164799</v>
      </c>
      <c r="AG5021">
        <f>AF5021*'Day-ahead Prices_2015-2022'!J5021</f>
        <v>31379.535999402477</v>
      </c>
      <c r="AH5021">
        <v>367609.69124383898</v>
      </c>
      <c r="AI5021">
        <f>AH5021*'Day-ahead Prices_2015-2022'!J5021</f>
        <v>27029.881085045428</v>
      </c>
    </row>
    <row r="5022" spans="30:35" x14ac:dyDescent="0.35">
      <c r="AD5022">
        <v>9291.9942340984107</v>
      </c>
      <c r="AF5022">
        <v>341515.55665313499</v>
      </c>
      <c r="AG5022">
        <f>AF5022*'Day-ahead Prices_2015-2022'!J5022</f>
        <v>23928.71437134772</v>
      </c>
      <c r="AH5022">
        <v>367559.69124383898</v>
      </c>
      <c r="AI5022">
        <f>AH5022*'Day-ahead Prices_2015-2022'!J5022</f>
        <v>25753.529216613631</v>
      </c>
    </row>
    <row r="5023" spans="30:35" x14ac:dyDescent="0.35">
      <c r="AD5023">
        <v>9291.9942340984107</v>
      </c>
      <c r="AF5023">
        <v>462923.04185169499</v>
      </c>
      <c r="AG5023">
        <f>AF5023*'Day-ahead Prices_2015-2022'!J5023</f>
        <v>34767.256404469241</v>
      </c>
      <c r="AH5023">
        <v>367509.69124383898</v>
      </c>
      <c r="AI5023">
        <f>AH5023*'Day-ahead Prices_2015-2022'!J5023</f>
        <v>27601.355973754475</v>
      </c>
    </row>
    <row r="5024" spans="30:35" x14ac:dyDescent="0.35">
      <c r="AD5024">
        <v>9291.9942340984107</v>
      </c>
      <c r="AF5024">
        <v>404967.073698149</v>
      </c>
      <c r="AG5024">
        <f>AF5024*'Day-ahead Prices_2015-2022'!J5024</f>
        <v>35427.532024798325</v>
      </c>
      <c r="AH5024">
        <v>367459.69124383898</v>
      </c>
      <c r="AI5024">
        <f>AH5024*'Day-ahead Prices_2015-2022'!J5024</f>
        <v>32146.292439239147</v>
      </c>
    </row>
    <row r="5025" spans="30:35" x14ac:dyDescent="0.35">
      <c r="AD5025">
        <v>0</v>
      </c>
      <c r="AF5025">
        <v>423498.19567076903</v>
      </c>
      <c r="AG5025">
        <f>AF5025*'Day-ahead Prices_2015-2022'!J5025</f>
        <v>41023.211469138223</v>
      </c>
      <c r="AH5025">
        <v>362117.05144209898</v>
      </c>
      <c r="AI5025">
        <f>AH5025*'Day-ahead Prices_2015-2022'!J5025</f>
        <v>35077.373480567527</v>
      </c>
    </row>
    <row r="5026" spans="30:35" x14ac:dyDescent="0.35">
      <c r="AD5026">
        <v>0</v>
      </c>
      <c r="AF5026">
        <v>430489.89407791302</v>
      </c>
      <c r="AG5026">
        <f>AF5026*'Day-ahead Prices_2015-2022'!J5026</f>
        <v>42053.481527736127</v>
      </c>
      <c r="AH5026">
        <v>362067.05144209898</v>
      </c>
      <c r="AI5026">
        <f>AH5026*'Day-ahead Prices_2015-2022'!J5026</f>
        <v>35369.425087750045</v>
      </c>
    </row>
    <row r="5027" spans="30:35" x14ac:dyDescent="0.35">
      <c r="AD5027">
        <v>7642.5473397444803</v>
      </c>
      <c r="AF5027">
        <v>321282.46534924599</v>
      </c>
      <c r="AG5027">
        <f>AF5027*'Day-ahead Prices_2015-2022'!J5027</f>
        <v>29092.528840455911</v>
      </c>
      <c r="AH5027">
        <v>366370.180514067</v>
      </c>
      <c r="AI5027">
        <f>AH5027*'Day-ahead Prices_2015-2022'!J5027</f>
        <v>33175.277808274412</v>
      </c>
    </row>
    <row r="5028" spans="30:35" x14ac:dyDescent="0.35">
      <c r="AD5028">
        <v>9291.9942340984107</v>
      </c>
      <c r="AF5028">
        <v>233616.48148971601</v>
      </c>
      <c r="AG5028">
        <f>AF5028*'Day-ahead Prices_2015-2022'!J5028</f>
        <v>18362.839486295401</v>
      </c>
      <c r="AH5028">
        <v>367259.69124383898</v>
      </c>
      <c r="AI5028">
        <f>AH5028*'Day-ahead Prices_2015-2022'!J5028</f>
        <v>28867.52988099385</v>
      </c>
    </row>
    <row r="5029" spans="30:35" x14ac:dyDescent="0.35">
      <c r="AD5029">
        <v>9291.9942340984107</v>
      </c>
      <c r="AF5029">
        <v>367236.260317754</v>
      </c>
      <c r="AG5029">
        <f>AF5029*'Day-ahead Prices_2015-2022'!J5029</f>
        <v>26362.054946909971</v>
      </c>
      <c r="AH5029">
        <v>367209.69124383898</v>
      </c>
      <c r="AI5029">
        <f>AH5029*'Day-ahead Prices_2015-2022'!J5029</f>
        <v>26360.14768593898</v>
      </c>
    </row>
    <row r="5030" spans="30:35" x14ac:dyDescent="0.35">
      <c r="AD5030">
        <v>9291.9942340984107</v>
      </c>
      <c r="AF5030">
        <v>265594.86759103398</v>
      </c>
      <c r="AG5030">
        <f>AF5030*'Day-ahead Prices_2015-2022'!J5030</f>
        <v>15757.411500591557</v>
      </c>
      <c r="AH5030">
        <v>367159.69124383898</v>
      </c>
      <c r="AI5030">
        <f>AH5030*'Day-ahead Prices_2015-2022'!J5030</f>
        <v>21783.125531882913</v>
      </c>
    </row>
    <row r="5031" spans="30:35" x14ac:dyDescent="0.35">
      <c r="AD5031">
        <v>9291.9942340984107</v>
      </c>
      <c r="AF5031">
        <v>342508.28110083099</v>
      </c>
      <c r="AG5031">
        <f>AF5031*'Day-ahead Prices_2015-2022'!J5031</f>
        <v>18009.513555633068</v>
      </c>
      <c r="AH5031">
        <v>367109.69124383898</v>
      </c>
      <c r="AI5031">
        <f>AH5031*'Day-ahead Prices_2015-2022'!J5031</f>
        <v>19303.086452715106</v>
      </c>
    </row>
    <row r="5032" spans="30:35" x14ac:dyDescent="0.35">
      <c r="AD5032">
        <v>9291.9942340984107</v>
      </c>
      <c r="AF5032">
        <v>483775.401791387</v>
      </c>
      <c r="AG5032">
        <f>AF5032*'Day-ahead Prices_2015-2022'!J5032</f>
        <v>23731.60233487649</v>
      </c>
      <c r="AH5032">
        <v>367059.69124383898</v>
      </c>
      <c r="AI5032">
        <f>AH5032*'Day-ahead Prices_2015-2022'!J5032</f>
        <v>18006.113153966522</v>
      </c>
    </row>
    <row r="5033" spans="30:35" x14ac:dyDescent="0.35">
      <c r="AD5033">
        <v>9291.9942340984107</v>
      </c>
      <c r="AF5033">
        <v>545878.22350769595</v>
      </c>
      <c r="AG5033">
        <f>AF5033*'Day-ahead Prices_2015-2022'!J5033</f>
        <v>36278.384386542086</v>
      </c>
      <c r="AH5033">
        <v>367009.69124383898</v>
      </c>
      <c r="AI5033">
        <f>AH5033*'Day-ahead Prices_2015-2022'!J5033</f>
        <v>24391.005317951483</v>
      </c>
    </row>
    <row r="5034" spans="30:35" x14ac:dyDescent="0.35">
      <c r="AD5034">
        <v>9291.9942340984107</v>
      </c>
      <c r="AF5034">
        <v>487939.09197020601</v>
      </c>
      <c r="AG5034">
        <f>AF5034*'Day-ahead Prices_2015-2022'!J5034</f>
        <v>31898.408213687253</v>
      </c>
      <c r="AH5034">
        <v>366959.69124383898</v>
      </c>
      <c r="AI5034">
        <f>AH5034*'Day-ahead Prices_2015-2022'!J5034</f>
        <v>23989.531115451915</v>
      </c>
    </row>
    <row r="5035" spans="30:35" x14ac:dyDescent="0.35">
      <c r="AD5035">
        <v>9291.9942340984107</v>
      </c>
      <c r="AF5035">
        <v>497684.89200781903</v>
      </c>
      <c r="AG5035">
        <f>AF5035*'Day-ahead Prices_2015-2022'!J5035</f>
        <v>41844.101507787396</v>
      </c>
      <c r="AH5035">
        <v>366909.69124383898</v>
      </c>
      <c r="AI5035">
        <f>AH5035*'Day-ahead Prices_2015-2022'!J5035</f>
        <v>30848.849565553868</v>
      </c>
    </row>
    <row r="5036" spans="30:35" x14ac:dyDescent="0.35">
      <c r="AD5036">
        <v>7039.85692060161</v>
      </c>
      <c r="AF5036">
        <v>354956.77731486299</v>
      </c>
      <c r="AG5036">
        <f>AF5036*'Day-ahead Prices_2015-2022'!J5036</f>
        <v>33312.693550999888</v>
      </c>
      <c r="AH5036">
        <v>365576.89324761799</v>
      </c>
      <c r="AI5036">
        <f>AH5036*'Day-ahead Prices_2015-2022'!J5036</f>
        <v>34309.391431288946</v>
      </c>
    </row>
    <row r="5037" spans="30:35" x14ac:dyDescent="0.35">
      <c r="AD5037">
        <v>5777.4877333779204</v>
      </c>
      <c r="AF5037">
        <v>345321.91965169099</v>
      </c>
      <c r="AG5037">
        <f>AF5037*'Day-ahead Prices_2015-2022'!J5037</f>
        <v>34507.156125994348</v>
      </c>
      <c r="AH5037">
        <v>364807.85864250897</v>
      </c>
      <c r="AI5037">
        <f>AH5037*'Day-ahead Prices_2015-2022'!J5037</f>
        <v>36454.33729449931</v>
      </c>
    </row>
    <row r="5038" spans="30:35" x14ac:dyDescent="0.35">
      <c r="AD5038">
        <v>0</v>
      </c>
      <c r="AF5038">
        <v>272980.56991260999</v>
      </c>
      <c r="AG5038">
        <f>AF5038*'Day-ahead Prices_2015-2022'!J5038</f>
        <v>29070.383341418619</v>
      </c>
      <c r="AH5038">
        <v>361467.05144209898</v>
      </c>
      <c r="AI5038">
        <f>AH5038*'Day-ahead Prices_2015-2022'!J5038</f>
        <v>38493.529975697726</v>
      </c>
    </row>
    <row r="5039" spans="30:35" x14ac:dyDescent="0.35">
      <c r="AD5039">
        <v>0</v>
      </c>
      <c r="AF5039">
        <v>251317.80441463701</v>
      </c>
      <c r="AG5039">
        <f>AF5039*'Day-ahead Prices_2015-2022'!J5039</f>
        <v>26010.764462403895</v>
      </c>
      <c r="AH5039">
        <v>361417.05144209898</v>
      </c>
      <c r="AI5039">
        <f>AH5039*'Day-ahead Prices_2015-2022'!J5039</f>
        <v>37405.761281628642</v>
      </c>
    </row>
    <row r="5040" spans="30:35" x14ac:dyDescent="0.35">
      <c r="AD5040">
        <v>0</v>
      </c>
      <c r="AF5040">
        <v>368254.49185048701</v>
      </c>
      <c r="AG5040">
        <f>AF5040*'Day-ahead Prices_2015-2022'!J5040</f>
        <v>36906.004855140993</v>
      </c>
      <c r="AH5040">
        <v>361367.05144209898</v>
      </c>
      <c r="AI5040">
        <f>AH5040*'Day-ahead Prices_2015-2022'!J5040</f>
        <v>36215.754186712853</v>
      </c>
    </row>
    <row r="5041" spans="30:35" x14ac:dyDescent="0.35">
      <c r="AD5041">
        <v>9291.9942340984107</v>
      </c>
      <c r="AF5041">
        <v>379762.86213588499</v>
      </c>
      <c r="AG5041">
        <f>AF5041*'Day-ahead Prices_2015-2022'!J5041</f>
        <v>32121.766990186166</v>
      </c>
      <c r="AH5041">
        <v>366609.69124383898</v>
      </c>
      <c r="AI5041">
        <f>AH5041*'Day-ahead Prices_2015-2022'!J5041</f>
        <v>31009.22247174607</v>
      </c>
    </row>
    <row r="5042" spans="30:35" x14ac:dyDescent="0.35">
      <c r="AD5042">
        <v>9291.9942340984107</v>
      </c>
      <c r="AF5042">
        <v>347021.88046571001</v>
      </c>
      <c r="AG5042">
        <f>AF5042*'Day-ahead Prices_2015-2022'!J5042</f>
        <v>30181.794276154542</v>
      </c>
      <c r="AH5042">
        <v>366559.69124383898</v>
      </c>
      <c r="AI5042">
        <f>AH5042*'Day-ahead Prices_2015-2022'!J5042</f>
        <v>31881.070946318836</v>
      </c>
    </row>
    <row r="5043" spans="30:35" x14ac:dyDescent="0.35">
      <c r="AD5043">
        <v>9291.9942340984107</v>
      </c>
      <c r="AF5043">
        <v>315196.97622623201</v>
      </c>
      <c r="AG5043">
        <f>AF5043*'Day-ahead Prices_2015-2022'!J5043</f>
        <v>26179.866849130547</v>
      </c>
      <c r="AH5043">
        <v>366509.69124383898</v>
      </c>
      <c r="AI5043">
        <f>AH5043*'Day-ahead Prices_2015-2022'!J5043</f>
        <v>30441.836817599211</v>
      </c>
    </row>
    <row r="5044" spans="30:35" x14ac:dyDescent="0.35">
      <c r="AD5044">
        <v>9291.9942340984107</v>
      </c>
      <c r="AF5044">
        <v>354748.46978991298</v>
      </c>
      <c r="AG5044">
        <f>AF5044*'Day-ahead Prices_2015-2022'!J5044</f>
        <v>29997.087169847804</v>
      </c>
      <c r="AH5044">
        <v>366459.69124383898</v>
      </c>
      <c r="AI5044">
        <f>AH5044*'Day-ahead Prices_2015-2022'!J5044</f>
        <v>30987.373416964969</v>
      </c>
    </row>
    <row r="5045" spans="30:35" x14ac:dyDescent="0.35">
      <c r="AD5045">
        <v>9291.9942340984107</v>
      </c>
      <c r="AF5045">
        <v>323094.63629995199</v>
      </c>
      <c r="AG5045">
        <f>AF5045*'Day-ahead Prices_2015-2022'!J5045</f>
        <v>26924.283779465746</v>
      </c>
      <c r="AH5045">
        <v>366409.69124383898</v>
      </c>
      <c r="AI5045">
        <f>AH5045*'Day-ahead Prices_2015-2022'!J5045</f>
        <v>30533.835595577209</v>
      </c>
    </row>
    <row r="5046" spans="30:35" x14ac:dyDescent="0.35">
      <c r="AD5046">
        <v>9291.9942340984107</v>
      </c>
      <c r="AF5046">
        <v>303841.36166974797</v>
      </c>
      <c r="AG5046">
        <f>AF5046*'Day-ahead Prices_2015-2022'!J5046</f>
        <v>24915.751260323505</v>
      </c>
      <c r="AH5046">
        <v>366359.69124383898</v>
      </c>
      <c r="AI5046">
        <f>AH5046*'Day-ahead Prices_2015-2022'!J5046</f>
        <v>30042.410581222903</v>
      </c>
    </row>
    <row r="5047" spans="30:35" x14ac:dyDescent="0.35">
      <c r="AD5047">
        <v>9291.9942340984107</v>
      </c>
      <c r="AF5047">
        <v>330651.84942502901</v>
      </c>
      <c r="AG5047">
        <f>AF5047*'Day-ahead Prices_2015-2022'!J5047</f>
        <v>27028.308801625437</v>
      </c>
      <c r="AH5047">
        <v>366309.69124383898</v>
      </c>
      <c r="AI5047">
        <f>AH5047*'Day-ahead Prices_2015-2022'!J5047</f>
        <v>29943.069936499513</v>
      </c>
    </row>
    <row r="5048" spans="30:35" x14ac:dyDescent="0.35">
      <c r="AD5048">
        <v>9291.9942340984107</v>
      </c>
      <c r="AF5048">
        <v>327783.85229966597</v>
      </c>
      <c r="AG5048">
        <f>AF5048*'Day-ahead Prices_2015-2022'!J5048</f>
        <v>30031.966277510772</v>
      </c>
      <c r="AH5048">
        <v>366259.69124383898</v>
      </c>
      <c r="AI5048">
        <f>AH5048*'Day-ahead Prices_2015-2022'!J5048</f>
        <v>33557.170736374581</v>
      </c>
    </row>
    <row r="5049" spans="30:35" x14ac:dyDescent="0.35">
      <c r="AD5049">
        <v>0</v>
      </c>
      <c r="AF5049">
        <v>413026.79241377203</v>
      </c>
      <c r="AG5049">
        <f>AF5049*'Day-ahead Prices_2015-2022'!J5049</f>
        <v>41631.035541346151</v>
      </c>
      <c r="AH5049">
        <v>360917.05144209898</v>
      </c>
      <c r="AI5049">
        <f>AH5049*'Day-ahead Prices_2015-2022'!J5049</f>
        <v>36378.634200106368</v>
      </c>
    </row>
    <row r="5050" spans="30:35" x14ac:dyDescent="0.35">
      <c r="AD5050">
        <v>0</v>
      </c>
      <c r="AF5050">
        <v>477014.55668759899</v>
      </c>
      <c r="AG5050">
        <f>AF5050*'Day-ahead Prices_2015-2022'!J5050</f>
        <v>46849.98468507253</v>
      </c>
      <c r="AH5050">
        <v>360867.05144209898</v>
      </c>
      <c r="AI5050">
        <f>AH5050*'Day-ahead Prices_2015-2022'!J5050</f>
        <v>35442.557457385752</v>
      </c>
    </row>
    <row r="5051" spans="30:35" x14ac:dyDescent="0.35">
      <c r="AD5051">
        <v>7198.6221060996204</v>
      </c>
      <c r="AF5051">
        <v>428833.93719788099</v>
      </c>
      <c r="AG5051">
        <f>AF5051*'Day-ahead Prices_2015-2022'!J5051</f>
        <v>41444.655860489213</v>
      </c>
      <c r="AH5051">
        <v>364917.324528431</v>
      </c>
      <c r="AI5051">
        <f>AH5051*'Day-ahead Prices_2015-2022'!J5051</f>
        <v>35267.434829050217</v>
      </c>
    </row>
    <row r="5052" spans="30:35" x14ac:dyDescent="0.35">
      <c r="AD5052">
        <v>9291.9942340984107</v>
      </c>
      <c r="AF5052">
        <v>409735.96450079302</v>
      </c>
      <c r="AG5052">
        <f>AF5052*'Day-ahead Prices_2015-2022'!J5052</f>
        <v>34215.001715638718</v>
      </c>
      <c r="AH5052">
        <v>366059.69124383898</v>
      </c>
      <c r="AI5052">
        <f>AH5052*'Day-ahead Prices_2015-2022'!J5052</f>
        <v>30567.814517316772</v>
      </c>
    </row>
    <row r="5053" spans="30:35" x14ac:dyDescent="0.35">
      <c r="AD5053">
        <v>9291.9942340984107</v>
      </c>
      <c r="AF5053">
        <v>432529.63221672201</v>
      </c>
      <c r="AG5053">
        <f>AF5053*'Day-ahead Prices_2015-2022'!J5053</f>
        <v>31808.229153217741</v>
      </c>
      <c r="AH5053">
        <v>366009.69124383898</v>
      </c>
      <c r="AI5053">
        <f>AH5053*'Day-ahead Prices_2015-2022'!J5053</f>
        <v>26916.35269407192</v>
      </c>
    </row>
    <row r="5054" spans="30:35" x14ac:dyDescent="0.35">
      <c r="AD5054">
        <v>9291.9942340984107</v>
      </c>
      <c r="AF5054">
        <v>386990.69965889398</v>
      </c>
      <c r="AG5054">
        <f>AF5054*'Day-ahead Prices_2015-2022'!J5054</f>
        <v>22610.415365945453</v>
      </c>
      <c r="AH5054">
        <v>365959.69124383898</v>
      </c>
      <c r="AI5054">
        <f>AH5054*'Day-ahead Prices_2015-2022'!J5054</f>
        <v>21381.652410535346</v>
      </c>
    </row>
    <row r="5055" spans="30:35" x14ac:dyDescent="0.35">
      <c r="AD5055">
        <v>9291.9942340984107</v>
      </c>
      <c r="AF5055">
        <v>494984.65913510299</v>
      </c>
      <c r="AG5055">
        <f>AF5055*'Day-ahead Prices_2015-2022'!J5055</f>
        <v>27148.052361088645</v>
      </c>
      <c r="AH5055">
        <v>365909.69124383898</v>
      </c>
      <c r="AI5055">
        <f>AH5055*'Day-ahead Prices_2015-2022'!J5055</f>
        <v>20068.774403382406</v>
      </c>
    </row>
    <row r="5056" spans="30:35" x14ac:dyDescent="0.35">
      <c r="AD5056">
        <v>9291.9942340984107</v>
      </c>
      <c r="AF5056">
        <v>489612.07685975201</v>
      </c>
      <c r="AG5056">
        <f>AF5056*'Day-ahead Prices_2015-2022'!J5056</f>
        <v>29466.078815612029</v>
      </c>
      <c r="AH5056">
        <v>365859.69124383898</v>
      </c>
      <c r="AI5056">
        <f>AH5056*'Day-ahead Prices_2015-2022'!J5056</f>
        <v>22018.350868282341</v>
      </c>
    </row>
    <row r="5057" spans="30:35" x14ac:dyDescent="0.35">
      <c r="AD5057">
        <v>9291.9942340984107</v>
      </c>
      <c r="AF5057">
        <v>542206.39740193402</v>
      </c>
      <c r="AG5057">
        <f>AF5057*'Day-ahead Prices_2015-2022'!J5057</f>
        <v>38835.533213913521</v>
      </c>
      <c r="AH5057">
        <v>365809.69124383898</v>
      </c>
      <c r="AI5057">
        <f>AH5057*'Day-ahead Prices_2015-2022'!J5057</f>
        <v>26201.119135339966</v>
      </c>
    </row>
    <row r="5058" spans="30:35" x14ac:dyDescent="0.35">
      <c r="AD5058">
        <v>9291.9942340984107</v>
      </c>
      <c r="AF5058">
        <v>575322.38669726497</v>
      </c>
      <c r="AG5058">
        <f>AF5058*'Day-ahead Prices_2015-2022'!J5058</f>
        <v>43615.909288503026</v>
      </c>
      <c r="AH5058">
        <v>365759.69124383898</v>
      </c>
      <c r="AI5058">
        <f>AH5058*'Day-ahead Prices_2015-2022'!J5058</f>
        <v>27728.699392809485</v>
      </c>
    </row>
    <row r="5059" spans="30:35" x14ac:dyDescent="0.35">
      <c r="AD5059">
        <v>9291.9942340984107</v>
      </c>
      <c r="AF5059">
        <v>488081.33121180697</v>
      </c>
      <c r="AG5059">
        <f>AF5059*'Day-ahead Prices_2015-2022'!J5059</f>
        <v>44804.035900251831</v>
      </c>
      <c r="AH5059">
        <v>365709.69124383898</v>
      </c>
      <c r="AI5059">
        <f>AH5059*'Day-ahead Prices_2015-2022'!J5059</f>
        <v>33570.778244842251</v>
      </c>
    </row>
    <row r="5060" spans="30:35" x14ac:dyDescent="0.35">
      <c r="AD5060">
        <v>7016.4924346202997</v>
      </c>
      <c r="AF5060">
        <v>370146.19978335599</v>
      </c>
      <c r="AG5060">
        <f>AF5060*'Day-ahead Prices_2015-2022'!J5060</f>
        <v>36540.370159863174</v>
      </c>
      <c r="AH5060">
        <v>364363.58503784798</v>
      </c>
      <c r="AI5060">
        <f>AH5060*'Day-ahead Prices_2015-2022'!J5060</f>
        <v>35969.517660455051</v>
      </c>
    </row>
    <row r="5061" spans="30:35" x14ac:dyDescent="0.35">
      <c r="AD5061">
        <v>0</v>
      </c>
      <c r="AF5061">
        <v>285982.69207665802</v>
      </c>
      <c r="AG5061">
        <f>AF5061*'Day-ahead Prices_2015-2022'!J5061</f>
        <v>30424.268696575262</v>
      </c>
      <c r="AH5061">
        <v>360317.05144209898</v>
      </c>
      <c r="AI5061">
        <f>AH5061*'Day-ahead Prices_2015-2022'!J5061</f>
        <v>38332.329517667698</v>
      </c>
    </row>
    <row r="5062" spans="30:35" x14ac:dyDescent="0.35">
      <c r="AD5062">
        <v>0</v>
      </c>
      <c r="AF5062">
        <v>280301.38291352801</v>
      </c>
      <c r="AG5062">
        <f>AF5062*'Day-ahead Prices_2015-2022'!J5062</f>
        <v>31784.775315479506</v>
      </c>
      <c r="AH5062">
        <v>360267.05144209898</v>
      </c>
      <c r="AI5062">
        <f>AH5062*'Day-ahead Prices_2015-2022'!J5062</f>
        <v>40852.482298276809</v>
      </c>
    </row>
    <row r="5063" spans="30:35" x14ac:dyDescent="0.35">
      <c r="AD5063">
        <v>0</v>
      </c>
      <c r="AF5063">
        <v>309703.22144332703</v>
      </c>
      <c r="AG5063">
        <f>AF5063*'Day-ahead Prices_2015-2022'!J5063</f>
        <v>33110.758533532899</v>
      </c>
      <c r="AH5063">
        <v>360217.05144209898</v>
      </c>
      <c r="AI5063">
        <f>AH5063*'Day-ahead Prices_2015-2022'!J5063</f>
        <v>38511.255240989107</v>
      </c>
    </row>
    <row r="5064" spans="30:35" x14ac:dyDescent="0.35">
      <c r="AD5064">
        <v>5684.0297894526802</v>
      </c>
      <c r="AF5064">
        <v>316971.82060409302</v>
      </c>
      <c r="AG5064">
        <f>AF5064*'Day-ahead Prices_2015-2022'!J5064</f>
        <v>32404.42543513218</v>
      </c>
      <c r="AH5064">
        <v>363404.625803428</v>
      </c>
      <c r="AI5064">
        <f>AH5064*'Day-ahead Prices_2015-2022'!J5064</f>
        <v>37151.30915166669</v>
      </c>
    </row>
    <row r="5065" spans="30:35" x14ac:dyDescent="0.35">
      <c r="AD5065">
        <v>7011.6248333741996</v>
      </c>
      <c r="AF5065">
        <v>205338.10060578599</v>
      </c>
      <c r="AG5065">
        <f>AF5065*'Day-ahead Prices_2015-2022'!J5065</f>
        <v>19221.442925081872</v>
      </c>
      <c r="AH5065">
        <v>364110.812494146</v>
      </c>
      <c r="AI5065">
        <f>AH5065*'Day-ahead Prices_2015-2022'!J5065</f>
        <v>34083.958019061392</v>
      </c>
    </row>
    <row r="5066" spans="30:35" x14ac:dyDescent="0.35">
      <c r="AD5066">
        <v>7010.6513131249803</v>
      </c>
      <c r="AF5066">
        <v>206478.16166842799</v>
      </c>
      <c r="AG5066">
        <f>AF5066*'Day-ahead Prices_2015-2022'!J5066</f>
        <v>17236.796936080369</v>
      </c>
      <c r="AH5066">
        <v>364060.25798540498</v>
      </c>
      <c r="AI5066">
        <f>AH5066*'Day-ahead Prices_2015-2022'!J5066</f>
        <v>30391.750336621608</v>
      </c>
    </row>
    <row r="5067" spans="30:35" x14ac:dyDescent="0.35">
      <c r="AD5067">
        <v>7009.6777928757501</v>
      </c>
      <c r="AF5067">
        <v>253212.65888883299</v>
      </c>
      <c r="AG5067">
        <f>AF5067*'Day-ahead Prices_2015-2022'!J5067</f>
        <v>18522.505997718134</v>
      </c>
      <c r="AH5067">
        <v>364009.70347666502</v>
      </c>
      <c r="AI5067">
        <f>AH5067*'Day-ahead Prices_2015-2022'!J5067</f>
        <v>26627.309809318049</v>
      </c>
    </row>
    <row r="5068" spans="30:35" x14ac:dyDescent="0.35">
      <c r="AD5068">
        <v>9291.9942340984107</v>
      </c>
      <c r="AF5068">
        <v>256288.306631524</v>
      </c>
      <c r="AG5068">
        <f>AF5068*'Day-ahead Prices_2015-2022'!J5068</f>
        <v>16840.704628757445</v>
      </c>
      <c r="AH5068">
        <v>365259.69124383898</v>
      </c>
      <c r="AI5068">
        <f>AH5068*'Day-ahead Prices_2015-2022'!J5068</f>
        <v>24001.214311632662</v>
      </c>
    </row>
    <row r="5069" spans="30:35" x14ac:dyDescent="0.35">
      <c r="AD5069">
        <v>9291.9942340984107</v>
      </c>
      <c r="AF5069">
        <v>210830.03116127299</v>
      </c>
      <c r="AG5069">
        <f>AF5069*'Day-ahead Prices_2015-2022'!J5069</f>
        <v>13359.508462073014</v>
      </c>
      <c r="AH5069">
        <v>365209.69124383898</v>
      </c>
      <c r="AI5069">
        <f>AH5069*'Day-ahead Prices_2015-2022'!J5069</f>
        <v>23141.968597779913</v>
      </c>
    </row>
    <row r="5070" spans="30:35" x14ac:dyDescent="0.35">
      <c r="AD5070">
        <v>9291.9942340984107</v>
      </c>
      <c r="AF5070">
        <v>205077.17905032099</v>
      </c>
      <c r="AG5070">
        <f>AF5070*'Day-ahead Prices_2015-2022'!J5070</f>
        <v>12184.660593274823</v>
      </c>
      <c r="AH5070">
        <v>365159.69124383898</v>
      </c>
      <c r="AI5070">
        <f>AH5070*'Day-ahead Prices_2015-2022'!J5070</f>
        <v>21695.963055252694</v>
      </c>
    </row>
    <row r="5071" spans="30:35" x14ac:dyDescent="0.35">
      <c r="AD5071">
        <v>9291.9942340984107</v>
      </c>
      <c r="AF5071">
        <v>304204.780379117</v>
      </c>
      <c r="AG5071">
        <f>AF5071*'Day-ahead Prices_2015-2022'!J5071</f>
        <v>18583.870033360261</v>
      </c>
      <c r="AH5071">
        <v>365109.69124383898</v>
      </c>
      <c r="AI5071">
        <f>AH5071*'Day-ahead Prices_2015-2022'!J5071</f>
        <v>22304.551038086127</v>
      </c>
    </row>
    <row r="5072" spans="30:35" x14ac:dyDescent="0.35">
      <c r="AD5072">
        <v>9291.9942340984107</v>
      </c>
      <c r="AF5072">
        <v>476844.31589689897</v>
      </c>
      <c r="AG5072">
        <f>AF5072*'Day-ahead Prices_2015-2022'!J5072</f>
        <v>29566.731807187221</v>
      </c>
      <c r="AH5072">
        <v>365059.69124383898</v>
      </c>
      <c r="AI5072">
        <f>AH5072*'Day-ahead Prices_2015-2022'!J5072</f>
        <v>22635.526155574236</v>
      </c>
    </row>
    <row r="5073" spans="30:35" x14ac:dyDescent="0.35">
      <c r="AD5073">
        <v>9291.9942340984107</v>
      </c>
      <c r="AF5073">
        <v>466433.73423907801</v>
      </c>
      <c r="AG5073">
        <f>AF5073*'Day-ahead Prices_2015-2022'!J5073</f>
        <v>31219.575916957092</v>
      </c>
      <c r="AH5073">
        <v>365009.69124383898</v>
      </c>
      <c r="AI5073">
        <f>AH5073*'Day-ahead Prices_2015-2022'!J5073</f>
        <v>24431.011159178255</v>
      </c>
    </row>
    <row r="5074" spans="30:35" x14ac:dyDescent="0.35">
      <c r="AD5074">
        <v>0</v>
      </c>
      <c r="AF5074">
        <v>487684.99293975299</v>
      </c>
      <c r="AG5074">
        <f>AF5074*'Day-ahead Prices_2015-2022'!J5074</f>
        <v>35591.25078474317</v>
      </c>
      <c r="AH5074">
        <v>359667.05144209898</v>
      </c>
      <c r="AI5074">
        <f>AH5074*'Day-ahead Prices_2015-2022'!J5074</f>
        <v>26248.50141424438</v>
      </c>
    </row>
    <row r="5075" spans="30:35" x14ac:dyDescent="0.35">
      <c r="AD5075">
        <v>6604.6241664868303</v>
      </c>
      <c r="AF5075">
        <v>398226.41227181698</v>
      </c>
      <c r="AG5075">
        <f>AF5075*'Day-ahead Prices_2015-2022'!J5075</f>
        <v>28852.996918139157</v>
      </c>
      <c r="AH5075">
        <v>363378.98842337797</v>
      </c>
      <c r="AI5075">
        <f>AH5075*'Day-ahead Prices_2015-2022'!J5075</f>
        <v>26328.170382480323</v>
      </c>
    </row>
    <row r="5076" spans="30:35" x14ac:dyDescent="0.35">
      <c r="AD5076">
        <v>9291.9942340984107</v>
      </c>
      <c r="AF5076">
        <v>345059.08446926402</v>
      </c>
      <c r="AG5076">
        <f>AF5076*'Day-ahead Prices_2015-2022'!J5076</f>
        <v>23636.547286144589</v>
      </c>
      <c r="AH5076">
        <v>364859.69124383898</v>
      </c>
      <c r="AI5076">
        <f>AH5076*'Day-ahead Prices_2015-2022'!J5076</f>
        <v>24992.888850202973</v>
      </c>
    </row>
    <row r="5077" spans="30:35" x14ac:dyDescent="0.35">
      <c r="AD5077">
        <v>9291.9942340984107</v>
      </c>
      <c r="AF5077">
        <v>545706.61222167301</v>
      </c>
      <c r="AG5077">
        <f>AF5077*'Day-ahead Prices_2015-2022'!J5077</f>
        <v>36490.036892732729</v>
      </c>
      <c r="AH5077">
        <v>364809.69124383898</v>
      </c>
      <c r="AI5077">
        <f>AH5077*'Day-ahead Prices_2015-2022'!J5077</f>
        <v>24393.912029247407</v>
      </c>
    </row>
    <row r="5078" spans="30:35" x14ac:dyDescent="0.35">
      <c r="AD5078">
        <v>9291.9942340984107</v>
      </c>
      <c r="AF5078">
        <v>613527.19148526597</v>
      </c>
      <c r="AG5078">
        <f>AF5078*'Day-ahead Prices_2015-2022'!J5078</f>
        <v>40821.798594461521</v>
      </c>
      <c r="AH5078">
        <v>364759.69124383898</v>
      </c>
      <c r="AI5078">
        <f>AH5078*'Day-ahead Prices_2015-2022'!J5078</f>
        <v>24269.74200652288</v>
      </c>
    </row>
    <row r="5079" spans="30:35" x14ac:dyDescent="0.35">
      <c r="AD5079">
        <v>9291.9942340984107</v>
      </c>
      <c r="AF5079">
        <v>577030.06733133597</v>
      </c>
      <c r="AG5079">
        <f>AF5079*'Day-ahead Prices_2015-2022'!J5079</f>
        <v>32592.822065626347</v>
      </c>
      <c r="AH5079">
        <v>364709.69124383898</v>
      </c>
      <c r="AI5079">
        <f>AH5079*'Day-ahead Prices_2015-2022'!J5079</f>
        <v>20600.171022794191</v>
      </c>
    </row>
    <row r="5080" spans="30:35" x14ac:dyDescent="0.35">
      <c r="AD5080">
        <v>9291.9942340984107</v>
      </c>
      <c r="AF5080">
        <v>552227.68208111904</v>
      </c>
      <c r="AG5080">
        <f>AF5080*'Day-ahead Prices_2015-2022'!J5080</f>
        <v>29607.687174779199</v>
      </c>
      <c r="AH5080">
        <v>364659.69124383898</v>
      </c>
      <c r="AI5080">
        <f>AH5080*'Day-ahead Prices_2015-2022'!J5080</f>
        <v>19551.229346038428</v>
      </c>
    </row>
    <row r="5081" spans="30:35" x14ac:dyDescent="0.35">
      <c r="AD5081">
        <v>9291.9942340984107</v>
      </c>
      <c r="AF5081">
        <v>495818.90683953097</v>
      </c>
      <c r="AG5081">
        <f>AF5081*'Day-ahead Prices_2015-2022'!J5081</f>
        <v>28706.055385108193</v>
      </c>
      <c r="AH5081">
        <v>364609.69124383898</v>
      </c>
      <c r="AI5081">
        <f>AH5081*'Day-ahead Prices_2015-2022'!J5081</f>
        <v>21109.53383667611</v>
      </c>
    </row>
    <row r="5082" spans="30:35" x14ac:dyDescent="0.35">
      <c r="AD5082">
        <v>9291.9942340984107</v>
      </c>
      <c r="AF5082">
        <v>406544.1032437</v>
      </c>
      <c r="AG5082">
        <f>AF5082*'Day-ahead Prices_2015-2022'!J5082</f>
        <v>24743.290483669691</v>
      </c>
      <c r="AH5082">
        <v>364559.69124383898</v>
      </c>
      <c r="AI5082">
        <f>AH5082*'Day-ahead Prices_2015-2022'!J5082</f>
        <v>22188.01420832815</v>
      </c>
    </row>
    <row r="5083" spans="30:35" x14ac:dyDescent="0.35">
      <c r="AD5083">
        <v>6994.1014688882196</v>
      </c>
      <c r="AF5083">
        <v>363622.60287070501</v>
      </c>
      <c r="AG5083">
        <f>AF5083*'Day-ahead Prices_2015-2022'!J5083</f>
        <v>27085.33863133164</v>
      </c>
      <c r="AH5083">
        <v>363200.831336818</v>
      </c>
      <c r="AI5083">
        <f>AH5083*'Day-ahead Prices_2015-2022'!J5083</f>
        <v>27053.92192420123</v>
      </c>
    </row>
    <row r="5084" spans="30:35" x14ac:dyDescent="0.35">
      <c r="AD5084">
        <v>6993.1279486389903</v>
      </c>
      <c r="AF5084">
        <v>224622.28671702699</v>
      </c>
      <c r="AG5084">
        <f>AF5084*'Day-ahead Prices_2015-2022'!J5084</f>
        <v>20055.962425246544</v>
      </c>
      <c r="AH5084">
        <v>363150.27682807797</v>
      </c>
      <c r="AI5084">
        <f>AH5084*'Day-ahead Prices_2015-2022'!J5084</f>
        <v>32424.780342287009</v>
      </c>
    </row>
    <row r="5085" spans="30:35" x14ac:dyDescent="0.35">
      <c r="AD5085">
        <v>6992.1544283897701</v>
      </c>
      <c r="AF5085">
        <v>211255.51128862501</v>
      </c>
      <c r="AG5085">
        <f>AF5085*'Day-ahead Prices_2015-2022'!J5085</f>
        <v>21280.295790881421</v>
      </c>
      <c r="AH5085">
        <v>363099.72231933702</v>
      </c>
      <c r="AI5085">
        <f>AH5085*'Day-ahead Prices_2015-2022'!J5085</f>
        <v>36575.942778532619</v>
      </c>
    </row>
    <row r="5086" spans="30:35" x14ac:dyDescent="0.35">
      <c r="AD5086">
        <v>0</v>
      </c>
      <c r="AF5086">
        <v>224792.289612686</v>
      </c>
      <c r="AG5086">
        <f>AF5086*'Day-ahead Prices_2015-2022'!J5086</f>
        <v>23299.158837630872</v>
      </c>
      <c r="AH5086">
        <v>359067.05144209898</v>
      </c>
      <c r="AI5086">
        <f>AH5086*'Day-ahead Prices_2015-2022'!J5086</f>
        <v>37216.402214344955</v>
      </c>
    </row>
    <row r="5087" spans="30:35" x14ac:dyDescent="0.35">
      <c r="AD5087">
        <v>201.970454352384</v>
      </c>
      <c r="AF5087">
        <v>222493.749302059</v>
      </c>
      <c r="AG5087">
        <f>AF5087*'Day-ahead Prices_2015-2022'!J5087</f>
        <v>22508.858265329425</v>
      </c>
      <c r="AH5087">
        <v>359132.09207154298</v>
      </c>
      <c r="AI5087">
        <f>AH5087*'Day-ahead Prices_2015-2022'!J5087</f>
        <v>36332.047009532733</v>
      </c>
    </row>
    <row r="5088" spans="30:35" x14ac:dyDescent="0.35">
      <c r="AD5088">
        <v>0</v>
      </c>
      <c r="AF5088">
        <v>283473.253814339</v>
      </c>
      <c r="AG5088">
        <f>AF5088*'Day-ahead Prices_2015-2022'!J5088</f>
        <v>30361.402849784779</v>
      </c>
      <c r="AH5088">
        <v>358967.05144209898</v>
      </c>
      <c r="AI5088">
        <f>AH5088*'Day-ahead Prices_2015-2022'!J5088</f>
        <v>38447.166044706013</v>
      </c>
    </row>
    <row r="5089" spans="30:35" x14ac:dyDescent="0.35">
      <c r="AD5089">
        <v>9291.9942340984107</v>
      </c>
      <c r="AF5089">
        <v>427085.88253839099</v>
      </c>
      <c r="AG5089">
        <f>AF5089*'Day-ahead Prices_2015-2022'!J5089</f>
        <v>41276.782832629149</v>
      </c>
      <c r="AH5089">
        <v>364209.69124383898</v>
      </c>
      <c r="AI5089">
        <f>AH5089*'Day-ahead Prices_2015-2022'!J5089</f>
        <v>35199.95613448893</v>
      </c>
    </row>
    <row r="5090" spans="30:35" x14ac:dyDescent="0.35">
      <c r="AD5090">
        <v>9291.9942340984107</v>
      </c>
      <c r="AF5090">
        <v>447255.29779746803</v>
      </c>
      <c r="AG5090">
        <f>AF5090*'Day-ahead Prices_2015-2022'!J5090</f>
        <v>37473.844195083104</v>
      </c>
      <c r="AH5090">
        <v>364159.69124383898</v>
      </c>
      <c r="AI5090">
        <f>AH5090*'Day-ahead Prices_2015-2022'!J5090</f>
        <v>30511.574930479102</v>
      </c>
    </row>
    <row r="5091" spans="30:35" x14ac:dyDescent="0.35">
      <c r="AD5091">
        <v>9291.9942340984107</v>
      </c>
      <c r="AF5091">
        <v>251774.19794188</v>
      </c>
      <c r="AG5091">
        <f>AF5091*'Day-ahead Prices_2015-2022'!J5091</f>
        <v>19616.986632641579</v>
      </c>
      <c r="AH5091">
        <v>364109.69124383898</v>
      </c>
      <c r="AI5091">
        <f>AH5091*'Day-ahead Prices_2015-2022'!J5091</f>
        <v>28369.606593263714</v>
      </c>
    </row>
    <row r="5092" spans="30:35" x14ac:dyDescent="0.35">
      <c r="AD5092">
        <v>9291.9942340984107</v>
      </c>
      <c r="AF5092">
        <v>277753.16232845403</v>
      </c>
      <c r="AG5092">
        <f>AF5092*'Day-ahead Prices_2015-2022'!J5092</f>
        <v>20903.355805386534</v>
      </c>
      <c r="AH5092">
        <v>364059.69124383898</v>
      </c>
      <c r="AI5092">
        <f>AH5092*'Day-ahead Prices_2015-2022'!J5092</f>
        <v>27398.677288397263</v>
      </c>
    </row>
    <row r="5093" spans="30:35" x14ac:dyDescent="0.35">
      <c r="AD5093">
        <v>9291.9942340984107</v>
      </c>
      <c r="AF5093">
        <v>87014.651131003906</v>
      </c>
      <c r="AG5093">
        <f>AF5093*'Day-ahead Prices_2015-2022'!J5093</f>
        <v>5990.8499620557068</v>
      </c>
      <c r="AH5093">
        <v>364009.69124383898</v>
      </c>
      <c r="AI5093">
        <f>AH5093*'Day-ahead Prices_2015-2022'!J5093</f>
        <v>25061.612230024264</v>
      </c>
    </row>
    <row r="5094" spans="30:35" x14ac:dyDescent="0.35">
      <c r="AD5094">
        <v>9291.9942340984107</v>
      </c>
      <c r="AF5094">
        <v>0</v>
      </c>
      <c r="AG5094">
        <f>AF5094*'Day-ahead Prices_2015-2022'!J5094</f>
        <v>0</v>
      </c>
      <c r="AH5094">
        <v>363959.69124383898</v>
      </c>
      <c r="AI5094">
        <f>AH5094*'Day-ahead Prices_2015-2022'!J5094</f>
        <v>25256.527824252153</v>
      </c>
    </row>
    <row r="5095" spans="30:35" x14ac:dyDescent="0.35">
      <c r="AD5095">
        <v>9291.9942340984107</v>
      </c>
      <c r="AF5095">
        <v>0</v>
      </c>
      <c r="AG5095">
        <f>AF5095*'Day-ahead Prices_2015-2022'!J5095</f>
        <v>0</v>
      </c>
      <c r="AH5095">
        <v>363909.69124383898</v>
      </c>
      <c r="AI5095">
        <f>AH5095*'Day-ahead Prices_2015-2022'!J5095</f>
        <v>27596.636548362476</v>
      </c>
    </row>
    <row r="5096" spans="30:35" x14ac:dyDescent="0.35">
      <c r="AD5096">
        <v>9291.9942340984107</v>
      </c>
      <c r="AF5096">
        <v>106968.91634868601</v>
      </c>
      <c r="AG5096">
        <f>AF5096*'Day-ahead Prices_2015-2022'!J5096</f>
        <v>9097.572624310309</v>
      </c>
      <c r="AH5096">
        <v>363859.69124383898</v>
      </c>
      <c r="AI5096">
        <f>AH5096*'Day-ahead Prices_2015-2022'!J5096</f>
        <v>30945.811915674454</v>
      </c>
    </row>
    <row r="5097" spans="30:35" x14ac:dyDescent="0.35">
      <c r="AD5097">
        <v>9291.9942340984107</v>
      </c>
      <c r="AF5097">
        <v>46516.3336277872</v>
      </c>
      <c r="AG5097">
        <f>AF5097*'Day-ahead Prices_2015-2022'!J5097</f>
        <v>4352.5333375520477</v>
      </c>
      <c r="AH5097">
        <v>363809.69124383898</v>
      </c>
      <c r="AI5097">
        <f>AH5097*'Day-ahead Prices_2015-2022'!J5097</f>
        <v>34041.67280968601</v>
      </c>
    </row>
    <row r="5098" spans="30:35" x14ac:dyDescent="0.35">
      <c r="AD5098">
        <v>0</v>
      </c>
      <c r="AF5098">
        <v>0</v>
      </c>
      <c r="AG5098">
        <f>AF5098*'Day-ahead Prices_2015-2022'!J5098</f>
        <v>0</v>
      </c>
      <c r="AH5098">
        <v>358467.05144209898</v>
      </c>
      <c r="AI5098">
        <f>AH5098*'Day-ahead Prices_2015-2022'!J5098</f>
        <v>33997.46324258297</v>
      </c>
    </row>
    <row r="5099" spans="30:35" x14ac:dyDescent="0.35">
      <c r="AD5099">
        <v>0</v>
      </c>
      <c r="AF5099">
        <v>0</v>
      </c>
      <c r="AG5099">
        <f>AF5099*'Day-ahead Prices_2015-2022'!J5099</f>
        <v>0</v>
      </c>
      <c r="AH5099">
        <v>358417.05144209898</v>
      </c>
      <c r="AI5099">
        <f>AH5099*'Day-ahead Prices_2015-2022'!J5099</f>
        <v>34054.100100142423</v>
      </c>
    </row>
    <row r="5100" spans="30:35" x14ac:dyDescent="0.35">
      <c r="AD5100">
        <v>0</v>
      </c>
      <c r="AF5100">
        <v>0</v>
      </c>
      <c r="AG5100">
        <f>AF5100*'Day-ahead Prices_2015-2022'!J5100</f>
        <v>0</v>
      </c>
      <c r="AH5100">
        <v>358367.05144209898</v>
      </c>
      <c r="AI5100">
        <f>AH5100*'Day-ahead Prices_2015-2022'!J5100</f>
        <v>33441.917322948073</v>
      </c>
    </row>
    <row r="5101" spans="30:35" x14ac:dyDescent="0.35">
      <c r="AD5101">
        <v>5539.9487925679496</v>
      </c>
      <c r="AF5101">
        <v>0</v>
      </c>
      <c r="AG5101">
        <f>AF5101*'Day-ahead Prices_2015-2022'!J5101</f>
        <v>0</v>
      </c>
      <c r="AH5101">
        <v>361472.55850984401</v>
      </c>
      <c r="AI5101">
        <f>AH5101*'Day-ahead Prices_2015-2022'!J5101</f>
        <v>32826.678560373344</v>
      </c>
    </row>
    <row r="5102" spans="30:35" x14ac:dyDescent="0.35">
      <c r="AD5102">
        <v>9291.9942340984107</v>
      </c>
      <c r="AF5102">
        <v>0</v>
      </c>
      <c r="AG5102">
        <f>AF5102*'Day-ahead Prices_2015-2022'!J5102</f>
        <v>0</v>
      </c>
      <c r="AH5102">
        <v>363559.69124383898</v>
      </c>
      <c r="AI5102">
        <f>AH5102*'Day-ahead Prices_2015-2022'!J5102</f>
        <v>29169.30292772131</v>
      </c>
    </row>
    <row r="5103" spans="30:35" x14ac:dyDescent="0.35">
      <c r="AD5103">
        <v>4658.2414139583998</v>
      </c>
      <c r="AF5103">
        <v>0</v>
      </c>
      <c r="AG5103">
        <f>AF5103*'Day-ahead Prices_2015-2022'!J5103</f>
        <v>0</v>
      </c>
      <c r="AH5103">
        <v>360870.34558892</v>
      </c>
      <c r="AI5103">
        <f>AH5103*'Day-ahead Prices_2015-2022'!J5103</f>
        <v>29395.596175809456</v>
      </c>
    </row>
    <row r="5104" spans="30:35" x14ac:dyDescent="0.35">
      <c r="AD5104">
        <v>6973.65754365457</v>
      </c>
      <c r="AF5104">
        <v>0</v>
      </c>
      <c r="AG5104">
        <f>AF5104*'Day-ahead Prices_2015-2022'!J5104</f>
        <v>0</v>
      </c>
      <c r="AH5104">
        <v>362139.18665326899</v>
      </c>
      <c r="AI5104">
        <f>AH5104*'Day-ahead Prices_2015-2022'!J5104</f>
        <v>27982.494952698093</v>
      </c>
    </row>
    <row r="5105" spans="30:35" x14ac:dyDescent="0.35">
      <c r="AD5105">
        <v>9291.9942340984107</v>
      </c>
      <c r="AF5105">
        <v>0</v>
      </c>
      <c r="AG5105">
        <f>AF5105*'Day-ahead Prices_2015-2022'!J5105</f>
        <v>0</v>
      </c>
      <c r="AH5105">
        <v>363409.69124383898</v>
      </c>
      <c r="AI5105">
        <f>AH5105*'Day-ahead Prices_2015-2022'!J5105</f>
        <v>28999.18483703024</v>
      </c>
    </row>
    <row r="5106" spans="30:35" x14ac:dyDescent="0.35">
      <c r="AD5106">
        <v>9291.9942340984107</v>
      </c>
      <c r="AF5106">
        <v>0</v>
      </c>
      <c r="AG5106">
        <f>AF5106*'Day-ahead Prices_2015-2022'!J5106</f>
        <v>0</v>
      </c>
      <c r="AH5106">
        <v>363359.69124383898</v>
      </c>
      <c r="AI5106">
        <f>AH5106*'Day-ahead Prices_2015-2022'!J5106</f>
        <v>29984.441721441595</v>
      </c>
    </row>
    <row r="5107" spans="30:35" x14ac:dyDescent="0.35">
      <c r="AD5107">
        <v>9291.9942340984107</v>
      </c>
      <c r="AF5107">
        <v>0</v>
      </c>
      <c r="AG5107">
        <f>AF5107*'Day-ahead Prices_2015-2022'!J5107</f>
        <v>0</v>
      </c>
      <c r="AH5107">
        <v>363309.69124383898</v>
      </c>
      <c r="AI5107">
        <f>AH5107*'Day-ahead Prices_2015-2022'!J5107</f>
        <v>32683.339824295756</v>
      </c>
    </row>
    <row r="5108" spans="30:35" x14ac:dyDescent="0.35">
      <c r="AD5108">
        <v>9291.9942340984107</v>
      </c>
      <c r="AF5108">
        <v>0</v>
      </c>
      <c r="AG5108">
        <f>AF5108*'Day-ahead Prices_2015-2022'!J5108</f>
        <v>0</v>
      </c>
      <c r="AH5108">
        <v>363259.69124383898</v>
      </c>
      <c r="AI5108">
        <f>AH5108*'Day-ahead Prices_2015-2022'!J5108</f>
        <v>34904.715582392382</v>
      </c>
    </row>
    <row r="5109" spans="30:35" x14ac:dyDescent="0.35">
      <c r="AD5109">
        <v>9291.9942340984107</v>
      </c>
      <c r="AF5109">
        <v>0</v>
      </c>
      <c r="AG5109">
        <f>AF5109*'Day-ahead Prices_2015-2022'!J5109</f>
        <v>0</v>
      </c>
      <c r="AH5109">
        <v>363209.69124383898</v>
      </c>
      <c r="AI5109">
        <f>AH5109*'Day-ahead Prices_2015-2022'!J5109</f>
        <v>37291.193012119009</v>
      </c>
    </row>
    <row r="5110" spans="30:35" x14ac:dyDescent="0.35">
      <c r="AD5110">
        <v>9291.9942340984107</v>
      </c>
      <c r="AF5110">
        <v>0</v>
      </c>
      <c r="AG5110">
        <f>AF5110*'Day-ahead Prices_2015-2022'!J5110</f>
        <v>0</v>
      </c>
      <c r="AH5110">
        <v>363159.69124383898</v>
      </c>
      <c r="AI5110">
        <f>AH5110*'Day-ahead Prices_2015-2022'!J5110</f>
        <v>38705.55989276836</v>
      </c>
    </row>
    <row r="5111" spans="30:35" x14ac:dyDescent="0.35">
      <c r="AD5111">
        <v>2.24821567417621</v>
      </c>
      <c r="AF5111">
        <v>0</v>
      </c>
      <c r="AG5111">
        <f>AF5111*'Day-ahead Prices_2015-2022'!J5111</f>
        <v>0</v>
      </c>
      <c r="AH5111">
        <v>357818.33200636302</v>
      </c>
      <c r="AI5111">
        <f>AH5111*'Day-ahead Prices_2015-2022'!J5111</f>
        <v>39088.521861290108</v>
      </c>
    </row>
    <row r="5112" spans="30:35" x14ac:dyDescent="0.35">
      <c r="AD5112">
        <v>0</v>
      </c>
      <c r="AF5112">
        <v>19840.898525813402</v>
      </c>
      <c r="AG5112">
        <f>AF5112*'Day-ahead Prices_2015-2022'!J5112</f>
        <v>2227.314467384655</v>
      </c>
      <c r="AH5112">
        <v>357767.05144209898</v>
      </c>
      <c r="AI5112">
        <f>AH5112*'Day-ahead Prices_2015-2022'!J5112</f>
        <v>40162.481986075727</v>
      </c>
    </row>
    <row r="5113" spans="30:35" x14ac:dyDescent="0.35">
      <c r="AD5113">
        <v>6964.89586141158</v>
      </c>
      <c r="AF5113">
        <v>33901.8902322617</v>
      </c>
      <c r="AG5113">
        <f>AF5113*'Day-ahead Prices_2015-2022'!J5113</f>
        <v>3330.5640737801796</v>
      </c>
      <c r="AH5113">
        <v>361684.19607460499</v>
      </c>
      <c r="AI5113">
        <f>AH5113*'Day-ahead Prices_2015-2022'!J5113</f>
        <v>35532.307527614284</v>
      </c>
    </row>
    <row r="5114" spans="30:35" x14ac:dyDescent="0.35">
      <c r="AD5114">
        <v>9291.9942340984107</v>
      </c>
      <c r="AF5114">
        <v>111495.737464335</v>
      </c>
      <c r="AG5114">
        <f>AF5114*'Day-ahead Prices_2015-2022'!J5114</f>
        <v>9841.8681156486819</v>
      </c>
      <c r="AH5114">
        <v>362959.69124383898</v>
      </c>
      <c r="AI5114">
        <f>AH5114*'Day-ahead Prices_2015-2022'!J5114</f>
        <v>32038.905645707724</v>
      </c>
    </row>
    <row r="5115" spans="30:35" x14ac:dyDescent="0.35">
      <c r="AD5115">
        <v>9291.9942340984107</v>
      </c>
      <c r="AF5115">
        <v>0</v>
      </c>
      <c r="AG5115">
        <f>AF5115*'Day-ahead Prices_2015-2022'!J5115</f>
        <v>0</v>
      </c>
      <c r="AH5115">
        <v>362909.69124383898</v>
      </c>
      <c r="AI5115">
        <f>AH5115*'Day-ahead Prices_2015-2022'!J5115</f>
        <v>29425.625040278581</v>
      </c>
    </row>
    <row r="5116" spans="30:35" x14ac:dyDescent="0.35">
      <c r="AD5116">
        <v>9291.9942340984107</v>
      </c>
      <c r="AF5116">
        <v>10136.883900745899</v>
      </c>
      <c r="AG5116">
        <f>AF5116*'Day-ahead Prices_2015-2022'!J5116</f>
        <v>824.26804328427693</v>
      </c>
      <c r="AH5116">
        <v>362859.69124383898</v>
      </c>
      <c r="AI5116">
        <f>AH5116*'Day-ahead Prices_2015-2022'!J5116</f>
        <v>29505.482218878715</v>
      </c>
    </row>
    <row r="5117" spans="30:35" x14ac:dyDescent="0.35">
      <c r="AD5117">
        <v>9291.9942340984107</v>
      </c>
      <c r="AF5117">
        <v>14036.8585128541</v>
      </c>
      <c r="AG5117">
        <f>AF5117*'Day-ahead Prices_2015-2022'!J5117</f>
        <v>1065.0817318090869</v>
      </c>
      <c r="AH5117">
        <v>362809.69124383898</v>
      </c>
      <c r="AI5117">
        <f>AH5117*'Day-ahead Prices_2015-2022'!J5117</f>
        <v>27529.092347354392</v>
      </c>
    </row>
    <row r="5118" spans="30:35" x14ac:dyDescent="0.35">
      <c r="AD5118">
        <v>9291.9942340984107</v>
      </c>
      <c r="AF5118">
        <v>36308.488084679797</v>
      </c>
      <c r="AG5118">
        <f>AF5118*'Day-ahead Prices_2015-2022'!J5118</f>
        <v>2642.5317628029957</v>
      </c>
      <c r="AH5118">
        <v>362759.69124383898</v>
      </c>
      <c r="AI5118">
        <f>AH5118*'Day-ahead Prices_2015-2022'!J5118</f>
        <v>26401.650328726599</v>
      </c>
    </row>
    <row r="5119" spans="30:35" x14ac:dyDescent="0.35">
      <c r="AD5119">
        <v>9291.9942340984107</v>
      </c>
      <c r="AF5119">
        <v>126981.23255533</v>
      </c>
      <c r="AG5119">
        <f>AF5119*'Day-ahead Prices_2015-2022'!J5119</f>
        <v>10430.238442094806</v>
      </c>
      <c r="AH5119">
        <v>362709.69124383898</v>
      </c>
      <c r="AI5119">
        <f>AH5119*'Day-ahead Prices_2015-2022'!J5119</f>
        <v>29792.974038768931</v>
      </c>
    </row>
    <row r="5120" spans="30:35" x14ac:dyDescent="0.35">
      <c r="AD5120">
        <v>6888.2889368988399</v>
      </c>
      <c r="AF5120">
        <v>197920.41092295101</v>
      </c>
      <c r="AG5120">
        <f>AF5120*'Day-ahead Prices_2015-2022'!J5120</f>
        <v>18158.208100126143</v>
      </c>
      <c r="AH5120">
        <v>361290.561430895</v>
      </c>
      <c r="AI5120">
        <f>AH5120*'Day-ahead Prices_2015-2022'!J5120</f>
        <v>33146.602558477462</v>
      </c>
    </row>
    <row r="5121" spans="30:35" x14ac:dyDescent="0.35">
      <c r="AD5121">
        <v>0</v>
      </c>
      <c r="AF5121">
        <v>150229.00497453799</v>
      </c>
      <c r="AG5121">
        <f>AF5121*'Day-ahead Prices_2015-2022'!J5121</f>
        <v>14682.819587442689</v>
      </c>
      <c r="AH5121">
        <v>357317.05144209898</v>
      </c>
      <c r="AI5121">
        <f>AH5121*'Day-ahead Prices_2015-2022'!J5121</f>
        <v>34922.828669007846</v>
      </c>
    </row>
    <row r="5122" spans="30:35" x14ac:dyDescent="0.35">
      <c r="AD5122">
        <v>0</v>
      </c>
      <c r="AF5122">
        <v>106442.613850865</v>
      </c>
      <c r="AG5122">
        <f>AF5122*'Day-ahead Prices_2015-2022'!J5122</f>
        <v>10750.304839135426</v>
      </c>
      <c r="AH5122">
        <v>357267.05144209898</v>
      </c>
      <c r="AI5122">
        <f>AH5122*'Day-ahead Prices_2015-2022'!J5122</f>
        <v>36082.632444209092</v>
      </c>
    </row>
    <row r="5123" spans="30:35" x14ac:dyDescent="0.35">
      <c r="AD5123">
        <v>8252.0548176293905</v>
      </c>
      <c r="AF5123">
        <v>139822.71280456701</v>
      </c>
      <c r="AG5123">
        <f>AF5123*'Day-ahead Prices_2015-2022'!J5123</f>
        <v>12639.099345577828</v>
      </c>
      <c r="AH5123">
        <v>361917.35071839998</v>
      </c>
      <c r="AI5123">
        <f>AH5123*'Day-ahead Prices_2015-2022'!J5123</f>
        <v>32715.066521501365</v>
      </c>
    </row>
    <row r="5124" spans="30:35" x14ac:dyDescent="0.35">
      <c r="AD5124">
        <v>9291.9942340984107</v>
      </c>
      <c r="AF5124">
        <v>67148.684808493097</v>
      </c>
      <c r="AG5124">
        <f>AF5124*'Day-ahead Prices_2015-2022'!J5124</f>
        <v>5311.1252249277613</v>
      </c>
      <c r="AH5124">
        <v>362459.69124383898</v>
      </c>
      <c r="AI5124">
        <f>AH5124*'Day-ahead Prices_2015-2022'!J5124</f>
        <v>28668.749278931446</v>
      </c>
    </row>
    <row r="5125" spans="30:35" x14ac:dyDescent="0.35">
      <c r="AD5125">
        <v>9291.9942340984107</v>
      </c>
      <c r="AF5125">
        <v>108301.67416462601</v>
      </c>
      <c r="AG5125">
        <f>AF5125*'Day-ahead Prices_2015-2022'!J5125</f>
        <v>7571.6407950344146</v>
      </c>
      <c r="AH5125">
        <v>362409.69124383898</v>
      </c>
      <c r="AI5125">
        <f>AH5125*'Day-ahead Prices_2015-2022'!J5125</f>
        <v>25336.96753908489</v>
      </c>
    </row>
    <row r="5126" spans="30:35" x14ac:dyDescent="0.35">
      <c r="AD5126">
        <v>9291.9942340984107</v>
      </c>
      <c r="AF5126">
        <v>0</v>
      </c>
      <c r="AG5126">
        <f>AF5126*'Day-ahead Prices_2015-2022'!J5126</f>
        <v>0</v>
      </c>
      <c r="AH5126">
        <v>362359.69124383898</v>
      </c>
      <c r="AI5126">
        <f>AH5126*'Day-ahead Prices_2015-2022'!J5126</f>
        <v>18690.512874357217</v>
      </c>
    </row>
    <row r="5127" spans="30:35" x14ac:dyDescent="0.35">
      <c r="AD5127">
        <v>9291.9942340984107</v>
      </c>
      <c r="AF5127">
        <v>0</v>
      </c>
      <c r="AG5127">
        <f>AF5127*'Day-ahead Prices_2015-2022'!J5127</f>
        <v>0</v>
      </c>
      <c r="AH5127">
        <v>362309.69124383898</v>
      </c>
      <c r="AI5127">
        <f>AH5127*'Day-ahead Prices_2015-2022'!J5127</f>
        <v>19758.559011982758</v>
      </c>
    </row>
    <row r="5128" spans="30:35" x14ac:dyDescent="0.35">
      <c r="AD5128">
        <v>9291.9942340984107</v>
      </c>
      <c r="AF5128">
        <v>5461.2921159009002</v>
      </c>
      <c r="AG5128">
        <f>AF5128*'Day-ahead Prices_2015-2022'!J5128</f>
        <v>235.29294419844538</v>
      </c>
      <c r="AH5128">
        <v>362259.69124383898</v>
      </c>
      <c r="AI5128">
        <f>AH5128*'Day-ahead Prices_2015-2022'!J5128</f>
        <v>15607.505972626746</v>
      </c>
    </row>
    <row r="5129" spans="30:35" x14ac:dyDescent="0.35">
      <c r="AD5129">
        <v>9291.9942340984107</v>
      </c>
      <c r="AF5129">
        <v>85448.7838656604</v>
      </c>
      <c r="AG5129">
        <f>AF5129*'Day-ahead Prices_2015-2022'!J5129</f>
        <v>3921.351502574988</v>
      </c>
      <c r="AH5129">
        <v>362209.69124383898</v>
      </c>
      <c r="AI5129">
        <f>AH5129*'Day-ahead Prices_2015-2022'!J5129</f>
        <v>16622.255493293826</v>
      </c>
    </row>
    <row r="5130" spans="30:35" x14ac:dyDescent="0.35">
      <c r="AD5130">
        <v>9291.9942340984107</v>
      </c>
      <c r="AF5130">
        <v>110880.657145081</v>
      </c>
      <c r="AG5130">
        <f>AF5130*'Day-ahead Prices_2015-2022'!J5130</f>
        <v>6663.2344903122112</v>
      </c>
      <c r="AH5130">
        <v>362159.69124383898</v>
      </c>
      <c r="AI5130">
        <f>AH5130*'Day-ahead Prices_2015-2022'!J5130</f>
        <v>21763.533945684449</v>
      </c>
    </row>
    <row r="5131" spans="30:35" x14ac:dyDescent="0.35">
      <c r="AD5131">
        <v>9291.9942340984107</v>
      </c>
      <c r="AF5131">
        <v>116845.553329956</v>
      </c>
      <c r="AG5131">
        <f>AF5131*'Day-ahead Prices_2015-2022'!J5131</f>
        <v>8167.5041777639253</v>
      </c>
      <c r="AH5131">
        <v>362109.69124383898</v>
      </c>
      <c r="AI5131">
        <f>AH5131*'Day-ahead Prices_2015-2022'!J5131</f>
        <v>25311.467417944346</v>
      </c>
    </row>
    <row r="5132" spans="30:35" x14ac:dyDescent="0.35">
      <c r="AD5132">
        <v>9291.9942340984107</v>
      </c>
      <c r="AF5132">
        <v>36075.535946235599</v>
      </c>
      <c r="AG5132">
        <f>AF5132*'Day-ahead Prices_2015-2022'!J5132</f>
        <v>3189.798888366151</v>
      </c>
      <c r="AH5132">
        <v>362059.69124383898</v>
      </c>
      <c r="AI5132">
        <f>AH5132*'Day-ahead Prices_2015-2022'!J5132</f>
        <v>32013.317899780239</v>
      </c>
    </row>
    <row r="5133" spans="30:35" x14ac:dyDescent="0.35">
      <c r="AD5133">
        <v>5403.6559576769796</v>
      </c>
      <c r="AF5133">
        <v>88160.007000690501</v>
      </c>
      <c r="AG5133">
        <f>AF5133*'Day-ahead Prices_2015-2022'!J5133</f>
        <v>8483.1966736414433</v>
      </c>
      <c r="AH5133">
        <v>359794.92728618399</v>
      </c>
      <c r="AI5133">
        <f>AH5133*'Day-ahead Prices_2015-2022'!J5133</f>
        <v>34621.266878113049</v>
      </c>
    </row>
    <row r="5134" spans="30:35" x14ac:dyDescent="0.35">
      <c r="AD5134">
        <v>0</v>
      </c>
      <c r="AF5134">
        <v>82896.329221229404</v>
      </c>
      <c r="AG5134">
        <f>AF5134*'Day-ahead Prices_2015-2022'!J5134</f>
        <v>8589.8212543153168</v>
      </c>
      <c r="AH5134">
        <v>356667.05144209898</v>
      </c>
      <c r="AI5134">
        <f>AH5134*'Day-ahead Prices_2015-2022'!J5134</f>
        <v>36958.285704244598</v>
      </c>
    </row>
    <row r="5135" spans="30:35" x14ac:dyDescent="0.35">
      <c r="AD5135">
        <v>0</v>
      </c>
      <c r="AF5135">
        <v>79815.6074853842</v>
      </c>
      <c r="AG5135">
        <f>AF5135*'Day-ahead Prices_2015-2022'!J5135</f>
        <v>8631.1600239600903</v>
      </c>
      <c r="AH5135">
        <v>356617.05144209898</v>
      </c>
      <c r="AI5135">
        <f>AH5135*'Day-ahead Prices_2015-2022'!J5135</f>
        <v>38564.122171634284</v>
      </c>
    </row>
    <row r="5136" spans="30:35" x14ac:dyDescent="0.35">
      <c r="AD5136">
        <v>0</v>
      </c>
      <c r="AF5136">
        <v>106869.84150368899</v>
      </c>
      <c r="AG5136">
        <f>AF5136*'Day-ahead Prices_2015-2022'!J5136</f>
        <v>11174.57780222948</v>
      </c>
      <c r="AH5136">
        <v>356567.05144209898</v>
      </c>
      <c r="AI5136">
        <f>AH5136*'Day-ahead Prices_2015-2022'!J5136</f>
        <v>37283.542316414474</v>
      </c>
    </row>
    <row r="5137" spans="30:35" x14ac:dyDescent="0.35">
      <c r="AD5137">
        <v>6941.5313754302697</v>
      </c>
      <c r="AF5137">
        <v>115186.91084659701</v>
      </c>
      <c r="AG5137">
        <f>AF5137*'Day-ahead Prices_2015-2022'!J5137</f>
        <v>10974.288947270972</v>
      </c>
      <c r="AH5137">
        <v>360470.88786483498</v>
      </c>
      <c r="AI5137">
        <f>AH5137*'Day-ahead Prices_2015-2022'!J5137</f>
        <v>34343.413252712322</v>
      </c>
    </row>
    <row r="5138" spans="30:35" x14ac:dyDescent="0.35">
      <c r="AD5138">
        <v>9291.9942340984107</v>
      </c>
      <c r="AF5138">
        <v>96544.126277087096</v>
      </c>
      <c r="AG5138">
        <f>AF5138*'Day-ahead Prices_2015-2022'!J5138</f>
        <v>7469.1363294268431</v>
      </c>
      <c r="AH5138">
        <v>361759.69124383898</v>
      </c>
      <c r="AI5138">
        <f>AH5138*'Day-ahead Prices_2015-2022'!J5138</f>
        <v>27987.538513079606</v>
      </c>
    </row>
    <row r="5139" spans="30:35" x14ac:dyDescent="0.35">
      <c r="AD5139">
        <v>9291.9942340984107</v>
      </c>
      <c r="AF5139">
        <v>40997.368889408397</v>
      </c>
      <c r="AG5139">
        <f>AF5139*'Day-ahead Prices_2015-2022'!J5139</f>
        <v>3096.736259061463</v>
      </c>
      <c r="AH5139">
        <v>361709.69124383898</v>
      </c>
      <c r="AI5139">
        <f>AH5139*'Day-ahead Prices_2015-2022'!J5139</f>
        <v>27321.741528103375</v>
      </c>
    </row>
    <row r="5140" spans="30:35" x14ac:dyDescent="0.35">
      <c r="AD5140">
        <v>9291.9942340984107</v>
      </c>
      <c r="AF5140">
        <v>8479.8514262221306</v>
      </c>
      <c r="AG5140">
        <f>AF5140*'Day-ahead Prices_2015-2022'!J5140</f>
        <v>587.98229807995983</v>
      </c>
      <c r="AH5140">
        <v>361659.69124383898</v>
      </c>
      <c r="AI5140">
        <f>AH5140*'Day-ahead Prices_2015-2022'!J5140</f>
        <v>25077.030916233743</v>
      </c>
    </row>
    <row r="5141" spans="30:35" x14ac:dyDescent="0.35">
      <c r="AD5141">
        <v>9291.9942340984107</v>
      </c>
      <c r="AF5141">
        <v>59977.655955828399</v>
      </c>
      <c r="AG5141">
        <f>AF5141*'Day-ahead Prices_2015-2022'!J5141</f>
        <v>4378.2939127055288</v>
      </c>
      <c r="AH5141">
        <v>361609.69124383898</v>
      </c>
      <c r="AI5141">
        <f>AH5141*'Day-ahead Prices_2015-2022'!J5141</f>
        <v>26397.055448686191</v>
      </c>
    </row>
    <row r="5142" spans="30:35" x14ac:dyDescent="0.35">
      <c r="AD5142">
        <v>9291.9942340984107</v>
      </c>
      <c r="AF5142">
        <v>124618.43240557901</v>
      </c>
      <c r="AG5142">
        <f>AF5142*'Day-ahead Prices_2015-2022'!J5142</f>
        <v>8934.0511921964662</v>
      </c>
      <c r="AH5142">
        <v>361559.69124383898</v>
      </c>
      <c r="AI5142">
        <f>AH5142*'Day-ahead Prices_2015-2022'!J5142</f>
        <v>25920.66621488487</v>
      </c>
    </row>
    <row r="5143" spans="30:35" x14ac:dyDescent="0.35">
      <c r="AD5143">
        <v>9291.9942340984107</v>
      </c>
      <c r="AF5143">
        <v>214622.477071937</v>
      </c>
      <c r="AG5143">
        <f>AF5143*'Day-ahead Prices_2015-2022'!J5143</f>
        <v>16667.313291310285</v>
      </c>
      <c r="AH5143">
        <v>361509.69124383898</v>
      </c>
      <c r="AI5143">
        <f>AH5143*'Day-ahead Prices_2015-2022'!J5143</f>
        <v>28074.39073488248</v>
      </c>
    </row>
    <row r="5144" spans="30:35" x14ac:dyDescent="0.35">
      <c r="AD5144">
        <v>7773.3840301883101</v>
      </c>
      <c r="AF5144">
        <v>351753.772901055</v>
      </c>
      <c r="AG5144">
        <f>AF5144*'Day-ahead Prices_2015-2022'!J5144</f>
        <v>31802.937992416631</v>
      </c>
      <c r="AH5144">
        <v>360594.70396489202</v>
      </c>
      <c r="AI5144">
        <f>AH5144*'Day-ahead Prices_2015-2022'!J5144</f>
        <v>32602.268672225797</v>
      </c>
    </row>
    <row r="5145" spans="30:35" x14ac:dyDescent="0.35">
      <c r="AD5145">
        <v>0</v>
      </c>
      <c r="AF5145">
        <v>344104.49216936802</v>
      </c>
      <c r="AG5145">
        <f>AF5145*'Day-ahead Prices_2015-2022'!J5145</f>
        <v>35153.284789407422</v>
      </c>
      <c r="AH5145">
        <v>356117.05144209898</v>
      </c>
      <c r="AI5145">
        <f>AH5145*'Day-ahead Prices_2015-2022'!J5145</f>
        <v>36380.472829010527</v>
      </c>
    </row>
    <row r="5146" spans="30:35" x14ac:dyDescent="0.35">
      <c r="AD5146">
        <v>0</v>
      </c>
      <c r="AF5146">
        <v>366143.60146258899</v>
      </c>
      <c r="AG5146">
        <f>AF5146*'Day-ahead Prices_2015-2022'!J5146</f>
        <v>34769.454074389279</v>
      </c>
      <c r="AH5146">
        <v>356067.05144209898</v>
      </c>
      <c r="AI5146">
        <f>AH5146*'Day-ahead Prices_2015-2022'!J5146</f>
        <v>33812.572288756019</v>
      </c>
    </row>
    <row r="5147" spans="30:35" x14ac:dyDescent="0.35">
      <c r="AD5147">
        <v>9291.9942340984107</v>
      </c>
      <c r="AF5147">
        <v>210634.50133798801</v>
      </c>
      <c r="AG5147">
        <f>AF5147*'Day-ahead Prices_2015-2022'!J5147</f>
        <v>17273.872161601721</v>
      </c>
      <c r="AH5147">
        <v>361309.69124383898</v>
      </c>
      <c r="AI5147">
        <f>AH5147*'Day-ahead Prices_2015-2022'!J5147</f>
        <v>29630.556141793179</v>
      </c>
    </row>
    <row r="5148" spans="30:35" x14ac:dyDescent="0.35">
      <c r="AD5148">
        <v>9291.9942340984107</v>
      </c>
      <c r="AF5148">
        <v>212303.828687795</v>
      </c>
      <c r="AG5148">
        <f>AF5148*'Day-ahead Prices_2015-2022'!J5148</f>
        <v>14690.098046266117</v>
      </c>
      <c r="AH5148">
        <v>361259.69124383898</v>
      </c>
      <c r="AI5148">
        <f>AH5148*'Day-ahead Prices_2015-2022'!J5148</f>
        <v>24996.912761003387</v>
      </c>
    </row>
    <row r="5149" spans="30:35" x14ac:dyDescent="0.35">
      <c r="AD5149">
        <v>9291.9942340984107</v>
      </c>
      <c r="AF5149">
        <v>151328.90250896901</v>
      </c>
      <c r="AG5149">
        <f>AF5149*'Day-ahead Prices_2015-2022'!J5149</f>
        <v>10231.725420887666</v>
      </c>
      <c r="AH5149">
        <v>361209.69124383898</v>
      </c>
      <c r="AI5149">
        <f>AH5149*'Day-ahead Prices_2015-2022'!J5149</f>
        <v>24422.290249224061</v>
      </c>
    </row>
    <row r="5150" spans="30:35" x14ac:dyDescent="0.35">
      <c r="AD5150">
        <v>9291.9942340984107</v>
      </c>
      <c r="AF5150">
        <v>129675.735868729</v>
      </c>
      <c r="AG5150">
        <f>AF5150*'Day-ahead Prices_2015-2022'!J5150</f>
        <v>7392.3274178667325</v>
      </c>
      <c r="AH5150">
        <v>361159.69124383898</v>
      </c>
      <c r="AI5150">
        <f>AH5150*'Day-ahead Prices_2015-2022'!J5150</f>
        <v>20588.359648969097</v>
      </c>
    </row>
    <row r="5151" spans="30:35" x14ac:dyDescent="0.35">
      <c r="AD5151">
        <v>9291.9942340984107</v>
      </c>
      <c r="AF5151">
        <v>197738.56909396299</v>
      </c>
      <c r="AG5151">
        <f>AF5151*'Day-ahead Prices_2015-2022'!J5151</f>
        <v>8764.5149018785414</v>
      </c>
      <c r="AH5151">
        <v>361109.69124383898</v>
      </c>
      <c r="AI5151">
        <f>AH5151*'Day-ahead Prices_2015-2022'!J5151</f>
        <v>16005.735677269107</v>
      </c>
    </row>
    <row r="5152" spans="30:35" x14ac:dyDescent="0.35">
      <c r="AD5152">
        <v>9291.9942340984107</v>
      </c>
      <c r="AF5152">
        <v>183827.69124438101</v>
      </c>
      <c r="AG5152">
        <f>AF5152*'Day-ahead Prices_2015-2022'!J5152</f>
        <v>10315.261109564386</v>
      </c>
      <c r="AH5152">
        <v>361059.69124383898</v>
      </c>
      <c r="AI5152">
        <f>AH5152*'Day-ahead Prices_2015-2022'!J5152</f>
        <v>20260.413249533973</v>
      </c>
    </row>
    <row r="5153" spans="30:35" x14ac:dyDescent="0.35">
      <c r="AD5153">
        <v>9291.9942340984107</v>
      </c>
      <c r="AF5153">
        <v>184191.92303521</v>
      </c>
      <c r="AG5153">
        <f>AF5153*'Day-ahead Prices_2015-2022'!J5153</f>
        <v>10662.870424508308</v>
      </c>
      <c r="AH5153">
        <v>361009.69124383898</v>
      </c>
      <c r="AI5153">
        <f>AH5153*'Day-ahead Prices_2015-2022'!J5153</f>
        <v>20898.85102610584</v>
      </c>
    </row>
    <row r="5154" spans="30:35" x14ac:dyDescent="0.35">
      <c r="AD5154">
        <v>9291.9942340984107</v>
      </c>
      <c r="AF5154">
        <v>186653.63338179799</v>
      </c>
      <c r="AG5154">
        <f>AF5154*'Day-ahead Prices_2015-2022'!J5154</f>
        <v>12902.665724558514</v>
      </c>
      <c r="AH5154">
        <v>360959.69124383898</v>
      </c>
      <c r="AI5154">
        <f>AH5154*'Day-ahead Prices_2015-2022'!J5154</f>
        <v>24951.789856844425</v>
      </c>
    </row>
    <row r="5155" spans="30:35" x14ac:dyDescent="0.35">
      <c r="AD5155">
        <v>9291.9942340984107</v>
      </c>
      <c r="AF5155">
        <v>107096.03902069401</v>
      </c>
      <c r="AG5155">
        <f>AF5155*'Day-ahead Prices_2015-2022'!J5155</f>
        <v>9310.7957624103601</v>
      </c>
      <c r="AH5155">
        <v>360909.69124383898</v>
      </c>
      <c r="AI5155">
        <f>AH5155*'Day-ahead Prices_2015-2022'!J5155</f>
        <v>31377.037419625303</v>
      </c>
    </row>
    <row r="5156" spans="30:35" x14ac:dyDescent="0.35">
      <c r="AD5156">
        <v>6923.0344906950704</v>
      </c>
      <c r="AF5156">
        <v>32268.768856763199</v>
      </c>
      <c r="AG5156">
        <f>AF5156*'Day-ahead Prices_2015-2022'!J5156</f>
        <v>3162.9443873788578</v>
      </c>
      <c r="AH5156">
        <v>359510.35219876701</v>
      </c>
      <c r="AI5156">
        <f>AH5156*'Day-ahead Prices_2015-2022'!J5156</f>
        <v>35238.755334582893</v>
      </c>
    </row>
    <row r="5157" spans="30:35" x14ac:dyDescent="0.35">
      <c r="AD5157">
        <v>5310.1980137517503</v>
      </c>
      <c r="AF5157">
        <v>0</v>
      </c>
      <c r="AG5157">
        <f>AF5157*'Day-ahead Prices_2015-2022'!J5157</f>
        <v>0</v>
      </c>
      <c r="AH5157">
        <v>358541.69444710301</v>
      </c>
      <c r="AI5157">
        <f>AH5157*'Day-ahead Prices_2015-2022'!J5157</f>
        <v>39327.54210966661</v>
      </c>
    </row>
    <row r="5158" spans="30:35" x14ac:dyDescent="0.35">
      <c r="AD5158">
        <v>0</v>
      </c>
      <c r="AF5158">
        <v>0</v>
      </c>
      <c r="AG5158">
        <f>AF5158*'Day-ahead Prices_2015-2022'!J5158</f>
        <v>0</v>
      </c>
      <c r="AH5158">
        <v>355467.05144209898</v>
      </c>
      <c r="AI5158">
        <f>AH5158*'Day-ahead Prices_2015-2022'!J5158</f>
        <v>39762.988708127494</v>
      </c>
    </row>
    <row r="5159" spans="30:35" x14ac:dyDescent="0.35">
      <c r="AD5159">
        <v>0</v>
      </c>
      <c r="AF5159">
        <v>0</v>
      </c>
      <c r="AG5159">
        <f>AF5159*'Day-ahead Prices_2015-2022'!J5159</f>
        <v>0</v>
      </c>
      <c r="AH5159">
        <v>355417.05144209898</v>
      </c>
      <c r="AI5159">
        <f>AH5159*'Day-ahead Prices_2015-2022'!J5159</f>
        <v>38994.137527655585</v>
      </c>
    </row>
    <row r="5160" spans="30:35" x14ac:dyDescent="0.35">
      <c r="AD5160">
        <v>0</v>
      </c>
      <c r="AF5160">
        <v>0</v>
      </c>
      <c r="AG5160">
        <f>AF5160*'Day-ahead Prices_2015-2022'!J5160</f>
        <v>0</v>
      </c>
      <c r="AH5160">
        <v>355367.05144209898</v>
      </c>
      <c r="AI5160">
        <f>AH5160*'Day-ahead Prices_2015-2022'!J5160</f>
        <v>36586.370572407002</v>
      </c>
    </row>
    <row r="5161" spans="30:35" x14ac:dyDescent="0.35">
      <c r="AD5161">
        <v>9291.9942340984107</v>
      </c>
      <c r="AF5161">
        <v>0</v>
      </c>
      <c r="AG5161">
        <f>AF5161*'Day-ahead Prices_2015-2022'!J5161</f>
        <v>0</v>
      </c>
      <c r="AH5161">
        <v>360709.69124383898</v>
      </c>
      <c r="AI5161">
        <f>AH5161*'Day-ahead Prices_2015-2022'!J5161</f>
        <v>33414.793135487082</v>
      </c>
    </row>
    <row r="5162" spans="30:35" x14ac:dyDescent="0.35">
      <c r="AD5162">
        <v>4549.20714604563</v>
      </c>
      <c r="AF5162">
        <v>0</v>
      </c>
      <c r="AG5162">
        <f>AF5162*'Day-ahead Prices_2015-2022'!J5162</f>
        <v>0</v>
      </c>
      <c r="AH5162">
        <v>358058.240609992</v>
      </c>
      <c r="AI5162">
        <f>AH5162*'Day-ahead Prices_2015-2022'!J5162</f>
        <v>33752.360051100899</v>
      </c>
    </row>
    <row r="5163" spans="30:35" x14ac:dyDescent="0.35">
      <c r="AD5163">
        <v>6922.0609704458502</v>
      </c>
      <c r="AF5163">
        <v>0</v>
      </c>
      <c r="AG5163">
        <f>AF5163*'Day-ahead Prices_2015-2022'!J5163</f>
        <v>0</v>
      </c>
      <c r="AH5163">
        <v>359459.797690026</v>
      </c>
      <c r="AI5163">
        <f>AH5163*'Day-ahead Prices_2015-2022'!J5163</f>
        <v>30981.839962903341</v>
      </c>
    </row>
    <row r="5164" spans="30:35" x14ac:dyDescent="0.35">
      <c r="AD5164">
        <v>6923.0344906932996</v>
      </c>
      <c r="AF5164">
        <v>0</v>
      </c>
      <c r="AG5164">
        <f>AF5164*'Day-ahead Prices_2015-2022'!J5164</f>
        <v>0</v>
      </c>
      <c r="AH5164">
        <v>359510.35219876602</v>
      </c>
      <c r="AI5164">
        <f>AH5164*'Day-ahead Prices_2015-2022'!J5164</f>
        <v>28721.731425099664</v>
      </c>
    </row>
    <row r="5165" spans="30:35" x14ac:dyDescent="0.35">
      <c r="AD5165">
        <v>9291.9942340984107</v>
      </c>
      <c r="AF5165">
        <v>0</v>
      </c>
      <c r="AG5165">
        <f>AF5165*'Day-ahead Prices_2015-2022'!J5165</f>
        <v>0</v>
      </c>
      <c r="AH5165">
        <v>360909.69124383898</v>
      </c>
      <c r="AI5165">
        <f>AH5165*'Day-ahead Prices_2015-2022'!J5165</f>
        <v>27632.599372970479</v>
      </c>
    </row>
    <row r="5166" spans="30:35" x14ac:dyDescent="0.35">
      <c r="AD5166">
        <v>9291.9942340984107</v>
      </c>
      <c r="AF5166">
        <v>0</v>
      </c>
      <c r="AG5166">
        <f>AF5166*'Day-ahead Prices_2015-2022'!J5166</f>
        <v>0</v>
      </c>
      <c r="AH5166">
        <v>360959.69124383898</v>
      </c>
      <c r="AI5166">
        <f>AH5166*'Day-ahead Prices_2015-2022'!J5166</f>
        <v>27373.829385090587</v>
      </c>
    </row>
    <row r="5167" spans="30:35" x14ac:dyDescent="0.35">
      <c r="AD5167">
        <v>9291.9942340984107</v>
      </c>
      <c r="AF5167">
        <v>0</v>
      </c>
      <c r="AG5167">
        <f>AF5167*'Day-ahead Prices_2015-2022'!J5167</f>
        <v>0</v>
      </c>
      <c r="AH5167">
        <v>361009.69124383898</v>
      </c>
      <c r="AI5167">
        <f>AH5167*'Day-ahead Prices_2015-2022'!J5167</f>
        <v>29387.993915704716</v>
      </c>
    </row>
    <row r="5168" spans="30:35" x14ac:dyDescent="0.35">
      <c r="AD5168">
        <v>9291.9942340984107</v>
      </c>
      <c r="AF5168">
        <v>148544.26088314201</v>
      </c>
      <c r="AG5168">
        <f>AF5168*'Day-ahead Prices_2015-2022'!J5168</f>
        <v>14040.774899326792</v>
      </c>
      <c r="AH5168">
        <v>361059.69124383898</v>
      </c>
      <c r="AI5168">
        <f>AH5168*'Day-ahead Prices_2015-2022'!J5168</f>
        <v>34128.264665595772</v>
      </c>
    </row>
    <row r="5169" spans="30:35" x14ac:dyDescent="0.35">
      <c r="AD5169">
        <v>4390.6739330104401</v>
      </c>
      <c r="AF5169">
        <v>152381.20968415699</v>
      </c>
      <c r="AG5169">
        <f>AF5169*'Day-ahead Prices_2015-2022'!J5169</f>
        <v>15501.359508145082</v>
      </c>
      <c r="AH5169">
        <v>358317.941458694</v>
      </c>
      <c r="AI5169">
        <f>AH5169*'Day-ahead Prices_2015-2022'!J5169</f>
        <v>36450.788389739297</v>
      </c>
    </row>
    <row r="5170" spans="30:35" x14ac:dyDescent="0.35">
      <c r="AD5170">
        <v>0</v>
      </c>
      <c r="AF5170">
        <v>208134.95601405599</v>
      </c>
      <c r="AG5170">
        <f>AF5170*'Day-ahead Prices_2015-2022'!J5170</f>
        <v>21614.294844669679</v>
      </c>
      <c r="AH5170">
        <v>355867.05144209898</v>
      </c>
      <c r="AI5170">
        <f>AH5170*'Day-ahead Prices_2015-2022'!J5170</f>
        <v>36955.903624633371</v>
      </c>
    </row>
    <row r="5171" spans="30:35" x14ac:dyDescent="0.35">
      <c r="AD5171">
        <v>9291.9942340984107</v>
      </c>
      <c r="AF5171">
        <v>198186.38209873901</v>
      </c>
      <c r="AG5171">
        <f>AF5171*'Day-ahead Prices_2015-2022'!J5171</f>
        <v>19209.462817897904</v>
      </c>
      <c r="AH5171">
        <v>361209.69124383898</v>
      </c>
      <c r="AI5171">
        <f>AH5171*'Day-ahead Prices_2015-2022'!J5171</f>
        <v>35010.700835923148</v>
      </c>
    </row>
    <row r="5172" spans="30:35" x14ac:dyDescent="0.35">
      <c r="AD5172">
        <v>9291.9942340984107</v>
      </c>
      <c r="AF5172">
        <v>195743.20639261699</v>
      </c>
      <c r="AG5172">
        <f>AF5172*'Day-ahead Prices_2015-2022'!J5172</f>
        <v>17274.82732216443</v>
      </c>
      <c r="AH5172">
        <v>361259.69124383898</v>
      </c>
      <c r="AI5172">
        <f>AH5172*'Day-ahead Prices_2015-2022'!J5172</f>
        <v>31882.0709014969</v>
      </c>
    </row>
    <row r="5173" spans="30:35" x14ac:dyDescent="0.35">
      <c r="AD5173">
        <v>9291.9942340984107</v>
      </c>
      <c r="AF5173">
        <v>273472.86885275698</v>
      </c>
      <c r="AG5173">
        <f>AF5173*'Day-ahead Prices_2015-2022'!J5173</f>
        <v>21104.584971539392</v>
      </c>
      <c r="AH5173">
        <v>361309.69124383898</v>
      </c>
      <c r="AI5173">
        <f>AH5173*'Day-ahead Prices_2015-2022'!J5173</f>
        <v>27883.172147515172</v>
      </c>
    </row>
    <row r="5174" spans="30:35" x14ac:dyDescent="0.35">
      <c r="AD5174">
        <v>9291.9942340984107</v>
      </c>
      <c r="AF5174">
        <v>203425.89614721999</v>
      </c>
      <c r="AG5174">
        <f>AF5174*'Day-ahead Prices_2015-2022'!J5174</f>
        <v>14230.150000238405</v>
      </c>
      <c r="AH5174">
        <v>361359.69124383898</v>
      </c>
      <c r="AI5174">
        <f>AH5174*'Day-ahead Prices_2015-2022'!J5174</f>
        <v>25278.013801734647</v>
      </c>
    </row>
    <row r="5175" spans="30:35" x14ac:dyDescent="0.35">
      <c r="AD5175">
        <v>9291.9942340984107</v>
      </c>
      <c r="AF5175">
        <v>275460.54893885902</v>
      </c>
      <c r="AG5175">
        <f>AF5175*'Day-ahead Prices_2015-2022'!J5175</f>
        <v>16321.037524627396</v>
      </c>
      <c r="AH5175">
        <v>361409.69124383898</v>
      </c>
      <c r="AI5175">
        <f>AH5175*'Day-ahead Prices_2015-2022'!J5175</f>
        <v>21413.52420619746</v>
      </c>
    </row>
    <row r="5176" spans="30:35" x14ac:dyDescent="0.35">
      <c r="AD5176">
        <v>9291.9942340984107</v>
      </c>
      <c r="AF5176">
        <v>327860.60099616798</v>
      </c>
      <c r="AG5176">
        <f>AF5176*'Day-ahead Prices_2015-2022'!J5176</f>
        <v>19124.51868185772</v>
      </c>
      <c r="AH5176">
        <v>361459.69124383898</v>
      </c>
      <c r="AI5176">
        <f>AH5176*'Day-ahead Prices_2015-2022'!J5176</f>
        <v>21084.395614867182</v>
      </c>
    </row>
    <row r="5177" spans="30:35" x14ac:dyDescent="0.35">
      <c r="AD5177">
        <v>9291.9942340984107</v>
      </c>
      <c r="AF5177">
        <v>222349.020876728</v>
      </c>
      <c r="AG5177">
        <f>AF5177*'Day-ahead Prices_2015-2022'!J5177</f>
        <v>13795.645000296588</v>
      </c>
      <c r="AH5177">
        <v>361509.69124383898</v>
      </c>
      <c r="AI5177">
        <f>AH5177*'Day-ahead Prices_2015-2022'!J5177</f>
        <v>22429.868793223992</v>
      </c>
    </row>
    <row r="5178" spans="30:35" x14ac:dyDescent="0.35">
      <c r="AD5178">
        <v>9291.9942340984107</v>
      </c>
      <c r="AF5178">
        <v>271608.50988554402</v>
      </c>
      <c r="AG5178">
        <f>AF5178*'Day-ahead Prices_2015-2022'!J5178</f>
        <v>19648.499115757611</v>
      </c>
      <c r="AH5178">
        <v>361559.69124383898</v>
      </c>
      <c r="AI5178">
        <f>AH5178*'Day-ahead Prices_2015-2022'!J5178</f>
        <v>26155.680014193367</v>
      </c>
    </row>
    <row r="5179" spans="30:35" x14ac:dyDescent="0.35">
      <c r="AD5179">
        <v>9291.9942340984107</v>
      </c>
      <c r="AF5179">
        <v>150286.87303124301</v>
      </c>
      <c r="AG5179">
        <f>AF5179*'Day-ahead Prices_2015-2022'!J5179</f>
        <v>13576.728251051203</v>
      </c>
      <c r="AH5179">
        <v>361609.69124383898</v>
      </c>
      <c r="AI5179">
        <f>AH5179*'Day-ahead Prices_2015-2022'!J5179</f>
        <v>32667.367494854356</v>
      </c>
    </row>
    <row r="5180" spans="30:35" x14ac:dyDescent="0.35">
      <c r="AD5180">
        <v>8086.5563752618</v>
      </c>
      <c r="AF5180">
        <v>115357.925008741</v>
      </c>
      <c r="AG5180">
        <f>AF5180*'Day-ahead Prices_2015-2022'!J5180</f>
        <v>11268.738904478865</v>
      </c>
      <c r="AH5180">
        <v>360973.08423252701</v>
      </c>
      <c r="AI5180">
        <f>AH5180*'Day-ahead Prices_2015-2022'!J5180</f>
        <v>35261.655733254403</v>
      </c>
    </row>
    <row r="5181" spans="30:35" x14ac:dyDescent="0.35">
      <c r="AD5181">
        <v>0</v>
      </c>
      <c r="AF5181">
        <v>199043.488811894</v>
      </c>
      <c r="AG5181">
        <f>AF5181*'Day-ahead Prices_2015-2022'!J5181</f>
        <v>21945.788663316387</v>
      </c>
      <c r="AH5181">
        <v>356417.05144209898</v>
      </c>
      <c r="AI5181">
        <f>AH5181*'Day-ahead Prices_2015-2022'!J5181</f>
        <v>39297.207528062929</v>
      </c>
    </row>
    <row r="5182" spans="30:35" x14ac:dyDescent="0.35">
      <c r="AD5182">
        <v>0</v>
      </c>
      <c r="AF5182">
        <v>182788.37237707101</v>
      </c>
      <c r="AG5182">
        <f>AF5182*'Day-ahead Prices_2015-2022'!J5182</f>
        <v>20058.510528263356</v>
      </c>
      <c r="AH5182">
        <v>356467.05144209898</v>
      </c>
      <c r="AI5182">
        <f>AH5182*'Day-ahead Prices_2015-2022'!J5182</f>
        <v>39117.357473813034</v>
      </c>
    </row>
    <row r="5183" spans="30:35" x14ac:dyDescent="0.35">
      <c r="AD5183">
        <v>0</v>
      </c>
      <c r="AF5183">
        <v>159864.587358613</v>
      </c>
      <c r="AG5183">
        <f>AF5183*'Day-ahead Prices_2015-2022'!J5183</f>
        <v>17164.061252491683</v>
      </c>
      <c r="AH5183">
        <v>356517.05144209898</v>
      </c>
      <c r="AI5183">
        <f>AH5183*'Day-ahead Prices_2015-2022'!J5183</f>
        <v>38277.898874395265</v>
      </c>
    </row>
    <row r="5184" spans="30:35" x14ac:dyDescent="0.35">
      <c r="AD5184">
        <v>5391.9737146863299</v>
      </c>
      <c r="AF5184">
        <v>245370.401158161</v>
      </c>
      <c r="AG5184">
        <f>AF5184*'Day-ahead Prices_2015-2022'!J5184</f>
        <v>26320.269506233035</v>
      </c>
      <c r="AH5184">
        <v>359638.27318129898</v>
      </c>
      <c r="AI5184">
        <f>AH5184*'Day-ahead Prices_2015-2022'!J5184</f>
        <v>38577.498468474987</v>
      </c>
    </row>
    <row r="5185" spans="30:35" x14ac:dyDescent="0.35">
      <c r="AD5185">
        <v>9291.9942340984107</v>
      </c>
      <c r="AF5185">
        <v>215194.96330114501</v>
      </c>
      <c r="AG5185">
        <f>AF5185*'Day-ahead Prices_2015-2022'!J5185</f>
        <v>19275.012862883559</v>
      </c>
      <c r="AH5185">
        <v>361909.69124383898</v>
      </c>
      <c r="AI5185">
        <f>AH5185*'Day-ahead Prices_2015-2022'!J5185</f>
        <v>32416.251044710658</v>
      </c>
    </row>
    <row r="5186" spans="30:35" x14ac:dyDescent="0.35">
      <c r="AD5186">
        <v>9291.9942340984107</v>
      </c>
      <c r="AF5186">
        <v>277092.94713598501</v>
      </c>
      <c r="AG5186">
        <f>AF5186*'Day-ahead Prices_2015-2022'!J5186</f>
        <v>24431.977881347641</v>
      </c>
      <c r="AH5186">
        <v>361959.69124383898</v>
      </c>
      <c r="AI5186">
        <f>AH5186*'Day-ahead Prices_2015-2022'!J5186</f>
        <v>31914.890876197394</v>
      </c>
    </row>
    <row r="5187" spans="30:35" x14ac:dyDescent="0.35">
      <c r="AD5187">
        <v>9291.9942340984107</v>
      </c>
      <c r="AF5187">
        <v>184743.07949166</v>
      </c>
      <c r="AG5187">
        <f>AF5187*'Day-ahead Prices_2015-2022'!J5187</f>
        <v>14525.193696182403</v>
      </c>
      <c r="AH5187">
        <v>362009.69124383898</v>
      </c>
      <c r="AI5187">
        <f>AH5187*'Day-ahead Prices_2015-2022'!J5187</f>
        <v>28462.559461932786</v>
      </c>
    </row>
    <row r="5188" spans="30:35" x14ac:dyDescent="0.35">
      <c r="AD5188">
        <v>9291.9942340984107</v>
      </c>
      <c r="AF5188">
        <v>195397.72371689</v>
      </c>
      <c r="AG5188">
        <f>AF5188*'Day-ahead Prices_2015-2022'!J5188</f>
        <v>14532.949948598342</v>
      </c>
      <c r="AH5188">
        <v>362059.69124383898</v>
      </c>
      <c r="AI5188">
        <f>AH5188*'Day-ahead Prices_2015-2022'!J5188</f>
        <v>26928.642110874582</v>
      </c>
    </row>
    <row r="5189" spans="30:35" x14ac:dyDescent="0.35">
      <c r="AD5189">
        <v>9291.9942340984107</v>
      </c>
      <c r="AF5189">
        <v>191478.01329018999</v>
      </c>
      <c r="AG5189">
        <f>AF5189*'Day-ahead Prices_2015-2022'!J5189</f>
        <v>14098.526118556689</v>
      </c>
      <c r="AH5189">
        <v>362109.69124383898</v>
      </c>
      <c r="AI5189">
        <f>AH5189*'Day-ahead Prices_2015-2022'!J5189</f>
        <v>26662.136566283865</v>
      </c>
    </row>
    <row r="5190" spans="30:35" x14ac:dyDescent="0.35">
      <c r="AD5190">
        <v>9291.9942340984107</v>
      </c>
      <c r="AF5190">
        <v>230843.85299889999</v>
      </c>
      <c r="AG5190">
        <f>AF5190*'Day-ahead Prices_2015-2022'!J5190</f>
        <v>16917.680321840635</v>
      </c>
      <c r="AH5190">
        <v>362159.69124383898</v>
      </c>
      <c r="AI5190">
        <f>AH5190*'Day-ahead Prices_2015-2022'!J5190</f>
        <v>26541.325672418792</v>
      </c>
    </row>
    <row r="5191" spans="30:35" x14ac:dyDescent="0.35">
      <c r="AD5191">
        <v>9291.9942340984107</v>
      </c>
      <c r="AF5191">
        <v>269181.424781813</v>
      </c>
      <c r="AG5191">
        <f>AF5191*'Day-ahead Prices_2015-2022'!J5191</f>
        <v>21938.286119717759</v>
      </c>
      <c r="AH5191">
        <v>362209.69124383898</v>
      </c>
      <c r="AI5191">
        <f>AH5191*'Day-ahead Prices_2015-2022'!J5191</f>
        <v>29520.089836372877</v>
      </c>
    </row>
    <row r="5192" spans="30:35" x14ac:dyDescent="0.35">
      <c r="AD5192">
        <v>9291.9942340984107</v>
      </c>
      <c r="AF5192">
        <v>217743.396550748</v>
      </c>
      <c r="AG5192">
        <f>AF5192*'Day-ahead Prices_2015-2022'!J5192</f>
        <v>20514.966285274411</v>
      </c>
      <c r="AH5192">
        <v>362259.69124383898</v>
      </c>
      <c r="AI5192">
        <f>AH5192*'Day-ahead Prices_2015-2022'!J5192</f>
        <v>34130.749635152344</v>
      </c>
    </row>
    <row r="5193" spans="30:35" x14ac:dyDescent="0.35">
      <c r="AD5193">
        <v>0</v>
      </c>
      <c r="AF5193">
        <v>288630.85311245901</v>
      </c>
      <c r="AG5193">
        <f>AF5193*'Day-ahead Prices_2015-2022'!J5193</f>
        <v>30045.028654741418</v>
      </c>
      <c r="AH5193">
        <v>357017.05144209898</v>
      </c>
      <c r="AI5193">
        <f>AH5193*'Day-ahead Prices_2015-2022'!J5193</f>
        <v>37163.689969865292</v>
      </c>
    </row>
    <row r="5194" spans="30:35" x14ac:dyDescent="0.35">
      <c r="AD5194">
        <v>0</v>
      </c>
      <c r="AF5194">
        <v>280699.44303493202</v>
      </c>
      <c r="AG5194">
        <f>AF5194*'Day-ahead Prices_2015-2022'!J5194</f>
        <v>29876.946968030577</v>
      </c>
      <c r="AH5194">
        <v>357067.05144209898</v>
      </c>
      <c r="AI5194">
        <f>AH5194*'Day-ahead Prices_2015-2022'!J5194</f>
        <v>38005.32428786841</v>
      </c>
    </row>
    <row r="5195" spans="30:35" x14ac:dyDescent="0.35">
      <c r="AD5195">
        <v>2095.8523161357798</v>
      </c>
      <c r="AF5195">
        <v>233775.264772311</v>
      </c>
      <c r="AG5195">
        <f>AF5195*'Day-ahead Prices_2015-2022'!J5195</f>
        <v>23145.796746025546</v>
      </c>
      <c r="AH5195">
        <v>358310.83085128601</v>
      </c>
      <c r="AI5195">
        <f>AH5195*'Day-ahead Prices_2015-2022'!J5195</f>
        <v>35475.907474047264</v>
      </c>
    </row>
    <row r="5196" spans="30:35" x14ac:dyDescent="0.35">
      <c r="AD5196">
        <v>9291.9942340984107</v>
      </c>
      <c r="AF5196">
        <v>256787.136538069</v>
      </c>
      <c r="AG5196">
        <f>AF5196*'Day-ahead Prices_2015-2022'!J5196</f>
        <v>24458.332787409727</v>
      </c>
      <c r="AH5196">
        <v>362459.69124383898</v>
      </c>
      <c r="AI5196">
        <f>AH5196*'Day-ahead Prices_2015-2022'!J5196</f>
        <v>34523.379441747551</v>
      </c>
    </row>
    <row r="5197" spans="30:35" x14ac:dyDescent="0.35">
      <c r="AD5197">
        <v>9291.9942340984107</v>
      </c>
      <c r="AF5197">
        <v>191878.16867484801</v>
      </c>
      <c r="AG5197">
        <f>AF5197*'Day-ahead Prices_2015-2022'!J5197</f>
        <v>17025.110058808419</v>
      </c>
      <c r="AH5197">
        <v>362509.69124383898</v>
      </c>
      <c r="AI5197">
        <f>AH5197*'Day-ahead Prices_2015-2022'!J5197</f>
        <v>32165.031766951775</v>
      </c>
    </row>
    <row r="5198" spans="30:35" x14ac:dyDescent="0.35">
      <c r="AD5198">
        <v>9291.9942340984107</v>
      </c>
      <c r="AF5198">
        <v>232207.21801851</v>
      </c>
      <c r="AG5198">
        <f>AF5198*'Day-ahead Prices_2015-2022'!J5198</f>
        <v>19579.71262332076</v>
      </c>
      <c r="AH5198">
        <v>362559.69124383898</v>
      </c>
      <c r="AI5198">
        <f>AH5198*'Day-ahead Prices_2015-2022'!J5198</f>
        <v>30571.033165680499</v>
      </c>
    </row>
    <row r="5199" spans="30:35" x14ac:dyDescent="0.35">
      <c r="AD5199">
        <v>9291.9942340984107</v>
      </c>
      <c r="AF5199">
        <v>347362.397404321</v>
      </c>
      <c r="AG5199">
        <f>AF5199*'Day-ahead Prices_2015-2022'!J5199</f>
        <v>26528.50049276475</v>
      </c>
      <c r="AH5199">
        <v>362609.69124383898</v>
      </c>
      <c r="AI5199">
        <f>AH5199*'Day-ahead Prices_2015-2022'!J5199</f>
        <v>27692.955382406039</v>
      </c>
    </row>
    <row r="5200" spans="30:35" x14ac:dyDescent="0.35">
      <c r="AD5200">
        <v>9291.9942340984107</v>
      </c>
      <c r="AF5200">
        <v>257010.03644933301</v>
      </c>
      <c r="AG5200">
        <f>AF5200*'Day-ahead Prices_2015-2022'!J5200</f>
        <v>17837.781579765957</v>
      </c>
      <c r="AH5200">
        <v>362659.69124383898</v>
      </c>
      <c r="AI5200">
        <f>AH5200*'Day-ahead Prices_2015-2022'!J5200</f>
        <v>25170.395870778644</v>
      </c>
    </row>
    <row r="5201" spans="30:35" x14ac:dyDescent="0.35">
      <c r="AD5201">
        <v>9291.9942340984107</v>
      </c>
      <c r="AF5201">
        <v>308018.85541228601</v>
      </c>
      <c r="AG5201">
        <f>AF5201*'Day-ahead Prices_2015-2022'!J5201</f>
        <v>19862.980914830528</v>
      </c>
      <c r="AH5201">
        <v>362709.69124383898</v>
      </c>
      <c r="AI5201">
        <f>AH5201*'Day-ahead Prices_2015-2022'!J5201</f>
        <v>23389.78782697301</v>
      </c>
    </row>
    <row r="5202" spans="30:35" x14ac:dyDescent="0.35">
      <c r="AD5202">
        <v>9291.9942340984107</v>
      </c>
      <c r="AF5202">
        <v>329913.74663385499</v>
      </c>
      <c r="AG5202">
        <f>AF5202*'Day-ahead Prices_2015-2022'!J5202</f>
        <v>21362.3274867254</v>
      </c>
      <c r="AH5202">
        <v>362759.69124383898</v>
      </c>
      <c r="AI5202">
        <f>AH5202*'Day-ahead Prices_2015-2022'!J5202</f>
        <v>23489.143457652626</v>
      </c>
    </row>
    <row r="5203" spans="30:35" x14ac:dyDescent="0.35">
      <c r="AD5203">
        <v>9291.9942340984107</v>
      </c>
      <c r="AF5203">
        <v>287961.59781648399</v>
      </c>
      <c r="AG5203">
        <f>AF5203*'Day-ahead Prices_2015-2022'!J5203</f>
        <v>20600.412755793994</v>
      </c>
      <c r="AH5203">
        <v>362809.69124383898</v>
      </c>
      <c r="AI5203">
        <f>AH5203*'Day-ahead Prices_2015-2022'!J5203</f>
        <v>25954.951799470186</v>
      </c>
    </row>
    <row r="5204" spans="30:35" x14ac:dyDescent="0.35">
      <c r="AD5204">
        <v>9291.9942340984107</v>
      </c>
      <c r="AF5204">
        <v>227836.54729049301</v>
      </c>
      <c r="AG5204">
        <f>AF5204*'Day-ahead Prices_2015-2022'!J5204</f>
        <v>19885.004256146007</v>
      </c>
      <c r="AH5204">
        <v>362859.69124383898</v>
      </c>
      <c r="AI5204">
        <f>AH5204*'Day-ahead Prices_2015-2022'!J5204</f>
        <v>31669.486702534159</v>
      </c>
    </row>
    <row r="5205" spans="30:35" x14ac:dyDescent="0.35">
      <c r="AD5205">
        <v>0</v>
      </c>
      <c r="AF5205">
        <v>277790.27154557401</v>
      </c>
      <c r="AG5205">
        <f>AF5205*'Day-ahead Prices_2015-2022'!J5205</f>
        <v>27688.050840626227</v>
      </c>
      <c r="AH5205">
        <v>357617.05144209898</v>
      </c>
      <c r="AI5205">
        <f>AH5205*'Day-ahead Prices_2015-2022'!J5205</f>
        <v>35644.585559862615</v>
      </c>
    </row>
    <row r="5206" spans="30:35" x14ac:dyDescent="0.35">
      <c r="AD5206">
        <v>0</v>
      </c>
      <c r="AF5206">
        <v>341706.23947424599</v>
      </c>
      <c r="AG5206">
        <f>AF5206*'Day-ahead Prices_2015-2022'!J5206</f>
        <v>34618.259121135859</v>
      </c>
      <c r="AH5206">
        <v>357667.05144209898</v>
      </c>
      <c r="AI5206">
        <f>AH5206*'Day-ahead Prices_2015-2022'!J5206</f>
        <v>36235.248981599048</v>
      </c>
    </row>
    <row r="5207" spans="30:35" x14ac:dyDescent="0.35">
      <c r="AD5207">
        <v>0</v>
      </c>
      <c r="AF5207">
        <v>406493.76859090099</v>
      </c>
      <c r="AG5207">
        <f>AF5207*'Day-ahead Prices_2015-2022'!J5207</f>
        <v>40800.795787890209</v>
      </c>
      <c r="AH5207">
        <v>357717.05144209898</v>
      </c>
      <c r="AI5207">
        <f>AH5207*'Day-ahead Prices_2015-2022'!J5207</f>
        <v>35904.954745872084</v>
      </c>
    </row>
    <row r="5208" spans="30:35" x14ac:dyDescent="0.35">
      <c r="AD5208">
        <v>6852.4192752655199</v>
      </c>
      <c r="AF5208">
        <v>407124.85337023297</v>
      </c>
      <c r="AG5208">
        <f>AF5208*'Day-ahead Prices_2015-2022'!J5208</f>
        <v>39547.599350317716</v>
      </c>
      <c r="AH5208">
        <v>361670.13038088998</v>
      </c>
      <c r="AI5208">
        <f>AH5208*'Day-ahead Prices_2015-2022'!J5208</f>
        <v>35132.184377536672</v>
      </c>
    </row>
    <row r="5209" spans="30:35" x14ac:dyDescent="0.35">
      <c r="AD5209">
        <v>6966.8429019100204</v>
      </c>
      <c r="AF5209">
        <v>426460.74586085399</v>
      </c>
      <c r="AG5209">
        <f>AF5209*'Day-ahead Prices_2015-2022'!J5209</f>
        <v>37303.054516381228</v>
      </c>
      <c r="AH5209">
        <v>361785.30509208603</v>
      </c>
      <c r="AI5209">
        <f>AH5209*'Day-ahead Prices_2015-2022'!J5209</f>
        <v>31645.81286803613</v>
      </c>
    </row>
    <row r="5210" spans="30:35" x14ac:dyDescent="0.35">
      <c r="AD5210">
        <v>8561.9354320574694</v>
      </c>
      <c r="AF5210">
        <v>526320.31000635098</v>
      </c>
      <c r="AG5210">
        <f>AF5210*'Day-ahead Prices_2015-2022'!J5210</f>
        <v>40610.217219702536</v>
      </c>
      <c r="AH5210">
        <v>362743.85604464001</v>
      </c>
      <c r="AI5210">
        <f>AH5210*'Day-ahead Prices_2015-2022'!J5210</f>
        <v>27988.862502584365</v>
      </c>
    </row>
    <row r="5211" spans="30:35" x14ac:dyDescent="0.35">
      <c r="AD5211">
        <v>9291.9942340984107</v>
      </c>
      <c r="AF5211">
        <v>456580.82106254197</v>
      </c>
      <c r="AG5211">
        <f>AF5211*'Day-ahead Prices_2015-2022'!J5211</f>
        <v>31534.325132710786</v>
      </c>
      <c r="AH5211">
        <v>363209.69124383898</v>
      </c>
      <c r="AI5211">
        <f>AH5211*'Day-ahead Prices_2015-2022'!J5211</f>
        <v>25085.531337869794</v>
      </c>
    </row>
    <row r="5212" spans="30:35" x14ac:dyDescent="0.35">
      <c r="AD5212">
        <v>9291.9942340984107</v>
      </c>
      <c r="AF5212">
        <v>465200.07395359903</v>
      </c>
      <c r="AG5212">
        <f>AF5212*'Day-ahead Prices_2015-2022'!J5212</f>
        <v>31095.717443335881</v>
      </c>
      <c r="AH5212">
        <v>363259.69124383898</v>
      </c>
      <c r="AI5212">
        <f>AH5212*'Day-ahead Prices_2015-2022'!J5212</f>
        <v>24281.639986580361</v>
      </c>
    </row>
    <row r="5213" spans="30:35" x14ac:dyDescent="0.35">
      <c r="AD5213">
        <v>9291.9942340984107</v>
      </c>
      <c r="AF5213">
        <v>477235.51243782602</v>
      </c>
      <c r="AG5213">
        <f>AF5213*'Day-ahead Prices_2015-2022'!J5213</f>
        <v>29754.441111717355</v>
      </c>
      <c r="AH5213">
        <v>363309.69124383898</v>
      </c>
      <c r="AI5213">
        <f>AH5213*'Day-ahead Prices_2015-2022'!J5213</f>
        <v>22651.450974825249</v>
      </c>
    </row>
    <row r="5214" spans="30:35" x14ac:dyDescent="0.35">
      <c r="AD5214">
        <v>9291.9942340984107</v>
      </c>
      <c r="AF5214">
        <v>511652.04588249797</v>
      </c>
      <c r="AG5214">
        <f>AF5214*'Day-ahead Prices_2015-2022'!J5214</f>
        <v>31146.178728039715</v>
      </c>
      <c r="AH5214">
        <v>363359.69124383898</v>
      </c>
      <c r="AI5214">
        <f>AH5214*'Day-ahead Prices_2015-2022'!J5214</f>
        <v>22119.067004854645</v>
      </c>
    </row>
    <row r="5215" spans="30:35" x14ac:dyDescent="0.35">
      <c r="AD5215">
        <v>9291.9942340984107</v>
      </c>
      <c r="AF5215">
        <v>465746.93464240502</v>
      </c>
      <c r="AG5215">
        <f>AF5215*'Day-ahead Prices_2015-2022'!J5215</f>
        <v>30347.488077630809</v>
      </c>
      <c r="AH5215">
        <v>363409.69124383898</v>
      </c>
      <c r="AI5215">
        <f>AH5215*'Day-ahead Prices_2015-2022'!J5215</f>
        <v>23679.321219334495</v>
      </c>
    </row>
    <row r="5216" spans="30:35" x14ac:dyDescent="0.35">
      <c r="AD5216">
        <v>9291.9942340984107</v>
      </c>
      <c r="AF5216">
        <v>418954.94466661598</v>
      </c>
      <c r="AG5216">
        <f>AF5216*'Day-ahead Prices_2015-2022'!J5216</f>
        <v>29085.423339798977</v>
      </c>
      <c r="AH5216">
        <v>363459.69124383898</v>
      </c>
      <c r="AI5216">
        <f>AH5216*'Day-ahead Prices_2015-2022'!J5216</f>
        <v>25232.734739989464</v>
      </c>
    </row>
    <row r="5217" spans="30:35" x14ac:dyDescent="0.35">
      <c r="AD5217">
        <v>0</v>
      </c>
      <c r="AF5217">
        <v>572632.31185429299</v>
      </c>
      <c r="AG5217">
        <f>AF5217*'Day-ahead Prices_2015-2022'!J5217</f>
        <v>44426.246334435687</v>
      </c>
      <c r="AH5217">
        <v>358217.05144209898</v>
      </c>
      <c r="AI5217">
        <f>AH5217*'Day-ahead Prices_2015-2022'!J5217</f>
        <v>27791.374393506645</v>
      </c>
    </row>
    <row r="5218" spans="30:35" x14ac:dyDescent="0.35">
      <c r="AD5218">
        <v>0</v>
      </c>
      <c r="AF5218">
        <v>546605.65728462802</v>
      </c>
      <c r="AG5218">
        <f>AF5218*'Day-ahead Prices_2015-2022'!J5218</f>
        <v>43451.733468769897</v>
      </c>
      <c r="AH5218">
        <v>358267.05144209898</v>
      </c>
      <c r="AI5218">
        <f>AH5218*'Day-ahead Prices_2015-2022'!J5218</f>
        <v>28479.991420575356</v>
      </c>
    </row>
    <row r="5219" spans="30:35" x14ac:dyDescent="0.35">
      <c r="AD5219">
        <v>9291.9942340984107</v>
      </c>
      <c r="AF5219">
        <v>524462.98183932505</v>
      </c>
      <c r="AG5219">
        <f>AF5219*'Day-ahead Prices_2015-2022'!J5219</f>
        <v>39288.177548311134</v>
      </c>
      <c r="AH5219">
        <v>363609.69124383898</v>
      </c>
      <c r="AI5219">
        <f>AH5219*'Day-ahead Prices_2015-2022'!J5219</f>
        <v>27238.456483190032</v>
      </c>
    </row>
    <row r="5220" spans="30:35" x14ac:dyDescent="0.35">
      <c r="AD5220">
        <v>9291.9942340984107</v>
      </c>
      <c r="AF5220">
        <v>340847.477402616</v>
      </c>
      <c r="AG5220">
        <f>AF5220*'Day-ahead Prices_2015-2022'!J5220</f>
        <v>21907.545550706385</v>
      </c>
      <c r="AH5220">
        <v>363659.69124383898</v>
      </c>
      <c r="AI5220">
        <f>AH5220*'Day-ahead Prices_2015-2022'!J5220</f>
        <v>23373.772080083694</v>
      </c>
    </row>
    <row r="5221" spans="30:35" x14ac:dyDescent="0.35">
      <c r="AD5221">
        <v>9291.9942340984107</v>
      </c>
      <c r="AF5221">
        <v>305074.37784329901</v>
      </c>
      <c r="AG5221">
        <f>AF5221*'Day-ahead Prices_2015-2022'!J5221</f>
        <v>18124.468787670394</v>
      </c>
      <c r="AH5221">
        <v>363709.69124383898</v>
      </c>
      <c r="AI5221">
        <f>AH5221*'Day-ahead Prices_2015-2022'!J5221</f>
        <v>21607.992756796473</v>
      </c>
    </row>
    <row r="5222" spans="30:35" x14ac:dyDescent="0.35">
      <c r="AD5222">
        <v>9291.9942340984107</v>
      </c>
      <c r="AF5222">
        <v>242450.16035068501</v>
      </c>
      <c r="AG5222">
        <f>AF5222*'Day-ahead Prices_2015-2022'!J5222</f>
        <v>11854.600590346743</v>
      </c>
      <c r="AH5222">
        <v>363759.69124383898</v>
      </c>
      <c r="AI5222">
        <f>AH5222*'Day-ahead Prices_2015-2022'!J5222</f>
        <v>17786.030103367506</v>
      </c>
    </row>
    <row r="5223" spans="30:35" x14ac:dyDescent="0.35">
      <c r="AD5223">
        <v>9291.9942340984107</v>
      </c>
      <c r="AF5223">
        <v>285774.89565923298</v>
      </c>
      <c r="AG5223">
        <f>AF5223*'Day-ahead Prices_2015-2022'!J5223</f>
        <v>15095.701644579407</v>
      </c>
      <c r="AH5223">
        <v>363809.69124383898</v>
      </c>
      <c r="AI5223">
        <f>AH5223*'Day-ahead Prices_2015-2022'!J5223</f>
        <v>19217.792177841737</v>
      </c>
    </row>
    <row r="5224" spans="30:35" x14ac:dyDescent="0.35">
      <c r="AD5224">
        <v>9291.9942340984107</v>
      </c>
      <c r="AF5224">
        <v>281791.120875297</v>
      </c>
      <c r="AG5224">
        <f>AF5224*'Day-ahead Prices_2015-2022'!J5224</f>
        <v>14188.535174972296</v>
      </c>
      <c r="AH5224">
        <v>363859.69124383898</v>
      </c>
      <c r="AI5224">
        <f>AH5224*'Day-ahead Prices_2015-2022'!J5224</f>
        <v>18320.790278741344</v>
      </c>
    </row>
    <row r="5225" spans="30:35" x14ac:dyDescent="0.35">
      <c r="AD5225">
        <v>9291.9942340984107</v>
      </c>
      <c r="AF5225">
        <v>144691.22248364499</v>
      </c>
      <c r="AG5225">
        <f>AF5225*'Day-ahead Prices_2015-2022'!J5225</f>
        <v>7484.6960750508515</v>
      </c>
      <c r="AH5225">
        <v>363909.69124383898</v>
      </c>
      <c r="AI5225">
        <f>AH5225*'Day-ahead Prices_2015-2022'!J5225</f>
        <v>18824.593440929737</v>
      </c>
    </row>
    <row r="5226" spans="30:35" x14ac:dyDescent="0.35">
      <c r="AD5226">
        <v>9291.9942340984107</v>
      </c>
      <c r="AF5226">
        <v>302727.27803622501</v>
      </c>
      <c r="AG5226">
        <f>AF5226*'Day-ahead Prices_2015-2022'!J5226</f>
        <v>17238.804847772833</v>
      </c>
      <c r="AH5226">
        <v>363959.69124383898</v>
      </c>
      <c r="AI5226">
        <f>AH5226*'Day-ahead Prices_2015-2022'!J5226</f>
        <v>20725.684617880412</v>
      </c>
    </row>
    <row r="5227" spans="30:35" x14ac:dyDescent="0.35">
      <c r="AD5227">
        <v>9291.9942340984107</v>
      </c>
      <c r="AF5227">
        <v>263989.10888625198</v>
      </c>
      <c r="AG5227">
        <f>AF5227*'Day-ahead Prices_2015-2022'!J5227</f>
        <v>17899.451541646205</v>
      </c>
      <c r="AH5227">
        <v>364009.69124383898</v>
      </c>
      <c r="AI5227">
        <f>AH5227*'Day-ahead Prices_2015-2022'!J5227</f>
        <v>24681.222102674445</v>
      </c>
    </row>
    <row r="5228" spans="30:35" x14ac:dyDescent="0.35">
      <c r="AD5228">
        <v>6985.3397866452297</v>
      </c>
      <c r="AF5228">
        <v>240142.566284564</v>
      </c>
      <c r="AG5228">
        <f>AF5228*'Day-ahead Prices_2015-2022'!J5228</f>
        <v>19863.692548435567</v>
      </c>
      <c r="AH5228">
        <v>362745.84075815399</v>
      </c>
      <c r="AI5228">
        <f>AH5228*'Day-ahead Prices_2015-2022'!J5228</f>
        <v>30004.975650611657</v>
      </c>
    </row>
    <row r="5229" spans="30:35" x14ac:dyDescent="0.35">
      <c r="AD5229">
        <v>0</v>
      </c>
      <c r="AF5229">
        <v>353386.647193029</v>
      </c>
      <c r="AG5229">
        <f>AF5229*'Day-ahead Prices_2015-2022'!J5229</f>
        <v>34256.85984558324</v>
      </c>
      <c r="AH5229">
        <v>358817.05144209898</v>
      </c>
      <c r="AI5229">
        <f>AH5229*'Day-ahead Prices_2015-2022'!J5229</f>
        <v>34783.27644548277</v>
      </c>
    </row>
    <row r="5230" spans="30:35" x14ac:dyDescent="0.35">
      <c r="AD5230">
        <v>0</v>
      </c>
      <c r="AF5230">
        <v>311329.73532534501</v>
      </c>
      <c r="AG5230">
        <f>AF5230*'Day-ahead Prices_2015-2022'!J5230</f>
        <v>30737.195606502155</v>
      </c>
      <c r="AH5230">
        <v>358867.05144209898</v>
      </c>
      <c r="AI5230">
        <f>AH5230*'Day-ahead Prices_2015-2022'!J5230</f>
        <v>35430.495405064124</v>
      </c>
    </row>
    <row r="5231" spans="30:35" x14ac:dyDescent="0.35">
      <c r="AD5231">
        <v>0</v>
      </c>
      <c r="AF5231">
        <v>288625.308193665</v>
      </c>
      <c r="AG5231">
        <f>AF5231*'Day-ahead Prices_2015-2022'!J5231</f>
        <v>27264.26817524408</v>
      </c>
      <c r="AH5231">
        <v>358917.05144209898</v>
      </c>
      <c r="AI5231">
        <f>AH5231*'Day-ahead Prices_2015-2022'!J5231</f>
        <v>33904.201971849274</v>
      </c>
    </row>
    <row r="5232" spans="30:35" x14ac:dyDescent="0.35">
      <c r="AD5232">
        <v>5578.8896025368003</v>
      </c>
      <c r="AF5232">
        <v>275473.75402352703</v>
      </c>
      <c r="AG5232">
        <f>AF5232*'Day-ahead Prices_2015-2022'!J5232</f>
        <v>25311.561546259247</v>
      </c>
      <c r="AH5232">
        <v>362144.73885946098</v>
      </c>
      <c r="AI5232">
        <f>AH5232*'Day-ahead Prices_2015-2022'!J5232</f>
        <v>33275.216649177994</v>
      </c>
    </row>
    <row r="5233" spans="30:35" x14ac:dyDescent="0.35">
      <c r="AD5233">
        <v>6990.2073878913297</v>
      </c>
      <c r="AF5233">
        <v>155769.86545652899</v>
      </c>
      <c r="AG5233">
        <f>AF5233*'Day-ahead Prices_2015-2022'!J5233</f>
        <v>12821.417625726903</v>
      </c>
      <c r="AH5233">
        <v>362998.61330185598</v>
      </c>
      <c r="AI5233">
        <f>AH5233*'Day-ahead Prices_2015-2022'!J5233</f>
        <v>29878.415860875768</v>
      </c>
    </row>
    <row r="5234" spans="30:35" x14ac:dyDescent="0.35">
      <c r="AD5234">
        <v>6991.1809081405499</v>
      </c>
      <c r="AF5234">
        <v>198542.27473136</v>
      </c>
      <c r="AG5234">
        <f>AF5234*'Day-ahead Prices_2015-2022'!J5234</f>
        <v>13960.251869892163</v>
      </c>
      <c r="AH5234">
        <v>363049.16781059699</v>
      </c>
      <c r="AI5234">
        <f>AH5234*'Day-ahead Prices_2015-2022'!J5234</f>
        <v>25527.348423142361</v>
      </c>
    </row>
    <row r="5235" spans="30:35" x14ac:dyDescent="0.35">
      <c r="AD5235">
        <v>6992.1544283897701</v>
      </c>
      <c r="AF5235">
        <v>226730.66009620301</v>
      </c>
      <c r="AG5235">
        <f>AF5235*'Day-ahead Prices_2015-2022'!J5235</f>
        <v>13752.915014785433</v>
      </c>
      <c r="AH5235">
        <v>363099.72231933702</v>
      </c>
      <c r="AI5235">
        <f>AH5235*'Day-ahead Prices_2015-2022'!J5235</f>
        <v>22024.721406585184</v>
      </c>
    </row>
    <row r="5236" spans="30:35" x14ac:dyDescent="0.35">
      <c r="AD5236">
        <v>9291.9942340984107</v>
      </c>
      <c r="AF5236">
        <v>204717.06211252301</v>
      </c>
      <c r="AG5236">
        <f>AF5236*'Day-ahead Prices_2015-2022'!J5236</f>
        <v>11877.683943768585</v>
      </c>
      <c r="AH5236">
        <v>364459.69124383898</v>
      </c>
      <c r="AI5236">
        <f>AH5236*'Day-ahead Prices_2015-2022'!J5236</f>
        <v>21145.951285967538</v>
      </c>
    </row>
    <row r="5237" spans="30:35" x14ac:dyDescent="0.35">
      <c r="AD5237">
        <v>9291.9942340984107</v>
      </c>
      <c r="AF5237">
        <v>169235.25808269801</v>
      </c>
      <c r="AG5237">
        <f>AF5237*'Day-ahead Prices_2015-2022'!J5237</f>
        <v>9214.225170385098</v>
      </c>
      <c r="AH5237">
        <v>364509.69124383898</v>
      </c>
      <c r="AI5237">
        <f>AH5237*'Day-ahead Prices_2015-2022'!J5237</f>
        <v>19846.185776884871</v>
      </c>
    </row>
    <row r="5238" spans="30:35" x14ac:dyDescent="0.35">
      <c r="AD5238">
        <v>9291.9942340984107</v>
      </c>
      <c r="AF5238">
        <v>94955.890611111099</v>
      </c>
      <c r="AG5238">
        <f>AF5238*'Day-ahead Prices_2015-2022'!J5238</f>
        <v>5063.9976462905543</v>
      </c>
      <c r="AH5238">
        <v>364559.69124383898</v>
      </c>
      <c r="AI5238">
        <f>AH5238*'Day-ahead Prices_2015-2022'!J5238</f>
        <v>19441.968334033932</v>
      </c>
    </row>
    <row r="5239" spans="30:35" x14ac:dyDescent="0.35">
      <c r="AD5239">
        <v>9291.9942340984107</v>
      </c>
      <c r="AF5239">
        <v>169982.20745775799</v>
      </c>
      <c r="AG5239">
        <f>AF5239*'Day-ahead Prices_2015-2022'!J5239</f>
        <v>9479.9077099191618</v>
      </c>
      <c r="AH5239">
        <v>364609.69124383898</v>
      </c>
      <c r="AI5239">
        <f>AH5239*'Day-ahead Prices_2015-2022'!J5239</f>
        <v>20334.282480668899</v>
      </c>
    </row>
    <row r="5240" spans="30:35" x14ac:dyDescent="0.35">
      <c r="AD5240">
        <v>9291.9942340984107</v>
      </c>
      <c r="AF5240">
        <v>209628.76496312601</v>
      </c>
      <c r="AG5240">
        <f>AF5240*'Day-ahead Prices_2015-2022'!J5240</f>
        <v>12367.573060912027</v>
      </c>
      <c r="AH5240">
        <v>364659.69124383898</v>
      </c>
      <c r="AI5240">
        <f>AH5240*'Day-ahead Prices_2015-2022'!J5240</f>
        <v>21514.01013415839</v>
      </c>
    </row>
    <row r="5241" spans="30:35" x14ac:dyDescent="0.35">
      <c r="AD5241">
        <v>0</v>
      </c>
      <c r="AF5241">
        <v>262686.922357679</v>
      </c>
      <c r="AG5241">
        <f>AF5241*'Day-ahead Prices_2015-2022'!J5241</f>
        <v>16798.171967467679</v>
      </c>
      <c r="AH5241">
        <v>359417.05144209898</v>
      </c>
      <c r="AI5241">
        <f>AH5241*'Day-ahead Prices_2015-2022'!J5241</f>
        <v>22983.821897093625</v>
      </c>
    </row>
    <row r="5242" spans="30:35" x14ac:dyDescent="0.35">
      <c r="AD5242">
        <v>6575.4185590101997</v>
      </c>
      <c r="AF5242">
        <v>141882.80237558001</v>
      </c>
      <c r="AG5242">
        <f>AF5242*'Day-ahead Prices_2015-2022'!J5242</f>
        <v>8446.9926394301547</v>
      </c>
      <c r="AH5242">
        <v>363212.35316116503</v>
      </c>
      <c r="AI5242">
        <f>AH5242*'Day-ahead Prices_2015-2022'!J5242</f>
        <v>21623.847445449959</v>
      </c>
    </row>
    <row r="5243" spans="30:35" x14ac:dyDescent="0.35">
      <c r="AD5243">
        <v>9291.9942340984107</v>
      </c>
      <c r="AF5243">
        <v>121365.654769161</v>
      </c>
      <c r="AG5243">
        <f>AF5243*'Day-ahead Prices_2015-2022'!J5243</f>
        <v>6812.5576163299302</v>
      </c>
      <c r="AH5243">
        <v>364809.69124383898</v>
      </c>
      <c r="AI5243">
        <f>AH5243*'Day-ahead Prices_2015-2022'!J5243</f>
        <v>20477.679993744794</v>
      </c>
    </row>
    <row r="5244" spans="30:35" x14ac:dyDescent="0.35">
      <c r="AD5244">
        <v>9291.9942340984107</v>
      </c>
      <c r="AF5244">
        <v>192178.19191927099</v>
      </c>
      <c r="AG5244">
        <f>AF5244*'Day-ahead Prices_2015-2022'!J5244</f>
        <v>9726.8589612540036</v>
      </c>
      <c r="AH5244">
        <v>364859.69124383898</v>
      </c>
      <c r="AI5244">
        <f>AH5244*'Day-ahead Prices_2015-2022'!J5244</f>
        <v>18466.917197692859</v>
      </c>
    </row>
    <row r="5245" spans="30:35" x14ac:dyDescent="0.35">
      <c r="AD5245">
        <v>9291.9942340984107</v>
      </c>
      <c r="AF5245">
        <v>205756.23307386599</v>
      </c>
      <c r="AG5245">
        <f>AF5245*'Day-ahead Prices_2015-2022'!J5245</f>
        <v>9908.9629895460439</v>
      </c>
      <c r="AH5245">
        <v>364909.69124383898</v>
      </c>
      <c r="AI5245">
        <f>AH5245*'Day-ahead Prices_2015-2022'!J5245</f>
        <v>17573.594593189231</v>
      </c>
    </row>
    <row r="5246" spans="30:35" x14ac:dyDescent="0.35">
      <c r="AD5246">
        <v>9291.9942340984107</v>
      </c>
      <c r="AF5246">
        <v>164683.319003579</v>
      </c>
      <c r="AG5246">
        <f>AF5246*'Day-ahead Prices_2015-2022'!J5246</f>
        <v>7847.5718588180471</v>
      </c>
      <c r="AH5246">
        <v>364959.69124383898</v>
      </c>
      <c r="AI5246">
        <f>AH5246*'Day-ahead Prices_2015-2022'!J5246</f>
        <v>17391.241686997037</v>
      </c>
    </row>
    <row r="5247" spans="30:35" x14ac:dyDescent="0.35">
      <c r="AD5247">
        <v>9291.9942340984107</v>
      </c>
      <c r="AF5247">
        <v>227093.565989428</v>
      </c>
      <c r="AG5247">
        <f>AF5247*'Day-ahead Prices_2015-2022'!J5247</f>
        <v>9883.9635927323689</v>
      </c>
      <c r="AH5247">
        <v>365009.69124383898</v>
      </c>
      <c r="AI5247">
        <f>AH5247*'Day-ahead Prices_2015-2022'!J5247</f>
        <v>15886.59054927404</v>
      </c>
    </row>
    <row r="5248" spans="30:35" x14ac:dyDescent="0.35">
      <c r="AD5248">
        <v>9291.9942340984107</v>
      </c>
      <c r="AF5248">
        <v>285053.82019660098</v>
      </c>
      <c r="AG5248">
        <f>AF5248*'Day-ahead Prices_2015-2022'!J5248</f>
        <v>12255.176364802368</v>
      </c>
      <c r="AH5248">
        <v>365059.69124383898</v>
      </c>
      <c r="AI5248">
        <f>AH5248*'Day-ahead Prices_2015-2022'!J5248</f>
        <v>15694.828775800748</v>
      </c>
    </row>
    <row r="5249" spans="30:35" x14ac:dyDescent="0.35">
      <c r="AD5249">
        <v>9291.9942340984107</v>
      </c>
      <c r="AF5249">
        <v>277236.27297011501</v>
      </c>
      <c r="AG5249">
        <f>AF5249*'Day-ahead Prices_2015-2022'!J5249</f>
        <v>12759.799463449543</v>
      </c>
      <c r="AH5249">
        <v>365109.69124383898</v>
      </c>
      <c r="AI5249">
        <f>AH5249*'Day-ahead Prices_2015-2022'!J5249</f>
        <v>16804.173539497689</v>
      </c>
    </row>
    <row r="5250" spans="30:35" x14ac:dyDescent="0.35">
      <c r="AD5250">
        <v>9291.9942340984107</v>
      </c>
      <c r="AF5250">
        <v>279908.23610758298</v>
      </c>
      <c r="AG5250">
        <f>AF5250*'Day-ahead Prices_2015-2022'!J5250</f>
        <v>14318.355932788272</v>
      </c>
      <c r="AH5250">
        <v>365159.69124383898</v>
      </c>
      <c r="AI5250">
        <f>AH5250*'Day-ahead Prices_2015-2022'!J5250</f>
        <v>18679.287555964529</v>
      </c>
    </row>
    <row r="5251" spans="30:35" x14ac:dyDescent="0.35">
      <c r="AD5251">
        <v>7007.7307523773097</v>
      </c>
      <c r="AF5251">
        <v>202217.02422741899</v>
      </c>
      <c r="AG5251">
        <f>AF5251*'Day-ahead Prices_2015-2022'!J5251</f>
        <v>13026.062386889478</v>
      </c>
      <c r="AH5251">
        <v>363908.59445918398</v>
      </c>
      <c r="AI5251">
        <f>AH5251*'Day-ahead Prices_2015-2022'!J5251</f>
        <v>23441.626997831409</v>
      </c>
    </row>
    <row r="5252" spans="30:35" x14ac:dyDescent="0.35">
      <c r="AD5252">
        <v>7008.7042726265299</v>
      </c>
      <c r="AF5252">
        <v>259013.23840379101</v>
      </c>
      <c r="AG5252">
        <f>AF5252*'Day-ahead Prices_2015-2022'!J5252</f>
        <v>20897.835607513869</v>
      </c>
      <c r="AH5252">
        <v>363959.148967924</v>
      </c>
      <c r="AI5252">
        <f>AH5252*'Day-ahead Prices_2015-2022'!J5252</f>
        <v>29365.13403660453</v>
      </c>
    </row>
    <row r="5253" spans="30:35" x14ac:dyDescent="0.35">
      <c r="AD5253">
        <v>0</v>
      </c>
      <c r="AF5253">
        <v>331779.94639734499</v>
      </c>
      <c r="AG5253">
        <f>AF5253*'Day-ahead Prices_2015-2022'!J5253</f>
        <v>31625.26449059492</v>
      </c>
      <c r="AH5253">
        <v>360017.05144209898</v>
      </c>
      <c r="AI5253">
        <f>AH5253*'Day-ahead Prices_2015-2022'!J5253</f>
        <v>34316.82534346087</v>
      </c>
    </row>
    <row r="5254" spans="30:35" x14ac:dyDescent="0.35">
      <c r="AD5254">
        <v>0</v>
      </c>
      <c r="AF5254">
        <v>260708.890553996</v>
      </c>
      <c r="AG5254">
        <f>AF5254*'Day-ahead Prices_2015-2022'!J5254</f>
        <v>25528.614563047289</v>
      </c>
      <c r="AH5254">
        <v>360067.05144209898</v>
      </c>
      <c r="AI5254">
        <f>AH5254*'Day-ahead Prices_2015-2022'!J5254</f>
        <v>35257.765677210336</v>
      </c>
    </row>
    <row r="5255" spans="30:35" x14ac:dyDescent="0.35">
      <c r="AD5255">
        <v>0</v>
      </c>
      <c r="AF5255">
        <v>267465.91525616701</v>
      </c>
      <c r="AG5255">
        <f>AF5255*'Day-ahead Prices_2015-2022'!J5255</f>
        <v>25439.017532408114</v>
      </c>
      <c r="AH5255">
        <v>360117.05144209898</v>
      </c>
      <c r="AI5255">
        <f>AH5255*'Day-ahead Prices_2015-2022'!J5255</f>
        <v>34251.182908972332</v>
      </c>
    </row>
    <row r="5256" spans="30:35" x14ac:dyDescent="0.35">
      <c r="AD5256">
        <v>5672.3475464620296</v>
      </c>
      <c r="AF5256">
        <v>285475.27206742403</v>
      </c>
      <c r="AG5256">
        <f>AF5256*'Day-ahead Prices_2015-2022'!J5256</f>
        <v>26382.197268110995</v>
      </c>
      <c r="AH5256">
        <v>363397.971698543</v>
      </c>
      <c r="AI5256">
        <f>AH5256*'Day-ahead Prices_2015-2022'!J5256</f>
        <v>33583.423554520858</v>
      </c>
    </row>
    <row r="5257" spans="30:35" x14ac:dyDescent="0.35">
      <c r="AD5257">
        <v>7013.57187387264</v>
      </c>
      <c r="AF5257">
        <v>165115.31688817099</v>
      </c>
      <c r="AG5257">
        <f>AF5257*'Day-ahead Prices_2015-2022'!J5257</f>
        <v>13442.244342012109</v>
      </c>
      <c r="AH5257">
        <v>364211.92151162698</v>
      </c>
      <c r="AI5257">
        <f>AH5257*'Day-ahead Prices_2015-2022'!J5257</f>
        <v>29650.94779516344</v>
      </c>
    </row>
    <row r="5258" spans="30:35" x14ac:dyDescent="0.35">
      <c r="AD5258">
        <v>9291.9942340984107</v>
      </c>
      <c r="AF5258">
        <v>187979.74323617</v>
      </c>
      <c r="AG5258">
        <f>AF5258*'Day-ahead Prices_2015-2022'!J5258</f>
        <v>12340.400194096472</v>
      </c>
      <c r="AH5258">
        <v>365559.69124383898</v>
      </c>
      <c r="AI5258">
        <f>AH5258*'Day-ahead Prices_2015-2022'!J5258</f>
        <v>23998.079830929924</v>
      </c>
    </row>
    <row r="5259" spans="30:35" x14ac:dyDescent="0.35">
      <c r="AD5259">
        <v>9291.9942340984107</v>
      </c>
      <c r="AF5259">
        <v>113691.84052293299</v>
      </c>
      <c r="AG5259">
        <f>AF5259*'Day-ahead Prices_2015-2022'!J5259</f>
        <v>6454.4279012875604</v>
      </c>
      <c r="AH5259">
        <v>365609.69124383898</v>
      </c>
      <c r="AI5259">
        <f>AH5259*'Day-ahead Prices_2015-2022'!J5259</f>
        <v>20756.119184026797</v>
      </c>
    </row>
    <row r="5260" spans="30:35" x14ac:dyDescent="0.35">
      <c r="AD5260">
        <v>9291.9942340984107</v>
      </c>
      <c r="AF5260">
        <v>222154.62202937799</v>
      </c>
      <c r="AG5260">
        <f>AF5260*'Day-ahead Prices_2015-2022'!J5260</f>
        <v>12781.388485182724</v>
      </c>
      <c r="AH5260">
        <v>365659.69124383898</v>
      </c>
      <c r="AI5260">
        <f>AH5260*'Day-ahead Prices_2015-2022'!J5260</f>
        <v>21037.773261100217</v>
      </c>
    </row>
    <row r="5261" spans="30:35" x14ac:dyDescent="0.35">
      <c r="AD5261">
        <v>9291.9942340984107</v>
      </c>
      <c r="AF5261">
        <v>207724.68347066501</v>
      </c>
      <c r="AG5261">
        <f>AF5261*'Day-ahead Prices_2015-2022'!J5261</f>
        <v>11359.164659738979</v>
      </c>
      <c r="AH5261">
        <v>365709.69124383898</v>
      </c>
      <c r="AI5261">
        <f>AH5261*'Day-ahead Prices_2015-2022'!J5261</f>
        <v>19998.377328555282</v>
      </c>
    </row>
    <row r="5262" spans="30:35" x14ac:dyDescent="0.35">
      <c r="AD5262">
        <v>9291.9942340984107</v>
      </c>
      <c r="AF5262">
        <v>199650.065605635</v>
      </c>
      <c r="AG5262">
        <f>AF5262*'Day-ahead Prices_2015-2022'!J5262</f>
        <v>10724.203274006684</v>
      </c>
      <c r="AH5262">
        <v>365759.69124383898</v>
      </c>
      <c r="AI5262">
        <f>AH5262*'Day-ahead Prices_2015-2022'!J5262</f>
        <v>19646.781815162813</v>
      </c>
    </row>
    <row r="5263" spans="30:35" x14ac:dyDescent="0.35">
      <c r="AD5263">
        <v>9291.9942340984107</v>
      </c>
      <c r="AF5263">
        <v>359126.18701068801</v>
      </c>
      <c r="AG5263">
        <f>AF5263*'Day-ahead Prices_2015-2022'!J5263</f>
        <v>21353.194171921747</v>
      </c>
      <c r="AH5263">
        <v>365809.69124383898</v>
      </c>
      <c r="AI5263">
        <f>AH5263*'Day-ahead Prices_2015-2022'!J5263</f>
        <v>21750.58697924461</v>
      </c>
    </row>
    <row r="5264" spans="30:35" x14ac:dyDescent="0.35">
      <c r="AD5264">
        <v>9291.9942340984107</v>
      </c>
      <c r="AF5264">
        <v>541898.90916818299</v>
      </c>
      <c r="AG5264">
        <f>AF5264*'Day-ahead Prices_2015-2022'!J5264</f>
        <v>41164.673261324569</v>
      </c>
      <c r="AH5264">
        <v>365859.69124383898</v>
      </c>
      <c r="AI5264">
        <f>AH5264*'Day-ahead Prices_2015-2022'!J5264</f>
        <v>27792.074120724177</v>
      </c>
    </row>
    <row r="5265" spans="30:35" x14ac:dyDescent="0.35">
      <c r="AD5265">
        <v>111.062693286163</v>
      </c>
      <c r="AF5265">
        <v>641051.77741476998</v>
      </c>
      <c r="AG5265">
        <f>AF5265*'Day-ahead Prices_2015-2022'!J5265</f>
        <v>51260.90406625031</v>
      </c>
      <c r="AH5265">
        <v>360680.31179463101</v>
      </c>
      <c r="AI5265">
        <f>AH5265*'Day-ahead Prices_2015-2022'!J5265</f>
        <v>28841.350282267926</v>
      </c>
    </row>
    <row r="5266" spans="30:35" x14ac:dyDescent="0.35">
      <c r="AD5266">
        <v>0</v>
      </c>
      <c r="AF5266">
        <v>566103.10438211204</v>
      </c>
      <c r="AG5266">
        <f>AF5266*'Day-ahead Prices_2015-2022'!J5266</f>
        <v>45634.986502003012</v>
      </c>
      <c r="AH5266">
        <v>360667.05144209898</v>
      </c>
      <c r="AI5266">
        <f>AH5266*'Day-ahead Prices_2015-2022'!J5266</f>
        <v>29074.272684376207</v>
      </c>
    </row>
    <row r="5267" spans="30:35" x14ac:dyDescent="0.35">
      <c r="AD5267">
        <v>9291.9942340984107</v>
      </c>
      <c r="AF5267">
        <v>437677.38398314302</v>
      </c>
      <c r="AG5267">
        <f>AF5267*'Day-ahead Prices_2015-2022'!J5267</f>
        <v>33326.397306666448</v>
      </c>
      <c r="AH5267">
        <v>366009.69124383898</v>
      </c>
      <c r="AI5267">
        <f>AH5267*'Day-ahead Prices_2015-2022'!J5267</f>
        <v>27869.350427648063</v>
      </c>
    </row>
    <row r="5268" spans="30:35" x14ac:dyDescent="0.35">
      <c r="AD5268">
        <v>9291.9942340984107</v>
      </c>
      <c r="AF5268">
        <v>382591.47268638999</v>
      </c>
      <c r="AG5268">
        <f>AF5268*'Day-ahead Prices_2015-2022'!J5268</f>
        <v>25755.579701906914</v>
      </c>
      <c r="AH5268">
        <v>366059.69124383898</v>
      </c>
      <c r="AI5268">
        <f>AH5268*'Day-ahead Prices_2015-2022'!J5268</f>
        <v>24642.680839921184</v>
      </c>
    </row>
    <row r="5269" spans="30:35" x14ac:dyDescent="0.35">
      <c r="AD5269">
        <v>9291.9942340984107</v>
      </c>
      <c r="AF5269">
        <v>529375.05581554596</v>
      </c>
      <c r="AG5269">
        <f>AF5269*'Day-ahead Prices_2015-2022'!J5269</f>
        <v>32847.722213354624</v>
      </c>
      <c r="AH5269">
        <v>366109.69124383898</v>
      </c>
      <c r="AI5269">
        <f>AH5269*'Day-ahead Prices_2015-2022'!J5269</f>
        <v>22717.106341680206</v>
      </c>
    </row>
    <row r="5270" spans="30:35" x14ac:dyDescent="0.35">
      <c r="AD5270">
        <v>9291.9942340984107</v>
      </c>
      <c r="AF5270">
        <v>486041.09791848599</v>
      </c>
      <c r="AG5270">
        <f>AF5270*'Day-ahead Prices_2015-2022'!J5270</f>
        <v>28656.983133273938</v>
      </c>
      <c r="AH5270">
        <v>366159.69124383898</v>
      </c>
      <c r="AI5270">
        <f>AH5270*'Day-ahead Prices_2015-2022'!J5270</f>
        <v>21588.775395736749</v>
      </c>
    </row>
    <row r="5271" spans="30:35" x14ac:dyDescent="0.35">
      <c r="AD5271">
        <v>9291.9942340984107</v>
      </c>
      <c r="AF5271">
        <v>495349.37772039301</v>
      </c>
      <c r="AG5271">
        <f>AF5271*'Day-ahead Prices_2015-2022'!J5271</f>
        <v>28060.303874415964</v>
      </c>
      <c r="AH5271">
        <v>366209.69124383898</v>
      </c>
      <c r="AI5271">
        <f>AH5271*'Day-ahead Prices_2015-2022'!J5271</f>
        <v>20744.863484735371</v>
      </c>
    </row>
    <row r="5272" spans="30:35" x14ac:dyDescent="0.35">
      <c r="AD5272">
        <v>9291.9942340984107</v>
      </c>
      <c r="AF5272">
        <v>555061.72351799405</v>
      </c>
      <c r="AG5272">
        <f>AF5272*'Day-ahead Prices_2015-2022'!J5272</f>
        <v>29213.592335906422</v>
      </c>
      <c r="AH5272">
        <v>366259.69124383898</v>
      </c>
      <c r="AI5272">
        <f>AH5272*'Day-ahead Prices_2015-2022'!J5272</f>
        <v>19276.705374777299</v>
      </c>
    </row>
    <row r="5273" spans="30:35" x14ac:dyDescent="0.35">
      <c r="AD5273">
        <v>9291.9942340984107</v>
      </c>
      <c r="AF5273">
        <v>580984.72614905005</v>
      </c>
      <c r="AG5273">
        <f>AF5273*'Day-ahead Prices_2015-2022'!J5273</f>
        <v>34735.624314636327</v>
      </c>
      <c r="AH5273">
        <v>366309.69124383898</v>
      </c>
      <c r="AI5273">
        <f>AH5273*'Day-ahead Prices_2015-2022'!J5273</f>
        <v>21900.740665241025</v>
      </c>
    </row>
    <row r="5274" spans="30:35" x14ac:dyDescent="0.35">
      <c r="AD5274">
        <v>9291.9942340984107</v>
      </c>
      <c r="AF5274">
        <v>631382.93481129303</v>
      </c>
      <c r="AG5274">
        <f>AF5274*'Day-ahead Prices_2015-2022'!J5274</f>
        <v>41237.98715853109</v>
      </c>
      <c r="AH5274">
        <v>366359.69124383898</v>
      </c>
      <c r="AI5274">
        <f>AH5274*'Day-ahead Prices_2015-2022'!J5274</f>
        <v>23928.32528397729</v>
      </c>
    </row>
    <row r="5275" spans="30:35" x14ac:dyDescent="0.35">
      <c r="AD5275">
        <v>9291.9942340984107</v>
      </c>
      <c r="AF5275">
        <v>559955.56122449005</v>
      </c>
      <c r="AG5275">
        <f>AF5275*'Day-ahead Prices_2015-2022'!J5275</f>
        <v>43966.310778443898</v>
      </c>
      <c r="AH5275">
        <v>366409.69124383898</v>
      </c>
      <c r="AI5275">
        <f>AH5275*'Day-ahead Prices_2015-2022'!J5275</f>
        <v>28769.57293223813</v>
      </c>
    </row>
    <row r="5276" spans="30:35" x14ac:dyDescent="0.35">
      <c r="AD5276">
        <v>7032.0687586078402</v>
      </c>
      <c r="AF5276">
        <v>481189.32333884499</v>
      </c>
      <c r="AG5276">
        <f>AF5276*'Day-ahead Prices_2015-2022'!J5276</f>
        <v>43351.549112904897</v>
      </c>
      <c r="AH5276">
        <v>365172.457177695</v>
      </c>
      <c r="AI5276">
        <f>AH5276*'Day-ahead Prices_2015-2022'!J5276</f>
        <v>32899.29959828149</v>
      </c>
    </row>
    <row r="5277" spans="30:35" x14ac:dyDescent="0.35">
      <c r="AD5277">
        <v>0</v>
      </c>
      <c r="AF5277">
        <v>557505.98150502704</v>
      </c>
      <c r="AG5277">
        <f>AF5277*'Day-ahead Prices_2015-2022'!J5277</f>
        <v>56651.66719311021</v>
      </c>
      <c r="AH5277">
        <v>361217.05144209898</v>
      </c>
      <c r="AI5277">
        <f>AH5277*'Day-ahead Prices_2015-2022'!J5277</f>
        <v>36705.522203603192</v>
      </c>
    </row>
    <row r="5278" spans="30:35" x14ac:dyDescent="0.35">
      <c r="AD5278">
        <v>0</v>
      </c>
      <c r="AF5278">
        <v>545566.96734756604</v>
      </c>
      <c r="AG5278">
        <f>AF5278*'Day-ahead Prices_2015-2022'!J5278</f>
        <v>55746.032723574303</v>
      </c>
      <c r="AH5278">
        <v>361267.05144209898</v>
      </c>
      <c r="AI5278">
        <f>AH5278*'Day-ahead Prices_2015-2022'!J5278</f>
        <v>36914.267316353675</v>
      </c>
    </row>
    <row r="5279" spans="30:35" x14ac:dyDescent="0.35">
      <c r="AD5279">
        <v>0</v>
      </c>
      <c r="AF5279">
        <v>502843.45707094698</v>
      </c>
      <c r="AG5279">
        <f>AF5279*'Day-ahead Prices_2015-2022'!J5279</f>
        <v>48799.700400092726</v>
      </c>
      <c r="AH5279">
        <v>361317.05144209898</v>
      </c>
      <c r="AI5279">
        <f>AH5279*'Day-ahead Prices_2015-2022'!J5279</f>
        <v>35064.916549827096</v>
      </c>
    </row>
    <row r="5280" spans="30:35" x14ac:dyDescent="0.35">
      <c r="AD5280">
        <v>5765.8054903872599</v>
      </c>
      <c r="AF5280">
        <v>515688.97400898102</v>
      </c>
      <c r="AG5280">
        <f>AF5280*'Day-ahead Prices_2015-2022'!J5280</f>
        <v>47987.437476405736</v>
      </c>
      <c r="AH5280">
        <v>364651.20453762403</v>
      </c>
      <c r="AI5280">
        <f>AH5280*'Day-ahead Prices_2015-2022'!J5280</f>
        <v>33932.61783824861</v>
      </c>
    </row>
    <row r="5281" spans="30:35" x14ac:dyDescent="0.35">
      <c r="AD5281">
        <v>9291.9942340984107</v>
      </c>
      <c r="AF5281">
        <v>415460.83891060902</v>
      </c>
      <c r="AG5281">
        <f>AF5281*'Day-ahead Prices_2015-2022'!J5281</f>
        <v>35123.059321502886</v>
      </c>
      <c r="AH5281">
        <v>366709.69124383898</v>
      </c>
      <c r="AI5281">
        <f>AH5281*'Day-ahead Prices_2015-2022'!J5281</f>
        <v>31001.637297754143</v>
      </c>
    </row>
    <row r="5282" spans="30:35" x14ac:dyDescent="0.35">
      <c r="AD5282">
        <v>9291.9942340984107</v>
      </c>
      <c r="AF5282">
        <v>343974.87666032102</v>
      </c>
      <c r="AG5282">
        <f>AF5282*'Day-ahead Prices_2015-2022'!J5282</f>
        <v>24573.565188613335</v>
      </c>
      <c r="AH5282">
        <v>366759.69124383898</v>
      </c>
      <c r="AI5282">
        <f>AH5282*'Day-ahead Prices_2015-2022'!J5282</f>
        <v>26201.31234245986</v>
      </c>
    </row>
    <row r="5283" spans="30:35" x14ac:dyDescent="0.35">
      <c r="AD5283">
        <v>9291.9942340984107</v>
      </c>
      <c r="AF5283">
        <v>248125.709499319</v>
      </c>
      <c r="AG5283">
        <f>AF5283*'Day-ahead Prices_2015-2022'!J5283</f>
        <v>16146.780545668185</v>
      </c>
      <c r="AH5283">
        <v>366809.69124383898</v>
      </c>
      <c r="AI5283">
        <f>AH5283*'Day-ahead Prices_2015-2022'!J5283</f>
        <v>23870.140657692824</v>
      </c>
    </row>
    <row r="5284" spans="30:35" x14ac:dyDescent="0.35">
      <c r="AD5284">
        <v>9291.9942340984107</v>
      </c>
      <c r="AF5284">
        <v>277547.661801162</v>
      </c>
      <c r="AG5284">
        <f>AF5284*'Day-ahead Prices_2015-2022'!J5284</f>
        <v>17644.745664431623</v>
      </c>
      <c r="AH5284">
        <v>366859.69124383898</v>
      </c>
      <c r="AI5284">
        <f>AH5284*'Day-ahead Prices_2015-2022'!J5284</f>
        <v>23322.646296213006</v>
      </c>
    </row>
    <row r="5285" spans="30:35" x14ac:dyDescent="0.35">
      <c r="AD5285">
        <v>9291.9942340984107</v>
      </c>
      <c r="AF5285">
        <v>262984.927677417</v>
      </c>
      <c r="AG5285">
        <f>AF5285*'Day-ahead Prices_2015-2022'!J5285</f>
        <v>15852.402709235099</v>
      </c>
      <c r="AH5285">
        <v>366909.69124383898</v>
      </c>
      <c r="AI5285">
        <f>AH5285*'Day-ahead Prices_2015-2022'!J5285</f>
        <v>22116.857551064561</v>
      </c>
    </row>
    <row r="5286" spans="30:35" x14ac:dyDescent="0.35">
      <c r="AD5286">
        <v>9291.9942340984107</v>
      </c>
      <c r="AF5286">
        <v>305652.80380704702</v>
      </c>
      <c r="AG5286">
        <f>AF5286*'Day-ahead Prices_2015-2022'!J5286</f>
        <v>18673.09391658202</v>
      </c>
      <c r="AH5286">
        <v>366959.69124383898</v>
      </c>
      <c r="AI5286">
        <f>AH5286*'Day-ahead Prices_2015-2022'!J5286</f>
        <v>22418.484937314235</v>
      </c>
    </row>
    <row r="5287" spans="30:35" x14ac:dyDescent="0.35">
      <c r="AD5287">
        <v>9291.9942340984107</v>
      </c>
      <c r="AF5287">
        <v>465901.66083911498</v>
      </c>
      <c r="AG5287">
        <f>AF5287*'Day-ahead Prices_2015-2022'!J5287</f>
        <v>31635.887525128008</v>
      </c>
      <c r="AH5287">
        <v>367009.69124383898</v>
      </c>
      <c r="AI5287">
        <f>AH5287*'Day-ahead Prices_2015-2022'!J5287</f>
        <v>24920.875559684777</v>
      </c>
    </row>
    <row r="5288" spans="30:35" x14ac:dyDescent="0.35">
      <c r="AD5288">
        <v>9291.9942340984107</v>
      </c>
      <c r="AF5288">
        <v>594539.43602815794</v>
      </c>
      <c r="AG5288">
        <f>AF5288*'Day-ahead Prices_2015-2022'!J5288</f>
        <v>48858.507678498987</v>
      </c>
      <c r="AH5288">
        <v>367059.69124383898</v>
      </c>
      <c r="AI5288">
        <f>AH5288*'Day-ahead Prices_2015-2022'!J5288</f>
        <v>30164.506601804635</v>
      </c>
    </row>
    <row r="5289" spans="30:35" x14ac:dyDescent="0.35">
      <c r="AD5289">
        <v>0</v>
      </c>
      <c r="AF5289">
        <v>562641.333812761</v>
      </c>
      <c r="AG5289">
        <f>AF5289*'Day-ahead Prices_2015-2022'!J5289</f>
        <v>50840.270923321092</v>
      </c>
      <c r="AH5289">
        <v>361817.05144209898</v>
      </c>
      <c r="AI5289">
        <f>AH5289*'Day-ahead Prices_2015-2022'!J5289</f>
        <v>32693.788768308066</v>
      </c>
    </row>
    <row r="5290" spans="30:35" x14ac:dyDescent="0.35">
      <c r="AD5290">
        <v>0</v>
      </c>
      <c r="AF5290">
        <v>604284.54712333297</v>
      </c>
      <c r="AG5290">
        <f>AF5290*'Day-ahead Prices_2015-2022'!J5290</f>
        <v>56246.050290555941</v>
      </c>
      <c r="AH5290">
        <v>361867.05144209898</v>
      </c>
      <c r="AI5290">
        <f>AH5290*'Day-ahead Prices_2015-2022'!J5290</f>
        <v>33682.132814416276</v>
      </c>
    </row>
    <row r="5291" spans="30:35" x14ac:dyDescent="0.35">
      <c r="AD5291">
        <v>7568.5598008036704</v>
      </c>
      <c r="AF5291">
        <v>516674.51329935598</v>
      </c>
      <c r="AG5291">
        <f>AF5291*'Day-ahead Prices_2015-2022'!J5291</f>
        <v>44410.11194750452</v>
      </c>
      <c r="AH5291">
        <v>366228.03784979403</v>
      </c>
      <c r="AI5291">
        <f>AH5291*'Day-ahead Prices_2015-2022'!J5291</f>
        <v>31478.673208331733</v>
      </c>
    </row>
    <row r="5292" spans="30:35" x14ac:dyDescent="0.35">
      <c r="AD5292">
        <v>9291.9942340984107</v>
      </c>
      <c r="AF5292">
        <v>513837.13150698203</v>
      </c>
      <c r="AG5292">
        <f>AF5292*'Day-ahead Prices_2015-2022'!J5292</f>
        <v>38431.163658235942</v>
      </c>
      <c r="AH5292">
        <v>367259.69124383898</v>
      </c>
      <c r="AI5292">
        <f>AH5292*'Day-ahead Prices_2015-2022'!J5292</f>
        <v>27468.270457354822</v>
      </c>
    </row>
    <row r="5293" spans="30:35" x14ac:dyDescent="0.35">
      <c r="AD5293">
        <v>9291.9942340984107</v>
      </c>
      <c r="AF5293">
        <v>543036.20701215905</v>
      </c>
      <c r="AG5293">
        <f>AF5293*'Day-ahead Prices_2015-2022'!J5293</f>
        <v>38543.352383205522</v>
      </c>
      <c r="AH5293">
        <v>367309.69124383898</v>
      </c>
      <c r="AI5293">
        <f>AH5293*'Day-ahead Prices_2015-2022'!J5293</f>
        <v>26070.723610259582</v>
      </c>
    </row>
    <row r="5294" spans="30:35" x14ac:dyDescent="0.35">
      <c r="AD5294">
        <v>9291.9942340984107</v>
      </c>
      <c r="AF5294">
        <v>421159.140364033</v>
      </c>
      <c r="AG5294">
        <f>AF5294*'Day-ahead Prices_2015-2022'!J5294</f>
        <v>28385.599611610371</v>
      </c>
      <c r="AH5294">
        <v>367359.69124383898</v>
      </c>
      <c r="AI5294">
        <f>AH5294*'Day-ahead Prices_2015-2022'!J5294</f>
        <v>24759.583990220697</v>
      </c>
    </row>
    <row r="5295" spans="30:35" x14ac:dyDescent="0.35">
      <c r="AD5295">
        <v>9291.9942340984107</v>
      </c>
      <c r="AF5295">
        <v>443524.57925176597</v>
      </c>
      <c r="AG5295">
        <f>AF5295*'Day-ahead Prices_2015-2022'!J5295</f>
        <v>28261.386189922527</v>
      </c>
      <c r="AH5295">
        <v>367409.69124383898</v>
      </c>
      <c r="AI5295">
        <f>AH5295*'Day-ahead Prices_2015-2022'!J5295</f>
        <v>23411.345526057419</v>
      </c>
    </row>
    <row r="5296" spans="30:35" x14ac:dyDescent="0.35">
      <c r="AD5296">
        <v>9291.9942340984107</v>
      </c>
      <c r="AF5296">
        <v>503760.52079735702</v>
      </c>
      <c r="AG5296">
        <f>AF5296*'Day-ahead Prices_2015-2022'!J5296</f>
        <v>31882.373660613732</v>
      </c>
      <c r="AH5296">
        <v>367459.69124383898</v>
      </c>
      <c r="AI5296">
        <f>AH5296*'Day-ahead Prices_2015-2022'!J5296</f>
        <v>23256.064534208515</v>
      </c>
    </row>
    <row r="5297" spans="30:35" x14ac:dyDescent="0.35">
      <c r="AD5297">
        <v>9291.9942340984107</v>
      </c>
      <c r="AF5297">
        <v>438131.60050727997</v>
      </c>
      <c r="AG5297">
        <f>AF5297*'Day-ahead Prices_2015-2022'!J5297</f>
        <v>28276.465832239213</v>
      </c>
      <c r="AH5297">
        <v>367509.69124383898</v>
      </c>
      <c r="AI5297">
        <f>AH5297*'Day-ahead Prices_2015-2022'!J5297</f>
        <v>23718.616085763311</v>
      </c>
    </row>
    <row r="5298" spans="30:35" x14ac:dyDescent="0.35">
      <c r="AD5298">
        <v>9291.9942340984107</v>
      </c>
      <c r="AF5298">
        <v>565722.53625240002</v>
      </c>
      <c r="AG5298">
        <f>AF5298*'Day-ahead Prices_2015-2022'!J5298</f>
        <v>38586.519891435571</v>
      </c>
      <c r="AH5298">
        <v>367559.69124383898</v>
      </c>
      <c r="AI5298">
        <f>AH5298*'Day-ahead Prices_2015-2022'!J5298</f>
        <v>25070.327640514144</v>
      </c>
    </row>
    <row r="5299" spans="30:35" x14ac:dyDescent="0.35">
      <c r="AD5299">
        <v>9291.9942340984107</v>
      </c>
      <c r="AF5299">
        <v>460364.25382429402</v>
      </c>
      <c r="AG5299">
        <f>AF5299*'Day-ahead Prices_2015-2022'!J5299</f>
        <v>37079.463368960482</v>
      </c>
      <c r="AH5299">
        <v>367609.69124383898</v>
      </c>
      <c r="AI5299">
        <f>AH5299*'Day-ahead Prices_2015-2022'!J5299</f>
        <v>29608.663069120954</v>
      </c>
    </row>
    <row r="5300" spans="30:35" x14ac:dyDescent="0.35">
      <c r="AD5300">
        <v>5855.3693533156102</v>
      </c>
      <c r="AF5300">
        <v>506668.92424761603</v>
      </c>
      <c r="AG5300">
        <f>AF5300*'Day-ahead Prices_2015-2022'!J5300</f>
        <v>47501.47832052462</v>
      </c>
      <c r="AH5300">
        <v>365702.21934174298</v>
      </c>
      <c r="AI5300">
        <f>AH5300*'Day-ahead Prices_2015-2022'!J5300</f>
        <v>34285.497318836758</v>
      </c>
    </row>
    <row r="5301" spans="30:35" x14ac:dyDescent="0.35">
      <c r="AD5301">
        <v>0</v>
      </c>
      <c r="AF5301">
        <v>419778.10494992702</v>
      </c>
      <c r="AG5301">
        <f>AF5301*'Day-ahead Prices_2015-2022'!J5301</f>
        <v>43302.735138740907</v>
      </c>
      <c r="AH5301">
        <v>362417.05144209898</v>
      </c>
      <c r="AI5301">
        <f>AH5301*'Day-ahead Prices_2015-2022'!J5301</f>
        <v>37385.583962824021</v>
      </c>
    </row>
    <row r="5302" spans="30:35" x14ac:dyDescent="0.35">
      <c r="AD5302">
        <v>0</v>
      </c>
      <c r="AF5302">
        <v>355989.44118769799</v>
      </c>
      <c r="AG5302">
        <f>AF5302*'Day-ahead Prices_2015-2022'!J5302</f>
        <v>36405.705189861423</v>
      </c>
      <c r="AH5302">
        <v>362467.05144209898</v>
      </c>
      <c r="AI5302">
        <f>AH5302*'Day-ahead Prices_2015-2022'!J5302</f>
        <v>37068.146099540558</v>
      </c>
    </row>
    <row r="5303" spans="30:35" x14ac:dyDescent="0.35">
      <c r="AD5303">
        <v>0</v>
      </c>
      <c r="AF5303">
        <v>411534.58680449298</v>
      </c>
      <c r="AG5303">
        <f>AF5303*'Day-ahead Prices_2015-2022'!J5303</f>
        <v>39575.223540054059</v>
      </c>
      <c r="AH5303">
        <v>362517.05144209898</v>
      </c>
      <c r="AI5303">
        <f>AH5303*'Day-ahead Prices_2015-2022'!J5303</f>
        <v>34861.452251929441</v>
      </c>
    </row>
    <row r="5304" spans="30:35" x14ac:dyDescent="0.35">
      <c r="AD5304">
        <v>7059.3273255860404</v>
      </c>
      <c r="AF5304">
        <v>299030.468591229</v>
      </c>
      <c r="AG5304">
        <f>AF5304*'Day-ahead Prices_2015-2022'!J5304</f>
        <v>27478.283546933766</v>
      </c>
      <c r="AH5304">
        <v>366587.98342242697</v>
      </c>
      <c r="AI5304">
        <f>AH5304*'Day-ahead Prices_2015-2022'!J5304</f>
        <v>33686.228031666084</v>
      </c>
    </row>
    <row r="5305" spans="30:35" x14ac:dyDescent="0.35">
      <c r="AD5305">
        <v>9291.9942340984107</v>
      </c>
      <c r="AF5305">
        <v>325311.61041297199</v>
      </c>
      <c r="AG5305">
        <f>AF5305*'Day-ahead Prices_2015-2022'!J5305</f>
        <v>25359.259950230215</v>
      </c>
      <c r="AH5305">
        <v>367909.69124383898</v>
      </c>
      <c r="AI5305">
        <f>AH5305*'Day-ahead Prices_2015-2022'!J5305</f>
        <v>28679.940093799414</v>
      </c>
    </row>
    <row r="5306" spans="30:35" x14ac:dyDescent="0.35">
      <c r="AD5306">
        <v>9291.9942340984107</v>
      </c>
      <c r="AF5306">
        <v>278185.80553232302</v>
      </c>
      <c r="AG5306">
        <f>AF5306*'Day-ahead Prices_2015-2022'!J5306</f>
        <v>19539.075516076537</v>
      </c>
      <c r="AH5306">
        <v>367959.69124383898</v>
      </c>
      <c r="AI5306">
        <f>AH5306*'Day-ahead Prices_2015-2022'!J5306</f>
        <v>25844.568813739137</v>
      </c>
    </row>
    <row r="5307" spans="30:35" x14ac:dyDescent="0.35">
      <c r="AD5307">
        <v>9291.9942340984107</v>
      </c>
      <c r="AF5307">
        <v>355109.72437828599</v>
      </c>
      <c r="AG5307">
        <f>AF5307*'Day-ahead Prices_2015-2022'!J5307</f>
        <v>24070.224892671169</v>
      </c>
      <c r="AH5307">
        <v>368009.69124383898</v>
      </c>
      <c r="AI5307">
        <f>AH5307*'Day-ahead Prices_2015-2022'!J5307</f>
        <v>24944.616896735515</v>
      </c>
    </row>
    <row r="5308" spans="30:35" x14ac:dyDescent="0.35">
      <c r="AD5308">
        <v>9291.9942340984107</v>
      </c>
      <c r="AF5308">
        <v>215142.43865107701</v>
      </c>
      <c r="AG5308">
        <f>AF5308*'Day-ahead Prices_2015-2022'!J5308</f>
        <v>14490.381099246664</v>
      </c>
      <c r="AH5308">
        <v>368059.69124383898</v>
      </c>
      <c r="AI5308">
        <f>AH5308*'Day-ahead Prices_2015-2022'!J5308</f>
        <v>24789.740354500664</v>
      </c>
    </row>
    <row r="5309" spans="30:35" x14ac:dyDescent="0.35">
      <c r="AD5309">
        <v>9291.9942340984107</v>
      </c>
      <c r="AF5309">
        <v>108182.159068928</v>
      </c>
      <c r="AG5309">
        <f>AF5309*'Day-ahead Prices_2015-2022'!J5309</f>
        <v>6908.7831335394148</v>
      </c>
      <c r="AH5309">
        <v>368109.69124383898</v>
      </c>
      <c r="AI5309">
        <f>AH5309*'Day-ahead Prices_2015-2022'!J5309</f>
        <v>23508.405157059668</v>
      </c>
    </row>
    <row r="5310" spans="30:35" x14ac:dyDescent="0.35">
      <c r="AD5310">
        <v>9291.9942340984107</v>
      </c>
      <c r="AF5310">
        <v>171183.211047852</v>
      </c>
      <c r="AG5310">
        <f>AF5310*'Day-ahead Prices_2015-2022'!J5310</f>
        <v>11035.325700199781</v>
      </c>
      <c r="AH5310">
        <v>368159.69124383898</v>
      </c>
      <c r="AI5310">
        <f>AH5310*'Day-ahead Prices_2015-2022'!J5310</f>
        <v>23733.414496034082</v>
      </c>
    </row>
    <row r="5311" spans="30:35" x14ac:dyDescent="0.35">
      <c r="AD5311">
        <v>9291.9942340984107</v>
      </c>
      <c r="AF5311">
        <v>221668.13321596</v>
      </c>
      <c r="AG5311">
        <f>AF5311*'Day-ahead Prices_2015-2022'!J5311</f>
        <v>14868.667120627038</v>
      </c>
      <c r="AH5311">
        <v>368209.69124383898</v>
      </c>
      <c r="AI5311">
        <f>AH5311*'Day-ahead Prices_2015-2022'!J5311</f>
        <v>24698.125302294557</v>
      </c>
    </row>
    <row r="5312" spans="30:35" x14ac:dyDescent="0.35">
      <c r="AD5312">
        <v>9291.9942340984107</v>
      </c>
      <c r="AF5312">
        <v>352552.40194503398</v>
      </c>
      <c r="AG5312">
        <f>AF5312*'Day-ahead Prices_2015-2022'!J5312</f>
        <v>28382.231118584958</v>
      </c>
      <c r="AH5312">
        <v>368259.69124383898</v>
      </c>
      <c r="AI5312">
        <f>AH5312*'Day-ahead Prices_2015-2022'!J5312</f>
        <v>29646.746443585256</v>
      </c>
    </row>
    <row r="5313" spans="30:35" x14ac:dyDescent="0.35">
      <c r="AD5313">
        <v>0</v>
      </c>
      <c r="AF5313">
        <v>441530.10812296497</v>
      </c>
      <c r="AG5313">
        <f>AF5313*'Day-ahead Prices_2015-2022'!J5313</f>
        <v>40660.507657043847</v>
      </c>
      <c r="AH5313">
        <v>363017.05144209898</v>
      </c>
      <c r="AI5313">
        <f>AH5313*'Day-ahead Prices_2015-2022'!J5313</f>
        <v>33430.240267302899</v>
      </c>
    </row>
    <row r="5314" spans="30:35" x14ac:dyDescent="0.35">
      <c r="AD5314">
        <v>0</v>
      </c>
      <c r="AF5314">
        <v>457870.43151676102</v>
      </c>
      <c r="AG5314">
        <f>AF5314*'Day-ahead Prices_2015-2022'!J5314</f>
        <v>43885.73618480275</v>
      </c>
      <c r="AH5314">
        <v>363067.05144209898</v>
      </c>
      <c r="AI5314">
        <f>AH5314*'Day-ahead Prices_2015-2022'!J5314</f>
        <v>34799.069213096584</v>
      </c>
    </row>
    <row r="5315" spans="30:35" x14ac:dyDescent="0.35">
      <c r="AD5315">
        <v>8012.4850344485303</v>
      </c>
      <c r="AF5315">
        <v>663845.70769765496</v>
      </c>
      <c r="AG5315">
        <f>AF5315*'Day-ahead Prices_2015-2022'!J5315</f>
        <v>58745.366288434736</v>
      </c>
      <c r="AH5315">
        <v>367680.89383542998</v>
      </c>
      <c r="AI5315">
        <f>AH5315*'Day-ahead Prices_2015-2022'!J5315</f>
        <v>32537.001497731788</v>
      </c>
    </row>
    <row r="5316" spans="30:35" x14ac:dyDescent="0.35">
      <c r="AD5316">
        <v>9291.9942340984107</v>
      </c>
      <c r="AF5316">
        <v>631349.45937012695</v>
      </c>
      <c r="AG5316">
        <f>AF5316*'Day-ahead Prices_2015-2022'!J5316</f>
        <v>50139.406502702841</v>
      </c>
      <c r="AH5316">
        <v>368459.69124383898</v>
      </c>
      <c r="AI5316">
        <f>AH5316*'Day-ahead Prices_2015-2022'!J5316</f>
        <v>29261.686954743527</v>
      </c>
    </row>
    <row r="5317" spans="30:35" x14ac:dyDescent="0.35">
      <c r="AD5317">
        <v>9291.9942340984107</v>
      </c>
      <c r="AF5317">
        <v>604082.12663628499</v>
      </c>
      <c r="AG5317">
        <f>AF5317*'Day-ahead Prices_2015-2022'!J5317</f>
        <v>45115.873627830944</v>
      </c>
      <c r="AH5317">
        <v>368509.69124383898</v>
      </c>
      <c r="AI5317">
        <f>AH5317*'Day-ahead Prices_2015-2022'!J5317</f>
        <v>27522.146290546116</v>
      </c>
    </row>
    <row r="5318" spans="30:35" x14ac:dyDescent="0.35">
      <c r="AD5318">
        <v>9291.9942340984107</v>
      </c>
      <c r="AF5318">
        <v>641950.858951943</v>
      </c>
      <c r="AG5318">
        <f>AF5318*'Day-ahead Prices_2015-2022'!J5318</f>
        <v>45754.245033226041</v>
      </c>
      <c r="AH5318">
        <v>368559.69124383898</v>
      </c>
      <c r="AI5318">
        <f>AH5318*'Day-ahead Prices_2015-2022'!J5318</f>
        <v>26268.631293790568</v>
      </c>
    </row>
    <row r="5319" spans="30:35" x14ac:dyDescent="0.35">
      <c r="AD5319">
        <v>9291.9942340984107</v>
      </c>
      <c r="AF5319">
        <v>631527.45842094498</v>
      </c>
      <c r="AG5319">
        <f>AF5319*'Day-ahead Prices_2015-2022'!J5319</f>
        <v>40917.453440416051</v>
      </c>
      <c r="AH5319">
        <v>368609.69124383898</v>
      </c>
      <c r="AI5319">
        <f>AH5319*'Day-ahead Prices_2015-2022'!J5319</f>
        <v>23882.682657802379</v>
      </c>
    </row>
    <row r="5320" spans="30:35" x14ac:dyDescent="0.35">
      <c r="AD5320">
        <v>9291.9942340984107</v>
      </c>
      <c r="AF5320">
        <v>639617.42470856605</v>
      </c>
      <c r="AG5320">
        <f>AF5320*'Day-ahead Prices_2015-2022'!J5320</f>
        <v>40439.012155418197</v>
      </c>
      <c r="AH5320">
        <v>368659.69124383898</v>
      </c>
      <c r="AI5320">
        <f>AH5320*'Day-ahead Prices_2015-2022'!J5320</f>
        <v>23308.048154277662</v>
      </c>
    </row>
    <row r="5321" spans="30:35" x14ac:dyDescent="0.35">
      <c r="AD5321">
        <v>9291.9942340984107</v>
      </c>
      <c r="AF5321">
        <v>665988.04777555098</v>
      </c>
      <c r="AG5321">
        <f>AF5321*'Day-ahead Prices_2015-2022'!J5321</f>
        <v>45382.923030605212</v>
      </c>
      <c r="AH5321">
        <v>368709.69124383898</v>
      </c>
      <c r="AI5321">
        <f>AH5321*'Day-ahead Prices_2015-2022'!J5321</f>
        <v>25125.261022697359</v>
      </c>
    </row>
    <row r="5322" spans="30:35" x14ac:dyDescent="0.35">
      <c r="AD5322">
        <v>9291.9942340984107</v>
      </c>
      <c r="AF5322">
        <v>753431.31186505198</v>
      </c>
      <c r="AG5322">
        <f>AF5322*'Day-ahead Prices_2015-2022'!J5322</f>
        <v>56793.65228838761</v>
      </c>
      <c r="AH5322">
        <v>368759.69124383898</v>
      </c>
      <c r="AI5322">
        <f>AH5322*'Day-ahead Prices_2015-2022'!J5322</f>
        <v>27797.105525960578</v>
      </c>
    </row>
    <row r="5323" spans="30:35" x14ac:dyDescent="0.35">
      <c r="AD5323">
        <v>9291.9942340984107</v>
      </c>
      <c r="AF5323">
        <v>714436.09910647804</v>
      </c>
      <c r="AG5323">
        <f>AF5323*'Day-ahead Prices_2015-2022'!J5323</f>
        <v>60446.652255151341</v>
      </c>
      <c r="AH5323">
        <v>368809.69124383898</v>
      </c>
      <c r="AI5323">
        <f>AH5323*'Day-ahead Prices_2015-2022'!J5323</f>
        <v>31204.065951913108</v>
      </c>
    </row>
    <row r="5324" spans="30:35" x14ac:dyDescent="0.35">
      <c r="AD5324">
        <v>7078.7977305704599</v>
      </c>
      <c r="AF5324">
        <v>680168.03740036394</v>
      </c>
      <c r="AG5324">
        <f>AF5324*'Day-ahead Prices_2015-2022'!J5324</f>
        <v>64519.039607705025</v>
      </c>
      <c r="AH5324">
        <v>367599.07359723502</v>
      </c>
      <c r="AI5324">
        <f>AH5324*'Day-ahead Prices_2015-2022'!J5324</f>
        <v>34869.529123749722</v>
      </c>
    </row>
    <row r="5325" spans="30:35" x14ac:dyDescent="0.35">
      <c r="AD5325">
        <v>0</v>
      </c>
      <c r="AF5325">
        <v>749104.286626435</v>
      </c>
      <c r="AG5325">
        <f>AF5325*'Day-ahead Prices_2015-2022'!J5325</f>
        <v>77392.77299245185</v>
      </c>
      <c r="AH5325">
        <v>363617.05144209898</v>
      </c>
      <c r="AI5325">
        <f>AH5325*'Day-ahead Prices_2015-2022'!J5325</f>
        <v>37566.641148426155</v>
      </c>
    </row>
    <row r="5326" spans="30:35" x14ac:dyDescent="0.35">
      <c r="AD5326">
        <v>0</v>
      </c>
      <c r="AF5326">
        <v>717857.91670979396</v>
      </c>
      <c r="AG5326">
        <f>AF5326*'Day-ahead Prices_2015-2022'!J5326</f>
        <v>75524.934094641532</v>
      </c>
      <c r="AH5326">
        <v>363667.05144209898</v>
      </c>
      <c r="AI5326">
        <f>AH5326*'Day-ahead Prices_2015-2022'!J5326</f>
        <v>38260.955898408931</v>
      </c>
    </row>
    <row r="5327" spans="30:35" x14ac:dyDescent="0.35">
      <c r="AD5327">
        <v>0</v>
      </c>
      <c r="AF5327">
        <v>653912.53612493898</v>
      </c>
      <c r="AG5327">
        <f>AF5327*'Day-ahead Prices_2015-2022'!J5327</f>
        <v>63805.51571239093</v>
      </c>
      <c r="AH5327">
        <v>363717.05144209898</v>
      </c>
      <c r="AI5327">
        <f>AH5327*'Day-ahead Prices_2015-2022'!J5327</f>
        <v>35489.691294462813</v>
      </c>
    </row>
    <row r="5328" spans="30:35" x14ac:dyDescent="0.35">
      <c r="AD5328">
        <v>5952.7213782377303</v>
      </c>
      <c r="AF5328">
        <v>654922.89206874603</v>
      </c>
      <c r="AG5328">
        <f>AF5328*'Day-ahead Prices_2015-2022'!J5328</f>
        <v>62597.530023930747</v>
      </c>
      <c r="AH5328">
        <v>367157.67021578603</v>
      </c>
      <c r="AI5328">
        <f>AH5328*'Day-ahead Prices_2015-2022'!J5328</f>
        <v>35092.930119224831</v>
      </c>
    </row>
    <row r="5329" spans="30:35" x14ac:dyDescent="0.35">
      <c r="AD5329">
        <v>9291.9942340984107</v>
      </c>
      <c r="AF5329">
        <v>619953.298614798</v>
      </c>
      <c r="AG5329">
        <f>AF5329*'Day-ahead Prices_2015-2022'!J5329</f>
        <v>50861.743559981296</v>
      </c>
      <c r="AH5329">
        <v>369109.69124383898</v>
      </c>
      <c r="AI5329">
        <f>AH5329*'Day-ahead Prices_2015-2022'!J5329</f>
        <v>30282.220456758605</v>
      </c>
    </row>
    <row r="5330" spans="30:35" x14ac:dyDescent="0.35">
      <c r="AD5330">
        <v>9291.9942340984107</v>
      </c>
      <c r="AF5330">
        <v>547915.926971626</v>
      </c>
      <c r="AG5330">
        <f>AF5330*'Day-ahead Prices_2015-2022'!J5330</f>
        <v>40819.051664477425</v>
      </c>
      <c r="AH5330">
        <v>369159.69124383898</v>
      </c>
      <c r="AI5330">
        <f>AH5330*'Day-ahead Prices_2015-2022'!J5330</f>
        <v>27501.935548051952</v>
      </c>
    </row>
    <row r="5331" spans="30:35" x14ac:dyDescent="0.35">
      <c r="AD5331">
        <v>9291.9942340984107</v>
      </c>
      <c r="AF5331">
        <v>460503.92310586199</v>
      </c>
      <c r="AG5331">
        <f>AF5331*'Day-ahead Prices_2015-2022'!J5331</f>
        <v>32961.143926205958</v>
      </c>
      <c r="AH5331">
        <v>369209.69124383898</v>
      </c>
      <c r="AI5331">
        <f>AH5331*'Day-ahead Prices_2015-2022'!J5331</f>
        <v>26426.645162891833</v>
      </c>
    </row>
    <row r="5332" spans="30:35" x14ac:dyDescent="0.35">
      <c r="AD5332">
        <v>9291.9942340984107</v>
      </c>
      <c r="AF5332">
        <v>450272.047202638</v>
      </c>
      <c r="AG5332">
        <f>AF5332*'Day-ahead Prices_2015-2022'!J5332</f>
        <v>31812.282974925376</v>
      </c>
      <c r="AH5332">
        <v>369259.69124383898</v>
      </c>
      <c r="AI5332">
        <f>AH5332*'Day-ahead Prices_2015-2022'!J5332</f>
        <v>26088.658760991279</v>
      </c>
    </row>
    <row r="5333" spans="30:35" x14ac:dyDescent="0.35">
      <c r="AD5333">
        <v>9291.9942340984107</v>
      </c>
      <c r="AF5333">
        <v>327253.12612568901</v>
      </c>
      <c r="AG5333">
        <f>AF5333*'Day-ahead Prices_2015-2022'!J5333</f>
        <v>22417.657272425011</v>
      </c>
      <c r="AH5333">
        <v>369309.69124383898</v>
      </c>
      <c r="AI5333">
        <f>AH5333*'Day-ahead Prices_2015-2022'!J5333</f>
        <v>25298.637124431079</v>
      </c>
    </row>
    <row r="5334" spans="30:35" x14ac:dyDescent="0.35">
      <c r="AD5334">
        <v>9291.9942340984107</v>
      </c>
      <c r="AF5334">
        <v>299617.56231517001</v>
      </c>
      <c r="AG5334">
        <f>AF5334*'Day-ahead Prices_2015-2022'!J5334</f>
        <v>20701.326424260886</v>
      </c>
      <c r="AH5334">
        <v>369359.69124383898</v>
      </c>
      <c r="AI5334">
        <f>AH5334*'Day-ahead Prices_2015-2022'!J5334</f>
        <v>25519.984467264945</v>
      </c>
    </row>
    <row r="5335" spans="30:35" x14ac:dyDescent="0.35">
      <c r="AD5335">
        <v>9291.9942340984107</v>
      </c>
      <c r="AF5335">
        <v>337354.31294670003</v>
      </c>
      <c r="AG5335">
        <f>AF5335*'Day-ahead Prices_2015-2022'!J5335</f>
        <v>25465.190312781651</v>
      </c>
      <c r="AH5335">
        <v>369409.69124383898</v>
      </c>
      <c r="AI5335">
        <f>AH5335*'Day-ahead Prices_2015-2022'!J5335</f>
        <v>27884.890543541183</v>
      </c>
    </row>
    <row r="5336" spans="30:35" x14ac:dyDescent="0.35">
      <c r="AD5336">
        <v>9291.9942340984107</v>
      </c>
      <c r="AF5336">
        <v>412009.56753031601</v>
      </c>
      <c r="AG5336">
        <f>AF5336*'Day-ahead Prices_2015-2022'!J5336</f>
        <v>36499.412575551287</v>
      </c>
      <c r="AH5336">
        <v>369459.69124383898</v>
      </c>
      <c r="AI5336">
        <f>AH5336*'Day-ahead Prices_2015-2022'!J5336</f>
        <v>32729.972222677643</v>
      </c>
    </row>
    <row r="5337" spans="30:35" x14ac:dyDescent="0.35">
      <c r="AD5337">
        <v>0</v>
      </c>
      <c r="AF5337">
        <v>505464.87760209403</v>
      </c>
      <c r="AG5337">
        <f>AF5337*'Day-ahead Prices_2015-2022'!J5337</f>
        <v>49162.145826676671</v>
      </c>
      <c r="AH5337">
        <v>364217.05144209898</v>
      </c>
      <c r="AI5337">
        <f>AH5337*'Day-ahead Prices_2015-2022'!J5337</f>
        <v>35424.205694572855</v>
      </c>
    </row>
    <row r="5338" spans="30:35" x14ac:dyDescent="0.35">
      <c r="AD5338">
        <v>0</v>
      </c>
      <c r="AF5338">
        <v>475869.22425404901</v>
      </c>
      <c r="AG5338">
        <f>AF5338*'Day-ahead Prices_2015-2022'!J5338</f>
        <v>46778.539580703335</v>
      </c>
      <c r="AH5338">
        <v>364267.05144209898</v>
      </c>
      <c r="AI5338">
        <f>AH5338*'Day-ahead Prices_2015-2022'!J5338</f>
        <v>35807.906490572626</v>
      </c>
    </row>
    <row r="5339" spans="30:35" x14ac:dyDescent="0.35">
      <c r="AD5339">
        <v>8456.4102680933902</v>
      </c>
      <c r="AF5339">
        <v>479922.01503361802</v>
      </c>
      <c r="AG5339">
        <f>AF5339*'Day-ahead Prices_2015-2022'!J5339</f>
        <v>45479.209852142027</v>
      </c>
      <c r="AH5339">
        <v>369133.74982106598</v>
      </c>
      <c r="AI5339">
        <f>AH5339*'Day-ahead Prices_2015-2022'!J5339</f>
        <v>34980.498384606042</v>
      </c>
    </row>
    <row r="5340" spans="30:35" x14ac:dyDescent="0.35">
      <c r="AD5340">
        <v>9291.9942340984107</v>
      </c>
      <c r="AF5340">
        <v>436921.17880721297</v>
      </c>
      <c r="AG5340">
        <f>AF5340*'Day-ahead Prices_2015-2022'!J5340</f>
        <v>37451.244992933774</v>
      </c>
      <c r="AH5340">
        <v>369659.69124383898</v>
      </c>
      <c r="AI5340">
        <f>AH5340*'Day-ahead Prices_2015-2022'!J5340</f>
        <v>31685.842509579717</v>
      </c>
    </row>
    <row r="5341" spans="30:35" x14ac:dyDescent="0.35">
      <c r="AD5341">
        <v>9291.9942340984107</v>
      </c>
      <c r="AF5341">
        <v>438818.700307308</v>
      </c>
      <c r="AG5341">
        <f>AF5341*'Day-ahead Prices_2015-2022'!J5341</f>
        <v>35906.888676020862</v>
      </c>
      <c r="AH5341">
        <v>369709.69124383898</v>
      </c>
      <c r="AI5341">
        <f>AH5341*'Day-ahead Prices_2015-2022'!J5341</f>
        <v>30251.957623141181</v>
      </c>
    </row>
    <row r="5342" spans="30:35" x14ac:dyDescent="0.35">
      <c r="AD5342">
        <v>9291.9942340984107</v>
      </c>
      <c r="AF5342">
        <v>413958.28518881102</v>
      </c>
      <c r="AG5342">
        <f>AF5342*'Day-ahead Prices_2015-2022'!J5342</f>
        <v>31127.075806916153</v>
      </c>
      <c r="AH5342">
        <v>369759.69124383898</v>
      </c>
      <c r="AI5342">
        <f>AH5342*'Day-ahead Prices_2015-2022'!J5342</f>
        <v>27803.617783466412</v>
      </c>
    </row>
    <row r="5343" spans="30:35" x14ac:dyDescent="0.35">
      <c r="AD5343">
        <v>9291.9942340984107</v>
      </c>
      <c r="AF5343">
        <v>470516.123625212</v>
      </c>
      <c r="AG5343">
        <f>AF5343*'Day-ahead Prices_2015-2022'!J5343</f>
        <v>33459.577841297891</v>
      </c>
      <c r="AH5343">
        <v>369809.69124383898</v>
      </c>
      <c r="AI5343">
        <f>AH5343*'Day-ahead Prices_2015-2022'!J5343</f>
        <v>26298.091668577505</v>
      </c>
    </row>
    <row r="5344" spans="30:35" x14ac:dyDescent="0.35">
      <c r="AD5344">
        <v>9291.9942340984107</v>
      </c>
      <c r="AF5344">
        <v>497359.56982544501</v>
      </c>
      <c r="AG5344">
        <f>AF5344*'Day-ahead Prices_2015-2022'!J5344</f>
        <v>34674.665809305465</v>
      </c>
      <c r="AH5344">
        <v>369859.69124383898</v>
      </c>
      <c r="AI5344">
        <f>AH5344*'Day-ahead Prices_2015-2022'!J5344</f>
        <v>25785.693024292344</v>
      </c>
    </row>
    <row r="5345" spans="30:35" x14ac:dyDescent="0.35">
      <c r="AD5345">
        <v>9291.9942340984107</v>
      </c>
      <c r="AF5345">
        <v>356971.86628008098</v>
      </c>
      <c r="AG5345">
        <f>AF5345*'Day-ahead Prices_2015-2022'!J5345</f>
        <v>25939.806878074931</v>
      </c>
      <c r="AH5345">
        <v>369909.69124383898</v>
      </c>
      <c r="AI5345">
        <f>AH5345*'Day-ahead Prices_2015-2022'!J5345</f>
        <v>26879.950101347611</v>
      </c>
    </row>
    <row r="5346" spans="30:35" x14ac:dyDescent="0.35">
      <c r="AD5346">
        <v>9291.9942340984107</v>
      </c>
      <c r="AF5346">
        <v>508252.85685556498</v>
      </c>
      <c r="AG5346">
        <f>AF5346*'Day-ahead Prices_2015-2022'!J5346</f>
        <v>40518.553064596708</v>
      </c>
      <c r="AH5346">
        <v>369959.69124383898</v>
      </c>
      <c r="AI5346">
        <f>AH5346*'Day-ahead Prices_2015-2022'!J5346</f>
        <v>29493.649035572897</v>
      </c>
    </row>
    <row r="5347" spans="30:35" x14ac:dyDescent="0.35">
      <c r="AD5347">
        <v>9291.9942340984107</v>
      </c>
      <c r="AF5347">
        <v>407874.60097724799</v>
      </c>
      <c r="AG5347">
        <f>AF5347*'Day-ahead Prices_2015-2022'!J5347</f>
        <v>38394.765719742012</v>
      </c>
      <c r="AH5347">
        <v>370009.69124383898</v>
      </c>
      <c r="AI5347">
        <f>AH5347*'Day-ahead Prices_2015-2022'!J5347</f>
        <v>34830.399773124722</v>
      </c>
    </row>
    <row r="5348" spans="30:35" x14ac:dyDescent="0.35">
      <c r="AD5348">
        <v>7102.1622165517701</v>
      </c>
      <c r="AF5348">
        <v>403914.22142876597</v>
      </c>
      <c r="AG5348">
        <f>AF5348*'Day-ahead Prices_2015-2022'!J5348</f>
        <v>40802.909755957146</v>
      </c>
      <c r="AH5348">
        <v>368812.38180700602</v>
      </c>
      <c r="AI5348">
        <f>AH5348*'Day-ahead Prices_2015-2022'!J5348</f>
        <v>37256.965794666488</v>
      </c>
    </row>
    <row r="5349" spans="30:35" x14ac:dyDescent="0.35">
      <c r="AD5349">
        <v>0</v>
      </c>
      <c r="AF5349">
        <v>439320.95907294098</v>
      </c>
      <c r="AG5349">
        <f>AF5349*'Day-ahead Prices_2015-2022'!J5349</f>
        <v>51123.780007318142</v>
      </c>
      <c r="AH5349">
        <v>364817.05144209898</v>
      </c>
      <c r="AI5349">
        <f>AH5349*'Day-ahead Prices_2015-2022'!J5349</f>
        <v>42453.760276317058</v>
      </c>
    </row>
    <row r="5350" spans="30:35" x14ac:dyDescent="0.35">
      <c r="AD5350">
        <v>0</v>
      </c>
      <c r="AF5350">
        <v>395677.829875077</v>
      </c>
      <c r="AG5350">
        <f>AF5350*'Day-ahead Prices_2015-2022'!J5350</f>
        <v>46148.894492904918</v>
      </c>
      <c r="AH5350">
        <v>364867.05144209898</v>
      </c>
      <c r="AI5350">
        <f>AH5350*'Day-ahead Prices_2015-2022'!J5350</f>
        <v>42555.356377320612</v>
      </c>
    </row>
    <row r="5351" spans="30:35" x14ac:dyDescent="0.35">
      <c r="AD5351">
        <v>0</v>
      </c>
      <c r="AF5351">
        <v>341350.43451688503</v>
      </c>
      <c r="AG5351">
        <f>AF5351*'Day-ahead Prices_2015-2022'!J5351</f>
        <v>35436.015295240984</v>
      </c>
      <c r="AH5351">
        <v>364917.05144209898</v>
      </c>
      <c r="AI5351">
        <f>AH5351*'Day-ahead Prices_2015-2022'!J5351</f>
        <v>37882.495256518603</v>
      </c>
    </row>
    <row r="5352" spans="30:35" x14ac:dyDescent="0.35">
      <c r="AD5352">
        <v>9291.9942340984107</v>
      </c>
      <c r="AF5352">
        <v>228450.101097787</v>
      </c>
      <c r="AG5352">
        <f>AF5352*'Day-ahead Prices_2015-2022'!J5352</f>
        <v>22207.063202463134</v>
      </c>
      <c r="AH5352">
        <v>370259.69124383898</v>
      </c>
      <c r="AI5352">
        <f>AH5352*'Day-ahead Prices_2015-2022'!J5352</f>
        <v>35992.018936585482</v>
      </c>
    </row>
    <row r="5353" spans="30:35" x14ac:dyDescent="0.35">
      <c r="AD5353">
        <v>9291.9942340984107</v>
      </c>
      <c r="AF5353">
        <v>247488.259237255</v>
      </c>
      <c r="AG5353">
        <f>AF5353*'Day-ahead Prices_2015-2022'!J5353</f>
        <v>22183.300756407305</v>
      </c>
      <c r="AH5353">
        <v>370309.69124383898</v>
      </c>
      <c r="AI5353">
        <f>AH5353*'Day-ahead Prices_2015-2022'!J5353</f>
        <v>33192.24628752745</v>
      </c>
    </row>
    <row r="5354" spans="30:35" x14ac:dyDescent="0.35">
      <c r="AD5354">
        <v>9291.9942340984107</v>
      </c>
      <c r="AF5354">
        <v>187733.028759326</v>
      </c>
      <c r="AG5354">
        <f>AF5354*'Day-ahead Prices_2015-2022'!J5354</f>
        <v>16470.053279341617</v>
      </c>
      <c r="AH5354">
        <v>370359.69124383898</v>
      </c>
      <c r="AI5354">
        <f>AH5354*'Day-ahead Prices_2015-2022'!J5354</f>
        <v>32492.118662436049</v>
      </c>
    </row>
    <row r="5355" spans="30:35" x14ac:dyDescent="0.35">
      <c r="AD5355">
        <v>9291.9942340984107</v>
      </c>
      <c r="AF5355">
        <v>170403.212237542</v>
      </c>
      <c r="AG5355">
        <f>AF5355*'Day-ahead Prices_2015-2022'!J5355</f>
        <v>14198.634655677888</v>
      </c>
      <c r="AH5355">
        <v>370409.69124383898</v>
      </c>
      <c r="AI5355">
        <f>AH5355*'Day-ahead Prices_2015-2022'!J5355</f>
        <v>30863.924510778823</v>
      </c>
    </row>
    <row r="5356" spans="30:35" x14ac:dyDescent="0.35">
      <c r="AD5356">
        <v>9291.9942340984107</v>
      </c>
      <c r="AF5356">
        <v>75242.277929943302</v>
      </c>
      <c r="AG5356">
        <f>AF5356*'Day-ahead Prices_2015-2022'!J5356</f>
        <v>6087.3824430746499</v>
      </c>
      <c r="AH5356">
        <v>370459.69124383898</v>
      </c>
      <c r="AI5356">
        <f>AH5356*'Day-ahead Prices_2015-2022'!J5356</f>
        <v>29971.578245468736</v>
      </c>
    </row>
    <row r="5357" spans="30:35" x14ac:dyDescent="0.35">
      <c r="AD5357">
        <v>9291.9942340984107</v>
      </c>
      <c r="AF5357">
        <v>87400.954607356907</v>
      </c>
      <c r="AG5357">
        <f>AF5357*'Day-ahead Prices_2015-2022'!J5357</f>
        <v>6942.2578244623592</v>
      </c>
      <c r="AH5357">
        <v>370509.69124383898</v>
      </c>
      <c r="AI5357">
        <f>AH5357*'Day-ahead Prices_2015-2022'!J5357</f>
        <v>29429.58477549813</v>
      </c>
    </row>
    <row r="5358" spans="30:35" x14ac:dyDescent="0.35">
      <c r="AD5358">
        <v>9291.9942340984107</v>
      </c>
      <c r="AF5358">
        <v>71390.269338360202</v>
      </c>
      <c r="AG5358">
        <f>AF5358*'Day-ahead Prices_2015-2022'!J5358</f>
        <v>5747.4521087580333</v>
      </c>
      <c r="AH5358">
        <v>370559.69124383898</v>
      </c>
      <c r="AI5358">
        <f>AH5358*'Day-ahead Prices_2015-2022'!J5358</f>
        <v>29832.834342813367</v>
      </c>
    </row>
    <row r="5359" spans="30:35" x14ac:dyDescent="0.35">
      <c r="AD5359">
        <v>9291.9942340984107</v>
      </c>
      <c r="AF5359">
        <v>92953.933336381495</v>
      </c>
      <c r="AG5359">
        <f>AF5359*'Day-ahead Prices_2015-2022'!J5359</f>
        <v>7692.5189456689204</v>
      </c>
      <c r="AH5359">
        <v>370609.69124383898</v>
      </c>
      <c r="AI5359">
        <f>AH5359*'Day-ahead Prices_2015-2022'!J5359</f>
        <v>30670.268260997946</v>
      </c>
    </row>
    <row r="5360" spans="30:35" x14ac:dyDescent="0.35">
      <c r="AD5360">
        <v>9291.9942340984107</v>
      </c>
      <c r="AF5360">
        <v>384376.80167912698</v>
      </c>
      <c r="AG5360">
        <f>AF5360*'Day-ahead Prices_2015-2022'!J5360</f>
        <v>37437.339541542773</v>
      </c>
      <c r="AH5360">
        <v>370659.69124383898</v>
      </c>
      <c r="AI5360">
        <f>AH5360*'Day-ahead Prices_2015-2022'!J5360</f>
        <v>36101.32727792181</v>
      </c>
    </row>
    <row r="5361" spans="30:35" x14ac:dyDescent="0.35">
      <c r="AD5361">
        <v>0</v>
      </c>
      <c r="AF5361">
        <v>395644.39171777503</v>
      </c>
      <c r="AG5361">
        <f>AF5361*'Day-ahead Prices_2015-2022'!J5361</f>
        <v>42956.595275267777</v>
      </c>
      <c r="AH5361">
        <v>365417.05144209898</v>
      </c>
      <c r="AI5361">
        <f>AH5361*'Day-ahead Prices_2015-2022'!J5361</f>
        <v>39674.699589011594</v>
      </c>
    </row>
    <row r="5362" spans="30:35" x14ac:dyDescent="0.35">
      <c r="AD5362">
        <v>0</v>
      </c>
      <c r="AF5362">
        <v>394960.95195145003</v>
      </c>
      <c r="AG5362">
        <f>AF5362*'Day-ahead Prices_2015-2022'!J5362</f>
        <v>42624.185934600486</v>
      </c>
      <c r="AH5362">
        <v>365467.05144209898</v>
      </c>
      <c r="AI5362">
        <f>AH5362*'Day-ahead Prices_2015-2022'!J5362</f>
        <v>39441.204191631325</v>
      </c>
    </row>
    <row r="5363" spans="30:35" x14ac:dyDescent="0.35">
      <c r="AD5363">
        <v>5654.5205898028198</v>
      </c>
      <c r="AF5363">
        <v>458262.20621004602</v>
      </c>
      <c r="AG5363">
        <f>AF5363*'Day-ahead Prices_2015-2022'!J5363</f>
        <v>46428.262594413049</v>
      </c>
      <c r="AH5363">
        <v>368737.81761773099</v>
      </c>
      <c r="AI5363">
        <f>AH5363*'Day-ahead Prices_2015-2022'!J5363</f>
        <v>37358.211069668389</v>
      </c>
    </row>
    <row r="5364" spans="30:35" x14ac:dyDescent="0.35">
      <c r="AD5364">
        <v>9291.9942340984107</v>
      </c>
      <c r="AF5364">
        <v>449724.35342198203</v>
      </c>
      <c r="AG5364">
        <f>AF5364*'Day-ahead Prices_2015-2022'!J5364</f>
        <v>41503.374110989389</v>
      </c>
      <c r="AH5364">
        <v>370859.69124383898</v>
      </c>
      <c r="AI5364">
        <f>AH5364*'Day-ahead Prices_2015-2022'!J5364</f>
        <v>34225.250181051735</v>
      </c>
    </row>
    <row r="5365" spans="30:35" x14ac:dyDescent="0.35">
      <c r="AD5365">
        <v>9291.9942340984107</v>
      </c>
      <c r="AF5365">
        <v>444309.90864706802</v>
      </c>
      <c r="AG5365">
        <f>AF5365*'Day-ahead Prices_2015-2022'!J5365</f>
        <v>38890.446303877863</v>
      </c>
      <c r="AH5365">
        <v>370909.69124383898</v>
      </c>
      <c r="AI5365">
        <f>AH5365*'Day-ahead Prices_2015-2022'!J5365</f>
        <v>32465.725274573226</v>
      </c>
    </row>
    <row r="5366" spans="30:35" x14ac:dyDescent="0.35">
      <c r="AD5366">
        <v>9291.9942340984107</v>
      </c>
      <c r="AF5366">
        <v>391584.36203333997</v>
      </c>
      <c r="AG5366">
        <f>AF5366*'Day-ahead Prices_2015-2022'!J5366</f>
        <v>30801.536437089981</v>
      </c>
      <c r="AH5366">
        <v>370959.69124383898</v>
      </c>
      <c r="AI5366">
        <f>AH5366*'Day-ahead Prices_2015-2022'!J5366</f>
        <v>29179.22561362632</v>
      </c>
    </row>
    <row r="5367" spans="30:35" x14ac:dyDescent="0.35">
      <c r="AD5367">
        <v>9291.9942340984107</v>
      </c>
      <c r="AF5367">
        <v>482295.17491385899</v>
      </c>
      <c r="AG5367">
        <f>AF5367*'Day-ahead Prices_2015-2022'!J5367</f>
        <v>33814.317582179297</v>
      </c>
      <c r="AH5367">
        <v>371009.69124383898</v>
      </c>
      <c r="AI5367">
        <f>AH5367*'Day-ahead Prices_2015-2022'!J5367</f>
        <v>26011.953215219604</v>
      </c>
    </row>
    <row r="5368" spans="30:35" x14ac:dyDescent="0.35">
      <c r="AD5368">
        <v>9291.9942340984107</v>
      </c>
      <c r="AF5368">
        <v>562457.73202035704</v>
      </c>
      <c r="AG5368">
        <f>AF5368*'Day-ahead Prices_2015-2022'!J5368</f>
        <v>40563.045488978103</v>
      </c>
      <c r="AH5368">
        <v>371059.69124383898</v>
      </c>
      <c r="AI5368">
        <f>AH5368*'Day-ahead Prices_2015-2022'!J5368</f>
        <v>26759.897283277558</v>
      </c>
    </row>
    <row r="5369" spans="30:35" x14ac:dyDescent="0.35">
      <c r="AD5369">
        <v>9291.9942340984107</v>
      </c>
      <c r="AF5369">
        <v>499675.87746701197</v>
      </c>
      <c r="AG5369">
        <f>AF5369*'Day-ahead Prices_2015-2022'!J5369</f>
        <v>40602.412613275723</v>
      </c>
      <c r="AH5369">
        <v>371109.69124383898</v>
      </c>
      <c r="AI5369">
        <f>AH5369*'Day-ahead Prices_2015-2022'!J5369</f>
        <v>30155.445736246245</v>
      </c>
    </row>
    <row r="5370" spans="30:35" x14ac:dyDescent="0.35">
      <c r="AD5370">
        <v>9291.9942340984107</v>
      </c>
      <c r="AF5370">
        <v>594754.89982085</v>
      </c>
      <c r="AG5370">
        <f>AF5370*'Day-ahead Prices_2015-2022'!J5370</f>
        <v>51458.937376124726</v>
      </c>
      <c r="AH5370">
        <v>371159.69124383898</v>
      </c>
      <c r="AI5370">
        <f>AH5370*'Day-ahead Prices_2015-2022'!J5370</f>
        <v>32113.200436031006</v>
      </c>
    </row>
    <row r="5371" spans="30:35" x14ac:dyDescent="0.35">
      <c r="AD5371">
        <v>9291.9942340984107</v>
      </c>
      <c r="AF5371">
        <v>567480.55458346498</v>
      </c>
      <c r="AG5371">
        <f>AF5371*'Day-ahead Prices_2015-2022'!J5371</f>
        <v>56423.172840847459</v>
      </c>
      <c r="AH5371">
        <v>371209.69124383898</v>
      </c>
      <c r="AI5371">
        <f>AH5371*'Day-ahead Prices_2015-2022'!J5371</f>
        <v>36908.451576146799</v>
      </c>
    </row>
    <row r="5372" spans="30:35" x14ac:dyDescent="0.35">
      <c r="AD5372">
        <v>6135.7431850913099</v>
      </c>
      <c r="AF5372">
        <v>643212.21551282599</v>
      </c>
      <c r="AG5372">
        <f>AF5372*'Day-ahead Prices_2015-2022'!J5372</f>
        <v>70167.216575024795</v>
      </c>
      <c r="AH5372">
        <v>369461.917858987</v>
      </c>
      <c r="AI5372">
        <f>AH5372*'Day-ahead Prices_2015-2022'!J5372</f>
        <v>40304.13879183957</v>
      </c>
    </row>
    <row r="5373" spans="30:35" x14ac:dyDescent="0.35">
      <c r="AD5373">
        <v>0</v>
      </c>
      <c r="AF5373">
        <v>596318.30327961396</v>
      </c>
      <c r="AG5373">
        <f>AF5373*'Day-ahead Prices_2015-2022'!J5373</f>
        <v>73737.739792040666</v>
      </c>
      <c r="AH5373">
        <v>366017.05144209898</v>
      </c>
      <c r="AI5373">
        <f>AH5373*'Day-ahead Prices_2015-2022'!J5373</f>
        <v>45259.838496072749</v>
      </c>
    </row>
    <row r="5374" spans="30:35" x14ac:dyDescent="0.35">
      <c r="AD5374">
        <v>0</v>
      </c>
      <c r="AF5374">
        <v>541112.633549163</v>
      </c>
      <c r="AG5374">
        <f>AF5374*'Day-ahead Prices_2015-2022'!J5374</f>
        <v>66508.830180319565</v>
      </c>
      <c r="AH5374">
        <v>366067.05144209898</v>
      </c>
      <c r="AI5374">
        <f>AH5374*'Day-ahead Prices_2015-2022'!J5374</f>
        <v>44993.758876562686</v>
      </c>
    </row>
    <row r="5375" spans="30:35" x14ac:dyDescent="0.35">
      <c r="AD5375">
        <v>0</v>
      </c>
      <c r="AF5375">
        <v>645460.64038228698</v>
      </c>
      <c r="AG5375">
        <f>AF5375*'Day-ahead Prices_2015-2022'!J5375</f>
        <v>73503.444075133884</v>
      </c>
      <c r="AH5375">
        <v>366117.05144209898</v>
      </c>
      <c r="AI5375">
        <f>AH5375*'Day-ahead Prices_2015-2022'!J5375</f>
        <v>41692.494525597627</v>
      </c>
    </row>
    <row r="5376" spans="30:35" x14ac:dyDescent="0.35">
      <c r="AD5376">
        <v>7129.4207835299603</v>
      </c>
      <c r="AF5376">
        <v>565600.22953046602</v>
      </c>
      <c r="AG5376">
        <f>AF5376*'Day-ahead Prices_2015-2022'!J5376</f>
        <v>59340.655081475757</v>
      </c>
      <c r="AH5376">
        <v>370227.90805173799</v>
      </c>
      <c r="AI5376">
        <f>AH5376*'Day-ahead Prices_2015-2022'!J5376</f>
        <v>38842.923758133154</v>
      </c>
    </row>
    <row r="5377" spans="30:35" x14ac:dyDescent="0.35">
      <c r="AD5377">
        <v>7130.3943037791796</v>
      </c>
      <c r="AF5377">
        <v>555019.35725892195</v>
      </c>
      <c r="AG5377">
        <f>AF5377*'Day-ahead Prices_2015-2022'!J5377</f>
        <v>52434.760002840078</v>
      </c>
      <c r="AH5377">
        <v>370278.46256047802</v>
      </c>
      <c r="AI5377">
        <f>AH5377*'Day-ahead Prices_2015-2022'!J5377</f>
        <v>34981.594902322955</v>
      </c>
    </row>
    <row r="5378" spans="30:35" x14ac:dyDescent="0.35">
      <c r="AD5378">
        <v>9291.9942340984107</v>
      </c>
      <c r="AF5378">
        <v>554487.66099748295</v>
      </c>
      <c r="AG5378">
        <f>AF5378*'Day-ahead Prices_2015-2022'!J5378</f>
        <v>49138.003408020697</v>
      </c>
      <c r="AH5378">
        <v>371559.69124383898</v>
      </c>
      <c r="AI5378">
        <f>AH5378*'Day-ahead Prices_2015-2022'!J5378</f>
        <v>32927.155388414962</v>
      </c>
    </row>
    <row r="5379" spans="30:35" x14ac:dyDescent="0.35">
      <c r="AD5379">
        <v>9291.9942340984107</v>
      </c>
      <c r="AF5379">
        <v>574448.05657616304</v>
      </c>
      <c r="AG5379">
        <f>AF5379*'Day-ahead Prices_2015-2022'!J5379</f>
        <v>47621.743890163918</v>
      </c>
      <c r="AH5379">
        <v>371609.69124383898</v>
      </c>
      <c r="AI5379">
        <f>AH5379*'Day-ahead Prices_2015-2022'!J5379</f>
        <v>30806.443404114252</v>
      </c>
    </row>
    <row r="5380" spans="30:35" x14ac:dyDescent="0.35">
      <c r="AD5380">
        <v>9291.9942340984107</v>
      </c>
      <c r="AF5380">
        <v>558501.23985141702</v>
      </c>
      <c r="AG5380">
        <f>AF5380*'Day-ahead Prices_2015-2022'!J5380</f>
        <v>44199.089995291331</v>
      </c>
      <c r="AH5380">
        <v>371659.69124383898</v>
      </c>
      <c r="AI5380">
        <f>AH5380*'Day-ahead Prices_2015-2022'!J5380</f>
        <v>29412.683390423364</v>
      </c>
    </row>
    <row r="5381" spans="30:35" x14ac:dyDescent="0.35">
      <c r="AD5381">
        <v>9291.9942340984107</v>
      </c>
      <c r="AF5381">
        <v>398854.64602852002</v>
      </c>
      <c r="AG5381">
        <f>AF5381*'Day-ahead Prices_2015-2022'!J5381</f>
        <v>30714.799154041251</v>
      </c>
      <c r="AH5381">
        <v>371709.69124383898</v>
      </c>
      <c r="AI5381">
        <f>AH5381*'Day-ahead Prices_2015-2022'!J5381</f>
        <v>28624.434048459927</v>
      </c>
    </row>
    <row r="5382" spans="30:35" x14ac:dyDescent="0.35">
      <c r="AD5382">
        <v>9291.9942340984107</v>
      </c>
      <c r="AF5382">
        <v>423330.77281753899</v>
      </c>
      <c r="AG5382">
        <f>AF5382*'Day-ahead Prices_2015-2022'!J5382</f>
        <v>32553.078102736708</v>
      </c>
      <c r="AH5382">
        <v>371759.69124383898</v>
      </c>
      <c r="AI5382">
        <f>AH5382*'Day-ahead Prices_2015-2022'!J5382</f>
        <v>28587.39085742311</v>
      </c>
    </row>
    <row r="5383" spans="30:35" x14ac:dyDescent="0.35">
      <c r="AD5383">
        <v>9291.9942340984107</v>
      </c>
      <c r="AF5383">
        <v>457801.71652942803</v>
      </c>
      <c r="AG5383">
        <f>AF5383*'Day-ahead Prices_2015-2022'!J5383</f>
        <v>35794.943963290316</v>
      </c>
      <c r="AH5383">
        <v>371809.69124383898</v>
      </c>
      <c r="AI5383">
        <f>AH5383*'Day-ahead Prices_2015-2022'!J5383</f>
        <v>29071.334996241716</v>
      </c>
    </row>
    <row r="5384" spans="30:35" x14ac:dyDescent="0.35">
      <c r="AD5384">
        <v>9291.9942340984107</v>
      </c>
      <c r="AF5384">
        <v>674498.79764310003</v>
      </c>
      <c r="AG5384">
        <f>AF5384*'Day-ahead Prices_2015-2022'!J5384</f>
        <v>57509.453734044808</v>
      </c>
      <c r="AH5384">
        <v>371859.69124383898</v>
      </c>
      <c r="AI5384">
        <f>AH5384*'Day-ahead Prices_2015-2022'!J5384</f>
        <v>31705.686924677819</v>
      </c>
    </row>
    <row r="5385" spans="30:35" x14ac:dyDescent="0.35">
      <c r="AD5385">
        <v>2213.8664316039299</v>
      </c>
      <c r="AF5385">
        <v>736206.58302720997</v>
      </c>
      <c r="AG5385">
        <f>AF5385*'Day-ahead Prices_2015-2022'!J5385</f>
        <v>68464.451446844178</v>
      </c>
      <c r="AH5385">
        <v>367878.05067395902</v>
      </c>
      <c r="AI5385">
        <f>AH5385*'Day-ahead Prices_2015-2022'!J5385</f>
        <v>34211.279169988164</v>
      </c>
    </row>
    <row r="5386" spans="30:35" x14ac:dyDescent="0.35">
      <c r="AD5386">
        <v>0</v>
      </c>
      <c r="AF5386">
        <v>709748.30805206904</v>
      </c>
      <c r="AG5386">
        <f>AF5386*'Day-ahead Prices_2015-2022'!J5386</f>
        <v>67536.987438079697</v>
      </c>
      <c r="AH5386">
        <v>366667.05144209898</v>
      </c>
      <c r="AI5386">
        <f>AH5386*'Day-ahead Prices_2015-2022'!J5386</f>
        <v>34890.661613787233</v>
      </c>
    </row>
    <row r="5387" spans="30:35" x14ac:dyDescent="0.35">
      <c r="AD5387">
        <v>9291.9942340984107</v>
      </c>
      <c r="AF5387">
        <v>785168.24240887002</v>
      </c>
      <c r="AG5387">
        <f>AF5387*'Day-ahead Prices_2015-2022'!J5387</f>
        <v>70613.124420738721</v>
      </c>
      <c r="AH5387">
        <v>372009.69124383898</v>
      </c>
      <c r="AI5387">
        <f>AH5387*'Day-ahead Prices_2015-2022'!J5387</f>
        <v>33456.226569900609</v>
      </c>
    </row>
    <row r="5388" spans="30:35" x14ac:dyDescent="0.35">
      <c r="AD5388">
        <v>9291.9942340984107</v>
      </c>
      <c r="AF5388">
        <v>779626.84369293205</v>
      </c>
      <c r="AG5388">
        <f>AF5388*'Day-ahead Prices_2015-2022'!J5388</f>
        <v>64687.58828831181</v>
      </c>
      <c r="AH5388">
        <v>372059.69124383898</v>
      </c>
      <c r="AI5388">
        <f>AH5388*'Day-ahead Prices_2015-2022'!J5388</f>
        <v>30870.722731729431</v>
      </c>
    </row>
    <row r="5389" spans="30:35" x14ac:dyDescent="0.35">
      <c r="AD5389">
        <v>9291.9942340984107</v>
      </c>
      <c r="AF5389">
        <v>740791.91157826094</v>
      </c>
      <c r="AG5389">
        <f>AF5389*'Day-ahead Prices_2015-2022'!J5389</f>
        <v>54728.78043751244</v>
      </c>
      <c r="AH5389">
        <v>372109.69124383898</v>
      </c>
      <c r="AI5389">
        <f>AH5389*'Day-ahead Prices_2015-2022'!J5389</f>
        <v>27490.998851980767</v>
      </c>
    </row>
    <row r="5390" spans="30:35" x14ac:dyDescent="0.35">
      <c r="AD5390">
        <v>9291.9942340984107</v>
      </c>
      <c r="AF5390">
        <v>690747.37279709498</v>
      </c>
      <c r="AG5390">
        <f>AF5390*'Day-ahead Prices_2015-2022'!J5390</f>
        <v>42727.042178580305</v>
      </c>
      <c r="AH5390">
        <v>372159.69124383898</v>
      </c>
      <c r="AI5390">
        <f>AH5390*'Day-ahead Prices_2015-2022'!J5390</f>
        <v>23020.402901501715</v>
      </c>
    </row>
    <row r="5391" spans="30:35" x14ac:dyDescent="0.35">
      <c r="AD5391">
        <v>9291.9942340984107</v>
      </c>
      <c r="AF5391">
        <v>627466.11526302295</v>
      </c>
      <c r="AG5391">
        <f>AF5391*'Day-ahead Prices_2015-2022'!J5391</f>
        <v>29780.326163027152</v>
      </c>
      <c r="AH5391">
        <v>372209.69124383898</v>
      </c>
      <c r="AI5391">
        <f>AH5391*'Day-ahead Prices_2015-2022'!J5391</f>
        <v>17665.537208546655</v>
      </c>
    </row>
    <row r="5392" spans="30:35" x14ac:dyDescent="0.35">
      <c r="AD5392">
        <v>9291.9942340984107</v>
      </c>
      <c r="AF5392">
        <v>616061.50683828304</v>
      </c>
      <c r="AG5392">
        <f>AF5392*'Day-ahead Prices_2015-2022'!J5392</f>
        <v>30535.858663323052</v>
      </c>
      <c r="AH5392">
        <v>372259.69124383898</v>
      </c>
      <c r="AI5392">
        <f>AH5392*'Day-ahead Prices_2015-2022'!J5392</f>
        <v>18451.516921114937</v>
      </c>
    </row>
    <row r="5393" spans="30:35" x14ac:dyDescent="0.35">
      <c r="AD5393">
        <v>9291.9942340984107</v>
      </c>
      <c r="AF5393">
        <v>618495.79955495498</v>
      </c>
      <c r="AG5393">
        <f>AF5393*'Day-ahead Prices_2015-2022'!J5393</f>
        <v>41667.288896267877</v>
      </c>
      <c r="AH5393">
        <v>372309.69124383898</v>
      </c>
      <c r="AI5393">
        <f>AH5393*'Day-ahead Prices_2015-2022'!J5393</f>
        <v>25082.038511983381</v>
      </c>
    </row>
    <row r="5394" spans="30:35" x14ac:dyDescent="0.35">
      <c r="AD5394">
        <v>9291.9942340984107</v>
      </c>
      <c r="AF5394">
        <v>681805.43101614295</v>
      </c>
      <c r="AG5394">
        <f>AF5394*'Day-ahead Prices_2015-2022'!J5394</f>
        <v>53034.235451590677</v>
      </c>
      <c r="AH5394">
        <v>372359.69124383898</v>
      </c>
      <c r="AI5394">
        <f>AH5394*'Day-ahead Prices_2015-2022'!J5394</f>
        <v>28963.998583402012</v>
      </c>
    </row>
    <row r="5395" spans="30:35" x14ac:dyDescent="0.35">
      <c r="AD5395">
        <v>9291.9942340984107</v>
      </c>
      <c r="AF5395">
        <v>644282.33183186699</v>
      </c>
      <c r="AG5395">
        <f>AF5395*'Day-ahead Prices_2015-2022'!J5395</f>
        <v>59228.069412388744</v>
      </c>
      <c r="AH5395">
        <v>372409.69124383898</v>
      </c>
      <c r="AI5395">
        <f>AH5395*'Day-ahead Prices_2015-2022'!J5395</f>
        <v>34235.157403932062</v>
      </c>
    </row>
    <row r="5396" spans="30:35" x14ac:dyDescent="0.35">
      <c r="AD5396">
        <v>7148.8911885143798</v>
      </c>
      <c r="AF5396">
        <v>495471.69435894</v>
      </c>
      <c r="AG5396">
        <f>AF5396*'Day-ahead Prices_2015-2022'!J5396</f>
        <v>50679.32225750418</v>
      </c>
      <c r="AH5396">
        <v>371238.99822654598</v>
      </c>
      <c r="AI5396">
        <f>AH5396*'Day-ahead Prices_2015-2022'!J5396</f>
        <v>37972.180933602256</v>
      </c>
    </row>
    <row r="5397" spans="30:35" x14ac:dyDescent="0.35">
      <c r="AD5397">
        <v>0</v>
      </c>
      <c r="AF5397">
        <v>538585.31210996397</v>
      </c>
      <c r="AG5397">
        <f>AF5397*'Day-ahead Prices_2015-2022'!J5397</f>
        <v>59814.611531292459</v>
      </c>
      <c r="AH5397">
        <v>367217.05144209898</v>
      </c>
      <c r="AI5397">
        <f>AH5397*'Day-ahead Prices_2015-2022'!J5397</f>
        <v>40782.66671184521</v>
      </c>
    </row>
    <row r="5398" spans="30:35" x14ac:dyDescent="0.35">
      <c r="AD5398">
        <v>0</v>
      </c>
      <c r="AF5398">
        <v>506655.17465164</v>
      </c>
      <c r="AG5398">
        <f>AF5398*'Day-ahead Prices_2015-2022'!J5398</f>
        <v>55998.696497340832</v>
      </c>
      <c r="AH5398">
        <v>367267.05144209898</v>
      </c>
      <c r="AI5398">
        <f>AH5398*'Day-ahead Prices_2015-2022'!J5398</f>
        <v>40592.649944452292</v>
      </c>
    </row>
    <row r="5399" spans="30:35" x14ac:dyDescent="0.35">
      <c r="AD5399">
        <v>0</v>
      </c>
      <c r="AF5399">
        <v>533611.35807376297</v>
      </c>
      <c r="AG5399">
        <f>AF5399*'Day-ahead Prices_2015-2022'!J5399</f>
        <v>56975.685744128452</v>
      </c>
      <c r="AH5399">
        <v>367317.05144209898</v>
      </c>
      <c r="AI5399">
        <f>AH5399*'Day-ahead Prices_2015-2022'!J5399</f>
        <v>39219.819021415817</v>
      </c>
    </row>
    <row r="5400" spans="30:35" x14ac:dyDescent="0.35">
      <c r="AD5400">
        <v>6233.09521001343</v>
      </c>
      <c r="AF5400">
        <v>538314.35672893503</v>
      </c>
      <c r="AG5400">
        <f>AF5400*'Day-ahead Prices_2015-2022'!J5400</f>
        <v>55209.520426119576</v>
      </c>
      <c r="AH5400">
        <v>370917.36873302999</v>
      </c>
      <c r="AI5400">
        <f>AH5400*'Day-ahead Prices_2015-2022'!J5400</f>
        <v>38041.285337259556</v>
      </c>
    </row>
    <row r="5401" spans="30:35" x14ac:dyDescent="0.35">
      <c r="AD5401">
        <v>7153.7587897604899</v>
      </c>
      <c r="AF5401">
        <v>424563.12211680698</v>
      </c>
      <c r="AG5401">
        <f>AF5401*'Day-ahead Prices_2015-2022'!J5401</f>
        <v>38936.683929332365</v>
      </c>
      <c r="AH5401">
        <v>371491.77077024803</v>
      </c>
      <c r="AI5401">
        <f>AH5401*'Day-ahead Prices_2015-2022'!J5401</f>
        <v>34069.510297339446</v>
      </c>
    </row>
    <row r="5402" spans="30:35" x14ac:dyDescent="0.35">
      <c r="AD5402">
        <v>7154.7323100097101</v>
      </c>
      <c r="AF5402">
        <v>340140.16945813602</v>
      </c>
      <c r="AG5402">
        <f>AF5402*'Day-ahead Prices_2015-2022'!J5402</f>
        <v>30045.006343448982</v>
      </c>
      <c r="AH5402">
        <v>371542.32527898898</v>
      </c>
      <c r="AI5402">
        <f>AH5402*'Day-ahead Prices_2015-2022'!J5402</f>
        <v>32818.798019799702</v>
      </c>
    </row>
    <row r="5403" spans="30:35" x14ac:dyDescent="0.35">
      <c r="AD5403">
        <v>9291.9942340984107</v>
      </c>
      <c r="AF5403">
        <v>301621.43134287797</v>
      </c>
      <c r="AG5403">
        <f>AF5403*'Day-ahead Prices_2015-2022'!J5403</f>
        <v>24825.70596025393</v>
      </c>
      <c r="AH5403">
        <v>372809.69124383898</v>
      </c>
      <c r="AI5403">
        <f>AH5403*'Day-ahead Prices_2015-2022'!J5403</f>
        <v>30685.033662052279</v>
      </c>
    </row>
    <row r="5404" spans="30:35" x14ac:dyDescent="0.35">
      <c r="AD5404">
        <v>9291.9942340984107</v>
      </c>
      <c r="AF5404">
        <v>356993.91050658602</v>
      </c>
      <c r="AG5404">
        <f>AF5404*'Day-ahead Prices_2015-2022'!J5404</f>
        <v>28176.636871508566</v>
      </c>
      <c r="AH5404">
        <v>372859.69124383898</v>
      </c>
      <c r="AI5404">
        <f>AH5404*'Day-ahead Prices_2015-2022'!J5404</f>
        <v>29428.8832806481</v>
      </c>
    </row>
    <row r="5405" spans="30:35" x14ac:dyDescent="0.35">
      <c r="AD5405">
        <v>9291.9942340984107</v>
      </c>
      <c r="AF5405">
        <v>252505.494055585</v>
      </c>
      <c r="AG5405">
        <f>AF5405*'Day-ahead Prices_2015-2022'!J5405</f>
        <v>18866.263620230602</v>
      </c>
      <c r="AH5405">
        <v>372909.69124383898</v>
      </c>
      <c r="AI5405">
        <f>AH5405*'Day-ahead Prices_2015-2022'!J5405</f>
        <v>27862.413718397485</v>
      </c>
    </row>
    <row r="5406" spans="30:35" x14ac:dyDescent="0.35">
      <c r="AD5406">
        <v>9291.9942340984107</v>
      </c>
      <c r="AF5406">
        <v>312693.22978902003</v>
      </c>
      <c r="AG5406">
        <f>AF5406*'Day-ahead Prices_2015-2022'!J5406</f>
        <v>23153.37019972799</v>
      </c>
      <c r="AH5406">
        <v>372959.69124383898</v>
      </c>
      <c r="AI5406">
        <f>AH5406*'Day-ahead Prices_2015-2022'!J5406</f>
        <v>27615.800338150057</v>
      </c>
    </row>
    <row r="5407" spans="30:35" x14ac:dyDescent="0.35">
      <c r="AD5407">
        <v>9291.9942340984107</v>
      </c>
      <c r="AF5407">
        <v>470702.26913733099</v>
      </c>
      <c r="AG5407">
        <f>AF5407*'Day-ahead Prices_2015-2022'!J5407</f>
        <v>35682.173889791797</v>
      </c>
      <c r="AH5407">
        <v>373009.69124383898</v>
      </c>
      <c r="AI5407">
        <f>AH5407*'Day-ahead Prices_2015-2022'!J5407</f>
        <v>28276.465906853271</v>
      </c>
    </row>
    <row r="5408" spans="30:35" x14ac:dyDescent="0.35">
      <c r="AD5408">
        <v>9291.9942340984107</v>
      </c>
      <c r="AF5408">
        <v>458685.45260788302</v>
      </c>
      <c r="AG5408">
        <f>AF5408*'Day-ahead Prices_2015-2022'!J5408</f>
        <v>36013.114954692173</v>
      </c>
      <c r="AH5408">
        <v>373059.69124383898</v>
      </c>
      <c r="AI5408">
        <f>AH5408*'Day-ahead Prices_2015-2022'!J5408</f>
        <v>29290.31533339596</v>
      </c>
    </row>
    <row r="5409" spans="30:35" x14ac:dyDescent="0.35">
      <c r="AD5409">
        <v>4771.6891033561697</v>
      </c>
      <c r="AF5409">
        <v>499636.07572044601</v>
      </c>
      <c r="AG5409">
        <f>AF5409*'Day-ahead Prices_2015-2022'!J5409</f>
        <v>41677.143256221003</v>
      </c>
      <c r="AH5409">
        <v>370534.96441467397</v>
      </c>
      <c r="AI5409">
        <f>AH5409*'Day-ahead Prices_2015-2022'!J5409</f>
        <v>30908.17405665003</v>
      </c>
    </row>
    <row r="5410" spans="30:35" x14ac:dyDescent="0.35">
      <c r="AD5410">
        <v>0</v>
      </c>
      <c r="AF5410">
        <v>528986.47052146797</v>
      </c>
      <c r="AG5410">
        <f>AF5410*'Day-ahead Prices_2015-2022'!J5410</f>
        <v>44282.779913528393</v>
      </c>
      <c r="AH5410">
        <v>367867.05144209898</v>
      </c>
      <c r="AI5410">
        <f>AH5410*'Day-ahead Prices_2015-2022'!J5410</f>
        <v>30795.070543846716</v>
      </c>
    </row>
    <row r="5411" spans="30:35" x14ac:dyDescent="0.35">
      <c r="AD5411">
        <v>9291.9942340984107</v>
      </c>
      <c r="AF5411">
        <v>442650.639417378</v>
      </c>
      <c r="AG5411">
        <f>AF5411*'Day-ahead Prices_2015-2022'!J5411</f>
        <v>35707.520455201338</v>
      </c>
      <c r="AH5411">
        <v>373209.69124383898</v>
      </c>
      <c r="AI5411">
        <f>AH5411*'Day-ahead Prices_2015-2022'!J5411</f>
        <v>30105.892768412381</v>
      </c>
    </row>
    <row r="5412" spans="30:35" x14ac:dyDescent="0.35">
      <c r="AD5412">
        <v>9291.9942340984107</v>
      </c>
      <c r="AF5412">
        <v>457752.26959732501</v>
      </c>
      <c r="AG5412">
        <f>AF5412*'Day-ahead Prices_2015-2022'!J5412</f>
        <v>33740.919792018831</v>
      </c>
      <c r="AH5412">
        <v>373259.69124383898</v>
      </c>
      <c r="AI5412">
        <f>AH5412*'Day-ahead Prices_2015-2022'!J5412</f>
        <v>27512.971841583378</v>
      </c>
    </row>
    <row r="5413" spans="30:35" x14ac:dyDescent="0.35">
      <c r="AD5413">
        <v>9291.9942340984107</v>
      </c>
      <c r="AF5413">
        <v>416333.05724805698</v>
      </c>
      <c r="AG5413">
        <f>AF5413*'Day-ahead Prices_2015-2022'!J5413</f>
        <v>26385.107503095613</v>
      </c>
      <c r="AH5413">
        <v>373309.69124383898</v>
      </c>
      <c r="AI5413">
        <f>AH5413*'Day-ahead Prices_2015-2022'!J5413</f>
        <v>23658.501682578295</v>
      </c>
    </row>
    <row r="5414" spans="30:35" x14ac:dyDescent="0.35">
      <c r="AD5414">
        <v>9291.9942340984107</v>
      </c>
      <c r="AF5414">
        <v>307239.70950310002</v>
      </c>
      <c r="AG5414">
        <f>AF5414*'Day-ahead Prices_2015-2022'!J5414</f>
        <v>10931.588864120298</v>
      </c>
      <c r="AH5414">
        <v>373359.69124383898</v>
      </c>
      <c r="AI5414">
        <f>AH5414*'Day-ahead Prices_2015-2022'!J5414</f>
        <v>13284.137814455791</v>
      </c>
    </row>
    <row r="5415" spans="30:35" x14ac:dyDescent="0.35">
      <c r="AD5415">
        <v>9291.9942340984107</v>
      </c>
      <c r="AF5415">
        <v>375993.59710632701</v>
      </c>
      <c r="AG5415">
        <f>AF5415*'Day-ahead Prices_2015-2022'!J5415</f>
        <v>10899.584388116038</v>
      </c>
      <c r="AH5415">
        <v>373409.69124383898</v>
      </c>
      <c r="AI5415">
        <f>AH5415*'Day-ahead Prices_2015-2022'!J5415</f>
        <v>10824.680187044838</v>
      </c>
    </row>
    <row r="5416" spans="30:35" x14ac:dyDescent="0.35">
      <c r="AD5416">
        <v>9291.9942340984107</v>
      </c>
      <c r="AF5416">
        <v>414557.885225632</v>
      </c>
      <c r="AG5416">
        <f>AF5416*'Day-ahead Prices_2015-2022'!J5416</f>
        <v>13051.318621615961</v>
      </c>
      <c r="AH5416">
        <v>373459.69124383898</v>
      </c>
      <c r="AI5416">
        <f>AH5416*'Day-ahead Prices_2015-2022'!J5416</f>
        <v>11757.444729584162</v>
      </c>
    </row>
    <row r="5417" spans="30:35" x14ac:dyDescent="0.35">
      <c r="AD5417">
        <v>9291.9942340984107</v>
      </c>
      <c r="AF5417">
        <v>307395.20481678302</v>
      </c>
      <c r="AG5417">
        <f>AF5417*'Day-ahead Prices_2015-2022'!J5417</f>
        <v>13972.649034946871</v>
      </c>
      <c r="AH5417">
        <v>373509.69124383898</v>
      </c>
      <c r="AI5417">
        <f>AH5417*'Day-ahead Prices_2015-2022'!J5417</f>
        <v>16977.8830154887</v>
      </c>
    </row>
    <row r="5418" spans="30:35" x14ac:dyDescent="0.35">
      <c r="AD5418">
        <v>9291.9942340984107</v>
      </c>
      <c r="AF5418">
        <v>374670.42358966201</v>
      </c>
      <c r="AG5418">
        <f>AF5418*'Day-ahead Prices_2015-2022'!J5418</f>
        <v>26597.85337063011</v>
      </c>
      <c r="AH5418">
        <v>373559.69124383898</v>
      </c>
      <c r="AI5418">
        <f>AH5418*'Day-ahead Prices_2015-2022'!J5418</f>
        <v>26519.002481400134</v>
      </c>
    </row>
    <row r="5419" spans="30:35" x14ac:dyDescent="0.35">
      <c r="AD5419">
        <v>9291.9942340984107</v>
      </c>
      <c r="AF5419">
        <v>373555.05932104401</v>
      </c>
      <c r="AG5419">
        <f>AF5419*'Day-ahead Prices_2015-2022'!J5419</f>
        <v>30405.047109612227</v>
      </c>
      <c r="AH5419">
        <v>373609.69124383898</v>
      </c>
      <c r="AI5419">
        <f>AH5419*'Day-ahead Prices_2015-2022'!J5419</f>
        <v>30409.49380667822</v>
      </c>
    </row>
    <row r="5420" spans="30:35" x14ac:dyDescent="0.35">
      <c r="AD5420">
        <v>7172.2556744956901</v>
      </c>
      <c r="AF5420">
        <v>358284.23522491998</v>
      </c>
      <c r="AG5420">
        <f>AF5420*'Day-ahead Prices_2015-2022'!J5420</f>
        <v>34288.24916631887</v>
      </c>
      <c r="AH5420">
        <v>372452.30643631698</v>
      </c>
      <c r="AI5420">
        <f>AH5420*'Day-ahead Prices_2015-2022'!J5420</f>
        <v>35644.151291338581</v>
      </c>
    </row>
    <row r="5421" spans="30:35" x14ac:dyDescent="0.35">
      <c r="AD5421">
        <v>0</v>
      </c>
      <c r="AF5421">
        <v>386364.02869752003</v>
      </c>
      <c r="AG5421">
        <f>AF5421*'Day-ahead Prices_2015-2022'!J5421</f>
        <v>41388.763619185964</v>
      </c>
      <c r="AH5421">
        <v>368417.05144209898</v>
      </c>
      <c r="AI5421">
        <f>AH5421*'Day-ahead Prices_2015-2022'!J5421</f>
        <v>39466.216114420553</v>
      </c>
    </row>
    <row r="5422" spans="30:35" x14ac:dyDescent="0.35">
      <c r="AD5422">
        <v>0</v>
      </c>
      <c r="AF5422">
        <v>392382.81819411699</v>
      </c>
      <c r="AG5422">
        <f>AF5422*'Day-ahead Prices_2015-2022'!J5422</f>
        <v>42711.850717475114</v>
      </c>
      <c r="AH5422">
        <v>368467.05144209898</v>
      </c>
      <c r="AI5422">
        <f>AH5422*'Day-ahead Prices_2015-2022'!J5422</f>
        <v>40108.559717101074</v>
      </c>
    </row>
    <row r="5423" spans="30:35" x14ac:dyDescent="0.35">
      <c r="AD5423">
        <v>0</v>
      </c>
      <c r="AF5423">
        <v>512524.803258912</v>
      </c>
      <c r="AG5423">
        <f>AF5423*'Day-ahead Prices_2015-2022'!J5423</f>
        <v>56063.166260480168</v>
      </c>
      <c r="AH5423">
        <v>368517.05144209898</v>
      </c>
      <c r="AI5423">
        <f>AH5423*'Day-ahead Prices_2015-2022'!J5423</f>
        <v>40310.698318308299</v>
      </c>
    </row>
    <row r="5424" spans="30:35" x14ac:dyDescent="0.35">
      <c r="AD5424">
        <v>6326.5531539386602</v>
      </c>
      <c r="AF5424">
        <v>454052.72925131</v>
      </c>
      <c r="AG5424">
        <f>AF5424*'Day-ahead Prices_2015-2022'!J5424</f>
        <v>47626.725902993036</v>
      </c>
      <c r="AH5424">
        <v>372170.60157211102</v>
      </c>
      <c r="AI5424">
        <f>AH5424*'Day-ahead Prices_2015-2022'!J5424</f>
        <v>39037.904825402657</v>
      </c>
    </row>
    <row r="5425" spans="30:35" x14ac:dyDescent="0.35">
      <c r="AD5425">
        <v>9291.9942340984107</v>
      </c>
      <c r="AF5425">
        <v>421804.61912092997</v>
      </c>
      <c r="AG5425">
        <f>AF5425*'Day-ahead Prices_2015-2022'!J5425</f>
        <v>39602.181177716309</v>
      </c>
      <c r="AH5425">
        <v>373909.69124383898</v>
      </c>
      <c r="AI5425">
        <f>AH5425*'Day-ahead Prices_2015-2022'!J5425</f>
        <v>35105.446136655926</v>
      </c>
    </row>
    <row r="5426" spans="30:35" x14ac:dyDescent="0.35">
      <c r="AD5426">
        <v>9291.9942340984107</v>
      </c>
      <c r="AF5426">
        <v>489810.86702731502</v>
      </c>
      <c r="AG5426">
        <f>AF5426*'Day-ahead Prices_2015-2022'!J5426</f>
        <v>40076.325140174908</v>
      </c>
      <c r="AH5426">
        <v>373959.69124383898</v>
      </c>
      <c r="AI5426">
        <f>AH5426*'Day-ahead Prices_2015-2022'!J5426</f>
        <v>30597.381937570903</v>
      </c>
    </row>
    <row r="5427" spans="30:35" x14ac:dyDescent="0.35">
      <c r="AD5427">
        <v>9291.9942340984107</v>
      </c>
      <c r="AF5427">
        <v>478710.409722485</v>
      </c>
      <c r="AG5427">
        <f>AF5427*'Day-ahead Prices_2015-2022'!J5427</f>
        <v>37891.125705558996</v>
      </c>
      <c r="AH5427">
        <v>374009.69124383898</v>
      </c>
      <c r="AI5427">
        <f>AH5427*'Day-ahead Prices_2015-2022'!J5427</f>
        <v>29603.802086177966</v>
      </c>
    </row>
    <row r="5428" spans="30:35" x14ac:dyDescent="0.35">
      <c r="AD5428">
        <v>9291.9942340984107</v>
      </c>
      <c r="AF5428">
        <v>409121.84563963098</v>
      </c>
      <c r="AG5428">
        <f>AF5428*'Day-ahead Prices_2015-2022'!J5428</f>
        <v>31340.267582916877</v>
      </c>
      <c r="AH5428">
        <v>374059.69124383898</v>
      </c>
      <c r="AI5428">
        <f>AH5428*'Day-ahead Prices_2015-2022'!J5428</f>
        <v>28654.375073120224</v>
      </c>
    </row>
    <row r="5429" spans="30:35" x14ac:dyDescent="0.35">
      <c r="AD5429">
        <v>9291.9942340984107</v>
      </c>
      <c r="AF5429">
        <v>350301.59295119997</v>
      </c>
      <c r="AG5429">
        <f>AF5429*'Day-ahead Prices_2015-2022'!J5429</f>
        <v>26085.645996102296</v>
      </c>
      <c r="AH5429">
        <v>374109.69124383898</v>
      </c>
      <c r="AI5429">
        <f>AH5429*'Day-ahead Prices_2015-2022'!J5429</f>
        <v>27858.545795586524</v>
      </c>
    </row>
    <row r="5430" spans="30:35" x14ac:dyDescent="0.35">
      <c r="AD5430">
        <v>9291.9942340984107</v>
      </c>
      <c r="AF5430">
        <v>274591.398112564</v>
      </c>
      <c r="AG5430">
        <f>AF5430*'Day-ahead Prices_2015-2022'!J5430</f>
        <v>20238.072519391248</v>
      </c>
      <c r="AH5430">
        <v>374159.69124383898</v>
      </c>
      <c r="AI5430">
        <f>AH5430*'Day-ahead Prices_2015-2022'!J5430</f>
        <v>27576.504643899043</v>
      </c>
    </row>
    <row r="5431" spans="30:35" x14ac:dyDescent="0.35">
      <c r="AD5431">
        <v>9291.9942340984107</v>
      </c>
      <c r="AF5431">
        <v>235360.74446172599</v>
      </c>
      <c r="AG5431">
        <f>AF5431*'Day-ahead Prices_2015-2022'!J5431</f>
        <v>17567.031765692649</v>
      </c>
      <c r="AH5431">
        <v>374209.69124383898</v>
      </c>
      <c r="AI5431">
        <f>AH5431*'Day-ahead Prices_2015-2022'!J5431</f>
        <v>27930.543592326085</v>
      </c>
    </row>
    <row r="5432" spans="30:35" x14ac:dyDescent="0.35">
      <c r="AD5432">
        <v>9291.9942340984107</v>
      </c>
      <c r="AF5432">
        <v>488451.00445084402</v>
      </c>
      <c r="AG5432">
        <f>AF5432*'Day-ahead Prices_2015-2022'!J5432</f>
        <v>39599.944058341054</v>
      </c>
      <c r="AH5432">
        <v>374259.69124383898</v>
      </c>
      <c r="AI5432">
        <f>AH5432*'Day-ahead Prices_2015-2022'!J5432</f>
        <v>30342.168818366139</v>
      </c>
    </row>
    <row r="5433" spans="30:35" x14ac:dyDescent="0.35">
      <c r="AD5433">
        <v>9291.9942340984107</v>
      </c>
      <c r="AF5433">
        <v>658063.90397216298</v>
      </c>
      <c r="AG5433">
        <f>AF5433*'Day-ahead Prices_2015-2022'!J5433</f>
        <v>59655.138054836505</v>
      </c>
      <c r="AH5433">
        <v>374309.69124383898</v>
      </c>
      <c r="AI5433">
        <f>AH5433*'Day-ahead Prices_2015-2022'!J5433</f>
        <v>33932.109285482111</v>
      </c>
    </row>
    <row r="5434" spans="30:35" x14ac:dyDescent="0.35">
      <c r="AD5434">
        <v>0</v>
      </c>
      <c r="AF5434">
        <v>585075.10907665105</v>
      </c>
      <c r="AG5434">
        <f>AF5434*'Day-ahead Prices_2015-2022'!J5434</f>
        <v>56587.733206007346</v>
      </c>
      <c r="AH5434">
        <v>369067.05144209898</v>
      </c>
      <c r="AI5434">
        <f>AH5434*'Day-ahead Prices_2015-2022'!J5434</f>
        <v>35695.703881665511</v>
      </c>
    </row>
    <row r="5435" spans="30:35" x14ac:dyDescent="0.35">
      <c r="AD5435">
        <v>940.11696857442701</v>
      </c>
      <c r="AF5435">
        <v>486568.23088769399</v>
      </c>
      <c r="AG5435">
        <f>AF5435*'Day-ahead Prices_2015-2022'!J5435</f>
        <v>45737.413703443235</v>
      </c>
      <c r="AH5435">
        <v>369652.53396186902</v>
      </c>
      <c r="AI5435">
        <f>AH5435*'Day-ahead Prices_2015-2022'!J5435</f>
        <v>34747.338192415686</v>
      </c>
    </row>
    <row r="5436" spans="30:35" x14ac:dyDescent="0.35">
      <c r="AD5436">
        <v>9291.9942340984107</v>
      </c>
      <c r="AF5436">
        <v>387721.45226257399</v>
      </c>
      <c r="AG5436">
        <f>AF5436*'Day-ahead Prices_2015-2022'!J5436</f>
        <v>34885.722319140426</v>
      </c>
      <c r="AH5436">
        <v>374459.69124383898</v>
      </c>
      <c r="AI5436">
        <f>AH5436*'Day-ahead Prices_2015-2022'!J5436</f>
        <v>33692.478794278468</v>
      </c>
    </row>
    <row r="5437" spans="30:35" x14ac:dyDescent="0.35">
      <c r="AD5437">
        <v>9291.9942340984107</v>
      </c>
      <c r="AF5437">
        <v>377176.39745858999</v>
      </c>
      <c r="AG5437">
        <f>AF5437*'Day-ahead Prices_2015-2022'!J5437</f>
        <v>33340.036182855234</v>
      </c>
      <c r="AH5437">
        <v>374509.69124383898</v>
      </c>
      <c r="AI5437">
        <f>AH5437*'Day-ahead Prices_2015-2022'!J5437</f>
        <v>33104.316020385093</v>
      </c>
    </row>
    <row r="5438" spans="30:35" x14ac:dyDescent="0.35">
      <c r="AD5438">
        <v>9291.9942340984107</v>
      </c>
      <c r="AF5438">
        <v>334988.81793474703</v>
      </c>
      <c r="AG5438">
        <f>AF5438*'Day-ahead Prices_2015-2022'!J5438</f>
        <v>28979.045167490123</v>
      </c>
      <c r="AH5438">
        <v>374559.69124383898</v>
      </c>
      <c r="AI5438">
        <f>AH5438*'Day-ahead Prices_2015-2022'!J5438</f>
        <v>32402.222490276396</v>
      </c>
    </row>
    <row r="5439" spans="30:35" x14ac:dyDescent="0.35">
      <c r="AD5439">
        <v>9291.9942340984107</v>
      </c>
      <c r="AF5439">
        <v>359034.16235309601</v>
      </c>
      <c r="AG5439">
        <f>AF5439*'Day-ahead Prices_2015-2022'!J5439</f>
        <v>28751.006928532988</v>
      </c>
      <c r="AH5439">
        <v>374609.69124383898</v>
      </c>
      <c r="AI5439">
        <f>AH5439*'Day-ahead Prices_2015-2022'!J5439</f>
        <v>29998.275812692573</v>
      </c>
    </row>
    <row r="5440" spans="30:35" x14ac:dyDescent="0.35">
      <c r="AD5440">
        <v>9291.9942340984107</v>
      </c>
      <c r="AF5440">
        <v>368222.53022603801</v>
      </c>
      <c r="AG5440">
        <f>AF5440*'Day-ahead Prices_2015-2022'!J5440</f>
        <v>27618.991157766763</v>
      </c>
      <c r="AH5440">
        <v>374659.69124383898</v>
      </c>
      <c r="AI5440">
        <f>AH5440*'Day-ahead Prices_2015-2022'!J5440</f>
        <v>28101.818466358196</v>
      </c>
    </row>
    <row r="5441" spans="30:35" x14ac:dyDescent="0.35">
      <c r="AD5441">
        <v>9291.9942340984107</v>
      </c>
      <c r="AF5441">
        <v>368805.73134374298</v>
      </c>
      <c r="AG5441">
        <f>AF5441*'Day-ahead Prices_2015-2022'!J5441</f>
        <v>27139.952762421868</v>
      </c>
      <c r="AH5441">
        <v>374709.69124383898</v>
      </c>
      <c r="AI5441">
        <f>AH5441*'Day-ahead Prices_2015-2022'!J5441</f>
        <v>27574.41779152006</v>
      </c>
    </row>
    <row r="5442" spans="30:35" x14ac:dyDescent="0.35">
      <c r="AD5442">
        <v>9291.9942340984107</v>
      </c>
      <c r="AF5442">
        <v>454101.41309942998</v>
      </c>
      <c r="AG5442">
        <f>AF5442*'Day-ahead Prices_2015-2022'!J5442</f>
        <v>37197.149627273429</v>
      </c>
      <c r="AH5442">
        <v>374759.69124383898</v>
      </c>
      <c r="AI5442">
        <f>AH5442*'Day-ahead Prices_2015-2022'!J5442</f>
        <v>30697.971658625014</v>
      </c>
    </row>
    <row r="5443" spans="30:35" x14ac:dyDescent="0.35">
      <c r="AD5443">
        <v>9291.9942340984107</v>
      </c>
      <c r="AF5443">
        <v>427596.32228217402</v>
      </c>
      <c r="AG5443">
        <f>AF5443*'Day-ahead Prices_2015-2022'!J5443</f>
        <v>39530.745499584133</v>
      </c>
      <c r="AH5443">
        <v>374809.69124383898</v>
      </c>
      <c r="AI5443">
        <f>AH5443*'Day-ahead Prices_2015-2022'!J5443</f>
        <v>34650.687443378854</v>
      </c>
    </row>
    <row r="5444" spans="30:35" x14ac:dyDescent="0.35">
      <c r="AD5444">
        <v>7195.6201604770004</v>
      </c>
      <c r="AF5444">
        <v>331418.26582332997</v>
      </c>
      <c r="AG5444">
        <f>AF5444*'Day-ahead Prices_2015-2022'!J5444</f>
        <v>34313.80442485075</v>
      </c>
      <c r="AH5444">
        <v>373665.61464608699</v>
      </c>
      <c r="AI5444">
        <f>AH5444*'Day-ahead Prices_2015-2022'!J5444</f>
        <v>38687.936494400921</v>
      </c>
    </row>
    <row r="5445" spans="30:35" x14ac:dyDescent="0.35">
      <c r="AD5445">
        <v>0</v>
      </c>
      <c r="AF5445">
        <v>397051.65243180702</v>
      </c>
      <c r="AG5445">
        <f>AF5445*'Day-ahead Prices_2015-2022'!J5445</f>
        <v>43258.281217879841</v>
      </c>
      <c r="AH5445">
        <v>369617.05144209898</v>
      </c>
      <c r="AI5445">
        <f>AH5445*'Day-ahead Prices_2015-2022'!J5445</f>
        <v>40269.315733302385</v>
      </c>
    </row>
    <row r="5446" spans="30:35" x14ac:dyDescent="0.35">
      <c r="AD5446">
        <v>0</v>
      </c>
      <c r="AF5446">
        <v>349666.153101278</v>
      </c>
      <c r="AG5446">
        <f>AF5446*'Day-ahead Prices_2015-2022'!J5446</f>
        <v>40233.461741215797</v>
      </c>
      <c r="AH5446">
        <v>369667.05144209898</v>
      </c>
      <c r="AI5446">
        <f>AH5446*'Day-ahead Prices_2015-2022'!J5446</f>
        <v>42534.815106556511</v>
      </c>
    </row>
    <row r="5447" spans="30:35" x14ac:dyDescent="0.35">
      <c r="AD5447">
        <v>0</v>
      </c>
      <c r="AF5447">
        <v>257340.255033536</v>
      </c>
      <c r="AG5447">
        <f>AF5447*'Day-ahead Prices_2015-2022'!J5447</f>
        <v>28748.444915752683</v>
      </c>
      <c r="AH5447">
        <v>369717.05144209898</v>
      </c>
      <c r="AI5447">
        <f>AH5447*'Day-ahead Prices_2015-2022'!J5447</f>
        <v>41302.478255539783</v>
      </c>
    </row>
    <row r="5448" spans="30:35" x14ac:dyDescent="0.35">
      <c r="AD5448">
        <v>6420.0110978639004</v>
      </c>
      <c r="AF5448">
        <v>268459.44702119799</v>
      </c>
      <c r="AG5448">
        <f>AF5448*'Day-ahead Prices_2015-2022'!J5448</f>
        <v>28999.325041538588</v>
      </c>
      <c r="AH5448">
        <v>373423.83441119298</v>
      </c>
      <c r="AI5448">
        <f>AH5448*'Day-ahead Prices_2015-2022'!J5448</f>
        <v>40337.709372890087</v>
      </c>
    </row>
    <row r="5449" spans="30:35" x14ac:dyDescent="0.35">
      <c r="AD5449">
        <v>9291.9942340984107</v>
      </c>
      <c r="AF5449">
        <v>148534.238583028</v>
      </c>
      <c r="AG5449">
        <f>AF5449*'Day-ahead Prices_2015-2022'!J5449</f>
        <v>14522.192506262647</v>
      </c>
      <c r="AH5449">
        <v>375109.69124383898</v>
      </c>
      <c r="AI5449">
        <f>AH5449*'Day-ahead Prices_2015-2022'!J5449</f>
        <v>36674.474512910136</v>
      </c>
    </row>
    <row r="5450" spans="30:35" x14ac:dyDescent="0.35">
      <c r="AD5450">
        <v>9291.9942340984107</v>
      </c>
      <c r="AF5450">
        <v>147455.30042042999</v>
      </c>
      <c r="AG5450">
        <f>AF5450*'Day-ahead Prices_2015-2022'!J5450</f>
        <v>13016.432325487935</v>
      </c>
      <c r="AH5450">
        <v>375159.69124383898</v>
      </c>
      <c r="AI5450">
        <f>AH5450*'Day-ahead Prices_2015-2022'!J5450</f>
        <v>33116.752794935834</v>
      </c>
    </row>
    <row r="5451" spans="30:35" x14ac:dyDescent="0.35">
      <c r="AD5451">
        <v>9291.9942340984107</v>
      </c>
      <c r="AF5451">
        <v>211001.500792595</v>
      </c>
      <c r="AG5451">
        <f>AF5451*'Day-ahead Prices_2015-2022'!J5451</f>
        <v>17661.353120092183</v>
      </c>
      <c r="AH5451">
        <v>375209.69124383898</v>
      </c>
      <c r="AI5451">
        <f>AH5451*'Day-ahead Prices_2015-2022'!J5451</f>
        <v>31405.989181337431</v>
      </c>
    </row>
    <row r="5452" spans="30:35" x14ac:dyDescent="0.35">
      <c r="AD5452">
        <v>9291.9942340984107</v>
      </c>
      <c r="AF5452">
        <v>72552.426694464695</v>
      </c>
      <c r="AG5452">
        <f>AF5452*'Day-ahead Prices_2015-2022'!J5452</f>
        <v>5535.6594662542884</v>
      </c>
      <c r="AH5452">
        <v>375259.69124383898</v>
      </c>
      <c r="AI5452">
        <f>AH5452*'Day-ahead Prices_2015-2022'!J5452</f>
        <v>28631.845367290858</v>
      </c>
    </row>
    <row r="5453" spans="30:35" x14ac:dyDescent="0.35">
      <c r="AD5453">
        <v>9291.9942340984107</v>
      </c>
      <c r="AF5453">
        <v>52675.803070275302</v>
      </c>
      <c r="AG5453">
        <f>AF5453*'Day-ahead Prices_2015-2022'!J5453</f>
        <v>4065.386791456172</v>
      </c>
      <c r="AH5453">
        <v>375309.69124383898</v>
      </c>
      <c r="AI5453">
        <f>AH5453*'Day-ahead Prices_2015-2022'!J5453</f>
        <v>28965.463695971383</v>
      </c>
    </row>
    <row r="5454" spans="30:35" x14ac:dyDescent="0.35">
      <c r="AD5454">
        <v>9291.9942340984107</v>
      </c>
      <c r="AF5454">
        <v>112618.87434814</v>
      </c>
      <c r="AG5454">
        <f>AF5454*'Day-ahead Prices_2015-2022'!J5454</f>
        <v>8374.6210437135614</v>
      </c>
      <c r="AH5454">
        <v>375359.69124383898</v>
      </c>
      <c r="AI5454">
        <f>AH5454*'Day-ahead Prices_2015-2022'!J5454</f>
        <v>27912.685040119977</v>
      </c>
    </row>
    <row r="5455" spans="30:35" x14ac:dyDescent="0.35">
      <c r="AD5455">
        <v>9291.9942340984107</v>
      </c>
      <c r="AF5455">
        <v>189439.90581420701</v>
      </c>
      <c r="AG5455">
        <f>AF5455*'Day-ahead Prices_2015-2022'!J5455</f>
        <v>14900.158991934186</v>
      </c>
      <c r="AH5455">
        <v>375409.69124383898</v>
      </c>
      <c r="AI5455">
        <f>AH5455*'Day-ahead Prices_2015-2022'!J5455</f>
        <v>29527.380002670103</v>
      </c>
    </row>
    <row r="5456" spans="30:35" x14ac:dyDescent="0.35">
      <c r="AD5456">
        <v>9291.9942340984107</v>
      </c>
      <c r="AF5456">
        <v>305731.52651551401</v>
      </c>
      <c r="AG5456">
        <f>AF5456*'Day-ahead Prices_2015-2022'!J5456</f>
        <v>28097.109451183882</v>
      </c>
      <c r="AH5456">
        <v>375459.69124383898</v>
      </c>
      <c r="AI5456">
        <f>AH5456*'Day-ahead Prices_2015-2022'!J5456</f>
        <v>34505.214949922862</v>
      </c>
    </row>
    <row r="5457" spans="30:35" x14ac:dyDescent="0.35">
      <c r="AD5457">
        <v>0</v>
      </c>
      <c r="AF5457">
        <v>397752.88731892401</v>
      </c>
      <c r="AG5457">
        <f>AF5457*'Day-ahead Prices_2015-2022'!J5457</f>
        <v>40251.100623347658</v>
      </c>
      <c r="AH5457">
        <v>370217.05144209898</v>
      </c>
      <c r="AI5457">
        <f>AH5457*'Day-ahead Prices_2015-2022'!J5457</f>
        <v>37464.577291997506</v>
      </c>
    </row>
    <row r="5458" spans="30:35" x14ac:dyDescent="0.35">
      <c r="AD5458">
        <v>3458.0253101086</v>
      </c>
      <c r="AF5458">
        <v>398135.86297114298</v>
      </c>
      <c r="AG5458">
        <f>AF5458*'Day-ahead Prices_2015-2022'!J5458</f>
        <v>39265.651815700265</v>
      </c>
      <c r="AH5458">
        <v>372236.71284422697</v>
      </c>
      <c r="AI5458">
        <f>AH5458*'Day-ahead Prices_2015-2022'!J5458</f>
        <v>36711.380508370828</v>
      </c>
    </row>
    <row r="5459" spans="30:35" x14ac:dyDescent="0.35">
      <c r="AD5459">
        <v>9291.9942340984107</v>
      </c>
      <c r="AF5459">
        <v>311477.09073578101</v>
      </c>
      <c r="AG5459">
        <f>AF5459*'Day-ahead Prices_2015-2022'!J5459</f>
        <v>29683.766747119935</v>
      </c>
      <c r="AH5459">
        <v>375609.69124383898</v>
      </c>
      <c r="AI5459">
        <f>AH5459*'Day-ahead Prices_2015-2022'!J5459</f>
        <v>35795.603575537862</v>
      </c>
    </row>
    <row r="5460" spans="30:35" x14ac:dyDescent="0.35">
      <c r="AD5460">
        <v>9291.9942340984107</v>
      </c>
      <c r="AF5460">
        <v>272905.359668636</v>
      </c>
      <c r="AG5460">
        <f>AF5460*'Day-ahead Prices_2015-2022'!J5460</f>
        <v>23791.889255911687</v>
      </c>
      <c r="AH5460">
        <v>375659.69124383898</v>
      </c>
      <c r="AI5460">
        <f>AH5460*'Day-ahead Prices_2015-2022'!J5460</f>
        <v>32750.011882637886</v>
      </c>
    </row>
    <row r="5461" spans="30:35" x14ac:dyDescent="0.35">
      <c r="AD5461">
        <v>9291.9942340984107</v>
      </c>
      <c r="AF5461">
        <v>239947.382430586</v>
      </c>
      <c r="AG5461">
        <f>AF5461*'Day-ahead Prices_2015-2022'!J5461</f>
        <v>20351.43717507819</v>
      </c>
      <c r="AH5461">
        <v>375709.69124383898</v>
      </c>
      <c r="AI5461">
        <f>AH5461*'Day-ahead Prices_2015-2022'!J5461</f>
        <v>31866.287099960256</v>
      </c>
    </row>
    <row r="5462" spans="30:35" x14ac:dyDescent="0.35">
      <c r="AD5462">
        <v>9291.9942340984107</v>
      </c>
      <c r="AF5462">
        <v>151565.32677470101</v>
      </c>
      <c r="AG5462">
        <f>AF5462*'Day-ahead Prices_2015-2022'!J5462</f>
        <v>12262.961132682591</v>
      </c>
      <c r="AH5462">
        <v>375759.69124383898</v>
      </c>
      <c r="AI5462">
        <f>AH5462*'Day-ahead Prices_2015-2022'!J5462</f>
        <v>30402.246918924957</v>
      </c>
    </row>
    <row r="5463" spans="30:35" x14ac:dyDescent="0.35">
      <c r="AD5463">
        <v>9291.9942340984107</v>
      </c>
      <c r="AF5463">
        <v>201751.366789436</v>
      </c>
      <c r="AG5463">
        <f>AF5463*'Day-ahead Prices_2015-2022'!J5463</f>
        <v>16148.179397826454</v>
      </c>
      <c r="AH5463">
        <v>375809.69124383898</v>
      </c>
      <c r="AI5463">
        <f>AH5463*'Day-ahead Prices_2015-2022'!J5463</f>
        <v>30079.807687156866</v>
      </c>
    </row>
    <row r="5464" spans="30:35" x14ac:dyDescent="0.35">
      <c r="AD5464">
        <v>9291.9942340984107</v>
      </c>
      <c r="AF5464">
        <v>228682.28119599001</v>
      </c>
      <c r="AG5464">
        <f>AF5464*'Day-ahead Prices_2015-2022'!J5464</f>
        <v>19207.0247976512</v>
      </c>
      <c r="AH5464">
        <v>375859.69124383898</v>
      </c>
      <c r="AI5464">
        <f>AH5464*'Day-ahead Prices_2015-2022'!J5464</f>
        <v>31568.455467570035</v>
      </c>
    </row>
    <row r="5465" spans="30:35" x14ac:dyDescent="0.35">
      <c r="AD5465">
        <v>9291.9942340984107</v>
      </c>
      <c r="AF5465">
        <v>360918.52192318498</v>
      </c>
      <c r="AG5465">
        <f>AF5465*'Day-ahead Prices_2015-2022'!J5465</f>
        <v>30507.991510014421</v>
      </c>
      <c r="AH5465">
        <v>375909.69124383898</v>
      </c>
      <c r="AI5465">
        <f>AH5465*'Day-ahead Prices_2015-2022'!J5465</f>
        <v>31775.176313727654</v>
      </c>
    </row>
    <row r="5466" spans="30:35" x14ac:dyDescent="0.35">
      <c r="AD5466">
        <v>9291.9942340984107</v>
      </c>
      <c r="AF5466">
        <v>413031.28069904499</v>
      </c>
      <c r="AG5466">
        <f>AF5466*'Day-ahead Prices_2015-2022'!J5466</f>
        <v>36274.47222739362</v>
      </c>
      <c r="AH5466">
        <v>375959.69124383898</v>
      </c>
      <c r="AI5466">
        <f>AH5466*'Day-ahead Prices_2015-2022'!J5466</f>
        <v>33018.659883490152</v>
      </c>
    </row>
    <row r="5467" spans="30:35" x14ac:dyDescent="0.35">
      <c r="AD5467">
        <v>7218.0111262090904</v>
      </c>
      <c r="AF5467">
        <v>376055.59379375901</v>
      </c>
      <c r="AG5467">
        <f>AF5467*'Day-ahead Prices_2015-2022'!J5467</f>
        <v>37726.367238882143</v>
      </c>
      <c r="AH5467">
        <v>374828.36834711698</v>
      </c>
      <c r="AI5467">
        <f>AH5467*'Day-ahead Prices_2015-2022'!J5467</f>
        <v>37603.250448043204</v>
      </c>
    </row>
    <row r="5468" spans="30:35" x14ac:dyDescent="0.35">
      <c r="AD5468">
        <v>7218.9846464583097</v>
      </c>
      <c r="AF5468">
        <v>266382.92274078901</v>
      </c>
      <c r="AG5468">
        <f>AF5468*'Day-ahead Prices_2015-2022'!J5468</f>
        <v>28543.929107635824</v>
      </c>
      <c r="AH5468">
        <v>374878.922855857</v>
      </c>
      <c r="AI5468">
        <f>AH5468*'Day-ahead Prices_2015-2022'!J5468</f>
        <v>40169.682379965787</v>
      </c>
    </row>
    <row r="5469" spans="30:35" x14ac:dyDescent="0.35">
      <c r="AD5469">
        <v>0</v>
      </c>
      <c r="AF5469">
        <v>262844.00735410099</v>
      </c>
      <c r="AG5469">
        <f>AF5469*'Day-ahead Prices_2015-2022'!J5469</f>
        <v>31491.669076104034</v>
      </c>
      <c r="AH5469">
        <v>370817.05144209898</v>
      </c>
      <c r="AI5469">
        <f>AH5469*'Day-ahead Prices_2015-2022'!J5469</f>
        <v>44428.054454592188</v>
      </c>
    </row>
    <row r="5470" spans="30:35" x14ac:dyDescent="0.35">
      <c r="AD5470">
        <v>0</v>
      </c>
      <c r="AF5470">
        <v>237749.35069876999</v>
      </c>
      <c r="AG5470">
        <f>AF5470*'Day-ahead Prices_2015-2022'!J5470</f>
        <v>30133.244267627226</v>
      </c>
      <c r="AH5470">
        <v>370867.05144209898</v>
      </c>
      <c r="AI5470">
        <f>AH5470*'Day-ahead Prices_2015-2022'!J5470</f>
        <v>47005.08085121453</v>
      </c>
    </row>
    <row r="5471" spans="30:35" x14ac:dyDescent="0.35">
      <c r="AD5471">
        <v>0</v>
      </c>
      <c r="AF5471">
        <v>269384.31661008601</v>
      </c>
      <c r="AG5471">
        <f>AF5471*'Day-ahead Prices_2015-2022'!J5471</f>
        <v>33838.037470184427</v>
      </c>
      <c r="AH5471">
        <v>370917.05144209898</v>
      </c>
      <c r="AI5471">
        <f>AH5471*'Day-ahead Prices_2015-2022'!J5471</f>
        <v>46591.818124270656</v>
      </c>
    </row>
    <row r="5472" spans="30:35" x14ac:dyDescent="0.35">
      <c r="AD5472">
        <v>9291.9942340984107</v>
      </c>
      <c r="AF5472">
        <v>247105.75889648701</v>
      </c>
      <c r="AG5472">
        <f>AF5472*'Day-ahead Prices_2015-2022'!J5472</f>
        <v>27809.590988409269</v>
      </c>
      <c r="AH5472">
        <v>376259.69124383898</v>
      </c>
      <c r="AI5472">
        <f>AH5472*'Day-ahead Prices_2015-2022'!J5472</f>
        <v>42344.735977195691</v>
      </c>
    </row>
    <row r="5473" spans="30:35" x14ac:dyDescent="0.35">
      <c r="AD5473">
        <v>9291.9942340984107</v>
      </c>
      <c r="AF5473">
        <v>219866.37963972101</v>
      </c>
      <c r="AG5473">
        <f>AF5473*'Day-ahead Prices_2015-2022'!J5473</f>
        <v>22751.223299169229</v>
      </c>
      <c r="AH5473">
        <v>376309.69124383898</v>
      </c>
      <c r="AI5473">
        <f>AH5473*'Day-ahead Prices_2015-2022'!J5473</f>
        <v>38939.586075684347</v>
      </c>
    </row>
    <row r="5474" spans="30:35" x14ac:dyDescent="0.35">
      <c r="AD5474">
        <v>9291.9942340984107</v>
      </c>
      <c r="AF5474">
        <v>269785.80553232302</v>
      </c>
      <c r="AG5474">
        <f>AF5474*'Day-ahead Prices_2015-2022'!J5474</f>
        <v>26151.687059275733</v>
      </c>
      <c r="AH5474">
        <v>376359.69124383898</v>
      </c>
      <c r="AI5474">
        <f>AH5474*'Day-ahead Prices_2015-2022'!J5474</f>
        <v>36482.426670721536</v>
      </c>
    </row>
    <row r="5475" spans="30:35" x14ac:dyDescent="0.35">
      <c r="AD5475">
        <v>9291.9942340984107</v>
      </c>
      <c r="AF5475">
        <v>282871.30342501297</v>
      </c>
      <c r="AG5475">
        <f>AF5475*'Day-ahead Prices_2015-2022'!J5475</f>
        <v>25868.227109088159</v>
      </c>
      <c r="AH5475">
        <v>376409.69124383898</v>
      </c>
      <c r="AI5475">
        <f>AH5475*'Day-ahead Prices_2015-2022'!J5475</f>
        <v>34422.195752135027</v>
      </c>
    </row>
    <row r="5476" spans="30:35" x14ac:dyDescent="0.35">
      <c r="AD5476">
        <v>9291.9942340984107</v>
      </c>
      <c r="AF5476">
        <v>186995.74588040201</v>
      </c>
      <c r="AG5476">
        <f>AF5476*'Day-ahead Prices_2015-2022'!J5476</f>
        <v>16364.698956041031</v>
      </c>
      <c r="AH5476">
        <v>376459.69124383898</v>
      </c>
      <c r="AI5476">
        <f>AH5476*'Day-ahead Prices_2015-2022'!J5476</f>
        <v>32945.399304590515</v>
      </c>
    </row>
    <row r="5477" spans="30:35" x14ac:dyDescent="0.35">
      <c r="AD5477">
        <v>9291.9942340984107</v>
      </c>
      <c r="AF5477">
        <v>181845.100224564</v>
      </c>
      <c r="AG5477">
        <f>AF5477*'Day-ahead Prices_2015-2022'!J5477</f>
        <v>14515.10320629998</v>
      </c>
      <c r="AH5477">
        <v>376509.69124383898</v>
      </c>
      <c r="AI5477">
        <f>AH5477*'Day-ahead Prices_2015-2022'!J5477</f>
        <v>30053.474192197285</v>
      </c>
    </row>
    <row r="5478" spans="30:35" x14ac:dyDescent="0.35">
      <c r="AD5478">
        <v>9291.9942340984107</v>
      </c>
      <c r="AF5478">
        <v>131767.28003524299</v>
      </c>
      <c r="AG5478">
        <f>AF5478*'Day-ahead Prices_2015-2022'!J5478</f>
        <v>9723.6017211007111</v>
      </c>
      <c r="AH5478">
        <v>376559.69124383898</v>
      </c>
      <c r="AI5478">
        <f>AH5478*'Day-ahead Prices_2015-2022'!J5478</f>
        <v>27787.75171572504</v>
      </c>
    </row>
    <row r="5479" spans="30:35" x14ac:dyDescent="0.35">
      <c r="AD5479">
        <v>9291.9942340984107</v>
      </c>
      <c r="AF5479">
        <v>60622.192929402998</v>
      </c>
      <c r="AG5479">
        <f>AF5479*'Day-ahead Prices_2015-2022'!J5479</f>
        <v>4978.6733720683824</v>
      </c>
      <c r="AH5479">
        <v>376609.69124383898</v>
      </c>
      <c r="AI5479">
        <f>AH5479*'Day-ahead Prices_2015-2022'!J5479</f>
        <v>30929.541655514331</v>
      </c>
    </row>
    <row r="5480" spans="30:35" x14ac:dyDescent="0.35">
      <c r="AD5480">
        <v>9291.9942340984107</v>
      </c>
      <c r="AF5480">
        <v>182849.237095725</v>
      </c>
      <c r="AG5480">
        <f>AF5480*'Day-ahead Prices_2015-2022'!J5480</f>
        <v>17592.839347165183</v>
      </c>
      <c r="AH5480">
        <v>376659.69124383898</v>
      </c>
      <c r="AI5480">
        <f>AH5480*'Day-ahead Prices_2015-2022'!J5480</f>
        <v>36240.312193025973</v>
      </c>
    </row>
    <row r="5481" spans="30:35" x14ac:dyDescent="0.35">
      <c r="AD5481">
        <v>9291.9942340984107</v>
      </c>
      <c r="AF5481">
        <v>278556.76855846599</v>
      </c>
      <c r="AG5481">
        <f>AF5481*'Day-ahead Prices_2015-2022'!J5481</f>
        <v>31648.227259770112</v>
      </c>
      <c r="AH5481">
        <v>376709.69124383898</v>
      </c>
      <c r="AI5481">
        <f>AH5481*'Day-ahead Prices_2015-2022'!J5481</f>
        <v>42799.871570668765</v>
      </c>
    </row>
    <row r="5482" spans="30:35" x14ac:dyDescent="0.35">
      <c r="AD5482">
        <v>0</v>
      </c>
      <c r="AF5482">
        <v>257837.76039760301</v>
      </c>
      <c r="AG5482">
        <f>AF5482*'Day-ahead Prices_2015-2022'!J5482</f>
        <v>31303.760192672482</v>
      </c>
      <c r="AH5482">
        <v>371467.05144209898</v>
      </c>
      <c r="AI5482">
        <f>AH5482*'Day-ahead Prices_2015-2022'!J5482</f>
        <v>45099.350381770935</v>
      </c>
    </row>
    <row r="5483" spans="30:35" x14ac:dyDescent="0.35">
      <c r="AD5483">
        <v>1100.06086546288</v>
      </c>
      <c r="AF5483">
        <v>306053.574977262</v>
      </c>
      <c r="AG5483">
        <f>AF5483*'Day-ahead Prices_2015-2022'!J5483</f>
        <v>35885.929366990131</v>
      </c>
      <c r="AH5483">
        <v>372143.63662652799</v>
      </c>
      <c r="AI5483">
        <f>AH5483*'Day-ahead Prices_2015-2022'!J5483</f>
        <v>43635.236933097753</v>
      </c>
    </row>
    <row r="5484" spans="30:35" x14ac:dyDescent="0.35">
      <c r="AD5484">
        <v>9291.9942340984107</v>
      </c>
      <c r="AF5484">
        <v>259251.468216312</v>
      </c>
      <c r="AG5484">
        <f>AF5484*'Day-ahead Prices_2015-2022'!J5484</f>
        <v>28970.055315831789</v>
      </c>
      <c r="AH5484">
        <v>376859.69124383898</v>
      </c>
      <c r="AI5484">
        <f>AH5484*'Day-ahead Prices_2015-2022'!J5484</f>
        <v>42112.186198042793</v>
      </c>
    </row>
    <row r="5485" spans="30:35" x14ac:dyDescent="0.35">
      <c r="AD5485">
        <v>9291.9942340984107</v>
      </c>
      <c r="AF5485">
        <v>267055.06717534701</v>
      </c>
      <c r="AG5485">
        <f>AF5485*'Day-ahead Prices_2015-2022'!J5485</f>
        <v>29192.123211771152</v>
      </c>
      <c r="AH5485">
        <v>376909.69124383898</v>
      </c>
      <c r="AI5485">
        <f>AH5485*'Day-ahead Prices_2015-2022'!J5485</f>
        <v>41200.469486978094</v>
      </c>
    </row>
    <row r="5486" spans="30:35" x14ac:dyDescent="0.35">
      <c r="AD5486">
        <v>9291.9942340984107</v>
      </c>
      <c r="AF5486">
        <v>204749.28843172899</v>
      </c>
      <c r="AG5486">
        <f>AF5486*'Day-ahead Prices_2015-2022'!J5486</f>
        <v>20621.580521012125</v>
      </c>
      <c r="AH5486">
        <v>376959.69124383898</v>
      </c>
      <c r="AI5486">
        <f>AH5486*'Day-ahead Prices_2015-2022'!J5486</f>
        <v>37965.966503237301</v>
      </c>
    </row>
    <row r="5487" spans="30:35" x14ac:dyDescent="0.35">
      <c r="AD5487">
        <v>9291.9942340984107</v>
      </c>
      <c r="AF5487">
        <v>390401.44858112797</v>
      </c>
      <c r="AG5487">
        <f>AF5487*'Day-ahead Prices_2015-2022'!J5487</f>
        <v>39483.250502252376</v>
      </c>
      <c r="AH5487">
        <v>377009.69124383898</v>
      </c>
      <c r="AI5487">
        <f>AH5487*'Day-ahead Prices_2015-2022'!J5487</f>
        <v>38128.875123945654</v>
      </c>
    </row>
    <row r="5488" spans="30:35" x14ac:dyDescent="0.35">
      <c r="AD5488">
        <v>9291.9942340984107</v>
      </c>
      <c r="AF5488">
        <v>379083.88252052298</v>
      </c>
      <c r="AG5488">
        <f>AF5488*'Day-ahead Prices_2015-2022'!J5488</f>
        <v>35803.051139503943</v>
      </c>
      <c r="AH5488">
        <v>377059.69124383898</v>
      </c>
      <c r="AI5488">
        <f>AH5488*'Day-ahead Prices_2015-2022'!J5488</f>
        <v>35611.873864138426</v>
      </c>
    </row>
    <row r="5489" spans="30:35" x14ac:dyDescent="0.35">
      <c r="AD5489">
        <v>9291.9942340984107</v>
      </c>
      <c r="AF5489">
        <v>455293.52177742502</v>
      </c>
      <c r="AG5489">
        <f>AF5489*'Day-ahead Prices_2015-2022'!J5489</f>
        <v>45406.4229268626</v>
      </c>
      <c r="AH5489">
        <v>377109.69124383898</v>
      </c>
      <c r="AI5489">
        <f>AH5489*'Day-ahead Prices_2015-2022'!J5489</f>
        <v>37609.149507748065</v>
      </c>
    </row>
    <row r="5490" spans="30:35" x14ac:dyDescent="0.35">
      <c r="AD5490">
        <v>9291.9942340984107</v>
      </c>
      <c r="AF5490">
        <v>460025.85332837497</v>
      </c>
      <c r="AG5490">
        <f>AF5490*'Day-ahead Prices_2015-2022'!J5490</f>
        <v>49840.926046546127</v>
      </c>
      <c r="AH5490">
        <v>377159.69124383898</v>
      </c>
      <c r="AI5490">
        <f>AH5490*'Day-ahead Prices_2015-2022'!J5490</f>
        <v>40862.895298199684</v>
      </c>
    </row>
    <row r="5491" spans="30:35" x14ac:dyDescent="0.35">
      <c r="AD5491">
        <v>7241.3756121903998</v>
      </c>
      <c r="AF5491">
        <v>363758.17586100299</v>
      </c>
      <c r="AG5491">
        <f>AF5491*'Day-ahead Prices_2015-2022'!J5491</f>
        <v>45454.31226015128</v>
      </c>
      <c r="AH5491">
        <v>376041.67655688699</v>
      </c>
      <c r="AI5491">
        <f>AH5491*'Day-ahead Prices_2015-2022'!J5491</f>
        <v>46989.227798357206</v>
      </c>
    </row>
    <row r="5492" spans="30:35" x14ac:dyDescent="0.35">
      <c r="AD5492">
        <v>0</v>
      </c>
      <c r="AF5492">
        <v>386927.95198716898</v>
      </c>
      <c r="AG5492">
        <f>AF5492*'Day-ahead Prices_2015-2022'!J5492</f>
        <v>52414.227696061876</v>
      </c>
      <c r="AH5492">
        <v>371967.05144209898</v>
      </c>
      <c r="AI5492">
        <f>AH5492*'Day-ahead Prices_2015-2022'!J5492</f>
        <v>50387.586705975329</v>
      </c>
    </row>
    <row r="5493" spans="30:35" x14ac:dyDescent="0.35">
      <c r="AD5493">
        <v>0</v>
      </c>
      <c r="AF5493">
        <v>418202.19562384899</v>
      </c>
      <c r="AG5493">
        <f>AF5493*'Day-ahead Prices_2015-2022'!J5493</f>
        <v>60122.31590111812</v>
      </c>
      <c r="AH5493">
        <v>372017.05144209898</v>
      </c>
      <c r="AI5493">
        <f>AH5493*'Day-ahead Prices_2015-2022'!J5493</f>
        <v>53482.566379259057</v>
      </c>
    </row>
    <row r="5494" spans="30:35" x14ac:dyDescent="0.35">
      <c r="AD5494">
        <v>0</v>
      </c>
      <c r="AF5494">
        <v>417237.37050628097</v>
      </c>
      <c r="AG5494">
        <f>AF5494*'Day-ahead Prices_2015-2022'!J5494</f>
        <v>57043.650202192468</v>
      </c>
      <c r="AH5494">
        <v>372067.05144209898</v>
      </c>
      <c r="AI5494">
        <f>AH5494*'Day-ahead Prices_2015-2022'!J5494</f>
        <v>50868.077105535165</v>
      </c>
    </row>
    <row r="5495" spans="30:35" x14ac:dyDescent="0.35">
      <c r="AD5495">
        <v>6603.0329047174801</v>
      </c>
      <c r="AF5495">
        <v>458480.34973385202</v>
      </c>
      <c r="AG5495">
        <f>AF5495*'Day-ahead Prices_2015-2022'!J5495</f>
        <v>59660.901709991835</v>
      </c>
      <c r="AH5495">
        <v>375878.08205439302</v>
      </c>
      <c r="AI5495">
        <f>AH5495*'Day-ahead Prices_2015-2022'!J5495</f>
        <v>48912.075122533031</v>
      </c>
    </row>
    <row r="5496" spans="30:35" x14ac:dyDescent="0.35">
      <c r="AD5496">
        <v>9291.9942340984107</v>
      </c>
      <c r="AF5496">
        <v>422006.37352914002</v>
      </c>
      <c r="AG5496">
        <f>AF5496*'Day-ahead Prices_2015-2022'!J5496</f>
        <v>48866.755530773684</v>
      </c>
      <c r="AH5496">
        <v>377459.69124383898</v>
      </c>
      <c r="AI5496">
        <f>AH5496*'Day-ahead Prices_2015-2022'!J5496</f>
        <v>43708.416772194389</v>
      </c>
    </row>
    <row r="5497" spans="30:35" x14ac:dyDescent="0.35">
      <c r="AD5497">
        <v>9291.9942340984107</v>
      </c>
      <c r="AF5497">
        <v>500292.96861047199</v>
      </c>
      <c r="AG5497">
        <f>AF5497*'Day-ahead Prices_2015-2022'!J5497</f>
        <v>51818.469590040404</v>
      </c>
      <c r="AH5497">
        <v>377509.69124383898</v>
      </c>
      <c r="AI5497">
        <f>AH5497*'Day-ahead Prices_2015-2022'!J5497</f>
        <v>39101.038157694682</v>
      </c>
    </row>
    <row r="5498" spans="30:35" x14ac:dyDescent="0.35">
      <c r="AD5498">
        <v>9291.9942340984107</v>
      </c>
      <c r="AF5498">
        <v>502052.87043255998</v>
      </c>
      <c r="AG5498">
        <f>AF5498*'Day-ahead Prices_2015-2022'!J5498</f>
        <v>50065.33980562292</v>
      </c>
      <c r="AH5498">
        <v>377559.69124383898</v>
      </c>
      <c r="AI5498">
        <f>AH5498*'Day-ahead Prices_2015-2022'!J5498</f>
        <v>37650.724360449676</v>
      </c>
    </row>
    <row r="5499" spans="30:35" x14ac:dyDescent="0.35">
      <c r="AD5499">
        <v>9291.9942340984107</v>
      </c>
      <c r="AF5499">
        <v>362575.47146173898</v>
      </c>
      <c r="AG5499">
        <f>AF5499*'Day-ahead Prices_2015-2022'!J5499</f>
        <v>34051.275402329215</v>
      </c>
      <c r="AH5499">
        <v>377609.69124383898</v>
      </c>
      <c r="AI5499">
        <f>AH5499*'Day-ahead Prices_2015-2022'!J5499</f>
        <v>35463.214153165136</v>
      </c>
    </row>
    <row r="5500" spans="30:35" x14ac:dyDescent="0.35">
      <c r="AD5500">
        <v>9291.9942340984107</v>
      </c>
      <c r="AF5500">
        <v>265449.65355021198</v>
      </c>
      <c r="AG5500">
        <f>AF5500*'Day-ahead Prices_2015-2022'!J5500</f>
        <v>24386.196047524099</v>
      </c>
      <c r="AH5500">
        <v>377659.69124383898</v>
      </c>
      <c r="AI5500">
        <f>AH5500*'Day-ahead Prices_2015-2022'!J5500</f>
        <v>34694.651685343379</v>
      </c>
    </row>
    <row r="5501" spans="30:35" x14ac:dyDescent="0.35">
      <c r="AD5501">
        <v>9291.9942340984107</v>
      </c>
      <c r="AF5501">
        <v>322254.85654304997</v>
      </c>
      <c r="AG5501">
        <f>AF5501*'Day-ahead Prices_2015-2022'!J5501</f>
        <v>27831.943503911192</v>
      </c>
      <c r="AH5501">
        <v>377709.69124383898</v>
      </c>
      <c r="AI5501">
        <f>AH5501*'Day-ahead Prices_2015-2022'!J5501</f>
        <v>32621.36962138821</v>
      </c>
    </row>
    <row r="5502" spans="30:35" x14ac:dyDescent="0.35">
      <c r="AD5502">
        <v>9291.9942340984107</v>
      </c>
      <c r="AF5502">
        <v>290270.21720370097</v>
      </c>
      <c r="AG5502">
        <f>AF5502*'Day-ahead Prices_2015-2022'!J5502</f>
        <v>24273.846913659494</v>
      </c>
      <c r="AH5502">
        <v>377759.69124383898</v>
      </c>
      <c r="AI5502">
        <f>AH5502*'Day-ahead Prices_2015-2022'!J5502</f>
        <v>31590.154180266036</v>
      </c>
    </row>
    <row r="5503" spans="30:35" x14ac:dyDescent="0.35">
      <c r="AD5503">
        <v>9291.9942340984107</v>
      </c>
      <c r="AF5503">
        <v>347382.43909360003</v>
      </c>
      <c r="AG5503">
        <f>AF5503*'Day-ahead Prices_2015-2022'!J5503</f>
        <v>29497.111359535309</v>
      </c>
      <c r="AH5503">
        <v>377809.69124383898</v>
      </c>
      <c r="AI5503">
        <f>AH5503*'Day-ahead Prices_2015-2022'!J5503</f>
        <v>32080.765407742474</v>
      </c>
    </row>
    <row r="5504" spans="30:35" x14ac:dyDescent="0.35">
      <c r="AD5504">
        <v>9291.9942340984107</v>
      </c>
      <c r="AF5504">
        <v>435470.79968427698</v>
      </c>
      <c r="AG5504">
        <f>AF5504*'Day-ahead Prices_2015-2022'!J5504</f>
        <v>47238.78367275116</v>
      </c>
      <c r="AH5504">
        <v>377859.69124383898</v>
      </c>
      <c r="AI5504">
        <f>AH5504*'Day-ahead Prices_2015-2022'!J5504</f>
        <v>40989.274656903544</v>
      </c>
    </row>
    <row r="5505" spans="30:35" x14ac:dyDescent="0.35">
      <c r="AD5505">
        <v>6922.6324974898198</v>
      </c>
      <c r="AF5505">
        <v>546543.46252502303</v>
      </c>
      <c r="AG5505">
        <f>AF5505*'Day-ahead Prices_2015-2022'!J5505</f>
        <v>64601.437270457711</v>
      </c>
      <c r="AH5505">
        <v>376560.12322690297</v>
      </c>
      <c r="AI5505">
        <f>AH5505*'Day-ahead Prices_2015-2022'!J5505</f>
        <v>44509.406565419929</v>
      </c>
    </row>
    <row r="5506" spans="30:35" x14ac:dyDescent="0.35">
      <c r="AD5506">
        <v>0</v>
      </c>
      <c r="AF5506">
        <v>506992.36884803901</v>
      </c>
      <c r="AG5506">
        <f>AF5506*'Day-ahead Prices_2015-2022'!J5506</f>
        <v>61247.846859148412</v>
      </c>
      <c r="AH5506">
        <v>372667.05144209898</v>
      </c>
      <c r="AI5506">
        <f>AH5506*'Day-ahead Prices_2015-2022'!J5506</f>
        <v>45020.508983277068</v>
      </c>
    </row>
    <row r="5507" spans="30:35" x14ac:dyDescent="0.35">
      <c r="AD5507">
        <v>0</v>
      </c>
      <c r="AF5507">
        <v>448186.476426874</v>
      </c>
      <c r="AG5507">
        <f>AF5507*'Day-ahead Prices_2015-2022'!J5507</f>
        <v>54814.326533197753</v>
      </c>
      <c r="AH5507">
        <v>372717.05144209898</v>
      </c>
      <c r="AI5507">
        <f>AH5507*'Day-ahead Prices_2015-2022'!J5507</f>
        <v>45584.227183997311</v>
      </c>
    </row>
    <row r="5508" spans="30:35" x14ac:dyDescent="0.35">
      <c r="AD5508">
        <v>9291.9942340984107</v>
      </c>
      <c r="AF5508">
        <v>332317.29966800997</v>
      </c>
      <c r="AG5508">
        <f>AF5508*'Day-ahead Prices_2015-2022'!J5508</f>
        <v>35562.105030722909</v>
      </c>
      <c r="AH5508">
        <v>378059.69124383898</v>
      </c>
      <c r="AI5508">
        <f>AH5508*'Day-ahead Prices_2015-2022'!J5508</f>
        <v>40457.112709231311</v>
      </c>
    </row>
    <row r="5509" spans="30:35" x14ac:dyDescent="0.35">
      <c r="AD5509">
        <v>9291.9942340984107</v>
      </c>
      <c r="AF5509">
        <v>472582.00618575799</v>
      </c>
      <c r="AG5509">
        <f>AF5509*'Day-ahead Prices_2015-2022'!J5509</f>
        <v>53591.39022897269</v>
      </c>
      <c r="AH5509">
        <v>378109.69124383898</v>
      </c>
      <c r="AI5509">
        <f>AH5509*'Day-ahead Prices_2015-2022'!J5509</f>
        <v>42878.111624165402</v>
      </c>
    </row>
    <row r="5510" spans="30:35" x14ac:dyDescent="0.35">
      <c r="AD5510">
        <v>9291.9942340984107</v>
      </c>
      <c r="AF5510">
        <v>424622.021795451</v>
      </c>
      <c r="AG5510">
        <f>AF5510*'Day-ahead Prices_2015-2022'!J5510</f>
        <v>46444.09518893194</v>
      </c>
      <c r="AH5510">
        <v>378159.69124383898</v>
      </c>
      <c r="AI5510">
        <f>AH5510*'Day-ahead Prices_2015-2022'!J5510</f>
        <v>41362.161629023001</v>
      </c>
    </row>
    <row r="5511" spans="30:35" x14ac:dyDescent="0.35">
      <c r="AD5511">
        <v>9291.9942340984107</v>
      </c>
      <c r="AF5511">
        <v>405183.66004509601</v>
      </c>
      <c r="AG5511">
        <f>AF5511*'Day-ahead Prices_2015-2022'!J5511</f>
        <v>38103.471390640836</v>
      </c>
      <c r="AH5511">
        <v>378209.69124383898</v>
      </c>
      <c r="AI5511">
        <f>AH5511*'Day-ahead Prices_2015-2022'!J5511</f>
        <v>35566.839364570624</v>
      </c>
    </row>
    <row r="5512" spans="30:35" x14ac:dyDescent="0.35">
      <c r="AD5512">
        <v>9291.9942340984107</v>
      </c>
      <c r="AF5512">
        <v>489827.74550692498</v>
      </c>
      <c r="AG5512">
        <f>AF5512*'Day-ahead Prices_2015-2022'!J5512</f>
        <v>48887.258140318649</v>
      </c>
      <c r="AH5512">
        <v>378259.69124383898</v>
      </c>
      <c r="AI5512">
        <f>AH5512*'Day-ahead Prices_2015-2022'!J5512</f>
        <v>37752.208484591349</v>
      </c>
    </row>
    <row r="5513" spans="30:35" x14ac:dyDescent="0.35">
      <c r="AD5513">
        <v>9291.9942340984107</v>
      </c>
      <c r="AF5513">
        <v>320391.74132420699</v>
      </c>
      <c r="AG5513">
        <f>AF5513*'Day-ahead Prices_2015-2022'!J5513</f>
        <v>31242.199675876735</v>
      </c>
      <c r="AH5513">
        <v>378309.69124383898</v>
      </c>
      <c r="AI5513">
        <f>AH5513*'Day-ahead Prices_2015-2022'!J5513</f>
        <v>36889.923767414846</v>
      </c>
    </row>
    <row r="5514" spans="30:35" x14ac:dyDescent="0.35">
      <c r="AD5514">
        <v>9291.9942340984107</v>
      </c>
      <c r="AF5514">
        <v>203922.73832170601</v>
      </c>
      <c r="AG5514">
        <f>AF5514*'Day-ahead Prices_2015-2022'!J5514</f>
        <v>16370.91743246656</v>
      </c>
      <c r="AH5514">
        <v>378359.69124383898</v>
      </c>
      <c r="AI5514">
        <f>AH5514*'Day-ahead Prices_2015-2022'!J5514</f>
        <v>30374.716013055397</v>
      </c>
    </row>
    <row r="5515" spans="30:35" x14ac:dyDescent="0.35">
      <c r="AD5515">
        <v>9291.9942340984107</v>
      </c>
      <c r="AF5515">
        <v>140854.84609816701</v>
      </c>
      <c r="AG5515">
        <f>AF5515*'Day-ahead Prices_2015-2022'!J5515</f>
        <v>13415.191610947051</v>
      </c>
      <c r="AH5515">
        <v>378409.69124383898</v>
      </c>
      <c r="AI5515">
        <f>AH5515*'Day-ahead Prices_2015-2022'!J5515</f>
        <v>36040.212006177288</v>
      </c>
    </row>
    <row r="5516" spans="30:35" x14ac:dyDescent="0.35">
      <c r="AD5516">
        <v>9291.9942340984107</v>
      </c>
      <c r="AF5516">
        <v>200778.89781010701</v>
      </c>
      <c r="AG5516">
        <f>AF5516*'Day-ahead Prices_2015-2022'!J5516</f>
        <v>20318.07153751604</v>
      </c>
      <c r="AH5516">
        <v>378459.69124383898</v>
      </c>
      <c r="AI5516">
        <f>AH5516*'Day-ahead Prices_2015-2022'!J5516</f>
        <v>38298.701530034334</v>
      </c>
    </row>
    <row r="5517" spans="30:35" x14ac:dyDescent="0.35">
      <c r="AD5517">
        <v>0</v>
      </c>
      <c r="AF5517">
        <v>358778.86298191402</v>
      </c>
      <c r="AG5517">
        <f>AF5517*'Day-ahead Prices_2015-2022'!J5517</f>
        <v>44994.905680140568</v>
      </c>
      <c r="AH5517">
        <v>373217.05144209898</v>
      </c>
      <c r="AI5517">
        <f>AH5517*'Day-ahead Prices_2015-2022'!J5517</f>
        <v>46805.616942667933</v>
      </c>
    </row>
    <row r="5518" spans="30:35" x14ac:dyDescent="0.35">
      <c r="AD5518">
        <v>0</v>
      </c>
      <c r="AF5518">
        <v>434651.34189838002</v>
      </c>
      <c r="AG5518">
        <f>AF5518*'Day-ahead Prices_2015-2022'!J5518</f>
        <v>55870.083487617776</v>
      </c>
      <c r="AH5518">
        <v>373267.05144209898</v>
      </c>
      <c r="AI5518">
        <f>AH5518*'Day-ahead Prices_2015-2022'!J5518</f>
        <v>47979.746792367405</v>
      </c>
    </row>
    <row r="5519" spans="30:35" x14ac:dyDescent="0.35">
      <c r="AD5519">
        <v>0</v>
      </c>
      <c r="AF5519">
        <v>533862.633549163</v>
      </c>
      <c r="AG5519">
        <f>AF5519*'Day-ahead Prices_2015-2022'!J5519</f>
        <v>65991.427461303974</v>
      </c>
      <c r="AH5519">
        <v>373317.05144209898</v>
      </c>
      <c r="AI5519">
        <f>AH5519*'Day-ahead Prices_2015-2022'!J5519</f>
        <v>46146.187375072157</v>
      </c>
    </row>
    <row r="5520" spans="30:35" x14ac:dyDescent="0.35">
      <c r="AD5520">
        <v>9291.9942340984107</v>
      </c>
      <c r="AF5520">
        <v>478795.28774952202</v>
      </c>
      <c r="AG5520">
        <f>AF5520*'Day-ahead Prices_2015-2022'!J5520</f>
        <v>53627.466204385208</v>
      </c>
      <c r="AH5520">
        <v>378659.69124383898</v>
      </c>
      <c r="AI5520">
        <f>AH5520*'Day-ahead Prices_2015-2022'!J5520</f>
        <v>42411.778717766181</v>
      </c>
    </row>
    <row r="5521" spans="30:35" x14ac:dyDescent="0.35">
      <c r="AD5521">
        <v>9291.9942340984107</v>
      </c>
      <c r="AF5521">
        <v>350822.48349927698</v>
      </c>
      <c r="AG5521">
        <f>AF5521*'Day-ahead Prices_2015-2022'!J5521</f>
        <v>37389.78323514419</v>
      </c>
      <c r="AH5521">
        <v>378709.69124383898</v>
      </c>
      <c r="AI5521">
        <f>AH5521*'Day-ahead Prices_2015-2022'!J5521</f>
        <v>40361.932118540244</v>
      </c>
    </row>
    <row r="5522" spans="30:35" x14ac:dyDescent="0.35">
      <c r="AD5522">
        <v>9291.9942340984107</v>
      </c>
      <c r="AF5522">
        <v>533115.61743165401</v>
      </c>
      <c r="AG5522">
        <f>AF5522*'Day-ahead Prices_2015-2022'!J5522</f>
        <v>53210.936170375178</v>
      </c>
      <c r="AH5522">
        <v>378759.69124383898</v>
      </c>
      <c r="AI5522">
        <f>AH5522*'Day-ahead Prices_2015-2022'!J5522</f>
        <v>37804.478232661626</v>
      </c>
    </row>
    <row r="5523" spans="30:35" x14ac:dyDescent="0.35">
      <c r="AD5523">
        <v>9291.9942340984107</v>
      </c>
      <c r="AF5523">
        <v>470367.23923989403</v>
      </c>
      <c r="AG5523">
        <f>AF5523*'Day-ahead Prices_2015-2022'!J5523</f>
        <v>44686.063645888033</v>
      </c>
      <c r="AH5523">
        <v>378809.69124383898</v>
      </c>
      <c r="AI5523">
        <f>AH5523*'Day-ahead Prices_2015-2022'!J5523</f>
        <v>35987.867692392814</v>
      </c>
    </row>
    <row r="5524" spans="30:35" x14ac:dyDescent="0.35">
      <c r="AD5524">
        <v>9291.9942340984107</v>
      </c>
      <c r="AF5524">
        <v>249431.37199607299</v>
      </c>
      <c r="AG5524">
        <f>AF5524*'Day-ahead Prices_2015-2022'!J5524</f>
        <v>21579.555148240259</v>
      </c>
      <c r="AH5524">
        <v>378859.69124383898</v>
      </c>
      <c r="AI5524">
        <f>AH5524*'Day-ahead Prices_2015-2022'!J5524</f>
        <v>32777.046187960732</v>
      </c>
    </row>
    <row r="5525" spans="30:35" x14ac:dyDescent="0.35">
      <c r="AD5525">
        <v>9291.9942340984107</v>
      </c>
      <c r="AF5525">
        <v>218502.49464547401</v>
      </c>
      <c r="AG5525">
        <f>AF5525*'Day-ahead Prices_2015-2022'!J5525</f>
        <v>17919.116457757016</v>
      </c>
      <c r="AH5525">
        <v>378909.69124383898</v>
      </c>
      <c r="AI5525">
        <f>AH5525*'Day-ahead Prices_2015-2022'!J5525</f>
        <v>31073.910141793178</v>
      </c>
    </row>
    <row r="5526" spans="30:35" x14ac:dyDescent="0.35">
      <c r="AD5526">
        <v>9291.9942340984107</v>
      </c>
      <c r="AF5526">
        <v>200298.95324112201</v>
      </c>
      <c r="AG5526">
        <f>AF5526*'Day-ahead Prices_2015-2022'!J5526</f>
        <v>16997.369172041614</v>
      </c>
      <c r="AH5526">
        <v>378959.69124383898</v>
      </c>
      <c r="AI5526">
        <f>AH5526*'Day-ahead Prices_2015-2022'!J5526</f>
        <v>32158.519398952179</v>
      </c>
    </row>
    <row r="5527" spans="30:35" x14ac:dyDescent="0.35">
      <c r="AD5527">
        <v>9291.9942340984107</v>
      </c>
      <c r="AF5527">
        <v>192547.82881270201</v>
      </c>
      <c r="AG5527">
        <f>AF5527*'Day-ahead Prices_2015-2022'!J5527</f>
        <v>17387.55031135902</v>
      </c>
      <c r="AH5527">
        <v>379009.69124383898</v>
      </c>
      <c r="AI5527">
        <f>AH5527*'Day-ahead Prices_2015-2022'!J5527</f>
        <v>34225.52264354677</v>
      </c>
    </row>
    <row r="5528" spans="30:35" x14ac:dyDescent="0.35">
      <c r="AD5528">
        <v>9291.9942340984107</v>
      </c>
      <c r="AF5528">
        <v>329572.69285597198</v>
      </c>
      <c r="AG5528">
        <f>AF5528*'Day-ahead Prices_2015-2022'!J5528</f>
        <v>32615.337616759127</v>
      </c>
      <c r="AH5528">
        <v>379059.69124383898</v>
      </c>
      <c r="AI5528">
        <f>AH5528*'Day-ahead Prices_2015-2022'!J5528</f>
        <v>37512.694694718411</v>
      </c>
    </row>
    <row r="5529" spans="30:35" x14ac:dyDescent="0.35">
      <c r="AD5529">
        <v>0</v>
      </c>
      <c r="AF5529">
        <v>434537.405056355</v>
      </c>
      <c r="AG5529">
        <f>AF5529*'Day-ahead Prices_2015-2022'!J5529</f>
        <v>49803.961508777815</v>
      </c>
      <c r="AH5529">
        <v>373817.05144209898</v>
      </c>
      <c r="AI5529">
        <f>AH5529*'Day-ahead Prices_2015-2022'!J5529</f>
        <v>42844.574079721875</v>
      </c>
    </row>
    <row r="5530" spans="30:35" x14ac:dyDescent="0.35">
      <c r="AD5530">
        <v>0</v>
      </c>
      <c r="AF5530">
        <v>400627.194667092</v>
      </c>
      <c r="AG5530">
        <f>AF5530*'Day-ahead Prices_2015-2022'!J5530</f>
        <v>47157.32630027007</v>
      </c>
      <c r="AH5530">
        <v>373867.05144209898</v>
      </c>
      <c r="AI5530">
        <f>AH5530*'Day-ahead Prices_2015-2022'!J5530</f>
        <v>44007.423291435174</v>
      </c>
    </row>
    <row r="5531" spans="30:35" x14ac:dyDescent="0.35">
      <c r="AD5531">
        <v>9291.9942340984107</v>
      </c>
      <c r="AF5531">
        <v>405818.438741313</v>
      </c>
      <c r="AG5531">
        <f>AF5531*'Day-ahead Prices_2015-2022'!J5531</f>
        <v>44294.068042517465</v>
      </c>
      <c r="AH5531">
        <v>379209.69124383898</v>
      </c>
      <c r="AI5531">
        <f>AH5531*'Day-ahead Prices_2015-2022'!J5531</f>
        <v>41389.789775036916</v>
      </c>
    </row>
    <row r="5532" spans="30:35" x14ac:dyDescent="0.35">
      <c r="AD5532">
        <v>9291.9942340984107</v>
      </c>
      <c r="AF5532">
        <v>346423.16524773202</v>
      </c>
      <c r="AG5532">
        <f>AF5532*'Day-ahead Prices_2015-2022'!J5532</f>
        <v>34317.111778396895</v>
      </c>
      <c r="AH5532">
        <v>379259.69124383898</v>
      </c>
      <c r="AI5532">
        <f>AH5532*'Day-ahead Prices_2015-2022'!J5532</f>
        <v>37569.939089228748</v>
      </c>
    </row>
    <row r="5533" spans="30:35" x14ac:dyDescent="0.35">
      <c r="AD5533">
        <v>9291.9942340984107</v>
      </c>
      <c r="AF5533">
        <v>356294.23017311801</v>
      </c>
      <c r="AG5533">
        <f>AF5533*'Day-ahead Prices_2015-2022'!J5533</f>
        <v>35318.110933698037</v>
      </c>
      <c r="AH5533">
        <v>379309.69124383898</v>
      </c>
      <c r="AI5533">
        <f>AH5533*'Day-ahead Prices_2015-2022'!J5533</f>
        <v>37599.547281659594</v>
      </c>
    </row>
    <row r="5534" spans="30:35" x14ac:dyDescent="0.35">
      <c r="AD5534">
        <v>9291.9942340984107</v>
      </c>
      <c r="AF5534">
        <v>332847.52770500001</v>
      </c>
      <c r="AG5534">
        <f>AF5534*'Day-ahead Prices_2015-2022'!J5534</f>
        <v>30815.024114928903</v>
      </c>
      <c r="AH5534">
        <v>379359.69124383898</v>
      </c>
      <c r="AI5534">
        <f>AH5534*'Day-ahead Prices_2015-2022'!J5534</f>
        <v>35121.120215354618</v>
      </c>
    </row>
    <row r="5535" spans="30:35" x14ac:dyDescent="0.35">
      <c r="AD5535">
        <v>9291.9942340984107</v>
      </c>
      <c r="AF5535">
        <v>465138.31908457598</v>
      </c>
      <c r="AG5535">
        <f>AF5535*'Day-ahead Prices_2015-2022'!J5535</f>
        <v>45460.293615731032</v>
      </c>
      <c r="AH5535">
        <v>379409.69124383898</v>
      </c>
      <c r="AI5535">
        <f>AH5535*'Day-ahead Prices_2015-2022'!J5535</f>
        <v>37081.606173716602</v>
      </c>
    </row>
    <row r="5536" spans="30:35" x14ac:dyDescent="0.35">
      <c r="AD5536">
        <v>9291.9942340984107</v>
      </c>
      <c r="AF5536">
        <v>470064.65755271801</v>
      </c>
      <c r="AG5536">
        <f>AF5536*'Day-ahead Prices_2015-2022'!J5536</f>
        <v>44146.709894885447</v>
      </c>
      <c r="AH5536">
        <v>379459.69124383898</v>
      </c>
      <c r="AI5536">
        <f>AH5536*'Day-ahead Prices_2015-2022'!J5536</f>
        <v>35637.431227779191</v>
      </c>
    </row>
    <row r="5537" spans="30:35" x14ac:dyDescent="0.35">
      <c r="AD5537">
        <v>9291.9942340984107</v>
      </c>
      <c r="AF5537">
        <v>493373.09765539702</v>
      </c>
      <c r="AG5537">
        <f>AF5537*'Day-ahead Prices_2015-2022'!J5537</f>
        <v>44998.71008803256</v>
      </c>
      <c r="AH5537">
        <v>379509.69124383898</v>
      </c>
      <c r="AI5537">
        <f>AH5537*'Day-ahead Prices_2015-2022'!J5537</f>
        <v>34613.655777008389</v>
      </c>
    </row>
    <row r="5538" spans="30:35" x14ac:dyDescent="0.35">
      <c r="AD5538">
        <v>9291.9942340984107</v>
      </c>
      <c r="AF5538">
        <v>538535.22532947105</v>
      </c>
      <c r="AG5538">
        <f>AF5538*'Day-ahead Prices_2015-2022'!J5538</f>
        <v>53071.300118156047</v>
      </c>
      <c r="AH5538">
        <v>379559.69124383898</v>
      </c>
      <c r="AI5538">
        <f>AH5538*'Day-ahead Prices_2015-2022'!J5538</f>
        <v>37404.658672852223</v>
      </c>
    </row>
    <row r="5539" spans="30:35" x14ac:dyDescent="0.35">
      <c r="AD5539">
        <v>9291.9942340984107</v>
      </c>
      <c r="AF5539">
        <v>509260.95519489498</v>
      </c>
      <c r="AG5539">
        <f>AF5539*'Day-ahead Prices_2015-2022'!J5539</f>
        <v>53825.700083130425</v>
      </c>
      <c r="AH5539">
        <v>379609.69124383898</v>
      </c>
      <c r="AI5539">
        <f>AH5539*'Day-ahead Prices_2015-2022'!J5539</f>
        <v>40122.371803903501</v>
      </c>
    </row>
    <row r="5540" spans="30:35" x14ac:dyDescent="0.35">
      <c r="AD5540">
        <v>7483.3801610412202</v>
      </c>
      <c r="AF5540">
        <v>485758.553422019</v>
      </c>
      <c r="AG5540">
        <f>AF5540*'Day-ahead Prices_2015-2022'!J5540</f>
        <v>55197.958821727574</v>
      </c>
      <c r="AH5540">
        <v>378629.52026139002</v>
      </c>
      <c r="AI5540">
        <f>AH5540*'Day-ahead Prices_2015-2022'!J5540</f>
        <v>43024.618961102402</v>
      </c>
    </row>
    <row r="5541" spans="30:35" x14ac:dyDescent="0.35">
      <c r="AD5541">
        <v>0</v>
      </c>
      <c r="AF5541">
        <v>398406.31814008002</v>
      </c>
      <c r="AG5541">
        <f>AF5541*'Day-ahead Prices_2015-2022'!J5541</f>
        <v>48106.068891721639</v>
      </c>
      <c r="AH5541">
        <v>374417.05144209898</v>
      </c>
      <c r="AI5541">
        <f>AH5541*'Day-ahead Prices_2015-2022'!J5541</f>
        <v>45209.454897690543</v>
      </c>
    </row>
    <row r="5542" spans="30:35" x14ac:dyDescent="0.35">
      <c r="AD5542">
        <v>0</v>
      </c>
      <c r="AF5542">
        <v>386382.81819411699</v>
      </c>
      <c r="AG5542">
        <f>AF5542*'Day-ahead Prices_2015-2022'!J5542</f>
        <v>46726.240161260052</v>
      </c>
      <c r="AH5542">
        <v>374467.05144209898</v>
      </c>
      <c r="AI5542">
        <f>AH5542*'Day-ahead Prices_2015-2022'!J5542</f>
        <v>45285.236698521636</v>
      </c>
    </row>
    <row r="5543" spans="30:35" x14ac:dyDescent="0.35">
      <c r="AD5543">
        <v>0</v>
      </c>
      <c r="AF5543">
        <v>510271.21176634799</v>
      </c>
      <c r="AG5543">
        <f>AF5543*'Day-ahead Prices_2015-2022'!J5543</f>
        <v>59262.898534543659</v>
      </c>
      <c r="AH5543">
        <v>374517.05144209898</v>
      </c>
      <c r="AI5543">
        <f>AH5543*'Day-ahead Prices_2015-2022'!J5543</f>
        <v>43496.410354485379</v>
      </c>
    </row>
    <row r="5544" spans="30:35" x14ac:dyDescent="0.35">
      <c r="AD5544">
        <v>7292.9721853991196</v>
      </c>
      <c r="AF5544">
        <v>357580.91850183299</v>
      </c>
      <c r="AG5544">
        <f>AF5544*'Day-ahead Prices_2015-2022'!J5544</f>
        <v>39715.618665702335</v>
      </c>
      <c r="AH5544">
        <v>378721.06552012998</v>
      </c>
      <c r="AI5544">
        <f>AH5544*'Day-ahead Prices_2015-2022'!J5544</f>
        <v>42063.601944657035</v>
      </c>
    </row>
    <row r="5545" spans="30:35" x14ac:dyDescent="0.35">
      <c r="AD5545">
        <v>9291.9942340984107</v>
      </c>
      <c r="AF5545">
        <v>411385.88253839099</v>
      </c>
      <c r="AG5545">
        <f>AF5545*'Day-ahead Prices_2015-2022'!J5545</f>
        <v>42933.259166412834</v>
      </c>
      <c r="AH5545">
        <v>379909.69124383898</v>
      </c>
      <c r="AI5545">
        <f>AH5545*'Day-ahead Prices_2015-2022'!J5545</f>
        <v>39648.325152435151</v>
      </c>
    </row>
    <row r="5546" spans="30:35" x14ac:dyDescent="0.35">
      <c r="AD5546">
        <v>9291.9942340984107</v>
      </c>
      <c r="AF5546">
        <v>435016.19414527999</v>
      </c>
      <c r="AG5546">
        <f>AF5546*'Day-ahead Prices_2015-2022'!J5546</f>
        <v>45234.615177954263</v>
      </c>
      <c r="AH5546">
        <v>379959.69124383898</v>
      </c>
      <c r="AI5546">
        <f>AH5546*'Day-ahead Prices_2015-2022'!J5546</f>
        <v>39509.633544376549</v>
      </c>
    </row>
    <row r="5547" spans="30:35" x14ac:dyDescent="0.35">
      <c r="AD5547">
        <v>9291.9942340984107</v>
      </c>
      <c r="AF5547">
        <v>495624.365711049</v>
      </c>
      <c r="AG5547">
        <f>AF5547*'Day-ahead Prices_2015-2022'!J5547</f>
        <v>47063.250707006941</v>
      </c>
      <c r="AH5547">
        <v>380009.69124383898</v>
      </c>
      <c r="AI5547">
        <f>AH5547*'Day-ahead Prices_2015-2022'!J5547</f>
        <v>36084.770256286844</v>
      </c>
    </row>
    <row r="5548" spans="30:35" x14ac:dyDescent="0.35">
      <c r="AD5548">
        <v>9291.9942340984107</v>
      </c>
      <c r="AF5548">
        <v>393737.46617929603</v>
      </c>
      <c r="AG5548">
        <f>AF5548*'Day-ahead Prices_2015-2022'!J5548</f>
        <v>35850.780639290351</v>
      </c>
      <c r="AH5548">
        <v>380059.69124383898</v>
      </c>
      <c r="AI5548">
        <f>AH5548*'Day-ahead Prices_2015-2022'!J5548</f>
        <v>34605.385036979649</v>
      </c>
    </row>
    <row r="5549" spans="30:35" x14ac:dyDescent="0.35">
      <c r="AD5549">
        <v>9291.9942340984107</v>
      </c>
      <c r="AF5549">
        <v>343944.73026397999</v>
      </c>
      <c r="AG5549">
        <f>AF5549*'Day-ahead Prices_2015-2022'!J5549</f>
        <v>30351.832653057743</v>
      </c>
      <c r="AH5549">
        <v>380109.69124383898</v>
      </c>
      <c r="AI5549">
        <f>AH5549*'Day-ahead Prices_2015-2022'!J5549</f>
        <v>33543.254840926624</v>
      </c>
    </row>
    <row r="5550" spans="30:35" x14ac:dyDescent="0.35">
      <c r="AD5550">
        <v>9291.9942340984107</v>
      </c>
      <c r="AF5550">
        <v>305511.20375338499</v>
      </c>
      <c r="AG5550">
        <f>AF5550*'Day-ahead Prices_2015-2022'!J5550</f>
        <v>26875.056816175897</v>
      </c>
      <c r="AH5550">
        <v>380159.69124383898</v>
      </c>
      <c r="AI5550">
        <f>AH5550*'Day-ahead Prices_2015-2022'!J5550</f>
        <v>33441.697639492406</v>
      </c>
    </row>
    <row r="5551" spans="30:35" x14ac:dyDescent="0.35">
      <c r="AD5551">
        <v>9291.9942340984107</v>
      </c>
      <c r="AF5551">
        <v>216476.04212889701</v>
      </c>
      <c r="AG5551">
        <f>AF5551*'Day-ahead Prices_2015-2022'!J5551</f>
        <v>19486.632122337985</v>
      </c>
      <c r="AH5551">
        <v>380209.69124383898</v>
      </c>
      <c r="AI5551">
        <f>AH5551*'Day-ahead Prices_2015-2022'!J5551</f>
        <v>34225.525881542279</v>
      </c>
    </row>
    <row r="5552" spans="30:35" x14ac:dyDescent="0.35">
      <c r="AD5552">
        <v>9291.9942340984107</v>
      </c>
      <c r="AF5552">
        <v>355422.42487812601</v>
      </c>
      <c r="AG5552">
        <f>AF5552*'Day-ahead Prices_2015-2022'!J5552</f>
        <v>34722.549520437424</v>
      </c>
      <c r="AH5552">
        <v>380259.69124383898</v>
      </c>
      <c r="AI5552">
        <f>AH5552*'Day-ahead Prices_2015-2022'!J5552</f>
        <v>37148.995211452791</v>
      </c>
    </row>
    <row r="5553" spans="30:35" x14ac:dyDescent="0.35">
      <c r="AD5553">
        <v>9291.9942340984107</v>
      </c>
      <c r="AF5553">
        <v>503445.876028586</v>
      </c>
      <c r="AG5553">
        <f>AF5553*'Day-ahead Prices_2015-2022'!J5553</f>
        <v>52270.268078667934</v>
      </c>
      <c r="AH5553">
        <v>380309.69124383898</v>
      </c>
      <c r="AI5553">
        <f>AH5553*'Day-ahead Prices_2015-2022'!J5553</f>
        <v>39485.653693391578</v>
      </c>
    </row>
    <row r="5554" spans="30:35" x14ac:dyDescent="0.35">
      <c r="AD5554">
        <v>0</v>
      </c>
      <c r="AF5554">
        <v>534030.91364927997</v>
      </c>
      <c r="AG5554">
        <f>AF5554*'Day-ahead Prices_2015-2022'!J5554</f>
        <v>57320.875655187534</v>
      </c>
      <c r="AH5554">
        <v>375067.05144209898</v>
      </c>
      <c r="AI5554">
        <f>AH5554*'Day-ahead Prices_2015-2022'!J5554</f>
        <v>40258.290800351999</v>
      </c>
    </row>
    <row r="5555" spans="30:35" x14ac:dyDescent="0.35">
      <c r="AD5555">
        <v>3159.7431367987201</v>
      </c>
      <c r="AF5555">
        <v>554306.72712634201</v>
      </c>
      <c r="AG5555">
        <f>AF5555*'Day-ahead Prices_2015-2022'!J5555</f>
        <v>58556.962653626768</v>
      </c>
      <c r="AH5555">
        <v>376916.813890049</v>
      </c>
      <c r="AI5555">
        <f>AH5555*'Day-ahead Prices_2015-2022'!J5555</f>
        <v>39817.492219344778</v>
      </c>
    </row>
    <row r="5556" spans="30:35" x14ac:dyDescent="0.35">
      <c r="AD5556">
        <v>9291.9942340984107</v>
      </c>
      <c r="AF5556">
        <v>550686.55889247695</v>
      </c>
      <c r="AG5556">
        <f>AF5556*'Day-ahead Prices_2015-2022'!J5556</f>
        <v>56430.228406109345</v>
      </c>
      <c r="AH5556">
        <v>380459.69124383898</v>
      </c>
      <c r="AI5556">
        <f>AH5556*'Day-ahead Prices_2015-2022'!J5556</f>
        <v>38986.655710984291</v>
      </c>
    </row>
    <row r="5557" spans="30:35" x14ac:dyDescent="0.35">
      <c r="AD5557">
        <v>9291.9942340984107</v>
      </c>
      <c r="AF5557">
        <v>506510.984068505</v>
      </c>
      <c r="AG5557">
        <f>AF5557*'Day-ahead Prices_2015-2022'!J5557</f>
        <v>50604.246140824158</v>
      </c>
      <c r="AH5557">
        <v>380509.69124383898</v>
      </c>
      <c r="AI5557">
        <f>AH5557*'Day-ahead Prices_2015-2022'!J5557</f>
        <v>38015.771977943841</v>
      </c>
    </row>
    <row r="5558" spans="30:35" x14ac:dyDescent="0.35">
      <c r="AD5558">
        <v>9291.9942340984107</v>
      </c>
      <c r="AF5558">
        <v>522592.41185929702</v>
      </c>
      <c r="AG5558">
        <f>AF5558*'Day-ahead Prices_2015-2022'!J5558</f>
        <v>49843.557762110104</v>
      </c>
      <c r="AH5558">
        <v>380559.69124383898</v>
      </c>
      <c r="AI5558">
        <f>AH5558*'Day-ahead Prices_2015-2022'!J5558</f>
        <v>36296.831951609252</v>
      </c>
    </row>
    <row r="5559" spans="30:35" x14ac:dyDescent="0.35">
      <c r="AD5559">
        <v>9291.9942340984107</v>
      </c>
      <c r="AF5559">
        <v>440466.701271381</v>
      </c>
      <c r="AG5559">
        <f>AF5559*'Day-ahead Prices_2015-2022'!J5559</f>
        <v>37527.762948321659</v>
      </c>
      <c r="AH5559">
        <v>380609.69124383898</v>
      </c>
      <c r="AI5559">
        <f>AH5559*'Day-ahead Prices_2015-2022'!J5559</f>
        <v>32427.945693975082</v>
      </c>
    </row>
    <row r="5560" spans="30:35" x14ac:dyDescent="0.35">
      <c r="AD5560">
        <v>9291.9942340984107</v>
      </c>
      <c r="AF5560">
        <v>375274.5636313</v>
      </c>
      <c r="AG5560">
        <f>AF5560*'Day-ahead Prices_2015-2022'!J5560</f>
        <v>31181.563492124715</v>
      </c>
      <c r="AH5560">
        <v>380659.69124383898</v>
      </c>
      <c r="AI5560">
        <f>AH5560*'Day-ahead Prices_2015-2022'!J5560</f>
        <v>31629.013745450578</v>
      </c>
    </row>
    <row r="5561" spans="30:35" x14ac:dyDescent="0.35">
      <c r="AD5561">
        <v>9291.9942340984107</v>
      </c>
      <c r="AF5561">
        <v>374516.62107388797</v>
      </c>
      <c r="AG5561">
        <f>AF5561*'Day-ahead Prices_2015-2022'!J5561</f>
        <v>30861.574013817397</v>
      </c>
      <c r="AH5561">
        <v>380709.69124383898</v>
      </c>
      <c r="AI5561">
        <f>AH5561*'Day-ahead Prices_2015-2022'!J5561</f>
        <v>31371.906219834495</v>
      </c>
    </row>
    <row r="5562" spans="30:35" x14ac:dyDescent="0.35">
      <c r="AD5562">
        <v>9291.9942340984107</v>
      </c>
      <c r="AF5562">
        <v>296778.67884605</v>
      </c>
      <c r="AG5562">
        <f>AF5562*'Day-ahead Prices_2015-2022'!J5562</f>
        <v>25071.491815565747</v>
      </c>
      <c r="AH5562">
        <v>380759.69124383898</v>
      </c>
      <c r="AI5562">
        <f>AH5562*'Day-ahead Prices_2015-2022'!J5562</f>
        <v>32166.102766665466</v>
      </c>
    </row>
    <row r="5563" spans="30:35" x14ac:dyDescent="0.35">
      <c r="AD5563">
        <v>9291.9942340984107</v>
      </c>
      <c r="AF5563">
        <v>346818.16173722298</v>
      </c>
      <c r="AG5563">
        <f>AF5563*'Day-ahead Prices_2015-2022'!J5563</f>
        <v>32610.878225448909</v>
      </c>
      <c r="AH5563">
        <v>380809.69124383898</v>
      </c>
      <c r="AI5563">
        <f>AH5563*'Day-ahead Prices_2015-2022'!J5563</f>
        <v>35807.059255544125</v>
      </c>
    </row>
    <row r="5564" spans="30:35" x14ac:dyDescent="0.35">
      <c r="AD5564">
        <v>7312.4425903835399</v>
      </c>
      <c r="AF5564">
        <v>159332.73057420799</v>
      </c>
      <c r="AG5564">
        <f>AF5564*'Day-ahead Prices_2015-2022'!J5564</f>
        <v>16994.628208958242</v>
      </c>
      <c r="AH5564">
        <v>379732.15569493797</v>
      </c>
      <c r="AI5564">
        <f>AH5564*'Day-ahead Prices_2015-2022'!J5564</f>
        <v>40502.706391616703</v>
      </c>
    </row>
    <row r="5565" spans="30:35" x14ac:dyDescent="0.35">
      <c r="AD5565">
        <v>0</v>
      </c>
      <c r="AF5565">
        <v>121726.220120313</v>
      </c>
      <c r="AG5565">
        <f>AF5565*'Day-ahead Prices_2015-2022'!J5565</f>
        <v>14296.74455313076</v>
      </c>
      <c r="AH5565">
        <v>375617.05144209898</v>
      </c>
      <c r="AI5565">
        <f>AH5565*'Day-ahead Prices_2015-2022'!J5565</f>
        <v>44116.222691874522</v>
      </c>
    </row>
    <row r="5566" spans="30:35" x14ac:dyDescent="0.35">
      <c r="AD5566">
        <v>0</v>
      </c>
      <c r="AF5566">
        <v>81652.824129799599</v>
      </c>
      <c r="AG5566">
        <f>AF5566*'Day-ahead Prices_2015-2022'!J5566</f>
        <v>9959.3990911719811</v>
      </c>
      <c r="AH5566">
        <v>375667.05144209898</v>
      </c>
      <c r="AI5566">
        <f>AH5566*'Day-ahead Prices_2015-2022'!J5566</f>
        <v>45821.04943202142</v>
      </c>
    </row>
    <row r="5567" spans="30:35" x14ac:dyDescent="0.35">
      <c r="AD5567">
        <v>0</v>
      </c>
      <c r="AF5567">
        <v>73150.862368312795</v>
      </c>
      <c r="AG5567">
        <f>AF5567*'Day-ahead Prices_2015-2022'!J5567</f>
        <v>8611.5938337316638</v>
      </c>
      <c r="AH5567">
        <v>375717.05144209898</v>
      </c>
      <c r="AI5567">
        <f>AH5567*'Day-ahead Prices_2015-2022'!J5567</f>
        <v>44230.8202347068</v>
      </c>
    </row>
    <row r="5568" spans="30:35" x14ac:dyDescent="0.35">
      <c r="AD5568">
        <v>6887.3008174900697</v>
      </c>
      <c r="AF5568">
        <v>30126.749408055999</v>
      </c>
      <c r="AG5568">
        <f>AF5568*'Day-ahead Prices_2015-2022'!J5568</f>
        <v>3482.5015978242332</v>
      </c>
      <c r="AH5568">
        <v>379689.99860659899</v>
      </c>
      <c r="AI5568">
        <f>AH5568*'Day-ahead Prices_2015-2022'!J5568</f>
        <v>43890.265388929809</v>
      </c>
    </row>
    <row r="5569" spans="30:35" x14ac:dyDescent="0.35">
      <c r="AD5569">
        <v>7317.31019162965</v>
      </c>
      <c r="AF5569">
        <v>0</v>
      </c>
      <c r="AG5569">
        <f>AF5569*'Day-ahead Prices_2015-2022'!J5569</f>
        <v>0</v>
      </c>
      <c r="AH5569">
        <v>379984.92823864101</v>
      </c>
      <c r="AI5569">
        <f>AH5569*'Day-ahead Prices_2015-2022'!J5569</f>
        <v>37127.377375877026</v>
      </c>
    </row>
    <row r="5570" spans="30:35" x14ac:dyDescent="0.35">
      <c r="AD5570">
        <v>7318.2837118788702</v>
      </c>
      <c r="AF5570">
        <v>0</v>
      </c>
      <c r="AG5570">
        <f>AF5570*'Day-ahead Prices_2015-2022'!J5570</f>
        <v>0</v>
      </c>
      <c r="AH5570">
        <v>380035.48274738097</v>
      </c>
      <c r="AI5570">
        <f>AH5570*'Day-ahead Prices_2015-2022'!J5570</f>
        <v>36381.746852113647</v>
      </c>
    </row>
    <row r="5571" spans="30:35" x14ac:dyDescent="0.35">
      <c r="AD5571">
        <v>7319.2572321280904</v>
      </c>
      <c r="AF5571">
        <v>0</v>
      </c>
      <c r="AG5571">
        <f>AF5571*'Day-ahead Prices_2015-2022'!J5571</f>
        <v>0</v>
      </c>
      <c r="AH5571">
        <v>380086.037256121</v>
      </c>
      <c r="AI5571">
        <f>AH5571*'Day-ahead Prices_2015-2022'!J5571</f>
        <v>32514.935164621442</v>
      </c>
    </row>
    <row r="5572" spans="30:35" x14ac:dyDescent="0.35">
      <c r="AD5572">
        <v>9291.9942340984107</v>
      </c>
      <c r="AF5572">
        <v>73531.337707186394</v>
      </c>
      <c r="AG5572">
        <f>AF5572*'Day-ahead Prices_2015-2022'!J5572</f>
        <v>6044.4597878749892</v>
      </c>
      <c r="AH5572">
        <v>381259.69124383898</v>
      </c>
      <c r="AI5572">
        <f>AH5572*'Day-ahead Prices_2015-2022'!J5572</f>
        <v>31340.499769471673</v>
      </c>
    </row>
    <row r="5573" spans="30:35" x14ac:dyDescent="0.35">
      <c r="AD5573">
        <v>9291.9942340984107</v>
      </c>
      <c r="AF5573">
        <v>36182.668287609798</v>
      </c>
      <c r="AG5573">
        <f>AF5573*'Day-ahead Prices_2015-2022'!J5573</f>
        <v>2712.5694131867472</v>
      </c>
      <c r="AH5573">
        <v>381309.69124383898</v>
      </c>
      <c r="AI5573">
        <f>AH5573*'Day-ahead Prices_2015-2022'!J5573</f>
        <v>28586.310915436556</v>
      </c>
    </row>
    <row r="5574" spans="30:35" x14ac:dyDescent="0.35">
      <c r="AD5574">
        <v>9291.9942340984107</v>
      </c>
      <c r="AF5574">
        <v>0</v>
      </c>
      <c r="AG5574">
        <f>AF5574*'Day-ahead Prices_2015-2022'!J5574</f>
        <v>0</v>
      </c>
      <c r="AH5574">
        <v>381359.69124383898</v>
      </c>
      <c r="AI5574">
        <f>AH5574*'Day-ahead Prices_2015-2022'!J5574</f>
        <v>27437.876385766103</v>
      </c>
    </row>
    <row r="5575" spans="30:35" x14ac:dyDescent="0.35">
      <c r="AD5575">
        <v>9291.9942340984107</v>
      </c>
      <c r="AF5575">
        <v>26340.720552718802</v>
      </c>
      <c r="AG5575">
        <f>AF5575*'Day-ahead Prices_2015-2022'!J5575</f>
        <v>1901.4378389986978</v>
      </c>
      <c r="AH5575">
        <v>381409.69124383898</v>
      </c>
      <c r="AI5575">
        <f>AH5575*'Day-ahead Prices_2015-2022'!J5575</f>
        <v>27532.535324550576</v>
      </c>
    </row>
    <row r="5576" spans="30:35" x14ac:dyDescent="0.35">
      <c r="AD5576">
        <v>9291.9942340984107</v>
      </c>
      <c r="AF5576">
        <v>273180.81872824702</v>
      </c>
      <c r="AG5576">
        <f>AF5576*'Day-ahead Prices_2015-2022'!J5576</f>
        <v>22819.135264393884</v>
      </c>
      <c r="AH5576">
        <v>381459.69124383898</v>
      </c>
      <c r="AI5576">
        <f>AH5576*'Day-ahead Prices_2015-2022'!J5576</f>
        <v>31863.804834211925</v>
      </c>
    </row>
    <row r="5577" spans="30:35" x14ac:dyDescent="0.35">
      <c r="AD5577">
        <v>2189.9663809865601</v>
      </c>
      <c r="AF5577">
        <v>301296.20596758398</v>
      </c>
      <c r="AG5577">
        <f>AF5577*'Day-ahead Prices_2015-2022'!J5577</f>
        <v>26147.991234896781</v>
      </c>
      <c r="AH5577">
        <v>377464.43741118902</v>
      </c>
      <c r="AI5577">
        <f>AH5577*'Day-ahead Prices_2015-2022'!J5577</f>
        <v>32758.251200730047</v>
      </c>
    </row>
    <row r="5578" spans="30:35" x14ac:dyDescent="0.35">
      <c r="AD5578">
        <v>9291.9942340984107</v>
      </c>
      <c r="AF5578">
        <v>328534.35105873802</v>
      </c>
      <c r="AG5578">
        <f>AF5578*'Day-ahead Prices_2015-2022'!J5578</f>
        <v>28426.024057418486</v>
      </c>
      <c r="AH5578">
        <v>381559.69124383898</v>
      </c>
      <c r="AI5578">
        <f>AH5578*'Day-ahead Prices_2015-2022'!J5578</f>
        <v>33013.975335259114</v>
      </c>
    </row>
    <row r="5579" spans="30:35" x14ac:dyDescent="0.35">
      <c r="AD5579">
        <v>9291.9942340984107</v>
      </c>
      <c r="AF5579">
        <v>163184.61420873401</v>
      </c>
      <c r="AG5579">
        <f>AF5579*'Day-ahead Prices_2015-2022'!J5579</f>
        <v>13574.104171418017</v>
      </c>
      <c r="AH5579">
        <v>381609.69124383898</v>
      </c>
      <c r="AI5579">
        <f>AH5579*'Day-ahead Prices_2015-2022'!J5579</f>
        <v>31743.248141890639</v>
      </c>
    </row>
    <row r="5580" spans="30:35" x14ac:dyDescent="0.35">
      <c r="AD5580">
        <v>9291.9942340984107</v>
      </c>
      <c r="AF5580">
        <v>63615.367966008998</v>
      </c>
      <c r="AG5580">
        <f>AF5580*'Day-ahead Prices_2015-2022'!J5580</f>
        <v>4687.7369462052457</v>
      </c>
      <c r="AH5580">
        <v>381659.69124383898</v>
      </c>
      <c r="AI5580">
        <f>AH5580*'Day-ahead Prices_2015-2022'!J5580</f>
        <v>28124.025573144438</v>
      </c>
    </row>
    <row r="5581" spans="30:35" x14ac:dyDescent="0.35">
      <c r="AD5581">
        <v>9291.9942340984107</v>
      </c>
      <c r="AF5581">
        <v>10340.9906251178</v>
      </c>
      <c r="AG5581">
        <f>AF5581*'Day-ahead Prices_2015-2022'!J5581</f>
        <v>640.32706574557551</v>
      </c>
      <c r="AH5581">
        <v>381709.69124383898</v>
      </c>
      <c r="AI5581">
        <f>AH5581*'Day-ahead Prices_2015-2022'!J5581</f>
        <v>23635.941218932563</v>
      </c>
    </row>
    <row r="5582" spans="30:35" x14ac:dyDescent="0.35">
      <c r="AD5582">
        <v>9291.9942340984107</v>
      </c>
      <c r="AF5582">
        <v>11034.4583358935</v>
      </c>
      <c r="AG5582">
        <f>AF5582*'Day-ahead Prices_2015-2022'!J5582</f>
        <v>587.94352628224533</v>
      </c>
      <c r="AH5582">
        <v>381759.69124383898</v>
      </c>
      <c r="AI5582">
        <f>AH5582*'Day-ahead Prices_2015-2022'!J5582</f>
        <v>20341.110748699848</v>
      </c>
    </row>
    <row r="5583" spans="30:35" x14ac:dyDescent="0.35">
      <c r="AD5583">
        <v>9291.9942340984107</v>
      </c>
      <c r="AF5583">
        <v>99520.290541241106</v>
      </c>
      <c r="AG5583">
        <f>AF5583*'Day-ahead Prices_2015-2022'!J5583</f>
        <v>4634.5355301424224</v>
      </c>
      <c r="AH5583">
        <v>381809.69124383898</v>
      </c>
      <c r="AI5583">
        <f>AH5583*'Day-ahead Prices_2015-2022'!J5583</f>
        <v>17780.400059111529</v>
      </c>
    </row>
    <row r="5584" spans="30:35" x14ac:dyDescent="0.35">
      <c r="AD5584">
        <v>9291.9942340984107</v>
      </c>
      <c r="AF5584">
        <v>96623.719297637304</v>
      </c>
      <c r="AG5584">
        <f>AF5584*'Day-ahead Prices_2015-2022'!J5584</f>
        <v>4964.2851382143608</v>
      </c>
      <c r="AH5584">
        <v>381859.69124383898</v>
      </c>
      <c r="AI5584">
        <f>AH5584*'Day-ahead Prices_2015-2022'!J5584</f>
        <v>19618.996286880338</v>
      </c>
    </row>
    <row r="5585" spans="30:35" x14ac:dyDescent="0.35">
      <c r="AD5585">
        <v>9291.9942340984107</v>
      </c>
      <c r="AF5585">
        <v>107019.19785115701</v>
      </c>
      <c r="AG5585">
        <f>AF5585*'Day-ahead Prices_2015-2022'!J5585</f>
        <v>6509.7102572912527</v>
      </c>
      <c r="AH5585">
        <v>381909.69124383898</v>
      </c>
      <c r="AI5585">
        <f>AH5585*'Day-ahead Prices_2015-2022'!J5585</f>
        <v>23230.611744134614</v>
      </c>
    </row>
    <row r="5586" spans="30:35" x14ac:dyDescent="0.35">
      <c r="AD5586">
        <v>9291.9942340984107</v>
      </c>
      <c r="AF5586">
        <v>145910.172432533</v>
      </c>
      <c r="AG5586">
        <f>AF5586*'Day-ahead Prices_2015-2022'!J5586</f>
        <v>11068.928068447496</v>
      </c>
      <c r="AH5586">
        <v>381959.69124383898</v>
      </c>
      <c r="AI5586">
        <f>AH5586*'Day-ahead Prices_2015-2022'!J5586</f>
        <v>28975.939627371688</v>
      </c>
    </row>
    <row r="5587" spans="30:35" x14ac:dyDescent="0.35">
      <c r="AD5587">
        <v>7334.83355611563</v>
      </c>
      <c r="AF5587">
        <v>32050.7726547028</v>
      </c>
      <c r="AG5587">
        <f>AF5587*'Day-ahead Prices_2015-2022'!J5587</f>
        <v>3156.9610430224075</v>
      </c>
      <c r="AH5587">
        <v>380894.90939596802</v>
      </c>
      <c r="AI5587">
        <f>AH5587*'Day-ahead Prices_2015-2022'!J5587</f>
        <v>37517.672456866101</v>
      </c>
    </row>
    <row r="5588" spans="30:35" x14ac:dyDescent="0.35">
      <c r="AD5588">
        <v>7335.8070763648502</v>
      </c>
      <c r="AF5588">
        <v>0</v>
      </c>
      <c r="AG5588">
        <f>AF5588*'Day-ahead Prices_2015-2022'!J5588</f>
        <v>0</v>
      </c>
      <c r="AH5588">
        <v>380945.46390470897</v>
      </c>
      <c r="AI5588">
        <f>AH5588*'Day-ahead Prices_2015-2022'!J5588</f>
        <v>43220.167607308758</v>
      </c>
    </row>
    <row r="5589" spans="30:35" x14ac:dyDescent="0.35">
      <c r="AD5589">
        <v>0</v>
      </c>
      <c r="AF5589">
        <v>42727.454155275896</v>
      </c>
      <c r="AG5589">
        <f>AF5589*'Day-ahead Prices_2015-2022'!J5589</f>
        <v>5357.2216113061859</v>
      </c>
      <c r="AH5589">
        <v>376817.05144209898</v>
      </c>
      <c r="AI5589">
        <f>AH5589*'Day-ahead Prices_2015-2022'!J5589</f>
        <v>47245.79293112467</v>
      </c>
    </row>
    <row r="5590" spans="30:35" x14ac:dyDescent="0.35">
      <c r="AD5590">
        <v>0</v>
      </c>
      <c r="AF5590">
        <v>65845.696555492206</v>
      </c>
      <c r="AG5590">
        <f>AF5590*'Day-ahead Prices_2015-2022'!J5590</f>
        <v>8564.0559082487052</v>
      </c>
      <c r="AH5590">
        <v>376867.05144209898</v>
      </c>
      <c r="AI5590">
        <f>AH5590*'Day-ahead Prices_2015-2022'!J5590</f>
        <v>49016.270878187999</v>
      </c>
    </row>
    <row r="5591" spans="30:35" x14ac:dyDescent="0.35">
      <c r="AD5591">
        <v>0</v>
      </c>
      <c r="AF5591">
        <v>79997.396199730298</v>
      </c>
      <c r="AG5591">
        <f>AF5591*'Day-ahead Prices_2015-2022'!J5591</f>
        <v>10022.473782883211</v>
      </c>
      <c r="AH5591">
        <v>376917.05144209898</v>
      </c>
      <c r="AI5591">
        <f>AH5591*'Day-ahead Prices_2015-2022'!J5591</f>
        <v>47222.052789923371</v>
      </c>
    </row>
    <row r="5592" spans="30:35" x14ac:dyDescent="0.35">
      <c r="AD5592">
        <v>6980.7587614152999</v>
      </c>
      <c r="AF5592">
        <v>68353.764527420397</v>
      </c>
      <c r="AG5592">
        <f>AF5592*'Day-ahead Prices_2015-2022'!J5592</f>
        <v>8273.7959850159423</v>
      </c>
      <c r="AH5592">
        <v>380943.23144568002</v>
      </c>
      <c r="AI5592">
        <f>AH5592*'Day-ahead Prices_2015-2022'!J5592</f>
        <v>46110.797271303032</v>
      </c>
    </row>
    <row r="5593" spans="30:35" x14ac:dyDescent="0.35">
      <c r="AD5593">
        <v>9291.9942340984107</v>
      </c>
      <c r="AF5593">
        <v>104505.362590132</v>
      </c>
      <c r="AG5593">
        <f>AF5593*'Day-ahead Prices_2015-2022'!J5593</f>
        <v>11946.269261084464</v>
      </c>
      <c r="AH5593">
        <v>382309.69124383898</v>
      </c>
      <c r="AI5593">
        <f>AH5593*'Day-ahead Prices_2015-2022'!J5593</f>
        <v>43702.776580311343</v>
      </c>
    </row>
    <row r="5594" spans="30:35" x14ac:dyDescent="0.35">
      <c r="AD5594">
        <v>9291.9942340984107</v>
      </c>
      <c r="AF5594">
        <v>118707.809043179</v>
      </c>
      <c r="AG5594">
        <f>AF5594*'Day-ahead Prices_2015-2022'!J5594</f>
        <v>12023.765593222297</v>
      </c>
      <c r="AH5594">
        <v>382359.69124383898</v>
      </c>
      <c r="AI5594">
        <f>AH5594*'Day-ahead Prices_2015-2022'!J5594</f>
        <v>38728.735176474394</v>
      </c>
    </row>
    <row r="5595" spans="30:35" x14ac:dyDescent="0.35">
      <c r="AD5595">
        <v>9291.9942340984107</v>
      </c>
      <c r="AF5595">
        <v>96621.525400893006</v>
      </c>
      <c r="AG5595">
        <f>AF5595*'Day-ahead Prices_2015-2022'!J5595</f>
        <v>9164.9140149949544</v>
      </c>
      <c r="AH5595">
        <v>382409.69124383898</v>
      </c>
      <c r="AI5595">
        <f>AH5595*'Day-ahead Prices_2015-2022'!J5595</f>
        <v>36272.993250820291</v>
      </c>
    </row>
    <row r="5596" spans="30:35" x14ac:dyDescent="0.35">
      <c r="AD5596">
        <v>9291.9942340984107</v>
      </c>
      <c r="AF5596">
        <v>93557.682396457807</v>
      </c>
      <c r="AG5596">
        <f>AF5596*'Day-ahead Prices_2015-2022'!J5596</f>
        <v>8628.4742061163161</v>
      </c>
      <c r="AH5596">
        <v>382459.69124383898</v>
      </c>
      <c r="AI5596">
        <f>AH5596*'Day-ahead Prices_2015-2022'!J5596</f>
        <v>35272.823099577101</v>
      </c>
    </row>
    <row r="5597" spans="30:35" x14ac:dyDescent="0.35">
      <c r="AD5597">
        <v>9291.9942340984107</v>
      </c>
      <c r="AF5597">
        <v>78883.474995860306</v>
      </c>
      <c r="AG5597">
        <f>AF5597*'Day-ahead Prices_2015-2022'!J5597</f>
        <v>6867.9897505145782</v>
      </c>
      <c r="AH5597">
        <v>382509.69124383898</v>
      </c>
      <c r="AI5597">
        <f>AH5597*'Day-ahead Prices_2015-2022'!J5597</f>
        <v>33303.206268144844</v>
      </c>
    </row>
    <row r="5598" spans="30:35" x14ac:dyDescent="0.35">
      <c r="AD5598">
        <v>9291.9942340984107</v>
      </c>
      <c r="AF5598">
        <v>49031.5194402161</v>
      </c>
      <c r="AG5598">
        <f>AF5598*'Day-ahead Prices_2015-2022'!J5598</f>
        <v>4236.2007008360706</v>
      </c>
      <c r="AH5598">
        <v>382559.69124383898</v>
      </c>
      <c r="AI5598">
        <f>AH5598*'Day-ahead Prices_2015-2022'!J5598</f>
        <v>33052.20092423958</v>
      </c>
    </row>
    <row r="5599" spans="30:35" x14ac:dyDescent="0.35">
      <c r="AD5599">
        <v>9291.9942340984107</v>
      </c>
      <c r="AF5599">
        <v>51349.8920045548</v>
      </c>
      <c r="AG5599">
        <f>AF5599*'Day-ahead Prices_2015-2022'!J5599</f>
        <v>4800.8297782358404</v>
      </c>
      <c r="AH5599">
        <v>382609.69124383898</v>
      </c>
      <c r="AI5599">
        <f>AH5599*'Day-ahead Prices_2015-2022'!J5599</f>
        <v>35771.13655861462</v>
      </c>
    </row>
    <row r="5600" spans="30:35" x14ac:dyDescent="0.35">
      <c r="AD5600">
        <v>9291.9942340984107</v>
      </c>
      <c r="AF5600">
        <v>34822.366034233499</v>
      </c>
      <c r="AG5600">
        <f>AF5600*'Day-ahead Prices_2015-2022'!J5600</f>
        <v>3698.8752481138254</v>
      </c>
      <c r="AH5600">
        <v>382659.69124383898</v>
      </c>
      <c r="AI5600">
        <f>AH5600*'Day-ahead Prices_2015-2022'!J5600</f>
        <v>40646.590728534633</v>
      </c>
    </row>
    <row r="5601" spans="30:35" x14ac:dyDescent="0.35">
      <c r="AD5601">
        <v>9291.9942340984107</v>
      </c>
      <c r="AF5601">
        <v>83621.831750402707</v>
      </c>
      <c r="AG5601">
        <f>AF5601*'Day-ahead Prices_2015-2022'!J5601</f>
        <v>9527.3488731924444</v>
      </c>
      <c r="AH5601">
        <v>382709.69124383898</v>
      </c>
      <c r="AI5601">
        <f>AH5601*'Day-ahead Prices_2015-2022'!J5601</f>
        <v>43603.550284752739</v>
      </c>
    </row>
    <row r="5602" spans="30:35" x14ac:dyDescent="0.35">
      <c r="AD5602">
        <v>0</v>
      </c>
      <c r="AF5602">
        <v>183325.974589769</v>
      </c>
      <c r="AG5602">
        <f>AF5602*'Day-ahead Prices_2015-2022'!J5602</f>
        <v>21548.59336821792</v>
      </c>
      <c r="AH5602">
        <v>377467.05144209898</v>
      </c>
      <c r="AI5602">
        <f>AH5602*'Day-ahead Prices_2015-2022'!J5602</f>
        <v>44368.42089413292</v>
      </c>
    </row>
    <row r="5603" spans="30:35" x14ac:dyDescent="0.35">
      <c r="AD5603">
        <v>5981.3897960899003</v>
      </c>
      <c r="AF5603">
        <v>136608.82605590101</v>
      </c>
      <c r="AG5603">
        <f>AF5603*'Day-ahead Prices_2015-2022'!J5603</f>
        <v>15920.392588554705</v>
      </c>
      <c r="AH5603">
        <v>380923.99949942098</v>
      </c>
      <c r="AI5603">
        <f>AH5603*'Day-ahead Prices_2015-2022'!J5603</f>
        <v>44392.882901662524</v>
      </c>
    </row>
    <row r="5604" spans="30:35" x14ac:dyDescent="0.35">
      <c r="AD5604">
        <v>9291.9942340984107</v>
      </c>
      <c r="AF5604">
        <v>101669.87536916599</v>
      </c>
      <c r="AG5604">
        <f>AF5604*'Day-ahead Prices_2015-2022'!J5604</f>
        <v>11550.587453346736</v>
      </c>
      <c r="AH5604">
        <v>382859.69124383898</v>
      </c>
      <c r="AI5604">
        <f>AH5604*'Day-ahead Prices_2015-2022'!J5604</f>
        <v>43496.210947598491</v>
      </c>
    </row>
    <row r="5605" spans="30:35" x14ac:dyDescent="0.35">
      <c r="AD5605">
        <v>9291.9942340984107</v>
      </c>
      <c r="AF5605">
        <v>154609.225939247</v>
      </c>
      <c r="AG5605">
        <f>AF5605*'Day-ahead Prices_2015-2022'!J5605</f>
        <v>17143.070972143705</v>
      </c>
      <c r="AH5605">
        <v>382909.69124383898</v>
      </c>
      <c r="AI5605">
        <f>AH5605*'Day-ahead Prices_2015-2022'!J5605</f>
        <v>42457.026565116867</v>
      </c>
    </row>
    <row r="5606" spans="30:35" x14ac:dyDescent="0.35">
      <c r="AD5606">
        <v>9291.9942340984107</v>
      </c>
      <c r="AF5606">
        <v>167432.28796719099</v>
      </c>
      <c r="AG5606">
        <f>AF5606*'Day-ahead Prices_2015-2022'!J5606</f>
        <v>16156.797208114012</v>
      </c>
      <c r="AH5606">
        <v>382959.69124383898</v>
      </c>
      <c r="AI5606">
        <f>AH5606*'Day-ahead Prices_2015-2022'!J5606</f>
        <v>36954.652805802354</v>
      </c>
    </row>
    <row r="5607" spans="30:35" x14ac:dyDescent="0.35">
      <c r="AD5607">
        <v>9291.9942340984107</v>
      </c>
      <c r="AF5607">
        <v>235429.80916129201</v>
      </c>
      <c r="AG5607">
        <f>AF5607*'Day-ahead Prices_2015-2022'!J5607</f>
        <v>24110.366756207914</v>
      </c>
      <c r="AH5607">
        <v>383009.69124383898</v>
      </c>
      <c r="AI5607">
        <f>AH5607*'Day-ahead Prices_2015-2022'!J5607</f>
        <v>39224.02248028155</v>
      </c>
    </row>
    <row r="5608" spans="30:35" x14ac:dyDescent="0.35">
      <c r="AD5608">
        <v>9291.9942340984107</v>
      </c>
      <c r="AF5608">
        <v>318309.25153498398</v>
      </c>
      <c r="AG5608">
        <f>AF5608*'Day-ahead Prices_2015-2022'!J5608</f>
        <v>33410.534814240753</v>
      </c>
      <c r="AH5608">
        <v>383059.69124383898</v>
      </c>
      <c r="AI5608">
        <f>AH5608*'Day-ahead Prices_2015-2022'!J5608</f>
        <v>40206.902842181451</v>
      </c>
    </row>
    <row r="5609" spans="30:35" x14ac:dyDescent="0.35">
      <c r="AD5609">
        <v>9291.9942340984107</v>
      </c>
      <c r="AF5609">
        <v>310555.65078323497</v>
      </c>
      <c r="AG5609">
        <f>AF5609*'Day-ahead Prices_2015-2022'!J5609</f>
        <v>33387.838015705594</v>
      </c>
      <c r="AH5609">
        <v>383109.69124383898</v>
      </c>
      <c r="AI5609">
        <f>AH5609*'Day-ahead Prices_2015-2022'!J5609</f>
        <v>41188.122905625132</v>
      </c>
    </row>
    <row r="5610" spans="30:35" x14ac:dyDescent="0.35">
      <c r="AD5610">
        <v>9291.9942340984107</v>
      </c>
      <c r="AF5610">
        <v>265775.816155384</v>
      </c>
      <c r="AG5610">
        <f>AF5610*'Day-ahead Prices_2015-2022'!J5610</f>
        <v>29556.596294870058</v>
      </c>
      <c r="AH5610">
        <v>383159.69124383898</v>
      </c>
      <c r="AI5610">
        <f>AH5610*'Day-ahead Prices_2015-2022'!J5610</f>
        <v>42610.710313613279</v>
      </c>
    </row>
    <row r="5611" spans="30:35" x14ac:dyDescent="0.35">
      <c r="AD5611">
        <v>7358.1980420969403</v>
      </c>
      <c r="AF5611">
        <v>254057.498399309</v>
      </c>
      <c r="AG5611">
        <f>AF5611*'Day-ahead Prices_2015-2022'!J5611</f>
        <v>30049.285766924273</v>
      </c>
      <c r="AH5611">
        <v>382108.21760573902</v>
      </c>
      <c r="AI5611">
        <f>AH5611*'Day-ahead Prices_2015-2022'!J5611</f>
        <v>45194.804707862801</v>
      </c>
    </row>
    <row r="5612" spans="30:35" x14ac:dyDescent="0.35">
      <c r="AD5612">
        <v>7359.1715623461596</v>
      </c>
      <c r="AF5612">
        <v>285340.11970344302</v>
      </c>
      <c r="AG5612">
        <f>AF5612*'Day-ahead Prices_2015-2022'!J5612</f>
        <v>35637.910925511147</v>
      </c>
      <c r="AH5612">
        <v>382158.77211447898</v>
      </c>
      <c r="AI5612">
        <f>AH5612*'Day-ahead Prices_2015-2022'!J5612</f>
        <v>47730.197541703004</v>
      </c>
    </row>
    <row r="5613" spans="30:35" x14ac:dyDescent="0.35">
      <c r="AD5613">
        <v>0</v>
      </c>
      <c r="AF5613">
        <v>250881.55795432601</v>
      </c>
      <c r="AG5613">
        <f>AF5613*'Day-ahead Prices_2015-2022'!J5613</f>
        <v>32519.267542039739</v>
      </c>
      <c r="AH5613">
        <v>378017.05144209898</v>
      </c>
      <c r="AI5613">
        <f>AH5613*'Day-ahead Prices_2015-2022'!J5613</f>
        <v>48998.570207924873</v>
      </c>
    </row>
    <row r="5614" spans="30:35" x14ac:dyDescent="0.35">
      <c r="AD5614">
        <v>0</v>
      </c>
      <c r="AF5614">
        <v>183898.08169351699</v>
      </c>
      <c r="AG5614">
        <f>AF5614*'Day-ahead Prices_2015-2022'!J5614</f>
        <v>24512.235054133111</v>
      </c>
      <c r="AH5614">
        <v>378067.05144209898</v>
      </c>
      <c r="AI5614">
        <f>AH5614*'Day-ahead Prices_2015-2022'!J5614</f>
        <v>50393.502454345973</v>
      </c>
    </row>
    <row r="5615" spans="30:35" x14ac:dyDescent="0.35">
      <c r="AD5615">
        <v>0</v>
      </c>
      <c r="AF5615">
        <v>281087.232177442</v>
      </c>
      <c r="AG5615">
        <f>AF5615*'Day-ahead Prices_2015-2022'!J5615</f>
        <v>35344.611292072004</v>
      </c>
      <c r="AH5615">
        <v>378117.05144209898</v>
      </c>
      <c r="AI5615">
        <f>AH5615*'Day-ahead Prices_2015-2022'!J5615</f>
        <v>47545.383340958135</v>
      </c>
    </row>
    <row r="5616" spans="30:35" x14ac:dyDescent="0.35">
      <c r="AD5616">
        <v>9291.9942340984107</v>
      </c>
      <c r="AF5616">
        <v>117357.900070085</v>
      </c>
      <c r="AG5616">
        <f>AF5616*'Day-ahead Prices_2015-2022'!J5616</f>
        <v>13853.366616398096</v>
      </c>
      <c r="AH5616">
        <v>383459.69124383898</v>
      </c>
      <c r="AI5616">
        <f>AH5616*'Day-ahead Prices_2015-2022'!J5616</f>
        <v>45265.019928264919</v>
      </c>
    </row>
    <row r="5617" spans="30:35" x14ac:dyDescent="0.35">
      <c r="AD5617">
        <v>9291.9942340984107</v>
      </c>
      <c r="AF5617">
        <v>80215.459649208395</v>
      </c>
      <c r="AG5617">
        <f>AF5617*'Day-ahead Prices_2015-2022'!J5617</f>
        <v>8695.2555566496285</v>
      </c>
      <c r="AH5617">
        <v>383509.69124383898</v>
      </c>
      <c r="AI5617">
        <f>AH5617*'Day-ahead Prices_2015-2022'!J5617</f>
        <v>41571.971143718089</v>
      </c>
    </row>
    <row r="5618" spans="30:35" x14ac:dyDescent="0.35">
      <c r="AD5618">
        <v>9291.9942340984107</v>
      </c>
      <c r="AF5618">
        <v>61260.921180227699</v>
      </c>
      <c r="AG5618">
        <f>AF5618*'Day-ahead Prices_2015-2022'!J5618</f>
        <v>6348.0098049981452</v>
      </c>
      <c r="AH5618">
        <v>383559.69124383898</v>
      </c>
      <c r="AI5618">
        <f>AH5618*'Day-ahead Prices_2015-2022'!J5618</f>
        <v>39745.414105914708</v>
      </c>
    </row>
    <row r="5619" spans="30:35" x14ac:dyDescent="0.35">
      <c r="AD5619">
        <v>9291.9942340984107</v>
      </c>
      <c r="AF5619">
        <v>0</v>
      </c>
      <c r="AG5619">
        <f>AF5619*'Day-ahead Prices_2015-2022'!J5619</f>
        <v>0</v>
      </c>
      <c r="AH5619">
        <v>383609.69124383898</v>
      </c>
      <c r="AI5619">
        <f>AH5619*'Day-ahead Prices_2015-2022'!J5619</f>
        <v>36522.040166983745</v>
      </c>
    </row>
    <row r="5620" spans="30:35" x14ac:dyDescent="0.35">
      <c r="AD5620">
        <v>9291.9942340984107</v>
      </c>
      <c r="AF5620">
        <v>0</v>
      </c>
      <c r="AG5620">
        <f>AF5620*'Day-ahead Prices_2015-2022'!J5620</f>
        <v>0</v>
      </c>
      <c r="AH5620">
        <v>383659.69124383898</v>
      </c>
      <c r="AI5620">
        <f>AH5620*'Day-ahead Prices_2015-2022'!J5620</f>
        <v>36112.927587554455</v>
      </c>
    </row>
    <row r="5621" spans="30:35" x14ac:dyDescent="0.35">
      <c r="AD5621">
        <v>9291.9942340984107</v>
      </c>
      <c r="AF5621">
        <v>0</v>
      </c>
      <c r="AG5621">
        <f>AF5621*'Day-ahead Prices_2015-2022'!J5621</f>
        <v>0</v>
      </c>
      <c r="AH5621">
        <v>383709.69124383898</v>
      </c>
      <c r="AI5621">
        <f>AH5621*'Day-ahead Prices_2015-2022'!J5621</f>
        <v>35378.033532681948</v>
      </c>
    </row>
    <row r="5622" spans="30:35" x14ac:dyDescent="0.35">
      <c r="AD5622">
        <v>9291.9942340984107</v>
      </c>
      <c r="AF5622">
        <v>129525.910918504</v>
      </c>
      <c r="AG5622">
        <f>AF5622*'Day-ahead Prices_2015-2022'!J5622</f>
        <v>11974.832371804343</v>
      </c>
      <c r="AH5622">
        <v>383759.69124383898</v>
      </c>
      <c r="AI5622">
        <f>AH5622*'Day-ahead Prices_2015-2022'!J5622</f>
        <v>35479.063155106967</v>
      </c>
    </row>
    <row r="5623" spans="30:35" x14ac:dyDescent="0.35">
      <c r="AD5623">
        <v>9291.9942340984107</v>
      </c>
      <c r="AF5623">
        <v>231115.292525814</v>
      </c>
      <c r="AG5623">
        <f>AF5623*'Day-ahead Prices_2015-2022'!J5623</f>
        <v>22324.292787415347</v>
      </c>
      <c r="AH5623">
        <v>383809.69124383898</v>
      </c>
      <c r="AI5623">
        <f>AH5623*'Day-ahead Prices_2015-2022'!J5623</f>
        <v>37073.617363584577</v>
      </c>
    </row>
    <row r="5624" spans="30:35" x14ac:dyDescent="0.35">
      <c r="AD5624">
        <v>9291.9942340984107</v>
      </c>
      <c r="AF5624">
        <v>364788.75963438</v>
      </c>
      <c r="AG5624">
        <f>AF5624*'Day-ahead Prices_2015-2022'!J5624</f>
        <v>42157.268993096674</v>
      </c>
      <c r="AH5624">
        <v>383859.69124383898</v>
      </c>
      <c r="AI5624">
        <f>AH5624*'Day-ahead Prices_2015-2022'!J5624</f>
        <v>44361.225043208309</v>
      </c>
    </row>
    <row r="5625" spans="30:35" x14ac:dyDescent="0.35">
      <c r="AD5625">
        <v>2273.74130897543</v>
      </c>
      <c r="AF5625">
        <v>444680.31107076799</v>
      </c>
      <c r="AG5625">
        <f>AF5625*'Day-ahead Prices_2015-2022'!J5625</f>
        <v>55820.719448713506</v>
      </c>
      <c r="AH5625">
        <v>379912.15488787799</v>
      </c>
      <c r="AI5625">
        <f>AH5625*'Day-ahead Prices_2015-2022'!J5625</f>
        <v>47690.372803075326</v>
      </c>
    </row>
    <row r="5626" spans="30:35" x14ac:dyDescent="0.35">
      <c r="AD5626">
        <v>0</v>
      </c>
      <c r="AF5626">
        <v>517827.09837906703</v>
      </c>
      <c r="AG5626">
        <f>AF5626*'Day-ahead Prices_2015-2022'!J5626</f>
        <v>66699.366690588708</v>
      </c>
      <c r="AH5626">
        <v>378667.05144209898</v>
      </c>
      <c r="AI5626">
        <f>AH5626*'Day-ahead Prices_2015-2022'!J5626</f>
        <v>48774.682894813865</v>
      </c>
    </row>
    <row r="5627" spans="30:35" x14ac:dyDescent="0.35">
      <c r="AD5627">
        <v>9291.9942340984107</v>
      </c>
      <c r="AF5627">
        <v>447817.85880780302</v>
      </c>
      <c r="AG5627">
        <f>AF5627*'Day-ahead Prices_2015-2022'!J5627</f>
        <v>54628.740823640386</v>
      </c>
      <c r="AH5627">
        <v>384009.69124383898</v>
      </c>
      <c r="AI5627">
        <f>AH5627*'Day-ahead Prices_2015-2022'!J5627</f>
        <v>46844.862222721866</v>
      </c>
    </row>
    <row r="5628" spans="30:35" x14ac:dyDescent="0.35">
      <c r="AD5628">
        <v>9291.9942340984107</v>
      </c>
      <c r="AF5628">
        <v>419323.219933666</v>
      </c>
      <c r="AG5628">
        <f>AF5628*'Day-ahead Prices_2015-2022'!J5628</f>
        <v>48203.824901499494</v>
      </c>
      <c r="AH5628">
        <v>384059.69124383898</v>
      </c>
      <c r="AI5628">
        <f>AH5628*'Day-ahead Prices_2015-2022'!J5628</f>
        <v>44150.061881549569</v>
      </c>
    </row>
    <row r="5629" spans="30:35" x14ac:dyDescent="0.35">
      <c r="AD5629">
        <v>9291.9942340984107</v>
      </c>
      <c r="AF5629">
        <v>349871.83800259902</v>
      </c>
      <c r="AG5629">
        <f>AF5629*'Day-ahead Prices_2015-2022'!J5629</f>
        <v>36173.686670886214</v>
      </c>
      <c r="AH5629">
        <v>384109.69124383898</v>
      </c>
      <c r="AI5629">
        <f>AH5629*'Day-ahead Prices_2015-2022'!J5629</f>
        <v>39713.581114814566</v>
      </c>
    </row>
    <row r="5630" spans="30:35" x14ac:dyDescent="0.35">
      <c r="AD5630">
        <v>9291.9942340984107</v>
      </c>
      <c r="AF5630">
        <v>368261.35867273901</v>
      </c>
      <c r="AG5630">
        <f>AF5630*'Day-ahead Prices_2015-2022'!J5630</f>
        <v>36926.947414210561</v>
      </c>
      <c r="AH5630">
        <v>384159.69124383898</v>
      </c>
      <c r="AI5630">
        <f>AH5630*'Day-ahead Prices_2015-2022'!J5630</f>
        <v>38521.132839861901</v>
      </c>
    </row>
    <row r="5631" spans="30:35" x14ac:dyDescent="0.35">
      <c r="AD5631">
        <v>9291.9942340984107</v>
      </c>
      <c r="AF5631">
        <v>366764.42504346202</v>
      </c>
      <c r="AG5631">
        <f>AF5631*'Day-ahead Prices_2015-2022'!J5631</f>
        <v>35534.888231398421</v>
      </c>
      <c r="AH5631">
        <v>384209.69124383898</v>
      </c>
      <c r="AI5631">
        <f>AH5631*'Day-ahead Prices_2015-2022'!J5631</f>
        <v>37225.116460387442</v>
      </c>
    </row>
    <row r="5632" spans="30:35" x14ac:dyDescent="0.35">
      <c r="AD5632">
        <v>9291.9942340984107</v>
      </c>
      <c r="AF5632">
        <v>431139.63098362798</v>
      </c>
      <c r="AG5632">
        <f>AF5632*'Day-ahead Prices_2015-2022'!J5632</f>
        <v>44556.125164003031</v>
      </c>
      <c r="AH5632">
        <v>384259.69124383898</v>
      </c>
      <c r="AI5632">
        <f>AH5632*'Day-ahead Prices_2015-2022'!J5632</f>
        <v>39711.317791594534</v>
      </c>
    </row>
    <row r="5633" spans="30:35" x14ac:dyDescent="0.35">
      <c r="AD5633">
        <v>9291.9942340984107</v>
      </c>
      <c r="AF5633">
        <v>514878.60037039098</v>
      </c>
      <c r="AG5633">
        <f>AF5633*'Day-ahead Prices_2015-2022'!J5633</f>
        <v>54422.668059150325</v>
      </c>
      <c r="AH5633">
        <v>384309.69124383898</v>
      </c>
      <c r="AI5633">
        <f>AH5633*'Day-ahead Prices_2015-2022'!J5633</f>
        <v>40621.53436447378</v>
      </c>
    </row>
    <row r="5634" spans="30:35" x14ac:dyDescent="0.35">
      <c r="AD5634">
        <v>9291.9942340984107</v>
      </c>
      <c r="AF5634">
        <v>454950.99612597201</v>
      </c>
      <c r="AG5634">
        <f>AF5634*'Day-ahead Prices_2015-2022'!J5634</f>
        <v>50977.827804660315</v>
      </c>
      <c r="AH5634">
        <v>384359.69124383898</v>
      </c>
      <c r="AI5634">
        <f>AH5634*'Day-ahead Prices_2015-2022'!J5634</f>
        <v>43067.983853486206</v>
      </c>
    </row>
    <row r="5635" spans="30:35" x14ac:dyDescent="0.35">
      <c r="AD5635">
        <v>9291.9942340984107</v>
      </c>
      <c r="AF5635">
        <v>367846.97032923601</v>
      </c>
      <c r="AG5635">
        <f>AF5635*'Day-ahead Prices_2015-2022'!J5635</f>
        <v>44640.069084304429</v>
      </c>
      <c r="AH5635">
        <v>384409.69124383898</v>
      </c>
      <c r="AI5635">
        <f>AH5635*'Day-ahead Prices_2015-2022'!J5635</f>
        <v>46650.038080896076</v>
      </c>
    </row>
    <row r="5636" spans="30:35" x14ac:dyDescent="0.35">
      <c r="AD5636">
        <v>7163.7805682688804</v>
      </c>
      <c r="AF5636">
        <v>274995.02904755197</v>
      </c>
      <c r="AG5636">
        <f>AF5636*'Day-ahead Prices_2015-2022'!J5636</f>
        <v>37320.262879615904</v>
      </c>
      <c r="AH5636">
        <v>383247.47908888099</v>
      </c>
      <c r="AI5636">
        <f>AH5636*'Day-ahead Prices_2015-2022'!J5636</f>
        <v>52011.473505849768</v>
      </c>
    </row>
    <row r="5637" spans="30:35" x14ac:dyDescent="0.35">
      <c r="AD5637">
        <v>0</v>
      </c>
      <c r="AF5637">
        <v>225557.88777801499</v>
      </c>
      <c r="AG5637">
        <f>AF5637*'Day-ahead Prices_2015-2022'!J5637</f>
        <v>33744.587801029935</v>
      </c>
      <c r="AH5637">
        <v>379217.05144209898</v>
      </c>
      <c r="AI5637">
        <f>AH5637*'Day-ahead Prices_2015-2022'!J5637</f>
        <v>56732.76698099522</v>
      </c>
    </row>
    <row r="5638" spans="30:35" x14ac:dyDescent="0.35">
      <c r="AD5638">
        <v>0</v>
      </c>
      <c r="AF5638">
        <v>264512.88494392298</v>
      </c>
      <c r="AG5638">
        <f>AF5638*'Day-ahead Prices_2015-2022'!J5638</f>
        <v>38797.427399149907</v>
      </c>
      <c r="AH5638">
        <v>379267.05144209898</v>
      </c>
      <c r="AI5638">
        <f>AH5638*'Day-ahead Prices_2015-2022'!J5638</f>
        <v>55628.99477026987</v>
      </c>
    </row>
    <row r="5639" spans="30:35" x14ac:dyDescent="0.35">
      <c r="AD5639">
        <v>0</v>
      </c>
      <c r="AF5639">
        <v>243808.66175787101</v>
      </c>
      <c r="AG5639">
        <f>AF5639*'Day-ahead Prices_2015-2022'!J5639</f>
        <v>33714.776030360001</v>
      </c>
      <c r="AH5639">
        <v>379317.05144209898</v>
      </c>
      <c r="AI5639">
        <f>AH5639*'Day-ahead Prices_2015-2022'!J5639</f>
        <v>52453.384312356357</v>
      </c>
    </row>
    <row r="5640" spans="30:35" x14ac:dyDescent="0.35">
      <c r="AD5640">
        <v>9291.9942340984107</v>
      </c>
      <c r="AF5640">
        <v>238624.203839686</v>
      </c>
      <c r="AG5640">
        <f>AF5640*'Day-ahead Prices_2015-2022'!J5640</f>
        <v>30312.134333500511</v>
      </c>
      <c r="AH5640">
        <v>384659.69124383898</v>
      </c>
      <c r="AI5640">
        <f>AH5640*'Day-ahead Prices_2015-2022'!J5640</f>
        <v>48862.839754090812</v>
      </c>
    </row>
    <row r="5641" spans="30:35" x14ac:dyDescent="0.35">
      <c r="AD5641">
        <v>9291.9942340984107</v>
      </c>
      <c r="AF5641">
        <v>276079.62523920101</v>
      </c>
      <c r="AG5641">
        <f>AF5641*'Day-ahead Prices_2015-2022'!J5641</f>
        <v>31929.989057039795</v>
      </c>
      <c r="AH5641">
        <v>384709.69124383898</v>
      </c>
      <c r="AI5641">
        <f>AH5641*'Day-ahead Prices_2015-2022'!J5641</f>
        <v>44493.599340806199</v>
      </c>
    </row>
    <row r="5642" spans="30:35" x14ac:dyDescent="0.35">
      <c r="AD5642">
        <v>9291.9942340984107</v>
      </c>
      <c r="AF5642">
        <v>266143.82126613398</v>
      </c>
      <c r="AG5642">
        <f>AF5642*'Day-ahead Prices_2015-2022'!J5642</f>
        <v>29754.546537777194</v>
      </c>
      <c r="AH5642">
        <v>384759.69124383898</v>
      </c>
      <c r="AI5642">
        <f>AH5642*'Day-ahead Prices_2015-2022'!J5642</f>
        <v>43015.652531447136</v>
      </c>
    </row>
    <row r="5643" spans="30:35" x14ac:dyDescent="0.35">
      <c r="AD5643">
        <v>9291.9942340984107</v>
      </c>
      <c r="AF5643">
        <v>81970.962880290506</v>
      </c>
      <c r="AG5643">
        <f>AF5643*'Day-ahead Prices_2015-2022'!J5643</f>
        <v>8512.889422525368</v>
      </c>
      <c r="AH5643">
        <v>384809.69124383898</v>
      </c>
      <c r="AI5643">
        <f>AH5643*'Day-ahead Prices_2015-2022'!J5643</f>
        <v>39963.448459900785</v>
      </c>
    </row>
    <row r="5644" spans="30:35" x14ac:dyDescent="0.35">
      <c r="AD5644">
        <v>9291.9942340984107</v>
      </c>
      <c r="AF5644">
        <v>59526.730393897298</v>
      </c>
      <c r="AG5644">
        <f>AF5644*'Day-ahead Prices_2015-2022'!J5644</f>
        <v>6099.9272887016341</v>
      </c>
      <c r="AH5644">
        <v>384859.69124383898</v>
      </c>
      <c r="AI5644">
        <f>AH5644*'Day-ahead Prices_2015-2022'!J5644</f>
        <v>39438.015785598349</v>
      </c>
    </row>
    <row r="5645" spans="30:35" x14ac:dyDescent="0.35">
      <c r="AD5645">
        <v>9291.9942340984107</v>
      </c>
      <c r="AF5645">
        <v>80790.981402693797</v>
      </c>
      <c r="AG5645">
        <f>AF5645*'Day-ahead Prices_2015-2022'!J5645</f>
        <v>8032.3403597825709</v>
      </c>
      <c r="AH5645">
        <v>384909.69124383898</v>
      </c>
      <c r="AI5645">
        <f>AH5645*'Day-ahead Prices_2015-2022'!J5645</f>
        <v>38268.202640576528</v>
      </c>
    </row>
    <row r="5646" spans="30:35" x14ac:dyDescent="0.35">
      <c r="AD5646">
        <v>9291.9942340984107</v>
      </c>
      <c r="AF5646">
        <v>58577.105499240599</v>
      </c>
      <c r="AG5646">
        <f>AF5646*'Day-ahead Prices_2015-2022'!J5646</f>
        <v>5893.4425842785968</v>
      </c>
      <c r="AH5646">
        <v>384959.69124383898</v>
      </c>
      <c r="AI5646">
        <f>AH5646*'Day-ahead Prices_2015-2022'!J5646</f>
        <v>38730.794536042646</v>
      </c>
    </row>
    <row r="5647" spans="30:35" x14ac:dyDescent="0.35">
      <c r="AD5647">
        <v>9291.9942340984107</v>
      </c>
      <c r="AF5647">
        <v>290110.21377620503</v>
      </c>
      <c r="AG5647">
        <f>AF5647*'Day-ahead Prices_2015-2022'!J5647</f>
        <v>31022.935710158486</v>
      </c>
      <c r="AH5647">
        <v>385009.69124383898</v>
      </c>
      <c r="AI5647">
        <f>AH5647*'Day-ahead Prices_2015-2022'!J5647</f>
        <v>41171.01133315992</v>
      </c>
    </row>
    <row r="5648" spans="30:35" x14ac:dyDescent="0.35">
      <c r="AD5648">
        <v>9291.9942340984107</v>
      </c>
      <c r="AF5648">
        <v>469246.40439384</v>
      </c>
      <c r="AG5648">
        <f>AF5648*'Day-ahead Prices_2015-2022'!J5648</f>
        <v>58367.214010527787</v>
      </c>
      <c r="AH5648">
        <v>385059.69124383898</v>
      </c>
      <c r="AI5648">
        <f>AH5648*'Day-ahead Prices_2015-2022'!J5648</f>
        <v>47895.649695364911</v>
      </c>
    </row>
    <row r="5649" spans="30:35" x14ac:dyDescent="0.35">
      <c r="AD5649">
        <v>3029.87996660411</v>
      </c>
      <c r="AF5649">
        <v>467141.68588014098</v>
      </c>
      <c r="AG5649">
        <f>AF5649*'Day-ahead Prices_2015-2022'!J5649</f>
        <v>62775.667602788038</v>
      </c>
      <c r="AH5649">
        <v>381542.84494796401</v>
      </c>
      <c r="AI5649">
        <f>AH5649*'Day-ahead Prices_2015-2022'!J5649</f>
        <v>51272.681361219766</v>
      </c>
    </row>
    <row r="5650" spans="30:35" x14ac:dyDescent="0.35">
      <c r="AD5650">
        <v>0</v>
      </c>
      <c r="AF5650">
        <v>496319.65618928801</v>
      </c>
      <c r="AG5650">
        <f>AF5650*'Day-ahead Prices_2015-2022'!J5650</f>
        <v>68917.086259733813</v>
      </c>
      <c r="AH5650">
        <v>379867.05144209898</v>
      </c>
      <c r="AI5650">
        <f>AH5650*'Day-ahead Prices_2015-2022'!J5650</f>
        <v>52746.914261806953</v>
      </c>
    </row>
    <row r="5651" spans="30:35" x14ac:dyDescent="0.35">
      <c r="AD5651">
        <v>9291.9942340984107</v>
      </c>
      <c r="AF5651">
        <v>471125.78090253298</v>
      </c>
      <c r="AG5651">
        <f>AF5651*'Day-ahead Prices_2015-2022'!J5651</f>
        <v>61207.48364040484</v>
      </c>
      <c r="AH5651">
        <v>385209.69124383898</v>
      </c>
      <c r="AI5651">
        <f>AH5651*'Day-ahead Prices_2015-2022'!J5651</f>
        <v>50045.48006217146</v>
      </c>
    </row>
    <row r="5652" spans="30:35" x14ac:dyDescent="0.35">
      <c r="AD5652">
        <v>9291.9942340984107</v>
      </c>
      <c r="AF5652">
        <v>363844.70815245598</v>
      </c>
      <c r="AG5652">
        <f>AF5652*'Day-ahead Prices_2015-2022'!J5652</f>
        <v>40778.350472071696</v>
      </c>
      <c r="AH5652">
        <v>385259.69124383898</v>
      </c>
      <c r="AI5652">
        <f>AH5652*'Day-ahead Prices_2015-2022'!J5652</f>
        <v>43178.46147076731</v>
      </c>
    </row>
    <row r="5653" spans="30:35" x14ac:dyDescent="0.35">
      <c r="AD5653">
        <v>9291.9942340984107</v>
      </c>
      <c r="AF5653">
        <v>436041.80120458099</v>
      </c>
      <c r="AG5653">
        <f>AF5653*'Day-ahead Prices_2015-2022'!J5653</f>
        <v>47777.100157985937</v>
      </c>
      <c r="AH5653">
        <v>385309.69124383898</v>
      </c>
      <c r="AI5653">
        <f>AH5653*'Day-ahead Prices_2015-2022'!J5653</f>
        <v>42218.38286958744</v>
      </c>
    </row>
    <row r="5654" spans="30:35" x14ac:dyDescent="0.35">
      <c r="AD5654">
        <v>9291.9942340984107</v>
      </c>
      <c r="AF5654">
        <v>431821.101866949</v>
      </c>
      <c r="AG5654">
        <f>AF5654*'Day-ahead Prices_2015-2022'!J5654</f>
        <v>42089.602798971522</v>
      </c>
      <c r="AH5654">
        <v>385359.69124383898</v>
      </c>
      <c r="AI5654">
        <f>AH5654*'Day-ahead Prices_2015-2022'!J5654</f>
        <v>37561.009105536985</v>
      </c>
    </row>
    <row r="5655" spans="30:35" x14ac:dyDescent="0.35">
      <c r="AD5655">
        <v>9291.9942340984107</v>
      </c>
      <c r="AF5655">
        <v>562679.901969917</v>
      </c>
      <c r="AG5655">
        <f>AF5655*'Day-ahead Prices_2015-2022'!J5655</f>
        <v>56946.019478865455</v>
      </c>
      <c r="AH5655">
        <v>385409.69124383898</v>
      </c>
      <c r="AI5655">
        <f>AH5655*'Day-ahead Prices_2015-2022'!J5655</f>
        <v>39005.387802332727</v>
      </c>
    </row>
    <row r="5656" spans="30:35" x14ac:dyDescent="0.35">
      <c r="AD5656">
        <v>9291.9942340984107</v>
      </c>
      <c r="AF5656">
        <v>578930.02769428003</v>
      </c>
      <c r="AG5656">
        <f>AF5656*'Day-ahead Prices_2015-2022'!J5656</f>
        <v>58126.022105574957</v>
      </c>
      <c r="AH5656">
        <v>385459.69124383898</v>
      </c>
      <c r="AI5656">
        <f>AH5656*'Day-ahead Prices_2015-2022'!J5656</f>
        <v>38701.116650109543</v>
      </c>
    </row>
    <row r="5657" spans="30:35" x14ac:dyDescent="0.35">
      <c r="AD5657">
        <v>9291.9942340984107</v>
      </c>
      <c r="AF5657">
        <v>488798.65105051</v>
      </c>
      <c r="AG5657">
        <f>AF5657*'Day-ahead Prices_2015-2022'!J5657</f>
        <v>52790.25431345508</v>
      </c>
      <c r="AH5657">
        <v>385509.69124383898</v>
      </c>
      <c r="AI5657">
        <f>AH5657*'Day-ahead Prices_2015-2022'!J5657</f>
        <v>41635.046654334612</v>
      </c>
    </row>
    <row r="5658" spans="30:35" x14ac:dyDescent="0.35">
      <c r="AD5658">
        <v>9291.9942340984107</v>
      </c>
      <c r="AF5658">
        <v>469364.03845353902</v>
      </c>
      <c r="AG5658">
        <f>AF5658*'Day-ahead Prices_2015-2022'!J5658</f>
        <v>53962.196795955315</v>
      </c>
      <c r="AH5658">
        <v>385559.69124383898</v>
      </c>
      <c r="AI5658">
        <f>AH5658*'Day-ahead Prices_2015-2022'!J5658</f>
        <v>44327.315752690112</v>
      </c>
    </row>
    <row r="5659" spans="30:35" x14ac:dyDescent="0.35">
      <c r="AD5659">
        <v>9291.9942340984107</v>
      </c>
      <c r="AF5659">
        <v>525173.81066346902</v>
      </c>
      <c r="AG5659">
        <f>AF5659*'Day-ahead Prices_2015-2022'!J5659</f>
        <v>66999.705362655397</v>
      </c>
      <c r="AH5659">
        <v>385609.69124383898</v>
      </c>
      <c r="AI5659">
        <f>AH5659*'Day-ahead Prices_2015-2022'!J5659</f>
        <v>49194.638372546811</v>
      </c>
    </row>
    <row r="5660" spans="30:35" x14ac:dyDescent="0.35">
      <c r="AD5660">
        <v>0</v>
      </c>
      <c r="AF5660">
        <v>457001.478311682</v>
      </c>
      <c r="AG5660">
        <f>AF5660*'Day-ahead Prices_2015-2022'!J5660</f>
        <v>64649.142877514205</v>
      </c>
      <c r="AH5660">
        <v>380367.05144209898</v>
      </c>
      <c r="AI5660">
        <f>AH5660*'Day-ahead Prices_2015-2022'!J5660</f>
        <v>53808.14947344223</v>
      </c>
    </row>
    <row r="5661" spans="30:35" x14ac:dyDescent="0.35">
      <c r="AD5661">
        <v>0</v>
      </c>
      <c r="AF5661">
        <v>362895.21605072601</v>
      </c>
      <c r="AG5661">
        <f>AF5661*'Day-ahead Prices_2015-2022'!J5661</f>
        <v>57788.341441957738</v>
      </c>
      <c r="AH5661">
        <v>380417.05144209898</v>
      </c>
      <c r="AI5661">
        <f>AH5661*'Day-ahead Prices_2015-2022'!J5661</f>
        <v>60578.562314268449</v>
      </c>
    </row>
    <row r="5662" spans="30:35" x14ac:dyDescent="0.35">
      <c r="AD5662">
        <v>0</v>
      </c>
      <c r="AF5662">
        <v>340036.36416431202</v>
      </c>
      <c r="AG5662">
        <f>AF5662*'Day-ahead Prices_2015-2022'!J5662</f>
        <v>51247.305488658676</v>
      </c>
      <c r="AH5662">
        <v>380467.05144209898</v>
      </c>
      <c r="AI5662">
        <f>AH5662*'Day-ahead Prices_2015-2022'!J5662</f>
        <v>57340.664906653044</v>
      </c>
    </row>
    <row r="5663" spans="30:35" x14ac:dyDescent="0.35">
      <c r="AD5663">
        <v>7257.2385121941197</v>
      </c>
      <c r="AF5663">
        <v>339350.224300701</v>
      </c>
      <c r="AG5663">
        <f>AF5663*'Day-ahead Prices_2015-2022'!J5663</f>
        <v>47184.951937890983</v>
      </c>
      <c r="AH5663">
        <v>384650.71192796202</v>
      </c>
      <c r="AI5663">
        <f>AH5663*'Day-ahead Prices_2015-2022'!J5663</f>
        <v>53483.75824002349</v>
      </c>
    </row>
    <row r="5664" spans="30:35" x14ac:dyDescent="0.35">
      <c r="AD5664">
        <v>9291.9942340984107</v>
      </c>
      <c r="AF5664">
        <v>314536.03553076403</v>
      </c>
      <c r="AG5664">
        <f>AF5664*'Day-ahead Prices_2015-2022'!J5664</f>
        <v>40062.454845553417</v>
      </c>
      <c r="AH5664">
        <v>385859.69124383898</v>
      </c>
      <c r="AI5664">
        <f>AH5664*'Day-ahead Prices_2015-2022'!J5664</f>
        <v>49146.948873727779</v>
      </c>
    </row>
    <row r="5665" spans="30:35" x14ac:dyDescent="0.35">
      <c r="AD5665">
        <v>9291.9942340984107</v>
      </c>
      <c r="AF5665">
        <v>379548.36471295397</v>
      </c>
      <c r="AG5665">
        <f>AF5665*'Day-ahead Prices_2015-2022'!J5665</f>
        <v>41921.116882545764</v>
      </c>
      <c r="AH5665">
        <v>385909.69124383898</v>
      </c>
      <c r="AI5665">
        <f>AH5665*'Day-ahead Prices_2015-2022'!J5665</f>
        <v>42623.725397882015</v>
      </c>
    </row>
    <row r="5666" spans="30:35" x14ac:dyDescent="0.35">
      <c r="AD5666">
        <v>9291.9942340984107</v>
      </c>
      <c r="AF5666">
        <v>381491.167446359</v>
      </c>
      <c r="AG5666">
        <f>AF5666*'Day-ahead Prices_2015-2022'!J5666</f>
        <v>39249.71876271865</v>
      </c>
      <c r="AH5666">
        <v>385959.69124383898</v>
      </c>
      <c r="AI5666">
        <f>AH5666*'Day-ahead Prices_2015-2022'!J5666</f>
        <v>39709.462833622376</v>
      </c>
    </row>
    <row r="5667" spans="30:35" x14ac:dyDescent="0.35">
      <c r="AD5667">
        <v>9291.9942340984107</v>
      </c>
      <c r="AF5667">
        <v>305128.72890079499</v>
      </c>
      <c r="AG5667">
        <f>AF5667*'Day-ahead Prices_2015-2022'!J5667</f>
        <v>31025.870565543959</v>
      </c>
      <c r="AH5667">
        <v>386009.69124383898</v>
      </c>
      <c r="AI5667">
        <f>AH5667*'Day-ahead Prices_2015-2022'!J5667</f>
        <v>39249.947917787606</v>
      </c>
    </row>
    <row r="5668" spans="30:35" x14ac:dyDescent="0.35">
      <c r="AD5668">
        <v>9291.9942340984107</v>
      </c>
      <c r="AF5668">
        <v>293635.59244107699</v>
      </c>
      <c r="AG5668">
        <f>AF5668*'Day-ahead Prices_2015-2022'!J5668</f>
        <v>29450.548788368371</v>
      </c>
      <c r="AH5668">
        <v>386059.69124383898</v>
      </c>
      <c r="AI5668">
        <f>AH5668*'Day-ahead Prices_2015-2022'!J5668</f>
        <v>38720.339307914888</v>
      </c>
    </row>
    <row r="5669" spans="30:35" x14ac:dyDescent="0.35">
      <c r="AD5669">
        <v>9291.9942340984107</v>
      </c>
      <c r="AF5669">
        <v>356420.572553073</v>
      </c>
      <c r="AG5669">
        <f>AF5669*'Day-ahead Prices_2015-2022'!J5669</f>
        <v>34657.890949345128</v>
      </c>
      <c r="AH5669">
        <v>386109.69124383898</v>
      </c>
      <c r="AI5669">
        <f>AH5669*'Day-ahead Prices_2015-2022'!J5669</f>
        <v>37544.823739436848</v>
      </c>
    </row>
    <row r="5670" spans="30:35" x14ac:dyDescent="0.35">
      <c r="AD5670">
        <v>9291.9942340984107</v>
      </c>
      <c r="AF5670">
        <v>342240.77865581802</v>
      </c>
      <c r="AG5670">
        <f>AF5670*'Day-ahead Prices_2015-2022'!J5670</f>
        <v>33774.031241649405</v>
      </c>
      <c r="AH5670">
        <v>386159.69124383898</v>
      </c>
      <c r="AI5670">
        <f>AH5670*'Day-ahead Prices_2015-2022'!J5670</f>
        <v>38108.169130398252</v>
      </c>
    </row>
    <row r="5671" spans="30:35" x14ac:dyDescent="0.35">
      <c r="AD5671">
        <v>9291.9942340984107</v>
      </c>
      <c r="AF5671">
        <v>454945.52116605098</v>
      </c>
      <c r="AG5671">
        <f>AF5671*'Day-ahead Prices_2015-2022'!J5671</f>
        <v>46386.245338090564</v>
      </c>
      <c r="AH5671">
        <v>386209.69124383898</v>
      </c>
      <c r="AI5671">
        <f>AH5671*'Day-ahead Prices_2015-2022'!J5671</f>
        <v>39377.940119221828</v>
      </c>
    </row>
    <row r="5672" spans="30:35" x14ac:dyDescent="0.35">
      <c r="AD5672">
        <v>9291.9942340984107</v>
      </c>
      <c r="AF5672">
        <v>431199.93861068698</v>
      </c>
      <c r="AG5672">
        <f>AF5672*'Day-ahead Prices_2015-2022'!J5672</f>
        <v>50240.721847300927</v>
      </c>
      <c r="AH5672">
        <v>386259.69124383898</v>
      </c>
      <c r="AI5672">
        <f>AH5672*'Day-ahead Prices_2015-2022'!J5672</f>
        <v>45004.565100661843</v>
      </c>
    </row>
    <row r="5673" spans="30:35" x14ac:dyDescent="0.35">
      <c r="AD5673">
        <v>5360.8724202878202</v>
      </c>
      <c r="AF5673">
        <v>530811.91017459705</v>
      </c>
      <c r="AG5673">
        <f>AF5673*'Day-ahead Prices_2015-2022'!J5673</f>
        <v>67931.317719481784</v>
      </c>
      <c r="AH5673">
        <v>384070.55815216003</v>
      </c>
      <c r="AI5673">
        <f>AH5673*'Day-ahead Prices_2015-2022'!J5673</f>
        <v>49151.909767720375</v>
      </c>
    </row>
    <row r="5674" spans="30:35" x14ac:dyDescent="0.35">
      <c r="AD5674">
        <v>0</v>
      </c>
      <c r="AF5674">
        <v>598197.01190943795</v>
      </c>
      <c r="AG5674">
        <f>AF5674*'Day-ahead Prices_2015-2022'!J5674</f>
        <v>79305.221107628866</v>
      </c>
      <c r="AH5674">
        <v>381067.05144209898</v>
      </c>
      <c r="AI5674">
        <f>AH5674*'Day-ahead Prices_2015-2022'!J5674</f>
        <v>50519.488011121975</v>
      </c>
    </row>
    <row r="5675" spans="30:35" x14ac:dyDescent="0.35">
      <c r="AD5675">
        <v>9291.9942340984107</v>
      </c>
      <c r="AF5675">
        <v>532777.00847854302</v>
      </c>
      <c r="AG5675">
        <f>AF5675*'Day-ahead Prices_2015-2022'!J5675</f>
        <v>66924.117948771585</v>
      </c>
      <c r="AH5675">
        <v>386409.69124383898</v>
      </c>
      <c r="AI5675">
        <f>AH5675*'Day-ahead Prices_2015-2022'!J5675</f>
        <v>48538.370353480779</v>
      </c>
    </row>
    <row r="5676" spans="30:35" x14ac:dyDescent="0.35">
      <c r="AD5676">
        <v>9291.9942340984107</v>
      </c>
      <c r="AF5676">
        <v>536992.51889175898</v>
      </c>
      <c r="AG5676">
        <f>AF5676*'Day-ahead Prices_2015-2022'!J5676</f>
        <v>62869.741630549906</v>
      </c>
      <c r="AH5676">
        <v>386459.69124383898</v>
      </c>
      <c r="AI5676">
        <f>AH5676*'Day-ahead Prices_2015-2022'!J5676</f>
        <v>45245.734501600557</v>
      </c>
    </row>
    <row r="5677" spans="30:35" x14ac:dyDescent="0.35">
      <c r="AD5677">
        <v>9291.9942340984107</v>
      </c>
      <c r="AF5677">
        <v>457593.39919624</v>
      </c>
      <c r="AG5677">
        <f>AF5677*'Day-ahead Prices_2015-2022'!J5677</f>
        <v>48570.107374186911</v>
      </c>
      <c r="AH5677">
        <v>386509.69124383898</v>
      </c>
      <c r="AI5677">
        <f>AH5677*'Day-ahead Prices_2015-2022'!J5677</f>
        <v>41025.104902849183</v>
      </c>
    </row>
    <row r="5678" spans="30:35" x14ac:dyDescent="0.35">
      <c r="AD5678">
        <v>9291.9942340984107</v>
      </c>
      <c r="AF5678">
        <v>258395.37275953399</v>
      </c>
      <c r="AG5678">
        <f>AF5678*'Day-ahead Prices_2015-2022'!J5678</f>
        <v>24346.98100405114</v>
      </c>
      <c r="AH5678">
        <v>386559.69124383898</v>
      </c>
      <c r="AI5678">
        <f>AH5678*'Day-ahead Prices_2015-2022'!J5678</f>
        <v>36423.103707836672</v>
      </c>
    </row>
    <row r="5679" spans="30:35" x14ac:dyDescent="0.35">
      <c r="AD5679">
        <v>9291.9942340984107</v>
      </c>
      <c r="AF5679">
        <v>203590.801932148</v>
      </c>
      <c r="AG5679">
        <f>AF5679*'Day-ahead Prices_2015-2022'!J5679</f>
        <v>20607.206483069604</v>
      </c>
      <c r="AH5679">
        <v>386609.69124383898</v>
      </c>
      <c r="AI5679">
        <f>AH5679*'Day-ahead Prices_2015-2022'!J5679</f>
        <v>39132.149685587327</v>
      </c>
    </row>
    <row r="5680" spans="30:35" x14ac:dyDescent="0.35">
      <c r="AD5680">
        <v>9291.9942340984107</v>
      </c>
      <c r="AF5680">
        <v>248597.49967865099</v>
      </c>
      <c r="AG5680">
        <f>AF5680*'Day-ahead Prices_2015-2022'!J5680</f>
        <v>22246.99024624248</v>
      </c>
      <c r="AH5680">
        <v>386659.69124383898</v>
      </c>
      <c r="AI5680">
        <f>AH5680*'Day-ahead Prices_2015-2022'!J5680</f>
        <v>34602.175769411158</v>
      </c>
    </row>
    <row r="5681" spans="30:35" x14ac:dyDescent="0.35">
      <c r="AD5681">
        <v>9291.9942340984107</v>
      </c>
      <c r="AF5681">
        <v>276859.299927935</v>
      </c>
      <c r="AG5681">
        <f>AF5681*'Day-ahead Prices_2015-2022'!J5681</f>
        <v>27790.790452641206</v>
      </c>
      <c r="AH5681">
        <v>386709.69124383898</v>
      </c>
      <c r="AI5681">
        <f>AH5681*'Day-ahead Prices_2015-2022'!J5681</f>
        <v>38817.435419942507</v>
      </c>
    </row>
    <row r="5682" spans="30:35" x14ac:dyDescent="0.35">
      <c r="AD5682">
        <v>9291.9942340984107</v>
      </c>
      <c r="AF5682">
        <v>518255.15190566098</v>
      </c>
      <c r="AG5682">
        <f>AF5682*'Day-ahead Prices_2015-2022'!J5682</f>
        <v>55390.462816737163</v>
      </c>
      <c r="AH5682">
        <v>386759.69124383898</v>
      </c>
      <c r="AI5682">
        <f>AH5682*'Day-ahead Prices_2015-2022'!J5682</f>
        <v>41336.392350527451</v>
      </c>
    </row>
    <row r="5683" spans="30:35" x14ac:dyDescent="0.35">
      <c r="AD5683">
        <v>7428.2915000408602</v>
      </c>
      <c r="AF5683">
        <v>301830.204855852</v>
      </c>
      <c r="AG5683">
        <f>AF5683*'Day-ahead Prices_2015-2022'!J5683</f>
        <v>39470.335888999754</v>
      </c>
      <c r="AH5683">
        <v>385748.14223504998</v>
      </c>
      <c r="AI5683">
        <f>AH5683*'Day-ahead Prices_2015-2022'!J5683</f>
        <v>50444.284560077474</v>
      </c>
    </row>
    <row r="5684" spans="30:35" x14ac:dyDescent="0.35">
      <c r="AD5684">
        <v>7429.2650202900804</v>
      </c>
      <c r="AF5684">
        <v>273880.05297674402</v>
      </c>
      <c r="AG5684">
        <f>AF5684*'Day-ahead Prices_2015-2022'!J5684</f>
        <v>37891.305329332536</v>
      </c>
      <c r="AH5684">
        <v>385798.69674379</v>
      </c>
      <c r="AI5684">
        <f>AH5684*'Day-ahead Prices_2015-2022'!J5684</f>
        <v>53375.249694503349</v>
      </c>
    </row>
    <row r="5685" spans="30:35" x14ac:dyDescent="0.35">
      <c r="AD5685">
        <v>0</v>
      </c>
      <c r="AF5685">
        <v>291627.16179274197</v>
      </c>
      <c r="AG5685">
        <f>AF5685*'Day-ahead Prices_2015-2022'!J5685</f>
        <v>43944.203408691566</v>
      </c>
      <c r="AH5685">
        <v>381617.05144209898</v>
      </c>
      <c r="AI5685">
        <f>AH5685*'Day-ahead Prices_2015-2022'!J5685</f>
        <v>57504.442417866987</v>
      </c>
    </row>
    <row r="5686" spans="30:35" x14ac:dyDescent="0.35">
      <c r="AD5686">
        <v>0</v>
      </c>
      <c r="AF5686">
        <v>287424.20427036798</v>
      </c>
      <c r="AG5686">
        <f>AF5686*'Day-ahead Prices_2015-2022'!J5686</f>
        <v>42558.542646058049</v>
      </c>
      <c r="AH5686">
        <v>381667.05144209898</v>
      </c>
      <c r="AI5686">
        <f>AH5686*'Day-ahead Prices_2015-2022'!J5686</f>
        <v>56512.963223217295</v>
      </c>
    </row>
    <row r="5687" spans="30:35" x14ac:dyDescent="0.35">
      <c r="AD5687">
        <v>5599.1667160346296</v>
      </c>
      <c r="AF5687">
        <v>291117.508582126</v>
      </c>
      <c r="AG5687">
        <f>AF5687*'Day-ahead Prices_2015-2022'!J5687</f>
        <v>40620.717663121221</v>
      </c>
      <c r="AH5687">
        <v>384906.288528484</v>
      </c>
      <c r="AI5687">
        <f>AH5687*'Day-ahead Prices_2015-2022'!J5687</f>
        <v>53707.417836961351</v>
      </c>
    </row>
    <row r="5688" spans="30:35" x14ac:dyDescent="0.35">
      <c r="AD5688">
        <v>9291.9942340984107</v>
      </c>
      <c r="AF5688">
        <v>207992.57961367301</v>
      </c>
      <c r="AG5688">
        <f>AF5688*'Day-ahead Prices_2015-2022'!J5688</f>
        <v>27046.575080788483</v>
      </c>
      <c r="AH5688">
        <v>387059.69124383898</v>
      </c>
      <c r="AI5688">
        <f>AH5688*'Day-ahead Prices_2015-2022'!J5688</f>
        <v>50331.790775506655</v>
      </c>
    </row>
    <row r="5689" spans="30:35" x14ac:dyDescent="0.35">
      <c r="AD5689">
        <v>9291.9942340984107</v>
      </c>
      <c r="AF5689">
        <v>181251.10320844199</v>
      </c>
      <c r="AG5689">
        <f>AF5689*'Day-ahead Prices_2015-2022'!J5689</f>
        <v>21607.850268994411</v>
      </c>
      <c r="AH5689">
        <v>387109.69124383898</v>
      </c>
      <c r="AI5689">
        <f>AH5689*'Day-ahead Prices_2015-2022'!J5689</f>
        <v>46149.281841634263</v>
      </c>
    </row>
    <row r="5690" spans="30:35" x14ac:dyDescent="0.35">
      <c r="AD5690">
        <v>9291.9942340984107</v>
      </c>
      <c r="AF5690">
        <v>289104.40032572299</v>
      </c>
      <c r="AG5690">
        <f>AF5690*'Day-ahead Prices_2015-2022'!J5690</f>
        <v>31977.476339527813</v>
      </c>
      <c r="AH5690">
        <v>387159.69124383898</v>
      </c>
      <c r="AI5690">
        <f>AH5690*'Day-ahead Prices_2015-2022'!J5690</f>
        <v>42823.249498866979</v>
      </c>
    </row>
    <row r="5691" spans="30:35" x14ac:dyDescent="0.35">
      <c r="AD5691">
        <v>9291.9942340984107</v>
      </c>
      <c r="AF5691">
        <v>178655.18745568601</v>
      </c>
      <c r="AG5691">
        <f>AF5691*'Day-ahead Prices_2015-2022'!J5691</f>
        <v>18211.886490248311</v>
      </c>
      <c r="AH5691">
        <v>387209.69124383898</v>
      </c>
      <c r="AI5691">
        <f>AH5691*'Day-ahead Prices_2015-2022'!J5691</f>
        <v>39471.671913282888</v>
      </c>
    </row>
    <row r="5692" spans="30:35" x14ac:dyDescent="0.35">
      <c r="AD5692">
        <v>9291.9942340984107</v>
      </c>
      <c r="AF5692">
        <v>222002.455139047</v>
      </c>
      <c r="AG5692">
        <f>AF5692*'Day-ahead Prices_2015-2022'!J5692</f>
        <v>22831.287492637442</v>
      </c>
      <c r="AH5692">
        <v>387259.69124383898</v>
      </c>
      <c r="AI5692">
        <f>AH5692*'Day-ahead Prices_2015-2022'!J5692</f>
        <v>39826.754796744513</v>
      </c>
    </row>
    <row r="5693" spans="30:35" x14ac:dyDescent="0.35">
      <c r="AD5693">
        <v>9291.9942340984107</v>
      </c>
      <c r="AF5693">
        <v>260349.32525233799</v>
      </c>
      <c r="AG5693">
        <f>AF5693*'Day-ahead Prices_2015-2022'!J5693</f>
        <v>26385.753241011324</v>
      </c>
      <c r="AH5693">
        <v>387309.69124383898</v>
      </c>
      <c r="AI5693">
        <f>AH5693*'Day-ahead Prices_2015-2022'!J5693</f>
        <v>39252.868933334968</v>
      </c>
    </row>
    <row r="5694" spans="30:35" x14ac:dyDescent="0.35">
      <c r="AD5694">
        <v>9291.9942340984107</v>
      </c>
      <c r="AF5694">
        <v>199073.43312241</v>
      </c>
      <c r="AG5694">
        <f>AF5694*'Day-ahead Prices_2015-2022'!J5694</f>
        <v>19941.683479454619</v>
      </c>
      <c r="AH5694">
        <v>387359.69124383898</v>
      </c>
      <c r="AI5694">
        <f>AH5694*'Day-ahead Prices_2015-2022'!J5694</f>
        <v>38802.788671123468</v>
      </c>
    </row>
    <row r="5695" spans="30:35" x14ac:dyDescent="0.35">
      <c r="AD5695">
        <v>9291.9942340984107</v>
      </c>
      <c r="AF5695">
        <v>323029.84386428399</v>
      </c>
      <c r="AG5695">
        <f>AF5695*'Day-ahead Prices_2015-2022'!J5695</f>
        <v>34610.628833533876</v>
      </c>
      <c r="AH5695">
        <v>387409.69124383898</v>
      </c>
      <c r="AI5695">
        <f>AH5695*'Day-ahead Prices_2015-2022'!J5695</f>
        <v>41508.527106207075</v>
      </c>
    </row>
    <row r="5696" spans="30:35" x14ac:dyDescent="0.35">
      <c r="AD5696">
        <v>9291.9942340984107</v>
      </c>
      <c r="AF5696">
        <v>416166.88163824601</v>
      </c>
      <c r="AG5696">
        <f>AF5696*'Day-ahead Prices_2015-2022'!J5696</f>
        <v>55433.42863421436</v>
      </c>
      <c r="AH5696">
        <v>387459.69124383898</v>
      </c>
      <c r="AI5696">
        <f>AH5696*'Day-ahead Prices_2015-2022'!J5696</f>
        <v>51609.630873679343</v>
      </c>
    </row>
    <row r="5697" spans="30:35" x14ac:dyDescent="0.35">
      <c r="AD5697">
        <v>7441.9207835299603</v>
      </c>
      <c r="AF5697">
        <v>568995.02659197</v>
      </c>
      <c r="AG5697">
        <f>AF5697*'Day-ahead Prices_2015-2022'!J5697</f>
        <v>80862.728204117826</v>
      </c>
      <c r="AH5697">
        <v>386455.90535741497</v>
      </c>
      <c r="AI5697">
        <f>AH5697*'Day-ahead Prices_2015-2022'!J5697</f>
        <v>54921.180989869034</v>
      </c>
    </row>
    <row r="5698" spans="30:35" x14ac:dyDescent="0.35">
      <c r="AD5698">
        <v>0</v>
      </c>
      <c r="AF5698">
        <v>509328.92318153102</v>
      </c>
      <c r="AG5698">
        <f>AF5698*'Day-ahead Prices_2015-2022'!J5698</f>
        <v>75883.642942508362</v>
      </c>
      <c r="AH5698">
        <v>382267.05144209898</v>
      </c>
      <c r="AI5698">
        <f>AH5698*'Day-ahead Prices_2015-2022'!J5698</f>
        <v>56953.012326729731</v>
      </c>
    </row>
    <row r="5699" spans="30:35" x14ac:dyDescent="0.35">
      <c r="AD5699">
        <v>0</v>
      </c>
      <c r="AF5699">
        <v>526564.58203220495</v>
      </c>
      <c r="AG5699">
        <f>AF5699*'Day-ahead Prices_2015-2022'!J5699</f>
        <v>75303.342670698083</v>
      </c>
      <c r="AH5699">
        <v>382317.05144209898</v>
      </c>
      <c r="AI5699">
        <f>AH5699*'Day-ahead Prices_2015-2022'!J5699</f>
        <v>54674.683630420266</v>
      </c>
    </row>
    <row r="5700" spans="30:35" x14ac:dyDescent="0.35">
      <c r="AD5700">
        <v>9291.9942340984107</v>
      </c>
      <c r="AF5700">
        <v>495191.351178643</v>
      </c>
      <c r="AG5700">
        <f>AF5700*'Day-ahead Prices_2015-2022'!J5700</f>
        <v>69129.95060291652</v>
      </c>
      <c r="AH5700">
        <v>387659.69124383898</v>
      </c>
      <c r="AI5700">
        <f>AH5700*'Day-ahead Prices_2015-2022'!J5700</f>
        <v>54118.26204686804</v>
      </c>
    </row>
    <row r="5701" spans="30:35" x14ac:dyDescent="0.35">
      <c r="AD5701">
        <v>9291.9942340984107</v>
      </c>
      <c r="AF5701">
        <v>441222.58053922898</v>
      </c>
      <c r="AG5701">
        <f>AF5701*'Day-ahead Prices_2015-2022'!J5701</f>
        <v>59829.230392893769</v>
      </c>
      <c r="AH5701">
        <v>387709.69124383898</v>
      </c>
      <c r="AI5701">
        <f>AH5701*'Day-ahead Prices_2015-2022'!J5701</f>
        <v>52572.949495550507</v>
      </c>
    </row>
    <row r="5702" spans="30:35" x14ac:dyDescent="0.35">
      <c r="AD5702">
        <v>9291.9942340984107</v>
      </c>
      <c r="AF5702">
        <v>423967.62689457502</v>
      </c>
      <c r="AG5702">
        <f>AF5702*'Day-ahead Prices_2015-2022'!J5702</f>
        <v>54915.996752120685</v>
      </c>
      <c r="AH5702">
        <v>387759.69124383898</v>
      </c>
      <c r="AI5702">
        <f>AH5702*'Day-ahead Prices_2015-2022'!J5702</f>
        <v>50226.028107200407</v>
      </c>
    </row>
    <row r="5703" spans="30:35" x14ac:dyDescent="0.35">
      <c r="AD5703">
        <v>9291.9942340984107</v>
      </c>
      <c r="AF5703">
        <v>455364.88402690302</v>
      </c>
      <c r="AG5703">
        <f>AF5703*'Day-ahead Prices_2015-2022'!J5703</f>
        <v>54763.888571390467</v>
      </c>
      <c r="AH5703">
        <v>387809.69124383898</v>
      </c>
      <c r="AI5703">
        <f>AH5703*'Day-ahead Prices_2015-2022'!J5703</f>
        <v>46639.447755326248</v>
      </c>
    </row>
    <row r="5704" spans="30:35" x14ac:dyDescent="0.35">
      <c r="AD5704">
        <v>9291.9942340984107</v>
      </c>
      <c r="AF5704">
        <v>501242.20011168602</v>
      </c>
      <c r="AG5704">
        <f>AF5704*'Day-ahead Prices_2015-2022'!J5704</f>
        <v>55197.417629049007</v>
      </c>
      <c r="AH5704">
        <v>387859.69124383898</v>
      </c>
      <c r="AI5704">
        <f>AH5704*'Day-ahead Prices_2015-2022'!J5704</f>
        <v>42711.594024385602</v>
      </c>
    </row>
    <row r="5705" spans="30:35" x14ac:dyDescent="0.35">
      <c r="AD5705">
        <v>9291.9942340984107</v>
      </c>
      <c r="AF5705">
        <v>507109.14281101001</v>
      </c>
      <c r="AG5705">
        <f>AF5705*'Day-ahead Prices_2015-2022'!J5705</f>
        <v>59416.076603880494</v>
      </c>
      <c r="AH5705">
        <v>387909.69124383898</v>
      </c>
      <c r="AI5705">
        <f>AH5705*'Day-ahead Prices_2015-2022'!J5705</f>
        <v>45449.923861698444</v>
      </c>
    </row>
    <row r="5706" spans="30:35" x14ac:dyDescent="0.35">
      <c r="AD5706">
        <v>9291.9942340984107</v>
      </c>
      <c r="AF5706">
        <v>537112.45421137498</v>
      </c>
      <c r="AG5706">
        <f>AF5706*'Day-ahead Prices_2015-2022'!J5706</f>
        <v>63949.951579541834</v>
      </c>
      <c r="AH5706">
        <v>387959.69124383898</v>
      </c>
      <c r="AI5706">
        <f>AH5706*'Day-ahead Prices_2015-2022'!J5706</f>
        <v>46191.450738719577</v>
      </c>
    </row>
    <row r="5707" spans="30:35" x14ac:dyDescent="0.35">
      <c r="AD5707">
        <v>9291.9942340984107</v>
      </c>
      <c r="AF5707">
        <v>701333.492110383</v>
      </c>
      <c r="AG5707">
        <f>AF5707*'Day-ahead Prices_2015-2022'!J5707</f>
        <v>95134.134871043163</v>
      </c>
      <c r="AH5707">
        <v>388009.69124383898</v>
      </c>
      <c r="AI5707">
        <f>AH5707*'Day-ahead Prices_2015-2022'!J5707</f>
        <v>52632.544592998638</v>
      </c>
    </row>
    <row r="5708" spans="30:35" x14ac:dyDescent="0.35">
      <c r="AD5708">
        <v>7580.9519762641103</v>
      </c>
      <c r="AF5708">
        <v>505461.71497710602</v>
      </c>
      <c r="AG5708">
        <f>AF5708*'Day-ahead Prices_2015-2022'!J5708</f>
        <v>72245.011094534042</v>
      </c>
      <c r="AH5708">
        <v>387085.09632609301</v>
      </c>
      <c r="AI5708">
        <f>AH5708*'Day-ahead Prices_2015-2022'!J5708</f>
        <v>55325.588961518064</v>
      </c>
    </row>
    <row r="5709" spans="30:35" x14ac:dyDescent="0.35">
      <c r="AD5709">
        <v>0</v>
      </c>
      <c r="AF5709">
        <v>596197.86211471097</v>
      </c>
      <c r="AG5709">
        <f>AF5709*'Day-ahead Prices_2015-2022'!J5709</f>
        <v>88098.667590035548</v>
      </c>
      <c r="AH5709">
        <v>382817.05144209898</v>
      </c>
      <c r="AI5709">
        <f>AH5709*'Day-ahead Prices_2015-2022'!J5709</f>
        <v>56567.918648970357</v>
      </c>
    </row>
    <row r="5710" spans="30:35" x14ac:dyDescent="0.35">
      <c r="AD5710">
        <v>0</v>
      </c>
      <c r="AF5710">
        <v>718223.78235386498</v>
      </c>
      <c r="AG5710">
        <f>AF5710*'Day-ahead Prices_2015-2022'!J5710</f>
        <v>105368.81554967964</v>
      </c>
      <c r="AH5710">
        <v>382867.05144209898</v>
      </c>
      <c r="AI5710">
        <f>AH5710*'Day-ahead Prices_2015-2022'!J5710</f>
        <v>56169.467949441729</v>
      </c>
    </row>
    <row r="5711" spans="30:35" x14ac:dyDescent="0.35">
      <c r="AD5711">
        <v>0</v>
      </c>
      <c r="AF5711">
        <v>649669.66854394495</v>
      </c>
      <c r="AG5711">
        <f>AF5711*'Day-ahead Prices_2015-2022'!J5711</f>
        <v>94284.934821611372</v>
      </c>
      <c r="AH5711">
        <v>382917.05144209898</v>
      </c>
      <c r="AI5711">
        <f>AH5711*'Day-ahead Prices_2015-2022'!J5711</f>
        <v>55571.794383163215</v>
      </c>
    </row>
    <row r="5712" spans="30:35" x14ac:dyDescent="0.35">
      <c r="AD5712">
        <v>7456.5235872682797</v>
      </c>
      <c r="AF5712">
        <v>556840.62420582701</v>
      </c>
      <c r="AG5712">
        <f>AF5712*'Day-ahead Prices_2015-2022'!J5712</f>
        <v>77908.963834197784</v>
      </c>
      <c r="AH5712">
        <v>387214.22298852197</v>
      </c>
      <c r="AI5712">
        <f>AH5712*'Day-ahead Prices_2015-2022'!J5712</f>
        <v>54176.10997388159</v>
      </c>
    </row>
    <row r="5713" spans="30:35" x14ac:dyDescent="0.35">
      <c r="AD5713">
        <v>9291.9942340984107</v>
      </c>
      <c r="AF5713">
        <v>567434.160062704</v>
      </c>
      <c r="AG5713">
        <f>AF5713*'Day-ahead Prices_2015-2022'!J5713</f>
        <v>73830.277151158589</v>
      </c>
      <c r="AH5713">
        <v>388309.69124383898</v>
      </c>
      <c r="AI5713">
        <f>AH5713*'Day-ahead Prices_2015-2022'!J5713</f>
        <v>50523.944701964007</v>
      </c>
    </row>
    <row r="5714" spans="30:35" x14ac:dyDescent="0.35">
      <c r="AD5714">
        <v>9291.9942340984107</v>
      </c>
      <c r="AF5714">
        <v>566627.13526518096</v>
      </c>
      <c r="AG5714">
        <f>AF5714*'Day-ahead Prices_2015-2022'!J5714</f>
        <v>69270.875570087461</v>
      </c>
      <c r="AH5714">
        <v>388359.69124383898</v>
      </c>
      <c r="AI5714">
        <f>AH5714*'Day-ahead Prices_2015-2022'!J5714</f>
        <v>47477.457704173372</v>
      </c>
    </row>
    <row r="5715" spans="30:35" x14ac:dyDescent="0.35">
      <c r="AD5715">
        <v>9291.9942340984107</v>
      </c>
      <c r="AF5715">
        <v>550397.64237408096</v>
      </c>
      <c r="AG5715">
        <f>AF5715*'Day-ahead Prices_2015-2022'!J5715</f>
        <v>63350.080640203756</v>
      </c>
      <c r="AH5715">
        <v>388409.69124383898</v>
      </c>
      <c r="AI5715">
        <f>AH5715*'Day-ahead Prices_2015-2022'!J5715</f>
        <v>44705.469950051818</v>
      </c>
    </row>
    <row r="5716" spans="30:35" x14ac:dyDescent="0.35">
      <c r="AD5716">
        <v>9291.9942340984107</v>
      </c>
      <c r="AF5716">
        <v>525632.04519378801</v>
      </c>
      <c r="AG5716">
        <f>AF5716*'Day-ahead Prices_2015-2022'!J5716</f>
        <v>58778.803453795343</v>
      </c>
      <c r="AH5716">
        <v>388459.69124383898</v>
      </c>
      <c r="AI5716">
        <f>AH5716*'Day-ahead Prices_2015-2022'!J5716</f>
        <v>43439.504973342293</v>
      </c>
    </row>
    <row r="5717" spans="30:35" x14ac:dyDescent="0.35">
      <c r="AD5717">
        <v>9291.9942340984107</v>
      </c>
      <c r="AF5717">
        <v>549740.10251462599</v>
      </c>
      <c r="AG5717">
        <f>AF5717*'Day-ahead Prices_2015-2022'!J5717</f>
        <v>57385.99495124552</v>
      </c>
      <c r="AH5717">
        <v>388509.69124383898</v>
      </c>
      <c r="AI5717">
        <f>AH5717*'Day-ahead Prices_2015-2022'!J5717</f>
        <v>40555.555394716241</v>
      </c>
    </row>
    <row r="5718" spans="30:35" x14ac:dyDescent="0.35">
      <c r="AD5718">
        <v>9291.9942340984107</v>
      </c>
      <c r="AF5718">
        <v>529190.22260004398</v>
      </c>
      <c r="AG5718">
        <f>AF5718*'Day-ahead Prices_2015-2022'!J5718</f>
        <v>54070.672481937749</v>
      </c>
      <c r="AH5718">
        <v>388559.69124383898</v>
      </c>
      <c r="AI5718">
        <f>AH5718*'Day-ahead Prices_2015-2022'!J5718</f>
        <v>39701.572152453307</v>
      </c>
    </row>
    <row r="5719" spans="30:35" x14ac:dyDescent="0.35">
      <c r="AD5719">
        <v>9291.9942340984107</v>
      </c>
      <c r="AF5719">
        <v>470912.20331745298</v>
      </c>
      <c r="AG5719">
        <f>AF5719*'Day-ahead Prices_2015-2022'!J5719</f>
        <v>49079.058469999094</v>
      </c>
      <c r="AH5719">
        <v>388609.69124383898</v>
      </c>
      <c r="AI5719">
        <f>AH5719*'Day-ahead Prices_2015-2022'!J5719</f>
        <v>40501.387783546954</v>
      </c>
    </row>
    <row r="5720" spans="30:35" x14ac:dyDescent="0.35">
      <c r="AD5720">
        <v>9291.9942340984107</v>
      </c>
      <c r="AF5720">
        <v>590766.06535217899</v>
      </c>
      <c r="AG5720">
        <f>AF5720*'Day-ahead Prices_2015-2022'!J5720</f>
        <v>67126.532633223032</v>
      </c>
      <c r="AH5720">
        <v>388659.69124383898</v>
      </c>
      <c r="AI5720">
        <f>AH5720*'Day-ahead Prices_2015-2022'!J5720</f>
        <v>44161.943242195259</v>
      </c>
    </row>
    <row r="5721" spans="30:35" x14ac:dyDescent="0.35">
      <c r="AD5721">
        <v>9291.9942340984107</v>
      </c>
      <c r="AF5721">
        <v>657147.403915175</v>
      </c>
      <c r="AG5721">
        <f>AF5721*'Day-ahead Prices_2015-2022'!J5721</f>
        <v>81678.493701126892</v>
      </c>
      <c r="AH5721">
        <v>388709.69124383898</v>
      </c>
      <c r="AI5721">
        <f>AH5721*'Day-ahead Prices_2015-2022'!J5721</f>
        <v>48313.699298924854</v>
      </c>
    </row>
    <row r="5722" spans="30:35" x14ac:dyDescent="0.35">
      <c r="AD5722">
        <v>6267.2197723127501</v>
      </c>
      <c r="AF5722">
        <v>671937.990608464</v>
      </c>
      <c r="AG5722">
        <f>AF5722*'Day-ahead Prices_2015-2022'!J5722</f>
        <v>88621.901581350307</v>
      </c>
      <c r="AH5722">
        <v>387036.80578950001</v>
      </c>
      <c r="AI5722">
        <f>AH5722*'Day-ahead Prices_2015-2022'!J5722</f>
        <v>51046.284315577148</v>
      </c>
    </row>
    <row r="5723" spans="30:35" x14ac:dyDescent="0.35">
      <c r="AD5723">
        <v>0</v>
      </c>
      <c r="AF5723">
        <v>725272.38035087602</v>
      </c>
      <c r="AG5723">
        <f>AF5723*'Day-ahead Prices_2015-2022'!J5723</f>
        <v>97400.454319220909</v>
      </c>
      <c r="AH5723">
        <v>383517.05144209898</v>
      </c>
      <c r="AI5723">
        <f>AH5723*'Day-ahead Prices_2015-2022'!J5723</f>
        <v>51504.42242341669</v>
      </c>
    </row>
    <row r="5724" spans="30:35" x14ac:dyDescent="0.35">
      <c r="AD5724">
        <v>9291.9942340984107</v>
      </c>
      <c r="AF5724">
        <v>698604.165822068</v>
      </c>
      <c r="AG5724">
        <f>AF5724*'Day-ahead Prices_2015-2022'!J5724</f>
        <v>89077.27067355733</v>
      </c>
      <c r="AH5724">
        <v>388859.69124383898</v>
      </c>
      <c r="AI5724">
        <f>AH5724*'Day-ahead Prices_2015-2022'!J5724</f>
        <v>49582.527081273794</v>
      </c>
    </row>
    <row r="5725" spans="30:35" x14ac:dyDescent="0.35">
      <c r="AD5725">
        <v>9291.9942340984107</v>
      </c>
      <c r="AF5725">
        <v>646444.21159789199</v>
      </c>
      <c r="AG5725">
        <f>AF5725*'Day-ahead Prices_2015-2022'!J5725</f>
        <v>74273.207691539807</v>
      </c>
      <c r="AH5725">
        <v>388909.69124383898</v>
      </c>
      <c r="AI5725">
        <f>AH5725*'Day-ahead Prices_2015-2022'!J5725</f>
        <v>44683.778975460882</v>
      </c>
    </row>
    <row r="5726" spans="30:35" x14ac:dyDescent="0.35">
      <c r="AD5726">
        <v>9291.9942340984107</v>
      </c>
      <c r="AF5726">
        <v>657809.11002134206</v>
      </c>
      <c r="AG5726">
        <f>AF5726*'Day-ahead Prices_2015-2022'!J5726</f>
        <v>71626.367206061361</v>
      </c>
      <c r="AH5726">
        <v>388959.69124383898</v>
      </c>
      <c r="AI5726">
        <f>AH5726*'Day-ahead Prices_2015-2022'!J5726</f>
        <v>42352.362180699463</v>
      </c>
    </row>
    <row r="5727" spans="30:35" x14ac:dyDescent="0.35">
      <c r="AD5727">
        <v>9291.9942340984107</v>
      </c>
      <c r="AF5727">
        <v>592597.04324850102</v>
      </c>
      <c r="AG5727">
        <f>AF5727*'Day-ahead Prices_2015-2022'!J5727</f>
        <v>59491.557918021077</v>
      </c>
      <c r="AH5727">
        <v>389009.69124383898</v>
      </c>
      <c r="AI5727">
        <f>AH5727*'Day-ahead Prices_2015-2022'!J5727</f>
        <v>39053.169166083047</v>
      </c>
    </row>
    <row r="5728" spans="30:35" x14ac:dyDescent="0.35">
      <c r="AD5728">
        <v>9291.9942340984107</v>
      </c>
      <c r="AF5728">
        <v>610977.22944076895</v>
      </c>
      <c r="AG5728">
        <f>AF5728*'Day-ahead Prices_2015-2022'!J5728</f>
        <v>61976.002711398003</v>
      </c>
      <c r="AH5728">
        <v>389059.69124383898</v>
      </c>
      <c r="AI5728">
        <f>AH5728*'Day-ahead Prices_2015-2022'!J5728</f>
        <v>39465.242430546918</v>
      </c>
    </row>
    <row r="5729" spans="30:35" x14ac:dyDescent="0.35">
      <c r="AD5729">
        <v>9291.9942340984107</v>
      </c>
      <c r="AF5729">
        <v>562006.89038227999</v>
      </c>
      <c r="AG5729">
        <f>AF5729*'Day-ahead Prices_2015-2022'!J5729</f>
        <v>54148.661379719699</v>
      </c>
      <c r="AH5729">
        <v>389109.69124383898</v>
      </c>
      <c r="AI5729">
        <f>AH5729*'Day-ahead Prices_2015-2022'!J5729</f>
        <v>37490.232364229829</v>
      </c>
    </row>
    <row r="5730" spans="30:35" x14ac:dyDescent="0.35">
      <c r="AD5730">
        <v>9291.9942340984107</v>
      </c>
      <c r="AF5730">
        <v>534876.31004233798</v>
      </c>
      <c r="AG5730">
        <f>AF5730*'Day-ahead Prices_2015-2022'!J5730</f>
        <v>54177.621444188408</v>
      </c>
      <c r="AH5730">
        <v>389159.69124383898</v>
      </c>
      <c r="AI5730">
        <f>AH5730*'Day-ahead Prices_2015-2022'!J5730</f>
        <v>39417.985126088446</v>
      </c>
    </row>
    <row r="5731" spans="30:35" x14ac:dyDescent="0.35">
      <c r="AD5731">
        <v>9291.9942340984107</v>
      </c>
      <c r="AF5731">
        <v>672889.18061899499</v>
      </c>
      <c r="AG5731">
        <f>AF5731*'Day-ahead Prices_2015-2022'!J5731</f>
        <v>76638.713226600434</v>
      </c>
      <c r="AH5731">
        <v>389209.69124383898</v>
      </c>
      <c r="AI5731">
        <f>AH5731*'Day-ahead Prices_2015-2022'!J5731</f>
        <v>44329.037784217042</v>
      </c>
    </row>
    <row r="5732" spans="30:35" x14ac:dyDescent="0.35">
      <c r="AD5732">
        <v>7475.9939922527001</v>
      </c>
      <c r="AF5732">
        <v>744337.41863746301</v>
      </c>
      <c r="AG5732">
        <f>AF5732*'Day-ahead Prices_2015-2022'!J5732</f>
        <v>99465.809252524181</v>
      </c>
      <c r="AH5732">
        <v>388225.31316333101</v>
      </c>
      <c r="AI5732">
        <f>AH5732*'Day-ahead Prices_2015-2022'!J5732</f>
        <v>51878.548598015921</v>
      </c>
    </row>
    <row r="5733" spans="30:35" x14ac:dyDescent="0.35">
      <c r="AD5733">
        <v>0</v>
      </c>
      <c r="AF5733">
        <v>662926.58824821305</v>
      </c>
      <c r="AG5733">
        <f>AF5733*'Day-ahead Prices_2015-2022'!J5733</f>
        <v>95813.608457749549</v>
      </c>
      <c r="AH5733">
        <v>384017.05144209898</v>
      </c>
      <c r="AI5733">
        <f>AH5733*'Day-ahead Prices_2015-2022'!J5733</f>
        <v>55502.464466240868</v>
      </c>
    </row>
    <row r="5734" spans="30:35" x14ac:dyDescent="0.35">
      <c r="AD5734">
        <v>0</v>
      </c>
      <c r="AF5734">
        <v>659084.462117319</v>
      </c>
      <c r="AG5734">
        <f>AF5734*'Day-ahead Prices_2015-2022'!J5734</f>
        <v>95257.477309816109</v>
      </c>
      <c r="AH5734">
        <v>384067.05144209898</v>
      </c>
      <c r="AI5734">
        <f>AH5734*'Day-ahead Prices_2015-2022'!J5734</f>
        <v>55509.210944926563</v>
      </c>
    </row>
    <row r="5735" spans="30:35" x14ac:dyDescent="0.35">
      <c r="AD5735">
        <v>61.618351717114798</v>
      </c>
      <c r="AF5735">
        <v>599624.24545173906</v>
      </c>
      <c r="AG5735">
        <f>AF5735*'Day-ahead Prices_2015-2022'!J5735</f>
        <v>82324.661248989694</v>
      </c>
      <c r="AH5735">
        <v>384152.14872397401</v>
      </c>
      <c r="AI5735">
        <f>AH5735*'Day-ahead Prices_2015-2022'!J5735</f>
        <v>52741.689068872103</v>
      </c>
    </row>
    <row r="5736" spans="30:35" x14ac:dyDescent="0.35">
      <c r="AD5736">
        <v>7479.88807324959</v>
      </c>
      <c r="AF5736">
        <v>487567.711256082</v>
      </c>
      <c r="AG5736">
        <f>AF5736*'Day-ahead Prices_2015-2022'!J5736</f>
        <v>62935.240168935066</v>
      </c>
      <c r="AH5736">
        <v>388427.53119829198</v>
      </c>
      <c r="AI5736">
        <f>AH5736*'Day-ahead Prices_2015-2022'!J5736</f>
        <v>50138.225727075529</v>
      </c>
    </row>
    <row r="5737" spans="30:35" x14ac:dyDescent="0.35">
      <c r="AD5737">
        <v>7480.8615934988102</v>
      </c>
      <c r="AF5737">
        <v>618510.86735864996</v>
      </c>
      <c r="AG5737">
        <f>AF5737*'Day-ahead Prices_2015-2022'!J5737</f>
        <v>72171.713696328268</v>
      </c>
      <c r="AH5737">
        <v>388478.08570703299</v>
      </c>
      <c r="AI5737">
        <f>AH5737*'Day-ahead Prices_2015-2022'!J5737</f>
        <v>45330.05102833228</v>
      </c>
    </row>
    <row r="5738" spans="30:35" x14ac:dyDescent="0.35">
      <c r="AD5738">
        <v>7481.8351137480304</v>
      </c>
      <c r="AF5738">
        <v>616892.89941335598</v>
      </c>
      <c r="AG5738">
        <f>AF5738*'Day-ahead Prices_2015-2022'!J5738</f>
        <v>69694.246427348146</v>
      </c>
      <c r="AH5738">
        <v>388528.64021577302</v>
      </c>
      <c r="AI5738">
        <f>AH5738*'Day-ahead Prices_2015-2022'!J5738</f>
        <v>43894.50878917722</v>
      </c>
    </row>
    <row r="5739" spans="30:35" x14ac:dyDescent="0.35">
      <c r="AD5739">
        <v>9291.9942340984107</v>
      </c>
      <c r="AF5739">
        <v>576393.18401599501</v>
      </c>
      <c r="AG5739">
        <f>AF5739*'Day-ahead Prices_2015-2022'!J5739</f>
        <v>56129.168259477592</v>
      </c>
      <c r="AH5739">
        <v>389609.69124383898</v>
      </c>
      <c r="AI5739">
        <f>AH5739*'Day-ahead Prices_2015-2022'!J5739</f>
        <v>37940.191733325039</v>
      </c>
    </row>
    <row r="5740" spans="30:35" x14ac:dyDescent="0.35">
      <c r="AD5740">
        <v>9291.9942340984107</v>
      </c>
      <c r="AF5740">
        <v>656764.03023028199</v>
      </c>
      <c r="AG5740">
        <f>AF5740*'Day-ahead Prices_2015-2022'!J5740</f>
        <v>61582.300249580177</v>
      </c>
      <c r="AH5740">
        <v>389659.69124383898</v>
      </c>
      <c r="AI5740">
        <f>AH5740*'Day-ahead Prices_2015-2022'!J5740</f>
        <v>36536.928024092616</v>
      </c>
    </row>
    <row r="5741" spans="30:35" x14ac:dyDescent="0.35">
      <c r="AD5741">
        <v>9291.9942340984107</v>
      </c>
      <c r="AF5741">
        <v>583347.51600502199</v>
      </c>
      <c r="AG5741">
        <f>AF5741*'Day-ahead Prices_2015-2022'!J5741</f>
        <v>51858.864988451453</v>
      </c>
      <c r="AH5741">
        <v>389709.69124383898</v>
      </c>
      <c r="AI5741">
        <f>AH5741*'Day-ahead Prices_2015-2022'!J5741</f>
        <v>34644.704414463238</v>
      </c>
    </row>
    <row r="5742" spans="30:35" x14ac:dyDescent="0.35">
      <c r="AD5742">
        <v>9291.9942340984107</v>
      </c>
      <c r="AF5742">
        <v>509194.29266534903</v>
      </c>
      <c r="AG5742">
        <f>AF5742*'Day-ahead Prices_2015-2022'!J5742</f>
        <v>44832.011497720661</v>
      </c>
      <c r="AH5742">
        <v>389759.69124383898</v>
      </c>
      <c r="AI5742">
        <f>AH5742*'Day-ahead Prices_2015-2022'!J5742</f>
        <v>34316.392015563812</v>
      </c>
    </row>
    <row r="5743" spans="30:35" x14ac:dyDescent="0.35">
      <c r="AD5743">
        <v>9291.9942340984107</v>
      </c>
      <c r="AF5743">
        <v>532188.168024429</v>
      </c>
      <c r="AG5743">
        <f>AF5743*'Day-ahead Prices_2015-2022'!J5743</f>
        <v>46437.409071391608</v>
      </c>
      <c r="AH5743">
        <v>389809.69124383898</v>
      </c>
      <c r="AI5743">
        <f>AH5743*'Day-ahead Prices_2015-2022'!J5743</f>
        <v>34013.819133709272</v>
      </c>
    </row>
    <row r="5744" spans="30:35" x14ac:dyDescent="0.35">
      <c r="AD5744">
        <v>9291.9942340984107</v>
      </c>
      <c r="AF5744">
        <v>692318.39687406202</v>
      </c>
      <c r="AG5744">
        <f>AF5744*'Day-ahead Prices_2015-2022'!J5744</f>
        <v>66037.655683828489</v>
      </c>
      <c r="AH5744">
        <v>389859.69124383898</v>
      </c>
      <c r="AI5744">
        <f>AH5744*'Day-ahead Prices_2015-2022'!J5744</f>
        <v>37187.253973907631</v>
      </c>
    </row>
    <row r="5745" spans="30:35" x14ac:dyDescent="0.35">
      <c r="AD5745">
        <v>9291.9942340984107</v>
      </c>
      <c r="AF5745">
        <v>767514.66731570801</v>
      </c>
      <c r="AG5745">
        <f>AF5745*'Day-ahead Prices_2015-2022'!J5745</f>
        <v>78575.273459779753</v>
      </c>
      <c r="AH5745">
        <v>389909.69124383898</v>
      </c>
      <c r="AI5745">
        <f>AH5745*'Day-ahead Prices_2015-2022'!J5745</f>
        <v>39917.492028202068</v>
      </c>
    </row>
    <row r="5746" spans="30:35" x14ac:dyDescent="0.35">
      <c r="AD5746">
        <v>1040.44253280917</v>
      </c>
      <c r="AF5746">
        <v>503267.963632097</v>
      </c>
      <c r="AG5746">
        <f>AF5746*'Day-ahead Prices_2015-2022'!J5746</f>
        <v>54246.62471494919</v>
      </c>
      <c r="AH5746">
        <v>385259.67853826698</v>
      </c>
      <c r="AI5746">
        <f>AH5746*'Day-ahead Prices_2015-2022'!J5746</f>
        <v>41526.659175041619</v>
      </c>
    </row>
    <row r="5747" spans="30:35" x14ac:dyDescent="0.35">
      <c r="AD5747">
        <v>9291.9942340984107</v>
      </c>
      <c r="AF5747">
        <v>578936.39989883301</v>
      </c>
      <c r="AG5747">
        <f>AF5747*'Day-ahead Prices_2015-2022'!J5747</f>
        <v>59684.724477070318</v>
      </c>
      <c r="AH5747">
        <v>390009.69124383898</v>
      </c>
      <c r="AI5747">
        <f>AH5747*'Day-ahead Prices_2015-2022'!J5747</f>
        <v>40207.561606669522</v>
      </c>
    </row>
    <row r="5748" spans="30:35" x14ac:dyDescent="0.35">
      <c r="AD5748">
        <v>9291.9942340984107</v>
      </c>
      <c r="AF5748">
        <v>543871.840173807</v>
      </c>
      <c r="AG5748">
        <f>AF5748*'Day-ahead Prices_2015-2022'!J5748</f>
        <v>44159.674062912251</v>
      </c>
      <c r="AH5748">
        <v>390059.69124383898</v>
      </c>
      <c r="AI5748">
        <f>AH5748*'Day-ahead Prices_2015-2022'!J5748</f>
        <v>31670.896630543502</v>
      </c>
    </row>
    <row r="5749" spans="30:35" x14ac:dyDescent="0.35">
      <c r="AD5749">
        <v>9291.9942340984107</v>
      </c>
      <c r="AF5749">
        <v>541294.78648793895</v>
      </c>
      <c r="AG5749">
        <f>AF5749*'Day-ahead Prices_2015-2022'!J5749</f>
        <v>39735.097039113381</v>
      </c>
      <c r="AH5749">
        <v>390109.69124383898</v>
      </c>
      <c r="AI5749">
        <f>AH5749*'Day-ahead Prices_2015-2022'!J5749</f>
        <v>28636.977159982111</v>
      </c>
    </row>
    <row r="5750" spans="30:35" x14ac:dyDescent="0.35">
      <c r="AD5750">
        <v>9291.9942340984107</v>
      </c>
      <c r="AF5750">
        <v>468022.75183664099</v>
      </c>
      <c r="AG5750">
        <f>AF5750*'Day-ahead Prices_2015-2022'!J5750</f>
        <v>20559.069431304048</v>
      </c>
      <c r="AH5750">
        <v>390159.69124383898</v>
      </c>
      <c r="AI5750">
        <f>AH5750*'Day-ahead Prices_2015-2022'!J5750</f>
        <v>17138.739837113739</v>
      </c>
    </row>
    <row r="5751" spans="30:35" x14ac:dyDescent="0.35">
      <c r="AD5751">
        <v>9291.9942340984107</v>
      </c>
      <c r="AF5751">
        <v>568463.79535042099</v>
      </c>
      <c r="AG5751">
        <f>AF5751*'Day-ahead Prices_2015-2022'!J5751</f>
        <v>22247.541210782911</v>
      </c>
      <c r="AH5751">
        <v>390209.69124383898</v>
      </c>
      <c r="AI5751">
        <f>AH5751*'Day-ahead Prices_2015-2022'!J5751</f>
        <v>15271.344028941692</v>
      </c>
    </row>
    <row r="5752" spans="30:35" x14ac:dyDescent="0.35">
      <c r="AD5752">
        <v>9291.9942340984107</v>
      </c>
      <c r="AF5752">
        <v>542277.62745116802</v>
      </c>
      <c r="AG5752">
        <f>AF5752*'Day-ahead Prices_2015-2022'!J5752</f>
        <v>20724.495227115014</v>
      </c>
      <c r="AH5752">
        <v>390259.69124383898</v>
      </c>
      <c r="AI5752">
        <f>AH5752*'Day-ahead Prices_2015-2022'!J5752</f>
        <v>14914.749750111418</v>
      </c>
    </row>
    <row r="5753" spans="30:35" x14ac:dyDescent="0.35">
      <c r="AD5753">
        <v>9291.9942340984107</v>
      </c>
      <c r="AF5753">
        <v>571559.31475055905</v>
      </c>
      <c r="AG5753">
        <f>AF5753*'Day-ahead Prices_2015-2022'!J5753</f>
        <v>20306.788003943926</v>
      </c>
      <c r="AH5753">
        <v>390309.69124383898</v>
      </c>
      <c r="AI5753">
        <f>AH5753*'Day-ahead Prices_2015-2022'!J5753</f>
        <v>13867.215442779547</v>
      </c>
    </row>
    <row r="5754" spans="30:35" x14ac:dyDescent="0.35">
      <c r="AD5754">
        <v>9291.9942340984107</v>
      </c>
      <c r="AF5754">
        <v>549549.277259266</v>
      </c>
      <c r="AG5754">
        <f>AF5754*'Day-ahead Prices_2015-2022'!J5754</f>
        <v>27640.954772947935</v>
      </c>
      <c r="AH5754">
        <v>390359.69124383898</v>
      </c>
      <c r="AI5754">
        <f>AH5754*'Day-ahead Prices_2015-2022'!J5754</f>
        <v>19634.116570336992</v>
      </c>
    </row>
    <row r="5755" spans="30:35" x14ac:dyDescent="0.35">
      <c r="AD5755">
        <v>9291.9942340984107</v>
      </c>
      <c r="AF5755">
        <v>497429.30728979898</v>
      </c>
      <c r="AG5755">
        <f>AF5755*'Day-ahead Prices_2015-2022'!J5755</f>
        <v>43870.77775642382</v>
      </c>
      <c r="AH5755">
        <v>390409.69124383898</v>
      </c>
      <c r="AI5755">
        <f>AH5755*'Day-ahead Prices_2015-2022'!J5755</f>
        <v>34432.182719250377</v>
      </c>
    </row>
    <row r="5756" spans="30:35" x14ac:dyDescent="0.35">
      <c r="AD5756">
        <v>7499.3584782340104</v>
      </c>
      <c r="AF5756">
        <v>486924.85827041703</v>
      </c>
      <c r="AG5756">
        <f>AF5756*'Day-ahead Prices_2015-2022'!J5756</f>
        <v>60063.398579801615</v>
      </c>
      <c r="AH5756">
        <v>389438.62137310102</v>
      </c>
      <c r="AI5756">
        <f>AH5756*'Day-ahead Prices_2015-2022'!J5756</f>
        <v>48038.227542925444</v>
      </c>
    </row>
    <row r="5757" spans="30:35" x14ac:dyDescent="0.35">
      <c r="AD5757">
        <v>0</v>
      </c>
      <c r="AF5757">
        <v>510881.10715447197</v>
      </c>
      <c r="AG5757">
        <f>AF5757*'Day-ahead Prices_2015-2022'!J5757</f>
        <v>71179.787457064696</v>
      </c>
      <c r="AH5757">
        <v>385217.05144209898</v>
      </c>
      <c r="AI5757">
        <f>AH5757*'Day-ahead Prices_2015-2022'!J5757</f>
        <v>53671.328734799041</v>
      </c>
    </row>
    <row r="5758" spans="30:35" x14ac:dyDescent="0.35">
      <c r="AD5758">
        <v>0</v>
      </c>
      <c r="AF5758">
        <v>430651.552302178</v>
      </c>
      <c r="AG5758">
        <f>AF5758*'Day-ahead Prices_2015-2022'!J5758</f>
        <v>61129.911220413414</v>
      </c>
      <c r="AH5758">
        <v>385267.05144209898</v>
      </c>
      <c r="AI5758">
        <f>AH5758*'Day-ahead Prices_2015-2022'!J5758</f>
        <v>54687.694784577347</v>
      </c>
    </row>
    <row r="5759" spans="30:35" x14ac:dyDescent="0.35">
      <c r="AD5759">
        <v>6440.2882113617297</v>
      </c>
      <c r="AF5759">
        <v>399692.09957273601</v>
      </c>
      <c r="AG5759">
        <f>AF5759*'Day-ahead Prices_2015-2022'!J5759</f>
        <v>52376.152343135793</v>
      </c>
      <c r="AH5759">
        <v>388985.38408021501</v>
      </c>
      <c r="AI5759">
        <f>AH5759*'Day-ahead Prices_2015-2022'!J5759</f>
        <v>50973.130961601477</v>
      </c>
    </row>
    <row r="5760" spans="30:35" x14ac:dyDescent="0.35">
      <c r="AD5760">
        <v>9291.9942340984107</v>
      </c>
      <c r="AF5760">
        <v>272541.262705261</v>
      </c>
      <c r="AG5760">
        <f>AF5760*'Day-ahead Prices_2015-2022'!J5760</f>
        <v>33499.409305417154</v>
      </c>
      <c r="AH5760">
        <v>390659.69124383898</v>
      </c>
      <c r="AI5760">
        <f>AH5760*'Day-ahead Prices_2015-2022'!J5760</f>
        <v>48017.935949236467</v>
      </c>
    </row>
    <row r="5761" spans="30:35" x14ac:dyDescent="0.35">
      <c r="AD5761">
        <v>9291.9942340984107</v>
      </c>
      <c r="AF5761">
        <v>294769.07660782902</v>
      </c>
      <c r="AG5761">
        <f>AF5761*'Day-ahead Prices_2015-2022'!J5761</f>
        <v>33618.413187122896</v>
      </c>
      <c r="AH5761">
        <v>390709.69124383898</v>
      </c>
      <c r="AI5761">
        <f>AH5761*'Day-ahead Prices_2015-2022'!J5761</f>
        <v>44560.440286359837</v>
      </c>
    </row>
    <row r="5762" spans="30:35" x14ac:dyDescent="0.35">
      <c r="AD5762">
        <v>9291.9942340984107</v>
      </c>
      <c r="AF5762">
        <v>332683.28764826502</v>
      </c>
      <c r="AG5762">
        <f>AF5762*'Day-ahead Prices_2015-2022'!J5762</f>
        <v>37715.472612464684</v>
      </c>
      <c r="AH5762">
        <v>390759.69124383898</v>
      </c>
      <c r="AI5762">
        <f>AH5762*'Day-ahead Prices_2015-2022'!J5762</f>
        <v>44299.449297085921</v>
      </c>
    </row>
    <row r="5763" spans="30:35" x14ac:dyDescent="0.35">
      <c r="AD5763">
        <v>9291.9942340984107</v>
      </c>
      <c r="AF5763">
        <v>292575.568726547</v>
      </c>
      <c r="AG5763">
        <f>AF5763*'Day-ahead Prices_2015-2022'!J5763</f>
        <v>30838.927821621688</v>
      </c>
      <c r="AH5763">
        <v>390809.69124383898</v>
      </c>
      <c r="AI5763">
        <f>AH5763*'Day-ahead Prices_2015-2022'!J5763</f>
        <v>41193.295505556845</v>
      </c>
    </row>
    <row r="5764" spans="30:35" x14ac:dyDescent="0.35">
      <c r="AD5764">
        <v>9291.9942340984107</v>
      </c>
      <c r="AF5764">
        <v>299602.51018135302</v>
      </c>
      <c r="AG5764">
        <f>AF5764*'Day-ahead Prices_2015-2022'!J5764</f>
        <v>29979.72518129709</v>
      </c>
      <c r="AH5764">
        <v>390859.69124383898</v>
      </c>
      <c r="AI5764">
        <f>AH5764*'Day-ahead Prices_2015-2022'!J5764</f>
        <v>39111.375004314752</v>
      </c>
    </row>
    <row r="5765" spans="30:35" x14ac:dyDescent="0.35">
      <c r="AD5765">
        <v>9291.9942340984107</v>
      </c>
      <c r="AF5765">
        <v>316231.60101669398</v>
      </c>
      <c r="AG5765">
        <f>AF5765*'Day-ahead Prices_2015-2022'!J5765</f>
        <v>30948.7962125013</v>
      </c>
      <c r="AH5765">
        <v>390909.69124383898</v>
      </c>
      <c r="AI5765">
        <f>AH5765*'Day-ahead Prices_2015-2022'!J5765</f>
        <v>38257.354207806413</v>
      </c>
    </row>
    <row r="5766" spans="30:35" x14ac:dyDescent="0.35">
      <c r="AD5766">
        <v>9291.9942340984107</v>
      </c>
      <c r="AF5766">
        <v>366130.27463435498</v>
      </c>
      <c r="AG5766">
        <f>AF5766*'Day-ahead Prices_2015-2022'!J5766</f>
        <v>35469.328018046428</v>
      </c>
      <c r="AH5766">
        <v>390959.69124383898</v>
      </c>
      <c r="AI5766">
        <f>AH5766*'Day-ahead Prices_2015-2022'!J5766</f>
        <v>37874.708788860953</v>
      </c>
    </row>
    <row r="5767" spans="30:35" x14ac:dyDescent="0.35">
      <c r="AD5767">
        <v>9291.9942340984107</v>
      </c>
      <c r="AF5767">
        <v>583267.40929049102</v>
      </c>
      <c r="AG5767">
        <f>AF5767*'Day-ahead Prices_2015-2022'!J5767</f>
        <v>61713.33732424202</v>
      </c>
      <c r="AH5767">
        <v>391009.69124383898</v>
      </c>
      <c r="AI5767">
        <f>AH5767*'Day-ahead Prices_2015-2022'!J5767</f>
        <v>41371.269144168444</v>
      </c>
    </row>
    <row r="5768" spans="30:35" x14ac:dyDescent="0.35">
      <c r="AD5768">
        <v>9291.9942340984107</v>
      </c>
      <c r="AF5768">
        <v>643750.22885371803</v>
      </c>
      <c r="AG5768">
        <f>AF5768*'Day-ahead Prices_2015-2022'!J5768</f>
        <v>81083.560075270056</v>
      </c>
      <c r="AH5768">
        <v>391059.69124383898</v>
      </c>
      <c r="AI5768">
        <f>AH5768*'Day-ahead Prices_2015-2022'!J5768</f>
        <v>49255.923410617746</v>
      </c>
    </row>
    <row r="5769" spans="30:35" x14ac:dyDescent="0.35">
      <c r="AD5769">
        <v>0</v>
      </c>
      <c r="AF5769">
        <v>669018.43220879894</v>
      </c>
      <c r="AG5769">
        <f>AF5769*'Day-ahead Prices_2015-2022'!J5769</f>
        <v>93454.34852220687</v>
      </c>
      <c r="AH5769">
        <v>385817.05144209898</v>
      </c>
      <c r="AI5769">
        <f>AH5769*'Day-ahead Prices_2015-2022'!J5769</f>
        <v>53894.301644632505</v>
      </c>
    </row>
    <row r="5770" spans="30:35" x14ac:dyDescent="0.35">
      <c r="AD5770">
        <v>0</v>
      </c>
      <c r="AF5770">
        <v>610384.336852054</v>
      </c>
      <c r="AG5770">
        <f>AF5770*'Day-ahead Prices_2015-2022'!J5770</f>
        <v>88610.257161233734</v>
      </c>
      <c r="AH5770">
        <v>385867.05144209898</v>
      </c>
      <c r="AI5770">
        <f>AH5770*'Day-ahead Prices_2015-2022'!J5770</f>
        <v>56016.802191663803</v>
      </c>
    </row>
    <row r="5771" spans="30:35" x14ac:dyDescent="0.35">
      <c r="AD5771">
        <v>9291.9942340984107</v>
      </c>
      <c r="AF5771">
        <v>490080.40094185399</v>
      </c>
      <c r="AG5771">
        <f>AF5771*'Day-ahead Prices_2015-2022'!J5771</f>
        <v>59930.707030176964</v>
      </c>
      <c r="AH5771">
        <v>391209.69124383898</v>
      </c>
      <c r="AI5771">
        <f>AH5771*'Day-ahead Prices_2015-2022'!J5771</f>
        <v>47840.055117980955</v>
      </c>
    </row>
    <row r="5772" spans="30:35" x14ac:dyDescent="0.35">
      <c r="AD5772">
        <v>9291.9942340984107</v>
      </c>
      <c r="AF5772">
        <v>539941.58566256298</v>
      </c>
      <c r="AG5772">
        <f>AF5772*'Day-ahead Prices_2015-2022'!J5772</f>
        <v>67434.654487361651</v>
      </c>
      <c r="AH5772">
        <v>391259.69124383898</v>
      </c>
      <c r="AI5772">
        <f>AH5772*'Day-ahead Prices_2015-2022'!J5772</f>
        <v>48865.400988671165</v>
      </c>
    </row>
    <row r="5773" spans="30:35" x14ac:dyDescent="0.35">
      <c r="AD5773">
        <v>9291.9942340984107</v>
      </c>
      <c r="AF5773">
        <v>492833.48095868801</v>
      </c>
      <c r="AG5773">
        <f>AF5773*'Day-ahead Prices_2015-2022'!J5773</f>
        <v>56747.927206839333</v>
      </c>
      <c r="AH5773">
        <v>391309.69124383898</v>
      </c>
      <c r="AI5773">
        <f>AH5773*'Day-ahead Prices_2015-2022'!J5773</f>
        <v>45057.843535385895</v>
      </c>
    </row>
    <row r="5774" spans="30:35" x14ac:dyDescent="0.35">
      <c r="AD5774">
        <v>9291.9942340984107</v>
      </c>
      <c r="AF5774">
        <v>379347.55948447599</v>
      </c>
      <c r="AG5774">
        <f>AF5774*'Day-ahead Prices_2015-2022'!J5774</f>
        <v>39110.733382849481</v>
      </c>
      <c r="AH5774">
        <v>391359.69124383898</v>
      </c>
      <c r="AI5774">
        <f>AH5774*'Day-ahead Prices_2015-2022'!J5774</f>
        <v>40349.1841672398</v>
      </c>
    </row>
    <row r="5775" spans="30:35" x14ac:dyDescent="0.35">
      <c r="AD5775">
        <v>9291.9942340984107</v>
      </c>
      <c r="AF5775">
        <v>457050.11035831203</v>
      </c>
      <c r="AG5775">
        <f>AF5775*'Day-ahead Prices_2015-2022'!J5775</f>
        <v>48650.127684452571</v>
      </c>
      <c r="AH5775">
        <v>391409.69124383898</v>
      </c>
      <c r="AI5775">
        <f>AH5775*'Day-ahead Prices_2015-2022'!J5775</f>
        <v>41663.11532233638</v>
      </c>
    </row>
    <row r="5776" spans="30:35" x14ac:dyDescent="0.35">
      <c r="AD5776">
        <v>9291.9942340984107</v>
      </c>
      <c r="AF5776">
        <v>498929.136806697</v>
      </c>
      <c r="AG5776">
        <f>AF5776*'Day-ahead Prices_2015-2022'!J5776</f>
        <v>52257.837789133453</v>
      </c>
      <c r="AH5776">
        <v>391459.69124383898</v>
      </c>
      <c r="AI5776">
        <f>AH5776*'Day-ahead Prices_2015-2022'!J5776</f>
        <v>41001.488060879703</v>
      </c>
    </row>
    <row r="5777" spans="30:35" x14ac:dyDescent="0.35">
      <c r="AD5777">
        <v>9291.9942340984107</v>
      </c>
      <c r="AF5777">
        <v>489233.03154996299</v>
      </c>
      <c r="AG5777">
        <f>AF5777*'Day-ahead Prices_2015-2022'!J5777</f>
        <v>50389.167625777874</v>
      </c>
      <c r="AH5777">
        <v>391509.69124383898</v>
      </c>
      <c r="AI5777">
        <f>AH5777*'Day-ahead Prices_2015-2022'!J5777</f>
        <v>40324.030036773249</v>
      </c>
    </row>
    <row r="5778" spans="30:35" x14ac:dyDescent="0.35">
      <c r="AD5778">
        <v>9291.9942340984107</v>
      </c>
      <c r="AF5778">
        <v>515675.08926118101</v>
      </c>
      <c r="AG5778">
        <f>AF5778*'Day-ahead Prices_2015-2022'!J5778</f>
        <v>59651.360544148687</v>
      </c>
      <c r="AH5778">
        <v>391559.69124383898</v>
      </c>
      <c r="AI5778">
        <f>AH5778*'Day-ahead Prices_2015-2022'!J5778</f>
        <v>45294.156734245124</v>
      </c>
    </row>
    <row r="5779" spans="30:35" x14ac:dyDescent="0.35">
      <c r="AD5779">
        <v>8349.7463971326706</v>
      </c>
      <c r="AF5779">
        <v>445550.392245756</v>
      </c>
      <c r="AG5779">
        <f>AF5779*'Day-ahead Prices_2015-2022'!J5779</f>
        <v>61422.463199019301</v>
      </c>
      <c r="AH5779">
        <v>391072.994999805</v>
      </c>
      <c r="AI5779">
        <f>AH5779*'Day-ahead Prices_2015-2022'!J5779</f>
        <v>53912.345408185618</v>
      </c>
    </row>
    <row r="5780" spans="30:35" x14ac:dyDescent="0.35">
      <c r="AD5780">
        <v>7522.7229642153197</v>
      </c>
      <c r="AF5780">
        <v>438162.01859482599</v>
      </c>
      <c r="AG5780">
        <f>AF5780*'Day-ahead Prices_2015-2022'!J5780</f>
        <v>62026.215352283565</v>
      </c>
      <c r="AH5780">
        <v>390651.92958287097</v>
      </c>
      <c r="AI5780">
        <f>AH5780*'Day-ahead Prices_2015-2022'!J5780</f>
        <v>55300.687151751212</v>
      </c>
    </row>
    <row r="5781" spans="30:35" x14ac:dyDescent="0.35">
      <c r="AD5781">
        <v>0</v>
      </c>
      <c r="AF5781">
        <v>304410.69977023202</v>
      </c>
      <c r="AG5781">
        <f>AF5781*'Day-ahead Prices_2015-2022'!J5781</f>
        <v>49094.596632193592</v>
      </c>
      <c r="AH5781">
        <v>386417.05144209898</v>
      </c>
      <c r="AI5781">
        <f>AH5781*'Day-ahead Prices_2015-2022'!J5781</f>
        <v>62320.376013953115</v>
      </c>
    </row>
    <row r="5782" spans="30:35" x14ac:dyDescent="0.35">
      <c r="AD5782">
        <v>0</v>
      </c>
      <c r="AF5782">
        <v>387893.63881892199</v>
      </c>
      <c r="AG5782">
        <f>AF5782*'Day-ahead Prices_2015-2022'!J5782</f>
        <v>62005.283032253203</v>
      </c>
      <c r="AH5782">
        <v>386467.05144209898</v>
      </c>
      <c r="AI5782">
        <f>AH5782*'Day-ahead Prices_2015-2022'!J5782</f>
        <v>61777.241256833826</v>
      </c>
    </row>
    <row r="5783" spans="30:35" x14ac:dyDescent="0.35">
      <c r="AD5783">
        <v>201.80526760496599</v>
      </c>
      <c r="AF5783">
        <v>336509.66955889802</v>
      </c>
      <c r="AG5783">
        <f>AF5783*'Day-ahead Prices_2015-2022'!J5783</f>
        <v>50511.783949138386</v>
      </c>
      <c r="AH5783">
        <v>386631.99798259599</v>
      </c>
      <c r="AI5783">
        <f>AH5783*'Day-ahead Prices_2015-2022'!J5783</f>
        <v>58035.396057177568</v>
      </c>
    </row>
    <row r="5784" spans="30:35" x14ac:dyDescent="0.35">
      <c r="AD5784">
        <v>9291.9942340984107</v>
      </c>
      <c r="AF5784">
        <v>159812.08284010601</v>
      </c>
      <c r="AG5784">
        <f>AF5784*'Day-ahead Prices_2015-2022'!J5784</f>
        <v>22167.933540958202</v>
      </c>
      <c r="AH5784">
        <v>391859.69124383898</v>
      </c>
      <c r="AI5784">
        <f>AH5784*'Day-ahead Prices_2015-2022'!J5784</f>
        <v>54355.83742166101</v>
      </c>
    </row>
    <row r="5785" spans="30:35" x14ac:dyDescent="0.35">
      <c r="AD5785">
        <v>9291.9942340984107</v>
      </c>
      <c r="AF5785">
        <v>83834.567707155104</v>
      </c>
      <c r="AG5785">
        <f>AF5785*'Day-ahead Prices_2015-2022'!J5785</f>
        <v>8425.8980206172564</v>
      </c>
      <c r="AH5785">
        <v>391909.69124383898</v>
      </c>
      <c r="AI5785">
        <f>AH5785*'Day-ahead Prices_2015-2022'!J5785</f>
        <v>39389.373405576087</v>
      </c>
    </row>
    <row r="5786" spans="30:35" x14ac:dyDescent="0.35">
      <c r="AD5786">
        <v>9291.9942340984107</v>
      </c>
      <c r="AF5786">
        <v>280946.489678221</v>
      </c>
      <c r="AG5786">
        <f>AF5786*'Day-ahead Prices_2015-2022'!J5786</f>
        <v>32133.605940058624</v>
      </c>
      <c r="AH5786">
        <v>391959.69124383898</v>
      </c>
      <c r="AI5786">
        <f>AH5786*'Day-ahead Prices_2015-2022'!J5786</f>
        <v>44830.879635628138</v>
      </c>
    </row>
    <row r="5787" spans="30:35" x14ac:dyDescent="0.35">
      <c r="AD5787">
        <v>9291.9942340984107</v>
      </c>
      <c r="AF5787">
        <v>211782.35806212301</v>
      </c>
      <c r="AG5787">
        <f>AF5787*'Day-ahead Prices_2015-2022'!J5787</f>
        <v>23153.106295141599</v>
      </c>
      <c r="AH5787">
        <v>392009.69124383898</v>
      </c>
      <c r="AI5787">
        <f>AH5787*'Day-ahead Prices_2015-2022'!J5787</f>
        <v>42856.459495232702</v>
      </c>
    </row>
    <row r="5788" spans="30:35" x14ac:dyDescent="0.35">
      <c r="AD5788">
        <v>9291.9942340984107</v>
      </c>
      <c r="AF5788">
        <v>99391.195716263101</v>
      </c>
      <c r="AG5788">
        <f>AF5788*'Day-ahead Prices_2015-2022'!J5788</f>
        <v>10595.846897321519</v>
      </c>
      <c r="AH5788">
        <v>392059.69124383898</v>
      </c>
      <c r="AI5788">
        <f>AH5788*'Day-ahead Prices_2015-2022'!J5788</f>
        <v>41796.503534277559</v>
      </c>
    </row>
    <row r="5789" spans="30:35" x14ac:dyDescent="0.35">
      <c r="AD5789">
        <v>9291.9942340984107</v>
      </c>
      <c r="AF5789">
        <v>67942.122113950405</v>
      </c>
      <c r="AG5789">
        <f>AF5789*'Day-ahead Prices_2015-2022'!J5789</f>
        <v>7213.5000324907578</v>
      </c>
      <c r="AH5789">
        <v>392109.69124383898</v>
      </c>
      <c r="AI5789">
        <f>AH5789*'Day-ahead Prices_2015-2022'!J5789</f>
        <v>41630.776056472445</v>
      </c>
    </row>
    <row r="5790" spans="30:35" x14ac:dyDescent="0.35">
      <c r="AD5790">
        <v>9291.9942340984107</v>
      </c>
      <c r="AF5790">
        <v>148771.911700767</v>
      </c>
      <c r="AG5790">
        <f>AF5790*'Day-ahead Prices_2015-2022'!J5790</f>
        <v>14700.152595152789</v>
      </c>
      <c r="AH5790">
        <v>392159.69124383898</v>
      </c>
      <c r="AI5790">
        <f>AH5790*'Day-ahead Prices_2015-2022'!J5790</f>
        <v>38749.299091803732</v>
      </c>
    </row>
    <row r="5791" spans="30:35" x14ac:dyDescent="0.35">
      <c r="AD5791">
        <v>9291.9942340984107</v>
      </c>
      <c r="AF5791">
        <v>259354.613848929</v>
      </c>
      <c r="AG5791">
        <f>AF5791*'Day-ahead Prices_2015-2022'!J5791</f>
        <v>28836.342740793174</v>
      </c>
      <c r="AH5791">
        <v>392209.69124383898</v>
      </c>
      <c r="AI5791">
        <f>AH5791*'Day-ahead Prices_2015-2022'!J5791</f>
        <v>43607.834520946242</v>
      </c>
    </row>
    <row r="5792" spans="30:35" x14ac:dyDescent="0.35">
      <c r="AD5792">
        <v>9291.9942340984107</v>
      </c>
      <c r="AF5792">
        <v>360667.03266567702</v>
      </c>
      <c r="AG5792">
        <f>AF5792*'Day-ahead Prices_2015-2022'!J5792</f>
        <v>48670.663556860614</v>
      </c>
      <c r="AH5792">
        <v>392259.69124383898</v>
      </c>
      <c r="AI5792">
        <f>AH5792*'Day-ahead Prices_2015-2022'!J5792</f>
        <v>52933.974359513901</v>
      </c>
    </row>
    <row r="5793" spans="30:35" x14ac:dyDescent="0.35">
      <c r="AD5793">
        <v>0</v>
      </c>
      <c r="AF5793">
        <v>463188.53248974797</v>
      </c>
      <c r="AG5793">
        <f>AF5793*'Day-ahead Prices_2015-2022'!J5793</f>
        <v>67310.557541410177</v>
      </c>
      <c r="AH5793">
        <v>387017.05144209898</v>
      </c>
      <c r="AI5793">
        <f>AH5793*'Day-ahead Prices_2015-2022'!J5793</f>
        <v>56241.317915565822</v>
      </c>
    </row>
    <row r="5794" spans="30:35" x14ac:dyDescent="0.35">
      <c r="AD5794">
        <v>0</v>
      </c>
      <c r="AF5794">
        <v>541182.74374193302</v>
      </c>
      <c r="AG5794">
        <f>AF5794*'Day-ahead Prices_2015-2022'!J5794</f>
        <v>80349.401963364769</v>
      </c>
      <c r="AH5794">
        <v>387067.05144209898</v>
      </c>
      <c r="AI5794">
        <f>AH5794*'Day-ahead Prices_2015-2022'!J5794</f>
        <v>57467.845127608423</v>
      </c>
    </row>
    <row r="5795" spans="30:35" x14ac:dyDescent="0.35">
      <c r="AD5795">
        <v>6755.7087721093903</v>
      </c>
      <c r="AF5795">
        <v>566701.73227200599</v>
      </c>
      <c r="AG5795">
        <f>AF5795*'Day-ahead Prices_2015-2022'!J5795</f>
        <v>80975.302147181588</v>
      </c>
      <c r="AH5795">
        <v>390965.04491211398</v>
      </c>
      <c r="AI5795">
        <f>AH5795*'Day-ahead Prices_2015-2022'!J5795</f>
        <v>55864.506561185823</v>
      </c>
    </row>
    <row r="5796" spans="30:35" x14ac:dyDescent="0.35">
      <c r="AD5796">
        <v>9291.9942340984107</v>
      </c>
      <c r="AF5796">
        <v>498354.17779093899</v>
      </c>
      <c r="AG5796">
        <f>AF5796*'Day-ahead Prices_2015-2022'!J5796</f>
        <v>63830.448976907937</v>
      </c>
      <c r="AH5796">
        <v>392459.69124383898</v>
      </c>
      <c r="AI5796">
        <f>AH5796*'Day-ahead Prices_2015-2022'!J5796</f>
        <v>50267.218403739003</v>
      </c>
    </row>
    <row r="5797" spans="30:35" x14ac:dyDescent="0.35">
      <c r="AD5797">
        <v>9291.9942340984107</v>
      </c>
      <c r="AF5797">
        <v>584153.33081088495</v>
      </c>
      <c r="AG5797">
        <f>AF5797*'Day-ahead Prices_2015-2022'!J5797</f>
        <v>66386.105280003016</v>
      </c>
      <c r="AH5797">
        <v>392509.69124383898</v>
      </c>
      <c r="AI5797">
        <f>AH5797*'Day-ahead Prices_2015-2022'!J5797</f>
        <v>44606.763861406078</v>
      </c>
    </row>
    <row r="5798" spans="30:35" x14ac:dyDescent="0.35">
      <c r="AD5798">
        <v>9291.9942340984107</v>
      </c>
      <c r="AF5798">
        <v>596595.94639663701</v>
      </c>
      <c r="AG5798">
        <f>AF5798*'Day-ahead Prices_2015-2022'!J5798</f>
        <v>62209.296565576333</v>
      </c>
      <c r="AH5798">
        <v>392559.69124383898</v>
      </c>
      <c r="AI5798">
        <f>AH5798*'Day-ahead Prices_2015-2022'!J5798</f>
        <v>40933.67110483726</v>
      </c>
    </row>
    <row r="5799" spans="30:35" x14ac:dyDescent="0.35">
      <c r="AD5799">
        <v>9291.9942340984107</v>
      </c>
      <c r="AF5799">
        <v>625975.76376521401</v>
      </c>
      <c r="AG5799">
        <f>AF5799*'Day-ahead Prices_2015-2022'!J5799</f>
        <v>61846.405460003138</v>
      </c>
      <c r="AH5799">
        <v>392609.69124383898</v>
      </c>
      <c r="AI5799">
        <f>AH5799*'Day-ahead Prices_2015-2022'!J5799</f>
        <v>38789.837494891282</v>
      </c>
    </row>
    <row r="5800" spans="30:35" x14ac:dyDescent="0.35">
      <c r="AD5800">
        <v>9291.9942340984107</v>
      </c>
      <c r="AF5800">
        <v>610372.068052363</v>
      </c>
      <c r="AG5800">
        <f>AF5800*'Day-ahead Prices_2015-2022'!J5800</f>
        <v>62878.24155549924</v>
      </c>
      <c r="AH5800">
        <v>392659.69124383898</v>
      </c>
      <c r="AI5800">
        <f>AH5800*'Day-ahead Prices_2015-2022'!J5800</f>
        <v>40450.32891809813</v>
      </c>
    </row>
    <row r="5801" spans="30:35" x14ac:dyDescent="0.35">
      <c r="AD5801">
        <v>9291.9942340984107</v>
      </c>
      <c r="AF5801">
        <v>534959.04357050301</v>
      </c>
      <c r="AG5801">
        <f>AF5801*'Day-ahead Prices_2015-2022'!J5801</f>
        <v>54757.070302267763</v>
      </c>
      <c r="AH5801">
        <v>392709.69124383898</v>
      </c>
      <c r="AI5801">
        <f>AH5801*'Day-ahead Prices_2015-2022'!J5801</f>
        <v>40196.782221491252</v>
      </c>
    </row>
    <row r="5802" spans="30:35" x14ac:dyDescent="0.35">
      <c r="AD5802">
        <v>9291.9942340984107</v>
      </c>
      <c r="AF5802">
        <v>630964.23670899903</v>
      </c>
      <c r="AG5802">
        <f>AF5802*'Day-ahead Prices_2015-2022'!J5802</f>
        <v>65836.385868808735</v>
      </c>
      <c r="AH5802">
        <v>392759.69124383898</v>
      </c>
      <c r="AI5802">
        <f>AH5802*'Day-ahead Prices_2015-2022'!J5802</f>
        <v>40981.528083610268</v>
      </c>
    </row>
    <row r="5803" spans="30:35" x14ac:dyDescent="0.35">
      <c r="AD5803">
        <v>0</v>
      </c>
      <c r="AF5803">
        <v>728955.91796416801</v>
      </c>
      <c r="AG5803">
        <f>AF5803*'Day-ahead Prices_2015-2022'!J5803</f>
        <v>97646.378795992685</v>
      </c>
      <c r="AH5803">
        <v>387517.05144209898</v>
      </c>
      <c r="AI5803">
        <f>AH5803*'Day-ahead Prices_2015-2022'!J5803</f>
        <v>51909.362229612067</v>
      </c>
    </row>
    <row r="5804" spans="30:35" x14ac:dyDescent="0.35">
      <c r="AD5804">
        <v>8638.8819111513603</v>
      </c>
      <c r="AF5804">
        <v>613063.07491776405</v>
      </c>
      <c r="AG5804">
        <f>AF5804*'Day-ahead Prices_2015-2022'!J5804</f>
        <v>81324.349545528705</v>
      </c>
      <c r="AH5804">
        <v>392487.68409571197</v>
      </c>
      <c r="AI5804">
        <f>AH5804*'Day-ahead Prices_2015-2022'!J5804</f>
        <v>52064.472514506437</v>
      </c>
    </row>
    <row r="5805" spans="30:35" x14ac:dyDescent="0.35">
      <c r="AD5805">
        <v>9291.9942340984107</v>
      </c>
      <c r="AF5805">
        <v>534468.36861257895</v>
      </c>
      <c r="AG5805">
        <f>AF5805*'Day-ahead Prices_2015-2022'!J5805</f>
        <v>67230.776087776292</v>
      </c>
      <c r="AH5805">
        <v>392909.69124383898</v>
      </c>
      <c r="AI5805">
        <f>AH5805*'Day-ahead Prices_2015-2022'!J5805</f>
        <v>49424.110061562496</v>
      </c>
    </row>
    <row r="5806" spans="30:35" x14ac:dyDescent="0.35">
      <c r="AD5806">
        <v>0</v>
      </c>
      <c r="AF5806">
        <v>567434.02601801499</v>
      </c>
      <c r="AG5806">
        <f>AF5806*'Day-ahead Prices_2015-2022'!J5806</f>
        <v>77878.192193374984</v>
      </c>
      <c r="AH5806">
        <v>387667.05144209898</v>
      </c>
      <c r="AI5806">
        <f>AH5806*'Day-ahead Prices_2015-2022'!J5806</f>
        <v>53205.849058985172</v>
      </c>
    </row>
    <row r="5807" spans="30:35" x14ac:dyDescent="0.35">
      <c r="AD5807">
        <v>9291.9942340984107</v>
      </c>
      <c r="AF5807">
        <v>444899.09515524498</v>
      </c>
      <c r="AG5807">
        <f>AF5807*'Day-ahead Prices_2015-2022'!J5807</f>
        <v>50766.879624296067</v>
      </c>
      <c r="AH5807">
        <v>393009.69124383898</v>
      </c>
      <c r="AI5807">
        <f>AH5807*'Day-ahead Prices_2015-2022'!J5807</f>
        <v>44845.844605720413</v>
      </c>
    </row>
    <row r="5808" spans="30:35" x14ac:dyDescent="0.35">
      <c r="AD5808">
        <v>9291.9942340984107</v>
      </c>
      <c r="AF5808">
        <v>474294.477008952</v>
      </c>
      <c r="AG5808">
        <f>AF5808*'Day-ahead Prices_2015-2022'!J5808</f>
        <v>59076.934320042543</v>
      </c>
      <c r="AH5808">
        <v>393059.69124383898</v>
      </c>
      <c r="AI5808">
        <f>AH5808*'Day-ahead Prices_2015-2022'!J5808</f>
        <v>48958.532492104474</v>
      </c>
    </row>
    <row r="5809" spans="30:35" x14ac:dyDescent="0.35">
      <c r="AD5809">
        <v>9291.9942340984107</v>
      </c>
      <c r="AF5809">
        <v>450070.41980137501</v>
      </c>
      <c r="AG5809">
        <f>AF5809*'Day-ahead Prices_2015-2022'!J5809</f>
        <v>51587.071517633602</v>
      </c>
      <c r="AH5809">
        <v>393109.69124383898</v>
      </c>
      <c r="AI5809">
        <f>AH5809*'Day-ahead Prices_2015-2022'!J5809</f>
        <v>45058.232810368827</v>
      </c>
    </row>
    <row r="5810" spans="30:35" x14ac:dyDescent="0.35">
      <c r="AD5810">
        <v>9291.9942340984107</v>
      </c>
      <c r="AF5810">
        <v>366330.67432212603</v>
      </c>
      <c r="AG5810">
        <f>AF5810*'Day-ahead Prices_2015-2022'!J5810</f>
        <v>36889.956817580991</v>
      </c>
      <c r="AH5810">
        <v>393159.69124383898</v>
      </c>
      <c r="AI5810">
        <f>AH5810*'Day-ahead Prices_2015-2022'!J5810</f>
        <v>39591.672357868636</v>
      </c>
    </row>
    <row r="5811" spans="30:35" x14ac:dyDescent="0.35">
      <c r="AD5811">
        <v>9291.9942340984107</v>
      </c>
      <c r="AF5811">
        <v>332239.757637273</v>
      </c>
      <c r="AG5811">
        <f>AF5811*'Day-ahead Prices_2015-2022'!J5811</f>
        <v>33134.686328862277</v>
      </c>
      <c r="AH5811">
        <v>393209.69124383898</v>
      </c>
      <c r="AI5811">
        <f>AH5811*'Day-ahead Prices_2015-2022'!J5811</f>
        <v>39215.294019862115</v>
      </c>
    </row>
    <row r="5812" spans="30:35" x14ac:dyDescent="0.35">
      <c r="AD5812">
        <v>9291.9942340984107</v>
      </c>
      <c r="AF5812">
        <v>482363.64245066902</v>
      </c>
      <c r="AG5812">
        <f>AF5812*'Day-ahead Prices_2015-2022'!J5812</f>
        <v>49738.926991300745</v>
      </c>
      <c r="AH5812">
        <v>393259.69124383898</v>
      </c>
      <c r="AI5812">
        <f>AH5812*'Day-ahead Prices_2015-2022'!J5812</f>
        <v>40550.973062608464</v>
      </c>
    </row>
    <row r="5813" spans="30:35" x14ac:dyDescent="0.35">
      <c r="AD5813">
        <v>9291.9942340984107</v>
      </c>
      <c r="AF5813">
        <v>317951.88975336897</v>
      </c>
      <c r="AG5813">
        <f>AF5813*'Day-ahead Prices_2015-2022'!J5813</f>
        <v>29846.54133101094</v>
      </c>
      <c r="AH5813">
        <v>393309.69124383898</v>
      </c>
      <c r="AI5813">
        <f>AH5813*'Day-ahead Prices_2015-2022'!J5813</f>
        <v>36920.472354173224</v>
      </c>
    </row>
    <row r="5814" spans="30:35" x14ac:dyDescent="0.35">
      <c r="AD5814">
        <v>9291.9942340984107</v>
      </c>
      <c r="AF5814">
        <v>540645.204572769</v>
      </c>
      <c r="AG5814">
        <f>AF5814*'Day-ahead Prices_2015-2022'!J5814</f>
        <v>55942.586736661549</v>
      </c>
      <c r="AH5814">
        <v>393359.69124383898</v>
      </c>
      <c r="AI5814">
        <f>AH5814*'Day-ahead Prices_2015-2022'!J5814</f>
        <v>40702.402351842182</v>
      </c>
    </row>
    <row r="5815" spans="30:35" x14ac:dyDescent="0.35">
      <c r="AD5815">
        <v>9291.9942340984107</v>
      </c>
      <c r="AF5815">
        <v>532730.85169830197</v>
      </c>
      <c r="AG5815">
        <f>AF5815*'Day-ahead Prices_2015-2022'!J5815</f>
        <v>54798.027232816581</v>
      </c>
      <c r="AH5815">
        <v>393409.69124383898</v>
      </c>
      <c r="AI5815">
        <f>AH5815*'Day-ahead Prices_2015-2022'!J5815</f>
        <v>40467.104365569387</v>
      </c>
    </row>
    <row r="5816" spans="30:35" x14ac:dyDescent="0.35">
      <c r="AD5816">
        <v>4557.9217808331696</v>
      </c>
      <c r="AF5816">
        <v>724457.02253165003</v>
      </c>
      <c r="AG5816">
        <f>AF5816*'Day-ahead Prices_2015-2022'!J5816</f>
        <v>90950.145751179676</v>
      </c>
      <c r="AH5816">
        <v>390763.204390831</v>
      </c>
      <c r="AI5816">
        <f>AH5816*'Day-ahead Prices_2015-2022'!J5816</f>
        <v>49057.389587235899</v>
      </c>
    </row>
    <row r="5817" spans="30:35" x14ac:dyDescent="0.35">
      <c r="AD5817">
        <v>9291.9942340984107</v>
      </c>
      <c r="AF5817">
        <v>626764.95129248896</v>
      </c>
      <c r="AG5817">
        <f>AF5817*'Day-ahead Prices_2015-2022'!J5817</f>
        <v>71870.35350852058</v>
      </c>
      <c r="AH5817">
        <v>393509.69124383898</v>
      </c>
      <c r="AI5817">
        <f>AH5817*'Day-ahead Prices_2015-2022'!J5817</f>
        <v>45123.264407816954</v>
      </c>
    </row>
    <row r="5818" spans="30:35" x14ac:dyDescent="0.35">
      <c r="AD5818">
        <v>9291.9942340984107</v>
      </c>
      <c r="AF5818">
        <v>738784.60743420501</v>
      </c>
      <c r="AG5818">
        <f>AF5818*'Day-ahead Prices_2015-2022'!J5818</f>
        <v>91558.49988008033</v>
      </c>
      <c r="AH5818">
        <v>393559.69124383898</v>
      </c>
      <c r="AI5818">
        <f>AH5818*'Day-ahead Prices_2015-2022'!J5818</f>
        <v>48774.344485463022</v>
      </c>
    </row>
    <row r="5819" spans="30:35" x14ac:dyDescent="0.35">
      <c r="AD5819">
        <v>0</v>
      </c>
      <c r="AF5819">
        <v>722292.97021365794</v>
      </c>
      <c r="AG5819">
        <f>AF5819*'Day-ahead Prices_2015-2022'!J5819</f>
        <v>93238.090926242818</v>
      </c>
      <c r="AH5819">
        <v>388317.05144209898</v>
      </c>
      <c r="AI5819">
        <f>AH5819*'Day-ahead Prices_2015-2022'!J5819</f>
        <v>50126.391981717657</v>
      </c>
    </row>
    <row r="5820" spans="30:35" x14ac:dyDescent="0.35">
      <c r="AD5820">
        <v>9291.9942340984107</v>
      </c>
      <c r="AF5820">
        <v>552118.10281751503</v>
      </c>
      <c r="AG5820">
        <f>AF5820*'Day-ahead Prices_2015-2022'!J5820</f>
        <v>61614.999979177635</v>
      </c>
      <c r="AH5820">
        <v>393659.69124383898</v>
      </c>
      <c r="AI5820">
        <f>AH5820*'Day-ahead Prices_2015-2022'!J5820</f>
        <v>43931.437393584325</v>
      </c>
    </row>
    <row r="5821" spans="30:35" x14ac:dyDescent="0.35">
      <c r="AD5821">
        <v>9291.9942340984107</v>
      </c>
      <c r="AF5821">
        <v>641508.95292473305</v>
      </c>
      <c r="AG5821">
        <f>AF5821*'Day-ahead Prices_2015-2022'!J5821</f>
        <v>77101.35727964135</v>
      </c>
      <c r="AH5821">
        <v>393709.69124383898</v>
      </c>
      <c r="AI5821">
        <f>AH5821*'Day-ahead Prices_2015-2022'!J5821</f>
        <v>47318.983516368899</v>
      </c>
    </row>
    <row r="5822" spans="30:35" x14ac:dyDescent="0.35">
      <c r="AD5822">
        <v>9291.9942340984107</v>
      </c>
      <c r="AF5822">
        <v>525168.80714305805</v>
      </c>
      <c r="AG5822">
        <f>AF5822*'Day-ahead Prices_2015-2022'!J5822</f>
        <v>58401.397198343773</v>
      </c>
      <c r="AH5822">
        <v>393759.69124383898</v>
      </c>
      <c r="AI5822">
        <f>AH5822*'Day-ahead Prices_2015-2022'!J5822</f>
        <v>43788.04646477112</v>
      </c>
    </row>
    <row r="5823" spans="30:35" x14ac:dyDescent="0.35">
      <c r="AD5823">
        <v>9291.9942340984107</v>
      </c>
      <c r="AF5823">
        <v>398354.70334516099</v>
      </c>
      <c r="AG5823">
        <f>AF5823*'Day-ahead Prices_2015-2022'!J5823</f>
        <v>41159.999723138761</v>
      </c>
      <c r="AH5823">
        <v>393809.69124383898</v>
      </c>
      <c r="AI5823">
        <f>AH5823*'Day-ahead Prices_2015-2022'!J5823</f>
        <v>40690.386347769665</v>
      </c>
    </row>
    <row r="5824" spans="30:35" x14ac:dyDescent="0.35">
      <c r="AD5824">
        <v>9291.9942340984107</v>
      </c>
      <c r="AF5824">
        <v>414005.59609088203</v>
      </c>
      <c r="AG5824">
        <f>AF5824*'Day-ahead Prices_2015-2022'!J5824</f>
        <v>42391.585504730749</v>
      </c>
      <c r="AH5824">
        <v>393859.69124383898</v>
      </c>
      <c r="AI5824">
        <f>AH5824*'Day-ahead Prices_2015-2022'!J5824</f>
        <v>40328.770760298838</v>
      </c>
    </row>
    <row r="5825" spans="30:35" x14ac:dyDescent="0.35">
      <c r="AD5825">
        <v>9291.9942340984107</v>
      </c>
      <c r="AF5825">
        <v>459899.018565915</v>
      </c>
      <c r="AG5825">
        <f>AF5825*'Day-ahead Prices_2015-2022'!J5825</f>
        <v>47435.134522434884</v>
      </c>
      <c r="AH5825">
        <v>393909.69124383898</v>
      </c>
      <c r="AI5825">
        <f>AH5825*'Day-ahead Prices_2015-2022'!J5825</f>
        <v>40628.830329117663</v>
      </c>
    </row>
    <row r="5826" spans="30:35" x14ac:dyDescent="0.35">
      <c r="AD5826">
        <v>9291.9942340984107</v>
      </c>
      <c r="AF5826">
        <v>428045.70509974402</v>
      </c>
      <c r="AG5826">
        <f>AF5826*'Day-ahead Prices_2015-2022'!J5826</f>
        <v>45566.000364999127</v>
      </c>
      <c r="AH5826">
        <v>393959.69124383898</v>
      </c>
      <c r="AI5826">
        <f>AH5826*'Day-ahead Prices_2015-2022'!J5826</f>
        <v>41937.501582520716</v>
      </c>
    </row>
    <row r="5827" spans="30:35" x14ac:dyDescent="0.35">
      <c r="AD5827">
        <v>9291.9942340984107</v>
      </c>
      <c r="AF5827">
        <v>432351.35928673099</v>
      </c>
      <c r="AG5827">
        <f>AF5827*'Day-ahead Prices_2015-2022'!J5827</f>
        <v>51815.689092917382</v>
      </c>
      <c r="AH5827">
        <v>394009.69124383898</v>
      </c>
      <c r="AI5827">
        <f>AH5827*'Day-ahead Prices_2015-2022'!J5827</f>
        <v>47220.583959231939</v>
      </c>
    </row>
    <row r="5828" spans="30:35" x14ac:dyDescent="0.35">
      <c r="AD5828">
        <v>7569.4519361779403</v>
      </c>
      <c r="AF5828">
        <v>523394.37816852902</v>
      </c>
      <c r="AG5828">
        <f>AF5828*'Day-ahead Prices_2015-2022'!J5828</f>
        <v>66537.818810619676</v>
      </c>
      <c r="AH5828">
        <v>393078.54600241198</v>
      </c>
      <c r="AI5828">
        <f>AH5828*'Day-ahead Prices_2015-2022'!J5828</f>
        <v>49971.092856921634</v>
      </c>
    </row>
    <row r="5829" spans="30:35" x14ac:dyDescent="0.35">
      <c r="AD5829">
        <v>0</v>
      </c>
      <c r="AF5829">
        <v>512802.95929126203</v>
      </c>
      <c r="AG5829">
        <f>AF5829*'Day-ahead Prices_2015-2022'!J5829</f>
        <v>70214.263193557825</v>
      </c>
      <c r="AH5829">
        <v>388817.05144209898</v>
      </c>
      <c r="AI5829">
        <f>AH5829*'Day-ahead Prices_2015-2022'!J5829</f>
        <v>53237.802726080801</v>
      </c>
    </row>
    <row r="5830" spans="30:35" x14ac:dyDescent="0.35">
      <c r="AD5830">
        <v>0</v>
      </c>
      <c r="AF5830">
        <v>539230.88477544102</v>
      </c>
      <c r="AG5830">
        <f>AF5830*'Day-ahead Prices_2015-2022'!J5830</f>
        <v>76468.331770005287</v>
      </c>
      <c r="AH5830">
        <v>388867.05144209898</v>
      </c>
      <c r="AI5830">
        <f>AH5830*'Day-ahead Prices_2015-2022'!J5830</f>
        <v>55145.236565004052</v>
      </c>
    </row>
    <row r="5831" spans="30:35" x14ac:dyDescent="0.35">
      <c r="AD5831">
        <v>341.99218349281603</v>
      </c>
      <c r="AF5831">
        <v>527437.59330323897</v>
      </c>
      <c r="AG5831">
        <f>AF5831*'Day-ahead Prices_2015-2022'!J5831</f>
        <v>71331.319415321675</v>
      </c>
      <c r="AH5831">
        <v>389111.84724121803</v>
      </c>
      <c r="AI5831">
        <f>AH5831*'Day-ahead Prices_2015-2022'!J5831</f>
        <v>52623.972610711382</v>
      </c>
    </row>
    <row r="5832" spans="30:35" x14ac:dyDescent="0.35">
      <c r="AD5832">
        <v>9291.9942340984107</v>
      </c>
      <c r="AF5832">
        <v>421369.45586656098</v>
      </c>
      <c r="AG5832">
        <f>AF5832*'Day-ahead Prices_2015-2022'!J5832</f>
        <v>45074.944117685693</v>
      </c>
      <c r="AH5832">
        <v>394259.69124383898</v>
      </c>
      <c r="AI5832">
        <f>AH5832*'Day-ahead Prices_2015-2022'!J5832</f>
        <v>42174.944821581565</v>
      </c>
    </row>
    <row r="5833" spans="30:35" x14ac:dyDescent="0.35">
      <c r="AD5833">
        <v>9291.9942340984107</v>
      </c>
      <c r="AF5833">
        <v>428263.37829856703</v>
      </c>
      <c r="AG5833">
        <f>AF5833*'Day-ahead Prices_2015-2022'!J5833</f>
        <v>43781.900492685381</v>
      </c>
      <c r="AH5833">
        <v>394309.69124383898</v>
      </c>
      <c r="AI5833">
        <f>AH5833*'Day-ahead Prices_2015-2022'!J5833</f>
        <v>40310.772622971715</v>
      </c>
    </row>
    <row r="5834" spans="30:35" x14ac:dyDescent="0.35">
      <c r="AD5834">
        <v>9291.9942340984107</v>
      </c>
      <c r="AF5834">
        <v>406690.71429318603</v>
      </c>
      <c r="AG5834">
        <f>AF5834*'Day-ahead Prices_2015-2022'!J5834</f>
        <v>37894.932394446201</v>
      </c>
      <c r="AH5834">
        <v>394359.69124383898</v>
      </c>
      <c r="AI5834">
        <f>AH5834*'Day-ahead Prices_2015-2022'!J5834</f>
        <v>36745.943080486861</v>
      </c>
    </row>
    <row r="5835" spans="30:35" x14ac:dyDescent="0.35">
      <c r="AD5835">
        <v>9291.9942340984107</v>
      </c>
      <c r="AF5835">
        <v>307259.71304910199</v>
      </c>
      <c r="AG5835">
        <f>AF5835*'Day-ahead Prices_2015-2022'!J5835</f>
        <v>29097.878900391264</v>
      </c>
      <c r="AH5835">
        <v>394409.69124383898</v>
      </c>
      <c r="AI5835">
        <f>AH5835*'Day-ahead Prices_2015-2022'!J5835</f>
        <v>37351.090772905598</v>
      </c>
    </row>
    <row r="5836" spans="30:35" x14ac:dyDescent="0.35">
      <c r="AD5836">
        <v>9291.9942340984107</v>
      </c>
      <c r="AF5836">
        <v>322708.90864913602</v>
      </c>
      <c r="AG5836">
        <f>AF5836*'Day-ahead Prices_2015-2022'!J5836</f>
        <v>30299.54281920319</v>
      </c>
      <c r="AH5836">
        <v>394459.69124383898</v>
      </c>
      <c r="AI5836">
        <f>AH5836*'Day-ahead Prices_2015-2022'!J5836</f>
        <v>37036.313485498096</v>
      </c>
    </row>
    <row r="5837" spans="30:35" x14ac:dyDescent="0.35">
      <c r="AD5837">
        <v>9291.9942340984107</v>
      </c>
      <c r="AF5837">
        <v>331978.79730406601</v>
      </c>
      <c r="AG5837">
        <f>AF5837*'Day-ahead Prices_2015-2022'!J5837</f>
        <v>31106.828280887614</v>
      </c>
      <c r="AH5837">
        <v>394509.69124383898</v>
      </c>
      <c r="AI5837">
        <f>AH5837*'Day-ahead Prices_2015-2022'!J5837</f>
        <v>36966.051206661767</v>
      </c>
    </row>
    <row r="5838" spans="30:35" x14ac:dyDescent="0.35">
      <c r="AD5838">
        <v>9291.9942340984107</v>
      </c>
      <c r="AF5838">
        <v>349254.20894977101</v>
      </c>
      <c r="AG5838">
        <f>AF5838*'Day-ahead Prices_2015-2022'!J5838</f>
        <v>34917.999243036924</v>
      </c>
      <c r="AH5838">
        <v>394559.69124383898</v>
      </c>
      <c r="AI5838">
        <f>AH5838*'Day-ahead Prices_2015-2022'!J5838</f>
        <v>39447.584730944967</v>
      </c>
    </row>
    <row r="5839" spans="30:35" x14ac:dyDescent="0.35">
      <c r="AD5839">
        <v>9291.9942340984107</v>
      </c>
      <c r="AF5839">
        <v>307460.96874958201</v>
      </c>
      <c r="AG5839">
        <f>AF5839*'Day-ahead Prices_2015-2022'!J5839</f>
        <v>32363.725896791937</v>
      </c>
      <c r="AH5839">
        <v>394609.69124383898</v>
      </c>
      <c r="AI5839">
        <f>AH5839*'Day-ahead Prices_2015-2022'!J5839</f>
        <v>41537.10936244054</v>
      </c>
    </row>
    <row r="5840" spans="30:35" x14ac:dyDescent="0.35">
      <c r="AD5840">
        <v>9291.9942340984107</v>
      </c>
      <c r="AF5840">
        <v>443843.09569883702</v>
      </c>
      <c r="AG5840">
        <f>AF5840*'Day-ahead Prices_2015-2022'!J5840</f>
        <v>54770.238009236491</v>
      </c>
      <c r="AH5840">
        <v>394659.69124383898</v>
      </c>
      <c r="AI5840">
        <f>AH5840*'Day-ahead Prices_2015-2022'!J5840</f>
        <v>48701.005899489734</v>
      </c>
    </row>
    <row r="5841" spans="30:35" x14ac:dyDescent="0.35">
      <c r="AD5841">
        <v>0</v>
      </c>
      <c r="AF5841">
        <v>409422.53013121401</v>
      </c>
      <c r="AG5841">
        <f>AF5841*'Day-ahead Prices_2015-2022'!J5841</f>
        <v>54684.008458812939</v>
      </c>
      <c r="AH5841">
        <v>389417.05144209898</v>
      </c>
      <c r="AI5841">
        <f>AH5841*'Day-ahead Prices_2015-2022'!J5841</f>
        <v>52012.00170454965</v>
      </c>
    </row>
    <row r="5842" spans="30:35" x14ac:dyDescent="0.35">
      <c r="AD5842">
        <v>0</v>
      </c>
      <c r="AF5842">
        <v>445287.43277062901</v>
      </c>
      <c r="AG5842">
        <f>AF5842*'Day-ahead Prices_2015-2022'!J5842</f>
        <v>59050.123069004068</v>
      </c>
      <c r="AH5842">
        <v>389467.05144209898</v>
      </c>
      <c r="AI5842">
        <f>AH5842*'Day-ahead Prices_2015-2022'!J5842</f>
        <v>51647.71252555104</v>
      </c>
    </row>
    <row r="5843" spans="30:35" x14ac:dyDescent="0.35">
      <c r="AD5843">
        <v>9291.9942340984107</v>
      </c>
      <c r="AF5843">
        <v>426966.07694791001</v>
      </c>
      <c r="AG5843">
        <f>AF5843*'Day-ahead Prices_2015-2022'!J5843</f>
        <v>54105.674978435345</v>
      </c>
      <c r="AH5843">
        <v>394809.69124383898</v>
      </c>
      <c r="AI5843">
        <f>AH5843*'Day-ahead Prices_2015-2022'!J5843</f>
        <v>50030.777586533331</v>
      </c>
    </row>
    <row r="5844" spans="30:35" x14ac:dyDescent="0.35">
      <c r="AD5844">
        <v>9291.9942340984107</v>
      </c>
      <c r="AF5844">
        <v>321661.86207481101</v>
      </c>
      <c r="AG5844">
        <f>AF5844*'Day-ahead Prices_2015-2022'!J5844</f>
        <v>36856.820311187032</v>
      </c>
      <c r="AH5844">
        <v>394859.69124383898</v>
      </c>
      <c r="AI5844">
        <f>AH5844*'Day-ahead Prices_2015-2022'!J5844</f>
        <v>45244.010571947176</v>
      </c>
    </row>
    <row r="5845" spans="30:35" x14ac:dyDescent="0.35">
      <c r="AD5845">
        <v>9291.9942340984107</v>
      </c>
      <c r="AF5845">
        <v>401936.79786686302</v>
      </c>
      <c r="AG5845">
        <f>AF5845*'Day-ahead Prices_2015-2022'!J5845</f>
        <v>44137.182194757559</v>
      </c>
      <c r="AH5845">
        <v>394909.69124383898</v>
      </c>
      <c r="AI5845">
        <f>AH5845*'Day-ahead Prices_2015-2022'!J5845</f>
        <v>43365.526832600015</v>
      </c>
    </row>
    <row r="5846" spans="30:35" x14ac:dyDescent="0.35">
      <c r="AD5846">
        <v>9291.9942340984107</v>
      </c>
      <c r="AF5846">
        <v>320882.273010056</v>
      </c>
      <c r="AG5846">
        <f>AF5846*'Day-ahead Prices_2015-2022'!J5846</f>
        <v>32992.313105211433</v>
      </c>
      <c r="AH5846">
        <v>394959.69124383898</v>
      </c>
      <c r="AI5846">
        <f>AH5846*'Day-ahead Prices_2015-2022'!J5846</f>
        <v>40608.768054463413</v>
      </c>
    </row>
    <row r="5847" spans="30:35" x14ac:dyDescent="0.35">
      <c r="AD5847">
        <v>9291.9942340984107</v>
      </c>
      <c r="AF5847">
        <v>325078.177603758</v>
      </c>
      <c r="AG5847">
        <f>AF5847*'Day-ahead Prices_2015-2022'!J5847</f>
        <v>33706.949888011659</v>
      </c>
      <c r="AH5847">
        <v>395009.69124383898</v>
      </c>
      <c r="AI5847">
        <f>AH5847*'Day-ahead Prices_2015-2022'!J5847</f>
        <v>40958.061122959611</v>
      </c>
    </row>
    <row r="5848" spans="30:35" x14ac:dyDescent="0.35">
      <c r="AD5848">
        <v>9291.9942340984107</v>
      </c>
      <c r="AF5848">
        <v>338614.63253469201</v>
      </c>
      <c r="AG5848">
        <f>AF5848*'Day-ahead Prices_2015-2022'!J5848</f>
        <v>34270.340422254842</v>
      </c>
      <c r="AH5848">
        <v>395059.69124383898</v>
      </c>
      <c r="AI5848">
        <f>AH5848*'Day-ahead Prices_2015-2022'!J5848</f>
        <v>39983.003701560832</v>
      </c>
    </row>
    <row r="5849" spans="30:35" x14ac:dyDescent="0.35">
      <c r="AD5849">
        <v>9291.9942340984107</v>
      </c>
      <c r="AF5849">
        <v>324264.10602272698</v>
      </c>
      <c r="AG5849">
        <f>AF5849*'Day-ahead Prices_2015-2022'!J5849</f>
        <v>32830.524744403527</v>
      </c>
      <c r="AH5849">
        <v>395109.69124383898</v>
      </c>
      <c r="AI5849">
        <f>AH5849*'Day-ahead Prices_2015-2022'!J5849</f>
        <v>40003.37457709654</v>
      </c>
    </row>
    <row r="5850" spans="30:35" x14ac:dyDescent="0.35">
      <c r="AD5850">
        <v>9291.9942340984107</v>
      </c>
      <c r="AF5850">
        <v>340728.24454356602</v>
      </c>
      <c r="AG5850">
        <f>AF5850*'Day-ahead Prices_2015-2022'!J5850</f>
        <v>36488.161797864806</v>
      </c>
      <c r="AH5850">
        <v>395159.69124383898</v>
      </c>
      <c r="AI5850">
        <f>AH5850*'Day-ahead Prices_2015-2022'!J5850</f>
        <v>42317.157385688661</v>
      </c>
    </row>
    <row r="5851" spans="30:35" x14ac:dyDescent="0.35">
      <c r="AD5851">
        <v>9291.9942340984107</v>
      </c>
      <c r="AF5851">
        <v>324778.01025338098</v>
      </c>
      <c r="AG5851">
        <f>AF5851*'Day-ahead Prices_2015-2022'!J5851</f>
        <v>39893.700916961236</v>
      </c>
      <c r="AH5851">
        <v>395209.69124383898</v>
      </c>
      <c r="AI5851">
        <f>AH5851*'Day-ahead Prices_2015-2022'!J5851</f>
        <v>48545.088411822908</v>
      </c>
    </row>
    <row r="5852" spans="30:35" x14ac:dyDescent="0.35">
      <c r="AD5852">
        <v>7177.3628043025301</v>
      </c>
      <c r="AF5852">
        <v>344098.40864774998</v>
      </c>
      <c r="AG5852">
        <f>AF5852*'Day-ahead Prices_2015-2022'!J5852</f>
        <v>45580.135455502583</v>
      </c>
      <c r="AH5852">
        <v>394055.21541342197</v>
      </c>
      <c r="AI5852">
        <f>AH5852*'Day-ahead Prices_2015-2022'!J5852</f>
        <v>52197.538971700415</v>
      </c>
    </row>
    <row r="5853" spans="30:35" x14ac:dyDescent="0.35">
      <c r="AD5853">
        <v>0</v>
      </c>
      <c r="AF5853">
        <v>272744.50499321998</v>
      </c>
      <c r="AG5853">
        <f>AF5853*'Day-ahead Prices_2015-2022'!J5853</f>
        <v>38717.105275681308</v>
      </c>
      <c r="AH5853">
        <v>390017.05144209898</v>
      </c>
      <c r="AI5853">
        <f>AH5853*'Day-ahead Prices_2015-2022'!J5853</f>
        <v>55364.383016148866</v>
      </c>
    </row>
    <row r="5854" spans="30:35" x14ac:dyDescent="0.35">
      <c r="AD5854">
        <v>0</v>
      </c>
      <c r="AF5854">
        <v>344294.66677208798</v>
      </c>
      <c r="AG5854">
        <f>AF5854*'Day-ahead Prices_2015-2022'!J5854</f>
        <v>47903.008093000994</v>
      </c>
      <c r="AH5854">
        <v>390067.05144209898</v>
      </c>
      <c r="AI5854">
        <f>AH5854*'Day-ahead Prices_2015-2022'!J5854</f>
        <v>54271.491618582142</v>
      </c>
    </row>
    <row r="5855" spans="30:35" x14ac:dyDescent="0.35">
      <c r="AD5855">
        <v>7595.7369829069103</v>
      </c>
      <c r="AF5855">
        <v>281001.887622296</v>
      </c>
      <c r="AG5855">
        <f>AF5855*'Day-ahead Prices_2015-2022'!J5855</f>
        <v>36216.928286199618</v>
      </c>
      <c r="AH5855">
        <v>394443.517738403</v>
      </c>
      <c r="AI5855">
        <f>AH5855*'Day-ahead Prices_2015-2022'!J5855</f>
        <v>50837.852783714072</v>
      </c>
    </row>
    <row r="5856" spans="30:35" x14ac:dyDescent="0.35">
      <c r="AD5856">
        <v>9291.9942340984107</v>
      </c>
      <c r="AF5856">
        <v>189923.35553302901</v>
      </c>
      <c r="AG5856">
        <f>AF5856*'Day-ahead Prices_2015-2022'!J5856</f>
        <v>21943.981902480584</v>
      </c>
      <c r="AH5856">
        <v>395459.69124383898</v>
      </c>
      <c r="AI5856">
        <f>AH5856*'Day-ahead Prices_2015-2022'!J5856</f>
        <v>45691.907050927206</v>
      </c>
    </row>
    <row r="5857" spans="30:35" x14ac:dyDescent="0.35">
      <c r="AD5857">
        <v>9291.9942340984107</v>
      </c>
      <c r="AF5857">
        <v>288119.48716724297</v>
      </c>
      <c r="AG5857">
        <f>AF5857*'Day-ahead Prices_2015-2022'!J5857</f>
        <v>29310.755578882588</v>
      </c>
      <c r="AH5857">
        <v>395509.69124383898</v>
      </c>
      <c r="AI5857">
        <f>AH5857*'Day-ahead Prices_2015-2022'!J5857</f>
        <v>40235.695277349798</v>
      </c>
    </row>
    <row r="5858" spans="30:35" x14ac:dyDescent="0.35">
      <c r="AD5858">
        <v>9291.9942340984107</v>
      </c>
      <c r="AF5858">
        <v>252367.18283402501</v>
      </c>
      <c r="AG5858">
        <f>AF5858*'Day-ahead Prices_2015-2022'!J5858</f>
        <v>24978.357379976165</v>
      </c>
      <c r="AH5858">
        <v>395559.69124383898</v>
      </c>
      <c r="AI5858">
        <f>AH5858*'Day-ahead Prices_2015-2022'!J5858</f>
        <v>39151.014890473016</v>
      </c>
    </row>
    <row r="5859" spans="30:35" x14ac:dyDescent="0.35">
      <c r="AD5859">
        <v>9291.9942340984107</v>
      </c>
      <c r="AF5859">
        <v>161548.78051529199</v>
      </c>
      <c r="AG5859">
        <f>AF5859*'Day-ahead Prices_2015-2022'!J5859</f>
        <v>15110.263249522191</v>
      </c>
      <c r="AH5859">
        <v>395609.69124383898</v>
      </c>
      <c r="AI5859">
        <f>AH5859*'Day-ahead Prices_2015-2022'!J5859</f>
        <v>37002.857958378423</v>
      </c>
    </row>
    <row r="5860" spans="30:35" x14ac:dyDescent="0.35">
      <c r="AD5860">
        <v>9291.9942340984107</v>
      </c>
      <c r="AF5860">
        <v>192771.15180586299</v>
      </c>
      <c r="AG5860">
        <f>AF5860*'Day-ahead Prices_2015-2022'!J5860</f>
        <v>17117.114424601605</v>
      </c>
      <c r="AH5860">
        <v>395659.69124383898</v>
      </c>
      <c r="AI5860">
        <f>AH5860*'Day-ahead Prices_2015-2022'!J5860</f>
        <v>35132.602283996683</v>
      </c>
    </row>
    <row r="5861" spans="30:35" x14ac:dyDescent="0.35">
      <c r="AD5861">
        <v>9291.9942340984107</v>
      </c>
      <c r="AF5861">
        <v>209507.767740565</v>
      </c>
      <c r="AG5861">
        <f>AF5861*'Day-ahead Prices_2015-2022'!J5861</f>
        <v>17473.733483692147</v>
      </c>
      <c r="AH5861">
        <v>395709.69124383898</v>
      </c>
      <c r="AI5861">
        <f>AH5861*'Day-ahead Prices_2015-2022'!J5861</f>
        <v>33003.672161078335</v>
      </c>
    </row>
    <row r="5862" spans="30:35" x14ac:dyDescent="0.35">
      <c r="AD5862">
        <v>9291.9942340984107</v>
      </c>
      <c r="AF5862">
        <v>137833.26371259001</v>
      </c>
      <c r="AG5862">
        <f>AF5862*'Day-ahead Prices_2015-2022'!J5862</f>
        <v>12048.694747436057</v>
      </c>
      <c r="AH5862">
        <v>395759.69124383898</v>
      </c>
      <c r="AI5862">
        <f>AH5862*'Day-ahead Prices_2015-2022'!J5862</f>
        <v>34595.333410080188</v>
      </c>
    </row>
    <row r="5863" spans="30:35" x14ac:dyDescent="0.35">
      <c r="AD5863">
        <v>9291.9942340984107</v>
      </c>
      <c r="AF5863">
        <v>252368.88773616299</v>
      </c>
      <c r="AG5863">
        <f>AF5863*'Day-ahead Prices_2015-2022'!J5863</f>
        <v>24011.637823657231</v>
      </c>
      <c r="AH5863">
        <v>395809.69124383898</v>
      </c>
      <c r="AI5863">
        <f>AH5863*'Day-ahead Prices_2015-2022'!J5863</f>
        <v>37659.31307339506</v>
      </c>
    </row>
    <row r="5864" spans="30:35" x14ac:dyDescent="0.35">
      <c r="AD5864">
        <v>9291.9942340984107</v>
      </c>
      <c r="AF5864">
        <v>275075.73132233298</v>
      </c>
      <c r="AG5864">
        <f>AF5864*'Day-ahead Prices_2015-2022'!J5864</f>
        <v>31130.320513748426</v>
      </c>
      <c r="AH5864">
        <v>395859.69124383898</v>
      </c>
      <c r="AI5864">
        <f>AH5864*'Day-ahead Prices_2015-2022'!J5864</f>
        <v>44799.441258065257</v>
      </c>
    </row>
    <row r="5865" spans="30:35" x14ac:dyDescent="0.35">
      <c r="AD5865">
        <v>0</v>
      </c>
      <c r="AF5865">
        <v>291635.22525677702</v>
      </c>
      <c r="AG5865">
        <f>AF5865*'Day-ahead Prices_2015-2022'!J5865</f>
        <v>36504.345689422356</v>
      </c>
      <c r="AH5865">
        <v>390617.05144209898</v>
      </c>
      <c r="AI5865">
        <f>AH5865*'Day-ahead Prices_2015-2022'!J5865</f>
        <v>48894.024600321834</v>
      </c>
    </row>
    <row r="5866" spans="30:35" x14ac:dyDescent="0.35">
      <c r="AD5866">
        <v>0</v>
      </c>
      <c r="AF5866">
        <v>346525.48984912201</v>
      </c>
      <c r="AG5866">
        <f>AF5866*'Day-ahead Prices_2015-2022'!J5866</f>
        <v>44368.690563419274</v>
      </c>
      <c r="AH5866">
        <v>390667.05144209898</v>
      </c>
      <c r="AI5866">
        <f>AH5866*'Day-ahead Prices_2015-2022'!J5866</f>
        <v>50020.520932832056</v>
      </c>
    </row>
    <row r="5867" spans="30:35" x14ac:dyDescent="0.35">
      <c r="AD5867">
        <v>9291.9942340984107</v>
      </c>
      <c r="AF5867">
        <v>428188.35129249003</v>
      </c>
      <c r="AG5867">
        <f>AF5867*'Day-ahead Prices_2015-2022'!J5867</f>
        <v>51035.769590551885</v>
      </c>
      <c r="AH5867">
        <v>396009.69124383898</v>
      </c>
      <c r="AI5867">
        <f>AH5867*'Day-ahead Prices_2015-2022'!J5867</f>
        <v>47200.395099353169</v>
      </c>
    </row>
    <row r="5868" spans="30:35" x14ac:dyDescent="0.35">
      <c r="AD5868">
        <v>9291.9942340984107</v>
      </c>
      <c r="AF5868">
        <v>294311.25141673698</v>
      </c>
      <c r="AG5868">
        <f>AF5868*'Day-ahead Prices_2015-2022'!J5868</f>
        <v>32162.333554821016</v>
      </c>
      <c r="AH5868">
        <v>396059.69124383898</v>
      </c>
      <c r="AI5868">
        <f>AH5868*'Day-ahead Prices_2015-2022'!J5868</f>
        <v>43281.403059126722</v>
      </c>
    </row>
    <row r="5869" spans="30:35" x14ac:dyDescent="0.35">
      <c r="AD5869">
        <v>9291.9942340984107</v>
      </c>
      <c r="AF5869">
        <v>231454.16296120299</v>
      </c>
      <c r="AG5869">
        <f>AF5869*'Day-ahead Prices_2015-2022'!J5869</f>
        <v>22567.648841828395</v>
      </c>
      <c r="AH5869">
        <v>396109.69124383898</v>
      </c>
      <c r="AI5869">
        <f>AH5869*'Day-ahead Prices_2015-2022'!J5869</f>
        <v>38622.180307616465</v>
      </c>
    </row>
    <row r="5870" spans="30:35" x14ac:dyDescent="0.35">
      <c r="AD5870">
        <v>9291.9942340984107</v>
      </c>
      <c r="AF5870">
        <v>138130.22859724899</v>
      </c>
      <c r="AG5870">
        <f>AF5870*'Day-ahead Prices_2015-2022'!J5870</f>
        <v>10786.589551159175</v>
      </c>
      <c r="AH5870">
        <v>396159.69124383898</v>
      </c>
      <c r="AI5870">
        <f>AH5870*'Day-ahead Prices_2015-2022'!J5870</f>
        <v>30936.11028923139</v>
      </c>
    </row>
    <row r="5871" spans="30:35" x14ac:dyDescent="0.35">
      <c r="AD5871">
        <v>9291.9942340984107</v>
      </c>
      <c r="AF5871">
        <v>221683.79691335399</v>
      </c>
      <c r="AG5871">
        <f>AF5871*'Day-ahead Prices_2015-2022'!J5871</f>
        <v>16471.106110662204</v>
      </c>
      <c r="AH5871">
        <v>396209.69124383898</v>
      </c>
      <c r="AI5871">
        <f>AH5871*'Day-ahead Prices_2015-2022'!J5871</f>
        <v>29438.380059417239</v>
      </c>
    </row>
    <row r="5872" spans="30:35" x14ac:dyDescent="0.35">
      <c r="AD5872">
        <v>9291.9942340984107</v>
      </c>
      <c r="AF5872">
        <v>286820.35051535402</v>
      </c>
      <c r="AG5872">
        <f>AF5872*'Day-ahead Prices_2015-2022'!J5872</f>
        <v>21022.139065584728</v>
      </c>
      <c r="AH5872">
        <v>396259.69124383898</v>
      </c>
      <c r="AI5872">
        <f>AH5872*'Day-ahead Prices_2015-2022'!J5872</f>
        <v>29043.358745103127</v>
      </c>
    </row>
    <row r="5873" spans="30:35" x14ac:dyDescent="0.35">
      <c r="AD5873">
        <v>9291.9942340984107</v>
      </c>
      <c r="AF5873">
        <v>351021.56468243198</v>
      </c>
      <c r="AG5873">
        <f>AF5873*'Day-ahead Prices_2015-2022'!J5873</f>
        <v>28038.286255965108</v>
      </c>
      <c r="AH5873">
        <v>396309.69124383898</v>
      </c>
      <c r="AI5873">
        <f>AH5873*'Day-ahead Prices_2015-2022'!J5873</f>
        <v>31655.731975215691</v>
      </c>
    </row>
    <row r="5874" spans="30:35" x14ac:dyDescent="0.35">
      <c r="AD5874">
        <v>9291.9942340984107</v>
      </c>
      <c r="AF5874">
        <v>437867.62955131102</v>
      </c>
      <c r="AG5874">
        <f>AF5874*'Day-ahead Prices_2015-2022'!J5874</f>
        <v>39153.02876540435</v>
      </c>
      <c r="AH5874">
        <v>396359.69124383898</v>
      </c>
      <c r="AI5874">
        <f>AH5874*'Day-ahead Prices_2015-2022'!J5874</f>
        <v>35441.492691795967</v>
      </c>
    </row>
    <row r="5875" spans="30:35" x14ac:dyDescent="0.35">
      <c r="AD5875">
        <v>9291.9942340984107</v>
      </c>
      <c r="AF5875">
        <v>540085.21863534499</v>
      </c>
      <c r="AG5875">
        <f>AF5875*'Day-ahead Prices_2015-2022'!J5875</f>
        <v>58469.625769462444</v>
      </c>
      <c r="AH5875">
        <v>396409.69124383898</v>
      </c>
      <c r="AI5875">
        <f>AH5875*'Day-ahead Prices_2015-2022'!J5875</f>
        <v>42915.313174058007</v>
      </c>
    </row>
    <row r="5876" spans="30:35" x14ac:dyDescent="0.35">
      <c r="AD5876">
        <v>7714.7459818726302</v>
      </c>
      <c r="AF5876">
        <v>521869.441011157</v>
      </c>
      <c r="AG5876">
        <f>AF5876*'Day-ahead Prices_2015-2022'!J5876</f>
        <v>64092.090724182723</v>
      </c>
      <c r="AH5876">
        <v>395561.30423813901</v>
      </c>
      <c r="AI5876">
        <f>AH5876*'Day-ahead Prices_2015-2022'!J5876</f>
        <v>48579.872676746447</v>
      </c>
    </row>
    <row r="5877" spans="30:35" x14ac:dyDescent="0.35">
      <c r="AD5877">
        <v>0</v>
      </c>
      <c r="AF5877">
        <v>551022.14531790803</v>
      </c>
      <c r="AG5877">
        <f>AF5877*'Day-ahead Prices_2015-2022'!J5877</f>
        <v>74905.261656834773</v>
      </c>
      <c r="AH5877">
        <v>391217.05144209898</v>
      </c>
      <c r="AI5877">
        <f>AH5877*'Day-ahead Prices_2015-2022'!J5877</f>
        <v>53181.556951724633</v>
      </c>
    </row>
    <row r="5878" spans="30:35" x14ac:dyDescent="0.35">
      <c r="AD5878">
        <v>0</v>
      </c>
      <c r="AF5878">
        <v>626362.53612493898</v>
      </c>
      <c r="AG5878">
        <f>AF5878*'Day-ahead Prices_2015-2022'!J5878</f>
        <v>81644.79067754549</v>
      </c>
      <c r="AH5878">
        <v>391267.05144209898</v>
      </c>
      <c r="AI5878">
        <f>AH5878*'Day-ahead Prices_2015-2022'!J5878</f>
        <v>51000.681987848999</v>
      </c>
    </row>
    <row r="5879" spans="30:35" x14ac:dyDescent="0.35">
      <c r="AD5879">
        <v>7619.1014688882196</v>
      </c>
      <c r="AF5879">
        <v>403467.68397406698</v>
      </c>
      <c r="AG5879">
        <f>AF5879*'Day-ahead Prices_2015-2022'!J5879</f>
        <v>41702.419815559559</v>
      </c>
      <c r="AH5879">
        <v>395656.825948174</v>
      </c>
      <c r="AI5879">
        <f>AH5879*'Day-ahead Prices_2015-2022'!J5879</f>
        <v>40895.089530003264</v>
      </c>
    </row>
    <row r="5880" spans="30:35" x14ac:dyDescent="0.35">
      <c r="AD5880">
        <v>9291.9942340984107</v>
      </c>
      <c r="AF5880">
        <v>479696.83601865498</v>
      </c>
      <c r="AG5880">
        <f>AF5880*'Day-ahead Prices_2015-2022'!J5880</f>
        <v>40913.343144031081</v>
      </c>
      <c r="AH5880">
        <v>396659.69124383898</v>
      </c>
      <c r="AI5880">
        <f>AH5880*'Day-ahead Prices_2015-2022'!J5880</f>
        <v>33831.105066187025</v>
      </c>
    </row>
    <row r="5881" spans="30:35" x14ac:dyDescent="0.35">
      <c r="AD5881">
        <v>9291.9942340984107</v>
      </c>
      <c r="AF5881">
        <v>400367.53228837397</v>
      </c>
      <c r="AG5881">
        <f>AF5881*'Day-ahead Prices_2015-2022'!J5881</f>
        <v>30804.778393682856</v>
      </c>
      <c r="AH5881">
        <v>396709.69124383898</v>
      </c>
      <c r="AI5881">
        <f>AH5881*'Day-ahead Prices_2015-2022'!J5881</f>
        <v>30523.339531415026</v>
      </c>
    </row>
    <row r="5882" spans="30:35" x14ac:dyDescent="0.35">
      <c r="AD5882">
        <v>9291.9942340984107</v>
      </c>
      <c r="AF5882">
        <v>523834.52467780001</v>
      </c>
      <c r="AG5882">
        <f>AF5882*'Day-ahead Prices_2015-2022'!J5882</f>
        <v>40263.231153047411</v>
      </c>
      <c r="AH5882">
        <v>396759.69124383898</v>
      </c>
      <c r="AI5882">
        <f>AH5882*'Day-ahead Prices_2015-2022'!J5882</f>
        <v>30495.941768229579</v>
      </c>
    </row>
    <row r="5883" spans="30:35" x14ac:dyDescent="0.35">
      <c r="AD5883">
        <v>9291.9942340984107</v>
      </c>
      <c r="AF5883">
        <v>372320.410815663</v>
      </c>
      <c r="AG5883">
        <f>AF5883*'Day-ahead Prices_2015-2022'!J5883</f>
        <v>25440.653671034252</v>
      </c>
      <c r="AH5883">
        <v>396809.69124383898</v>
      </c>
      <c r="AI5883">
        <f>AH5883*'Day-ahead Prices_2015-2022'!J5883</f>
        <v>27114.006202691518</v>
      </c>
    </row>
    <row r="5884" spans="30:35" x14ac:dyDescent="0.35">
      <c r="AD5884">
        <v>9291.9942340984107</v>
      </c>
      <c r="AF5884">
        <v>413399.98847006803</v>
      </c>
      <c r="AG5884">
        <f>AF5884*'Day-ahead Prices_2015-2022'!J5884</f>
        <v>28812.428946406973</v>
      </c>
      <c r="AH5884">
        <v>396859.69124383898</v>
      </c>
      <c r="AI5884">
        <f>AH5884*'Day-ahead Prices_2015-2022'!J5884</f>
        <v>27659.632255853408</v>
      </c>
    </row>
    <row r="5885" spans="30:35" x14ac:dyDescent="0.35">
      <c r="AD5885">
        <v>9291.9942340984107</v>
      </c>
      <c r="AF5885">
        <v>362225.02831960103</v>
      </c>
      <c r="AG5885">
        <f>AF5885*'Day-ahead Prices_2015-2022'!J5885</f>
        <v>24738.158309087154</v>
      </c>
      <c r="AH5885">
        <v>396909.69124383898</v>
      </c>
      <c r="AI5885">
        <f>AH5885*'Day-ahead Prices_2015-2022'!J5885</f>
        <v>27106.947363497988</v>
      </c>
    </row>
    <row r="5886" spans="30:35" x14ac:dyDescent="0.35">
      <c r="AD5886">
        <v>9291.9942340984107</v>
      </c>
      <c r="AF5886">
        <v>394265.56960737001</v>
      </c>
      <c r="AG5886">
        <f>AF5886*'Day-ahead Prices_2015-2022'!J5886</f>
        <v>25901.276595356168</v>
      </c>
      <c r="AH5886">
        <v>396959.69124383898</v>
      </c>
      <c r="AI5886">
        <f>AH5886*'Day-ahead Prices_2015-2022'!J5886</f>
        <v>26078.266916263998</v>
      </c>
    </row>
    <row r="5887" spans="30:35" x14ac:dyDescent="0.35">
      <c r="AD5887">
        <v>9291.9942340984107</v>
      </c>
      <c r="AF5887">
        <v>391096.22318750201</v>
      </c>
      <c r="AG5887">
        <f>AF5887*'Day-ahead Prices_2015-2022'!J5887</f>
        <v>29014.93992800179</v>
      </c>
      <c r="AH5887">
        <v>397009.69124383898</v>
      </c>
      <c r="AI5887">
        <f>AH5887*'Day-ahead Prices_2015-2022'!J5887</f>
        <v>29453.65273126636</v>
      </c>
    </row>
    <row r="5888" spans="30:35" x14ac:dyDescent="0.35">
      <c r="AD5888">
        <v>9291.9942340984107</v>
      </c>
      <c r="AF5888">
        <v>577846.258909264</v>
      </c>
      <c r="AG5888">
        <f>AF5888*'Day-ahead Prices_2015-2022'!J5888</f>
        <v>46885.723140074042</v>
      </c>
      <c r="AH5888">
        <v>397059.69124383898</v>
      </c>
      <c r="AI5888">
        <f>AH5888*'Day-ahead Prices_2015-2022'!J5888</f>
        <v>32216.927022911037</v>
      </c>
    </row>
    <row r="5889" spans="30:35" x14ac:dyDescent="0.35">
      <c r="AD5889">
        <v>7702.7771628657802</v>
      </c>
      <c r="AF5889">
        <v>582025.21192478295</v>
      </c>
      <c r="AG5889">
        <f>AF5889*'Day-ahead Prices_2015-2022'!J5889</f>
        <v>57964.618387104041</v>
      </c>
      <c r="AH5889">
        <v>396204.48690202599</v>
      </c>
      <c r="AI5889">
        <f>AH5889*'Day-ahead Prices_2015-2022'!J5889</f>
        <v>39458.500106181396</v>
      </c>
    </row>
    <row r="5890" spans="30:35" x14ac:dyDescent="0.35">
      <c r="AD5890">
        <v>0</v>
      </c>
      <c r="AF5890">
        <v>546920.47153918096</v>
      </c>
      <c r="AG5890">
        <f>AF5890*'Day-ahead Prices_2015-2022'!J5890</f>
        <v>56976.807423773025</v>
      </c>
      <c r="AH5890">
        <v>391867.05144209898</v>
      </c>
      <c r="AI5890">
        <f>AH5890*'Day-ahead Prices_2015-2022'!J5890</f>
        <v>40823.729751609266</v>
      </c>
    </row>
    <row r="5891" spans="30:35" x14ac:dyDescent="0.35">
      <c r="AD5891">
        <v>9291.9942340984107</v>
      </c>
      <c r="AF5891">
        <v>501227.41658208799</v>
      </c>
      <c r="AG5891">
        <f>AF5891*'Day-ahead Prices_2015-2022'!J5891</f>
        <v>48842.105608841557</v>
      </c>
      <c r="AH5891">
        <v>397209.69124383898</v>
      </c>
      <c r="AI5891">
        <f>AH5891*'Day-ahead Prices_2015-2022'!J5891</f>
        <v>38706.098363255885</v>
      </c>
    </row>
    <row r="5892" spans="30:35" x14ac:dyDescent="0.35">
      <c r="AD5892">
        <v>9291.9942340984107</v>
      </c>
      <c r="AF5892">
        <v>448384.85639233002</v>
      </c>
      <c r="AG5892">
        <f>AF5892*'Day-ahead Prices_2015-2022'!J5892</f>
        <v>32417.664636094967</v>
      </c>
      <c r="AH5892">
        <v>397259.69124383898</v>
      </c>
      <c r="AI5892">
        <f>AH5892*'Day-ahead Prices_2015-2022'!J5892</f>
        <v>28721.379102315503</v>
      </c>
    </row>
    <row r="5893" spans="30:35" x14ac:dyDescent="0.35">
      <c r="AD5893">
        <v>9291.9942340984107</v>
      </c>
      <c r="AF5893">
        <v>354281.22723954002</v>
      </c>
      <c r="AG5893">
        <f>AF5893*'Day-ahead Prices_2015-2022'!J5893</f>
        <v>21860.480275281767</v>
      </c>
      <c r="AH5893">
        <v>397309.69124383898</v>
      </c>
      <c r="AI5893">
        <f>AH5893*'Day-ahead Prices_2015-2022'!J5893</f>
        <v>24515.497861087031</v>
      </c>
    </row>
    <row r="5894" spans="30:35" x14ac:dyDescent="0.35">
      <c r="AD5894">
        <v>9291.9942340984107</v>
      </c>
      <c r="AF5894">
        <v>456014.44958539301</v>
      </c>
      <c r="AG5894">
        <f>AF5894*'Day-ahead Prices_2015-2022'!J5894</f>
        <v>20514.950050722869</v>
      </c>
      <c r="AH5894">
        <v>397359.69124383898</v>
      </c>
      <c r="AI5894">
        <f>AH5894*'Day-ahead Prices_2015-2022'!J5894</f>
        <v>17876.219109832207</v>
      </c>
    </row>
    <row r="5895" spans="30:35" x14ac:dyDescent="0.35">
      <c r="AD5895">
        <v>9291.9942340984107</v>
      </c>
      <c r="AF5895">
        <v>468026.39211517299</v>
      </c>
      <c r="AG5895">
        <f>AF5895*'Day-ahead Prices_2015-2022'!J5895</f>
        <v>19702.741042068494</v>
      </c>
      <c r="AH5895">
        <v>397409.69124383898</v>
      </c>
      <c r="AI5895">
        <f>AH5895*'Day-ahead Prices_2015-2022'!J5895</f>
        <v>16729.954477137511</v>
      </c>
    </row>
    <row r="5896" spans="30:35" x14ac:dyDescent="0.35">
      <c r="AD5896">
        <v>9291.9942340984107</v>
      </c>
      <c r="AF5896">
        <v>416981.26396149001</v>
      </c>
      <c r="AG5896">
        <f>AF5896*'Day-ahead Prices_2015-2022'!J5896</f>
        <v>21278.032673374884</v>
      </c>
      <c r="AH5896">
        <v>397459.69124383898</v>
      </c>
      <c r="AI5896">
        <f>AH5896*'Day-ahead Prices_2015-2022'!J5896</f>
        <v>20281.871219559049</v>
      </c>
    </row>
    <row r="5897" spans="30:35" x14ac:dyDescent="0.35">
      <c r="AD5897">
        <v>9291.9942340984107</v>
      </c>
      <c r="AF5897">
        <v>543089.49598129699</v>
      </c>
      <c r="AG5897">
        <f>AF5897*'Day-ahead Prices_2015-2022'!J5897</f>
        <v>33583.975569613431</v>
      </c>
      <c r="AH5897">
        <v>397509.69124383898</v>
      </c>
      <c r="AI5897">
        <f>AH5897*'Day-ahead Prices_2015-2022'!J5897</f>
        <v>24581.502419404951</v>
      </c>
    </row>
    <row r="5898" spans="30:35" x14ac:dyDescent="0.35">
      <c r="AD5898">
        <v>9291.9942340984107</v>
      </c>
      <c r="AF5898">
        <v>546813.07614316395</v>
      </c>
      <c r="AG5898">
        <f>AF5898*'Day-ahead Prices_2015-2022'!J5898</f>
        <v>38289.218624234694</v>
      </c>
      <c r="AH5898">
        <v>397559.69124383898</v>
      </c>
      <c r="AI5898">
        <f>AH5898*'Day-ahead Prices_2015-2022'!J5898</f>
        <v>27838.123480121711</v>
      </c>
    </row>
    <row r="5899" spans="30:35" x14ac:dyDescent="0.35">
      <c r="AD5899">
        <v>9291.9942340984107</v>
      </c>
      <c r="AF5899">
        <v>528494.17181353201</v>
      </c>
      <c r="AG5899">
        <f>AF5899*'Day-ahead Prices_2015-2022'!J5899</f>
        <v>51172.769421274759</v>
      </c>
      <c r="AH5899">
        <v>397609.69124383898</v>
      </c>
      <c r="AI5899">
        <f>AH5899*'Day-ahead Prices_2015-2022'!J5899</f>
        <v>38499.552378912813</v>
      </c>
    </row>
    <row r="5900" spans="30:35" x14ac:dyDescent="0.35">
      <c r="AD5900">
        <v>549.35199657692999</v>
      </c>
      <c r="AF5900">
        <v>637423.89380136703</v>
      </c>
      <c r="AG5900">
        <f>AF5900*'Day-ahead Prices_2015-2022'!J5900</f>
        <v>68780.42848076926</v>
      </c>
      <c r="AH5900">
        <v>392679.95760292897</v>
      </c>
      <c r="AI5900">
        <f>AH5900*'Day-ahead Prices_2015-2022'!J5900</f>
        <v>42371.639975197053</v>
      </c>
    </row>
    <row r="5901" spans="30:35" x14ac:dyDescent="0.35">
      <c r="AD5901">
        <v>0</v>
      </c>
      <c r="AF5901">
        <v>663286.50140996301</v>
      </c>
      <c r="AG5901">
        <f>AF5901*'Day-ahead Prices_2015-2022'!J5901</f>
        <v>80430.950269098874</v>
      </c>
      <c r="AH5901">
        <v>392417.05144209898</v>
      </c>
      <c r="AI5901">
        <f>AH5901*'Day-ahead Prices_2015-2022'!J5901</f>
        <v>47584.982179183222</v>
      </c>
    </row>
    <row r="5902" spans="30:35" x14ac:dyDescent="0.35">
      <c r="AD5902">
        <v>0</v>
      </c>
      <c r="AF5902">
        <v>694901.00385850295</v>
      </c>
      <c r="AG5902">
        <f>AF5902*'Day-ahead Prices_2015-2022'!J5902</f>
        <v>82146.853544878104</v>
      </c>
      <c r="AH5902">
        <v>392467.05144209898</v>
      </c>
      <c r="AI5902">
        <f>AH5902*'Day-ahead Prices_2015-2022'!J5902</f>
        <v>46395.001902413431</v>
      </c>
    </row>
    <row r="5903" spans="30:35" x14ac:dyDescent="0.35">
      <c r="AD5903">
        <v>7642.4659548695199</v>
      </c>
      <c r="AF5903">
        <v>612067.02073709201</v>
      </c>
      <c r="AG5903">
        <f>AF5903*'Day-ahead Prices_2015-2022'!J5903</f>
        <v>62586.913205471341</v>
      </c>
      <c r="AH5903">
        <v>396870.134157944</v>
      </c>
      <c r="AI5903">
        <f>AH5903*'Day-ahead Prices_2015-2022'!J5903</f>
        <v>40581.955568320562</v>
      </c>
    </row>
    <row r="5904" spans="30:35" x14ac:dyDescent="0.35">
      <c r="AD5904">
        <v>7643.4394751187501</v>
      </c>
      <c r="AF5904">
        <v>521459.67437859997</v>
      </c>
      <c r="AG5904">
        <f>AF5904*'Day-ahead Prices_2015-2022'!J5904</f>
        <v>48553.76210598441</v>
      </c>
      <c r="AH5904">
        <v>396920.68866668397</v>
      </c>
      <c r="AI5904">
        <f>AH5904*'Day-ahead Prices_2015-2022'!J5904</f>
        <v>36957.781472615774</v>
      </c>
    </row>
    <row r="5905" spans="30:35" x14ac:dyDescent="0.35">
      <c r="AD5905">
        <v>7644.4129953679703</v>
      </c>
      <c r="AF5905">
        <v>529826.046148316</v>
      </c>
      <c r="AG5905">
        <f>AF5905*'Day-ahead Prices_2015-2022'!J5905</f>
        <v>43721.907610716728</v>
      </c>
      <c r="AH5905">
        <v>396971.24317542498</v>
      </c>
      <c r="AI5905">
        <f>AH5905*'Day-ahead Prices_2015-2022'!J5905</f>
        <v>32758.563200890039</v>
      </c>
    </row>
    <row r="5906" spans="30:35" x14ac:dyDescent="0.35">
      <c r="AD5906">
        <v>7645.3865156171896</v>
      </c>
      <c r="AF5906">
        <v>548160.05477989395</v>
      </c>
      <c r="AG5906">
        <f>AF5906*'Day-ahead Prices_2015-2022'!J5906</f>
        <v>43900.083187116288</v>
      </c>
      <c r="AH5906">
        <v>397021.79768416501</v>
      </c>
      <c r="AI5906">
        <f>AH5906*'Day-ahead Prices_2015-2022'!J5906</f>
        <v>31795.986944783464</v>
      </c>
    </row>
    <row r="5907" spans="30:35" x14ac:dyDescent="0.35">
      <c r="AD5907">
        <v>9291.9942340984107</v>
      </c>
      <c r="AF5907">
        <v>584868.45161514997</v>
      </c>
      <c r="AG5907">
        <f>AF5907*'Day-ahead Prices_2015-2022'!J5907</f>
        <v>40571.59340297844</v>
      </c>
      <c r="AH5907">
        <v>398009.69124383898</v>
      </c>
      <c r="AI5907">
        <f>AH5907*'Day-ahead Prices_2015-2022'!J5907</f>
        <v>27609.43476947106</v>
      </c>
    </row>
    <row r="5908" spans="30:35" x14ac:dyDescent="0.35">
      <c r="AD5908">
        <v>9291.9942340984107</v>
      </c>
      <c r="AF5908">
        <v>415530.68569403002</v>
      </c>
      <c r="AG5908">
        <f>AF5908*'Day-ahead Prices_2015-2022'!J5908</f>
        <v>25378.017215405765</v>
      </c>
      <c r="AH5908">
        <v>398059.69124383898</v>
      </c>
      <c r="AI5908">
        <f>AH5908*'Day-ahead Prices_2015-2022'!J5908</f>
        <v>24310.998068103414</v>
      </c>
    </row>
    <row r="5909" spans="30:35" x14ac:dyDescent="0.35">
      <c r="AD5909">
        <v>9291.9942340984107</v>
      </c>
      <c r="AF5909">
        <v>355702.15430268599</v>
      </c>
      <c r="AG5909">
        <f>AF5909*'Day-ahead Prices_2015-2022'!J5909</f>
        <v>21369.251547426742</v>
      </c>
      <c r="AH5909">
        <v>398109.69124383898</v>
      </c>
      <c r="AI5909">
        <f>AH5909*'Day-ahead Prices_2015-2022'!J5909</f>
        <v>23916.937338587682</v>
      </c>
    </row>
    <row r="5910" spans="30:35" x14ac:dyDescent="0.35">
      <c r="AD5910">
        <v>9291.9942340984107</v>
      </c>
      <c r="AF5910">
        <v>376739.22800959798</v>
      </c>
      <c r="AG5910">
        <f>AF5910*'Day-ahead Prices_2015-2022'!J5910</f>
        <v>23423.761501496752</v>
      </c>
      <c r="AH5910">
        <v>398159.69124383898</v>
      </c>
      <c r="AI5910">
        <f>AH5910*'Day-ahead Prices_2015-2022'!J5910</f>
        <v>24755.578803085686</v>
      </c>
    </row>
    <row r="5911" spans="30:35" x14ac:dyDescent="0.35">
      <c r="AD5911">
        <v>9291.9942340984107</v>
      </c>
      <c r="AF5911">
        <v>323111.10040324501</v>
      </c>
      <c r="AG5911">
        <f>AF5911*'Day-ahead Prices_2015-2022'!J5911</f>
        <v>19418.573245359523</v>
      </c>
      <c r="AH5911">
        <v>398209.69124383898</v>
      </c>
      <c r="AI5911">
        <f>AH5911*'Day-ahead Prices_2015-2022'!J5911</f>
        <v>23931.904681640666</v>
      </c>
    </row>
    <row r="5912" spans="30:35" x14ac:dyDescent="0.35">
      <c r="AD5912">
        <v>9291.9942340984107</v>
      </c>
      <c r="AF5912">
        <v>591901.82925899501</v>
      </c>
      <c r="AG5912">
        <f>AF5912*'Day-ahead Prices_2015-2022'!J5912</f>
        <v>41365.799215051447</v>
      </c>
      <c r="AH5912">
        <v>398259.69124383898</v>
      </c>
      <c r="AI5912">
        <f>AH5912*'Day-ahead Prices_2015-2022'!J5912</f>
        <v>27832.876347189747</v>
      </c>
    </row>
    <row r="5913" spans="30:35" x14ac:dyDescent="0.35">
      <c r="AD5913">
        <v>5450.8742388293103</v>
      </c>
      <c r="AF5913">
        <v>613026.76369486097</v>
      </c>
      <c r="AG5913">
        <f>AF5913*'Day-ahead Prices_2015-2022'!J5913</f>
        <v>47838.309788383092</v>
      </c>
      <c r="AH5913">
        <v>396121.82241202</v>
      </c>
      <c r="AI5913">
        <f>AH5913*'Day-ahead Prices_2015-2022'!J5913</f>
        <v>30911.861564199997</v>
      </c>
    </row>
    <row r="5914" spans="30:35" x14ac:dyDescent="0.35">
      <c r="AD5914">
        <v>9291.9942340984107</v>
      </c>
      <c r="AF5914">
        <v>626460.76085205202</v>
      </c>
      <c r="AG5914">
        <f>AF5914*'Day-ahead Prices_2015-2022'!J5914</f>
        <v>48307.955421203864</v>
      </c>
      <c r="AH5914">
        <v>398359.69124383898</v>
      </c>
      <c r="AI5914">
        <f>AH5914*'Day-ahead Prices_2015-2022'!J5914</f>
        <v>30718.511691040534</v>
      </c>
    </row>
    <row r="5915" spans="30:35" x14ac:dyDescent="0.35">
      <c r="AD5915">
        <v>9291.9942340984107</v>
      </c>
      <c r="AF5915">
        <v>588137.57210025401</v>
      </c>
      <c r="AG5915">
        <f>AF5915*'Day-ahead Prices_2015-2022'!J5915</f>
        <v>44858.72296801662</v>
      </c>
      <c r="AH5915">
        <v>398409.69124383898</v>
      </c>
      <c r="AI5915">
        <f>AH5915*'Day-ahead Prices_2015-2022'!J5915</f>
        <v>30387.703175395705</v>
      </c>
    </row>
    <row r="5916" spans="30:35" x14ac:dyDescent="0.35">
      <c r="AD5916">
        <v>9291.9942340984107</v>
      </c>
      <c r="AF5916">
        <v>565802.02588167298</v>
      </c>
      <c r="AG5916">
        <f>AF5916*'Day-ahead Prices_2015-2022'!J5916</f>
        <v>34370.351314714571</v>
      </c>
      <c r="AH5916">
        <v>398459.69124383898</v>
      </c>
      <c r="AI5916">
        <f>AH5916*'Day-ahead Prices_2015-2022'!J5916</f>
        <v>24204.932019221051</v>
      </c>
    </row>
    <row r="5917" spans="30:35" x14ac:dyDescent="0.35">
      <c r="AD5917">
        <v>9291.9942340984107</v>
      </c>
      <c r="AF5917">
        <v>460072.31970719999</v>
      </c>
      <c r="AG5917">
        <f>AF5917*'Day-ahead Prices_2015-2022'!J5917</f>
        <v>25184.933871171757</v>
      </c>
      <c r="AH5917">
        <v>398509.69124383898</v>
      </c>
      <c r="AI5917">
        <f>AH5917*'Day-ahead Prices_2015-2022'!J5917</f>
        <v>21814.918635801798</v>
      </c>
    </row>
    <row r="5918" spans="30:35" x14ac:dyDescent="0.35">
      <c r="AD5918">
        <v>9291.9942340984107</v>
      </c>
      <c r="AF5918">
        <v>373371.47334529401</v>
      </c>
      <c r="AG5918">
        <f>AF5918*'Day-ahead Prices_2015-2022'!J5918</f>
        <v>19744.81693918251</v>
      </c>
      <c r="AH5918">
        <v>398559.69124383898</v>
      </c>
      <c r="AI5918">
        <f>AH5918*'Day-ahead Prices_2015-2022'!J5918</f>
        <v>21076.832872202314</v>
      </c>
    </row>
    <row r="5919" spans="30:35" x14ac:dyDescent="0.35">
      <c r="AD5919">
        <v>9291.9942340984107</v>
      </c>
      <c r="AF5919">
        <v>447714.82177837699</v>
      </c>
      <c r="AG5919">
        <f>AF5919*'Day-ahead Prices_2015-2022'!J5919</f>
        <v>22472.485835638414</v>
      </c>
      <c r="AH5919">
        <v>398609.69124383898</v>
      </c>
      <c r="AI5919">
        <f>AH5919*'Day-ahead Prices_2015-2022'!J5919</f>
        <v>20007.715189870447</v>
      </c>
    </row>
    <row r="5920" spans="30:35" x14ac:dyDescent="0.35">
      <c r="AD5920">
        <v>9291.9942340984107</v>
      </c>
      <c r="AF5920">
        <v>355475.37089686998</v>
      </c>
      <c r="AG5920">
        <f>AF5920*'Day-ahead Prices_2015-2022'!J5920</f>
        <v>17732.888877190362</v>
      </c>
      <c r="AH5920">
        <v>398659.69124383898</v>
      </c>
      <c r="AI5920">
        <f>AH5920*'Day-ahead Prices_2015-2022'!J5920</f>
        <v>19887.138697698909</v>
      </c>
    </row>
    <row r="5921" spans="30:35" x14ac:dyDescent="0.35">
      <c r="AD5921">
        <v>9291.9942340984107</v>
      </c>
      <c r="AF5921">
        <v>253212.803655027</v>
      </c>
      <c r="AG5921">
        <f>AF5921*'Day-ahead Prices_2015-2022'!J5921</f>
        <v>13141.111477686763</v>
      </c>
      <c r="AH5921">
        <v>398709.69124383898</v>
      </c>
      <c r="AI5921">
        <f>AH5921*'Day-ahead Prices_2015-2022'!J5921</f>
        <v>20692.036201327133</v>
      </c>
    </row>
    <row r="5922" spans="30:35" x14ac:dyDescent="0.35">
      <c r="AD5922">
        <v>9291.9942340984107</v>
      </c>
      <c r="AF5922">
        <v>483465.61310840002</v>
      </c>
      <c r="AG5922">
        <f>AF5922*'Day-ahead Prices_2015-2022'!J5922</f>
        <v>32178.866876478722</v>
      </c>
      <c r="AH5922">
        <v>398759.69124383898</v>
      </c>
      <c r="AI5922">
        <f>AH5922*'Day-ahead Prices_2015-2022'!J5922</f>
        <v>26540.946599575869</v>
      </c>
    </row>
    <row r="5923" spans="30:35" x14ac:dyDescent="0.35">
      <c r="AD5923">
        <v>7661.9363598539503</v>
      </c>
      <c r="AF5923">
        <v>556035.135042415</v>
      </c>
      <c r="AG5923">
        <f>AF5923*'Day-ahead Prices_2015-2022'!J5923</f>
        <v>51256.708836047423</v>
      </c>
      <c r="AH5923">
        <v>397881.22433275299</v>
      </c>
      <c r="AI5923">
        <f>AH5923*'Day-ahead Prices_2015-2022'!J5923</f>
        <v>36677.685962054005</v>
      </c>
    </row>
    <row r="5924" spans="30:35" x14ac:dyDescent="0.35">
      <c r="AD5924">
        <v>6773.8206797964003</v>
      </c>
      <c r="AF5924">
        <v>716027.87465758005</v>
      </c>
      <c r="AG5924">
        <f>AF5924*'Day-ahead Prices_2015-2022'!J5924</f>
        <v>76148.669434990312</v>
      </c>
      <c r="AH5924">
        <v>397425.36129857501</v>
      </c>
      <c r="AI5924">
        <f>AH5924*'Day-ahead Prices_2015-2022'!J5924</f>
        <v>42265.690392401826</v>
      </c>
    </row>
    <row r="5925" spans="30:35" x14ac:dyDescent="0.35">
      <c r="AD5925">
        <v>0</v>
      </c>
      <c r="AF5925">
        <v>689853.07713500597</v>
      </c>
      <c r="AG5925">
        <f>AF5925*'Day-ahead Prices_2015-2022'!J5925</f>
        <v>80701.599912292251</v>
      </c>
      <c r="AH5925">
        <v>393617.05144209898</v>
      </c>
      <c r="AI5925">
        <f>AH5925*'Day-ahead Prices_2015-2022'!J5925</f>
        <v>46046.798741639643</v>
      </c>
    </row>
    <row r="5926" spans="30:35" x14ac:dyDescent="0.35">
      <c r="AD5926">
        <v>0</v>
      </c>
      <c r="AF5926">
        <v>631047.35068665701</v>
      </c>
      <c r="AG5926">
        <f>AF5926*'Day-ahead Prices_2015-2022'!J5926</f>
        <v>74273.484366631164</v>
      </c>
      <c r="AH5926">
        <v>393667.05144209898</v>
      </c>
      <c r="AI5926">
        <f>AH5926*'Day-ahead Prices_2015-2022'!J5926</f>
        <v>46334.119870920746</v>
      </c>
    </row>
    <row r="5927" spans="30:35" x14ac:dyDescent="0.35">
      <c r="AD5927">
        <v>9291.9942340984107</v>
      </c>
      <c r="AF5927">
        <v>657058.99633296498</v>
      </c>
      <c r="AG5927">
        <f>AF5927*'Day-ahead Prices_2015-2022'!J5927</f>
        <v>69755.847021943802</v>
      </c>
      <c r="AH5927">
        <v>399009.69124383898</v>
      </c>
      <c r="AI5927">
        <f>AH5927*'Day-ahead Prices_2015-2022'!J5927</f>
        <v>42360.365108788108</v>
      </c>
    </row>
    <row r="5928" spans="30:35" x14ac:dyDescent="0.35">
      <c r="AD5928">
        <v>9291.9942340984107</v>
      </c>
      <c r="AF5928">
        <v>538657.22699395102</v>
      </c>
      <c r="AG5928">
        <f>AF5928*'Day-ahead Prices_2015-2022'!J5928</f>
        <v>53042.923785161838</v>
      </c>
      <c r="AH5928">
        <v>399059.69124383898</v>
      </c>
      <c r="AI5928">
        <f>AH5928*'Day-ahead Prices_2015-2022'!J5928</f>
        <v>39296.405446008932</v>
      </c>
    </row>
    <row r="5929" spans="30:35" x14ac:dyDescent="0.35">
      <c r="AD5929">
        <v>9291.9942340984107</v>
      </c>
      <c r="AF5929">
        <v>544194.31702982495</v>
      </c>
      <c r="AG5929">
        <f>AF5929*'Day-ahead Prices_2015-2022'!J5929</f>
        <v>45366.759239191357</v>
      </c>
      <c r="AH5929">
        <v>399109.69124383898</v>
      </c>
      <c r="AI5929">
        <f>AH5929*'Day-ahead Prices_2015-2022'!J5929</f>
        <v>33271.779410542636</v>
      </c>
    </row>
    <row r="5930" spans="30:35" x14ac:dyDescent="0.35">
      <c r="AD5930">
        <v>9291.9942340984107</v>
      </c>
      <c r="AF5930">
        <v>511228.26934221602</v>
      </c>
      <c r="AG5930">
        <f>AF5930*'Day-ahead Prices_2015-2022'!J5930</f>
        <v>38898.080943575864</v>
      </c>
      <c r="AH5930">
        <v>399159.69124383898</v>
      </c>
      <c r="AI5930">
        <f>AH5930*'Day-ahead Prices_2015-2022'!J5930</f>
        <v>30371.0630075156</v>
      </c>
    </row>
    <row r="5931" spans="30:35" x14ac:dyDescent="0.35">
      <c r="AD5931">
        <v>9291.9942340984107</v>
      </c>
      <c r="AF5931">
        <v>421438.92350148602</v>
      </c>
      <c r="AG5931">
        <f>AF5931*'Day-ahead Prices_2015-2022'!J5931</f>
        <v>27767.557072204159</v>
      </c>
      <c r="AH5931">
        <v>399209.69124383898</v>
      </c>
      <c r="AI5931">
        <f>AH5931*'Day-ahead Prices_2015-2022'!J5931</f>
        <v>26302.928531828442</v>
      </c>
    </row>
    <row r="5932" spans="30:35" x14ac:dyDescent="0.35">
      <c r="AD5932">
        <v>9291.9942340984107</v>
      </c>
      <c r="AF5932">
        <v>445811.38434063602</v>
      </c>
      <c r="AG5932">
        <f>AF5932*'Day-ahead Prices_2015-2022'!J5932</f>
        <v>28427.720186711082</v>
      </c>
      <c r="AH5932">
        <v>399259.69124383898</v>
      </c>
      <c r="AI5932">
        <f>AH5932*'Day-ahead Prices_2015-2022'!J5932</f>
        <v>25459.293286777447</v>
      </c>
    </row>
    <row r="5933" spans="30:35" x14ac:dyDescent="0.35">
      <c r="AD5933">
        <v>9291.9942340984107</v>
      </c>
      <c r="AF5933">
        <v>444938.49128331803</v>
      </c>
      <c r="AG5933">
        <f>AF5933*'Day-ahead Prices_2015-2022'!J5933</f>
        <v>28159.600940207096</v>
      </c>
      <c r="AH5933">
        <v>399309.69124383898</v>
      </c>
      <c r="AI5933">
        <f>AH5933*'Day-ahead Prices_2015-2022'!J5933</f>
        <v>25271.811221708518</v>
      </c>
    </row>
    <row r="5934" spans="30:35" x14ac:dyDescent="0.35">
      <c r="AD5934">
        <v>9291.9942340984107</v>
      </c>
      <c r="AF5934">
        <v>428526.42590784701</v>
      </c>
      <c r="AG5934">
        <f>AF5934*'Day-ahead Prices_2015-2022'!J5934</f>
        <v>27960.813632454629</v>
      </c>
      <c r="AH5934">
        <v>399359.69124383898</v>
      </c>
      <c r="AI5934">
        <f>AH5934*'Day-ahead Prices_2015-2022'!J5934</f>
        <v>26057.720654046436</v>
      </c>
    </row>
    <row r="5935" spans="30:35" x14ac:dyDescent="0.35">
      <c r="AD5935">
        <v>9291.9942340984107</v>
      </c>
      <c r="AF5935">
        <v>425531.86338114401</v>
      </c>
      <c r="AG5935">
        <f>AF5935*'Day-ahead Prices_2015-2022'!J5935</f>
        <v>35061.165968460133</v>
      </c>
      <c r="AH5935">
        <v>399409.69124383898</v>
      </c>
      <c r="AI5935">
        <f>AH5935*'Day-ahead Prices_2015-2022'!J5935</f>
        <v>32908.862247922058</v>
      </c>
    </row>
    <row r="5936" spans="30:35" x14ac:dyDescent="0.35">
      <c r="AD5936">
        <v>9291.9942340984107</v>
      </c>
      <c r="AF5936">
        <v>540084.81396938697</v>
      </c>
      <c r="AG5936">
        <f>AF5936*'Day-ahead Prices_2015-2022'!J5936</f>
        <v>53649.324995649054</v>
      </c>
      <c r="AH5936">
        <v>399459.69124383898</v>
      </c>
      <c r="AI5936">
        <f>AH5936*'Day-ahead Prices_2015-2022'!J5936</f>
        <v>39680.328429706744</v>
      </c>
    </row>
    <row r="5937" spans="30:35" x14ac:dyDescent="0.35">
      <c r="AD5937">
        <v>856.81758359500998</v>
      </c>
      <c r="AF5937">
        <v>528137.93329108797</v>
      </c>
      <c r="AG5937">
        <f>AF5937*'Day-ahead Prices_2015-2022'!J5937</f>
        <v>57542.608349313879</v>
      </c>
      <c r="AH5937">
        <v>394705.08735037799</v>
      </c>
      <c r="AI5937">
        <f>AH5937*'Day-ahead Prices_2015-2022'!J5937</f>
        <v>43004.599410901246</v>
      </c>
    </row>
    <row r="5938" spans="30:35" x14ac:dyDescent="0.35">
      <c r="AD5938">
        <v>0</v>
      </c>
      <c r="AF5938">
        <v>577846.09400568902</v>
      </c>
      <c r="AG5938">
        <f>AF5938*'Day-ahead Prices_2015-2022'!J5938</f>
        <v>64370.610256998742</v>
      </c>
      <c r="AH5938">
        <v>394267.05144209898</v>
      </c>
      <c r="AI5938">
        <f>AH5938*'Day-ahead Prices_2015-2022'!J5938</f>
        <v>43920.363863021223</v>
      </c>
    </row>
    <row r="5939" spans="30:35" x14ac:dyDescent="0.35">
      <c r="AD5939">
        <v>9291.9942340984107</v>
      </c>
      <c r="AF5939">
        <v>609387.31873387203</v>
      </c>
      <c r="AG5939">
        <f>AF5939*'Day-ahead Prices_2015-2022'!J5939</f>
        <v>63655.075846643442</v>
      </c>
      <c r="AH5939">
        <v>399609.69124383898</v>
      </c>
      <c r="AI5939">
        <f>AH5939*'Day-ahead Prices_2015-2022'!J5939</f>
        <v>41742.229323103311</v>
      </c>
    </row>
    <row r="5940" spans="30:35" x14ac:dyDescent="0.35">
      <c r="AD5940">
        <v>9291.9942340984107</v>
      </c>
      <c r="AF5940">
        <v>431507.58672088099</v>
      </c>
      <c r="AG5940">
        <f>AF5940*'Day-ahead Prices_2015-2022'!J5940</f>
        <v>40439.272874030765</v>
      </c>
      <c r="AH5940">
        <v>399659.69124383898</v>
      </c>
      <c r="AI5940">
        <f>AH5940*'Day-ahead Prices_2015-2022'!J5940</f>
        <v>37454.607539530429</v>
      </c>
    </row>
    <row r="5941" spans="30:35" x14ac:dyDescent="0.35">
      <c r="AD5941">
        <v>9291.9942340984107</v>
      </c>
      <c r="AF5941">
        <v>442388.86495679698</v>
      </c>
      <c r="AG5941">
        <f>AF5941*'Day-ahead Prices_2015-2022'!J5941</f>
        <v>35946.307222064534</v>
      </c>
      <c r="AH5941">
        <v>399709.69124383898</v>
      </c>
      <c r="AI5941">
        <f>AH5941*'Day-ahead Prices_2015-2022'!J5941</f>
        <v>32478.410962018133</v>
      </c>
    </row>
    <row r="5942" spans="30:35" x14ac:dyDescent="0.35">
      <c r="AD5942">
        <v>9291.9942340984107</v>
      </c>
      <c r="AF5942">
        <v>294575.62861124799</v>
      </c>
      <c r="AG5942">
        <f>AF5942*'Day-ahead Prices_2015-2022'!J5942</f>
        <v>21386.558856712367</v>
      </c>
      <c r="AH5942">
        <v>399759.69124383898</v>
      </c>
      <c r="AI5942">
        <f>AH5942*'Day-ahead Prices_2015-2022'!J5942</f>
        <v>29023.053283916761</v>
      </c>
    </row>
    <row r="5943" spans="30:35" x14ac:dyDescent="0.35">
      <c r="AD5943">
        <v>9291.9942340984107</v>
      </c>
      <c r="AF5943">
        <v>354089.49050761102</v>
      </c>
      <c r="AG5943">
        <f>AF5943*'Day-ahead Prices_2015-2022'!J5943</f>
        <v>22054.463916266555</v>
      </c>
      <c r="AH5943">
        <v>399809.69124383898</v>
      </c>
      <c r="AI5943">
        <f>AH5943*'Day-ahead Prices_2015-2022'!J5943</f>
        <v>24902.146619122515</v>
      </c>
    </row>
    <row r="5944" spans="30:35" x14ac:dyDescent="0.35">
      <c r="AD5944">
        <v>9291.9942340984107</v>
      </c>
      <c r="AF5944">
        <v>475793.83509206201</v>
      </c>
      <c r="AG5944">
        <f>AF5944*'Day-ahead Prices_2015-2022'!J5944</f>
        <v>29930.405938760025</v>
      </c>
      <c r="AH5944">
        <v>399859.69124383898</v>
      </c>
      <c r="AI5944">
        <f>AH5944*'Day-ahead Prices_2015-2022'!J5944</f>
        <v>25153.673702307744</v>
      </c>
    </row>
    <row r="5945" spans="30:35" x14ac:dyDescent="0.35">
      <c r="AD5945">
        <v>9291.9942340984107</v>
      </c>
      <c r="AF5945">
        <v>572838.87708633195</v>
      </c>
      <c r="AG5945">
        <f>AF5945*'Day-ahead Prices_2015-2022'!J5945</f>
        <v>41673.312259434293</v>
      </c>
      <c r="AH5945">
        <v>399909.69124383898</v>
      </c>
      <c r="AI5945">
        <f>AH5945*'Day-ahead Prices_2015-2022'!J5945</f>
        <v>29092.930150875232</v>
      </c>
    </row>
    <row r="5946" spans="30:35" x14ac:dyDescent="0.35">
      <c r="AD5946">
        <v>9291.9942340984107</v>
      </c>
      <c r="AF5946">
        <v>656710.58754435496</v>
      </c>
      <c r="AG5946">
        <f>AF5946*'Day-ahead Prices_2015-2022'!J5946</f>
        <v>57039.418969399376</v>
      </c>
      <c r="AH5946">
        <v>399959.69124383898</v>
      </c>
      <c r="AI5946">
        <f>AH5946*'Day-ahead Prices_2015-2022'!J5946</f>
        <v>34738.998932597686</v>
      </c>
    </row>
    <row r="5947" spans="30:35" x14ac:dyDescent="0.35">
      <c r="AD5947">
        <v>9291.9942340984107</v>
      </c>
      <c r="AF5947">
        <v>615959.92223348899</v>
      </c>
      <c r="AG5947">
        <f>AF5947*'Day-ahead Prices_2015-2022'!J5947</f>
        <v>64285.427233800874</v>
      </c>
      <c r="AH5947">
        <v>400009.69124383898</v>
      </c>
      <c r="AI5947">
        <f>AH5947*'Day-ahead Prices_2015-2022'!J5947</f>
        <v>41747.511438777314</v>
      </c>
    </row>
    <row r="5948" spans="30:35" x14ac:dyDescent="0.35">
      <c r="AD5948">
        <v>0</v>
      </c>
      <c r="AF5948">
        <v>698536.59949937603</v>
      </c>
      <c r="AG5948">
        <f>AF5948*'Day-ahead Prices_2015-2022'!J5948</f>
        <v>83918.694380857531</v>
      </c>
      <c r="AH5948">
        <v>394767.05144209898</v>
      </c>
      <c r="AI5948">
        <f>AH5948*'Day-ahead Prices_2015-2022'!J5948</f>
        <v>47425.339724996556</v>
      </c>
    </row>
    <row r="5949" spans="30:35" x14ac:dyDescent="0.35">
      <c r="AD5949">
        <v>0</v>
      </c>
      <c r="AF5949">
        <v>717462.11894167401</v>
      </c>
      <c r="AG5949">
        <f>AF5949*'Day-ahead Prices_2015-2022'!J5949</f>
        <v>91086.300137888917</v>
      </c>
      <c r="AH5949">
        <v>394817.05144209898</v>
      </c>
      <c r="AI5949">
        <f>AH5949*'Day-ahead Prices_2015-2022'!J5949</f>
        <v>50124.492287145986</v>
      </c>
    </row>
    <row r="5950" spans="30:35" x14ac:dyDescent="0.35">
      <c r="AD5950">
        <v>7077.5589975534103</v>
      </c>
      <c r="AF5950">
        <v>627312.14136375301</v>
      </c>
      <c r="AG5950">
        <f>AF5950*'Day-ahead Prices_2015-2022'!J5950</f>
        <v>74083.995614705811</v>
      </c>
      <c r="AH5950">
        <v>398898.36802558898</v>
      </c>
      <c r="AI5950">
        <f>AH5950*'Day-ahead Prices_2015-2022'!J5950</f>
        <v>47108.900017901993</v>
      </c>
    </row>
    <row r="5951" spans="30:35" x14ac:dyDescent="0.35">
      <c r="AD5951">
        <v>9291.9942340984107</v>
      </c>
      <c r="AF5951">
        <v>685966.14699922397</v>
      </c>
      <c r="AG5951">
        <f>AF5951*'Day-ahead Prices_2015-2022'!J5951</f>
        <v>72185.075106412085</v>
      </c>
      <c r="AH5951">
        <v>400209.69124383898</v>
      </c>
      <c r="AI5951">
        <f>AH5951*'Day-ahead Prices_2015-2022'!J5951</f>
        <v>42114.56607170323</v>
      </c>
    </row>
    <row r="5952" spans="30:35" x14ac:dyDescent="0.35">
      <c r="AD5952">
        <v>9291.9942340984107</v>
      </c>
      <c r="AF5952">
        <v>526997.424484908</v>
      </c>
      <c r="AG5952">
        <f>AF5952*'Day-ahead Prices_2015-2022'!J5952</f>
        <v>54268.877279894608</v>
      </c>
      <c r="AH5952">
        <v>400259.69124383898</v>
      </c>
      <c r="AI5952">
        <f>AH5952*'Day-ahead Prices_2015-2022'!J5952</f>
        <v>41217.742355062423</v>
      </c>
    </row>
    <row r="5953" spans="30:35" x14ac:dyDescent="0.35">
      <c r="AD5953">
        <v>9291.9942340984107</v>
      </c>
      <c r="AF5953">
        <v>576409.442058785</v>
      </c>
      <c r="AG5953">
        <f>AF5953*'Day-ahead Prices_2015-2022'!J5953</f>
        <v>47666.899322853802</v>
      </c>
      <c r="AH5953">
        <v>400309.69124383898</v>
      </c>
      <c r="AI5953">
        <f>AH5953*'Day-ahead Prices_2015-2022'!J5953</f>
        <v>33104.110304523318</v>
      </c>
    </row>
    <row r="5954" spans="30:35" x14ac:dyDescent="0.35">
      <c r="AD5954">
        <v>9291.9942340984107</v>
      </c>
      <c r="AF5954">
        <v>410639.43987133499</v>
      </c>
      <c r="AG5954">
        <f>AF5954*'Day-ahead Prices_2015-2022'!J5954</f>
        <v>30804.630881248031</v>
      </c>
      <c r="AH5954">
        <v>400359.69124383898</v>
      </c>
      <c r="AI5954">
        <f>AH5954*'Day-ahead Prices_2015-2022'!J5954</f>
        <v>30033.482688270633</v>
      </c>
    </row>
    <row r="5955" spans="30:35" x14ac:dyDescent="0.35">
      <c r="AD5955">
        <v>9291.9942340984107</v>
      </c>
      <c r="AF5955">
        <v>484642.13783693698</v>
      </c>
      <c r="AG5955">
        <f>AF5955*'Day-ahead Prices_2015-2022'!J5955</f>
        <v>36853.399766465278</v>
      </c>
      <c r="AH5955">
        <v>400409.69124383898</v>
      </c>
      <c r="AI5955">
        <f>AH5955*'Day-ahead Prices_2015-2022'!J5955</f>
        <v>30448.153946409624</v>
      </c>
    </row>
    <row r="5956" spans="30:35" x14ac:dyDescent="0.35">
      <c r="AD5956">
        <v>9291.9942340984107</v>
      </c>
      <c r="AF5956">
        <v>324297.55064922897</v>
      </c>
      <c r="AG5956">
        <f>AF5956*'Day-ahead Prices_2015-2022'!J5956</f>
        <v>23718.312110607985</v>
      </c>
      <c r="AH5956">
        <v>400459.69124383898</v>
      </c>
      <c r="AI5956">
        <f>AH5956*'Day-ahead Prices_2015-2022'!J5956</f>
        <v>29288.620668346277</v>
      </c>
    </row>
    <row r="5957" spans="30:35" x14ac:dyDescent="0.35">
      <c r="AD5957">
        <v>9291.9942340984107</v>
      </c>
      <c r="AF5957">
        <v>306631.60101669398</v>
      </c>
      <c r="AG5957">
        <f>AF5957*'Day-ahead Prices_2015-2022'!J5957</f>
        <v>22732.900320375153</v>
      </c>
      <c r="AH5957">
        <v>400509.69124383898</v>
      </c>
      <c r="AI5957">
        <f>AH5957*'Day-ahead Prices_2015-2022'!J5957</f>
        <v>29692.787234590116</v>
      </c>
    </row>
    <row r="5958" spans="30:35" x14ac:dyDescent="0.35">
      <c r="AD5958">
        <v>9291.9942340984107</v>
      </c>
      <c r="AF5958">
        <v>280160.67236598697</v>
      </c>
      <c r="AG5958">
        <f>AF5958*'Day-ahead Prices_2015-2022'!J5958</f>
        <v>19831.523394266846</v>
      </c>
      <c r="AH5958">
        <v>400559.69124383898</v>
      </c>
      <c r="AI5958">
        <f>AH5958*'Day-ahead Prices_2015-2022'!J5958</f>
        <v>28354.118444309195</v>
      </c>
    </row>
    <row r="5959" spans="30:35" x14ac:dyDescent="0.35">
      <c r="AD5959">
        <v>9291.9942340984107</v>
      </c>
      <c r="AF5959">
        <v>454873.11589558702</v>
      </c>
      <c r="AG5959">
        <f>AF5959*'Day-ahead Prices_2015-2022'!J5959</f>
        <v>36491.627131328598</v>
      </c>
      <c r="AH5959">
        <v>400609.69124383898</v>
      </c>
      <c r="AI5959">
        <f>AH5959*'Day-ahead Prices_2015-2022'!J5959</f>
        <v>32138.411717922925</v>
      </c>
    </row>
    <row r="5960" spans="30:35" x14ac:dyDescent="0.35">
      <c r="AD5960">
        <v>9291.9942340984107</v>
      </c>
      <c r="AF5960">
        <v>464233.07772827998</v>
      </c>
      <c r="AG5960">
        <f>AF5960*'Day-ahead Prices_2015-2022'!J5960</f>
        <v>50931.010957569597</v>
      </c>
      <c r="AH5960">
        <v>400659.69124383898</v>
      </c>
      <c r="AI5960">
        <f>AH5960*'Day-ahead Prices_2015-2022'!J5960</f>
        <v>43956.374726361573</v>
      </c>
    </row>
    <row r="5961" spans="30:35" x14ac:dyDescent="0.35">
      <c r="AD5961">
        <v>0</v>
      </c>
      <c r="AF5961">
        <v>491592.92503154598</v>
      </c>
      <c r="AG5961">
        <f>AF5961*'Day-ahead Prices_2015-2022'!J5961</f>
        <v>60983.945823632152</v>
      </c>
      <c r="AH5961">
        <v>395417.05144209898</v>
      </c>
      <c r="AI5961">
        <f>AH5961*'Day-ahead Prices_2015-2022'!J5961</f>
        <v>49052.968045335285</v>
      </c>
    </row>
    <row r="5962" spans="30:35" x14ac:dyDescent="0.35">
      <c r="AD5962">
        <v>1113.8269293894</v>
      </c>
      <c r="AF5962">
        <v>580161.94797020999</v>
      </c>
      <c r="AG5962">
        <f>AF5962*'Day-ahead Prices_2015-2022'!J5962</f>
        <v>71696.413530158548</v>
      </c>
      <c r="AH5962">
        <v>396101.477657852</v>
      </c>
      <c r="AI5962">
        <f>AH5962*'Day-ahead Prices_2015-2022'!J5962</f>
        <v>48950.220608957345</v>
      </c>
    </row>
    <row r="5963" spans="30:35" x14ac:dyDescent="0.35">
      <c r="AD5963">
        <v>9291.9942340984107</v>
      </c>
      <c r="AF5963">
        <v>621045.98423379206</v>
      </c>
      <c r="AG5963">
        <f>AF5963*'Day-ahead Prices_2015-2022'!J5963</f>
        <v>69682.135738511759</v>
      </c>
      <c r="AH5963">
        <v>400809.69124383898</v>
      </c>
      <c r="AI5963">
        <f>AH5963*'Day-ahead Prices_2015-2022'!J5963</f>
        <v>44971.348369672793</v>
      </c>
    </row>
    <row r="5964" spans="30:35" x14ac:dyDescent="0.35">
      <c r="AD5964">
        <v>9291.9942340984107</v>
      </c>
      <c r="AF5964">
        <v>497415.006776247</v>
      </c>
      <c r="AG5964">
        <f>AF5964*'Day-ahead Prices_2015-2022'!J5964</f>
        <v>52498.423352682039</v>
      </c>
      <c r="AH5964">
        <v>400859.69124383898</v>
      </c>
      <c r="AI5964">
        <f>AH5964*'Day-ahead Prices_2015-2022'!J5964</f>
        <v>42307.733963102866</v>
      </c>
    </row>
    <row r="5965" spans="30:35" x14ac:dyDescent="0.35">
      <c r="AD5965">
        <v>9291.9942340984107</v>
      </c>
      <c r="AF5965">
        <v>513253.66012487601</v>
      </c>
      <c r="AG5965">
        <f>AF5965*'Day-ahead Prices_2015-2022'!J5965</f>
        <v>49962.035977780906</v>
      </c>
      <c r="AH5965">
        <v>400909.69124383898</v>
      </c>
      <c r="AI5965">
        <f>AH5965*'Day-ahead Prices_2015-2022'!J5965</f>
        <v>39026.052757017453</v>
      </c>
    </row>
    <row r="5966" spans="30:35" x14ac:dyDescent="0.35">
      <c r="AD5966">
        <v>9291.9942340984107</v>
      </c>
      <c r="AF5966">
        <v>427061.52993463201</v>
      </c>
      <c r="AG5966">
        <f>AF5966*'Day-ahead Prices_2015-2022'!J5966</f>
        <v>33347.633391858166</v>
      </c>
      <c r="AH5966">
        <v>400959.69124383898</v>
      </c>
      <c r="AI5966">
        <f>AH5966*'Day-ahead Prices_2015-2022'!J5966</f>
        <v>31309.438690389226</v>
      </c>
    </row>
    <row r="5967" spans="30:35" x14ac:dyDescent="0.35">
      <c r="AD5967">
        <v>9291.9942340984107</v>
      </c>
      <c r="AF5967">
        <v>380976.14149486599</v>
      </c>
      <c r="AG5967">
        <f>AF5967*'Day-ahead Prices_2015-2022'!J5967</f>
        <v>31189.088043654068</v>
      </c>
      <c r="AH5967">
        <v>401009.69124383898</v>
      </c>
      <c r="AI5967">
        <f>AH5967*'Day-ahead Prices_2015-2022'!J5967</f>
        <v>32829.159635790929</v>
      </c>
    </row>
    <row r="5968" spans="30:35" x14ac:dyDescent="0.35">
      <c r="AD5968">
        <v>9291.9942340984107</v>
      </c>
      <c r="AF5968">
        <v>389304.294430351</v>
      </c>
      <c r="AG5968">
        <f>AF5968*'Day-ahead Prices_2015-2022'!J5968</f>
        <v>33256.319351712737</v>
      </c>
      <c r="AH5968">
        <v>401059.69124383898</v>
      </c>
      <c r="AI5968">
        <f>AH5968*'Day-ahead Prices_2015-2022'!J5968</f>
        <v>34260.524124504955</v>
      </c>
    </row>
    <row r="5969" spans="30:35" x14ac:dyDescent="0.35">
      <c r="AD5969">
        <v>9291.9942340984107</v>
      </c>
      <c r="AF5969">
        <v>339983.89358117798</v>
      </c>
      <c r="AG5969">
        <f>AF5969*'Day-ahead Prices_2015-2022'!J5969</f>
        <v>30279.390542206685</v>
      </c>
      <c r="AH5969">
        <v>401109.69124383898</v>
      </c>
      <c r="AI5969">
        <f>AH5969*'Day-ahead Prices_2015-2022'!J5969</f>
        <v>35723.330489290354</v>
      </c>
    </row>
    <row r="5970" spans="30:35" x14ac:dyDescent="0.35">
      <c r="AD5970">
        <v>9291.9942340984107</v>
      </c>
      <c r="AF5970">
        <v>499613.71468820702</v>
      </c>
      <c r="AG5970">
        <f>AF5970*'Day-ahead Prices_2015-2022'!J5970</f>
        <v>50257.392594773468</v>
      </c>
      <c r="AH5970">
        <v>401159.69124383898</v>
      </c>
      <c r="AI5970">
        <f>AH5970*'Day-ahead Prices_2015-2022'!J5970</f>
        <v>40353.656241445875</v>
      </c>
    </row>
    <row r="5971" spans="30:35" x14ac:dyDescent="0.35">
      <c r="AD5971">
        <v>9291.9942340984107</v>
      </c>
      <c r="AF5971">
        <v>454106.27415670297</v>
      </c>
      <c r="AG5971">
        <f>AF5971*'Day-ahead Prices_2015-2022'!J5971</f>
        <v>51765.277089650663</v>
      </c>
      <c r="AH5971">
        <v>401209.69124383898</v>
      </c>
      <c r="AI5971">
        <f>AH5971*'Day-ahead Prices_2015-2022'!J5971</f>
        <v>45735.397241227372</v>
      </c>
    </row>
    <row r="5972" spans="30:35" x14ac:dyDescent="0.35">
      <c r="AD5972">
        <v>7709.6388520657902</v>
      </c>
      <c r="AF5972">
        <v>406993.819903681</v>
      </c>
      <c r="AG5972">
        <f>AF5972*'Day-ahead Prices_2015-2022'!J5972</f>
        <v>50441.796554312466</v>
      </c>
      <c r="AH5972">
        <v>400358.39526103402</v>
      </c>
      <c r="AI5972">
        <f>AH5972*'Day-ahead Prices_2015-2022'!J5972</f>
        <v>49619.418612664405</v>
      </c>
    </row>
    <row r="5973" spans="30:35" x14ac:dyDescent="0.35">
      <c r="AD5973">
        <v>0</v>
      </c>
      <c r="AF5973">
        <v>467138.25691136398</v>
      </c>
      <c r="AG5973">
        <f>AF5973*'Day-ahead Prices_2015-2022'!J5973</f>
        <v>65491.615773330952</v>
      </c>
      <c r="AH5973">
        <v>396017.05144209898</v>
      </c>
      <c r="AI5973">
        <f>AH5973*'Day-ahead Prices_2015-2022'!J5973</f>
        <v>55520.600569553673</v>
      </c>
    </row>
    <row r="5974" spans="30:35" x14ac:dyDescent="0.35">
      <c r="AD5974">
        <v>0</v>
      </c>
      <c r="AF5974">
        <v>539789.12398359599</v>
      </c>
      <c r="AG5974">
        <f>AF5974*'Day-ahead Prices_2015-2022'!J5974</f>
        <v>73733.844863349237</v>
      </c>
      <c r="AH5974">
        <v>396067.05144209898</v>
      </c>
      <c r="AI5974">
        <f>AH5974*'Day-ahead Prices_2015-2022'!J5974</f>
        <v>54101.769059362108</v>
      </c>
    </row>
    <row r="5975" spans="30:35" x14ac:dyDescent="0.35">
      <c r="AD5975">
        <v>762.55293115636903</v>
      </c>
      <c r="AF5975">
        <v>585025.29271353502</v>
      </c>
      <c r="AG5975">
        <f>AF5975*'Day-ahead Prices_2015-2022'!J5975</f>
        <v>73931.840085057091</v>
      </c>
      <c r="AH5975">
        <v>396551.39501708298</v>
      </c>
      <c r="AI5975">
        <f>AH5975*'Day-ahead Prices_2015-2022'!J5975</f>
        <v>50113.686856040084</v>
      </c>
    </row>
    <row r="5976" spans="30:35" x14ac:dyDescent="0.35">
      <c r="AD5976">
        <v>9291.9942340984107</v>
      </c>
      <c r="AF5976">
        <v>463743.12412141298</v>
      </c>
      <c r="AG5976">
        <f>AF5976*'Day-ahead Prices_2015-2022'!J5976</f>
        <v>51163.039847600041</v>
      </c>
      <c r="AH5976">
        <v>401459.69124383898</v>
      </c>
      <c r="AI5976">
        <f>AH5976*'Day-ahead Prices_2015-2022'!J5976</f>
        <v>44291.542261090588</v>
      </c>
    </row>
    <row r="5977" spans="30:35" x14ac:dyDescent="0.35">
      <c r="AD5977">
        <v>9291.9942340984107</v>
      </c>
      <c r="AF5977">
        <v>460830.19144537498</v>
      </c>
      <c r="AG5977">
        <f>AF5977*'Day-ahead Prices_2015-2022'!J5977</f>
        <v>46772.536318487648</v>
      </c>
      <c r="AH5977">
        <v>401509.69124383898</v>
      </c>
      <c r="AI5977">
        <f>AH5977*'Day-ahead Prices_2015-2022'!J5977</f>
        <v>40751.727999907496</v>
      </c>
    </row>
    <row r="5978" spans="30:35" x14ac:dyDescent="0.35">
      <c r="AD5978">
        <v>9291.9942340984107</v>
      </c>
      <c r="AF5978">
        <v>476966.63111309399</v>
      </c>
      <c r="AG5978">
        <f>AF5978*'Day-ahead Prices_2015-2022'!J5978</f>
        <v>44033.559384360837</v>
      </c>
      <c r="AH5978">
        <v>401559.69124383898</v>
      </c>
      <c r="AI5978">
        <f>AH5978*'Day-ahead Prices_2015-2022'!J5978</f>
        <v>37071.990695631212</v>
      </c>
    </row>
    <row r="5979" spans="30:35" x14ac:dyDescent="0.35">
      <c r="AD5979">
        <v>9291.9942340984107</v>
      </c>
      <c r="AF5979">
        <v>421275.51499746297</v>
      </c>
      <c r="AG5979">
        <f>AF5979*'Day-ahead Prices_2015-2022'!J5979</f>
        <v>36508.262724073888</v>
      </c>
      <c r="AH5979">
        <v>401609.69124383898</v>
      </c>
      <c r="AI5979">
        <f>AH5979*'Day-ahead Prices_2015-2022'!J5979</f>
        <v>34803.997855305141</v>
      </c>
    </row>
    <row r="5980" spans="30:35" x14ac:dyDescent="0.35">
      <c r="AD5980">
        <v>9291.9942340984107</v>
      </c>
      <c r="AF5980">
        <v>460305.87244132598</v>
      </c>
      <c r="AG5980">
        <f>AF5980*'Day-ahead Prices_2015-2022'!J5980</f>
        <v>38792.852782333306</v>
      </c>
      <c r="AH5980">
        <v>401659.69124383898</v>
      </c>
      <c r="AI5980">
        <f>AH5980*'Day-ahead Prices_2015-2022'!J5980</f>
        <v>33850.372554188587</v>
      </c>
    </row>
    <row r="5981" spans="30:35" x14ac:dyDescent="0.35">
      <c r="AD5981">
        <v>9291.9942340984107</v>
      </c>
      <c r="AF5981">
        <v>414848.14445311797</v>
      </c>
      <c r="AG5981">
        <f>AF5981*'Day-ahead Prices_2015-2022'!J5981</f>
        <v>34038.808812558898</v>
      </c>
      <c r="AH5981">
        <v>401709.69124383898</v>
      </c>
      <c r="AI5981">
        <f>AH5981*'Day-ahead Prices_2015-2022'!J5981</f>
        <v>32960.782303671047</v>
      </c>
    </row>
    <row r="5982" spans="30:35" x14ac:dyDescent="0.35">
      <c r="AD5982">
        <v>9291.9942340984107</v>
      </c>
      <c r="AF5982">
        <v>455678.304810745</v>
      </c>
      <c r="AG5982">
        <f>AF5982*'Day-ahead Prices_2015-2022'!J5982</f>
        <v>38712.150385196845</v>
      </c>
      <c r="AH5982">
        <v>401759.69124383898</v>
      </c>
      <c r="AI5982">
        <f>AH5982*'Day-ahead Prices_2015-2022'!J5982</f>
        <v>34131.494569620343</v>
      </c>
    </row>
    <row r="5983" spans="30:35" x14ac:dyDescent="0.35">
      <c r="AD5983">
        <v>9291.9942340984107</v>
      </c>
      <c r="AF5983">
        <v>529618.83739061502</v>
      </c>
      <c r="AG5983">
        <f>AF5983*'Day-ahead Prices_2015-2022'!J5983</f>
        <v>46508.478205456857</v>
      </c>
      <c r="AH5983">
        <v>401809.69124383898</v>
      </c>
      <c r="AI5983">
        <f>AH5983*'Day-ahead Prices_2015-2022'!J5983</f>
        <v>35284.918036577721</v>
      </c>
    </row>
    <row r="5984" spans="30:35" x14ac:dyDescent="0.35">
      <c r="AD5984">
        <v>9291.9942340984107</v>
      </c>
      <c r="AF5984">
        <v>606283.18258940696</v>
      </c>
      <c r="AG5984">
        <f>AF5984*'Day-ahead Prices_2015-2022'!J5984</f>
        <v>66632.037474532306</v>
      </c>
      <c r="AH5984">
        <v>401859.69124383898</v>
      </c>
      <c r="AI5984">
        <f>AH5984*'Day-ahead Prices_2015-2022'!J5984</f>
        <v>44165.384716926012</v>
      </c>
    </row>
    <row r="5985" spans="30:35" x14ac:dyDescent="0.35">
      <c r="AD5985">
        <v>9291.9942340984107</v>
      </c>
      <c r="AF5985">
        <v>645317.13920740003</v>
      </c>
      <c r="AG5985">
        <f>AF5985*'Day-ahead Prices_2015-2022'!J5985</f>
        <v>78512.509741668327</v>
      </c>
      <c r="AH5985">
        <v>401909.69124383898</v>
      </c>
      <c r="AI5985">
        <f>AH5985*'Day-ahead Prices_2015-2022'!J5985</f>
        <v>48898.342585181665</v>
      </c>
    </row>
    <row r="5986" spans="30:35" x14ac:dyDescent="0.35">
      <c r="AD5986">
        <v>0</v>
      </c>
      <c r="AF5986">
        <v>584554.347424726</v>
      </c>
      <c r="AG5986">
        <f>AF5986*'Day-ahead Prices_2015-2022'!J5986</f>
        <v>74065.227897515622</v>
      </c>
      <c r="AH5986">
        <v>396667.05144209898</v>
      </c>
      <c r="AI5986">
        <f>AH5986*'Day-ahead Prices_2015-2022'!J5986</f>
        <v>50259.202919156851</v>
      </c>
    </row>
    <row r="5987" spans="30:35" x14ac:dyDescent="0.35">
      <c r="AD5987">
        <v>9291.9942340984107</v>
      </c>
      <c r="AF5987">
        <v>463346.86893882102</v>
      </c>
      <c r="AG5987">
        <f>AF5987*'Day-ahead Prices_2015-2022'!J5987</f>
        <v>55104.105572135464</v>
      </c>
      <c r="AH5987">
        <v>402009.69124383898</v>
      </c>
      <c r="AI5987">
        <f>AH5987*'Day-ahead Prices_2015-2022'!J5987</f>
        <v>47809.505043287601</v>
      </c>
    </row>
    <row r="5988" spans="30:35" x14ac:dyDescent="0.35">
      <c r="AD5988">
        <v>9291.9942340984107</v>
      </c>
      <c r="AF5988">
        <v>528964.674307451</v>
      </c>
      <c r="AG5988">
        <f>AF5988*'Day-ahead Prices_2015-2022'!J5988</f>
        <v>53401.628694708721</v>
      </c>
      <c r="AH5988">
        <v>402059.69124383898</v>
      </c>
      <c r="AI5988">
        <f>AH5988*'Day-ahead Prices_2015-2022'!J5988</f>
        <v>40589.936129521768</v>
      </c>
    </row>
    <row r="5989" spans="30:35" x14ac:dyDescent="0.35">
      <c r="AD5989">
        <v>9291.9942340984107</v>
      </c>
      <c r="AF5989">
        <v>420800.82473361102</v>
      </c>
      <c r="AG5989">
        <f>AF5989*'Day-ahead Prices_2015-2022'!J5989</f>
        <v>39504.781425991401</v>
      </c>
      <c r="AH5989">
        <v>402109.69124383898</v>
      </c>
      <c r="AI5989">
        <f>AH5989*'Day-ahead Prices_2015-2022'!J5989</f>
        <v>37750.057813971602</v>
      </c>
    </row>
    <row r="5990" spans="30:35" x14ac:dyDescent="0.35">
      <c r="AD5990">
        <v>9291.9942340984107</v>
      </c>
      <c r="AF5990">
        <v>302588.46954391099</v>
      </c>
      <c r="AG5990">
        <f>AF5990*'Day-ahead Prices_2015-2022'!J5990</f>
        <v>27214.806950779352</v>
      </c>
      <c r="AH5990">
        <v>402159.69124383898</v>
      </c>
      <c r="AI5990">
        <f>AH5990*'Day-ahead Prices_2015-2022'!J5990</f>
        <v>36170.242630470872</v>
      </c>
    </row>
    <row r="5991" spans="30:35" x14ac:dyDescent="0.35">
      <c r="AD5991">
        <v>9291.9942340984107</v>
      </c>
      <c r="AF5991">
        <v>346764.191305227</v>
      </c>
      <c r="AG5991">
        <f>AF5991*'Day-ahead Prices_2015-2022'!J5991</f>
        <v>29944.821740162872</v>
      </c>
      <c r="AH5991">
        <v>402209.69124383898</v>
      </c>
      <c r="AI5991">
        <f>AH5991*'Day-ahead Prices_2015-2022'!J5991</f>
        <v>34732.817887361707</v>
      </c>
    </row>
    <row r="5992" spans="30:35" x14ac:dyDescent="0.35">
      <c r="AD5992">
        <v>9291.9942340984107</v>
      </c>
      <c r="AF5992">
        <v>391020.06647976098</v>
      </c>
      <c r="AG5992">
        <f>AF5992*'Day-ahead Prices_2015-2022'!J5992</f>
        <v>34612.118734622243</v>
      </c>
      <c r="AH5992">
        <v>402259.69124383898</v>
      </c>
      <c r="AI5992">
        <f>AH5992*'Day-ahead Prices_2015-2022'!J5992</f>
        <v>35607.022219676517</v>
      </c>
    </row>
    <row r="5993" spans="30:35" x14ac:dyDescent="0.35">
      <c r="AD5993">
        <v>9291.9942340984107</v>
      </c>
      <c r="AF5993">
        <v>407706.78715011902</v>
      </c>
      <c r="AG5993">
        <f>AF5993*'Day-ahead Prices_2015-2022'!J5993</f>
        <v>37034.555644265005</v>
      </c>
      <c r="AH5993">
        <v>402309.69124383898</v>
      </c>
      <c r="AI5993">
        <f>AH5993*'Day-ahead Prices_2015-2022'!J5993</f>
        <v>36544.303691248169</v>
      </c>
    </row>
    <row r="5994" spans="30:35" x14ac:dyDescent="0.35">
      <c r="AD5994">
        <v>9291.9942340984107</v>
      </c>
      <c r="AF5994">
        <v>606399.29499239498</v>
      </c>
      <c r="AG5994">
        <f>AF5994*'Day-ahead Prices_2015-2022'!J5994</f>
        <v>61255.424783656774</v>
      </c>
      <c r="AH5994">
        <v>402359.69124383898</v>
      </c>
      <c r="AI5994">
        <f>AH5994*'Day-ahead Prices_2015-2022'!J5994</f>
        <v>40644.364210996391</v>
      </c>
    </row>
    <row r="5995" spans="30:35" x14ac:dyDescent="0.35">
      <c r="AD5995">
        <v>9291.9942340984107</v>
      </c>
      <c r="AF5995">
        <v>636601.56588021899</v>
      </c>
      <c r="AG5995">
        <f>AF5995*'Day-ahead Prices_2015-2022'!J5995</f>
        <v>74991.664460689804</v>
      </c>
      <c r="AH5995">
        <v>402409.69124383898</v>
      </c>
      <c r="AI5995">
        <f>AH5995*'Day-ahead Prices_2015-2022'!J5995</f>
        <v>47403.861628524231</v>
      </c>
    </row>
    <row r="5996" spans="30:35" x14ac:dyDescent="0.35">
      <c r="AD5996">
        <v>1109.6676356246901</v>
      </c>
      <c r="AF5996">
        <v>680268.97388101695</v>
      </c>
      <c r="AG5996">
        <f>AF5996*'Day-ahead Prices_2015-2022'!J5996</f>
        <v>84878.010207351836</v>
      </c>
      <c r="AH5996">
        <v>397799.10855998402</v>
      </c>
      <c r="AI5996">
        <f>AH5996*'Day-ahead Prices_2015-2022'!J5996</f>
        <v>49633.892023914908</v>
      </c>
    </row>
    <row r="5997" spans="30:35" x14ac:dyDescent="0.35">
      <c r="AD5997">
        <v>0</v>
      </c>
      <c r="AF5997">
        <v>633491.32638374902</v>
      </c>
      <c r="AG5997">
        <f>AF5997*'Day-ahead Prices_2015-2022'!J5997</f>
        <v>86721.00326114535</v>
      </c>
      <c r="AH5997">
        <v>397217.05144209898</v>
      </c>
      <c r="AI5997">
        <f>AH5997*'Day-ahead Prices_2015-2022'!J5997</f>
        <v>54376.531735851837</v>
      </c>
    </row>
    <row r="5998" spans="30:35" x14ac:dyDescent="0.35">
      <c r="AD5998">
        <v>0</v>
      </c>
      <c r="AF5998">
        <v>725640.776304706</v>
      </c>
      <c r="AG5998">
        <f>AF5998*'Day-ahead Prices_2015-2022'!J5998</f>
        <v>97926.129813290478</v>
      </c>
      <c r="AH5998">
        <v>397267.05144209898</v>
      </c>
      <c r="AI5998">
        <f>AH5998*'Day-ahead Prices_2015-2022'!J5998</f>
        <v>53611.685175925566</v>
      </c>
    </row>
    <row r="5999" spans="30:35" x14ac:dyDescent="0.35">
      <c r="AD5999">
        <v>7735.9238987947601</v>
      </c>
      <c r="AF5999">
        <v>696578.20816567505</v>
      </c>
      <c r="AG5999">
        <f>AF5999*'Day-ahead Prices_2015-2022'!J5999</f>
        <v>82390.399739075845</v>
      </c>
      <c r="AH5999">
        <v>401723.36699702498</v>
      </c>
      <c r="AI5999">
        <f>AH5999*'Day-ahead Prices_2015-2022'!J5999</f>
        <v>47515.33769419937</v>
      </c>
    </row>
    <row r="6000" spans="30:35" x14ac:dyDescent="0.35">
      <c r="AD6000">
        <v>9291.9942340984107</v>
      </c>
      <c r="AF6000">
        <v>709440.80482238403</v>
      </c>
      <c r="AG6000">
        <f>AF6000*'Day-ahead Prices_2015-2022'!J6000</f>
        <v>76686.116996269571</v>
      </c>
      <c r="AH6000">
        <v>402659.69124383898</v>
      </c>
      <c r="AI6000">
        <f>AH6000*'Day-ahead Prices_2015-2022'!J6000</f>
        <v>43524.996000388724</v>
      </c>
    </row>
    <row r="6001" spans="30:35" x14ac:dyDescent="0.35">
      <c r="AD6001">
        <v>9291.9942340984107</v>
      </c>
      <c r="AF6001">
        <v>679520.68731350906</v>
      </c>
      <c r="AG6001">
        <f>AF6001*'Day-ahead Prices_2015-2022'!J6001</f>
        <v>66012.037169070842</v>
      </c>
      <c r="AH6001">
        <v>402709.69124383898</v>
      </c>
      <c r="AI6001">
        <f>AH6001*'Day-ahead Prices_2015-2022'!J6001</f>
        <v>39121.23295588274</v>
      </c>
    </row>
    <row r="6002" spans="30:35" x14ac:dyDescent="0.35">
      <c r="AD6002">
        <v>9291.9942340984107</v>
      </c>
      <c r="AF6002">
        <v>750962.28524540295</v>
      </c>
      <c r="AG6002">
        <f>AF6002*'Day-ahead Prices_2015-2022'!J6002</f>
        <v>71822.032960870347</v>
      </c>
      <c r="AH6002">
        <v>402759.69124383898</v>
      </c>
      <c r="AI6002">
        <f>AH6002*'Day-ahead Prices_2015-2022'!J6002</f>
        <v>38519.93687056077</v>
      </c>
    </row>
    <row r="6003" spans="30:35" x14ac:dyDescent="0.35">
      <c r="AD6003">
        <v>9291.9942340984107</v>
      </c>
      <c r="AF6003">
        <v>700266.47213295801</v>
      </c>
      <c r="AG6003">
        <f>AF6003*'Day-ahead Prices_2015-2022'!J6003</f>
        <v>63107.139135532016</v>
      </c>
      <c r="AH6003">
        <v>402809.69124383898</v>
      </c>
      <c r="AI6003">
        <f>AH6003*'Day-ahead Prices_2015-2022'!J6003</f>
        <v>36300.70586278072</v>
      </c>
    </row>
    <row r="6004" spans="30:35" x14ac:dyDescent="0.35">
      <c r="AD6004">
        <v>9291.9942340984107</v>
      </c>
      <c r="AF6004">
        <v>638077.55947501701</v>
      </c>
      <c r="AG6004">
        <f>AF6004*'Day-ahead Prices_2015-2022'!J6004</f>
        <v>55661.100706904428</v>
      </c>
      <c r="AH6004">
        <v>402859.69124383898</v>
      </c>
      <c r="AI6004">
        <f>AH6004*'Day-ahead Prices_2015-2022'!J6004</f>
        <v>35142.458016428187</v>
      </c>
    </row>
    <row r="6005" spans="30:35" x14ac:dyDescent="0.35">
      <c r="AD6005">
        <v>9291.9942340984107</v>
      </c>
      <c r="AF6005">
        <v>622683.38425408094</v>
      </c>
      <c r="AG6005">
        <f>AF6005*'Day-ahead Prices_2015-2022'!J6005</f>
        <v>52128.71786706071</v>
      </c>
      <c r="AH6005">
        <v>402909.69124383898</v>
      </c>
      <c r="AI6005">
        <f>AH6005*'Day-ahead Prices_2015-2022'!J6005</f>
        <v>33730.088439592037</v>
      </c>
    </row>
    <row r="6006" spans="30:35" x14ac:dyDescent="0.35">
      <c r="AD6006">
        <v>9291.9942340984107</v>
      </c>
      <c r="AF6006">
        <v>593108.74354096304</v>
      </c>
      <c r="AG6006">
        <f>AF6006*'Day-ahead Prices_2015-2022'!J6006</f>
        <v>49941.238978007939</v>
      </c>
      <c r="AH6006">
        <v>402959.69124383898</v>
      </c>
      <c r="AI6006">
        <f>AH6006*'Day-ahead Prices_2015-2022'!J6006</f>
        <v>33930.21340195935</v>
      </c>
    </row>
    <row r="6007" spans="30:35" x14ac:dyDescent="0.35">
      <c r="AD6007">
        <v>9291.9942340984107</v>
      </c>
      <c r="AF6007">
        <v>628640.17780670302</v>
      </c>
      <c r="AG6007">
        <f>AF6007*'Day-ahead Prices_2015-2022'!J6007</f>
        <v>55946.618424129796</v>
      </c>
      <c r="AH6007">
        <v>403009.69124383898</v>
      </c>
      <c r="AI6007">
        <f>AH6007*'Day-ahead Prices_2015-2022'!J6007</f>
        <v>35866.351234359507</v>
      </c>
    </row>
    <row r="6008" spans="30:35" x14ac:dyDescent="0.35">
      <c r="AD6008">
        <v>9291.9942340984107</v>
      </c>
      <c r="AF6008">
        <v>658386.64596681006</v>
      </c>
      <c r="AG6008">
        <f>AF6008*'Day-ahead Prices_2015-2022'!J6008</f>
        <v>71620.94531488452</v>
      </c>
      <c r="AH6008">
        <v>403059.69124383898</v>
      </c>
      <c r="AI6008">
        <f>AH6008*'Day-ahead Prices_2015-2022'!J6008</f>
        <v>43845.840862732919</v>
      </c>
    </row>
    <row r="6009" spans="30:35" x14ac:dyDescent="0.35">
      <c r="AD6009">
        <v>9291.9942340984107</v>
      </c>
      <c r="AF6009">
        <v>720285.923431559</v>
      </c>
      <c r="AG6009">
        <f>AF6009*'Day-ahead Prices_2015-2022'!J6009</f>
        <v>83225.437022899481</v>
      </c>
      <c r="AH6009">
        <v>403109.69124383898</v>
      </c>
      <c r="AI6009">
        <f>AH6009*'Day-ahead Prices_2015-2022'!J6009</f>
        <v>46577.309274769374</v>
      </c>
    </row>
    <row r="6010" spans="30:35" x14ac:dyDescent="0.35">
      <c r="AD6010">
        <v>747.231526898227</v>
      </c>
      <c r="AF6010">
        <v>710203.85588864097</v>
      </c>
      <c r="AG6010">
        <f>AF6010*'Day-ahead Prices_2015-2022'!J6010</f>
        <v>83255.422516185659</v>
      </c>
      <c r="AH6010">
        <v>398292.66807731602</v>
      </c>
      <c r="AI6010">
        <f>AH6010*'Day-ahead Prices_2015-2022'!J6010</f>
        <v>46690.853747033565</v>
      </c>
    </row>
    <row r="6011" spans="30:35" x14ac:dyDescent="0.35">
      <c r="AD6011">
        <v>9291.9942340984107</v>
      </c>
      <c r="AF6011">
        <v>672901.85943524598</v>
      </c>
      <c r="AG6011">
        <f>AF6011*'Day-ahead Prices_2015-2022'!J6011</f>
        <v>78545.310669903367</v>
      </c>
      <c r="AH6011">
        <v>403209.69124383898</v>
      </c>
      <c r="AI6011">
        <f>AH6011*'Day-ahead Prices_2015-2022'!J6011</f>
        <v>47065.155222551155</v>
      </c>
    </row>
    <row r="6012" spans="30:35" x14ac:dyDescent="0.35">
      <c r="AD6012">
        <v>9291.9942340984107</v>
      </c>
      <c r="AF6012">
        <v>662396.28239874297</v>
      </c>
      <c r="AG6012">
        <f>AF6012*'Day-ahead Prices_2015-2022'!J6012</f>
        <v>74897.147650825864</v>
      </c>
      <c r="AH6012">
        <v>403259.69124383898</v>
      </c>
      <c r="AI6012">
        <f>AH6012*'Day-ahead Prices_2015-2022'!J6012</f>
        <v>45596.573288940868</v>
      </c>
    </row>
    <row r="6013" spans="30:35" x14ac:dyDescent="0.35">
      <c r="AD6013">
        <v>9291.9942340984107</v>
      </c>
      <c r="AF6013">
        <v>575335.01217640995</v>
      </c>
      <c r="AG6013">
        <f>AF6013*'Day-ahead Prices_2015-2022'!J6013</f>
        <v>59434.264264118807</v>
      </c>
      <c r="AH6013">
        <v>403309.69124383898</v>
      </c>
      <c r="AI6013">
        <f>AH6013*'Day-ahead Prices_2015-2022'!J6013</f>
        <v>41663.403516830731</v>
      </c>
    </row>
    <row r="6014" spans="30:35" x14ac:dyDescent="0.35">
      <c r="AD6014">
        <v>9291.9942340984107</v>
      </c>
      <c r="AF6014">
        <v>570063.01398730697</v>
      </c>
      <c r="AG6014">
        <f>AF6014*'Day-ahead Prices_2015-2022'!J6014</f>
        <v>55876.864052268349</v>
      </c>
      <c r="AH6014">
        <v>403359.69124383898</v>
      </c>
      <c r="AI6014">
        <f>AH6014*'Day-ahead Prices_2015-2022'!J6014</f>
        <v>39536.812736107044</v>
      </c>
    </row>
    <row r="6015" spans="30:35" x14ac:dyDescent="0.35">
      <c r="AD6015">
        <v>9291.9942340984107</v>
      </c>
      <c r="AF6015">
        <v>438252.929871345</v>
      </c>
      <c r="AG6015">
        <f>AF6015*'Day-ahead Prices_2015-2022'!J6015</f>
        <v>40845.720880171692</v>
      </c>
      <c r="AH6015">
        <v>403409.69124383898</v>
      </c>
      <c r="AI6015">
        <f>AH6015*'Day-ahead Prices_2015-2022'!J6015</f>
        <v>37598.287486039852</v>
      </c>
    </row>
    <row r="6016" spans="30:35" x14ac:dyDescent="0.35">
      <c r="AD6016">
        <v>9291.9942340984107</v>
      </c>
      <c r="AF6016">
        <v>400713.40294175001</v>
      </c>
      <c r="AG6016">
        <f>AF6016*'Day-ahead Prices_2015-2022'!J6016</f>
        <v>37183.198442472334</v>
      </c>
      <c r="AH6016">
        <v>403459.69124383898</v>
      </c>
      <c r="AI6016">
        <f>AH6016*'Day-ahead Prices_2015-2022'!J6016</f>
        <v>37438.033399743923</v>
      </c>
    </row>
    <row r="6017" spans="30:35" x14ac:dyDescent="0.35">
      <c r="AD6017">
        <v>9291.9942340984107</v>
      </c>
      <c r="AF6017">
        <v>285943.746277306</v>
      </c>
      <c r="AG6017">
        <f>AF6017*'Day-ahead Prices_2015-2022'!J6017</f>
        <v>26669.615785601483</v>
      </c>
      <c r="AH6017">
        <v>403509.69124383898</v>
      </c>
      <c r="AI6017">
        <f>AH6017*'Day-ahead Prices_2015-2022'!J6017</f>
        <v>37634.844515198805</v>
      </c>
    </row>
    <row r="6018" spans="30:35" x14ac:dyDescent="0.35">
      <c r="AD6018">
        <v>9291.9942340984107</v>
      </c>
      <c r="AF6018">
        <v>231034.70656735601</v>
      </c>
      <c r="AG6018">
        <f>AF6018*'Day-ahead Prices_2015-2022'!J6018</f>
        <v>22049.952394788459</v>
      </c>
      <c r="AH6018">
        <v>403559.69124383898</v>
      </c>
      <c r="AI6018">
        <f>AH6018*'Day-ahead Prices_2015-2022'!J6018</f>
        <v>38515.736932311993</v>
      </c>
    </row>
    <row r="6019" spans="30:35" x14ac:dyDescent="0.35">
      <c r="AD6019">
        <v>9291.9942340984107</v>
      </c>
      <c r="AF6019">
        <v>273258.15095597302</v>
      </c>
      <c r="AG6019">
        <f>AF6019*'Day-ahead Prices_2015-2022'!J6019</f>
        <v>29162.451442710135</v>
      </c>
      <c r="AH6019">
        <v>403609.69124383898</v>
      </c>
      <c r="AI6019">
        <f>AH6019*'Day-ahead Prices_2015-2022'!J6019</f>
        <v>43073.730761656552</v>
      </c>
    </row>
    <row r="6020" spans="30:35" x14ac:dyDescent="0.35">
      <c r="AD6020">
        <v>899.81928629655397</v>
      </c>
      <c r="AF6020">
        <v>394807.70672435802</v>
      </c>
      <c r="AG6020">
        <f>AF6020*'Day-ahead Prices_2015-2022'!J6020</f>
        <v>46536.971410866892</v>
      </c>
      <c r="AH6020">
        <v>398879.58074948401</v>
      </c>
      <c r="AI6020">
        <f>AH6020*'Day-ahead Prices_2015-2022'!J6020</f>
        <v>47016.933381893556</v>
      </c>
    </row>
    <row r="6021" spans="30:35" x14ac:dyDescent="0.35">
      <c r="AD6021">
        <v>0</v>
      </c>
      <c r="AF6021">
        <v>367938.36332396802</v>
      </c>
      <c r="AG6021">
        <f>AF6021*'Day-ahead Prices_2015-2022'!J6021</f>
        <v>47067.135359356151</v>
      </c>
      <c r="AH6021">
        <v>398417.05144209898</v>
      </c>
      <c r="AI6021">
        <f>AH6021*'Day-ahead Prices_2015-2022'!J6021</f>
        <v>50966.007241787607</v>
      </c>
    </row>
    <row r="6022" spans="30:35" x14ac:dyDescent="0.35">
      <c r="AD6022">
        <v>0</v>
      </c>
      <c r="AF6022">
        <v>336191.69921698503</v>
      </c>
      <c r="AG6022">
        <f>AF6022*'Day-ahead Prices_2015-2022'!J6022</f>
        <v>40991.433645902966</v>
      </c>
      <c r="AH6022">
        <v>398467.05144209898</v>
      </c>
      <c r="AI6022">
        <f>AH6022*'Day-ahead Prices_2015-2022'!J6022</f>
        <v>48584.589498520829</v>
      </c>
    </row>
    <row r="6023" spans="30:35" x14ac:dyDescent="0.35">
      <c r="AD6023">
        <v>7759.2883847760704</v>
      </c>
      <c r="AF6023">
        <v>328439.14812973602</v>
      </c>
      <c r="AG6023">
        <f>AF6023*'Day-ahead Prices_2015-2022'!J6023</f>
        <v>36572.520242116429</v>
      </c>
      <c r="AH6023">
        <v>402936.67520679598</v>
      </c>
      <c r="AI6023">
        <f>AH6023*'Day-ahead Prices_2015-2022'!J6023</f>
        <v>44868.006125964748</v>
      </c>
    </row>
    <row r="6024" spans="30:35" x14ac:dyDescent="0.35">
      <c r="AD6024">
        <v>9291.9942340984107</v>
      </c>
      <c r="AF6024">
        <v>220873.25137338901</v>
      </c>
      <c r="AG6024">
        <f>AF6024*'Day-ahead Prices_2015-2022'!J6024</f>
        <v>21762.089274691585</v>
      </c>
      <c r="AH6024">
        <v>403859.69124383898</v>
      </c>
      <c r="AI6024">
        <f>AH6024*'Day-ahead Prices_2015-2022'!J6024</f>
        <v>39791.285729027346</v>
      </c>
    </row>
    <row r="6025" spans="30:35" x14ac:dyDescent="0.35">
      <c r="AD6025">
        <v>9291.9942340984107</v>
      </c>
      <c r="AF6025">
        <v>217349.30415729</v>
      </c>
      <c r="AG6025">
        <f>AF6025*'Day-ahead Prices_2015-2022'!J6025</f>
        <v>17298.016057988123</v>
      </c>
      <c r="AH6025">
        <v>403909.69124383898</v>
      </c>
      <c r="AI6025">
        <f>AH6025*'Day-ahead Prices_2015-2022'!J6025</f>
        <v>32145.657664754985</v>
      </c>
    </row>
    <row r="6026" spans="30:35" x14ac:dyDescent="0.35">
      <c r="AD6026">
        <v>9291.9942340984107</v>
      </c>
      <c r="AF6026">
        <v>235682.026194067</v>
      </c>
      <c r="AG6026">
        <f>AF6026*'Day-ahead Prices_2015-2022'!J6026</f>
        <v>18412.658296411486</v>
      </c>
      <c r="AH6026">
        <v>403959.69124383898</v>
      </c>
      <c r="AI6026">
        <f>AH6026*'Day-ahead Prices_2015-2022'!J6026</f>
        <v>31559.350878424921</v>
      </c>
    </row>
    <row r="6027" spans="30:35" x14ac:dyDescent="0.35">
      <c r="AD6027">
        <v>9291.9942340984107</v>
      </c>
      <c r="AF6027">
        <v>158543.71408594999</v>
      </c>
      <c r="AG6027">
        <f>AF6027*'Day-ahead Prices_2015-2022'!J6027</f>
        <v>11189.420801258528</v>
      </c>
      <c r="AH6027">
        <v>404009.69124383898</v>
      </c>
      <c r="AI6027">
        <f>AH6027*'Day-ahead Prices_2015-2022'!J6027</f>
        <v>28513.488971647988</v>
      </c>
    </row>
    <row r="6028" spans="30:35" x14ac:dyDescent="0.35">
      <c r="AD6028">
        <v>9291.9942340984107</v>
      </c>
      <c r="AF6028">
        <v>106147.65482228099</v>
      </c>
      <c r="AG6028">
        <f>AF6028*'Day-ahead Prices_2015-2022'!J6028</f>
        <v>6760.0133973569655</v>
      </c>
      <c r="AH6028">
        <v>404059.69124383898</v>
      </c>
      <c r="AI6028">
        <f>AH6028*'Day-ahead Prices_2015-2022'!J6028</f>
        <v>25732.541436863889</v>
      </c>
    </row>
    <row r="6029" spans="30:35" x14ac:dyDescent="0.35">
      <c r="AD6029">
        <v>9291.9942340984107</v>
      </c>
      <c r="AF6029">
        <v>129719.088631138</v>
      </c>
      <c r="AG6029">
        <f>AF6029*'Day-ahead Prices_2015-2022'!J6029</f>
        <v>7831.30352952259</v>
      </c>
      <c r="AH6029">
        <v>404109.69124383898</v>
      </c>
      <c r="AI6029">
        <f>AH6029*'Day-ahead Prices_2015-2022'!J6029</f>
        <v>24396.607197504614</v>
      </c>
    </row>
    <row r="6030" spans="30:35" x14ac:dyDescent="0.35">
      <c r="AD6030">
        <v>9291.9942340984107</v>
      </c>
      <c r="AF6030">
        <v>180889.10561229801</v>
      </c>
      <c r="AG6030">
        <f>AF6030*'Day-ahead Prices_2015-2022'!J6030</f>
        <v>11800.979138764307</v>
      </c>
      <c r="AH6030">
        <v>404159.69124383898</v>
      </c>
      <c r="AI6030">
        <f>AH6030*'Day-ahead Prices_2015-2022'!J6030</f>
        <v>26366.873057133998</v>
      </c>
    </row>
    <row r="6031" spans="30:35" x14ac:dyDescent="0.35">
      <c r="AD6031">
        <v>9291.9942340984107</v>
      </c>
      <c r="AF6031">
        <v>309569.57076103601</v>
      </c>
      <c r="AG6031">
        <f>AF6031*'Day-ahead Prices_2015-2022'!J6031</f>
        <v>22977.027465810996</v>
      </c>
      <c r="AH6031">
        <v>404209.69124383898</v>
      </c>
      <c r="AI6031">
        <f>AH6031*'Day-ahead Prices_2015-2022'!J6031</f>
        <v>30001.453808345839</v>
      </c>
    </row>
    <row r="6032" spans="30:35" x14ac:dyDescent="0.35">
      <c r="AD6032">
        <v>9291.9942340984107</v>
      </c>
      <c r="AF6032">
        <v>325634.67124260397</v>
      </c>
      <c r="AG6032">
        <f>AF6032*'Day-ahead Prices_2015-2022'!J6032</f>
        <v>30837.603366674597</v>
      </c>
      <c r="AH6032">
        <v>404259.69124383898</v>
      </c>
      <c r="AI6032">
        <f>AH6032*'Day-ahead Prices_2015-2022'!J6032</f>
        <v>38283.392760791554</v>
      </c>
    </row>
    <row r="6033" spans="30:35" x14ac:dyDescent="0.35">
      <c r="AD6033">
        <v>9291.9942340984107</v>
      </c>
      <c r="AF6033">
        <v>394303.82329836901</v>
      </c>
      <c r="AG6033">
        <f>AF6033*'Day-ahead Prices_2015-2022'!J6033</f>
        <v>42081.582661739303</v>
      </c>
      <c r="AH6033">
        <v>404309.69124383898</v>
      </c>
      <c r="AI6033">
        <f>AH6033*'Day-ahead Prices_2015-2022'!J6033</f>
        <v>43149.446410884659</v>
      </c>
    </row>
    <row r="6034" spans="30:35" x14ac:dyDescent="0.35">
      <c r="AD6034">
        <v>1214.5212465243901</v>
      </c>
      <c r="AF6034">
        <v>345774.35675910499</v>
      </c>
      <c r="AG6034">
        <f>AF6034*'Day-ahead Prices_2015-2022'!J6034</f>
        <v>37901.191680257398</v>
      </c>
      <c r="AH6034">
        <v>399758.83227272198</v>
      </c>
      <c r="AI6034">
        <f>AH6034*'Day-ahead Prices_2015-2022'!J6034</f>
        <v>43818.565002493735</v>
      </c>
    </row>
    <row r="6035" spans="30:35" x14ac:dyDescent="0.35">
      <c r="AD6035">
        <v>9291.9942340984107</v>
      </c>
      <c r="AF6035">
        <v>375342.646186814</v>
      </c>
      <c r="AG6035">
        <f>AF6035*'Day-ahead Prices_2015-2022'!J6035</f>
        <v>39486.984735468301</v>
      </c>
      <c r="AH6035">
        <v>404409.69124383898</v>
      </c>
      <c r="AI6035">
        <f>AH6035*'Day-ahead Prices_2015-2022'!J6035</f>
        <v>42544.910543079975</v>
      </c>
    </row>
    <row r="6036" spans="30:35" x14ac:dyDescent="0.35">
      <c r="AD6036">
        <v>9291.9942340984107</v>
      </c>
      <c r="AF6036">
        <v>294901.14910871902</v>
      </c>
      <c r="AG6036">
        <f>AF6036*'Day-ahead Prices_2015-2022'!J6036</f>
        <v>28878.195026471312</v>
      </c>
      <c r="AH6036">
        <v>404459.69124383898</v>
      </c>
      <c r="AI6036">
        <f>AH6036*'Day-ahead Prices_2015-2022'!J6036</f>
        <v>39606.715265052939</v>
      </c>
    </row>
    <row r="6037" spans="30:35" x14ac:dyDescent="0.35">
      <c r="AD6037">
        <v>9291.9942340984107</v>
      </c>
      <c r="AF6037">
        <v>285906.76680731197</v>
      </c>
      <c r="AG6037">
        <f>AF6037*'Day-ahead Prices_2015-2022'!J6037</f>
        <v>25759.127538963283</v>
      </c>
      <c r="AH6037">
        <v>404509.69124383898</v>
      </c>
      <c r="AI6037">
        <f>AH6037*'Day-ahead Prices_2015-2022'!J6037</f>
        <v>36444.806269727727</v>
      </c>
    </row>
    <row r="6038" spans="30:35" x14ac:dyDescent="0.35">
      <c r="AD6038">
        <v>9291.9942340984107</v>
      </c>
      <c r="AF6038">
        <v>280656.25530004798</v>
      </c>
      <c r="AG6038">
        <f>AF6038*'Day-ahead Prices_2015-2022'!J6038</f>
        <v>25255.905594132193</v>
      </c>
      <c r="AH6038">
        <v>404559.69124383898</v>
      </c>
      <c r="AI6038">
        <f>AH6038*'Day-ahead Prices_2015-2022'!J6038</f>
        <v>36405.820915419019</v>
      </c>
    </row>
    <row r="6039" spans="30:35" x14ac:dyDescent="0.35">
      <c r="AD6039">
        <v>9291.9942340984107</v>
      </c>
      <c r="AF6039">
        <v>267381.88962925901</v>
      </c>
      <c r="AG6039">
        <f>AF6039*'Day-ahead Prices_2015-2022'!J6039</f>
        <v>22271.240269307091</v>
      </c>
      <c r="AH6039">
        <v>404609.69124383898</v>
      </c>
      <c r="AI6039">
        <f>AH6039*'Day-ahead Prices_2015-2022'!J6039</f>
        <v>33701.458470041514</v>
      </c>
    </row>
    <row r="6040" spans="30:35" x14ac:dyDescent="0.35">
      <c r="AD6040">
        <v>9291.9942340984107</v>
      </c>
      <c r="AF6040">
        <v>275742.916952356</v>
      </c>
      <c r="AG6040">
        <f>AF6040*'Day-ahead Prices_2015-2022'!J6040</f>
        <v>22739.829003768416</v>
      </c>
      <c r="AH6040">
        <v>404659.69124383898</v>
      </c>
      <c r="AI6040">
        <f>AH6040*'Day-ahead Prices_2015-2022'!J6040</f>
        <v>33371.273087651294</v>
      </c>
    </row>
    <row r="6041" spans="30:35" x14ac:dyDescent="0.35">
      <c r="AD6041">
        <v>9291.9942340984107</v>
      </c>
      <c r="AF6041">
        <v>286554.34077465301</v>
      </c>
      <c r="AG6041">
        <f>AF6041*'Day-ahead Prices_2015-2022'!J6041</f>
        <v>23239.915229750328</v>
      </c>
      <c r="AH6041">
        <v>404709.69124383898</v>
      </c>
      <c r="AI6041">
        <f>AH6041*'Day-ahead Prices_2015-2022'!J6041</f>
        <v>32822.461846989398</v>
      </c>
    </row>
    <row r="6042" spans="30:35" x14ac:dyDescent="0.35">
      <c r="AD6042">
        <v>9291.9942340984107</v>
      </c>
      <c r="AF6042">
        <v>325248.03423404699</v>
      </c>
      <c r="AG6042">
        <f>AF6042*'Day-ahead Prices_2015-2022'!J6042</f>
        <v>30013.888599117858</v>
      </c>
      <c r="AH6042">
        <v>404759.69124383898</v>
      </c>
      <c r="AI6042">
        <f>AH6042*'Day-ahead Prices_2015-2022'!J6042</f>
        <v>37351.224307981465</v>
      </c>
    </row>
    <row r="6043" spans="30:35" x14ac:dyDescent="0.35">
      <c r="AD6043">
        <v>9291.9942340984107</v>
      </c>
      <c r="AF6043">
        <v>398252.73643974902</v>
      </c>
      <c r="AG6043">
        <f>AF6043*'Day-ahead Prices_2015-2022'!J6043</f>
        <v>39842.19938527359</v>
      </c>
      <c r="AH6043">
        <v>404809.69124383898</v>
      </c>
      <c r="AI6043">
        <f>AH6043*'Day-ahead Prices_2015-2022'!J6043</f>
        <v>40498.173536261762</v>
      </c>
    </row>
    <row r="6044" spans="30:35" x14ac:dyDescent="0.35">
      <c r="AD6044">
        <v>969.91274424048197</v>
      </c>
      <c r="AF6044">
        <v>404005.05876436201</v>
      </c>
      <c r="AG6044">
        <f>AF6044*'Day-ahead Prices_2015-2022'!J6044</f>
        <v>44635.488904933627</v>
      </c>
      <c r="AH6044">
        <v>400119.50537879497</v>
      </c>
      <c r="AI6044">
        <f>AH6044*'Day-ahead Prices_2015-2022'!J6044</f>
        <v>44206.203253012718</v>
      </c>
    </row>
    <row r="6045" spans="30:35" x14ac:dyDescent="0.35">
      <c r="AD6045">
        <v>0</v>
      </c>
      <c r="AF6045">
        <v>418552.20233710698</v>
      </c>
      <c r="AG6045">
        <f>AF6045*'Day-ahead Prices_2015-2022'!J6045</f>
        <v>50451.236089209029</v>
      </c>
      <c r="AH6045">
        <v>399617.05144209898</v>
      </c>
      <c r="AI6045">
        <f>AH6045*'Day-ahead Prices_2015-2022'!J6045</f>
        <v>48168.840338202004</v>
      </c>
    </row>
    <row r="6046" spans="30:35" x14ac:dyDescent="0.35">
      <c r="AD6046">
        <v>0</v>
      </c>
      <c r="AF6046">
        <v>474255.17465164</v>
      </c>
      <c r="AG6046">
        <f>AF6046*'Day-ahead Prices_2015-2022'!J6046</f>
        <v>57000.136622412298</v>
      </c>
      <c r="AH6046">
        <v>399667.05144209898</v>
      </c>
      <c r="AI6046">
        <f>AH6046*'Day-ahead Prices_2015-2022'!J6046</f>
        <v>48035.483329011571</v>
      </c>
    </row>
    <row r="6047" spans="30:35" x14ac:dyDescent="0.35">
      <c r="AD6047">
        <v>9291.9942340984107</v>
      </c>
      <c r="AF6047">
        <v>493479.42319165298</v>
      </c>
      <c r="AG6047">
        <f>AF6047*'Day-ahead Prices_2015-2022'!J6047</f>
        <v>53735.59124061808</v>
      </c>
      <c r="AH6047">
        <v>405009.69124383898</v>
      </c>
      <c r="AI6047">
        <f>AH6047*'Day-ahead Prices_2015-2022'!J6047</f>
        <v>44102.01154165568</v>
      </c>
    </row>
    <row r="6048" spans="30:35" x14ac:dyDescent="0.35">
      <c r="AD6048">
        <v>9291.9942340984107</v>
      </c>
      <c r="AF6048">
        <v>385218.50263961399</v>
      </c>
      <c r="AG6048">
        <f>AF6048*'Day-ahead Prices_2015-2022'!J6048</f>
        <v>38207.415661181811</v>
      </c>
      <c r="AH6048">
        <v>405059.69124383898</v>
      </c>
      <c r="AI6048">
        <f>AH6048*'Day-ahead Prices_2015-2022'!J6048</f>
        <v>40175.339151406115</v>
      </c>
    </row>
    <row r="6049" spans="30:35" x14ac:dyDescent="0.35">
      <c r="AD6049">
        <v>9291.9942340984107</v>
      </c>
      <c r="AF6049">
        <v>384829.56989489001</v>
      </c>
      <c r="AG6049">
        <f>AF6049*'Day-ahead Prices_2015-2022'!J6049</f>
        <v>35595.292104390224</v>
      </c>
      <c r="AH6049">
        <v>405109.69124383898</v>
      </c>
      <c r="AI6049">
        <f>AH6049*'Day-ahead Prices_2015-2022'!J6049</f>
        <v>37471.127278712942</v>
      </c>
    </row>
    <row r="6050" spans="30:35" x14ac:dyDescent="0.35">
      <c r="AD6050">
        <v>9291.9942340984107</v>
      </c>
      <c r="AF6050">
        <v>295862.22747115197</v>
      </c>
      <c r="AG6050">
        <f>AF6050*'Day-ahead Prices_2015-2022'!J6050</f>
        <v>27652.023435022544</v>
      </c>
      <c r="AH6050">
        <v>405159.69124383898</v>
      </c>
      <c r="AI6050">
        <f>AH6050*'Day-ahead Prices_2015-2022'!J6050</f>
        <v>37867.237642877306</v>
      </c>
    </row>
    <row r="6051" spans="30:35" x14ac:dyDescent="0.35">
      <c r="AD6051">
        <v>9291.9942340984107</v>
      </c>
      <c r="AF6051">
        <v>329149.78543826001</v>
      </c>
      <c r="AG6051">
        <f>AF6051*'Day-ahead Prices_2015-2022'!J6051</f>
        <v>27976.497450556712</v>
      </c>
      <c r="AH6051">
        <v>405209.69124383898</v>
      </c>
      <c r="AI6051">
        <f>AH6051*'Day-ahead Prices_2015-2022'!J6051</f>
        <v>34441.304219384154</v>
      </c>
    </row>
    <row r="6052" spans="30:35" x14ac:dyDescent="0.35">
      <c r="AD6052">
        <v>9291.9942340984107</v>
      </c>
      <c r="AF6052">
        <v>312554.44525970501</v>
      </c>
      <c r="AG6052">
        <f>AF6052*'Day-ahead Prices_2015-2022'!J6052</f>
        <v>25997.106677532542</v>
      </c>
      <c r="AH6052">
        <v>405259.69124383898</v>
      </c>
      <c r="AI6052">
        <f>AH6052*'Day-ahead Prices_2015-2022'!J6052</f>
        <v>33707.981393820366</v>
      </c>
    </row>
    <row r="6053" spans="30:35" x14ac:dyDescent="0.35">
      <c r="AD6053">
        <v>9291.9942340984107</v>
      </c>
      <c r="AF6053">
        <v>274050.71844520298</v>
      </c>
      <c r="AG6053">
        <f>AF6053*'Day-ahead Prices_2015-2022'!J6053</f>
        <v>22151.862135323812</v>
      </c>
      <c r="AH6053">
        <v>405309.69124383898</v>
      </c>
      <c r="AI6053">
        <f>AH6053*'Day-ahead Prices_2015-2022'!J6053</f>
        <v>32761.688980353556</v>
      </c>
    </row>
    <row r="6054" spans="30:35" x14ac:dyDescent="0.35">
      <c r="AD6054">
        <v>9291.9942340984107</v>
      </c>
      <c r="AF6054">
        <v>261349.027439514</v>
      </c>
      <c r="AG6054">
        <f>AF6054*'Day-ahead Prices_2015-2022'!J6054</f>
        <v>21164.69761462044</v>
      </c>
      <c r="AH6054">
        <v>405359.69124383898</v>
      </c>
      <c r="AI6054">
        <f>AH6054*'Day-ahead Prices_2015-2022'!J6054</f>
        <v>32827.041196154183</v>
      </c>
    </row>
    <row r="6055" spans="30:35" x14ac:dyDescent="0.35">
      <c r="AD6055">
        <v>9291.9942340984107</v>
      </c>
      <c r="AF6055">
        <v>322525.54792635498</v>
      </c>
      <c r="AG6055">
        <f>AF6055*'Day-ahead Prices_2015-2022'!J6055</f>
        <v>27080.857631636394</v>
      </c>
      <c r="AH6055">
        <v>405409.69124383898</v>
      </c>
      <c r="AI6055">
        <f>AH6055*'Day-ahead Prices_2015-2022'!J6055</f>
        <v>34040.224725288943</v>
      </c>
    </row>
    <row r="6056" spans="30:35" x14ac:dyDescent="0.35">
      <c r="AD6056">
        <v>9291.9942340984107</v>
      </c>
      <c r="AF6056">
        <v>426854.739061834</v>
      </c>
      <c r="AG6056">
        <f>AF6056*'Day-ahead Prices_2015-2022'!J6056</f>
        <v>41482.810678876682</v>
      </c>
      <c r="AH6056">
        <v>405459.69124383898</v>
      </c>
      <c r="AI6056">
        <f>AH6056*'Day-ahead Prices_2015-2022'!J6056</f>
        <v>39403.586444304383</v>
      </c>
    </row>
    <row r="6057" spans="30:35" x14ac:dyDescent="0.35">
      <c r="AD6057">
        <v>9291.9942340984107</v>
      </c>
      <c r="AF6057">
        <v>421788.46828076598</v>
      </c>
      <c r="AG6057">
        <f>AF6057*'Day-ahead Prices_2015-2022'!J6057</f>
        <v>44411.162296452552</v>
      </c>
      <c r="AH6057">
        <v>405509.69124383898</v>
      </c>
      <c r="AI6057">
        <f>AH6057*'Day-ahead Prices_2015-2022'!J6057</f>
        <v>42697.129165291917</v>
      </c>
    </row>
    <row r="6058" spans="30:35" x14ac:dyDescent="0.35">
      <c r="AD6058">
        <v>172.469602809533</v>
      </c>
      <c r="AF6058">
        <v>395596.30334502901</v>
      </c>
      <c r="AG6058">
        <f>AF6058*'Day-ahead Prices_2015-2022'!J6058</f>
        <v>43424.111722804657</v>
      </c>
      <c r="AH6058">
        <v>400365.288640855</v>
      </c>
      <c r="AI6058">
        <f>AH6058*'Day-ahead Prices_2015-2022'!J6058</f>
        <v>43947.597277495857</v>
      </c>
    </row>
    <row r="6059" spans="30:35" x14ac:dyDescent="0.35">
      <c r="AD6059">
        <v>9291.9942340984107</v>
      </c>
      <c r="AF6059">
        <v>343312.18775731197</v>
      </c>
      <c r="AG6059">
        <f>AF6059*'Day-ahead Prices_2015-2022'!J6059</f>
        <v>37247.655810729564</v>
      </c>
      <c r="AH6059">
        <v>405609.69124383898</v>
      </c>
      <c r="AI6059">
        <f>AH6059*'Day-ahead Prices_2015-2022'!J6059</f>
        <v>44006.623451500316</v>
      </c>
    </row>
    <row r="6060" spans="30:35" x14ac:dyDescent="0.35">
      <c r="AD6060">
        <v>9291.9942340984107</v>
      </c>
      <c r="AF6060">
        <v>404424.97385077499</v>
      </c>
      <c r="AG6060">
        <f>AF6060*'Day-ahead Prices_2015-2022'!J6060</f>
        <v>42888.76294565737</v>
      </c>
      <c r="AH6060">
        <v>405659.69124383898</v>
      </c>
      <c r="AI6060">
        <f>AH6060*'Day-ahead Prices_2015-2022'!J6060</f>
        <v>43019.70318179507</v>
      </c>
    </row>
    <row r="6061" spans="30:35" x14ac:dyDescent="0.35">
      <c r="AD6061">
        <v>9291.9942340984107</v>
      </c>
      <c r="AF6061">
        <v>348835.97017671901</v>
      </c>
      <c r="AG6061">
        <f>AF6061*'Day-ahead Prices_2015-2022'!J6061</f>
        <v>36268.039774310753</v>
      </c>
      <c r="AH6061">
        <v>405709.69124383898</v>
      </c>
      <c r="AI6061">
        <f>AH6061*'Day-ahead Prices_2015-2022'!J6061</f>
        <v>42181.12946150788</v>
      </c>
    </row>
    <row r="6062" spans="30:35" x14ac:dyDescent="0.35">
      <c r="AD6062">
        <v>9291.9942340984107</v>
      </c>
      <c r="AF6062">
        <v>452153.15513089998</v>
      </c>
      <c r="AG6062">
        <f>AF6062*'Day-ahead Prices_2015-2022'!J6062</f>
        <v>44594.170116228925</v>
      </c>
      <c r="AH6062">
        <v>405759.69124383898</v>
      </c>
      <c r="AI6062">
        <f>AH6062*'Day-ahead Prices_2015-2022'!J6062</f>
        <v>40018.556748537674</v>
      </c>
    </row>
    <row r="6063" spans="30:35" x14ac:dyDescent="0.35">
      <c r="AD6063">
        <v>9291.9942340984107</v>
      </c>
      <c r="AF6063">
        <v>399241.19040266803</v>
      </c>
      <c r="AG6063">
        <f>AF6063*'Day-ahead Prices_2015-2022'!J6063</f>
        <v>36137.815400785497</v>
      </c>
      <c r="AH6063">
        <v>405809.69124383898</v>
      </c>
      <c r="AI6063">
        <f>AH6063*'Day-ahead Prices_2015-2022'!J6063</f>
        <v>36732.371465050135</v>
      </c>
    </row>
    <row r="6064" spans="30:35" x14ac:dyDescent="0.35">
      <c r="AD6064">
        <v>9291.9942340984107</v>
      </c>
      <c r="AF6064">
        <v>456047.90518055297</v>
      </c>
      <c r="AG6064">
        <f>AF6064*'Day-ahead Prices_2015-2022'!J6064</f>
        <v>39971.458769312521</v>
      </c>
      <c r="AH6064">
        <v>405859.69124383898</v>
      </c>
      <c r="AI6064">
        <f>AH6064*'Day-ahead Prices_2015-2022'!J6064</f>
        <v>35572.58728829438</v>
      </c>
    </row>
    <row r="6065" spans="30:35" x14ac:dyDescent="0.35">
      <c r="AD6065">
        <v>9291.9942340984107</v>
      </c>
      <c r="AF6065">
        <v>447496.637484957</v>
      </c>
      <c r="AG6065">
        <f>AF6065*'Day-ahead Prices_2015-2022'!J6065</f>
        <v>40271.900519661853</v>
      </c>
      <c r="AH6065">
        <v>405909.69124383898</v>
      </c>
      <c r="AI6065">
        <f>AH6065*'Day-ahead Prices_2015-2022'!J6065</f>
        <v>36529.335276375241</v>
      </c>
    </row>
    <row r="6066" spans="30:35" x14ac:dyDescent="0.35">
      <c r="AD6066">
        <v>9291.9942340984107</v>
      </c>
      <c r="AF6066">
        <v>513918.93073714402</v>
      </c>
      <c r="AG6066">
        <f>AF6066*'Day-ahead Prices_2015-2022'!J6066</f>
        <v>49178.187279564161</v>
      </c>
      <c r="AH6066">
        <v>405959.69124383898</v>
      </c>
      <c r="AI6066">
        <f>AH6066*'Day-ahead Prices_2015-2022'!J6066</f>
        <v>38847.297754351064</v>
      </c>
    </row>
    <row r="6067" spans="30:35" x14ac:dyDescent="0.35">
      <c r="AD6067">
        <v>9291.9942340984107</v>
      </c>
      <c r="AF6067">
        <v>422952.31975205202</v>
      </c>
      <c r="AG6067">
        <f>AF6067*'Day-ahead Prices_2015-2022'!J6067</f>
        <v>45903.015262690205</v>
      </c>
      <c r="AH6067">
        <v>406009.69124383898</v>
      </c>
      <c r="AI6067">
        <f>AH6067*'Day-ahead Prices_2015-2022'!J6067</f>
        <v>44064.231790693848</v>
      </c>
    </row>
    <row r="6068" spans="30:35" x14ac:dyDescent="0.35">
      <c r="AD6068">
        <v>1040.0062021844001</v>
      </c>
      <c r="AF6068">
        <v>471227.922346398</v>
      </c>
      <c r="AG6068">
        <f>AF6068*'Day-ahead Prices_2015-2022'!J6068</f>
        <v>54299.004457072508</v>
      </c>
      <c r="AH6068">
        <v>401359.43000810599</v>
      </c>
      <c r="AI6068">
        <f>AH6068*'Day-ahead Prices_2015-2022'!J6068</f>
        <v>46248.145420546549</v>
      </c>
    </row>
    <row r="6069" spans="30:35" x14ac:dyDescent="0.35">
      <c r="AD6069">
        <v>0</v>
      </c>
      <c r="AF6069">
        <v>359118.12935557897</v>
      </c>
      <c r="AG6069">
        <f>AF6069*'Day-ahead Prices_2015-2022'!J6069</f>
        <v>43646.319646553675</v>
      </c>
      <c r="AH6069">
        <v>400817.05144209898</v>
      </c>
      <c r="AI6069">
        <f>AH6069*'Day-ahead Prices_2015-2022'!J6069</f>
        <v>48714.302389644101</v>
      </c>
    </row>
    <row r="6070" spans="30:35" x14ac:dyDescent="0.35">
      <c r="AD6070">
        <v>0</v>
      </c>
      <c r="AF6070">
        <v>606386.94208044605</v>
      </c>
      <c r="AG6070">
        <f>AF6070*'Day-ahead Prices_2015-2022'!J6070</f>
        <v>73962.53129290721</v>
      </c>
      <c r="AH6070">
        <v>400867.05144209898</v>
      </c>
      <c r="AI6070">
        <f>AH6070*'Day-ahead Prices_2015-2022'!J6070</f>
        <v>48894.756432021415</v>
      </c>
    </row>
    <row r="6071" spans="30:35" x14ac:dyDescent="0.35">
      <c r="AD6071">
        <v>7806.0173567386801</v>
      </c>
      <c r="AF6071">
        <v>601706.34919245297</v>
      </c>
      <c r="AG6071">
        <f>AF6071*'Day-ahead Prices_2015-2022'!J6071</f>
        <v>67671.656694865713</v>
      </c>
      <c r="AH6071">
        <v>405363.29162633599</v>
      </c>
      <c r="AI6071">
        <f>AH6071*'Day-ahead Prices_2015-2022'!J6071</f>
        <v>45589.689296870412</v>
      </c>
    </row>
    <row r="6072" spans="30:35" x14ac:dyDescent="0.35">
      <c r="AD6072">
        <v>9291.9942340984107</v>
      </c>
      <c r="AF6072">
        <v>600795.78180289199</v>
      </c>
      <c r="AG6072">
        <f>AF6072*'Day-ahead Prices_2015-2022'!J6072</f>
        <v>63245.771950390452</v>
      </c>
      <c r="AH6072">
        <v>406259.69124383898</v>
      </c>
      <c r="AI6072">
        <f>AH6072*'Day-ahead Prices_2015-2022'!J6072</f>
        <v>42766.957697238933</v>
      </c>
    </row>
    <row r="6073" spans="30:35" x14ac:dyDescent="0.35">
      <c r="AD6073">
        <v>9291.9942340984107</v>
      </c>
      <c r="AF6073">
        <v>635573.05620412098</v>
      </c>
      <c r="AG6073">
        <f>AF6073*'Day-ahead Prices_2015-2022'!J6073</f>
        <v>63380.139630995196</v>
      </c>
      <c r="AH6073">
        <v>406309.69124383898</v>
      </c>
      <c r="AI6073">
        <f>AH6073*'Day-ahead Prices_2015-2022'!J6073</f>
        <v>40517.710297949678</v>
      </c>
    </row>
    <row r="6074" spans="30:35" x14ac:dyDescent="0.35">
      <c r="AD6074">
        <v>9291.9942340984107</v>
      </c>
      <c r="AF6074">
        <v>631402.92994297203</v>
      </c>
      <c r="AG6074">
        <f>AF6074*'Day-ahead Prices_2015-2022'!J6074</f>
        <v>61287.914648577003</v>
      </c>
      <c r="AH6074">
        <v>406359.69124383898</v>
      </c>
      <c r="AI6074">
        <f>AH6074*'Day-ahead Prices_2015-2022'!J6074</f>
        <v>39443.81138019728</v>
      </c>
    </row>
    <row r="6075" spans="30:35" x14ac:dyDescent="0.35">
      <c r="AD6075">
        <v>9291.9942340984107</v>
      </c>
      <c r="AF6075">
        <v>637877.08342291298</v>
      </c>
      <c r="AG6075">
        <f>AF6075*'Day-ahead Prices_2015-2022'!J6075</f>
        <v>56588.468109509449</v>
      </c>
      <c r="AH6075">
        <v>406409.69124383898</v>
      </c>
      <c r="AI6075">
        <f>AH6075*'Day-ahead Prices_2015-2022'!J6075</f>
        <v>36054.127746583123</v>
      </c>
    </row>
    <row r="6076" spans="30:35" x14ac:dyDescent="0.35">
      <c r="AD6076">
        <v>9291.9942340984107</v>
      </c>
      <c r="AF6076">
        <v>566597.51600502199</v>
      </c>
      <c r="AG6076">
        <f>AF6076*'Day-ahead Prices_2015-2022'!J6076</f>
        <v>49098.507749415177</v>
      </c>
      <c r="AH6076">
        <v>406459.69124383898</v>
      </c>
      <c r="AI6076">
        <f>AH6076*'Day-ahead Prices_2015-2022'!J6076</f>
        <v>35221.764544734862</v>
      </c>
    </row>
    <row r="6077" spans="30:35" x14ac:dyDescent="0.35">
      <c r="AD6077">
        <v>9291.9942340984107</v>
      </c>
      <c r="AF6077">
        <v>623611.40142246999</v>
      </c>
      <c r="AG6077">
        <f>AF6077*'Day-ahead Prices_2015-2022'!J6077</f>
        <v>51583.576097163161</v>
      </c>
      <c r="AH6077">
        <v>406509.69124383898</v>
      </c>
      <c r="AI6077">
        <f>AH6077*'Day-ahead Prices_2015-2022'!J6077</f>
        <v>33625.465385462252</v>
      </c>
    </row>
    <row r="6078" spans="30:35" x14ac:dyDescent="0.35">
      <c r="AD6078">
        <v>9291.9942340984107</v>
      </c>
      <c r="AF6078">
        <v>651154.72094132297</v>
      </c>
      <c r="AG6078">
        <f>AF6078*'Day-ahead Prices_2015-2022'!J6078</f>
        <v>52538.418659150651</v>
      </c>
      <c r="AH6078">
        <v>406559.69124383898</v>
      </c>
      <c r="AI6078">
        <f>AH6078*'Day-ahead Prices_2015-2022'!J6078</f>
        <v>32803.26868800915</v>
      </c>
    </row>
    <row r="6079" spans="30:35" x14ac:dyDescent="0.35">
      <c r="AD6079">
        <v>9291.9942340984107</v>
      </c>
      <c r="AF6079">
        <v>634481.52427558601</v>
      </c>
      <c r="AG6079">
        <f>AF6079*'Day-ahead Prices_2015-2022'!J6079</f>
        <v>53662.068017513026</v>
      </c>
      <c r="AH6079">
        <v>406609.69124383898</v>
      </c>
      <c r="AI6079">
        <f>AH6079*'Day-ahead Prices_2015-2022'!J6079</f>
        <v>34389.522899061732</v>
      </c>
    </row>
    <row r="6080" spans="30:35" x14ac:dyDescent="0.35">
      <c r="AD6080">
        <v>9291.9942340984107</v>
      </c>
      <c r="AF6080">
        <v>730825.04725696298</v>
      </c>
      <c r="AG6080">
        <f>AF6080*'Day-ahead Prices_2015-2022'!J6080</f>
        <v>69231.056726652096</v>
      </c>
      <c r="AH6080">
        <v>406659.69124383898</v>
      </c>
      <c r="AI6080">
        <f>AH6080*'Day-ahead Prices_2015-2022'!J6080</f>
        <v>38522.872551528868</v>
      </c>
    </row>
    <row r="6081" spans="30:35" x14ac:dyDescent="0.35">
      <c r="AD6081">
        <v>9291.9942340984107</v>
      </c>
      <c r="AF6081">
        <v>831291.41403595603</v>
      </c>
      <c r="AG6081">
        <f>AF6081*'Day-ahead Prices_2015-2022'!J6081</f>
        <v>85063.972169764296</v>
      </c>
      <c r="AH6081">
        <v>406709.69124383898</v>
      </c>
      <c r="AI6081">
        <f>AH6081*'Day-ahead Prices_2015-2022'!J6081</f>
        <v>41617.585930753936</v>
      </c>
    </row>
    <row r="6082" spans="30:35" x14ac:dyDescent="0.35">
      <c r="AD6082">
        <v>2149.1006857767302</v>
      </c>
      <c r="AF6082">
        <v>795398.59489605599</v>
      </c>
      <c r="AG6082">
        <f>AF6082*'Day-ahead Prices_2015-2022'!J6082</f>
        <v>85933.869944326274</v>
      </c>
      <c r="AH6082">
        <v>402691.160663535</v>
      </c>
      <c r="AI6082">
        <f>AH6082*'Day-ahead Prices_2015-2022'!J6082</f>
        <v>43506.249634137494</v>
      </c>
    </row>
    <row r="6083" spans="30:35" x14ac:dyDescent="0.35">
      <c r="AD6083">
        <v>9291.9942340984107</v>
      </c>
      <c r="AF6083">
        <v>808539.11711375904</v>
      </c>
      <c r="AG6083">
        <f>AF6083*'Day-ahead Prices_2015-2022'!J6083</f>
        <v>84846.073602125092</v>
      </c>
      <c r="AH6083">
        <v>406809.69124383898</v>
      </c>
      <c r="AI6083">
        <f>AH6083*'Day-ahead Prices_2015-2022'!J6083</f>
        <v>42689.591974900351</v>
      </c>
    </row>
    <row r="6084" spans="30:35" x14ac:dyDescent="0.35">
      <c r="AD6084">
        <v>9291.9942340984107</v>
      </c>
      <c r="AF6084">
        <v>793954.77328704402</v>
      </c>
      <c r="AG6084">
        <f>AF6084*'Day-ahead Prices_2015-2022'!J6084</f>
        <v>78287.910419968961</v>
      </c>
      <c r="AH6084">
        <v>406859.69124383898</v>
      </c>
      <c r="AI6084">
        <f>AH6084*'Day-ahead Prices_2015-2022'!J6084</f>
        <v>40118.399855098738</v>
      </c>
    </row>
    <row r="6085" spans="30:35" x14ac:dyDescent="0.35">
      <c r="AD6085">
        <v>9291.9942340984107</v>
      </c>
      <c r="AF6085">
        <v>766347.40587175102</v>
      </c>
      <c r="AG6085">
        <f>AF6085*'Day-ahead Prices_2015-2022'!J6085</f>
        <v>72392.049761417613</v>
      </c>
      <c r="AH6085">
        <v>406909.69124383898</v>
      </c>
      <c r="AI6085">
        <f>AH6085*'Day-ahead Prices_2015-2022'!J6085</f>
        <v>38438.215346235193</v>
      </c>
    </row>
    <row r="6086" spans="30:35" x14ac:dyDescent="0.35">
      <c r="AD6086">
        <v>9291.9942340984107</v>
      </c>
      <c r="AF6086">
        <v>750803.63642808003</v>
      </c>
      <c r="AG6086">
        <f>AF6086*'Day-ahead Prices_2015-2022'!J6086</f>
        <v>66261.236428414661</v>
      </c>
      <c r="AH6086">
        <v>406959.69124383898</v>
      </c>
      <c r="AI6086">
        <f>AH6086*'Day-ahead Prices_2015-2022'!J6086</f>
        <v>35915.718851110949</v>
      </c>
    </row>
    <row r="6087" spans="30:35" x14ac:dyDescent="0.35">
      <c r="AD6087">
        <v>9291.9942340984107</v>
      </c>
      <c r="AF6087">
        <v>635058.466755567</v>
      </c>
      <c r="AG6087">
        <f>AF6087*'Day-ahead Prices_2015-2022'!J6087</f>
        <v>50167.23740443946</v>
      </c>
      <c r="AH6087">
        <v>407009.69124383898</v>
      </c>
      <c r="AI6087">
        <f>AH6087*'Day-ahead Prices_2015-2022'!J6087</f>
        <v>32152.239321921115</v>
      </c>
    </row>
    <row r="6088" spans="30:35" x14ac:dyDescent="0.35">
      <c r="AD6088">
        <v>9291.9942340984107</v>
      </c>
      <c r="AF6088">
        <v>623462.08177604398</v>
      </c>
      <c r="AG6088">
        <f>AF6088*'Day-ahead Prices_2015-2022'!J6088</f>
        <v>45769.130750781609</v>
      </c>
      <c r="AH6088">
        <v>407059.69124383898</v>
      </c>
      <c r="AI6088">
        <f>AH6088*'Day-ahead Prices_2015-2022'!J6088</f>
        <v>29882.760758824272</v>
      </c>
    </row>
    <row r="6089" spans="30:35" x14ac:dyDescent="0.35">
      <c r="AD6089">
        <v>9291.9942340984107</v>
      </c>
      <c r="AF6089">
        <v>564239.59015820897</v>
      </c>
      <c r="AG6089">
        <f>AF6089*'Day-ahead Prices_2015-2022'!J6089</f>
        <v>44555.179236842974</v>
      </c>
      <c r="AH6089">
        <v>407109.69124383898</v>
      </c>
      <c r="AI6089">
        <f>AH6089*'Day-ahead Prices_2015-2022'!J6089</f>
        <v>32147.416769069747</v>
      </c>
    </row>
    <row r="6090" spans="30:35" x14ac:dyDescent="0.35">
      <c r="AD6090">
        <v>9291.9942340984107</v>
      </c>
      <c r="AF6090">
        <v>563631.19921112596</v>
      </c>
      <c r="AG6090">
        <f>AF6090*'Day-ahead Prices_2015-2022'!J6090</f>
        <v>48699.849228838328</v>
      </c>
      <c r="AH6090">
        <v>407159.69124383898</v>
      </c>
      <c r="AI6090">
        <f>AH6090*'Day-ahead Prices_2015-2022'!J6090</f>
        <v>35180.12417230985</v>
      </c>
    </row>
    <row r="6091" spans="30:35" x14ac:dyDescent="0.35">
      <c r="AD6091">
        <v>9291.9942340984107</v>
      </c>
      <c r="AF6091">
        <v>604036.66045534099</v>
      </c>
      <c r="AG6091">
        <f>AF6091*'Day-ahead Prices_2015-2022'!J6091</f>
        <v>60218.679818269651</v>
      </c>
      <c r="AH6091">
        <v>407209.69124383898</v>
      </c>
      <c r="AI6091">
        <f>AH6091*'Day-ahead Prices_2015-2022'!J6091</f>
        <v>40596.261156440472</v>
      </c>
    </row>
    <row r="6092" spans="30:35" x14ac:dyDescent="0.35">
      <c r="AD6092">
        <v>7826.4612819723297</v>
      </c>
      <c r="AF6092">
        <v>610021.89025608904</v>
      </c>
      <c r="AG6092">
        <f>AF6092*'Day-ahead Prices_2015-2022'!J6092</f>
        <v>68529.859151369048</v>
      </c>
      <c r="AH6092">
        <v>406424.936309885</v>
      </c>
      <c r="AI6092">
        <f>AH6092*'Day-ahead Prices_2015-2022'!J6092</f>
        <v>45657.777345052484</v>
      </c>
    </row>
    <row r="6093" spans="30:35" x14ac:dyDescent="0.35">
      <c r="AD6093">
        <v>0</v>
      </c>
      <c r="AF6093">
        <v>589486.70922666998</v>
      </c>
      <c r="AG6093">
        <f>AF6093*'Day-ahead Prices_2015-2022'!J6093</f>
        <v>71273.364295823601</v>
      </c>
      <c r="AH6093">
        <v>402017.05144209898</v>
      </c>
      <c r="AI6093">
        <f>AH6093*'Day-ahead Prices_2015-2022'!J6093</f>
        <v>48606.876647235586</v>
      </c>
    </row>
    <row r="6094" spans="30:35" x14ac:dyDescent="0.35">
      <c r="AD6094">
        <v>0</v>
      </c>
      <c r="AF6094">
        <v>517970.69589945802</v>
      </c>
      <c r="AG6094">
        <f>AF6094*'Day-ahead Prices_2015-2022'!J6094</f>
        <v>65070.068672369423</v>
      </c>
      <c r="AH6094">
        <v>402067.05144209898</v>
      </c>
      <c r="AI6094">
        <f>AH6094*'Day-ahead Prices_2015-2022'!J6094</f>
        <v>50509.673337413689</v>
      </c>
    </row>
    <row r="6095" spans="30:35" x14ac:dyDescent="0.35">
      <c r="AD6095">
        <v>1113.0202208759899</v>
      </c>
      <c r="AF6095">
        <v>517286.72917791898</v>
      </c>
      <c r="AG6095">
        <f>AF6095*'Day-ahead Prices_2015-2022'!J6095</f>
        <v>60933.143655101485</v>
      </c>
      <c r="AH6095">
        <v>402751.01816363801</v>
      </c>
      <c r="AI6095">
        <f>AH6095*'Day-ahead Prices_2015-2022'!J6095</f>
        <v>47441.552745813031</v>
      </c>
    </row>
    <row r="6096" spans="30:35" x14ac:dyDescent="0.35">
      <c r="AD6096">
        <v>9291.9942340984107</v>
      </c>
      <c r="AF6096">
        <v>373028.75232585397</v>
      </c>
      <c r="AG6096">
        <f>AF6096*'Day-ahead Prices_2015-2022'!J6096</f>
        <v>38061.522457628103</v>
      </c>
      <c r="AH6096">
        <v>407459.69124383898</v>
      </c>
      <c r="AI6096">
        <f>AH6096*'Day-ahead Prices_2015-2022'!J6096</f>
        <v>41574.640271451055</v>
      </c>
    </row>
    <row r="6097" spans="30:35" x14ac:dyDescent="0.35">
      <c r="AD6097">
        <v>9291.9942340984107</v>
      </c>
      <c r="AF6097">
        <v>360606.20281552803</v>
      </c>
      <c r="AG6097">
        <f>AF6097*'Day-ahead Prices_2015-2022'!J6097</f>
        <v>34336.471874341063</v>
      </c>
      <c r="AH6097">
        <v>407509.69124383898</v>
      </c>
      <c r="AI6097">
        <f>AH6097*'Day-ahead Prices_2015-2022'!J6097</f>
        <v>38802.563413124299</v>
      </c>
    </row>
    <row r="6098" spans="30:35" x14ac:dyDescent="0.35">
      <c r="AD6098">
        <v>9291.9942340984107</v>
      </c>
      <c r="AF6098">
        <v>368901.58758263401</v>
      </c>
      <c r="AG6098">
        <f>AF6098*'Day-ahead Prices_2015-2022'!J6098</f>
        <v>35824.494297134057</v>
      </c>
      <c r="AH6098">
        <v>407559.69124383898</v>
      </c>
      <c r="AI6098">
        <f>AH6098*'Day-ahead Prices_2015-2022'!J6098</f>
        <v>39578.631066303249</v>
      </c>
    </row>
    <row r="6099" spans="30:35" x14ac:dyDescent="0.35">
      <c r="AD6099">
        <v>9291.9942340984107</v>
      </c>
      <c r="AF6099">
        <v>492439.99817619502</v>
      </c>
      <c r="AG6099">
        <f>AF6099*'Day-ahead Prices_2015-2022'!J6099</f>
        <v>44992.395983365786</v>
      </c>
      <c r="AH6099">
        <v>407609.69124383898</v>
      </c>
      <c r="AI6099">
        <f>AH6099*'Day-ahead Prices_2015-2022'!J6099</f>
        <v>37241.76895260741</v>
      </c>
    </row>
    <row r="6100" spans="30:35" x14ac:dyDescent="0.35">
      <c r="AD6100">
        <v>9291.9942340984107</v>
      </c>
      <c r="AF6100">
        <v>323689.22910149198</v>
      </c>
      <c r="AG6100">
        <f>AF6100*'Day-ahead Prices_2015-2022'!J6100</f>
        <v>26865.801403887457</v>
      </c>
      <c r="AH6100">
        <v>407659.69124383898</v>
      </c>
      <c r="AI6100">
        <f>AH6100*'Day-ahead Prices_2015-2022'!J6100</f>
        <v>33835.244798624582</v>
      </c>
    </row>
    <row r="6101" spans="30:35" x14ac:dyDescent="0.35">
      <c r="AD6101">
        <v>9291.9942340984107</v>
      </c>
      <c r="AF6101">
        <v>308722.02592644101</v>
      </c>
      <c r="AG6101">
        <f>AF6101*'Day-ahead Prices_2015-2022'!J6101</f>
        <v>25369.232480505289</v>
      </c>
      <c r="AH6101">
        <v>407709.69124383898</v>
      </c>
      <c r="AI6101">
        <f>AH6101*'Day-ahead Prices_2015-2022'!J6101</f>
        <v>33503.543877962467</v>
      </c>
    </row>
    <row r="6102" spans="30:35" x14ac:dyDescent="0.35">
      <c r="AD6102">
        <v>9291.9942340984107</v>
      </c>
      <c r="AF6102">
        <v>307640.35394929402</v>
      </c>
      <c r="AG6102">
        <f>AF6102*'Day-ahead Prices_2015-2022'!J6102</f>
        <v>24451.255331889886</v>
      </c>
      <c r="AH6102">
        <v>407759.69124383898</v>
      </c>
      <c r="AI6102">
        <f>AH6102*'Day-ahead Prices_2015-2022'!J6102</f>
        <v>32408.74026006032</v>
      </c>
    </row>
    <row r="6103" spans="30:35" x14ac:dyDescent="0.35">
      <c r="AD6103">
        <v>9291.9942340984107</v>
      </c>
      <c r="AF6103">
        <v>305623.67999901902</v>
      </c>
      <c r="AG6103">
        <f>AF6103*'Day-ahead Prices_2015-2022'!J6103</f>
        <v>26119.745781516162</v>
      </c>
      <c r="AH6103">
        <v>407809.69124383898</v>
      </c>
      <c r="AI6103">
        <f>AH6103*'Day-ahead Prices_2015-2022'!J6103</f>
        <v>34852.945500040645</v>
      </c>
    </row>
    <row r="6104" spans="30:35" x14ac:dyDescent="0.35">
      <c r="AD6104">
        <v>9291.9942340984107</v>
      </c>
      <c r="AF6104">
        <v>627755.51355958602</v>
      </c>
      <c r="AG6104">
        <f>AF6104*'Day-ahead Prices_2015-2022'!J6104</f>
        <v>67141.590952765517</v>
      </c>
      <c r="AH6104">
        <v>407859.69124383898</v>
      </c>
      <c r="AI6104">
        <f>AH6104*'Day-ahead Prices_2015-2022'!J6104</f>
        <v>43622.633276984794</v>
      </c>
    </row>
    <row r="6105" spans="30:35" x14ac:dyDescent="0.35">
      <c r="AD6105">
        <v>4059.5323917968899</v>
      </c>
      <c r="AF6105">
        <v>616490.24769689504</v>
      </c>
      <c r="AG6105">
        <f>AF6105*'Day-ahead Prices_2015-2022'!J6105</f>
        <v>68073.623763500771</v>
      </c>
      <c r="AH6105">
        <v>404929.32609186502</v>
      </c>
      <c r="AI6105">
        <f>AH6105*'Day-ahead Prices_2015-2022'!J6105</f>
        <v>44712.80234872135</v>
      </c>
    </row>
    <row r="6106" spans="30:35" x14ac:dyDescent="0.35">
      <c r="AD6106">
        <v>9291.9942340984107</v>
      </c>
      <c r="AF6106">
        <v>646569.81263950595</v>
      </c>
      <c r="AG6106">
        <f>AF6106*'Day-ahead Prices_2015-2022'!J6106</f>
        <v>70113.222270362225</v>
      </c>
      <c r="AH6106">
        <v>407959.69124383898</v>
      </c>
      <c r="AI6106">
        <f>AH6106*'Day-ahead Prices_2015-2022'!J6106</f>
        <v>44238.638968867846</v>
      </c>
    </row>
    <row r="6107" spans="30:35" x14ac:dyDescent="0.35">
      <c r="AD6107">
        <v>9291.9942340984107</v>
      </c>
      <c r="AF6107">
        <v>697371.865294324</v>
      </c>
      <c r="AG6107">
        <f>AF6107*'Day-ahead Prices_2015-2022'!J6107</f>
        <v>74828.001146080976</v>
      </c>
      <c r="AH6107">
        <v>408009.69124383898</v>
      </c>
      <c r="AI6107">
        <f>AH6107*'Day-ahead Prices_2015-2022'!J6107</f>
        <v>43779.439870463924</v>
      </c>
    </row>
    <row r="6108" spans="30:35" x14ac:dyDescent="0.35">
      <c r="AD6108">
        <v>9291.9942340984107</v>
      </c>
      <c r="AF6108">
        <v>647015.01794926904</v>
      </c>
      <c r="AG6108">
        <f>AF6108*'Day-ahead Prices_2015-2022'!J6108</f>
        <v>65451.230446975613</v>
      </c>
      <c r="AH6108">
        <v>408059.69124383898</v>
      </c>
      <c r="AI6108">
        <f>AH6108*'Day-ahead Prices_2015-2022'!J6108</f>
        <v>41278.808291612695</v>
      </c>
    </row>
    <row r="6109" spans="30:35" x14ac:dyDescent="0.35">
      <c r="AD6109">
        <v>9291.9942340984107</v>
      </c>
      <c r="AF6109">
        <v>655167.22570578696</v>
      </c>
      <c r="AG6109">
        <f>AF6109*'Day-ahead Prices_2015-2022'!J6109</f>
        <v>62891.958872594885</v>
      </c>
      <c r="AH6109">
        <v>408109.69124383898</v>
      </c>
      <c r="AI6109">
        <f>AH6109*'Day-ahead Prices_2015-2022'!J6109</f>
        <v>39175.979673838272</v>
      </c>
    </row>
    <row r="6110" spans="30:35" x14ac:dyDescent="0.35">
      <c r="AD6110">
        <v>9291.9942340984107</v>
      </c>
      <c r="AF6110">
        <v>552697.525246704</v>
      </c>
      <c r="AG6110">
        <f>AF6110*'Day-ahead Prices_2015-2022'!J6110</f>
        <v>49988.036799031579</v>
      </c>
      <c r="AH6110">
        <v>408159.69124383898</v>
      </c>
      <c r="AI6110">
        <f>AH6110*'Day-ahead Prices_2015-2022'!J6110</f>
        <v>36915.493074934959</v>
      </c>
    </row>
    <row r="6111" spans="30:35" x14ac:dyDescent="0.35">
      <c r="AD6111">
        <v>9291.9942340984107</v>
      </c>
      <c r="AF6111">
        <v>532927.48345945496</v>
      </c>
      <c r="AG6111">
        <f>AF6111*'Day-ahead Prices_2015-2022'!J6111</f>
        <v>45994.306459968262</v>
      </c>
      <c r="AH6111">
        <v>408209.69124383898</v>
      </c>
      <c r="AI6111">
        <f>AH6111*'Day-ahead Prices_2015-2022'!J6111</f>
        <v>35230.537402799528</v>
      </c>
    </row>
    <row r="6112" spans="30:35" x14ac:dyDescent="0.35">
      <c r="AD6112">
        <v>9291.9942340984107</v>
      </c>
      <c r="AF6112">
        <v>603519.37339717697</v>
      </c>
      <c r="AG6112">
        <f>AF6112*'Day-ahead Prices_2015-2022'!J6112</f>
        <v>48104.266055838729</v>
      </c>
      <c r="AH6112">
        <v>408259.69124383898</v>
      </c>
      <c r="AI6112">
        <f>AH6112*'Day-ahead Prices_2015-2022'!J6112</f>
        <v>32540.84901520424</v>
      </c>
    </row>
    <row r="6113" spans="30:35" x14ac:dyDescent="0.35">
      <c r="AD6113">
        <v>9291.9942340984107</v>
      </c>
      <c r="AF6113">
        <v>632954.57475050294</v>
      </c>
      <c r="AG6113">
        <f>AF6113*'Day-ahead Prices_2015-2022'!J6113</f>
        <v>53589.099071251323</v>
      </c>
      <c r="AH6113">
        <v>408309.69124383898</v>
      </c>
      <c r="AI6113">
        <f>AH6113*'Day-ahead Prices_2015-2022'!J6113</f>
        <v>34569.540009159624</v>
      </c>
    </row>
    <row r="6114" spans="30:35" x14ac:dyDescent="0.35">
      <c r="AD6114">
        <v>9291.9942340984107</v>
      </c>
      <c r="AF6114">
        <v>722042.97169272997</v>
      </c>
      <c r="AG6114">
        <f>AF6114*'Day-ahead Prices_2015-2022'!J6114</f>
        <v>67751.999695072707</v>
      </c>
      <c r="AH6114">
        <v>408359.69124383898</v>
      </c>
      <c r="AI6114">
        <f>AH6114*'Day-ahead Prices_2015-2022'!J6114</f>
        <v>38317.921178251578</v>
      </c>
    </row>
    <row r="6115" spans="30:35" x14ac:dyDescent="0.35">
      <c r="AD6115">
        <v>7848.8522477044198</v>
      </c>
      <c r="AF6115">
        <v>728458.88008829497</v>
      </c>
      <c r="AG6115">
        <f>AF6115*'Day-ahead Prices_2015-2022'!J6115</f>
        <v>84209.846538206897</v>
      </c>
      <c r="AH6115">
        <v>407587.69001091499</v>
      </c>
      <c r="AI6115">
        <f>AH6115*'Day-ahead Prices_2015-2022'!J6115</f>
        <v>47117.136965261772</v>
      </c>
    </row>
    <row r="6116" spans="30:35" x14ac:dyDescent="0.35">
      <c r="AD6116">
        <v>1180.1931180722499</v>
      </c>
      <c r="AF6116">
        <v>741907.37360684504</v>
      </c>
      <c r="AG6116">
        <f>AF6116*'Day-ahead Prices_2015-2022'!J6116</f>
        <v>90196.461562035169</v>
      </c>
      <c r="AH6116">
        <v>403839.27926672698</v>
      </c>
      <c r="AI6116">
        <f>AH6116*'Day-ahead Prices_2015-2022'!J6116</f>
        <v>49096.255577753247</v>
      </c>
    </row>
    <row r="6117" spans="30:35" x14ac:dyDescent="0.35">
      <c r="AD6117">
        <v>0</v>
      </c>
      <c r="AF6117">
        <v>690482.65754921804</v>
      </c>
      <c r="AG6117">
        <f>AF6117*'Day-ahead Prices_2015-2022'!J6117</f>
        <v>86274.081854130927</v>
      </c>
      <c r="AH6117">
        <v>403217.05144209898</v>
      </c>
      <c r="AI6117">
        <f>AH6117*'Day-ahead Prices_2015-2022'!J6117</f>
        <v>50380.962535061662</v>
      </c>
    </row>
    <row r="6118" spans="30:35" x14ac:dyDescent="0.35">
      <c r="AD6118">
        <v>0</v>
      </c>
      <c r="AF6118">
        <v>724275.16961012699</v>
      </c>
      <c r="AG6118">
        <f>AF6118*'Day-ahead Prices_2015-2022'!J6118</f>
        <v>93924.909339003279</v>
      </c>
      <c r="AH6118">
        <v>403267.05144209898</v>
      </c>
      <c r="AI6118">
        <f>AH6118*'Day-ahead Prices_2015-2022'!J6118</f>
        <v>52296.175314825698</v>
      </c>
    </row>
    <row r="6119" spans="30:35" x14ac:dyDescent="0.35">
      <c r="AD6119">
        <v>7852.7463287012997</v>
      </c>
      <c r="AF6119">
        <v>689354.43280525098</v>
      </c>
      <c r="AG6119">
        <f>AF6119*'Day-ahead Prices_2015-2022'!J6119</f>
        <v>80287.387402745575</v>
      </c>
      <c r="AH6119">
        <v>407789.908045877</v>
      </c>
      <c r="AI6119">
        <f>AH6119*'Day-ahead Prices_2015-2022'!J6119</f>
        <v>47494.271115333184</v>
      </c>
    </row>
    <row r="6120" spans="30:35" x14ac:dyDescent="0.35">
      <c r="AD6120">
        <v>9291.9942340984107</v>
      </c>
      <c r="AF6120">
        <v>564223.15763236501</v>
      </c>
      <c r="AG6120">
        <f>AF6120*'Day-ahead Prices_2015-2022'!J6120</f>
        <v>53584.273280345704</v>
      </c>
      <c r="AH6120">
        <v>408659.69124383898</v>
      </c>
      <c r="AI6120">
        <f>AH6120*'Day-ahead Prices_2015-2022'!J6120</f>
        <v>38810.410877427385</v>
      </c>
    </row>
    <row r="6121" spans="30:35" x14ac:dyDescent="0.35">
      <c r="AD6121">
        <v>9291.9942340984107</v>
      </c>
      <c r="AF6121">
        <v>584620.39676634897</v>
      </c>
      <c r="AG6121">
        <f>AF6121*'Day-ahead Prices_2015-2022'!J6121</f>
        <v>52926.415294753526</v>
      </c>
      <c r="AH6121">
        <v>408709.69124383898</v>
      </c>
      <c r="AI6121">
        <f>AH6121*'Day-ahead Prices_2015-2022'!J6121</f>
        <v>37000.999235418793</v>
      </c>
    </row>
    <row r="6122" spans="30:35" x14ac:dyDescent="0.35">
      <c r="AD6122">
        <v>9291.9942340984107</v>
      </c>
      <c r="AF6122">
        <v>612803.93256330001</v>
      </c>
      <c r="AG6122">
        <f>AF6122*'Day-ahead Prices_2015-2022'!J6122</f>
        <v>50341.077055159396</v>
      </c>
      <c r="AH6122">
        <v>408759.69124383898</v>
      </c>
      <c r="AI6122">
        <f>AH6122*'Day-ahead Prices_2015-2022'!J6122</f>
        <v>33579.097686067318</v>
      </c>
    </row>
    <row r="6123" spans="30:35" x14ac:dyDescent="0.35">
      <c r="AD6123">
        <v>9291.9942340984107</v>
      </c>
      <c r="AF6123">
        <v>549527.83628330496</v>
      </c>
      <c r="AG6123">
        <f>AF6123*'Day-ahead Prices_2015-2022'!J6123</f>
        <v>42453.086082271366</v>
      </c>
      <c r="AH6123">
        <v>408809.69124383898</v>
      </c>
      <c r="AI6123">
        <f>AH6123*'Day-ahead Prices_2015-2022'!J6123</f>
        <v>31582.081684928726</v>
      </c>
    </row>
    <row r="6124" spans="30:35" x14ac:dyDescent="0.35">
      <c r="AD6124">
        <v>9291.9942340984107</v>
      </c>
      <c r="AF6124">
        <v>534187.68755894399</v>
      </c>
      <c r="AG6124">
        <f>AF6124*'Day-ahead Prices_2015-2022'!J6124</f>
        <v>39811.672884549196</v>
      </c>
      <c r="AH6124">
        <v>408859.69124383898</v>
      </c>
      <c r="AI6124">
        <f>AH6124*'Day-ahead Prices_2015-2022'!J6124</f>
        <v>30471.290639175208</v>
      </c>
    </row>
    <row r="6125" spans="30:35" x14ac:dyDescent="0.35">
      <c r="AD6125">
        <v>9291.9942340984107</v>
      </c>
      <c r="AF6125">
        <v>502824.66253972898</v>
      </c>
      <c r="AG6125">
        <f>AF6125*'Day-ahead Prices_2015-2022'!J6125</f>
        <v>36371.821964811301</v>
      </c>
      <c r="AH6125">
        <v>408909.69124383898</v>
      </c>
      <c r="AI6125">
        <f>AH6125*'Day-ahead Prices_2015-2022'!J6125</f>
        <v>29578.482516123098</v>
      </c>
    </row>
    <row r="6126" spans="30:35" x14ac:dyDescent="0.35">
      <c r="AD6126">
        <v>9291.9942340984107</v>
      </c>
      <c r="AF6126">
        <v>579201.30462018703</v>
      </c>
      <c r="AG6126">
        <f>AF6126*'Day-ahead Prices_2015-2022'!J6126</f>
        <v>42205.675066042262</v>
      </c>
      <c r="AH6126">
        <v>408959.69124383898</v>
      </c>
      <c r="AI6126">
        <f>AH6126*'Day-ahead Prices_2015-2022'!J6126</f>
        <v>29800.381501324497</v>
      </c>
    </row>
    <row r="6127" spans="30:35" x14ac:dyDescent="0.35">
      <c r="AD6127">
        <v>9291.9942340984107</v>
      </c>
      <c r="AF6127">
        <v>653113.64767747396</v>
      </c>
      <c r="AG6127">
        <f>AF6127*'Day-ahead Prices_2015-2022'!J6127</f>
        <v>51904.574365048051</v>
      </c>
      <c r="AH6127">
        <v>409009.69124383898</v>
      </c>
      <c r="AI6127">
        <f>AH6127*'Day-ahead Prices_2015-2022'!J6127</f>
        <v>32505.022687375993</v>
      </c>
    </row>
    <row r="6128" spans="30:35" x14ac:dyDescent="0.35">
      <c r="AD6128">
        <v>9291.9942340984107</v>
      </c>
      <c r="AF6128">
        <v>678743.22316463594</v>
      </c>
      <c r="AG6128">
        <f>AF6128*'Day-ahead Prices_2015-2022'!J6128</f>
        <v>68127.15416709242</v>
      </c>
      <c r="AH6128">
        <v>409059.69124383898</v>
      </c>
      <c r="AI6128">
        <f>AH6128*'Day-ahead Prices_2015-2022'!J6128</f>
        <v>41058.343859372231</v>
      </c>
    </row>
    <row r="6129" spans="30:35" x14ac:dyDescent="0.35">
      <c r="AD6129">
        <v>9291.9942340984107</v>
      </c>
      <c r="AF6129">
        <v>823399.95756959496</v>
      </c>
      <c r="AG6129">
        <f>AF6129*'Day-ahead Prices_2015-2022'!J6129</f>
        <v>89376.977644338651</v>
      </c>
      <c r="AH6129">
        <v>409109.69124383898</v>
      </c>
      <c r="AI6129">
        <f>AH6129*'Day-ahead Prices_2015-2022'!J6129</f>
        <v>44407.322823176553</v>
      </c>
    </row>
    <row r="6130" spans="30:35" x14ac:dyDescent="0.35">
      <c r="AD6130">
        <v>4503.4576254417498</v>
      </c>
      <c r="AF6130">
        <v>911776.88619212096</v>
      </c>
      <c r="AG6130">
        <f>AF6130*'Day-ahead Prices_2015-2022'!J6130</f>
        <v>105897.18672567616</v>
      </c>
      <c r="AH6130">
        <v>406432.18207750103</v>
      </c>
      <c r="AI6130">
        <f>AH6130*'Day-ahead Prices_2015-2022'!J6130</f>
        <v>47204.557747163766</v>
      </c>
    </row>
    <row r="6131" spans="30:35" x14ac:dyDescent="0.35">
      <c r="AD6131">
        <v>9291.9942340984107</v>
      </c>
      <c r="AF6131">
        <v>883401.18937119504</v>
      </c>
      <c r="AG6131">
        <f>AF6131*'Day-ahead Prices_2015-2022'!J6131</f>
        <v>99838.689668272316</v>
      </c>
      <c r="AH6131">
        <v>409209.69124383898</v>
      </c>
      <c r="AI6131">
        <f>AH6131*'Day-ahead Prices_2015-2022'!J6131</f>
        <v>46247.344768036521</v>
      </c>
    </row>
    <row r="6132" spans="30:35" x14ac:dyDescent="0.35">
      <c r="AD6132">
        <v>9291.9942340984107</v>
      </c>
      <c r="AF6132">
        <v>806472.96898078301</v>
      </c>
      <c r="AG6132">
        <f>AF6132*'Day-ahead Prices_2015-2022'!J6132</f>
        <v>87133.355751106239</v>
      </c>
      <c r="AH6132">
        <v>409259.69124383898</v>
      </c>
      <c r="AI6132">
        <f>AH6132*'Day-ahead Prices_2015-2022'!J6132</f>
        <v>44217.440191212467</v>
      </c>
    </row>
    <row r="6133" spans="30:35" x14ac:dyDescent="0.35">
      <c r="AD6133">
        <v>9291.9942340984107</v>
      </c>
      <c r="AF6133">
        <v>665246.96146780404</v>
      </c>
      <c r="AG6133">
        <f>AF6133*'Day-ahead Prices_2015-2022'!J6133</f>
        <v>68896.301564413123</v>
      </c>
      <c r="AH6133">
        <v>409309.69124383898</v>
      </c>
      <c r="AI6133">
        <f>AH6133*'Day-ahead Prices_2015-2022'!J6133</f>
        <v>42390.158173668184</v>
      </c>
    </row>
    <row r="6134" spans="30:35" x14ac:dyDescent="0.35">
      <c r="AD6134">
        <v>9291.9942340984107</v>
      </c>
      <c r="AF6134">
        <v>526732.43436219904</v>
      </c>
      <c r="AG6134">
        <f>AF6134*'Day-ahead Prices_2015-2022'!J6134</f>
        <v>46457.142295203004</v>
      </c>
      <c r="AH6134">
        <v>409359.69124383898</v>
      </c>
      <c r="AI6134">
        <f>AH6134*'Day-ahead Prices_2015-2022'!J6134</f>
        <v>36105.013068092543</v>
      </c>
    </row>
    <row r="6135" spans="30:35" x14ac:dyDescent="0.35">
      <c r="AD6135">
        <v>9291.9942340984107</v>
      </c>
      <c r="AF6135">
        <v>564830.13153749495</v>
      </c>
      <c r="AG6135">
        <f>AF6135*'Day-ahead Prices_2015-2022'!J6135</f>
        <v>47958.314393519853</v>
      </c>
      <c r="AH6135">
        <v>409409.69124383898</v>
      </c>
      <c r="AI6135">
        <f>AH6135*'Day-ahead Prices_2015-2022'!J6135</f>
        <v>34761.953359286257</v>
      </c>
    </row>
    <row r="6136" spans="30:35" x14ac:dyDescent="0.35">
      <c r="AD6136">
        <v>9291.9942340984107</v>
      </c>
      <c r="AF6136">
        <v>396454.82401763398</v>
      </c>
      <c r="AG6136">
        <f>AF6136*'Day-ahead Prices_2015-2022'!J6136</f>
        <v>33855.755265515872</v>
      </c>
      <c r="AH6136">
        <v>409459.69124383898</v>
      </c>
      <c r="AI6136">
        <f>AH6136*'Day-ahead Prices_2015-2022'!J6136</f>
        <v>34966.322158381685</v>
      </c>
    </row>
    <row r="6137" spans="30:35" x14ac:dyDescent="0.35">
      <c r="AD6137">
        <v>9291.9942340984107</v>
      </c>
      <c r="AF6137">
        <v>493659.85735001898</v>
      </c>
      <c r="AG6137">
        <f>AF6137*'Day-ahead Prices_2015-2022'!J6137</f>
        <v>44323.250292171448</v>
      </c>
      <c r="AH6137">
        <v>409509.69124383898</v>
      </c>
      <c r="AI6137">
        <f>AH6137*'Day-ahead Prices_2015-2022'!J6137</f>
        <v>36767.827628328079</v>
      </c>
    </row>
    <row r="6138" spans="30:35" x14ac:dyDescent="0.35">
      <c r="AD6138">
        <v>9291.9942340984107</v>
      </c>
      <c r="AF6138">
        <v>606012.36444104405</v>
      </c>
      <c r="AG6138">
        <f>AF6138*'Day-ahead Prices_2015-2022'!J6138</f>
        <v>58906.674370036148</v>
      </c>
      <c r="AH6138">
        <v>409559.69124383898</v>
      </c>
      <c r="AI6138">
        <f>AH6138*'Day-ahead Prices_2015-2022'!J6138</f>
        <v>39810.73783774332</v>
      </c>
    </row>
    <row r="6139" spans="30:35" x14ac:dyDescent="0.35">
      <c r="AD6139">
        <v>7872.2167336857201</v>
      </c>
      <c r="AF6139">
        <v>608238.35786941997</v>
      </c>
      <c r="AG6139">
        <f>AF6139*'Day-ahead Prices_2015-2022'!J6139</f>
        <v>71453.561388657443</v>
      </c>
      <c r="AH6139">
        <v>408800.998220685</v>
      </c>
      <c r="AI6139">
        <f>AH6139*'Day-ahead Prices_2015-2022'!J6139</f>
        <v>48024.408267222745</v>
      </c>
    </row>
    <row r="6140" spans="30:35" x14ac:dyDescent="0.35">
      <c r="AD6140">
        <v>7331.4936660626199</v>
      </c>
      <c r="AF6140">
        <v>523077.60107902897</v>
      </c>
      <c r="AG6140">
        <f>AF6140*'Day-ahead Prices_2015-2022'!J6140</f>
        <v>64874.699473826571</v>
      </c>
      <c r="AH6140">
        <v>408543.00702338998</v>
      </c>
      <c r="AI6140">
        <f>AH6140*'Day-ahead Prices_2015-2022'!J6140</f>
        <v>50669.546446075947</v>
      </c>
    </row>
    <row r="6141" spans="30:35" x14ac:dyDescent="0.35">
      <c r="AD6141">
        <v>0</v>
      </c>
      <c r="AF6141">
        <v>553919.52049907995</v>
      </c>
      <c r="AG6141">
        <f>AF6141*'Day-ahead Prices_2015-2022'!J6141</f>
        <v>73318.172532059485</v>
      </c>
      <c r="AH6141">
        <v>404417.05144209898</v>
      </c>
      <c r="AI6141">
        <f>AH6141*'Day-ahead Prices_2015-2022'!J6141</f>
        <v>53529.651971504834</v>
      </c>
    </row>
    <row r="6142" spans="30:35" x14ac:dyDescent="0.35">
      <c r="AD6142">
        <v>0</v>
      </c>
      <c r="AF6142">
        <v>579309.34273361403</v>
      </c>
      <c r="AG6142">
        <f>AF6142*'Day-ahead Prices_2015-2022'!J6142</f>
        <v>77237.142256637511</v>
      </c>
      <c r="AH6142">
        <v>404467.05144209898</v>
      </c>
      <c r="AI6142">
        <f>AH6142*'Day-ahead Prices_2015-2022'!J6142</f>
        <v>53926.075217332153</v>
      </c>
    </row>
    <row r="6143" spans="30:35" x14ac:dyDescent="0.35">
      <c r="AD6143">
        <v>9291.9942340984107</v>
      </c>
      <c r="AF6143">
        <v>513241.95818071603</v>
      </c>
      <c r="AG6143">
        <f>AF6143*'Day-ahead Prices_2015-2022'!J6143</f>
        <v>59496.932449651773</v>
      </c>
      <c r="AH6143">
        <v>409809.69124383898</v>
      </c>
      <c r="AI6143">
        <f>AH6143*'Day-ahead Prices_2015-2022'!J6143</f>
        <v>47506.676195327978</v>
      </c>
    </row>
    <row r="6144" spans="30:35" x14ac:dyDescent="0.35">
      <c r="AD6144">
        <v>9291.9942340984107</v>
      </c>
      <c r="AF6144">
        <v>486887.703056256</v>
      </c>
      <c r="AG6144">
        <f>AF6144*'Day-ahead Prices_2015-2022'!J6144</f>
        <v>50945.49480929134</v>
      </c>
      <c r="AH6144">
        <v>409859.69124383898</v>
      </c>
      <c r="AI6144">
        <f>AH6144*'Day-ahead Prices_2015-2022'!J6144</f>
        <v>42885.66879329909</v>
      </c>
    </row>
    <row r="6145" spans="30:35" x14ac:dyDescent="0.35">
      <c r="AD6145">
        <v>9291.9942340984107</v>
      </c>
      <c r="AF6145">
        <v>468616.63111309399</v>
      </c>
      <c r="AG6145">
        <f>AF6145*'Day-ahead Prices_2015-2022'!J6145</f>
        <v>43255.072364105254</v>
      </c>
      <c r="AH6145">
        <v>409909.69124383898</v>
      </c>
      <c r="AI6145">
        <f>AH6145*'Day-ahead Prices_2015-2022'!J6145</f>
        <v>37836.201663148502</v>
      </c>
    </row>
    <row r="6146" spans="30:35" x14ac:dyDescent="0.35">
      <c r="AD6146">
        <v>9291.9942340984107</v>
      </c>
      <c r="AF6146">
        <v>403248.50874363299</v>
      </c>
      <c r="AG6146">
        <f>AF6146*'Day-ahead Prices_2015-2022'!J6146</f>
        <v>34795.809758852163</v>
      </c>
      <c r="AH6146">
        <v>409959.69124383898</v>
      </c>
      <c r="AI6146">
        <f>AH6146*'Day-ahead Prices_2015-2022'!J6146</f>
        <v>35374.909307816808</v>
      </c>
    </row>
    <row r="6147" spans="30:35" x14ac:dyDescent="0.35">
      <c r="AD6147">
        <v>9291.9942340984107</v>
      </c>
      <c r="AF6147">
        <v>354827.197307795</v>
      </c>
      <c r="AG6147">
        <f>AF6147*'Day-ahead Prices_2015-2022'!J6147</f>
        <v>28985.390214077139</v>
      </c>
      <c r="AH6147">
        <v>410009.69124383898</v>
      </c>
      <c r="AI6147">
        <f>AH6147*'Day-ahead Prices_2015-2022'!J6147</f>
        <v>33493.179165595153</v>
      </c>
    </row>
    <row r="6148" spans="30:35" x14ac:dyDescent="0.35">
      <c r="AD6148">
        <v>9291.9942340984107</v>
      </c>
      <c r="AF6148">
        <v>294000.59719830699</v>
      </c>
      <c r="AG6148">
        <f>AF6148*'Day-ahead Prices_2015-2022'!J6148</f>
        <v>23990.081230635351</v>
      </c>
      <c r="AH6148">
        <v>410059.69124383898</v>
      </c>
      <c r="AI6148">
        <f>AH6148*'Day-ahead Prices_2015-2022'!J6148</f>
        <v>33460.358230883205</v>
      </c>
    </row>
    <row r="6149" spans="30:35" x14ac:dyDescent="0.35">
      <c r="AD6149">
        <v>9291.9942340984107</v>
      </c>
      <c r="AF6149">
        <v>341932.78152804601</v>
      </c>
      <c r="AG6149">
        <f>AF6149*'Day-ahead Prices_2015-2022'!J6149</f>
        <v>27391.807712234859</v>
      </c>
      <c r="AH6149">
        <v>410109.69124383898</v>
      </c>
      <c r="AI6149">
        <f>AH6149*'Day-ahead Prices_2015-2022'!J6149</f>
        <v>32853.374728429888</v>
      </c>
    </row>
    <row r="6150" spans="30:35" x14ac:dyDescent="0.35">
      <c r="AD6150">
        <v>9291.9942340984107</v>
      </c>
      <c r="AF6150">
        <v>377013.71626850101</v>
      </c>
      <c r="AG6150">
        <f>AF6150*'Day-ahead Prices_2015-2022'!J6150</f>
        <v>30398.144675583899</v>
      </c>
      <c r="AH6150">
        <v>410159.69124383898</v>
      </c>
      <c r="AI6150">
        <f>AH6150*'Day-ahead Prices_2015-2022'!J6150</f>
        <v>33070.663205376681</v>
      </c>
    </row>
    <row r="6151" spans="30:35" x14ac:dyDescent="0.35">
      <c r="AD6151">
        <v>9291.9942340984107</v>
      </c>
      <c r="AF6151">
        <v>600449.76469735196</v>
      </c>
      <c r="AG6151">
        <f>AF6151*'Day-ahead Prices_2015-2022'!J6151</f>
        <v>49802.804608410115</v>
      </c>
      <c r="AH6151">
        <v>410209.69124383898</v>
      </c>
      <c r="AI6151">
        <f>AH6151*'Day-ahead Prices_2015-2022'!J6151</f>
        <v>34023.817315992113</v>
      </c>
    </row>
    <row r="6152" spans="30:35" x14ac:dyDescent="0.35">
      <c r="AD6152">
        <v>9291.9942340984107</v>
      </c>
      <c r="AF6152">
        <v>718837.68886843103</v>
      </c>
      <c r="AG6152">
        <f>AF6152*'Day-ahead Prices_2015-2022'!J6152</f>
        <v>72804.77967570578</v>
      </c>
      <c r="AH6152">
        <v>410259.69124383898</v>
      </c>
      <c r="AI6152">
        <f>AH6152*'Day-ahead Prices_2015-2022'!J6152</f>
        <v>41551.614353790072</v>
      </c>
    </row>
    <row r="6153" spans="30:35" x14ac:dyDescent="0.35">
      <c r="AD6153">
        <v>9291.9942340984107</v>
      </c>
      <c r="AF6153">
        <v>779881.72911779105</v>
      </c>
      <c r="AG6153">
        <f>AF6153*'Day-ahead Prices_2015-2022'!J6153</f>
        <v>93179.294142832267</v>
      </c>
      <c r="AH6153">
        <v>410309.69124383898</v>
      </c>
      <c r="AI6153">
        <f>AH6153*'Day-ahead Prices_2015-2022'!J6153</f>
        <v>49023.289022699828</v>
      </c>
    </row>
    <row r="6154" spans="30:35" x14ac:dyDescent="0.35">
      <c r="AD6154">
        <v>0</v>
      </c>
      <c r="AF6154">
        <v>828348.54315521603</v>
      </c>
      <c r="AG6154">
        <f>AF6154*'Day-ahead Prices_2015-2022'!J6154</f>
        <v>104444.39693508332</v>
      </c>
      <c r="AH6154">
        <v>405067.05144209898</v>
      </c>
      <c r="AI6154">
        <f>AH6154*'Day-ahead Prices_2015-2022'!J6154</f>
        <v>51073.891848705665</v>
      </c>
    </row>
    <row r="6155" spans="30:35" x14ac:dyDescent="0.35">
      <c r="AD6155">
        <v>0</v>
      </c>
      <c r="AF6155">
        <v>819983.82266503305</v>
      </c>
      <c r="AG6155">
        <f>AF6155*'Day-ahead Prices_2015-2022'!J6155</f>
        <v>102415.97945086264</v>
      </c>
      <c r="AH6155">
        <v>405117.05144209898</v>
      </c>
      <c r="AI6155">
        <f>AH6155*'Day-ahead Prices_2015-2022'!J6155</f>
        <v>50599.119725118166</v>
      </c>
    </row>
    <row r="6156" spans="30:35" x14ac:dyDescent="0.35">
      <c r="AD6156">
        <v>9291.9942340984107</v>
      </c>
      <c r="AF6156">
        <v>756426.62881922699</v>
      </c>
      <c r="AG6156">
        <f>AF6156*'Day-ahead Prices_2015-2022'!J6156</f>
        <v>90479.971206211849</v>
      </c>
      <c r="AH6156">
        <v>410459.69124383898</v>
      </c>
      <c r="AI6156">
        <f>AH6156*'Day-ahead Prices_2015-2022'!J6156</f>
        <v>49097.135968131806</v>
      </c>
    </row>
    <row r="6157" spans="30:35" x14ac:dyDescent="0.35">
      <c r="AD6157">
        <v>9291.9942340984107</v>
      </c>
      <c r="AF6157">
        <v>640643.93313729996</v>
      </c>
      <c r="AG6157">
        <f>AF6157*'Day-ahead Prices_2015-2022'!J6157</f>
        <v>73460.237398104917</v>
      </c>
      <c r="AH6157">
        <v>410509.69124383898</v>
      </c>
      <c r="AI6157">
        <f>AH6157*'Day-ahead Prices_2015-2022'!J6157</f>
        <v>47071.606883588851</v>
      </c>
    </row>
    <row r="6158" spans="30:35" x14ac:dyDescent="0.35">
      <c r="AD6158">
        <v>9291.9942340984107</v>
      </c>
      <c r="AF6158">
        <v>653115.68336504896</v>
      </c>
      <c r="AG6158">
        <f>AF6158*'Day-ahead Prices_2015-2022'!J6158</f>
        <v>68476.730217012766</v>
      </c>
      <c r="AH6158">
        <v>410559.69124383898</v>
      </c>
      <c r="AI6158">
        <f>AH6158*'Day-ahead Prices_2015-2022'!J6158</f>
        <v>43045.644028074355</v>
      </c>
    </row>
    <row r="6159" spans="30:35" x14ac:dyDescent="0.35">
      <c r="AD6159">
        <v>9291.9942340984107</v>
      </c>
      <c r="AF6159">
        <v>721897.23902044003</v>
      </c>
      <c r="AG6159">
        <f>AF6159*'Day-ahead Prices_2015-2022'!J6159</f>
        <v>74821.941709822277</v>
      </c>
      <c r="AH6159">
        <v>410609.69124383898</v>
      </c>
      <c r="AI6159">
        <f>AH6159*'Day-ahead Prices_2015-2022'!J6159</f>
        <v>42558.154711081741</v>
      </c>
    </row>
    <row r="6160" spans="30:35" x14ac:dyDescent="0.35">
      <c r="AD6160">
        <v>9291.9942340984107</v>
      </c>
      <c r="AF6160">
        <v>722457.54839180596</v>
      </c>
      <c r="AG6160">
        <f>AF6160*'Day-ahead Prices_2015-2022'!J6160</f>
        <v>68032.021188185376</v>
      </c>
      <c r="AH6160">
        <v>410659.69124383898</v>
      </c>
      <c r="AI6160">
        <f>AH6160*'Day-ahead Prices_2015-2022'!J6160</f>
        <v>38670.796475204203</v>
      </c>
    </row>
    <row r="6161" spans="30:35" x14ac:dyDescent="0.35">
      <c r="AD6161">
        <v>9291.9942340984107</v>
      </c>
      <c r="AF6161">
        <v>630992.45298815297</v>
      </c>
      <c r="AG6161">
        <f>AF6161*'Day-ahead Prices_2015-2022'!J6161</f>
        <v>63513.334096088773</v>
      </c>
      <c r="AH6161">
        <v>410709.69124383898</v>
      </c>
      <c r="AI6161">
        <f>AH6161*'Day-ahead Prices_2015-2022'!J6161</f>
        <v>41340.49735926267</v>
      </c>
    </row>
    <row r="6162" spans="30:35" x14ac:dyDescent="0.35">
      <c r="AD6162">
        <v>9291.9942340984107</v>
      </c>
      <c r="AF6162">
        <v>611703.89638329099</v>
      </c>
      <c r="AG6162">
        <f>AF6162*'Day-ahead Prices_2015-2022'!J6162</f>
        <v>58504.12527996843</v>
      </c>
      <c r="AH6162">
        <v>410759.69124383898</v>
      </c>
      <c r="AI6162">
        <f>AH6162*'Day-ahead Prices_2015-2022'!J6162</f>
        <v>39285.570320174811</v>
      </c>
    </row>
    <row r="6163" spans="30:35" x14ac:dyDescent="0.35">
      <c r="AD6163">
        <v>9291.9942340984107</v>
      </c>
      <c r="AF6163">
        <v>698538.13042923005</v>
      </c>
      <c r="AG6163">
        <f>AF6163*'Day-ahead Prices_2015-2022'!J6163</f>
        <v>78142.841133128852</v>
      </c>
      <c r="AH6163">
        <v>410809.69124383898</v>
      </c>
      <c r="AI6163">
        <f>AH6163*'Day-ahead Prices_2015-2022'!J6163</f>
        <v>45955.739623106107</v>
      </c>
    </row>
    <row r="6164" spans="30:35" x14ac:dyDescent="0.35">
      <c r="AD6164">
        <v>9291.9942340984107</v>
      </c>
      <c r="AF6164">
        <v>871255.34324007703</v>
      </c>
      <c r="AG6164">
        <f>AF6164*'Day-ahead Prices_2015-2022'!J6164</f>
        <v>105226.95314899935</v>
      </c>
      <c r="AH6164">
        <v>410859.69124383898</v>
      </c>
      <c r="AI6164">
        <f>AH6164*'Day-ahead Prices_2015-2022'!J6164</f>
        <v>49622.092784588705</v>
      </c>
    </row>
    <row r="6165" spans="30:35" x14ac:dyDescent="0.35">
      <c r="AD6165">
        <v>0</v>
      </c>
      <c r="AF6165">
        <v>787359.75280007604</v>
      </c>
      <c r="AG6165">
        <f>AF6165*'Day-ahead Prices_2015-2022'!J6165</f>
        <v>103715.947637281</v>
      </c>
      <c r="AH6165">
        <v>405617.05144209898</v>
      </c>
      <c r="AI6165">
        <f>AH6165*'Day-ahead Prices_2015-2022'!J6165</f>
        <v>53430.413122524784</v>
      </c>
    </row>
    <row r="6166" spans="30:35" x14ac:dyDescent="0.35">
      <c r="AD6166">
        <v>0</v>
      </c>
      <c r="AF6166">
        <v>867123.27891124994</v>
      </c>
      <c r="AG6166">
        <f>AF6166*'Day-ahead Prices_2015-2022'!J6166</f>
        <v>110144.16669550426</v>
      </c>
      <c r="AH6166">
        <v>405667.05144209898</v>
      </c>
      <c r="AI6166">
        <f>AH6166*'Day-ahead Prices_2015-2022'!J6166</f>
        <v>51528.843041804023</v>
      </c>
    </row>
    <row r="6167" spans="30:35" x14ac:dyDescent="0.35">
      <c r="AD6167">
        <v>9291.9942340984107</v>
      </c>
      <c r="AF6167">
        <v>767085.97223620396</v>
      </c>
      <c r="AG6167">
        <f>AF6167*'Day-ahead Prices_2015-2022'!J6167</f>
        <v>86573.322826577976</v>
      </c>
      <c r="AH6167">
        <v>411009.69124383898</v>
      </c>
      <c r="AI6167">
        <f>AH6167*'Day-ahead Prices_2015-2022'!J6167</f>
        <v>46386.553753779663</v>
      </c>
    </row>
    <row r="6168" spans="30:35" x14ac:dyDescent="0.35">
      <c r="AD6168">
        <v>9291.9942340984107</v>
      </c>
      <c r="AF6168">
        <v>729202.84236815805</v>
      </c>
      <c r="AG6168">
        <f>AF6168*'Day-ahead Prices_2015-2022'!J6168</f>
        <v>72941.248818533888</v>
      </c>
      <c r="AH6168">
        <v>411059.69124383898</v>
      </c>
      <c r="AI6168">
        <f>AH6168*'Day-ahead Prices_2015-2022'!J6168</f>
        <v>41117.787090507161</v>
      </c>
    </row>
    <row r="6169" spans="30:35" x14ac:dyDescent="0.35">
      <c r="AD6169">
        <v>9291.9942340984107</v>
      </c>
      <c r="AF6169">
        <v>697276.99267399195</v>
      </c>
      <c r="AG6169">
        <f>AF6169*'Day-ahead Prices_2015-2022'!J6169</f>
        <v>61343.815026735276</v>
      </c>
      <c r="AH6169">
        <v>411109.69124383898</v>
      </c>
      <c r="AI6169">
        <f>AH6169*'Day-ahead Prices_2015-2022'!J6169</f>
        <v>36167.888974290785</v>
      </c>
    </row>
    <row r="6170" spans="30:35" x14ac:dyDescent="0.35">
      <c r="AD6170">
        <v>9291.9942340984107</v>
      </c>
      <c r="AF6170">
        <v>711858.10303279199</v>
      </c>
      <c r="AG6170">
        <f>AF6170*'Day-ahead Prices_2015-2022'!J6170</f>
        <v>65684.926812093297</v>
      </c>
      <c r="AH6170">
        <v>411159.69124383898</v>
      </c>
      <c r="AI6170">
        <f>AH6170*'Day-ahead Prices_2015-2022'!J6170</f>
        <v>37938.732610297135</v>
      </c>
    </row>
    <row r="6171" spans="30:35" x14ac:dyDescent="0.35">
      <c r="AD6171">
        <v>9291.9942340984107</v>
      </c>
      <c r="AF6171">
        <v>774143.33515615296</v>
      </c>
      <c r="AG6171">
        <f>AF6171*'Day-ahead Prices_2015-2022'!J6171</f>
        <v>63554.264778813318</v>
      </c>
      <c r="AH6171">
        <v>411209.69124383898</v>
      </c>
      <c r="AI6171">
        <f>AH6171*'Day-ahead Prices_2015-2022'!J6171</f>
        <v>33758.773614777012</v>
      </c>
    </row>
    <row r="6172" spans="30:35" x14ac:dyDescent="0.35">
      <c r="AD6172">
        <v>9291.9942340984107</v>
      </c>
      <c r="AF6172">
        <v>637700.42699995497</v>
      </c>
      <c r="AG6172">
        <f>AF6172*'Day-ahead Prices_2015-2022'!J6172</f>
        <v>49602.730588657745</v>
      </c>
      <c r="AH6172">
        <v>411259.69124383898</v>
      </c>
      <c r="AI6172">
        <f>AH6172*'Day-ahead Prices_2015-2022'!J6172</f>
        <v>31989.32100878796</v>
      </c>
    </row>
    <row r="6173" spans="30:35" x14ac:dyDescent="0.35">
      <c r="AD6173">
        <v>9291.9942340984107</v>
      </c>
      <c r="AF6173">
        <v>618790.16577318404</v>
      </c>
      <c r="AG6173">
        <f>AF6173*'Day-ahead Prices_2015-2022'!J6173</f>
        <v>45481.850672036249</v>
      </c>
      <c r="AH6173">
        <v>411309.69124383898</v>
      </c>
      <c r="AI6173">
        <f>AH6173*'Day-ahead Prices_2015-2022'!J6173</f>
        <v>30231.776443536222</v>
      </c>
    </row>
    <row r="6174" spans="30:35" x14ac:dyDescent="0.35">
      <c r="AD6174">
        <v>9291.9942340984107</v>
      </c>
      <c r="AF6174">
        <v>674900.72578050196</v>
      </c>
      <c r="AG6174">
        <f>AF6174*'Day-ahead Prices_2015-2022'!J6174</f>
        <v>47433.710259668129</v>
      </c>
      <c r="AH6174">
        <v>411359.69124383898</v>
      </c>
      <c r="AI6174">
        <f>AH6174*'Day-ahead Prices_2015-2022'!J6174</f>
        <v>28911.387499845114</v>
      </c>
    </row>
    <row r="6175" spans="30:35" x14ac:dyDescent="0.35">
      <c r="AD6175">
        <v>9291.9942340984107</v>
      </c>
      <c r="AF6175">
        <v>660770.22557484603</v>
      </c>
      <c r="AG6175">
        <f>AF6175*'Day-ahead Prices_2015-2022'!J6175</f>
        <v>52565.923370042939</v>
      </c>
      <c r="AH6175">
        <v>411409.69124383898</v>
      </c>
      <c r="AI6175">
        <f>AH6175*'Day-ahead Prices_2015-2022'!J6175</f>
        <v>32728.669462675502</v>
      </c>
    </row>
    <row r="6176" spans="30:35" x14ac:dyDescent="0.35">
      <c r="AD6176">
        <v>9291.9942340984107</v>
      </c>
      <c r="AF6176">
        <v>666387.78471349203</v>
      </c>
      <c r="AG6176">
        <f>AF6176*'Day-ahead Prices_2015-2022'!J6176</f>
        <v>69908.243540099778</v>
      </c>
      <c r="AH6176">
        <v>411459.69124383898</v>
      </c>
      <c r="AI6176">
        <f>AH6176*'Day-ahead Prices_2015-2022'!J6176</f>
        <v>43164.693234548984</v>
      </c>
    </row>
    <row r="6177" spans="30:35" x14ac:dyDescent="0.35">
      <c r="AD6177">
        <v>9291.9942340984107</v>
      </c>
      <c r="AF6177">
        <v>785977.04057643295</v>
      </c>
      <c r="AG6177">
        <f>AF6177*'Day-ahead Prices_2015-2022'!J6177</f>
        <v>90544.555074405071</v>
      </c>
      <c r="AH6177">
        <v>411509.69124383898</v>
      </c>
      <c r="AI6177">
        <f>AH6177*'Day-ahead Prices_2015-2022'!J6177</f>
        <v>47405.91643129025</v>
      </c>
    </row>
    <row r="6178" spans="30:35" x14ac:dyDescent="0.35">
      <c r="AD6178">
        <v>0</v>
      </c>
      <c r="AF6178">
        <v>773910.31582351797</v>
      </c>
      <c r="AG6178">
        <f>AF6178*'Day-ahead Prices_2015-2022'!J6178</f>
        <v>96704.930901622472</v>
      </c>
      <c r="AH6178">
        <v>406267.05144209898</v>
      </c>
      <c r="AI6178">
        <f>AH6178*'Day-ahead Prices_2015-2022'!J6178</f>
        <v>50765.607246761785</v>
      </c>
    </row>
    <row r="6179" spans="30:35" x14ac:dyDescent="0.35">
      <c r="AD6179">
        <v>9291.9942340984107</v>
      </c>
      <c r="AF6179">
        <v>850632.58477807604</v>
      </c>
      <c r="AG6179">
        <f>AF6179*'Day-ahead Prices_2015-2022'!J6179</f>
        <v>104863.85846997927</v>
      </c>
      <c r="AH6179">
        <v>411609.69124383898</v>
      </c>
      <c r="AI6179">
        <f>AH6179*'Day-ahead Prices_2015-2022'!J6179</f>
        <v>50742.213712312361</v>
      </c>
    </row>
    <row r="6180" spans="30:35" x14ac:dyDescent="0.35">
      <c r="AD6180">
        <v>9291.9942340984107</v>
      </c>
      <c r="AF6180">
        <v>814211.18253019603</v>
      </c>
      <c r="AG6180">
        <f>AF6180*'Day-ahead Prices_2015-2022'!J6180</f>
        <v>90070.076539446614</v>
      </c>
      <c r="AH6180">
        <v>411659.69124383898</v>
      </c>
      <c r="AI6180">
        <f>AH6180*'Day-ahead Prices_2015-2022'!J6180</f>
        <v>45538.824194621578</v>
      </c>
    </row>
    <row r="6181" spans="30:35" x14ac:dyDescent="0.35">
      <c r="AD6181">
        <v>9291.9942340984107</v>
      </c>
      <c r="AF6181">
        <v>766489.37496253895</v>
      </c>
      <c r="AG6181">
        <f>AF6181*'Day-ahead Prices_2015-2022'!J6181</f>
        <v>80767.859774958837</v>
      </c>
      <c r="AH6181">
        <v>411709.69124383898</v>
      </c>
      <c r="AI6181">
        <f>AH6181*'Day-ahead Prices_2015-2022'!J6181</f>
        <v>43383.394077705481</v>
      </c>
    </row>
    <row r="6182" spans="30:35" x14ac:dyDescent="0.35">
      <c r="AD6182">
        <v>9291.9942340984107</v>
      </c>
      <c r="AF6182">
        <v>686797.67274674401</v>
      </c>
      <c r="AG6182">
        <f>AF6182*'Day-ahead Prices_2015-2022'!J6182</f>
        <v>64304.007602186706</v>
      </c>
      <c r="AH6182">
        <v>411759.69124383898</v>
      </c>
      <c r="AI6182">
        <f>AH6182*'Day-ahead Prices_2015-2022'!J6182</f>
        <v>38552.545191546589</v>
      </c>
    </row>
    <row r="6183" spans="30:35" x14ac:dyDescent="0.35">
      <c r="AD6183">
        <v>9291.9942340984107</v>
      </c>
      <c r="AF6183">
        <v>628614.20869989798</v>
      </c>
      <c r="AG6183">
        <f>AF6183*'Day-ahead Prices_2015-2022'!J6183</f>
        <v>57734.286230281257</v>
      </c>
      <c r="AH6183">
        <v>411809.69124383898</v>
      </c>
      <c r="AI6183">
        <f>AH6183*'Day-ahead Prices_2015-2022'!J6183</f>
        <v>37822.146330176336</v>
      </c>
    </row>
    <row r="6184" spans="30:35" x14ac:dyDescent="0.35">
      <c r="AD6184">
        <v>9291.9942340984107</v>
      </c>
      <c r="AF6184">
        <v>635199.10759819299</v>
      </c>
      <c r="AG6184">
        <f>AF6184*'Day-ahead Prices_2015-2022'!J6184</f>
        <v>58599.499672586797</v>
      </c>
      <c r="AH6184">
        <v>411859.69124383898</v>
      </c>
      <c r="AI6184">
        <f>AH6184*'Day-ahead Prices_2015-2022'!J6184</f>
        <v>37995.600991086307</v>
      </c>
    </row>
    <row r="6185" spans="30:35" x14ac:dyDescent="0.35">
      <c r="AD6185">
        <v>9291.9942340984107</v>
      </c>
      <c r="AF6185">
        <v>596676.44103488105</v>
      </c>
      <c r="AG6185">
        <f>AF6185*'Day-ahead Prices_2015-2022'!J6185</f>
        <v>52865.532675690461</v>
      </c>
      <c r="AH6185">
        <v>411909.69124383898</v>
      </c>
      <c r="AI6185">
        <f>AH6185*'Day-ahead Prices_2015-2022'!J6185</f>
        <v>36495.198644204131</v>
      </c>
    </row>
    <row r="6186" spans="30:35" x14ac:dyDescent="0.35">
      <c r="AD6186">
        <v>9291.9942340984107</v>
      </c>
      <c r="AF6186">
        <v>648545.55843058997</v>
      </c>
      <c r="AG6186">
        <f>AF6186*'Day-ahead Prices_2015-2022'!J6186</f>
        <v>60112.066447035315</v>
      </c>
      <c r="AH6186">
        <v>411959.69124383898</v>
      </c>
      <c r="AI6186">
        <f>AH6186*'Day-ahead Prices_2015-2022'!J6186</f>
        <v>38183.51388216333</v>
      </c>
    </row>
    <row r="6187" spans="30:35" x14ac:dyDescent="0.35">
      <c r="AD6187">
        <v>9291.9942340984107</v>
      </c>
      <c r="AF6187">
        <v>507566.224364964</v>
      </c>
      <c r="AG6187">
        <f>AF6187*'Day-ahead Prices_2015-2022'!J6187</f>
        <v>54689.626217544414</v>
      </c>
      <c r="AH6187">
        <v>412009.69124383898</v>
      </c>
      <c r="AI6187">
        <f>AH6187*'Day-ahead Prices_2015-2022'!J6187</f>
        <v>44393.529219409596</v>
      </c>
    </row>
    <row r="6188" spans="30:35" x14ac:dyDescent="0.35">
      <c r="AD6188">
        <v>1390.47349190403</v>
      </c>
      <c r="AF6188">
        <v>633321.98572811903</v>
      </c>
      <c r="AG6188">
        <f>AF6188*'Day-ahead Prices_2015-2022'!J6188</f>
        <v>80501.557605901209</v>
      </c>
      <c r="AH6188">
        <v>407559.05315465998</v>
      </c>
      <c r="AI6188">
        <f>AH6188*'Day-ahead Prices_2015-2022'!J6188</f>
        <v>51804.831246488829</v>
      </c>
    </row>
    <row r="6189" spans="30:35" x14ac:dyDescent="0.35">
      <c r="AD6189">
        <v>0</v>
      </c>
      <c r="AF6189">
        <v>629910.79137438</v>
      </c>
      <c r="AG6189">
        <f>AF6189*'Day-ahead Prices_2015-2022'!J6189</f>
        <v>86974.145130528312</v>
      </c>
      <c r="AH6189">
        <v>406817.05144209898</v>
      </c>
      <c r="AI6189">
        <f>AH6189*'Day-ahead Prices_2015-2022'!J6189</f>
        <v>56170.755856553522</v>
      </c>
    </row>
    <row r="6190" spans="30:35" x14ac:dyDescent="0.35">
      <c r="AD6190">
        <v>0</v>
      </c>
      <c r="AF6190">
        <v>563765.04769329901</v>
      </c>
      <c r="AG6190">
        <f>AF6190*'Day-ahead Prices_2015-2022'!J6190</f>
        <v>74719.305302341003</v>
      </c>
      <c r="AH6190">
        <v>406867.05144209898</v>
      </c>
      <c r="AI6190">
        <f>AH6190*'Day-ahead Prices_2015-2022'!J6190</f>
        <v>53924.633246692887</v>
      </c>
    </row>
    <row r="6191" spans="30:35" x14ac:dyDescent="0.35">
      <c r="AD6191">
        <v>7922.8397866452297</v>
      </c>
      <c r="AF6191">
        <v>464501.64748043101</v>
      </c>
      <c r="AG6191">
        <f>AF6191*'Day-ahead Prices_2015-2022'!J6191</f>
        <v>53005.444248110682</v>
      </c>
      <c r="AH6191">
        <v>411429.83267518802</v>
      </c>
      <c r="AI6191">
        <f>AH6191*'Day-ahead Prices_2015-2022'!J6191</f>
        <v>46949.286781147392</v>
      </c>
    </row>
    <row r="6192" spans="30:35" x14ac:dyDescent="0.35">
      <c r="AD6192">
        <v>9291.9942340984107</v>
      </c>
      <c r="AF6192">
        <v>427403.87081223598</v>
      </c>
      <c r="AG6192">
        <f>AF6192*'Day-ahead Prices_2015-2022'!J6192</f>
        <v>42403.806532958966</v>
      </c>
      <c r="AH6192">
        <v>412259.69124383898</v>
      </c>
      <c r="AI6192">
        <f>AH6192*'Day-ahead Prices_2015-2022'!J6192</f>
        <v>40901.31461752938</v>
      </c>
    </row>
    <row r="6193" spans="30:35" x14ac:dyDescent="0.35">
      <c r="AD6193">
        <v>9291.9942340984107</v>
      </c>
      <c r="AF6193">
        <v>414079.61169040803</v>
      </c>
      <c r="AG6193">
        <f>AF6193*'Day-ahead Prices_2015-2022'!J6193</f>
        <v>39416.238236809935</v>
      </c>
      <c r="AH6193">
        <v>412309.69124383898</v>
      </c>
      <c r="AI6193">
        <f>AH6193*'Day-ahead Prices_2015-2022'!J6193</f>
        <v>39247.759509501033</v>
      </c>
    </row>
    <row r="6194" spans="30:35" x14ac:dyDescent="0.35">
      <c r="AD6194">
        <v>9291.9942340984107</v>
      </c>
      <c r="AF6194">
        <v>434347.00590161001</v>
      </c>
      <c r="AG6194">
        <f>AF6194*'Day-ahead Prices_2015-2022'!J6194</f>
        <v>34468.149587079643</v>
      </c>
      <c r="AH6194">
        <v>412359.69124383898</v>
      </c>
      <c r="AI6194">
        <f>AH6194*'Day-ahead Prices_2015-2022'!J6194</f>
        <v>32723.318748268899</v>
      </c>
    </row>
    <row r="6195" spans="30:35" x14ac:dyDescent="0.35">
      <c r="AD6195">
        <v>9291.9942340984107</v>
      </c>
      <c r="AF6195">
        <v>388273.76214506902</v>
      </c>
      <c r="AG6195">
        <f>AF6195*'Day-ahead Prices_2015-2022'!J6195</f>
        <v>26189.550598887585</v>
      </c>
      <c r="AH6195">
        <v>412409.69124383898</v>
      </c>
      <c r="AI6195">
        <f>AH6195*'Day-ahead Prices_2015-2022'!J6195</f>
        <v>27817.549186510991</v>
      </c>
    </row>
    <row r="6196" spans="30:35" x14ac:dyDescent="0.35">
      <c r="AD6196">
        <v>9291.9942340984107</v>
      </c>
      <c r="AF6196">
        <v>408561.70705041499</v>
      </c>
      <c r="AG6196">
        <f>AF6196*'Day-ahead Prices_2015-2022'!J6196</f>
        <v>26097.389739979069</v>
      </c>
      <c r="AH6196">
        <v>412459.69124383898</v>
      </c>
      <c r="AI6196">
        <f>AH6196*'Day-ahead Prices_2015-2022'!J6196</f>
        <v>26346.378352814267</v>
      </c>
    </row>
    <row r="6197" spans="30:35" x14ac:dyDescent="0.35">
      <c r="AD6197">
        <v>9291.9942340984107</v>
      </c>
      <c r="AF6197">
        <v>497656.14414584101</v>
      </c>
      <c r="AG6197">
        <f>AF6197*'Day-ahead Prices_2015-2022'!J6197</f>
        <v>30009.909632354575</v>
      </c>
      <c r="AH6197">
        <v>412509.69124383898</v>
      </c>
      <c r="AI6197">
        <f>AH6197*'Day-ahead Prices_2015-2022'!J6197</f>
        <v>24875.365656231599</v>
      </c>
    </row>
    <row r="6198" spans="30:35" x14ac:dyDescent="0.35">
      <c r="AD6198">
        <v>9291.9942340984107</v>
      </c>
      <c r="AF6198">
        <v>549321.30084568297</v>
      </c>
      <c r="AG6198">
        <f>AF6198*'Day-ahead Prices_2015-2022'!J6198</f>
        <v>32858.340261710582</v>
      </c>
      <c r="AH6198">
        <v>412559.69124383898</v>
      </c>
      <c r="AI6198">
        <f>AH6198*'Day-ahead Prices_2015-2022'!J6198</f>
        <v>24677.773631364285</v>
      </c>
    </row>
    <row r="6199" spans="30:35" x14ac:dyDescent="0.35">
      <c r="AD6199">
        <v>9291.9942340984107</v>
      </c>
      <c r="AF6199">
        <v>624720.07774168998</v>
      </c>
      <c r="AG6199">
        <f>AF6199*'Day-ahead Prices_2015-2022'!J6199</f>
        <v>43323.556491289026</v>
      </c>
      <c r="AH6199">
        <v>412609.69124383898</v>
      </c>
      <c r="AI6199">
        <f>AH6199*'Day-ahead Prices_2015-2022'!J6199</f>
        <v>28613.966325646179</v>
      </c>
    </row>
    <row r="6200" spans="30:35" x14ac:dyDescent="0.35">
      <c r="AD6200">
        <v>9291.9942340984107</v>
      </c>
      <c r="AF6200">
        <v>801628.14287485799</v>
      </c>
      <c r="AG6200">
        <f>AF6200*'Day-ahead Prices_2015-2022'!J6200</f>
        <v>77680.773150109511</v>
      </c>
      <c r="AH6200">
        <v>412659.69124383898</v>
      </c>
      <c r="AI6200">
        <f>AH6200*'Day-ahead Prices_2015-2022'!J6200</f>
        <v>39988.271555370164</v>
      </c>
    </row>
    <row r="6201" spans="30:35" x14ac:dyDescent="0.35">
      <c r="AD6201">
        <v>3587.54188266043</v>
      </c>
      <c r="AF6201">
        <v>835182.63698885299</v>
      </c>
      <c r="AG6201">
        <f>AF6201*'Day-ahead Prices_2015-2022'!J6201</f>
        <v>94316.131216854934</v>
      </c>
      <c r="AH6201">
        <v>409460.484367283</v>
      </c>
      <c r="AI6201">
        <f>AH6201*'Day-ahead Prices_2015-2022'!J6201</f>
        <v>46239.86067399181</v>
      </c>
    </row>
    <row r="6202" spans="30:35" x14ac:dyDescent="0.35">
      <c r="AD6202">
        <v>0</v>
      </c>
      <c r="AF6202">
        <v>821721.74259608798</v>
      </c>
      <c r="AG6202">
        <f>AF6202*'Day-ahead Prices_2015-2022'!J6202</f>
        <v>99443.738136800326</v>
      </c>
      <c r="AH6202">
        <v>407467.05144209898</v>
      </c>
      <c r="AI6202">
        <f>AH6202*'Day-ahead Prices_2015-2022'!J6202</f>
        <v>49311.153231708522</v>
      </c>
    </row>
    <row r="6203" spans="30:35" x14ac:dyDescent="0.35">
      <c r="AD6203">
        <v>9291.9942340984107</v>
      </c>
      <c r="AF6203">
        <v>910743.11093404598</v>
      </c>
      <c r="AG6203">
        <f>AF6203*'Day-ahead Prices_2015-2022'!J6203</f>
        <v>95400.340870341315</v>
      </c>
      <c r="AH6203">
        <v>412809.69124383898</v>
      </c>
      <c r="AI6203">
        <f>AH6203*'Day-ahead Prices_2015-2022'!J6203</f>
        <v>43241.815157792131</v>
      </c>
    </row>
    <row r="6204" spans="30:35" x14ac:dyDescent="0.35">
      <c r="AD6204">
        <v>9291.9942340984107</v>
      </c>
      <c r="AF6204">
        <v>773504.78299688804</v>
      </c>
      <c r="AG6204">
        <f>AF6204*'Day-ahead Prices_2015-2022'!J6204</f>
        <v>63882.793146734242</v>
      </c>
      <c r="AH6204">
        <v>412859.69124383898</v>
      </c>
      <c r="AI6204">
        <f>AH6204*'Day-ahead Prices_2015-2022'!J6204</f>
        <v>34097.56582521461</v>
      </c>
    </row>
    <row r="6205" spans="30:35" x14ac:dyDescent="0.35">
      <c r="AD6205">
        <v>9291.9942340984107</v>
      </c>
      <c r="AF6205">
        <v>770309.81006454804</v>
      </c>
      <c r="AG6205">
        <f>AF6205*'Day-ahead Prices_2015-2022'!J6205</f>
        <v>54636.149053353234</v>
      </c>
      <c r="AH6205">
        <v>412909.69124383898</v>
      </c>
      <c r="AI6205">
        <f>AH6205*'Day-ahead Prices_2015-2022'!J6205</f>
        <v>29286.65212569739</v>
      </c>
    </row>
    <row r="6206" spans="30:35" x14ac:dyDescent="0.35">
      <c r="AD6206">
        <v>9291.9942340984107</v>
      </c>
      <c r="AF6206">
        <v>627229.04224236403</v>
      </c>
      <c r="AG6206">
        <f>AF6206*'Day-ahead Prices_2015-2022'!J6206</f>
        <v>34510.925940477668</v>
      </c>
      <c r="AH6206">
        <v>412959.69124383898</v>
      </c>
      <c r="AI6206">
        <f>AH6206*'Day-ahead Prices_2015-2022'!J6206</f>
        <v>22721.558411850074</v>
      </c>
    </row>
    <row r="6207" spans="30:35" x14ac:dyDescent="0.35">
      <c r="AD6207">
        <v>9291.9942340984107</v>
      </c>
      <c r="AF6207">
        <v>694703.85072711296</v>
      </c>
      <c r="AG6207">
        <f>AF6207*'Day-ahead Prices_2015-2022'!J6207</f>
        <v>32410.539775860048</v>
      </c>
      <c r="AH6207">
        <v>413009.69124383898</v>
      </c>
      <c r="AI6207">
        <f>AH6207*'Day-ahead Prices_2015-2022'!J6207</f>
        <v>19268.450882867255</v>
      </c>
    </row>
    <row r="6208" spans="30:35" x14ac:dyDescent="0.35">
      <c r="AD6208">
        <v>9291.9942340984107</v>
      </c>
      <c r="AF6208">
        <v>663108.82428004104</v>
      </c>
      <c r="AG6208">
        <f>AF6208*'Day-ahead Prices_2015-2022'!J6208</f>
        <v>29841.55486466255</v>
      </c>
      <c r="AH6208">
        <v>413059.69124383898</v>
      </c>
      <c r="AI6208">
        <f>AH6208*'Day-ahead Prices_2015-2022'!J6208</f>
        <v>18588.718755200865</v>
      </c>
    </row>
    <row r="6209" spans="30:35" x14ac:dyDescent="0.35">
      <c r="AD6209">
        <v>9291.9942340984107</v>
      </c>
      <c r="AF6209">
        <v>659495.04365422705</v>
      </c>
      <c r="AG6209">
        <f>AF6209*'Day-ahead Prices_2015-2022'!J6209</f>
        <v>34597.934358905317</v>
      </c>
      <c r="AH6209">
        <v>413109.69124383898</v>
      </c>
      <c r="AI6209">
        <f>AH6209*'Day-ahead Prices_2015-2022'!J6209</f>
        <v>21672.250789765847</v>
      </c>
    </row>
    <row r="6210" spans="30:35" x14ac:dyDescent="0.35">
      <c r="AD6210">
        <v>9291.9942340984107</v>
      </c>
      <c r="AF6210">
        <v>794699.44023136504</v>
      </c>
      <c r="AG6210">
        <f>AF6210*'Day-ahead Prices_2015-2022'!J6210</f>
        <v>45484.622461642182</v>
      </c>
      <c r="AH6210">
        <v>413159.69124383898</v>
      </c>
      <c r="AI6210">
        <f>AH6210*'Day-ahead Prices_2015-2022'!J6210</f>
        <v>23647.194928341123</v>
      </c>
    </row>
    <row r="6211" spans="30:35" x14ac:dyDescent="0.35">
      <c r="AD6211">
        <v>9291.9942340984107</v>
      </c>
      <c r="AF6211">
        <v>655803.55671558098</v>
      </c>
      <c r="AG6211">
        <f>AF6211*'Day-ahead Prices_2015-2022'!J6211</f>
        <v>48966.392316614743</v>
      </c>
      <c r="AH6211">
        <v>413209.69124383898</v>
      </c>
      <c r="AI6211">
        <f>AH6211*'Day-ahead Prices_2015-2022'!J6211</f>
        <v>30852.818108835287</v>
      </c>
    </row>
    <row r="6212" spans="30:35" x14ac:dyDescent="0.35">
      <c r="AD6212">
        <v>9291.9942340984107</v>
      </c>
      <c r="AF6212">
        <v>743857.62896818202</v>
      </c>
      <c r="AG6212">
        <f>AF6212*'Day-ahead Prices_2015-2022'!J6212</f>
        <v>74071.483048579146</v>
      </c>
      <c r="AH6212">
        <v>413259.69124383898</v>
      </c>
      <c r="AI6212">
        <f>AH6212*'Day-ahead Prices_2015-2022'!J6212</f>
        <v>41151.366904833376</v>
      </c>
    </row>
    <row r="6213" spans="30:35" x14ac:dyDescent="0.35">
      <c r="AD6213">
        <v>0</v>
      </c>
      <c r="AF6213">
        <v>775969.97048697597</v>
      </c>
      <c r="AG6213">
        <f>AF6213*'Day-ahead Prices_2015-2022'!J6213</f>
        <v>85414.894501353876</v>
      </c>
      <c r="AH6213">
        <v>408017.05144209898</v>
      </c>
      <c r="AI6213">
        <f>AH6213*'Day-ahead Prices_2015-2022'!J6213</f>
        <v>44912.476937489038</v>
      </c>
    </row>
    <row r="6214" spans="30:35" x14ac:dyDescent="0.35">
      <c r="AD6214">
        <v>2358.5743510951002</v>
      </c>
      <c r="AF6214">
        <v>751613.58265057299</v>
      </c>
      <c r="AG6214">
        <f>AF6214*'Day-ahead Prices_2015-2022'!J6214</f>
        <v>80898.988451616111</v>
      </c>
      <c r="AH6214">
        <v>409410.47505725402</v>
      </c>
      <c r="AI6214">
        <f>AH6214*'Day-ahead Prices_2015-2022'!J6214</f>
        <v>44066.384719693713</v>
      </c>
    </row>
    <row r="6215" spans="30:35" x14ac:dyDescent="0.35">
      <c r="AD6215">
        <v>7946.2042726265299</v>
      </c>
      <c r="AF6215">
        <v>813825.13469791401</v>
      </c>
      <c r="AG6215">
        <f>AF6215*'Day-ahead Prices_2015-2022'!J6215</f>
        <v>69565.772513977674</v>
      </c>
      <c r="AH6215">
        <v>412643.14088495797</v>
      </c>
      <c r="AI6215">
        <f>AH6215*'Day-ahead Prices_2015-2022'!J6215</f>
        <v>35272.7356828462</v>
      </c>
    </row>
    <row r="6216" spans="30:35" x14ac:dyDescent="0.35">
      <c r="AD6216">
        <v>7947.1777928757501</v>
      </c>
      <c r="AF6216">
        <v>675731.41587709403</v>
      </c>
      <c r="AG6216">
        <f>AF6216*'Day-ahead Prices_2015-2022'!J6216</f>
        <v>50162.92165763607</v>
      </c>
      <c r="AH6216">
        <v>412693.695393698</v>
      </c>
      <c r="AI6216">
        <f>AH6216*'Day-ahead Prices_2015-2022'!J6216</f>
        <v>30636.316477551169</v>
      </c>
    </row>
    <row r="6217" spans="30:35" x14ac:dyDescent="0.35">
      <c r="AD6217">
        <v>9291.9942340984107</v>
      </c>
      <c r="AF6217">
        <v>538062.91013526102</v>
      </c>
      <c r="AG6217">
        <f>AF6217*'Day-ahead Prices_2015-2022'!J6217</f>
        <v>33532.080559629459</v>
      </c>
      <c r="AH6217">
        <v>413509.69124383898</v>
      </c>
      <c r="AI6217">
        <f>AH6217*'Day-ahead Prices_2015-2022'!J6217</f>
        <v>25769.923958316042</v>
      </c>
    </row>
    <row r="6218" spans="30:35" x14ac:dyDescent="0.35">
      <c r="AD6218">
        <v>6605.2819124007701</v>
      </c>
      <c r="AF6218">
        <v>742357.479050486</v>
      </c>
      <c r="AG6218">
        <f>AF6218*'Day-ahead Prices_2015-2022'!J6218</f>
        <v>54916.822459608513</v>
      </c>
      <c r="AH6218">
        <v>412029.36306977901</v>
      </c>
      <c r="AI6218">
        <f>AH6218*'Day-ahead Prices_2015-2022'!J6218</f>
        <v>30480.387169790738</v>
      </c>
    </row>
    <row r="6219" spans="30:35" x14ac:dyDescent="0.35">
      <c r="AD6219">
        <v>9291.9942340984107</v>
      </c>
      <c r="AF6219">
        <v>707142.827242614</v>
      </c>
      <c r="AG6219">
        <f>AF6219*'Day-ahead Prices_2015-2022'!J6219</f>
        <v>39435.587618252473</v>
      </c>
      <c r="AH6219">
        <v>413609.69124383898</v>
      </c>
      <c r="AI6219">
        <f>AH6219*'Day-ahead Prices_2015-2022'!J6219</f>
        <v>23065.978456440789</v>
      </c>
    </row>
    <row r="6220" spans="30:35" x14ac:dyDescent="0.35">
      <c r="AD6220">
        <v>9291.9942340984107</v>
      </c>
      <c r="AF6220">
        <v>537122.75915609999</v>
      </c>
      <c r="AG6220">
        <f>AF6220*'Day-ahead Prices_2015-2022'!J6220</f>
        <v>28275.484848874992</v>
      </c>
      <c r="AH6220">
        <v>413659.69124383898</v>
      </c>
      <c r="AI6220">
        <f>AH6220*'Day-ahead Prices_2015-2022'!J6220</f>
        <v>21776.080296303793</v>
      </c>
    </row>
    <row r="6221" spans="30:35" x14ac:dyDescent="0.35">
      <c r="AD6221">
        <v>9291.9942340984107</v>
      </c>
      <c r="AF6221">
        <v>463891.96143227199</v>
      </c>
      <c r="AG6221">
        <f>AF6221*'Day-ahead Prices_2015-2022'!J6221</f>
        <v>22441.933364189739</v>
      </c>
      <c r="AH6221">
        <v>413709.69124383898</v>
      </c>
      <c r="AI6221">
        <f>AH6221*'Day-ahead Prices_2015-2022'!J6221</f>
        <v>20014.240588148823</v>
      </c>
    </row>
    <row r="6222" spans="30:35" x14ac:dyDescent="0.35">
      <c r="AD6222">
        <v>9291.9942340984107</v>
      </c>
      <c r="AF6222">
        <v>441772.24060618901</v>
      </c>
      <c r="AG6222">
        <f>AF6222*'Day-ahead Prices_2015-2022'!J6222</f>
        <v>21559.037556882784</v>
      </c>
      <c r="AH6222">
        <v>413759.69124383898</v>
      </c>
      <c r="AI6222">
        <f>AH6222*'Day-ahead Prices_2015-2022'!J6222</f>
        <v>20191.9901323134</v>
      </c>
    </row>
    <row r="6223" spans="30:35" x14ac:dyDescent="0.35">
      <c r="AD6223">
        <v>9291.9942340984107</v>
      </c>
      <c r="AF6223">
        <v>425516.35643761099</v>
      </c>
      <c r="AG6223">
        <f>AF6223*'Day-ahead Prices_2015-2022'!J6223</f>
        <v>21749.204768417392</v>
      </c>
      <c r="AH6223">
        <v>413809.69124383898</v>
      </c>
      <c r="AI6223">
        <f>AH6223*'Day-ahead Prices_2015-2022'!J6223</f>
        <v>21150.847843700718</v>
      </c>
    </row>
    <row r="6224" spans="30:35" x14ac:dyDescent="0.35">
      <c r="AD6224">
        <v>9291.9942340984107</v>
      </c>
      <c r="AF6224">
        <v>501398.05878032598</v>
      </c>
      <c r="AG6224">
        <f>AF6224*'Day-ahead Prices_2015-2022'!J6224</f>
        <v>32268.098820381358</v>
      </c>
      <c r="AH6224">
        <v>413859.69124383898</v>
      </c>
      <c r="AI6224">
        <f>AH6224*'Day-ahead Prices_2015-2022'!J6224</f>
        <v>26634.457754611314</v>
      </c>
    </row>
    <row r="6225" spans="30:35" x14ac:dyDescent="0.35">
      <c r="AD6225">
        <v>9291.9942340984107</v>
      </c>
      <c r="AF6225">
        <v>505892.69422307599</v>
      </c>
      <c r="AG6225">
        <f>AF6225*'Day-ahead Prices_2015-2022'!J6225</f>
        <v>37142.641609858241</v>
      </c>
      <c r="AH6225">
        <v>413909.69124383898</v>
      </c>
      <c r="AI6225">
        <f>AH6225*'Day-ahead Prices_2015-2022'!J6225</f>
        <v>30389.249531122659</v>
      </c>
    </row>
    <row r="6226" spans="30:35" x14ac:dyDescent="0.35">
      <c r="AD6226">
        <v>8984.3677664540301</v>
      </c>
      <c r="AF6226">
        <v>608927.54755395604</v>
      </c>
      <c r="AG6226">
        <f>AF6226*'Day-ahead Prices_2015-2022'!J6226</f>
        <v>44793.471557503442</v>
      </c>
      <c r="AH6226">
        <v>413784.46986017202</v>
      </c>
      <c r="AI6226">
        <f>AH6226*'Day-ahead Prices_2015-2022'!J6226</f>
        <v>30438.502833501578</v>
      </c>
    </row>
    <row r="6227" spans="30:35" x14ac:dyDescent="0.35">
      <c r="AD6227">
        <v>9291.9942340984107</v>
      </c>
      <c r="AF6227">
        <v>572456.22731008998</v>
      </c>
      <c r="AG6227">
        <f>AF6227*'Day-ahead Prices_2015-2022'!J6227</f>
        <v>39391.428571491429</v>
      </c>
      <c r="AH6227">
        <v>414009.69124383898</v>
      </c>
      <c r="AI6227">
        <f>AH6227*'Day-ahead Prices_2015-2022'!J6227</f>
        <v>28488.524366602618</v>
      </c>
    </row>
    <row r="6228" spans="30:35" x14ac:dyDescent="0.35">
      <c r="AD6228">
        <v>9291.9942340984107</v>
      </c>
      <c r="AF6228">
        <v>511210.97844731202</v>
      </c>
      <c r="AG6228">
        <f>AF6228*'Day-ahead Prices_2015-2022'!J6228</f>
        <v>33725.227261892229</v>
      </c>
      <c r="AH6228">
        <v>414059.69124383898</v>
      </c>
      <c r="AI6228">
        <f>AH6228*'Day-ahead Prices_2015-2022'!J6228</f>
        <v>27316.035405970109</v>
      </c>
    </row>
    <row r="6229" spans="30:35" x14ac:dyDescent="0.35">
      <c r="AD6229">
        <v>9291.9942340984107</v>
      </c>
      <c r="AF6229">
        <v>426089.51072627801</v>
      </c>
      <c r="AG6229">
        <f>AF6229*'Day-ahead Prices_2015-2022'!J6229</f>
        <v>25093.476510447326</v>
      </c>
      <c r="AH6229">
        <v>414109.69124383898</v>
      </c>
      <c r="AI6229">
        <f>AH6229*'Day-ahead Prices_2015-2022'!J6229</f>
        <v>24387.954991577786</v>
      </c>
    </row>
    <row r="6230" spans="30:35" x14ac:dyDescent="0.35">
      <c r="AD6230">
        <v>9291.9942340984107</v>
      </c>
      <c r="AF6230">
        <v>447158.22153282899</v>
      </c>
      <c r="AG6230">
        <f>AF6230*'Day-ahead Prices_2015-2022'!J6230</f>
        <v>24745.735979626756</v>
      </c>
      <c r="AH6230">
        <v>414159.69124383898</v>
      </c>
      <c r="AI6230">
        <f>AH6230*'Day-ahead Prices_2015-2022'!J6230</f>
        <v>22919.597313434049</v>
      </c>
    </row>
    <row r="6231" spans="30:35" x14ac:dyDescent="0.35">
      <c r="AD6231">
        <v>9291.9942340984107</v>
      </c>
      <c r="AF6231">
        <v>454325.00694960001</v>
      </c>
      <c r="AG6231">
        <f>AF6231*'Day-ahead Prices_2015-2022'!J6231</f>
        <v>21251.620106326227</v>
      </c>
      <c r="AH6231">
        <v>414209.69124383898</v>
      </c>
      <c r="AI6231">
        <f>AH6231*'Day-ahead Prices_2015-2022'!J6231</f>
        <v>19375.176070044621</v>
      </c>
    </row>
    <row r="6232" spans="30:35" x14ac:dyDescent="0.35">
      <c r="AD6232">
        <v>9291.9942340984107</v>
      </c>
      <c r="AF6232">
        <v>380195.74573484098</v>
      </c>
      <c r="AG6232">
        <f>AF6232*'Day-ahead Prices_2015-2022'!J6232</f>
        <v>17658.19141065469</v>
      </c>
      <c r="AH6232">
        <v>414259.69124383898</v>
      </c>
      <c r="AI6232">
        <f>AH6232*'Day-ahead Prices_2015-2022'!J6232</f>
        <v>19240.291359820101</v>
      </c>
    </row>
    <row r="6233" spans="30:35" x14ac:dyDescent="0.35">
      <c r="AD6233">
        <v>9291.9942340984107</v>
      </c>
      <c r="AF6233">
        <v>463635.61486700299</v>
      </c>
      <c r="AG6233">
        <f>AF6233*'Day-ahead Prices_2015-2022'!J6233</f>
        <v>21344.624619439648</v>
      </c>
      <c r="AH6233">
        <v>414309.69124383898</v>
      </c>
      <c r="AI6233">
        <f>AH6233*'Day-ahead Prices_2015-2022'!J6233</f>
        <v>19073.782410638236</v>
      </c>
    </row>
    <row r="6234" spans="30:35" x14ac:dyDescent="0.35">
      <c r="AD6234">
        <v>9291.9942340984107</v>
      </c>
      <c r="AF6234">
        <v>509714.32859794702</v>
      </c>
      <c r="AG6234">
        <f>AF6234*'Day-ahead Prices_2015-2022'!J6234</f>
        <v>26661.882243137115</v>
      </c>
      <c r="AH6234">
        <v>414359.69124383898</v>
      </c>
      <c r="AI6234">
        <f>AH6234*'Day-ahead Prices_2015-2022'!J6234</f>
        <v>21674.119549737108</v>
      </c>
    </row>
    <row r="6235" spans="30:35" x14ac:dyDescent="0.35">
      <c r="AD6235">
        <v>9291.9942340984107</v>
      </c>
      <c r="AF6235">
        <v>533203.23002726596</v>
      </c>
      <c r="AG6235">
        <f>AF6235*'Day-ahead Prices_2015-2022'!J6235</f>
        <v>35827.924537644598</v>
      </c>
      <c r="AH6235">
        <v>414409.69124383898</v>
      </c>
      <c r="AI6235">
        <f>AH6235*'Day-ahead Prices_2015-2022'!J6235</f>
        <v>27845.741191015706</v>
      </c>
    </row>
    <row r="6236" spans="30:35" x14ac:dyDescent="0.35">
      <c r="AD6236">
        <v>7966.6481978601796</v>
      </c>
      <c r="AF6236">
        <v>536004.681778998</v>
      </c>
      <c r="AG6236">
        <f>AF6236*'Day-ahead Prices_2015-2022'!J6236</f>
        <v>41597.983341163577</v>
      </c>
      <c r="AH6236">
        <v>413704.78556850698</v>
      </c>
      <c r="AI6236">
        <f>AH6236*'Day-ahead Prices_2015-2022'!J6236</f>
        <v>32106.594146007898</v>
      </c>
    </row>
    <row r="6237" spans="30:35" x14ac:dyDescent="0.35">
      <c r="AD6237">
        <v>0</v>
      </c>
      <c r="AF6237">
        <v>597501.16261889494</v>
      </c>
      <c r="AG6237">
        <f>AF6237*'Day-ahead Prices_2015-2022'!J6237</f>
        <v>56727.507255491153</v>
      </c>
      <c r="AH6237">
        <v>409217.05144209898</v>
      </c>
      <c r="AI6237">
        <f>AH6237*'Day-ahead Prices_2015-2022'!J6237</f>
        <v>38851.578385227178</v>
      </c>
    </row>
    <row r="6238" spans="30:35" x14ac:dyDescent="0.35">
      <c r="AD6238">
        <v>0</v>
      </c>
      <c r="AF6238">
        <v>604559.23775725998</v>
      </c>
      <c r="AG6238">
        <f>AF6238*'Day-ahead Prices_2015-2022'!J6238</f>
        <v>57188.28109564801</v>
      </c>
      <c r="AH6238">
        <v>409267.05144209898</v>
      </c>
      <c r="AI6238">
        <f>AH6238*'Day-ahead Prices_2015-2022'!J6238</f>
        <v>38714.616731165355</v>
      </c>
    </row>
    <row r="6239" spans="30:35" x14ac:dyDescent="0.35">
      <c r="AD6239">
        <v>1533.58096853955</v>
      </c>
      <c r="AF6239">
        <v>498718.90761015599</v>
      </c>
      <c r="AG6239">
        <f>AF6239*'Day-ahead Prices_2015-2022'!J6239</f>
        <v>41416.111682485403</v>
      </c>
      <c r="AH6239">
        <v>410190.56593950302</v>
      </c>
      <c r="AI6239">
        <f>AH6239*'Day-ahead Prices_2015-2022'!J6239</f>
        <v>34064.275548446029</v>
      </c>
    </row>
    <row r="6240" spans="30:35" x14ac:dyDescent="0.35">
      <c r="AD6240">
        <v>9291.9942340984107</v>
      </c>
      <c r="AF6240">
        <v>415906.216878879</v>
      </c>
      <c r="AG6240">
        <f>AF6240*'Day-ahead Prices_2015-2022'!J6240</f>
        <v>28377.801060417009</v>
      </c>
      <c r="AH6240">
        <v>414659.69124383898</v>
      </c>
      <c r="AI6240">
        <f>AH6240*'Day-ahead Prices_2015-2022'!J6240</f>
        <v>28292.749058181187</v>
      </c>
    </row>
    <row r="6241" spans="30:35" x14ac:dyDescent="0.35">
      <c r="AD6241">
        <v>9291.9942340984107</v>
      </c>
      <c r="AF6241">
        <v>340836.08216273901</v>
      </c>
      <c r="AG6241">
        <f>AF6241*'Day-ahead Prices_2015-2022'!J6241</f>
        <v>23034.980567866012</v>
      </c>
      <c r="AH6241">
        <v>414709.69124383898</v>
      </c>
      <c r="AI6241">
        <f>AH6241*'Day-ahead Prices_2015-2022'!J6241</f>
        <v>28027.636095600803</v>
      </c>
    </row>
    <row r="6242" spans="30:35" x14ac:dyDescent="0.35">
      <c r="AD6242">
        <v>9291.9942340984107</v>
      </c>
      <c r="AF6242">
        <v>317668.72607646202</v>
      </c>
      <c r="AG6242">
        <f>AF6242*'Day-ahead Prices_2015-2022'!J6242</f>
        <v>18036.833180713918</v>
      </c>
      <c r="AH6242">
        <v>414759.69124383898</v>
      </c>
      <c r="AI6242">
        <f>AH6242*'Day-ahead Prices_2015-2022'!J6242</f>
        <v>23549.536819211124</v>
      </c>
    </row>
    <row r="6243" spans="30:35" x14ac:dyDescent="0.35">
      <c r="AD6243">
        <v>9291.9942340984107</v>
      </c>
      <c r="AF6243">
        <v>362653.05556084501</v>
      </c>
      <c r="AG6243">
        <f>AF6243*'Day-ahead Prices_2015-2022'!J6243</f>
        <v>18532.47777179808</v>
      </c>
      <c r="AH6243">
        <v>414809.69124383898</v>
      </c>
      <c r="AI6243">
        <f>AH6243*'Day-ahead Prices_2015-2022'!J6243</f>
        <v>21197.812246788279</v>
      </c>
    </row>
    <row r="6244" spans="30:35" x14ac:dyDescent="0.35">
      <c r="AD6244">
        <v>9291.9942340984107</v>
      </c>
      <c r="AF6244">
        <v>140507.03449339699</v>
      </c>
      <c r="AG6244">
        <f>AF6244*'Day-ahead Prices_2015-2022'!J6244</f>
        <v>6943.1551094912129</v>
      </c>
      <c r="AH6244">
        <v>414859.69124383898</v>
      </c>
      <c r="AI6244">
        <f>AH6244*'Day-ahead Prices_2015-2022'!J6244</f>
        <v>20500.291642814307</v>
      </c>
    </row>
    <row r="6245" spans="30:35" x14ac:dyDescent="0.35">
      <c r="AD6245">
        <v>9291.9942340984107</v>
      </c>
      <c r="AF6245">
        <v>181259.04832743201</v>
      </c>
      <c r="AG6245">
        <f>AF6245*'Day-ahead Prices_2015-2022'!J6245</f>
        <v>8570.6075263522125</v>
      </c>
      <c r="AH6245">
        <v>414909.69124383898</v>
      </c>
      <c r="AI6245">
        <f>AH6245*'Day-ahead Prices_2015-2022'!J6245</f>
        <v>19618.486113350871</v>
      </c>
    </row>
    <row r="6246" spans="30:35" x14ac:dyDescent="0.35">
      <c r="AD6246">
        <v>9291.9942340984107</v>
      </c>
      <c r="AF6246">
        <v>228798.467991599</v>
      </c>
      <c r="AG6246">
        <f>AF6246*'Day-ahead Prices_2015-2022'!J6246</f>
        <v>10492.69774209473</v>
      </c>
      <c r="AH6246">
        <v>414959.69124383898</v>
      </c>
      <c r="AI6246">
        <f>AH6246*'Day-ahead Prices_2015-2022'!J6246</f>
        <v>19030.051440442454</v>
      </c>
    </row>
    <row r="6247" spans="30:35" x14ac:dyDescent="0.35">
      <c r="AD6247">
        <v>9291.9942340984107</v>
      </c>
      <c r="AF6247">
        <v>185888.555474322</v>
      </c>
      <c r="AG6247">
        <f>AF6247*'Day-ahead Prices_2015-2022'!J6247</f>
        <v>8763.7159478369103</v>
      </c>
      <c r="AH6247">
        <v>415009.69124383898</v>
      </c>
      <c r="AI6247">
        <f>AH6247*'Day-ahead Prices_2015-2022'!J6247</f>
        <v>19565.631893690788</v>
      </c>
    </row>
    <row r="6248" spans="30:35" x14ac:dyDescent="0.35">
      <c r="AD6248">
        <v>9291.9942340984107</v>
      </c>
      <c r="AF6248">
        <v>315226.45494698</v>
      </c>
      <c r="AG6248">
        <f>AF6248*'Day-ahead Prices_2015-2022'!J6248</f>
        <v>18374.550058859466</v>
      </c>
      <c r="AH6248">
        <v>415059.69124383898</v>
      </c>
      <c r="AI6248">
        <f>AH6248*'Day-ahead Prices_2015-2022'!J6248</f>
        <v>24193.829402603376</v>
      </c>
    </row>
    <row r="6249" spans="30:35" x14ac:dyDescent="0.35">
      <c r="AD6249">
        <v>9291.9942340984107</v>
      </c>
      <c r="AF6249">
        <v>389485.56975331198</v>
      </c>
      <c r="AG6249">
        <f>AF6249*'Day-ahead Prices_2015-2022'!J6249</f>
        <v>28666.624790805956</v>
      </c>
      <c r="AH6249">
        <v>415109.69124383898</v>
      </c>
      <c r="AI6249">
        <f>AH6249*'Day-ahead Prices_2015-2022'!J6249</f>
        <v>30552.592162660607</v>
      </c>
    </row>
    <row r="6250" spans="30:35" x14ac:dyDescent="0.35">
      <c r="AD6250">
        <v>5420.1287231599099</v>
      </c>
      <c r="AF6250">
        <v>356854.38581576798</v>
      </c>
      <c r="AG6250">
        <f>AF6250*'Day-ahead Prices_2015-2022'!J6250</f>
        <v>27539.791157349624</v>
      </c>
      <c r="AH6250">
        <v>412954.310031378</v>
      </c>
      <c r="AI6250">
        <f>AH6250*'Day-ahead Prices_2015-2022'!J6250</f>
        <v>31869.232683784059</v>
      </c>
    </row>
    <row r="6251" spans="30:35" x14ac:dyDescent="0.35">
      <c r="AD6251">
        <v>9291.9942340984107</v>
      </c>
      <c r="AF6251">
        <v>397577.90308347601</v>
      </c>
      <c r="AG6251">
        <f>AF6251*'Day-ahead Prices_2015-2022'!J6251</f>
        <v>29391.443457824818</v>
      </c>
      <c r="AH6251">
        <v>415209.69124383898</v>
      </c>
      <c r="AI6251">
        <f>AH6251*'Day-ahead Prices_2015-2022'!J6251</f>
        <v>30694.895437314852</v>
      </c>
    </row>
    <row r="6252" spans="30:35" x14ac:dyDescent="0.35">
      <c r="AD6252">
        <v>9291.9942340984107</v>
      </c>
      <c r="AF6252">
        <v>376699.75416465302</v>
      </c>
      <c r="AG6252">
        <f>AF6252*'Day-ahead Prices_2015-2022'!J6252</f>
        <v>26768.284530940244</v>
      </c>
      <c r="AH6252">
        <v>415259.69124383898</v>
      </c>
      <c r="AI6252">
        <f>AH6252*'Day-ahead Prices_2015-2022'!J6252</f>
        <v>29508.353659787197</v>
      </c>
    </row>
    <row r="6253" spans="30:35" x14ac:dyDescent="0.35">
      <c r="AD6253">
        <v>9291.9942340984107</v>
      </c>
      <c r="AF6253">
        <v>263742.47937934502</v>
      </c>
      <c r="AG6253">
        <f>AF6253*'Day-ahead Prices_2015-2022'!J6253</f>
        <v>15526.519761062043</v>
      </c>
      <c r="AH6253">
        <v>415309.69124383898</v>
      </c>
      <c r="AI6253">
        <f>AH6253*'Day-ahead Prices_2015-2022'!J6253</f>
        <v>24449.281523524802</v>
      </c>
    </row>
    <row r="6254" spans="30:35" x14ac:dyDescent="0.35">
      <c r="AD6254">
        <v>9291.9942340984107</v>
      </c>
      <c r="AF6254">
        <v>412468.632479102</v>
      </c>
      <c r="AG6254">
        <f>AF6254*'Day-ahead Prices_2015-2022'!J6254</f>
        <v>22422.310447354583</v>
      </c>
      <c r="AH6254">
        <v>415359.69124383898</v>
      </c>
      <c r="AI6254">
        <f>AH6254*'Day-ahead Prices_2015-2022'!J6254</f>
        <v>22579.472015629141</v>
      </c>
    </row>
    <row r="6255" spans="30:35" x14ac:dyDescent="0.35">
      <c r="AD6255">
        <v>9291.9942340984107</v>
      </c>
      <c r="AF6255">
        <v>336043.191937892</v>
      </c>
      <c r="AG6255">
        <f>AF6255*'Day-ahead Prices_2015-2022'!J6255</f>
        <v>16182.15990776919</v>
      </c>
      <c r="AH6255">
        <v>415409.69124383898</v>
      </c>
      <c r="AI6255">
        <f>AH6255*'Day-ahead Prices_2015-2022'!J6255</f>
        <v>20004.053681847068</v>
      </c>
    </row>
    <row r="6256" spans="30:35" x14ac:dyDescent="0.35">
      <c r="AD6256">
        <v>9291.9942340984107</v>
      </c>
      <c r="AF6256">
        <v>442950.48532867897</v>
      </c>
      <c r="AG6256">
        <f>AF6256*'Day-ahead Prices_2015-2022'!J6256</f>
        <v>20035.204139522808</v>
      </c>
      <c r="AH6256">
        <v>415459.69124383898</v>
      </c>
      <c r="AI6256">
        <f>AH6256*'Day-ahead Prices_2015-2022'!J6256</f>
        <v>18791.761159572889</v>
      </c>
    </row>
    <row r="6257" spans="30:35" x14ac:dyDescent="0.35">
      <c r="AD6257">
        <v>9291.9942340984107</v>
      </c>
      <c r="AF6257">
        <v>369294.36481874902</v>
      </c>
      <c r="AG6257">
        <f>AF6257*'Day-ahead Prices_2015-2022'!J6257</f>
        <v>17336.985574372196</v>
      </c>
      <c r="AH6257">
        <v>415509.69124383898</v>
      </c>
      <c r="AI6257">
        <f>AH6257*'Day-ahead Prices_2015-2022'!J6257</f>
        <v>19506.621842556076</v>
      </c>
    </row>
    <row r="6258" spans="30:35" x14ac:dyDescent="0.35">
      <c r="AD6258">
        <v>9291.9942340984107</v>
      </c>
      <c r="AF6258">
        <v>416010.29769244703</v>
      </c>
      <c r="AG6258">
        <f>AF6258*'Day-ahead Prices_2015-2022'!J6258</f>
        <v>21143.203367346501</v>
      </c>
      <c r="AH6258">
        <v>415559.69124383898</v>
      </c>
      <c r="AI6258">
        <f>AH6258*'Day-ahead Prices_2015-2022'!J6258</f>
        <v>21120.301857854058</v>
      </c>
    </row>
    <row r="6259" spans="30:35" x14ac:dyDescent="0.35">
      <c r="AD6259">
        <v>9291.9942340984107</v>
      </c>
      <c r="AF6259">
        <v>462664.99740930903</v>
      </c>
      <c r="AG6259">
        <f>AF6259*'Day-ahead Prices_2015-2022'!J6259</f>
        <v>29401.203922868062</v>
      </c>
      <c r="AH6259">
        <v>415609.69124383898</v>
      </c>
      <c r="AI6259">
        <f>AH6259*'Day-ahead Prices_2015-2022'!J6259</f>
        <v>26410.956854317854</v>
      </c>
    </row>
    <row r="6260" spans="30:35" x14ac:dyDescent="0.35">
      <c r="AD6260">
        <v>7990.0126838414899</v>
      </c>
      <c r="AF6260">
        <v>517388.78585177602</v>
      </c>
      <c r="AG6260">
        <f>AF6260*'Day-ahead Prices_2015-2022'!J6260</f>
        <v>43829.944257450894</v>
      </c>
      <c r="AH6260">
        <v>414918.09377827699</v>
      </c>
      <c r="AI6260">
        <f>AH6260*'Day-ahead Prices_2015-2022'!J6260</f>
        <v>35149.267666809516</v>
      </c>
    </row>
    <row r="6261" spans="30:35" x14ac:dyDescent="0.35">
      <c r="AD6261">
        <v>3036.1444445530501</v>
      </c>
      <c r="AF6261">
        <v>490165.59048587299</v>
      </c>
      <c r="AG6261">
        <f>AF6261*'Day-ahead Prices_2015-2022'!J6261</f>
        <v>45707.328605819552</v>
      </c>
      <c r="AH6261">
        <v>412146.41314059199</v>
      </c>
      <c r="AI6261">
        <f>AH6261*'Day-ahead Prices_2015-2022'!J6261</f>
        <v>38432.137842343778</v>
      </c>
    </row>
    <row r="6262" spans="30:35" x14ac:dyDescent="0.35">
      <c r="AD6262">
        <v>0</v>
      </c>
      <c r="AF6262">
        <v>524681.8662706</v>
      </c>
      <c r="AG6262">
        <f>AF6262*'Day-ahead Prices_2015-2022'!J6262</f>
        <v>53042.713270626315</v>
      </c>
      <c r="AH6262">
        <v>410467.05144209898</v>
      </c>
      <c r="AI6262">
        <f>AH6262*'Day-ahead Prices_2015-2022'!J6262</f>
        <v>41496.166565539002</v>
      </c>
    </row>
    <row r="6263" spans="30:35" x14ac:dyDescent="0.35">
      <c r="AD6263">
        <v>9291.9942340984107</v>
      </c>
      <c r="AF6263">
        <v>542526.88069733896</v>
      </c>
      <c r="AG6263">
        <f>AF6263*'Day-ahead Prices_2015-2022'!J6263</f>
        <v>47351.746147263744</v>
      </c>
      <c r="AH6263">
        <v>415809.69124383898</v>
      </c>
      <c r="AI6263">
        <f>AH6263*'Day-ahead Prices_2015-2022'!J6263</f>
        <v>36291.869851762262</v>
      </c>
    </row>
    <row r="6264" spans="30:35" x14ac:dyDescent="0.35">
      <c r="AD6264">
        <v>9291.9942340984107</v>
      </c>
      <c r="AF6264">
        <v>362277.88510216202</v>
      </c>
      <c r="AG6264">
        <f>AF6264*'Day-ahead Prices_2015-2022'!J6264</f>
        <v>29450.474974667501</v>
      </c>
      <c r="AH6264">
        <v>415859.69124383898</v>
      </c>
      <c r="AI6264">
        <f>AH6264*'Day-ahead Prices_2015-2022'!J6264</f>
        <v>33806.273950439776</v>
      </c>
    </row>
    <row r="6265" spans="30:35" x14ac:dyDescent="0.35">
      <c r="AD6265">
        <v>9291.9942340984107</v>
      </c>
      <c r="AF6265">
        <v>369632.25897968898</v>
      </c>
      <c r="AG6265">
        <f>AF6265*'Day-ahead Prices_2015-2022'!J6265</f>
        <v>28915.869579657345</v>
      </c>
      <c r="AH6265">
        <v>415909.69124383898</v>
      </c>
      <c r="AI6265">
        <f>AH6265*'Day-ahead Prices_2015-2022'!J6265</f>
        <v>32536.09525889147</v>
      </c>
    </row>
    <row r="6266" spans="30:35" x14ac:dyDescent="0.35">
      <c r="AD6266">
        <v>9291.9942340984107</v>
      </c>
      <c r="AF6266">
        <v>361838.41140318598</v>
      </c>
      <c r="AG6266">
        <f>AF6266*'Day-ahead Prices_2015-2022'!J6266</f>
        <v>20011.02104463895</v>
      </c>
      <c r="AH6266">
        <v>415959.69124383898</v>
      </c>
      <c r="AI6266">
        <f>AH6266*'Day-ahead Prices_2015-2022'!J6266</f>
        <v>23004.130774626461</v>
      </c>
    </row>
    <row r="6267" spans="30:35" x14ac:dyDescent="0.35">
      <c r="AD6267">
        <v>9291.9942340984107</v>
      </c>
      <c r="AF6267">
        <v>246587.80418546501</v>
      </c>
      <c r="AG6267">
        <f>AF6267*'Day-ahead Prices_2015-2022'!J6267</f>
        <v>13866.556933614393</v>
      </c>
      <c r="AH6267">
        <v>416009.69124383898</v>
      </c>
      <c r="AI6267">
        <f>AH6267*'Day-ahead Prices_2015-2022'!J6267</f>
        <v>23393.784974983231</v>
      </c>
    </row>
    <row r="6268" spans="30:35" x14ac:dyDescent="0.35">
      <c r="AD6268">
        <v>9291.9942340984107</v>
      </c>
      <c r="AF6268">
        <v>228997.46692377701</v>
      </c>
      <c r="AG6268">
        <f>AF6268*'Day-ahead Prices_2015-2022'!J6268</f>
        <v>12594.288187140428</v>
      </c>
      <c r="AH6268">
        <v>416059.69124383898</v>
      </c>
      <c r="AI6268">
        <f>AH6268*'Day-ahead Prices_2015-2022'!J6268</f>
        <v>22882.242869183036</v>
      </c>
    </row>
    <row r="6269" spans="30:35" x14ac:dyDescent="0.35">
      <c r="AD6269">
        <v>9291.9942340984107</v>
      </c>
      <c r="AF6269">
        <v>264926.05209070601</v>
      </c>
      <c r="AG6269">
        <f>AF6269*'Day-ahead Prices_2015-2022'!J6269</f>
        <v>12318.06794952249</v>
      </c>
      <c r="AH6269">
        <v>416109.69124383898</v>
      </c>
      <c r="AI6269">
        <f>AH6269*'Day-ahead Prices_2015-2022'!J6269</f>
        <v>19347.54023149635</v>
      </c>
    </row>
    <row r="6270" spans="30:35" x14ac:dyDescent="0.35">
      <c r="AD6270">
        <v>9291.9942340984107</v>
      </c>
      <c r="AF6270">
        <v>295445.88148886402</v>
      </c>
      <c r="AG6270">
        <f>AF6270*'Day-ahead Prices_2015-2022'!J6270</f>
        <v>13760.761237695702</v>
      </c>
      <c r="AH6270">
        <v>416159.69124383898</v>
      </c>
      <c r="AI6270">
        <f>AH6270*'Day-ahead Prices_2015-2022'!J6270</f>
        <v>19383.157819295855</v>
      </c>
    </row>
    <row r="6271" spans="30:35" x14ac:dyDescent="0.35">
      <c r="AD6271">
        <v>9291.9942340984107</v>
      </c>
      <c r="AF6271">
        <v>292232.56987761002</v>
      </c>
      <c r="AG6271">
        <f>AF6271*'Day-ahead Prices_2015-2022'!J6271</f>
        <v>16140.735415765097</v>
      </c>
      <c r="AH6271">
        <v>416209.69124383898</v>
      </c>
      <c r="AI6271">
        <f>AH6271*'Day-ahead Prices_2015-2022'!J6271</f>
        <v>22988.301771625338</v>
      </c>
    </row>
    <row r="6272" spans="30:35" x14ac:dyDescent="0.35">
      <c r="AD6272">
        <v>9291.9942340984107</v>
      </c>
      <c r="AF6272">
        <v>302202.48930188903</v>
      </c>
      <c r="AG6272">
        <f>AF6272*'Day-ahead Prices_2015-2022'!J6272</f>
        <v>25388.786632474948</v>
      </c>
      <c r="AH6272">
        <v>416259.69124383898</v>
      </c>
      <c r="AI6272">
        <f>AH6272*'Day-ahead Prices_2015-2022'!J6272</f>
        <v>34971.017310623021</v>
      </c>
    </row>
    <row r="6273" spans="30:35" x14ac:dyDescent="0.35">
      <c r="AD6273">
        <v>4454.9484247165101</v>
      </c>
      <c r="AF6273">
        <v>409019.66089252301</v>
      </c>
      <c r="AG6273">
        <f>AF6273*'Day-ahead Prices_2015-2022'!J6273</f>
        <v>39170.279099948588</v>
      </c>
      <c r="AH6273">
        <v>413554.55165500601</v>
      </c>
      <c r="AI6273">
        <f>AH6273*'Day-ahead Prices_2015-2022'!J6273</f>
        <v>39604.568582431224</v>
      </c>
    </row>
    <row r="6274" spans="30:35" x14ac:dyDescent="0.35">
      <c r="AD6274">
        <v>0</v>
      </c>
      <c r="AF6274">
        <v>482454.81264936802</v>
      </c>
      <c r="AG6274">
        <f>AF6274*'Day-ahead Prices_2015-2022'!J6274</f>
        <v>48878.703206539096</v>
      </c>
      <c r="AH6274">
        <v>411067.05144209898</v>
      </c>
      <c r="AI6274">
        <f>AH6274*'Day-ahead Prices_2015-2022'!J6274</f>
        <v>41646.230649227655</v>
      </c>
    </row>
    <row r="6275" spans="30:35" x14ac:dyDescent="0.35">
      <c r="AD6275">
        <v>9291.9942340984107</v>
      </c>
      <c r="AF6275">
        <v>494146.33497241698</v>
      </c>
      <c r="AG6275">
        <f>AF6275*'Day-ahead Prices_2015-2022'!J6275</f>
        <v>45030.937823117638</v>
      </c>
      <c r="AH6275">
        <v>416409.69124383898</v>
      </c>
      <c r="AI6275">
        <f>AH6275*'Day-ahead Prices_2015-2022'!J6275</f>
        <v>37946.894650936993</v>
      </c>
    </row>
    <row r="6276" spans="30:35" x14ac:dyDescent="0.35">
      <c r="AD6276">
        <v>9291.9942340984107</v>
      </c>
      <c r="AF6276">
        <v>519890.38570503698</v>
      </c>
      <c r="AG6276">
        <f>AF6276*'Day-ahead Prices_2015-2022'!J6276</f>
        <v>45229.16383037396</v>
      </c>
      <c r="AH6276">
        <v>416459.69124383898</v>
      </c>
      <c r="AI6276">
        <f>AH6276*'Day-ahead Prices_2015-2022'!J6276</f>
        <v>36230.951988985886</v>
      </c>
    </row>
    <row r="6277" spans="30:35" x14ac:dyDescent="0.35">
      <c r="AD6277">
        <v>9291.9942340984107</v>
      </c>
      <c r="AF6277">
        <v>448986.20246204198</v>
      </c>
      <c r="AG6277">
        <f>AF6277*'Day-ahead Prices_2015-2022'!J6277</f>
        <v>32195.116880293805</v>
      </c>
      <c r="AH6277">
        <v>416509.69124383898</v>
      </c>
      <c r="AI6277">
        <f>AH6277*'Day-ahead Prices_2015-2022'!J6277</f>
        <v>29866.348047753534</v>
      </c>
    </row>
    <row r="6278" spans="30:35" x14ac:dyDescent="0.35">
      <c r="AD6278">
        <v>9291.9942340984107</v>
      </c>
      <c r="AF6278">
        <v>345388.71147064201</v>
      </c>
      <c r="AG6278">
        <f>AF6278*'Day-ahead Prices_2015-2022'!J6278</f>
        <v>22170.501389300509</v>
      </c>
      <c r="AH6278">
        <v>416559.69124383898</v>
      </c>
      <c r="AI6278">
        <f>AH6278*'Day-ahead Prices_2015-2022'!J6278</f>
        <v>26738.966580942022</v>
      </c>
    </row>
    <row r="6279" spans="30:35" x14ac:dyDescent="0.35">
      <c r="AD6279">
        <v>9291.9942340984107</v>
      </c>
      <c r="AF6279">
        <v>396595.54987405502</v>
      </c>
      <c r="AG6279">
        <f>AF6279*'Day-ahead Prices_2015-2022'!J6279</f>
        <v>22826.552617438581</v>
      </c>
      <c r="AH6279">
        <v>416609.69124383898</v>
      </c>
      <c r="AI6279">
        <f>AH6279*'Day-ahead Prices_2015-2022'!J6279</f>
        <v>23978.491541653209</v>
      </c>
    </row>
    <row r="6280" spans="30:35" x14ac:dyDescent="0.35">
      <c r="AD6280">
        <v>9291.9942340984107</v>
      </c>
      <c r="AF6280">
        <v>446227.29164426599</v>
      </c>
      <c r="AG6280">
        <f>AF6280*'Day-ahead Prices_2015-2022'!J6280</f>
        <v>25960.946043748838</v>
      </c>
      <c r="AH6280">
        <v>416659.69124383898</v>
      </c>
      <c r="AI6280">
        <f>AH6280*'Day-ahead Prices_2015-2022'!J6280</f>
        <v>24240.740011952494</v>
      </c>
    </row>
    <row r="6281" spans="30:35" x14ac:dyDescent="0.35">
      <c r="AD6281">
        <v>9291.9942340984107</v>
      </c>
      <c r="AF6281">
        <v>500950.14310078899</v>
      </c>
      <c r="AG6281">
        <f>AF6281*'Day-ahead Prices_2015-2022'!J6281</f>
        <v>27946.756108235266</v>
      </c>
      <c r="AH6281">
        <v>416709.69124383898</v>
      </c>
      <c r="AI6281">
        <f>AH6281*'Day-ahead Prices_2015-2022'!J6281</f>
        <v>23247.191900265665</v>
      </c>
    </row>
    <row r="6282" spans="30:35" x14ac:dyDescent="0.35">
      <c r="AD6282">
        <v>9291.9942340984107</v>
      </c>
      <c r="AF6282">
        <v>535008.94839544804</v>
      </c>
      <c r="AG6282">
        <f>AF6282*'Day-ahead Prices_2015-2022'!J6282</f>
        <v>34569.603200571881</v>
      </c>
      <c r="AH6282">
        <v>416759.69124383898</v>
      </c>
      <c r="AI6282">
        <f>AH6282*'Day-ahead Prices_2015-2022'!J6282</f>
        <v>26928.927449720657</v>
      </c>
    </row>
    <row r="6283" spans="30:35" x14ac:dyDescent="0.35">
      <c r="AD6283">
        <v>9291.9942340984107</v>
      </c>
      <c r="AF6283">
        <v>398229.301900119</v>
      </c>
      <c r="AG6283">
        <f>AF6283*'Day-ahead Prices_2015-2022'!J6283</f>
        <v>37103.024058034091</v>
      </c>
      <c r="AH6283">
        <v>416809.69124383898</v>
      </c>
      <c r="AI6283">
        <f>AH6283*'Day-ahead Prices_2015-2022'!J6283</f>
        <v>38834.158933188482</v>
      </c>
    </row>
    <row r="6284" spans="30:35" x14ac:dyDescent="0.35">
      <c r="AD6284">
        <v>8013.3771698228002</v>
      </c>
      <c r="AF6284">
        <v>390830.78898508998</v>
      </c>
      <c r="AG6284">
        <f>AF6284*'Day-ahead Prices_2015-2022'!J6284</f>
        <v>41965.944505760264</v>
      </c>
      <c r="AH6284">
        <v>416131.40198804799</v>
      </c>
      <c r="AI6284">
        <f>AH6284*'Day-ahead Prices_2015-2022'!J6284</f>
        <v>44682.629452719135</v>
      </c>
    </row>
    <row r="6285" spans="30:35" x14ac:dyDescent="0.35">
      <c r="AD6285">
        <v>0</v>
      </c>
      <c r="AF6285">
        <v>388043.21248037199</v>
      </c>
      <c r="AG6285">
        <f>AF6285*'Day-ahead Prices_2015-2022'!J6285</f>
        <v>45726.042050655837</v>
      </c>
      <c r="AH6285">
        <v>411617.05144209898</v>
      </c>
      <c r="AI6285">
        <f>AH6285*'Day-ahead Prices_2015-2022'!J6285</f>
        <v>48503.924299308346</v>
      </c>
    </row>
    <row r="6286" spans="30:35" x14ac:dyDescent="0.35">
      <c r="AD6286">
        <v>0</v>
      </c>
      <c r="AF6286">
        <v>427294.77180546802</v>
      </c>
      <c r="AG6286">
        <f>AF6286*'Day-ahead Prices_2015-2022'!J6286</f>
        <v>48466.977728964732</v>
      </c>
      <c r="AH6286">
        <v>411667.05144209898</v>
      </c>
      <c r="AI6286">
        <f>AH6286*'Day-ahead Prices_2015-2022'!J6286</f>
        <v>46694.364477448689</v>
      </c>
    </row>
    <row r="6287" spans="30:35" x14ac:dyDescent="0.35">
      <c r="AD6287">
        <v>9291.9942340984107</v>
      </c>
      <c r="AF6287">
        <v>447464.30314598</v>
      </c>
      <c r="AG6287">
        <f>AF6287*'Day-ahead Prices_2015-2022'!J6287</f>
        <v>45701.76660181467</v>
      </c>
      <c r="AH6287">
        <v>417009.69124383898</v>
      </c>
      <c r="AI6287">
        <f>AH6287*'Day-ahead Prices_2015-2022'!J6287</f>
        <v>42591.284815189494</v>
      </c>
    </row>
    <row r="6288" spans="30:35" x14ac:dyDescent="0.35">
      <c r="AD6288">
        <v>9291.9942340984107</v>
      </c>
      <c r="AF6288">
        <v>310225.13644282398</v>
      </c>
      <c r="AG6288">
        <f>AF6288*'Day-ahead Prices_2015-2022'!J6288</f>
        <v>29503.186038553664</v>
      </c>
      <c r="AH6288">
        <v>417059.69124383898</v>
      </c>
      <c r="AI6288">
        <f>AH6288*'Day-ahead Prices_2015-2022'!J6288</f>
        <v>39663.419286517194</v>
      </c>
    </row>
    <row r="6289" spans="30:35" x14ac:dyDescent="0.35">
      <c r="AD6289">
        <v>9291.9942340984107</v>
      </c>
      <c r="AF6289">
        <v>328609.74371814402</v>
      </c>
      <c r="AG6289">
        <f>AF6289*'Day-ahead Prices_2015-2022'!J6289</f>
        <v>27816.814805740891</v>
      </c>
      <c r="AH6289">
        <v>417109.69124383898</v>
      </c>
      <c r="AI6289">
        <f>AH6289*'Day-ahead Prices_2015-2022'!J6289</f>
        <v>35308.335363790968</v>
      </c>
    </row>
    <row r="6290" spans="30:35" x14ac:dyDescent="0.35">
      <c r="AD6290">
        <v>9291.9942340984107</v>
      </c>
      <c r="AF6290">
        <v>315268.72607646202</v>
      </c>
      <c r="AG6290">
        <f>AF6290*'Day-ahead Prices_2015-2022'!J6290</f>
        <v>25493.023276450313</v>
      </c>
      <c r="AH6290">
        <v>417159.69124383898</v>
      </c>
      <c r="AI6290">
        <f>AH6290*'Day-ahead Prices_2015-2022'!J6290</f>
        <v>33732.054083590876</v>
      </c>
    </row>
    <row r="6291" spans="30:35" x14ac:dyDescent="0.35">
      <c r="AD6291">
        <v>9291.9942340984107</v>
      </c>
      <c r="AF6291">
        <v>290367.17897734197</v>
      </c>
      <c r="AG6291">
        <f>AF6291*'Day-ahead Prices_2015-2022'!J6291</f>
        <v>22715.424411397464</v>
      </c>
      <c r="AH6291">
        <v>417209.69124383898</v>
      </c>
      <c r="AI6291">
        <f>AH6291*'Day-ahead Prices_2015-2022'!J6291</f>
        <v>32638.314146005527</v>
      </c>
    </row>
    <row r="6292" spans="30:35" x14ac:dyDescent="0.35">
      <c r="AD6292">
        <v>9291.9942340984107</v>
      </c>
      <c r="AF6292">
        <v>176736.59359479201</v>
      </c>
      <c r="AG6292">
        <f>AF6292*'Day-ahead Prices_2015-2022'!J6292</f>
        <v>13227.629426860214</v>
      </c>
      <c r="AH6292">
        <v>417259.69124383898</v>
      </c>
      <c r="AI6292">
        <f>AH6292*'Day-ahead Prices_2015-2022'!J6292</f>
        <v>31229.280016531073</v>
      </c>
    </row>
    <row r="6293" spans="30:35" x14ac:dyDescent="0.35">
      <c r="AD6293">
        <v>9291.9942340984107</v>
      </c>
      <c r="AF6293">
        <v>214506.69438524899</v>
      </c>
      <c r="AG6293">
        <f>AF6293*'Day-ahead Prices_2015-2022'!J6293</f>
        <v>15861.429382949253</v>
      </c>
      <c r="AH6293">
        <v>417309.69124383898</v>
      </c>
      <c r="AI6293">
        <f>AH6293*'Day-ahead Prices_2015-2022'!J6293</f>
        <v>30857.443481911614</v>
      </c>
    </row>
    <row r="6294" spans="30:35" x14ac:dyDescent="0.35">
      <c r="AD6294">
        <v>9291.9942340984107</v>
      </c>
      <c r="AF6294">
        <v>298381.40341286402</v>
      </c>
      <c r="AG6294">
        <f>AF6294*'Day-ahead Prices_2015-2022'!J6294</f>
        <v>21639.738305763702</v>
      </c>
      <c r="AH6294">
        <v>417359.69124383898</v>
      </c>
      <c r="AI6294">
        <f>AH6294*'Day-ahead Prices_2015-2022'!J6294</f>
        <v>30268.489907845371</v>
      </c>
    </row>
    <row r="6295" spans="30:35" x14ac:dyDescent="0.35">
      <c r="AD6295">
        <v>9291.9942340984107</v>
      </c>
      <c r="AF6295">
        <v>328816.00521399098</v>
      </c>
      <c r="AG6295">
        <f>AF6295*'Day-ahead Prices_2015-2022'!J6295</f>
        <v>24561.322529465571</v>
      </c>
      <c r="AH6295">
        <v>417409.69124383898</v>
      </c>
      <c r="AI6295">
        <f>AH6295*'Day-ahead Prices_2015-2022'!J6295</f>
        <v>31178.938649572603</v>
      </c>
    </row>
    <row r="6296" spans="30:35" x14ac:dyDescent="0.35">
      <c r="AD6296">
        <v>9291.9942340984107</v>
      </c>
      <c r="AF6296">
        <v>429682.860290654</v>
      </c>
      <c r="AG6296">
        <f>AF6296*'Day-ahead Prices_2015-2022'!J6296</f>
        <v>42168.538805349417</v>
      </c>
      <c r="AH6296">
        <v>417459.69124383898</v>
      </c>
      <c r="AI6296">
        <f>AH6296*'Day-ahead Prices_2015-2022'!J6296</f>
        <v>40968.972274056301</v>
      </c>
    </row>
    <row r="6297" spans="30:35" x14ac:dyDescent="0.35">
      <c r="AD6297">
        <v>8028.4760468396398</v>
      </c>
      <c r="AF6297">
        <v>552901.15729761706</v>
      </c>
      <c r="AG6297">
        <f>AF6297*'Day-ahead Prices_2015-2022'!J6297</f>
        <v>61926.311870226353</v>
      </c>
      <c r="AH6297">
        <v>416790.002178216</v>
      </c>
      <c r="AI6297">
        <f>AH6297*'Day-ahead Prices_2015-2022'!J6297</f>
        <v>46681.522218965634</v>
      </c>
    </row>
    <row r="6298" spans="30:35" x14ac:dyDescent="0.35">
      <c r="AD6298">
        <v>0</v>
      </c>
      <c r="AF6298">
        <v>563189.23672078399</v>
      </c>
      <c r="AG6298">
        <f>AF6298*'Day-ahead Prices_2015-2022'!J6298</f>
        <v>64311.986914238129</v>
      </c>
      <c r="AH6298">
        <v>412267.05144209898</v>
      </c>
      <c r="AI6298">
        <f>AH6298*'Day-ahead Prices_2015-2022'!J6298</f>
        <v>47077.805271801888</v>
      </c>
    </row>
    <row r="6299" spans="30:35" x14ac:dyDescent="0.35">
      <c r="AD6299">
        <v>9291.9942340984107</v>
      </c>
      <c r="AF6299">
        <v>522702.633337949</v>
      </c>
      <c r="AG6299">
        <f>AF6299*'Day-ahead Prices_2015-2022'!J6299</f>
        <v>55403.86562065591</v>
      </c>
      <c r="AH6299">
        <v>417609.69124383898</v>
      </c>
      <c r="AI6299">
        <f>AH6299*'Day-ahead Prices_2015-2022'!J6299</f>
        <v>44264.539223390719</v>
      </c>
    </row>
    <row r="6300" spans="30:35" x14ac:dyDescent="0.35">
      <c r="AD6300">
        <v>9291.9942340984107</v>
      </c>
      <c r="AF6300">
        <v>504777.079279139</v>
      </c>
      <c r="AG6300">
        <f>AF6300*'Day-ahead Prices_2015-2022'!J6300</f>
        <v>49935.072567688825</v>
      </c>
      <c r="AH6300">
        <v>417659.69124383898</v>
      </c>
      <c r="AI6300">
        <f>AH6300*'Day-ahead Prices_2015-2022'!J6300</f>
        <v>41316.984956296772</v>
      </c>
    </row>
    <row r="6301" spans="30:35" x14ac:dyDescent="0.35">
      <c r="AD6301">
        <v>9291.9942340984107</v>
      </c>
      <c r="AF6301">
        <v>381004.94757492602</v>
      </c>
      <c r="AG6301">
        <f>AF6301*'Day-ahead Prices_2015-2022'!J6301</f>
        <v>35311.538541244146</v>
      </c>
      <c r="AH6301">
        <v>417709.69124383898</v>
      </c>
      <c r="AI6301">
        <f>AH6301*'Day-ahead Prices_2015-2022'!J6301</f>
        <v>38713.334184479005</v>
      </c>
    </row>
    <row r="6302" spans="30:35" x14ac:dyDescent="0.35">
      <c r="AD6302">
        <v>9291.9942340984107</v>
      </c>
      <c r="AF6302">
        <v>255627.84527595501</v>
      </c>
      <c r="AG6302">
        <f>AF6302*'Day-ahead Prices_2015-2022'!J6302</f>
        <v>21427.684595450333</v>
      </c>
      <c r="AH6302">
        <v>417759.69124383898</v>
      </c>
      <c r="AI6302">
        <f>AH6302*'Day-ahead Prices_2015-2022'!J6302</f>
        <v>35018.183918900751</v>
      </c>
    </row>
    <row r="6303" spans="30:35" x14ac:dyDescent="0.35">
      <c r="AD6303">
        <v>9291.9942340984107</v>
      </c>
      <c r="AF6303">
        <v>261222.30339114001</v>
      </c>
      <c r="AG6303">
        <f>AF6303*'Day-ahead Prices_2015-2022'!J6303</f>
        <v>21116.557950381281</v>
      </c>
      <c r="AH6303">
        <v>417809.69124383898</v>
      </c>
      <c r="AI6303">
        <f>AH6303*'Day-ahead Prices_2015-2022'!J6303</f>
        <v>33774.690915923828</v>
      </c>
    </row>
    <row r="6304" spans="30:35" x14ac:dyDescent="0.35">
      <c r="AD6304">
        <v>9291.9942340984107</v>
      </c>
      <c r="AF6304">
        <v>234977.266325765</v>
      </c>
      <c r="AG6304">
        <f>AF6304*'Day-ahead Prices_2015-2022'!J6304</f>
        <v>18709.477388023224</v>
      </c>
      <c r="AH6304">
        <v>417859.69124383898</v>
      </c>
      <c r="AI6304">
        <f>AH6304*'Day-ahead Prices_2015-2022'!J6304</f>
        <v>33271.033266062572</v>
      </c>
    </row>
    <row r="6305" spans="30:35" x14ac:dyDescent="0.35">
      <c r="AD6305">
        <v>9291.9942340984107</v>
      </c>
      <c r="AF6305">
        <v>113525.852068708</v>
      </c>
      <c r="AG6305">
        <f>AF6305*'Day-ahead Prices_2015-2022'!J6305</f>
        <v>9829.7778086841681</v>
      </c>
      <c r="AH6305">
        <v>417909.69124383898</v>
      </c>
      <c r="AI6305">
        <f>AH6305*'Day-ahead Prices_2015-2022'!J6305</f>
        <v>36185.233003461857</v>
      </c>
    </row>
    <row r="6306" spans="30:35" x14ac:dyDescent="0.35">
      <c r="AD6306">
        <v>9291.9942340984107</v>
      </c>
      <c r="AF6306">
        <v>151591.68882343799</v>
      </c>
      <c r="AG6306">
        <f>AF6306*'Day-ahead Prices_2015-2022'!J6306</f>
        <v>14107.501541131198</v>
      </c>
      <c r="AH6306">
        <v>417959.69124383898</v>
      </c>
      <c r="AI6306">
        <f>AH6306*'Day-ahead Prices_2015-2022'!J6306</f>
        <v>38896.373766379766</v>
      </c>
    </row>
    <row r="6307" spans="30:35" x14ac:dyDescent="0.35">
      <c r="AD6307">
        <v>9291.9942340984107</v>
      </c>
      <c r="AF6307">
        <v>53183.475461180802</v>
      </c>
      <c r="AG6307">
        <f>AF6307*'Day-ahead Prices_2015-2022'!J6307</f>
        <v>5770.0746908164847</v>
      </c>
      <c r="AH6307">
        <v>418009.69124383898</v>
      </c>
      <c r="AI6307">
        <f>AH6307*'Day-ahead Prices_2015-2022'!J6307</f>
        <v>45351.438939386258</v>
      </c>
    </row>
    <row r="6308" spans="30:35" x14ac:dyDescent="0.35">
      <c r="AD6308">
        <v>8036.7416558041004</v>
      </c>
      <c r="AF6308">
        <v>162548.60003077</v>
      </c>
      <c r="AG6308">
        <f>AF6308*'Day-ahead Prices_2015-2022'!J6308</f>
        <v>19404.239128673169</v>
      </c>
      <c r="AH6308">
        <v>417344.710197818</v>
      </c>
      <c r="AI6308">
        <f>AH6308*'Day-ahead Prices_2015-2022'!J6308</f>
        <v>49820.524779864521</v>
      </c>
    </row>
    <row r="6309" spans="30:35" x14ac:dyDescent="0.35">
      <c r="AD6309">
        <v>0</v>
      </c>
      <c r="AF6309">
        <v>202502.814659166</v>
      </c>
      <c r="AG6309">
        <f>AF6309*'Day-ahead Prices_2015-2022'!J6309</f>
        <v>26241.580366126353</v>
      </c>
      <c r="AH6309">
        <v>412817.05144209898</v>
      </c>
      <c r="AI6309">
        <f>AH6309*'Day-ahead Prices_2015-2022'!J6309</f>
        <v>53495.413632438707</v>
      </c>
    </row>
    <row r="6310" spans="30:35" x14ac:dyDescent="0.35">
      <c r="AD6310">
        <v>0</v>
      </c>
      <c r="AF6310">
        <v>245245.64210557801</v>
      </c>
      <c r="AG6310">
        <f>AF6310*'Day-ahead Prices_2015-2022'!J6310</f>
        <v>31199.537474566372</v>
      </c>
      <c r="AH6310">
        <v>412867.05144209898</v>
      </c>
      <c r="AI6310">
        <f>AH6310*'Day-ahead Prices_2015-2022'!J6310</f>
        <v>52523.914116835229</v>
      </c>
    </row>
    <row r="6311" spans="30:35" x14ac:dyDescent="0.35">
      <c r="AD6311">
        <v>9291.9942340984107</v>
      </c>
      <c r="AF6311">
        <v>216216.156447157</v>
      </c>
      <c r="AG6311">
        <f>AF6311*'Day-ahead Prices_2015-2022'!J6311</f>
        <v>24468.912154929196</v>
      </c>
      <c r="AH6311">
        <v>418209.69124383898</v>
      </c>
      <c r="AI6311">
        <f>AH6311*'Day-ahead Prices_2015-2022'!J6311</f>
        <v>47328.267995951195</v>
      </c>
    </row>
    <row r="6312" spans="30:35" x14ac:dyDescent="0.35">
      <c r="AD6312">
        <v>9291.9942340984107</v>
      </c>
      <c r="AF6312">
        <v>131548.628207993</v>
      </c>
      <c r="AG6312">
        <f>AF6312*'Day-ahead Prices_2015-2022'!J6312</f>
        <v>13179.692624373558</v>
      </c>
      <c r="AH6312">
        <v>418259.69124383898</v>
      </c>
      <c r="AI6312">
        <f>AH6312*'Day-ahead Prices_2015-2022'!J6312</f>
        <v>41904.91564110617</v>
      </c>
    </row>
    <row r="6313" spans="30:35" x14ac:dyDescent="0.35">
      <c r="AD6313">
        <v>9291.9942340984107</v>
      </c>
      <c r="AF6313">
        <v>188044.317883499</v>
      </c>
      <c r="AG6313">
        <f>AF6313*'Day-ahead Prices_2015-2022'!J6313</f>
        <v>16574.696289046311</v>
      </c>
      <c r="AH6313">
        <v>418309.69124383898</v>
      </c>
      <c r="AI6313">
        <f>AH6313*'Day-ahead Prices_2015-2022'!J6313</f>
        <v>36870.861960460075</v>
      </c>
    </row>
    <row r="6314" spans="30:35" x14ac:dyDescent="0.35">
      <c r="AD6314">
        <v>9291.9942340984107</v>
      </c>
      <c r="AF6314">
        <v>205503.553666375</v>
      </c>
      <c r="AG6314">
        <f>AF6314*'Day-ahead Prices_2015-2022'!J6314</f>
        <v>17021.859350185845</v>
      </c>
      <c r="AH6314">
        <v>418359.69124383898</v>
      </c>
      <c r="AI6314">
        <f>AH6314*'Day-ahead Prices_2015-2022'!J6314</f>
        <v>34652.733225727192</v>
      </c>
    </row>
    <row r="6315" spans="30:35" x14ac:dyDescent="0.35">
      <c r="AD6315">
        <v>9291.9942340984107</v>
      </c>
      <c r="AF6315">
        <v>125980.245321639</v>
      </c>
      <c r="AG6315">
        <f>AF6315*'Day-ahead Prices_2015-2022'!J6315</f>
        <v>9823.4671042614518</v>
      </c>
      <c r="AH6315">
        <v>418409.69124383898</v>
      </c>
      <c r="AI6315">
        <f>AH6315*'Day-ahead Prices_2015-2022'!J6315</f>
        <v>32626.0186868524</v>
      </c>
    </row>
    <row r="6316" spans="30:35" x14ac:dyDescent="0.35">
      <c r="AD6316">
        <v>9291.9942340984107</v>
      </c>
      <c r="AF6316">
        <v>280142.720739418</v>
      </c>
      <c r="AG6316">
        <f>AF6316*'Day-ahead Prices_2015-2022'!J6316</f>
        <v>21036.617257124748</v>
      </c>
      <c r="AH6316">
        <v>418459.69124383898</v>
      </c>
      <c r="AI6316">
        <f>AH6316*'Day-ahead Prices_2015-2022'!J6316</f>
        <v>31423.184364727982</v>
      </c>
    </row>
    <row r="6317" spans="30:35" x14ac:dyDescent="0.35">
      <c r="AD6317">
        <v>9291.9942340984107</v>
      </c>
      <c r="AF6317">
        <v>307283.78319647902</v>
      </c>
      <c r="AG6317">
        <f>AF6317*'Day-ahead Prices_2015-2022'!J6317</f>
        <v>22622.232118924789</v>
      </c>
      <c r="AH6317">
        <v>418509.69124383898</v>
      </c>
      <c r="AI6317">
        <f>AH6317*'Day-ahead Prices_2015-2022'!J6317</f>
        <v>30810.683469371426</v>
      </c>
    </row>
    <row r="6318" spans="30:35" x14ac:dyDescent="0.35">
      <c r="AD6318">
        <v>9291.9942340984107</v>
      </c>
      <c r="AF6318">
        <v>254123.45126190101</v>
      </c>
      <c r="AG6318">
        <f>AF6318*'Day-ahead Prices_2015-2022'!J6318</f>
        <v>18570.706509591571</v>
      </c>
      <c r="AH6318">
        <v>418559.69124383898</v>
      </c>
      <c r="AI6318">
        <f>AH6318*'Day-ahead Prices_2015-2022'!J6318</f>
        <v>30587.295836871646</v>
      </c>
    </row>
    <row r="6319" spans="30:35" x14ac:dyDescent="0.35">
      <c r="AD6319">
        <v>9291.9942340984107</v>
      </c>
      <c r="AF6319">
        <v>437809.80841822003</v>
      </c>
      <c r="AG6319">
        <f>AF6319*'Day-ahead Prices_2015-2022'!J6319</f>
        <v>34539.910310634426</v>
      </c>
      <c r="AH6319">
        <v>418609.69124383898</v>
      </c>
      <c r="AI6319">
        <f>AH6319*'Day-ahead Prices_2015-2022'!J6319</f>
        <v>33025.165066454567</v>
      </c>
    </row>
    <row r="6320" spans="30:35" x14ac:dyDescent="0.35">
      <c r="AD6320">
        <v>9291.9942340984107</v>
      </c>
      <c r="AF6320">
        <v>484100.50887823699</v>
      </c>
      <c r="AG6320">
        <f>AF6320*'Day-ahead Prices_2015-2022'!J6320</f>
        <v>44575.974857508067</v>
      </c>
      <c r="AH6320">
        <v>418659.69124383898</v>
      </c>
      <c r="AI6320">
        <f>AH6320*'Day-ahead Prices_2015-2022'!J6320</f>
        <v>38550.184369732699</v>
      </c>
    </row>
    <row r="6321" spans="30:35" x14ac:dyDescent="0.35">
      <c r="AD6321">
        <v>0</v>
      </c>
      <c r="AF6321">
        <v>540598.34661137697</v>
      </c>
      <c r="AG6321">
        <f>AF6321*'Day-ahead Prices_2015-2022'!J6321</f>
        <v>70875.821980417837</v>
      </c>
      <c r="AH6321">
        <v>413417.05144209898</v>
      </c>
      <c r="AI6321">
        <f>AH6321*'Day-ahead Prices_2015-2022'!J6321</f>
        <v>54201.559300630681</v>
      </c>
    </row>
    <row r="6322" spans="30:35" x14ac:dyDescent="0.35">
      <c r="AD6322">
        <v>1084.8992298789101</v>
      </c>
      <c r="AF6322">
        <v>542777.01320735097</v>
      </c>
      <c r="AG6322">
        <f>AF6322*'Day-ahead Prices_2015-2022'!J6322</f>
        <v>68796.98642403174</v>
      </c>
      <c r="AH6322">
        <v>414085.00068961998</v>
      </c>
      <c r="AI6322">
        <f>AH6322*'Day-ahead Prices_2015-2022'!J6322</f>
        <v>52485.273837409331</v>
      </c>
    </row>
    <row r="6323" spans="30:35" x14ac:dyDescent="0.35">
      <c r="AD6323">
        <v>9291.9942340984107</v>
      </c>
      <c r="AF6323">
        <v>549214.91887622001</v>
      </c>
      <c r="AG6323">
        <f>AF6323*'Day-ahead Prices_2015-2022'!J6323</f>
        <v>57719.055380647747</v>
      </c>
      <c r="AH6323">
        <v>418809.69124383898</v>
      </c>
      <c r="AI6323">
        <f>AH6323*'Day-ahead Prices_2015-2022'!J6323</f>
        <v>44014.280989157203</v>
      </c>
    </row>
    <row r="6324" spans="30:35" x14ac:dyDescent="0.35">
      <c r="AD6324">
        <v>9291.9942340984107</v>
      </c>
      <c r="AF6324">
        <v>504798.23509198503</v>
      </c>
      <c r="AG6324">
        <f>AF6324*'Day-ahead Prices_2015-2022'!J6324</f>
        <v>47650.429401507921</v>
      </c>
      <c r="AH6324">
        <v>418859.69124383898</v>
      </c>
      <c r="AI6324">
        <f>AH6324*'Day-ahead Prices_2015-2022'!J6324</f>
        <v>39538.26055496218</v>
      </c>
    </row>
    <row r="6325" spans="30:35" x14ac:dyDescent="0.35">
      <c r="AD6325">
        <v>9291.9942340984107</v>
      </c>
      <c r="AF6325">
        <v>468156.05125651602</v>
      </c>
      <c r="AG6325">
        <f>AF6325*'Day-ahead Prices_2015-2022'!J6325</f>
        <v>39645.79520065806</v>
      </c>
      <c r="AH6325">
        <v>418909.69124383898</v>
      </c>
      <c r="AI6325">
        <f>AH6325*'Day-ahead Prices_2015-2022'!J6325</f>
        <v>35475.367202984504</v>
      </c>
    </row>
    <row r="6326" spans="30:35" x14ac:dyDescent="0.35">
      <c r="AD6326">
        <v>9291.9942340984107</v>
      </c>
      <c r="AF6326">
        <v>330810.07956631802</v>
      </c>
      <c r="AG6326">
        <f>AF6326*'Day-ahead Prices_2015-2022'!J6326</f>
        <v>25722.964761877971</v>
      </c>
      <c r="AH6326">
        <v>418959.69124383898</v>
      </c>
      <c r="AI6326">
        <f>AH6326*'Day-ahead Prices_2015-2022'!J6326</f>
        <v>32577.258191892808</v>
      </c>
    </row>
    <row r="6327" spans="30:35" x14ac:dyDescent="0.35">
      <c r="AD6327">
        <v>9291.9942340984107</v>
      </c>
      <c r="AF6327">
        <v>320414.64885647403</v>
      </c>
      <c r="AG6327">
        <f>AF6327*'Day-ahead Prices_2015-2022'!J6327</f>
        <v>24010.67223037095</v>
      </c>
      <c r="AH6327">
        <v>419009.69124383898</v>
      </c>
      <c r="AI6327">
        <f>AH6327*'Day-ahead Prices_2015-2022'!J6327</f>
        <v>31399.014975471127</v>
      </c>
    </row>
    <row r="6328" spans="30:35" x14ac:dyDescent="0.35">
      <c r="AD6328">
        <v>9291.9942340984107</v>
      </c>
      <c r="AF6328">
        <v>276585.28668580903</v>
      </c>
      <c r="AG6328">
        <f>AF6328*'Day-ahead Prices_2015-2022'!J6328</f>
        <v>21013.567155954341</v>
      </c>
      <c r="AH6328">
        <v>419059.69124383898</v>
      </c>
      <c r="AI6328">
        <f>AH6328*'Day-ahead Prices_2015-2022'!J6328</f>
        <v>31838.060042250669</v>
      </c>
    </row>
    <row r="6329" spans="30:35" x14ac:dyDescent="0.35">
      <c r="AD6329">
        <v>9291.9942340984107</v>
      </c>
      <c r="AF6329">
        <v>318355.71981112799</v>
      </c>
      <c r="AG6329">
        <f>AF6329*'Day-ahead Prices_2015-2022'!J6329</f>
        <v>24817.420137876481</v>
      </c>
      <c r="AH6329">
        <v>419109.69124383898</v>
      </c>
      <c r="AI6329">
        <f>AH6329*'Day-ahead Prices_2015-2022'!J6329</f>
        <v>32671.695980913468</v>
      </c>
    </row>
    <row r="6330" spans="30:35" x14ac:dyDescent="0.35">
      <c r="AD6330">
        <v>9291.9942340984107</v>
      </c>
      <c r="AF6330">
        <v>461055.02385363902</v>
      </c>
      <c r="AG6330">
        <f>AF6330*'Day-ahead Prices_2015-2022'!J6330</f>
        <v>39308.398696201628</v>
      </c>
      <c r="AH6330">
        <v>419159.69124383898</v>
      </c>
      <c r="AI6330">
        <f>AH6330*'Day-ahead Prices_2015-2022'!J6330</f>
        <v>35736.507376221605</v>
      </c>
    </row>
    <row r="6331" spans="30:35" x14ac:dyDescent="0.35">
      <c r="AD6331">
        <v>9291.9942340984107</v>
      </c>
      <c r="AF6331">
        <v>412300.25084149599</v>
      </c>
      <c r="AG6331">
        <f>AF6331*'Day-ahead Prices_2015-2022'!J6331</f>
        <v>40320.387655730541</v>
      </c>
      <c r="AH6331">
        <v>419209.69124383898</v>
      </c>
      <c r="AI6331">
        <f>AH6331*'Day-ahead Prices_2015-2022'!J6331</f>
        <v>40996.087743077172</v>
      </c>
    </row>
    <row r="6332" spans="30:35" x14ac:dyDescent="0.35">
      <c r="AD6332">
        <v>9291.9942340984107</v>
      </c>
      <c r="AF6332">
        <v>460762.455292242</v>
      </c>
      <c r="AG6332">
        <f>AF6332*'Day-ahead Prices_2015-2022'!J6332</f>
        <v>56238.937433763713</v>
      </c>
      <c r="AH6332">
        <v>419259.69124383898</v>
      </c>
      <c r="AI6332">
        <f>AH6332*'Day-ahead Prices_2015-2022'!J6332</f>
        <v>51173.265689380823</v>
      </c>
    </row>
    <row r="6333" spans="30:35" x14ac:dyDescent="0.35">
      <c r="AD6333">
        <v>0</v>
      </c>
      <c r="AF6333">
        <v>492107.91925272002</v>
      </c>
      <c r="AG6333">
        <f>AF6333*'Day-ahead Prices_2015-2022'!J6333</f>
        <v>75955.627066859204</v>
      </c>
      <c r="AH6333">
        <v>414017.05144209898</v>
      </c>
      <c r="AI6333">
        <f>AH6333*'Day-ahead Prices_2015-2022'!J6333</f>
        <v>63902.49684745937</v>
      </c>
    </row>
    <row r="6334" spans="30:35" x14ac:dyDescent="0.35">
      <c r="AD6334">
        <v>0</v>
      </c>
      <c r="AF6334">
        <v>451770.718741694</v>
      </c>
      <c r="AG6334">
        <f>AF6334*'Day-ahead Prices_2015-2022'!J6334</f>
        <v>58297.058259826619</v>
      </c>
      <c r="AH6334">
        <v>414067.05144209898</v>
      </c>
      <c r="AI6334">
        <f>AH6334*'Day-ahead Prices_2015-2022'!J6334</f>
        <v>53431.729901902756</v>
      </c>
    </row>
    <row r="6335" spans="30:35" x14ac:dyDescent="0.35">
      <c r="AD6335">
        <v>9291.9942340984107</v>
      </c>
      <c r="AF6335">
        <v>490170.13940381899</v>
      </c>
      <c r="AG6335">
        <f>AF6335*'Day-ahead Prices_2015-2022'!J6335</f>
        <v>52371.003119252535</v>
      </c>
      <c r="AH6335">
        <v>419409.69124383898</v>
      </c>
      <c r="AI6335">
        <f>AH6335*'Day-ahead Prices_2015-2022'!J6335</f>
        <v>44810.779936719868</v>
      </c>
    </row>
    <row r="6336" spans="30:35" x14ac:dyDescent="0.35">
      <c r="AD6336">
        <v>9291.9942340984107</v>
      </c>
      <c r="AF6336">
        <v>445384.91153334599</v>
      </c>
      <c r="AG6336">
        <f>AF6336*'Day-ahead Prices_2015-2022'!J6336</f>
        <v>42837.120791277215</v>
      </c>
      <c r="AH6336">
        <v>419459.69124383898</v>
      </c>
      <c r="AI6336">
        <f>AH6336*'Day-ahead Prices_2015-2022'!J6336</f>
        <v>40343.633103832435</v>
      </c>
    </row>
    <row r="6337" spans="30:35" x14ac:dyDescent="0.35">
      <c r="AD6337">
        <v>9291.9942340984107</v>
      </c>
      <c r="AF6337">
        <v>496825.26328042598</v>
      </c>
      <c r="AG6337">
        <f>AF6337*'Day-ahead Prices_2015-2022'!J6337</f>
        <v>43518.787905469813</v>
      </c>
      <c r="AH6337">
        <v>419509.69124383898</v>
      </c>
      <c r="AI6337">
        <f>AH6337*'Day-ahead Prices_2015-2022'!J6337</f>
        <v>36746.427017390022</v>
      </c>
    </row>
    <row r="6338" spans="30:35" x14ac:dyDescent="0.35">
      <c r="AD6338">
        <v>9291.9942340984107</v>
      </c>
      <c r="AF6338">
        <v>548732.89227605204</v>
      </c>
      <c r="AG6338">
        <f>AF6338*'Day-ahead Prices_2015-2022'!J6338</f>
        <v>52533.629358163183</v>
      </c>
      <c r="AH6338">
        <v>419559.69124383898</v>
      </c>
      <c r="AI6338">
        <f>AH6338*'Day-ahead Prices_2015-2022'!J6338</f>
        <v>40167.07149084298</v>
      </c>
    </row>
    <row r="6339" spans="30:35" x14ac:dyDescent="0.35">
      <c r="AD6339">
        <v>9291.9942340984107</v>
      </c>
      <c r="AF6339">
        <v>415264.69976739999</v>
      </c>
      <c r="AG6339">
        <f>AF6339*'Day-ahead Prices_2015-2022'!J6339</f>
        <v>32124.877174006069</v>
      </c>
      <c r="AH6339">
        <v>419609.69124383898</v>
      </c>
      <c r="AI6339">
        <f>AH6339*'Day-ahead Prices_2015-2022'!J6339</f>
        <v>32461.005714623388</v>
      </c>
    </row>
    <row r="6340" spans="30:35" x14ac:dyDescent="0.35">
      <c r="AD6340">
        <v>9291.9942340984107</v>
      </c>
      <c r="AF6340">
        <v>382125.15077913401</v>
      </c>
      <c r="AG6340">
        <f>AF6340*'Day-ahead Prices_2015-2022'!J6340</f>
        <v>29183.853077879412</v>
      </c>
      <c r="AH6340">
        <v>419659.69124383898</v>
      </c>
      <c r="AI6340">
        <f>AH6340*'Day-ahead Prices_2015-2022'!J6340</f>
        <v>32050.45976952009</v>
      </c>
    </row>
    <row r="6341" spans="30:35" x14ac:dyDescent="0.35">
      <c r="AD6341">
        <v>9291.9942340984107</v>
      </c>
      <c r="AF6341">
        <v>412908.813589258</v>
      </c>
      <c r="AG6341">
        <f>AF6341*'Day-ahead Prices_2015-2022'!J6341</f>
        <v>30810.223397996462</v>
      </c>
      <c r="AH6341">
        <v>419709.69124383898</v>
      </c>
      <c r="AI6341">
        <f>AH6341*'Day-ahead Prices_2015-2022'!J6341</f>
        <v>31317.687886387157</v>
      </c>
    </row>
    <row r="6342" spans="30:35" x14ac:dyDescent="0.35">
      <c r="AD6342">
        <v>9291.9942340984107</v>
      </c>
      <c r="AF6342">
        <v>327341.60056406399</v>
      </c>
      <c r="AG6342">
        <f>AF6342*'Day-ahead Prices_2015-2022'!J6342</f>
        <v>24675.828204520552</v>
      </c>
      <c r="AH6342">
        <v>419759.69124383898</v>
      </c>
      <c r="AI6342">
        <f>AH6342*'Day-ahead Prices_2015-2022'!J6342</f>
        <v>31642.534925188687</v>
      </c>
    </row>
    <row r="6343" spans="30:35" x14ac:dyDescent="0.35">
      <c r="AD6343">
        <v>9291.9942340984107</v>
      </c>
      <c r="AF6343">
        <v>477028.37353175</v>
      </c>
      <c r="AG6343">
        <f>AF6343*'Day-ahead Prices_2015-2022'!J6343</f>
        <v>39538.4967401791</v>
      </c>
      <c r="AH6343">
        <v>419809.69124383898</v>
      </c>
      <c r="AI6343">
        <f>AH6343*'Day-ahead Prices_2015-2022'!J6343</f>
        <v>34795.926258745596</v>
      </c>
    </row>
    <row r="6344" spans="30:35" x14ac:dyDescent="0.35">
      <c r="AD6344">
        <v>9291.9942340984107</v>
      </c>
      <c r="AF6344">
        <v>532010.07639142603</v>
      </c>
      <c r="AG6344">
        <f>AF6344*'Day-ahead Prices_2015-2022'!J6344</f>
        <v>56609.862203620665</v>
      </c>
      <c r="AH6344">
        <v>419859.69124383898</v>
      </c>
      <c r="AI6344">
        <f>AH6344*'Day-ahead Prices_2015-2022'!J6344</f>
        <v>44676.220096028796</v>
      </c>
    </row>
    <row r="6345" spans="30:35" x14ac:dyDescent="0.35">
      <c r="AD6345">
        <v>0</v>
      </c>
      <c r="AF6345">
        <v>554227.93270463101</v>
      </c>
      <c r="AG6345">
        <f>AF6345*'Day-ahead Prices_2015-2022'!J6345</f>
        <v>71266.091511740873</v>
      </c>
      <c r="AH6345">
        <v>414617.05144209898</v>
      </c>
      <c r="AI6345">
        <f>AH6345*'Day-ahead Prices_2015-2022'!J6345</f>
        <v>53314.051830996606</v>
      </c>
    </row>
    <row r="6346" spans="30:35" x14ac:dyDescent="0.35">
      <c r="AD6346">
        <v>7941.4477676107599</v>
      </c>
      <c r="AF6346">
        <v>474834.34609034902</v>
      </c>
      <c r="AG6346">
        <f>AF6346*'Day-ahead Prices_2015-2022'!J6346</f>
        <v>60026.777403944077</v>
      </c>
      <c r="AH6346">
        <v>419190.431620711</v>
      </c>
      <c r="AI6346">
        <f>AH6346*'Day-ahead Prices_2015-2022'!J6346</f>
        <v>52992.482401371701</v>
      </c>
    </row>
    <row r="6347" spans="30:35" x14ac:dyDescent="0.35">
      <c r="AD6347">
        <v>9291.9942340984107</v>
      </c>
      <c r="AF6347">
        <v>497683.90264737199</v>
      </c>
      <c r="AG6347">
        <f>AF6347*'Day-ahead Prices_2015-2022'!J6347</f>
        <v>53545.188980952451</v>
      </c>
      <c r="AH6347">
        <v>420009.69124383898</v>
      </c>
      <c r="AI6347">
        <f>AH6347*'Day-ahead Prices_2015-2022'!J6347</f>
        <v>45188.317668810589</v>
      </c>
    </row>
    <row r="6348" spans="30:35" x14ac:dyDescent="0.35">
      <c r="AD6348">
        <v>9291.9942340984107</v>
      </c>
      <c r="AF6348">
        <v>344002.39993474999</v>
      </c>
      <c r="AG6348">
        <f>AF6348*'Day-ahead Prices_2015-2022'!J6348</f>
        <v>31736.371408980278</v>
      </c>
      <c r="AH6348">
        <v>420059.69124383898</v>
      </c>
      <c r="AI6348">
        <f>AH6348*'Day-ahead Prices_2015-2022'!J6348</f>
        <v>38753.13189031442</v>
      </c>
    </row>
    <row r="6349" spans="30:35" x14ac:dyDescent="0.35">
      <c r="AD6349">
        <v>9291.9942340984107</v>
      </c>
      <c r="AF6349">
        <v>302085.77959929802</v>
      </c>
      <c r="AG6349">
        <f>AF6349*'Day-ahead Prices_2015-2022'!J6349</f>
        <v>26810.4905466622</v>
      </c>
      <c r="AH6349">
        <v>420109.69124383898</v>
      </c>
      <c r="AI6349">
        <f>AH6349*'Day-ahead Prices_2015-2022'!J6349</f>
        <v>37285.260235004767</v>
      </c>
    </row>
    <row r="6350" spans="30:35" x14ac:dyDescent="0.35">
      <c r="AD6350">
        <v>9291.9942340984107</v>
      </c>
      <c r="AF6350">
        <v>254017.4876471</v>
      </c>
      <c r="AG6350">
        <f>AF6350*'Day-ahead Prices_2015-2022'!J6350</f>
        <v>20356.643938179041</v>
      </c>
      <c r="AH6350">
        <v>420159.69124383898</v>
      </c>
      <c r="AI6350">
        <f>AH6350*'Day-ahead Prices_2015-2022'!J6350</f>
        <v>33671.072456667214</v>
      </c>
    </row>
    <row r="6351" spans="30:35" x14ac:dyDescent="0.35">
      <c r="AD6351">
        <v>9291.9942340984107</v>
      </c>
      <c r="AF6351">
        <v>239947.67400494599</v>
      </c>
      <c r="AG6351">
        <f>AF6351*'Day-ahead Prices_2015-2022'!J6351</f>
        <v>17517.080006138574</v>
      </c>
      <c r="AH6351">
        <v>420209.69124383898</v>
      </c>
      <c r="AI6351">
        <f>AH6351*'Day-ahead Prices_2015-2022'!J6351</f>
        <v>30676.883247142407</v>
      </c>
    </row>
    <row r="6352" spans="30:35" x14ac:dyDescent="0.35">
      <c r="AD6352">
        <v>9291.9942340984107</v>
      </c>
      <c r="AF6352">
        <v>342927.61847909098</v>
      </c>
      <c r="AG6352">
        <f>AF6352*'Day-ahead Prices_2015-2022'!J6352</f>
        <v>27312.041514244105</v>
      </c>
      <c r="AH6352">
        <v>420259.69124383898</v>
      </c>
      <c r="AI6352">
        <f>AH6352*'Day-ahead Prices_2015-2022'!J6352</f>
        <v>33471.057784501507</v>
      </c>
    </row>
    <row r="6353" spans="30:35" x14ac:dyDescent="0.35">
      <c r="AD6353">
        <v>9291.9942340984107</v>
      </c>
      <c r="AF6353">
        <v>288085.15249615</v>
      </c>
      <c r="AG6353">
        <f>AF6353*'Day-ahead Prices_2015-2022'!J6353</f>
        <v>23561.764409778869</v>
      </c>
      <c r="AH6353">
        <v>420309.69124383898</v>
      </c>
      <c r="AI6353">
        <f>AH6353*'Day-ahead Prices_2015-2022'!J6353</f>
        <v>34376.078872605482</v>
      </c>
    </row>
    <row r="6354" spans="30:35" x14ac:dyDescent="0.35">
      <c r="AD6354">
        <v>9291.9942340984107</v>
      </c>
      <c r="AF6354">
        <v>418371.35296702001</v>
      </c>
      <c r="AG6354">
        <f>AF6354*'Day-ahead Prices_2015-2022'!J6354</f>
        <v>39555.965494649332</v>
      </c>
      <c r="AH6354">
        <v>420359.69124383898</v>
      </c>
      <c r="AI6354">
        <f>AH6354*'Day-ahead Prices_2015-2022'!J6354</f>
        <v>39743.957907876873</v>
      </c>
    </row>
    <row r="6355" spans="30:35" x14ac:dyDescent="0.35">
      <c r="AD6355">
        <v>9291.9942340984107</v>
      </c>
      <c r="AF6355">
        <v>505637.68111175898</v>
      </c>
      <c r="AG6355">
        <f>AF6355*'Day-ahead Prices_2015-2022'!J6355</f>
        <v>57291.277458367855</v>
      </c>
      <c r="AH6355">
        <v>420409.69124383898</v>
      </c>
      <c r="AI6355">
        <f>AH6355*'Day-ahead Prices_2015-2022'!J6355</f>
        <v>47634.520066383178</v>
      </c>
    </row>
    <row r="6356" spans="30:35" x14ac:dyDescent="0.35">
      <c r="AD6356">
        <v>9291.9942340984107</v>
      </c>
      <c r="AF6356">
        <v>509045.30271041999</v>
      </c>
      <c r="AG6356">
        <f>AF6356*'Day-ahead Prices_2015-2022'!J6356</f>
        <v>61493.945180675517</v>
      </c>
      <c r="AH6356">
        <v>420459.69124383898</v>
      </c>
      <c r="AI6356">
        <f>AH6356*'Day-ahead Prices_2015-2022'!J6356</f>
        <v>50792.581851483861</v>
      </c>
    </row>
    <row r="6357" spans="30:35" x14ac:dyDescent="0.35">
      <c r="AD6357">
        <v>0</v>
      </c>
      <c r="AF6357">
        <v>577024.95549208496</v>
      </c>
      <c r="AG6357">
        <f>AF6357*'Day-ahead Prices_2015-2022'!J6357</f>
        <v>83672.224952324148</v>
      </c>
      <c r="AH6357">
        <v>415217.05144209898</v>
      </c>
      <c r="AI6357">
        <f>AH6357*'Day-ahead Prices_2015-2022'!J6357</f>
        <v>60209.067565675869</v>
      </c>
    </row>
    <row r="6358" spans="30:35" x14ac:dyDescent="0.35">
      <c r="AD6358">
        <v>0</v>
      </c>
      <c r="AF6358">
        <v>526261.34591097804</v>
      </c>
      <c r="AG6358">
        <f>AF6358*'Day-ahead Prices_2015-2022'!J6358</f>
        <v>73045.074812443752</v>
      </c>
      <c r="AH6358">
        <v>415267.05144209898</v>
      </c>
      <c r="AI6358">
        <f>AH6358*'Day-ahead Prices_2015-2022'!J6358</f>
        <v>57639.06674016334</v>
      </c>
    </row>
    <row r="6359" spans="30:35" x14ac:dyDescent="0.35">
      <c r="AD6359">
        <v>9291.9942340984107</v>
      </c>
      <c r="AF6359">
        <v>291072.80349328602</v>
      </c>
      <c r="AG6359">
        <f>AF6359*'Day-ahead Prices_2015-2022'!J6359</f>
        <v>31983.443488846635</v>
      </c>
      <c r="AH6359">
        <v>420609.69124383898</v>
      </c>
      <c r="AI6359">
        <f>AH6359*'Day-ahead Prices_2015-2022'!J6359</f>
        <v>46217.118635987084</v>
      </c>
    </row>
    <row r="6360" spans="30:35" x14ac:dyDescent="0.35">
      <c r="AD6360">
        <v>9291.9942340984107</v>
      </c>
      <c r="AF6360">
        <v>238324.738878879</v>
      </c>
      <c r="AG6360">
        <f>AF6360*'Day-ahead Prices_2015-2022'!J6360</f>
        <v>23954.615316563322</v>
      </c>
      <c r="AH6360">
        <v>420659.69124383898</v>
      </c>
      <c r="AI6360">
        <f>AH6360*'Day-ahead Prices_2015-2022'!J6360</f>
        <v>42281.557216146364</v>
      </c>
    </row>
    <row r="6361" spans="30:35" x14ac:dyDescent="0.35">
      <c r="AD6361">
        <v>9291.9942340984107</v>
      </c>
      <c r="AF6361">
        <v>270648.113289072</v>
      </c>
      <c r="AG6361">
        <f>AF6361*'Day-ahead Prices_2015-2022'!J6361</f>
        <v>25696.685116230939</v>
      </c>
      <c r="AH6361">
        <v>420709.69124383898</v>
      </c>
      <c r="AI6361">
        <f>AH6361*'Day-ahead Prices_2015-2022'!J6361</f>
        <v>39944.28163514629</v>
      </c>
    </row>
    <row r="6362" spans="30:35" x14ac:dyDescent="0.35">
      <c r="AD6362">
        <v>9291.9942340984107</v>
      </c>
      <c r="AF6362">
        <v>320078.68659409101</v>
      </c>
      <c r="AG6362">
        <f>AF6362*'Day-ahead Prices_2015-2022'!J6362</f>
        <v>28362.572517460649</v>
      </c>
      <c r="AH6362">
        <v>420759.69124383898</v>
      </c>
      <c r="AI6362">
        <f>AH6362*'Day-ahead Prices_2015-2022'!J6362</f>
        <v>37284.04219073063</v>
      </c>
    </row>
    <row r="6363" spans="30:35" x14ac:dyDescent="0.35">
      <c r="AD6363">
        <v>9291.9942340984107</v>
      </c>
      <c r="AF6363">
        <v>349299.59252663399</v>
      </c>
      <c r="AG6363">
        <f>AF6363*'Day-ahead Prices_2015-2022'!J6363</f>
        <v>28164.899394403812</v>
      </c>
      <c r="AH6363">
        <v>420809.69124383898</v>
      </c>
      <c r="AI6363">
        <f>AH6363*'Day-ahead Prices_2015-2022'!J6363</f>
        <v>33930.937429218844</v>
      </c>
    </row>
    <row r="6364" spans="30:35" x14ac:dyDescent="0.35">
      <c r="AD6364">
        <v>9291.9942340984107</v>
      </c>
      <c r="AF6364">
        <v>164799.68178857901</v>
      </c>
      <c r="AG6364">
        <f>AF6364*'Day-ahead Prices_2015-2022'!J6364</f>
        <v>12028.728773748382</v>
      </c>
      <c r="AH6364">
        <v>420859.69124383898</v>
      </c>
      <c r="AI6364">
        <f>AH6364*'Day-ahead Prices_2015-2022'!J6364</f>
        <v>30718.548863887809</v>
      </c>
    </row>
    <row r="6365" spans="30:35" x14ac:dyDescent="0.35">
      <c r="AD6365">
        <v>9291.9942340984107</v>
      </c>
      <c r="AF6365">
        <v>194341.77870035701</v>
      </c>
      <c r="AG6365">
        <f>AF6365*'Day-ahead Prices_2015-2022'!J6365</f>
        <v>13387.719280220845</v>
      </c>
      <c r="AH6365">
        <v>420909.69124383898</v>
      </c>
      <c r="AI6365">
        <f>AH6365*'Day-ahead Prices_2015-2022'!J6365</f>
        <v>28995.416355559959</v>
      </c>
    </row>
    <row r="6366" spans="30:35" x14ac:dyDescent="0.35">
      <c r="AD6366">
        <v>9291.9942340984107</v>
      </c>
      <c r="AF6366">
        <v>146414.062719535</v>
      </c>
      <c r="AG6366">
        <f>AF6366*'Day-ahead Prices_2015-2022'!J6366</f>
        <v>10093.602466306342</v>
      </c>
      <c r="AH6366">
        <v>420959.69124383898</v>
      </c>
      <c r="AI6366">
        <f>AH6366*'Day-ahead Prices_2015-2022'!J6366</f>
        <v>29020.434914736201</v>
      </c>
    </row>
    <row r="6367" spans="30:35" x14ac:dyDescent="0.35">
      <c r="AD6367">
        <v>9291.9942340984107</v>
      </c>
      <c r="AF6367">
        <v>138627.85202243901</v>
      </c>
      <c r="AG6367">
        <f>AF6367*'Day-ahead Prices_2015-2022'!J6367</f>
        <v>10475.76020770566</v>
      </c>
      <c r="AH6367">
        <v>421009.69124383898</v>
      </c>
      <c r="AI6367">
        <f>AH6367*'Day-ahead Prices_2015-2022'!J6367</f>
        <v>31814.649843068801</v>
      </c>
    </row>
    <row r="6368" spans="30:35" x14ac:dyDescent="0.35">
      <c r="AD6368">
        <v>9291.9942340984107</v>
      </c>
      <c r="AF6368">
        <v>275269.41277048801</v>
      </c>
      <c r="AG6368">
        <f>AF6368*'Day-ahead Prices_2015-2022'!J6368</f>
        <v>25648.227534890222</v>
      </c>
      <c r="AH6368">
        <v>421059.69124383898</v>
      </c>
      <c r="AI6368">
        <f>AH6368*'Day-ahead Prices_2015-2022'!J6368</f>
        <v>39232.236731644698</v>
      </c>
    </row>
    <row r="6369" spans="30:35" x14ac:dyDescent="0.35">
      <c r="AD6369">
        <v>9291.9942340984107</v>
      </c>
      <c r="AF6369">
        <v>412293.32656598499</v>
      </c>
      <c r="AG6369">
        <f>AF6369*'Day-ahead Prices_2015-2022'!J6369</f>
        <v>46581.930768741397</v>
      </c>
      <c r="AH6369">
        <v>421109.69124383898</v>
      </c>
      <c r="AI6369">
        <f>AH6369*'Day-ahead Prices_2015-2022'!J6369</f>
        <v>47578.025690957038</v>
      </c>
    </row>
    <row r="6370" spans="30:35" x14ac:dyDescent="0.35">
      <c r="AD6370">
        <v>6550.9742757067297</v>
      </c>
      <c r="AF6370">
        <v>401839.244065331</v>
      </c>
      <c r="AG6370">
        <f>AF6370*'Day-ahead Prices_2015-2022'!J6370</f>
        <v>46660.066123700992</v>
      </c>
      <c r="AH6370">
        <v>419598.429908149</v>
      </c>
      <c r="AI6370">
        <f>AH6370*'Day-ahead Prices_2015-2022'!J6370</f>
        <v>48722.196186822111</v>
      </c>
    </row>
    <row r="6371" spans="30:35" x14ac:dyDescent="0.35">
      <c r="AD6371">
        <v>9291.9942340984107</v>
      </c>
      <c r="AF6371">
        <v>476946.737423699</v>
      </c>
      <c r="AG6371">
        <f>AF6371*'Day-ahead Prices_2015-2022'!J6371</f>
        <v>48732.03289626645</v>
      </c>
      <c r="AH6371">
        <v>421209.69124383898</v>
      </c>
      <c r="AI6371">
        <f>AH6371*'Day-ahead Prices_2015-2022'!J6371</f>
        <v>43037.100202839254</v>
      </c>
    </row>
    <row r="6372" spans="30:35" x14ac:dyDescent="0.35">
      <c r="AD6372">
        <v>9291.9942340984107</v>
      </c>
      <c r="AF6372">
        <v>404177.39458714903</v>
      </c>
      <c r="AG6372">
        <f>AF6372*'Day-ahead Prices_2015-2022'!J6372</f>
        <v>39586.649691095081</v>
      </c>
      <c r="AH6372">
        <v>421259.69124383898</v>
      </c>
      <c r="AI6372">
        <f>AH6372*'Day-ahead Prices_2015-2022'!J6372</f>
        <v>41259.753884263759</v>
      </c>
    </row>
    <row r="6373" spans="30:35" x14ac:dyDescent="0.35">
      <c r="AD6373">
        <v>9291.9942340984107</v>
      </c>
      <c r="AF6373">
        <v>364690.63146180997</v>
      </c>
      <c r="AG6373">
        <f>AF6373*'Day-ahead Prices_2015-2022'!J6373</f>
        <v>32104.172150872462</v>
      </c>
      <c r="AH6373">
        <v>421309.69124383898</v>
      </c>
      <c r="AI6373">
        <f>AH6373*'Day-ahead Prices_2015-2022'!J6373</f>
        <v>37088.418757309206</v>
      </c>
    </row>
    <row r="6374" spans="30:35" x14ac:dyDescent="0.35">
      <c r="AD6374">
        <v>9291.9942340984107</v>
      </c>
      <c r="AF6374">
        <v>327917.14232946798</v>
      </c>
      <c r="AG6374">
        <f>AF6374*'Day-ahead Prices_2015-2022'!J6374</f>
        <v>26609.656307180507</v>
      </c>
      <c r="AH6374">
        <v>421359.69124383898</v>
      </c>
      <c r="AI6374">
        <f>AH6374*'Day-ahead Prices_2015-2022'!J6374</f>
        <v>34192.28554520943</v>
      </c>
    </row>
    <row r="6375" spans="30:35" x14ac:dyDescent="0.35">
      <c r="AD6375">
        <v>9291.9942340984107</v>
      </c>
      <c r="AF6375">
        <v>441661.64402490098</v>
      </c>
      <c r="AG6375">
        <f>AF6375*'Day-ahead Prices_2015-2022'!J6375</f>
        <v>34436.910461676554</v>
      </c>
      <c r="AH6375">
        <v>421409.69124383898</v>
      </c>
      <c r="AI6375">
        <f>AH6375*'Day-ahead Prices_2015-2022'!J6375</f>
        <v>32857.84038839618</v>
      </c>
    </row>
    <row r="6376" spans="30:35" x14ac:dyDescent="0.35">
      <c r="AD6376">
        <v>9291.9942340984107</v>
      </c>
      <c r="AF6376">
        <v>457826.227261402</v>
      </c>
      <c r="AG6376">
        <f>AF6376*'Day-ahead Prices_2015-2022'!J6376</f>
        <v>36448.690517848365</v>
      </c>
      <c r="AH6376">
        <v>421459.69124383898</v>
      </c>
      <c r="AI6376">
        <f>AH6376*'Day-ahead Prices_2015-2022'!J6376</f>
        <v>33553.459669150136</v>
      </c>
    </row>
    <row r="6377" spans="30:35" x14ac:dyDescent="0.35">
      <c r="AD6377">
        <v>9291.9942340984107</v>
      </c>
      <c r="AF6377">
        <v>500106.91374014202</v>
      </c>
      <c r="AG6377">
        <f>AF6377*'Day-ahead Prices_2015-2022'!J6377</f>
        <v>41653.904845416429</v>
      </c>
      <c r="AH6377">
        <v>421509.69124383898</v>
      </c>
      <c r="AI6377">
        <f>AH6377*'Day-ahead Prices_2015-2022'!J6377</f>
        <v>35107.542183699348</v>
      </c>
    </row>
    <row r="6378" spans="30:35" x14ac:dyDescent="0.35">
      <c r="AD6378">
        <v>9291.9942340984107</v>
      </c>
      <c r="AF6378">
        <v>546048.02997694805</v>
      </c>
      <c r="AG6378">
        <f>AF6378*'Day-ahead Prices_2015-2022'!J6378</f>
        <v>48540.257064763333</v>
      </c>
      <c r="AH6378">
        <v>421559.69124383898</v>
      </c>
      <c r="AI6378">
        <f>AH6378*'Day-ahead Prices_2015-2022'!J6378</f>
        <v>37474.021803507014</v>
      </c>
    </row>
    <row r="6379" spans="30:35" x14ac:dyDescent="0.35">
      <c r="AD6379">
        <v>9291.9942340984107</v>
      </c>
      <c r="AF6379">
        <v>537495.40623030602</v>
      </c>
      <c r="AG6379">
        <f>AF6379*'Day-ahead Prices_2015-2022'!J6379</f>
        <v>55149.044287002755</v>
      </c>
      <c r="AH6379">
        <v>421609.69124383898</v>
      </c>
      <c r="AI6379">
        <f>AH6379*'Day-ahead Prices_2015-2022'!J6379</f>
        <v>43258.735357960039</v>
      </c>
    </row>
    <row r="6380" spans="30:35" x14ac:dyDescent="0.35">
      <c r="AD6380">
        <v>1951.2211554554301</v>
      </c>
      <c r="AF6380">
        <v>692077.09687892802</v>
      </c>
      <c r="AG6380">
        <f>AF6380*'Day-ahead Prices_2015-2022'!J6380</f>
        <v>80469.534246855168</v>
      </c>
      <c r="AH6380">
        <v>417478.45018914802</v>
      </c>
      <c r="AI6380">
        <f>AH6380*'Day-ahead Prices_2015-2022'!J6380</f>
        <v>48541.263099617718</v>
      </c>
    </row>
    <row r="6381" spans="30:35" x14ac:dyDescent="0.35">
      <c r="AD6381">
        <v>0</v>
      </c>
      <c r="AF6381">
        <v>708089.56006583106</v>
      </c>
      <c r="AG6381">
        <f>AF6381*'Day-ahead Prices_2015-2022'!J6381</f>
        <v>92471.18587289704</v>
      </c>
      <c r="AH6381">
        <v>416417.05144209898</v>
      </c>
      <c r="AI6381">
        <f>AH6381*'Day-ahead Prices_2015-2022'!J6381</f>
        <v>54380.943790452307</v>
      </c>
    </row>
    <row r="6382" spans="30:35" x14ac:dyDescent="0.35">
      <c r="AD6382">
        <v>0</v>
      </c>
      <c r="AF6382">
        <v>720082.90566098795</v>
      </c>
      <c r="AG6382">
        <f>AF6382*'Day-ahead Prices_2015-2022'!J6382</f>
        <v>86002.201733988026</v>
      </c>
      <c r="AH6382">
        <v>416467.05144209898</v>
      </c>
      <c r="AI6382">
        <f>AH6382*'Day-ahead Prices_2015-2022'!J6382</f>
        <v>49740.221705172793</v>
      </c>
    </row>
    <row r="6383" spans="30:35" x14ac:dyDescent="0.35">
      <c r="AD6383">
        <v>9291.9942340984107</v>
      </c>
      <c r="AF6383">
        <v>725101.16500196303</v>
      </c>
      <c r="AG6383">
        <f>AF6383*'Day-ahead Prices_2015-2022'!J6383</f>
        <v>75773.071742705128</v>
      </c>
      <c r="AH6383">
        <v>421809.69124383898</v>
      </c>
      <c r="AI6383">
        <f>AH6383*'Day-ahead Prices_2015-2022'!J6383</f>
        <v>44079.112734981172</v>
      </c>
    </row>
    <row r="6384" spans="30:35" x14ac:dyDescent="0.35">
      <c r="AD6384">
        <v>9291.9942340984107</v>
      </c>
      <c r="AF6384">
        <v>651639.11749824299</v>
      </c>
      <c r="AG6384">
        <f>AF6384*'Day-ahead Prices_2015-2022'!J6384</f>
        <v>65721.877744182173</v>
      </c>
      <c r="AH6384">
        <v>421859.69124383898</v>
      </c>
      <c r="AI6384">
        <f>AH6384*'Day-ahead Prices_2015-2022'!J6384</f>
        <v>42547.186485011436</v>
      </c>
    </row>
    <row r="6385" spans="30:35" x14ac:dyDescent="0.35">
      <c r="AD6385">
        <v>9291.9942340984107</v>
      </c>
      <c r="AF6385">
        <v>645059.86099289102</v>
      </c>
      <c r="AG6385">
        <f>AF6385*'Day-ahead Prices_2015-2022'!J6385</f>
        <v>59697.87116041335</v>
      </c>
      <c r="AH6385">
        <v>421909.69124383898</v>
      </c>
      <c r="AI6385">
        <f>AH6385*'Day-ahead Prices_2015-2022'!J6385</f>
        <v>39046.159763275136</v>
      </c>
    </row>
    <row r="6386" spans="30:35" x14ac:dyDescent="0.35">
      <c r="AD6386">
        <v>9291.9942340984107</v>
      </c>
      <c r="AF6386">
        <v>732183.65922827099</v>
      </c>
      <c r="AG6386">
        <f>AF6386*'Day-ahead Prices_2015-2022'!J6386</f>
        <v>68870.110216585206</v>
      </c>
      <c r="AH6386">
        <v>421959.69124383898</v>
      </c>
      <c r="AI6386">
        <f>AH6386*'Day-ahead Prices_2015-2022'!J6386</f>
        <v>39690.056008009553</v>
      </c>
    </row>
    <row r="6387" spans="30:35" x14ac:dyDescent="0.35">
      <c r="AD6387">
        <v>9291.9942340984107</v>
      </c>
      <c r="AF6387">
        <v>666128.99385538197</v>
      </c>
      <c r="AG6387">
        <f>AF6387*'Day-ahead Prices_2015-2022'!J6387</f>
        <v>58864.153864515465</v>
      </c>
      <c r="AH6387">
        <v>422009.69124383898</v>
      </c>
      <c r="AI6387">
        <f>AH6387*'Day-ahead Prices_2015-2022'!J6387</f>
        <v>37291.941390989945</v>
      </c>
    </row>
    <row r="6388" spans="30:35" x14ac:dyDescent="0.35">
      <c r="AD6388">
        <v>9291.9942340984107</v>
      </c>
      <c r="AF6388">
        <v>700347.08628356596</v>
      </c>
      <c r="AG6388">
        <f>AF6388*'Day-ahead Prices_2015-2022'!J6388</f>
        <v>60350.659292770579</v>
      </c>
      <c r="AH6388">
        <v>422059.69124383898</v>
      </c>
      <c r="AI6388">
        <f>AH6388*'Day-ahead Prices_2015-2022'!J6388</f>
        <v>36369.93874370971</v>
      </c>
    </row>
    <row r="6389" spans="30:35" x14ac:dyDescent="0.35">
      <c r="AD6389">
        <v>9291.9942340984107</v>
      </c>
      <c r="AF6389">
        <v>621704.57124061801</v>
      </c>
      <c r="AG6389">
        <f>AF6389*'Day-ahead Prices_2015-2022'!J6389</f>
        <v>49557.625635017765</v>
      </c>
      <c r="AH6389">
        <v>422109.69124383898</v>
      </c>
      <c r="AI6389">
        <f>AH6389*'Day-ahead Prices_2015-2022'!J6389</f>
        <v>33647.418763274516</v>
      </c>
    </row>
    <row r="6390" spans="30:35" x14ac:dyDescent="0.35">
      <c r="AD6390">
        <v>9291.9942340984107</v>
      </c>
      <c r="AF6390">
        <v>600215.09617851605</v>
      </c>
      <c r="AG6390">
        <f>AF6390*'Day-ahead Prices_2015-2022'!J6390</f>
        <v>45192.445397891148</v>
      </c>
      <c r="AH6390">
        <v>422159.69124383898</v>
      </c>
      <c r="AI6390">
        <f>AH6390*'Day-ahead Prices_2015-2022'!J6390</f>
        <v>31785.986252590803</v>
      </c>
    </row>
    <row r="6391" spans="30:35" x14ac:dyDescent="0.35">
      <c r="AD6391">
        <v>9291.9942340984107</v>
      </c>
      <c r="AF6391">
        <v>605501.75348631397</v>
      </c>
      <c r="AG6391">
        <f>AF6391*'Day-ahead Prices_2015-2022'!J6391</f>
        <v>46314.829124168158</v>
      </c>
      <c r="AH6391">
        <v>422209.69124383898</v>
      </c>
      <c r="AI6391">
        <f>AH6391*'Day-ahead Prices_2015-2022'!J6391</f>
        <v>32294.819283241246</v>
      </c>
    </row>
    <row r="6392" spans="30:35" x14ac:dyDescent="0.35">
      <c r="AD6392">
        <v>9291.9942340984107</v>
      </c>
      <c r="AF6392">
        <v>767534.59590558405</v>
      </c>
      <c r="AG6392">
        <f>AF6392*'Day-ahead Prices_2015-2022'!J6392</f>
        <v>69398.559325293128</v>
      </c>
      <c r="AH6392">
        <v>422259.69124383898</v>
      </c>
      <c r="AI6392">
        <f>AH6392*'Day-ahead Prices_2015-2022'!J6392</f>
        <v>38179.665633039804</v>
      </c>
    </row>
    <row r="6393" spans="30:35" x14ac:dyDescent="0.35">
      <c r="AD6393">
        <v>9291.9942340984107</v>
      </c>
      <c r="AF6393">
        <v>879304.54659036105</v>
      </c>
      <c r="AG6393">
        <f>AF6393*'Day-ahead Prices_2015-2022'!J6393</f>
        <v>89896.799451348794</v>
      </c>
      <c r="AH6393">
        <v>422309.69124383898</v>
      </c>
      <c r="AI6393">
        <f>AH6393*'Day-ahead Prices_2015-2022'!J6393</f>
        <v>43175.359171427932</v>
      </c>
    </row>
    <row r="6394" spans="30:35" x14ac:dyDescent="0.35">
      <c r="AD6394">
        <v>7041.6284813142001</v>
      </c>
      <c r="AF6394">
        <v>833118.15958229103</v>
      </c>
      <c r="AG6394">
        <f>AF6394*'Day-ahead Prices_2015-2022'!J6394</f>
        <v>88380.298561587872</v>
      </c>
      <c r="AH6394">
        <v>421077.90231332602</v>
      </c>
      <c r="AI6394">
        <f>AH6394*'Day-ahead Prices_2015-2022'!J6394</f>
        <v>44669.5229195313</v>
      </c>
    </row>
    <row r="6395" spans="30:35" x14ac:dyDescent="0.35">
      <c r="AD6395">
        <v>9291.9942340984107</v>
      </c>
      <c r="AF6395">
        <v>804123.91588455695</v>
      </c>
      <c r="AG6395">
        <f>AF6395*'Day-ahead Prices_2015-2022'!J6395</f>
        <v>84719.480312912347</v>
      </c>
      <c r="AH6395">
        <v>422409.69124383898</v>
      </c>
      <c r="AI6395">
        <f>AH6395*'Day-ahead Prices_2015-2022'!J6395</f>
        <v>44503.501033108703</v>
      </c>
    </row>
    <row r="6396" spans="30:35" x14ac:dyDescent="0.35">
      <c r="AD6396">
        <v>9291.9942340984107</v>
      </c>
      <c r="AF6396">
        <v>713175.44422796601</v>
      </c>
      <c r="AG6396">
        <f>AF6396*'Day-ahead Prices_2015-2022'!J6396</f>
        <v>67711.551082918944</v>
      </c>
      <c r="AH6396">
        <v>422459.69124383898</v>
      </c>
      <c r="AI6396">
        <f>AH6396*'Day-ahead Prices_2015-2022'!J6396</f>
        <v>40109.907310532231</v>
      </c>
    </row>
    <row r="6397" spans="30:35" x14ac:dyDescent="0.35">
      <c r="AD6397">
        <v>9291.9942340984107</v>
      </c>
      <c r="AF6397">
        <v>673339.15935411002</v>
      </c>
      <c r="AG6397">
        <f>AF6397*'Day-ahead Prices_2015-2022'!J6397</f>
        <v>60237.762869767881</v>
      </c>
      <c r="AH6397">
        <v>422509.69124383898</v>
      </c>
      <c r="AI6397">
        <f>AH6397*'Day-ahead Prices_2015-2022'!J6397</f>
        <v>37798.24511578789</v>
      </c>
    </row>
    <row r="6398" spans="30:35" x14ac:dyDescent="0.35">
      <c r="AD6398">
        <v>9291.9942340984107</v>
      </c>
      <c r="AF6398">
        <v>628770.460496229</v>
      </c>
      <c r="AG6398">
        <f>AF6398*'Day-ahead Prices_2015-2022'!J6398</f>
        <v>51180.34355824181</v>
      </c>
      <c r="AH6398">
        <v>422559.69124383898</v>
      </c>
      <c r="AI6398">
        <f>AH6398*'Day-ahead Prices_2015-2022'!J6398</f>
        <v>34395.302468020389</v>
      </c>
    </row>
    <row r="6399" spans="30:35" x14ac:dyDescent="0.35">
      <c r="AD6399">
        <v>9291.9942340984107</v>
      </c>
      <c r="AF6399">
        <v>543791.72161055496</v>
      </c>
      <c r="AG6399">
        <f>AF6399*'Day-ahead Prices_2015-2022'!J6399</f>
        <v>41325.451883794129</v>
      </c>
      <c r="AH6399">
        <v>422609.69124383898</v>
      </c>
      <c r="AI6399">
        <f>AH6399*'Day-ahead Prices_2015-2022'!J6399</f>
        <v>32116.223486075545</v>
      </c>
    </row>
    <row r="6400" spans="30:35" x14ac:dyDescent="0.35">
      <c r="AD6400">
        <v>9291.9942340984107</v>
      </c>
      <c r="AF6400">
        <v>463322.501002768</v>
      </c>
      <c r="AG6400">
        <f>AF6400*'Day-ahead Prices_2015-2022'!J6400</f>
        <v>35464.441686130624</v>
      </c>
      <c r="AH6400">
        <v>422659.69124383898</v>
      </c>
      <c r="AI6400">
        <f>AH6400*'Day-ahead Prices_2015-2022'!J6400</f>
        <v>32351.957741645605</v>
      </c>
    </row>
    <row r="6401" spans="30:35" x14ac:dyDescent="0.35">
      <c r="AD6401">
        <v>9291.9942340984107</v>
      </c>
      <c r="AF6401">
        <v>408866.075545108</v>
      </c>
      <c r="AG6401">
        <f>AF6401*'Day-ahead Prices_2015-2022'!J6401</f>
        <v>32578.448899434206</v>
      </c>
      <c r="AH6401">
        <v>422709.69124383898</v>
      </c>
      <c r="AI6401">
        <f>AH6401*'Day-ahead Prices_2015-2022'!J6401</f>
        <v>33681.508198309093</v>
      </c>
    </row>
    <row r="6402" spans="30:35" x14ac:dyDescent="0.35">
      <c r="AD6402">
        <v>9291.9942340984107</v>
      </c>
      <c r="AF6402">
        <v>514757.227341416</v>
      </c>
      <c r="AG6402">
        <f>AF6402*'Day-ahead Prices_2015-2022'!J6402</f>
        <v>47023.716164172525</v>
      </c>
      <c r="AH6402">
        <v>422759.69124383898</v>
      </c>
      <c r="AI6402">
        <f>AH6402*'Day-ahead Prices_2015-2022'!J6402</f>
        <v>38619.626244738742</v>
      </c>
    </row>
    <row r="6403" spans="30:35" x14ac:dyDescent="0.35">
      <c r="AD6403">
        <v>9291.9942340984107</v>
      </c>
      <c r="AF6403">
        <v>526083.12555232097</v>
      </c>
      <c r="AG6403">
        <f>AF6403*'Day-ahead Prices_2015-2022'!J6403</f>
        <v>54018.215331712323</v>
      </c>
      <c r="AH6403">
        <v>422809.69124383898</v>
      </c>
      <c r="AI6403">
        <f>AH6403*'Day-ahead Prices_2015-2022'!J6403</f>
        <v>43414.099096917387</v>
      </c>
    </row>
    <row r="6404" spans="30:35" x14ac:dyDescent="0.35">
      <c r="AD6404">
        <v>2021.31461339936</v>
      </c>
      <c r="AF6404">
        <v>581670.87084167602</v>
      </c>
      <c r="AG6404">
        <f>AF6404*'Day-ahead Prices_2015-2022'!J6404</f>
        <v>61771.992306208878</v>
      </c>
      <c r="AH6404">
        <v>418718.37481845799</v>
      </c>
      <c r="AI6404">
        <f>AH6404*'Day-ahead Prices_2015-2022'!J6404</f>
        <v>44466.844609783184</v>
      </c>
    </row>
    <row r="6405" spans="30:35" x14ac:dyDescent="0.35">
      <c r="AD6405">
        <v>0</v>
      </c>
      <c r="AF6405">
        <v>546491.34329275205</v>
      </c>
      <c r="AG6405">
        <f>AF6405*'Day-ahead Prices_2015-2022'!J6405</f>
        <v>64870.571791387003</v>
      </c>
      <c r="AH6405">
        <v>417617.05144209898</v>
      </c>
      <c r="AI6405">
        <f>AH6405*'Day-ahead Prices_2015-2022'!J6405</f>
        <v>49572.710070120047</v>
      </c>
    </row>
    <row r="6406" spans="30:35" x14ac:dyDescent="0.35">
      <c r="AD6406">
        <v>0</v>
      </c>
      <c r="AF6406">
        <v>527419.28471343603</v>
      </c>
      <c r="AG6406">
        <f>AF6406*'Day-ahead Prices_2015-2022'!J6406</f>
        <v>62855.852529829637</v>
      </c>
      <c r="AH6406">
        <v>417667.05144209898</v>
      </c>
      <c r="AI6406">
        <f>AH6406*'Day-ahead Prices_2015-2022'!J6406</f>
        <v>49775.992939426455</v>
      </c>
    </row>
    <row r="6407" spans="30:35" x14ac:dyDescent="0.35">
      <c r="AD6407">
        <v>8133.1201604770004</v>
      </c>
      <c r="AF6407">
        <v>529144.108723365</v>
      </c>
      <c r="AG6407">
        <f>AF6407*'Day-ahead Prices_2015-2022'!J6407</f>
        <v>55853.144966158892</v>
      </c>
      <c r="AH6407">
        <v>422349.60656311997</v>
      </c>
      <c r="AI6407">
        <f>AH6407*'Day-ahead Prices_2015-2022'!J6407</f>
        <v>44580.584783761922</v>
      </c>
    </row>
    <row r="6408" spans="30:35" x14ac:dyDescent="0.35">
      <c r="AD6408">
        <v>9291.9942340984107</v>
      </c>
      <c r="AF6408">
        <v>444653.38217747002</v>
      </c>
      <c r="AG6408">
        <f>AF6408*'Day-ahead Prices_2015-2022'!J6408</f>
        <v>45305.177293334702</v>
      </c>
      <c r="AH6408">
        <v>423059.69124383898</v>
      </c>
      <c r="AI6408">
        <f>AH6408*'Day-ahead Prices_2015-2022'!J6408</f>
        <v>43105.023116220698</v>
      </c>
    </row>
    <row r="6409" spans="30:35" x14ac:dyDescent="0.35">
      <c r="AD6409">
        <v>9291.9942340984107</v>
      </c>
      <c r="AF6409">
        <v>500316.06719376502</v>
      </c>
      <c r="AG6409">
        <f>AF6409*'Day-ahead Prices_2015-2022'!J6409</f>
        <v>45531.263694968577</v>
      </c>
      <c r="AH6409">
        <v>423109.69124383898</v>
      </c>
      <c r="AI6409">
        <f>AH6409*'Day-ahead Prices_2015-2022'!J6409</f>
        <v>38505.097451645561</v>
      </c>
    </row>
    <row r="6410" spans="30:35" x14ac:dyDescent="0.35">
      <c r="AD6410">
        <v>9291.9942340984107</v>
      </c>
      <c r="AF6410">
        <v>501389.000704929</v>
      </c>
      <c r="AG6410">
        <f>AF6410*'Day-ahead Prices_2015-2022'!J6410</f>
        <v>42571.686577353757</v>
      </c>
      <c r="AH6410">
        <v>423159.69124383898</v>
      </c>
      <c r="AI6410">
        <f>AH6410*'Day-ahead Prices_2015-2022'!J6410</f>
        <v>35929.431484286259</v>
      </c>
    </row>
    <row r="6411" spans="30:35" x14ac:dyDescent="0.35">
      <c r="AD6411">
        <v>9291.9942340984107</v>
      </c>
      <c r="AF6411">
        <v>427387.34857329301</v>
      </c>
      <c r="AG6411">
        <f>AF6411*'Day-ahead Prices_2015-2022'!J6411</f>
        <v>32752.295223728586</v>
      </c>
      <c r="AH6411">
        <v>423209.69124383898</v>
      </c>
      <c r="AI6411">
        <f>AH6411*'Day-ahead Prices_2015-2022'!J6411</f>
        <v>32432.145676357541</v>
      </c>
    </row>
    <row r="6412" spans="30:35" x14ac:dyDescent="0.35">
      <c r="AD6412">
        <v>9291.9942340984107</v>
      </c>
      <c r="AF6412">
        <v>290067.42119402601</v>
      </c>
      <c r="AG6412">
        <f>AF6412*'Day-ahead Prices_2015-2022'!J6412</f>
        <v>20567.230499762412</v>
      </c>
      <c r="AH6412">
        <v>423259.69124383898</v>
      </c>
      <c r="AI6412">
        <f>AH6412*'Day-ahead Prices_2015-2022'!J6412</f>
        <v>30011.228407644401</v>
      </c>
    </row>
    <row r="6413" spans="30:35" x14ac:dyDescent="0.35">
      <c r="AD6413">
        <v>9291.9942340984107</v>
      </c>
      <c r="AF6413">
        <v>187840.813050697</v>
      </c>
      <c r="AG6413">
        <f>AF6413*'Day-ahead Prices_2015-2022'!J6413</f>
        <v>12618.206616680571</v>
      </c>
      <c r="AH6413">
        <v>423309.69124383898</v>
      </c>
      <c r="AI6413">
        <f>AH6413*'Day-ahead Prices_2015-2022'!J6413</f>
        <v>28435.828509304883</v>
      </c>
    </row>
    <row r="6414" spans="30:35" x14ac:dyDescent="0.35">
      <c r="AD6414">
        <v>9291.9942340984107</v>
      </c>
      <c r="AF6414">
        <v>188735.99228893101</v>
      </c>
      <c r="AG6414">
        <f>AF6414*'Day-ahead Prices_2015-2022'!J6414</f>
        <v>11871.257994983398</v>
      </c>
      <c r="AH6414">
        <v>423359.69124383898</v>
      </c>
      <c r="AI6414">
        <f>AH6414*'Day-ahead Prices_2015-2022'!J6414</f>
        <v>26628.795379623414</v>
      </c>
    </row>
    <row r="6415" spans="30:35" x14ac:dyDescent="0.35">
      <c r="AD6415">
        <v>9291.9942340984107</v>
      </c>
      <c r="AF6415">
        <v>181831.583153777</v>
      </c>
      <c r="AG6415">
        <f>AF6415*'Day-ahead Prices_2015-2022'!J6415</f>
        <v>12600.928712556746</v>
      </c>
      <c r="AH6415">
        <v>423409.69124383898</v>
      </c>
      <c r="AI6415">
        <f>AH6415*'Day-ahead Prices_2015-2022'!J6415</f>
        <v>29342.291603198042</v>
      </c>
    </row>
    <row r="6416" spans="30:35" x14ac:dyDescent="0.35">
      <c r="AD6416">
        <v>9291.9942340984107</v>
      </c>
      <c r="AF6416">
        <v>217235.78204876499</v>
      </c>
      <c r="AG6416">
        <f>AF6416*'Day-ahead Prices_2015-2022'!J6416</f>
        <v>18101.443083940903</v>
      </c>
      <c r="AH6416">
        <v>423459.69124383898</v>
      </c>
      <c r="AI6416">
        <f>AH6416*'Day-ahead Prices_2015-2022'!J6416</f>
        <v>35285.308097506939</v>
      </c>
    </row>
    <row r="6417" spans="30:35" x14ac:dyDescent="0.35">
      <c r="AD6417">
        <v>9291.9942340984107</v>
      </c>
      <c r="AF6417">
        <v>256962.99343699499</v>
      </c>
      <c r="AG6417">
        <f>AF6417*'Day-ahead Prices_2015-2022'!J6417</f>
        <v>22928.807904383066</v>
      </c>
      <c r="AH6417">
        <v>423509.69124383898</v>
      </c>
      <c r="AI6417">
        <f>AH6417*'Day-ahead Prices_2015-2022'!J6417</f>
        <v>37789.769749687752</v>
      </c>
    </row>
    <row r="6418" spans="30:35" x14ac:dyDescent="0.35">
      <c r="AD6418">
        <v>8691.1567605430901</v>
      </c>
      <c r="AF6418">
        <v>274719.22071580798</v>
      </c>
      <c r="AG6418">
        <f>AF6418*'Day-ahead Prices_2015-2022'!J6418</f>
        <v>28357.891558389278</v>
      </c>
      <c r="AH6418">
        <v>423217.459399221</v>
      </c>
      <c r="AI6418">
        <f>AH6418*'Day-ahead Prices_2015-2022'!J6418</f>
        <v>43686.622246484585</v>
      </c>
    </row>
    <row r="6419" spans="30:35" x14ac:dyDescent="0.35">
      <c r="AD6419">
        <v>9291.9942340984107</v>
      </c>
      <c r="AF6419">
        <v>239496.76035182699</v>
      </c>
      <c r="AG6419">
        <f>AF6419*'Day-ahead Prices_2015-2022'!J6419</f>
        <v>24646.312236856073</v>
      </c>
      <c r="AH6419">
        <v>423609.69124383898</v>
      </c>
      <c r="AI6419">
        <f>AH6419*'Day-ahead Prices_2015-2022'!J6419</f>
        <v>43593.143813789415</v>
      </c>
    </row>
    <row r="6420" spans="30:35" x14ac:dyDescent="0.35">
      <c r="AD6420">
        <v>9291.9942340984107</v>
      </c>
      <c r="AF6420">
        <v>212133.39206167599</v>
      </c>
      <c r="AG6420">
        <f>AF6420*'Day-ahead Prices_2015-2022'!J6420</f>
        <v>17690.068730763236</v>
      </c>
      <c r="AH6420">
        <v>423659.69124383898</v>
      </c>
      <c r="AI6420">
        <f>AH6420*'Day-ahead Prices_2015-2022'!J6420</f>
        <v>35329.51122743779</v>
      </c>
    </row>
    <row r="6421" spans="30:35" x14ac:dyDescent="0.35">
      <c r="AD6421">
        <v>9291.9942340984107</v>
      </c>
      <c r="AF6421">
        <v>16294.9606740573</v>
      </c>
      <c r="AG6421">
        <f>AF6421*'Day-ahead Prices_2015-2022'!J6421</f>
        <v>1135.4532284691552</v>
      </c>
      <c r="AH6421">
        <v>423709.69124383898</v>
      </c>
      <c r="AI6421">
        <f>AH6421*'Day-ahead Prices_2015-2022'!J6421</f>
        <v>29524.620922984755</v>
      </c>
    </row>
    <row r="6422" spans="30:35" x14ac:dyDescent="0.35">
      <c r="AD6422">
        <v>9291.9942340984107</v>
      </c>
      <c r="AF6422">
        <v>0</v>
      </c>
      <c r="AG6422">
        <f>AF6422*'Day-ahead Prices_2015-2022'!J6422</f>
        <v>0</v>
      </c>
      <c r="AH6422">
        <v>423759.69124383898</v>
      </c>
      <c r="AI6422">
        <f>AH6422*'Day-ahead Prices_2015-2022'!J6422</f>
        <v>26459.025421651251</v>
      </c>
    </row>
    <row r="6423" spans="30:35" x14ac:dyDescent="0.35">
      <c r="AD6423">
        <v>9291.9942340984107</v>
      </c>
      <c r="AF6423">
        <v>0</v>
      </c>
      <c r="AG6423">
        <f>AF6423*'Day-ahead Prices_2015-2022'!J6423</f>
        <v>0</v>
      </c>
      <c r="AH6423">
        <v>423809.69124383898</v>
      </c>
      <c r="AI6423">
        <f>AH6423*'Day-ahead Prices_2015-2022'!J6423</f>
        <v>23723.806991601999</v>
      </c>
    </row>
    <row r="6424" spans="30:35" x14ac:dyDescent="0.35">
      <c r="AD6424">
        <v>9291.9942340984107</v>
      </c>
      <c r="AF6424">
        <v>0</v>
      </c>
      <c r="AG6424">
        <f>AF6424*'Day-ahead Prices_2015-2022'!J6424</f>
        <v>0</v>
      </c>
      <c r="AH6424">
        <v>423859.69124383898</v>
      </c>
      <c r="AI6424">
        <f>AH6424*'Day-ahead Prices_2015-2022'!J6424</f>
        <v>24820.163870011103</v>
      </c>
    </row>
    <row r="6425" spans="30:35" x14ac:dyDescent="0.35">
      <c r="AD6425">
        <v>9291.9942340984107</v>
      </c>
      <c r="AF6425">
        <v>0</v>
      </c>
      <c r="AG6425">
        <f>AF6425*'Day-ahead Prices_2015-2022'!J6425</f>
        <v>0</v>
      </c>
      <c r="AH6425">
        <v>423909.69124383898</v>
      </c>
      <c r="AI6425">
        <f>AH6425*'Day-ahead Prices_2015-2022'!J6425</f>
        <v>26481.108524888568</v>
      </c>
    </row>
    <row r="6426" spans="30:35" x14ac:dyDescent="0.35">
      <c r="AD6426">
        <v>9291.9942340984107</v>
      </c>
      <c r="AF6426">
        <v>0</v>
      </c>
      <c r="AG6426">
        <f>AF6426*'Day-ahead Prices_2015-2022'!J6426</f>
        <v>0</v>
      </c>
      <c r="AH6426">
        <v>423959.69124383898</v>
      </c>
      <c r="AI6426">
        <f>AH6426*'Day-ahead Prices_2015-2022'!J6426</f>
        <v>28571.173542536362</v>
      </c>
    </row>
    <row r="6427" spans="30:35" x14ac:dyDescent="0.35">
      <c r="AD6427">
        <v>9291.9942340984107</v>
      </c>
      <c r="AF6427">
        <v>35502.147019836098</v>
      </c>
      <c r="AG6427">
        <f>AF6427*'Day-ahead Prices_2015-2022'!J6427</f>
        <v>3379.5381301857478</v>
      </c>
      <c r="AH6427">
        <v>424009.69124383898</v>
      </c>
      <c r="AI6427">
        <f>AH6427*'Day-ahead Prices_2015-2022'!J6427</f>
        <v>40362.542533729145</v>
      </c>
    </row>
    <row r="6428" spans="30:35" x14ac:dyDescent="0.35">
      <c r="AD6428">
        <v>2091.40807134328</v>
      </c>
      <c r="AF6428">
        <v>174412.97591773199</v>
      </c>
      <c r="AG6428">
        <f>AF6428*'Day-ahead Prices_2015-2022'!J6428</f>
        <v>18579.342259636403</v>
      </c>
      <c r="AH6428">
        <v>419958.29944776901</v>
      </c>
      <c r="AI6428">
        <f>AH6428*'Day-ahead Prices_2015-2022'!J6428</f>
        <v>44736.057848673598</v>
      </c>
    </row>
    <row r="6429" spans="30:35" x14ac:dyDescent="0.35">
      <c r="AD6429">
        <v>0</v>
      </c>
      <c r="AF6429">
        <v>165290.87049926099</v>
      </c>
      <c r="AG6429">
        <f>AF6429*'Day-ahead Prices_2015-2022'!J6429</f>
        <v>19819.821667978264</v>
      </c>
      <c r="AH6429">
        <v>418817.05144209898</v>
      </c>
      <c r="AI6429">
        <f>AH6429*'Day-ahead Prices_2015-2022'!J6429</f>
        <v>50219.829117107787</v>
      </c>
    </row>
    <row r="6430" spans="30:35" x14ac:dyDescent="0.35">
      <c r="AD6430">
        <v>0</v>
      </c>
      <c r="AF6430">
        <v>126465.765954446</v>
      </c>
      <c r="AG6430">
        <f>AF6430*'Day-ahead Prices_2015-2022'!J6430</f>
        <v>14138.082222669847</v>
      </c>
      <c r="AH6430">
        <v>418867.05144209898</v>
      </c>
      <c r="AI6430">
        <f>AH6430*'Day-ahead Prices_2015-2022'!J6430</f>
        <v>46826.718432155154</v>
      </c>
    </row>
    <row r="6431" spans="30:35" x14ac:dyDescent="0.35">
      <c r="AD6431">
        <v>8156.4846464583097</v>
      </c>
      <c r="AF6431">
        <v>150259.521101616</v>
      </c>
      <c r="AG6431">
        <f>AF6431*'Day-ahead Prices_2015-2022'!J6431</f>
        <v>15123.432974476274</v>
      </c>
      <c r="AH6431">
        <v>423562.91477289097</v>
      </c>
      <c r="AI6431">
        <f>AH6431*'Day-ahead Prices_2015-2022'!J6431</f>
        <v>42631.077918248011</v>
      </c>
    </row>
    <row r="6432" spans="30:35" x14ac:dyDescent="0.35">
      <c r="AD6432">
        <v>9158.4464801692593</v>
      </c>
      <c r="AF6432">
        <v>83915.126336608999</v>
      </c>
      <c r="AG6432">
        <f>AF6432*'Day-ahead Prices_2015-2022'!J6432</f>
        <v>7873.1269407164982</v>
      </c>
      <c r="AH6432">
        <v>424183.62359462702</v>
      </c>
      <c r="AI6432">
        <f>AH6432*'Day-ahead Prices_2015-2022'!J6432</f>
        <v>39797.968024706897</v>
      </c>
    </row>
    <row r="6433" spans="30:35" x14ac:dyDescent="0.35">
      <c r="AD6433">
        <v>9291.9942340984107</v>
      </c>
      <c r="AF6433">
        <v>54000.468282799397</v>
      </c>
      <c r="AG6433">
        <f>AF6433*'Day-ahead Prices_2015-2022'!J6433</f>
        <v>4634.0501856884302</v>
      </c>
      <c r="AH6433">
        <v>424309.69124383898</v>
      </c>
      <c r="AI6433">
        <f>AH6433*'Day-ahead Prices_2015-2022'!J6433</f>
        <v>36412.136154090047</v>
      </c>
    </row>
    <row r="6434" spans="30:35" x14ac:dyDescent="0.35">
      <c r="AD6434">
        <v>9291.9942340984107</v>
      </c>
      <c r="AF6434">
        <v>58311.932358416103</v>
      </c>
      <c r="AG6434">
        <f>AF6434*'Day-ahead Prices_2015-2022'!J6434</f>
        <v>4446.7950717373633</v>
      </c>
      <c r="AH6434">
        <v>424359.69124383898</v>
      </c>
      <c r="AI6434">
        <f>AH6434*'Day-ahead Prices_2015-2022'!J6434</f>
        <v>32361.139604641099</v>
      </c>
    </row>
    <row r="6435" spans="30:35" x14ac:dyDescent="0.35">
      <c r="AD6435">
        <v>9291.9942340984107</v>
      </c>
      <c r="AF6435">
        <v>11431.8287151727</v>
      </c>
      <c r="AG6435">
        <f>AF6435*'Day-ahead Prices_2015-2022'!J6435</f>
        <v>758.6590228965423</v>
      </c>
      <c r="AH6435">
        <v>424409.69124383898</v>
      </c>
      <c r="AI6435">
        <f>AH6435*'Day-ahead Prices_2015-2022'!J6435</f>
        <v>28165.418647283321</v>
      </c>
    </row>
    <row r="6436" spans="30:35" x14ac:dyDescent="0.35">
      <c r="AD6436">
        <v>9291.9942340984107</v>
      </c>
      <c r="AF6436">
        <v>0</v>
      </c>
      <c r="AG6436">
        <f>AF6436*'Day-ahead Prices_2015-2022'!J6436</f>
        <v>0</v>
      </c>
      <c r="AH6436">
        <v>424459.69124383898</v>
      </c>
      <c r="AI6436">
        <f>AH6436*'Day-ahead Prices_2015-2022'!J6436</f>
        <v>25673.974999497656</v>
      </c>
    </row>
    <row r="6437" spans="30:35" x14ac:dyDescent="0.35">
      <c r="AD6437">
        <v>9291.9942340984107</v>
      </c>
      <c r="AF6437">
        <v>0</v>
      </c>
      <c r="AG6437">
        <f>AF6437*'Day-ahead Prices_2015-2022'!J6437</f>
        <v>0</v>
      </c>
      <c r="AH6437">
        <v>424509.69124383898</v>
      </c>
      <c r="AI6437">
        <f>AH6437*'Day-ahead Prices_2015-2022'!J6437</f>
        <v>22035.767435353624</v>
      </c>
    </row>
    <row r="6438" spans="30:35" x14ac:dyDescent="0.35">
      <c r="AD6438">
        <v>9291.9942340984107</v>
      </c>
      <c r="AF6438">
        <v>105193.518263527</v>
      </c>
      <c r="AG6438">
        <f>AF6438*'Day-ahead Prices_2015-2022'!J6438</f>
        <v>5007.342961241714</v>
      </c>
      <c r="AH6438">
        <v>424559.69124383898</v>
      </c>
      <c r="AI6438">
        <f>AH6438*'Day-ahead Prices_2015-2022'!J6438</f>
        <v>20209.572002820787</v>
      </c>
    </row>
    <row r="6439" spans="30:35" x14ac:dyDescent="0.35">
      <c r="AD6439">
        <v>9291.9942340984107</v>
      </c>
      <c r="AF6439">
        <v>146306.735504326</v>
      </c>
      <c r="AG6439">
        <f>AF6439*'Day-ahead Prices_2015-2022'!J6439</f>
        <v>8148.7365173328162</v>
      </c>
      <c r="AH6439">
        <v>424609.69124383898</v>
      </c>
      <c r="AI6439">
        <f>AH6439*'Day-ahead Prices_2015-2022'!J6439</f>
        <v>23649.167515939665</v>
      </c>
    </row>
    <row r="6440" spans="30:35" x14ac:dyDescent="0.35">
      <c r="AD6440">
        <v>9291.9942340984107</v>
      </c>
      <c r="AF6440">
        <v>164202.29087463999</v>
      </c>
      <c r="AG6440">
        <f>AF6440*'Day-ahead Prices_2015-2022'!J6440</f>
        <v>11951.053235583486</v>
      </c>
      <c r="AH6440">
        <v>424659.69124383898</v>
      </c>
      <c r="AI6440">
        <f>AH6440*'Day-ahead Prices_2015-2022'!J6440</f>
        <v>30907.793977954712</v>
      </c>
    </row>
    <row r="6441" spans="30:35" x14ac:dyDescent="0.35">
      <c r="AD6441">
        <v>9291.9942340984107</v>
      </c>
      <c r="AF6441">
        <v>190318.439347537</v>
      </c>
      <c r="AG6441">
        <f>AF6441*'Day-ahead Prices_2015-2022'!J6441</f>
        <v>16710.43477081212</v>
      </c>
      <c r="AH6441">
        <v>424709.69124383898</v>
      </c>
      <c r="AI6441">
        <f>AH6441*'Day-ahead Prices_2015-2022'!J6441</f>
        <v>37290.572665437176</v>
      </c>
    </row>
    <row r="6442" spans="30:35" x14ac:dyDescent="0.35">
      <c r="AD6442">
        <v>9291.9942340984107</v>
      </c>
      <c r="AF6442">
        <v>191043.672034132</v>
      </c>
      <c r="AG6442">
        <f>AF6442*'Day-ahead Prices_2015-2022'!J6442</f>
        <v>17579.838700580822</v>
      </c>
      <c r="AH6442">
        <v>424759.69124383898</v>
      </c>
      <c r="AI6442">
        <f>AH6442*'Day-ahead Prices_2015-2022'!J6442</f>
        <v>39086.386788258053</v>
      </c>
    </row>
    <row r="6443" spans="30:35" x14ac:dyDescent="0.35">
      <c r="AD6443">
        <v>9291.9942340984107</v>
      </c>
      <c r="AF6443">
        <v>153642.40018213799</v>
      </c>
      <c r="AG6443">
        <f>AF6443*'Day-ahead Prices_2015-2022'!J6443</f>
        <v>14120.696841739618</v>
      </c>
      <c r="AH6443">
        <v>424809.69124383898</v>
      </c>
      <c r="AI6443">
        <f>AH6443*'Day-ahead Prices_2015-2022'!J6443</f>
        <v>39042.665685879074</v>
      </c>
    </row>
    <row r="6444" spans="30:35" x14ac:dyDescent="0.35">
      <c r="AD6444">
        <v>9291.9942340984107</v>
      </c>
      <c r="AF6444">
        <v>187587.32199391801</v>
      </c>
      <c r="AG6444">
        <f>AF6444*'Day-ahead Prices_2015-2022'!J6444</f>
        <v>15598.354792099268</v>
      </c>
      <c r="AH6444">
        <v>424859.69124383898</v>
      </c>
      <c r="AI6444">
        <f>AH6444*'Day-ahead Prices_2015-2022'!J6444</f>
        <v>35328.145476153324</v>
      </c>
    </row>
    <row r="6445" spans="30:35" x14ac:dyDescent="0.35">
      <c r="AD6445">
        <v>9291.9942340984107</v>
      </c>
      <c r="AF6445">
        <v>64502.5268220422</v>
      </c>
      <c r="AG6445">
        <f>AF6445*'Day-ahead Prices_2015-2022'!J6445</f>
        <v>5001.2840453055696</v>
      </c>
      <c r="AH6445">
        <v>424909.69124383898</v>
      </c>
      <c r="AI6445">
        <f>AH6445*'Day-ahead Prices_2015-2022'!J6445</f>
        <v>32945.904047705109</v>
      </c>
    </row>
    <row r="6446" spans="30:35" x14ac:dyDescent="0.35">
      <c r="AD6446">
        <v>9291.9942340984107</v>
      </c>
      <c r="AF6446">
        <v>17498.1171337165</v>
      </c>
      <c r="AG6446">
        <f>AF6446*'Day-ahead Prices_2015-2022'!J6446</f>
        <v>1278.1499660323218</v>
      </c>
      <c r="AH6446">
        <v>424959.69124383898</v>
      </c>
      <c r="AI6446">
        <f>AH6446*'Day-ahead Prices_2015-2022'!J6446</f>
        <v>31041.180646906218</v>
      </c>
    </row>
    <row r="6447" spans="30:35" x14ac:dyDescent="0.35">
      <c r="AD6447">
        <v>9291.9942340984107</v>
      </c>
      <c r="AF6447">
        <v>15129.701167600901</v>
      </c>
      <c r="AG6447">
        <f>AF6447*'Day-ahead Prices_2015-2022'!J6447</f>
        <v>1036.4601784864997</v>
      </c>
      <c r="AH6447">
        <v>425009.69124383898</v>
      </c>
      <c r="AI6447">
        <f>AH6447*'Day-ahead Prices_2015-2022'!J6447</f>
        <v>29115.28889865919</v>
      </c>
    </row>
    <row r="6448" spans="30:35" x14ac:dyDescent="0.35">
      <c r="AD6448">
        <v>9291.9942340984107</v>
      </c>
      <c r="AF6448">
        <v>65984.509115130699</v>
      </c>
      <c r="AG6448">
        <f>AF6448*'Day-ahead Prices_2015-2022'!J6448</f>
        <v>4131.2076350619391</v>
      </c>
      <c r="AH6448">
        <v>425059.69124383898</v>
      </c>
      <c r="AI6448">
        <f>AH6448*'Day-ahead Prices_2015-2022'!J6448</f>
        <v>26612.455944162706</v>
      </c>
    </row>
    <row r="6449" spans="30:35" x14ac:dyDescent="0.35">
      <c r="AD6449">
        <v>9291.9942340984107</v>
      </c>
      <c r="AF6449">
        <v>54161.047334840703</v>
      </c>
      <c r="AG6449">
        <f>AF6449*'Day-ahead Prices_2015-2022'!J6449</f>
        <v>3388.7213291226462</v>
      </c>
      <c r="AH6449">
        <v>425109.69124383898</v>
      </c>
      <c r="AI6449">
        <f>AH6449*'Day-ahead Prices_2015-2022'!J6449</f>
        <v>26598.050606898902</v>
      </c>
    </row>
    <row r="6450" spans="30:35" x14ac:dyDescent="0.35">
      <c r="AD6450">
        <v>9291.9942340984107</v>
      </c>
      <c r="AF6450">
        <v>172299.92165172499</v>
      </c>
      <c r="AG6450">
        <f>AF6450*'Day-ahead Prices_2015-2022'!J6450</f>
        <v>12738.13320771203</v>
      </c>
      <c r="AH6450">
        <v>425159.69124383898</v>
      </c>
      <c r="AI6450">
        <f>AH6450*'Day-ahead Prices_2015-2022'!J6450</f>
        <v>31432.055973657021</v>
      </c>
    </row>
    <row r="6451" spans="30:35" x14ac:dyDescent="0.35">
      <c r="AD6451">
        <v>9291.9942340984107</v>
      </c>
      <c r="AF6451">
        <v>276947.53516343102</v>
      </c>
      <c r="AG6451">
        <f>AF6451*'Day-ahead Prices_2015-2022'!J6451</f>
        <v>24931.509484249971</v>
      </c>
      <c r="AH6451">
        <v>425209.69124383898</v>
      </c>
      <c r="AI6451">
        <f>AH6451*'Day-ahead Prices_2015-2022'!J6451</f>
        <v>38278.4394299985</v>
      </c>
    </row>
    <row r="6452" spans="30:35" x14ac:dyDescent="0.35">
      <c r="AD6452">
        <v>8176.9285716919503</v>
      </c>
      <c r="AF6452">
        <v>398059.88388037699</v>
      </c>
      <c r="AG6452">
        <f>AF6452*'Day-ahead Prices_2015-2022'!J6452</f>
        <v>42965.588716338192</v>
      </c>
      <c r="AH6452">
        <v>424624.55945643998</v>
      </c>
      <c r="AI6452">
        <f>AH6452*'Day-ahead Prices_2015-2022'!J6452</f>
        <v>45832.913386329492</v>
      </c>
    </row>
    <row r="6453" spans="30:35" x14ac:dyDescent="0.35">
      <c r="AD6453">
        <v>0</v>
      </c>
      <c r="AF6453">
        <v>438458.78276348102</v>
      </c>
      <c r="AG6453">
        <f>AF6453*'Day-ahead Prices_2015-2022'!J6453</f>
        <v>51552.887530373184</v>
      </c>
      <c r="AH6453">
        <v>420017.05144209898</v>
      </c>
      <c r="AI6453">
        <f>AH6453*'Day-ahead Prices_2015-2022'!J6453</f>
        <v>49384.554865933387</v>
      </c>
    </row>
    <row r="6454" spans="30:35" x14ac:dyDescent="0.35">
      <c r="AD6454">
        <v>0</v>
      </c>
      <c r="AF6454">
        <v>375487.96125722502</v>
      </c>
      <c r="AG6454">
        <f>AF6454*'Day-ahead Prices_2015-2022'!J6454</f>
        <v>43761.713804674859</v>
      </c>
      <c r="AH6454">
        <v>420067.05144209898</v>
      </c>
      <c r="AI6454">
        <f>AH6454*'Day-ahead Prices_2015-2022'!J6454</f>
        <v>48957.239594133724</v>
      </c>
    </row>
    <row r="6455" spans="30:35" x14ac:dyDescent="0.35">
      <c r="AD6455">
        <v>9291.9942340984107</v>
      </c>
      <c r="AF6455">
        <v>456290.68070067599</v>
      </c>
      <c r="AG6455">
        <f>AF6455*'Day-ahead Prices_2015-2022'!J6455</f>
        <v>43698.958490703742</v>
      </c>
      <c r="AH6455">
        <v>425409.69124383898</v>
      </c>
      <c r="AI6455">
        <f>AH6455*'Day-ahead Prices_2015-2022'!J6455</f>
        <v>40741.486130422461</v>
      </c>
    </row>
    <row r="6456" spans="30:35" x14ac:dyDescent="0.35">
      <c r="AD6456">
        <v>9291.9942340984107</v>
      </c>
      <c r="AF6456">
        <v>315378.68659409101</v>
      </c>
      <c r="AG6456">
        <f>AF6456*'Day-ahead Prices_2015-2022'!J6456</f>
        <v>27901.158179620987</v>
      </c>
      <c r="AH6456">
        <v>425459.69124383898</v>
      </c>
      <c r="AI6456">
        <f>AH6456*'Day-ahead Prices_2015-2022'!J6456</f>
        <v>37639.887059728382</v>
      </c>
    </row>
    <row r="6457" spans="30:35" x14ac:dyDescent="0.35">
      <c r="AD6457">
        <v>9291.9942340984107</v>
      </c>
      <c r="AF6457">
        <v>278612.94674507802</v>
      </c>
      <c r="AG6457">
        <f>AF6457*'Day-ahead Prices_2015-2022'!J6457</f>
        <v>22211.024114517619</v>
      </c>
      <c r="AH6457">
        <v>425509.69124383898</v>
      </c>
      <c r="AI6457">
        <f>AH6457*'Day-ahead Prices_2015-2022'!J6457</f>
        <v>33921.632585958847</v>
      </c>
    </row>
    <row r="6458" spans="30:35" x14ac:dyDescent="0.35">
      <c r="AD6458">
        <v>9291.9942340984107</v>
      </c>
      <c r="AF6458">
        <v>240058.76076981699</v>
      </c>
      <c r="AG6458">
        <f>AF6458*'Day-ahead Prices_2015-2022'!J6458</f>
        <v>16919.041385605738</v>
      </c>
      <c r="AH6458">
        <v>425559.69124383898</v>
      </c>
      <c r="AI6458">
        <f>AH6458*'Day-ahead Prices_2015-2022'!J6458</f>
        <v>29992.915089251714</v>
      </c>
    </row>
    <row r="6459" spans="30:35" x14ac:dyDescent="0.35">
      <c r="AD6459">
        <v>9291.9942340984107</v>
      </c>
      <c r="AF6459">
        <v>139761.90477444901</v>
      </c>
      <c r="AG6459">
        <f>AF6459*'Day-ahead Prices_2015-2022'!J6459</f>
        <v>8817.229167458052</v>
      </c>
      <c r="AH6459">
        <v>425609.69124383898</v>
      </c>
      <c r="AI6459">
        <f>AH6459*'Day-ahead Prices_2015-2022'!J6459</f>
        <v>26850.651396345693</v>
      </c>
    </row>
    <row r="6460" spans="30:35" x14ac:dyDescent="0.35">
      <c r="AD6460">
        <v>9291.9942340984107</v>
      </c>
      <c r="AF6460">
        <v>59143.309046515802</v>
      </c>
      <c r="AG6460">
        <f>AF6460*'Day-ahead Prices_2015-2022'!J6460</f>
        <v>3674.7216493326432</v>
      </c>
      <c r="AH6460">
        <v>425659.69124383898</v>
      </c>
      <c r="AI6460">
        <f>AH6460*'Day-ahead Prices_2015-2022'!J6460</f>
        <v>26447.300766207827</v>
      </c>
    </row>
    <row r="6461" spans="30:35" x14ac:dyDescent="0.35">
      <c r="AD6461">
        <v>9291.9942340984107</v>
      </c>
      <c r="AF6461">
        <v>92495.923741656094</v>
      </c>
      <c r="AG6461">
        <f>AF6461*'Day-ahead Prices_2015-2022'!J6461</f>
        <v>5095.0223394044488</v>
      </c>
      <c r="AH6461">
        <v>425709.69124383898</v>
      </c>
      <c r="AI6461">
        <f>AH6461*'Day-ahead Prices_2015-2022'!J6461</f>
        <v>23449.686205052814</v>
      </c>
    </row>
    <row r="6462" spans="30:35" x14ac:dyDescent="0.35">
      <c r="AD6462">
        <v>9291.9942340984107</v>
      </c>
      <c r="AF6462">
        <v>126033.488115884</v>
      </c>
      <c r="AG6462">
        <f>AF6462*'Day-ahead Prices_2015-2022'!J6462</f>
        <v>7140.8998947858427</v>
      </c>
      <c r="AH6462">
        <v>425759.69124383898</v>
      </c>
      <c r="AI6462">
        <f>AH6462*'Day-ahead Prices_2015-2022'!J6462</f>
        <v>24123.011906261861</v>
      </c>
    </row>
    <row r="6463" spans="30:35" x14ac:dyDescent="0.35">
      <c r="AD6463">
        <v>9291.9942340984107</v>
      </c>
      <c r="AF6463">
        <v>80366.43358148</v>
      </c>
      <c r="AG6463">
        <f>AF6463*'Day-ahead Prices_2015-2022'!J6463</f>
        <v>4933.6953575670568</v>
      </c>
      <c r="AH6463">
        <v>425809.69124383898</v>
      </c>
      <c r="AI6463">
        <f>AH6463*'Day-ahead Prices_2015-2022'!J6463</f>
        <v>26140.456945459271</v>
      </c>
    </row>
    <row r="6464" spans="30:35" x14ac:dyDescent="0.35">
      <c r="AD6464">
        <v>9291.9942340984107</v>
      </c>
      <c r="AF6464">
        <v>315617.48863420502</v>
      </c>
      <c r="AG6464">
        <f>AF6464*'Day-ahead Prices_2015-2022'!J6464</f>
        <v>27557.746498234817</v>
      </c>
      <c r="AH6464">
        <v>425859.69124383898</v>
      </c>
      <c r="AI6464">
        <f>AH6464*'Day-ahead Prices_2015-2022'!J6464</f>
        <v>37183.406616341745</v>
      </c>
    </row>
    <row r="6465" spans="30:35" x14ac:dyDescent="0.35">
      <c r="AD6465">
        <v>9291.9942340984107</v>
      </c>
      <c r="AF6465">
        <v>354972.62832582899</v>
      </c>
      <c r="AG6465">
        <f>AF6465*'Day-ahead Prices_2015-2022'!J6465</f>
        <v>38700.890803223505</v>
      </c>
      <c r="AH6465">
        <v>425909.69124383898</v>
      </c>
      <c r="AI6465">
        <f>AH6465*'Day-ahead Prices_2015-2022'!J6465</f>
        <v>46434.804087859542</v>
      </c>
    </row>
    <row r="6466" spans="30:35" x14ac:dyDescent="0.35">
      <c r="AD6466">
        <v>1406.46287930675</v>
      </c>
      <c r="AF6466">
        <v>294270.22911141801</v>
      </c>
      <c r="AG6466">
        <f>AF6466*'Day-ahead Prices_2015-2022'!J6466</f>
        <v>33669.296101569278</v>
      </c>
      <c r="AH6466">
        <v>421468.16057186702</v>
      </c>
      <c r="AI6466">
        <f>AH6466*'Day-ahead Prices_2015-2022'!J6466</f>
        <v>48222.806427030875</v>
      </c>
    </row>
    <row r="6467" spans="30:35" x14ac:dyDescent="0.35">
      <c r="AD6467">
        <v>9291.9942340984107</v>
      </c>
      <c r="AF6467">
        <v>260430.586293662</v>
      </c>
      <c r="AG6467">
        <f>AF6467*'Day-ahead Prices_2015-2022'!J6467</f>
        <v>24995.151057767078</v>
      </c>
      <c r="AH6467">
        <v>426009.69124383898</v>
      </c>
      <c r="AI6467">
        <f>AH6467*'Day-ahead Prices_2015-2022'!J6467</f>
        <v>40886.812629241504</v>
      </c>
    </row>
    <row r="6468" spans="30:35" x14ac:dyDescent="0.35">
      <c r="AD6468">
        <v>9291.9942340984107</v>
      </c>
      <c r="AF6468">
        <v>124412.84039473</v>
      </c>
      <c r="AG6468">
        <f>AF6468*'Day-ahead Prices_2015-2022'!J6468</f>
        <v>10282.721258624435</v>
      </c>
      <c r="AH6468">
        <v>426059.69124383898</v>
      </c>
      <c r="AI6468">
        <f>AH6468*'Day-ahead Prices_2015-2022'!J6468</f>
        <v>35213.833481303293</v>
      </c>
    </row>
    <row r="6469" spans="30:35" x14ac:dyDescent="0.35">
      <c r="AD6469">
        <v>9291.9942340984107</v>
      </c>
      <c r="AF6469">
        <v>139934.18645304299</v>
      </c>
      <c r="AG6469">
        <f>AF6469*'Day-ahead Prices_2015-2022'!J6469</f>
        <v>11004.774258133433</v>
      </c>
      <c r="AH6469">
        <v>426109.69124383898</v>
      </c>
      <c r="AI6469">
        <f>AH6469*'Day-ahead Prices_2015-2022'!J6469</f>
        <v>33510.33139364361</v>
      </c>
    </row>
    <row r="6470" spans="30:35" x14ac:dyDescent="0.35">
      <c r="AD6470">
        <v>9291.9942340984107</v>
      </c>
      <c r="AF6470">
        <v>33026.368947516501</v>
      </c>
      <c r="AG6470">
        <f>AF6470*'Day-ahead Prices_2015-2022'!J6470</f>
        <v>2523.1320216678923</v>
      </c>
      <c r="AH6470">
        <v>426159.69124383898</v>
      </c>
      <c r="AI6470">
        <f>AH6470*'Day-ahead Prices_2015-2022'!J6470</f>
        <v>32557.535011801192</v>
      </c>
    </row>
    <row r="6471" spans="30:35" x14ac:dyDescent="0.35">
      <c r="AD6471">
        <v>9291.9942340984107</v>
      </c>
      <c r="AF6471">
        <v>47612.254144216698</v>
      </c>
      <c r="AG6471">
        <f>AF6471*'Day-ahead Prices_2015-2022'!J6471</f>
        <v>3556.4568386199467</v>
      </c>
      <c r="AH6471">
        <v>426209.69124383898</v>
      </c>
      <c r="AI6471">
        <f>AH6471*'Day-ahead Prices_2015-2022'!J6471</f>
        <v>31836.265649572611</v>
      </c>
    </row>
    <row r="6472" spans="30:35" x14ac:dyDescent="0.35">
      <c r="AD6472">
        <v>9291.9942340984107</v>
      </c>
      <c r="AF6472">
        <v>40173.1599754583</v>
      </c>
      <c r="AG6472">
        <f>AF6472*'Day-ahead Prices_2015-2022'!J6472</f>
        <v>3029.6086430992186</v>
      </c>
      <c r="AH6472">
        <v>426259.69124383898</v>
      </c>
      <c r="AI6472">
        <f>AH6472*'Day-ahead Prices_2015-2022'!J6472</f>
        <v>32145.841790540064</v>
      </c>
    </row>
    <row r="6473" spans="30:35" x14ac:dyDescent="0.35">
      <c r="AD6473">
        <v>9291.9942340984107</v>
      </c>
      <c r="AF6473">
        <v>9400.5684166490701</v>
      </c>
      <c r="AG6473">
        <f>AF6473*'Day-ahead Prices_2015-2022'!J6473</f>
        <v>733.37359431435641</v>
      </c>
      <c r="AH6473">
        <v>426309.69124383898</v>
      </c>
      <c r="AI6473">
        <f>AH6473*'Day-ahead Prices_2015-2022'!J6473</f>
        <v>33258.017675274044</v>
      </c>
    </row>
    <row r="6474" spans="30:35" x14ac:dyDescent="0.35">
      <c r="AD6474">
        <v>9291.9942340984107</v>
      </c>
      <c r="AF6474">
        <v>93150.284863143606</v>
      </c>
      <c r="AG6474">
        <f>AF6474*'Day-ahead Prices_2015-2022'!J6474</f>
        <v>7885.4044893772643</v>
      </c>
      <c r="AH6474">
        <v>426359.69124383898</v>
      </c>
      <c r="AI6474">
        <f>AH6474*'Day-ahead Prices_2015-2022'!J6474</f>
        <v>36092.413763019082</v>
      </c>
    </row>
    <row r="6475" spans="30:35" x14ac:dyDescent="0.35">
      <c r="AD6475">
        <v>9291.9942340984107</v>
      </c>
      <c r="AF6475">
        <v>84611.403604860199</v>
      </c>
      <c r="AG6475">
        <f>AF6475*'Day-ahead Prices_2015-2022'!J6475</f>
        <v>8437.6606959856708</v>
      </c>
      <c r="AH6475">
        <v>426409.69124383898</v>
      </c>
      <c r="AI6475">
        <f>AH6475*'Day-ahead Prices_2015-2022'!J6475</f>
        <v>42522.640435063731</v>
      </c>
    </row>
    <row r="6476" spans="30:35" x14ac:dyDescent="0.35">
      <c r="AD6476">
        <v>9291.9942340984107</v>
      </c>
      <c r="AF6476">
        <v>226215.87274972099</v>
      </c>
      <c r="AG6476">
        <f>AF6476*'Day-ahead Prices_2015-2022'!J6476</f>
        <v>24468.074336291698</v>
      </c>
      <c r="AH6476">
        <v>426459.69124383898</v>
      </c>
      <c r="AI6476">
        <f>AH6476*'Day-ahead Prices_2015-2022'!J6476</f>
        <v>46126.946354161737</v>
      </c>
    </row>
    <row r="6477" spans="30:35" x14ac:dyDescent="0.35">
      <c r="AD6477">
        <v>0</v>
      </c>
      <c r="AF6477">
        <v>345751.93524074502</v>
      </c>
      <c r="AG6477">
        <f>AF6477*'Day-ahead Prices_2015-2022'!J6477</f>
        <v>40812.126245898493</v>
      </c>
      <c r="AH6477">
        <v>421217.05144209898</v>
      </c>
      <c r="AI6477">
        <f>AH6477*'Day-ahead Prices_2015-2022'!J6477</f>
        <v>49719.934230911058</v>
      </c>
    </row>
    <row r="6478" spans="30:35" x14ac:dyDescent="0.35">
      <c r="AD6478">
        <v>5559.5089305343499</v>
      </c>
      <c r="AF6478">
        <v>327306.50307892502</v>
      </c>
      <c r="AG6478">
        <f>AF6478*'Day-ahead Prices_2015-2022'!J6478</f>
        <v>37677.888101930454</v>
      </c>
      <c r="AH6478">
        <v>424433.699795786</v>
      </c>
      <c r="AI6478">
        <f>AH6478*'Day-ahead Prices_2015-2022'!J6478</f>
        <v>48858.685351991902</v>
      </c>
    </row>
    <row r="6479" spans="30:35" x14ac:dyDescent="0.35">
      <c r="AD6479">
        <v>9291.9942340984107</v>
      </c>
      <c r="AF6479">
        <v>301218.49632647302</v>
      </c>
      <c r="AG6479">
        <f>AF6479*'Day-ahead Prices_2015-2022'!J6479</f>
        <v>30069.512918910579</v>
      </c>
      <c r="AH6479">
        <v>426609.69124383898</v>
      </c>
      <c r="AI6479">
        <f>AH6479*'Day-ahead Prices_2015-2022'!J6479</f>
        <v>42586.845690530281</v>
      </c>
    </row>
    <row r="6480" spans="30:35" x14ac:dyDescent="0.35">
      <c r="AD6480">
        <v>9291.9942340984107</v>
      </c>
      <c r="AF6480">
        <v>210334.01877291899</v>
      </c>
      <c r="AG6480">
        <f>AF6480*'Day-ahead Prices_2015-2022'!J6480</f>
        <v>19068.093389382437</v>
      </c>
      <c r="AH6480">
        <v>426659.69124383898</v>
      </c>
      <c r="AI6480">
        <f>AH6480*'Day-ahead Prices_2015-2022'!J6480</f>
        <v>38679.367634324277</v>
      </c>
    </row>
    <row r="6481" spans="30:35" x14ac:dyDescent="0.35">
      <c r="AD6481">
        <v>9291.9942340984107</v>
      </c>
      <c r="AF6481">
        <v>298332.409481482</v>
      </c>
      <c r="AG6481">
        <f>AF6481*'Day-ahead Prices_2015-2022'!J6481</f>
        <v>24914.858262334114</v>
      </c>
      <c r="AH6481">
        <v>426709.69124383898</v>
      </c>
      <c r="AI6481">
        <f>AH6481*'Day-ahead Prices_2015-2022'!J6481</f>
        <v>35636.126477115155</v>
      </c>
    </row>
    <row r="6482" spans="30:35" x14ac:dyDescent="0.35">
      <c r="AD6482">
        <v>9291.9942340984107</v>
      </c>
      <c r="AF6482">
        <v>248282.168429324</v>
      </c>
      <c r="AG6482">
        <f>AF6482*'Day-ahead Prices_2015-2022'!J6482</f>
        <v>19976.162566402338</v>
      </c>
      <c r="AH6482">
        <v>426759.69124383898</v>
      </c>
      <c r="AI6482">
        <f>AH6482*'Day-ahead Prices_2015-2022'!J6482</f>
        <v>34336.01785825118</v>
      </c>
    </row>
    <row r="6483" spans="30:35" x14ac:dyDescent="0.35">
      <c r="AD6483">
        <v>9291.9942340984107</v>
      </c>
      <c r="AF6483">
        <v>243877.76896437601</v>
      </c>
      <c r="AG6483">
        <f>AF6483*'Day-ahead Prices_2015-2022'!J6483</f>
        <v>18153.956274496944</v>
      </c>
      <c r="AH6483">
        <v>426809.69124383898</v>
      </c>
      <c r="AI6483">
        <f>AH6483*'Day-ahead Prices_2015-2022'!J6483</f>
        <v>31771.179904077318</v>
      </c>
    </row>
    <row r="6484" spans="30:35" x14ac:dyDescent="0.35">
      <c r="AD6484">
        <v>9291.9942340984107</v>
      </c>
      <c r="AF6484">
        <v>138402.278158628</v>
      </c>
      <c r="AG6484">
        <f>AF6484*'Day-ahead Prices_2015-2022'!J6484</f>
        <v>9132.1283186016699</v>
      </c>
      <c r="AH6484">
        <v>426859.69124383898</v>
      </c>
      <c r="AI6484">
        <f>AH6484*'Day-ahead Prices_2015-2022'!J6484</f>
        <v>28165.269577496601</v>
      </c>
    </row>
    <row r="6485" spans="30:35" x14ac:dyDescent="0.35">
      <c r="AD6485">
        <v>9291.9942340984107</v>
      </c>
      <c r="AF6485">
        <v>206512.88571365699</v>
      </c>
      <c r="AG6485">
        <f>AF6485*'Day-ahead Prices_2015-2022'!J6485</f>
        <v>13374.29076103071</v>
      </c>
      <c r="AH6485">
        <v>426909.69124383898</v>
      </c>
      <c r="AI6485">
        <f>AH6485*'Day-ahead Prices_2015-2022'!J6485</f>
        <v>27647.738879179124</v>
      </c>
    </row>
    <row r="6486" spans="30:35" x14ac:dyDescent="0.35">
      <c r="AD6486">
        <v>9291.9942340984107</v>
      </c>
      <c r="AF6486">
        <v>275733.79388547299</v>
      </c>
      <c r="AG6486">
        <f>AF6486*'Day-ahead Prices_2015-2022'!J6486</f>
        <v>19038.039798822476</v>
      </c>
      <c r="AH6486">
        <v>426959.69124383898</v>
      </c>
      <c r="AI6486">
        <f>AH6486*'Day-ahead Prices_2015-2022'!J6486</f>
        <v>29479.431881930854</v>
      </c>
    </row>
    <row r="6487" spans="30:35" x14ac:dyDescent="0.35">
      <c r="AD6487">
        <v>9291.9942340984107</v>
      </c>
      <c r="AF6487">
        <v>402014.63523838698</v>
      </c>
      <c r="AG6487">
        <f>AF6487*'Day-ahead Prices_2015-2022'!J6487</f>
        <v>31401.363158470405</v>
      </c>
      <c r="AH6487">
        <v>427009.69124383898</v>
      </c>
      <c r="AI6487">
        <f>AH6487*'Day-ahead Prices_2015-2022'!J6487</f>
        <v>33353.726983056265</v>
      </c>
    </row>
    <row r="6488" spans="30:35" x14ac:dyDescent="0.35">
      <c r="AD6488">
        <v>9291.9942340984107</v>
      </c>
      <c r="AF6488">
        <v>378957.70616106002</v>
      </c>
      <c r="AG6488">
        <f>AF6488*'Day-ahead Prices_2015-2022'!J6488</f>
        <v>37769.767178807451</v>
      </c>
      <c r="AH6488">
        <v>427059.69124383898</v>
      </c>
      <c r="AI6488">
        <f>AH6488*'Day-ahead Prices_2015-2022'!J6488</f>
        <v>42563.971777045328</v>
      </c>
    </row>
    <row r="6489" spans="30:35" x14ac:dyDescent="0.35">
      <c r="AD6489">
        <v>6768.0325368660297</v>
      </c>
      <c r="AF6489">
        <v>501405.322268182</v>
      </c>
      <c r="AG6489">
        <f>AF6489*'Day-ahead Prices_2015-2022'!J6489</f>
        <v>59879.703855224798</v>
      </c>
      <c r="AH6489">
        <v>425672.06442226598</v>
      </c>
      <c r="AI6489">
        <f>AH6489*'Day-ahead Prices_2015-2022'!J6489</f>
        <v>50835.354203548581</v>
      </c>
    </row>
    <row r="6490" spans="30:35" x14ac:dyDescent="0.35">
      <c r="AD6490">
        <v>0</v>
      </c>
      <c r="AF6490">
        <v>532805.96694215399</v>
      </c>
      <c r="AG6490">
        <f>AF6490*'Day-ahead Prices_2015-2022'!J6490</f>
        <v>68266.430521922157</v>
      </c>
      <c r="AH6490">
        <v>421867.05144209898</v>
      </c>
      <c r="AI6490">
        <f>AH6490*'Day-ahead Prices_2015-2022'!J6490</f>
        <v>54052.24329983323</v>
      </c>
    </row>
    <row r="6491" spans="30:35" x14ac:dyDescent="0.35">
      <c r="AD6491">
        <v>9291.9942340984107</v>
      </c>
      <c r="AF6491">
        <v>424413.34168394102</v>
      </c>
      <c r="AG6491">
        <f>AF6491*'Day-ahead Prices_2015-2022'!J6491</f>
        <v>49579.436058840889</v>
      </c>
      <c r="AH6491">
        <v>427209.69124383898</v>
      </c>
      <c r="AI6491">
        <f>AH6491*'Day-ahead Prices_2015-2022'!J6491</f>
        <v>49906.102118991221</v>
      </c>
    </row>
    <row r="6492" spans="30:35" x14ac:dyDescent="0.35">
      <c r="AD6492">
        <v>9291.9942340984107</v>
      </c>
      <c r="AF6492">
        <v>457305.84567004698</v>
      </c>
      <c r="AG6492">
        <f>AF6492*'Day-ahead Prices_2015-2022'!J6492</f>
        <v>50057.841131657522</v>
      </c>
      <c r="AH6492">
        <v>427259.69124383898</v>
      </c>
      <c r="AI6492">
        <f>AH6492*'Day-ahead Prices_2015-2022'!J6492</f>
        <v>46768.913952778727</v>
      </c>
    </row>
    <row r="6493" spans="30:35" x14ac:dyDescent="0.35">
      <c r="AD6493">
        <v>9291.9942340984107</v>
      </c>
      <c r="AF6493">
        <v>278852.07382205798</v>
      </c>
      <c r="AG6493">
        <f>AF6493*'Day-ahead Prices_2015-2022'!J6493</f>
        <v>28333.113525782479</v>
      </c>
      <c r="AH6493">
        <v>427309.69124383898</v>
      </c>
      <c r="AI6493">
        <f>AH6493*'Day-ahead Prices_2015-2022'!J6493</f>
        <v>43417.335315944314</v>
      </c>
    </row>
    <row r="6494" spans="30:35" x14ac:dyDescent="0.35">
      <c r="AD6494">
        <v>9291.9942340984107</v>
      </c>
      <c r="AF6494">
        <v>207737.153134305</v>
      </c>
      <c r="AG6494">
        <f>AF6494*'Day-ahead Prices_2015-2022'!J6494</f>
        <v>18424.467782922929</v>
      </c>
      <c r="AH6494">
        <v>427359.69124383898</v>
      </c>
      <c r="AI6494">
        <f>AH6494*'Day-ahead Prices_2015-2022'!J6494</f>
        <v>37903.065216030132</v>
      </c>
    </row>
    <row r="6495" spans="30:35" x14ac:dyDescent="0.35">
      <c r="AD6495">
        <v>9291.9942340984107</v>
      </c>
      <c r="AF6495">
        <v>264759.92886579398</v>
      </c>
      <c r="AG6495">
        <f>AF6495*'Day-ahead Prices_2015-2022'!J6495</f>
        <v>22824.622517609019</v>
      </c>
      <c r="AH6495">
        <v>427409.69124383898</v>
      </c>
      <c r="AI6495">
        <f>AH6495*'Day-ahead Prices_2015-2022'!J6495</f>
        <v>36846.455220017313</v>
      </c>
    </row>
    <row r="6496" spans="30:35" x14ac:dyDescent="0.35">
      <c r="AD6496">
        <v>9291.9942340984107</v>
      </c>
      <c r="AF6496">
        <v>312434.737698382</v>
      </c>
      <c r="AG6496">
        <f>AF6496*'Day-ahead Prices_2015-2022'!J6496</f>
        <v>26289.039916786111</v>
      </c>
      <c r="AH6496">
        <v>427459.69124383898</v>
      </c>
      <c r="AI6496">
        <f>AH6496*'Day-ahead Prices_2015-2022'!J6496</f>
        <v>35967.527070484728</v>
      </c>
    </row>
    <row r="6497" spans="30:35" x14ac:dyDescent="0.35">
      <c r="AD6497">
        <v>9291.9942340984107</v>
      </c>
      <c r="AF6497">
        <v>324640.10550794599</v>
      </c>
      <c r="AG6497">
        <f>AF6497*'Day-ahead Prices_2015-2022'!J6497</f>
        <v>29990.252946824046</v>
      </c>
      <c r="AH6497">
        <v>427509.69124383898</v>
      </c>
      <c r="AI6497">
        <f>AH6497*'Day-ahead Prices_2015-2022'!J6497</f>
        <v>39493.345277105844</v>
      </c>
    </row>
    <row r="6498" spans="30:35" x14ac:dyDescent="0.35">
      <c r="AD6498">
        <v>9291.9942340984107</v>
      </c>
      <c r="AF6498">
        <v>498910.34535243601</v>
      </c>
      <c r="AG6498">
        <f>AF6498*'Day-ahead Prices_2015-2022'!J6498</f>
        <v>49598.548345280738</v>
      </c>
      <c r="AH6498">
        <v>427559.69124383898</v>
      </c>
      <c r="AI6498">
        <f>AH6498*'Day-ahead Prices_2015-2022'!J6498</f>
        <v>42505.3122553922</v>
      </c>
    </row>
    <row r="6499" spans="30:35" x14ac:dyDescent="0.35">
      <c r="AD6499">
        <v>9291.9942340984107</v>
      </c>
      <c r="AF6499">
        <v>601027.46105129097</v>
      </c>
      <c r="AG6499">
        <f>AF6499*'Day-ahead Prices_2015-2022'!J6499</f>
        <v>66778.658628756297</v>
      </c>
      <c r="AH6499">
        <v>427609.69124383898</v>
      </c>
      <c r="AI6499">
        <f>AH6499*'Day-ahead Prices_2015-2022'!J6499</f>
        <v>47510.643769874834</v>
      </c>
    </row>
    <row r="6500" spans="30:35" x14ac:dyDescent="0.35">
      <c r="AD6500">
        <v>8223.65754365457</v>
      </c>
      <c r="AF6500">
        <v>483937.25235655397</v>
      </c>
      <c r="AG6500">
        <f>AF6500*'Day-ahead Prices_2015-2022'!J6500</f>
        <v>60183.646546191943</v>
      </c>
      <c r="AH6500">
        <v>427051.17587598</v>
      </c>
      <c r="AI6500">
        <f>AH6500*'Day-ahead Prices_2015-2022'!J6500</f>
        <v>53109.151859876562</v>
      </c>
    </row>
    <row r="6501" spans="30:35" x14ac:dyDescent="0.35">
      <c r="AD6501">
        <v>0</v>
      </c>
      <c r="AF6501">
        <v>508496.568656391</v>
      </c>
      <c r="AG6501">
        <f>AF6501*'Day-ahead Prices_2015-2022'!J6501</f>
        <v>77386.821542394508</v>
      </c>
      <c r="AH6501">
        <v>422417.05144209898</v>
      </c>
      <c r="AI6501">
        <f>AH6501*'Day-ahead Prices_2015-2022'!J6501</f>
        <v>64286.595016344443</v>
      </c>
    </row>
    <row r="6502" spans="30:35" x14ac:dyDescent="0.35">
      <c r="AD6502">
        <v>5839.8827623100597</v>
      </c>
      <c r="AF6502">
        <v>426693.65751938202</v>
      </c>
      <c r="AG6502">
        <f>AF6502*'Day-ahead Prices_2015-2022'!J6502</f>
        <v>53577.789106421209</v>
      </c>
      <c r="AH6502">
        <v>425793.39831302903</v>
      </c>
      <c r="AI6502">
        <f>AH6502*'Day-ahead Prices_2015-2022'!J6502</f>
        <v>53464.748059175494</v>
      </c>
    </row>
    <row r="6503" spans="30:35" x14ac:dyDescent="0.35">
      <c r="AD6503">
        <v>9291.9942340984107</v>
      </c>
      <c r="AF6503">
        <v>398232.19466737797</v>
      </c>
      <c r="AG6503">
        <f>AF6503*'Day-ahead Prices_2015-2022'!J6503</f>
        <v>42378.376785772365</v>
      </c>
      <c r="AH6503">
        <v>427809.69124383898</v>
      </c>
      <c r="AI6503">
        <f>AH6503*'Day-ahead Prices_2015-2022'!J6503</f>
        <v>45525.903055827184</v>
      </c>
    </row>
    <row r="6504" spans="30:35" x14ac:dyDescent="0.35">
      <c r="AD6504">
        <v>9291.9942340984107</v>
      </c>
      <c r="AF6504">
        <v>455743.40801594098</v>
      </c>
      <c r="AG6504">
        <f>AF6504*'Day-ahead Prices_2015-2022'!J6504</f>
        <v>44851.417820628812</v>
      </c>
      <c r="AH6504">
        <v>427859.69124383898</v>
      </c>
      <c r="AI6504">
        <f>AH6504*'Day-ahead Prices_2015-2022'!J6504</f>
        <v>42107.276689148355</v>
      </c>
    </row>
    <row r="6505" spans="30:35" x14ac:dyDescent="0.35">
      <c r="AD6505">
        <v>9291.9942340984107</v>
      </c>
      <c r="AF6505">
        <v>393966.801010717</v>
      </c>
      <c r="AG6505">
        <f>AF6505*'Day-ahead Prices_2015-2022'!J6505</f>
        <v>36072.585217543776</v>
      </c>
      <c r="AH6505">
        <v>427909.69124383898</v>
      </c>
      <c r="AI6505">
        <f>AH6505*'Day-ahead Prices_2015-2022'!J6505</f>
        <v>39180.481104514009</v>
      </c>
    </row>
    <row r="6506" spans="30:35" x14ac:dyDescent="0.35">
      <c r="AD6506">
        <v>9291.9942340984107</v>
      </c>
      <c r="AF6506">
        <v>421221.26056268299</v>
      </c>
      <c r="AG6506">
        <f>AF6506*'Day-ahead Prices_2015-2022'!J6506</f>
        <v>37305.460941734018</v>
      </c>
      <c r="AH6506">
        <v>427959.69124383898</v>
      </c>
      <c r="AI6506">
        <f>AH6506*'Day-ahead Prices_2015-2022'!J6506</f>
        <v>37902.250055010598</v>
      </c>
    </row>
    <row r="6507" spans="30:35" x14ac:dyDescent="0.35">
      <c r="AD6507">
        <v>9291.9942340984107</v>
      </c>
      <c r="AF6507">
        <v>442933.96376945998</v>
      </c>
      <c r="AG6507">
        <f>AF6507*'Day-ahead Prices_2015-2022'!J6507</f>
        <v>37252.961022830423</v>
      </c>
      <c r="AH6507">
        <v>428009.69124383898</v>
      </c>
      <c r="AI6507">
        <f>AH6507*'Day-ahead Prices_2015-2022'!J6507</f>
        <v>35997.755082063071</v>
      </c>
    </row>
    <row r="6508" spans="30:35" x14ac:dyDescent="0.35">
      <c r="AD6508">
        <v>9291.9942340984107</v>
      </c>
      <c r="AF6508">
        <v>400912.38041540398</v>
      </c>
      <c r="AG6508">
        <f>AF6508*'Day-ahead Prices_2015-2022'!J6508</f>
        <v>32084.015523693743</v>
      </c>
      <c r="AH6508">
        <v>428059.69124383898</v>
      </c>
      <c r="AI6508">
        <f>AH6508*'Day-ahead Prices_2015-2022'!J6508</f>
        <v>34256.546941016328</v>
      </c>
    </row>
    <row r="6509" spans="30:35" x14ac:dyDescent="0.35">
      <c r="AD6509">
        <v>9291.9942340984107</v>
      </c>
      <c r="AF6509">
        <v>466072.52900997101</v>
      </c>
      <c r="AG6509">
        <f>AF6509*'Day-ahead Prices_2015-2022'!J6509</f>
        <v>34661.231391810288</v>
      </c>
      <c r="AH6509">
        <v>428109.69124383898</v>
      </c>
      <c r="AI6509">
        <f>AH6509*'Day-ahead Prices_2015-2022'!J6509</f>
        <v>31837.982600690255</v>
      </c>
    </row>
    <row r="6510" spans="30:35" x14ac:dyDescent="0.35">
      <c r="AD6510">
        <v>9291.9942340984107</v>
      </c>
      <c r="AF6510">
        <v>483574.77845672797</v>
      </c>
      <c r="AG6510">
        <f>AF6510*'Day-ahead Prices_2015-2022'!J6510</f>
        <v>35641.879046153132</v>
      </c>
      <c r="AH6510">
        <v>428159.69124383898</v>
      </c>
      <c r="AI6510">
        <f>AH6510*'Day-ahead Prices_2015-2022'!J6510</f>
        <v>31557.510043127149</v>
      </c>
    </row>
    <row r="6511" spans="30:35" x14ac:dyDescent="0.35">
      <c r="AD6511">
        <v>9291.9942340984107</v>
      </c>
      <c r="AF6511">
        <v>412484.66656404501</v>
      </c>
      <c r="AG6511">
        <f>AF6511*'Day-ahead Prices_2015-2022'!J6511</f>
        <v>33131.2840242573</v>
      </c>
      <c r="AH6511">
        <v>428209.69124383898</v>
      </c>
      <c r="AI6511">
        <f>AH6511*'Day-ahead Prices_2015-2022'!J6511</f>
        <v>34394.337662819198</v>
      </c>
    </row>
    <row r="6512" spans="30:35" x14ac:dyDescent="0.35">
      <c r="AD6512">
        <v>9291.9942340984107</v>
      </c>
      <c r="AF6512">
        <v>556032.19897555001</v>
      </c>
      <c r="AG6512">
        <f>AF6512*'Day-ahead Prices_2015-2022'!J6512</f>
        <v>58127.606080903992</v>
      </c>
      <c r="AH6512">
        <v>428259.69124383898</v>
      </c>
      <c r="AI6512">
        <f>AH6512*'Day-ahead Prices_2015-2022'!J6512</f>
        <v>44770.268122630921</v>
      </c>
    </row>
    <row r="6513" spans="30:35" x14ac:dyDescent="0.35">
      <c r="AD6513">
        <v>0</v>
      </c>
      <c r="AF6513">
        <v>672510.78100277996</v>
      </c>
      <c r="AG6513">
        <f>AF6513*'Day-ahead Prices_2015-2022'!J6513</f>
        <v>88030.820594787641</v>
      </c>
      <c r="AH6513">
        <v>423017.05144209898</v>
      </c>
      <c r="AI6513">
        <f>AH6513*'Day-ahead Prices_2015-2022'!J6513</f>
        <v>55372.403262456457</v>
      </c>
    </row>
    <row r="6514" spans="30:35" x14ac:dyDescent="0.35">
      <c r="AD6514">
        <v>0</v>
      </c>
      <c r="AF6514">
        <v>643868.39441335702</v>
      </c>
      <c r="AG6514">
        <f>AF6514*'Day-ahead Prices_2015-2022'!J6514</f>
        <v>89136.335687092142</v>
      </c>
      <c r="AH6514">
        <v>423067.05144209898</v>
      </c>
      <c r="AI6514">
        <f>AH6514*'Day-ahead Prices_2015-2022'!J6514</f>
        <v>58568.873767829893</v>
      </c>
    </row>
    <row r="6515" spans="30:35" x14ac:dyDescent="0.35">
      <c r="AD6515">
        <v>9291.9942340984107</v>
      </c>
      <c r="AF6515">
        <v>645021.12398437597</v>
      </c>
      <c r="AG6515">
        <f>AF6515*'Day-ahead Prices_2015-2022'!J6515</f>
        <v>74498.327267385466</v>
      </c>
      <c r="AH6515">
        <v>428409.69124383898</v>
      </c>
      <c r="AI6515">
        <f>AH6515*'Day-ahead Prices_2015-2022'!J6515</f>
        <v>49480.248314435295</v>
      </c>
    </row>
    <row r="6516" spans="30:35" x14ac:dyDescent="0.35">
      <c r="AD6516">
        <v>9291.9942340984107</v>
      </c>
      <c r="AF6516">
        <v>610119.33652253204</v>
      </c>
      <c r="AG6516">
        <f>AF6516*'Day-ahead Prices_2015-2022'!J6516</f>
        <v>65699.175455087563</v>
      </c>
      <c r="AH6516">
        <v>428459.69124383898</v>
      </c>
      <c r="AI6516">
        <f>AH6516*'Day-ahead Prices_2015-2022'!J6516</f>
        <v>46137.610702364691</v>
      </c>
    </row>
    <row r="6517" spans="30:35" x14ac:dyDescent="0.35">
      <c r="AD6517">
        <v>9291.9942340984107</v>
      </c>
      <c r="AF6517">
        <v>521837.13776596001</v>
      </c>
      <c r="AG6517">
        <f>AF6517*'Day-ahead Prices_2015-2022'!J6517</f>
        <v>53987.313383999601</v>
      </c>
      <c r="AH6517">
        <v>428509.69124383898</v>
      </c>
      <c r="AI6517">
        <f>AH6517*'Day-ahead Prices_2015-2022'!J6517</f>
        <v>44332.005744745416</v>
      </c>
    </row>
    <row r="6518" spans="30:35" x14ac:dyDescent="0.35">
      <c r="AD6518">
        <v>9291.9942340984107</v>
      </c>
      <c r="AF6518">
        <v>488939.135439598</v>
      </c>
      <c r="AG6518">
        <f>AF6518*'Day-ahead Prices_2015-2022'!J6518</f>
        <v>44237.379452816931</v>
      </c>
      <c r="AH6518">
        <v>428559.69124383898</v>
      </c>
      <c r="AI6518">
        <f>AH6518*'Day-ahead Prices_2015-2022'!J6518</f>
        <v>38774.473764900387</v>
      </c>
    </row>
    <row r="6519" spans="30:35" x14ac:dyDescent="0.35">
      <c r="AD6519">
        <v>9291.9942340984107</v>
      </c>
      <c r="AF6519">
        <v>427560.46649831597</v>
      </c>
      <c r="AG6519">
        <f>AF6519*'Day-ahead Prices_2015-2022'!J6519</f>
        <v>37949.198105224277</v>
      </c>
      <c r="AH6519">
        <v>428609.69124383898</v>
      </c>
      <c r="AI6519">
        <f>AH6519*'Day-ahead Prices_2015-2022'!J6519</f>
        <v>38042.324670575035</v>
      </c>
    </row>
    <row r="6520" spans="30:35" x14ac:dyDescent="0.35">
      <c r="AD6520">
        <v>9291.9942340984107</v>
      </c>
      <c r="AF6520">
        <v>451073.45424236503</v>
      </c>
      <c r="AG6520">
        <f>AF6520*'Day-ahead Prices_2015-2022'!J6520</f>
        <v>39162.761139139926</v>
      </c>
      <c r="AH6520">
        <v>428659.69124383898</v>
      </c>
      <c r="AI6520">
        <f>AH6520*'Day-ahead Prices_2015-2022'!J6520</f>
        <v>37216.770218404148</v>
      </c>
    </row>
    <row r="6521" spans="30:35" x14ac:dyDescent="0.35">
      <c r="AD6521">
        <v>9291.9942340984107</v>
      </c>
      <c r="AF6521">
        <v>418418.17592519801</v>
      </c>
      <c r="AG6521">
        <f>AF6521*'Day-ahead Prices_2015-2022'!J6521</f>
        <v>36612.636438894639</v>
      </c>
      <c r="AH6521">
        <v>428709.69124383898</v>
      </c>
      <c r="AI6521">
        <f>AH6521*'Day-ahead Prices_2015-2022'!J6521</f>
        <v>37513.169758064018</v>
      </c>
    </row>
    <row r="6522" spans="30:35" x14ac:dyDescent="0.35">
      <c r="AD6522">
        <v>9291.9942340984107</v>
      </c>
      <c r="AF6522">
        <v>377775.63897241198</v>
      </c>
      <c r="AG6522">
        <f>AF6522*'Day-ahead Prices_2015-2022'!J6522</f>
        <v>33949.752235353233</v>
      </c>
      <c r="AH6522">
        <v>428759.69124383898</v>
      </c>
      <c r="AI6522">
        <f>AH6522*'Day-ahead Prices_2015-2022'!J6522</f>
        <v>38531.561552855703</v>
      </c>
    </row>
    <row r="6523" spans="30:35" x14ac:dyDescent="0.35">
      <c r="AD6523">
        <v>9291.9942340984107</v>
      </c>
      <c r="AF6523">
        <v>530303.69142984296</v>
      </c>
      <c r="AG6523">
        <f>AF6523*'Day-ahead Prices_2015-2022'!J6523</f>
        <v>56242.683753820573</v>
      </c>
      <c r="AH6523">
        <v>428809.69124383898</v>
      </c>
      <c r="AI6523">
        <f>AH6523*'Day-ahead Prices_2015-2022'!J6523</f>
        <v>45478.483829093449</v>
      </c>
    </row>
    <row r="6524" spans="30:35" x14ac:dyDescent="0.35">
      <c r="AD6524">
        <v>9291.9942340984107</v>
      </c>
      <c r="AF6524">
        <v>528397.490847843</v>
      </c>
      <c r="AG6524">
        <f>AF6524*'Day-ahead Prices_2015-2022'!J6524</f>
        <v>66317.848082585653</v>
      </c>
      <c r="AH6524">
        <v>428859.69124383898</v>
      </c>
      <c r="AI6524">
        <f>AH6524*'Day-ahead Prices_2015-2022'!J6524</f>
        <v>53825.107698786116</v>
      </c>
    </row>
    <row r="6525" spans="30:35" x14ac:dyDescent="0.35">
      <c r="AD6525">
        <v>0</v>
      </c>
      <c r="AF6525">
        <v>587703.82047235395</v>
      </c>
      <c r="AG6525">
        <f>AF6525*'Day-ahead Prices_2015-2022'!J6525</f>
        <v>87062.443964774517</v>
      </c>
      <c r="AH6525">
        <v>423617.05144209898</v>
      </c>
      <c r="AI6525">
        <f>AH6525*'Day-ahead Prices_2015-2022'!J6525</f>
        <v>62754.63000063254</v>
      </c>
    </row>
    <row r="6526" spans="30:35" x14ac:dyDescent="0.35">
      <c r="AD6526">
        <v>6248.45063174807</v>
      </c>
      <c r="AF6526">
        <v>664441.38590881904</v>
      </c>
      <c r="AG6526">
        <f>AF6526*'Day-ahead Prices_2015-2022'!J6526</f>
        <v>86821.725344972991</v>
      </c>
      <c r="AH6526">
        <v>427226.11504885799</v>
      </c>
      <c r="AI6526">
        <f>AH6526*'Day-ahead Prices_2015-2022'!J6526</f>
        <v>55825.102420790463</v>
      </c>
    </row>
    <row r="6527" spans="30:35" x14ac:dyDescent="0.35">
      <c r="AD6527">
        <v>9291.9942340984107</v>
      </c>
      <c r="AF6527">
        <v>489187.73213083501</v>
      </c>
      <c r="AG6527">
        <f>AF6527*'Day-ahead Prices_2015-2022'!J6527</f>
        <v>49448.930417780299</v>
      </c>
      <c r="AH6527">
        <v>429009.69124383898</v>
      </c>
      <c r="AI6527">
        <f>AH6527*'Day-ahead Prices_2015-2022'!J6527</f>
        <v>43365.908377269414</v>
      </c>
    </row>
    <row r="6528" spans="30:35" x14ac:dyDescent="0.35">
      <c r="AD6528">
        <v>9291.9942340984107</v>
      </c>
      <c r="AF6528">
        <v>514619.68670639099</v>
      </c>
      <c r="AG6528">
        <f>AF6528*'Day-ahead Prices_2015-2022'!J6528</f>
        <v>47446.005290504094</v>
      </c>
      <c r="AH6528">
        <v>429059.69124383898</v>
      </c>
      <c r="AI6528">
        <f>AH6528*'Day-ahead Prices_2015-2022'!J6528</f>
        <v>39557.694558839787</v>
      </c>
    </row>
    <row r="6529" spans="30:35" x14ac:dyDescent="0.35">
      <c r="AD6529">
        <v>9291.9942340984107</v>
      </c>
      <c r="AF6529">
        <v>517328.703564664</v>
      </c>
      <c r="AG6529">
        <f>AF6529*'Day-ahead Prices_2015-2022'!J6529</f>
        <v>45240.395126729862</v>
      </c>
      <c r="AH6529">
        <v>429109.69124383898</v>
      </c>
      <c r="AI6529">
        <f>AH6529*'Day-ahead Prices_2015-2022'!J6529</f>
        <v>37525.642499273716</v>
      </c>
    </row>
    <row r="6530" spans="30:35" x14ac:dyDescent="0.35">
      <c r="AD6530">
        <v>9291.9942340984107</v>
      </c>
      <c r="AF6530">
        <v>481228.50117621402</v>
      </c>
      <c r="AG6530">
        <f>AF6530*'Day-ahead Prices_2015-2022'!J6530</f>
        <v>40730.578803928285</v>
      </c>
      <c r="AH6530">
        <v>429159.69124383898</v>
      </c>
      <c r="AI6530">
        <f>AH6530*'Day-ahead Prices_2015-2022'!J6530</f>
        <v>36323.539817264478</v>
      </c>
    </row>
    <row r="6531" spans="30:35" x14ac:dyDescent="0.35">
      <c r="AD6531">
        <v>9291.9942340984107</v>
      </c>
      <c r="AF6531">
        <v>430860.56002755603</v>
      </c>
      <c r="AG6531">
        <f>AF6531*'Day-ahead Prices_2015-2022'!J6531</f>
        <v>34951.408629435347</v>
      </c>
      <c r="AH6531">
        <v>429209.69124383898</v>
      </c>
      <c r="AI6531">
        <f>AH6531*'Day-ahead Prices_2015-2022'!J6531</f>
        <v>34817.490153700215</v>
      </c>
    </row>
    <row r="6532" spans="30:35" x14ac:dyDescent="0.35">
      <c r="AD6532">
        <v>9291.9942340984107</v>
      </c>
      <c r="AF6532">
        <v>434983.550205231</v>
      </c>
      <c r="AG6532">
        <f>AF6532*'Day-ahead Prices_2015-2022'!J6532</f>
        <v>33427.398374396493</v>
      </c>
      <c r="AH6532">
        <v>429259.69124383898</v>
      </c>
      <c r="AI6532">
        <f>AH6532*'Day-ahead Prices_2015-2022'!J6532</f>
        <v>32987.534122860918</v>
      </c>
    </row>
    <row r="6533" spans="30:35" x14ac:dyDescent="0.35">
      <c r="AD6533">
        <v>9291.9942340984107</v>
      </c>
      <c r="AF6533">
        <v>396701.09275654802</v>
      </c>
      <c r="AG6533">
        <f>AF6533*'Day-ahead Prices_2015-2022'!J6533</f>
        <v>29630.59637071846</v>
      </c>
      <c r="AH6533">
        <v>429309.69124383898</v>
      </c>
      <c r="AI6533">
        <f>AH6533*'Day-ahead Prices_2015-2022'!J6533</f>
        <v>32066.214113230442</v>
      </c>
    </row>
    <row r="6534" spans="30:35" x14ac:dyDescent="0.35">
      <c r="AD6534">
        <v>9291.9942340984107</v>
      </c>
      <c r="AF6534">
        <v>454389.68411330099</v>
      </c>
      <c r="AG6534">
        <f>AF6534*'Day-ahead Prices_2015-2022'!J6534</f>
        <v>35147.042066163827</v>
      </c>
      <c r="AH6534">
        <v>429359.69124383898</v>
      </c>
      <c r="AI6534">
        <f>AH6534*'Day-ahead Prices_2015-2022'!J6534</f>
        <v>33210.972117710939</v>
      </c>
    </row>
    <row r="6535" spans="30:35" x14ac:dyDescent="0.35">
      <c r="AD6535">
        <v>9291.9942340984107</v>
      </c>
      <c r="AF6535">
        <v>512265.856885291</v>
      </c>
      <c r="AG6535">
        <f>AF6535*'Day-ahead Prices_2015-2022'!J6535</f>
        <v>44194.456138136266</v>
      </c>
      <c r="AH6535">
        <v>429409.69124383898</v>
      </c>
      <c r="AI6535">
        <f>AH6535*'Day-ahead Prices_2015-2022'!J6535</f>
        <v>37046.247587834099</v>
      </c>
    </row>
    <row r="6536" spans="30:35" x14ac:dyDescent="0.35">
      <c r="AD6536">
        <v>9291.9942340984107</v>
      </c>
      <c r="AF6536">
        <v>599320.74395972304</v>
      </c>
      <c r="AG6536">
        <f>AF6536*'Day-ahead Prices_2015-2022'!J6536</f>
        <v>64795.562233205448</v>
      </c>
      <c r="AH6536">
        <v>429459.69124383898</v>
      </c>
      <c r="AI6536">
        <f>AH6536*'Day-ahead Prices_2015-2022'!J6536</f>
        <v>46431.034518827648</v>
      </c>
    </row>
    <row r="6537" spans="30:35" x14ac:dyDescent="0.35">
      <c r="AD6537">
        <v>0</v>
      </c>
      <c r="AF6537">
        <v>691361.648204186</v>
      </c>
      <c r="AG6537">
        <f>AF6537*'Day-ahead Prices_2015-2022'!J6537</f>
        <v>90763.685580366044</v>
      </c>
      <c r="AH6537">
        <v>424217.05144209898</v>
      </c>
      <c r="AI6537">
        <f>AH6537*'Day-ahead Prices_2015-2022'!J6537</f>
        <v>55692.275055947357</v>
      </c>
    </row>
    <row r="6538" spans="30:35" x14ac:dyDescent="0.35">
      <c r="AD6538">
        <v>0</v>
      </c>
      <c r="AF6538">
        <v>681961.95209495502</v>
      </c>
      <c r="AG6538">
        <f>AF6538*'Day-ahead Prices_2015-2022'!J6538</f>
        <v>92900.266924135241</v>
      </c>
      <c r="AH6538">
        <v>424267.05144209898</v>
      </c>
      <c r="AI6538">
        <f>AH6538*'Day-ahead Prices_2015-2022'!J6538</f>
        <v>57795.779082699926</v>
      </c>
    </row>
    <row r="6539" spans="30:35" x14ac:dyDescent="0.35">
      <c r="AD6539">
        <v>8261.6248333742005</v>
      </c>
      <c r="AF6539">
        <v>688707.48369996902</v>
      </c>
      <c r="AG6539">
        <f>AF6539*'Day-ahead Prices_2015-2022'!J6539</f>
        <v>74970.114022514739</v>
      </c>
      <c r="AH6539">
        <v>429022.80171685701</v>
      </c>
      <c r="AI6539">
        <f>AH6539*'Day-ahead Prices_2015-2022'!J6539</f>
        <v>46701.81335939061</v>
      </c>
    </row>
    <row r="6540" spans="30:35" x14ac:dyDescent="0.35">
      <c r="AD6540">
        <v>9291.9942340984107</v>
      </c>
      <c r="AF6540">
        <v>653217.70883705199</v>
      </c>
      <c r="AG6540">
        <f>AF6540*'Day-ahead Prices_2015-2022'!J6540</f>
        <v>60493.675493263341</v>
      </c>
      <c r="AH6540">
        <v>429659.69124383898</v>
      </c>
      <c r="AI6540">
        <f>AH6540*'Day-ahead Prices_2015-2022'!J6540</f>
        <v>39790.246931477872</v>
      </c>
    </row>
    <row r="6541" spans="30:35" x14ac:dyDescent="0.35">
      <c r="AD6541">
        <v>9291.9942340984107</v>
      </c>
      <c r="AF6541">
        <v>705022.056242052</v>
      </c>
      <c r="AG6541">
        <f>AF6541*'Day-ahead Prices_2015-2022'!J6541</f>
        <v>57595.895607124134</v>
      </c>
      <c r="AH6541">
        <v>429709.69124383898</v>
      </c>
      <c r="AI6541">
        <f>AH6541*'Day-ahead Prices_2015-2022'!J6541</f>
        <v>35104.596089051367</v>
      </c>
    </row>
    <row r="6542" spans="30:35" x14ac:dyDescent="0.35">
      <c r="AD6542">
        <v>9291.9942340984107</v>
      </c>
      <c r="AF6542">
        <v>532296.50258753705</v>
      </c>
      <c r="AG6542">
        <f>AF6542*'Day-ahead Prices_2015-2022'!J6542</f>
        <v>34803.541451057878</v>
      </c>
      <c r="AH6542">
        <v>429759.69124383898</v>
      </c>
      <c r="AI6542">
        <f>AH6542*'Day-ahead Prices_2015-2022'!J6542</f>
        <v>28099.30021236436</v>
      </c>
    </row>
    <row r="6543" spans="30:35" x14ac:dyDescent="0.35">
      <c r="AD6543">
        <v>9291.9942340984107</v>
      </c>
      <c r="AF6543">
        <v>509858.65678528103</v>
      </c>
      <c r="AG6543">
        <f>AF6543*'Day-ahead Prices_2015-2022'!J6543</f>
        <v>35882.577617906114</v>
      </c>
      <c r="AH6543">
        <v>429809.69124383898</v>
      </c>
      <c r="AI6543">
        <f>AH6543*'Day-ahead Prices_2015-2022'!J6543</f>
        <v>30248.931545513275</v>
      </c>
    </row>
    <row r="6544" spans="30:35" x14ac:dyDescent="0.35">
      <c r="AD6544">
        <v>9291.9942340984107</v>
      </c>
      <c r="AF6544">
        <v>587686.80477093405</v>
      </c>
      <c r="AG6544">
        <f>AF6544*'Day-ahead Prices_2015-2022'!J6544</f>
        <v>34489.134746488227</v>
      </c>
      <c r="AH6544">
        <v>429859.69124383898</v>
      </c>
      <c r="AI6544">
        <f>AH6544*'Day-ahead Prices_2015-2022'!J6544</f>
        <v>25226.853305258748</v>
      </c>
    </row>
    <row r="6545" spans="30:35" x14ac:dyDescent="0.35">
      <c r="AD6545">
        <v>9291.9942340984107</v>
      </c>
      <c r="AF6545">
        <v>486904.45248713199</v>
      </c>
      <c r="AG6545">
        <f>AF6545*'Day-ahead Prices_2015-2022'!J6545</f>
        <v>29141.840111920461</v>
      </c>
      <c r="AH6545">
        <v>429909.69124383898</v>
      </c>
      <c r="AI6545">
        <f>AH6545*'Day-ahead Prices_2015-2022'!J6545</f>
        <v>25730.63240805782</v>
      </c>
    </row>
    <row r="6546" spans="30:35" x14ac:dyDescent="0.35">
      <c r="AD6546">
        <v>9291.9942340984107</v>
      </c>
      <c r="AF6546">
        <v>562303.38325981004</v>
      </c>
      <c r="AG6546">
        <f>AF6546*'Day-ahead Prices_2015-2022'!J6546</f>
        <v>40340.34759428785</v>
      </c>
      <c r="AH6546">
        <v>429959.69124383898</v>
      </c>
      <c r="AI6546">
        <f>AH6546*'Day-ahead Prices_2015-2022'!J6546</f>
        <v>30845.845699447065</v>
      </c>
    </row>
    <row r="6547" spans="30:35" x14ac:dyDescent="0.35">
      <c r="AD6547">
        <v>9291.9942340984107</v>
      </c>
      <c r="AF6547">
        <v>582833.22228241095</v>
      </c>
      <c r="AG6547">
        <f>AF6547*'Day-ahead Prices_2015-2022'!J6547</f>
        <v>55265.703219873903</v>
      </c>
      <c r="AH6547">
        <v>430009.69124383898</v>
      </c>
      <c r="AI6547">
        <f>AH6547*'Day-ahead Prices_2015-2022'!J6547</f>
        <v>40774.593947968919</v>
      </c>
    </row>
    <row r="6548" spans="30:35" x14ac:dyDescent="0.35">
      <c r="AD6548">
        <v>8333.8380746619005</v>
      </c>
      <c r="AF6548">
        <v>679870.497376238</v>
      </c>
      <c r="AG6548">
        <f>AF6548*'Day-ahead Prices_2015-2022'!J6548</f>
        <v>73662.268714471953</v>
      </c>
      <c r="AH6548">
        <v>429513.93375648401</v>
      </c>
      <c r="AI6548">
        <f>AH6548*'Day-ahead Prices_2015-2022'!J6548</f>
        <v>46536.76093768065</v>
      </c>
    </row>
    <row r="6549" spans="30:35" x14ac:dyDescent="0.35">
      <c r="AD6549">
        <v>0</v>
      </c>
      <c r="AF6549">
        <v>686294.26036083605</v>
      </c>
      <c r="AG6549">
        <f>AF6549*'Day-ahead Prices_2015-2022'!J6549</f>
        <v>78889.525228478087</v>
      </c>
      <c r="AH6549">
        <v>424817.05144209898</v>
      </c>
      <c r="AI6549">
        <f>AH6549*'Day-ahead Prices_2015-2022'!J6549</f>
        <v>48832.720063269269</v>
      </c>
    </row>
    <row r="6550" spans="30:35" x14ac:dyDescent="0.35">
      <c r="AD6550">
        <v>8272.3335561156291</v>
      </c>
      <c r="AF6550">
        <v>743616.81072787195</v>
      </c>
      <c r="AG6550">
        <f>AF6550*'Day-ahead Prices_2015-2022'!J6550</f>
        <v>75798.720559518813</v>
      </c>
      <c r="AH6550">
        <v>429578.90131300199</v>
      </c>
      <c r="AI6550">
        <f>AH6550*'Day-ahead Prices_2015-2022'!J6550</f>
        <v>43788.051358087578</v>
      </c>
    </row>
    <row r="6551" spans="30:35" x14ac:dyDescent="0.35">
      <c r="AD6551">
        <v>9291.9942340984107</v>
      </c>
      <c r="AF6551">
        <v>652551.46726561396</v>
      </c>
      <c r="AG6551">
        <f>AF6551*'Day-ahead Prices_2015-2022'!J6551</f>
        <v>50916.143922733616</v>
      </c>
      <c r="AH6551">
        <v>430209.69124383898</v>
      </c>
      <c r="AI6551">
        <f>AH6551*'Day-ahead Prices_2015-2022'!J6551</f>
        <v>33567.648921414591</v>
      </c>
    </row>
    <row r="6552" spans="30:35" x14ac:dyDescent="0.35">
      <c r="AD6552">
        <v>9291.9942340984107</v>
      </c>
      <c r="AF6552">
        <v>619325.42906730901</v>
      </c>
      <c r="AG6552">
        <f>AF6552*'Day-ahead Prices_2015-2022'!J6552</f>
        <v>40945.926585998801</v>
      </c>
      <c r="AH6552">
        <v>430259.69124383898</v>
      </c>
      <c r="AI6552">
        <f>AH6552*'Day-ahead Prices_2015-2022'!J6552</f>
        <v>28446.081661972359</v>
      </c>
    </row>
    <row r="6553" spans="30:35" x14ac:dyDescent="0.35">
      <c r="AD6553">
        <v>9291.9942340984107</v>
      </c>
      <c r="AF6553">
        <v>575591.78404692898</v>
      </c>
      <c r="AG6553">
        <f>AF6553*'Day-ahead Prices_2015-2022'!J6553</f>
        <v>29383.241085865666</v>
      </c>
      <c r="AH6553">
        <v>430309.69124383898</v>
      </c>
      <c r="AI6553">
        <f>AH6553*'Day-ahead Prices_2015-2022'!J6553</f>
        <v>21966.771850883924</v>
      </c>
    </row>
    <row r="6554" spans="30:35" x14ac:dyDescent="0.35">
      <c r="AD6554">
        <v>9291.9942340984107</v>
      </c>
      <c r="AF6554">
        <v>556767.75515294005</v>
      </c>
      <c r="AG6554">
        <f>AF6554*'Day-ahead Prices_2015-2022'!J6554</f>
        <v>28315.120147996709</v>
      </c>
      <c r="AH6554">
        <v>430359.69124383898</v>
      </c>
      <c r="AI6554">
        <f>AH6554*'Day-ahead Prices_2015-2022'!J6554</f>
        <v>21886.480047819488</v>
      </c>
    </row>
    <row r="6555" spans="30:35" x14ac:dyDescent="0.35">
      <c r="AD6555">
        <v>9291.9942340984107</v>
      </c>
      <c r="AF6555">
        <v>630025.62631257204</v>
      </c>
      <c r="AG6555">
        <f>AF6555*'Day-ahead Prices_2015-2022'!J6555</f>
        <v>27272.234299005457</v>
      </c>
      <c r="AH6555">
        <v>430409.69124383898</v>
      </c>
      <c r="AI6555">
        <f>AH6555*'Day-ahead Prices_2015-2022'!J6555</f>
        <v>18631.359509717677</v>
      </c>
    </row>
    <row r="6556" spans="30:35" x14ac:dyDescent="0.35">
      <c r="AD6556">
        <v>9291.9942340984107</v>
      </c>
      <c r="AF6556">
        <v>502609.40193722001</v>
      </c>
      <c r="AG6556">
        <f>AF6556*'Day-ahead Prices_2015-2022'!J6556</f>
        <v>19010.572366522927</v>
      </c>
      <c r="AH6556">
        <v>430459.69124383898</v>
      </c>
      <c r="AI6556">
        <f>AH6556*'Day-ahead Prices_2015-2022'!J6556</f>
        <v>16281.599746684156</v>
      </c>
    </row>
    <row r="6557" spans="30:35" x14ac:dyDescent="0.35">
      <c r="AD6557">
        <v>9291.9942340984107</v>
      </c>
      <c r="AF6557">
        <v>465224.40326339699</v>
      </c>
      <c r="AG6557">
        <f>AF6557*'Day-ahead Prices_2015-2022'!J6557</f>
        <v>15279.713994682194</v>
      </c>
      <c r="AH6557">
        <v>430509.69124383898</v>
      </c>
      <c r="AI6557">
        <f>AH6557*'Day-ahead Prices_2015-2022'!J6557</f>
        <v>14139.552671789836</v>
      </c>
    </row>
    <row r="6558" spans="30:35" x14ac:dyDescent="0.35">
      <c r="AD6558">
        <v>9291.9942340984107</v>
      </c>
      <c r="AF6558">
        <v>531015.80348867597</v>
      </c>
      <c r="AG6558">
        <f>AF6558*'Day-ahead Prices_2015-2022'!J6558</f>
        <v>17130.56982054469</v>
      </c>
      <c r="AH6558">
        <v>430559.69124383898</v>
      </c>
      <c r="AI6558">
        <f>AH6558*'Day-ahead Prices_2015-2022'!J6558</f>
        <v>13889.855639526248</v>
      </c>
    </row>
    <row r="6559" spans="30:35" x14ac:dyDescent="0.35">
      <c r="AD6559">
        <v>9291.9942340984107</v>
      </c>
      <c r="AF6559">
        <v>572890.01364426699</v>
      </c>
      <c r="AG6559">
        <f>AF6559*'Day-ahead Prices_2015-2022'!J6559</f>
        <v>20439.999574310386</v>
      </c>
      <c r="AH6559">
        <v>430609.69124383898</v>
      </c>
      <c r="AI6559">
        <f>AH6559*'Day-ahead Prices_2015-2022'!J6559</f>
        <v>15363.615521466118</v>
      </c>
    </row>
    <row r="6560" spans="30:35" x14ac:dyDescent="0.35">
      <c r="AD6560">
        <v>9291.9942340984107</v>
      </c>
      <c r="AF6560">
        <v>709989.68048882799</v>
      </c>
      <c r="AG6560">
        <f>AF6560*'Day-ahead Prices_2015-2022'!J6560</f>
        <v>33635.761113158223</v>
      </c>
      <c r="AH6560">
        <v>430659.69124383898</v>
      </c>
      <c r="AI6560">
        <f>AH6560*'Day-ahead Prices_2015-2022'!J6560</f>
        <v>20402.502872676872</v>
      </c>
    </row>
    <row r="6561" spans="30:35" x14ac:dyDescent="0.35">
      <c r="AD6561">
        <v>9291.9942340984107</v>
      </c>
      <c r="AF6561">
        <v>760785.95840566198</v>
      </c>
      <c r="AG6561">
        <f>AF6561*'Day-ahead Prices_2015-2022'!J6561</f>
        <v>60154.394748687679</v>
      </c>
      <c r="AH6561">
        <v>430709.69124383898</v>
      </c>
      <c r="AI6561">
        <f>AH6561*'Day-ahead Prices_2015-2022'!J6561</f>
        <v>34055.676899536287</v>
      </c>
    </row>
    <row r="6562" spans="30:35" x14ac:dyDescent="0.35">
      <c r="AD6562">
        <v>9291.9942340984107</v>
      </c>
      <c r="AF6562">
        <v>734771.46169279504</v>
      </c>
      <c r="AG6562">
        <f>AF6562*'Day-ahead Prices_2015-2022'!J6562</f>
        <v>61833.773894430051</v>
      </c>
      <c r="AH6562">
        <v>430759.69124383898</v>
      </c>
      <c r="AI6562">
        <f>AH6562*'Day-ahead Prices_2015-2022'!J6562</f>
        <v>36250.043367011218</v>
      </c>
    </row>
    <row r="6563" spans="30:35" x14ac:dyDescent="0.35">
      <c r="AD6563">
        <v>9291.9942340984107</v>
      </c>
      <c r="AF6563">
        <v>814967.34658626805</v>
      </c>
      <c r="AG6563">
        <f>AF6563*'Day-ahead Prices_2015-2022'!J6563</f>
        <v>64207.20240079912</v>
      </c>
      <c r="AH6563">
        <v>430809.69124383898</v>
      </c>
      <c r="AI6563">
        <f>AH6563*'Day-ahead Prices_2015-2022'!J6563</f>
        <v>33941.341524645853</v>
      </c>
    </row>
    <row r="6564" spans="30:35" x14ac:dyDescent="0.35">
      <c r="AD6564">
        <v>9291.9942340984107</v>
      </c>
      <c r="AF6564">
        <v>806634.14304601704</v>
      </c>
      <c r="AG6564">
        <f>AF6564*'Day-ahead Prices_2015-2022'!J6564</f>
        <v>47534.95004970178</v>
      </c>
      <c r="AH6564">
        <v>430859.69124383898</v>
      </c>
      <c r="AI6564">
        <f>AH6564*'Day-ahead Prices_2015-2022'!J6564</f>
        <v>25390.561604999431</v>
      </c>
    </row>
    <row r="6565" spans="30:35" x14ac:dyDescent="0.35">
      <c r="AD6565">
        <v>9291.9942340984107</v>
      </c>
      <c r="AF6565">
        <v>728517.43966440705</v>
      </c>
      <c r="AG6565">
        <f>AF6565*'Day-ahead Prices_2015-2022'!J6565</f>
        <v>41257.763901794526</v>
      </c>
      <c r="AH6565">
        <v>430909.69124383898</v>
      </c>
      <c r="AI6565">
        <f>AH6565*'Day-ahead Prices_2015-2022'!J6565</f>
        <v>24403.493089366708</v>
      </c>
    </row>
    <row r="6566" spans="30:35" x14ac:dyDescent="0.35">
      <c r="AD6566">
        <v>9291.9942340984107</v>
      </c>
      <c r="AF6566">
        <v>597130.83220551803</v>
      </c>
      <c r="AG6566">
        <f>AF6566*'Day-ahead Prices_2015-2022'!J6566</f>
        <v>30276.772433440536</v>
      </c>
      <c r="AH6566">
        <v>430959.69124383898</v>
      </c>
      <c r="AI6566">
        <f>AH6566*'Day-ahead Prices_2015-2022'!J6566</f>
        <v>21851.2724449048</v>
      </c>
    </row>
    <row r="6567" spans="30:35" x14ac:dyDescent="0.35">
      <c r="AD6567">
        <v>9291.9942340984107</v>
      </c>
      <c r="AF6567">
        <v>628293.88193142798</v>
      </c>
      <c r="AG6567">
        <f>AF6567*'Day-ahead Prices_2015-2022'!J6567</f>
        <v>27769.018846664294</v>
      </c>
      <c r="AH6567">
        <v>431009.69124383898</v>
      </c>
      <c r="AI6567">
        <f>AH6567*'Day-ahead Prices_2015-2022'!J6567</f>
        <v>19049.550828749576</v>
      </c>
    </row>
    <row r="6568" spans="30:35" x14ac:dyDescent="0.35">
      <c r="AD6568">
        <v>9291.9942340984107</v>
      </c>
      <c r="AF6568">
        <v>610402.58161067602</v>
      </c>
      <c r="AG6568">
        <f>AF6568*'Day-ahead Prices_2015-2022'!J6568</f>
        <v>28464.598386959849</v>
      </c>
      <c r="AH6568">
        <v>431059.69124383898</v>
      </c>
      <c r="AI6568">
        <f>AH6568*'Day-ahead Prices_2015-2022'!J6568</f>
        <v>20101.39105192832</v>
      </c>
    </row>
    <row r="6569" spans="30:35" x14ac:dyDescent="0.35">
      <c r="AD6569">
        <v>9291.9942340984107</v>
      </c>
      <c r="AF6569">
        <v>660243.13342179696</v>
      </c>
      <c r="AG6569">
        <f>AF6569*'Day-ahead Prices_2015-2022'!J6569</f>
        <v>30543.672656009108</v>
      </c>
      <c r="AH6569">
        <v>431109.69124383898</v>
      </c>
      <c r="AI6569">
        <f>AH6569*'Day-ahead Prices_2015-2022'!J6569</f>
        <v>19943.673204054048</v>
      </c>
    </row>
    <row r="6570" spans="30:35" x14ac:dyDescent="0.35">
      <c r="AD6570">
        <v>9291.9942340984107</v>
      </c>
      <c r="AF6570">
        <v>680294.16210151999</v>
      </c>
      <c r="AG6570">
        <f>AF6570*'Day-ahead Prices_2015-2022'!J6570</f>
        <v>36050.488385164797</v>
      </c>
      <c r="AH6570">
        <v>431159.69124383898</v>
      </c>
      <c r="AI6570">
        <f>AH6570*'Day-ahead Prices_2015-2022'!J6570</f>
        <v>22848.229938239136</v>
      </c>
    </row>
    <row r="6571" spans="30:35" x14ac:dyDescent="0.35">
      <c r="AD6571">
        <v>9291.9942340984107</v>
      </c>
      <c r="AF6571">
        <v>731687.42293530598</v>
      </c>
      <c r="AG6571">
        <f>AF6571*'Day-ahead Prices_2015-2022'!J6571</f>
        <v>52214.129109942114</v>
      </c>
      <c r="AH6571">
        <v>431209.69124383898</v>
      </c>
      <c r="AI6571">
        <f>AH6571*'Day-ahead Prices_2015-2022'!J6571</f>
        <v>30771.662579274413</v>
      </c>
    </row>
    <row r="6572" spans="30:35" x14ac:dyDescent="0.35">
      <c r="AD6572">
        <v>9291.9942340984107</v>
      </c>
      <c r="AF6572">
        <v>774114.358035721</v>
      </c>
      <c r="AG6572">
        <f>AF6572*'Day-ahead Prices_2015-2022'!J6572</f>
        <v>69708.997941116686</v>
      </c>
      <c r="AH6572">
        <v>431259.69124383898</v>
      </c>
      <c r="AI6572">
        <f>AH6572*'Day-ahead Prices_2015-2022'!J6572</f>
        <v>38834.9351965077</v>
      </c>
    </row>
    <row r="6573" spans="30:35" x14ac:dyDescent="0.35">
      <c r="AD6573">
        <v>0</v>
      </c>
      <c r="AF6573">
        <v>788279.77182567294</v>
      </c>
      <c r="AG6573">
        <f>AF6573*'Day-ahead Prices_2015-2022'!J6573</f>
        <v>78470.295236101403</v>
      </c>
      <c r="AH6573">
        <v>426017.05144209898</v>
      </c>
      <c r="AI6573">
        <f>AH6573*'Day-ahead Prices_2015-2022'!J6573</f>
        <v>42408.399907118044</v>
      </c>
    </row>
    <row r="6574" spans="30:35" x14ac:dyDescent="0.35">
      <c r="AD6574">
        <v>0</v>
      </c>
      <c r="AF6574">
        <v>843652.752707295</v>
      </c>
      <c r="AG6574">
        <f>AF6574*'Day-ahead Prices_2015-2022'!J6574</f>
        <v>82395.346093157961</v>
      </c>
      <c r="AH6574">
        <v>426067.05144209898</v>
      </c>
      <c r="AI6574">
        <f>AH6574*'Day-ahead Prices_2015-2022'!J6574</f>
        <v>41611.838579092589</v>
      </c>
    </row>
    <row r="6575" spans="30:35" x14ac:dyDescent="0.35">
      <c r="AD6575">
        <v>9291.9942340984107</v>
      </c>
      <c r="AF6575">
        <v>847913.03712239699</v>
      </c>
      <c r="AG6575">
        <f>AF6575*'Day-ahead Prices_2015-2022'!J6575</f>
        <v>70947.003598623764</v>
      </c>
      <c r="AH6575">
        <v>431409.69124383898</v>
      </c>
      <c r="AI6575">
        <f>AH6575*'Day-ahead Prices_2015-2022'!J6575</f>
        <v>36097.127390600115</v>
      </c>
    </row>
    <row r="6576" spans="30:35" x14ac:dyDescent="0.35">
      <c r="AD6576">
        <v>9291.9942340984107</v>
      </c>
      <c r="AF6576">
        <v>661816.45327612199</v>
      </c>
      <c r="AG6576">
        <f>AF6576*'Day-ahead Prices_2015-2022'!J6576</f>
        <v>52599.51716525299</v>
      </c>
      <c r="AH6576">
        <v>431459.69124383898</v>
      </c>
      <c r="AI6576">
        <f>AH6576*'Day-ahead Prices_2015-2022'!J6576</f>
        <v>34291.337610832219</v>
      </c>
    </row>
    <row r="6577" spans="30:35" x14ac:dyDescent="0.35">
      <c r="AD6577">
        <v>9291.9942340984107</v>
      </c>
      <c r="AF6577">
        <v>703857.25940320804</v>
      </c>
      <c r="AG6577">
        <f>AF6577*'Day-ahead Prices_2015-2022'!J6577</f>
        <v>53284.634001545608</v>
      </c>
      <c r="AH6577">
        <v>431509.69124383898</v>
      </c>
      <c r="AI6577">
        <f>AH6577*'Day-ahead Prices_2015-2022'!J6577</f>
        <v>32666.901788500774</v>
      </c>
    </row>
    <row r="6578" spans="30:35" x14ac:dyDescent="0.35">
      <c r="AD6578">
        <v>9291.9942340984107</v>
      </c>
      <c r="AF6578">
        <v>690678.41007688094</v>
      </c>
      <c r="AG6578">
        <f>AF6578*'Day-ahead Prices_2015-2022'!J6578</f>
        <v>37710.177842185105</v>
      </c>
      <c r="AH6578">
        <v>431559.69124383898</v>
      </c>
      <c r="AI6578">
        <f>AH6578*'Day-ahead Prices_2015-2022'!J6578</f>
        <v>23562.619692299555</v>
      </c>
    </row>
    <row r="6579" spans="30:35" x14ac:dyDescent="0.35">
      <c r="AD6579">
        <v>9291.9942340984107</v>
      </c>
      <c r="AF6579">
        <v>617350.42699995497</v>
      </c>
      <c r="AG6579">
        <f>AF6579*'Day-ahead Prices_2015-2022'!J6579</f>
        <v>28969.168786972888</v>
      </c>
      <c r="AH6579">
        <v>431609.69124383898</v>
      </c>
      <c r="AI6579">
        <f>AH6579*'Day-ahead Prices_2015-2022'!J6579</f>
        <v>20253.284761617146</v>
      </c>
    </row>
    <row r="6580" spans="30:35" x14ac:dyDescent="0.35">
      <c r="AD6580">
        <v>9291.9942340984107</v>
      </c>
      <c r="AF6580">
        <v>754905.11883743398</v>
      </c>
      <c r="AG6580">
        <f>AF6580*'Day-ahead Prices_2015-2022'!J6580</f>
        <v>38631.325825107138</v>
      </c>
      <c r="AH6580">
        <v>431659.69124383898</v>
      </c>
      <c r="AI6580">
        <f>AH6580*'Day-ahead Prices_2015-2022'!J6580</f>
        <v>22089.645124789404</v>
      </c>
    </row>
    <row r="6581" spans="30:35" x14ac:dyDescent="0.35">
      <c r="AD6581">
        <v>9291.9942340984107</v>
      </c>
      <c r="AF6581">
        <v>627951.24424761895</v>
      </c>
      <c r="AG6581">
        <f>AF6581*'Day-ahead Prices_2015-2022'!J6581</f>
        <v>31185.628667447374</v>
      </c>
      <c r="AH6581">
        <v>431709.69124383898</v>
      </c>
      <c r="AI6581">
        <f>AH6581*'Day-ahead Prices_2015-2022'!J6581</f>
        <v>21439.782541397151</v>
      </c>
    </row>
    <row r="6582" spans="30:35" x14ac:dyDescent="0.35">
      <c r="AD6582">
        <v>9291.9942340984107</v>
      </c>
      <c r="AF6582">
        <v>710497.52442152798</v>
      </c>
      <c r="AG6582">
        <f>AF6582*'Day-ahead Prices_2015-2022'!J6582</f>
        <v>31880.912042699489</v>
      </c>
      <c r="AH6582">
        <v>431759.69124383898</v>
      </c>
      <c r="AI6582">
        <f>AH6582*'Day-ahead Prices_2015-2022'!J6582</f>
        <v>19373.59704572511</v>
      </c>
    </row>
    <row r="6583" spans="30:35" x14ac:dyDescent="0.35">
      <c r="AD6583">
        <v>9291.9942340984107</v>
      </c>
      <c r="AF6583">
        <v>671455.68073647597</v>
      </c>
      <c r="AG6583">
        <f>AF6583*'Day-ahead Prices_2015-2022'!J6583</f>
        <v>32129.154323240375</v>
      </c>
      <c r="AH6583">
        <v>431809.69124383898</v>
      </c>
      <c r="AI6583">
        <f>AH6583*'Day-ahead Prices_2015-2022'!J6583</f>
        <v>20662.093726017694</v>
      </c>
    </row>
    <row r="6584" spans="30:35" x14ac:dyDescent="0.35">
      <c r="AD6584">
        <v>9291.9942340984107</v>
      </c>
      <c r="AF6584">
        <v>734250.20322551299</v>
      </c>
      <c r="AG6584">
        <f>AF6584*'Day-ahead Prices_2015-2022'!J6584</f>
        <v>45227.059080429506</v>
      </c>
      <c r="AH6584">
        <v>431859.69124383898</v>
      </c>
      <c r="AI6584">
        <f>AH6584*'Day-ahead Prices_2015-2022'!J6584</f>
        <v>26600.937506778318</v>
      </c>
    </row>
    <row r="6585" spans="30:35" x14ac:dyDescent="0.35">
      <c r="AD6585">
        <v>9291.9942340984107</v>
      </c>
      <c r="AF6585">
        <v>864801.92909094004</v>
      </c>
      <c r="AG6585">
        <f>AF6585*'Day-ahead Prices_2015-2022'!J6585</f>
        <v>70633.778560913895</v>
      </c>
      <c r="AH6585">
        <v>431909.69124383898</v>
      </c>
      <c r="AI6585">
        <f>AH6585*'Day-ahead Prices_2015-2022'!J6585</f>
        <v>35276.763919454606</v>
      </c>
    </row>
    <row r="6586" spans="30:35" x14ac:dyDescent="0.35">
      <c r="AD6586">
        <v>9291.9942340984107</v>
      </c>
      <c r="AF6586">
        <v>875084.468723058</v>
      </c>
      <c r="AG6586">
        <f>AF6586*'Day-ahead Prices_2015-2022'!J6586</f>
        <v>73589.134541679654</v>
      </c>
      <c r="AH6586">
        <v>431959.69124383898</v>
      </c>
      <c r="AI6586">
        <f>AH6586*'Day-ahead Prices_2015-2022'!J6586</f>
        <v>36325.110285536583</v>
      </c>
    </row>
    <row r="6587" spans="30:35" x14ac:dyDescent="0.35">
      <c r="AD6587">
        <v>4396.1716510319802</v>
      </c>
      <c r="AF6587">
        <v>802662.12647900695</v>
      </c>
      <c r="AG6587">
        <f>AF6587*'Day-ahead Prices_2015-2022'!J6587</f>
        <v>72936.904105489259</v>
      </c>
      <c r="AH6587">
        <v>429221.072911478</v>
      </c>
      <c r="AI6587">
        <f>AH6587*'Day-ahead Prices_2015-2022'!J6587</f>
        <v>39002.782369124863</v>
      </c>
    </row>
    <row r="6588" spans="30:35" x14ac:dyDescent="0.35">
      <c r="AD6588">
        <v>9291.9942340984107</v>
      </c>
      <c r="AF6588">
        <v>820954.48558397498</v>
      </c>
      <c r="AG6588">
        <f>AF6588*'Day-ahead Prices_2015-2022'!J6588</f>
        <v>64774.335105682614</v>
      </c>
      <c r="AH6588">
        <v>432059.69124383898</v>
      </c>
      <c r="AI6588">
        <f>AH6588*'Day-ahead Prices_2015-2022'!J6588</f>
        <v>34090.049713752953</v>
      </c>
    </row>
    <row r="6589" spans="30:35" x14ac:dyDescent="0.35">
      <c r="AD6589">
        <v>9291.9942340984107</v>
      </c>
      <c r="AF6589">
        <v>630540.89194004796</v>
      </c>
      <c r="AG6589">
        <f>AF6589*'Day-ahead Prices_2015-2022'!J6589</f>
        <v>41132.546909594108</v>
      </c>
      <c r="AH6589">
        <v>432109.69124383898</v>
      </c>
      <c r="AI6589">
        <f>AH6589*'Day-ahead Prices_2015-2022'!J6589</f>
        <v>28188.135571177783</v>
      </c>
    </row>
    <row r="6590" spans="30:35" x14ac:dyDescent="0.35">
      <c r="AD6590">
        <v>9291.9942340984107</v>
      </c>
      <c r="AF6590">
        <v>621477.65672164201</v>
      </c>
      <c r="AG6590">
        <f>AF6590*'Day-ahead Prices_2015-2022'!J6590</f>
        <v>43182.598130232393</v>
      </c>
      <c r="AH6590">
        <v>432159.69124383898</v>
      </c>
      <c r="AI6590">
        <f>AH6590*'Day-ahead Prices_2015-2022'!J6590</f>
        <v>30028.075946464094</v>
      </c>
    </row>
    <row r="6591" spans="30:35" x14ac:dyDescent="0.35">
      <c r="AD6591">
        <v>9291.9942340984107</v>
      </c>
      <c r="AF6591">
        <v>504407.320570454</v>
      </c>
      <c r="AG6591">
        <f>AF6591*'Day-ahead Prices_2015-2022'!J6591</f>
        <v>27670.524588193683</v>
      </c>
      <c r="AH6591">
        <v>432209.69124383898</v>
      </c>
      <c r="AI6591">
        <f>AH6591*'Day-ahead Prices_2015-2022'!J6591</f>
        <v>23709.9431374089</v>
      </c>
    </row>
    <row r="6592" spans="30:35" x14ac:dyDescent="0.35">
      <c r="AD6592">
        <v>9291.9942340984107</v>
      </c>
      <c r="AF6592">
        <v>507222.364541972</v>
      </c>
      <c r="AG6592">
        <f>AF6592*'Day-ahead Prices_2015-2022'!J6592</f>
        <v>23826.770574359136</v>
      </c>
      <c r="AH6592">
        <v>432259.69124383898</v>
      </c>
      <c r="AI6592">
        <f>AH6592*'Day-ahead Prices_2015-2022'!J6592</f>
        <v>20305.398996179338</v>
      </c>
    </row>
    <row r="6593" spans="30:35" x14ac:dyDescent="0.35">
      <c r="AD6593">
        <v>9291.9942340984107</v>
      </c>
      <c r="AF6593">
        <v>415661.02052250499</v>
      </c>
      <c r="AG6593">
        <f>AF6593*'Day-ahead Prices_2015-2022'!J6593</f>
        <v>22575.069600852898</v>
      </c>
      <c r="AH6593">
        <v>432309.69124383898</v>
      </c>
      <c r="AI6593">
        <f>AH6593*'Day-ahead Prices_2015-2022'!J6593</f>
        <v>23479.279718566948</v>
      </c>
    </row>
    <row r="6594" spans="30:35" x14ac:dyDescent="0.35">
      <c r="AD6594">
        <v>9291.9942340984107</v>
      </c>
      <c r="AF6594">
        <v>561734.22896108299</v>
      </c>
      <c r="AG6594">
        <f>AF6594*'Day-ahead Prices_2015-2022'!J6594</f>
        <v>40067.800384007845</v>
      </c>
      <c r="AH6594">
        <v>432359.69124383898</v>
      </c>
      <c r="AI6594">
        <f>AH6594*'Day-ahead Prices_2015-2022'!J6594</f>
        <v>30839.676326808978</v>
      </c>
    </row>
    <row r="6595" spans="30:35" x14ac:dyDescent="0.35">
      <c r="AD6595">
        <v>9291.9942340984107</v>
      </c>
      <c r="AF6595">
        <v>598331.55474012299</v>
      </c>
      <c r="AG6595">
        <f>AF6595*'Day-ahead Prices_2015-2022'!J6595</f>
        <v>46066.294313885497</v>
      </c>
      <c r="AH6595">
        <v>432409.69124383898</v>
      </c>
      <c r="AI6595">
        <f>AH6595*'Day-ahead Prices_2015-2022'!J6595</f>
        <v>33291.76264097722</v>
      </c>
    </row>
    <row r="6596" spans="30:35" x14ac:dyDescent="0.35">
      <c r="AD6596">
        <v>9291.9942340984107</v>
      </c>
      <c r="AF6596">
        <v>745022.03695125994</v>
      </c>
      <c r="AG6596">
        <f>AF6596*'Day-ahead Prices_2015-2022'!J6596</f>
        <v>62561.362997889672</v>
      </c>
      <c r="AH6596">
        <v>432459.69124383898</v>
      </c>
      <c r="AI6596">
        <f>AH6596*'Day-ahead Prices_2015-2022'!J6596</f>
        <v>36314.721422973264</v>
      </c>
    </row>
    <row r="6597" spans="30:35" x14ac:dyDescent="0.35">
      <c r="AD6597">
        <v>0</v>
      </c>
      <c r="AF6597">
        <v>775204.70977718104</v>
      </c>
      <c r="AG6597">
        <f>AF6597*'Day-ahead Prices_2015-2022'!J6597</f>
        <v>73498.127539861758</v>
      </c>
      <c r="AH6597">
        <v>427217.05144209898</v>
      </c>
      <c r="AI6597">
        <f>AH6597*'Day-ahead Prices_2015-2022'!J6597</f>
        <v>40504.982668539706</v>
      </c>
    </row>
    <row r="6598" spans="30:35" x14ac:dyDescent="0.35">
      <c r="AD6598">
        <v>6961.3780894128604</v>
      </c>
      <c r="AF6598">
        <v>738961.880880218</v>
      </c>
      <c r="AG6598">
        <f>AF6598*'Day-ahead Prices_2015-2022'!J6598</f>
        <v>69745.06972217717</v>
      </c>
      <c r="AH6598">
        <v>431232.192382004</v>
      </c>
      <c r="AI6598">
        <f>AH6598*'Day-ahead Prices_2015-2022'!J6598</f>
        <v>40700.772397494489</v>
      </c>
    </row>
    <row r="6599" spans="30:35" x14ac:dyDescent="0.35">
      <c r="AD6599">
        <v>9291.9942340984107</v>
      </c>
      <c r="AF6599">
        <v>752982.28413575504</v>
      </c>
      <c r="AG6599">
        <f>AF6599*'Day-ahead Prices_2015-2022'!J6599</f>
        <v>59282.295230007992</v>
      </c>
      <c r="AH6599">
        <v>432609.69124383898</v>
      </c>
      <c r="AI6599">
        <f>AH6599*'Day-ahead Prices_2015-2022'!J6599</f>
        <v>34059.360991627444</v>
      </c>
    </row>
    <row r="6600" spans="30:35" x14ac:dyDescent="0.35">
      <c r="AD6600">
        <v>9291.9942340984107</v>
      </c>
      <c r="AF6600">
        <v>662200.528583479</v>
      </c>
      <c r="AG6600">
        <f>AF6600*'Day-ahead Prices_2015-2022'!J6600</f>
        <v>43594.316297971884</v>
      </c>
      <c r="AH6600">
        <v>432659.69124383898</v>
      </c>
      <c r="AI6600">
        <f>AH6600*'Day-ahead Prices_2015-2022'!J6600</f>
        <v>28483.06912381003</v>
      </c>
    </row>
    <row r="6601" spans="30:35" x14ac:dyDescent="0.35">
      <c r="AD6601">
        <v>9291.9942340984107</v>
      </c>
      <c r="AF6601">
        <v>609070.06749398401</v>
      </c>
      <c r="AG6601">
        <f>AF6601*'Day-ahead Prices_2015-2022'!J6601</f>
        <v>33541.488616893701</v>
      </c>
      <c r="AH6601">
        <v>432709.69124383898</v>
      </c>
      <c r="AI6601">
        <f>AH6601*'Day-ahead Prices_2015-2022'!J6601</f>
        <v>23829.322696798212</v>
      </c>
    </row>
    <row r="6602" spans="30:35" x14ac:dyDescent="0.35">
      <c r="AD6602">
        <v>9291.9942340984107</v>
      </c>
      <c r="AF6602">
        <v>643584.036762128</v>
      </c>
      <c r="AG6602">
        <f>AF6602*'Day-ahead Prices_2015-2022'!J6602</f>
        <v>39578.004820733018</v>
      </c>
      <c r="AH6602">
        <v>432759.69124383898</v>
      </c>
      <c r="AI6602">
        <f>AH6602*'Day-ahead Prices_2015-2022'!J6602</f>
        <v>26613.098162653932</v>
      </c>
    </row>
    <row r="6603" spans="30:35" x14ac:dyDescent="0.35">
      <c r="AD6603">
        <v>9291.9942340984107</v>
      </c>
      <c r="AF6603">
        <v>651964.00366830803</v>
      </c>
      <c r="AG6603">
        <f>AF6603*'Day-ahead Prices_2015-2022'!J6603</f>
        <v>39452.786726983075</v>
      </c>
      <c r="AH6603">
        <v>432809.69124383898</v>
      </c>
      <c r="AI6603">
        <f>AH6603*'Day-ahead Prices_2015-2022'!J6603</f>
        <v>26190.937453506864</v>
      </c>
    </row>
    <row r="6604" spans="30:35" x14ac:dyDescent="0.35">
      <c r="AD6604">
        <v>9291.9942340984107</v>
      </c>
      <c r="AF6604">
        <v>709105.413143488</v>
      </c>
      <c r="AG6604">
        <f>AF6604*'Day-ahead Prices_2015-2022'!J6604</f>
        <v>43414.092537943623</v>
      </c>
      <c r="AH6604">
        <v>432859.69124383898</v>
      </c>
      <c r="AI6604">
        <f>AH6604*'Day-ahead Prices_2015-2022'!J6604</f>
        <v>26501.293521789987</v>
      </c>
    </row>
    <row r="6605" spans="30:35" x14ac:dyDescent="0.35">
      <c r="AD6605">
        <v>9291.9942340984107</v>
      </c>
      <c r="AF6605">
        <v>564361.43471768103</v>
      </c>
      <c r="AG6605">
        <f>AF6605*'Day-ahead Prices_2015-2022'!J6605</f>
        <v>32966.467757239938</v>
      </c>
      <c r="AH6605">
        <v>432909.69124383898</v>
      </c>
      <c r="AI6605">
        <f>AH6605*'Day-ahead Prices_2015-2022'!J6605</f>
        <v>25287.878476894799</v>
      </c>
    </row>
    <row r="6606" spans="30:35" x14ac:dyDescent="0.35">
      <c r="AD6606">
        <v>9291.9942340984107</v>
      </c>
      <c r="AF6606">
        <v>571025.81622750906</v>
      </c>
      <c r="AG6606">
        <f>AF6606*'Day-ahead Prices_2015-2022'!J6606</f>
        <v>32134.477808203072</v>
      </c>
      <c r="AH6606">
        <v>432959.69124383898</v>
      </c>
      <c r="AI6606">
        <f>AH6606*'Day-ahead Prices_2015-2022'!J6606</f>
        <v>24364.806624747038</v>
      </c>
    </row>
    <row r="6607" spans="30:35" x14ac:dyDescent="0.35">
      <c r="AD6607">
        <v>9291.9942340984107</v>
      </c>
      <c r="AF6607">
        <v>583863.03557285503</v>
      </c>
      <c r="AG6607">
        <f>AF6607*'Day-ahead Prices_2015-2022'!J6607</f>
        <v>33752.392257672283</v>
      </c>
      <c r="AH6607">
        <v>433009.69124383898</v>
      </c>
      <c r="AI6607">
        <f>AH6607*'Day-ahead Prices_2015-2022'!J6607</f>
        <v>25031.748988692281</v>
      </c>
    </row>
    <row r="6608" spans="30:35" x14ac:dyDescent="0.35">
      <c r="AD6608">
        <v>9291.9942340984107</v>
      </c>
      <c r="AF6608">
        <v>773598.10158792604</v>
      </c>
      <c r="AG6608">
        <f>AF6608*'Day-ahead Prices_2015-2022'!J6608</f>
        <v>47836.405609316396</v>
      </c>
      <c r="AH6608">
        <v>433059.69124383898</v>
      </c>
      <c r="AI6608">
        <f>AH6608*'Day-ahead Prices_2015-2022'!J6608</f>
        <v>26778.787332676842</v>
      </c>
    </row>
    <row r="6609" spans="30:35" x14ac:dyDescent="0.35">
      <c r="AD6609">
        <v>8329.7712508196801</v>
      </c>
      <c r="AF6609">
        <v>748192.83413389395</v>
      </c>
      <c r="AG6609">
        <f>AF6609*'Day-ahead Prices_2015-2022'!J6609</f>
        <v>71855.504549176505</v>
      </c>
      <c r="AH6609">
        <v>432561.61732868699</v>
      </c>
      <c r="AI6609">
        <f>AH6609*'Day-ahead Prices_2015-2022'!J6609</f>
        <v>41542.677026225436</v>
      </c>
    </row>
    <row r="6610" spans="30:35" x14ac:dyDescent="0.35">
      <c r="AD6610">
        <v>8330.7447710688994</v>
      </c>
      <c r="AF6610">
        <v>766899.41298959195</v>
      </c>
      <c r="AG6610">
        <f>AF6610*'Day-ahead Prices_2015-2022'!J6610</f>
        <v>79508.296641695953</v>
      </c>
      <c r="AH6610">
        <v>432612.171837428</v>
      </c>
      <c r="AI6610">
        <f>AH6610*'Day-ahead Prices_2015-2022'!J6610</f>
        <v>44851.066915245348</v>
      </c>
    </row>
    <row r="6611" spans="30:35" x14ac:dyDescent="0.35">
      <c r="AD6611">
        <v>0</v>
      </c>
      <c r="AF6611">
        <v>748464.63649117004</v>
      </c>
      <c r="AG6611">
        <f>AF6611*'Day-ahead Prices_2015-2022'!J6611</f>
        <v>102186.94123934384</v>
      </c>
      <c r="AH6611">
        <v>427917.05144209898</v>
      </c>
      <c r="AI6611">
        <f>AH6611*'Day-ahead Prices_2015-2022'!J6611</f>
        <v>58422.980137075472</v>
      </c>
    </row>
    <row r="6612" spans="30:35" x14ac:dyDescent="0.35">
      <c r="AD6612">
        <v>9291.9942340984107</v>
      </c>
      <c r="AF6612">
        <v>761238.95146105206</v>
      </c>
      <c r="AG6612">
        <f>AF6612*'Day-ahead Prices_2015-2022'!J6612</f>
        <v>81243.227094680798</v>
      </c>
      <c r="AH6612">
        <v>433259.69124383898</v>
      </c>
      <c r="AI6612">
        <f>AH6612*'Day-ahead Prices_2015-2022'!J6612</f>
        <v>46239.640547998722</v>
      </c>
    </row>
    <row r="6613" spans="30:35" x14ac:dyDescent="0.35">
      <c r="AD6613">
        <v>1309.83538601397</v>
      </c>
      <c r="AF6613">
        <v>876061.20379826997</v>
      </c>
      <c r="AG6613">
        <f>AF6613*'Day-ahead Prices_2015-2022'!J6613</f>
        <v>96360.161958781202</v>
      </c>
      <c r="AH6613">
        <v>428763.12238479301</v>
      </c>
      <c r="AI6613">
        <f>AH6613*'Day-ahead Prices_2015-2022'!J6613</f>
        <v>47160.727738909343</v>
      </c>
    </row>
    <row r="6614" spans="30:35" x14ac:dyDescent="0.35">
      <c r="AD6614">
        <v>9291.9942340984107</v>
      </c>
      <c r="AF6614">
        <v>746739.78331318102</v>
      </c>
      <c r="AG6614">
        <f>AF6614*'Day-ahead Prices_2015-2022'!J6614</f>
        <v>68255.749893741304</v>
      </c>
      <c r="AH6614">
        <v>433359.69124383898</v>
      </c>
      <c r="AI6614">
        <f>AH6614*'Day-ahead Prices_2015-2022'!J6614</f>
        <v>39611.242578143101</v>
      </c>
    </row>
    <row r="6615" spans="30:35" x14ac:dyDescent="0.35">
      <c r="AD6615">
        <v>9291.9942340984107</v>
      </c>
      <c r="AF6615">
        <v>774686.04812432604</v>
      </c>
      <c r="AG6615">
        <f>AF6615*'Day-ahead Prices_2015-2022'!J6615</f>
        <v>72012.878318517032</v>
      </c>
      <c r="AH6615">
        <v>433409.69124383898</v>
      </c>
      <c r="AI6615">
        <f>AH6615*'Day-ahead Prices_2015-2022'!J6615</f>
        <v>40288.681373799162</v>
      </c>
    </row>
    <row r="6616" spans="30:35" x14ac:dyDescent="0.35">
      <c r="AD6616">
        <v>9291.9942340984107</v>
      </c>
      <c r="AF6616">
        <v>615683.79126413504</v>
      </c>
      <c r="AG6616">
        <f>AF6616*'Day-ahead Prices_2015-2022'!J6616</f>
        <v>45585.997509935638</v>
      </c>
      <c r="AH6616">
        <v>433459.69124383898</v>
      </c>
      <c r="AI6616">
        <f>AH6616*'Day-ahead Prices_2015-2022'!J6616</f>
        <v>32093.897364307893</v>
      </c>
    </row>
    <row r="6617" spans="30:35" x14ac:dyDescent="0.35">
      <c r="AD6617">
        <v>9291.9942340984107</v>
      </c>
      <c r="AF6617">
        <v>647120.60605197295</v>
      </c>
      <c r="AG6617">
        <f>AF6617*'Day-ahead Prices_2015-2022'!J6617</f>
        <v>48249.312387235106</v>
      </c>
      <c r="AH6617">
        <v>433509.69124383898</v>
      </c>
      <c r="AI6617">
        <f>AH6617*'Day-ahead Prices_2015-2022'!J6617</f>
        <v>32322.482579140637</v>
      </c>
    </row>
    <row r="6618" spans="30:35" x14ac:dyDescent="0.35">
      <c r="AD6618">
        <v>9291.9942340984107</v>
      </c>
      <c r="AF6618">
        <v>679880.788880751</v>
      </c>
      <c r="AG6618">
        <f>AF6618*'Day-ahead Prices_2015-2022'!J6618</f>
        <v>52100.964553904145</v>
      </c>
      <c r="AH6618">
        <v>433559.69124383898</v>
      </c>
      <c r="AI6618">
        <f>AH6618*'Day-ahead Prices_2015-2022'!J6618</f>
        <v>33224.763039243488</v>
      </c>
    </row>
    <row r="6619" spans="30:35" x14ac:dyDescent="0.35">
      <c r="AD6619">
        <v>9291.9942340984107</v>
      </c>
      <c r="AF6619">
        <v>757885.64107399201</v>
      </c>
      <c r="AG6619">
        <f>AF6619*'Day-ahead Prices_2015-2022'!J6619</f>
        <v>69565.375637130375</v>
      </c>
      <c r="AH6619">
        <v>433609.69124383898</v>
      </c>
      <c r="AI6619">
        <f>AH6619*'Day-ahead Prices_2015-2022'!J6619</f>
        <v>39800.491547157922</v>
      </c>
    </row>
    <row r="6620" spans="30:35" x14ac:dyDescent="0.35">
      <c r="AD6620">
        <v>9291.9942340984107</v>
      </c>
      <c r="AF6620">
        <v>802579.12702981394</v>
      </c>
      <c r="AG6620">
        <f>AF6620*'Day-ahead Prices_2015-2022'!J6620</f>
        <v>81106.640129815423</v>
      </c>
      <c r="AH6620">
        <v>433659.69124383898</v>
      </c>
      <c r="AI6620">
        <f>AH6620*'Day-ahead Prices_2015-2022'!J6620</f>
        <v>43824.564247874259</v>
      </c>
    </row>
    <row r="6621" spans="30:35" x14ac:dyDescent="0.35">
      <c r="AD6621">
        <v>0</v>
      </c>
      <c r="AF6621">
        <v>843807.273579392</v>
      </c>
      <c r="AG6621">
        <f>AF6621*'Day-ahead Prices_2015-2022'!J6621</f>
        <v>100998.45685199334</v>
      </c>
      <c r="AH6621">
        <v>428417.05144209898</v>
      </c>
      <c r="AI6621">
        <f>AH6621*'Day-ahead Prices_2015-2022'!J6621</f>
        <v>51278.843451047731</v>
      </c>
    </row>
    <row r="6622" spans="30:35" x14ac:dyDescent="0.35">
      <c r="AD6622">
        <v>9291.9942340984107</v>
      </c>
      <c r="AF6622">
        <v>845160.63677640399</v>
      </c>
      <c r="AG6622">
        <f>AF6622*'Day-ahead Prices_2015-2022'!J6622</f>
        <v>89594.422653870628</v>
      </c>
      <c r="AH6622">
        <v>433759.69124383898</v>
      </c>
      <c r="AI6622">
        <f>AH6622*'Day-ahead Prices_2015-2022'!J6622</f>
        <v>45982.322669145324</v>
      </c>
    </row>
    <row r="6623" spans="30:35" x14ac:dyDescent="0.35">
      <c r="AD6623">
        <v>9291.9942340984107</v>
      </c>
      <c r="AF6623">
        <v>708583.88898853306</v>
      </c>
      <c r="AG6623">
        <f>AF6623*'Day-ahead Prices_2015-2022'!J6623</f>
        <v>62172.921879576359</v>
      </c>
      <c r="AH6623">
        <v>433809.69124383898</v>
      </c>
      <c r="AI6623">
        <f>AH6623*'Day-ahead Prices_2015-2022'!J6623</f>
        <v>38063.546833962544</v>
      </c>
    </row>
    <row r="6624" spans="30:35" x14ac:dyDescent="0.35">
      <c r="AD6624">
        <v>9291.9942340984107</v>
      </c>
      <c r="AF6624">
        <v>744659.43529328494</v>
      </c>
      <c r="AG6624">
        <f>AF6624*'Day-ahead Prices_2015-2022'!J6624</f>
        <v>63486.870980223117</v>
      </c>
      <c r="AH6624">
        <v>433859.69124383898</v>
      </c>
      <c r="AI6624">
        <f>AH6624*'Day-ahead Prices_2015-2022'!J6624</f>
        <v>36989.250301607542</v>
      </c>
    </row>
    <row r="6625" spans="30:35" x14ac:dyDescent="0.35">
      <c r="AD6625">
        <v>9291.9942340984107</v>
      </c>
      <c r="AF6625">
        <v>791918.86157734203</v>
      </c>
      <c r="AG6625">
        <f>AF6625*'Day-ahead Prices_2015-2022'!J6625</f>
        <v>62236.903331363319</v>
      </c>
      <c r="AH6625">
        <v>433909.69124383898</v>
      </c>
      <c r="AI6625">
        <f>AH6625*'Day-ahead Prices_2015-2022'!J6625</f>
        <v>34100.962634853306</v>
      </c>
    </row>
    <row r="6626" spans="30:35" x14ac:dyDescent="0.35">
      <c r="AD6626">
        <v>9291.9942340984107</v>
      </c>
      <c r="AF6626">
        <v>783619.70661836094</v>
      </c>
      <c r="AG6626">
        <f>AF6626*'Day-ahead Prices_2015-2022'!J6626</f>
        <v>51716.941587545276</v>
      </c>
      <c r="AH6626">
        <v>433959.69124383898</v>
      </c>
      <c r="AI6626">
        <f>AH6626*'Day-ahead Prices_2015-2022'!J6626</f>
        <v>28640.254722865262</v>
      </c>
    </row>
    <row r="6627" spans="30:35" x14ac:dyDescent="0.35">
      <c r="AD6627">
        <v>9291.9942340984107</v>
      </c>
      <c r="AF6627">
        <v>781920.30795361404</v>
      </c>
      <c r="AG6627">
        <f>AF6627*'Day-ahead Prices_2015-2022'!J6627</f>
        <v>46189.987391589864</v>
      </c>
      <c r="AH6627">
        <v>434009.69124383898</v>
      </c>
      <c r="AI6627">
        <f>AH6627*'Day-ahead Prices_2015-2022'!J6627</f>
        <v>25638.037486001678</v>
      </c>
    </row>
    <row r="6628" spans="30:35" x14ac:dyDescent="0.35">
      <c r="AD6628">
        <v>9291.9942340984107</v>
      </c>
      <c r="AF6628">
        <v>605444.20131484896</v>
      </c>
      <c r="AG6628">
        <f>AF6628*'Day-ahead Prices_2015-2022'!J6628</f>
        <v>35292.099299894187</v>
      </c>
      <c r="AH6628">
        <v>434059.69124383898</v>
      </c>
      <c r="AI6628">
        <f>AH6628*'Day-ahead Prices_2015-2022'!J6628</f>
        <v>25301.881977217428</v>
      </c>
    </row>
    <row r="6629" spans="30:35" x14ac:dyDescent="0.35">
      <c r="AD6629">
        <v>9291.9942340984107</v>
      </c>
      <c r="AF6629">
        <v>583144.56833299703</v>
      </c>
      <c r="AG6629">
        <f>AF6629*'Day-ahead Prices_2015-2022'!J6629</f>
        <v>30421.923199222038</v>
      </c>
      <c r="AH6629">
        <v>434109.69124383898</v>
      </c>
      <c r="AI6629">
        <f>AH6629*'Day-ahead Prices_2015-2022'!J6629</f>
        <v>22646.959955077025</v>
      </c>
    </row>
    <row r="6630" spans="30:35" x14ac:dyDescent="0.35">
      <c r="AD6630">
        <v>9291.9942340984107</v>
      </c>
      <c r="AF6630">
        <v>608003.75331164803</v>
      </c>
      <c r="AG6630">
        <f>AF6630*'Day-ahead Prices_2015-2022'!J6630</f>
        <v>32373.919849770336</v>
      </c>
      <c r="AH6630">
        <v>434159.69124383898</v>
      </c>
      <c r="AI6630">
        <f>AH6630*'Day-ahead Prices_2015-2022'!J6630</f>
        <v>23117.375459892261</v>
      </c>
    </row>
    <row r="6631" spans="30:35" x14ac:dyDescent="0.35">
      <c r="AD6631">
        <v>9291.9942340984107</v>
      </c>
      <c r="AF6631">
        <v>701072.45634997496</v>
      </c>
      <c r="AG6631">
        <f>AF6631*'Day-ahead Prices_2015-2022'!J6631</f>
        <v>41054.803043854532</v>
      </c>
      <c r="AH6631">
        <v>434209.69124383898</v>
      </c>
      <c r="AI6631">
        <f>AH6631*'Day-ahead Prices_2015-2022'!J6631</f>
        <v>25427.319519239212</v>
      </c>
    </row>
    <row r="6632" spans="30:35" x14ac:dyDescent="0.35">
      <c r="AD6632">
        <v>9291.9942340984107</v>
      </c>
      <c r="AF6632">
        <v>901058.72453501204</v>
      </c>
      <c r="AG6632">
        <f>AF6632*'Day-ahead Prices_2015-2022'!J6632</f>
        <v>83665.555219887203</v>
      </c>
      <c r="AH6632">
        <v>434259.69124383898</v>
      </c>
      <c r="AI6632">
        <f>AH6632*'Day-ahead Prices_2015-2022'!J6632</f>
        <v>40322.097981218561</v>
      </c>
    </row>
    <row r="6633" spans="30:35" x14ac:dyDescent="0.35">
      <c r="AD6633">
        <v>0</v>
      </c>
      <c r="AF6633">
        <v>809066.91573140898</v>
      </c>
      <c r="AG6633">
        <f>AF6633*'Day-ahead Prices_2015-2022'!J6633</f>
        <v>93541.282795931518</v>
      </c>
      <c r="AH6633">
        <v>429017.05144209898</v>
      </c>
      <c r="AI6633">
        <f>AH6633*'Day-ahead Prices_2015-2022'!J6633</f>
        <v>49601.342673792577</v>
      </c>
    </row>
    <row r="6634" spans="30:35" x14ac:dyDescent="0.35">
      <c r="AD6634">
        <v>0</v>
      </c>
      <c r="AF6634">
        <v>893260.20055730303</v>
      </c>
      <c r="AG6634">
        <f>AF6634*'Day-ahead Prices_2015-2022'!J6634</f>
        <v>113196.16576512282</v>
      </c>
      <c r="AH6634">
        <v>429067.05144209898</v>
      </c>
      <c r="AI6634">
        <f>AH6634*'Day-ahead Prices_2015-2022'!J6634</f>
        <v>54372.449426371386</v>
      </c>
    </row>
    <row r="6635" spans="30:35" x14ac:dyDescent="0.35">
      <c r="AD6635">
        <v>9291.9942340984107</v>
      </c>
      <c r="AF6635">
        <v>867428.60071706504</v>
      </c>
      <c r="AG6635">
        <f>AF6635*'Day-ahead Prices_2015-2022'!J6635</f>
        <v>82544.505644235905</v>
      </c>
      <c r="AH6635">
        <v>434409.69124383898</v>
      </c>
      <c r="AI6635">
        <f>AH6635*'Day-ahead Prices_2015-2022'!J6635</f>
        <v>41338.426218763714</v>
      </c>
    </row>
    <row r="6636" spans="30:35" x14ac:dyDescent="0.35">
      <c r="AD6636">
        <v>9291.9942340984107</v>
      </c>
      <c r="AF6636">
        <v>759874.43755617901</v>
      </c>
      <c r="AG6636">
        <f>AF6636*'Day-ahead Prices_2015-2022'!J6636</f>
        <v>67205.194943562368</v>
      </c>
      <c r="AH6636">
        <v>434459.69124383898</v>
      </c>
      <c r="AI6636">
        <f>AH6636*'Day-ahead Prices_2015-2022'!J6636</f>
        <v>38424.701242833231</v>
      </c>
    </row>
    <row r="6637" spans="30:35" x14ac:dyDescent="0.35">
      <c r="AD6637">
        <v>9291.9942340984107</v>
      </c>
      <c r="AF6637">
        <v>819449.31958848401</v>
      </c>
      <c r="AG6637">
        <f>AF6637*'Day-ahead Prices_2015-2022'!J6637</f>
        <v>61178.037577177245</v>
      </c>
      <c r="AH6637">
        <v>434509.69124383898</v>
      </c>
      <c r="AI6637">
        <f>AH6637*'Day-ahead Prices_2015-2022'!J6637</f>
        <v>32439.407274036908</v>
      </c>
    </row>
    <row r="6638" spans="30:35" x14ac:dyDescent="0.35">
      <c r="AD6638">
        <v>9291.9942340984107</v>
      </c>
      <c r="AF6638">
        <v>631312.13943409198</v>
      </c>
      <c r="AG6638">
        <f>AF6638*'Day-ahead Prices_2015-2022'!J6638</f>
        <v>41335.951469621468</v>
      </c>
      <c r="AH6638">
        <v>434559.69124383898</v>
      </c>
      <c r="AI6638">
        <f>AH6638*'Day-ahead Prices_2015-2022'!J6638</f>
        <v>28453.338983804413</v>
      </c>
    </row>
    <row r="6639" spans="30:35" x14ac:dyDescent="0.35">
      <c r="AD6639">
        <v>9291.9942340984107</v>
      </c>
      <c r="AF6639">
        <v>722098.94603916898</v>
      </c>
      <c r="AG6639">
        <f>AF6639*'Day-ahead Prices_2015-2022'!J6639</f>
        <v>43965.896953277341</v>
      </c>
      <c r="AH6639">
        <v>434609.69124383898</v>
      </c>
      <c r="AI6639">
        <f>AH6639*'Day-ahead Prices_2015-2022'!J6639</f>
        <v>26461.754313495188</v>
      </c>
    </row>
    <row r="6640" spans="30:35" x14ac:dyDescent="0.35">
      <c r="AD6640">
        <v>9291.9942340984107</v>
      </c>
      <c r="AF6640">
        <v>756686.88805045199</v>
      </c>
      <c r="AG6640">
        <f>AF6640*'Day-ahead Prices_2015-2022'!J6640</f>
        <v>43725.151825995374</v>
      </c>
      <c r="AH6640">
        <v>434659.69124383898</v>
      </c>
      <c r="AI6640">
        <f>AH6640*'Day-ahead Prices_2015-2022'!J6640</f>
        <v>25116.810258525238</v>
      </c>
    </row>
    <row r="6641" spans="30:35" x14ac:dyDescent="0.35">
      <c r="AD6641">
        <v>9291.9942340984107</v>
      </c>
      <c r="AF6641">
        <v>646860.37220573798</v>
      </c>
      <c r="AG6641">
        <f>AF6641*'Day-ahead Prices_2015-2022'!J6641</f>
        <v>36665.663047551745</v>
      </c>
      <c r="AH6641">
        <v>434709.69124383898</v>
      </c>
      <c r="AI6641">
        <f>AH6641*'Day-ahead Prices_2015-2022'!J6641</f>
        <v>24640.432073928903</v>
      </c>
    </row>
    <row r="6642" spans="30:35" x14ac:dyDescent="0.35">
      <c r="AD6642">
        <v>9291.9942340984107</v>
      </c>
      <c r="AF6642">
        <v>776019.94795377704</v>
      </c>
      <c r="AG6642">
        <f>AF6642*'Day-ahead Prices_2015-2022'!J6642</f>
        <v>51745.980154492805</v>
      </c>
      <c r="AH6642">
        <v>434759.69124383898</v>
      </c>
      <c r="AI6642">
        <f>AH6642*'Day-ahead Prices_2015-2022'!J6642</f>
        <v>28990.319661753245</v>
      </c>
    </row>
    <row r="6643" spans="30:35" x14ac:dyDescent="0.35">
      <c r="AD6643">
        <v>9291.9942340984107</v>
      </c>
      <c r="AF6643">
        <v>856280.17420978798</v>
      </c>
      <c r="AG6643">
        <f>AF6643*'Day-ahead Prices_2015-2022'!J6643</f>
        <v>72023.866153220792</v>
      </c>
      <c r="AH6643">
        <v>434809.69124383898</v>
      </c>
      <c r="AI6643">
        <f>AH6643*'Day-ahead Prices_2015-2022'!J6643</f>
        <v>36572.930154747402</v>
      </c>
    </row>
    <row r="6644" spans="30:35" x14ac:dyDescent="0.35">
      <c r="AD6644">
        <v>8331.5060571152608</v>
      </c>
      <c r="AF6644">
        <v>828745.73133234901</v>
      </c>
      <c r="AG6644">
        <f>AF6644*'Day-ahead Prices_2015-2022'!J6644</f>
        <v>90540.471148059136</v>
      </c>
      <c r="AH6644">
        <v>434312.60545939603</v>
      </c>
      <c r="AI6644">
        <f>AH6644*'Day-ahead Prices_2015-2022'!J6644</f>
        <v>47448.652146439017</v>
      </c>
    </row>
    <row r="6645" spans="30:35" x14ac:dyDescent="0.35">
      <c r="AD6645">
        <v>0</v>
      </c>
      <c r="AF6645">
        <v>789030.213079195</v>
      </c>
      <c r="AG6645">
        <f>AF6645*'Day-ahead Prices_2015-2022'!J6645</f>
        <v>88953.293647015744</v>
      </c>
      <c r="AH6645">
        <v>429617.05144209898</v>
      </c>
      <c r="AI6645">
        <f>AH6645*'Day-ahead Prices_2015-2022'!J6645</f>
        <v>48433.952336953633</v>
      </c>
    </row>
    <row r="6646" spans="30:35" x14ac:dyDescent="0.35">
      <c r="AD6646">
        <v>8365.7915000408593</v>
      </c>
      <c r="AF6646">
        <v>779518.54223923699</v>
      </c>
      <c r="AG6646">
        <f>AF6646*'Day-ahead Prices_2015-2022'!J6646</f>
        <v>76631.544693005999</v>
      </c>
      <c r="AH6646">
        <v>434432.13415208302</v>
      </c>
      <c r="AI6646">
        <f>AH6646*'Day-ahead Prices_2015-2022'!J6646</f>
        <v>42707.393987988216</v>
      </c>
    </row>
    <row r="6647" spans="30:35" x14ac:dyDescent="0.35">
      <c r="AD6647">
        <v>9291.9942340984107</v>
      </c>
      <c r="AF6647">
        <v>767406.489882753</v>
      </c>
      <c r="AG6647">
        <f>AF6647*'Day-ahead Prices_2015-2022'!J6647</f>
        <v>59706.1434291029</v>
      </c>
      <c r="AH6647">
        <v>435009.69124383898</v>
      </c>
      <c r="AI6647">
        <f>AH6647*'Day-ahead Prices_2015-2022'!J6647</f>
        <v>33844.841502998788</v>
      </c>
    </row>
    <row r="6648" spans="30:35" x14ac:dyDescent="0.35">
      <c r="AD6648">
        <v>9291.9942340984107</v>
      </c>
      <c r="AF6648">
        <v>767356.489882753</v>
      </c>
      <c r="AG6648">
        <f>AF6648*'Day-ahead Prices_2015-2022'!J6648</f>
        <v>53172.049575200668</v>
      </c>
      <c r="AH6648">
        <v>435059.69124383898</v>
      </c>
      <c r="AI6648">
        <f>AH6648*'Day-ahead Prices_2015-2022'!J6648</f>
        <v>30146.373655513715</v>
      </c>
    </row>
    <row r="6649" spans="30:35" x14ac:dyDescent="0.35">
      <c r="AD6649">
        <v>9291.9942340984107</v>
      </c>
      <c r="AF6649">
        <v>759569.13253049704</v>
      </c>
      <c r="AG6649">
        <f>AF6649*'Day-ahead Prices_2015-2022'!J6649</f>
        <v>47253.745196137883</v>
      </c>
      <c r="AH6649">
        <v>435109.69124383898</v>
      </c>
      <c r="AI6649">
        <f>AH6649*'Day-ahead Prices_2015-2022'!J6649</f>
        <v>27068.717779393279</v>
      </c>
    </row>
    <row r="6650" spans="30:35" x14ac:dyDescent="0.35">
      <c r="AD6650">
        <v>9291.9942340984107</v>
      </c>
      <c r="AF6650">
        <v>748581.144387985</v>
      </c>
      <c r="AG6650">
        <f>AF6650*'Day-ahead Prices_2015-2022'!J6650</f>
        <v>49498.99244622502</v>
      </c>
      <c r="AH6650">
        <v>435159.69124383898</v>
      </c>
      <c r="AI6650">
        <f>AH6650*'Day-ahead Prices_2015-2022'!J6650</f>
        <v>28774.390633884796</v>
      </c>
    </row>
    <row r="6651" spans="30:35" x14ac:dyDescent="0.35">
      <c r="AD6651">
        <v>9291.9942340984107</v>
      </c>
      <c r="AF6651">
        <v>680799.83296870103</v>
      </c>
      <c r="AG6651">
        <f>AF6651*'Day-ahead Prices_2015-2022'!J6651</f>
        <v>39202.15638192022</v>
      </c>
      <c r="AH6651">
        <v>435209.69124383898</v>
      </c>
      <c r="AI6651">
        <f>AH6651*'Day-ahead Prices_2015-2022'!J6651</f>
        <v>25060.462046048357</v>
      </c>
    </row>
    <row r="6652" spans="30:35" x14ac:dyDescent="0.35">
      <c r="AD6652">
        <v>9291.9942340984107</v>
      </c>
      <c r="AF6652">
        <v>629975.96053943306</v>
      </c>
      <c r="AG6652">
        <f>AF6652*'Day-ahead Prices_2015-2022'!J6652</f>
        <v>31753.938290990121</v>
      </c>
      <c r="AH6652">
        <v>435259.69124383898</v>
      </c>
      <c r="AI6652">
        <f>AH6652*'Day-ahead Prices_2015-2022'!J6652</f>
        <v>21939.264737145702</v>
      </c>
    </row>
    <row r="6653" spans="30:35" x14ac:dyDescent="0.35">
      <c r="AD6653">
        <v>9291.9942340984107</v>
      </c>
      <c r="AF6653">
        <v>641129.098517059</v>
      </c>
      <c r="AG6653">
        <f>AF6653*'Day-ahead Prices_2015-2022'!J6653</f>
        <v>28633.626951144997</v>
      </c>
      <c r="AH6653">
        <v>435309.69124383898</v>
      </c>
      <c r="AI6653">
        <f>AH6653*'Day-ahead Prices_2015-2022'!J6653</f>
        <v>19441.4749480639</v>
      </c>
    </row>
    <row r="6654" spans="30:35" x14ac:dyDescent="0.35">
      <c r="AD6654">
        <v>9291.9942340984107</v>
      </c>
      <c r="AF6654">
        <v>597869.05429712299</v>
      </c>
      <c r="AG6654">
        <f>AF6654*'Day-ahead Prices_2015-2022'!J6654</f>
        <v>27818.847096445134</v>
      </c>
      <c r="AH6654">
        <v>435359.69124383898</v>
      </c>
      <c r="AI6654">
        <f>AH6654*'Day-ahead Prices_2015-2022'!J6654</f>
        <v>20257.286433575828</v>
      </c>
    </row>
    <row r="6655" spans="30:35" x14ac:dyDescent="0.35">
      <c r="AD6655">
        <v>9291.9942340984107</v>
      </c>
      <c r="AF6655">
        <v>649536.921304947</v>
      </c>
      <c r="AG6655">
        <f>AF6655*'Day-ahead Prices_2015-2022'!J6655</f>
        <v>31032.438336495477</v>
      </c>
      <c r="AH6655">
        <v>435409.69124383898</v>
      </c>
      <c r="AI6655">
        <f>AH6655*'Day-ahead Prices_2015-2022'!J6655</f>
        <v>20802.242261288466</v>
      </c>
    </row>
    <row r="6656" spans="30:35" x14ac:dyDescent="0.35">
      <c r="AD6656">
        <v>9291.9942340984107</v>
      </c>
      <c r="AF6656">
        <v>736420.07931014802</v>
      </c>
      <c r="AG6656">
        <f>AF6656*'Day-ahead Prices_2015-2022'!J6656</f>
        <v>53286.436413783173</v>
      </c>
      <c r="AH6656">
        <v>435459.69124383898</v>
      </c>
      <c r="AI6656">
        <f>AH6656*'Day-ahead Prices_2015-2022'!J6656</f>
        <v>31509.318933790135</v>
      </c>
    </row>
    <row r="6657" spans="30:35" x14ac:dyDescent="0.35">
      <c r="AD6657">
        <v>9291.9942340984107</v>
      </c>
      <c r="AF6657">
        <v>845954.31246598496</v>
      </c>
      <c r="AG6657">
        <f>AF6657*'Day-ahead Prices_2015-2022'!J6657</f>
        <v>76068.211776941374</v>
      </c>
      <c r="AH6657">
        <v>435509.69124383898</v>
      </c>
      <c r="AI6657">
        <f>AH6657*'Day-ahead Prices_2015-2022'!J6657</f>
        <v>39161.031436646001</v>
      </c>
    </row>
    <row r="6658" spans="30:35" x14ac:dyDescent="0.35">
      <c r="AD6658">
        <v>9152.4152797285406</v>
      </c>
      <c r="AF6658">
        <v>831913.72528025799</v>
      </c>
      <c r="AG6658">
        <f>AF6658*'Day-ahead Prices_2015-2022'!J6658</f>
        <v>77665.385607851684</v>
      </c>
      <c r="AH6658">
        <v>435480.18827485602</v>
      </c>
      <c r="AI6658">
        <f>AH6658*'Day-ahead Prices_2015-2022'!J6658</f>
        <v>40655.341676869866</v>
      </c>
    </row>
    <row r="6659" spans="30:35" x14ac:dyDescent="0.35">
      <c r="AD6659">
        <v>9291.9942340984107</v>
      </c>
      <c r="AF6659">
        <v>779502.30603244097</v>
      </c>
      <c r="AG6659">
        <f>AF6659*'Day-ahead Prices_2015-2022'!J6659</f>
        <v>70662.858419723314</v>
      </c>
      <c r="AH6659">
        <v>435609.69124383898</v>
      </c>
      <c r="AI6659">
        <f>AH6659*'Day-ahead Prices_2015-2022'!J6659</f>
        <v>39488.563023368057</v>
      </c>
    </row>
    <row r="6660" spans="30:35" x14ac:dyDescent="0.35">
      <c r="AD6660">
        <v>9291.9942340984107</v>
      </c>
      <c r="AF6660">
        <v>864480.74421385396</v>
      </c>
      <c r="AG6660">
        <f>AF6660*'Day-ahead Prices_2015-2022'!J6660</f>
        <v>62671.612152713606</v>
      </c>
      <c r="AH6660">
        <v>435659.69124383898</v>
      </c>
      <c r="AI6660">
        <f>AH6660*'Day-ahead Prices_2015-2022'!J6660</f>
        <v>31583.693891336163</v>
      </c>
    </row>
    <row r="6661" spans="30:35" x14ac:dyDescent="0.35">
      <c r="AD6661">
        <v>9291.9942340984107</v>
      </c>
      <c r="AF6661">
        <v>753002.70761437004</v>
      </c>
      <c r="AG6661">
        <f>AF6661*'Day-ahead Prices_2015-2022'!J6661</f>
        <v>46059.293118001988</v>
      </c>
      <c r="AH6661">
        <v>435709.69124383898</v>
      </c>
      <c r="AI6661">
        <f>AH6661*'Day-ahead Prices_2015-2022'!J6661</f>
        <v>26651.272539157522</v>
      </c>
    </row>
    <row r="6662" spans="30:35" x14ac:dyDescent="0.35">
      <c r="AD6662">
        <v>9291.9942340984107</v>
      </c>
      <c r="AF6662">
        <v>658355.36568950303</v>
      </c>
      <c r="AG6662">
        <f>AF6662*'Day-ahead Prices_2015-2022'!J6662</f>
        <v>36630.069602756834</v>
      </c>
      <c r="AH6662">
        <v>435759.69124383898</v>
      </c>
      <c r="AI6662">
        <f>AH6662*'Day-ahead Prices_2015-2022'!J6662</f>
        <v>24245.124521193145</v>
      </c>
    </row>
    <row r="6663" spans="30:35" x14ac:dyDescent="0.35">
      <c r="AD6663">
        <v>9291.9942340984107</v>
      </c>
      <c r="AF6663">
        <v>619001.10876986606</v>
      </c>
      <c r="AG6663">
        <f>AF6663*'Day-ahead Prices_2015-2022'!J6663</f>
        <v>30039.350057215634</v>
      </c>
      <c r="AH6663">
        <v>435809.69124383898</v>
      </c>
      <c r="AI6663">
        <f>AH6663*'Day-ahead Prices_2015-2022'!J6663</f>
        <v>21149.299553949448</v>
      </c>
    </row>
    <row r="6664" spans="30:35" x14ac:dyDescent="0.35">
      <c r="AD6664">
        <v>9291.9942340984107</v>
      </c>
      <c r="AF6664">
        <v>525504.70323908795</v>
      </c>
      <c r="AG6664">
        <f>AF6664*'Day-ahead Prices_2015-2022'!J6664</f>
        <v>25031.102777035856</v>
      </c>
      <c r="AH6664">
        <v>435859.69124383898</v>
      </c>
      <c r="AI6664">
        <f>AH6664*'Day-ahead Prices_2015-2022'!J6664</f>
        <v>20761.08674317216</v>
      </c>
    </row>
    <row r="6665" spans="30:35" x14ac:dyDescent="0.35">
      <c r="AD6665">
        <v>9291.9942340984107</v>
      </c>
      <c r="AF6665">
        <v>619451.71838996303</v>
      </c>
      <c r="AG6665">
        <f>AF6665*'Day-ahead Prices_2015-2022'!J6665</f>
        <v>30466.958454362342</v>
      </c>
      <c r="AH6665">
        <v>435909.69124383898</v>
      </c>
      <c r="AI6665">
        <f>AH6665*'Day-ahead Prices_2015-2022'!J6665</f>
        <v>21439.673276714166</v>
      </c>
    </row>
    <row r="6666" spans="30:35" x14ac:dyDescent="0.35">
      <c r="AD6666">
        <v>9291.9942340984107</v>
      </c>
      <c r="AF6666">
        <v>653874.46272474003</v>
      </c>
      <c r="AG6666">
        <f>AF6666*'Day-ahead Prices_2015-2022'!J6666</f>
        <v>38376.709560393392</v>
      </c>
      <c r="AH6666">
        <v>435959.69124383898</v>
      </c>
      <c r="AI6666">
        <f>AH6666*'Day-ahead Prices_2015-2022'!J6666</f>
        <v>25587.019228714962</v>
      </c>
    </row>
    <row r="6667" spans="30:35" x14ac:dyDescent="0.35">
      <c r="AD6667">
        <v>9291.9942340984107</v>
      </c>
      <c r="AF6667">
        <v>787972.78363531397</v>
      </c>
      <c r="AG6667">
        <f>AF6667*'Day-ahead Prices_2015-2022'!J6667</f>
        <v>64902.36329010217</v>
      </c>
      <c r="AH6667">
        <v>436009.69124383898</v>
      </c>
      <c r="AI6667">
        <f>AH6667*'Day-ahead Prices_2015-2022'!J6667</f>
        <v>35912.483231412851</v>
      </c>
    </row>
    <row r="6668" spans="30:35" x14ac:dyDescent="0.35">
      <c r="AD6668">
        <v>9291.9942340984107</v>
      </c>
      <c r="AF6668">
        <v>773396.19368615001</v>
      </c>
      <c r="AG6668">
        <f>AF6668*'Day-ahead Prices_2015-2022'!J6668</f>
        <v>68901.866895499101</v>
      </c>
      <c r="AH6668">
        <v>436059.69124383898</v>
      </c>
      <c r="AI6668">
        <f>AH6668*'Day-ahead Prices_2015-2022'!J6668</f>
        <v>38848.557892913617</v>
      </c>
    </row>
    <row r="6669" spans="30:35" x14ac:dyDescent="0.35">
      <c r="AD6669">
        <v>0</v>
      </c>
      <c r="AF6669">
        <v>791494.84075494204</v>
      </c>
      <c r="AG6669">
        <f>AF6669*'Day-ahead Prices_2015-2022'!J6669</f>
        <v>81281.573302777833</v>
      </c>
      <c r="AH6669">
        <v>430817.05144209898</v>
      </c>
      <c r="AI6669">
        <f>AH6669*'Day-ahead Prices_2015-2022'!J6669</f>
        <v>44242.218576532061</v>
      </c>
    </row>
    <row r="6670" spans="30:35" x14ac:dyDescent="0.35">
      <c r="AD6670">
        <v>9291.9942340984107</v>
      </c>
      <c r="AF6670">
        <v>782586.868306285</v>
      </c>
      <c r="AG6670">
        <f>AF6670*'Day-ahead Prices_2015-2022'!J6670</f>
        <v>70815.307479450348</v>
      </c>
      <c r="AH6670">
        <v>436159.69124383898</v>
      </c>
      <c r="AI6670">
        <f>AH6670*'Day-ahead Prices_2015-2022'!J6670</f>
        <v>39467.545261040934</v>
      </c>
    </row>
    <row r="6671" spans="30:35" x14ac:dyDescent="0.35">
      <c r="AD6671">
        <v>9291.9942340984107</v>
      </c>
      <c r="AF6671">
        <v>651928.76202138397</v>
      </c>
      <c r="AG6671">
        <f>AF6671*'Day-ahead Prices_2015-2022'!J6671</f>
        <v>49956.486122746122</v>
      </c>
      <c r="AH6671">
        <v>436209.69124383898</v>
      </c>
      <c r="AI6671">
        <f>AH6671*'Day-ahead Prices_2015-2022'!J6671</f>
        <v>33426.203377901322</v>
      </c>
    </row>
    <row r="6672" spans="30:35" x14ac:dyDescent="0.35">
      <c r="AD6672">
        <v>9291.9942340984107</v>
      </c>
      <c r="AF6672">
        <v>712833.93857072003</v>
      </c>
      <c r="AG6672">
        <f>AF6672*'Day-ahead Prices_2015-2022'!J6672</f>
        <v>52959.997466111643</v>
      </c>
      <c r="AH6672">
        <v>436259.69124383898</v>
      </c>
      <c r="AI6672">
        <f>AH6672*'Day-ahead Prices_2015-2022'!J6672</f>
        <v>32411.913760961019</v>
      </c>
    </row>
    <row r="6673" spans="30:35" x14ac:dyDescent="0.35">
      <c r="AD6673">
        <v>9291.9942340984107</v>
      </c>
      <c r="AF6673">
        <v>701475.96711718198</v>
      </c>
      <c r="AG6673">
        <f>AF6673*'Day-ahead Prices_2015-2022'!J6673</f>
        <v>36950.246567897571</v>
      </c>
      <c r="AH6673">
        <v>436309.69124383898</v>
      </c>
      <c r="AI6673">
        <f>AH6673*'Day-ahead Prices_2015-2022'!J6673</f>
        <v>22982.612986269225</v>
      </c>
    </row>
    <row r="6674" spans="30:35" x14ac:dyDescent="0.35">
      <c r="AD6674">
        <v>9291.9942340984107</v>
      </c>
      <c r="AF6674">
        <v>696164.14604586095</v>
      </c>
      <c r="AG6674">
        <f>AF6674*'Day-ahead Prices_2015-2022'!J6674</f>
        <v>26219.282150452233</v>
      </c>
      <c r="AH6674">
        <v>436359.69124383898</v>
      </c>
      <c r="AI6674">
        <f>AH6674*'Day-ahead Prices_2015-2022'!J6674</f>
        <v>16434.396871471083</v>
      </c>
    </row>
    <row r="6675" spans="30:35" x14ac:dyDescent="0.35">
      <c r="AD6675">
        <v>9291.9942340984107</v>
      </c>
      <c r="AF6675">
        <v>560831.303969217</v>
      </c>
      <c r="AG6675">
        <f>AF6675*'Day-ahead Prices_2015-2022'!J6675</f>
        <v>19495.197165099948</v>
      </c>
      <c r="AH6675">
        <v>436409.69124383898</v>
      </c>
      <c r="AI6675">
        <f>AH6675*'Day-ahead Prices_2015-2022'!J6675</f>
        <v>15170.146379749902</v>
      </c>
    </row>
    <row r="6676" spans="30:35" x14ac:dyDescent="0.35">
      <c r="AD6676">
        <v>9291.9942340984107</v>
      </c>
      <c r="AF6676">
        <v>673313.25922656897</v>
      </c>
      <c r="AG6676">
        <f>AF6676*'Day-ahead Prices_2015-2022'!J6676</f>
        <v>21683.211871817613</v>
      </c>
      <c r="AH6676">
        <v>436459.69124383898</v>
      </c>
      <c r="AI6676">
        <f>AH6676*'Day-ahead Prices_2015-2022'!J6676</f>
        <v>14055.638781893775</v>
      </c>
    </row>
    <row r="6677" spans="30:35" x14ac:dyDescent="0.35">
      <c r="AD6677">
        <v>9291.9942340984107</v>
      </c>
      <c r="AF6677">
        <v>695783.81934478995</v>
      </c>
      <c r="AG6677">
        <f>AF6677*'Day-ahead Prices_2015-2022'!J6677</f>
        <v>20175.121571676369</v>
      </c>
      <c r="AH6677">
        <v>436509.69124383898</v>
      </c>
      <c r="AI6677">
        <f>AH6677*'Day-ahead Prices_2015-2022'!J6677</f>
        <v>12657.144134729167</v>
      </c>
    </row>
    <row r="6678" spans="30:35" x14ac:dyDescent="0.35">
      <c r="AD6678">
        <v>9291.9942340984107</v>
      </c>
      <c r="AF6678">
        <v>604123.37241525901</v>
      </c>
      <c r="AG6678">
        <f>AF6678*'Day-ahead Prices_2015-2022'!J6678</f>
        <v>17713.652433430914</v>
      </c>
      <c r="AH6678">
        <v>436559.69124383898</v>
      </c>
      <c r="AI6678">
        <f>AH6678*'Day-ahead Prices_2015-2022'!J6678</f>
        <v>12800.475846883413</v>
      </c>
    </row>
    <row r="6679" spans="30:35" x14ac:dyDescent="0.35">
      <c r="AD6679">
        <v>9291.9942340984107</v>
      </c>
      <c r="AF6679">
        <v>729884.88590774406</v>
      </c>
      <c r="AG6679">
        <f>AF6679*'Day-ahead Prices_2015-2022'!J6679</f>
        <v>28705.460206644191</v>
      </c>
      <c r="AH6679">
        <v>436609.69124383898</v>
      </c>
      <c r="AI6679">
        <f>AH6679*'Day-ahead Prices_2015-2022'!J6679</f>
        <v>17171.313394506135</v>
      </c>
    </row>
    <row r="6680" spans="30:35" x14ac:dyDescent="0.35">
      <c r="AD6680">
        <v>9291.9942340984107</v>
      </c>
      <c r="AF6680">
        <v>745230.36738791096</v>
      </c>
      <c r="AG6680">
        <f>AF6680*'Day-ahead Prices_2015-2022'!J6680</f>
        <v>43231.745150131952</v>
      </c>
      <c r="AH6680">
        <v>436659.69124383898</v>
      </c>
      <c r="AI6680">
        <f>AH6680*'Day-ahead Prices_2015-2022'!J6680</f>
        <v>25331.174513669153</v>
      </c>
    </row>
    <row r="6681" spans="30:35" x14ac:dyDescent="0.35">
      <c r="AD6681">
        <v>9291.9942340984107</v>
      </c>
      <c r="AF6681">
        <v>855662.34602595295</v>
      </c>
      <c r="AG6681">
        <f>AF6681*'Day-ahead Prices_2015-2022'!J6681</f>
        <v>76412.786655982665</v>
      </c>
      <c r="AH6681">
        <v>436709.69124383898</v>
      </c>
      <c r="AI6681">
        <f>AH6681*'Day-ahead Prices_2015-2022'!J6681</f>
        <v>38999.267202302937</v>
      </c>
    </row>
    <row r="6682" spans="30:35" x14ac:dyDescent="0.35">
      <c r="AD6682">
        <v>424.24259445755501</v>
      </c>
      <c r="AF6682">
        <v>807310.99983952695</v>
      </c>
      <c r="AG6682">
        <f>AF6682*'Day-ahead Prices_2015-2022'!J6682</f>
        <v>77329.293258378879</v>
      </c>
      <c r="AH6682">
        <v>431708.69636615401</v>
      </c>
      <c r="AI6682">
        <f>AH6682*'Day-ahead Prices_2015-2022'!J6682</f>
        <v>41351.757117302514</v>
      </c>
    </row>
    <row r="6683" spans="30:35" x14ac:dyDescent="0.35">
      <c r="AD6683">
        <v>9291.9942340984107</v>
      </c>
      <c r="AF6683">
        <v>907530.13061346195</v>
      </c>
      <c r="AG6683">
        <f>AF6683*'Day-ahead Prices_2015-2022'!J6683</f>
        <v>82572.7633465291</v>
      </c>
      <c r="AH6683">
        <v>436809.69124383898</v>
      </c>
      <c r="AI6683">
        <f>AH6683*'Day-ahead Prices_2015-2022'!J6683</f>
        <v>39743.675769934744</v>
      </c>
    </row>
    <row r="6684" spans="30:35" x14ac:dyDescent="0.35">
      <c r="AD6684">
        <v>9291.9942340984107</v>
      </c>
      <c r="AF6684">
        <v>855497.87648053304</v>
      </c>
      <c r="AG6684">
        <f>AF6684*'Day-ahead Prices_2015-2022'!J6684</f>
        <v>68215.261925866522</v>
      </c>
      <c r="AH6684">
        <v>436859.69124383898</v>
      </c>
      <c r="AI6684">
        <f>AH6684*'Day-ahead Prices_2015-2022'!J6684</f>
        <v>34834.099630555618</v>
      </c>
    </row>
    <row r="6685" spans="30:35" x14ac:dyDescent="0.35">
      <c r="AD6685">
        <v>9291.9942340984107</v>
      </c>
      <c r="AF6685">
        <v>741587.55281466304</v>
      </c>
      <c r="AG6685">
        <f>AF6685*'Day-ahead Prices_2015-2022'!J6685</f>
        <v>43484.840128169802</v>
      </c>
      <c r="AH6685">
        <v>436909.69124383898</v>
      </c>
      <c r="AI6685">
        <f>AH6685*'Day-ahead Prices_2015-2022'!J6685</f>
        <v>25619.292020310608</v>
      </c>
    </row>
    <row r="6686" spans="30:35" x14ac:dyDescent="0.35">
      <c r="AD6686">
        <v>9291.9942340984107</v>
      </c>
      <c r="AF6686">
        <v>616661.73807896103</v>
      </c>
      <c r="AG6686">
        <f>AF6686*'Day-ahead Prices_2015-2022'!J6686</f>
        <v>35227.572614933248</v>
      </c>
      <c r="AH6686">
        <v>436959.69124383898</v>
      </c>
      <c r="AI6686">
        <f>AH6686*'Day-ahead Prices_2015-2022'!J6686</f>
        <v>24961.868561918356</v>
      </c>
    </row>
    <row r="6687" spans="30:35" x14ac:dyDescent="0.35">
      <c r="AD6687">
        <v>9291.9942340984107</v>
      </c>
      <c r="AF6687">
        <v>599015.227372344</v>
      </c>
      <c r="AG6687">
        <f>AF6687*'Day-ahead Prices_2015-2022'!J6687</f>
        <v>32723.453102316937</v>
      </c>
      <c r="AH6687">
        <v>437009.69124383898</v>
      </c>
      <c r="AI6687">
        <f>AH6687*'Day-ahead Prices_2015-2022'!J6687</f>
        <v>23873.293170536868</v>
      </c>
    </row>
    <row r="6688" spans="30:35" x14ac:dyDescent="0.35">
      <c r="AD6688">
        <v>9291.9942340984107</v>
      </c>
      <c r="AF6688">
        <v>604446.63951180701</v>
      </c>
      <c r="AG6688">
        <f>AF6688*'Day-ahead Prices_2015-2022'!J6688</f>
        <v>31830.160036691756</v>
      </c>
      <c r="AH6688">
        <v>437059.69124383898</v>
      </c>
      <c r="AI6688">
        <f>AH6688*'Day-ahead Prices_2015-2022'!J6688</f>
        <v>23015.56334090056</v>
      </c>
    </row>
    <row r="6689" spans="30:35" x14ac:dyDescent="0.35">
      <c r="AD6689">
        <v>9291.9942340984107</v>
      </c>
      <c r="AF6689">
        <v>629045.68212097196</v>
      </c>
      <c r="AG6689">
        <f>AF6689*'Day-ahead Prices_2015-2022'!J6689</f>
        <v>35083.450306091909</v>
      </c>
      <c r="AH6689">
        <v>437109.69124383898</v>
      </c>
      <c r="AI6689">
        <f>AH6689*'Day-ahead Prices_2015-2022'!J6689</f>
        <v>24378.700254897012</v>
      </c>
    </row>
    <row r="6690" spans="30:35" x14ac:dyDescent="0.35">
      <c r="AD6690">
        <v>9291.9942340984107</v>
      </c>
      <c r="AF6690">
        <v>722573.96055374003</v>
      </c>
      <c r="AG6690">
        <f>AF6690*'Day-ahead Prices_2015-2022'!J6690</f>
        <v>46266.410694255974</v>
      </c>
      <c r="AH6690">
        <v>437159.69124383898</v>
      </c>
      <c r="AI6690">
        <f>AH6690*'Day-ahead Prices_2015-2022'!J6690</f>
        <v>27991.335030343012</v>
      </c>
    </row>
    <row r="6691" spans="30:35" x14ac:dyDescent="0.35">
      <c r="AD6691">
        <v>9291.9942340984107</v>
      </c>
      <c r="AF6691">
        <v>646998.617322298</v>
      </c>
      <c r="AG6691">
        <f>AF6691*'Day-ahead Prices_2015-2022'!J6691</f>
        <v>52896.180707456122</v>
      </c>
      <c r="AH6691">
        <v>437209.69124383898</v>
      </c>
      <c r="AI6691">
        <f>AH6691*'Day-ahead Prices_2015-2022'!J6691</f>
        <v>35744.624819754106</v>
      </c>
    </row>
    <row r="6692" spans="30:35" x14ac:dyDescent="0.35">
      <c r="AD6692">
        <v>7201.4526139222899</v>
      </c>
      <c r="AF6692">
        <v>683236.03530773299</v>
      </c>
      <c r="AG6692">
        <f>AF6692*'Day-ahead Prices_2015-2022'!J6692</f>
        <v>69038.439232714023</v>
      </c>
      <c r="AH6692">
        <v>436068.93676128302</v>
      </c>
      <c r="AI6692">
        <f>AH6692*'Day-ahead Prices_2015-2022'!J6692</f>
        <v>44063.1308012148</v>
      </c>
    </row>
    <row r="6693" spans="30:35" x14ac:dyDescent="0.35">
      <c r="AD6693">
        <v>0</v>
      </c>
      <c r="AF6693">
        <v>785300.32463609194</v>
      </c>
      <c r="AG6693">
        <f>AF6693*'Day-ahead Prices_2015-2022'!J6693</f>
        <v>88627.031387617753</v>
      </c>
      <c r="AH6693">
        <v>432017.05144209898</v>
      </c>
      <c r="AI6693">
        <f>AH6693*'Day-ahead Prices_2015-2022'!J6693</f>
        <v>48756.364383126689</v>
      </c>
    </row>
    <row r="6694" spans="30:35" x14ac:dyDescent="0.35">
      <c r="AD6694">
        <v>9291.9942340984107</v>
      </c>
      <c r="AF6694">
        <v>767535.52844518004</v>
      </c>
      <c r="AG6694">
        <f>AF6694*'Day-ahead Prices_2015-2022'!J6694</f>
        <v>70918.363989513513</v>
      </c>
      <c r="AH6694">
        <v>437359.69124383898</v>
      </c>
      <c r="AI6694">
        <f>AH6694*'Day-ahead Prices_2015-2022'!J6694</f>
        <v>40410.942071702608</v>
      </c>
    </row>
    <row r="6695" spans="30:35" x14ac:dyDescent="0.35">
      <c r="AD6695">
        <v>9291.9942340984107</v>
      </c>
      <c r="AF6695">
        <v>678356.60782460601</v>
      </c>
      <c r="AG6695">
        <f>AF6695*'Day-ahead Prices_2015-2022'!J6695</f>
        <v>56741.138461489165</v>
      </c>
      <c r="AH6695">
        <v>437409.69124383898</v>
      </c>
      <c r="AI6695">
        <f>AH6695*'Day-ahead Prices_2015-2022'!J6695</f>
        <v>36587.133624090908</v>
      </c>
    </row>
    <row r="6696" spans="30:35" x14ac:dyDescent="0.35">
      <c r="AD6696">
        <v>9291.9942340984107</v>
      </c>
      <c r="AF6696">
        <v>571135.81794214796</v>
      </c>
      <c r="AG6696">
        <f>AF6696*'Day-ahead Prices_2015-2022'!J6696</f>
        <v>45537.372684299888</v>
      </c>
      <c r="AH6696">
        <v>437459.69124383898</v>
      </c>
      <c r="AI6696">
        <f>AH6696*'Day-ahead Prices_2015-2022'!J6696</f>
        <v>34879.208007485337</v>
      </c>
    </row>
    <row r="6697" spans="30:35" x14ac:dyDescent="0.35">
      <c r="AD6697">
        <v>9291.9942340984107</v>
      </c>
      <c r="AF6697">
        <v>586183.53166335099</v>
      </c>
      <c r="AG6697">
        <f>AF6697*'Day-ahead Prices_2015-2022'!J6697</f>
        <v>44498.657347394132</v>
      </c>
      <c r="AH6697">
        <v>437509.69124383898</v>
      </c>
      <c r="AI6697">
        <f>AH6697*'Day-ahead Prices_2015-2022'!J6697</f>
        <v>33212.454436547923</v>
      </c>
    </row>
    <row r="6698" spans="30:35" x14ac:dyDescent="0.35">
      <c r="AD6698">
        <v>9291.9942340984107</v>
      </c>
      <c r="AF6698">
        <v>641570.75105972704</v>
      </c>
      <c r="AG6698">
        <f>AF6698*'Day-ahead Prices_2015-2022'!J6698</f>
        <v>48712.061237648602</v>
      </c>
      <c r="AH6698">
        <v>437559.69124383898</v>
      </c>
      <c r="AI6698">
        <f>AH6698*'Day-ahead Prices_2015-2022'!J6698</f>
        <v>33222.266507302527</v>
      </c>
    </row>
    <row r="6699" spans="30:35" x14ac:dyDescent="0.35">
      <c r="AD6699">
        <v>9291.9942340984107</v>
      </c>
      <c r="AF6699">
        <v>532928.83619996102</v>
      </c>
      <c r="AG6699">
        <f>AF6699*'Day-ahead Prices_2015-2022'!J6699</f>
        <v>37558.825892237495</v>
      </c>
      <c r="AH6699">
        <v>437609.69124383898</v>
      </c>
      <c r="AI6699">
        <f>AH6699*'Day-ahead Prices_2015-2022'!J6699</f>
        <v>30841.090002523604</v>
      </c>
    </row>
    <row r="6700" spans="30:35" x14ac:dyDescent="0.35">
      <c r="AD6700">
        <v>9291.9942340984107</v>
      </c>
      <c r="AF6700">
        <v>547459.30034952797</v>
      </c>
      <c r="AG6700">
        <f>AF6700*'Day-ahead Prices_2015-2022'!J6700</f>
        <v>36351.9818673341</v>
      </c>
      <c r="AH6700">
        <v>437659.69124383898</v>
      </c>
      <c r="AI6700">
        <f>AH6700*'Day-ahead Prices_2015-2022'!J6700</f>
        <v>29061.150573204966</v>
      </c>
    </row>
    <row r="6701" spans="30:35" x14ac:dyDescent="0.35">
      <c r="AD6701">
        <v>9291.9942340984107</v>
      </c>
      <c r="AF6701">
        <v>575494.83708690305</v>
      </c>
      <c r="AG6701">
        <f>AF6701*'Day-ahead Prices_2015-2022'!J6701</f>
        <v>39476.068349976114</v>
      </c>
      <c r="AH6701">
        <v>437709.69124383898</v>
      </c>
      <c r="AI6701">
        <f>AH6701*'Day-ahead Prices_2015-2022'!J6701</f>
        <v>30024.696270871136</v>
      </c>
    </row>
    <row r="6702" spans="30:35" x14ac:dyDescent="0.35">
      <c r="AD6702">
        <v>9291.9942340984107</v>
      </c>
      <c r="AF6702">
        <v>530498.02475740295</v>
      </c>
      <c r="AG6702">
        <f>AF6702*'Day-ahead Prices_2015-2022'!J6702</f>
        <v>37663.370390182768</v>
      </c>
      <c r="AH6702">
        <v>437759.69124383898</v>
      </c>
      <c r="AI6702">
        <f>AH6702*'Day-ahead Prices_2015-2022'!J6702</f>
        <v>31079.296479470402</v>
      </c>
    </row>
    <row r="6703" spans="30:35" x14ac:dyDescent="0.35">
      <c r="AD6703">
        <v>9291.9942340984107</v>
      </c>
      <c r="AF6703">
        <v>582806.20000177098</v>
      </c>
      <c r="AG6703">
        <f>AF6703*'Day-ahead Prices_2015-2022'!J6703</f>
        <v>41720.181827126784</v>
      </c>
      <c r="AH6703">
        <v>437809.69124383898</v>
      </c>
      <c r="AI6703">
        <f>AH6703*'Day-ahead Prices_2015-2022'!J6703</f>
        <v>31340.606747690217</v>
      </c>
    </row>
    <row r="6704" spans="30:35" x14ac:dyDescent="0.35">
      <c r="AD6704">
        <v>9291.9942340984107</v>
      </c>
      <c r="AF6704">
        <v>670268.81868507597</v>
      </c>
      <c r="AG6704">
        <f>AF6704*'Day-ahead Prices_2015-2022'!J6704</f>
        <v>57720.199321065316</v>
      </c>
      <c r="AH6704">
        <v>437859.69124383898</v>
      </c>
      <c r="AI6704">
        <f>AH6704*'Day-ahead Prices_2015-2022'!J6704</f>
        <v>37706.287311463195</v>
      </c>
    </row>
    <row r="6705" spans="30:35" x14ac:dyDescent="0.35">
      <c r="AD6705">
        <v>3577.76125770116</v>
      </c>
      <c r="AF6705">
        <v>717742.67745493201</v>
      </c>
      <c r="AG6705">
        <f>AF6705*'Day-ahead Prices_2015-2022'!J6705</f>
        <v>77674.112554172738</v>
      </c>
      <c r="AH6705">
        <v>434654.91340763302</v>
      </c>
      <c r="AI6705">
        <f>AH6705*'Day-ahead Prices_2015-2022'!J6705</f>
        <v>47038.354728974045</v>
      </c>
    </row>
    <row r="6706" spans="30:35" x14ac:dyDescent="0.35">
      <c r="AD6706">
        <v>0</v>
      </c>
      <c r="AF6706">
        <v>754614.04518072505</v>
      </c>
      <c r="AG6706">
        <f>AF6706*'Day-ahead Prices_2015-2022'!J6706</f>
        <v>91411.115630523607</v>
      </c>
      <c r="AH6706">
        <v>432667.05144209898</v>
      </c>
      <c r="AI6706">
        <f>AH6706*'Day-ahead Prices_2015-2022'!J6706</f>
        <v>52411.664110252961</v>
      </c>
    </row>
    <row r="6707" spans="30:35" x14ac:dyDescent="0.35">
      <c r="AD6707">
        <v>9291.9942340984107</v>
      </c>
      <c r="AF6707">
        <v>791820.37986468605</v>
      </c>
      <c r="AG6707">
        <f>AF6707*'Day-ahead Prices_2015-2022'!J6707</f>
        <v>84260.575947825724</v>
      </c>
      <c r="AH6707">
        <v>438009.69124383898</v>
      </c>
      <c r="AI6707">
        <f>AH6707*'Day-ahead Prices_2015-2022'!J6707</f>
        <v>46610.253781599065</v>
      </c>
    </row>
    <row r="6708" spans="30:35" x14ac:dyDescent="0.35">
      <c r="AD6708">
        <v>9291.9942340984107</v>
      </c>
      <c r="AF6708">
        <v>735722.04402255896</v>
      </c>
      <c r="AG6708">
        <f>AF6708*'Day-ahead Prices_2015-2022'!J6708</f>
        <v>70096.837396804331</v>
      </c>
      <c r="AH6708">
        <v>438059.69124383898</v>
      </c>
      <c r="AI6708">
        <f>AH6708*'Day-ahead Prices_2015-2022'!J6708</f>
        <v>41736.684657870814</v>
      </c>
    </row>
    <row r="6709" spans="30:35" x14ac:dyDescent="0.35">
      <c r="AD6709">
        <v>9291.9942340984107</v>
      </c>
      <c r="AF6709">
        <v>653104.37312089803</v>
      </c>
      <c r="AG6709">
        <f>AF6709*'Day-ahead Prices_2015-2022'!J6709</f>
        <v>57324.603589754028</v>
      </c>
      <c r="AH6709">
        <v>438109.69124383898</v>
      </c>
      <c r="AI6709">
        <f>AH6709*'Day-ahead Prices_2015-2022'!J6709</f>
        <v>38453.982874699861</v>
      </c>
    </row>
    <row r="6710" spans="30:35" x14ac:dyDescent="0.35">
      <c r="AD6710">
        <v>9291.9942340984107</v>
      </c>
      <c r="AF6710">
        <v>574210.05347853503</v>
      </c>
      <c r="AG6710">
        <f>AF6710*'Day-ahead Prices_2015-2022'!J6710</f>
        <v>42124.767285752183</v>
      </c>
      <c r="AH6710">
        <v>438159.69124383898</v>
      </c>
      <c r="AI6710">
        <f>AH6710*'Day-ahead Prices_2015-2022'!J6710</f>
        <v>32143.942649262084</v>
      </c>
    </row>
    <row r="6711" spans="30:35" x14ac:dyDescent="0.35">
      <c r="AD6711">
        <v>9291.9942340984107</v>
      </c>
      <c r="AF6711">
        <v>558546.93908948195</v>
      </c>
      <c r="AG6711">
        <f>AF6711*'Day-ahead Prices_2015-2022'!J6711</f>
        <v>39081.529328091056</v>
      </c>
      <c r="AH6711">
        <v>438209.69124383898</v>
      </c>
      <c r="AI6711">
        <f>AH6711*'Day-ahead Prices_2015-2022'!J6711</f>
        <v>30661.532096331415</v>
      </c>
    </row>
    <row r="6712" spans="30:35" x14ac:dyDescent="0.35">
      <c r="AD6712">
        <v>9291.9942340984107</v>
      </c>
      <c r="AF6712">
        <v>592717.79113380006</v>
      </c>
      <c r="AG6712">
        <f>AF6712*'Day-ahead Prices_2015-2022'!J6712</f>
        <v>42570.47355370735</v>
      </c>
      <c r="AH6712">
        <v>438259.69124383898</v>
      </c>
      <c r="AI6712">
        <f>AH6712*'Day-ahead Prices_2015-2022'!J6712</f>
        <v>31476.906674360624</v>
      </c>
    </row>
    <row r="6713" spans="30:35" x14ac:dyDescent="0.35">
      <c r="AD6713">
        <v>9291.9942340984107</v>
      </c>
      <c r="AF6713">
        <v>582320.76036645204</v>
      </c>
      <c r="AG6713">
        <f>AF6713*'Day-ahead Prices_2015-2022'!J6713</f>
        <v>44418.699699802506</v>
      </c>
      <c r="AH6713">
        <v>438309.69124383898</v>
      </c>
      <c r="AI6713">
        <f>AH6713*'Day-ahead Prices_2015-2022'!J6713</f>
        <v>33433.715360965987</v>
      </c>
    </row>
    <row r="6714" spans="30:35" x14ac:dyDescent="0.35">
      <c r="AD6714">
        <v>9291.9942340984107</v>
      </c>
      <c r="AF6714">
        <v>653371.31178204599</v>
      </c>
      <c r="AG6714">
        <f>AF6714*'Day-ahead Prices_2015-2022'!J6714</f>
        <v>56775.51685144061</v>
      </c>
      <c r="AH6714">
        <v>438359.69124383898</v>
      </c>
      <c r="AI6714">
        <f>AH6714*'Day-ahead Prices_2015-2022'!J6714</f>
        <v>38091.813320247442</v>
      </c>
    </row>
    <row r="6715" spans="30:35" x14ac:dyDescent="0.35">
      <c r="AD6715">
        <v>9291.9942340984107</v>
      </c>
      <c r="AF6715">
        <v>678108.44724982802</v>
      </c>
      <c r="AG6715">
        <f>AF6715*'Day-ahead Prices_2015-2022'!J6715</f>
        <v>62729.269548404409</v>
      </c>
      <c r="AH6715">
        <v>438409.69124383898</v>
      </c>
      <c r="AI6715">
        <f>AH6715*'Day-ahead Prices_2015-2022'!J6715</f>
        <v>40555.636500625384</v>
      </c>
    </row>
    <row r="6716" spans="30:35" x14ac:dyDescent="0.35">
      <c r="AD6716">
        <v>0</v>
      </c>
      <c r="AF6716">
        <v>653810.754556495</v>
      </c>
      <c r="AG6716">
        <f>AF6716*'Day-ahead Prices_2015-2022'!J6716</f>
        <v>76318.512115936464</v>
      </c>
      <c r="AH6716">
        <v>433167.05144209898</v>
      </c>
      <c r="AI6716">
        <f>AH6716*'Day-ahead Prices_2015-2022'!J6716</f>
        <v>50563.048456021905</v>
      </c>
    </row>
    <row r="6717" spans="30:35" x14ac:dyDescent="0.35">
      <c r="AD6717">
        <v>0</v>
      </c>
      <c r="AF6717">
        <v>658842.03386605601</v>
      </c>
      <c r="AG6717">
        <f>AF6717*'Day-ahead Prices_2015-2022'!J6717</f>
        <v>90645.957676918988</v>
      </c>
      <c r="AH6717">
        <v>433217.05144209898</v>
      </c>
      <c r="AI6717">
        <f>AH6717*'Day-ahead Prices_2015-2022'!J6717</f>
        <v>59603.626501346887</v>
      </c>
    </row>
    <row r="6718" spans="30:35" x14ac:dyDescent="0.35">
      <c r="AD6718">
        <v>8435.8849579847902</v>
      </c>
      <c r="AF6718">
        <v>690438.70737373701</v>
      </c>
      <c r="AG6718">
        <f>AF6718*'Day-ahead Prices_2015-2022'!J6718</f>
        <v>72219.025742908663</v>
      </c>
      <c r="AH6718">
        <v>438072.05878139398</v>
      </c>
      <c r="AI6718">
        <f>AH6718*'Day-ahead Prices_2015-2022'!J6718</f>
        <v>45821.789758460327</v>
      </c>
    </row>
    <row r="6719" spans="30:35" x14ac:dyDescent="0.35">
      <c r="AD6719">
        <v>9291.9942340984107</v>
      </c>
      <c r="AF6719">
        <v>609789.15942163998</v>
      </c>
      <c r="AG6719">
        <f>AF6719*'Day-ahead Prices_2015-2022'!J6719</f>
        <v>53868.012106858398</v>
      </c>
      <c r="AH6719">
        <v>438609.69124383898</v>
      </c>
      <c r="AI6719">
        <f>AH6719*'Day-ahead Prices_2015-2022'!J6719</f>
        <v>38746.23186236668</v>
      </c>
    </row>
    <row r="6720" spans="30:35" x14ac:dyDescent="0.35">
      <c r="AD6720">
        <v>9291.9942340984107</v>
      </c>
      <c r="AF6720">
        <v>578434.08872011502</v>
      </c>
      <c r="AG6720">
        <f>AF6720*'Day-ahead Prices_2015-2022'!J6720</f>
        <v>51623.796333048471</v>
      </c>
      <c r="AH6720">
        <v>438659.69124383898</v>
      </c>
      <c r="AI6720">
        <f>AH6720*'Day-ahead Prices_2015-2022'!J6720</f>
        <v>39149.280794284525</v>
      </c>
    </row>
    <row r="6721" spans="30:35" x14ac:dyDescent="0.35">
      <c r="AD6721">
        <v>9291.9942340984107</v>
      </c>
      <c r="AF6721">
        <v>583039.56480197702</v>
      </c>
      <c r="AG6721">
        <f>AF6721*'Day-ahead Prices_2015-2022'!J6721</f>
        <v>47089.919250687672</v>
      </c>
      <c r="AH6721">
        <v>438709.69124383898</v>
      </c>
      <c r="AI6721">
        <f>AH6721*'Day-ahead Prices_2015-2022'!J6721</f>
        <v>35432.936600422712</v>
      </c>
    </row>
    <row r="6722" spans="30:35" x14ac:dyDescent="0.35">
      <c r="AD6722">
        <v>9291.9942340984107</v>
      </c>
      <c r="AF6722">
        <v>559629.13262373896</v>
      </c>
      <c r="AG6722">
        <f>AF6722*'Day-ahead Prices_2015-2022'!J6722</f>
        <v>37883.394596548227</v>
      </c>
      <c r="AH6722">
        <v>438759.69124383898</v>
      </c>
      <c r="AI6722">
        <f>AH6722*'Day-ahead Prices_2015-2022'!J6722</f>
        <v>29701.288849137625</v>
      </c>
    </row>
    <row r="6723" spans="30:35" x14ac:dyDescent="0.35">
      <c r="AD6723">
        <v>9291.9942340984107</v>
      </c>
      <c r="AF6723">
        <v>579191.83680627204</v>
      </c>
      <c r="AG6723">
        <f>AF6723*'Day-ahead Prices_2015-2022'!J6723</f>
        <v>38663.951066002686</v>
      </c>
      <c r="AH6723">
        <v>438809.69124383898</v>
      </c>
      <c r="AI6723">
        <f>AH6723*'Day-ahead Prices_2015-2022'!J6723</f>
        <v>29292.740938982468</v>
      </c>
    </row>
    <row r="6724" spans="30:35" x14ac:dyDescent="0.35">
      <c r="AD6724">
        <v>9291.9942340984107</v>
      </c>
      <c r="AF6724">
        <v>475623.48898835498</v>
      </c>
      <c r="AG6724">
        <f>AF6724*'Day-ahead Prices_2015-2022'!J6724</f>
        <v>29479.143847498235</v>
      </c>
      <c r="AH6724">
        <v>438859.69124383898</v>
      </c>
      <c r="AI6724">
        <f>AH6724*'Day-ahead Prices_2015-2022'!J6724</f>
        <v>27200.523663293134</v>
      </c>
    </row>
    <row r="6725" spans="30:35" x14ac:dyDescent="0.35">
      <c r="AD6725">
        <v>9291.9942340984107</v>
      </c>
      <c r="AF6725">
        <v>494557.30200418102</v>
      </c>
      <c r="AG6725">
        <f>AF6725*'Day-ahead Prices_2015-2022'!J6725</f>
        <v>29541.762238592248</v>
      </c>
      <c r="AH6725">
        <v>438909.69124383898</v>
      </c>
      <c r="AI6725">
        <f>AH6725*'Day-ahead Prices_2015-2022'!J6725</f>
        <v>26217.721769336669</v>
      </c>
    </row>
    <row r="6726" spans="30:35" x14ac:dyDescent="0.35">
      <c r="AD6726">
        <v>9291.9942340984107</v>
      </c>
      <c r="AF6726">
        <v>469742.55493883701</v>
      </c>
      <c r="AG6726">
        <f>AF6726*'Day-ahead Prices_2015-2022'!J6726</f>
        <v>29053.577022967071</v>
      </c>
      <c r="AH6726">
        <v>438959.69124383898</v>
      </c>
      <c r="AI6726">
        <f>AH6726*'Day-ahead Prices_2015-2022'!J6726</f>
        <v>27149.656903431442</v>
      </c>
    </row>
    <row r="6727" spans="30:35" x14ac:dyDescent="0.35">
      <c r="AD6727">
        <v>9291.9942340984107</v>
      </c>
      <c r="AF6727">
        <v>440542.23224775202</v>
      </c>
      <c r="AG6727">
        <f>AF6727*'Day-ahead Prices_2015-2022'!J6727</f>
        <v>27772.332998688602</v>
      </c>
      <c r="AH6727">
        <v>439009.69124383898</v>
      </c>
      <c r="AI6727">
        <f>AH6727*'Day-ahead Prices_2015-2022'!J6727</f>
        <v>27675.719698125667</v>
      </c>
    </row>
    <row r="6728" spans="30:35" x14ac:dyDescent="0.35">
      <c r="AD6728">
        <v>9291.9942340984107</v>
      </c>
      <c r="AF6728">
        <v>490272.21533991798</v>
      </c>
      <c r="AG6728">
        <f>AF6728*'Day-ahead Prices_2015-2022'!J6728</f>
        <v>36619.657444276825</v>
      </c>
      <c r="AH6728">
        <v>439059.69124383898</v>
      </c>
      <c r="AI6728">
        <f>AH6728*'Day-ahead Prices_2015-2022'!J6728</f>
        <v>32794.465988230448</v>
      </c>
    </row>
    <row r="6729" spans="30:35" x14ac:dyDescent="0.35">
      <c r="AD6729">
        <v>9291.9942340984107</v>
      </c>
      <c r="AF6729">
        <v>600123.84805717994</v>
      </c>
      <c r="AG6729">
        <f>AF6729*'Day-ahead Prices_2015-2022'!J6729</f>
        <v>54783.805779519818</v>
      </c>
      <c r="AH6729">
        <v>439109.69124383898</v>
      </c>
      <c r="AI6729">
        <f>AH6729*'Day-ahead Prices_2015-2022'!J6729</f>
        <v>40085.225939421958</v>
      </c>
    </row>
    <row r="6730" spans="30:35" x14ac:dyDescent="0.35">
      <c r="AD6730">
        <v>9291.9942340984107</v>
      </c>
      <c r="AF6730">
        <v>649436.99987592699</v>
      </c>
      <c r="AG6730">
        <f>AF6730*'Day-ahead Prices_2015-2022'!J6730</f>
        <v>62818.417405498723</v>
      </c>
      <c r="AH6730">
        <v>439159.69124383898</v>
      </c>
      <c r="AI6730">
        <f>AH6730*'Day-ahead Prices_2015-2022'!J6730</f>
        <v>42478.81903478843</v>
      </c>
    </row>
    <row r="6731" spans="30:35" x14ac:dyDescent="0.35">
      <c r="AD6731">
        <v>9291.9942340984107</v>
      </c>
      <c r="AF6731">
        <v>638719.29715283599</v>
      </c>
      <c r="AG6731">
        <f>AF6731*'Day-ahead Prices_2015-2022'!J6731</f>
        <v>59190.915666274748</v>
      </c>
      <c r="AH6731">
        <v>439209.69124383898</v>
      </c>
      <c r="AI6731">
        <f>AH6731*'Day-ahead Prices_2015-2022'!J6731</f>
        <v>40702.111099680609</v>
      </c>
    </row>
    <row r="6732" spans="30:35" x14ac:dyDescent="0.35">
      <c r="AD6732">
        <v>9291.9942340984107</v>
      </c>
      <c r="AF6732">
        <v>650766.51823615097</v>
      </c>
      <c r="AG6732">
        <f>AF6732*'Day-ahead Prices_2015-2022'!J6732</f>
        <v>52415.989211330794</v>
      </c>
      <c r="AH6732">
        <v>439259.69124383898</v>
      </c>
      <c r="AI6732">
        <f>AH6732*'Day-ahead Prices_2015-2022'!J6732</f>
        <v>35380.17183123502</v>
      </c>
    </row>
    <row r="6733" spans="30:35" x14ac:dyDescent="0.35">
      <c r="AD6733">
        <v>9291.9942340984107</v>
      </c>
      <c r="AF6733">
        <v>623874.02719231299</v>
      </c>
      <c r="AG6733">
        <f>AF6733*'Day-ahead Prices_2015-2022'!J6733</f>
        <v>41699.739977534198</v>
      </c>
      <c r="AH6733">
        <v>439309.69124383898</v>
      </c>
      <c r="AI6733">
        <f>AH6733*'Day-ahead Prices_2015-2022'!J6733</f>
        <v>29363.459762738195</v>
      </c>
    </row>
    <row r="6734" spans="30:35" x14ac:dyDescent="0.35">
      <c r="AD6734">
        <v>9291.9942340984107</v>
      </c>
      <c r="AF6734">
        <v>487817.29883075098</v>
      </c>
      <c r="AG6734">
        <f>AF6734*'Day-ahead Prices_2015-2022'!J6734</f>
        <v>29472.701652106898</v>
      </c>
      <c r="AH6734">
        <v>439359.69124383898</v>
      </c>
      <c r="AI6734">
        <f>AH6734*'Day-ahead Prices_2015-2022'!J6734</f>
        <v>26545.014145724643</v>
      </c>
    </row>
    <row r="6735" spans="30:35" x14ac:dyDescent="0.35">
      <c r="AD6735">
        <v>9291.9942340984107</v>
      </c>
      <c r="AF6735">
        <v>442537.88706447301</v>
      </c>
      <c r="AG6735">
        <f>AF6735*'Day-ahead Prices_2015-2022'!J6735</f>
        <v>25377.888306071032</v>
      </c>
      <c r="AH6735">
        <v>439409.69124383898</v>
      </c>
      <c r="AI6735">
        <f>AH6735*'Day-ahead Prices_2015-2022'!J6735</f>
        <v>25198.498006491998</v>
      </c>
    </row>
    <row r="6736" spans="30:35" x14ac:dyDescent="0.35">
      <c r="AD6736">
        <v>9291.9942340984107</v>
      </c>
      <c r="AF6736">
        <v>409005.452384089</v>
      </c>
      <c r="AG6736">
        <f>AF6736*'Day-ahead Prices_2015-2022'!J6736</f>
        <v>22282.617045885167</v>
      </c>
      <c r="AH6736">
        <v>439459.69124383898</v>
      </c>
      <c r="AI6736">
        <f>AH6736*'Day-ahead Prices_2015-2022'!J6736</f>
        <v>23941.763978964344</v>
      </c>
    </row>
    <row r="6737" spans="30:35" x14ac:dyDescent="0.35">
      <c r="AD6737">
        <v>9291.9942340984107</v>
      </c>
      <c r="AF6737">
        <v>498820.311467316</v>
      </c>
      <c r="AG6737">
        <f>AF6737*'Day-ahead Prices_2015-2022'!J6737</f>
        <v>28513.816054250448</v>
      </c>
      <c r="AH6737">
        <v>439509.69124383898</v>
      </c>
      <c r="AI6737">
        <f>AH6737*'Day-ahead Prices_2015-2022'!J6737</f>
        <v>25123.472725725944</v>
      </c>
    </row>
    <row r="6738" spans="30:35" x14ac:dyDescent="0.35">
      <c r="AD6738">
        <v>9291.9942340984107</v>
      </c>
      <c r="AF6738">
        <v>522243.70044808998</v>
      </c>
      <c r="AG6738">
        <f>AF6738*'Day-ahead Prices_2015-2022'!J6738</f>
        <v>39764.940961368702</v>
      </c>
      <c r="AH6738">
        <v>439559.69124383898</v>
      </c>
      <c r="AI6738">
        <f>AH6738*'Day-ahead Prices_2015-2022'!J6738</f>
        <v>33469.17379053402</v>
      </c>
    </row>
    <row r="6739" spans="30:35" x14ac:dyDescent="0.35">
      <c r="AD6739">
        <v>9291.9942340984107</v>
      </c>
      <c r="AF6739">
        <v>480092.27381142601</v>
      </c>
      <c r="AG6739">
        <f>AF6739*'Day-ahead Prices_2015-2022'!J6739</f>
        <v>42836.833246166752</v>
      </c>
      <c r="AH6739">
        <v>439609.69124383898</v>
      </c>
      <c r="AI6739">
        <f>AH6739*'Day-ahead Prices_2015-2022'!J6739</f>
        <v>39224.724213345595</v>
      </c>
    </row>
    <row r="6740" spans="30:35" x14ac:dyDescent="0.35">
      <c r="AD6740">
        <v>7621.4161503347896</v>
      </c>
      <c r="AF6740">
        <v>567807.70079634595</v>
      </c>
      <c r="AG6740">
        <f>AF6740*'Day-ahead Prices_2015-2022'!J6740</f>
        <v>57775.143315654197</v>
      </c>
      <c r="AH6740">
        <v>438708.14437076898</v>
      </c>
      <c r="AI6740">
        <f>AH6740*'Day-ahead Prices_2015-2022'!J6740</f>
        <v>44639.102074906208</v>
      </c>
    </row>
    <row r="6741" spans="30:35" x14ac:dyDescent="0.35">
      <c r="AD6741">
        <v>0</v>
      </c>
      <c r="AF6741">
        <v>531500.25114121905</v>
      </c>
      <c r="AG6741">
        <f>AF6741*'Day-ahead Prices_2015-2022'!J6741</f>
        <v>64757.326223732205</v>
      </c>
      <c r="AH6741">
        <v>434417.05144209898</v>
      </c>
      <c r="AI6741">
        <f>AH6741*'Day-ahead Prices_2015-2022'!J6741</f>
        <v>52928.830526391044</v>
      </c>
    </row>
    <row r="6742" spans="30:35" x14ac:dyDescent="0.35">
      <c r="AD6742">
        <v>0</v>
      </c>
      <c r="AF6742">
        <v>584243.69993456604</v>
      </c>
      <c r="AG6742">
        <f>AF6742*'Day-ahead Prices_2015-2022'!J6742</f>
        <v>61682.98922984166</v>
      </c>
      <c r="AH6742">
        <v>434467.05144209898</v>
      </c>
      <c r="AI6742">
        <f>AH6742*'Day-ahead Prices_2015-2022'!J6742</f>
        <v>45869.945123628211</v>
      </c>
    </row>
    <row r="6743" spans="30:35" x14ac:dyDescent="0.35">
      <c r="AD6743">
        <v>9291.9942340984107</v>
      </c>
      <c r="AF6743">
        <v>569127.46363438503</v>
      </c>
      <c r="AG6743">
        <f>AF6743*'Day-ahead Prices_2015-2022'!J6743</f>
        <v>51449.122712548415</v>
      </c>
      <c r="AH6743">
        <v>439809.69124383898</v>
      </c>
      <c r="AI6743">
        <f>AH6743*'Day-ahead Prices_2015-2022'!J6743</f>
        <v>39758.79608844305</v>
      </c>
    </row>
    <row r="6744" spans="30:35" x14ac:dyDescent="0.35">
      <c r="AD6744">
        <v>9291.9942340984107</v>
      </c>
      <c r="AF6744">
        <v>492601.84894519497</v>
      </c>
      <c r="AG6744">
        <f>AF6744*'Day-ahead Prices_2015-2022'!J6744</f>
        <v>41089.767477452253</v>
      </c>
      <c r="AH6744">
        <v>439859.69124383898</v>
      </c>
      <c r="AI6744">
        <f>AH6744*'Day-ahead Prices_2015-2022'!J6744</f>
        <v>36690.346320490775</v>
      </c>
    </row>
    <row r="6745" spans="30:35" x14ac:dyDescent="0.35">
      <c r="AD6745">
        <v>9291.9942340984107</v>
      </c>
      <c r="AF6745">
        <v>454637.99661116098</v>
      </c>
      <c r="AG6745">
        <f>AF6745*'Day-ahead Prices_2015-2022'!J6745</f>
        <v>35121.353535707945</v>
      </c>
      <c r="AH6745">
        <v>439909.69124383898</v>
      </c>
      <c r="AI6745">
        <f>AH6745*'Day-ahead Prices_2015-2022'!J6745</f>
        <v>33983.573535700612</v>
      </c>
    </row>
    <row r="6746" spans="30:35" x14ac:dyDescent="0.35">
      <c r="AD6746">
        <v>9291.9942340984107</v>
      </c>
      <c r="AF6746">
        <v>429908.89255437098</v>
      </c>
      <c r="AG6746">
        <f>AF6746*'Day-ahead Prices_2015-2022'!J6746</f>
        <v>33215.2984248664</v>
      </c>
      <c r="AH6746">
        <v>439959.69124383898</v>
      </c>
      <c r="AI6746">
        <f>AH6746*'Day-ahead Prices_2015-2022'!J6746</f>
        <v>33991.835695113055</v>
      </c>
    </row>
    <row r="6747" spans="30:35" x14ac:dyDescent="0.35">
      <c r="AD6747">
        <v>9291.9942340984107</v>
      </c>
      <c r="AF6747">
        <v>349590.734071168</v>
      </c>
      <c r="AG6747">
        <f>AF6747*'Day-ahead Prices_2015-2022'!J6747</f>
        <v>24554.379184323661</v>
      </c>
      <c r="AH6747">
        <v>440009.69124383898</v>
      </c>
      <c r="AI6747">
        <f>AH6747*'Day-ahead Prices_2015-2022'!J6747</f>
        <v>30905.180688739139</v>
      </c>
    </row>
    <row r="6748" spans="30:35" x14ac:dyDescent="0.35">
      <c r="AD6748">
        <v>9291.9942340984107</v>
      </c>
      <c r="AF6748">
        <v>188871.491571669</v>
      </c>
      <c r="AG6748">
        <f>AF6748*'Day-ahead Prices_2015-2022'!J6748</f>
        <v>12835.942656575091</v>
      </c>
      <c r="AH6748">
        <v>440059.69124383898</v>
      </c>
      <c r="AI6748">
        <f>AH6748*'Day-ahead Prices_2015-2022'!J6748</f>
        <v>29907.006691545354</v>
      </c>
    </row>
    <row r="6749" spans="30:35" x14ac:dyDescent="0.35">
      <c r="AD6749">
        <v>9291.9942340984107</v>
      </c>
      <c r="AF6749">
        <v>178307.91125919099</v>
      </c>
      <c r="AG6749">
        <f>AF6749*'Day-ahead Prices_2015-2022'!J6749</f>
        <v>11167.424482163131</v>
      </c>
      <c r="AH6749">
        <v>440109.69124383898</v>
      </c>
      <c r="AI6749">
        <f>AH6749*'Day-ahead Prices_2015-2022'!J6749</f>
        <v>27564.069962601632</v>
      </c>
    </row>
    <row r="6750" spans="30:35" x14ac:dyDescent="0.35">
      <c r="AD6750">
        <v>9291.9942340984107</v>
      </c>
      <c r="AF6750">
        <v>224561.55737881601</v>
      </c>
      <c r="AG6750">
        <f>AF6750*'Day-ahead Prices_2015-2022'!J6750</f>
        <v>13382.465310043817</v>
      </c>
      <c r="AH6750">
        <v>440159.69124383898</v>
      </c>
      <c r="AI6750">
        <f>AH6750*'Day-ahead Prices_2015-2022'!J6750</f>
        <v>26230.766600062529</v>
      </c>
    </row>
    <row r="6751" spans="30:35" x14ac:dyDescent="0.35">
      <c r="AD6751">
        <v>9291.9942340984107</v>
      </c>
      <c r="AF6751">
        <v>234839.44443040501</v>
      </c>
      <c r="AG6751">
        <f>AF6751*'Day-ahead Prices_2015-2022'!J6751</f>
        <v>14582.942400517075</v>
      </c>
      <c r="AH6751">
        <v>440209.69124383898</v>
      </c>
      <c r="AI6751">
        <f>AH6751*'Day-ahead Prices_2015-2022'!J6751</f>
        <v>27335.921302014292</v>
      </c>
    </row>
    <row r="6752" spans="30:35" x14ac:dyDescent="0.35">
      <c r="AD6752">
        <v>9291.9942340984107</v>
      </c>
      <c r="AF6752">
        <v>401292.38769508002</v>
      </c>
      <c r="AG6752">
        <f>AF6752*'Day-ahead Prices_2015-2022'!J6752</f>
        <v>28889.540605653427</v>
      </c>
      <c r="AH6752">
        <v>440259.69124383898</v>
      </c>
      <c r="AI6752">
        <f>AH6752*'Day-ahead Prices_2015-2022'!J6752</f>
        <v>31694.845497258018</v>
      </c>
    </row>
    <row r="6753" spans="30:35" x14ac:dyDescent="0.35">
      <c r="AD6753">
        <v>9291.9942340984107</v>
      </c>
      <c r="AF6753">
        <v>521047.91600067599</v>
      </c>
      <c r="AG6753">
        <f>AF6753*'Day-ahead Prices_2015-2022'!J6753</f>
        <v>46650.071229435525</v>
      </c>
      <c r="AH6753">
        <v>440309.69124383898</v>
      </c>
      <c r="AI6753">
        <f>AH6753*'Day-ahead Prices_2015-2022'!J6753</f>
        <v>39421.477044174964</v>
      </c>
    </row>
    <row r="6754" spans="30:35" x14ac:dyDescent="0.35">
      <c r="AD6754">
        <v>9291.9942340984107</v>
      </c>
      <c r="AF6754">
        <v>588875.97589046205</v>
      </c>
      <c r="AG6754">
        <f>AF6754*'Day-ahead Prices_2015-2022'!J6754</f>
        <v>55385.993817407551</v>
      </c>
      <c r="AH6754">
        <v>440359.69124383898</v>
      </c>
      <c r="AI6754">
        <f>AH6754*'Day-ahead Prices_2015-2022'!J6754</f>
        <v>41417.48031032522</v>
      </c>
    </row>
    <row r="6755" spans="30:35" x14ac:dyDescent="0.35">
      <c r="AD6755">
        <v>9291.9942340984107</v>
      </c>
      <c r="AF6755">
        <v>595260.28202123905</v>
      </c>
      <c r="AG6755">
        <f>AF6755*'Day-ahead Prices_2015-2022'!J6755</f>
        <v>51714.725151300205</v>
      </c>
      <c r="AH6755">
        <v>440409.69124383898</v>
      </c>
      <c r="AI6755">
        <f>AH6755*'Day-ahead Prices_2015-2022'!J6755</f>
        <v>38261.692951036624</v>
      </c>
    </row>
    <row r="6756" spans="30:35" x14ac:dyDescent="0.35">
      <c r="AD6756">
        <v>9291.9942340984107</v>
      </c>
      <c r="AF6756">
        <v>654851.76278956095</v>
      </c>
      <c r="AG6756">
        <f>AF6756*'Day-ahead Prices_2015-2022'!J6756</f>
        <v>49846.497618837893</v>
      </c>
      <c r="AH6756">
        <v>440459.69124383898</v>
      </c>
      <c r="AI6756">
        <f>AH6756*'Day-ahead Prices_2015-2022'!J6756</f>
        <v>33527.241122866966</v>
      </c>
    </row>
    <row r="6757" spans="30:35" x14ac:dyDescent="0.35">
      <c r="AD6757">
        <v>9291.9942340984107</v>
      </c>
      <c r="AF6757">
        <v>633368.50934850401</v>
      </c>
      <c r="AG6757">
        <f>AF6757*'Day-ahead Prices_2015-2022'!J6757</f>
        <v>39990.887680264546</v>
      </c>
      <c r="AH6757">
        <v>440509.69124383898</v>
      </c>
      <c r="AI6757">
        <f>AH6757*'Day-ahead Prices_2015-2022'!J6757</f>
        <v>27813.781905135995</v>
      </c>
    </row>
    <row r="6758" spans="30:35" x14ac:dyDescent="0.35">
      <c r="AD6758">
        <v>9291.9942340984107</v>
      </c>
      <c r="AF6758">
        <v>440612.793823732</v>
      </c>
      <c r="AG6758">
        <f>AF6758*'Day-ahead Prices_2015-2022'!J6758</f>
        <v>25922.352192634713</v>
      </c>
      <c r="AH6758">
        <v>440559.69124383898</v>
      </c>
      <c r="AI6758">
        <f>AH6758*'Day-ahead Prices_2015-2022'!J6758</f>
        <v>25919.228035103155</v>
      </c>
    </row>
    <row r="6759" spans="30:35" x14ac:dyDescent="0.35">
      <c r="AD6759">
        <v>9291.9942340984107</v>
      </c>
      <c r="AF6759">
        <v>501597.67393706698</v>
      </c>
      <c r="AG6759">
        <f>AF6759*'Day-ahead Prices_2015-2022'!J6759</f>
        <v>24822.18789186818</v>
      </c>
      <c r="AH6759">
        <v>440609.69124383898</v>
      </c>
      <c r="AI6759">
        <f>AH6759*'Day-ahead Prices_2015-2022'!J6759</f>
        <v>21804.121333315426</v>
      </c>
    </row>
    <row r="6760" spans="30:35" x14ac:dyDescent="0.35">
      <c r="AD6760">
        <v>9291.9942340984107</v>
      </c>
      <c r="AF6760">
        <v>462652.22623206</v>
      </c>
      <c r="AG6760">
        <f>AF6760*'Day-ahead Prices_2015-2022'!J6760</f>
        <v>22732.995451195056</v>
      </c>
      <c r="AH6760">
        <v>440659.69124383898</v>
      </c>
      <c r="AI6760">
        <f>AH6760*'Day-ahead Prices_2015-2022'!J6760</f>
        <v>21652.364753880083</v>
      </c>
    </row>
    <row r="6761" spans="30:35" x14ac:dyDescent="0.35">
      <c r="AD6761">
        <v>9291.9942340984107</v>
      </c>
      <c r="AF6761">
        <v>385989.63583478401</v>
      </c>
      <c r="AG6761">
        <f>AF6761*'Day-ahead Prices_2015-2022'!J6761</f>
        <v>20795.191630598987</v>
      </c>
      <c r="AH6761">
        <v>440709.69124383898</v>
      </c>
      <c r="AI6761">
        <f>AH6761*'Day-ahead Prices_2015-2022'!J6761</f>
        <v>23743.234615761827</v>
      </c>
    </row>
    <row r="6762" spans="30:35" x14ac:dyDescent="0.35">
      <c r="AD6762">
        <v>9291.9942340984107</v>
      </c>
      <c r="AF6762">
        <v>483001.17254191398</v>
      </c>
      <c r="AG6762">
        <f>AF6762*'Day-ahead Prices_2015-2022'!J6762</f>
        <v>32365.908572033648</v>
      </c>
      <c r="AH6762">
        <v>440759.69124383898</v>
      </c>
      <c r="AI6762">
        <f>AH6762*'Day-ahead Prices_2015-2022'!J6762</f>
        <v>29535.306910249645</v>
      </c>
    </row>
    <row r="6763" spans="30:35" x14ac:dyDescent="0.35">
      <c r="AD6763">
        <v>9291.9942340984107</v>
      </c>
      <c r="AF6763">
        <v>507128.46152761101</v>
      </c>
      <c r="AG6763">
        <f>AF6763*'Day-ahead Prices_2015-2022'!J6763</f>
        <v>43602.905122143995</v>
      </c>
      <c r="AH6763">
        <v>440809.69124383898</v>
      </c>
      <c r="AI6763">
        <f>AH6763*'Day-ahead Prices_2015-2022'!J6763</f>
        <v>37900.817253145273</v>
      </c>
    </row>
    <row r="6764" spans="30:35" x14ac:dyDescent="0.35">
      <c r="AD6764">
        <v>9291.9942340984107</v>
      </c>
      <c r="AF6764">
        <v>589473.31690544297</v>
      </c>
      <c r="AG6764">
        <f>AF6764*'Day-ahead Prices_2015-2022'!J6764</f>
        <v>56277.754406608779</v>
      </c>
      <c r="AH6764">
        <v>440859.69124383898</v>
      </c>
      <c r="AI6764">
        <f>AH6764*'Day-ahead Prices_2015-2022'!J6764</f>
        <v>42089.425797663367</v>
      </c>
    </row>
    <row r="6765" spans="30:35" x14ac:dyDescent="0.35">
      <c r="AD6765">
        <v>0</v>
      </c>
      <c r="AF6765">
        <v>596593.80089757906</v>
      </c>
      <c r="AG6765">
        <f>AF6765*'Day-ahead Prices_2015-2022'!J6765</f>
        <v>68455.409941741585</v>
      </c>
      <c r="AH6765">
        <v>435617.05144209898</v>
      </c>
      <c r="AI6765">
        <f>AH6765*'Day-ahead Prices_2015-2022'!J6765</f>
        <v>49984.334046409349</v>
      </c>
    </row>
    <row r="6766" spans="30:35" x14ac:dyDescent="0.35">
      <c r="AD6766">
        <v>3614.6827675751601</v>
      </c>
      <c r="AF6766">
        <v>582868.00710100401</v>
      </c>
      <c r="AG6766">
        <f>AF6766*'Day-ahead Prices_2015-2022'!J6766</f>
        <v>58870.397302210273</v>
      </c>
      <c r="AH6766">
        <v>437725.94358132599</v>
      </c>
      <c r="AI6766">
        <f>AH6766*'Day-ahead Prices_2015-2022'!J6766</f>
        <v>44210.867459143396</v>
      </c>
    </row>
    <row r="6767" spans="30:35" x14ac:dyDescent="0.35">
      <c r="AD6767">
        <v>9291.9942340984107</v>
      </c>
      <c r="AF6767">
        <v>557768.97597110097</v>
      </c>
      <c r="AG6767">
        <f>AF6767*'Day-ahead Prices_2015-2022'!J6767</f>
        <v>46707.574047819995</v>
      </c>
      <c r="AH6767">
        <v>441009.69124383898</v>
      </c>
      <c r="AI6767">
        <f>AH6767*'Day-ahead Prices_2015-2022'!J6767</f>
        <v>36930.151544759072</v>
      </c>
    </row>
    <row r="6768" spans="30:35" x14ac:dyDescent="0.35">
      <c r="AD6768">
        <v>9291.9942340984107</v>
      </c>
      <c r="AF6768">
        <v>474158.99180186499</v>
      </c>
      <c r="AG6768">
        <f>AF6768*'Day-ahead Prices_2015-2022'!J6768</f>
        <v>37069.749979069813</v>
      </c>
      <c r="AH6768">
        <v>441059.69124383898</v>
      </c>
      <c r="AI6768">
        <f>AH6768*'Day-ahead Prices_2015-2022'!J6768</f>
        <v>34482.046661443339</v>
      </c>
    </row>
    <row r="6769" spans="30:35" x14ac:dyDescent="0.35">
      <c r="AD6769">
        <v>9291.9942340984107</v>
      </c>
      <c r="AF6769">
        <v>481567.950223586</v>
      </c>
      <c r="AG6769">
        <f>AF6769*'Day-ahead Prices_2015-2022'!J6769</f>
        <v>35783.508501301338</v>
      </c>
      <c r="AH6769">
        <v>441109.69124383898</v>
      </c>
      <c r="AI6769">
        <f>AH6769*'Day-ahead Prices_2015-2022'!J6769</f>
        <v>32777.206994987515</v>
      </c>
    </row>
    <row r="6770" spans="30:35" x14ac:dyDescent="0.35">
      <c r="AD6770">
        <v>9291.9942340984107</v>
      </c>
      <c r="AF6770">
        <v>485355.51990690501</v>
      </c>
      <c r="AG6770">
        <f>AF6770*'Day-ahead Prices_2015-2022'!J6770</f>
        <v>29994.971130246726</v>
      </c>
      <c r="AH6770">
        <v>441159.69124383898</v>
      </c>
      <c r="AI6770">
        <f>AH6770*'Day-ahead Prices_2015-2022'!J6770</f>
        <v>27263.668918869247</v>
      </c>
    </row>
    <row r="6771" spans="30:35" x14ac:dyDescent="0.35">
      <c r="AD6771">
        <v>9291.9942340984107</v>
      </c>
      <c r="AF6771">
        <v>484930.69474200398</v>
      </c>
      <c r="AG6771">
        <f>AF6771*'Day-ahead Prices_2015-2022'!J6771</f>
        <v>29353.461116101927</v>
      </c>
      <c r="AH6771">
        <v>441209.69124383898</v>
      </c>
      <c r="AI6771">
        <f>AH6771*'Day-ahead Prices_2015-2022'!J6771</f>
        <v>26706.974123103628</v>
      </c>
    </row>
    <row r="6772" spans="30:35" x14ac:dyDescent="0.35">
      <c r="AD6772">
        <v>9291.9942340984107</v>
      </c>
      <c r="AF6772">
        <v>477947.379519696</v>
      </c>
      <c r="AG6772">
        <f>AF6772*'Day-ahead Prices_2015-2022'!J6772</f>
        <v>28900.880605331618</v>
      </c>
      <c r="AH6772">
        <v>441259.69124383898</v>
      </c>
      <c r="AI6772">
        <f>AH6772*'Day-ahead Prices_2015-2022'!J6772</f>
        <v>26682.421954900889</v>
      </c>
    </row>
    <row r="6773" spans="30:35" x14ac:dyDescent="0.35">
      <c r="AD6773">
        <v>9291.9942340984107</v>
      </c>
      <c r="AF6773">
        <v>356074.76835467399</v>
      </c>
      <c r="AG6773">
        <f>AF6773*'Day-ahead Prices_2015-2022'!J6773</f>
        <v>17820.206875770102</v>
      </c>
      <c r="AH6773">
        <v>441309.69124383898</v>
      </c>
      <c r="AI6773">
        <f>AH6773*'Day-ahead Prices_2015-2022'!J6773</f>
        <v>22085.895135411978</v>
      </c>
    </row>
    <row r="6774" spans="30:35" x14ac:dyDescent="0.35">
      <c r="AD6774">
        <v>9291.9942340984107</v>
      </c>
      <c r="AF6774">
        <v>417196.11047225201</v>
      </c>
      <c r="AG6774">
        <f>AF6774*'Day-ahead Prices_2015-2022'!J6774</f>
        <v>20982.356881063828</v>
      </c>
      <c r="AH6774">
        <v>441359.69124383898</v>
      </c>
      <c r="AI6774">
        <f>AH6774*'Day-ahead Prices_2015-2022'!J6774</f>
        <v>22197.63397149483</v>
      </c>
    </row>
    <row r="6775" spans="30:35" x14ac:dyDescent="0.35">
      <c r="AD6775">
        <v>9291.9942340984107</v>
      </c>
      <c r="AF6775">
        <v>471134.68638708</v>
      </c>
      <c r="AG6775">
        <f>AF6775*'Day-ahead Prices_2015-2022'!J6775</f>
        <v>27149.725221413468</v>
      </c>
      <c r="AH6775">
        <v>441409.69124383898</v>
      </c>
      <c r="AI6775">
        <f>AH6775*'Day-ahead Prices_2015-2022'!J6775</f>
        <v>25436.785220040274</v>
      </c>
    </row>
    <row r="6776" spans="30:35" x14ac:dyDescent="0.35">
      <c r="AD6776">
        <v>9291.9942340984107</v>
      </c>
      <c r="AF6776">
        <v>620615.44628789299</v>
      </c>
      <c r="AG6776">
        <f>AF6776*'Day-ahead Prices_2015-2022'!J6776</f>
        <v>43359.298154903641</v>
      </c>
      <c r="AH6776">
        <v>441459.69124383898</v>
      </c>
      <c r="AI6776">
        <f>AH6776*'Day-ahead Prices_2015-2022'!J6776</f>
        <v>30842.58132875081</v>
      </c>
    </row>
    <row r="6777" spans="30:35" x14ac:dyDescent="0.35">
      <c r="AD6777">
        <v>9291.9942340984107</v>
      </c>
      <c r="AF6777">
        <v>775883.16918779199</v>
      </c>
      <c r="AG6777">
        <f>AF6777*'Day-ahead Prices_2015-2022'!J6777</f>
        <v>68415.438151056529</v>
      </c>
      <c r="AH6777">
        <v>441509.69124383898</v>
      </c>
      <c r="AI6777">
        <f>AH6777*'Day-ahead Prices_2015-2022'!J6777</f>
        <v>38931.220799653616</v>
      </c>
    </row>
    <row r="6778" spans="30:35" x14ac:dyDescent="0.35">
      <c r="AD6778">
        <v>9291.9942340984107</v>
      </c>
      <c r="AF6778">
        <v>734108.46356611897</v>
      </c>
      <c r="AG6778">
        <f>AF6778*'Day-ahead Prices_2015-2022'!J6778</f>
        <v>71677.432747016399</v>
      </c>
      <c r="AH6778">
        <v>441559.69124383898</v>
      </c>
      <c r="AI6778">
        <f>AH6778*'Day-ahead Prices_2015-2022'!J6778</f>
        <v>43113.336303434386</v>
      </c>
    </row>
    <row r="6779" spans="30:35" x14ac:dyDescent="0.35">
      <c r="AD6779">
        <v>9291.9942340984107</v>
      </c>
      <c r="AF6779">
        <v>720154.77826018794</v>
      </c>
      <c r="AG6779">
        <f>AF6779*'Day-ahead Prices_2015-2022'!J6779</f>
        <v>67183.239263892945</v>
      </c>
      <c r="AH6779">
        <v>441609.69124383898</v>
      </c>
      <c r="AI6779">
        <f>AH6779*'Day-ahead Prices_2015-2022'!J6779</f>
        <v>41197.768096137748</v>
      </c>
    </row>
    <row r="6780" spans="30:35" x14ac:dyDescent="0.35">
      <c r="AD6780">
        <v>9291.9942340984107</v>
      </c>
      <c r="AF6780">
        <v>764051.13598557096</v>
      </c>
      <c r="AG6780">
        <f>AF6780*'Day-ahead Prices_2015-2022'!J6780</f>
        <v>64414.286083183542</v>
      </c>
      <c r="AH6780">
        <v>441659.69124383898</v>
      </c>
      <c r="AI6780">
        <f>AH6780*'Day-ahead Prices_2015-2022'!J6780</f>
        <v>37234.672344925901</v>
      </c>
    </row>
    <row r="6781" spans="30:35" x14ac:dyDescent="0.35">
      <c r="AD6781">
        <v>9291.9942340984107</v>
      </c>
      <c r="AF6781">
        <v>668176.36014117801</v>
      </c>
      <c r="AG6781">
        <f>AF6781*'Day-ahead Prices_2015-2022'!J6781</f>
        <v>46991.172967828694</v>
      </c>
      <c r="AH6781">
        <v>441709.69124383898</v>
      </c>
      <c r="AI6781">
        <f>AH6781*'Day-ahead Prices_2015-2022'!J6781</f>
        <v>31064.338310951087</v>
      </c>
    </row>
    <row r="6782" spans="30:35" x14ac:dyDescent="0.35">
      <c r="AD6782">
        <v>9291.9942340984107</v>
      </c>
      <c r="AF6782">
        <v>600981.26761011698</v>
      </c>
      <c r="AG6782">
        <f>AF6782*'Day-ahead Prices_2015-2022'!J6782</f>
        <v>38017.323762431486</v>
      </c>
      <c r="AH6782">
        <v>441759.69124383898</v>
      </c>
      <c r="AI6782">
        <f>AH6782*'Day-ahead Prices_2015-2022'!J6782</f>
        <v>27945.165868471202</v>
      </c>
    </row>
    <row r="6783" spans="30:35" x14ac:dyDescent="0.35">
      <c r="AD6783">
        <v>9291.9942340984107</v>
      </c>
      <c r="AF6783">
        <v>617540.34703075804</v>
      </c>
      <c r="AG6783">
        <f>AF6783*'Day-ahead Prices_2015-2022'!J6783</f>
        <v>36395.512277691509</v>
      </c>
      <c r="AH6783">
        <v>441809.69124383898</v>
      </c>
      <c r="AI6783">
        <f>AH6783*'Day-ahead Prices_2015-2022'!J6783</f>
        <v>26038.606415569702</v>
      </c>
    </row>
    <row r="6784" spans="30:35" x14ac:dyDescent="0.35">
      <c r="AD6784">
        <v>9291.9942340984107</v>
      </c>
      <c r="AF6784">
        <v>545403.14968181204</v>
      </c>
      <c r="AG6784">
        <f>AF6784*'Day-ahead Prices_2015-2022'!J6784</f>
        <v>29972.630090763978</v>
      </c>
      <c r="AH6784">
        <v>441859.69124383898</v>
      </c>
      <c r="AI6784">
        <f>AH6784*'Day-ahead Prices_2015-2022'!J6784</f>
        <v>24282.399332305169</v>
      </c>
    </row>
    <row r="6785" spans="30:35" x14ac:dyDescent="0.35">
      <c r="AD6785">
        <v>9291.9942340984107</v>
      </c>
      <c r="AF6785">
        <v>540980.73326831602</v>
      </c>
      <c r="AG6785">
        <f>AF6785*'Day-ahead Prices_2015-2022'!J6785</f>
        <v>32149.132526302856</v>
      </c>
      <c r="AH6785">
        <v>441909.69124383898</v>
      </c>
      <c r="AI6785">
        <f>AH6785*'Day-ahead Prices_2015-2022'!J6785</f>
        <v>26261.588176393245</v>
      </c>
    </row>
    <row r="6786" spans="30:35" x14ac:dyDescent="0.35">
      <c r="AD6786">
        <v>9291.9942340984107</v>
      </c>
      <c r="AF6786">
        <v>581892.56241126196</v>
      </c>
      <c r="AG6786">
        <f>AF6786*'Day-ahead Prices_2015-2022'!J6786</f>
        <v>38744.588902450872</v>
      </c>
      <c r="AH6786">
        <v>441959.69124383898</v>
      </c>
      <c r="AI6786">
        <f>AH6786*'Day-ahead Prices_2015-2022'!J6786</f>
        <v>29427.333591856968</v>
      </c>
    </row>
    <row r="6787" spans="30:35" x14ac:dyDescent="0.35">
      <c r="AD6787">
        <v>9291.9942340984107</v>
      </c>
      <c r="AF6787">
        <v>690900.82587543805</v>
      </c>
      <c r="AG6787">
        <f>AF6787*'Day-ahead Prices_2015-2022'!J6787</f>
        <v>57228.179033294866</v>
      </c>
      <c r="AH6787">
        <v>442009.69124383898</v>
      </c>
      <c r="AI6787">
        <f>AH6787*'Day-ahead Prices_2015-2022'!J6787</f>
        <v>36612.215237841228</v>
      </c>
    </row>
    <row r="6788" spans="30:35" x14ac:dyDescent="0.35">
      <c r="AD6788">
        <v>9291.9942340984107</v>
      </c>
      <c r="AF6788">
        <v>735827.86230188701</v>
      </c>
      <c r="AG6788">
        <f>AF6788*'Day-ahead Prices_2015-2022'!J6788</f>
        <v>70884.137545196543</v>
      </c>
      <c r="AH6788">
        <v>442059.69124383898</v>
      </c>
      <c r="AI6788">
        <f>AH6788*'Day-ahead Prices_2015-2022'!J6788</f>
        <v>42584.715206747125</v>
      </c>
    </row>
    <row r="6789" spans="30:35" x14ac:dyDescent="0.35">
      <c r="AD6789">
        <v>0</v>
      </c>
      <c r="AF6789">
        <v>765002.39133764396</v>
      </c>
      <c r="AG6789">
        <f>AF6789*'Day-ahead Prices_2015-2022'!J6789</f>
        <v>82665.202154956642</v>
      </c>
      <c r="AH6789">
        <v>436817.05144209898</v>
      </c>
      <c r="AI6789">
        <f>AH6789*'Day-ahead Prices_2015-2022'!J6789</f>
        <v>47201.904557518916</v>
      </c>
    </row>
    <row r="6790" spans="30:35" x14ac:dyDescent="0.35">
      <c r="AD6790">
        <v>9291.9942340984107</v>
      </c>
      <c r="AF6790">
        <v>720429.76652075106</v>
      </c>
      <c r="AG6790">
        <f>AF6790*'Day-ahead Prices_2015-2022'!J6790</f>
        <v>67796.043178435284</v>
      </c>
      <c r="AH6790">
        <v>442159.69124383898</v>
      </c>
      <c r="AI6790">
        <f>AH6790*'Day-ahead Prices_2015-2022'!J6790</f>
        <v>41609.437744501469</v>
      </c>
    </row>
    <row r="6791" spans="30:35" x14ac:dyDescent="0.35">
      <c r="AD6791">
        <v>9291.9942340984107</v>
      </c>
      <c r="AF6791">
        <v>706463.79465172999</v>
      </c>
      <c r="AG6791">
        <f>AF6791*'Day-ahead Prices_2015-2022'!J6791</f>
        <v>57919.434204522084</v>
      </c>
      <c r="AH6791">
        <v>442209.69124383898</v>
      </c>
      <c r="AI6791">
        <f>AH6791*'Day-ahead Prices_2015-2022'!J6791</f>
        <v>36254.561536626141</v>
      </c>
    </row>
    <row r="6792" spans="30:35" x14ac:dyDescent="0.35">
      <c r="AD6792">
        <v>9291.9942340984107</v>
      </c>
      <c r="AF6792">
        <v>690940.36850235204</v>
      </c>
      <c r="AG6792">
        <f>AF6792*'Day-ahead Prices_2015-2022'!J6792</f>
        <v>51551.060893960479</v>
      </c>
      <c r="AH6792">
        <v>442259.69124383898</v>
      </c>
      <c r="AI6792">
        <f>AH6792*'Day-ahead Prices_2015-2022'!J6792</f>
        <v>32996.995563702825</v>
      </c>
    </row>
    <row r="6793" spans="30:35" x14ac:dyDescent="0.35">
      <c r="AD6793">
        <v>9291.9942340984107</v>
      </c>
      <c r="AF6793">
        <v>685766.30596632499</v>
      </c>
      <c r="AG6793">
        <f>AF6793*'Day-ahead Prices_2015-2022'!J6793</f>
        <v>46251.50850589879</v>
      </c>
      <c r="AH6793">
        <v>442309.69124383898</v>
      </c>
      <c r="AI6793">
        <f>AH6793*'Day-ahead Prices_2015-2022'!J6793</f>
        <v>29831.577125940723</v>
      </c>
    </row>
    <row r="6794" spans="30:35" x14ac:dyDescent="0.35">
      <c r="AD6794">
        <v>9291.9942340984107</v>
      </c>
      <c r="AF6794">
        <v>704214.61116951099</v>
      </c>
      <c r="AG6794">
        <f>AF6794*'Day-ahead Prices_2015-2022'!J6794</f>
        <v>46919.17873743263</v>
      </c>
      <c r="AH6794">
        <v>442359.69124383898</v>
      </c>
      <c r="AI6794">
        <f>AH6794*'Day-ahead Prices_2015-2022'!J6794</f>
        <v>29472.767378734825</v>
      </c>
    </row>
    <row r="6795" spans="30:35" x14ac:dyDescent="0.35">
      <c r="AD6795">
        <v>9291.9942340984107</v>
      </c>
      <c r="AF6795">
        <v>684967.97195610497</v>
      </c>
      <c r="AG6795">
        <f>AF6795*'Day-ahead Prices_2015-2022'!J6795</f>
        <v>44651.349671888587</v>
      </c>
      <c r="AH6795">
        <v>442409.69124383898</v>
      </c>
      <c r="AI6795">
        <f>AH6795*'Day-ahead Prices_2015-2022'!J6795</f>
        <v>28839.581747957753</v>
      </c>
    </row>
    <row r="6796" spans="30:35" x14ac:dyDescent="0.35">
      <c r="AD6796">
        <v>9291.9942340984107</v>
      </c>
      <c r="AF6796">
        <v>609362.728363976</v>
      </c>
      <c r="AG6796">
        <f>AF6796*'Day-ahead Prices_2015-2022'!J6796</f>
        <v>36768.947029482311</v>
      </c>
      <c r="AH6796">
        <v>442459.69124383898</v>
      </c>
      <c r="AI6796">
        <f>AH6796*'Day-ahead Prices_2015-2022'!J6796</f>
        <v>26698.017769653245</v>
      </c>
    </row>
    <row r="6797" spans="30:35" x14ac:dyDescent="0.35">
      <c r="AD6797">
        <v>9291.9942340984107</v>
      </c>
      <c r="AF6797">
        <v>587519.319623032</v>
      </c>
      <c r="AG6797">
        <f>AF6797*'Day-ahead Prices_2015-2022'!J6797</f>
        <v>33902.802338847061</v>
      </c>
      <c r="AH6797">
        <v>442509.69124383898</v>
      </c>
      <c r="AI6797">
        <f>AH6797*'Day-ahead Prices_2015-2022'!J6797</f>
        <v>25535.021733225727</v>
      </c>
    </row>
    <row r="6798" spans="30:35" x14ac:dyDescent="0.35">
      <c r="AD6798">
        <v>9291.9942340984107</v>
      </c>
      <c r="AF6798">
        <v>543632.86720798898</v>
      </c>
      <c r="AG6798">
        <f>AF6798*'Day-ahead Prices_2015-2022'!J6798</f>
        <v>31030.564060232009</v>
      </c>
      <c r="AH6798">
        <v>442559.69124383898</v>
      </c>
      <c r="AI6798">
        <f>AH6798*'Day-ahead Prices_2015-2022'!J6798</f>
        <v>25261.30717619833</v>
      </c>
    </row>
    <row r="6799" spans="30:35" x14ac:dyDescent="0.35">
      <c r="AD6799">
        <v>9291.9942340984107</v>
      </c>
      <c r="AF6799">
        <v>578570.35378777306</v>
      </c>
      <c r="AG6799">
        <f>AF6799*'Day-ahead Prices_2015-2022'!J6799</f>
        <v>35627.639173308831</v>
      </c>
      <c r="AH6799">
        <v>442609.69124383898</v>
      </c>
      <c r="AI6799">
        <f>AH6799*'Day-ahead Prices_2015-2022'!J6799</f>
        <v>27255.351524681551</v>
      </c>
    </row>
    <row r="6800" spans="30:35" x14ac:dyDescent="0.35">
      <c r="AD6800">
        <v>9291.9942340984107</v>
      </c>
      <c r="AF6800">
        <v>676697.46378986398</v>
      </c>
      <c r="AG6800">
        <f>AF6800*'Day-ahead Prices_2015-2022'!J6800</f>
        <v>56099.911491839201</v>
      </c>
      <c r="AH6800">
        <v>442659.69124383898</v>
      </c>
      <c r="AI6800">
        <f>AH6800*'Day-ahead Prices_2015-2022'!J6800</f>
        <v>36697.59505334236</v>
      </c>
    </row>
    <row r="6801" spans="30:35" x14ac:dyDescent="0.35">
      <c r="AD6801">
        <v>8516.6871386701496</v>
      </c>
      <c r="AF6801">
        <v>837344.69684161304</v>
      </c>
      <c r="AG6801">
        <f>AF6801*'Day-ahead Prices_2015-2022'!J6801</f>
        <v>86530.154290741251</v>
      </c>
      <c r="AH6801">
        <v>442268.08300684998</v>
      </c>
      <c r="AI6801">
        <f>AH6801*'Day-ahead Prices_2015-2022'!J6801</f>
        <v>45703.43086282412</v>
      </c>
    </row>
    <row r="6802" spans="30:35" x14ac:dyDescent="0.35">
      <c r="AD6802">
        <v>1592.4668935229899</v>
      </c>
      <c r="AF6802">
        <v>835694.29990658199</v>
      </c>
      <c r="AG6802">
        <f>AF6802*'Day-ahead Prices_2015-2022'!J6802</f>
        <v>93993.671764117928</v>
      </c>
      <c r="AH6802">
        <v>438374.10685466899</v>
      </c>
      <c r="AI6802">
        <f>AH6802*'Day-ahead Prices_2015-2022'!J6802</f>
        <v>49305.579700845323</v>
      </c>
    </row>
    <row r="6803" spans="30:35" x14ac:dyDescent="0.35">
      <c r="AD6803">
        <v>9291.9942340984107</v>
      </c>
      <c r="AF6803">
        <v>880418.87359685404</v>
      </c>
      <c r="AG6803">
        <f>AF6803*'Day-ahead Prices_2015-2022'!J6803</f>
        <v>90489.451828284655</v>
      </c>
      <c r="AH6803">
        <v>442809.69124383898</v>
      </c>
      <c r="AI6803">
        <f>AH6803*'Day-ahead Prices_2015-2022'!J6803</f>
        <v>45511.980066041768</v>
      </c>
    </row>
    <row r="6804" spans="30:35" x14ac:dyDescent="0.35">
      <c r="AD6804">
        <v>9291.9942340984107</v>
      </c>
      <c r="AF6804">
        <v>810236.96369966201</v>
      </c>
      <c r="AG6804">
        <f>AF6804*'Day-ahead Prices_2015-2022'!J6804</f>
        <v>73281.882181815934</v>
      </c>
      <c r="AH6804">
        <v>442859.69124383898</v>
      </c>
      <c r="AI6804">
        <f>AH6804*'Day-ahead Prices_2015-2022'!J6804</f>
        <v>40054.444774549025</v>
      </c>
    </row>
    <row r="6805" spans="30:35" x14ac:dyDescent="0.35">
      <c r="AD6805">
        <v>9291.9942340984107</v>
      </c>
      <c r="AF6805">
        <v>793999.99560777401</v>
      </c>
      <c r="AG6805">
        <f>AF6805*'Day-ahead Prices_2015-2022'!J6805</f>
        <v>65740.222136340162</v>
      </c>
      <c r="AH6805">
        <v>442909.69124383898</v>
      </c>
      <c r="AI6805">
        <f>AH6805*'Day-ahead Prices_2015-2022'!J6805</f>
        <v>36671.261523647707</v>
      </c>
    </row>
    <row r="6806" spans="30:35" x14ac:dyDescent="0.35">
      <c r="AD6806">
        <v>9291.9942340984107</v>
      </c>
      <c r="AF6806">
        <v>698325.85469413805</v>
      </c>
      <c r="AG6806">
        <f>AF6806*'Day-ahead Prices_2015-2022'!J6806</f>
        <v>50993.499724402696</v>
      </c>
      <c r="AH6806">
        <v>442959.69124383898</v>
      </c>
      <c r="AI6806">
        <f>AH6806*'Day-ahead Prices_2015-2022'!J6806</f>
        <v>32346.024053853234</v>
      </c>
    </row>
    <row r="6807" spans="30:35" x14ac:dyDescent="0.35">
      <c r="AD6807">
        <v>9291.9942340984107</v>
      </c>
      <c r="AF6807">
        <v>734929.65935750399</v>
      </c>
      <c r="AG6807">
        <f>AF6807*'Day-ahead Prices_2015-2022'!J6807</f>
        <v>51405.573685834803</v>
      </c>
      <c r="AH6807">
        <v>443009.69124383898</v>
      </c>
      <c r="AI6807">
        <f>AH6807*'Day-ahead Prices_2015-2022'!J6807</f>
        <v>30986.866616164367</v>
      </c>
    </row>
    <row r="6808" spans="30:35" x14ac:dyDescent="0.35">
      <c r="AD6808">
        <v>9291.9942340984107</v>
      </c>
      <c r="AF6808">
        <v>679274.653400618</v>
      </c>
      <c r="AG6808">
        <f>AF6808*'Day-ahead Prices_2015-2022'!J6808</f>
        <v>48692.954435706553</v>
      </c>
      <c r="AH6808">
        <v>443059.69124383898</v>
      </c>
      <c r="AI6808">
        <f>AH6808*'Day-ahead Prices_2015-2022'!J6808</f>
        <v>31760.180142200545</v>
      </c>
    </row>
    <row r="6809" spans="30:35" x14ac:dyDescent="0.35">
      <c r="AD6809">
        <v>9291.9942340984107</v>
      </c>
      <c r="AF6809">
        <v>640590.13398110797</v>
      </c>
      <c r="AG6809">
        <f>AF6809*'Day-ahead Prices_2015-2022'!J6809</f>
        <v>47185.068531380944</v>
      </c>
      <c r="AH6809">
        <v>443109.69124383898</v>
      </c>
      <c r="AI6809">
        <f>AH6809*'Day-ahead Prices_2015-2022'!J6809</f>
        <v>32638.905969907129</v>
      </c>
    </row>
    <row r="6810" spans="30:35" x14ac:dyDescent="0.35">
      <c r="AD6810">
        <v>9291.9942340984107</v>
      </c>
      <c r="AF6810">
        <v>820196.58796293603</v>
      </c>
      <c r="AG6810">
        <f>AF6810*'Day-ahead Prices_2015-2022'!J6810</f>
        <v>65968.411569858945</v>
      </c>
      <c r="AH6810">
        <v>443159.69124383898</v>
      </c>
      <c r="AI6810">
        <f>AH6810*'Day-ahead Prices_2015-2022'!J6810</f>
        <v>35643.333966741971</v>
      </c>
    </row>
    <row r="6811" spans="30:35" x14ac:dyDescent="0.35">
      <c r="AD6811">
        <v>9291.9942340984107</v>
      </c>
      <c r="AF6811">
        <v>853660.11599103198</v>
      </c>
      <c r="AG6811">
        <f>AF6811*'Day-ahead Prices_2015-2022'!J6811</f>
        <v>83535.977725447417</v>
      </c>
      <c r="AH6811">
        <v>443209.69124383898</v>
      </c>
      <c r="AI6811">
        <f>AH6811*'Day-ahead Prices_2015-2022'!J6811</f>
        <v>43370.838348779915</v>
      </c>
    </row>
    <row r="6812" spans="30:35" x14ac:dyDescent="0.35">
      <c r="AD6812">
        <v>0</v>
      </c>
      <c r="AF6812">
        <v>881183.90139024495</v>
      </c>
      <c r="AG6812">
        <f>AF6812*'Day-ahead Prices_2015-2022'!J6812</f>
        <v>105265.12738020193</v>
      </c>
      <c r="AH6812">
        <v>437967.05144209898</v>
      </c>
      <c r="AI6812">
        <f>AH6812*'Day-ahead Prices_2015-2022'!J6812</f>
        <v>52318.99650645884</v>
      </c>
    </row>
    <row r="6813" spans="30:35" x14ac:dyDescent="0.35">
      <c r="AD6813">
        <v>0</v>
      </c>
      <c r="AF6813">
        <v>802665.76179614</v>
      </c>
      <c r="AG6813">
        <f>AF6813*'Day-ahead Prices_2015-2022'!J6813</f>
        <v>105658.90755403489</v>
      </c>
      <c r="AH6813">
        <v>438017.05144209898</v>
      </c>
      <c r="AI6813">
        <f>AH6813*'Day-ahead Prices_2015-2022'!J6813</f>
        <v>57658.3745665807</v>
      </c>
    </row>
    <row r="6814" spans="30:35" x14ac:dyDescent="0.35">
      <c r="AD6814">
        <v>9291.9942340984107</v>
      </c>
      <c r="AF6814">
        <v>820709.80008964299</v>
      </c>
      <c r="AG6814">
        <f>AF6814*'Day-ahead Prices_2015-2022'!J6814</f>
        <v>87192.209161523671</v>
      </c>
      <c r="AH6814">
        <v>443359.69124383898</v>
      </c>
      <c r="AI6814">
        <f>AH6814*'Day-ahead Prices_2015-2022'!J6814</f>
        <v>47102.533597745452</v>
      </c>
    </row>
    <row r="6815" spans="30:35" x14ac:dyDescent="0.35">
      <c r="AD6815">
        <v>9291.9942340984107</v>
      </c>
      <c r="AF6815">
        <v>783267.76397744496</v>
      </c>
      <c r="AG6815">
        <f>AF6815*'Day-ahead Prices_2015-2022'!J6815</f>
        <v>69278.075554395051</v>
      </c>
      <c r="AH6815">
        <v>443409.69124383898</v>
      </c>
      <c r="AI6815">
        <f>AH6815*'Day-ahead Prices_2015-2022'!J6815</f>
        <v>39218.47866628944</v>
      </c>
    </row>
    <row r="6816" spans="30:35" x14ac:dyDescent="0.35">
      <c r="AD6816">
        <v>9291.9942340984107</v>
      </c>
      <c r="AF6816">
        <v>790663.32555938896</v>
      </c>
      <c r="AG6816">
        <f>AF6816*'Day-ahead Prices_2015-2022'!J6816</f>
        <v>66766.576197705654</v>
      </c>
      <c r="AH6816">
        <v>443459.69124383898</v>
      </c>
      <c r="AI6816">
        <f>AH6816*'Day-ahead Prices_2015-2022'!J6816</f>
        <v>37447.399302471924</v>
      </c>
    </row>
    <row r="6817" spans="30:35" x14ac:dyDescent="0.35">
      <c r="AD6817">
        <v>9291.9942340984107</v>
      </c>
      <c r="AF6817">
        <v>703072.66128548502</v>
      </c>
      <c r="AG6817">
        <f>AF6817*'Day-ahead Prices_2015-2022'!J6817</f>
        <v>56970.856584789457</v>
      </c>
      <c r="AH6817">
        <v>443509.69124383898</v>
      </c>
      <c r="AI6817">
        <f>AH6817*'Day-ahead Prices_2015-2022'!J6817</f>
        <v>35938.144668602326</v>
      </c>
    </row>
    <row r="6818" spans="30:35" x14ac:dyDescent="0.35">
      <c r="AD6818">
        <v>9291.9942340984107</v>
      </c>
      <c r="AF6818">
        <v>743522.90102511796</v>
      </c>
      <c r="AG6818">
        <f>AF6818*'Day-ahead Prices_2015-2022'!J6818</f>
        <v>59146.317372921862</v>
      </c>
      <c r="AH6818">
        <v>443559.69124383898</v>
      </c>
      <c r="AI6818">
        <f>AH6818*'Day-ahead Prices_2015-2022'!J6818</f>
        <v>35284.618988833347</v>
      </c>
    </row>
    <row r="6819" spans="30:35" x14ac:dyDescent="0.35">
      <c r="AD6819">
        <v>9291.9942340984107</v>
      </c>
      <c r="AF6819">
        <v>725228.33005222504</v>
      </c>
      <c r="AG6819">
        <f>AF6819*'Day-ahead Prices_2015-2022'!J6819</f>
        <v>54813.663720759738</v>
      </c>
      <c r="AH6819">
        <v>443609.69124383898</v>
      </c>
      <c r="AI6819">
        <f>AH6819*'Day-ahead Prices_2015-2022'!J6819</f>
        <v>33528.574976323405</v>
      </c>
    </row>
    <row r="6820" spans="30:35" x14ac:dyDescent="0.35">
      <c r="AD6820">
        <v>9291.9942340984107</v>
      </c>
      <c r="AF6820">
        <v>617583.816683813</v>
      </c>
      <c r="AG6820">
        <f>AF6820*'Day-ahead Prices_2015-2022'!J6820</f>
        <v>43721.07432235968</v>
      </c>
      <c r="AH6820">
        <v>443659.69124383898</v>
      </c>
      <c r="AI6820">
        <f>AH6820*'Day-ahead Prices_2015-2022'!J6820</f>
        <v>31408.333266993523</v>
      </c>
    </row>
    <row r="6821" spans="30:35" x14ac:dyDescent="0.35">
      <c r="AD6821">
        <v>9291.9942340984107</v>
      </c>
      <c r="AF6821">
        <v>706055.54816175695</v>
      </c>
      <c r="AG6821">
        <f>AF6821*'Day-ahead Prices_2015-2022'!J6821</f>
        <v>44504.44633950595</v>
      </c>
      <c r="AH6821">
        <v>443709.69124383898</v>
      </c>
      <c r="AI6821">
        <f>AH6821*'Day-ahead Prices_2015-2022'!J6821</f>
        <v>27968.131113327283</v>
      </c>
    </row>
    <row r="6822" spans="30:35" x14ac:dyDescent="0.35">
      <c r="AD6822">
        <v>9291.9942340984107</v>
      </c>
      <c r="AF6822">
        <v>650023.79335312697</v>
      </c>
      <c r="AG6822">
        <f>AF6822*'Day-ahead Prices_2015-2022'!J6822</f>
        <v>41300.886770174315</v>
      </c>
      <c r="AH6822">
        <v>443759.69124383898</v>
      </c>
      <c r="AI6822">
        <f>AH6822*'Day-ahead Prices_2015-2022'!J6822</f>
        <v>28195.381382405423</v>
      </c>
    </row>
    <row r="6823" spans="30:35" x14ac:dyDescent="0.35">
      <c r="AD6823">
        <v>9291.9942340984107</v>
      </c>
      <c r="AF6823">
        <v>610302.38980419701</v>
      </c>
      <c r="AG6823">
        <f>AF6823*'Day-ahead Prices_2015-2022'!J6823</f>
        <v>42277.172297711244</v>
      </c>
      <c r="AH6823">
        <v>443809.69124383898</v>
      </c>
      <c r="AI6823">
        <f>AH6823*'Day-ahead Prices_2015-2022'!J6823</f>
        <v>30743.806836688844</v>
      </c>
    </row>
    <row r="6824" spans="30:35" x14ac:dyDescent="0.35">
      <c r="AD6824">
        <v>9291.9942340984107</v>
      </c>
      <c r="AF6824">
        <v>695961.43060639396</v>
      </c>
      <c r="AG6824">
        <f>AF6824*'Day-ahead Prices_2015-2022'!J6824</f>
        <v>51287.137724961685</v>
      </c>
      <c r="AH6824">
        <v>443859.69124383898</v>
      </c>
      <c r="AI6824">
        <f>AH6824*'Day-ahead Prices_2015-2022'!J6824</f>
        <v>32709.130296986601</v>
      </c>
    </row>
    <row r="6825" spans="30:35" x14ac:dyDescent="0.35">
      <c r="AD6825">
        <v>9291.9942340984107</v>
      </c>
      <c r="AF6825">
        <v>762857.593361179</v>
      </c>
      <c r="AG6825">
        <f>AF6825*'Day-ahead Prices_2015-2022'!J6825</f>
        <v>78899.500165371632</v>
      </c>
      <c r="AH6825">
        <v>443909.69124383898</v>
      </c>
      <c r="AI6825">
        <f>AH6825*'Day-ahead Prices_2015-2022'!J6825</f>
        <v>45911.914704008101</v>
      </c>
    </row>
    <row r="6826" spans="30:35" x14ac:dyDescent="0.35">
      <c r="AD6826">
        <v>0</v>
      </c>
      <c r="AF6826">
        <v>770213.12159794394</v>
      </c>
      <c r="AG6826">
        <f>AF6826*'Day-ahead Prices_2015-2022'!J6826</f>
        <v>95201.230128711846</v>
      </c>
      <c r="AH6826">
        <v>438667.05144209898</v>
      </c>
      <c r="AI6826">
        <f>AH6826*'Day-ahead Prices_2015-2022'!J6826</f>
        <v>54220.892559686334</v>
      </c>
    </row>
    <row r="6827" spans="30:35" x14ac:dyDescent="0.35">
      <c r="AD6827">
        <v>9291.9942340984107</v>
      </c>
      <c r="AF6827">
        <v>740773.86729307903</v>
      </c>
      <c r="AG6827">
        <f>AF6827*'Day-ahead Prices_2015-2022'!J6827</f>
        <v>72488.426783964242</v>
      </c>
      <c r="AH6827">
        <v>444009.69124383898</v>
      </c>
      <c r="AI6827">
        <f>AH6827*'Day-ahead Prices_2015-2022'!J6827</f>
        <v>43448.568336665856</v>
      </c>
    </row>
    <row r="6828" spans="30:35" x14ac:dyDescent="0.35">
      <c r="AD6828">
        <v>9291.9942340984107</v>
      </c>
      <c r="AF6828">
        <v>702179.75267120101</v>
      </c>
      <c r="AG6828">
        <f>AF6828*'Day-ahead Prices_2015-2022'!J6828</f>
        <v>65697.693109299245</v>
      </c>
      <c r="AH6828">
        <v>444059.69124383898</v>
      </c>
      <c r="AI6828">
        <f>AH6828*'Day-ahead Prices_2015-2022'!J6828</f>
        <v>41547.334862001691</v>
      </c>
    </row>
    <row r="6829" spans="30:35" x14ac:dyDescent="0.35">
      <c r="AD6829">
        <v>9291.9942340984107</v>
      </c>
      <c r="AF6829">
        <v>563463.659718176</v>
      </c>
      <c r="AG6829">
        <f>AF6829*'Day-ahead Prices_2015-2022'!J6829</f>
        <v>45653.938699090562</v>
      </c>
      <c r="AH6829">
        <v>444109.69124383898</v>
      </c>
      <c r="AI6829">
        <f>AH6829*'Day-ahead Prices_2015-2022'!J6829</f>
        <v>35983.432595917999</v>
      </c>
    </row>
    <row r="6830" spans="30:35" x14ac:dyDescent="0.35">
      <c r="AD6830">
        <v>9291.9942340984107</v>
      </c>
      <c r="AF6830">
        <v>400908.92633470398</v>
      </c>
      <c r="AG6830">
        <f>AF6830*'Day-ahead Prices_2015-2022'!J6830</f>
        <v>29811.587762248586</v>
      </c>
      <c r="AH6830">
        <v>444159.69124383898</v>
      </c>
      <c r="AI6830">
        <f>AH6830*'Day-ahead Prices_2015-2022'!J6830</f>
        <v>33027.714640891863</v>
      </c>
    </row>
    <row r="6831" spans="30:35" x14ac:dyDescent="0.35">
      <c r="AD6831">
        <v>9291.9942340984107</v>
      </c>
      <c r="AF6831">
        <v>397719.78272185999</v>
      </c>
      <c r="AG6831">
        <f>AF6831*'Day-ahead Prices_2015-2022'!J6831</f>
        <v>29132.974084376241</v>
      </c>
      <c r="AH6831">
        <v>444209.69124383898</v>
      </c>
      <c r="AI6831">
        <f>AH6831*'Day-ahead Prices_2015-2022'!J6831</f>
        <v>32538.359883611203</v>
      </c>
    </row>
    <row r="6832" spans="30:35" x14ac:dyDescent="0.35">
      <c r="AD6832">
        <v>9291.9942340984107</v>
      </c>
      <c r="AF6832">
        <v>382692.51126492303</v>
      </c>
      <c r="AG6832">
        <f>AF6832*'Day-ahead Prices_2015-2022'!J6832</f>
        <v>27636.139700996417</v>
      </c>
      <c r="AH6832">
        <v>444259.69124383898</v>
      </c>
      <c r="AI6832">
        <f>AH6832*'Day-ahead Prices_2015-2022'!J6832</f>
        <v>32082.213603173834</v>
      </c>
    </row>
    <row r="6833" spans="30:35" x14ac:dyDescent="0.35">
      <c r="AD6833">
        <v>9291.9942340984107</v>
      </c>
      <c r="AF6833">
        <v>475432.11118896701</v>
      </c>
      <c r="AG6833">
        <f>AF6833*'Day-ahead Prices_2015-2022'!J6833</f>
        <v>36164.337827727766</v>
      </c>
      <c r="AH6833">
        <v>444309.69124383898</v>
      </c>
      <c r="AI6833">
        <f>AH6833*'Day-ahead Prices_2015-2022'!J6833</f>
        <v>33796.972051576668</v>
      </c>
    </row>
    <row r="6834" spans="30:35" x14ac:dyDescent="0.35">
      <c r="AD6834">
        <v>9291.9942340984107</v>
      </c>
      <c r="AF6834">
        <v>580149.65925325395</v>
      </c>
      <c r="AG6834">
        <f>AF6834*'Day-ahead Prices_2015-2022'!J6834</f>
        <v>45488.084407899514</v>
      </c>
      <c r="AH6834">
        <v>444359.69124383898</v>
      </c>
      <c r="AI6834">
        <f>AH6834*'Day-ahead Prices_2015-2022'!J6834</f>
        <v>34841.132491201308</v>
      </c>
    </row>
    <row r="6835" spans="30:35" x14ac:dyDescent="0.35">
      <c r="AD6835">
        <v>9291.9942340984107</v>
      </c>
      <c r="AF6835">
        <v>699798.78015950695</v>
      </c>
      <c r="AG6835">
        <f>AF6835*'Day-ahead Prices_2015-2022'!J6835</f>
        <v>69586.241202110978</v>
      </c>
      <c r="AH6835">
        <v>444409.69124383898</v>
      </c>
      <c r="AI6835">
        <f>AH6835*'Day-ahead Prices_2015-2022'!J6835</f>
        <v>44190.988673059241</v>
      </c>
    </row>
    <row r="6836" spans="30:35" x14ac:dyDescent="0.35">
      <c r="AD6836">
        <v>4524.6028150951497</v>
      </c>
      <c r="AF6836">
        <v>658952.79718420794</v>
      </c>
      <c r="AG6836">
        <f>AF6836*'Day-ahead Prices_2015-2022'!J6836</f>
        <v>78616.363468061929</v>
      </c>
      <c r="AH6836">
        <v>441744.22619521699</v>
      </c>
      <c r="AI6836">
        <f>AH6836*'Day-ahead Prices_2015-2022'!J6836</f>
        <v>52702.294906220362</v>
      </c>
    </row>
    <row r="6837" spans="30:35" x14ac:dyDescent="0.35">
      <c r="AD6837">
        <v>0</v>
      </c>
      <c r="AF6837">
        <v>722917.791053853</v>
      </c>
      <c r="AG6837">
        <f>AF6837*'Day-ahead Prices_2015-2022'!J6837</f>
        <v>101266.32417082372</v>
      </c>
      <c r="AH6837">
        <v>439217.05144209898</v>
      </c>
      <c r="AI6837">
        <f>AH6837*'Day-ahead Prices_2015-2022'!J6837</f>
        <v>61525.524566009219</v>
      </c>
    </row>
    <row r="6838" spans="30:35" x14ac:dyDescent="0.35">
      <c r="AD6838">
        <v>9291.9942340984107</v>
      </c>
      <c r="AF6838">
        <v>681803.10687402601</v>
      </c>
      <c r="AG6838">
        <f>AF6838*'Day-ahead Prices_2015-2022'!J6838</f>
        <v>73068.838963689355</v>
      </c>
      <c r="AH6838">
        <v>444559.69124383898</v>
      </c>
      <c r="AI6838">
        <f>AH6838*'Day-ahead Prices_2015-2022'!J6838</f>
        <v>47643.462110602217</v>
      </c>
    </row>
    <row r="6839" spans="30:35" x14ac:dyDescent="0.35">
      <c r="AD6839">
        <v>9291.9942340984107</v>
      </c>
      <c r="AF6839">
        <v>501323.996146522</v>
      </c>
      <c r="AG6839">
        <f>AF6839*'Day-ahead Prices_2015-2022'!J6839</f>
        <v>45839.812897647607</v>
      </c>
      <c r="AH6839">
        <v>444609.69124383898</v>
      </c>
      <c r="AI6839">
        <f>AH6839*'Day-ahead Prices_2015-2022'!J6839</f>
        <v>40653.998643108527</v>
      </c>
    </row>
    <row r="6840" spans="30:35" x14ac:dyDescent="0.35">
      <c r="AD6840">
        <v>9291.9942340984107</v>
      </c>
      <c r="AF6840">
        <v>429530.61652641802</v>
      </c>
      <c r="AG6840">
        <f>AF6840*'Day-ahead Prices_2015-2022'!J6840</f>
        <v>35713.860024359681</v>
      </c>
      <c r="AH6840">
        <v>444659.69124383898</v>
      </c>
      <c r="AI6840">
        <f>AH6840*'Day-ahead Prices_2015-2022'!J6840</f>
        <v>36971.785853083042</v>
      </c>
    </row>
    <row r="6841" spans="30:35" x14ac:dyDescent="0.35">
      <c r="AD6841">
        <v>9291.9942340984107</v>
      </c>
      <c r="AF6841">
        <v>401996.88998461101</v>
      </c>
      <c r="AG6841">
        <f>AF6841*'Day-ahead Prices_2015-2022'!J6841</f>
        <v>31887.398305804305</v>
      </c>
      <c r="AH6841">
        <v>444709.69124383898</v>
      </c>
      <c r="AI6841">
        <f>AH6841*'Day-ahead Prices_2015-2022'!J6841</f>
        <v>35275.484483689412</v>
      </c>
    </row>
    <row r="6842" spans="30:35" x14ac:dyDescent="0.35">
      <c r="AD6842">
        <v>9291.9942340984107</v>
      </c>
      <c r="AF6842">
        <v>372601.642348725</v>
      </c>
      <c r="AG6842">
        <f>AF6842*'Day-ahead Prices_2015-2022'!J6842</f>
        <v>27797.479775373693</v>
      </c>
      <c r="AH6842">
        <v>444759.69124383898</v>
      </c>
      <c r="AI6842">
        <f>AH6842*'Day-ahead Prices_2015-2022'!J6842</f>
        <v>33180.740815632555</v>
      </c>
    </row>
    <row r="6843" spans="30:35" x14ac:dyDescent="0.35">
      <c r="AD6843">
        <v>9291.9942340984107</v>
      </c>
      <c r="AF6843">
        <v>295051.01682695298</v>
      </c>
      <c r="AG6843">
        <f>AF6843*'Day-ahead Prices_2015-2022'!J6843</f>
        <v>20571.694520717228</v>
      </c>
      <c r="AH6843">
        <v>444809.69124383898</v>
      </c>
      <c r="AI6843">
        <f>AH6843*'Day-ahead Prices_2015-2022'!J6843</f>
        <v>31013.243697748559</v>
      </c>
    </row>
    <row r="6844" spans="30:35" x14ac:dyDescent="0.35">
      <c r="AD6844">
        <v>9291.9942340984107</v>
      </c>
      <c r="AF6844">
        <v>232159.29718694999</v>
      </c>
      <c r="AG6844">
        <f>AF6844*'Day-ahead Prices_2015-2022'!J6844</f>
        <v>15375.32985444873</v>
      </c>
      <c r="AH6844">
        <v>444859.69124383898</v>
      </c>
      <c r="AI6844">
        <f>AH6844*'Day-ahead Prices_2015-2022'!J6844</f>
        <v>29461.945201851344</v>
      </c>
    </row>
    <row r="6845" spans="30:35" x14ac:dyDescent="0.35">
      <c r="AD6845">
        <v>9291.9942340984107</v>
      </c>
      <c r="AF6845">
        <v>243863.65707482299</v>
      </c>
      <c r="AG6845">
        <f>AF6845*'Day-ahead Prices_2015-2022'!J6845</f>
        <v>15103.695600929163</v>
      </c>
      <c r="AH6845">
        <v>444909.69124383898</v>
      </c>
      <c r="AI6845">
        <f>AH6845*'Day-ahead Prices_2015-2022'!J6845</f>
        <v>27555.481727187169</v>
      </c>
    </row>
    <row r="6846" spans="30:35" x14ac:dyDescent="0.35">
      <c r="AD6846">
        <v>9291.9942340984107</v>
      </c>
      <c r="AF6846">
        <v>251262.72201200901</v>
      </c>
      <c r="AG6846">
        <f>AF6846*'Day-ahead Prices_2015-2022'!J6846</f>
        <v>16236.597096416024</v>
      </c>
      <c r="AH6846">
        <v>444959.69124383898</v>
      </c>
      <c r="AI6846">
        <f>AH6846*'Day-ahead Prices_2015-2022'!J6846</f>
        <v>28753.295248176881</v>
      </c>
    </row>
    <row r="6847" spans="30:35" x14ac:dyDescent="0.35">
      <c r="AD6847">
        <v>9291.9942340984107</v>
      </c>
      <c r="AF6847">
        <v>342541.637294585</v>
      </c>
      <c r="AG6847">
        <f>AF6847*'Day-ahead Prices_2015-2022'!J6847</f>
        <v>23851.174204821953</v>
      </c>
      <c r="AH6847">
        <v>445009.69124383898</v>
      </c>
      <c r="AI6847">
        <f>AH6847*'Day-ahead Prices_2015-2022'!J6847</f>
        <v>30986.024801308507</v>
      </c>
    </row>
    <row r="6848" spans="30:35" x14ac:dyDescent="0.35">
      <c r="AD6848">
        <v>9291.9942340984107</v>
      </c>
      <c r="AF6848">
        <v>455345.91876683303</v>
      </c>
      <c r="AG6848">
        <f>AF6848*'Day-ahead Prices_2015-2022'!J6848</f>
        <v>37366.824458803232</v>
      </c>
      <c r="AH6848">
        <v>445059.69124383898</v>
      </c>
      <c r="AI6848">
        <f>AH6848*'Day-ahead Prices_2015-2022'!J6848</f>
        <v>36522.710912697534</v>
      </c>
    </row>
    <row r="6849" spans="30:35" x14ac:dyDescent="0.35">
      <c r="AD6849">
        <v>9291.9942340984107</v>
      </c>
      <c r="AF6849">
        <v>401682.65340402798</v>
      </c>
      <c r="AG6849">
        <f>AF6849*'Day-ahead Prices_2015-2022'!J6849</f>
        <v>35642.306043172917</v>
      </c>
      <c r="AH6849">
        <v>445109.69124383898</v>
      </c>
      <c r="AI6849">
        <f>AH6849*'Day-ahead Prices_2015-2022'!J6849</f>
        <v>39495.695678293945</v>
      </c>
    </row>
    <row r="6850" spans="30:35" x14ac:dyDescent="0.35">
      <c r="AD6850">
        <v>1109.7957480120799</v>
      </c>
      <c r="AF6850">
        <v>470410.10481098102</v>
      </c>
      <c r="AG6850">
        <f>AF6850*'Day-ahead Prices_2015-2022'!J6850</f>
        <v>53970.151324963852</v>
      </c>
      <c r="AH6850">
        <v>440499.18153169501</v>
      </c>
      <c r="AI6850">
        <f>AH6850*'Day-ahead Prices_2015-2022'!J6850</f>
        <v>50538.471097131369</v>
      </c>
    </row>
    <row r="6851" spans="30:35" x14ac:dyDescent="0.35">
      <c r="AD6851">
        <v>9291.9942340984107</v>
      </c>
      <c r="AF6851">
        <v>442587.65144547098</v>
      </c>
      <c r="AG6851">
        <f>AF6851*'Day-ahead Prices_2015-2022'!J6851</f>
        <v>47853.683343412937</v>
      </c>
      <c r="AH6851">
        <v>445209.69124383898</v>
      </c>
      <c r="AI6851">
        <f>AH6851*'Day-ahead Prices_2015-2022'!J6851</f>
        <v>48137.184841511982</v>
      </c>
    </row>
    <row r="6852" spans="30:35" x14ac:dyDescent="0.35">
      <c r="AD6852">
        <v>9291.9942340984107</v>
      </c>
      <c r="AF6852">
        <v>364605.39886982401</v>
      </c>
      <c r="AG6852">
        <f>AF6852*'Day-ahead Prices_2015-2022'!J6852</f>
        <v>35284.687475627215</v>
      </c>
      <c r="AH6852">
        <v>445259.69124383898</v>
      </c>
      <c r="AI6852">
        <f>AH6852*'Day-ahead Prices_2015-2022'!J6852</f>
        <v>43090.00662012252</v>
      </c>
    </row>
    <row r="6853" spans="30:35" x14ac:dyDescent="0.35">
      <c r="AD6853">
        <v>9291.9942340984107</v>
      </c>
      <c r="AF6853">
        <v>254968.00818922301</v>
      </c>
      <c r="AG6853">
        <f>AF6853*'Day-ahead Prices_2015-2022'!J6853</f>
        <v>21716.900097517075</v>
      </c>
      <c r="AH6853">
        <v>445309.69124383898</v>
      </c>
      <c r="AI6853">
        <f>AH6853*'Day-ahead Prices_2015-2022'!J6853</f>
        <v>37929.25295169399</v>
      </c>
    </row>
    <row r="6854" spans="30:35" x14ac:dyDescent="0.35">
      <c r="AD6854">
        <v>9291.9942340984107</v>
      </c>
      <c r="AF6854">
        <v>196276.69389165699</v>
      </c>
      <c r="AG6854">
        <f>AF6854*'Day-ahead Prices_2015-2022'!J6854</f>
        <v>16381.00752633033</v>
      </c>
      <c r="AH6854">
        <v>445359.69124383898</v>
      </c>
      <c r="AI6854">
        <f>AH6854*'Day-ahead Prices_2015-2022'!J6854</f>
        <v>37169.163131596753</v>
      </c>
    </row>
    <row r="6855" spans="30:35" x14ac:dyDescent="0.35">
      <c r="AD6855">
        <v>9291.9942340984107</v>
      </c>
      <c r="AF6855">
        <v>74942.179493192103</v>
      </c>
      <c r="AG6855">
        <f>AF6855*'Day-ahead Prices_2015-2022'!J6855</f>
        <v>5935.7016490339147</v>
      </c>
      <c r="AH6855">
        <v>445409.69124383898</v>
      </c>
      <c r="AI6855">
        <f>AH6855*'Day-ahead Prices_2015-2022'!J6855</f>
        <v>35278.117832854216</v>
      </c>
    </row>
    <row r="6856" spans="30:35" x14ac:dyDescent="0.35">
      <c r="AD6856">
        <v>9291.9942340984107</v>
      </c>
      <c r="AF6856">
        <v>149171.29218379199</v>
      </c>
      <c r="AG6856">
        <f>AF6856*'Day-ahead Prices_2015-2022'!J6856</f>
        <v>11892.121877007126</v>
      </c>
      <c r="AH6856">
        <v>445459.69124383898</v>
      </c>
      <c r="AI6856">
        <f>AH6856*'Day-ahead Prices_2015-2022'!J6856</f>
        <v>35512.603410572898</v>
      </c>
    </row>
    <row r="6857" spans="30:35" x14ac:dyDescent="0.35">
      <c r="AD6857">
        <v>9291.9942340984107</v>
      </c>
      <c r="AF6857">
        <v>150128.18271803201</v>
      </c>
      <c r="AG6857">
        <f>AF6857*'Day-ahead Prices_2015-2022'!J6857</f>
        <v>12218.557470963828</v>
      </c>
      <c r="AH6857">
        <v>445509.69124383898</v>
      </c>
      <c r="AI6857">
        <f>AH6857*'Day-ahead Prices_2015-2022'!J6857</f>
        <v>36258.919996107943</v>
      </c>
    </row>
    <row r="6858" spans="30:35" x14ac:dyDescent="0.35">
      <c r="AD6858">
        <v>9291.9942340984107</v>
      </c>
      <c r="AF6858">
        <v>259542.15035368199</v>
      </c>
      <c r="AG6858">
        <f>AF6858*'Day-ahead Prices_2015-2022'!J6858</f>
        <v>22421.197513678704</v>
      </c>
      <c r="AH6858">
        <v>445559.69124383898</v>
      </c>
      <c r="AI6858">
        <f>AH6858*'Day-ahead Prices_2015-2022'!J6858</f>
        <v>38490.787827327142</v>
      </c>
    </row>
    <row r="6859" spans="30:35" x14ac:dyDescent="0.35">
      <c r="AD6859">
        <v>9291.9942340984107</v>
      </c>
      <c r="AF6859">
        <v>353417.96617847099</v>
      </c>
      <c r="AG6859">
        <f>AF6859*'Day-ahead Prices_2015-2022'!J6859</f>
        <v>34541.304924452867</v>
      </c>
      <c r="AH6859">
        <v>445609.69124383898</v>
      </c>
      <c r="AI6859">
        <f>AH6859*'Day-ahead Prices_2015-2022'!J6859</f>
        <v>43551.663173716603</v>
      </c>
    </row>
    <row r="6860" spans="30:35" x14ac:dyDescent="0.35">
      <c r="AD6860">
        <v>9291.9942340984107</v>
      </c>
      <c r="AF6860">
        <v>389700.718229349</v>
      </c>
      <c r="AG6860">
        <f>AF6860*'Day-ahead Prices_2015-2022'!J6860</f>
        <v>41539.173807861887</v>
      </c>
      <c r="AH6860">
        <v>445659.69124383898</v>
      </c>
      <c r="AI6860">
        <f>AH6860*'Day-ahead Prices_2015-2022'!J6860</f>
        <v>47503.980638908914</v>
      </c>
    </row>
    <row r="6861" spans="30:35" x14ac:dyDescent="0.35">
      <c r="AD6861">
        <v>0</v>
      </c>
      <c r="AF6861">
        <v>420396.161571912</v>
      </c>
      <c r="AG6861">
        <f>AF6861*'Day-ahead Prices_2015-2022'!J6861</f>
        <v>50375.021050758296</v>
      </c>
      <c r="AH6861">
        <v>440417.05144209898</v>
      </c>
      <c r="AI6861">
        <f>AH6861*'Day-ahead Prices_2015-2022'!J6861</f>
        <v>52774.074231678125</v>
      </c>
    </row>
    <row r="6862" spans="30:35" x14ac:dyDescent="0.35">
      <c r="AD6862">
        <v>9291.9942340984107</v>
      </c>
      <c r="AF6862">
        <v>470076.32343514799</v>
      </c>
      <c r="AG6862">
        <f>AF6862*'Day-ahead Prices_2015-2022'!J6862</f>
        <v>45258.948420336048</v>
      </c>
      <c r="AH6862">
        <v>445759.69124383898</v>
      </c>
      <c r="AI6862">
        <f>AH6862*'Day-ahead Prices_2015-2022'!J6862</f>
        <v>42917.743072956822</v>
      </c>
    </row>
    <row r="6863" spans="30:35" x14ac:dyDescent="0.35">
      <c r="AD6863">
        <v>9291.9942340984107</v>
      </c>
      <c r="AF6863">
        <v>435252.58182083501</v>
      </c>
      <c r="AG6863">
        <f>AF6863*'Day-ahead Prices_2015-2022'!J6863</f>
        <v>36556.32028140466</v>
      </c>
      <c r="AH6863">
        <v>445809.69124383898</v>
      </c>
      <c r="AI6863">
        <f>AH6863*'Day-ahead Prices_2015-2022'!J6863</f>
        <v>37442.998705455982</v>
      </c>
    </row>
    <row r="6864" spans="30:35" x14ac:dyDescent="0.35">
      <c r="AD6864">
        <v>9291.9942340984107</v>
      </c>
      <c r="AF6864">
        <v>486951.67562174902</v>
      </c>
      <c r="AG6864">
        <f>AF6864*'Day-ahead Prices_2015-2022'!J6864</f>
        <v>38267.706118329676</v>
      </c>
      <c r="AH6864">
        <v>445859.69124383898</v>
      </c>
      <c r="AI6864">
        <f>AH6864*'Day-ahead Prices_2015-2022'!J6864</f>
        <v>35038.441161011149</v>
      </c>
    </row>
    <row r="6865" spans="30:35" x14ac:dyDescent="0.35">
      <c r="AD6865">
        <v>9291.9942340984107</v>
      </c>
      <c r="AF6865">
        <v>390865.89925902401</v>
      </c>
      <c r="AG6865">
        <f>AF6865*'Day-ahead Prices_2015-2022'!J6865</f>
        <v>28058.308578309039</v>
      </c>
      <c r="AH6865">
        <v>445909.69124383898</v>
      </c>
      <c r="AI6865">
        <f>AH6865*'Day-ahead Prices_2015-2022'!J6865</f>
        <v>32009.627185938982</v>
      </c>
    </row>
    <row r="6866" spans="30:35" x14ac:dyDescent="0.35">
      <c r="AD6866">
        <v>9291.9942340984107</v>
      </c>
      <c r="AF6866">
        <v>552429.13262373896</v>
      </c>
      <c r="AG6866">
        <f>AF6866*'Day-ahead Prices_2015-2022'!J6866</f>
        <v>44282.719271118913</v>
      </c>
      <c r="AH6866">
        <v>445959.69124383898</v>
      </c>
      <c r="AI6866">
        <f>AH6866*'Day-ahead Prices_2015-2022'!J6866</f>
        <v>35748.128850106128</v>
      </c>
    </row>
    <row r="6867" spans="30:35" x14ac:dyDescent="0.35">
      <c r="AD6867">
        <v>9291.9942340984107</v>
      </c>
      <c r="AF6867">
        <v>525724.23429752595</v>
      </c>
      <c r="AG6867">
        <f>AF6867*'Day-ahead Prices_2015-2022'!J6867</f>
        <v>40802.772134416737</v>
      </c>
      <c r="AH6867">
        <v>446009.69124383898</v>
      </c>
      <c r="AI6867">
        <f>AH6867*'Day-ahead Prices_2015-2022'!J6867</f>
        <v>34615.927161662454</v>
      </c>
    </row>
    <row r="6868" spans="30:35" x14ac:dyDescent="0.35">
      <c r="AD6868">
        <v>9291.9942340984107</v>
      </c>
      <c r="AF6868">
        <v>588213.95384124503</v>
      </c>
      <c r="AG6868">
        <f>AF6868*'Day-ahead Prices_2015-2022'!J6868</f>
        <v>42583.013920894628</v>
      </c>
      <c r="AH6868">
        <v>446059.69124383898</v>
      </c>
      <c r="AI6868">
        <f>AH6868*'Day-ahead Prices_2015-2022'!J6868</f>
        <v>32291.933772983666</v>
      </c>
    </row>
    <row r="6869" spans="30:35" x14ac:dyDescent="0.35">
      <c r="AD6869">
        <v>9291.9942340984107</v>
      </c>
      <c r="AF6869">
        <v>464129.99307893001</v>
      </c>
      <c r="AG6869">
        <f>AF6869*'Day-ahead Prices_2015-2022'!J6869</f>
        <v>30607.632556081386</v>
      </c>
      <c r="AH6869">
        <v>446109.69124383898</v>
      </c>
      <c r="AI6869">
        <f>AH6869*'Day-ahead Prices_2015-2022'!J6869</f>
        <v>29419.261226189017</v>
      </c>
    </row>
    <row r="6870" spans="30:35" x14ac:dyDescent="0.35">
      <c r="AD6870">
        <v>9291.9942340984107</v>
      </c>
      <c r="AF6870">
        <v>510162.16407271801</v>
      </c>
      <c r="AG6870">
        <f>AF6870*'Day-ahead Prices_2015-2022'!J6870</f>
        <v>33844.795667289196</v>
      </c>
      <c r="AH6870">
        <v>446159.69124383898</v>
      </c>
      <c r="AI6870">
        <f>AH6870*'Day-ahead Prices_2015-2022'!J6870</f>
        <v>29598.79161673033</v>
      </c>
    </row>
    <row r="6871" spans="30:35" x14ac:dyDescent="0.35">
      <c r="AD6871">
        <v>9291.9942340984107</v>
      </c>
      <c r="AF6871">
        <v>583505.406356983</v>
      </c>
      <c r="AG6871">
        <f>AF6871*'Day-ahead Prices_2015-2022'!J6871</f>
        <v>41975.920169805468</v>
      </c>
      <c r="AH6871">
        <v>446209.69124383898</v>
      </c>
      <c r="AI6871">
        <f>AH6871*'Day-ahead Prices_2015-2022'!J6871</f>
        <v>32099.209663853668</v>
      </c>
    </row>
    <row r="6872" spans="30:35" x14ac:dyDescent="0.35">
      <c r="AD6872">
        <v>9291.9942340984107</v>
      </c>
      <c r="AF6872">
        <v>712676.47246119299</v>
      </c>
      <c r="AG6872">
        <f>AF6872*'Day-ahead Prices_2015-2022'!J6872</f>
        <v>60527.612806129124</v>
      </c>
      <c r="AH6872">
        <v>446259.69124383898</v>
      </c>
      <c r="AI6872">
        <f>AH6872*'Day-ahead Prices_2015-2022'!J6872</f>
        <v>37900.835577339247</v>
      </c>
    </row>
    <row r="6873" spans="30:35" x14ac:dyDescent="0.35">
      <c r="AD6873">
        <v>8649.6657677152198</v>
      </c>
      <c r="AF6873">
        <v>737880.57490712404</v>
      </c>
      <c r="AG6873">
        <f>AF6873*'Day-ahead Prices_2015-2022'!J6873</f>
        <v>80752.727767117016</v>
      </c>
      <c r="AH6873">
        <v>445943.82648743503</v>
      </c>
      <c r="AI6873">
        <f>AH6873*'Day-ahead Prices_2015-2022'!J6873</f>
        <v>48803.534941001781</v>
      </c>
    </row>
    <row r="6874" spans="30:35" x14ac:dyDescent="0.35">
      <c r="AD6874">
        <v>9291.9942340984107</v>
      </c>
      <c r="AF6874">
        <v>748855.89737436804</v>
      </c>
      <c r="AG6874">
        <f>AF6874*'Day-ahead Prices_2015-2022'!J6874</f>
        <v>75078.420131010716</v>
      </c>
      <c r="AH6874">
        <v>446359.69124383898</v>
      </c>
      <c r="AI6874">
        <f>AH6874*'Day-ahead Prices_2015-2022'!J6874</f>
        <v>44750.90674487919</v>
      </c>
    </row>
    <row r="6875" spans="30:35" x14ac:dyDescent="0.35">
      <c r="AD6875">
        <v>0</v>
      </c>
      <c r="AF6875">
        <v>756827.36674165202</v>
      </c>
      <c r="AG6875">
        <f>AF6875*'Day-ahead Prices_2015-2022'!J6875</f>
        <v>83664.427290664345</v>
      </c>
      <c r="AH6875">
        <v>441117.05144209898</v>
      </c>
      <c r="AI6875">
        <f>AH6875*'Day-ahead Prices_2015-2022'!J6875</f>
        <v>48763.835847981136</v>
      </c>
    </row>
    <row r="6876" spans="30:35" x14ac:dyDescent="0.35">
      <c r="AD6876">
        <v>9291.9942340984107</v>
      </c>
      <c r="AF6876">
        <v>776259.68261549796</v>
      </c>
      <c r="AG6876">
        <f>AF6876*'Day-ahead Prices_2015-2022'!J6876</f>
        <v>78129.566730646606</v>
      </c>
      <c r="AH6876">
        <v>446459.69124383898</v>
      </c>
      <c r="AI6876">
        <f>AH6876*'Day-ahead Prices_2015-2022'!J6876</f>
        <v>44935.609849078341</v>
      </c>
    </row>
    <row r="6877" spans="30:35" x14ac:dyDescent="0.35">
      <c r="AD6877">
        <v>9291.9942340984107</v>
      </c>
      <c r="AF6877">
        <v>609219.69351543998</v>
      </c>
      <c r="AG6877">
        <f>AF6877*'Day-ahead Prices_2015-2022'!J6877</f>
        <v>52335.017771443869</v>
      </c>
      <c r="AH6877">
        <v>446509.69124383898</v>
      </c>
      <c r="AI6877">
        <f>AH6877*'Day-ahead Prices_2015-2022'!J6877</f>
        <v>38357.415026301984</v>
      </c>
    </row>
    <row r="6878" spans="30:35" x14ac:dyDescent="0.35">
      <c r="AD6878">
        <v>9291.9942340984107</v>
      </c>
      <c r="AF6878">
        <v>590600.56376687705</v>
      </c>
      <c r="AG6878">
        <f>AF6878*'Day-ahead Prices_2015-2022'!J6878</f>
        <v>49315.147074534238</v>
      </c>
      <c r="AH6878">
        <v>446559.69124383898</v>
      </c>
      <c r="AI6878">
        <f>AH6878*'Day-ahead Prices_2015-2022'!J6878</f>
        <v>37287.734218860554</v>
      </c>
    </row>
    <row r="6879" spans="30:35" x14ac:dyDescent="0.35">
      <c r="AD6879">
        <v>9291.9942340984107</v>
      </c>
      <c r="AF6879">
        <v>499437.46604077797</v>
      </c>
      <c r="AG6879">
        <f>AF6879*'Day-ahead Prices_2015-2022'!J6879</f>
        <v>38751.977286936512</v>
      </c>
      <c r="AH6879">
        <v>446609.69124383898</v>
      </c>
      <c r="AI6879">
        <f>AH6879*'Day-ahead Prices_2015-2022'!J6879</f>
        <v>34653.004205723519</v>
      </c>
    </row>
    <row r="6880" spans="30:35" x14ac:dyDescent="0.35">
      <c r="AD6880">
        <v>9291.9942340984107</v>
      </c>
      <c r="AF6880">
        <v>478872.51941704203</v>
      </c>
      <c r="AG6880">
        <f>AF6880*'Day-ahead Prices_2015-2022'!J6880</f>
        <v>35106.742989112623</v>
      </c>
      <c r="AH6880">
        <v>446659.69124383898</v>
      </c>
      <c r="AI6880">
        <f>AH6880*'Day-ahead Prices_2015-2022'!J6880</f>
        <v>32745.180289699889</v>
      </c>
    </row>
    <row r="6881" spans="30:35" x14ac:dyDescent="0.35">
      <c r="AD6881">
        <v>9291.9942340984107</v>
      </c>
      <c r="AF6881">
        <v>486658.745995273</v>
      </c>
      <c r="AG6881">
        <f>AF6881*'Day-ahead Prices_2015-2022'!J6881</f>
        <v>37298.74293994272</v>
      </c>
      <c r="AH6881">
        <v>446709.69124383898</v>
      </c>
      <c r="AI6881">
        <f>AH6881*'Day-ahead Prices_2015-2022'!J6881</f>
        <v>34236.947511155937</v>
      </c>
    </row>
    <row r="6882" spans="30:35" x14ac:dyDescent="0.35">
      <c r="AD6882">
        <v>9291.9942340984107</v>
      </c>
      <c r="AF6882">
        <v>571624.73746076296</v>
      </c>
      <c r="AG6882">
        <f>AF6882*'Day-ahead Prices_2015-2022'!J6882</f>
        <v>46267.306250074151</v>
      </c>
      <c r="AH6882">
        <v>446759.69124383898</v>
      </c>
      <c r="AI6882">
        <f>AH6882*'Day-ahead Prices_2015-2022'!J6882</f>
        <v>36160.729409276326</v>
      </c>
    </row>
    <row r="6883" spans="30:35" x14ac:dyDescent="0.35">
      <c r="AD6883">
        <v>9291.9942340984107</v>
      </c>
      <c r="AF6883">
        <v>605534.72592495603</v>
      </c>
      <c r="AG6883">
        <f>AF6883*'Day-ahead Prices_2015-2022'!J6883</f>
        <v>54308.138812987083</v>
      </c>
      <c r="AH6883">
        <v>446809.69124383898</v>
      </c>
      <c r="AI6883">
        <f>AH6883*'Day-ahead Prices_2015-2022'!J6883</f>
        <v>40072.685671317755</v>
      </c>
    </row>
    <row r="6884" spans="30:35" x14ac:dyDescent="0.35">
      <c r="AD6884">
        <v>9291.9942340984107</v>
      </c>
      <c r="AF6884">
        <v>597807.47198932304</v>
      </c>
      <c r="AG6884">
        <f>AF6884*'Day-ahead Prices_2015-2022'!J6884</f>
        <v>58274.272369519211</v>
      </c>
      <c r="AH6884">
        <v>446859.69124383898</v>
      </c>
      <c r="AI6884">
        <f>AH6884*'Day-ahead Prices_2015-2022'!J6884</f>
        <v>43559.882702449424</v>
      </c>
    </row>
    <row r="6885" spans="30:35" x14ac:dyDescent="0.35">
      <c r="AD6885">
        <v>2312.8718779466699</v>
      </c>
      <c r="AF6885">
        <v>607430.67107765004</v>
      </c>
      <c r="AG6885">
        <f>AF6885*'Day-ahead Prices_2015-2022'!J6885</f>
        <v>65086.196405970208</v>
      </c>
      <c r="AH6885">
        <v>442934.443322587</v>
      </c>
      <c r="AI6885">
        <f>AH6885*'Day-ahead Prices_2015-2022'!J6885</f>
        <v>47460.425602015202</v>
      </c>
    </row>
    <row r="6886" spans="30:35" x14ac:dyDescent="0.35">
      <c r="AD6886">
        <v>8599.4363598539494</v>
      </c>
      <c r="AF6886">
        <v>606085.392132301</v>
      </c>
      <c r="AG6886">
        <f>AF6886*'Day-ahead Prices_2015-2022'!J6886</f>
        <v>59752.44359684323</v>
      </c>
      <c r="AH6886">
        <v>446565.21624978603</v>
      </c>
      <c r="AI6886">
        <f>AH6886*'Day-ahead Prices_2015-2022'!J6886</f>
        <v>44025.748257025785</v>
      </c>
    </row>
    <row r="6887" spans="30:35" x14ac:dyDescent="0.35">
      <c r="AD6887">
        <v>9291.9942340984107</v>
      </c>
      <c r="AF6887">
        <v>499300.06307323201</v>
      </c>
      <c r="AG6887">
        <f>AF6887*'Day-ahead Prices_2015-2022'!J6887</f>
        <v>41873.799789636607</v>
      </c>
      <c r="AH6887">
        <v>447009.69124383898</v>
      </c>
      <c r="AI6887">
        <f>AH6887*'Day-ahead Prices_2015-2022'!J6887</f>
        <v>37488.467756164559</v>
      </c>
    </row>
    <row r="6888" spans="30:35" x14ac:dyDescent="0.35">
      <c r="AD6888">
        <v>9291.9942340984107</v>
      </c>
      <c r="AF6888">
        <v>460000.68872916099</v>
      </c>
      <c r="AG6888">
        <f>AF6888*'Day-ahead Prices_2015-2022'!J6888</f>
        <v>36503.354654102572</v>
      </c>
      <c r="AH6888">
        <v>447059.69124383898</v>
      </c>
      <c r="AI6888">
        <f>AH6888*'Day-ahead Prices_2015-2022'!J6888</f>
        <v>35476.421798654846</v>
      </c>
    </row>
    <row r="6889" spans="30:35" x14ac:dyDescent="0.35">
      <c r="AD6889">
        <v>9291.9942340984107</v>
      </c>
      <c r="AF6889">
        <v>404905.01001486502</v>
      </c>
      <c r="AG6889">
        <f>AF6889*'Day-ahead Prices_2015-2022'!J6889</f>
        <v>26386.647240143717</v>
      </c>
      <c r="AH6889">
        <v>447109.69124383898</v>
      </c>
      <c r="AI6889">
        <f>AH6889*'Day-ahead Prices_2015-2022'!J6889</f>
        <v>29137.020804132877</v>
      </c>
    </row>
    <row r="6890" spans="30:35" x14ac:dyDescent="0.35">
      <c r="AD6890">
        <v>9291.9942340984107</v>
      </c>
      <c r="AF6890">
        <v>403437.34857329301</v>
      </c>
      <c r="AG6890">
        <f>AF6890*'Day-ahead Prices_2015-2022'!J6890</f>
        <v>25691.898950518735</v>
      </c>
      <c r="AH6890">
        <v>447159.69124383898</v>
      </c>
      <c r="AI6890">
        <f>AH6890*'Day-ahead Prices_2015-2022'!J6890</f>
        <v>28476.247037635778</v>
      </c>
    </row>
    <row r="6891" spans="30:35" x14ac:dyDescent="0.35">
      <c r="AD6891">
        <v>9291.9942340984107</v>
      </c>
      <c r="AF6891">
        <v>346119.23975125898</v>
      </c>
      <c r="AG6891">
        <f>AF6891*'Day-ahead Prices_2015-2022'!J6891</f>
        <v>20333.640037287088</v>
      </c>
      <c r="AH6891">
        <v>447209.69124383898</v>
      </c>
      <c r="AI6891">
        <f>AH6891*'Day-ahead Prices_2015-2022'!J6891</f>
        <v>26272.451336347433</v>
      </c>
    </row>
    <row r="6892" spans="30:35" x14ac:dyDescent="0.35">
      <c r="AD6892">
        <v>9291.9942340984107</v>
      </c>
      <c r="AF6892">
        <v>171157.621466693</v>
      </c>
      <c r="AG6892">
        <f>AF6892*'Day-ahead Prices_2015-2022'!J6892</f>
        <v>9398.2649947361133</v>
      </c>
      <c r="AH6892">
        <v>447259.69124383898</v>
      </c>
      <c r="AI6892">
        <f>AH6892*'Day-ahead Prices_2015-2022'!J6892</f>
        <v>24559.0296461992</v>
      </c>
    </row>
    <row r="6893" spans="30:35" x14ac:dyDescent="0.35">
      <c r="AD6893">
        <v>9291.9942340984107</v>
      </c>
      <c r="AF6893">
        <v>129470.269129908</v>
      </c>
      <c r="AG6893">
        <f>AF6893*'Day-ahead Prices_2015-2022'!J6893</f>
        <v>6619.9766984486096</v>
      </c>
      <c r="AH6893">
        <v>447309.69124383898</v>
      </c>
      <c r="AI6893">
        <f>AH6893*'Day-ahead Prices_2015-2022'!J6893</f>
        <v>22871.503650411545</v>
      </c>
    </row>
    <row r="6894" spans="30:35" x14ac:dyDescent="0.35">
      <c r="AD6894">
        <v>9291.9942340984107</v>
      </c>
      <c r="AF6894">
        <v>215379.56211197301</v>
      </c>
      <c r="AG6894">
        <f>AF6894*'Day-ahead Prices_2015-2022'!J6894</f>
        <v>10551.713972318197</v>
      </c>
      <c r="AH6894">
        <v>447359.69124383898</v>
      </c>
      <c r="AI6894">
        <f>AH6894*'Day-ahead Prices_2015-2022'!J6894</f>
        <v>21916.710473649728</v>
      </c>
    </row>
    <row r="6895" spans="30:35" x14ac:dyDescent="0.35">
      <c r="AD6895">
        <v>9291.9942340984107</v>
      </c>
      <c r="AF6895">
        <v>262479.73905633902</v>
      </c>
      <c r="AG6895">
        <f>AF6895*'Day-ahead Prices_2015-2022'!J6895</f>
        <v>13172.873804216195</v>
      </c>
      <c r="AH6895">
        <v>447409.69124383898</v>
      </c>
      <c r="AI6895">
        <f>AH6895*'Day-ahead Prices_2015-2022'!J6895</f>
        <v>22453.814617186115</v>
      </c>
    </row>
    <row r="6896" spans="30:35" x14ac:dyDescent="0.35">
      <c r="AD6896">
        <v>9291.9942340984107</v>
      </c>
      <c r="AF6896">
        <v>351038.53817657998</v>
      </c>
      <c r="AG6896">
        <f>AF6896*'Day-ahead Prices_2015-2022'!J6896</f>
        <v>22131.663437515206</v>
      </c>
      <c r="AH6896">
        <v>447459.69124383898</v>
      </c>
      <c r="AI6896">
        <f>AH6896*'Day-ahead Prices_2015-2022'!J6896</f>
        <v>28210.655559081883</v>
      </c>
    </row>
    <row r="6897" spans="30:35" x14ac:dyDescent="0.35">
      <c r="AD6897">
        <v>9291.9942340984107</v>
      </c>
      <c r="AF6897">
        <v>252247.41597621699</v>
      </c>
      <c r="AG6897">
        <f>AF6897*'Day-ahead Prices_2015-2022'!J6897</f>
        <v>20127.136630012323</v>
      </c>
      <c r="AH6897">
        <v>447509.69124383898</v>
      </c>
      <c r="AI6897">
        <f>AH6897*'Day-ahead Prices_2015-2022'!J6897</f>
        <v>35707.357651459963</v>
      </c>
    </row>
    <row r="6898" spans="30:35" x14ac:dyDescent="0.35">
      <c r="AD6898">
        <v>9291.9942340984107</v>
      </c>
      <c r="AF6898">
        <v>357842.604100695</v>
      </c>
      <c r="AG6898">
        <f>AF6898*'Day-ahead Prices_2015-2022'!J6898</f>
        <v>32702.340982252259</v>
      </c>
      <c r="AH6898">
        <v>447559.69124383898</v>
      </c>
      <c r="AI6898">
        <f>AH6898*'Day-ahead Prices_2015-2022'!J6898</f>
        <v>40901.361283546328</v>
      </c>
    </row>
    <row r="6899" spans="30:35" x14ac:dyDescent="0.35">
      <c r="AD6899">
        <v>9291.9942340984107</v>
      </c>
      <c r="AF6899">
        <v>428126.75640689</v>
      </c>
      <c r="AG6899">
        <f>AF6899*'Day-ahead Prices_2015-2022'!J6899</f>
        <v>40467.61133247026</v>
      </c>
      <c r="AH6899">
        <v>447609.69124383898</v>
      </c>
      <c r="AI6899">
        <f>AH6899*'Day-ahead Prices_2015-2022'!J6899</f>
        <v>42309.187040595767</v>
      </c>
    </row>
    <row r="6900" spans="30:35" x14ac:dyDescent="0.35">
      <c r="AD6900">
        <v>9291.9942340984107</v>
      </c>
      <c r="AF6900">
        <v>409244.242447278</v>
      </c>
      <c r="AG6900">
        <f>AF6900*'Day-ahead Prices_2015-2022'!J6900</f>
        <v>36473.381552810592</v>
      </c>
      <c r="AH6900">
        <v>447659.69124383898</v>
      </c>
      <c r="AI6900">
        <f>AH6900*'Day-ahead Prices_2015-2022'!J6900</f>
        <v>39897.110407493092</v>
      </c>
    </row>
    <row r="6901" spans="30:35" x14ac:dyDescent="0.35">
      <c r="AD6901">
        <v>9291.9942340984107</v>
      </c>
      <c r="AF6901">
        <v>304764.25473669602</v>
      </c>
      <c r="AG6901">
        <f>AF6901*'Day-ahead Prices_2015-2022'!J6901</f>
        <v>26121.34427348222</v>
      </c>
      <c r="AH6901">
        <v>447709.69124383898</v>
      </c>
      <c r="AI6901">
        <f>AH6901*'Day-ahead Prices_2015-2022'!J6901</f>
        <v>38373.197636509445</v>
      </c>
    </row>
    <row r="6902" spans="30:35" x14ac:dyDescent="0.35">
      <c r="AD6902">
        <v>9291.9942340984107</v>
      </c>
      <c r="AF6902">
        <v>204374.68980509599</v>
      </c>
      <c r="AG6902">
        <f>AF6902*'Day-ahead Prices_2015-2022'!J6902</f>
        <v>15684.480100729836</v>
      </c>
      <c r="AH6902">
        <v>447759.69124383898</v>
      </c>
      <c r="AI6902">
        <f>AH6902*'Day-ahead Prices_2015-2022'!J6902</f>
        <v>34362.757804894369</v>
      </c>
    </row>
    <row r="6903" spans="30:35" x14ac:dyDescent="0.35">
      <c r="AD6903">
        <v>9291.9942340984107</v>
      </c>
      <c r="AF6903">
        <v>150338.57033776399</v>
      </c>
      <c r="AG6903">
        <f>AF6903*'Day-ahead Prices_2015-2022'!J6903</f>
        <v>10697.340972383596</v>
      </c>
      <c r="AH6903">
        <v>447809.69124383898</v>
      </c>
      <c r="AI6903">
        <f>AH6903*'Day-ahead Prices_2015-2022'!J6903</f>
        <v>31863.898580455359</v>
      </c>
    </row>
    <row r="6904" spans="30:35" x14ac:dyDescent="0.35">
      <c r="AD6904">
        <v>9291.9942340984107</v>
      </c>
      <c r="AF6904">
        <v>179099.65629632099</v>
      </c>
      <c r="AG6904">
        <f>AF6904*'Day-ahead Prices_2015-2022'!J6904</f>
        <v>11666.327736571979</v>
      </c>
      <c r="AH6904">
        <v>447859.69124383898</v>
      </c>
      <c r="AI6904">
        <f>AH6904*'Day-ahead Prices_2015-2022'!J6904</f>
        <v>29173.020463009616</v>
      </c>
    </row>
    <row r="6905" spans="30:35" x14ac:dyDescent="0.35">
      <c r="AD6905">
        <v>9291.9942340984107</v>
      </c>
      <c r="AF6905">
        <v>192493.856610263</v>
      </c>
      <c r="AG6905">
        <f>AF6905*'Day-ahead Prices_2015-2022'!J6905</f>
        <v>13645.408260460017</v>
      </c>
      <c r="AH6905">
        <v>447909.69124383898</v>
      </c>
      <c r="AI6905">
        <f>AH6905*'Day-ahead Prices_2015-2022'!J6905</f>
        <v>31751.198238047633</v>
      </c>
    </row>
    <row r="6906" spans="30:35" x14ac:dyDescent="0.35">
      <c r="AD6906">
        <v>9291.9942340984107</v>
      </c>
      <c r="AF6906">
        <v>215649.69343964101</v>
      </c>
      <c r="AG6906">
        <f>AF6906*'Day-ahead Prices_2015-2022'!J6906</f>
        <v>16363.768300316759</v>
      </c>
      <c r="AH6906">
        <v>447959.69124383898</v>
      </c>
      <c r="AI6906">
        <f>AH6906*'Day-ahead Prices_2015-2022'!J6906</f>
        <v>33991.741321196554</v>
      </c>
    </row>
    <row r="6907" spans="30:35" x14ac:dyDescent="0.35">
      <c r="AD6907">
        <v>9291.9942340984107</v>
      </c>
      <c r="AF6907">
        <v>367893.186242453</v>
      </c>
      <c r="AG6907">
        <f>AF6907*'Day-ahead Prices_2015-2022'!J6907</f>
        <v>33206.038990243804</v>
      </c>
      <c r="AH6907">
        <v>448009.69124383898</v>
      </c>
      <c r="AI6907">
        <f>AH6907*'Day-ahead Prices_2015-2022'!J6907</f>
        <v>40437.3547316689</v>
      </c>
    </row>
    <row r="6908" spans="30:35" x14ac:dyDescent="0.35">
      <c r="AD6908">
        <v>9291.9942340984107</v>
      </c>
      <c r="AF6908">
        <v>377213.18699700199</v>
      </c>
      <c r="AG6908">
        <f>AF6908*'Day-ahead Prices_2015-2022'!J6908</f>
        <v>36296.395885819024</v>
      </c>
      <c r="AH6908">
        <v>448059.69124383898</v>
      </c>
      <c r="AI6908">
        <f>AH6908*'Day-ahead Prices_2015-2022'!J6908</f>
        <v>43113.423640710294</v>
      </c>
    </row>
    <row r="6909" spans="30:35" x14ac:dyDescent="0.35">
      <c r="AD6909">
        <v>0</v>
      </c>
      <c r="AF6909">
        <v>351477.98642609699</v>
      </c>
      <c r="AG6909">
        <f>AF6909*'Day-ahead Prices_2015-2022'!J6909</f>
        <v>39100.607947454191</v>
      </c>
      <c r="AH6909">
        <v>442817.05144209898</v>
      </c>
      <c r="AI6909">
        <f>AH6909*'Day-ahead Prices_2015-2022'!J6909</f>
        <v>49261.736408990604</v>
      </c>
    </row>
    <row r="6910" spans="30:35" x14ac:dyDescent="0.35">
      <c r="AD6910">
        <v>9291.9942340984107</v>
      </c>
      <c r="AF6910">
        <v>349919.75856149802</v>
      </c>
      <c r="AG6910">
        <f>AF6910*'Day-ahead Prices_2015-2022'!J6910</f>
        <v>32423.127428610209</v>
      </c>
      <c r="AH6910">
        <v>448159.69124383898</v>
      </c>
      <c r="AI6910">
        <f>AH6910*'Day-ahead Prices_2015-2022'!J6910</f>
        <v>41525.916791040072</v>
      </c>
    </row>
    <row r="6911" spans="30:35" x14ac:dyDescent="0.35">
      <c r="AD6911">
        <v>9291.9942340984107</v>
      </c>
      <c r="AF6911">
        <v>376453.60788320698</v>
      </c>
      <c r="AG6911">
        <f>AF6911*'Day-ahead Prices_2015-2022'!J6911</f>
        <v>30171.81553781933</v>
      </c>
      <c r="AH6911">
        <v>448209.69124383898</v>
      </c>
      <c r="AI6911">
        <f>AH6911*'Day-ahead Prices_2015-2022'!J6911</f>
        <v>35922.886228965581</v>
      </c>
    </row>
    <row r="6912" spans="30:35" x14ac:dyDescent="0.35">
      <c r="AD6912">
        <v>9291.9942340984107</v>
      </c>
      <c r="AF6912">
        <v>433528.03445882403</v>
      </c>
      <c r="AG6912">
        <f>AF6912*'Day-ahead Prices_2015-2022'!J6912</f>
        <v>34170.137766001433</v>
      </c>
      <c r="AH6912">
        <v>448259.69124383898</v>
      </c>
      <c r="AI6912">
        <f>AH6912*'Day-ahead Prices_2015-2022'!J6912</f>
        <v>35331.268539225333</v>
      </c>
    </row>
    <row r="6913" spans="30:35" x14ac:dyDescent="0.35">
      <c r="AD6913">
        <v>9291.9942340984107</v>
      </c>
      <c r="AF6913">
        <v>391002.62716931198</v>
      </c>
      <c r="AG6913">
        <f>AF6913*'Day-ahead Prices_2015-2022'!J6913</f>
        <v>30614.528200789206</v>
      </c>
      <c r="AH6913">
        <v>448309.69124383898</v>
      </c>
      <c r="AI6913">
        <f>AH6913*'Day-ahead Prices_2015-2022'!J6913</f>
        <v>35101.528050164488</v>
      </c>
    </row>
    <row r="6914" spans="30:35" x14ac:dyDescent="0.35">
      <c r="AD6914">
        <v>9291.9942340984107</v>
      </c>
      <c r="AF6914">
        <v>478437.598079902</v>
      </c>
      <c r="AG6914">
        <f>AF6914*'Day-ahead Prices_2015-2022'!J6914</f>
        <v>35565.854947264706</v>
      </c>
      <c r="AH6914">
        <v>448359.69124383898</v>
      </c>
      <c r="AI6914">
        <f>AH6914*'Day-ahead Prices_2015-2022'!J6914</f>
        <v>33329.938547838872</v>
      </c>
    </row>
    <row r="6915" spans="30:35" x14ac:dyDescent="0.35">
      <c r="AD6915">
        <v>9291.9942340984107</v>
      </c>
      <c r="AF6915">
        <v>421814.46964943601</v>
      </c>
      <c r="AG6915">
        <f>AF6915*'Day-ahead Prices_2015-2022'!J6915</f>
        <v>27381.031761119015</v>
      </c>
      <c r="AH6915">
        <v>448409.69124383898</v>
      </c>
      <c r="AI6915">
        <f>AH6915*'Day-ahead Prices_2015-2022'!J6915</f>
        <v>29107.394082865696</v>
      </c>
    </row>
    <row r="6916" spans="30:35" x14ac:dyDescent="0.35">
      <c r="AD6916">
        <v>9291.9942340984107</v>
      </c>
      <c r="AF6916">
        <v>205403.67206797001</v>
      </c>
      <c r="AG6916">
        <f>AF6916*'Day-ahead Prices_2015-2022'!J6916</f>
        <v>12360.936230460351</v>
      </c>
      <c r="AH6916">
        <v>448459.69124383898</v>
      </c>
      <c r="AI6916">
        <f>AH6916*'Day-ahead Prices_2015-2022'!J6916</f>
        <v>26987.743644440176</v>
      </c>
    </row>
    <row r="6917" spans="30:35" x14ac:dyDescent="0.35">
      <c r="AD6917">
        <v>9291.9942340984107</v>
      </c>
      <c r="AF6917">
        <v>375121.698149812</v>
      </c>
      <c r="AG6917">
        <f>AF6917*'Day-ahead Prices_2015-2022'!J6917</f>
        <v>21389.43922850228</v>
      </c>
      <c r="AH6917">
        <v>448509.69124383898</v>
      </c>
      <c r="AI6917">
        <f>AH6917*'Day-ahead Prices_2015-2022'!J6917</f>
        <v>25574.022594723698</v>
      </c>
    </row>
    <row r="6918" spans="30:35" x14ac:dyDescent="0.35">
      <c r="AD6918">
        <v>9291.9942340984107</v>
      </c>
      <c r="AF6918">
        <v>316991.74476585601</v>
      </c>
      <c r="AG6918">
        <f>AF6918*'Day-ahead Prices_2015-2022'!J6918</f>
        <v>17226.916369300445</v>
      </c>
      <c r="AH6918">
        <v>448559.69124383898</v>
      </c>
      <c r="AI6918">
        <f>AH6918*'Day-ahead Prices_2015-2022'!J6918</f>
        <v>24376.976420646428</v>
      </c>
    </row>
    <row r="6919" spans="30:35" x14ac:dyDescent="0.35">
      <c r="AD6919">
        <v>9291.9942340984107</v>
      </c>
      <c r="AF6919">
        <v>343660.70935151802</v>
      </c>
      <c r="AG6919">
        <f>AF6919*'Day-ahead Prices_2015-2022'!J6919</f>
        <v>19185.288675435182</v>
      </c>
      <c r="AH6919">
        <v>448609.69124383898</v>
      </c>
      <c r="AI6919">
        <f>AH6919*'Day-ahead Prices_2015-2022'!J6919</f>
        <v>25044.196775801367</v>
      </c>
    </row>
    <row r="6920" spans="30:35" x14ac:dyDescent="0.35">
      <c r="AD6920">
        <v>9291.9942340984107</v>
      </c>
      <c r="AF6920">
        <v>521834.58421020198</v>
      </c>
      <c r="AG6920">
        <f>AF6920*'Day-ahead Prices_2015-2022'!J6920</f>
        <v>36579.952059904899</v>
      </c>
      <c r="AH6920">
        <v>448659.69124383898</v>
      </c>
      <c r="AI6920">
        <f>AH6920*'Day-ahead Prices_2015-2022'!J6920</f>
        <v>31450.483531579059</v>
      </c>
    </row>
    <row r="6921" spans="30:35" x14ac:dyDescent="0.35">
      <c r="AD6921">
        <v>9291.9942340984107</v>
      </c>
      <c r="AF6921">
        <v>566091.70350062696</v>
      </c>
      <c r="AG6921">
        <f>AF6921*'Day-ahead Prices_2015-2022'!J6921</f>
        <v>41331.770501839528</v>
      </c>
      <c r="AH6921">
        <v>448709.69124383898</v>
      </c>
      <c r="AI6921">
        <f>AH6921*'Day-ahead Prices_2015-2022'!J6921</f>
        <v>32761.416331940796</v>
      </c>
    </row>
    <row r="6922" spans="30:35" x14ac:dyDescent="0.35">
      <c r="AD6922">
        <v>9291.9942340984107</v>
      </c>
      <c r="AF6922">
        <v>740406.20193442598</v>
      </c>
      <c r="AG6922">
        <f>AF6922*'Day-ahead Prices_2015-2022'!J6922</f>
        <v>64612.472719560101</v>
      </c>
      <c r="AH6922">
        <v>448759.69124383898</v>
      </c>
      <c r="AI6922">
        <f>AH6922*'Day-ahead Prices_2015-2022'!J6922</f>
        <v>39161.575406007665</v>
      </c>
    </row>
    <row r="6923" spans="30:35" x14ac:dyDescent="0.35">
      <c r="AD6923">
        <v>9291.9942340984107</v>
      </c>
      <c r="AF6923">
        <v>751056.04783266201</v>
      </c>
      <c r="AG6923">
        <f>AF6923*'Day-ahead Prices_2015-2022'!J6923</f>
        <v>66552.954038571756</v>
      </c>
      <c r="AH6923">
        <v>448809.69124383898</v>
      </c>
      <c r="AI6923">
        <f>AH6923*'Day-ahead Prices_2015-2022'!J6923</f>
        <v>39770.148765344675</v>
      </c>
    </row>
    <row r="6924" spans="30:35" x14ac:dyDescent="0.35">
      <c r="AD6924">
        <v>9291.9942340984107</v>
      </c>
      <c r="AF6924">
        <v>655874.42711653898</v>
      </c>
      <c r="AG6924">
        <f>AF6924*'Day-ahead Prices_2015-2022'!J6924</f>
        <v>51366.445445699537</v>
      </c>
      <c r="AH6924">
        <v>448859.69124383898</v>
      </c>
      <c r="AI6924">
        <f>AH6924*'Day-ahead Prices_2015-2022'!J6924</f>
        <v>35153.568868989358</v>
      </c>
    </row>
    <row r="6925" spans="30:35" x14ac:dyDescent="0.35">
      <c r="AD6925">
        <v>9291.9942340984107</v>
      </c>
      <c r="AF6925">
        <v>664124.75618178304</v>
      </c>
      <c r="AG6925">
        <f>AF6925*'Day-ahead Prices_2015-2022'!J6925</f>
        <v>50304.129656989149</v>
      </c>
      <c r="AH6925">
        <v>448909.69124383898</v>
      </c>
      <c r="AI6925">
        <f>AH6925*'Day-ahead Prices_2015-2022'!J6925</f>
        <v>34002.664563264581</v>
      </c>
    </row>
    <row r="6926" spans="30:35" x14ac:dyDescent="0.35">
      <c r="AD6926">
        <v>9291.9942340984107</v>
      </c>
      <c r="AF6926">
        <v>473139.57278662798</v>
      </c>
      <c r="AG6926">
        <f>AF6926*'Day-ahead Prices_2015-2022'!J6926</f>
        <v>28801.780068919998</v>
      </c>
      <c r="AH6926">
        <v>448959.69124383898</v>
      </c>
      <c r="AI6926">
        <f>AH6926*'Day-ahead Prices_2015-2022'!J6926</f>
        <v>27329.860004854647</v>
      </c>
    </row>
    <row r="6927" spans="30:35" x14ac:dyDescent="0.35">
      <c r="AD6927">
        <v>9291.9942340984107</v>
      </c>
      <c r="AF6927">
        <v>506057.89047552599</v>
      </c>
      <c r="AG6927">
        <f>AF6927*'Day-ahead Prices_2015-2022'!J6927</f>
        <v>24087.090441908844</v>
      </c>
      <c r="AH6927">
        <v>449009.69124383898</v>
      </c>
      <c r="AI6927">
        <f>AH6927*'Day-ahead Prices_2015-2022'!J6927</f>
        <v>21371.738778978623</v>
      </c>
    </row>
    <row r="6928" spans="30:35" x14ac:dyDescent="0.35">
      <c r="AD6928">
        <v>9291.9942340984107</v>
      </c>
      <c r="AF6928">
        <v>493391.42737029801</v>
      </c>
      <c r="AG6928">
        <f>AF6928*'Day-ahead Prices_2015-2022'!J6928</f>
        <v>28844.279583351839</v>
      </c>
      <c r="AH6928">
        <v>449059.69124383898</v>
      </c>
      <c r="AI6928">
        <f>AH6928*'Day-ahead Prices_2015-2022'!J6928</f>
        <v>26252.590874728885</v>
      </c>
    </row>
    <row r="6929" spans="30:35" x14ac:dyDescent="0.35">
      <c r="AD6929">
        <v>9291.9942340984107</v>
      </c>
      <c r="AF6929">
        <v>600383.52512551995</v>
      </c>
      <c r="AG6929">
        <f>AF6929*'Day-ahead Prices_2015-2022'!J6929</f>
        <v>38928.86776913872</v>
      </c>
      <c r="AH6929">
        <v>449109.69124383898</v>
      </c>
      <c r="AI6929">
        <f>AH6929*'Day-ahead Prices_2015-2022'!J6929</f>
        <v>29120.272380250524</v>
      </c>
    </row>
    <row r="6930" spans="30:35" x14ac:dyDescent="0.35">
      <c r="AD6930">
        <v>9291.9942340984107</v>
      </c>
      <c r="AF6930">
        <v>522375.93330695899</v>
      </c>
      <c r="AG6930">
        <f>AF6930*'Day-ahead Prices_2015-2022'!J6930</f>
        <v>32904.460039005338</v>
      </c>
      <c r="AH6930">
        <v>449159.69124383898</v>
      </c>
      <c r="AI6930">
        <f>AH6930*'Day-ahead Prices_2015-2022'!J6930</f>
        <v>28292.568951449412</v>
      </c>
    </row>
    <row r="6931" spans="30:35" x14ac:dyDescent="0.35">
      <c r="AD6931">
        <v>9291.9942340984107</v>
      </c>
      <c r="AF6931">
        <v>735984.22006694705</v>
      </c>
      <c r="AG6931">
        <f>AF6931*'Day-ahead Prices_2015-2022'!J6931</f>
        <v>61796.915037921208</v>
      </c>
      <c r="AH6931">
        <v>449209.69124383898</v>
      </c>
      <c r="AI6931">
        <f>AH6931*'Day-ahead Prices_2015-2022'!J6931</f>
        <v>37717.891725288937</v>
      </c>
    </row>
    <row r="6932" spans="30:35" x14ac:dyDescent="0.35">
      <c r="AD6932">
        <v>4812.74552783319</v>
      </c>
      <c r="AF6932">
        <v>777312.067318897</v>
      </c>
      <c r="AG6932">
        <f>AF6932*'Day-ahead Prices_2015-2022'!J6932</f>
        <v>75010.614496273556</v>
      </c>
      <c r="AH6932">
        <v>446708.349800075</v>
      </c>
      <c r="AI6932">
        <f>AH6932*'Day-ahead Prices_2015-2022'!J6932</f>
        <v>43107.355755707242</v>
      </c>
    </row>
    <row r="6933" spans="30:35" x14ac:dyDescent="0.35">
      <c r="AD6933">
        <v>0</v>
      </c>
      <c r="AF6933">
        <v>778378.89908056601</v>
      </c>
      <c r="AG6933">
        <f>AF6933*'Day-ahead Prices_2015-2022'!J6933</f>
        <v>81587.730254377238</v>
      </c>
      <c r="AH6933">
        <v>444017.05144209898</v>
      </c>
      <c r="AI6933">
        <f>AH6933*'Day-ahead Prices_2015-2022'!J6933</f>
        <v>46540.757289532216</v>
      </c>
    </row>
    <row r="6934" spans="30:35" x14ac:dyDescent="0.35">
      <c r="AD6934">
        <v>9291.9942340984107</v>
      </c>
      <c r="AF6934">
        <v>824954.43344692595</v>
      </c>
      <c r="AG6934">
        <f>AF6934*'Day-ahead Prices_2015-2022'!J6934</f>
        <v>71110.040970083195</v>
      </c>
      <c r="AH6934">
        <v>449359.69124383898</v>
      </c>
      <c r="AI6934">
        <f>AH6934*'Day-ahead Prices_2015-2022'!J6934</f>
        <v>38734.243685604859</v>
      </c>
    </row>
    <row r="6935" spans="30:35" x14ac:dyDescent="0.35">
      <c r="AD6935">
        <v>9291.9942340984107</v>
      </c>
      <c r="AF6935">
        <v>670601.93057157402</v>
      </c>
      <c r="AG6935">
        <f>AF6935*'Day-ahead Prices_2015-2022'!J6935</f>
        <v>50350.469452140213</v>
      </c>
      <c r="AH6935">
        <v>449409.69124383898</v>
      </c>
      <c r="AI6935">
        <f>AH6935*'Day-ahead Prices_2015-2022'!J6935</f>
        <v>33742.803142815545</v>
      </c>
    </row>
    <row r="6936" spans="30:35" x14ac:dyDescent="0.35">
      <c r="AD6936">
        <v>9291.9942340984107</v>
      </c>
      <c r="AF6936">
        <v>717451.037915022</v>
      </c>
      <c r="AG6936">
        <f>AF6936*'Day-ahead Prices_2015-2022'!J6936</f>
        <v>52625.930444864251</v>
      </c>
      <c r="AH6936">
        <v>449459.69124383898</v>
      </c>
      <c r="AI6936">
        <f>AH6936*'Day-ahead Prices_2015-2022'!J6936</f>
        <v>32968.430177349641</v>
      </c>
    </row>
    <row r="6937" spans="30:35" x14ac:dyDescent="0.35">
      <c r="AD6937">
        <v>9291.9942340984107</v>
      </c>
      <c r="AF6937">
        <v>632040.32514245703</v>
      </c>
      <c r="AG6937">
        <f>AF6937*'Day-ahead Prices_2015-2022'!J6937</f>
        <v>45013.911956645796</v>
      </c>
      <c r="AH6937">
        <v>449509.69124383898</v>
      </c>
      <c r="AI6937">
        <f>AH6937*'Day-ahead Prices_2015-2022'!J6937</f>
        <v>32014.080210386215</v>
      </c>
    </row>
    <row r="6938" spans="30:35" x14ac:dyDescent="0.35">
      <c r="AD6938">
        <v>9291.9942340984107</v>
      </c>
      <c r="AF6938">
        <v>669544.62788837205</v>
      </c>
      <c r="AG6938">
        <f>AF6938*'Day-ahead Prices_2015-2022'!J6938</f>
        <v>44100.393846652485</v>
      </c>
      <c r="AH6938">
        <v>449559.69124383898</v>
      </c>
      <c r="AI6938">
        <f>AH6938*'Day-ahead Prices_2015-2022'!J6938</f>
        <v>29610.81101338951</v>
      </c>
    </row>
    <row r="6939" spans="30:35" x14ac:dyDescent="0.35">
      <c r="AD6939">
        <v>9291.9942340984107</v>
      </c>
      <c r="AF6939">
        <v>650606.63604280702</v>
      </c>
      <c r="AG6939">
        <f>AF6939*'Day-ahead Prices_2015-2022'!J6939</f>
        <v>42058.465986987256</v>
      </c>
      <c r="AH6939">
        <v>449609.69124383898</v>
      </c>
      <c r="AI6939">
        <f>AH6939*'Day-ahead Prices_2015-2022'!J6939</f>
        <v>29065.018490457969</v>
      </c>
    </row>
    <row r="6940" spans="30:35" x14ac:dyDescent="0.35">
      <c r="AD6940">
        <v>9291.9942340984107</v>
      </c>
      <c r="AF6940">
        <v>556171.86757093901</v>
      </c>
      <c r="AG6940">
        <f>AF6940*'Day-ahead Prices_2015-2022'!J6940</f>
        <v>34358.212334029216</v>
      </c>
      <c r="AH6940">
        <v>449659.69124383898</v>
      </c>
      <c r="AI6940">
        <f>AH6940*'Day-ahead Prices_2015-2022'!J6940</f>
        <v>27778.289501202205</v>
      </c>
    </row>
    <row r="6941" spans="30:35" x14ac:dyDescent="0.35">
      <c r="AD6941">
        <v>9291.9942340984107</v>
      </c>
      <c r="AF6941">
        <v>498704.68938154302</v>
      </c>
      <c r="AG6941">
        <f>AF6941*'Day-ahead Prices_2015-2022'!J6941</f>
        <v>29329.446163390272</v>
      </c>
      <c r="AH6941">
        <v>449709.69124383898</v>
      </c>
      <c r="AI6941">
        <f>AH6941*'Day-ahead Prices_2015-2022'!J6941</f>
        <v>26447.989079164228</v>
      </c>
    </row>
    <row r="6942" spans="30:35" x14ac:dyDescent="0.35">
      <c r="AD6942">
        <v>9291.9942340984107</v>
      </c>
      <c r="AF6942">
        <v>468659.04468123801</v>
      </c>
      <c r="AG6942">
        <f>AF6942*'Day-ahead Prices_2015-2022'!J6942</f>
        <v>23677.240761101999</v>
      </c>
      <c r="AH6942">
        <v>449759.69124383898</v>
      </c>
      <c r="AI6942">
        <f>AH6942*'Day-ahead Prices_2015-2022'!J6942</f>
        <v>22722.421801252804</v>
      </c>
    </row>
    <row r="6943" spans="30:35" x14ac:dyDescent="0.35">
      <c r="AD6943">
        <v>9291.9942340984107</v>
      </c>
      <c r="AF6943">
        <v>489561.49462987803</v>
      </c>
      <c r="AG6943">
        <f>AF6943*'Day-ahead Prices_2015-2022'!J6943</f>
        <v>26532.397153334528</v>
      </c>
      <c r="AH6943">
        <v>449809.69124383898</v>
      </c>
      <c r="AI6943">
        <f>AH6943*'Day-ahead Prices_2015-2022'!J6943</f>
        <v>24377.998479073911</v>
      </c>
    </row>
    <row r="6944" spans="30:35" x14ac:dyDescent="0.35">
      <c r="AD6944">
        <v>9291.9942340984107</v>
      </c>
      <c r="AF6944">
        <v>526562.21380300098</v>
      </c>
      <c r="AG6944">
        <f>AF6944*'Day-ahead Prices_2015-2022'!J6944</f>
        <v>36174.824088266163</v>
      </c>
      <c r="AH6944">
        <v>449859.69124383898</v>
      </c>
      <c r="AI6944">
        <f>AH6944*'Day-ahead Prices_2015-2022'!J6944</f>
        <v>30905.360788451737</v>
      </c>
    </row>
    <row r="6945" spans="30:35" x14ac:dyDescent="0.35">
      <c r="AD6945">
        <v>9291.9942340984107</v>
      </c>
      <c r="AF6945">
        <v>690790.96090303105</v>
      </c>
      <c r="AG6945">
        <f>AF6945*'Day-ahead Prices_2015-2022'!J6945</f>
        <v>51214.378352649597</v>
      </c>
      <c r="AH6945">
        <v>449909.69124383898</v>
      </c>
      <c r="AI6945">
        <f>AH6945*'Day-ahead Prices_2015-2022'!J6945</f>
        <v>33355.74212170417</v>
      </c>
    </row>
    <row r="6946" spans="30:35" x14ac:dyDescent="0.35">
      <c r="AD6946">
        <v>9291.9942340984107</v>
      </c>
      <c r="AF6946">
        <v>624717.516713341</v>
      </c>
      <c r="AG6946">
        <f>AF6946*'Day-ahead Prices_2015-2022'!J6946</f>
        <v>53366.493865237157</v>
      </c>
      <c r="AH6946">
        <v>449959.69124383898</v>
      </c>
      <c r="AI6946">
        <f>AH6946*'Day-ahead Prices_2015-2022'!J6946</f>
        <v>38437.806624504949</v>
      </c>
    </row>
    <row r="6947" spans="30:35" x14ac:dyDescent="0.35">
      <c r="AD6947">
        <v>9291.9942340984107</v>
      </c>
      <c r="AF6947">
        <v>650739.89619312703</v>
      </c>
      <c r="AG6947">
        <f>AF6947*'Day-ahead Prices_2015-2022'!J6947</f>
        <v>54528.749601503085</v>
      </c>
      <c r="AH6947">
        <v>450009.69124383898</v>
      </c>
      <c r="AI6947">
        <f>AH6947*'Day-ahead Prices_2015-2022'!J6947</f>
        <v>37708.562077777489</v>
      </c>
    </row>
    <row r="6948" spans="30:35" x14ac:dyDescent="0.35">
      <c r="AD6948">
        <v>9291.9942340984107</v>
      </c>
      <c r="AF6948">
        <v>701134.37259601697</v>
      </c>
      <c r="AG6948">
        <f>AF6948*'Day-ahead Prices_2015-2022'!J6948</f>
        <v>54989.092424739873</v>
      </c>
      <c r="AH6948">
        <v>450059.69124383898</v>
      </c>
      <c r="AI6948">
        <f>AH6948*'Day-ahead Prices_2015-2022'!J6948</f>
        <v>35297.619009640242</v>
      </c>
    </row>
    <row r="6949" spans="30:35" x14ac:dyDescent="0.35">
      <c r="AD6949">
        <v>9291.9942340984107</v>
      </c>
      <c r="AF6949">
        <v>574309.651529658</v>
      </c>
      <c r="AG6949">
        <f>AF6949*'Day-ahead Prices_2015-2022'!J6949</f>
        <v>41817.639389067634</v>
      </c>
      <c r="AH6949">
        <v>450109.69124383898</v>
      </c>
      <c r="AI6949">
        <f>AH6949*'Day-ahead Prices_2015-2022'!J6949</f>
        <v>32774.174530806078</v>
      </c>
    </row>
    <row r="6950" spans="30:35" x14ac:dyDescent="0.35">
      <c r="AD6950">
        <v>9291.9942340984107</v>
      </c>
      <c r="AF6950">
        <v>400171.84124271502</v>
      </c>
      <c r="AG6950">
        <f>AF6950*'Day-ahead Prices_2015-2022'!J6950</f>
        <v>26709.469543745014</v>
      </c>
      <c r="AH6950">
        <v>450159.69124383898</v>
      </c>
      <c r="AI6950">
        <f>AH6950*'Day-ahead Prices_2015-2022'!J6950</f>
        <v>30045.908592070031</v>
      </c>
    </row>
    <row r="6951" spans="30:35" x14ac:dyDescent="0.35">
      <c r="AD6951">
        <v>9291.9942340984107</v>
      </c>
      <c r="AF6951">
        <v>302206.98674440599</v>
      </c>
      <c r="AG6951">
        <f>AF6951*'Day-ahead Prices_2015-2022'!J6951</f>
        <v>18891.71425885968</v>
      </c>
      <c r="AH6951">
        <v>450209.69124383898</v>
      </c>
      <c r="AI6951">
        <f>AH6951*'Day-ahead Prices_2015-2022'!J6951</f>
        <v>28143.733323880482</v>
      </c>
    </row>
    <row r="6952" spans="30:35" x14ac:dyDescent="0.35">
      <c r="AD6952">
        <v>9291.9942340984107</v>
      </c>
      <c r="AF6952">
        <v>330018.974686248</v>
      </c>
      <c r="AG6952">
        <f>AF6952*'Day-ahead Prices_2015-2022'!J6952</f>
        <v>20246.664097001314</v>
      </c>
      <c r="AH6952">
        <v>450259.69124383898</v>
      </c>
      <c r="AI6952">
        <f>AH6952*'Day-ahead Prices_2015-2022'!J6952</f>
        <v>27623.432057809518</v>
      </c>
    </row>
    <row r="6953" spans="30:35" x14ac:dyDescent="0.35">
      <c r="AD6953">
        <v>9291.9942340984107</v>
      </c>
      <c r="AF6953">
        <v>304611.02281314897</v>
      </c>
      <c r="AG6953">
        <f>AF6953*'Day-ahead Prices_2015-2022'!J6953</f>
        <v>20186.572481827385</v>
      </c>
      <c r="AH6953">
        <v>450309.69124383898</v>
      </c>
      <c r="AI6953">
        <f>AH6953*'Day-ahead Prices_2015-2022'!J6953</f>
        <v>29842.023238729213</v>
      </c>
    </row>
    <row r="6954" spans="30:35" x14ac:dyDescent="0.35">
      <c r="AD6954">
        <v>9291.9942340984107</v>
      </c>
      <c r="AF6954">
        <v>392677.20315566403</v>
      </c>
      <c r="AG6954">
        <f>AF6954*'Day-ahead Prices_2015-2022'!J6954</f>
        <v>29508.219277636323</v>
      </c>
      <c r="AH6954">
        <v>450359.69124383898</v>
      </c>
      <c r="AI6954">
        <f>AH6954*'Day-ahead Prices_2015-2022'!J6954</f>
        <v>33842.841948132344</v>
      </c>
    </row>
    <row r="6955" spans="30:35" x14ac:dyDescent="0.35">
      <c r="AD6955">
        <v>9291.9942340984107</v>
      </c>
      <c r="AF6955">
        <v>500015.11388098501</v>
      </c>
      <c r="AG6955">
        <f>AF6955*'Day-ahead Prices_2015-2022'!J6955</f>
        <v>46170.770596877803</v>
      </c>
      <c r="AH6955">
        <v>450409.69124383898</v>
      </c>
      <c r="AI6955">
        <f>AH6955*'Day-ahead Prices_2015-2022'!J6955</f>
        <v>41590.267877342034</v>
      </c>
    </row>
    <row r="6956" spans="30:35" x14ac:dyDescent="0.35">
      <c r="AD6956">
        <v>0</v>
      </c>
      <c r="AF6956">
        <v>455761.35807376303</v>
      </c>
      <c r="AG6956">
        <f>AF6956*'Day-ahead Prices_2015-2022'!J6956</f>
        <v>48533.457319577428</v>
      </c>
      <c r="AH6956">
        <v>445167.05144209898</v>
      </c>
      <c r="AI6956">
        <f>AH6956*'Day-ahead Prices_2015-2022'!J6956</f>
        <v>47405.282849254814</v>
      </c>
    </row>
    <row r="6957" spans="30:35" x14ac:dyDescent="0.35">
      <c r="AD6957">
        <v>0</v>
      </c>
      <c r="AF6957">
        <v>429381.39337108203</v>
      </c>
      <c r="AG6957">
        <f>AF6957*'Day-ahead Prices_2015-2022'!J6957</f>
        <v>50267.679721952569</v>
      </c>
      <c r="AH6957">
        <v>445217.05144209898</v>
      </c>
      <c r="AI6957">
        <f>AH6957*'Day-ahead Prices_2015-2022'!J6957</f>
        <v>52121.560212326527</v>
      </c>
    </row>
    <row r="6958" spans="30:35" x14ac:dyDescent="0.35">
      <c r="AD6958">
        <v>9291.9942340984107</v>
      </c>
      <c r="AF6958">
        <v>451060.31948952202</v>
      </c>
      <c r="AG6958">
        <f>AF6958*'Day-ahead Prices_2015-2022'!J6958</f>
        <v>44381.51631077216</v>
      </c>
      <c r="AH6958">
        <v>450559.69124383898</v>
      </c>
      <c r="AI6958">
        <f>AH6958*'Day-ahead Prices_2015-2022'!J6958</f>
        <v>44332.257620323486</v>
      </c>
    </row>
    <row r="6959" spans="30:35" x14ac:dyDescent="0.35">
      <c r="AD6959">
        <v>9291.9942340984107</v>
      </c>
      <c r="AF6959">
        <v>367098.37367905601</v>
      </c>
      <c r="AG6959">
        <f>AF6959*'Day-ahead Prices_2015-2022'!J6959</f>
        <v>31443.811197479539</v>
      </c>
      <c r="AH6959">
        <v>450609.69124383898</v>
      </c>
      <c r="AI6959">
        <f>AH6959*'Day-ahead Prices_2015-2022'!J6959</f>
        <v>38596.973103491029</v>
      </c>
    </row>
    <row r="6960" spans="30:35" x14ac:dyDescent="0.35">
      <c r="AD6960">
        <v>9291.9942340984107</v>
      </c>
      <c r="AF6960">
        <v>321788.29963166697</v>
      </c>
      <c r="AG6960">
        <f>AF6960*'Day-ahead Prices_2015-2022'!J6960</f>
        <v>24135.731413873182</v>
      </c>
      <c r="AH6960">
        <v>450659.69124383898</v>
      </c>
      <c r="AI6960">
        <f>AH6960*'Day-ahead Prices_2015-2022'!J6960</f>
        <v>33801.730141744141</v>
      </c>
    </row>
    <row r="6961" spans="30:35" x14ac:dyDescent="0.35">
      <c r="AD6961">
        <v>9291.9942340984107</v>
      </c>
      <c r="AF6961">
        <v>433256.781458652</v>
      </c>
      <c r="AG6961">
        <f>AF6961*'Day-ahead Prices_2015-2022'!J6961</f>
        <v>30303.604008148592</v>
      </c>
      <c r="AH6961">
        <v>450709.69124383898</v>
      </c>
      <c r="AI6961">
        <f>AH6961*'Day-ahead Prices_2015-2022'!J6961</f>
        <v>31524.325966936263</v>
      </c>
    </row>
    <row r="6962" spans="30:35" x14ac:dyDescent="0.35">
      <c r="AD6962">
        <v>9291.9942340984107</v>
      </c>
      <c r="AF6962">
        <v>351392.519227268</v>
      </c>
      <c r="AG6962">
        <f>AF6962*'Day-ahead Prices_2015-2022'!J6962</f>
        <v>21396.290495748348</v>
      </c>
      <c r="AH6962">
        <v>450759.69124383898</v>
      </c>
      <c r="AI6962">
        <f>AH6962*'Day-ahead Prices_2015-2022'!J6962</f>
        <v>27446.757599837354</v>
      </c>
    </row>
    <row r="6963" spans="30:35" x14ac:dyDescent="0.35">
      <c r="AD6963">
        <v>9291.9942340984107</v>
      </c>
      <c r="AF6963">
        <v>432061.59824462101</v>
      </c>
      <c r="AG6963">
        <f>AF6963*'Day-ahead Prices_2015-2022'!J6963</f>
        <v>27391.085097715561</v>
      </c>
      <c r="AH6963">
        <v>450809.69124383898</v>
      </c>
      <c r="AI6963">
        <f>AH6963*'Day-ahead Prices_2015-2022'!J6963</f>
        <v>28579.643888517236</v>
      </c>
    </row>
    <row r="6964" spans="30:35" x14ac:dyDescent="0.35">
      <c r="AD6964">
        <v>9291.9942340984107</v>
      </c>
      <c r="AF6964">
        <v>460149.61897002201</v>
      </c>
      <c r="AG6964">
        <f>AF6964*'Day-ahead Prices_2015-2022'!J6964</f>
        <v>27206.346221602551</v>
      </c>
      <c r="AH6964">
        <v>450859.69124383898</v>
      </c>
      <c r="AI6964">
        <f>AH6964*'Day-ahead Prices_2015-2022'!J6964</f>
        <v>26657.079244791978</v>
      </c>
    </row>
    <row r="6965" spans="30:35" x14ac:dyDescent="0.35">
      <c r="AD6965">
        <v>9291.9942340984107</v>
      </c>
      <c r="AF6965">
        <v>458560.75925399998</v>
      </c>
      <c r="AG6965">
        <f>AF6965*'Day-ahead Prices_2015-2022'!J6965</f>
        <v>26499.079875390522</v>
      </c>
      <c r="AH6965">
        <v>450909.69124383898</v>
      </c>
      <c r="AI6965">
        <f>AH6965*'Day-ahead Prices_2015-2022'!J6965</f>
        <v>26056.943782753344</v>
      </c>
    </row>
    <row r="6966" spans="30:35" x14ac:dyDescent="0.35">
      <c r="AD6966">
        <v>9291.9942340984107</v>
      </c>
      <c r="AF6966">
        <v>481368.35681977199</v>
      </c>
      <c r="AG6966">
        <f>AF6966*'Day-ahead Prices_2015-2022'!J6966</f>
        <v>28083.0299368655</v>
      </c>
      <c r="AH6966">
        <v>450959.69124383898</v>
      </c>
      <c r="AI6966">
        <f>AH6966*'Day-ahead Prices_2015-2022'!J6966</f>
        <v>26308.988387165569</v>
      </c>
    </row>
    <row r="6967" spans="30:35" x14ac:dyDescent="0.35">
      <c r="AD6967">
        <v>9291.9942340984107</v>
      </c>
      <c r="AF6967">
        <v>591075.952385001</v>
      </c>
      <c r="AG6967">
        <f>AF6967*'Day-ahead Prices_2015-2022'!J6967</f>
        <v>38456.879152049121</v>
      </c>
      <c r="AH6967">
        <v>451009.69124383898</v>
      </c>
      <c r="AI6967">
        <f>AH6967*'Day-ahead Prices_2015-2022'!J6967</f>
        <v>29343.818036552271</v>
      </c>
    </row>
    <row r="6968" spans="30:35" x14ac:dyDescent="0.35">
      <c r="AD6968">
        <v>9291.9942340984107</v>
      </c>
      <c r="AF6968">
        <v>689358.02181373304</v>
      </c>
      <c r="AG6968">
        <f>AF6968*'Day-ahead Prices_2015-2022'!J6968</f>
        <v>53504.522863072889</v>
      </c>
      <c r="AH6968">
        <v>451059.69124383898</v>
      </c>
      <c r="AI6968">
        <f>AH6968*'Day-ahead Prices_2015-2022'!J6968</f>
        <v>35008.997935890562</v>
      </c>
    </row>
    <row r="6969" spans="30:35" x14ac:dyDescent="0.35">
      <c r="AD6969">
        <v>9291.9942340984107</v>
      </c>
      <c r="AF6969">
        <v>757013.89130170096</v>
      </c>
      <c r="AG6969">
        <f>AF6969*'Day-ahead Prices_2015-2022'!J6969</f>
        <v>70962.482170621442</v>
      </c>
      <c r="AH6969">
        <v>451109.69124383898</v>
      </c>
      <c r="AI6969">
        <f>AH6969*'Day-ahead Prices_2015-2022'!J6969</f>
        <v>42287.022457197461</v>
      </c>
    </row>
    <row r="6970" spans="30:35" x14ac:dyDescent="0.35">
      <c r="AD6970">
        <v>0</v>
      </c>
      <c r="AF6970">
        <v>804149.60528580204</v>
      </c>
      <c r="AG6970">
        <f>AF6970*'Day-ahead Prices_2015-2022'!J6970</f>
        <v>84432.692993989389</v>
      </c>
      <c r="AH6970">
        <v>445867.05144209898</v>
      </c>
      <c r="AI6970">
        <f>AH6970*'Day-ahead Prices_2015-2022'!J6970</f>
        <v>46814.368399977488</v>
      </c>
    </row>
    <row r="6971" spans="30:35" x14ac:dyDescent="0.35">
      <c r="AD6971">
        <v>9291.9942340984107</v>
      </c>
      <c r="AF6971">
        <v>716948.77843348798</v>
      </c>
      <c r="AG6971">
        <f>AF6971*'Day-ahead Prices_2015-2022'!J6971</f>
        <v>70695.630483407134</v>
      </c>
      <c r="AH6971">
        <v>451209.69124383898</v>
      </c>
      <c r="AI6971">
        <f>AH6971*'Day-ahead Prices_2015-2022'!J6971</f>
        <v>44492.095617212799</v>
      </c>
    </row>
    <row r="6972" spans="30:35" x14ac:dyDescent="0.35">
      <c r="AD6972">
        <v>9291.9942340984107</v>
      </c>
      <c r="AF6972">
        <v>801297.25829751405</v>
      </c>
      <c r="AG6972">
        <f>AF6972*'Day-ahead Prices_2015-2022'!J6972</f>
        <v>73905.649375925466</v>
      </c>
      <c r="AH6972">
        <v>451259.69124383898</v>
      </c>
      <c r="AI6972">
        <f>AH6972*'Day-ahead Prices_2015-2022'!J6972</f>
        <v>41620.809472647379</v>
      </c>
    </row>
    <row r="6973" spans="30:35" x14ac:dyDescent="0.35">
      <c r="AD6973">
        <v>9291.9942340984107</v>
      </c>
      <c r="AF6973">
        <v>658376.72584113094</v>
      </c>
      <c r="AG6973">
        <f>AF6973*'Day-ahead Prices_2015-2022'!J6973</f>
        <v>54511.12398692374</v>
      </c>
      <c r="AH6973">
        <v>451309.69124383898</v>
      </c>
      <c r="AI6973">
        <f>AH6973*'Day-ahead Prices_2015-2022'!J6973</f>
        <v>37366.750023647706</v>
      </c>
    </row>
    <row r="6974" spans="30:35" x14ac:dyDescent="0.35">
      <c r="AD6974">
        <v>9291.9942340984107</v>
      </c>
      <c r="AF6974">
        <v>642775.70368113904</v>
      </c>
      <c r="AG6974">
        <f>AF6974*'Day-ahead Prices_2015-2022'!J6974</f>
        <v>47454.523263519295</v>
      </c>
      <c r="AH6974">
        <v>451359.69124383898</v>
      </c>
      <c r="AI6974">
        <f>AH6974*'Day-ahead Prices_2015-2022'!J6974</f>
        <v>33322.757605304527</v>
      </c>
    </row>
    <row r="6975" spans="30:35" x14ac:dyDescent="0.35">
      <c r="AD6975">
        <v>9291.9942340984107</v>
      </c>
      <c r="AF6975">
        <v>637947.76780794805</v>
      </c>
      <c r="AG6975">
        <f>AF6975*'Day-ahead Prices_2015-2022'!J6975</f>
        <v>46000.021232501844</v>
      </c>
      <c r="AH6975">
        <v>451409.69124383898</v>
      </c>
      <c r="AI6975">
        <f>AH6975*'Day-ahead Prices_2015-2022'!J6975</f>
        <v>32549.460049251058</v>
      </c>
    </row>
    <row r="6976" spans="30:35" x14ac:dyDescent="0.35">
      <c r="AD6976">
        <v>9291.9942340984107</v>
      </c>
      <c r="AF6976">
        <v>601413.28579338896</v>
      </c>
      <c r="AG6976">
        <f>AF6976*'Day-ahead Prices_2015-2022'!J6976</f>
        <v>41568.182780824565</v>
      </c>
      <c r="AH6976">
        <v>451459.69124383898</v>
      </c>
      <c r="AI6976">
        <f>AH6976*'Day-ahead Prices_2015-2022'!J6976</f>
        <v>31203.765209546047</v>
      </c>
    </row>
    <row r="6977" spans="30:35" x14ac:dyDescent="0.35">
      <c r="AD6977">
        <v>9291.9942340984107</v>
      </c>
      <c r="AF6977">
        <v>622938.60545814305</v>
      </c>
      <c r="AG6977">
        <f>AF6977*'Day-ahead Prices_2015-2022'!J6977</f>
        <v>44417.079915679249</v>
      </c>
      <c r="AH6977">
        <v>451509.69124383898</v>
      </c>
      <c r="AI6977">
        <f>AH6977*'Day-ahead Prices_2015-2022'!J6977</f>
        <v>32193.76975991383</v>
      </c>
    </row>
    <row r="6978" spans="30:35" x14ac:dyDescent="0.35">
      <c r="AD6978">
        <v>9291.9942340984107</v>
      </c>
      <c r="AF6978">
        <v>632305.63321531401</v>
      </c>
      <c r="AG6978">
        <f>AF6978*'Day-ahead Prices_2015-2022'!J6978</f>
        <v>47746.979128171399</v>
      </c>
      <c r="AH6978">
        <v>451559.69124383898</v>
      </c>
      <c r="AI6978">
        <f>AH6978*'Day-ahead Prices_2015-2022'!J6978</f>
        <v>34098.401185050388</v>
      </c>
    </row>
    <row r="6979" spans="30:35" x14ac:dyDescent="0.35">
      <c r="AD6979">
        <v>9291.9942340984107</v>
      </c>
      <c r="AF6979">
        <v>747930.98308775004</v>
      </c>
      <c r="AG6979">
        <f>AF6979*'Day-ahead Prices_2015-2022'!J6979</f>
        <v>68237.483242010872</v>
      </c>
      <c r="AH6979">
        <v>451609.69124383898</v>
      </c>
      <c r="AI6979">
        <f>AH6979*'Day-ahead Prices_2015-2022'!J6979</f>
        <v>41202.610180631651</v>
      </c>
    </row>
    <row r="6980" spans="30:35" x14ac:dyDescent="0.35">
      <c r="AD6980">
        <v>8169.4626281792598</v>
      </c>
      <c r="AF6980">
        <v>749343.02821778401</v>
      </c>
      <c r="AG6980">
        <f>AF6980*'Day-ahead Prices_2015-2022'!J6980</f>
        <v>76914.441773843893</v>
      </c>
      <c r="AH6980">
        <v>451020.30691938498</v>
      </c>
      <c r="AI6980">
        <f>AH6980*'Day-ahead Prices_2015-2022'!J6980</f>
        <v>46293.85185297297</v>
      </c>
    </row>
    <row r="6981" spans="30:35" x14ac:dyDescent="0.35">
      <c r="AD6981">
        <v>0</v>
      </c>
      <c r="AF6981">
        <v>755803.44317799096</v>
      </c>
      <c r="AG6981">
        <f>AF6981*'Day-ahead Prices_2015-2022'!J6981</f>
        <v>83025.952987406286</v>
      </c>
      <c r="AH6981">
        <v>446417.05144209898</v>
      </c>
      <c r="AI6981">
        <f>AH6981*'Day-ahead Prices_2015-2022'!J6981</f>
        <v>49039.471122228882</v>
      </c>
    </row>
    <row r="6982" spans="30:35" x14ac:dyDescent="0.35">
      <c r="AD6982">
        <v>9291.9942340984107</v>
      </c>
      <c r="AF6982">
        <v>724180.19085911999</v>
      </c>
      <c r="AG6982">
        <f>AF6982*'Day-ahead Prices_2015-2022'!J6982</f>
        <v>65827.074123855433</v>
      </c>
      <c r="AH6982">
        <v>451759.69124383898</v>
      </c>
      <c r="AI6982">
        <f>AH6982*'Day-ahead Prices_2015-2022'!J6982</f>
        <v>41064.391234450908</v>
      </c>
    </row>
    <row r="6983" spans="30:35" x14ac:dyDescent="0.35">
      <c r="AD6983">
        <v>9291.9942340984107</v>
      </c>
      <c r="AF6983">
        <v>662759.395478577</v>
      </c>
      <c r="AG6983">
        <f>AF6983*'Day-ahead Prices_2015-2022'!J6983</f>
        <v>52435.866471776324</v>
      </c>
      <c r="AH6983">
        <v>451809.69124383898</v>
      </c>
      <c r="AI6983">
        <f>AH6983*'Day-ahead Prices_2015-2022'!J6983</f>
        <v>35746.053246984433</v>
      </c>
    </row>
    <row r="6984" spans="30:35" x14ac:dyDescent="0.35">
      <c r="AD6984">
        <v>9291.9942340984107</v>
      </c>
      <c r="AF6984">
        <v>550041.37673790997</v>
      </c>
      <c r="AG6984">
        <f>AF6984*'Day-ahead Prices_2015-2022'!J6984</f>
        <v>39315.582505783954</v>
      </c>
      <c r="AH6984">
        <v>451859.69124383898</v>
      </c>
      <c r="AI6984">
        <f>AH6984*'Day-ahead Prices_2015-2022'!J6984</f>
        <v>32297.801080881494</v>
      </c>
    </row>
    <row r="6985" spans="30:35" x14ac:dyDescent="0.35">
      <c r="AD6985">
        <v>9291.9942340984107</v>
      </c>
      <c r="AF6985">
        <v>586768.08717248903</v>
      </c>
      <c r="AG6985">
        <f>AF6985*'Day-ahead Prices_2015-2022'!J6985</f>
        <v>38797.105923844974</v>
      </c>
      <c r="AH6985">
        <v>451909.69124383898</v>
      </c>
      <c r="AI6985">
        <f>AH6985*'Day-ahead Prices_2015-2022'!J6985</f>
        <v>29880.268785042634</v>
      </c>
    </row>
    <row r="6986" spans="30:35" x14ac:dyDescent="0.35">
      <c r="AD6986">
        <v>9291.9942340984107</v>
      </c>
      <c r="AF6986">
        <v>599600.51178752596</v>
      </c>
      <c r="AG6986">
        <f>AF6986*'Day-ahead Prices_2015-2022'!J6986</f>
        <v>33914.90394798194</v>
      </c>
      <c r="AH6986">
        <v>451959.69124383898</v>
      </c>
      <c r="AI6986">
        <f>AH6986*'Day-ahead Prices_2015-2022'!J6986</f>
        <v>25563.970035979644</v>
      </c>
    </row>
    <row r="6987" spans="30:35" x14ac:dyDescent="0.35">
      <c r="AD6987">
        <v>9291.9942340984107</v>
      </c>
      <c r="AF6987">
        <v>482651.61732947198</v>
      </c>
      <c r="AG6987">
        <f>AF6987*'Day-ahead Prices_2015-2022'!J6987</f>
        <v>26480.68098478148</v>
      </c>
      <c r="AH6987">
        <v>452009.69124383898</v>
      </c>
      <c r="AI6987">
        <f>AH6987*'Day-ahead Prices_2015-2022'!J6987</f>
        <v>24799.511710093229</v>
      </c>
    </row>
    <row r="6988" spans="30:35" x14ac:dyDescent="0.35">
      <c r="AD6988">
        <v>9291.9942340984107</v>
      </c>
      <c r="AF6988">
        <v>438249.92493870697</v>
      </c>
      <c r="AG6988">
        <f>AF6988*'Day-ahead Prices_2015-2022'!J6988</f>
        <v>23273.262263870038</v>
      </c>
      <c r="AH6988">
        <v>452059.69124383898</v>
      </c>
      <c r="AI6988">
        <f>AH6988*'Day-ahead Prices_2015-2022'!J6988</f>
        <v>24006.629903504072</v>
      </c>
    </row>
    <row r="6989" spans="30:35" x14ac:dyDescent="0.35">
      <c r="AD6989">
        <v>9291.9942340984107</v>
      </c>
      <c r="AF6989">
        <v>392138.49128331803</v>
      </c>
      <c r="AG6989">
        <f>AF6989*'Day-ahead Prices_2015-2022'!J6989</f>
        <v>20330.420080583626</v>
      </c>
      <c r="AH6989">
        <v>452109.69124383898</v>
      </c>
      <c r="AI6989">
        <f>AH6989*'Day-ahead Prices_2015-2022'!J6989</f>
        <v>23439.626942536837</v>
      </c>
    </row>
    <row r="6990" spans="30:35" x14ac:dyDescent="0.35">
      <c r="AD6990">
        <v>9291.9942340984107</v>
      </c>
      <c r="AF6990">
        <v>394048.92199504498</v>
      </c>
      <c r="AG6990">
        <f>AF6990*'Day-ahead Prices_2015-2022'!J6990</f>
        <v>20812.678937473291</v>
      </c>
      <c r="AH6990">
        <v>452159.69124383898</v>
      </c>
      <c r="AI6990">
        <f>AH6990*'Day-ahead Prices_2015-2022'!J6990</f>
        <v>23881.944492271468</v>
      </c>
    </row>
    <row r="6991" spans="30:35" x14ac:dyDescent="0.35">
      <c r="AD6991">
        <v>9291.9942340984107</v>
      </c>
      <c r="AF6991">
        <v>495978.27740627498</v>
      </c>
      <c r="AG6991">
        <f>AF6991*'Day-ahead Prices_2015-2022'!J6991</f>
        <v>28332.759096833459</v>
      </c>
      <c r="AH6991">
        <v>452209.69124383898</v>
      </c>
      <c r="AI6991">
        <f>AH6991*'Day-ahead Prices_2015-2022'!J6991</f>
        <v>25832.478612304301</v>
      </c>
    </row>
    <row r="6992" spans="30:35" x14ac:dyDescent="0.35">
      <c r="AD6992">
        <v>9291.9942340984107</v>
      </c>
      <c r="AF6992">
        <v>508801.067621972</v>
      </c>
      <c r="AG6992">
        <f>AF6992*'Day-ahead Prices_2015-2022'!J6992</f>
        <v>36765.965146363698</v>
      </c>
      <c r="AH6992">
        <v>452259.69124383898</v>
      </c>
      <c r="AI6992">
        <f>AH6992*'Day-ahead Prices_2015-2022'!J6992</f>
        <v>32680.285289279807</v>
      </c>
    </row>
    <row r="6993" spans="30:35" x14ac:dyDescent="0.35">
      <c r="AD6993">
        <v>9291.9942340984107</v>
      </c>
      <c r="AF6993">
        <v>646715.62810802099</v>
      </c>
      <c r="AG6993">
        <f>AF6993*'Day-ahead Prices_2015-2022'!J6993</f>
        <v>60135.661074159463</v>
      </c>
      <c r="AH6993">
        <v>452309.69124383898</v>
      </c>
      <c r="AI6993">
        <f>AH6993*'Day-ahead Prices_2015-2022'!J6993</f>
        <v>42058.582027422417</v>
      </c>
    </row>
    <row r="6994" spans="30:35" x14ac:dyDescent="0.35">
      <c r="AD6994">
        <v>1579.6297193877599</v>
      </c>
      <c r="AF6994">
        <v>699009.58722097997</v>
      </c>
      <c r="AG6994">
        <f>AF6994*'Day-ahead Prices_2015-2022'!J6994</f>
        <v>70040.760639542204</v>
      </c>
      <c r="AH6994">
        <v>447966.79491096199</v>
      </c>
      <c r="AI6994">
        <f>AH6994*'Day-ahead Prices_2015-2022'!J6994</f>
        <v>44886.2728500784</v>
      </c>
    </row>
    <row r="6995" spans="30:35" x14ac:dyDescent="0.35">
      <c r="AD6995">
        <v>8705.5500670190595</v>
      </c>
      <c r="AF6995">
        <v>693034.72981290903</v>
      </c>
      <c r="AG6995">
        <f>AF6995*'Day-ahead Prices_2015-2022'!J6995</f>
        <v>64973.738506784757</v>
      </c>
      <c r="AH6995">
        <v>452075.65770249302</v>
      </c>
      <c r="AI6995">
        <f>AH6995*'Day-ahead Prices_2015-2022'!J6995</f>
        <v>42383.223098752977</v>
      </c>
    </row>
    <row r="6996" spans="30:35" x14ac:dyDescent="0.35">
      <c r="AD6996">
        <v>9291.9942340984107</v>
      </c>
      <c r="AF6996">
        <v>668386.15412622096</v>
      </c>
      <c r="AG6996">
        <f>AF6996*'Day-ahead Prices_2015-2022'!J6996</f>
        <v>57017.516360429938</v>
      </c>
      <c r="AH6996">
        <v>452459.69124383898</v>
      </c>
      <c r="AI6996">
        <f>AH6996*'Day-ahead Prices_2015-2022'!J6996</f>
        <v>38597.639536169736</v>
      </c>
    </row>
    <row r="6997" spans="30:35" x14ac:dyDescent="0.35">
      <c r="AD6997">
        <v>9291.9942340984107</v>
      </c>
      <c r="AF6997">
        <v>566646.06265597104</v>
      </c>
      <c r="AG6997">
        <f>AF6997*'Day-ahead Prices_2015-2022'!J6997</f>
        <v>45375.60008233352</v>
      </c>
      <c r="AH6997">
        <v>452509.69124383898</v>
      </c>
      <c r="AI6997">
        <f>AH6997*'Day-ahead Prices_2015-2022'!J6997</f>
        <v>36235.844800578518</v>
      </c>
    </row>
    <row r="6998" spans="30:35" x14ac:dyDescent="0.35">
      <c r="AD6998">
        <v>9291.9942340984107</v>
      </c>
      <c r="AF6998">
        <v>505713.35891972302</v>
      </c>
      <c r="AG6998">
        <f>AF6998*'Day-ahead Prices_2015-2022'!J6998</f>
        <v>39763.60927015917</v>
      </c>
      <c r="AH6998">
        <v>452559.69124383898</v>
      </c>
      <c r="AI6998">
        <f>AH6998*'Day-ahead Prices_2015-2022'!J6998</f>
        <v>35584.202822889005</v>
      </c>
    </row>
    <row r="6999" spans="30:35" x14ac:dyDescent="0.35">
      <c r="AD6999">
        <v>9291.9942340984107</v>
      </c>
      <c r="AF6999">
        <v>437952.70340130402</v>
      </c>
      <c r="AG6999">
        <f>AF6999*'Day-ahead Prices_2015-2022'!J6999</f>
        <v>30862.527008689896</v>
      </c>
      <c r="AH6999">
        <v>452609.69124383898</v>
      </c>
      <c r="AI6999">
        <f>AH6999*'Day-ahead Prices_2015-2022'!J6999</f>
        <v>31895.404941953337</v>
      </c>
    </row>
    <row r="7000" spans="30:35" x14ac:dyDescent="0.35">
      <c r="AD7000">
        <v>9291.9942340984107</v>
      </c>
      <c r="AF7000">
        <v>472274.37371685501</v>
      </c>
      <c r="AG7000">
        <f>AF7000*'Day-ahead Prices_2015-2022'!J7000</f>
        <v>33424.038113876115</v>
      </c>
      <c r="AH7000">
        <v>452659.69124383898</v>
      </c>
      <c r="AI7000">
        <f>AH7000*'Day-ahead Prices_2015-2022'!J7000</f>
        <v>32035.857998554588</v>
      </c>
    </row>
    <row r="7001" spans="30:35" x14ac:dyDescent="0.35">
      <c r="AD7001">
        <v>9291.9942340984107</v>
      </c>
      <c r="AF7001">
        <v>470032.96390600502</v>
      </c>
      <c r="AG7001">
        <f>AF7001*'Day-ahead Prices_2015-2022'!J7001</f>
        <v>30485.750497738605</v>
      </c>
      <c r="AH7001">
        <v>452709.69124383898</v>
      </c>
      <c r="AI7001">
        <f>AH7001*'Day-ahead Prices_2015-2022'!J7001</f>
        <v>29362.184686961344</v>
      </c>
    </row>
    <row r="7002" spans="30:35" x14ac:dyDescent="0.35">
      <c r="AD7002">
        <v>9291.9942340984107</v>
      </c>
      <c r="AF7002">
        <v>514767.64794559299</v>
      </c>
      <c r="AG7002">
        <f>AF7002*'Day-ahead Prices_2015-2022'!J7002</f>
        <v>36650.81307416629</v>
      </c>
      <c r="AH7002">
        <v>452759.69124383898</v>
      </c>
      <c r="AI7002">
        <f>AH7002*'Day-ahead Prices_2015-2022'!J7002</f>
        <v>32235.924066947282</v>
      </c>
    </row>
    <row r="7003" spans="30:35" x14ac:dyDescent="0.35">
      <c r="AD7003">
        <v>9291.9942340984107</v>
      </c>
      <c r="AF7003">
        <v>663321.629037534</v>
      </c>
      <c r="AG7003">
        <f>AF7003*'Day-ahead Prices_2015-2022'!J7003</f>
        <v>57045.660097227919</v>
      </c>
      <c r="AH7003">
        <v>452809.69124383898</v>
      </c>
      <c r="AI7003">
        <f>AH7003*'Day-ahead Prices_2015-2022'!J7003</f>
        <v>38941.633446970147</v>
      </c>
    </row>
    <row r="7004" spans="30:35" x14ac:dyDescent="0.35">
      <c r="AD7004">
        <v>9291.9942340984107</v>
      </c>
      <c r="AF7004">
        <v>654753.36670267698</v>
      </c>
      <c r="AG7004">
        <f>AF7004*'Day-ahead Prices_2015-2022'!J7004</f>
        <v>56125.458593753472</v>
      </c>
      <c r="AH7004">
        <v>452859.69124383898</v>
      </c>
      <c r="AI7004">
        <f>AH7004*'Day-ahead Prices_2015-2022'!J7004</f>
        <v>38819.13273342188</v>
      </c>
    </row>
    <row r="7005" spans="30:35" x14ac:dyDescent="0.35">
      <c r="AD7005">
        <v>9291.9942340984107</v>
      </c>
      <c r="AF7005">
        <v>696413.69783340197</v>
      </c>
      <c r="AG7005">
        <f>AF7005*'Day-ahead Prices_2015-2022'!J7005</f>
        <v>63283.983239243527</v>
      </c>
      <c r="AH7005">
        <v>452909.69124383898</v>
      </c>
      <c r="AI7005">
        <f>AH7005*'Day-ahead Prices_2015-2022'!J7005</f>
        <v>41156.469780441701</v>
      </c>
    </row>
    <row r="7006" spans="30:35" x14ac:dyDescent="0.35">
      <c r="AD7006">
        <v>9291.9942340984107</v>
      </c>
      <c r="AF7006">
        <v>676497.69243507495</v>
      </c>
      <c r="AG7006">
        <f>AF7006*'Day-ahead Prices_2015-2022'!J7006</f>
        <v>50311.979008512055</v>
      </c>
      <c r="AH7006">
        <v>452959.69124383898</v>
      </c>
      <c r="AI7006">
        <f>AH7006*'Day-ahead Prices_2015-2022'!J7006</f>
        <v>33687.178437418355</v>
      </c>
    </row>
    <row r="7007" spans="30:35" x14ac:dyDescent="0.35">
      <c r="AD7007">
        <v>9291.9942340984107</v>
      </c>
      <c r="AF7007">
        <v>673127.79533348698</v>
      </c>
      <c r="AG7007">
        <f>AF7007*'Day-ahead Prices_2015-2022'!J7007</f>
        <v>40473.491513914239</v>
      </c>
      <c r="AH7007">
        <v>453009.69124383898</v>
      </c>
      <c r="AI7007">
        <f>AH7007*'Day-ahead Prices_2015-2022'!J7007</f>
        <v>27238.34021026393</v>
      </c>
    </row>
    <row r="7008" spans="30:35" x14ac:dyDescent="0.35">
      <c r="AD7008">
        <v>9291.9942340984107</v>
      </c>
      <c r="AF7008">
        <v>532134.73850986396</v>
      </c>
      <c r="AG7008">
        <f>AF7008*'Day-ahead Prices_2015-2022'!J7008</f>
        <v>30936.983360117218</v>
      </c>
      <c r="AH7008">
        <v>453059.69124383898</v>
      </c>
      <c r="AI7008">
        <f>AH7008*'Day-ahead Prices_2015-2022'!J7008</f>
        <v>26339.75779968869</v>
      </c>
    </row>
    <row r="7009" spans="30:35" x14ac:dyDescent="0.35">
      <c r="AD7009">
        <v>9291.9942340984107</v>
      </c>
      <c r="AF7009">
        <v>509085.02989891998</v>
      </c>
      <c r="AG7009">
        <f>AF7009*'Day-ahead Prices_2015-2022'!J7009</f>
        <v>27076.960027748806</v>
      </c>
      <c r="AH7009">
        <v>453109.69124383898</v>
      </c>
      <c r="AI7009">
        <f>AH7009*'Day-ahead Prices_2015-2022'!J7009</f>
        <v>24099.771703031685</v>
      </c>
    </row>
    <row r="7010" spans="30:35" x14ac:dyDescent="0.35">
      <c r="AD7010">
        <v>9291.9942340984107</v>
      </c>
      <c r="AF7010">
        <v>587746.86909991805</v>
      </c>
      <c r="AG7010">
        <f>AF7010*'Day-ahead Prices_2015-2022'!J7010</f>
        <v>27019.45825610961</v>
      </c>
      <c r="AH7010">
        <v>453159.69124383898</v>
      </c>
      <c r="AI7010">
        <f>AH7010*'Day-ahead Prices_2015-2022'!J7010</f>
        <v>20832.317456093337</v>
      </c>
    </row>
    <row r="7011" spans="30:35" x14ac:dyDescent="0.35">
      <c r="AD7011">
        <v>9291.9942340984107</v>
      </c>
      <c r="AF7011">
        <v>521228.09980798798</v>
      </c>
      <c r="AG7011">
        <f>AF7011*'Day-ahead Prices_2015-2022'!J7011</f>
        <v>16295.54500537198</v>
      </c>
      <c r="AH7011">
        <v>453209.69124383898</v>
      </c>
      <c r="AI7011">
        <f>AH7011*'Day-ahead Prices_2015-2022'!J7011</f>
        <v>14169.034484624568</v>
      </c>
    </row>
    <row r="7012" spans="30:35" x14ac:dyDescent="0.35">
      <c r="AD7012">
        <v>9291.9942340984107</v>
      </c>
      <c r="AF7012">
        <v>725675.58955206501</v>
      </c>
      <c r="AG7012">
        <f>AF7012*'Day-ahead Prices_2015-2022'!J7012</f>
        <v>24837.154146906363</v>
      </c>
      <c r="AH7012">
        <v>453259.69124383898</v>
      </c>
      <c r="AI7012">
        <f>AH7012*'Day-ahead Prices_2015-2022'!J7012</f>
        <v>15513.379507434443</v>
      </c>
    </row>
    <row r="7013" spans="30:35" x14ac:dyDescent="0.35">
      <c r="AD7013">
        <v>9291.9942340984107</v>
      </c>
      <c r="AF7013">
        <v>629966.01821304404</v>
      </c>
      <c r="AG7013">
        <f>AF7013*'Day-ahead Prices_2015-2022'!J7013</f>
        <v>19191.914744860387</v>
      </c>
      <c r="AH7013">
        <v>453309.69124383898</v>
      </c>
      <c r="AI7013">
        <f>AH7013*'Day-ahead Prices_2015-2022'!J7013</f>
        <v>13810.079743743556</v>
      </c>
    </row>
    <row r="7014" spans="30:35" x14ac:dyDescent="0.35">
      <c r="AD7014">
        <v>9291.9942340984107</v>
      </c>
      <c r="AF7014">
        <v>611078.47772295098</v>
      </c>
      <c r="AG7014">
        <f>AF7014*'Day-ahead Prices_2015-2022'!J7014</f>
        <v>18478.249318244882</v>
      </c>
      <c r="AH7014">
        <v>453359.69124383898</v>
      </c>
      <c r="AI7014">
        <f>AH7014*'Day-ahead Prices_2015-2022'!J7014</f>
        <v>13709.030363599635</v>
      </c>
    </row>
    <row r="7015" spans="30:35" x14ac:dyDescent="0.35">
      <c r="AD7015">
        <v>9291.9942340984107</v>
      </c>
      <c r="AF7015">
        <v>657888.64924901305</v>
      </c>
      <c r="AG7015">
        <f>AF7015*'Day-ahead Prices_2015-2022'!J7015</f>
        <v>21762.956517157356</v>
      </c>
      <c r="AH7015">
        <v>453409.69124383898</v>
      </c>
      <c r="AI7015">
        <f>AH7015*'Day-ahead Prices_2015-2022'!J7015</f>
        <v>14998.792586346195</v>
      </c>
    </row>
    <row r="7016" spans="30:35" x14ac:dyDescent="0.35">
      <c r="AD7016">
        <v>9291.9942340984107</v>
      </c>
      <c r="AF7016">
        <v>726184.27211651695</v>
      </c>
      <c r="AG7016">
        <f>AF7016*'Day-ahead Prices_2015-2022'!J7016</f>
        <v>35257.154141597042</v>
      </c>
      <c r="AH7016">
        <v>453459.69124383898</v>
      </c>
      <c r="AI7016">
        <f>AH7016*'Day-ahead Prices_2015-2022'!J7016</f>
        <v>22016.034834502436</v>
      </c>
    </row>
    <row r="7017" spans="30:35" x14ac:dyDescent="0.35">
      <c r="AD7017">
        <v>9291.9942340984107</v>
      </c>
      <c r="AF7017">
        <v>794001.87297521101</v>
      </c>
      <c r="AG7017">
        <f>AF7017*'Day-ahead Prices_2015-2022'!J7017</f>
        <v>54649.163912201337</v>
      </c>
      <c r="AH7017">
        <v>453509.69124383898</v>
      </c>
      <c r="AI7017">
        <f>AH7017*'Day-ahead Prices_2015-2022'!J7017</f>
        <v>31213.938274085329</v>
      </c>
    </row>
    <row r="7018" spans="30:35" x14ac:dyDescent="0.35">
      <c r="AD7018">
        <v>9291.9942340984107</v>
      </c>
      <c r="AF7018">
        <v>809818.46901942999</v>
      </c>
      <c r="AG7018">
        <f>AF7018*'Day-ahead Prices_2015-2022'!J7018</f>
        <v>66646.035454126541</v>
      </c>
      <c r="AH7018">
        <v>453559.69124383898</v>
      </c>
      <c r="AI7018">
        <f>AH7018*'Day-ahead Prices_2015-2022'!J7018</f>
        <v>37326.828690139839</v>
      </c>
    </row>
    <row r="7019" spans="30:35" x14ac:dyDescent="0.35">
      <c r="AD7019">
        <v>9291.9942340984107</v>
      </c>
      <c r="AF7019">
        <v>839122.11061304004</v>
      </c>
      <c r="AG7019">
        <f>AF7019*'Day-ahead Prices_2015-2022'!J7019</f>
        <v>68830.040025672875</v>
      </c>
      <c r="AH7019">
        <v>453609.69124383898</v>
      </c>
      <c r="AI7019">
        <f>AH7019*'Day-ahead Prices_2015-2022'!J7019</f>
        <v>37207.901936389942</v>
      </c>
    </row>
    <row r="7020" spans="30:35" x14ac:dyDescent="0.35">
      <c r="AD7020">
        <v>9291.9942340984107</v>
      </c>
      <c r="AF7020">
        <v>789976.50832965504</v>
      </c>
      <c r="AG7020">
        <f>AF7020*'Day-ahead Prices_2015-2022'!J7020</f>
        <v>58034.636713802705</v>
      </c>
      <c r="AH7020">
        <v>453659.69124383898</v>
      </c>
      <c r="AI7020">
        <f>AH7020*'Day-ahead Prices_2015-2022'!J7020</f>
        <v>33327.542142614577</v>
      </c>
    </row>
    <row r="7021" spans="30:35" x14ac:dyDescent="0.35">
      <c r="AD7021">
        <v>9291.9942340984107</v>
      </c>
      <c r="AF7021">
        <v>709024.01251745899</v>
      </c>
      <c r="AG7021">
        <f>AF7021*'Day-ahead Prices_2015-2022'!J7021</f>
        <v>46276.224736983248</v>
      </c>
      <c r="AH7021">
        <v>453709.69124383898</v>
      </c>
      <c r="AI7021">
        <f>AH7021*'Day-ahead Prices_2015-2022'!J7021</f>
        <v>29612.497273257257</v>
      </c>
    </row>
    <row r="7022" spans="30:35" x14ac:dyDescent="0.35">
      <c r="AD7022">
        <v>9291.9942340984107</v>
      </c>
      <c r="AF7022">
        <v>580208.91165273997</v>
      </c>
      <c r="AG7022">
        <f>AF7022*'Day-ahead Prices_2015-2022'!J7022</f>
        <v>35442.78662944719</v>
      </c>
      <c r="AH7022">
        <v>453759.69124383898</v>
      </c>
      <c r="AI7022">
        <f>AH7022*'Day-ahead Prices_2015-2022'!J7022</f>
        <v>27718.47793924396</v>
      </c>
    </row>
    <row r="7023" spans="30:35" x14ac:dyDescent="0.35">
      <c r="AD7023">
        <v>9291.9942340984107</v>
      </c>
      <c r="AF7023">
        <v>580409.69045319199</v>
      </c>
      <c r="AG7023">
        <f>AF7023*'Day-ahead Prices_2015-2022'!J7023</f>
        <v>35135.100611583977</v>
      </c>
      <c r="AH7023">
        <v>453809.69124383898</v>
      </c>
      <c r="AI7023">
        <f>AH7023*'Day-ahead Prices_2015-2022'!J7023</f>
        <v>27471.369659445791</v>
      </c>
    </row>
    <row r="7024" spans="30:35" x14ac:dyDescent="0.35">
      <c r="AD7024">
        <v>9291.9942340984107</v>
      </c>
      <c r="AF7024">
        <v>563594.01186786999</v>
      </c>
      <c r="AG7024">
        <f>AF7024*'Day-ahead Prices_2015-2022'!J7024</f>
        <v>33742.373490529382</v>
      </c>
      <c r="AH7024">
        <v>453859.69124383898</v>
      </c>
      <c r="AI7024">
        <f>AH7024*'Day-ahead Prices_2015-2022'!J7024</f>
        <v>27172.579714768643</v>
      </c>
    </row>
    <row r="7025" spans="30:35" x14ac:dyDescent="0.35">
      <c r="AD7025">
        <v>9291.9942340984107</v>
      </c>
      <c r="AF7025">
        <v>520960.71540131699</v>
      </c>
      <c r="AG7025">
        <f>AF7025*'Day-ahead Prices_2015-2022'!J7025</f>
        <v>30911.855249231394</v>
      </c>
      <c r="AH7025">
        <v>453909.69124383898</v>
      </c>
      <c r="AI7025">
        <f>AH7025*'Day-ahead Prices_2015-2022'!J7025</f>
        <v>26933.298917067241</v>
      </c>
    </row>
    <row r="7026" spans="30:35" x14ac:dyDescent="0.35">
      <c r="AD7026">
        <v>9291.9942340984107</v>
      </c>
      <c r="AF7026">
        <v>643689.04758441797</v>
      </c>
      <c r="AG7026">
        <f>AF7026*'Day-ahead Prices_2015-2022'!J7026</f>
        <v>40490.454926988336</v>
      </c>
      <c r="AH7026">
        <v>453959.69124383898</v>
      </c>
      <c r="AI7026">
        <f>AH7026*'Day-ahead Prices_2015-2022'!J7026</f>
        <v>28555.76692807964</v>
      </c>
    </row>
    <row r="7027" spans="30:35" x14ac:dyDescent="0.35">
      <c r="AD7027">
        <v>9291.9942340984107</v>
      </c>
      <c r="AF7027">
        <v>747176.71015025803</v>
      </c>
      <c r="AG7027">
        <f>AF7027*'Day-ahead Prices_2015-2022'!J7027</f>
        <v>55133.235471099841</v>
      </c>
      <c r="AH7027">
        <v>454009.69124383898</v>
      </c>
      <c r="AI7027">
        <f>AH7027*'Day-ahead Prices_2015-2022'!J7027</f>
        <v>33500.807604768816</v>
      </c>
    </row>
    <row r="7028" spans="30:35" x14ac:dyDescent="0.35">
      <c r="AD7028">
        <v>9291.9942340984107</v>
      </c>
      <c r="AF7028">
        <v>720584.07737876102</v>
      </c>
      <c r="AG7028">
        <f>AF7028*'Day-ahead Prices_2015-2022'!J7028</f>
        <v>58318.67084245658</v>
      </c>
      <c r="AH7028">
        <v>454059.69124383898</v>
      </c>
      <c r="AI7028">
        <f>AH7028*'Day-ahead Prices_2015-2022'!J7028</f>
        <v>36748.185961592004</v>
      </c>
    </row>
    <row r="7029" spans="30:35" x14ac:dyDescent="0.35">
      <c r="AD7029">
        <v>5740.1426843928102</v>
      </c>
      <c r="AF7029">
        <v>644308.52833052597</v>
      </c>
      <c r="AG7029">
        <f>AF7029*'Day-ahead Prices_2015-2022'!J7029</f>
        <v>58704.560787515045</v>
      </c>
      <c r="AH7029">
        <v>452086.58722459001</v>
      </c>
      <c r="AI7029">
        <f>AH7029*'Day-ahead Prices_2015-2022'!J7029</f>
        <v>41190.739178500458</v>
      </c>
    </row>
    <row r="7030" spans="30:35" x14ac:dyDescent="0.35">
      <c r="AD7030">
        <v>9291.9942340984107</v>
      </c>
      <c r="AF7030">
        <v>671129.993481023</v>
      </c>
      <c r="AG7030">
        <f>AF7030*'Day-ahead Prices_2015-2022'!J7030</f>
        <v>49192.989609667129</v>
      </c>
      <c r="AH7030">
        <v>454159.69124383898</v>
      </c>
      <c r="AI7030">
        <f>AH7030*'Day-ahead Prices_2015-2022'!J7030</f>
        <v>33289.337668559339</v>
      </c>
    </row>
    <row r="7031" spans="30:35" x14ac:dyDescent="0.35">
      <c r="AD7031">
        <v>9291.9942340984107</v>
      </c>
      <c r="AF7031">
        <v>526740.98816385597</v>
      </c>
      <c r="AG7031">
        <f>AF7031*'Day-ahead Prices_2015-2022'!J7031</f>
        <v>33130.032876800928</v>
      </c>
      <c r="AH7031">
        <v>454209.69124383898</v>
      </c>
      <c r="AI7031">
        <f>AH7031*'Day-ahead Prices_2015-2022'!J7031</f>
        <v>28568.086292895307</v>
      </c>
    </row>
    <row r="7032" spans="30:35" x14ac:dyDescent="0.35">
      <c r="AD7032">
        <v>9291.9942340984107</v>
      </c>
      <c r="AF7032">
        <v>536353.55380290002</v>
      </c>
      <c r="AG7032">
        <f>AF7032*'Day-ahead Prices_2015-2022'!J7032</f>
        <v>33069.548801660058</v>
      </c>
      <c r="AH7032">
        <v>454259.69124383898</v>
      </c>
      <c r="AI7032">
        <f>AH7032*'Day-ahead Prices_2015-2022'!J7032</f>
        <v>28007.94908825295</v>
      </c>
    </row>
    <row r="7033" spans="30:35" x14ac:dyDescent="0.35">
      <c r="AD7033">
        <v>9291.9942340984107</v>
      </c>
      <c r="AF7033">
        <v>604503.44866305997</v>
      </c>
      <c r="AG7033">
        <f>AF7033*'Day-ahead Prices_2015-2022'!J7033</f>
        <v>33266.580409239017</v>
      </c>
      <c r="AH7033">
        <v>454309.69124383898</v>
      </c>
      <c r="AI7033">
        <f>AH7033*'Day-ahead Prices_2015-2022'!J7033</f>
        <v>25001.230196262513</v>
      </c>
    </row>
    <row r="7034" spans="30:35" x14ac:dyDescent="0.35">
      <c r="AD7034">
        <v>9291.9942340984107</v>
      </c>
      <c r="AF7034">
        <v>553805.97712515504</v>
      </c>
      <c r="AG7034">
        <f>AF7034*'Day-ahead Prices_2015-2022'!J7034</f>
        <v>33276.816650507761</v>
      </c>
      <c r="AH7034">
        <v>454359.69124383898</v>
      </c>
      <c r="AI7034">
        <f>AH7034*'Day-ahead Prices_2015-2022'!J7034</f>
        <v>27301.337947614178</v>
      </c>
    </row>
    <row r="7035" spans="30:35" x14ac:dyDescent="0.35">
      <c r="AD7035">
        <v>9291.9942340984107</v>
      </c>
      <c r="AF7035">
        <v>569531.10377810802</v>
      </c>
      <c r="AG7035">
        <f>AF7035*'Day-ahead Prices_2015-2022'!J7035</f>
        <v>32928.864592690763</v>
      </c>
      <c r="AH7035">
        <v>454409.69124383898</v>
      </c>
      <c r="AI7035">
        <f>AH7035*'Day-ahead Prices_2015-2022'!J7035</f>
        <v>26272.83232349066</v>
      </c>
    </row>
    <row r="7036" spans="30:35" x14ac:dyDescent="0.35">
      <c r="AD7036">
        <v>9291.9942340984107</v>
      </c>
      <c r="AF7036">
        <v>477416.31667589402</v>
      </c>
      <c r="AG7036">
        <f>AF7036*'Day-ahead Prices_2015-2022'!J7036</f>
        <v>21672.313695502213</v>
      </c>
      <c r="AH7036">
        <v>454459.69124383898</v>
      </c>
      <c r="AI7036">
        <f>AH7036*'Day-ahead Prices_2015-2022'!J7036</f>
        <v>20630.197684014074</v>
      </c>
    </row>
    <row r="7037" spans="30:35" x14ac:dyDescent="0.35">
      <c r="AD7037">
        <v>9291.9942340984107</v>
      </c>
      <c r="AF7037">
        <v>488786.12410157098</v>
      </c>
      <c r="AG7037">
        <f>AF7037*'Day-ahead Prices_2015-2022'!J7037</f>
        <v>19914.368661208257</v>
      </c>
      <c r="AH7037">
        <v>454509.69124383898</v>
      </c>
      <c r="AI7037">
        <f>AH7037*'Day-ahead Prices_2015-2022'!J7037</f>
        <v>18517.86109550211</v>
      </c>
    </row>
    <row r="7038" spans="30:35" x14ac:dyDescent="0.35">
      <c r="AD7038">
        <v>9291.9942340984107</v>
      </c>
      <c r="AF7038">
        <v>563799.72686735704</v>
      </c>
      <c r="AG7038">
        <f>AF7038*'Day-ahead Prices_2015-2022'!J7038</f>
        <v>24446.356156968599</v>
      </c>
      <c r="AH7038">
        <v>454559.69124383898</v>
      </c>
      <c r="AI7038">
        <f>AH7038*'Day-ahead Prices_2015-2022'!J7038</f>
        <v>19709.708212332858</v>
      </c>
    </row>
    <row r="7039" spans="30:35" x14ac:dyDescent="0.35">
      <c r="AD7039">
        <v>9291.9942340984107</v>
      </c>
      <c r="AF7039">
        <v>662428.018867551</v>
      </c>
      <c r="AG7039">
        <f>AF7039*'Day-ahead Prices_2015-2022'!J7039</f>
        <v>31751.002979345303</v>
      </c>
      <c r="AH7039">
        <v>454609.69124383898</v>
      </c>
      <c r="AI7039">
        <f>AH7039*'Day-ahead Prices_2015-2022'!J7039</f>
        <v>21790.010763431259</v>
      </c>
    </row>
    <row r="7040" spans="30:35" x14ac:dyDescent="0.35">
      <c r="AD7040">
        <v>9291.9942340984107</v>
      </c>
      <c r="AF7040">
        <v>796618.02045189205</v>
      </c>
      <c r="AG7040">
        <f>AF7040*'Day-ahead Prices_2015-2022'!J7040</f>
        <v>45370.383582311944</v>
      </c>
      <c r="AH7040">
        <v>454659.69124383898</v>
      </c>
      <c r="AI7040">
        <f>AH7040*'Day-ahead Prices_2015-2022'!J7040</f>
        <v>25894.574390178794</v>
      </c>
    </row>
    <row r="7041" spans="30:35" x14ac:dyDescent="0.35">
      <c r="AD7041">
        <v>9291.9942340984107</v>
      </c>
      <c r="AF7041">
        <v>685596.21227581601</v>
      </c>
      <c r="AG7041">
        <f>AF7041*'Day-ahead Prices_2015-2022'!J7041</f>
        <v>52241.57438015184</v>
      </c>
      <c r="AH7041">
        <v>454709.69124383898</v>
      </c>
      <c r="AI7041">
        <f>AH7041*'Day-ahead Prices_2015-2022'!J7041</f>
        <v>34648.310085666482</v>
      </c>
    </row>
    <row r="7042" spans="30:35" x14ac:dyDescent="0.35">
      <c r="AD7042">
        <v>8371.7599419144808</v>
      </c>
      <c r="AF7042">
        <v>873729.20214587601</v>
      </c>
      <c r="AG7042">
        <f>AF7042*'Day-ahead Prices_2015-2022'!J7042</f>
        <v>80269.501801141625</v>
      </c>
      <c r="AH7042">
        <v>454235.533725115</v>
      </c>
      <c r="AI7042">
        <f>AH7042*'Day-ahead Prices_2015-2022'!J7042</f>
        <v>41730.618483326311</v>
      </c>
    </row>
    <row r="7043" spans="30:35" x14ac:dyDescent="0.35">
      <c r="AD7043">
        <v>0</v>
      </c>
      <c r="AF7043">
        <v>824046.35147429199</v>
      </c>
      <c r="AG7043">
        <f>AF7043*'Day-ahead Prices_2015-2022'!J7043</f>
        <v>76268.58000276376</v>
      </c>
      <c r="AH7043">
        <v>449517.05144209898</v>
      </c>
      <c r="AI7043">
        <f>AH7043*'Day-ahead Prices_2015-2022'!J7043</f>
        <v>41604.488799909173</v>
      </c>
    </row>
    <row r="7044" spans="30:35" x14ac:dyDescent="0.35">
      <c r="AD7044">
        <v>9291.9942340984107</v>
      </c>
      <c r="AF7044">
        <v>788505.36427643802</v>
      </c>
      <c r="AG7044">
        <f>AF7044*'Day-ahead Prices_2015-2022'!J7044</f>
        <v>63903.431616078575</v>
      </c>
      <c r="AH7044">
        <v>454859.69124383898</v>
      </c>
      <c r="AI7044">
        <f>AH7044*'Day-ahead Prices_2015-2022'!J7044</f>
        <v>36863.535102242873</v>
      </c>
    </row>
    <row r="7045" spans="30:35" x14ac:dyDescent="0.35">
      <c r="AD7045">
        <v>9291.9942340984107</v>
      </c>
      <c r="AF7045">
        <v>830849.20075540897</v>
      </c>
      <c r="AG7045">
        <f>AF7045*'Day-ahead Prices_2015-2022'!J7045</f>
        <v>68231.413489036073</v>
      </c>
      <c r="AH7045">
        <v>454909.69124383898</v>
      </c>
      <c r="AI7045">
        <f>AH7045*'Day-ahead Prices_2015-2022'!J7045</f>
        <v>37358.321119172164</v>
      </c>
    </row>
    <row r="7046" spans="30:35" x14ac:dyDescent="0.35">
      <c r="AD7046">
        <v>9291.9942340984107</v>
      </c>
      <c r="AF7046">
        <v>691108.47442087601</v>
      </c>
      <c r="AG7046">
        <f>AF7046*'Day-ahead Prices_2015-2022'!J7046</f>
        <v>45658.081362615172</v>
      </c>
      <c r="AH7046">
        <v>454959.69124383898</v>
      </c>
      <c r="AI7046">
        <f>AH7046*'Day-ahead Prices_2015-2022'!J7046</f>
        <v>30056.912002024223</v>
      </c>
    </row>
    <row r="7047" spans="30:35" x14ac:dyDescent="0.35">
      <c r="AD7047">
        <v>9291.9942340984107</v>
      </c>
      <c r="AF7047">
        <v>586507.11745919101</v>
      </c>
      <c r="AG7047">
        <f>AF7047*'Day-ahead Prices_2015-2022'!J7047</f>
        <v>36589.246522691632</v>
      </c>
      <c r="AH7047">
        <v>455009.69124383898</v>
      </c>
      <c r="AI7047">
        <f>AH7047*'Day-ahead Prices_2015-2022'!J7047</f>
        <v>28385.779588246896</v>
      </c>
    </row>
    <row r="7048" spans="30:35" x14ac:dyDescent="0.35">
      <c r="AD7048">
        <v>9291.9942340984107</v>
      </c>
      <c r="AF7048">
        <v>688241.63446321001</v>
      </c>
      <c r="AG7048">
        <f>AF7048*'Day-ahead Prices_2015-2022'!J7048</f>
        <v>44228.988336735099</v>
      </c>
      <c r="AH7048">
        <v>455059.69124383898</v>
      </c>
      <c r="AI7048">
        <f>AH7048*'Day-ahead Prices_2015-2022'!J7048</f>
        <v>29243.84223317125</v>
      </c>
    </row>
    <row r="7049" spans="30:35" x14ac:dyDescent="0.35">
      <c r="AD7049">
        <v>9291.9942340984107</v>
      </c>
      <c r="AF7049">
        <v>693809.04247197101</v>
      </c>
      <c r="AG7049">
        <f>AF7049*'Day-ahead Prices_2015-2022'!J7049</f>
        <v>45774.051577088285</v>
      </c>
      <c r="AH7049">
        <v>455109.69124383898</v>
      </c>
      <c r="AI7049">
        <f>AH7049*'Day-ahead Prices_2015-2022'!J7049</f>
        <v>30025.861879812273</v>
      </c>
    </row>
    <row r="7050" spans="30:35" x14ac:dyDescent="0.35">
      <c r="AD7050">
        <v>9291.9942340984107</v>
      </c>
      <c r="AF7050">
        <v>736527.43970731494</v>
      </c>
      <c r="AG7050">
        <f>AF7050*'Day-ahead Prices_2015-2022'!J7050</f>
        <v>51662.796598969966</v>
      </c>
      <c r="AH7050">
        <v>455159.69124383898</v>
      </c>
      <c r="AI7050">
        <f>AH7050*'Day-ahead Prices_2015-2022'!J7050</f>
        <v>31926.607592685028</v>
      </c>
    </row>
    <row r="7051" spans="30:35" x14ac:dyDescent="0.35">
      <c r="AD7051">
        <v>9291.9942340984107</v>
      </c>
      <c r="AF7051">
        <v>845646.74158982001</v>
      </c>
      <c r="AG7051">
        <f>AF7051*'Day-ahead Prices_2015-2022'!J7051</f>
        <v>72055.4447340146</v>
      </c>
      <c r="AH7051">
        <v>455209.69124383898</v>
      </c>
      <c r="AI7051">
        <f>AH7051*'Day-ahead Prices_2015-2022'!J7051</f>
        <v>38787.279766659412</v>
      </c>
    </row>
    <row r="7052" spans="30:35" x14ac:dyDescent="0.35">
      <c r="AD7052">
        <v>0</v>
      </c>
      <c r="AF7052">
        <v>871176.83125211799</v>
      </c>
      <c r="AG7052">
        <f>AF7052*'Day-ahead Prices_2015-2022'!J7052</f>
        <v>80547.920846531764</v>
      </c>
      <c r="AH7052">
        <v>449967.05144209898</v>
      </c>
      <c r="AI7052">
        <f>AH7052*'Day-ahead Prices_2015-2022'!J7052</f>
        <v>41603.391117522166</v>
      </c>
    </row>
    <row r="7053" spans="30:35" x14ac:dyDescent="0.35">
      <c r="AD7053">
        <v>0</v>
      </c>
      <c r="AF7053">
        <v>764259.64061310503</v>
      </c>
      <c r="AG7053">
        <f>AF7053*'Day-ahead Prices_2015-2022'!J7053</f>
        <v>71947.402567317709</v>
      </c>
      <c r="AH7053">
        <v>450017.05144209898</v>
      </c>
      <c r="AI7053">
        <f>AH7053*'Day-ahead Prices_2015-2022'!J7053</f>
        <v>42364.605222759201</v>
      </c>
    </row>
    <row r="7054" spans="30:35" x14ac:dyDescent="0.35">
      <c r="AD7054">
        <v>9291.9942340984107</v>
      </c>
      <c r="AF7054">
        <v>879102.91699716297</v>
      </c>
      <c r="AG7054">
        <f>AF7054*'Day-ahead Prices_2015-2022'!J7054</f>
        <v>72144.679762018422</v>
      </c>
      <c r="AH7054">
        <v>455359.69124383898</v>
      </c>
      <c r="AI7054">
        <f>AH7054*'Day-ahead Prices_2015-2022'!J7054</f>
        <v>37369.662261539699</v>
      </c>
    </row>
    <row r="7055" spans="30:35" x14ac:dyDescent="0.35">
      <c r="AD7055">
        <v>9291.9942340984107</v>
      </c>
      <c r="AF7055">
        <v>674478.80770988599</v>
      </c>
      <c r="AG7055">
        <f>AF7055*'Day-ahead Prices_2015-2022'!J7055</f>
        <v>51335.425153309057</v>
      </c>
      <c r="AH7055">
        <v>455409.69124383898</v>
      </c>
      <c r="AI7055">
        <f>AH7055*'Day-ahead Prices_2015-2022'!J7055</f>
        <v>34661.800862682634</v>
      </c>
    </row>
    <row r="7056" spans="30:35" x14ac:dyDescent="0.35">
      <c r="AD7056">
        <v>9291.9942340984107</v>
      </c>
      <c r="AF7056">
        <v>716206.35691622505</v>
      </c>
      <c r="AG7056">
        <f>AF7056*'Day-ahead Prices_2015-2022'!J7056</f>
        <v>55023.448628035134</v>
      </c>
      <c r="AH7056">
        <v>455459.69124383898</v>
      </c>
      <c r="AI7056">
        <f>AH7056*'Day-ahead Prices_2015-2022'!J7056</f>
        <v>34991.260104421985</v>
      </c>
    </row>
    <row r="7057" spans="30:35" x14ac:dyDescent="0.35">
      <c r="AD7057">
        <v>9291.9942340984107</v>
      </c>
      <c r="AF7057">
        <v>765777.23128259799</v>
      </c>
      <c r="AG7057">
        <f>AF7057*'Day-ahead Prices_2015-2022'!J7057</f>
        <v>51062.983003462745</v>
      </c>
      <c r="AH7057">
        <v>455509.69124383898</v>
      </c>
      <c r="AI7057">
        <f>AH7057*'Day-ahead Prices_2015-2022'!J7057</f>
        <v>30373.955599253244</v>
      </c>
    </row>
    <row r="7058" spans="30:35" x14ac:dyDescent="0.35">
      <c r="AD7058">
        <v>9291.9942340984107</v>
      </c>
      <c r="AF7058">
        <v>678486.97466957499</v>
      </c>
      <c r="AG7058">
        <f>AF7058*'Day-ahead Prices_2015-2022'!J7058</f>
        <v>40553.166476000493</v>
      </c>
      <c r="AH7058">
        <v>455559.69124383898</v>
      </c>
      <c r="AI7058">
        <f>AH7058*'Day-ahead Prices_2015-2022'!J7058</f>
        <v>27228.802745644254</v>
      </c>
    </row>
    <row r="7059" spans="30:35" x14ac:dyDescent="0.35">
      <c r="AD7059">
        <v>9291.9942340984107</v>
      </c>
      <c r="AF7059">
        <v>717090.36300389899</v>
      </c>
      <c r="AG7059">
        <f>AF7059*'Day-ahead Prices_2015-2022'!J7059</f>
        <v>39389.773639804167</v>
      </c>
      <c r="AH7059">
        <v>455609.69124383898</v>
      </c>
      <c r="AI7059">
        <f>AH7059*'Day-ahead Prices_2015-2022'!J7059</f>
        <v>25026.640340024071</v>
      </c>
    </row>
    <row r="7060" spans="30:35" x14ac:dyDescent="0.35">
      <c r="AD7060">
        <v>9291.9942340984107</v>
      </c>
      <c r="AF7060">
        <v>575533.98205681099</v>
      </c>
      <c r="AG7060">
        <f>AF7060*'Day-ahead Prices_2015-2022'!J7060</f>
        <v>29301.154443989817</v>
      </c>
      <c r="AH7060">
        <v>455659.69124383898</v>
      </c>
      <c r="AI7060">
        <f>AH7060*'Day-ahead Prices_2015-2022'!J7060</f>
        <v>23198.204455837898</v>
      </c>
    </row>
    <row r="7061" spans="30:35" x14ac:dyDescent="0.35">
      <c r="AD7061">
        <v>9291.9942340984107</v>
      </c>
      <c r="AF7061">
        <v>662560.24472565495</v>
      </c>
      <c r="AG7061">
        <f>AF7061*'Day-ahead Prices_2015-2022'!J7061</f>
        <v>31785.499540407385</v>
      </c>
      <c r="AH7061">
        <v>455709.69124383898</v>
      </c>
      <c r="AI7061">
        <f>AH7061*'Day-ahead Prices_2015-2022'!J7061</f>
        <v>21862.10280030912</v>
      </c>
    </row>
    <row r="7062" spans="30:35" x14ac:dyDescent="0.35">
      <c r="AD7062">
        <v>9291.9942340984107</v>
      </c>
      <c r="AF7062">
        <v>694423.54779966397</v>
      </c>
      <c r="AG7062">
        <f>AF7062*'Day-ahead Prices_2015-2022'!J7062</f>
        <v>33746.380334759422</v>
      </c>
      <c r="AH7062">
        <v>455759.69124383898</v>
      </c>
      <c r="AI7062">
        <f>AH7062*'Day-ahead Prices_2015-2022'!J7062</f>
        <v>22148.211895608412</v>
      </c>
    </row>
    <row r="7063" spans="30:35" x14ac:dyDescent="0.35">
      <c r="AD7063">
        <v>9291.9942340984107</v>
      </c>
      <c r="AF7063">
        <v>659996.62662708899</v>
      </c>
      <c r="AG7063">
        <f>AF7063*'Day-ahead Prices_2015-2022'!J7063</f>
        <v>32431.409236671869</v>
      </c>
      <c r="AH7063">
        <v>455809.69124383898</v>
      </c>
      <c r="AI7063">
        <f>AH7063*'Day-ahead Prices_2015-2022'!J7063</f>
        <v>22397.918465608192</v>
      </c>
    </row>
    <row r="7064" spans="30:35" x14ac:dyDescent="0.35">
      <c r="AD7064">
        <v>9291.9942340984107</v>
      </c>
      <c r="AF7064">
        <v>722746.97028899996</v>
      </c>
      <c r="AG7064">
        <f>AF7064*'Day-ahead Prices_2015-2022'!J7064</f>
        <v>42343.034688093925</v>
      </c>
      <c r="AH7064">
        <v>455859.69124383898</v>
      </c>
      <c r="AI7064">
        <f>AH7064*'Day-ahead Prices_2015-2022'!J7064</f>
        <v>26707.109836134365</v>
      </c>
    </row>
    <row r="7065" spans="30:35" x14ac:dyDescent="0.35">
      <c r="AD7065">
        <v>9291.9942340984107</v>
      </c>
      <c r="AF7065">
        <v>800981.84873501002</v>
      </c>
      <c r="AG7065">
        <f>AF7065*'Day-ahead Prices_2015-2022'!J7065</f>
        <v>61802.758221082455</v>
      </c>
      <c r="AH7065">
        <v>455909.69124383898</v>
      </c>
      <c r="AI7065">
        <f>AH7065*'Day-ahead Prices_2015-2022'!J7065</f>
        <v>35177.421889260557</v>
      </c>
    </row>
    <row r="7066" spans="30:35" x14ac:dyDescent="0.35">
      <c r="AD7066">
        <v>9291.9942340984107</v>
      </c>
      <c r="AF7066">
        <v>776188.73083022702</v>
      </c>
      <c r="AG7066">
        <f>AF7066*'Day-ahead Prices_2015-2022'!J7066</f>
        <v>60428.23316696025</v>
      </c>
      <c r="AH7066">
        <v>455959.69124383898</v>
      </c>
      <c r="AI7066">
        <f>AH7066*'Day-ahead Prices_2015-2022'!J7066</f>
        <v>35497.601862560979</v>
      </c>
    </row>
    <row r="7067" spans="30:35" x14ac:dyDescent="0.35">
      <c r="AD7067">
        <v>9291.9942340984107</v>
      </c>
      <c r="AF7067">
        <v>761816.92223018198</v>
      </c>
      <c r="AG7067">
        <f>AF7067*'Day-ahead Prices_2015-2022'!J7067</f>
        <v>61897.624931202285</v>
      </c>
      <c r="AH7067">
        <v>456009.69124383898</v>
      </c>
      <c r="AI7067">
        <f>AH7067*'Day-ahead Prices_2015-2022'!J7067</f>
        <v>37050.78741356192</v>
      </c>
    </row>
    <row r="7068" spans="30:35" x14ac:dyDescent="0.35">
      <c r="AD7068">
        <v>9291.9942340984107</v>
      </c>
      <c r="AF7068">
        <v>735316.67059224495</v>
      </c>
      <c r="AG7068">
        <f>AF7068*'Day-ahead Prices_2015-2022'!J7068</f>
        <v>51542.94117100165</v>
      </c>
      <c r="AH7068">
        <v>456059.69124383898</v>
      </c>
      <c r="AI7068">
        <f>AH7068*'Day-ahead Prices_2015-2022'!J7068</f>
        <v>31968.074132350946</v>
      </c>
    </row>
    <row r="7069" spans="30:35" x14ac:dyDescent="0.35">
      <c r="AD7069">
        <v>9291.9942340984107</v>
      </c>
      <c r="AF7069">
        <v>680664.58852698701</v>
      </c>
      <c r="AG7069">
        <f>AF7069*'Day-ahead Prices_2015-2022'!J7069</f>
        <v>43263.892077510951</v>
      </c>
      <c r="AH7069">
        <v>456109.69124383898</v>
      </c>
      <c r="AI7069">
        <f>AH7069*'Day-ahead Prices_2015-2022'!J7069</f>
        <v>28990.902112572461</v>
      </c>
    </row>
    <row r="7070" spans="30:35" x14ac:dyDescent="0.35">
      <c r="AD7070">
        <v>9291.9942340984107</v>
      </c>
      <c r="AF7070">
        <v>623376.54318692698</v>
      </c>
      <c r="AG7070">
        <f>AF7070*'Day-ahead Prices_2015-2022'!J7070</f>
        <v>36447.268038781651</v>
      </c>
      <c r="AH7070">
        <v>456159.69124383898</v>
      </c>
      <c r="AI7070">
        <f>AH7070*'Day-ahead Prices_2015-2022'!J7070</f>
        <v>26670.516747799153</v>
      </c>
    </row>
    <row r="7071" spans="30:35" x14ac:dyDescent="0.35">
      <c r="AD7071">
        <v>9291.9942340984107</v>
      </c>
      <c r="AF7071">
        <v>587662.25443641399</v>
      </c>
      <c r="AG7071">
        <f>AF7071*'Day-ahead Prices_2015-2022'!J7071</f>
        <v>35020.997475320044</v>
      </c>
      <c r="AH7071">
        <v>456209.69124383898</v>
      </c>
      <c r="AI7071">
        <f>AH7071*'Day-ahead Prices_2015-2022'!J7071</f>
        <v>27187.246287562532</v>
      </c>
    </row>
    <row r="7072" spans="30:35" x14ac:dyDescent="0.35">
      <c r="AD7072">
        <v>9291.9942340984107</v>
      </c>
      <c r="AF7072">
        <v>597094.82103649701</v>
      </c>
      <c r="AG7072">
        <f>AF7072*'Day-ahead Prices_2015-2022'!J7072</f>
        <v>35387.570937254291</v>
      </c>
      <c r="AH7072">
        <v>456259.69124383898</v>
      </c>
      <c r="AI7072">
        <f>AH7072*'Day-ahead Prices_2015-2022'!J7072</f>
        <v>27040.800926180171</v>
      </c>
    </row>
    <row r="7073" spans="30:35" x14ac:dyDescent="0.35">
      <c r="AD7073">
        <v>9291.9942340984107</v>
      </c>
      <c r="AF7073">
        <v>641193.10423039505</v>
      </c>
      <c r="AG7073">
        <f>AF7073*'Day-ahead Prices_2015-2022'!J7073</f>
        <v>38444.335546893912</v>
      </c>
      <c r="AH7073">
        <v>456309.69124383898</v>
      </c>
      <c r="AI7073">
        <f>AH7073*'Day-ahead Prices_2015-2022'!J7073</f>
        <v>27359.188312752474</v>
      </c>
    </row>
    <row r="7074" spans="30:35" x14ac:dyDescent="0.35">
      <c r="AD7074">
        <v>9291.9942340984107</v>
      </c>
      <c r="AF7074">
        <v>625650.33009430603</v>
      </c>
      <c r="AG7074">
        <f>AF7074*'Day-ahead Prices_2015-2022'!J7074</f>
        <v>42069.51025845376</v>
      </c>
      <c r="AH7074">
        <v>456359.69124383898</v>
      </c>
      <c r="AI7074">
        <f>AH7074*'Day-ahead Prices_2015-2022'!J7074</f>
        <v>30686.196088849789</v>
      </c>
    </row>
    <row r="7075" spans="30:35" x14ac:dyDescent="0.35">
      <c r="AD7075">
        <v>9291.9942340984107</v>
      </c>
      <c r="AF7075">
        <v>723103.98879213899</v>
      </c>
      <c r="AG7075">
        <f>AF7075*'Day-ahead Prices_2015-2022'!J7075</f>
        <v>59692.234274791081</v>
      </c>
      <c r="AH7075">
        <v>456409.69124383898</v>
      </c>
      <c r="AI7075">
        <f>AH7075*'Day-ahead Prices_2015-2022'!J7075</f>
        <v>37676.620012178915</v>
      </c>
    </row>
    <row r="7076" spans="30:35" x14ac:dyDescent="0.35">
      <c r="AD7076">
        <v>6156.5247199747</v>
      </c>
      <c r="AF7076">
        <v>760431.24224370101</v>
      </c>
      <c r="AG7076">
        <f>AF7076*'Day-ahead Prices_2015-2022'!J7076</f>
        <v>68954.954507606002</v>
      </c>
      <c r="AH7076">
        <v>454673.75484208198</v>
      </c>
      <c r="AI7076">
        <f>AH7076*'Day-ahead Prices_2015-2022'!J7076</f>
        <v>41229.247746886445</v>
      </c>
    </row>
    <row r="7077" spans="30:35" x14ac:dyDescent="0.35">
      <c r="AD7077">
        <v>0</v>
      </c>
      <c r="AF7077">
        <v>800656.86183995905</v>
      </c>
      <c r="AG7077">
        <f>AF7077*'Day-ahead Prices_2015-2022'!J7077</f>
        <v>79190.968562435737</v>
      </c>
      <c r="AH7077">
        <v>451217.05144209898</v>
      </c>
      <c r="AI7077">
        <f>AH7077*'Day-ahead Prices_2015-2022'!J7077</f>
        <v>44628.750515509397</v>
      </c>
    </row>
    <row r="7078" spans="30:35" x14ac:dyDescent="0.35">
      <c r="AD7078">
        <v>9291.9942340984107</v>
      </c>
      <c r="AF7078">
        <v>700930.83613997104</v>
      </c>
      <c r="AG7078">
        <f>AF7078*'Day-ahead Prices_2015-2022'!J7078</f>
        <v>57485.090198929378</v>
      </c>
      <c r="AH7078">
        <v>456559.69124383898</v>
      </c>
      <c r="AI7078">
        <f>AH7078*'Day-ahead Prices_2015-2022'!J7078</f>
        <v>37443.601678135346</v>
      </c>
    </row>
    <row r="7079" spans="30:35" x14ac:dyDescent="0.35">
      <c r="AD7079">
        <v>9291.9942340984107</v>
      </c>
      <c r="AF7079">
        <v>674510.20089847594</v>
      </c>
      <c r="AG7079">
        <f>AF7079*'Day-ahead Prices_2015-2022'!J7079</f>
        <v>48681.930612096374</v>
      </c>
      <c r="AH7079">
        <v>456609.69124383898</v>
      </c>
      <c r="AI7079">
        <f>AH7079*'Day-ahead Prices_2015-2022'!J7079</f>
        <v>32955.23370341002</v>
      </c>
    </row>
    <row r="7080" spans="30:35" x14ac:dyDescent="0.35">
      <c r="AD7080">
        <v>9291.9942340984107</v>
      </c>
      <c r="AF7080">
        <v>619684.32655462495</v>
      </c>
      <c r="AG7080">
        <f>AF7080*'Day-ahead Prices_2015-2022'!J7080</f>
        <v>43897.663087721441</v>
      </c>
      <c r="AH7080">
        <v>456659.69124383898</v>
      </c>
      <c r="AI7080">
        <f>AH7080*'Day-ahead Prices_2015-2022'!J7080</f>
        <v>32349.201703099501</v>
      </c>
    </row>
    <row r="7081" spans="30:35" x14ac:dyDescent="0.35">
      <c r="AD7081">
        <v>9291.9942340984107</v>
      </c>
      <c r="AF7081">
        <v>650464.563953907</v>
      </c>
      <c r="AG7081">
        <f>AF7081*'Day-ahead Prices_2015-2022'!J7081</f>
        <v>45165.820078844466</v>
      </c>
      <c r="AH7081">
        <v>456709.69124383898</v>
      </c>
      <c r="AI7081">
        <f>AH7081*'Day-ahead Prices_2015-2022'!J7081</f>
        <v>31712.208298630012</v>
      </c>
    </row>
    <row r="7082" spans="30:35" x14ac:dyDescent="0.35">
      <c r="AD7082">
        <v>9291.9942340984107</v>
      </c>
      <c r="AF7082">
        <v>619955.07807342499</v>
      </c>
      <c r="AG7082">
        <f>AF7082*'Day-ahead Prices_2015-2022'!J7082</f>
        <v>45641.867791613142</v>
      </c>
      <c r="AH7082">
        <v>456759.69124383898</v>
      </c>
      <c r="AI7082">
        <f>AH7082*'Day-ahead Prices_2015-2022'!J7082</f>
        <v>33627.219418985478</v>
      </c>
    </row>
    <row r="7083" spans="30:35" x14ac:dyDescent="0.35">
      <c r="AD7083">
        <v>9291.9942340984107</v>
      </c>
      <c r="AF7083">
        <v>574293.32388845098</v>
      </c>
      <c r="AG7083">
        <f>AF7083*'Day-ahead Prices_2015-2022'!J7083</f>
        <v>37695.895913383058</v>
      </c>
      <c r="AH7083">
        <v>456809.69124383898</v>
      </c>
      <c r="AI7083">
        <f>AH7083*'Day-ahead Prices_2015-2022'!J7083</f>
        <v>29984.417121131533</v>
      </c>
    </row>
    <row r="7084" spans="30:35" x14ac:dyDescent="0.35">
      <c r="AD7084">
        <v>9291.9942340984107</v>
      </c>
      <c r="AF7084">
        <v>493814.15603844298</v>
      </c>
      <c r="AG7084">
        <f>AF7084*'Day-ahead Prices_2015-2022'!J7084</f>
        <v>31259.670612623537</v>
      </c>
      <c r="AH7084">
        <v>456859.69124383898</v>
      </c>
      <c r="AI7084">
        <f>AH7084*'Day-ahead Prices_2015-2022'!J7084</f>
        <v>28920.360604963116</v>
      </c>
    </row>
    <row r="7085" spans="30:35" x14ac:dyDescent="0.35">
      <c r="AD7085">
        <v>9291.9942340984107</v>
      </c>
      <c r="AF7085">
        <v>466467.03573521</v>
      </c>
      <c r="AG7085">
        <f>AF7085*'Day-ahead Prices_2015-2022'!J7085</f>
        <v>28961.188997415182</v>
      </c>
      <c r="AH7085">
        <v>456909.69124383898</v>
      </c>
      <c r="AI7085">
        <f>AH7085*'Day-ahead Prices_2015-2022'!J7085</f>
        <v>28367.809317987798</v>
      </c>
    </row>
    <row r="7086" spans="30:35" x14ac:dyDescent="0.35">
      <c r="AD7086">
        <v>9291.9942340984107</v>
      </c>
      <c r="AF7086">
        <v>522117.13549475401</v>
      </c>
      <c r="AG7086">
        <f>AF7086*'Day-ahead Prices_2015-2022'!J7086</f>
        <v>31528.695873270088</v>
      </c>
      <c r="AH7086">
        <v>456959.69124383898</v>
      </c>
      <c r="AI7086">
        <f>AH7086*'Day-ahead Prices_2015-2022'!J7086</f>
        <v>27594.082155373271</v>
      </c>
    </row>
    <row r="7087" spans="30:35" x14ac:dyDescent="0.35">
      <c r="AD7087">
        <v>9291.9942340984107</v>
      </c>
      <c r="AF7087">
        <v>597334.51394509804</v>
      </c>
      <c r="AG7087">
        <f>AF7087*'Day-ahead Prices_2015-2022'!J7087</f>
        <v>37312.50041358055</v>
      </c>
      <c r="AH7087">
        <v>457009.69124383898</v>
      </c>
      <c r="AI7087">
        <f>AH7087*'Day-ahead Prices_2015-2022'!J7087</f>
        <v>28547.110363546406</v>
      </c>
    </row>
    <row r="7088" spans="30:35" x14ac:dyDescent="0.35">
      <c r="AD7088">
        <v>9291.9942340984107</v>
      </c>
      <c r="AF7088">
        <v>750002.06413027097</v>
      </c>
      <c r="AG7088">
        <f>AF7088*'Day-ahead Prices_2015-2022'!J7088</f>
        <v>50370.138626988999</v>
      </c>
      <c r="AH7088">
        <v>457059.69124383898</v>
      </c>
      <c r="AI7088">
        <f>AH7088*'Day-ahead Prices_2015-2022'!J7088</f>
        <v>30696.128863936225</v>
      </c>
    </row>
    <row r="7089" spans="30:35" x14ac:dyDescent="0.35">
      <c r="AD7089">
        <v>9291.9942340984107</v>
      </c>
      <c r="AF7089">
        <v>756062.89303996705</v>
      </c>
      <c r="AG7089">
        <f>AF7089*'Day-ahead Prices_2015-2022'!J7089</f>
        <v>52373.421679494822</v>
      </c>
      <c r="AH7089">
        <v>457109.69124383898</v>
      </c>
      <c r="AI7089">
        <f>AH7089*'Day-ahead Prices_2015-2022'!J7089</f>
        <v>31664.559699574784</v>
      </c>
    </row>
    <row r="7090" spans="30:35" x14ac:dyDescent="0.35">
      <c r="AD7090">
        <v>9291.9942340984107</v>
      </c>
      <c r="AF7090">
        <v>817248.56580591004</v>
      </c>
      <c r="AG7090">
        <f>AF7090*'Day-ahead Prices_2015-2022'!J7090</f>
        <v>70274.182612942954</v>
      </c>
      <c r="AH7090">
        <v>457159.69124383898</v>
      </c>
      <c r="AI7090">
        <f>AH7090*'Day-ahead Prices_2015-2022'!J7090</f>
        <v>39310.59040044366</v>
      </c>
    </row>
    <row r="7091" spans="30:35" x14ac:dyDescent="0.35">
      <c r="AD7091">
        <v>9291.9942340984107</v>
      </c>
      <c r="AF7091">
        <v>823042.62122662598</v>
      </c>
      <c r="AG7091">
        <f>AF7091*'Day-ahead Prices_2015-2022'!J7091</f>
        <v>72450.384340026823</v>
      </c>
      <c r="AH7091">
        <v>457209.69124383898</v>
      </c>
      <c r="AI7091">
        <f>AH7091*'Day-ahead Prices_2015-2022'!J7091</f>
        <v>40247.026095967041</v>
      </c>
    </row>
    <row r="7092" spans="30:35" x14ac:dyDescent="0.35">
      <c r="AD7092">
        <v>9291.9942340984107</v>
      </c>
      <c r="AF7092">
        <v>834296.74883671501</v>
      </c>
      <c r="AG7092">
        <f>AF7092*'Day-ahead Prices_2015-2022'!J7092</f>
        <v>61794.274444463386</v>
      </c>
      <c r="AH7092">
        <v>457259.69124383898</v>
      </c>
      <c r="AI7092">
        <f>AH7092*'Day-ahead Prices_2015-2022'!J7092</f>
        <v>33868.082181203041</v>
      </c>
    </row>
    <row r="7093" spans="30:35" x14ac:dyDescent="0.35">
      <c r="AD7093">
        <v>9291.9942340984107</v>
      </c>
      <c r="AF7093">
        <v>655144.43811368803</v>
      </c>
      <c r="AG7093">
        <f>AF7093*'Day-ahead Prices_2015-2022'!J7093</f>
        <v>44933.081288027301</v>
      </c>
      <c r="AH7093">
        <v>457309.69124383898</v>
      </c>
      <c r="AI7093">
        <f>AH7093*'Day-ahead Prices_2015-2022'!J7093</f>
        <v>31364.585173958701</v>
      </c>
    </row>
    <row r="7094" spans="30:35" x14ac:dyDescent="0.35">
      <c r="AD7094">
        <v>9291.9942340984107</v>
      </c>
      <c r="AF7094">
        <v>677572.88818742801</v>
      </c>
      <c r="AG7094">
        <f>AF7094*'Day-ahead Prices_2015-2022'!J7094</f>
        <v>45410.088000211195</v>
      </c>
      <c r="AH7094">
        <v>457359.69124383898</v>
      </c>
      <c r="AI7094">
        <f>AH7094*'Day-ahead Prices_2015-2022'!J7094</f>
        <v>30651.674807548035</v>
      </c>
    </row>
    <row r="7095" spans="30:35" x14ac:dyDescent="0.35">
      <c r="AD7095">
        <v>9291.9942340984107</v>
      </c>
      <c r="AF7095">
        <v>638554.69606363506</v>
      </c>
      <c r="AG7095">
        <f>AF7095*'Day-ahead Prices_2015-2022'!J7095</f>
        <v>37122.377255659427</v>
      </c>
      <c r="AH7095">
        <v>457409.69124383898</v>
      </c>
      <c r="AI7095">
        <f>AH7095*'Day-ahead Prices_2015-2022'!J7095</f>
        <v>26591.512400460582</v>
      </c>
    </row>
    <row r="7096" spans="30:35" x14ac:dyDescent="0.35">
      <c r="AD7096">
        <v>9291.9942340984107</v>
      </c>
      <c r="AF7096">
        <v>624953.11970399902</v>
      </c>
      <c r="AG7096">
        <f>AF7096*'Day-ahead Prices_2015-2022'!J7096</f>
        <v>36974.570135887472</v>
      </c>
      <c r="AH7096">
        <v>457459.69124383898</v>
      </c>
      <c r="AI7096">
        <f>AH7096*'Day-ahead Prices_2015-2022'!J7096</f>
        <v>27065.030807827679</v>
      </c>
    </row>
    <row r="7097" spans="30:35" x14ac:dyDescent="0.35">
      <c r="AD7097">
        <v>9291.9942340984107</v>
      </c>
      <c r="AF7097">
        <v>591847.37975173397</v>
      </c>
      <c r="AG7097">
        <f>AF7097*'Day-ahead Prices_2015-2022'!J7097</f>
        <v>35566.328476955765</v>
      </c>
      <c r="AH7097">
        <v>457509.69124383898</v>
      </c>
      <c r="AI7097">
        <f>AH7097*'Day-ahead Prices_2015-2022'!J7097</f>
        <v>27493.473008184454</v>
      </c>
    </row>
    <row r="7098" spans="30:35" x14ac:dyDescent="0.35">
      <c r="AD7098">
        <v>9291.9942340984107</v>
      </c>
      <c r="AF7098">
        <v>635835.73969111103</v>
      </c>
      <c r="AG7098">
        <f>AF7098*'Day-ahead Prices_2015-2022'!J7098</f>
        <v>41383.369117795963</v>
      </c>
      <c r="AH7098">
        <v>457559.69124383898</v>
      </c>
      <c r="AI7098">
        <f>AH7098*'Day-ahead Prices_2015-2022'!J7098</f>
        <v>29780.272504605262</v>
      </c>
    </row>
    <row r="7099" spans="30:35" x14ac:dyDescent="0.35">
      <c r="AD7099">
        <v>9291.9942340984107</v>
      </c>
      <c r="AF7099">
        <v>773740.00224541</v>
      </c>
      <c r="AG7099">
        <f>AF7099*'Day-ahead Prices_2015-2022'!J7099</f>
        <v>59391.315397354854</v>
      </c>
      <c r="AH7099">
        <v>457609.69124383898</v>
      </c>
      <c r="AI7099">
        <f>AH7099*'Day-ahead Prices_2015-2022'!J7099</f>
        <v>35125.547887763023</v>
      </c>
    </row>
    <row r="7100" spans="30:35" x14ac:dyDescent="0.35">
      <c r="AD7100">
        <v>9291.9942340984107</v>
      </c>
      <c r="AF7100">
        <v>723041.32863776397</v>
      </c>
      <c r="AG7100">
        <f>AF7100*'Day-ahead Prices_2015-2022'!J7100</f>
        <v>60855.67722645821</v>
      </c>
      <c r="AH7100">
        <v>457659.69124383898</v>
      </c>
      <c r="AI7100">
        <f>AH7100*'Day-ahead Prices_2015-2022'!J7100</f>
        <v>38519.499988151765</v>
      </c>
    </row>
    <row r="7101" spans="30:35" x14ac:dyDescent="0.35">
      <c r="AD7101">
        <v>7912.3055690230503</v>
      </c>
      <c r="AF7101">
        <v>770350.16488485294</v>
      </c>
      <c r="AG7101">
        <f>AF7101*'Day-ahead Prices_2015-2022'!J7101</f>
        <v>68707.531206080021</v>
      </c>
      <c r="AH7101">
        <v>456923.83247565402</v>
      </c>
      <c r="AI7101">
        <f>AH7101*'Day-ahead Prices_2015-2022'!J7101</f>
        <v>40753.036618503582</v>
      </c>
    </row>
    <row r="7102" spans="30:35" x14ac:dyDescent="0.35">
      <c r="AD7102">
        <v>9291.9942340984107</v>
      </c>
      <c r="AF7102">
        <v>741764.04837088601</v>
      </c>
      <c r="AG7102">
        <f>AF7102*'Day-ahead Prices_2015-2022'!J7102</f>
        <v>55533.092686346848</v>
      </c>
      <c r="AH7102">
        <v>457759.69124383898</v>
      </c>
      <c r="AI7102">
        <f>AH7102*'Day-ahead Prices_2015-2022'!J7102</f>
        <v>34270.751484584063</v>
      </c>
    </row>
    <row r="7103" spans="30:35" x14ac:dyDescent="0.35">
      <c r="AD7103">
        <v>9291.9942340984107</v>
      </c>
      <c r="AF7103">
        <v>687087.10696983105</v>
      </c>
      <c r="AG7103">
        <f>AF7103*'Day-ahead Prices_2015-2022'!J7103</f>
        <v>47171.106470130035</v>
      </c>
      <c r="AH7103">
        <v>457809.69124383898</v>
      </c>
      <c r="AI7103">
        <f>AH7103*'Day-ahead Prices_2015-2022'!J7103</f>
        <v>31430.35209023171</v>
      </c>
    </row>
    <row r="7104" spans="30:35" x14ac:dyDescent="0.35">
      <c r="AD7104">
        <v>9291.9942340984107</v>
      </c>
      <c r="AF7104">
        <v>646138.66417794803</v>
      </c>
      <c r="AG7104">
        <f>AF7104*'Day-ahead Prices_2015-2022'!J7104</f>
        <v>39471.80332130062</v>
      </c>
      <c r="AH7104">
        <v>457859.69124383898</v>
      </c>
      <c r="AI7104">
        <f>AH7104*'Day-ahead Prices_2015-2022'!J7104</f>
        <v>27970.076213472068</v>
      </c>
    </row>
    <row r="7105" spans="30:35" x14ac:dyDescent="0.35">
      <c r="AD7105">
        <v>9291.9942340984107</v>
      </c>
      <c r="AF7105">
        <v>746182.33636960201</v>
      </c>
      <c r="AG7105">
        <f>AF7105*'Day-ahead Prices_2015-2022'!J7105</f>
        <v>41489.603357990796</v>
      </c>
      <c r="AH7105">
        <v>457909.69124383898</v>
      </c>
      <c r="AI7105">
        <f>AH7105*'Day-ahead Prices_2015-2022'!J7105</f>
        <v>25460.923607385557</v>
      </c>
    </row>
    <row r="7106" spans="30:35" x14ac:dyDescent="0.35">
      <c r="AD7106">
        <v>9291.9942340984107</v>
      </c>
      <c r="AF7106">
        <v>656429.79598390905</v>
      </c>
      <c r="AG7106">
        <f>AF7106*'Day-ahead Prices_2015-2022'!J7106</f>
        <v>34289.43093046447</v>
      </c>
      <c r="AH7106">
        <v>457959.69124383898</v>
      </c>
      <c r="AI7106">
        <f>AH7106*'Day-ahead Prices_2015-2022'!J7106</f>
        <v>23922.096921735982</v>
      </c>
    </row>
    <row r="7107" spans="30:35" x14ac:dyDescent="0.35">
      <c r="AD7107">
        <v>9291.9942340984107</v>
      </c>
      <c r="AF7107">
        <v>766579.120467206</v>
      </c>
      <c r="AG7107">
        <f>AF7107*'Day-ahead Prices_2015-2022'!J7107</f>
        <v>36003.346616642906</v>
      </c>
      <c r="AH7107">
        <v>458009.69124383898</v>
      </c>
      <c r="AI7107">
        <f>AH7107*'Day-ahead Prices_2015-2022'!J7107</f>
        <v>21510.997661380949</v>
      </c>
    </row>
    <row r="7108" spans="30:35" x14ac:dyDescent="0.35">
      <c r="AD7108">
        <v>9291.9942340984107</v>
      </c>
      <c r="AF7108">
        <v>663500.257956438</v>
      </c>
      <c r="AG7108">
        <f>AF7108*'Day-ahead Prices_2015-2022'!J7108</f>
        <v>27583.364473894017</v>
      </c>
      <c r="AH7108">
        <v>458059.69124383898</v>
      </c>
      <c r="AI7108">
        <f>AH7108*'Day-ahead Prices_2015-2022'!J7108</f>
        <v>19042.686514234494</v>
      </c>
    </row>
    <row r="7109" spans="30:35" x14ac:dyDescent="0.35">
      <c r="AD7109">
        <v>9291.9942340984107</v>
      </c>
      <c r="AF7109">
        <v>605532.05547268898</v>
      </c>
      <c r="AG7109">
        <f>AF7109*'Day-ahead Prices_2015-2022'!J7109</f>
        <v>24969.11430741633</v>
      </c>
      <c r="AH7109">
        <v>458109.69124383898</v>
      </c>
      <c r="AI7109">
        <f>AH7109*'Day-ahead Prices_2015-2022'!J7109</f>
        <v>18890.153118439703</v>
      </c>
    </row>
    <row r="7110" spans="30:35" x14ac:dyDescent="0.35">
      <c r="AD7110">
        <v>9291.9942340984107</v>
      </c>
      <c r="AF7110">
        <v>612269.19856111298</v>
      </c>
      <c r="AG7110">
        <f>AF7110*'Day-ahead Prices_2015-2022'!J7110</f>
        <v>24051.46479247692</v>
      </c>
      <c r="AH7110">
        <v>458159.69124383898</v>
      </c>
      <c r="AI7110">
        <f>AH7110*'Day-ahead Prices_2015-2022'!J7110</f>
        <v>17997.658071286103</v>
      </c>
    </row>
    <row r="7111" spans="30:35" x14ac:dyDescent="0.35">
      <c r="AD7111">
        <v>9291.9942340984107</v>
      </c>
      <c r="AF7111">
        <v>681552.26317711198</v>
      </c>
      <c r="AG7111">
        <f>AF7111*'Day-ahead Prices_2015-2022'!J7111</f>
        <v>29578.516281557688</v>
      </c>
      <c r="AH7111">
        <v>458209.69124383898</v>
      </c>
      <c r="AI7111">
        <f>AH7111*'Day-ahead Prices_2015-2022'!J7111</f>
        <v>19885.727837868559</v>
      </c>
    </row>
    <row r="7112" spans="30:35" x14ac:dyDescent="0.35">
      <c r="AD7112">
        <v>9291.9942340984107</v>
      </c>
      <c r="AF7112">
        <v>795029.16650042904</v>
      </c>
      <c r="AG7112">
        <f>AF7112*'Day-ahead Prices_2015-2022'!J7112</f>
        <v>36078.423575789471</v>
      </c>
      <c r="AH7112">
        <v>458259.69124383898</v>
      </c>
      <c r="AI7112">
        <f>AH7112*'Day-ahead Prices_2015-2022'!J7112</f>
        <v>20795.824788645416</v>
      </c>
    </row>
    <row r="7113" spans="30:35" x14ac:dyDescent="0.35">
      <c r="AD7113">
        <v>9291.9942340984107</v>
      </c>
      <c r="AF7113">
        <v>699692.24825689895</v>
      </c>
      <c r="AG7113">
        <f>AF7113*'Day-ahead Prices_2015-2022'!J7113</f>
        <v>40478.945792282248</v>
      </c>
      <c r="AH7113">
        <v>458309.69124383898</v>
      </c>
      <c r="AI7113">
        <f>AH7113*'Day-ahead Prices_2015-2022'!J7113</f>
        <v>26514.361412684197</v>
      </c>
    </row>
    <row r="7114" spans="30:35" x14ac:dyDescent="0.35">
      <c r="AD7114">
        <v>9291.9942340984107</v>
      </c>
      <c r="AF7114">
        <v>783709.55612382002</v>
      </c>
      <c r="AG7114">
        <f>AF7114*'Day-ahead Prices_2015-2022'!J7114</f>
        <v>51785.568194771717</v>
      </c>
      <c r="AH7114">
        <v>458359.69124383898</v>
      </c>
      <c r="AI7114">
        <f>AH7114*'Day-ahead Prices_2015-2022'!J7114</f>
        <v>30287.262498164768</v>
      </c>
    </row>
    <row r="7115" spans="30:35" x14ac:dyDescent="0.35">
      <c r="AD7115">
        <v>9291.9942340984107</v>
      </c>
      <c r="AF7115">
        <v>796832.10385019798</v>
      </c>
      <c r="AG7115">
        <f>AF7115*'Day-ahead Prices_2015-2022'!J7115</f>
        <v>58616.961639480192</v>
      </c>
      <c r="AH7115">
        <v>458409.69124383898</v>
      </c>
      <c r="AI7115">
        <f>AH7115*'Day-ahead Prices_2015-2022'!J7115</f>
        <v>33721.762912124905</v>
      </c>
    </row>
    <row r="7116" spans="30:35" x14ac:dyDescent="0.35">
      <c r="AD7116">
        <v>9291.9942340984107</v>
      </c>
      <c r="AF7116">
        <v>893148.16339527594</v>
      </c>
      <c r="AG7116">
        <f>AF7116*'Day-ahead Prices_2015-2022'!J7116</f>
        <v>57235.167180777775</v>
      </c>
      <c r="AH7116">
        <v>458459.69124383898</v>
      </c>
      <c r="AI7116">
        <f>AH7116*'Day-ahead Prices_2015-2022'!J7116</f>
        <v>29379.243164133313</v>
      </c>
    </row>
    <row r="7117" spans="30:35" x14ac:dyDescent="0.35">
      <c r="AD7117">
        <v>9291.9942340984107</v>
      </c>
      <c r="AF7117">
        <v>888279.69232489797</v>
      </c>
      <c r="AG7117">
        <f>AF7117*'Day-ahead Prices_2015-2022'!J7117</f>
        <v>52541.743801017707</v>
      </c>
      <c r="AH7117">
        <v>458509.69124383898</v>
      </c>
      <c r="AI7117">
        <f>AH7117*'Day-ahead Prices_2015-2022'!J7117</f>
        <v>27120.848237073074</v>
      </c>
    </row>
    <row r="7118" spans="30:35" x14ac:dyDescent="0.35">
      <c r="AD7118">
        <v>9291.9942340984107</v>
      </c>
      <c r="AF7118">
        <v>581485.89614186704</v>
      </c>
      <c r="AG7118">
        <f>AF7118*'Day-ahead Prices_2015-2022'!J7118</f>
        <v>30412.439225589824</v>
      </c>
      <c r="AH7118">
        <v>458559.69124383898</v>
      </c>
      <c r="AI7118">
        <f>AH7118*'Day-ahead Prices_2015-2022'!J7118</f>
        <v>23983.245051666832</v>
      </c>
    </row>
    <row r="7119" spans="30:35" x14ac:dyDescent="0.35">
      <c r="AD7119">
        <v>9291.9942340984107</v>
      </c>
      <c r="AF7119">
        <v>564898.23235375597</v>
      </c>
      <c r="AG7119">
        <f>AF7119*'Day-ahead Prices_2015-2022'!J7119</f>
        <v>29514.520394902866</v>
      </c>
      <c r="AH7119">
        <v>458609.69124383898</v>
      </c>
      <c r="AI7119">
        <f>AH7119*'Day-ahead Prices_2015-2022'!J7119</f>
        <v>23961.209843262477</v>
      </c>
    </row>
    <row r="7120" spans="30:35" x14ac:dyDescent="0.35">
      <c r="AD7120">
        <v>9291.9942340984107</v>
      </c>
      <c r="AF7120">
        <v>527886.87729047297</v>
      </c>
      <c r="AG7120">
        <f>AF7120*'Day-ahead Prices_2015-2022'!J7120</f>
        <v>25956.857614969169</v>
      </c>
      <c r="AH7120">
        <v>458659.69124383898</v>
      </c>
      <c r="AI7120">
        <f>AH7120*'Day-ahead Prices_2015-2022'!J7120</f>
        <v>22552.870343073617</v>
      </c>
    </row>
    <row r="7121" spans="30:35" x14ac:dyDescent="0.35">
      <c r="AD7121">
        <v>9291.9942340984107</v>
      </c>
      <c r="AF7121">
        <v>571401.433206824</v>
      </c>
      <c r="AG7121">
        <f>AF7121*'Day-ahead Prices_2015-2022'!J7121</f>
        <v>30351.415628363473</v>
      </c>
      <c r="AH7121">
        <v>458709.69124383898</v>
      </c>
      <c r="AI7121">
        <f>AH7121*'Day-ahead Prices_2015-2022'!J7121</f>
        <v>24365.512024644617</v>
      </c>
    </row>
    <row r="7122" spans="30:35" x14ac:dyDescent="0.35">
      <c r="AD7122">
        <v>9291.9942340984107</v>
      </c>
      <c r="AF7122">
        <v>635800.80934745597</v>
      </c>
      <c r="AG7122">
        <f>AF7122*'Day-ahead Prices_2015-2022'!J7122</f>
        <v>38792.591631323339</v>
      </c>
      <c r="AH7122">
        <v>458759.69124383898</v>
      </c>
      <c r="AI7122">
        <f>AH7122*'Day-ahead Prices_2015-2022'!J7122</f>
        <v>27990.64911162878</v>
      </c>
    </row>
    <row r="7123" spans="30:35" x14ac:dyDescent="0.35">
      <c r="AD7123">
        <v>9291.9942340984107</v>
      </c>
      <c r="AF7123">
        <v>789763.99050999503</v>
      </c>
      <c r="AG7123">
        <f>AF7123*'Day-ahead Prices_2015-2022'!J7123</f>
        <v>55593.461701974826</v>
      </c>
      <c r="AH7123">
        <v>458809.69124383898</v>
      </c>
      <c r="AI7123">
        <f>AH7123*'Day-ahead Prices_2015-2022'!J7123</f>
        <v>32296.761190881934</v>
      </c>
    </row>
    <row r="7124" spans="30:35" x14ac:dyDescent="0.35">
      <c r="AD7124">
        <v>9291.9942340984107</v>
      </c>
      <c r="AF7124">
        <v>801842.09199472098</v>
      </c>
      <c r="AG7124">
        <f>AF7124*'Day-ahead Prices_2015-2022'!J7124</f>
        <v>61596.507204419468</v>
      </c>
      <c r="AH7124">
        <v>458859.69124383898</v>
      </c>
      <c r="AI7124">
        <f>AH7124*'Day-ahead Prices_2015-2022'!J7124</f>
        <v>35249.027906737654</v>
      </c>
    </row>
    <row r="7125" spans="30:35" x14ac:dyDescent="0.35">
      <c r="AD7125">
        <v>0</v>
      </c>
      <c r="AF7125">
        <v>800271.39936340495</v>
      </c>
      <c r="AG7125">
        <f>AF7125*'Day-ahead Prices_2015-2022'!J7125</f>
        <v>73180.818114786569</v>
      </c>
      <c r="AH7125">
        <v>453617.05144209898</v>
      </c>
      <c r="AI7125">
        <f>AH7125*'Day-ahead Prices_2015-2022'!J7125</f>
        <v>41481.01126912274</v>
      </c>
    </row>
    <row r="7126" spans="30:35" x14ac:dyDescent="0.35">
      <c r="AD7126">
        <v>9291.9942340984107</v>
      </c>
      <c r="AF7126">
        <v>812597.50244908</v>
      </c>
      <c r="AG7126">
        <f>AF7126*'Day-ahead Prices_2015-2022'!J7126</f>
        <v>54308.938329306198</v>
      </c>
      <c r="AH7126">
        <v>458959.69124383898</v>
      </c>
      <c r="AI7126">
        <f>AH7126*'Day-ahead Prices_2015-2022'!J7126</f>
        <v>30673.997264667923</v>
      </c>
    </row>
    <row r="7127" spans="30:35" x14ac:dyDescent="0.35">
      <c r="AD7127">
        <v>9291.9942340984107</v>
      </c>
      <c r="AF7127">
        <v>716270.12902528397</v>
      </c>
      <c r="AG7127">
        <f>AF7127*'Day-ahead Prices_2015-2022'!J7127</f>
        <v>42893.83667667913</v>
      </c>
      <c r="AH7127">
        <v>459009.69124383898</v>
      </c>
      <c r="AI7127">
        <f>AH7127*'Day-ahead Prices_2015-2022'!J7127</f>
        <v>27487.795360137297</v>
      </c>
    </row>
    <row r="7128" spans="30:35" x14ac:dyDescent="0.35">
      <c r="AD7128">
        <v>9291.9942340984107</v>
      </c>
      <c r="AF7128">
        <v>711002.61668292503</v>
      </c>
      <c r="AG7128">
        <f>AF7128*'Day-ahead Prices_2015-2022'!J7128</f>
        <v>41608.761881555627</v>
      </c>
      <c r="AH7128">
        <v>459059.69124383898</v>
      </c>
      <c r="AI7128">
        <f>AH7128*'Day-ahead Prices_2015-2022'!J7128</f>
        <v>26864.746956203515</v>
      </c>
    </row>
    <row r="7129" spans="30:35" x14ac:dyDescent="0.35">
      <c r="AD7129">
        <v>9291.9942340984107</v>
      </c>
      <c r="AF7129">
        <v>721403.12889149704</v>
      </c>
      <c r="AG7129">
        <f>AF7129*'Day-ahead Prices_2015-2022'!J7129</f>
        <v>38156.814994893502</v>
      </c>
      <c r="AH7129">
        <v>459109.69124383898</v>
      </c>
      <c r="AI7129">
        <f>AH7129*'Day-ahead Prices_2015-2022'!J7129</f>
        <v>24283.459344114752</v>
      </c>
    </row>
    <row r="7130" spans="30:35" x14ac:dyDescent="0.35">
      <c r="AD7130">
        <v>9291.9942340984107</v>
      </c>
      <c r="AF7130">
        <v>676018.76674932498</v>
      </c>
      <c r="AG7130">
        <f>AF7130*'Day-ahead Prices_2015-2022'!J7130</f>
        <v>27005.259684718661</v>
      </c>
      <c r="AH7130">
        <v>459159.69124383898</v>
      </c>
      <c r="AI7130">
        <f>AH7130*'Day-ahead Prices_2015-2022'!J7130</f>
        <v>18342.28176596326</v>
      </c>
    </row>
    <row r="7131" spans="30:35" x14ac:dyDescent="0.35">
      <c r="AD7131">
        <v>9291.9942340984107</v>
      </c>
      <c r="AF7131">
        <v>581436.47048724897</v>
      </c>
      <c r="AG7131">
        <f>AF7131*'Day-ahead Prices_2015-2022'!J7131</f>
        <v>22052.431734405138</v>
      </c>
      <c r="AH7131">
        <v>459209.69124383898</v>
      </c>
      <c r="AI7131">
        <f>AH7131*'Day-ahead Prices_2015-2022'!J7131</f>
        <v>17416.675564650704</v>
      </c>
    </row>
    <row r="7132" spans="30:35" x14ac:dyDescent="0.35">
      <c r="AD7132">
        <v>9291.9942340984107</v>
      </c>
      <c r="AF7132">
        <v>587844.24313235201</v>
      </c>
      <c r="AG7132">
        <f>AF7132*'Day-ahead Prices_2015-2022'!J7132</f>
        <v>22042.689506855371</v>
      </c>
      <c r="AH7132">
        <v>459259.69124383898</v>
      </c>
      <c r="AI7132">
        <f>AH7132*'Day-ahead Prices_2015-2022'!J7132</f>
        <v>17221.090272415855</v>
      </c>
    </row>
    <row r="7133" spans="30:35" x14ac:dyDescent="0.35">
      <c r="AD7133">
        <v>9291.9942340984107</v>
      </c>
      <c r="AF7133">
        <v>587413.69905588403</v>
      </c>
      <c r="AG7133">
        <f>AF7133*'Day-ahead Prices_2015-2022'!J7133</f>
        <v>21500.07565256918</v>
      </c>
      <c r="AH7133">
        <v>459309.69124383898</v>
      </c>
      <c r="AI7133">
        <f>AH7133*'Day-ahead Prices_2015-2022'!J7133</f>
        <v>16811.308836638567</v>
      </c>
    </row>
    <row r="7134" spans="30:35" x14ac:dyDescent="0.35">
      <c r="AD7134">
        <v>9291.9942340984107</v>
      </c>
      <c r="AF7134">
        <v>674731.94415748597</v>
      </c>
      <c r="AG7134">
        <f>AF7134*'Day-ahead Prices_2015-2022'!J7134</f>
        <v>26238.63847842424</v>
      </c>
      <c r="AH7134">
        <v>459359.69124383898</v>
      </c>
      <c r="AI7134">
        <f>AH7134*'Day-ahead Prices_2015-2022'!J7134</f>
        <v>17863.349993244792</v>
      </c>
    </row>
    <row r="7135" spans="30:35" x14ac:dyDescent="0.35">
      <c r="AD7135">
        <v>9291.9942340984107</v>
      </c>
      <c r="AF7135">
        <v>795244.04947265296</v>
      </c>
      <c r="AG7135">
        <f>AF7135*'Day-ahead Prices_2015-2022'!J7135</f>
        <v>34149.767594479403</v>
      </c>
      <c r="AH7135">
        <v>459409.69124383898</v>
      </c>
      <c r="AI7135">
        <f>AH7135*'Day-ahead Prices_2015-2022'!J7135</f>
        <v>19728.200666238557</v>
      </c>
    </row>
    <row r="7136" spans="30:35" x14ac:dyDescent="0.35">
      <c r="AD7136">
        <v>9291.9942340984107</v>
      </c>
      <c r="AF7136">
        <v>801707.20622320694</v>
      </c>
      <c r="AG7136">
        <f>AF7136*'Day-ahead Prices_2015-2022'!J7136</f>
        <v>47066.225809348922</v>
      </c>
      <c r="AH7136">
        <v>459459.69124383898</v>
      </c>
      <c r="AI7136">
        <f>AH7136*'Day-ahead Prices_2015-2022'!J7136</f>
        <v>26973.729823697675</v>
      </c>
    </row>
    <row r="7137" spans="30:35" x14ac:dyDescent="0.35">
      <c r="AD7137">
        <v>9291.9942340984107</v>
      </c>
      <c r="AF7137">
        <v>795059.64754813898</v>
      </c>
      <c r="AG7137">
        <f>AF7137*'Day-ahead Prices_2015-2022'!J7137</f>
        <v>51471.167757707095</v>
      </c>
      <c r="AH7137">
        <v>459509.69124383898</v>
      </c>
      <c r="AI7137">
        <f>AH7137*'Day-ahead Prices_2015-2022'!J7137</f>
        <v>29748.083024012085</v>
      </c>
    </row>
    <row r="7138" spans="30:35" x14ac:dyDescent="0.35">
      <c r="AD7138">
        <v>9291.9942340984107</v>
      </c>
      <c r="AF7138">
        <v>906493.38168839202</v>
      </c>
      <c r="AG7138">
        <f>AF7138*'Day-ahead Prices_2015-2022'!J7138</f>
        <v>65992.718186914935</v>
      </c>
      <c r="AH7138">
        <v>459559.69124383898</v>
      </c>
      <c r="AI7138">
        <f>AH7138*'Day-ahead Prices_2015-2022'!J7138</f>
        <v>33455.945522551483</v>
      </c>
    </row>
    <row r="7139" spans="30:35" x14ac:dyDescent="0.35">
      <c r="AD7139">
        <v>9291.9942340984107</v>
      </c>
      <c r="AF7139">
        <v>855896.28560537705</v>
      </c>
      <c r="AG7139">
        <f>AF7139*'Day-ahead Prices_2015-2022'!J7139</f>
        <v>62545.690940969922</v>
      </c>
      <c r="AH7139">
        <v>459609.69124383898</v>
      </c>
      <c r="AI7139">
        <f>AH7139*'Day-ahead Prices_2015-2022'!J7139</f>
        <v>33586.55269975758</v>
      </c>
    </row>
    <row r="7140" spans="30:35" x14ac:dyDescent="0.35">
      <c r="AD7140">
        <v>9291.9942340984107</v>
      </c>
      <c r="AF7140">
        <v>702357.46182217996</v>
      </c>
      <c r="AG7140">
        <f>AF7140*'Day-ahead Prices_2015-2022'!J7140</f>
        <v>46979.812674458335</v>
      </c>
      <c r="AH7140">
        <v>459659.69124383898</v>
      </c>
      <c r="AI7140">
        <f>AH7140*'Day-ahead Prices_2015-2022'!J7140</f>
        <v>30746.062172686332</v>
      </c>
    </row>
    <row r="7141" spans="30:35" x14ac:dyDescent="0.35">
      <c r="AD7141">
        <v>9291.9942340984107</v>
      </c>
      <c r="AF7141">
        <v>801000.32522126497</v>
      </c>
      <c r="AG7141">
        <f>AF7141*'Day-ahead Prices_2015-2022'!J7141</f>
        <v>53178.411591439784</v>
      </c>
      <c r="AH7141">
        <v>459709.69124383898</v>
      </c>
      <c r="AI7141">
        <f>AH7141*'Day-ahead Prices_2015-2022'!J7141</f>
        <v>30520.126401678473</v>
      </c>
    </row>
    <row r="7142" spans="30:35" x14ac:dyDescent="0.35">
      <c r="AD7142">
        <v>9291.9942340984107</v>
      </c>
      <c r="AF7142">
        <v>740799.72608245502</v>
      </c>
      <c r="AG7142">
        <f>AF7142*'Day-ahead Prices_2015-2022'!J7142</f>
        <v>46672.234742509878</v>
      </c>
      <c r="AH7142">
        <v>459759.69124383898</v>
      </c>
      <c r="AI7142">
        <f>AH7142*'Day-ahead Prices_2015-2022'!J7142</f>
        <v>28966.009947589966</v>
      </c>
    </row>
    <row r="7143" spans="30:35" x14ac:dyDescent="0.35">
      <c r="AD7143">
        <v>9291.9942340984107</v>
      </c>
      <c r="AF7143">
        <v>670473.43433762796</v>
      </c>
      <c r="AG7143">
        <f>AF7143*'Day-ahead Prices_2015-2022'!J7143</f>
        <v>40934.917441690959</v>
      </c>
      <c r="AH7143">
        <v>459809.69124383898</v>
      </c>
      <c r="AI7143">
        <f>AH7143*'Day-ahead Prices_2015-2022'!J7143</f>
        <v>28073.105936778535</v>
      </c>
    </row>
    <row r="7144" spans="30:35" x14ac:dyDescent="0.35">
      <c r="AD7144">
        <v>9291.9942340984107</v>
      </c>
      <c r="AF7144">
        <v>625171.61395726295</v>
      </c>
      <c r="AG7144">
        <f>AF7144*'Day-ahead Prices_2015-2022'!J7144</f>
        <v>38981.794523787692</v>
      </c>
      <c r="AH7144">
        <v>459859.69124383898</v>
      </c>
      <c r="AI7144">
        <f>AH7144*'Day-ahead Prices_2015-2022'!J7144</f>
        <v>28673.97622289553</v>
      </c>
    </row>
    <row r="7145" spans="30:35" x14ac:dyDescent="0.35">
      <c r="AD7145">
        <v>9291.9942340984107</v>
      </c>
      <c r="AF7145">
        <v>758174.17826648406</v>
      </c>
      <c r="AG7145">
        <f>AF7145*'Day-ahead Prices_2015-2022'!J7145</f>
        <v>50715.218501967953</v>
      </c>
      <c r="AH7145">
        <v>459909.69124383898</v>
      </c>
      <c r="AI7145">
        <f>AH7145*'Day-ahead Prices_2015-2022'!J7145</f>
        <v>30763.934134414445</v>
      </c>
    </row>
    <row r="7146" spans="30:35" x14ac:dyDescent="0.35">
      <c r="AD7146">
        <v>9291.9942340984107</v>
      </c>
      <c r="AF7146">
        <v>677952.53126450197</v>
      </c>
      <c r="AG7146">
        <f>AF7146*'Day-ahead Prices_2015-2022'!J7146</f>
        <v>50188.825889511078</v>
      </c>
      <c r="AH7146">
        <v>459959.69124383898</v>
      </c>
      <c r="AI7146">
        <f>AH7146*'Day-ahead Prices_2015-2022'!J7146</f>
        <v>34050.815942781403</v>
      </c>
    </row>
    <row r="7147" spans="30:35" x14ac:dyDescent="0.35">
      <c r="AD7147">
        <v>9291.9942340984107</v>
      </c>
      <c r="AF7147">
        <v>804712.43373370497</v>
      </c>
      <c r="AG7147">
        <f>AF7147*'Day-ahead Prices_2015-2022'!J7147</f>
        <v>71652.600990191262</v>
      </c>
      <c r="AH7147">
        <v>460009.69124383898</v>
      </c>
      <c r="AI7147">
        <f>AH7147*'Day-ahead Prices_2015-2022'!J7147</f>
        <v>40959.837920465478</v>
      </c>
    </row>
    <row r="7148" spans="30:35" x14ac:dyDescent="0.35">
      <c r="AD7148">
        <v>0</v>
      </c>
      <c r="AF7148">
        <v>885157.42788321397</v>
      </c>
      <c r="AG7148">
        <f>AF7148*'Day-ahead Prices_2015-2022'!J7148</f>
        <v>85248.405432647487</v>
      </c>
      <c r="AH7148">
        <v>454767.05144209898</v>
      </c>
      <c r="AI7148">
        <f>AH7148*'Day-ahead Prices_2015-2022'!J7148</f>
        <v>43798.046265574252</v>
      </c>
    </row>
    <row r="7149" spans="30:35" x14ac:dyDescent="0.35">
      <c r="AD7149">
        <v>0</v>
      </c>
      <c r="AF7149">
        <v>840760.11326111702</v>
      </c>
      <c r="AG7149">
        <f>AF7149*'Day-ahead Prices_2015-2022'!J7149</f>
        <v>81315.165304190508</v>
      </c>
      <c r="AH7149">
        <v>454817.05144209898</v>
      </c>
      <c r="AI7149">
        <f>AH7149*'Day-ahead Prices_2015-2022'!J7149</f>
        <v>43988.19965153691</v>
      </c>
    </row>
    <row r="7150" spans="30:35" x14ac:dyDescent="0.35">
      <c r="AD7150">
        <v>9291.9942340984107</v>
      </c>
      <c r="AF7150">
        <v>773811.19190149195</v>
      </c>
      <c r="AG7150">
        <f>AF7150*'Day-ahead Prices_2015-2022'!J7150</f>
        <v>63201.996362544225</v>
      </c>
      <c r="AH7150">
        <v>460159.69124383898</v>
      </c>
      <c r="AI7150">
        <f>AH7150*'Day-ahead Prices_2015-2022'!J7150</f>
        <v>37584.117981954601</v>
      </c>
    </row>
    <row r="7151" spans="30:35" x14ac:dyDescent="0.35">
      <c r="AD7151">
        <v>9291.9942340984107</v>
      </c>
      <c r="AF7151">
        <v>735869.86408115597</v>
      </c>
      <c r="AG7151">
        <f>AF7151*'Day-ahead Prices_2015-2022'!J7151</f>
        <v>52150.17743010143</v>
      </c>
      <c r="AH7151">
        <v>460209.69124383898</v>
      </c>
      <c r="AI7151">
        <f>AH7151*'Day-ahead Prices_2015-2022'!J7151</f>
        <v>32614.485556336818</v>
      </c>
    </row>
    <row r="7152" spans="30:35" x14ac:dyDescent="0.35">
      <c r="AD7152">
        <v>9291.9942340984107</v>
      </c>
      <c r="AF7152">
        <v>710123.73049741006</v>
      </c>
      <c r="AG7152">
        <f>AF7152*'Day-ahead Prices_2015-2022'!J7152</f>
        <v>47992.824671004339</v>
      </c>
      <c r="AH7152">
        <v>460259.69124383898</v>
      </c>
      <c r="AI7152">
        <f>AH7152*'Day-ahead Prices_2015-2022'!J7152</f>
        <v>31106.075908100804</v>
      </c>
    </row>
    <row r="7153" spans="30:35" x14ac:dyDescent="0.35">
      <c r="AD7153">
        <v>9291.9942340984107</v>
      </c>
      <c r="AF7153">
        <v>758659.46484278794</v>
      </c>
      <c r="AG7153">
        <f>AF7153*'Day-ahead Prices_2015-2022'!J7153</f>
        <v>49205.70456537218</v>
      </c>
      <c r="AH7153">
        <v>460309.69124383898</v>
      </c>
      <c r="AI7153">
        <f>AH7153*'Day-ahead Prices_2015-2022'!J7153</f>
        <v>29855.111186961345</v>
      </c>
    </row>
    <row r="7154" spans="30:35" x14ac:dyDescent="0.35">
      <c r="AD7154">
        <v>9291.9942340984107</v>
      </c>
      <c r="AF7154">
        <v>732585.34838940005</v>
      </c>
      <c r="AG7154">
        <f>AF7154*'Day-ahead Prices_2015-2022'!J7154</f>
        <v>42385.556794439712</v>
      </c>
      <c r="AH7154">
        <v>460359.69124383898</v>
      </c>
      <c r="AI7154">
        <f>AH7154*'Day-ahead Prices_2015-2022'!J7154</f>
        <v>26635.260836140413</v>
      </c>
    </row>
    <row r="7155" spans="30:35" x14ac:dyDescent="0.35">
      <c r="AD7155">
        <v>9291.9942340984107</v>
      </c>
      <c r="AF7155">
        <v>699180.465793674</v>
      </c>
      <c r="AG7155">
        <f>AF7155*'Day-ahead Prices_2015-2022'!J7155</f>
        <v>39269.470861301692</v>
      </c>
      <c r="AH7155">
        <v>460409.69124383898</v>
      </c>
      <c r="AI7155">
        <f>AH7155*'Day-ahead Prices_2015-2022'!J7155</f>
        <v>25858.910308710212</v>
      </c>
    </row>
    <row r="7156" spans="30:35" x14ac:dyDescent="0.35">
      <c r="AD7156">
        <v>9291.9942340984107</v>
      </c>
      <c r="AF7156">
        <v>651781.80917319295</v>
      </c>
      <c r="AG7156">
        <f>AF7156*'Day-ahead Prices_2015-2022'!J7156</f>
        <v>34955.058425958334</v>
      </c>
      <c r="AH7156">
        <v>460459.69124383898</v>
      </c>
      <c r="AI7156">
        <f>AH7156*'Day-ahead Prices_2015-2022'!J7156</f>
        <v>24694.453241407082</v>
      </c>
    </row>
    <row r="7157" spans="30:35" x14ac:dyDescent="0.35">
      <c r="AD7157">
        <v>9291.9942340984107</v>
      </c>
      <c r="AF7157">
        <v>684806.10197156796</v>
      </c>
      <c r="AG7157">
        <f>AF7157*'Day-ahead Prices_2015-2022'!J7157</f>
        <v>35443.851822793426</v>
      </c>
      <c r="AH7157">
        <v>460509.69124383898</v>
      </c>
      <c r="AI7157">
        <f>AH7157*'Day-ahead Prices_2015-2022'!J7157</f>
        <v>23834.830344552996</v>
      </c>
    </row>
    <row r="7158" spans="30:35" x14ac:dyDescent="0.35">
      <c r="AD7158">
        <v>9291.9942340984107</v>
      </c>
      <c r="AF7158">
        <v>657219.31864815205</v>
      </c>
      <c r="AG7158">
        <f>AF7158*'Day-ahead Prices_2015-2022'!J7158</f>
        <v>34006.170595152013</v>
      </c>
      <c r="AH7158">
        <v>460559.69124383898</v>
      </c>
      <c r="AI7158">
        <f>AH7158*'Day-ahead Prices_2015-2022'!J7158</f>
        <v>23830.509824184341</v>
      </c>
    </row>
    <row r="7159" spans="30:35" x14ac:dyDescent="0.35">
      <c r="AD7159">
        <v>9291.9942340984107</v>
      </c>
      <c r="AF7159">
        <v>620314.56149518001</v>
      </c>
      <c r="AG7159">
        <f>AF7159*'Day-ahead Prices_2015-2022'!J7159</f>
        <v>34614.327924632911</v>
      </c>
      <c r="AH7159">
        <v>460609.69124383898</v>
      </c>
      <c r="AI7159">
        <f>AH7159*'Day-ahead Prices_2015-2022'!J7159</f>
        <v>25702.596533520267</v>
      </c>
    </row>
    <row r="7160" spans="30:35" x14ac:dyDescent="0.35">
      <c r="AD7160">
        <v>9291.9942340984107</v>
      </c>
      <c r="AF7160">
        <v>758249.54388534604</v>
      </c>
      <c r="AG7160">
        <f>AF7160*'Day-ahead Prices_2015-2022'!J7160</f>
        <v>48997.137713941192</v>
      </c>
      <c r="AH7160">
        <v>460659.69124383898</v>
      </c>
      <c r="AI7160">
        <f>AH7160*'Day-ahead Prices_2015-2022'!J7160</f>
        <v>29767.253423562815</v>
      </c>
    </row>
    <row r="7161" spans="30:35" x14ac:dyDescent="0.35">
      <c r="AD7161">
        <v>9291.9942340984107</v>
      </c>
      <c r="AF7161">
        <v>861572.56111636199</v>
      </c>
      <c r="AG7161">
        <f>AF7161*'Day-ahead Prices_2015-2022'!J7161</f>
        <v>65386.895594523507</v>
      </c>
      <c r="AH7161">
        <v>460709.69124383898</v>
      </c>
      <c r="AI7161">
        <f>AH7161*'Day-ahead Prices_2015-2022'!J7161</f>
        <v>34964.410242723054</v>
      </c>
    </row>
    <row r="7162" spans="30:35" x14ac:dyDescent="0.35">
      <c r="AD7162">
        <v>0</v>
      </c>
      <c r="AF7162">
        <v>887205.41633132601</v>
      </c>
      <c r="AG7162">
        <f>AF7162*'Day-ahead Prices_2015-2022'!J7162</f>
        <v>80581.540945063083</v>
      </c>
      <c r="AH7162">
        <v>455467.05144209898</v>
      </c>
      <c r="AI7162">
        <f>AH7162*'Day-ahead Prices_2015-2022'!J7162</f>
        <v>41368.364281042937</v>
      </c>
    </row>
    <row r="7163" spans="30:35" x14ac:dyDescent="0.35">
      <c r="AD7163">
        <v>8187.2719243899601</v>
      </c>
      <c r="AF7163">
        <v>865750.85657396202</v>
      </c>
      <c r="AG7163">
        <f>AF7163*'Day-ahead Prices_2015-2022'!J7163</f>
        <v>77551.79735475409</v>
      </c>
      <c r="AH7163">
        <v>460180.45094095799</v>
      </c>
      <c r="AI7163">
        <f>AH7163*'Day-ahead Prices_2015-2022'!J7163</f>
        <v>41221.814344163664</v>
      </c>
    </row>
    <row r="7164" spans="30:35" x14ac:dyDescent="0.35">
      <c r="AD7164">
        <v>9291.9942340984107</v>
      </c>
      <c r="AF7164">
        <v>794514.74452620896</v>
      </c>
      <c r="AG7164">
        <f>AF7164*'Day-ahead Prices_2015-2022'!J7164</f>
        <v>67746.285978888511</v>
      </c>
      <c r="AH7164">
        <v>460859.69124383898</v>
      </c>
      <c r="AI7164">
        <f>AH7164*'Day-ahead Prices_2015-2022'!J7164</f>
        <v>39296.353723134031</v>
      </c>
    </row>
    <row r="7165" spans="30:35" x14ac:dyDescent="0.35">
      <c r="AD7165">
        <v>9291.9942340984107</v>
      </c>
      <c r="AF7165">
        <v>699878.05940045603</v>
      </c>
      <c r="AG7165">
        <f>AF7165*'Day-ahead Prices_2015-2022'!J7165</f>
        <v>50443.71113128787</v>
      </c>
      <c r="AH7165">
        <v>460909.69124383898</v>
      </c>
      <c r="AI7165">
        <f>AH7165*'Day-ahead Prices_2015-2022'!J7165</f>
        <v>33220.065996399695</v>
      </c>
    </row>
    <row r="7166" spans="30:35" x14ac:dyDescent="0.35">
      <c r="AD7166">
        <v>9291.9942340984107</v>
      </c>
      <c r="AF7166">
        <v>649797.93200628099</v>
      </c>
      <c r="AG7166">
        <f>AF7166*'Day-ahead Prices_2015-2022'!J7166</f>
        <v>41894.097171274952</v>
      </c>
      <c r="AH7166">
        <v>460959.69124383898</v>
      </c>
      <c r="AI7166">
        <f>AH7166*'Day-ahead Prices_2015-2022'!J7166</f>
        <v>29719.22369371841</v>
      </c>
    </row>
    <row r="7167" spans="30:35" x14ac:dyDescent="0.35">
      <c r="AD7167">
        <v>9291.9942340984107</v>
      </c>
      <c r="AF7167">
        <v>624395.70661066496</v>
      </c>
      <c r="AG7167">
        <f>AF7167*'Day-ahead Prices_2015-2022'!J7167</f>
        <v>40035.472213242574</v>
      </c>
      <c r="AH7167">
        <v>461009.69124383898</v>
      </c>
      <c r="AI7167">
        <f>AH7167*'Day-ahead Prices_2015-2022'!J7167</f>
        <v>29559.365140440903</v>
      </c>
    </row>
    <row r="7168" spans="30:35" x14ac:dyDescent="0.35">
      <c r="AD7168">
        <v>9291.9942340984107</v>
      </c>
      <c r="AF7168">
        <v>488151.13684331998</v>
      </c>
      <c r="AG7168">
        <f>AF7168*'Day-ahead Prices_2015-2022'!J7168</f>
        <v>29426.970906757437</v>
      </c>
      <c r="AH7168">
        <v>461059.69124383898</v>
      </c>
      <c r="AI7168">
        <f>AH7168*'Day-ahead Prices_2015-2022'!J7168</f>
        <v>27793.830837406724</v>
      </c>
    </row>
    <row r="7169" spans="30:35" x14ac:dyDescent="0.35">
      <c r="AD7169">
        <v>9291.9942340984107</v>
      </c>
      <c r="AF7169">
        <v>483546.80269750202</v>
      </c>
      <c r="AG7169">
        <f>AF7169*'Day-ahead Prices_2015-2022'!J7169</f>
        <v>30453.173200385307</v>
      </c>
      <c r="AH7169">
        <v>461109.69124383898</v>
      </c>
      <c r="AI7169">
        <f>AH7169*'Day-ahead Prices_2015-2022'!J7169</f>
        <v>29040.111967422923</v>
      </c>
    </row>
    <row r="7170" spans="30:35" x14ac:dyDescent="0.35">
      <c r="AD7170">
        <v>9291.9942340984107</v>
      </c>
      <c r="AF7170">
        <v>528480.73194553703</v>
      </c>
      <c r="AG7170">
        <f>AF7170*'Day-ahead Prices_2015-2022'!J7170</f>
        <v>33248.704649438536</v>
      </c>
      <c r="AH7170">
        <v>461159.69124383898</v>
      </c>
      <c r="AI7170">
        <f>AH7170*'Day-ahead Prices_2015-2022'!J7170</f>
        <v>29013.285524992076</v>
      </c>
    </row>
    <row r="7171" spans="30:35" x14ac:dyDescent="0.35">
      <c r="AD7171">
        <v>9291.9942340984107</v>
      </c>
      <c r="AF7171">
        <v>636340.51863537601</v>
      </c>
      <c r="AG7171">
        <f>AF7171*'Day-ahead Prices_2015-2022'!J7171</f>
        <v>53194.09022967596</v>
      </c>
      <c r="AH7171">
        <v>461209.69124383898</v>
      </c>
      <c r="AI7171">
        <f>AH7171*'Day-ahead Prices_2015-2022'!J7171</f>
        <v>38554.247627414661</v>
      </c>
    </row>
    <row r="7172" spans="30:35" x14ac:dyDescent="0.35">
      <c r="AD7172">
        <v>9291.9942340984107</v>
      </c>
      <c r="AF7172">
        <v>773357.54300486401</v>
      </c>
      <c r="AG7172">
        <f>AF7172*'Day-ahead Prices_2015-2022'!J7172</f>
        <v>65487.916741651876</v>
      </c>
      <c r="AH7172">
        <v>461259.69124383898</v>
      </c>
      <c r="AI7172">
        <f>AH7172*'Day-ahead Prices_2015-2022'!J7172</f>
        <v>39059.470654528282</v>
      </c>
    </row>
    <row r="7173" spans="30:35" x14ac:dyDescent="0.35">
      <c r="AD7173">
        <v>9291.9942340984107</v>
      </c>
      <c r="AF7173">
        <v>807159.17667851096</v>
      </c>
      <c r="AG7173">
        <f>AF7173*'Day-ahead Prices_2015-2022'!J7173</f>
        <v>61390.509080225849</v>
      </c>
      <c r="AH7173">
        <v>461309.69124383898</v>
      </c>
      <c r="AI7173">
        <f>AH7173*'Day-ahead Prices_2015-2022'!J7173</f>
        <v>35086.061841778283</v>
      </c>
    </row>
    <row r="7174" spans="30:35" x14ac:dyDescent="0.35">
      <c r="AD7174">
        <v>9291.9942340984107</v>
      </c>
      <c r="AF7174">
        <v>675361.24954941799</v>
      </c>
      <c r="AG7174">
        <f>AF7174*'Day-ahead Prices_2015-2022'!J7174</f>
        <v>44120.506231501546</v>
      </c>
      <c r="AH7174">
        <v>461359.69124383898</v>
      </c>
      <c r="AI7174">
        <f>AH7174*'Day-ahead Prices_2015-2022'!J7174</f>
        <v>30140.051929345947</v>
      </c>
    </row>
    <row r="7175" spans="30:35" x14ac:dyDescent="0.35">
      <c r="AD7175">
        <v>9291.9942340984107</v>
      </c>
      <c r="AF7175">
        <v>708397.281165728</v>
      </c>
      <c r="AG7175">
        <f>AF7175*'Day-ahead Prices_2015-2022'!J7175</f>
        <v>46293.762324180316</v>
      </c>
      <c r="AH7175">
        <v>461409.69124383898</v>
      </c>
      <c r="AI7175">
        <f>AH7175*'Day-ahead Prices_2015-2022'!J7175</f>
        <v>30153.123322784875</v>
      </c>
    </row>
    <row r="7176" spans="30:35" x14ac:dyDescent="0.35">
      <c r="AD7176">
        <v>9291.9942340984107</v>
      </c>
      <c r="AF7176">
        <v>693042.77527570794</v>
      </c>
      <c r="AG7176">
        <f>AF7176*'Day-ahead Prices_2015-2022'!J7176</f>
        <v>43898.195689432439</v>
      </c>
      <c r="AH7176">
        <v>461459.69124383898</v>
      </c>
      <c r="AI7176">
        <f>AH7176*'Day-ahead Prices_2015-2022'!J7176</f>
        <v>29229.433667998816</v>
      </c>
    </row>
    <row r="7177" spans="30:35" x14ac:dyDescent="0.35">
      <c r="AD7177">
        <v>9291.9942340984107</v>
      </c>
      <c r="AF7177">
        <v>705749.59386654105</v>
      </c>
      <c r="AG7177">
        <f>AF7177*'Day-ahead Prices_2015-2022'!J7177</f>
        <v>35341.29309985938</v>
      </c>
      <c r="AH7177">
        <v>461509.69124383898</v>
      </c>
      <c r="AI7177">
        <f>AH7177*'Day-ahead Prices_2015-2022'!J7177</f>
        <v>23110.674676149294</v>
      </c>
    </row>
    <row r="7178" spans="30:35" x14ac:dyDescent="0.35">
      <c r="AD7178">
        <v>9291.9942340984107</v>
      </c>
      <c r="AF7178">
        <v>644774.133295279</v>
      </c>
      <c r="AG7178">
        <f>AF7178*'Day-ahead Prices_2015-2022'!J7178</f>
        <v>33980.402792327826</v>
      </c>
      <c r="AH7178">
        <v>461559.69124383898</v>
      </c>
      <c r="AI7178">
        <f>AH7178*'Day-ahead Prices_2015-2022'!J7178</f>
        <v>24324.772678164372</v>
      </c>
    </row>
    <row r="7179" spans="30:35" x14ac:dyDescent="0.35">
      <c r="AD7179">
        <v>9291.9942340984107</v>
      </c>
      <c r="AF7179">
        <v>618404.227897631</v>
      </c>
      <c r="AG7179">
        <f>AF7179*'Day-ahead Prices_2015-2022'!J7179</f>
        <v>29063.452700618916</v>
      </c>
      <c r="AH7179">
        <v>461609.69124383898</v>
      </c>
      <c r="AI7179">
        <f>AH7179*'Day-ahead Prices_2015-2022'!J7179</f>
        <v>21694.501464232326</v>
      </c>
    </row>
    <row r="7180" spans="30:35" x14ac:dyDescent="0.35">
      <c r="AD7180">
        <v>9291.9942340984107</v>
      </c>
      <c r="AF7180">
        <v>543518.89512504905</v>
      </c>
      <c r="AG7180">
        <f>AF7180*'Day-ahead Prices_2015-2022'!J7180</f>
        <v>24898.600585678494</v>
      </c>
      <c r="AH7180">
        <v>461659.69124383898</v>
      </c>
      <c r="AI7180">
        <f>AH7180*'Day-ahead Prices_2015-2022'!J7180</f>
        <v>21148.630455880262</v>
      </c>
    </row>
    <row r="7181" spans="30:35" x14ac:dyDescent="0.35">
      <c r="AD7181">
        <v>9291.9942340984107</v>
      </c>
      <c r="AF7181">
        <v>601756.19020564598</v>
      </c>
      <c r="AG7181">
        <f>AF7181*'Day-ahead Prices_2015-2022'!J7181</f>
        <v>27097.081244960238</v>
      </c>
      <c r="AH7181">
        <v>461709.69124383898</v>
      </c>
      <c r="AI7181">
        <f>AH7181*'Day-ahead Prices_2015-2022'!J7181</f>
        <v>20790.787396710071</v>
      </c>
    </row>
    <row r="7182" spans="30:35" x14ac:dyDescent="0.35">
      <c r="AD7182">
        <v>9291.9942340984107</v>
      </c>
      <c r="AF7182">
        <v>566777.89041729202</v>
      </c>
      <c r="AG7182">
        <f>AF7182*'Day-ahead Prices_2015-2022'!J7182</f>
        <v>25682.831631896566</v>
      </c>
      <c r="AH7182">
        <v>461759.69124383898</v>
      </c>
      <c r="AI7182">
        <f>AH7182*'Day-ahead Prices_2015-2022'!J7182</f>
        <v>20924.06320910051</v>
      </c>
    </row>
    <row r="7183" spans="30:35" x14ac:dyDescent="0.35">
      <c r="AD7183">
        <v>9291.9942340984107</v>
      </c>
      <c r="AF7183">
        <v>643744.14048067504</v>
      </c>
      <c r="AG7183">
        <f>AF7183*'Day-ahead Prices_2015-2022'!J7183</f>
        <v>30912.593625882015</v>
      </c>
      <c r="AH7183">
        <v>461809.69124383898</v>
      </c>
      <c r="AI7183">
        <f>AH7183*'Day-ahead Prices_2015-2022'!J7183</f>
        <v>22176.101373529149</v>
      </c>
    </row>
    <row r="7184" spans="30:35" x14ac:dyDescent="0.35">
      <c r="AD7184">
        <v>9291.9942340984107</v>
      </c>
      <c r="AF7184">
        <v>739177.67222725495</v>
      </c>
      <c r="AG7184">
        <f>AF7184*'Day-ahead Prices_2015-2022'!J7184</f>
        <v>41419.82086325423</v>
      </c>
      <c r="AH7184">
        <v>461859.69124383898</v>
      </c>
      <c r="AI7184">
        <f>AH7184*'Day-ahead Prices_2015-2022'!J7184</f>
        <v>25880.307798848517</v>
      </c>
    </row>
    <row r="7185" spans="30:35" x14ac:dyDescent="0.35">
      <c r="AD7185">
        <v>9291.9942340984107</v>
      </c>
      <c r="AF7185">
        <v>855137.02964956302</v>
      </c>
      <c r="AG7185">
        <f>AF7185*'Day-ahead Prices_2015-2022'!J7185</f>
        <v>63387.032322773855</v>
      </c>
      <c r="AH7185">
        <v>461909.69124383898</v>
      </c>
      <c r="AI7185">
        <f>AH7185*'Day-ahead Prices_2015-2022'!J7185</f>
        <v>34239.055863449561</v>
      </c>
    </row>
    <row r="7186" spans="30:35" x14ac:dyDescent="0.35">
      <c r="AD7186">
        <v>9291.9942340984107</v>
      </c>
      <c r="AF7186">
        <v>833727.42707565904</v>
      </c>
      <c r="AG7186">
        <f>AF7186*'Day-ahead Prices_2015-2022'!J7186</f>
        <v>71497.337668156979</v>
      </c>
      <c r="AH7186">
        <v>461959.69124383898</v>
      </c>
      <c r="AI7186">
        <f>AH7186*'Day-ahead Prices_2015-2022'!J7186</f>
        <v>39615.930772229462</v>
      </c>
    </row>
    <row r="7187" spans="30:35" x14ac:dyDescent="0.35">
      <c r="AD7187">
        <v>9291.9942340984107</v>
      </c>
      <c r="AF7187">
        <v>766119.88434283505</v>
      </c>
      <c r="AG7187">
        <f>AF7187*'Day-ahead Prices_2015-2022'!J7187</f>
        <v>63932.70434840957</v>
      </c>
      <c r="AH7187">
        <v>462009.69124383898</v>
      </c>
      <c r="AI7187">
        <f>AH7187*'Day-ahead Prices_2015-2022'!J7187</f>
        <v>38554.708734298358</v>
      </c>
    </row>
    <row r="7188" spans="30:35" x14ac:dyDescent="0.35">
      <c r="AD7188">
        <v>9291.9942340984107</v>
      </c>
      <c r="AF7188">
        <v>810331.13756591803</v>
      </c>
      <c r="AG7188">
        <f>AF7188*'Day-ahead Prices_2015-2022'!J7188</f>
        <v>62721.655875445969</v>
      </c>
      <c r="AH7188">
        <v>462059.69124383898</v>
      </c>
      <c r="AI7188">
        <f>AH7188*'Day-ahead Prices_2015-2022'!J7188</f>
        <v>35764.57525150125</v>
      </c>
    </row>
    <row r="7189" spans="30:35" x14ac:dyDescent="0.35">
      <c r="AD7189">
        <v>9291.9942340984107</v>
      </c>
      <c r="AF7189">
        <v>793982.08049313899</v>
      </c>
      <c r="AG7189">
        <f>AF7189*'Day-ahead Prices_2015-2022'!J7189</f>
        <v>54218.058844074607</v>
      </c>
      <c r="AH7189">
        <v>462109.69124383898</v>
      </c>
      <c r="AI7189">
        <f>AH7189*'Day-ahead Prices_2015-2022'!J7189</f>
        <v>31555.737903699595</v>
      </c>
    </row>
    <row r="7190" spans="30:35" x14ac:dyDescent="0.35">
      <c r="AD7190">
        <v>9291.9942340984107</v>
      </c>
      <c r="AF7190">
        <v>668144.90876000503</v>
      </c>
      <c r="AG7190">
        <f>AF7190*'Day-ahead Prices_2015-2022'!J7190</f>
        <v>40106.233329455252</v>
      </c>
      <c r="AH7190">
        <v>462159.69124383898</v>
      </c>
      <c r="AI7190">
        <f>AH7190*'Day-ahead Prices_2015-2022'!J7190</f>
        <v>27741.713166525489</v>
      </c>
    </row>
    <row r="7191" spans="30:35" x14ac:dyDescent="0.35">
      <c r="AD7191">
        <v>9291.9942340984107</v>
      </c>
      <c r="AF7191">
        <v>695174.98132377595</v>
      </c>
      <c r="AG7191">
        <f>AF7191*'Day-ahead Prices_2015-2022'!J7191</f>
        <v>37609.835458342939</v>
      </c>
      <c r="AH7191">
        <v>462209.69124383898</v>
      </c>
      <c r="AI7191">
        <f>AH7191*'Day-ahead Prices_2015-2022'!J7191</f>
        <v>25006.122058405745</v>
      </c>
    </row>
    <row r="7192" spans="30:35" x14ac:dyDescent="0.35">
      <c r="AD7192">
        <v>9291.9942340984107</v>
      </c>
      <c r="AF7192">
        <v>680225.00010086095</v>
      </c>
      <c r="AG7192">
        <f>AF7192*'Day-ahead Prices_2015-2022'!J7192</f>
        <v>37229.564536770245</v>
      </c>
      <c r="AH7192">
        <v>462259.69124383898</v>
      </c>
      <c r="AI7192">
        <f>AH7192*'Day-ahead Prices_2015-2022'!J7192</f>
        <v>25300.050726389363</v>
      </c>
    </row>
    <row r="7193" spans="30:35" x14ac:dyDescent="0.35">
      <c r="AD7193">
        <v>9291.9942340984107</v>
      </c>
      <c r="AF7193">
        <v>657274.42386508605</v>
      </c>
      <c r="AG7193">
        <f>AF7193*'Day-ahead Prices_2015-2022'!J7193</f>
        <v>39834.93805137337</v>
      </c>
      <c r="AH7193">
        <v>462309.69124383898</v>
      </c>
      <c r="AI7193">
        <f>AH7193*'Day-ahead Prices_2015-2022'!J7193</f>
        <v>28018.856724946916</v>
      </c>
    </row>
    <row r="7194" spans="30:35" x14ac:dyDescent="0.35">
      <c r="AD7194">
        <v>9291.9942340984107</v>
      </c>
      <c r="AF7194">
        <v>754410.177901824</v>
      </c>
      <c r="AG7194">
        <f>AF7194*'Day-ahead Prices_2015-2022'!J7194</f>
        <v>51552.619506921146</v>
      </c>
      <c r="AH7194">
        <v>462359.69124383898</v>
      </c>
      <c r="AI7194">
        <f>AH7194*'Day-ahead Prices_2015-2022'!J7194</f>
        <v>31595.349501147739</v>
      </c>
    </row>
    <row r="7195" spans="30:35" x14ac:dyDescent="0.35">
      <c r="AD7195">
        <v>9291.9942340984107</v>
      </c>
      <c r="AF7195">
        <v>782076.50157842995</v>
      </c>
      <c r="AG7195">
        <f>AF7195*'Day-ahead Prices_2015-2022'!J7195</f>
        <v>63588.685152088197</v>
      </c>
      <c r="AH7195">
        <v>462409.69124383898</v>
      </c>
      <c r="AI7195">
        <f>AH7195*'Day-ahead Prices_2015-2022'!J7195</f>
        <v>37597.37597080844</v>
      </c>
    </row>
    <row r="7196" spans="30:35" x14ac:dyDescent="0.35">
      <c r="AD7196">
        <v>0</v>
      </c>
      <c r="AF7196">
        <v>824019.23822412395</v>
      </c>
      <c r="AG7196">
        <f>AF7196*'Day-ahead Prices_2015-2022'!J7196</f>
        <v>74658.203031201178</v>
      </c>
      <c r="AH7196">
        <v>457167.05144209898</v>
      </c>
      <c r="AI7196">
        <f>AH7196*'Day-ahead Prices_2015-2022'!J7196</f>
        <v>41420.477778282766</v>
      </c>
    </row>
    <row r="7197" spans="30:35" x14ac:dyDescent="0.35">
      <c r="AD7197">
        <v>9291.9942340984107</v>
      </c>
      <c r="AF7197">
        <v>898660.82586558</v>
      </c>
      <c r="AG7197">
        <f>AF7197*'Day-ahead Prices_2015-2022'!J7197</f>
        <v>77189.348311691661</v>
      </c>
      <c r="AH7197">
        <v>462509.69124383898</v>
      </c>
      <c r="AI7197">
        <f>AH7197*'Day-ahead Prices_2015-2022'!J7197</f>
        <v>39726.691792275495</v>
      </c>
    </row>
    <row r="7198" spans="30:35" x14ac:dyDescent="0.35">
      <c r="AD7198">
        <v>9291.9942340984107</v>
      </c>
      <c r="AF7198">
        <v>773384.95695862395</v>
      </c>
      <c r="AG7198">
        <f>AF7198*'Day-ahead Prices_2015-2022'!J7198</f>
        <v>59603.811901604946</v>
      </c>
      <c r="AH7198">
        <v>462559.69124383898</v>
      </c>
      <c r="AI7198">
        <f>AH7198*'Day-ahead Prices_2015-2022'!J7198</f>
        <v>35648.897204548615</v>
      </c>
    </row>
    <row r="7199" spans="30:35" x14ac:dyDescent="0.35">
      <c r="AD7199">
        <v>9291.9942340984107</v>
      </c>
      <c r="AF7199">
        <v>776788.00130320794</v>
      </c>
      <c r="AG7199">
        <f>AF7199*'Day-ahead Prices_2015-2022'!J7199</f>
        <v>52503.101008083824</v>
      </c>
      <c r="AH7199">
        <v>462609.69124383898</v>
      </c>
      <c r="AI7199">
        <f>AH7199*'Day-ahead Prices_2015-2022'!J7199</f>
        <v>31267.789031171076</v>
      </c>
    </row>
    <row r="7200" spans="30:35" x14ac:dyDescent="0.35">
      <c r="AD7200">
        <v>9291.9942340984107</v>
      </c>
      <c r="AF7200">
        <v>704319.61811387201</v>
      </c>
      <c r="AG7200">
        <f>AF7200*'Day-ahead Prices_2015-2022'!J7200</f>
        <v>47139.231640838821</v>
      </c>
      <c r="AH7200">
        <v>462659.69124383898</v>
      </c>
      <c r="AI7200">
        <f>AH7200*'Day-ahead Prices_2015-2022'!J7200</f>
        <v>30965.234810336093</v>
      </c>
    </row>
    <row r="7201" spans="30:35" x14ac:dyDescent="0.35">
      <c r="AD7201">
        <v>9291.9942340984107</v>
      </c>
      <c r="AF7201">
        <v>774619.53227234504</v>
      </c>
      <c r="AG7201">
        <f>AF7201*'Day-ahead Prices_2015-2022'!J7201</f>
        <v>51121.984306728758</v>
      </c>
      <c r="AH7201">
        <v>462709.69124383898</v>
      </c>
      <c r="AI7201">
        <f>AH7201*'Day-ahead Prices_2015-2022'!J7201</f>
        <v>30537.104460751212</v>
      </c>
    </row>
    <row r="7202" spans="30:35" x14ac:dyDescent="0.35">
      <c r="AD7202">
        <v>9291.9942340984107</v>
      </c>
      <c r="AF7202">
        <v>681155.89644512604</v>
      </c>
      <c r="AG7202">
        <f>AF7202*'Day-ahead Prices_2015-2022'!J7202</f>
        <v>42345.759192252372</v>
      </c>
      <c r="AH7202">
        <v>462759.69124383898</v>
      </c>
      <c r="AI7202">
        <f>AH7202*'Day-ahead Prices_2015-2022'!J7202</f>
        <v>28768.61310540136</v>
      </c>
    </row>
    <row r="7203" spans="30:35" x14ac:dyDescent="0.35">
      <c r="AD7203">
        <v>9291.9942340984107</v>
      </c>
      <c r="AF7203">
        <v>734304.89021739003</v>
      </c>
      <c r="AG7203">
        <f>AF7203*'Day-ahead Prices_2015-2022'!J7203</f>
        <v>42773.259855162971</v>
      </c>
      <c r="AH7203">
        <v>462809.69124383898</v>
      </c>
      <c r="AI7203">
        <f>AH7203*'Day-ahead Prices_2015-2022'!J7203</f>
        <v>26958.664514953623</v>
      </c>
    </row>
    <row r="7204" spans="30:35" x14ac:dyDescent="0.35">
      <c r="AD7204">
        <v>9291.9942340984107</v>
      </c>
      <c r="AF7204">
        <v>603903.301316806</v>
      </c>
      <c r="AG7204">
        <f>AF7204*'Day-ahead Prices_2015-2022'!J7204</f>
        <v>34094.11575496693</v>
      </c>
      <c r="AH7204">
        <v>462859.69124383898</v>
      </c>
      <c r="AI7204">
        <f>AH7204*'Day-ahead Prices_2015-2022'!J7204</f>
        <v>26131.322443784989</v>
      </c>
    </row>
    <row r="7205" spans="30:35" x14ac:dyDescent="0.35">
      <c r="AD7205">
        <v>9291.9942340984107</v>
      </c>
      <c r="AF7205">
        <v>634648.27323936101</v>
      </c>
      <c r="AG7205">
        <f>AF7205*'Day-ahead Prices_2015-2022'!J7205</f>
        <v>32727.224830270748</v>
      </c>
      <c r="AH7205">
        <v>462909.69124383898</v>
      </c>
      <c r="AI7205">
        <f>AH7205*'Day-ahead Prices_2015-2022'!J7205</f>
        <v>23871.095503216668</v>
      </c>
    </row>
    <row r="7206" spans="30:35" x14ac:dyDescent="0.35">
      <c r="AD7206">
        <v>9291.9942340984107</v>
      </c>
      <c r="AF7206">
        <v>654012.35119864205</v>
      </c>
      <c r="AG7206">
        <f>AF7206*'Day-ahead Prices_2015-2022'!J7206</f>
        <v>32022.079745563511</v>
      </c>
      <c r="AH7206">
        <v>462959.69124383898</v>
      </c>
      <c r="AI7206">
        <f>AH7206*'Day-ahead Prices_2015-2022'!J7206</f>
        <v>22667.663882526467</v>
      </c>
    </row>
    <row r="7207" spans="30:35" x14ac:dyDescent="0.35">
      <c r="AD7207">
        <v>9291.9942340984107</v>
      </c>
      <c r="AF7207">
        <v>587136.13202289795</v>
      </c>
      <c r="AG7207">
        <f>AF7207*'Day-ahead Prices_2015-2022'!J7207</f>
        <v>31638.564394218887</v>
      </c>
      <c r="AH7207">
        <v>463009.69124383898</v>
      </c>
      <c r="AI7207">
        <f>AH7207*'Day-ahead Prices_2015-2022'!J7207</f>
        <v>24949.855974788319</v>
      </c>
    </row>
    <row r="7208" spans="30:35" x14ac:dyDescent="0.35">
      <c r="AD7208">
        <v>9291.9942340984107</v>
      </c>
      <c r="AF7208">
        <v>764693.79505466903</v>
      </c>
      <c r="AG7208">
        <f>AF7208*'Day-ahead Prices_2015-2022'!J7208</f>
        <v>46897.714583459034</v>
      </c>
      <c r="AH7208">
        <v>463059.69124383898</v>
      </c>
      <c r="AI7208">
        <f>AH7208*'Day-ahead Prices_2015-2022'!J7208</f>
        <v>28398.872039370592</v>
      </c>
    </row>
    <row r="7209" spans="30:35" x14ac:dyDescent="0.35">
      <c r="AD7209">
        <v>9291.9942340984107</v>
      </c>
      <c r="AF7209">
        <v>808950.807445282</v>
      </c>
      <c r="AG7209">
        <f>AF7209*'Day-ahead Prices_2015-2022'!J7209</f>
        <v>58829.936282948816</v>
      </c>
      <c r="AH7209">
        <v>463109.69124383898</v>
      </c>
      <c r="AI7209">
        <f>AH7209*'Day-ahead Prices_2015-2022'!J7209</f>
        <v>33679.073408594129</v>
      </c>
    </row>
    <row r="7210" spans="30:35" x14ac:dyDescent="0.35">
      <c r="AD7210">
        <v>9291.9942340984107</v>
      </c>
      <c r="AF7210">
        <v>854431.08551871905</v>
      </c>
      <c r="AG7210">
        <f>AF7210*'Day-ahead Prices_2015-2022'!J7210</f>
        <v>69646.813858344583</v>
      </c>
      <c r="AH7210">
        <v>463159.69124383898</v>
      </c>
      <c r="AI7210">
        <f>AH7210*'Day-ahead Prices_2015-2022'!J7210</f>
        <v>37753.304332513428</v>
      </c>
    </row>
    <row r="7211" spans="30:35" x14ac:dyDescent="0.35">
      <c r="AD7211">
        <v>9291.9942340984107</v>
      </c>
      <c r="AF7211">
        <v>834373.286527463</v>
      </c>
      <c r="AG7211">
        <f>AF7211*'Day-ahead Prices_2015-2022'!J7211</f>
        <v>64220.668897410673</v>
      </c>
      <c r="AH7211">
        <v>463209.69124383898</v>
      </c>
      <c r="AI7211">
        <f>AH7211*'Day-ahead Prices_2015-2022'!J7211</f>
        <v>35652.670922924233</v>
      </c>
    </row>
    <row r="7212" spans="30:35" x14ac:dyDescent="0.35">
      <c r="AD7212">
        <v>9291.9942340984107</v>
      </c>
      <c r="AF7212">
        <v>876125.52407045604</v>
      </c>
      <c r="AG7212">
        <f>AF7212*'Day-ahead Prices_2015-2022'!J7212</f>
        <v>62922.239981835068</v>
      </c>
      <c r="AH7212">
        <v>463259.69124383898</v>
      </c>
      <c r="AI7212">
        <f>AH7212*'Day-ahead Prices_2015-2022'!J7212</f>
        <v>33270.731950518464</v>
      </c>
    </row>
    <row r="7213" spans="30:35" x14ac:dyDescent="0.35">
      <c r="AD7213">
        <v>9291.9942340984107</v>
      </c>
      <c r="AF7213">
        <v>727918.42968689697</v>
      </c>
      <c r="AG7213">
        <f>AF7213*'Day-ahead Prices_2015-2022'!J7213</f>
        <v>47504.866619403998</v>
      </c>
      <c r="AH7213">
        <v>463309.69124383898</v>
      </c>
      <c r="AI7213">
        <f>AH7213*'Day-ahead Prices_2015-2022'!J7213</f>
        <v>30236.169587686985</v>
      </c>
    </row>
    <row r="7214" spans="30:35" x14ac:dyDescent="0.35">
      <c r="AD7214">
        <v>9291.9942340984107</v>
      </c>
      <c r="AF7214">
        <v>654921.49882891995</v>
      </c>
      <c r="AG7214">
        <f>AF7214*'Day-ahead Prices_2015-2022'!J7214</f>
        <v>39630.937197885018</v>
      </c>
      <c r="AH7214">
        <v>463359.69124383898</v>
      </c>
      <c r="AI7214">
        <f>AH7214*'Day-ahead Prices_2015-2022'!J7214</f>
        <v>28039.053316392808</v>
      </c>
    </row>
    <row r="7215" spans="30:35" x14ac:dyDescent="0.35">
      <c r="AD7215">
        <v>9291.9942340984107</v>
      </c>
      <c r="AF7215">
        <v>606694.99204020901</v>
      </c>
      <c r="AG7215">
        <f>AF7215*'Day-ahead Prices_2015-2022'!J7215</f>
        <v>32669.766952625207</v>
      </c>
      <c r="AH7215">
        <v>463409.69124383898</v>
      </c>
      <c r="AI7215">
        <f>AH7215*'Day-ahead Prices_2015-2022'!J7215</f>
        <v>24954.032611366674</v>
      </c>
    </row>
    <row r="7216" spans="30:35" x14ac:dyDescent="0.35">
      <c r="AD7216">
        <v>9291.9942340984107</v>
      </c>
      <c r="AF7216">
        <v>619768.80502225098</v>
      </c>
      <c r="AG7216">
        <f>AF7216*'Day-ahead Prices_2015-2022'!J7216</f>
        <v>33673.588598871451</v>
      </c>
      <c r="AH7216">
        <v>463459.69124383898</v>
      </c>
      <c r="AI7216">
        <f>AH7216*'Day-ahead Prices_2015-2022'!J7216</f>
        <v>25180.923674505881</v>
      </c>
    </row>
    <row r="7217" spans="30:35" x14ac:dyDescent="0.35">
      <c r="AD7217">
        <v>9291.9942340984107</v>
      </c>
      <c r="AF7217">
        <v>598470.20113375306</v>
      </c>
      <c r="AG7217">
        <f>AF7217*'Day-ahead Prices_2015-2022'!J7217</f>
        <v>35467.588382440459</v>
      </c>
      <c r="AH7217">
        <v>463509.69124383898</v>
      </c>
      <c r="AI7217">
        <f>AH7217*'Day-ahead Prices_2015-2022'!J7217</f>
        <v>27469.322464452063</v>
      </c>
    </row>
    <row r="7218" spans="30:35" x14ac:dyDescent="0.35">
      <c r="AD7218">
        <v>9291.9942340984107</v>
      </c>
      <c r="AF7218">
        <v>686548.05205450801</v>
      </c>
      <c r="AG7218">
        <f>AF7218*'Day-ahead Prices_2015-2022'!J7218</f>
        <v>45523.284961604295</v>
      </c>
      <c r="AH7218">
        <v>463559.69124383898</v>
      </c>
      <c r="AI7218">
        <f>AH7218*'Day-ahead Prices_2015-2022'!J7218</f>
        <v>30737.484227150857</v>
      </c>
    </row>
    <row r="7219" spans="30:35" x14ac:dyDescent="0.35">
      <c r="AD7219">
        <v>9291.9942340984107</v>
      </c>
      <c r="AF7219">
        <v>740199.03671412799</v>
      </c>
      <c r="AG7219">
        <f>AF7219*'Day-ahead Prices_2015-2022'!J7219</f>
        <v>56450.354286207083</v>
      </c>
      <c r="AH7219">
        <v>463609.69124383898</v>
      </c>
      <c r="AI7219">
        <f>AH7219*'Day-ahead Prices_2015-2022'!J7219</f>
        <v>35356.613590597328</v>
      </c>
    </row>
    <row r="7220" spans="30:35" x14ac:dyDescent="0.35">
      <c r="AD7220">
        <v>9291.9942340984107</v>
      </c>
      <c r="AF7220">
        <v>840170.07236975303</v>
      </c>
      <c r="AG7220">
        <f>AF7220*'Day-ahead Prices_2015-2022'!J7220</f>
        <v>73396.207309631165</v>
      </c>
      <c r="AH7220">
        <v>463659.69124383898</v>
      </c>
      <c r="AI7220">
        <f>AH7220*'Day-ahead Prices_2015-2022'!J7220</f>
        <v>40504.731052447722</v>
      </c>
    </row>
    <row r="7221" spans="30:35" x14ac:dyDescent="0.35">
      <c r="AD7221">
        <v>0</v>
      </c>
      <c r="AF7221">
        <v>789332.54756001104</v>
      </c>
      <c r="AG7221">
        <f>AF7221*'Day-ahead Prices_2015-2022'!J7221</f>
        <v>76551.44379373877</v>
      </c>
      <c r="AH7221">
        <v>458417.05144209898</v>
      </c>
      <c r="AI7221">
        <f>AH7221*'Day-ahead Prices_2015-2022'!J7221</f>
        <v>44458.431691483362</v>
      </c>
    </row>
    <row r="7222" spans="30:35" x14ac:dyDescent="0.35">
      <c r="AD7222">
        <v>9291.9942340984107</v>
      </c>
      <c r="AF7222">
        <v>764320.09238688694</v>
      </c>
      <c r="AG7222">
        <f>AF7222*'Day-ahead Prices_2015-2022'!J7222</f>
        <v>60454.853107456314</v>
      </c>
      <c r="AH7222">
        <v>463759.69124383898</v>
      </c>
      <c r="AI7222">
        <f>AH7222*'Day-ahead Prices_2015-2022'!J7222</f>
        <v>36681.652478545504</v>
      </c>
    </row>
    <row r="7223" spans="30:35" x14ac:dyDescent="0.35">
      <c r="AD7223">
        <v>9291.9942340984107</v>
      </c>
      <c r="AF7223">
        <v>738606.489882753</v>
      </c>
      <c r="AG7223">
        <f>AF7223*'Day-ahead Prices_2015-2022'!J7223</f>
        <v>48678.78397383519</v>
      </c>
      <c r="AH7223">
        <v>463809.69124383898</v>
      </c>
      <c r="AI7223">
        <f>AH7223*'Day-ahead Prices_2015-2022'!J7223</f>
        <v>30567.957463539264</v>
      </c>
    </row>
    <row r="7224" spans="30:35" x14ac:dyDescent="0.35">
      <c r="AD7224">
        <v>9291.9942340984107</v>
      </c>
      <c r="AF7224">
        <v>682341.55731670198</v>
      </c>
      <c r="AG7224">
        <f>AF7224*'Day-ahead Prices_2015-2022'!J7224</f>
        <v>43053.193485843964</v>
      </c>
      <c r="AH7224">
        <v>463859.69124383898</v>
      </c>
      <c r="AI7224">
        <f>AH7224*'Day-ahead Prices_2015-2022'!J7224</f>
        <v>29267.807043644079</v>
      </c>
    </row>
    <row r="7225" spans="30:35" x14ac:dyDescent="0.35">
      <c r="AD7225">
        <v>9291.9942340984107</v>
      </c>
      <c r="AF7225">
        <v>747507.18624132697</v>
      </c>
      <c r="AG7225">
        <f>AF7225*'Day-ahead Prices_2015-2022'!J7225</f>
        <v>44005.748054026924</v>
      </c>
      <c r="AH7225">
        <v>463909.69124383898</v>
      </c>
      <c r="AI7225">
        <f>AH7225*'Day-ahead Prices_2015-2022'!J7225</f>
        <v>27310.363523524804</v>
      </c>
    </row>
    <row r="7226" spans="30:35" x14ac:dyDescent="0.35">
      <c r="AD7226">
        <v>9291.9942340984107</v>
      </c>
      <c r="AF7226">
        <v>679851.78373420495</v>
      </c>
      <c r="AG7226">
        <f>AF7226*'Day-ahead Prices_2015-2022'!J7226</f>
        <v>34376.70544452007</v>
      </c>
      <c r="AH7226">
        <v>463959.69124383898</v>
      </c>
      <c r="AI7226">
        <f>AH7226*'Day-ahead Prices_2015-2022'!J7226</f>
        <v>23460.121787744716</v>
      </c>
    </row>
    <row r="7227" spans="30:35" x14ac:dyDescent="0.35">
      <c r="AD7227">
        <v>9291.9942340984107</v>
      </c>
      <c r="AF7227">
        <v>705647.94705227902</v>
      </c>
      <c r="AG7227">
        <f>AF7227*'Day-ahead Prices_2015-2022'!J7227</f>
        <v>33604.719358497161</v>
      </c>
      <c r="AH7227">
        <v>464009.69124383898</v>
      </c>
      <c r="AI7227">
        <f>AH7227*'Day-ahead Prices_2015-2022'!J7227</f>
        <v>22097.301521259724</v>
      </c>
    </row>
    <row r="7228" spans="30:35" x14ac:dyDescent="0.35">
      <c r="AD7228">
        <v>9291.9942340984107</v>
      </c>
      <c r="AF7228">
        <v>566380.05426937505</v>
      </c>
      <c r="AG7228">
        <f>AF7228*'Day-ahead Prices_2015-2022'!J7228</f>
        <v>25237.187243175515</v>
      </c>
      <c r="AH7228">
        <v>464059.69124383898</v>
      </c>
      <c r="AI7228">
        <f>AH7228*'Day-ahead Prices_2015-2022'!J7228</f>
        <v>20677.91976721141</v>
      </c>
    </row>
    <row r="7229" spans="30:35" x14ac:dyDescent="0.35">
      <c r="AD7229">
        <v>9291.9942340984107</v>
      </c>
      <c r="AF7229">
        <v>623819.37635256397</v>
      </c>
      <c r="AG7229">
        <f>AF7229*'Day-ahead Prices_2015-2022'!J7229</f>
        <v>26939.639767785477</v>
      </c>
      <c r="AH7229">
        <v>464109.69124383898</v>
      </c>
      <c r="AI7229">
        <f>AH7229*'Day-ahead Prices_2015-2022'!J7229</f>
        <v>20042.577016365187</v>
      </c>
    </row>
    <row r="7230" spans="30:35" x14ac:dyDescent="0.35">
      <c r="AD7230">
        <v>9291.9942340984107</v>
      </c>
      <c r="AF7230">
        <v>683516.95150585298</v>
      </c>
      <c r="AG7230">
        <f>AF7230*'Day-ahead Prices_2015-2022'!J7230</f>
        <v>28170.296760124347</v>
      </c>
      <c r="AH7230">
        <v>464159.69124383898</v>
      </c>
      <c r="AI7230">
        <f>AH7230*'Day-ahead Prices_2015-2022'!J7230</f>
        <v>19129.761475000771</v>
      </c>
    </row>
    <row r="7231" spans="30:35" x14ac:dyDescent="0.35">
      <c r="AD7231">
        <v>9291.9942340984107</v>
      </c>
      <c r="AF7231">
        <v>675967.32740831096</v>
      </c>
      <c r="AG7231">
        <f>AF7231*'Day-ahead Prices_2015-2022'!J7231</f>
        <v>29740.872487647164</v>
      </c>
      <c r="AH7231">
        <v>464209.69124383898</v>
      </c>
      <c r="AI7231">
        <f>AH7231*'Day-ahead Prices_2015-2022'!J7231</f>
        <v>20424.065890500806</v>
      </c>
    </row>
    <row r="7232" spans="30:35" x14ac:dyDescent="0.35">
      <c r="AD7232">
        <v>9291.9942340984107</v>
      </c>
      <c r="AF7232">
        <v>676241.84118281398</v>
      </c>
      <c r="AG7232">
        <f>AF7232*'Day-ahead Prices_2015-2022'!J7232</f>
        <v>34756.294729892208</v>
      </c>
      <c r="AH7232">
        <v>464259.69124383898</v>
      </c>
      <c r="AI7232">
        <f>AH7232*'Day-ahead Prices_2015-2022'!J7232</f>
        <v>23861.207156091161</v>
      </c>
    </row>
    <row r="7233" spans="30:35" x14ac:dyDescent="0.35">
      <c r="AD7233">
        <v>9291.9942340984107</v>
      </c>
      <c r="AF7233">
        <v>795626.93989240495</v>
      </c>
      <c r="AG7233">
        <f>AF7233*'Day-ahead Prices_2015-2022'!J7233</f>
        <v>51829.12793194098</v>
      </c>
      <c r="AH7233">
        <v>464309.69124383898</v>
      </c>
      <c r="AI7233">
        <f>AH7233*'Day-ahead Prices_2015-2022'!J7233</f>
        <v>30246.294061851779</v>
      </c>
    </row>
    <row r="7234" spans="30:35" x14ac:dyDescent="0.35">
      <c r="AD7234">
        <v>9291.9942340984107</v>
      </c>
      <c r="AF7234">
        <v>825616.63221141906</v>
      </c>
      <c r="AG7234">
        <f>AF7234*'Day-ahead Prices_2015-2022'!J7234</f>
        <v>62943.980019008319</v>
      </c>
      <c r="AH7234">
        <v>464359.69124383898</v>
      </c>
      <c r="AI7234">
        <f>AH7234*'Day-ahead Prices_2015-2022'!J7234</f>
        <v>35402.20241081623</v>
      </c>
    </row>
    <row r="7235" spans="30:35" x14ac:dyDescent="0.35">
      <c r="AD7235">
        <v>9291.9942340984107</v>
      </c>
      <c r="AF7235">
        <v>783904.15429440199</v>
      </c>
      <c r="AG7235">
        <f>AF7235*'Day-ahead Prices_2015-2022'!J7235</f>
        <v>59046.60054203296</v>
      </c>
      <c r="AH7235">
        <v>464409.69124383898</v>
      </c>
      <c r="AI7235">
        <f>AH7235*'Day-ahead Prices_2015-2022'!J7235</f>
        <v>34981.079480828113</v>
      </c>
    </row>
    <row r="7236" spans="30:35" x14ac:dyDescent="0.35">
      <c r="AD7236">
        <v>9291.9942340984107</v>
      </c>
      <c r="AF7236">
        <v>829204.42918674403</v>
      </c>
      <c r="AG7236">
        <f>AF7236*'Day-ahead Prices_2015-2022'!J7236</f>
        <v>55913.25466006215</v>
      </c>
      <c r="AH7236">
        <v>464459.69124383898</v>
      </c>
      <c r="AI7236">
        <f>AH7236*'Day-ahead Prices_2015-2022'!J7236</f>
        <v>31318.516980572065</v>
      </c>
    </row>
    <row r="7237" spans="30:35" x14ac:dyDescent="0.35">
      <c r="AD7237">
        <v>9291.9942340984107</v>
      </c>
      <c r="AF7237">
        <v>702998.93655012303</v>
      </c>
      <c r="AG7237">
        <f>AF7237*'Day-ahead Prices_2015-2022'!J7237</f>
        <v>42102.60630998687</v>
      </c>
      <c r="AH7237">
        <v>464509.69124383898</v>
      </c>
      <c r="AI7237">
        <f>AH7237*'Day-ahead Prices_2015-2022'!J7237</f>
        <v>27819.485408593515</v>
      </c>
    </row>
    <row r="7238" spans="30:35" x14ac:dyDescent="0.35">
      <c r="AD7238">
        <v>9291.9942340984107</v>
      </c>
      <c r="AF7238">
        <v>555697.92491128901</v>
      </c>
      <c r="AG7238">
        <f>AF7238*'Day-ahead Prices_2015-2022'!J7238</f>
        <v>30008.382567615747</v>
      </c>
      <c r="AH7238">
        <v>464559.69124383898</v>
      </c>
      <c r="AI7238">
        <f>AH7238*'Day-ahead Prices_2015-2022'!J7238</f>
        <v>25086.804026781359</v>
      </c>
    </row>
    <row r="7239" spans="30:35" x14ac:dyDescent="0.35">
      <c r="AD7239">
        <v>9291.9942340984107</v>
      </c>
      <c r="AF7239">
        <v>636891.52587249503</v>
      </c>
      <c r="AG7239">
        <f>AF7239*'Day-ahead Prices_2015-2022'!J7239</f>
        <v>33154.184493700071</v>
      </c>
      <c r="AH7239">
        <v>464609.69124383898</v>
      </c>
      <c r="AI7239">
        <f>AH7239*'Day-ahead Prices_2015-2022'!J7239</f>
        <v>24185.838239812096</v>
      </c>
    </row>
    <row r="7240" spans="30:35" x14ac:dyDescent="0.35">
      <c r="AD7240">
        <v>9291.9942340984107</v>
      </c>
      <c r="AF7240">
        <v>516543.70910146</v>
      </c>
      <c r="AG7240">
        <f>AF7240*'Day-ahead Prices_2015-2022'!J7240</f>
        <v>29601.828609331922</v>
      </c>
      <c r="AH7240">
        <v>464659.69124383898</v>
      </c>
      <c r="AI7240">
        <f>AH7240*'Day-ahead Prices_2015-2022'!J7240</f>
        <v>26628.485255956304</v>
      </c>
    </row>
    <row r="7241" spans="30:35" x14ac:dyDescent="0.35">
      <c r="AD7241">
        <v>9291.9942340984107</v>
      </c>
      <c r="AF7241">
        <v>543175.01614550594</v>
      </c>
      <c r="AG7241">
        <f>AF7241*'Day-ahead Prices_2015-2022'!J7241</f>
        <v>30740.99003875491</v>
      </c>
      <c r="AH7241">
        <v>464709.69124383898</v>
      </c>
      <c r="AI7241">
        <f>AH7241*'Day-ahead Prices_2015-2022'!J7241</f>
        <v>26300.244975945068</v>
      </c>
    </row>
    <row r="7242" spans="30:35" x14ac:dyDescent="0.35">
      <c r="AD7242">
        <v>9291.9942340984107</v>
      </c>
      <c r="AF7242">
        <v>616324.25311395095</v>
      </c>
      <c r="AG7242">
        <f>AF7242*'Day-ahead Prices_2015-2022'!J7242</f>
        <v>37885.45183891456</v>
      </c>
      <c r="AH7242">
        <v>464759.69124383898</v>
      </c>
      <c r="AI7242">
        <f>AH7242*'Day-ahead Prices_2015-2022'!J7242</f>
        <v>28568.778220758781</v>
      </c>
    </row>
    <row r="7243" spans="30:35" x14ac:dyDescent="0.35">
      <c r="AD7243">
        <v>9291.9942340984107</v>
      </c>
      <c r="AF7243">
        <v>694633.550134741</v>
      </c>
      <c r="AG7243">
        <f>AF7243*'Day-ahead Prices_2015-2022'!J7243</f>
        <v>50811.575900418648</v>
      </c>
      <c r="AH7243">
        <v>464809.69124383898</v>
      </c>
      <c r="AI7243">
        <f>AH7243*'Day-ahead Prices_2015-2022'!J7243</f>
        <v>34000.247902372772</v>
      </c>
    </row>
    <row r="7244" spans="30:35" x14ac:dyDescent="0.35">
      <c r="AD7244">
        <v>9291.9942340984107</v>
      </c>
      <c r="AF7244">
        <v>718218.58856745996</v>
      </c>
      <c r="AG7244">
        <f>AF7244*'Day-ahead Prices_2015-2022'!J7244</f>
        <v>63936.716527511002</v>
      </c>
      <c r="AH7244">
        <v>464859.69124383898</v>
      </c>
      <c r="AI7244">
        <f>AH7244*'Day-ahead Prices_2015-2022'!J7244</f>
        <v>41382.390789140605</v>
      </c>
    </row>
    <row r="7245" spans="30:35" x14ac:dyDescent="0.35">
      <c r="AD7245">
        <v>0</v>
      </c>
      <c r="AF7245">
        <v>763590.93882855098</v>
      </c>
      <c r="AG7245">
        <f>AF7245*'Day-ahead Prices_2015-2022'!J7245</f>
        <v>68887.356546417723</v>
      </c>
      <c r="AH7245">
        <v>459617.05144209898</v>
      </c>
      <c r="AI7245">
        <f>AH7245*'Day-ahead Prices_2015-2022'!J7245</f>
        <v>41464.352295848963</v>
      </c>
    </row>
    <row r="7246" spans="30:35" x14ac:dyDescent="0.35">
      <c r="AD7246">
        <v>9291.9942340984107</v>
      </c>
      <c r="AF7246">
        <v>707054.120234631</v>
      </c>
      <c r="AG7246">
        <f>AF7246*'Day-ahead Prices_2015-2022'!J7246</f>
        <v>55920.910369356963</v>
      </c>
      <c r="AH7246">
        <v>464959.69124383898</v>
      </c>
      <c r="AI7246">
        <f>AH7246*'Day-ahead Prices_2015-2022'!J7246</f>
        <v>36773.661980475219</v>
      </c>
    </row>
    <row r="7247" spans="30:35" x14ac:dyDescent="0.35">
      <c r="AD7247">
        <v>9291.9942340984107</v>
      </c>
      <c r="AF7247">
        <v>612107.19807352102</v>
      </c>
      <c r="AG7247">
        <f>AF7247*'Day-ahead Prices_2015-2022'!J7247</f>
        <v>44489.481423978701</v>
      </c>
      <c r="AH7247">
        <v>465009.69124383898</v>
      </c>
      <c r="AI7247">
        <f>AH7247*'Day-ahead Prices_2015-2022'!J7247</f>
        <v>33798.066883830332</v>
      </c>
    </row>
    <row r="7248" spans="30:35" x14ac:dyDescent="0.35">
      <c r="AD7248">
        <v>9291.9942340984107</v>
      </c>
      <c r="AF7248">
        <v>622289.77948781999</v>
      </c>
      <c r="AG7248">
        <f>AF7248*'Day-ahead Prices_2015-2022'!J7248</f>
        <v>43091.23364285846</v>
      </c>
      <c r="AH7248">
        <v>465059.69124383898</v>
      </c>
      <c r="AI7248">
        <f>AH7248*'Day-ahead Prices_2015-2022'!J7248</f>
        <v>32203.63964479369</v>
      </c>
    </row>
    <row r="7249" spans="30:35" x14ac:dyDescent="0.35">
      <c r="AD7249">
        <v>9291.9942340984107</v>
      </c>
      <c r="AF7249">
        <v>723849.04092503199</v>
      </c>
      <c r="AG7249">
        <f>AF7249*'Day-ahead Prices_2015-2022'!J7249</f>
        <v>47982.143300318057</v>
      </c>
      <c r="AH7249">
        <v>465109.69124383898</v>
      </c>
      <c r="AI7249">
        <f>AH7249*'Day-ahead Prices_2015-2022'!J7249</f>
        <v>30830.958658325977</v>
      </c>
    </row>
    <row r="7250" spans="30:35" x14ac:dyDescent="0.35">
      <c r="AD7250">
        <v>9291.9942340984107</v>
      </c>
      <c r="AF7250">
        <v>638329.44557146798</v>
      </c>
      <c r="AG7250">
        <f>AF7250*'Day-ahead Prices_2015-2022'!J7250</f>
        <v>35765.598835369354</v>
      </c>
      <c r="AH7250">
        <v>465159.69124383898</v>
      </c>
      <c r="AI7250">
        <f>AH7250*'Day-ahead Prices_2015-2022'!J7250</f>
        <v>26062.897500392301</v>
      </c>
    </row>
    <row r="7251" spans="30:35" x14ac:dyDescent="0.35">
      <c r="AD7251">
        <v>9291.9942340984107</v>
      </c>
      <c r="AF7251">
        <v>633378.68678092898</v>
      </c>
      <c r="AG7251">
        <f>AF7251*'Day-ahead Prices_2015-2022'!J7251</f>
        <v>32463.824590956516</v>
      </c>
      <c r="AH7251">
        <v>465209.69124383898</v>
      </c>
      <c r="AI7251">
        <f>AH7251*'Day-ahead Prices_2015-2022'!J7251</f>
        <v>23844.322724702968</v>
      </c>
    </row>
    <row r="7252" spans="30:35" x14ac:dyDescent="0.35">
      <c r="AD7252">
        <v>9291.9942340984107</v>
      </c>
      <c r="AF7252">
        <v>579019.48175475502</v>
      </c>
      <c r="AG7252">
        <f>AF7252*'Day-ahead Prices_2015-2022'!J7252</f>
        <v>26510.40697214146</v>
      </c>
      <c r="AH7252">
        <v>465259.69124383898</v>
      </c>
      <c r="AI7252">
        <f>AH7252*'Day-ahead Prices_2015-2022'!J7252</f>
        <v>21301.914963599167</v>
      </c>
    </row>
    <row r="7253" spans="30:35" x14ac:dyDescent="0.35">
      <c r="AD7253">
        <v>9291.9942340984107</v>
      </c>
      <c r="AF7253">
        <v>448396.39855201403</v>
      </c>
      <c r="AG7253">
        <f>AF7253*'Day-ahead Prices_2015-2022'!J7253</f>
        <v>19978.301537484986</v>
      </c>
      <c r="AH7253">
        <v>465309.69124383898</v>
      </c>
      <c r="AI7253">
        <f>AH7253*'Day-ahead Prices_2015-2022'!J7253</f>
        <v>20731.873293369244</v>
      </c>
    </row>
    <row r="7254" spans="30:35" x14ac:dyDescent="0.35">
      <c r="AD7254">
        <v>9291.9942340984107</v>
      </c>
      <c r="AF7254">
        <v>409177.76335976803</v>
      </c>
      <c r="AG7254">
        <f>AF7254*'Day-ahead Prices_2015-2022'!J7254</f>
        <v>17808.439205825503</v>
      </c>
      <c r="AH7254">
        <v>465359.69124383898</v>
      </c>
      <c r="AI7254">
        <f>AH7254*'Day-ahead Prices_2015-2022'!J7254</f>
        <v>20253.617162159982</v>
      </c>
    </row>
    <row r="7255" spans="30:35" x14ac:dyDescent="0.35">
      <c r="AD7255">
        <v>9291.9942340984107</v>
      </c>
      <c r="AF7255">
        <v>369841.03546427801</v>
      </c>
      <c r="AG7255">
        <f>AF7255*'Day-ahead Prices_2015-2022'!J7255</f>
        <v>16465.785200163988</v>
      </c>
      <c r="AH7255">
        <v>465409.69124383898</v>
      </c>
      <c r="AI7255">
        <f>AH7255*'Day-ahead Prices_2015-2022'!J7255</f>
        <v>20720.621216289765</v>
      </c>
    </row>
    <row r="7256" spans="30:35" x14ac:dyDescent="0.35">
      <c r="AD7256">
        <v>9291.9942340984107</v>
      </c>
      <c r="AF7256">
        <v>456809.93792282202</v>
      </c>
      <c r="AG7256">
        <f>AF7256*'Day-ahead Prices_2015-2022'!J7256</f>
        <v>21600.828927103044</v>
      </c>
      <c r="AH7256">
        <v>465459.69124383898</v>
      </c>
      <c r="AI7256">
        <f>AH7256*'Day-ahead Prices_2015-2022'!J7256</f>
        <v>22009.843325078982</v>
      </c>
    </row>
    <row r="7257" spans="30:35" x14ac:dyDescent="0.35">
      <c r="AD7257">
        <v>9291.9942340984107</v>
      </c>
      <c r="AF7257">
        <v>418973.53651957097</v>
      </c>
      <c r="AG7257">
        <f>AF7257*'Day-ahead Prices_2015-2022'!J7257</f>
        <v>23046.16309317965</v>
      </c>
      <c r="AH7257">
        <v>465509.69124383898</v>
      </c>
      <c r="AI7257">
        <f>AH7257*'Day-ahead Prices_2015-2022'!J7257</f>
        <v>25605.942453981417</v>
      </c>
    </row>
    <row r="7258" spans="30:35" x14ac:dyDescent="0.35">
      <c r="AD7258">
        <v>9291.9942340984107</v>
      </c>
      <c r="AF7258">
        <v>453644.684584303</v>
      </c>
      <c r="AG7258">
        <f>AF7258*'Day-ahead Prices_2015-2022'!J7258</f>
        <v>28652.198278344582</v>
      </c>
      <c r="AH7258">
        <v>465559.69124383898</v>
      </c>
      <c r="AI7258">
        <f>AH7258*'Day-ahead Prices_2015-2022'!J7258</f>
        <v>29404.750098960874</v>
      </c>
    </row>
    <row r="7259" spans="30:35" x14ac:dyDescent="0.35">
      <c r="AD7259">
        <v>9291.9942340984107</v>
      </c>
      <c r="AF7259">
        <v>564108.83988978504</v>
      </c>
      <c r="AG7259">
        <f>AF7259*'Day-ahead Prices_2015-2022'!J7259</f>
        <v>42167.8409178113</v>
      </c>
      <c r="AH7259">
        <v>465609.69124383898</v>
      </c>
      <c r="AI7259">
        <f>AH7259*'Day-ahead Prices_2015-2022'!J7259</f>
        <v>34804.906432591022</v>
      </c>
    </row>
    <row r="7260" spans="30:35" x14ac:dyDescent="0.35">
      <c r="AD7260">
        <v>9291.9942340984107</v>
      </c>
      <c r="AF7260">
        <v>605809.554567307</v>
      </c>
      <c r="AG7260">
        <f>AF7260*'Day-ahead Prices_2015-2022'!J7260</f>
        <v>46651.122011398686</v>
      </c>
      <c r="AH7260">
        <v>465659.69124383898</v>
      </c>
      <c r="AI7260">
        <f>AH7260*'Day-ahead Prices_2015-2022'!J7260</f>
        <v>35858.706598845878</v>
      </c>
    </row>
    <row r="7261" spans="30:35" x14ac:dyDescent="0.35">
      <c r="AD7261">
        <v>9291.9942340984107</v>
      </c>
      <c r="AF7261">
        <v>573717.48759836704</v>
      </c>
      <c r="AG7261">
        <f>AF7261*'Day-ahead Prices_2015-2022'!J7261</f>
        <v>42155.326695009004</v>
      </c>
      <c r="AH7261">
        <v>465709.69124383898</v>
      </c>
      <c r="AI7261">
        <f>AH7261*'Day-ahead Prices_2015-2022'!J7261</f>
        <v>34219.183838369172</v>
      </c>
    </row>
    <row r="7262" spans="30:35" x14ac:dyDescent="0.35">
      <c r="AD7262">
        <v>9291.9942340984107</v>
      </c>
      <c r="AF7262">
        <v>473943.34686220699</v>
      </c>
      <c r="AG7262">
        <f>AF7262*'Day-ahead Prices_2015-2022'!J7262</f>
        <v>33516.681060911702</v>
      </c>
      <c r="AH7262">
        <v>465759.69124383898</v>
      </c>
      <c r="AI7262">
        <f>AH7262*'Day-ahead Prices_2015-2022'!J7262</f>
        <v>32937.943165150238</v>
      </c>
    </row>
    <row r="7263" spans="30:35" x14ac:dyDescent="0.35">
      <c r="AD7263">
        <v>9291.9942340984107</v>
      </c>
      <c r="AF7263">
        <v>284765.82501859299</v>
      </c>
      <c r="AG7263">
        <f>AF7263*'Day-ahead Prices_2015-2022'!J7263</f>
        <v>18856.125060887411</v>
      </c>
      <c r="AH7263">
        <v>465809.69124383898</v>
      </c>
      <c r="AI7263">
        <f>AH7263*'Day-ahead Prices_2015-2022'!J7263</f>
        <v>30844.170967824855</v>
      </c>
    </row>
    <row r="7264" spans="30:35" x14ac:dyDescent="0.35">
      <c r="AD7264">
        <v>9291.9942340984107</v>
      </c>
      <c r="AF7264">
        <v>370103.57874252001</v>
      </c>
      <c r="AG7264">
        <f>AF7264*'Day-ahead Prices_2015-2022'!J7264</f>
        <v>23010.264749369326</v>
      </c>
      <c r="AH7264">
        <v>465859.69124383898</v>
      </c>
      <c r="AI7264">
        <f>AH7264*'Day-ahead Prices_2015-2022'!J7264</f>
        <v>28963.66165385758</v>
      </c>
    </row>
    <row r="7265" spans="30:35" x14ac:dyDescent="0.35">
      <c r="AD7265">
        <v>9291.9942340984107</v>
      </c>
      <c r="AF7265">
        <v>389602.29408395197</v>
      </c>
      <c r="AG7265">
        <f>AF7265*'Day-ahead Prices_2015-2022'!J7265</f>
        <v>23620.613084574801</v>
      </c>
      <c r="AH7265">
        <v>465909.69124383898</v>
      </c>
      <c r="AI7265">
        <f>AH7265*'Day-ahead Prices_2015-2022'!J7265</f>
        <v>28246.939805885853</v>
      </c>
    </row>
    <row r="7266" spans="30:35" x14ac:dyDescent="0.35">
      <c r="AD7266">
        <v>9291.9942340984107</v>
      </c>
      <c r="AF7266">
        <v>490944.53591600398</v>
      </c>
      <c r="AG7266">
        <f>AF7266*'Day-ahead Prices_2015-2022'!J7266</f>
        <v>32730.65852885009</v>
      </c>
      <c r="AH7266">
        <v>465959.69124383898</v>
      </c>
      <c r="AI7266">
        <f>AH7266*'Day-ahead Prices_2015-2022'!J7266</f>
        <v>31064.950165612689</v>
      </c>
    </row>
    <row r="7267" spans="30:35" x14ac:dyDescent="0.35">
      <c r="AD7267">
        <v>9291.9942340984107</v>
      </c>
      <c r="AF7267">
        <v>615887.17039922299</v>
      </c>
      <c r="AG7267">
        <f>AF7267*'Day-ahead Prices_2015-2022'!J7267</f>
        <v>48108.486597809308</v>
      </c>
      <c r="AH7267">
        <v>466009.69124383898</v>
      </c>
      <c r="AI7267">
        <f>AH7267*'Day-ahead Prices_2015-2022'!J7267</f>
        <v>36401.182007284377</v>
      </c>
    </row>
    <row r="7268" spans="30:35" x14ac:dyDescent="0.35">
      <c r="AD7268">
        <v>9291.9942340984107</v>
      </c>
      <c r="AF7268">
        <v>578986.63451495499</v>
      </c>
      <c r="AG7268">
        <f>AF7268*'Day-ahead Prices_2015-2022'!J7268</f>
        <v>50017.20788916068</v>
      </c>
      <c r="AH7268">
        <v>466059.69124383898</v>
      </c>
      <c r="AI7268">
        <f>AH7268*'Day-ahead Prices_2015-2022'!J7268</f>
        <v>40261.73157732714</v>
      </c>
    </row>
    <row r="7269" spans="30:35" x14ac:dyDescent="0.35">
      <c r="AD7269">
        <v>0</v>
      </c>
      <c r="AF7269">
        <v>644217.49780641997</v>
      </c>
      <c r="AG7269">
        <f>AF7269*'Day-ahead Prices_2015-2022'!J7269</f>
        <v>61652.419811946653</v>
      </c>
      <c r="AH7269">
        <v>460817.05144209898</v>
      </c>
      <c r="AI7269">
        <f>AH7269*'Day-ahead Prices_2015-2022'!J7269</f>
        <v>44100.767844323178</v>
      </c>
    </row>
    <row r="7270" spans="30:35" x14ac:dyDescent="0.35">
      <c r="AD7270">
        <v>9291.9942340984107</v>
      </c>
      <c r="AF7270">
        <v>584586.088107683</v>
      </c>
      <c r="AG7270">
        <f>AF7270*'Day-ahead Prices_2015-2022'!J7270</f>
        <v>49230.186677378391</v>
      </c>
      <c r="AH7270">
        <v>466159.69124383898</v>
      </c>
      <c r="AI7270">
        <f>AH7270*'Day-ahead Prices_2015-2022'!J7270</f>
        <v>39257.055698485849</v>
      </c>
    </row>
    <row r="7271" spans="30:35" x14ac:dyDescent="0.35">
      <c r="AD7271">
        <v>9291.9942340984107</v>
      </c>
      <c r="AF7271">
        <v>519371.139772197</v>
      </c>
      <c r="AG7271">
        <f>AF7271*'Day-ahead Prices_2015-2022'!J7271</f>
        <v>36664.35639829353</v>
      </c>
      <c r="AH7271">
        <v>466209.69124383898</v>
      </c>
      <c r="AI7271">
        <f>AH7271*'Day-ahead Prices_2015-2022'!J7271</f>
        <v>32911.490391244755</v>
      </c>
    </row>
    <row r="7272" spans="30:35" x14ac:dyDescent="0.35">
      <c r="AD7272">
        <v>9291.9942340984107</v>
      </c>
      <c r="AF7272">
        <v>511996.77514515101</v>
      </c>
      <c r="AG7272">
        <f>AF7272*'Day-ahead Prices_2015-2022'!J7272</f>
        <v>36474.650261340561</v>
      </c>
      <c r="AH7272">
        <v>466259.69124383898</v>
      </c>
      <c r="AI7272">
        <f>AH7272*'Day-ahead Prices_2015-2022'!J7272</f>
        <v>33216.340404211092</v>
      </c>
    </row>
    <row r="7273" spans="30:35" x14ac:dyDescent="0.35">
      <c r="AD7273">
        <v>9291.9942340984107</v>
      </c>
      <c r="AF7273">
        <v>624143.03707564203</v>
      </c>
      <c r="AG7273">
        <f>AF7273*'Day-ahead Prices_2015-2022'!J7273</f>
        <v>42200.651273073192</v>
      </c>
      <c r="AH7273">
        <v>466309.69124383898</v>
      </c>
      <c r="AI7273">
        <f>AH7273*'Day-ahead Prices_2015-2022'!J7273</f>
        <v>31528.946886338119</v>
      </c>
    </row>
    <row r="7274" spans="30:35" x14ac:dyDescent="0.35">
      <c r="AD7274">
        <v>9291.9942340984107</v>
      </c>
      <c r="AF7274">
        <v>618826.46336114302</v>
      </c>
      <c r="AG7274">
        <f>AF7274*'Day-ahead Prices_2015-2022'!J7274</f>
        <v>34706.88219760971</v>
      </c>
      <c r="AH7274">
        <v>466359.69124383898</v>
      </c>
      <c r="AI7274">
        <f>AH7274*'Day-ahead Prices_2015-2022'!J7274</f>
        <v>26155.78328341071</v>
      </c>
    </row>
    <row r="7275" spans="30:35" x14ac:dyDescent="0.35">
      <c r="AD7275">
        <v>9291.9942340984107</v>
      </c>
      <c r="AF7275">
        <v>659727.79533348698</v>
      </c>
      <c r="AG7275">
        <f>AF7275*'Day-ahead Prices_2015-2022'!J7275</f>
        <v>37556.654068847078</v>
      </c>
      <c r="AH7275">
        <v>466409.69124383898</v>
      </c>
      <c r="AI7275">
        <f>AH7275*'Day-ahead Prices_2015-2022'!J7275</f>
        <v>26551.537698283639</v>
      </c>
    </row>
    <row r="7276" spans="30:35" x14ac:dyDescent="0.35">
      <c r="AD7276">
        <v>9291.9942340984107</v>
      </c>
      <c r="AF7276">
        <v>599823.25974600099</v>
      </c>
      <c r="AG7276">
        <f>AF7276*'Day-ahead Prices_2015-2022'!J7276</f>
        <v>30817.419527600166</v>
      </c>
      <c r="AH7276">
        <v>466459.69124383898</v>
      </c>
      <c r="AI7276">
        <f>AH7276*'Day-ahead Prices_2015-2022'!J7276</f>
        <v>23965.532786880336</v>
      </c>
    </row>
    <row r="7277" spans="30:35" x14ac:dyDescent="0.35">
      <c r="AD7277">
        <v>9291.9942340984107</v>
      </c>
      <c r="AF7277">
        <v>509353.86880183598</v>
      </c>
      <c r="AG7277">
        <f>AF7277*'Day-ahead Prices_2015-2022'!J7277</f>
        <v>24545.12624522447</v>
      </c>
      <c r="AH7277">
        <v>466509.69124383898</v>
      </c>
      <c r="AI7277">
        <f>AH7277*'Day-ahead Prices_2015-2022'!J7277</f>
        <v>22480.518883926543</v>
      </c>
    </row>
    <row r="7278" spans="30:35" x14ac:dyDescent="0.35">
      <c r="AD7278">
        <v>9291.9942340984107</v>
      </c>
      <c r="AF7278">
        <v>533058.67981591099</v>
      </c>
      <c r="AG7278">
        <f>AF7278*'Day-ahead Prices_2015-2022'!J7278</f>
        <v>24525.36353498029</v>
      </c>
      <c r="AH7278">
        <v>466559.69124383898</v>
      </c>
      <c r="AI7278">
        <f>AH7278*'Day-ahead Prices_2015-2022'!J7278</f>
        <v>21465.828194514976</v>
      </c>
    </row>
    <row r="7279" spans="30:35" x14ac:dyDescent="0.35">
      <c r="AD7279">
        <v>9291.9942340984107</v>
      </c>
      <c r="AF7279">
        <v>542951.01136078802</v>
      </c>
      <c r="AG7279">
        <f>AF7279*'Day-ahead Prices_2015-2022'!J7279</f>
        <v>25180.710529384945</v>
      </c>
      <c r="AH7279">
        <v>466609.69124383898</v>
      </c>
      <c r="AI7279">
        <f>AH7279*'Day-ahead Prices_2015-2022'!J7279</f>
        <v>21640.190955661139</v>
      </c>
    </row>
    <row r="7280" spans="30:35" x14ac:dyDescent="0.35">
      <c r="AD7280">
        <v>9291.9942340984107</v>
      </c>
      <c r="AF7280">
        <v>590021.760472261</v>
      </c>
      <c r="AG7280">
        <f>AF7280*'Day-ahead Prices_2015-2022'!J7280</f>
        <v>28158.050991338067</v>
      </c>
      <c r="AH7280">
        <v>466659.69124383898</v>
      </c>
      <c r="AI7280">
        <f>AH7280*'Day-ahead Prices_2015-2022'!J7280</f>
        <v>22270.750439998163</v>
      </c>
    </row>
    <row r="7281" spans="30:35" x14ac:dyDescent="0.35">
      <c r="AD7281">
        <v>9291.9942340984107</v>
      </c>
      <c r="AF7281">
        <v>671394.41562491795</v>
      </c>
      <c r="AG7281">
        <f>AF7281*'Day-ahead Prices_2015-2022'!J7281</f>
        <v>36692.544056921302</v>
      </c>
      <c r="AH7281">
        <v>466709.69124383898</v>
      </c>
      <c r="AI7281">
        <f>AH7281*'Day-ahead Prices_2015-2022'!J7281</f>
        <v>25506.268013589859</v>
      </c>
    </row>
    <row r="7282" spans="30:35" x14ac:dyDescent="0.35">
      <c r="AD7282">
        <v>9291.9942340984107</v>
      </c>
      <c r="AF7282">
        <v>710545.54244590597</v>
      </c>
      <c r="AG7282">
        <f>AF7282*'Day-ahead Prices_2015-2022'!J7282</f>
        <v>42724.215285344268</v>
      </c>
      <c r="AH7282">
        <v>466759.69124383898</v>
      </c>
      <c r="AI7282">
        <f>AH7282*'Day-ahead Prices_2015-2022'!J7282</f>
        <v>28065.676784877982</v>
      </c>
    </row>
    <row r="7283" spans="30:35" x14ac:dyDescent="0.35">
      <c r="AD7283">
        <v>9291.9942340984107</v>
      </c>
      <c r="AF7283">
        <v>809708.29510291095</v>
      </c>
      <c r="AG7283">
        <f>AF7283*'Day-ahead Prices_2015-2022'!J7283</f>
        <v>49965.074620062878</v>
      </c>
      <c r="AH7283">
        <v>466809.69124383898</v>
      </c>
      <c r="AI7283">
        <f>AH7283*'Day-ahead Prices_2015-2022'!J7283</f>
        <v>28805.659022429194</v>
      </c>
    </row>
    <row r="7284" spans="30:35" x14ac:dyDescent="0.35">
      <c r="AD7284">
        <v>9291.9942340984107</v>
      </c>
      <c r="AF7284">
        <v>777711.10227058304</v>
      </c>
      <c r="AG7284">
        <f>AF7284*'Day-ahead Prices_2015-2022'!J7284</f>
        <v>49859.058766567076</v>
      </c>
      <c r="AH7284">
        <v>466859.69124383898</v>
      </c>
      <c r="AI7284">
        <f>AH7284*'Day-ahead Prices_2015-2022'!J7284</f>
        <v>29930.374805642517</v>
      </c>
    </row>
    <row r="7285" spans="30:35" x14ac:dyDescent="0.35">
      <c r="AD7285">
        <v>9291.9942340984107</v>
      </c>
      <c r="AF7285">
        <v>745528.19206878101</v>
      </c>
      <c r="AG7285">
        <f>AF7285*'Day-ahead Prices_2015-2022'!J7285</f>
        <v>43551.89316017802</v>
      </c>
      <c r="AH7285">
        <v>466909.69124383898</v>
      </c>
      <c r="AI7285">
        <f>AH7285*'Day-ahead Prices_2015-2022'!J7285</f>
        <v>27275.696888236966</v>
      </c>
    </row>
    <row r="7286" spans="30:35" x14ac:dyDescent="0.35">
      <c r="AD7286">
        <v>9291.9942340984107</v>
      </c>
      <c r="AF7286">
        <v>722072.50403931399</v>
      </c>
      <c r="AG7286">
        <f>AF7286*'Day-ahead Prices_2015-2022'!J7286</f>
        <v>40733.012543487755</v>
      </c>
      <c r="AH7286">
        <v>466959.69124383898</v>
      </c>
      <c r="AI7286">
        <f>AH7286*'Day-ahead Prices_2015-2022'!J7286</f>
        <v>26341.779882679013</v>
      </c>
    </row>
    <row r="7287" spans="30:35" x14ac:dyDescent="0.35">
      <c r="AD7287">
        <v>9291.9942340984107</v>
      </c>
      <c r="AF7287">
        <v>561686.48090357205</v>
      </c>
      <c r="AG7287">
        <f>AF7287*'Day-ahead Prices_2015-2022'!J7287</f>
        <v>30863.970017550157</v>
      </c>
      <c r="AH7287">
        <v>467009.69124383898</v>
      </c>
      <c r="AI7287">
        <f>AH7287*'Day-ahead Prices_2015-2022'!J7287</f>
        <v>25661.598771734898</v>
      </c>
    </row>
    <row r="7288" spans="30:35" x14ac:dyDescent="0.35">
      <c r="AD7288">
        <v>9291.9942340984107</v>
      </c>
      <c r="AF7288">
        <v>536377.87160757405</v>
      </c>
      <c r="AG7288">
        <f>AF7288*'Day-ahead Prices_2015-2022'!J7288</f>
        <v>29204.434164353388</v>
      </c>
      <c r="AH7288">
        <v>467059.69124383898</v>
      </c>
      <c r="AI7288">
        <f>AH7288*'Day-ahead Prices_2015-2022'!J7288</f>
        <v>25430.232538998924</v>
      </c>
    </row>
    <row r="7289" spans="30:35" x14ac:dyDescent="0.35">
      <c r="AD7289">
        <v>9291.9942340984107</v>
      </c>
      <c r="AF7289">
        <v>602707.98056985706</v>
      </c>
      <c r="AG7289">
        <f>AF7289*'Day-ahead Prices_2015-2022'!J7289</f>
        <v>34282.029934813472</v>
      </c>
      <c r="AH7289">
        <v>467109.69124383898</v>
      </c>
      <c r="AI7289">
        <f>AH7289*'Day-ahead Prices_2015-2022'!J7289</f>
        <v>26569.19923794956</v>
      </c>
    </row>
    <row r="7290" spans="30:35" x14ac:dyDescent="0.35">
      <c r="AD7290">
        <v>9291.9942340984107</v>
      </c>
      <c r="AF7290">
        <v>561613.58144507802</v>
      </c>
      <c r="AG7290">
        <f>AF7290*'Day-ahead Prices_2015-2022'!J7290</f>
        <v>34930.960731930245</v>
      </c>
      <c r="AH7290">
        <v>467159.69124383898</v>
      </c>
      <c r="AI7290">
        <f>AH7290*'Day-ahead Prices_2015-2022'!J7290</f>
        <v>29056.164896138678</v>
      </c>
    </row>
    <row r="7291" spans="30:35" x14ac:dyDescent="0.35">
      <c r="AD7291">
        <v>9291.9942340984107</v>
      </c>
      <c r="AF7291">
        <v>668987.13178263197</v>
      </c>
      <c r="AG7291">
        <f>AF7291*'Day-ahead Prices_2015-2022'!J7291</f>
        <v>44710.082484862745</v>
      </c>
      <c r="AH7291">
        <v>467209.69124383898</v>
      </c>
      <c r="AI7291">
        <f>AH7291*'Day-ahead Prices_2015-2022'!J7291</f>
        <v>31224.791690053862</v>
      </c>
    </row>
    <row r="7292" spans="30:35" x14ac:dyDescent="0.35">
      <c r="AD7292">
        <v>9291.9942340984107</v>
      </c>
      <c r="AF7292">
        <v>745492.26607710402</v>
      </c>
      <c r="AG7292">
        <f>AF7292*'Day-ahead Prices_2015-2022'!J7292</f>
        <v>57634.007090420913</v>
      </c>
      <c r="AH7292">
        <v>467259.69124383898</v>
      </c>
      <c r="AI7292">
        <f>AH7292*'Day-ahead Prices_2015-2022'!J7292</f>
        <v>36123.846730061196</v>
      </c>
    </row>
    <row r="7293" spans="30:35" x14ac:dyDescent="0.35">
      <c r="AD7293">
        <v>9291.9942340984107</v>
      </c>
      <c r="AF7293">
        <v>725710.92011233699</v>
      </c>
      <c r="AG7293">
        <f>AF7293*'Day-ahead Prices_2015-2022'!J7293</f>
        <v>55841.641025344041</v>
      </c>
      <c r="AH7293">
        <v>467309.69124383898</v>
      </c>
      <c r="AI7293">
        <f>AH7293*'Day-ahead Prices_2015-2022'!J7293</f>
        <v>35958.312466985291</v>
      </c>
    </row>
    <row r="7294" spans="30:35" x14ac:dyDescent="0.35">
      <c r="AD7294">
        <v>9291.9942340984107</v>
      </c>
      <c r="AF7294">
        <v>742493.41010170605</v>
      </c>
      <c r="AG7294">
        <f>AF7294*'Day-ahead Prices_2015-2022'!J7294</f>
        <v>53510.571949267338</v>
      </c>
      <c r="AH7294">
        <v>467359.69124383898</v>
      </c>
      <c r="AI7294">
        <f>AH7294*'Day-ahead Prices_2015-2022'!J7294</f>
        <v>33682.028748329431</v>
      </c>
    </row>
    <row r="7295" spans="30:35" x14ac:dyDescent="0.35">
      <c r="AD7295">
        <v>9291.9942340984107</v>
      </c>
      <c r="AF7295">
        <v>655414.41022608802</v>
      </c>
      <c r="AG7295">
        <f>AF7295*'Day-ahead Prices_2015-2022'!J7295</f>
        <v>40358.780845696936</v>
      </c>
      <c r="AH7295">
        <v>467409.69124383898</v>
      </c>
      <c r="AI7295">
        <f>AH7295*'Day-ahead Prices_2015-2022'!J7295</f>
        <v>28781.920262567495</v>
      </c>
    </row>
    <row r="7296" spans="30:35" x14ac:dyDescent="0.35">
      <c r="AD7296">
        <v>9291.9942340984107</v>
      </c>
      <c r="AF7296">
        <v>573053.52993276902</v>
      </c>
      <c r="AG7296">
        <f>AF7296*'Day-ahead Prices_2015-2022'!J7296</f>
        <v>32560.901570779934</v>
      </c>
      <c r="AH7296">
        <v>467459.69124383898</v>
      </c>
      <c r="AI7296">
        <f>AH7296*'Day-ahead Prices_2015-2022'!J7296</f>
        <v>26561.059656474928</v>
      </c>
    </row>
    <row r="7297" spans="30:35" x14ac:dyDescent="0.35">
      <c r="AD7297">
        <v>9291.9942340984107</v>
      </c>
      <c r="AF7297">
        <v>602379.14819747501</v>
      </c>
      <c r="AG7297">
        <f>AF7297*'Day-ahead Prices_2015-2022'!J7297</f>
        <v>33301.778234162157</v>
      </c>
      <c r="AH7297">
        <v>467509.69124383898</v>
      </c>
      <c r="AI7297">
        <f>AH7297*'Day-ahead Prices_2015-2022'!J7297</f>
        <v>25845.688893301583</v>
      </c>
    </row>
    <row r="7298" spans="30:35" x14ac:dyDescent="0.35">
      <c r="AD7298">
        <v>9291.9942340984107</v>
      </c>
      <c r="AF7298">
        <v>647833.07009982294</v>
      </c>
      <c r="AG7298">
        <f>AF7298*'Day-ahead Prices_2015-2022'!J7298</f>
        <v>31413.425569140418</v>
      </c>
      <c r="AH7298">
        <v>467559.69124383898</v>
      </c>
      <c r="AI7298">
        <f>AH7298*'Day-ahead Prices_2015-2022'!J7298</f>
        <v>22671.969428413755</v>
      </c>
    </row>
    <row r="7299" spans="30:35" x14ac:dyDescent="0.35">
      <c r="AD7299">
        <v>9291.9942340984107</v>
      </c>
      <c r="AF7299">
        <v>686533.65922827099</v>
      </c>
      <c r="AG7299">
        <f>AF7299*'Day-ahead Prices_2015-2022'!J7299</f>
        <v>33416.167695862059</v>
      </c>
      <c r="AH7299">
        <v>467609.69124383898</v>
      </c>
      <c r="AI7299">
        <f>AH7299*'Day-ahead Prices_2015-2022'!J7299</f>
        <v>22760.317209179808</v>
      </c>
    </row>
    <row r="7300" spans="30:35" x14ac:dyDescent="0.35">
      <c r="AD7300">
        <v>9291.9942340984107</v>
      </c>
      <c r="AF7300">
        <v>679753.97738979897</v>
      </c>
      <c r="AG7300">
        <f>AF7300*'Day-ahead Prices_2015-2022'!J7300</f>
        <v>28411.16717747839</v>
      </c>
      <c r="AH7300">
        <v>467659.69124383898</v>
      </c>
      <c r="AI7300">
        <f>AH7300*'Day-ahead Prices_2015-2022'!J7300</f>
        <v>19546.421370150307</v>
      </c>
    </row>
    <row r="7301" spans="30:35" x14ac:dyDescent="0.35">
      <c r="AD7301">
        <v>9291.9942340984107</v>
      </c>
      <c r="AF7301">
        <v>509072.443505181</v>
      </c>
      <c r="AG7301">
        <f>AF7301*'Day-ahead Prices_2015-2022'!J7301</f>
        <v>18244.520034671303</v>
      </c>
      <c r="AH7301">
        <v>467709.69124383898</v>
      </c>
      <c r="AI7301">
        <f>AH7301*'Day-ahead Prices_2015-2022'!J7301</f>
        <v>16762.130697065131</v>
      </c>
    </row>
    <row r="7302" spans="30:35" x14ac:dyDescent="0.35">
      <c r="AD7302">
        <v>9291.9942340984107</v>
      </c>
      <c r="AF7302">
        <v>553811.24085935904</v>
      </c>
      <c r="AG7302">
        <f>AF7302*'Day-ahead Prices_2015-2022'!J7302</f>
        <v>16178.210873604025</v>
      </c>
      <c r="AH7302">
        <v>467759.69124383898</v>
      </c>
      <c r="AI7302">
        <f>AH7302*'Day-ahead Prices_2015-2022'!J7302</f>
        <v>13664.429980460645</v>
      </c>
    </row>
    <row r="7303" spans="30:35" x14ac:dyDescent="0.35">
      <c r="AD7303">
        <v>9291.9942340984107</v>
      </c>
      <c r="AF7303">
        <v>599022.54332587996</v>
      </c>
      <c r="AG7303">
        <f>AF7303*'Day-ahead Prices_2015-2022'!J7303</f>
        <v>17413.585334483327</v>
      </c>
      <c r="AH7303">
        <v>467809.69124383898</v>
      </c>
      <c r="AI7303">
        <f>AH7303*'Day-ahead Prices_2015-2022'!J7303</f>
        <v>13599.227724458397</v>
      </c>
    </row>
    <row r="7304" spans="30:35" x14ac:dyDescent="0.35">
      <c r="AD7304">
        <v>9291.9942340984107</v>
      </c>
      <c r="AF7304">
        <v>646021.23238575796</v>
      </c>
      <c r="AG7304">
        <f>AF7304*'Day-ahead Prices_2015-2022'!J7304</f>
        <v>21795.948854154991</v>
      </c>
      <c r="AH7304">
        <v>467859.69124383898</v>
      </c>
      <c r="AI7304">
        <f>AH7304*'Day-ahead Prices_2015-2022'!J7304</f>
        <v>15785.001157953071</v>
      </c>
    </row>
    <row r="7305" spans="30:35" x14ac:dyDescent="0.35">
      <c r="AD7305">
        <v>9291.9942340984107</v>
      </c>
      <c r="AF7305">
        <v>717697.28737789101</v>
      </c>
      <c r="AG7305">
        <f>AF7305*'Day-ahead Prices_2015-2022'!J7305</f>
        <v>28090.671827970655</v>
      </c>
      <c r="AH7305">
        <v>467909.69124383898</v>
      </c>
      <c r="AI7305">
        <f>AH7305*'Day-ahead Prices_2015-2022'!J7305</f>
        <v>18313.985315283859</v>
      </c>
    </row>
    <row r="7306" spans="30:35" x14ac:dyDescent="0.35">
      <c r="AD7306">
        <v>9291.9942340984107</v>
      </c>
      <c r="AF7306">
        <v>687703.52789351705</v>
      </c>
      <c r="AG7306">
        <f>AF7306*'Day-ahead Prices_2015-2022'!J7306</f>
        <v>31038.639102064026</v>
      </c>
      <c r="AH7306">
        <v>467959.69124383898</v>
      </c>
      <c r="AI7306">
        <f>AH7306*'Day-ahead Prices_2015-2022'!J7306</f>
        <v>21120.775714676616</v>
      </c>
    </row>
    <row r="7307" spans="30:35" x14ac:dyDescent="0.35">
      <c r="AD7307">
        <v>9291.9942340984107</v>
      </c>
      <c r="AF7307">
        <v>803231.93553716002</v>
      </c>
      <c r="AG7307">
        <f>AF7307*'Day-ahead Prices_2015-2022'!J7307</f>
        <v>39427.643595760921</v>
      </c>
      <c r="AH7307">
        <v>468009.69124383898</v>
      </c>
      <c r="AI7307">
        <f>AH7307*'Day-ahead Prices_2015-2022'!J7307</f>
        <v>22972.840706817889</v>
      </c>
    </row>
    <row r="7308" spans="30:35" x14ac:dyDescent="0.35">
      <c r="AD7308">
        <v>9291.9942340984107</v>
      </c>
      <c r="AF7308">
        <v>726857.52448974201</v>
      </c>
      <c r="AG7308">
        <f>AF7308*'Day-ahead Prices_2015-2022'!J7308</f>
        <v>34565.709577109679</v>
      </c>
      <c r="AH7308">
        <v>468059.69124383898</v>
      </c>
      <c r="AI7308">
        <f>AH7308*'Day-ahead Prices_2015-2022'!J7308</f>
        <v>22258.57861710076</v>
      </c>
    </row>
    <row r="7309" spans="30:35" x14ac:dyDescent="0.35">
      <c r="AD7309">
        <v>9291.9942340984107</v>
      </c>
      <c r="AF7309">
        <v>695711.18991821597</v>
      </c>
      <c r="AG7309">
        <f>AF7309*'Day-ahead Prices_2015-2022'!J7309</f>
        <v>32322.741883600316</v>
      </c>
      <c r="AH7309">
        <v>468109.69124383898</v>
      </c>
      <c r="AI7309">
        <f>AH7309*'Day-ahead Prices_2015-2022'!J7309</f>
        <v>21748.376255188759</v>
      </c>
    </row>
    <row r="7310" spans="30:35" x14ac:dyDescent="0.35">
      <c r="AD7310">
        <v>9291.9942340984107</v>
      </c>
      <c r="AF7310">
        <v>579268.57049873401</v>
      </c>
      <c r="AG7310">
        <f>AF7310*'Day-ahead Prices_2015-2022'!J7310</f>
        <v>25470.439044829334</v>
      </c>
      <c r="AH7310">
        <v>468159.69124383898</v>
      </c>
      <c r="AI7310">
        <f>AH7310*'Day-ahead Prices_2015-2022'!J7310</f>
        <v>20584.9816239916</v>
      </c>
    </row>
    <row r="7311" spans="30:35" x14ac:dyDescent="0.35">
      <c r="AD7311">
        <v>9291.9942340984107</v>
      </c>
      <c r="AF7311">
        <v>682482.31789293303</v>
      </c>
      <c r="AG7311">
        <f>AF7311*'Day-ahead Prices_2015-2022'!J7311</f>
        <v>30427.621040359056</v>
      </c>
      <c r="AH7311">
        <v>468209.69124383898</v>
      </c>
      <c r="AI7311">
        <f>AH7311*'Day-ahead Prices_2015-2022'!J7311</f>
        <v>20874.543821992509</v>
      </c>
    </row>
    <row r="7312" spans="30:35" x14ac:dyDescent="0.35">
      <c r="AD7312">
        <v>9291.9942340984107</v>
      </c>
      <c r="AF7312">
        <v>706852.36655579798</v>
      </c>
      <c r="AG7312">
        <f>AF7312*'Day-ahead Prices_2015-2022'!J7312</f>
        <v>31889.644517164827</v>
      </c>
      <c r="AH7312">
        <v>468259.69124383898</v>
      </c>
      <c r="AI7312">
        <f>AH7312*'Day-ahead Prices_2015-2022'!J7312</f>
        <v>21125.535970465797</v>
      </c>
    </row>
    <row r="7313" spans="30:35" x14ac:dyDescent="0.35">
      <c r="AD7313">
        <v>9291.9942340984107</v>
      </c>
      <c r="AF7313">
        <v>664910.36267637298</v>
      </c>
      <c r="AG7313">
        <f>AF7313*'Day-ahead Prices_2015-2022'!J7313</f>
        <v>30604.161718086758</v>
      </c>
      <c r="AH7313">
        <v>468309.69124383898</v>
      </c>
      <c r="AI7313">
        <f>AH7313*'Day-ahead Prices_2015-2022'!J7313</f>
        <v>21555.124313725799</v>
      </c>
    </row>
    <row r="7314" spans="30:35" x14ac:dyDescent="0.35">
      <c r="AD7314">
        <v>9291.9942340984107</v>
      </c>
      <c r="AF7314">
        <v>721464.50570782495</v>
      </c>
      <c r="AG7314">
        <f>AF7314*'Day-ahead Prices_2015-2022'!J7314</f>
        <v>35726.922322651495</v>
      </c>
      <c r="AH7314">
        <v>468359.69124383898</v>
      </c>
      <c r="AI7314">
        <f>AH7314*'Day-ahead Prices_2015-2022'!J7314</f>
        <v>23193.171910394907</v>
      </c>
    </row>
    <row r="7315" spans="30:35" x14ac:dyDescent="0.35">
      <c r="AD7315">
        <v>9291.9942340984107</v>
      </c>
      <c r="AF7315">
        <v>647598.49280103599</v>
      </c>
      <c r="AG7315">
        <f>AF7315*'Day-ahead Prices_2015-2022'!J7315</f>
        <v>33899.352603786239</v>
      </c>
      <c r="AH7315">
        <v>468409.69124383898</v>
      </c>
      <c r="AI7315">
        <f>AH7315*'Day-ahead Prices_2015-2022'!J7315</f>
        <v>24519.490800272812</v>
      </c>
    </row>
    <row r="7316" spans="30:35" x14ac:dyDescent="0.35">
      <c r="AD7316">
        <v>9291.9942340984107</v>
      </c>
      <c r="AF7316">
        <v>747837.65146730398</v>
      </c>
      <c r="AG7316">
        <f>AF7316*'Day-ahead Prices_2015-2022'!J7316</f>
        <v>55826.080682034248</v>
      </c>
      <c r="AH7316">
        <v>468459.69124383898</v>
      </c>
      <c r="AI7316">
        <f>AH7316*'Day-ahead Prices_2015-2022'!J7316</f>
        <v>34970.515951352587</v>
      </c>
    </row>
    <row r="7317" spans="30:35" x14ac:dyDescent="0.35">
      <c r="AD7317">
        <v>9291.9942340984107</v>
      </c>
      <c r="AF7317">
        <v>743487.91508583899</v>
      </c>
      <c r="AG7317">
        <f>AF7317*'Day-ahead Prices_2015-2022'!J7317</f>
        <v>61794.998062359504</v>
      </c>
      <c r="AH7317">
        <v>468509.69124383898</v>
      </c>
      <c r="AI7317">
        <f>AH7317*'Day-ahead Prices_2015-2022'!J7317</f>
        <v>38940.182987731678</v>
      </c>
    </row>
    <row r="7318" spans="30:35" x14ac:dyDescent="0.35">
      <c r="AD7318">
        <v>9291.9942340984107</v>
      </c>
      <c r="AF7318">
        <v>734463.19559497805</v>
      </c>
      <c r="AG7318">
        <f>AF7318*'Day-ahead Prices_2015-2022'!J7318</f>
        <v>51877.889741856787</v>
      </c>
      <c r="AH7318">
        <v>468559.69124383898</v>
      </c>
      <c r="AI7318">
        <f>AH7318*'Day-ahead Prices_2015-2022'!J7318</f>
        <v>33096.128091394516</v>
      </c>
    </row>
    <row r="7319" spans="30:35" x14ac:dyDescent="0.35">
      <c r="AD7319">
        <v>9291.9942340984107</v>
      </c>
      <c r="AF7319">
        <v>712866.43110911699</v>
      </c>
      <c r="AG7319">
        <f>AF7319*'Day-ahead Prices_2015-2022'!J7319</f>
        <v>44055.145442543428</v>
      </c>
      <c r="AH7319">
        <v>468609.69124383898</v>
      </c>
      <c r="AI7319">
        <f>AH7319*'Day-ahead Prices_2015-2022'!J7319</f>
        <v>28960.078918869247</v>
      </c>
    </row>
    <row r="7320" spans="30:35" x14ac:dyDescent="0.35">
      <c r="AD7320">
        <v>9291.9942340984107</v>
      </c>
      <c r="AF7320">
        <v>718207.27727385401</v>
      </c>
      <c r="AG7320">
        <f>AF7320*'Day-ahead Prices_2015-2022'!J7320</f>
        <v>40115.467472131117</v>
      </c>
      <c r="AH7320">
        <v>468659.69124383898</v>
      </c>
      <c r="AI7320">
        <f>AH7320*'Day-ahead Prices_2015-2022'!J7320</f>
        <v>26176.987054424626</v>
      </c>
    </row>
    <row r="7321" spans="30:35" x14ac:dyDescent="0.35">
      <c r="AD7321">
        <v>9291.9942340984107</v>
      </c>
      <c r="AF7321">
        <v>727188.60724803596</v>
      </c>
      <c r="AG7321">
        <f>AF7321*'Day-ahead Prices_2015-2022'!J7321</f>
        <v>40752.558535939002</v>
      </c>
      <c r="AH7321">
        <v>468709.69124383898</v>
      </c>
      <c r="AI7321">
        <f>AH7321*'Day-ahead Prices_2015-2022'!J7321</f>
        <v>26267.076984418796</v>
      </c>
    </row>
    <row r="7322" spans="30:35" x14ac:dyDescent="0.35">
      <c r="AD7322">
        <v>9291.9942340984107</v>
      </c>
      <c r="AF7322">
        <v>702289.99385128601</v>
      </c>
      <c r="AG7322">
        <f>AF7322*'Day-ahead Prices_2015-2022'!J7322</f>
        <v>33038.354898241436</v>
      </c>
      <c r="AH7322">
        <v>468759.69124383898</v>
      </c>
      <c r="AI7322">
        <f>AH7322*'Day-ahead Prices_2015-2022'!J7322</f>
        <v>22052.213724952351</v>
      </c>
    </row>
    <row r="7323" spans="30:35" x14ac:dyDescent="0.35">
      <c r="AD7323">
        <v>9291.9942340984107</v>
      </c>
      <c r="AF7323">
        <v>719312.04079232702</v>
      </c>
      <c r="AG7323">
        <f>AF7323*'Day-ahead Prices_2015-2022'!J7323</f>
        <v>34013.568988916173</v>
      </c>
      <c r="AH7323">
        <v>468809.69124383898</v>
      </c>
      <c r="AI7323">
        <f>AH7323*'Day-ahead Prices_2015-2022'!J7323</f>
        <v>22168.252262578982</v>
      </c>
    </row>
    <row r="7324" spans="30:35" x14ac:dyDescent="0.35">
      <c r="AD7324">
        <v>9291.9942340984107</v>
      </c>
      <c r="AF7324">
        <v>637113.52951535105</v>
      </c>
      <c r="AG7324">
        <f>AF7324*'Day-ahead Prices_2015-2022'!J7324</f>
        <v>26488.791381512612</v>
      </c>
      <c r="AH7324">
        <v>468859.69124383898</v>
      </c>
      <c r="AI7324">
        <f>AH7324*'Day-ahead Prices_2015-2022'!J7324</f>
        <v>19493.427738076658</v>
      </c>
    </row>
    <row r="7325" spans="30:35" x14ac:dyDescent="0.35">
      <c r="AD7325">
        <v>9291.9942340984107</v>
      </c>
      <c r="AF7325">
        <v>634113.70733244601</v>
      </c>
      <c r="AG7325">
        <f>AF7325*'Day-ahead Prices_2015-2022'!J7325</f>
        <v>23410.685432579739</v>
      </c>
      <c r="AH7325">
        <v>468909.69124383898</v>
      </c>
      <c r="AI7325">
        <f>AH7325*'Day-ahead Prices_2015-2022'!J7325</f>
        <v>17311.559663608481</v>
      </c>
    </row>
    <row r="7326" spans="30:35" x14ac:dyDescent="0.35">
      <c r="AD7326">
        <v>9291.9942340984107</v>
      </c>
      <c r="AF7326">
        <v>608282.067326174</v>
      </c>
      <c r="AG7326">
        <f>AF7326*'Day-ahead Prices_2015-2022'!J7326</f>
        <v>20468.691565525754</v>
      </c>
      <c r="AH7326">
        <v>468959.69124383898</v>
      </c>
      <c r="AI7326">
        <f>AH7326*'Day-ahead Prices_2015-2022'!J7326</f>
        <v>15780.493610355181</v>
      </c>
    </row>
    <row r="7327" spans="30:35" x14ac:dyDescent="0.35">
      <c r="AD7327">
        <v>9291.9942340984107</v>
      </c>
      <c r="AF7327">
        <v>670751.56767511799</v>
      </c>
      <c r="AG7327">
        <f>AF7327*'Day-ahead Prices_2015-2022'!J7327</f>
        <v>24452.248399596432</v>
      </c>
      <c r="AH7327">
        <v>469009.69124383898</v>
      </c>
      <c r="AI7327">
        <f>AH7327*'Day-ahead Prices_2015-2022'!J7327</f>
        <v>17097.748294294153</v>
      </c>
    </row>
    <row r="7328" spans="30:35" x14ac:dyDescent="0.35">
      <c r="AD7328">
        <v>9291.9942340984107</v>
      </c>
      <c r="AF7328">
        <v>763947.36040012201</v>
      </c>
      <c r="AG7328">
        <f>AF7328*'Day-ahead Prices_2015-2022'!J7328</f>
        <v>33087.51511312979</v>
      </c>
      <c r="AH7328">
        <v>469059.69124383898</v>
      </c>
      <c r="AI7328">
        <f>AH7328*'Day-ahead Prices_2015-2022'!J7328</f>
        <v>20315.561552384723</v>
      </c>
    </row>
    <row r="7329" spans="30:35" x14ac:dyDescent="0.35">
      <c r="AD7329">
        <v>9291.9942340984107</v>
      </c>
      <c r="AF7329">
        <v>705818.886992277</v>
      </c>
      <c r="AG7329">
        <f>AF7329*'Day-ahead Prices_2015-2022'!J7329</f>
        <v>42736.451333773628</v>
      </c>
      <c r="AH7329">
        <v>469109.69124383898</v>
      </c>
      <c r="AI7329">
        <f>AH7329*'Day-ahead Prices_2015-2022'!J7329</f>
        <v>28404.005417700395</v>
      </c>
    </row>
    <row r="7330" spans="30:35" x14ac:dyDescent="0.35">
      <c r="AD7330">
        <v>9291.9942340984107</v>
      </c>
      <c r="AF7330">
        <v>774357.74003179197</v>
      </c>
      <c r="AG7330">
        <f>AF7330*'Day-ahead Prices_2015-2022'!J7330</f>
        <v>56073.179850052125</v>
      </c>
      <c r="AH7330">
        <v>469159.69124383898</v>
      </c>
      <c r="AI7330">
        <f>AH7330*'Day-ahead Prices_2015-2022'!J7330</f>
        <v>33973.026142194489</v>
      </c>
    </row>
    <row r="7331" spans="30:35" x14ac:dyDescent="0.35">
      <c r="AD7331">
        <v>9291.9942340984107</v>
      </c>
      <c r="AF7331">
        <v>779139.61453927401</v>
      </c>
      <c r="AG7331">
        <f>AF7331*'Day-ahead Prices_2015-2022'!J7331</f>
        <v>61476.063436185068</v>
      </c>
      <c r="AH7331">
        <v>469209.69124383898</v>
      </c>
      <c r="AI7331">
        <f>AH7331*'Day-ahead Prices_2015-2022'!J7331</f>
        <v>37021.817663367008</v>
      </c>
    </row>
    <row r="7332" spans="30:35" x14ac:dyDescent="0.35">
      <c r="AD7332">
        <v>9291.9942340984107</v>
      </c>
      <c r="AF7332">
        <v>890021.97171883902</v>
      </c>
      <c r="AG7332">
        <f>AF7332*'Day-ahead Prices_2015-2022'!J7332</f>
        <v>68576.192920936533</v>
      </c>
      <c r="AH7332">
        <v>469259.69124383898</v>
      </c>
      <c r="AI7332">
        <f>AH7332*'Day-ahead Prices_2015-2022'!J7332</f>
        <v>36156.459210337787</v>
      </c>
    </row>
    <row r="7333" spans="30:35" x14ac:dyDescent="0.35">
      <c r="AD7333">
        <v>9291.9942340984107</v>
      </c>
      <c r="AF7333">
        <v>728958.20816849999</v>
      </c>
      <c r="AG7333">
        <f>AF7333*'Day-ahead Prices_2015-2022'!J7333</f>
        <v>49227.458995379013</v>
      </c>
      <c r="AH7333">
        <v>469309.69124383898</v>
      </c>
      <c r="AI7333">
        <f>AH7333*'Day-ahead Prices_2015-2022'!J7333</f>
        <v>31693.070086810501</v>
      </c>
    </row>
    <row r="7334" spans="30:35" x14ac:dyDescent="0.35">
      <c r="AD7334">
        <v>9291.9942340984107</v>
      </c>
      <c r="AF7334">
        <v>629797.63254999497</v>
      </c>
      <c r="AG7334">
        <f>AF7334*'Day-ahead Prices_2015-2022'!J7334</f>
        <v>40707.75722690962</v>
      </c>
      <c r="AH7334">
        <v>469359.69124383898</v>
      </c>
      <c r="AI7334">
        <f>AH7334*'Day-ahead Prices_2015-2022'!J7334</f>
        <v>30337.650343159592</v>
      </c>
    </row>
    <row r="7335" spans="30:35" x14ac:dyDescent="0.35">
      <c r="AD7335">
        <v>9291.9942340984107</v>
      </c>
      <c r="AF7335">
        <v>673683.407166132</v>
      </c>
      <c r="AG7335">
        <f>AF7335*'Day-ahead Prices_2015-2022'!J7335</f>
        <v>41783.52912096143</v>
      </c>
      <c r="AH7335">
        <v>469409.69124383898</v>
      </c>
      <c r="AI7335">
        <f>AH7335*'Day-ahead Prices_2015-2022'!J7335</f>
        <v>29113.962575171008</v>
      </c>
    </row>
    <row r="7336" spans="30:35" x14ac:dyDescent="0.35">
      <c r="AD7336">
        <v>9291.9942340984107</v>
      </c>
      <c r="AF7336">
        <v>580125.53153555898</v>
      </c>
      <c r="AG7336">
        <f>AF7336*'Day-ahead Prices_2015-2022'!J7336</f>
        <v>37248.410066069402</v>
      </c>
      <c r="AH7336">
        <v>469459.69124383898</v>
      </c>
      <c r="AI7336">
        <f>AH7336*'Day-ahead Prices_2015-2022'!J7336</f>
        <v>30142.833125538793</v>
      </c>
    </row>
    <row r="7337" spans="30:35" x14ac:dyDescent="0.35">
      <c r="AD7337">
        <v>9291.9942340984107</v>
      </c>
      <c r="AF7337">
        <v>627964.06319980905</v>
      </c>
      <c r="AG7337">
        <f>AF7337*'Day-ahead Prices_2015-2022'!J7337</f>
        <v>43063.420589005909</v>
      </c>
      <c r="AH7337">
        <v>469509.69124383898</v>
      </c>
      <c r="AI7337">
        <f>AH7337*'Day-ahead Prices_2015-2022'!J7337</f>
        <v>32197.213964160317</v>
      </c>
    </row>
    <row r="7338" spans="30:35" x14ac:dyDescent="0.35">
      <c r="AD7338">
        <v>9291.9942340984107</v>
      </c>
      <c r="AF7338">
        <v>577675.05471834505</v>
      </c>
      <c r="AG7338">
        <f>AF7338*'Day-ahead Prices_2015-2022'!J7338</f>
        <v>42931.365879030607</v>
      </c>
      <c r="AH7338">
        <v>469559.69124383898</v>
      </c>
      <c r="AI7338">
        <f>AH7338*'Day-ahead Prices_2015-2022'!J7338</f>
        <v>34896.502354014003</v>
      </c>
    </row>
    <row r="7339" spans="30:35" x14ac:dyDescent="0.35">
      <c r="AD7339">
        <v>9291.9942340984107</v>
      </c>
      <c r="AF7339">
        <v>765231.03937767597</v>
      </c>
      <c r="AG7339">
        <f>AF7339*'Day-ahead Prices_2015-2022'!J7339</f>
        <v>62107.107694691396</v>
      </c>
      <c r="AH7339">
        <v>469609.69124383898</v>
      </c>
      <c r="AI7339">
        <f>AH7339*'Day-ahead Prices_2015-2022'!J7339</f>
        <v>38114.109553464019</v>
      </c>
    </row>
    <row r="7340" spans="30:35" x14ac:dyDescent="0.35">
      <c r="AD7340">
        <v>0</v>
      </c>
      <c r="AF7340">
        <v>818751.05857484404</v>
      </c>
      <c r="AG7340">
        <f>AF7340*'Day-ahead Prices_2015-2022'!J7340</f>
        <v>81991.77788333132</v>
      </c>
      <c r="AH7340">
        <v>464367.05144209898</v>
      </c>
      <c r="AI7340">
        <f>AH7340*'Day-ahead Prices_2015-2022'!J7340</f>
        <v>46502.877449040396</v>
      </c>
    </row>
    <row r="7341" spans="30:35" x14ac:dyDescent="0.35">
      <c r="AD7341">
        <v>0</v>
      </c>
      <c r="AF7341">
        <v>830341.31371929997</v>
      </c>
      <c r="AG7341">
        <f>AF7341*'Day-ahead Prices_2015-2022'!J7341</f>
        <v>87076.855643100847</v>
      </c>
      <c r="AH7341">
        <v>464417.05144209898</v>
      </c>
      <c r="AI7341">
        <f>AH7341*'Day-ahead Prices_2015-2022'!J7341</f>
        <v>48702.83566341862</v>
      </c>
    </row>
    <row r="7342" spans="30:35" x14ac:dyDescent="0.35">
      <c r="AD7342">
        <v>9291.9942340984107</v>
      </c>
      <c r="AF7342">
        <v>789586.39573037403</v>
      </c>
      <c r="AG7342">
        <f>AF7342*'Day-ahead Prices_2015-2022'!J7342</f>
        <v>70611.724387172682</v>
      </c>
      <c r="AH7342">
        <v>469759.69124383898</v>
      </c>
      <c r="AI7342">
        <f>AH7342*'Day-ahead Prices_2015-2022'!J7342</f>
        <v>42010.021988322464</v>
      </c>
    </row>
    <row r="7343" spans="30:35" x14ac:dyDescent="0.35">
      <c r="AD7343">
        <v>9291.9942340984107</v>
      </c>
      <c r="AF7343">
        <v>721961.31836359005</v>
      </c>
      <c r="AG7343">
        <f>AF7343*'Day-ahead Prices_2015-2022'!J7343</f>
        <v>53584.87150059361</v>
      </c>
      <c r="AH7343">
        <v>469809.69124383898</v>
      </c>
      <c r="AI7343">
        <f>AH7343*'Day-ahead Prices_2015-2022'!J7343</f>
        <v>34869.862546231787</v>
      </c>
    </row>
    <row r="7344" spans="30:35" x14ac:dyDescent="0.35">
      <c r="AD7344">
        <v>9291.9942340984107</v>
      </c>
      <c r="AF7344">
        <v>697862.91701469896</v>
      </c>
      <c r="AG7344">
        <f>AF7344*'Day-ahead Prices_2015-2022'!J7344</f>
        <v>45244.197567355484</v>
      </c>
      <c r="AH7344">
        <v>469859.69124383898</v>
      </c>
      <c r="AI7344">
        <f>AH7344*'Day-ahead Prices_2015-2022'!J7344</f>
        <v>30462.178432566197</v>
      </c>
    </row>
    <row r="7345" spans="30:35" x14ac:dyDescent="0.35">
      <c r="AD7345">
        <v>9291.9942340984107</v>
      </c>
      <c r="AF7345">
        <v>693728.67630540195</v>
      </c>
      <c r="AG7345">
        <f>AF7345*'Day-ahead Prices_2015-2022'!J7345</f>
        <v>43401.400311356701</v>
      </c>
      <c r="AH7345">
        <v>469909.69124383898</v>
      </c>
      <c r="AI7345">
        <f>AH7345*'Day-ahead Prices_2015-2022'!J7345</f>
        <v>29398.725058442673</v>
      </c>
    </row>
    <row r="7346" spans="30:35" x14ac:dyDescent="0.35">
      <c r="AD7346">
        <v>9291.9942340984107</v>
      </c>
      <c r="AF7346">
        <v>671934.73484608496</v>
      </c>
      <c r="AG7346">
        <f>AF7346*'Day-ahead Prices_2015-2022'!J7346</f>
        <v>38354.034665014529</v>
      </c>
      <c r="AH7346">
        <v>469959.69124383898</v>
      </c>
      <c r="AI7346">
        <f>AH7346*'Day-ahead Prices_2015-2022'!J7346</f>
        <v>26825.299176198328</v>
      </c>
    </row>
    <row r="7347" spans="30:35" x14ac:dyDescent="0.35">
      <c r="AD7347">
        <v>9291.9942340984107</v>
      </c>
      <c r="AF7347">
        <v>672983.76694211399</v>
      </c>
      <c r="AG7347">
        <f>AF7347*'Day-ahead Prices_2015-2022'!J7347</f>
        <v>34797.466899450679</v>
      </c>
      <c r="AH7347">
        <v>470009.69124383898</v>
      </c>
      <c r="AI7347">
        <f>AH7347*'Day-ahead Prices_2015-2022'!J7347</f>
        <v>24302.438597876746</v>
      </c>
    </row>
    <row r="7348" spans="30:35" x14ac:dyDescent="0.35">
      <c r="AD7348">
        <v>9291.9942340984107</v>
      </c>
      <c r="AF7348">
        <v>674067.70268182596</v>
      </c>
      <c r="AG7348">
        <f>AF7348*'Day-ahead Prices_2015-2022'!J7348</f>
        <v>33621.654425141132</v>
      </c>
      <c r="AH7348">
        <v>470059.69124383898</v>
      </c>
      <c r="AI7348">
        <f>AH7348*'Day-ahead Prices_2015-2022'!J7348</f>
        <v>23445.989824628636</v>
      </c>
    </row>
    <row r="7349" spans="30:35" x14ac:dyDescent="0.35">
      <c r="AD7349">
        <v>9291.9942340984107</v>
      </c>
      <c r="AF7349">
        <v>666381.40268322895</v>
      </c>
      <c r="AG7349">
        <f>AF7349*'Day-ahead Prices_2015-2022'!J7349</f>
        <v>30328.683589620461</v>
      </c>
      <c r="AH7349">
        <v>470109.69124383898</v>
      </c>
      <c r="AI7349">
        <f>AH7349*'Day-ahead Prices_2015-2022'!J7349</f>
        <v>21395.867322735223</v>
      </c>
    </row>
    <row r="7350" spans="30:35" x14ac:dyDescent="0.35">
      <c r="AD7350">
        <v>9291.9942340984107</v>
      </c>
      <c r="AF7350">
        <v>586102.65552691102</v>
      </c>
      <c r="AG7350">
        <f>AF7350*'Day-ahead Prices_2015-2022'!J7350</f>
        <v>26368.02584383632</v>
      </c>
      <c r="AH7350">
        <v>470159.69124383898</v>
      </c>
      <c r="AI7350">
        <f>AH7350*'Day-ahead Prices_2015-2022'!J7350</f>
        <v>21151.896809446262</v>
      </c>
    </row>
    <row r="7351" spans="30:35" x14ac:dyDescent="0.35">
      <c r="AD7351">
        <v>9291.9942340984107</v>
      </c>
      <c r="AF7351">
        <v>695318.62465143204</v>
      </c>
      <c r="AG7351">
        <f>AF7351*'Day-ahead Prices_2015-2022'!J7351</f>
        <v>31229.366877938261</v>
      </c>
      <c r="AH7351">
        <v>470209.69124383898</v>
      </c>
      <c r="AI7351">
        <f>AH7351*'Day-ahead Prices_2015-2022'!J7351</f>
        <v>21118.880520102979</v>
      </c>
    </row>
    <row r="7352" spans="30:35" x14ac:dyDescent="0.35">
      <c r="AD7352">
        <v>9291.9942340984107</v>
      </c>
      <c r="AF7352">
        <v>676061.19761815097</v>
      </c>
      <c r="AG7352">
        <f>AF7352*'Day-ahead Prices_2015-2022'!J7352</f>
        <v>34247.570118341479</v>
      </c>
      <c r="AH7352">
        <v>470259.69124383898</v>
      </c>
      <c r="AI7352">
        <f>AH7352*'Day-ahead Prices_2015-2022'!J7352</f>
        <v>23822.180309184772</v>
      </c>
    </row>
    <row r="7353" spans="30:35" x14ac:dyDescent="0.35">
      <c r="AD7353">
        <v>9291.9942340984107</v>
      </c>
      <c r="AF7353">
        <v>675233.79045410804</v>
      </c>
      <c r="AG7353">
        <f>AF7353*'Day-ahead Prices_2015-2022'!J7353</f>
        <v>39366.1299834745</v>
      </c>
      <c r="AH7353">
        <v>470309.69124383898</v>
      </c>
      <c r="AI7353">
        <f>AH7353*'Day-ahead Prices_2015-2022'!J7353</f>
        <v>27419.054999515811</v>
      </c>
    </row>
    <row r="7354" spans="30:35" x14ac:dyDescent="0.35">
      <c r="AD7354">
        <v>9291.9942340984107</v>
      </c>
      <c r="AF7354">
        <v>688805.57033006905</v>
      </c>
      <c r="AG7354">
        <f>AF7354*'Day-ahead Prices_2015-2022'!J7354</f>
        <v>49606.916168208656</v>
      </c>
      <c r="AH7354">
        <v>470359.69124383898</v>
      </c>
      <c r="AI7354">
        <f>AH7354*'Day-ahead Prices_2015-2022'!J7354</f>
        <v>33874.717013767222</v>
      </c>
    </row>
    <row r="7355" spans="30:35" x14ac:dyDescent="0.35">
      <c r="AD7355">
        <v>9291.9942340984107</v>
      </c>
      <c r="AF7355">
        <v>870167.14675565495</v>
      </c>
      <c r="AG7355">
        <f>AF7355*'Day-ahead Prices_2015-2022'!J7355</f>
        <v>69307.725530154479</v>
      </c>
      <c r="AH7355">
        <v>470409.69124383898</v>
      </c>
      <c r="AI7355">
        <f>AH7355*'Day-ahead Prices_2015-2022'!J7355</f>
        <v>37467.543895457726</v>
      </c>
    </row>
    <row r="7356" spans="30:35" x14ac:dyDescent="0.35">
      <c r="AD7356">
        <v>9291.9942340984107</v>
      </c>
      <c r="AF7356">
        <v>763819.420130371</v>
      </c>
      <c r="AG7356">
        <f>AF7356*'Day-ahead Prices_2015-2022'!J7356</f>
        <v>60753.241902894537</v>
      </c>
      <c r="AH7356">
        <v>470459.69124383898</v>
      </c>
      <c r="AI7356">
        <f>AH7356*'Day-ahead Prices_2015-2022'!J7356</f>
        <v>37419.775766920895</v>
      </c>
    </row>
    <row r="7357" spans="30:35" x14ac:dyDescent="0.35">
      <c r="AD7357">
        <v>9291.9942340984107</v>
      </c>
      <c r="AF7357">
        <v>695382.22860137199</v>
      </c>
      <c r="AG7357">
        <f>AF7357*'Day-ahead Prices_2015-2022'!J7357</f>
        <v>50526.472730175687</v>
      </c>
      <c r="AH7357">
        <v>470509.69124383898</v>
      </c>
      <c r="AI7357">
        <f>AH7357*'Day-ahead Prices_2015-2022'!J7357</f>
        <v>34187.234165777343</v>
      </c>
    </row>
    <row r="7358" spans="30:35" x14ac:dyDescent="0.35">
      <c r="AD7358">
        <v>9291.9942340984107</v>
      </c>
      <c r="AF7358">
        <v>679699.69181587605</v>
      </c>
      <c r="AG7358">
        <f>AF7358*'Day-ahead Prices_2015-2022'!J7358</f>
        <v>49295.220148946413</v>
      </c>
      <c r="AH7358">
        <v>470559.69124383898</v>
      </c>
      <c r="AI7358">
        <f>AH7358*'Day-ahead Prices_2015-2022'!J7358</f>
        <v>34127.341607459428</v>
      </c>
    </row>
    <row r="7359" spans="30:35" x14ac:dyDescent="0.35">
      <c r="AD7359">
        <v>9291.9942340984107</v>
      </c>
      <c r="AF7359">
        <v>613797.69669588597</v>
      </c>
      <c r="AG7359">
        <f>AF7359*'Day-ahead Prices_2015-2022'!J7359</f>
        <v>38929.351665815688</v>
      </c>
      <c r="AH7359">
        <v>470609.69124383898</v>
      </c>
      <c r="AI7359">
        <f>AH7359*'Day-ahead Prices_2015-2022'!J7359</f>
        <v>29847.831405026427</v>
      </c>
    </row>
    <row r="7360" spans="30:35" x14ac:dyDescent="0.35">
      <c r="AD7360">
        <v>9291.9942340984107</v>
      </c>
      <c r="AF7360">
        <v>696263.75397887104</v>
      </c>
      <c r="AG7360">
        <f>AF7360*'Day-ahead Prices_2015-2022'!J7360</f>
        <v>46847.236356775866</v>
      </c>
      <c r="AH7360">
        <v>470659.69124383898</v>
      </c>
      <c r="AI7360">
        <f>AH7360*'Day-ahead Prices_2015-2022'!J7360</f>
        <v>31667.749000727654</v>
      </c>
    </row>
    <row r="7361" spans="30:35" x14ac:dyDescent="0.35">
      <c r="AD7361">
        <v>9291.9942340984107</v>
      </c>
      <c r="AF7361">
        <v>622278.76476163301</v>
      </c>
      <c r="AG7361">
        <f>AF7361*'Day-ahead Prices_2015-2022'!J7361</f>
        <v>41333.311252379564</v>
      </c>
      <c r="AH7361">
        <v>470709.69124383898</v>
      </c>
      <c r="AI7361">
        <f>AH7361*'Day-ahead Prices_2015-2022'!J7361</f>
        <v>31265.714466643894</v>
      </c>
    </row>
    <row r="7362" spans="30:35" x14ac:dyDescent="0.35">
      <c r="AD7362">
        <v>9291.9942340984107</v>
      </c>
      <c r="AF7362">
        <v>743930.91183870996</v>
      </c>
      <c r="AG7362">
        <f>AF7362*'Day-ahead Prices_2015-2022'!J7362</f>
        <v>55392.165781870535</v>
      </c>
      <c r="AH7362">
        <v>470759.69124383898</v>
      </c>
      <c r="AI7362">
        <f>AH7362*'Day-ahead Prices_2015-2022'!J7362</f>
        <v>35052.178160402189</v>
      </c>
    </row>
    <row r="7363" spans="30:35" x14ac:dyDescent="0.35">
      <c r="AD7363">
        <v>9291.9942340984107</v>
      </c>
      <c r="AF7363">
        <v>731047.75343480601</v>
      </c>
      <c r="AG7363">
        <f>AF7363*'Day-ahead Prices_2015-2022'!J7363</f>
        <v>57785.669670254247</v>
      </c>
      <c r="AH7363">
        <v>470809.69124383898</v>
      </c>
      <c r="AI7363">
        <f>AH7363*'Day-ahead Prices_2015-2022'!J7363</f>
        <v>37215.152044369257</v>
      </c>
    </row>
    <row r="7364" spans="30:35" x14ac:dyDescent="0.35">
      <c r="AD7364">
        <v>9291.9942340984107</v>
      </c>
      <c r="AF7364">
        <v>721731.18262923497</v>
      </c>
      <c r="AG7364">
        <f>AF7364*'Day-ahead Prices_2015-2022'!J7364</f>
        <v>66470.539756174243</v>
      </c>
      <c r="AH7364">
        <v>470859.69124383898</v>
      </c>
      <c r="AI7364">
        <f>AH7364*'Day-ahead Prices_2015-2022'!J7364</f>
        <v>43365.588988943513</v>
      </c>
    </row>
    <row r="7365" spans="30:35" x14ac:dyDescent="0.35">
      <c r="AD7365">
        <v>9291.9942340984107</v>
      </c>
      <c r="AF7365">
        <v>778076.17811504903</v>
      </c>
      <c r="AG7365">
        <f>AF7365*'Day-ahead Prices_2015-2022'!J7365</f>
        <v>74969.584951830242</v>
      </c>
      <c r="AH7365">
        <v>470909.69124383898</v>
      </c>
      <c r="AI7365">
        <f>AH7365*'Day-ahead Prices_2015-2022'!J7365</f>
        <v>45373.326025571987</v>
      </c>
    </row>
    <row r="7366" spans="30:35" x14ac:dyDescent="0.35">
      <c r="AD7366">
        <v>9291.9942340984107</v>
      </c>
      <c r="AF7366">
        <v>782153.41865077999</v>
      </c>
      <c r="AG7366">
        <f>AF7366*'Day-ahead Prices_2015-2022'!J7366</f>
        <v>64291.055629547482</v>
      </c>
      <c r="AH7366">
        <v>470959.69124383898</v>
      </c>
      <c r="AI7366">
        <f>AH7366*'Day-ahead Prices_2015-2022'!J7366</f>
        <v>38711.709221015451</v>
      </c>
    </row>
    <row r="7367" spans="30:35" x14ac:dyDescent="0.35">
      <c r="AD7367">
        <v>9291.9942340984107</v>
      </c>
      <c r="AF7367">
        <v>674127.305294886</v>
      </c>
      <c r="AG7367">
        <f>AF7367*'Day-ahead Prices_2015-2022'!J7367</f>
        <v>49405.104886798952</v>
      </c>
      <c r="AH7367">
        <v>471009.69124383898</v>
      </c>
      <c r="AI7367">
        <f>AH7367*'Day-ahead Prices_2015-2022'!J7367</f>
        <v>34519.122747032845</v>
      </c>
    </row>
    <row r="7368" spans="30:35" x14ac:dyDescent="0.35">
      <c r="AD7368">
        <v>9291.9942340984107</v>
      </c>
      <c r="AF7368">
        <v>688425.51472807699</v>
      </c>
      <c r="AG7368">
        <f>AF7368*'Day-ahead Prices_2015-2022'!J7368</f>
        <v>45242.464296035811</v>
      </c>
      <c r="AH7368">
        <v>471059.69124383898</v>
      </c>
      <c r="AI7368">
        <f>AH7368*'Day-ahead Prices_2015-2022'!J7368</f>
        <v>30957.454083931047</v>
      </c>
    </row>
    <row r="7369" spans="30:35" x14ac:dyDescent="0.35">
      <c r="AD7369">
        <v>9291.9942340984107</v>
      </c>
      <c r="AF7369">
        <v>671579.56049567997</v>
      </c>
      <c r="AG7369">
        <f>AF7369*'Day-ahead Prices_2015-2022'!J7369</f>
        <v>43520.03446902131</v>
      </c>
      <c r="AH7369">
        <v>471109.69124383898</v>
      </c>
      <c r="AI7369">
        <f>AH7369*'Day-ahead Prices_2015-2022'!J7369</f>
        <v>30529.085766828881</v>
      </c>
    </row>
    <row r="7370" spans="30:35" x14ac:dyDescent="0.35">
      <c r="AD7370">
        <v>9291.9942340984107</v>
      </c>
      <c r="AF7370">
        <v>518575.99612848699</v>
      </c>
      <c r="AG7370">
        <f>AF7370*'Day-ahead Prices_2015-2022'!J7370</f>
        <v>30517.549152166303</v>
      </c>
      <c r="AH7370">
        <v>471159.69124383898</v>
      </c>
      <c r="AI7370">
        <f>AH7370*'Day-ahead Prices_2015-2022'!J7370</f>
        <v>27727.158880085874</v>
      </c>
    </row>
    <row r="7371" spans="30:35" x14ac:dyDescent="0.35">
      <c r="AD7371">
        <v>9291.9942340984107</v>
      </c>
      <c r="AF7371">
        <v>792675.11854260298</v>
      </c>
      <c r="AG7371">
        <f>AF7371*'Day-ahead Prices_2015-2022'!J7371</f>
        <v>54000.992450714832</v>
      </c>
      <c r="AH7371">
        <v>471209.69124383898</v>
      </c>
      <c r="AI7371">
        <f>AH7371*'Day-ahead Prices_2015-2022'!J7371</f>
        <v>32101.160215986532</v>
      </c>
    </row>
    <row r="7372" spans="30:35" x14ac:dyDescent="0.35">
      <c r="AD7372">
        <v>9291.9942340984107</v>
      </c>
      <c r="AF7372">
        <v>574590.91766197805</v>
      </c>
      <c r="AG7372">
        <f>AF7372*'Day-ahead Prices_2015-2022'!J7372</f>
        <v>34606.174493486782</v>
      </c>
      <c r="AH7372">
        <v>471259.69124383898</v>
      </c>
      <c r="AI7372">
        <f>AH7372*'Day-ahead Prices_2015-2022'!J7372</f>
        <v>28382.793054388312</v>
      </c>
    </row>
    <row r="7373" spans="30:35" x14ac:dyDescent="0.35">
      <c r="AD7373">
        <v>9291.9942340984107</v>
      </c>
      <c r="AF7373">
        <v>555911.12156016799</v>
      </c>
      <c r="AG7373">
        <f>AF7373*'Day-ahead Prices_2015-2022'!J7373</f>
        <v>33811.904191093323</v>
      </c>
      <c r="AH7373">
        <v>471309.69124383898</v>
      </c>
      <c r="AI7373">
        <f>AH7373*'Day-ahead Prices_2015-2022'!J7373</f>
        <v>28666.233695678402</v>
      </c>
    </row>
    <row r="7374" spans="30:35" x14ac:dyDescent="0.35">
      <c r="AD7374">
        <v>9291.9942340984107</v>
      </c>
      <c r="AF7374">
        <v>462107.30200418102</v>
      </c>
      <c r="AG7374">
        <f>AF7374*'Day-ahead Prices_2015-2022'!J7374</f>
        <v>27004.973094996833</v>
      </c>
      <c r="AH7374">
        <v>471359.69124383898</v>
      </c>
      <c r="AI7374">
        <f>AH7374*'Day-ahead Prices_2015-2022'!J7374</f>
        <v>27545.671156675893</v>
      </c>
    </row>
    <row r="7375" spans="30:35" x14ac:dyDescent="0.35">
      <c r="AD7375">
        <v>9291.9942340984107</v>
      </c>
      <c r="AF7375">
        <v>454685.83115569002</v>
      </c>
      <c r="AG7375">
        <f>AF7375*'Day-ahead Prices_2015-2022'!J7375</f>
        <v>25634.050445979912</v>
      </c>
      <c r="AH7375">
        <v>471409.69124383898</v>
      </c>
      <c r="AI7375">
        <f>AH7375*'Day-ahead Prices_2015-2022'!J7375</f>
        <v>26576.899868099532</v>
      </c>
    </row>
    <row r="7376" spans="30:35" x14ac:dyDescent="0.35">
      <c r="AD7376">
        <v>9291.9942340984107</v>
      </c>
      <c r="AF7376">
        <v>547627.07061375503</v>
      </c>
      <c r="AG7376">
        <f>AF7376*'Day-ahead Prices_2015-2022'!J7376</f>
        <v>33846.775633121404</v>
      </c>
      <c r="AH7376">
        <v>471459.69124383898</v>
      </c>
      <c r="AI7376">
        <f>AH7376*'Day-ahead Prices_2015-2022'!J7376</f>
        <v>29139.155541939526</v>
      </c>
    </row>
    <row r="7377" spans="30:35" x14ac:dyDescent="0.35">
      <c r="AD7377">
        <v>9291.9942340984107</v>
      </c>
      <c r="AF7377">
        <v>669498.44791737001</v>
      </c>
      <c r="AG7377">
        <f>AF7377*'Day-ahead Prices_2015-2022'!J7377</f>
        <v>50424.949351016512</v>
      </c>
      <c r="AH7377">
        <v>471509.69124383898</v>
      </c>
      <c r="AI7377">
        <f>AH7377*'Day-ahead Prices_2015-2022'!J7377</f>
        <v>35512.931170257842</v>
      </c>
    </row>
    <row r="7378" spans="30:35" x14ac:dyDescent="0.35">
      <c r="AD7378">
        <v>9291.9942340984107</v>
      </c>
      <c r="AF7378">
        <v>755223.007893653</v>
      </c>
      <c r="AG7378">
        <f>AF7378*'Day-ahead Prices_2015-2022'!J7378</f>
        <v>64742.436380443265</v>
      </c>
      <c r="AH7378">
        <v>471559.69124383898</v>
      </c>
      <c r="AI7378">
        <f>AH7378*'Day-ahead Prices_2015-2022'!J7378</f>
        <v>40425.043981492148</v>
      </c>
    </row>
    <row r="7379" spans="30:35" x14ac:dyDescent="0.35">
      <c r="AD7379">
        <v>9291.9942340984107</v>
      </c>
      <c r="AF7379">
        <v>710878.15255365998</v>
      </c>
      <c r="AG7379">
        <f>AF7379*'Day-ahead Prices_2015-2022'!J7379</f>
        <v>62540.394068598922</v>
      </c>
      <c r="AH7379">
        <v>471609.69124383898</v>
      </c>
      <c r="AI7379">
        <f>AH7379*'Day-ahead Prices_2015-2022'!J7379</f>
        <v>41490.452099290786</v>
      </c>
    </row>
    <row r="7380" spans="30:35" x14ac:dyDescent="0.35">
      <c r="AD7380">
        <v>9291.9942340984107</v>
      </c>
      <c r="AF7380">
        <v>648678.62894613505</v>
      </c>
      <c r="AG7380">
        <f>AF7380*'Day-ahead Prices_2015-2022'!J7380</f>
        <v>55819.606869101102</v>
      </c>
      <c r="AH7380">
        <v>471659.69124383898</v>
      </c>
      <c r="AI7380">
        <f>AH7380*'Day-ahead Prices_2015-2022'!J7380</f>
        <v>40586.906006146397</v>
      </c>
    </row>
    <row r="7381" spans="30:35" x14ac:dyDescent="0.35">
      <c r="AD7381">
        <v>9291.9942340984107</v>
      </c>
      <c r="AF7381">
        <v>653539.50981324597</v>
      </c>
      <c r="AG7381">
        <f>AF7381*'Day-ahead Prices_2015-2022'!J7381</f>
        <v>53734.018496845085</v>
      </c>
      <c r="AH7381">
        <v>471709.69124383898</v>
      </c>
      <c r="AI7381">
        <f>AH7381*'Day-ahead Prices_2015-2022'!J7381</f>
        <v>38783.970814068445</v>
      </c>
    </row>
    <row r="7382" spans="30:35" x14ac:dyDescent="0.35">
      <c r="AD7382">
        <v>9291.9942340984107</v>
      </c>
      <c r="AF7382">
        <v>464464.95256639499</v>
      </c>
      <c r="AG7382">
        <f>AF7382*'Day-ahead Prices_2015-2022'!J7382</f>
        <v>35309.786856478764</v>
      </c>
      <c r="AH7382">
        <v>471759.69124383898</v>
      </c>
      <c r="AI7382">
        <f>AH7382*'Day-ahead Prices_2015-2022'!J7382</f>
        <v>35864.351127584756</v>
      </c>
    </row>
    <row r="7383" spans="30:35" x14ac:dyDescent="0.35">
      <c r="AD7383">
        <v>9291.9942340984107</v>
      </c>
      <c r="AF7383">
        <v>383258.08521771501</v>
      </c>
      <c r="AG7383">
        <f>AF7383*'Day-ahead Prices_2015-2022'!J7383</f>
        <v>27297.078047025236</v>
      </c>
      <c r="AH7383">
        <v>471809.69124383898</v>
      </c>
      <c r="AI7383">
        <f>AH7383*'Day-ahead Prices_2015-2022'!J7383</f>
        <v>33604.055496728382</v>
      </c>
    </row>
    <row r="7384" spans="30:35" x14ac:dyDescent="0.35">
      <c r="AD7384">
        <v>9291.9942340984107</v>
      </c>
      <c r="AF7384">
        <v>481677.003299948</v>
      </c>
      <c r="AG7384">
        <f>AF7384*'Day-ahead Prices_2015-2022'!J7384</f>
        <v>35163.62543340445</v>
      </c>
      <c r="AH7384">
        <v>471859.69124383898</v>
      </c>
      <c r="AI7384">
        <f>AH7384*'Day-ahead Prices_2015-2022'!J7384</f>
        <v>34446.937110028353</v>
      </c>
    </row>
    <row r="7385" spans="30:35" x14ac:dyDescent="0.35">
      <c r="AD7385">
        <v>9291.9942340984107</v>
      </c>
      <c r="AF7385">
        <v>480592.76831440901</v>
      </c>
      <c r="AG7385">
        <f>AF7385*'Day-ahead Prices_2015-2022'!J7385</f>
        <v>34963.12389487325</v>
      </c>
      <c r="AH7385">
        <v>471909.69124383898</v>
      </c>
      <c r="AI7385">
        <f>AH7385*'Day-ahead Prices_2015-2022'!J7385</f>
        <v>34331.430037989281</v>
      </c>
    </row>
    <row r="7386" spans="30:35" x14ac:dyDescent="0.35">
      <c r="AD7386">
        <v>9291.9942340984107</v>
      </c>
      <c r="AF7386">
        <v>561133.217144383</v>
      </c>
      <c r="AG7386">
        <f>AF7386*'Day-ahead Prices_2015-2022'!J7386</f>
        <v>43978.114477169591</v>
      </c>
      <c r="AH7386">
        <v>471959.69124383898</v>
      </c>
      <c r="AI7386">
        <f>AH7386*'Day-ahead Prices_2015-2022'!J7386</f>
        <v>36989.250851621829</v>
      </c>
    </row>
    <row r="7387" spans="30:35" x14ac:dyDescent="0.35">
      <c r="AD7387">
        <v>9291.9942340984107</v>
      </c>
      <c r="AF7387">
        <v>549949.78516435099</v>
      </c>
      <c r="AG7387">
        <f>AF7387*'Day-ahead Prices_2015-2022'!J7387</f>
        <v>44409.820026484245</v>
      </c>
      <c r="AH7387">
        <v>472009.69124383898</v>
      </c>
      <c r="AI7387">
        <f>AH7387*'Day-ahead Prices_2015-2022'!J7387</f>
        <v>38115.9625921681</v>
      </c>
    </row>
    <row r="7388" spans="30:35" x14ac:dyDescent="0.35">
      <c r="AD7388">
        <v>1815.87311015879</v>
      </c>
      <c r="AF7388">
        <v>651515.50421403605</v>
      </c>
      <c r="AG7388">
        <f>AF7388*'Day-ahead Prices_2015-2022'!J7388</f>
        <v>63811.057271483223</v>
      </c>
      <c r="AH7388">
        <v>467801.35710949497</v>
      </c>
      <c r="AI7388">
        <f>AH7388*'Day-ahead Prices_2015-2022'!J7388</f>
        <v>45817.634418696711</v>
      </c>
    </row>
    <row r="7389" spans="30:35" x14ac:dyDescent="0.35">
      <c r="AD7389">
        <v>9291.9942340984107</v>
      </c>
      <c r="AF7389">
        <v>652682.16165258805</v>
      </c>
      <c r="AG7389">
        <f>AF7389*'Day-ahead Prices_2015-2022'!J7389</f>
        <v>63612.85103276743</v>
      </c>
      <c r="AH7389">
        <v>472109.69124383898</v>
      </c>
      <c r="AI7389">
        <f>AH7389*'Day-ahead Prices_2015-2022'!J7389</f>
        <v>46013.580919966713</v>
      </c>
    </row>
    <row r="7390" spans="30:35" x14ac:dyDescent="0.35">
      <c r="AD7390">
        <v>9291.9942340984107</v>
      </c>
      <c r="AF7390">
        <v>639730.21026409103</v>
      </c>
      <c r="AG7390">
        <f>AF7390*'Day-ahead Prices_2015-2022'!J7390</f>
        <v>57311.830212034256</v>
      </c>
      <c r="AH7390">
        <v>472159.69124383898</v>
      </c>
      <c r="AI7390">
        <f>AH7390*'Day-ahead Prices_2015-2022'!J7390</f>
        <v>42299.606339307422</v>
      </c>
    </row>
    <row r="7391" spans="30:35" x14ac:dyDescent="0.35">
      <c r="AD7391">
        <v>9291.9942340984107</v>
      </c>
      <c r="AF7391">
        <v>623526.62294043403</v>
      </c>
      <c r="AG7391">
        <f>AF7391*'Day-ahead Prices_2015-2022'!J7391</f>
        <v>50143.231608591028</v>
      </c>
      <c r="AH7391">
        <v>472209.69124383898</v>
      </c>
      <c r="AI7391">
        <f>AH7391*'Day-ahead Prices_2015-2022'!J7391</f>
        <v>37974.513107715473</v>
      </c>
    </row>
    <row r="7392" spans="30:35" x14ac:dyDescent="0.35">
      <c r="AD7392">
        <v>9291.9942340984107</v>
      </c>
      <c r="AF7392">
        <v>547326.20281385398</v>
      </c>
      <c r="AG7392">
        <f>AF7392*'Day-ahead Prices_2015-2022'!J7392</f>
        <v>41498.956855099925</v>
      </c>
      <c r="AH7392">
        <v>472259.69124383898</v>
      </c>
      <c r="AI7392">
        <f>AH7392*'Day-ahead Prices_2015-2022'!J7392</f>
        <v>35807.320114721922</v>
      </c>
    </row>
    <row r="7393" spans="30:35" x14ac:dyDescent="0.35">
      <c r="AD7393">
        <v>9291.9942340984107</v>
      </c>
      <c r="AF7393">
        <v>554499.00471931498</v>
      </c>
      <c r="AG7393">
        <f>AF7393*'Day-ahead Prices_2015-2022'!J7393</f>
        <v>39327.841909717426</v>
      </c>
      <c r="AH7393">
        <v>472309.69124383898</v>
      </c>
      <c r="AI7393">
        <f>AH7393*'Day-ahead Prices_2015-2022'!J7393</f>
        <v>33498.564851469288</v>
      </c>
    </row>
    <row r="7394" spans="30:35" x14ac:dyDescent="0.35">
      <c r="AD7394">
        <v>9291.9942340984107</v>
      </c>
      <c r="AF7394">
        <v>518253.55380290002</v>
      </c>
      <c r="AG7394">
        <f>AF7394*'Day-ahead Prices_2015-2022'!J7394</f>
        <v>34945.837132929548</v>
      </c>
      <c r="AH7394">
        <v>472359.69124383898</v>
      </c>
      <c r="AI7394">
        <f>AH7394*'Day-ahead Prices_2015-2022'!J7394</f>
        <v>31851.213980572065</v>
      </c>
    </row>
    <row r="7395" spans="30:35" x14ac:dyDescent="0.35">
      <c r="AD7395">
        <v>9291.9942340984107</v>
      </c>
      <c r="AF7395">
        <v>554307.99548642803</v>
      </c>
      <c r="AG7395">
        <f>AF7395*'Day-ahead Prices_2015-2022'!J7395</f>
        <v>34601.983733245914</v>
      </c>
      <c r="AH7395">
        <v>472409.69124383898</v>
      </c>
      <c r="AI7395">
        <f>AH7395*'Day-ahead Prices_2015-2022'!J7395</f>
        <v>29489.584463782594</v>
      </c>
    </row>
    <row r="7396" spans="30:35" x14ac:dyDescent="0.35">
      <c r="AD7396">
        <v>9291.9942340984107</v>
      </c>
      <c r="AF7396">
        <v>457138.51991718699</v>
      </c>
      <c r="AG7396">
        <f>AF7396*'Day-ahead Prices_2015-2022'!J7396</f>
        <v>27675.737418936395</v>
      </c>
      <c r="AH7396">
        <v>472459.69124383898</v>
      </c>
      <c r="AI7396">
        <f>AH7396*'Day-ahead Prices_2015-2022'!J7396</f>
        <v>28603.300282516066</v>
      </c>
    </row>
    <row r="7397" spans="30:35" x14ac:dyDescent="0.35">
      <c r="AD7397">
        <v>9291.9942340984107</v>
      </c>
      <c r="AF7397">
        <v>481831.56843023299</v>
      </c>
      <c r="AG7397">
        <f>AF7397*'Day-ahead Prices_2015-2022'!J7397</f>
        <v>28218.465805116593</v>
      </c>
      <c r="AH7397">
        <v>472509.69124383898</v>
      </c>
      <c r="AI7397">
        <f>AH7397*'Day-ahead Prices_2015-2022'!J7397</f>
        <v>27672.530067695428</v>
      </c>
    </row>
    <row r="7398" spans="30:35" x14ac:dyDescent="0.35">
      <c r="AD7398">
        <v>9291.9942340984107</v>
      </c>
      <c r="AF7398">
        <v>541876.85276253801</v>
      </c>
      <c r="AG7398">
        <f>AF7398*'Day-ahead Prices_2015-2022'!J7398</f>
        <v>31574.486864407132</v>
      </c>
      <c r="AH7398">
        <v>472559.69124383898</v>
      </c>
      <c r="AI7398">
        <f>AH7398*'Day-ahead Prices_2015-2022'!J7398</f>
        <v>27535.462509164441</v>
      </c>
    </row>
    <row r="7399" spans="30:35" x14ac:dyDescent="0.35">
      <c r="AD7399">
        <v>9291.9942340984107</v>
      </c>
      <c r="AF7399">
        <v>579212.728363976</v>
      </c>
      <c r="AG7399">
        <f>AF7399*'Day-ahead Prices_2015-2022'!J7399</f>
        <v>33338.760628720003</v>
      </c>
      <c r="AH7399">
        <v>472609.69124383898</v>
      </c>
      <c r="AI7399">
        <f>AH7399*'Day-ahead Prices_2015-2022'!J7399</f>
        <v>27202.823065881319</v>
      </c>
    </row>
    <row r="7400" spans="30:35" x14ac:dyDescent="0.35">
      <c r="AD7400">
        <v>9291.9942340984107</v>
      </c>
      <c r="AF7400">
        <v>618701.34970722301</v>
      </c>
      <c r="AG7400">
        <f>AF7400*'Day-ahead Prices_2015-2022'!J7400</f>
        <v>37515.7297161846</v>
      </c>
      <c r="AH7400">
        <v>472659.69124383898</v>
      </c>
      <c r="AI7400">
        <f>AH7400*'Day-ahead Prices_2015-2022'!J7400</f>
        <v>28660.311203184232</v>
      </c>
    </row>
    <row r="7401" spans="30:35" x14ac:dyDescent="0.35">
      <c r="AD7401">
        <v>9291.9942340984107</v>
      </c>
      <c r="AF7401">
        <v>643401.77169122396</v>
      </c>
      <c r="AG7401">
        <f>AF7401*'Day-ahead Prices_2015-2022'!J7401</f>
        <v>45018.821965234943</v>
      </c>
      <c r="AH7401">
        <v>472709.69124383898</v>
      </c>
      <c r="AI7401">
        <f>AH7401*'Day-ahead Prices_2015-2022'!J7401</f>
        <v>33075.497096331419</v>
      </c>
    </row>
    <row r="7402" spans="30:35" x14ac:dyDescent="0.35">
      <c r="AD7402">
        <v>9291.9942340984107</v>
      </c>
      <c r="AF7402">
        <v>681158.83451061498</v>
      </c>
      <c r="AG7402">
        <f>AF7402*'Day-ahead Prices_2015-2022'!J7402</f>
        <v>52851.113969678619</v>
      </c>
      <c r="AH7402">
        <v>472759.69124383898</v>
      </c>
      <c r="AI7402">
        <f>AH7402*'Day-ahead Prices_2015-2022'!J7402</f>
        <v>36681.424443609467</v>
      </c>
    </row>
    <row r="7403" spans="30:35" x14ac:dyDescent="0.35">
      <c r="AD7403">
        <v>9291.9942340984107</v>
      </c>
      <c r="AF7403">
        <v>775178.95519665105</v>
      </c>
      <c r="AG7403">
        <f>AF7403*'Day-ahead Prices_2015-2022'!J7403</f>
        <v>61634.478727685724</v>
      </c>
      <c r="AH7403">
        <v>472809.69124383898</v>
      </c>
      <c r="AI7403">
        <f>AH7403*'Day-ahead Prices_2015-2022'!J7403</f>
        <v>37593.098550797637</v>
      </c>
    </row>
    <row r="7404" spans="30:35" x14ac:dyDescent="0.35">
      <c r="AD7404">
        <v>9291.9942340984107</v>
      </c>
      <c r="AF7404">
        <v>766277.501244955</v>
      </c>
      <c r="AG7404">
        <f>AF7404*'Day-ahead Prices_2015-2022'!J7404</f>
        <v>60893.199483306904</v>
      </c>
      <c r="AH7404">
        <v>472859.69124383898</v>
      </c>
      <c r="AI7404">
        <f>AH7404*'Day-ahead Prices_2015-2022'!J7404</f>
        <v>37576.386439305723</v>
      </c>
    </row>
    <row r="7405" spans="30:35" x14ac:dyDescent="0.35">
      <c r="AD7405">
        <v>9291.9942340984107</v>
      </c>
      <c r="AF7405">
        <v>636718.02946408896</v>
      </c>
      <c r="AG7405">
        <f>AF7405*'Day-ahead Prices_2015-2022'!J7405</f>
        <v>46170.016111514749</v>
      </c>
      <c r="AH7405">
        <v>472909.69124383898</v>
      </c>
      <c r="AI7405">
        <f>AH7405*'Day-ahead Prices_2015-2022'!J7405</f>
        <v>34291.863986318873</v>
      </c>
    </row>
    <row r="7406" spans="30:35" x14ac:dyDescent="0.35">
      <c r="AD7406">
        <v>9291.9942340984107</v>
      </c>
      <c r="AF7406">
        <v>639405.81046463002</v>
      </c>
      <c r="AG7406">
        <f>AF7406*'Day-ahead Prices_2015-2022'!J7406</f>
        <v>45351.455621730041</v>
      </c>
      <c r="AH7406">
        <v>472959.69124383898</v>
      </c>
      <c r="AI7406">
        <f>AH7406*'Day-ahead Prices_2015-2022'!J7406</f>
        <v>33545.848500697386</v>
      </c>
    </row>
    <row r="7407" spans="30:35" x14ac:dyDescent="0.35">
      <c r="AD7407">
        <v>9291.9942340984107</v>
      </c>
      <c r="AF7407">
        <v>525398.372580847</v>
      </c>
      <c r="AG7407">
        <f>AF7407*'Day-ahead Prices_2015-2022'!J7407</f>
        <v>36938.789332262175</v>
      </c>
      <c r="AH7407">
        <v>473009.69124383898</v>
      </c>
      <c r="AI7407">
        <f>AH7407*'Day-ahead Prices_2015-2022'!J7407</f>
        <v>33255.537605012156</v>
      </c>
    </row>
    <row r="7408" spans="30:35" x14ac:dyDescent="0.35">
      <c r="AD7408">
        <v>9291.9942340984107</v>
      </c>
      <c r="AF7408">
        <v>578301.46504106605</v>
      </c>
      <c r="AG7408">
        <f>AF7408*'Day-ahead Prices_2015-2022'!J7408</f>
        <v>39191.490285833046</v>
      </c>
      <c r="AH7408">
        <v>473059.69124383898</v>
      </c>
      <c r="AI7408">
        <f>AH7408*'Day-ahead Prices_2015-2022'!J7408</f>
        <v>32059.255275594965</v>
      </c>
    </row>
    <row r="7409" spans="30:35" x14ac:dyDescent="0.35">
      <c r="AD7409">
        <v>9291.9942340984107</v>
      </c>
      <c r="AF7409">
        <v>641596.17049497098</v>
      </c>
      <c r="AG7409">
        <f>AF7409*'Day-ahead Prices_2015-2022'!J7409</f>
        <v>46758.726910460362</v>
      </c>
      <c r="AH7409">
        <v>473109.69124383898</v>
      </c>
      <c r="AI7409">
        <f>AH7409*'Day-ahead Prices_2015-2022'!J7409</f>
        <v>34479.642910736926</v>
      </c>
    </row>
    <row r="7410" spans="30:35" x14ac:dyDescent="0.35">
      <c r="AD7410">
        <v>9291.9942340984107</v>
      </c>
      <c r="AF7410">
        <v>713297.91294465505</v>
      </c>
      <c r="AG7410">
        <f>AF7410*'Day-ahead Prices_2015-2022'!J7410</f>
        <v>54799.112161973128</v>
      </c>
      <c r="AH7410">
        <v>473159.69124383898</v>
      </c>
      <c r="AI7410">
        <f>AH7410*'Day-ahead Prices_2015-2022'!J7410</f>
        <v>36350.493279807932</v>
      </c>
    </row>
    <row r="7411" spans="30:35" x14ac:dyDescent="0.35">
      <c r="AD7411">
        <v>9291.9942340984107</v>
      </c>
      <c r="AF7411">
        <v>820846.97936877701</v>
      </c>
      <c r="AG7411">
        <f>AF7411*'Day-ahead Prices_2015-2022'!J7411</f>
        <v>66653.800783468905</v>
      </c>
      <c r="AH7411">
        <v>473209.69124383898</v>
      </c>
      <c r="AI7411">
        <f>AH7411*'Day-ahead Prices_2015-2022'!J7411</f>
        <v>38425.218441113779</v>
      </c>
    </row>
    <row r="7412" spans="30:35" x14ac:dyDescent="0.35">
      <c r="AD7412">
        <v>9291.9942340984107</v>
      </c>
      <c r="AF7412">
        <v>802728.04080065002</v>
      </c>
      <c r="AG7412">
        <f>AF7412*'Day-ahead Prices_2015-2022'!J7412</f>
        <v>72024.773460838318</v>
      </c>
      <c r="AH7412">
        <v>473259.69124383898</v>
      </c>
      <c r="AI7412">
        <f>AH7412*'Day-ahead Prices_2015-2022'!J7412</f>
        <v>42463.225796853454</v>
      </c>
    </row>
    <row r="7413" spans="30:35" x14ac:dyDescent="0.35">
      <c r="AD7413">
        <v>9291.9942340984107</v>
      </c>
      <c r="AF7413">
        <v>781457.04748997302</v>
      </c>
      <c r="AG7413">
        <f>AF7413*'Day-ahead Prices_2015-2022'!J7413</f>
        <v>73241.084954688355</v>
      </c>
      <c r="AH7413">
        <v>473309.69124383898</v>
      </c>
      <c r="AI7413">
        <f>AH7413*'Day-ahead Prices_2015-2022'!J7413</f>
        <v>44360.359174714751</v>
      </c>
    </row>
    <row r="7414" spans="30:35" x14ac:dyDescent="0.35">
      <c r="AD7414">
        <v>9291.9942340984107</v>
      </c>
      <c r="AF7414">
        <v>767812.65910388902</v>
      </c>
      <c r="AG7414">
        <f>AF7414*'Day-ahead Prices_2015-2022'!J7414</f>
        <v>65821.699967504755</v>
      </c>
      <c r="AH7414">
        <v>473359.69124383898</v>
      </c>
      <c r="AI7414">
        <f>AH7414*'Day-ahead Prices_2015-2022'!J7414</f>
        <v>40579.351231492146</v>
      </c>
    </row>
    <row r="7415" spans="30:35" x14ac:dyDescent="0.35">
      <c r="AD7415">
        <v>9291.9942340984107</v>
      </c>
      <c r="AF7415">
        <v>666021.33006894204</v>
      </c>
      <c r="AG7415">
        <f>AF7415*'Day-ahead Prices_2015-2022'!J7415</f>
        <v>47911.07690517194</v>
      </c>
      <c r="AH7415">
        <v>473409.69124383898</v>
      </c>
      <c r="AI7415">
        <f>AH7415*'Day-ahead Prices_2015-2022'!J7415</f>
        <v>34055.317901739618</v>
      </c>
    </row>
    <row r="7416" spans="30:35" x14ac:dyDescent="0.35">
      <c r="AD7416">
        <v>9291.9942340984107</v>
      </c>
      <c r="AF7416">
        <v>728522.85537166696</v>
      </c>
      <c r="AG7416">
        <f>AF7416*'Day-ahead Prices_2015-2022'!J7416</f>
        <v>48405.790471601191</v>
      </c>
      <c r="AH7416">
        <v>473459.69124383898</v>
      </c>
      <c r="AI7416">
        <f>AH7416*'Day-ahead Prices_2015-2022'!J7416</f>
        <v>31458.437360082826</v>
      </c>
    </row>
    <row r="7417" spans="30:35" x14ac:dyDescent="0.35">
      <c r="AD7417">
        <v>9291.9942340984107</v>
      </c>
      <c r="AF7417">
        <v>732583.18460980395</v>
      </c>
      <c r="AG7417">
        <f>AF7417*'Day-ahead Prices_2015-2022'!J7417</f>
        <v>49075.747537010771</v>
      </c>
      <c r="AH7417">
        <v>473509.69124383898</v>
      </c>
      <c r="AI7417">
        <f>AH7417*'Day-ahead Prices_2015-2022'!J7417</f>
        <v>31720.414216424779</v>
      </c>
    </row>
    <row r="7418" spans="30:35" x14ac:dyDescent="0.35">
      <c r="AD7418">
        <v>9291.9942340984107</v>
      </c>
      <c r="AF7418">
        <v>763464.20514365204</v>
      </c>
      <c r="AG7418">
        <f>AF7418*'Day-ahead Prices_2015-2022'!J7418</f>
        <v>45172.268357837034</v>
      </c>
      <c r="AH7418">
        <v>473559.69124383898</v>
      </c>
      <c r="AI7418">
        <f>AH7418*'Day-ahead Prices_2015-2022'!J7418</f>
        <v>28019.343031669847</v>
      </c>
    </row>
    <row r="7419" spans="30:35" x14ac:dyDescent="0.35">
      <c r="AD7419">
        <v>9291.9942340984107</v>
      </c>
      <c r="AF7419">
        <v>764120.698125761</v>
      </c>
      <c r="AG7419">
        <f>AF7419*'Day-ahead Prices_2015-2022'!J7419</f>
        <v>40091.502728913365</v>
      </c>
      <c r="AH7419">
        <v>473609.69124383898</v>
      </c>
      <c r="AI7419">
        <f>AH7419*'Day-ahead Prices_2015-2022'!J7419</f>
        <v>24849.116475336123</v>
      </c>
    </row>
    <row r="7420" spans="30:35" x14ac:dyDescent="0.35">
      <c r="AD7420">
        <v>9291.9942340984107</v>
      </c>
      <c r="AF7420">
        <v>573444.24313235201</v>
      </c>
      <c r="AG7420">
        <f>AF7420*'Day-ahead Prices_2015-2022'!J7420</f>
        <v>25696.036534760697</v>
      </c>
      <c r="AH7420">
        <v>473659.69124383898</v>
      </c>
      <c r="AI7420">
        <f>AH7420*'Day-ahead Prices_2015-2022'!J7420</f>
        <v>21224.690764636427</v>
      </c>
    </row>
    <row r="7421" spans="30:35" x14ac:dyDescent="0.35">
      <c r="AD7421">
        <v>9291.9942340984107</v>
      </c>
      <c r="AF7421">
        <v>621911.27164365596</v>
      </c>
      <c r="AG7421">
        <f>AF7421*'Day-ahead Prices_2015-2022'!J7421</f>
        <v>27955.689049471894</v>
      </c>
      <c r="AH7421">
        <v>473709.69124383898</v>
      </c>
      <c r="AI7421">
        <f>AH7421*'Day-ahead Prices_2015-2022'!J7421</f>
        <v>21293.842758524621</v>
      </c>
    </row>
    <row r="7422" spans="30:35" x14ac:dyDescent="0.35">
      <c r="AD7422">
        <v>9291.9942340984107</v>
      </c>
      <c r="AF7422">
        <v>601625.67858651804</v>
      </c>
      <c r="AG7422">
        <f>AF7422*'Day-ahead Prices_2015-2022'!J7422</f>
        <v>26248.176324631546</v>
      </c>
      <c r="AH7422">
        <v>473759.69124383898</v>
      </c>
      <c r="AI7422">
        <f>AH7422*'Day-ahead Prices_2015-2022'!J7422</f>
        <v>20669.543129354639</v>
      </c>
    </row>
    <row r="7423" spans="30:35" x14ac:dyDescent="0.35">
      <c r="AD7423">
        <v>9291.9942340984107</v>
      </c>
      <c r="AF7423">
        <v>759787.18735344894</v>
      </c>
      <c r="AG7423">
        <f>AF7423*'Day-ahead Prices_2015-2022'!J7423</f>
        <v>38806.130594077404</v>
      </c>
      <c r="AH7423">
        <v>473809.69124383898</v>
      </c>
      <c r="AI7423">
        <f>AH7423*'Day-ahead Prices_2015-2022'!J7423</f>
        <v>24199.829980279079</v>
      </c>
    </row>
    <row r="7424" spans="30:35" x14ac:dyDescent="0.35">
      <c r="AD7424">
        <v>9291.9942340984107</v>
      </c>
      <c r="AF7424">
        <v>707071.57060047402</v>
      </c>
      <c r="AG7424">
        <f>AF7424*'Day-ahead Prices_2015-2022'!J7424</f>
        <v>31949.028917582422</v>
      </c>
      <c r="AH7424">
        <v>473859.69124383898</v>
      </c>
      <c r="AI7424">
        <f>AH7424*'Day-ahead Prices_2015-2022'!J7424</f>
        <v>21411.350148852867</v>
      </c>
    </row>
    <row r="7425" spans="30:35" x14ac:dyDescent="0.35">
      <c r="AD7425">
        <v>9291.9942340984107</v>
      </c>
      <c r="AF7425">
        <v>770185.67286395398</v>
      </c>
      <c r="AG7425">
        <f>AF7425*'Day-ahead Prices_2015-2022'!J7425</f>
        <v>43500.08680335612</v>
      </c>
      <c r="AH7425">
        <v>473909.69124383898</v>
      </c>
      <c r="AI7425">
        <f>AH7425*'Day-ahead Prices_2015-2022'!J7425</f>
        <v>26766.419361452026</v>
      </c>
    </row>
    <row r="7426" spans="30:35" x14ac:dyDescent="0.35">
      <c r="AD7426">
        <v>9291.9942340984107</v>
      </c>
      <c r="AF7426">
        <v>777621.94573950104</v>
      </c>
      <c r="AG7426">
        <f>AF7426*'Day-ahead Prices_2015-2022'!J7426</f>
        <v>49183.616040591274</v>
      </c>
      <c r="AH7426">
        <v>473959.69124383898</v>
      </c>
      <c r="AI7426">
        <f>AH7426*'Day-ahead Prices_2015-2022'!J7426</f>
        <v>29977.358021558764</v>
      </c>
    </row>
    <row r="7427" spans="30:35" x14ac:dyDescent="0.35">
      <c r="AD7427">
        <v>9291.9942340984107</v>
      </c>
      <c r="AF7427">
        <v>743854.83188407205</v>
      </c>
      <c r="AG7427">
        <f>AF7427*'Day-ahead Prices_2015-2022'!J7427</f>
        <v>50013.079621725585</v>
      </c>
      <c r="AH7427">
        <v>474009.69124383898</v>
      </c>
      <c r="AI7427">
        <f>AH7427*'Day-ahead Prices_2015-2022'!J7427</f>
        <v>31870.041590779514</v>
      </c>
    </row>
    <row r="7428" spans="30:35" x14ac:dyDescent="0.35">
      <c r="AD7428">
        <v>9291.9942340984107</v>
      </c>
      <c r="AF7428">
        <v>789079.60524093302</v>
      </c>
      <c r="AG7428">
        <f>AF7428*'Day-ahead Prices_2015-2022'!J7428</f>
        <v>55673.511547774033</v>
      </c>
      <c r="AH7428">
        <v>474059.69124383898</v>
      </c>
      <c r="AI7428">
        <f>AH7428*'Day-ahead Prices_2015-2022'!J7428</f>
        <v>33447.281515709066</v>
      </c>
    </row>
    <row r="7429" spans="30:35" x14ac:dyDescent="0.35">
      <c r="AD7429">
        <v>9291.9942340984107</v>
      </c>
      <c r="AF7429">
        <v>714653.98807721201</v>
      </c>
      <c r="AG7429">
        <f>AF7429*'Day-ahead Prices_2015-2022'!J7429</f>
        <v>49375.444036254579</v>
      </c>
      <c r="AH7429">
        <v>474109.69124383898</v>
      </c>
      <c r="AI7429">
        <f>AH7429*'Day-ahead Prices_2015-2022'!J7429</f>
        <v>32756.238568036835</v>
      </c>
    </row>
    <row r="7430" spans="30:35" x14ac:dyDescent="0.35">
      <c r="AD7430">
        <v>9291.9942340984107</v>
      </c>
      <c r="AF7430">
        <v>701093.55627599196</v>
      </c>
      <c r="AG7430">
        <f>AF7430*'Day-ahead Prices_2015-2022'!J7430</f>
        <v>48384.219052496897</v>
      </c>
      <c r="AH7430">
        <v>474159.69124383898</v>
      </c>
      <c r="AI7430">
        <f>AH7430*'Day-ahead Prices_2015-2022'!J7430</f>
        <v>32722.94569196544</v>
      </c>
    </row>
    <row r="7431" spans="30:35" x14ac:dyDescent="0.35">
      <c r="AD7431">
        <v>9291.9942340984107</v>
      </c>
      <c r="AF7431">
        <v>746794.36066075298</v>
      </c>
      <c r="AG7431">
        <f>AF7431*'Day-ahead Prices_2015-2022'!J7431</f>
        <v>55470.95161692991</v>
      </c>
      <c r="AH7431">
        <v>474209.69124383898</v>
      </c>
      <c r="AI7431">
        <f>AH7431*'Day-ahead Prices_2015-2022'!J7431</f>
        <v>35223.703103478307</v>
      </c>
    </row>
    <row r="7432" spans="30:35" x14ac:dyDescent="0.35">
      <c r="AD7432">
        <v>9291.9942340984107</v>
      </c>
      <c r="AF7432">
        <v>670893.16327165999</v>
      </c>
      <c r="AG7432">
        <f>AF7432*'Day-ahead Prices_2015-2022'!J7432</f>
        <v>45320.510411908814</v>
      </c>
      <c r="AH7432">
        <v>474259.69124383898</v>
      </c>
      <c r="AI7432">
        <f>AH7432*'Day-ahead Prices_2015-2022'!J7432</f>
        <v>32037.427792749433</v>
      </c>
    </row>
    <row r="7433" spans="30:35" x14ac:dyDescent="0.35">
      <c r="AD7433">
        <v>9291.9942340984107</v>
      </c>
      <c r="AF7433">
        <v>708202.93403264601</v>
      </c>
      <c r="AG7433">
        <f>AF7433*'Day-ahead Prices_2015-2022'!J7433</f>
        <v>46806.902417552657</v>
      </c>
      <c r="AH7433">
        <v>474309.69124383898</v>
      </c>
      <c r="AI7433">
        <f>AH7433*'Day-ahead Prices_2015-2022'!J7433</f>
        <v>31348.313268533428</v>
      </c>
    </row>
    <row r="7434" spans="30:35" x14ac:dyDescent="0.35">
      <c r="AD7434">
        <v>9291.9942340984107</v>
      </c>
      <c r="AF7434">
        <v>609325.10091449402</v>
      </c>
      <c r="AG7434">
        <f>AF7434*'Day-ahead Prices_2015-2022'!J7434</f>
        <v>39675.442289671133</v>
      </c>
      <c r="AH7434">
        <v>474359.69124383898</v>
      </c>
      <c r="AI7434">
        <f>AH7434*'Day-ahead Prices_2015-2022'!J7434</f>
        <v>30887.33834572852</v>
      </c>
    </row>
    <row r="7435" spans="30:35" x14ac:dyDescent="0.35">
      <c r="AD7435">
        <v>9291.9942340984107</v>
      </c>
      <c r="AF7435">
        <v>723361.28756645694</v>
      </c>
      <c r="AG7435">
        <f>AF7435*'Day-ahead Prices_2015-2022'!J7435</f>
        <v>51073.827910239161</v>
      </c>
      <c r="AH7435">
        <v>474409.69124383898</v>
      </c>
      <c r="AI7435">
        <f>AH7435*'Day-ahead Prices_2015-2022'!J7435</f>
        <v>33496.289262385311</v>
      </c>
    </row>
    <row r="7436" spans="30:35" x14ac:dyDescent="0.35">
      <c r="AD7436">
        <v>9291.9942340984107</v>
      </c>
      <c r="AF7436">
        <v>829795.22986546694</v>
      </c>
      <c r="AG7436">
        <f>AF7436*'Day-ahead Prices_2015-2022'!J7436</f>
        <v>76512.306413782731</v>
      </c>
      <c r="AH7436">
        <v>474459.69124383898</v>
      </c>
      <c r="AI7436">
        <f>AH7436*'Day-ahead Prices_2015-2022'!J7436</f>
        <v>43748.148905752234</v>
      </c>
    </row>
    <row r="7437" spans="30:35" x14ac:dyDescent="0.35">
      <c r="AD7437">
        <v>9291.9942340984107</v>
      </c>
      <c r="AF7437">
        <v>842486.37434830295</v>
      </c>
      <c r="AG7437">
        <f>AF7437*'Day-ahead Prices_2015-2022'!J7437</f>
        <v>78950.451248147408</v>
      </c>
      <c r="AH7437">
        <v>474509.69124383898</v>
      </c>
      <c r="AI7437">
        <f>AH7437*'Day-ahead Prices_2015-2022'!J7437</f>
        <v>44466.896303574205</v>
      </c>
    </row>
    <row r="7438" spans="30:35" x14ac:dyDescent="0.35">
      <c r="AD7438">
        <v>9291.9942340984107</v>
      </c>
      <c r="AF7438">
        <v>748788.35948578699</v>
      </c>
      <c r="AG7438">
        <f>AF7438*'Day-ahead Prices_2015-2022'!J7438</f>
        <v>68176.244145731544</v>
      </c>
      <c r="AH7438">
        <v>474559.69124383898</v>
      </c>
      <c r="AI7438">
        <f>AH7438*'Day-ahead Prices_2015-2022'!J7438</f>
        <v>43208.066688137485</v>
      </c>
    </row>
    <row r="7439" spans="30:35" x14ac:dyDescent="0.35">
      <c r="AD7439">
        <v>9291.9942340984107</v>
      </c>
      <c r="AF7439">
        <v>861522.96922517405</v>
      </c>
      <c r="AG7439">
        <f>AF7439*'Day-ahead Prices_2015-2022'!J7439</f>
        <v>63660.086003471173</v>
      </c>
      <c r="AH7439">
        <v>474609.69124383898</v>
      </c>
      <c r="AI7439">
        <f>AH7439*'Day-ahead Prices_2015-2022'!J7439</f>
        <v>35070.09661023537</v>
      </c>
    </row>
    <row r="7440" spans="30:35" x14ac:dyDescent="0.35">
      <c r="AD7440">
        <v>9291.9942340984107</v>
      </c>
      <c r="AF7440">
        <v>764028.54921445798</v>
      </c>
      <c r="AG7440">
        <f>AF7440*'Day-ahead Prices_2015-2022'!J7440</f>
        <v>42850.541182692876</v>
      </c>
      <c r="AH7440">
        <v>474659.69124383898</v>
      </c>
      <c r="AI7440">
        <f>AH7440*'Day-ahead Prices_2015-2022'!J7440</f>
        <v>26621.28878341071</v>
      </c>
    </row>
    <row r="7441" spans="30:35" x14ac:dyDescent="0.35">
      <c r="AD7441">
        <v>9291.9942340984107</v>
      </c>
      <c r="AF7441">
        <v>688730.14232940204</v>
      </c>
      <c r="AG7441">
        <f>AF7441*'Day-ahead Prices_2015-2022'!J7441</f>
        <v>37408.377680621474</v>
      </c>
      <c r="AH7441">
        <v>474709.69124383898</v>
      </c>
      <c r="AI7441">
        <f>AH7441*'Day-ahead Prices_2015-2022'!J7441</f>
        <v>25783.856879909115</v>
      </c>
    </row>
    <row r="7442" spans="30:35" x14ac:dyDescent="0.35">
      <c r="AD7442">
        <v>9291.9942340984107</v>
      </c>
      <c r="AF7442">
        <v>706090.82754895499</v>
      </c>
      <c r="AG7442">
        <f>AF7442*'Day-ahead Prices_2015-2022'!J7442</f>
        <v>32714.953267411962</v>
      </c>
      <c r="AH7442">
        <v>474759.69124383898</v>
      </c>
      <c r="AI7442">
        <f>AH7442*'Day-ahead Prices_2015-2022'!J7442</f>
        <v>21996.803394555172</v>
      </c>
    </row>
    <row r="7443" spans="30:35" x14ac:dyDescent="0.35">
      <c r="AD7443">
        <v>9291.9942340984107</v>
      </c>
      <c r="AF7443">
        <v>774184.55550796306</v>
      </c>
      <c r="AG7443">
        <f>AF7443*'Day-ahead Prices_2015-2022'!J7443</f>
        <v>26938.719339593954</v>
      </c>
      <c r="AH7443">
        <v>474809.69124383898</v>
      </c>
      <c r="AI7443">
        <f>AH7443*'Day-ahead Prices_2015-2022'!J7443</f>
        <v>16521.59671894343</v>
      </c>
    </row>
    <row r="7444" spans="30:35" x14ac:dyDescent="0.35">
      <c r="AD7444">
        <v>9291.9942340984107</v>
      </c>
      <c r="AF7444">
        <v>673639.50633708097</v>
      </c>
      <c r="AG7444">
        <f>AF7444*'Day-ahead Prices_2015-2022'!J7444</f>
        <v>23785.368919379402</v>
      </c>
      <c r="AH7444">
        <v>474859.69124383898</v>
      </c>
      <c r="AI7444">
        <f>AH7444*'Day-ahead Prices_2015-2022'!J7444</f>
        <v>16766.702123205898</v>
      </c>
    </row>
    <row r="7445" spans="30:35" x14ac:dyDescent="0.35">
      <c r="AD7445">
        <v>9291.9942340984107</v>
      </c>
      <c r="AF7445">
        <v>673184.48400070705</v>
      </c>
      <c r="AG7445">
        <f>AF7445*'Day-ahead Prices_2015-2022'!J7445</f>
        <v>22328.687853698451</v>
      </c>
      <c r="AH7445">
        <v>474909.69124383898</v>
      </c>
      <c r="AI7445">
        <f>AH7445*'Day-ahead Prices_2015-2022'!J7445</f>
        <v>15752.160821444082</v>
      </c>
    </row>
    <row r="7446" spans="30:35" x14ac:dyDescent="0.35">
      <c r="AD7446">
        <v>9291.9942340984107</v>
      </c>
      <c r="AF7446">
        <v>592049.11753647297</v>
      </c>
      <c r="AG7446">
        <f>AF7446*'Day-ahead Prices_2015-2022'!J7446</f>
        <v>17806.617271306346</v>
      </c>
      <c r="AH7446">
        <v>474959.69124383898</v>
      </c>
      <c r="AI7446">
        <f>AH7446*'Day-ahead Prices_2015-2022'!J7446</f>
        <v>14285.006413772513</v>
      </c>
    </row>
    <row r="7447" spans="30:35" x14ac:dyDescent="0.35">
      <c r="AD7447">
        <v>9291.9942340984107</v>
      </c>
      <c r="AF7447">
        <v>634469.58116159996</v>
      </c>
      <c r="AG7447">
        <f>AF7447*'Day-ahead Prices_2015-2022'!J7447</f>
        <v>19011.880999507342</v>
      </c>
      <c r="AH7447">
        <v>475009.69124383898</v>
      </c>
      <c r="AI7447">
        <f>AH7447*'Day-ahead Prices_2015-2022'!J7447</f>
        <v>14233.665398121635</v>
      </c>
    </row>
    <row r="7448" spans="30:35" x14ac:dyDescent="0.35">
      <c r="AD7448">
        <v>9291.9942340984107</v>
      </c>
      <c r="AF7448">
        <v>613686.97956585896</v>
      </c>
      <c r="AG7448">
        <f>AF7448*'Day-ahead Prices_2015-2022'!J7448</f>
        <v>19147.033762454797</v>
      </c>
      <c r="AH7448">
        <v>475059.69124383898</v>
      </c>
      <c r="AI7448">
        <f>AH7448*'Day-ahead Prices_2015-2022'!J7448</f>
        <v>14821.862366807776</v>
      </c>
    </row>
    <row r="7449" spans="30:35" x14ac:dyDescent="0.35">
      <c r="AD7449">
        <v>9291.9942340984107</v>
      </c>
      <c r="AF7449">
        <v>692793.09863381099</v>
      </c>
      <c r="AG7449">
        <f>AF7449*'Day-ahead Prices_2015-2022'!J7449</f>
        <v>29810.887034212883</v>
      </c>
      <c r="AH7449">
        <v>475109.69124383898</v>
      </c>
      <c r="AI7449">
        <f>AH7449*'Day-ahead Prices_2015-2022'!J7449</f>
        <v>20443.970014222388</v>
      </c>
    </row>
    <row r="7450" spans="30:35" x14ac:dyDescent="0.35">
      <c r="AD7450">
        <v>9291.9942340984107</v>
      </c>
      <c r="AF7450">
        <v>767903.69434068794</v>
      </c>
      <c r="AG7450">
        <f>AF7450*'Day-ahead Prices_2015-2022'!J7450</f>
        <v>42706.963960757363</v>
      </c>
      <c r="AH7450">
        <v>475159.69124383898</v>
      </c>
      <c r="AI7450">
        <f>AH7450*'Day-ahead Prices_2015-2022'!J7450</f>
        <v>26426.006228526108</v>
      </c>
    </row>
    <row r="7451" spans="30:35" x14ac:dyDescent="0.35">
      <c r="AD7451">
        <v>9291.9942340984107</v>
      </c>
      <c r="AF7451">
        <v>780241.42781676201</v>
      </c>
      <c r="AG7451">
        <f>AF7451*'Day-ahead Prices_2015-2022'!J7451</f>
        <v>46454.599310425241</v>
      </c>
      <c r="AH7451">
        <v>475209.69124383898</v>
      </c>
      <c r="AI7451">
        <f>AH7451*'Day-ahead Prices_2015-2022'!J7451</f>
        <v>28293.391004544119</v>
      </c>
    </row>
    <row r="7452" spans="30:35" x14ac:dyDescent="0.35">
      <c r="AD7452">
        <v>9291.9942340984107</v>
      </c>
      <c r="AF7452">
        <v>760875.89120617602</v>
      </c>
      <c r="AG7452">
        <f>AF7452*'Day-ahead Prices_2015-2022'!J7452</f>
        <v>48079.747565318263</v>
      </c>
      <c r="AH7452">
        <v>475259.69124383898</v>
      </c>
      <c r="AI7452">
        <f>AH7452*'Day-ahead Prices_2015-2022'!J7452</f>
        <v>30031.659889698185</v>
      </c>
    </row>
    <row r="7453" spans="30:35" x14ac:dyDescent="0.35">
      <c r="AD7453">
        <v>9291.9942340984107</v>
      </c>
      <c r="AF7453">
        <v>755026.09641013702</v>
      </c>
      <c r="AG7453">
        <f>AF7453*'Day-ahead Prices_2015-2022'!J7453</f>
        <v>46973.94858815668</v>
      </c>
      <c r="AH7453">
        <v>475309.69124383898</v>
      </c>
      <c r="AI7453">
        <f>AH7453*'Day-ahead Prices_2015-2022'!J7453</f>
        <v>29571.392440735446</v>
      </c>
    </row>
    <row r="7454" spans="30:35" x14ac:dyDescent="0.35">
      <c r="AD7454">
        <v>9291.9942340984107</v>
      </c>
      <c r="AF7454">
        <v>740324.314093775</v>
      </c>
      <c r="AG7454">
        <f>AF7454*'Day-ahead Prices_2015-2022'!J7454</f>
        <v>45181.99288914309</v>
      </c>
      <c r="AH7454">
        <v>475359.69124383898</v>
      </c>
      <c r="AI7454">
        <f>AH7454*'Day-ahead Prices_2015-2022'!J7454</f>
        <v>29011.201956611494</v>
      </c>
    </row>
    <row r="7455" spans="30:35" x14ac:dyDescent="0.35">
      <c r="AD7455">
        <v>9291.9942340984107</v>
      </c>
      <c r="AF7455">
        <v>640114.02426959295</v>
      </c>
      <c r="AG7455">
        <f>AF7455*'Day-ahead Prices_2015-2022'!J7455</f>
        <v>38666.887778535092</v>
      </c>
      <c r="AH7455">
        <v>475409.69124383898</v>
      </c>
      <c r="AI7455">
        <f>AH7455*'Day-ahead Prices_2015-2022'!J7455</f>
        <v>28717.716661698145</v>
      </c>
    </row>
    <row r="7456" spans="30:35" x14ac:dyDescent="0.35">
      <c r="AD7456">
        <v>9291.9942340984107</v>
      </c>
      <c r="AF7456">
        <v>597451.94559687201</v>
      </c>
      <c r="AG7456">
        <f>AF7456*'Day-ahead Prices_2015-2022'!J7456</f>
        <v>36929.251572274654</v>
      </c>
      <c r="AH7456">
        <v>475459.69124383898</v>
      </c>
      <c r="AI7456">
        <f>AH7456*'Day-ahead Prices_2015-2022'!J7456</f>
        <v>29388.757840395741</v>
      </c>
    </row>
    <row r="7457" spans="30:35" x14ac:dyDescent="0.35">
      <c r="AD7457">
        <v>9291.9942340984107</v>
      </c>
      <c r="AF7457">
        <v>643561.33411569998</v>
      </c>
      <c r="AG7457">
        <f>AF7457*'Day-ahead Prices_2015-2022'!J7457</f>
        <v>40290.961773981042</v>
      </c>
      <c r="AH7457">
        <v>475509.69124383898</v>
      </c>
      <c r="AI7457">
        <f>AH7457*'Day-ahead Prices_2015-2022'!J7457</f>
        <v>29769.878607434595</v>
      </c>
    </row>
    <row r="7458" spans="30:35" x14ac:dyDescent="0.35">
      <c r="AD7458">
        <v>9291.9942340984107</v>
      </c>
      <c r="AF7458">
        <v>651713.98595676397</v>
      </c>
      <c r="AG7458">
        <f>AF7458*'Day-ahead Prices_2015-2022'!J7458</f>
        <v>44317.365687542399</v>
      </c>
      <c r="AH7458">
        <v>475559.69124383898</v>
      </c>
      <c r="AI7458">
        <f>AH7458*'Day-ahead Prices_2015-2022'!J7458</f>
        <v>32338.653454195104</v>
      </c>
    </row>
    <row r="7459" spans="30:35" x14ac:dyDescent="0.35">
      <c r="AD7459">
        <v>9291.9942340984107</v>
      </c>
      <c r="AF7459">
        <v>681096.09670742496</v>
      </c>
      <c r="AG7459">
        <f>AF7459*'Day-ahead Prices_2015-2022'!J7459</f>
        <v>50672.698224911539</v>
      </c>
      <c r="AH7459">
        <v>475609.69124383898</v>
      </c>
      <c r="AI7459">
        <f>AH7459*'Day-ahead Prices_2015-2022'!J7459</f>
        <v>35384.766516427575</v>
      </c>
    </row>
    <row r="7460" spans="30:35" x14ac:dyDescent="0.35">
      <c r="AD7460">
        <v>9291.9942340984107</v>
      </c>
      <c r="AF7460">
        <v>731381.04636419099</v>
      </c>
      <c r="AG7460">
        <f>AF7460*'Day-ahead Prices_2015-2022'!J7460</f>
        <v>64861.613870500325</v>
      </c>
      <c r="AH7460">
        <v>475659.69124383898</v>
      </c>
      <c r="AI7460">
        <f>AH7460*'Day-ahead Prices_2015-2022'!J7460</f>
        <v>42183.285143345805</v>
      </c>
    </row>
    <row r="7461" spans="30:35" x14ac:dyDescent="0.35">
      <c r="AD7461">
        <v>9291.9942340984107</v>
      </c>
      <c r="AF7461">
        <v>747905.10160115897</v>
      </c>
      <c r="AG7461">
        <f>AF7461*'Day-ahead Prices_2015-2022'!J7461</f>
        <v>64299.271347405644</v>
      </c>
      <c r="AH7461">
        <v>475709.69124383898</v>
      </c>
      <c r="AI7461">
        <f>AH7461*'Day-ahead Prices_2015-2022'!J7461</f>
        <v>40897.951430460947</v>
      </c>
    </row>
    <row r="7462" spans="30:35" x14ac:dyDescent="0.35">
      <c r="AD7462">
        <v>9291.9942340984107</v>
      </c>
      <c r="AF7462">
        <v>683701.18153056002</v>
      </c>
      <c r="AG7462">
        <f>AF7462*'Day-ahead Prices_2015-2022'!J7462</f>
        <v>55739.593450755827</v>
      </c>
      <c r="AH7462">
        <v>475759.69124383898</v>
      </c>
      <c r="AI7462">
        <f>AH7462*'Day-ahead Prices_2015-2022'!J7462</f>
        <v>38786.903528268034</v>
      </c>
    </row>
    <row r="7463" spans="30:35" x14ac:dyDescent="0.35">
      <c r="AD7463">
        <v>9291.9942340984107</v>
      </c>
      <c r="AF7463">
        <v>661588.78011712304</v>
      </c>
      <c r="AG7463">
        <f>AF7463*'Day-ahead Prices_2015-2022'!J7463</f>
        <v>47053.848013880088</v>
      </c>
      <c r="AH7463">
        <v>475809.69124383898</v>
      </c>
      <c r="AI7463">
        <f>AH7463*'Day-ahead Prices_2015-2022'!J7463</f>
        <v>33840.774765489943</v>
      </c>
    </row>
    <row r="7464" spans="30:35" x14ac:dyDescent="0.35">
      <c r="AD7464">
        <v>9291.9942340984107</v>
      </c>
      <c r="AF7464">
        <v>593629.06242444599</v>
      </c>
      <c r="AG7464">
        <f>AF7464*'Day-ahead Prices_2015-2022'!J7464</f>
        <v>35629.616326715244</v>
      </c>
      <c r="AH7464">
        <v>475859.69124383898</v>
      </c>
      <c r="AI7464">
        <f>AH7464*'Day-ahead Prices_2015-2022'!J7464</f>
        <v>28561.098668455215</v>
      </c>
    </row>
    <row r="7465" spans="30:35" x14ac:dyDescent="0.35">
      <c r="AD7465">
        <v>9291.9942340984107</v>
      </c>
      <c r="AF7465">
        <v>667311.87730224396</v>
      </c>
      <c r="AG7465">
        <f>AF7465*'Day-ahead Prices_2015-2022'!J7465</f>
        <v>42865.612578356267</v>
      </c>
      <c r="AH7465">
        <v>475909.69124383898</v>
      </c>
      <c r="AI7465">
        <f>AH7465*'Day-ahead Prices_2015-2022'!J7465</f>
        <v>30570.653904162049</v>
      </c>
    </row>
    <row r="7466" spans="30:35" x14ac:dyDescent="0.35">
      <c r="AD7466">
        <v>9291.9942340984107</v>
      </c>
      <c r="AF7466">
        <v>612968.41591316601</v>
      </c>
      <c r="AG7466">
        <f>AF7466*'Day-ahead Prices_2015-2022'!J7466</f>
        <v>36517.593378026868</v>
      </c>
      <c r="AH7466">
        <v>475959.69124383898</v>
      </c>
      <c r="AI7466">
        <f>AH7466*'Day-ahead Prices_2015-2022'!J7466</f>
        <v>28355.298605851709</v>
      </c>
    </row>
    <row r="7467" spans="30:35" x14ac:dyDescent="0.35">
      <c r="AD7467">
        <v>9291.9942340984107</v>
      </c>
      <c r="AF7467">
        <v>648884.91884676099</v>
      </c>
      <c r="AG7467">
        <f>AF7467*'Day-ahead Prices_2015-2022'!J7467</f>
        <v>37229.772218832913</v>
      </c>
      <c r="AH7467">
        <v>476009.69124383898</v>
      </c>
      <c r="AI7467">
        <f>AH7467*'Day-ahead Prices_2015-2022'!J7467</f>
        <v>27311.056035115264</v>
      </c>
    </row>
    <row r="7468" spans="30:35" x14ac:dyDescent="0.35">
      <c r="AD7468">
        <v>9291.9942340984107</v>
      </c>
      <c r="AF7468">
        <v>562877.83834689902</v>
      </c>
      <c r="AG7468">
        <f>AF7468*'Day-ahead Prices_2015-2022'!J7468</f>
        <v>31417.026547332167</v>
      </c>
      <c r="AH7468">
        <v>476059.69124383898</v>
      </c>
      <c r="AI7468">
        <f>AH7468*'Day-ahead Prices_2015-2022'!J7468</f>
        <v>26571.271666774872</v>
      </c>
    </row>
    <row r="7469" spans="30:35" x14ac:dyDescent="0.35">
      <c r="AD7469">
        <v>9291.9942340984107</v>
      </c>
      <c r="AF7469">
        <v>433272.78519176599</v>
      </c>
      <c r="AG7469">
        <f>AF7469*'Day-ahead Prices_2015-2022'!J7469</f>
        <v>23422.726767466869</v>
      </c>
      <c r="AH7469">
        <v>476109.69124383898</v>
      </c>
      <c r="AI7469">
        <f>AH7469*'Day-ahead Prices_2015-2022'!J7469</f>
        <v>25738.489908641935</v>
      </c>
    </row>
    <row r="7470" spans="30:35" x14ac:dyDescent="0.35">
      <c r="AD7470">
        <v>9291.9942340984107</v>
      </c>
      <c r="AF7470">
        <v>433614.50074669102</v>
      </c>
      <c r="AG7470">
        <f>AF7470*'Day-ahead Prices_2015-2022'!J7470</f>
        <v>21568.527285266344</v>
      </c>
      <c r="AH7470">
        <v>476159.69124383898</v>
      </c>
      <c r="AI7470">
        <f>AH7470*'Day-ahead Prices_2015-2022'!J7470</f>
        <v>23684.778242082608</v>
      </c>
    </row>
    <row r="7471" spans="30:35" x14ac:dyDescent="0.35">
      <c r="AD7471">
        <v>9291.9942340984107</v>
      </c>
      <c r="AF7471">
        <v>466838.38306093798</v>
      </c>
      <c r="AG7471">
        <f>AF7471*'Day-ahead Prices_2015-2022'!J7471</f>
        <v>23640.695718205894</v>
      </c>
      <c r="AH7471">
        <v>476209.69124383898</v>
      </c>
      <c r="AI7471">
        <f>AH7471*'Day-ahead Prices_2015-2022'!J7471</f>
        <v>24115.258764588001</v>
      </c>
    </row>
    <row r="7472" spans="30:35" x14ac:dyDescent="0.35">
      <c r="AD7472">
        <v>9291.9942340984107</v>
      </c>
      <c r="AF7472">
        <v>472450.35906628799</v>
      </c>
      <c r="AG7472">
        <f>AF7472*'Day-ahead Prices_2015-2022'!J7472</f>
        <v>23241.014288368369</v>
      </c>
      <c r="AH7472">
        <v>476259.69124383898</v>
      </c>
      <c r="AI7472">
        <f>AH7472*'Day-ahead Prices_2015-2022'!J7472</f>
        <v>23428.404861512547</v>
      </c>
    </row>
    <row r="7473" spans="30:35" x14ac:dyDescent="0.35">
      <c r="AD7473">
        <v>9291.9942340984107</v>
      </c>
      <c r="AF7473">
        <v>546268.26994363405</v>
      </c>
      <c r="AG7473">
        <f>AF7473*'Day-ahead Prices_2015-2022'!J7473</f>
        <v>33430.252449875545</v>
      </c>
      <c r="AH7473">
        <v>476309.69124383898</v>
      </c>
      <c r="AI7473">
        <f>AH7473*'Day-ahead Prices_2015-2022'!J7473</f>
        <v>29148.962329894835</v>
      </c>
    </row>
    <row r="7474" spans="30:35" x14ac:dyDescent="0.35">
      <c r="AD7474">
        <v>9291.9942340984107</v>
      </c>
      <c r="AF7474">
        <v>681652.69209463196</v>
      </c>
      <c r="AG7474">
        <f>AF7474*'Day-ahead Prices_2015-2022'!J7474</f>
        <v>54643.835995901049</v>
      </c>
      <c r="AH7474">
        <v>476359.69124383898</v>
      </c>
      <c r="AI7474">
        <f>AH7474*'Day-ahead Prices_2015-2022'!J7474</f>
        <v>38186.779198948294</v>
      </c>
    </row>
    <row r="7475" spans="30:35" x14ac:dyDescent="0.35">
      <c r="AD7475">
        <v>9291.9942340984107</v>
      </c>
      <c r="AF7475">
        <v>759981.13468339795</v>
      </c>
      <c r="AG7475">
        <f>AF7475*'Day-ahead Prices_2015-2022'!J7475</f>
        <v>64036.010408423099</v>
      </c>
      <c r="AH7475">
        <v>476409.69124383898</v>
      </c>
      <c r="AI7475">
        <f>AH7475*'Day-ahead Prices_2015-2022'!J7475</f>
        <v>40142.280584205866</v>
      </c>
    </row>
    <row r="7476" spans="30:35" x14ac:dyDescent="0.35">
      <c r="AD7476">
        <v>9291.9942340984107</v>
      </c>
      <c r="AF7476">
        <v>608879.77546903898</v>
      </c>
      <c r="AG7476">
        <f>AF7476*'Day-ahead Prices_2015-2022'!J7476</f>
        <v>48893.807069883158</v>
      </c>
      <c r="AH7476">
        <v>476459.69124383898</v>
      </c>
      <c r="AI7476">
        <f>AH7476*'Day-ahead Prices_2015-2022'!J7476</f>
        <v>38260.308781494321</v>
      </c>
    </row>
    <row r="7477" spans="30:35" x14ac:dyDescent="0.35">
      <c r="AD7477">
        <v>9291.9942340984107</v>
      </c>
      <c r="AF7477">
        <v>583730.93733365205</v>
      </c>
      <c r="AG7477">
        <f>AF7477*'Day-ahead Prices_2015-2022'!J7477</f>
        <v>44996.899304364561</v>
      </c>
      <c r="AH7477">
        <v>476509.69124383898</v>
      </c>
      <c r="AI7477">
        <f>AH7477*'Day-ahead Prices_2015-2022'!J7477</f>
        <v>36731.74954953132</v>
      </c>
    </row>
    <row r="7478" spans="30:35" x14ac:dyDescent="0.35">
      <c r="AD7478">
        <v>9291.9942340984107</v>
      </c>
      <c r="AF7478">
        <v>590592.62495987699</v>
      </c>
      <c r="AG7478">
        <f>AF7478*'Day-ahead Prices_2015-2022'!J7478</f>
        <v>43277.88931627859</v>
      </c>
      <c r="AH7478">
        <v>476559.69124383898</v>
      </c>
      <c r="AI7478">
        <f>AH7478*'Day-ahead Prices_2015-2022'!J7478</f>
        <v>34921.698474734469</v>
      </c>
    </row>
    <row r="7479" spans="30:35" x14ac:dyDescent="0.35">
      <c r="AD7479">
        <v>9291.9942340984107</v>
      </c>
      <c r="AF7479">
        <v>537255.07425548998</v>
      </c>
      <c r="AG7479">
        <f>AF7479*'Day-ahead Prices_2015-2022'!J7479</f>
        <v>39116.870387699404</v>
      </c>
      <c r="AH7479">
        <v>476609.69124383898</v>
      </c>
      <c r="AI7479">
        <f>AH7479*'Day-ahead Prices_2015-2022'!J7479</f>
        <v>34701.355857349859</v>
      </c>
    </row>
    <row r="7480" spans="30:35" x14ac:dyDescent="0.35">
      <c r="AD7480">
        <v>9291.9942340984107</v>
      </c>
      <c r="AF7480">
        <v>555251.25869507203</v>
      </c>
      <c r="AG7480">
        <f>AF7480*'Day-ahead Prices_2015-2022'!J7480</f>
        <v>43891.223871698705</v>
      </c>
      <c r="AH7480">
        <v>476659.69124383898</v>
      </c>
      <c r="AI7480">
        <f>AH7480*'Day-ahead Prices_2015-2022'!J7480</f>
        <v>37678.756943597356</v>
      </c>
    </row>
    <row r="7481" spans="30:35" x14ac:dyDescent="0.35">
      <c r="AD7481">
        <v>9291.9942340984107</v>
      </c>
      <c r="AF7481">
        <v>558625.40598257002</v>
      </c>
      <c r="AG7481">
        <f>AF7481*'Day-ahead Prices_2015-2022'!J7481</f>
        <v>45126.458577029487</v>
      </c>
      <c r="AH7481">
        <v>476709.69124383898</v>
      </c>
      <c r="AI7481">
        <f>AH7481*'Day-ahead Prices_2015-2022'!J7481</f>
        <v>38509.204745791365</v>
      </c>
    </row>
    <row r="7482" spans="30:35" x14ac:dyDescent="0.35">
      <c r="AD7482">
        <v>9291.9942340984107</v>
      </c>
      <c r="AF7482">
        <v>589132.78961368499</v>
      </c>
      <c r="AG7482">
        <f>AF7482*'Day-ahead Prices_2015-2022'!J7482</f>
        <v>49723.543859382036</v>
      </c>
      <c r="AH7482">
        <v>476759.69124383898</v>
      </c>
      <c r="AI7482">
        <f>AH7482*'Day-ahead Prices_2015-2022'!J7482</f>
        <v>40239.113890594068</v>
      </c>
    </row>
    <row r="7483" spans="30:35" x14ac:dyDescent="0.35">
      <c r="AD7483">
        <v>9291.9942340984107</v>
      </c>
      <c r="AF7483">
        <v>692427.91263424</v>
      </c>
      <c r="AG7483">
        <f>AF7483*'Day-ahead Prices_2015-2022'!J7483</f>
        <v>63093.165864341157</v>
      </c>
      <c r="AH7483">
        <v>476809.69124383898</v>
      </c>
      <c r="AI7483">
        <f>AH7483*'Day-ahead Prices_2015-2022'!J7483</f>
        <v>43446.303054024553</v>
      </c>
    </row>
    <row r="7484" spans="30:35" x14ac:dyDescent="0.35">
      <c r="AD7484">
        <v>2977.6629253707802</v>
      </c>
      <c r="AF7484">
        <v>649566.89084229001</v>
      </c>
      <c r="AG7484">
        <f>AF7484*'Day-ahead Prices_2015-2022'!J7484</f>
        <v>75499.159722599361</v>
      </c>
      <c r="AH7484">
        <v>473263.10257148399</v>
      </c>
      <c r="AI7484">
        <f>AH7484*'Day-ahead Prices_2015-2022'!J7484</f>
        <v>55007.370411883581</v>
      </c>
    </row>
    <row r="7485" spans="30:35" x14ac:dyDescent="0.35">
      <c r="AD7485">
        <v>9291.9942340984107</v>
      </c>
      <c r="AF7485">
        <v>727985.81823767698</v>
      </c>
      <c r="AG7485">
        <f>AF7485*'Day-ahead Prices_2015-2022'!J7485</f>
        <v>78961.891757422432</v>
      </c>
      <c r="AH7485">
        <v>476909.69124383898</v>
      </c>
      <c r="AI7485">
        <f>AH7485*'Day-ahead Prices_2015-2022'!J7485</f>
        <v>51728.605797877048</v>
      </c>
    </row>
    <row r="7486" spans="30:35" x14ac:dyDescent="0.35">
      <c r="AD7486">
        <v>9291.9942340984107</v>
      </c>
      <c r="AF7486">
        <v>677038.86086850904</v>
      </c>
      <c r="AG7486">
        <f>AF7486*'Day-ahead Prices_2015-2022'!J7486</f>
        <v>62773.350582575986</v>
      </c>
      <c r="AH7486">
        <v>476959.69124383898</v>
      </c>
      <c r="AI7486">
        <f>AH7486*'Day-ahead Prices_2015-2022'!J7486</f>
        <v>44222.510172900642</v>
      </c>
    </row>
    <row r="7487" spans="30:35" x14ac:dyDescent="0.35">
      <c r="AD7487">
        <v>9291.9942340984107</v>
      </c>
      <c r="AF7487">
        <v>668306.32952085498</v>
      </c>
      <c r="AG7487">
        <f>AF7487*'Day-ahead Prices_2015-2022'!J7487</f>
        <v>53430.255662280448</v>
      </c>
      <c r="AH7487">
        <v>477009.69124383898</v>
      </c>
      <c r="AI7487">
        <f>AH7487*'Day-ahead Prices_2015-2022'!J7487</f>
        <v>38136.328552830862</v>
      </c>
    </row>
    <row r="7488" spans="30:35" x14ac:dyDescent="0.35">
      <c r="AD7488">
        <v>9291.9942340984107</v>
      </c>
      <c r="AF7488">
        <v>646592.14635309705</v>
      </c>
      <c r="AG7488">
        <f>AF7488*'Day-ahead Prices_2015-2022'!J7488</f>
        <v>47931.067568972139</v>
      </c>
      <c r="AH7488">
        <v>477059.69124383898</v>
      </c>
      <c r="AI7488">
        <f>AH7488*'Day-ahead Prices_2015-2022'!J7488</f>
        <v>35363.838587291728</v>
      </c>
    </row>
    <row r="7489" spans="30:35" x14ac:dyDescent="0.35">
      <c r="AD7489">
        <v>9291.9942340984107</v>
      </c>
      <c r="AF7489">
        <v>572475.42906730901</v>
      </c>
      <c r="AG7489">
        <f>AF7489*'Day-ahead Prices_2015-2022'!J7489</f>
        <v>37804.130552746079</v>
      </c>
      <c r="AH7489">
        <v>477109.69124383898</v>
      </c>
      <c r="AI7489">
        <f>AH7489*'Day-ahead Prices_2015-2022'!J7489</f>
        <v>31506.534848400959</v>
      </c>
    </row>
    <row r="7490" spans="30:35" x14ac:dyDescent="0.35">
      <c r="AD7490">
        <v>9291.9942340984107</v>
      </c>
      <c r="AF7490">
        <v>648089.38652625598</v>
      </c>
      <c r="AG7490">
        <f>AF7490*'Day-ahead Prices_2015-2022'!J7490</f>
        <v>38353.929894623827</v>
      </c>
      <c r="AH7490">
        <v>477159.69124383898</v>
      </c>
      <c r="AI7490">
        <f>AH7490*'Day-ahead Prices_2015-2022'!J7490</f>
        <v>28238.31052781039</v>
      </c>
    </row>
    <row r="7491" spans="30:35" x14ac:dyDescent="0.35">
      <c r="AD7491">
        <v>9291.9942340984107</v>
      </c>
      <c r="AF7491">
        <v>629510.24328174698</v>
      </c>
      <c r="AG7491">
        <f>AF7491*'Day-ahead Prices_2015-2022'!J7491</f>
        <v>35860.837896348814</v>
      </c>
      <c r="AH7491">
        <v>477209.69124383898</v>
      </c>
      <c r="AI7491">
        <f>AH7491*'Day-ahead Prices_2015-2022'!J7491</f>
        <v>27184.846573819341</v>
      </c>
    </row>
    <row r="7492" spans="30:35" x14ac:dyDescent="0.35">
      <c r="AD7492">
        <v>9291.9942340984107</v>
      </c>
      <c r="AF7492">
        <v>666663.36067564494</v>
      </c>
      <c r="AG7492">
        <f>AF7492*'Day-ahead Prices_2015-2022'!J7492</f>
        <v>33862.332076318547</v>
      </c>
      <c r="AH7492">
        <v>477259.69124383898</v>
      </c>
      <c r="AI7492">
        <f>AH7492*'Day-ahead Prices_2015-2022'!J7492</f>
        <v>24241.809442116748</v>
      </c>
    </row>
    <row r="7493" spans="30:35" x14ac:dyDescent="0.35">
      <c r="AD7493">
        <v>9291.9942340984107</v>
      </c>
      <c r="AF7493">
        <v>566752.254148226</v>
      </c>
      <c r="AG7493">
        <f>AF7493*'Day-ahead Prices_2015-2022'!J7493</f>
        <v>27406.722129972837</v>
      </c>
      <c r="AH7493">
        <v>477309.69124383898</v>
      </c>
      <c r="AI7493">
        <f>AH7493*'Day-ahead Prices_2015-2022'!J7493</f>
        <v>23081.503394323943</v>
      </c>
    </row>
    <row r="7494" spans="30:35" x14ac:dyDescent="0.35">
      <c r="AD7494">
        <v>9291.9942340984107</v>
      </c>
      <c r="AF7494">
        <v>665545.20385087398</v>
      </c>
      <c r="AG7494">
        <f>AF7494*'Day-ahead Prices_2015-2022'!J7494</f>
        <v>31062.65852672992</v>
      </c>
      <c r="AH7494">
        <v>477359.69124383898</v>
      </c>
      <c r="AI7494">
        <f>AH7494*'Day-ahead Prices_2015-2022'!J7494</f>
        <v>22279.570189578077</v>
      </c>
    </row>
    <row r="7495" spans="30:35" x14ac:dyDescent="0.35">
      <c r="AD7495">
        <v>9291.9942340984107</v>
      </c>
      <c r="AF7495">
        <v>676807.70105695899</v>
      </c>
      <c r="AG7495">
        <f>AF7495*'Day-ahead Prices_2015-2022'!J7495</f>
        <v>32223.660656948141</v>
      </c>
      <c r="AH7495">
        <v>477409.69124383898</v>
      </c>
      <c r="AI7495">
        <f>AH7495*'Day-ahead Prices_2015-2022'!J7495</f>
        <v>22730.072162233228</v>
      </c>
    </row>
    <row r="7496" spans="30:35" x14ac:dyDescent="0.35">
      <c r="AD7496">
        <v>9291.9942340984107</v>
      </c>
      <c r="AF7496">
        <v>718895.86234871205</v>
      </c>
      <c r="AG7496">
        <f>AF7496*'Day-ahead Prices_2015-2022'!J7496</f>
        <v>38722.427005585436</v>
      </c>
      <c r="AH7496">
        <v>477459.69124383898</v>
      </c>
      <c r="AI7496">
        <f>AH7496*'Day-ahead Prices_2015-2022'!J7496</f>
        <v>25717.769444235331</v>
      </c>
    </row>
    <row r="7497" spans="30:35" x14ac:dyDescent="0.35">
      <c r="AD7497">
        <v>9291.9942340984107</v>
      </c>
      <c r="AF7497">
        <v>722641.95372719795</v>
      </c>
      <c r="AG7497">
        <f>AF7497*'Day-ahead Prices_2015-2022'!J7497</f>
        <v>50305.816306276727</v>
      </c>
      <c r="AH7497">
        <v>477509.69124383898</v>
      </c>
      <c r="AI7497">
        <f>AH7497*'Day-ahead Prices_2015-2022'!J7497</f>
        <v>33241.240268825793</v>
      </c>
    </row>
    <row r="7498" spans="30:35" x14ac:dyDescent="0.35">
      <c r="AD7498">
        <v>9291.9942340984107</v>
      </c>
      <c r="AF7498">
        <v>802173.17311381898</v>
      </c>
      <c r="AG7498">
        <f>AF7498*'Day-ahead Prices_2015-2022'!J7498</f>
        <v>67251.190684463407</v>
      </c>
      <c r="AH7498">
        <v>477559.69124383898</v>
      </c>
      <c r="AI7498">
        <f>AH7498*'Day-ahead Prices_2015-2022'!J7498</f>
        <v>40036.8136650413</v>
      </c>
    </row>
    <row r="7499" spans="30:35" x14ac:dyDescent="0.35">
      <c r="AD7499">
        <v>9291.9942340984107</v>
      </c>
      <c r="AF7499">
        <v>885114.33297662705</v>
      </c>
      <c r="AG7499">
        <f>AF7499*'Day-ahead Prices_2015-2022'!J7499</f>
        <v>73353.850345437968</v>
      </c>
      <c r="AH7499">
        <v>477609.69124383898</v>
      </c>
      <c r="AI7499">
        <f>AH7499*'Day-ahead Prices_2015-2022'!J7499</f>
        <v>39581.903161833157</v>
      </c>
    </row>
    <row r="7500" spans="30:35" x14ac:dyDescent="0.35">
      <c r="AD7500">
        <v>9291.9942340984107</v>
      </c>
      <c r="AF7500">
        <v>843177.42327071796</v>
      </c>
      <c r="AG7500">
        <f>AF7500*'Day-ahead Prices_2015-2022'!J7500</f>
        <v>67033.65912180116</v>
      </c>
      <c r="AH7500">
        <v>477659.69124383898</v>
      </c>
      <c r="AI7500">
        <f>AH7500*'Day-ahead Prices_2015-2022'!J7500</f>
        <v>37974.542528499253</v>
      </c>
    </row>
    <row r="7501" spans="30:35" x14ac:dyDescent="0.35">
      <c r="AD7501">
        <v>9291.9942340984107</v>
      </c>
      <c r="AF7501">
        <v>730683.60831414897</v>
      </c>
      <c r="AG7501">
        <f>AF7501*'Day-ahead Prices_2015-2022'!J7501</f>
        <v>51891.323153450074</v>
      </c>
      <c r="AH7501">
        <v>477709.69124383898</v>
      </c>
      <c r="AI7501">
        <f>AH7501*'Day-ahead Prices_2015-2022'!J7501</f>
        <v>33925.747997909333</v>
      </c>
    </row>
    <row r="7502" spans="30:35" x14ac:dyDescent="0.35">
      <c r="AD7502">
        <v>9291.9942340984107</v>
      </c>
      <c r="AF7502">
        <v>675105.87381697295</v>
      </c>
      <c r="AG7502">
        <f>AF7502*'Day-ahead Prices_2015-2022'!J7502</f>
        <v>46389.056236991019</v>
      </c>
      <c r="AH7502">
        <v>477759.69124383898</v>
      </c>
      <c r="AI7502">
        <f>AH7502*'Day-ahead Prices_2015-2022'!J7502</f>
        <v>32828.659984206337</v>
      </c>
    </row>
    <row r="7503" spans="30:35" x14ac:dyDescent="0.35">
      <c r="AD7503">
        <v>9291.9942340984107</v>
      </c>
      <c r="AF7503">
        <v>665590.87656315602</v>
      </c>
      <c r="AG7503">
        <f>AF7503*'Day-ahead Prices_2015-2022'!J7503</f>
        <v>44349.984082594492</v>
      </c>
      <c r="AH7503">
        <v>477809.69124383898</v>
      </c>
      <c r="AI7503">
        <f>AH7503*'Day-ahead Prices_2015-2022'!J7503</f>
        <v>31837.654251805099</v>
      </c>
    </row>
    <row r="7504" spans="30:35" x14ac:dyDescent="0.35">
      <c r="AD7504">
        <v>9291.9942340984107</v>
      </c>
      <c r="AF7504">
        <v>577154.25488201203</v>
      </c>
      <c r="AG7504">
        <f>AF7504*'Day-ahead Prices_2015-2022'!J7504</f>
        <v>39224.12460460014</v>
      </c>
      <c r="AH7504">
        <v>477859.69124383898</v>
      </c>
      <c r="AI7504">
        <f>AH7504*'Day-ahead Prices_2015-2022'!J7504</f>
        <v>32475.941941545352</v>
      </c>
    </row>
    <row r="7505" spans="30:35" x14ac:dyDescent="0.35">
      <c r="AD7505">
        <v>9291.9942340984107</v>
      </c>
      <c r="AF7505">
        <v>744939.49941616401</v>
      </c>
      <c r="AG7505">
        <f>AF7505*'Day-ahead Prices_2015-2022'!J7505</f>
        <v>53062.040543413365</v>
      </c>
      <c r="AH7505">
        <v>477909.69124383898</v>
      </c>
      <c r="AI7505">
        <f>AH7505*'Day-ahead Prices_2015-2022'!J7505</f>
        <v>34041.507307298649</v>
      </c>
    </row>
    <row r="7506" spans="30:35" x14ac:dyDescent="0.35">
      <c r="AD7506">
        <v>9291.9942340984107</v>
      </c>
      <c r="AF7506">
        <v>746583.221293326</v>
      </c>
      <c r="AG7506">
        <f>AF7506*'Day-ahead Prices_2015-2022'!J7506</f>
        <v>56031.070758064117</v>
      </c>
      <c r="AH7506">
        <v>477959.69124383898</v>
      </c>
      <c r="AI7506">
        <f>AH7506*'Day-ahead Prices_2015-2022'!J7506</f>
        <v>35870.874827850115</v>
      </c>
    </row>
    <row r="7507" spans="30:35" x14ac:dyDescent="0.35">
      <c r="AD7507">
        <v>9291.9942340984107</v>
      </c>
      <c r="AF7507">
        <v>817567.47345937695</v>
      </c>
      <c r="AG7507">
        <f>AF7507*'Day-ahead Prices_2015-2022'!J7507</f>
        <v>68605.152576001783</v>
      </c>
      <c r="AH7507">
        <v>478009.69124383898</v>
      </c>
      <c r="AI7507">
        <f>AH7507*'Day-ahead Prices_2015-2022'!J7507</f>
        <v>40111.585728612692</v>
      </c>
    </row>
    <row r="7508" spans="30:35" x14ac:dyDescent="0.35">
      <c r="AD7508">
        <v>9291.9942340984107</v>
      </c>
      <c r="AF7508">
        <v>749231.84224377596</v>
      </c>
      <c r="AG7508">
        <f>AF7508*'Day-ahead Prices_2015-2022'!J7508</f>
        <v>74837.022562519545</v>
      </c>
      <c r="AH7508">
        <v>478059.69124383898</v>
      </c>
      <c r="AI7508">
        <f>AH7508*'Day-ahead Prices_2015-2022'!J7508</f>
        <v>47750.992259890852</v>
      </c>
    </row>
    <row r="7509" spans="30:35" x14ac:dyDescent="0.35">
      <c r="AD7509">
        <v>9291.9942340984107</v>
      </c>
      <c r="AF7509">
        <v>766602.220932064</v>
      </c>
      <c r="AG7509">
        <f>AF7509*'Day-ahead Prices_2015-2022'!J7509</f>
        <v>72582.856530623976</v>
      </c>
      <c r="AH7509">
        <v>478109.69124383898</v>
      </c>
      <c r="AI7509">
        <f>AH7509*'Day-ahead Prices_2015-2022'!J7509</f>
        <v>45268.023204080724</v>
      </c>
    </row>
    <row r="7510" spans="30:35" x14ac:dyDescent="0.35">
      <c r="AD7510">
        <v>9291.9942340984107</v>
      </c>
      <c r="AF7510">
        <v>789870.62037469202</v>
      </c>
      <c r="AG7510">
        <f>AF7510*'Day-ahead Prices_2015-2022'!J7510</f>
        <v>64906.630891014851</v>
      </c>
      <c r="AH7510">
        <v>478159.69124383898</v>
      </c>
      <c r="AI7510">
        <f>AH7510*'Day-ahead Prices_2015-2022'!J7510</f>
        <v>39292.174928348417</v>
      </c>
    </row>
    <row r="7511" spans="30:35" x14ac:dyDescent="0.35">
      <c r="AD7511">
        <v>9291.9942340984107</v>
      </c>
      <c r="AF7511">
        <v>638969.31666387897</v>
      </c>
      <c r="AG7511">
        <f>AF7511*'Day-ahead Prices_2015-2022'!J7511</f>
        <v>45370.815041364564</v>
      </c>
      <c r="AH7511">
        <v>478209.69124383898</v>
      </c>
      <c r="AI7511">
        <f>AH7511*'Day-ahead Prices_2015-2022'!J7511</f>
        <v>33955.876888882842</v>
      </c>
    </row>
    <row r="7512" spans="30:35" x14ac:dyDescent="0.35">
      <c r="AD7512">
        <v>9291.9942340984107</v>
      </c>
      <c r="AF7512">
        <v>658854.39720818796</v>
      </c>
      <c r="AG7512">
        <f>AF7512*'Day-ahead Prices_2015-2022'!J7512</f>
        <v>45459.306271371948</v>
      </c>
      <c r="AH7512">
        <v>478259.69124383898</v>
      </c>
      <c r="AI7512">
        <f>AH7512*'Day-ahead Prices_2015-2022'!J7512</f>
        <v>32998.72304659678</v>
      </c>
    </row>
    <row r="7513" spans="30:35" x14ac:dyDescent="0.35">
      <c r="AD7513">
        <v>9291.9942340984107</v>
      </c>
      <c r="AF7513">
        <v>681587.21499857504</v>
      </c>
      <c r="AG7513">
        <f>AF7513*'Day-ahead Prices_2015-2022'!J7513</f>
        <v>44832.251050550025</v>
      </c>
      <c r="AH7513">
        <v>478309.69124383898</v>
      </c>
      <c r="AI7513">
        <f>AH7513*'Day-ahead Prices_2015-2022'!J7513</f>
        <v>31461.417828677568</v>
      </c>
    </row>
    <row r="7514" spans="30:35" x14ac:dyDescent="0.35">
      <c r="AD7514">
        <v>9291.9942340984107</v>
      </c>
      <c r="AF7514">
        <v>684834.32610973599</v>
      </c>
      <c r="AG7514">
        <f>AF7514*'Day-ahead Prices_2015-2022'!J7514</f>
        <v>43027.28466656708</v>
      </c>
      <c r="AH7514">
        <v>478359.69124383898</v>
      </c>
      <c r="AI7514">
        <f>AH7514*'Day-ahead Prices_2015-2022'!J7514</f>
        <v>30054.74145123635</v>
      </c>
    </row>
    <row r="7515" spans="30:35" x14ac:dyDescent="0.35">
      <c r="AD7515">
        <v>9291.9942340984107</v>
      </c>
      <c r="AF7515">
        <v>556066.93129275402</v>
      </c>
      <c r="AG7515">
        <f>AF7515*'Day-ahead Prices_2015-2022'!J7515</f>
        <v>29767.652999429352</v>
      </c>
      <c r="AH7515">
        <v>478409.69124383898</v>
      </c>
      <c r="AI7515">
        <f>AH7515*'Day-ahead Prices_2015-2022'!J7515</f>
        <v>25610.466796510809</v>
      </c>
    </row>
    <row r="7516" spans="30:35" x14ac:dyDescent="0.35">
      <c r="AD7516">
        <v>9291.9942340984107</v>
      </c>
      <c r="AF7516">
        <v>699227.29956377402</v>
      </c>
      <c r="AG7516">
        <f>AF7516*'Day-ahead Prices_2015-2022'!J7516</f>
        <v>37447.11802813792</v>
      </c>
      <c r="AH7516">
        <v>478459.69124383898</v>
      </c>
      <c r="AI7516">
        <f>AH7516*'Day-ahead Prices_2015-2022'!J7516</f>
        <v>25623.908764563796</v>
      </c>
    </row>
    <row r="7517" spans="30:35" x14ac:dyDescent="0.35">
      <c r="AD7517">
        <v>9291.9942340984107</v>
      </c>
      <c r="AF7517">
        <v>561176.02339958004</v>
      </c>
      <c r="AG7517">
        <f>AF7517*'Day-ahead Prices_2015-2022'!J7517</f>
        <v>27860.285151701402</v>
      </c>
      <c r="AH7517">
        <v>478509.69124383898</v>
      </c>
      <c r="AI7517">
        <f>AH7517*'Day-ahead Prices_2015-2022'!J7517</f>
        <v>23756.211758914444</v>
      </c>
    </row>
    <row r="7518" spans="30:35" x14ac:dyDescent="0.35">
      <c r="AD7518">
        <v>9291.9942340984107</v>
      </c>
      <c r="AF7518">
        <v>533003.56696758699</v>
      </c>
      <c r="AG7518">
        <f>AF7518*'Day-ahead Prices_2015-2022'!J7518</f>
        <v>25887.316993156986</v>
      </c>
      <c r="AH7518">
        <v>478559.69124383898</v>
      </c>
      <c r="AI7518">
        <f>AH7518*'Day-ahead Prices_2015-2022'!J7518</f>
        <v>23243.0460040992</v>
      </c>
    </row>
    <row r="7519" spans="30:35" x14ac:dyDescent="0.35">
      <c r="AD7519">
        <v>9291.9942340984107</v>
      </c>
      <c r="AF7519">
        <v>518661.43471768103</v>
      </c>
      <c r="AG7519">
        <f>AF7519*'Day-ahead Prices_2015-2022'!J7519</f>
        <v>26311.694583227956</v>
      </c>
      <c r="AH7519">
        <v>478609.69124383898</v>
      </c>
      <c r="AI7519">
        <f>AH7519*'Day-ahead Prices_2015-2022'!J7519</f>
        <v>24279.869636799951</v>
      </c>
    </row>
    <row r="7520" spans="30:35" x14ac:dyDescent="0.35">
      <c r="AD7520">
        <v>9291.9942340984107</v>
      </c>
      <c r="AF7520">
        <v>515084.45988110901</v>
      </c>
      <c r="AG7520">
        <f>AF7520*'Day-ahead Prices_2015-2022'!J7520</f>
        <v>29129.957773001268</v>
      </c>
      <c r="AH7520">
        <v>478659.69124383898</v>
      </c>
      <c r="AI7520">
        <f>AH7520*'Day-ahead Prices_2015-2022'!J7520</f>
        <v>27070.000513681258</v>
      </c>
    </row>
    <row r="7521" spans="30:35" x14ac:dyDescent="0.35">
      <c r="AD7521">
        <v>9291.9942340984107</v>
      </c>
      <c r="AF7521">
        <v>571039.46546386403</v>
      </c>
      <c r="AG7521">
        <f>AF7521*'Day-ahead Prices_2015-2022'!J7521</f>
        <v>40512.394877333827</v>
      </c>
      <c r="AH7521">
        <v>478709.69124383898</v>
      </c>
      <c r="AI7521">
        <f>AH7521*'Day-ahead Prices_2015-2022'!J7521</f>
        <v>33962.059045294154</v>
      </c>
    </row>
    <row r="7522" spans="30:35" x14ac:dyDescent="0.35">
      <c r="AD7522">
        <v>9291.9942340984107</v>
      </c>
      <c r="AF7522">
        <v>733265.22595232399</v>
      </c>
      <c r="AG7522">
        <f>AF7522*'Day-ahead Prices_2015-2022'!J7522</f>
        <v>61790.427427937459</v>
      </c>
      <c r="AH7522">
        <v>478759.69124383898</v>
      </c>
      <c r="AI7522">
        <f>AH7522*'Day-ahead Prices_2015-2022'!J7522</f>
        <v>40343.882281890197</v>
      </c>
    </row>
    <row r="7523" spans="30:35" x14ac:dyDescent="0.35">
      <c r="AD7523">
        <v>9291.9942340984107</v>
      </c>
      <c r="AF7523">
        <v>707261.64525921398</v>
      </c>
      <c r="AG7523">
        <f>AF7523*'Day-ahead Prices_2015-2022'!J7523</f>
        <v>61346.991032727638</v>
      </c>
      <c r="AH7523">
        <v>478809.69124383898</v>
      </c>
      <c r="AI7523">
        <f>AH7523*'Day-ahead Prices_2015-2022'!J7523</f>
        <v>41531.354106376537</v>
      </c>
    </row>
    <row r="7524" spans="30:35" x14ac:dyDescent="0.35">
      <c r="AD7524">
        <v>9291.9942340984107</v>
      </c>
      <c r="AF7524">
        <v>595961.61483673204</v>
      </c>
      <c r="AG7524">
        <f>AF7524*'Day-ahead Prices_2015-2022'!J7524</f>
        <v>45435.368563133903</v>
      </c>
      <c r="AH7524">
        <v>478859.69124383898</v>
      </c>
      <c r="AI7524">
        <f>AH7524*'Day-ahead Prices_2015-2022'!J7524</f>
        <v>36507.664285816223</v>
      </c>
    </row>
    <row r="7525" spans="30:35" x14ac:dyDescent="0.35">
      <c r="AD7525">
        <v>9291.9942340984107</v>
      </c>
      <c r="AF7525">
        <v>612972.98087576497</v>
      </c>
      <c r="AG7525">
        <f>AF7525*'Day-ahead Prices_2015-2022'!J7525</f>
        <v>42717.32082100596</v>
      </c>
      <c r="AH7525">
        <v>478909.69124383898</v>
      </c>
      <c r="AI7525">
        <f>AH7525*'Day-ahead Prices_2015-2022'!J7525</f>
        <v>33374.617745669078</v>
      </c>
    </row>
    <row r="7526" spans="30:35" x14ac:dyDescent="0.35">
      <c r="AD7526">
        <v>9291.9942340984107</v>
      </c>
      <c r="AF7526">
        <v>596762.30942701094</v>
      </c>
      <c r="AG7526">
        <f>AF7526*'Day-ahead Prices_2015-2022'!J7526</f>
        <v>40224.763466927674</v>
      </c>
      <c r="AH7526">
        <v>478959.69124383898</v>
      </c>
      <c r="AI7526">
        <f>AH7526*'Day-ahead Prices_2015-2022'!J7526</f>
        <v>32284.277988290971</v>
      </c>
    </row>
    <row r="7527" spans="30:35" x14ac:dyDescent="0.35">
      <c r="AD7527">
        <v>9291.9942340984107</v>
      </c>
      <c r="AF7527">
        <v>645713.31198505405</v>
      </c>
      <c r="AG7527">
        <f>AF7527*'Day-ahead Prices_2015-2022'!J7527</f>
        <v>42681.649922212076</v>
      </c>
      <c r="AH7527">
        <v>479009.69124383898</v>
      </c>
      <c r="AI7527">
        <f>AH7527*'Day-ahead Prices_2015-2022'!J7527</f>
        <v>31662.540591217759</v>
      </c>
    </row>
    <row r="7528" spans="30:35" x14ac:dyDescent="0.35">
      <c r="AD7528">
        <v>9291.9942340984107</v>
      </c>
      <c r="AF7528">
        <v>646856.62263817899</v>
      </c>
      <c r="AG7528">
        <f>AF7528*'Day-ahead Prices_2015-2022'!J7528</f>
        <v>45846.771700259233</v>
      </c>
      <c r="AH7528">
        <v>479059.69124383898</v>
      </c>
      <c r="AI7528">
        <f>AH7528*'Day-ahead Prices_2015-2022'!J7528</f>
        <v>33953.954441521142</v>
      </c>
    </row>
    <row r="7529" spans="30:35" x14ac:dyDescent="0.35">
      <c r="AD7529">
        <v>9291.9942340984107</v>
      </c>
      <c r="AF7529">
        <v>694642.41426278197</v>
      </c>
      <c r="AG7529">
        <f>AF7529*'Day-ahead Prices_2015-2022'!J7529</f>
        <v>54617.99642744688</v>
      </c>
      <c r="AH7529">
        <v>479109.69124383898</v>
      </c>
      <c r="AI7529">
        <f>AH7529*'Day-ahead Prices_2015-2022'!J7529</f>
        <v>37671.197248274948</v>
      </c>
    </row>
    <row r="7530" spans="30:35" x14ac:dyDescent="0.35">
      <c r="AD7530">
        <v>9291.9942340984107</v>
      </c>
      <c r="AF7530">
        <v>699364.59359973995</v>
      </c>
      <c r="AG7530">
        <f>AF7530*'Day-ahead Prices_2015-2022'!J7530</f>
        <v>60530.005576057491</v>
      </c>
      <c r="AH7530">
        <v>479159.69124383898</v>
      </c>
      <c r="AI7530">
        <f>AH7530*'Day-ahead Prices_2015-2022'!J7530</f>
        <v>41471.271277154265</v>
      </c>
    </row>
    <row r="7531" spans="30:35" x14ac:dyDescent="0.35">
      <c r="AD7531">
        <v>9291.9942340984107</v>
      </c>
      <c r="AF7531">
        <v>820819.22024488496</v>
      </c>
      <c r="AG7531">
        <f>AF7531*'Day-ahead Prices_2015-2022'!J7531</f>
        <v>77039.013940108969</v>
      </c>
      <c r="AH7531">
        <v>479209.69124383898</v>
      </c>
      <c r="AI7531">
        <f>AH7531*'Day-ahead Prices_2015-2022'!J7531</f>
        <v>44976.824583804555</v>
      </c>
    </row>
    <row r="7532" spans="30:35" x14ac:dyDescent="0.35">
      <c r="AD7532">
        <v>9291.9942340984107</v>
      </c>
      <c r="AF7532">
        <v>848310.28712985897</v>
      </c>
      <c r="AG7532">
        <f>AF7532*'Day-ahead Prices_2015-2022'!J7532</f>
        <v>97610.82318859722</v>
      </c>
      <c r="AH7532">
        <v>479259.69124383898</v>
      </c>
      <c r="AI7532">
        <f>AH7532*'Day-ahead Prices_2015-2022'!J7532</f>
        <v>55146.016372972335</v>
      </c>
    </row>
    <row r="7533" spans="30:35" x14ac:dyDescent="0.35">
      <c r="AD7533">
        <v>9291.9942340984107</v>
      </c>
      <c r="AF7533">
        <v>838641.66219456098</v>
      </c>
      <c r="AG7533">
        <f>AF7533*'Day-ahead Prices_2015-2022'!J7533</f>
        <v>91726.431802530104</v>
      </c>
      <c r="AH7533">
        <v>479309.69124383898</v>
      </c>
      <c r="AI7533">
        <f>AH7533*'Day-ahead Prices_2015-2022'!J7533</f>
        <v>52424.497479794889</v>
      </c>
    </row>
    <row r="7534" spans="30:35" x14ac:dyDescent="0.35">
      <c r="AD7534">
        <v>9291.9942340984107</v>
      </c>
      <c r="AF7534">
        <v>774277.08685272001</v>
      </c>
      <c r="AG7534">
        <f>AF7534*'Day-ahead Prices_2015-2022'!J7534</f>
        <v>73958.947336171812</v>
      </c>
      <c r="AH7534">
        <v>479359.69124383898</v>
      </c>
      <c r="AI7534">
        <f>AH7534*'Day-ahead Prices_2015-2022'!J7534</f>
        <v>45788.437707611498</v>
      </c>
    </row>
    <row r="7535" spans="30:35" x14ac:dyDescent="0.35">
      <c r="AD7535">
        <v>9291.9942340984107</v>
      </c>
      <c r="AF7535">
        <v>735702.19676840398</v>
      </c>
      <c r="AG7535">
        <f>AF7535*'Day-ahead Prices_2015-2022'!J7535</f>
        <v>60193.314484098897</v>
      </c>
      <c r="AH7535">
        <v>479409.69124383898</v>
      </c>
      <c r="AI7535">
        <f>AH7535*'Day-ahead Prices_2015-2022'!J7535</f>
        <v>39224.1024133428</v>
      </c>
    </row>
    <row r="7536" spans="30:35" x14ac:dyDescent="0.35">
      <c r="AD7536">
        <v>9291.9942340984107</v>
      </c>
      <c r="AF7536">
        <v>643948.08490022295</v>
      </c>
      <c r="AG7536">
        <f>AF7536*'Day-ahead Prices_2015-2022'!J7536</f>
        <v>45556.107266266263</v>
      </c>
      <c r="AH7536">
        <v>479459.69124383898</v>
      </c>
      <c r="AI7536">
        <f>AH7536*'Day-ahead Prices_2015-2022'!J7536</f>
        <v>33919.375857045387</v>
      </c>
    </row>
    <row r="7537" spans="30:35" x14ac:dyDescent="0.35">
      <c r="AD7537">
        <v>9291.9942340984107</v>
      </c>
      <c r="AF7537">
        <v>597617.68706118595</v>
      </c>
      <c r="AG7537">
        <f>AF7537*'Day-ahead Prices_2015-2022'!J7537</f>
        <v>41789.910811971073</v>
      </c>
      <c r="AH7537">
        <v>479509.69124383898</v>
      </c>
      <c r="AI7537">
        <f>AH7537*'Day-ahead Prices_2015-2022'!J7537</f>
        <v>33530.913934453543</v>
      </c>
    </row>
    <row r="7538" spans="30:35" x14ac:dyDescent="0.35">
      <c r="AD7538">
        <v>9291.9942340984107</v>
      </c>
      <c r="AF7538">
        <v>634901.320020071</v>
      </c>
      <c r="AG7538">
        <f>AF7538*'Day-ahead Prices_2015-2022'!J7538</f>
        <v>37953.607284149824</v>
      </c>
      <c r="AH7538">
        <v>479559.69124383898</v>
      </c>
      <c r="AI7538">
        <f>AH7538*'Day-ahead Prices_2015-2022'!J7538</f>
        <v>28667.478892942643</v>
      </c>
    </row>
    <row r="7539" spans="30:35" x14ac:dyDescent="0.35">
      <c r="AD7539">
        <v>9291.9942340984107</v>
      </c>
      <c r="AF7539">
        <v>702919.94990252797</v>
      </c>
      <c r="AG7539">
        <f>AF7539*'Day-ahead Prices_2015-2022'!J7539</f>
        <v>39365.274494416321</v>
      </c>
      <c r="AH7539">
        <v>479609.69124383898</v>
      </c>
      <c r="AI7539">
        <f>AH7539*'Day-ahead Prices_2015-2022'!J7539</f>
        <v>26859.341733883091</v>
      </c>
    </row>
    <row r="7540" spans="30:35" x14ac:dyDescent="0.35">
      <c r="AD7540">
        <v>9291.9942340984107</v>
      </c>
      <c r="AF7540">
        <v>679611.61066922895</v>
      </c>
      <c r="AG7540">
        <f>AF7540*'Day-ahead Prices_2015-2022'!J7540</f>
        <v>36595.386205511313</v>
      </c>
      <c r="AH7540">
        <v>479659.69124383898</v>
      </c>
      <c r="AI7540">
        <f>AH7540*'Day-ahead Prices_2015-2022'!J7540</f>
        <v>25828.475224252623</v>
      </c>
    </row>
    <row r="7541" spans="30:35" x14ac:dyDescent="0.35">
      <c r="AD7541">
        <v>9291.9942340984107</v>
      </c>
      <c r="AF7541">
        <v>575583.64329984598</v>
      </c>
      <c r="AG7541">
        <f>AF7541*'Day-ahead Prices_2015-2022'!J7541</f>
        <v>29025.963652057108</v>
      </c>
      <c r="AH7541">
        <v>479709.69124383898</v>
      </c>
      <c r="AI7541">
        <f>AH7541*'Day-ahead Prices_2015-2022'!J7541</f>
        <v>24191.160092312744</v>
      </c>
    </row>
    <row r="7542" spans="30:35" x14ac:dyDescent="0.35">
      <c r="AD7542">
        <v>9291.9942340984107</v>
      </c>
      <c r="AF7542">
        <v>569990.80613922002</v>
      </c>
      <c r="AG7542">
        <f>AF7542*'Day-ahead Prices_2015-2022'!J7542</f>
        <v>28363.455001995262</v>
      </c>
      <c r="AH7542">
        <v>479759.69124383898</v>
      </c>
      <c r="AI7542">
        <f>AH7542*'Day-ahead Prices_2015-2022'!J7542</f>
        <v>23873.441935907482</v>
      </c>
    </row>
    <row r="7543" spans="30:35" x14ac:dyDescent="0.35">
      <c r="AD7543">
        <v>9291.9942340984107</v>
      </c>
      <c r="AF7543">
        <v>669955.54816175695</v>
      </c>
      <c r="AG7543">
        <f>AF7543*'Day-ahead Prices_2015-2022'!J7543</f>
        <v>29822.233781985407</v>
      </c>
      <c r="AH7543">
        <v>479809.69124383898</v>
      </c>
      <c r="AI7543">
        <f>AH7543*'Day-ahead Prices_2015-2022'!J7543</f>
        <v>21358.128643605436</v>
      </c>
    </row>
    <row r="7544" spans="30:35" x14ac:dyDescent="0.35">
      <c r="AD7544">
        <v>9291.9942340984107</v>
      </c>
      <c r="AF7544">
        <v>613130.91599302297</v>
      </c>
      <c r="AG7544">
        <f>AF7544*'Day-ahead Prices_2015-2022'!J7544</f>
        <v>28847.809597471729</v>
      </c>
      <c r="AH7544">
        <v>479859.69124383898</v>
      </c>
      <c r="AI7544">
        <f>AH7544*'Day-ahead Prices_2015-2022'!J7544</f>
        <v>22577.398473022622</v>
      </c>
    </row>
    <row r="7545" spans="30:35" x14ac:dyDescent="0.35">
      <c r="AD7545">
        <v>9291.9942340984107</v>
      </c>
      <c r="AF7545">
        <v>725120.34628701699</v>
      </c>
      <c r="AG7545">
        <f>AF7545*'Day-ahead Prices_2015-2022'!J7545</f>
        <v>42405.037850864755</v>
      </c>
      <c r="AH7545">
        <v>479909.69124383898</v>
      </c>
      <c r="AI7545">
        <f>AH7545*'Day-ahead Prices_2015-2022'!J7545</f>
        <v>28065.118743939707</v>
      </c>
    </row>
    <row r="7546" spans="30:35" x14ac:dyDescent="0.35">
      <c r="AD7546">
        <v>9291.9942340984107</v>
      </c>
      <c r="AF7546">
        <v>703399.26852463803</v>
      </c>
      <c r="AG7546">
        <f>AF7546*'Day-ahead Prices_2015-2022'!J7546</f>
        <v>49503.48202059271</v>
      </c>
      <c r="AH7546">
        <v>479959.69124383898</v>
      </c>
      <c r="AI7546">
        <f>AH7546*'Day-ahead Prices_2015-2022'!J7546</f>
        <v>33778.363170513279</v>
      </c>
    </row>
    <row r="7547" spans="30:35" x14ac:dyDescent="0.35">
      <c r="AD7547">
        <v>9291.9942340984107</v>
      </c>
      <c r="AF7547">
        <v>792049.06143052399</v>
      </c>
      <c r="AG7547">
        <f>AF7547*'Day-ahead Prices_2015-2022'!J7547</f>
        <v>64274.78133508702</v>
      </c>
      <c r="AH7547">
        <v>480009.69124383898</v>
      </c>
      <c r="AI7547">
        <f>AH7547*'Day-ahead Prices_2015-2022'!J7547</f>
        <v>38952.78644443753</v>
      </c>
    </row>
    <row r="7548" spans="30:35" x14ac:dyDescent="0.35">
      <c r="AD7548">
        <v>9291.9942340984107</v>
      </c>
      <c r="AF7548">
        <v>846212.58644104295</v>
      </c>
      <c r="AG7548">
        <f>AF7548*'Day-ahead Prices_2015-2022'!J7548</f>
        <v>67951.928456948794</v>
      </c>
      <c r="AH7548">
        <v>480059.69124383898</v>
      </c>
      <c r="AI7548">
        <f>AH7548*'Day-ahead Prices_2015-2022'!J7548</f>
        <v>38549.393281494318</v>
      </c>
    </row>
    <row r="7549" spans="30:35" x14ac:dyDescent="0.35">
      <c r="AD7549">
        <v>9291.9942340984107</v>
      </c>
      <c r="AF7549">
        <v>704923.39291476703</v>
      </c>
      <c r="AG7549">
        <f>AF7549*'Day-ahead Prices_2015-2022'!J7549</f>
        <v>54322.277812253087</v>
      </c>
      <c r="AH7549">
        <v>480109.69124383898</v>
      </c>
      <c r="AI7549">
        <f>AH7549*'Day-ahead Prices_2015-2022'!J7549</f>
        <v>36997.852944364284</v>
      </c>
    </row>
    <row r="7550" spans="30:35" x14ac:dyDescent="0.35">
      <c r="AD7550">
        <v>9291.9942340984107</v>
      </c>
      <c r="AF7550">
        <v>740139.93583097798</v>
      </c>
      <c r="AG7550">
        <f>AF7550*'Day-ahead Prices_2015-2022'!J7550</f>
        <v>53619.437651275206</v>
      </c>
      <c r="AH7550">
        <v>480159.69124383898</v>
      </c>
      <c r="AI7550">
        <f>AH7550*'Day-ahead Prices_2015-2022'!J7550</f>
        <v>34785.168832159921</v>
      </c>
    </row>
    <row r="7551" spans="30:35" x14ac:dyDescent="0.35">
      <c r="AD7551">
        <v>9291.9942340984107</v>
      </c>
      <c r="AF7551">
        <v>597577.25738615403</v>
      </c>
      <c r="AG7551">
        <f>AF7551*'Day-ahead Prices_2015-2022'!J7551</f>
        <v>40118.349174619449</v>
      </c>
      <c r="AH7551">
        <v>480209.69124383898</v>
      </c>
      <c r="AI7551">
        <f>AH7551*'Day-ahead Prices_2015-2022'!J7551</f>
        <v>32238.87762165513</v>
      </c>
    </row>
    <row r="7552" spans="30:35" x14ac:dyDescent="0.35">
      <c r="AD7552">
        <v>9291.9942340984107</v>
      </c>
      <c r="AF7552">
        <v>660970.31924482796</v>
      </c>
      <c r="AG7552">
        <f>AF7552*'Day-ahead Prices_2015-2022'!J7552</f>
        <v>45312.820235829175</v>
      </c>
      <c r="AH7552">
        <v>480259.69124383898</v>
      </c>
      <c r="AI7552">
        <f>AH7552*'Day-ahead Prices_2015-2022'!J7552</f>
        <v>32924.203133221374</v>
      </c>
    </row>
    <row r="7553" spans="30:35" x14ac:dyDescent="0.35">
      <c r="AD7553">
        <v>9291.9942340984107</v>
      </c>
      <c r="AF7553">
        <v>757075.65805646195</v>
      </c>
      <c r="AG7553">
        <f>AF7553*'Day-ahead Prices_2015-2022'!J7553</f>
        <v>54554.871919548648</v>
      </c>
      <c r="AH7553">
        <v>480309.69124383898</v>
      </c>
      <c r="AI7553">
        <f>AH7553*'Day-ahead Prices_2015-2022'!J7553</f>
        <v>34611.116351031036</v>
      </c>
    </row>
    <row r="7554" spans="30:35" x14ac:dyDescent="0.35">
      <c r="AD7554">
        <v>9291.9942340984107</v>
      </c>
      <c r="AF7554">
        <v>704388.46878008603</v>
      </c>
      <c r="AG7554">
        <f>AF7554*'Day-ahead Prices_2015-2022'!J7554</f>
        <v>55843.917804885219</v>
      </c>
      <c r="AH7554">
        <v>480359.69124383898</v>
      </c>
      <c r="AI7554">
        <f>AH7554*'Day-ahead Prices_2015-2022'!J7554</f>
        <v>38082.916321811557</v>
      </c>
    </row>
    <row r="7555" spans="30:35" x14ac:dyDescent="0.35">
      <c r="AD7555">
        <v>9291.9942340984107</v>
      </c>
      <c r="AF7555">
        <v>825411.93882887298</v>
      </c>
      <c r="AG7555">
        <f>AF7555*'Day-ahead Prices_2015-2022'!J7555</f>
        <v>71828.378681812057</v>
      </c>
      <c r="AH7555">
        <v>480409.69124383898</v>
      </c>
      <c r="AI7555">
        <f>AH7555*'Day-ahead Prices_2015-2022'!J7555</f>
        <v>41805.851844152923</v>
      </c>
    </row>
    <row r="7556" spans="30:35" x14ac:dyDescent="0.35">
      <c r="AD7556">
        <v>9291.9942340984107</v>
      </c>
      <c r="AF7556">
        <v>828681.146309359</v>
      </c>
      <c r="AG7556">
        <f>AF7556*'Day-ahead Prices_2015-2022'!J7556</f>
        <v>84577.269495198954</v>
      </c>
      <c r="AH7556">
        <v>480459.69124383898</v>
      </c>
      <c r="AI7556">
        <f>AH7556*'Day-ahead Prices_2015-2022'!J7556</f>
        <v>49036.917237574315</v>
      </c>
    </row>
    <row r="7557" spans="30:35" x14ac:dyDescent="0.35">
      <c r="AD7557">
        <v>9291.9942340984107</v>
      </c>
      <c r="AF7557">
        <v>750815.72521033103</v>
      </c>
      <c r="AG7557">
        <f>AF7557*'Day-ahead Prices_2015-2022'!J7557</f>
        <v>78064.187989431142</v>
      </c>
      <c r="AH7557">
        <v>480509.69124383898</v>
      </c>
      <c r="AI7557">
        <f>AH7557*'Day-ahead Prices_2015-2022'!J7557</f>
        <v>49959.793872850045</v>
      </c>
    </row>
    <row r="7558" spans="30:35" x14ac:dyDescent="0.35">
      <c r="AD7558">
        <v>9291.9942340984107</v>
      </c>
      <c r="AF7558">
        <v>859784.28433227097</v>
      </c>
      <c r="AG7558">
        <f>AF7558*'Day-ahead Prices_2015-2022'!J7558</f>
        <v>80808.975423679323</v>
      </c>
      <c r="AH7558">
        <v>480559.69124383898</v>
      </c>
      <c r="AI7558">
        <f>AH7558*'Day-ahead Prices_2015-2022'!J7558</f>
        <v>45166.603980780317</v>
      </c>
    </row>
    <row r="7559" spans="30:35" x14ac:dyDescent="0.35">
      <c r="AD7559">
        <v>9291.9942340984107</v>
      </c>
      <c r="AF7559">
        <v>697132.98700825195</v>
      </c>
      <c r="AG7559">
        <f>AF7559*'Day-ahead Prices_2015-2022'!J7559</f>
        <v>58347.4167638894</v>
      </c>
      <c r="AH7559">
        <v>480609.69124383898</v>
      </c>
      <c r="AI7559">
        <f>AH7559*'Day-ahead Prices_2015-2022'!J7559</f>
        <v>40225.228870767154</v>
      </c>
    </row>
    <row r="7560" spans="30:35" x14ac:dyDescent="0.35">
      <c r="AD7560">
        <v>9291.9942340984107</v>
      </c>
      <c r="AF7560">
        <v>693020.67396561499</v>
      </c>
      <c r="AG7560">
        <f>AF7560*'Day-ahead Prices_2015-2022'!J7560</f>
        <v>51390.081802077722</v>
      </c>
      <c r="AH7560">
        <v>480659.69124383898</v>
      </c>
      <c r="AI7560">
        <f>AH7560*'Day-ahead Prices_2015-2022'!J7560</f>
        <v>35642.718579572829</v>
      </c>
    </row>
    <row r="7561" spans="30:35" x14ac:dyDescent="0.35">
      <c r="AD7561">
        <v>9291.9942340984107</v>
      </c>
      <c r="AF7561">
        <v>763335.25373014004</v>
      </c>
      <c r="AG7561">
        <f>AF7561*'Day-ahead Prices_2015-2022'!J7561</f>
        <v>52709.253439133339</v>
      </c>
      <c r="AH7561">
        <v>480709.69124383898</v>
      </c>
      <c r="AI7561">
        <f>AH7561*'Day-ahead Prices_2015-2022'!J7561</f>
        <v>33193.605067501143</v>
      </c>
    </row>
    <row r="7562" spans="30:35" x14ac:dyDescent="0.35">
      <c r="AD7562">
        <v>9291.9942340984107</v>
      </c>
      <c r="AF7562">
        <v>593880.64328322804</v>
      </c>
      <c r="AG7562">
        <f>AF7562*'Day-ahead Prices_2015-2022'!J7562</f>
        <v>37211.818757322966</v>
      </c>
      <c r="AH7562">
        <v>480759.69124383898</v>
      </c>
      <c r="AI7562">
        <f>AH7562*'Day-ahead Prices_2015-2022'!J7562</f>
        <v>30123.801303724897</v>
      </c>
    </row>
    <row r="7563" spans="30:35" x14ac:dyDescent="0.35">
      <c r="AD7563">
        <v>9291.9942340984107</v>
      </c>
      <c r="AF7563">
        <v>739346.44018970605</v>
      </c>
      <c r="AG7563">
        <f>AF7563*'Day-ahead Prices_2015-2022'!J7563</f>
        <v>51596.215511688868</v>
      </c>
      <c r="AH7563">
        <v>480809.69124383898</v>
      </c>
      <c r="AI7563">
        <f>AH7563*'Day-ahead Prices_2015-2022'!J7563</f>
        <v>33553.905315565353</v>
      </c>
    </row>
    <row r="7564" spans="30:35" x14ac:dyDescent="0.35">
      <c r="AD7564">
        <v>9291.9942340984107</v>
      </c>
      <c r="AF7564">
        <v>679444.11710510904</v>
      </c>
      <c r="AG7564">
        <f>AF7564*'Day-ahead Prices_2015-2022'!J7564</f>
        <v>45239.087927150926</v>
      </c>
      <c r="AH7564">
        <v>480859.69124383898</v>
      </c>
      <c r="AI7564">
        <f>AH7564*'Day-ahead Prices_2015-2022'!J7564</f>
        <v>32016.84039224291</v>
      </c>
    </row>
    <row r="7565" spans="30:35" x14ac:dyDescent="0.35">
      <c r="AD7565">
        <v>9291.9942340984107</v>
      </c>
      <c r="AF7565">
        <v>683675.42691415595</v>
      </c>
      <c r="AG7565">
        <f>AF7565*'Day-ahead Prices_2015-2022'!J7565</f>
        <v>44665.370234585447</v>
      </c>
      <c r="AH7565">
        <v>480909.69124383898</v>
      </c>
      <c r="AI7565">
        <f>AH7565*'Day-ahead Prices_2015-2022'!J7565</f>
        <v>31418.431266074054</v>
      </c>
    </row>
    <row r="7566" spans="30:35" x14ac:dyDescent="0.35">
      <c r="AD7566">
        <v>9291.9942340984107</v>
      </c>
      <c r="AF7566">
        <v>604087.28740105603</v>
      </c>
      <c r="AG7566">
        <f>AF7566*'Day-ahead Prices_2015-2022'!J7566</f>
        <v>37409.6154905289</v>
      </c>
      <c r="AH7566">
        <v>480959.69124383898</v>
      </c>
      <c r="AI7566">
        <f>AH7566*'Day-ahead Prices_2015-2022'!J7566</f>
        <v>29784.631279502839</v>
      </c>
    </row>
    <row r="7567" spans="30:35" x14ac:dyDescent="0.35">
      <c r="AD7567">
        <v>9291.9942340984107</v>
      </c>
      <c r="AF7567">
        <v>674764.847693488</v>
      </c>
      <c r="AG7567">
        <f>AF7567*'Day-ahead Prices_2015-2022'!J7567</f>
        <v>40479.986669191967</v>
      </c>
      <c r="AH7567">
        <v>481009.69124383898</v>
      </c>
      <c r="AI7567">
        <f>AH7567*'Day-ahead Prices_2015-2022'!J7567</f>
        <v>28856.372639831956</v>
      </c>
    </row>
    <row r="7568" spans="30:35" x14ac:dyDescent="0.35">
      <c r="AD7568">
        <v>9291.9942340984107</v>
      </c>
      <c r="AF7568">
        <v>600307.42479594296</v>
      </c>
      <c r="AG7568">
        <f>AF7568*'Day-ahead Prices_2015-2022'!J7568</f>
        <v>36327.603811526489</v>
      </c>
      <c r="AH7568">
        <v>481059.69124383898</v>
      </c>
      <c r="AI7568">
        <f>AH7568*'Day-ahead Prices_2015-2022'!J7568</f>
        <v>29111.327215620917</v>
      </c>
    </row>
    <row r="7569" spans="30:35" x14ac:dyDescent="0.35">
      <c r="AD7569">
        <v>9291.9942340984107</v>
      </c>
      <c r="AF7569">
        <v>683347.39128390001</v>
      </c>
      <c r="AG7569">
        <f>AF7569*'Day-ahead Prices_2015-2022'!J7569</f>
        <v>49576.853237646959</v>
      </c>
      <c r="AH7569">
        <v>481109.69124383898</v>
      </c>
      <c r="AI7569">
        <f>AH7569*'Day-ahead Prices_2015-2022'!J7569</f>
        <v>34904.508099740524</v>
      </c>
    </row>
    <row r="7570" spans="30:35" x14ac:dyDescent="0.35">
      <c r="AD7570">
        <v>9291.9942340984107</v>
      </c>
      <c r="AF7570">
        <v>872698.02935770305</v>
      </c>
      <c r="AG7570">
        <f>AF7570*'Day-ahead Prices_2015-2022'!J7570</f>
        <v>70785.628033739995</v>
      </c>
      <c r="AH7570">
        <v>481159.69124383898</v>
      </c>
      <c r="AI7570">
        <f>AH7570*'Day-ahead Prices_2015-2022'!J7570</f>
        <v>39027.464006401839</v>
      </c>
    </row>
    <row r="7571" spans="30:35" x14ac:dyDescent="0.35">
      <c r="AD7571">
        <v>9291.9942340984107</v>
      </c>
      <c r="AF7571">
        <v>814774.72759070701</v>
      </c>
      <c r="AG7571">
        <f>AF7571*'Day-ahead Prices_2015-2022'!J7571</f>
        <v>67024.387560021045</v>
      </c>
      <c r="AH7571">
        <v>481209.69124383898</v>
      </c>
      <c r="AI7571">
        <f>AH7571*'Day-ahead Prices_2015-2022'!J7571</f>
        <v>39584.910713832243</v>
      </c>
    </row>
    <row r="7572" spans="30:35" x14ac:dyDescent="0.35">
      <c r="AD7572">
        <v>9291.9942340984107</v>
      </c>
      <c r="AF7572">
        <v>798948.28586801898</v>
      </c>
      <c r="AG7572">
        <f>AF7572*'Day-ahead Prices_2015-2022'!J7572</f>
        <v>65533.73314832426</v>
      </c>
      <c r="AH7572">
        <v>481259.69124383898</v>
      </c>
      <c r="AI7572">
        <f>AH7572*'Day-ahead Prices_2015-2022'!J7572</f>
        <v>39475.326174275891</v>
      </c>
    </row>
    <row r="7573" spans="30:35" x14ac:dyDescent="0.35">
      <c r="AD7573">
        <v>9291.9942340984107</v>
      </c>
      <c r="AF7573">
        <v>675938.86675859697</v>
      </c>
      <c r="AG7573">
        <f>AF7573*'Day-ahead Prices_2015-2022'!J7573</f>
        <v>51224.337170133374</v>
      </c>
      <c r="AH7573">
        <v>481309.69124383898</v>
      </c>
      <c r="AI7573">
        <f>AH7573*'Day-ahead Prices_2015-2022'!J7573</f>
        <v>36474.85167668623</v>
      </c>
    </row>
    <row r="7574" spans="30:35" x14ac:dyDescent="0.35">
      <c r="AD7574">
        <v>9291.9942340984107</v>
      </c>
      <c r="AF7574">
        <v>733350.83057126298</v>
      </c>
      <c r="AG7574">
        <f>AF7574*'Day-ahead Prices_2015-2022'!J7574</f>
        <v>54174.459231375629</v>
      </c>
      <c r="AH7574">
        <v>481359.69124383898</v>
      </c>
      <c r="AI7574">
        <f>AH7574*'Day-ahead Prices_2015-2022'!J7574</f>
        <v>35559.243791410496</v>
      </c>
    </row>
    <row r="7575" spans="30:35" x14ac:dyDescent="0.35">
      <c r="AD7575">
        <v>9291.9942340984107</v>
      </c>
      <c r="AF7575">
        <v>609960.85079023999</v>
      </c>
      <c r="AG7575">
        <f>AF7575*'Day-ahead Prices_2015-2022'!J7575</f>
        <v>42437.263742667463</v>
      </c>
      <c r="AH7575">
        <v>481409.69124383898</v>
      </c>
      <c r="AI7575">
        <f>AH7575*'Day-ahead Prices_2015-2022'!J7575</f>
        <v>33493.477506176045</v>
      </c>
    </row>
    <row r="7576" spans="30:35" x14ac:dyDescent="0.35">
      <c r="AD7576">
        <v>9291.9942340984107</v>
      </c>
      <c r="AF7576">
        <v>528490.414375689</v>
      </c>
      <c r="AG7576">
        <f>AF7576*'Day-ahead Prices_2015-2022'!J7576</f>
        <v>35729.915689904396</v>
      </c>
      <c r="AH7576">
        <v>481459.69124383898</v>
      </c>
      <c r="AI7576">
        <f>AH7576*'Day-ahead Prices_2015-2022'!J7576</f>
        <v>32550.286075767846</v>
      </c>
    </row>
    <row r="7577" spans="30:35" x14ac:dyDescent="0.35">
      <c r="AD7577">
        <v>9291.9942340984107</v>
      </c>
      <c r="AF7577">
        <v>491109.03026751103</v>
      </c>
      <c r="AG7577">
        <f>AF7577*'Day-ahead Prices_2015-2022'!J7577</f>
        <v>34459.278995007742</v>
      </c>
      <c r="AH7577">
        <v>481509.69124383898</v>
      </c>
      <c r="AI7577">
        <f>AH7577*'Day-ahead Prices_2015-2022'!J7577</f>
        <v>33785.72937323802</v>
      </c>
    </row>
    <row r="7578" spans="30:35" x14ac:dyDescent="0.35">
      <c r="AD7578">
        <v>9291.9942340984107</v>
      </c>
      <c r="AF7578">
        <v>690416.62133856898</v>
      </c>
      <c r="AG7578">
        <f>AF7578*'Day-ahead Prices_2015-2022'!J7578</f>
        <v>55653.620825325379</v>
      </c>
      <c r="AH7578">
        <v>481559.69124383898</v>
      </c>
      <c r="AI7578">
        <f>AH7578*'Day-ahead Prices_2015-2022'!J7578</f>
        <v>38817.924761551811</v>
      </c>
    </row>
    <row r="7579" spans="30:35" x14ac:dyDescent="0.35">
      <c r="AD7579">
        <v>9291.9942340984107</v>
      </c>
      <c r="AF7579">
        <v>713684.58145124605</v>
      </c>
      <c r="AG7579">
        <f>AF7579*'Day-ahead Prices_2015-2022'!J7579</f>
        <v>58865.596383825592</v>
      </c>
      <c r="AH7579">
        <v>481609.69124383898</v>
      </c>
      <c r="AI7579">
        <f>AH7579*'Day-ahead Prices_2015-2022'!J7579</f>
        <v>39723.769345905894</v>
      </c>
    </row>
    <row r="7580" spans="30:35" x14ac:dyDescent="0.35">
      <c r="AD7580">
        <v>9291.9942340984107</v>
      </c>
      <c r="AF7580">
        <v>712475.44296818704</v>
      </c>
      <c r="AG7580">
        <f>AF7580*'Day-ahead Prices_2015-2022'!J7580</f>
        <v>73013.592801076098</v>
      </c>
      <c r="AH7580">
        <v>481659.69124383898</v>
      </c>
      <c r="AI7580">
        <f>AH7580*'Day-ahead Prices_2015-2022'!J7580</f>
        <v>49359.883084054563</v>
      </c>
    </row>
    <row r="7581" spans="30:35" x14ac:dyDescent="0.35">
      <c r="AD7581">
        <v>9291.9942340984107</v>
      </c>
      <c r="AF7581">
        <v>715905.28508527705</v>
      </c>
      <c r="AG7581">
        <f>AF7581*'Day-ahead Prices_2015-2022'!J7581</f>
        <v>69711.277135178854</v>
      </c>
      <c r="AH7581">
        <v>481709.69124383898</v>
      </c>
      <c r="AI7581">
        <f>AH7581*'Day-ahead Prices_2015-2022'!J7581</f>
        <v>46906.481184868826</v>
      </c>
    </row>
    <row r="7582" spans="30:35" x14ac:dyDescent="0.35">
      <c r="AD7582">
        <v>9291.9942340984107</v>
      </c>
      <c r="AF7582">
        <v>730477.65142001805</v>
      </c>
      <c r="AG7582">
        <f>AF7582*'Day-ahead Prices_2015-2022'!J7582</f>
        <v>57841.959730629853</v>
      </c>
      <c r="AH7582">
        <v>481759.69124383898</v>
      </c>
      <c r="AI7582">
        <f>AH7582*'Day-ahead Prices_2015-2022'!J7582</f>
        <v>38147.538951529335</v>
      </c>
    </row>
    <row r="7583" spans="30:35" x14ac:dyDescent="0.35">
      <c r="AD7583">
        <v>9291.9942340984107</v>
      </c>
      <c r="AF7583">
        <v>698300.04006497597</v>
      </c>
      <c r="AG7583">
        <f>AF7583*'Day-ahead Prices_2015-2022'!J7583</f>
        <v>55150.864289281708</v>
      </c>
      <c r="AH7583">
        <v>481809.69124383898</v>
      </c>
      <c r="AI7583">
        <f>AH7583*'Day-ahead Prices_2015-2022'!J7583</f>
        <v>38052.72715232434</v>
      </c>
    </row>
    <row r="7584" spans="30:35" x14ac:dyDescent="0.35">
      <c r="AD7584">
        <v>9291.9942340984107</v>
      </c>
      <c r="AF7584">
        <v>736216.84206337703</v>
      </c>
      <c r="AG7584">
        <f>AF7584*'Day-ahead Prices_2015-2022'!J7584</f>
        <v>51721.993968109964</v>
      </c>
      <c r="AH7584">
        <v>481859.69124383898</v>
      </c>
      <c r="AI7584">
        <f>AH7584*'Day-ahead Prices_2015-2022'!J7584</f>
        <v>33852.450283721846</v>
      </c>
    </row>
    <row r="7585" spans="30:35" x14ac:dyDescent="0.35">
      <c r="AD7585">
        <v>9291.9942340984107</v>
      </c>
      <c r="AF7585">
        <v>679756.985332362</v>
      </c>
      <c r="AG7585">
        <f>AF7585*'Day-ahead Prices_2015-2022'!J7585</f>
        <v>47249.058354220826</v>
      </c>
      <c r="AH7585">
        <v>481909.69124383898</v>
      </c>
      <c r="AI7585">
        <f>AH7585*'Day-ahead Prices_2015-2022'!J7585</f>
        <v>33496.9402512452</v>
      </c>
    </row>
    <row r="7586" spans="30:35" x14ac:dyDescent="0.35">
      <c r="AD7586">
        <v>9291.9942340984107</v>
      </c>
      <c r="AF7586">
        <v>744695.82032133301</v>
      </c>
      <c r="AG7586">
        <f>AF7586*'Day-ahead Prices_2015-2022'!J7586</f>
        <v>44572.837455557987</v>
      </c>
      <c r="AH7586">
        <v>481959.69124383898</v>
      </c>
      <c r="AI7586">
        <f>AH7586*'Day-ahead Prices_2015-2022'!J7586</f>
        <v>28847.094869785928</v>
      </c>
    </row>
    <row r="7587" spans="30:35" x14ac:dyDescent="0.35">
      <c r="AD7587">
        <v>9291.9942340984107</v>
      </c>
      <c r="AF7587">
        <v>641626.12644551101</v>
      </c>
      <c r="AG7587">
        <f>AF7587*'Day-ahead Prices_2015-2022'!J7587</f>
        <v>37677.088177538462</v>
      </c>
      <c r="AH7587">
        <v>482009.69124383898</v>
      </c>
      <c r="AI7587">
        <f>AH7587*'Day-ahead Prices_2015-2022'!J7587</f>
        <v>28304.211581952281</v>
      </c>
    </row>
    <row r="7588" spans="30:35" x14ac:dyDescent="0.35">
      <c r="AD7588">
        <v>9291.9942340984107</v>
      </c>
      <c r="AF7588">
        <v>613751.64589801896</v>
      </c>
      <c r="AG7588">
        <f>AF7588*'Day-ahead Prices_2015-2022'!J7588</f>
        <v>34582.603677681254</v>
      </c>
      <c r="AH7588">
        <v>482059.69124383898</v>
      </c>
      <c r="AI7588">
        <f>AH7588*'Day-ahead Prices_2015-2022'!J7588</f>
        <v>27162.255877748161</v>
      </c>
    </row>
    <row r="7589" spans="30:35" x14ac:dyDescent="0.35">
      <c r="AD7589">
        <v>9291.9942340984107</v>
      </c>
      <c r="AF7589">
        <v>620206.25007369497</v>
      </c>
      <c r="AG7589">
        <f>AF7589*'Day-ahead Prices_2015-2022'!J7589</f>
        <v>33860.935480585969</v>
      </c>
      <c r="AH7589">
        <v>482109.69124383898</v>
      </c>
      <c r="AI7589">
        <f>AH7589*'Day-ahead Prices_2015-2022'!J7589</f>
        <v>26321.381230571442</v>
      </c>
    </row>
    <row r="7590" spans="30:35" x14ac:dyDescent="0.35">
      <c r="AD7590">
        <v>9291.9942340984107</v>
      </c>
      <c r="AF7590">
        <v>610368.01613210305</v>
      </c>
      <c r="AG7590">
        <f>AF7590*'Day-ahead Prices_2015-2022'!J7590</f>
        <v>31620.878035743761</v>
      </c>
      <c r="AH7590">
        <v>482159.69124383898</v>
      </c>
      <c r="AI7590">
        <f>AH7590*'Day-ahead Prices_2015-2022'!J7590</f>
        <v>24978.885504501133</v>
      </c>
    </row>
    <row r="7591" spans="30:35" x14ac:dyDescent="0.35">
      <c r="AD7591">
        <v>9291.9942340984107</v>
      </c>
      <c r="AF7591">
        <v>528079.33440581698</v>
      </c>
      <c r="AG7591">
        <f>AF7591*'Day-ahead Prices_2015-2022'!J7591</f>
        <v>29719.644841191373</v>
      </c>
      <c r="AH7591">
        <v>482209.69124383898</v>
      </c>
      <c r="AI7591">
        <f>AH7591*'Day-ahead Prices_2015-2022'!J7591</f>
        <v>27138.158661089205</v>
      </c>
    </row>
    <row r="7592" spans="30:35" x14ac:dyDescent="0.35">
      <c r="AD7592">
        <v>9291.9942340984107</v>
      </c>
      <c r="AF7592">
        <v>629328.419962849</v>
      </c>
      <c r="AG7592">
        <f>AF7592*'Day-ahead Prices_2015-2022'!J7592</f>
        <v>35670.334843494275</v>
      </c>
      <c r="AH7592">
        <v>482259.69124383898</v>
      </c>
      <c r="AI7592">
        <f>AH7592*'Day-ahead Prices_2015-2022'!J7592</f>
        <v>27334.47929970079</v>
      </c>
    </row>
    <row r="7593" spans="30:35" x14ac:dyDescent="0.35">
      <c r="AD7593">
        <v>9291.9942340984107</v>
      </c>
      <c r="AF7593">
        <v>697114.47506351396</v>
      </c>
      <c r="AG7593">
        <f>AF7593*'Day-ahead Prices_2015-2022'!J7593</f>
        <v>45231.401321402278</v>
      </c>
      <c r="AH7593">
        <v>482309.69124383898</v>
      </c>
      <c r="AI7593">
        <f>AH7593*'Day-ahead Prices_2015-2022'!J7593</f>
        <v>31294.06142924244</v>
      </c>
    </row>
    <row r="7594" spans="30:35" x14ac:dyDescent="0.35">
      <c r="AD7594">
        <v>9291.9942340984107</v>
      </c>
      <c r="AF7594">
        <v>706590.64916743699</v>
      </c>
      <c r="AG7594">
        <f>AF7594*'Day-ahead Prices_2015-2022'!J7594</f>
        <v>52279.758893587205</v>
      </c>
      <c r="AH7594">
        <v>482359.69124383898</v>
      </c>
      <c r="AI7594">
        <f>AH7594*'Day-ahead Prices_2015-2022'!J7594</f>
        <v>35689.190605517593</v>
      </c>
    </row>
    <row r="7595" spans="30:35" x14ac:dyDescent="0.35">
      <c r="AD7595">
        <v>9291.9942340984107</v>
      </c>
      <c r="AF7595">
        <v>664626.64594670699</v>
      </c>
      <c r="AG7595">
        <f>AF7595*'Day-ahead Prices_2015-2022'!J7595</f>
        <v>51332.438999693914</v>
      </c>
      <c r="AH7595">
        <v>482409.69124383898</v>
      </c>
      <c r="AI7595">
        <f>AH7595*'Day-ahead Prices_2015-2022'!J7595</f>
        <v>37258.9125032179</v>
      </c>
    </row>
    <row r="7596" spans="30:35" x14ac:dyDescent="0.35">
      <c r="AD7596">
        <v>9291.9942340984107</v>
      </c>
      <c r="AF7596">
        <v>650248.56664331304</v>
      </c>
      <c r="AG7596">
        <f>AF7596*'Day-ahead Prices_2015-2022'!J7596</f>
        <v>47929.0090365703</v>
      </c>
      <c r="AH7596">
        <v>482459.69124383898</v>
      </c>
      <c r="AI7596">
        <f>AH7596*'Day-ahead Prices_2015-2022'!J7596</f>
        <v>35561.500766969315</v>
      </c>
    </row>
    <row r="7597" spans="30:35" x14ac:dyDescent="0.35">
      <c r="AD7597">
        <v>9291.9942340984107</v>
      </c>
      <c r="AF7597">
        <v>643277.19709215697</v>
      </c>
      <c r="AG7597">
        <f>AF7597*'Day-ahead Prices_2015-2022'!J7597</f>
        <v>46375.461331366329</v>
      </c>
      <c r="AH7597">
        <v>482509.69124383898</v>
      </c>
      <c r="AI7597">
        <f>AH7597*'Day-ahead Prices_2015-2022'!J7597</f>
        <v>34785.329915996466</v>
      </c>
    </row>
    <row r="7598" spans="30:35" x14ac:dyDescent="0.35">
      <c r="AD7598">
        <v>9291.9942340984107</v>
      </c>
      <c r="AF7598">
        <v>666145.16681908595</v>
      </c>
      <c r="AG7598">
        <f>AF7598*'Day-ahead Prices_2015-2022'!J7598</f>
        <v>49197.318613965079</v>
      </c>
      <c r="AH7598">
        <v>482529.46366503497</v>
      </c>
      <c r="AI7598">
        <f>AH7598*'Day-ahead Prices_2015-2022'!J7598</f>
        <v>35636.610377151585</v>
      </c>
    </row>
    <row r="7599" spans="30:35" x14ac:dyDescent="0.35">
      <c r="AD7599">
        <v>9291.9942340984107</v>
      </c>
      <c r="AF7599">
        <v>690829.784746096</v>
      </c>
      <c r="AG7599">
        <f>AF7599*'Day-ahead Prices_2015-2022'!J7599</f>
        <v>48599.011819656924</v>
      </c>
      <c r="AH7599">
        <v>482529.46366503497</v>
      </c>
      <c r="AI7599">
        <f>AH7599*'Day-ahead Prices_2015-2022'!J7599</f>
        <v>33945.344607005631</v>
      </c>
    </row>
    <row r="7600" spans="30:35" x14ac:dyDescent="0.35">
      <c r="AD7600">
        <v>9291.9942340984107</v>
      </c>
      <c r="AF7600">
        <v>645277.979116995</v>
      </c>
      <c r="AG7600">
        <f>AF7600*'Day-ahead Prices_2015-2022'!J7600</f>
        <v>46205.129694672425</v>
      </c>
      <c r="AH7600">
        <v>482529.46366503497</v>
      </c>
      <c r="AI7600">
        <f>AH7600*'Day-ahead Prices_2015-2022'!J7600</f>
        <v>34551.522245734828</v>
      </c>
    </row>
    <row r="7601" spans="30:35" x14ac:dyDescent="0.35">
      <c r="AD7601">
        <v>9291.9942340984107</v>
      </c>
      <c r="AF7601">
        <v>703557.26193204301</v>
      </c>
      <c r="AG7601">
        <f>AF7601*'Day-ahead Prices_2015-2022'!J7601</f>
        <v>53254.008048791169</v>
      </c>
      <c r="AH7601">
        <v>482529.46366503497</v>
      </c>
      <c r="AI7601">
        <f>AH7601*'Day-ahead Prices_2015-2022'!J7601</f>
        <v>36523.861428465665</v>
      </c>
    </row>
    <row r="7602" spans="30:35" x14ac:dyDescent="0.35">
      <c r="AD7602">
        <v>9291.9942340984107</v>
      </c>
      <c r="AF7602">
        <v>679839.69092479395</v>
      </c>
      <c r="AG7602">
        <f>AF7602*'Day-ahead Prices_2015-2022'!J7602</f>
        <v>52403.74297571044</v>
      </c>
      <c r="AH7602">
        <v>482529.46366503497</v>
      </c>
      <c r="AI7602">
        <f>AH7602*'Day-ahead Prices_2015-2022'!J7602</f>
        <v>37194.577382960066</v>
      </c>
    </row>
    <row r="7603" spans="30:35" x14ac:dyDescent="0.35">
      <c r="AD7603">
        <v>9291.9942340984107</v>
      </c>
      <c r="AF7603">
        <v>785496.00845169998</v>
      </c>
      <c r="AG7603">
        <f>AF7603*'Day-ahead Prices_2015-2022'!J7603</f>
        <v>63392.473492083889</v>
      </c>
      <c r="AH7603">
        <v>482529.46366503497</v>
      </c>
      <c r="AI7603">
        <f>AH7603*'Day-ahead Prices_2015-2022'!J7603</f>
        <v>38941.937203257068</v>
      </c>
    </row>
    <row r="7604" spans="30:35" x14ac:dyDescent="0.35">
      <c r="AD7604">
        <v>9291.9942340984107</v>
      </c>
      <c r="AF7604">
        <v>745966.22466037597</v>
      </c>
      <c r="AG7604">
        <f>AF7604*'Day-ahead Prices_2015-2022'!J7604</f>
        <v>77729.680609611183</v>
      </c>
      <c r="AH7604">
        <v>482529.46366503497</v>
      </c>
      <c r="AI7604">
        <f>AH7604*'Day-ahead Prices_2015-2022'!J7604</f>
        <v>50279.570113896647</v>
      </c>
    </row>
    <row r="7605" spans="30:35" x14ac:dyDescent="0.35">
      <c r="AD7605">
        <v>9291.9942340984107</v>
      </c>
      <c r="AF7605">
        <v>727517.33048721403</v>
      </c>
      <c r="AG7605">
        <f>AF7605*'Day-ahead Prices_2015-2022'!J7605</f>
        <v>75812.762216746356</v>
      </c>
      <c r="AH7605">
        <v>482529.46366503497</v>
      </c>
      <c r="AI7605">
        <f>AH7605*'Day-ahead Prices_2015-2022'!J7605</f>
        <v>50283.189084874139</v>
      </c>
    </row>
    <row r="7606" spans="30:35" x14ac:dyDescent="0.35">
      <c r="AD7606">
        <v>9291.9942340984107</v>
      </c>
      <c r="AF7606">
        <v>735725.92104975099</v>
      </c>
      <c r="AG7606">
        <f>AF7606*'Day-ahead Prices_2015-2022'!J7606</f>
        <v>66204.297005661836</v>
      </c>
      <c r="AH7606">
        <v>482529.46366503497</v>
      </c>
      <c r="AI7606">
        <f>AH7606*'Day-ahead Prices_2015-2022'!J7606</f>
        <v>43420.413787898171</v>
      </c>
    </row>
    <row r="7607" spans="30:35" x14ac:dyDescent="0.35">
      <c r="AD7607">
        <v>9291.9942340984107</v>
      </c>
      <c r="AF7607">
        <v>682728.41768133698</v>
      </c>
      <c r="AG7607">
        <f>AF7607*'Day-ahead Prices_2015-2022'!J7607</f>
        <v>54396.386678760522</v>
      </c>
      <c r="AH7607">
        <v>482529.46366503497</v>
      </c>
      <c r="AI7607">
        <f>AH7607*'Day-ahead Prices_2015-2022'!J7607</f>
        <v>38445.535017511662</v>
      </c>
    </row>
    <row r="7608" spans="30:35" x14ac:dyDescent="0.35">
      <c r="AD7608">
        <v>9291.9942340984107</v>
      </c>
      <c r="AF7608">
        <v>633484.08187029499</v>
      </c>
      <c r="AG7608">
        <f>AF7608*'Day-ahead Prices_2015-2022'!J7608</f>
        <v>45804.066539631684</v>
      </c>
      <c r="AH7608">
        <v>482529.46366503497</v>
      </c>
      <c r="AI7608">
        <f>AH7608*'Day-ahead Prices_2015-2022'!J7608</f>
        <v>34889.292870300356</v>
      </c>
    </row>
    <row r="7609" spans="30:35" x14ac:dyDescent="0.35">
      <c r="AD7609">
        <v>9291.9942340984107</v>
      </c>
      <c r="AF7609">
        <v>624260.12153042096</v>
      </c>
      <c r="AG7609">
        <f>AF7609*'Day-ahead Prices_2015-2022'!J7609</f>
        <v>42775.083852416363</v>
      </c>
      <c r="AH7609">
        <v>482529.46366503497</v>
      </c>
      <c r="AI7609">
        <f>AH7609*'Day-ahead Prices_2015-2022'!J7609</f>
        <v>33063.52201215778</v>
      </c>
    </row>
    <row r="7610" spans="30:35" x14ac:dyDescent="0.35">
      <c r="AD7610">
        <v>9291.9942340984107</v>
      </c>
      <c r="AF7610">
        <v>666694.87106929196</v>
      </c>
      <c r="AG7610">
        <f>AF7610*'Day-ahead Prices_2015-2022'!J7610</f>
        <v>44661.889412931865</v>
      </c>
      <c r="AH7610">
        <v>482529.46366503497</v>
      </c>
      <c r="AI7610">
        <f>AH7610*'Day-ahead Prices_2015-2022'!J7610</f>
        <v>32324.648770920689</v>
      </c>
    </row>
    <row r="7611" spans="30:35" x14ac:dyDescent="0.35">
      <c r="AD7611">
        <v>9291.9942340984107</v>
      </c>
      <c r="AF7611">
        <v>644852.220857698</v>
      </c>
      <c r="AG7611">
        <f>AF7611*'Day-ahead Prices_2015-2022'!J7611</f>
        <v>42239.432596731356</v>
      </c>
      <c r="AH7611">
        <v>482529.46366503497</v>
      </c>
      <c r="AI7611">
        <f>AH7611*'Day-ahead Prices_2015-2022'!J7611</f>
        <v>31606.88619371895</v>
      </c>
    </row>
    <row r="7612" spans="30:35" x14ac:dyDescent="0.35">
      <c r="AD7612">
        <v>9291.9942340984107</v>
      </c>
      <c r="AF7612">
        <v>605210.42932066706</v>
      </c>
      <c r="AG7612">
        <f>AF7612*'Day-ahead Prices_2015-2022'!J7612</f>
        <v>37989.058648458267</v>
      </c>
      <c r="AH7612">
        <v>482529.46366503497</v>
      </c>
      <c r="AI7612">
        <f>AH7612*'Day-ahead Prices_2015-2022'!J7612</f>
        <v>30288.374434254241</v>
      </c>
    </row>
    <row r="7613" spans="30:35" x14ac:dyDescent="0.35">
      <c r="AD7613">
        <v>9291.9942340984107</v>
      </c>
      <c r="AF7613">
        <v>636140.63530176599</v>
      </c>
      <c r="AG7613">
        <f>AF7613*'Day-ahead Prices_2015-2022'!J7613</f>
        <v>39791.391913919593</v>
      </c>
      <c r="AH7613">
        <v>482529.46366503497</v>
      </c>
      <c r="AI7613">
        <f>AH7613*'Day-ahead Prices_2015-2022'!J7613</f>
        <v>30182.82111407752</v>
      </c>
    </row>
    <row r="7614" spans="30:35" x14ac:dyDescent="0.35">
      <c r="AD7614">
        <v>9291.9942340984107</v>
      </c>
      <c r="AF7614">
        <v>566430.65457876003</v>
      </c>
      <c r="AG7614">
        <f>AF7614*'Day-ahead Prices_2015-2022'!J7614</f>
        <v>33426.489003329079</v>
      </c>
      <c r="AH7614">
        <v>482529.46366503497</v>
      </c>
      <c r="AI7614">
        <f>AH7614*'Day-ahead Prices_2015-2022'!J7614</f>
        <v>28475.269974532879</v>
      </c>
    </row>
    <row r="7615" spans="30:35" x14ac:dyDescent="0.35">
      <c r="AD7615">
        <v>9291.9942340984107</v>
      </c>
      <c r="AF7615">
        <v>614905.81290683302</v>
      </c>
      <c r="AG7615">
        <f>AF7615*'Day-ahead Prices_2015-2022'!J7615</f>
        <v>36526.173918932014</v>
      </c>
      <c r="AH7615">
        <v>482529.46366503497</v>
      </c>
      <c r="AI7615">
        <f>AH7615*'Day-ahead Prices_2015-2022'!J7615</f>
        <v>28662.853303532658</v>
      </c>
    </row>
    <row r="7616" spans="30:35" x14ac:dyDescent="0.35">
      <c r="AD7616">
        <v>9291.9942340984107</v>
      </c>
      <c r="AF7616">
        <v>566841.04179922701</v>
      </c>
      <c r="AG7616">
        <f>AF7616*'Day-ahead Prices_2015-2022'!J7616</f>
        <v>34128.082024126961</v>
      </c>
      <c r="AH7616">
        <v>482529.46366503497</v>
      </c>
      <c r="AI7616">
        <f>AH7616*'Day-ahead Prices_2015-2022'!J7616</f>
        <v>29051.892683612594</v>
      </c>
    </row>
    <row r="7617" spans="30:35" x14ac:dyDescent="0.35">
      <c r="AD7617">
        <v>9291.9942340984107</v>
      </c>
      <c r="AF7617">
        <v>698878.38754076301</v>
      </c>
      <c r="AG7617">
        <f>AF7617*'Day-ahead Prices_2015-2022'!J7617</f>
        <v>53449.345481133118</v>
      </c>
      <c r="AH7617">
        <v>482529.46366503497</v>
      </c>
      <c r="AI7617">
        <f>AH7617*'Day-ahead Prices_2015-2022'!J7617</f>
        <v>36903.250219272282</v>
      </c>
    </row>
    <row r="7618" spans="30:35" x14ac:dyDescent="0.35">
      <c r="AD7618">
        <v>9291.9942340984107</v>
      </c>
      <c r="AF7618">
        <v>713199.18126949901</v>
      </c>
      <c r="AG7618">
        <f>AF7618*'Day-ahead Prices_2015-2022'!J7618</f>
        <v>60874.224618281507</v>
      </c>
      <c r="AH7618">
        <v>482529.46366503497</v>
      </c>
      <c r="AI7618">
        <f>AH7618*'Day-ahead Prices_2015-2022'!J7618</f>
        <v>41185.699209299484</v>
      </c>
    </row>
    <row r="7619" spans="30:35" x14ac:dyDescent="0.35">
      <c r="AD7619">
        <v>9291.9942340984107</v>
      </c>
      <c r="AF7619">
        <v>720486.12665029406</v>
      </c>
      <c r="AG7619">
        <f>AF7619*'Day-ahead Prices_2015-2022'!J7619</f>
        <v>63006.511775568208</v>
      </c>
      <c r="AH7619">
        <v>482529.46366503497</v>
      </c>
      <c r="AI7619">
        <f>AH7619*'Day-ahead Prices_2015-2022'!J7619</f>
        <v>42197.201597507301</v>
      </c>
    </row>
    <row r="7620" spans="30:35" x14ac:dyDescent="0.35">
      <c r="AD7620">
        <v>9291.9942340984107</v>
      </c>
      <c r="AF7620">
        <v>649787.46910623705</v>
      </c>
      <c r="AG7620">
        <f>AF7620*'Day-ahead Prices_2015-2022'!J7620</f>
        <v>55319.656182359497</v>
      </c>
      <c r="AH7620">
        <v>482529.46366503497</v>
      </c>
      <c r="AI7620">
        <f>AH7620*'Day-ahead Prices_2015-2022'!J7620</f>
        <v>41080.145889122752</v>
      </c>
    </row>
    <row r="7621" spans="30:35" x14ac:dyDescent="0.35">
      <c r="AD7621">
        <v>9291.9942340984107</v>
      </c>
      <c r="AF7621">
        <v>686680.96998876997</v>
      </c>
      <c r="AG7621">
        <f>AF7621*'Day-ahead Prices_2015-2022'!J7621</f>
        <v>59388.462040691265</v>
      </c>
      <c r="AH7621">
        <v>482529.46366503497</v>
      </c>
      <c r="AI7621">
        <f>AH7621*'Day-ahead Prices_2015-2022'!J7621</f>
        <v>41732.163826900134</v>
      </c>
    </row>
    <row r="7622" spans="30:35" x14ac:dyDescent="0.35">
      <c r="AD7622">
        <v>9291.9942340984107</v>
      </c>
      <c r="AF7622">
        <v>678232.283781623</v>
      </c>
      <c r="AG7622">
        <f>AF7622*'Day-ahead Prices_2015-2022'!J7622</f>
        <v>58706.938693782562</v>
      </c>
      <c r="AH7622">
        <v>482529.46366503497</v>
      </c>
      <c r="AI7622">
        <f>AH7622*'Day-ahead Prices_2015-2022'!J7622</f>
        <v>41767.147213015851</v>
      </c>
    </row>
    <row r="7623" spans="30:35" x14ac:dyDescent="0.35">
      <c r="AD7623">
        <v>9291.9942340984107</v>
      </c>
      <c r="AF7623">
        <v>594953.33421453298</v>
      </c>
      <c r="AG7623">
        <f>AF7623*'Day-ahead Prices_2015-2022'!J7623</f>
        <v>49799.825148759708</v>
      </c>
      <c r="AH7623">
        <v>482529.46366503497</v>
      </c>
      <c r="AI7623">
        <f>AH7623*'Day-ahead Prices_2015-2022'!J7623</f>
        <v>40389.525594252169</v>
      </c>
    </row>
    <row r="7624" spans="30:35" x14ac:dyDescent="0.35">
      <c r="AD7624">
        <v>9291.9942340984107</v>
      </c>
      <c r="AF7624">
        <v>504446.19725923601</v>
      </c>
      <c r="AG7624">
        <f>AF7624*'Day-ahead Prices_2015-2022'!J7624</f>
        <v>43248.694722020606</v>
      </c>
      <c r="AH7624">
        <v>482529.46366503497</v>
      </c>
      <c r="AI7624">
        <f>AH7624*'Day-ahead Prices_2015-2022'!J7624</f>
        <v>41369.663567321775</v>
      </c>
    </row>
    <row r="7625" spans="30:35" x14ac:dyDescent="0.35">
      <c r="AD7625">
        <v>9291.9942340984107</v>
      </c>
      <c r="AF7625">
        <v>418031.325989887</v>
      </c>
      <c r="AG7625">
        <f>AF7625*'Day-ahead Prices_2015-2022'!J7625</f>
        <v>36039.525691903138</v>
      </c>
      <c r="AH7625">
        <v>482529.46366503497</v>
      </c>
      <c r="AI7625">
        <f>AH7625*'Day-ahead Prices_2015-2022'!J7625</f>
        <v>41600.071386221833</v>
      </c>
    </row>
    <row r="7626" spans="30:35" x14ac:dyDescent="0.35">
      <c r="AD7626">
        <v>9291.9942340984107</v>
      </c>
      <c r="AF7626">
        <v>577773.07237265503</v>
      </c>
      <c r="AG7626">
        <f>AF7626*'Day-ahead Prices_2015-2022'!J7626</f>
        <v>50620.143303249235</v>
      </c>
      <c r="AH7626">
        <v>482529.46366503497</v>
      </c>
      <c r="AI7626">
        <f>AH7626*'Day-ahead Prices_2015-2022'!J7626</f>
        <v>42275.612635352874</v>
      </c>
    </row>
    <row r="7627" spans="30:35" x14ac:dyDescent="0.35">
      <c r="AD7627">
        <v>9291.9942340984107</v>
      </c>
      <c r="AF7627">
        <v>654815.92401745601</v>
      </c>
      <c r="AG7627">
        <f>AF7627*'Day-ahead Prices_2015-2022'!J7627</f>
        <v>60017.153515819933</v>
      </c>
      <c r="AH7627">
        <v>482529.46366503497</v>
      </c>
      <c r="AI7627">
        <f>AH7627*'Day-ahead Prices_2015-2022'!J7627</f>
        <v>44226.237992218783</v>
      </c>
    </row>
    <row r="7628" spans="30:35" x14ac:dyDescent="0.35">
      <c r="AD7628">
        <v>9291.9942340984107</v>
      </c>
      <c r="AF7628">
        <v>704312.26238664298</v>
      </c>
      <c r="AG7628">
        <f>AF7628*'Day-ahead Prices_2015-2022'!J7628</f>
        <v>74996.930479585702</v>
      </c>
      <c r="AH7628">
        <v>482529.46366503497</v>
      </c>
      <c r="AI7628">
        <f>AH7628*'Day-ahead Prices_2015-2022'!J7628</f>
        <v>51380.943614712087</v>
      </c>
    </row>
    <row r="7629" spans="30:35" x14ac:dyDescent="0.35">
      <c r="AD7629">
        <v>9291.9942340984107</v>
      </c>
      <c r="AF7629">
        <v>715778.67496295297</v>
      </c>
      <c r="AG7629">
        <f>AF7629*'Day-ahead Prices_2015-2022'!J7629</f>
        <v>80096.528451698148</v>
      </c>
      <c r="AH7629">
        <v>482529.46366503497</v>
      </c>
      <c r="AI7629">
        <f>AH7629*'Day-ahead Prices_2015-2022'!J7629</f>
        <v>53995.650145947002</v>
      </c>
    </row>
    <row r="7630" spans="30:35" x14ac:dyDescent="0.35">
      <c r="AD7630">
        <v>9291.9942340984107</v>
      </c>
      <c r="AF7630">
        <v>736035.86079263699</v>
      </c>
      <c r="AG7630">
        <f>AF7630*'Day-ahead Prices_2015-2022'!J7630</f>
        <v>67715.299192922597</v>
      </c>
      <c r="AH7630">
        <v>482529.46366503497</v>
      </c>
      <c r="AI7630">
        <f>AH7630*'Day-ahead Prices_2015-2022'!J7630</f>
        <v>44392.710657183219</v>
      </c>
    </row>
    <row r="7631" spans="30:35" x14ac:dyDescent="0.35">
      <c r="AD7631">
        <v>9291.9942340984107</v>
      </c>
      <c r="AF7631">
        <v>658181.42962848197</v>
      </c>
      <c r="AG7631">
        <f>AF7631*'Day-ahead Prices_2015-2022'!J7631</f>
        <v>54560.77233584004</v>
      </c>
      <c r="AH7631">
        <v>482529.46366503497</v>
      </c>
      <c r="AI7631">
        <f>AH7631*'Day-ahead Prices_2015-2022'!J7631</f>
        <v>39999.883052342651</v>
      </c>
    </row>
    <row r="7632" spans="30:35" x14ac:dyDescent="0.35">
      <c r="AD7632">
        <v>9291.9942340984107</v>
      </c>
      <c r="AF7632">
        <v>672036.05887842004</v>
      </c>
      <c r="AG7632">
        <f>AF7632*'Day-ahead Prices_2015-2022'!J7632</f>
        <v>49965.880977610526</v>
      </c>
      <c r="AH7632">
        <v>482529.46366503497</v>
      </c>
      <c r="AI7632">
        <f>AH7632*'Day-ahead Prices_2015-2022'!J7632</f>
        <v>35876.065623495349</v>
      </c>
    </row>
    <row r="7633" spans="30:35" x14ac:dyDescent="0.35">
      <c r="AD7633">
        <v>9291.9942340984107</v>
      </c>
      <c r="AF7633">
        <v>632863.99318062095</v>
      </c>
      <c r="AG7633">
        <f>AF7633*'Day-ahead Prices_2015-2022'!J7633</f>
        <v>44360.60160199563</v>
      </c>
      <c r="AH7633">
        <v>482529.46366503497</v>
      </c>
      <c r="AI7633">
        <f>AH7633*'Day-ahead Prices_2015-2022'!J7633</f>
        <v>33822.902755600626</v>
      </c>
    </row>
    <row r="7634" spans="30:35" x14ac:dyDescent="0.35">
      <c r="AD7634">
        <v>9291.9942340984107</v>
      </c>
      <c r="AF7634">
        <v>602252.96924562997</v>
      </c>
      <c r="AG7634">
        <f>AF7634*'Day-ahead Prices_2015-2022'!J7634</f>
        <v>38873.170716170745</v>
      </c>
      <c r="AH7634">
        <v>482529.46366503497</v>
      </c>
      <c r="AI7634">
        <f>AH7634*'Day-ahead Prices_2015-2022'!J7634</f>
        <v>31145.467394089264</v>
      </c>
    </row>
    <row r="7635" spans="30:35" x14ac:dyDescent="0.35">
      <c r="AD7635">
        <v>9291.9942340984107</v>
      </c>
      <c r="AF7635">
        <v>605491.121551499</v>
      </c>
      <c r="AG7635">
        <f>AF7635*'Day-ahead Prices_2015-2022'!J7635</f>
        <v>37750.85770093208</v>
      </c>
      <c r="AH7635">
        <v>482529.46366503497</v>
      </c>
      <c r="AI7635">
        <f>AH7635*'Day-ahead Prices_2015-2022'!J7635</f>
        <v>30084.505735855764</v>
      </c>
    </row>
    <row r="7636" spans="30:35" x14ac:dyDescent="0.35">
      <c r="AD7636">
        <v>9291.9942340984107</v>
      </c>
      <c r="AF7636">
        <v>612723.68810812</v>
      </c>
      <c r="AG7636">
        <f>AF7636*'Day-ahead Prices_2015-2022'!J7636</f>
        <v>36065.682186654078</v>
      </c>
      <c r="AH7636">
        <v>482529.46366503497</v>
      </c>
      <c r="AI7636">
        <f>AH7636*'Day-ahead Prices_2015-2022'!J7636</f>
        <v>28402.287393153543</v>
      </c>
    </row>
    <row r="7637" spans="30:35" x14ac:dyDescent="0.35">
      <c r="AD7637">
        <v>9291.9942340984107</v>
      </c>
      <c r="AF7637">
        <v>534227.40411116497</v>
      </c>
      <c r="AG7637">
        <f>AF7637*'Day-ahead Prices_2015-2022'!J7637</f>
        <v>30656.639584919205</v>
      </c>
      <c r="AH7637">
        <v>482529.46366503497</v>
      </c>
      <c r="AI7637">
        <f>AH7637*'Day-ahead Prices_2015-2022'!J7637</f>
        <v>27689.953272418035</v>
      </c>
    </row>
    <row r="7638" spans="30:35" x14ac:dyDescent="0.35">
      <c r="AD7638">
        <v>9291.9942340984107</v>
      </c>
      <c r="AF7638">
        <v>508389.67777568899</v>
      </c>
      <c r="AG7638">
        <f>AF7638*'Day-ahead Prices_2015-2022'!J7638</f>
        <v>27760.618354941489</v>
      </c>
      <c r="AH7638">
        <v>482529.46366503497</v>
      </c>
      <c r="AI7638">
        <f>AH7638*'Day-ahead Prices_2015-2022'!J7638</f>
        <v>26348.521363429227</v>
      </c>
    </row>
    <row r="7639" spans="30:35" x14ac:dyDescent="0.35">
      <c r="AD7639">
        <v>9291.9942340984107</v>
      </c>
      <c r="AF7639">
        <v>568453.87567766802</v>
      </c>
      <c r="AG7639">
        <f>AF7639*'Day-ahead Prices_2015-2022'!J7639</f>
        <v>30749.801837438856</v>
      </c>
      <c r="AH7639">
        <v>482529.46366503497</v>
      </c>
      <c r="AI7639">
        <f>AH7639*'Day-ahead Prices_2015-2022'!J7639</f>
        <v>26101.828175130486</v>
      </c>
    </row>
    <row r="7640" spans="30:35" x14ac:dyDescent="0.35">
      <c r="AD7640">
        <v>9291.9942340984107</v>
      </c>
      <c r="AF7640">
        <v>525444.84632358502</v>
      </c>
      <c r="AG7640">
        <f>AF7640*'Day-ahead Prices_2015-2022'!J7640</f>
        <v>30850.180539773486</v>
      </c>
      <c r="AH7640">
        <v>482529.46366503497</v>
      </c>
      <c r="AI7640">
        <f>AH7640*'Day-ahead Prices_2015-2022'!J7640</f>
        <v>28330.511135433368</v>
      </c>
    </row>
    <row r="7641" spans="30:35" x14ac:dyDescent="0.35">
      <c r="AD7641">
        <v>9291.9942340984107</v>
      </c>
      <c r="AF7641">
        <v>596265.21070842398</v>
      </c>
      <c r="AG7641">
        <f>AF7641*'Day-ahead Prices_2015-2022'!J7641</f>
        <v>42515.200186537404</v>
      </c>
      <c r="AH7641">
        <v>482529.46366503497</v>
      </c>
      <c r="AI7641">
        <f>AH7641*'Day-ahead Prices_2015-2022'!J7641</f>
        <v>34405.557082976156</v>
      </c>
    </row>
    <row r="7642" spans="30:35" x14ac:dyDescent="0.35">
      <c r="AD7642">
        <v>9291.9942340984107</v>
      </c>
      <c r="AF7642">
        <v>653522.12229407998</v>
      </c>
      <c r="AG7642">
        <f>AF7642*'Day-ahead Prices_2015-2022'!J7642</f>
        <v>57790.961274465495</v>
      </c>
      <c r="AH7642">
        <v>482529.46366503497</v>
      </c>
      <c r="AI7642">
        <f>AH7642*'Day-ahead Prices_2015-2022'!J7642</f>
        <v>42670.080471899048</v>
      </c>
    </row>
    <row r="7643" spans="30:35" x14ac:dyDescent="0.35">
      <c r="AD7643">
        <v>9291.9942340984107</v>
      </c>
      <c r="AF7643">
        <v>612733.90260646597</v>
      </c>
      <c r="AG7643">
        <f>AF7643*'Day-ahead Prices_2015-2022'!J7643</f>
        <v>57566.350149877479</v>
      </c>
      <c r="AH7643">
        <v>482529.46366503497</v>
      </c>
      <c r="AI7643">
        <f>AH7643*'Day-ahead Prices_2015-2022'!J7643</f>
        <v>45333.643111330035</v>
      </c>
    </row>
    <row r="7644" spans="30:35" x14ac:dyDescent="0.35">
      <c r="AD7644">
        <v>9291.9942340984107</v>
      </c>
      <c r="AF7644">
        <v>603807.25697595498</v>
      </c>
      <c r="AG7644">
        <f>AF7644*'Day-ahead Prices_2015-2022'!J7644</f>
        <v>58416.842594281203</v>
      </c>
      <c r="AH7644">
        <v>482529.46366503497</v>
      </c>
      <c r="AI7644">
        <f>AH7644*'Day-ahead Prices_2015-2022'!J7644</f>
        <v>46683.519285932969</v>
      </c>
    </row>
    <row r="7645" spans="30:35" x14ac:dyDescent="0.35">
      <c r="AD7645">
        <v>9291.9942340984107</v>
      </c>
      <c r="AF7645">
        <v>678352.49401314196</v>
      </c>
      <c r="AG7645">
        <f>AF7645*'Day-ahead Prices_2015-2022'!J7645</f>
        <v>65579.727358720498</v>
      </c>
      <c r="AH7645">
        <v>482529.46366503497</v>
      </c>
      <c r="AI7645">
        <f>AH7645*'Day-ahead Prices_2015-2022'!J7645</f>
        <v>46648.535899817252</v>
      </c>
    </row>
    <row r="7646" spans="30:35" x14ac:dyDescent="0.35">
      <c r="AD7646">
        <v>9291.9942340984107</v>
      </c>
      <c r="AF7646">
        <v>575683.03702135803</v>
      </c>
      <c r="AG7646">
        <f>AF7646*'Day-ahead Prices_2015-2022'!J7646</f>
        <v>55666.390868576491</v>
      </c>
      <c r="AH7646">
        <v>482529.46366503497</v>
      </c>
      <c r="AI7646">
        <f>AH7646*'Day-ahead Prices_2015-2022'!J7646</f>
        <v>46658.789650920138</v>
      </c>
    </row>
    <row r="7647" spans="30:35" x14ac:dyDescent="0.35">
      <c r="AD7647">
        <v>9291.9942340984107</v>
      </c>
      <c r="AF7647">
        <v>483994.93126564001</v>
      </c>
      <c r="AG7647">
        <f>AF7647*'Day-ahead Prices_2015-2022'!J7647</f>
        <v>47008.612692839371</v>
      </c>
      <c r="AH7647">
        <v>482529.46366503497</v>
      </c>
      <c r="AI7647">
        <f>AH7647*'Day-ahead Prices_2015-2022'!J7647</f>
        <v>46866.277320296111</v>
      </c>
    </row>
    <row r="7648" spans="30:35" x14ac:dyDescent="0.35">
      <c r="AD7648">
        <v>9291.9942340984107</v>
      </c>
      <c r="AF7648">
        <v>429473.12458294898</v>
      </c>
      <c r="AG7648">
        <f>AF7648*'Day-ahead Prices_2015-2022'!J7648</f>
        <v>41746.398233679829</v>
      </c>
      <c r="AH7648">
        <v>482529.46366503497</v>
      </c>
      <c r="AI7648">
        <f>AH7648*'Day-ahead Prices_2015-2022'!J7648</f>
        <v>46903.673353730148</v>
      </c>
    </row>
    <row r="7649" spans="30:35" x14ac:dyDescent="0.35">
      <c r="AD7649">
        <v>9291.9942340984107</v>
      </c>
      <c r="AF7649">
        <v>336258.07187744899</v>
      </c>
      <c r="AG7649">
        <f>AF7649*'Day-ahead Prices_2015-2022'!J7649</f>
        <v>33126.043628417043</v>
      </c>
      <c r="AH7649">
        <v>482529.46366503497</v>
      </c>
      <c r="AI7649">
        <f>AH7649*'Day-ahead Prices_2015-2022'!J7649</f>
        <v>47535.78695113134</v>
      </c>
    </row>
    <row r="7650" spans="30:35" x14ac:dyDescent="0.35">
      <c r="AD7650">
        <v>9291.9942340984107</v>
      </c>
      <c r="AF7650">
        <v>356432.520426801</v>
      </c>
      <c r="AG7650">
        <f>AF7650*'Day-ahead Prices_2015-2022'!J7650</f>
        <v>35757.310449216675</v>
      </c>
      <c r="AH7650">
        <v>482529.46366503497</v>
      </c>
      <c r="AI7650">
        <f>AH7650*'Day-ahead Prices_2015-2022'!J7650</f>
        <v>48407.355794876305</v>
      </c>
    </row>
    <row r="7651" spans="30:35" x14ac:dyDescent="0.35">
      <c r="AD7651">
        <v>9291.9942340984107</v>
      </c>
      <c r="AF7651">
        <v>468986.14120216301</v>
      </c>
      <c r="AG7651">
        <f>AF7651*'Day-ahead Prices_2015-2022'!J7651</f>
        <v>49884.297141644573</v>
      </c>
      <c r="AH7651">
        <v>482529.46366503497</v>
      </c>
      <c r="AI7651">
        <f>AH7651*'Day-ahead Prices_2015-2022'!J7651</f>
        <v>51324.849564561024</v>
      </c>
    </row>
    <row r="7652" spans="30:35" x14ac:dyDescent="0.35">
      <c r="AD7652">
        <v>9291.9942340985308</v>
      </c>
      <c r="AF7652">
        <v>389704.54686566902</v>
      </c>
      <c r="AG7652">
        <f>AF7652*'Day-ahead Prices_2015-2022'!J7652</f>
        <v>48623.923443113104</v>
      </c>
      <c r="AH7652">
        <v>482529.46366503497</v>
      </c>
      <c r="AI7652">
        <f>AH7652*'Day-ahead Prices_2015-2022'!J7652</f>
        <v>60205.804343315998</v>
      </c>
    </row>
    <row r="7653" spans="30:35" x14ac:dyDescent="0.35">
      <c r="AD7653">
        <v>9291.9942340984107</v>
      </c>
      <c r="AF7653">
        <v>393423.27608770702</v>
      </c>
      <c r="AG7653">
        <f>AF7653*'Day-ahead Prices_2015-2022'!J7653</f>
        <v>46838.024576431737</v>
      </c>
      <c r="AH7653">
        <v>482529.46366503497</v>
      </c>
      <c r="AI7653">
        <f>AH7653*'Day-ahead Prices_2015-2022'!J7653</f>
        <v>57446.338972981575</v>
      </c>
    </row>
    <row r="7654" spans="30:35" x14ac:dyDescent="0.35">
      <c r="AD7654">
        <v>9291.9942340984107</v>
      </c>
      <c r="AF7654">
        <v>385605.52116530697</v>
      </c>
      <c r="AG7654">
        <f>AF7654*'Day-ahead Prices_2015-2022'!J7654</f>
        <v>40068.26970428705</v>
      </c>
      <c r="AH7654">
        <v>482529.46366503497</v>
      </c>
      <c r="AI7654">
        <f>AH7654*'Day-ahead Prices_2015-2022'!J7654</f>
        <v>50139.636569433787</v>
      </c>
    </row>
    <row r="7655" spans="30:35" x14ac:dyDescent="0.35">
      <c r="AD7655">
        <v>9291.9942340984107</v>
      </c>
      <c r="AF7655">
        <v>323101.879246386</v>
      </c>
      <c r="AG7655">
        <f>AF7655*'Day-ahead Prices_2015-2022'!J7655</f>
        <v>29102.594018420099</v>
      </c>
      <c r="AH7655">
        <v>482529.46366503497</v>
      </c>
      <c r="AI7655">
        <f>AH7655*'Day-ahead Prices_2015-2022'!J7655</f>
        <v>43462.635115968857</v>
      </c>
    </row>
    <row r="7656" spans="30:35" x14ac:dyDescent="0.35">
      <c r="AD7656">
        <v>9291.9942340984107</v>
      </c>
      <c r="AF7656">
        <v>293932.04699543701</v>
      </c>
      <c r="AG7656">
        <f>AF7656*'Day-ahead Prices_2015-2022'!J7656</f>
        <v>22843.296447309131</v>
      </c>
      <c r="AH7656">
        <v>482529.46366503497</v>
      </c>
      <c r="AI7656">
        <f>AH7656*'Day-ahead Prices_2015-2022'!J7656</f>
        <v>37500.380430557772</v>
      </c>
    </row>
    <row r="7657" spans="30:35" x14ac:dyDescent="0.35">
      <c r="AD7657">
        <v>9291.9942340984107</v>
      </c>
      <c r="AF7657">
        <v>189462.97248286099</v>
      </c>
      <c r="AG7657">
        <f>AF7657*'Day-ahead Prices_2015-2022'!J7657</f>
        <v>13563.654200048019</v>
      </c>
      <c r="AH7657">
        <v>482529.46366503497</v>
      </c>
      <c r="AI7657">
        <f>AH7657*'Day-ahead Prices_2015-2022'!J7657</f>
        <v>34544.284303779852</v>
      </c>
    </row>
    <row r="7658" spans="30:35" x14ac:dyDescent="0.35">
      <c r="AD7658">
        <v>9291.9942340984107</v>
      </c>
      <c r="AF7658">
        <v>246681.37845544601</v>
      </c>
      <c r="AG7658">
        <f>AF7658*'Day-ahead Prices_2015-2022'!J7658</f>
        <v>16732.089548909833</v>
      </c>
      <c r="AH7658">
        <v>482529.46366503497</v>
      </c>
      <c r="AI7658">
        <f>AH7658*'Day-ahead Prices_2015-2022'!J7658</f>
        <v>32729.370358569737</v>
      </c>
    </row>
    <row r="7659" spans="30:35" x14ac:dyDescent="0.35">
      <c r="AD7659">
        <v>9291.9942340984107</v>
      </c>
      <c r="AF7659">
        <v>246360.372037622</v>
      </c>
      <c r="AG7659">
        <f>AF7659*'Day-ahead Prices_2015-2022'!J7659</f>
        <v>15136.381257991496</v>
      </c>
      <c r="AH7659">
        <v>482529.46366503497</v>
      </c>
      <c r="AI7659">
        <f>AH7659*'Day-ahead Prices_2015-2022'!J7659</f>
        <v>29646.610247579749</v>
      </c>
    </row>
    <row r="7660" spans="30:35" x14ac:dyDescent="0.35">
      <c r="AD7660">
        <v>9291.9942340984107</v>
      </c>
      <c r="AF7660">
        <v>37112.465924796401</v>
      </c>
      <c r="AG7660">
        <f>AF7660*'Day-ahead Prices_2015-2022'!J7660</f>
        <v>2112.6735133514412</v>
      </c>
      <c r="AH7660">
        <v>482529.46366503497</v>
      </c>
      <c r="AI7660">
        <f>AH7660*'Day-ahead Prices_2015-2022'!J7660</f>
        <v>27468.592880961696</v>
      </c>
    </row>
    <row r="7661" spans="30:35" x14ac:dyDescent="0.35">
      <c r="AD7661">
        <v>9291.9942340984107</v>
      </c>
      <c r="AF7661">
        <v>23955.589780246301</v>
      </c>
      <c r="AG7661">
        <f>AF7661*'Day-ahead Prices_2015-2022'!J7661</f>
        <v>1446.7379558035248</v>
      </c>
      <c r="AH7661">
        <v>482529.46366503497</v>
      </c>
      <c r="AI7661">
        <f>AH7661*'Day-ahead Prices_2015-2022'!J7661</f>
        <v>29141.160634390624</v>
      </c>
    </row>
    <row r="7662" spans="30:35" x14ac:dyDescent="0.35">
      <c r="AD7662">
        <v>9291.9942340984107</v>
      </c>
      <c r="AF7662">
        <v>0</v>
      </c>
      <c r="AG7662">
        <f>AF7662*'Day-ahead Prices_2015-2022'!J7662</f>
        <v>0</v>
      </c>
      <c r="AH7662">
        <v>482529.46366503497</v>
      </c>
      <c r="AI7662">
        <f>AH7662*'Day-ahead Prices_2015-2022'!J7662</f>
        <v>25791.19983289612</v>
      </c>
    </row>
    <row r="7663" spans="30:35" x14ac:dyDescent="0.35">
      <c r="AD7663">
        <v>9291.9942340984107</v>
      </c>
      <c r="AF7663">
        <v>101287.11830651401</v>
      </c>
      <c r="AG7663">
        <f>AF7663*'Day-ahead Prices_2015-2022'!J7663</f>
        <v>5202.4862229162081</v>
      </c>
      <c r="AH7663">
        <v>482529.46366503497</v>
      </c>
      <c r="AI7663">
        <f>AH7663*'Day-ahead Prices_2015-2022'!J7663</f>
        <v>24784.522739324937</v>
      </c>
    </row>
    <row r="7664" spans="30:35" x14ac:dyDescent="0.35">
      <c r="AD7664">
        <v>9291.9942340984107</v>
      </c>
      <c r="AF7664">
        <v>200186.51573529199</v>
      </c>
      <c r="AG7664">
        <f>AF7664*'Day-ahead Prices_2015-2022'!J7664</f>
        <v>10875.132467319738</v>
      </c>
      <c r="AH7664">
        <v>482529.46366503497</v>
      </c>
      <c r="AI7664">
        <f>AH7664*'Day-ahead Prices_2015-2022'!J7664</f>
        <v>26213.413113603026</v>
      </c>
    </row>
    <row r="7665" spans="30:35" x14ac:dyDescent="0.35">
      <c r="AD7665">
        <v>9291.9942340984107</v>
      </c>
      <c r="AF7665">
        <v>389763.33751647599</v>
      </c>
      <c r="AG7665">
        <f>AF7665*'Day-ahead Prices_2015-2022'!J7665</f>
        <v>26904.875984590442</v>
      </c>
      <c r="AH7665">
        <v>482529.46366503497</v>
      </c>
      <c r="AI7665">
        <f>AH7665*'Day-ahead Prices_2015-2022'!J7665</f>
        <v>33308.405714967783</v>
      </c>
    </row>
    <row r="7666" spans="30:35" x14ac:dyDescent="0.35">
      <c r="AD7666">
        <v>9291.9942340984107</v>
      </c>
      <c r="AF7666">
        <v>393961.087614541</v>
      </c>
      <c r="AG7666">
        <f>AF7666*'Day-ahead Prices_2015-2022'!J7666</f>
        <v>36954.534920962979</v>
      </c>
      <c r="AH7666">
        <v>482529.46366503497</v>
      </c>
      <c r="AI7666">
        <f>AH7666*'Day-ahead Prices_2015-2022'!J7666</f>
        <v>45262.470015439445</v>
      </c>
    </row>
    <row r="7667" spans="30:35" x14ac:dyDescent="0.35">
      <c r="AD7667">
        <v>9291.9942340984107</v>
      </c>
      <c r="AF7667">
        <v>553055.91758415301</v>
      </c>
      <c r="AG7667">
        <f>AF7667*'Day-ahead Prices_2015-2022'!J7667</f>
        <v>60342.548527812964</v>
      </c>
      <c r="AH7667">
        <v>482529.46366503497</v>
      </c>
      <c r="AI7667">
        <f>AH7667*'Day-ahead Prices_2015-2022'!J7667</f>
        <v>52647.583456832792</v>
      </c>
    </row>
    <row r="7668" spans="30:35" x14ac:dyDescent="0.35">
      <c r="AD7668">
        <v>9291.9942340984107</v>
      </c>
      <c r="AF7668">
        <v>668351.72378841694</v>
      </c>
      <c r="AG7668">
        <f>AF7668*'Day-ahead Prices_2015-2022'!J7668</f>
        <v>67836.029085214846</v>
      </c>
      <c r="AH7668">
        <v>482529.46366503497</v>
      </c>
      <c r="AI7668">
        <f>AH7668*'Day-ahead Prices_2015-2022'!J7668</f>
        <v>48975.534238341883</v>
      </c>
    </row>
    <row r="7669" spans="30:35" x14ac:dyDescent="0.35">
      <c r="AD7669">
        <v>9291.9942340984107</v>
      </c>
      <c r="AF7669">
        <v>503185.20629718603</v>
      </c>
      <c r="AG7669">
        <f>AF7669*'Day-ahead Prices_2015-2022'!J7669</f>
        <v>46974.225952365923</v>
      </c>
      <c r="AH7669">
        <v>482529.46366503497</v>
      </c>
      <c r="AI7669">
        <f>AH7669*'Day-ahead Prices_2015-2022'!J7669</f>
        <v>45045.934918619751</v>
      </c>
    </row>
    <row r="7670" spans="30:35" x14ac:dyDescent="0.35">
      <c r="AD7670">
        <v>9291.9942340984107</v>
      </c>
      <c r="AF7670">
        <v>504649.476866893</v>
      </c>
      <c r="AG7670">
        <f>AF7670*'Day-ahead Prices_2015-2022'!J7670</f>
        <v>45966.628412267033</v>
      </c>
      <c r="AH7670">
        <v>482529.46366503497</v>
      </c>
      <c r="AI7670">
        <f>AH7670*'Day-ahead Prices_2015-2022'!J7670</f>
        <v>43951.799359759287</v>
      </c>
    </row>
    <row r="7671" spans="30:35" x14ac:dyDescent="0.35">
      <c r="AD7671">
        <v>9291.9942340984107</v>
      </c>
      <c r="AF7671">
        <v>347930.96821722703</v>
      </c>
      <c r="AG7671">
        <f>AF7671*'Day-ahead Prices_2015-2022'!J7671</f>
        <v>29263.168995620148</v>
      </c>
      <c r="AH7671">
        <v>482529.46366503497</v>
      </c>
      <c r="AI7671">
        <f>AH7671*'Day-ahead Prices_2015-2022'!J7671</f>
        <v>40583.743703377346</v>
      </c>
    </row>
    <row r="7672" spans="30:35" x14ac:dyDescent="0.35">
      <c r="AD7672">
        <v>9291.9942340984107</v>
      </c>
      <c r="AF7672">
        <v>336840.47767122299</v>
      </c>
      <c r="AG7672">
        <f>AF7672*'Day-ahead Prices_2015-2022'!J7672</f>
        <v>28744.703212670905</v>
      </c>
      <c r="AH7672">
        <v>482529.46366503497</v>
      </c>
      <c r="AI7672">
        <f>AH7672*'Day-ahead Prices_2015-2022'!J7672</f>
        <v>41177.254943685344</v>
      </c>
    </row>
    <row r="7673" spans="30:35" x14ac:dyDescent="0.35">
      <c r="AD7673">
        <v>9291.9942340984107</v>
      </c>
      <c r="AF7673">
        <v>506469.97145469702</v>
      </c>
      <c r="AG7673">
        <f>AF7673*'Day-ahead Prices_2015-2022'!J7673</f>
        <v>45710.181098715046</v>
      </c>
      <c r="AH7673">
        <v>482529.46366503497</v>
      </c>
      <c r="AI7673">
        <f>AH7673*'Day-ahead Prices_2015-2022'!J7673</f>
        <v>43549.49041942857</v>
      </c>
    </row>
    <row r="7674" spans="30:35" x14ac:dyDescent="0.35">
      <c r="AD7674">
        <v>9291.9942340984107</v>
      </c>
      <c r="AF7674">
        <v>550555.73624275497</v>
      </c>
      <c r="AG7674">
        <f>AF7674*'Day-ahead Prices_2015-2022'!J7674</f>
        <v>52545.03946700853</v>
      </c>
      <c r="AH7674">
        <v>482529.46366503497</v>
      </c>
      <c r="AI7674">
        <f>AH7674*'Day-ahead Prices_2015-2022'!J7674</f>
        <v>46052.612012190933</v>
      </c>
    </row>
    <row r="7675" spans="30:35" x14ac:dyDescent="0.35">
      <c r="AD7675">
        <v>9291.9942340984107</v>
      </c>
      <c r="AF7675">
        <v>633649.67608260806</v>
      </c>
      <c r="AG7675">
        <f>AF7675*'Day-ahead Prices_2015-2022'!J7675</f>
        <v>64213.266112116391</v>
      </c>
      <c r="AH7675">
        <v>482529.46366503497</v>
      </c>
      <c r="AI7675">
        <f>AH7675*'Day-ahead Prices_2015-2022'!J7675</f>
        <v>48898.932685985055</v>
      </c>
    </row>
    <row r="7676" spans="30:35" x14ac:dyDescent="0.35">
      <c r="AD7676">
        <v>9291.9942340984107</v>
      </c>
      <c r="AF7676">
        <v>643440.68141461397</v>
      </c>
      <c r="AG7676">
        <f>AF7676*'Day-ahead Prices_2015-2022'!J7676</f>
        <v>75582.5639432194</v>
      </c>
      <c r="AH7676">
        <v>482529.46366503497</v>
      </c>
      <c r="AI7676">
        <f>AH7676*'Day-ahead Prices_2015-2022'!J7676</f>
        <v>56680.926611242918</v>
      </c>
    </row>
    <row r="7677" spans="30:35" x14ac:dyDescent="0.35">
      <c r="AD7677">
        <v>9291.9942340984107</v>
      </c>
      <c r="AF7677">
        <v>635993.28365409304</v>
      </c>
      <c r="AG7677">
        <f>AF7677*'Day-ahead Prices_2015-2022'!J7677</f>
        <v>73075.62829185529</v>
      </c>
      <c r="AH7677">
        <v>482529.46366503497</v>
      </c>
      <c r="AI7677">
        <f>AH7677*'Day-ahead Prices_2015-2022'!J7677</f>
        <v>55442.635375112513</v>
      </c>
    </row>
    <row r="7678" spans="30:35" x14ac:dyDescent="0.35">
      <c r="AD7678">
        <v>9291.9942340984107</v>
      </c>
      <c r="AF7678">
        <v>535793.40498955699</v>
      </c>
      <c r="AG7678">
        <f>AF7678*'Day-ahead Prices_2015-2022'!J7678</f>
        <v>51812.561746002626</v>
      </c>
      <c r="AH7678">
        <v>482529.46366503497</v>
      </c>
      <c r="AI7678">
        <f>AH7678*'Day-ahead Prices_2015-2022'!J7678</f>
        <v>46661.805460068033</v>
      </c>
    </row>
    <row r="7679" spans="30:35" x14ac:dyDescent="0.35">
      <c r="AD7679">
        <v>9291.9942340984107</v>
      </c>
      <c r="AF7679">
        <v>416788.80897384498</v>
      </c>
      <c r="AG7679">
        <f>AF7679*'Day-ahead Prices_2015-2022'!J7679</f>
        <v>34756.539766340153</v>
      </c>
      <c r="AH7679">
        <v>482529.46366503497</v>
      </c>
      <c r="AI7679">
        <f>AH7679*'Day-ahead Prices_2015-2022'!J7679</f>
        <v>40238.735136856856</v>
      </c>
    </row>
    <row r="7680" spans="30:35" x14ac:dyDescent="0.35">
      <c r="AD7680">
        <v>9291.9942340984107</v>
      </c>
      <c r="AF7680">
        <v>466192.51924273599</v>
      </c>
      <c r="AG7680">
        <f>AF7680*'Day-ahead Prices_2015-2022'!J7680</f>
        <v>32611.914942976542</v>
      </c>
      <c r="AH7680">
        <v>482529.46366503497</v>
      </c>
      <c r="AI7680">
        <f>AH7680*'Day-ahead Prices_2015-2022'!J7680</f>
        <v>33754.745468857938</v>
      </c>
    </row>
    <row r="7681" spans="30:35" x14ac:dyDescent="0.35">
      <c r="AD7681">
        <v>9291.9942340984107</v>
      </c>
      <c r="AF7681">
        <v>472457.36284398602</v>
      </c>
      <c r="AG7681">
        <f>AF7681*'Day-ahead Prices_2015-2022'!J7681</f>
        <v>29888.243345214112</v>
      </c>
      <c r="AH7681">
        <v>482529.46366503497</v>
      </c>
      <c r="AI7681">
        <f>AH7681*'Day-ahead Prices_2015-2022'!J7681</f>
        <v>30525.417033279697</v>
      </c>
    </row>
    <row r="7682" spans="30:35" x14ac:dyDescent="0.35">
      <c r="AD7682">
        <v>9291.9942340984107</v>
      </c>
      <c r="AF7682">
        <v>444723.63062912802</v>
      </c>
      <c r="AG7682">
        <f>AF7682*'Day-ahead Prices_2015-2022'!J7682</f>
        <v>23957.817886529407</v>
      </c>
      <c r="AH7682">
        <v>482529.46366503497</v>
      </c>
      <c r="AI7682">
        <f>AH7682*'Day-ahead Prices_2015-2022'!J7682</f>
        <v>25994.465369465011</v>
      </c>
    </row>
    <row r="7683" spans="30:35" x14ac:dyDescent="0.35">
      <c r="AD7683">
        <v>9291.9942340984107</v>
      </c>
      <c r="AF7683">
        <v>460774.54460862902</v>
      </c>
      <c r="AG7683">
        <f>AF7683*'Day-ahead Prices_2015-2022'!J7683</f>
        <v>27077.992082106844</v>
      </c>
      <c r="AH7683">
        <v>482529.46366503497</v>
      </c>
      <c r="AI7683">
        <f>AH7683*'Day-ahead Prices_2015-2022'!J7683</f>
        <v>28356.447094105362</v>
      </c>
    </row>
    <row r="7684" spans="30:35" x14ac:dyDescent="0.35">
      <c r="AD7684">
        <v>9291.9942340984107</v>
      </c>
      <c r="AF7684">
        <v>451049.83797431597</v>
      </c>
      <c r="AG7684">
        <f>AF7684*'Day-ahead Prices_2015-2022'!J7684</f>
        <v>24729.934991536811</v>
      </c>
      <c r="AH7684">
        <v>482529.46366503497</v>
      </c>
      <c r="AI7684">
        <f>AH7684*'Day-ahead Prices_2015-2022'!J7684</f>
        <v>26455.884169094705</v>
      </c>
    </row>
    <row r="7685" spans="30:35" x14ac:dyDescent="0.35">
      <c r="AD7685">
        <v>9291.9942340984107</v>
      </c>
      <c r="AF7685">
        <v>296673.56849692401</v>
      </c>
      <c r="AG7685">
        <f>AF7685*'Day-ahead Prices_2015-2022'!J7685</f>
        <v>14912.667762458505</v>
      </c>
      <c r="AH7685">
        <v>482529.46366503497</v>
      </c>
      <c r="AI7685">
        <f>AH7685*'Day-ahead Prices_2015-2022'!J7685</f>
        <v>24254.94665295256</v>
      </c>
    </row>
    <row r="7686" spans="30:35" x14ac:dyDescent="0.35">
      <c r="AD7686">
        <v>9291.9942340984107</v>
      </c>
      <c r="AF7686">
        <v>301014.35186366801</v>
      </c>
      <c r="AG7686">
        <f>AF7686*'Day-ahead Prices_2015-2022'!J7686</f>
        <v>13540.001814767616</v>
      </c>
      <c r="AH7686">
        <v>482529.46366503497</v>
      </c>
      <c r="AI7686">
        <f>AH7686*'Day-ahead Prices_2015-2022'!J7686</f>
        <v>21704.778437482855</v>
      </c>
    </row>
    <row r="7687" spans="30:35" x14ac:dyDescent="0.35">
      <c r="AD7687">
        <v>9291.9942340984107</v>
      </c>
      <c r="AF7687">
        <v>324038.98417577503</v>
      </c>
      <c r="AG7687">
        <f>AF7687*'Day-ahead Prices_2015-2022'!J7687</f>
        <v>14708.939589198866</v>
      </c>
      <c r="AH7687">
        <v>482529.46366503497</v>
      </c>
      <c r="AI7687">
        <f>AH7687*'Day-ahead Prices_2015-2022'!J7687</f>
        <v>21903.218679415098</v>
      </c>
    </row>
    <row r="7688" spans="30:35" x14ac:dyDescent="0.35">
      <c r="AD7688">
        <v>9291.9942340984107</v>
      </c>
      <c r="AF7688">
        <v>258604.55665319701</v>
      </c>
      <c r="AG7688">
        <f>AF7688*'Day-ahead Prices_2015-2022'!J7688</f>
        <v>12677.441878531352</v>
      </c>
      <c r="AH7688">
        <v>482529.46366503497</v>
      </c>
      <c r="AI7688">
        <f>AH7688*'Day-ahead Prices_2015-2022'!J7688</f>
        <v>23654.800632519178</v>
      </c>
    </row>
    <row r="7689" spans="30:35" x14ac:dyDescent="0.35">
      <c r="AD7689">
        <v>9291.9942340984107</v>
      </c>
      <c r="AF7689">
        <v>451054.75775407598</v>
      </c>
      <c r="AG7689">
        <f>AF7689*'Day-ahead Prices_2015-2022'!J7689</f>
        <v>28675.806224215383</v>
      </c>
      <c r="AH7689">
        <v>482529.46366503497</v>
      </c>
      <c r="AI7689">
        <f>AH7689*'Day-ahead Prices_2015-2022'!J7689</f>
        <v>30676.810652504602</v>
      </c>
    </row>
    <row r="7690" spans="30:35" x14ac:dyDescent="0.35">
      <c r="AD7690">
        <v>9291.9942340984107</v>
      </c>
      <c r="AF7690">
        <v>441229.41795511701</v>
      </c>
      <c r="AG7690">
        <f>AF7690*'Day-ahead Prices_2015-2022'!J7690</f>
        <v>37599.916387817742</v>
      </c>
      <c r="AH7690">
        <v>482529.46366503497</v>
      </c>
      <c r="AI7690">
        <f>AH7690*'Day-ahead Prices_2015-2022'!J7690</f>
        <v>41119.351408045542</v>
      </c>
    </row>
    <row r="7691" spans="30:35" x14ac:dyDescent="0.35">
      <c r="AD7691">
        <v>9291.9942340984107</v>
      </c>
      <c r="AF7691">
        <v>517008.199195833</v>
      </c>
      <c r="AG7691">
        <f>AF7691*'Day-ahead Prices_2015-2022'!J7691</f>
        <v>47843.292493333385</v>
      </c>
      <c r="AH7691">
        <v>482529.46366503497</v>
      </c>
      <c r="AI7691">
        <f>AH7691*'Day-ahead Prices_2015-2022'!J7691</f>
        <v>44652.673405732749</v>
      </c>
    </row>
    <row r="7692" spans="30:35" x14ac:dyDescent="0.35">
      <c r="AD7692">
        <v>9291.9942340984107</v>
      </c>
      <c r="AF7692">
        <v>549618.16184640303</v>
      </c>
      <c r="AG7692">
        <f>AF7692*'Day-ahead Prices_2015-2022'!J7692</f>
        <v>56247.235660658582</v>
      </c>
      <c r="AH7692">
        <v>482529.46366503497</v>
      </c>
      <c r="AI7692">
        <f>AH7692*'Day-ahead Prices_2015-2022'!J7692</f>
        <v>49381.462149650099</v>
      </c>
    </row>
    <row r="7693" spans="30:35" x14ac:dyDescent="0.35">
      <c r="AD7693">
        <v>9291.9942340984107</v>
      </c>
      <c r="AF7693">
        <v>533116.38979449798</v>
      </c>
      <c r="AG7693">
        <f>AF7693*'Day-ahead Prices_2015-2022'!J7693</f>
        <v>49592.485765145924</v>
      </c>
      <c r="AH7693">
        <v>482529.46366503497</v>
      </c>
      <c r="AI7693">
        <f>AH7693*'Day-ahead Prices_2015-2022'!J7693</f>
        <v>44886.70019561029</v>
      </c>
    </row>
    <row r="7694" spans="30:35" x14ac:dyDescent="0.35">
      <c r="AD7694">
        <v>9291.9942340984107</v>
      </c>
      <c r="AF7694">
        <v>440148.58257327799</v>
      </c>
      <c r="AG7694">
        <f>AF7694*'Day-ahead Prices_2015-2022'!J7694</f>
        <v>37400.525432707858</v>
      </c>
      <c r="AH7694">
        <v>482529.46366503497</v>
      </c>
      <c r="AI7694">
        <f>AH7694*'Day-ahead Prices_2015-2022'!J7694</f>
        <v>41001.734851277179</v>
      </c>
    </row>
    <row r="7695" spans="30:35" x14ac:dyDescent="0.35">
      <c r="AD7695">
        <v>9291.9942340984107</v>
      </c>
      <c r="AF7695">
        <v>491315.13839716098</v>
      </c>
      <c r="AG7695">
        <f>AF7695*'Day-ahead Prices_2015-2022'!J7695</f>
        <v>39186.067150711569</v>
      </c>
      <c r="AH7695">
        <v>482529.46366503497</v>
      </c>
      <c r="AI7695">
        <f>AH7695*'Day-ahead Prices_2015-2022'!J7695</f>
        <v>38485.343698264034</v>
      </c>
    </row>
    <row r="7696" spans="30:35" x14ac:dyDescent="0.35">
      <c r="AD7696">
        <v>9291.9942340984107</v>
      </c>
      <c r="AF7696">
        <v>515057.44469549198</v>
      </c>
      <c r="AG7696">
        <f>AF7696*'Day-ahead Prices_2015-2022'!J7696</f>
        <v>40350.887861056581</v>
      </c>
      <c r="AH7696">
        <v>482529.46366503497</v>
      </c>
      <c r="AI7696">
        <f>AH7696*'Day-ahead Prices_2015-2022'!J7696</f>
        <v>37802.564507178002</v>
      </c>
    </row>
    <row r="7697" spans="30:35" x14ac:dyDescent="0.35">
      <c r="AD7697">
        <v>9291.9942340984107</v>
      </c>
      <c r="AF7697">
        <v>449720.84024444898</v>
      </c>
      <c r="AG7697">
        <f>AF7697*'Day-ahead Prices_2015-2022'!J7697</f>
        <v>34832.003379033187</v>
      </c>
      <c r="AH7697">
        <v>482529.46366503497</v>
      </c>
      <c r="AI7697">
        <f>AH7697*'Day-ahead Prices_2015-2022'!J7697</f>
        <v>37373.113284516126</v>
      </c>
    </row>
    <row r="7698" spans="30:35" x14ac:dyDescent="0.35">
      <c r="AD7698">
        <v>9291.9942340984107</v>
      </c>
      <c r="AF7698">
        <v>573794.75751409004</v>
      </c>
      <c r="AG7698">
        <f>AF7698*'Day-ahead Prices_2015-2022'!J7698</f>
        <v>45306.116809865656</v>
      </c>
      <c r="AH7698">
        <v>482529.46366503497</v>
      </c>
      <c r="AI7698">
        <f>AH7698*'Day-ahead Prices_2015-2022'!J7698</f>
        <v>38099.923289161576</v>
      </c>
    </row>
    <row r="7699" spans="30:35" x14ac:dyDescent="0.35">
      <c r="AD7699">
        <v>9291.9942340984107</v>
      </c>
      <c r="AF7699">
        <v>663625.30918701203</v>
      </c>
      <c r="AG7699">
        <f>AF7699*'Day-ahead Prices_2015-2022'!J7699</f>
        <v>52490.273361783198</v>
      </c>
      <c r="AH7699">
        <v>482529.46366503497</v>
      </c>
      <c r="AI7699">
        <f>AH7699*'Day-ahead Prices_2015-2022'!J7699</f>
        <v>38166.271090415517</v>
      </c>
    </row>
    <row r="7700" spans="30:35" x14ac:dyDescent="0.35">
      <c r="AD7700">
        <v>9291.9942340984107</v>
      </c>
      <c r="AF7700">
        <v>760591.49649497005</v>
      </c>
      <c r="AG7700">
        <f>AF7700*'Day-ahead Prices_2015-2022'!J7700</f>
        <v>82358.748719216601</v>
      </c>
      <c r="AH7700">
        <v>482529.46366503497</v>
      </c>
      <c r="AI7700">
        <f>AH7700*'Day-ahead Prices_2015-2022'!J7700</f>
        <v>52249.496649309149</v>
      </c>
    </row>
    <row r="7701" spans="30:35" x14ac:dyDescent="0.35">
      <c r="AD7701">
        <v>9291.9942340984107</v>
      </c>
      <c r="AF7701">
        <v>773359.99981551198</v>
      </c>
      <c r="AG7701">
        <f>AF7701*'Day-ahead Prices_2015-2022'!J7701</f>
        <v>76813.015281675966</v>
      </c>
      <c r="AH7701">
        <v>482529.46366503497</v>
      </c>
      <c r="AI7701">
        <f>AH7701*'Day-ahead Prices_2015-2022'!J7701</f>
        <v>47926.635816700022</v>
      </c>
    </row>
    <row r="7702" spans="30:35" x14ac:dyDescent="0.35">
      <c r="AD7702">
        <v>9291.9942340984107</v>
      </c>
      <c r="AF7702">
        <v>695213.21458705596</v>
      </c>
      <c r="AG7702">
        <f>AF7702*'Day-ahead Prices_2015-2022'!J7702</f>
        <v>57919.950940284099</v>
      </c>
      <c r="AH7702">
        <v>482529.46366503497</v>
      </c>
      <c r="AI7702">
        <f>AH7702*'Day-ahead Prices_2015-2022'!J7702</f>
        <v>40200.735941593222</v>
      </c>
    </row>
    <row r="7703" spans="30:35" x14ac:dyDescent="0.35">
      <c r="AD7703">
        <v>9291.9942340984107</v>
      </c>
      <c r="AF7703">
        <v>709712.89826975297</v>
      </c>
      <c r="AG7703">
        <f>AF7703*'Day-ahead Prices_2015-2022'!J7703</f>
        <v>56706.06057175326</v>
      </c>
      <c r="AH7703">
        <v>482529.46366503497</v>
      </c>
      <c r="AI7703">
        <f>AH7703*'Day-ahead Prices_2015-2022'!J7703</f>
        <v>38554.104146836296</v>
      </c>
    </row>
    <row r="7704" spans="30:35" x14ac:dyDescent="0.35">
      <c r="AD7704">
        <v>9291.9942340984107</v>
      </c>
      <c r="AF7704">
        <v>770785.51203545695</v>
      </c>
      <c r="AG7704">
        <f>AF7704*'Day-ahead Prices_2015-2022'!J7704</f>
        <v>57686.551202623639</v>
      </c>
      <c r="AH7704">
        <v>482529.46366503497</v>
      </c>
      <c r="AI7704">
        <f>AH7704*'Day-ahead Prices_2015-2022'!J7704</f>
        <v>36113.108222520801</v>
      </c>
    </row>
    <row r="7705" spans="30:35" x14ac:dyDescent="0.35">
      <c r="AD7705">
        <v>9291.9942340984107</v>
      </c>
      <c r="AF7705">
        <v>648114.30832449906</v>
      </c>
      <c r="AG7705">
        <f>AF7705*'Day-ahead Prices_2015-2022'!J7705</f>
        <v>47152.746359263518</v>
      </c>
      <c r="AH7705">
        <v>482529.46366503497</v>
      </c>
      <c r="AI7705">
        <f>AH7705*'Day-ahead Prices_2015-2022'!J7705</f>
        <v>35105.827967120036</v>
      </c>
    </row>
    <row r="7706" spans="30:35" x14ac:dyDescent="0.35">
      <c r="AD7706">
        <v>9291.9942340984107</v>
      </c>
      <c r="AF7706">
        <v>554329.38958191604</v>
      </c>
      <c r="AG7706">
        <f>AF7706*'Day-ahead Prices_2015-2022'!J7706</f>
        <v>36483.881687070774</v>
      </c>
      <c r="AH7706">
        <v>482529.46366503497</v>
      </c>
      <c r="AI7706">
        <f>AH7706*'Day-ahead Prices_2015-2022'!J7706</f>
        <v>31758.279812943856</v>
      </c>
    </row>
    <row r="7707" spans="30:35" x14ac:dyDescent="0.35">
      <c r="AD7707">
        <v>9291.9942340984107</v>
      </c>
      <c r="AF7707">
        <v>701625.67540519498</v>
      </c>
      <c r="AG7707">
        <f>AF7707*'Day-ahead Prices_2015-2022'!J7707</f>
        <v>47172.048221679775</v>
      </c>
      <c r="AH7707">
        <v>482529.46366503497</v>
      </c>
      <c r="AI7707">
        <f>AH7707*'Day-ahead Prices_2015-2022'!J7707</f>
        <v>32441.662165859463</v>
      </c>
    </row>
    <row r="7708" spans="30:35" x14ac:dyDescent="0.35">
      <c r="AD7708">
        <v>9291.9942340984107</v>
      </c>
      <c r="AF7708">
        <v>662297.28136953001</v>
      </c>
      <c r="AG7708">
        <f>AF7708*'Day-ahead Prices_2015-2022'!J7708</f>
        <v>44262.98305712911</v>
      </c>
      <c r="AH7708">
        <v>482529.46366503497</v>
      </c>
      <c r="AI7708">
        <f>AH7708*'Day-ahead Prices_2015-2022'!J7708</f>
        <v>32248.650380393443</v>
      </c>
    </row>
    <row r="7709" spans="30:35" x14ac:dyDescent="0.35">
      <c r="AD7709">
        <v>9291.9942340984107</v>
      </c>
      <c r="AF7709">
        <v>696369.97256898799</v>
      </c>
      <c r="AG7709">
        <f>AF7709*'Day-ahead Prices_2015-2022'!J7709</f>
        <v>46084.023859684203</v>
      </c>
      <c r="AH7709">
        <v>482529.46366503497</v>
      </c>
      <c r="AI7709">
        <f>AH7709*'Day-ahead Prices_2015-2022'!J7709</f>
        <v>31932.59358169285</v>
      </c>
    </row>
    <row r="7710" spans="30:35" x14ac:dyDescent="0.35">
      <c r="AD7710">
        <v>9291.9942340984107</v>
      </c>
      <c r="AF7710">
        <v>593743.58711256296</v>
      </c>
      <c r="AG7710">
        <f>AF7710*'Day-ahead Prices_2015-2022'!J7710</f>
        <v>37148.30970718139</v>
      </c>
      <c r="AH7710">
        <v>482529.46366503497</v>
      </c>
      <c r="AI7710">
        <f>AH7710*'Day-ahead Prices_2015-2022'!J7710</f>
        <v>30190.059056032489</v>
      </c>
    </row>
    <row r="7711" spans="30:35" x14ac:dyDescent="0.35">
      <c r="AD7711">
        <v>9291.9942340984107</v>
      </c>
      <c r="AF7711">
        <v>607205.21668849397</v>
      </c>
      <c r="AG7711">
        <f>AF7711*'Day-ahead Prices_2015-2022'!J7711</f>
        <v>37406.118367573807</v>
      </c>
      <c r="AH7711">
        <v>482529.46366503497</v>
      </c>
      <c r="AI7711">
        <f>AH7711*'Day-ahead Prices_2015-2022'!J7711</f>
        <v>29725.624447254897</v>
      </c>
    </row>
    <row r="7712" spans="30:35" x14ac:dyDescent="0.35">
      <c r="AD7712">
        <v>9291.9942340984107</v>
      </c>
      <c r="AF7712">
        <v>629364.79960997798</v>
      </c>
      <c r="AG7712">
        <f>AF7712*'Day-ahead Prices_2015-2022'!J7712</f>
        <v>40739.570184753393</v>
      </c>
      <c r="AH7712">
        <v>482529.46366503497</v>
      </c>
      <c r="AI7712">
        <f>AH7712*'Day-ahead Prices_2015-2022'!J7712</f>
        <v>31234.735344867298</v>
      </c>
    </row>
    <row r="7713" spans="30:35" x14ac:dyDescent="0.35">
      <c r="AD7713">
        <v>9291.9942340984107</v>
      </c>
      <c r="AF7713">
        <v>671340.94271330303</v>
      </c>
      <c r="AG7713">
        <f>AF7713*'Day-ahead Prices_2015-2022'!J7713</f>
        <v>49464.400659116174</v>
      </c>
      <c r="AH7713">
        <v>482529.46366503497</v>
      </c>
      <c r="AI7713">
        <f>AH7713*'Day-ahead Prices_2015-2022'!J7713</f>
        <v>35552.770882839781</v>
      </c>
    </row>
    <row r="7714" spans="30:35" x14ac:dyDescent="0.35">
      <c r="AD7714">
        <v>9291.9942340984107</v>
      </c>
      <c r="AF7714">
        <v>812332.75465138804</v>
      </c>
      <c r="AG7714">
        <f>AF7714*'Day-ahead Prices_2015-2022'!J7714</f>
        <v>76044.49999480306</v>
      </c>
      <c r="AH7714">
        <v>482529.46366503497</v>
      </c>
      <c r="AI7714">
        <f>AH7714*'Day-ahead Prices_2015-2022'!J7714</f>
        <v>45170.78941734309</v>
      </c>
    </row>
    <row r="7715" spans="30:35" x14ac:dyDescent="0.35">
      <c r="AD7715">
        <v>9291.9942340984107</v>
      </c>
      <c r="AF7715">
        <v>816653.61840396898</v>
      </c>
      <c r="AG7715">
        <f>AF7715*'Day-ahead Prices_2015-2022'!J7715</f>
        <v>79901.390024644337</v>
      </c>
      <c r="AH7715">
        <v>482529.46366503497</v>
      </c>
      <c r="AI7715">
        <f>AH7715*'Day-ahead Prices_2015-2022'!J7715</f>
        <v>47210.682724987026</v>
      </c>
    </row>
    <row r="7716" spans="30:35" x14ac:dyDescent="0.35">
      <c r="AD7716">
        <v>9291.9942340984107</v>
      </c>
      <c r="AF7716">
        <v>826562.05534488405</v>
      </c>
      <c r="AG7716">
        <f>AF7716*'Day-ahead Prices_2015-2022'!J7716</f>
        <v>80867.731887235917</v>
      </c>
      <c r="AH7716">
        <v>482529.46366503497</v>
      </c>
      <c r="AI7716">
        <f>AH7716*'Day-ahead Prices_2015-2022'!J7716</f>
        <v>47208.873239498287</v>
      </c>
    </row>
    <row r="7717" spans="30:35" x14ac:dyDescent="0.35">
      <c r="AD7717">
        <v>9291.9942340984107</v>
      </c>
      <c r="AF7717">
        <v>723245.05492265802</v>
      </c>
      <c r="AG7717">
        <f>AF7717*'Day-ahead Prices_2015-2022'!J7717</f>
        <v>65970.797684770252</v>
      </c>
      <c r="AH7717">
        <v>482529.46366503497</v>
      </c>
      <c r="AI7717">
        <f>AH7717*'Day-ahead Prices_2015-2022'!J7717</f>
        <v>44013.925028206169</v>
      </c>
    </row>
    <row r="7718" spans="30:35" x14ac:dyDescent="0.35">
      <c r="AD7718">
        <v>9291.9942340984107</v>
      </c>
      <c r="AF7718">
        <v>665269.19595801597</v>
      </c>
      <c r="AG7718">
        <f>AF7718*'Day-ahead Prices_2015-2022'!J7718</f>
        <v>58826.428652587565</v>
      </c>
      <c r="AH7718">
        <v>482529.46366503497</v>
      </c>
      <c r="AI7718">
        <f>AH7718*'Day-ahead Prices_2015-2022'!J7718</f>
        <v>42667.66782458072</v>
      </c>
    </row>
    <row r="7719" spans="30:35" x14ac:dyDescent="0.35">
      <c r="AD7719">
        <v>9291.9942340984107</v>
      </c>
      <c r="AF7719">
        <v>555937.10739245999</v>
      </c>
      <c r="AG7719">
        <f>AF7719*'Day-ahead Prices_2015-2022'!J7719</f>
        <v>46494.410133999911</v>
      </c>
      <c r="AH7719">
        <v>482529.46366503497</v>
      </c>
      <c r="AI7719">
        <f>AH7719*'Day-ahead Prices_2015-2022'!J7719</f>
        <v>40355.145369966034</v>
      </c>
    </row>
    <row r="7720" spans="30:35" x14ac:dyDescent="0.35">
      <c r="AD7720">
        <v>9291.9942340984107</v>
      </c>
      <c r="AF7720">
        <v>584538.51425792696</v>
      </c>
      <c r="AG7720">
        <f>AF7720*'Day-ahead Prices_2015-2022'!J7720</f>
        <v>48002.302790860951</v>
      </c>
      <c r="AH7720">
        <v>482529.46366503497</v>
      </c>
      <c r="AI7720">
        <f>AH7720*'Day-ahead Prices_2015-2022'!J7720</f>
        <v>39625.319556172668</v>
      </c>
    </row>
    <row r="7721" spans="30:35" x14ac:dyDescent="0.35">
      <c r="AD7721">
        <v>9291.9942340984107</v>
      </c>
      <c r="AF7721">
        <v>627327.42674107605</v>
      </c>
      <c r="AG7721">
        <f>AF7721*'Day-ahead Prices_2015-2022'!J7721</f>
        <v>52825.674287299167</v>
      </c>
      <c r="AH7721">
        <v>482529.46366503497</v>
      </c>
      <c r="AI7721">
        <f>AH7721*'Day-ahead Prices_2015-2022'!J7721</f>
        <v>40632.599811573433</v>
      </c>
    </row>
    <row r="7722" spans="30:35" x14ac:dyDescent="0.35">
      <c r="AD7722">
        <v>9291.9942340984107</v>
      </c>
      <c r="AF7722">
        <v>637760.98432225804</v>
      </c>
      <c r="AG7722">
        <f>AF7722*'Day-ahead Prices_2015-2022'!J7722</f>
        <v>56217.833566776651</v>
      </c>
      <c r="AH7722">
        <v>482529.46366503497</v>
      </c>
      <c r="AI7722">
        <f>AH7722*'Day-ahead Prices_2015-2022'!J7722</f>
        <v>42534.369060243254</v>
      </c>
    </row>
    <row r="7723" spans="30:35" x14ac:dyDescent="0.35">
      <c r="AD7723">
        <v>9291.9942340984107</v>
      </c>
      <c r="AF7723">
        <v>759490.12595296197</v>
      </c>
      <c r="AG7723">
        <f>AF7723*'Day-ahead Prices_2015-2022'!J7723</f>
        <v>73395.227046779357</v>
      </c>
      <c r="AH7723">
        <v>482529.46366503497</v>
      </c>
      <c r="AI7723">
        <f>AH7723*'Day-ahead Prices_2015-2022'!J7723</f>
        <v>46630.441044929808</v>
      </c>
    </row>
    <row r="7724" spans="30:35" x14ac:dyDescent="0.35">
      <c r="AD7724">
        <v>9291.9942340984107</v>
      </c>
      <c r="AF7724">
        <v>789632.256017601</v>
      </c>
      <c r="AG7724">
        <f>AF7724*'Day-ahead Prices_2015-2022'!J7724</f>
        <v>99038.638670687578</v>
      </c>
      <c r="AH7724">
        <v>482529.46366503497</v>
      </c>
      <c r="AI7724">
        <f>AH7724*'Day-ahead Prices_2015-2022'!J7724</f>
        <v>60520.654818357427</v>
      </c>
    </row>
    <row r="7725" spans="30:35" x14ac:dyDescent="0.35">
      <c r="AD7725">
        <v>9291.9942340984107</v>
      </c>
      <c r="AF7725">
        <v>739303.32683423394</v>
      </c>
      <c r="AG7725">
        <f>AF7725*'Day-ahead Prices_2015-2022'!J7725</f>
        <v>74360.97687130433</v>
      </c>
      <c r="AH7725">
        <v>482529.46366503497</v>
      </c>
      <c r="AI7725">
        <f>AH7725*'Day-ahead Prices_2015-2022'!J7725</f>
        <v>48534.019779088376</v>
      </c>
    </row>
    <row r="7726" spans="30:35" x14ac:dyDescent="0.35">
      <c r="AD7726">
        <v>9291.9942340984107</v>
      </c>
      <c r="AF7726">
        <v>635815.58573890803</v>
      </c>
      <c r="AG7726">
        <f>AF7726*'Day-ahead Prices_2015-2022'!J7726</f>
        <v>54334.415648800561</v>
      </c>
      <c r="AH7726">
        <v>482529.46366503497</v>
      </c>
      <c r="AI7726">
        <f>AH7726*'Day-ahead Prices_2015-2022'!J7726</f>
        <v>41235.158479325146</v>
      </c>
    </row>
    <row r="7727" spans="30:35" x14ac:dyDescent="0.35">
      <c r="AD7727">
        <v>9291.9942340984107</v>
      </c>
      <c r="AF7727">
        <v>723251.92466698401</v>
      </c>
      <c r="AG7727">
        <f>AF7727*'Day-ahead Prices_2015-2022'!J7727</f>
        <v>58817.558708636643</v>
      </c>
      <c r="AH7727">
        <v>482529.46366503497</v>
      </c>
      <c r="AI7727">
        <f>AH7727*'Day-ahead Prices_2015-2022'!J7727</f>
        <v>39241.105470729388</v>
      </c>
    </row>
    <row r="7728" spans="30:35" x14ac:dyDescent="0.35">
      <c r="AD7728">
        <v>9291.9942340984107</v>
      </c>
      <c r="AF7728">
        <v>733815.76213428099</v>
      </c>
      <c r="AG7728">
        <f>AF7728*'Day-ahead Prices_2015-2022'!J7728</f>
        <v>53991.411968732391</v>
      </c>
      <c r="AH7728">
        <v>482529.46366503497</v>
      </c>
      <c r="AI7728">
        <f>AH7728*'Day-ahead Prices_2015-2022'!J7728</f>
        <v>35502.70845098453</v>
      </c>
    </row>
    <row r="7729" spans="30:35" x14ac:dyDescent="0.35">
      <c r="AD7729">
        <v>9291.9942340984107</v>
      </c>
      <c r="AF7729">
        <v>708850.37384170596</v>
      </c>
      <c r="AG7729">
        <f>AF7729*'Day-ahead Prices_2015-2022'!J7729</f>
        <v>52101.388540332693</v>
      </c>
      <c r="AH7729">
        <v>482529.46366503497</v>
      </c>
      <c r="AI7729">
        <f>AH7729*'Day-ahead Prices_2015-2022'!J7729</f>
        <v>35466.518741209657</v>
      </c>
    </row>
    <row r="7730" spans="30:35" x14ac:dyDescent="0.35">
      <c r="AD7730">
        <v>9291.9942340984107</v>
      </c>
      <c r="AF7730">
        <v>645975.54622123297</v>
      </c>
      <c r="AG7730">
        <f>AF7730*'Day-ahead Prices_2015-2022'!J7730</f>
        <v>40965.346733052269</v>
      </c>
      <c r="AH7730">
        <v>482529.46366503497</v>
      </c>
      <c r="AI7730">
        <f>AH7730*'Day-ahead Prices_2015-2022'!J7730</f>
        <v>30600.209100147778</v>
      </c>
    </row>
    <row r="7731" spans="30:35" x14ac:dyDescent="0.35">
      <c r="AD7731">
        <v>9291.9942340984107</v>
      </c>
      <c r="AF7731">
        <v>663031.14464529895</v>
      </c>
      <c r="AG7731">
        <f>AF7731*'Day-ahead Prices_2015-2022'!J7731</f>
        <v>44318.659285953392</v>
      </c>
      <c r="AH7731">
        <v>482529.46366503497</v>
      </c>
      <c r="AI7731">
        <f>AH7731*'Day-ahead Prices_2015-2022'!J7731</f>
        <v>32253.475675030099</v>
      </c>
    </row>
    <row r="7732" spans="30:35" x14ac:dyDescent="0.35">
      <c r="AD7732">
        <v>9291.9942340984107</v>
      </c>
      <c r="AF7732">
        <v>738777.92903585802</v>
      </c>
      <c r="AG7732">
        <f>AF7732*'Day-ahead Prices_2015-2022'!J7732</f>
        <v>47111.86853461666</v>
      </c>
      <c r="AH7732">
        <v>482529.46366503497</v>
      </c>
      <c r="AI7732">
        <f>AH7732*'Day-ahead Prices_2015-2022'!J7732</f>
        <v>30770.903897919277</v>
      </c>
    </row>
    <row r="7733" spans="30:35" x14ac:dyDescent="0.35">
      <c r="AD7733">
        <v>9291.9942340984107</v>
      </c>
      <c r="AF7733">
        <v>571389.94670682098</v>
      </c>
      <c r="AG7733">
        <f>AF7733*'Day-ahead Prices_2015-2022'!J7733</f>
        <v>35856.147630719788</v>
      </c>
      <c r="AH7733">
        <v>482529.46366503497</v>
      </c>
      <c r="AI7733">
        <f>AH7733*'Day-ahead Prices_2015-2022'!J7733</f>
        <v>30279.930168640109</v>
      </c>
    </row>
    <row r="7734" spans="30:35" x14ac:dyDescent="0.35">
      <c r="AD7734">
        <v>9291.9942340984107</v>
      </c>
      <c r="AF7734">
        <v>648101.14385267498</v>
      </c>
      <c r="AG7734">
        <f>AF7734*'Day-ahead Prices_2015-2022'!J7734</f>
        <v>38367.587716078357</v>
      </c>
      <c r="AH7734">
        <v>482529.46366503497</v>
      </c>
      <c r="AI7734">
        <f>AH7734*'Day-ahead Prices_2015-2022'!J7734</f>
        <v>28565.74424897007</v>
      </c>
    </row>
    <row r="7735" spans="30:35" x14ac:dyDescent="0.35">
      <c r="AD7735">
        <v>9291.9942340984107</v>
      </c>
      <c r="AF7735">
        <v>648485.40114601504</v>
      </c>
      <c r="AG7735">
        <f>AF7735*'Day-ahead Prices_2015-2022'!J7735</f>
        <v>37375.456095050577</v>
      </c>
      <c r="AH7735">
        <v>482529.46366503497</v>
      </c>
      <c r="AI7735">
        <f>AH7735*'Day-ahead Prices_2015-2022'!J7735</f>
        <v>27810.585638334291</v>
      </c>
    </row>
    <row r="7736" spans="30:35" x14ac:dyDescent="0.35">
      <c r="AD7736">
        <v>9291.9942340984107</v>
      </c>
      <c r="AF7736">
        <v>661445.40892694099</v>
      </c>
      <c r="AG7736">
        <f>AF7736*'Day-ahead Prices_2015-2022'!J7736</f>
        <v>42026.587669695509</v>
      </c>
      <c r="AH7736">
        <v>482529.46366503497</v>
      </c>
      <c r="AI7736">
        <f>AH7736*'Day-ahead Prices_2015-2022'!J7736</f>
        <v>30658.715797617158</v>
      </c>
    </row>
    <row r="7737" spans="30:35" x14ac:dyDescent="0.35">
      <c r="AD7737">
        <v>9291.9942340984107</v>
      </c>
      <c r="AF7737">
        <v>707088.52893307805</v>
      </c>
      <c r="AG7737">
        <f>AF7737*'Day-ahead Prices_2015-2022'!J7737</f>
        <v>48201.341156706767</v>
      </c>
      <c r="AH7737">
        <v>482529.46366503497</v>
      </c>
      <c r="AI7737">
        <f>AH7737*'Day-ahead Prices_2015-2022'!J7737</f>
        <v>32893.430376215852</v>
      </c>
    </row>
    <row r="7738" spans="30:35" x14ac:dyDescent="0.35">
      <c r="AD7738">
        <v>9291.9942340984107</v>
      </c>
      <c r="AF7738">
        <v>717863.79955575406</v>
      </c>
      <c r="AG7738">
        <f>AF7738*'Day-ahead Prices_2015-2022'!J7738</f>
        <v>56527.287566268409</v>
      </c>
      <c r="AH7738">
        <v>482529.46366503497</v>
      </c>
      <c r="AI7738">
        <f>AH7738*'Day-ahead Prices_2015-2022'!J7738</f>
        <v>37996.179454473597</v>
      </c>
    </row>
    <row r="7739" spans="30:35" x14ac:dyDescent="0.35">
      <c r="AD7739">
        <v>9291.9942340984107</v>
      </c>
      <c r="AF7739">
        <v>750607.68247473496</v>
      </c>
      <c r="AG7739">
        <f>AF7739*'Day-ahead Prices_2015-2022'!J7739</f>
        <v>65159.314656028655</v>
      </c>
      <c r="AH7739">
        <v>482529.46366503497</v>
      </c>
      <c r="AI7739">
        <f>AH7739*'Day-ahead Prices_2015-2022'!J7739</f>
        <v>41887.77957893211</v>
      </c>
    </row>
    <row r="7740" spans="30:35" x14ac:dyDescent="0.35">
      <c r="AD7740">
        <v>9291.9942340984107</v>
      </c>
      <c r="AF7740">
        <v>835123.88161536201</v>
      </c>
      <c r="AG7740">
        <f>AF7740*'Day-ahead Prices_2015-2022'!J7740</f>
        <v>76533.884225787842</v>
      </c>
      <c r="AH7740">
        <v>482529.46366503497</v>
      </c>
      <c r="AI7740">
        <f>AH7740*'Day-ahead Prices_2015-2022'!J7740</f>
        <v>44220.809535752553</v>
      </c>
    </row>
    <row r="7741" spans="30:35" x14ac:dyDescent="0.35">
      <c r="AD7741">
        <v>9291.9942340984107</v>
      </c>
      <c r="AF7741">
        <v>742332.72854513302</v>
      </c>
      <c r="AG7741">
        <f>AF7741*'Day-ahead Prices_2015-2022'!J7741</f>
        <v>61727.750126259853</v>
      </c>
      <c r="AH7741">
        <v>482529.46366503497</v>
      </c>
      <c r="AI7741">
        <f>AH7741*'Day-ahead Prices_2015-2022'!J7741</f>
        <v>40124.134389236402</v>
      </c>
    </row>
    <row r="7742" spans="30:35" x14ac:dyDescent="0.35">
      <c r="AD7742">
        <v>9291.9942340984107</v>
      </c>
      <c r="AF7742">
        <v>744894.81882477505</v>
      </c>
      <c r="AG7742">
        <f>AF7742*'Day-ahead Prices_2015-2022'!J7742</f>
        <v>62190.337305156936</v>
      </c>
      <c r="AH7742">
        <v>482529.46366503497</v>
      </c>
      <c r="AI7742">
        <f>AH7742*'Day-ahead Prices_2015-2022'!J7742</f>
        <v>40285.78175956419</v>
      </c>
    </row>
    <row r="7743" spans="30:35" x14ac:dyDescent="0.35">
      <c r="AD7743">
        <v>9291.9942340984107</v>
      </c>
      <c r="AF7743">
        <v>589677.88756877696</v>
      </c>
      <c r="AG7743">
        <f>AF7743*'Day-ahead Prices_2015-2022'!J7743</f>
        <v>45829.765421845346</v>
      </c>
      <c r="AH7743">
        <v>482529.46366503497</v>
      </c>
      <c r="AI7743">
        <f>AH7743*'Day-ahead Prices_2015-2022'!J7743</f>
        <v>37502.189916046518</v>
      </c>
    </row>
    <row r="7744" spans="30:35" x14ac:dyDescent="0.35">
      <c r="AD7744">
        <v>9291.9942340984107</v>
      </c>
      <c r="AF7744">
        <v>676282.93283307098</v>
      </c>
      <c r="AG7744">
        <f>AF7744*'Day-ahead Prices_2015-2022'!J7744</f>
        <v>51837.932155320937</v>
      </c>
      <c r="AH7744">
        <v>482529.46366503497</v>
      </c>
      <c r="AI7744">
        <f>AH7744*'Day-ahead Prices_2015-2022'!J7744</f>
        <v>36986.486551754511</v>
      </c>
    </row>
    <row r="7745" spans="30:35" x14ac:dyDescent="0.35">
      <c r="AD7745">
        <v>9291.9942340984107</v>
      </c>
      <c r="AF7745">
        <v>777342.07860784</v>
      </c>
      <c r="AG7745">
        <f>AF7745*'Day-ahead Prices_2015-2022'!J7745</f>
        <v>65138.351154542215</v>
      </c>
      <c r="AH7745">
        <v>482529.46366503497</v>
      </c>
      <c r="AI7745">
        <f>AH7745*'Day-ahead Prices_2015-2022'!J7745</f>
        <v>40434.15956964119</v>
      </c>
    </row>
    <row r="7746" spans="30:35" x14ac:dyDescent="0.35">
      <c r="AD7746">
        <v>9291.9942340984107</v>
      </c>
      <c r="AF7746">
        <v>736439.692421593</v>
      </c>
      <c r="AG7746">
        <f>AF7746*'Day-ahead Prices_2015-2022'!J7746</f>
        <v>65506.310640900701</v>
      </c>
      <c r="AH7746">
        <v>482529.46366503497</v>
      </c>
      <c r="AI7746">
        <f>AH7746*'Day-ahead Prices_2015-2022'!J7746</f>
        <v>42920.995793004862</v>
      </c>
    </row>
    <row r="7747" spans="30:35" x14ac:dyDescent="0.35">
      <c r="AD7747">
        <v>9291.9942340984107</v>
      </c>
      <c r="AF7747">
        <v>755663.12247754599</v>
      </c>
      <c r="AG7747">
        <f>AF7747*'Day-ahead Prices_2015-2022'!J7747</f>
        <v>74283.574097348959</v>
      </c>
      <c r="AH7747">
        <v>482529.46366503497</v>
      </c>
      <c r="AI7747">
        <f>AH7747*'Day-ahead Prices_2015-2022'!J7747</f>
        <v>47433.8526019321</v>
      </c>
    </row>
    <row r="7748" spans="30:35" x14ac:dyDescent="0.35">
      <c r="AD7748">
        <v>9291.9942340984107</v>
      </c>
      <c r="AF7748">
        <v>735143.30820011697</v>
      </c>
      <c r="AG7748">
        <f>AF7748*'Day-ahead Prices_2015-2022'!J7748</f>
        <v>86033.821358659683</v>
      </c>
      <c r="AH7748">
        <v>482529.46366503497</v>
      </c>
      <c r="AI7748">
        <f>AH7748*'Day-ahead Prices_2015-2022'!J7748</f>
        <v>56470.423132719043</v>
      </c>
    </row>
    <row r="7749" spans="30:35" x14ac:dyDescent="0.35">
      <c r="AD7749">
        <v>9291.9942340984107</v>
      </c>
      <c r="AF7749">
        <v>788644.28704671504</v>
      </c>
      <c r="AG7749">
        <f>AF7749*'Day-ahead Prices_2015-2022'!J7749</f>
        <v>88275.912465215239</v>
      </c>
      <c r="AH7749">
        <v>482529.46366503497</v>
      </c>
      <c r="AI7749">
        <f>AH7749*'Day-ahead Prices_2015-2022'!J7749</f>
        <v>54011.332353516111</v>
      </c>
    </row>
    <row r="7750" spans="30:35" x14ac:dyDescent="0.35">
      <c r="AD7750">
        <v>9291.9942340984107</v>
      </c>
      <c r="AF7750">
        <v>727102.03636212402</v>
      </c>
      <c r="AG7750">
        <f>AF7750*'Day-ahead Prices_2015-2022'!J7750</f>
        <v>67549.596933132227</v>
      </c>
      <c r="AH7750">
        <v>482529.46366503497</v>
      </c>
      <c r="AI7750">
        <f>AH7750*'Day-ahead Prices_2015-2022'!J7750</f>
        <v>44828.193498140914</v>
      </c>
    </row>
    <row r="7751" spans="30:35" x14ac:dyDescent="0.35">
      <c r="AD7751">
        <v>9291.9942340984107</v>
      </c>
      <c r="AF7751">
        <v>714820.90026716294</v>
      </c>
      <c r="AG7751">
        <f>AF7751*'Day-ahead Prices_2015-2022'!J7751</f>
        <v>63685.181057052221</v>
      </c>
      <c r="AH7751">
        <v>482529.46366503497</v>
      </c>
      <c r="AI7751">
        <f>AH7751*'Day-ahead Prices_2015-2022'!J7751</f>
        <v>42989.756241577132</v>
      </c>
    </row>
    <row r="7752" spans="30:35" x14ac:dyDescent="0.35">
      <c r="AD7752">
        <v>9291.9942340984107</v>
      </c>
      <c r="AF7752">
        <v>693499.87325109204</v>
      </c>
      <c r="AG7752">
        <f>AF7752*'Day-ahead Prices_2015-2022'!J7752</f>
        <v>58436.899944661709</v>
      </c>
      <c r="AH7752">
        <v>482529.46366503497</v>
      </c>
      <c r="AI7752">
        <f>AH7752*'Day-ahead Prices_2015-2022'!J7752</f>
        <v>40659.742093904591</v>
      </c>
    </row>
    <row r="7753" spans="30:35" x14ac:dyDescent="0.35">
      <c r="AD7753">
        <v>9291.9942340984107</v>
      </c>
      <c r="AF7753">
        <v>637760.98432225804</v>
      </c>
      <c r="AG7753">
        <f>AF7753*'Day-ahead Prices_2015-2022'!J7753</f>
        <v>51797.352744192991</v>
      </c>
      <c r="AH7753">
        <v>482529.46366503497</v>
      </c>
      <c r="AI7753">
        <f>AH7753*'Day-ahead Prices_2015-2022'!J7753</f>
        <v>39189.83671521498</v>
      </c>
    </row>
    <row r="7754" spans="30:35" x14ac:dyDescent="0.35">
      <c r="AD7754">
        <v>9291.9942340984107</v>
      </c>
      <c r="AF7754">
        <v>654868.31219393399</v>
      </c>
      <c r="AG7754">
        <f>AF7754*'Day-ahead Prices_2015-2022'!J7754</f>
        <v>49935.345975567951</v>
      </c>
      <c r="AH7754">
        <v>482529.46366503497</v>
      </c>
      <c r="AI7754">
        <f>AH7754*'Day-ahead Prices_2015-2022'!J7754</f>
        <v>36794.07792811808</v>
      </c>
    </row>
    <row r="7755" spans="30:35" x14ac:dyDescent="0.35">
      <c r="AD7755">
        <v>9291.9942340984107</v>
      </c>
      <c r="AF7755">
        <v>633865.76369960501</v>
      </c>
      <c r="AG7755">
        <f>AF7755*'Day-ahead Prices_2015-2022'!J7755</f>
        <v>46817.325306852821</v>
      </c>
      <c r="AH7755">
        <v>482529.46366503497</v>
      </c>
      <c r="AI7755">
        <f>AH7755*'Day-ahead Prices_2015-2022'!J7755</f>
        <v>35639.62618629948</v>
      </c>
    </row>
    <row r="7756" spans="30:35" x14ac:dyDescent="0.35">
      <c r="AD7756">
        <v>9291.9942340984107</v>
      </c>
      <c r="AF7756">
        <v>592918.16051751305</v>
      </c>
      <c r="AG7756">
        <f>AF7756*'Day-ahead Prices_2015-2022'!J7756</f>
        <v>41532.434848850498</v>
      </c>
      <c r="AH7756">
        <v>482529.46366503497</v>
      </c>
      <c r="AI7756">
        <f>AH7756*'Day-ahead Prices_2015-2022'!J7756</f>
        <v>33799.982606076534</v>
      </c>
    </row>
    <row r="7757" spans="30:35" x14ac:dyDescent="0.35">
      <c r="AD7757">
        <v>9291.9942340984107</v>
      </c>
      <c r="AF7757">
        <v>662861.67937168898</v>
      </c>
      <c r="AG7757">
        <f>AF7757*'Day-ahead Prices_2015-2022'!J7757</f>
        <v>48141.986618567338</v>
      </c>
      <c r="AH7757">
        <v>482529.46366503497</v>
      </c>
      <c r="AI7757">
        <f>AH7757*'Day-ahead Prices_2015-2022'!J7757</f>
        <v>35044.908622332325</v>
      </c>
    </row>
    <row r="7758" spans="30:35" x14ac:dyDescent="0.35">
      <c r="AD7758">
        <v>9291.9942340984107</v>
      </c>
      <c r="AF7758">
        <v>639853.91602500202</v>
      </c>
      <c r="AG7758">
        <f>AF7758*'Day-ahead Prices_2015-2022'!J7758</f>
        <v>45215.27697590676</v>
      </c>
      <c r="AH7758">
        <v>482529.46366503497</v>
      </c>
      <c r="AI7758">
        <f>AH7758*'Day-ahead Prices_2015-2022'!J7758</f>
        <v>34097.944549889689</v>
      </c>
    </row>
    <row r="7759" spans="30:35" x14ac:dyDescent="0.35">
      <c r="AD7759">
        <v>9291.9942340984107</v>
      </c>
      <c r="AF7759">
        <v>584307.05743455503</v>
      </c>
      <c r="AG7759">
        <f>AF7759*'Day-ahead Prices_2015-2022'!J7759</f>
        <v>39431.961770970949</v>
      </c>
      <c r="AH7759">
        <v>482529.46366503497</v>
      </c>
      <c r="AI7759">
        <f>AH7759*'Day-ahead Prices_2015-2022'!J7759</f>
        <v>32563.500855434886</v>
      </c>
    </row>
    <row r="7760" spans="30:35" x14ac:dyDescent="0.35">
      <c r="AD7760">
        <v>9291.9942340984107</v>
      </c>
      <c r="AF7760">
        <v>675199.00539615401</v>
      </c>
      <c r="AG7760">
        <f>AF7760*'Day-ahead Prices_2015-2022'!J7760</f>
        <v>45342.14520862198</v>
      </c>
      <c r="AH7760">
        <v>482529.46366503497</v>
      </c>
      <c r="AI7760">
        <f>AH7760*'Day-ahead Prices_2015-2022'!J7760</f>
        <v>32403.66297059584</v>
      </c>
    </row>
    <row r="7761" spans="30:35" x14ac:dyDescent="0.35">
      <c r="AD7761">
        <v>9291.9942340984107</v>
      </c>
      <c r="AF7761">
        <v>753909.188141444</v>
      </c>
      <c r="AG7761">
        <f>AF7761*'Day-ahead Prices_2015-2022'!J7761</f>
        <v>54249.420405687961</v>
      </c>
      <c r="AH7761">
        <v>482529.46366503497</v>
      </c>
      <c r="AI7761">
        <f>AH7761*'Day-ahead Prices_2015-2022'!J7761</f>
        <v>34721.613881676756</v>
      </c>
    </row>
    <row r="7762" spans="30:35" x14ac:dyDescent="0.35">
      <c r="AD7762">
        <v>9291.9942340984107</v>
      </c>
      <c r="AF7762">
        <v>741086.89446937095</v>
      </c>
      <c r="AG7762">
        <f>AF7762*'Day-ahead Prices_2015-2022'!J7762</f>
        <v>61353.657634501127</v>
      </c>
      <c r="AH7762">
        <v>482529.46366503497</v>
      </c>
      <c r="AI7762">
        <f>AH7762*'Day-ahead Prices_2015-2022'!J7762</f>
        <v>39948.011134998662</v>
      </c>
    </row>
    <row r="7763" spans="30:35" x14ac:dyDescent="0.35">
      <c r="AD7763">
        <v>9291.9942340984107</v>
      </c>
      <c r="AF7763">
        <v>711541.79947589699</v>
      </c>
      <c r="AG7763">
        <f>AF7763*'Day-ahead Prices_2015-2022'!J7763</f>
        <v>59513.356108164029</v>
      </c>
      <c r="AH7763">
        <v>482529.46366503497</v>
      </c>
      <c r="AI7763">
        <f>AH7763*'Day-ahead Prices_2015-2022'!J7763</f>
        <v>40358.764340943526</v>
      </c>
    </row>
    <row r="7764" spans="30:35" x14ac:dyDescent="0.35">
      <c r="AD7764">
        <v>9291.9942340984107</v>
      </c>
      <c r="AF7764">
        <v>670196.95964759495</v>
      </c>
      <c r="AG7764">
        <f>AF7764*'Day-ahead Prices_2015-2022'!J7764</f>
        <v>57782.706368416519</v>
      </c>
      <c r="AH7764">
        <v>482529.46366503497</v>
      </c>
      <c r="AI7764">
        <f>AH7764*'Day-ahead Prices_2015-2022'!J7764</f>
        <v>41602.484033540153</v>
      </c>
    </row>
    <row r="7765" spans="30:35" x14ac:dyDescent="0.35">
      <c r="AD7765">
        <v>9291.9942340984107</v>
      </c>
      <c r="AF7765">
        <v>671705.211154485</v>
      </c>
      <c r="AG7765">
        <f>AF7765*'Day-ahead Prices_2015-2022'!J7765</f>
        <v>56105.017393192298</v>
      </c>
      <c r="AH7765">
        <v>482529.46366503497</v>
      </c>
      <c r="AI7765">
        <f>AH7765*'Day-ahead Prices_2015-2022'!J7765</f>
        <v>40303.876614451627</v>
      </c>
    </row>
    <row r="7766" spans="30:35" x14ac:dyDescent="0.35">
      <c r="AD7766">
        <v>9291.9942340984107</v>
      </c>
      <c r="AF7766">
        <v>727124.48570808501</v>
      </c>
      <c r="AG7766">
        <f>AF7766*'Day-ahead Prices_2015-2022'!J7766</f>
        <v>63587.036275172031</v>
      </c>
      <c r="AH7766">
        <v>482529.46366503497</v>
      </c>
      <c r="AI7766">
        <f>AH7766*'Day-ahead Prices_2015-2022'!J7766</f>
        <v>42197.201597507308</v>
      </c>
    </row>
    <row r="7767" spans="30:35" x14ac:dyDescent="0.35">
      <c r="AD7767">
        <v>9291.9942340984107</v>
      </c>
      <c r="AF7767">
        <v>740676.34726527997</v>
      </c>
      <c r="AG7767">
        <f>AF7767*'Day-ahead Prices_2015-2022'!J7767</f>
        <v>62750.10014031452</v>
      </c>
      <c r="AH7767">
        <v>482529.46366503497</v>
      </c>
      <c r="AI7767">
        <f>AH7767*'Day-ahead Prices_2015-2022'!J7767</f>
        <v>40879.896161701763</v>
      </c>
    </row>
    <row r="7768" spans="30:35" x14ac:dyDescent="0.35">
      <c r="AD7768">
        <v>9291.9942340984107</v>
      </c>
      <c r="AF7768">
        <v>763914.89946559805</v>
      </c>
      <c r="AG7768">
        <f>AF7768*'Day-ahead Prices_2015-2022'!J7768</f>
        <v>64919.397943835189</v>
      </c>
      <c r="AH7768">
        <v>482529.46366503497</v>
      </c>
      <c r="AI7768">
        <f>AH7768*'Day-ahead Prices_2015-2022'!J7768</f>
        <v>41006.560145913834</v>
      </c>
    </row>
    <row r="7769" spans="30:35" x14ac:dyDescent="0.35">
      <c r="AD7769">
        <v>9291.9942340984107</v>
      </c>
      <c r="AF7769">
        <v>764387.23733018804</v>
      </c>
      <c r="AG7769">
        <f>AF7769*'Day-ahead Prices_2015-2022'!J7769</f>
        <v>62342.467592603476</v>
      </c>
      <c r="AH7769">
        <v>482529.46366503497</v>
      </c>
      <c r="AI7769">
        <f>AH7769*'Day-ahead Prices_2015-2022'!J7769</f>
        <v>39354.499894690671</v>
      </c>
    </row>
    <row r="7770" spans="30:35" x14ac:dyDescent="0.35">
      <c r="AD7770">
        <v>9291.9942340984107</v>
      </c>
      <c r="AF7770">
        <v>662297.39728652895</v>
      </c>
      <c r="AG7770">
        <f>AF7770*'Day-ahead Prices_2015-2022'!J7770</f>
        <v>62160.750094073788</v>
      </c>
      <c r="AH7770">
        <v>482529.46366503497</v>
      </c>
      <c r="AI7770">
        <f>AH7770*'Day-ahead Prices_2015-2022'!J7770</f>
        <v>45288.40597411144</v>
      </c>
    </row>
    <row r="7771" spans="30:35" x14ac:dyDescent="0.35">
      <c r="AD7771">
        <v>9291.9942340984107</v>
      </c>
      <c r="AF7771">
        <v>784907.25643730105</v>
      </c>
      <c r="AG7771">
        <f>AF7771*'Day-ahead Prices_2015-2022'!J7771</f>
        <v>76201.739857144828</v>
      </c>
      <c r="AH7771">
        <v>482529.46366503497</v>
      </c>
      <c r="AI7771">
        <f>AH7771*'Day-ahead Prices_2015-2022'!J7771</f>
        <v>46845.769818090346</v>
      </c>
    </row>
    <row r="7772" spans="30:35" x14ac:dyDescent="0.35">
      <c r="AD7772">
        <v>9291.9942340984107</v>
      </c>
      <c r="AF7772">
        <v>833824.33095844497</v>
      </c>
      <c r="AG7772">
        <f>AF7772*'Day-ahead Prices_2015-2022'!J7772</f>
        <v>93175.699862951442</v>
      </c>
      <c r="AH7772">
        <v>482529.46366503497</v>
      </c>
      <c r="AI7772">
        <f>AH7772*'Day-ahead Prices_2015-2022'!J7772</f>
        <v>53920.254917249338</v>
      </c>
    </row>
    <row r="7773" spans="30:35" x14ac:dyDescent="0.35">
      <c r="AD7773">
        <v>9291.9942340984107</v>
      </c>
      <c r="AF7773">
        <v>843434.75480331399</v>
      </c>
      <c r="AG7773">
        <f>AF7773*'Day-ahead Prices_2015-2022'!J7773</f>
        <v>82117.862021094144</v>
      </c>
      <c r="AH7773">
        <v>482529.46366503497</v>
      </c>
      <c r="AI7773">
        <f>AH7773*'Day-ahead Prices_2015-2022'!J7773</f>
        <v>46979.671744257386</v>
      </c>
    </row>
    <row r="7774" spans="30:35" x14ac:dyDescent="0.35">
      <c r="AD7774">
        <v>9291.9942340984107</v>
      </c>
      <c r="AF7774">
        <v>788053.10841481702</v>
      </c>
      <c r="AG7774">
        <f>AF7774*'Day-ahead Prices_2015-2022'!J7774</f>
        <v>74615.823503871434</v>
      </c>
      <c r="AH7774">
        <v>482529.46366503497</v>
      </c>
      <c r="AI7774">
        <f>AH7774*'Day-ahead Prices_2015-2022'!J7774</f>
        <v>45687.699105294254</v>
      </c>
    </row>
    <row r="7775" spans="30:35" x14ac:dyDescent="0.35">
      <c r="AD7775">
        <v>9291.9942340984107</v>
      </c>
      <c r="AF7775">
        <v>683608.19278441404</v>
      </c>
      <c r="AG7775">
        <f>AF7775*'Day-ahead Prices_2015-2022'!J7775</f>
        <v>57186.388857139173</v>
      </c>
      <c r="AH7775">
        <v>482529.46366503497</v>
      </c>
      <c r="AI7775">
        <f>AH7775*'Day-ahead Prices_2015-2022'!J7775</f>
        <v>40365.39912106892</v>
      </c>
    </row>
    <row r="7776" spans="30:35" x14ac:dyDescent="0.35">
      <c r="AD7776">
        <v>9291.9942340984107</v>
      </c>
      <c r="AF7776">
        <v>759492.753572413</v>
      </c>
      <c r="AG7776">
        <f>AF7776*'Day-ahead Prices_2015-2022'!J7776</f>
        <v>62922.075901590477</v>
      </c>
      <c r="AH7776">
        <v>482529.46366503497</v>
      </c>
      <c r="AI7776">
        <f>AH7776*'Day-ahead Prices_2015-2022'!J7776</f>
        <v>39976.359740988977</v>
      </c>
    </row>
    <row r="7777" spans="30:35" x14ac:dyDescent="0.35">
      <c r="AD7777">
        <v>9291.9942340984107</v>
      </c>
      <c r="AF7777">
        <v>683555.45777295902</v>
      </c>
      <c r="AG7777">
        <f>AF7777*'Day-ahead Prices_2015-2022'!J7777</f>
        <v>57767.271736392766</v>
      </c>
      <c r="AH7777">
        <v>482529.46366503497</v>
      </c>
      <c r="AI7777">
        <f>AH7777*'Day-ahead Prices_2015-2022'!J7777</f>
        <v>40778.564974332105</v>
      </c>
    </row>
    <row r="7778" spans="30:35" x14ac:dyDescent="0.35">
      <c r="AD7778">
        <v>9291.9942340984107</v>
      </c>
      <c r="AF7778">
        <v>625350.03530986095</v>
      </c>
      <c r="AG7778">
        <f>AF7778*'Day-ahead Prices_2015-2022'!J7778</f>
        <v>39859.0295631064</v>
      </c>
      <c r="AH7778">
        <v>482529.46366503497</v>
      </c>
      <c r="AI7778">
        <f>AH7778*'Day-ahead Prices_2015-2022'!J7778</f>
        <v>30755.824852179747</v>
      </c>
    </row>
    <row r="7779" spans="30:35" x14ac:dyDescent="0.35">
      <c r="AD7779">
        <v>9291.9942340984107</v>
      </c>
      <c r="AF7779">
        <v>695163.29451021203</v>
      </c>
      <c r="AG7779">
        <f>AF7779*'Day-ahead Prices_2015-2022'!J7779</f>
        <v>43062.759232553224</v>
      </c>
      <c r="AH7779">
        <v>482529.46366503497</v>
      </c>
      <c r="AI7779">
        <f>AH7779*'Day-ahead Prices_2015-2022'!J7779</f>
        <v>29890.890788560173</v>
      </c>
    </row>
    <row r="7780" spans="30:35" x14ac:dyDescent="0.35">
      <c r="AD7780">
        <v>9291.9942340984107</v>
      </c>
      <c r="AF7780">
        <v>534628.07136481302</v>
      </c>
      <c r="AG7780">
        <f>AF7780*'Day-ahead Prices_2015-2022'!J7780</f>
        <v>28504.363909904208</v>
      </c>
      <c r="AH7780">
        <v>482529.46366503497</v>
      </c>
      <c r="AI7780">
        <f>AH7780*'Day-ahead Prices_2015-2022'!J7780</f>
        <v>25726.66151713092</v>
      </c>
    </row>
    <row r="7781" spans="30:35" x14ac:dyDescent="0.35">
      <c r="AD7781">
        <v>9291.9942340984107</v>
      </c>
      <c r="AF7781">
        <v>598517.14798016404</v>
      </c>
      <c r="AG7781">
        <f>AF7781*'Day-ahead Prices_2015-2022'!J7781</f>
        <v>32322.918576668762</v>
      </c>
      <c r="AH7781">
        <v>482529.46366503497</v>
      </c>
      <c r="AI7781">
        <f>AH7781*'Day-ahead Prices_2015-2022'!J7781</f>
        <v>26059.003685230215</v>
      </c>
    </row>
    <row r="7782" spans="30:35" x14ac:dyDescent="0.35">
      <c r="AD7782">
        <v>9291.9942340984107</v>
      </c>
      <c r="AF7782">
        <v>506418.60039395798</v>
      </c>
      <c r="AG7782">
        <f>AF7782*'Day-ahead Prices_2015-2022'!J7782</f>
        <v>26981.35000573959</v>
      </c>
      <c r="AH7782">
        <v>482529.46366503497</v>
      </c>
      <c r="AI7782">
        <f>AH7782*'Day-ahead Prices_2015-2022'!J7782</f>
        <v>25708.56666224348</v>
      </c>
    </row>
    <row r="7783" spans="30:35" x14ac:dyDescent="0.35">
      <c r="AD7783">
        <v>9291.9942340984107</v>
      </c>
      <c r="AF7783">
        <v>567810.97387024004</v>
      </c>
      <c r="AG7783">
        <f>AF7783*'Day-ahead Prices_2015-2022'!J7783</f>
        <v>29063.404697548238</v>
      </c>
      <c r="AH7783">
        <v>482529.46366503497</v>
      </c>
      <c r="AI7783">
        <f>AH7783*'Day-ahead Prices_2015-2022'!J7783</f>
        <v>24698.270597694816</v>
      </c>
    </row>
    <row r="7784" spans="30:35" x14ac:dyDescent="0.35">
      <c r="AD7784">
        <v>9291.9942340984107</v>
      </c>
      <c r="AF7784">
        <v>532013.39804347802</v>
      </c>
      <c r="AG7784">
        <f>AF7784*'Day-ahead Prices_2015-2022'!J7784</f>
        <v>28338.35866353341</v>
      </c>
      <c r="AH7784">
        <v>482529.46366503497</v>
      </c>
      <c r="AI7784">
        <f>AH7784*'Day-ahead Prices_2015-2022'!J7784</f>
        <v>25702.535043947668</v>
      </c>
    </row>
    <row r="7785" spans="30:35" x14ac:dyDescent="0.35">
      <c r="AD7785">
        <v>9291.9942340984107</v>
      </c>
      <c r="AF7785">
        <v>647273.14660707803</v>
      </c>
      <c r="AG7785">
        <f>AF7785*'Day-ahead Prices_2015-2022'!J7785</f>
        <v>49875.632311808404</v>
      </c>
      <c r="AH7785">
        <v>482529.46366503497</v>
      </c>
      <c r="AI7785">
        <f>AH7785*'Day-ahead Prices_2015-2022'!J7785</f>
        <v>37181.307822709277</v>
      </c>
    </row>
    <row r="7786" spans="30:35" x14ac:dyDescent="0.35">
      <c r="AD7786">
        <v>9291.9942340984107</v>
      </c>
      <c r="AF7786">
        <v>729797.94531054096</v>
      </c>
      <c r="AG7786">
        <f>AF7786*'Day-ahead Prices_2015-2022'!J7786</f>
        <v>54865.297281014835</v>
      </c>
      <c r="AH7786">
        <v>482529.46366503497</v>
      </c>
      <c r="AI7786">
        <f>AH7786*'Day-ahead Prices_2015-2022'!J7786</f>
        <v>36275.961916507746</v>
      </c>
    </row>
    <row r="7787" spans="30:35" x14ac:dyDescent="0.35">
      <c r="AD7787">
        <v>9291.9942340984107</v>
      </c>
      <c r="AF7787">
        <v>654156.13421447901</v>
      </c>
      <c r="AG7787">
        <f>AF7787*'Day-ahead Prices_2015-2022'!J7787</f>
        <v>59695.835722910058</v>
      </c>
      <c r="AH7787">
        <v>482529.46366503497</v>
      </c>
      <c r="AI7787">
        <f>AH7787*'Day-ahead Prices_2015-2022'!J7787</f>
        <v>44033.829368582352</v>
      </c>
    </row>
    <row r="7788" spans="30:35" x14ac:dyDescent="0.35">
      <c r="AD7788">
        <v>9291.9942340984107</v>
      </c>
      <c r="AF7788">
        <v>722773.45732806704</v>
      </c>
      <c r="AG7788">
        <f>AF7788*'Day-ahead Prices_2015-2022'!J7788</f>
        <v>68064.47994340575</v>
      </c>
      <c r="AH7788">
        <v>482529.46366503497</v>
      </c>
      <c r="AI7788">
        <f>AH7788*'Day-ahead Prices_2015-2022'!J7788</f>
        <v>45440.402755165931</v>
      </c>
    </row>
    <row r="7789" spans="30:35" x14ac:dyDescent="0.35">
      <c r="AD7789">
        <v>9291.9942340984107</v>
      </c>
      <c r="AF7789">
        <v>737240.43497064</v>
      </c>
      <c r="AG7789">
        <f>AF7789*'Day-ahead Prices_2015-2022'!J7789</f>
        <v>70952.941012118114</v>
      </c>
      <c r="AH7789">
        <v>482529.46366503497</v>
      </c>
      <c r="AI7789">
        <f>AH7789*'Day-ahead Prices_2015-2022'!J7789</f>
        <v>46439.238744952556</v>
      </c>
    </row>
    <row r="7790" spans="30:35" x14ac:dyDescent="0.35">
      <c r="AD7790">
        <v>9291.9942340984107</v>
      </c>
      <c r="AF7790">
        <v>607961.256788617</v>
      </c>
      <c r="AG7790">
        <f>AF7790*'Day-ahead Prices_2015-2022'!J7790</f>
        <v>56617.91194158193</v>
      </c>
      <c r="AH7790">
        <v>482529.46366503497</v>
      </c>
      <c r="AI7790">
        <f>AH7790*'Day-ahead Prices_2015-2022'!J7790</f>
        <v>44936.762627465549</v>
      </c>
    </row>
    <row r="7791" spans="30:35" x14ac:dyDescent="0.35">
      <c r="AD7791">
        <v>9291.9942340984107</v>
      </c>
      <c r="AF7791">
        <v>638332.82133890397</v>
      </c>
      <c r="AG7791">
        <f>AF7791*'Day-ahead Prices_2015-2022'!J7791</f>
        <v>55235.736946482037</v>
      </c>
      <c r="AH7791">
        <v>482529.46366503497</v>
      </c>
      <c r="AI7791">
        <f>AH7791*'Day-ahead Prices_2015-2022'!J7791</f>
        <v>41753.877652765063</v>
      </c>
    </row>
    <row r="7792" spans="30:35" x14ac:dyDescent="0.35">
      <c r="AD7792">
        <v>9291.9942340984107</v>
      </c>
      <c r="AF7792">
        <v>639739.06212078698</v>
      </c>
      <c r="AG7792">
        <f>AF7792*'Day-ahead Prices_2015-2022'!J7792</f>
        <v>55205.482691885663</v>
      </c>
      <c r="AH7792">
        <v>482529.46366503497</v>
      </c>
      <c r="AI7792">
        <f>AH7792*'Day-ahead Prices_2015-2022'!J7792</f>
        <v>41639.276905144616</v>
      </c>
    </row>
    <row r="7793" spans="30:35" x14ac:dyDescent="0.35">
      <c r="AD7793">
        <v>9291.9942340984107</v>
      </c>
      <c r="AF7793">
        <v>497272.94548757002</v>
      </c>
      <c r="AG7793">
        <f>AF7793*'Day-ahead Prices_2015-2022'!J7793</f>
        <v>42103.478703250687</v>
      </c>
      <c r="AH7793">
        <v>482529.46366503497</v>
      </c>
      <c r="AI7793">
        <f>AH7793*'Day-ahead Prices_2015-2022'!J7793</f>
        <v>40855.166526688925</v>
      </c>
    </row>
    <row r="7794" spans="30:35" x14ac:dyDescent="0.35">
      <c r="AD7794">
        <v>9291.9942340984107</v>
      </c>
      <c r="AF7794">
        <v>735973.21974504902</v>
      </c>
      <c r="AG7794">
        <f>AF7794*'Day-ahead Prices_2015-2022'!J7794</f>
        <v>68698.500230576916</v>
      </c>
      <c r="AH7794">
        <v>482529.46366503497</v>
      </c>
      <c r="AI7794">
        <f>AH7794*'Day-ahead Prices_2015-2022'!J7794</f>
        <v>45041.109623983109</v>
      </c>
    </row>
    <row r="7795" spans="30:35" x14ac:dyDescent="0.35">
      <c r="AD7795">
        <v>9291.9942340984107</v>
      </c>
      <c r="AF7795">
        <v>775656.80627527705</v>
      </c>
      <c r="AG7795">
        <f>AF7795*'Day-ahead Prices_2015-2022'!J7795</f>
        <v>74023.837735873225</v>
      </c>
      <c r="AH7795">
        <v>482529.46366503497</v>
      </c>
      <c r="AI7795">
        <f>AH7795*'Day-ahead Prices_2015-2022'!J7795</f>
        <v>46049.596203043031</v>
      </c>
    </row>
    <row r="7796" spans="30:35" x14ac:dyDescent="0.35">
      <c r="AD7796">
        <v>9291.9942340984107</v>
      </c>
      <c r="AF7796">
        <v>857814.51191107498</v>
      </c>
      <c r="AG7796">
        <f>AF7796*'Day-ahead Prices_2015-2022'!J7796</f>
        <v>100000.79899417344</v>
      </c>
      <c r="AH7796">
        <v>482529.46366503497</v>
      </c>
      <c r="AI7796">
        <f>AH7796*'Day-ahead Prices_2015-2022'!J7796</f>
        <v>56251.475388581028</v>
      </c>
    </row>
    <row r="7797" spans="30:35" x14ac:dyDescent="0.35">
      <c r="AD7797">
        <v>9291.9942340984107</v>
      </c>
      <c r="AF7797">
        <v>859074.37388688501</v>
      </c>
      <c r="AG7797">
        <f>AF7797*'Day-ahead Prices_2015-2022'!J7797</f>
        <v>99814.77765894981</v>
      </c>
      <c r="AH7797">
        <v>482529.46366503497</v>
      </c>
      <c r="AI7797">
        <f>AH7797*'Day-ahead Prices_2015-2022'!J7797</f>
        <v>56064.495221410827</v>
      </c>
    </row>
    <row r="7798" spans="30:35" x14ac:dyDescent="0.35">
      <c r="AD7798">
        <v>9291.9942340984107</v>
      </c>
      <c r="AF7798">
        <v>720297.56473814498</v>
      </c>
      <c r="AG7798">
        <f>AF7798*'Day-ahead Prices_2015-2022'!J7798</f>
        <v>64514.351757727876</v>
      </c>
      <c r="AH7798">
        <v>482529.46366503497</v>
      </c>
      <c r="AI7798">
        <f>AH7798*'Day-ahead Prices_2015-2022'!J7798</f>
        <v>43218.354574988436</v>
      </c>
    </row>
    <row r="7799" spans="30:35" x14ac:dyDescent="0.35">
      <c r="AD7799">
        <v>9291.9942340984107</v>
      </c>
      <c r="AF7799">
        <v>634261.75879221701</v>
      </c>
      <c r="AG7799">
        <f>AF7799*'Day-ahead Prices_2015-2022'!J7799</f>
        <v>52444.726352932958</v>
      </c>
      <c r="AH7799">
        <v>482529.46366503497</v>
      </c>
      <c r="AI7799">
        <f>AH7799*'Day-ahead Prices_2015-2022'!J7799</f>
        <v>39898.551864973</v>
      </c>
    </row>
    <row r="7800" spans="30:35" x14ac:dyDescent="0.35">
      <c r="AD7800">
        <v>9291.9942340984107</v>
      </c>
      <c r="AF7800">
        <v>710119.15068923496</v>
      </c>
      <c r="AG7800">
        <f>AF7800*'Day-ahead Prices_2015-2022'!J7800</f>
        <v>54932.154550504136</v>
      </c>
      <c r="AH7800">
        <v>482529.46366503497</v>
      </c>
      <c r="AI7800">
        <f>AH7800*'Day-ahead Prices_2015-2022'!J7800</f>
        <v>37326.66982363836</v>
      </c>
    </row>
    <row r="7801" spans="30:35" x14ac:dyDescent="0.35">
      <c r="AD7801">
        <v>9291.9942340984107</v>
      </c>
      <c r="AF7801">
        <v>637371.84018437006</v>
      </c>
      <c r="AG7801">
        <f>AF7801*'Day-ahead Prices_2015-2022'!J7801</f>
        <v>46263.635019782509</v>
      </c>
      <c r="AH7801">
        <v>482529.46366503497</v>
      </c>
      <c r="AI7801">
        <f>AH7801*'Day-ahead Prices_2015-2022'!J7801</f>
        <v>35024.401120126568</v>
      </c>
    </row>
    <row r="7802" spans="30:35" x14ac:dyDescent="0.35">
      <c r="AD7802">
        <v>9291.9942340984107</v>
      </c>
      <c r="AF7802">
        <v>664442.80116826994</v>
      </c>
      <c r="AG7802">
        <f>AF7802*'Day-ahead Prices_2015-2022'!J7802</f>
        <v>39902.28187065899</v>
      </c>
      <c r="AH7802">
        <v>482529.46366503497</v>
      </c>
      <c r="AI7802">
        <f>AH7802*'Day-ahead Prices_2015-2022'!J7802</f>
        <v>28977.70377857409</v>
      </c>
    </row>
    <row r="7803" spans="30:35" x14ac:dyDescent="0.35">
      <c r="AD7803">
        <v>9291.9942340984107</v>
      </c>
      <c r="AF7803">
        <v>683993.29841836297</v>
      </c>
      <c r="AG7803">
        <f>AF7803*'Day-ahead Prices_2015-2022'!J7803</f>
        <v>43365.175119724219</v>
      </c>
      <c r="AH7803">
        <v>482529.46366503497</v>
      </c>
      <c r="AI7803">
        <f>AH7803*'Day-ahead Prices_2015-2022'!J7803</f>
        <v>30592.367996363224</v>
      </c>
    </row>
    <row r="7804" spans="30:35" x14ac:dyDescent="0.35">
      <c r="AD7804">
        <v>9291.9942340984107</v>
      </c>
      <c r="AF7804">
        <v>681676.61441139004</v>
      </c>
      <c r="AG7804">
        <f>AF7804*'Day-ahead Prices_2015-2022'!J7804</f>
        <v>40747.219626440849</v>
      </c>
      <c r="AH7804">
        <v>482529.46366503497</v>
      </c>
      <c r="AI7804">
        <f>AH7804*'Day-ahead Prices_2015-2022'!J7804</f>
        <v>28843.198690577468</v>
      </c>
    </row>
    <row r="7805" spans="30:35" x14ac:dyDescent="0.35">
      <c r="AD7805">
        <v>9291.9942340984107</v>
      </c>
      <c r="AF7805">
        <v>636151.39955427905</v>
      </c>
      <c r="AG7805">
        <f>AF7805*'Day-ahead Prices_2015-2022'!J7805</f>
        <v>35071.026657427414</v>
      </c>
      <c r="AH7805">
        <v>482529.46366503497</v>
      </c>
      <c r="AI7805">
        <f>AH7805*'Day-ahead Prices_2015-2022'!J7805</f>
        <v>26601.849331853384</v>
      </c>
    </row>
    <row r="7806" spans="30:35" x14ac:dyDescent="0.35">
      <c r="AD7806">
        <v>9291.9942340984107</v>
      </c>
      <c r="AF7806">
        <v>549041.58939202596</v>
      </c>
      <c r="AG7806">
        <f>AF7806*'Day-ahead Prices_2015-2022'!J7806</f>
        <v>27776.700309329335</v>
      </c>
      <c r="AH7806">
        <v>482529.46366503497</v>
      </c>
      <c r="AI7806">
        <f>AH7806*'Day-ahead Prices_2015-2022'!J7806</f>
        <v>24411.768728643703</v>
      </c>
    </row>
    <row r="7807" spans="30:35" x14ac:dyDescent="0.35">
      <c r="AD7807">
        <v>9291.9942340984107</v>
      </c>
      <c r="AF7807">
        <v>609634.09097723104</v>
      </c>
      <c r="AG7807">
        <f>AF7807*'Day-ahead Prices_2015-2022'!J7807</f>
        <v>32365.4738899812</v>
      </c>
      <c r="AH7807">
        <v>482529.46366503497</v>
      </c>
      <c r="AI7807">
        <f>AH7807*'Day-ahead Prices_2015-2022'!J7807</f>
        <v>25617.489225976708</v>
      </c>
    </row>
    <row r="7808" spans="30:35" x14ac:dyDescent="0.35">
      <c r="AD7808">
        <v>9291.9942340984107</v>
      </c>
      <c r="AF7808">
        <v>544838.17124610301</v>
      </c>
      <c r="AG7808">
        <f>AF7808*'Day-ahead Prices_2015-2022'!J7808</f>
        <v>31515.482968016771</v>
      </c>
      <c r="AH7808">
        <v>482529.46366503497</v>
      </c>
      <c r="AI7808">
        <f>AH7808*'Day-ahead Prices_2015-2022'!J7808</f>
        <v>27911.313663874367</v>
      </c>
    </row>
    <row r="7809" spans="30:35" x14ac:dyDescent="0.35">
      <c r="AD7809">
        <v>9291.9942340984107</v>
      </c>
      <c r="AF7809">
        <v>650295.55934107397</v>
      </c>
      <c r="AG7809">
        <f>AF7809*'Day-ahead Prices_2015-2022'!J7809</f>
        <v>49802.072542686969</v>
      </c>
      <c r="AH7809">
        <v>482529.46366503497</v>
      </c>
      <c r="AI7809">
        <f>AH7809*'Day-ahead Prices_2015-2022'!J7809</f>
        <v>36953.915812957115</v>
      </c>
    </row>
    <row r="7810" spans="30:35" x14ac:dyDescent="0.35">
      <c r="AD7810">
        <v>9291.9942340984107</v>
      </c>
      <c r="AF7810">
        <v>705505.24710013298</v>
      </c>
      <c r="AG7810">
        <f>AF7810*'Day-ahead Prices_2015-2022'!J7810</f>
        <v>62963.697659010242</v>
      </c>
      <c r="AH7810">
        <v>482529.46366503497</v>
      </c>
      <c r="AI7810">
        <f>AH7810*'Day-ahead Prices_2015-2022'!J7810</f>
        <v>43063.945146615624</v>
      </c>
    </row>
    <row r="7811" spans="30:35" x14ac:dyDescent="0.35">
      <c r="AD7811">
        <v>9291.9942340984107</v>
      </c>
      <c r="AF7811">
        <v>662647.95070429798</v>
      </c>
      <c r="AG7811">
        <f>AF7811*'Day-ahead Prices_2015-2022'!J7811</f>
        <v>63419.550432093223</v>
      </c>
      <c r="AH7811">
        <v>482529.46366503497</v>
      </c>
      <c r="AI7811">
        <f>AH7811*'Day-ahead Prices_2015-2022'!J7811</f>
        <v>46181.085481891758</v>
      </c>
    </row>
    <row r="7812" spans="30:35" x14ac:dyDescent="0.35">
      <c r="AD7812">
        <v>9291.9942340984107</v>
      </c>
      <c r="AF7812">
        <v>814393.15327429003</v>
      </c>
      <c r="AG7812">
        <f>AF7812*'Day-ahead Prices_2015-2022'!J7812</f>
        <v>79164.104455468943</v>
      </c>
      <c r="AH7812">
        <v>482529.46366503497</v>
      </c>
      <c r="AI7812">
        <f>AH7812*'Day-ahead Prices_2015-2022'!J7812</f>
        <v>46904.879677389305</v>
      </c>
    </row>
    <row r="7813" spans="30:35" x14ac:dyDescent="0.35">
      <c r="AD7813">
        <v>9291.9942340984107</v>
      </c>
      <c r="AF7813">
        <v>719256.57312589395</v>
      </c>
      <c r="AG7813">
        <f>AF7813*'Day-ahead Prices_2015-2022'!J7813</f>
        <v>65203.305566011513</v>
      </c>
      <c r="AH7813">
        <v>482529.46366503497</v>
      </c>
      <c r="AI7813">
        <f>AH7813*'Day-ahead Prices_2015-2022'!J7813</f>
        <v>43743.105366724165</v>
      </c>
    </row>
    <row r="7814" spans="30:35" x14ac:dyDescent="0.35">
      <c r="AD7814">
        <v>9291.9942340984107</v>
      </c>
      <c r="AF7814">
        <v>720975.46329383506</v>
      </c>
      <c r="AG7814">
        <f>AF7814*'Day-ahead Prices_2015-2022'!J7814</f>
        <v>67929.406932216021</v>
      </c>
      <c r="AH7814">
        <v>482529.46366503497</v>
      </c>
      <c r="AI7814">
        <f>AH7814*'Day-ahead Prices_2015-2022'!J7814</f>
        <v>45463.322904690016</v>
      </c>
    </row>
    <row r="7815" spans="30:35" x14ac:dyDescent="0.35">
      <c r="AD7815">
        <v>9291.9942340984107</v>
      </c>
      <c r="AF7815">
        <v>649930.84334612999</v>
      </c>
      <c r="AG7815">
        <f>AF7815*'Day-ahead Prices_2015-2022'!J7815</f>
        <v>57984.392602679167</v>
      </c>
      <c r="AH7815">
        <v>482529.46366503497</v>
      </c>
      <c r="AI7815">
        <f>AH7815*'Day-ahead Prices_2015-2022'!J7815</f>
        <v>43049.469262705672</v>
      </c>
    </row>
    <row r="7816" spans="30:35" x14ac:dyDescent="0.35">
      <c r="AD7816">
        <v>9291.9942340984107</v>
      </c>
      <c r="AF7816">
        <v>665625.48772469396</v>
      </c>
      <c r="AG7816">
        <f>AF7816*'Day-ahead Prices_2015-2022'!J7816</f>
        <v>61900.674262817571</v>
      </c>
      <c r="AH7816">
        <v>482529.46366503497</v>
      </c>
      <c r="AI7816">
        <f>AH7816*'Day-ahead Prices_2015-2022'!J7816</f>
        <v>44873.430635359509</v>
      </c>
    </row>
    <row r="7817" spans="30:35" x14ac:dyDescent="0.35">
      <c r="AD7817">
        <v>9291.9942340984107</v>
      </c>
      <c r="AF7817">
        <v>666834.89030067401</v>
      </c>
      <c r="AG7817">
        <f>AF7817*'Day-ahead Prices_2015-2022'!J7817</f>
        <v>62109.835226217649</v>
      </c>
      <c r="AH7817">
        <v>482529.46366503497</v>
      </c>
      <c r="AI7817">
        <f>AH7817*'Day-ahead Prices_2015-2022'!J7817</f>
        <v>44943.397407590935</v>
      </c>
    </row>
    <row r="7818" spans="30:35" x14ac:dyDescent="0.35">
      <c r="AD7818">
        <v>9291.9942340984107</v>
      </c>
      <c r="AF7818">
        <v>627855.75328061497</v>
      </c>
      <c r="AG7818">
        <f>AF7818*'Day-ahead Prices_2015-2022'!J7818</f>
        <v>58537.346337426541</v>
      </c>
      <c r="AH7818">
        <v>482529.46366503497</v>
      </c>
      <c r="AI7818">
        <f>AH7818*'Day-ahead Prices_2015-2022'!J7818</f>
        <v>44988.031382979956</v>
      </c>
    </row>
    <row r="7819" spans="30:35" x14ac:dyDescent="0.35">
      <c r="AD7819">
        <v>9291.9942340984107</v>
      </c>
      <c r="AF7819">
        <v>588729.80021276802</v>
      </c>
      <c r="AG7819">
        <f>AF7819*'Day-ahead Prices_2015-2022'!J7819</f>
        <v>57183.325494666155</v>
      </c>
      <c r="AH7819">
        <v>482529.46366503497</v>
      </c>
      <c r="AI7819">
        <f>AH7819*'Day-ahead Prices_2015-2022'!J7819</f>
        <v>46868.086805784842</v>
      </c>
    </row>
    <row r="7820" spans="30:35" x14ac:dyDescent="0.35">
      <c r="AD7820">
        <v>9291.9942340984107</v>
      </c>
      <c r="AF7820">
        <v>815358.48602135701</v>
      </c>
      <c r="AG7820">
        <f>AF7820*'Day-ahead Prices_2015-2022'!J7820</f>
        <v>111021.24985288302</v>
      </c>
      <c r="AH7820">
        <v>482529.46366503497</v>
      </c>
      <c r="AI7820">
        <f>AH7820*'Day-ahead Prices_2015-2022'!J7820</f>
        <v>65702.418096290319</v>
      </c>
    </row>
    <row r="7821" spans="30:35" x14ac:dyDescent="0.35">
      <c r="AD7821">
        <v>9291.9942340984107</v>
      </c>
      <c r="AF7821">
        <v>776968.00373428199</v>
      </c>
      <c r="AG7821">
        <f>AF7821*'Day-ahead Prices_2015-2022'!J7821</f>
        <v>103502.8214074577</v>
      </c>
      <c r="AH7821">
        <v>482529.46366503497</v>
      </c>
      <c r="AI7821">
        <f>AH7821*'Day-ahead Prices_2015-2022'!J7821</f>
        <v>64279.559340308049</v>
      </c>
    </row>
    <row r="7822" spans="30:35" x14ac:dyDescent="0.35">
      <c r="AD7822">
        <v>9291.9942340984107</v>
      </c>
      <c r="AF7822">
        <v>736117.80085625895</v>
      </c>
      <c r="AG7822">
        <f>AF7822*'Day-ahead Prices_2015-2022'!J7822</f>
        <v>78092.897198338367</v>
      </c>
      <c r="AH7822">
        <v>482529.46366503497</v>
      </c>
      <c r="AI7822">
        <f>AH7822*'Day-ahead Prices_2015-2022'!J7822</f>
        <v>51190.344476564394</v>
      </c>
    </row>
    <row r="7823" spans="30:35" x14ac:dyDescent="0.35">
      <c r="AD7823">
        <v>9291.9942340984107</v>
      </c>
      <c r="AF7823">
        <v>721140.47046278405</v>
      </c>
      <c r="AG7823">
        <f>AF7823*'Day-ahead Prices_2015-2022'!J7823</f>
        <v>67886.361038190327</v>
      </c>
      <c r="AH7823">
        <v>482529.46366503497</v>
      </c>
      <c r="AI7823">
        <f>AH7823*'Day-ahead Prices_2015-2022'!J7823</f>
        <v>45424.117385767226</v>
      </c>
    </row>
    <row r="7824" spans="30:35" x14ac:dyDescent="0.35">
      <c r="AD7824">
        <v>9291.9942340984107</v>
      </c>
      <c r="AF7824">
        <v>696411.17878900701</v>
      </c>
      <c r="AG7824">
        <f>AF7824*'Day-ahead Prices_2015-2022'!J7824</f>
        <v>60406.705648158466</v>
      </c>
      <c r="AH7824">
        <v>482529.46366503497</v>
      </c>
      <c r="AI7824">
        <f>AH7824*'Day-ahead Prices_2015-2022'!J7824</f>
        <v>41854.605678305132</v>
      </c>
    </row>
    <row r="7825" spans="30:35" x14ac:dyDescent="0.35">
      <c r="AD7825">
        <v>9291.9942340984107</v>
      </c>
      <c r="AF7825">
        <v>598914.79116138699</v>
      </c>
      <c r="AG7825">
        <f>AF7825*'Day-ahead Prices_2015-2022'!J7825</f>
        <v>47172.026238848746</v>
      </c>
      <c r="AH7825">
        <v>482529.46366503497</v>
      </c>
      <c r="AI7825">
        <f>AH7825*'Day-ahead Prices_2015-2022'!J7825</f>
        <v>38005.226881917319</v>
      </c>
    </row>
    <row r="7826" spans="30:35" x14ac:dyDescent="0.35">
      <c r="AD7826">
        <v>9291.9942340984107</v>
      </c>
      <c r="AF7826">
        <v>616874.69777545205</v>
      </c>
      <c r="AG7826">
        <f>AF7826*'Day-ahead Prices_2015-2022'!J7826</f>
        <v>45041.877151446854</v>
      </c>
      <c r="AH7826">
        <v>482529.46366503497</v>
      </c>
      <c r="AI7826">
        <f>AH7826*'Day-ahead Prices_2015-2022'!J7826</f>
        <v>35232.491951332115</v>
      </c>
    </row>
    <row r="7827" spans="30:35" x14ac:dyDescent="0.35">
      <c r="AD7827">
        <v>9291.9942340984107</v>
      </c>
      <c r="AF7827">
        <v>656091.26670551102</v>
      </c>
      <c r="AG7827">
        <f>AF7827*'Day-ahead Prices_2015-2022'!J7827</f>
        <v>43384.03501090192</v>
      </c>
      <c r="AH7827">
        <v>482529.46366503497</v>
      </c>
      <c r="AI7827">
        <f>AH7827*'Day-ahead Prices_2015-2022'!J7827</f>
        <v>31907.260784850438</v>
      </c>
    </row>
    <row r="7828" spans="30:35" x14ac:dyDescent="0.35">
      <c r="AD7828">
        <v>9291.9942340984107</v>
      </c>
      <c r="AF7828">
        <v>531907.08034134202</v>
      </c>
      <c r="AG7828">
        <f>AF7828*'Day-ahead Prices_2015-2022'!J7828</f>
        <v>34250.161787029436</v>
      </c>
      <c r="AH7828">
        <v>482529.46366503497</v>
      </c>
      <c r="AI7828">
        <f>AH7828*'Day-ahead Prices_2015-2022'!J7828</f>
        <v>31070.675327221183</v>
      </c>
    </row>
    <row r="7829" spans="30:35" x14ac:dyDescent="0.35">
      <c r="AD7829">
        <v>9291.9942340984107</v>
      </c>
      <c r="AF7829">
        <v>428864.80655039701</v>
      </c>
      <c r="AG7829">
        <f>AF7829*'Day-ahead Prices_2015-2022'!J7829</f>
        <v>26615.34989451764</v>
      </c>
      <c r="AH7829">
        <v>482529.46366503497</v>
      </c>
      <c r="AI7829">
        <f>AH7829*'Day-ahead Prices_2015-2022'!J7829</f>
        <v>29945.778515052072</v>
      </c>
    </row>
    <row r="7830" spans="30:35" x14ac:dyDescent="0.35">
      <c r="AD7830">
        <v>9291.9942340984107</v>
      </c>
      <c r="AF7830">
        <v>498961.52121177502</v>
      </c>
      <c r="AG7830">
        <f>AF7830*'Day-ahead Prices_2015-2022'!J7830</f>
        <v>29819.187911418707</v>
      </c>
      <c r="AH7830">
        <v>482529.46366503497</v>
      </c>
      <c r="AI7830">
        <f>AH7830*'Day-ahead Prices_2015-2022'!J7830</f>
        <v>28837.167072281653</v>
      </c>
    </row>
    <row r="7831" spans="30:35" x14ac:dyDescent="0.35">
      <c r="AD7831">
        <v>9291.9942340984107</v>
      </c>
      <c r="AF7831">
        <v>488926.31400416599</v>
      </c>
      <c r="AG7831">
        <f>AF7831*'Day-ahead Prices_2015-2022'!J7831</f>
        <v>30380.658836433868</v>
      </c>
      <c r="AH7831">
        <v>482529.46366503497</v>
      </c>
      <c r="AI7831">
        <f>AH7831*'Day-ahead Prices_2015-2022'!J7831</f>
        <v>29983.174548486113</v>
      </c>
    </row>
    <row r="7832" spans="30:35" x14ac:dyDescent="0.35">
      <c r="AD7832">
        <v>9291.9942340984107</v>
      </c>
      <c r="AF7832">
        <v>537839.28933814506</v>
      </c>
      <c r="AG7832">
        <f>AF7832*'Day-ahead Prices_2015-2022'!J7832</f>
        <v>35360.91637664802</v>
      </c>
      <c r="AH7832">
        <v>482529.46366503497</v>
      </c>
      <c r="AI7832">
        <f>AH7832*'Day-ahead Prices_2015-2022'!J7832</f>
        <v>31724.502750487307</v>
      </c>
    </row>
    <row r="7833" spans="30:35" x14ac:dyDescent="0.35">
      <c r="AD7833">
        <v>9291.9942340984107</v>
      </c>
      <c r="AF7833">
        <v>480498.48015004699</v>
      </c>
      <c r="AG7833">
        <f>AF7833*'Day-ahead Prices_2015-2022'!J7833</f>
        <v>37749.762469888257</v>
      </c>
      <c r="AH7833">
        <v>482529.46366503497</v>
      </c>
      <c r="AI7833">
        <f>AH7833*'Day-ahead Prices_2015-2022'!J7833</f>
        <v>37909.324151013891</v>
      </c>
    </row>
    <row r="7834" spans="30:35" x14ac:dyDescent="0.35">
      <c r="AD7834">
        <v>9291.9942340984107</v>
      </c>
      <c r="AF7834">
        <v>455797.72849847598</v>
      </c>
      <c r="AG7834">
        <f>AF7834*'Day-ahead Prices_2015-2022'!J7834</f>
        <v>45018.571896633854</v>
      </c>
      <c r="AH7834">
        <v>482529.46366503497</v>
      </c>
      <c r="AI7834">
        <f>AH7834*'Day-ahead Prices_2015-2022'!J7834</f>
        <v>47658.831964365934</v>
      </c>
    </row>
    <row r="7835" spans="30:35" x14ac:dyDescent="0.35">
      <c r="AD7835">
        <v>9291.9942340984107</v>
      </c>
      <c r="AF7835">
        <v>428222.76063299098</v>
      </c>
      <c r="AG7835">
        <f>AF7835*'Day-ahead Prices_2015-2022'!J7835</f>
        <v>47435.841030668787</v>
      </c>
      <c r="AH7835">
        <v>482529.46366503497</v>
      </c>
      <c r="AI7835">
        <f>AH7835*'Day-ahead Prices_2015-2022'!J7835</f>
        <v>53451.598175664672</v>
      </c>
    </row>
    <row r="7836" spans="30:35" x14ac:dyDescent="0.35">
      <c r="AD7836">
        <v>9291.9942340984107</v>
      </c>
      <c r="AF7836">
        <v>433335.99902493402</v>
      </c>
      <c r="AG7836">
        <f>AF7836*'Day-ahead Prices_2015-2022'!J7836</f>
        <v>45472.65472768023</v>
      </c>
      <c r="AH7836">
        <v>482529.46366503497</v>
      </c>
      <c r="AI7836">
        <f>AH7836*'Day-ahead Prices_2015-2022'!J7836</f>
        <v>50634.832431520023</v>
      </c>
    </row>
    <row r="7837" spans="30:35" x14ac:dyDescent="0.35">
      <c r="AD7837">
        <v>9291.9942340984107</v>
      </c>
      <c r="AF7837">
        <v>337583.53883423802</v>
      </c>
      <c r="AG7837">
        <f>AF7837*'Day-ahead Prices_2015-2022'!J7837</f>
        <v>31837.081568033438</v>
      </c>
      <c r="AH7837">
        <v>482529.46366503497</v>
      </c>
      <c r="AI7837">
        <f>AH7837*'Day-ahead Prices_2015-2022'!J7837</f>
        <v>45506.750556419858</v>
      </c>
    </row>
    <row r="7838" spans="30:35" x14ac:dyDescent="0.35">
      <c r="AD7838">
        <v>9291.9942340984107</v>
      </c>
      <c r="AF7838">
        <v>296094.45766334602</v>
      </c>
      <c r="AG7838">
        <f>AF7838*'Day-ahead Prices_2015-2022'!J7838</f>
        <v>27554.180112078906</v>
      </c>
      <c r="AH7838">
        <v>482529.46366503497</v>
      </c>
      <c r="AI7838">
        <f>AH7838*'Day-ahead Prices_2015-2022'!J7838</f>
        <v>44903.588726838578</v>
      </c>
    </row>
    <row r="7839" spans="30:35" x14ac:dyDescent="0.35">
      <c r="AD7839">
        <v>9291.9942340984107</v>
      </c>
      <c r="AF7839">
        <v>241414.68595716899</v>
      </c>
      <c r="AG7839">
        <f>AF7839*'Day-ahead Prices_2015-2022'!J7839</f>
        <v>21586.395913217708</v>
      </c>
      <c r="AH7839">
        <v>482529.46366503497</v>
      </c>
      <c r="AI7839">
        <f>AH7839*'Day-ahead Prices_2015-2022'!J7839</f>
        <v>43145.975155438675</v>
      </c>
    </row>
    <row r="7840" spans="30:35" x14ac:dyDescent="0.35">
      <c r="AD7840">
        <v>9291.9942340984107</v>
      </c>
      <c r="AF7840">
        <v>254523.10199155001</v>
      </c>
      <c r="AG7840">
        <f>AF7840*'Day-ahead Prices_2015-2022'!J7840</f>
        <v>23519.525393406668</v>
      </c>
      <c r="AH7840">
        <v>482529.46366503497</v>
      </c>
      <c r="AI7840">
        <f>AH7840*'Day-ahead Prices_2015-2022'!J7840</f>
        <v>44588.738251797135</v>
      </c>
    </row>
    <row r="7841" spans="30:35" x14ac:dyDescent="0.35">
      <c r="AD7841">
        <v>9291.9942340984107</v>
      </c>
      <c r="AF7841">
        <v>343039.22384771501</v>
      </c>
      <c r="AG7841">
        <f>AF7841*'Day-ahead Prices_2015-2022'!J7841</f>
        <v>34092.095664045541</v>
      </c>
      <c r="AH7841">
        <v>482529.46366503497</v>
      </c>
      <c r="AI7841">
        <f>AH7841*'Day-ahead Prices_2015-2022'!J7841</f>
        <v>47954.984422690344</v>
      </c>
    </row>
    <row r="7842" spans="30:35" x14ac:dyDescent="0.35">
      <c r="AD7842">
        <v>9291.9942340984107</v>
      </c>
      <c r="AF7842">
        <v>430868.27419215499</v>
      </c>
      <c r="AG7842">
        <f>AF7842*'Day-ahead Prices_2015-2022'!J7842</f>
        <v>45809.914912109933</v>
      </c>
      <c r="AH7842">
        <v>482529.46366503497</v>
      </c>
      <c r="AI7842">
        <f>AH7842*'Day-ahead Prices_2015-2022'!J7842</f>
        <v>51302.532576866528</v>
      </c>
    </row>
    <row r="7843" spans="30:35" x14ac:dyDescent="0.35">
      <c r="AD7843">
        <v>9291.9942340984107</v>
      </c>
      <c r="AF7843">
        <v>511190.24071742001</v>
      </c>
      <c r="AG7843">
        <f>AF7843*'Day-ahead Prices_2015-2022'!J7843</f>
        <v>57313.371813635327</v>
      </c>
      <c r="AH7843">
        <v>482529.46366503497</v>
      </c>
      <c r="AI7843">
        <f>AH7843*'Day-ahead Prices_2015-2022'!J7843</f>
        <v>54099.997142464548</v>
      </c>
    </row>
    <row r="7844" spans="30:35" x14ac:dyDescent="0.35">
      <c r="AD7844">
        <v>9291.9942340984107</v>
      </c>
      <c r="AF7844">
        <v>538078.837849934</v>
      </c>
      <c r="AG7844">
        <f>AF7844*'Day-ahead Prices_2015-2022'!J7844</f>
        <v>69281.013365915554</v>
      </c>
      <c r="AH7844">
        <v>482529.46366503497</v>
      </c>
      <c r="AI7844">
        <f>AH7844*'Day-ahead Prices_2015-2022'!J7844</f>
        <v>62128.684256021152</v>
      </c>
    </row>
    <row r="7845" spans="30:35" x14ac:dyDescent="0.35">
      <c r="AD7845">
        <v>9291.9942340984107</v>
      </c>
      <c r="AF7845">
        <v>536961.07639961701</v>
      </c>
      <c r="AG7845">
        <f>AF7845*'Day-ahead Prices_2015-2022'!J7845</f>
        <v>63800.372695111488</v>
      </c>
      <c r="AH7845">
        <v>482529.46366503497</v>
      </c>
      <c r="AI7845">
        <f>AH7845*'Day-ahead Prices_2015-2022'!J7845</f>
        <v>57332.944549020292</v>
      </c>
    </row>
    <row r="7846" spans="30:35" x14ac:dyDescent="0.35">
      <c r="AD7846">
        <v>9291.9942340984107</v>
      </c>
      <c r="AF7846">
        <v>578315.70733332995</v>
      </c>
      <c r="AG7846">
        <f>AF7846*'Day-ahead Prices_2015-2022'!J7846</f>
        <v>58296.391983102156</v>
      </c>
      <c r="AH7846">
        <v>482529.46366503497</v>
      </c>
      <c r="AI7846">
        <f>AH7846*'Day-ahead Prices_2015-2022'!J7846</f>
        <v>48640.779422924265</v>
      </c>
    </row>
    <row r="7847" spans="30:35" x14ac:dyDescent="0.35">
      <c r="AD7847">
        <v>9291.9942340984107</v>
      </c>
      <c r="AF7847">
        <v>538831.29456895497</v>
      </c>
      <c r="AG7847">
        <f>AF7847*'Day-ahead Prices_2015-2022'!J7847</f>
        <v>46699.161222054907</v>
      </c>
      <c r="AH7847">
        <v>482529.46366503497</v>
      </c>
      <c r="AI7847">
        <f>AH7847*'Day-ahead Prices_2015-2022'!J7847</f>
        <v>41819.622292189422</v>
      </c>
    </row>
    <row r="7848" spans="30:35" x14ac:dyDescent="0.35">
      <c r="AD7848">
        <v>9291.9942340984107</v>
      </c>
      <c r="AF7848">
        <v>537666.39202962501</v>
      </c>
      <c r="AG7848">
        <f>AF7848*'Day-ahead Prices_2015-2022'!J7848</f>
        <v>39095.739613444151</v>
      </c>
      <c r="AH7848">
        <v>482529.46366503497</v>
      </c>
      <c r="AI7848">
        <f>AH7848*'Day-ahead Prices_2015-2022'!J7848</f>
        <v>35086.526788573443</v>
      </c>
    </row>
    <row r="7849" spans="30:35" x14ac:dyDescent="0.35">
      <c r="AD7849">
        <v>9291.9942340984107</v>
      </c>
      <c r="AF7849">
        <v>524526.009381696</v>
      </c>
      <c r="AG7849">
        <f>AF7849*'Day-ahead Prices_2015-2022'!J7849</f>
        <v>36453.901994516142</v>
      </c>
      <c r="AH7849">
        <v>482529.46366503497</v>
      </c>
      <c r="AI7849">
        <f>AH7849*'Day-ahead Prices_2015-2022'!J7849</f>
        <v>33535.194562890349</v>
      </c>
    </row>
    <row r="7850" spans="30:35" x14ac:dyDescent="0.35">
      <c r="AD7850">
        <v>9291.9942340984107</v>
      </c>
      <c r="AF7850">
        <v>565865.36562175804</v>
      </c>
      <c r="AG7850">
        <f>AF7850*'Day-ahead Prices_2015-2022'!J7850</f>
        <v>36710.515594711556</v>
      </c>
      <c r="AH7850">
        <v>482529.46366503497</v>
      </c>
      <c r="AI7850">
        <f>AH7850*'Day-ahead Prices_2015-2022'!J7850</f>
        <v>31304.098955269146</v>
      </c>
    </row>
    <row r="7851" spans="30:35" x14ac:dyDescent="0.35">
      <c r="AD7851">
        <v>9291.9942340984107</v>
      </c>
      <c r="AF7851">
        <v>631216.35403731803</v>
      </c>
      <c r="AG7851">
        <f>AF7851*'Day-ahead Prices_2015-2022'!J7851</f>
        <v>44402.125404312588</v>
      </c>
      <c r="AH7851">
        <v>482529.46366503497</v>
      </c>
      <c r="AI7851">
        <f>AH7851*'Day-ahead Prices_2015-2022'!J7851</f>
        <v>33942.931959687303</v>
      </c>
    </row>
    <row r="7852" spans="30:35" x14ac:dyDescent="0.35">
      <c r="AD7852">
        <v>9291.9942340984107</v>
      </c>
      <c r="AF7852">
        <v>471811.796009037</v>
      </c>
      <c r="AG7852">
        <f>AF7852*'Day-ahead Prices_2015-2022'!J7852</f>
        <v>30200.673062538459</v>
      </c>
      <c r="AH7852">
        <v>482529.46366503497</v>
      </c>
      <c r="AI7852">
        <f>AH7852*'Day-ahead Prices_2015-2022'!J7852</f>
        <v>30886.710969198888</v>
      </c>
    </row>
    <row r="7853" spans="30:35" x14ac:dyDescent="0.35">
      <c r="AD7853">
        <v>9291.9942340984107</v>
      </c>
      <c r="AF7853">
        <v>466673.87645793502</v>
      </c>
      <c r="AG7853">
        <f>AF7853*'Day-ahead Prices_2015-2022'!J7853</f>
        <v>29674.625119268945</v>
      </c>
      <c r="AH7853">
        <v>482529.46366503497</v>
      </c>
      <c r="AI7853">
        <f>AH7853*'Day-ahead Prices_2015-2022'!J7853</f>
        <v>30682.842270800415</v>
      </c>
    </row>
    <row r="7854" spans="30:35" x14ac:dyDescent="0.35">
      <c r="AD7854">
        <v>9291.9942340984107</v>
      </c>
      <c r="AF7854">
        <v>463126.68412913103</v>
      </c>
      <c r="AG7854">
        <f>AF7854*'Day-ahead Prices_2015-2022'!J7854</f>
        <v>28423.242421715095</v>
      </c>
      <c r="AH7854">
        <v>482529.46366503497</v>
      </c>
      <c r="AI7854">
        <f>AH7854*'Day-ahead Prices_2015-2022'!J7854</f>
        <v>29614.03950878236</v>
      </c>
    </row>
    <row r="7855" spans="30:35" x14ac:dyDescent="0.35">
      <c r="AD7855">
        <v>9291.9942340984107</v>
      </c>
      <c r="AF7855">
        <v>495034.56937424501</v>
      </c>
      <c r="AG7855">
        <f>AF7855*'Day-ahead Prices_2015-2022'!J7855</f>
        <v>31147.575105027499</v>
      </c>
      <c r="AH7855">
        <v>482529.46366503497</v>
      </c>
      <c r="AI7855">
        <f>AH7855*'Day-ahead Prices_2015-2022'!J7855</f>
        <v>30360.753853804003</v>
      </c>
    </row>
    <row r="7856" spans="30:35" x14ac:dyDescent="0.35">
      <c r="AD7856">
        <v>9291.9942340984107</v>
      </c>
      <c r="AF7856">
        <v>668328.50456173997</v>
      </c>
      <c r="AG7856">
        <f>AF7856*'Day-ahead Prices_2015-2022'!J7856</f>
        <v>45407.074010555312</v>
      </c>
      <c r="AH7856">
        <v>482529.46366503497</v>
      </c>
      <c r="AI7856">
        <f>AH7856*'Day-ahead Prices_2015-2022'!J7856</f>
        <v>32783.654923232054</v>
      </c>
    </row>
    <row r="7857" spans="30:35" x14ac:dyDescent="0.35">
      <c r="AD7857">
        <v>9291.9942340984107</v>
      </c>
      <c r="AF7857">
        <v>717710.07517140196</v>
      </c>
      <c r="AG7857">
        <f>AF7857*'Day-ahead Prices_2015-2022'!J7857</f>
        <v>56688.330287413184</v>
      </c>
      <c r="AH7857">
        <v>482529.46366503497</v>
      </c>
      <c r="AI7857">
        <f>AH7857*'Day-ahead Prices_2015-2022'!J7857</f>
        <v>38112.589687582789</v>
      </c>
    </row>
    <row r="7858" spans="30:35" x14ac:dyDescent="0.35">
      <c r="AD7858">
        <v>9291.9942340984107</v>
      </c>
      <c r="AF7858">
        <v>665213.91701708804</v>
      </c>
      <c r="AG7858">
        <f>AF7858*'Day-ahead Prices_2015-2022'!J7858</f>
        <v>72702.892025590088</v>
      </c>
      <c r="AH7858">
        <v>482529.46366503497</v>
      </c>
      <c r="AI7858">
        <f>AH7858*'Day-ahead Prices_2015-2022'!J7858</f>
        <v>52736.851407610833</v>
      </c>
    </row>
    <row r="7859" spans="30:35" x14ac:dyDescent="0.35">
      <c r="AD7859">
        <v>9291.9942340984107</v>
      </c>
      <c r="AF7859">
        <v>754430.72560755198</v>
      </c>
      <c r="AG7859">
        <f>AF7859*'Day-ahead Prices_2015-2022'!J7859</f>
        <v>92104.675135797996</v>
      </c>
      <c r="AH7859">
        <v>482529.46366503497</v>
      </c>
      <c r="AI7859">
        <f>AH7859*'Day-ahead Prices_2015-2022'!J7859</f>
        <v>58909.6095715458</v>
      </c>
    </row>
    <row r="7860" spans="30:35" x14ac:dyDescent="0.35">
      <c r="AD7860">
        <v>9291.9942340984107</v>
      </c>
      <c r="AF7860">
        <v>692929.05261166103</v>
      </c>
      <c r="AG7860">
        <f>AF7860*'Day-ahead Prices_2015-2022'!J7860</f>
        <v>84115.523857845314</v>
      </c>
      <c r="AH7860">
        <v>482529.46366503497</v>
      </c>
      <c r="AI7860">
        <f>AH7860*'Day-ahead Prices_2015-2022'!J7860</f>
        <v>58574.854756128188</v>
      </c>
    </row>
    <row r="7861" spans="30:35" x14ac:dyDescent="0.35">
      <c r="AD7861">
        <v>9291.9942340984107</v>
      </c>
      <c r="AF7861">
        <v>587383.79874639004</v>
      </c>
      <c r="AG7861">
        <f>AF7861*'Day-ahead Prices_2015-2022'!J7861</f>
        <v>68353.852660117409</v>
      </c>
      <c r="AH7861">
        <v>482529.46366503497</v>
      </c>
      <c r="AI7861">
        <f>AH7861*'Day-ahead Prices_2015-2022'!J7861</f>
        <v>56151.953686700122</v>
      </c>
    </row>
    <row r="7862" spans="30:35" x14ac:dyDescent="0.35">
      <c r="AD7862">
        <v>9291.9942340984107</v>
      </c>
      <c r="AF7862">
        <v>559793.48745408899</v>
      </c>
      <c r="AG7862">
        <f>AF7862*'Day-ahead Prices_2015-2022'!J7862</f>
        <v>64083.059218166156</v>
      </c>
      <c r="AH7862">
        <v>482529.46366503497</v>
      </c>
      <c r="AI7862">
        <f>AH7862*'Day-ahead Prices_2015-2022'!J7862</f>
        <v>55238.163514884458</v>
      </c>
    </row>
    <row r="7863" spans="30:35" x14ac:dyDescent="0.35">
      <c r="AD7863">
        <v>9291.9942340984107</v>
      </c>
      <c r="AF7863">
        <v>545192.53949511098</v>
      </c>
      <c r="AG7863">
        <f>AF7863*'Day-ahead Prices_2015-2022'!J7863</f>
        <v>59408.949538107874</v>
      </c>
      <c r="AH7863">
        <v>482529.46366503497</v>
      </c>
      <c r="AI7863">
        <f>AH7863*'Day-ahead Prices_2015-2022'!J7863</f>
        <v>52580.632493749283</v>
      </c>
    </row>
    <row r="7864" spans="30:35" x14ac:dyDescent="0.35">
      <c r="AD7864">
        <v>9291.9942340984107</v>
      </c>
      <c r="AF7864">
        <v>570544.26689445402</v>
      </c>
      <c r="AG7864">
        <f>AF7864*'Day-ahead Prices_2015-2022'!J7864</f>
        <v>62016.0222704263</v>
      </c>
      <c r="AH7864">
        <v>482529.46366503497</v>
      </c>
      <c r="AI7864">
        <f>AH7864*'Day-ahead Prices_2015-2022'!J7864</f>
        <v>52449.143214900563</v>
      </c>
    </row>
    <row r="7865" spans="30:35" x14ac:dyDescent="0.35">
      <c r="AD7865">
        <v>9291.9942340984107</v>
      </c>
      <c r="AF7865">
        <v>543668.72131495399</v>
      </c>
      <c r="AG7865">
        <f>AF7865*'Day-ahead Prices_2015-2022'!J7865</f>
        <v>60467.514770550821</v>
      </c>
      <c r="AH7865">
        <v>482529.46366503497</v>
      </c>
      <c r="AI7865">
        <f>AH7865*'Day-ahead Prices_2015-2022'!J7865</f>
        <v>53667.53011065477</v>
      </c>
    </row>
    <row r="7866" spans="30:35" x14ac:dyDescent="0.35">
      <c r="AD7866">
        <v>9291.9942340984107</v>
      </c>
      <c r="AF7866">
        <v>605085.30508194701</v>
      </c>
      <c r="AG7866">
        <f>AF7866*'Day-ahead Prices_2015-2022'!J7866</f>
        <v>72214.662091636332</v>
      </c>
      <c r="AH7866">
        <v>482529.46366503497</v>
      </c>
      <c r="AI7866">
        <f>AH7866*'Day-ahead Prices_2015-2022'!J7866</f>
        <v>57588.082002933188</v>
      </c>
    </row>
    <row r="7867" spans="30:35" x14ac:dyDescent="0.35">
      <c r="AD7867">
        <v>9291.9942340984107</v>
      </c>
      <c r="AF7867">
        <v>625457.80163180397</v>
      </c>
      <c r="AG7867">
        <f>AF7867*'Day-ahead Prices_2015-2022'!J7867</f>
        <v>74508.442441640684</v>
      </c>
      <c r="AH7867">
        <v>482529.46366503497</v>
      </c>
      <c r="AI7867">
        <f>AH7867*'Day-ahead Prices_2015-2022'!J7867</f>
        <v>57481.925520926874</v>
      </c>
    </row>
    <row r="7868" spans="30:35" x14ac:dyDescent="0.35">
      <c r="AD7868">
        <v>9291.9942340984107</v>
      </c>
      <c r="AF7868">
        <v>803953.95957979804</v>
      </c>
      <c r="AG7868">
        <f>AF7868*'Day-ahead Prices_2015-2022'!J7868</f>
        <v>110755.7122990614</v>
      </c>
      <c r="AH7868">
        <v>482529.46366503497</v>
      </c>
      <c r="AI7868">
        <f>AH7868*'Day-ahead Prices_2015-2022'!J7868</f>
        <v>66475.068399983953</v>
      </c>
    </row>
    <row r="7869" spans="30:35" x14ac:dyDescent="0.35">
      <c r="AD7869">
        <v>9291.9942340984107</v>
      </c>
      <c r="AF7869">
        <v>823388.37122978002</v>
      </c>
      <c r="AG7869">
        <f>AF7869*'Day-ahead Prices_2015-2022'!J7869</f>
        <v>99055.679529870598</v>
      </c>
      <c r="AH7869">
        <v>482529.46366503497</v>
      </c>
      <c r="AI7869">
        <f>AH7869*'Day-ahead Prices_2015-2022'!J7869</f>
        <v>58049.500802562863</v>
      </c>
    </row>
    <row r="7870" spans="30:35" x14ac:dyDescent="0.35">
      <c r="AD7870">
        <v>9291.9942340984107</v>
      </c>
      <c r="AF7870">
        <v>609559.62759868801</v>
      </c>
      <c r="AG7870">
        <f>AF7870*'Day-ahead Prices_2015-2022'!J7870</f>
        <v>63990.045806241265</v>
      </c>
      <c r="AH7870">
        <v>482529.46366503497</v>
      </c>
      <c r="AI7870">
        <f>AH7870*'Day-ahead Prices_2015-2022'!J7870</f>
        <v>50654.736771896205</v>
      </c>
    </row>
    <row r="7871" spans="30:35" x14ac:dyDescent="0.35">
      <c r="AD7871">
        <v>9291.9942340984107</v>
      </c>
      <c r="AF7871">
        <v>664464.47067135002</v>
      </c>
      <c r="AG7871">
        <f>AF7871*'Day-ahead Prices_2015-2022'!J7871</f>
        <v>63144.889228486732</v>
      </c>
      <c r="AH7871">
        <v>482529.46366503497</v>
      </c>
      <c r="AI7871">
        <f>AH7871*'Day-ahead Prices_2015-2022'!J7871</f>
        <v>45855.378093917854</v>
      </c>
    </row>
    <row r="7872" spans="30:35" x14ac:dyDescent="0.35">
      <c r="AD7872">
        <v>9291.9942340984107</v>
      </c>
      <c r="AF7872">
        <v>618507.47596646706</v>
      </c>
      <c r="AG7872">
        <f>AF7872*'Day-ahead Prices_2015-2022'!J7872</f>
        <v>55277.559395813085</v>
      </c>
      <c r="AH7872">
        <v>482529.46366503497</v>
      </c>
      <c r="AI7872">
        <f>AH7872*'Day-ahead Prices_2015-2022'!J7872</f>
        <v>43124.864491403343</v>
      </c>
    </row>
    <row r="7873" spans="30:35" x14ac:dyDescent="0.35">
      <c r="AD7873">
        <v>9291.9942340984107</v>
      </c>
      <c r="AF7873">
        <v>549746.50852836401</v>
      </c>
      <c r="AG7873">
        <f>AF7873*'Day-ahead Prices_2015-2022'!J7873</f>
        <v>46830.156328988684</v>
      </c>
      <c r="AH7873">
        <v>482529.46366503497</v>
      </c>
      <c r="AI7873">
        <f>AH7873*'Day-ahead Prices_2015-2022'!J7873</f>
        <v>41104.272362306001</v>
      </c>
    </row>
    <row r="7874" spans="30:35" x14ac:dyDescent="0.35">
      <c r="AD7874">
        <v>9291.9942340984107</v>
      </c>
      <c r="AF7874">
        <v>536432.27288569801</v>
      </c>
      <c r="AG7874">
        <f>AF7874*'Day-ahead Prices_2015-2022'!J7874</f>
        <v>38077.97435045016</v>
      </c>
      <c r="AH7874">
        <v>482529.46366503497</v>
      </c>
      <c r="AI7874">
        <f>AH7874*'Day-ahead Prices_2015-2022'!J7874</f>
        <v>34251.750816432919</v>
      </c>
    </row>
    <row r="7875" spans="30:35" x14ac:dyDescent="0.35">
      <c r="AD7875">
        <v>9291.9942340984107</v>
      </c>
      <c r="AF7875">
        <v>607923.26465444604</v>
      </c>
      <c r="AG7875">
        <f>AF7875*'Day-ahead Prices_2015-2022'!J7875</f>
        <v>45886.807920198407</v>
      </c>
      <c r="AH7875">
        <v>482529.46366503497</v>
      </c>
      <c r="AI7875">
        <f>AH7875*'Day-ahead Prices_2015-2022'!J7875</f>
        <v>36421.927079266417</v>
      </c>
    </row>
    <row r="7876" spans="30:35" x14ac:dyDescent="0.35">
      <c r="AD7876">
        <v>9291.9942340984107</v>
      </c>
      <c r="AF7876">
        <v>678596.42606734799</v>
      </c>
      <c r="AG7876">
        <f>AF7876*'Day-ahead Prices_2015-2022'!J7876</f>
        <v>50742.896004718532</v>
      </c>
      <c r="AH7876">
        <v>482529.46366503497</v>
      </c>
      <c r="AI7876">
        <f>AH7876*'Day-ahead Prices_2015-2022'!J7876</f>
        <v>36081.743807382576</v>
      </c>
    </row>
    <row r="7877" spans="30:35" x14ac:dyDescent="0.35">
      <c r="AD7877">
        <v>9291.9942340984107</v>
      </c>
      <c r="AF7877">
        <v>634442.57877744595</v>
      </c>
      <c r="AG7877">
        <f>AF7877*'Day-ahead Prices_2015-2022'!J7877</f>
        <v>45993.121695247479</v>
      </c>
      <c r="AH7877">
        <v>482529.46366503497</v>
      </c>
      <c r="AI7877">
        <f>AH7877*'Day-ahead Prices_2015-2022'!J7877</f>
        <v>34980.370306567136</v>
      </c>
    </row>
    <row r="7878" spans="30:35" x14ac:dyDescent="0.35">
      <c r="AD7878">
        <v>9291.9942340984107</v>
      </c>
      <c r="AF7878">
        <v>600396.44659197005</v>
      </c>
      <c r="AG7878">
        <f>AF7878*'Day-ahead Prices_2015-2022'!J7878</f>
        <v>42222.880106580284</v>
      </c>
      <c r="AH7878">
        <v>482529.46366503497</v>
      </c>
      <c r="AI7878">
        <f>AH7878*'Day-ahead Prices_2015-2022'!J7878</f>
        <v>33933.884532243574</v>
      </c>
    </row>
    <row r="7879" spans="30:35" x14ac:dyDescent="0.35">
      <c r="AD7879">
        <v>9291.9942340984107</v>
      </c>
      <c r="AF7879">
        <v>548711.37357672304</v>
      </c>
      <c r="AG7879">
        <f>AF7879*'Day-ahead Prices_2015-2022'!J7879</f>
        <v>38394.020698380278</v>
      </c>
      <c r="AH7879">
        <v>482529.46366503497</v>
      </c>
      <c r="AI7879">
        <f>AH7879*'Day-ahead Prices_2015-2022'!J7879</f>
        <v>33763.189734472078</v>
      </c>
    </row>
    <row r="7880" spans="30:35" x14ac:dyDescent="0.35">
      <c r="AD7880">
        <v>9291.9942340984107</v>
      </c>
      <c r="AF7880">
        <v>716079.01921862201</v>
      </c>
      <c r="AG7880">
        <f>AF7880*'Day-ahead Prices_2015-2022'!J7880</f>
        <v>54989.498083346021</v>
      </c>
      <c r="AH7880">
        <v>482529.46366503497</v>
      </c>
      <c r="AI7880">
        <f>AH7880*'Day-ahead Prices_2015-2022'!J7880</f>
        <v>37054.643838497192</v>
      </c>
    </row>
    <row r="7881" spans="30:35" x14ac:dyDescent="0.35">
      <c r="AD7881">
        <v>9291.9942340984107</v>
      </c>
      <c r="AF7881">
        <v>709230.19236414495</v>
      </c>
      <c r="AG7881">
        <f>AF7881*'Day-ahead Prices_2015-2022'!J7881</f>
        <v>59350.155572512565</v>
      </c>
      <c r="AH7881">
        <v>482529.46366503497</v>
      </c>
      <c r="AI7881">
        <f>AH7881*'Day-ahead Prices_2015-2022'!J7881</f>
        <v>40379.27184314929</v>
      </c>
    </row>
    <row r="7882" spans="30:35" x14ac:dyDescent="0.35">
      <c r="AD7882">
        <v>9291.9942340984107</v>
      </c>
      <c r="AF7882">
        <v>834552.76091431803</v>
      </c>
      <c r="AG7882">
        <f>AF7882*'Day-ahead Prices_2015-2022'!J7882</f>
        <v>88342.625697536263</v>
      </c>
      <c r="AH7882">
        <v>482529.46366503497</v>
      </c>
      <c r="AI7882">
        <f>AH7882*'Day-ahead Prices_2015-2022'!J7882</f>
        <v>51078.75953809185</v>
      </c>
    </row>
    <row r="7883" spans="30:35" x14ac:dyDescent="0.35">
      <c r="AD7883">
        <v>9291.9942340984107</v>
      </c>
      <c r="AF7883">
        <v>737401.03603687906</v>
      </c>
      <c r="AG7883">
        <f>AF7883*'Day-ahead Prices_2015-2022'!J7883</f>
        <v>73588.014640005291</v>
      </c>
      <c r="AH7883">
        <v>482529.46366503497</v>
      </c>
      <c r="AI7883">
        <f>AH7883*'Day-ahead Prices_2015-2022'!J7883</f>
        <v>48153.42466462258</v>
      </c>
    </row>
    <row r="7884" spans="30:35" x14ac:dyDescent="0.35">
      <c r="AD7884">
        <v>9291.9942340984107</v>
      </c>
      <c r="AF7884">
        <v>726590.95308791904</v>
      </c>
      <c r="AG7884">
        <f>AF7884*'Day-ahead Prices_2015-2022'!J7884</f>
        <v>75770.721065390913</v>
      </c>
      <c r="AH7884">
        <v>482529.46366503497</v>
      </c>
      <c r="AI7884">
        <f>AH7884*'Day-ahead Prices_2015-2022'!J7884</f>
        <v>50319.378794649012</v>
      </c>
    </row>
    <row r="7885" spans="30:35" x14ac:dyDescent="0.35">
      <c r="AD7885">
        <v>9291.9942340984107</v>
      </c>
      <c r="AF7885">
        <v>657895.92314280302</v>
      </c>
      <c r="AG7885">
        <f>AF7885*'Day-ahead Prices_2015-2022'!J7885</f>
        <v>65714.756653022821</v>
      </c>
      <c r="AH7885">
        <v>482529.46366503497</v>
      </c>
      <c r="AI7885">
        <f>AH7885*'Day-ahead Prices_2015-2022'!J7885</f>
        <v>48198.058640011601</v>
      </c>
    </row>
    <row r="7886" spans="30:35" x14ac:dyDescent="0.35">
      <c r="AD7886">
        <v>9291.9942340984107</v>
      </c>
      <c r="AF7886">
        <v>584611.41913690697</v>
      </c>
      <c r="AG7886">
        <f>AF7886*'Day-ahead Prices_2015-2022'!J7886</f>
        <v>54091.171555642322</v>
      </c>
      <c r="AH7886">
        <v>482529.46366503497</v>
      </c>
      <c r="AI7886">
        <f>AH7886*'Day-ahead Prices_2015-2022'!J7886</f>
        <v>44646.038625607369</v>
      </c>
    </row>
    <row r="7887" spans="30:35" x14ac:dyDescent="0.35">
      <c r="AD7887">
        <v>9291.9942340984107</v>
      </c>
      <c r="AF7887">
        <v>502740.55868375901</v>
      </c>
      <c r="AG7887">
        <f>AF7887*'Day-ahead Prices_2015-2022'!J7887</f>
        <v>44842.572557496234</v>
      </c>
      <c r="AH7887">
        <v>482529.46366503497</v>
      </c>
      <c r="AI7887">
        <f>AH7887*'Day-ahead Prices_2015-2022'!J7887</f>
        <v>43039.818673432368</v>
      </c>
    </row>
    <row r="7888" spans="30:35" x14ac:dyDescent="0.35">
      <c r="AD7888">
        <v>9291.9942340984107</v>
      </c>
      <c r="AF7888">
        <v>603091.87754626595</v>
      </c>
      <c r="AG7888">
        <f>AF7888*'Day-ahead Prices_2015-2022'!J7888</f>
        <v>55959.387587824152</v>
      </c>
      <c r="AH7888">
        <v>482529.46366503497</v>
      </c>
      <c r="AI7888">
        <f>AH7888*'Day-ahead Prices_2015-2022'!J7888</f>
        <v>44772.702609819433</v>
      </c>
    </row>
    <row r="7889" spans="30:35" x14ac:dyDescent="0.35">
      <c r="AD7889">
        <v>9291.9942340984107</v>
      </c>
      <c r="AF7889">
        <v>542168.30584286398</v>
      </c>
      <c r="AG7889">
        <f>AF7889*'Day-ahead Prices_2015-2022'!J7889</f>
        <v>52750.265316981444</v>
      </c>
      <c r="AH7889">
        <v>482529.46366503497</v>
      </c>
      <c r="AI7889">
        <f>AH7889*'Day-ahead Prices_2015-2022'!J7889</f>
        <v>46947.704167289572</v>
      </c>
    </row>
    <row r="7890" spans="30:35" x14ac:dyDescent="0.35">
      <c r="AD7890">
        <v>9291.9942340984107</v>
      </c>
      <c r="AF7890">
        <v>660272.75622060604</v>
      </c>
      <c r="AG7890">
        <f>AF7890*'Day-ahead Prices_2015-2022'!J7890</f>
        <v>64353.484185041372</v>
      </c>
      <c r="AH7890">
        <v>482529.46366503497</v>
      </c>
      <c r="AI7890">
        <f>AH7890*'Day-ahead Prices_2015-2022'!J7890</f>
        <v>47029.734176112637</v>
      </c>
    </row>
    <row r="7891" spans="30:35" x14ac:dyDescent="0.35">
      <c r="AD7891">
        <v>9291.9942340984107</v>
      </c>
      <c r="AF7891">
        <v>763984.74218249996</v>
      </c>
      <c r="AG7891">
        <f>AF7891*'Day-ahead Prices_2015-2022'!J7891</f>
        <v>88834.235859125634</v>
      </c>
      <c r="AH7891">
        <v>482529.46366503497</v>
      </c>
      <c r="AI7891">
        <f>AH7891*'Day-ahead Prices_2015-2022'!J7891</f>
        <v>56107.319711311102</v>
      </c>
    </row>
    <row r="7892" spans="30:35" x14ac:dyDescent="0.35">
      <c r="AD7892">
        <v>9291.9942340984107</v>
      </c>
      <c r="AF7892">
        <v>683980.14742762002</v>
      </c>
      <c r="AG7892">
        <f>AF7892*'Day-ahead Prices_2015-2022'!J7892</f>
        <v>79472.508304799456</v>
      </c>
      <c r="AH7892">
        <v>482529.46366503497</v>
      </c>
      <c r="AI7892">
        <f>AH7892*'Day-ahead Prices_2015-2022'!J7892</f>
        <v>56065.701545069991</v>
      </c>
    </row>
    <row r="7893" spans="30:35" x14ac:dyDescent="0.35">
      <c r="AD7893">
        <v>9291.9942340984107</v>
      </c>
      <c r="AF7893">
        <v>691060.40588215401</v>
      </c>
      <c r="AG7893">
        <f>AF7893*'Day-ahead Prices_2015-2022'!J7893</f>
        <v>75623.604041191473</v>
      </c>
      <c r="AH7893">
        <v>482529.46366503497</v>
      </c>
      <c r="AI7893">
        <f>AH7893*'Day-ahead Prices_2015-2022'!J7893</f>
        <v>52803.802370694364</v>
      </c>
    </row>
    <row r="7894" spans="30:35" x14ac:dyDescent="0.35">
      <c r="AD7894">
        <v>9291.9942340984107</v>
      </c>
      <c r="AF7894">
        <v>647568.65782025701</v>
      </c>
      <c r="AG7894">
        <f>AF7894*'Day-ahead Prices_2015-2022'!J7894</f>
        <v>64446.032826271985</v>
      </c>
      <c r="AH7894">
        <v>482529.46366503497</v>
      </c>
      <c r="AI7894">
        <f>AH7894*'Day-ahead Prices_2015-2022'!J7894</f>
        <v>48021.332223944286</v>
      </c>
    </row>
    <row r="7895" spans="30:35" x14ac:dyDescent="0.35">
      <c r="AD7895">
        <v>9291.9942340984107</v>
      </c>
      <c r="AF7895">
        <v>654421.53108455101</v>
      </c>
      <c r="AG7895">
        <f>AF7895*'Day-ahead Prices_2015-2022'!J7895</f>
        <v>64749.284312419331</v>
      </c>
      <c r="AH7895">
        <v>482529.46366503497</v>
      </c>
      <c r="AI7895">
        <f>AH7895*'Day-ahead Prices_2015-2022'!J7895</f>
        <v>47742.068296848141</v>
      </c>
    </row>
    <row r="7896" spans="30:35" x14ac:dyDescent="0.35">
      <c r="AD7896">
        <v>9291.9942340984107</v>
      </c>
      <c r="AF7896">
        <v>547401.01996667997</v>
      </c>
      <c r="AG7896">
        <f>AF7896*'Day-ahead Prices_2015-2022'!J7896</f>
        <v>48391.618667604431</v>
      </c>
      <c r="AH7896">
        <v>482529.46366503497</v>
      </c>
      <c r="AI7896">
        <f>AH7896*'Day-ahead Prices_2015-2022'!J7896</f>
        <v>42656.810911648259</v>
      </c>
    </row>
    <row r="7897" spans="30:35" x14ac:dyDescent="0.35">
      <c r="AD7897">
        <v>9291.9942340984107</v>
      </c>
      <c r="AF7897">
        <v>621777.88058370701</v>
      </c>
      <c r="AG7897">
        <f>AF7897*'Day-ahead Prices_2015-2022'!J7897</f>
        <v>54345.718430068184</v>
      </c>
      <c r="AH7897">
        <v>482529.46366503497</v>
      </c>
      <c r="AI7897">
        <f>AH7897*'Day-ahead Prices_2015-2022'!J7897</f>
        <v>42174.884609812798</v>
      </c>
    </row>
    <row r="7898" spans="30:35" x14ac:dyDescent="0.35">
      <c r="AD7898">
        <v>9291.9942340984107</v>
      </c>
      <c r="AF7898">
        <v>548182.45429121004</v>
      </c>
      <c r="AG7898">
        <f>AF7898*'Day-ahead Prices_2015-2022'!J7898</f>
        <v>42562.256207305276</v>
      </c>
      <c r="AH7898">
        <v>482529.46366503497</v>
      </c>
      <c r="AI7898">
        <f>AH7898*'Day-ahead Prices_2015-2022'!J7898</f>
        <v>37464.793882612481</v>
      </c>
    </row>
    <row r="7899" spans="30:35" x14ac:dyDescent="0.35">
      <c r="AD7899">
        <v>9291.9942340984107</v>
      </c>
      <c r="AF7899">
        <v>569034.76068912004</v>
      </c>
      <c r="AG7899">
        <f>AF7899*'Day-ahead Prices_2015-2022'!J7899</f>
        <v>45280.941081836732</v>
      </c>
      <c r="AH7899">
        <v>482529.46366503497</v>
      </c>
      <c r="AI7899">
        <f>AH7899*'Day-ahead Prices_2015-2022'!J7899</f>
        <v>38397.282071145164</v>
      </c>
    </row>
    <row r="7900" spans="30:35" x14ac:dyDescent="0.35">
      <c r="AD7900">
        <v>9291.9942340984107</v>
      </c>
      <c r="AF7900">
        <v>656504.93456798303</v>
      </c>
      <c r="AG7900">
        <f>AF7900*'Day-ahead Prices_2015-2022'!J7900</f>
        <v>50170.927730853473</v>
      </c>
      <c r="AH7900">
        <v>482529.46366503497</v>
      </c>
      <c r="AI7900">
        <f>AH7900*'Day-ahead Prices_2015-2022'!J7900</f>
        <v>36875.504775111549</v>
      </c>
    </row>
    <row r="7901" spans="30:35" x14ac:dyDescent="0.35">
      <c r="AD7901">
        <v>9291.9942340984107</v>
      </c>
      <c r="AF7901">
        <v>548836.13227132498</v>
      </c>
      <c r="AG7901">
        <f>AF7901*'Day-ahead Prices_2015-2022'!J7901</f>
        <v>40381.304477028076</v>
      </c>
      <c r="AH7901">
        <v>482529.46366503497</v>
      </c>
      <c r="AI7901">
        <f>AH7901*'Day-ahead Prices_2015-2022'!J7901</f>
        <v>35502.70845098453</v>
      </c>
    </row>
    <row r="7902" spans="30:35" x14ac:dyDescent="0.35">
      <c r="AD7902">
        <v>9291.9942340984107</v>
      </c>
      <c r="AF7902">
        <v>589190.90173852502</v>
      </c>
      <c r="AG7902">
        <f>AF7902*'Day-ahead Prices_2015-2022'!J7902</f>
        <v>42505.704628671541</v>
      </c>
      <c r="AH7902">
        <v>482529.46366503497</v>
      </c>
      <c r="AI7902">
        <f>AH7902*'Day-ahead Prices_2015-2022'!J7902</f>
        <v>34810.881832454783</v>
      </c>
    </row>
    <row r="7903" spans="30:35" x14ac:dyDescent="0.35">
      <c r="AD7903">
        <v>9291.9942340984107</v>
      </c>
      <c r="AF7903">
        <v>500127.67949659901</v>
      </c>
      <c r="AG7903">
        <f>AF7903*'Day-ahead Prices_2015-2022'!J7903</f>
        <v>34868.901814502882</v>
      </c>
      <c r="AH7903">
        <v>482529.46366503497</v>
      </c>
      <c r="AI7903">
        <f>AH7903*'Day-ahead Prices_2015-2022'!J7903</f>
        <v>33641.954206726237</v>
      </c>
    </row>
    <row r="7904" spans="30:35" x14ac:dyDescent="0.35">
      <c r="AD7904">
        <v>9291.9942340984107</v>
      </c>
      <c r="AF7904">
        <v>545885.24554212799</v>
      </c>
      <c r="AG7904">
        <f>AF7904*'Day-ahead Prices_2015-2022'!J7904</f>
        <v>40372.990403738862</v>
      </c>
      <c r="AH7904">
        <v>482529.46366503497</v>
      </c>
      <c r="AI7904">
        <f>AH7904*'Day-ahead Prices_2015-2022'!J7904</f>
        <v>35687.27597083641</v>
      </c>
    </row>
    <row r="7905" spans="30:35" x14ac:dyDescent="0.35">
      <c r="AD7905">
        <v>9291.9942340984107</v>
      </c>
      <c r="AF7905">
        <v>717250.66443408397</v>
      </c>
      <c r="AG7905">
        <f>AF7905*'Day-ahead Prices_2015-2022'!J7905</f>
        <v>61419.070958821147</v>
      </c>
      <c r="AH7905">
        <v>482529.46366503497</v>
      </c>
      <c r="AI7905">
        <f>AH7905*'Day-ahead Prices_2015-2022'!J7905</f>
        <v>41319.601135466524</v>
      </c>
    </row>
    <row r="7906" spans="30:35" x14ac:dyDescent="0.35">
      <c r="AD7906">
        <v>9291.9942340984107</v>
      </c>
      <c r="AF7906">
        <v>722546.06472612603</v>
      </c>
      <c r="AG7906">
        <f>AF7906*'Day-ahead Prices_2015-2022'!J7906</f>
        <v>72038.74583577567</v>
      </c>
      <c r="AH7906">
        <v>482529.46366503497</v>
      </c>
      <c r="AI7906">
        <f>AH7906*'Day-ahead Prices_2015-2022'!J7906</f>
        <v>48108.790689233567</v>
      </c>
    </row>
    <row r="7907" spans="30:35" x14ac:dyDescent="0.35">
      <c r="AD7907">
        <v>9291.9942340984107</v>
      </c>
      <c r="AF7907">
        <v>771704.71825891803</v>
      </c>
      <c r="AG7907">
        <f>AF7907*'Day-ahead Prices_2015-2022'!J7907</f>
        <v>84257.615032202142</v>
      </c>
      <c r="AH7907">
        <v>482529.46366503497</v>
      </c>
      <c r="AI7907">
        <f>AH7907*'Day-ahead Prices_2015-2022'!J7907</f>
        <v>52684.376328437269</v>
      </c>
    </row>
    <row r="7908" spans="30:35" x14ac:dyDescent="0.35">
      <c r="AD7908">
        <v>9291.9942340984107</v>
      </c>
      <c r="AF7908">
        <v>779546.490051809</v>
      </c>
      <c r="AG7908">
        <f>AF7908*'Day-ahead Prices_2015-2022'!J7908</f>
        <v>85005.647007699517</v>
      </c>
      <c r="AH7908">
        <v>482529.46366503497</v>
      </c>
      <c r="AI7908">
        <f>AH7908*'Day-ahead Prices_2015-2022'!J7908</f>
        <v>52617.425365353738</v>
      </c>
    </row>
    <row r="7909" spans="30:35" x14ac:dyDescent="0.35">
      <c r="AD7909">
        <v>9291.9942340984107</v>
      </c>
      <c r="AF7909">
        <v>731581.69591649505</v>
      </c>
      <c r="AG7909">
        <f>AF7909*'Day-ahead Prices_2015-2022'!J7909</f>
        <v>77461.698917878282</v>
      </c>
      <c r="AH7909">
        <v>482529.46366503497</v>
      </c>
      <c r="AI7909">
        <f>AH7909*'Day-ahead Prices_2015-2022'!J7909</f>
        <v>51091.425936513064</v>
      </c>
    </row>
    <row r="7910" spans="30:35" x14ac:dyDescent="0.35">
      <c r="AD7910">
        <v>9291.9942340984107</v>
      </c>
      <c r="AF7910">
        <v>660848.48962011805</v>
      </c>
      <c r="AG7910">
        <f>AF7910*'Day-ahead Prices_2015-2022'!J7910</f>
        <v>66584.615632287008</v>
      </c>
      <c r="AH7910">
        <v>482529.46366503497</v>
      </c>
      <c r="AI7910">
        <f>AH7910*'Day-ahead Prices_2015-2022'!J7910</f>
        <v>48617.859273400172</v>
      </c>
    </row>
    <row r="7911" spans="30:35" x14ac:dyDescent="0.35">
      <c r="AD7911">
        <v>9291.9942340984107</v>
      </c>
      <c r="AF7911">
        <v>710119.39734709205</v>
      </c>
      <c r="AG7911">
        <f>AF7911*'Day-ahead Prices_2015-2022'!J7911</f>
        <v>71833.015287891787</v>
      </c>
      <c r="AH7911">
        <v>482529.46366503497</v>
      </c>
      <c r="AI7911">
        <f>AH7911*'Day-ahead Prices_2015-2022'!J7911</f>
        <v>48810.871058866192</v>
      </c>
    </row>
    <row r="7912" spans="30:35" x14ac:dyDescent="0.35">
      <c r="AD7912">
        <v>9291.9942340984107</v>
      </c>
      <c r="AF7912">
        <v>538887.37498714204</v>
      </c>
      <c r="AG7912">
        <f>AF7912*'Day-ahead Prices_2015-2022'!J7912</f>
        <v>51025.224709876267</v>
      </c>
      <c r="AH7912">
        <v>482529.46366503497</v>
      </c>
      <c r="AI7912">
        <f>AH7912*'Day-ahead Prices_2015-2022'!J7912</f>
        <v>45688.905428953411</v>
      </c>
    </row>
    <row r="7913" spans="30:35" x14ac:dyDescent="0.35">
      <c r="AD7913">
        <v>9291.9942340984107</v>
      </c>
      <c r="AF7913">
        <v>650548.00608139206</v>
      </c>
      <c r="AG7913">
        <f>AF7913*'Day-ahead Prices_2015-2022'!J7913</f>
        <v>64097.681854191957</v>
      </c>
      <c r="AH7913">
        <v>482529.46366503497</v>
      </c>
      <c r="AI7913">
        <f>AH7913*'Day-ahead Prices_2015-2022'!J7913</f>
        <v>47543.024893086316</v>
      </c>
    </row>
    <row r="7914" spans="30:35" x14ac:dyDescent="0.35">
      <c r="AD7914">
        <v>9291.9942340984107</v>
      </c>
      <c r="AF7914">
        <v>590683.46404291701</v>
      </c>
      <c r="AG7914">
        <f>AF7914*'Day-ahead Prices_2015-2022'!J7914</f>
        <v>59107.479183784541</v>
      </c>
      <c r="AH7914">
        <v>482529.46366503497</v>
      </c>
      <c r="AI7914">
        <f>AH7914*'Day-ahead Prices_2015-2022'!J7914</f>
        <v>48284.913943471307</v>
      </c>
    </row>
    <row r="7915" spans="30:35" x14ac:dyDescent="0.35">
      <c r="AD7915">
        <v>9291.9942340984107</v>
      </c>
      <c r="AF7915">
        <v>792160.57882843795</v>
      </c>
      <c r="AG7915">
        <f>AF7915*'Day-ahead Prices_2015-2022'!J7915</f>
        <v>85059.232352427061</v>
      </c>
      <c r="AH7915">
        <v>482529.46366503497</v>
      </c>
      <c r="AI7915">
        <f>AH7915*'Day-ahead Prices_2015-2022'!J7915</f>
        <v>51812.204322862708</v>
      </c>
    </row>
    <row r="7916" spans="30:35" x14ac:dyDescent="0.35">
      <c r="AD7916">
        <v>9291.0207138502701</v>
      </c>
      <c r="AF7916">
        <v>760284.37732750899</v>
      </c>
      <c r="AG7916">
        <f>AF7916*'Day-ahead Prices_2015-2022'!J7916</f>
        <v>106963.45869073558</v>
      </c>
      <c r="AH7916">
        <v>482528.90915629501</v>
      </c>
      <c r="AI7916">
        <f>AH7916*'Day-ahead Prices_2015-2022'!J7916</f>
        <v>67886.389068062694</v>
      </c>
    </row>
    <row r="7917" spans="30:35" x14ac:dyDescent="0.35">
      <c r="AD7917">
        <v>9291.9942340984107</v>
      </c>
      <c r="AF7917">
        <v>723603.85534279398</v>
      </c>
      <c r="AG7917">
        <f>AF7917*'Day-ahead Prices_2015-2022'!J7917</f>
        <v>91378.503862326368</v>
      </c>
      <c r="AH7917">
        <v>482529.46366503497</v>
      </c>
      <c r="AI7917">
        <f>AH7917*'Day-ahead Prices_2015-2022'!J7917</f>
        <v>60935.026995279775</v>
      </c>
    </row>
    <row r="7918" spans="30:35" x14ac:dyDescent="0.35">
      <c r="AD7918">
        <v>9291.9942340984107</v>
      </c>
      <c r="AF7918">
        <v>621867.35121708806</v>
      </c>
      <c r="AG7918">
        <f>AF7918*'Day-ahead Prices_2015-2022'!J7918</f>
        <v>65048.879605685448</v>
      </c>
      <c r="AH7918">
        <v>482529.46366503497</v>
      </c>
      <c r="AI7918">
        <f>AH7918*'Day-ahead Prices_2015-2022'!J7918</f>
        <v>50473.788223021817</v>
      </c>
    </row>
    <row r="7919" spans="30:35" x14ac:dyDescent="0.35">
      <c r="AD7919">
        <v>9291.9942340984107</v>
      </c>
      <c r="AF7919">
        <v>668245.76631683204</v>
      </c>
      <c r="AG7919">
        <f>AF7919*'Day-ahead Prices_2015-2022'!J7919</f>
        <v>63591.102429917628</v>
      </c>
      <c r="AH7919">
        <v>482529.46366503497</v>
      </c>
      <c r="AI7919">
        <f>AH7919*'Day-ahead Prices_2015-2022'!J7919</f>
        <v>45918.106924194304</v>
      </c>
    </row>
    <row r="7920" spans="30:35" x14ac:dyDescent="0.35">
      <c r="AD7920">
        <v>9291.9942340984107</v>
      </c>
      <c r="AF7920">
        <v>555233.15752177697</v>
      </c>
      <c r="AG7920">
        <f>AF7920*'Day-ahead Prices_2015-2022'!J7920</f>
        <v>50335.35593658359</v>
      </c>
      <c r="AH7920">
        <v>482529.46366503497</v>
      </c>
      <c r="AI7920">
        <f>AH7920*'Day-ahead Prices_2015-2022'!J7920</f>
        <v>43744.311690383322</v>
      </c>
    </row>
    <row r="7921" spans="30:35" x14ac:dyDescent="0.35">
      <c r="AD7921">
        <v>9291.9942340984107</v>
      </c>
      <c r="AF7921">
        <v>471700.73790109402</v>
      </c>
      <c r="AG7921">
        <f>AF7921*'Day-ahead Prices_2015-2022'!J7921</f>
        <v>40364.611394041363</v>
      </c>
      <c r="AH7921">
        <v>482529.46366503497</v>
      </c>
      <c r="AI7921">
        <f>AH7921*'Day-ahead Prices_2015-2022'!J7921</f>
        <v>41291.252529476202</v>
      </c>
    </row>
    <row r="7922" spans="30:35" x14ac:dyDescent="0.35">
      <c r="AD7922">
        <v>9291.9942340984107</v>
      </c>
      <c r="AF7922">
        <v>464288.98453223601</v>
      </c>
      <c r="AG7922">
        <f>AF7922*'Day-ahead Prices_2015-2022'!J7922</f>
        <v>35237.79284230472</v>
      </c>
      <c r="AH7922">
        <v>482529.46366503497</v>
      </c>
      <c r="AI7922">
        <f>AH7922*'Day-ahead Prices_2015-2022'!J7922</f>
        <v>36622.176806687414</v>
      </c>
    </row>
    <row r="7923" spans="30:35" x14ac:dyDescent="0.35">
      <c r="AD7923">
        <v>9291.9942340984107</v>
      </c>
      <c r="AF7923">
        <v>504211.17731044098</v>
      </c>
      <c r="AG7923">
        <f>AF7923*'Day-ahead Prices_2015-2022'!J7923</f>
        <v>39143.804486524445</v>
      </c>
      <c r="AH7923">
        <v>482529.46366503497</v>
      </c>
      <c r="AI7923">
        <f>AH7923*'Day-ahead Prices_2015-2022'!J7923</f>
        <v>37460.5717498054</v>
      </c>
    </row>
    <row r="7924" spans="30:35" x14ac:dyDescent="0.35">
      <c r="AD7924">
        <v>9291.9942340984107</v>
      </c>
      <c r="AF7924">
        <v>515855.33887975401</v>
      </c>
      <c r="AG7924">
        <f>AF7924*'Day-ahead Prices_2015-2022'!J7924</f>
        <v>36167.262628033153</v>
      </c>
      <c r="AH7924">
        <v>482529.46366503497</v>
      </c>
      <c r="AI7924">
        <f>AH7924*'Day-ahead Prices_2015-2022'!J7924</f>
        <v>33830.743859385184</v>
      </c>
    </row>
    <row r="7925" spans="30:35" x14ac:dyDescent="0.35">
      <c r="AD7925">
        <v>9291.9942340984107</v>
      </c>
      <c r="AF7925">
        <v>422159.37014924898</v>
      </c>
      <c r="AG7925">
        <f>AF7925*'Day-ahead Prices_2015-2022'!J7925</f>
        <v>27710.013357384014</v>
      </c>
      <c r="AH7925">
        <v>482529.46366503497</v>
      </c>
      <c r="AI7925">
        <f>AH7925*'Day-ahead Prices_2015-2022'!J7925</f>
        <v>31672.630833143314</v>
      </c>
    </row>
    <row r="7926" spans="30:35" x14ac:dyDescent="0.35">
      <c r="AD7926">
        <v>9291.9942340984107</v>
      </c>
      <c r="AF7926">
        <v>376783.36284857901</v>
      </c>
      <c r="AG7926">
        <f>AF7926*'Day-ahead Prices_2015-2022'!J7926</f>
        <v>22423.790860729619</v>
      </c>
      <c r="AH7926">
        <v>482529.46366503497</v>
      </c>
      <c r="AI7926">
        <f>AH7926*'Day-ahead Prices_2015-2022'!J7926</f>
        <v>28717.137868194975</v>
      </c>
    </row>
    <row r="7927" spans="30:35" x14ac:dyDescent="0.35">
      <c r="AD7927">
        <v>9291.9942340984107</v>
      </c>
      <c r="AF7927">
        <v>375647.97560438298</v>
      </c>
      <c r="AG7927">
        <f>AF7927*'Day-ahead Prices_2015-2022'!J7927</f>
        <v>22369.836947241005</v>
      </c>
      <c r="AH7927">
        <v>482529.46366503497</v>
      </c>
      <c r="AI7927">
        <f>AH7927*'Day-ahead Prices_2015-2022'!J7927</f>
        <v>28734.62956125283</v>
      </c>
    </row>
    <row r="7928" spans="30:35" x14ac:dyDescent="0.35">
      <c r="AD7928">
        <v>9291.9942340984107</v>
      </c>
      <c r="AF7928">
        <v>455720.446010429</v>
      </c>
      <c r="AG7928">
        <f>AF7928*'Day-ahead Prices_2015-2022'!J7928</f>
        <v>28258.655206549189</v>
      </c>
      <c r="AH7928">
        <v>482529.46366503497</v>
      </c>
      <c r="AI7928">
        <f>AH7928*'Day-ahead Prices_2015-2022'!J7928</f>
        <v>29921.048880039238</v>
      </c>
    </row>
    <row r="7929" spans="30:35" x14ac:dyDescent="0.35">
      <c r="AD7929">
        <v>9291.9942340984107</v>
      </c>
      <c r="AF7929">
        <v>564024.82357858005</v>
      </c>
      <c r="AG7929">
        <f>AF7929*'Day-ahead Prices_2015-2022'!J7929</f>
        <v>40240.351038213797</v>
      </c>
      <c r="AH7929">
        <v>482529.46366503497</v>
      </c>
      <c r="AI7929">
        <f>AH7929*'Day-ahead Prices_2015-2022'!J7929</f>
        <v>34426.064585181921</v>
      </c>
    </row>
    <row r="7930" spans="30:35" x14ac:dyDescent="0.35">
      <c r="AD7930">
        <v>9291.9942340984107</v>
      </c>
      <c r="AF7930">
        <v>511229.65891966299</v>
      </c>
      <c r="AG7930">
        <f>AF7930*'Day-ahead Prices_2015-2022'!J7930</f>
        <v>43358.026410050268</v>
      </c>
      <c r="AH7930">
        <v>482529.46366503497</v>
      </c>
      <c r="AI7930">
        <f>AH7930*'Day-ahead Prices_2015-2022'!J7930</f>
        <v>40923.926975261202</v>
      </c>
    </row>
    <row r="7931" spans="30:35" x14ac:dyDescent="0.35">
      <c r="AD7931">
        <v>9291.9942340984107</v>
      </c>
      <c r="AF7931">
        <v>484867.30346942501</v>
      </c>
      <c r="AG7931">
        <f>AF7931*'Day-ahead Prices_2015-2022'!J7931</f>
        <v>43534.416926131664</v>
      </c>
      <c r="AH7931">
        <v>482529.46366503497</v>
      </c>
      <c r="AI7931">
        <f>AH7931*'Day-ahead Prices_2015-2022'!J7931</f>
        <v>43324.51105699475</v>
      </c>
    </row>
    <row r="7932" spans="30:35" x14ac:dyDescent="0.35">
      <c r="AD7932">
        <v>9291.9942340984107</v>
      </c>
      <c r="AF7932">
        <v>470699.230153082</v>
      </c>
      <c r="AG7932">
        <f>AF7932*'Day-ahead Prices_2015-2022'!J7932</f>
        <v>43422.003981621812</v>
      </c>
      <c r="AH7932">
        <v>482529.46366503497</v>
      </c>
      <c r="AI7932">
        <f>AH7932*'Day-ahead Prices_2015-2022'!J7932</f>
        <v>44513.343023099478</v>
      </c>
    </row>
    <row r="7933" spans="30:35" x14ac:dyDescent="0.35">
      <c r="AD7933">
        <v>9291.9942340984107</v>
      </c>
      <c r="AF7933">
        <v>442363.898494213</v>
      </c>
      <c r="AG7933">
        <f>AF7933*'Day-ahead Prices_2015-2022'!J7933</f>
        <v>41388.67225286481</v>
      </c>
      <c r="AH7933">
        <v>482529.46366503497</v>
      </c>
      <c r="AI7933">
        <f>AH7933*'Day-ahead Prices_2015-2022'!J7933</f>
        <v>45146.662944159834</v>
      </c>
    </row>
    <row r="7934" spans="30:35" x14ac:dyDescent="0.35">
      <c r="AD7934">
        <v>9291.9942340984107</v>
      </c>
      <c r="AF7934">
        <v>450861.25221131102</v>
      </c>
      <c r="AG7934">
        <f>AF7934*'Day-ahead Prices_2015-2022'!J7934</f>
        <v>45842.44497171558</v>
      </c>
      <c r="AH7934">
        <v>482529.46366503497</v>
      </c>
      <c r="AI7934">
        <f>AH7934*'Day-ahead Prices_2015-2022'!J7934</f>
        <v>49062.389541801596</v>
      </c>
    </row>
    <row r="7935" spans="30:35" x14ac:dyDescent="0.35">
      <c r="AD7935">
        <v>9291.9942340984107</v>
      </c>
      <c r="AF7935">
        <v>416684.47103364399</v>
      </c>
      <c r="AG7935">
        <f>AF7935*'Day-ahead Prices_2015-2022'!J7935</f>
        <v>40660.070683462982</v>
      </c>
      <c r="AH7935">
        <v>482529.46366503497</v>
      </c>
      <c r="AI7935">
        <f>AH7935*'Day-ahead Prices_2015-2022'!J7935</f>
        <v>47085.225064434111</v>
      </c>
    </row>
    <row r="7936" spans="30:35" x14ac:dyDescent="0.35">
      <c r="AD7936">
        <v>9291.9942340984107</v>
      </c>
      <c r="AF7936">
        <v>356056.42933988402</v>
      </c>
      <c r="AG7936">
        <f>AF7936*'Day-ahead Prices_2015-2022'!J7936</f>
        <v>35361.744279890583</v>
      </c>
      <c r="AH7936">
        <v>482529.46366503497</v>
      </c>
      <c r="AI7936">
        <f>AH7936*'Day-ahead Prices_2015-2022'!J7936</f>
        <v>47922.413683892948</v>
      </c>
    </row>
    <row r="7937" spans="30:35" x14ac:dyDescent="0.35">
      <c r="AD7937">
        <v>9291.9942340984107</v>
      </c>
      <c r="AF7937">
        <v>328740.41244155099</v>
      </c>
      <c r="AG7937">
        <f>AF7937*'Day-ahead Prices_2015-2022'!J7937</f>
        <v>32837.468873270969</v>
      </c>
      <c r="AH7937">
        <v>482529.46366503497</v>
      </c>
      <c r="AI7937">
        <f>AH7937*'Day-ahead Prices_2015-2022'!J7937</f>
        <v>48199.264963670757</v>
      </c>
    </row>
    <row r="7938" spans="30:35" x14ac:dyDescent="0.35">
      <c r="AD7938">
        <v>9291.9942340984107</v>
      </c>
      <c r="AF7938">
        <v>343859.83926921198</v>
      </c>
      <c r="AG7938">
        <f>AF7938*'Day-ahead Prices_2015-2022'!J7938</f>
        <v>35442.06345827676</v>
      </c>
      <c r="AH7938">
        <v>482529.46366503497</v>
      </c>
      <c r="AI7938">
        <f>AH7938*'Day-ahead Prices_2015-2022'!J7938</f>
        <v>49734.914981784728</v>
      </c>
    </row>
    <row r="7939" spans="30:35" x14ac:dyDescent="0.35">
      <c r="AD7939">
        <v>9291.9942340984107</v>
      </c>
      <c r="AF7939">
        <v>520049.08036786201</v>
      </c>
      <c r="AG7939">
        <f>AF7939*'Day-ahead Prices_2015-2022'!J7939</f>
        <v>54283.373070147893</v>
      </c>
      <c r="AH7939">
        <v>482529.46366503497</v>
      </c>
      <c r="AI7939">
        <f>AH7939*'Day-ahead Prices_2015-2022'!J7939</f>
        <v>50367.028579185928</v>
      </c>
    </row>
    <row r="7940" spans="30:35" x14ac:dyDescent="0.35">
      <c r="AD7940">
        <v>9291.9942340984107</v>
      </c>
      <c r="AF7940">
        <v>643977.93980629498</v>
      </c>
      <c r="AG7940">
        <f>AF7940*'Day-ahead Prices_2015-2022'!J7940</f>
        <v>80498.85242063638</v>
      </c>
      <c r="AH7940">
        <v>482529.46366503497</v>
      </c>
      <c r="AI7940">
        <f>AH7940*'Day-ahead Prices_2015-2022'!J7940</f>
        <v>60317.389281788528</v>
      </c>
    </row>
    <row r="7941" spans="30:35" x14ac:dyDescent="0.35">
      <c r="AD7941">
        <v>9291.9942340984107</v>
      </c>
      <c r="AF7941">
        <v>556084.69780680595</v>
      </c>
      <c r="AG7941">
        <f>AF7941*'Day-ahead Prices_2015-2022'!J7941</f>
        <v>65547.093542232731</v>
      </c>
      <c r="AH7941">
        <v>482529.46366503497</v>
      </c>
      <c r="AI7941">
        <f>AH7941*'Day-ahead Prices_2015-2022'!J7941</f>
        <v>56876.95420585684</v>
      </c>
    </row>
    <row r="7942" spans="30:35" x14ac:dyDescent="0.35">
      <c r="AD7942">
        <v>9291.9942340984107</v>
      </c>
      <c r="AF7942">
        <v>659268.08853065595</v>
      </c>
      <c r="AG7942">
        <f>AF7942*'Day-ahead Prices_2015-2022'!J7942</f>
        <v>69273.418487469331</v>
      </c>
      <c r="AH7942">
        <v>482529.46366503497</v>
      </c>
      <c r="AI7942">
        <f>AH7942*'Day-ahead Prices_2015-2022'!J7942</f>
        <v>50702.386556433121</v>
      </c>
    </row>
    <row r="7943" spans="30:35" x14ac:dyDescent="0.35">
      <c r="AD7943">
        <v>9291.9942340984107</v>
      </c>
      <c r="AF7943">
        <v>469433.26114392403</v>
      </c>
      <c r="AG7943">
        <f>AF7943*'Day-ahead Prices_2015-2022'!J7943</f>
        <v>43617.391459187696</v>
      </c>
      <c r="AH7943">
        <v>482529.46366503497</v>
      </c>
      <c r="AI7943">
        <f>AH7943*'Day-ahead Prices_2015-2022'!J7943</f>
        <v>44834.225116436726</v>
      </c>
    </row>
    <row r="7944" spans="30:35" x14ac:dyDescent="0.35">
      <c r="AD7944">
        <v>9291.9942340984107</v>
      </c>
      <c r="AF7944">
        <v>484999.48220588802</v>
      </c>
      <c r="AG7944">
        <f>AF7944*'Day-ahead Prices_2015-2022'!J7944</f>
        <v>46162.856965709187</v>
      </c>
      <c r="AH7944">
        <v>482529.46366503497</v>
      </c>
      <c r="AI7944">
        <f>AH7944*'Day-ahead Prices_2015-2022'!J7944</f>
        <v>45927.757513467615</v>
      </c>
    </row>
    <row r="7945" spans="30:35" x14ac:dyDescent="0.35">
      <c r="AD7945">
        <v>9291.9942340984107</v>
      </c>
      <c r="AF7945">
        <v>521717.67065045401</v>
      </c>
      <c r="AG7945">
        <f>AF7945*'Day-ahead Prices_2015-2022'!J7945</f>
        <v>48048.89317273019</v>
      </c>
      <c r="AH7945">
        <v>482529.46366503497</v>
      </c>
      <c r="AI7945">
        <f>AH7945*'Day-ahead Prices_2015-2022'!J7945</f>
        <v>44439.75727989056</v>
      </c>
    </row>
    <row r="7946" spans="30:35" x14ac:dyDescent="0.35">
      <c r="AD7946">
        <v>9291.9942340984107</v>
      </c>
      <c r="AF7946">
        <v>450539.62951602403</v>
      </c>
      <c r="AG7946">
        <f>AF7946*'Day-ahead Prices_2015-2022'!J7946</f>
        <v>34859.940659265463</v>
      </c>
      <c r="AH7946">
        <v>482529.46366503497</v>
      </c>
      <c r="AI7946">
        <f>AH7946*'Day-ahead Prices_2015-2022'!J7946</f>
        <v>37335.1140892525</v>
      </c>
    </row>
    <row r="7947" spans="30:35" x14ac:dyDescent="0.35">
      <c r="AD7947">
        <v>9291.9942340984107</v>
      </c>
      <c r="AF7947">
        <v>551560.51367111201</v>
      </c>
      <c r="AG7947">
        <f>AF7947*'Day-ahead Prices_2015-2022'!J7947</f>
        <v>50995.216742104749</v>
      </c>
      <c r="AH7947">
        <v>482529.46366503497</v>
      </c>
      <c r="AI7947">
        <f>AH7947*'Day-ahead Prices_2015-2022'!J7947</f>
        <v>44612.864724980391</v>
      </c>
    </row>
    <row r="7948" spans="30:35" x14ac:dyDescent="0.35">
      <c r="AD7948">
        <v>9291.9942340984107</v>
      </c>
      <c r="AF7948">
        <v>351968.69300555898</v>
      </c>
      <c r="AG7948">
        <f>AF7948*'Day-ahead Prices_2015-2022'!J7948</f>
        <v>28764.641435879304</v>
      </c>
      <c r="AH7948">
        <v>482529.46366503497</v>
      </c>
      <c r="AI7948">
        <f>AH7948*'Day-ahead Prices_2015-2022'!J7948</f>
        <v>39434.720418024983</v>
      </c>
    </row>
    <row r="7949" spans="30:35" x14ac:dyDescent="0.35">
      <c r="AD7949">
        <v>9291.9942340984107</v>
      </c>
      <c r="AF7949">
        <v>472207.71623263101</v>
      </c>
      <c r="AG7949">
        <f>AF7949*'Day-ahead Prices_2015-2022'!J7949</f>
        <v>37097.228446880785</v>
      </c>
      <c r="AH7949">
        <v>482529.46366503497</v>
      </c>
      <c r="AI7949">
        <f>AH7949*'Day-ahead Prices_2015-2022'!J7949</f>
        <v>37908.117827354727</v>
      </c>
    </row>
    <row r="7950" spans="30:35" x14ac:dyDescent="0.35">
      <c r="AD7950">
        <v>9291.9942340984107</v>
      </c>
      <c r="AF7950">
        <v>519627.88956680399</v>
      </c>
      <c r="AG7950">
        <f>AF7950*'Day-ahead Prices_2015-2022'!J7950</f>
        <v>42117.139519113378</v>
      </c>
      <c r="AH7950">
        <v>482529.46366503497</v>
      </c>
      <c r="AI7950">
        <f>AH7950*'Day-ahead Prices_2015-2022'!J7950</f>
        <v>39110.21935371025</v>
      </c>
    </row>
    <row r="7951" spans="30:35" x14ac:dyDescent="0.35">
      <c r="AD7951">
        <v>9291.9942340984107</v>
      </c>
      <c r="AF7951">
        <v>527803.90460603603</v>
      </c>
      <c r="AG7951">
        <f>AF7951*'Day-ahead Prices_2015-2022'!J7951</f>
        <v>40103.860181728138</v>
      </c>
      <c r="AH7951">
        <v>482529.46366503497</v>
      </c>
      <c r="AI7951">
        <f>AH7951*'Day-ahead Prices_2015-2022'!J7951</f>
        <v>36663.794972928525</v>
      </c>
    </row>
    <row r="7952" spans="30:35" x14ac:dyDescent="0.35">
      <c r="AD7952">
        <v>9291.9942340984107</v>
      </c>
      <c r="AF7952">
        <v>607970.18469123601</v>
      </c>
      <c r="AG7952">
        <f>AF7952*'Day-ahead Prices_2015-2022'!J7952</f>
        <v>49790.478238019634</v>
      </c>
      <c r="AH7952">
        <v>482529.46366503497</v>
      </c>
      <c r="AI7952">
        <f>AH7952*'Day-ahead Prices_2015-2022'!J7952</f>
        <v>39517.353588677615</v>
      </c>
    </row>
    <row r="7953" spans="30:35" x14ac:dyDescent="0.35">
      <c r="AD7953">
        <v>9291.9942340984107</v>
      </c>
      <c r="AF7953">
        <v>695439.95911557297</v>
      </c>
      <c r="AG7953">
        <f>AF7953*'Day-ahead Prices_2015-2022'!J7953</f>
        <v>58204.847378177874</v>
      </c>
      <c r="AH7953">
        <v>482529.46366503497</v>
      </c>
      <c r="AI7953">
        <f>AH7953*'Day-ahead Prices_2015-2022'!J7953</f>
        <v>40385.303461445095</v>
      </c>
    </row>
    <row r="7954" spans="30:35" x14ac:dyDescent="0.35">
      <c r="AD7954">
        <v>9291.9942340984107</v>
      </c>
      <c r="AF7954">
        <v>583248.66519284295</v>
      </c>
      <c r="AG7954">
        <f>AF7954*'Day-ahead Prices_2015-2022'!J7954</f>
        <v>54716.744464235067</v>
      </c>
      <c r="AH7954">
        <v>482529.46366503497</v>
      </c>
      <c r="AI7954">
        <f>AH7954*'Day-ahead Prices_2015-2022'!J7954</f>
        <v>45267.898471905675</v>
      </c>
    </row>
    <row r="7955" spans="30:35" x14ac:dyDescent="0.35">
      <c r="AD7955">
        <v>9291.9942340984107</v>
      </c>
      <c r="AF7955">
        <v>591733.84456311795</v>
      </c>
      <c r="AG7955">
        <f>AF7955*'Day-ahead Prices_2015-2022'!J7955</f>
        <v>61921.248497001776</v>
      </c>
      <c r="AH7955">
        <v>482529.46366503497</v>
      </c>
      <c r="AI7955">
        <f>AH7955*'Day-ahead Prices_2015-2022'!J7955</f>
        <v>50493.692563398006</v>
      </c>
    </row>
    <row r="7956" spans="30:35" x14ac:dyDescent="0.35">
      <c r="AD7956">
        <v>9291.9942340984107</v>
      </c>
      <c r="AF7956">
        <v>668816.08699515602</v>
      </c>
      <c r="AG7956">
        <f>AF7956*'Day-ahead Prices_2015-2022'!J7956</f>
        <v>72712.012937895866</v>
      </c>
      <c r="AH7956">
        <v>482529.46366503497</v>
      </c>
      <c r="AI7956">
        <f>AH7956*'Day-ahead Prices_2015-2022'!J7956</f>
        <v>52459.396966003434</v>
      </c>
    </row>
    <row r="7957" spans="30:35" x14ac:dyDescent="0.35">
      <c r="AD7957">
        <v>9291.9942340984107</v>
      </c>
      <c r="AF7957">
        <v>569001.93708654202</v>
      </c>
      <c r="AG7957">
        <f>AF7957*'Day-ahead Prices_2015-2022'!J7957</f>
        <v>60620.755124778821</v>
      </c>
      <c r="AH7957">
        <v>482529.46366503497</v>
      </c>
      <c r="AI7957">
        <f>AH7957*'Day-ahead Prices_2015-2022'!J7957</f>
        <v>51408.085897043238</v>
      </c>
    </row>
    <row r="7958" spans="30:35" x14ac:dyDescent="0.35">
      <c r="AD7958">
        <v>9291.9942340984107</v>
      </c>
      <c r="AF7958">
        <v>560760.30739981995</v>
      </c>
      <c r="AG7958">
        <f>AF7958*'Day-ahead Prices_2015-2022'!J7958</f>
        <v>60032.895659071975</v>
      </c>
      <c r="AH7958">
        <v>482529.46366503497</v>
      </c>
      <c r="AI7958">
        <f>AH7958*'Day-ahead Prices_2015-2022'!J7958</f>
        <v>51657.794894489904</v>
      </c>
    </row>
    <row r="7959" spans="30:35" x14ac:dyDescent="0.35">
      <c r="AD7959">
        <v>9291.9942340984107</v>
      </c>
      <c r="AF7959">
        <v>551370.37524076004</v>
      </c>
      <c r="AG7959">
        <f>AF7959*'Day-ahead Prices_2015-2022'!J7959</f>
        <v>57765.695788036326</v>
      </c>
      <c r="AH7959">
        <v>482529.46366503497</v>
      </c>
      <c r="AI7959">
        <f>AH7959*'Day-ahead Prices_2015-2022'!J7959</f>
        <v>50553.405584526554</v>
      </c>
    </row>
    <row r="7960" spans="30:35" x14ac:dyDescent="0.35">
      <c r="AD7960">
        <v>9291.9942340984107</v>
      </c>
      <c r="AF7960">
        <v>633677.75487488601</v>
      </c>
      <c r="AG7960">
        <f>AF7960*'Day-ahead Prices_2015-2022'!J7960</f>
        <v>66122.689526807168</v>
      </c>
      <c r="AH7960">
        <v>482529.46366503497</v>
      </c>
      <c r="AI7960">
        <f>AH7960*'Day-ahead Prices_2015-2022'!J7960</f>
        <v>50350.743209787237</v>
      </c>
    </row>
    <row r="7961" spans="30:35" x14ac:dyDescent="0.35">
      <c r="AD7961">
        <v>9291.9942340984107</v>
      </c>
      <c r="AF7961">
        <v>571955.91299613204</v>
      </c>
      <c r="AG7961">
        <f>AF7961*'Day-ahead Prices_2015-2022'!J7961</f>
        <v>60951.911758215298</v>
      </c>
      <c r="AH7961">
        <v>482529.46366503497</v>
      </c>
      <c r="AI7961">
        <f>AH7961*'Day-ahead Prices_2015-2022'!J7961</f>
        <v>51421.958619123616</v>
      </c>
    </row>
    <row r="7962" spans="30:35" x14ac:dyDescent="0.35">
      <c r="AD7962">
        <v>9291.9942340984107</v>
      </c>
      <c r="AF7962">
        <v>596198.06746323896</v>
      </c>
      <c r="AG7962">
        <f>AF7962*'Day-ahead Prices_2015-2022'!J7962</f>
        <v>66678.046617504311</v>
      </c>
      <c r="AH7962">
        <v>482529.46366503497</v>
      </c>
      <c r="AI7962">
        <f>AH7962*'Day-ahead Prices_2015-2022'!J7962</f>
        <v>53965.492054467933</v>
      </c>
    </row>
    <row r="7963" spans="30:35" x14ac:dyDescent="0.35">
      <c r="AD7963">
        <v>9291.9942340984107</v>
      </c>
      <c r="AF7963">
        <v>733514.96357937297</v>
      </c>
      <c r="AG7963">
        <f>AF7963*'Day-ahead Prices_2015-2022'!J7963</f>
        <v>85759.818860586864</v>
      </c>
      <c r="AH7963">
        <v>482529.46366503497</v>
      </c>
      <c r="AI7963">
        <f>AH7963*'Day-ahead Prices_2015-2022'!J7963</f>
        <v>56415.535406227144</v>
      </c>
    </row>
    <row r="7964" spans="30:35" x14ac:dyDescent="0.35">
      <c r="AD7964">
        <v>9291.9942340984107</v>
      </c>
      <c r="AF7964">
        <v>714884.753156233</v>
      </c>
      <c r="AG7964">
        <f>AF7964*'Day-ahead Prices_2015-2022'!J7964</f>
        <v>92716.084454656186</v>
      </c>
      <c r="AH7964">
        <v>482529.46366503497</v>
      </c>
      <c r="AI7964">
        <f>AH7964*'Day-ahead Prices_2015-2022'!J7964</f>
        <v>62581.055628207127</v>
      </c>
    </row>
    <row r="7965" spans="30:35" x14ac:dyDescent="0.35">
      <c r="AD7965">
        <v>9291.9942340984107</v>
      </c>
      <c r="AF7965">
        <v>709294.90641722095</v>
      </c>
      <c r="AG7965">
        <f>AF7965*'Day-ahead Prices_2015-2022'!J7965</f>
        <v>89344.559649579198</v>
      </c>
      <c r="AH7965">
        <v>482529.46366503497</v>
      </c>
      <c r="AI7965">
        <f>AH7965*'Day-ahead Prices_2015-2022'!J7965</f>
        <v>60780.617566906971</v>
      </c>
    </row>
    <row r="7966" spans="30:35" x14ac:dyDescent="0.35">
      <c r="AD7966">
        <v>9291.9942340984107</v>
      </c>
      <c r="AF7966">
        <v>720304.28699652897</v>
      </c>
      <c r="AG7966">
        <f>AF7966*'Day-ahead Prices_2015-2022'!J7966</f>
        <v>86002.531106668073</v>
      </c>
      <c r="AH7966">
        <v>482529.46366503497</v>
      </c>
      <c r="AI7966">
        <f>AH7966*'Day-ahead Prices_2015-2022'!J7966</f>
        <v>57612.811637946012</v>
      </c>
    </row>
    <row r="7967" spans="30:35" x14ac:dyDescent="0.35">
      <c r="AD7967">
        <v>9291.9942340984107</v>
      </c>
      <c r="AF7967">
        <v>522987.54170686501</v>
      </c>
      <c r="AG7967">
        <f>AF7967*'Day-ahead Prices_2015-2022'!J7967</f>
        <v>55503.360332495315</v>
      </c>
      <c r="AH7967">
        <v>482529.46366503497</v>
      </c>
      <c r="AI7967">
        <f>AH7967*'Day-ahead Prices_2015-2022'!J7967</f>
        <v>51209.645655111002</v>
      </c>
    </row>
    <row r="7968" spans="30:35" x14ac:dyDescent="0.35">
      <c r="AD7968">
        <v>9291.9942340984107</v>
      </c>
      <c r="AF7968">
        <v>483473.41159480001</v>
      </c>
      <c r="AG7968">
        <f>AF7968*'Day-ahead Prices_2015-2022'!J7968</f>
        <v>46783.909014735313</v>
      </c>
      <c r="AH7968">
        <v>482529.46366503497</v>
      </c>
      <c r="AI7968">
        <f>AH7968*'Day-ahead Prices_2015-2022'!J7968</f>
        <v>46692.566713376691</v>
      </c>
    </row>
    <row r="7969" spans="30:35" x14ac:dyDescent="0.35">
      <c r="AD7969">
        <v>9291.9942340984107</v>
      </c>
      <c r="AF7969">
        <v>445018.16751082602</v>
      </c>
      <c r="AG7969">
        <f>AF7969*'Day-ahead Prices_2015-2022'!J7969</f>
        <v>42374.07363767147</v>
      </c>
      <c r="AH7969">
        <v>482529.46366503497</v>
      </c>
      <c r="AI7969">
        <f>AH7969*'Day-ahead Prices_2015-2022'!J7969</f>
        <v>45945.852368355052</v>
      </c>
    </row>
    <row r="7970" spans="30:35" x14ac:dyDescent="0.35">
      <c r="AD7970">
        <v>9291.9942340984107</v>
      </c>
      <c r="AF7970">
        <v>461900.95235419</v>
      </c>
      <c r="AG7970">
        <f>AF7970*'Day-ahead Prices_2015-2022'!J7970</f>
        <v>38119.530845410416</v>
      </c>
      <c r="AH7970">
        <v>482529.46366503497</v>
      </c>
      <c r="AI7970">
        <f>AH7970*'Day-ahead Prices_2015-2022'!J7970</f>
        <v>39821.950312616173</v>
      </c>
    </row>
    <row r="7971" spans="30:35" x14ac:dyDescent="0.35">
      <c r="AD7971">
        <v>9291.9942340984107</v>
      </c>
      <c r="AF7971">
        <v>449559.68773439497</v>
      </c>
      <c r="AG7971">
        <f>AF7971*'Day-ahead Prices_2015-2022'!J7971</f>
        <v>37421.910356620705</v>
      </c>
      <c r="AH7971">
        <v>482529.46366503497</v>
      </c>
      <c r="AI7971">
        <f>AH7971*'Day-ahead Prices_2015-2022'!J7971</f>
        <v>40166.355717307095</v>
      </c>
    </row>
    <row r="7972" spans="30:35" x14ac:dyDescent="0.35">
      <c r="AD7972">
        <v>9291.9942340984107</v>
      </c>
      <c r="AF7972">
        <v>446208.62784174603</v>
      </c>
      <c r="AG7972">
        <f>AF7972*'Day-ahead Prices_2015-2022'!J7972</f>
        <v>36722.970071375705</v>
      </c>
      <c r="AH7972">
        <v>482529.46366503497</v>
      </c>
      <c r="AI7972">
        <f>AH7972*'Day-ahead Prices_2015-2022'!J7972</f>
        <v>39712.174859632381</v>
      </c>
    </row>
    <row r="7973" spans="30:35" x14ac:dyDescent="0.35">
      <c r="AD7973">
        <v>9291.9942340984107</v>
      </c>
      <c r="AF7973">
        <v>442603.36718317302</v>
      </c>
      <c r="AG7973">
        <f>AF7973*'Day-ahead Prices_2015-2022'!J7973</f>
        <v>33970.914939726485</v>
      </c>
      <c r="AH7973">
        <v>482529.46366503497</v>
      </c>
      <c r="AI7973">
        <f>AH7973*'Day-ahead Prices_2015-2022'!J7973</f>
        <v>37035.342659950598</v>
      </c>
    </row>
    <row r="7974" spans="30:35" x14ac:dyDescent="0.35">
      <c r="AD7974">
        <v>9291.9942340984107</v>
      </c>
      <c r="AF7974">
        <v>440230.28212557698</v>
      </c>
      <c r="AG7974">
        <f>AF7974*'Day-ahead Prices_2015-2022'!J7974</f>
        <v>32470.835321729901</v>
      </c>
      <c r="AH7974">
        <v>482529.46366503497</v>
      </c>
      <c r="AI7974">
        <f>AH7974*'Day-ahead Prices_2015-2022'!J7974</f>
        <v>35590.7700781034</v>
      </c>
    </row>
    <row r="7975" spans="30:35" x14ac:dyDescent="0.35">
      <c r="AD7975">
        <v>9291.9942340984107</v>
      </c>
      <c r="AF7975">
        <v>462922.25898999599</v>
      </c>
      <c r="AG7975">
        <f>AF7975*'Day-ahead Prices_2015-2022'!J7975</f>
        <v>34154.982921105642</v>
      </c>
      <c r="AH7975">
        <v>482529.46366503497</v>
      </c>
      <c r="AI7975">
        <f>AH7975*'Day-ahead Prices_2015-2022'!J7975</f>
        <v>35601.626991035868</v>
      </c>
    </row>
    <row r="7976" spans="30:35" x14ac:dyDescent="0.35">
      <c r="AD7976">
        <v>9291.9942340984107</v>
      </c>
      <c r="AF7976">
        <v>441623.56961293501</v>
      </c>
      <c r="AG7976">
        <f>AF7976*'Day-ahead Prices_2015-2022'!J7976</f>
        <v>35677.664130104989</v>
      </c>
      <c r="AH7976">
        <v>482529.46366503497</v>
      </c>
      <c r="AI7976">
        <f>AH7976*'Day-ahead Prices_2015-2022'!J7976</f>
        <v>38982.349045839015</v>
      </c>
    </row>
    <row r="7977" spans="30:35" x14ac:dyDescent="0.35">
      <c r="AD7977">
        <v>9291.9942340984107</v>
      </c>
      <c r="AF7977">
        <v>635548.97813625506</v>
      </c>
      <c r="AG7977">
        <f>AF7977*'Day-ahead Prices_2015-2022'!J7977</f>
        <v>56589.281013252148</v>
      </c>
      <c r="AH7977">
        <v>482529.46366503497</v>
      </c>
      <c r="AI7977">
        <f>AH7977*'Day-ahead Prices_2015-2022'!J7977</f>
        <v>42964.423444734712</v>
      </c>
    </row>
    <row r="7978" spans="30:35" x14ac:dyDescent="0.35">
      <c r="AD7978">
        <v>9291.9942340984107</v>
      </c>
      <c r="AF7978">
        <v>619188.15518685896</v>
      </c>
      <c r="AG7978">
        <f>AF7978*'Day-ahead Prices_2015-2022'!J7978</f>
        <v>71877.683009672546</v>
      </c>
      <c r="AH7978">
        <v>482529.46366503497</v>
      </c>
      <c r="AI7978">
        <f>AH7978*'Day-ahead Prices_2015-2022'!J7978</f>
        <v>56013.829627726009</v>
      </c>
    </row>
    <row r="7979" spans="30:35" x14ac:dyDescent="0.35">
      <c r="AD7979">
        <v>9291.9942340984107</v>
      </c>
      <c r="AF7979">
        <v>662349.25474846095</v>
      </c>
      <c r="AG7979">
        <f>AF7979*'Day-ahead Prices_2015-2022'!J7979</f>
        <v>90370.104381311568</v>
      </c>
      <c r="AH7979">
        <v>482529.46366503497</v>
      </c>
      <c r="AI7979">
        <f>AH7979*'Day-ahead Prices_2015-2022'!J7979</f>
        <v>65835.716860627785</v>
      </c>
    </row>
    <row r="7980" spans="30:35" x14ac:dyDescent="0.35">
      <c r="AD7980">
        <v>9291.9942340984107</v>
      </c>
      <c r="AF7980">
        <v>632393.925879366</v>
      </c>
      <c r="AG7980">
        <f>AF7980*'Day-ahead Prices_2015-2022'!J7980</f>
        <v>85856.170854604774</v>
      </c>
      <c r="AH7980">
        <v>482529.46366503497</v>
      </c>
      <c r="AI7980">
        <f>AH7980*'Day-ahead Prices_2015-2022'!J7980</f>
        <v>65510.009472653888</v>
      </c>
    </row>
    <row r="7981" spans="30:35" x14ac:dyDescent="0.35">
      <c r="AD7981">
        <v>9291.9942340984107</v>
      </c>
      <c r="AF7981">
        <v>672377.21076845599</v>
      </c>
      <c r="AG7981">
        <f>AF7981*'Day-ahead Prices_2015-2022'!J7981</f>
        <v>88736.141919653513</v>
      </c>
      <c r="AH7981">
        <v>482529.46366503497</v>
      </c>
      <c r="AI7981">
        <f>AH7981*'Day-ahead Prices_2015-2022'!J7981</f>
        <v>63681.22280536341</v>
      </c>
    </row>
    <row r="7982" spans="30:35" x14ac:dyDescent="0.35">
      <c r="AD7982">
        <v>9291.9942340984107</v>
      </c>
      <c r="AF7982">
        <v>571851.452468556</v>
      </c>
      <c r="AG7982">
        <f>AF7982*'Day-ahead Prices_2015-2022'!J7982</f>
        <v>74450.05541119691</v>
      </c>
      <c r="AH7982">
        <v>482529.46366503497</v>
      </c>
      <c r="AI7982">
        <f>AH7982*'Day-ahead Prices_2015-2022'!J7982</f>
        <v>62821.114036380503</v>
      </c>
    </row>
    <row r="7983" spans="30:35" x14ac:dyDescent="0.35">
      <c r="AD7983">
        <v>9291.9942340984107</v>
      </c>
      <c r="AF7983">
        <v>599277.26960141398</v>
      </c>
      <c r="AG7983">
        <f>AF7983*'Day-ahead Prices_2015-2022'!J7983</f>
        <v>76783.14926426817</v>
      </c>
      <c r="AH7983">
        <v>482529.46366503497</v>
      </c>
      <c r="AI7983">
        <f>AH7983*'Day-ahead Prices_2015-2022'!J7983</f>
        <v>61824.690693912184</v>
      </c>
    </row>
    <row r="7984" spans="30:35" x14ac:dyDescent="0.35">
      <c r="AD7984">
        <v>9291.9942340984107</v>
      </c>
      <c r="AF7984">
        <v>598885.207104492</v>
      </c>
      <c r="AG7984">
        <f>AF7984*'Day-ahead Prices_2015-2022'!J7984</f>
        <v>80803.0893555558</v>
      </c>
      <c r="AH7984">
        <v>482529.46366503497</v>
      </c>
      <c r="AI7984">
        <f>AH7984*'Day-ahead Prices_2015-2022'!J7984</f>
        <v>65104.081561345665</v>
      </c>
    </row>
    <row r="7985" spans="30:35" x14ac:dyDescent="0.35">
      <c r="AD7985">
        <v>9291.9942340984107</v>
      </c>
      <c r="AF7985">
        <v>591571.70336379902</v>
      </c>
      <c r="AG7985">
        <f>AF7985*'Day-ahead Prices_2015-2022'!J7985</f>
        <v>82187.056748332601</v>
      </c>
      <c r="AH7985">
        <v>482479.46366503497</v>
      </c>
      <c r="AI7985">
        <f>AH7985*'Day-ahead Prices_2015-2022'!J7985</f>
        <v>67030.87188698331</v>
      </c>
    </row>
    <row r="7986" spans="30:35" x14ac:dyDescent="0.35">
      <c r="AD7986">
        <v>9290.0471935999703</v>
      </c>
      <c r="AF7986">
        <v>668768.227063403</v>
      </c>
      <c r="AG7986">
        <f>AF7986*'Day-ahead Prices_2015-2022'!J7986</f>
        <v>95005.214336627017</v>
      </c>
      <c r="AH7986">
        <v>482428.35464755399</v>
      </c>
      <c r="AI7986">
        <f>AH7986*'Day-ahead Prices_2015-2022'!J7986</f>
        <v>68533.772061231517</v>
      </c>
    </row>
    <row r="7987" spans="30:35" x14ac:dyDescent="0.35">
      <c r="AD7987">
        <v>9289.0736733507492</v>
      </c>
      <c r="AF7987">
        <v>729900.97300889401</v>
      </c>
      <c r="AG7987">
        <f>AF7987*'Day-ahead Prices_2015-2022'!J7987</f>
        <v>107425.91283123275</v>
      </c>
      <c r="AH7987">
        <v>482377.80013881298</v>
      </c>
      <c r="AI7987">
        <f>AH7987*'Day-ahead Prices_2015-2022'!J7987</f>
        <v>70995.761652180314</v>
      </c>
    </row>
    <row r="7988" spans="30:35" x14ac:dyDescent="0.35">
      <c r="AD7988">
        <v>9238.45062039599</v>
      </c>
      <c r="AF7988">
        <v>724247.95165708498</v>
      </c>
      <c r="AG7988">
        <f>AF7988*'Day-ahead Prices_2015-2022'!J7988</f>
        <v>120932.20703788134</v>
      </c>
      <c r="AH7988">
        <v>482298.96568431403</v>
      </c>
      <c r="AI7988">
        <f>AH7988*'Day-ahead Prices_2015-2022'!J7988</f>
        <v>80532.472668845439</v>
      </c>
    </row>
    <row r="7989" spans="30:35" x14ac:dyDescent="0.35">
      <c r="AD7989">
        <v>9291.9942340984107</v>
      </c>
      <c r="AF7989">
        <v>701200.91696289799</v>
      </c>
      <c r="AG7989">
        <f>AF7989*'Day-ahead Prices_2015-2022'!J7989</f>
        <v>112690.87586625354</v>
      </c>
      <c r="AH7989">
        <v>482379.46366503497</v>
      </c>
      <c r="AI7989">
        <f>AH7989*'Day-ahead Prices_2015-2022'!J7989</f>
        <v>77523.806579937358</v>
      </c>
    </row>
    <row r="7990" spans="30:35" x14ac:dyDescent="0.35">
      <c r="AD7990">
        <v>9291.9942340984107</v>
      </c>
      <c r="AF7990">
        <v>693891.42411435302</v>
      </c>
      <c r="AG7990">
        <f>AF7990*'Day-ahead Prices_2015-2022'!J7990</f>
        <v>101579.63294038027</v>
      </c>
      <c r="AH7990">
        <v>482429.46366503497</v>
      </c>
      <c r="AI7990">
        <f>AH7990*'Day-ahead Prices_2015-2022'!J7990</f>
        <v>70623.452222754044</v>
      </c>
    </row>
    <row r="7991" spans="30:35" x14ac:dyDescent="0.35">
      <c r="AD7991">
        <v>9291.9942340984107</v>
      </c>
      <c r="AF7991">
        <v>639545.15825231001</v>
      </c>
      <c r="AG7991">
        <f>AF7991*'Day-ahead Prices_2015-2022'!J7991</f>
        <v>81940.124538181582</v>
      </c>
      <c r="AH7991">
        <v>482479.46366503497</v>
      </c>
      <c r="AI7991">
        <f>AH7991*'Day-ahead Prices_2015-2022'!J7991</f>
        <v>61816.475083423444</v>
      </c>
    </row>
    <row r="7992" spans="30:35" x14ac:dyDescent="0.35">
      <c r="AD7992">
        <v>9291.9942340984107</v>
      </c>
      <c r="AF7992">
        <v>591465.59416717396</v>
      </c>
      <c r="AG7992">
        <f>AF7992*'Day-ahead Prices_2015-2022'!J7992</f>
        <v>60939.439499036642</v>
      </c>
      <c r="AH7992">
        <v>482529.46366503497</v>
      </c>
      <c r="AI7992">
        <f>AH7992*'Day-ahead Prices_2015-2022'!J7992</f>
        <v>49715.613803238135</v>
      </c>
    </row>
    <row r="7993" spans="30:35" x14ac:dyDescent="0.35">
      <c r="AD7993">
        <v>9291.9942340984107</v>
      </c>
      <c r="AF7993">
        <v>625054.87075899902</v>
      </c>
      <c r="AG7993">
        <f>AF7993*'Day-ahead Prices_2015-2022'!J7993</f>
        <v>58754.376532757466</v>
      </c>
      <c r="AH7993">
        <v>482529.46366503497</v>
      </c>
      <c r="AI7993">
        <f>AH7993*'Day-ahead Prices_2015-2022'!J7993</f>
        <v>45357.166422683709</v>
      </c>
    </row>
    <row r="7994" spans="30:35" x14ac:dyDescent="0.35">
      <c r="AD7994">
        <v>9291.9942340984107</v>
      </c>
      <c r="AF7994">
        <v>636987.99013275001</v>
      </c>
      <c r="AG7994">
        <f>AF7994*'Day-ahead Prices_2015-2022'!J7994</f>
        <v>51038.662709386597</v>
      </c>
      <c r="AH7994">
        <v>482529.46366503497</v>
      </c>
      <c r="AI7994">
        <f>AH7994*'Day-ahead Prices_2015-2022'!J7994</f>
        <v>38662.673276160931</v>
      </c>
    </row>
    <row r="7995" spans="30:35" x14ac:dyDescent="0.35">
      <c r="AD7995">
        <v>9291.9942340984107</v>
      </c>
      <c r="AF7995">
        <v>589364.55096935399</v>
      </c>
      <c r="AG7995">
        <f>AF7995*'Day-ahead Prices_2015-2022'!J7995</f>
        <v>46386.67368973171</v>
      </c>
      <c r="AH7995">
        <v>482529.46366503497</v>
      </c>
      <c r="AI7995">
        <f>AH7995*'Day-ahead Prices_2015-2022'!J7995</f>
        <v>37978.084599586153</v>
      </c>
    </row>
    <row r="7996" spans="30:35" x14ac:dyDescent="0.35">
      <c r="AD7996">
        <v>9291.9942340984107</v>
      </c>
      <c r="AF7996">
        <v>459588.04480224598</v>
      </c>
      <c r="AG7996">
        <f>AF7996*'Day-ahead Prices_2015-2022'!J7996</f>
        <v>34748.303097385811</v>
      </c>
      <c r="AH7996">
        <v>482529.46366503497</v>
      </c>
      <c r="AI7996">
        <f>AH7996*'Day-ahead Prices_2015-2022'!J7996</f>
        <v>36482.846424054129</v>
      </c>
    </row>
    <row r="7997" spans="30:35" x14ac:dyDescent="0.35">
      <c r="AD7997">
        <v>9291.9942340984107</v>
      </c>
      <c r="AF7997">
        <v>468144.61545124499</v>
      </c>
      <c r="AG7997">
        <f>AF7997*'Day-ahead Prices_2015-2022'!J7997</f>
        <v>34682.493835705485</v>
      </c>
      <c r="AH7997">
        <v>482529.46366503497</v>
      </c>
      <c r="AI7997">
        <f>AH7997*'Day-ahead Prices_2015-2022'!J7997</f>
        <v>35748.195315624114</v>
      </c>
    </row>
    <row r="7998" spans="30:35" x14ac:dyDescent="0.35">
      <c r="AD7998">
        <v>9291.9942340984107</v>
      </c>
      <c r="AF7998">
        <v>466535.95378610201</v>
      </c>
      <c r="AG7998">
        <f>AF7998*'Day-ahead Prices_2015-2022'!J7998</f>
        <v>32569.458103750017</v>
      </c>
      <c r="AH7998">
        <v>482529.46366503497</v>
      </c>
      <c r="AI7998">
        <f>AH7998*'Day-ahead Prices_2015-2022'!J7998</f>
        <v>33685.985020285676</v>
      </c>
    </row>
    <row r="7999" spans="30:35" x14ac:dyDescent="0.35">
      <c r="AD7999">
        <v>9291.9942340984107</v>
      </c>
      <c r="AF7999">
        <v>343481.61012785003</v>
      </c>
      <c r="AG7999">
        <f>AF7999*'Day-ahead Prices_2015-2022'!J7999</f>
        <v>24275.133443773138</v>
      </c>
      <c r="AH7999">
        <v>482529.46366503497</v>
      </c>
      <c r="AI7999">
        <f>AH7999*'Day-ahead Prices_2015-2022'!J7999</f>
        <v>34102.166682696763</v>
      </c>
    </row>
    <row r="8000" spans="30:35" x14ac:dyDescent="0.35">
      <c r="AD8000">
        <v>9291.9942340984107</v>
      </c>
      <c r="AF8000">
        <v>556941.41928423103</v>
      </c>
      <c r="AG8000">
        <f>AF8000*'Day-ahead Prices_2015-2022'!J8000</f>
        <v>42847.591915858211</v>
      </c>
      <c r="AH8000">
        <v>482529.46366503497</v>
      </c>
      <c r="AI8000">
        <f>AH8000*'Day-ahead Prices_2015-2022'!J8000</f>
        <v>37122.801125239886</v>
      </c>
    </row>
    <row r="8001" spans="30:35" x14ac:dyDescent="0.35">
      <c r="AD8001">
        <v>9291.9942340984107</v>
      </c>
      <c r="AF8001">
        <v>515726.98273586202</v>
      </c>
      <c r="AG8001">
        <f>AF8001*'Day-ahead Prices_2015-2022'!J8001</f>
        <v>45166.724489278371</v>
      </c>
      <c r="AH8001">
        <v>482529.46366503497</v>
      </c>
      <c r="AI8001">
        <f>AH8001*'Day-ahead Prices_2015-2022'!J8001</f>
        <v>42259.327265954184</v>
      </c>
    </row>
    <row r="8002" spans="30:35" x14ac:dyDescent="0.35">
      <c r="AD8002">
        <v>9291.9942340984107</v>
      </c>
      <c r="AF8002">
        <v>649486.20698796504</v>
      </c>
      <c r="AG8002">
        <f>AF8002*'Day-ahead Prices_2015-2022'!J8002</f>
        <v>81155.737136422453</v>
      </c>
      <c r="AH8002">
        <v>482529.46366503497</v>
      </c>
      <c r="AI8002">
        <f>AH8002*'Day-ahead Prices_2015-2022'!J8002</f>
        <v>60293.865970434868</v>
      </c>
    </row>
    <row r="8003" spans="30:35" x14ac:dyDescent="0.35">
      <c r="AD8003">
        <v>9291.9942340984107</v>
      </c>
      <c r="AF8003">
        <v>707314.07192301599</v>
      </c>
      <c r="AG8003">
        <f>AF8003*'Day-ahead Prices_2015-2022'!J8003</f>
        <v>93566.157861746266</v>
      </c>
      <c r="AH8003">
        <v>482529.46366503497</v>
      </c>
      <c r="AI8003">
        <f>AH8003*'Day-ahead Prices_2015-2022'!J8003</f>
        <v>63830.806939099573</v>
      </c>
    </row>
    <row r="8004" spans="30:35" x14ac:dyDescent="0.35">
      <c r="AD8004">
        <v>9291.9942340984107</v>
      </c>
      <c r="AF8004">
        <v>576663.22469377297</v>
      </c>
      <c r="AG8004">
        <f>AF8004*'Day-ahead Prices_2015-2022'!J8004</f>
        <v>75282.663154741182</v>
      </c>
      <c r="AH8004">
        <v>482529.46366503497</v>
      </c>
      <c r="AI8004">
        <f>AH8004*'Day-ahead Prices_2015-2022'!J8004</f>
        <v>62993.618319640729</v>
      </c>
    </row>
    <row r="8005" spans="30:35" x14ac:dyDescent="0.35">
      <c r="AD8005">
        <v>9291.9942340984107</v>
      </c>
      <c r="AF8005">
        <v>552663.60197102802</v>
      </c>
      <c r="AG8005">
        <f>AF8005*'Day-ahead Prices_2015-2022'!J8005</f>
        <v>72679.408636204971</v>
      </c>
      <c r="AH8005">
        <v>482529.46366503497</v>
      </c>
      <c r="AI8005">
        <f>AH8005*'Day-ahead Prices_2015-2022'!J8005</f>
        <v>63456.243442929583</v>
      </c>
    </row>
    <row r="8006" spans="30:35" x14ac:dyDescent="0.35">
      <c r="AD8006">
        <v>9291.9942340984107</v>
      </c>
      <c r="AF8006">
        <v>572766.47845230298</v>
      </c>
      <c r="AG8006">
        <f>AF8006*'Day-ahead Prices_2015-2022'!J8006</f>
        <v>73621.255265964821</v>
      </c>
      <c r="AH8006">
        <v>482529.46366503497</v>
      </c>
      <c r="AI8006">
        <f>AH8006*'Day-ahead Prices_2015-2022'!J8006</f>
        <v>62022.527774014845</v>
      </c>
    </row>
    <row r="8007" spans="30:35" x14ac:dyDescent="0.35">
      <c r="AD8007">
        <v>9291.9942340984107</v>
      </c>
      <c r="AF8007">
        <v>519914.383141089</v>
      </c>
      <c r="AG8007">
        <f>AF8007*'Day-ahead Prices_2015-2022'!J8007</f>
        <v>64341.354592646538</v>
      </c>
      <c r="AH8007">
        <v>482529.46366503497</v>
      </c>
      <c r="AI8007">
        <f>AH8007*'Day-ahead Prices_2015-2022'!J8007</f>
        <v>59714.830614036822</v>
      </c>
    </row>
    <row r="8008" spans="30:35" x14ac:dyDescent="0.35">
      <c r="AD8008">
        <v>9291.9942340984107</v>
      </c>
      <c r="AF8008">
        <v>533036.45127575495</v>
      </c>
      <c r="AG8008">
        <f>AF8008*'Day-ahead Prices_2015-2022'!J8008</f>
        <v>65371.590384458585</v>
      </c>
      <c r="AH8008">
        <v>482529.46366503497</v>
      </c>
      <c r="AI8008">
        <f>AH8008*'Day-ahead Prices_2015-2022'!J8008</f>
        <v>59177.413423879887</v>
      </c>
    </row>
    <row r="8009" spans="30:35" x14ac:dyDescent="0.35">
      <c r="AD8009">
        <v>9291.9942340984107</v>
      </c>
      <c r="AF8009">
        <v>519083.70926841401</v>
      </c>
      <c r="AG8009">
        <f>AF8009*'Day-ahead Prices_2015-2022'!J8009</f>
        <v>66996.836646001029</v>
      </c>
      <c r="AH8009">
        <v>482529.46366503497</v>
      </c>
      <c r="AI8009">
        <f>AH8009*'Day-ahead Prices_2015-2022'!J8009</f>
        <v>62278.871551586904</v>
      </c>
    </row>
    <row r="8010" spans="30:35" x14ac:dyDescent="0.35">
      <c r="AD8010">
        <v>9291.9942340984107</v>
      </c>
      <c r="AF8010">
        <v>577374.16636886203</v>
      </c>
      <c r="AG8010">
        <f>AF8010*'Day-ahead Prices_2015-2022'!J8010</f>
        <v>74910.689497820043</v>
      </c>
      <c r="AH8010">
        <v>482529.46366503497</v>
      </c>
      <c r="AI8010">
        <f>AH8010*'Day-ahead Prices_2015-2022'!J8010</f>
        <v>62605.182101390375</v>
      </c>
    </row>
    <row r="8011" spans="30:35" x14ac:dyDescent="0.35">
      <c r="AD8011">
        <v>9291.9942340984107</v>
      </c>
      <c r="AF8011">
        <v>766456.40569385397</v>
      </c>
      <c r="AG8011">
        <f>AF8011*'Day-ahead Prices_2015-2022'!J8011</f>
        <v>103879.75280470226</v>
      </c>
      <c r="AH8011">
        <v>482529.46366503497</v>
      </c>
      <c r="AI8011">
        <f>AH8011*'Day-ahead Prices_2015-2022'!J8011</f>
        <v>65398.424534181351</v>
      </c>
    </row>
    <row r="8012" spans="30:35" x14ac:dyDescent="0.35">
      <c r="AD8012">
        <v>9291.9942340984107</v>
      </c>
      <c r="AF8012">
        <v>760283.82281876903</v>
      </c>
      <c r="AG8012">
        <f>AF8012*'Day-ahead Prices_2015-2022'!J8012</f>
        <v>108931.56542391618</v>
      </c>
      <c r="AH8012">
        <v>482529.46366503497</v>
      </c>
      <c r="AI8012">
        <f>AH8012*'Day-ahead Prices_2015-2022'!J8012</f>
        <v>69135.615230267053</v>
      </c>
    </row>
    <row r="8013" spans="30:35" x14ac:dyDescent="0.35">
      <c r="AD8013">
        <v>9291.9942340984107</v>
      </c>
      <c r="AF8013">
        <v>680409.49685491598</v>
      </c>
      <c r="AG8013">
        <f>AF8013*'Day-ahead Prices_2015-2022'!J8013</f>
        <v>93006.024636969523</v>
      </c>
      <c r="AH8013">
        <v>482529.46366503497</v>
      </c>
      <c r="AI8013">
        <f>AH8013*'Day-ahead Prices_2015-2022'!J8013</f>
        <v>65957.555550203208</v>
      </c>
    </row>
    <row r="8014" spans="30:35" x14ac:dyDescent="0.35">
      <c r="AD8014">
        <v>9291.9942340984107</v>
      </c>
      <c r="AF8014">
        <v>568200.92860551202</v>
      </c>
      <c r="AG8014">
        <f>AF8014*'Day-ahead Prices_2015-2022'!J8014</f>
        <v>73253.173966983362</v>
      </c>
      <c r="AH8014">
        <v>482529.46366503497</v>
      </c>
      <c r="AI8014">
        <f>AH8014*'Day-ahead Prices_2015-2022'!J8014</f>
        <v>62208.301617525882</v>
      </c>
    </row>
    <row r="8015" spans="30:35" x14ac:dyDescent="0.35">
      <c r="AD8015">
        <v>9291.9942340984107</v>
      </c>
      <c r="AF8015">
        <v>555233.15752177697</v>
      </c>
      <c r="AG8015">
        <f>AF8015*'Day-ahead Prices_2015-2022'!J8015</f>
        <v>63222.317522664038</v>
      </c>
      <c r="AH8015">
        <v>482529.46366503497</v>
      </c>
      <c r="AI8015">
        <f>AH8015*'Day-ahead Prices_2015-2022'!J8015</f>
        <v>54943.820542048787</v>
      </c>
    </row>
    <row r="8016" spans="30:35" x14ac:dyDescent="0.35">
      <c r="AD8016">
        <v>9291.9942340984107</v>
      </c>
      <c r="AF8016">
        <v>571412.96760897199</v>
      </c>
      <c r="AG8016">
        <f>AF8016*'Day-ahead Prices_2015-2022'!J8016</f>
        <v>54904.929258917589</v>
      </c>
      <c r="AH8016">
        <v>482529.46366503497</v>
      </c>
      <c r="AI8016">
        <f>AH8016*'Day-ahead Prices_2015-2022'!J8016</f>
        <v>46364.446678084474</v>
      </c>
    </row>
    <row r="8017" spans="30:35" x14ac:dyDescent="0.35">
      <c r="AD8017">
        <v>9291.9942340984107</v>
      </c>
      <c r="AF8017">
        <v>645267.15706425498</v>
      </c>
      <c r="AG8017">
        <f>AF8017*'Day-ahead Prices_2015-2022'!J8017</f>
        <v>55975.312707431462</v>
      </c>
      <c r="AH8017">
        <v>482529.46366503497</v>
      </c>
      <c r="AI8017">
        <f>AH8017*'Day-ahead Prices_2015-2022'!J8017</f>
        <v>41858.224649282623</v>
      </c>
    </row>
    <row r="8018" spans="30:35" x14ac:dyDescent="0.35">
      <c r="AD8018">
        <v>9291.9942340984107</v>
      </c>
      <c r="AF8018">
        <v>690174.80866164097</v>
      </c>
      <c r="AG8018">
        <f>AF8018*'Day-ahead Prices_2015-2022'!J8018</f>
        <v>52742.296159411781</v>
      </c>
      <c r="AH8018">
        <v>482529.46366503497</v>
      </c>
      <c r="AI8018">
        <f>AH8018*'Day-ahead Prices_2015-2022'!J8018</f>
        <v>36874.298451452392</v>
      </c>
    </row>
    <row r="8019" spans="30:35" x14ac:dyDescent="0.35">
      <c r="AD8019">
        <v>9291.9942340984107</v>
      </c>
      <c r="AF8019">
        <v>646097.33488941402</v>
      </c>
      <c r="AG8019">
        <f>AF8019*'Day-ahead Prices_2015-2022'!J8019</f>
        <v>52131.978708889597</v>
      </c>
      <c r="AH8019">
        <v>482529.46366503497</v>
      </c>
      <c r="AI8019">
        <f>AH8019*'Day-ahead Prices_2015-2022'!J8019</f>
        <v>38934.09609947251</v>
      </c>
    </row>
    <row r="8020" spans="30:35" x14ac:dyDescent="0.35">
      <c r="AD8020">
        <v>9291.9942340984107</v>
      </c>
      <c r="AF8020">
        <v>619080.14749678306</v>
      </c>
      <c r="AG8020">
        <f>AF8020*'Day-ahead Prices_2015-2022'!J8020</f>
        <v>47730.305521817601</v>
      </c>
      <c r="AH8020">
        <v>482529.46366503497</v>
      </c>
      <c r="AI8020">
        <f>AH8020*'Day-ahead Prices_2015-2022'!J8020</f>
        <v>37202.418486744609</v>
      </c>
    </row>
    <row r="8021" spans="30:35" x14ac:dyDescent="0.35">
      <c r="AD8021">
        <v>9291.9942340984107</v>
      </c>
      <c r="AF8021">
        <v>599564.36508393299</v>
      </c>
      <c r="AG8021">
        <f>AF8021*'Day-ahead Prices_2015-2022'!J8021</f>
        <v>45127.710848954928</v>
      </c>
      <c r="AH8021">
        <v>482529.46366503497</v>
      </c>
      <c r="AI8021">
        <f>AH8021*'Day-ahead Prices_2015-2022'!J8021</f>
        <v>36318.78640640802</v>
      </c>
    </row>
    <row r="8022" spans="30:35" x14ac:dyDescent="0.35">
      <c r="AD8022">
        <v>9291.9942340984107</v>
      </c>
      <c r="AF8022">
        <v>622601.15333134995</v>
      </c>
      <c r="AG8022">
        <f>AF8022*'Day-ahead Prices_2015-2022'!J8022</f>
        <v>45698.924654521092</v>
      </c>
      <c r="AH8022">
        <v>482529.46366503497</v>
      </c>
      <c r="AI8022">
        <f>AH8022*'Day-ahead Prices_2015-2022'!J8022</f>
        <v>35417.66263301357</v>
      </c>
    </row>
    <row r="8023" spans="30:35" x14ac:dyDescent="0.35">
      <c r="AD8023">
        <v>9291.9942340984107</v>
      </c>
      <c r="AF8023">
        <v>626398.52757193497</v>
      </c>
      <c r="AG8023">
        <f>AF8023*'Day-ahead Prices_2015-2022'!J8023</f>
        <v>45357.517381483813</v>
      </c>
      <c r="AH8023">
        <v>482529.46366503497</v>
      </c>
      <c r="AI8023">
        <f>AH8023*'Day-ahead Prices_2015-2022'!J8023</f>
        <v>34939.958463985182</v>
      </c>
    </row>
    <row r="8024" spans="30:35" x14ac:dyDescent="0.35">
      <c r="AD8024">
        <v>9291.9942340984107</v>
      </c>
      <c r="AF8024">
        <v>603313.23901081295</v>
      </c>
      <c r="AG8024">
        <f>AF8024*'Day-ahead Prices_2015-2022'!J8024</f>
        <v>44591.635636837949</v>
      </c>
      <c r="AH8024">
        <v>482529.46366503497</v>
      </c>
      <c r="AI8024">
        <f>AH8024*'Day-ahead Prices_2015-2022'!J8024</f>
        <v>35664.355821312318</v>
      </c>
    </row>
    <row r="8025" spans="30:35" x14ac:dyDescent="0.35">
      <c r="AD8025">
        <v>9291.9942340984107</v>
      </c>
      <c r="AF8025">
        <v>645000.24638436502</v>
      </c>
      <c r="AG8025">
        <f>AF8025*'Day-ahead Prices_2015-2022'!J8025</f>
        <v>52149.076170483895</v>
      </c>
      <c r="AH8025">
        <v>482529.46366503497</v>
      </c>
      <c r="AI8025">
        <f>AH8025*'Day-ahead Prices_2015-2022'!J8025</f>
        <v>39013.110299147658</v>
      </c>
    </row>
    <row r="8026" spans="30:35" x14ac:dyDescent="0.35">
      <c r="AD8026">
        <v>9291.9942340984107</v>
      </c>
      <c r="AF8026">
        <v>682384.22149674594</v>
      </c>
      <c r="AG8026">
        <f>AF8026*'Day-ahead Prices_2015-2022'!J8026</f>
        <v>71013.16699033574</v>
      </c>
      <c r="AH8026">
        <v>482529.46366503497</v>
      </c>
      <c r="AI8026">
        <f>AH8026*'Day-ahead Prices_2015-2022'!J8026</f>
        <v>50215.031798131444</v>
      </c>
    </row>
    <row r="8027" spans="30:35" x14ac:dyDescent="0.35">
      <c r="AD8027">
        <v>9291.9942340984107</v>
      </c>
      <c r="AF8027">
        <v>727173.08510736399</v>
      </c>
      <c r="AG8027">
        <f>AF8027*'Day-ahead Prices_2015-2022'!J8027</f>
        <v>91347.482951187048</v>
      </c>
      <c r="AH8027">
        <v>482529.46366503497</v>
      </c>
      <c r="AI8027">
        <f>AH8027*'Day-ahead Prices_2015-2022'!J8027</f>
        <v>60615.351225601684</v>
      </c>
    </row>
    <row r="8028" spans="30:35" x14ac:dyDescent="0.35">
      <c r="AD8028">
        <v>9291.9942340984107</v>
      </c>
      <c r="AF8028">
        <v>791266.36502708495</v>
      </c>
      <c r="AG8028">
        <f>AF8028*'Day-ahead Prices_2015-2022'!J8028</f>
        <v>102189.08379437918</v>
      </c>
      <c r="AH8028">
        <v>482529.46366503497</v>
      </c>
      <c r="AI8028">
        <f>AH8028*'Day-ahead Prices_2015-2022'!J8028</f>
        <v>62316.870746850531</v>
      </c>
    </row>
    <row r="8029" spans="30:35" x14ac:dyDescent="0.35">
      <c r="AD8029">
        <v>9291.9942340984107</v>
      </c>
      <c r="AF8029">
        <v>714620.783807631</v>
      </c>
      <c r="AG8029">
        <f>AF8029*'Day-ahead Prices_2015-2022'!J8029</f>
        <v>84394.034739741939</v>
      </c>
      <c r="AH8029">
        <v>482529.46366503497</v>
      </c>
      <c r="AI8029">
        <f>AH8029*'Day-ahead Prices_2015-2022'!J8029</f>
        <v>56984.920173351886</v>
      </c>
    </row>
    <row r="8030" spans="30:35" x14ac:dyDescent="0.35">
      <c r="AD8030">
        <v>9291.9942340984107</v>
      </c>
      <c r="AF8030">
        <v>635989.98141076695</v>
      </c>
      <c r="AG8030">
        <f>AF8030*'Day-ahead Prices_2015-2022'!J8030</f>
        <v>75680.42282545098</v>
      </c>
      <c r="AH8030">
        <v>482529.46366503497</v>
      </c>
      <c r="AI8030">
        <f>AH8030*'Day-ahead Prices_2015-2022'!J8030</f>
        <v>57419.196690650417</v>
      </c>
    </row>
    <row r="8031" spans="30:35" x14ac:dyDescent="0.35">
      <c r="AD8031">
        <v>9291.9942340984107</v>
      </c>
      <c r="AF8031">
        <v>572472.65379355603</v>
      </c>
      <c r="AG8031">
        <f>AF8031*'Day-ahead Prices_2015-2022'!J8031</f>
        <v>63736.24291010556</v>
      </c>
      <c r="AH8031">
        <v>482529.46366503497</v>
      </c>
      <c r="AI8031">
        <f>AH8031*'Day-ahead Prices_2015-2022'!J8031</f>
        <v>53722.41783714667</v>
      </c>
    </row>
    <row r="8032" spans="30:35" x14ac:dyDescent="0.35">
      <c r="AD8032">
        <v>9291.9942340984107</v>
      </c>
      <c r="AF8032">
        <v>521208.886329222</v>
      </c>
      <c r="AG8032">
        <f>AF8032*'Day-ahead Prices_2015-2022'!J8032</f>
        <v>57417.022429135017</v>
      </c>
      <c r="AH8032">
        <v>482529.46366503497</v>
      </c>
      <c r="AI8032">
        <f>AH8032*'Day-ahead Prices_2015-2022'!J8032</f>
        <v>53156.048879169844</v>
      </c>
    </row>
    <row r="8033" spans="30:35" x14ac:dyDescent="0.35">
      <c r="AD8033">
        <v>9291.9942340984107</v>
      </c>
      <c r="AF8033">
        <v>645385.56627872703</v>
      </c>
      <c r="AG8033">
        <f>AF8033*'Day-ahead Prices_2015-2022'!J8033</f>
        <v>73679.636442253031</v>
      </c>
      <c r="AH8033">
        <v>482529.46366503497</v>
      </c>
      <c r="AI8033">
        <f>AH8033*'Day-ahead Prices_2015-2022'!J8033</f>
        <v>55087.373057489138</v>
      </c>
    </row>
    <row r="8034" spans="30:35" x14ac:dyDescent="0.35">
      <c r="AD8034">
        <v>9291.9942340984107</v>
      </c>
      <c r="AF8034">
        <v>633865.76369960501</v>
      </c>
      <c r="AG8034">
        <f>AF8034*'Day-ahead Prices_2015-2022'!J8034</f>
        <v>73963.418969493039</v>
      </c>
      <c r="AH8034">
        <v>482529.46366503497</v>
      </c>
      <c r="AI8034">
        <f>AH8034*'Day-ahead Prices_2015-2022'!J8034</f>
        <v>56304.553629584188</v>
      </c>
    </row>
    <row r="8035" spans="30:35" x14ac:dyDescent="0.35">
      <c r="AD8035">
        <v>9291.9942340984107</v>
      </c>
      <c r="AF8035">
        <v>711219.47073616995</v>
      </c>
      <c r="AG8035">
        <f>AF8035*'Day-ahead Prices_2015-2022'!J8035</f>
        <v>90770.273977042103</v>
      </c>
      <c r="AH8035">
        <v>482529.46366503497</v>
      </c>
      <c r="AI8035">
        <f>AH8035*'Day-ahead Prices_2015-2022'!J8035</f>
        <v>61583.425962079666</v>
      </c>
    </row>
    <row r="8036" spans="30:35" x14ac:dyDescent="0.35">
      <c r="AD8036">
        <v>9291.9942340984107</v>
      </c>
      <c r="AF8036">
        <v>710111.41020803899</v>
      </c>
      <c r="AG8036">
        <f>AF8036*'Day-ahead Prices_2015-2022'!J8036</f>
        <v>106298.35227256687</v>
      </c>
      <c r="AH8036">
        <v>482479.46366503497</v>
      </c>
      <c r="AI8036">
        <f>AH8036*'Day-ahead Prices_2015-2022'!J8036</f>
        <v>72223.557114678246</v>
      </c>
    </row>
    <row r="8037" spans="30:35" x14ac:dyDescent="0.35">
      <c r="AD8037">
        <v>9291.9942340984107</v>
      </c>
      <c r="AF8037">
        <v>742793.84335008205</v>
      </c>
      <c r="AG8037">
        <f>AF8037*'Day-ahead Prices_2015-2022'!J8037</f>
        <v>100447.08294392739</v>
      </c>
      <c r="AH8037">
        <v>482529.46366503497</v>
      </c>
      <c r="AI8037">
        <f>AH8037*'Day-ahead Prices_2015-2022'!J8037</f>
        <v>65251.85620959309</v>
      </c>
    </row>
    <row r="8038" spans="30:35" x14ac:dyDescent="0.35">
      <c r="AD8038">
        <v>9291.9942340984107</v>
      </c>
      <c r="AF8038">
        <v>776332.74226468499</v>
      </c>
      <c r="AG8038">
        <f>AF8038*'Day-ahead Prices_2015-2022'!J8038</f>
        <v>97141.545623652186</v>
      </c>
      <c r="AH8038">
        <v>482529.46366503497</v>
      </c>
      <c r="AI8038">
        <f>AH8038*'Day-ahead Prices_2015-2022'!J8038</f>
        <v>60378.308626576239</v>
      </c>
    </row>
    <row r="8039" spans="30:35" x14ac:dyDescent="0.35">
      <c r="AD8039">
        <v>9291.9942340984107</v>
      </c>
      <c r="AF8039">
        <v>688105.88612843899</v>
      </c>
      <c r="AG8039">
        <f>AF8039*'Day-ahead Prices_2015-2022'!J8039</f>
        <v>75478.334649428463</v>
      </c>
      <c r="AH8039">
        <v>482529.46366503497</v>
      </c>
      <c r="AI8039">
        <f>AH8039*'Day-ahead Prices_2015-2022'!J8039</f>
        <v>52928.656869417682</v>
      </c>
    </row>
    <row r="8040" spans="30:35" x14ac:dyDescent="0.35">
      <c r="AD8040">
        <v>9291.9942340984107</v>
      </c>
      <c r="AF8040">
        <v>708104.56379027502</v>
      </c>
      <c r="AG8040">
        <f>AF8040*'Day-ahead Prices_2015-2022'!J8040</f>
        <v>71623.891496681579</v>
      </c>
      <c r="AH8040">
        <v>482529.46366503497</v>
      </c>
      <c r="AI8040">
        <f>AH8040*'Day-ahead Prices_2015-2022'!J8040</f>
        <v>48807.252087888701</v>
      </c>
    </row>
    <row r="8041" spans="30:35" x14ac:dyDescent="0.35">
      <c r="AD8041">
        <v>9291.9942340984107</v>
      </c>
      <c r="AF8041">
        <v>642720.25164855504</v>
      </c>
      <c r="AG8041">
        <f>AF8041*'Day-ahead Prices_2015-2022'!J8041</f>
        <v>66505.478039334237</v>
      </c>
      <c r="AH8041">
        <v>482529.46366503497</v>
      </c>
      <c r="AI8041">
        <f>AH8041*'Day-ahead Prices_2015-2022'!J8041</f>
        <v>49929.736252739494</v>
      </c>
    </row>
    <row r="8042" spans="30:35" x14ac:dyDescent="0.35">
      <c r="AD8042">
        <v>9291.9942340984107</v>
      </c>
      <c r="AF8042">
        <v>698493.91153408901</v>
      </c>
      <c r="AG8042">
        <f>AF8042*'Day-ahead Prices_2015-2022'!J8042</f>
        <v>59624.313405939269</v>
      </c>
      <c r="AH8042">
        <v>482529.46366503497</v>
      </c>
      <c r="AI8042">
        <f>AH8042*'Day-ahead Prices_2015-2022'!J8042</f>
        <v>41189.318180276976</v>
      </c>
    </row>
    <row r="8043" spans="30:35" x14ac:dyDescent="0.35">
      <c r="AD8043">
        <v>9291.9942340984107</v>
      </c>
      <c r="AF8043">
        <v>649188.79151146603</v>
      </c>
      <c r="AG8043">
        <f>AF8043*'Day-ahead Prices_2015-2022'!J8043</f>
        <v>53497.213850491746</v>
      </c>
      <c r="AH8043">
        <v>482529.46366503497</v>
      </c>
      <c r="AI8043">
        <f>AH8043*'Day-ahead Prices_2015-2022'!J8043</f>
        <v>39763.443615146789</v>
      </c>
    </row>
    <row r="8044" spans="30:35" x14ac:dyDescent="0.35">
      <c r="AD8044">
        <v>9291.9942340984107</v>
      </c>
      <c r="AF8044">
        <v>667510.17824734806</v>
      </c>
      <c r="AG8044">
        <f>AF8044*'Day-ahead Prices_2015-2022'!J8044</f>
        <v>53334.063241963107</v>
      </c>
      <c r="AH8044">
        <v>482529.46366503497</v>
      </c>
      <c r="AI8044">
        <f>AH8044*'Day-ahead Prices_2015-2022'!J8044</f>
        <v>38554.104146836296</v>
      </c>
    </row>
    <row r="8045" spans="30:35" x14ac:dyDescent="0.35">
      <c r="AD8045">
        <v>9291.9942340984107</v>
      </c>
      <c r="AF8045">
        <v>578468.37291765003</v>
      </c>
      <c r="AG8045">
        <f>AF8045*'Day-ahead Prices_2015-2022'!J8045</f>
        <v>45571.015332986324</v>
      </c>
      <c r="AH8045">
        <v>482529.46366503497</v>
      </c>
      <c r="AI8045">
        <f>AH8045*'Day-ahead Prices_2015-2022'!J8045</f>
        <v>38013.067985701877</v>
      </c>
    </row>
    <row r="8046" spans="30:35" x14ac:dyDescent="0.35">
      <c r="AD8046">
        <v>9291.9942340984107</v>
      </c>
      <c r="AF8046">
        <v>509178.66030925303</v>
      </c>
      <c r="AG8046">
        <f>AF8046*'Day-ahead Prices_2015-2022'!J8046</f>
        <v>40004.257920521843</v>
      </c>
      <c r="AH8046">
        <v>482529.46366503497</v>
      </c>
      <c r="AI8046">
        <f>AH8046*'Day-ahead Prices_2015-2022'!J8046</f>
        <v>37910.530474673047</v>
      </c>
    </row>
    <row r="8047" spans="30:35" x14ac:dyDescent="0.35">
      <c r="AD8047">
        <v>9291.9942340984107</v>
      </c>
      <c r="AF8047">
        <v>556739.97190437</v>
      </c>
      <c r="AG8047">
        <f>AF8047*'Day-ahead Prices_2015-2022'!J8047</f>
        <v>43985.241480304758</v>
      </c>
      <c r="AH8047">
        <v>482529.46366503497</v>
      </c>
      <c r="AI8047">
        <f>AH8047*'Day-ahead Prices_2015-2022'!J8047</f>
        <v>38122.240276856093</v>
      </c>
    </row>
    <row r="8048" spans="30:35" x14ac:dyDescent="0.35">
      <c r="AD8048">
        <v>9291.9942340984107</v>
      </c>
      <c r="AF8048">
        <v>510757.77016578597</v>
      </c>
      <c r="AG8048">
        <f>AF8048*'Day-ahead Prices_2015-2022'!J8048</f>
        <v>40771.877450696571</v>
      </c>
      <c r="AH8048">
        <v>482529.46366503497</v>
      </c>
      <c r="AI8048">
        <f>AH8048*'Day-ahead Prices_2015-2022'!J8048</f>
        <v>38518.517598890998</v>
      </c>
    </row>
    <row r="8049" spans="30:35" x14ac:dyDescent="0.35">
      <c r="AD8049">
        <v>9291.9942340984107</v>
      </c>
      <c r="AF8049">
        <v>648563.86065960699</v>
      </c>
      <c r="AG8049">
        <f>AF8049*'Day-ahead Prices_2015-2022'!J8049</f>
        <v>66070.011190219986</v>
      </c>
      <c r="AH8049">
        <v>482529.46366503497</v>
      </c>
      <c r="AI8049">
        <f>AH8049*'Day-ahead Prices_2015-2022'!J8049</f>
        <v>49155.879625386689</v>
      </c>
    </row>
    <row r="8050" spans="30:35" x14ac:dyDescent="0.35">
      <c r="AD8050">
        <v>9291.9942340984107</v>
      </c>
      <c r="AF8050">
        <v>638520.43500965706</v>
      </c>
      <c r="AG8050">
        <f>AF8050*'Day-ahead Prices_2015-2022'!J8050</f>
        <v>72642.873589961149</v>
      </c>
      <c r="AH8050">
        <v>482529.46366503497</v>
      </c>
      <c r="AI8050">
        <f>AH8050*'Day-ahead Prices_2015-2022'!J8050</f>
        <v>54896.170757511863</v>
      </c>
    </row>
    <row r="8051" spans="30:35" x14ac:dyDescent="0.35">
      <c r="AD8051">
        <v>9291.9942340984107</v>
      </c>
      <c r="AF8051">
        <v>722140.61959651799</v>
      </c>
      <c r="AG8051">
        <f>AF8051*'Day-ahead Prices_2015-2022'!J8051</f>
        <v>91788.586129589894</v>
      </c>
      <c r="AH8051">
        <v>482529.46366503497</v>
      </c>
      <c r="AI8051">
        <f>AH8051*'Day-ahead Prices_2015-2022'!J8051</f>
        <v>61332.510640973836</v>
      </c>
    </row>
    <row r="8052" spans="30:35" x14ac:dyDescent="0.35">
      <c r="AD8052">
        <v>9291.9942340984107</v>
      </c>
      <c r="AF8052">
        <v>599065.70415344695</v>
      </c>
      <c r="AG8052">
        <f>AF8052*'Day-ahead Prices_2015-2022'!J8052</f>
        <v>74891.450172612982</v>
      </c>
      <c r="AH8052">
        <v>482529.46366503497</v>
      </c>
      <c r="AI8052">
        <f>AH8052*'Day-ahead Prices_2015-2022'!J8052</f>
        <v>60322.817738254766</v>
      </c>
    </row>
    <row r="8053" spans="30:35" x14ac:dyDescent="0.35">
      <c r="AD8053">
        <v>9291.9942340984107</v>
      </c>
      <c r="AF8053">
        <v>642725.35347528604</v>
      </c>
      <c r="AG8053">
        <f>AF8053*'Day-ahead Prices_2015-2022'!J8053</f>
        <v>78517.739400616469</v>
      </c>
      <c r="AH8053">
        <v>482529.46366503497</v>
      </c>
      <c r="AI8053">
        <f>AH8053*'Day-ahead Prices_2015-2022'!J8053</f>
        <v>58947.608766809411</v>
      </c>
    </row>
    <row r="8054" spans="30:35" x14ac:dyDescent="0.35">
      <c r="AD8054">
        <v>9291.9942340984107</v>
      </c>
      <c r="AF8054">
        <v>515482.81542089302</v>
      </c>
      <c r="AG8054">
        <f>AF8054*'Day-ahead Prices_2015-2022'!J8054</f>
        <v>62673.045052391455</v>
      </c>
      <c r="AH8054">
        <v>482529.46366503497</v>
      </c>
      <c r="AI8054">
        <f>AH8054*'Day-ahead Prices_2015-2022'!J8054</f>
        <v>58666.535354224543</v>
      </c>
    </row>
    <row r="8055" spans="30:35" x14ac:dyDescent="0.35">
      <c r="AD8055">
        <v>9291.9942340984107</v>
      </c>
      <c r="AF8055">
        <v>403060.568876006</v>
      </c>
      <c r="AG8055">
        <f>AF8055*'Day-ahead Prices_2015-2022'!J8055</f>
        <v>47205.446175335637</v>
      </c>
      <c r="AH8055">
        <v>482529.46366503497</v>
      </c>
      <c r="AI8055">
        <f>AH8055*'Day-ahead Prices_2015-2022'!J8055</f>
        <v>56512.644460789743</v>
      </c>
    </row>
    <row r="8056" spans="30:35" x14ac:dyDescent="0.35">
      <c r="AD8056">
        <v>9291.9942340984107</v>
      </c>
      <c r="AF8056">
        <v>446327.56593146001</v>
      </c>
      <c r="AG8056">
        <f>AF8056*'Day-ahead Prices_2015-2022'!J8056</f>
        <v>53011.998734051755</v>
      </c>
      <c r="AH8056">
        <v>482529.46366503497</v>
      </c>
      <c r="AI8056">
        <f>AH8056*'Day-ahead Prices_2015-2022'!J8056</f>
        <v>57311.833884984953</v>
      </c>
    </row>
    <row r="8057" spans="30:35" x14ac:dyDescent="0.35">
      <c r="AD8057">
        <v>9291.9942340984107</v>
      </c>
      <c r="AF8057">
        <v>499674.52956847899</v>
      </c>
      <c r="AG8057">
        <f>AF8057*'Day-ahead Prices_2015-2022'!J8057</f>
        <v>59171.457791499277</v>
      </c>
      <c r="AH8057">
        <v>482529.46366503497</v>
      </c>
      <c r="AI8057">
        <f>AH8057*'Day-ahead Prices_2015-2022'!J8057</f>
        <v>57141.139087213436</v>
      </c>
    </row>
    <row r="8058" spans="30:35" x14ac:dyDescent="0.35">
      <c r="AD8058">
        <v>9291.9942340984107</v>
      </c>
      <c r="AF8058">
        <v>509636.52501262299</v>
      </c>
      <c r="AG8058">
        <f>AF8058*'Day-ahead Prices_2015-2022'!J8058</f>
        <v>59719.208000979168</v>
      </c>
      <c r="AH8058">
        <v>482529.46366503497</v>
      </c>
      <c r="AI8058">
        <f>AH8058*'Day-ahead Prices_2015-2022'!J8058</f>
        <v>56542.802552268804</v>
      </c>
    </row>
    <row r="8059" spans="30:35" x14ac:dyDescent="0.35">
      <c r="AD8059">
        <v>9291.9942340984107</v>
      </c>
      <c r="AF8059">
        <v>629233.65592466702</v>
      </c>
      <c r="AG8059">
        <f>AF8059*'Day-ahead Prices_2015-2022'!J8059</f>
        <v>80596.965903250762</v>
      </c>
      <c r="AH8059">
        <v>482529.46366503497</v>
      </c>
      <c r="AI8059">
        <f>AH8059*'Day-ahead Prices_2015-2022'!J8059</f>
        <v>61805.99267719515</v>
      </c>
    </row>
    <row r="8060" spans="30:35" x14ac:dyDescent="0.35">
      <c r="AD8060">
        <v>9291.9942340984107</v>
      </c>
      <c r="AF8060">
        <v>619321.58608214103</v>
      </c>
      <c r="AG8060">
        <f>AF8060*'Day-ahead Prices_2015-2022'!J8060</f>
        <v>94599.049818099229</v>
      </c>
      <c r="AH8060">
        <v>482479.46366503497</v>
      </c>
      <c r="AI8060">
        <f>AH8060*'Day-ahead Prices_2015-2022'!J8060</f>
        <v>73696.928776845351</v>
      </c>
    </row>
    <row r="8061" spans="30:35" x14ac:dyDescent="0.35">
      <c r="AD8061">
        <v>9291.9942340984107</v>
      </c>
      <c r="AF8061">
        <v>663722.69527385605</v>
      </c>
      <c r="AG8061">
        <f>AF8061*'Day-ahead Prices_2015-2022'!J8061</f>
        <v>87652.048791234512</v>
      </c>
      <c r="AH8061">
        <v>482529.46366503497</v>
      </c>
      <c r="AI8061">
        <f>AH8061*'Day-ahead Prices_2015-2022'!J8061</f>
        <v>63723.444133434095</v>
      </c>
    </row>
    <row r="8062" spans="30:35" x14ac:dyDescent="0.35">
      <c r="AD8062">
        <v>9291.9942340984107</v>
      </c>
      <c r="AF8062">
        <v>480807.34636157798</v>
      </c>
      <c r="AG8062">
        <f>AF8062*'Day-ahead Prices_2015-2022'!J8062</f>
        <v>53504.84251229935</v>
      </c>
      <c r="AH8062">
        <v>482529.46366503497</v>
      </c>
      <c r="AI8062">
        <f>AH8062*'Day-ahead Prices_2015-2022'!J8062</f>
        <v>53696.481878474675</v>
      </c>
    </row>
    <row r="8063" spans="30:35" x14ac:dyDescent="0.35">
      <c r="AD8063">
        <v>9291.9942340984107</v>
      </c>
      <c r="AF8063">
        <v>529923.69864713703</v>
      </c>
      <c r="AG8063">
        <f>AF8063*'Day-ahead Prices_2015-2022'!J8063</f>
        <v>52474.369449286132</v>
      </c>
      <c r="AH8063">
        <v>482529.46366503497</v>
      </c>
      <c r="AI8063">
        <f>AH8063*'Day-ahead Prices_2015-2022'!J8063</f>
        <v>47781.273815770932</v>
      </c>
    </row>
    <row r="8064" spans="30:35" x14ac:dyDescent="0.35">
      <c r="AD8064">
        <v>9291.9942340984107</v>
      </c>
      <c r="AF8064">
        <v>616874.81369245099</v>
      </c>
      <c r="AG8064">
        <f>AF8064*'Day-ahead Prices_2015-2022'!J8064</f>
        <v>64753.349193296577</v>
      </c>
      <c r="AH8064">
        <v>482529.46366503497</v>
      </c>
      <c r="AI8064">
        <f>AH8064*'Day-ahead Prices_2015-2022'!J8064</f>
        <v>50651.117800918721</v>
      </c>
    </row>
    <row r="8065" spans="30:35" x14ac:dyDescent="0.35">
      <c r="AD8065">
        <v>9291.9942340984107</v>
      </c>
      <c r="AF8065">
        <v>599700.914892314</v>
      </c>
      <c r="AG8065">
        <f>AF8065*'Day-ahead Prices_2015-2022'!J8065</f>
        <v>58102.772765485453</v>
      </c>
      <c r="AH8065">
        <v>482529.46366503497</v>
      </c>
      <c r="AI8065">
        <f>AH8065*'Day-ahead Prices_2015-2022'!J8065</f>
        <v>46750.470249016493</v>
      </c>
    </row>
    <row r="8066" spans="30:35" x14ac:dyDescent="0.35">
      <c r="AD8066">
        <v>9291.9942340984107</v>
      </c>
      <c r="AF8066">
        <v>612511.89229406603</v>
      </c>
      <c r="AG8066">
        <f>AF8066*'Day-ahead Prices_2015-2022'!J8066</f>
        <v>56053.260183426086</v>
      </c>
      <c r="AH8066">
        <v>482529.46366503497</v>
      </c>
      <c r="AI8066">
        <f>AH8066*'Day-ahead Prices_2015-2022'!J8066</f>
        <v>44158.080705476095</v>
      </c>
    </row>
    <row r="8067" spans="30:35" x14ac:dyDescent="0.35">
      <c r="AD8067">
        <v>9291.9942340984107</v>
      </c>
      <c r="AF8067">
        <v>750040.68625385396</v>
      </c>
      <c r="AG8067">
        <f>AF8067*'Day-ahead Prices_2015-2022'!J8067</f>
        <v>76852.918917001152</v>
      </c>
      <c r="AH8067">
        <v>482529.46366503497</v>
      </c>
      <c r="AI8067">
        <f>AH8067*'Day-ahead Prices_2015-2022'!J8067</f>
        <v>49442.38149443781</v>
      </c>
    </row>
    <row r="8068" spans="30:35" x14ac:dyDescent="0.35">
      <c r="AD8068">
        <v>9291.9942340984107</v>
      </c>
      <c r="AF8068">
        <v>593031.68972593197</v>
      </c>
      <c r="AG8068">
        <f>AF8068*'Day-ahead Prices_2015-2022'!J8068</f>
        <v>56598.944467442947</v>
      </c>
      <c r="AH8068">
        <v>482529.46366503497</v>
      </c>
      <c r="AI8068">
        <f>AH8068*'Day-ahead Prices_2015-2022'!J8068</f>
        <v>46052.612012190933</v>
      </c>
    </row>
    <row r="8069" spans="30:35" x14ac:dyDescent="0.35">
      <c r="AD8069">
        <v>9291.9942340984107</v>
      </c>
      <c r="AF8069">
        <v>529444.65574622306</v>
      </c>
      <c r="AG8069">
        <f>AF8069*'Day-ahead Prices_2015-2022'!J8069</f>
        <v>48718.835415947768</v>
      </c>
      <c r="AH8069">
        <v>482529.46366503497</v>
      </c>
      <c r="AI8069">
        <f>AH8069*'Day-ahead Prices_2015-2022'!J8069</f>
        <v>44401.758084626941</v>
      </c>
    </row>
    <row r="8070" spans="30:35" x14ac:dyDescent="0.35">
      <c r="AD8070">
        <v>9291.9942340984107</v>
      </c>
      <c r="AF8070">
        <v>494137.507695743</v>
      </c>
      <c r="AG8070">
        <f>AF8070*'Day-ahead Prices_2015-2022'!J8070</f>
        <v>40469.861880281351</v>
      </c>
      <c r="AH8070">
        <v>482529.46366503497</v>
      </c>
      <c r="AI8070">
        <f>AH8070*'Day-ahead Prices_2015-2022'!J8070</f>
        <v>39519.163074166361</v>
      </c>
    </row>
    <row r="8071" spans="30:35" x14ac:dyDescent="0.35">
      <c r="AD8071">
        <v>9291.9942340984107</v>
      </c>
      <c r="AF8071">
        <v>486527.86381849402</v>
      </c>
      <c r="AG8071">
        <f>AF8071*'Day-ahead Prices_2015-2022'!J8071</f>
        <v>35582.823480195337</v>
      </c>
      <c r="AH8071">
        <v>482529.46366503497</v>
      </c>
      <c r="AI8071">
        <f>AH8071*'Day-ahead Prices_2015-2022'!J8071</f>
        <v>35290.395486971916</v>
      </c>
    </row>
    <row r="8072" spans="30:35" x14ac:dyDescent="0.35">
      <c r="AD8072">
        <v>9291.9942340984107</v>
      </c>
      <c r="AF8072">
        <v>504609.29574664502</v>
      </c>
      <c r="AG8072">
        <f>AF8072*'Day-ahead Prices_2015-2022'!J8072</f>
        <v>38391.305982024445</v>
      </c>
      <c r="AH8072">
        <v>482529.46366503497</v>
      </c>
      <c r="AI8072">
        <f>AH8072*'Day-ahead Prices_2015-2022'!J8072</f>
        <v>36711.444757465448</v>
      </c>
    </row>
    <row r="8073" spans="30:35" x14ac:dyDescent="0.35">
      <c r="AD8073">
        <v>9291.9942340984107</v>
      </c>
      <c r="AF8073">
        <v>675477.82120582904</v>
      </c>
      <c r="AG8073">
        <f>AF8073*'Day-ahead Prices_2015-2022'!J8073</f>
        <v>64322.375524325063</v>
      </c>
      <c r="AH8073">
        <v>482529.46366503497</v>
      </c>
      <c r="AI8073">
        <f>AH8073*'Day-ahead Prices_2015-2022'!J8073</f>
        <v>45948.868177502947</v>
      </c>
    </row>
    <row r="8074" spans="30:35" x14ac:dyDescent="0.35">
      <c r="AD8074">
        <v>9291.9942340984107</v>
      </c>
      <c r="AF8074">
        <v>796689.05387538997</v>
      </c>
      <c r="AG8074">
        <f>AF8074*'Day-ahead Prices_2015-2022'!J8074</f>
        <v>82876.574690704787</v>
      </c>
      <c r="AH8074">
        <v>482529.46366503497</v>
      </c>
      <c r="AI8074">
        <f>AH8074*'Day-ahead Prices_2015-2022'!J8074</f>
        <v>50195.730619584843</v>
      </c>
    </row>
    <row r="8075" spans="30:35" x14ac:dyDescent="0.35">
      <c r="AD8075">
        <v>9291.9942340984107</v>
      </c>
      <c r="AF8075">
        <v>816080.06991243397</v>
      </c>
      <c r="AG8075">
        <f>AF8075*'Day-ahead Prices_2015-2022'!J8075</f>
        <v>85212.020599994183</v>
      </c>
      <c r="AH8075">
        <v>482529.46366503497</v>
      </c>
      <c r="AI8075">
        <f>AH8075*'Day-ahead Prices_2015-2022'!J8075</f>
        <v>50383.917110414208</v>
      </c>
    </row>
    <row r="8076" spans="30:35" x14ac:dyDescent="0.35">
      <c r="AD8076">
        <v>9291.9942340984107</v>
      </c>
      <c r="AF8076">
        <v>776145.38314627903</v>
      </c>
      <c r="AG8076">
        <f>AF8076*'Day-ahead Prices_2015-2022'!J8076</f>
        <v>80338.808609471336</v>
      </c>
      <c r="AH8076">
        <v>482529.46366503497</v>
      </c>
      <c r="AI8076">
        <f>AH8076*'Day-ahead Prices_2015-2022'!J8076</f>
        <v>49946.624783967767</v>
      </c>
    </row>
    <row r="8077" spans="30:35" x14ac:dyDescent="0.35">
      <c r="AD8077">
        <v>9291.9942340984107</v>
      </c>
      <c r="AF8077">
        <v>742293.32586750004</v>
      </c>
      <c r="AG8077">
        <f>AF8077*'Day-ahead Prices_2015-2022'!J8077</f>
        <v>74315.624185882087</v>
      </c>
      <c r="AH8077">
        <v>482529.46366503497</v>
      </c>
      <c r="AI8077">
        <f>AH8077*'Day-ahead Prices_2015-2022'!J8077</f>
        <v>48309.040416654556</v>
      </c>
    </row>
    <row r="8078" spans="30:35" x14ac:dyDescent="0.35">
      <c r="AD8078">
        <v>9291.9942340984107</v>
      </c>
      <c r="AF8078">
        <v>668570.26311334502</v>
      </c>
      <c r="AG8078">
        <f>AF8078*'Day-ahead Prices_2015-2022'!J8078</f>
        <v>66180.934632761127</v>
      </c>
      <c r="AH8078">
        <v>482529.46366503497</v>
      </c>
      <c r="AI8078">
        <f>AH8078*'Day-ahead Prices_2015-2022'!J8078</f>
        <v>47764.988446372226</v>
      </c>
    </row>
    <row r="8079" spans="30:35" x14ac:dyDescent="0.35">
      <c r="AD8079">
        <v>9291.9942340984107</v>
      </c>
      <c r="AF8079">
        <v>612325.91205821699</v>
      </c>
      <c r="AG8079">
        <f>AF8079*'Day-ahead Prices_2015-2022'!J8079</f>
        <v>56195.445171752792</v>
      </c>
      <c r="AH8079">
        <v>482529.46366503497</v>
      </c>
      <c r="AI8079">
        <f>AH8079*'Day-ahead Prices_2015-2022'!J8079</f>
        <v>44283.538366029003</v>
      </c>
    </row>
    <row r="8080" spans="30:35" x14ac:dyDescent="0.35">
      <c r="AD8080">
        <v>9291.9942340984107</v>
      </c>
      <c r="AF8080">
        <v>584265.87058204901</v>
      </c>
      <c r="AG8080">
        <f>AF8080*'Day-ahead Prices_2015-2022'!J8080</f>
        <v>54533.185363113778</v>
      </c>
      <c r="AH8080">
        <v>482529.46366503497</v>
      </c>
      <c r="AI8080">
        <f>AH8080*'Day-ahead Prices_2015-2022'!J8080</f>
        <v>45037.490653005625</v>
      </c>
    </row>
    <row r="8081" spans="30:35" x14ac:dyDescent="0.35">
      <c r="AD8081">
        <v>9291.9942340984107</v>
      </c>
      <c r="AF8081">
        <v>751281.03225808602</v>
      </c>
      <c r="AG8081">
        <f>AF8081*'Day-ahead Prices_2015-2022'!J8081</f>
        <v>75683.112088389273</v>
      </c>
      <c r="AH8081">
        <v>482529.46366503497</v>
      </c>
      <c r="AI8081">
        <f>AH8081*'Day-ahead Prices_2015-2022'!J8081</f>
        <v>48609.415007786047</v>
      </c>
    </row>
    <row r="8082" spans="30:35" x14ac:dyDescent="0.35">
      <c r="AD8082">
        <v>9291.9942340984107</v>
      </c>
      <c r="AF8082">
        <v>708068.28644599603</v>
      </c>
      <c r="AG8082">
        <f>AF8082*'Day-ahead Prices_2015-2022'!J8082</f>
        <v>70120.002406746993</v>
      </c>
      <c r="AH8082">
        <v>482529.46366503497</v>
      </c>
      <c r="AI8082">
        <f>AH8082*'Day-ahead Prices_2015-2022'!J8082</f>
        <v>47784.892786748416</v>
      </c>
    </row>
    <row r="8083" spans="30:35" x14ac:dyDescent="0.35">
      <c r="AD8083">
        <v>9291.9942340984107</v>
      </c>
      <c r="AF8083">
        <v>740060.78845611797</v>
      </c>
      <c r="AG8083">
        <f>AF8083*'Day-ahead Prices_2015-2022'!J8083</f>
        <v>78397.414549113295</v>
      </c>
      <c r="AH8083">
        <v>482529.46366503497</v>
      </c>
      <c r="AI8083">
        <f>AH8083*'Day-ahead Prices_2015-2022'!J8083</f>
        <v>51116.155571525902</v>
      </c>
    </row>
    <row r="8084" spans="30:35" x14ac:dyDescent="0.35">
      <c r="AD8084">
        <v>9291.9942340984107</v>
      </c>
      <c r="AF8084">
        <v>843433.94338432106</v>
      </c>
      <c r="AG8084">
        <f>AF8084*'Day-ahead Prices_2015-2022'!J8084</f>
        <v>109862.54258795395</v>
      </c>
      <c r="AH8084">
        <v>482529.46366503497</v>
      </c>
      <c r="AI8084">
        <f>AH8084*'Day-ahead Prices_2015-2022'!J8084</f>
        <v>62852.478451518706</v>
      </c>
    </row>
    <row r="8085" spans="30:35" x14ac:dyDescent="0.35">
      <c r="AD8085">
        <v>9291.9942340984107</v>
      </c>
      <c r="AF8085">
        <v>746760.22801762202</v>
      </c>
      <c r="AG8085">
        <f>AF8085*'Day-ahead Prices_2015-2022'!J8085</f>
        <v>85949.301893973228</v>
      </c>
      <c r="AH8085">
        <v>482529.46366503497</v>
      </c>
      <c r="AI8085">
        <f>AH8085*'Day-ahead Prices_2015-2022'!J8085</f>
        <v>55537.331782356778</v>
      </c>
    </row>
    <row r="8086" spans="30:35" x14ac:dyDescent="0.35">
      <c r="AD8086">
        <v>9291.9942340984107</v>
      </c>
      <c r="AF8086">
        <v>663398.19386016601</v>
      </c>
      <c r="AG8086">
        <f>AF8086*'Day-ahead Prices_2015-2022'!J8086</f>
        <v>64508.840370962549</v>
      </c>
      <c r="AH8086">
        <v>482529.46366503497</v>
      </c>
      <c r="AI8086">
        <f>AH8086*'Day-ahead Prices_2015-2022'!J8086</f>
        <v>46921.165046788003</v>
      </c>
    </row>
    <row r="8087" spans="30:35" x14ac:dyDescent="0.35">
      <c r="AD8087">
        <v>9291.9942340984107</v>
      </c>
      <c r="AF8087">
        <v>777872.32873787102</v>
      </c>
      <c r="AG8087">
        <f>AF8087*'Day-ahead Prices_2015-2022'!J8087</f>
        <v>77142.571181345586</v>
      </c>
      <c r="AH8087">
        <v>482529.46366503497</v>
      </c>
      <c r="AI8087">
        <f>AH8087*'Day-ahead Prices_2015-2022'!J8087</f>
        <v>47853.050073491097</v>
      </c>
    </row>
    <row r="8088" spans="30:35" x14ac:dyDescent="0.35">
      <c r="AD8088">
        <v>9291.9942340984107</v>
      </c>
      <c r="AF8088">
        <v>681479.80433855997</v>
      </c>
      <c r="AG8088">
        <f>AF8088*'Day-ahead Prices_2015-2022'!J8088</f>
        <v>62894.622992161116</v>
      </c>
      <c r="AH8088">
        <v>482529.46366503497</v>
      </c>
      <c r="AI8088">
        <f>AH8088*'Day-ahead Prices_2015-2022'!J8088</f>
        <v>44533.247363475653</v>
      </c>
    </row>
    <row r="8089" spans="30:35" x14ac:dyDescent="0.35">
      <c r="AD8089">
        <v>9291.9942340984107</v>
      </c>
      <c r="AF8089">
        <v>744001.13649971795</v>
      </c>
      <c r="AG8089">
        <f>AF8089*'Day-ahead Prices_2015-2022'!J8089</f>
        <v>68864.745194413903</v>
      </c>
      <c r="AH8089">
        <v>482529.46366503497</v>
      </c>
      <c r="AI8089">
        <f>AH8089*'Day-ahead Prices_2015-2022'!J8089</f>
        <v>44662.927156835642</v>
      </c>
    </row>
    <row r="8090" spans="30:35" x14ac:dyDescent="0.35">
      <c r="AD8090">
        <v>9291.9942340984107</v>
      </c>
      <c r="AF8090">
        <v>671862.09590770502</v>
      </c>
      <c r="AG8090">
        <f>AF8090*'Day-ahead Prices_2015-2022'!J8090</f>
        <v>63564.872893827982</v>
      </c>
      <c r="AH8090">
        <v>482529.46366503497</v>
      </c>
      <c r="AI8090">
        <f>AH8090*'Day-ahead Prices_2015-2022'!J8090</f>
        <v>45652.112557348963</v>
      </c>
    </row>
    <row r="8091" spans="30:35" x14ac:dyDescent="0.35">
      <c r="AD8091">
        <v>9291.9942340984107</v>
      </c>
      <c r="AF8091">
        <v>756481.48111304897</v>
      </c>
      <c r="AG8091">
        <f>AF8091*'Day-ahead Prices_2015-2022'!J8091</f>
        <v>73250.101816176524</v>
      </c>
      <c r="AH8091">
        <v>482529.46366503497</v>
      </c>
      <c r="AI8091">
        <f>AH8091*'Day-ahead Prices_2015-2022'!J8091</f>
        <v>46723.327966685334</v>
      </c>
    </row>
    <row r="8092" spans="30:35" x14ac:dyDescent="0.35">
      <c r="AD8092">
        <v>9291.9942340984107</v>
      </c>
      <c r="AF8092">
        <v>726181.98422154202</v>
      </c>
      <c r="AG8092">
        <f>AF8092*'Day-ahead Prices_2015-2022'!J8092</f>
        <v>64766.355717758779</v>
      </c>
      <c r="AH8092">
        <v>482529.46366503497</v>
      </c>
      <c r="AI8092">
        <f>AH8092*'Day-ahead Prices_2015-2022'!J8092</f>
        <v>43035.596540625309</v>
      </c>
    </row>
    <row r="8093" spans="30:35" x14ac:dyDescent="0.35">
      <c r="AD8093">
        <v>9291.9942340984107</v>
      </c>
      <c r="AF8093">
        <v>568555.40892327204</v>
      </c>
      <c r="AG8093">
        <f>AF8093*'Day-ahead Prices_2015-2022'!J8093</f>
        <v>46744.493638887965</v>
      </c>
      <c r="AH8093">
        <v>482529.46366503497</v>
      </c>
      <c r="AI8093">
        <f>AH8093*'Day-ahead Prices_2015-2022'!J8093</f>
        <v>39671.763017050434</v>
      </c>
    </row>
    <row r="8094" spans="30:35" x14ac:dyDescent="0.35">
      <c r="AD8094">
        <v>9291.9942340984107</v>
      </c>
      <c r="AF8094">
        <v>629065.23845531</v>
      </c>
      <c r="AG8094">
        <f>AF8094*'Day-ahead Prices_2015-2022'!J8094</f>
        <v>50602.007781345135</v>
      </c>
      <c r="AH8094">
        <v>482529.46366503497</v>
      </c>
      <c r="AI8094">
        <f>AH8094*'Day-ahead Prices_2015-2022'!J8094</f>
        <v>38814.670057215415</v>
      </c>
    </row>
    <row r="8095" spans="30:35" x14ac:dyDescent="0.35">
      <c r="AD8095">
        <v>9291.9942340984107</v>
      </c>
      <c r="AF8095">
        <v>654892.65687188704</v>
      </c>
      <c r="AG8095">
        <f>AF8095*'Day-ahead Prices_2015-2022'!J8095</f>
        <v>53377.844614164234</v>
      </c>
      <c r="AH8095">
        <v>482529.46366503497</v>
      </c>
      <c r="AI8095">
        <f>AH8095*'Day-ahead Prices_2015-2022'!J8095</f>
        <v>39329.167097848251</v>
      </c>
    </row>
    <row r="8096" spans="30:35" x14ac:dyDescent="0.35">
      <c r="AD8096">
        <v>9291.9942340984107</v>
      </c>
      <c r="AF8096">
        <v>650792.62965852197</v>
      </c>
      <c r="AG8096">
        <f>AF8096*'Day-ahead Prices_2015-2022'!J8096</f>
        <v>52455.51293205101</v>
      </c>
      <c r="AH8096">
        <v>482529.46366503497</v>
      </c>
      <c r="AI8096">
        <f>AH8096*'Day-ahead Prices_2015-2022'!J8096</f>
        <v>38893.081095060981</v>
      </c>
    </row>
    <row r="8097" spans="30:35" x14ac:dyDescent="0.35">
      <c r="AD8097">
        <v>9291.9942340984107</v>
      </c>
      <c r="AF8097">
        <v>715311.45789557497</v>
      </c>
      <c r="AG8097">
        <f>AF8097*'Day-ahead Prices_2015-2022'!J8097</f>
        <v>62111.388028395144</v>
      </c>
      <c r="AH8097">
        <v>482529.46366503497</v>
      </c>
      <c r="AI8097">
        <f>AH8097*'Day-ahead Prices_2015-2022'!J8097</f>
        <v>41898.63649186457</v>
      </c>
    </row>
    <row r="8098" spans="30:35" x14ac:dyDescent="0.35">
      <c r="AD8098">
        <v>9291.9942340984107</v>
      </c>
      <c r="AF8098">
        <v>741466.10324919398</v>
      </c>
      <c r="AG8098">
        <f>AF8098*'Day-ahead Prices_2015-2022'!J8098</f>
        <v>73367.14408387868</v>
      </c>
      <c r="AH8098">
        <v>482529.46366503497</v>
      </c>
      <c r="AI8098">
        <f>AH8098*'Day-ahead Prices_2015-2022'!J8098</f>
        <v>47745.687267825633</v>
      </c>
    </row>
    <row r="8099" spans="30:35" x14ac:dyDescent="0.35">
      <c r="AD8099">
        <v>9291.9942340984107</v>
      </c>
      <c r="AF8099">
        <v>659273.83706356201</v>
      </c>
      <c r="AG8099">
        <f>AF8099*'Day-ahead Prices_2015-2022'!J8099</f>
        <v>68321.371827193259</v>
      </c>
      <c r="AH8099">
        <v>482529.46366503497</v>
      </c>
      <c r="AI8099">
        <f>AH8099*'Day-ahead Prices_2015-2022'!J8099</f>
        <v>50005.131481437151</v>
      </c>
    </row>
    <row r="8100" spans="30:35" x14ac:dyDescent="0.35">
      <c r="AD8100">
        <v>9291.9942340984107</v>
      </c>
      <c r="AF8100">
        <v>723339.83897020901</v>
      </c>
      <c r="AG8100">
        <f>AF8100*'Day-ahead Prices_2015-2022'!J8100</f>
        <v>77700.261327381158</v>
      </c>
      <c r="AH8100">
        <v>482529.46366503497</v>
      </c>
      <c r="AI8100">
        <f>AH8100*'Day-ahead Prices_2015-2022'!J8100</f>
        <v>51832.711825068487</v>
      </c>
    </row>
    <row r="8101" spans="30:35" x14ac:dyDescent="0.35">
      <c r="AD8101">
        <v>9291.9942340984107</v>
      </c>
      <c r="AF8101">
        <v>696833.25884632801</v>
      </c>
      <c r="AG8101">
        <f>AF8101*'Day-ahead Prices_2015-2022'!J8101</f>
        <v>75370.356318392398</v>
      </c>
      <c r="AH8101">
        <v>482529.46366503497</v>
      </c>
      <c r="AI8101">
        <f>AH8101*'Day-ahead Prices_2015-2022'!J8101</f>
        <v>52190.989951839765</v>
      </c>
    </row>
    <row r="8102" spans="30:35" x14ac:dyDescent="0.35">
      <c r="AD8102">
        <v>9291.9942340984107</v>
      </c>
      <c r="AF8102">
        <v>695082.42215509794</v>
      </c>
      <c r="AG8102">
        <f>AF8102*'Day-ahead Prices_2015-2022'!J8102</f>
        <v>73149.60525457481</v>
      </c>
      <c r="AH8102">
        <v>482529.46366503497</v>
      </c>
      <c r="AI8102">
        <f>AH8102*'Day-ahead Prices_2015-2022'!J8102</f>
        <v>50780.797594278694</v>
      </c>
    </row>
    <row r="8103" spans="30:35" x14ac:dyDescent="0.35">
      <c r="AD8103">
        <v>9291.9942340984107</v>
      </c>
      <c r="AF8103">
        <v>857056.67306341603</v>
      </c>
      <c r="AG8103">
        <f>AF8103*'Day-ahead Prices_2015-2022'!J8103</f>
        <v>93202.770553963826</v>
      </c>
      <c r="AH8103">
        <v>482529.46366503497</v>
      </c>
      <c r="AI8103">
        <f>AH8103*'Day-ahead Prices_2015-2022'!J8103</f>
        <v>52473.872849913387</v>
      </c>
    </row>
    <row r="8104" spans="30:35" x14ac:dyDescent="0.35">
      <c r="AD8104">
        <v>9291.9942340984107</v>
      </c>
      <c r="AF8104">
        <v>693927.71313472302</v>
      </c>
      <c r="AG8104">
        <f>AF8104*'Day-ahead Prices_2015-2022'!J8104</f>
        <v>69691.160230120237</v>
      </c>
      <c r="AH8104">
        <v>482529.46366503497</v>
      </c>
      <c r="AI8104">
        <f>AH8104*'Day-ahead Prices_2015-2022'!J8104</f>
        <v>48460.434035879465</v>
      </c>
    </row>
    <row r="8105" spans="30:35" x14ac:dyDescent="0.35">
      <c r="AD8105">
        <v>9291.9942340984107</v>
      </c>
      <c r="AF8105">
        <v>706940.53362309304</v>
      </c>
      <c r="AG8105">
        <f>AF8105*'Day-ahead Prices_2015-2022'!J8105</f>
        <v>71976.266755168181</v>
      </c>
      <c r="AH8105">
        <v>482529.46366503497</v>
      </c>
      <c r="AI8105">
        <f>AH8105*'Day-ahead Prices_2015-2022'!J8105</f>
        <v>49128.134181225949</v>
      </c>
    </row>
    <row r="8106" spans="30:35" x14ac:dyDescent="0.35">
      <c r="AD8106">
        <v>9291.9942340984107</v>
      </c>
      <c r="AF8106">
        <v>632319.54609066702</v>
      </c>
      <c r="AG8106">
        <f>AF8106*'Day-ahead Prices_2015-2022'!J8106</f>
        <v>65456.138612440634</v>
      </c>
      <c r="AH8106">
        <v>482529.46366503497</v>
      </c>
      <c r="AI8106">
        <f>AH8106*'Day-ahead Prices_2015-2022'!J8106</f>
        <v>49950.243754945266</v>
      </c>
    </row>
    <row r="8107" spans="30:35" x14ac:dyDescent="0.35">
      <c r="AD8107">
        <v>9291.9942340984107</v>
      </c>
      <c r="AF8107">
        <v>804468.74338421901</v>
      </c>
      <c r="AG8107">
        <f>AF8107*'Day-ahead Prices_2015-2022'!J8107</f>
        <v>90576.141403558446</v>
      </c>
      <c r="AH8107">
        <v>482529.46366503497</v>
      </c>
      <c r="AI8107">
        <f>AH8107*'Day-ahead Prices_2015-2022'!J8107</f>
        <v>54328.595475875867</v>
      </c>
    </row>
    <row r="8108" spans="30:35" x14ac:dyDescent="0.35">
      <c r="AD8108">
        <v>9291.9942340984107</v>
      </c>
      <c r="AF8108">
        <v>856975.61302614096</v>
      </c>
      <c r="AG8108">
        <f>AF8108*'Day-ahead Prices_2015-2022'!J8108</f>
        <v>112274.51750158727</v>
      </c>
      <c r="AH8108">
        <v>482529.46366503497</v>
      </c>
      <c r="AI8108">
        <f>AH8108*'Day-ahead Prices_2015-2022'!J8108</f>
        <v>63217.391358415385</v>
      </c>
    </row>
    <row r="8109" spans="30:35" x14ac:dyDescent="0.35">
      <c r="AD8109">
        <v>9291.9942340984107</v>
      </c>
      <c r="AF8109">
        <v>762580.41444492305</v>
      </c>
      <c r="AG8109">
        <f>AF8109*'Day-ahead Prices_2015-2022'!J8109</f>
        <v>92519.115557012236</v>
      </c>
      <c r="AH8109">
        <v>482529.46366503497</v>
      </c>
      <c r="AI8109">
        <f>AH8109*'Day-ahead Prices_2015-2022'!J8109</f>
        <v>58542.284017330792</v>
      </c>
    </row>
    <row r="8110" spans="30:35" x14ac:dyDescent="0.35">
      <c r="AD8110">
        <v>9291.9942340984107</v>
      </c>
      <c r="AF8110">
        <v>748266.42080105795</v>
      </c>
      <c r="AG8110">
        <f>AF8110*'Day-ahead Prices_2015-2022'!J8110</f>
        <v>79945.719731411038</v>
      </c>
      <c r="AH8110">
        <v>482529.46366503497</v>
      </c>
      <c r="AI8110">
        <f>AH8110*'Day-ahead Prices_2015-2022'!J8110</f>
        <v>51554.051059801917</v>
      </c>
    </row>
    <row r="8111" spans="30:35" x14ac:dyDescent="0.35">
      <c r="AD8111">
        <v>9291.9942340984107</v>
      </c>
      <c r="AF8111">
        <v>708495.91058359796</v>
      </c>
      <c r="AG8111">
        <f>AF8111*'Day-ahead Prices_2015-2022'!J8111</f>
        <v>68952.593257772212</v>
      </c>
      <c r="AH8111">
        <v>482529.46366503497</v>
      </c>
      <c r="AI8111">
        <f>AH8111*'Day-ahead Prices_2015-2022'!J8111</f>
        <v>46960.97372754036</v>
      </c>
    </row>
    <row r="8112" spans="30:35" x14ac:dyDescent="0.35">
      <c r="AD8112">
        <v>9291.9942340984107</v>
      </c>
      <c r="AF8112">
        <v>646738.87917048996</v>
      </c>
      <c r="AG8112">
        <f>AF8112*'Day-ahead Prices_2015-2022'!J8112</f>
        <v>58225.092868120249</v>
      </c>
      <c r="AH8112">
        <v>482529.46366503497</v>
      </c>
      <c r="AI8112">
        <f>AH8112*'Day-ahead Prices_2015-2022'!J8112</f>
        <v>43441.524451933517</v>
      </c>
    </row>
    <row r="8113" spans="30:35" x14ac:dyDescent="0.35">
      <c r="AD8113">
        <v>9291.9942340984107</v>
      </c>
      <c r="AF8113">
        <v>657733.06994696194</v>
      </c>
      <c r="AG8113">
        <f>AF8113*'Day-ahead Prices_2015-2022'!J8113</f>
        <v>56249.332141864194</v>
      </c>
      <c r="AH8113">
        <v>482529.46366503497</v>
      </c>
      <c r="AI8113">
        <f>AH8113*'Day-ahead Prices_2015-2022'!J8113</f>
        <v>41265.919732633796</v>
      </c>
    </row>
    <row r="8114" spans="30:35" x14ac:dyDescent="0.35">
      <c r="AD8114">
        <v>9291.9942340984107</v>
      </c>
      <c r="AF8114">
        <v>713979.96594420704</v>
      </c>
      <c r="AG8114">
        <f>AF8114*'Day-ahead Prices_2015-2022'!J8114</f>
        <v>55619.039347053738</v>
      </c>
      <c r="AH8114">
        <v>482529.46366503497</v>
      </c>
      <c r="AI8114">
        <f>AH8114*'Day-ahead Prices_2015-2022'!J8114</f>
        <v>37589.045219506232</v>
      </c>
    </row>
    <row r="8115" spans="30:35" x14ac:dyDescent="0.35">
      <c r="AD8115">
        <v>9291.9942340984107</v>
      </c>
      <c r="AF8115">
        <v>719870.99234239606</v>
      </c>
      <c r="AG8115">
        <f>AF8115*'Day-ahead Prices_2015-2022'!J8115</f>
        <v>55219.504145104343</v>
      </c>
      <c r="AH8115">
        <v>482529.46366503497</v>
      </c>
      <c r="AI8115">
        <f>AH8115*'Day-ahead Prices_2015-2022'!J8115</f>
        <v>37013.62883408567</v>
      </c>
    </row>
    <row r="8116" spans="30:35" x14ac:dyDescent="0.35">
      <c r="AD8116">
        <v>9291.9942340984107</v>
      </c>
      <c r="AF8116">
        <v>725365.96259318898</v>
      </c>
      <c r="AG8116">
        <f>AF8116*'Day-ahead Prices_2015-2022'!J8116</f>
        <v>58069.172135397734</v>
      </c>
      <c r="AH8116">
        <v>482529.46366503497</v>
      </c>
      <c r="AI8116">
        <f>AH8116*'Day-ahead Prices_2015-2022'!J8116</f>
        <v>38628.896213704371</v>
      </c>
    </row>
    <row r="8117" spans="30:35" x14ac:dyDescent="0.35">
      <c r="AD8117">
        <v>9291.9942340984107</v>
      </c>
      <c r="AF8117">
        <v>587098.98878378002</v>
      </c>
      <c r="AG8117">
        <f>AF8117*'Day-ahead Prices_2015-2022'!J8117</f>
        <v>44689.975026221342</v>
      </c>
      <c r="AH8117">
        <v>482529.46366503497</v>
      </c>
      <c r="AI8117">
        <f>AH8117*'Day-ahead Prices_2015-2022'!J8117</f>
        <v>36730.142774182466</v>
      </c>
    </row>
    <row r="8118" spans="30:35" x14ac:dyDescent="0.35">
      <c r="AD8118">
        <v>9291.9942340984107</v>
      </c>
      <c r="AF8118">
        <v>588698.95410012</v>
      </c>
      <c r="AG8118">
        <f>AF8118*'Day-ahead Prices_2015-2022'!J8118</f>
        <v>42819.754300164852</v>
      </c>
      <c r="AH8118">
        <v>482529.46366503497</v>
      </c>
      <c r="AI8118">
        <f>AH8118*'Day-ahead Prices_2015-2022'!J8118</f>
        <v>35097.383701505903</v>
      </c>
    </row>
    <row r="8119" spans="30:35" x14ac:dyDescent="0.35">
      <c r="AD8119">
        <v>9291.9942340984107</v>
      </c>
      <c r="AF8119">
        <v>623455.69266862795</v>
      </c>
      <c r="AG8119">
        <f>AF8119*'Day-ahead Prices_2015-2022'!J8119</f>
        <v>45339.256610094293</v>
      </c>
      <c r="AH8119">
        <v>482529.46366503497</v>
      </c>
      <c r="AI8119">
        <f>AH8119*'Day-ahead Prices_2015-2022'!J8119</f>
        <v>35090.748921380502</v>
      </c>
    </row>
    <row r="8120" spans="30:35" x14ac:dyDescent="0.35">
      <c r="AD8120">
        <v>9291.9942340984107</v>
      </c>
      <c r="AF8120">
        <v>640803.12936084601</v>
      </c>
      <c r="AG8120">
        <f>AF8120*'Day-ahead Prices_2015-2022'!J8120</f>
        <v>47358.555275413324</v>
      </c>
      <c r="AH8120">
        <v>482529.46366503497</v>
      </c>
      <c r="AI8120">
        <f>AH8120*'Day-ahead Prices_2015-2022'!J8120</f>
        <v>35661.340012164408</v>
      </c>
    </row>
    <row r="8121" spans="30:35" x14ac:dyDescent="0.35">
      <c r="AD8121">
        <v>9291.9942340984107</v>
      </c>
      <c r="AF8121">
        <v>764166.10219944199</v>
      </c>
      <c r="AG8121">
        <f>AF8121*'Day-ahead Prices_2015-2022'!J8121</f>
        <v>69858.154647817471</v>
      </c>
      <c r="AH8121">
        <v>482529.46366503497</v>
      </c>
      <c r="AI8121">
        <f>AH8121*'Day-ahead Prices_2015-2022'!J8121</f>
        <v>44111.637244598329</v>
      </c>
    </row>
    <row r="8122" spans="30:35" x14ac:dyDescent="0.35">
      <c r="AD8122">
        <v>9291.9942340984107</v>
      </c>
      <c r="AF8122">
        <v>768166.43754708697</v>
      </c>
      <c r="AG8122">
        <f>AF8122*'Day-ahead Prices_2015-2022'!J8122</f>
        <v>80644.033029787053</v>
      </c>
      <c r="AH8122">
        <v>482529.46366503497</v>
      </c>
      <c r="AI8122">
        <f>AH8122*'Day-ahead Prices_2015-2022'!J8122</f>
        <v>50657.149419214533</v>
      </c>
    </row>
    <row r="8123" spans="30:35" x14ac:dyDescent="0.35">
      <c r="AD8123">
        <v>9291.9942340984107</v>
      </c>
      <c r="AF8123">
        <v>757274.01736272394</v>
      </c>
      <c r="AG8123">
        <f>AF8123*'Day-ahead Prices_2015-2022'!J8123</f>
        <v>82867.549127481179</v>
      </c>
      <c r="AH8123">
        <v>482529.46366503497</v>
      </c>
      <c r="AI8123">
        <f>AH8123*'Day-ahead Prices_2015-2022'!J8123</f>
        <v>52802.5960470352</v>
      </c>
    </row>
    <row r="8124" spans="30:35" x14ac:dyDescent="0.35">
      <c r="AD8124">
        <v>9291.9942340984107</v>
      </c>
      <c r="AF8124">
        <v>742052.48252006096</v>
      </c>
      <c r="AG8124">
        <f>AF8124*'Day-ahead Prices_2015-2022'!J8124</f>
        <v>85219.162223810097</v>
      </c>
      <c r="AH8124">
        <v>482529.46366503497</v>
      </c>
      <c r="AI8124">
        <f>AH8124*'Day-ahead Prices_2015-2022'!J8124</f>
        <v>55414.88993095178</v>
      </c>
    </row>
    <row r="8125" spans="30:35" x14ac:dyDescent="0.35">
      <c r="AD8125">
        <v>9291.9942340984107</v>
      </c>
      <c r="AF8125">
        <v>716042.03039330302</v>
      </c>
      <c r="AG8125">
        <f>AF8125*'Day-ahead Prices_2015-2022'!J8125</f>
        <v>79304.340023672281</v>
      </c>
      <c r="AH8125">
        <v>482529.46366503497</v>
      </c>
      <c r="AI8125">
        <f>AH8125*'Day-ahead Prices_2015-2022'!J8125</f>
        <v>53441.947586391369</v>
      </c>
    </row>
    <row r="8126" spans="30:35" x14ac:dyDescent="0.35">
      <c r="AD8126">
        <v>9291.9942340984107</v>
      </c>
      <c r="AF8126">
        <v>757309.14417539199</v>
      </c>
      <c r="AG8126">
        <f>AF8126*'Day-ahead Prices_2015-2022'!J8126</f>
        <v>89660.669488215324</v>
      </c>
      <c r="AH8126">
        <v>482529.46366503497</v>
      </c>
      <c r="AI8126">
        <f>AH8126*'Day-ahead Prices_2015-2022'!J8126</f>
        <v>57128.472688792237</v>
      </c>
    </row>
    <row r="8127" spans="30:35" x14ac:dyDescent="0.35">
      <c r="AD8127">
        <v>9291.9942340984107</v>
      </c>
      <c r="AF8127">
        <v>791474.88154396904</v>
      </c>
      <c r="AG8127">
        <f>AF8127*'Day-ahead Prices_2015-2022'!J8127</f>
        <v>90874.177868072729</v>
      </c>
      <c r="AH8127">
        <v>482529.46366503497</v>
      </c>
      <c r="AI8127">
        <f>AH8127*'Day-ahead Prices_2015-2022'!J8127</f>
        <v>55402.223532530566</v>
      </c>
    </row>
    <row r="8128" spans="30:35" x14ac:dyDescent="0.35">
      <c r="AD8128">
        <v>9291.9942340984107</v>
      </c>
      <c r="AF8128">
        <v>795099.46885934495</v>
      </c>
      <c r="AG8128">
        <f>AF8128*'Day-ahead Prices_2015-2022'!J8128</f>
        <v>89179.350301600192</v>
      </c>
      <c r="AH8128">
        <v>482529.46366503497</v>
      </c>
      <c r="AI8128">
        <f>AH8128*'Day-ahead Prices_2015-2022'!J8128</f>
        <v>54121.107806499902</v>
      </c>
    </row>
    <row r="8129" spans="30:35" x14ac:dyDescent="0.35">
      <c r="AD8129">
        <v>9291.9942340984107</v>
      </c>
      <c r="AF8129">
        <v>724744.11095193401</v>
      </c>
      <c r="AG8129">
        <f>AF8129*'Day-ahead Prices_2015-2022'!J8129</f>
        <v>82379.851231628956</v>
      </c>
      <c r="AH8129">
        <v>482529.46366503497</v>
      </c>
      <c r="AI8129">
        <f>AH8129*'Day-ahead Prices_2015-2022'!J8129</f>
        <v>54847.917811145358</v>
      </c>
    </row>
    <row r="8130" spans="30:35" x14ac:dyDescent="0.35">
      <c r="AD8130">
        <v>9291.9942340984107</v>
      </c>
      <c r="AF8130">
        <v>658998.77501150896</v>
      </c>
      <c r="AG8130">
        <f>AF8130*'Day-ahead Prices_2015-2022'!J8130</f>
        <v>77088.852952377551</v>
      </c>
      <c r="AH8130">
        <v>482529.46366503497</v>
      </c>
      <c r="AI8130">
        <f>AH8130*'Day-ahead Prices_2015-2022'!J8130</f>
        <v>56445.693497706205</v>
      </c>
    </row>
    <row r="8131" spans="30:35" x14ac:dyDescent="0.35">
      <c r="AD8131">
        <v>9291.9942340984107</v>
      </c>
      <c r="AF8131">
        <v>838490.07912268303</v>
      </c>
      <c r="AG8131">
        <f>AF8131*'Day-ahead Prices_2015-2022'!J8131</f>
        <v>102738.09316970455</v>
      </c>
      <c r="AH8131">
        <v>482529.46366503497</v>
      </c>
      <c r="AI8131">
        <f>AH8131*'Day-ahead Prices_2015-2022'!J8131</f>
        <v>59123.12885921757</v>
      </c>
    </row>
    <row r="8132" spans="30:35" x14ac:dyDescent="0.35">
      <c r="AD8132">
        <v>9291.9942340984107</v>
      </c>
      <c r="AF8132">
        <v>881400.92580877396</v>
      </c>
      <c r="AG8132">
        <f>AF8132*'Day-ahead Prices_2015-2022'!J8132</f>
        <v>119747.12978038004</v>
      </c>
      <c r="AH8132">
        <v>482529.46366503497</v>
      </c>
      <c r="AI8132">
        <f>AH8132*'Day-ahead Prices_2015-2022'!J8132</f>
        <v>65556.452933531662</v>
      </c>
    </row>
    <row r="8133" spans="30:35" x14ac:dyDescent="0.35">
      <c r="AD8133">
        <v>9291.9942340984107</v>
      </c>
      <c r="AF8133">
        <v>854758.86845267005</v>
      </c>
      <c r="AG8133">
        <f>AF8133*'Day-ahead Prices_2015-2022'!J8133</f>
        <v>106302.0866751163</v>
      </c>
      <c r="AH8133">
        <v>482529.46366503497</v>
      </c>
      <c r="AI8133">
        <f>AH8133*'Day-ahead Prices_2015-2022'!J8133</f>
        <v>60009.776748702068</v>
      </c>
    </row>
    <row r="8134" spans="30:35" x14ac:dyDescent="0.35">
      <c r="AD8134">
        <v>9291.9942340984107</v>
      </c>
      <c r="AF8134">
        <v>783905.867941492</v>
      </c>
      <c r="AG8134">
        <f>AF8134*'Day-ahead Prices_2015-2022'!J8134</f>
        <v>88135.516614996886</v>
      </c>
      <c r="AH8134">
        <v>482529.46366503497</v>
      </c>
      <c r="AI8134">
        <f>AH8134*'Day-ahead Prices_2015-2022'!J8134</f>
        <v>54251.390761689465</v>
      </c>
    </row>
    <row r="8135" spans="30:35" x14ac:dyDescent="0.35">
      <c r="AD8135">
        <v>9291.9942340984107</v>
      </c>
      <c r="AF8135">
        <v>755321.72055361595</v>
      </c>
      <c r="AG8135">
        <f>AF8135*'Day-ahead Prices_2015-2022'!J8135</f>
        <v>82355.559648412818</v>
      </c>
      <c r="AH8135">
        <v>482529.46366503497</v>
      </c>
      <c r="AI8135">
        <f>AH8135*'Day-ahead Prices_2015-2022'!J8135</f>
        <v>52611.996908887508</v>
      </c>
    </row>
    <row r="8136" spans="30:35" x14ac:dyDescent="0.35">
      <c r="AD8136">
        <v>9291.9942340984107</v>
      </c>
      <c r="AF8136">
        <v>710276.43059431098</v>
      </c>
      <c r="AG8136">
        <f>AF8136*'Day-ahead Prices_2015-2022'!J8136</f>
        <v>68185.649491515622</v>
      </c>
      <c r="AH8136">
        <v>482529.46366503497</v>
      </c>
      <c r="AI8136">
        <f>AH8136*'Day-ahead Prices_2015-2022'!J8136</f>
        <v>46322.225350013781</v>
      </c>
    </row>
    <row r="8137" spans="30:35" x14ac:dyDescent="0.35">
      <c r="AD8137">
        <v>9291.9942340984107</v>
      </c>
      <c r="AF8137">
        <v>762291.151001864</v>
      </c>
      <c r="AG8137">
        <f>AF8137*'Day-ahead Prices_2015-2022'!J8137</f>
        <v>72724.481533455328</v>
      </c>
      <c r="AH8137">
        <v>482529.46366503497</v>
      </c>
      <c r="AI8137">
        <f>AH8137*'Day-ahead Prices_2015-2022'!J8137</f>
        <v>46034.517157303497</v>
      </c>
    </row>
    <row r="8138" spans="30:35" x14ac:dyDescent="0.35">
      <c r="AD8138">
        <v>9291.9942340984107</v>
      </c>
      <c r="AF8138">
        <v>770061.56719501305</v>
      </c>
      <c r="AG8138">
        <f>AF8138*'Day-ahead Prices_2015-2022'!J8138</f>
        <v>63078.630699820496</v>
      </c>
      <c r="AH8138">
        <v>482529.46366503497</v>
      </c>
      <c r="AI8138">
        <f>AH8138*'Day-ahead Prices_2015-2022'!J8138</f>
        <v>39525.797854291755</v>
      </c>
    </row>
    <row r="8139" spans="30:35" x14ac:dyDescent="0.35">
      <c r="AD8139">
        <v>9291.9942340984107</v>
      </c>
      <c r="AF8139">
        <v>664499.81191315199</v>
      </c>
      <c r="AG8139">
        <f>AF8139*'Day-ahead Prices_2015-2022'!J8139</f>
        <v>59244.31135588196</v>
      </c>
      <c r="AH8139">
        <v>482529.46366503497</v>
      </c>
      <c r="AI8139">
        <f>AH8139*'Day-ahead Prices_2015-2022'!J8139</f>
        <v>43020.517494885775</v>
      </c>
    </row>
    <row r="8140" spans="30:35" x14ac:dyDescent="0.35">
      <c r="AD8140">
        <v>9291.9942340984107</v>
      </c>
      <c r="AF8140">
        <v>678533.42015326698</v>
      </c>
      <c r="AG8140">
        <f>AF8140*'Day-ahead Prices_2015-2022'!J8140</f>
        <v>54000.234076122564</v>
      </c>
      <c r="AH8140">
        <v>482529.46366503497</v>
      </c>
      <c r="AI8140">
        <f>AH8140*'Day-ahead Prices_2015-2022'!J8140</f>
        <v>38401.50420395223</v>
      </c>
    </row>
    <row r="8141" spans="30:35" x14ac:dyDescent="0.35">
      <c r="AD8141">
        <v>9291.9942340984107</v>
      </c>
      <c r="AF8141">
        <v>588762.11980057403</v>
      </c>
      <c r="AG8141">
        <f>AF8141*'Day-ahead Prices_2015-2022'!J8141</f>
        <v>46776.414465505855</v>
      </c>
      <c r="AH8141">
        <v>482529.46366503497</v>
      </c>
      <c r="AI8141">
        <f>AH8141*'Day-ahead Prices_2015-2022'!J8141</f>
        <v>38336.362726357445</v>
      </c>
    </row>
    <row r="8142" spans="30:35" x14ac:dyDescent="0.35">
      <c r="AD8142">
        <v>9291.9942340984107</v>
      </c>
      <c r="AF8142">
        <v>578384.62057406805</v>
      </c>
      <c r="AG8142">
        <f>AF8142*'Day-ahead Prices_2015-2022'!J8142</f>
        <v>43621.76808369621</v>
      </c>
      <c r="AH8142">
        <v>482529.46366503497</v>
      </c>
      <c r="AI8142">
        <f>AH8142*'Day-ahead Prices_2015-2022'!J8142</f>
        <v>36392.372149616938</v>
      </c>
    </row>
    <row r="8143" spans="30:35" x14ac:dyDescent="0.35">
      <c r="AD8143">
        <v>9291.9942340984107</v>
      </c>
      <c r="AF8143">
        <v>668827.24945169501</v>
      </c>
      <c r="AG8143">
        <f>AF8143*'Day-ahead Prices_2015-2022'!J8143</f>
        <v>52630.016259353877</v>
      </c>
      <c r="AH8143">
        <v>482529.46366503497</v>
      </c>
      <c r="AI8143">
        <f>AH8143*'Day-ahead Prices_2015-2022'!J8143</f>
        <v>37970.243495801602</v>
      </c>
    </row>
    <row r="8144" spans="30:35" x14ac:dyDescent="0.35">
      <c r="AD8144">
        <v>9291.9942340984107</v>
      </c>
      <c r="AF8144">
        <v>729223.53376948799</v>
      </c>
      <c r="AG8144">
        <f>AF8144*'Day-ahead Prices_2015-2022'!J8144</f>
        <v>61000.460129234889</v>
      </c>
      <c r="AH8144">
        <v>482529.46366503497</v>
      </c>
      <c r="AI8144">
        <f>AH8144*'Day-ahead Prices_2015-2022'!J8144</f>
        <v>40364.192797409763</v>
      </c>
    </row>
    <row r="8145" spans="30:35" x14ac:dyDescent="0.35">
      <c r="AD8145">
        <v>9291.9942340984107</v>
      </c>
      <c r="AF8145">
        <v>725084.12648987398</v>
      </c>
      <c r="AG8145">
        <f>AF8145*'Day-ahead Prices_2015-2022'!J8145</f>
        <v>71931.064413269836</v>
      </c>
      <c r="AH8145">
        <v>482529.46366503497</v>
      </c>
      <c r="AI8145">
        <f>AH8145*'Day-ahead Prices_2015-2022'!J8145</f>
        <v>47868.732281060213</v>
      </c>
    </row>
    <row r="8146" spans="30:35" x14ac:dyDescent="0.35">
      <c r="AD8146">
        <v>9291.9942340984107</v>
      </c>
      <c r="AF8146">
        <v>689359.01004522096</v>
      </c>
      <c r="AG8146">
        <f>AF8146*'Day-ahead Prices_2015-2022'!J8146</f>
        <v>85022.955202689889</v>
      </c>
      <c r="AH8146">
        <v>482529.46366503497</v>
      </c>
      <c r="AI8146">
        <f>AH8146*'Day-ahead Prices_2015-2022'!J8146</f>
        <v>59513.374562956677</v>
      </c>
    </row>
    <row r="8147" spans="30:35" x14ac:dyDescent="0.35">
      <c r="AD8147">
        <v>9291.9942340984107</v>
      </c>
      <c r="AF8147">
        <v>798435.51117853296</v>
      </c>
      <c r="AG8147">
        <f>AF8147*'Day-ahead Prices_2015-2022'!J8147</f>
        <v>110547.3887002238</v>
      </c>
      <c r="AH8147">
        <v>482529.46366503497</v>
      </c>
      <c r="AI8147">
        <f>AH8147*'Day-ahead Prices_2015-2022'!J8147</f>
        <v>66808.616891742422</v>
      </c>
    </row>
    <row r="8148" spans="30:35" x14ac:dyDescent="0.35">
      <c r="AD8148">
        <v>9291.9942340984107</v>
      </c>
      <c r="AF8148">
        <v>756926.64112122799</v>
      </c>
      <c r="AG8148">
        <f>AF8148*'Day-ahead Prices_2015-2022'!J8148</f>
        <v>109770.44765370189</v>
      </c>
      <c r="AH8148">
        <v>482479.46366503497</v>
      </c>
      <c r="AI8148">
        <f>AH8148*'Day-ahead Prices_2015-2022'!J8148</f>
        <v>69969.774920032956</v>
      </c>
    </row>
    <row r="8149" spans="30:35" x14ac:dyDescent="0.35">
      <c r="AD8149">
        <v>9291.9942340984107</v>
      </c>
      <c r="AF8149">
        <v>765735.12519641197</v>
      </c>
      <c r="AG8149">
        <f>AF8149*'Day-ahead Prices_2015-2022'!J8149</f>
        <v>108579.32641503825</v>
      </c>
      <c r="AH8149">
        <v>482529.46366503497</v>
      </c>
      <c r="AI8149">
        <f>AH8149*'Day-ahead Prices_2015-2022'!J8149</f>
        <v>68421.47162404281</v>
      </c>
    </row>
    <row r="8150" spans="30:35" x14ac:dyDescent="0.35">
      <c r="AD8150">
        <v>9291.9942340984107</v>
      </c>
      <c r="AF8150">
        <v>875874.35330101696</v>
      </c>
      <c r="AG8150">
        <f>AF8150*'Day-ahead Prices_2015-2022'!J8150</f>
        <v>116802.22438445712</v>
      </c>
      <c r="AH8150">
        <v>482529.46366503497</v>
      </c>
      <c r="AI8150">
        <f>AH8150*'Day-ahead Prices_2015-2022'!J8150</f>
        <v>64347.716627050737</v>
      </c>
    </row>
    <row r="8151" spans="30:35" x14ac:dyDescent="0.35">
      <c r="AD8151">
        <v>9291.9942340984107</v>
      </c>
      <c r="AF8151">
        <v>671177.19444588805</v>
      </c>
      <c r="AG8151">
        <f>AF8151*'Day-ahead Prices_2015-2022'!J8151</f>
        <v>81404.564999862589</v>
      </c>
      <c r="AH8151">
        <v>482529.46366503497</v>
      </c>
      <c r="AI8151">
        <f>AH8151*'Day-ahead Prices_2015-2022'!J8151</f>
        <v>58524.189162443348</v>
      </c>
    </row>
    <row r="8152" spans="30:35" x14ac:dyDescent="0.35">
      <c r="AD8152">
        <v>9291.9942340984107</v>
      </c>
      <c r="AF8152">
        <v>729459.76360183698</v>
      </c>
      <c r="AG8152">
        <f>AF8152*'Day-ahead Prices_2015-2022'!J8152</f>
        <v>88088.649227853326</v>
      </c>
      <c r="AH8152">
        <v>482529.46366503497</v>
      </c>
      <c r="AI8152">
        <f>AH8152*'Day-ahead Prices_2015-2022'!J8152</f>
        <v>58269.654870360042</v>
      </c>
    </row>
    <row r="8153" spans="30:35" x14ac:dyDescent="0.35">
      <c r="AD8153">
        <v>9291.9942340984107</v>
      </c>
      <c r="AF8153">
        <v>680607.43363096204</v>
      </c>
      <c r="AG8153">
        <f>AF8153*'Day-ahead Prices_2015-2022'!J8153</f>
        <v>85862.881549006052</v>
      </c>
      <c r="AH8153">
        <v>482529.46366503497</v>
      </c>
      <c r="AI8153">
        <f>AH8153*'Day-ahead Prices_2015-2022'!J8153</f>
        <v>60874.107650492064</v>
      </c>
    </row>
    <row r="8154" spans="30:35" x14ac:dyDescent="0.35">
      <c r="AD8154">
        <v>9291.9942340984107</v>
      </c>
      <c r="AF8154">
        <v>744399.84904835105</v>
      </c>
      <c r="AG8154">
        <f>AF8154*'Day-ahead Prices_2015-2022'!J8154</f>
        <v>91046.615037292504</v>
      </c>
      <c r="AH8154">
        <v>482529.46366503497</v>
      </c>
      <c r="AI8154">
        <f>AH8154*'Day-ahead Prices_2015-2022'!J8154</f>
        <v>59017.575539040845</v>
      </c>
    </row>
    <row r="8155" spans="30:35" x14ac:dyDescent="0.35">
      <c r="AD8155">
        <v>9291.9942340984107</v>
      </c>
      <c r="AF8155">
        <v>671249.09256372997</v>
      </c>
      <c r="AG8155">
        <f>AF8155*'Day-ahead Prices_2015-2022'!J8155</f>
        <v>79963.387213020047</v>
      </c>
      <c r="AH8155">
        <v>482529.46366503497</v>
      </c>
      <c r="AI8155">
        <f>AH8155*'Day-ahead Prices_2015-2022'!J8155</f>
        <v>57481.925520926881</v>
      </c>
    </row>
    <row r="8156" spans="30:35" x14ac:dyDescent="0.35">
      <c r="AD8156">
        <v>9291.9942340984107</v>
      </c>
      <c r="AF8156">
        <v>847100.68118389498</v>
      </c>
      <c r="AG8156">
        <f>AF8156*'Day-ahead Prices_2015-2022'!J8156</f>
        <v>123380.21421443428</v>
      </c>
      <c r="AH8156">
        <v>482479.46366503497</v>
      </c>
      <c r="AI8156">
        <f>AH8156*'Day-ahead Prices_2015-2022'!J8156</f>
        <v>70273.133882812326</v>
      </c>
    </row>
    <row r="8157" spans="30:35" x14ac:dyDescent="0.35">
      <c r="AD8157">
        <v>9291.9942340984107</v>
      </c>
      <c r="AF8157">
        <v>711982.14837443898</v>
      </c>
      <c r="AG8157">
        <f>AF8157*'Day-ahead Prices_2015-2022'!J8157</f>
        <v>87525.745455040727</v>
      </c>
      <c r="AH8157">
        <v>482529.46366503497</v>
      </c>
      <c r="AI8157">
        <f>AH8157*'Day-ahead Prices_2015-2022'!J8157</f>
        <v>59318.55329200191</v>
      </c>
    </row>
    <row r="8158" spans="30:35" x14ac:dyDescent="0.35">
      <c r="AD8158">
        <v>9291.9942340984107</v>
      </c>
      <c r="AF8158">
        <v>708850.37384170596</v>
      </c>
      <c r="AG8158">
        <f>AF8158*'Day-ahead Prices_2015-2022'!J8158</f>
        <v>77175.198389048441</v>
      </c>
      <c r="AH8158">
        <v>482529.46366503497</v>
      </c>
      <c r="AI8158">
        <f>AH8158*'Day-ahead Prices_2015-2022'!J8158</f>
        <v>52534.792194701105</v>
      </c>
    </row>
    <row r="8159" spans="30:35" x14ac:dyDescent="0.35">
      <c r="AD8159">
        <v>9291.9942340984107</v>
      </c>
      <c r="AF8159">
        <v>651049.55761666503</v>
      </c>
      <c r="AG8159">
        <f>AF8159*'Day-ahead Prices_2015-2022'!J8159</f>
        <v>64296.840498274811</v>
      </c>
      <c r="AH8159">
        <v>482529.46366503497</v>
      </c>
      <c r="AI8159">
        <f>AH8159*'Day-ahead Prices_2015-2022'!J8159</f>
        <v>47654.006669729271</v>
      </c>
    </row>
    <row r="8160" spans="30:35" x14ac:dyDescent="0.35">
      <c r="AD8160">
        <v>9291.9942340984107</v>
      </c>
      <c r="AF8160">
        <v>673164.98649322405</v>
      </c>
      <c r="AG8160">
        <f>AF8160*'Day-ahead Prices_2015-2022'!J8160</f>
        <v>61937.068951008427</v>
      </c>
      <c r="AH8160">
        <v>482529.46366503497</v>
      </c>
      <c r="AI8160">
        <f>AH8160*'Day-ahead Prices_2015-2022'!J8160</f>
        <v>44396.932789990286</v>
      </c>
    </row>
    <row r="8161" spans="30:35" x14ac:dyDescent="0.35">
      <c r="AD8161">
        <v>9291.9942340984107</v>
      </c>
      <c r="AF8161">
        <v>654977.863084991</v>
      </c>
      <c r="AG8161">
        <f>AF8161*'Day-ahead Prices_2015-2022'!J8161</f>
        <v>57376.060806245208</v>
      </c>
      <c r="AH8161">
        <v>482529.46366503497</v>
      </c>
      <c r="AI8161">
        <f>AH8161*'Day-ahead Prices_2015-2022'!J8161</f>
        <v>42269.581017057062</v>
      </c>
    </row>
    <row r="8162" spans="30:35" x14ac:dyDescent="0.35">
      <c r="AD8162">
        <v>9291.9942340984107</v>
      </c>
      <c r="AF8162">
        <v>750755.11089514894</v>
      </c>
      <c r="AG8162">
        <f>AF8162*'Day-ahead Prices_2015-2022'!J8162</f>
        <v>59304.023097385056</v>
      </c>
      <c r="AH8162">
        <v>482529.46366503497</v>
      </c>
      <c r="AI8162">
        <f>AH8162*'Day-ahead Prices_2015-2022'!J8162</f>
        <v>38116.208658560281</v>
      </c>
    </row>
    <row r="8163" spans="30:35" x14ac:dyDescent="0.35">
      <c r="AD8163">
        <v>9291.9942340984107</v>
      </c>
      <c r="AF8163">
        <v>760326.16673485504</v>
      </c>
      <c r="AG8163">
        <f>AF8163*'Day-ahead Prices_2015-2022'!J8163</f>
        <v>63489.135737777229</v>
      </c>
      <c r="AH8163">
        <v>482529.46366503497</v>
      </c>
      <c r="AI8163">
        <f>AH8163*'Day-ahead Prices_2015-2022'!J8163</f>
        <v>40292.416539689577</v>
      </c>
    </row>
    <row r="8164" spans="30:35" x14ac:dyDescent="0.35">
      <c r="AD8164">
        <v>9291.9942340984107</v>
      </c>
      <c r="AF8164">
        <v>737230.13283098605</v>
      </c>
      <c r="AG8164">
        <f>AF8164*'Day-ahead Prices_2015-2022'!J8164</f>
        <v>57978.54225882687</v>
      </c>
      <c r="AH8164">
        <v>482529.46366503497</v>
      </c>
      <c r="AI8164">
        <f>AH8164*'Day-ahead Prices_2015-2022'!J8164</f>
        <v>37947.926508107099</v>
      </c>
    </row>
    <row r="8165" spans="30:35" x14ac:dyDescent="0.35">
      <c r="AD8165">
        <v>9291.9942340984107</v>
      </c>
      <c r="AF8165">
        <v>630502.01876962802</v>
      </c>
      <c r="AG8165">
        <f>AF8165*'Day-ahead Prices_2015-2022'!J8165</f>
        <v>45154.978329233832</v>
      </c>
      <c r="AH8165">
        <v>482529.46366503497</v>
      </c>
      <c r="AI8165">
        <f>AH8165*'Day-ahead Prices_2015-2022'!J8165</f>
        <v>34557.55386403064</v>
      </c>
    </row>
    <row r="8166" spans="30:35" x14ac:dyDescent="0.35">
      <c r="AD8166">
        <v>9291.9942340984107</v>
      </c>
      <c r="AF8166">
        <v>616937.81003391102</v>
      </c>
      <c r="AG8166">
        <f>AF8166*'Day-ahead Prices_2015-2022'!J8166</f>
        <v>42601.869299629179</v>
      </c>
      <c r="AH8166">
        <v>482529.46366503497</v>
      </c>
      <c r="AI8166">
        <f>AH8166*'Day-ahead Prices_2015-2022'!J8166</f>
        <v>33320.468951559407</v>
      </c>
    </row>
    <row r="8167" spans="30:35" x14ac:dyDescent="0.35">
      <c r="AD8167">
        <v>9291.9942340984107</v>
      </c>
      <c r="AF8167">
        <v>585500.25406335003</v>
      </c>
      <c r="AG8167">
        <f>AF8167*'Day-ahead Prices_2015-2022'!J8167</f>
        <v>41407.309842677692</v>
      </c>
      <c r="AH8167">
        <v>482529.46366503497</v>
      </c>
      <c r="AI8167">
        <f>AH8167*'Day-ahead Prices_2015-2022'!J8167</f>
        <v>34125.086832220855</v>
      </c>
    </row>
    <row r="8168" spans="30:35" x14ac:dyDescent="0.35">
      <c r="AD8168">
        <v>9291.9942340984107</v>
      </c>
      <c r="AF8168">
        <v>558875.28678954102</v>
      </c>
      <c r="AG8168">
        <f>AF8168*'Day-ahead Prices_2015-2022'!J8168</f>
        <v>41855.5674158857</v>
      </c>
      <c r="AH8168">
        <v>482529.46366503497</v>
      </c>
      <c r="AI8168">
        <f>AH8168*'Day-ahead Prices_2015-2022'!J8168</f>
        <v>36137.837857533632</v>
      </c>
    </row>
    <row r="8169" spans="30:35" x14ac:dyDescent="0.35">
      <c r="AD8169">
        <v>9291.9942340984107</v>
      </c>
      <c r="AF8169">
        <v>782771.70648976497</v>
      </c>
      <c r="AG8169">
        <f>AF8169*'Day-ahead Prices_2015-2022'!J8169</f>
        <v>68785.085243154987</v>
      </c>
      <c r="AH8169">
        <v>482529.46366503497</v>
      </c>
      <c r="AI8169">
        <f>AH8169*'Day-ahead Prices_2015-2022'!J8169</f>
        <v>42401.673457735364</v>
      </c>
    </row>
    <row r="8170" spans="30:35" x14ac:dyDescent="0.35">
      <c r="AD8170">
        <v>9291.9942340984107</v>
      </c>
      <c r="AF8170">
        <v>785312.81051677896</v>
      </c>
      <c r="AG8170">
        <f>AF8170*'Day-ahead Prices_2015-2022'!J8170</f>
        <v>89489.339681426398</v>
      </c>
      <c r="AH8170">
        <v>482529.46366503497</v>
      </c>
      <c r="AI8170">
        <f>AH8170*'Day-ahead Prices_2015-2022'!J8170</f>
        <v>54986.041870119472</v>
      </c>
    </row>
    <row r="8171" spans="30:35" x14ac:dyDescent="0.35">
      <c r="AD8171">
        <v>9291.9942340984107</v>
      </c>
      <c r="AF8171">
        <v>861393.32477077004</v>
      </c>
      <c r="AG8171">
        <f>AF8171*'Day-ahead Prices_2015-2022'!J8171</f>
        <v>103662.2261862264</v>
      </c>
      <c r="AH8171">
        <v>482529.46366503497</v>
      </c>
      <c r="AI8171">
        <f>AH8171*'Day-ahead Prices_2015-2022'!J8171</f>
        <v>58068.801981109471</v>
      </c>
    </row>
    <row r="8172" spans="30:35" x14ac:dyDescent="0.35">
      <c r="AD8172">
        <v>9291.9942340984107</v>
      </c>
      <c r="AF8172">
        <v>752530.57329730701</v>
      </c>
      <c r="AG8172">
        <f>AF8172*'Day-ahead Prices_2015-2022'!J8172</f>
        <v>98463.922199869514</v>
      </c>
      <c r="AH8172">
        <v>482529.46366503497</v>
      </c>
      <c r="AI8172">
        <f>AH8172*'Day-ahead Prices_2015-2022'!J8172</f>
        <v>63135.964511421924</v>
      </c>
    </row>
    <row r="8173" spans="30:35" x14ac:dyDescent="0.35">
      <c r="AD8173">
        <v>9291.9942340984107</v>
      </c>
      <c r="AF8173">
        <v>796857.07859552104</v>
      </c>
      <c r="AG8173">
        <f>AF8173*'Day-ahead Prices_2015-2022'!J8173</f>
        <v>100860.19258053158</v>
      </c>
      <c r="AH8173">
        <v>482529.46366503497</v>
      </c>
      <c r="AI8173">
        <f>AH8173*'Day-ahead Prices_2015-2022'!J8173</f>
        <v>61074.960539742642</v>
      </c>
    </row>
    <row r="8174" spans="30:35" x14ac:dyDescent="0.35">
      <c r="AD8174">
        <v>9291.9942340984107</v>
      </c>
      <c r="AF8174">
        <v>702659.27433421102</v>
      </c>
      <c r="AG8174">
        <f>AF8174*'Day-ahead Prices_2015-2022'!J8174</f>
        <v>80342.939751466605</v>
      </c>
      <c r="AH8174">
        <v>482529.46366503497</v>
      </c>
      <c r="AI8174">
        <f>AH8174*'Day-ahead Prices_2015-2022'!J8174</f>
        <v>55173.02203728968</v>
      </c>
    </row>
    <row r="8175" spans="30:35" x14ac:dyDescent="0.35">
      <c r="AD8175">
        <v>9291.9942340984107</v>
      </c>
      <c r="AF8175">
        <v>613087.08886496595</v>
      </c>
      <c r="AG8175">
        <f>AF8175*'Day-ahead Prices_2015-2022'!J8175</f>
        <v>63098.156827121216</v>
      </c>
      <c r="AH8175">
        <v>482529.46366503497</v>
      </c>
      <c r="AI8175">
        <f>AH8175*'Day-ahead Prices_2015-2022'!J8175</f>
        <v>49661.329238575818</v>
      </c>
    </row>
    <row r="8176" spans="30:35" x14ac:dyDescent="0.35">
      <c r="AD8176">
        <v>9291.9942340984107</v>
      </c>
      <c r="AF8176">
        <v>737972.083705283</v>
      </c>
      <c r="AG8176">
        <f>AF8176*'Day-ahead Prices_2015-2022'!J8176</f>
        <v>77883.728784046296</v>
      </c>
      <c r="AH8176">
        <v>482529.46366503497</v>
      </c>
      <c r="AI8176">
        <f>AH8176*'Day-ahead Prices_2015-2022'!J8176</f>
        <v>50924.953271548628</v>
      </c>
    </row>
    <row r="8177" spans="30:35" x14ac:dyDescent="0.35">
      <c r="AD8177">
        <v>9291.9942340984107</v>
      </c>
      <c r="AF8177">
        <v>649944.063078893</v>
      </c>
      <c r="AG8177">
        <f>AF8177*'Day-ahead Prices_2015-2022'!J8177</f>
        <v>73073.211011959938</v>
      </c>
      <c r="AH8177">
        <v>482529.46366503497</v>
      </c>
      <c r="AI8177">
        <f>AH8177*'Day-ahead Prices_2015-2022'!J8177</f>
        <v>54250.787599859883</v>
      </c>
    </row>
    <row r="8178" spans="30:35" x14ac:dyDescent="0.35">
      <c r="AD8178">
        <v>9291.9942340984107</v>
      </c>
      <c r="AF8178">
        <v>636593.47468581598</v>
      </c>
      <c r="AG8178">
        <f>AF8178*'Day-ahead Prices_2015-2022'!J8178</f>
        <v>73071.381991811388</v>
      </c>
      <c r="AH8178">
        <v>482529.46366503497</v>
      </c>
      <c r="AI8178">
        <f>AH8178*'Day-ahead Prices_2015-2022'!J8178</f>
        <v>55387.14448679104</v>
      </c>
    </row>
    <row r="8179" spans="30:35" x14ac:dyDescent="0.35">
      <c r="AD8179">
        <v>9291.9942340984107</v>
      </c>
      <c r="AF8179">
        <v>754951.96618810203</v>
      </c>
      <c r="AG8179">
        <f>AF8179*'Day-ahead Prices_2015-2022'!J8179</f>
        <v>90556.488344262834</v>
      </c>
      <c r="AH8179">
        <v>482529.46366503497</v>
      </c>
      <c r="AI8179">
        <f>AH8179*'Day-ahead Prices_2015-2022'!J8179</f>
        <v>57879.409166620935</v>
      </c>
    </row>
    <row r="8180" spans="30:35" x14ac:dyDescent="0.35">
      <c r="AD8180">
        <v>9291.9942340984107</v>
      </c>
      <c r="AF8180">
        <v>701738.73685297905</v>
      </c>
      <c r="AG8180">
        <f>AF8180*'Day-ahead Prices_2015-2022'!J8180</f>
        <v>100816.1728034043</v>
      </c>
      <c r="AH8180">
        <v>482529.46366503497</v>
      </c>
      <c r="AI8180">
        <f>AH8180*'Day-ahead Prices_2015-2022'!J8180</f>
        <v>69323.198559266835</v>
      </c>
    </row>
    <row r="8181" spans="30:35" x14ac:dyDescent="0.35">
      <c r="AD8181">
        <v>9291.9942340984107</v>
      </c>
      <c r="AF8181">
        <v>722829.43644786498</v>
      </c>
      <c r="AG8181">
        <f>AF8181*'Day-ahead Prices_2015-2022'!J8181</f>
        <v>74568.891737552869</v>
      </c>
      <c r="AH8181">
        <v>482529.46366503497</v>
      </c>
      <c r="AI8181">
        <f>AH8181*'Day-ahead Prices_2015-2022'!J8181</f>
        <v>49778.945795344167</v>
      </c>
    </row>
    <row r="8182" spans="30:35" x14ac:dyDescent="0.35">
      <c r="AD8182">
        <v>9291.9942340984107</v>
      </c>
      <c r="AF8182">
        <v>702019.29424739396</v>
      </c>
      <c r="AG8182">
        <f>AF8182*'Day-ahead Prices_2015-2022'!J8182</f>
        <v>69185.756496316288</v>
      </c>
      <c r="AH8182">
        <v>482529.46366503497</v>
      </c>
      <c r="AI8182">
        <f>AH8182*'Day-ahead Prices_2015-2022'!J8182</f>
        <v>47554.484967848359</v>
      </c>
    </row>
    <row r="8183" spans="30:35" x14ac:dyDescent="0.35">
      <c r="AD8183">
        <v>9291.9942340984107</v>
      </c>
      <c r="AF8183">
        <v>679536.09124461003</v>
      </c>
      <c r="AG8183">
        <f>AF8183*'Day-ahead Prices_2015-2022'!J8183</f>
        <v>67651.215563857157</v>
      </c>
      <c r="AH8183">
        <v>482529.46366503497</v>
      </c>
      <c r="AI8183">
        <f>AH8183*'Day-ahead Prices_2015-2022'!J8183</f>
        <v>48038.220755172559</v>
      </c>
    </row>
    <row r="8184" spans="30:35" x14ac:dyDescent="0.35">
      <c r="AD8184">
        <v>9291.9942340984107</v>
      </c>
      <c r="AF8184">
        <v>638539.77501248999</v>
      </c>
      <c r="AG8184">
        <f>AF8184*'Day-ahead Prices_2015-2022'!J8184</f>
        <v>56325.593553851751</v>
      </c>
      <c r="AH8184">
        <v>482529.46366503497</v>
      </c>
      <c r="AI8184">
        <f>AH8184*'Day-ahead Prices_2015-2022'!J8184</f>
        <v>42563.923989892741</v>
      </c>
    </row>
    <row r="8185" spans="30:35" x14ac:dyDescent="0.35">
      <c r="AD8185">
        <v>9291.9942340984107</v>
      </c>
      <c r="AF8185">
        <v>683967.90710972797</v>
      </c>
      <c r="AG8185">
        <f>AF8185*'Day-ahead Prices_2015-2022'!J8185</f>
        <v>55438.163750895117</v>
      </c>
      <c r="AH8185">
        <v>482529.46366503497</v>
      </c>
      <c r="AI8185">
        <f>AH8185*'Day-ahead Prices_2015-2022'!J8185</f>
        <v>39110.822515539832</v>
      </c>
    </row>
    <row r="8186" spans="30:35" x14ac:dyDescent="0.35">
      <c r="AD8186">
        <v>9291.9942340984107</v>
      </c>
      <c r="AF8186">
        <v>654973.84170630504</v>
      </c>
      <c r="AG8186">
        <f>AF8186*'Day-ahead Prices_2015-2022'!J8186</f>
        <v>47736.131018159773</v>
      </c>
      <c r="AH8186">
        <v>482529.46366503497</v>
      </c>
      <c r="AI8186">
        <f>AH8186*'Day-ahead Prices_2015-2022'!J8186</f>
        <v>35167.953635566904</v>
      </c>
    </row>
    <row r="8187" spans="30:35" x14ac:dyDescent="0.35">
      <c r="AD8187">
        <v>9291.9942340984107</v>
      </c>
      <c r="AF8187">
        <v>693499.87325109204</v>
      </c>
      <c r="AG8187">
        <f>AF8187*'Day-ahead Prices_2015-2022'!J8187</f>
        <v>55284.943020735496</v>
      </c>
      <c r="AH8187">
        <v>482529.46366503497</v>
      </c>
      <c r="AI8187">
        <f>AH8187*'Day-ahead Prices_2015-2022'!J8187</f>
        <v>38466.645681547008</v>
      </c>
    </row>
    <row r="8188" spans="30:35" x14ac:dyDescent="0.35">
      <c r="AD8188">
        <v>9291.9942340984107</v>
      </c>
      <c r="AF8188">
        <v>569854.67549878999</v>
      </c>
      <c r="AG8188">
        <f>AF8188*'Day-ahead Prices_2015-2022'!J8188</f>
        <v>39740.24043259686</v>
      </c>
      <c r="AH8188">
        <v>482529.46366503497</v>
      </c>
      <c r="AI8188">
        <f>AH8188*'Day-ahead Prices_2015-2022'!J8188</f>
        <v>33650.39847234037</v>
      </c>
    </row>
    <row r="8189" spans="30:35" x14ac:dyDescent="0.35">
      <c r="AD8189">
        <v>9291.9942340984107</v>
      </c>
      <c r="AF8189">
        <v>568627.74591512198</v>
      </c>
      <c r="AG8189">
        <f>AF8189*'Day-ahead Prices_2015-2022'!J8189</f>
        <v>40009.358987270374</v>
      </c>
      <c r="AH8189">
        <v>482529.46366503497</v>
      </c>
      <c r="AI8189">
        <f>AH8189*'Day-ahead Prices_2015-2022'!J8189</f>
        <v>33951.376225301443</v>
      </c>
    </row>
    <row r="8190" spans="30:35" x14ac:dyDescent="0.35">
      <c r="AD8190">
        <v>9291.9942340984107</v>
      </c>
      <c r="AF8190">
        <v>582996.381025307</v>
      </c>
      <c r="AG8190">
        <f>AF8190*'Day-ahead Prices_2015-2022'!J8190</f>
        <v>39978.976828810424</v>
      </c>
      <c r="AH8190">
        <v>482529.46366503497</v>
      </c>
      <c r="AI8190">
        <f>AH8190*'Day-ahead Prices_2015-2022'!J8190</f>
        <v>33089.457970829775</v>
      </c>
    </row>
    <row r="8191" spans="30:35" x14ac:dyDescent="0.35">
      <c r="AD8191">
        <v>9291.9942340984107</v>
      </c>
      <c r="AF8191">
        <v>516692.342501598</v>
      </c>
      <c r="AG8191">
        <f>AF8191*'Day-ahead Prices_2015-2022'!J8191</f>
        <v>32717.604992629309</v>
      </c>
      <c r="AH8191">
        <v>482529.46366503497</v>
      </c>
      <c r="AI8191">
        <f>AH8191*'Day-ahead Prices_2015-2022'!J8191</f>
        <v>30554.368801099594</v>
      </c>
    </row>
    <row r="8192" spans="30:35" x14ac:dyDescent="0.35">
      <c r="AD8192">
        <v>9291.9942340984107</v>
      </c>
      <c r="AF8192">
        <v>624230.90822523204</v>
      </c>
      <c r="AG8192">
        <f>AF8192*'Day-ahead Prices_2015-2022'!J8192</f>
        <v>45642.983720793694</v>
      </c>
      <c r="AH8192">
        <v>482529.46366503497</v>
      </c>
      <c r="AI8192">
        <f>AH8192*'Day-ahead Prices_2015-2022'!J8192</f>
        <v>35281.951221357784</v>
      </c>
    </row>
    <row r="8193" spans="30:35" x14ac:dyDescent="0.35">
      <c r="AD8193">
        <v>9291.9942340984107</v>
      </c>
      <c r="AF8193">
        <v>554954.52791060205</v>
      </c>
      <c r="AG8193">
        <f>AF8193*'Day-ahead Prices_2015-2022'!J8193</f>
        <v>43291.30902914617</v>
      </c>
      <c r="AH8193">
        <v>482529.46366503497</v>
      </c>
      <c r="AI8193">
        <f>AH8193*'Day-ahead Prices_2015-2022'!J8193</f>
        <v>37641.520298679789</v>
      </c>
    </row>
    <row r="8194" spans="30:35" x14ac:dyDescent="0.35">
      <c r="AD8194">
        <v>9291.9942340984107</v>
      </c>
      <c r="AF8194">
        <v>575362.05036325904</v>
      </c>
      <c r="AG8194">
        <f>AF8194*'Day-ahead Prices_2015-2022'!J8194</f>
        <v>55320.341939864396</v>
      </c>
      <c r="AH8194">
        <v>482529.46366503497</v>
      </c>
      <c r="AI8194">
        <f>AH8194*'Day-ahead Prices_2015-2022'!J8194</f>
        <v>46394.604769563528</v>
      </c>
    </row>
    <row r="8195" spans="30:35" x14ac:dyDescent="0.35">
      <c r="AD8195">
        <v>9291.9942340984107</v>
      </c>
      <c r="AF8195">
        <v>585712.73860766296</v>
      </c>
      <c r="AG8195">
        <f>AF8195*'Day-ahead Prices_2015-2022'!J8195</f>
        <v>69304.459795751725</v>
      </c>
      <c r="AH8195">
        <v>482529.46366503497</v>
      </c>
      <c r="AI8195">
        <f>AH8195*'Day-ahead Prices_2015-2022'!J8195</f>
        <v>57095.298788165266</v>
      </c>
    </row>
    <row r="8196" spans="30:35" x14ac:dyDescent="0.35">
      <c r="AD8196">
        <v>9291.9942340984107</v>
      </c>
      <c r="AF8196">
        <v>681710.98377418099</v>
      </c>
      <c r="AG8196">
        <f>AF8196*'Day-ahead Prices_2015-2022'!J8196</f>
        <v>85543.650660173385</v>
      </c>
      <c r="AH8196">
        <v>482529.46366503497</v>
      </c>
      <c r="AI8196">
        <f>AH8196*'Day-ahead Prices_2015-2022'!J8196</f>
        <v>60549.606586177331</v>
      </c>
    </row>
    <row r="8197" spans="30:35" x14ac:dyDescent="0.35">
      <c r="AD8197">
        <v>9291.9942340984107</v>
      </c>
      <c r="AF8197">
        <v>598997.25336356205</v>
      </c>
      <c r="AG8197">
        <f>AF8197*'Day-ahead Prices_2015-2022'!J8197</f>
        <v>70184.50817660855</v>
      </c>
      <c r="AH8197">
        <v>482529.46366503497</v>
      </c>
      <c r="AI8197">
        <f>AH8197*'Day-ahead Prices_2015-2022'!J8197</f>
        <v>56537.977257632141</v>
      </c>
    </row>
    <row r="8198" spans="30:35" x14ac:dyDescent="0.35">
      <c r="AD8198">
        <v>9291.9942340984107</v>
      </c>
      <c r="AF8198">
        <v>642053.36044384097</v>
      </c>
      <c r="AG8198">
        <f>AF8198*'Day-ahead Prices_2015-2022'!J8198</f>
        <v>70371.456004746622</v>
      </c>
      <c r="AH8198">
        <v>482529.46366503497</v>
      </c>
      <c r="AI8198">
        <f>AH8198*'Day-ahead Prices_2015-2022'!J8198</f>
        <v>52887.038703176571</v>
      </c>
    </row>
    <row r="8199" spans="30:35" x14ac:dyDescent="0.35">
      <c r="AD8199">
        <v>9291.9942340984107</v>
      </c>
      <c r="AF8199">
        <v>617563.92019152595</v>
      </c>
      <c r="AG8199">
        <f>AF8199*'Day-ahead Prices_2015-2022'!J8199</f>
        <v>65344.43839546536</v>
      </c>
      <c r="AH8199">
        <v>482529.46366503497</v>
      </c>
      <c r="AI8199">
        <f>AH8199*'Day-ahead Prices_2015-2022'!J8199</f>
        <v>51056.442550397354</v>
      </c>
    </row>
    <row r="8200" spans="30:35" x14ac:dyDescent="0.35">
      <c r="AD8200">
        <v>9291.9942340984107</v>
      </c>
      <c r="AF8200">
        <v>680845.22255416005</v>
      </c>
      <c r="AG8200">
        <f>AF8200*'Day-ahead Prices_2015-2022'!J8200</f>
        <v>76764.447786453355</v>
      </c>
      <c r="AH8200">
        <v>482529.46366503497</v>
      </c>
      <c r="AI8200">
        <f>AH8200*'Day-ahead Prices_2015-2022'!J8200</f>
        <v>54404.593866403113</v>
      </c>
    </row>
    <row r="8201" spans="30:35" x14ac:dyDescent="0.35">
      <c r="AD8201">
        <v>9291.9942340984107</v>
      </c>
      <c r="AF8201">
        <v>728839.90647958405</v>
      </c>
      <c r="AG8201">
        <f>AF8201*'Day-ahead Prices_2015-2022'!J8201</f>
        <v>88806.409454888024</v>
      </c>
      <c r="AH8201">
        <v>482529.46366503497</v>
      </c>
      <c r="AI8201">
        <f>AH8201*'Day-ahead Prices_2015-2022'!J8201</f>
        <v>58794.405662095778</v>
      </c>
    </row>
    <row r="8202" spans="30:35" x14ac:dyDescent="0.35">
      <c r="AD8202">
        <v>9291.9942340984107</v>
      </c>
      <c r="AF8202">
        <v>765745.65116859204</v>
      </c>
      <c r="AG8202">
        <f>AF8202*'Day-ahead Prices_2015-2022'!J8202</f>
        <v>96889.79724236195</v>
      </c>
      <c r="AH8202">
        <v>482529.46366503497</v>
      </c>
      <c r="AI8202">
        <f>AH8202*'Day-ahead Prices_2015-2022'!J8202</f>
        <v>61054.453037536878</v>
      </c>
    </row>
    <row r="8203" spans="30:35" x14ac:dyDescent="0.35">
      <c r="AD8203">
        <v>9291.9942340984107</v>
      </c>
      <c r="AF8203">
        <v>826198.86989602901</v>
      </c>
      <c r="AG8203">
        <f>AF8203*'Day-ahead Prices_2015-2022'!J8203</f>
        <v>106143.83431271758</v>
      </c>
      <c r="AH8203">
        <v>482529.46366503497</v>
      </c>
      <c r="AI8203">
        <f>AH8203*'Day-ahead Prices_2015-2022'!J8203</f>
        <v>61991.766520706202</v>
      </c>
    </row>
    <row r="8204" spans="30:35" x14ac:dyDescent="0.35">
      <c r="AD8204">
        <v>9291.9942340984107</v>
      </c>
      <c r="AF8204">
        <v>787886.54849964206</v>
      </c>
      <c r="AG8204">
        <f>AF8204*'Day-ahead Prices_2015-2022'!J8204</f>
        <v>121883.09447833773</v>
      </c>
      <c r="AH8204">
        <v>482479.46366503497</v>
      </c>
      <c r="AI8204">
        <f>AH8204*'Day-ahead Prices_2015-2022'!J8204</f>
        <v>74637.763730992156</v>
      </c>
    </row>
    <row r="8205" spans="30:35" x14ac:dyDescent="0.35">
      <c r="AD8205">
        <v>9291.9942340984107</v>
      </c>
      <c r="AF8205">
        <v>757017.18517103605</v>
      </c>
      <c r="AG8205">
        <f>AF8205*'Day-ahead Prices_2015-2022'!J8205</f>
        <v>100958.65062885373</v>
      </c>
      <c r="AH8205">
        <v>482529.46366503497</v>
      </c>
      <c r="AI8205">
        <f>AH8205*'Day-ahead Prices_2015-2022'!J8205</f>
        <v>64351.938759857796</v>
      </c>
    </row>
    <row r="8206" spans="30:35" x14ac:dyDescent="0.35">
      <c r="AD8206">
        <v>9291.9942340984107</v>
      </c>
      <c r="AF8206">
        <v>720296.579443653</v>
      </c>
      <c r="AG8206">
        <f>AF8206*'Day-ahead Prices_2015-2022'!J8206</f>
        <v>84695.172923157646</v>
      </c>
      <c r="AH8206">
        <v>482529.46366503497</v>
      </c>
      <c r="AI8206">
        <f>AH8206*'Day-ahead Prices_2015-2022'!J8206</f>
        <v>56737.623823223563</v>
      </c>
    </row>
    <row r="8207" spans="30:35" x14ac:dyDescent="0.35">
      <c r="AD8207">
        <v>9291.9942340984107</v>
      </c>
      <c r="AF8207">
        <v>689939.00385866396</v>
      </c>
      <c r="AG8207">
        <f>AF8207*'Day-ahead Prices_2015-2022'!J8207</f>
        <v>75688.895994559905</v>
      </c>
      <c r="AH8207">
        <v>482529.46366503497</v>
      </c>
      <c r="AI8207">
        <f>AH8207*'Day-ahead Prices_2015-2022'!J8207</f>
        <v>52935.291649543084</v>
      </c>
    </row>
    <row r="8208" spans="30:35" x14ac:dyDescent="0.35">
      <c r="AD8208">
        <v>9291.9942340984107</v>
      </c>
      <c r="AF8208">
        <v>707685.50561408605</v>
      </c>
      <c r="AG8208">
        <f>AF8208*'Day-ahead Prices_2015-2022'!J8208</f>
        <v>68988.721514789184</v>
      </c>
      <c r="AH8208">
        <v>482529.46366503497</v>
      </c>
      <c r="AI8208">
        <f>AH8208*'Day-ahead Prices_2015-2022'!J8208</f>
        <v>47039.384765385934</v>
      </c>
    </row>
    <row r="8209" spans="30:35" x14ac:dyDescent="0.35">
      <c r="AD8209">
        <v>9291.9942340984107</v>
      </c>
      <c r="AF8209">
        <v>682330.79649089801</v>
      </c>
      <c r="AG8209">
        <f>AF8209*'Day-ahead Prices_2015-2022'!J8209</f>
        <v>66828.331121814161</v>
      </c>
      <c r="AH8209">
        <v>482529.46366503497</v>
      </c>
      <c r="AI8209">
        <f>AH8209*'Day-ahead Prices_2015-2022'!J8209</f>
        <v>47259.538833183105</v>
      </c>
    </row>
    <row r="8210" spans="30:35" x14ac:dyDescent="0.35">
      <c r="AD8210">
        <v>9291.9942340984107</v>
      </c>
      <c r="AF8210">
        <v>723674.51159830205</v>
      </c>
      <c r="AG8210">
        <f>AF8210*'Day-ahead Prices_2015-2022'!J8210</f>
        <v>62444.064419538481</v>
      </c>
      <c r="AH8210">
        <v>482529.46366503497</v>
      </c>
      <c r="AI8210">
        <f>AH8210*'Day-ahead Prices_2015-2022'!J8210</f>
        <v>41636.261095996699</v>
      </c>
    </row>
    <row r="8211" spans="30:35" x14ac:dyDescent="0.35">
      <c r="AD8211">
        <v>9291.9942340984107</v>
      </c>
      <c r="AF8211">
        <v>617092.27734813502</v>
      </c>
      <c r="AG8211">
        <f>AF8211*'Day-ahead Prices_2015-2022'!J8211</f>
        <v>55135.652250362495</v>
      </c>
      <c r="AH8211">
        <v>482529.46366503497</v>
      </c>
      <c r="AI8211">
        <f>AH8211*'Day-ahead Prices_2015-2022'!J8211</f>
        <v>43112.801254811711</v>
      </c>
    </row>
    <row r="8212" spans="30:35" x14ac:dyDescent="0.35">
      <c r="AD8212">
        <v>9291.9942340984107</v>
      </c>
      <c r="AF8212">
        <v>633460.51789237501</v>
      </c>
      <c r="AG8212">
        <f>AF8212*'Day-ahead Prices_2015-2022'!J8212</f>
        <v>54688.230160943458</v>
      </c>
      <c r="AH8212">
        <v>482529.46366503497</v>
      </c>
      <c r="AI8212">
        <f>AH8212*'Day-ahead Prices_2015-2022'!J8212</f>
        <v>41657.974921861627</v>
      </c>
    </row>
    <row r="8213" spans="30:35" x14ac:dyDescent="0.35">
      <c r="AD8213">
        <v>9291.9942340984107</v>
      </c>
      <c r="AF8213">
        <v>604780.57900785794</v>
      </c>
      <c r="AG8213">
        <f>AF8213*'Day-ahead Prices_2015-2022'!J8213</f>
        <v>48681.812707237536</v>
      </c>
      <c r="AH8213">
        <v>482529.46366503497</v>
      </c>
      <c r="AI8213">
        <f>AH8213*'Day-ahead Prices_2015-2022'!J8213</f>
        <v>38841.209177716992</v>
      </c>
    </row>
    <row r="8214" spans="30:35" x14ac:dyDescent="0.35">
      <c r="AD8214">
        <v>9291.9942340984107</v>
      </c>
      <c r="AF8214">
        <v>561696.24077596096</v>
      </c>
      <c r="AG8214">
        <f>AF8214*'Day-ahead Prices_2015-2022'!J8214</f>
        <v>44589.553953698683</v>
      </c>
      <c r="AH8214">
        <v>482529.46366503497</v>
      </c>
      <c r="AI8214">
        <f>AH8214*'Day-ahead Prices_2015-2022'!J8214</f>
        <v>38304.998311219213</v>
      </c>
    </row>
    <row r="8215" spans="30:35" x14ac:dyDescent="0.35">
      <c r="AD8215">
        <v>9291.9942340984107</v>
      </c>
      <c r="AF8215">
        <v>491908.32738679199</v>
      </c>
      <c r="AG8215">
        <f>AF8215*'Day-ahead Prices_2015-2022'!J8215</f>
        <v>40351.240095538553</v>
      </c>
      <c r="AH8215">
        <v>482529.46366503497</v>
      </c>
      <c r="AI8215">
        <f>AH8215*'Day-ahead Prices_2015-2022'!J8215</f>
        <v>39581.891904442818</v>
      </c>
    </row>
    <row r="8216" spans="30:35" x14ac:dyDescent="0.35">
      <c r="AD8216">
        <v>9291.9942340984107</v>
      </c>
      <c r="AF8216">
        <v>582172.10330516996</v>
      </c>
      <c r="AG8216">
        <f>AF8216*'Day-ahead Prices_2015-2022'!J8216</f>
        <v>48959.946172835669</v>
      </c>
      <c r="AH8216">
        <v>482529.46366503497</v>
      </c>
      <c r="AI8216">
        <f>AH8216*'Day-ahead Prices_2015-2022'!J8216</f>
        <v>40580.124732399869</v>
      </c>
    </row>
    <row r="8217" spans="30:35" x14ac:dyDescent="0.35">
      <c r="AD8217">
        <v>9291.9942340984107</v>
      </c>
      <c r="AF8217">
        <v>674989.732974026</v>
      </c>
      <c r="AG8217">
        <f>AF8217*'Day-ahead Prices_2015-2022'!J8217</f>
        <v>68179.86919054015</v>
      </c>
      <c r="AH8217">
        <v>482529.46366503497</v>
      </c>
      <c r="AI8217">
        <f>AH8217*'Day-ahead Prices_2015-2022'!J8217</f>
        <v>48739.697962975595</v>
      </c>
    </row>
    <row r="8218" spans="30:35" x14ac:dyDescent="0.35">
      <c r="AD8218">
        <v>9291.9942340984107</v>
      </c>
      <c r="AF8218">
        <v>640427.03988559602</v>
      </c>
      <c r="AG8218">
        <f>AF8218*'Day-ahead Prices_2015-2022'!J8218</f>
        <v>83771.859486035246</v>
      </c>
      <c r="AH8218">
        <v>482529.46366503497</v>
      </c>
      <c r="AI8218">
        <f>AH8218*'Day-ahead Prices_2015-2022'!J8218</f>
        <v>63117.869656534487</v>
      </c>
    </row>
    <row r="8219" spans="30:35" x14ac:dyDescent="0.35">
      <c r="AD8219">
        <v>9291.9942340984107</v>
      </c>
      <c r="AF8219">
        <v>630024.53409855603</v>
      </c>
      <c r="AG8219">
        <f>AF8219*'Day-ahead Prices_2015-2022'!J8219</f>
        <v>92119.824783887991</v>
      </c>
      <c r="AH8219">
        <v>482479.46366503497</v>
      </c>
      <c r="AI8219">
        <f>AH8219*'Day-ahead Prices_2015-2022'!J8219</f>
        <v>70546.33787911266</v>
      </c>
    </row>
    <row r="8220" spans="30:35" x14ac:dyDescent="0.35">
      <c r="AD8220">
        <v>9291.9942340984107</v>
      </c>
      <c r="AF8220">
        <v>741524.49291637202</v>
      </c>
      <c r="AG8220">
        <f>AF8220*'Day-ahead Prices_2015-2022'!J8220</f>
        <v>110520.51804672065</v>
      </c>
      <c r="AH8220">
        <v>482429.46366503497</v>
      </c>
      <c r="AI8220">
        <f>AH8220*'Day-ahead Prices_2015-2022'!J8220</f>
        <v>71903.699411955124</v>
      </c>
    </row>
    <row r="8221" spans="30:35" x14ac:dyDescent="0.35">
      <c r="AD8221">
        <v>9291.9942340984107</v>
      </c>
      <c r="AF8221">
        <v>710640.67480680998</v>
      </c>
      <c r="AG8221">
        <f>AF8221*'Day-ahead Prices_2015-2022'!J8221</f>
        <v>105893.45525380627</v>
      </c>
      <c r="AH8221">
        <v>482379.46366503497</v>
      </c>
      <c r="AI8221">
        <f>AH8221*'Day-ahead Prices_2015-2022'!J8221</f>
        <v>71879.966855056453</v>
      </c>
    </row>
    <row r="8222" spans="30:35" x14ac:dyDescent="0.35">
      <c r="AD8222">
        <v>9291.9942340984107</v>
      </c>
      <c r="AF8222">
        <v>734355.14296307601</v>
      </c>
      <c r="AG8222">
        <f>AF8222*'Day-ahead Prices_2015-2022'!J8222</f>
        <v>108525.75685886948</v>
      </c>
      <c r="AH8222">
        <v>482429.46366503497</v>
      </c>
      <c r="AI8222">
        <f>AH8222*'Day-ahead Prices_2015-2022'!J8222</f>
        <v>71295.235250907601</v>
      </c>
    </row>
    <row r="8223" spans="30:35" x14ac:dyDescent="0.35">
      <c r="AD8223">
        <v>9291.9942340984107</v>
      </c>
      <c r="AF8223">
        <v>684788.843929847</v>
      </c>
      <c r="AG8223">
        <f>AF8223*'Day-ahead Prices_2015-2022'!J8223</f>
        <v>97528.483138543728</v>
      </c>
      <c r="AH8223">
        <v>482479.46366503497</v>
      </c>
      <c r="AI8223">
        <f>AH8223*'Day-ahead Prices_2015-2022'!J8223</f>
        <v>68715.328314503859</v>
      </c>
    </row>
    <row r="8224" spans="30:35" x14ac:dyDescent="0.35">
      <c r="AD8224">
        <v>9291.9942340984107</v>
      </c>
      <c r="AF8224">
        <v>695780.11810937896</v>
      </c>
      <c r="AG8224">
        <f>AF8224*'Day-ahead Prices_2015-2022'!J8224</f>
        <v>96993.487914742713</v>
      </c>
      <c r="AH8224">
        <v>482529.46366503497</v>
      </c>
      <c r="AI8224">
        <f>AH8224*'Day-ahead Prices_2015-2022'!J8224</f>
        <v>67265.813558565045</v>
      </c>
    </row>
    <row r="8225" spans="30:35" x14ac:dyDescent="0.35">
      <c r="AD8225">
        <v>9291.9942340984107</v>
      </c>
      <c r="AF8225">
        <v>696488.95909533103</v>
      </c>
      <c r="AG8225">
        <f>AF8225*'Day-ahead Prices_2015-2022'!J8225</f>
        <v>97990.772877519863</v>
      </c>
      <c r="AH8225">
        <v>482529.46366503497</v>
      </c>
      <c r="AI8225">
        <f>AH8225*'Day-ahead Prices_2015-2022'!J8225</f>
        <v>67888.276566692934</v>
      </c>
    </row>
    <row r="8226" spans="30:35" x14ac:dyDescent="0.35">
      <c r="AD8226">
        <v>9291.9942340984107</v>
      </c>
      <c r="AF8226">
        <v>659753.79632361606</v>
      </c>
      <c r="AG8226">
        <f>AF8226*'Day-ahead Prices_2015-2022'!J8226</f>
        <v>93819.463913954431</v>
      </c>
      <c r="AH8226">
        <v>482479.46366503497</v>
      </c>
      <c r="AI8226">
        <f>AH8226*'Day-ahead Prices_2015-2022'!J8226</f>
        <v>68610.389031156723</v>
      </c>
    </row>
    <row r="8227" spans="30:35" x14ac:dyDescent="0.35">
      <c r="AD8227">
        <v>9291.9942340984107</v>
      </c>
      <c r="AF8227">
        <v>667709.40864959895</v>
      </c>
      <c r="AG8227">
        <f>AF8227*'Day-ahead Prices_2015-2022'!J8227</f>
        <v>98467.941130317166</v>
      </c>
      <c r="AH8227">
        <v>482429.46366503497</v>
      </c>
      <c r="AI8227">
        <f>AH8227*'Day-ahead Prices_2015-2022'!J8227</f>
        <v>71144.476043512288</v>
      </c>
    </row>
    <row r="8228" spans="30:35" x14ac:dyDescent="0.35">
      <c r="AD8228">
        <v>9291.9942340984107</v>
      </c>
      <c r="AF8228">
        <v>770708.89753532805</v>
      </c>
      <c r="AG8228">
        <f>AF8228*'Day-ahead Prices_2015-2022'!J8228</f>
        <v>122114.00788386315</v>
      </c>
      <c r="AH8228">
        <v>482379.46366503497</v>
      </c>
      <c r="AI8228">
        <f>AH8228*'Day-ahead Prices_2015-2022'!J8228</f>
        <v>76430.011146076897</v>
      </c>
    </row>
    <row r="8229" spans="30:35" x14ac:dyDescent="0.35">
      <c r="AD8229">
        <v>9291.9942340984107</v>
      </c>
      <c r="AF8229">
        <v>737132.96313868696</v>
      </c>
      <c r="AG8229">
        <f>AF8229*'Day-ahead Prices_2015-2022'!J8229</f>
        <v>111014.98849729801</v>
      </c>
      <c r="AH8229">
        <v>482429.46366503497</v>
      </c>
      <c r="AI8229">
        <f>AH8229*'Day-ahead Prices_2015-2022'!J8229</f>
        <v>72655.686338443003</v>
      </c>
    </row>
    <row r="8230" spans="30:35" x14ac:dyDescent="0.35">
      <c r="AD8230">
        <v>9291.9942340984107</v>
      </c>
      <c r="AF8230">
        <v>646788.87917048996</v>
      </c>
      <c r="AG8230">
        <f>AF8230*'Day-ahead Prices_2015-2022'!J8230</f>
        <v>89205.930701292949</v>
      </c>
      <c r="AH8230">
        <v>482479.46366503497</v>
      </c>
      <c r="AI8230">
        <f>AH8230*'Day-ahead Prices_2015-2022'!J8230</f>
        <v>66544.170728011217</v>
      </c>
    </row>
    <row r="8231" spans="30:35" x14ac:dyDescent="0.35">
      <c r="AD8231">
        <v>9291.9942340984107</v>
      </c>
      <c r="AF8231">
        <v>618284.66580084094</v>
      </c>
      <c r="AG8231">
        <f>AF8231*'Day-ahead Prices_2015-2022'!J8231</f>
        <v>75107.67548982166</v>
      </c>
      <c r="AH8231">
        <v>482529.46366503497</v>
      </c>
      <c r="AI8231">
        <f>AH8231*'Day-ahead Prices_2015-2022'!J8231</f>
        <v>58616.472922369285</v>
      </c>
    </row>
    <row r="8232" spans="30:35" x14ac:dyDescent="0.35">
      <c r="AD8232">
        <v>9291.9942340984107</v>
      </c>
      <c r="AF8232">
        <v>527222.10241089005</v>
      </c>
      <c r="AG8232">
        <f>AF8232*'Day-ahead Prices_2015-2022'!J8232</f>
        <v>55186.314542231899</v>
      </c>
      <c r="AH8232">
        <v>482529.46366503497</v>
      </c>
      <c r="AI8232">
        <f>AH8232*'Day-ahead Prices_2015-2022'!J8232</f>
        <v>50508.168447307951</v>
      </c>
    </row>
    <row r="8233" spans="30:35" x14ac:dyDescent="0.35">
      <c r="AD8233">
        <v>9291.9942340984107</v>
      </c>
      <c r="AF8233">
        <v>587948.99903076503</v>
      </c>
      <c r="AG8233">
        <f>AF8233*'Day-ahead Prices_2015-2022'!J8233</f>
        <v>58204.011159050584</v>
      </c>
      <c r="AH8233">
        <v>482529.46366503497</v>
      </c>
      <c r="AI8233">
        <f>AH8233*'Day-ahead Prices_2015-2022'!J8233</f>
        <v>47768.004255520136</v>
      </c>
    </row>
    <row r="8234" spans="30:35" x14ac:dyDescent="0.35">
      <c r="AD8234">
        <v>9291.9942340984107</v>
      </c>
      <c r="AF8234">
        <v>622187.13592639402</v>
      </c>
      <c r="AG8234">
        <f>AF8234*'Day-ahead Prices_2015-2022'!J8234</f>
        <v>56166.388227915406</v>
      </c>
      <c r="AH8234">
        <v>482529.46366503497</v>
      </c>
      <c r="AI8234">
        <f>AH8234*'Day-ahead Prices_2015-2022'!J8234</f>
        <v>43559.141008701874</v>
      </c>
    </row>
    <row r="8235" spans="30:35" x14ac:dyDescent="0.35">
      <c r="AD8235">
        <v>9291.9942340984107</v>
      </c>
      <c r="AF8235">
        <v>541014.44575802004</v>
      </c>
      <c r="AG8235">
        <f>AF8235*'Day-ahead Prices_2015-2022'!J8235</f>
        <v>49315.495535015121</v>
      </c>
      <c r="AH8235">
        <v>482529.46366503497</v>
      </c>
      <c r="AI8235">
        <f>AH8235*'Day-ahead Prices_2015-2022'!J8235</f>
        <v>43984.370098556683</v>
      </c>
    </row>
    <row r="8236" spans="30:35" x14ac:dyDescent="0.35">
      <c r="AD8236">
        <v>9291.9942340984107</v>
      </c>
      <c r="AF8236">
        <v>386280.06954549399</v>
      </c>
      <c r="AG8236">
        <f>AF8236*'Day-ahead Prices_2015-2022'!J8236</f>
        <v>32475.048296776607</v>
      </c>
      <c r="AH8236">
        <v>482529.46366503497</v>
      </c>
      <c r="AI8236">
        <f>AH8236*'Day-ahead Prices_2015-2022'!J8236</f>
        <v>40566.855172149066</v>
      </c>
    </row>
    <row r="8237" spans="30:35" x14ac:dyDescent="0.35">
      <c r="AD8237">
        <v>9291.9942340984107</v>
      </c>
      <c r="AF8237">
        <v>302102.01644070901</v>
      </c>
      <c r="AG8237">
        <f>AF8237*'Day-ahead Prices_2015-2022'!J8237</f>
        <v>23726.714743732733</v>
      </c>
      <c r="AH8237">
        <v>482529.46366503497</v>
      </c>
      <c r="AI8237">
        <f>AH8237*'Day-ahead Prices_2015-2022'!J8237</f>
        <v>37897.260914422259</v>
      </c>
    </row>
    <row r="8238" spans="30:35" x14ac:dyDescent="0.35">
      <c r="AD8238">
        <v>9291.9942340984107</v>
      </c>
      <c r="AF8238">
        <v>343343.53588709701</v>
      </c>
      <c r="AG8238">
        <f>AF8238*'Day-ahead Prices_2015-2022'!J8238</f>
        <v>26867.060862585196</v>
      </c>
      <c r="AH8238">
        <v>482529.46366503497</v>
      </c>
      <c r="AI8238">
        <f>AH8238*'Day-ahead Prices_2015-2022'!J8238</f>
        <v>37758.533693618563</v>
      </c>
    </row>
    <row r="8239" spans="30:35" x14ac:dyDescent="0.35">
      <c r="AD8239">
        <v>9291.9942340984107</v>
      </c>
      <c r="AF8239">
        <v>311563.75257085101</v>
      </c>
      <c r="AG8239">
        <f>AF8239*'Day-ahead Prices_2015-2022'!J8239</f>
        <v>24631.840823560768</v>
      </c>
      <c r="AH8239">
        <v>482529.46366503497</v>
      </c>
      <c r="AI8239">
        <f>AH8239*'Day-ahead Prices_2015-2022'!J8239</f>
        <v>38148.176235528081</v>
      </c>
    </row>
    <row r="8240" spans="30:35" x14ac:dyDescent="0.35">
      <c r="AD8240">
        <v>9291.9942340984107</v>
      </c>
      <c r="AF8240">
        <v>332053.50491976598</v>
      </c>
      <c r="AG8240">
        <f>AF8240*'Day-ahead Prices_2015-2022'!J8240</f>
        <v>28971.253237368433</v>
      </c>
      <c r="AH8240">
        <v>482529.46366503497</v>
      </c>
      <c r="AI8240">
        <f>AH8240*'Day-ahead Prices_2015-2022'!J8240</f>
        <v>42100.092542944723</v>
      </c>
    </row>
    <row r="8241" spans="30:35" x14ac:dyDescent="0.35">
      <c r="AD8241">
        <v>9291.9942340984107</v>
      </c>
      <c r="AF8241">
        <v>399709.20528836001</v>
      </c>
      <c r="AG8241">
        <f>AF8241*'Day-ahead Prices_2015-2022'!J8241</f>
        <v>38650.880878371187</v>
      </c>
      <c r="AH8241">
        <v>482529.46366503497</v>
      </c>
      <c r="AI8241">
        <f>AH8241*'Day-ahead Prices_2015-2022'!J8241</f>
        <v>46659.392812749713</v>
      </c>
    </row>
    <row r="8242" spans="30:35" x14ac:dyDescent="0.35">
      <c r="AD8242">
        <v>9291.9942340984107</v>
      </c>
      <c r="AF8242">
        <v>535731.38540017605</v>
      </c>
      <c r="AG8242">
        <f>AF8242*'Day-ahead Prices_2015-2022'!J8242</f>
        <v>60125.133383461754</v>
      </c>
      <c r="AH8242">
        <v>482529.46366503497</v>
      </c>
      <c r="AI8242">
        <f>AH8242*'Day-ahead Prices_2015-2022'!J8242</f>
        <v>54154.281707126873</v>
      </c>
    </row>
    <row r="8243" spans="30:35" x14ac:dyDescent="0.35">
      <c r="AD8243">
        <v>9291.9942340984107</v>
      </c>
      <c r="AF8243">
        <v>543669.42483885598</v>
      </c>
      <c r="AG8243">
        <f>AF8243*'Day-ahead Prices_2015-2022'!J8243</f>
        <v>66464.946360112241</v>
      </c>
      <c r="AH8243">
        <v>482529.46366503497</v>
      </c>
      <c r="AI8243">
        <f>AH8243*'Day-ahead Prices_2015-2022'!J8243</f>
        <v>58990.433256709686</v>
      </c>
    </row>
    <row r="8244" spans="30:35" x14ac:dyDescent="0.35">
      <c r="AD8244">
        <v>9291.9942340984107</v>
      </c>
      <c r="AF8244">
        <v>596881.14026961697</v>
      </c>
      <c r="AG8244">
        <f>AF8244*'Day-ahead Prices_2015-2022'!J8244</f>
        <v>76170.240614081835</v>
      </c>
      <c r="AH8244">
        <v>482529.46366503497</v>
      </c>
      <c r="AI8244">
        <f>AH8244*'Day-ahead Prices_2015-2022'!J8244</f>
        <v>61577.394343783853</v>
      </c>
    </row>
    <row r="8245" spans="30:35" x14ac:dyDescent="0.35">
      <c r="AD8245">
        <v>9291.9942340984107</v>
      </c>
      <c r="AF8245">
        <v>736072.96090373397</v>
      </c>
      <c r="AG8245">
        <f>AF8245*'Day-ahead Prices_2015-2022'!J8245</f>
        <v>95494.425582845914</v>
      </c>
      <c r="AH8245">
        <v>482529.46366503497</v>
      </c>
      <c r="AI8245">
        <f>AH8245*'Day-ahead Prices_2015-2022'!J8245</f>
        <v>62600.959968583309</v>
      </c>
    </row>
    <row r="8246" spans="30:35" x14ac:dyDescent="0.35">
      <c r="AD8246">
        <v>9291.9942340984107</v>
      </c>
      <c r="AF8246">
        <v>736729.15077454597</v>
      </c>
      <c r="AG8246">
        <f>AF8246*'Day-ahead Prices_2015-2022'!J8246</f>
        <v>93373.052569165957</v>
      </c>
      <c r="AH8246">
        <v>482529.46366503497</v>
      </c>
      <c r="AI8246">
        <f>AH8246*'Day-ahead Prices_2015-2022'!J8246</f>
        <v>61155.784224906529</v>
      </c>
    </row>
    <row r="8247" spans="30:35" x14ac:dyDescent="0.35">
      <c r="AD8247">
        <v>9291.9942340984107</v>
      </c>
      <c r="AF8247">
        <v>701555.97313074302</v>
      </c>
      <c r="AG8247">
        <f>AF8247*'Day-ahead Prices_2015-2022'!J8247</f>
        <v>85170.64902800502</v>
      </c>
      <c r="AH8247">
        <v>482529.46366503497</v>
      </c>
      <c r="AI8247">
        <f>AH8247*'Day-ahead Prices_2015-2022'!J8247</f>
        <v>58580.283212594404</v>
      </c>
    </row>
    <row r="8248" spans="30:35" x14ac:dyDescent="0.35">
      <c r="AD8248">
        <v>9291.9942340984107</v>
      </c>
      <c r="AF8248">
        <v>627317.48464762</v>
      </c>
      <c r="AG8248">
        <f>AF8248*'Day-ahead Prices_2015-2022'!J8248</f>
        <v>73912.898481750017</v>
      </c>
      <c r="AH8248">
        <v>482529.46366503497</v>
      </c>
      <c r="AI8248">
        <f>AH8248*'Day-ahead Prices_2015-2022'!J8248</f>
        <v>56853.430894503166</v>
      </c>
    </row>
    <row r="8249" spans="30:35" x14ac:dyDescent="0.35">
      <c r="AD8249">
        <v>9291.9942340984107</v>
      </c>
      <c r="AF8249">
        <v>646803.79268992704</v>
      </c>
      <c r="AG8249">
        <f>AF8249*'Day-ahead Prices_2015-2022'!J8249</f>
        <v>76165.189112943219</v>
      </c>
      <c r="AH8249">
        <v>482529.46366503497</v>
      </c>
      <c r="AI8249">
        <f>AH8249*'Day-ahead Prices_2015-2022'!J8249</f>
        <v>56820.86015570577</v>
      </c>
    </row>
    <row r="8250" spans="30:35" x14ac:dyDescent="0.35">
      <c r="AD8250">
        <v>9291.9942340984107</v>
      </c>
      <c r="AF8250">
        <v>622261.51446480199</v>
      </c>
      <c r="AG8250">
        <f>AF8250*'Day-ahead Prices_2015-2022'!J8250</f>
        <v>75383.093342945358</v>
      </c>
      <c r="AH8250">
        <v>482529.46366503497</v>
      </c>
      <c r="AI8250">
        <f>AH8250*'Day-ahead Prices_2015-2022'!J8250</f>
        <v>58455.428713871079</v>
      </c>
    </row>
    <row r="8251" spans="30:35" x14ac:dyDescent="0.35">
      <c r="AD8251">
        <v>9291.9942340984107</v>
      </c>
      <c r="AF8251">
        <v>745944.92889857094</v>
      </c>
      <c r="AG8251">
        <f>AF8251*'Day-ahead Prices_2015-2022'!J8251</f>
        <v>98258.663328003138</v>
      </c>
      <c r="AH8251">
        <v>482529.46366503497</v>
      </c>
      <c r="AI8251">
        <f>AH8251*'Day-ahead Prices_2015-2022'!J8251</f>
        <v>63560.590439447151</v>
      </c>
    </row>
    <row r="8252" spans="30:35" x14ac:dyDescent="0.35">
      <c r="AD8252">
        <v>9291.9942340984107</v>
      </c>
      <c r="AF8252">
        <v>770301.53447867697</v>
      </c>
      <c r="AG8252">
        <f>AF8252*'Day-ahead Prices_2015-2022'!J8252</f>
        <v>115513.4552335043</v>
      </c>
      <c r="AH8252">
        <v>482479.46366503497</v>
      </c>
      <c r="AI8252">
        <f>AH8252*'Day-ahead Prices_2015-2022'!J8252</f>
        <v>72352.017271879071</v>
      </c>
    </row>
    <row r="8253" spans="30:35" x14ac:dyDescent="0.35">
      <c r="AD8253">
        <v>9291.9942340984107</v>
      </c>
      <c r="AF8253">
        <v>826573.81472532998</v>
      </c>
      <c r="AG8253">
        <f>AF8253*'Day-ahead Prices_2015-2022'!J8253</f>
        <v>111393.22014145911</v>
      </c>
      <c r="AH8253">
        <v>482529.46366503497</v>
      </c>
      <c r="AI8253">
        <f>AH8253*'Day-ahead Prices_2015-2022'!J8253</f>
        <v>65028.083170818449</v>
      </c>
    </row>
    <row r="8254" spans="30:35" x14ac:dyDescent="0.35">
      <c r="AD8254">
        <v>9291.9942340984107</v>
      </c>
      <c r="AF8254">
        <v>792400.87782197702</v>
      </c>
      <c r="AG8254">
        <f>AF8254*'Day-ahead Prices_2015-2022'!J8254</f>
        <v>93502.313081896005</v>
      </c>
      <c r="AH8254">
        <v>482529.46366503497</v>
      </c>
      <c r="AI8254">
        <f>AH8254*'Day-ahead Prices_2015-2022'!J8254</f>
        <v>56937.873550644545</v>
      </c>
    </row>
    <row r="8255" spans="30:35" x14ac:dyDescent="0.35">
      <c r="AD8255">
        <v>9291.9942340984107</v>
      </c>
      <c r="AF8255">
        <v>791612.74907075998</v>
      </c>
      <c r="AG8255">
        <f>AF8255*'Day-ahead Prices_2015-2022'!J8255</f>
        <v>84713.448825871048</v>
      </c>
      <c r="AH8255">
        <v>482529.46366503497</v>
      </c>
      <c r="AI8255">
        <f>AH8255*'Day-ahead Prices_2015-2022'!J8255</f>
        <v>51637.287392284139</v>
      </c>
    </row>
    <row r="8256" spans="30:35" x14ac:dyDescent="0.35">
      <c r="AD8256">
        <v>9291.9942340984107</v>
      </c>
      <c r="AF8256">
        <v>669595.33151070098</v>
      </c>
      <c r="AG8256">
        <f>AF8256*'Day-ahead Prices_2015-2022'!J8256</f>
        <v>65739.195659391858</v>
      </c>
      <c r="AH8256">
        <v>482529.46366503497</v>
      </c>
      <c r="AI8256">
        <f>AH8256*'Day-ahead Prices_2015-2022'!J8256</f>
        <v>47373.536418973978</v>
      </c>
    </row>
    <row r="8257" spans="30:35" x14ac:dyDescent="0.35">
      <c r="AD8257">
        <v>9291.9942340984107</v>
      </c>
      <c r="AF8257">
        <v>702562.39390535804</v>
      </c>
      <c r="AG8257">
        <f>AF8257*'Day-ahead Prices_2015-2022'!J8257</f>
        <v>67713.841727590785</v>
      </c>
      <c r="AH8257">
        <v>482529.46366503497</v>
      </c>
      <c r="AI8257">
        <f>AH8257*'Day-ahead Prices_2015-2022'!J8257</f>
        <v>46506.792869865647</v>
      </c>
    </row>
    <row r="8258" spans="30:35" x14ac:dyDescent="0.35">
      <c r="AD8258">
        <v>9291.9942340984107</v>
      </c>
      <c r="AF8258">
        <v>673635.08540726604</v>
      </c>
      <c r="AG8258">
        <f>AF8258*'Day-ahead Prices_2015-2022'!J8258</f>
        <v>59385.985041791057</v>
      </c>
      <c r="AH8258">
        <v>482529.46366503497</v>
      </c>
      <c r="AI8258">
        <f>AH8258*'Day-ahead Prices_2015-2022'!J8258</f>
        <v>42538.591193050321</v>
      </c>
    </row>
    <row r="8259" spans="30:35" x14ac:dyDescent="0.35">
      <c r="AD8259">
        <v>9291.9942340984107</v>
      </c>
      <c r="AF8259">
        <v>724281.79186506802</v>
      </c>
      <c r="AG8259">
        <f>AF8259*'Day-ahead Prices_2015-2022'!J8259</f>
        <v>67960.265882939158</v>
      </c>
      <c r="AH8259">
        <v>482529.46366503497</v>
      </c>
      <c r="AI8259">
        <f>AH8259*'Day-ahead Prices_2015-2022'!J8259</f>
        <v>45276.342737519808</v>
      </c>
    </row>
    <row r="8260" spans="30:35" x14ac:dyDescent="0.35">
      <c r="AD8260">
        <v>9291.9942340984107</v>
      </c>
      <c r="AF8260">
        <v>682593.21040512202</v>
      </c>
      <c r="AG8260">
        <f>AF8260*'Day-ahead Prices_2015-2022'!J8260</f>
        <v>61361.716649368456</v>
      </c>
      <c r="AH8260">
        <v>482529.46366503497</v>
      </c>
      <c r="AI8260">
        <f>AH8260*'Day-ahead Prices_2015-2022'!J8260</f>
        <v>43376.986136168329</v>
      </c>
    </row>
    <row r="8261" spans="30:35" x14ac:dyDescent="0.35">
      <c r="AD8261">
        <v>9291.9942340984107</v>
      </c>
      <c r="AF8261">
        <v>745589.33241328597</v>
      </c>
      <c r="AG8261">
        <f>AF8261*'Day-ahead Prices_2015-2022'!J8261</f>
        <v>66065.738758475767</v>
      </c>
      <c r="AH8261">
        <v>482529.46366503497</v>
      </c>
      <c r="AI8261">
        <f>AH8261*'Day-ahead Prices_2015-2022'!J8261</f>
        <v>42756.332613529172</v>
      </c>
    </row>
    <row r="8262" spans="30:35" x14ac:dyDescent="0.35">
      <c r="AD8262">
        <v>9291.9942340984107</v>
      </c>
      <c r="AF8262">
        <v>578330.36954212503</v>
      </c>
      <c r="AG8262">
        <f>AF8262*'Day-ahead Prices_2015-2022'!J8262</f>
        <v>50217.148900304652</v>
      </c>
      <c r="AH8262">
        <v>482529.46366503497</v>
      </c>
      <c r="AI8262">
        <f>AH8262*'Day-ahead Prices_2015-2022'!J8262</f>
        <v>41898.63649186457</v>
      </c>
    </row>
    <row r="8263" spans="30:35" x14ac:dyDescent="0.35">
      <c r="AD8263">
        <v>9291.9942340984107</v>
      </c>
      <c r="AF8263">
        <v>623404.56079306698</v>
      </c>
      <c r="AG8263">
        <f>AF8263*'Day-ahead Prices_2015-2022'!J8263</f>
        <v>52429.88207409891</v>
      </c>
      <c r="AH8263">
        <v>482529.46366503497</v>
      </c>
      <c r="AI8263">
        <f>AH8263*'Day-ahead Prices_2015-2022'!J8263</f>
        <v>40581.9342178886</v>
      </c>
    </row>
    <row r="8264" spans="30:35" x14ac:dyDescent="0.35">
      <c r="AD8264">
        <v>9291.9942340984107</v>
      </c>
      <c r="AF8264">
        <v>689920.74762029306</v>
      </c>
      <c r="AG8264">
        <f>AF8264*'Day-ahead Prices_2015-2022'!J8264</f>
        <v>59267.641824321268</v>
      </c>
      <c r="AH8264">
        <v>482529.46366503497</v>
      </c>
      <c r="AI8264">
        <f>AH8264*'Day-ahead Prices_2015-2022'!J8264</f>
        <v>41451.693576144826</v>
      </c>
    </row>
    <row r="8265" spans="30:35" x14ac:dyDescent="0.35">
      <c r="AD8265">
        <v>9291.9942340984107</v>
      </c>
      <c r="AF8265">
        <v>709958.70709146303</v>
      </c>
      <c r="AG8265">
        <f>AF8265*'Day-ahead Prices_2015-2022'!J8265</f>
        <v>65129.83689180309</v>
      </c>
      <c r="AH8265">
        <v>482529.46366503497</v>
      </c>
      <c r="AI8265">
        <f>AH8265*'Day-ahead Prices_2015-2022'!J8265</f>
        <v>44266.046672971148</v>
      </c>
    </row>
    <row r="8266" spans="30:35" x14ac:dyDescent="0.35">
      <c r="AD8266">
        <v>9291.9942340984107</v>
      </c>
      <c r="AF8266">
        <v>691208.69448438601</v>
      </c>
      <c r="AG8266">
        <f>AF8266*'Day-ahead Prices_2015-2022'!J8266</f>
        <v>69791.341882088454</v>
      </c>
      <c r="AH8266">
        <v>482529.46366503497</v>
      </c>
      <c r="AI8266">
        <f>AH8266*'Day-ahead Prices_2015-2022'!J8266</f>
        <v>48720.999946258584</v>
      </c>
    </row>
    <row r="8267" spans="30:35" x14ac:dyDescent="0.35">
      <c r="AD8267">
        <v>9291.9942340984107</v>
      </c>
      <c r="AF8267">
        <v>699012.95469204197</v>
      </c>
      <c r="AG8267">
        <f>AF8267*'Day-ahead Prices_2015-2022'!J8267</f>
        <v>76926.375663859217</v>
      </c>
      <c r="AH8267">
        <v>482529.46366503497</v>
      </c>
      <c r="AI8267">
        <f>AH8267*'Day-ahead Prices_2015-2022'!J8267</f>
        <v>53102.367476337095</v>
      </c>
    </row>
    <row r="8268" spans="30:35" x14ac:dyDescent="0.35">
      <c r="AD8268">
        <v>9291.9942340984107</v>
      </c>
      <c r="AF8268">
        <v>775182.67007475405</v>
      </c>
      <c r="AG8268">
        <f>AF8268*'Day-ahead Prices_2015-2022'!J8268</f>
        <v>91842.673772119262</v>
      </c>
      <c r="AH8268">
        <v>482529.46366503497</v>
      </c>
      <c r="AI8268">
        <f>AH8268*'Day-ahead Prices_2015-2022'!J8268</f>
        <v>57169.487693203759</v>
      </c>
    </row>
    <row r="8269" spans="30:35" x14ac:dyDescent="0.35">
      <c r="AD8269">
        <v>9291.9942340984107</v>
      </c>
      <c r="AF8269">
        <v>803634.24577935506</v>
      </c>
      <c r="AG8269">
        <f>AF8269*'Day-ahead Prices_2015-2022'!J8269</f>
        <v>93652.521374704374</v>
      </c>
      <c r="AH8269">
        <v>482529.46366503497</v>
      </c>
      <c r="AI8269">
        <f>AH8269*'Day-ahead Prices_2015-2022'!J8269</f>
        <v>56232.174210034435</v>
      </c>
    </row>
    <row r="8270" spans="30:35" x14ac:dyDescent="0.35">
      <c r="AD8270">
        <v>9291.9942340984107</v>
      </c>
      <c r="AF8270">
        <v>736338.00289607502</v>
      </c>
      <c r="AG8270">
        <f>AF8270*'Day-ahead Prices_2015-2022'!J8270</f>
        <v>80805.73243781527</v>
      </c>
      <c r="AH8270">
        <v>482529.46366503497</v>
      </c>
      <c r="AI8270">
        <f>AH8270*'Day-ahead Prices_2015-2022'!J8270</f>
        <v>52952.783342600938</v>
      </c>
    </row>
    <row r="8271" spans="30:35" x14ac:dyDescent="0.35">
      <c r="AD8271">
        <v>9291.9942340984107</v>
      </c>
      <c r="AF8271">
        <v>680848.57000122801</v>
      </c>
      <c r="AG8271">
        <f>AF8271*'Day-ahead Prices_2015-2022'!J8271</f>
        <v>73134.200207394402</v>
      </c>
      <c r="AH8271">
        <v>482529.46366503497</v>
      </c>
      <c r="AI8271">
        <f>AH8271*'Day-ahead Prices_2015-2022'!J8271</f>
        <v>51831.505501409309</v>
      </c>
    </row>
    <row r="8272" spans="30:35" x14ac:dyDescent="0.35">
      <c r="AD8272">
        <v>9291.9942340984107</v>
      </c>
      <c r="AF8272">
        <v>580832.53996245202</v>
      </c>
      <c r="AG8272">
        <f>AF8272*'Day-ahead Prices_2015-2022'!J8272</f>
        <v>59823.573494107695</v>
      </c>
      <c r="AH8272">
        <v>482529.46366503497</v>
      </c>
      <c r="AI8272">
        <f>AH8272*'Day-ahead Prices_2015-2022'!J8272</f>
        <v>49698.725272009855</v>
      </c>
    </row>
    <row r="8273" spans="30:35" x14ac:dyDescent="0.35">
      <c r="AD8273">
        <v>9291.9942340984107</v>
      </c>
      <c r="AF8273">
        <v>656167.19821376202</v>
      </c>
      <c r="AG8273">
        <f>AF8273*'Day-ahead Prices_2015-2022'!J8273</f>
        <v>70061.432380276674</v>
      </c>
      <c r="AH8273">
        <v>482529.46366503497</v>
      </c>
      <c r="AI8273">
        <f>AH8273*'Day-ahead Prices_2015-2022'!J8273</f>
        <v>51521.480321004528</v>
      </c>
    </row>
    <row r="8274" spans="30:35" x14ac:dyDescent="0.35">
      <c r="AD8274">
        <v>9291.9942340984107</v>
      </c>
      <c r="AF8274">
        <v>633063.932555779</v>
      </c>
      <c r="AG8274">
        <f>AF8274*'Day-ahead Prices_2015-2022'!J8274</f>
        <v>69557.108259650529</v>
      </c>
      <c r="AH8274">
        <v>482529.46366503497</v>
      </c>
      <c r="AI8274">
        <f>AH8274*'Day-ahead Prices_2015-2022'!J8274</f>
        <v>53017.321658366141</v>
      </c>
    </row>
    <row r="8275" spans="30:35" x14ac:dyDescent="0.35">
      <c r="AD8275">
        <v>9291.9942340984107</v>
      </c>
      <c r="AF8275">
        <v>688697.58612231002</v>
      </c>
      <c r="AG8275">
        <f>AF8275*'Day-ahead Prices_2015-2022'!J8275</f>
        <v>80550.069672865386</v>
      </c>
      <c r="AH8275">
        <v>482529.46366503497</v>
      </c>
      <c r="AI8275">
        <f>AH8275*'Day-ahead Prices_2015-2022'!J8275</f>
        <v>56436.646070262497</v>
      </c>
    </row>
    <row r="8276" spans="30:35" x14ac:dyDescent="0.35">
      <c r="AD8276">
        <v>9291.9942340984107</v>
      </c>
      <c r="AF8276">
        <v>784273.55734418496</v>
      </c>
      <c r="AG8276">
        <f>AF8276*'Day-ahead Prices_2015-2022'!J8276</f>
        <v>106057.31315965412</v>
      </c>
      <c r="AH8276">
        <v>482529.46366503497</v>
      </c>
      <c r="AI8276">
        <f>AH8276*'Day-ahead Prices_2015-2022'!J8276</f>
        <v>65252.459371422672</v>
      </c>
    </row>
    <row r="8277" spans="30:35" x14ac:dyDescent="0.35">
      <c r="AD8277">
        <v>9291.9942340984107</v>
      </c>
      <c r="AF8277">
        <v>736902.527460624</v>
      </c>
      <c r="AG8277">
        <f>AF8277*'Day-ahead Prices_2015-2022'!J8277</f>
        <v>93160.138649731423</v>
      </c>
      <c r="AH8277">
        <v>482529.46366503497</v>
      </c>
      <c r="AI8277">
        <f>AH8277*'Day-ahead Prices_2015-2022'!J8277</f>
        <v>61001.977958363306</v>
      </c>
    </row>
    <row r="8278" spans="30:35" x14ac:dyDescent="0.35">
      <c r="AD8278">
        <v>9291.9942340984107</v>
      </c>
      <c r="AF8278">
        <v>705592.96387312596</v>
      </c>
      <c r="AG8278">
        <f>AF8278*'Day-ahead Prices_2015-2022'!J8278</f>
        <v>80347.634778642532</v>
      </c>
      <c r="AH8278">
        <v>482529.46366503497</v>
      </c>
      <c r="AI8278">
        <f>AH8278*'Day-ahead Prices_2015-2022'!J8278</f>
        <v>54946.836351196696</v>
      </c>
    </row>
    <row r="8279" spans="30:35" x14ac:dyDescent="0.35">
      <c r="AD8279">
        <v>9291.9942340984107</v>
      </c>
      <c r="AF8279">
        <v>704338.20035465201</v>
      </c>
      <c r="AG8279">
        <f>AF8279*'Day-ahead Prices_2015-2022'!J8279</f>
        <v>76295.674707916784</v>
      </c>
      <c r="AH8279">
        <v>482529.46366503497</v>
      </c>
      <c r="AI8279">
        <f>AH8279*'Day-ahead Prices_2015-2022'!J8279</f>
        <v>52268.797827855742</v>
      </c>
    </row>
    <row r="8280" spans="30:35" x14ac:dyDescent="0.35">
      <c r="AD8280">
        <v>9291.9942340984107</v>
      </c>
      <c r="AF8280">
        <v>580563.33894459903</v>
      </c>
      <c r="AG8280">
        <f>AF8280*'Day-ahead Prices_2015-2022'!J8280</f>
        <v>57818.302925492615</v>
      </c>
      <c r="AH8280">
        <v>482529.46366503497</v>
      </c>
      <c r="AI8280">
        <f>AH8280*'Day-ahead Prices_2015-2022'!J8280</f>
        <v>48055.109286400831</v>
      </c>
    </row>
    <row r="8281" spans="30:35" x14ac:dyDescent="0.35">
      <c r="AD8281">
        <v>9291.9942340984107</v>
      </c>
      <c r="AF8281">
        <v>569827.79388807295</v>
      </c>
      <c r="AG8281">
        <f>AF8281*'Day-ahead Prices_2015-2022'!J8281</f>
        <v>51277.378602502969</v>
      </c>
      <c r="AH8281">
        <v>482529.46366503497</v>
      </c>
      <c r="AI8281">
        <f>AH8281*'Day-ahead Prices_2015-2022'!J8281</f>
        <v>43421.620111557342</v>
      </c>
    </row>
    <row r="8282" spans="30:35" x14ac:dyDescent="0.35">
      <c r="AD8282">
        <v>9291.9942340984107</v>
      </c>
      <c r="AF8282">
        <v>555348.73832504102</v>
      </c>
      <c r="AG8282">
        <f>AF8282*'Day-ahead Prices_2015-2022'!J8282</f>
        <v>45730.886043298407</v>
      </c>
      <c r="AH8282">
        <v>482529.46366503497</v>
      </c>
      <c r="AI8282">
        <f>AH8282*'Day-ahead Prices_2015-2022'!J8282</f>
        <v>39734.491847326884</v>
      </c>
    </row>
    <row r="8283" spans="30:35" x14ac:dyDescent="0.35">
      <c r="AD8283">
        <v>9291.9942340984107</v>
      </c>
      <c r="AF8283">
        <v>527599.25889149297</v>
      </c>
      <c r="AG8283">
        <f>AF8283*'Day-ahead Prices_2015-2022'!J8283</f>
        <v>40984.569929764795</v>
      </c>
      <c r="AH8283">
        <v>482529.46366503497</v>
      </c>
      <c r="AI8283">
        <f>AH8283*'Day-ahead Prices_2015-2022'!J8283</f>
        <v>37483.4918993295</v>
      </c>
    </row>
    <row r="8284" spans="30:35" x14ac:dyDescent="0.35">
      <c r="AD8284">
        <v>9291.9942340984107</v>
      </c>
      <c r="AF8284">
        <v>465807.70298111998</v>
      </c>
      <c r="AG8284">
        <f>AF8284*'Day-ahead Prices_2015-2022'!J8284</f>
        <v>35814.207503332138</v>
      </c>
      <c r="AH8284">
        <v>482529.46366503497</v>
      </c>
      <c r="AI8284">
        <f>AH8284*'Day-ahead Prices_2015-2022'!J8284</f>
        <v>37099.880975715794</v>
      </c>
    </row>
    <row r="8285" spans="30:35" x14ac:dyDescent="0.35">
      <c r="AD8285">
        <v>9291.9942340984107</v>
      </c>
      <c r="AF8285">
        <v>367097.66507153498</v>
      </c>
      <c r="AG8285">
        <f>AF8285*'Day-ahead Prices_2015-2022'!J8285</f>
        <v>26887.150734001902</v>
      </c>
      <c r="AH8285">
        <v>482529.46366503497</v>
      </c>
      <c r="AI8285">
        <f>AH8285*'Day-ahead Prices_2015-2022'!J8285</f>
        <v>35341.664242486324</v>
      </c>
    </row>
    <row r="8286" spans="30:35" x14ac:dyDescent="0.35">
      <c r="AD8286">
        <v>9291.9942340984107</v>
      </c>
      <c r="AF8286">
        <v>438255.79111281701</v>
      </c>
      <c r="AG8286">
        <f>AF8286*'Day-ahead Prices_2015-2022'!J8286</f>
        <v>31363.227871249856</v>
      </c>
      <c r="AH8286">
        <v>482529.46366503497</v>
      </c>
      <c r="AI8286">
        <f>AH8286*'Day-ahead Prices_2015-2022'!J8286</f>
        <v>34531.617905358646</v>
      </c>
    </row>
    <row r="8287" spans="30:35" x14ac:dyDescent="0.35">
      <c r="AD8287">
        <v>9291.9942340984107</v>
      </c>
      <c r="AF8287">
        <v>449798.584398576</v>
      </c>
      <c r="AG8287">
        <f>AF8287*'Day-ahead Prices_2015-2022'!J8287</f>
        <v>32438.349410364306</v>
      </c>
      <c r="AH8287">
        <v>482529.46366503497</v>
      </c>
      <c r="AI8287">
        <f>AH8287*'Day-ahead Prices_2015-2022'!J8287</f>
        <v>34798.818595863158</v>
      </c>
    </row>
    <row r="8288" spans="30:35" x14ac:dyDescent="0.35">
      <c r="AD8288">
        <v>9291.9942340984107</v>
      </c>
      <c r="AF8288">
        <v>425787.87100095401</v>
      </c>
      <c r="AG8288">
        <f>AF8288*'Day-ahead Prices_2015-2022'!J8288</f>
        <v>32514.22629931035</v>
      </c>
      <c r="AH8288">
        <v>482529.46366503497</v>
      </c>
      <c r="AI8288">
        <f>AH8288*'Day-ahead Prices_2015-2022'!J8288</f>
        <v>36847.156169121234</v>
      </c>
    </row>
    <row r="8289" spans="30:35" x14ac:dyDescent="0.35">
      <c r="AD8289">
        <v>9291.9942340984107</v>
      </c>
      <c r="AF8289">
        <v>538901.28639907902</v>
      </c>
      <c r="AG8289">
        <f>AF8289*'Day-ahead Prices_2015-2022'!J8289</f>
        <v>48533.449853101054</v>
      </c>
      <c r="AH8289">
        <v>482529.46366503497</v>
      </c>
      <c r="AI8289">
        <f>AH8289*'Day-ahead Prices_2015-2022'!J8289</f>
        <v>43456.603497673052</v>
      </c>
    </row>
    <row r="8290" spans="30:35" x14ac:dyDescent="0.35">
      <c r="AD8290">
        <v>9291.9942340984107</v>
      </c>
      <c r="AF8290">
        <v>627101.35755938198</v>
      </c>
      <c r="AG8290">
        <f>AF8290*'Day-ahead Prices_2015-2022'!J8290</f>
        <v>72711.618532313383</v>
      </c>
      <c r="AH8290">
        <v>482529.46366503497</v>
      </c>
      <c r="AI8290">
        <f>AH8290*'Day-ahead Prices_2015-2022'!J8290</f>
        <v>55948.688150131216</v>
      </c>
    </row>
    <row r="8291" spans="30:35" x14ac:dyDescent="0.35">
      <c r="AD8291">
        <v>9291.9942340984107</v>
      </c>
      <c r="AF8291">
        <v>622551.42631802999</v>
      </c>
      <c r="AG8291">
        <f>AF8291*'Day-ahead Prices_2015-2022'!J8291</f>
        <v>80235.2060131506</v>
      </c>
      <c r="AH8291">
        <v>482529.46366503497</v>
      </c>
      <c r="AI8291">
        <f>AH8291*'Day-ahead Prices_2015-2022'!J8291</f>
        <v>62189.000438979288</v>
      </c>
    </row>
    <row r="8292" spans="30:35" x14ac:dyDescent="0.35">
      <c r="AD8292">
        <v>9291.9942340984107</v>
      </c>
      <c r="AF8292">
        <v>579609.09593348799</v>
      </c>
      <c r="AG8292">
        <f>AF8292*'Day-ahead Prices_2015-2022'!J8292</f>
        <v>77891.49286839171</v>
      </c>
      <c r="AH8292">
        <v>482529.46366503497</v>
      </c>
      <c r="AI8292">
        <f>AH8292*'Day-ahead Prices_2015-2022'!J8292</f>
        <v>64845.325136455314</v>
      </c>
    </row>
    <row r="8293" spans="30:35" x14ac:dyDescent="0.35">
      <c r="AD8293">
        <v>9291.9942340984107</v>
      </c>
      <c r="AF8293">
        <v>648321.64454975398</v>
      </c>
      <c r="AG8293">
        <f>AF8293*'Day-ahead Prices_2015-2022'!J8293</f>
        <v>90765.030236965569</v>
      </c>
      <c r="AH8293">
        <v>482529.46366503497</v>
      </c>
      <c r="AI8293">
        <f>AH8293*'Day-ahead Prices_2015-2022'!J8293</f>
        <v>67554.124913104897</v>
      </c>
    </row>
    <row r="8294" spans="30:35" x14ac:dyDescent="0.35">
      <c r="AD8294">
        <v>9291.9942340984107</v>
      </c>
      <c r="AF8294">
        <v>566402.659675834</v>
      </c>
      <c r="AG8294">
        <f>AF8294*'Day-ahead Prices_2015-2022'!J8294</f>
        <v>77971.698134299892</v>
      </c>
      <c r="AH8294">
        <v>482529.46366503497</v>
      </c>
      <c r="AI8294">
        <f>AH8294*'Day-ahead Prices_2015-2022'!J8294</f>
        <v>66425.609129958291</v>
      </c>
    </row>
    <row r="8295" spans="30:35" x14ac:dyDescent="0.35">
      <c r="AD8295">
        <v>9291.9942340984107</v>
      </c>
      <c r="AF8295">
        <v>563939.34400635795</v>
      </c>
      <c r="AG8295">
        <f>AF8295*'Day-ahead Prices_2015-2022'!J8295</f>
        <v>74244.024486797047</v>
      </c>
      <c r="AH8295">
        <v>482529.46366503497</v>
      </c>
      <c r="AI8295">
        <f>AH8295*'Day-ahead Prices_2015-2022'!J8295</f>
        <v>63526.210215161016</v>
      </c>
    </row>
    <row r="8296" spans="30:35" x14ac:dyDescent="0.35">
      <c r="AD8296">
        <v>9291.9942340984107</v>
      </c>
      <c r="AF8296">
        <v>636769.08454643295</v>
      </c>
      <c r="AG8296">
        <f>AF8296*'Day-ahead Prices_2015-2022'!J8296</f>
        <v>82912.906537435352</v>
      </c>
      <c r="AH8296">
        <v>482529.46366503497</v>
      </c>
      <c r="AI8296">
        <f>AH8296*'Day-ahead Prices_2015-2022'!J8296</f>
        <v>62829.558301994628</v>
      </c>
    </row>
    <row r="8297" spans="30:35" x14ac:dyDescent="0.35">
      <c r="AD8297">
        <v>9291.9942340984107</v>
      </c>
      <c r="AF8297">
        <v>658260.54298029596</v>
      </c>
      <c r="AG8297">
        <f>AF8297*'Day-ahead Prices_2015-2022'!J8297</f>
        <v>90554.434420763137</v>
      </c>
      <c r="AH8297">
        <v>482529.46366503497</v>
      </c>
      <c r="AI8297">
        <f>AH8297*'Day-ahead Prices_2015-2022'!J8297</f>
        <v>66379.768830910121</v>
      </c>
    </row>
    <row r="8298" spans="30:35" x14ac:dyDescent="0.35">
      <c r="AD8298">
        <v>9291.9942340984107</v>
      </c>
      <c r="AF8298">
        <v>611192.55634095101</v>
      </c>
      <c r="AG8298">
        <f>AF8298*'Day-ahead Prices_2015-2022'!J8298</f>
        <v>85117.731358822537</v>
      </c>
      <c r="AH8298">
        <v>482479.46366503497</v>
      </c>
      <c r="AI8298">
        <f>AH8298*'Day-ahead Prices_2015-2022'!J8298</f>
        <v>67192.502507311088</v>
      </c>
    </row>
    <row r="8299" spans="30:35" x14ac:dyDescent="0.35">
      <c r="AD8299">
        <v>9291.9942340984107</v>
      </c>
      <c r="AF8299">
        <v>714984.753156233</v>
      </c>
      <c r="AG8299">
        <f>AF8299*'Day-ahead Prices_2015-2022'!J8299</f>
        <v>106001.85204106021</v>
      </c>
      <c r="AH8299">
        <v>482429.46366503497</v>
      </c>
      <c r="AI8299">
        <f>AH8299*'Day-ahead Prices_2015-2022'!J8299</f>
        <v>71523.786209318918</v>
      </c>
    </row>
    <row r="8300" spans="30:35" x14ac:dyDescent="0.35">
      <c r="AD8300">
        <v>9291.9942340984107</v>
      </c>
      <c r="AF8300">
        <v>774870.64844604896</v>
      </c>
      <c r="AG8300">
        <f>AF8300*'Day-ahead Prices_2015-2022'!J8300</f>
        <v>126060.80003075603</v>
      </c>
      <c r="AH8300">
        <v>482379.46366503497</v>
      </c>
      <c r="AI8300">
        <f>AH8300*'Day-ahead Prices_2015-2022'!J8300</f>
        <v>78476.506020675792</v>
      </c>
    </row>
    <row r="8301" spans="30:35" x14ac:dyDescent="0.35">
      <c r="AD8301">
        <v>9291.9942340984107</v>
      </c>
      <c r="AF8301">
        <v>831255.04777575599</v>
      </c>
      <c r="AG8301">
        <f>AF8301*'Day-ahead Prices_2015-2022'!J8301</f>
        <v>128319.80265633373</v>
      </c>
      <c r="AH8301">
        <v>482429.46366503497</v>
      </c>
      <c r="AI8301">
        <f>AH8301*'Day-ahead Prices_2015-2022'!J8301</f>
        <v>74472.033269141873</v>
      </c>
    </row>
    <row r="8302" spans="30:35" x14ac:dyDescent="0.35">
      <c r="AD8302">
        <v>9291.9942340984107</v>
      </c>
      <c r="AF8302">
        <v>690611.68553276896</v>
      </c>
      <c r="AG8302">
        <f>AF8302*'Day-ahead Prices_2015-2022'!J8302</f>
        <v>95179.239235519301</v>
      </c>
      <c r="AH8302">
        <v>482479.46366503497</v>
      </c>
      <c r="AI8302">
        <f>AH8302*'Day-ahead Prices_2015-2022'!J8302</f>
        <v>66494.716582985537</v>
      </c>
    </row>
    <row r="8303" spans="30:35" x14ac:dyDescent="0.35">
      <c r="AD8303">
        <v>9291.9942340984107</v>
      </c>
      <c r="AF8303">
        <v>734455.27932472399</v>
      </c>
      <c r="AG8303">
        <f>AF8303*'Day-ahead Prices_2015-2022'!J8303</f>
        <v>94771.355036764915</v>
      </c>
      <c r="AH8303">
        <v>482529.46366503497</v>
      </c>
      <c r="AI8303">
        <f>AH8303*'Day-ahead Prices_2015-2022'!J8303</f>
        <v>62263.792505847363</v>
      </c>
    </row>
    <row r="8304" spans="30:35" x14ac:dyDescent="0.35">
      <c r="AD8304">
        <v>9291.9942340984107</v>
      </c>
      <c r="AF8304">
        <v>659864.81206933095</v>
      </c>
      <c r="AG8304">
        <f>AF8304*'Day-ahead Prices_2015-2022'!J8304</f>
        <v>73468.523344784218</v>
      </c>
      <c r="AH8304">
        <v>482529.46366503497</v>
      </c>
      <c r="AI8304">
        <f>AH8304*'Day-ahead Prices_2015-2022'!J8304</f>
        <v>53724.227322635415</v>
      </c>
    </row>
    <row r="8305" spans="30:35" x14ac:dyDescent="0.35">
      <c r="AD8305">
        <v>9291.9942340984107</v>
      </c>
      <c r="AF8305">
        <v>659864.81206933095</v>
      </c>
      <c r="AG8305">
        <f>AF8305*'Day-ahead Prices_2015-2022'!J8305</f>
        <v>69263.534829872413</v>
      </c>
      <c r="AH8305">
        <v>482529.46366503497</v>
      </c>
      <c r="AI8305">
        <f>AH8305*'Day-ahead Prices_2015-2022'!J8305</f>
        <v>50649.308315429975</v>
      </c>
    </row>
    <row r="8306" spans="30:35" x14ac:dyDescent="0.35">
      <c r="AD8306">
        <v>9291.9942340984107</v>
      </c>
      <c r="AF8306">
        <v>712962.367010299</v>
      </c>
      <c r="AG8306">
        <f>AF8306*'Day-ahead Prices_2015-2022'!J8306</f>
        <v>63393.048862720731</v>
      </c>
      <c r="AH8306">
        <v>482529.46366503497</v>
      </c>
      <c r="AI8306">
        <f>AH8306*'Day-ahead Prices_2015-2022'!J8306</f>
        <v>42904.107261776582</v>
      </c>
    </row>
    <row r="8307" spans="30:35" x14ac:dyDescent="0.35">
      <c r="AD8307">
        <v>9291.9942340984107</v>
      </c>
      <c r="AF8307">
        <v>675949.47169628902</v>
      </c>
      <c r="AG8307">
        <f>AF8307*'Day-ahead Prices_2015-2022'!J8307</f>
        <v>60796.58535804347</v>
      </c>
      <c r="AH8307">
        <v>482529.46366503497</v>
      </c>
      <c r="AI8307">
        <f>AH8307*'Day-ahead Prices_2015-2022'!J8307</f>
        <v>43399.906285692407</v>
      </c>
    </row>
    <row r="8308" spans="30:35" x14ac:dyDescent="0.35">
      <c r="AD8308">
        <v>9291.9942340984107</v>
      </c>
      <c r="AF8308">
        <v>656400.55537341605</v>
      </c>
      <c r="AG8308">
        <f>AF8308*'Day-ahead Prices_2015-2022'!J8308</f>
        <v>53669.770909413135</v>
      </c>
      <c r="AH8308">
        <v>482529.46366503497</v>
      </c>
      <c r="AI8308">
        <f>AH8308*'Day-ahead Prices_2015-2022'!J8308</f>
        <v>39453.418434741994</v>
      </c>
    </row>
    <row r="8309" spans="30:35" x14ac:dyDescent="0.35">
      <c r="AD8309">
        <v>9291.9942340984107</v>
      </c>
      <c r="AF8309">
        <v>607341.89838590403</v>
      </c>
      <c r="AG8309">
        <f>AF8309*'Day-ahead Prices_2015-2022'!J8309</f>
        <v>48115.902722250263</v>
      </c>
      <c r="AH8309">
        <v>482529.46366503497</v>
      </c>
      <c r="AI8309">
        <f>AH8309*'Day-ahead Prices_2015-2022'!J8309</f>
        <v>38227.793597032811</v>
      </c>
    </row>
    <row r="8310" spans="30:35" x14ac:dyDescent="0.35">
      <c r="AD8310">
        <v>9291.9942340984107</v>
      </c>
      <c r="AF8310">
        <v>690736.74839020905</v>
      </c>
      <c r="AG8310">
        <f>AF8310*'Day-ahead Prices_2015-2022'!J8310</f>
        <v>52476.997617075154</v>
      </c>
      <c r="AH8310">
        <v>482529.46366503497</v>
      </c>
      <c r="AI8310">
        <f>AH8310*'Day-ahead Prices_2015-2022'!J8310</f>
        <v>36658.969678291869</v>
      </c>
    </row>
    <row r="8311" spans="30:35" x14ac:dyDescent="0.35">
      <c r="AD8311">
        <v>9291.9942340984107</v>
      </c>
      <c r="AF8311">
        <v>663590.656515348</v>
      </c>
      <c r="AG8311">
        <f>AF8311*'Day-ahead Prices_2015-2022'!J8311</f>
        <v>50613.718349066883</v>
      </c>
      <c r="AH8311">
        <v>482529.46366503497</v>
      </c>
      <c r="AI8311">
        <f>AH8311*'Day-ahead Prices_2015-2022'!J8311</f>
        <v>36803.728517391384</v>
      </c>
    </row>
    <row r="8312" spans="30:35" x14ac:dyDescent="0.35">
      <c r="AD8312">
        <v>9291.9942340984107</v>
      </c>
      <c r="AF8312">
        <v>774145.75529568398</v>
      </c>
      <c r="AG8312">
        <f>AF8312*'Day-ahead Prices_2015-2022'!J8312</f>
        <v>65564.339380379708</v>
      </c>
      <c r="AH8312">
        <v>482529.46366503497</v>
      </c>
      <c r="AI8312">
        <f>AH8312*'Day-ahead Prices_2015-2022'!J8312</f>
        <v>40866.626601450967</v>
      </c>
    </row>
    <row r="8313" spans="30:35" x14ac:dyDescent="0.35">
      <c r="AD8313">
        <v>9291.9942340984107</v>
      </c>
      <c r="AF8313">
        <v>681978.19596963399</v>
      </c>
      <c r="AG8313">
        <f>AF8313*'Day-ahead Prices_2015-2022'!J8313</f>
        <v>74569.200892809706</v>
      </c>
      <c r="AH8313">
        <v>482529.46366503497</v>
      </c>
      <c r="AI8313">
        <f>AH8313*'Day-ahead Prices_2015-2022'!J8313</f>
        <v>52760.977880794082</v>
      </c>
    </row>
    <row r="8314" spans="30:35" x14ac:dyDescent="0.35">
      <c r="AD8314">
        <v>9291.9942340984107</v>
      </c>
      <c r="AF8314">
        <v>658976.68547066697</v>
      </c>
      <c r="AG8314">
        <f>AF8314*'Day-ahead Prices_2015-2022'!J8314</f>
        <v>90163.661268667172</v>
      </c>
      <c r="AH8314">
        <v>482529.46366503497</v>
      </c>
      <c r="AI8314">
        <f>AH8314*'Day-ahead Prices_2015-2022'!J8314</f>
        <v>66021.490704138821</v>
      </c>
    </row>
    <row r="8315" spans="30:35" x14ac:dyDescent="0.35">
      <c r="AD8315">
        <v>9291.9942340984107</v>
      </c>
      <c r="AF8315">
        <v>691328.99805889395</v>
      </c>
      <c r="AG8315">
        <f>AF8315*'Day-ahead Prices_2015-2022'!J8315</f>
        <v>100908.97304041889</v>
      </c>
      <c r="AH8315">
        <v>482479.46366503497</v>
      </c>
      <c r="AI8315">
        <f>AH8315*'Day-ahead Prices_2015-2022'!J8315</f>
        <v>70424.511814537254</v>
      </c>
    </row>
    <row r="8316" spans="30:35" x14ac:dyDescent="0.35">
      <c r="AD8316">
        <v>9291.9942340984107</v>
      </c>
      <c r="AF8316">
        <v>728403.26829860895</v>
      </c>
      <c r="AG8316">
        <f>AF8316*'Day-ahead Prices_2015-2022'!J8316</f>
        <v>107200.01949959164</v>
      </c>
      <c r="AH8316">
        <v>482479.46366503497</v>
      </c>
      <c r="AI8316">
        <f>AH8316*'Day-ahead Prices_2015-2022'!J8316</f>
        <v>71007.105766912762</v>
      </c>
    </row>
    <row r="8317" spans="30:35" x14ac:dyDescent="0.35">
      <c r="AD8317">
        <v>9291.9942340984107</v>
      </c>
      <c r="AF8317">
        <v>629175.55022773205</v>
      </c>
      <c r="AG8317">
        <f>AF8317*'Day-ahead Prices_2015-2022'!J8317</f>
        <v>87891.105550187451</v>
      </c>
      <c r="AH8317">
        <v>482529.46366503497</v>
      </c>
      <c r="AI8317">
        <f>AH8317*'Day-ahead Prices_2015-2022'!J8317</f>
        <v>67405.747103027898</v>
      </c>
    </row>
    <row r="8318" spans="30:35" x14ac:dyDescent="0.35">
      <c r="AD8318">
        <v>9291.9942340984107</v>
      </c>
      <c r="AF8318">
        <v>554287.06838201999</v>
      </c>
      <c r="AG8318">
        <f>AF8318*'Day-ahead Prices_2015-2022'!J8318</f>
        <v>72353.862471246975</v>
      </c>
      <c r="AH8318">
        <v>482529.46366503497</v>
      </c>
      <c r="AI8318">
        <f>AH8318*'Day-ahead Prices_2015-2022'!J8318</f>
        <v>62986.983539515335</v>
      </c>
    </row>
    <row r="8319" spans="30:35" x14ac:dyDescent="0.35">
      <c r="AD8319">
        <v>9291.9942340984107</v>
      </c>
      <c r="AF8319">
        <v>663237.25636976305</v>
      </c>
      <c r="AG8319">
        <f>AF8319*'Day-ahead Prices_2015-2022'!J8319</f>
        <v>87406.379923830173</v>
      </c>
      <c r="AH8319">
        <v>482529.46366503497</v>
      </c>
      <c r="AI8319">
        <f>AH8319*'Day-ahead Prices_2015-2022'!J8319</f>
        <v>63591.351692755808</v>
      </c>
    </row>
    <row r="8320" spans="30:35" x14ac:dyDescent="0.35">
      <c r="AD8320">
        <v>9291.9942340984107</v>
      </c>
      <c r="AF8320">
        <v>578391.55782987201</v>
      </c>
      <c r="AG8320">
        <f>AF8320*'Day-ahead Prices_2015-2022'!J8320</f>
        <v>77491.454939151678</v>
      </c>
      <c r="AH8320">
        <v>482479.46366503497</v>
      </c>
      <c r="AI8320">
        <f>AH8320*'Day-ahead Prices_2015-2022'!J8320</f>
        <v>64641.392343182226</v>
      </c>
    </row>
    <row r="8321" spans="30:35" x14ac:dyDescent="0.35">
      <c r="AD8321">
        <v>9291.9942340984107</v>
      </c>
      <c r="AF8321">
        <v>567162.20293181995</v>
      </c>
      <c r="AG8321">
        <f>AF8321*'Day-ahead Prices_2015-2022'!J8321</f>
        <v>80928.3747363414</v>
      </c>
      <c r="AH8321">
        <v>482429.46366503497</v>
      </c>
      <c r="AI8321">
        <f>AH8321*'Day-ahead Prices_2015-2022'!J8321</f>
        <v>68837.860170363841</v>
      </c>
    </row>
    <row r="8322" spans="30:35" x14ac:dyDescent="0.35">
      <c r="AD8322">
        <v>9291.9942340984107</v>
      </c>
      <c r="AF8322">
        <v>758345.59533895506</v>
      </c>
      <c r="AG8322">
        <f>AF8322*'Day-ahead Prices_2015-2022'!J8322</f>
        <v>111844.60012856578</v>
      </c>
      <c r="AH8322">
        <v>482379.46366503497</v>
      </c>
      <c r="AI8322">
        <f>AH8322*'Day-ahead Prices_2015-2022'!J8322</f>
        <v>71143.735198637689</v>
      </c>
    </row>
    <row r="8323" spans="30:35" x14ac:dyDescent="0.35">
      <c r="AD8323">
        <v>9291.9942340984107</v>
      </c>
      <c r="AF8323">
        <v>714899.19946594897</v>
      </c>
      <c r="AG8323">
        <f>AF8323*'Day-ahead Prices_2015-2022'!J8323</f>
        <v>110748.60948526749</v>
      </c>
      <c r="AH8323">
        <v>482329.46366503497</v>
      </c>
      <c r="AI8323">
        <f>AH8323*'Day-ahead Prices_2015-2022'!J8323</f>
        <v>74720.068863668886</v>
      </c>
    </row>
    <row r="8324" spans="30:35" x14ac:dyDescent="0.35">
      <c r="AD8324">
        <v>9248.1858228835808</v>
      </c>
      <c r="AF8324">
        <v>840451.80178336601</v>
      </c>
      <c r="AG8324">
        <f>AF8324*'Day-ahead Prices_2015-2022'!J8324</f>
        <v>146596.85609081583</v>
      </c>
      <c r="AH8324">
        <v>482354.51077171502</v>
      </c>
      <c r="AI8324">
        <f>AH8324*'Day-ahead Prices_2015-2022'!J8324</f>
        <v>84135.288484494842</v>
      </c>
    </row>
    <row r="8325" spans="30:35" x14ac:dyDescent="0.35">
      <c r="AD8325">
        <v>9291.9942340984107</v>
      </c>
      <c r="AF8325">
        <v>744712.92732136801</v>
      </c>
      <c r="AG8325">
        <f>AF8325*'Day-ahead Prices_2015-2022'!J8325</f>
        <v>110098.35917519104</v>
      </c>
      <c r="AH8325">
        <v>482429.46366503497</v>
      </c>
      <c r="AI8325">
        <f>AH8325*'Day-ahead Prices_2015-2022'!J8325</f>
        <v>71322.371908238769</v>
      </c>
    </row>
    <row r="8326" spans="30:35" x14ac:dyDescent="0.35">
      <c r="AD8326">
        <v>9291.9942340984107</v>
      </c>
      <c r="AF8326">
        <v>775825.78871517698</v>
      </c>
      <c r="AG8326">
        <f>AF8326*'Day-ahead Prices_2015-2022'!J8326</f>
        <v>107554.66865405676</v>
      </c>
      <c r="AH8326">
        <v>482479.46366503497</v>
      </c>
      <c r="AI8326">
        <f>AH8326*'Day-ahead Prices_2015-2022'!J8326</f>
        <v>66887.33424654296</v>
      </c>
    </row>
    <row r="8327" spans="30:35" x14ac:dyDescent="0.35">
      <c r="AD8327">
        <v>9291.9942340984107</v>
      </c>
      <c r="AF8327">
        <v>762436.74602665799</v>
      </c>
      <c r="AG8327">
        <f>AF8327*'Day-ahead Prices_2015-2022'!J8327</f>
        <v>86951.145654677675</v>
      </c>
      <c r="AH8327">
        <v>482529.46366503497</v>
      </c>
      <c r="AI8327">
        <f>AH8327*'Day-ahead Prices_2015-2022'!J8327</f>
        <v>55029.469521849329</v>
      </c>
    </row>
    <row r="8328" spans="30:35" x14ac:dyDescent="0.35">
      <c r="AD8328">
        <v>9291.9942340984107</v>
      </c>
      <c r="AF8328">
        <v>665234.61603917298</v>
      </c>
      <c r="AG8328">
        <f>AF8328*'Day-ahead Prices_2015-2022'!J8328</f>
        <v>67843.952316755065</v>
      </c>
      <c r="AH8328">
        <v>482529.46366503497</v>
      </c>
      <c r="AI8328">
        <f>AH8328*'Day-ahead Prices_2015-2022'!J8328</f>
        <v>49210.767351878596</v>
      </c>
    </row>
    <row r="8329" spans="30:35" x14ac:dyDescent="0.35">
      <c r="AD8329">
        <v>9291.9942340984107</v>
      </c>
      <c r="AF8329">
        <v>657900.682510062</v>
      </c>
      <c r="AG8329">
        <f>AF8329*'Day-ahead Prices_2015-2022'!J8329</f>
        <v>63975.084743131571</v>
      </c>
      <c r="AH8329">
        <v>482529.46366503497</v>
      </c>
      <c r="AI8329">
        <f>AH8329*'Day-ahead Prices_2015-2022'!J8329</f>
        <v>46921.768208617585</v>
      </c>
    </row>
    <row r="8330" spans="30:35" x14ac:dyDescent="0.35">
      <c r="AD8330">
        <v>9291.9942340984107</v>
      </c>
      <c r="AF8330">
        <v>657900.682510062</v>
      </c>
      <c r="AG8330">
        <f>AF8330*'Day-ahead Prices_2015-2022'!J8330</f>
        <v>58206.118133371456</v>
      </c>
      <c r="AH8330">
        <v>482529.46366503497</v>
      </c>
      <c r="AI8330">
        <f>AH8330*'Day-ahead Prices_2015-2022'!J8330</f>
        <v>42690.587974104805</v>
      </c>
    </row>
    <row r="8331" spans="30:35" x14ac:dyDescent="0.35">
      <c r="AD8331">
        <v>9291.9942340984107</v>
      </c>
      <c r="AF8331">
        <v>774960.42362340703</v>
      </c>
      <c r="AG8331">
        <f>AF8331*'Day-ahead Prices_2015-2022'!J8331</f>
        <v>66773.496200981332</v>
      </c>
      <c r="AH8331">
        <v>482529.46366503497</v>
      </c>
      <c r="AI8331">
        <f>AH8331*'Day-ahead Prices_2015-2022'!J8331</f>
        <v>41576.548074868158</v>
      </c>
    </row>
    <row r="8332" spans="30:35" x14ac:dyDescent="0.35">
      <c r="AD8332">
        <v>9291.9942340984107</v>
      </c>
      <c r="AF8332">
        <v>662786.32955037197</v>
      </c>
      <c r="AG8332">
        <f>AF8332*'Day-ahead Prices_2015-2022'!J8332</f>
        <v>52541.557792193802</v>
      </c>
      <c r="AH8332">
        <v>482529.46366503497</v>
      </c>
      <c r="AI8332">
        <f>AH8332*'Day-ahead Prices_2015-2022'!J8332</f>
        <v>38251.920070216067</v>
      </c>
    </row>
    <row r="8333" spans="30:35" x14ac:dyDescent="0.35">
      <c r="AD8333">
        <v>9291.9942340984107</v>
      </c>
      <c r="AF8333">
        <v>636834.27038141503</v>
      </c>
      <c r="AG8333">
        <f>AF8333*'Day-ahead Prices_2015-2022'!J8333</f>
        <v>48153.427312052729</v>
      </c>
      <c r="AH8333">
        <v>482529.46366503497</v>
      </c>
      <c r="AI8333">
        <f>AH8333*'Day-ahead Prices_2015-2022'!J8333</f>
        <v>36485.862233202039</v>
      </c>
    </row>
    <row r="8334" spans="30:35" x14ac:dyDescent="0.35">
      <c r="AD8334">
        <v>9291.9942340984107</v>
      </c>
      <c r="AF8334">
        <v>613201.77886453201</v>
      </c>
      <c r="AG8334">
        <f>AF8334*'Day-ahead Prices_2015-2022'!J8334</f>
        <v>45909.650681363935</v>
      </c>
      <c r="AH8334">
        <v>482529.46366503497</v>
      </c>
      <c r="AI8334">
        <f>AH8334*'Day-ahead Prices_2015-2022'!J8334</f>
        <v>36126.377782771589</v>
      </c>
    </row>
    <row r="8335" spans="30:35" x14ac:dyDescent="0.35">
      <c r="AD8335">
        <v>9291.9942340984107</v>
      </c>
      <c r="AF8335">
        <v>651562.17173628998</v>
      </c>
      <c r="AG8335">
        <f>AF8335*'Day-ahead Prices_2015-2022'!J8335</f>
        <v>50114.089986382074</v>
      </c>
      <c r="AH8335">
        <v>482529.46366503497</v>
      </c>
      <c r="AI8335">
        <f>AH8335*'Day-ahead Prices_2015-2022'!J8335</f>
        <v>37113.150535966583</v>
      </c>
    </row>
    <row r="8336" spans="30:35" x14ac:dyDescent="0.35">
      <c r="AD8336">
        <v>9291.9942340984107</v>
      </c>
      <c r="AF8336">
        <v>719438.07743515598</v>
      </c>
      <c r="AG8336">
        <f>AF8336*'Day-ahead Prices_2015-2022'!J8336</f>
        <v>63461.632810555107</v>
      </c>
      <c r="AH8336">
        <v>482529.46366503497</v>
      </c>
      <c r="AI8336">
        <f>AH8336*'Day-ahead Prices_2015-2022'!J8336</f>
        <v>42563.923989892734</v>
      </c>
    </row>
    <row r="8337" spans="30:35" x14ac:dyDescent="0.35">
      <c r="AD8337">
        <v>9291.9942340984107</v>
      </c>
      <c r="AF8337">
        <v>683362.52615993295</v>
      </c>
      <c r="AG8337">
        <f>AF8337*'Day-ahead Prices_2015-2022'!J8337</f>
        <v>69996.823554561939</v>
      </c>
      <c r="AH8337">
        <v>482529.46366503497</v>
      </c>
      <c r="AI8337">
        <f>AH8337*'Day-ahead Prices_2015-2022'!J8337</f>
        <v>49425.492963209537</v>
      </c>
    </row>
    <row r="8338" spans="30:35" x14ac:dyDescent="0.35">
      <c r="AD8338">
        <v>9291.9942340984107</v>
      </c>
      <c r="AF8338">
        <v>666712.929942891</v>
      </c>
      <c r="AG8338">
        <f>AF8338*'Day-ahead Prices_2015-2022'!J8338</f>
        <v>90294.598884490595</v>
      </c>
      <c r="AH8338">
        <v>482479.46366503497</v>
      </c>
      <c r="AI8338">
        <f>AH8338*'Day-ahead Prices_2015-2022'!J8338</f>
        <v>65343.399962814852</v>
      </c>
    </row>
    <row r="8339" spans="30:35" x14ac:dyDescent="0.35">
      <c r="AD8339">
        <v>9291.9942340984107</v>
      </c>
      <c r="AF8339">
        <v>746697.27552851499</v>
      </c>
      <c r="AG8339">
        <f>AF8339*'Day-ahead Prices_2015-2022'!J8339</f>
        <v>114366.95483473058</v>
      </c>
      <c r="AH8339">
        <v>482429.46366503497</v>
      </c>
      <c r="AI8339">
        <f>AH8339*'Day-ahead Prices_2015-2022'!J8339</f>
        <v>73890.70576542549</v>
      </c>
    </row>
    <row r="8340" spans="30:35" x14ac:dyDescent="0.35">
      <c r="AD8340">
        <v>9291.9942340984107</v>
      </c>
      <c r="AF8340">
        <v>808994.58696169604</v>
      </c>
      <c r="AG8340">
        <f>AF8340*'Day-ahead Prices_2015-2022'!J8340</f>
        <v>128809.12937927495</v>
      </c>
      <c r="AH8340">
        <v>482379.46366503497</v>
      </c>
      <c r="AI8340">
        <f>AH8340*'Day-ahead Prices_2015-2022'!J8340</f>
        <v>76805.061179076452</v>
      </c>
    </row>
    <row r="8341" spans="30:35" x14ac:dyDescent="0.35">
      <c r="AD8341">
        <v>9291.9942340984107</v>
      </c>
      <c r="AF8341">
        <v>783815.90158507403</v>
      </c>
      <c r="AG8341">
        <f>AF8341*'Day-ahead Prices_2015-2022'!J8341</f>
        <v>123432.38887198651</v>
      </c>
      <c r="AH8341">
        <v>482329.46366503497</v>
      </c>
      <c r="AI8341">
        <f>AH8341*'Day-ahead Prices_2015-2022'!J8341</f>
        <v>75955.435202480949</v>
      </c>
    </row>
    <row r="8342" spans="30:35" x14ac:dyDescent="0.35">
      <c r="AD8342">
        <v>9291.9942340984107</v>
      </c>
      <c r="AF8342">
        <v>630954.64100824494</v>
      </c>
      <c r="AG8342">
        <f>AF8342*'Day-ahead Prices_2015-2022'!J8342</f>
        <v>97084.990611938658</v>
      </c>
      <c r="AH8342">
        <v>482329.46366503497</v>
      </c>
      <c r="AI8342">
        <f>AH8342*'Day-ahead Prices_2015-2022'!J8342</f>
        <v>74216.034574138932</v>
      </c>
    </row>
    <row r="8343" spans="30:35" x14ac:dyDescent="0.35">
      <c r="AD8343">
        <v>9291.9942340984107</v>
      </c>
      <c r="AF8343">
        <v>537995.70925229602</v>
      </c>
      <c r="AG8343">
        <f>AF8343*'Day-ahead Prices_2015-2022'!J8343</f>
        <v>71819.064711998682</v>
      </c>
      <c r="AH8343">
        <v>482379.46366503497</v>
      </c>
      <c r="AI8343">
        <f>AH8343*'Day-ahead Prices_2015-2022'!J8343</f>
        <v>64394.64352763426</v>
      </c>
    </row>
    <row r="8344" spans="30:35" x14ac:dyDescent="0.35">
      <c r="AD8344">
        <v>9291.9942340984107</v>
      </c>
      <c r="AF8344">
        <v>533184.42113425198</v>
      </c>
      <c r="AG8344">
        <f>AF8344*'Day-ahead Prices_2015-2022'!J8344</f>
        <v>71256.765481960683</v>
      </c>
      <c r="AH8344">
        <v>482329.46366503497</v>
      </c>
      <c r="AI8344">
        <f>AH8344*'Day-ahead Prices_2015-2022'!J8344</f>
        <v>64460.318259684005</v>
      </c>
    </row>
    <row r="8345" spans="30:35" x14ac:dyDescent="0.35">
      <c r="AD8345">
        <v>9291.9942340984107</v>
      </c>
      <c r="AF8345">
        <v>671924.61846981896</v>
      </c>
      <c r="AG8345">
        <f>AF8345*'Day-ahead Prices_2015-2022'!J8345</f>
        <v>96756.305153880865</v>
      </c>
      <c r="AH8345">
        <v>482279.46366503497</v>
      </c>
      <c r="AI8345">
        <f>AH8345*'Day-ahead Prices_2015-2022'!J8345</f>
        <v>69447.639918435467</v>
      </c>
    </row>
    <row r="8346" spans="30:35" x14ac:dyDescent="0.35">
      <c r="AD8346">
        <v>9291.9942340984107</v>
      </c>
      <c r="AF8346">
        <v>834308.78477636701</v>
      </c>
      <c r="AG8346">
        <f>AF8346*'Day-ahead Prices_2015-2022'!J8346</f>
        <v>128580.54125179075</v>
      </c>
      <c r="AH8346">
        <v>482229.46366503497</v>
      </c>
      <c r="AI8346">
        <f>AH8346*'Day-ahead Prices_2015-2022'!J8346</f>
        <v>74319.396579566441</v>
      </c>
    </row>
    <row r="8347" spans="30:35" x14ac:dyDescent="0.35">
      <c r="AD8347">
        <v>9291.9942340984107</v>
      </c>
      <c r="AF8347">
        <v>845792.37443294504</v>
      </c>
      <c r="AG8347">
        <f>AF8347*'Day-ahead Prices_2015-2022'!J8347</f>
        <v>134978.94779528567</v>
      </c>
      <c r="AH8347">
        <v>482179.46366503497</v>
      </c>
      <c r="AI8347">
        <f>AH8347*'Day-ahead Prices_2015-2022'!J8347</f>
        <v>76950.41788197335</v>
      </c>
    </row>
    <row r="8348" spans="30:35" x14ac:dyDescent="0.35">
      <c r="AD8348">
        <v>9209.2450129180306</v>
      </c>
      <c r="AF8348">
        <v>783756.66579016298</v>
      </c>
      <c r="AG8348">
        <f>AF8348*'Day-ahead Prices_2015-2022'!J8348</f>
        <v>139424.43266907657</v>
      </c>
      <c r="AH8348">
        <v>482182.33042210003</v>
      </c>
      <c r="AI8348">
        <f>AH8348*'Day-ahead Prices_2015-2022'!J8348</f>
        <v>85776.620214613431</v>
      </c>
    </row>
    <row r="8349" spans="30:35" x14ac:dyDescent="0.35">
      <c r="AD8349">
        <v>9291.9942340984107</v>
      </c>
      <c r="AF8349">
        <v>742254.87899224204</v>
      </c>
      <c r="AG8349">
        <f>AF8349*'Day-ahead Prices_2015-2022'!J8349</f>
        <v>122185.35908670917</v>
      </c>
      <c r="AH8349">
        <v>482279.46366503497</v>
      </c>
      <c r="AI8349">
        <f>AH8349*'Day-ahead Prices_2015-2022'!J8349</f>
        <v>79389.831061890145</v>
      </c>
    </row>
    <row r="8350" spans="30:35" x14ac:dyDescent="0.35">
      <c r="AD8350">
        <v>9291.9942340984107</v>
      </c>
      <c r="AF8350">
        <v>741411.64108411304</v>
      </c>
      <c r="AG8350">
        <f>AF8350*'Day-ahead Prices_2015-2022'!J8350</f>
        <v>113783.51779262746</v>
      </c>
      <c r="AH8350">
        <v>482329.46366503497</v>
      </c>
      <c r="AI8350">
        <f>AH8350*'Day-ahead Prices_2015-2022'!J8350</f>
        <v>74022.499876843329</v>
      </c>
    </row>
    <row r="8351" spans="30:35" x14ac:dyDescent="0.35">
      <c r="AD8351">
        <v>9291.9942340984107</v>
      </c>
      <c r="AF8351">
        <v>719985.58558599604</v>
      </c>
      <c r="AG8351">
        <f>AF8351*'Day-ahead Prices_2015-2022'!J8351</f>
        <v>104042.41702708634</v>
      </c>
      <c r="AH8351">
        <v>482379.46366503497</v>
      </c>
      <c r="AI8351">
        <f>AH8351*'Day-ahead Prices_2015-2022'!J8351</f>
        <v>69706.847371245458</v>
      </c>
    </row>
    <row r="8352" spans="30:35" x14ac:dyDescent="0.35">
      <c r="AD8352">
        <v>9291.9942340984107</v>
      </c>
      <c r="AF8352">
        <v>700755.52005811594</v>
      </c>
      <c r="AG8352">
        <f>AF8352*'Day-ahead Prices_2015-2022'!J8352</f>
        <v>84249.208343387072</v>
      </c>
      <c r="AH8352">
        <v>482429.46366503497</v>
      </c>
      <c r="AI8352">
        <f>AH8352*'Day-ahead Prices_2015-2022'!J8352</f>
        <v>58000.685305958417</v>
      </c>
    </row>
    <row r="8353" spans="30:35" x14ac:dyDescent="0.35">
      <c r="AD8353">
        <v>9291.9942340984107</v>
      </c>
      <c r="AF8353">
        <v>706164.56555259903</v>
      </c>
      <c r="AG8353">
        <f>AF8353*'Day-ahead Prices_2015-2022'!J8353</f>
        <v>75124.434600606313</v>
      </c>
      <c r="AH8353">
        <v>482479.46366503497</v>
      </c>
      <c r="AI8353">
        <f>AH8353*'Day-ahead Prices_2015-2022'!J8353</f>
        <v>51327.974642675174</v>
      </c>
    </row>
    <row r="8354" spans="30:35" x14ac:dyDescent="0.35">
      <c r="AD8354">
        <v>9291.9942340984107</v>
      </c>
      <c r="AF8354">
        <v>685536.48373290198</v>
      </c>
      <c r="AG8354">
        <f>AF8354*'Day-ahead Prices_2015-2022'!J8354</f>
        <v>67909.24407858128</v>
      </c>
      <c r="AH8354">
        <v>482529.46366503497</v>
      </c>
      <c r="AI8354">
        <f>AH8354*'Day-ahead Prices_2015-2022'!J8354</f>
        <v>47799.368670658369</v>
      </c>
    </row>
    <row r="8355" spans="30:35" x14ac:dyDescent="0.35">
      <c r="AD8355">
        <v>9291.9942340984107</v>
      </c>
      <c r="AF8355">
        <v>766065.49723345798</v>
      </c>
      <c r="AG8355">
        <f>AF8355*'Day-ahead Prices_2015-2022'!J8355</f>
        <v>71491.14736556937</v>
      </c>
      <c r="AH8355">
        <v>482529.46366503497</v>
      </c>
      <c r="AI8355">
        <f>AH8355*'Day-ahead Prices_2015-2022'!J8355</f>
        <v>45030.855872880224</v>
      </c>
    </row>
    <row r="8356" spans="30:35" x14ac:dyDescent="0.35">
      <c r="AD8356">
        <v>9291.9942340984107</v>
      </c>
      <c r="AF8356">
        <v>657345.59036332404</v>
      </c>
      <c r="AG8356">
        <f>AF8356*'Day-ahead Prices_2015-2022'!J8356</f>
        <v>58719.859905167781</v>
      </c>
      <c r="AH8356">
        <v>482529.46366503497</v>
      </c>
      <c r="AI8356">
        <f>AH8356*'Day-ahead Prices_2015-2022'!J8356</f>
        <v>43103.753827367989</v>
      </c>
    </row>
    <row r="8357" spans="30:35" x14ac:dyDescent="0.35">
      <c r="AD8357">
        <v>9291.9942340984107</v>
      </c>
      <c r="AF8357">
        <v>692425.25195625599</v>
      </c>
      <c r="AG8357">
        <f>AF8357*'Day-ahead Prices_2015-2022'!J8357</f>
        <v>59976.144261321002</v>
      </c>
      <c r="AH8357">
        <v>482529.46366503497</v>
      </c>
      <c r="AI8357">
        <f>AH8357*'Day-ahead Prices_2015-2022'!J8357</f>
        <v>41795.495819006166</v>
      </c>
    </row>
    <row r="8358" spans="30:35" x14ac:dyDescent="0.35">
      <c r="AD8358">
        <v>9291.9942340984107</v>
      </c>
      <c r="AF8358">
        <v>688495.16007618397</v>
      </c>
      <c r="AG8358">
        <f>AF8358*'Day-ahead Prices_2015-2022'!J8358</f>
        <v>57383.489735499643</v>
      </c>
      <c r="AH8358">
        <v>482529.46366503497</v>
      </c>
      <c r="AI8358">
        <f>AH8358*'Day-ahead Prices_2015-2022'!J8358</f>
        <v>40217.02131099192</v>
      </c>
    </row>
    <row r="8359" spans="30:35" x14ac:dyDescent="0.35">
      <c r="AD8359">
        <v>9291.9942340984107</v>
      </c>
      <c r="AF8359">
        <v>574229.14847579994</v>
      </c>
      <c r="AG8359">
        <f>AF8359*'Day-ahead Prices_2015-2022'!J8359</f>
        <v>47557.658076765743</v>
      </c>
      <c r="AH8359">
        <v>482529.46366503497</v>
      </c>
      <c r="AI8359">
        <f>AH8359*'Day-ahead Prices_2015-2022'!J8359</f>
        <v>39963.090180738189</v>
      </c>
    </row>
    <row r="8360" spans="30:35" x14ac:dyDescent="0.35">
      <c r="AD8360">
        <v>9291.9942340984107</v>
      </c>
      <c r="AF8360">
        <v>666395.71511997096</v>
      </c>
      <c r="AG8360">
        <f>AF8360*'Day-ahead Prices_2015-2022'!J8360</f>
        <v>59856.496126719685</v>
      </c>
      <c r="AH8360">
        <v>482529.46366503497</v>
      </c>
      <c r="AI8360">
        <f>AH8360*'Day-ahead Prices_2015-2022'!J8360</f>
        <v>43341.399588223016</v>
      </c>
    </row>
    <row r="8361" spans="30:35" x14ac:dyDescent="0.35">
      <c r="AD8361">
        <v>9291.9942340984107</v>
      </c>
      <c r="AF8361">
        <v>744323.45343545103</v>
      </c>
      <c r="AG8361">
        <f>AF8361*'Day-ahead Prices_2015-2022'!J8361</f>
        <v>76291.293168500139</v>
      </c>
      <c r="AH8361">
        <v>482529.46366503497</v>
      </c>
      <c r="AI8361">
        <f>AH8361*'Day-ahead Prices_2015-2022'!J8361</f>
        <v>49458.063702006926</v>
      </c>
    </row>
    <row r="8362" spans="30:35" x14ac:dyDescent="0.35">
      <c r="AD8362">
        <v>9291.9942340984107</v>
      </c>
      <c r="AF8362">
        <v>733675.784280858</v>
      </c>
      <c r="AG8362">
        <f>AF8362*'Day-ahead Prices_2015-2022'!J8362</f>
        <v>88321.725101190386</v>
      </c>
      <c r="AH8362">
        <v>482529.46366503497</v>
      </c>
      <c r="AI8362">
        <f>AH8362*'Day-ahead Prices_2015-2022'!J8362</f>
        <v>58088.103159656064</v>
      </c>
    </row>
    <row r="8363" spans="30:35" x14ac:dyDescent="0.35">
      <c r="AD8363">
        <v>9291.9942340984107</v>
      </c>
      <c r="AF8363">
        <v>796987.52493895602</v>
      </c>
      <c r="AG8363">
        <f>AF8363*'Day-ahead Prices_2015-2022'!J8363</f>
        <v>108828.64653041445</v>
      </c>
      <c r="AH8363">
        <v>482529.46366503497</v>
      </c>
      <c r="AI8363">
        <f>AH8363*'Day-ahead Prices_2015-2022'!J8363</f>
        <v>65889.398263460535</v>
      </c>
    </row>
    <row r="8364" spans="30:35" x14ac:dyDescent="0.35">
      <c r="AD8364">
        <v>9291.9942340984107</v>
      </c>
      <c r="AF8364">
        <v>825998.48292559304</v>
      </c>
      <c r="AG8364">
        <f>AF8364*'Day-ahead Prices_2015-2022'!J8364</f>
        <v>115419.8655135041</v>
      </c>
      <c r="AH8364">
        <v>482529.46366503497</v>
      </c>
      <c r="AI8364">
        <f>AH8364*'Day-ahead Prices_2015-2022'!J8364</f>
        <v>67425.651443404087</v>
      </c>
    </row>
    <row r="8365" spans="30:35" x14ac:dyDescent="0.35">
      <c r="AD8365">
        <v>9291.9942340984107</v>
      </c>
      <c r="AF8365">
        <v>761926.27210812795</v>
      </c>
      <c r="AG8365">
        <f>AF8365*'Day-ahead Prices_2015-2022'!J8365</f>
        <v>105857.27420750262</v>
      </c>
      <c r="AH8365">
        <v>482529.46366503497</v>
      </c>
      <c r="AI8365">
        <f>AH8365*'Day-ahead Prices_2015-2022'!J8365</f>
        <v>67039.627872472047</v>
      </c>
    </row>
    <row r="8366" spans="30:35" x14ac:dyDescent="0.35">
      <c r="AD8366">
        <v>9291.9942340984107</v>
      </c>
      <c r="AF8366">
        <v>743864.18416344095</v>
      </c>
      <c r="AG8366">
        <f>AF8366*'Day-ahead Prices_2015-2022'!J8366</f>
        <v>99225.903186021809</v>
      </c>
      <c r="AH8366">
        <v>482529.46366503497</v>
      </c>
      <c r="AI8366">
        <f>AH8366*'Day-ahead Prices_2015-2022'!J8366</f>
        <v>64365.811481938188</v>
      </c>
    </row>
    <row r="8367" spans="30:35" x14ac:dyDescent="0.35">
      <c r="AD8367">
        <v>9291.9942340984107</v>
      </c>
      <c r="AF8367">
        <v>659674.30757367995</v>
      </c>
      <c r="AG8367">
        <f>AF8367*'Day-ahead Prices_2015-2022'!J8367</f>
        <v>82492.272162088688</v>
      </c>
      <c r="AH8367">
        <v>482529.46366503497</v>
      </c>
      <c r="AI8367">
        <f>AH8367*'Day-ahead Prices_2015-2022'!J8367</f>
        <v>60340.309431312635</v>
      </c>
    </row>
    <row r="8368" spans="30:35" x14ac:dyDescent="0.35">
      <c r="AD8368">
        <v>9291.9942340984107</v>
      </c>
      <c r="AF8368">
        <v>629398.88805861701</v>
      </c>
      <c r="AG8368">
        <f>AF8368*'Day-ahead Prices_2015-2022'!J8368</f>
        <v>77444.386181172536</v>
      </c>
      <c r="AH8368">
        <v>482529.46366503497</v>
      </c>
      <c r="AI8368">
        <f>AH8368*'Day-ahead Prices_2015-2022'!J8368</f>
        <v>59372.837856664228</v>
      </c>
    </row>
    <row r="8369" spans="30:35" x14ac:dyDescent="0.35">
      <c r="AD8369">
        <v>9291.9942340984107</v>
      </c>
      <c r="AF8369">
        <v>637455.06858964695</v>
      </c>
      <c r="AG8369">
        <f>AF8369*'Day-ahead Prices_2015-2022'!J8369</f>
        <v>88854.065191875139</v>
      </c>
      <c r="AH8369">
        <v>482529.46366503497</v>
      </c>
      <c r="AI8369">
        <f>AH8369*'Day-ahead Prices_2015-2022'!J8369</f>
        <v>67259.178778439629</v>
      </c>
    </row>
    <row r="8370" spans="30:35" x14ac:dyDescent="0.35">
      <c r="AD8370">
        <v>9291.9942340984107</v>
      </c>
      <c r="AF8370">
        <v>820075.42148724198</v>
      </c>
      <c r="AG8370">
        <f>AF8370*'Day-ahead Prices_2015-2022'!J8370</f>
        <v>117870.46542463815</v>
      </c>
      <c r="AH8370">
        <v>482479.46366503497</v>
      </c>
      <c r="AI8370">
        <f>AH8370*'Day-ahead Prices_2015-2022'!J8370</f>
        <v>69347.376411905061</v>
      </c>
    </row>
    <row r="8371" spans="30:35" x14ac:dyDescent="0.35">
      <c r="AD8371">
        <v>9291.9942340984107</v>
      </c>
      <c r="AF8371">
        <v>718672.63901599695</v>
      </c>
      <c r="AG8371">
        <f>AF8371*'Day-ahead Prices_2015-2022'!J8371</f>
        <v>104850.74466923885</v>
      </c>
      <c r="AH8371">
        <v>482429.46366503497</v>
      </c>
      <c r="AI8371">
        <f>AH8371*'Day-ahead Prices_2015-2022'!J8371</f>
        <v>70384.046601410257</v>
      </c>
    </row>
    <row r="8372" spans="30:35" x14ac:dyDescent="0.35">
      <c r="AD8372">
        <v>9291.9942340984107</v>
      </c>
      <c r="AF8372">
        <v>713251.36824275798</v>
      </c>
      <c r="AG8372">
        <f>AF8372*'Day-ahead Prices_2015-2022'!J8372</f>
        <v>114533.01314821179</v>
      </c>
      <c r="AH8372">
        <v>482429.46366503497</v>
      </c>
      <c r="AI8372">
        <f>AH8372*'Day-ahead Prices_2015-2022'!J8372</f>
        <v>77467.920238501742</v>
      </c>
    </row>
    <row r="8373" spans="30:35" x14ac:dyDescent="0.35">
      <c r="AD8373">
        <v>9291.9942340984107</v>
      </c>
      <c r="AF8373">
        <v>767722.98946903006</v>
      </c>
      <c r="AG8373">
        <f>AF8373*'Day-ahead Prices_2015-2022'!J8373</f>
        <v>107194.28205835016</v>
      </c>
      <c r="AH8373">
        <v>482479.46366503497</v>
      </c>
      <c r="AI8373">
        <f>AH8373*'Day-ahead Prices_2015-2022'!J8373</f>
        <v>67366.798213560091</v>
      </c>
    </row>
    <row r="8374" spans="30:35" x14ac:dyDescent="0.35">
      <c r="AD8374">
        <v>9291.9942340984107</v>
      </c>
      <c r="AF8374">
        <v>614709.73697736103</v>
      </c>
      <c r="AG8374">
        <f>AF8374*'Day-ahead Prices_2015-2022'!J8374</f>
        <v>80457.820698624331</v>
      </c>
      <c r="AH8374">
        <v>482529.46366503497</v>
      </c>
      <c r="AI8374">
        <f>AH8374*'Day-ahead Prices_2015-2022'!J8374</f>
        <v>63157.075175457263</v>
      </c>
    </row>
    <row r="8375" spans="30:35" x14ac:dyDescent="0.35">
      <c r="AD8375">
        <v>9291.9942340984107</v>
      </c>
      <c r="AF8375">
        <v>703083.62507415505</v>
      </c>
      <c r="AG8375">
        <f>AF8375*'Day-ahead Prices_2015-2022'!J8375</f>
        <v>86456.435666306163</v>
      </c>
      <c r="AH8375">
        <v>482529.46366503497</v>
      </c>
      <c r="AI8375">
        <f>AH8375*'Day-ahead Prices_2015-2022'!J8375</f>
        <v>59335.44182323019</v>
      </c>
    </row>
    <row r="8376" spans="30:35" x14ac:dyDescent="0.35">
      <c r="AD8376">
        <v>9291.9942340984107</v>
      </c>
      <c r="AF8376">
        <v>705659.89960687701</v>
      </c>
      <c r="AG8376">
        <f>AF8376*'Day-ahead Prices_2015-2022'!J8376</f>
        <v>75857.557132864778</v>
      </c>
      <c r="AH8376">
        <v>482529.46366503497</v>
      </c>
      <c r="AI8376">
        <f>AH8376*'Day-ahead Prices_2015-2022'!J8376</f>
        <v>51871.314182161681</v>
      </c>
    </row>
    <row r="8377" spans="30:35" x14ac:dyDescent="0.35">
      <c r="AD8377">
        <v>9291.9942340984107</v>
      </c>
      <c r="AF8377">
        <v>713776.14827882999</v>
      </c>
      <c r="AG8377">
        <f>AF8377*'Day-ahead Prices_2015-2022'!J8377</f>
        <v>72058.37882930394</v>
      </c>
      <c r="AH8377">
        <v>482529.46366503497</v>
      </c>
      <c r="AI8377">
        <f>AH8377*'Day-ahead Prices_2015-2022'!J8377</f>
        <v>48713.158842474026</v>
      </c>
    </row>
    <row r="8378" spans="30:35" x14ac:dyDescent="0.35">
      <c r="AD8378">
        <v>9291.9942340984107</v>
      </c>
      <c r="AF8378">
        <v>674377.92031218496</v>
      </c>
      <c r="AG8378">
        <f>AF8378*'Day-ahead Prices_2015-2022'!J8378</f>
        <v>64862.511348026339</v>
      </c>
      <c r="AH8378">
        <v>482529.46366503497</v>
      </c>
      <c r="AI8378">
        <f>AH8378*'Day-ahead Prices_2015-2022'!J8378</f>
        <v>46410.286977132644</v>
      </c>
    </row>
    <row r="8379" spans="30:35" x14ac:dyDescent="0.35">
      <c r="AD8379">
        <v>9291.9942340984107</v>
      </c>
      <c r="AF8379">
        <v>735873.17919827695</v>
      </c>
      <c r="AG8379">
        <f>AF8379*'Day-ahead Prices_2015-2022'!J8379</f>
        <v>71189.291197115323</v>
      </c>
      <c r="AH8379">
        <v>482529.46366503497</v>
      </c>
      <c r="AI8379">
        <f>AH8379*'Day-ahead Prices_2015-2022'!J8379</f>
        <v>46680.503476785074</v>
      </c>
    </row>
    <row r="8380" spans="30:35" x14ac:dyDescent="0.35">
      <c r="AD8380">
        <v>9291.9942340984107</v>
      </c>
      <c r="AF8380">
        <v>597230.43239168206</v>
      </c>
      <c r="AG8380">
        <f>AF8380*'Day-ahead Prices_2015-2022'!J8380</f>
        <v>55951.533058614739</v>
      </c>
      <c r="AH8380">
        <v>482529.46366503497</v>
      </c>
      <c r="AI8380">
        <f>AH8380*'Day-ahead Prices_2015-2022'!J8380</f>
        <v>45205.7728034588</v>
      </c>
    </row>
    <row r="8381" spans="30:35" x14ac:dyDescent="0.35">
      <c r="AD8381">
        <v>9291.9942340984107</v>
      </c>
      <c r="AF8381">
        <v>564193.92663468805</v>
      </c>
      <c r="AG8381">
        <f>AF8381*'Day-ahead Prices_2015-2022'!J8381</f>
        <v>50072.916231236857</v>
      </c>
      <c r="AH8381">
        <v>482529.46366503497</v>
      </c>
      <c r="AI8381">
        <f>AH8381*'Day-ahead Prices_2015-2022'!J8381</f>
        <v>42825.093062101434</v>
      </c>
    </row>
    <row r="8382" spans="30:35" x14ac:dyDescent="0.35">
      <c r="AD8382">
        <v>9291.9942340984107</v>
      </c>
      <c r="AF8382">
        <v>552816.82404517697</v>
      </c>
      <c r="AG8382">
        <f>AF8382*'Day-ahead Prices_2015-2022'!J8382</f>
        <v>49314.715809980065</v>
      </c>
      <c r="AH8382">
        <v>482529.46366503497</v>
      </c>
      <c r="AI8382">
        <f>AH8382*'Day-ahead Prices_2015-2022'!J8382</f>
        <v>43044.643968069024</v>
      </c>
    </row>
    <row r="8383" spans="30:35" x14ac:dyDescent="0.35">
      <c r="AD8383">
        <v>9291.9942340984107</v>
      </c>
      <c r="AF8383">
        <v>668908.33509369299</v>
      </c>
      <c r="AG8383">
        <f>AF8383*'Day-ahead Prices_2015-2022'!J8383</f>
        <v>60425.834450688766</v>
      </c>
      <c r="AH8383">
        <v>482529.46366503497</v>
      </c>
      <c r="AI8383">
        <f>AH8383*'Day-ahead Prices_2015-2022'!J8383</f>
        <v>43589.299100180942</v>
      </c>
    </row>
    <row r="8384" spans="30:35" x14ac:dyDescent="0.35">
      <c r="AD8384">
        <v>9291.9942340984107</v>
      </c>
      <c r="AF8384">
        <v>724782.59829900402</v>
      </c>
      <c r="AG8384">
        <f>AF8384*'Day-ahead Prices_2015-2022'!J8384</f>
        <v>68644.159884898676</v>
      </c>
      <c r="AH8384">
        <v>482529.46366503497</v>
      </c>
      <c r="AI8384">
        <f>AH8384*'Day-ahead Prices_2015-2022'!J8384</f>
        <v>45700.36550371546</v>
      </c>
    </row>
    <row r="8385" spans="30:35" x14ac:dyDescent="0.35">
      <c r="AD8385">
        <v>9291.9942340984107</v>
      </c>
      <c r="AF8385">
        <v>690265.84908589697</v>
      </c>
      <c r="AG8385">
        <f>AF8385*'Day-ahead Prices_2015-2022'!J8385</f>
        <v>74901.610116622032</v>
      </c>
      <c r="AH8385">
        <v>482479.46366503497</v>
      </c>
      <c r="AI8385">
        <f>AH8385*'Day-ahead Prices_2015-2022'!J8385</f>
        <v>52354.449701622521</v>
      </c>
    </row>
    <row r="8386" spans="30:35" x14ac:dyDescent="0.35">
      <c r="AD8386">
        <v>9291.9942340984107</v>
      </c>
      <c r="AF8386">
        <v>746216.51829599403</v>
      </c>
      <c r="AG8386">
        <f>AF8386*'Day-ahead Prices_2015-2022'!J8386</f>
        <v>97186.306572222384</v>
      </c>
      <c r="AH8386">
        <v>482429.46366503497</v>
      </c>
      <c r="AI8386">
        <f>AH8386*'Day-ahead Prices_2015-2022'!J8386</f>
        <v>62831.010310904567</v>
      </c>
    </row>
    <row r="8387" spans="30:35" x14ac:dyDescent="0.35">
      <c r="AD8387">
        <v>9291.9942340984107</v>
      </c>
      <c r="AF8387">
        <v>746321.92843613098</v>
      </c>
      <c r="AG8387">
        <f>AF8387*'Day-ahead Prices_2015-2022'!J8387</f>
        <v>116235.90874428522</v>
      </c>
      <c r="AH8387">
        <v>482379.46366503497</v>
      </c>
      <c r="AI8387">
        <f>AH8387*'Day-ahead Prices_2015-2022'!J8387</f>
        <v>75128.189568510876</v>
      </c>
    </row>
    <row r="8388" spans="30:35" x14ac:dyDescent="0.35">
      <c r="AD8388">
        <v>9291.9942340984107</v>
      </c>
      <c r="AF8388">
        <v>787145.73908647394</v>
      </c>
      <c r="AG8388">
        <f>AF8388*'Day-ahead Prices_2015-2022'!J8388</f>
        <v>127459.55773375115</v>
      </c>
      <c r="AH8388">
        <v>482329.46366503497</v>
      </c>
      <c r="AI8388">
        <f>AH8388*'Day-ahead Prices_2015-2022'!J8388</f>
        <v>78101.801315790362</v>
      </c>
    </row>
    <row r="8389" spans="30:35" x14ac:dyDescent="0.35">
      <c r="AD8389">
        <v>9291.9942340984107</v>
      </c>
      <c r="AF8389">
        <v>736963.21911431605</v>
      </c>
      <c r="AG8389">
        <f>AF8389*'Day-ahead Prices_2015-2022'!J8389</f>
        <v>117184.52147136741</v>
      </c>
      <c r="AH8389">
        <v>482279.46366503497</v>
      </c>
      <c r="AI8389">
        <f>AH8389*'Day-ahead Prices_2015-2022'!J8389</f>
        <v>76687.25751737722</v>
      </c>
    </row>
    <row r="8390" spans="30:35" x14ac:dyDescent="0.35">
      <c r="AD8390">
        <v>9291.9942340984107</v>
      </c>
      <c r="AF8390">
        <v>723603.62327945</v>
      </c>
      <c r="AG8390">
        <f>AF8390*'Day-ahead Prices_2015-2022'!J8390</f>
        <v>111972.2336753203</v>
      </c>
      <c r="AH8390">
        <v>482229.46366503497</v>
      </c>
      <c r="AI8390">
        <f>AH8390*'Day-ahead Prices_2015-2022'!J8390</f>
        <v>74621.392781186674</v>
      </c>
    </row>
    <row r="8391" spans="30:35" x14ac:dyDescent="0.35">
      <c r="AD8391">
        <v>9291.9942340984107</v>
      </c>
      <c r="AF8391">
        <v>681830.49055353506</v>
      </c>
      <c r="AG8391">
        <f>AF8391*'Day-ahead Prices_2015-2022'!J8391</f>
        <v>96565.095512757602</v>
      </c>
      <c r="AH8391">
        <v>482279.46366503497</v>
      </c>
      <c r="AI8391">
        <f>AH8391*'Day-ahead Prices_2015-2022'!J8391</f>
        <v>68303.431890890162</v>
      </c>
    </row>
    <row r="8392" spans="30:35" x14ac:dyDescent="0.35">
      <c r="AD8392">
        <v>9291.9942340984107</v>
      </c>
      <c r="AF8392">
        <v>676593.91557860503</v>
      </c>
      <c r="AG8392">
        <f>AF8392*'Day-ahead Prices_2015-2022'!J8392</f>
        <v>95114.726909645804</v>
      </c>
      <c r="AH8392">
        <v>482329.46366503497</v>
      </c>
      <c r="AI8392">
        <f>AH8392*'Day-ahead Prices_2015-2022'!J8392</f>
        <v>67805.273090201023</v>
      </c>
    </row>
    <row r="8393" spans="30:35" x14ac:dyDescent="0.35">
      <c r="AD8393">
        <v>9291.9942340984107</v>
      </c>
      <c r="AF8393">
        <v>639816.09945569502</v>
      </c>
      <c r="AG8393">
        <f>AF8393*'Day-ahead Prices_2015-2022'!J8393</f>
        <v>92216.694414549333</v>
      </c>
      <c r="AH8393">
        <v>482279.46366503497</v>
      </c>
      <c r="AI8393">
        <f>AH8393*'Day-ahead Prices_2015-2022'!J8393</f>
        <v>69510.93909804149</v>
      </c>
    </row>
    <row r="8394" spans="30:35" x14ac:dyDescent="0.35">
      <c r="AD8394">
        <v>9291.9942340984107</v>
      </c>
      <c r="AF8394">
        <v>628155.75328061497</v>
      </c>
      <c r="AG8394">
        <f>AF8394*'Day-ahead Prices_2015-2022'!J8394</f>
        <v>91771.199970223053</v>
      </c>
      <c r="AH8394">
        <v>482229.46366503497</v>
      </c>
      <c r="AI8394">
        <f>AH8394*'Day-ahead Prices_2015-2022'!J8394</f>
        <v>70451.916280972873</v>
      </c>
    </row>
    <row r="8395" spans="30:35" x14ac:dyDescent="0.35">
      <c r="AD8395">
        <v>9291.9942340984107</v>
      </c>
      <c r="AF8395">
        <v>666394.02223053505</v>
      </c>
      <c r="AG8395">
        <f>AF8395*'Day-ahead Prices_2015-2022'!J8395</f>
        <v>101271.06656584663</v>
      </c>
      <c r="AH8395">
        <v>482279.46366503497</v>
      </c>
      <c r="AI8395">
        <f>AH8395*'Day-ahead Prices_2015-2022'!J8395</f>
        <v>73291.407243845795</v>
      </c>
    </row>
    <row r="8396" spans="30:35" x14ac:dyDescent="0.35">
      <c r="AD8396">
        <v>9291.9942340984107</v>
      </c>
      <c r="AF8396">
        <v>701542.00097615097</v>
      </c>
      <c r="AG8396">
        <f>AF8396*'Day-ahead Prices_2015-2022'!J8396</f>
        <v>114299.60743654061</v>
      </c>
      <c r="AH8396">
        <v>482329.46366503497</v>
      </c>
      <c r="AI8396">
        <f>AH8396*'Day-ahead Prices_2015-2022'!J8396</f>
        <v>78584.130779455401</v>
      </c>
    </row>
    <row r="8397" spans="30:35" x14ac:dyDescent="0.35">
      <c r="AD8397">
        <v>9291.9942340984107</v>
      </c>
      <c r="AF8397">
        <v>661679.19636946404</v>
      </c>
      <c r="AG8397">
        <f>AF8397*'Day-ahead Prices_2015-2022'!J8397</f>
        <v>102864.64786759688</v>
      </c>
      <c r="AH8397">
        <v>482379.46366503497</v>
      </c>
      <c r="AI8397">
        <f>AH8397*'Day-ahead Prices_2015-2022'!J8397</f>
        <v>74990.711421366344</v>
      </c>
    </row>
    <row r="8398" spans="30:35" x14ac:dyDescent="0.35">
      <c r="AD8398">
        <v>9291.9942340984107</v>
      </c>
      <c r="AF8398">
        <v>626609.01745643804</v>
      </c>
      <c r="AG8398">
        <f>AF8398*'Day-ahead Prices_2015-2022'!J8398</f>
        <v>92813.327665647608</v>
      </c>
      <c r="AH8398">
        <v>482429.46366503497</v>
      </c>
      <c r="AI8398">
        <f>AH8398*'Day-ahead Prices_2015-2022'!J8398</f>
        <v>71457.452158064974</v>
      </c>
    </row>
    <row r="8399" spans="30:35" x14ac:dyDescent="0.35">
      <c r="AD8399">
        <v>9291.9942340984107</v>
      </c>
      <c r="AF8399">
        <v>672506.94254474703</v>
      </c>
      <c r="AG8399">
        <f>AF8399*'Day-ahead Prices_2015-2022'!J8399</f>
        <v>86610.487862981623</v>
      </c>
      <c r="AH8399">
        <v>482479.46366503497</v>
      </c>
      <c r="AI8399">
        <f>AH8399*'Day-ahead Prices_2015-2022'!J8399</f>
        <v>62137.323926760706</v>
      </c>
    </row>
    <row r="8400" spans="30:35" x14ac:dyDescent="0.35">
      <c r="AD8400">
        <v>9291.9942340984107</v>
      </c>
      <c r="AF8400">
        <v>629571.14831818803</v>
      </c>
      <c r="AG8400">
        <f>AF8400*'Day-ahead Prices_2015-2022'!J8400</f>
        <v>67454.61372261685</v>
      </c>
      <c r="AH8400">
        <v>482529.46366503497</v>
      </c>
      <c r="AI8400">
        <f>AH8400*'Day-ahead Prices_2015-2022'!J8400</f>
        <v>51700.016222560589</v>
      </c>
    </row>
    <row r="8401" spans="30:35" x14ac:dyDescent="0.35">
      <c r="AD8401">
        <v>9291.9942340984107</v>
      </c>
      <c r="AF8401">
        <v>659854.14735301398</v>
      </c>
      <c r="AG8401">
        <f>AF8401*'Day-ahead Prices_2015-2022'!J8401</f>
        <v>70005.576128049637</v>
      </c>
      <c r="AH8401">
        <v>482529.46366503497</v>
      </c>
      <c r="AI8401">
        <f>AH8401*'Day-ahead Prices_2015-2022'!J8401</f>
        <v>51192.757123882722</v>
      </c>
    </row>
    <row r="8402" spans="30:35" x14ac:dyDescent="0.35">
      <c r="AD8402">
        <v>9291.9942340984107</v>
      </c>
      <c r="AF8402">
        <v>645267.27298125403</v>
      </c>
      <c r="AG8402">
        <f>AF8402*'Day-ahead Prices_2015-2022'!J8402</f>
        <v>62942.596142956427</v>
      </c>
      <c r="AH8402">
        <v>482529.46366503497</v>
      </c>
      <c r="AI8402">
        <f>AH8402*'Day-ahead Prices_2015-2022'!J8402</f>
        <v>47068.336533205838</v>
      </c>
    </row>
    <row r="8403" spans="30:35" x14ac:dyDescent="0.35">
      <c r="AD8403">
        <v>9291.9942340984107</v>
      </c>
      <c r="AF8403">
        <v>628255.74795146298</v>
      </c>
      <c r="AG8403">
        <f>AF8403*'Day-ahead Prices_2015-2022'!J8403</f>
        <v>62378.727894415817</v>
      </c>
      <c r="AH8403">
        <v>482529.46366503497</v>
      </c>
      <c r="AI8403">
        <f>AH8403*'Day-ahead Prices_2015-2022'!J8403</f>
        <v>47909.747285471742</v>
      </c>
    </row>
    <row r="8404" spans="30:35" x14ac:dyDescent="0.35">
      <c r="AD8404">
        <v>9291.9942340984107</v>
      </c>
      <c r="AF8404">
        <v>603866.52426378604</v>
      </c>
      <c r="AG8404">
        <f>AF8404*'Day-ahead Prices_2015-2022'!J8404</f>
        <v>57415.629127000786</v>
      </c>
      <c r="AH8404">
        <v>482529.46366503497</v>
      </c>
      <c r="AI8404">
        <f>AH8404*'Day-ahead Prices_2015-2022'!J8404</f>
        <v>45878.901405271528</v>
      </c>
    </row>
    <row r="8405" spans="30:35" x14ac:dyDescent="0.35">
      <c r="AD8405">
        <v>9291.9942340984107</v>
      </c>
      <c r="AF8405">
        <v>575591.91069123696</v>
      </c>
      <c r="AG8405">
        <f>AF8405*'Day-ahead Prices_2015-2022'!J8405</f>
        <v>52755.157084516963</v>
      </c>
      <c r="AH8405">
        <v>482529.46366503497</v>
      </c>
      <c r="AI8405">
        <f>AH8405*'Day-ahead Prices_2015-2022'!J8405</f>
        <v>44225.634830389201</v>
      </c>
    </row>
    <row r="8406" spans="30:35" x14ac:dyDescent="0.35">
      <c r="AD8406">
        <v>9291.9942340984107</v>
      </c>
      <c r="AF8406">
        <v>626820.89987405494</v>
      </c>
      <c r="AG8406">
        <f>AF8406*'Day-ahead Prices_2015-2022'!J8406</f>
        <v>54643.111946520745</v>
      </c>
      <c r="AH8406">
        <v>482529.46366503497</v>
      </c>
      <c r="AI8406">
        <f>AH8406*'Day-ahead Prices_2015-2022'!J8406</f>
        <v>42064.505994999425</v>
      </c>
    </row>
    <row r="8407" spans="30:35" x14ac:dyDescent="0.35">
      <c r="AD8407">
        <v>9291.9942340984107</v>
      </c>
      <c r="AF8407">
        <v>526601.38553949201</v>
      </c>
      <c r="AG8407">
        <f>AF8407*'Day-ahead Prices_2015-2022'!J8407</f>
        <v>45696.493481921345</v>
      </c>
      <c r="AH8407">
        <v>482529.46366503497</v>
      </c>
      <c r="AI8407">
        <f>AH8407*'Day-ahead Prices_2015-2022'!J8407</f>
        <v>41872.097371362994</v>
      </c>
    </row>
    <row r="8408" spans="30:35" x14ac:dyDescent="0.35">
      <c r="AD8408">
        <v>9291.9942340984107</v>
      </c>
      <c r="AF8408">
        <v>611673.42308034701</v>
      </c>
      <c r="AG8408">
        <f>AF8408*'Day-ahead Prices_2015-2022'!J8408</f>
        <v>55554.474059493674</v>
      </c>
      <c r="AH8408">
        <v>482529.46366503497</v>
      </c>
      <c r="AI8408">
        <f>AH8408*'Day-ahead Prices_2015-2022'!J8408</f>
        <v>43825.135375547223</v>
      </c>
    </row>
    <row r="8409" spans="30:35" x14ac:dyDescent="0.35">
      <c r="AD8409">
        <v>9291.9942340984107</v>
      </c>
      <c r="AF8409">
        <v>647782.18981706805</v>
      </c>
      <c r="AG8409">
        <f>AF8409*'Day-ahead Prices_2015-2022'!J8409</f>
        <v>63792.780325447595</v>
      </c>
      <c r="AH8409">
        <v>482529.46366503497</v>
      </c>
      <c r="AI8409">
        <f>AH8409*'Day-ahead Prices_2015-2022'!J8409</f>
        <v>47518.898419903067</v>
      </c>
    </row>
    <row r="8410" spans="30:35" x14ac:dyDescent="0.35">
      <c r="AD8410">
        <v>9291.9942340984107</v>
      </c>
      <c r="AF8410">
        <v>690488.30165955401</v>
      </c>
      <c r="AG8410">
        <f>AF8410*'Day-ahead Prices_2015-2022'!J8410</f>
        <v>80847.549020563034</v>
      </c>
      <c r="AH8410">
        <v>482529.46366503497</v>
      </c>
      <c r="AI8410">
        <f>AH8410*'Day-ahead Prices_2015-2022'!J8410</f>
        <v>56498.168576879791</v>
      </c>
    </row>
    <row r="8411" spans="30:35" x14ac:dyDescent="0.35">
      <c r="AD8411">
        <v>9291.9942340984107</v>
      </c>
      <c r="AF8411">
        <v>768041.033466088</v>
      </c>
      <c r="AG8411">
        <f>AF8411*'Day-ahead Prices_2015-2022'!J8411</f>
        <v>97765.863252482013</v>
      </c>
      <c r="AH8411">
        <v>482529.46366503497</v>
      </c>
      <c r="AI8411">
        <f>AH8411*'Day-ahead Prices_2015-2022'!J8411</f>
        <v>61422.381753581467</v>
      </c>
    </row>
    <row r="8412" spans="30:35" x14ac:dyDescent="0.35">
      <c r="AD8412">
        <v>9291.9942340984107</v>
      </c>
      <c r="AF8412">
        <v>717016.23884364497</v>
      </c>
      <c r="AG8412">
        <f>AF8412*'Day-ahead Prices_2015-2022'!J8412</f>
        <v>91829.165979004159</v>
      </c>
      <c r="AH8412">
        <v>482529.46366503497</v>
      </c>
      <c r="AI8412">
        <f>AH8412*'Day-ahead Prices_2015-2022'!J8412</f>
        <v>61798.151573410607</v>
      </c>
    </row>
    <row r="8413" spans="30:35" x14ac:dyDescent="0.35">
      <c r="AD8413">
        <v>9291.9942340984107</v>
      </c>
      <c r="AF8413">
        <v>766750.49918793503</v>
      </c>
      <c r="AG8413">
        <f>AF8413*'Day-ahead Prices_2015-2022'!J8413</f>
        <v>97218.212668286258</v>
      </c>
      <c r="AH8413">
        <v>482529.46366503497</v>
      </c>
      <c r="AI8413">
        <f>AH8413*'Day-ahead Prices_2015-2022'!J8413</f>
        <v>61181.117021748949</v>
      </c>
    </row>
    <row r="8414" spans="30:35" x14ac:dyDescent="0.35">
      <c r="AD8414">
        <v>9291.9942340984107</v>
      </c>
      <c r="AF8414">
        <v>636412.79064161098</v>
      </c>
      <c r="AG8414">
        <f>AF8414*'Day-ahead Prices_2015-2022'!J8414</f>
        <v>77394.954985914621</v>
      </c>
      <c r="AH8414">
        <v>482529.46366503497</v>
      </c>
      <c r="AI8414">
        <f>AH8414*'Day-ahead Prices_2015-2022'!J8414</f>
        <v>58681.011238134495</v>
      </c>
    </row>
    <row r="8415" spans="30:35" x14ac:dyDescent="0.35">
      <c r="AD8415">
        <v>9291.9942340984107</v>
      </c>
      <c r="AF8415">
        <v>694681.55929840903</v>
      </c>
      <c r="AG8415">
        <f>AF8415*'Day-ahead Prices_2015-2022'!J8415</f>
        <v>82086.178102547376</v>
      </c>
      <c r="AH8415">
        <v>482529.46366503497</v>
      </c>
      <c r="AI8415">
        <f>AH8415*'Day-ahead Prices_2015-2022'!J8415</f>
        <v>57017.490912149275</v>
      </c>
    </row>
    <row r="8416" spans="30:35" x14ac:dyDescent="0.35">
      <c r="AD8416">
        <v>9291.9942340984107</v>
      </c>
      <c r="AF8416">
        <v>575667.11850989005</v>
      </c>
      <c r="AG8416">
        <f>AF8416*'Day-ahead Prices_2015-2022'!J8416</f>
        <v>64078.226545234</v>
      </c>
      <c r="AH8416">
        <v>482529.46366503497</v>
      </c>
      <c r="AI8416">
        <f>AH8416*'Day-ahead Prices_2015-2022'!J8416</f>
        <v>53710.957762384627</v>
      </c>
    </row>
    <row r="8417" spans="30:35" x14ac:dyDescent="0.35">
      <c r="AD8417">
        <v>9291.9942340984107</v>
      </c>
      <c r="AF8417">
        <v>646167.98630030104</v>
      </c>
      <c r="AG8417">
        <f>AF8417*'Day-ahead Prices_2015-2022'!J8417</f>
        <v>74873.907702564509</v>
      </c>
      <c r="AH8417">
        <v>482529.46366503497</v>
      </c>
      <c r="AI8417">
        <f>AH8417*'Day-ahead Prices_2015-2022'!J8417</f>
        <v>55912.498440356343</v>
      </c>
    </row>
    <row r="8418" spans="30:35" x14ac:dyDescent="0.35">
      <c r="AD8418">
        <v>9291.9942340984107</v>
      </c>
      <c r="AF8418">
        <v>527607.65092374803</v>
      </c>
      <c r="AG8418">
        <f>AF8418*'Day-ahead Prices_2015-2022'!J8418</f>
        <v>65126.569410900149</v>
      </c>
      <c r="AH8418">
        <v>482529.46366503497</v>
      </c>
      <c r="AI8418">
        <f>AH8418*'Day-ahead Prices_2015-2022'!J8418</f>
        <v>59562.230671152756</v>
      </c>
    </row>
    <row r="8419" spans="30:35" x14ac:dyDescent="0.35">
      <c r="AD8419">
        <v>9291.9942340984107</v>
      </c>
      <c r="AF8419">
        <v>524067.39651757502</v>
      </c>
      <c r="AG8419">
        <f>AF8419*'Day-ahead Prices_2015-2022'!J8419</f>
        <v>66158.268136378669</v>
      </c>
      <c r="AH8419">
        <v>482529.46366503497</v>
      </c>
      <c r="AI8419">
        <f>AH8419*'Day-ahead Prices_2015-2022'!J8419</f>
        <v>60914.519493074011</v>
      </c>
    </row>
    <row r="8420" spans="30:35" x14ac:dyDescent="0.35">
      <c r="AD8420">
        <v>9291.9942340984107</v>
      </c>
      <c r="AF8420">
        <v>584679.93636065198</v>
      </c>
      <c r="AG8420">
        <f>AF8420*'Day-ahead Prices_2015-2022'!J8420</f>
        <v>79477.736299264769</v>
      </c>
      <c r="AH8420">
        <v>482529.46366503497</v>
      </c>
      <c r="AI8420">
        <f>AH8420*'Day-ahead Prices_2015-2022'!J8420</f>
        <v>65592.039481476939</v>
      </c>
    </row>
    <row r="8421" spans="30:35" x14ac:dyDescent="0.35">
      <c r="AD8421">
        <v>9291.9942340984107</v>
      </c>
      <c r="AF8421">
        <v>573938.32943028701</v>
      </c>
      <c r="AG8421">
        <f>AF8421*'Day-ahead Prices_2015-2022'!J8421</f>
        <v>73203.681650097744</v>
      </c>
      <c r="AH8421">
        <v>482529.46366503497</v>
      </c>
      <c r="AI8421">
        <f>AH8421*'Day-ahead Prices_2015-2022'!J8421</f>
        <v>61544.823604986464</v>
      </c>
    </row>
    <row r="8422" spans="30:35" x14ac:dyDescent="0.35">
      <c r="AD8422">
        <v>9291.9942340984107</v>
      </c>
      <c r="AF8422">
        <v>543110.190251839</v>
      </c>
      <c r="AG8422">
        <f>AF8422*'Day-ahead Prices_2015-2022'!J8422</f>
        <v>63303.566000278726</v>
      </c>
      <c r="AH8422">
        <v>482529.46366503497</v>
      </c>
      <c r="AI8422">
        <f>AH8422*'Day-ahead Prices_2015-2022'!J8422</f>
        <v>56242.42796113732</v>
      </c>
    </row>
    <row r="8423" spans="30:35" x14ac:dyDescent="0.35">
      <c r="AD8423">
        <v>9291.9942340984107</v>
      </c>
      <c r="AF8423">
        <v>590567.83698667795</v>
      </c>
      <c r="AG8423">
        <f>AF8423*'Day-ahead Prices_2015-2022'!J8423</f>
        <v>62425.234998880558</v>
      </c>
      <c r="AH8423">
        <v>482529.46366503497</v>
      </c>
      <c r="AI8423">
        <f>AH8423*'Day-ahead Prices_2015-2022'!J8423</f>
        <v>51005.17379488294</v>
      </c>
    </row>
    <row r="8424" spans="30:35" x14ac:dyDescent="0.35">
      <c r="AD8424">
        <v>9291.9942340984107</v>
      </c>
      <c r="AF8424">
        <v>658529.89755351702</v>
      </c>
      <c r="AG8424">
        <f>AF8424*'Day-ahead Prices_2015-2022'!J8424</f>
        <v>64187.732276913244</v>
      </c>
      <c r="AH8424">
        <v>482529.46366503497</v>
      </c>
      <c r="AI8424">
        <f>AH8424*'Day-ahead Prices_2015-2022'!J8424</f>
        <v>47032.74998526054</v>
      </c>
    </row>
    <row r="8425" spans="30:35" x14ac:dyDescent="0.35">
      <c r="AD8425">
        <v>9291.9942340984107</v>
      </c>
      <c r="AF8425">
        <v>666693.53064078395</v>
      </c>
      <c r="AG8425">
        <f>AF8425*'Day-ahead Prices_2015-2022'!J8425</f>
        <v>63918.408883271863</v>
      </c>
      <c r="AH8425">
        <v>482529.46366503497</v>
      </c>
      <c r="AI8425">
        <f>AH8425*'Day-ahead Prices_2015-2022'!J8425</f>
        <v>46261.909167055652</v>
      </c>
    </row>
    <row r="8426" spans="30:35" x14ac:dyDescent="0.35">
      <c r="AD8426">
        <v>9291.9942340984107</v>
      </c>
      <c r="AF8426">
        <v>534373.96272058599</v>
      </c>
      <c r="AG8426">
        <f>AF8426*'Day-ahead Prices_2015-2022'!J8426</f>
        <v>49613.950568792803</v>
      </c>
      <c r="AH8426">
        <v>482529.46366503497</v>
      </c>
      <c r="AI8426">
        <f>AH8426*'Day-ahead Prices_2015-2022'!J8426</f>
        <v>44800.448053980173</v>
      </c>
    </row>
    <row r="8427" spans="30:35" x14ac:dyDescent="0.35">
      <c r="AD8427">
        <v>9291.9942340984107</v>
      </c>
      <c r="AF8427">
        <v>780944.88585447904</v>
      </c>
      <c r="AG8427">
        <f>AF8427*'Day-ahead Prices_2015-2022'!J8427</f>
        <v>89736.424471323553</v>
      </c>
      <c r="AH8427">
        <v>482529.46366503497</v>
      </c>
      <c r="AI8427">
        <f>AH8427*'Day-ahead Prices_2015-2022'!J8427</f>
        <v>55446.254346090005</v>
      </c>
    </row>
    <row r="8428" spans="30:35" x14ac:dyDescent="0.35">
      <c r="AD8428">
        <v>9291.9942340984107</v>
      </c>
      <c r="AF8428">
        <v>658599.45574801206</v>
      </c>
      <c r="AG8428">
        <f>AF8428*'Day-ahead Prices_2015-2022'!J8428</f>
        <v>64588.848625207538</v>
      </c>
      <c r="AH8428">
        <v>482529.46366503497</v>
      </c>
      <c r="AI8428">
        <f>AH8428*'Day-ahead Prices_2015-2022'!J8428</f>
        <v>47321.664501629974</v>
      </c>
    </row>
    <row r="8429" spans="30:35" x14ac:dyDescent="0.35">
      <c r="AD8429">
        <v>9291.9942340984107</v>
      </c>
      <c r="AF8429">
        <v>493471.09464832</v>
      </c>
      <c r="AG8429">
        <f>AF8429*'Day-ahead Prices_2015-2022'!J8429</f>
        <v>44303.834877526169</v>
      </c>
      <c r="AH8429">
        <v>482529.46366503497</v>
      </c>
      <c r="AI8429">
        <f>AH8429*'Day-ahead Prices_2015-2022'!J8429</f>
        <v>43321.49524784684</v>
      </c>
    </row>
    <row r="8430" spans="30:35" x14ac:dyDescent="0.35">
      <c r="AD8430">
        <v>9291.9942340984107</v>
      </c>
      <c r="AF8430">
        <v>542210.05596028804</v>
      </c>
      <c r="AG8430">
        <f>AF8430*'Day-ahead Prices_2015-2022'!J8430</f>
        <v>47555.888483136965</v>
      </c>
      <c r="AH8430">
        <v>482529.46366503497</v>
      </c>
      <c r="AI8430">
        <f>AH8430*'Day-ahead Prices_2015-2022'!J8430</f>
        <v>42321.452934401059</v>
      </c>
    </row>
    <row r="8431" spans="30:35" x14ac:dyDescent="0.35">
      <c r="AD8431">
        <v>9291.9942340984107</v>
      </c>
      <c r="AF8431">
        <v>512710.94529016799</v>
      </c>
      <c r="AG8431">
        <f>AF8431*'Day-ahead Prices_2015-2022'!J8431</f>
        <v>43865.625812981933</v>
      </c>
      <c r="AH8431">
        <v>482529.46366503497</v>
      </c>
      <c r="AI8431">
        <f>AH8431*'Day-ahead Prices_2015-2022'!J8431</f>
        <v>41283.411425691651</v>
      </c>
    </row>
    <row r="8432" spans="30:35" x14ac:dyDescent="0.35">
      <c r="AD8432">
        <v>9291.9942340984107</v>
      </c>
      <c r="AF8432">
        <v>543870.14712046995</v>
      </c>
      <c r="AG8432">
        <f>AF8432*'Day-ahead Prices_2015-2022'!J8432</f>
        <v>47067.202369489372</v>
      </c>
      <c r="AH8432">
        <v>482529.46366503497</v>
      </c>
      <c r="AI8432">
        <f>AH8432*'Day-ahead Prices_2015-2022'!J8432</f>
        <v>41758.702947401711</v>
      </c>
    </row>
    <row r="8433" spans="30:35" x14ac:dyDescent="0.35">
      <c r="AD8433">
        <v>9291.9942340984107</v>
      </c>
      <c r="AF8433">
        <v>632704.93432755303</v>
      </c>
      <c r="AG8433">
        <f>AF8433*'Day-ahead Prices_2015-2022'!J8433</f>
        <v>57228.952191095072</v>
      </c>
      <c r="AH8433">
        <v>482529.46366503497</v>
      </c>
      <c r="AI8433">
        <f>AH8433*'Day-ahead Prices_2015-2022'!J8433</f>
        <v>43645.393150331984</v>
      </c>
    </row>
    <row r="8434" spans="30:35" x14ac:dyDescent="0.35">
      <c r="AD8434">
        <v>9291.9942340984107</v>
      </c>
      <c r="AF8434">
        <v>618366.29181283806</v>
      </c>
      <c r="AG8434">
        <f>AF8434*'Day-ahead Prices_2015-2022'!J8434</f>
        <v>60825.60029416981</v>
      </c>
      <c r="AH8434">
        <v>482529.46366503497</v>
      </c>
      <c r="AI8434">
        <f>AH8434*'Day-ahead Prices_2015-2022'!J8434</f>
        <v>47464.010693411161</v>
      </c>
    </row>
    <row r="8435" spans="30:35" x14ac:dyDescent="0.35">
      <c r="AD8435">
        <v>9291.9942340984107</v>
      </c>
      <c r="AF8435">
        <v>614453.84133420698</v>
      </c>
      <c r="AG8435">
        <f>AF8435*'Day-ahead Prices_2015-2022'!J8435</f>
        <v>64596.764272163506</v>
      </c>
      <c r="AH8435">
        <v>482529.46366503497</v>
      </c>
      <c r="AI8435">
        <f>AH8435*'Day-ahead Prices_2015-2022'!J8435</f>
        <v>50727.719353275541</v>
      </c>
    </row>
    <row r="8436" spans="30:35" x14ac:dyDescent="0.35">
      <c r="AD8436">
        <v>9291.9942340984107</v>
      </c>
      <c r="AF8436">
        <v>714141.22226965195</v>
      </c>
      <c r="AG8436">
        <f>AF8436*'Day-ahead Prices_2015-2022'!J8436</f>
        <v>79712.443229738565</v>
      </c>
      <c r="AH8436">
        <v>482529.46366503497</v>
      </c>
      <c r="AI8436">
        <f>AH8436*'Day-ahead Prices_2015-2022'!J8436</f>
        <v>53859.938734291209</v>
      </c>
    </row>
    <row r="8437" spans="30:35" x14ac:dyDescent="0.35">
      <c r="AD8437">
        <v>9291.9942340984107</v>
      </c>
      <c r="AF8437">
        <v>647673.97110398195</v>
      </c>
      <c r="AG8437">
        <f>AF8437*'Day-ahead Prices_2015-2022'!J8437</f>
        <v>70035.415272865212</v>
      </c>
      <c r="AH8437">
        <v>482529.46366503497</v>
      </c>
      <c r="AI8437">
        <f>AH8437*'Day-ahead Prices_2015-2022'!J8437</f>
        <v>52177.720391588977</v>
      </c>
    </row>
    <row r="8438" spans="30:35" x14ac:dyDescent="0.35">
      <c r="AD8438">
        <v>9291.9942340984107</v>
      </c>
      <c r="AF8438">
        <v>609105.93684612797</v>
      </c>
      <c r="AG8438">
        <f>AF8438*'Day-ahead Prices_2015-2022'!J8438</f>
        <v>64463.204061267832</v>
      </c>
      <c r="AH8438">
        <v>482529.46366503497</v>
      </c>
      <c r="AI8438">
        <f>AH8438*'Day-ahead Prices_2015-2022'!J8438</f>
        <v>51067.299463329815</v>
      </c>
    </row>
    <row r="8439" spans="30:35" x14ac:dyDescent="0.35">
      <c r="AD8439">
        <v>9291.9942340984107</v>
      </c>
      <c r="AF8439">
        <v>612604.41084304103</v>
      </c>
      <c r="AG8439">
        <f>AF8439*'Day-ahead Prices_2015-2022'!J8439</f>
        <v>61494.762271451575</v>
      </c>
      <c r="AH8439">
        <v>482529.46366503497</v>
      </c>
      <c r="AI8439">
        <f>AH8439*'Day-ahead Prices_2015-2022'!J8439</f>
        <v>48437.51388635538</v>
      </c>
    </row>
    <row r="8440" spans="30:35" x14ac:dyDescent="0.35">
      <c r="AD8440">
        <v>9291.9942340984107</v>
      </c>
      <c r="AF8440">
        <v>613019.297118432</v>
      </c>
      <c r="AG8440">
        <f>AF8440*'Day-ahead Prices_2015-2022'!J8440</f>
        <v>62342.52996870174</v>
      </c>
      <c r="AH8440">
        <v>482529.46366503497</v>
      </c>
      <c r="AI8440">
        <f>AH8440*'Day-ahead Prices_2015-2022'!J8440</f>
        <v>49072.040131074893</v>
      </c>
    </row>
    <row r="8441" spans="30:35" x14ac:dyDescent="0.35">
      <c r="AD8441">
        <v>9291.9942340984107</v>
      </c>
      <c r="AF8441">
        <v>592323.913914109</v>
      </c>
      <c r="AG8441">
        <f>AF8441*'Day-ahead Prices_2015-2022'!J8441</f>
        <v>60698.393078348316</v>
      </c>
      <c r="AH8441">
        <v>482529.46366503497</v>
      </c>
      <c r="AI8441">
        <f>AH8441*'Day-ahead Prices_2015-2022'!J8441</f>
        <v>49447.206789074458</v>
      </c>
    </row>
    <row r="8442" spans="30:35" x14ac:dyDescent="0.35">
      <c r="AD8442">
        <v>9291.9942340984107</v>
      </c>
      <c r="AF8442">
        <v>704755.77706711099</v>
      </c>
      <c r="AG8442">
        <f>AF8442*'Day-ahead Prices_2015-2022'!J8442</f>
        <v>73254.077357798174</v>
      </c>
      <c r="AH8442">
        <v>482529.46366503497</v>
      </c>
      <c r="AI8442">
        <f>AH8442*'Day-ahead Prices_2015-2022'!J8442</f>
        <v>50155.318777002896</v>
      </c>
    </row>
    <row r="8443" spans="30:35" x14ac:dyDescent="0.35">
      <c r="AD8443">
        <v>9291.9942340984107</v>
      </c>
      <c r="AF8443">
        <v>713494.99232046294</v>
      </c>
      <c r="AG8443">
        <f>AF8443*'Day-ahead Prices_2015-2022'!J8443</f>
        <v>79273.75299050544</v>
      </c>
      <c r="AH8443">
        <v>482529.46366503497</v>
      </c>
      <c r="AI8443">
        <f>AH8443*'Day-ahead Prices_2015-2022'!J8443</f>
        <v>53612.039222333296</v>
      </c>
    </row>
    <row r="8444" spans="30:35" x14ac:dyDescent="0.35">
      <c r="AD8444">
        <v>9291.9942340984107</v>
      </c>
      <c r="AF8444">
        <v>788025.19404946105</v>
      </c>
      <c r="AG8444">
        <f>AF8444*'Day-ahead Prices_2015-2022'!J8444</f>
        <v>98387.900571552891</v>
      </c>
      <c r="AH8444">
        <v>482529.46366503497</v>
      </c>
      <c r="AI8444">
        <f>AH8444*'Day-ahead Prices_2015-2022'!J8444</f>
        <v>60245.613024068356</v>
      </c>
    </row>
    <row r="8445" spans="30:35" x14ac:dyDescent="0.35">
      <c r="AD8445">
        <v>9291.9942340984107</v>
      </c>
      <c r="AF8445">
        <v>724109.35702812497</v>
      </c>
      <c r="AG8445">
        <f>AF8445*'Day-ahead Prices_2015-2022'!J8445</f>
        <v>87095.873463342868</v>
      </c>
      <c r="AH8445">
        <v>482529.46366503497</v>
      </c>
      <c r="AI8445">
        <f>AH8445*'Day-ahead Prices_2015-2022'!J8445</f>
        <v>58038.643889630403</v>
      </c>
    </row>
    <row r="8446" spans="30:35" x14ac:dyDescent="0.35">
      <c r="AD8446">
        <v>9291.9942340984107</v>
      </c>
      <c r="AF8446">
        <v>611142.96205044701</v>
      </c>
      <c r="AG8446">
        <f>AF8446*'Day-ahead Prices_2015-2022'!J8446</f>
        <v>58542.912192217445</v>
      </c>
      <c r="AH8446">
        <v>482529.46366503497</v>
      </c>
      <c r="AI8446">
        <f>AH8446*'Day-ahead Prices_2015-2022'!J8446</f>
        <v>46222.703648132861</v>
      </c>
    </row>
    <row r="8447" spans="30:35" x14ac:dyDescent="0.35">
      <c r="AD8447">
        <v>9291.9942340984107</v>
      </c>
      <c r="AF8447">
        <v>600487.82520663098</v>
      </c>
      <c r="AG8447">
        <f>AF8447*'Day-ahead Prices_2015-2022'!J8447</f>
        <v>53049.346308098306</v>
      </c>
      <c r="AH8447">
        <v>482529.46366503497</v>
      </c>
      <c r="AI8447">
        <f>AH8447*'Day-ahead Prices_2015-2022'!J8447</f>
        <v>42628.462305657929</v>
      </c>
    </row>
    <row r="8448" spans="30:35" x14ac:dyDescent="0.35">
      <c r="AD8448">
        <v>9291.9942340984107</v>
      </c>
      <c r="AF8448">
        <v>698910.40438169695</v>
      </c>
      <c r="AG8448">
        <f>AF8448*'Day-ahead Prices_2015-2022'!J8448</f>
        <v>64956.732983234921</v>
      </c>
      <c r="AH8448">
        <v>482529.46366503497</v>
      </c>
      <c r="AI8448">
        <f>AH8448*'Day-ahead Prices_2015-2022'!J8448</f>
        <v>44846.288353028358</v>
      </c>
    </row>
    <row r="8449" spans="30:35" x14ac:dyDescent="0.35">
      <c r="AD8449">
        <v>9291.9942340984107</v>
      </c>
      <c r="AF8449">
        <v>493861.80641603202</v>
      </c>
      <c r="AG8449">
        <f>AF8449*'Day-ahead Prices_2015-2022'!J8449</f>
        <v>39623.150056016268</v>
      </c>
      <c r="AH8449">
        <v>482529.46366503497</v>
      </c>
      <c r="AI8449">
        <f>AH8449*'Day-ahead Prices_2015-2022'!J8449</f>
        <v>38713.942031675339</v>
      </c>
    </row>
    <row r="8450" spans="30:35" x14ac:dyDescent="0.35">
      <c r="AD8450">
        <v>9291.9942340984107</v>
      </c>
      <c r="AF8450">
        <v>638227.77164620196</v>
      </c>
      <c r="AG8450">
        <f>AF8450*'Day-ahead Prices_2015-2022'!J8450</f>
        <v>54724.042495089037</v>
      </c>
      <c r="AH8450">
        <v>482529.46366503497</v>
      </c>
      <c r="AI8450">
        <f>AH8450*'Day-ahead Prices_2015-2022'!J8450</f>
        <v>41373.885700128849</v>
      </c>
    </row>
    <row r="8451" spans="30:35" x14ac:dyDescent="0.35">
      <c r="AD8451">
        <v>9291.9942340984107</v>
      </c>
      <c r="AF8451">
        <v>750043.10586183495</v>
      </c>
      <c r="AG8451">
        <f>AF8451*'Day-ahead Prices_2015-2022'!J8451</f>
        <v>67352.933352510445</v>
      </c>
      <c r="AH8451">
        <v>482529.46366503497</v>
      </c>
      <c r="AI8451">
        <f>AH8451*'Day-ahead Prices_2015-2022'!J8451</f>
        <v>43330.542675290555</v>
      </c>
    </row>
    <row r="8452" spans="30:35" x14ac:dyDescent="0.35">
      <c r="AD8452">
        <v>9291.9942340984107</v>
      </c>
      <c r="AF8452">
        <v>678739.12136666803</v>
      </c>
      <c r="AG8452">
        <f>AF8452*'Day-ahead Prices_2015-2022'!J8452</f>
        <v>56194.508705749868</v>
      </c>
      <c r="AH8452">
        <v>482529.46366503497</v>
      </c>
      <c r="AI8452">
        <f>AH8452*'Day-ahead Prices_2015-2022'!J8452</f>
        <v>39949.820620487408</v>
      </c>
    </row>
    <row r="8453" spans="30:35" x14ac:dyDescent="0.35">
      <c r="AD8453">
        <v>9291.9942340984107</v>
      </c>
      <c r="AF8453">
        <v>564194.33234418405</v>
      </c>
      <c r="AG8453">
        <f>AF8453*'Day-ahead Prices_2015-2022'!J8453</f>
        <v>42468.317881377596</v>
      </c>
      <c r="AH8453">
        <v>482529.46366503497</v>
      </c>
      <c r="AI8453">
        <f>AH8453*'Day-ahead Prices_2015-2022'!J8453</f>
        <v>36321.199053726348</v>
      </c>
    </row>
    <row r="8454" spans="30:35" x14ac:dyDescent="0.35">
      <c r="AD8454">
        <v>9291.9942340984107</v>
      </c>
      <c r="AF8454">
        <v>655985.48091470101</v>
      </c>
      <c r="AG8454">
        <f>AF8454*'Day-ahead Prices_2015-2022'!J8454</f>
        <v>46781.604571431904</v>
      </c>
      <c r="AH8454">
        <v>482529.46366503497</v>
      </c>
      <c r="AI8454">
        <f>AH8454*'Day-ahead Prices_2015-2022'!J8454</f>
        <v>34411.588701271969</v>
      </c>
    </row>
    <row r="8455" spans="30:35" x14ac:dyDescent="0.35">
      <c r="AD8455">
        <v>9291.9942340984107</v>
      </c>
      <c r="AF8455">
        <v>602359.30630125396</v>
      </c>
      <c r="AG8455">
        <f>AF8455*'Day-ahead Prices_2015-2022'!J8455</f>
        <v>38593.160754721335</v>
      </c>
      <c r="AH8455">
        <v>482529.46366503497</v>
      </c>
      <c r="AI8455">
        <f>AH8455*'Day-ahead Prices_2015-2022'!J8455</f>
        <v>30915.662737018785</v>
      </c>
    </row>
    <row r="8456" spans="30:35" x14ac:dyDescent="0.35">
      <c r="AD8456">
        <v>9291.9942340984107</v>
      </c>
      <c r="AF8456">
        <v>561696.41465145897</v>
      </c>
      <c r="AG8456">
        <f>AF8456*'Day-ahead Prices_2015-2022'!J8456</f>
        <v>38984.539658884503</v>
      </c>
      <c r="AH8456">
        <v>482529.46366503497</v>
      </c>
      <c r="AI8456">
        <f>AH8456*'Day-ahead Prices_2015-2022'!J8456</f>
        <v>33489.957425671746</v>
      </c>
    </row>
    <row r="8457" spans="30:35" x14ac:dyDescent="0.35">
      <c r="AD8457">
        <v>9291.9942340984107</v>
      </c>
      <c r="AF8457">
        <v>710959.93972653104</v>
      </c>
      <c r="AG8457">
        <f>AF8457*'Day-ahead Prices_2015-2022'!J8457</f>
        <v>57455.33882907495</v>
      </c>
      <c r="AH8457">
        <v>482529.46366503497</v>
      </c>
      <c r="AI8457">
        <f>AH8457*'Day-ahead Prices_2015-2022'!J8457</f>
        <v>38995.015444260222</v>
      </c>
    </row>
    <row r="8458" spans="30:35" x14ac:dyDescent="0.35">
      <c r="AD8458">
        <v>9291.9942340984107</v>
      </c>
      <c r="AF8458">
        <v>682735.68298778299</v>
      </c>
      <c r="AG8458">
        <f>AF8458*'Day-ahead Prices_2015-2022'!J8458</f>
        <v>67424.415793062231</v>
      </c>
      <c r="AH8458">
        <v>482529.46366503497</v>
      </c>
      <c r="AI8458">
        <f>AH8458*'Day-ahead Prices_2015-2022'!J8458</f>
        <v>47652.800346070107</v>
      </c>
    </row>
    <row r="8459" spans="30:35" x14ac:dyDescent="0.35">
      <c r="AD8459">
        <v>9291.9942340984107</v>
      </c>
      <c r="AF8459">
        <v>762483.97290888405</v>
      </c>
      <c r="AG8459">
        <f>AF8459*'Day-ahead Prices_2015-2022'!J8459</f>
        <v>80141.831077554394</v>
      </c>
      <c r="AH8459">
        <v>482529.46366503497</v>
      </c>
      <c r="AI8459">
        <f>AH8459*'Day-ahead Prices_2015-2022'!J8459</f>
        <v>50716.86244034308</v>
      </c>
    </row>
    <row r="8460" spans="30:35" x14ac:dyDescent="0.35">
      <c r="AD8460">
        <v>9291.9942340984107</v>
      </c>
      <c r="AF8460">
        <v>863947.656689981</v>
      </c>
      <c r="AG8460">
        <f>AF8460*'Day-ahead Prices_2015-2022'!J8460</f>
        <v>99934.985318471838</v>
      </c>
      <c r="AH8460">
        <v>482529.46366503497</v>
      </c>
      <c r="AI8460">
        <f>AH8460*'Day-ahead Prices_2015-2022'!J8460</f>
        <v>55815.389385793766</v>
      </c>
    </row>
    <row r="8461" spans="30:35" x14ac:dyDescent="0.35">
      <c r="AD8461">
        <v>9291.9942340984107</v>
      </c>
      <c r="AF8461">
        <v>793714.52222139004</v>
      </c>
      <c r="AG8461">
        <f>AF8461*'Day-ahead Prices_2015-2022'!J8461</f>
        <v>92487.584701847474</v>
      </c>
      <c r="AH8461">
        <v>482529.46366503497</v>
      </c>
      <c r="AI8461">
        <f>AH8461*'Day-ahead Prices_2015-2022'!J8461</f>
        <v>56226.745753568204</v>
      </c>
    </row>
    <row r="8462" spans="30:35" x14ac:dyDescent="0.35">
      <c r="AD8462">
        <v>9291.9942340984107</v>
      </c>
      <c r="AF8462">
        <v>859197.72603556898</v>
      </c>
      <c r="AG8462">
        <f>AF8462*'Day-ahead Prices_2015-2022'!J8462</f>
        <v>98832.440428713948</v>
      </c>
      <c r="AH8462">
        <v>482529.46366503497</v>
      </c>
      <c r="AI8462">
        <f>AH8462*'Day-ahead Prices_2015-2022'!J8462</f>
        <v>55504.761043559389</v>
      </c>
    </row>
    <row r="8463" spans="30:35" x14ac:dyDescent="0.35">
      <c r="AD8463">
        <v>9291.9942340984107</v>
      </c>
      <c r="AF8463">
        <v>756831.22160417598</v>
      </c>
      <c r="AG8463">
        <f>AF8463*'Day-ahead Prices_2015-2022'!J8463</f>
        <v>89025.110558272208</v>
      </c>
      <c r="AH8463">
        <v>482529.46366503497</v>
      </c>
      <c r="AI8463">
        <f>AH8463*'Day-ahead Prices_2015-2022'!J8463</f>
        <v>56759.337649088477</v>
      </c>
    </row>
    <row r="8464" spans="30:35" x14ac:dyDescent="0.35">
      <c r="AD8464">
        <v>9291.9942340984107</v>
      </c>
      <c r="AF8464">
        <v>647602.16965907405</v>
      </c>
      <c r="AG8464">
        <f>AF8464*'Day-ahead Prices_2015-2022'!J8464</f>
        <v>72808.292929345553</v>
      </c>
      <c r="AH8464">
        <v>482529.46366503497</v>
      </c>
      <c r="AI8464">
        <f>AH8464*'Day-ahead Prices_2015-2022'!J8464</f>
        <v>54249.581276200726</v>
      </c>
    </row>
    <row r="8465" spans="30:35" x14ac:dyDescent="0.35">
      <c r="AD8465">
        <v>9291.9942340984107</v>
      </c>
      <c r="AF8465">
        <v>680584.13431416498</v>
      </c>
      <c r="AG8465">
        <f>AF8465*'Day-ahead Prices_2015-2022'!J8465</f>
        <v>70242.237772397086</v>
      </c>
      <c r="AH8465">
        <v>482529.46366503497</v>
      </c>
      <c r="AI8465">
        <f>AH8465*'Day-ahead Prices_2015-2022'!J8465</f>
        <v>49801.262783038685</v>
      </c>
    </row>
    <row r="8466" spans="30:35" x14ac:dyDescent="0.35">
      <c r="AD8466">
        <v>9291.9942340984107</v>
      </c>
      <c r="AF8466">
        <v>661766.95291351795</v>
      </c>
      <c r="AG8466">
        <f>AF8466*'Day-ahead Prices_2015-2022'!J8466</f>
        <v>68557.401904458166</v>
      </c>
      <c r="AH8466">
        <v>482529.46366503497</v>
      </c>
      <c r="AI8466">
        <f>AH8466*'Day-ahead Prices_2015-2022'!J8466</f>
        <v>49988.84611203846</v>
      </c>
    </row>
    <row r="8467" spans="30:35" x14ac:dyDescent="0.35">
      <c r="AD8467">
        <v>9291.9942340984107</v>
      </c>
      <c r="AF8467">
        <v>748266.942427553</v>
      </c>
      <c r="AG8467">
        <f>AF8467*'Day-ahead Prices_2015-2022'!J8467</f>
        <v>77331.517832531536</v>
      </c>
      <c r="AH8467">
        <v>482529.46366503497</v>
      </c>
      <c r="AI8467">
        <f>AH8467*'Day-ahead Prices_2015-2022'!J8467</f>
        <v>49868.213746122201</v>
      </c>
    </row>
    <row r="8468" spans="30:35" x14ac:dyDescent="0.35">
      <c r="AD8468">
        <v>9291.9942340984107</v>
      </c>
      <c r="AF8468">
        <v>659104.31487014005</v>
      </c>
      <c r="AG8468">
        <f>AF8468*'Day-ahead Prices_2015-2022'!J8468</f>
        <v>75177.438154088173</v>
      </c>
      <c r="AH8468">
        <v>482529.46366503497</v>
      </c>
      <c r="AI8468">
        <f>AH8468*'Day-ahead Prices_2015-2022'!J8468</f>
        <v>55037.310625633894</v>
      </c>
    </row>
    <row r="8469" spans="30:35" x14ac:dyDescent="0.35">
      <c r="AD8469">
        <v>9291.9942340984107</v>
      </c>
      <c r="AF8469">
        <v>680526.11785616796</v>
      </c>
      <c r="AG8469">
        <f>AF8469*'Day-ahead Prices_2015-2022'!J8469</f>
        <v>74167.989612201782</v>
      </c>
      <c r="AH8469">
        <v>482529.46366503497</v>
      </c>
      <c r="AI8469">
        <f>AH8469*'Day-ahead Prices_2015-2022'!J8469</f>
        <v>52589.076759363415</v>
      </c>
    </row>
    <row r="8470" spans="30:35" x14ac:dyDescent="0.35">
      <c r="AD8470">
        <v>9291.9942340984107</v>
      </c>
      <c r="AF8470">
        <v>726143.75704692095</v>
      </c>
      <c r="AG8470">
        <f>AF8470*'Day-ahead Prices_2015-2022'!J8470</f>
        <v>75119.571666503965</v>
      </c>
      <c r="AH8470">
        <v>482529.46366503497</v>
      </c>
      <c r="AI8470">
        <f>AH8470*'Day-ahead Prices_2015-2022'!J8470</f>
        <v>49917.67301614787</v>
      </c>
    </row>
    <row r="8471" spans="30:35" x14ac:dyDescent="0.35">
      <c r="AD8471">
        <v>9291.9942340984107</v>
      </c>
      <c r="AF8471">
        <v>710024.84249826905</v>
      </c>
      <c r="AG8471">
        <f>AF8471*'Day-ahead Prices_2015-2022'!J8471</f>
        <v>71385.010133722855</v>
      </c>
      <c r="AH8471">
        <v>482529.46366503497</v>
      </c>
      <c r="AI8471">
        <f>AH8471*'Day-ahead Prices_2015-2022'!J8471</f>
        <v>48512.909115053037</v>
      </c>
    </row>
    <row r="8472" spans="30:35" x14ac:dyDescent="0.35">
      <c r="AD8472">
        <v>9291.9942340984107</v>
      </c>
      <c r="AF8472">
        <v>708851.18526069901</v>
      </c>
      <c r="AG8472">
        <f>AF8472*'Day-ahead Prices_2015-2022'!J8472</f>
        <v>66500.873945232481</v>
      </c>
      <c r="AH8472">
        <v>482529.46366503497</v>
      </c>
      <c r="AI8472">
        <f>AH8472*'Day-ahead Prices_2015-2022'!J8472</f>
        <v>45268.501633735257</v>
      </c>
    </row>
    <row r="8473" spans="30:35" x14ac:dyDescent="0.35">
      <c r="AD8473">
        <v>9291.9942340984107</v>
      </c>
      <c r="AF8473">
        <v>763646.26241925103</v>
      </c>
      <c r="AG8473">
        <f>AF8473*'Day-ahead Prices_2015-2022'!J8473</f>
        <v>71530.74540081124</v>
      </c>
      <c r="AH8473">
        <v>482529.46366503497</v>
      </c>
      <c r="AI8473">
        <f>AH8473*'Day-ahead Prices_2015-2022'!J8473</f>
        <v>45198.534861503824</v>
      </c>
    </row>
    <row r="8474" spans="30:35" x14ac:dyDescent="0.35">
      <c r="AD8474">
        <v>9291.9942340984107</v>
      </c>
      <c r="AF8474">
        <v>734451.66359963606</v>
      </c>
      <c r="AG8474">
        <f>AF8474*'Day-ahead Prices_2015-2022'!J8474</f>
        <v>55175.681227922658</v>
      </c>
      <c r="AH8474">
        <v>482529.46366503497</v>
      </c>
      <c r="AI8474">
        <f>AH8474*'Day-ahead Prices_2015-2022'!J8474</f>
        <v>36250.025957835751</v>
      </c>
    </row>
    <row r="8475" spans="30:35" x14ac:dyDescent="0.35">
      <c r="AD8475">
        <v>9291.9942340984107</v>
      </c>
      <c r="AF8475">
        <v>673995.110645568</v>
      </c>
      <c r="AG8475">
        <f>AF8475*'Day-ahead Prices_2015-2022'!J8475</f>
        <v>55332.471102336211</v>
      </c>
      <c r="AH8475">
        <v>482529.46366503497</v>
      </c>
      <c r="AI8475">
        <f>AH8475*'Day-ahead Prices_2015-2022'!J8475</f>
        <v>39613.859481410625</v>
      </c>
    </row>
    <row r="8476" spans="30:35" x14ac:dyDescent="0.35">
      <c r="AD8476">
        <v>9291.9942340984107</v>
      </c>
      <c r="AF8476">
        <v>719442.96798638196</v>
      </c>
      <c r="AG8476">
        <f>AF8476*'Day-ahead Prices_2015-2022'!J8476</f>
        <v>54324.239208941719</v>
      </c>
      <c r="AH8476">
        <v>482529.46366503497</v>
      </c>
      <c r="AI8476">
        <f>AH8476*'Day-ahead Prices_2015-2022'!J8476</f>
        <v>36435.196639517206</v>
      </c>
    </row>
    <row r="8477" spans="30:35" x14ac:dyDescent="0.35">
      <c r="AD8477">
        <v>9291.9942340984107</v>
      </c>
      <c r="AF8477">
        <v>601113.25377655996</v>
      </c>
      <c r="AG8477">
        <f>AF8477*'Day-ahead Prices_2015-2022'!J8477</f>
        <v>41630.098390295665</v>
      </c>
      <c r="AH8477">
        <v>482529.46366503497</v>
      </c>
      <c r="AI8477">
        <f>AH8477*'Day-ahead Prices_2015-2022'!J8477</f>
        <v>33417.578006121999</v>
      </c>
    </row>
    <row r="8478" spans="30:35" x14ac:dyDescent="0.35">
      <c r="AD8478">
        <v>9291.9942340984107</v>
      </c>
      <c r="AF8478">
        <v>656816.99809699901</v>
      </c>
      <c r="AG8478">
        <f>AF8478*'Day-ahead Prices_2015-2022'!J8478</f>
        <v>41397.533347558609</v>
      </c>
      <c r="AH8478">
        <v>482529.46366503497</v>
      </c>
      <c r="AI8478">
        <f>AH8478*'Day-ahead Prices_2015-2022'!J8478</f>
        <v>30412.625771147992</v>
      </c>
    </row>
    <row r="8479" spans="30:35" x14ac:dyDescent="0.35">
      <c r="AD8479">
        <v>9291.9942340984107</v>
      </c>
      <c r="AF8479">
        <v>558496.99353404297</v>
      </c>
      <c r="AG8479">
        <f>AF8479*'Day-ahead Prices_2015-2022'!J8479</f>
        <v>39257.451796749789</v>
      </c>
      <c r="AH8479">
        <v>482529.46366503497</v>
      </c>
      <c r="AI8479">
        <f>AH8479*'Day-ahead Prices_2015-2022'!J8479</f>
        <v>33917.599162844883</v>
      </c>
    </row>
    <row r="8480" spans="30:35" x14ac:dyDescent="0.35">
      <c r="AD8480">
        <v>9291.9942340984107</v>
      </c>
      <c r="AF8480">
        <v>583106.28358017001</v>
      </c>
      <c r="AG8480">
        <f>AF8480*'Day-ahead Prices_2015-2022'!J8480</f>
        <v>43063.127925250024</v>
      </c>
      <c r="AH8480">
        <v>482529.46366503497</v>
      </c>
      <c r="AI8480">
        <f>AH8480*'Day-ahead Prices_2015-2022'!J8480</f>
        <v>35635.404053492413</v>
      </c>
    </row>
    <row r="8481" spans="30:35" x14ac:dyDescent="0.35">
      <c r="AD8481">
        <v>9291.9942340984107</v>
      </c>
      <c r="AF8481">
        <v>733431.05505510198</v>
      </c>
      <c r="AG8481">
        <f>AF8481*'Day-ahead Prices_2015-2022'!J8481</f>
        <v>62236.208965519501</v>
      </c>
      <c r="AH8481">
        <v>482529.46366503497</v>
      </c>
      <c r="AI8481">
        <f>AH8481*'Day-ahead Prices_2015-2022'!J8481</f>
        <v>40945.64080112613</v>
      </c>
    </row>
    <row r="8482" spans="30:35" x14ac:dyDescent="0.35">
      <c r="AD8482">
        <v>9291.9942340984107</v>
      </c>
      <c r="AF8482">
        <v>675080.87002231297</v>
      </c>
      <c r="AG8482">
        <f>AF8482*'Day-ahead Prices_2015-2022'!J8482</f>
        <v>73769.462071688264</v>
      </c>
      <c r="AH8482">
        <v>482529.46366503497</v>
      </c>
      <c r="AI8482">
        <f>AH8482*'Day-ahead Prices_2015-2022'!J8482</f>
        <v>52728.4071419967</v>
      </c>
    </row>
    <row r="8483" spans="30:35" x14ac:dyDescent="0.35">
      <c r="AD8483">
        <v>9291.9942340984107</v>
      </c>
      <c r="AF8483">
        <v>765068.69655128696</v>
      </c>
      <c r="AG8483">
        <f>AF8483*'Day-ahead Prices_2015-2022'!J8483</f>
        <v>91429.534581361557</v>
      </c>
      <c r="AH8483">
        <v>482529.46366503497</v>
      </c>
      <c r="AI8483">
        <f>AH8483*'Day-ahead Prices_2015-2022'!J8483</f>
        <v>57664.683555290008</v>
      </c>
    </row>
    <row r="8484" spans="30:35" x14ac:dyDescent="0.35">
      <c r="AD8484">
        <v>9291.9942340984107</v>
      </c>
      <c r="AF8484">
        <v>849974.18839504605</v>
      </c>
      <c r="AG8484">
        <f>AF8484*'Day-ahead Prices_2015-2022'!J8484</f>
        <v>104456.51541507369</v>
      </c>
      <c r="AH8484">
        <v>482529.46366503497</v>
      </c>
      <c r="AI8484">
        <f>AH8484*'Day-ahead Prices_2015-2022'!J8484</f>
        <v>59299.855275284892</v>
      </c>
    </row>
    <row r="8485" spans="30:35" x14ac:dyDescent="0.35">
      <c r="AD8485">
        <v>9291.9942340984107</v>
      </c>
      <c r="AF8485">
        <v>725886.23357847799</v>
      </c>
      <c r="AG8485">
        <f>AF8485*'Day-ahead Prices_2015-2022'!J8485</f>
        <v>83927.8736841356</v>
      </c>
      <c r="AH8485">
        <v>482529.46366503497</v>
      </c>
      <c r="AI8485">
        <f>AH8485*'Day-ahead Prices_2015-2022'!J8485</f>
        <v>55790.659750780927</v>
      </c>
    </row>
    <row r="8486" spans="30:35" x14ac:dyDescent="0.35">
      <c r="AD8486">
        <v>9291.9942340984107</v>
      </c>
      <c r="AF8486">
        <v>707781.99193537002</v>
      </c>
      <c r="AG8486">
        <f>AF8486*'Day-ahead Prices_2015-2022'!J8486</f>
        <v>79429.94931745698</v>
      </c>
      <c r="AH8486">
        <v>482529.46366503497</v>
      </c>
      <c r="AI8486">
        <f>AH8486*'Day-ahead Prices_2015-2022'!J8486</f>
        <v>54151.26589797897</v>
      </c>
    </row>
    <row r="8487" spans="30:35" x14ac:dyDescent="0.35">
      <c r="AD8487">
        <v>9291.9942340984107</v>
      </c>
      <c r="AF8487">
        <v>618665.22520870797</v>
      </c>
      <c r="AG8487">
        <f>AF8487*'Day-ahead Prices_2015-2022'!J8487</f>
        <v>64265.396931617557</v>
      </c>
      <c r="AH8487">
        <v>482529.46366503497</v>
      </c>
      <c r="AI8487">
        <f>AH8487*'Day-ahead Prices_2015-2022'!J8487</f>
        <v>50123.954361864671</v>
      </c>
    </row>
    <row r="8488" spans="30:35" x14ac:dyDescent="0.35">
      <c r="AD8488">
        <v>9291.9942340984107</v>
      </c>
      <c r="AF8488">
        <v>714190.44179518998</v>
      </c>
      <c r="AG8488">
        <f>AF8488*'Day-ahead Prices_2015-2022'!J8488</f>
        <v>79151.941188056415</v>
      </c>
      <c r="AH8488">
        <v>482529.46366503497</v>
      </c>
      <c r="AI8488">
        <f>AH8488*'Day-ahead Prices_2015-2022'!J8488</f>
        <v>53477.53413433666</v>
      </c>
    </row>
    <row r="8489" spans="30:35" x14ac:dyDescent="0.35">
      <c r="AD8489">
        <v>9291.9942340984107</v>
      </c>
      <c r="AF8489">
        <v>706574.98105344397</v>
      </c>
      <c r="AG8489">
        <f>AF8489*'Day-ahead Prices_2015-2022'!J8489</f>
        <v>83358.183389780053</v>
      </c>
      <c r="AH8489">
        <v>482529.46366503497</v>
      </c>
      <c r="AI8489">
        <f>AH8489*'Day-ahead Prices_2015-2022'!J8489</f>
        <v>56926.413475882502</v>
      </c>
    </row>
    <row r="8490" spans="30:35" x14ac:dyDescent="0.35">
      <c r="AD8490">
        <v>9291.9942340984107</v>
      </c>
      <c r="AF8490">
        <v>663291.69277166598</v>
      </c>
      <c r="AG8490">
        <f>AF8490*'Day-ahead Prices_2015-2022'!J8490</f>
        <v>80551.801399423042</v>
      </c>
      <c r="AH8490">
        <v>482529.46366503497</v>
      </c>
      <c r="AI8490">
        <f>AH8490*'Day-ahead Prices_2015-2022'!J8490</f>
        <v>58599.584391141005</v>
      </c>
    </row>
    <row r="8491" spans="30:35" x14ac:dyDescent="0.35">
      <c r="AD8491">
        <v>9291.9942340984107</v>
      </c>
      <c r="AF8491">
        <v>849834.39592767705</v>
      </c>
      <c r="AG8491">
        <f>AF8491*'Day-ahead Prices_2015-2022'!J8491</f>
        <v>105137.26229219256</v>
      </c>
      <c r="AH8491">
        <v>482529.46366503497</v>
      </c>
      <c r="AI8491">
        <f>AH8491*'Day-ahead Prices_2015-2022'!J8491</f>
        <v>59696.132597319804</v>
      </c>
    </row>
    <row r="8492" spans="30:35" x14ac:dyDescent="0.35">
      <c r="AD8492">
        <v>9291.9942340984107</v>
      </c>
      <c r="AF8492">
        <v>852000.94909062702</v>
      </c>
      <c r="AG8492">
        <f>AF8492*'Day-ahead Prices_2015-2022'!J8492</f>
        <v>124220.67337622703</v>
      </c>
      <c r="AH8492">
        <v>482479.46366503497</v>
      </c>
      <c r="AI8492">
        <f>AH8492*'Day-ahead Prices_2015-2022'!J8492</f>
        <v>70344.902703032509</v>
      </c>
    </row>
    <row r="8493" spans="30:35" x14ac:dyDescent="0.35">
      <c r="AD8493">
        <v>9291.9942340984107</v>
      </c>
      <c r="AF8493">
        <v>767763.08536572906</v>
      </c>
      <c r="AG8493">
        <f>AF8493*'Day-ahead Prices_2015-2022'!J8493</f>
        <v>108257.4741481379</v>
      </c>
      <c r="AH8493">
        <v>482529.46366503497</v>
      </c>
      <c r="AI8493">
        <f>AH8493*'Day-ahead Prices_2015-2022'!J8493</f>
        <v>68038.463862258664</v>
      </c>
    </row>
    <row r="8494" spans="30:35" x14ac:dyDescent="0.35">
      <c r="AD8494">
        <v>9291.9942340984107</v>
      </c>
      <c r="AF8494">
        <v>783401.36302215001</v>
      </c>
      <c r="AG8494">
        <f>AF8494*'Day-ahead Prices_2015-2022'!J8494</f>
        <v>101037.23229237423</v>
      </c>
      <c r="AH8494">
        <v>482529.46366503497</v>
      </c>
      <c r="AI8494">
        <f>AH8494*'Day-ahead Prices_2015-2022'!J8494</f>
        <v>62233.03125253872</v>
      </c>
    </row>
    <row r="8495" spans="30:35" x14ac:dyDescent="0.35">
      <c r="AD8495">
        <v>9291.9942340984107</v>
      </c>
      <c r="AF8495">
        <v>672768.26299933298</v>
      </c>
      <c r="AG8495">
        <f>AF8495*'Day-ahead Prices_2015-2022'!J8495</f>
        <v>80672.483376578763</v>
      </c>
      <c r="AH8495">
        <v>482529.46366503497</v>
      </c>
      <c r="AI8495">
        <f>AH8495*'Day-ahead Prices_2015-2022'!J8495</f>
        <v>57860.711149903924</v>
      </c>
    </row>
    <row r="8496" spans="30:35" x14ac:dyDescent="0.35">
      <c r="AD8496">
        <v>9291.9942340984107</v>
      </c>
      <c r="AF8496">
        <v>675552.11007129902</v>
      </c>
      <c r="AG8496">
        <f>AF8496*'Day-ahead Prices_2015-2022'!J8496</f>
        <v>71790.922737276938</v>
      </c>
      <c r="AH8496">
        <v>482529.46366503497</v>
      </c>
      <c r="AI8496">
        <f>AH8496*'Day-ahead Prices_2015-2022'!J8496</f>
        <v>51278.406103683265</v>
      </c>
    </row>
    <row r="8497" spans="30:35" x14ac:dyDescent="0.35">
      <c r="AD8497">
        <v>9291.9942340984107</v>
      </c>
      <c r="AF8497">
        <v>654192.17263021704</v>
      </c>
      <c r="AG8497">
        <f>AF8497*'Day-ahead Prices_2015-2022'!J8497</f>
        <v>66145.37057464126</v>
      </c>
      <c r="AH8497">
        <v>482529.46366503497</v>
      </c>
      <c r="AI8497">
        <f>AH8497*'Day-ahead Prices_2015-2022'!J8497</f>
        <v>48788.554071171697</v>
      </c>
    </row>
    <row r="8498" spans="30:35" x14ac:dyDescent="0.35">
      <c r="AD8498">
        <v>9291.9942340984107</v>
      </c>
      <c r="AF8498">
        <v>677144.88584126194</v>
      </c>
      <c r="AG8498">
        <f>AF8498*'Day-ahead Prices_2015-2022'!J8498</f>
        <v>59118.134258371378</v>
      </c>
      <c r="AH8498">
        <v>482529.46366503497</v>
      </c>
      <c r="AI8498">
        <f>AH8498*'Day-ahead Prices_2015-2022'!J8498</f>
        <v>42127.234825275882</v>
      </c>
    </row>
    <row r="8499" spans="30:35" x14ac:dyDescent="0.35">
      <c r="AD8499">
        <v>9291.9942340984107</v>
      </c>
      <c r="AF8499">
        <v>625346.01398707204</v>
      </c>
      <c r="AG8499">
        <f>AF8499*'Day-ahead Prices_2015-2022'!J8499</f>
        <v>54032.240656035479</v>
      </c>
      <c r="AH8499">
        <v>482529.46366503497</v>
      </c>
      <c r="AI8499">
        <f>AH8499*'Day-ahead Prices_2015-2022'!J8499</f>
        <v>41692.355146147769</v>
      </c>
    </row>
    <row r="8500" spans="30:35" x14ac:dyDescent="0.35">
      <c r="AD8500">
        <v>9291.9942340984107</v>
      </c>
      <c r="AF8500">
        <v>523711.65659557801</v>
      </c>
      <c r="AG8500">
        <f>AF8500*'Day-ahead Prices_2015-2022'!J8500</f>
        <v>45240.831455009007</v>
      </c>
      <c r="AH8500">
        <v>482529.46366503497</v>
      </c>
      <c r="AI8500">
        <f>AH8500*'Day-ahead Prices_2015-2022'!J8500</f>
        <v>41683.307718704047</v>
      </c>
    </row>
    <row r="8501" spans="30:35" x14ac:dyDescent="0.35">
      <c r="AD8501">
        <v>9291.9942340984107</v>
      </c>
      <c r="AF8501">
        <v>519220.96065418201</v>
      </c>
      <c r="AG8501">
        <f>AF8501*'Day-ahead Prices_2015-2022'!J8501</f>
        <v>42383.357992000063</v>
      </c>
      <c r="AH8501">
        <v>482529.46366503497</v>
      </c>
      <c r="AI8501">
        <f>AH8501*'Day-ahead Prices_2015-2022'!J8501</f>
        <v>39388.276957147224</v>
      </c>
    </row>
    <row r="8502" spans="30:35" x14ac:dyDescent="0.35">
      <c r="AD8502">
        <v>9291.9942340984107</v>
      </c>
      <c r="AF8502">
        <v>471416.67071491602</v>
      </c>
      <c r="AG8502">
        <f>AF8502*'Day-ahead Prices_2015-2022'!J8502</f>
        <v>37980.273346985596</v>
      </c>
      <c r="AH8502">
        <v>482529.46366503497</v>
      </c>
      <c r="AI8502">
        <f>AH8502*'Day-ahead Prices_2015-2022'!J8502</f>
        <v>38875.589402003119</v>
      </c>
    </row>
    <row r="8503" spans="30:35" x14ac:dyDescent="0.35">
      <c r="AD8503">
        <v>9291.9942340984107</v>
      </c>
      <c r="AF8503">
        <v>436972.44770484901</v>
      </c>
      <c r="AG8503">
        <f>AF8503*'Day-ahead Prices_2015-2022'!J8503</f>
        <v>35233.634674001616</v>
      </c>
      <c r="AH8503">
        <v>482529.46366503497</v>
      </c>
      <c r="AI8503">
        <f>AH8503*'Day-ahead Prices_2015-2022'!J8503</f>
        <v>38906.953817141359</v>
      </c>
    </row>
    <row r="8504" spans="30:35" x14ac:dyDescent="0.35">
      <c r="AD8504">
        <v>9291.9942340984107</v>
      </c>
      <c r="AF8504">
        <v>539993.75785568298</v>
      </c>
      <c r="AG8504">
        <f>AF8504*'Day-ahead Prices_2015-2022'!J8504</f>
        <v>47414.826900715569</v>
      </c>
      <c r="AH8504">
        <v>482529.46366503497</v>
      </c>
      <c r="AI8504">
        <f>AH8504*'Day-ahead Prices_2015-2022'!J8504</f>
        <v>42369.102718937975</v>
      </c>
    </row>
    <row r="8505" spans="30:35" x14ac:dyDescent="0.35">
      <c r="AD8505">
        <v>9291.9942340984107</v>
      </c>
      <c r="AF8505">
        <v>591790.77337105805</v>
      </c>
      <c r="AG8505">
        <f>AF8505*'Day-ahead Prices_2015-2022'!J8505</f>
        <v>62740.918054332855</v>
      </c>
      <c r="AH8505">
        <v>482529.46366503497</v>
      </c>
      <c r="AI8505">
        <f>AH8505*'Day-ahead Prices_2015-2022'!J8505</f>
        <v>51157.170575937424</v>
      </c>
    </row>
    <row r="8506" spans="30:35" x14ac:dyDescent="0.35">
      <c r="AD8506">
        <v>9291.9942340984107</v>
      </c>
      <c r="AF8506">
        <v>610780.81318308704</v>
      </c>
      <c r="AG8506">
        <f>AF8506*'Day-ahead Prices_2015-2022'!J8506</f>
        <v>76557.557552417551</v>
      </c>
      <c r="AH8506">
        <v>482529.46366503497</v>
      </c>
      <c r="AI8506">
        <f>AH8506*'Day-ahead Prices_2015-2022'!J8506</f>
        <v>60482.052461264218</v>
      </c>
    </row>
    <row r="8507" spans="30:35" x14ac:dyDescent="0.35">
      <c r="AD8507">
        <v>9291.9942340984107</v>
      </c>
      <c r="AF8507">
        <v>732318.22985102294</v>
      </c>
      <c r="AG8507">
        <f>AF8507*'Day-ahead Prices_2015-2022'!J8507</f>
        <v>98669.812096764872</v>
      </c>
      <c r="AH8507">
        <v>482529.46366503497</v>
      </c>
      <c r="AI8507">
        <f>AH8507*'Day-ahead Prices_2015-2022'!J8507</f>
        <v>65014.210448738057</v>
      </c>
    </row>
    <row r="8508" spans="30:35" x14ac:dyDescent="0.35">
      <c r="AD8508">
        <v>9291.9942340984107</v>
      </c>
      <c r="AF8508">
        <v>820547.57154460205</v>
      </c>
      <c r="AG8508">
        <f>AF8508*'Day-ahead Prices_2015-2022'!J8508</f>
        <v>112611.94871878119</v>
      </c>
      <c r="AH8508">
        <v>482529.46366503497</v>
      </c>
      <c r="AI8508">
        <f>AH8508*'Day-ahead Prices_2015-2022'!J8508</f>
        <v>66222.343593389407</v>
      </c>
    </row>
    <row r="8509" spans="30:35" x14ac:dyDescent="0.35">
      <c r="AD8509">
        <v>9291.9942340984107</v>
      </c>
      <c r="AF8509">
        <v>822511.93967447302</v>
      </c>
      <c r="AG8509">
        <f>AF8509*'Day-ahead Prices_2015-2022'!J8509</f>
        <v>109422.87589459351</v>
      </c>
      <c r="AH8509">
        <v>482529.46366503497</v>
      </c>
      <c r="AI8509">
        <f>AH8509*'Day-ahead Prices_2015-2022'!J8509</f>
        <v>64193.307198677918</v>
      </c>
    </row>
    <row r="8510" spans="30:35" x14ac:dyDescent="0.35">
      <c r="AD8510">
        <v>9291.9942340984107</v>
      </c>
      <c r="AF8510">
        <v>723828.21643469704</v>
      </c>
      <c r="AG8510">
        <f>AF8510*'Day-ahead Prices_2015-2022'!J8510</f>
        <v>92457.292441015481</v>
      </c>
      <c r="AH8510">
        <v>482529.46366503497</v>
      </c>
      <c r="AI8510">
        <f>AH8510*'Day-ahead Prices_2015-2022'!J8510</f>
        <v>61635.297879423662</v>
      </c>
    </row>
    <row r="8511" spans="30:35" x14ac:dyDescent="0.35">
      <c r="AD8511">
        <v>9291.9942340984107</v>
      </c>
      <c r="AF8511">
        <v>628936.741164646</v>
      </c>
      <c r="AG8511">
        <f>AF8511*'Day-ahead Prices_2015-2022'!J8511</f>
        <v>77496.799075381219</v>
      </c>
      <c r="AH8511">
        <v>482529.46366503497</v>
      </c>
      <c r="AI8511">
        <f>AH8511*'Day-ahead Prices_2015-2022'!J8511</f>
        <v>59456.677350976031</v>
      </c>
    </row>
    <row r="8512" spans="30:35" x14ac:dyDescent="0.35">
      <c r="AD8512">
        <v>9291.9942340984107</v>
      </c>
      <c r="AF8512">
        <v>591361.80159286305</v>
      </c>
      <c r="AG8512">
        <f>AF8512*'Day-ahead Prices_2015-2022'!J8512</f>
        <v>70578.29181785621</v>
      </c>
      <c r="AH8512">
        <v>482529.46366503497</v>
      </c>
      <c r="AI8512">
        <f>AH8512*'Day-ahead Prices_2015-2022'!J8512</f>
        <v>57589.288326592345</v>
      </c>
    </row>
    <row r="8513" spans="30:35" x14ac:dyDescent="0.35">
      <c r="AD8513">
        <v>9291.9942340984107</v>
      </c>
      <c r="AF8513">
        <v>675808.453584929</v>
      </c>
      <c r="AG8513">
        <f>AF8513*'Day-ahead Prices_2015-2022'!J8513</f>
        <v>82655.597676271718</v>
      </c>
      <c r="AH8513">
        <v>482529.46366503497</v>
      </c>
      <c r="AI8513">
        <f>AH8513*'Day-ahead Prices_2015-2022'!J8513</f>
        <v>59016.369215381681</v>
      </c>
    </row>
    <row r="8514" spans="30:35" x14ac:dyDescent="0.35">
      <c r="AD8514">
        <v>9291.9942340984107</v>
      </c>
      <c r="AF8514">
        <v>721984.87201710604</v>
      </c>
      <c r="AG8514">
        <f>AF8514*'Day-ahead Prices_2015-2022'!J8514</f>
        <v>90910.530122213968</v>
      </c>
      <c r="AH8514">
        <v>482529.46366503497</v>
      </c>
      <c r="AI8514">
        <f>AH8514*'Day-ahead Prices_2015-2022'!J8514</f>
        <v>60758.90374104205</v>
      </c>
    </row>
    <row r="8515" spans="30:35" x14ac:dyDescent="0.35">
      <c r="AD8515">
        <v>9291.9942340984107</v>
      </c>
      <c r="AF8515">
        <v>675153.44863524998</v>
      </c>
      <c r="AG8515">
        <f>AF8515*'Day-ahead Prices_2015-2022'!J8515</f>
        <v>88332.857510382135</v>
      </c>
      <c r="AH8515">
        <v>482529.46366503497</v>
      </c>
      <c r="AI8515">
        <f>AH8515*'Day-ahead Prices_2015-2022'!J8515</f>
        <v>63131.139216785268</v>
      </c>
    </row>
    <row r="8516" spans="30:35" x14ac:dyDescent="0.35">
      <c r="AD8516">
        <v>9291.9942340984107</v>
      </c>
      <c r="AF8516">
        <v>813916.87057526596</v>
      </c>
      <c r="AG8516">
        <f>AF8516*'Day-ahead Prices_2015-2022'!J8516</f>
        <v>121663.27641750254</v>
      </c>
      <c r="AH8516">
        <v>482479.46366503497</v>
      </c>
      <c r="AI8516">
        <f>AH8516*'Day-ahead Prices_2015-2022'!J8516</f>
        <v>72120.42712931984</v>
      </c>
    </row>
    <row r="8517" spans="30:35" x14ac:dyDescent="0.35">
      <c r="AD8517">
        <v>9291.9942340984107</v>
      </c>
      <c r="AF8517">
        <v>831982.37835371005</v>
      </c>
      <c r="AG8517">
        <f>AF8517*'Day-ahead Prices_2015-2022'!J8517</f>
        <v>118471.17074364949</v>
      </c>
      <c r="AH8517">
        <v>482529.46366503497</v>
      </c>
      <c r="AI8517">
        <f>AH8517*'Day-ahead Prices_2015-2022'!J8517</f>
        <v>68710.386140412244</v>
      </c>
    </row>
    <row r="8518" spans="30:35" x14ac:dyDescent="0.35">
      <c r="AD8518">
        <v>9291.9942340984107</v>
      </c>
      <c r="AF8518">
        <v>721140.87617228006</v>
      </c>
      <c r="AG8518">
        <f>AF8518*'Day-ahead Prices_2015-2022'!J8518</f>
        <v>92217.692392720754</v>
      </c>
      <c r="AH8518">
        <v>482529.46366503497</v>
      </c>
      <c r="AI8518">
        <f>AH8518*'Day-ahead Prices_2015-2022'!J8518</f>
        <v>61704.661489825514</v>
      </c>
    </row>
    <row r="8519" spans="30:35" x14ac:dyDescent="0.35">
      <c r="AD8519">
        <v>9291.9942340984107</v>
      </c>
      <c r="AF8519">
        <v>712299.80033491296</v>
      </c>
      <c r="AG8519">
        <f>AF8519*'Day-ahead Prices_2015-2022'!J8519</f>
        <v>83084.429460565079</v>
      </c>
      <c r="AH8519">
        <v>482529.46366503497</v>
      </c>
      <c r="AI8519">
        <f>AH8519*'Day-ahead Prices_2015-2022'!J8519</f>
        <v>56283.442965548842</v>
      </c>
    </row>
    <row r="8520" spans="30:35" x14ac:dyDescent="0.35">
      <c r="AD8520">
        <v>9291.9942340984107</v>
      </c>
      <c r="AF8520">
        <v>719875.41943057894</v>
      </c>
      <c r="AG8520">
        <f>AF8520*'Day-ahead Prices_2015-2022'!J8520</f>
        <v>75774.986493537013</v>
      </c>
      <c r="AH8520">
        <v>482529.46366503497</v>
      </c>
      <c r="AI8520">
        <f>AH8520*'Day-ahead Prices_2015-2022'!J8520</f>
        <v>50791.654507211155</v>
      </c>
    </row>
    <row r="8521" spans="30:35" x14ac:dyDescent="0.35">
      <c r="AD8521">
        <v>9291.9942340984107</v>
      </c>
      <c r="AF8521">
        <v>657716.17136334896</v>
      </c>
      <c r="AG8521">
        <f>AF8521*'Day-ahead Prices_2015-2022'!J8521</f>
        <v>65950.844793031414</v>
      </c>
      <c r="AH8521">
        <v>482529.46366503497</v>
      </c>
      <c r="AI8521">
        <f>AH8521*'Day-ahead Prices_2015-2022'!J8521</f>
        <v>48384.435645352227</v>
      </c>
    </row>
    <row r="8522" spans="30:35" x14ac:dyDescent="0.35">
      <c r="AD8522">
        <v>9291.9942340984107</v>
      </c>
      <c r="AF8522">
        <v>689763.81391220295</v>
      </c>
      <c r="AG8522">
        <f>AF8522*'Day-ahead Prices_2015-2022'!J8522</f>
        <v>63238.408664238159</v>
      </c>
      <c r="AH8522">
        <v>482529.46366503497</v>
      </c>
      <c r="AI8522">
        <f>AH8522*'Day-ahead Prices_2015-2022'!J8522</f>
        <v>44238.904390639989</v>
      </c>
    </row>
    <row r="8523" spans="30:35" x14ac:dyDescent="0.35">
      <c r="AD8523">
        <v>9291.9942340984107</v>
      </c>
      <c r="AF8523">
        <v>610746.680854926</v>
      </c>
      <c r="AG8523">
        <f>AF8523*'Day-ahead Prices_2015-2022'!J8523</f>
        <v>52355.495782937462</v>
      </c>
      <c r="AH8523">
        <v>482529.46366503497</v>
      </c>
      <c r="AI8523">
        <f>AH8523*'Day-ahead Prices_2015-2022'!J8523</f>
        <v>41364.235110855545</v>
      </c>
    </row>
    <row r="8524" spans="30:35" x14ac:dyDescent="0.35">
      <c r="AD8524">
        <v>9291.9942340984107</v>
      </c>
      <c r="AF8524">
        <v>601843.93571333901</v>
      </c>
      <c r="AG8524">
        <f>AF8524*'Day-ahead Prices_2015-2022'!J8524</f>
        <v>50409.695750429637</v>
      </c>
      <c r="AH8524">
        <v>482529.46366503497</v>
      </c>
      <c r="AI8524">
        <f>AH8524*'Day-ahead Prices_2015-2022'!J8524</f>
        <v>40416.064714753753</v>
      </c>
    </row>
    <row r="8525" spans="30:35" x14ac:dyDescent="0.35">
      <c r="AD8525">
        <v>9291.9942340984107</v>
      </c>
      <c r="AF8525">
        <v>436197.69107428699</v>
      </c>
      <c r="AG8525">
        <f>AF8525*'Day-ahead Prices_2015-2022'!J8525</f>
        <v>34393.642694093687</v>
      </c>
      <c r="AH8525">
        <v>482529.46366503497</v>
      </c>
      <c r="AI8525">
        <f>AH8525*'Day-ahead Prices_2015-2022'!J8525</f>
        <v>38046.845048158422</v>
      </c>
    </row>
    <row r="8526" spans="30:35" x14ac:dyDescent="0.35">
      <c r="AD8526">
        <v>9291.9942340984107</v>
      </c>
      <c r="AF8526">
        <v>438133.29150599102</v>
      </c>
      <c r="AG8526">
        <f>AF8526*'Day-ahead Prices_2015-2022'!J8526</f>
        <v>33397.805478272923</v>
      </c>
      <c r="AH8526">
        <v>482529.46366503497</v>
      </c>
      <c r="AI8526">
        <f>AH8526*'Day-ahead Prices_2015-2022'!J8526</f>
        <v>36782.014691526449</v>
      </c>
    </row>
    <row r="8527" spans="30:35" x14ac:dyDescent="0.35">
      <c r="AD8527">
        <v>9291.9942340984107</v>
      </c>
      <c r="AF8527">
        <v>470229.10926458897</v>
      </c>
      <c r="AG8527">
        <f>AF8527*'Day-ahead Prices_2015-2022'!J8527</f>
        <v>34094.549353615599</v>
      </c>
      <c r="AH8527">
        <v>482529.46366503497</v>
      </c>
      <c r="AI8527">
        <f>AH8527*'Day-ahead Prices_2015-2022'!J8527</f>
        <v>34986.401924862941</v>
      </c>
    </row>
    <row r="8528" spans="30:35" x14ac:dyDescent="0.35">
      <c r="AD8528">
        <v>9291.9942340984107</v>
      </c>
      <c r="AF8528">
        <v>500169.95384560298</v>
      </c>
      <c r="AG8528">
        <f>AF8528*'Day-ahead Prices_2015-2022'!J8528</f>
        <v>39814.153538552302</v>
      </c>
      <c r="AH8528">
        <v>482529.46366503497</v>
      </c>
      <c r="AI8528">
        <f>AH8528*'Day-ahead Prices_2015-2022'!J8528</f>
        <v>38409.948469566363</v>
      </c>
    </row>
    <row r="8529" spans="30:35" x14ac:dyDescent="0.35">
      <c r="AD8529">
        <v>9291.9942340984107</v>
      </c>
      <c r="AF8529">
        <v>629580.34168233897</v>
      </c>
      <c r="AG8529">
        <f>AF8529*'Day-ahead Prices_2015-2022'!J8529</f>
        <v>62824.248345626402</v>
      </c>
      <c r="AH8529">
        <v>482529.46366503497</v>
      </c>
      <c r="AI8529">
        <f>AH8529*'Day-ahead Prices_2015-2022'!J8529</f>
        <v>48150.408855474678</v>
      </c>
    </row>
    <row r="8530" spans="30:35" x14ac:dyDescent="0.35">
      <c r="AD8530">
        <v>9291.9942340984107</v>
      </c>
      <c r="AF8530">
        <v>806977.15768476296</v>
      </c>
      <c r="AG8530">
        <f>AF8530*'Day-ahead Prices_2015-2022'!J8530</f>
        <v>97843.962926383305</v>
      </c>
      <c r="AH8530">
        <v>482529.46366503497</v>
      </c>
      <c r="AI8530">
        <f>AH8530*'Day-ahead Prices_2015-2022'!J8530</f>
        <v>58505.49114572633</v>
      </c>
    </row>
    <row r="8531" spans="30:35" x14ac:dyDescent="0.35">
      <c r="AD8531">
        <v>9291.9942340984107</v>
      </c>
      <c r="AF8531">
        <v>693594.91926849296</v>
      </c>
      <c r="AG8531">
        <f>AF8531*'Day-ahead Prices_2015-2022'!J8531</f>
        <v>83725.576692197952</v>
      </c>
      <c r="AH8531">
        <v>482529.46366503497</v>
      </c>
      <c r="AI8531">
        <f>AH8531*'Day-ahead Prices_2015-2022'!J8531</f>
        <v>58247.337882665532</v>
      </c>
    </row>
    <row r="8532" spans="30:35" x14ac:dyDescent="0.35">
      <c r="AD8532">
        <v>9291.9942340984107</v>
      </c>
      <c r="AF8532">
        <v>733685.26061150106</v>
      </c>
      <c r="AG8532">
        <f>AF8532*'Day-ahead Prices_2015-2022'!J8532</f>
        <v>90233.198882881217</v>
      </c>
      <c r="AH8532">
        <v>482529.46366503497</v>
      </c>
      <c r="AI8532">
        <f>AH8532*'Day-ahead Prices_2015-2022'!J8532</f>
        <v>59344.489250673905</v>
      </c>
    </row>
    <row r="8533" spans="30:35" x14ac:dyDescent="0.35">
      <c r="AD8533">
        <v>9291.9942340984107</v>
      </c>
      <c r="AF8533">
        <v>638263.963042174</v>
      </c>
      <c r="AG8533">
        <f>AF8533*'Day-ahead Prices_2015-2022'!J8533</f>
        <v>77711.030990246087</v>
      </c>
      <c r="AH8533">
        <v>482529.46366503497</v>
      </c>
      <c r="AI8533">
        <f>AH8533*'Day-ahead Prices_2015-2022'!J8533</f>
        <v>58749.77168670675</v>
      </c>
    </row>
    <row r="8534" spans="30:35" x14ac:dyDescent="0.35">
      <c r="AD8534">
        <v>9291.9942340984107</v>
      </c>
      <c r="AF8534">
        <v>601877.09325879405</v>
      </c>
      <c r="AG8534">
        <f>AF8534*'Day-ahead Prices_2015-2022'!J8534</f>
        <v>67738.257460810986</v>
      </c>
      <c r="AH8534">
        <v>482529.46366503497</v>
      </c>
      <c r="AI8534">
        <f>AH8534*'Day-ahead Prices_2015-2022'!J8534</f>
        <v>54306.278488181364</v>
      </c>
    </row>
    <row r="8535" spans="30:35" x14ac:dyDescent="0.35">
      <c r="AD8535">
        <v>9291.9942340984107</v>
      </c>
      <c r="AF8535">
        <v>515741.94297985698</v>
      </c>
      <c r="AG8535">
        <f>AF8535*'Day-ahead Prices_2015-2022'!J8535</f>
        <v>53956.92207455264</v>
      </c>
      <c r="AH8535">
        <v>482529.46366503497</v>
      </c>
      <c r="AI8535">
        <f>AH8535*'Day-ahead Prices_2015-2022'!J8535</f>
        <v>50482.232488635964</v>
      </c>
    </row>
    <row r="8536" spans="30:35" x14ac:dyDescent="0.35">
      <c r="AD8536">
        <v>9291.9942340984107</v>
      </c>
      <c r="AF8536">
        <v>484197.93330980098</v>
      </c>
      <c r="AG8536">
        <f>AF8536*'Day-ahead Prices_2015-2022'!J8536</f>
        <v>51466.608826332013</v>
      </c>
      <c r="AH8536">
        <v>482529.46366503497</v>
      </c>
      <c r="AI8536">
        <f>AH8536*'Day-ahead Prices_2015-2022'!J8536</f>
        <v>51289.263016615725</v>
      </c>
    </row>
    <row r="8537" spans="30:35" x14ac:dyDescent="0.35">
      <c r="AD8537">
        <v>9291.9942340984107</v>
      </c>
      <c r="AF8537">
        <v>522964.40817146603</v>
      </c>
      <c r="AG8537">
        <f>AF8537*'Day-ahead Prices_2015-2022'!J8537</f>
        <v>62028.808453217578</v>
      </c>
      <c r="AH8537">
        <v>482529.46366503497</v>
      </c>
      <c r="AI8537">
        <f>AH8537*'Day-ahead Prices_2015-2022'!J8537</f>
        <v>57232.819685309791</v>
      </c>
    </row>
    <row r="8538" spans="30:35" x14ac:dyDescent="0.35">
      <c r="AD8538">
        <v>9291.9942340984107</v>
      </c>
      <c r="AF8538">
        <v>527206.75737918296</v>
      </c>
      <c r="AG8538">
        <f>AF8538*'Day-ahead Prices_2015-2022'!J8538</f>
        <v>63761.044245885118</v>
      </c>
      <c r="AH8538">
        <v>482529.46366503497</v>
      </c>
      <c r="AI8538">
        <f>AH8538*'Day-ahead Prices_2015-2022'!J8538</f>
        <v>58357.716497478919</v>
      </c>
    </row>
    <row r="8539" spans="30:35" x14ac:dyDescent="0.35">
      <c r="AD8539">
        <v>9291.9942340984107</v>
      </c>
      <c r="AF8539">
        <v>517489.03424396401</v>
      </c>
      <c r="AG8539">
        <f>AF8539*'Day-ahead Prices_2015-2022'!J8539</f>
        <v>65472.065751253511</v>
      </c>
      <c r="AH8539">
        <v>482529.46366503497</v>
      </c>
      <c r="AI8539">
        <f>AH8539*'Day-ahead Prices_2015-2022'!J8539</f>
        <v>61049.024581070633</v>
      </c>
    </row>
    <row r="8540" spans="30:35" x14ac:dyDescent="0.35">
      <c r="AD8540">
        <v>9291.9942340984107</v>
      </c>
      <c r="AF8540">
        <v>541083.40302583796</v>
      </c>
      <c r="AG8540">
        <f>AF8540*'Day-ahead Prices_2015-2022'!J8540</f>
        <v>77565.658532261456</v>
      </c>
      <c r="AH8540">
        <v>482529.46366503497</v>
      </c>
      <c r="AI8540">
        <f>AH8540*'Day-ahead Prices_2015-2022'!J8540</f>
        <v>69171.80494004194</v>
      </c>
    </row>
    <row r="8541" spans="30:35" x14ac:dyDescent="0.35">
      <c r="AD8541">
        <v>9291.9942340984107</v>
      </c>
      <c r="AF8541">
        <v>529048.74978584703</v>
      </c>
      <c r="AG8541">
        <f>AF8541*'Day-ahead Prices_2015-2022'!J8541</f>
        <v>70249.738240313687</v>
      </c>
      <c r="AH8541">
        <v>482529.46366503497</v>
      </c>
      <c r="AI8541">
        <f>AH8541*'Day-ahead Prices_2015-2022'!J8541</f>
        <v>64072.674832761659</v>
      </c>
    </row>
    <row r="8542" spans="30:35" x14ac:dyDescent="0.35">
      <c r="AD8542">
        <v>9291.9942340984107</v>
      </c>
      <c r="AF8542">
        <v>509248.23074018199</v>
      </c>
      <c r="AG8542">
        <f>AF8542*'Day-ahead Prices_2015-2022'!J8542</f>
        <v>59468.735265261603</v>
      </c>
      <c r="AH8542">
        <v>482529.46366503497</v>
      </c>
      <c r="AI8542">
        <f>AH8542*'Day-ahead Prices_2015-2022'!J8542</f>
        <v>56348.584443143627</v>
      </c>
    </row>
    <row r="8543" spans="30:35" x14ac:dyDescent="0.35">
      <c r="AD8543">
        <v>9291.9942340984107</v>
      </c>
      <c r="AF8543">
        <v>506921.63375146</v>
      </c>
      <c r="AG8543">
        <f>AF8543*'Day-ahead Prices_2015-2022'!J8543</f>
        <v>53007.527937305793</v>
      </c>
      <c r="AH8543">
        <v>482529.46366503497</v>
      </c>
      <c r="AI8543">
        <f>AH8543*'Day-ahead Prices_2015-2022'!J8543</f>
        <v>50456.899691793544</v>
      </c>
    </row>
    <row r="8544" spans="30:35" x14ac:dyDescent="0.35">
      <c r="AD8544">
        <v>9291.9942340984107</v>
      </c>
      <c r="AF8544">
        <v>540775.46428995405</v>
      </c>
      <c r="AG8544">
        <f>AF8544*'Day-ahead Prices_2015-2022'!J8544</f>
        <v>52419.393661616334</v>
      </c>
      <c r="AH8544">
        <v>482529.46366503497</v>
      </c>
      <c r="AI8544">
        <f>AH8544*'Day-ahead Prices_2015-2022'!J8544</f>
        <v>46773.390398540585</v>
      </c>
    </row>
    <row r="8545" spans="30:35" x14ac:dyDescent="0.35">
      <c r="AD8545">
        <v>9291.9942340984107</v>
      </c>
      <c r="AF8545">
        <v>586959.46387874905</v>
      </c>
      <c r="AG8545">
        <f>AF8545*'Day-ahead Prices_2015-2022'!J8545</f>
        <v>57506.6197741906</v>
      </c>
      <c r="AH8545">
        <v>482529.46366503497</v>
      </c>
      <c r="AI8545">
        <f>AH8545*'Day-ahead Prices_2015-2022'!J8545</f>
        <v>47275.221040752229</v>
      </c>
    </row>
    <row r="8546" spans="30:35" x14ac:dyDescent="0.35">
      <c r="AD8546">
        <v>9291.9942340984107</v>
      </c>
      <c r="AF8546">
        <v>617490.20469001203</v>
      </c>
      <c r="AG8546">
        <f>AF8546*'Day-ahead Prices_2015-2022'!J8546</f>
        <v>60418.329077894232</v>
      </c>
      <c r="AH8546">
        <v>482529.46366503497</v>
      </c>
      <c r="AI8546">
        <f>AH8546*'Day-ahead Prices_2015-2022'!J8546</f>
        <v>47213.095372305346</v>
      </c>
    </row>
    <row r="8547" spans="30:35" x14ac:dyDescent="0.35">
      <c r="AD8547">
        <v>9291.9942340984107</v>
      </c>
      <c r="AF8547">
        <v>705174.611154421</v>
      </c>
      <c r="AG8547">
        <f>AF8547*'Day-ahead Prices_2015-2022'!J8547</f>
        <v>61221.496803898939</v>
      </c>
      <c r="AH8547">
        <v>482529.46366503497</v>
      </c>
      <c r="AI8547">
        <f>AH8547*'Day-ahead Prices_2015-2022'!J8547</f>
        <v>41892.001711739169</v>
      </c>
    </row>
    <row r="8548" spans="30:35" x14ac:dyDescent="0.35">
      <c r="AD8548">
        <v>9291.9942340984107</v>
      </c>
      <c r="AF8548">
        <v>685618.60071065906</v>
      </c>
      <c r="AG8548">
        <f>AF8548*'Day-ahead Prices_2015-2022'!J8548</f>
        <v>57430.84208852837</v>
      </c>
      <c r="AH8548">
        <v>482529.46366503497</v>
      </c>
      <c r="AI8548">
        <f>AH8548*'Day-ahead Prices_2015-2022'!J8548</f>
        <v>40419.080523901663</v>
      </c>
    </row>
    <row r="8549" spans="30:35" x14ac:dyDescent="0.35">
      <c r="AD8549">
        <v>9291.9942340984107</v>
      </c>
      <c r="AF8549">
        <v>565360.90065766103</v>
      </c>
      <c r="AG8549">
        <f>AF8549*'Day-ahead Prices_2015-2022'!J8549</f>
        <v>45003.43439347564</v>
      </c>
      <c r="AH8549">
        <v>482529.46366503497</v>
      </c>
      <c r="AI8549">
        <f>AH8549*'Day-ahead Prices_2015-2022'!J8549</f>
        <v>38409.948469566363</v>
      </c>
    </row>
    <row r="8550" spans="30:35" x14ac:dyDescent="0.35">
      <c r="AD8550">
        <v>9291.9942340984107</v>
      </c>
      <c r="AF8550">
        <v>600397.14209396299</v>
      </c>
      <c r="AG8550">
        <f>AF8550*'Day-ahead Prices_2015-2022'!J8550</f>
        <v>45138.607639051756</v>
      </c>
      <c r="AH8550">
        <v>482529.46366503497</v>
      </c>
      <c r="AI8550">
        <f>AH8550*'Day-ahead Prices_2015-2022'!J8550</f>
        <v>36277.16824016691</v>
      </c>
    </row>
    <row r="8551" spans="30:35" x14ac:dyDescent="0.35">
      <c r="AD8551">
        <v>9291.9942340984107</v>
      </c>
      <c r="AF8551">
        <v>604565.45917341101</v>
      </c>
      <c r="AG8551">
        <f>AF8551*'Day-ahead Prices_2015-2022'!J8551</f>
        <v>46139.680137290758</v>
      </c>
      <c r="AH8551">
        <v>482529.46366503497</v>
      </c>
      <c r="AI8551">
        <f>AH8551*'Day-ahead Prices_2015-2022'!J8551</f>
        <v>36826.04550508588</v>
      </c>
    </row>
    <row r="8552" spans="30:35" x14ac:dyDescent="0.35">
      <c r="AD8552">
        <v>9291.9942340984107</v>
      </c>
      <c r="AF8552">
        <v>611254.77061365405</v>
      </c>
      <c r="AG8552">
        <f>AF8552*'Day-ahead Prices_2015-2022'!J8552</f>
        <v>48349.488287076769</v>
      </c>
      <c r="AH8552">
        <v>482529.46366503497</v>
      </c>
      <c r="AI8552">
        <f>AH8552*'Day-ahead Prices_2015-2022'!J8552</f>
        <v>38167.477414074681</v>
      </c>
    </row>
    <row r="8553" spans="30:35" x14ac:dyDescent="0.35">
      <c r="AD8553">
        <v>9291.9942340984107</v>
      </c>
      <c r="AF8553">
        <v>706435.50598451297</v>
      </c>
      <c r="AG8553">
        <f>AF8553*'Day-ahead Prices_2015-2022'!J8553</f>
        <v>68288.47123037542</v>
      </c>
      <c r="AH8553">
        <v>482529.46366503497</v>
      </c>
      <c r="AI8553">
        <f>AH8553*'Day-ahead Prices_2015-2022'!J8553</f>
        <v>46644.313767010186</v>
      </c>
    </row>
    <row r="8554" spans="30:35" x14ac:dyDescent="0.35">
      <c r="AD8554">
        <v>9291.9942340984107</v>
      </c>
      <c r="AF8554">
        <v>685072.20380940801</v>
      </c>
      <c r="AG8554">
        <f>AF8554*'Day-ahead Prices_2015-2022'!J8554</f>
        <v>70475.090286383333</v>
      </c>
      <c r="AH8554">
        <v>482529.46366503497</v>
      </c>
      <c r="AI8554">
        <f>AH8554*'Day-ahead Prices_2015-2022'!J8554</f>
        <v>49639.012250881315</v>
      </c>
    </row>
    <row r="8555" spans="30:35" x14ac:dyDescent="0.35">
      <c r="AD8555">
        <v>9291.9942340984107</v>
      </c>
      <c r="AF8555">
        <v>811859.33239008905</v>
      </c>
      <c r="AG8555">
        <f>AF8555*'Day-ahead Prices_2015-2022'!J8555</f>
        <v>92204.894027873393</v>
      </c>
      <c r="AH8555">
        <v>482529.46366503497</v>
      </c>
      <c r="AI8555">
        <f>AH8555*'Day-ahead Prices_2015-2022'!J8555</f>
        <v>54802.077512097188</v>
      </c>
    </row>
    <row r="8556" spans="30:35" x14ac:dyDescent="0.35">
      <c r="AD8556">
        <v>9291.9942340984107</v>
      </c>
      <c r="AF8556">
        <v>776400.16282888094</v>
      </c>
      <c r="AG8556">
        <f>AF8556*'Day-ahead Prices_2015-2022'!J8556</f>
        <v>91552.136700578092</v>
      </c>
      <c r="AH8556">
        <v>482529.46366503497</v>
      </c>
      <c r="AI8556">
        <f>AH8556*'Day-ahead Prices_2015-2022'!J8556</f>
        <v>56899.271193551336</v>
      </c>
    </row>
    <row r="8557" spans="30:35" x14ac:dyDescent="0.35">
      <c r="AD8557">
        <v>9291.9942340984107</v>
      </c>
      <c r="AF8557">
        <v>795806.38381300005</v>
      </c>
      <c r="AG8557">
        <f>AF8557*'Day-ahead Prices_2015-2022'!J8557</f>
        <v>90753.76001003453</v>
      </c>
      <c r="AH8557">
        <v>482529.46366503497</v>
      </c>
      <c r="AI8557">
        <f>AH8557*'Day-ahead Prices_2015-2022'!J8557</f>
        <v>55027.66003636059</v>
      </c>
    </row>
    <row r="8558" spans="30:35" x14ac:dyDescent="0.35">
      <c r="AD8558">
        <v>9291.9942340984107</v>
      </c>
      <c r="AF8558">
        <v>804191.40044050198</v>
      </c>
      <c r="AG8558">
        <f>AF8558*'Day-ahead Prices_2015-2022'!J8558</f>
        <v>91521.002327131326</v>
      </c>
      <c r="AH8558">
        <v>482529.46366503497</v>
      </c>
      <c r="AI8558">
        <f>AH8558*'Day-ahead Prices_2015-2022'!J8558</f>
        <v>54914.265612399307</v>
      </c>
    </row>
    <row r="8559" spans="30:35" x14ac:dyDescent="0.35">
      <c r="AD8559">
        <v>9291.9942340984107</v>
      </c>
      <c r="AF8559">
        <v>716889.07550055801</v>
      </c>
      <c r="AG8559">
        <f>AF8559*'Day-ahead Prices_2015-2022'!J8559</f>
        <v>76007.268118602282</v>
      </c>
      <c r="AH8559">
        <v>482529.46366503497</v>
      </c>
      <c r="AI8559">
        <f>AH8559*'Day-ahead Prices_2015-2022'!J8559</f>
        <v>51159.583223255744</v>
      </c>
    </row>
    <row r="8560" spans="30:35" x14ac:dyDescent="0.35">
      <c r="AD8560">
        <v>9291.9942340984107</v>
      </c>
      <c r="AF8560">
        <v>738065.68192758702</v>
      </c>
      <c r="AG8560">
        <f>AF8560*'Day-ahead Prices_2015-2022'!J8560</f>
        <v>77115.870194101532</v>
      </c>
      <c r="AH8560">
        <v>482529.46366503497</v>
      </c>
      <c r="AI8560">
        <f>AH8560*'Day-ahead Prices_2015-2022'!J8560</f>
        <v>50416.487849211604</v>
      </c>
    </row>
    <row r="8561" spans="30:35" x14ac:dyDescent="0.35">
      <c r="AD8561">
        <v>9291.9942340984107</v>
      </c>
      <c r="AF8561">
        <v>584369.36282151402</v>
      </c>
      <c r="AG8561">
        <f>AF8561*'Day-ahead Prices_2015-2022'!J8561</f>
        <v>59200.999224040534</v>
      </c>
      <c r="AH8561">
        <v>482529.46366503497</v>
      </c>
      <c r="AI8561">
        <f>AH8561*'Day-ahead Prices_2015-2022'!J8561</f>
        <v>48883.853640245536</v>
      </c>
    </row>
    <row r="8562" spans="30:35" x14ac:dyDescent="0.35">
      <c r="AD8562">
        <v>9291.9942340984107</v>
      </c>
      <c r="AF8562">
        <v>646227.45200950699</v>
      </c>
      <c r="AG8562">
        <f>AF8562*'Day-ahead Prices_2015-2022'!J8562</f>
        <v>66474.994635272946</v>
      </c>
      <c r="AH8562">
        <v>482529.46366503497</v>
      </c>
      <c r="AI8562">
        <f>AH8562*'Day-ahead Prices_2015-2022'!J8562</f>
        <v>49635.996441733405</v>
      </c>
    </row>
    <row r="8563" spans="30:35" x14ac:dyDescent="0.35">
      <c r="AD8563">
        <v>9291.9942340984107</v>
      </c>
      <c r="AF8563">
        <v>762034.71362266503</v>
      </c>
      <c r="AG8563">
        <f>AF8563*'Day-ahead Prices_2015-2022'!J8563</f>
        <v>80897.605198182107</v>
      </c>
      <c r="AH8563">
        <v>482529.46366503497</v>
      </c>
      <c r="AI8563">
        <f>AH8563*'Day-ahead Prices_2015-2022'!J8563</f>
        <v>51225.327862680111</v>
      </c>
    </row>
    <row r="8564" spans="30:35" x14ac:dyDescent="0.35">
      <c r="AD8564">
        <v>9291.9942340984107</v>
      </c>
      <c r="AF8564">
        <v>856326.11451363296</v>
      </c>
      <c r="AG8564">
        <f>AF8564*'Day-ahead Prices_2015-2022'!J8564</f>
        <v>102804.09086264792</v>
      </c>
      <c r="AH8564">
        <v>482529.46366503497</v>
      </c>
      <c r="AI8564">
        <f>AH8564*'Day-ahead Prices_2015-2022'!J8564</f>
        <v>57928.868436646604</v>
      </c>
    </row>
    <row r="8565" spans="30:35" x14ac:dyDescent="0.35">
      <c r="AD8565">
        <v>9291.9942340984107</v>
      </c>
      <c r="AF8565">
        <v>694885.17624661105</v>
      </c>
      <c r="AG8565">
        <f>AF8565*'Day-ahead Prices_2015-2022'!J8565</f>
        <v>74612.427193009557</v>
      </c>
      <c r="AH8565">
        <v>482529.46366503497</v>
      </c>
      <c r="AI8565">
        <f>AH8565*'Day-ahead Prices_2015-2022'!J8565</f>
        <v>51810.997999203551</v>
      </c>
    </row>
    <row r="8566" spans="30:35" x14ac:dyDescent="0.35">
      <c r="AD8566">
        <v>9291.9942340984107</v>
      </c>
      <c r="AF8566">
        <v>656803.41035785701</v>
      </c>
      <c r="AG8566">
        <f>AF8566*'Day-ahead Prices_2015-2022'!J8566</f>
        <v>63617.157322999097</v>
      </c>
      <c r="AH8566">
        <v>482529.46366503497</v>
      </c>
      <c r="AI8566">
        <f>AH8566*'Day-ahead Prices_2015-2022'!J8566</f>
        <v>46737.200688765719</v>
      </c>
    </row>
    <row r="8567" spans="30:35" x14ac:dyDescent="0.35">
      <c r="AD8567">
        <v>9291.9942340984107</v>
      </c>
      <c r="AF8567">
        <v>730752.25689552003</v>
      </c>
      <c r="AG8567">
        <f>AF8567*'Day-ahead Prices_2015-2022'!J8567</f>
        <v>65904.719168764714</v>
      </c>
      <c r="AH8567">
        <v>482529.46366503497</v>
      </c>
      <c r="AI8567">
        <f>AH8567*'Day-ahead Prices_2015-2022'!J8567</f>
        <v>43518.126004290345</v>
      </c>
    </row>
    <row r="8568" spans="30:35" x14ac:dyDescent="0.35">
      <c r="AD8568">
        <v>9291.9942340984107</v>
      </c>
      <c r="AF8568">
        <v>783748.85455737496</v>
      </c>
      <c r="AG8568">
        <f>AF8568*'Day-ahead Prices_2015-2022'!J8568</f>
        <v>60915.900034403778</v>
      </c>
      <c r="AH8568">
        <v>482529.46366503497</v>
      </c>
      <c r="AI8568">
        <f>AH8568*'Day-ahead Prices_2015-2022'!J8568</f>
        <v>37503.999401535264</v>
      </c>
    </row>
    <row r="8569" spans="30:35" x14ac:dyDescent="0.35">
      <c r="AD8569">
        <v>9291.9942340984107</v>
      </c>
      <c r="AF8569">
        <v>718184.18446552299</v>
      </c>
      <c r="AG8569">
        <f>AF8569*'Day-ahead Prices_2015-2022'!J8569</f>
        <v>50217.233638290534</v>
      </c>
      <c r="AH8569">
        <v>482529.46366503497</v>
      </c>
      <c r="AI8569">
        <f>AH8569*'Day-ahead Prices_2015-2022'!J8569</f>
        <v>33739.666423118404</v>
      </c>
    </row>
    <row r="8570" spans="30:35" x14ac:dyDescent="0.35">
      <c r="AD8570">
        <v>9291.9942340984107</v>
      </c>
      <c r="AF8570">
        <v>711030.65497556003</v>
      </c>
      <c r="AG8570">
        <f>AF8570*'Day-ahead Prices_2015-2022'!J8570</f>
        <v>43130.230742498752</v>
      </c>
      <c r="AH8570">
        <v>482529.46366503497</v>
      </c>
      <c r="AI8570">
        <f>AH8570*'Day-ahead Prices_2015-2022'!J8570</f>
        <v>29269.634104091438</v>
      </c>
    </row>
    <row r="8571" spans="30:35" x14ac:dyDescent="0.35">
      <c r="AD8571">
        <v>9291.9942340984107</v>
      </c>
      <c r="AF8571">
        <v>686680.689138702</v>
      </c>
      <c r="AG8571">
        <f>AF8571*'Day-ahead Prices_2015-2022'!J8571</f>
        <v>38587.162975287938</v>
      </c>
      <c r="AH8571">
        <v>482529.46366503497</v>
      </c>
      <c r="AI8571">
        <f>AH8571*'Day-ahead Prices_2015-2022'!J8571</f>
        <v>27115.140048827059</v>
      </c>
    </row>
    <row r="8572" spans="30:35" x14ac:dyDescent="0.35">
      <c r="AD8572">
        <v>9291.9942340984107</v>
      </c>
      <c r="AF8572">
        <v>654606.60937231197</v>
      </c>
      <c r="AG8572">
        <f>AF8572*'Day-ahead Prices_2015-2022'!J8572</f>
        <v>32802.337195646556</v>
      </c>
      <c r="AH8572">
        <v>482529.46366503497</v>
      </c>
      <c r="AI8572">
        <f>AH8572*'Day-ahead Prices_2015-2022'!J8572</f>
        <v>24179.551424254903</v>
      </c>
    </row>
    <row r="8573" spans="30:35" x14ac:dyDescent="0.35">
      <c r="AD8573">
        <v>9291.9942340984107</v>
      </c>
      <c r="AF8573">
        <v>590650.17881688802</v>
      </c>
      <c r="AG8573">
        <f>AF8573*'Day-ahead Prices_2015-2022'!J8573</f>
        <v>27410.59817344473</v>
      </c>
      <c r="AH8573">
        <v>482529.46366503497</v>
      </c>
      <c r="AI8573">
        <f>AH8573*'Day-ahead Prices_2015-2022'!J8573</f>
        <v>22392.986085035111</v>
      </c>
    </row>
    <row r="8574" spans="30:35" x14ac:dyDescent="0.35">
      <c r="AD8574">
        <v>9291.9942340984107</v>
      </c>
      <c r="AF8574">
        <v>589105.34302297398</v>
      </c>
      <c r="AG8574">
        <f>AF8574*'Day-ahead Prices_2015-2022'!J8574</f>
        <v>25389.7039026114</v>
      </c>
      <c r="AH8574">
        <v>482529.46366503497</v>
      </c>
      <c r="AI8574">
        <f>AH8574*'Day-ahead Prices_2015-2022'!J8574</f>
        <v>20796.416722133425</v>
      </c>
    </row>
    <row r="8575" spans="30:35" x14ac:dyDescent="0.35">
      <c r="AD8575">
        <v>9291.9942340984107</v>
      </c>
      <c r="AF8575">
        <v>601149.24285085103</v>
      </c>
      <c r="AG8575">
        <f>AF8575*'Day-ahead Prices_2015-2022'!J8575</f>
        <v>25161.101559522369</v>
      </c>
      <c r="AH8575">
        <v>482529.46366503497</v>
      </c>
      <c r="AI8575">
        <f>AH8575*'Day-ahead Prices_2015-2022'!J8575</f>
        <v>20196.270701700036</v>
      </c>
    </row>
    <row r="8576" spans="30:35" x14ac:dyDescent="0.35">
      <c r="AD8576">
        <v>9291.9942340984107</v>
      </c>
      <c r="AF8576">
        <v>578015.13719629997</v>
      </c>
      <c r="AG8576">
        <f>AF8576*'Day-ahead Prices_2015-2022'!J8576</f>
        <v>28741.080178164524</v>
      </c>
      <c r="AH8576">
        <v>482529.46366503497</v>
      </c>
      <c r="AI8576">
        <f>AH8576*'Day-ahead Prices_2015-2022'!J8576</f>
        <v>23993.174418914285</v>
      </c>
    </row>
    <row r="8577" spans="30:35" x14ac:dyDescent="0.35">
      <c r="AD8577">
        <v>9291.9942340984107</v>
      </c>
      <c r="AF8577">
        <v>696002.04395371303</v>
      </c>
      <c r="AG8577">
        <f>AF8577*'Day-ahead Prices_2015-2022'!J8577</f>
        <v>47315.958953083296</v>
      </c>
      <c r="AH8577">
        <v>482529.46366503497</v>
      </c>
      <c r="AI8577">
        <f>AH8577*'Day-ahead Prices_2015-2022'!J8577</f>
        <v>32803.559263608244</v>
      </c>
    </row>
    <row r="8578" spans="30:35" x14ac:dyDescent="0.35">
      <c r="AD8578">
        <v>9291.9942340984107</v>
      </c>
      <c r="AF8578">
        <v>740121.51925501903</v>
      </c>
      <c r="AG8578">
        <f>AF8578*'Day-ahead Prices_2015-2022'!J8578</f>
        <v>58365.057856551735</v>
      </c>
      <c r="AH8578">
        <v>482529.46366503497</v>
      </c>
      <c r="AI8578">
        <f>AH8578*'Day-ahead Prices_2015-2022'!J8578</f>
        <v>38051.670342795078</v>
      </c>
    </row>
    <row r="8579" spans="30:35" x14ac:dyDescent="0.35">
      <c r="AD8579">
        <v>9291.9942340984107</v>
      </c>
      <c r="AF8579">
        <v>743995.38038610795</v>
      </c>
      <c r="AG8579">
        <f>AF8579*'Day-ahead Prices_2015-2022'!J8579</f>
        <v>63531.625519620728</v>
      </c>
      <c r="AH8579">
        <v>482529.46366503497</v>
      </c>
      <c r="AI8579">
        <f>AH8579*'Day-ahead Prices_2015-2022'!J8579</f>
        <v>41204.397226016503</v>
      </c>
    </row>
    <row r="8580" spans="30:35" x14ac:dyDescent="0.35">
      <c r="AD8580">
        <v>9291.9942340984107</v>
      </c>
      <c r="AF8580">
        <v>717960.06902901502</v>
      </c>
      <c r="AG8580">
        <f>AF8580*'Day-ahead Prices_2015-2022'!J8580</f>
        <v>75751.966883251385</v>
      </c>
      <c r="AH8580">
        <v>482529.46366503497</v>
      </c>
      <c r="AI8580">
        <f>AH8580*'Day-ahead Prices_2015-2022'!J8580</f>
        <v>50911.683711297846</v>
      </c>
    </row>
    <row r="8581" spans="30:35" x14ac:dyDescent="0.35">
      <c r="AD8581">
        <v>9291.9942340984107</v>
      </c>
      <c r="AF8581">
        <v>806367.10875174799</v>
      </c>
      <c r="AG8581">
        <f>AF8581*'Day-ahead Prices_2015-2022'!J8581</f>
        <v>86282.288595322971</v>
      </c>
      <c r="AH8581">
        <v>482529.46366503497</v>
      </c>
      <c r="AI8581">
        <f>AH8581*'Day-ahead Prices_2015-2022'!J8581</f>
        <v>51631.25577398832</v>
      </c>
    </row>
    <row r="8582" spans="30:35" x14ac:dyDescent="0.35">
      <c r="AD8582">
        <v>9291.9942340984107</v>
      </c>
      <c r="AF8582">
        <v>693188.54857971403</v>
      </c>
      <c r="AG8582">
        <f>AF8582*'Day-ahead Prices_2015-2022'!J8582</f>
        <v>64600.840299200718</v>
      </c>
      <c r="AH8582">
        <v>482529.46366503497</v>
      </c>
      <c r="AI8582">
        <f>AH8582*'Day-ahead Prices_2015-2022'!J8582</f>
        <v>44968.730204433348</v>
      </c>
    </row>
    <row r="8583" spans="30:35" x14ac:dyDescent="0.35">
      <c r="AD8583">
        <v>9291.9942340984107</v>
      </c>
      <c r="AF8583">
        <v>541976.900946407</v>
      </c>
      <c r="AG8583">
        <f>AF8583*'Day-ahead Prices_2015-2022'!J8583</f>
        <v>46790.220800955678</v>
      </c>
      <c r="AH8583">
        <v>482529.46366503497</v>
      </c>
      <c r="AI8583">
        <f>AH8583*'Day-ahead Prices_2015-2022'!J8583</f>
        <v>41657.974921861627</v>
      </c>
    </row>
    <row r="8584" spans="30:35" x14ac:dyDescent="0.35">
      <c r="AD8584">
        <v>9291.9942340984107</v>
      </c>
      <c r="AF8584">
        <v>592112.31508127099</v>
      </c>
      <c r="AG8584">
        <f>AF8584*'Day-ahead Prices_2015-2022'!J8584</f>
        <v>54731.901844537286</v>
      </c>
      <c r="AH8584">
        <v>482529.46366503497</v>
      </c>
      <c r="AI8584">
        <f>AH8584*'Day-ahead Prices_2015-2022'!J8584</f>
        <v>44602.610973877512</v>
      </c>
    </row>
    <row r="8585" spans="30:35" x14ac:dyDescent="0.35">
      <c r="AD8585">
        <v>9291.9942340984107</v>
      </c>
      <c r="AF8585">
        <v>632553.06886973104</v>
      </c>
      <c r="AG8585">
        <f>AF8585*'Day-ahead Prices_2015-2022'!J8585</f>
        <v>61419.321604578712</v>
      </c>
      <c r="AH8585">
        <v>482529.46366503497</v>
      </c>
      <c r="AI8585">
        <f>AH8585*'Day-ahead Prices_2015-2022'!J8585</f>
        <v>46852.404598215733</v>
      </c>
    </row>
    <row r="8586" spans="30:35" x14ac:dyDescent="0.35">
      <c r="AD8586">
        <v>9291.9942340984107</v>
      </c>
      <c r="AF8586">
        <v>609910.98498154304</v>
      </c>
      <c r="AG8586">
        <f>AF8586*'Day-ahead Prices_2015-2022'!J8586</f>
        <v>53966.448728629388</v>
      </c>
      <c r="AH8586">
        <v>482529.46366503497</v>
      </c>
      <c r="AI8586">
        <f>AH8586*'Day-ahead Prices_2015-2022'!J8586</f>
        <v>42695.41326874146</v>
      </c>
    </row>
    <row r="8587" spans="30:35" x14ac:dyDescent="0.35">
      <c r="AD8587">
        <v>9291.9942340984107</v>
      </c>
      <c r="AF8587">
        <v>710930.71468429698</v>
      </c>
      <c r="AG8587">
        <f>AF8587*'Day-ahead Prices_2015-2022'!J8587</f>
        <v>69310.41270135883</v>
      </c>
      <c r="AH8587">
        <v>482529.46366503497</v>
      </c>
      <c r="AI8587">
        <f>AH8587*'Day-ahead Prices_2015-2022'!J8587</f>
        <v>47043.003736363426</v>
      </c>
    </row>
    <row r="8588" spans="30:35" x14ac:dyDescent="0.35">
      <c r="AD8588">
        <v>9291.9942340984107</v>
      </c>
      <c r="AF8588">
        <v>737033.07905568602</v>
      </c>
      <c r="AG8588">
        <f>AF8588*'Day-ahead Prices_2015-2022'!J8588</f>
        <v>85245.245923580645</v>
      </c>
      <c r="AH8588">
        <v>482529.46366503497</v>
      </c>
      <c r="AI8588">
        <f>AH8588*'Day-ahead Prices_2015-2022'!J8588</f>
        <v>55809.357767497946</v>
      </c>
    </row>
    <row r="8589" spans="30:35" x14ac:dyDescent="0.35">
      <c r="AD8589">
        <v>9291.9942340984107</v>
      </c>
      <c r="AF8589">
        <v>752631.541339622</v>
      </c>
      <c r="AG8589">
        <f>AF8589*'Day-ahead Prices_2015-2022'!J8589</f>
        <v>75638.52911520534</v>
      </c>
      <c r="AH8589">
        <v>482529.46366503497</v>
      </c>
      <c r="AI8589">
        <f>AH8589*'Day-ahead Prices_2015-2022'!J8589</f>
        <v>48493.607936506436</v>
      </c>
    </row>
    <row r="8590" spans="30:35" x14ac:dyDescent="0.35">
      <c r="AD8590">
        <v>9291.9942340984107</v>
      </c>
      <c r="AF8590">
        <v>752369.49588410195</v>
      </c>
      <c r="AG8590">
        <f>AF8590*'Day-ahead Prices_2015-2022'!J8590</f>
        <v>74166.703980515056</v>
      </c>
      <c r="AH8590">
        <v>482529.46366503497</v>
      </c>
      <c r="AI8590">
        <f>AH8590*'Day-ahead Prices_2015-2022'!J8590</f>
        <v>47566.548204439983</v>
      </c>
    </row>
    <row r="8591" spans="30:35" x14ac:dyDescent="0.35">
      <c r="AD8591">
        <v>9291.9942340984107</v>
      </c>
      <c r="AF8591">
        <v>762291.151001864</v>
      </c>
      <c r="AG8591">
        <f>AF8591*'Day-ahead Prices_2015-2022'!J8591</f>
        <v>64322.127321537278</v>
      </c>
      <c r="AH8591">
        <v>482529.46366503497</v>
      </c>
      <c r="AI8591">
        <f>AH8591*'Day-ahead Prices_2015-2022'!J8591</f>
        <v>40715.836144055647</v>
      </c>
    </row>
    <row r="8592" spans="30:35" x14ac:dyDescent="0.35">
      <c r="AD8592">
        <v>9291.9942340984107</v>
      </c>
      <c r="AF8592">
        <v>761903.39178206003</v>
      </c>
      <c r="AG8592">
        <f>AF8592*'Day-ahead Prices_2015-2022'!J8592</f>
        <v>59117.036547609765</v>
      </c>
      <c r="AH8592">
        <v>482529.46366503497</v>
      </c>
      <c r="AI8592">
        <f>AH8592*'Day-ahead Prices_2015-2022'!J8592</f>
        <v>37440.064247599643</v>
      </c>
    </row>
    <row r="8593" spans="30:35" x14ac:dyDescent="0.35">
      <c r="AD8593">
        <v>9291.9942340984107</v>
      </c>
      <c r="AF8593">
        <v>706510.074383575</v>
      </c>
      <c r="AG8593">
        <f>AF8593*'Day-ahead Prices_2015-2022'!J8593</f>
        <v>55567.900487861159</v>
      </c>
      <c r="AH8593">
        <v>482529.46366503497</v>
      </c>
      <c r="AI8593">
        <f>AH8593*'Day-ahead Prices_2015-2022'!J8593</f>
        <v>37951.545479084583</v>
      </c>
    </row>
    <row r="8594" spans="30:35" x14ac:dyDescent="0.35">
      <c r="AD8594">
        <v>9291.9942340984107</v>
      </c>
      <c r="AF8594">
        <v>755708.22695722105</v>
      </c>
      <c r="AG8594">
        <f>AF8594*'Day-ahead Prices_2015-2022'!J8594</f>
        <v>56959.618336333151</v>
      </c>
      <c r="AH8594">
        <v>482529.46366503497</v>
      </c>
      <c r="AI8594">
        <f>AH8594*'Day-ahead Prices_2015-2022'!J8594</f>
        <v>36369.452000092853</v>
      </c>
    </row>
    <row r="8595" spans="30:35" x14ac:dyDescent="0.35">
      <c r="AD8595">
        <v>9291.9942340984107</v>
      </c>
      <c r="AF8595">
        <v>679996.67527344998</v>
      </c>
      <c r="AG8595">
        <f>AF8595*'Day-ahead Prices_2015-2022'!J8595</f>
        <v>48745.561666977257</v>
      </c>
      <c r="AH8595">
        <v>482529.46366503497</v>
      </c>
      <c r="AI8595">
        <f>AH8595*'Day-ahead Prices_2015-2022'!J8595</f>
        <v>34590.124602828029</v>
      </c>
    </row>
    <row r="8596" spans="30:35" x14ac:dyDescent="0.35">
      <c r="AD8596">
        <v>9291.9942340984107</v>
      </c>
      <c r="AF8596">
        <v>684821.455702418</v>
      </c>
      <c r="AG8596">
        <f>AF8596*'Day-ahead Prices_2015-2022'!J8596</f>
        <v>44888.334367654243</v>
      </c>
      <c r="AH8596">
        <v>482529.46366503497</v>
      </c>
      <c r="AI8596">
        <f>AH8596*'Day-ahead Prices_2015-2022'!J8596</f>
        <v>31628.600019583879</v>
      </c>
    </row>
    <row r="8597" spans="30:35" x14ac:dyDescent="0.35">
      <c r="AD8597">
        <v>9291.9942340984107</v>
      </c>
      <c r="AF8597">
        <v>789209.30549189204</v>
      </c>
      <c r="AG8597">
        <f>AF8597*'Day-ahead Prices_2015-2022'!J8597</f>
        <v>46864.235071740412</v>
      </c>
      <c r="AH8597">
        <v>482529.46366503497</v>
      </c>
      <c r="AI8597">
        <f>AH8597*'Day-ahead Prices_2015-2022'!J8597</f>
        <v>28653.202714259358</v>
      </c>
    </row>
    <row r="8598" spans="30:35" x14ac:dyDescent="0.35">
      <c r="AD8598">
        <v>9291.9942340984107</v>
      </c>
      <c r="AF8598">
        <v>589877.659845602</v>
      </c>
      <c r="AG8598">
        <f>AF8598*'Day-ahead Prices_2015-2022'!J8598</f>
        <v>29109.725166305649</v>
      </c>
      <c r="AH8598">
        <v>482529.46366503497</v>
      </c>
      <c r="AI8598">
        <f>AH8598*'Day-ahead Prices_2015-2022'!J8598</f>
        <v>23812.225870039892</v>
      </c>
    </row>
    <row r="8599" spans="30:35" x14ac:dyDescent="0.35">
      <c r="AD8599">
        <v>9291.9942340984107</v>
      </c>
      <c r="AF8599">
        <v>626949.80874040502</v>
      </c>
      <c r="AG8599">
        <f>AF8599*'Day-ahead Prices_2015-2022'!J8599</f>
        <v>26808.373821739719</v>
      </c>
      <c r="AH8599">
        <v>482529.46366503497</v>
      </c>
      <c r="AI8599">
        <f>AH8599*'Day-ahead Prices_2015-2022'!J8599</f>
        <v>20632.959866316894</v>
      </c>
    </row>
    <row r="8600" spans="30:35" x14ac:dyDescent="0.35">
      <c r="AD8600">
        <v>9291.9942340984107</v>
      </c>
      <c r="AF8600">
        <v>586019.98473022203</v>
      </c>
      <c r="AG8600">
        <f>AF8600*'Day-ahead Prices_2015-2022'!J8600</f>
        <v>25086.783021319898</v>
      </c>
      <c r="AH8600">
        <v>482529.46366503497</v>
      </c>
      <c r="AI8600">
        <f>AH8600*'Day-ahead Prices_2015-2022'!J8600</f>
        <v>20656.483177670569</v>
      </c>
    </row>
    <row r="8601" spans="30:35" x14ac:dyDescent="0.35">
      <c r="AD8601">
        <v>9291.9942340984107</v>
      </c>
      <c r="AF8601">
        <v>596595.96566639305</v>
      </c>
      <c r="AG8601">
        <f>AF8601*'Day-ahead Prices_2015-2022'!J8601</f>
        <v>27589.580432242343</v>
      </c>
      <c r="AH8601">
        <v>482529.46366503497</v>
      </c>
      <c r="AI8601">
        <f>AH8601*'Day-ahead Prices_2015-2022'!J8601</f>
        <v>22314.575047189541</v>
      </c>
    </row>
    <row r="8602" spans="30:35" x14ac:dyDescent="0.35">
      <c r="AD8602">
        <v>9291.9942340984107</v>
      </c>
      <c r="AF8602">
        <v>775103.11379037297</v>
      </c>
      <c r="AG8602">
        <f>AF8602*'Day-ahead Prices_2015-2022'!J8602</f>
        <v>39507.005709895311</v>
      </c>
      <c r="AH8602">
        <v>482529.46366503497</v>
      </c>
      <c r="AI8602">
        <f>AH8602*'Day-ahead Prices_2015-2022'!J8602</f>
        <v>24594.526763006834</v>
      </c>
    </row>
    <row r="8603" spans="30:35" x14ac:dyDescent="0.35">
      <c r="AD8603">
        <v>9291.9942340984107</v>
      </c>
      <c r="AF8603">
        <v>703568.09554876306</v>
      </c>
      <c r="AG8603">
        <f>AF8603*'Day-ahead Prices_2015-2022'!J8603</f>
        <v>41333.746153370397</v>
      </c>
      <c r="AH8603">
        <v>482529.46366503497</v>
      </c>
      <c r="AI8603">
        <f>AH8603*'Day-ahead Prices_2015-2022'!J8603</f>
        <v>28348.002828491226</v>
      </c>
    </row>
    <row r="8604" spans="30:35" x14ac:dyDescent="0.35">
      <c r="AD8604">
        <v>9291.9942340984107</v>
      </c>
      <c r="AF8604">
        <v>752278.28416891198</v>
      </c>
      <c r="AG8604">
        <f>AF8604*'Day-ahead Prices_2015-2022'!J8604</f>
        <v>50166.617727659112</v>
      </c>
      <c r="AH8604">
        <v>482529.46366503497</v>
      </c>
      <c r="AI8604">
        <f>AH8604*'Day-ahead Prices_2015-2022'!J8604</f>
        <v>32178.080446332438</v>
      </c>
    </row>
    <row r="8605" spans="30:35" x14ac:dyDescent="0.35">
      <c r="AD8605">
        <v>9291.9942340984107</v>
      </c>
      <c r="AF8605">
        <v>631079.20860542695</v>
      </c>
      <c r="AG8605">
        <f>AF8605*'Day-ahead Prices_2015-2022'!J8605</f>
        <v>47562.862254569511</v>
      </c>
      <c r="AH8605">
        <v>482529.46366503497</v>
      </c>
      <c r="AI8605">
        <f>AH8605*'Day-ahead Prices_2015-2022'!J8605</f>
        <v>36367.039352774518</v>
      </c>
    </row>
    <row r="8606" spans="30:35" x14ac:dyDescent="0.35">
      <c r="AD8606">
        <v>9291.9942340984107</v>
      </c>
      <c r="AF8606">
        <v>740636.90457492904</v>
      </c>
      <c r="AG8606">
        <f>AF8606*'Day-ahead Prices_2015-2022'!J8606</f>
        <v>57125.324449864267</v>
      </c>
      <c r="AH8606">
        <v>482529.46366503497</v>
      </c>
      <c r="AI8606">
        <f>AH8606*'Day-ahead Prices_2015-2022'!J8606</f>
        <v>37217.497532484143</v>
      </c>
    </row>
    <row r="8607" spans="30:35" x14ac:dyDescent="0.35">
      <c r="AD8607">
        <v>9291.9942340984107</v>
      </c>
      <c r="AF8607">
        <v>766864.41508767498</v>
      </c>
      <c r="AG8607">
        <f>AF8607*'Day-ahead Prices_2015-2022'!J8607</f>
        <v>59234.524582409736</v>
      </c>
      <c r="AH8607">
        <v>482529.46366503497</v>
      </c>
      <c r="AI8607">
        <f>AH8607*'Day-ahead Prices_2015-2022'!J8607</f>
        <v>37271.782097146468</v>
      </c>
    </row>
    <row r="8608" spans="30:35" x14ac:dyDescent="0.35">
      <c r="AD8608">
        <v>9291.9942340984107</v>
      </c>
      <c r="AF8608">
        <v>655580.13112419704</v>
      </c>
      <c r="AG8608">
        <f>AF8608*'Day-ahead Prices_2015-2022'!J8608</f>
        <v>43676.387285821816</v>
      </c>
      <c r="AH8608">
        <v>482529.46366503497</v>
      </c>
      <c r="AI8608">
        <f>AH8608*'Day-ahead Prices_2015-2022'!J8608</f>
        <v>32147.319193023792</v>
      </c>
    </row>
    <row r="8609" spans="30:35" x14ac:dyDescent="0.35">
      <c r="AD8609">
        <v>9291.9942340984107</v>
      </c>
      <c r="AF8609">
        <v>667710.893982218</v>
      </c>
      <c r="AG8609">
        <f>AF8609*'Day-ahead Prices_2015-2022'!J8609</f>
        <v>49955.625171897118</v>
      </c>
      <c r="AH8609">
        <v>482529.46366503497</v>
      </c>
      <c r="AI8609">
        <f>AH8609*'Day-ahead Prices_2015-2022'!J8609</f>
        <v>36101.044985929177</v>
      </c>
    </row>
    <row r="8610" spans="30:35" x14ac:dyDescent="0.35">
      <c r="AD8610">
        <v>9291.9942340984107</v>
      </c>
      <c r="AF8610">
        <v>581111.587549499</v>
      </c>
      <c r="AG8610">
        <f>AF8610*'Day-ahead Prices_2015-2022'!J8610</f>
        <v>40027.692539893935</v>
      </c>
      <c r="AH8610">
        <v>482529.46366503497</v>
      </c>
      <c r="AI8610">
        <f>AH8610*'Day-ahead Prices_2015-2022'!J8610</f>
        <v>33237.232619077193</v>
      </c>
    </row>
    <row r="8611" spans="30:35" x14ac:dyDescent="0.35">
      <c r="AD8611">
        <v>9291.9942340984107</v>
      </c>
      <c r="AF8611">
        <v>719048.69748973101</v>
      </c>
      <c r="AG8611">
        <f>AF8611*'Day-ahead Prices_2015-2022'!J8611</f>
        <v>52482.46561890361</v>
      </c>
      <c r="AH8611">
        <v>482529.46366503497</v>
      </c>
      <c r="AI8611">
        <f>AH8611*'Day-ahead Prices_2015-2022'!J8611</f>
        <v>35219.222391081326</v>
      </c>
    </row>
    <row r="8612" spans="30:35" x14ac:dyDescent="0.35">
      <c r="AD8612">
        <v>9291.9942340984107</v>
      </c>
      <c r="AF8612">
        <v>762214.20727570495</v>
      </c>
      <c r="AG8612">
        <f>AF8612*'Day-ahead Prices_2015-2022'!J8612</f>
        <v>66640.388142114884</v>
      </c>
      <c r="AH8612">
        <v>482529.46366503497</v>
      </c>
      <c r="AI8612">
        <f>AH8612*'Day-ahead Prices_2015-2022'!J8612</f>
        <v>42187.551008234004</v>
      </c>
    </row>
    <row r="8613" spans="30:35" x14ac:dyDescent="0.35">
      <c r="AD8613">
        <v>9291.9942340984107</v>
      </c>
      <c r="AF8613">
        <v>776976.06994136097</v>
      </c>
      <c r="AG8613">
        <f>AF8613*'Day-ahead Prices_2015-2022'!J8613</f>
        <v>69727.774956712587</v>
      </c>
      <c r="AH8613">
        <v>482529.46366503497</v>
      </c>
      <c r="AI8613">
        <f>AH8613*'Day-ahead Prices_2015-2022'!J8613</f>
        <v>43303.400392959404</v>
      </c>
    </row>
    <row r="8614" spans="30:35" x14ac:dyDescent="0.35">
      <c r="AD8614">
        <v>9291.9942340984107</v>
      </c>
      <c r="AF8614">
        <v>841964.29446400597</v>
      </c>
      <c r="AG8614">
        <f>AF8614*'Day-ahead Prices_2015-2022'!J8614</f>
        <v>70920.757433439372</v>
      </c>
      <c r="AH8614">
        <v>482529.46366503497</v>
      </c>
      <c r="AI8614">
        <f>AH8614*'Day-ahead Prices_2015-2022'!J8614</f>
        <v>40644.66304816505</v>
      </c>
    </row>
    <row r="8615" spans="30:35" x14ac:dyDescent="0.35">
      <c r="AD8615">
        <v>9291.9942340984107</v>
      </c>
      <c r="AF8615">
        <v>792365.96030022996</v>
      </c>
      <c r="AG8615">
        <f>AF8615*'Day-ahead Prices_2015-2022'!J8615</f>
        <v>60861.629410660666</v>
      </c>
      <c r="AH8615">
        <v>482529.46366503497</v>
      </c>
      <c r="AI8615">
        <f>AH8615*'Day-ahead Prices_2015-2022'!J8615</f>
        <v>37063.088104111339</v>
      </c>
    </row>
    <row r="8616" spans="30:35" x14ac:dyDescent="0.35">
      <c r="AD8616">
        <v>9291.9942340984107</v>
      </c>
      <c r="AF8616">
        <v>795555.94733999704</v>
      </c>
      <c r="AG8616">
        <f>AF8616*'Day-ahead Prices_2015-2022'!J8616</f>
        <v>58912.906790395136</v>
      </c>
      <c r="AH8616">
        <v>482529.46366503497</v>
      </c>
      <c r="AI8616">
        <f>AH8616*'Day-ahead Prices_2015-2022'!J8616</f>
        <v>35732.513108055005</v>
      </c>
    </row>
    <row r="8617" spans="30:35" x14ac:dyDescent="0.35">
      <c r="AD8617">
        <v>9291.9942340984107</v>
      </c>
      <c r="AF8617">
        <v>792794.36854186095</v>
      </c>
      <c r="AG8617">
        <f>AF8617*'Day-ahead Prices_2015-2022'!J8617</f>
        <v>56302.274067921622</v>
      </c>
      <c r="AH8617">
        <v>482529.46366503497</v>
      </c>
      <c r="AI8617">
        <f>AH8617*'Day-ahead Prices_2015-2022'!J8617</f>
        <v>34268.036185831625</v>
      </c>
    </row>
    <row r="8618" spans="30:35" x14ac:dyDescent="0.35">
      <c r="AD8618">
        <v>9291.9942340984107</v>
      </c>
      <c r="AF8618">
        <v>772404.21580365801</v>
      </c>
      <c r="AG8618">
        <f>AF8618*'Day-ahead Prices_2015-2022'!J8618</f>
        <v>47818.57949513472</v>
      </c>
      <c r="AH8618">
        <v>482529.46366503497</v>
      </c>
      <c r="AI8618">
        <f>AH8618*'Day-ahead Prices_2015-2022'!J8618</f>
        <v>29872.795933672736</v>
      </c>
    </row>
    <row r="8619" spans="30:35" x14ac:dyDescent="0.35">
      <c r="AD8619">
        <v>9291.9942340984107</v>
      </c>
      <c r="AF8619">
        <v>775369.95732895203</v>
      </c>
      <c r="AG8619">
        <f>AF8619*'Day-ahead Prices_2015-2022'!J8619</f>
        <v>40927.903197608735</v>
      </c>
      <c r="AH8619">
        <v>482529.46366503497</v>
      </c>
      <c r="AI8619">
        <f>AH8619*'Day-ahead Prices_2015-2022'!J8619</f>
        <v>25470.317739558872</v>
      </c>
    </row>
    <row r="8620" spans="30:35" x14ac:dyDescent="0.35">
      <c r="AD8620">
        <v>9291.9942340984107</v>
      </c>
      <c r="AF8620">
        <v>756003.51752397395</v>
      </c>
      <c r="AG8620">
        <f>AF8620*'Day-ahead Prices_2015-2022'!J8620</f>
        <v>34976.502738246658</v>
      </c>
      <c r="AH8620">
        <v>482529.46366503497</v>
      </c>
      <c r="AI8620">
        <f>AH8620*'Day-ahead Prices_2015-2022'!J8620</f>
        <v>22324.225636462845</v>
      </c>
    </row>
    <row r="8621" spans="30:35" x14ac:dyDescent="0.35">
      <c r="AD8621">
        <v>9291.9942340984107</v>
      </c>
      <c r="AF8621">
        <v>771318.75458188402</v>
      </c>
      <c r="AG8621">
        <f>AF8621*'Day-ahead Prices_2015-2022'!J8621</f>
        <v>34151.102007556146</v>
      </c>
      <c r="AH8621">
        <v>482529.46366503497</v>
      </c>
      <c r="AI8621">
        <f>AH8621*'Day-ahead Prices_2015-2022'!J8621</f>
        <v>21364.595165599007</v>
      </c>
    </row>
    <row r="8622" spans="30:35" x14ac:dyDescent="0.35">
      <c r="AD8622">
        <v>9291.9942340984107</v>
      </c>
      <c r="AF8622">
        <v>680155.99273859197</v>
      </c>
      <c r="AG8622">
        <f>AF8622*'Day-ahead Prices_2015-2022'!J8622</f>
        <v>25675.888725881847</v>
      </c>
      <c r="AH8622">
        <v>482529.46366503497</v>
      </c>
      <c r="AI8622">
        <f>AH8622*'Day-ahead Prices_2015-2022'!J8622</f>
        <v>18215.48725335507</v>
      </c>
    </row>
    <row r="8623" spans="30:35" x14ac:dyDescent="0.35">
      <c r="AD8623">
        <v>9291.9942340984107</v>
      </c>
      <c r="AF8623">
        <v>612028.55234559905</v>
      </c>
      <c r="AG8623">
        <f>AF8623*'Day-ahead Prices_2015-2022'!J8623</f>
        <v>22492.814334391198</v>
      </c>
      <c r="AH8623">
        <v>482529.46366503497</v>
      </c>
      <c r="AI8623">
        <f>AH8623*'Day-ahead Prices_2015-2022'!J8623</f>
        <v>17733.560951519616</v>
      </c>
    </row>
    <row r="8624" spans="30:35" x14ac:dyDescent="0.35">
      <c r="AD8624">
        <v>9291.9942340984107</v>
      </c>
      <c r="AF8624">
        <v>623798.53934698505</v>
      </c>
      <c r="AG8624">
        <f>AF8624*'Day-ahead Prices_2015-2022'!J8624</f>
        <v>22840.383518189858</v>
      </c>
      <c r="AH8624">
        <v>482529.46366503497</v>
      </c>
      <c r="AI8624">
        <f>AH8624*'Day-ahead Prices_2015-2022'!J8624</f>
        <v>17667.816312095256</v>
      </c>
    </row>
    <row r="8625" spans="30:35" x14ac:dyDescent="0.35">
      <c r="AD8625">
        <v>9291.9942340984107</v>
      </c>
      <c r="AF8625">
        <v>636854.90360723599</v>
      </c>
      <c r="AG8625">
        <f>AF8625*'Day-ahead Prices_2015-2022'!J8625</f>
        <v>24655.837593154145</v>
      </c>
      <c r="AH8625">
        <v>482529.46366503497</v>
      </c>
      <c r="AI8625">
        <f>AH8625*'Day-ahead Prices_2015-2022'!J8625</f>
        <v>18681.128185791833</v>
      </c>
    </row>
    <row r="8626" spans="30:35" x14ac:dyDescent="0.35">
      <c r="AD8626">
        <v>9291.9942340984107</v>
      </c>
      <c r="AF8626">
        <v>763814.72651486204</v>
      </c>
      <c r="AG8626">
        <f>AF8626*'Day-ahead Prices_2015-2022'!J8626</f>
        <v>33529.556957186156</v>
      </c>
      <c r="AH8626">
        <v>482529.46366503497</v>
      </c>
      <c r="AI8626">
        <f>AH8626*'Day-ahead Prices_2015-2022'!J8626</f>
        <v>21181.837131235872</v>
      </c>
    </row>
    <row r="8627" spans="30:35" x14ac:dyDescent="0.35">
      <c r="AD8627">
        <v>9291.9942340984107</v>
      </c>
      <c r="AF8627">
        <v>704894.74927474896</v>
      </c>
      <c r="AG8627">
        <f>AF8627*'Day-ahead Prices_2015-2022'!J8627</f>
        <v>36586.680842669251</v>
      </c>
      <c r="AH8627">
        <v>482529.46366503497</v>
      </c>
      <c r="AI8627">
        <f>AH8627*'Day-ahead Prices_2015-2022'!J8627</f>
        <v>25045.088649704059</v>
      </c>
    </row>
    <row r="8628" spans="30:35" x14ac:dyDescent="0.35">
      <c r="AD8628">
        <v>9291.9942340984107</v>
      </c>
      <c r="AF8628">
        <v>676037.62543893897</v>
      </c>
      <c r="AG8628">
        <f>AF8628*'Day-ahead Prices_2015-2022'!J8628</f>
        <v>40303.673134605939</v>
      </c>
      <c r="AH8628">
        <v>482529.46366503497</v>
      </c>
      <c r="AI8628">
        <f>AH8628*'Day-ahead Prices_2015-2022'!J8628</f>
        <v>28767.200300050219</v>
      </c>
    </row>
    <row r="8629" spans="30:35" x14ac:dyDescent="0.35">
      <c r="AD8629">
        <v>9291.9942340984107</v>
      </c>
      <c r="AF8629">
        <v>682073.03584681195</v>
      </c>
      <c r="AG8629">
        <f>AF8629*'Day-ahead Prices_2015-2022'!J8629</f>
        <v>46398.018263479375</v>
      </c>
      <c r="AH8629">
        <v>482529.46366503497</v>
      </c>
      <c r="AI8629">
        <f>AH8629*'Day-ahead Prices_2015-2022'!J8629</f>
        <v>32824.066765814001</v>
      </c>
    </row>
    <row r="8630" spans="30:35" x14ac:dyDescent="0.35">
      <c r="AD8630">
        <v>9291.9942340984107</v>
      </c>
      <c r="AF8630">
        <v>716204.44285630097</v>
      </c>
      <c r="AG8630">
        <f>AF8630*'Day-ahead Prices_2015-2022'!J8630</f>
        <v>47179.072417605254</v>
      </c>
      <c r="AH8630">
        <v>482529.46366503497</v>
      </c>
      <c r="AI8630">
        <f>AH8630*'Day-ahead Prices_2015-2022'!J8630</f>
        <v>31786.025257104597</v>
      </c>
    </row>
    <row r="8631" spans="30:35" x14ac:dyDescent="0.35">
      <c r="AD8631">
        <v>9291.9942340984107</v>
      </c>
      <c r="AF8631">
        <v>746282.290343876</v>
      </c>
      <c r="AG8631">
        <f>AF8631*'Day-ahead Prices_2015-2022'!J8631</f>
        <v>48478.497580738178</v>
      </c>
      <c r="AH8631">
        <v>482529.46366503497</v>
      </c>
      <c r="AI8631">
        <f>AH8631*'Day-ahead Prices_2015-2022'!J8631</f>
        <v>31345.113959680668</v>
      </c>
    </row>
    <row r="8632" spans="30:35" x14ac:dyDescent="0.35">
      <c r="AD8632">
        <v>9291.9942340984107</v>
      </c>
      <c r="AF8632">
        <v>630511.82830504503</v>
      </c>
      <c r="AG8632">
        <f>AF8632*'Day-ahead Prices_2015-2022'!J8632</f>
        <v>42754.218937579724</v>
      </c>
      <c r="AH8632">
        <v>482529.46366503497</v>
      </c>
      <c r="AI8632">
        <f>AH8632*'Day-ahead Prices_2015-2022'!J8632</f>
        <v>32719.71976929644</v>
      </c>
    </row>
    <row r="8633" spans="30:35" x14ac:dyDescent="0.35">
      <c r="AD8633">
        <v>9291.9942340984107</v>
      </c>
      <c r="AF8633">
        <v>742572.59598171501</v>
      </c>
      <c r="AG8633">
        <f>AF8633*'Day-ahead Prices_2015-2022'!J8633</f>
        <v>49563.93613454455</v>
      </c>
      <c r="AH8633">
        <v>482529.46366503497</v>
      </c>
      <c r="AI8633">
        <f>AH8633*'Day-ahead Prices_2015-2022'!J8633</f>
        <v>32207.032214152343</v>
      </c>
    </row>
    <row r="8634" spans="30:35" x14ac:dyDescent="0.35">
      <c r="AD8634">
        <v>9291.9942340984107</v>
      </c>
      <c r="AF8634">
        <v>683524.536243779</v>
      </c>
      <c r="AG8634">
        <f>AF8634*'Day-ahead Prices_2015-2022'!J8634</f>
        <v>47197.369227632938</v>
      </c>
      <c r="AH8634">
        <v>482529.46366503497</v>
      </c>
      <c r="AI8634">
        <f>AH8634*'Day-ahead Prices_2015-2022'!J8634</f>
        <v>33318.659466070661</v>
      </c>
    </row>
    <row r="8635" spans="30:35" x14ac:dyDescent="0.35">
      <c r="AD8635">
        <v>9291.9942340984107</v>
      </c>
      <c r="AF8635">
        <v>742472.502162538</v>
      </c>
      <c r="AG8635">
        <f>AF8635*'Day-ahead Prices_2015-2022'!J8635</f>
        <v>56079.876178964194</v>
      </c>
      <c r="AH8635">
        <v>482529.46366503497</v>
      </c>
      <c r="AI8635">
        <f>AH8635*'Day-ahead Prices_2015-2022'!J8635</f>
        <v>36446.053552449666</v>
      </c>
    </row>
    <row r="8636" spans="30:35" x14ac:dyDescent="0.35">
      <c r="AD8636">
        <v>9291.9942340984107</v>
      </c>
      <c r="AF8636">
        <v>851531.89314487495</v>
      </c>
      <c r="AG8636">
        <f>AF8636*'Day-ahead Prices_2015-2022'!J8636</f>
        <v>79070.058352833788</v>
      </c>
      <c r="AH8636">
        <v>482529.46366503497</v>
      </c>
      <c r="AI8636">
        <f>AH8636*'Day-ahead Prices_2015-2022'!J8636</f>
        <v>44805.876510446396</v>
      </c>
    </row>
    <row r="8637" spans="30:35" x14ac:dyDescent="0.35">
      <c r="AD8637">
        <v>9291.9942340984107</v>
      </c>
      <c r="AF8637">
        <v>833224.07159214094</v>
      </c>
      <c r="AG8637">
        <f>AF8637*'Day-ahead Prices_2015-2022'!J8637</f>
        <v>84128.551448479499</v>
      </c>
      <c r="AH8637">
        <v>482529.46366503497</v>
      </c>
      <c r="AI8637">
        <f>AH8637*'Day-ahead Prices_2015-2022'!J8637</f>
        <v>48719.79362259942</v>
      </c>
    </row>
    <row r="8638" spans="30:35" x14ac:dyDescent="0.35">
      <c r="AD8638">
        <v>9291.9942340984107</v>
      </c>
      <c r="AF8638">
        <v>857814.51191107498</v>
      </c>
      <c r="AG8638">
        <f>AF8638*'Day-ahead Prices_2015-2022'!J8638</f>
        <v>77430.626917653179</v>
      </c>
      <c r="AH8638">
        <v>482529.46366503497</v>
      </c>
      <c r="AI8638">
        <f>AH8638*'Day-ahead Prices_2015-2022'!J8638</f>
        <v>43555.522037724382</v>
      </c>
    </row>
    <row r="8639" spans="30:35" x14ac:dyDescent="0.35">
      <c r="AD8639">
        <v>9291.9942340984107</v>
      </c>
      <c r="AF8639">
        <v>813545.23576917301</v>
      </c>
      <c r="AG8639">
        <f>AF8639*'Day-ahead Prices_2015-2022'!J8639</f>
        <v>62807.726064469585</v>
      </c>
      <c r="AH8639">
        <v>482529.46366503497</v>
      </c>
      <c r="AI8639">
        <f>AH8639*'Day-ahead Prices_2015-2022'!J8639</f>
        <v>37252.480918599867</v>
      </c>
    </row>
    <row r="8640" spans="30:35" x14ac:dyDescent="0.35">
      <c r="AD8640">
        <v>9291.9942340984107</v>
      </c>
      <c r="AF8640">
        <v>726538.009540456</v>
      </c>
      <c r="AG8640">
        <f>AF8640*'Day-ahead Prices_2015-2022'!J8640</f>
        <v>52715.781627231641</v>
      </c>
      <c r="AH8640">
        <v>482529.46366503497</v>
      </c>
      <c r="AI8640">
        <f>AH8640*'Day-ahead Prices_2015-2022'!J8640</f>
        <v>35011.131559875779</v>
      </c>
    </row>
    <row r="8641" spans="30:35" x14ac:dyDescent="0.35">
      <c r="AD8641">
        <v>9291.9942340984107</v>
      </c>
      <c r="AF8641">
        <v>706133.87541841099</v>
      </c>
      <c r="AG8641">
        <f>AF8641*'Day-ahead Prices_2015-2022'!J8641</f>
        <v>49731.243511030145</v>
      </c>
      <c r="AH8641">
        <v>482529.46366503497</v>
      </c>
      <c r="AI8641">
        <f>AH8641*'Day-ahead Prices_2015-2022'!J8641</f>
        <v>33983.34380226925</v>
      </c>
    </row>
    <row r="8642" spans="30:35" x14ac:dyDescent="0.35">
      <c r="AD8642">
        <v>9291.9942340984107</v>
      </c>
      <c r="AF8642">
        <v>720864.52241443598</v>
      </c>
      <c r="AG8642">
        <f>AF8642*'Day-ahead Prices_2015-2022'!J8642</f>
        <v>42676.080807587634</v>
      </c>
      <c r="AH8642">
        <v>482529.46366503497</v>
      </c>
      <c r="AI8642">
        <f>AH8642*'Day-ahead Prices_2015-2022'!J8642</f>
        <v>28566.347410799652</v>
      </c>
    </row>
    <row r="8643" spans="30:35" x14ac:dyDescent="0.35">
      <c r="AD8643">
        <v>9291.9942340984107</v>
      </c>
      <c r="AF8643">
        <v>707639.14751377399</v>
      </c>
      <c r="AG8643">
        <f>AF8643*'Day-ahead Prices_2015-2022'!J8643</f>
        <v>35593.364571008438</v>
      </c>
      <c r="AH8643">
        <v>482529.46366503497</v>
      </c>
      <c r="AI8643">
        <f>AH8643*'Day-ahead Prices_2015-2022'!J8643</f>
        <v>24270.628860521676</v>
      </c>
    </row>
    <row r="8644" spans="30:35" x14ac:dyDescent="0.35">
      <c r="AD8644">
        <v>9291.9942340984107</v>
      </c>
      <c r="AF8644">
        <v>724277.07504028501</v>
      </c>
      <c r="AG8644">
        <f>AF8644*'Day-ahead Prices_2015-2022'!J8644</f>
        <v>30789.92380630632</v>
      </c>
      <c r="AH8644">
        <v>482529.46366503497</v>
      </c>
      <c r="AI8644">
        <f>AH8644*'Day-ahead Prices_2015-2022'!J8644</f>
        <v>20512.930662230221</v>
      </c>
    </row>
    <row r="8645" spans="30:35" x14ac:dyDescent="0.35">
      <c r="AD8645">
        <v>9291.9942340984107</v>
      </c>
      <c r="AF8645">
        <v>635084.06246099598</v>
      </c>
      <c r="AG8645">
        <f>AF8645*'Day-ahead Prices_2015-2022'!J8645</f>
        <v>25085.026612131263</v>
      </c>
      <c r="AH8645">
        <v>482529.46366503497</v>
      </c>
      <c r="AI8645">
        <f>AH8645*'Day-ahead Prices_2015-2022'!J8645</f>
        <v>19059.310652939301</v>
      </c>
    </row>
    <row r="8646" spans="30:35" x14ac:dyDescent="0.35">
      <c r="AD8646">
        <v>9291.9942340984107</v>
      </c>
      <c r="AF8646">
        <v>636228.90741477697</v>
      </c>
      <c r="AG8646">
        <f>AF8646*'Day-ahead Prices_2015-2022'!J8646</f>
        <v>21093.374139202664</v>
      </c>
      <c r="AH8646">
        <v>482529.46366503497</v>
      </c>
      <c r="AI8646">
        <f>AH8646*'Day-ahead Prices_2015-2022'!J8646</f>
        <v>15997.661205984654</v>
      </c>
    </row>
    <row r="8647" spans="30:35" x14ac:dyDescent="0.35">
      <c r="AD8647">
        <v>9291.9942340984107</v>
      </c>
      <c r="AF8647">
        <v>569263.60633019498</v>
      </c>
      <c r="AG8647">
        <f>AF8647*'Day-ahead Prices_2015-2022'!J8647</f>
        <v>17237.301999678304</v>
      </c>
      <c r="AH8647">
        <v>482529.46366503497</v>
      </c>
      <c r="AI8647">
        <f>AH8647*'Day-ahead Prices_2015-2022'!J8647</f>
        <v>14610.992159777259</v>
      </c>
    </row>
    <row r="8648" spans="30:35" x14ac:dyDescent="0.35">
      <c r="AD8648">
        <v>9291.9942340984107</v>
      </c>
      <c r="AF8648">
        <v>683789.63501159404</v>
      </c>
      <c r="AG8648">
        <f>AF8648*'Day-ahead Prices_2015-2022'!J8648</f>
        <v>25502.789174801168</v>
      </c>
      <c r="AH8648">
        <v>482529.46366503497</v>
      </c>
      <c r="AI8648">
        <f>AH8648*'Day-ahead Prices_2015-2022'!J8648</f>
        <v>17996.539509217062</v>
      </c>
    </row>
    <row r="8649" spans="30:35" x14ac:dyDescent="0.35">
      <c r="AD8649">
        <v>9291.9942340984107</v>
      </c>
      <c r="AF8649">
        <v>772424.47924121295</v>
      </c>
      <c r="AG8649">
        <f>AF8649*'Day-ahead Prices_2015-2022'!J8649</f>
        <v>48095.010199954122</v>
      </c>
      <c r="AH8649">
        <v>482529.46366503497</v>
      </c>
      <c r="AI8649">
        <f>AH8649*'Day-ahead Prices_2015-2022'!J8649</f>
        <v>30044.697055103403</v>
      </c>
    </row>
    <row r="8650" spans="30:35" x14ac:dyDescent="0.35">
      <c r="AD8650">
        <v>9291.9942340984107</v>
      </c>
      <c r="AF8650">
        <v>843108.63439105498</v>
      </c>
      <c r="AG8650">
        <f>AF8650*'Day-ahead Prices_2015-2022'!J8650</f>
        <v>71792.807989984314</v>
      </c>
      <c r="AH8650">
        <v>482529.46366503497</v>
      </c>
      <c r="AI8650">
        <f>AH8650*'Day-ahead Prices_2015-2022'!J8650</f>
        <v>41088.590154736892</v>
      </c>
    </row>
    <row r="8651" spans="30:35" x14ac:dyDescent="0.35">
      <c r="AD8651">
        <v>9291.9942340984107</v>
      </c>
      <c r="AF8651">
        <v>680962.72437482397</v>
      </c>
      <c r="AG8651">
        <f>AF8651*'Day-ahead Prices_2015-2022'!J8651</f>
        <v>53616.451307057228</v>
      </c>
      <c r="AH8651">
        <v>482529.46366503497</v>
      </c>
      <c r="AI8651">
        <f>AH8651*'Day-ahead Prices_2015-2022'!J8651</f>
        <v>37992.560483496105</v>
      </c>
    </row>
    <row r="8652" spans="30:35" x14ac:dyDescent="0.35">
      <c r="AD8652">
        <v>9291.9942340984107</v>
      </c>
      <c r="AF8652">
        <v>801766.13544180896</v>
      </c>
      <c r="AG8652">
        <f>AF8652*'Day-ahead Prices_2015-2022'!J8652</f>
        <v>75957.319256418385</v>
      </c>
      <c r="AH8652">
        <v>482529.46366503497</v>
      </c>
      <c r="AI8652">
        <f>AH8652*'Day-ahead Prices_2015-2022'!J8652</f>
        <v>45713.635063966256</v>
      </c>
    </row>
    <row r="8653" spans="30:35" x14ac:dyDescent="0.35">
      <c r="AD8653">
        <v>9291.9942340984107</v>
      </c>
      <c r="AF8653">
        <v>860884.90899085696</v>
      </c>
      <c r="AG8653">
        <f>AF8653*'Day-ahead Prices_2015-2022'!J8653</f>
        <v>81657.085830055265</v>
      </c>
      <c r="AH8653">
        <v>482529.46366503497</v>
      </c>
      <c r="AI8653">
        <f>AH8653*'Day-ahead Prices_2015-2022'!J8653</f>
        <v>45769.12595228773</v>
      </c>
    </row>
    <row r="8654" spans="30:35" x14ac:dyDescent="0.35">
      <c r="AD8654">
        <v>9291.9942340984107</v>
      </c>
      <c r="AF8654">
        <v>642953.52929595404</v>
      </c>
      <c r="AG8654">
        <f>AF8654*'Day-ahead Prices_2015-2022'!J8654</f>
        <v>53982.378319688309</v>
      </c>
      <c r="AH8654">
        <v>482529.46366503497</v>
      </c>
      <c r="AI8654">
        <f>AH8654*'Day-ahead Prices_2015-2022'!J8654</f>
        <v>40513.173769316338</v>
      </c>
    </row>
    <row r="8655" spans="30:35" x14ac:dyDescent="0.35">
      <c r="AD8655">
        <v>9291.9942340984107</v>
      </c>
      <c r="AF8655">
        <v>614722.12979869603</v>
      </c>
      <c r="AG8655">
        <f>AF8655*'Day-ahead Prices_2015-2022'!J8655</f>
        <v>49567.350533655597</v>
      </c>
      <c r="AH8655">
        <v>482529.46366503497</v>
      </c>
      <c r="AI8655">
        <f>AH8655*'Day-ahead Prices_2015-2022'!J8655</f>
        <v>38908.160140800508</v>
      </c>
    </row>
    <row r="8656" spans="30:35" x14ac:dyDescent="0.35">
      <c r="AD8656">
        <v>9291.9942340984107</v>
      </c>
      <c r="AF8656">
        <v>526614.40913898998</v>
      </c>
      <c r="AG8656">
        <f>AF8656*'Day-ahead Prices_2015-2022'!J8656</f>
        <v>40540.752019553722</v>
      </c>
      <c r="AH8656">
        <v>482529.46366503497</v>
      </c>
      <c r="AI8656">
        <f>AH8656*'Day-ahead Prices_2015-2022'!J8656</f>
        <v>37146.927598423135</v>
      </c>
    </row>
    <row r="8657" spans="30:35" x14ac:dyDescent="0.35">
      <c r="AD8657">
        <v>9291.9942340984107</v>
      </c>
      <c r="AF8657">
        <v>489819.33058047801</v>
      </c>
      <c r="AG8657">
        <f>AF8657*'Day-ahead Prices_2015-2022'!J8657</f>
        <v>35879.87823918325</v>
      </c>
      <c r="AH8657">
        <v>482529.46366503497</v>
      </c>
      <c r="AI8657">
        <f>AH8657*'Day-ahead Prices_2015-2022'!J8657</f>
        <v>35345.886375293405</v>
      </c>
    </row>
    <row r="8658" spans="30:35" x14ac:dyDescent="0.35">
      <c r="AD8658">
        <v>9291.9942340984107</v>
      </c>
      <c r="AF8658">
        <v>426556.51691393502</v>
      </c>
      <c r="AG8658">
        <f>AF8658*'Day-ahead Prices_2015-2022'!J8658</f>
        <v>31676.086946028816</v>
      </c>
      <c r="AH8658">
        <v>482529.46366503497</v>
      </c>
      <c r="AI8658">
        <f>AH8658*'Day-ahead Prices_2015-2022'!J8658</f>
        <v>35832.6379717655</v>
      </c>
    </row>
    <row r="8659" spans="30:35" x14ac:dyDescent="0.35">
      <c r="AD8659">
        <v>9291.9942340984107</v>
      </c>
      <c r="AF8659">
        <v>498764.957174048</v>
      </c>
      <c r="AG8659">
        <f>AF8659*'Day-ahead Prices_2015-2022'!J8659</f>
        <v>37786.433155505874</v>
      </c>
      <c r="AH8659">
        <v>482529.46366503497</v>
      </c>
      <c r="AI8659">
        <f>AH8659*'Day-ahead Prices_2015-2022'!J8659</f>
        <v>36556.432167263047</v>
      </c>
    </row>
    <row r="8660" spans="30:35" x14ac:dyDescent="0.35">
      <c r="AD8660">
        <v>9291.9942340984107</v>
      </c>
      <c r="AF8660">
        <v>630820.14249402005</v>
      </c>
      <c r="AG8660">
        <f>AF8660*'Day-ahead Prices_2015-2022'!J8660</f>
        <v>53830.248334549091</v>
      </c>
      <c r="AH8660">
        <v>482529.46366503497</v>
      </c>
      <c r="AI8660">
        <f>AH8660*'Day-ahead Prices_2015-2022'!J8660</f>
        <v>41176.048620026188</v>
      </c>
    </row>
    <row r="8661" spans="30:35" x14ac:dyDescent="0.35">
      <c r="AD8661">
        <v>9291.9942340984107</v>
      </c>
      <c r="AF8661">
        <v>521206.782829915</v>
      </c>
      <c r="AG8661">
        <f>AF8661*'Day-ahead Prices_2015-2022'!J8661</f>
        <v>45647.941548722498</v>
      </c>
      <c r="AH8661">
        <v>482529.46366503497</v>
      </c>
      <c r="AI8661">
        <f>AH8661*'Day-ahead Prices_2015-2022'!J8661</f>
        <v>42260.533589613347</v>
      </c>
    </row>
    <row r="8662" spans="30:35" x14ac:dyDescent="0.35">
      <c r="AD8662">
        <v>9291.9942340984107</v>
      </c>
      <c r="AF8662">
        <v>546759.89327670704</v>
      </c>
      <c r="AG8662">
        <f>AF8662*'Day-ahead Prices_2015-2022'!J8662</f>
        <v>46336.534055467731</v>
      </c>
      <c r="AH8662">
        <v>482529.46366503497</v>
      </c>
      <c r="AI8662">
        <f>AH8662*'Day-ahead Prices_2015-2022'!J8662</f>
        <v>40893.165721952551</v>
      </c>
    </row>
    <row r="8663" spans="30:35" x14ac:dyDescent="0.35">
      <c r="AD8663">
        <v>9291.9942340984107</v>
      </c>
      <c r="AF8663">
        <v>437695.52998189197</v>
      </c>
      <c r="AG8663">
        <f>AF8663*'Day-ahead Prices_2015-2022'!J8663</f>
        <v>33594.773284347641</v>
      </c>
      <c r="AH8663">
        <v>482529.46366503497</v>
      </c>
      <c r="AI8663">
        <f>AH8663*'Day-ahead Prices_2015-2022'!J8663</f>
        <v>37035.945821780173</v>
      </c>
    </row>
    <row r="8664" spans="30:35" x14ac:dyDescent="0.35">
      <c r="AD8664">
        <v>9291.9942340984107</v>
      </c>
      <c r="AF8664">
        <v>298631.52484275401</v>
      </c>
      <c r="AG8664">
        <f>AF8664*'Day-ahead Prices_2015-2022'!J8664</f>
        <v>20803.418599358349</v>
      </c>
      <c r="AH8664">
        <v>482529.46366503497</v>
      </c>
      <c r="AI8664">
        <f>AH8664*'Day-ahead Prices_2015-2022'!J8664</f>
        <v>33614.208762565489</v>
      </c>
    </row>
    <row r="8665" spans="30:35" x14ac:dyDescent="0.35">
      <c r="AD8665">
        <v>9291.9942340984107</v>
      </c>
      <c r="AF8665">
        <v>284256.74362559698</v>
      </c>
      <c r="AG8665">
        <f>AF8665*'Day-ahead Prices_2015-2022'!J8665</f>
        <v>17041.902422213603</v>
      </c>
      <c r="AH8665">
        <v>482529.46366503497</v>
      </c>
      <c r="AI8665">
        <f>AH8665*'Day-ahead Prices_2015-2022'!J8665</f>
        <v>28928.847670378007</v>
      </c>
    </row>
    <row r="8666" spans="30:35" x14ac:dyDescent="0.35">
      <c r="AD8666">
        <v>9291.9942340984107</v>
      </c>
      <c r="AF8666">
        <v>229469.19388165799</v>
      </c>
      <c r="AG8666">
        <f>AF8666*'Day-ahead Prices_2015-2022'!J8666</f>
        <v>12013.572809181851</v>
      </c>
      <c r="AH8666">
        <v>482529.46366503497</v>
      </c>
      <c r="AI8666">
        <f>AH8666*'Day-ahead Prices_2015-2022'!J8666</f>
        <v>25262.226908353325</v>
      </c>
    </row>
    <row r="8667" spans="30:35" x14ac:dyDescent="0.35">
      <c r="AD8667">
        <v>9291.9942340984107</v>
      </c>
      <c r="AF8667">
        <v>267437.52325678599</v>
      </c>
      <c r="AG8667">
        <f>AF8667*'Day-ahead Prices_2015-2022'!J8667</f>
        <v>11167.85667429931</v>
      </c>
      <c r="AH8667">
        <v>482529.46366503497</v>
      </c>
      <c r="AI8667">
        <f>AH8667*'Day-ahead Prices_2015-2022'!J8667</f>
        <v>20149.827240822273</v>
      </c>
    </row>
    <row r="8668" spans="30:35" x14ac:dyDescent="0.35">
      <c r="AD8668">
        <v>9291.9942340984107</v>
      </c>
      <c r="AF8668">
        <v>272358.55083472002</v>
      </c>
      <c r="AG8668">
        <f>AF8668*'Day-ahead Prices_2015-2022'!J8668</f>
        <v>10890.597103314823</v>
      </c>
      <c r="AH8668">
        <v>482529.46366503497</v>
      </c>
      <c r="AI8668">
        <f>AH8668*'Day-ahead Prices_2015-2022'!J8668</f>
        <v>19294.543766476007</v>
      </c>
    </row>
    <row r="8669" spans="30:35" x14ac:dyDescent="0.35">
      <c r="AD8669">
        <v>9291.9942340984107</v>
      </c>
      <c r="AF8669">
        <v>242227.77822803301</v>
      </c>
      <c r="AG8669">
        <f>AF8669*'Day-ahead Prices_2015-2022'!J8669</f>
        <v>7725.2494171375438</v>
      </c>
      <c r="AH8669">
        <v>482529.46366503497</v>
      </c>
      <c r="AI8669">
        <f>AH8669*'Day-ahead Prices_2015-2022'!J8669</f>
        <v>15389.07091993713</v>
      </c>
    </row>
    <row r="8670" spans="30:35" x14ac:dyDescent="0.35">
      <c r="AD8670">
        <v>9291.9942340984107</v>
      </c>
      <c r="AF8670">
        <v>269513.00910685002</v>
      </c>
      <c r="AG8670">
        <f>AF8670*'Day-ahead Prices_2015-2022'!J8670</f>
        <v>7212.8419062220728</v>
      </c>
      <c r="AH8670">
        <v>482529.46366503497</v>
      </c>
      <c r="AI8670">
        <f>AH8670*'Day-ahead Prices_2015-2022'!J8670</f>
        <v>12913.694771335497</v>
      </c>
    </row>
    <row r="8671" spans="30:35" x14ac:dyDescent="0.35">
      <c r="AD8671">
        <v>9291.9942340984107</v>
      </c>
      <c r="AF8671">
        <v>326621.79232751299</v>
      </c>
      <c r="AG8671">
        <f>AF8671*'Day-ahead Prices_2015-2022'!J8671</f>
        <v>8502.7818087659816</v>
      </c>
      <c r="AH8671">
        <v>482529.46366503497</v>
      </c>
      <c r="AI8671">
        <f>AH8671*'Day-ahead Prices_2015-2022'!J8671</f>
        <v>12561.448262860024</v>
      </c>
    </row>
    <row r="8672" spans="30:35" x14ac:dyDescent="0.35">
      <c r="AD8672">
        <v>9291.9942340984107</v>
      </c>
      <c r="AF8672">
        <v>411265.04103738401</v>
      </c>
      <c r="AG8672">
        <f>AF8672*'Day-ahead Prices_2015-2022'!J8672</f>
        <v>11800.736271266438</v>
      </c>
      <c r="AH8672">
        <v>482529.46366503497</v>
      </c>
      <c r="AI8672">
        <f>AH8672*'Day-ahead Prices_2015-2022'!J8672</f>
        <v>13845.579798038598</v>
      </c>
    </row>
    <row r="8673" spans="30:35" x14ac:dyDescent="0.35">
      <c r="AD8673">
        <v>9291.9942340984107</v>
      </c>
      <c r="AF8673">
        <v>536519.08157864795</v>
      </c>
      <c r="AG8673">
        <f>AF8673*'Day-ahead Prices_2015-2022'!J8673</f>
        <v>20458.143229445817</v>
      </c>
      <c r="AH8673">
        <v>482529.46366503497</v>
      </c>
      <c r="AI8673">
        <f>AH8673*'Day-ahead Prices_2015-2022'!J8673</f>
        <v>18399.451611377364</v>
      </c>
    </row>
    <row r="8674" spans="30:35" x14ac:dyDescent="0.35">
      <c r="AD8674">
        <v>9291.9942340984107</v>
      </c>
      <c r="AF8674">
        <v>603300.82964529598</v>
      </c>
      <c r="AG8674">
        <f>AF8674*'Day-ahead Prices_2015-2022'!J8674</f>
        <v>32946.258306929616</v>
      </c>
      <c r="AH8674">
        <v>482529.46366503497</v>
      </c>
      <c r="AI8674">
        <f>AH8674*'Day-ahead Prices_2015-2022'!J8674</f>
        <v>26350.934010747558</v>
      </c>
    </row>
    <row r="8675" spans="30:35" x14ac:dyDescent="0.35">
      <c r="AD8675">
        <v>9291.9942340984107</v>
      </c>
      <c r="AF8675">
        <v>648677.05541996902</v>
      </c>
      <c r="AG8675">
        <f>AF8675*'Day-ahead Prices_2015-2022'!J8675</f>
        <v>42145.359136954656</v>
      </c>
      <c r="AH8675">
        <v>482529.46366503497</v>
      </c>
      <c r="AI8675">
        <f>AH8675*'Day-ahead Prices_2015-2022'!J8675</f>
        <v>31350.542416146902</v>
      </c>
    </row>
    <row r="8676" spans="30:35" x14ac:dyDescent="0.35">
      <c r="AD8676">
        <v>9291.9942340984107</v>
      </c>
      <c r="AF8676">
        <v>819461.10423049994</v>
      </c>
      <c r="AG8676">
        <f>AF8676*'Day-ahead Prices_2015-2022'!J8676</f>
        <v>58686.731305847548</v>
      </c>
      <c r="AH8676">
        <v>482529.46366503497</v>
      </c>
      <c r="AI8676">
        <f>AH8676*'Day-ahead Prices_2015-2022'!J8676</f>
        <v>34556.950702201066</v>
      </c>
    </row>
    <row r="8677" spans="30:35" x14ac:dyDescent="0.35">
      <c r="AD8677">
        <v>9291.9942340984107</v>
      </c>
      <c r="AF8677">
        <v>748366.11815689795</v>
      </c>
      <c r="AG8677">
        <f>AF8677*'Day-ahead Prices_2015-2022'!J8677</f>
        <v>53502.564702332027</v>
      </c>
      <c r="AH8677">
        <v>482529.46366503497</v>
      </c>
      <c r="AI8677">
        <f>AH8677*'Day-ahead Prices_2015-2022'!J8677</f>
        <v>34497.237681072511</v>
      </c>
    </row>
    <row r="8678" spans="30:35" x14ac:dyDescent="0.35">
      <c r="AD8678">
        <v>9291.9942340984107</v>
      </c>
      <c r="AF8678">
        <v>755974.20680765796</v>
      </c>
      <c r="AG8678">
        <f>AF8678*'Day-ahead Prices_2015-2022'!J8678</f>
        <v>52547.767115200309</v>
      </c>
      <c r="AH8678">
        <v>482529.46366503497</v>
      </c>
      <c r="AI8678">
        <f>AH8678*'Day-ahead Prices_2015-2022'!J8678</f>
        <v>33540.623019356579</v>
      </c>
    </row>
    <row r="8679" spans="30:35" x14ac:dyDescent="0.35">
      <c r="AD8679">
        <v>9291.9942340984107</v>
      </c>
      <c r="AF8679">
        <v>663742.98211205401</v>
      </c>
      <c r="AG8679">
        <f>AF8679*'Day-ahead Prices_2015-2022'!J8679</f>
        <v>44961.949608270537</v>
      </c>
      <c r="AH8679">
        <v>482529.46366503497</v>
      </c>
      <c r="AI8679">
        <f>AH8679*'Day-ahead Prices_2015-2022'!J8679</f>
        <v>32686.545868669466</v>
      </c>
    </row>
    <row r="8680" spans="30:35" x14ac:dyDescent="0.35">
      <c r="AD8680">
        <v>9291.9942340984107</v>
      </c>
      <c r="AF8680">
        <v>549647.29807810101</v>
      </c>
      <c r="AG8680">
        <f>AF8680*'Day-ahead Prices_2015-2022'!J8680</f>
        <v>33881.633571779341</v>
      </c>
      <c r="AH8680">
        <v>482529.46366503497</v>
      </c>
      <c r="AI8680">
        <f>AH8680*'Day-ahead Prices_2015-2022'!J8680</f>
        <v>29744.322463971919</v>
      </c>
    </row>
    <row r="8681" spans="30:35" x14ac:dyDescent="0.35">
      <c r="AD8681">
        <v>9291.9942340984107</v>
      </c>
      <c r="AF8681">
        <v>580072.73543135996</v>
      </c>
      <c r="AG8681">
        <f>AF8681*'Day-ahead Prices_2015-2022'!J8681</f>
        <v>34838.443399088188</v>
      </c>
      <c r="AH8681">
        <v>482529.46366503497</v>
      </c>
      <c r="AI8681">
        <f>AH8681*'Day-ahead Prices_2015-2022'!J8681</f>
        <v>28980.116425892418</v>
      </c>
    </row>
    <row r="8682" spans="30:35" x14ac:dyDescent="0.35">
      <c r="AD8682">
        <v>9291.9942340984107</v>
      </c>
      <c r="AF8682">
        <v>695994.98416736606</v>
      </c>
      <c r="AG8682">
        <f>AF8682*'Day-ahead Prices_2015-2022'!J8682</f>
        <v>45517.201970815535</v>
      </c>
      <c r="AH8682">
        <v>482529.46366503497</v>
      </c>
      <c r="AI8682">
        <f>AH8682*'Day-ahead Prices_2015-2022'!J8682</f>
        <v>31556.823761863707</v>
      </c>
    </row>
    <row r="8683" spans="30:35" x14ac:dyDescent="0.35">
      <c r="AD8683">
        <v>9291.9942340984107</v>
      </c>
      <c r="AF8683">
        <v>770558.89753532899</v>
      </c>
      <c r="AG8683">
        <f>AF8683*'Day-ahead Prices_2015-2022'!J8683</f>
        <v>54049.890668993728</v>
      </c>
      <c r="AH8683">
        <v>482529.46366503497</v>
      </c>
      <c r="AI8683">
        <f>AH8683*'Day-ahead Prices_2015-2022'!J8683</f>
        <v>33846.426066954293</v>
      </c>
    </row>
    <row r="8684" spans="30:35" x14ac:dyDescent="0.35">
      <c r="AD8684">
        <v>9291.9942340984107</v>
      </c>
      <c r="AF8684">
        <v>794308.75121937797</v>
      </c>
      <c r="AG8684">
        <f>AF8684*'Day-ahead Prices_2015-2022'!J8684</f>
        <v>63188.254045440546</v>
      </c>
      <c r="AH8684">
        <v>482529.46366503497</v>
      </c>
      <c r="AI8684">
        <f>AH8684*'Day-ahead Prices_2015-2022'!J8684</f>
        <v>38385.821996383114</v>
      </c>
    </row>
    <row r="8685" spans="30:35" x14ac:dyDescent="0.35">
      <c r="AD8685">
        <v>9291.9942340984107</v>
      </c>
      <c r="AF8685">
        <v>836539.34679935803</v>
      </c>
      <c r="AG8685">
        <f>AF8685*'Day-ahead Prices_2015-2022'!J8685</f>
        <v>63556.076873081227</v>
      </c>
      <c r="AH8685">
        <v>482529.46366503497</v>
      </c>
      <c r="AI8685">
        <f>AH8685*'Day-ahead Prices_2015-2022'!J8685</f>
        <v>36660.176001951033</v>
      </c>
    </row>
    <row r="8686" spans="30:35" x14ac:dyDescent="0.35">
      <c r="AD8686">
        <v>9291.9942340984107</v>
      </c>
      <c r="AF8686">
        <v>663671.66897850705</v>
      </c>
      <c r="AG8686">
        <f>AF8686*'Day-ahead Prices_2015-2022'!J8686</f>
        <v>45201.847784539888</v>
      </c>
      <c r="AH8686">
        <v>482529.46366503497</v>
      </c>
      <c r="AI8686">
        <f>AH8686*'Day-ahead Prices_2015-2022'!J8686</f>
        <v>32864.478608395948</v>
      </c>
    </row>
    <row r="8687" spans="30:35" x14ac:dyDescent="0.35">
      <c r="AD8687">
        <v>9291.9942340984107</v>
      </c>
      <c r="AF8687">
        <v>676680.61593112804</v>
      </c>
      <c r="AG8687">
        <f>AF8687*'Day-ahead Prices_2015-2022'!J8687</f>
        <v>42301.842854164563</v>
      </c>
      <c r="AH8687">
        <v>482529.46366503497</v>
      </c>
      <c r="AI8687">
        <f>AH8687*'Day-ahead Prices_2015-2022'!J8687</f>
        <v>30164.726259190084</v>
      </c>
    </row>
    <row r="8688" spans="30:35" x14ac:dyDescent="0.35">
      <c r="AD8688">
        <v>9291.9942340984107</v>
      </c>
      <c r="AF8688">
        <v>699487.90338213299</v>
      </c>
      <c r="AG8688">
        <f>AF8688*'Day-ahead Prices_2015-2022'!J8688</f>
        <v>39162.578990607166</v>
      </c>
      <c r="AH8688">
        <v>482529.46366503497</v>
      </c>
      <c r="AI8688">
        <f>AH8688*'Day-ahead Prices_2015-2022'!J8688</f>
        <v>27015.618346946143</v>
      </c>
    </row>
    <row r="8689" spans="30:35" x14ac:dyDescent="0.35">
      <c r="AD8689">
        <v>9291.9942340984107</v>
      </c>
      <c r="AF8689">
        <v>753662.82004685199</v>
      </c>
      <c r="AG8689">
        <f>AF8689*'Day-ahead Prices_2015-2022'!J8689</f>
        <v>38912.553477544032</v>
      </c>
      <c r="AH8689">
        <v>482529.46366503497</v>
      </c>
      <c r="AI8689">
        <f>AH8689*'Day-ahead Prices_2015-2022'!J8689</f>
        <v>24913.59937085534</v>
      </c>
    </row>
    <row r="8690" spans="30:35" x14ac:dyDescent="0.35">
      <c r="AD8690">
        <v>9291.9942340984107</v>
      </c>
      <c r="AF8690">
        <v>646981.52493466204</v>
      </c>
      <c r="AG8690">
        <f>AF8690*'Day-ahead Prices_2015-2022'!J8690</f>
        <v>29245.991107765229</v>
      </c>
      <c r="AH8690">
        <v>482529.46366503497</v>
      </c>
      <c r="AI8690">
        <f>AH8690*'Day-ahead Prices_2015-2022'!J8690</f>
        <v>21812.141243148326</v>
      </c>
    </row>
    <row r="8691" spans="30:35" x14ac:dyDescent="0.35">
      <c r="AD8691">
        <v>9291.9942340984107</v>
      </c>
      <c r="AF8691">
        <v>746609.15547018999</v>
      </c>
      <c r="AG8691">
        <f>AF8691*'Day-ahead Prices_2015-2022'!J8691</f>
        <v>30840.557689584872</v>
      </c>
      <c r="AH8691">
        <v>482529.46366503497</v>
      </c>
      <c r="AI8691">
        <f>AH8691*'Day-ahead Prices_2015-2022'!J8691</f>
        <v>19932.085820343429</v>
      </c>
    </row>
    <row r="8692" spans="30:35" x14ac:dyDescent="0.35">
      <c r="AD8692">
        <v>9291.9942340984107</v>
      </c>
      <c r="AF8692">
        <v>593743.58711256296</v>
      </c>
      <c r="AG8692">
        <f>AF8692*'Day-ahead Prices_2015-2022'!J8692</f>
        <v>22830.183103961932</v>
      </c>
      <c r="AH8692">
        <v>482529.46366503497</v>
      </c>
      <c r="AI8692">
        <f>AH8692*'Day-ahead Prices_2015-2022'!J8692</f>
        <v>18553.861039750172</v>
      </c>
    </row>
    <row r="8693" spans="30:35" x14ac:dyDescent="0.35">
      <c r="AD8693">
        <v>9291.9942340984107</v>
      </c>
      <c r="AF8693">
        <v>664729.73998707405</v>
      </c>
      <c r="AG8693">
        <f>AF8693*'Day-ahead Prices_2015-2022'!J8693</f>
        <v>24027.487364007779</v>
      </c>
      <c r="AH8693">
        <v>482529.46366503497</v>
      </c>
      <c r="AI8693">
        <f>AH8693*'Day-ahead Prices_2015-2022'!J8693</f>
        <v>17441.630626002272</v>
      </c>
    </row>
    <row r="8694" spans="30:35" x14ac:dyDescent="0.35">
      <c r="AD8694">
        <v>9291.9942340984107</v>
      </c>
      <c r="AF8694">
        <v>540551.52959911001</v>
      </c>
      <c r="AG8694">
        <f>AF8694*'Day-ahead Prices_2015-2022'!J8694</f>
        <v>19026.062463064674</v>
      </c>
      <c r="AH8694">
        <v>482529.46366503497</v>
      </c>
      <c r="AI8694">
        <f>AH8694*'Day-ahead Prices_2015-2022'!J8694</f>
        <v>16983.830797350067</v>
      </c>
    </row>
    <row r="8695" spans="30:35" x14ac:dyDescent="0.35">
      <c r="AD8695">
        <v>9291.9942340984107</v>
      </c>
      <c r="AF8695">
        <v>571082.47927521402</v>
      </c>
      <c r="AG8695">
        <f>AF8695*'Day-ahead Prices_2015-2022'!J8695</f>
        <v>19563.858033770644</v>
      </c>
      <c r="AH8695">
        <v>482529.46366503497</v>
      </c>
      <c r="AI8695">
        <f>AH8695*'Day-ahead Prices_2015-2022'!J8695</f>
        <v>16530.253101504935</v>
      </c>
    </row>
    <row r="8696" spans="30:35" x14ac:dyDescent="0.35">
      <c r="AD8696">
        <v>9291.9942340984107</v>
      </c>
      <c r="AF8696">
        <v>644014.61152126198</v>
      </c>
      <c r="AG8696">
        <f>AF8696*'Day-ahead Prices_2015-2022'!J8696</f>
        <v>25465.947776079502</v>
      </c>
      <c r="AH8696">
        <v>482529.46366503497</v>
      </c>
      <c r="AI8696">
        <f>AH8696*'Day-ahead Prices_2015-2022'!J8696</f>
        <v>19080.421316974647</v>
      </c>
    </row>
    <row r="8697" spans="30:35" x14ac:dyDescent="0.35">
      <c r="AD8697">
        <v>9291.9942340984107</v>
      </c>
      <c r="AF8697">
        <v>668678.39068208705</v>
      </c>
      <c r="AG8697">
        <f>AF8697*'Day-ahead Prices_2015-2022'!J8697</f>
        <v>29559.764108090014</v>
      </c>
      <c r="AH8697">
        <v>482529.46366503497</v>
      </c>
      <c r="AI8697">
        <f>AH8697*'Day-ahead Prices_2015-2022'!J8697</f>
        <v>21330.818103142454</v>
      </c>
    </row>
    <row r="8698" spans="30:35" x14ac:dyDescent="0.35">
      <c r="AD8698">
        <v>9291.9942340984107</v>
      </c>
      <c r="AF8698">
        <v>619107.645290146</v>
      </c>
      <c r="AG8698">
        <f>AF8698*'Day-ahead Prices_2015-2022'!J8698</f>
        <v>33087.434217975242</v>
      </c>
      <c r="AH8698">
        <v>482529.46366503497</v>
      </c>
      <c r="AI8698">
        <f>AH8698*'Day-ahead Prices_2015-2022'!J8698</f>
        <v>25788.18402374821</v>
      </c>
    </row>
    <row r="8699" spans="30:35" x14ac:dyDescent="0.35">
      <c r="AD8699">
        <v>9291.9942340984107</v>
      </c>
      <c r="AF8699">
        <v>589877.20962160395</v>
      </c>
      <c r="AG8699">
        <f>AF8699*'Day-ahead Prices_2015-2022'!J8699</f>
        <v>37042.814071212677</v>
      </c>
      <c r="AH8699">
        <v>482529.46366503497</v>
      </c>
      <c r="AI8699">
        <f>AH8699*'Day-ahead Prices_2015-2022'!J8699</f>
        <v>30301.643994505037</v>
      </c>
    </row>
    <row r="8700" spans="30:35" x14ac:dyDescent="0.35">
      <c r="AD8700">
        <v>9291.9942340984107</v>
      </c>
      <c r="AF8700">
        <v>663584.70127140603</v>
      </c>
      <c r="AG8700">
        <f>AF8700*'Day-ahead Prices_2015-2022'!J8700</f>
        <v>48624.168985662283</v>
      </c>
      <c r="AH8700">
        <v>482529.46366503497</v>
      </c>
      <c r="AI8700">
        <f>AH8700*'Day-ahead Prices_2015-2022'!J8700</f>
        <v>35357.34645005544</v>
      </c>
    </row>
    <row r="8701" spans="30:35" x14ac:dyDescent="0.35">
      <c r="AD8701">
        <v>9291.9942340984107</v>
      </c>
      <c r="AF8701">
        <v>697591.12989572703</v>
      </c>
      <c r="AG8701">
        <f>AF8701*'Day-ahead Prices_2015-2022'!J8701</f>
        <v>53241.899011466616</v>
      </c>
      <c r="AH8701">
        <v>482529.46366503497</v>
      </c>
      <c r="AI8701">
        <f>AH8701*'Day-ahead Prices_2015-2022'!J8701</f>
        <v>36827.854990574626</v>
      </c>
    </row>
    <row r="8702" spans="30:35" x14ac:dyDescent="0.35">
      <c r="AD8702">
        <v>9291.9942340984107</v>
      </c>
      <c r="AF8702">
        <v>681588.60052913497</v>
      </c>
      <c r="AG8702">
        <f>AF8702*'Day-ahead Prices_2015-2022'!J8702</f>
        <v>51615.000746570062</v>
      </c>
      <c r="AH8702">
        <v>482529.46366503497</v>
      </c>
      <c r="AI8702">
        <f>AH8702*'Day-ahead Prices_2015-2022'!J8702</f>
        <v>36540.749959693931</v>
      </c>
    </row>
    <row r="8703" spans="30:35" x14ac:dyDescent="0.35">
      <c r="AD8703">
        <v>9291.9942340984107</v>
      </c>
      <c r="AF8703">
        <v>568365.41560167004</v>
      </c>
      <c r="AG8703">
        <f>AF8703*'Day-ahead Prices_2015-2022'!J8703</f>
        <v>41646.975828212366</v>
      </c>
      <c r="AH8703">
        <v>482529.46366503497</v>
      </c>
      <c r="AI8703">
        <f>AH8703*'Day-ahead Prices_2015-2022'!J8703</f>
        <v>35357.346450055433</v>
      </c>
    </row>
    <row r="8704" spans="30:35" x14ac:dyDescent="0.35">
      <c r="AD8704">
        <v>9291.9942340984107</v>
      </c>
      <c r="AF8704">
        <v>539987.74219808297</v>
      </c>
      <c r="AG8704">
        <f>AF8704*'Day-ahead Prices_2015-2022'!J8704</f>
        <v>38601.023751029956</v>
      </c>
      <c r="AH8704">
        <v>482529.46366503497</v>
      </c>
      <c r="AI8704">
        <f>AH8704*'Day-ahead Prices_2015-2022'!J8704</f>
        <v>34493.618710095019</v>
      </c>
    </row>
    <row r="8705" spans="30:35" x14ac:dyDescent="0.35">
      <c r="AD8705">
        <v>9291.9942340984107</v>
      </c>
      <c r="AF8705">
        <v>637961.60484000004</v>
      </c>
      <c r="AG8705">
        <f>AF8705*'Day-ahead Prices_2015-2022'!J8705</f>
        <v>45852.692895868953</v>
      </c>
      <c r="AH8705">
        <v>482529.46366503497</v>
      </c>
      <c r="AI8705">
        <f>AH8705*'Day-ahead Prices_2015-2022'!J8705</f>
        <v>34681.202039094809</v>
      </c>
    </row>
    <row r="8706" spans="30:35" x14ac:dyDescent="0.35">
      <c r="AD8706">
        <v>9291.9942340984107</v>
      </c>
      <c r="AF8706">
        <v>548182.45429121004</v>
      </c>
      <c r="AG8706">
        <f>AF8706*'Day-ahead Prices_2015-2022'!J8706</f>
        <v>39592.477761182643</v>
      </c>
      <c r="AH8706">
        <v>482529.46366503497</v>
      </c>
      <c r="AI8706">
        <f>AH8706*'Day-ahead Prices_2015-2022'!J8706</f>
        <v>34850.690513207148</v>
      </c>
    </row>
    <row r="8707" spans="30:35" x14ac:dyDescent="0.35">
      <c r="AD8707">
        <v>9291.9942340984107</v>
      </c>
      <c r="AF8707">
        <v>600880.81465607998</v>
      </c>
      <c r="AG8707">
        <f>AF8707*'Day-ahead Prices_2015-2022'!J8707</f>
        <v>44167.74428129517</v>
      </c>
      <c r="AH8707">
        <v>482529.46366503497</v>
      </c>
      <c r="AI8707">
        <f>AH8707*'Day-ahead Prices_2015-2022'!J8707</f>
        <v>35468.328226698402</v>
      </c>
    </row>
    <row r="8708" spans="30:35" x14ac:dyDescent="0.35">
      <c r="AD8708">
        <v>9291.9942340984107</v>
      </c>
      <c r="AF8708">
        <v>759485.94242036506</v>
      </c>
      <c r="AG8708">
        <f>AF8708*'Day-ahead Prices_2015-2022'!J8708</f>
        <v>62979.422417780748</v>
      </c>
      <c r="AH8708">
        <v>482529.46366503497</v>
      </c>
      <c r="AI8708">
        <f>AH8708*'Day-ahead Prices_2015-2022'!J8708</f>
        <v>40013.152612593447</v>
      </c>
    </row>
    <row r="8709" spans="30:35" x14ac:dyDescent="0.35">
      <c r="AD8709">
        <v>9291.9942340984107</v>
      </c>
      <c r="AF8709">
        <v>716886.20873893204</v>
      </c>
      <c r="AG8709">
        <f>AF8709*'Day-ahead Prices_2015-2022'!J8709</f>
        <v>57824.041596882256</v>
      </c>
      <c r="AH8709">
        <v>482529.46366503497</v>
      </c>
      <c r="AI8709">
        <f>AH8709*'Day-ahead Prices_2015-2022'!J8709</f>
        <v>38920.826539221722</v>
      </c>
    </row>
    <row r="8710" spans="30:35" x14ac:dyDescent="0.35">
      <c r="AD8710">
        <v>9291.9942340984107</v>
      </c>
      <c r="AF8710">
        <v>731760.778420093</v>
      </c>
      <c r="AG8710">
        <f>AF8710*'Day-ahead Prices_2015-2022'!J8710</f>
        <v>53066.376950052116</v>
      </c>
      <c r="AH8710">
        <v>482529.46366503497</v>
      </c>
      <c r="AI8710">
        <f>AH8710*'Day-ahead Prices_2015-2022'!J8710</f>
        <v>34992.433543158753</v>
      </c>
    </row>
    <row r="8711" spans="30:35" x14ac:dyDescent="0.35">
      <c r="AD8711">
        <v>9291.9942340984107</v>
      </c>
      <c r="AF8711">
        <v>708090.54805165704</v>
      </c>
      <c r="AG8711">
        <f>AF8711*'Day-ahead Prices_2015-2022'!J8711</f>
        <v>46547.217289360735</v>
      </c>
      <c r="AH8711">
        <v>482529.46366503497</v>
      </c>
      <c r="AI8711">
        <f>AH8711*'Day-ahead Prices_2015-2022'!J8711</f>
        <v>31719.677455850655</v>
      </c>
    </row>
    <row r="8712" spans="30:35" x14ac:dyDescent="0.35">
      <c r="AD8712">
        <v>9291.9942340984107</v>
      </c>
      <c r="AF8712">
        <v>753247.26942943397</v>
      </c>
      <c r="AG8712">
        <f>AF8712*'Day-ahead Prices_2015-2022'!J8712</f>
        <v>44402.984973778344</v>
      </c>
      <c r="AH8712">
        <v>482529.46366503497</v>
      </c>
      <c r="AI8712">
        <f>AH8712*'Day-ahead Prices_2015-2022'!J8712</f>
        <v>28444.508721224229</v>
      </c>
    </row>
    <row r="8713" spans="30:35" x14ac:dyDescent="0.35">
      <c r="AD8713">
        <v>9291.9942340984107</v>
      </c>
      <c r="AF8713">
        <v>730888.63893252099</v>
      </c>
      <c r="AG8713">
        <f>AF8713*'Day-ahead Prices_2015-2022'!J8713</f>
        <v>40671.211924198789</v>
      </c>
      <c r="AH8713">
        <v>482529.46366503497</v>
      </c>
      <c r="AI8713">
        <f>AH8713*'Day-ahead Prices_2015-2022'!J8713</f>
        <v>26850.955167470449</v>
      </c>
    </row>
    <row r="8714" spans="30:35" x14ac:dyDescent="0.35">
      <c r="AD8714">
        <v>9291.9942340984107</v>
      </c>
      <c r="AF8714">
        <v>682836.381823431</v>
      </c>
      <c r="AG8714">
        <f>AF8714*'Day-ahead Prices_2015-2022'!J8714</f>
        <v>31997.712852245975</v>
      </c>
      <c r="AH8714">
        <v>482529.46366503497</v>
      </c>
      <c r="AI8714">
        <f>AH8714*'Day-ahead Prices_2015-2022'!J8714</f>
        <v>22611.33066734354</v>
      </c>
    </row>
    <row r="8715" spans="30:35" x14ac:dyDescent="0.35">
      <c r="AD8715">
        <v>9291.9942340984107</v>
      </c>
      <c r="AF8715">
        <v>672844.52408860403</v>
      </c>
      <c r="AG8715">
        <f>AF8715*'Day-ahead Prices_2015-2022'!J8715</f>
        <v>27822.962126718885</v>
      </c>
      <c r="AH8715">
        <v>482529.46366503497</v>
      </c>
      <c r="AI8715">
        <f>AH8715*'Day-ahead Prices_2015-2022'!J8715</f>
        <v>19953.196484378775</v>
      </c>
    </row>
    <row r="8716" spans="30:35" x14ac:dyDescent="0.35">
      <c r="AD8716">
        <v>9291.9942340984107</v>
      </c>
      <c r="AF8716">
        <v>662466.62609520904</v>
      </c>
      <c r="AG8716">
        <f>AF8716*'Day-ahead Prices_2015-2022'!J8716</f>
        <v>24463.236335130827</v>
      </c>
      <c r="AH8716">
        <v>482529.46366503497</v>
      </c>
      <c r="AI8716">
        <f>AH8716*'Day-ahead Prices_2015-2022'!J8716</f>
        <v>17818.606769490576</v>
      </c>
    </row>
    <row r="8717" spans="30:35" x14ac:dyDescent="0.35">
      <c r="AD8717">
        <v>9291.9942340984107</v>
      </c>
      <c r="AF8717">
        <v>612930.95560366102</v>
      </c>
      <c r="AG8717">
        <f>AF8717*'Day-ahead Prices_2015-2022'!J8717</f>
        <v>20526.291539472102</v>
      </c>
      <c r="AH8717">
        <v>482529.46366503497</v>
      </c>
      <c r="AI8717">
        <f>AH8717*'Day-ahead Prices_2015-2022'!J8717</f>
        <v>16159.308576312438</v>
      </c>
    </row>
    <row r="8718" spans="30:35" x14ac:dyDescent="0.35">
      <c r="AD8718">
        <v>9291.9942340984107</v>
      </c>
      <c r="AF8718">
        <v>587536.88231679797</v>
      </c>
      <c r="AG8718">
        <f>AF8718*'Day-ahead Prices_2015-2022'!J8718</f>
        <v>15953.829618209751</v>
      </c>
      <c r="AH8718">
        <v>482529.46366503497</v>
      </c>
      <c r="AI8718">
        <f>AH8718*'Day-ahead Prices_2015-2022'!J8718</f>
        <v>13102.484423994441</v>
      </c>
    </row>
    <row r="8719" spans="30:35" x14ac:dyDescent="0.35">
      <c r="AD8719">
        <v>9291.9942340984107</v>
      </c>
      <c r="AF8719">
        <v>552657.77618771198</v>
      </c>
      <c r="AG8719">
        <f>AF8719*'Day-ahead Prices_2015-2022'!J8719</f>
        <v>14065.140403977271</v>
      </c>
      <c r="AH8719">
        <v>482529.46366503497</v>
      </c>
      <c r="AI8719">
        <f>AH8719*'Day-ahead Prices_2015-2022'!J8719</f>
        <v>12280.374850275142</v>
      </c>
    </row>
    <row r="8720" spans="30:35" x14ac:dyDescent="0.35">
      <c r="AD8720">
        <v>9291.9942340984107</v>
      </c>
      <c r="AF8720">
        <v>593909.32609586301</v>
      </c>
      <c r="AG8720">
        <f>AF8720*'Day-ahead Prices_2015-2022'!J8720</f>
        <v>18469.095268266101</v>
      </c>
      <c r="AH8720">
        <v>482529.46366503497</v>
      </c>
      <c r="AI8720">
        <f>AH8720*'Day-ahead Prices_2015-2022'!J8720</f>
        <v>15005.459996323425</v>
      </c>
    </row>
    <row r="8721" spans="30:35" x14ac:dyDescent="0.35">
      <c r="AD8721">
        <v>9291.9942340984107</v>
      </c>
      <c r="AF8721">
        <v>746213.05280985497</v>
      </c>
      <c r="AG8721">
        <f>AF8721*'Day-ahead Prices_2015-2022'!J8721</f>
        <v>27025.971240140923</v>
      </c>
      <c r="AH8721">
        <v>482529.46366503497</v>
      </c>
      <c r="AI8721">
        <f>AH8721*'Day-ahead Prices_2015-2022'!J8721</f>
        <v>17476.010850288403</v>
      </c>
    </row>
    <row r="8722" spans="30:35" x14ac:dyDescent="0.35">
      <c r="AD8722">
        <v>9291.9942340984107</v>
      </c>
      <c r="AF8722">
        <v>769453.82756960299</v>
      </c>
      <c r="AG8722">
        <f>AF8722*'Day-ahead Prices_2015-2022'!J8722</f>
        <v>36096.040868574542</v>
      </c>
      <c r="AH8722">
        <v>482529.46366503497</v>
      </c>
      <c r="AI8722">
        <f>AH8722*'Day-ahead Prices_2015-2022'!J8722</f>
        <v>22636.060302356371</v>
      </c>
    </row>
    <row r="8723" spans="30:35" x14ac:dyDescent="0.35">
      <c r="AD8723">
        <v>9291.9942340984107</v>
      </c>
      <c r="AF8723">
        <v>761289.93271796301</v>
      </c>
      <c r="AG8723">
        <f>AF8723*'Day-ahead Prices_2015-2022'!J8723</f>
        <v>39317.770187635098</v>
      </c>
      <c r="AH8723">
        <v>482529.46366503497</v>
      </c>
      <c r="AI8723">
        <f>AH8723*'Day-ahead Prices_2015-2022'!J8723</f>
        <v>24920.837312810312</v>
      </c>
    </row>
    <row r="8724" spans="30:35" x14ac:dyDescent="0.35">
      <c r="AD8724">
        <v>9291.9942340984107</v>
      </c>
      <c r="AF8724">
        <v>758778.06556883501</v>
      </c>
      <c r="AG8724">
        <f>AF8724*'Day-ahead Prices_2015-2022'!J8724</f>
        <v>41208.288268461467</v>
      </c>
      <c r="AH8724">
        <v>482529.46366503497</v>
      </c>
      <c r="AI8724">
        <f>AH8724*'Day-ahead Prices_2015-2022'!J8724</f>
        <v>26205.572009818468</v>
      </c>
    </row>
    <row r="8725" spans="30:35" x14ac:dyDescent="0.35">
      <c r="AD8725">
        <v>9291.9942340984107</v>
      </c>
      <c r="AF8725">
        <v>744775.642053455</v>
      </c>
      <c r="AG8725">
        <f>AF8725*'Day-ahead Prices_2015-2022'!J8725</f>
        <v>39650.924213373379</v>
      </c>
      <c r="AH8725">
        <v>482529.46366503497</v>
      </c>
      <c r="AI8725">
        <f>AH8725*'Day-ahead Prices_2015-2022'!J8725</f>
        <v>25689.26548369688</v>
      </c>
    </row>
    <row r="8726" spans="30:35" x14ac:dyDescent="0.35">
      <c r="AD8726">
        <v>9291.9942340984107</v>
      </c>
      <c r="AF8726">
        <v>701641.978334983</v>
      </c>
      <c r="AG8726">
        <f>AF8726*'Day-ahead Prices_2015-2022'!J8726</f>
        <v>33879.659976377574</v>
      </c>
      <c r="AH8726">
        <v>482529.46366503497</v>
      </c>
      <c r="AI8726">
        <f>AH8726*'Day-ahead Prices_2015-2022'!J8726</f>
        <v>23299.538314895795</v>
      </c>
    </row>
    <row r="8727" spans="30:35" x14ac:dyDescent="0.35">
      <c r="AD8727">
        <v>9291.9942340984107</v>
      </c>
      <c r="AF8727">
        <v>753893.64258310106</v>
      </c>
      <c r="AG8727">
        <f>AF8727*'Day-ahead Prices_2015-2022'!J8727</f>
        <v>39003.62996608996</v>
      </c>
      <c r="AH8727">
        <v>482529.46366503497</v>
      </c>
      <c r="AI8727">
        <f>AH8727*'Day-ahead Prices_2015-2022'!J8727</f>
        <v>24964.264964540165</v>
      </c>
    </row>
    <row r="8728" spans="30:35" x14ac:dyDescent="0.35">
      <c r="AD8728">
        <v>9291.9942340984107</v>
      </c>
      <c r="AF8728">
        <v>782809.89660440304</v>
      </c>
      <c r="AG8728">
        <f>AF8728*'Day-ahead Prices_2015-2022'!J8728</f>
        <v>37824.395691553997</v>
      </c>
      <c r="AH8728">
        <v>482529.46366503497</v>
      </c>
      <c r="AI8728">
        <f>AH8728*'Day-ahead Prices_2015-2022'!J8728</f>
        <v>23315.220522464904</v>
      </c>
    </row>
    <row r="8729" spans="30:35" x14ac:dyDescent="0.35">
      <c r="AD8729">
        <v>9291.9942340984107</v>
      </c>
      <c r="AF8729">
        <v>614013.36953292403</v>
      </c>
      <c r="AG8729">
        <f>AF8729*'Day-ahead Prices_2015-2022'!J8729</f>
        <v>29247.759340988927</v>
      </c>
      <c r="AH8729">
        <v>482529.46366503497</v>
      </c>
      <c r="AI8729">
        <f>AH8729*'Day-ahead Prices_2015-2022'!J8729</f>
        <v>22984.687839854363</v>
      </c>
    </row>
    <row r="8730" spans="30:35" x14ac:dyDescent="0.35">
      <c r="AD8730">
        <v>9291.9942340984107</v>
      </c>
      <c r="AF8730">
        <v>766951.94098416006</v>
      </c>
      <c r="AG8730">
        <f>AF8730*'Day-ahead Prices_2015-2022'!J8730</f>
        <v>40370.432793553729</v>
      </c>
      <c r="AH8730">
        <v>482529.46366503497</v>
      </c>
      <c r="AI8730">
        <f>AH8730*'Day-ahead Prices_2015-2022'!J8730</f>
        <v>25399.144643668282</v>
      </c>
    </row>
    <row r="8731" spans="30:35" x14ac:dyDescent="0.35">
      <c r="AD8731">
        <v>9291.9942340984107</v>
      </c>
      <c r="AF8731">
        <v>730361.57889162004</v>
      </c>
      <c r="AG8731">
        <f>AF8731*'Day-ahead Prices_2015-2022'!J8731</f>
        <v>37077.718504406708</v>
      </c>
      <c r="AH8731">
        <v>482529.46366503497</v>
      </c>
      <c r="AI8731">
        <f>AH8731*'Day-ahead Prices_2015-2022'!J8731</f>
        <v>24496.211384785081</v>
      </c>
    </row>
    <row r="8732" spans="30:35" x14ac:dyDescent="0.35">
      <c r="AD8732">
        <v>9291.9942340984107</v>
      </c>
      <c r="AF8732">
        <v>772965.75892880699</v>
      </c>
      <c r="AG8732">
        <f>AF8732*'Day-ahead Prices_2015-2022'!J8732</f>
        <v>52228.330123620828</v>
      </c>
      <c r="AH8732">
        <v>482529.46366503497</v>
      </c>
      <c r="AI8732">
        <f>AH8732*'Day-ahead Prices_2015-2022'!J8732</f>
        <v>32603.912698016829</v>
      </c>
    </row>
    <row r="8733" spans="30:35" x14ac:dyDescent="0.35">
      <c r="AD8733">
        <v>9291.9942340984107</v>
      </c>
      <c r="AF8733">
        <v>822745.37013104698</v>
      </c>
      <c r="AG8733">
        <f>AF8733*'Day-ahead Prices_2015-2022'!J8733</f>
        <v>54359.815036270935</v>
      </c>
      <c r="AH8733">
        <v>482529.46366503497</v>
      </c>
      <c r="AI8733">
        <f>AH8733*'Day-ahead Prices_2015-2022'!J8733</f>
        <v>31881.324826178439</v>
      </c>
    </row>
    <row r="8734" spans="30:35" x14ac:dyDescent="0.35">
      <c r="AD8734">
        <v>9291.9942340984107</v>
      </c>
      <c r="AF8734">
        <v>747859.49507507903</v>
      </c>
      <c r="AG8734">
        <f>AF8734*'Day-ahead Prices_2015-2022'!J8734</f>
        <v>45198.758233600085</v>
      </c>
      <c r="AH8734">
        <v>482529.46366503497</v>
      </c>
      <c r="AI8734">
        <f>AH8734*'Day-ahead Prices_2015-2022'!J8734</f>
        <v>29162.874460255549</v>
      </c>
    </row>
    <row r="8735" spans="30:35" x14ac:dyDescent="0.35">
      <c r="AD8735">
        <v>9291.9942340984107</v>
      </c>
      <c r="AF8735">
        <v>874996.18847289705</v>
      </c>
      <c r="AG8735">
        <f>AF8735*'Day-ahead Prices_2015-2022'!J8735</f>
        <v>49372.753679818808</v>
      </c>
      <c r="AH8735">
        <v>482529.46366503497</v>
      </c>
      <c r="AI8735">
        <f>AH8735*'Day-ahead Prices_2015-2022'!J8735</f>
        <v>27227.328149129182</v>
      </c>
    </row>
    <row r="8736" spans="30:35" x14ac:dyDescent="0.35">
      <c r="AD8736">
        <v>9291.9942340984107</v>
      </c>
      <c r="AF8736">
        <v>660830.495199461</v>
      </c>
      <c r="AG8736">
        <f>AF8736*'Day-ahead Prices_2015-2022'!J8736</f>
        <v>31291.149985813478</v>
      </c>
      <c r="AH8736">
        <v>482529.46366503497</v>
      </c>
      <c r="AI8736">
        <f>AH8736*'Day-ahead Prices_2015-2022'!J8736</f>
        <v>22848.373266368984</v>
      </c>
    </row>
    <row r="8737" spans="30:35" x14ac:dyDescent="0.35">
      <c r="AD8737">
        <v>9291.9942340984107</v>
      </c>
      <c r="AF8737">
        <v>757208.05567505397</v>
      </c>
      <c r="AG8737">
        <f>AF8737*'Day-ahead Prices_2015-2022'!J8737</f>
        <v>32387.681561361245</v>
      </c>
      <c r="AH8737">
        <v>482529.46366503497</v>
      </c>
      <c r="AI8737">
        <f>AH8737*'Day-ahead Prices_2015-2022'!J8737</f>
        <v>20638.991484612707</v>
      </c>
    </row>
    <row r="8738" spans="30:35" x14ac:dyDescent="0.35">
      <c r="AD8738">
        <v>9291.9942340984107</v>
      </c>
      <c r="AF8738">
        <v>743299.08915614604</v>
      </c>
      <c r="AG8738">
        <f>AF8738*'Day-ahead Prices_2015-2022'!J8738</f>
        <v>28321.553544572052</v>
      </c>
      <c r="AH8738">
        <v>482529.46366503497</v>
      </c>
      <c r="AI8738">
        <f>AH8738*'Day-ahead Prices_2015-2022'!J8738</f>
        <v>18385.578889296994</v>
      </c>
    </row>
    <row r="8739" spans="30:35" x14ac:dyDescent="0.35">
      <c r="AD8739">
        <v>9291.9942340984107</v>
      </c>
      <c r="AF8739">
        <v>766172.17909047403</v>
      </c>
      <c r="AG8739">
        <f>AF8739*'Day-ahead Prices_2015-2022'!J8739</f>
        <v>22401.916801381598</v>
      </c>
      <c r="AH8739">
        <v>482529.46366503497</v>
      </c>
      <c r="AI8739">
        <f>AH8739*'Day-ahead Prices_2015-2022'!J8739</f>
        <v>14108.558355736042</v>
      </c>
    </row>
    <row r="8740" spans="30:35" x14ac:dyDescent="0.35">
      <c r="AD8740">
        <v>9291.9942340984107</v>
      </c>
      <c r="AF8740">
        <v>685150.40047741903</v>
      </c>
      <c r="AG8740">
        <f>AF8740*'Day-ahead Prices_2015-2022'!J8740</f>
        <v>20487.70985027602</v>
      </c>
      <c r="AH8740">
        <v>482529.46366503497</v>
      </c>
      <c r="AI8740">
        <f>AH8740*'Day-ahead Prices_2015-2022'!J8740</f>
        <v>14428.837287243707</v>
      </c>
    </row>
    <row r="8741" spans="30:35" x14ac:dyDescent="0.35">
      <c r="AD8741">
        <v>9291.9942340984107</v>
      </c>
      <c r="AF8741">
        <v>568384.557407254</v>
      </c>
      <c r="AG8741">
        <f>AF8741*'Day-ahead Prices_2015-2022'!J8741</f>
        <v>16542.832543338129</v>
      </c>
      <c r="AH8741">
        <v>482529.46366503497</v>
      </c>
      <c r="AI8741">
        <f>AH8741*'Day-ahead Prices_2015-2022'!J8741</f>
        <v>14044.020039970843</v>
      </c>
    </row>
    <row r="8742" spans="30:35" x14ac:dyDescent="0.35">
      <c r="AD8742">
        <v>9291.9942340984107</v>
      </c>
      <c r="AF8742">
        <v>586020.10064722097</v>
      </c>
      <c r="AG8742">
        <f>AF8742*'Day-ahead Prices_2015-2022'!J8742</f>
        <v>15311.240179660264</v>
      </c>
      <c r="AH8742">
        <v>482529.46366503497</v>
      </c>
      <c r="AI8742">
        <f>AH8742*'Day-ahead Prices_2015-2022'!J8742</f>
        <v>12607.288561908201</v>
      </c>
    </row>
    <row r="8743" spans="30:35" x14ac:dyDescent="0.35">
      <c r="AD8743">
        <v>9291.9942340984107</v>
      </c>
      <c r="AF8743">
        <v>598330.47976317804</v>
      </c>
      <c r="AG8743">
        <f>AF8743*'Day-ahead Prices_2015-2022'!J8743</f>
        <v>12933.661233180799</v>
      </c>
      <c r="AH8743">
        <v>482529.46366503497</v>
      </c>
      <c r="AI8743">
        <f>AH8743*'Day-ahead Prices_2015-2022'!J8743</f>
        <v>10430.477518949314</v>
      </c>
    </row>
    <row r="8744" spans="30:35" x14ac:dyDescent="0.35">
      <c r="AD8744">
        <v>9291.9942340984107</v>
      </c>
      <c r="AF8744">
        <v>662227.35595168802</v>
      </c>
      <c r="AG8744">
        <f>AF8744*'Day-ahead Prices_2015-2022'!J8744</f>
        <v>14382.750387075723</v>
      </c>
      <c r="AH8744">
        <v>482529.46366503497</v>
      </c>
      <c r="AI8744">
        <f>AH8744*'Day-ahead Prices_2015-2022'!J8744</f>
        <v>10479.936788974977</v>
      </c>
    </row>
    <row r="8745" spans="30:35" x14ac:dyDescent="0.35">
      <c r="AD8745">
        <v>9291.9942340984107</v>
      </c>
      <c r="AF8745">
        <v>767857.82092974102</v>
      </c>
      <c r="AG8745">
        <f>AF8745*'Day-ahead Prices_2015-2022'!J8745</f>
        <v>23648.101240083699</v>
      </c>
      <c r="AH8745">
        <v>482529.46366503497</v>
      </c>
      <c r="AI8745">
        <f>AH8745*'Day-ahead Prices_2015-2022'!J8745</f>
        <v>14860.701157223913</v>
      </c>
    </row>
    <row r="8746" spans="30:35" x14ac:dyDescent="0.35">
      <c r="AD8746">
        <v>9291.9942340984107</v>
      </c>
      <c r="AF8746">
        <v>734362.11785676505</v>
      </c>
      <c r="AG8746">
        <f>AF8746*'Day-ahead Prices_2015-2022'!J8746</f>
        <v>27388.953138115376</v>
      </c>
      <c r="AH8746">
        <v>482529.46366503497</v>
      </c>
      <c r="AI8746">
        <f>AH8746*'Day-ahead Prices_2015-2022'!J8746</f>
        <v>17996.539509217062</v>
      </c>
    </row>
    <row r="8747" spans="30:35" x14ac:dyDescent="0.35">
      <c r="AD8747">
        <v>9291.9942340984107</v>
      </c>
      <c r="AF8747">
        <v>748461.83828663605</v>
      </c>
      <c r="AG8747">
        <f>AF8747*'Day-ahead Prices_2015-2022'!J8747</f>
        <v>35588.424833231693</v>
      </c>
      <c r="AH8747">
        <v>482529.46366503497</v>
      </c>
      <c r="AI8747">
        <f>AH8747*'Day-ahead Prices_2015-2022'!J8747</f>
        <v>22943.672835442834</v>
      </c>
    </row>
    <row r="8748" spans="30:35" x14ac:dyDescent="0.35">
      <c r="AD8748">
        <v>9291.9942340984107</v>
      </c>
      <c r="AF8748">
        <v>784841.03537832899</v>
      </c>
      <c r="AG8748">
        <f>AF8748*'Day-ahead Prices_2015-2022'!J8748</f>
        <v>40923.573687214513</v>
      </c>
      <c r="AH8748">
        <v>482529.46366503497</v>
      </c>
      <c r="AI8748">
        <f>AH8748*'Day-ahead Prices_2015-2022'!J8748</f>
        <v>25160.292559154084</v>
      </c>
    </row>
    <row r="8749" spans="30:35" x14ac:dyDescent="0.35">
      <c r="AD8749">
        <v>9291.9942340984107</v>
      </c>
      <c r="AF8749">
        <v>692666.87690827099</v>
      </c>
      <c r="AG8749">
        <f>AF8749*'Day-ahead Prices_2015-2022'!J8749</f>
        <v>34176.18370665409</v>
      </c>
      <c r="AH8749">
        <v>482529.46366503497</v>
      </c>
      <c r="AI8749">
        <f>AH8749*'Day-ahead Prices_2015-2022'!J8749</f>
        <v>23808.003737232826</v>
      </c>
    </row>
    <row r="8750" spans="30:35" x14ac:dyDescent="0.35">
      <c r="AD8750">
        <v>9291.9942340984107</v>
      </c>
      <c r="AF8750">
        <v>747025.65392380406</v>
      </c>
      <c r="AG8750">
        <f>AF8750*'Day-ahead Prices_2015-2022'!J8750</f>
        <v>36268.095498000686</v>
      </c>
      <c r="AH8750">
        <v>482529.46366503497</v>
      </c>
      <c r="AI8750">
        <f>AH8750*'Day-ahead Prices_2015-2022'!J8750</f>
        <v>23426.805460937449</v>
      </c>
    </row>
    <row r="8751" spans="30:35" x14ac:dyDescent="0.35">
      <c r="AD8751">
        <v>9291.9942340984107</v>
      </c>
      <c r="AF8751">
        <v>737511.62055642903</v>
      </c>
      <c r="AG8751">
        <f>AF8751*'Day-ahead Prices_2015-2022'!J8751</f>
        <v>34903.6593323587</v>
      </c>
      <c r="AH8751">
        <v>482529.46366503497</v>
      </c>
      <c r="AI8751">
        <f>AH8751*'Day-ahead Prices_2015-2022'!J8751</f>
        <v>22836.31002977736</v>
      </c>
    </row>
    <row r="8752" spans="30:35" x14ac:dyDescent="0.35">
      <c r="AD8752">
        <v>9291.9942340984107</v>
      </c>
      <c r="AF8752">
        <v>581697.58406406001</v>
      </c>
      <c r="AG8752">
        <f>AF8752*'Day-ahead Prices_2015-2022'!J8752</f>
        <v>25667.405896826644</v>
      </c>
      <c r="AH8752">
        <v>482529.46366503497</v>
      </c>
      <c r="AI8752">
        <f>AH8752*'Day-ahead Prices_2015-2022'!J8752</f>
        <v>21291.612584219663</v>
      </c>
    </row>
    <row r="8753" spans="30:35" x14ac:dyDescent="0.35">
      <c r="AD8753">
        <v>9291.9942340984107</v>
      </c>
      <c r="AF8753">
        <v>632787.62625293201</v>
      </c>
      <c r="AG8753">
        <f>AF8753*'Day-ahead Prices_2015-2022'!J8753</f>
        <v>29767.120923470738</v>
      </c>
      <c r="AH8753">
        <v>482529.46366503497</v>
      </c>
      <c r="AI8753">
        <f>AH8753*'Day-ahead Prices_2015-2022'!J8753</f>
        <v>22698.789132632824</v>
      </c>
    </row>
    <row r="8754" spans="30:35" x14ac:dyDescent="0.35">
      <c r="AD8754">
        <v>9291.9942340984107</v>
      </c>
      <c r="AF8754">
        <v>681218.10629681998</v>
      </c>
      <c r="AG8754">
        <f>AF8754*'Day-ahead Prices_2015-2022'!J8754</f>
        <v>36635.05823401011</v>
      </c>
      <c r="AH8754">
        <v>482529.46366503497</v>
      </c>
      <c r="AI8754">
        <f>AH8754*'Day-ahead Prices_2015-2022'!J8754</f>
        <v>25949.831394075998</v>
      </c>
    </row>
    <row r="8755" spans="30:35" x14ac:dyDescent="0.35">
      <c r="AD8755">
        <v>9291.9942340984107</v>
      </c>
      <c r="AF8755">
        <v>715684.838546596</v>
      </c>
      <c r="AG8755">
        <f>AF8755*'Day-ahead Prices_2015-2022'!J8755</f>
        <v>42550.147469739684</v>
      </c>
      <c r="AH8755">
        <v>482529.46366503497</v>
      </c>
      <c r="AI8755">
        <f>AH8755*'Day-ahead Prices_2015-2022'!J8755</f>
        <v>28688.186100375071</v>
      </c>
    </row>
    <row r="8756" spans="30:35" x14ac:dyDescent="0.35">
      <c r="AD8756">
        <v>9291.9942340984107</v>
      </c>
      <c r="AF8756">
        <v>774720.64844604896</v>
      </c>
      <c r="AG8756">
        <f>AF8756*'Day-ahead Prices_2015-2022'!J8756</f>
        <v>53063.52241450156</v>
      </c>
      <c r="AH8756">
        <v>482529.46366503497</v>
      </c>
      <c r="AI8756">
        <f>AH8756*'Day-ahead Prices_2015-2022'!J8756</f>
        <v>33050.252451906985</v>
      </c>
    </row>
    <row r="8757" spans="30:35" x14ac:dyDescent="0.35">
      <c r="AD8757">
        <v>9291.9942340984107</v>
      </c>
      <c r="AF8757">
        <v>724011.55426765699</v>
      </c>
      <c r="AG8757">
        <f>AF8757*'Day-ahead Prices_2015-2022'!J8757</f>
        <v>46712.320466906393</v>
      </c>
      <c r="AH8757">
        <v>482529.46366503497</v>
      </c>
      <c r="AI8757">
        <f>AH8757*'Day-ahead Prices_2015-2022'!J8757</f>
        <v>31132.197833838476</v>
      </c>
    </row>
    <row r="8758" spans="30:35" x14ac:dyDescent="0.35">
      <c r="AD8758">
        <v>9291.9942340984107</v>
      </c>
      <c r="AF8758">
        <v>600094.11957972206</v>
      </c>
      <c r="AG8758">
        <f>AF8758*'Day-ahead Prices_2015-2022'!J8758</f>
        <v>31243.150218268755</v>
      </c>
      <c r="AH8758">
        <v>482529.46366503497</v>
      </c>
      <c r="AI8758">
        <f>AH8758*'Day-ahead Prices_2015-2022'!J8758</f>
        <v>25122.293363890465</v>
      </c>
    </row>
    <row r="8759" spans="30:35" x14ac:dyDescent="0.35">
      <c r="AD8759">
        <v>9291.9942340984107</v>
      </c>
      <c r="AF8759">
        <v>724519.98164366302</v>
      </c>
      <c r="AG8759">
        <f>AF8759*'Day-ahead Prices_2015-2022'!J8759</f>
        <v>34954.466514398518</v>
      </c>
      <c r="AH8759">
        <v>482529.46366503497</v>
      </c>
      <c r="AI8759">
        <f>AH8759*'Day-ahead Prices_2015-2022'!J8759</f>
        <v>23279.633974519609</v>
      </c>
    </row>
    <row r="8760" spans="30:35" x14ac:dyDescent="0.35">
      <c r="AD8760">
        <v>9291.9942340984107</v>
      </c>
      <c r="AF8760">
        <v>714182.27882923395</v>
      </c>
      <c r="AG8760">
        <f>AF8760*'Day-ahead Prices_2015-2022'!J8760</f>
        <v>29443.949900432242</v>
      </c>
      <c r="AH8760">
        <v>482529.46366503497</v>
      </c>
      <c r="AI8760">
        <f>AH8760*'Day-ahead Prices_2015-2022'!J8760</f>
        <v>19893.483463250228</v>
      </c>
    </row>
    <row r="8761" spans="30:35" x14ac:dyDescent="0.35">
      <c r="AD8761">
        <v>9291.9942340984107</v>
      </c>
      <c r="AF8761">
        <v>669988.18529541802</v>
      </c>
      <c r="AG8761">
        <f>AF8761*'Day-ahead Prices_2015-2022'!J8761</f>
        <v>29112.661621549149</v>
      </c>
      <c r="AH8761">
        <v>482529.46366503497</v>
      </c>
      <c r="AI8761">
        <f>AH8761*'Day-ahead Prices_2015-2022'!J8761</f>
        <v>20967.111519904931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D870A-D964-4B54-B2D1-3DDB8314A671}">
  <dimension ref="A1:J23"/>
  <sheetViews>
    <sheetView workbookViewId="0">
      <selection activeCell="B7" sqref="B7"/>
    </sheetView>
  </sheetViews>
  <sheetFormatPr defaultColWidth="8.7265625" defaultRowHeight="14.5" x14ac:dyDescent="0.35"/>
  <cols>
    <col min="1" max="1" width="20.81640625" style="18" customWidth="1"/>
    <col min="2" max="2" width="10.26953125" style="18" customWidth="1"/>
    <col min="3" max="3" width="8.7265625" style="18"/>
    <col min="4" max="4" width="25" style="18" customWidth="1"/>
    <col min="5" max="5" width="10.7265625" style="18" bestFit="1" customWidth="1"/>
    <col min="6" max="7" width="8.7265625" style="18"/>
    <col min="8" max="8" width="17.26953125" style="18" customWidth="1"/>
    <col min="9" max="16384" width="8.7265625" style="18"/>
  </cols>
  <sheetData>
    <row r="1" spans="1:10" ht="15" x14ac:dyDescent="0.35">
      <c r="A1" s="5" t="s">
        <v>1</v>
      </c>
      <c r="B1" s="5" t="s">
        <v>2</v>
      </c>
      <c r="C1" s="5" t="s">
        <v>0</v>
      </c>
      <c r="D1" s="5" t="s">
        <v>3</v>
      </c>
      <c r="E1" s="5" t="s">
        <v>4</v>
      </c>
    </row>
    <row r="2" spans="1:10" ht="15.5" x14ac:dyDescent="0.35">
      <c r="A2" s="14" t="s">
        <v>24</v>
      </c>
      <c r="B2" s="11">
        <v>85</v>
      </c>
      <c r="C2" s="11" t="s">
        <v>25</v>
      </c>
      <c r="D2" s="7"/>
      <c r="E2" s="11"/>
    </row>
    <row r="3" spans="1:10" ht="15.5" x14ac:dyDescent="0.35">
      <c r="A3" s="15" t="s">
        <v>27</v>
      </c>
      <c r="B3" s="8">
        <v>35</v>
      </c>
      <c r="C3" s="8" t="s">
        <v>26</v>
      </c>
      <c r="D3" s="7"/>
      <c r="E3" s="8"/>
    </row>
    <row r="4" spans="1:10" ht="18.5" x14ac:dyDescent="0.35">
      <c r="A4" s="15" t="s">
        <v>17723</v>
      </c>
      <c r="B4" s="8">
        <v>125</v>
      </c>
      <c r="C4" s="8" t="s">
        <v>17724</v>
      </c>
      <c r="D4" s="7"/>
      <c r="E4" s="8"/>
    </row>
    <row r="5" spans="1:10" x14ac:dyDescent="0.35">
      <c r="A5" s="20" t="s">
        <v>59</v>
      </c>
      <c r="B5" s="20">
        <v>25</v>
      </c>
      <c r="C5" s="20" t="s">
        <v>10</v>
      </c>
      <c r="I5" s="53"/>
      <c r="J5" s="53"/>
    </row>
    <row r="6" spans="1:10" x14ac:dyDescent="0.35">
      <c r="A6" s="54" t="s">
        <v>17730</v>
      </c>
      <c r="B6" s="55">
        <v>0.12</v>
      </c>
      <c r="I6" s="53"/>
      <c r="J6" s="53"/>
    </row>
    <row r="7" spans="1:10" x14ac:dyDescent="0.35">
      <c r="A7" s="54" t="s">
        <v>17728</v>
      </c>
      <c r="B7" s="55">
        <v>0.1</v>
      </c>
      <c r="I7" s="53"/>
      <c r="J7" s="53"/>
    </row>
    <row r="8" spans="1:10" x14ac:dyDescent="0.35">
      <c r="A8" s="54" t="s">
        <v>17729</v>
      </c>
      <c r="B8" s="55"/>
      <c r="I8" s="53"/>
      <c r="J8" s="53"/>
    </row>
    <row r="9" spans="1:10" x14ac:dyDescent="0.35">
      <c r="A9" s="54"/>
      <c r="I9" s="53"/>
      <c r="J9" s="53"/>
    </row>
    <row r="10" spans="1:10" x14ac:dyDescent="0.35">
      <c r="I10" s="53"/>
      <c r="J10" s="53"/>
    </row>
    <row r="11" spans="1:10" x14ac:dyDescent="0.35">
      <c r="I11" s="53"/>
      <c r="J11" s="53"/>
    </row>
    <row r="12" spans="1:10" x14ac:dyDescent="0.35">
      <c r="I12" s="53"/>
      <c r="J12" s="53"/>
    </row>
    <row r="13" spans="1:10" x14ac:dyDescent="0.35">
      <c r="I13" s="53"/>
      <c r="J13" s="53"/>
    </row>
    <row r="14" spans="1:10" x14ac:dyDescent="0.35">
      <c r="I14" s="53"/>
      <c r="J14" s="53"/>
    </row>
    <row r="15" spans="1:10" x14ac:dyDescent="0.35">
      <c r="I15" s="53"/>
      <c r="J15" s="53"/>
    </row>
    <row r="16" spans="1:10" x14ac:dyDescent="0.35">
      <c r="I16" s="53"/>
      <c r="J16" s="53"/>
    </row>
    <row r="17" spans="9:10" x14ac:dyDescent="0.35">
      <c r="I17" s="53"/>
      <c r="J17" s="53"/>
    </row>
    <row r="18" spans="9:10" x14ac:dyDescent="0.35">
      <c r="I18" s="53"/>
      <c r="J18" s="53"/>
    </row>
    <row r="19" spans="9:10" x14ac:dyDescent="0.35">
      <c r="I19" s="53"/>
      <c r="J19" s="53"/>
    </row>
    <row r="20" spans="9:10" x14ac:dyDescent="0.35">
      <c r="I20" s="53"/>
      <c r="J20" s="53"/>
    </row>
    <row r="21" spans="9:10" x14ac:dyDescent="0.35">
      <c r="I21" s="53"/>
      <c r="J21" s="53"/>
    </row>
    <row r="22" spans="9:10" x14ac:dyDescent="0.35">
      <c r="I22" s="53"/>
      <c r="J22" s="53"/>
    </row>
    <row r="23" spans="9:10" x14ac:dyDescent="0.35">
      <c r="I23" s="53"/>
      <c r="J23" s="5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D99A0-953D-4273-8192-323B73903A73}">
  <dimension ref="A1:K8761"/>
  <sheetViews>
    <sheetView tabSelected="1" topLeftCell="D1" zoomScale="84" zoomScaleNormal="55" workbookViewId="0">
      <pane ySplit="1" topLeftCell="A2" activePane="bottomLeft" state="frozen"/>
      <selection pane="bottomLeft" activeCell="K2" sqref="K2"/>
    </sheetView>
  </sheetViews>
  <sheetFormatPr defaultRowHeight="14.5" x14ac:dyDescent="0.35"/>
  <cols>
    <col min="1" max="9" width="24.1796875" style="1" customWidth="1"/>
    <col min="10" max="10" width="20" customWidth="1"/>
  </cols>
  <sheetData>
    <row r="1" spans="1:11" ht="29" x14ac:dyDescent="0.35">
      <c r="A1" s="1" t="s">
        <v>17693</v>
      </c>
      <c r="B1" s="6" t="s">
        <v>17692</v>
      </c>
      <c r="C1" s="6" t="s">
        <v>17691</v>
      </c>
      <c r="D1" s="6" t="s">
        <v>17690</v>
      </c>
      <c r="E1" s="6" t="s">
        <v>17689</v>
      </c>
      <c r="F1" s="6" t="s">
        <v>17688</v>
      </c>
      <c r="G1" s="6" t="s">
        <v>17687</v>
      </c>
      <c r="H1" s="6" t="s">
        <v>17686</v>
      </c>
      <c r="I1" s="6" t="s">
        <v>17685</v>
      </c>
      <c r="J1" s="6" t="s">
        <v>17726</v>
      </c>
    </row>
    <row r="2" spans="1:11" x14ac:dyDescent="0.35">
      <c r="A2" s="1" t="s">
        <v>17684</v>
      </c>
      <c r="B2" s="1" t="s">
        <v>17588</v>
      </c>
      <c r="C2" s="1">
        <v>23.86</v>
      </c>
      <c r="D2" s="1">
        <v>42</v>
      </c>
      <c r="E2" s="1">
        <v>27.2</v>
      </c>
      <c r="F2" s="1">
        <v>68.92</v>
      </c>
      <c r="G2" s="1">
        <v>41.88</v>
      </c>
      <c r="H2" s="1">
        <v>50.87</v>
      </c>
      <c r="I2" s="1">
        <v>124.7</v>
      </c>
      <c r="J2" s="52">
        <f>(AVERAGE(B2:I2))/1000</f>
        <v>5.4204285714285719E-2</v>
      </c>
      <c r="K2" s="52">
        <f>AVERAGE(J2:J8761)</f>
        <v>7.2829466888182134E-2</v>
      </c>
    </row>
    <row r="3" spans="1:11" x14ac:dyDescent="0.35">
      <c r="A3" s="1" t="s">
        <v>17683</v>
      </c>
      <c r="B3" s="1" t="s">
        <v>17588</v>
      </c>
      <c r="C3" s="1">
        <v>22.39</v>
      </c>
      <c r="D3" s="1">
        <v>49.94</v>
      </c>
      <c r="E3" s="1">
        <v>27.3</v>
      </c>
      <c r="F3" s="1">
        <v>64.98</v>
      </c>
      <c r="G3" s="1">
        <v>38.6</v>
      </c>
      <c r="H3" s="1">
        <v>48.19</v>
      </c>
      <c r="I3" s="1">
        <v>124.7</v>
      </c>
      <c r="J3" s="52">
        <f t="shared" ref="J3:J66" si="0">(AVERAGE(B3:I3))/1000</f>
        <v>5.3728571428571438E-2</v>
      </c>
    </row>
    <row r="4" spans="1:11" x14ac:dyDescent="0.35">
      <c r="A4" s="1" t="s">
        <v>17682</v>
      </c>
      <c r="B4" s="1" t="s">
        <v>17588</v>
      </c>
      <c r="C4" s="1">
        <v>20.59</v>
      </c>
      <c r="D4" s="1">
        <v>51.95</v>
      </c>
      <c r="E4" s="1">
        <v>30.1</v>
      </c>
      <c r="F4" s="1">
        <v>60.27</v>
      </c>
      <c r="G4" s="1">
        <v>36.549999999999997</v>
      </c>
      <c r="H4" s="1">
        <v>44.68</v>
      </c>
      <c r="I4" s="1">
        <v>134</v>
      </c>
      <c r="J4" s="52">
        <f t="shared" si="0"/>
        <v>5.4020000000000006E-2</v>
      </c>
    </row>
    <row r="5" spans="1:11" x14ac:dyDescent="0.35">
      <c r="A5" s="1" t="s">
        <v>17681</v>
      </c>
      <c r="B5" s="1" t="s">
        <v>17588</v>
      </c>
      <c r="C5" s="1">
        <v>16.809999999999999</v>
      </c>
      <c r="D5" s="1">
        <v>40.99</v>
      </c>
      <c r="E5" s="1">
        <v>20.87</v>
      </c>
      <c r="F5" s="1">
        <v>49.97</v>
      </c>
      <c r="G5" s="1">
        <v>32.32</v>
      </c>
      <c r="H5" s="1">
        <v>42.92</v>
      </c>
      <c r="I5" s="1">
        <v>58.8</v>
      </c>
      <c r="J5" s="52">
        <f t="shared" si="0"/>
        <v>3.7525714285714287E-2</v>
      </c>
    </row>
    <row r="6" spans="1:11" x14ac:dyDescent="0.35">
      <c r="A6" s="1" t="s">
        <v>17680</v>
      </c>
      <c r="B6" s="1" t="s">
        <v>17588</v>
      </c>
      <c r="C6" s="1">
        <v>17.41</v>
      </c>
      <c r="D6" s="1">
        <v>39</v>
      </c>
      <c r="E6" s="1">
        <v>25.56</v>
      </c>
      <c r="F6" s="1">
        <v>47.66</v>
      </c>
      <c r="G6" s="1">
        <v>30.85</v>
      </c>
      <c r="H6" s="1">
        <v>40.39</v>
      </c>
      <c r="I6" s="1">
        <v>37.67</v>
      </c>
      <c r="J6" s="52">
        <f t="shared" si="0"/>
        <v>3.4077142857142861E-2</v>
      </c>
    </row>
    <row r="7" spans="1:11" x14ac:dyDescent="0.35">
      <c r="A7" s="1" t="s">
        <v>17679</v>
      </c>
      <c r="B7" s="1" t="s">
        <v>17588</v>
      </c>
      <c r="C7" s="1">
        <v>17.02</v>
      </c>
      <c r="D7" s="1">
        <v>35.89</v>
      </c>
      <c r="E7" s="1">
        <v>25.58</v>
      </c>
      <c r="F7" s="1">
        <v>48</v>
      </c>
      <c r="G7" s="1">
        <v>30.14</v>
      </c>
      <c r="H7" s="1">
        <v>40.200000000000003</v>
      </c>
      <c r="I7" s="1">
        <v>39.700000000000003</v>
      </c>
      <c r="J7" s="52">
        <f t="shared" si="0"/>
        <v>3.3790000000000001E-2</v>
      </c>
    </row>
    <row r="8" spans="1:11" x14ac:dyDescent="0.35">
      <c r="A8" s="1" t="s">
        <v>17678</v>
      </c>
      <c r="B8" s="1" t="s">
        <v>17588</v>
      </c>
      <c r="C8" s="1">
        <v>15.86</v>
      </c>
      <c r="D8" s="1">
        <v>34.99</v>
      </c>
      <c r="E8" s="1">
        <v>25.81</v>
      </c>
      <c r="F8" s="1">
        <v>49.75</v>
      </c>
      <c r="G8" s="1">
        <v>30.17</v>
      </c>
      <c r="H8" s="1">
        <v>39.630000000000003</v>
      </c>
      <c r="I8" s="1">
        <v>40.590000000000003</v>
      </c>
      <c r="J8" s="52">
        <f t="shared" si="0"/>
        <v>3.382857142857143E-2</v>
      </c>
    </row>
    <row r="9" spans="1:11" x14ac:dyDescent="0.35">
      <c r="A9" s="1" t="s">
        <v>17677</v>
      </c>
      <c r="B9" s="1" t="s">
        <v>17588</v>
      </c>
      <c r="C9" s="1">
        <v>18.16</v>
      </c>
      <c r="D9" s="1">
        <v>29.02</v>
      </c>
      <c r="E9" s="1">
        <v>29.9</v>
      </c>
      <c r="F9" s="1">
        <v>55.12</v>
      </c>
      <c r="G9" s="1">
        <v>30</v>
      </c>
      <c r="H9" s="1">
        <v>40.090000000000003</v>
      </c>
      <c r="I9" s="1">
        <v>43.26</v>
      </c>
      <c r="J9" s="52">
        <f t="shared" si="0"/>
        <v>3.5078571428571431E-2</v>
      </c>
    </row>
    <row r="10" spans="1:11" x14ac:dyDescent="0.35">
      <c r="A10" s="1" t="s">
        <v>17676</v>
      </c>
      <c r="B10" s="1" t="s">
        <v>17588</v>
      </c>
      <c r="C10" s="1">
        <v>17.73</v>
      </c>
      <c r="D10" s="1">
        <v>28.64</v>
      </c>
      <c r="E10" s="1">
        <v>26.33</v>
      </c>
      <c r="F10" s="1">
        <v>44.8</v>
      </c>
      <c r="G10" s="1">
        <v>30.65</v>
      </c>
      <c r="H10" s="1">
        <v>41.27</v>
      </c>
      <c r="I10" s="1">
        <v>49.66</v>
      </c>
      <c r="J10" s="52">
        <f t="shared" si="0"/>
        <v>3.4154285714285713E-2</v>
      </c>
    </row>
    <row r="11" spans="1:11" x14ac:dyDescent="0.35">
      <c r="A11" s="1" t="s">
        <v>17675</v>
      </c>
      <c r="B11" s="1" t="s">
        <v>17588</v>
      </c>
      <c r="C11" s="1">
        <v>19.77</v>
      </c>
      <c r="D11" s="1">
        <v>34.94</v>
      </c>
      <c r="E11" s="1">
        <v>26.38</v>
      </c>
      <c r="F11" s="1">
        <v>49.58</v>
      </c>
      <c r="G11" s="1">
        <v>30.65</v>
      </c>
      <c r="H11" s="1">
        <v>44.88</v>
      </c>
      <c r="I11" s="1">
        <v>70.05</v>
      </c>
      <c r="J11" s="52">
        <f t="shared" si="0"/>
        <v>3.9464285714285716E-2</v>
      </c>
    </row>
    <row r="12" spans="1:11" x14ac:dyDescent="0.35">
      <c r="A12" s="1" t="s">
        <v>17674</v>
      </c>
      <c r="B12" s="1" t="s">
        <v>17588</v>
      </c>
      <c r="C12" s="1">
        <v>23.75</v>
      </c>
      <c r="D12" s="1">
        <v>39.94</v>
      </c>
      <c r="E12" s="1">
        <v>29.9</v>
      </c>
      <c r="F12" s="1">
        <v>55.44</v>
      </c>
      <c r="G12" s="1">
        <v>30.27</v>
      </c>
      <c r="H12" s="1">
        <v>45</v>
      </c>
      <c r="I12" s="1">
        <v>76.790000000000006</v>
      </c>
      <c r="J12" s="52">
        <f>(AVERAGE(B12:I12))/1000</f>
        <v>4.3012857142857151E-2</v>
      </c>
    </row>
    <row r="13" spans="1:11" x14ac:dyDescent="0.35">
      <c r="A13" s="1" t="s">
        <v>17673</v>
      </c>
      <c r="B13" s="1" t="s">
        <v>17588</v>
      </c>
      <c r="C13" s="1">
        <v>26.03</v>
      </c>
      <c r="D13" s="1">
        <v>42.44</v>
      </c>
      <c r="E13" s="1">
        <v>34.9</v>
      </c>
      <c r="F13" s="1">
        <v>62.62</v>
      </c>
      <c r="G13" s="1">
        <v>30.34</v>
      </c>
      <c r="H13" s="1">
        <v>47.2</v>
      </c>
      <c r="I13" s="1">
        <v>84.1</v>
      </c>
      <c r="J13" s="52">
        <f t="shared" si="0"/>
        <v>4.6804285714285715E-2</v>
      </c>
    </row>
    <row r="14" spans="1:11" x14ac:dyDescent="0.35">
      <c r="A14" s="1" t="s">
        <v>17672</v>
      </c>
      <c r="B14" s="1" t="s">
        <v>17588</v>
      </c>
      <c r="C14" s="1">
        <v>27.06</v>
      </c>
      <c r="D14" s="1">
        <v>49.57</v>
      </c>
      <c r="E14" s="1">
        <v>35.799999999999997</v>
      </c>
      <c r="F14" s="1">
        <v>57.4</v>
      </c>
      <c r="G14" s="1">
        <v>30.99</v>
      </c>
      <c r="H14" s="1">
        <v>50.78</v>
      </c>
      <c r="I14" s="1">
        <v>94.74</v>
      </c>
      <c r="J14" s="52">
        <f t="shared" si="0"/>
        <v>4.9477142857142851E-2</v>
      </c>
    </row>
    <row r="15" spans="1:11" x14ac:dyDescent="0.35">
      <c r="A15" s="1" t="s">
        <v>17671</v>
      </c>
      <c r="B15" s="1" t="s">
        <v>17588</v>
      </c>
      <c r="C15" s="1">
        <v>26.59</v>
      </c>
      <c r="D15" s="1">
        <v>48.69</v>
      </c>
      <c r="E15" s="1">
        <v>40.4</v>
      </c>
      <c r="F15" s="1">
        <v>50.76</v>
      </c>
      <c r="G15" s="1">
        <v>30.04</v>
      </c>
      <c r="H15" s="1">
        <v>45.49</v>
      </c>
      <c r="I15" s="1">
        <v>96.8</v>
      </c>
      <c r="J15" s="52">
        <f t="shared" si="0"/>
        <v>4.8395714285714285E-2</v>
      </c>
    </row>
    <row r="16" spans="1:11" x14ac:dyDescent="0.35">
      <c r="A16" s="1" t="s">
        <v>17670</v>
      </c>
      <c r="B16" s="1" t="s">
        <v>17588</v>
      </c>
      <c r="C16" s="1">
        <v>25</v>
      </c>
      <c r="D16" s="1">
        <v>37.44</v>
      </c>
      <c r="E16" s="1">
        <v>34.15</v>
      </c>
      <c r="F16" s="1">
        <v>49.92</v>
      </c>
      <c r="G16" s="1">
        <v>30.75</v>
      </c>
      <c r="H16" s="1">
        <v>44.73</v>
      </c>
      <c r="I16" s="1">
        <v>97.17</v>
      </c>
      <c r="J16" s="52">
        <f t="shared" si="0"/>
        <v>4.5594285714285712E-2</v>
      </c>
    </row>
    <row r="17" spans="1:10" x14ac:dyDescent="0.35">
      <c r="A17" s="1" t="s">
        <v>17669</v>
      </c>
      <c r="B17" s="1" t="s">
        <v>17588</v>
      </c>
      <c r="C17" s="1">
        <v>27.04</v>
      </c>
      <c r="D17" s="1">
        <v>37.299999999999997</v>
      </c>
      <c r="E17" s="1">
        <v>31</v>
      </c>
      <c r="F17" s="1">
        <v>50.05</v>
      </c>
      <c r="G17" s="1">
        <v>32.11</v>
      </c>
      <c r="H17" s="1">
        <v>46.59</v>
      </c>
      <c r="I17" s="1">
        <v>101.27</v>
      </c>
      <c r="J17" s="52">
        <f t="shared" si="0"/>
        <v>4.6480000000000007E-2</v>
      </c>
    </row>
    <row r="18" spans="1:10" x14ac:dyDescent="0.35">
      <c r="A18" s="1" t="s">
        <v>17668</v>
      </c>
      <c r="B18" s="1" t="s">
        <v>17588</v>
      </c>
      <c r="C18" s="1">
        <v>34.46</v>
      </c>
      <c r="D18" s="1">
        <v>44.12</v>
      </c>
      <c r="E18" s="1">
        <v>30</v>
      </c>
      <c r="F18" s="1">
        <v>50.6</v>
      </c>
      <c r="G18" s="1">
        <v>35.979999999999997</v>
      </c>
      <c r="H18" s="1">
        <v>52.99</v>
      </c>
      <c r="I18" s="1">
        <v>126.6</v>
      </c>
      <c r="J18" s="52">
        <f t="shared" si="0"/>
        <v>5.3535714285714284E-2</v>
      </c>
    </row>
    <row r="19" spans="1:10" x14ac:dyDescent="0.35">
      <c r="A19" s="1" t="s">
        <v>17667</v>
      </c>
      <c r="B19" s="1" t="s">
        <v>17588</v>
      </c>
      <c r="C19" s="1">
        <v>45.14</v>
      </c>
      <c r="D19" s="1">
        <v>51.59</v>
      </c>
      <c r="E19" s="1">
        <v>34.299999999999997</v>
      </c>
      <c r="F19" s="1">
        <v>60.72</v>
      </c>
      <c r="G19" s="1">
        <v>40.4</v>
      </c>
      <c r="H19" s="1">
        <v>60.26</v>
      </c>
      <c r="I19" s="1">
        <v>149.97</v>
      </c>
      <c r="J19" s="52">
        <f t="shared" si="0"/>
        <v>6.3197142857142855E-2</v>
      </c>
    </row>
    <row r="20" spans="1:10" x14ac:dyDescent="0.35">
      <c r="A20" s="1" t="s">
        <v>17666</v>
      </c>
      <c r="B20" s="1" t="s">
        <v>17588</v>
      </c>
      <c r="C20" s="1">
        <v>40</v>
      </c>
      <c r="D20" s="1">
        <v>59.07</v>
      </c>
      <c r="E20" s="1">
        <v>30.5</v>
      </c>
      <c r="F20" s="1">
        <v>50.51</v>
      </c>
      <c r="G20" s="1">
        <v>44.05</v>
      </c>
      <c r="H20" s="1">
        <v>60.61</v>
      </c>
      <c r="I20" s="1">
        <v>146.33000000000001</v>
      </c>
      <c r="J20" s="52">
        <f t="shared" si="0"/>
        <v>6.1581428571428579E-2</v>
      </c>
    </row>
    <row r="21" spans="1:10" x14ac:dyDescent="0.35">
      <c r="A21" s="1" t="s">
        <v>17665</v>
      </c>
      <c r="B21" s="1" t="s">
        <v>17588</v>
      </c>
      <c r="C21" s="1">
        <v>35.340000000000003</v>
      </c>
      <c r="D21" s="1">
        <v>55</v>
      </c>
      <c r="E21" s="1">
        <v>32</v>
      </c>
      <c r="F21" s="1">
        <v>47.35</v>
      </c>
      <c r="G21" s="1">
        <v>38.69</v>
      </c>
      <c r="H21" s="1">
        <v>60.36</v>
      </c>
      <c r="I21" s="1">
        <v>140.28</v>
      </c>
      <c r="J21" s="52">
        <f t="shared" si="0"/>
        <v>5.8431428571428572E-2</v>
      </c>
    </row>
    <row r="22" spans="1:10" x14ac:dyDescent="0.35">
      <c r="A22" s="1" t="s">
        <v>17664</v>
      </c>
      <c r="B22" s="1" t="s">
        <v>17588</v>
      </c>
      <c r="C22" s="1">
        <v>33.07</v>
      </c>
      <c r="D22" s="1">
        <v>52</v>
      </c>
      <c r="E22" s="1">
        <v>32</v>
      </c>
      <c r="F22" s="1">
        <v>50.4</v>
      </c>
      <c r="G22" s="1">
        <v>42.62</v>
      </c>
      <c r="H22" s="1">
        <v>57.4</v>
      </c>
      <c r="I22" s="1">
        <v>121.88</v>
      </c>
      <c r="J22" s="52">
        <f t="shared" si="0"/>
        <v>5.5624285714285709E-2</v>
      </c>
    </row>
    <row r="23" spans="1:10" x14ac:dyDescent="0.35">
      <c r="A23" s="1" t="s">
        <v>17663</v>
      </c>
      <c r="B23" s="1" t="s">
        <v>17588</v>
      </c>
      <c r="C23" s="1">
        <v>29.52</v>
      </c>
      <c r="D23" s="1">
        <v>52</v>
      </c>
      <c r="E23" s="1">
        <v>27.34</v>
      </c>
      <c r="F23" s="1">
        <v>47.53</v>
      </c>
      <c r="G23" s="1">
        <v>40.68</v>
      </c>
      <c r="H23" s="1">
        <v>53.86</v>
      </c>
      <c r="I23" s="1">
        <v>102.61</v>
      </c>
      <c r="J23" s="52">
        <f t="shared" si="0"/>
        <v>5.0505714285714293E-2</v>
      </c>
    </row>
    <row r="24" spans="1:10" x14ac:dyDescent="0.35">
      <c r="A24" s="1" t="s">
        <v>17662</v>
      </c>
      <c r="B24" s="1" t="s">
        <v>17588</v>
      </c>
      <c r="C24" s="1">
        <v>30.1</v>
      </c>
      <c r="D24" s="1">
        <v>52.44</v>
      </c>
      <c r="E24" s="1">
        <v>27.4</v>
      </c>
      <c r="F24" s="1">
        <v>51.06</v>
      </c>
      <c r="G24" s="1">
        <v>39.68</v>
      </c>
      <c r="H24" s="1">
        <v>53.45</v>
      </c>
      <c r="I24" s="1">
        <v>97.46</v>
      </c>
      <c r="J24" s="52">
        <f t="shared" si="0"/>
        <v>5.0227142857142852E-2</v>
      </c>
    </row>
    <row r="25" spans="1:10" x14ac:dyDescent="0.35">
      <c r="A25" s="1" t="s">
        <v>17661</v>
      </c>
      <c r="B25" s="1" t="s">
        <v>17588</v>
      </c>
      <c r="C25" s="1">
        <v>24.57</v>
      </c>
      <c r="D25" s="1">
        <v>49.27</v>
      </c>
      <c r="E25" s="1">
        <v>23.79</v>
      </c>
      <c r="F25" s="1">
        <v>47.55</v>
      </c>
      <c r="G25" s="1">
        <v>31.47</v>
      </c>
      <c r="H25" s="1">
        <v>49.72</v>
      </c>
      <c r="I25" s="1">
        <v>85.16</v>
      </c>
      <c r="J25" s="52">
        <f t="shared" si="0"/>
        <v>4.4504285714285705E-2</v>
      </c>
    </row>
    <row r="26" spans="1:10" x14ac:dyDescent="0.35">
      <c r="A26" s="1" t="s">
        <v>17660</v>
      </c>
      <c r="B26" s="1" t="s">
        <v>17588</v>
      </c>
      <c r="C26" s="1">
        <v>22.2</v>
      </c>
      <c r="D26" s="1">
        <v>30.54</v>
      </c>
      <c r="E26" s="1">
        <v>25.07</v>
      </c>
      <c r="F26" s="1">
        <v>49</v>
      </c>
      <c r="G26" s="1">
        <v>35.4</v>
      </c>
      <c r="H26" s="1">
        <v>46.69</v>
      </c>
      <c r="I26" s="1">
        <v>57.08</v>
      </c>
      <c r="J26" s="52">
        <f t="shared" si="0"/>
        <v>3.7997142857142861E-2</v>
      </c>
    </row>
    <row r="27" spans="1:10" x14ac:dyDescent="0.35">
      <c r="A27" s="1" t="s">
        <v>17659</v>
      </c>
      <c r="B27" s="1" t="s">
        <v>17588</v>
      </c>
      <c r="C27" s="1">
        <v>16.57</v>
      </c>
      <c r="D27" s="1">
        <v>30</v>
      </c>
      <c r="E27" s="1">
        <v>23.19</v>
      </c>
      <c r="F27" s="1">
        <v>46.6</v>
      </c>
      <c r="G27" s="1">
        <v>31.98</v>
      </c>
      <c r="H27" s="1">
        <v>42.43</v>
      </c>
      <c r="I27" s="1">
        <v>52.59</v>
      </c>
      <c r="J27" s="52">
        <f t="shared" si="0"/>
        <v>3.4765714285714289E-2</v>
      </c>
    </row>
    <row r="28" spans="1:10" x14ac:dyDescent="0.35">
      <c r="A28" s="1" t="s">
        <v>17658</v>
      </c>
      <c r="B28" s="1" t="s">
        <v>17588</v>
      </c>
      <c r="C28" s="1">
        <v>15.35</v>
      </c>
      <c r="D28" s="1">
        <v>33.21</v>
      </c>
      <c r="E28" s="1">
        <v>25.03</v>
      </c>
      <c r="F28" s="1">
        <v>46.6</v>
      </c>
      <c r="G28" s="1">
        <v>30.5</v>
      </c>
      <c r="H28" s="1">
        <v>41.09</v>
      </c>
      <c r="I28" s="1">
        <v>48.97</v>
      </c>
      <c r="J28" s="52">
        <f t="shared" si="0"/>
        <v>3.4392857142857149E-2</v>
      </c>
    </row>
    <row r="29" spans="1:10" x14ac:dyDescent="0.35">
      <c r="A29" s="1" t="s">
        <v>17657</v>
      </c>
      <c r="B29" s="1" t="s">
        <v>17588</v>
      </c>
      <c r="C29" s="1">
        <v>12.77</v>
      </c>
      <c r="D29" s="1">
        <v>32.049999999999997</v>
      </c>
      <c r="E29" s="1">
        <v>24.76</v>
      </c>
      <c r="F29" s="1">
        <v>45.73</v>
      </c>
      <c r="G29" s="1">
        <v>28.79</v>
      </c>
      <c r="H29" s="1">
        <v>40</v>
      </c>
      <c r="I29" s="1">
        <v>34.94</v>
      </c>
      <c r="J29" s="52">
        <f t="shared" si="0"/>
        <v>3.1291428571428574E-2</v>
      </c>
    </row>
    <row r="30" spans="1:10" x14ac:dyDescent="0.35">
      <c r="A30" s="1" t="s">
        <v>17656</v>
      </c>
      <c r="B30" s="1" t="s">
        <v>17588</v>
      </c>
      <c r="C30" s="1">
        <v>11.27</v>
      </c>
      <c r="D30" s="1">
        <v>31.28</v>
      </c>
      <c r="E30" s="1">
        <v>24.91</v>
      </c>
      <c r="F30" s="1">
        <v>46.01</v>
      </c>
      <c r="G30" s="1">
        <v>28.42</v>
      </c>
      <c r="H30" s="1">
        <v>37.549999999999997</v>
      </c>
      <c r="I30" s="1">
        <v>29.56</v>
      </c>
      <c r="J30" s="52">
        <f t="shared" si="0"/>
        <v>2.9857142857142856E-2</v>
      </c>
    </row>
    <row r="31" spans="1:10" x14ac:dyDescent="0.35">
      <c r="A31" s="1" t="s">
        <v>17655</v>
      </c>
      <c r="B31" s="1" t="s">
        <v>17588</v>
      </c>
      <c r="C31" s="1">
        <v>11.91</v>
      </c>
      <c r="D31" s="1">
        <v>31.43</v>
      </c>
      <c r="E31" s="1">
        <v>25.98</v>
      </c>
      <c r="F31" s="1">
        <v>46.45</v>
      </c>
      <c r="G31" s="1">
        <v>28.75</v>
      </c>
      <c r="H31" s="1">
        <v>39</v>
      </c>
      <c r="I31" s="1">
        <v>33.97</v>
      </c>
      <c r="J31" s="52">
        <f t="shared" si="0"/>
        <v>3.107E-2</v>
      </c>
    </row>
    <row r="32" spans="1:10" x14ac:dyDescent="0.35">
      <c r="A32" s="1" t="s">
        <v>17654</v>
      </c>
      <c r="B32" s="1" t="s">
        <v>17588</v>
      </c>
      <c r="C32" s="1">
        <v>12.62</v>
      </c>
      <c r="D32" s="1">
        <v>37.99</v>
      </c>
      <c r="E32" s="1">
        <v>22.58</v>
      </c>
      <c r="F32" s="1">
        <v>47.86</v>
      </c>
      <c r="G32" s="1">
        <v>34.159999999999997</v>
      </c>
      <c r="H32" s="1">
        <v>42.09</v>
      </c>
      <c r="I32" s="1">
        <v>34.520000000000003</v>
      </c>
      <c r="J32" s="52">
        <f t="shared" si="0"/>
        <v>3.3117142857142859E-2</v>
      </c>
    </row>
    <row r="33" spans="1:10" x14ac:dyDescent="0.35">
      <c r="A33" s="1" t="s">
        <v>17653</v>
      </c>
      <c r="B33" s="1" t="s">
        <v>17588</v>
      </c>
      <c r="C33" s="1">
        <v>15.27</v>
      </c>
      <c r="D33" s="1">
        <v>45.2</v>
      </c>
      <c r="E33" s="1">
        <v>41.92</v>
      </c>
      <c r="F33" s="1">
        <v>49.5</v>
      </c>
      <c r="G33" s="1">
        <v>42.07</v>
      </c>
      <c r="H33" s="1">
        <v>44.96</v>
      </c>
      <c r="I33" s="1">
        <v>41.8</v>
      </c>
      <c r="J33" s="52">
        <f t="shared" si="0"/>
        <v>4.0102857142857141E-2</v>
      </c>
    </row>
    <row r="34" spans="1:10" x14ac:dyDescent="0.35">
      <c r="A34" s="1" t="s">
        <v>17652</v>
      </c>
      <c r="B34" s="1" t="s">
        <v>17588</v>
      </c>
      <c r="C34" s="1">
        <v>22.34</v>
      </c>
      <c r="D34" s="1">
        <v>46.31</v>
      </c>
      <c r="E34" s="1">
        <v>47.95</v>
      </c>
      <c r="F34" s="1">
        <v>52.42</v>
      </c>
      <c r="G34" s="1">
        <v>44.89</v>
      </c>
      <c r="H34" s="1">
        <v>48.45</v>
      </c>
      <c r="I34" s="1">
        <v>48.95</v>
      </c>
      <c r="J34" s="52">
        <f t="shared" si="0"/>
        <v>4.4472857142857147E-2</v>
      </c>
    </row>
    <row r="35" spans="1:10" x14ac:dyDescent="0.35">
      <c r="A35" s="1" t="s">
        <v>17651</v>
      </c>
      <c r="B35" s="1" t="s">
        <v>17588</v>
      </c>
      <c r="C35" s="1">
        <v>27.44</v>
      </c>
      <c r="D35" s="1">
        <v>48.84</v>
      </c>
      <c r="E35" s="1">
        <v>49.9</v>
      </c>
      <c r="F35" s="1">
        <v>52.42</v>
      </c>
      <c r="G35" s="1">
        <v>45.26</v>
      </c>
      <c r="H35" s="1">
        <v>52</v>
      </c>
      <c r="I35" s="1">
        <v>60.01</v>
      </c>
      <c r="J35" s="52">
        <f t="shared" si="0"/>
        <v>4.7981428571428571E-2</v>
      </c>
    </row>
    <row r="36" spans="1:10" x14ac:dyDescent="0.35">
      <c r="A36" s="1" t="s">
        <v>17650</v>
      </c>
      <c r="B36" s="1" t="s">
        <v>17588</v>
      </c>
      <c r="C36" s="1">
        <v>37</v>
      </c>
      <c r="D36" s="1">
        <v>53.32</v>
      </c>
      <c r="E36" s="1">
        <v>50</v>
      </c>
      <c r="F36" s="1">
        <v>52.36</v>
      </c>
      <c r="G36" s="1">
        <v>45.57</v>
      </c>
      <c r="H36" s="1">
        <v>52</v>
      </c>
      <c r="I36" s="1">
        <v>70.09</v>
      </c>
      <c r="J36" s="52">
        <f t="shared" si="0"/>
        <v>5.147714285714286E-2</v>
      </c>
    </row>
    <row r="37" spans="1:10" x14ac:dyDescent="0.35">
      <c r="A37" s="1" t="s">
        <v>17649</v>
      </c>
      <c r="B37" s="1" t="s">
        <v>17588</v>
      </c>
      <c r="C37" s="1">
        <v>38</v>
      </c>
      <c r="D37" s="1">
        <v>54.53</v>
      </c>
      <c r="E37" s="1">
        <v>49.7</v>
      </c>
      <c r="F37" s="1">
        <v>51.94</v>
      </c>
      <c r="G37" s="1">
        <v>45.09</v>
      </c>
      <c r="H37" s="1">
        <v>52.15</v>
      </c>
      <c r="I37" s="1">
        <v>66.260000000000005</v>
      </c>
      <c r="J37" s="52">
        <f t="shared" si="0"/>
        <v>5.1095714285714286E-2</v>
      </c>
    </row>
    <row r="38" spans="1:10" x14ac:dyDescent="0.35">
      <c r="A38" s="1" t="s">
        <v>17648</v>
      </c>
      <c r="B38" s="1" t="s">
        <v>17588</v>
      </c>
      <c r="C38" s="1">
        <v>46.68</v>
      </c>
      <c r="D38" s="1">
        <v>53.82</v>
      </c>
      <c r="E38" s="1">
        <v>48.16</v>
      </c>
      <c r="F38" s="1">
        <v>51.59</v>
      </c>
      <c r="G38" s="1">
        <v>45.16</v>
      </c>
      <c r="H38" s="1">
        <v>55.95</v>
      </c>
      <c r="I38" s="1">
        <v>64.540000000000006</v>
      </c>
      <c r="J38" s="52">
        <f t="shared" si="0"/>
        <v>5.227142857142858E-2</v>
      </c>
    </row>
    <row r="39" spans="1:10" x14ac:dyDescent="0.35">
      <c r="A39" s="1" t="s">
        <v>17647</v>
      </c>
      <c r="B39" s="1" t="s">
        <v>17588</v>
      </c>
      <c r="C39" s="1">
        <v>42.44</v>
      </c>
      <c r="D39" s="1">
        <v>55.67</v>
      </c>
      <c r="E39" s="1">
        <v>47.24</v>
      </c>
      <c r="F39" s="1">
        <v>51.77</v>
      </c>
      <c r="G39" s="1">
        <v>44.9</v>
      </c>
      <c r="H39" s="1">
        <v>52</v>
      </c>
      <c r="I39" s="1">
        <v>46.96</v>
      </c>
      <c r="J39" s="52">
        <f t="shared" si="0"/>
        <v>4.8711428571428565E-2</v>
      </c>
    </row>
    <row r="40" spans="1:10" x14ac:dyDescent="0.35">
      <c r="A40" s="1" t="s">
        <v>17646</v>
      </c>
      <c r="B40" s="1" t="s">
        <v>17588</v>
      </c>
      <c r="C40" s="1">
        <v>34.94</v>
      </c>
      <c r="D40" s="1">
        <v>55.98</v>
      </c>
      <c r="E40" s="1">
        <v>46.1</v>
      </c>
      <c r="F40" s="1">
        <v>52.61</v>
      </c>
      <c r="G40" s="1">
        <v>44.06</v>
      </c>
      <c r="H40" s="1">
        <v>50.69</v>
      </c>
      <c r="I40" s="1">
        <v>49.06</v>
      </c>
      <c r="J40" s="52">
        <f t="shared" si="0"/>
        <v>4.7634285714285719E-2</v>
      </c>
    </row>
    <row r="41" spans="1:10" x14ac:dyDescent="0.35">
      <c r="A41" s="1" t="s">
        <v>17645</v>
      </c>
      <c r="B41" s="1" t="s">
        <v>17588</v>
      </c>
      <c r="C41" s="1">
        <v>29</v>
      </c>
      <c r="D41" s="1">
        <v>56</v>
      </c>
      <c r="E41" s="1">
        <v>43.86</v>
      </c>
      <c r="F41" s="1">
        <v>60</v>
      </c>
      <c r="G41" s="1">
        <v>43.63</v>
      </c>
      <c r="H41" s="1">
        <v>53.45</v>
      </c>
      <c r="I41" s="1">
        <v>74.989999999999995</v>
      </c>
      <c r="J41" s="52">
        <f t="shared" si="0"/>
        <v>5.1561428571428571E-2</v>
      </c>
    </row>
    <row r="42" spans="1:10" x14ac:dyDescent="0.35">
      <c r="A42" s="1" t="s">
        <v>17644</v>
      </c>
      <c r="B42" s="1" t="s">
        <v>17588</v>
      </c>
      <c r="C42" s="1">
        <v>32</v>
      </c>
      <c r="D42" s="1">
        <v>57.77</v>
      </c>
      <c r="E42" s="1">
        <v>43.64</v>
      </c>
      <c r="F42" s="1">
        <v>69.95</v>
      </c>
      <c r="G42" s="1">
        <v>44.39</v>
      </c>
      <c r="H42" s="1">
        <v>59.99</v>
      </c>
      <c r="I42" s="1">
        <v>85</v>
      </c>
      <c r="J42" s="52">
        <f t="shared" si="0"/>
        <v>5.6105714285714287E-2</v>
      </c>
    </row>
    <row r="43" spans="1:10" x14ac:dyDescent="0.35">
      <c r="A43" s="1" t="s">
        <v>17643</v>
      </c>
      <c r="B43" s="1" t="s">
        <v>17588</v>
      </c>
      <c r="C43" s="1">
        <v>45</v>
      </c>
      <c r="D43" s="1">
        <v>67.66</v>
      </c>
      <c r="E43" s="1">
        <v>47.37</v>
      </c>
      <c r="F43" s="1">
        <v>80</v>
      </c>
      <c r="G43" s="1">
        <v>46.05</v>
      </c>
      <c r="H43" s="1">
        <v>62</v>
      </c>
      <c r="I43" s="1">
        <v>100</v>
      </c>
      <c r="J43" s="52">
        <f t="shared" si="0"/>
        <v>6.4011428571428566E-2</v>
      </c>
    </row>
    <row r="44" spans="1:10" x14ac:dyDescent="0.35">
      <c r="A44" s="1" t="s">
        <v>17642</v>
      </c>
      <c r="B44" s="1" t="s">
        <v>17588</v>
      </c>
      <c r="C44" s="1">
        <v>44.65</v>
      </c>
      <c r="D44" s="1">
        <v>55.1</v>
      </c>
      <c r="E44" s="1">
        <v>46.08</v>
      </c>
      <c r="F44" s="1">
        <v>77.67</v>
      </c>
      <c r="G44" s="1">
        <v>46.72</v>
      </c>
      <c r="H44" s="1">
        <v>63.08</v>
      </c>
      <c r="I44" s="1">
        <v>109.9</v>
      </c>
      <c r="J44" s="52">
        <f t="shared" si="0"/>
        <v>6.3314285714285726E-2</v>
      </c>
    </row>
    <row r="45" spans="1:10" x14ac:dyDescent="0.35">
      <c r="A45" s="1" t="s">
        <v>17641</v>
      </c>
      <c r="B45" s="1" t="s">
        <v>17588</v>
      </c>
      <c r="C45" s="1">
        <v>39</v>
      </c>
      <c r="D45" s="1">
        <v>47.94</v>
      </c>
      <c r="E45" s="1">
        <v>41.08</v>
      </c>
      <c r="F45" s="1">
        <v>76.53</v>
      </c>
      <c r="G45" s="1">
        <v>44.62</v>
      </c>
      <c r="H45" s="1">
        <v>62.17</v>
      </c>
      <c r="I45" s="1">
        <v>99.9</v>
      </c>
      <c r="J45" s="52">
        <f t="shared" si="0"/>
        <v>5.8748571428571428E-2</v>
      </c>
    </row>
    <row r="46" spans="1:10" x14ac:dyDescent="0.35">
      <c r="A46" s="1" t="s">
        <v>17640</v>
      </c>
      <c r="B46" s="1" t="s">
        <v>17588</v>
      </c>
      <c r="C46" s="1">
        <v>35</v>
      </c>
      <c r="D46" s="1">
        <v>40.99</v>
      </c>
      <c r="E46" s="1">
        <v>34.94</v>
      </c>
      <c r="F46" s="1">
        <v>67.290000000000006</v>
      </c>
      <c r="G46" s="1">
        <v>34.9</v>
      </c>
      <c r="H46" s="1">
        <v>60.03</v>
      </c>
      <c r="I46" s="1">
        <v>77</v>
      </c>
      <c r="J46" s="52">
        <f t="shared" si="0"/>
        <v>5.0021428571428578E-2</v>
      </c>
    </row>
    <row r="47" spans="1:10" x14ac:dyDescent="0.35">
      <c r="A47" s="1" t="s">
        <v>17639</v>
      </c>
      <c r="B47" s="1" t="s">
        <v>17588</v>
      </c>
      <c r="C47" s="1">
        <v>27.54</v>
      </c>
      <c r="D47" s="1">
        <v>40.25</v>
      </c>
      <c r="E47" s="1">
        <v>25.46</v>
      </c>
      <c r="F47" s="1">
        <v>55.64</v>
      </c>
      <c r="G47" s="1">
        <v>34.19</v>
      </c>
      <c r="H47" s="1">
        <v>55.03</v>
      </c>
      <c r="I47" s="1">
        <v>46.16</v>
      </c>
      <c r="J47" s="52">
        <f t="shared" si="0"/>
        <v>4.061E-2</v>
      </c>
    </row>
    <row r="48" spans="1:10" x14ac:dyDescent="0.35">
      <c r="A48" s="1" t="s">
        <v>17638</v>
      </c>
      <c r="B48" s="1" t="s">
        <v>17588</v>
      </c>
      <c r="C48" s="1">
        <v>32.18</v>
      </c>
      <c r="D48" s="1">
        <v>40.99</v>
      </c>
      <c r="E48" s="1">
        <v>27.09</v>
      </c>
      <c r="F48" s="1">
        <v>53.81</v>
      </c>
      <c r="G48" s="1">
        <v>32.39</v>
      </c>
      <c r="H48" s="1">
        <v>52.25</v>
      </c>
      <c r="I48" s="1">
        <v>46.29</v>
      </c>
      <c r="J48" s="52">
        <f t="shared" si="0"/>
        <v>4.0714285714285717E-2</v>
      </c>
    </row>
    <row r="49" spans="1:10" x14ac:dyDescent="0.35">
      <c r="A49" s="1" t="s">
        <v>17637</v>
      </c>
      <c r="B49" s="1" t="s">
        <v>17588</v>
      </c>
      <c r="C49" s="1">
        <v>30.12</v>
      </c>
      <c r="D49" s="1">
        <v>36.840000000000003</v>
      </c>
      <c r="E49" s="1">
        <v>28.51</v>
      </c>
      <c r="F49" s="1">
        <v>52.43</v>
      </c>
      <c r="G49" s="1">
        <v>28.83</v>
      </c>
      <c r="H49" s="1">
        <v>48.45</v>
      </c>
      <c r="I49" s="1">
        <v>32.93</v>
      </c>
      <c r="J49" s="52">
        <f t="shared" si="0"/>
        <v>3.6872857142857145E-2</v>
      </c>
    </row>
    <row r="50" spans="1:10" x14ac:dyDescent="0.35">
      <c r="A50" s="1" t="s">
        <v>17636</v>
      </c>
      <c r="B50" s="1" t="s">
        <v>17588</v>
      </c>
      <c r="C50" s="1">
        <v>21.39</v>
      </c>
      <c r="D50" s="1">
        <v>36.020000000000003</v>
      </c>
      <c r="E50" s="1">
        <v>27.74</v>
      </c>
      <c r="F50" s="1">
        <v>50.12</v>
      </c>
      <c r="G50" s="1">
        <v>27.44</v>
      </c>
      <c r="H50" s="1">
        <v>46.11</v>
      </c>
      <c r="I50" s="1">
        <v>0.31</v>
      </c>
      <c r="J50" s="52">
        <f t="shared" si="0"/>
        <v>2.9875714285714283E-2</v>
      </c>
    </row>
    <row r="51" spans="1:10" x14ac:dyDescent="0.35">
      <c r="A51" s="1" t="s">
        <v>17635</v>
      </c>
      <c r="B51" s="1" t="s">
        <v>17588</v>
      </c>
      <c r="C51" s="1">
        <v>18.91</v>
      </c>
      <c r="D51" s="1">
        <v>34.979999999999997</v>
      </c>
      <c r="E51" s="1">
        <v>25.76</v>
      </c>
      <c r="F51" s="1">
        <v>47.1</v>
      </c>
      <c r="G51" s="1">
        <v>27.7</v>
      </c>
      <c r="H51" s="1">
        <v>43</v>
      </c>
      <c r="I51" s="1">
        <v>-0.01</v>
      </c>
      <c r="J51" s="52">
        <f t="shared" si="0"/>
        <v>2.8205714285714285E-2</v>
      </c>
    </row>
    <row r="52" spans="1:10" x14ac:dyDescent="0.35">
      <c r="A52" s="1" t="s">
        <v>17634</v>
      </c>
      <c r="B52" s="1" t="s">
        <v>17588</v>
      </c>
      <c r="C52" s="1">
        <v>19.07</v>
      </c>
      <c r="D52" s="1">
        <v>33.64</v>
      </c>
      <c r="E52" s="1">
        <v>21.1</v>
      </c>
      <c r="F52" s="1">
        <v>46.4</v>
      </c>
      <c r="G52" s="1">
        <v>27.51</v>
      </c>
      <c r="H52" s="1">
        <v>39.549999999999997</v>
      </c>
      <c r="I52" s="1">
        <v>-7.0000000000000007E-2</v>
      </c>
      <c r="J52" s="52">
        <f t="shared" si="0"/>
        <v>2.6742857142857141E-2</v>
      </c>
    </row>
    <row r="53" spans="1:10" x14ac:dyDescent="0.35">
      <c r="A53" s="1" t="s">
        <v>17633</v>
      </c>
      <c r="B53" s="1" t="s">
        <v>17588</v>
      </c>
      <c r="C53" s="1">
        <v>16.100000000000001</v>
      </c>
      <c r="D53" s="1">
        <v>33.619999999999997</v>
      </c>
      <c r="E53" s="1">
        <v>23.6</v>
      </c>
      <c r="F53" s="1">
        <v>44</v>
      </c>
      <c r="G53" s="1">
        <v>24.79</v>
      </c>
      <c r="H53" s="1">
        <v>45.3</v>
      </c>
      <c r="I53" s="1">
        <v>-1.05</v>
      </c>
      <c r="J53" s="52">
        <f t="shared" si="0"/>
        <v>2.6622857142857136E-2</v>
      </c>
    </row>
    <row r="54" spans="1:10" x14ac:dyDescent="0.35">
      <c r="A54" s="1" t="s">
        <v>17632</v>
      </c>
      <c r="B54" s="1" t="s">
        <v>17588</v>
      </c>
      <c r="C54" s="1">
        <v>13.97</v>
      </c>
      <c r="D54" s="1">
        <v>33.5</v>
      </c>
      <c r="E54" s="1">
        <v>25.31</v>
      </c>
      <c r="F54" s="1">
        <v>43.88</v>
      </c>
      <c r="G54" s="1">
        <v>22.4</v>
      </c>
      <c r="H54" s="1">
        <v>43</v>
      </c>
      <c r="I54" s="1">
        <v>-1</v>
      </c>
      <c r="J54" s="52">
        <f t="shared" si="0"/>
        <v>2.5865714285714287E-2</v>
      </c>
    </row>
    <row r="55" spans="1:10" x14ac:dyDescent="0.35">
      <c r="A55" s="1" t="s">
        <v>17631</v>
      </c>
      <c r="B55" s="1" t="s">
        <v>17588</v>
      </c>
      <c r="C55" s="1">
        <v>15.37</v>
      </c>
      <c r="D55" s="1">
        <v>33.909999999999997</v>
      </c>
      <c r="E55" s="1">
        <v>25.68</v>
      </c>
      <c r="F55" s="1">
        <v>45.92</v>
      </c>
      <c r="G55" s="1">
        <v>25.98</v>
      </c>
      <c r="H55" s="1">
        <v>43</v>
      </c>
      <c r="I55" s="1">
        <v>0</v>
      </c>
      <c r="J55" s="52">
        <f t="shared" si="0"/>
        <v>2.712285714285714E-2</v>
      </c>
    </row>
    <row r="56" spans="1:10" x14ac:dyDescent="0.35">
      <c r="A56" s="1" t="s">
        <v>17630</v>
      </c>
      <c r="B56" s="1" t="s">
        <v>17588</v>
      </c>
      <c r="C56" s="1">
        <v>15.47</v>
      </c>
      <c r="D56" s="1">
        <v>40.9</v>
      </c>
      <c r="E56" s="1">
        <v>27.45</v>
      </c>
      <c r="F56" s="1">
        <v>52.46</v>
      </c>
      <c r="G56" s="1">
        <v>30.99</v>
      </c>
      <c r="H56" s="1">
        <v>42</v>
      </c>
      <c r="I56" s="1">
        <v>35.97</v>
      </c>
      <c r="J56" s="52">
        <f t="shared" si="0"/>
        <v>3.5034285714285712E-2</v>
      </c>
    </row>
    <row r="57" spans="1:10" x14ac:dyDescent="0.35">
      <c r="A57" s="1" t="s">
        <v>17629</v>
      </c>
      <c r="B57" s="1" t="s">
        <v>17588</v>
      </c>
      <c r="C57" s="1">
        <v>16.04</v>
      </c>
      <c r="D57" s="1">
        <v>43.72</v>
      </c>
      <c r="E57" s="1">
        <v>37</v>
      </c>
      <c r="F57" s="1">
        <v>58.63</v>
      </c>
      <c r="G57" s="1">
        <v>29.78</v>
      </c>
      <c r="H57" s="1">
        <v>45.3</v>
      </c>
      <c r="I57" s="1">
        <v>90.34</v>
      </c>
      <c r="J57" s="52">
        <f t="shared" si="0"/>
        <v>4.5829999999999989E-2</v>
      </c>
    </row>
    <row r="58" spans="1:10" x14ac:dyDescent="0.35">
      <c r="A58" s="1" t="s">
        <v>17628</v>
      </c>
      <c r="B58" s="1" t="s">
        <v>17588</v>
      </c>
      <c r="C58" s="1">
        <v>18.440000000000001</v>
      </c>
      <c r="D58" s="1">
        <v>54.12</v>
      </c>
      <c r="E58" s="1">
        <v>39.9</v>
      </c>
      <c r="F58" s="1">
        <v>65.08</v>
      </c>
      <c r="G58" s="1">
        <v>40.54</v>
      </c>
      <c r="H58" s="1">
        <v>43.32</v>
      </c>
      <c r="I58" s="1">
        <v>120</v>
      </c>
      <c r="J58" s="52">
        <f t="shared" si="0"/>
        <v>5.448571428571429E-2</v>
      </c>
    </row>
    <row r="59" spans="1:10" x14ac:dyDescent="0.35">
      <c r="A59" s="1" t="s">
        <v>17627</v>
      </c>
      <c r="B59" s="1" t="s">
        <v>17588</v>
      </c>
      <c r="C59" s="1">
        <v>23.1</v>
      </c>
      <c r="D59" s="1">
        <v>54.94</v>
      </c>
      <c r="E59" s="1">
        <v>43.1</v>
      </c>
      <c r="F59" s="1">
        <v>75.58</v>
      </c>
      <c r="G59" s="1">
        <v>45.76</v>
      </c>
      <c r="H59" s="1">
        <v>60.9</v>
      </c>
      <c r="I59" s="1">
        <v>129.9</v>
      </c>
      <c r="J59" s="52">
        <f t="shared" si="0"/>
        <v>6.1897142857142852E-2</v>
      </c>
    </row>
    <row r="60" spans="1:10" x14ac:dyDescent="0.35">
      <c r="A60" s="1" t="s">
        <v>17626</v>
      </c>
      <c r="B60" s="1" t="s">
        <v>17588</v>
      </c>
      <c r="C60" s="1">
        <v>32.44</v>
      </c>
      <c r="D60" s="1">
        <v>52.27</v>
      </c>
      <c r="E60" s="1">
        <v>43.2</v>
      </c>
      <c r="F60" s="1">
        <v>79.680000000000007</v>
      </c>
      <c r="G60" s="1">
        <v>47.67</v>
      </c>
      <c r="H60" s="1">
        <v>72.23</v>
      </c>
      <c r="I60" s="1">
        <v>119.04</v>
      </c>
      <c r="J60" s="52">
        <f t="shared" si="0"/>
        <v>6.3790000000000013E-2</v>
      </c>
    </row>
    <row r="61" spans="1:10" x14ac:dyDescent="0.35">
      <c r="A61" s="1" t="s">
        <v>17625</v>
      </c>
      <c r="B61" s="1" t="s">
        <v>17588</v>
      </c>
      <c r="C61" s="1">
        <v>34.11</v>
      </c>
      <c r="D61" s="1">
        <v>49.94</v>
      </c>
      <c r="E61" s="1">
        <v>45</v>
      </c>
      <c r="F61" s="1">
        <v>74.290000000000006</v>
      </c>
      <c r="G61" s="1">
        <v>49.17</v>
      </c>
      <c r="H61" s="1">
        <v>62.16</v>
      </c>
      <c r="I61" s="1">
        <v>119.19</v>
      </c>
      <c r="J61" s="52">
        <f t="shared" si="0"/>
        <v>6.1980000000000014E-2</v>
      </c>
    </row>
    <row r="62" spans="1:10" x14ac:dyDescent="0.35">
      <c r="A62" s="1" t="s">
        <v>17624</v>
      </c>
      <c r="B62" s="1" t="s">
        <v>17588</v>
      </c>
      <c r="C62" s="1">
        <v>33.79</v>
      </c>
      <c r="D62" s="1">
        <v>46.3</v>
      </c>
      <c r="E62" s="1">
        <v>41.4</v>
      </c>
      <c r="F62" s="1">
        <v>73.7</v>
      </c>
      <c r="G62" s="1">
        <v>44.91</v>
      </c>
      <c r="H62" s="1">
        <v>60.9</v>
      </c>
      <c r="I62" s="1">
        <v>120</v>
      </c>
      <c r="J62" s="52">
        <f t="shared" si="0"/>
        <v>6.0142857142857144E-2</v>
      </c>
    </row>
    <row r="63" spans="1:10" x14ac:dyDescent="0.35">
      <c r="A63" s="1" t="s">
        <v>17623</v>
      </c>
      <c r="B63" s="1" t="s">
        <v>17588</v>
      </c>
      <c r="C63" s="1">
        <v>41.31</v>
      </c>
      <c r="D63" s="1">
        <v>41.51</v>
      </c>
      <c r="E63" s="1">
        <v>42.8</v>
      </c>
      <c r="F63" s="1">
        <v>70.31</v>
      </c>
      <c r="G63" s="1">
        <v>39.700000000000003</v>
      </c>
      <c r="H63" s="1">
        <v>59</v>
      </c>
      <c r="I63" s="1">
        <v>122.62</v>
      </c>
      <c r="J63" s="52">
        <f t="shared" si="0"/>
        <v>5.9607142857142852E-2</v>
      </c>
    </row>
    <row r="64" spans="1:10" x14ac:dyDescent="0.35">
      <c r="A64" s="1" t="s">
        <v>17622</v>
      </c>
      <c r="B64" s="1" t="s">
        <v>17588</v>
      </c>
      <c r="C64" s="1">
        <v>26.18</v>
      </c>
      <c r="D64" s="1">
        <v>40.9</v>
      </c>
      <c r="E64" s="1">
        <v>39.4</v>
      </c>
      <c r="F64" s="1">
        <v>69.900000000000006</v>
      </c>
      <c r="G64" s="1">
        <v>39.04</v>
      </c>
      <c r="H64" s="1">
        <v>52.65</v>
      </c>
      <c r="I64" s="1">
        <v>138.18</v>
      </c>
      <c r="J64" s="52">
        <f t="shared" si="0"/>
        <v>5.8035714285714288E-2</v>
      </c>
    </row>
    <row r="65" spans="1:10" x14ac:dyDescent="0.35">
      <c r="A65" s="1" t="s">
        <v>17621</v>
      </c>
      <c r="B65" s="1" t="s">
        <v>17588</v>
      </c>
      <c r="C65" s="1">
        <v>23.34</v>
      </c>
      <c r="D65" s="1">
        <v>40.9</v>
      </c>
      <c r="E65" s="1">
        <v>37</v>
      </c>
      <c r="F65" s="1">
        <v>68.45</v>
      </c>
      <c r="G65" s="1">
        <v>38.4</v>
      </c>
      <c r="H65" s="1">
        <v>44.67</v>
      </c>
      <c r="I65" s="1">
        <v>143.1</v>
      </c>
      <c r="J65" s="52">
        <f t="shared" si="0"/>
        <v>5.6551428571428572E-2</v>
      </c>
    </row>
    <row r="66" spans="1:10" x14ac:dyDescent="0.35">
      <c r="A66" s="1" t="s">
        <v>17620</v>
      </c>
      <c r="B66" s="1" t="s">
        <v>17588</v>
      </c>
      <c r="C66" s="1">
        <v>21.68</v>
      </c>
      <c r="D66" s="1">
        <v>40.9</v>
      </c>
      <c r="E66" s="1">
        <v>43.1</v>
      </c>
      <c r="F66" s="1">
        <v>70</v>
      </c>
      <c r="G66" s="1">
        <v>38.909999999999997</v>
      </c>
      <c r="H66" s="1">
        <v>57.67</v>
      </c>
      <c r="I66" s="1">
        <v>136</v>
      </c>
      <c r="J66" s="52">
        <f t="shared" si="0"/>
        <v>5.8322857142857142E-2</v>
      </c>
    </row>
    <row r="67" spans="1:10" x14ac:dyDescent="0.35">
      <c r="A67" s="1" t="s">
        <v>17619</v>
      </c>
      <c r="B67" s="1" t="s">
        <v>17588</v>
      </c>
      <c r="C67" s="1">
        <v>24.94</v>
      </c>
      <c r="D67" s="1">
        <v>45</v>
      </c>
      <c r="E67" s="1">
        <v>59.9</v>
      </c>
      <c r="F67" s="1">
        <v>73.7</v>
      </c>
      <c r="G67" s="1">
        <v>47.45</v>
      </c>
      <c r="H67" s="1">
        <v>70</v>
      </c>
      <c r="I67" s="1">
        <v>148.49</v>
      </c>
      <c r="J67" s="52">
        <f t="shared" ref="J67:J130" si="1">(AVERAGE(B67:I67))/1000</f>
        <v>6.7068571428571436E-2</v>
      </c>
    </row>
    <row r="68" spans="1:10" x14ac:dyDescent="0.35">
      <c r="A68" s="1" t="s">
        <v>17618</v>
      </c>
      <c r="B68" s="1" t="s">
        <v>17588</v>
      </c>
      <c r="C68" s="1">
        <v>26.76</v>
      </c>
      <c r="D68" s="1">
        <v>36.67</v>
      </c>
      <c r="E68" s="1">
        <v>36.67</v>
      </c>
      <c r="F68" s="1">
        <v>83.7</v>
      </c>
      <c r="G68" s="1">
        <v>49.84</v>
      </c>
      <c r="H68" s="1">
        <v>59.9</v>
      </c>
      <c r="I68" s="1">
        <v>214</v>
      </c>
      <c r="J68" s="52">
        <f t="shared" si="1"/>
        <v>7.2505714285714284E-2</v>
      </c>
    </row>
    <row r="69" spans="1:10" x14ac:dyDescent="0.35">
      <c r="A69" s="1" t="s">
        <v>17617</v>
      </c>
      <c r="B69" s="1" t="s">
        <v>17588</v>
      </c>
      <c r="C69" s="1">
        <v>28</v>
      </c>
      <c r="D69" s="1">
        <v>40</v>
      </c>
      <c r="E69" s="1">
        <v>41.7</v>
      </c>
      <c r="F69" s="1">
        <v>71.34</v>
      </c>
      <c r="G69" s="1">
        <v>45.75</v>
      </c>
      <c r="H69" s="1">
        <v>44.3</v>
      </c>
      <c r="I69" s="1">
        <v>192</v>
      </c>
      <c r="J69" s="52">
        <f t="shared" si="1"/>
        <v>6.615571428571429E-2</v>
      </c>
    </row>
    <row r="70" spans="1:10" x14ac:dyDescent="0.35">
      <c r="A70" s="1" t="s">
        <v>17616</v>
      </c>
      <c r="B70" s="1" t="s">
        <v>17588</v>
      </c>
      <c r="C70" s="1">
        <v>25.33</v>
      </c>
      <c r="D70" s="1">
        <v>40.9</v>
      </c>
      <c r="E70" s="1">
        <v>47.36</v>
      </c>
      <c r="F70" s="1">
        <v>68.38</v>
      </c>
      <c r="G70" s="1">
        <v>44.48</v>
      </c>
      <c r="H70" s="1">
        <v>42</v>
      </c>
      <c r="I70" s="1">
        <v>149.80000000000001</v>
      </c>
      <c r="J70" s="52">
        <f t="shared" si="1"/>
        <v>5.9749999999999991E-2</v>
      </c>
    </row>
    <row r="71" spans="1:10" x14ac:dyDescent="0.35">
      <c r="A71" s="1" t="s">
        <v>17615</v>
      </c>
      <c r="B71" s="1" t="s">
        <v>17588</v>
      </c>
      <c r="C71" s="1">
        <v>22.11</v>
      </c>
      <c r="D71" s="1">
        <v>40.9</v>
      </c>
      <c r="E71" s="1">
        <v>35.799999999999997</v>
      </c>
      <c r="F71" s="1">
        <v>61.72</v>
      </c>
      <c r="G71" s="1">
        <v>33</v>
      </c>
      <c r="H71" s="1">
        <v>41.23</v>
      </c>
      <c r="I71" s="1">
        <v>144.22</v>
      </c>
      <c r="J71" s="52">
        <f t="shared" si="1"/>
        <v>5.4140000000000001E-2</v>
      </c>
    </row>
    <row r="72" spans="1:10" x14ac:dyDescent="0.35">
      <c r="A72" s="1" t="s">
        <v>17614</v>
      </c>
      <c r="B72" s="1" t="s">
        <v>17588</v>
      </c>
      <c r="C72" s="1">
        <v>29.94</v>
      </c>
      <c r="D72" s="1">
        <v>37.299999999999997</v>
      </c>
      <c r="E72" s="1">
        <v>35.1</v>
      </c>
      <c r="F72" s="1">
        <v>53.81</v>
      </c>
      <c r="G72" s="1">
        <v>38.380000000000003</v>
      </c>
      <c r="H72" s="1">
        <v>42.9</v>
      </c>
      <c r="I72" s="1">
        <v>130</v>
      </c>
      <c r="J72" s="52">
        <f t="shared" si="1"/>
        <v>5.2490000000000002E-2</v>
      </c>
    </row>
    <row r="73" spans="1:10" x14ac:dyDescent="0.35">
      <c r="A73" s="1" t="s">
        <v>17613</v>
      </c>
      <c r="B73" s="1" t="s">
        <v>17588</v>
      </c>
      <c r="C73" s="1">
        <v>23.1</v>
      </c>
      <c r="D73" s="1">
        <v>32.22</v>
      </c>
      <c r="E73" s="1">
        <v>35.1</v>
      </c>
      <c r="F73" s="1">
        <v>49.98</v>
      </c>
      <c r="G73" s="1">
        <v>34.299999999999997</v>
      </c>
      <c r="H73" s="1">
        <v>33.5</v>
      </c>
      <c r="I73" s="1">
        <v>110</v>
      </c>
      <c r="J73" s="52">
        <f t="shared" si="1"/>
        <v>4.5457142857142856E-2</v>
      </c>
    </row>
    <row r="74" spans="1:10" x14ac:dyDescent="0.35">
      <c r="A74" s="1" t="s">
        <v>17612</v>
      </c>
      <c r="B74" s="1" t="s">
        <v>17588</v>
      </c>
      <c r="C74" s="1">
        <v>13.78</v>
      </c>
      <c r="D74" s="1">
        <v>28.9</v>
      </c>
      <c r="E74" s="1">
        <v>32.4</v>
      </c>
      <c r="F74" s="1">
        <v>51.63</v>
      </c>
      <c r="G74" s="1">
        <v>32.99</v>
      </c>
      <c r="H74" s="1">
        <v>41.96</v>
      </c>
      <c r="I74" s="1">
        <v>194.9</v>
      </c>
      <c r="J74" s="52">
        <f t="shared" si="1"/>
        <v>5.6651428571428582E-2</v>
      </c>
    </row>
    <row r="75" spans="1:10" x14ac:dyDescent="0.35">
      <c r="A75" s="1" t="s">
        <v>17611</v>
      </c>
      <c r="B75" s="1" t="s">
        <v>17588</v>
      </c>
      <c r="C75" s="1">
        <v>15.09</v>
      </c>
      <c r="D75" s="1">
        <v>28.88</v>
      </c>
      <c r="E75" s="1">
        <v>27.8</v>
      </c>
      <c r="F75" s="1">
        <v>47.11</v>
      </c>
      <c r="G75" s="1">
        <v>30.37</v>
      </c>
      <c r="H75" s="1">
        <v>39</v>
      </c>
      <c r="I75" s="1">
        <v>137.25</v>
      </c>
      <c r="J75" s="52">
        <f t="shared" si="1"/>
        <v>4.65E-2</v>
      </c>
    </row>
    <row r="76" spans="1:10" x14ac:dyDescent="0.35">
      <c r="A76" s="1" t="s">
        <v>17610</v>
      </c>
      <c r="B76" s="1" t="s">
        <v>17588</v>
      </c>
      <c r="C76" s="1">
        <v>14.94</v>
      </c>
      <c r="D76" s="1">
        <v>28.68</v>
      </c>
      <c r="E76" s="1">
        <v>31</v>
      </c>
      <c r="F76" s="1">
        <v>47.07</v>
      </c>
      <c r="G76" s="1">
        <v>29.56</v>
      </c>
      <c r="H76" s="1">
        <v>37.14</v>
      </c>
      <c r="I76" s="1">
        <v>137.19999999999999</v>
      </c>
      <c r="J76" s="52">
        <f t="shared" si="1"/>
        <v>4.6512857142857134E-2</v>
      </c>
    </row>
    <row r="77" spans="1:10" x14ac:dyDescent="0.35">
      <c r="A77" s="1" t="s">
        <v>17609</v>
      </c>
      <c r="B77" s="1" t="s">
        <v>17588</v>
      </c>
      <c r="C77" s="1">
        <v>15.06</v>
      </c>
      <c r="D77" s="1">
        <v>28.67</v>
      </c>
      <c r="E77" s="1">
        <v>28</v>
      </c>
      <c r="F77" s="1">
        <v>46.21</v>
      </c>
      <c r="G77" s="1">
        <v>27.05</v>
      </c>
      <c r="H77" s="1">
        <v>35.79</v>
      </c>
      <c r="I77" s="1">
        <v>119.31</v>
      </c>
      <c r="J77" s="52">
        <f t="shared" si="1"/>
        <v>4.2870000000000005E-2</v>
      </c>
    </row>
    <row r="78" spans="1:10" x14ac:dyDescent="0.35">
      <c r="A78" s="1" t="s">
        <v>17608</v>
      </c>
      <c r="B78" s="1" t="s">
        <v>17588</v>
      </c>
      <c r="C78" s="1">
        <v>16.39</v>
      </c>
      <c r="D78" s="1">
        <v>28.52</v>
      </c>
      <c r="E78" s="1">
        <v>27.47</v>
      </c>
      <c r="F78" s="1">
        <v>47</v>
      </c>
      <c r="G78" s="1">
        <v>25.2</v>
      </c>
      <c r="H78" s="1">
        <v>36.630000000000003</v>
      </c>
      <c r="I78" s="1">
        <v>117.13</v>
      </c>
      <c r="J78" s="52">
        <f t="shared" si="1"/>
        <v>4.2619999999999998E-2</v>
      </c>
    </row>
    <row r="79" spans="1:10" x14ac:dyDescent="0.35">
      <c r="A79" s="1" t="s">
        <v>17607</v>
      </c>
      <c r="B79" s="1" t="s">
        <v>17588</v>
      </c>
      <c r="C79" s="1">
        <v>16.43</v>
      </c>
      <c r="D79" s="1">
        <v>28.79</v>
      </c>
      <c r="E79" s="1">
        <v>27.9</v>
      </c>
      <c r="F79" s="1">
        <v>46.91</v>
      </c>
      <c r="G79" s="1">
        <v>24.52</v>
      </c>
      <c r="H79" s="1">
        <v>41.83</v>
      </c>
      <c r="I79" s="1">
        <v>119.9</v>
      </c>
      <c r="J79" s="52">
        <f t="shared" si="1"/>
        <v>4.3754285714285704E-2</v>
      </c>
    </row>
    <row r="80" spans="1:10" x14ac:dyDescent="0.35">
      <c r="A80" s="1" t="s">
        <v>17606</v>
      </c>
      <c r="B80" s="1" t="s">
        <v>17588</v>
      </c>
      <c r="C80" s="1">
        <v>22.99</v>
      </c>
      <c r="D80" s="1">
        <v>31.33</v>
      </c>
      <c r="E80" s="1">
        <v>28.97</v>
      </c>
      <c r="F80" s="1">
        <v>59.54</v>
      </c>
      <c r="G80" s="1">
        <v>25.03</v>
      </c>
      <c r="H80" s="1">
        <v>38.74</v>
      </c>
      <c r="I80" s="1">
        <v>156.91</v>
      </c>
      <c r="J80" s="52">
        <f t="shared" si="1"/>
        <v>5.1929999999999997E-2</v>
      </c>
    </row>
    <row r="81" spans="1:10" x14ac:dyDescent="0.35">
      <c r="A81" s="1" t="s">
        <v>17605</v>
      </c>
      <c r="B81" s="1" t="s">
        <v>17588</v>
      </c>
      <c r="C81" s="1">
        <v>41.79</v>
      </c>
      <c r="D81" s="1">
        <v>32.6</v>
      </c>
      <c r="E81" s="1">
        <v>33.590000000000003</v>
      </c>
      <c r="F81" s="1">
        <v>68.400000000000006</v>
      </c>
      <c r="G81" s="1">
        <v>27.28</v>
      </c>
      <c r="H81" s="1">
        <v>41.61</v>
      </c>
      <c r="I81" s="1">
        <v>182.64</v>
      </c>
      <c r="J81" s="52">
        <f t="shared" si="1"/>
        <v>6.1129999999999997E-2</v>
      </c>
    </row>
    <row r="82" spans="1:10" x14ac:dyDescent="0.35">
      <c r="A82" s="1" t="s">
        <v>17604</v>
      </c>
      <c r="B82" s="1" t="s">
        <v>17588</v>
      </c>
      <c r="C82" s="1">
        <v>42.69</v>
      </c>
      <c r="D82" s="1">
        <v>42</v>
      </c>
      <c r="E82" s="1">
        <v>40.450000000000003</v>
      </c>
      <c r="F82" s="1">
        <v>74.19</v>
      </c>
      <c r="G82" s="1">
        <v>30</v>
      </c>
      <c r="H82" s="1">
        <v>60</v>
      </c>
      <c r="I82" s="1">
        <v>178.91</v>
      </c>
      <c r="J82" s="52">
        <f t="shared" si="1"/>
        <v>6.6891428571428574E-2</v>
      </c>
    </row>
    <row r="83" spans="1:10" x14ac:dyDescent="0.35">
      <c r="A83" s="1" t="s">
        <v>17603</v>
      </c>
      <c r="B83" s="1" t="s">
        <v>17588</v>
      </c>
      <c r="C83" s="1">
        <v>33.46</v>
      </c>
      <c r="D83" s="1">
        <v>44</v>
      </c>
      <c r="E83" s="1">
        <v>41.97</v>
      </c>
      <c r="F83" s="1">
        <v>80</v>
      </c>
      <c r="G83" s="1">
        <v>36.409999999999997</v>
      </c>
      <c r="H83" s="1">
        <v>64.83</v>
      </c>
      <c r="I83" s="1">
        <v>190</v>
      </c>
      <c r="J83" s="52">
        <f t="shared" si="1"/>
        <v>7.0095714285714289E-2</v>
      </c>
    </row>
    <row r="84" spans="1:10" x14ac:dyDescent="0.35">
      <c r="A84" s="1" t="s">
        <v>17602</v>
      </c>
      <c r="B84" s="1" t="s">
        <v>17588</v>
      </c>
      <c r="C84" s="1">
        <v>33.24</v>
      </c>
      <c r="D84" s="1">
        <v>44</v>
      </c>
      <c r="E84" s="1">
        <v>44.91</v>
      </c>
      <c r="F84" s="1">
        <v>85.38</v>
      </c>
      <c r="G84" s="1">
        <v>30</v>
      </c>
      <c r="H84" s="1">
        <v>60</v>
      </c>
      <c r="I84" s="1">
        <v>189.88</v>
      </c>
      <c r="J84" s="52">
        <f t="shared" si="1"/>
        <v>6.9629999999999997E-2</v>
      </c>
    </row>
    <row r="85" spans="1:10" x14ac:dyDescent="0.35">
      <c r="A85" s="1" t="s">
        <v>17601</v>
      </c>
      <c r="B85" s="1" t="s">
        <v>17588</v>
      </c>
      <c r="C85" s="1">
        <v>35.090000000000003</v>
      </c>
      <c r="D85" s="1">
        <v>44</v>
      </c>
      <c r="E85" s="1">
        <v>49</v>
      </c>
      <c r="F85" s="1">
        <v>82.61</v>
      </c>
      <c r="G85" s="1">
        <v>30</v>
      </c>
      <c r="H85" s="1">
        <v>58.4</v>
      </c>
      <c r="I85" s="1">
        <v>182.42</v>
      </c>
      <c r="J85" s="52">
        <f t="shared" si="1"/>
        <v>6.8788571428571435E-2</v>
      </c>
    </row>
    <row r="86" spans="1:10" x14ac:dyDescent="0.35">
      <c r="A86" s="1" t="s">
        <v>17600</v>
      </c>
      <c r="B86" s="1" t="s">
        <v>17588</v>
      </c>
      <c r="C86" s="1">
        <v>35</v>
      </c>
      <c r="D86" s="1">
        <v>39.94</v>
      </c>
      <c r="E86" s="1">
        <v>46.04</v>
      </c>
      <c r="F86" s="1">
        <v>69.67</v>
      </c>
      <c r="G86" s="1">
        <v>35</v>
      </c>
      <c r="H86" s="1">
        <v>59.34</v>
      </c>
      <c r="I86" s="1">
        <v>182.46</v>
      </c>
      <c r="J86" s="52">
        <f t="shared" si="1"/>
        <v>6.6778571428571437E-2</v>
      </c>
    </row>
    <row r="87" spans="1:10" x14ac:dyDescent="0.35">
      <c r="A87" s="1" t="s">
        <v>17599</v>
      </c>
      <c r="B87" s="1" t="s">
        <v>17588</v>
      </c>
      <c r="C87" s="1">
        <v>35</v>
      </c>
      <c r="D87" s="1">
        <v>39.9</v>
      </c>
      <c r="E87" s="1">
        <v>47.5</v>
      </c>
      <c r="F87" s="1">
        <v>69.73</v>
      </c>
      <c r="G87" s="1">
        <v>32.07</v>
      </c>
      <c r="H87" s="1">
        <v>58.4</v>
      </c>
      <c r="I87" s="1">
        <v>179.59</v>
      </c>
      <c r="J87" s="52">
        <f t="shared" si="1"/>
        <v>6.6027142857142854E-2</v>
      </c>
    </row>
    <row r="88" spans="1:10" x14ac:dyDescent="0.35">
      <c r="A88" s="1" t="s">
        <v>17598</v>
      </c>
      <c r="B88" s="1" t="s">
        <v>17588</v>
      </c>
      <c r="C88" s="1">
        <v>34.94</v>
      </c>
      <c r="D88" s="1">
        <v>38.090000000000003</v>
      </c>
      <c r="E88" s="1">
        <v>47.32</v>
      </c>
      <c r="F88" s="1">
        <v>69.73</v>
      </c>
      <c r="G88" s="1">
        <v>36.799999999999997</v>
      </c>
      <c r="H88" s="1">
        <v>59.91</v>
      </c>
      <c r="I88" s="1">
        <v>179</v>
      </c>
      <c r="J88" s="52">
        <f t="shared" si="1"/>
        <v>6.6541428571428571E-2</v>
      </c>
    </row>
    <row r="89" spans="1:10" x14ac:dyDescent="0.35">
      <c r="A89" s="1" t="s">
        <v>17597</v>
      </c>
      <c r="B89" s="1" t="s">
        <v>17588</v>
      </c>
      <c r="C89" s="1">
        <v>34.92</v>
      </c>
      <c r="D89" s="1">
        <v>39.94</v>
      </c>
      <c r="E89" s="1">
        <v>48.8</v>
      </c>
      <c r="F89" s="1">
        <v>73</v>
      </c>
      <c r="G89" s="1">
        <v>34.090000000000003</v>
      </c>
      <c r="H89" s="1">
        <v>59.52</v>
      </c>
      <c r="I89" s="1">
        <v>180.93</v>
      </c>
      <c r="J89" s="52">
        <f t="shared" si="1"/>
        <v>6.7314285714285715E-2</v>
      </c>
    </row>
    <row r="90" spans="1:10" x14ac:dyDescent="0.35">
      <c r="A90" s="1" t="s">
        <v>17596</v>
      </c>
      <c r="B90" s="1" t="s">
        <v>17588</v>
      </c>
      <c r="C90" s="1">
        <v>38</v>
      </c>
      <c r="D90" s="1">
        <v>44.94</v>
      </c>
      <c r="E90" s="1">
        <v>48.8</v>
      </c>
      <c r="F90" s="1">
        <v>76</v>
      </c>
      <c r="G90" s="1">
        <v>34.5</v>
      </c>
      <c r="H90" s="1">
        <v>62.06</v>
      </c>
      <c r="I90" s="1">
        <v>166.69</v>
      </c>
      <c r="J90" s="52">
        <f t="shared" si="1"/>
        <v>6.7284285714285713E-2</v>
      </c>
    </row>
    <row r="91" spans="1:10" x14ac:dyDescent="0.35">
      <c r="A91" s="1" t="s">
        <v>17595</v>
      </c>
      <c r="B91" s="1" t="s">
        <v>17588</v>
      </c>
      <c r="C91" s="1">
        <v>41.21</v>
      </c>
      <c r="D91" s="1">
        <v>66.010000000000005</v>
      </c>
      <c r="E91" s="1">
        <v>52.4</v>
      </c>
      <c r="F91" s="1">
        <v>89.9</v>
      </c>
      <c r="G91" s="1">
        <v>45</v>
      </c>
      <c r="H91" s="1">
        <v>67.37</v>
      </c>
      <c r="I91" s="1">
        <v>189.88</v>
      </c>
      <c r="J91" s="52">
        <f t="shared" si="1"/>
        <v>7.8824285714285708E-2</v>
      </c>
    </row>
    <row r="92" spans="1:10" x14ac:dyDescent="0.35">
      <c r="A92" s="1" t="s">
        <v>17594</v>
      </c>
      <c r="B92" s="1" t="s">
        <v>17588</v>
      </c>
      <c r="C92" s="1">
        <v>42.95</v>
      </c>
      <c r="D92" s="1">
        <v>49.45</v>
      </c>
      <c r="E92" s="1">
        <v>49.96</v>
      </c>
      <c r="F92" s="1">
        <v>73.3</v>
      </c>
      <c r="G92" s="1">
        <v>44.52</v>
      </c>
      <c r="H92" s="1">
        <v>61.56</v>
      </c>
      <c r="I92" s="1">
        <v>184.94</v>
      </c>
      <c r="J92" s="52">
        <f t="shared" si="1"/>
        <v>7.2382857142857152E-2</v>
      </c>
    </row>
    <row r="93" spans="1:10" x14ac:dyDescent="0.35">
      <c r="A93" s="1" t="s">
        <v>17593</v>
      </c>
      <c r="B93" s="1" t="s">
        <v>17588</v>
      </c>
      <c r="C93" s="1">
        <v>41.96</v>
      </c>
      <c r="D93" s="1">
        <v>48.37</v>
      </c>
      <c r="E93" s="1">
        <v>46.73</v>
      </c>
      <c r="F93" s="1">
        <v>55</v>
      </c>
      <c r="G93" s="1">
        <v>45.94</v>
      </c>
      <c r="H93" s="1">
        <v>42.9</v>
      </c>
      <c r="I93" s="1">
        <v>178.99</v>
      </c>
      <c r="J93" s="52">
        <f t="shared" si="1"/>
        <v>6.5698571428571426E-2</v>
      </c>
    </row>
    <row r="94" spans="1:10" x14ac:dyDescent="0.35">
      <c r="A94" s="1" t="s">
        <v>17592</v>
      </c>
      <c r="B94" s="1" t="s">
        <v>17588</v>
      </c>
      <c r="C94" s="1">
        <v>34.94</v>
      </c>
      <c r="D94" s="1">
        <v>38.020000000000003</v>
      </c>
      <c r="E94" s="1">
        <v>41.57</v>
      </c>
      <c r="F94" s="1">
        <v>52.73</v>
      </c>
      <c r="G94" s="1">
        <v>41.7</v>
      </c>
      <c r="H94" s="1">
        <v>41.39</v>
      </c>
      <c r="I94" s="1">
        <v>156.12</v>
      </c>
      <c r="J94" s="52">
        <f t="shared" si="1"/>
        <v>5.8067142857142852E-2</v>
      </c>
    </row>
    <row r="95" spans="1:10" x14ac:dyDescent="0.35">
      <c r="A95" s="1" t="s">
        <v>17591</v>
      </c>
      <c r="B95" s="1" t="s">
        <v>17588</v>
      </c>
      <c r="C95" s="1">
        <v>30.66</v>
      </c>
      <c r="D95" s="1">
        <v>34.549999999999997</v>
      </c>
      <c r="E95" s="1">
        <v>37.090000000000003</v>
      </c>
      <c r="F95" s="1">
        <v>52.12</v>
      </c>
      <c r="G95" s="1">
        <v>34.46</v>
      </c>
      <c r="H95" s="1">
        <v>42.9</v>
      </c>
      <c r="I95" s="1">
        <v>154.99</v>
      </c>
      <c r="J95" s="52">
        <f t="shared" si="1"/>
        <v>5.5252857142857138E-2</v>
      </c>
    </row>
    <row r="96" spans="1:10" x14ac:dyDescent="0.35">
      <c r="A96" s="1" t="s">
        <v>17590</v>
      </c>
      <c r="B96" s="1" t="s">
        <v>17588</v>
      </c>
      <c r="C96" s="1">
        <v>30</v>
      </c>
      <c r="D96" s="1">
        <v>33.33</v>
      </c>
      <c r="E96" s="1">
        <v>33.92</v>
      </c>
      <c r="F96" s="1">
        <v>51.43</v>
      </c>
      <c r="G96" s="1">
        <v>39.75</v>
      </c>
      <c r="H96" s="1">
        <v>41.94</v>
      </c>
      <c r="I96" s="1">
        <v>137.91999999999999</v>
      </c>
      <c r="J96" s="52">
        <f t="shared" si="1"/>
        <v>5.2612857142857135E-2</v>
      </c>
    </row>
    <row r="97" spans="1:10" x14ac:dyDescent="0.35">
      <c r="A97" s="1" t="s">
        <v>17589</v>
      </c>
      <c r="B97" s="1" t="s">
        <v>17588</v>
      </c>
      <c r="C97" s="1">
        <v>23.9</v>
      </c>
      <c r="D97" s="1">
        <v>32.049999999999997</v>
      </c>
      <c r="E97" s="1">
        <v>31.5</v>
      </c>
      <c r="F97" s="1">
        <v>50.64</v>
      </c>
      <c r="G97" s="1">
        <v>37.950000000000003</v>
      </c>
      <c r="H97" s="1">
        <v>40</v>
      </c>
      <c r="I97" s="1">
        <v>106</v>
      </c>
      <c r="J97" s="52">
        <f t="shared" si="1"/>
        <v>4.6005714285714282E-2</v>
      </c>
    </row>
    <row r="98" spans="1:10" x14ac:dyDescent="0.35">
      <c r="A98" s="1" t="s">
        <v>17587</v>
      </c>
      <c r="B98" s="1">
        <v>36.56</v>
      </c>
      <c r="C98" s="1">
        <v>25.03</v>
      </c>
      <c r="D98" s="1">
        <v>42.7</v>
      </c>
      <c r="E98" s="1">
        <v>17.100000000000001</v>
      </c>
      <c r="F98" s="1">
        <v>50.02</v>
      </c>
      <c r="G98" s="1">
        <v>33.1</v>
      </c>
      <c r="H98" s="1">
        <v>41.82</v>
      </c>
      <c r="I98" s="1">
        <v>128.88</v>
      </c>
      <c r="J98" s="52">
        <f t="shared" si="1"/>
        <v>4.6901250000000005E-2</v>
      </c>
    </row>
    <row r="99" spans="1:10" x14ac:dyDescent="0.35">
      <c r="A99" s="1" t="s">
        <v>17586</v>
      </c>
      <c r="B99" s="1">
        <v>34.94</v>
      </c>
      <c r="C99" s="1">
        <v>24.42</v>
      </c>
      <c r="D99" s="1">
        <v>36.32</v>
      </c>
      <c r="E99" s="1">
        <v>11.73</v>
      </c>
      <c r="F99" s="1">
        <v>46</v>
      </c>
      <c r="G99" s="1">
        <v>32.28</v>
      </c>
      <c r="H99" s="1">
        <v>41.98</v>
      </c>
      <c r="I99" s="1">
        <v>113.88</v>
      </c>
      <c r="J99" s="52">
        <f t="shared" si="1"/>
        <v>4.2693750000000003E-2</v>
      </c>
    </row>
    <row r="100" spans="1:10" x14ac:dyDescent="0.35">
      <c r="A100" s="1" t="s">
        <v>17585</v>
      </c>
      <c r="B100" s="1">
        <v>32.19</v>
      </c>
      <c r="C100" s="1">
        <v>22.34</v>
      </c>
      <c r="D100" s="1">
        <v>30.99</v>
      </c>
      <c r="E100" s="1">
        <v>6.86</v>
      </c>
      <c r="F100" s="1">
        <v>45.68</v>
      </c>
      <c r="G100" s="1">
        <v>31.18</v>
      </c>
      <c r="H100" s="1">
        <v>41.92</v>
      </c>
      <c r="I100" s="1">
        <v>84.5</v>
      </c>
      <c r="J100" s="52">
        <f t="shared" si="1"/>
        <v>3.6957500000000004E-2</v>
      </c>
    </row>
    <row r="101" spans="1:10" x14ac:dyDescent="0.35">
      <c r="A101" s="1" t="s">
        <v>17584</v>
      </c>
      <c r="B101" s="1">
        <v>28.05</v>
      </c>
      <c r="C101" s="1">
        <v>21.5</v>
      </c>
      <c r="D101" s="1">
        <v>31.06</v>
      </c>
      <c r="E101" s="1">
        <v>0.55000000000000004</v>
      </c>
      <c r="F101" s="1">
        <v>45.49</v>
      </c>
      <c r="G101" s="1">
        <v>30.1</v>
      </c>
      <c r="H101" s="1">
        <v>42</v>
      </c>
      <c r="I101" s="1">
        <v>75.38</v>
      </c>
      <c r="J101" s="52">
        <f t="shared" si="1"/>
        <v>3.4266249999999998E-2</v>
      </c>
    </row>
    <row r="102" spans="1:10" x14ac:dyDescent="0.35">
      <c r="A102" s="1" t="s">
        <v>17583</v>
      </c>
      <c r="B102" s="1">
        <v>28.04</v>
      </c>
      <c r="C102" s="1">
        <v>20</v>
      </c>
      <c r="D102" s="1">
        <v>35.64</v>
      </c>
      <c r="E102" s="1">
        <v>34</v>
      </c>
      <c r="F102" s="1">
        <v>45</v>
      </c>
      <c r="G102" s="1">
        <v>29.96</v>
      </c>
      <c r="H102" s="1">
        <v>41.96</v>
      </c>
      <c r="I102" s="1">
        <v>79.11</v>
      </c>
      <c r="J102" s="52">
        <f t="shared" si="1"/>
        <v>3.9213750000000006E-2</v>
      </c>
    </row>
    <row r="103" spans="1:10" x14ac:dyDescent="0.35">
      <c r="A103" s="1" t="s">
        <v>17582</v>
      </c>
      <c r="B103" s="1">
        <v>34.26</v>
      </c>
      <c r="C103" s="1">
        <v>23.53</v>
      </c>
      <c r="D103" s="1">
        <v>35.729999999999997</v>
      </c>
      <c r="E103" s="1">
        <v>26.77</v>
      </c>
      <c r="F103" s="1">
        <v>43.8</v>
      </c>
      <c r="G103" s="1">
        <v>29.88</v>
      </c>
      <c r="H103" s="1">
        <v>45</v>
      </c>
      <c r="I103" s="1">
        <v>94.79</v>
      </c>
      <c r="J103" s="52">
        <f t="shared" si="1"/>
        <v>4.172E-2</v>
      </c>
    </row>
    <row r="104" spans="1:10" x14ac:dyDescent="0.35">
      <c r="A104" s="1" t="s">
        <v>17581</v>
      </c>
      <c r="B104" s="1">
        <v>37.799999999999997</v>
      </c>
      <c r="C104" s="1">
        <v>28.96</v>
      </c>
      <c r="D104" s="1">
        <v>39.03</v>
      </c>
      <c r="E104" s="1">
        <v>29.6</v>
      </c>
      <c r="F104" s="1">
        <v>45.9</v>
      </c>
      <c r="G104" s="1">
        <v>30.38</v>
      </c>
      <c r="H104" s="1">
        <v>36.97</v>
      </c>
      <c r="I104" s="1">
        <v>158</v>
      </c>
      <c r="J104" s="52">
        <f t="shared" si="1"/>
        <v>5.083E-2</v>
      </c>
    </row>
    <row r="105" spans="1:10" x14ac:dyDescent="0.35">
      <c r="A105" s="1" t="s">
        <v>17580</v>
      </c>
      <c r="B105" s="1">
        <v>50.38</v>
      </c>
      <c r="C105" s="1">
        <v>38.32</v>
      </c>
      <c r="D105" s="1">
        <v>41.27</v>
      </c>
      <c r="E105" s="1">
        <v>39.9</v>
      </c>
      <c r="F105" s="1">
        <v>46.68</v>
      </c>
      <c r="G105" s="1">
        <v>31.15</v>
      </c>
      <c r="H105" s="1">
        <v>45.1</v>
      </c>
      <c r="I105" s="1">
        <v>188.04</v>
      </c>
      <c r="J105" s="52">
        <f t="shared" si="1"/>
        <v>6.0105000000000006E-2</v>
      </c>
    </row>
    <row r="106" spans="1:10" x14ac:dyDescent="0.35">
      <c r="A106" s="1" t="s">
        <v>17579</v>
      </c>
      <c r="B106" s="1">
        <v>50.97</v>
      </c>
      <c r="C106" s="1">
        <v>41.45</v>
      </c>
      <c r="D106" s="1">
        <v>57.98</v>
      </c>
      <c r="E106" s="1">
        <v>40.99</v>
      </c>
      <c r="F106" s="1">
        <v>51.65</v>
      </c>
      <c r="G106" s="1">
        <v>32.090000000000003</v>
      </c>
      <c r="H106" s="1">
        <v>58.08</v>
      </c>
      <c r="I106" s="1">
        <v>227.4</v>
      </c>
      <c r="J106" s="52">
        <f t="shared" si="1"/>
        <v>7.0076250000000007E-2</v>
      </c>
    </row>
    <row r="107" spans="1:10" x14ac:dyDescent="0.35">
      <c r="A107" s="1" t="s">
        <v>17578</v>
      </c>
      <c r="B107" s="1">
        <v>41.51</v>
      </c>
      <c r="C107" s="1">
        <v>40.72</v>
      </c>
      <c r="D107" s="1">
        <v>54.11</v>
      </c>
      <c r="E107" s="1">
        <v>38.06</v>
      </c>
      <c r="F107" s="1">
        <v>52.41</v>
      </c>
      <c r="G107" s="1">
        <v>34.270000000000003</v>
      </c>
      <c r="H107" s="1">
        <v>60</v>
      </c>
      <c r="I107" s="1">
        <v>231</v>
      </c>
      <c r="J107" s="52">
        <f t="shared" si="1"/>
        <v>6.9009999999999988E-2</v>
      </c>
    </row>
    <row r="108" spans="1:10" x14ac:dyDescent="0.35">
      <c r="A108" s="1" t="s">
        <v>17577</v>
      </c>
      <c r="B108" s="1">
        <v>40.46</v>
      </c>
      <c r="C108" s="1">
        <v>40.659999999999997</v>
      </c>
      <c r="D108" s="1">
        <v>53.13</v>
      </c>
      <c r="E108" s="1">
        <v>39.4</v>
      </c>
      <c r="F108" s="1">
        <v>52.62</v>
      </c>
      <c r="G108" s="1">
        <v>37.53</v>
      </c>
      <c r="H108" s="1">
        <v>59.22</v>
      </c>
      <c r="I108" s="1">
        <v>228.7</v>
      </c>
      <c r="J108" s="52">
        <f t="shared" si="1"/>
        <v>6.8964999999999999E-2</v>
      </c>
    </row>
    <row r="109" spans="1:10" x14ac:dyDescent="0.35">
      <c r="A109" s="1" t="s">
        <v>17576</v>
      </c>
      <c r="B109" s="1">
        <v>42</v>
      </c>
      <c r="C109" s="1">
        <v>40.33</v>
      </c>
      <c r="D109" s="1">
        <v>50.06</v>
      </c>
      <c r="E109" s="1">
        <v>39.4</v>
      </c>
      <c r="F109" s="1">
        <v>52.71</v>
      </c>
      <c r="G109" s="1">
        <v>38.99</v>
      </c>
      <c r="H109" s="1">
        <v>60.47</v>
      </c>
      <c r="I109" s="1">
        <v>220</v>
      </c>
      <c r="J109" s="52">
        <f t="shared" si="1"/>
        <v>6.7995E-2</v>
      </c>
    </row>
    <row r="110" spans="1:10" x14ac:dyDescent="0.35">
      <c r="A110" s="1" t="s">
        <v>17575</v>
      </c>
      <c r="B110" s="1">
        <v>40.72</v>
      </c>
      <c r="C110" s="1">
        <v>38.25</v>
      </c>
      <c r="D110" s="1">
        <v>49.97</v>
      </c>
      <c r="E110" s="1">
        <v>41.69</v>
      </c>
      <c r="F110" s="1">
        <v>73</v>
      </c>
      <c r="G110" s="1">
        <v>38.15</v>
      </c>
      <c r="H110" s="1">
        <v>59.51</v>
      </c>
      <c r="I110" s="1">
        <v>198.63</v>
      </c>
      <c r="J110" s="52">
        <f t="shared" si="1"/>
        <v>6.7489999999999994E-2</v>
      </c>
    </row>
    <row r="111" spans="1:10" x14ac:dyDescent="0.35">
      <c r="A111" s="1" t="s">
        <v>17574</v>
      </c>
      <c r="B111" s="1">
        <v>41.92</v>
      </c>
      <c r="C111" s="1">
        <v>36.979999999999997</v>
      </c>
      <c r="D111" s="1">
        <v>49</v>
      </c>
      <c r="E111" s="1">
        <v>47</v>
      </c>
      <c r="F111" s="1">
        <v>73</v>
      </c>
      <c r="G111" s="1">
        <v>35.369999999999997</v>
      </c>
      <c r="H111" s="1">
        <v>64.349999999999994</v>
      </c>
      <c r="I111" s="1">
        <v>200</v>
      </c>
      <c r="J111" s="52">
        <f t="shared" si="1"/>
        <v>6.8452499999999999E-2</v>
      </c>
    </row>
    <row r="112" spans="1:10" x14ac:dyDescent="0.35">
      <c r="A112" s="1" t="s">
        <v>17573</v>
      </c>
      <c r="B112" s="1">
        <v>42</v>
      </c>
      <c r="C112" s="1">
        <v>34.909999999999997</v>
      </c>
      <c r="D112" s="1">
        <v>50.99</v>
      </c>
      <c r="E112" s="1">
        <v>44.08</v>
      </c>
      <c r="F112" s="1">
        <v>68.959999999999994</v>
      </c>
      <c r="G112" s="1">
        <v>34.44</v>
      </c>
      <c r="H112" s="1">
        <v>59.91</v>
      </c>
      <c r="I112" s="1">
        <v>220</v>
      </c>
      <c r="J112" s="52">
        <f t="shared" si="1"/>
        <v>6.9411249999999994E-2</v>
      </c>
    </row>
    <row r="113" spans="1:10" x14ac:dyDescent="0.35">
      <c r="A113" s="1" t="s">
        <v>17572</v>
      </c>
      <c r="B113" s="1">
        <v>43.1</v>
      </c>
      <c r="C113" s="1">
        <v>33.5</v>
      </c>
      <c r="D113" s="1">
        <v>57.48</v>
      </c>
      <c r="E113" s="1">
        <v>47.1</v>
      </c>
      <c r="F113" s="1">
        <v>64.12</v>
      </c>
      <c r="G113" s="1">
        <v>36.1</v>
      </c>
      <c r="H113" s="1">
        <v>60.87</v>
      </c>
      <c r="I113" s="1">
        <v>215</v>
      </c>
      <c r="J113" s="52">
        <f t="shared" si="1"/>
        <v>6.9658749999999992E-2</v>
      </c>
    </row>
    <row r="114" spans="1:10" x14ac:dyDescent="0.35">
      <c r="A114" s="1" t="s">
        <v>17571</v>
      </c>
      <c r="B114" s="1">
        <v>46.7</v>
      </c>
      <c r="C114" s="1">
        <v>35.1</v>
      </c>
      <c r="D114" s="1">
        <v>69.7</v>
      </c>
      <c r="E114" s="1">
        <v>47.77</v>
      </c>
      <c r="F114" s="1">
        <v>59.61</v>
      </c>
      <c r="G114" s="1">
        <v>40.590000000000003</v>
      </c>
      <c r="H114" s="1">
        <v>62.21</v>
      </c>
      <c r="I114" s="1">
        <v>228.7</v>
      </c>
      <c r="J114" s="52">
        <f t="shared" si="1"/>
        <v>7.3797500000000002E-2</v>
      </c>
    </row>
    <row r="115" spans="1:10" x14ac:dyDescent="0.35">
      <c r="A115" s="1" t="s">
        <v>17570</v>
      </c>
      <c r="B115" s="1">
        <v>56.78</v>
      </c>
      <c r="C115" s="1">
        <v>42.44</v>
      </c>
      <c r="D115" s="1">
        <v>74.8</v>
      </c>
      <c r="E115" s="1">
        <v>56.35</v>
      </c>
      <c r="F115" s="1">
        <v>75.14</v>
      </c>
      <c r="G115" s="1">
        <v>44.68</v>
      </c>
      <c r="H115" s="1">
        <v>62.98</v>
      </c>
      <c r="I115" s="1">
        <v>299</v>
      </c>
      <c r="J115" s="52">
        <f t="shared" si="1"/>
        <v>8.902125000000001E-2</v>
      </c>
    </row>
    <row r="116" spans="1:10" x14ac:dyDescent="0.35">
      <c r="A116" s="1" t="s">
        <v>17569</v>
      </c>
      <c r="B116" s="1">
        <v>58.84</v>
      </c>
      <c r="C116" s="1">
        <v>42.94</v>
      </c>
      <c r="D116" s="1">
        <v>126.6</v>
      </c>
      <c r="E116" s="1">
        <v>57.42</v>
      </c>
      <c r="F116" s="1">
        <v>74.7</v>
      </c>
      <c r="G116" s="1">
        <v>46.16</v>
      </c>
      <c r="H116" s="1">
        <v>45.7</v>
      </c>
      <c r="I116" s="1">
        <v>315.25</v>
      </c>
      <c r="J116" s="52">
        <f t="shared" si="1"/>
        <v>9.5951249999999988E-2</v>
      </c>
    </row>
    <row r="117" spans="1:10" x14ac:dyDescent="0.35">
      <c r="A117" s="1" t="s">
        <v>17568</v>
      </c>
      <c r="B117" s="1">
        <v>49.23</v>
      </c>
      <c r="C117" s="1">
        <v>40.5</v>
      </c>
      <c r="D117" s="1">
        <v>65.150000000000006</v>
      </c>
      <c r="E117" s="1">
        <v>53.99</v>
      </c>
      <c r="F117" s="1">
        <v>73</v>
      </c>
      <c r="G117" s="1">
        <v>43.17</v>
      </c>
      <c r="H117" s="1">
        <v>43.37</v>
      </c>
      <c r="I117" s="1">
        <v>251.03</v>
      </c>
      <c r="J117" s="52">
        <f t="shared" si="1"/>
        <v>7.7430000000000013E-2</v>
      </c>
    </row>
    <row r="118" spans="1:10" x14ac:dyDescent="0.35">
      <c r="A118" s="1" t="s">
        <v>17567</v>
      </c>
      <c r="B118" s="1">
        <v>44.32</v>
      </c>
      <c r="C118" s="1">
        <v>34.49</v>
      </c>
      <c r="D118" s="1">
        <v>64.239999999999995</v>
      </c>
      <c r="E118" s="1">
        <v>42.36</v>
      </c>
      <c r="F118" s="1">
        <v>68.069999999999993</v>
      </c>
      <c r="G118" s="1">
        <v>35</v>
      </c>
      <c r="H118" s="1">
        <v>42.12</v>
      </c>
      <c r="I118" s="1">
        <v>181.1</v>
      </c>
      <c r="J118" s="52">
        <f t="shared" si="1"/>
        <v>6.3962500000000005E-2</v>
      </c>
    </row>
    <row r="119" spans="1:10" x14ac:dyDescent="0.35">
      <c r="A119" s="1" t="s">
        <v>17566</v>
      </c>
      <c r="B119" s="1">
        <v>40</v>
      </c>
      <c r="C119" s="1">
        <v>31.43</v>
      </c>
      <c r="D119" s="1">
        <v>43.09</v>
      </c>
      <c r="E119" s="1">
        <v>39.9</v>
      </c>
      <c r="F119" s="1">
        <v>53.62</v>
      </c>
      <c r="G119" s="1">
        <v>33.79</v>
      </c>
      <c r="H119" s="1">
        <v>45.65</v>
      </c>
      <c r="I119" s="1">
        <v>227.8</v>
      </c>
      <c r="J119" s="52">
        <f t="shared" si="1"/>
        <v>6.4409999999999995E-2</v>
      </c>
    </row>
    <row r="120" spans="1:10" x14ac:dyDescent="0.35">
      <c r="A120" s="1" t="s">
        <v>17565</v>
      </c>
      <c r="B120" s="1">
        <v>41.78</v>
      </c>
      <c r="C120" s="1">
        <v>30.54</v>
      </c>
      <c r="D120" s="1">
        <v>43.12</v>
      </c>
      <c r="E120" s="1">
        <v>39.97</v>
      </c>
      <c r="F120" s="1">
        <v>52.82</v>
      </c>
      <c r="G120" s="1">
        <v>34.9</v>
      </c>
      <c r="H120" s="1">
        <v>45.6</v>
      </c>
      <c r="I120" s="1">
        <v>141.44999999999999</v>
      </c>
      <c r="J120" s="52">
        <f t="shared" si="1"/>
        <v>5.3772500000000001E-2</v>
      </c>
    </row>
    <row r="121" spans="1:10" x14ac:dyDescent="0.35">
      <c r="A121" s="1" t="s">
        <v>17564</v>
      </c>
      <c r="B121" s="1">
        <v>38.6</v>
      </c>
      <c r="C121" s="1">
        <v>26.99</v>
      </c>
      <c r="D121" s="1">
        <v>37.08</v>
      </c>
      <c r="E121" s="1">
        <v>36.270000000000003</v>
      </c>
      <c r="F121" s="1">
        <v>62.36</v>
      </c>
      <c r="G121" s="1">
        <v>31</v>
      </c>
      <c r="H121" s="1">
        <v>42.45</v>
      </c>
      <c r="I121" s="1">
        <v>140</v>
      </c>
      <c r="J121" s="52">
        <f t="shared" si="1"/>
        <v>5.1843750000000001E-2</v>
      </c>
    </row>
    <row r="122" spans="1:10" x14ac:dyDescent="0.35">
      <c r="A122" s="1" t="s">
        <v>17563</v>
      </c>
      <c r="B122" s="1">
        <v>36.9</v>
      </c>
      <c r="C122" s="1">
        <v>26.62</v>
      </c>
      <c r="D122" s="1">
        <v>40.840000000000003</v>
      </c>
      <c r="E122" s="1">
        <v>29.45</v>
      </c>
      <c r="F122" s="1">
        <v>51.95</v>
      </c>
      <c r="G122" s="1">
        <v>29.16</v>
      </c>
      <c r="H122" s="1">
        <v>44.62</v>
      </c>
      <c r="I122" s="1">
        <v>225</v>
      </c>
      <c r="J122" s="52">
        <f t="shared" si="1"/>
        <v>6.0567499999999996E-2</v>
      </c>
    </row>
    <row r="123" spans="1:10" x14ac:dyDescent="0.35">
      <c r="A123" s="1" t="s">
        <v>17562</v>
      </c>
      <c r="B123" s="1">
        <v>35.04</v>
      </c>
      <c r="C123" s="1">
        <v>25.58</v>
      </c>
      <c r="D123" s="1">
        <v>37.229999999999997</v>
      </c>
      <c r="E123" s="1">
        <v>28.55</v>
      </c>
      <c r="F123" s="1">
        <v>50</v>
      </c>
      <c r="G123" s="1">
        <v>29</v>
      </c>
      <c r="H123" s="1">
        <v>44.7</v>
      </c>
      <c r="I123" s="1">
        <v>187.87</v>
      </c>
      <c r="J123" s="52">
        <f t="shared" si="1"/>
        <v>5.4746249999999996E-2</v>
      </c>
    </row>
    <row r="124" spans="1:10" x14ac:dyDescent="0.35">
      <c r="A124" s="1" t="s">
        <v>17561</v>
      </c>
      <c r="B124" s="1">
        <v>34.5</v>
      </c>
      <c r="C124" s="1">
        <v>24.59</v>
      </c>
      <c r="D124" s="1">
        <v>37.44</v>
      </c>
      <c r="E124" s="1">
        <v>28.18</v>
      </c>
      <c r="F124" s="1">
        <v>48.38</v>
      </c>
      <c r="G124" s="1">
        <v>29.08</v>
      </c>
      <c r="H124" s="1">
        <v>45.27</v>
      </c>
      <c r="I124" s="1">
        <v>218</v>
      </c>
      <c r="J124" s="52">
        <f t="shared" si="1"/>
        <v>5.8180000000000009E-2</v>
      </c>
    </row>
    <row r="125" spans="1:10" x14ac:dyDescent="0.35">
      <c r="A125" s="1" t="s">
        <v>17560</v>
      </c>
      <c r="B125" s="1">
        <v>33.47</v>
      </c>
      <c r="C125" s="1">
        <v>22.5</v>
      </c>
      <c r="D125" s="1">
        <v>38</v>
      </c>
      <c r="E125" s="1">
        <v>28.93</v>
      </c>
      <c r="F125" s="1">
        <v>48.02</v>
      </c>
      <c r="G125" s="1">
        <v>27.72</v>
      </c>
      <c r="H125" s="1">
        <v>44.08</v>
      </c>
      <c r="I125" s="1">
        <v>188</v>
      </c>
      <c r="J125" s="52">
        <f t="shared" si="1"/>
        <v>5.3840000000000006E-2</v>
      </c>
    </row>
    <row r="126" spans="1:10" x14ac:dyDescent="0.35">
      <c r="A126" s="1" t="s">
        <v>17559</v>
      </c>
      <c r="B126" s="1">
        <v>33.97</v>
      </c>
      <c r="C126" s="1">
        <v>23.16</v>
      </c>
      <c r="D126" s="1">
        <v>36.06</v>
      </c>
      <c r="E126" s="1">
        <v>29.18</v>
      </c>
      <c r="F126" s="1">
        <v>45.91</v>
      </c>
      <c r="G126" s="1">
        <v>27.03</v>
      </c>
      <c r="H126" s="1">
        <v>44.33</v>
      </c>
      <c r="I126" s="1">
        <v>199.9</v>
      </c>
      <c r="J126" s="52">
        <f t="shared" si="1"/>
        <v>5.4942499999999998E-2</v>
      </c>
    </row>
    <row r="127" spans="1:10" x14ac:dyDescent="0.35">
      <c r="A127" s="1" t="s">
        <v>17558</v>
      </c>
      <c r="B127" s="1">
        <v>36.020000000000003</v>
      </c>
      <c r="C127" s="1">
        <v>24.99</v>
      </c>
      <c r="D127" s="1">
        <v>38.869999999999997</v>
      </c>
      <c r="E127" s="1">
        <v>29.65</v>
      </c>
      <c r="F127" s="1">
        <v>47.17</v>
      </c>
      <c r="G127" s="1">
        <v>28.98</v>
      </c>
      <c r="H127" s="1">
        <v>45.79</v>
      </c>
      <c r="I127" s="1">
        <v>187</v>
      </c>
      <c r="J127" s="52">
        <f t="shared" si="1"/>
        <v>5.4808749999999996E-2</v>
      </c>
    </row>
    <row r="128" spans="1:10" x14ac:dyDescent="0.35">
      <c r="A128" s="1" t="s">
        <v>17557</v>
      </c>
      <c r="B128" s="1">
        <v>39.96</v>
      </c>
      <c r="C128" s="1">
        <v>26.62</v>
      </c>
      <c r="D128" s="1">
        <v>39.46</v>
      </c>
      <c r="E128" s="1">
        <v>30</v>
      </c>
      <c r="F128" s="1">
        <v>48.19</v>
      </c>
      <c r="G128" s="1">
        <v>33.18</v>
      </c>
      <c r="H128" s="1">
        <v>42.16</v>
      </c>
      <c r="I128" s="1">
        <v>215.56</v>
      </c>
      <c r="J128" s="52">
        <f t="shared" si="1"/>
        <v>5.939125E-2</v>
      </c>
    </row>
    <row r="129" spans="1:10" x14ac:dyDescent="0.35">
      <c r="A129" s="1" t="s">
        <v>17556</v>
      </c>
      <c r="B129" s="1">
        <v>42.66</v>
      </c>
      <c r="C129" s="1">
        <v>28.03</v>
      </c>
      <c r="D129" s="1">
        <v>49.49</v>
      </c>
      <c r="E129" s="1">
        <v>31.36</v>
      </c>
      <c r="F129" s="1">
        <v>49.11</v>
      </c>
      <c r="G129" s="1">
        <v>43.13</v>
      </c>
      <c r="H129" s="1">
        <v>46.11</v>
      </c>
      <c r="I129" s="1">
        <v>228.25</v>
      </c>
      <c r="J129" s="52">
        <f t="shared" si="1"/>
        <v>6.4767500000000006E-2</v>
      </c>
    </row>
    <row r="130" spans="1:10" x14ac:dyDescent="0.35">
      <c r="A130" s="1" t="s">
        <v>17555</v>
      </c>
      <c r="B130" s="1">
        <v>44.94</v>
      </c>
      <c r="C130" s="1">
        <v>30.82</v>
      </c>
      <c r="D130" s="1">
        <v>53.09</v>
      </c>
      <c r="E130" s="1">
        <v>34.19</v>
      </c>
      <c r="F130" s="1">
        <v>50.7</v>
      </c>
      <c r="G130" s="1">
        <v>44.52</v>
      </c>
      <c r="H130" s="1">
        <v>60.1</v>
      </c>
      <c r="I130" s="1">
        <v>250</v>
      </c>
      <c r="J130" s="52">
        <f t="shared" si="1"/>
        <v>7.1044999999999997E-2</v>
      </c>
    </row>
    <row r="131" spans="1:10" x14ac:dyDescent="0.35">
      <c r="A131" s="1" t="s">
        <v>17554</v>
      </c>
      <c r="B131" s="1">
        <v>50.87</v>
      </c>
      <c r="C131" s="1">
        <v>34.22</v>
      </c>
      <c r="D131" s="1">
        <v>66.47</v>
      </c>
      <c r="E131" s="1">
        <v>41.11</v>
      </c>
      <c r="F131" s="1">
        <v>53.4</v>
      </c>
      <c r="G131" s="1">
        <v>44.96</v>
      </c>
      <c r="H131" s="1">
        <v>50</v>
      </c>
      <c r="I131" s="1">
        <v>292.55</v>
      </c>
      <c r="J131" s="52">
        <f t="shared" ref="J131:J194" si="2">(AVERAGE(B131:I131))/1000</f>
        <v>7.9197500000000004E-2</v>
      </c>
    </row>
    <row r="132" spans="1:10" x14ac:dyDescent="0.35">
      <c r="A132" s="1" t="s">
        <v>17553</v>
      </c>
      <c r="B132" s="1">
        <v>50.86</v>
      </c>
      <c r="C132" s="1">
        <v>37.9</v>
      </c>
      <c r="D132" s="1">
        <v>64.94</v>
      </c>
      <c r="E132" s="1">
        <v>44</v>
      </c>
      <c r="F132" s="1">
        <v>56.55</v>
      </c>
      <c r="G132" s="1">
        <v>44</v>
      </c>
      <c r="H132" s="1">
        <v>52.4</v>
      </c>
      <c r="I132" s="1">
        <v>268.67</v>
      </c>
      <c r="J132" s="52">
        <f t="shared" si="2"/>
        <v>7.7414999999999998E-2</v>
      </c>
    </row>
    <row r="133" spans="1:10" x14ac:dyDescent="0.35">
      <c r="A133" s="1" t="s">
        <v>17552</v>
      </c>
      <c r="B133" s="1">
        <v>50.17</v>
      </c>
      <c r="C133" s="1">
        <v>40.08</v>
      </c>
      <c r="D133" s="1">
        <v>57.7</v>
      </c>
      <c r="E133" s="1">
        <v>43.74</v>
      </c>
      <c r="F133" s="1">
        <v>60.02</v>
      </c>
      <c r="G133" s="1">
        <v>42.46</v>
      </c>
      <c r="H133" s="1">
        <v>60</v>
      </c>
      <c r="I133" s="1">
        <v>231.9</v>
      </c>
      <c r="J133" s="52">
        <f t="shared" si="2"/>
        <v>7.3258750000000011E-2</v>
      </c>
    </row>
    <row r="134" spans="1:10" x14ac:dyDescent="0.35">
      <c r="A134" s="1" t="s">
        <v>17551</v>
      </c>
      <c r="B134" s="1">
        <v>47.97</v>
      </c>
      <c r="C134" s="1">
        <v>40.729999999999997</v>
      </c>
      <c r="D134" s="1">
        <v>52.86</v>
      </c>
      <c r="E134" s="1">
        <v>44.43</v>
      </c>
      <c r="F134" s="1">
        <v>60.22</v>
      </c>
      <c r="G134" s="1">
        <v>41.3</v>
      </c>
      <c r="H134" s="1">
        <v>53.2</v>
      </c>
      <c r="I134" s="1">
        <v>226</v>
      </c>
      <c r="J134" s="52">
        <f t="shared" si="2"/>
        <v>7.0838750000000006E-2</v>
      </c>
    </row>
    <row r="135" spans="1:10" x14ac:dyDescent="0.35">
      <c r="A135" s="1" t="s">
        <v>17550</v>
      </c>
      <c r="B135" s="1">
        <v>45.2</v>
      </c>
      <c r="C135" s="1">
        <v>38.26</v>
      </c>
      <c r="D135" s="1">
        <v>54.99</v>
      </c>
      <c r="E135" s="1">
        <v>42.9</v>
      </c>
      <c r="F135" s="1">
        <v>55</v>
      </c>
      <c r="G135" s="1">
        <v>40.51</v>
      </c>
      <c r="H135" s="1">
        <v>56.22</v>
      </c>
      <c r="I135" s="1">
        <v>209.2</v>
      </c>
      <c r="J135" s="52">
        <f t="shared" si="2"/>
        <v>6.7784999999999998E-2</v>
      </c>
    </row>
    <row r="136" spans="1:10" x14ac:dyDescent="0.35">
      <c r="A136" s="1" t="s">
        <v>17549</v>
      </c>
      <c r="B136" s="1">
        <v>41.45</v>
      </c>
      <c r="C136" s="1">
        <v>35.44</v>
      </c>
      <c r="D136" s="1">
        <v>53.01</v>
      </c>
      <c r="E136" s="1">
        <v>38.700000000000003</v>
      </c>
      <c r="F136" s="1">
        <v>52.39</v>
      </c>
      <c r="G136" s="1">
        <v>41.22</v>
      </c>
      <c r="H136" s="1">
        <v>59.94</v>
      </c>
      <c r="I136" s="1">
        <v>216.06</v>
      </c>
      <c r="J136" s="52">
        <f t="shared" si="2"/>
        <v>6.727625000000001E-2</v>
      </c>
    </row>
    <row r="137" spans="1:10" x14ac:dyDescent="0.35">
      <c r="A137" s="1" t="s">
        <v>17548</v>
      </c>
      <c r="B137" s="1">
        <v>40.08</v>
      </c>
      <c r="C137" s="1">
        <v>36.92</v>
      </c>
      <c r="D137" s="1">
        <v>52.4</v>
      </c>
      <c r="E137" s="1">
        <v>37.4</v>
      </c>
      <c r="F137" s="1">
        <v>51.57</v>
      </c>
      <c r="G137" s="1">
        <v>43.28</v>
      </c>
      <c r="H137" s="1">
        <v>56.91</v>
      </c>
      <c r="I137" s="1">
        <v>230.77</v>
      </c>
      <c r="J137" s="52">
        <f t="shared" si="2"/>
        <v>6.8666249999999984E-2</v>
      </c>
    </row>
    <row r="138" spans="1:10" x14ac:dyDescent="0.35">
      <c r="A138" s="1" t="s">
        <v>17547</v>
      </c>
      <c r="B138" s="1">
        <v>43.62</v>
      </c>
      <c r="C138" s="1">
        <v>41.28</v>
      </c>
      <c r="D138" s="1">
        <v>55.06</v>
      </c>
      <c r="E138" s="1">
        <v>42.4</v>
      </c>
      <c r="F138" s="1">
        <v>54.71</v>
      </c>
      <c r="G138" s="1">
        <v>43.68</v>
      </c>
      <c r="H138" s="1">
        <v>64</v>
      </c>
      <c r="I138" s="1">
        <v>245.95</v>
      </c>
      <c r="J138" s="52">
        <f t="shared" si="2"/>
        <v>7.38375E-2</v>
      </c>
    </row>
    <row r="139" spans="1:10" x14ac:dyDescent="0.35">
      <c r="A139" s="1" t="s">
        <v>17546</v>
      </c>
      <c r="B139" s="1">
        <v>48.55</v>
      </c>
      <c r="C139" s="1">
        <v>44.95</v>
      </c>
      <c r="D139" s="1">
        <v>66.819999999999993</v>
      </c>
      <c r="E139" s="1">
        <v>46.38</v>
      </c>
      <c r="F139" s="1">
        <v>63.43</v>
      </c>
      <c r="G139" s="1">
        <v>47.9</v>
      </c>
      <c r="H139" s="1">
        <v>68.83</v>
      </c>
      <c r="I139" s="1">
        <v>274.11</v>
      </c>
      <c r="J139" s="52">
        <f t="shared" si="2"/>
        <v>8.2621250000000007E-2</v>
      </c>
    </row>
    <row r="140" spans="1:10" x14ac:dyDescent="0.35">
      <c r="A140" s="1" t="s">
        <v>17545</v>
      </c>
      <c r="B140" s="1">
        <v>45.71</v>
      </c>
      <c r="C140" s="1">
        <v>46.9</v>
      </c>
      <c r="D140" s="1">
        <v>49</v>
      </c>
      <c r="E140" s="1">
        <v>49.98</v>
      </c>
      <c r="F140" s="1">
        <v>67.37</v>
      </c>
      <c r="G140" s="1">
        <v>48.91</v>
      </c>
      <c r="H140" s="1">
        <v>45.48</v>
      </c>
      <c r="I140" s="1">
        <v>273.44</v>
      </c>
      <c r="J140" s="52">
        <f t="shared" si="2"/>
        <v>7.8348749999999995E-2</v>
      </c>
    </row>
    <row r="141" spans="1:10" x14ac:dyDescent="0.35">
      <c r="A141" s="1" t="s">
        <v>17544</v>
      </c>
      <c r="B141" s="1">
        <v>39.94</v>
      </c>
      <c r="C141" s="1">
        <v>43.95</v>
      </c>
      <c r="D141" s="1">
        <v>40</v>
      </c>
      <c r="E141" s="1">
        <v>45.9</v>
      </c>
      <c r="F141" s="1">
        <v>67.2</v>
      </c>
      <c r="G141" s="1">
        <v>45.04</v>
      </c>
      <c r="H141" s="1">
        <v>53.68</v>
      </c>
      <c r="I141" s="1">
        <v>219.1</v>
      </c>
      <c r="J141" s="52">
        <f t="shared" si="2"/>
        <v>6.9351250000000003E-2</v>
      </c>
    </row>
    <row r="142" spans="1:10" x14ac:dyDescent="0.35">
      <c r="A142" s="1" t="s">
        <v>17543</v>
      </c>
      <c r="B142" s="1">
        <v>44.94</v>
      </c>
      <c r="C142" s="1">
        <v>39.94</v>
      </c>
      <c r="D142" s="1">
        <v>43.01</v>
      </c>
      <c r="E142" s="1">
        <v>40.9</v>
      </c>
      <c r="F142" s="1">
        <v>66.03</v>
      </c>
      <c r="G142" s="1">
        <v>40</v>
      </c>
      <c r="H142" s="1">
        <v>44.24</v>
      </c>
      <c r="I142" s="1">
        <v>218.58</v>
      </c>
      <c r="J142" s="52">
        <f t="shared" si="2"/>
        <v>6.7205000000000001E-2</v>
      </c>
    </row>
    <row r="143" spans="1:10" x14ac:dyDescent="0.35">
      <c r="A143" s="1" t="s">
        <v>17542</v>
      </c>
      <c r="B143" s="1">
        <v>42.51</v>
      </c>
      <c r="C143" s="1">
        <v>32.4</v>
      </c>
      <c r="D143" s="1">
        <v>38.04</v>
      </c>
      <c r="E143" s="1">
        <v>33.69</v>
      </c>
      <c r="F143" s="1">
        <v>55.36</v>
      </c>
      <c r="G143" s="1">
        <v>33.89</v>
      </c>
      <c r="H143" s="1">
        <v>44.9</v>
      </c>
      <c r="I143" s="1">
        <v>203.31</v>
      </c>
      <c r="J143" s="52">
        <f t="shared" si="2"/>
        <v>6.0512499999999997E-2</v>
      </c>
    </row>
    <row r="144" spans="1:10" x14ac:dyDescent="0.35">
      <c r="A144" s="1" t="s">
        <v>17541</v>
      </c>
      <c r="B144" s="1">
        <v>44</v>
      </c>
      <c r="C144" s="1">
        <v>33.51</v>
      </c>
      <c r="D144" s="1">
        <v>42</v>
      </c>
      <c r="E144" s="1">
        <v>36.26</v>
      </c>
      <c r="F144" s="1">
        <v>58.59</v>
      </c>
      <c r="G144" s="1">
        <v>33.58</v>
      </c>
      <c r="H144" s="1">
        <v>43.6</v>
      </c>
      <c r="I144" s="1">
        <v>184.7</v>
      </c>
      <c r="J144" s="52">
        <f t="shared" si="2"/>
        <v>5.953E-2</v>
      </c>
    </row>
    <row r="145" spans="1:10" x14ac:dyDescent="0.35">
      <c r="A145" s="1" t="s">
        <v>17540</v>
      </c>
      <c r="B145" s="1">
        <v>39.94</v>
      </c>
      <c r="C145" s="1">
        <v>30.11</v>
      </c>
      <c r="D145" s="1">
        <v>39.64</v>
      </c>
      <c r="E145" s="1">
        <v>29.03</v>
      </c>
      <c r="F145" s="1">
        <v>51.89</v>
      </c>
      <c r="G145" s="1">
        <v>30.35</v>
      </c>
      <c r="H145" s="1">
        <v>43.6</v>
      </c>
      <c r="I145" s="1">
        <v>136.47999999999999</v>
      </c>
      <c r="J145" s="52">
        <f t="shared" si="2"/>
        <v>5.0129999999999994E-2</v>
      </c>
    </row>
    <row r="146" spans="1:10" x14ac:dyDescent="0.35">
      <c r="A146" s="1" t="s">
        <v>17539</v>
      </c>
      <c r="B146" s="1">
        <v>36.11</v>
      </c>
      <c r="C146" s="1">
        <v>26.41</v>
      </c>
      <c r="D146" s="1">
        <v>32.270000000000003</v>
      </c>
      <c r="E146" s="1">
        <v>21.87</v>
      </c>
      <c r="F146" s="1">
        <v>46.03</v>
      </c>
      <c r="G146" s="1">
        <v>30</v>
      </c>
      <c r="H146" s="1">
        <v>44.5</v>
      </c>
      <c r="I146" s="1">
        <v>128.91999999999999</v>
      </c>
      <c r="J146" s="52">
        <f t="shared" si="2"/>
        <v>4.5763749999999999E-2</v>
      </c>
    </row>
    <row r="147" spans="1:10" x14ac:dyDescent="0.35">
      <c r="A147" s="1" t="s">
        <v>17538</v>
      </c>
      <c r="B147" s="1">
        <v>34.31</v>
      </c>
      <c r="C147" s="1">
        <v>26.05</v>
      </c>
      <c r="D147" s="1">
        <v>32.14</v>
      </c>
      <c r="E147" s="1">
        <v>15.98</v>
      </c>
      <c r="F147" s="1">
        <v>47.98</v>
      </c>
      <c r="G147" s="1">
        <v>30.98</v>
      </c>
      <c r="H147" s="1">
        <v>42.4</v>
      </c>
      <c r="I147" s="1">
        <v>127.98</v>
      </c>
      <c r="J147" s="52">
        <f t="shared" si="2"/>
        <v>4.4727499999999996E-2</v>
      </c>
    </row>
    <row r="148" spans="1:10" x14ac:dyDescent="0.35">
      <c r="A148" s="1" t="s">
        <v>17537</v>
      </c>
      <c r="B148" s="1">
        <v>32.549999999999997</v>
      </c>
      <c r="C148" s="1">
        <v>24.93</v>
      </c>
      <c r="D148" s="1">
        <v>29.22</v>
      </c>
      <c r="E148" s="1">
        <v>15.99</v>
      </c>
      <c r="F148" s="1">
        <v>47.84</v>
      </c>
      <c r="G148" s="1">
        <v>29.78</v>
      </c>
      <c r="H148" s="1">
        <v>40.54</v>
      </c>
      <c r="I148" s="1">
        <v>115.93</v>
      </c>
      <c r="J148" s="52">
        <f t="shared" si="2"/>
        <v>4.2097499999999996E-2</v>
      </c>
    </row>
    <row r="149" spans="1:10" x14ac:dyDescent="0.35">
      <c r="A149" s="1" t="s">
        <v>17536</v>
      </c>
      <c r="B149" s="1">
        <v>32.08</v>
      </c>
      <c r="C149" s="1">
        <v>22.39</v>
      </c>
      <c r="D149" s="1">
        <v>28.76</v>
      </c>
      <c r="E149" s="1">
        <v>14</v>
      </c>
      <c r="F149" s="1">
        <v>46.11</v>
      </c>
      <c r="G149" s="1">
        <v>29</v>
      </c>
      <c r="H149" s="1">
        <v>43.1</v>
      </c>
      <c r="I149" s="1">
        <v>107.42</v>
      </c>
      <c r="J149" s="52">
        <f t="shared" si="2"/>
        <v>4.0357500000000004E-2</v>
      </c>
    </row>
    <row r="150" spans="1:10" x14ac:dyDescent="0.35">
      <c r="A150" s="1" t="s">
        <v>17535</v>
      </c>
      <c r="B150" s="1">
        <v>29.48</v>
      </c>
      <c r="C150" s="1">
        <v>22.32</v>
      </c>
      <c r="D150" s="1">
        <v>29.56</v>
      </c>
      <c r="E150" s="1">
        <v>12.51</v>
      </c>
      <c r="F150" s="1">
        <v>46.08</v>
      </c>
      <c r="G150" s="1">
        <v>29.65</v>
      </c>
      <c r="H150" s="1">
        <v>45</v>
      </c>
      <c r="I150" s="1">
        <v>107.3</v>
      </c>
      <c r="J150" s="52">
        <f t="shared" si="2"/>
        <v>4.0237499999999995E-2</v>
      </c>
    </row>
    <row r="151" spans="1:10" x14ac:dyDescent="0.35">
      <c r="A151" s="1" t="s">
        <v>17534</v>
      </c>
      <c r="B151" s="1">
        <v>34.94</v>
      </c>
      <c r="C151" s="1">
        <v>24.2</v>
      </c>
      <c r="D151" s="1">
        <v>29.59</v>
      </c>
      <c r="E151" s="1">
        <v>13.21</v>
      </c>
      <c r="F151" s="1">
        <v>47.62</v>
      </c>
      <c r="G151" s="1">
        <v>31.79</v>
      </c>
      <c r="H151" s="1">
        <v>45.81</v>
      </c>
      <c r="I151" s="1">
        <v>117.59</v>
      </c>
      <c r="J151" s="52">
        <f t="shared" si="2"/>
        <v>4.309375E-2</v>
      </c>
    </row>
    <row r="152" spans="1:10" x14ac:dyDescent="0.35">
      <c r="A152" s="1" t="s">
        <v>17533</v>
      </c>
      <c r="B152" s="1">
        <v>35.78</v>
      </c>
      <c r="C152" s="1">
        <v>31</v>
      </c>
      <c r="D152" s="1">
        <v>30.07</v>
      </c>
      <c r="E152" s="1">
        <v>12.17</v>
      </c>
      <c r="F152" s="1">
        <v>55.77</v>
      </c>
      <c r="G152" s="1">
        <v>38.729999999999997</v>
      </c>
      <c r="H152" s="1">
        <v>46.46</v>
      </c>
      <c r="I152" s="1">
        <v>153.61000000000001</v>
      </c>
      <c r="J152" s="52">
        <f t="shared" si="2"/>
        <v>5.0448750000000001E-2</v>
      </c>
    </row>
    <row r="153" spans="1:10" x14ac:dyDescent="0.35">
      <c r="A153" s="1" t="s">
        <v>17532</v>
      </c>
      <c r="B153" s="1">
        <v>45.98</v>
      </c>
      <c r="C153" s="1">
        <v>42.47</v>
      </c>
      <c r="D153" s="1">
        <v>28.55</v>
      </c>
      <c r="E153" s="1">
        <v>13.02</v>
      </c>
      <c r="F153" s="1">
        <v>68.61</v>
      </c>
      <c r="G153" s="1">
        <v>49.01</v>
      </c>
      <c r="H153" s="1">
        <v>58.31</v>
      </c>
      <c r="I153" s="1">
        <v>189.3</v>
      </c>
      <c r="J153" s="52">
        <f t="shared" si="2"/>
        <v>6.1906250000000003E-2</v>
      </c>
    </row>
    <row r="154" spans="1:10" x14ac:dyDescent="0.35">
      <c r="A154" s="1" t="s">
        <v>17531</v>
      </c>
      <c r="B154" s="1">
        <v>47.91</v>
      </c>
      <c r="C154" s="1">
        <v>42.97</v>
      </c>
      <c r="D154" s="1">
        <v>30.96</v>
      </c>
      <c r="E154" s="1">
        <v>24.46</v>
      </c>
      <c r="F154" s="1">
        <v>74.150000000000006</v>
      </c>
      <c r="G154" s="1">
        <v>51.09</v>
      </c>
      <c r="H154" s="1">
        <v>81.400000000000006</v>
      </c>
      <c r="I154" s="1">
        <v>229.9</v>
      </c>
      <c r="J154" s="52">
        <f t="shared" si="2"/>
        <v>7.2855000000000003E-2</v>
      </c>
    </row>
    <row r="155" spans="1:10" x14ac:dyDescent="0.35">
      <c r="A155" s="1" t="s">
        <v>17530</v>
      </c>
      <c r="B155" s="1">
        <v>48.91</v>
      </c>
      <c r="C155" s="1">
        <v>41.93</v>
      </c>
      <c r="D155" s="1">
        <v>36.86</v>
      </c>
      <c r="E155" s="1">
        <v>30</v>
      </c>
      <c r="F155" s="1">
        <v>74.930000000000007</v>
      </c>
      <c r="G155" s="1">
        <v>51.12</v>
      </c>
      <c r="H155" s="1">
        <v>81.17</v>
      </c>
      <c r="I155" s="1">
        <v>255</v>
      </c>
      <c r="J155" s="52">
        <f t="shared" si="2"/>
        <v>7.7490000000000003E-2</v>
      </c>
    </row>
    <row r="156" spans="1:10" x14ac:dyDescent="0.35">
      <c r="A156" s="1" t="s">
        <v>17529</v>
      </c>
      <c r="B156" s="1">
        <v>50</v>
      </c>
      <c r="C156" s="1">
        <v>41.62</v>
      </c>
      <c r="D156" s="1">
        <v>36.43</v>
      </c>
      <c r="E156" s="1">
        <v>29.74</v>
      </c>
      <c r="F156" s="1">
        <v>73.59</v>
      </c>
      <c r="G156" s="1">
        <v>49.83</v>
      </c>
      <c r="H156" s="1">
        <v>79.81</v>
      </c>
      <c r="I156" s="1">
        <v>240</v>
      </c>
      <c r="J156" s="52">
        <f t="shared" si="2"/>
        <v>7.51275E-2</v>
      </c>
    </row>
    <row r="157" spans="1:10" x14ac:dyDescent="0.35">
      <c r="A157" s="1" t="s">
        <v>17528</v>
      </c>
      <c r="B157" s="1">
        <v>51.22</v>
      </c>
      <c r="C157" s="1">
        <v>41.5</v>
      </c>
      <c r="D157" s="1">
        <v>49.94</v>
      </c>
      <c r="E157" s="1">
        <v>29.91</v>
      </c>
      <c r="F157" s="1">
        <v>71.23</v>
      </c>
      <c r="G157" s="1">
        <v>49.16</v>
      </c>
      <c r="H157" s="1">
        <v>83.24</v>
      </c>
      <c r="I157" s="1">
        <v>245.4</v>
      </c>
      <c r="J157" s="52">
        <f t="shared" si="2"/>
        <v>7.7700000000000005E-2</v>
      </c>
    </row>
    <row r="158" spans="1:10" x14ac:dyDescent="0.35">
      <c r="A158" s="1" t="s">
        <v>17527</v>
      </c>
      <c r="B158" s="1">
        <v>50.15</v>
      </c>
      <c r="C158" s="1">
        <v>40.659999999999997</v>
      </c>
      <c r="D158" s="1">
        <v>60.63</v>
      </c>
      <c r="E158" s="1">
        <v>29.91</v>
      </c>
      <c r="F158" s="1">
        <v>67.27</v>
      </c>
      <c r="G158" s="1">
        <v>48.43</v>
      </c>
      <c r="H158" s="1">
        <v>82</v>
      </c>
      <c r="I158" s="1">
        <v>210.08</v>
      </c>
      <c r="J158" s="52">
        <f t="shared" si="2"/>
        <v>7.3641250000000005E-2</v>
      </c>
    </row>
    <row r="159" spans="1:10" x14ac:dyDescent="0.35">
      <c r="A159" s="1" t="s">
        <v>17526</v>
      </c>
      <c r="B159" s="1">
        <v>51.46</v>
      </c>
      <c r="C159" s="1">
        <v>40.33</v>
      </c>
      <c r="D159" s="1">
        <v>57.44</v>
      </c>
      <c r="E159" s="1">
        <v>29.2</v>
      </c>
      <c r="F159" s="1">
        <v>65.14</v>
      </c>
      <c r="G159" s="1">
        <v>47.99</v>
      </c>
      <c r="H159" s="1">
        <v>79.61</v>
      </c>
      <c r="I159" s="1">
        <v>240</v>
      </c>
      <c r="J159" s="52">
        <f t="shared" si="2"/>
        <v>7.6396250000000013E-2</v>
      </c>
    </row>
    <row r="160" spans="1:10" x14ac:dyDescent="0.35">
      <c r="A160" s="1" t="s">
        <v>17525</v>
      </c>
      <c r="B160" s="1">
        <v>50.88</v>
      </c>
      <c r="C160" s="1">
        <v>36.51</v>
      </c>
      <c r="D160" s="1">
        <v>52.2</v>
      </c>
      <c r="E160" s="1">
        <v>29.23</v>
      </c>
      <c r="F160" s="1">
        <v>62.56</v>
      </c>
      <c r="G160" s="1">
        <v>46.22</v>
      </c>
      <c r="H160" s="1">
        <v>80.400000000000006</v>
      </c>
      <c r="I160" s="1">
        <v>233.06</v>
      </c>
      <c r="J160" s="52">
        <f t="shared" si="2"/>
        <v>7.388249999999999E-2</v>
      </c>
    </row>
    <row r="161" spans="1:10" x14ac:dyDescent="0.35">
      <c r="A161" s="1" t="s">
        <v>17524</v>
      </c>
      <c r="B161" s="1">
        <v>48</v>
      </c>
      <c r="C161" s="1">
        <v>33.49</v>
      </c>
      <c r="D161" s="1">
        <v>50.47</v>
      </c>
      <c r="E161" s="1">
        <v>29.57</v>
      </c>
      <c r="F161" s="1">
        <v>57.56</v>
      </c>
      <c r="G161" s="1">
        <v>43.1</v>
      </c>
      <c r="H161" s="1">
        <v>83.57</v>
      </c>
      <c r="I161" s="1">
        <v>224.37</v>
      </c>
      <c r="J161" s="52">
        <f t="shared" si="2"/>
        <v>7.1266250000000003E-2</v>
      </c>
    </row>
    <row r="162" spans="1:10" x14ac:dyDescent="0.35">
      <c r="A162" s="1" t="s">
        <v>17523</v>
      </c>
      <c r="B162" s="1">
        <v>47.14</v>
      </c>
      <c r="C162" s="1">
        <v>34.19</v>
      </c>
      <c r="D162" s="1">
        <v>59.08</v>
      </c>
      <c r="E162" s="1">
        <v>31</v>
      </c>
      <c r="F162" s="1">
        <v>56.99</v>
      </c>
      <c r="G162" s="1">
        <v>45.9</v>
      </c>
      <c r="H162" s="1">
        <v>89.68</v>
      </c>
      <c r="I162" s="1">
        <v>240</v>
      </c>
      <c r="J162" s="52">
        <f t="shared" si="2"/>
        <v>7.5497500000000009E-2</v>
      </c>
    </row>
    <row r="163" spans="1:10" x14ac:dyDescent="0.35">
      <c r="A163" s="1" t="s">
        <v>17522</v>
      </c>
      <c r="B163" s="1">
        <v>51.07</v>
      </c>
      <c r="C163" s="1">
        <v>40.659999999999997</v>
      </c>
      <c r="D163" s="1">
        <v>69.760000000000005</v>
      </c>
      <c r="E163" s="1">
        <v>32.49</v>
      </c>
      <c r="F163" s="1">
        <v>72.819999999999993</v>
      </c>
      <c r="G163" s="1">
        <v>47.96</v>
      </c>
      <c r="H163" s="1">
        <v>100</v>
      </c>
      <c r="I163" s="1">
        <v>244.59</v>
      </c>
      <c r="J163" s="52">
        <f t="shared" si="2"/>
        <v>8.2418749999999999E-2</v>
      </c>
    </row>
    <row r="164" spans="1:10" x14ac:dyDescent="0.35">
      <c r="A164" s="1" t="s">
        <v>17521</v>
      </c>
      <c r="B164" s="1">
        <v>47.42</v>
      </c>
      <c r="C164" s="1">
        <v>40.799999999999997</v>
      </c>
      <c r="D164" s="1">
        <v>57.44</v>
      </c>
      <c r="E164" s="1">
        <v>34.340000000000003</v>
      </c>
      <c r="F164" s="1">
        <v>52.89</v>
      </c>
      <c r="G164" s="1">
        <v>48.11</v>
      </c>
      <c r="H164" s="1">
        <v>80</v>
      </c>
      <c r="I164" s="1">
        <v>263.14</v>
      </c>
      <c r="J164" s="52">
        <f t="shared" si="2"/>
        <v>7.8017500000000004E-2</v>
      </c>
    </row>
    <row r="165" spans="1:10" x14ac:dyDescent="0.35">
      <c r="A165" s="1" t="s">
        <v>17520</v>
      </c>
      <c r="B165" s="1">
        <v>44.83</v>
      </c>
      <c r="C165" s="1">
        <v>37.19</v>
      </c>
      <c r="D165" s="1">
        <v>64.94</v>
      </c>
      <c r="E165" s="1">
        <v>32.33</v>
      </c>
      <c r="F165" s="1">
        <v>50</v>
      </c>
      <c r="G165" s="1">
        <v>40.89</v>
      </c>
      <c r="H165" s="1">
        <v>62.9</v>
      </c>
      <c r="I165" s="1">
        <v>262</v>
      </c>
      <c r="J165" s="52">
        <f t="shared" si="2"/>
        <v>7.4384999999999993E-2</v>
      </c>
    </row>
    <row r="166" spans="1:10" x14ac:dyDescent="0.35">
      <c r="A166" s="1" t="s">
        <v>17519</v>
      </c>
      <c r="B166" s="1">
        <v>39.1</v>
      </c>
      <c r="C166" s="1">
        <v>31.94</v>
      </c>
      <c r="D166" s="1">
        <v>38.299999999999997</v>
      </c>
      <c r="E166" s="1">
        <v>31.44</v>
      </c>
      <c r="F166" s="1">
        <v>51</v>
      </c>
      <c r="G166" s="1">
        <v>30.1</v>
      </c>
      <c r="H166" s="1">
        <v>44</v>
      </c>
      <c r="I166" s="1">
        <v>238.03</v>
      </c>
      <c r="J166" s="52">
        <f t="shared" si="2"/>
        <v>6.2988749999999996E-2</v>
      </c>
    </row>
    <row r="167" spans="1:10" x14ac:dyDescent="0.35">
      <c r="A167" s="1" t="s">
        <v>17518</v>
      </c>
      <c r="B167" s="1">
        <v>42</v>
      </c>
      <c r="C167" s="1">
        <v>32.44</v>
      </c>
      <c r="D167" s="1">
        <v>37.44</v>
      </c>
      <c r="E167" s="1">
        <v>28.94</v>
      </c>
      <c r="F167" s="1">
        <v>49</v>
      </c>
      <c r="G167" s="1">
        <v>32.93</v>
      </c>
      <c r="H167" s="1">
        <v>45.9</v>
      </c>
      <c r="I167" s="1">
        <v>213.81</v>
      </c>
      <c r="J167" s="52">
        <f t="shared" si="2"/>
        <v>6.03075E-2</v>
      </c>
    </row>
    <row r="168" spans="1:10" x14ac:dyDescent="0.35">
      <c r="A168" s="1" t="s">
        <v>17517</v>
      </c>
      <c r="B168" s="1">
        <v>37.92</v>
      </c>
      <c r="C168" s="1">
        <v>31.35</v>
      </c>
      <c r="D168" s="1">
        <v>40.1</v>
      </c>
      <c r="E168" s="1">
        <v>29.69</v>
      </c>
      <c r="F168" s="1">
        <v>47.54</v>
      </c>
      <c r="G168" s="1">
        <v>31</v>
      </c>
      <c r="H168" s="1">
        <v>50.54</v>
      </c>
      <c r="I168" s="1">
        <v>258</v>
      </c>
      <c r="J168" s="52">
        <f t="shared" si="2"/>
        <v>6.5767499999999993E-2</v>
      </c>
    </row>
    <row r="169" spans="1:10" x14ac:dyDescent="0.35">
      <c r="A169" s="1" t="s">
        <v>17516</v>
      </c>
      <c r="B169" s="1">
        <v>33.51</v>
      </c>
      <c r="C169" s="1">
        <v>29.94</v>
      </c>
      <c r="D169" s="1">
        <v>35.020000000000003</v>
      </c>
      <c r="E169" s="1">
        <v>27.01</v>
      </c>
      <c r="F169" s="1">
        <v>44.4</v>
      </c>
      <c r="G169" s="1">
        <v>31.3</v>
      </c>
      <c r="H169" s="1">
        <v>41.9</v>
      </c>
      <c r="I169" s="1">
        <v>257.25</v>
      </c>
      <c r="J169" s="52">
        <f t="shared" si="2"/>
        <v>6.2541250000000007E-2</v>
      </c>
    </row>
    <row r="170" spans="1:10" x14ac:dyDescent="0.35">
      <c r="A170" s="1" t="s">
        <v>17515</v>
      </c>
      <c r="B170" s="1">
        <v>33.11</v>
      </c>
      <c r="C170" s="1">
        <v>12.12</v>
      </c>
      <c r="D170" s="1">
        <v>35.229999999999997</v>
      </c>
      <c r="E170" s="1">
        <v>18.91</v>
      </c>
      <c r="F170" s="1">
        <v>36.700000000000003</v>
      </c>
      <c r="G170" s="1">
        <v>25.27</v>
      </c>
      <c r="H170" s="1">
        <v>45.41</v>
      </c>
      <c r="I170" s="1">
        <v>200.3</v>
      </c>
      <c r="J170" s="52">
        <f t="shared" si="2"/>
        <v>5.0881250000000003E-2</v>
      </c>
    </row>
    <row r="171" spans="1:10" x14ac:dyDescent="0.35">
      <c r="A171" s="1" t="s">
        <v>17514</v>
      </c>
      <c r="B171" s="1">
        <v>32.32</v>
      </c>
      <c r="C171" s="1">
        <v>20.82</v>
      </c>
      <c r="D171" s="1">
        <v>34.92</v>
      </c>
      <c r="E171" s="1">
        <v>15.15</v>
      </c>
      <c r="F171" s="1">
        <v>45.56</v>
      </c>
      <c r="G171" s="1">
        <v>25.77</v>
      </c>
      <c r="H171" s="1">
        <v>42.13</v>
      </c>
      <c r="I171" s="1">
        <v>176.2</v>
      </c>
      <c r="J171" s="52">
        <f t="shared" si="2"/>
        <v>4.910875E-2</v>
      </c>
    </row>
    <row r="172" spans="1:10" x14ac:dyDescent="0.35">
      <c r="A172" s="1" t="s">
        <v>17513</v>
      </c>
      <c r="B172" s="1">
        <v>31.1</v>
      </c>
      <c r="C172" s="1">
        <v>20.43</v>
      </c>
      <c r="D172" s="1">
        <v>35.58</v>
      </c>
      <c r="E172" s="1">
        <v>15.11</v>
      </c>
      <c r="F172" s="1">
        <v>39</v>
      </c>
      <c r="G172" s="1">
        <v>23.24</v>
      </c>
      <c r="H172" s="1">
        <v>42.39</v>
      </c>
      <c r="I172" s="1">
        <v>166</v>
      </c>
      <c r="J172" s="52">
        <f t="shared" si="2"/>
        <v>4.6606250000000002E-2</v>
      </c>
    </row>
    <row r="173" spans="1:10" x14ac:dyDescent="0.35">
      <c r="A173" s="1" t="s">
        <v>17512</v>
      </c>
      <c r="B173" s="1">
        <v>30.17</v>
      </c>
      <c r="C173" s="1">
        <v>20.02</v>
      </c>
      <c r="D173" s="1">
        <v>36.47</v>
      </c>
      <c r="E173" s="1">
        <v>13.42</v>
      </c>
      <c r="F173" s="1">
        <v>40</v>
      </c>
      <c r="G173" s="1">
        <v>19.760000000000002</v>
      </c>
      <c r="H173" s="1">
        <v>42.07</v>
      </c>
      <c r="I173" s="1">
        <v>162.38</v>
      </c>
      <c r="J173" s="52">
        <f t="shared" si="2"/>
        <v>4.5536249999999993E-2</v>
      </c>
    </row>
    <row r="174" spans="1:10" x14ac:dyDescent="0.35">
      <c r="A174" s="1" t="s">
        <v>17511</v>
      </c>
      <c r="B174" s="1">
        <v>24.54</v>
      </c>
      <c r="C174" s="1">
        <v>18.010000000000002</v>
      </c>
      <c r="D174" s="1">
        <v>40.090000000000003</v>
      </c>
      <c r="E174" s="1">
        <v>12.91</v>
      </c>
      <c r="F174" s="1">
        <v>32.799999999999997</v>
      </c>
      <c r="G174" s="1">
        <v>19.28</v>
      </c>
      <c r="H174" s="1">
        <v>43.83</v>
      </c>
      <c r="I174" s="1">
        <v>160</v>
      </c>
      <c r="J174" s="52">
        <f t="shared" si="2"/>
        <v>4.3932499999999999E-2</v>
      </c>
    </row>
    <row r="175" spans="1:10" x14ac:dyDescent="0.35">
      <c r="A175" s="1" t="s">
        <v>17510</v>
      </c>
      <c r="B175" s="1">
        <v>32</v>
      </c>
      <c r="C175" s="1">
        <v>19.68</v>
      </c>
      <c r="D175" s="1">
        <v>37.76</v>
      </c>
      <c r="E175" s="1">
        <v>17.100000000000001</v>
      </c>
      <c r="F175" s="1">
        <v>43</v>
      </c>
      <c r="G175" s="1">
        <v>23.86</v>
      </c>
      <c r="H175" s="1">
        <v>48.17</v>
      </c>
      <c r="I175" s="1">
        <v>154.30000000000001</v>
      </c>
      <c r="J175" s="52">
        <f t="shared" si="2"/>
        <v>4.6983749999999998E-2</v>
      </c>
    </row>
    <row r="176" spans="1:10" x14ac:dyDescent="0.35">
      <c r="A176" s="1" t="s">
        <v>17509</v>
      </c>
      <c r="B176" s="1">
        <v>38.81</v>
      </c>
      <c r="C176" s="1">
        <v>24.28</v>
      </c>
      <c r="D176" s="1">
        <v>35.9</v>
      </c>
      <c r="E176" s="1">
        <v>30.03</v>
      </c>
      <c r="F176" s="1">
        <v>53.96</v>
      </c>
      <c r="G176" s="1">
        <v>27.7</v>
      </c>
      <c r="H176" s="1">
        <v>57.73</v>
      </c>
      <c r="I176" s="1">
        <v>166</v>
      </c>
      <c r="J176" s="52">
        <f t="shared" si="2"/>
        <v>5.4301250000000002E-2</v>
      </c>
    </row>
    <row r="177" spans="1:10" x14ac:dyDescent="0.35">
      <c r="A177" s="1" t="s">
        <v>17508</v>
      </c>
      <c r="B177" s="1">
        <v>42.44</v>
      </c>
      <c r="C177" s="1">
        <v>33</v>
      </c>
      <c r="D177" s="1">
        <v>37.71</v>
      </c>
      <c r="E177" s="1">
        <v>42.93</v>
      </c>
      <c r="F177" s="1">
        <v>53</v>
      </c>
      <c r="G177" s="1">
        <v>40.07</v>
      </c>
      <c r="H177" s="1">
        <v>74.900000000000006</v>
      </c>
      <c r="I177" s="1">
        <v>182.91</v>
      </c>
      <c r="J177" s="52">
        <f t="shared" si="2"/>
        <v>6.337000000000001E-2</v>
      </c>
    </row>
    <row r="178" spans="1:10" x14ac:dyDescent="0.35">
      <c r="A178" s="1" t="s">
        <v>17507</v>
      </c>
      <c r="B178" s="1">
        <v>45.55</v>
      </c>
      <c r="C178" s="1">
        <v>46.13</v>
      </c>
      <c r="D178" s="1">
        <v>39.72</v>
      </c>
      <c r="E178" s="1">
        <v>44.95</v>
      </c>
      <c r="F178" s="1">
        <v>59.8</v>
      </c>
      <c r="G178" s="1">
        <v>42.66</v>
      </c>
      <c r="H178" s="1">
        <v>103.54</v>
      </c>
      <c r="I178" s="1">
        <v>215.89</v>
      </c>
      <c r="J178" s="52">
        <f t="shared" si="2"/>
        <v>7.4779999999999999E-2</v>
      </c>
    </row>
    <row r="179" spans="1:10" x14ac:dyDescent="0.35">
      <c r="A179" s="1" t="s">
        <v>17506</v>
      </c>
      <c r="B179" s="1">
        <v>48.75</v>
      </c>
      <c r="C179" s="1">
        <v>35</v>
      </c>
      <c r="D179" s="1">
        <v>42.6</v>
      </c>
      <c r="E179" s="1">
        <v>46.2</v>
      </c>
      <c r="F179" s="1">
        <v>60.1</v>
      </c>
      <c r="G179" s="1">
        <v>44.21</v>
      </c>
      <c r="H179" s="1">
        <v>110.45</v>
      </c>
      <c r="I179" s="1">
        <v>231</v>
      </c>
      <c r="J179" s="52">
        <f t="shared" si="2"/>
        <v>7.7288749999999989E-2</v>
      </c>
    </row>
    <row r="180" spans="1:10" x14ac:dyDescent="0.35">
      <c r="A180" s="1" t="s">
        <v>17505</v>
      </c>
      <c r="B180" s="1">
        <v>49.29</v>
      </c>
      <c r="C180" s="1">
        <v>33</v>
      </c>
      <c r="D180" s="1">
        <v>55.02</v>
      </c>
      <c r="E180" s="1">
        <v>50</v>
      </c>
      <c r="F180" s="1">
        <v>55.89</v>
      </c>
      <c r="G180" s="1">
        <v>46.17</v>
      </c>
      <c r="H180" s="1">
        <v>109.96</v>
      </c>
      <c r="I180" s="1">
        <v>228.95</v>
      </c>
      <c r="J180" s="52">
        <f t="shared" si="2"/>
        <v>7.8534999999999994E-2</v>
      </c>
    </row>
    <row r="181" spans="1:10" x14ac:dyDescent="0.35">
      <c r="A181" s="1" t="s">
        <v>17504</v>
      </c>
      <c r="B181" s="1">
        <v>49.33</v>
      </c>
      <c r="C181" s="1">
        <v>36.909999999999997</v>
      </c>
      <c r="D181" s="1">
        <v>51.93</v>
      </c>
      <c r="E181" s="1">
        <v>59.53</v>
      </c>
      <c r="F181" s="1">
        <v>53.48</v>
      </c>
      <c r="G181" s="1">
        <v>46.18</v>
      </c>
      <c r="H181" s="1">
        <v>106.82</v>
      </c>
      <c r="I181" s="1">
        <v>215.39</v>
      </c>
      <c r="J181" s="52">
        <f t="shared" si="2"/>
        <v>7.7446249999999994E-2</v>
      </c>
    </row>
    <row r="182" spans="1:10" x14ac:dyDescent="0.35">
      <c r="A182" s="1" t="s">
        <v>17503</v>
      </c>
      <c r="B182" s="1">
        <v>48.43</v>
      </c>
      <c r="C182" s="1">
        <v>36.130000000000003</v>
      </c>
      <c r="D182" s="1">
        <v>45.37</v>
      </c>
      <c r="E182" s="1">
        <v>43.8</v>
      </c>
      <c r="F182" s="1">
        <v>48.7</v>
      </c>
      <c r="G182" s="1">
        <v>46.85</v>
      </c>
      <c r="H182" s="1">
        <v>102.37</v>
      </c>
      <c r="I182" s="1">
        <v>206.68</v>
      </c>
      <c r="J182" s="52">
        <f t="shared" si="2"/>
        <v>7.2291250000000001E-2</v>
      </c>
    </row>
    <row r="183" spans="1:10" x14ac:dyDescent="0.35">
      <c r="A183" s="1" t="s">
        <v>17502</v>
      </c>
      <c r="B183" s="1">
        <v>47.21</v>
      </c>
      <c r="C183" s="1">
        <v>36.130000000000003</v>
      </c>
      <c r="D183" s="1">
        <v>40.53</v>
      </c>
      <c r="E183" s="1">
        <v>44</v>
      </c>
      <c r="F183" s="1">
        <v>49.01</v>
      </c>
      <c r="G183" s="1">
        <v>44.9</v>
      </c>
      <c r="H183" s="1">
        <v>97.61</v>
      </c>
      <c r="I183" s="1">
        <v>185</v>
      </c>
      <c r="J183" s="52">
        <f t="shared" si="2"/>
        <v>6.8048750000000005E-2</v>
      </c>
    </row>
    <row r="184" spans="1:10" x14ac:dyDescent="0.35">
      <c r="A184" s="1" t="s">
        <v>17501</v>
      </c>
      <c r="B184" s="1">
        <v>51.4</v>
      </c>
      <c r="C184" s="1">
        <v>28.52</v>
      </c>
      <c r="D184" s="1">
        <v>39.729999999999997</v>
      </c>
      <c r="E184" s="1">
        <v>46.61</v>
      </c>
      <c r="F184" s="1">
        <v>52.38</v>
      </c>
      <c r="G184" s="1">
        <v>46.04</v>
      </c>
      <c r="H184" s="1">
        <v>95</v>
      </c>
      <c r="I184" s="1">
        <v>169.52</v>
      </c>
      <c r="J184" s="52">
        <f t="shared" si="2"/>
        <v>6.615E-2</v>
      </c>
    </row>
    <row r="185" spans="1:10" x14ac:dyDescent="0.35">
      <c r="A185" s="1" t="s">
        <v>17500</v>
      </c>
      <c r="B185" s="1">
        <v>40.5</v>
      </c>
      <c r="C185" s="1">
        <v>32.08</v>
      </c>
      <c r="D185" s="1">
        <v>42.75</v>
      </c>
      <c r="E185" s="1">
        <v>40.97</v>
      </c>
      <c r="F185" s="1">
        <v>52.37</v>
      </c>
      <c r="G185" s="1">
        <v>46.33</v>
      </c>
      <c r="H185" s="1">
        <v>95.42</v>
      </c>
      <c r="I185" s="1">
        <v>162.80000000000001</v>
      </c>
      <c r="J185" s="52">
        <f t="shared" si="2"/>
        <v>6.4152500000000001E-2</v>
      </c>
    </row>
    <row r="186" spans="1:10" x14ac:dyDescent="0.35">
      <c r="A186" s="1" t="s">
        <v>17499</v>
      </c>
      <c r="B186" s="1">
        <v>41.1</v>
      </c>
      <c r="C186" s="1">
        <v>37.159999999999997</v>
      </c>
      <c r="D186" s="1">
        <v>53.7</v>
      </c>
      <c r="E186" s="1">
        <v>51.31</v>
      </c>
      <c r="F186" s="1">
        <v>52.84</v>
      </c>
      <c r="G186" s="1">
        <v>47.9</v>
      </c>
      <c r="H186" s="1">
        <v>95</v>
      </c>
      <c r="I186" s="1">
        <v>161.9</v>
      </c>
      <c r="J186" s="52">
        <f t="shared" si="2"/>
        <v>6.761375E-2</v>
      </c>
    </row>
    <row r="187" spans="1:10" x14ac:dyDescent="0.35">
      <c r="A187" s="1" t="s">
        <v>17498</v>
      </c>
      <c r="B187" s="1">
        <v>54.5</v>
      </c>
      <c r="C187" s="1">
        <v>45</v>
      </c>
      <c r="D187" s="1">
        <v>60.95</v>
      </c>
      <c r="E187" s="1">
        <v>64.86</v>
      </c>
      <c r="F187" s="1">
        <v>78.239999999999995</v>
      </c>
      <c r="G187" s="1">
        <v>58.92</v>
      </c>
      <c r="H187" s="1">
        <v>110</v>
      </c>
      <c r="I187" s="1">
        <v>189.9</v>
      </c>
      <c r="J187" s="52">
        <f t="shared" si="2"/>
        <v>8.2796250000000002E-2</v>
      </c>
    </row>
    <row r="188" spans="1:10" x14ac:dyDescent="0.35">
      <c r="A188" s="1" t="s">
        <v>17497</v>
      </c>
      <c r="B188" s="1">
        <v>51.25</v>
      </c>
      <c r="C188" s="1">
        <v>46.97</v>
      </c>
      <c r="D188" s="1">
        <v>64.930000000000007</v>
      </c>
      <c r="E188" s="1">
        <v>37.5</v>
      </c>
      <c r="F188" s="1">
        <v>52.29</v>
      </c>
      <c r="G188" s="1">
        <v>55.92</v>
      </c>
      <c r="H188" s="1">
        <v>87.44</v>
      </c>
      <c r="I188" s="1">
        <v>200.3</v>
      </c>
      <c r="J188" s="52">
        <f t="shared" si="2"/>
        <v>7.4575000000000002E-2</v>
      </c>
    </row>
    <row r="189" spans="1:10" x14ac:dyDescent="0.35">
      <c r="A189" s="1" t="s">
        <v>17496</v>
      </c>
      <c r="B189" s="1">
        <v>50.31</v>
      </c>
      <c r="C189" s="1">
        <v>40.090000000000003</v>
      </c>
      <c r="D189" s="1">
        <v>58.91</v>
      </c>
      <c r="E189" s="1">
        <v>36</v>
      </c>
      <c r="F189" s="1">
        <v>48.38</v>
      </c>
      <c r="G189" s="1">
        <v>56.67</v>
      </c>
      <c r="H189" s="1">
        <v>56.81</v>
      </c>
      <c r="I189" s="1">
        <v>200</v>
      </c>
      <c r="J189" s="52">
        <f t="shared" si="2"/>
        <v>6.8396250000000006E-2</v>
      </c>
    </row>
    <row r="190" spans="1:10" x14ac:dyDescent="0.35">
      <c r="A190" s="1" t="s">
        <v>17495</v>
      </c>
      <c r="B190" s="1">
        <v>47.97</v>
      </c>
      <c r="C190" s="1">
        <v>34.61</v>
      </c>
      <c r="D190" s="1">
        <v>50.03</v>
      </c>
      <c r="E190" s="1">
        <v>42.15</v>
      </c>
      <c r="F190" s="1">
        <v>50.1</v>
      </c>
      <c r="G190" s="1">
        <v>48.1</v>
      </c>
      <c r="H190" s="1">
        <v>45.1</v>
      </c>
      <c r="I190" s="1">
        <v>232</v>
      </c>
      <c r="J190" s="52">
        <f t="shared" si="2"/>
        <v>6.8757500000000013E-2</v>
      </c>
    </row>
    <row r="191" spans="1:10" x14ac:dyDescent="0.35">
      <c r="A191" s="1" t="s">
        <v>17494</v>
      </c>
      <c r="B191" s="1">
        <v>40.5</v>
      </c>
      <c r="C191" s="1">
        <v>31.52</v>
      </c>
      <c r="D191" s="1">
        <v>39.06</v>
      </c>
      <c r="E191" s="1">
        <v>35.9</v>
      </c>
      <c r="F191" s="1">
        <v>51.12</v>
      </c>
      <c r="G191" s="1">
        <v>44.92</v>
      </c>
      <c r="H191" s="1">
        <v>44.88</v>
      </c>
      <c r="I191" s="1">
        <v>165.75</v>
      </c>
      <c r="J191" s="52">
        <f t="shared" si="2"/>
        <v>5.670625E-2</v>
      </c>
    </row>
    <row r="192" spans="1:10" x14ac:dyDescent="0.35">
      <c r="A192" s="1" t="s">
        <v>17493</v>
      </c>
      <c r="B192" s="1">
        <v>43.8</v>
      </c>
      <c r="C192" s="1">
        <v>32.5</v>
      </c>
      <c r="D192" s="1">
        <v>40.06</v>
      </c>
      <c r="E192" s="1">
        <v>33</v>
      </c>
      <c r="F192" s="1">
        <v>50.66</v>
      </c>
      <c r="G192" s="1">
        <v>41.51</v>
      </c>
      <c r="H192" s="1">
        <v>46.26</v>
      </c>
      <c r="I192" s="1">
        <v>149.61000000000001</v>
      </c>
      <c r="J192" s="52">
        <f t="shared" si="2"/>
        <v>5.4675000000000001E-2</v>
      </c>
    </row>
    <row r="193" spans="1:10" x14ac:dyDescent="0.35">
      <c r="A193" s="1" t="s">
        <v>17492</v>
      </c>
      <c r="B193" s="1">
        <v>44.05</v>
      </c>
      <c r="C193" s="1">
        <v>28</v>
      </c>
      <c r="D193" s="1">
        <v>37.090000000000003</v>
      </c>
      <c r="E193" s="1">
        <v>30</v>
      </c>
      <c r="F193" s="1">
        <v>46.72</v>
      </c>
      <c r="G193" s="1">
        <v>39.409999999999997</v>
      </c>
      <c r="H193" s="1">
        <v>43.2</v>
      </c>
      <c r="I193" s="1">
        <v>149.6</v>
      </c>
      <c r="J193" s="52">
        <f t="shared" si="2"/>
        <v>5.2258749999999993E-2</v>
      </c>
    </row>
    <row r="194" spans="1:10" x14ac:dyDescent="0.35">
      <c r="A194" s="1" t="s">
        <v>17491</v>
      </c>
      <c r="B194" s="1">
        <v>32.28</v>
      </c>
      <c r="C194" s="1">
        <v>26.1</v>
      </c>
      <c r="D194" s="1">
        <v>40</v>
      </c>
      <c r="E194" s="1">
        <v>35.1</v>
      </c>
      <c r="F194" s="1">
        <v>42.6</v>
      </c>
      <c r="G194" s="1">
        <v>34.08</v>
      </c>
      <c r="H194" s="1">
        <v>50.67</v>
      </c>
      <c r="I194" s="1">
        <v>141.32</v>
      </c>
      <c r="J194" s="52">
        <f t="shared" si="2"/>
        <v>5.0268749999999994E-2</v>
      </c>
    </row>
    <row r="195" spans="1:10" x14ac:dyDescent="0.35">
      <c r="A195" s="1" t="s">
        <v>17490</v>
      </c>
      <c r="B195" s="1">
        <v>29.71</v>
      </c>
      <c r="C195" s="1">
        <v>25.1</v>
      </c>
      <c r="D195" s="1">
        <v>39.049999999999997</v>
      </c>
      <c r="E195" s="1">
        <v>34.4</v>
      </c>
      <c r="F195" s="1">
        <v>39.5</v>
      </c>
      <c r="G195" s="1">
        <v>32.200000000000003</v>
      </c>
      <c r="H195" s="1">
        <v>48.6</v>
      </c>
      <c r="I195" s="1">
        <v>100</v>
      </c>
      <c r="J195" s="52">
        <f t="shared" ref="J195:J258" si="3">(AVERAGE(B195:I195))/1000</f>
        <v>4.3569999999999991E-2</v>
      </c>
    </row>
    <row r="196" spans="1:10" x14ac:dyDescent="0.35">
      <c r="A196" s="1" t="s">
        <v>17489</v>
      </c>
      <c r="B196" s="1">
        <v>28.97</v>
      </c>
      <c r="C196" s="1">
        <v>24.3</v>
      </c>
      <c r="D196" s="1">
        <v>39.21</v>
      </c>
      <c r="E196" s="1">
        <v>34.200000000000003</v>
      </c>
      <c r="F196" s="1">
        <v>37</v>
      </c>
      <c r="G196" s="1">
        <v>32.56</v>
      </c>
      <c r="H196" s="1">
        <v>48.02</v>
      </c>
      <c r="I196" s="1">
        <v>80.239999999999995</v>
      </c>
      <c r="J196" s="52">
        <f t="shared" si="3"/>
        <v>4.0562500000000001E-2</v>
      </c>
    </row>
    <row r="197" spans="1:10" x14ac:dyDescent="0.35">
      <c r="A197" s="1" t="s">
        <v>17488</v>
      </c>
      <c r="B197" s="1">
        <v>25.12</v>
      </c>
      <c r="C197" s="1">
        <v>23.23</v>
      </c>
      <c r="D197" s="1">
        <v>39.24</v>
      </c>
      <c r="E197" s="1">
        <v>34.299999999999997</v>
      </c>
      <c r="F197" s="1">
        <v>42.4</v>
      </c>
      <c r="G197" s="1">
        <v>32.11</v>
      </c>
      <c r="H197" s="1">
        <v>49.25</v>
      </c>
      <c r="I197" s="1">
        <v>55.46</v>
      </c>
      <c r="J197" s="52">
        <f t="shared" si="3"/>
        <v>3.7638749999999992E-2</v>
      </c>
    </row>
    <row r="198" spans="1:10" x14ac:dyDescent="0.35">
      <c r="A198" s="1" t="s">
        <v>17487</v>
      </c>
      <c r="B198" s="1">
        <v>25.46</v>
      </c>
      <c r="C198" s="1">
        <v>21.96</v>
      </c>
      <c r="D198" s="1">
        <v>36.619999999999997</v>
      </c>
      <c r="E198" s="1">
        <v>30.1</v>
      </c>
      <c r="F198" s="1">
        <v>36.42</v>
      </c>
      <c r="G198" s="1">
        <v>29</v>
      </c>
      <c r="H198" s="1">
        <v>49.63</v>
      </c>
      <c r="I198" s="1">
        <v>49.29</v>
      </c>
      <c r="J198" s="52">
        <f t="shared" si="3"/>
        <v>3.4810000000000001E-2</v>
      </c>
    </row>
    <row r="199" spans="1:10" x14ac:dyDescent="0.35">
      <c r="A199" s="1" t="s">
        <v>17486</v>
      </c>
      <c r="B199" s="1">
        <v>25.84</v>
      </c>
      <c r="C199" s="1">
        <v>22.45</v>
      </c>
      <c r="D199" s="1">
        <v>37.450000000000003</v>
      </c>
      <c r="E199" s="1">
        <v>36.5</v>
      </c>
      <c r="F199" s="1">
        <v>42</v>
      </c>
      <c r="G199" s="1">
        <v>29</v>
      </c>
      <c r="H199" s="1">
        <v>47.2</v>
      </c>
      <c r="I199" s="1">
        <v>50.64</v>
      </c>
      <c r="J199" s="52">
        <f t="shared" si="3"/>
        <v>3.6385000000000001E-2</v>
      </c>
    </row>
    <row r="200" spans="1:10" x14ac:dyDescent="0.35">
      <c r="A200" s="1" t="s">
        <v>17485</v>
      </c>
      <c r="B200" s="1">
        <v>31.86</v>
      </c>
      <c r="C200" s="1">
        <v>23.07</v>
      </c>
      <c r="D200" s="1">
        <v>42.61</v>
      </c>
      <c r="E200" s="1">
        <v>41.5</v>
      </c>
      <c r="F200" s="1">
        <v>50.63</v>
      </c>
      <c r="G200" s="1">
        <v>35.28</v>
      </c>
      <c r="H200" s="1">
        <v>46.72</v>
      </c>
      <c r="I200" s="1">
        <v>74.290000000000006</v>
      </c>
      <c r="J200" s="52">
        <f t="shared" si="3"/>
        <v>4.3244999999999999E-2</v>
      </c>
    </row>
    <row r="201" spans="1:10" x14ac:dyDescent="0.35">
      <c r="A201" s="1" t="s">
        <v>17484</v>
      </c>
      <c r="B201" s="1">
        <v>44</v>
      </c>
      <c r="C201" s="1">
        <v>25</v>
      </c>
      <c r="D201" s="1">
        <v>57.67</v>
      </c>
      <c r="E201" s="1">
        <v>50</v>
      </c>
      <c r="F201" s="1">
        <v>57.51</v>
      </c>
      <c r="G201" s="1">
        <v>46.5</v>
      </c>
      <c r="H201" s="1">
        <v>50.49</v>
      </c>
      <c r="I201" s="1">
        <v>87</v>
      </c>
      <c r="J201" s="52">
        <f t="shared" si="3"/>
        <v>5.2271250000000005E-2</v>
      </c>
    </row>
    <row r="202" spans="1:10" x14ac:dyDescent="0.35">
      <c r="A202" s="1" t="s">
        <v>17483</v>
      </c>
      <c r="B202" s="1">
        <v>45.82</v>
      </c>
      <c r="C202" s="1">
        <v>32.11</v>
      </c>
      <c r="D202" s="1">
        <v>58</v>
      </c>
      <c r="E202" s="1">
        <v>40</v>
      </c>
      <c r="F202" s="1">
        <v>66.69</v>
      </c>
      <c r="G202" s="1">
        <v>47.85</v>
      </c>
      <c r="H202" s="1">
        <v>59.8</v>
      </c>
      <c r="I202" s="1">
        <v>99.94</v>
      </c>
      <c r="J202" s="52">
        <f t="shared" si="3"/>
        <v>5.6276250000000007E-2</v>
      </c>
    </row>
    <row r="203" spans="1:10" x14ac:dyDescent="0.35">
      <c r="A203" s="1" t="s">
        <v>17482</v>
      </c>
      <c r="B203" s="1">
        <v>47.16</v>
      </c>
      <c r="C203" s="1">
        <v>37.119999999999997</v>
      </c>
      <c r="D203" s="1">
        <v>67.88</v>
      </c>
      <c r="E203" s="1">
        <v>47.9</v>
      </c>
      <c r="F203" s="1">
        <v>65.900000000000006</v>
      </c>
      <c r="G203" s="1">
        <v>45.68</v>
      </c>
      <c r="H203" s="1">
        <v>66.92</v>
      </c>
      <c r="I203" s="1">
        <v>185.2</v>
      </c>
      <c r="J203" s="52">
        <f t="shared" si="3"/>
        <v>7.0470000000000005E-2</v>
      </c>
    </row>
    <row r="204" spans="1:10" x14ac:dyDescent="0.35">
      <c r="A204" s="1" t="s">
        <v>17481</v>
      </c>
      <c r="B204" s="1">
        <v>42.52</v>
      </c>
      <c r="C204" s="1">
        <v>36.130000000000003</v>
      </c>
      <c r="D204" s="1">
        <v>66.58</v>
      </c>
      <c r="E204" s="1">
        <v>52.7</v>
      </c>
      <c r="F204" s="1">
        <v>68.2</v>
      </c>
      <c r="G204" s="1">
        <v>43.61</v>
      </c>
      <c r="H204" s="1">
        <v>67.709999999999994</v>
      </c>
      <c r="I204" s="1">
        <v>163</v>
      </c>
      <c r="J204" s="52">
        <f t="shared" si="3"/>
        <v>6.7556250000000012E-2</v>
      </c>
    </row>
    <row r="205" spans="1:10" x14ac:dyDescent="0.35">
      <c r="A205" s="1" t="s">
        <v>17480</v>
      </c>
      <c r="B205" s="1">
        <v>43</v>
      </c>
      <c r="C205" s="1">
        <v>35.76</v>
      </c>
      <c r="D205" s="1">
        <v>61.98</v>
      </c>
      <c r="E205" s="1">
        <v>60.92</v>
      </c>
      <c r="F205" s="1">
        <v>54</v>
      </c>
      <c r="G205" s="1">
        <v>40</v>
      </c>
      <c r="H205" s="1">
        <v>68</v>
      </c>
      <c r="I205" s="1">
        <v>149.65</v>
      </c>
      <c r="J205" s="52">
        <f t="shared" si="3"/>
        <v>6.4163749999999992E-2</v>
      </c>
    </row>
    <row r="206" spans="1:10" x14ac:dyDescent="0.35">
      <c r="A206" s="1" t="s">
        <v>17479</v>
      </c>
      <c r="B206" s="1">
        <v>41.01</v>
      </c>
      <c r="C206" s="1">
        <v>34.06</v>
      </c>
      <c r="D206" s="1">
        <v>60.54</v>
      </c>
      <c r="E206" s="1">
        <v>55.9</v>
      </c>
      <c r="F206" s="1">
        <v>51.09</v>
      </c>
      <c r="G206" s="1">
        <v>37.06</v>
      </c>
      <c r="H206" s="1">
        <v>67.010000000000005</v>
      </c>
      <c r="I206" s="1">
        <v>166.7</v>
      </c>
      <c r="J206" s="52">
        <f t="shared" si="3"/>
        <v>6.4171249999999985E-2</v>
      </c>
    </row>
    <row r="207" spans="1:10" x14ac:dyDescent="0.35">
      <c r="A207" s="1" t="s">
        <v>17478</v>
      </c>
      <c r="B207" s="1">
        <v>40</v>
      </c>
      <c r="C207" s="1">
        <v>31.54</v>
      </c>
      <c r="D207" s="1">
        <v>56.63</v>
      </c>
      <c r="E207" s="1">
        <v>59.66</v>
      </c>
      <c r="F207" s="1">
        <v>50.1</v>
      </c>
      <c r="G207" s="1">
        <v>34.04</v>
      </c>
      <c r="H207" s="1">
        <v>62.53</v>
      </c>
      <c r="I207" s="1">
        <v>165.06</v>
      </c>
      <c r="J207" s="52">
        <f t="shared" si="3"/>
        <v>6.2445000000000001E-2</v>
      </c>
    </row>
    <row r="208" spans="1:10" x14ac:dyDescent="0.35">
      <c r="A208" s="1" t="s">
        <v>17477</v>
      </c>
      <c r="B208" s="1">
        <v>39.94</v>
      </c>
      <c r="C208" s="1">
        <v>27.92</v>
      </c>
      <c r="D208" s="1">
        <v>52.51</v>
      </c>
      <c r="E208" s="1">
        <v>55.53</v>
      </c>
      <c r="F208" s="1">
        <v>52.56</v>
      </c>
      <c r="G208" s="1">
        <v>32.9</v>
      </c>
      <c r="H208" s="1">
        <v>60</v>
      </c>
      <c r="I208" s="1">
        <v>170.09</v>
      </c>
      <c r="J208" s="52">
        <f t="shared" si="3"/>
        <v>6.1431250000000007E-2</v>
      </c>
    </row>
    <row r="209" spans="1:10" x14ac:dyDescent="0.35">
      <c r="A209" s="1" t="s">
        <v>17476</v>
      </c>
      <c r="B209" s="1">
        <v>39.96</v>
      </c>
      <c r="C209" s="1">
        <v>27</v>
      </c>
      <c r="D209" s="1">
        <v>50</v>
      </c>
      <c r="E209" s="1">
        <v>52.7</v>
      </c>
      <c r="F209" s="1">
        <v>53.95</v>
      </c>
      <c r="G209" s="1">
        <v>32.54</v>
      </c>
      <c r="H209" s="1">
        <v>60</v>
      </c>
      <c r="I209" s="1">
        <v>189.04</v>
      </c>
      <c r="J209" s="52">
        <f t="shared" si="3"/>
        <v>6.3148750000000003E-2</v>
      </c>
    </row>
    <row r="210" spans="1:10" x14ac:dyDescent="0.35">
      <c r="A210" s="1" t="s">
        <v>17475</v>
      </c>
      <c r="B210" s="1">
        <v>39.96</v>
      </c>
      <c r="C210" s="1">
        <v>30.5</v>
      </c>
      <c r="D210" s="1">
        <v>52.5</v>
      </c>
      <c r="E210" s="1">
        <v>54.84</v>
      </c>
      <c r="F210" s="1">
        <v>64.37</v>
      </c>
      <c r="G210" s="1">
        <v>33.21</v>
      </c>
      <c r="H210" s="1">
        <v>62.78</v>
      </c>
      <c r="I210" s="1">
        <v>190.96</v>
      </c>
      <c r="J210" s="52">
        <f t="shared" si="3"/>
        <v>6.6140000000000004E-2</v>
      </c>
    </row>
    <row r="211" spans="1:10" x14ac:dyDescent="0.35">
      <c r="A211" s="1" t="s">
        <v>17474</v>
      </c>
      <c r="B211" s="1">
        <v>52.44</v>
      </c>
      <c r="C211" s="1">
        <v>36.99</v>
      </c>
      <c r="D211" s="1">
        <v>73.45</v>
      </c>
      <c r="E211" s="1">
        <v>76.59</v>
      </c>
      <c r="F211" s="1">
        <v>75.64</v>
      </c>
      <c r="G211" s="1">
        <v>42.93</v>
      </c>
      <c r="H211" s="1">
        <v>69.92</v>
      </c>
      <c r="I211" s="1">
        <v>223.3</v>
      </c>
      <c r="J211" s="52">
        <f t="shared" si="3"/>
        <v>8.1407499999999994E-2</v>
      </c>
    </row>
    <row r="212" spans="1:10" x14ac:dyDescent="0.35">
      <c r="A212" s="1" t="s">
        <v>17473</v>
      </c>
      <c r="B212" s="1">
        <v>41</v>
      </c>
      <c r="C212" s="1">
        <v>36.799999999999997</v>
      </c>
      <c r="D212" s="1">
        <v>38.76</v>
      </c>
      <c r="E212" s="1">
        <v>42.91</v>
      </c>
      <c r="F212" s="1">
        <v>74.22</v>
      </c>
      <c r="G212" s="1">
        <v>45.86</v>
      </c>
      <c r="H212" s="1">
        <v>71.989999999999995</v>
      </c>
      <c r="I212" s="1">
        <v>243.94</v>
      </c>
      <c r="J212" s="52">
        <f t="shared" si="3"/>
        <v>7.4435000000000001E-2</v>
      </c>
    </row>
    <row r="213" spans="1:10" x14ac:dyDescent="0.35">
      <c r="A213" s="1" t="s">
        <v>17472</v>
      </c>
      <c r="B213" s="1">
        <v>38.950000000000003</v>
      </c>
      <c r="C213" s="1">
        <v>35</v>
      </c>
      <c r="D213" s="1">
        <v>36.51</v>
      </c>
      <c r="E213" s="1">
        <v>40.98</v>
      </c>
      <c r="F213" s="1">
        <v>55.98</v>
      </c>
      <c r="G213" s="1">
        <v>41.03</v>
      </c>
      <c r="H213" s="1">
        <v>68.95</v>
      </c>
      <c r="I213" s="1">
        <v>240</v>
      </c>
      <c r="J213" s="52">
        <f t="shared" si="3"/>
        <v>6.9675000000000001E-2</v>
      </c>
    </row>
    <row r="214" spans="1:10" x14ac:dyDescent="0.35">
      <c r="A214" s="1" t="s">
        <v>17471</v>
      </c>
      <c r="B214" s="1">
        <v>36.51</v>
      </c>
      <c r="C214" s="1">
        <v>29</v>
      </c>
      <c r="D214" s="1">
        <v>39.1</v>
      </c>
      <c r="E214" s="1">
        <v>40.9</v>
      </c>
      <c r="F214" s="1">
        <v>54.73</v>
      </c>
      <c r="G214" s="1">
        <v>32.96</v>
      </c>
      <c r="H214" s="1">
        <v>62.66</v>
      </c>
      <c r="I214" s="1">
        <v>230.82</v>
      </c>
      <c r="J214" s="52">
        <f t="shared" si="3"/>
        <v>6.5835000000000005E-2</v>
      </c>
    </row>
    <row r="215" spans="1:10" x14ac:dyDescent="0.35">
      <c r="A215" s="1" t="s">
        <v>17470</v>
      </c>
      <c r="B215" s="1">
        <v>34.6</v>
      </c>
      <c r="C215" s="1">
        <v>25.01</v>
      </c>
      <c r="D215" s="1">
        <v>36.619999999999997</v>
      </c>
      <c r="E215" s="1">
        <v>42.91</v>
      </c>
      <c r="F215" s="1">
        <v>50.02</v>
      </c>
      <c r="G215" s="1">
        <v>30.9</v>
      </c>
      <c r="H215" s="1">
        <v>53.21</v>
      </c>
      <c r="I215" s="1">
        <v>214.02</v>
      </c>
      <c r="J215" s="52">
        <f t="shared" si="3"/>
        <v>6.0911249999999993E-2</v>
      </c>
    </row>
    <row r="216" spans="1:10" x14ac:dyDescent="0.35">
      <c r="A216" s="1" t="s">
        <v>17469</v>
      </c>
      <c r="B216" s="1">
        <v>31.09</v>
      </c>
      <c r="C216" s="1">
        <v>25.1</v>
      </c>
      <c r="D216" s="1">
        <v>36.08</v>
      </c>
      <c r="E216" s="1">
        <v>39.36</v>
      </c>
      <c r="F216" s="1">
        <v>52.64</v>
      </c>
      <c r="G216" s="1">
        <v>31.02</v>
      </c>
      <c r="H216" s="1">
        <v>54.77</v>
      </c>
      <c r="I216" s="1">
        <v>215.88</v>
      </c>
      <c r="J216" s="52">
        <f t="shared" si="3"/>
        <v>6.0742499999999998E-2</v>
      </c>
    </row>
    <row r="217" spans="1:10" x14ac:dyDescent="0.35">
      <c r="A217" s="1" t="s">
        <v>17468</v>
      </c>
      <c r="B217" s="1">
        <v>29.46</v>
      </c>
      <c r="C217" s="1">
        <v>22.28</v>
      </c>
      <c r="D217" s="1">
        <v>32.76</v>
      </c>
      <c r="E217" s="1">
        <v>39.6</v>
      </c>
      <c r="F217" s="1">
        <v>50.31</v>
      </c>
      <c r="G217" s="1">
        <v>29.7</v>
      </c>
      <c r="H217" s="1">
        <v>45</v>
      </c>
      <c r="I217" s="1">
        <v>203.8</v>
      </c>
      <c r="J217" s="52">
        <f t="shared" si="3"/>
        <v>5.6613749999999997E-2</v>
      </c>
    </row>
    <row r="218" spans="1:10" x14ac:dyDescent="0.35">
      <c r="A218" s="1" t="s">
        <v>17467</v>
      </c>
      <c r="B218" s="1">
        <v>25.88</v>
      </c>
      <c r="C218" s="1">
        <v>15.58</v>
      </c>
      <c r="D218" s="1">
        <v>32.450000000000003</v>
      </c>
      <c r="E218" s="1">
        <v>34.4</v>
      </c>
      <c r="F218" s="1">
        <v>51.07</v>
      </c>
      <c r="G218" s="1">
        <v>28</v>
      </c>
      <c r="H218" s="1">
        <v>51.72</v>
      </c>
      <c r="I218" s="1">
        <v>196.23</v>
      </c>
      <c r="J218" s="52">
        <f t="shared" si="3"/>
        <v>5.4416249999999999E-2</v>
      </c>
    </row>
    <row r="219" spans="1:10" x14ac:dyDescent="0.35">
      <c r="A219" s="1" t="s">
        <v>17466</v>
      </c>
      <c r="B219" s="1">
        <v>25.78</v>
      </c>
      <c r="C219" s="1">
        <v>19.05</v>
      </c>
      <c r="D219" s="1">
        <v>31.52</v>
      </c>
      <c r="E219" s="1">
        <v>30</v>
      </c>
      <c r="F219" s="1">
        <v>49.61</v>
      </c>
      <c r="G219" s="1">
        <v>27.6</v>
      </c>
      <c r="H219" s="1">
        <v>45.73</v>
      </c>
      <c r="I219" s="1">
        <v>191.85</v>
      </c>
      <c r="J219" s="52">
        <f t="shared" si="3"/>
        <v>5.2642499999999995E-2</v>
      </c>
    </row>
    <row r="220" spans="1:10" x14ac:dyDescent="0.35">
      <c r="A220" s="1" t="s">
        <v>17465</v>
      </c>
      <c r="B220" s="1">
        <v>25.5</v>
      </c>
      <c r="C220" s="1">
        <v>17.239999999999998</v>
      </c>
      <c r="D220" s="1">
        <v>29.08</v>
      </c>
      <c r="E220" s="1">
        <v>28.87</v>
      </c>
      <c r="F220" s="1">
        <v>48.63</v>
      </c>
      <c r="G220" s="1">
        <v>28.12</v>
      </c>
      <c r="H220" s="1">
        <v>46.3</v>
      </c>
      <c r="I220" s="1">
        <v>195.91</v>
      </c>
      <c r="J220" s="52">
        <f t="shared" si="3"/>
        <v>5.2456249999999996E-2</v>
      </c>
    </row>
    <row r="221" spans="1:10" x14ac:dyDescent="0.35">
      <c r="A221" s="1" t="s">
        <v>17464</v>
      </c>
      <c r="B221" s="1">
        <v>25.34</v>
      </c>
      <c r="C221" s="1">
        <v>12.75</v>
      </c>
      <c r="D221" s="1">
        <v>28.92</v>
      </c>
      <c r="E221" s="1">
        <v>28.72</v>
      </c>
      <c r="F221" s="1">
        <v>48.8</v>
      </c>
      <c r="G221" s="1">
        <v>26.75</v>
      </c>
      <c r="H221" s="1">
        <v>46.39</v>
      </c>
      <c r="I221" s="1">
        <v>186.66</v>
      </c>
      <c r="J221" s="52">
        <f t="shared" si="3"/>
        <v>5.0541250000000003E-2</v>
      </c>
    </row>
    <row r="222" spans="1:10" x14ac:dyDescent="0.35">
      <c r="A222" s="1" t="s">
        <v>17463</v>
      </c>
      <c r="B222" s="1">
        <v>25.24</v>
      </c>
      <c r="C222" s="1">
        <v>10.81</v>
      </c>
      <c r="D222" s="1">
        <v>31.49</v>
      </c>
      <c r="E222" s="1">
        <v>31.97</v>
      </c>
      <c r="F222" s="1">
        <v>48.5</v>
      </c>
      <c r="G222" s="1">
        <v>27.07</v>
      </c>
      <c r="H222" s="1">
        <v>46.3</v>
      </c>
      <c r="I222" s="1">
        <v>178.04</v>
      </c>
      <c r="J222" s="52">
        <f t="shared" si="3"/>
        <v>4.9927499999999993E-2</v>
      </c>
    </row>
    <row r="223" spans="1:10" x14ac:dyDescent="0.35">
      <c r="A223" s="1" t="s">
        <v>17462</v>
      </c>
      <c r="B223" s="1">
        <v>21.6</v>
      </c>
      <c r="C223" s="1">
        <v>10.85</v>
      </c>
      <c r="D223" s="1">
        <v>33.06</v>
      </c>
      <c r="E223" s="1">
        <v>31.16</v>
      </c>
      <c r="F223" s="1">
        <v>49.8</v>
      </c>
      <c r="G223" s="1">
        <v>27.95</v>
      </c>
      <c r="H223" s="1">
        <v>45.35</v>
      </c>
      <c r="I223" s="1">
        <v>191.65</v>
      </c>
      <c r="J223" s="52">
        <f t="shared" si="3"/>
        <v>5.1427499999999994E-2</v>
      </c>
    </row>
    <row r="224" spans="1:10" x14ac:dyDescent="0.35">
      <c r="A224" s="1" t="s">
        <v>17461</v>
      </c>
      <c r="B224" s="1">
        <v>20.83</v>
      </c>
      <c r="C224" s="1">
        <v>9.85</v>
      </c>
      <c r="D224" s="1">
        <v>36.32</v>
      </c>
      <c r="E224" s="1">
        <v>34.869999999999997</v>
      </c>
      <c r="F224" s="1">
        <v>59.29</v>
      </c>
      <c r="G224" s="1">
        <v>29.18</v>
      </c>
      <c r="H224" s="1">
        <v>46.3</v>
      </c>
      <c r="I224" s="1">
        <v>237.44</v>
      </c>
      <c r="J224" s="52">
        <f t="shared" si="3"/>
        <v>5.926E-2</v>
      </c>
    </row>
    <row r="225" spans="1:10" x14ac:dyDescent="0.35">
      <c r="A225" s="1" t="s">
        <v>17460</v>
      </c>
      <c r="B225" s="1">
        <v>29.39</v>
      </c>
      <c r="C225" s="1">
        <v>18.66</v>
      </c>
      <c r="D225" s="1">
        <v>51.68</v>
      </c>
      <c r="E225" s="1">
        <v>45.09</v>
      </c>
      <c r="F225" s="1">
        <v>72.599999999999994</v>
      </c>
      <c r="G225" s="1">
        <v>43.29</v>
      </c>
      <c r="H225" s="1">
        <v>46.1</v>
      </c>
      <c r="I225" s="1">
        <v>299.95</v>
      </c>
      <c r="J225" s="52">
        <f t="shared" si="3"/>
        <v>7.5844999999999996E-2</v>
      </c>
    </row>
    <row r="226" spans="1:10" x14ac:dyDescent="0.35">
      <c r="A226" s="1" t="s">
        <v>17459</v>
      </c>
      <c r="B226" s="1">
        <v>32.32</v>
      </c>
      <c r="C226" s="1">
        <v>18.87</v>
      </c>
      <c r="D226" s="1">
        <v>50.25</v>
      </c>
      <c r="E226" s="1">
        <v>49.57</v>
      </c>
      <c r="F226" s="1">
        <v>81.17</v>
      </c>
      <c r="G226" s="1">
        <v>47.4</v>
      </c>
      <c r="H226" s="1">
        <v>53.13</v>
      </c>
      <c r="I226" s="1">
        <v>313.92</v>
      </c>
      <c r="J226" s="52">
        <f t="shared" si="3"/>
        <v>8.0828750000000005E-2</v>
      </c>
    </row>
    <row r="227" spans="1:10" x14ac:dyDescent="0.35">
      <c r="A227" s="1" t="s">
        <v>17458</v>
      </c>
      <c r="B227" s="1">
        <v>39.64</v>
      </c>
      <c r="C227" s="1">
        <v>20.82</v>
      </c>
      <c r="D227" s="1">
        <v>58.99</v>
      </c>
      <c r="E227" s="1">
        <v>49.56</v>
      </c>
      <c r="F227" s="1">
        <v>81.790000000000006</v>
      </c>
      <c r="G227" s="1">
        <v>53.63</v>
      </c>
      <c r="H227" s="1">
        <v>51.88</v>
      </c>
      <c r="I227" s="1">
        <v>315</v>
      </c>
      <c r="J227" s="52">
        <f t="shared" si="3"/>
        <v>8.3913749999999995E-2</v>
      </c>
    </row>
    <row r="228" spans="1:10" x14ac:dyDescent="0.35">
      <c r="A228" s="1" t="s">
        <v>17457</v>
      </c>
      <c r="B228" s="1">
        <v>47.01</v>
      </c>
      <c r="C228" s="1">
        <v>21.65</v>
      </c>
      <c r="D228" s="1">
        <v>58.55</v>
      </c>
      <c r="E228" s="1">
        <v>49.63</v>
      </c>
      <c r="F228" s="1">
        <v>81.150000000000006</v>
      </c>
      <c r="G228" s="1">
        <v>54.33</v>
      </c>
      <c r="H228" s="1">
        <v>47.2</v>
      </c>
      <c r="I228" s="1">
        <v>310.41000000000003</v>
      </c>
      <c r="J228" s="52">
        <f t="shared" si="3"/>
        <v>8.3741250000000003E-2</v>
      </c>
    </row>
    <row r="229" spans="1:10" x14ac:dyDescent="0.35">
      <c r="A229" s="1" t="s">
        <v>17456</v>
      </c>
      <c r="B229" s="1">
        <v>51.05</v>
      </c>
      <c r="C229" s="1">
        <v>22.8</v>
      </c>
      <c r="D229" s="1">
        <v>57.02</v>
      </c>
      <c r="E229" s="1">
        <v>56.01</v>
      </c>
      <c r="F229" s="1">
        <v>80</v>
      </c>
      <c r="G229" s="1">
        <v>50.39</v>
      </c>
      <c r="H229" s="1">
        <v>48.1</v>
      </c>
      <c r="I229" s="1">
        <v>310.08</v>
      </c>
      <c r="J229" s="52">
        <f t="shared" si="3"/>
        <v>8.4431249999999999E-2</v>
      </c>
    </row>
    <row r="230" spans="1:10" x14ac:dyDescent="0.35">
      <c r="A230" s="1" t="s">
        <v>17455</v>
      </c>
      <c r="B230" s="1">
        <v>52.58</v>
      </c>
      <c r="C230" s="1">
        <v>27</v>
      </c>
      <c r="D230" s="1">
        <v>65.62</v>
      </c>
      <c r="E230" s="1">
        <v>49.1</v>
      </c>
      <c r="F230" s="1">
        <v>76.39</v>
      </c>
      <c r="G230" s="1">
        <v>42.56</v>
      </c>
      <c r="H230" s="1">
        <v>46.3</v>
      </c>
      <c r="I230" s="1">
        <v>300</v>
      </c>
      <c r="J230" s="52">
        <f t="shared" si="3"/>
        <v>8.2443749999999996E-2</v>
      </c>
    </row>
    <row r="231" spans="1:10" x14ac:dyDescent="0.35">
      <c r="A231" s="1" t="s">
        <v>17454</v>
      </c>
      <c r="B231" s="1">
        <v>48.61</v>
      </c>
      <c r="C231" s="1">
        <v>22.8</v>
      </c>
      <c r="D231" s="1">
        <v>67.3</v>
      </c>
      <c r="E231" s="1">
        <v>45.61</v>
      </c>
      <c r="F231" s="1">
        <v>75</v>
      </c>
      <c r="G231" s="1">
        <v>37.71</v>
      </c>
      <c r="H231" s="1">
        <v>47.81</v>
      </c>
      <c r="I231" s="1">
        <v>297.01</v>
      </c>
      <c r="J231" s="52">
        <f t="shared" si="3"/>
        <v>8.023124999999999E-2</v>
      </c>
    </row>
    <row r="232" spans="1:10" x14ac:dyDescent="0.35">
      <c r="A232" s="1" t="s">
        <v>17453</v>
      </c>
      <c r="B232" s="1">
        <v>35.76</v>
      </c>
      <c r="C232" s="1">
        <v>22.44</v>
      </c>
      <c r="D232" s="1">
        <v>61.29</v>
      </c>
      <c r="E232" s="1">
        <v>47.1</v>
      </c>
      <c r="F232" s="1">
        <v>76.06</v>
      </c>
      <c r="G232" s="1">
        <v>37.270000000000003</v>
      </c>
      <c r="H232" s="1">
        <v>53.18</v>
      </c>
      <c r="I232" s="1">
        <v>299.95999999999998</v>
      </c>
      <c r="J232" s="52">
        <f t="shared" si="3"/>
        <v>7.9132499999999995E-2</v>
      </c>
    </row>
    <row r="233" spans="1:10" x14ac:dyDescent="0.35">
      <c r="A233" s="1" t="s">
        <v>17452</v>
      </c>
      <c r="B233" s="1">
        <v>36.17</v>
      </c>
      <c r="C233" s="1">
        <v>22.71</v>
      </c>
      <c r="D233" s="1">
        <v>64.94</v>
      </c>
      <c r="E233" s="1">
        <v>47.98</v>
      </c>
      <c r="F233" s="1">
        <v>75.400000000000006</v>
      </c>
      <c r="G233" s="1">
        <v>37.729999999999997</v>
      </c>
      <c r="H233" s="1">
        <v>54.85</v>
      </c>
      <c r="I233" s="1">
        <v>291.3</v>
      </c>
      <c r="J233" s="52">
        <f t="shared" si="3"/>
        <v>7.8885000000000011E-2</v>
      </c>
    </row>
    <row r="234" spans="1:10" x14ac:dyDescent="0.35">
      <c r="A234" s="1" t="s">
        <v>17451</v>
      </c>
      <c r="B234" s="1">
        <v>39.94</v>
      </c>
      <c r="C234" s="1">
        <v>23.92</v>
      </c>
      <c r="D234" s="1">
        <v>68.790000000000006</v>
      </c>
      <c r="E234" s="1">
        <v>48.9</v>
      </c>
      <c r="F234" s="1">
        <v>76.78</v>
      </c>
      <c r="G234" s="1">
        <v>42.69</v>
      </c>
      <c r="H234" s="1">
        <v>56.52</v>
      </c>
      <c r="I234" s="1">
        <v>301.22000000000003</v>
      </c>
      <c r="J234" s="52">
        <f t="shared" si="3"/>
        <v>8.2345000000000002E-2</v>
      </c>
    </row>
    <row r="235" spans="1:10" x14ac:dyDescent="0.35">
      <c r="A235" s="1" t="s">
        <v>17450</v>
      </c>
      <c r="B235" s="1">
        <v>47.04</v>
      </c>
      <c r="C235" s="1">
        <v>27.73</v>
      </c>
      <c r="D235" s="1">
        <v>88.38</v>
      </c>
      <c r="E235" s="1">
        <v>51.9</v>
      </c>
      <c r="F235" s="1">
        <v>83.45</v>
      </c>
      <c r="G235" s="1">
        <v>48.94</v>
      </c>
      <c r="H235" s="1">
        <v>62.09</v>
      </c>
      <c r="I235" s="1">
        <v>309.89999999999998</v>
      </c>
      <c r="J235" s="52">
        <f t="shared" si="3"/>
        <v>8.9928749999999988E-2</v>
      </c>
    </row>
    <row r="236" spans="1:10" x14ac:dyDescent="0.35">
      <c r="A236" s="1" t="s">
        <v>17449</v>
      </c>
      <c r="B236" s="1">
        <v>59.94</v>
      </c>
      <c r="C236" s="1">
        <v>35</v>
      </c>
      <c r="D236" s="1">
        <v>100.02</v>
      </c>
      <c r="E236" s="1">
        <v>52.69</v>
      </c>
      <c r="F236" s="1">
        <v>85.15</v>
      </c>
      <c r="G236" s="1">
        <v>52</v>
      </c>
      <c r="H236" s="1">
        <v>63.41</v>
      </c>
      <c r="I236" s="1">
        <v>310.82</v>
      </c>
      <c r="J236" s="52">
        <f t="shared" si="3"/>
        <v>9.4878749999999998E-2</v>
      </c>
    </row>
    <row r="237" spans="1:10" x14ac:dyDescent="0.35">
      <c r="A237" s="1" t="s">
        <v>17448</v>
      </c>
      <c r="B237" s="1">
        <v>42</v>
      </c>
      <c r="C237" s="1">
        <v>33</v>
      </c>
      <c r="D237" s="1">
        <v>73.260000000000005</v>
      </c>
      <c r="E237" s="1">
        <v>49.1</v>
      </c>
      <c r="F237" s="1">
        <v>78.16</v>
      </c>
      <c r="G237" s="1">
        <v>47.68</v>
      </c>
      <c r="H237" s="1">
        <v>55.24</v>
      </c>
      <c r="I237" s="1">
        <v>294.98</v>
      </c>
      <c r="J237" s="52">
        <f t="shared" si="3"/>
        <v>8.4177500000000002E-2</v>
      </c>
    </row>
    <row r="238" spans="1:10" x14ac:dyDescent="0.35">
      <c r="A238" s="1" t="s">
        <v>17447</v>
      </c>
      <c r="B238" s="1">
        <v>35.42</v>
      </c>
      <c r="C238" s="1">
        <v>33</v>
      </c>
      <c r="D238" s="1">
        <v>61.79</v>
      </c>
      <c r="E238" s="1">
        <v>44</v>
      </c>
      <c r="F238" s="1">
        <v>71.92</v>
      </c>
      <c r="G238" s="1">
        <v>45.03</v>
      </c>
      <c r="H238" s="1">
        <v>48.05</v>
      </c>
      <c r="I238" s="1">
        <v>267.45</v>
      </c>
      <c r="J238" s="52">
        <f t="shared" si="3"/>
        <v>7.5832499999999997E-2</v>
      </c>
    </row>
    <row r="239" spans="1:10" x14ac:dyDescent="0.35">
      <c r="A239" s="1" t="s">
        <v>17446</v>
      </c>
      <c r="B239" s="1">
        <v>35</v>
      </c>
      <c r="C239" s="1">
        <v>30</v>
      </c>
      <c r="D239" s="1">
        <v>47.63</v>
      </c>
      <c r="E239" s="1">
        <v>36.99</v>
      </c>
      <c r="F239" s="1">
        <v>67.25</v>
      </c>
      <c r="G239" s="1">
        <v>41.29</v>
      </c>
      <c r="H239" s="1">
        <v>46.94</v>
      </c>
      <c r="I239" s="1">
        <v>211</v>
      </c>
      <c r="J239" s="52">
        <f t="shared" si="3"/>
        <v>6.45125E-2</v>
      </c>
    </row>
    <row r="240" spans="1:10" x14ac:dyDescent="0.35">
      <c r="A240" s="1" t="s">
        <v>17445</v>
      </c>
      <c r="B240" s="1">
        <v>34.96</v>
      </c>
      <c r="C240" s="1">
        <v>26.93</v>
      </c>
      <c r="D240" s="1">
        <v>39.94</v>
      </c>
      <c r="E240" s="1">
        <v>38.43</v>
      </c>
      <c r="F240" s="1">
        <v>62.04</v>
      </c>
      <c r="G240" s="1">
        <v>39.9</v>
      </c>
      <c r="H240" s="1">
        <v>45.02</v>
      </c>
      <c r="I240" s="1">
        <v>217.03</v>
      </c>
      <c r="J240" s="52">
        <f t="shared" si="3"/>
        <v>6.3031249999999997E-2</v>
      </c>
    </row>
    <row r="241" spans="1:10" x14ac:dyDescent="0.35">
      <c r="A241" s="1" t="s">
        <v>17444</v>
      </c>
      <c r="B241" s="1">
        <v>32.909999999999997</v>
      </c>
      <c r="C241" s="1">
        <v>23.12</v>
      </c>
      <c r="D241" s="1">
        <v>37.64</v>
      </c>
      <c r="E241" s="1">
        <v>37.9</v>
      </c>
      <c r="F241" s="1">
        <v>51.07</v>
      </c>
      <c r="G241" s="1">
        <v>33.04</v>
      </c>
      <c r="H241" s="1">
        <v>45.1</v>
      </c>
      <c r="I241" s="1">
        <v>190.9</v>
      </c>
      <c r="J241" s="52">
        <f t="shared" si="3"/>
        <v>5.6459999999999996E-2</v>
      </c>
    </row>
    <row r="242" spans="1:10" x14ac:dyDescent="0.35">
      <c r="A242" s="1" t="s">
        <v>17443</v>
      </c>
      <c r="B242" s="1">
        <v>26.95</v>
      </c>
      <c r="C242" s="1">
        <v>21.95</v>
      </c>
      <c r="D242" s="1">
        <v>38.99</v>
      </c>
      <c r="E242" s="1">
        <v>37.33</v>
      </c>
      <c r="F242" s="1">
        <v>46</v>
      </c>
      <c r="G242" s="1">
        <v>35.01</v>
      </c>
      <c r="H242" s="1">
        <v>47.75</v>
      </c>
      <c r="I242" s="1">
        <v>210.34</v>
      </c>
      <c r="J242" s="52">
        <f t="shared" si="3"/>
        <v>5.8040000000000001E-2</v>
      </c>
    </row>
    <row r="243" spans="1:10" x14ac:dyDescent="0.35">
      <c r="A243" s="1" t="s">
        <v>17442</v>
      </c>
      <c r="B243" s="1">
        <v>24.22</v>
      </c>
      <c r="C243" s="1">
        <v>20.04</v>
      </c>
      <c r="D243" s="1">
        <v>37.200000000000003</v>
      </c>
      <c r="E243" s="1">
        <v>36.299999999999997</v>
      </c>
      <c r="F243" s="1">
        <v>44.2</v>
      </c>
      <c r="G243" s="1">
        <v>34</v>
      </c>
      <c r="H243" s="1">
        <v>46.1</v>
      </c>
      <c r="I243" s="1">
        <v>202.42</v>
      </c>
      <c r="J243" s="52">
        <f t="shared" si="3"/>
        <v>5.5560000000000005E-2</v>
      </c>
    </row>
    <row r="244" spans="1:10" x14ac:dyDescent="0.35">
      <c r="A244" s="1" t="s">
        <v>17441</v>
      </c>
      <c r="B244" s="1">
        <v>27.08</v>
      </c>
      <c r="C244" s="1">
        <v>19.78</v>
      </c>
      <c r="D244" s="1">
        <v>34.03</v>
      </c>
      <c r="E244" s="1">
        <v>34.200000000000003</v>
      </c>
      <c r="F244" s="1">
        <v>45.43</v>
      </c>
      <c r="G244" s="1">
        <v>31.43</v>
      </c>
      <c r="H244" s="1">
        <v>45.33</v>
      </c>
      <c r="I244" s="1">
        <v>197.6</v>
      </c>
      <c r="J244" s="52">
        <f t="shared" si="3"/>
        <v>5.4359999999999999E-2</v>
      </c>
    </row>
    <row r="245" spans="1:10" x14ac:dyDescent="0.35">
      <c r="A245" s="1" t="s">
        <v>17440</v>
      </c>
      <c r="B245" s="1">
        <v>23.44</v>
      </c>
      <c r="C245" s="1">
        <v>19.36</v>
      </c>
      <c r="D245" s="1">
        <v>34.78</v>
      </c>
      <c r="E245" s="1">
        <v>33</v>
      </c>
      <c r="F245" s="1">
        <v>46.42</v>
      </c>
      <c r="G245" s="1">
        <v>29.14</v>
      </c>
      <c r="H245" s="1">
        <v>44.59</v>
      </c>
      <c r="I245" s="1">
        <v>193</v>
      </c>
      <c r="J245" s="52">
        <f t="shared" si="3"/>
        <v>5.2966249999999999E-2</v>
      </c>
    </row>
    <row r="246" spans="1:10" x14ac:dyDescent="0.35">
      <c r="A246" s="1" t="s">
        <v>17439</v>
      </c>
      <c r="B246" s="1">
        <v>23.56</v>
      </c>
      <c r="C246" s="1">
        <v>19.559999999999999</v>
      </c>
      <c r="D246" s="1">
        <v>32.700000000000003</v>
      </c>
      <c r="E246" s="1">
        <v>33.049999999999997</v>
      </c>
      <c r="F246" s="1">
        <v>45</v>
      </c>
      <c r="G246" s="1">
        <v>28.84</v>
      </c>
      <c r="H246" s="1">
        <v>44.58</v>
      </c>
      <c r="I246" s="1">
        <v>194.9</v>
      </c>
      <c r="J246" s="52">
        <f t="shared" si="3"/>
        <v>5.2773750000000008E-2</v>
      </c>
    </row>
    <row r="247" spans="1:10" x14ac:dyDescent="0.35">
      <c r="A247" s="1" t="s">
        <v>17438</v>
      </c>
      <c r="B247" s="1">
        <v>23.91</v>
      </c>
      <c r="C247" s="1">
        <v>21.67</v>
      </c>
      <c r="D247" s="1">
        <v>31.21</v>
      </c>
      <c r="E247" s="1">
        <v>37.090000000000003</v>
      </c>
      <c r="F247" s="1">
        <v>43.5</v>
      </c>
      <c r="G247" s="1">
        <v>28.43</v>
      </c>
      <c r="H247" s="1">
        <v>43.41</v>
      </c>
      <c r="I247" s="1">
        <v>204.45</v>
      </c>
      <c r="J247" s="52">
        <f t="shared" si="3"/>
        <v>5.4208749999999993E-2</v>
      </c>
    </row>
    <row r="248" spans="1:10" x14ac:dyDescent="0.35">
      <c r="A248" s="1" t="s">
        <v>17437</v>
      </c>
      <c r="B248" s="1">
        <v>23.9</v>
      </c>
      <c r="C248" s="1">
        <v>28.5</v>
      </c>
      <c r="D248" s="1">
        <v>37.200000000000003</v>
      </c>
      <c r="E248" s="1">
        <v>41.5</v>
      </c>
      <c r="F248" s="1">
        <v>50</v>
      </c>
      <c r="G248" s="1">
        <v>28.85</v>
      </c>
      <c r="H248" s="1">
        <v>44.19</v>
      </c>
      <c r="I248" s="1">
        <v>191.3</v>
      </c>
      <c r="J248" s="52">
        <f t="shared" si="3"/>
        <v>5.568E-2</v>
      </c>
    </row>
    <row r="249" spans="1:10" x14ac:dyDescent="0.35">
      <c r="A249" s="1" t="s">
        <v>17436</v>
      </c>
      <c r="B249" s="1">
        <v>24.32</v>
      </c>
      <c r="C249" s="1">
        <v>41.61</v>
      </c>
      <c r="D249" s="1">
        <v>51.13</v>
      </c>
      <c r="E249" s="1">
        <v>53.07</v>
      </c>
      <c r="F249" s="1">
        <v>54.78</v>
      </c>
      <c r="G249" s="1">
        <v>30.29</v>
      </c>
      <c r="H249" s="1">
        <v>52</v>
      </c>
      <c r="I249" s="1">
        <v>208</v>
      </c>
      <c r="J249" s="52">
        <f t="shared" si="3"/>
        <v>6.4399999999999999E-2</v>
      </c>
    </row>
    <row r="250" spans="1:10" x14ac:dyDescent="0.35">
      <c r="A250" s="1" t="s">
        <v>17435</v>
      </c>
      <c r="B250" s="1">
        <v>25.08</v>
      </c>
      <c r="C250" s="1">
        <v>45.93</v>
      </c>
      <c r="D250" s="1">
        <v>55</v>
      </c>
      <c r="E250" s="1">
        <v>57.58</v>
      </c>
      <c r="F250" s="1">
        <v>60.02</v>
      </c>
      <c r="G250" s="1">
        <v>35.68</v>
      </c>
      <c r="H250" s="1">
        <v>59.15</v>
      </c>
      <c r="I250" s="1">
        <v>240.7</v>
      </c>
      <c r="J250" s="52">
        <f t="shared" si="3"/>
        <v>7.2392499999999985E-2</v>
      </c>
    </row>
    <row r="251" spans="1:10" x14ac:dyDescent="0.35">
      <c r="A251" s="1" t="s">
        <v>17434</v>
      </c>
      <c r="B251" s="1">
        <v>25.96</v>
      </c>
      <c r="C251" s="1">
        <v>44</v>
      </c>
      <c r="D251" s="1">
        <v>54.35</v>
      </c>
      <c r="E251" s="1">
        <v>59.32</v>
      </c>
      <c r="F251" s="1">
        <v>69.959999999999994</v>
      </c>
      <c r="G251" s="1">
        <v>40</v>
      </c>
      <c r="H251" s="1">
        <v>59.19</v>
      </c>
      <c r="I251" s="1">
        <v>297.16000000000003</v>
      </c>
      <c r="J251" s="52">
        <f t="shared" si="3"/>
        <v>8.1242500000000009E-2</v>
      </c>
    </row>
    <row r="252" spans="1:10" x14ac:dyDescent="0.35">
      <c r="A252" s="1" t="s">
        <v>17433</v>
      </c>
      <c r="B252" s="1">
        <v>28.83</v>
      </c>
      <c r="C252" s="1">
        <v>41.94</v>
      </c>
      <c r="D252" s="1">
        <v>44.41</v>
      </c>
      <c r="E252" s="1">
        <v>61.86</v>
      </c>
      <c r="F252" s="1">
        <v>70.27</v>
      </c>
      <c r="G252" s="1">
        <v>37.97</v>
      </c>
      <c r="H252" s="1">
        <v>52</v>
      </c>
      <c r="I252" s="1">
        <v>277.02</v>
      </c>
      <c r="J252" s="52">
        <f t="shared" si="3"/>
        <v>7.6787499999999995E-2</v>
      </c>
    </row>
    <row r="253" spans="1:10" x14ac:dyDescent="0.35">
      <c r="A253" s="1" t="s">
        <v>17432</v>
      </c>
      <c r="B253" s="1">
        <v>32.43</v>
      </c>
      <c r="C253" s="1">
        <v>41.96</v>
      </c>
      <c r="D253" s="1">
        <v>41.06</v>
      </c>
      <c r="E253" s="1">
        <v>60.13</v>
      </c>
      <c r="F253" s="1">
        <v>71.33</v>
      </c>
      <c r="G253" s="1">
        <v>37.9</v>
      </c>
      <c r="H253" s="1">
        <v>46.12</v>
      </c>
      <c r="I253" s="1">
        <v>230.8</v>
      </c>
      <c r="J253" s="52">
        <f t="shared" si="3"/>
        <v>7.0216250000000008E-2</v>
      </c>
    </row>
    <row r="254" spans="1:10" x14ac:dyDescent="0.35">
      <c r="A254" s="1" t="s">
        <v>17431</v>
      </c>
      <c r="B254" s="1">
        <v>31.8</v>
      </c>
      <c r="C254" s="1">
        <v>41.5</v>
      </c>
      <c r="D254" s="1">
        <v>36.94</v>
      </c>
      <c r="E254" s="1">
        <v>54.61</v>
      </c>
      <c r="F254" s="1">
        <v>53.61</v>
      </c>
      <c r="G254" s="1">
        <v>34.700000000000003</v>
      </c>
      <c r="H254" s="1">
        <v>45.6</v>
      </c>
      <c r="I254" s="1">
        <v>213.5</v>
      </c>
      <c r="J254" s="52">
        <f t="shared" si="3"/>
        <v>6.4032499999999992E-2</v>
      </c>
    </row>
    <row r="255" spans="1:10" x14ac:dyDescent="0.35">
      <c r="A255" s="1" t="s">
        <v>17430</v>
      </c>
      <c r="B255" s="1">
        <v>31</v>
      </c>
      <c r="C255" s="1">
        <v>41</v>
      </c>
      <c r="D255" s="1">
        <v>36</v>
      </c>
      <c r="E255" s="1">
        <v>54.83</v>
      </c>
      <c r="F255" s="1">
        <v>52.48</v>
      </c>
      <c r="G255" s="1">
        <v>32.979999999999997</v>
      </c>
      <c r="H255" s="1">
        <v>45.1</v>
      </c>
      <c r="I255" s="1">
        <v>239.9</v>
      </c>
      <c r="J255" s="52">
        <f t="shared" si="3"/>
        <v>6.6661249999999991E-2</v>
      </c>
    </row>
    <row r="256" spans="1:10" x14ac:dyDescent="0.35">
      <c r="A256" s="1" t="s">
        <v>17429</v>
      </c>
      <c r="B256" s="1">
        <v>31</v>
      </c>
      <c r="C256" s="1">
        <v>39.880000000000003</v>
      </c>
      <c r="D256" s="1">
        <v>34.94</v>
      </c>
      <c r="E256" s="1">
        <v>54.74</v>
      </c>
      <c r="F256" s="1">
        <v>50.96</v>
      </c>
      <c r="G256" s="1">
        <v>31.45</v>
      </c>
      <c r="H256" s="1">
        <v>45.9</v>
      </c>
      <c r="I256" s="1">
        <v>255.01</v>
      </c>
      <c r="J256" s="52">
        <f t="shared" si="3"/>
        <v>6.7985000000000004E-2</v>
      </c>
    </row>
    <row r="257" spans="1:10" x14ac:dyDescent="0.35">
      <c r="A257" s="1" t="s">
        <v>17428</v>
      </c>
      <c r="B257" s="1">
        <v>31</v>
      </c>
      <c r="C257" s="1">
        <v>37.5</v>
      </c>
      <c r="D257" s="1">
        <v>34.93</v>
      </c>
      <c r="E257" s="1">
        <v>54.01</v>
      </c>
      <c r="F257" s="1">
        <v>50.69</v>
      </c>
      <c r="G257" s="1">
        <v>32.25</v>
      </c>
      <c r="H257" s="1">
        <v>45.07</v>
      </c>
      <c r="I257" s="1">
        <v>277.89999999999998</v>
      </c>
      <c r="J257" s="52">
        <f t="shared" si="3"/>
        <v>7.0418749999999988E-2</v>
      </c>
    </row>
    <row r="258" spans="1:10" x14ac:dyDescent="0.35">
      <c r="A258" s="1" t="s">
        <v>17427</v>
      </c>
      <c r="B258" s="1">
        <v>30</v>
      </c>
      <c r="C258" s="1">
        <v>37.950000000000003</v>
      </c>
      <c r="D258" s="1">
        <v>37.450000000000003</v>
      </c>
      <c r="E258" s="1">
        <v>54.96</v>
      </c>
      <c r="F258" s="1">
        <v>51.17</v>
      </c>
      <c r="G258" s="1">
        <v>32.549999999999997</v>
      </c>
      <c r="H258" s="1">
        <v>45.9</v>
      </c>
      <c r="I258" s="1">
        <v>289.94</v>
      </c>
      <c r="J258" s="52">
        <f t="shared" si="3"/>
        <v>7.2490000000000013E-2</v>
      </c>
    </row>
    <row r="259" spans="1:10" x14ac:dyDescent="0.35">
      <c r="A259" s="1" t="s">
        <v>17426</v>
      </c>
      <c r="B259" s="1">
        <v>45</v>
      </c>
      <c r="C259" s="1">
        <v>42.97</v>
      </c>
      <c r="D259" s="1">
        <v>55</v>
      </c>
      <c r="E259" s="1">
        <v>58.24</v>
      </c>
      <c r="F259" s="1">
        <v>65</v>
      </c>
      <c r="G259" s="1">
        <v>40.619999999999997</v>
      </c>
      <c r="H259" s="1">
        <v>52</v>
      </c>
      <c r="I259" s="1">
        <v>316.39999999999998</v>
      </c>
      <c r="J259" s="52">
        <f t="shared" ref="J259:J322" si="4">(AVERAGE(B259:I259))/1000</f>
        <v>8.440375E-2</v>
      </c>
    </row>
    <row r="260" spans="1:10" x14ac:dyDescent="0.35">
      <c r="A260" s="1" t="s">
        <v>17425</v>
      </c>
      <c r="B260" s="1">
        <v>50</v>
      </c>
      <c r="C260" s="1">
        <v>42.88</v>
      </c>
      <c r="D260" s="1">
        <v>37.4</v>
      </c>
      <c r="E260" s="1">
        <v>57.96</v>
      </c>
      <c r="F260" s="1">
        <v>52.11</v>
      </c>
      <c r="G260" s="1">
        <v>44.5</v>
      </c>
      <c r="H260" s="1">
        <v>44.35</v>
      </c>
      <c r="I260" s="1">
        <v>315.89999999999998</v>
      </c>
      <c r="J260" s="52">
        <f t="shared" si="4"/>
        <v>8.0637500000000001E-2</v>
      </c>
    </row>
    <row r="261" spans="1:10" x14ac:dyDescent="0.35">
      <c r="A261" s="1" t="s">
        <v>17424</v>
      </c>
      <c r="B261" s="1">
        <v>42</v>
      </c>
      <c r="C261" s="1">
        <v>40</v>
      </c>
      <c r="D261" s="1">
        <v>40.1</v>
      </c>
      <c r="E261" s="1">
        <v>54.9</v>
      </c>
      <c r="F261" s="1">
        <v>51.28</v>
      </c>
      <c r="G261" s="1">
        <v>33.76</v>
      </c>
      <c r="H261" s="1">
        <v>40.5</v>
      </c>
      <c r="I261" s="1">
        <v>309.2</v>
      </c>
      <c r="J261" s="52">
        <f t="shared" si="4"/>
        <v>7.6467500000000008E-2</v>
      </c>
    </row>
    <row r="262" spans="1:10" x14ac:dyDescent="0.35">
      <c r="A262" s="1" t="s">
        <v>17423</v>
      </c>
      <c r="B262" s="1">
        <v>36.08</v>
      </c>
      <c r="C262" s="1">
        <v>33.090000000000003</v>
      </c>
      <c r="D262" s="1">
        <v>40</v>
      </c>
      <c r="E262" s="1">
        <v>50</v>
      </c>
      <c r="F262" s="1">
        <v>51.17</v>
      </c>
      <c r="G262" s="1">
        <v>32</v>
      </c>
      <c r="H262" s="1">
        <v>38.340000000000003</v>
      </c>
      <c r="I262" s="1">
        <v>285.33</v>
      </c>
      <c r="J262" s="52">
        <f t="shared" si="4"/>
        <v>7.0751250000000002E-2</v>
      </c>
    </row>
    <row r="263" spans="1:10" x14ac:dyDescent="0.35">
      <c r="A263" s="1" t="s">
        <v>17422</v>
      </c>
      <c r="B263" s="1">
        <v>34.06</v>
      </c>
      <c r="C263" s="1">
        <v>27.93</v>
      </c>
      <c r="D263" s="1">
        <v>36.200000000000003</v>
      </c>
      <c r="E263" s="1">
        <v>43.13</v>
      </c>
      <c r="F263" s="1">
        <v>47.37</v>
      </c>
      <c r="G263" s="1">
        <v>28.39</v>
      </c>
      <c r="H263" s="1">
        <v>45.1</v>
      </c>
      <c r="I263" s="1">
        <v>238.2</v>
      </c>
      <c r="J263" s="52">
        <f t="shared" si="4"/>
        <v>6.2547500000000006E-2</v>
      </c>
    </row>
    <row r="264" spans="1:10" x14ac:dyDescent="0.35">
      <c r="A264" s="1" t="s">
        <v>17421</v>
      </c>
      <c r="B264" s="1">
        <v>33</v>
      </c>
      <c r="C264" s="1">
        <v>28</v>
      </c>
      <c r="D264" s="1">
        <v>32.44</v>
      </c>
      <c r="E264" s="1">
        <v>42.4</v>
      </c>
      <c r="F264" s="1">
        <v>46.45</v>
      </c>
      <c r="G264" s="1">
        <v>29.9</v>
      </c>
      <c r="H264" s="1">
        <v>34.31</v>
      </c>
      <c r="I264" s="1">
        <v>202.4</v>
      </c>
      <c r="J264" s="52">
        <f t="shared" si="4"/>
        <v>5.6112500000000003E-2</v>
      </c>
    </row>
    <row r="265" spans="1:10" x14ac:dyDescent="0.35">
      <c r="A265" s="1" t="s">
        <v>17420</v>
      </c>
      <c r="B265" s="1">
        <v>32.19</v>
      </c>
      <c r="C265" s="1">
        <v>24.15</v>
      </c>
      <c r="D265" s="1">
        <v>27.36</v>
      </c>
      <c r="E265" s="1">
        <v>37.92</v>
      </c>
      <c r="F265" s="1">
        <v>45.88</v>
      </c>
      <c r="G265" s="1">
        <v>26.5</v>
      </c>
      <c r="H265" s="1">
        <v>27.39</v>
      </c>
      <c r="I265" s="1">
        <v>190.1</v>
      </c>
      <c r="J265" s="52">
        <f t="shared" si="4"/>
        <v>5.1436250000000003E-2</v>
      </c>
    </row>
    <row r="266" spans="1:10" x14ac:dyDescent="0.35">
      <c r="A266" s="1" t="s">
        <v>17419</v>
      </c>
      <c r="B266" s="1">
        <v>27.59</v>
      </c>
      <c r="C266" s="1">
        <v>21.51</v>
      </c>
      <c r="D266" s="1">
        <v>26.43</v>
      </c>
      <c r="E266" s="1">
        <v>40.75</v>
      </c>
      <c r="F266" s="1">
        <v>46.8</v>
      </c>
      <c r="G266" s="1">
        <v>25.26</v>
      </c>
      <c r="H266" s="1">
        <v>24.43</v>
      </c>
      <c r="I266" s="1">
        <v>196.65</v>
      </c>
      <c r="J266" s="52">
        <f t="shared" si="4"/>
        <v>5.1177499999999994E-2</v>
      </c>
    </row>
    <row r="267" spans="1:10" x14ac:dyDescent="0.35">
      <c r="A267" s="1" t="s">
        <v>17418</v>
      </c>
      <c r="B267" s="1">
        <v>26.81</v>
      </c>
      <c r="C267" s="1">
        <v>19.809999999999999</v>
      </c>
      <c r="D267" s="1">
        <v>26.09</v>
      </c>
      <c r="E267" s="1">
        <v>36.6</v>
      </c>
      <c r="F267" s="1">
        <v>46.48</v>
      </c>
      <c r="G267" s="1">
        <v>23.79</v>
      </c>
      <c r="H267" s="1">
        <v>24.61</v>
      </c>
      <c r="I267" s="1">
        <v>187.1</v>
      </c>
      <c r="J267" s="52">
        <f t="shared" si="4"/>
        <v>4.8911249999999996E-2</v>
      </c>
    </row>
    <row r="268" spans="1:10" x14ac:dyDescent="0.35">
      <c r="A268" s="1" t="s">
        <v>17417</v>
      </c>
      <c r="B268" s="1">
        <v>25.75</v>
      </c>
      <c r="C268" s="1">
        <v>19.100000000000001</v>
      </c>
      <c r="D268" s="1">
        <v>27.94</v>
      </c>
      <c r="E268" s="1">
        <v>34</v>
      </c>
      <c r="F268" s="1">
        <v>49</v>
      </c>
      <c r="G268" s="1">
        <v>25.1</v>
      </c>
      <c r="H268" s="1">
        <v>19.510000000000002</v>
      </c>
      <c r="I268" s="1">
        <v>184.27</v>
      </c>
      <c r="J268" s="52">
        <f t="shared" si="4"/>
        <v>4.8083750000000001E-2</v>
      </c>
    </row>
    <row r="269" spans="1:10" x14ac:dyDescent="0.35">
      <c r="A269" s="1" t="s">
        <v>17416</v>
      </c>
      <c r="B269" s="1">
        <v>25.77</v>
      </c>
      <c r="C269" s="1">
        <v>15.74</v>
      </c>
      <c r="D269" s="1">
        <v>28.03</v>
      </c>
      <c r="E269" s="1">
        <v>33.08</v>
      </c>
      <c r="F269" s="1">
        <v>43.69</v>
      </c>
      <c r="G269" s="1">
        <v>23.75</v>
      </c>
      <c r="H269" s="1">
        <v>24.38</v>
      </c>
      <c r="I269" s="1">
        <v>179.58</v>
      </c>
      <c r="J269" s="52">
        <f t="shared" si="4"/>
        <v>4.6752499999999995E-2</v>
      </c>
    </row>
    <row r="270" spans="1:10" x14ac:dyDescent="0.35">
      <c r="A270" s="1" t="s">
        <v>17415</v>
      </c>
      <c r="B270" s="1">
        <v>19.91</v>
      </c>
      <c r="C270" s="1">
        <v>15.22</v>
      </c>
      <c r="D270" s="1">
        <v>25.87</v>
      </c>
      <c r="E270" s="1">
        <v>34.5</v>
      </c>
      <c r="F270" s="1">
        <v>46.27</v>
      </c>
      <c r="G270" s="1">
        <v>23.31</v>
      </c>
      <c r="H270" s="1">
        <v>27.16</v>
      </c>
      <c r="I270" s="1">
        <v>178.33</v>
      </c>
      <c r="J270" s="52">
        <f t="shared" si="4"/>
        <v>4.6321250000000008E-2</v>
      </c>
    </row>
    <row r="271" spans="1:10" x14ac:dyDescent="0.35">
      <c r="A271" s="1" t="s">
        <v>17414</v>
      </c>
      <c r="B271" s="1">
        <v>19.84</v>
      </c>
      <c r="C271" s="1">
        <v>20.190000000000001</v>
      </c>
      <c r="D271" s="1">
        <v>23.75</v>
      </c>
      <c r="E271" s="1">
        <v>35.1</v>
      </c>
      <c r="F271" s="1">
        <v>42.6</v>
      </c>
      <c r="G271" s="1">
        <v>23.58</v>
      </c>
      <c r="H271" s="1">
        <v>36.18</v>
      </c>
      <c r="I271" s="1">
        <v>193.5</v>
      </c>
      <c r="J271" s="52">
        <f t="shared" si="4"/>
        <v>4.9342500000000004E-2</v>
      </c>
    </row>
    <row r="272" spans="1:10" x14ac:dyDescent="0.35">
      <c r="A272" s="1" t="s">
        <v>17413</v>
      </c>
      <c r="B272" s="1">
        <v>33.979999999999997</v>
      </c>
      <c r="C272" s="1">
        <v>24.38</v>
      </c>
      <c r="D272" s="1">
        <v>31.28</v>
      </c>
      <c r="E272" s="1">
        <v>39.93</v>
      </c>
      <c r="F272" s="1">
        <v>42.98</v>
      </c>
      <c r="G272" s="1">
        <v>24.9</v>
      </c>
      <c r="H272" s="1">
        <v>47.7</v>
      </c>
      <c r="I272" s="1">
        <v>181.2</v>
      </c>
      <c r="J272" s="52">
        <f t="shared" si="4"/>
        <v>5.3293749999999994E-2</v>
      </c>
    </row>
    <row r="273" spans="1:10" x14ac:dyDescent="0.35">
      <c r="A273" s="1" t="s">
        <v>17412</v>
      </c>
      <c r="B273" s="1">
        <v>45.51</v>
      </c>
      <c r="C273" s="1">
        <v>35.92</v>
      </c>
      <c r="D273" s="1">
        <v>40.020000000000003</v>
      </c>
      <c r="E273" s="1">
        <v>48.5</v>
      </c>
      <c r="F273" s="1">
        <v>50.99</v>
      </c>
      <c r="G273" s="1">
        <v>29.6</v>
      </c>
      <c r="H273" s="1">
        <v>60</v>
      </c>
      <c r="I273" s="1">
        <v>273.18</v>
      </c>
      <c r="J273" s="52">
        <f t="shared" si="4"/>
        <v>7.2965000000000002E-2</v>
      </c>
    </row>
    <row r="274" spans="1:10" x14ac:dyDescent="0.35">
      <c r="A274" s="1" t="s">
        <v>17411</v>
      </c>
      <c r="B274" s="1">
        <v>45.54</v>
      </c>
      <c r="C274" s="1">
        <v>40.5</v>
      </c>
      <c r="D274" s="1">
        <v>40.07</v>
      </c>
      <c r="E274" s="1">
        <v>51.85</v>
      </c>
      <c r="F274" s="1">
        <v>54.5</v>
      </c>
      <c r="G274" s="1">
        <v>28.6</v>
      </c>
      <c r="H274" s="1">
        <v>62.65</v>
      </c>
      <c r="I274" s="1">
        <v>300.10000000000002</v>
      </c>
      <c r="J274" s="52">
        <f t="shared" si="4"/>
        <v>7.7976249999999997E-2</v>
      </c>
    </row>
    <row r="275" spans="1:10" x14ac:dyDescent="0.35">
      <c r="A275" s="1" t="s">
        <v>17410</v>
      </c>
      <c r="B275" s="1">
        <v>46.2</v>
      </c>
      <c r="C275" s="1">
        <v>41</v>
      </c>
      <c r="D275" s="1">
        <v>38.200000000000003</v>
      </c>
      <c r="E275" s="1">
        <v>63</v>
      </c>
      <c r="F275" s="1">
        <v>62.11</v>
      </c>
      <c r="G275" s="1">
        <v>28.6</v>
      </c>
      <c r="H275" s="1">
        <v>83.13</v>
      </c>
      <c r="I275" s="1">
        <v>292.74</v>
      </c>
      <c r="J275" s="52">
        <f t="shared" si="4"/>
        <v>8.1872500000000001E-2</v>
      </c>
    </row>
    <row r="276" spans="1:10" x14ac:dyDescent="0.35">
      <c r="A276" s="1" t="s">
        <v>17409</v>
      </c>
      <c r="B276" s="1">
        <v>45</v>
      </c>
      <c r="C276" s="1">
        <v>38.659999999999997</v>
      </c>
      <c r="D276" s="1">
        <v>39.64</v>
      </c>
      <c r="E276" s="1">
        <v>63.08</v>
      </c>
      <c r="F276" s="1">
        <v>65</v>
      </c>
      <c r="G276" s="1">
        <v>28.6</v>
      </c>
      <c r="H276" s="1">
        <v>71</v>
      </c>
      <c r="I276" s="1">
        <v>275.5</v>
      </c>
      <c r="J276" s="52">
        <f t="shared" si="4"/>
        <v>7.8310000000000005E-2</v>
      </c>
    </row>
    <row r="277" spans="1:10" x14ac:dyDescent="0.35">
      <c r="A277" s="1" t="s">
        <v>17408</v>
      </c>
      <c r="B277" s="1">
        <v>45.38</v>
      </c>
      <c r="C277" s="1">
        <v>36.46</v>
      </c>
      <c r="D277" s="1">
        <v>39.86</v>
      </c>
      <c r="E277" s="1">
        <v>61.67</v>
      </c>
      <c r="F277" s="1">
        <v>64.010000000000005</v>
      </c>
      <c r="G277" s="1">
        <v>30.9</v>
      </c>
      <c r="H277" s="1">
        <v>57.17</v>
      </c>
      <c r="I277" s="1">
        <v>258.64999999999998</v>
      </c>
      <c r="J277" s="52">
        <f t="shared" si="4"/>
        <v>7.4262499999999995E-2</v>
      </c>
    </row>
    <row r="278" spans="1:10" x14ac:dyDescent="0.35">
      <c r="A278" s="1" t="s">
        <v>17407</v>
      </c>
      <c r="B278" s="1">
        <v>42.49</v>
      </c>
      <c r="C278" s="1">
        <v>35</v>
      </c>
      <c r="D278" s="1">
        <v>38</v>
      </c>
      <c r="E278" s="1">
        <v>59</v>
      </c>
      <c r="F278" s="1">
        <v>51.98</v>
      </c>
      <c r="G278" s="1">
        <v>30.9</v>
      </c>
      <c r="H278" s="1">
        <v>58.39</v>
      </c>
      <c r="I278" s="1">
        <v>245.11</v>
      </c>
      <c r="J278" s="52">
        <f t="shared" si="4"/>
        <v>7.0108749999999997E-2</v>
      </c>
    </row>
    <row r="279" spans="1:10" x14ac:dyDescent="0.35">
      <c r="A279" s="1" t="s">
        <v>17406</v>
      </c>
      <c r="B279" s="1">
        <v>41.53</v>
      </c>
      <c r="C279" s="1">
        <v>33.299999999999997</v>
      </c>
      <c r="D279" s="1">
        <v>50.03</v>
      </c>
      <c r="E279" s="1">
        <v>57.08</v>
      </c>
      <c r="F279" s="1">
        <v>49</v>
      </c>
      <c r="G279" s="1">
        <v>29.5</v>
      </c>
      <c r="H279" s="1">
        <v>53.39</v>
      </c>
      <c r="I279" s="1">
        <v>232.08</v>
      </c>
      <c r="J279" s="52">
        <f t="shared" si="4"/>
        <v>6.8238750000000001E-2</v>
      </c>
    </row>
    <row r="280" spans="1:10" x14ac:dyDescent="0.35">
      <c r="A280" s="1" t="s">
        <v>17405</v>
      </c>
      <c r="B280" s="1">
        <v>39</v>
      </c>
      <c r="C280" s="1">
        <v>32.21</v>
      </c>
      <c r="D280" s="1">
        <v>48.85</v>
      </c>
      <c r="E280" s="1">
        <v>49.9</v>
      </c>
      <c r="F280" s="1">
        <v>51.75</v>
      </c>
      <c r="G280" s="1">
        <v>30.9</v>
      </c>
      <c r="H280" s="1">
        <v>49.63</v>
      </c>
      <c r="I280" s="1">
        <v>234.77</v>
      </c>
      <c r="J280" s="52">
        <f t="shared" si="4"/>
        <v>6.7126249999999998E-2</v>
      </c>
    </row>
    <row r="281" spans="1:10" x14ac:dyDescent="0.35">
      <c r="A281" s="1" t="s">
        <v>17404</v>
      </c>
      <c r="B281" s="1">
        <v>39</v>
      </c>
      <c r="C281" s="1">
        <v>33</v>
      </c>
      <c r="D281" s="1">
        <v>38.299999999999997</v>
      </c>
      <c r="E281" s="1">
        <v>45.92</v>
      </c>
      <c r="F281" s="1">
        <v>52.5</v>
      </c>
      <c r="G281" s="1">
        <v>29.9</v>
      </c>
      <c r="H281" s="1">
        <v>53.73</v>
      </c>
      <c r="I281" s="1">
        <v>240.01</v>
      </c>
      <c r="J281" s="52">
        <f t="shared" si="4"/>
        <v>6.6545000000000007E-2</v>
      </c>
    </row>
    <row r="282" spans="1:10" x14ac:dyDescent="0.35">
      <c r="A282" s="1" t="s">
        <v>17403</v>
      </c>
      <c r="B282" s="1">
        <v>39.94</v>
      </c>
      <c r="C282" s="1">
        <v>36.08</v>
      </c>
      <c r="D282" s="1">
        <v>50.31</v>
      </c>
      <c r="E282" s="1">
        <v>46.5</v>
      </c>
      <c r="F282" s="1">
        <v>52.81</v>
      </c>
      <c r="G282" s="1">
        <v>30.23</v>
      </c>
      <c r="H282" s="1">
        <v>68.02</v>
      </c>
      <c r="I282" s="1">
        <v>255</v>
      </c>
      <c r="J282" s="52">
        <f t="shared" si="4"/>
        <v>7.2361250000000002E-2</v>
      </c>
    </row>
    <row r="283" spans="1:10" x14ac:dyDescent="0.35">
      <c r="A283" s="1" t="s">
        <v>17402</v>
      </c>
      <c r="B283" s="1">
        <v>48</v>
      </c>
      <c r="C283" s="1">
        <v>41.94</v>
      </c>
      <c r="D283" s="1">
        <v>75.78</v>
      </c>
      <c r="E283" s="1">
        <v>50.52</v>
      </c>
      <c r="F283" s="1">
        <v>59.47</v>
      </c>
      <c r="G283" s="1">
        <v>35.22</v>
      </c>
      <c r="H283" s="1">
        <v>87.19</v>
      </c>
      <c r="I283" s="1">
        <v>284.82</v>
      </c>
      <c r="J283" s="52">
        <f t="shared" si="4"/>
        <v>8.5367500000000013E-2</v>
      </c>
    </row>
    <row r="284" spans="1:10" x14ac:dyDescent="0.35">
      <c r="A284" s="1" t="s">
        <v>17401</v>
      </c>
      <c r="B284" s="1">
        <v>47.89</v>
      </c>
      <c r="C284" s="1">
        <v>41.77</v>
      </c>
      <c r="D284" s="1">
        <v>51.6</v>
      </c>
      <c r="E284" s="1">
        <v>47</v>
      </c>
      <c r="F284" s="1">
        <v>49.9</v>
      </c>
      <c r="G284" s="1">
        <v>46.87</v>
      </c>
      <c r="H284" s="1">
        <v>62.4</v>
      </c>
      <c r="I284" s="1">
        <v>285.97000000000003</v>
      </c>
      <c r="J284" s="52">
        <f t="shared" si="4"/>
        <v>7.9174999999999995E-2</v>
      </c>
    </row>
    <row r="285" spans="1:10" x14ac:dyDescent="0.35">
      <c r="A285" s="1" t="s">
        <v>17400</v>
      </c>
      <c r="B285" s="1">
        <v>47.44</v>
      </c>
      <c r="C285" s="1">
        <v>32.51</v>
      </c>
      <c r="D285" s="1">
        <v>45</v>
      </c>
      <c r="E285" s="1">
        <v>39.9</v>
      </c>
      <c r="F285" s="1">
        <v>49.59</v>
      </c>
      <c r="G285" s="1">
        <v>46.47</v>
      </c>
      <c r="H285" s="1">
        <v>53.3</v>
      </c>
      <c r="I285" s="1">
        <v>269.02999999999997</v>
      </c>
      <c r="J285" s="52">
        <f t="shared" si="4"/>
        <v>7.2904999999999998E-2</v>
      </c>
    </row>
    <row r="286" spans="1:10" x14ac:dyDescent="0.35">
      <c r="A286" s="1" t="s">
        <v>17399</v>
      </c>
      <c r="B286" s="1">
        <v>41.89</v>
      </c>
      <c r="C286" s="1">
        <v>28.4</v>
      </c>
      <c r="D286" s="1">
        <v>49.94</v>
      </c>
      <c r="E286" s="1">
        <v>41.04</v>
      </c>
      <c r="F286" s="1">
        <v>48.42</v>
      </c>
      <c r="G286" s="1">
        <v>46.51</v>
      </c>
      <c r="H286" s="1">
        <v>53.3</v>
      </c>
      <c r="I286" s="1">
        <v>213.47</v>
      </c>
      <c r="J286" s="52">
        <f t="shared" si="4"/>
        <v>6.5371250000000006E-2</v>
      </c>
    </row>
    <row r="287" spans="1:10" x14ac:dyDescent="0.35">
      <c r="A287" s="1" t="s">
        <v>17398</v>
      </c>
      <c r="B287" s="1">
        <v>37.880000000000003</v>
      </c>
      <c r="C287" s="1">
        <v>25.87</v>
      </c>
      <c r="D287" s="1">
        <v>47.44</v>
      </c>
      <c r="E287" s="1">
        <v>44.8</v>
      </c>
      <c r="F287" s="1">
        <v>49</v>
      </c>
      <c r="G287" s="1">
        <v>32.07</v>
      </c>
      <c r="H287" s="1">
        <v>54.4</v>
      </c>
      <c r="I287" s="1">
        <v>170</v>
      </c>
      <c r="J287" s="52">
        <f t="shared" si="4"/>
        <v>5.7682499999999998E-2</v>
      </c>
    </row>
    <row r="288" spans="1:10" x14ac:dyDescent="0.35">
      <c r="A288" s="1" t="s">
        <v>17397</v>
      </c>
      <c r="B288" s="1">
        <v>37.44</v>
      </c>
      <c r="C288" s="1">
        <v>24.07</v>
      </c>
      <c r="D288" s="1">
        <v>37.9</v>
      </c>
      <c r="E288" s="1">
        <v>44.9</v>
      </c>
      <c r="F288" s="1">
        <v>47.58</v>
      </c>
      <c r="G288" s="1">
        <v>38.1</v>
      </c>
      <c r="H288" s="1">
        <v>48.4</v>
      </c>
      <c r="I288" s="1">
        <v>185</v>
      </c>
      <c r="J288" s="52">
        <f t="shared" si="4"/>
        <v>5.7923749999999996E-2</v>
      </c>
    </row>
    <row r="289" spans="1:10" x14ac:dyDescent="0.35">
      <c r="A289" s="1" t="s">
        <v>17396</v>
      </c>
      <c r="B289" s="1">
        <v>35</v>
      </c>
      <c r="C289" s="1">
        <v>26.3</v>
      </c>
      <c r="D289" s="1">
        <v>35</v>
      </c>
      <c r="E289" s="1">
        <v>42</v>
      </c>
      <c r="F289" s="1">
        <v>47.55</v>
      </c>
      <c r="G289" s="1">
        <v>29.9</v>
      </c>
      <c r="H289" s="1">
        <v>45.69</v>
      </c>
      <c r="I289" s="1">
        <v>181</v>
      </c>
      <c r="J289" s="52">
        <f t="shared" si="4"/>
        <v>5.5305000000000007E-2</v>
      </c>
    </row>
    <row r="290" spans="1:10" x14ac:dyDescent="0.35">
      <c r="A290" s="1" t="s">
        <v>17395</v>
      </c>
      <c r="B290" s="1">
        <v>33.04</v>
      </c>
      <c r="C290" s="1">
        <v>21</v>
      </c>
      <c r="D290" s="1">
        <v>38.479999999999997</v>
      </c>
      <c r="E290" s="1">
        <v>43.15</v>
      </c>
      <c r="F290" s="1">
        <v>52.4</v>
      </c>
      <c r="G290" s="1">
        <v>29.13</v>
      </c>
      <c r="H290" s="1">
        <v>47.6</v>
      </c>
      <c r="I290" s="1">
        <v>173.6</v>
      </c>
      <c r="J290" s="52">
        <f t="shared" si="4"/>
        <v>5.4799999999999995E-2</v>
      </c>
    </row>
    <row r="291" spans="1:10" x14ac:dyDescent="0.35">
      <c r="A291" s="1" t="s">
        <v>17394</v>
      </c>
      <c r="B291" s="1">
        <v>26.56</v>
      </c>
      <c r="C291" s="1">
        <v>19.66</v>
      </c>
      <c r="D291" s="1">
        <v>36.92</v>
      </c>
      <c r="E291" s="1">
        <v>38.42</v>
      </c>
      <c r="F291" s="1">
        <v>47.93</v>
      </c>
      <c r="G291" s="1">
        <v>26.8</v>
      </c>
      <c r="H291" s="1">
        <v>48.3</v>
      </c>
      <c r="I291" s="1">
        <v>174.4</v>
      </c>
      <c r="J291" s="52">
        <f t="shared" si="4"/>
        <v>5.2373750000000004E-2</v>
      </c>
    </row>
    <row r="292" spans="1:10" x14ac:dyDescent="0.35">
      <c r="A292" s="1" t="s">
        <v>17393</v>
      </c>
      <c r="B292" s="1">
        <v>26.29</v>
      </c>
      <c r="C292" s="1">
        <v>18.13</v>
      </c>
      <c r="D292" s="1">
        <v>32.44</v>
      </c>
      <c r="E292" s="1">
        <v>36.11</v>
      </c>
      <c r="F292" s="1">
        <v>43.44</v>
      </c>
      <c r="G292" s="1">
        <v>25.47</v>
      </c>
      <c r="H292" s="1">
        <v>47.6</v>
      </c>
      <c r="I292" s="1">
        <v>186.9</v>
      </c>
      <c r="J292" s="52">
        <f t="shared" si="4"/>
        <v>5.2047499999999997E-2</v>
      </c>
    </row>
    <row r="293" spans="1:10" x14ac:dyDescent="0.35">
      <c r="A293" s="1" t="s">
        <v>17392</v>
      </c>
      <c r="B293" s="1">
        <v>25.04</v>
      </c>
      <c r="C293" s="1">
        <v>18.059999999999999</v>
      </c>
      <c r="D293" s="1">
        <v>30.05</v>
      </c>
      <c r="E293" s="1">
        <v>33.799999999999997</v>
      </c>
      <c r="F293" s="1">
        <v>33.479999999999997</v>
      </c>
      <c r="G293" s="1">
        <v>24.95</v>
      </c>
      <c r="H293" s="1">
        <v>40</v>
      </c>
      <c r="I293" s="1">
        <v>184</v>
      </c>
      <c r="J293" s="52">
        <f t="shared" si="4"/>
        <v>4.86725E-2</v>
      </c>
    </row>
    <row r="294" spans="1:10" x14ac:dyDescent="0.35">
      <c r="A294" s="1" t="s">
        <v>17391</v>
      </c>
      <c r="B294" s="1">
        <v>24.99</v>
      </c>
      <c r="C294" s="1">
        <v>18.05</v>
      </c>
      <c r="D294" s="1">
        <v>30.22</v>
      </c>
      <c r="E294" s="1">
        <v>32.04</v>
      </c>
      <c r="F294" s="1">
        <v>34.630000000000003</v>
      </c>
      <c r="G294" s="1">
        <v>25.12</v>
      </c>
      <c r="H294" s="1">
        <v>34.979999999999997</v>
      </c>
      <c r="I294" s="1">
        <v>189.8</v>
      </c>
      <c r="J294" s="52">
        <f t="shared" si="4"/>
        <v>4.8728750000000001E-2</v>
      </c>
    </row>
    <row r="295" spans="1:10" x14ac:dyDescent="0.35">
      <c r="A295" s="1" t="s">
        <v>17390</v>
      </c>
      <c r="B295" s="1">
        <v>25.39</v>
      </c>
      <c r="C295" s="1">
        <v>20.83</v>
      </c>
      <c r="D295" s="1">
        <v>34.08</v>
      </c>
      <c r="E295" s="1">
        <v>32.549999999999997</v>
      </c>
      <c r="F295" s="1">
        <v>34.630000000000003</v>
      </c>
      <c r="G295" s="1">
        <v>27.32</v>
      </c>
      <c r="H295" s="1">
        <v>47.6</v>
      </c>
      <c r="I295" s="1">
        <v>173.5</v>
      </c>
      <c r="J295" s="52">
        <f t="shared" si="4"/>
        <v>4.9487499999999997E-2</v>
      </c>
    </row>
    <row r="296" spans="1:10" x14ac:dyDescent="0.35">
      <c r="A296" s="1" t="s">
        <v>17389</v>
      </c>
      <c r="B296" s="1">
        <v>33.78</v>
      </c>
      <c r="C296" s="1">
        <v>24.1</v>
      </c>
      <c r="D296" s="1">
        <v>37.270000000000003</v>
      </c>
      <c r="E296" s="1">
        <v>32</v>
      </c>
      <c r="F296" s="1">
        <v>28.97</v>
      </c>
      <c r="G296" s="1">
        <v>37.869999999999997</v>
      </c>
      <c r="H296" s="1">
        <v>52.5</v>
      </c>
      <c r="I296" s="1">
        <v>188.5</v>
      </c>
      <c r="J296" s="52">
        <f t="shared" si="4"/>
        <v>5.4373749999999998E-2</v>
      </c>
    </row>
    <row r="297" spans="1:10" x14ac:dyDescent="0.35">
      <c r="A297" s="1" t="s">
        <v>17388</v>
      </c>
      <c r="B297" s="1">
        <v>44.94</v>
      </c>
      <c r="C297" s="1">
        <v>28.44</v>
      </c>
      <c r="D297" s="1">
        <v>46.98</v>
      </c>
      <c r="E297" s="1">
        <v>33.76</v>
      </c>
      <c r="F297" s="1">
        <v>40</v>
      </c>
      <c r="G297" s="1">
        <v>48.64</v>
      </c>
      <c r="H297" s="1">
        <v>61</v>
      </c>
      <c r="I297" s="1">
        <v>191.91</v>
      </c>
      <c r="J297" s="52">
        <f t="shared" si="4"/>
        <v>6.1958749999999993E-2</v>
      </c>
    </row>
    <row r="298" spans="1:10" x14ac:dyDescent="0.35">
      <c r="A298" s="1" t="s">
        <v>17387</v>
      </c>
      <c r="B298" s="1">
        <v>49.04</v>
      </c>
      <c r="C298" s="1">
        <v>30.41</v>
      </c>
      <c r="D298" s="1">
        <v>63</v>
      </c>
      <c r="E298" s="1">
        <v>42.4</v>
      </c>
      <c r="F298" s="1">
        <v>38.299999999999997</v>
      </c>
      <c r="G298" s="1">
        <v>52.93</v>
      </c>
      <c r="H298" s="1">
        <v>58</v>
      </c>
      <c r="I298" s="1">
        <v>230</v>
      </c>
      <c r="J298" s="52">
        <f t="shared" si="4"/>
        <v>7.0509999999999989E-2</v>
      </c>
    </row>
    <row r="299" spans="1:10" x14ac:dyDescent="0.35">
      <c r="A299" s="1" t="s">
        <v>17386</v>
      </c>
      <c r="B299" s="1">
        <v>49.64</v>
      </c>
      <c r="C299" s="1">
        <v>31.15</v>
      </c>
      <c r="D299" s="1">
        <v>64.94</v>
      </c>
      <c r="E299" s="1">
        <v>49</v>
      </c>
      <c r="F299" s="1">
        <v>47.33</v>
      </c>
      <c r="G299" s="1">
        <v>49.89</v>
      </c>
      <c r="H299" s="1">
        <v>57.1</v>
      </c>
      <c r="I299" s="1">
        <v>191.95</v>
      </c>
      <c r="J299" s="52">
        <f t="shared" si="4"/>
        <v>6.7625000000000005E-2</v>
      </c>
    </row>
    <row r="300" spans="1:10" x14ac:dyDescent="0.35">
      <c r="A300" s="1" t="s">
        <v>17385</v>
      </c>
      <c r="B300" s="1">
        <v>55.95</v>
      </c>
      <c r="C300" s="1">
        <v>31.84</v>
      </c>
      <c r="D300" s="1">
        <v>51.4</v>
      </c>
      <c r="E300" s="1">
        <v>51</v>
      </c>
      <c r="F300" s="1">
        <v>48.8</v>
      </c>
      <c r="G300" s="1">
        <v>48.89</v>
      </c>
      <c r="H300" s="1">
        <v>53.05</v>
      </c>
      <c r="I300" s="1">
        <v>196</v>
      </c>
      <c r="J300" s="52">
        <f t="shared" si="4"/>
        <v>6.7116250000000002E-2</v>
      </c>
    </row>
    <row r="301" spans="1:10" x14ac:dyDescent="0.35">
      <c r="A301" s="1" t="s">
        <v>17384</v>
      </c>
      <c r="B301" s="1">
        <v>60.01</v>
      </c>
      <c r="C301" s="1">
        <v>33.880000000000003</v>
      </c>
      <c r="D301" s="1">
        <v>57</v>
      </c>
      <c r="E301" s="1">
        <v>47.39</v>
      </c>
      <c r="F301" s="1">
        <v>51.5</v>
      </c>
      <c r="G301" s="1">
        <v>47.2</v>
      </c>
      <c r="H301" s="1">
        <v>51</v>
      </c>
      <c r="I301" s="1">
        <v>187.8</v>
      </c>
      <c r="J301" s="52">
        <f t="shared" si="4"/>
        <v>6.697249999999999E-2</v>
      </c>
    </row>
    <row r="302" spans="1:10" x14ac:dyDescent="0.35">
      <c r="A302" s="1" t="s">
        <v>17383</v>
      </c>
      <c r="B302" s="1">
        <v>46.04</v>
      </c>
      <c r="C302" s="1">
        <v>34.18</v>
      </c>
      <c r="D302" s="1">
        <v>43.07</v>
      </c>
      <c r="E302" s="1">
        <v>47.66</v>
      </c>
      <c r="F302" s="1">
        <v>51.52</v>
      </c>
      <c r="G302" s="1">
        <v>47</v>
      </c>
      <c r="H302" s="1">
        <v>49.6</v>
      </c>
      <c r="I302" s="1">
        <v>170</v>
      </c>
      <c r="J302" s="52">
        <f t="shared" si="4"/>
        <v>6.1133750000000008E-2</v>
      </c>
    </row>
    <row r="303" spans="1:10" x14ac:dyDescent="0.35">
      <c r="A303" s="1" t="s">
        <v>17382</v>
      </c>
      <c r="B303" s="1">
        <v>49.74</v>
      </c>
      <c r="C303" s="1">
        <v>35.39</v>
      </c>
      <c r="D303" s="1">
        <v>42.06</v>
      </c>
      <c r="E303" s="1">
        <v>39.4</v>
      </c>
      <c r="F303" s="1">
        <v>50.99</v>
      </c>
      <c r="G303" s="1">
        <v>45.95</v>
      </c>
      <c r="H303" s="1">
        <v>51.03</v>
      </c>
      <c r="I303" s="1">
        <v>170.8</v>
      </c>
      <c r="J303" s="52">
        <f t="shared" si="4"/>
        <v>6.0670000000000009E-2</v>
      </c>
    </row>
    <row r="304" spans="1:10" x14ac:dyDescent="0.35">
      <c r="A304" s="1" t="s">
        <v>17381</v>
      </c>
      <c r="B304" s="1">
        <v>44.89</v>
      </c>
      <c r="C304" s="1">
        <v>34.909999999999997</v>
      </c>
      <c r="D304" s="1">
        <v>41.98</v>
      </c>
      <c r="E304" s="1">
        <v>37</v>
      </c>
      <c r="F304" s="1">
        <v>50</v>
      </c>
      <c r="G304" s="1">
        <v>45</v>
      </c>
      <c r="H304" s="1">
        <v>54.1</v>
      </c>
      <c r="I304" s="1">
        <v>176</v>
      </c>
      <c r="J304" s="52">
        <f t="shared" si="4"/>
        <v>6.0484999999999997E-2</v>
      </c>
    </row>
    <row r="305" spans="1:10" x14ac:dyDescent="0.35">
      <c r="A305" s="1" t="s">
        <v>17380</v>
      </c>
      <c r="B305" s="1">
        <v>47.93</v>
      </c>
      <c r="C305" s="1">
        <v>37.44</v>
      </c>
      <c r="D305" s="1">
        <v>43.03</v>
      </c>
      <c r="E305" s="1">
        <v>37.4</v>
      </c>
      <c r="F305" s="1">
        <v>50.84</v>
      </c>
      <c r="G305" s="1">
        <v>45.35</v>
      </c>
      <c r="H305" s="1">
        <v>57.1</v>
      </c>
      <c r="I305" s="1">
        <v>199.9</v>
      </c>
      <c r="J305" s="52">
        <f t="shared" si="4"/>
        <v>6.4873750000000008E-2</v>
      </c>
    </row>
    <row r="306" spans="1:10" x14ac:dyDescent="0.35">
      <c r="A306" s="1" t="s">
        <v>17379</v>
      </c>
      <c r="B306" s="1">
        <v>46.98</v>
      </c>
      <c r="C306" s="1">
        <v>39.58</v>
      </c>
      <c r="D306" s="1">
        <v>44.87</v>
      </c>
      <c r="E306" s="1">
        <v>36.9</v>
      </c>
      <c r="F306" s="1">
        <v>51.82</v>
      </c>
      <c r="G306" s="1">
        <v>43.53</v>
      </c>
      <c r="H306" s="1">
        <v>90.91</v>
      </c>
      <c r="I306" s="1">
        <v>202.14</v>
      </c>
      <c r="J306" s="52">
        <f t="shared" si="4"/>
        <v>6.9591250000000007E-2</v>
      </c>
    </row>
    <row r="307" spans="1:10" x14ac:dyDescent="0.35">
      <c r="A307" s="1" t="s">
        <v>17378</v>
      </c>
      <c r="B307" s="1">
        <v>54.94</v>
      </c>
      <c r="C307" s="1">
        <v>43</v>
      </c>
      <c r="D307" s="1">
        <v>48.72</v>
      </c>
      <c r="E307" s="1">
        <v>56.98</v>
      </c>
      <c r="F307" s="1">
        <v>72.5</v>
      </c>
      <c r="G307" s="1">
        <v>46.81</v>
      </c>
      <c r="H307" s="1">
        <v>123.12</v>
      </c>
      <c r="I307" s="1">
        <v>238</v>
      </c>
      <c r="J307" s="52">
        <f t="shared" si="4"/>
        <v>8.5508749999999994E-2</v>
      </c>
    </row>
    <row r="308" spans="1:10" x14ac:dyDescent="0.35">
      <c r="A308" s="1" t="s">
        <v>17377</v>
      </c>
      <c r="B308" s="1">
        <v>49.22</v>
      </c>
      <c r="C308" s="1">
        <v>43.32</v>
      </c>
      <c r="D308" s="1">
        <v>45.17</v>
      </c>
      <c r="E308" s="1">
        <v>65.91</v>
      </c>
      <c r="F308" s="1">
        <v>51.55</v>
      </c>
      <c r="G308" s="1">
        <v>45.27</v>
      </c>
      <c r="H308" s="1">
        <v>71</v>
      </c>
      <c r="I308" s="1">
        <v>192.3</v>
      </c>
      <c r="J308" s="52">
        <f t="shared" si="4"/>
        <v>7.0467500000000002E-2</v>
      </c>
    </row>
    <row r="309" spans="1:10" x14ac:dyDescent="0.35">
      <c r="A309" s="1" t="s">
        <v>17376</v>
      </c>
      <c r="B309" s="1">
        <v>44.6</v>
      </c>
      <c r="C309" s="1">
        <v>38.86</v>
      </c>
      <c r="D309" s="1">
        <v>44.94</v>
      </c>
      <c r="E309" s="1">
        <v>54.9</v>
      </c>
      <c r="F309" s="1">
        <v>51.73</v>
      </c>
      <c r="G309" s="1">
        <v>41.78</v>
      </c>
      <c r="H309" s="1">
        <v>63</v>
      </c>
      <c r="I309" s="1">
        <v>192.3</v>
      </c>
      <c r="J309" s="52">
        <f t="shared" si="4"/>
        <v>6.6513749999999996E-2</v>
      </c>
    </row>
    <row r="310" spans="1:10" x14ac:dyDescent="0.35">
      <c r="A310" s="1" t="s">
        <v>17375</v>
      </c>
      <c r="B310" s="1">
        <v>42.44</v>
      </c>
      <c r="C310" s="1">
        <v>29.96</v>
      </c>
      <c r="D310" s="1">
        <v>39.94</v>
      </c>
      <c r="E310" s="1">
        <v>45.1</v>
      </c>
      <c r="F310" s="1">
        <v>48.28</v>
      </c>
      <c r="G310" s="1">
        <v>31.9</v>
      </c>
      <c r="H310" s="1">
        <v>54.1</v>
      </c>
      <c r="I310" s="1">
        <v>192.3</v>
      </c>
      <c r="J310" s="52">
        <f t="shared" si="4"/>
        <v>6.0502500000000008E-2</v>
      </c>
    </row>
    <row r="311" spans="1:10" x14ac:dyDescent="0.35">
      <c r="A311" s="1" t="s">
        <v>17374</v>
      </c>
      <c r="B311" s="1">
        <v>34.06</v>
      </c>
      <c r="C311" s="1">
        <v>27.96</v>
      </c>
      <c r="D311" s="1">
        <v>36.700000000000003</v>
      </c>
      <c r="E311" s="1">
        <v>41.2</v>
      </c>
      <c r="F311" s="1">
        <v>47.61</v>
      </c>
      <c r="G311" s="1">
        <v>26.97</v>
      </c>
      <c r="H311" s="1">
        <v>65</v>
      </c>
      <c r="I311" s="1">
        <v>186.9</v>
      </c>
      <c r="J311" s="52">
        <f t="shared" si="4"/>
        <v>5.8299999999999998E-2</v>
      </c>
    </row>
    <row r="312" spans="1:10" x14ac:dyDescent="0.35">
      <c r="A312" s="1" t="s">
        <v>17373</v>
      </c>
      <c r="B312" s="1">
        <v>33.97</v>
      </c>
      <c r="C312" s="1">
        <v>27.23</v>
      </c>
      <c r="D312" s="1">
        <v>34.94</v>
      </c>
      <c r="E312" s="1">
        <v>46</v>
      </c>
      <c r="F312" s="1">
        <v>45.1</v>
      </c>
      <c r="G312" s="1">
        <v>26.37</v>
      </c>
      <c r="H312" s="1">
        <v>51.2</v>
      </c>
      <c r="I312" s="1">
        <v>184.9</v>
      </c>
      <c r="J312" s="52">
        <f t="shared" si="4"/>
        <v>5.6213750000000007E-2</v>
      </c>
    </row>
    <row r="313" spans="1:10" x14ac:dyDescent="0.35">
      <c r="A313" s="1" t="s">
        <v>17372</v>
      </c>
      <c r="B313" s="1">
        <v>31.39</v>
      </c>
      <c r="C313" s="1">
        <v>23.52</v>
      </c>
      <c r="D313" s="1">
        <v>30.99</v>
      </c>
      <c r="E313" s="1">
        <v>38</v>
      </c>
      <c r="F313" s="1">
        <v>42.2</v>
      </c>
      <c r="G313" s="1">
        <v>23.98</v>
      </c>
      <c r="H313" s="1">
        <v>54.1</v>
      </c>
      <c r="I313" s="1">
        <v>177.7</v>
      </c>
      <c r="J313" s="52">
        <f t="shared" si="4"/>
        <v>5.2734999999999997E-2</v>
      </c>
    </row>
    <row r="314" spans="1:10" x14ac:dyDescent="0.35">
      <c r="A314" s="1" t="s">
        <v>17371</v>
      </c>
      <c r="B314" s="1">
        <v>34.58</v>
      </c>
      <c r="C314" s="1">
        <v>24.29</v>
      </c>
      <c r="D314" s="1">
        <v>29.82</v>
      </c>
      <c r="E314" s="1">
        <v>38.1</v>
      </c>
      <c r="F314" s="1">
        <v>46.52</v>
      </c>
      <c r="G314" s="1">
        <v>23.1</v>
      </c>
      <c r="H314" s="1">
        <v>84.9</v>
      </c>
      <c r="I314" s="1">
        <v>188</v>
      </c>
      <c r="J314" s="52">
        <f t="shared" si="4"/>
        <v>5.8663750000000001E-2</v>
      </c>
    </row>
    <row r="315" spans="1:10" x14ac:dyDescent="0.35">
      <c r="A315" s="1" t="s">
        <v>17370</v>
      </c>
      <c r="B315" s="1">
        <v>29.67</v>
      </c>
      <c r="C315" s="1">
        <v>23.06</v>
      </c>
      <c r="D315" s="1">
        <v>28.98</v>
      </c>
      <c r="E315" s="1">
        <v>33.83</v>
      </c>
      <c r="F315" s="1">
        <v>42.4</v>
      </c>
      <c r="G315" s="1">
        <v>19.670000000000002</v>
      </c>
      <c r="H315" s="1">
        <v>61.05</v>
      </c>
      <c r="I315" s="1">
        <v>161</v>
      </c>
      <c r="J315" s="52">
        <f t="shared" si="4"/>
        <v>4.9957500000000002E-2</v>
      </c>
    </row>
    <row r="316" spans="1:10" x14ac:dyDescent="0.35">
      <c r="A316" s="1" t="s">
        <v>17369</v>
      </c>
      <c r="B316" s="1">
        <v>27.49</v>
      </c>
      <c r="C316" s="1">
        <v>22.22</v>
      </c>
      <c r="D316" s="1">
        <v>29.59</v>
      </c>
      <c r="E316" s="1">
        <v>33</v>
      </c>
      <c r="F316" s="1">
        <v>46.48</v>
      </c>
      <c r="G316" s="1">
        <v>14.61</v>
      </c>
      <c r="H316" s="1">
        <v>48.18</v>
      </c>
      <c r="I316" s="1">
        <v>155.99</v>
      </c>
      <c r="J316" s="52">
        <f t="shared" si="4"/>
        <v>4.7195000000000001E-2</v>
      </c>
    </row>
    <row r="317" spans="1:10" x14ac:dyDescent="0.35">
      <c r="A317" s="1" t="s">
        <v>17368</v>
      </c>
      <c r="B317" s="1">
        <v>26.13</v>
      </c>
      <c r="C317" s="1">
        <v>22.03</v>
      </c>
      <c r="D317" s="1">
        <v>29.44</v>
      </c>
      <c r="E317" s="1">
        <v>30</v>
      </c>
      <c r="F317" s="1">
        <v>46.37</v>
      </c>
      <c r="G317" s="1">
        <v>8.93</v>
      </c>
      <c r="H317" s="1">
        <v>50.13</v>
      </c>
      <c r="I317" s="1">
        <v>155.91999999999999</v>
      </c>
      <c r="J317" s="52">
        <f t="shared" si="4"/>
        <v>4.611875E-2</v>
      </c>
    </row>
    <row r="318" spans="1:10" x14ac:dyDescent="0.35">
      <c r="A318" s="1" t="s">
        <v>17367</v>
      </c>
      <c r="B318" s="1">
        <v>25.98</v>
      </c>
      <c r="C318" s="1">
        <v>22.53</v>
      </c>
      <c r="D318" s="1">
        <v>29.55</v>
      </c>
      <c r="E318" s="1">
        <v>27.01</v>
      </c>
      <c r="F318" s="1">
        <v>45</v>
      </c>
      <c r="G318" s="1">
        <v>8.24</v>
      </c>
      <c r="H318" s="1">
        <v>44</v>
      </c>
      <c r="I318" s="1">
        <v>153</v>
      </c>
      <c r="J318" s="52">
        <f t="shared" si="4"/>
        <v>4.4413750000000002E-2</v>
      </c>
    </row>
    <row r="319" spans="1:10" x14ac:dyDescent="0.35">
      <c r="A319" s="1" t="s">
        <v>17366</v>
      </c>
      <c r="B319" s="1">
        <v>28.45</v>
      </c>
      <c r="C319" s="1">
        <v>23.9</v>
      </c>
      <c r="D319" s="1">
        <v>29.69</v>
      </c>
      <c r="E319" s="1">
        <v>28.48</v>
      </c>
      <c r="F319" s="1">
        <v>46.67</v>
      </c>
      <c r="G319" s="1">
        <v>17.29</v>
      </c>
      <c r="H319" s="1">
        <v>46.84</v>
      </c>
      <c r="I319" s="1">
        <v>162</v>
      </c>
      <c r="J319" s="52">
        <f t="shared" si="4"/>
        <v>4.7914999999999999E-2</v>
      </c>
    </row>
    <row r="320" spans="1:10" x14ac:dyDescent="0.35">
      <c r="A320" s="1" t="s">
        <v>17365</v>
      </c>
      <c r="B320" s="1">
        <v>34.78</v>
      </c>
      <c r="C320" s="1">
        <v>29.84</v>
      </c>
      <c r="D320" s="1">
        <v>30.46</v>
      </c>
      <c r="E320" s="1">
        <v>29.74</v>
      </c>
      <c r="F320" s="1">
        <v>50.41</v>
      </c>
      <c r="G320" s="1">
        <v>27.4</v>
      </c>
      <c r="H320" s="1">
        <v>60.04</v>
      </c>
      <c r="I320" s="1">
        <v>174.1</v>
      </c>
      <c r="J320" s="52">
        <f t="shared" si="4"/>
        <v>5.4596249999999999E-2</v>
      </c>
    </row>
    <row r="321" spans="1:10" x14ac:dyDescent="0.35">
      <c r="A321" s="1" t="s">
        <v>17364</v>
      </c>
      <c r="B321" s="1">
        <v>48</v>
      </c>
      <c r="C321" s="1">
        <v>38.06</v>
      </c>
      <c r="D321" s="1">
        <v>35.4</v>
      </c>
      <c r="E321" s="1">
        <v>32.700000000000003</v>
      </c>
      <c r="F321" s="1">
        <v>58</v>
      </c>
      <c r="G321" s="1">
        <v>31.74</v>
      </c>
      <c r="H321" s="1">
        <v>79.900000000000006</v>
      </c>
      <c r="I321" s="1">
        <v>198.5</v>
      </c>
      <c r="J321" s="52">
        <f t="shared" si="4"/>
        <v>6.5287500000000012E-2</v>
      </c>
    </row>
    <row r="322" spans="1:10" x14ac:dyDescent="0.35">
      <c r="A322" s="1" t="s">
        <v>17363</v>
      </c>
      <c r="B322" s="1">
        <v>47.79</v>
      </c>
      <c r="C322" s="1">
        <v>44.99</v>
      </c>
      <c r="D322" s="1">
        <v>48.34</v>
      </c>
      <c r="E322" s="1">
        <v>35.1</v>
      </c>
      <c r="F322" s="1">
        <v>63.14</v>
      </c>
      <c r="G322" s="1">
        <v>35.909999999999997</v>
      </c>
      <c r="H322" s="1">
        <v>88.82</v>
      </c>
      <c r="I322" s="1">
        <v>250.1</v>
      </c>
      <c r="J322" s="52">
        <f t="shared" si="4"/>
        <v>7.6773749999999988E-2</v>
      </c>
    </row>
    <row r="323" spans="1:10" x14ac:dyDescent="0.35">
      <c r="A323" s="1" t="s">
        <v>17362</v>
      </c>
      <c r="B323" s="1">
        <v>48.14</v>
      </c>
      <c r="C323" s="1">
        <v>41.39</v>
      </c>
      <c r="D323" s="1">
        <v>52.61</v>
      </c>
      <c r="E323" s="1">
        <v>36.9</v>
      </c>
      <c r="F323" s="1">
        <v>66.3</v>
      </c>
      <c r="G323" s="1">
        <v>39.57</v>
      </c>
      <c r="H323" s="1">
        <v>89.27</v>
      </c>
      <c r="I323" s="1">
        <v>240</v>
      </c>
      <c r="J323" s="52">
        <f t="shared" ref="J323:J386" si="5">(AVERAGE(B323:I323))/1000</f>
        <v>7.6772499999999994E-2</v>
      </c>
    </row>
    <row r="324" spans="1:10" x14ac:dyDescent="0.35">
      <c r="A324" s="1" t="s">
        <v>17361</v>
      </c>
      <c r="B324" s="1">
        <v>45.5</v>
      </c>
      <c r="C324" s="1">
        <v>36.369999999999997</v>
      </c>
      <c r="D324" s="1">
        <v>59.94</v>
      </c>
      <c r="E324" s="1">
        <v>41.5</v>
      </c>
      <c r="F324" s="1">
        <v>65.5</v>
      </c>
      <c r="G324" s="1">
        <v>39.85</v>
      </c>
      <c r="H324" s="1">
        <v>89.63</v>
      </c>
      <c r="I324" s="1">
        <v>169.97</v>
      </c>
      <c r="J324" s="52">
        <f t="shared" si="5"/>
        <v>6.8532499999999996E-2</v>
      </c>
    </row>
    <row r="325" spans="1:10" x14ac:dyDescent="0.35">
      <c r="A325" s="1" t="s">
        <v>17360</v>
      </c>
      <c r="B325" s="1">
        <v>45.03</v>
      </c>
      <c r="C325" s="1">
        <v>34.94</v>
      </c>
      <c r="D325" s="1">
        <v>46.59</v>
      </c>
      <c r="E325" s="1">
        <v>43.3</v>
      </c>
      <c r="F325" s="1">
        <v>51.94</v>
      </c>
      <c r="G325" s="1">
        <v>39.869999999999997</v>
      </c>
      <c r="H325" s="1">
        <v>91.05</v>
      </c>
      <c r="I325" s="1">
        <v>162</v>
      </c>
      <c r="J325" s="52">
        <f t="shared" si="5"/>
        <v>6.4340000000000008E-2</v>
      </c>
    </row>
    <row r="326" spans="1:10" x14ac:dyDescent="0.35">
      <c r="A326" s="1" t="s">
        <v>17359</v>
      </c>
      <c r="B326" s="1">
        <v>45.5</v>
      </c>
      <c r="C326" s="1">
        <v>32.770000000000003</v>
      </c>
      <c r="D326" s="1">
        <v>38.9</v>
      </c>
      <c r="E326" s="1">
        <v>40.880000000000003</v>
      </c>
      <c r="F326" s="1">
        <v>48.3</v>
      </c>
      <c r="G326" s="1">
        <v>35</v>
      </c>
      <c r="H326" s="1">
        <v>88.75</v>
      </c>
      <c r="I326" s="1">
        <v>174.1</v>
      </c>
      <c r="J326" s="52">
        <f t="shared" si="5"/>
        <v>6.3025000000000012E-2</v>
      </c>
    </row>
    <row r="327" spans="1:10" x14ac:dyDescent="0.35">
      <c r="A327" s="1" t="s">
        <v>17358</v>
      </c>
      <c r="B327" s="1">
        <v>40.81</v>
      </c>
      <c r="C327" s="1">
        <v>35.06</v>
      </c>
      <c r="D327" s="1">
        <v>37.49</v>
      </c>
      <c r="E327" s="1">
        <v>37.04</v>
      </c>
      <c r="F327" s="1">
        <v>51.57</v>
      </c>
      <c r="G327" s="1">
        <v>30</v>
      </c>
      <c r="H327" s="1">
        <v>87.1</v>
      </c>
      <c r="I327" s="1">
        <v>161.69999999999999</v>
      </c>
      <c r="J327" s="52">
        <f t="shared" si="5"/>
        <v>6.0096249999999997E-2</v>
      </c>
    </row>
    <row r="328" spans="1:10" x14ac:dyDescent="0.35">
      <c r="A328" s="1" t="s">
        <v>17357</v>
      </c>
      <c r="B328" s="1">
        <v>42.04</v>
      </c>
      <c r="C328" s="1">
        <v>40.5</v>
      </c>
      <c r="D328" s="1">
        <v>37.49</v>
      </c>
      <c r="E328" s="1">
        <v>34.9</v>
      </c>
      <c r="F328" s="1">
        <v>51.73</v>
      </c>
      <c r="G328" s="1">
        <v>34.49</v>
      </c>
      <c r="H328" s="1">
        <v>83.98</v>
      </c>
      <c r="I328" s="1">
        <v>155.36000000000001</v>
      </c>
      <c r="J328" s="52">
        <f t="shared" si="5"/>
        <v>6.0061250000000004E-2</v>
      </c>
    </row>
    <row r="329" spans="1:10" x14ac:dyDescent="0.35">
      <c r="A329" s="1" t="s">
        <v>17356</v>
      </c>
      <c r="B329" s="1">
        <v>38.94</v>
      </c>
      <c r="C329" s="1">
        <v>42.99</v>
      </c>
      <c r="D329" s="1">
        <v>38.25</v>
      </c>
      <c r="E329" s="1">
        <v>35</v>
      </c>
      <c r="F329" s="1">
        <v>62.12</v>
      </c>
      <c r="G329" s="1">
        <v>32.99</v>
      </c>
      <c r="H329" s="1">
        <v>79.959999999999994</v>
      </c>
      <c r="I329" s="1">
        <v>214</v>
      </c>
      <c r="J329" s="52">
        <f t="shared" si="5"/>
        <v>6.8031250000000001E-2</v>
      </c>
    </row>
    <row r="330" spans="1:10" x14ac:dyDescent="0.35">
      <c r="A330" s="1" t="s">
        <v>17355</v>
      </c>
      <c r="B330" s="1">
        <v>41.15</v>
      </c>
      <c r="C330" s="1">
        <v>42.34</v>
      </c>
      <c r="D330" s="1">
        <v>50</v>
      </c>
      <c r="E330" s="1">
        <v>34.9</v>
      </c>
      <c r="F330" s="1">
        <v>65.17</v>
      </c>
      <c r="G330" s="1">
        <v>32.380000000000003</v>
      </c>
      <c r="H330" s="1">
        <v>83.42</v>
      </c>
      <c r="I330" s="1">
        <v>206.59</v>
      </c>
      <c r="J330" s="52">
        <f t="shared" si="5"/>
        <v>6.9493750000000007E-2</v>
      </c>
    </row>
    <row r="331" spans="1:10" x14ac:dyDescent="0.35">
      <c r="A331" s="1" t="s">
        <v>17354</v>
      </c>
      <c r="B331" s="1">
        <v>50</v>
      </c>
      <c r="C331" s="1">
        <v>45.76</v>
      </c>
      <c r="D331" s="1">
        <v>47.47</v>
      </c>
      <c r="E331" s="1">
        <v>37.99</v>
      </c>
      <c r="F331" s="1">
        <v>85.74</v>
      </c>
      <c r="G331" s="1">
        <v>38</v>
      </c>
      <c r="H331" s="1">
        <v>100.1</v>
      </c>
      <c r="I331" s="1">
        <v>262</v>
      </c>
      <c r="J331" s="52">
        <f t="shared" si="5"/>
        <v>8.3382499999999998E-2</v>
      </c>
    </row>
    <row r="332" spans="1:10" x14ac:dyDescent="0.35">
      <c r="A332" s="1" t="s">
        <v>17353</v>
      </c>
      <c r="B332" s="1">
        <v>50.99</v>
      </c>
      <c r="C332" s="1">
        <v>41.53</v>
      </c>
      <c r="D332" s="1">
        <v>47.81</v>
      </c>
      <c r="E332" s="1">
        <v>71.150000000000006</v>
      </c>
      <c r="F332" s="1">
        <v>63.14</v>
      </c>
      <c r="G332" s="1">
        <v>35.1</v>
      </c>
      <c r="H332" s="1">
        <v>90.16</v>
      </c>
      <c r="I332" s="1">
        <v>234.02</v>
      </c>
      <c r="J332" s="52">
        <f t="shared" si="5"/>
        <v>7.9237500000000002E-2</v>
      </c>
    </row>
    <row r="333" spans="1:10" x14ac:dyDescent="0.35">
      <c r="A333" s="1" t="s">
        <v>17352</v>
      </c>
      <c r="B333" s="1">
        <v>44</v>
      </c>
      <c r="C333" s="1">
        <v>32.44</v>
      </c>
      <c r="D333" s="1">
        <v>45</v>
      </c>
      <c r="E333" s="1">
        <v>62.23</v>
      </c>
      <c r="F333" s="1">
        <v>56</v>
      </c>
      <c r="G333" s="1">
        <v>30.1</v>
      </c>
      <c r="H333" s="1">
        <v>87.7</v>
      </c>
      <c r="I333" s="1">
        <v>192.51</v>
      </c>
      <c r="J333" s="52">
        <f t="shared" si="5"/>
        <v>6.8747500000000003E-2</v>
      </c>
    </row>
    <row r="334" spans="1:10" x14ac:dyDescent="0.35">
      <c r="A334" s="1" t="s">
        <v>17351</v>
      </c>
      <c r="B334" s="1">
        <v>44.99</v>
      </c>
      <c r="C334" s="1">
        <v>34.1</v>
      </c>
      <c r="D334" s="1">
        <v>40.26</v>
      </c>
      <c r="E334" s="1">
        <v>54.56</v>
      </c>
      <c r="F334" s="1">
        <v>52.14</v>
      </c>
      <c r="G334" s="1">
        <v>30</v>
      </c>
      <c r="H334" s="1">
        <v>74.58</v>
      </c>
      <c r="I334" s="1">
        <v>185.91</v>
      </c>
      <c r="J334" s="52">
        <f t="shared" si="5"/>
        <v>6.45675E-2</v>
      </c>
    </row>
    <row r="335" spans="1:10" x14ac:dyDescent="0.35">
      <c r="A335" s="1" t="s">
        <v>17350</v>
      </c>
      <c r="B335" s="1">
        <v>38.619999999999997</v>
      </c>
      <c r="C335" s="1">
        <v>30.86</v>
      </c>
      <c r="D335" s="1">
        <v>37.619999999999997</v>
      </c>
      <c r="E335" s="1">
        <v>41.6</v>
      </c>
      <c r="F335" s="1">
        <v>55</v>
      </c>
      <c r="G335" s="1">
        <v>31.16</v>
      </c>
      <c r="H335" s="1">
        <v>62.74</v>
      </c>
      <c r="I335" s="1">
        <v>177.08</v>
      </c>
      <c r="J335" s="52">
        <f t="shared" si="5"/>
        <v>5.9334999999999992E-2</v>
      </c>
    </row>
    <row r="336" spans="1:10" x14ac:dyDescent="0.35">
      <c r="A336" s="1" t="s">
        <v>17349</v>
      </c>
      <c r="B336" s="1">
        <v>39.54</v>
      </c>
      <c r="C336" s="1">
        <v>28.46</v>
      </c>
      <c r="D336" s="1">
        <v>37.85</v>
      </c>
      <c r="E336" s="1">
        <v>44.05</v>
      </c>
      <c r="F336" s="1">
        <v>51.68</v>
      </c>
      <c r="G336" s="1">
        <v>29.16</v>
      </c>
      <c r="H336" s="1">
        <v>59.82</v>
      </c>
      <c r="I336" s="1">
        <v>169</v>
      </c>
      <c r="J336" s="52">
        <f t="shared" si="5"/>
        <v>5.7445000000000003E-2</v>
      </c>
    </row>
    <row r="337" spans="1:10" x14ac:dyDescent="0.35">
      <c r="A337" s="1" t="s">
        <v>17348</v>
      </c>
      <c r="B337" s="1">
        <v>38.92</v>
      </c>
      <c r="C337" s="1">
        <v>25.99</v>
      </c>
      <c r="D337" s="1">
        <v>34.94</v>
      </c>
      <c r="E337" s="1">
        <v>38.33</v>
      </c>
      <c r="F337" s="1">
        <v>47.43</v>
      </c>
      <c r="G337" s="1">
        <v>27.5</v>
      </c>
      <c r="H337" s="1">
        <v>55.6</v>
      </c>
      <c r="I337" s="1">
        <v>161.19999999999999</v>
      </c>
      <c r="J337" s="52">
        <f t="shared" si="5"/>
        <v>5.3738750000000002E-2</v>
      </c>
    </row>
    <row r="338" spans="1:10" x14ac:dyDescent="0.35">
      <c r="A338" s="1" t="s">
        <v>17347</v>
      </c>
      <c r="B338" s="1">
        <v>30.44</v>
      </c>
      <c r="C338" s="1">
        <v>25.5</v>
      </c>
      <c r="D338" s="1">
        <v>32.99</v>
      </c>
      <c r="E338" s="1">
        <v>34</v>
      </c>
      <c r="F338" s="1">
        <v>46.67</v>
      </c>
      <c r="G338" s="1">
        <v>25.18</v>
      </c>
      <c r="H338" s="1">
        <v>48.98</v>
      </c>
      <c r="I338" s="1">
        <v>222.01</v>
      </c>
      <c r="J338" s="52">
        <f t="shared" si="5"/>
        <v>5.8221249999999995E-2</v>
      </c>
    </row>
    <row r="339" spans="1:10" x14ac:dyDescent="0.35">
      <c r="A339" s="1" t="s">
        <v>17346</v>
      </c>
      <c r="B339" s="1">
        <v>24.91</v>
      </c>
      <c r="C339" s="1">
        <v>25.35</v>
      </c>
      <c r="D339" s="1">
        <v>29.48</v>
      </c>
      <c r="E339" s="1">
        <v>33</v>
      </c>
      <c r="F339" s="1">
        <v>42</v>
      </c>
      <c r="G339" s="1">
        <v>23</v>
      </c>
      <c r="H339" s="1">
        <v>48.66</v>
      </c>
      <c r="I339" s="1">
        <v>189.91</v>
      </c>
      <c r="J339" s="52">
        <f t="shared" si="5"/>
        <v>5.2038750000000002E-2</v>
      </c>
    </row>
    <row r="340" spans="1:10" x14ac:dyDescent="0.35">
      <c r="A340" s="1" t="s">
        <v>17345</v>
      </c>
      <c r="B340" s="1">
        <v>25.49</v>
      </c>
      <c r="C340" s="1">
        <v>24.36</v>
      </c>
      <c r="D340" s="1">
        <v>31.99</v>
      </c>
      <c r="E340" s="1">
        <v>32.4</v>
      </c>
      <c r="F340" s="1">
        <v>38.299999999999997</v>
      </c>
      <c r="G340" s="1">
        <v>21.66</v>
      </c>
      <c r="H340" s="1">
        <v>47.7</v>
      </c>
      <c r="I340" s="1">
        <v>172</v>
      </c>
      <c r="J340" s="52">
        <f t="shared" si="5"/>
        <v>4.9237499999999997E-2</v>
      </c>
    </row>
    <row r="341" spans="1:10" x14ac:dyDescent="0.35">
      <c r="A341" s="1" t="s">
        <v>17344</v>
      </c>
      <c r="B341" s="1">
        <v>25.43</v>
      </c>
      <c r="C341" s="1">
        <v>23.5</v>
      </c>
      <c r="D341" s="1">
        <v>29.46</v>
      </c>
      <c r="E341" s="1">
        <v>28.97</v>
      </c>
      <c r="F341" s="1">
        <v>36</v>
      </c>
      <c r="G341" s="1">
        <v>21.19</v>
      </c>
      <c r="H341" s="1">
        <v>46.6</v>
      </c>
      <c r="I341" s="1">
        <v>161.19999999999999</v>
      </c>
      <c r="J341" s="52">
        <f t="shared" si="5"/>
        <v>4.6543750000000002E-2</v>
      </c>
    </row>
    <row r="342" spans="1:10" x14ac:dyDescent="0.35">
      <c r="A342" s="1" t="s">
        <v>17343</v>
      </c>
      <c r="B342" s="1">
        <v>25.47</v>
      </c>
      <c r="C342" s="1">
        <v>22.94</v>
      </c>
      <c r="D342" s="1">
        <v>31.99</v>
      </c>
      <c r="E342" s="1">
        <v>28.79</v>
      </c>
      <c r="F342" s="1">
        <v>42.2</v>
      </c>
      <c r="G342" s="1">
        <v>11.1</v>
      </c>
      <c r="H342" s="1">
        <v>48</v>
      </c>
      <c r="I342" s="1">
        <v>179.9</v>
      </c>
      <c r="J342" s="52">
        <f t="shared" si="5"/>
        <v>4.8798749999999995E-2</v>
      </c>
    </row>
    <row r="343" spans="1:10" x14ac:dyDescent="0.35">
      <c r="A343" s="1" t="s">
        <v>17342</v>
      </c>
      <c r="B343" s="1">
        <v>19.07</v>
      </c>
      <c r="C343" s="1">
        <v>23.48</v>
      </c>
      <c r="D343" s="1">
        <v>30.1</v>
      </c>
      <c r="E343" s="1">
        <v>29.69</v>
      </c>
      <c r="F343" s="1">
        <v>44.3</v>
      </c>
      <c r="G343" s="1">
        <v>19.29</v>
      </c>
      <c r="H343" s="1">
        <v>51.52</v>
      </c>
      <c r="I343" s="1">
        <v>181.9</v>
      </c>
      <c r="J343" s="52">
        <f t="shared" si="5"/>
        <v>4.9918750000000005E-2</v>
      </c>
    </row>
    <row r="344" spans="1:10" x14ac:dyDescent="0.35">
      <c r="A344" s="1" t="s">
        <v>17341</v>
      </c>
      <c r="B344" s="1">
        <v>32.33</v>
      </c>
      <c r="C344" s="1">
        <v>27.32</v>
      </c>
      <c r="D344" s="1">
        <v>35.5</v>
      </c>
      <c r="E344" s="1">
        <v>40.700000000000003</v>
      </c>
      <c r="F344" s="1">
        <v>47.4</v>
      </c>
      <c r="G344" s="1">
        <v>28.56</v>
      </c>
      <c r="H344" s="1">
        <v>62.97</v>
      </c>
      <c r="I344" s="1">
        <v>181.1</v>
      </c>
      <c r="J344" s="52">
        <f t="shared" si="5"/>
        <v>5.6985000000000001E-2</v>
      </c>
    </row>
    <row r="345" spans="1:10" x14ac:dyDescent="0.35">
      <c r="A345" s="1" t="s">
        <v>17340</v>
      </c>
      <c r="B345" s="1">
        <v>50.66</v>
      </c>
      <c r="C345" s="1">
        <v>41.22</v>
      </c>
      <c r="D345" s="1">
        <v>36.590000000000003</v>
      </c>
      <c r="E345" s="1">
        <v>54.9</v>
      </c>
      <c r="F345" s="1">
        <v>57.45</v>
      </c>
      <c r="G345" s="1">
        <v>38.26</v>
      </c>
      <c r="H345" s="1">
        <v>77.94</v>
      </c>
      <c r="I345" s="1">
        <v>191.7</v>
      </c>
      <c r="J345" s="52">
        <f t="shared" si="5"/>
        <v>6.8589999999999998E-2</v>
      </c>
    </row>
    <row r="346" spans="1:10" x14ac:dyDescent="0.35">
      <c r="A346" s="1" t="s">
        <v>17339</v>
      </c>
      <c r="B346" s="1">
        <v>49.01</v>
      </c>
      <c r="C346" s="1">
        <v>45.53</v>
      </c>
      <c r="D346" s="1">
        <v>43.41</v>
      </c>
      <c r="E346" s="1">
        <v>52.5</v>
      </c>
      <c r="F346" s="1">
        <v>62.36</v>
      </c>
      <c r="G346" s="1">
        <v>36.729999999999997</v>
      </c>
      <c r="H346" s="1">
        <v>93.74</v>
      </c>
      <c r="I346" s="1">
        <v>199.9</v>
      </c>
      <c r="J346" s="52">
        <f t="shared" si="5"/>
        <v>7.2897500000000004E-2</v>
      </c>
    </row>
    <row r="347" spans="1:10" x14ac:dyDescent="0.35">
      <c r="A347" s="1" t="s">
        <v>17338</v>
      </c>
      <c r="B347" s="1">
        <v>51.64</v>
      </c>
      <c r="C347" s="1">
        <v>45.86</v>
      </c>
      <c r="D347" s="1">
        <v>39.94</v>
      </c>
      <c r="E347" s="1">
        <v>51.1</v>
      </c>
      <c r="F347" s="1">
        <v>61.72</v>
      </c>
      <c r="G347" s="1">
        <v>33.909999999999997</v>
      </c>
      <c r="H347" s="1">
        <v>97.76</v>
      </c>
      <c r="I347" s="1">
        <v>230</v>
      </c>
      <c r="J347" s="52">
        <f t="shared" si="5"/>
        <v>7.6491249999999997E-2</v>
      </c>
    </row>
    <row r="348" spans="1:10" x14ac:dyDescent="0.35">
      <c r="A348" s="1" t="s">
        <v>17337</v>
      </c>
      <c r="B348" s="1">
        <v>51.1</v>
      </c>
      <c r="C348" s="1">
        <v>46.35</v>
      </c>
      <c r="D348" s="1">
        <v>38.229999999999997</v>
      </c>
      <c r="E348" s="1">
        <v>54.31</v>
      </c>
      <c r="F348" s="1">
        <v>60.2</v>
      </c>
      <c r="G348" s="1">
        <v>30</v>
      </c>
      <c r="H348" s="1">
        <v>90.69</v>
      </c>
      <c r="I348" s="1">
        <v>222.39</v>
      </c>
      <c r="J348" s="52">
        <f t="shared" si="5"/>
        <v>7.4158749999999996E-2</v>
      </c>
    </row>
    <row r="349" spans="1:10" x14ac:dyDescent="0.35">
      <c r="A349" s="1" t="s">
        <v>17336</v>
      </c>
      <c r="B349" s="1">
        <v>55.96</v>
      </c>
      <c r="C349" s="1">
        <v>46.95</v>
      </c>
      <c r="D349" s="1">
        <v>38.229999999999997</v>
      </c>
      <c r="E349" s="1">
        <v>49.91</v>
      </c>
      <c r="F349" s="1">
        <v>56.82</v>
      </c>
      <c r="G349" s="1">
        <v>31.23</v>
      </c>
      <c r="H349" s="1">
        <v>86.97</v>
      </c>
      <c r="I349" s="1">
        <v>214.92</v>
      </c>
      <c r="J349" s="52">
        <f t="shared" si="5"/>
        <v>7.2623749999999987E-2</v>
      </c>
    </row>
    <row r="350" spans="1:10" x14ac:dyDescent="0.35">
      <c r="A350" s="1" t="s">
        <v>17335</v>
      </c>
      <c r="B350" s="1">
        <v>51.68</v>
      </c>
      <c r="C350" s="1">
        <v>44</v>
      </c>
      <c r="D350" s="1">
        <v>40.43</v>
      </c>
      <c r="E350" s="1">
        <v>40.700000000000003</v>
      </c>
      <c r="F350" s="1">
        <v>55.7</v>
      </c>
      <c r="G350" s="1">
        <v>30.64</v>
      </c>
      <c r="H350" s="1">
        <v>79.25</v>
      </c>
      <c r="I350" s="1">
        <v>208.43</v>
      </c>
      <c r="J350" s="52">
        <f t="shared" si="5"/>
        <v>6.8853749999999991E-2</v>
      </c>
    </row>
    <row r="351" spans="1:10" x14ac:dyDescent="0.35">
      <c r="A351" s="1" t="s">
        <v>17334</v>
      </c>
      <c r="B351" s="1">
        <v>55.28</v>
      </c>
      <c r="C351" s="1">
        <v>42.05</v>
      </c>
      <c r="D351" s="1">
        <v>59.94</v>
      </c>
      <c r="E351" s="1">
        <v>40.700000000000003</v>
      </c>
      <c r="F351" s="1">
        <v>54.9</v>
      </c>
      <c r="G351" s="1">
        <v>30</v>
      </c>
      <c r="H351" s="1">
        <v>76.64</v>
      </c>
      <c r="I351" s="1">
        <v>200</v>
      </c>
      <c r="J351" s="52">
        <f t="shared" si="5"/>
        <v>6.9938749999999994E-2</v>
      </c>
    </row>
    <row r="352" spans="1:10" x14ac:dyDescent="0.35">
      <c r="A352" s="1" t="s">
        <v>17333</v>
      </c>
      <c r="B352" s="1">
        <v>55.12</v>
      </c>
      <c r="C352" s="1">
        <v>39.99</v>
      </c>
      <c r="D352" s="1">
        <v>49.94</v>
      </c>
      <c r="E352" s="1">
        <v>44.9</v>
      </c>
      <c r="F352" s="1">
        <v>54.37</v>
      </c>
      <c r="G352" s="1">
        <v>35</v>
      </c>
      <c r="H352" s="1">
        <v>77.14</v>
      </c>
      <c r="I352" s="1">
        <v>203.09</v>
      </c>
      <c r="J352" s="52">
        <f t="shared" si="5"/>
        <v>6.9943750000000013E-2</v>
      </c>
    </row>
    <row r="353" spans="1:10" x14ac:dyDescent="0.35">
      <c r="A353" s="1" t="s">
        <v>17332</v>
      </c>
      <c r="B353" s="1">
        <v>52.67</v>
      </c>
      <c r="C353" s="1">
        <v>37.65</v>
      </c>
      <c r="D353" s="1">
        <v>47.44</v>
      </c>
      <c r="E353" s="1">
        <v>39.74</v>
      </c>
      <c r="F353" s="1">
        <v>52.12</v>
      </c>
      <c r="G353" s="1">
        <v>36.17</v>
      </c>
      <c r="H353" s="1">
        <v>76.98</v>
      </c>
      <c r="I353" s="1">
        <v>213.98</v>
      </c>
      <c r="J353" s="52">
        <f t="shared" si="5"/>
        <v>6.9593749999999996E-2</v>
      </c>
    </row>
    <row r="354" spans="1:10" x14ac:dyDescent="0.35">
      <c r="A354" s="1" t="s">
        <v>17331</v>
      </c>
      <c r="B354" s="1">
        <v>44.94</v>
      </c>
      <c r="C354" s="1">
        <v>38</v>
      </c>
      <c r="D354" s="1">
        <v>50</v>
      </c>
      <c r="E354" s="1">
        <v>36.6</v>
      </c>
      <c r="F354" s="1">
        <v>55</v>
      </c>
      <c r="G354" s="1">
        <v>39.229999999999997</v>
      </c>
      <c r="H354" s="1">
        <v>82</v>
      </c>
      <c r="I354" s="1">
        <v>226.32</v>
      </c>
      <c r="J354" s="52">
        <f t="shared" si="5"/>
        <v>7.1511249999999985E-2</v>
      </c>
    </row>
    <row r="355" spans="1:10" x14ac:dyDescent="0.35">
      <c r="A355" s="1" t="s">
        <v>17330</v>
      </c>
      <c r="B355" s="1">
        <v>66.099999999999994</v>
      </c>
      <c r="C355" s="1">
        <v>45.26</v>
      </c>
      <c r="D355" s="1">
        <v>69.260000000000005</v>
      </c>
      <c r="E355" s="1">
        <v>48.37</v>
      </c>
      <c r="F355" s="1">
        <v>62.8</v>
      </c>
      <c r="G355" s="1">
        <v>48.74</v>
      </c>
      <c r="H355" s="1">
        <v>99.4</v>
      </c>
      <c r="I355" s="1">
        <v>260</v>
      </c>
      <c r="J355" s="52">
        <f t="shared" si="5"/>
        <v>8.7491250000000007E-2</v>
      </c>
    </row>
    <row r="356" spans="1:10" x14ac:dyDescent="0.35">
      <c r="A356" s="1" t="s">
        <v>17329</v>
      </c>
      <c r="B356" s="1">
        <v>50.45</v>
      </c>
      <c r="C356" s="1">
        <v>48.04</v>
      </c>
      <c r="D356" s="1">
        <v>60.68</v>
      </c>
      <c r="E356" s="1">
        <v>40.700000000000003</v>
      </c>
      <c r="F356" s="1">
        <v>50.86</v>
      </c>
      <c r="G356" s="1">
        <v>44.9</v>
      </c>
      <c r="H356" s="1">
        <v>98.02</v>
      </c>
      <c r="I356" s="1">
        <v>267.02999999999997</v>
      </c>
      <c r="J356" s="52">
        <f t="shared" si="5"/>
        <v>8.2584999999999992E-2</v>
      </c>
    </row>
    <row r="357" spans="1:10" x14ac:dyDescent="0.35">
      <c r="A357" s="1" t="s">
        <v>17328</v>
      </c>
      <c r="B357" s="1">
        <v>49.47</v>
      </c>
      <c r="C357" s="1">
        <v>44.76</v>
      </c>
      <c r="D357" s="1">
        <v>49.94</v>
      </c>
      <c r="E357" s="1">
        <v>40.700000000000003</v>
      </c>
      <c r="F357" s="1">
        <v>51.07</v>
      </c>
      <c r="G357" s="1">
        <v>44.21</v>
      </c>
      <c r="H357" s="1">
        <v>95.01</v>
      </c>
      <c r="I357" s="1">
        <v>261.41000000000003</v>
      </c>
      <c r="J357" s="52">
        <f t="shared" si="5"/>
        <v>7.9571249999999996E-2</v>
      </c>
    </row>
    <row r="358" spans="1:10" x14ac:dyDescent="0.35">
      <c r="A358" s="1" t="s">
        <v>17327</v>
      </c>
      <c r="B358" s="1">
        <v>42.98</v>
      </c>
      <c r="C358" s="1">
        <v>34.81</v>
      </c>
      <c r="D358" s="1">
        <v>50</v>
      </c>
      <c r="E358" s="1">
        <v>43</v>
      </c>
      <c r="F358" s="1">
        <v>50.82</v>
      </c>
      <c r="G358" s="1">
        <v>34.01</v>
      </c>
      <c r="H358" s="1">
        <v>77.2</v>
      </c>
      <c r="I358" s="1">
        <v>243.62</v>
      </c>
      <c r="J358" s="52">
        <f t="shared" si="5"/>
        <v>7.2055000000000008E-2</v>
      </c>
    </row>
    <row r="359" spans="1:10" x14ac:dyDescent="0.35">
      <c r="A359" s="1" t="s">
        <v>17326</v>
      </c>
      <c r="B359" s="1">
        <v>38</v>
      </c>
      <c r="C359" s="1">
        <v>30.61</v>
      </c>
      <c r="D359" s="1">
        <v>49.72</v>
      </c>
      <c r="E359" s="1">
        <v>36.71</v>
      </c>
      <c r="F359" s="1">
        <v>49.99</v>
      </c>
      <c r="G359" s="1">
        <v>29.9</v>
      </c>
      <c r="H359" s="1">
        <v>67.180000000000007</v>
      </c>
      <c r="I359" s="1">
        <v>210</v>
      </c>
      <c r="J359" s="52">
        <f t="shared" si="5"/>
        <v>6.4013750000000008E-2</v>
      </c>
    </row>
    <row r="360" spans="1:10" x14ac:dyDescent="0.35">
      <c r="A360" s="1" t="s">
        <v>17325</v>
      </c>
      <c r="B360" s="1">
        <v>35.65</v>
      </c>
      <c r="C360" s="1">
        <v>30.76</v>
      </c>
      <c r="D360" s="1">
        <v>40.5</v>
      </c>
      <c r="E360" s="1">
        <v>36.6</v>
      </c>
      <c r="F360" s="1">
        <v>48.79</v>
      </c>
      <c r="G360" s="1">
        <v>33.9</v>
      </c>
      <c r="H360" s="1">
        <v>63.19</v>
      </c>
      <c r="I360" s="1">
        <v>200.1</v>
      </c>
      <c r="J360" s="52">
        <f t="shared" si="5"/>
        <v>6.1186250000000005E-2</v>
      </c>
    </row>
    <row r="361" spans="1:10" x14ac:dyDescent="0.35">
      <c r="A361" s="1" t="s">
        <v>17324</v>
      </c>
      <c r="B361" s="1">
        <v>34.75</v>
      </c>
      <c r="C361" s="1">
        <v>27.3</v>
      </c>
      <c r="D361" s="1">
        <v>37.29</v>
      </c>
      <c r="E361" s="1">
        <v>33.799999999999997</v>
      </c>
      <c r="F361" s="1">
        <v>47.1</v>
      </c>
      <c r="G361" s="1">
        <v>30.73</v>
      </c>
      <c r="H361" s="1">
        <v>53.19</v>
      </c>
      <c r="I361" s="1">
        <v>199</v>
      </c>
      <c r="J361" s="52">
        <f t="shared" si="5"/>
        <v>5.7894999999999995E-2</v>
      </c>
    </row>
    <row r="362" spans="1:10" x14ac:dyDescent="0.35">
      <c r="A362" s="1" t="s">
        <v>17323</v>
      </c>
      <c r="B362" s="1">
        <v>35.950000000000003</v>
      </c>
      <c r="C362" s="1">
        <v>27.24</v>
      </c>
      <c r="D362" s="1">
        <v>45.07</v>
      </c>
      <c r="E362" s="1">
        <v>30.1</v>
      </c>
      <c r="F362" s="1">
        <v>41.6</v>
      </c>
      <c r="G362" s="1">
        <v>28.81</v>
      </c>
      <c r="H362" s="1">
        <v>50</v>
      </c>
      <c r="I362" s="1">
        <v>225.92</v>
      </c>
      <c r="J362" s="52">
        <f t="shared" si="5"/>
        <v>6.0586249999999994E-2</v>
      </c>
    </row>
    <row r="363" spans="1:10" x14ac:dyDescent="0.35">
      <c r="A363" s="1" t="s">
        <v>17322</v>
      </c>
      <c r="B363" s="1">
        <v>30.86</v>
      </c>
      <c r="C363" s="1">
        <v>26.55</v>
      </c>
      <c r="D363" s="1">
        <v>43.25</v>
      </c>
      <c r="E363" s="1">
        <v>30.3</v>
      </c>
      <c r="F363" s="1">
        <v>38.299999999999997</v>
      </c>
      <c r="G363" s="1">
        <v>29.54</v>
      </c>
      <c r="H363" s="1">
        <v>50</v>
      </c>
      <c r="I363" s="1">
        <v>216</v>
      </c>
      <c r="J363" s="52">
        <f t="shared" si="5"/>
        <v>5.8099999999999992E-2</v>
      </c>
    </row>
    <row r="364" spans="1:10" x14ac:dyDescent="0.35">
      <c r="A364" s="1" t="s">
        <v>17321</v>
      </c>
      <c r="B364" s="1">
        <v>29.47</v>
      </c>
      <c r="C364" s="1">
        <v>25.58</v>
      </c>
      <c r="D364" s="1">
        <v>39.08</v>
      </c>
      <c r="E364" s="1">
        <v>31.5</v>
      </c>
      <c r="F364" s="1">
        <v>44.2</v>
      </c>
      <c r="G364" s="1">
        <v>29.18</v>
      </c>
      <c r="H364" s="1">
        <v>48.29</v>
      </c>
      <c r="I364" s="1">
        <v>180.33</v>
      </c>
      <c r="J364" s="52">
        <f t="shared" si="5"/>
        <v>5.3453750000000001E-2</v>
      </c>
    </row>
    <row r="365" spans="1:10" x14ac:dyDescent="0.35">
      <c r="A365" s="1" t="s">
        <v>17320</v>
      </c>
      <c r="B365" s="1">
        <v>24.8</v>
      </c>
      <c r="C365" s="1">
        <v>24.73</v>
      </c>
      <c r="D365" s="1">
        <v>37.57</v>
      </c>
      <c r="E365" s="1">
        <v>26.97</v>
      </c>
      <c r="F365" s="1">
        <v>42.1</v>
      </c>
      <c r="G365" s="1">
        <v>28.34</v>
      </c>
      <c r="H365" s="1">
        <v>49.84</v>
      </c>
      <c r="I365" s="1">
        <v>181</v>
      </c>
      <c r="J365" s="52">
        <f t="shared" si="5"/>
        <v>5.191875E-2</v>
      </c>
    </row>
    <row r="366" spans="1:10" x14ac:dyDescent="0.35">
      <c r="A366" s="1" t="s">
        <v>17319</v>
      </c>
      <c r="B366" s="1">
        <v>25.4</v>
      </c>
      <c r="C366" s="1">
        <v>24.08</v>
      </c>
      <c r="D366" s="1">
        <v>38.24</v>
      </c>
      <c r="E366" s="1">
        <v>28.35</v>
      </c>
      <c r="F366" s="1">
        <v>39.700000000000003</v>
      </c>
      <c r="G366" s="1">
        <v>28.3</v>
      </c>
      <c r="H366" s="1">
        <v>49.51</v>
      </c>
      <c r="I366" s="1">
        <v>169.31</v>
      </c>
      <c r="J366" s="52">
        <f t="shared" si="5"/>
        <v>5.0361249999999996E-2</v>
      </c>
    </row>
    <row r="367" spans="1:10" x14ac:dyDescent="0.35">
      <c r="A367" s="1" t="s">
        <v>17318</v>
      </c>
      <c r="B367" s="1">
        <v>29.58</v>
      </c>
      <c r="C367" s="1">
        <v>25.32</v>
      </c>
      <c r="D367" s="1">
        <v>39.06</v>
      </c>
      <c r="E367" s="1">
        <v>28.84</v>
      </c>
      <c r="F367" s="1">
        <v>39</v>
      </c>
      <c r="G367" s="1">
        <v>28.86</v>
      </c>
      <c r="H367" s="1">
        <v>48.52</v>
      </c>
      <c r="I367" s="1">
        <v>166.01</v>
      </c>
      <c r="J367" s="52">
        <f t="shared" si="5"/>
        <v>5.0648750000000006E-2</v>
      </c>
    </row>
    <row r="368" spans="1:10" x14ac:dyDescent="0.35">
      <c r="A368" s="1" t="s">
        <v>17317</v>
      </c>
      <c r="B368" s="1">
        <v>39.729999999999997</v>
      </c>
      <c r="C368" s="1">
        <v>24.77</v>
      </c>
      <c r="D368" s="1">
        <v>49.21</v>
      </c>
      <c r="E368" s="1">
        <v>31.2</v>
      </c>
      <c r="F368" s="1">
        <v>46.63</v>
      </c>
      <c r="G368" s="1">
        <v>38.47</v>
      </c>
      <c r="H368" s="1">
        <v>47.6</v>
      </c>
      <c r="I368" s="1">
        <v>138.93</v>
      </c>
      <c r="J368" s="52">
        <f t="shared" si="5"/>
        <v>5.2067500000000003E-2</v>
      </c>
    </row>
    <row r="369" spans="1:10" x14ac:dyDescent="0.35">
      <c r="A369" s="1" t="s">
        <v>17316</v>
      </c>
      <c r="B369" s="1">
        <v>49.49</v>
      </c>
      <c r="C369" s="1">
        <v>25.57</v>
      </c>
      <c r="D369" s="1">
        <v>70.099999999999994</v>
      </c>
      <c r="E369" s="1">
        <v>38.92</v>
      </c>
      <c r="F369" s="1">
        <v>60.05</v>
      </c>
      <c r="G369" s="1">
        <v>44.97</v>
      </c>
      <c r="H369" s="1">
        <v>49.78</v>
      </c>
      <c r="I369" s="1">
        <v>141.58000000000001</v>
      </c>
      <c r="J369" s="52">
        <f t="shared" si="5"/>
        <v>6.0057500000000007E-2</v>
      </c>
    </row>
    <row r="370" spans="1:10" x14ac:dyDescent="0.35">
      <c r="A370" s="1" t="s">
        <v>17315</v>
      </c>
      <c r="B370" s="1">
        <v>50.71</v>
      </c>
      <c r="C370" s="1">
        <v>28.87</v>
      </c>
      <c r="D370" s="1">
        <v>55.14</v>
      </c>
      <c r="E370" s="1">
        <v>47.4</v>
      </c>
      <c r="F370" s="1">
        <v>63.14</v>
      </c>
      <c r="G370" s="1">
        <v>52.4</v>
      </c>
      <c r="H370" s="1">
        <v>60</v>
      </c>
      <c r="I370" s="1">
        <v>168.68</v>
      </c>
      <c r="J370" s="52">
        <f t="shared" si="5"/>
        <v>6.579249999999999E-2</v>
      </c>
    </row>
    <row r="371" spans="1:10" x14ac:dyDescent="0.35">
      <c r="A371" s="1" t="s">
        <v>17314</v>
      </c>
      <c r="B371" s="1">
        <v>48.98</v>
      </c>
      <c r="C371" s="1">
        <v>32.67</v>
      </c>
      <c r="D371" s="1">
        <v>60.78</v>
      </c>
      <c r="E371" s="1">
        <v>52.85</v>
      </c>
      <c r="F371" s="1">
        <v>60.2</v>
      </c>
      <c r="G371" s="1">
        <v>47</v>
      </c>
      <c r="H371" s="1">
        <v>63.95</v>
      </c>
      <c r="I371" s="1">
        <v>193.74</v>
      </c>
      <c r="J371" s="52">
        <f t="shared" si="5"/>
        <v>7.0021250000000007E-2</v>
      </c>
    </row>
    <row r="372" spans="1:10" x14ac:dyDescent="0.35">
      <c r="A372" s="1" t="s">
        <v>17313</v>
      </c>
      <c r="B372" s="1">
        <v>50.54</v>
      </c>
      <c r="C372" s="1">
        <v>34.49</v>
      </c>
      <c r="D372" s="1">
        <v>64.989999999999995</v>
      </c>
      <c r="E372" s="1">
        <v>50</v>
      </c>
      <c r="F372" s="1">
        <v>56.01</v>
      </c>
      <c r="G372" s="1">
        <v>43.51</v>
      </c>
      <c r="H372" s="1">
        <v>59.81</v>
      </c>
      <c r="I372" s="1">
        <v>220</v>
      </c>
      <c r="J372" s="52">
        <f t="shared" si="5"/>
        <v>7.241874999999999E-2</v>
      </c>
    </row>
    <row r="373" spans="1:10" x14ac:dyDescent="0.35">
      <c r="A373" s="1" t="s">
        <v>17312</v>
      </c>
      <c r="B373" s="1">
        <v>49.76</v>
      </c>
      <c r="C373" s="1">
        <v>34.33</v>
      </c>
      <c r="D373" s="1">
        <v>60.94</v>
      </c>
      <c r="E373" s="1">
        <v>51.74</v>
      </c>
      <c r="F373" s="1">
        <v>56.74</v>
      </c>
      <c r="G373" s="1">
        <v>42.1</v>
      </c>
      <c r="H373" s="1">
        <v>60.14</v>
      </c>
      <c r="I373" s="1">
        <v>194</v>
      </c>
      <c r="J373" s="52">
        <f t="shared" si="5"/>
        <v>6.8718749999999995E-2</v>
      </c>
    </row>
    <row r="374" spans="1:10" x14ac:dyDescent="0.35">
      <c r="A374" s="1" t="s">
        <v>17311</v>
      </c>
      <c r="B374" s="1">
        <v>48.43</v>
      </c>
      <c r="C374" s="1">
        <v>30.84</v>
      </c>
      <c r="D374" s="1">
        <v>68.260000000000005</v>
      </c>
      <c r="E374" s="1">
        <v>45.3</v>
      </c>
      <c r="F374" s="1">
        <v>54</v>
      </c>
      <c r="G374" s="1">
        <v>40.1</v>
      </c>
      <c r="H374" s="1">
        <v>48.85</v>
      </c>
      <c r="I374" s="1">
        <v>214.11</v>
      </c>
      <c r="J374" s="52">
        <f t="shared" si="5"/>
        <v>6.8736250000000013E-2</v>
      </c>
    </row>
    <row r="375" spans="1:10" x14ac:dyDescent="0.35">
      <c r="A375" s="1" t="s">
        <v>17310</v>
      </c>
      <c r="B375" s="1">
        <v>46.17</v>
      </c>
      <c r="C375" s="1">
        <v>28.39</v>
      </c>
      <c r="D375" s="1">
        <v>71.94</v>
      </c>
      <c r="E375" s="1">
        <v>44.9</v>
      </c>
      <c r="F375" s="1">
        <v>52.69</v>
      </c>
      <c r="G375" s="1">
        <v>40.659999999999997</v>
      </c>
      <c r="H375" s="1">
        <v>45.89</v>
      </c>
      <c r="I375" s="1">
        <v>197</v>
      </c>
      <c r="J375" s="52">
        <f t="shared" si="5"/>
        <v>6.5955E-2</v>
      </c>
    </row>
    <row r="376" spans="1:10" x14ac:dyDescent="0.35">
      <c r="A376" s="1" t="s">
        <v>17309</v>
      </c>
      <c r="B376" s="1">
        <v>44.99</v>
      </c>
      <c r="C376" s="1">
        <v>27.06</v>
      </c>
      <c r="D376" s="1">
        <v>71.47</v>
      </c>
      <c r="E376" s="1">
        <v>42.4</v>
      </c>
      <c r="F376" s="1">
        <v>55.32</v>
      </c>
      <c r="G376" s="1">
        <v>41.41</v>
      </c>
      <c r="H376" s="1">
        <v>47.4</v>
      </c>
      <c r="I376" s="1">
        <v>220</v>
      </c>
      <c r="J376" s="52">
        <f t="shared" si="5"/>
        <v>6.8756249999999991E-2</v>
      </c>
    </row>
    <row r="377" spans="1:10" x14ac:dyDescent="0.35">
      <c r="A377" s="1" t="s">
        <v>17308</v>
      </c>
      <c r="B377" s="1">
        <v>44.05</v>
      </c>
      <c r="C377" s="1">
        <v>27.12</v>
      </c>
      <c r="D377" s="1">
        <v>85.08</v>
      </c>
      <c r="E377" s="1">
        <v>41.2</v>
      </c>
      <c r="F377" s="1">
        <v>53.72</v>
      </c>
      <c r="G377" s="1">
        <v>43.85</v>
      </c>
      <c r="H377" s="1">
        <v>50.65</v>
      </c>
      <c r="I377" s="1">
        <v>199</v>
      </c>
      <c r="J377" s="52">
        <f t="shared" si="5"/>
        <v>6.8083749999999998E-2</v>
      </c>
    </row>
    <row r="378" spans="1:10" x14ac:dyDescent="0.35">
      <c r="A378" s="1" t="s">
        <v>17307</v>
      </c>
      <c r="B378" s="1">
        <v>47.1</v>
      </c>
      <c r="C378" s="1">
        <v>31.12</v>
      </c>
      <c r="D378" s="1">
        <v>76.81</v>
      </c>
      <c r="E378" s="1">
        <v>42.96</v>
      </c>
      <c r="F378" s="1">
        <v>60.39</v>
      </c>
      <c r="G378" s="1">
        <v>44.96</v>
      </c>
      <c r="H378" s="1">
        <v>57.7</v>
      </c>
      <c r="I378" s="1">
        <v>199</v>
      </c>
      <c r="J378" s="52">
        <f t="shared" si="5"/>
        <v>7.0004999999999998E-2</v>
      </c>
    </row>
    <row r="379" spans="1:10" x14ac:dyDescent="0.35">
      <c r="A379" s="1" t="s">
        <v>17306</v>
      </c>
      <c r="B379" s="1">
        <v>52.49</v>
      </c>
      <c r="C379" s="1">
        <v>39.770000000000003</v>
      </c>
      <c r="D379" s="1">
        <v>120</v>
      </c>
      <c r="E379" s="1">
        <v>53</v>
      </c>
      <c r="F379" s="1">
        <v>63.1</v>
      </c>
      <c r="G379" s="1">
        <v>43.08</v>
      </c>
      <c r="H379" s="1">
        <v>65.010000000000005</v>
      </c>
      <c r="I379" s="1">
        <v>260</v>
      </c>
      <c r="J379" s="52">
        <f t="shared" si="5"/>
        <v>8.7056250000000002E-2</v>
      </c>
    </row>
    <row r="380" spans="1:10" x14ac:dyDescent="0.35">
      <c r="A380" s="1" t="s">
        <v>17305</v>
      </c>
      <c r="B380" s="1">
        <v>53.54</v>
      </c>
      <c r="C380" s="1">
        <v>40.03</v>
      </c>
      <c r="D380" s="1">
        <v>124.83</v>
      </c>
      <c r="E380" s="1">
        <v>53.42</v>
      </c>
      <c r="F380" s="1">
        <v>52.67</v>
      </c>
      <c r="G380" s="1">
        <v>41.99</v>
      </c>
      <c r="H380" s="1">
        <v>66.400000000000006</v>
      </c>
      <c r="I380" s="1">
        <v>236.24</v>
      </c>
      <c r="J380" s="52">
        <f t="shared" si="5"/>
        <v>8.3640000000000006E-2</v>
      </c>
    </row>
    <row r="381" spans="1:10" x14ac:dyDescent="0.35">
      <c r="A381" s="1" t="s">
        <v>17304</v>
      </c>
      <c r="B381" s="1">
        <v>48.02</v>
      </c>
      <c r="C381" s="1">
        <v>31.29</v>
      </c>
      <c r="D381" s="1">
        <v>113.04</v>
      </c>
      <c r="E381" s="1">
        <v>45.02</v>
      </c>
      <c r="F381" s="1">
        <v>50.92</v>
      </c>
      <c r="G381" s="1">
        <v>38.86</v>
      </c>
      <c r="H381" s="1">
        <v>63.71</v>
      </c>
      <c r="I381" s="1">
        <v>210</v>
      </c>
      <c r="J381" s="52">
        <f t="shared" si="5"/>
        <v>7.5107500000000008E-2</v>
      </c>
    </row>
    <row r="382" spans="1:10" x14ac:dyDescent="0.35">
      <c r="A382" s="1" t="s">
        <v>17303</v>
      </c>
      <c r="B382" s="1">
        <v>41.51</v>
      </c>
      <c r="C382" s="1">
        <v>27.04</v>
      </c>
      <c r="D382" s="1">
        <v>50</v>
      </c>
      <c r="E382" s="1">
        <v>39.9</v>
      </c>
      <c r="F382" s="1">
        <v>49.7</v>
      </c>
      <c r="G382" s="1">
        <v>32.22</v>
      </c>
      <c r="H382" s="1">
        <v>53.1</v>
      </c>
      <c r="I382" s="1">
        <v>238.65</v>
      </c>
      <c r="J382" s="52">
        <f t="shared" si="5"/>
        <v>6.6515000000000005E-2</v>
      </c>
    </row>
    <row r="383" spans="1:10" x14ac:dyDescent="0.35">
      <c r="A383" s="1" t="s">
        <v>17302</v>
      </c>
      <c r="B383" s="1">
        <v>38.659999999999997</v>
      </c>
      <c r="C383" s="1">
        <v>25.9</v>
      </c>
      <c r="D383" s="1">
        <v>44.94</v>
      </c>
      <c r="E383" s="1">
        <v>37.6</v>
      </c>
      <c r="F383" s="1">
        <v>49.5</v>
      </c>
      <c r="G383" s="1">
        <v>30.8</v>
      </c>
      <c r="H383" s="1">
        <v>51.28</v>
      </c>
      <c r="I383" s="1">
        <v>231</v>
      </c>
      <c r="J383" s="52">
        <f t="shared" si="5"/>
        <v>6.3710000000000003E-2</v>
      </c>
    </row>
    <row r="384" spans="1:10" x14ac:dyDescent="0.35">
      <c r="A384" s="1" t="s">
        <v>17301</v>
      </c>
      <c r="B384" s="1">
        <v>40.64</v>
      </c>
      <c r="C384" s="1">
        <v>25.53</v>
      </c>
      <c r="D384" s="1">
        <v>38.47</v>
      </c>
      <c r="E384" s="1">
        <v>38</v>
      </c>
      <c r="F384" s="1">
        <v>48.08</v>
      </c>
      <c r="G384" s="1">
        <v>30</v>
      </c>
      <c r="H384" s="1">
        <v>53.2</v>
      </c>
      <c r="I384" s="1">
        <v>207</v>
      </c>
      <c r="J384" s="52">
        <f t="shared" si="5"/>
        <v>6.0114999999999995E-2</v>
      </c>
    </row>
    <row r="385" spans="1:10" x14ac:dyDescent="0.35">
      <c r="A385" s="1" t="s">
        <v>17300</v>
      </c>
      <c r="B385" s="1">
        <v>43.18</v>
      </c>
      <c r="C385" s="1">
        <v>24.32</v>
      </c>
      <c r="D385" s="1">
        <v>37.57</v>
      </c>
      <c r="E385" s="1">
        <v>35.200000000000003</v>
      </c>
      <c r="F385" s="1">
        <v>48.2</v>
      </c>
      <c r="G385" s="1">
        <v>29.32</v>
      </c>
      <c r="H385" s="1">
        <v>47.19</v>
      </c>
      <c r="I385" s="1">
        <v>189.9</v>
      </c>
      <c r="J385" s="52">
        <f t="shared" si="5"/>
        <v>5.6860000000000001E-2</v>
      </c>
    </row>
    <row r="386" spans="1:10" x14ac:dyDescent="0.35">
      <c r="A386" s="1" t="s">
        <v>17299</v>
      </c>
      <c r="B386" s="1">
        <v>36.54</v>
      </c>
      <c r="C386" s="1">
        <v>22.6</v>
      </c>
      <c r="D386" s="1">
        <v>32.04</v>
      </c>
      <c r="E386" s="1">
        <v>29.78</v>
      </c>
      <c r="F386" s="1">
        <v>48.6</v>
      </c>
      <c r="G386" s="1">
        <v>27.36</v>
      </c>
      <c r="H386" s="1">
        <v>45.5</v>
      </c>
      <c r="I386" s="1">
        <v>177.09</v>
      </c>
      <c r="J386" s="52">
        <f t="shared" si="5"/>
        <v>5.2438749999999999E-2</v>
      </c>
    </row>
    <row r="387" spans="1:10" x14ac:dyDescent="0.35">
      <c r="A387" s="1" t="s">
        <v>17298</v>
      </c>
      <c r="B387" s="1">
        <v>33.17</v>
      </c>
      <c r="C387" s="1">
        <v>20.25</v>
      </c>
      <c r="D387" s="1">
        <v>31.62</v>
      </c>
      <c r="E387" s="1">
        <v>28.66</v>
      </c>
      <c r="F387" s="1">
        <v>46.6</v>
      </c>
      <c r="G387" s="1">
        <v>27.16</v>
      </c>
      <c r="H387" s="1">
        <v>44.82</v>
      </c>
      <c r="I387" s="1">
        <v>199.1</v>
      </c>
      <c r="J387" s="52">
        <f t="shared" ref="J387:J450" si="6">(AVERAGE(B387:I387))/1000</f>
        <v>5.3922499999999998E-2</v>
      </c>
    </row>
    <row r="388" spans="1:10" x14ac:dyDescent="0.35">
      <c r="A388" s="1" t="s">
        <v>17297</v>
      </c>
      <c r="B388" s="1">
        <v>32.26</v>
      </c>
      <c r="C388" s="1">
        <v>20.76</v>
      </c>
      <c r="D388" s="1">
        <v>33</v>
      </c>
      <c r="E388" s="1">
        <v>30.3</v>
      </c>
      <c r="F388" s="1">
        <v>46.9</v>
      </c>
      <c r="G388" s="1">
        <v>26.58</v>
      </c>
      <c r="H388" s="1">
        <v>44.44</v>
      </c>
      <c r="I388" s="1">
        <v>183.6</v>
      </c>
      <c r="J388" s="52">
        <f t="shared" si="6"/>
        <v>5.2230000000000006E-2</v>
      </c>
    </row>
    <row r="389" spans="1:10" x14ac:dyDescent="0.35">
      <c r="A389" s="1" t="s">
        <v>17296</v>
      </c>
      <c r="B389" s="1">
        <v>27.92</v>
      </c>
      <c r="C389" s="1">
        <v>20.97</v>
      </c>
      <c r="D389" s="1">
        <v>36</v>
      </c>
      <c r="E389" s="1">
        <v>24.79</v>
      </c>
      <c r="F389" s="1">
        <v>46.76</v>
      </c>
      <c r="G389" s="1">
        <v>25.71</v>
      </c>
      <c r="H389" s="1">
        <v>46.09</v>
      </c>
      <c r="I389" s="1">
        <v>164.21</v>
      </c>
      <c r="J389" s="52">
        <f t="shared" si="6"/>
        <v>4.9056250000000003E-2</v>
      </c>
    </row>
    <row r="390" spans="1:10" x14ac:dyDescent="0.35">
      <c r="A390" s="1" t="s">
        <v>17295</v>
      </c>
      <c r="B390" s="1">
        <v>27.05</v>
      </c>
      <c r="C390" s="1">
        <v>20.89</v>
      </c>
      <c r="D390" s="1">
        <v>37.14</v>
      </c>
      <c r="E390" s="1">
        <v>27.02</v>
      </c>
      <c r="F390" s="1">
        <v>46.94</v>
      </c>
      <c r="G390" s="1">
        <v>26.01</v>
      </c>
      <c r="H390" s="1">
        <v>45.8</v>
      </c>
      <c r="I390" s="1">
        <v>165.09</v>
      </c>
      <c r="J390" s="52">
        <f t="shared" si="6"/>
        <v>4.9492499999999995E-2</v>
      </c>
    </row>
    <row r="391" spans="1:10" x14ac:dyDescent="0.35">
      <c r="A391" s="1" t="s">
        <v>17294</v>
      </c>
      <c r="B391" s="1">
        <v>27.24</v>
      </c>
      <c r="C391" s="1">
        <v>21.64</v>
      </c>
      <c r="D391" s="1">
        <v>38.65</v>
      </c>
      <c r="E391" s="1">
        <v>25.71</v>
      </c>
      <c r="F391" s="1">
        <v>48.6</v>
      </c>
      <c r="G391" s="1">
        <v>27.97</v>
      </c>
      <c r="H391" s="1">
        <v>45.42</v>
      </c>
      <c r="I391" s="1">
        <v>168.1</v>
      </c>
      <c r="J391" s="52">
        <f t="shared" si="6"/>
        <v>5.0416250000000003E-2</v>
      </c>
    </row>
    <row r="392" spans="1:10" x14ac:dyDescent="0.35">
      <c r="A392" s="1" t="s">
        <v>17293</v>
      </c>
      <c r="B392" s="1">
        <v>27.41</v>
      </c>
      <c r="C392" s="1">
        <v>20.78</v>
      </c>
      <c r="D392" s="1">
        <v>38.270000000000003</v>
      </c>
      <c r="E392" s="1">
        <v>35</v>
      </c>
      <c r="F392" s="1">
        <v>54.58</v>
      </c>
      <c r="G392" s="1">
        <v>30.06</v>
      </c>
      <c r="H392" s="1">
        <v>46.2</v>
      </c>
      <c r="I392" s="1">
        <v>201.9</v>
      </c>
      <c r="J392" s="52">
        <f t="shared" si="6"/>
        <v>5.6775000000000006E-2</v>
      </c>
    </row>
    <row r="393" spans="1:10" x14ac:dyDescent="0.35">
      <c r="A393" s="1" t="s">
        <v>17292</v>
      </c>
      <c r="B393" s="1">
        <v>33.17</v>
      </c>
      <c r="C393" s="1">
        <v>23.09</v>
      </c>
      <c r="D393" s="1">
        <v>52.75</v>
      </c>
      <c r="E393" s="1">
        <v>51.19</v>
      </c>
      <c r="F393" s="1">
        <v>63.55</v>
      </c>
      <c r="G393" s="1">
        <v>40.19</v>
      </c>
      <c r="H393" s="1">
        <v>46</v>
      </c>
      <c r="I393" s="1">
        <v>199</v>
      </c>
      <c r="J393" s="52">
        <f t="shared" si="6"/>
        <v>6.3617499999999993E-2</v>
      </c>
    </row>
    <row r="394" spans="1:10" x14ac:dyDescent="0.35">
      <c r="A394" s="1" t="s">
        <v>17291</v>
      </c>
      <c r="B394" s="1">
        <v>41.99</v>
      </c>
      <c r="C394" s="1">
        <v>24.3</v>
      </c>
      <c r="D394" s="1">
        <v>75</v>
      </c>
      <c r="E394" s="1">
        <v>50.48</v>
      </c>
      <c r="F394" s="1">
        <v>68.66</v>
      </c>
      <c r="G394" s="1">
        <v>43.8</v>
      </c>
      <c r="H394" s="1">
        <v>46.21</v>
      </c>
      <c r="I394" s="1">
        <v>250</v>
      </c>
      <c r="J394" s="52">
        <f t="shared" si="6"/>
        <v>7.5055000000000011E-2</v>
      </c>
    </row>
    <row r="395" spans="1:10" x14ac:dyDescent="0.35">
      <c r="A395" s="1" t="s">
        <v>17290</v>
      </c>
      <c r="B395" s="1">
        <v>47.44</v>
      </c>
      <c r="C395" s="1">
        <v>26.54</v>
      </c>
      <c r="D395" s="1">
        <v>90.1</v>
      </c>
      <c r="E395" s="1">
        <v>51.44</v>
      </c>
      <c r="F395" s="1">
        <v>69.849999999999994</v>
      </c>
      <c r="G395" s="1">
        <v>43.19</v>
      </c>
      <c r="H395" s="1">
        <v>46.23</v>
      </c>
      <c r="I395" s="1">
        <v>249.9</v>
      </c>
      <c r="J395" s="52">
        <f t="shared" si="6"/>
        <v>7.808625000000001E-2</v>
      </c>
    </row>
    <row r="396" spans="1:10" x14ac:dyDescent="0.35">
      <c r="A396" s="1" t="s">
        <v>17289</v>
      </c>
      <c r="B396" s="1">
        <v>46.57</v>
      </c>
      <c r="C396" s="1">
        <v>30.11</v>
      </c>
      <c r="D396" s="1">
        <v>93.75</v>
      </c>
      <c r="E396" s="1">
        <v>44.55</v>
      </c>
      <c r="F396" s="1">
        <v>64.900000000000006</v>
      </c>
      <c r="G396" s="1">
        <v>44.32</v>
      </c>
      <c r="H396" s="1">
        <v>52.99</v>
      </c>
      <c r="I396" s="1">
        <v>200.1</v>
      </c>
      <c r="J396" s="52">
        <f t="shared" si="6"/>
        <v>7.2161249999999996E-2</v>
      </c>
    </row>
    <row r="397" spans="1:10" x14ac:dyDescent="0.35">
      <c r="A397" s="1" t="s">
        <v>17288</v>
      </c>
      <c r="B397" s="1">
        <v>43.39</v>
      </c>
      <c r="C397" s="1">
        <v>36.29</v>
      </c>
      <c r="D397" s="1">
        <v>93.69</v>
      </c>
      <c r="E397" s="1">
        <v>48.44</v>
      </c>
      <c r="F397" s="1">
        <v>65.569999999999993</v>
      </c>
      <c r="G397" s="1">
        <v>43.82</v>
      </c>
      <c r="H397" s="1">
        <v>56.22</v>
      </c>
      <c r="I397" s="1">
        <v>199</v>
      </c>
      <c r="J397" s="52">
        <f t="shared" si="6"/>
        <v>7.3302499999999993E-2</v>
      </c>
    </row>
    <row r="398" spans="1:10" x14ac:dyDescent="0.35">
      <c r="A398" s="1" t="s">
        <v>17287</v>
      </c>
      <c r="B398" s="1">
        <v>43</v>
      </c>
      <c r="C398" s="1">
        <v>32.44</v>
      </c>
      <c r="D398" s="1">
        <v>87.94</v>
      </c>
      <c r="E398" s="1">
        <v>48.59</v>
      </c>
      <c r="F398" s="1">
        <v>59</v>
      </c>
      <c r="G398" s="1">
        <v>41.37</v>
      </c>
      <c r="H398" s="1">
        <v>49.55</v>
      </c>
      <c r="I398" s="1">
        <v>176.6</v>
      </c>
      <c r="J398" s="52">
        <f t="shared" si="6"/>
        <v>6.7311250000000003E-2</v>
      </c>
    </row>
    <row r="399" spans="1:10" x14ac:dyDescent="0.35">
      <c r="A399" s="1" t="s">
        <v>17286</v>
      </c>
      <c r="B399" s="1">
        <v>38.08</v>
      </c>
      <c r="C399" s="1">
        <v>26.93</v>
      </c>
      <c r="D399" s="1">
        <v>87.3</v>
      </c>
      <c r="E399" s="1">
        <v>44.08</v>
      </c>
      <c r="F399" s="1">
        <v>56.27</v>
      </c>
      <c r="G399" s="1">
        <v>39.979999999999997</v>
      </c>
      <c r="H399" s="1">
        <v>51.13</v>
      </c>
      <c r="I399" s="1">
        <v>199</v>
      </c>
      <c r="J399" s="52">
        <f t="shared" si="6"/>
        <v>6.7846249999999997E-2</v>
      </c>
    </row>
    <row r="400" spans="1:10" x14ac:dyDescent="0.35">
      <c r="A400" s="1" t="s">
        <v>17285</v>
      </c>
      <c r="B400" s="1">
        <v>34.5</v>
      </c>
      <c r="C400" s="1">
        <v>26.4</v>
      </c>
      <c r="D400" s="1">
        <v>70.13</v>
      </c>
      <c r="E400" s="1">
        <v>42.18</v>
      </c>
      <c r="F400" s="1">
        <v>56.81</v>
      </c>
      <c r="G400" s="1">
        <v>39.020000000000003</v>
      </c>
      <c r="H400" s="1">
        <v>49.95</v>
      </c>
      <c r="I400" s="1">
        <v>199</v>
      </c>
      <c r="J400" s="52">
        <f t="shared" si="6"/>
        <v>6.4748750000000008E-2</v>
      </c>
    </row>
    <row r="401" spans="1:10" x14ac:dyDescent="0.35">
      <c r="A401" s="1" t="s">
        <v>17284</v>
      </c>
      <c r="B401" s="1">
        <v>33</v>
      </c>
      <c r="C401" s="1">
        <v>27.29</v>
      </c>
      <c r="D401" s="1">
        <v>70</v>
      </c>
      <c r="E401" s="1">
        <v>40.409999999999997</v>
      </c>
      <c r="F401" s="1">
        <v>57.75</v>
      </c>
      <c r="G401" s="1">
        <v>41.49</v>
      </c>
      <c r="H401" s="1">
        <v>53.48</v>
      </c>
      <c r="I401" s="1">
        <v>240</v>
      </c>
      <c r="J401" s="52">
        <f t="shared" si="6"/>
        <v>7.0427500000000004E-2</v>
      </c>
    </row>
    <row r="402" spans="1:10" x14ac:dyDescent="0.35">
      <c r="A402" s="1" t="s">
        <v>17283</v>
      </c>
      <c r="B402" s="1">
        <v>33.840000000000003</v>
      </c>
      <c r="C402" s="1">
        <v>31.94</v>
      </c>
      <c r="D402" s="1">
        <v>77.37</v>
      </c>
      <c r="E402" s="1">
        <v>42.24</v>
      </c>
      <c r="F402" s="1">
        <v>59.32</v>
      </c>
      <c r="G402" s="1">
        <v>42.24</v>
      </c>
      <c r="H402" s="1">
        <v>60.6</v>
      </c>
      <c r="I402" s="1">
        <v>200</v>
      </c>
      <c r="J402" s="52">
        <f t="shared" si="6"/>
        <v>6.8443749999999998E-2</v>
      </c>
    </row>
    <row r="403" spans="1:10" x14ac:dyDescent="0.35">
      <c r="A403" s="1" t="s">
        <v>17282</v>
      </c>
      <c r="B403" s="1">
        <v>42.44</v>
      </c>
      <c r="C403" s="1">
        <v>39.49</v>
      </c>
      <c r="D403" s="1">
        <v>142.78</v>
      </c>
      <c r="E403" s="1">
        <v>55.43</v>
      </c>
      <c r="F403" s="1">
        <v>79.44</v>
      </c>
      <c r="G403" s="1">
        <v>45.63</v>
      </c>
      <c r="H403" s="1">
        <v>67.05</v>
      </c>
      <c r="I403" s="1">
        <v>289.89999999999998</v>
      </c>
      <c r="J403" s="52">
        <f t="shared" si="6"/>
        <v>9.5269999999999994E-2</v>
      </c>
    </row>
    <row r="404" spans="1:10" x14ac:dyDescent="0.35">
      <c r="A404" s="1" t="s">
        <v>17281</v>
      </c>
      <c r="B404" s="1">
        <v>45.84</v>
      </c>
      <c r="C404" s="1">
        <v>42.8</v>
      </c>
      <c r="D404" s="1">
        <v>147.55000000000001</v>
      </c>
      <c r="E404" s="1">
        <v>49</v>
      </c>
      <c r="F404" s="1">
        <v>56.88</v>
      </c>
      <c r="G404" s="1">
        <v>46</v>
      </c>
      <c r="H404" s="1">
        <v>72</v>
      </c>
      <c r="I404" s="1">
        <v>240</v>
      </c>
      <c r="J404" s="52">
        <f t="shared" si="6"/>
        <v>8.7508749999999996E-2</v>
      </c>
    </row>
    <row r="405" spans="1:10" x14ac:dyDescent="0.35">
      <c r="A405" s="1" t="s">
        <v>17280</v>
      </c>
      <c r="B405" s="1">
        <v>46.43</v>
      </c>
      <c r="C405" s="1">
        <v>39.229999999999997</v>
      </c>
      <c r="D405" s="1">
        <v>114.55</v>
      </c>
      <c r="E405" s="1">
        <v>35.799999999999997</v>
      </c>
      <c r="F405" s="1">
        <v>53.85</v>
      </c>
      <c r="G405" s="1">
        <v>44.66</v>
      </c>
      <c r="H405" s="1">
        <v>59.21</v>
      </c>
      <c r="I405" s="1">
        <v>199.9</v>
      </c>
      <c r="J405" s="52">
        <f t="shared" si="6"/>
        <v>7.4203749999999999E-2</v>
      </c>
    </row>
    <row r="406" spans="1:10" x14ac:dyDescent="0.35">
      <c r="A406" s="1" t="s">
        <v>17279</v>
      </c>
      <c r="B406" s="1">
        <v>39.96</v>
      </c>
      <c r="C406" s="1">
        <v>33.299999999999997</v>
      </c>
      <c r="D406" s="1">
        <v>60.1</v>
      </c>
      <c r="E406" s="1">
        <v>39.9</v>
      </c>
      <c r="F406" s="1">
        <v>50</v>
      </c>
      <c r="G406" s="1">
        <v>40.99</v>
      </c>
      <c r="H406" s="1">
        <v>54.66</v>
      </c>
      <c r="I406" s="1">
        <v>199</v>
      </c>
      <c r="J406" s="52">
        <f t="shared" si="6"/>
        <v>6.4738749999999998E-2</v>
      </c>
    </row>
    <row r="407" spans="1:10" x14ac:dyDescent="0.35">
      <c r="A407" s="1" t="s">
        <v>17278</v>
      </c>
      <c r="B407" s="1">
        <v>32.6</v>
      </c>
      <c r="C407" s="1">
        <v>27.04</v>
      </c>
      <c r="D407" s="1">
        <v>47.5</v>
      </c>
      <c r="E407" s="1">
        <v>44.68</v>
      </c>
      <c r="F407" s="1">
        <v>51.06</v>
      </c>
      <c r="G407" s="1">
        <v>33.9</v>
      </c>
      <c r="H407" s="1">
        <v>47</v>
      </c>
      <c r="I407" s="1">
        <v>182</v>
      </c>
      <c r="J407" s="52">
        <f t="shared" si="6"/>
        <v>5.8222499999999996E-2</v>
      </c>
    </row>
    <row r="408" spans="1:10" x14ac:dyDescent="0.35">
      <c r="A408" s="1" t="s">
        <v>17277</v>
      </c>
      <c r="B408" s="1">
        <v>35</v>
      </c>
      <c r="C408" s="1">
        <v>27.05</v>
      </c>
      <c r="D408" s="1">
        <v>40.119999999999997</v>
      </c>
      <c r="E408" s="1">
        <v>37</v>
      </c>
      <c r="F408" s="1">
        <v>47.4</v>
      </c>
      <c r="G408" s="1">
        <v>33.380000000000003</v>
      </c>
      <c r="H408" s="1">
        <v>50.46</v>
      </c>
      <c r="I408" s="1">
        <v>230.14</v>
      </c>
      <c r="J408" s="52">
        <f t="shared" si="6"/>
        <v>6.2568749999999992E-2</v>
      </c>
    </row>
    <row r="409" spans="1:10" x14ac:dyDescent="0.35">
      <c r="A409" s="1" t="s">
        <v>17276</v>
      </c>
      <c r="B409" s="1">
        <v>30.35</v>
      </c>
      <c r="C409" s="1">
        <v>26.3</v>
      </c>
      <c r="D409" s="1">
        <v>37.74</v>
      </c>
      <c r="E409" s="1">
        <v>33</v>
      </c>
      <c r="F409" s="1">
        <v>50.57</v>
      </c>
      <c r="G409" s="1">
        <v>33</v>
      </c>
      <c r="H409" s="1">
        <v>45.4</v>
      </c>
      <c r="I409" s="1">
        <v>190.28</v>
      </c>
      <c r="J409" s="52">
        <f t="shared" si="6"/>
        <v>5.5829999999999998E-2</v>
      </c>
    </row>
    <row r="410" spans="1:10" x14ac:dyDescent="0.35">
      <c r="A410" s="1" t="s">
        <v>17275</v>
      </c>
      <c r="B410" s="1">
        <v>36.24</v>
      </c>
      <c r="C410" s="1">
        <v>25.71</v>
      </c>
      <c r="D410" s="1">
        <v>39.71</v>
      </c>
      <c r="E410" s="1">
        <v>33.700000000000003</v>
      </c>
      <c r="F410" s="1">
        <v>53.9</v>
      </c>
      <c r="G410" s="1">
        <v>27.34</v>
      </c>
      <c r="H410" s="1">
        <v>45.3</v>
      </c>
      <c r="I410" s="1">
        <v>209.46</v>
      </c>
      <c r="J410" s="52">
        <f t="shared" si="6"/>
        <v>5.892E-2</v>
      </c>
    </row>
    <row r="411" spans="1:10" x14ac:dyDescent="0.35">
      <c r="A411" s="1" t="s">
        <v>17274</v>
      </c>
      <c r="B411" s="1">
        <v>31.43</v>
      </c>
      <c r="C411" s="1">
        <v>25.54</v>
      </c>
      <c r="D411" s="1">
        <v>35.46</v>
      </c>
      <c r="E411" s="1">
        <v>29.54</v>
      </c>
      <c r="F411" s="1">
        <v>49.66</v>
      </c>
      <c r="G411" s="1">
        <v>27.2</v>
      </c>
      <c r="H411" s="1">
        <v>45.83</v>
      </c>
      <c r="I411" s="1">
        <v>197.39</v>
      </c>
      <c r="J411" s="52">
        <f t="shared" si="6"/>
        <v>5.5256249999999993E-2</v>
      </c>
    </row>
    <row r="412" spans="1:10" x14ac:dyDescent="0.35">
      <c r="A412" s="1" t="s">
        <v>17273</v>
      </c>
      <c r="B412" s="1">
        <v>28.75</v>
      </c>
      <c r="C412" s="1">
        <v>24.99</v>
      </c>
      <c r="D412" s="1">
        <v>35.700000000000003</v>
      </c>
      <c r="E412" s="1">
        <v>31.96</v>
      </c>
      <c r="F412" s="1">
        <v>48.52</v>
      </c>
      <c r="G412" s="1">
        <v>26.71</v>
      </c>
      <c r="H412" s="1">
        <v>45.59</v>
      </c>
      <c r="I412" s="1">
        <v>182.4</v>
      </c>
      <c r="J412" s="52">
        <f t="shared" si="6"/>
        <v>5.30775E-2</v>
      </c>
    </row>
    <row r="413" spans="1:10" x14ac:dyDescent="0.35">
      <c r="A413" s="1" t="s">
        <v>17272</v>
      </c>
      <c r="B413" s="1">
        <v>27.57</v>
      </c>
      <c r="C413" s="1">
        <v>23.9</v>
      </c>
      <c r="D413" s="1">
        <v>34.18</v>
      </c>
      <c r="E413" s="1">
        <v>24.95</v>
      </c>
      <c r="F413" s="1">
        <v>48.54</v>
      </c>
      <c r="G413" s="1">
        <v>25.96</v>
      </c>
      <c r="H413" s="1">
        <v>45.94</v>
      </c>
      <c r="I413" s="1">
        <v>185.11</v>
      </c>
      <c r="J413" s="52">
        <f t="shared" si="6"/>
        <v>5.2018750000000002E-2</v>
      </c>
    </row>
    <row r="414" spans="1:10" x14ac:dyDescent="0.35">
      <c r="A414" s="1" t="s">
        <v>17271</v>
      </c>
      <c r="B414" s="1">
        <v>24.34</v>
      </c>
      <c r="C414" s="1">
        <v>23.51</v>
      </c>
      <c r="D414" s="1">
        <v>35.07</v>
      </c>
      <c r="E414" s="1">
        <v>11.4</v>
      </c>
      <c r="F414" s="1">
        <v>48.5</v>
      </c>
      <c r="G414" s="1">
        <v>26.01</v>
      </c>
      <c r="H414" s="1">
        <v>46.31</v>
      </c>
      <c r="I414" s="1">
        <v>193.99</v>
      </c>
      <c r="J414" s="52">
        <f t="shared" si="6"/>
        <v>5.1141249999999999E-2</v>
      </c>
    </row>
    <row r="415" spans="1:10" x14ac:dyDescent="0.35">
      <c r="A415" s="1" t="s">
        <v>17270</v>
      </c>
      <c r="B415" s="1">
        <v>25.68</v>
      </c>
      <c r="C415" s="1">
        <v>25.08</v>
      </c>
      <c r="D415" s="1">
        <v>34.99</v>
      </c>
      <c r="E415" s="1">
        <v>14.96</v>
      </c>
      <c r="F415" s="1">
        <v>51.85</v>
      </c>
      <c r="G415" s="1">
        <v>26.55</v>
      </c>
      <c r="H415" s="1">
        <v>44.94</v>
      </c>
      <c r="I415" s="1">
        <v>182.4</v>
      </c>
      <c r="J415" s="52">
        <f t="shared" si="6"/>
        <v>5.0806250000000004E-2</v>
      </c>
    </row>
    <row r="416" spans="1:10" x14ac:dyDescent="0.35">
      <c r="A416" s="1" t="s">
        <v>17269</v>
      </c>
      <c r="B416" s="1">
        <v>28.79</v>
      </c>
      <c r="C416" s="1">
        <v>27.84</v>
      </c>
      <c r="D416" s="1">
        <v>42</v>
      </c>
      <c r="E416" s="1">
        <v>42.24</v>
      </c>
      <c r="F416" s="1">
        <v>59.26</v>
      </c>
      <c r="G416" s="1">
        <v>27.35</v>
      </c>
      <c r="H416" s="1">
        <v>52</v>
      </c>
      <c r="I416" s="1">
        <v>229.1</v>
      </c>
      <c r="J416" s="52">
        <f t="shared" si="6"/>
        <v>6.3572500000000004E-2</v>
      </c>
    </row>
    <row r="417" spans="1:10" x14ac:dyDescent="0.35">
      <c r="A417" s="1" t="s">
        <v>17268</v>
      </c>
      <c r="B417" s="1">
        <v>31.41</v>
      </c>
      <c r="C417" s="1">
        <v>45.99</v>
      </c>
      <c r="D417" s="1">
        <v>55.21</v>
      </c>
      <c r="E417" s="1">
        <v>44.35</v>
      </c>
      <c r="F417" s="1">
        <v>73.08</v>
      </c>
      <c r="G417" s="1">
        <v>30.1</v>
      </c>
      <c r="H417" s="1">
        <v>64.38</v>
      </c>
      <c r="I417" s="1">
        <v>273.49</v>
      </c>
      <c r="J417" s="52">
        <f t="shared" si="6"/>
        <v>7.7251249999999994E-2</v>
      </c>
    </row>
    <row r="418" spans="1:10" x14ac:dyDescent="0.35">
      <c r="A418" s="1" t="s">
        <v>17267</v>
      </c>
      <c r="B418" s="1">
        <v>33</v>
      </c>
      <c r="C418" s="1">
        <v>49.98</v>
      </c>
      <c r="D418" s="1">
        <v>60.01</v>
      </c>
      <c r="E418" s="1">
        <v>47.35</v>
      </c>
      <c r="F418" s="1">
        <v>76.86</v>
      </c>
      <c r="G418" s="1">
        <v>32.24</v>
      </c>
      <c r="H418" s="1">
        <v>76.400000000000006</v>
      </c>
      <c r="I418" s="1">
        <v>294.39999999999998</v>
      </c>
      <c r="J418" s="52">
        <f t="shared" si="6"/>
        <v>8.3780000000000007E-2</v>
      </c>
    </row>
    <row r="419" spans="1:10" x14ac:dyDescent="0.35">
      <c r="A419" s="1" t="s">
        <v>17266</v>
      </c>
      <c r="B419" s="1">
        <v>37.229999999999997</v>
      </c>
      <c r="C419" s="1">
        <v>50.54</v>
      </c>
      <c r="D419" s="1">
        <v>76.31</v>
      </c>
      <c r="E419" s="1">
        <v>52.59</v>
      </c>
      <c r="F419" s="1">
        <v>74.400000000000006</v>
      </c>
      <c r="G419" s="1">
        <v>38.65</v>
      </c>
      <c r="H419" s="1">
        <v>70.099999999999994</v>
      </c>
      <c r="I419" s="1">
        <v>290.64</v>
      </c>
      <c r="J419" s="52">
        <f t="shared" si="6"/>
        <v>8.6307499999999995E-2</v>
      </c>
    </row>
    <row r="420" spans="1:10" x14ac:dyDescent="0.35">
      <c r="A420" s="1" t="s">
        <v>17265</v>
      </c>
      <c r="B420" s="1">
        <v>39.07</v>
      </c>
      <c r="C420" s="1">
        <v>49.91</v>
      </c>
      <c r="D420" s="1">
        <v>69.89</v>
      </c>
      <c r="E420" s="1">
        <v>49.02</v>
      </c>
      <c r="F420" s="1">
        <v>74.400000000000006</v>
      </c>
      <c r="G420" s="1">
        <v>35</v>
      </c>
      <c r="H420" s="1">
        <v>66.37</v>
      </c>
      <c r="I420" s="1">
        <v>275.39999999999998</v>
      </c>
      <c r="J420" s="52">
        <f t="shared" si="6"/>
        <v>8.2382499999999997E-2</v>
      </c>
    </row>
    <row r="421" spans="1:10" x14ac:dyDescent="0.35">
      <c r="A421" s="1" t="s">
        <v>17264</v>
      </c>
      <c r="B421" s="1">
        <v>42.44</v>
      </c>
      <c r="C421" s="1">
        <v>48.44</v>
      </c>
      <c r="D421" s="1">
        <v>70.48</v>
      </c>
      <c r="E421" s="1">
        <v>48.69</v>
      </c>
      <c r="F421" s="1">
        <v>71.28</v>
      </c>
      <c r="G421" s="1">
        <v>29.9</v>
      </c>
      <c r="H421" s="1">
        <v>59.6</v>
      </c>
      <c r="I421" s="1">
        <v>265.10000000000002</v>
      </c>
      <c r="J421" s="52">
        <f t="shared" si="6"/>
        <v>7.9491250000000013E-2</v>
      </c>
    </row>
    <row r="422" spans="1:10" x14ac:dyDescent="0.35">
      <c r="A422" s="1" t="s">
        <v>17263</v>
      </c>
      <c r="B422" s="1">
        <v>43.33</v>
      </c>
      <c r="C422" s="1">
        <v>46.93</v>
      </c>
      <c r="D422" s="1">
        <v>74.94</v>
      </c>
      <c r="E422" s="1">
        <v>40</v>
      </c>
      <c r="F422" s="1">
        <v>69.25</v>
      </c>
      <c r="G422" s="1">
        <v>29.9</v>
      </c>
      <c r="H422" s="1">
        <v>49.71</v>
      </c>
      <c r="I422" s="1">
        <v>250</v>
      </c>
      <c r="J422" s="52">
        <f t="shared" si="6"/>
        <v>7.5507499999999991E-2</v>
      </c>
    </row>
    <row r="423" spans="1:10" x14ac:dyDescent="0.35">
      <c r="A423" s="1" t="s">
        <v>17262</v>
      </c>
      <c r="B423" s="1">
        <v>38.25</v>
      </c>
      <c r="C423" s="1">
        <v>46.32</v>
      </c>
      <c r="D423" s="1">
        <v>91.02</v>
      </c>
      <c r="E423" s="1">
        <v>37</v>
      </c>
      <c r="F423" s="1">
        <v>65.27</v>
      </c>
      <c r="G423" s="1">
        <v>34.9</v>
      </c>
      <c r="H423" s="1">
        <v>46</v>
      </c>
      <c r="I423" s="1">
        <v>244.27</v>
      </c>
      <c r="J423" s="52">
        <f t="shared" si="6"/>
        <v>7.5378749999999994E-2</v>
      </c>
    </row>
    <row r="424" spans="1:10" x14ac:dyDescent="0.35">
      <c r="A424" s="1" t="s">
        <v>17261</v>
      </c>
      <c r="B424" s="1">
        <v>36.85</v>
      </c>
      <c r="C424" s="1">
        <v>45.09</v>
      </c>
      <c r="D424" s="1">
        <v>89.92</v>
      </c>
      <c r="E424" s="1">
        <v>36</v>
      </c>
      <c r="F424" s="1">
        <v>67.44</v>
      </c>
      <c r="G424" s="1">
        <v>34.78</v>
      </c>
      <c r="H424" s="1">
        <v>53</v>
      </c>
      <c r="I424" s="1">
        <v>243.02</v>
      </c>
      <c r="J424" s="52">
        <f t="shared" si="6"/>
        <v>7.5762499999999997E-2</v>
      </c>
    </row>
    <row r="425" spans="1:10" x14ac:dyDescent="0.35">
      <c r="A425" s="1" t="s">
        <v>17260</v>
      </c>
      <c r="B425" s="1">
        <v>36.85</v>
      </c>
      <c r="C425" s="1">
        <v>49.33</v>
      </c>
      <c r="D425" s="1">
        <v>86.7</v>
      </c>
      <c r="E425" s="1">
        <v>39.58</v>
      </c>
      <c r="F425" s="1">
        <v>68.14</v>
      </c>
      <c r="G425" s="1">
        <v>35.090000000000003</v>
      </c>
      <c r="H425" s="1">
        <v>48.4</v>
      </c>
      <c r="I425" s="1">
        <v>249.22</v>
      </c>
      <c r="J425" s="52">
        <f t="shared" si="6"/>
        <v>7.6663749999999989E-2</v>
      </c>
    </row>
    <row r="426" spans="1:10" x14ac:dyDescent="0.35">
      <c r="A426" s="1" t="s">
        <v>17259</v>
      </c>
      <c r="B426" s="1">
        <v>38</v>
      </c>
      <c r="C426" s="1">
        <v>49.66</v>
      </c>
      <c r="D426" s="1">
        <v>92.45</v>
      </c>
      <c r="E426" s="1">
        <v>45.34</v>
      </c>
      <c r="F426" s="1">
        <v>69</v>
      </c>
      <c r="G426" s="1">
        <v>37.270000000000003</v>
      </c>
      <c r="H426" s="1">
        <v>54.54</v>
      </c>
      <c r="I426" s="1">
        <v>185.3</v>
      </c>
      <c r="J426" s="52">
        <f t="shared" si="6"/>
        <v>7.1445000000000008E-2</v>
      </c>
    </row>
    <row r="427" spans="1:10" x14ac:dyDescent="0.35">
      <c r="A427" s="1" t="s">
        <v>17258</v>
      </c>
      <c r="B427" s="1">
        <v>50</v>
      </c>
      <c r="C427" s="1">
        <v>62.55</v>
      </c>
      <c r="D427" s="1">
        <v>116.05</v>
      </c>
      <c r="E427" s="1">
        <v>60.42</v>
      </c>
      <c r="F427" s="1">
        <v>75.040000000000006</v>
      </c>
      <c r="G427" s="1">
        <v>41.3</v>
      </c>
      <c r="H427" s="1">
        <v>59.94</v>
      </c>
      <c r="I427" s="1">
        <v>278</v>
      </c>
      <c r="J427" s="52">
        <f t="shared" si="6"/>
        <v>9.2912499999999995E-2</v>
      </c>
    </row>
    <row r="428" spans="1:10" x14ac:dyDescent="0.35">
      <c r="A428" s="1" t="s">
        <v>17257</v>
      </c>
      <c r="B428" s="1">
        <v>53.67</v>
      </c>
      <c r="C428" s="1">
        <v>57.64</v>
      </c>
      <c r="D428" s="1">
        <v>100.1</v>
      </c>
      <c r="E428" s="1">
        <v>64.989999999999995</v>
      </c>
      <c r="F428" s="1">
        <v>76.13</v>
      </c>
      <c r="G428" s="1">
        <v>43.04</v>
      </c>
      <c r="H428" s="1">
        <v>53.31</v>
      </c>
      <c r="I428" s="1">
        <v>198.9</v>
      </c>
      <c r="J428" s="52">
        <f t="shared" si="6"/>
        <v>8.0972500000000003E-2</v>
      </c>
    </row>
    <row r="429" spans="1:10" x14ac:dyDescent="0.35">
      <c r="A429" s="1" t="s">
        <v>17256</v>
      </c>
      <c r="B429" s="1">
        <v>51.02</v>
      </c>
      <c r="C429" s="1">
        <v>48.71</v>
      </c>
      <c r="D429" s="1">
        <v>84.92</v>
      </c>
      <c r="E429" s="1">
        <v>56.7</v>
      </c>
      <c r="F429" s="1">
        <v>72.459999999999994</v>
      </c>
      <c r="G429" s="1">
        <v>41.91</v>
      </c>
      <c r="H429" s="1">
        <v>49.78</v>
      </c>
      <c r="I429" s="1">
        <v>179.16</v>
      </c>
      <c r="J429" s="52">
        <f t="shared" si="6"/>
        <v>7.3082499999999995E-2</v>
      </c>
    </row>
    <row r="430" spans="1:10" x14ac:dyDescent="0.35">
      <c r="A430" s="1" t="s">
        <v>17255</v>
      </c>
      <c r="B430" s="1">
        <v>50.62</v>
      </c>
      <c r="C430" s="1">
        <v>37.979999999999997</v>
      </c>
      <c r="D430" s="1">
        <v>77.09</v>
      </c>
      <c r="E430" s="1">
        <v>44.9</v>
      </c>
      <c r="F430" s="1">
        <v>61.83</v>
      </c>
      <c r="G430" s="1">
        <v>37.4</v>
      </c>
      <c r="H430" s="1">
        <v>46.6</v>
      </c>
      <c r="I430" s="1">
        <v>212.98</v>
      </c>
      <c r="J430" s="52">
        <f t="shared" si="6"/>
        <v>7.1175000000000002E-2</v>
      </c>
    </row>
    <row r="431" spans="1:10" x14ac:dyDescent="0.35">
      <c r="A431" s="1" t="s">
        <v>17254</v>
      </c>
      <c r="B431" s="1">
        <v>42.44</v>
      </c>
      <c r="C431" s="1">
        <v>33.36</v>
      </c>
      <c r="D431" s="1">
        <v>54.4</v>
      </c>
      <c r="E431" s="1">
        <v>41.73</v>
      </c>
      <c r="F431" s="1">
        <v>58.19</v>
      </c>
      <c r="G431" s="1">
        <v>35.130000000000003</v>
      </c>
      <c r="H431" s="1">
        <v>46</v>
      </c>
      <c r="I431" s="1">
        <v>172.8</v>
      </c>
      <c r="J431" s="52">
        <f t="shared" si="6"/>
        <v>6.0506250000000004E-2</v>
      </c>
    </row>
    <row r="432" spans="1:10" x14ac:dyDescent="0.35">
      <c r="A432" s="1" t="s">
        <v>17253</v>
      </c>
      <c r="B432" s="1">
        <v>44.94</v>
      </c>
      <c r="C432" s="1">
        <v>30.97</v>
      </c>
      <c r="D432" s="1">
        <v>40.1</v>
      </c>
      <c r="E432" s="1">
        <v>49.9</v>
      </c>
      <c r="F432" s="1">
        <v>56.7</v>
      </c>
      <c r="G432" s="1">
        <v>32.4</v>
      </c>
      <c r="H432" s="1">
        <v>43.78</v>
      </c>
      <c r="I432" s="1">
        <v>182</v>
      </c>
      <c r="J432" s="52">
        <f t="shared" si="6"/>
        <v>6.0098749999999999E-2</v>
      </c>
    </row>
    <row r="433" spans="1:10" x14ac:dyDescent="0.35">
      <c r="A433" s="1" t="s">
        <v>17252</v>
      </c>
      <c r="B433" s="1">
        <v>40</v>
      </c>
      <c r="C433" s="1">
        <v>27.99</v>
      </c>
      <c r="D433" s="1">
        <v>37</v>
      </c>
      <c r="E433" s="1">
        <v>43.76</v>
      </c>
      <c r="F433" s="1">
        <v>53.16</v>
      </c>
      <c r="G433" s="1">
        <v>33.4</v>
      </c>
      <c r="H433" s="1">
        <v>39.08</v>
      </c>
      <c r="I433" s="1">
        <v>185</v>
      </c>
      <c r="J433" s="52">
        <f t="shared" si="6"/>
        <v>5.7423749999999996E-2</v>
      </c>
    </row>
    <row r="434" spans="1:10" x14ac:dyDescent="0.35">
      <c r="A434" s="1" t="s">
        <v>17251</v>
      </c>
      <c r="B434" s="1">
        <v>37.44</v>
      </c>
      <c r="C434" s="1">
        <v>32.44</v>
      </c>
      <c r="D434" s="1">
        <v>38.53</v>
      </c>
      <c r="E434" s="1">
        <v>34</v>
      </c>
      <c r="F434" s="1">
        <v>57.78</v>
      </c>
      <c r="G434" s="1">
        <v>33.1</v>
      </c>
      <c r="H434" s="1">
        <v>37.96</v>
      </c>
      <c r="I434" s="1">
        <v>180.7</v>
      </c>
      <c r="J434" s="52">
        <f t="shared" si="6"/>
        <v>5.6493749999999995E-2</v>
      </c>
    </row>
    <row r="435" spans="1:10" x14ac:dyDescent="0.35">
      <c r="A435" s="1" t="s">
        <v>17250</v>
      </c>
      <c r="B435" s="1">
        <v>34.9</v>
      </c>
      <c r="C435" s="1">
        <v>30</v>
      </c>
      <c r="D435" s="1">
        <v>36.99</v>
      </c>
      <c r="E435" s="1">
        <v>30.97</v>
      </c>
      <c r="F435" s="1">
        <v>57.32</v>
      </c>
      <c r="G435" s="1">
        <v>30.71</v>
      </c>
      <c r="H435" s="1">
        <v>37.130000000000003</v>
      </c>
      <c r="I435" s="1">
        <v>179.3</v>
      </c>
      <c r="J435" s="52">
        <f t="shared" si="6"/>
        <v>5.4665000000000005E-2</v>
      </c>
    </row>
    <row r="436" spans="1:10" x14ac:dyDescent="0.35">
      <c r="A436" s="1" t="s">
        <v>17249</v>
      </c>
      <c r="B436" s="1">
        <v>33.04</v>
      </c>
      <c r="C436" s="1">
        <v>30.3</v>
      </c>
      <c r="D436" s="1">
        <v>36.4</v>
      </c>
      <c r="E436" s="1">
        <v>29.49</v>
      </c>
      <c r="F436" s="1">
        <v>55.18</v>
      </c>
      <c r="G436" s="1">
        <v>28.88</v>
      </c>
      <c r="H436" s="1">
        <v>35.450000000000003</v>
      </c>
      <c r="I436" s="1">
        <v>182</v>
      </c>
      <c r="J436" s="52">
        <f t="shared" si="6"/>
        <v>5.3842500000000001E-2</v>
      </c>
    </row>
    <row r="437" spans="1:10" x14ac:dyDescent="0.35">
      <c r="A437" s="1" t="s">
        <v>17248</v>
      </c>
      <c r="B437" s="1">
        <v>29.53</v>
      </c>
      <c r="C437" s="1">
        <v>28.99</v>
      </c>
      <c r="D437" s="1">
        <v>36.32</v>
      </c>
      <c r="E437" s="1">
        <v>29.56</v>
      </c>
      <c r="F437" s="1">
        <v>55</v>
      </c>
      <c r="G437" s="1">
        <v>28.7</v>
      </c>
      <c r="H437" s="1">
        <v>36.1</v>
      </c>
      <c r="I437" s="1">
        <v>178</v>
      </c>
      <c r="J437" s="52">
        <f t="shared" si="6"/>
        <v>5.2774999999999996E-2</v>
      </c>
    </row>
    <row r="438" spans="1:10" x14ac:dyDescent="0.35">
      <c r="A438" s="1" t="s">
        <v>17247</v>
      </c>
      <c r="B438" s="1">
        <v>28.07</v>
      </c>
      <c r="C438" s="1">
        <v>27.33</v>
      </c>
      <c r="D438" s="1">
        <v>36.450000000000003</v>
      </c>
      <c r="E438" s="1">
        <v>30.02</v>
      </c>
      <c r="F438" s="1">
        <v>53.88</v>
      </c>
      <c r="G438" s="1">
        <v>27.63</v>
      </c>
      <c r="H438" s="1">
        <v>37.409999999999997</v>
      </c>
      <c r="I438" s="1">
        <v>180</v>
      </c>
      <c r="J438" s="52">
        <f t="shared" si="6"/>
        <v>5.2598749999999993E-2</v>
      </c>
    </row>
    <row r="439" spans="1:10" x14ac:dyDescent="0.35">
      <c r="A439" s="1" t="s">
        <v>17246</v>
      </c>
      <c r="B439" s="1">
        <v>31.17</v>
      </c>
      <c r="C439" s="1">
        <v>28.86</v>
      </c>
      <c r="D439" s="1">
        <v>37.6</v>
      </c>
      <c r="E439" s="1">
        <v>31.76</v>
      </c>
      <c r="F439" s="1">
        <v>53.71</v>
      </c>
      <c r="G439" s="1">
        <v>27</v>
      </c>
      <c r="H439" s="1">
        <v>39.409999999999997</v>
      </c>
      <c r="I439" s="1">
        <v>196</v>
      </c>
      <c r="J439" s="52">
        <f t="shared" si="6"/>
        <v>5.5688750000000002E-2</v>
      </c>
    </row>
    <row r="440" spans="1:10" x14ac:dyDescent="0.35">
      <c r="A440" s="1" t="s">
        <v>17245</v>
      </c>
      <c r="B440" s="1">
        <v>42.87</v>
      </c>
      <c r="C440" s="1">
        <v>33.119999999999997</v>
      </c>
      <c r="D440" s="1">
        <v>47.5</v>
      </c>
      <c r="E440" s="1">
        <v>40.020000000000003</v>
      </c>
      <c r="F440" s="1">
        <v>53.43</v>
      </c>
      <c r="G440" s="1">
        <v>27.7</v>
      </c>
      <c r="H440" s="1">
        <v>42.76</v>
      </c>
      <c r="I440" s="1">
        <v>179.9</v>
      </c>
      <c r="J440" s="52">
        <f t="shared" si="6"/>
        <v>5.8412499999999992E-2</v>
      </c>
    </row>
    <row r="441" spans="1:10" x14ac:dyDescent="0.35">
      <c r="A441" s="1" t="s">
        <v>17244</v>
      </c>
      <c r="B441" s="1">
        <v>52.07</v>
      </c>
      <c r="C441" s="1">
        <v>54.1</v>
      </c>
      <c r="D441" s="1">
        <v>56.23</v>
      </c>
      <c r="E441" s="1">
        <v>48.96</v>
      </c>
      <c r="F441" s="1">
        <v>56.49</v>
      </c>
      <c r="G441" s="1">
        <v>29.91</v>
      </c>
      <c r="H441" s="1">
        <v>46.68</v>
      </c>
      <c r="I441" s="1">
        <v>186.31</v>
      </c>
      <c r="J441" s="52">
        <f t="shared" si="6"/>
        <v>6.6343750000000007E-2</v>
      </c>
    </row>
    <row r="442" spans="1:10" x14ac:dyDescent="0.35">
      <c r="A442" s="1" t="s">
        <v>17243</v>
      </c>
      <c r="B442" s="1">
        <v>56.49</v>
      </c>
      <c r="C442" s="1">
        <v>65.12</v>
      </c>
      <c r="D442" s="1">
        <v>69.94</v>
      </c>
      <c r="E442" s="1">
        <v>51.94</v>
      </c>
      <c r="F442" s="1">
        <v>60.46</v>
      </c>
      <c r="G442" s="1">
        <v>31.47</v>
      </c>
      <c r="H442" s="1">
        <v>55.15</v>
      </c>
      <c r="I442" s="1">
        <v>244.26</v>
      </c>
      <c r="J442" s="52">
        <f t="shared" si="6"/>
        <v>7.9353749999999987E-2</v>
      </c>
    </row>
    <row r="443" spans="1:10" x14ac:dyDescent="0.35">
      <c r="A443" s="1" t="s">
        <v>17242</v>
      </c>
      <c r="B443" s="1">
        <v>52.38</v>
      </c>
      <c r="C443" s="1">
        <v>65.349999999999994</v>
      </c>
      <c r="D443" s="1">
        <v>91</v>
      </c>
      <c r="E443" s="1">
        <v>52.03</v>
      </c>
      <c r="F443" s="1">
        <v>62.48</v>
      </c>
      <c r="G443" s="1">
        <v>35.14</v>
      </c>
      <c r="H443" s="1">
        <v>56.31</v>
      </c>
      <c r="I443" s="1">
        <v>239.9</v>
      </c>
      <c r="J443" s="52">
        <f t="shared" si="6"/>
        <v>8.1823750000000001E-2</v>
      </c>
    </row>
    <row r="444" spans="1:10" x14ac:dyDescent="0.35">
      <c r="A444" s="1" t="s">
        <v>17241</v>
      </c>
      <c r="B444" s="1">
        <v>48.84</v>
      </c>
      <c r="C444" s="1">
        <v>62.17</v>
      </c>
      <c r="D444" s="1">
        <v>84.68</v>
      </c>
      <c r="E444" s="1">
        <v>51.22</v>
      </c>
      <c r="F444" s="1">
        <v>62.49</v>
      </c>
      <c r="G444" s="1">
        <v>35.200000000000003</v>
      </c>
      <c r="H444" s="1">
        <v>54.48</v>
      </c>
      <c r="I444" s="1">
        <v>194</v>
      </c>
      <c r="J444" s="52">
        <f t="shared" si="6"/>
        <v>7.4134999999999993E-2</v>
      </c>
    </row>
    <row r="445" spans="1:10" x14ac:dyDescent="0.35">
      <c r="A445" s="1" t="s">
        <v>17240</v>
      </c>
      <c r="B445" s="1">
        <v>47.95</v>
      </c>
      <c r="C445" s="1">
        <v>61.59</v>
      </c>
      <c r="D445" s="1">
        <v>84.59</v>
      </c>
      <c r="E445" s="1">
        <v>48.42</v>
      </c>
      <c r="F445" s="1">
        <v>57.33</v>
      </c>
      <c r="G445" s="1">
        <v>34.450000000000003</v>
      </c>
      <c r="H445" s="1">
        <v>56.3</v>
      </c>
      <c r="I445" s="1">
        <v>184</v>
      </c>
      <c r="J445" s="52">
        <f t="shared" si="6"/>
        <v>7.1828749999999997E-2</v>
      </c>
    </row>
    <row r="446" spans="1:10" x14ac:dyDescent="0.35">
      <c r="A446" s="1" t="s">
        <v>17239</v>
      </c>
      <c r="B446" s="1">
        <v>44.97</v>
      </c>
      <c r="C446" s="1">
        <v>58.98</v>
      </c>
      <c r="D446" s="1">
        <v>70</v>
      </c>
      <c r="E446" s="1">
        <v>44.41</v>
      </c>
      <c r="F446" s="1">
        <v>55.26</v>
      </c>
      <c r="G446" s="1">
        <v>33.36</v>
      </c>
      <c r="H446" s="1">
        <v>52.21</v>
      </c>
      <c r="I446" s="1">
        <v>184.51</v>
      </c>
      <c r="J446" s="52">
        <f t="shared" si="6"/>
        <v>6.7962500000000009E-2</v>
      </c>
    </row>
    <row r="447" spans="1:10" x14ac:dyDescent="0.35">
      <c r="A447" s="1" t="s">
        <v>17238</v>
      </c>
      <c r="B447" s="1">
        <v>47.95</v>
      </c>
      <c r="C447" s="1">
        <v>58.53</v>
      </c>
      <c r="D447" s="1">
        <v>79.92</v>
      </c>
      <c r="E447" s="1">
        <v>41.67</v>
      </c>
      <c r="F447" s="1">
        <v>55.43</v>
      </c>
      <c r="G447" s="1">
        <v>29.9</v>
      </c>
      <c r="H447" s="1">
        <v>52.11</v>
      </c>
      <c r="I447" s="1">
        <v>157.49</v>
      </c>
      <c r="J447" s="52">
        <f t="shared" si="6"/>
        <v>6.5375000000000003E-2</v>
      </c>
    </row>
    <row r="448" spans="1:10" x14ac:dyDescent="0.35">
      <c r="A448" s="1" t="s">
        <v>17237</v>
      </c>
      <c r="B448" s="1">
        <v>47.72</v>
      </c>
      <c r="C448" s="1">
        <v>55.81</v>
      </c>
      <c r="D448" s="1">
        <v>73.95</v>
      </c>
      <c r="E448" s="1">
        <v>39.49</v>
      </c>
      <c r="F448" s="1">
        <v>58.08</v>
      </c>
      <c r="G448" s="1">
        <v>28.74</v>
      </c>
      <c r="H448" s="1">
        <v>52.37</v>
      </c>
      <c r="I448" s="1">
        <v>184</v>
      </c>
      <c r="J448" s="52">
        <f t="shared" si="6"/>
        <v>6.7520000000000011E-2</v>
      </c>
    </row>
    <row r="449" spans="1:10" x14ac:dyDescent="0.35">
      <c r="A449" s="1" t="s">
        <v>17236</v>
      </c>
      <c r="B449" s="1">
        <v>47.43</v>
      </c>
      <c r="C449" s="1">
        <v>55.5</v>
      </c>
      <c r="D449" s="1">
        <v>72.42</v>
      </c>
      <c r="E449" s="1">
        <v>41.78</v>
      </c>
      <c r="F449" s="1">
        <v>58.48</v>
      </c>
      <c r="G449" s="1">
        <v>29.75</v>
      </c>
      <c r="H449" s="1">
        <v>51.34</v>
      </c>
      <c r="I449" s="1">
        <v>197</v>
      </c>
      <c r="J449" s="52">
        <f t="shared" si="6"/>
        <v>6.921250000000001E-2</v>
      </c>
    </row>
    <row r="450" spans="1:10" x14ac:dyDescent="0.35">
      <c r="A450" s="1" t="s">
        <v>17235</v>
      </c>
      <c r="B450" s="1">
        <v>48.19</v>
      </c>
      <c r="C450" s="1">
        <v>56.21</v>
      </c>
      <c r="D450" s="1">
        <v>73.98</v>
      </c>
      <c r="E450" s="1">
        <v>44.3</v>
      </c>
      <c r="F450" s="1">
        <v>62.93</v>
      </c>
      <c r="G450" s="1">
        <v>31.02</v>
      </c>
      <c r="H450" s="1">
        <v>51.89</v>
      </c>
      <c r="I450" s="1">
        <v>170.01</v>
      </c>
      <c r="J450" s="52">
        <f t="shared" si="6"/>
        <v>6.7316249999999994E-2</v>
      </c>
    </row>
    <row r="451" spans="1:10" x14ac:dyDescent="0.35">
      <c r="A451" s="1" t="s">
        <v>17234</v>
      </c>
      <c r="B451" s="1">
        <v>52.16</v>
      </c>
      <c r="C451" s="1">
        <v>70.069999999999993</v>
      </c>
      <c r="D451" s="1">
        <v>100.1</v>
      </c>
      <c r="E451" s="1">
        <v>49.57</v>
      </c>
      <c r="F451" s="1">
        <v>67.150000000000006</v>
      </c>
      <c r="G451" s="1">
        <v>42.11</v>
      </c>
      <c r="H451" s="1">
        <v>54.9</v>
      </c>
      <c r="I451" s="1">
        <v>219</v>
      </c>
      <c r="J451" s="52">
        <f t="shared" ref="J451:J514" si="7">(AVERAGE(B451:I451))/1000</f>
        <v>8.1882499999999997E-2</v>
      </c>
    </row>
    <row r="452" spans="1:10" x14ac:dyDescent="0.35">
      <c r="A452" s="1" t="s">
        <v>17233</v>
      </c>
      <c r="B452" s="1">
        <v>56.26</v>
      </c>
      <c r="C452" s="1">
        <v>81.819999999999993</v>
      </c>
      <c r="D452" s="1">
        <v>115.01</v>
      </c>
      <c r="E452" s="1">
        <v>49.74</v>
      </c>
      <c r="F452" s="1">
        <v>68.91</v>
      </c>
      <c r="G452" s="1">
        <v>44.24</v>
      </c>
      <c r="H452" s="1">
        <v>52.55</v>
      </c>
      <c r="I452" s="1">
        <v>156.84</v>
      </c>
      <c r="J452" s="52">
        <f t="shared" si="7"/>
        <v>7.8171249999999998E-2</v>
      </c>
    </row>
    <row r="453" spans="1:10" x14ac:dyDescent="0.35">
      <c r="A453" s="1" t="s">
        <v>17232</v>
      </c>
      <c r="B453" s="1">
        <v>52.96</v>
      </c>
      <c r="C453" s="1">
        <v>65.760000000000005</v>
      </c>
      <c r="D453" s="1">
        <v>91.37</v>
      </c>
      <c r="E453" s="1">
        <v>44.79</v>
      </c>
      <c r="F453" s="1">
        <v>63.42</v>
      </c>
      <c r="G453" s="1">
        <v>43.89</v>
      </c>
      <c r="H453" s="1">
        <v>45.39</v>
      </c>
      <c r="I453" s="1">
        <v>157.69999999999999</v>
      </c>
      <c r="J453" s="52">
        <f t="shared" si="7"/>
        <v>7.0660000000000001E-2</v>
      </c>
    </row>
    <row r="454" spans="1:10" x14ac:dyDescent="0.35">
      <c r="A454" s="1" t="s">
        <v>17231</v>
      </c>
      <c r="B454" s="1">
        <v>45</v>
      </c>
      <c r="C454" s="1">
        <v>49.84</v>
      </c>
      <c r="D454" s="1">
        <v>65.27</v>
      </c>
      <c r="E454" s="1">
        <v>39.79</v>
      </c>
      <c r="F454" s="1">
        <v>60.22</v>
      </c>
      <c r="G454" s="1">
        <v>41.14</v>
      </c>
      <c r="H454" s="1">
        <v>42.78</v>
      </c>
      <c r="I454" s="1">
        <v>154.30000000000001</v>
      </c>
      <c r="J454" s="52">
        <f t="shared" si="7"/>
        <v>6.2292499999999994E-2</v>
      </c>
    </row>
    <row r="455" spans="1:10" x14ac:dyDescent="0.35">
      <c r="A455" s="1" t="s">
        <v>17230</v>
      </c>
      <c r="B455" s="1">
        <v>40</v>
      </c>
      <c r="C455" s="1">
        <v>39.840000000000003</v>
      </c>
      <c r="D455" s="1">
        <v>51.97</v>
      </c>
      <c r="E455" s="1">
        <v>37.840000000000003</v>
      </c>
      <c r="F455" s="1">
        <v>58.53</v>
      </c>
      <c r="G455" s="1">
        <v>36.74</v>
      </c>
      <c r="H455" s="1">
        <v>43.7</v>
      </c>
      <c r="I455" s="1">
        <v>150</v>
      </c>
      <c r="J455" s="52">
        <f t="shared" si="7"/>
        <v>5.7327500000000003E-2</v>
      </c>
    </row>
    <row r="456" spans="1:10" x14ac:dyDescent="0.35">
      <c r="A456" s="1" t="s">
        <v>17229</v>
      </c>
      <c r="B456" s="1">
        <v>37.53</v>
      </c>
      <c r="C456" s="1">
        <v>35.92</v>
      </c>
      <c r="D456" s="1">
        <v>45.68</v>
      </c>
      <c r="E456" s="1">
        <v>37.54</v>
      </c>
      <c r="F456" s="1">
        <v>58.52</v>
      </c>
      <c r="G456" s="1">
        <v>40</v>
      </c>
      <c r="H456" s="1">
        <v>39.9</v>
      </c>
      <c r="I456" s="1">
        <v>153.19999999999999</v>
      </c>
      <c r="J456" s="52">
        <f t="shared" si="7"/>
        <v>5.6036249999999996E-2</v>
      </c>
    </row>
    <row r="457" spans="1:10" x14ac:dyDescent="0.35">
      <c r="A457" s="1" t="s">
        <v>17228</v>
      </c>
      <c r="B457" s="1">
        <v>31.46</v>
      </c>
      <c r="C457" s="1">
        <v>32.64</v>
      </c>
      <c r="D457" s="1">
        <v>35.76</v>
      </c>
      <c r="E457" s="1">
        <v>34.71</v>
      </c>
      <c r="F457" s="1">
        <v>56.46</v>
      </c>
      <c r="G457" s="1">
        <v>36.15</v>
      </c>
      <c r="H457" s="1">
        <v>31.23</v>
      </c>
      <c r="I457" s="1">
        <v>124.27</v>
      </c>
      <c r="J457" s="52">
        <f t="shared" si="7"/>
        <v>4.7835000000000003E-2</v>
      </c>
    </row>
    <row r="458" spans="1:10" x14ac:dyDescent="0.35">
      <c r="A458" s="1" t="s">
        <v>17227</v>
      </c>
      <c r="B458" s="1">
        <v>38.71</v>
      </c>
      <c r="C458" s="1">
        <v>27.22</v>
      </c>
      <c r="D458" s="1">
        <v>37.6</v>
      </c>
      <c r="E458" s="1">
        <v>38.76</v>
      </c>
      <c r="F458" s="1">
        <v>56</v>
      </c>
      <c r="G458" s="1">
        <v>34.24</v>
      </c>
      <c r="H458" s="1">
        <v>31.03</v>
      </c>
      <c r="I458" s="1">
        <v>131.16</v>
      </c>
      <c r="J458" s="52">
        <f t="shared" si="7"/>
        <v>4.9340000000000002E-2</v>
      </c>
    </row>
    <row r="459" spans="1:10" x14ac:dyDescent="0.35">
      <c r="A459" s="1" t="s">
        <v>17226</v>
      </c>
      <c r="B459" s="1">
        <v>34.99</v>
      </c>
      <c r="C459" s="1">
        <v>26.08</v>
      </c>
      <c r="D459" s="1">
        <v>38.270000000000003</v>
      </c>
      <c r="E459" s="1">
        <v>34.200000000000003</v>
      </c>
      <c r="F459" s="1">
        <v>54.1</v>
      </c>
      <c r="G459" s="1">
        <v>34.01</v>
      </c>
      <c r="H459" s="1">
        <v>28.38</v>
      </c>
      <c r="I459" s="1">
        <v>126.96</v>
      </c>
      <c r="J459" s="52">
        <f t="shared" si="7"/>
        <v>4.7123749999999999E-2</v>
      </c>
    </row>
    <row r="460" spans="1:10" x14ac:dyDescent="0.35">
      <c r="A460" s="1" t="s">
        <v>17225</v>
      </c>
      <c r="B460" s="1">
        <v>31.9</v>
      </c>
      <c r="C460" s="1">
        <v>25.8</v>
      </c>
      <c r="D460" s="1">
        <v>37.520000000000003</v>
      </c>
      <c r="E460" s="1">
        <v>31.1</v>
      </c>
      <c r="F460" s="1">
        <v>53.83</v>
      </c>
      <c r="G460" s="1">
        <v>33.08</v>
      </c>
      <c r="H460" s="1">
        <v>26.67</v>
      </c>
      <c r="I460" s="1">
        <v>115</v>
      </c>
      <c r="J460" s="52">
        <f t="shared" si="7"/>
        <v>4.4362499999999999E-2</v>
      </c>
    </row>
    <row r="461" spans="1:10" x14ac:dyDescent="0.35">
      <c r="A461" s="1" t="s">
        <v>17224</v>
      </c>
      <c r="B461" s="1">
        <v>32.450000000000003</v>
      </c>
      <c r="C461" s="1">
        <v>25.46</v>
      </c>
      <c r="D461" s="1">
        <v>36.6</v>
      </c>
      <c r="E461" s="1">
        <v>29.97</v>
      </c>
      <c r="F461" s="1">
        <v>51.35</v>
      </c>
      <c r="G461" s="1">
        <v>32.1</v>
      </c>
      <c r="H461" s="1">
        <v>25.18</v>
      </c>
      <c r="I461" s="1">
        <v>112.14</v>
      </c>
      <c r="J461" s="52">
        <f t="shared" si="7"/>
        <v>4.315625E-2</v>
      </c>
    </row>
    <row r="462" spans="1:10" x14ac:dyDescent="0.35">
      <c r="A462" s="1" t="s">
        <v>17223</v>
      </c>
      <c r="B462" s="1">
        <v>33.409999999999997</v>
      </c>
      <c r="C462" s="1">
        <v>25.9</v>
      </c>
      <c r="D462" s="1">
        <v>37.67</v>
      </c>
      <c r="E462" s="1">
        <v>29.94</v>
      </c>
      <c r="F462" s="1">
        <v>50.45</v>
      </c>
      <c r="G462" s="1">
        <v>31.5</v>
      </c>
      <c r="H462" s="1">
        <v>28.94</v>
      </c>
      <c r="I462" s="1">
        <v>112.26</v>
      </c>
      <c r="J462" s="52">
        <f t="shared" si="7"/>
        <v>4.3758749999999999E-2</v>
      </c>
    </row>
    <row r="463" spans="1:10" x14ac:dyDescent="0.35">
      <c r="A463" s="1" t="s">
        <v>17222</v>
      </c>
      <c r="B463" s="1">
        <v>34.81</v>
      </c>
      <c r="C463" s="1">
        <v>28.17</v>
      </c>
      <c r="D463" s="1">
        <v>38.729999999999997</v>
      </c>
      <c r="E463" s="1">
        <v>30.2</v>
      </c>
      <c r="F463" s="1">
        <v>50.47</v>
      </c>
      <c r="G463" s="1">
        <v>33.119999999999997</v>
      </c>
      <c r="H463" s="1">
        <v>31.68</v>
      </c>
      <c r="I463" s="1">
        <v>119.47</v>
      </c>
      <c r="J463" s="52">
        <f t="shared" si="7"/>
        <v>4.5831249999999997E-2</v>
      </c>
    </row>
    <row r="464" spans="1:10" x14ac:dyDescent="0.35">
      <c r="A464" s="1" t="s">
        <v>17221</v>
      </c>
      <c r="B464" s="1">
        <v>39.4</v>
      </c>
      <c r="C464" s="1">
        <v>33.89</v>
      </c>
      <c r="D464" s="1">
        <v>49.35</v>
      </c>
      <c r="E464" s="1">
        <v>30.66</v>
      </c>
      <c r="F464" s="1">
        <v>48.96</v>
      </c>
      <c r="G464" s="1">
        <v>45.63</v>
      </c>
      <c r="H464" s="1">
        <v>43.8</v>
      </c>
      <c r="I464" s="1">
        <v>160</v>
      </c>
      <c r="J464" s="52">
        <f t="shared" si="7"/>
        <v>5.6461249999999998E-2</v>
      </c>
    </row>
    <row r="465" spans="1:10" x14ac:dyDescent="0.35">
      <c r="A465" s="1" t="s">
        <v>17220</v>
      </c>
      <c r="B465" s="1">
        <v>53.39</v>
      </c>
      <c r="C465" s="1">
        <v>55.08</v>
      </c>
      <c r="D465" s="1">
        <v>51.3</v>
      </c>
      <c r="E465" s="1">
        <v>34.200000000000003</v>
      </c>
      <c r="F465" s="1">
        <v>50.17</v>
      </c>
      <c r="G465" s="1">
        <v>55.67</v>
      </c>
      <c r="H465" s="1">
        <v>53.61</v>
      </c>
      <c r="I465" s="1">
        <v>219</v>
      </c>
      <c r="J465" s="52">
        <f t="shared" si="7"/>
        <v>7.1552500000000005E-2</v>
      </c>
    </row>
    <row r="466" spans="1:10" x14ac:dyDescent="0.35">
      <c r="A466" s="1" t="s">
        <v>17219</v>
      </c>
      <c r="B466" s="1">
        <v>58.88</v>
      </c>
      <c r="C466" s="1">
        <v>61.08</v>
      </c>
      <c r="D466" s="1">
        <v>70.599999999999994</v>
      </c>
      <c r="E466" s="1">
        <v>45.16</v>
      </c>
      <c r="F466" s="1">
        <v>52.41</v>
      </c>
      <c r="G466" s="1">
        <v>60</v>
      </c>
      <c r="H466" s="1">
        <v>61.74</v>
      </c>
      <c r="I466" s="1">
        <v>220</v>
      </c>
      <c r="J466" s="52">
        <f t="shared" si="7"/>
        <v>7.8733750000000005E-2</v>
      </c>
    </row>
    <row r="467" spans="1:10" x14ac:dyDescent="0.35">
      <c r="A467" s="1" t="s">
        <v>17218</v>
      </c>
      <c r="B467" s="1">
        <v>58.8</v>
      </c>
      <c r="C467" s="1">
        <v>62.67</v>
      </c>
      <c r="D467" s="1">
        <v>98.77</v>
      </c>
      <c r="E467" s="1">
        <v>38</v>
      </c>
      <c r="F467" s="1">
        <v>56.9</v>
      </c>
      <c r="G467" s="1">
        <v>57.01</v>
      </c>
      <c r="H467" s="1">
        <v>63.46</v>
      </c>
      <c r="I467" s="1">
        <v>219</v>
      </c>
      <c r="J467" s="52">
        <f t="shared" si="7"/>
        <v>8.1826249999999989E-2</v>
      </c>
    </row>
    <row r="468" spans="1:10" x14ac:dyDescent="0.35">
      <c r="A468" s="1" t="s">
        <v>17217</v>
      </c>
      <c r="B468" s="1">
        <v>57.34</v>
      </c>
      <c r="C468" s="1">
        <v>64.81</v>
      </c>
      <c r="D468" s="1">
        <v>79.989999999999995</v>
      </c>
      <c r="E468" s="1">
        <v>43</v>
      </c>
      <c r="F468" s="1">
        <v>57</v>
      </c>
      <c r="G468" s="1">
        <v>50.63</v>
      </c>
      <c r="H468" s="1">
        <v>51.96</v>
      </c>
      <c r="I468" s="1">
        <v>179.9</v>
      </c>
      <c r="J468" s="52">
        <f t="shared" si="7"/>
        <v>7.3078749999999998E-2</v>
      </c>
    </row>
    <row r="469" spans="1:10" x14ac:dyDescent="0.35">
      <c r="A469" s="1" t="s">
        <v>17216</v>
      </c>
      <c r="B469" s="1">
        <v>57.46</v>
      </c>
      <c r="C469" s="1">
        <v>61.92</v>
      </c>
      <c r="D469" s="1">
        <v>86.71</v>
      </c>
      <c r="E469" s="1">
        <v>42.09</v>
      </c>
      <c r="F469" s="1">
        <v>56.51</v>
      </c>
      <c r="G469" s="1">
        <v>48.17</v>
      </c>
      <c r="H469" s="1">
        <v>59.62</v>
      </c>
      <c r="I469" s="1">
        <v>164.9</v>
      </c>
      <c r="J469" s="52">
        <f t="shared" si="7"/>
        <v>7.2172500000000001E-2</v>
      </c>
    </row>
    <row r="470" spans="1:10" x14ac:dyDescent="0.35">
      <c r="A470" s="1" t="s">
        <v>17215</v>
      </c>
      <c r="B470" s="1">
        <v>53.53</v>
      </c>
      <c r="C470" s="1">
        <v>58.6</v>
      </c>
      <c r="D470" s="1">
        <v>54.31</v>
      </c>
      <c r="E470" s="1">
        <v>52.47</v>
      </c>
      <c r="F470" s="1">
        <v>55.96</v>
      </c>
      <c r="G470" s="1">
        <v>43.96</v>
      </c>
      <c r="H470" s="1">
        <v>57.24</v>
      </c>
      <c r="I470" s="1">
        <v>130</v>
      </c>
      <c r="J470" s="52">
        <f t="shared" si="7"/>
        <v>6.3258750000000002E-2</v>
      </c>
    </row>
    <row r="471" spans="1:10" x14ac:dyDescent="0.35">
      <c r="A471" s="1" t="s">
        <v>17214</v>
      </c>
      <c r="B471" s="1">
        <v>52.93</v>
      </c>
      <c r="C471" s="1">
        <v>57.81</v>
      </c>
      <c r="D471" s="1">
        <v>54.12</v>
      </c>
      <c r="E471" s="1">
        <v>45.5</v>
      </c>
      <c r="F471" s="1">
        <v>53.9</v>
      </c>
      <c r="G471" s="1">
        <v>43.02</v>
      </c>
      <c r="H471" s="1">
        <v>51.13</v>
      </c>
      <c r="I471" s="1">
        <v>124.31</v>
      </c>
      <c r="J471" s="52">
        <f t="shared" si="7"/>
        <v>6.0339999999999998E-2</v>
      </c>
    </row>
    <row r="472" spans="1:10" x14ac:dyDescent="0.35">
      <c r="A472" s="1" t="s">
        <v>17213</v>
      </c>
      <c r="B472" s="1">
        <v>52.38</v>
      </c>
      <c r="C472" s="1">
        <v>54.95</v>
      </c>
      <c r="D472" s="1">
        <v>70.599999999999994</v>
      </c>
      <c r="E472" s="1">
        <v>39</v>
      </c>
      <c r="F472" s="1">
        <v>55.54</v>
      </c>
      <c r="G472" s="1">
        <v>43.11</v>
      </c>
      <c r="H472" s="1">
        <v>44.4</v>
      </c>
      <c r="I472" s="1">
        <v>135.79</v>
      </c>
      <c r="J472" s="52">
        <f t="shared" si="7"/>
        <v>6.1971249999999999E-2</v>
      </c>
    </row>
    <row r="473" spans="1:10" x14ac:dyDescent="0.35">
      <c r="A473" s="1" t="s">
        <v>17212</v>
      </c>
      <c r="B473" s="1">
        <v>52.1</v>
      </c>
      <c r="C473" s="1">
        <v>52.42</v>
      </c>
      <c r="D473" s="1">
        <v>72.930000000000007</v>
      </c>
      <c r="E473" s="1">
        <v>40.01</v>
      </c>
      <c r="F473" s="1">
        <v>55.39</v>
      </c>
      <c r="G473" s="1">
        <v>44.95</v>
      </c>
      <c r="H473" s="1">
        <v>43.15</v>
      </c>
      <c r="I473" s="1">
        <v>180</v>
      </c>
      <c r="J473" s="52">
        <f t="shared" si="7"/>
        <v>6.7618750000000005E-2</v>
      </c>
    </row>
    <row r="474" spans="1:10" x14ac:dyDescent="0.35">
      <c r="A474" s="1" t="s">
        <v>17211</v>
      </c>
      <c r="B474" s="1">
        <v>51.04</v>
      </c>
      <c r="C474" s="1">
        <v>72.010000000000005</v>
      </c>
      <c r="D474" s="1">
        <v>72.599999999999994</v>
      </c>
      <c r="E474" s="1">
        <v>43.32</v>
      </c>
      <c r="F474" s="1">
        <v>58.02</v>
      </c>
      <c r="G474" s="1">
        <v>46</v>
      </c>
      <c r="H474" s="1">
        <v>44.41</v>
      </c>
      <c r="I474" s="1">
        <v>165</v>
      </c>
      <c r="J474" s="52">
        <f t="shared" si="7"/>
        <v>6.905E-2</v>
      </c>
    </row>
    <row r="475" spans="1:10" x14ac:dyDescent="0.35">
      <c r="A475" s="1" t="s">
        <v>17210</v>
      </c>
      <c r="B475" s="1">
        <v>58.55</v>
      </c>
      <c r="C475" s="1">
        <v>103.4</v>
      </c>
      <c r="D475" s="1">
        <v>92.08</v>
      </c>
      <c r="E475" s="1">
        <v>44.9</v>
      </c>
      <c r="F475" s="1">
        <v>66.680000000000007</v>
      </c>
      <c r="G475" s="1">
        <v>55.91</v>
      </c>
      <c r="H475" s="1">
        <v>56</v>
      </c>
      <c r="I475" s="1">
        <v>226.92</v>
      </c>
      <c r="J475" s="52">
        <f t="shared" si="7"/>
        <v>8.8054999999999994E-2</v>
      </c>
    </row>
    <row r="476" spans="1:10" x14ac:dyDescent="0.35">
      <c r="A476" s="1" t="s">
        <v>17209</v>
      </c>
      <c r="B476" s="1">
        <v>66.650000000000006</v>
      </c>
      <c r="C476" s="1">
        <v>123.62</v>
      </c>
      <c r="D476" s="1">
        <v>95.34</v>
      </c>
      <c r="E476" s="1">
        <v>49.38</v>
      </c>
      <c r="F476" s="1">
        <v>69.430000000000007</v>
      </c>
      <c r="G476" s="1">
        <v>57.05</v>
      </c>
      <c r="H476" s="1">
        <v>57.87</v>
      </c>
      <c r="I476" s="1">
        <v>188.3</v>
      </c>
      <c r="J476" s="52">
        <f t="shared" si="7"/>
        <v>8.8455000000000006E-2</v>
      </c>
    </row>
    <row r="477" spans="1:10" x14ac:dyDescent="0.35">
      <c r="A477" s="1" t="s">
        <v>17208</v>
      </c>
      <c r="B477" s="1">
        <v>56.02</v>
      </c>
      <c r="C477" s="1">
        <v>75.540000000000006</v>
      </c>
      <c r="D477" s="1">
        <v>59.9</v>
      </c>
      <c r="E477" s="1">
        <v>43.98</v>
      </c>
      <c r="F477" s="1">
        <v>69.91</v>
      </c>
      <c r="G477" s="1">
        <v>54.02</v>
      </c>
      <c r="H477" s="1">
        <v>54</v>
      </c>
      <c r="I477" s="1">
        <v>179.97</v>
      </c>
      <c r="J477" s="52">
        <f t="shared" si="7"/>
        <v>7.4167499999999997E-2</v>
      </c>
    </row>
    <row r="478" spans="1:10" x14ac:dyDescent="0.35">
      <c r="A478" s="1" t="s">
        <v>17207</v>
      </c>
      <c r="B478" s="1">
        <v>50.01</v>
      </c>
      <c r="C478" s="1">
        <v>52.45</v>
      </c>
      <c r="D478" s="1">
        <v>46.04</v>
      </c>
      <c r="E478" s="1">
        <v>39.159999999999997</v>
      </c>
      <c r="F478" s="1">
        <v>68.78</v>
      </c>
      <c r="G478" s="1">
        <v>48.68</v>
      </c>
      <c r="H478" s="1">
        <v>47.4</v>
      </c>
      <c r="I478" s="1">
        <v>160.1</v>
      </c>
      <c r="J478" s="52">
        <f t="shared" si="7"/>
        <v>6.4077499999999996E-2</v>
      </c>
    </row>
    <row r="479" spans="1:10" x14ac:dyDescent="0.35">
      <c r="A479" s="1" t="s">
        <v>17206</v>
      </c>
      <c r="B479" s="1">
        <v>42.73</v>
      </c>
      <c r="C479" s="1">
        <v>41.73</v>
      </c>
      <c r="D479" s="1">
        <v>38.61</v>
      </c>
      <c r="E479" s="1">
        <v>36.369999999999997</v>
      </c>
      <c r="F479" s="1">
        <v>61.16</v>
      </c>
      <c r="G479" s="1">
        <v>44.48</v>
      </c>
      <c r="H479" s="1">
        <v>44.9</v>
      </c>
      <c r="I479" s="1">
        <v>152</v>
      </c>
      <c r="J479" s="52">
        <f t="shared" si="7"/>
        <v>5.7747499999999993E-2</v>
      </c>
    </row>
    <row r="480" spans="1:10" x14ac:dyDescent="0.35">
      <c r="A480" s="1" t="s">
        <v>17205</v>
      </c>
      <c r="B480" s="1">
        <v>42.02</v>
      </c>
      <c r="C480" s="1">
        <v>39.479999999999997</v>
      </c>
      <c r="D480" s="1">
        <v>41.17</v>
      </c>
      <c r="E480" s="1">
        <v>36.33</v>
      </c>
      <c r="F480" s="1">
        <v>62.26</v>
      </c>
      <c r="G480" s="1">
        <v>40.42</v>
      </c>
      <c r="H480" s="1">
        <v>42.4</v>
      </c>
      <c r="I480" s="1">
        <v>170.2</v>
      </c>
      <c r="J480" s="52">
        <f t="shared" si="7"/>
        <v>5.9284999999999997E-2</v>
      </c>
    </row>
    <row r="481" spans="1:10" x14ac:dyDescent="0.35">
      <c r="A481" s="1" t="s">
        <v>17204</v>
      </c>
      <c r="B481" s="1">
        <v>37.44</v>
      </c>
      <c r="C481" s="1">
        <v>32.44</v>
      </c>
      <c r="D481" s="1">
        <v>32.81</v>
      </c>
      <c r="E481" s="1">
        <v>34.9</v>
      </c>
      <c r="F481" s="1">
        <v>57.47</v>
      </c>
      <c r="G481" s="1">
        <v>32</v>
      </c>
      <c r="H481" s="1">
        <v>30.1</v>
      </c>
      <c r="I481" s="1">
        <v>160</v>
      </c>
      <c r="J481" s="52">
        <f t="shared" si="7"/>
        <v>5.2145000000000004E-2</v>
      </c>
    </row>
    <row r="482" spans="1:10" x14ac:dyDescent="0.35">
      <c r="A482" s="1" t="s">
        <v>17203</v>
      </c>
      <c r="B482" s="1">
        <v>34.97</v>
      </c>
      <c r="C482" s="1">
        <v>29.84</v>
      </c>
      <c r="D482" s="1">
        <v>37.83</v>
      </c>
      <c r="E482" s="1">
        <v>32.49</v>
      </c>
      <c r="F482" s="1">
        <v>55.54</v>
      </c>
      <c r="G482" s="1">
        <v>30.77</v>
      </c>
      <c r="H482" s="1">
        <v>32.4</v>
      </c>
      <c r="I482" s="1">
        <v>150</v>
      </c>
      <c r="J482" s="52">
        <f t="shared" si="7"/>
        <v>5.0480000000000004E-2</v>
      </c>
    </row>
    <row r="483" spans="1:10" x14ac:dyDescent="0.35">
      <c r="A483" s="1" t="s">
        <v>17202</v>
      </c>
      <c r="B483" s="1">
        <v>32.07</v>
      </c>
      <c r="C483" s="1">
        <v>28</v>
      </c>
      <c r="D483" s="1">
        <v>35.9</v>
      </c>
      <c r="E483" s="1">
        <v>30.9</v>
      </c>
      <c r="F483" s="1">
        <v>53.02</v>
      </c>
      <c r="G483" s="1">
        <v>31</v>
      </c>
      <c r="H483" s="1">
        <v>19.43</v>
      </c>
      <c r="I483" s="1">
        <v>150</v>
      </c>
      <c r="J483" s="52">
        <f t="shared" si="7"/>
        <v>4.7540000000000006E-2</v>
      </c>
    </row>
    <row r="484" spans="1:10" x14ac:dyDescent="0.35">
      <c r="A484" s="1" t="s">
        <v>17201</v>
      </c>
      <c r="B484" s="1">
        <v>31.53</v>
      </c>
      <c r="C484" s="1">
        <v>25.8</v>
      </c>
      <c r="D484" s="1">
        <v>39.54</v>
      </c>
      <c r="E484" s="1">
        <v>29.24</v>
      </c>
      <c r="F484" s="1">
        <v>52.1</v>
      </c>
      <c r="G484" s="1">
        <v>28.57</v>
      </c>
      <c r="H484" s="1">
        <v>9.08</v>
      </c>
      <c r="I484" s="1">
        <v>150.5</v>
      </c>
      <c r="J484" s="52">
        <f t="shared" si="7"/>
        <v>4.5795000000000002E-2</v>
      </c>
    </row>
    <row r="485" spans="1:10" x14ac:dyDescent="0.35">
      <c r="A485" s="1" t="s">
        <v>17200</v>
      </c>
      <c r="B485" s="1">
        <v>31.2</v>
      </c>
      <c r="C485" s="1">
        <v>26.1</v>
      </c>
      <c r="D485" s="1">
        <v>41.78</v>
      </c>
      <c r="E485" s="1">
        <v>27.88</v>
      </c>
      <c r="F485" s="1">
        <v>51.31</v>
      </c>
      <c r="G485" s="1">
        <v>30.26</v>
      </c>
      <c r="H485" s="1">
        <v>1.07</v>
      </c>
      <c r="I485" s="1">
        <v>150.5</v>
      </c>
      <c r="J485" s="52">
        <f t="shared" si="7"/>
        <v>4.5012499999999997E-2</v>
      </c>
    </row>
    <row r="486" spans="1:10" x14ac:dyDescent="0.35">
      <c r="A486" s="1" t="s">
        <v>17199</v>
      </c>
      <c r="B486" s="1">
        <v>33.270000000000003</v>
      </c>
      <c r="C486" s="1">
        <v>26.59</v>
      </c>
      <c r="D486" s="1">
        <v>40.82</v>
      </c>
      <c r="E486" s="1">
        <v>29.75</v>
      </c>
      <c r="F486" s="1">
        <v>51.14</v>
      </c>
      <c r="G486" s="1">
        <v>31</v>
      </c>
      <c r="H486" s="1">
        <v>0.2</v>
      </c>
      <c r="I486" s="1">
        <v>160.1</v>
      </c>
      <c r="J486" s="52">
        <f t="shared" si="7"/>
        <v>4.6608749999999997E-2</v>
      </c>
    </row>
    <row r="487" spans="1:10" x14ac:dyDescent="0.35">
      <c r="A487" s="1" t="s">
        <v>17198</v>
      </c>
      <c r="B487" s="1">
        <v>35.07</v>
      </c>
      <c r="C487" s="1">
        <v>28.16</v>
      </c>
      <c r="D487" s="1">
        <v>39.090000000000003</v>
      </c>
      <c r="E487" s="1">
        <v>29.66</v>
      </c>
      <c r="F487" s="1">
        <v>53.23</v>
      </c>
      <c r="G487" s="1">
        <v>29.56</v>
      </c>
      <c r="H487" s="1">
        <v>15.15</v>
      </c>
      <c r="I487" s="1">
        <v>150.5</v>
      </c>
      <c r="J487" s="52">
        <f t="shared" si="7"/>
        <v>4.7552500000000004E-2</v>
      </c>
    </row>
    <row r="488" spans="1:10" x14ac:dyDescent="0.35">
      <c r="A488" s="1" t="s">
        <v>17197</v>
      </c>
      <c r="B488" s="1">
        <v>43.71</v>
      </c>
      <c r="C488" s="1">
        <v>39.47</v>
      </c>
      <c r="D488" s="1">
        <v>36.61</v>
      </c>
      <c r="E488" s="1">
        <v>28.47</v>
      </c>
      <c r="F488" s="1">
        <v>67.16</v>
      </c>
      <c r="G488" s="1">
        <v>33.44</v>
      </c>
      <c r="H488" s="1">
        <v>31.16</v>
      </c>
      <c r="I488" s="1">
        <v>154.86000000000001</v>
      </c>
      <c r="J488" s="52">
        <f t="shared" si="7"/>
        <v>5.4359999999999999E-2</v>
      </c>
    </row>
    <row r="489" spans="1:10" x14ac:dyDescent="0.35">
      <c r="A489" s="1" t="s">
        <v>17196</v>
      </c>
      <c r="B489" s="1">
        <v>54.12</v>
      </c>
      <c r="C489" s="1">
        <v>70.010000000000005</v>
      </c>
      <c r="D489" s="1">
        <v>38.67</v>
      </c>
      <c r="E489" s="1">
        <v>31.83</v>
      </c>
      <c r="F489" s="1">
        <v>79.62</v>
      </c>
      <c r="G489" s="1">
        <v>48.24</v>
      </c>
      <c r="H489" s="1">
        <v>51.8</v>
      </c>
      <c r="I489" s="1">
        <v>174.96</v>
      </c>
      <c r="J489" s="52">
        <f t="shared" si="7"/>
        <v>6.8656250000000002E-2</v>
      </c>
    </row>
    <row r="490" spans="1:10" x14ac:dyDescent="0.35">
      <c r="A490" s="1" t="s">
        <v>17195</v>
      </c>
      <c r="B490" s="1">
        <v>58.39</v>
      </c>
      <c r="C490" s="1">
        <v>85.33</v>
      </c>
      <c r="D490" s="1">
        <v>39.94</v>
      </c>
      <c r="E490" s="1">
        <v>32.49</v>
      </c>
      <c r="F490" s="1">
        <v>88.06</v>
      </c>
      <c r="G490" s="1">
        <v>63.39</v>
      </c>
      <c r="H490" s="1">
        <v>66.08</v>
      </c>
      <c r="I490" s="1">
        <v>188</v>
      </c>
      <c r="J490" s="52">
        <f t="shared" si="7"/>
        <v>7.7710000000000001E-2</v>
      </c>
    </row>
    <row r="491" spans="1:10" x14ac:dyDescent="0.35">
      <c r="A491" s="1" t="s">
        <v>17194</v>
      </c>
      <c r="B491" s="1">
        <v>56.6</v>
      </c>
      <c r="C491" s="1">
        <v>83.81</v>
      </c>
      <c r="D491" s="1">
        <v>48.34</v>
      </c>
      <c r="E491" s="1">
        <v>35.299999999999997</v>
      </c>
      <c r="F491" s="1">
        <v>86.01</v>
      </c>
      <c r="G491" s="1">
        <v>65.41</v>
      </c>
      <c r="H491" s="1">
        <v>71.680000000000007</v>
      </c>
      <c r="I491" s="1">
        <v>177.77</v>
      </c>
      <c r="J491" s="52">
        <f t="shared" si="7"/>
        <v>7.8115000000000004E-2</v>
      </c>
    </row>
    <row r="492" spans="1:10" x14ac:dyDescent="0.35">
      <c r="A492" s="1" t="s">
        <v>17193</v>
      </c>
      <c r="B492" s="1">
        <v>54.96</v>
      </c>
      <c r="C492" s="1">
        <v>74.94</v>
      </c>
      <c r="D492" s="1">
        <v>48.34</v>
      </c>
      <c r="E492" s="1">
        <v>38.880000000000003</v>
      </c>
      <c r="F492" s="1">
        <v>80.040000000000006</v>
      </c>
      <c r="G492" s="1">
        <v>60.8</v>
      </c>
      <c r="H492" s="1">
        <v>50</v>
      </c>
      <c r="I492" s="1">
        <v>181.26</v>
      </c>
      <c r="J492" s="52">
        <f t="shared" si="7"/>
        <v>7.365250000000001E-2</v>
      </c>
    </row>
    <row r="493" spans="1:10" x14ac:dyDescent="0.35">
      <c r="A493" s="1" t="s">
        <v>17192</v>
      </c>
      <c r="B493" s="1">
        <v>53.99</v>
      </c>
      <c r="C493" s="1">
        <v>70.12</v>
      </c>
      <c r="D493" s="1">
        <v>48.34</v>
      </c>
      <c r="E493" s="1">
        <v>42</v>
      </c>
      <c r="F493" s="1">
        <v>75</v>
      </c>
      <c r="G493" s="1">
        <v>55.11</v>
      </c>
      <c r="H493" s="1">
        <v>45</v>
      </c>
      <c r="I493" s="1">
        <v>196.27</v>
      </c>
      <c r="J493" s="52">
        <f t="shared" si="7"/>
        <v>7.3228750000000009E-2</v>
      </c>
    </row>
    <row r="494" spans="1:10" x14ac:dyDescent="0.35">
      <c r="A494" s="1" t="s">
        <v>17191</v>
      </c>
      <c r="B494" s="1">
        <v>48.49</v>
      </c>
      <c r="C494" s="1">
        <v>59.91</v>
      </c>
      <c r="D494" s="1">
        <v>45.89</v>
      </c>
      <c r="E494" s="1">
        <v>43.75</v>
      </c>
      <c r="F494" s="1">
        <v>70.650000000000006</v>
      </c>
      <c r="G494" s="1">
        <v>47.76</v>
      </c>
      <c r="H494" s="1">
        <v>44.95</v>
      </c>
      <c r="I494" s="1">
        <v>168.75</v>
      </c>
      <c r="J494" s="52">
        <f t="shared" si="7"/>
        <v>6.6268750000000015E-2</v>
      </c>
    </row>
    <row r="495" spans="1:10" x14ac:dyDescent="0.35">
      <c r="A495" s="1" t="s">
        <v>17190</v>
      </c>
      <c r="B495" s="1">
        <v>49.59</v>
      </c>
      <c r="C495" s="1">
        <v>57.69</v>
      </c>
      <c r="D495" s="1">
        <v>40.119999999999997</v>
      </c>
      <c r="E495" s="1">
        <v>37.770000000000003</v>
      </c>
      <c r="F495" s="1">
        <v>71.56</v>
      </c>
      <c r="G495" s="1">
        <v>45.44</v>
      </c>
      <c r="H495" s="1">
        <v>42.4</v>
      </c>
      <c r="I495" s="1">
        <v>150</v>
      </c>
      <c r="J495" s="52">
        <f t="shared" si="7"/>
        <v>6.1821250000000001E-2</v>
      </c>
    </row>
    <row r="496" spans="1:10" x14ac:dyDescent="0.35">
      <c r="A496" s="1" t="s">
        <v>17189</v>
      </c>
      <c r="B496" s="1">
        <v>48</v>
      </c>
      <c r="C496" s="1">
        <v>57.99</v>
      </c>
      <c r="D496" s="1">
        <v>44</v>
      </c>
      <c r="E496" s="1">
        <v>33.840000000000003</v>
      </c>
      <c r="F496" s="1">
        <v>72.03</v>
      </c>
      <c r="G496" s="1">
        <v>47.98</v>
      </c>
      <c r="H496" s="1">
        <v>44</v>
      </c>
      <c r="I496" s="1">
        <v>175.98</v>
      </c>
      <c r="J496" s="52">
        <f t="shared" si="7"/>
        <v>6.5477500000000008E-2</v>
      </c>
    </row>
    <row r="497" spans="1:10" x14ac:dyDescent="0.35">
      <c r="A497" s="1" t="s">
        <v>17188</v>
      </c>
      <c r="B497" s="1">
        <v>50</v>
      </c>
      <c r="C497" s="1">
        <v>61.05</v>
      </c>
      <c r="D497" s="1">
        <v>47.56</v>
      </c>
      <c r="E497" s="1">
        <v>35</v>
      </c>
      <c r="F497" s="1">
        <v>76.489999999999995</v>
      </c>
      <c r="G497" s="1">
        <v>47.71</v>
      </c>
      <c r="H497" s="1">
        <v>45</v>
      </c>
      <c r="I497" s="1">
        <v>190</v>
      </c>
      <c r="J497" s="52">
        <f t="shared" si="7"/>
        <v>6.9101249999999989E-2</v>
      </c>
    </row>
    <row r="498" spans="1:10" x14ac:dyDescent="0.35">
      <c r="A498" s="1" t="s">
        <v>17187</v>
      </c>
      <c r="B498" s="1">
        <v>51.02</v>
      </c>
      <c r="C498" s="1">
        <v>57.43</v>
      </c>
      <c r="D498" s="1">
        <v>50.6</v>
      </c>
      <c r="E498" s="1">
        <v>39.9</v>
      </c>
      <c r="F498" s="1">
        <v>81.08</v>
      </c>
      <c r="G498" s="1">
        <v>49.98</v>
      </c>
      <c r="H498" s="1">
        <v>46.84</v>
      </c>
      <c r="I498" s="1">
        <v>198.01</v>
      </c>
      <c r="J498" s="52">
        <f t="shared" si="7"/>
        <v>7.1857500000000005E-2</v>
      </c>
    </row>
    <row r="499" spans="1:10" x14ac:dyDescent="0.35">
      <c r="A499" s="1" t="s">
        <v>17186</v>
      </c>
      <c r="B499" s="1">
        <v>55.47</v>
      </c>
      <c r="C499" s="1">
        <v>78.650000000000006</v>
      </c>
      <c r="D499" s="1">
        <v>65.91</v>
      </c>
      <c r="E499" s="1">
        <v>48.3</v>
      </c>
      <c r="F499" s="1">
        <v>88.35</v>
      </c>
      <c r="G499" s="1">
        <v>60.58</v>
      </c>
      <c r="H499" s="1">
        <v>60.75</v>
      </c>
      <c r="I499" s="1">
        <v>202</v>
      </c>
      <c r="J499" s="52">
        <f t="shared" si="7"/>
        <v>8.2501249999999998E-2</v>
      </c>
    </row>
    <row r="500" spans="1:10" x14ac:dyDescent="0.35">
      <c r="A500" s="1" t="s">
        <v>17185</v>
      </c>
      <c r="B500" s="1">
        <v>57.1</v>
      </c>
      <c r="C500" s="1">
        <v>86.01</v>
      </c>
      <c r="D500" s="1">
        <v>50.1</v>
      </c>
      <c r="E500" s="1">
        <v>48.08</v>
      </c>
      <c r="F500" s="1">
        <v>88.5</v>
      </c>
      <c r="G500" s="1">
        <v>67.150000000000006</v>
      </c>
      <c r="H500" s="1">
        <v>58.53</v>
      </c>
      <c r="I500" s="1">
        <v>166.6</v>
      </c>
      <c r="J500" s="52">
        <f t="shared" si="7"/>
        <v>7.7758750000000001E-2</v>
      </c>
    </row>
    <row r="501" spans="1:10" x14ac:dyDescent="0.35">
      <c r="A501" s="1" t="s">
        <v>17184</v>
      </c>
      <c r="B501" s="1">
        <v>51.95</v>
      </c>
      <c r="C501" s="1">
        <v>60.13</v>
      </c>
      <c r="D501" s="1">
        <v>39.94</v>
      </c>
      <c r="E501" s="1">
        <v>52.8</v>
      </c>
      <c r="F501" s="1">
        <v>79.930000000000007</v>
      </c>
      <c r="G501" s="1">
        <v>57.19</v>
      </c>
      <c r="H501" s="1">
        <v>65.02</v>
      </c>
      <c r="I501" s="1">
        <v>160</v>
      </c>
      <c r="J501" s="52">
        <f t="shared" si="7"/>
        <v>7.0870000000000002E-2</v>
      </c>
    </row>
    <row r="502" spans="1:10" x14ac:dyDescent="0.35">
      <c r="A502" s="1" t="s">
        <v>17183</v>
      </c>
      <c r="B502" s="1">
        <v>43.22</v>
      </c>
      <c r="C502" s="1">
        <v>48.6</v>
      </c>
      <c r="D502" s="1">
        <v>45.63</v>
      </c>
      <c r="E502" s="1">
        <v>47.79</v>
      </c>
      <c r="F502" s="1">
        <v>73.69</v>
      </c>
      <c r="G502" s="1">
        <v>49.67</v>
      </c>
      <c r="H502" s="1">
        <v>72.97</v>
      </c>
      <c r="I502" s="1">
        <v>166.6</v>
      </c>
      <c r="J502" s="52">
        <f t="shared" si="7"/>
        <v>6.8521249999999992E-2</v>
      </c>
    </row>
    <row r="503" spans="1:10" x14ac:dyDescent="0.35">
      <c r="A503" s="1" t="s">
        <v>17182</v>
      </c>
      <c r="B503" s="1">
        <v>38.979999999999997</v>
      </c>
      <c r="C503" s="1">
        <v>36.200000000000003</v>
      </c>
      <c r="D503" s="1">
        <v>42.41</v>
      </c>
      <c r="E503" s="1">
        <v>35</v>
      </c>
      <c r="F503" s="1">
        <v>66.52</v>
      </c>
      <c r="G503" s="1">
        <v>40.43</v>
      </c>
      <c r="H503" s="1">
        <v>61.84</v>
      </c>
      <c r="I503" s="1">
        <v>152.9</v>
      </c>
      <c r="J503" s="52">
        <f t="shared" si="7"/>
        <v>5.9284999999999997E-2</v>
      </c>
    </row>
    <row r="504" spans="1:10" x14ac:dyDescent="0.35">
      <c r="A504" s="1" t="s">
        <v>17181</v>
      </c>
      <c r="B504" s="1">
        <v>38.380000000000003</v>
      </c>
      <c r="C504" s="1">
        <v>29.55</v>
      </c>
      <c r="D504" s="1">
        <v>40.83</v>
      </c>
      <c r="E504" s="1">
        <v>33.840000000000003</v>
      </c>
      <c r="F504" s="1">
        <v>53.6</v>
      </c>
      <c r="G504" s="1">
        <v>35</v>
      </c>
      <c r="H504" s="1">
        <v>62.95</v>
      </c>
      <c r="I504" s="1">
        <v>180</v>
      </c>
      <c r="J504" s="52">
        <f t="shared" si="7"/>
        <v>5.9268750000000002E-2</v>
      </c>
    </row>
    <row r="505" spans="1:10" x14ac:dyDescent="0.35">
      <c r="A505" s="1" t="s">
        <v>17180</v>
      </c>
      <c r="B505" s="1">
        <v>37.090000000000003</v>
      </c>
      <c r="C505" s="1">
        <v>27.44</v>
      </c>
      <c r="D505" s="1">
        <v>39.54</v>
      </c>
      <c r="E505" s="1">
        <v>32.4</v>
      </c>
      <c r="F505" s="1">
        <v>52.5</v>
      </c>
      <c r="G505" s="1">
        <v>30</v>
      </c>
      <c r="H505" s="1">
        <v>64.900000000000006</v>
      </c>
      <c r="I505" s="1">
        <v>143.04</v>
      </c>
      <c r="J505" s="52">
        <f t="shared" si="7"/>
        <v>5.3363749999999995E-2</v>
      </c>
    </row>
    <row r="506" spans="1:10" x14ac:dyDescent="0.35">
      <c r="A506" s="1" t="s">
        <v>17179</v>
      </c>
      <c r="B506" s="1">
        <v>31.44</v>
      </c>
      <c r="C506" s="1">
        <v>24.02</v>
      </c>
      <c r="D506" s="1">
        <v>38.6</v>
      </c>
      <c r="E506" s="1">
        <v>27.06</v>
      </c>
      <c r="F506" s="1">
        <v>47.1</v>
      </c>
      <c r="G506" s="1">
        <v>29.99</v>
      </c>
      <c r="H506" s="1">
        <v>87.76</v>
      </c>
      <c r="I506" s="1">
        <v>142.6</v>
      </c>
      <c r="J506" s="52">
        <f t="shared" si="7"/>
        <v>5.3571250000000008E-2</v>
      </c>
    </row>
    <row r="507" spans="1:10" x14ac:dyDescent="0.35">
      <c r="A507" s="1" t="s">
        <v>17178</v>
      </c>
      <c r="B507" s="1">
        <v>29.93</v>
      </c>
      <c r="C507" s="1">
        <v>23.92</v>
      </c>
      <c r="D507" s="1">
        <v>39.200000000000003</v>
      </c>
      <c r="E507" s="1">
        <v>20</v>
      </c>
      <c r="F507" s="1">
        <v>48.66</v>
      </c>
      <c r="G507" s="1">
        <v>29.99</v>
      </c>
      <c r="H507" s="1">
        <v>50.28</v>
      </c>
      <c r="I507" s="1">
        <v>140.88999999999999</v>
      </c>
      <c r="J507" s="52">
        <f t="shared" si="7"/>
        <v>4.7858749999999999E-2</v>
      </c>
    </row>
    <row r="508" spans="1:10" x14ac:dyDescent="0.35">
      <c r="A508" s="1" t="s">
        <v>17177</v>
      </c>
      <c r="B508" s="1">
        <v>29</v>
      </c>
      <c r="C508" s="1">
        <v>23.4</v>
      </c>
      <c r="D508" s="1">
        <v>39.94</v>
      </c>
      <c r="E508" s="1">
        <v>16.22</v>
      </c>
      <c r="F508" s="1">
        <v>48.41</v>
      </c>
      <c r="G508" s="1">
        <v>28.99</v>
      </c>
      <c r="H508" s="1">
        <v>45.1</v>
      </c>
      <c r="I508" s="1">
        <v>145.6</v>
      </c>
      <c r="J508" s="52">
        <f t="shared" si="7"/>
        <v>4.7082499999999999E-2</v>
      </c>
    </row>
    <row r="509" spans="1:10" x14ac:dyDescent="0.35">
      <c r="A509" s="1" t="s">
        <v>17176</v>
      </c>
      <c r="B509" s="1">
        <v>28.96</v>
      </c>
      <c r="C509" s="1">
        <v>24.07</v>
      </c>
      <c r="D509" s="1">
        <v>38.200000000000003</v>
      </c>
      <c r="E509" s="1">
        <v>13.16</v>
      </c>
      <c r="F509" s="1">
        <v>50.8</v>
      </c>
      <c r="G509" s="1">
        <v>30.3</v>
      </c>
      <c r="H509" s="1">
        <v>40</v>
      </c>
      <c r="I509" s="1">
        <v>140</v>
      </c>
      <c r="J509" s="52">
        <f t="shared" si="7"/>
        <v>4.5686249999999998E-2</v>
      </c>
    </row>
    <row r="510" spans="1:10" x14ac:dyDescent="0.35">
      <c r="A510" s="1" t="s">
        <v>17175</v>
      </c>
      <c r="B510" s="1">
        <v>29.38</v>
      </c>
      <c r="C510" s="1">
        <v>23.92</v>
      </c>
      <c r="D510" s="1">
        <v>39.94</v>
      </c>
      <c r="E510" s="1">
        <v>21.27</v>
      </c>
      <c r="F510" s="1">
        <v>51.73</v>
      </c>
      <c r="G510" s="1">
        <v>31.67</v>
      </c>
      <c r="H510" s="1">
        <v>31.46</v>
      </c>
      <c r="I510" s="1">
        <v>145.6</v>
      </c>
      <c r="J510" s="52">
        <f t="shared" si="7"/>
        <v>4.6871249999999996E-2</v>
      </c>
    </row>
    <row r="511" spans="1:10" x14ac:dyDescent="0.35">
      <c r="A511" s="1" t="s">
        <v>17174</v>
      </c>
      <c r="B511" s="1">
        <v>31.09</v>
      </c>
      <c r="C511" s="1">
        <v>23.11</v>
      </c>
      <c r="D511" s="1">
        <v>39.94</v>
      </c>
      <c r="E511" s="1">
        <v>27.48</v>
      </c>
      <c r="F511" s="1">
        <v>47.58</v>
      </c>
      <c r="G511" s="1">
        <v>31.83</v>
      </c>
      <c r="H511" s="1">
        <v>43.6</v>
      </c>
      <c r="I511" s="1">
        <v>151</v>
      </c>
      <c r="J511" s="52">
        <f t="shared" si="7"/>
        <v>4.9453749999999998E-2</v>
      </c>
    </row>
    <row r="512" spans="1:10" x14ac:dyDescent="0.35">
      <c r="A512" s="1" t="s">
        <v>17173</v>
      </c>
      <c r="B512" s="1">
        <v>36.92</v>
      </c>
      <c r="C512" s="1">
        <v>27.59</v>
      </c>
      <c r="D512" s="1">
        <v>40</v>
      </c>
      <c r="E512" s="1">
        <v>33.08</v>
      </c>
      <c r="F512" s="1">
        <v>60.24</v>
      </c>
      <c r="G512" s="1">
        <v>38.43</v>
      </c>
      <c r="H512" s="1">
        <v>53.18</v>
      </c>
      <c r="I512" s="1">
        <v>170</v>
      </c>
      <c r="J512" s="52">
        <f t="shared" si="7"/>
        <v>5.7430000000000002E-2</v>
      </c>
    </row>
    <row r="513" spans="1:10" x14ac:dyDescent="0.35">
      <c r="A513" s="1" t="s">
        <v>17172</v>
      </c>
      <c r="B513" s="1">
        <v>48.42</v>
      </c>
      <c r="C513" s="1">
        <v>47.5</v>
      </c>
      <c r="D513" s="1">
        <v>38.61</v>
      </c>
      <c r="E513" s="1">
        <v>42.95</v>
      </c>
      <c r="F513" s="1">
        <v>71.19</v>
      </c>
      <c r="G513" s="1">
        <v>49.26</v>
      </c>
      <c r="H513" s="1">
        <v>49.9</v>
      </c>
      <c r="I513" s="1">
        <v>149.9</v>
      </c>
      <c r="J513" s="52">
        <f t="shared" si="7"/>
        <v>6.2216250000000001E-2</v>
      </c>
    </row>
    <row r="514" spans="1:10" x14ac:dyDescent="0.35">
      <c r="A514" s="1" t="s">
        <v>17171</v>
      </c>
      <c r="B514" s="1">
        <v>53.79</v>
      </c>
      <c r="C514" s="1">
        <v>52.5</v>
      </c>
      <c r="D514" s="1">
        <v>37.76</v>
      </c>
      <c r="E514" s="1">
        <v>45.06</v>
      </c>
      <c r="F514" s="1">
        <v>76.08</v>
      </c>
      <c r="G514" s="1">
        <v>60.65</v>
      </c>
      <c r="H514" s="1">
        <v>68.790000000000006</v>
      </c>
      <c r="I514" s="1">
        <v>179.3</v>
      </c>
      <c r="J514" s="52">
        <f t="shared" si="7"/>
        <v>7.1741250000000006E-2</v>
      </c>
    </row>
    <row r="515" spans="1:10" x14ac:dyDescent="0.35">
      <c r="A515" s="1" t="s">
        <v>17170</v>
      </c>
      <c r="B515" s="1">
        <v>50.52</v>
      </c>
      <c r="C515" s="1">
        <v>49.94</v>
      </c>
      <c r="D515" s="1">
        <v>39.26</v>
      </c>
      <c r="E515" s="1">
        <v>47.42</v>
      </c>
      <c r="F515" s="1">
        <v>75.05</v>
      </c>
      <c r="G515" s="1">
        <v>64.25</v>
      </c>
      <c r="H515" s="1">
        <v>63</v>
      </c>
      <c r="I515" s="1">
        <v>200.01</v>
      </c>
      <c r="J515" s="52">
        <f t="shared" ref="J515:J578" si="8">(AVERAGE(B515:I515))/1000</f>
        <v>7.3681250000000004E-2</v>
      </c>
    </row>
    <row r="516" spans="1:10" x14ac:dyDescent="0.35">
      <c r="A516" s="1" t="s">
        <v>17169</v>
      </c>
      <c r="B516" s="1">
        <v>50.53</v>
      </c>
      <c r="C516" s="1">
        <v>46.86</v>
      </c>
      <c r="D516" s="1">
        <v>38.03</v>
      </c>
      <c r="E516" s="1">
        <v>46.47</v>
      </c>
      <c r="F516" s="1">
        <v>76.64</v>
      </c>
      <c r="G516" s="1">
        <v>65.010000000000005</v>
      </c>
      <c r="H516" s="1">
        <v>44.4</v>
      </c>
      <c r="I516" s="1">
        <v>203.02</v>
      </c>
      <c r="J516" s="52">
        <f t="shared" si="8"/>
        <v>7.1370000000000003E-2</v>
      </c>
    </row>
    <row r="517" spans="1:10" x14ac:dyDescent="0.35">
      <c r="A517" s="1" t="s">
        <v>17168</v>
      </c>
      <c r="B517" s="1">
        <v>49.89</v>
      </c>
      <c r="C517" s="1">
        <v>46.3</v>
      </c>
      <c r="D517" s="1">
        <v>38.159999999999997</v>
      </c>
      <c r="E517" s="1">
        <v>48.39</v>
      </c>
      <c r="F517" s="1">
        <v>72.8</v>
      </c>
      <c r="G517" s="1">
        <v>60.78</v>
      </c>
      <c r="H517" s="1">
        <v>43.08</v>
      </c>
      <c r="I517" s="1">
        <v>204.66</v>
      </c>
      <c r="J517" s="52">
        <f t="shared" si="8"/>
        <v>7.0507500000000001E-2</v>
      </c>
    </row>
    <row r="518" spans="1:10" x14ac:dyDescent="0.35">
      <c r="A518" s="1" t="s">
        <v>17167</v>
      </c>
      <c r="B518" s="1">
        <v>52.44</v>
      </c>
      <c r="C518" s="1">
        <v>44.65</v>
      </c>
      <c r="D518" s="1">
        <v>37.07</v>
      </c>
      <c r="E518" s="1">
        <v>47</v>
      </c>
      <c r="F518" s="1">
        <v>71.23</v>
      </c>
      <c r="G518" s="1">
        <v>58</v>
      </c>
      <c r="H518" s="1">
        <v>42.18</v>
      </c>
      <c r="I518" s="1">
        <v>189.82</v>
      </c>
      <c r="J518" s="52">
        <f t="shared" si="8"/>
        <v>6.7798750000000005E-2</v>
      </c>
    </row>
    <row r="519" spans="1:10" x14ac:dyDescent="0.35">
      <c r="A519" s="1" t="s">
        <v>17166</v>
      </c>
      <c r="B519" s="1">
        <v>54.01</v>
      </c>
      <c r="C519" s="1">
        <v>39.090000000000003</v>
      </c>
      <c r="D519" s="1">
        <v>36.03</v>
      </c>
      <c r="E519" s="1">
        <v>47.39</v>
      </c>
      <c r="F519" s="1">
        <v>72.8</v>
      </c>
      <c r="G519" s="1">
        <v>58.42</v>
      </c>
      <c r="H519" s="1">
        <v>42.16</v>
      </c>
      <c r="I519" s="1">
        <v>184.9</v>
      </c>
      <c r="J519" s="52">
        <f t="shared" si="8"/>
        <v>6.6849999999999993E-2</v>
      </c>
    </row>
    <row r="520" spans="1:10" x14ac:dyDescent="0.35">
      <c r="A520" s="1" t="s">
        <v>17165</v>
      </c>
      <c r="B520" s="1">
        <v>51.54</v>
      </c>
      <c r="C520" s="1">
        <v>34.79</v>
      </c>
      <c r="D520" s="1">
        <v>37.32</v>
      </c>
      <c r="E520" s="1">
        <v>46.34</v>
      </c>
      <c r="F520" s="1">
        <v>74.3</v>
      </c>
      <c r="G520" s="1">
        <v>50.07</v>
      </c>
      <c r="H520" s="1">
        <v>46.24</v>
      </c>
      <c r="I520" s="1">
        <v>180.1</v>
      </c>
      <c r="J520" s="52">
        <f t="shared" si="8"/>
        <v>6.5087500000000006E-2</v>
      </c>
    </row>
    <row r="521" spans="1:10" x14ac:dyDescent="0.35">
      <c r="A521" s="1" t="s">
        <v>17164</v>
      </c>
      <c r="B521" s="1">
        <v>49.99</v>
      </c>
      <c r="C521" s="1">
        <v>34.29</v>
      </c>
      <c r="D521" s="1">
        <v>38.29</v>
      </c>
      <c r="E521" s="1">
        <v>43.94</v>
      </c>
      <c r="F521" s="1">
        <v>75.040000000000006</v>
      </c>
      <c r="G521" s="1">
        <v>52.4</v>
      </c>
      <c r="H521" s="1">
        <v>54.49</v>
      </c>
      <c r="I521" s="1">
        <v>196.5</v>
      </c>
      <c r="J521" s="52">
        <f t="shared" si="8"/>
        <v>6.8117500000000011E-2</v>
      </c>
    </row>
    <row r="522" spans="1:10" x14ac:dyDescent="0.35">
      <c r="A522" s="1" t="s">
        <v>17163</v>
      </c>
      <c r="B522" s="1">
        <v>51.99</v>
      </c>
      <c r="C522" s="1">
        <v>34.29</v>
      </c>
      <c r="D522" s="1">
        <v>44.06</v>
      </c>
      <c r="E522" s="1">
        <v>43.65</v>
      </c>
      <c r="F522" s="1">
        <v>81.45</v>
      </c>
      <c r="G522" s="1">
        <v>55.63</v>
      </c>
      <c r="H522" s="1">
        <v>57.31</v>
      </c>
      <c r="I522" s="1">
        <v>180.9</v>
      </c>
      <c r="J522" s="52">
        <f t="shared" si="8"/>
        <v>6.8659999999999999E-2</v>
      </c>
    </row>
    <row r="523" spans="1:10" x14ac:dyDescent="0.35">
      <c r="A523" s="1" t="s">
        <v>17162</v>
      </c>
      <c r="B523" s="1">
        <v>59.2</v>
      </c>
      <c r="C523" s="1">
        <v>35</v>
      </c>
      <c r="D523" s="1">
        <v>63.8</v>
      </c>
      <c r="E523" s="1">
        <v>49.5</v>
      </c>
      <c r="F523" s="1">
        <v>89.7</v>
      </c>
      <c r="G523" s="1">
        <v>62.07</v>
      </c>
      <c r="H523" s="1">
        <v>64.48</v>
      </c>
      <c r="I523" s="1">
        <v>222.31</v>
      </c>
      <c r="J523" s="52">
        <f t="shared" si="8"/>
        <v>8.0757499999999996E-2</v>
      </c>
    </row>
    <row r="524" spans="1:10" x14ac:dyDescent="0.35">
      <c r="A524" s="1" t="s">
        <v>17161</v>
      </c>
      <c r="B524" s="1">
        <v>56.99</v>
      </c>
      <c r="C524" s="1">
        <v>30.18</v>
      </c>
      <c r="D524" s="1">
        <v>94.45</v>
      </c>
      <c r="E524" s="1">
        <v>51</v>
      </c>
      <c r="F524" s="1">
        <v>90.87</v>
      </c>
      <c r="G524" s="1">
        <v>65.09</v>
      </c>
      <c r="H524" s="1">
        <v>66.77</v>
      </c>
      <c r="I524" s="1">
        <v>219.95</v>
      </c>
      <c r="J524" s="52">
        <f t="shared" si="8"/>
        <v>8.4412499999999988E-2</v>
      </c>
    </row>
    <row r="525" spans="1:10" x14ac:dyDescent="0.35">
      <c r="A525" s="1" t="s">
        <v>17160</v>
      </c>
      <c r="B525" s="1">
        <v>53.81</v>
      </c>
      <c r="C525" s="1">
        <v>27.38</v>
      </c>
      <c r="D525" s="1">
        <v>65</v>
      </c>
      <c r="E525" s="1">
        <v>48.05</v>
      </c>
      <c r="F525" s="1">
        <v>82.76</v>
      </c>
      <c r="G525" s="1">
        <v>59.58</v>
      </c>
      <c r="H525" s="1">
        <v>63.89</v>
      </c>
      <c r="I525" s="1">
        <v>180</v>
      </c>
      <c r="J525" s="52">
        <f t="shared" si="8"/>
        <v>7.2558750000000005E-2</v>
      </c>
    </row>
    <row r="526" spans="1:10" x14ac:dyDescent="0.35">
      <c r="A526" s="1" t="s">
        <v>17159</v>
      </c>
      <c r="B526" s="1">
        <v>45.57</v>
      </c>
      <c r="C526" s="1">
        <v>25.65</v>
      </c>
      <c r="D526" s="1">
        <v>46</v>
      </c>
      <c r="E526" s="1">
        <v>42.82</v>
      </c>
      <c r="F526" s="1">
        <v>58.34</v>
      </c>
      <c r="G526" s="1">
        <v>52.52</v>
      </c>
      <c r="H526" s="1">
        <v>54</v>
      </c>
      <c r="I526" s="1">
        <v>180.58</v>
      </c>
      <c r="J526" s="52">
        <f t="shared" si="8"/>
        <v>6.3185000000000005E-2</v>
      </c>
    </row>
    <row r="527" spans="1:10" x14ac:dyDescent="0.35">
      <c r="A527" s="1" t="s">
        <v>17158</v>
      </c>
      <c r="B527" s="1">
        <v>39.86</v>
      </c>
      <c r="C527" s="1">
        <v>24.88</v>
      </c>
      <c r="D527" s="1">
        <v>39.39</v>
      </c>
      <c r="E527" s="1">
        <v>38.99</v>
      </c>
      <c r="F527" s="1">
        <v>55.38</v>
      </c>
      <c r="G527" s="1">
        <v>47.01</v>
      </c>
      <c r="H527" s="1">
        <v>52.91</v>
      </c>
      <c r="I527" s="1">
        <v>171</v>
      </c>
      <c r="J527" s="52">
        <f t="shared" si="8"/>
        <v>5.8677499999999994E-2</v>
      </c>
    </row>
    <row r="528" spans="1:10" x14ac:dyDescent="0.35">
      <c r="A528" s="1" t="s">
        <v>17157</v>
      </c>
      <c r="B528" s="1">
        <v>38</v>
      </c>
      <c r="C528" s="1">
        <v>24.53</v>
      </c>
      <c r="D528" s="1">
        <v>44.05</v>
      </c>
      <c r="E528" s="1">
        <v>37.99</v>
      </c>
      <c r="F528" s="1">
        <v>52.7</v>
      </c>
      <c r="G528" s="1">
        <v>43.99</v>
      </c>
      <c r="H528" s="1">
        <v>51.79</v>
      </c>
      <c r="I528" s="1">
        <v>185.33</v>
      </c>
      <c r="J528" s="52">
        <f t="shared" si="8"/>
        <v>5.9797499999999996E-2</v>
      </c>
    </row>
    <row r="529" spans="1:10" x14ac:dyDescent="0.35">
      <c r="A529" s="1" t="s">
        <v>17156</v>
      </c>
      <c r="B529" s="1">
        <v>37.44</v>
      </c>
      <c r="C529" s="1">
        <v>23.81</v>
      </c>
      <c r="D529" s="1">
        <v>35.93</v>
      </c>
      <c r="E529" s="1">
        <v>35.840000000000003</v>
      </c>
      <c r="F529" s="1">
        <v>49.9</v>
      </c>
      <c r="G529" s="1">
        <v>39.04</v>
      </c>
      <c r="H529" s="1">
        <v>45</v>
      </c>
      <c r="I529" s="1">
        <v>179.8</v>
      </c>
      <c r="J529" s="52">
        <f t="shared" si="8"/>
        <v>5.5845000000000006E-2</v>
      </c>
    </row>
    <row r="530" spans="1:10" x14ac:dyDescent="0.35">
      <c r="A530" s="1" t="s">
        <v>17155</v>
      </c>
      <c r="B530" s="1">
        <v>35.82</v>
      </c>
      <c r="C530" s="1">
        <v>24.44</v>
      </c>
      <c r="D530" s="1">
        <v>39.1</v>
      </c>
      <c r="E530" s="1">
        <v>34.200000000000003</v>
      </c>
      <c r="F530" s="1">
        <v>45.7</v>
      </c>
      <c r="G530" s="1">
        <v>37.909999999999997</v>
      </c>
      <c r="H530" s="1">
        <v>47.4</v>
      </c>
      <c r="I530" s="1">
        <v>178.76</v>
      </c>
      <c r="J530" s="52">
        <f t="shared" si="8"/>
        <v>5.541625E-2</v>
      </c>
    </row>
    <row r="531" spans="1:10" x14ac:dyDescent="0.35">
      <c r="A531" s="1" t="s">
        <v>17154</v>
      </c>
      <c r="B531" s="1">
        <v>33.15</v>
      </c>
      <c r="C531" s="1">
        <v>24.02</v>
      </c>
      <c r="D531" s="1">
        <v>38.28</v>
      </c>
      <c r="E531" s="1">
        <v>32.520000000000003</v>
      </c>
      <c r="F531" s="1">
        <v>50.41</v>
      </c>
      <c r="G531" s="1">
        <v>35</v>
      </c>
      <c r="H531" s="1">
        <v>44.72</v>
      </c>
      <c r="I531" s="1">
        <v>176</v>
      </c>
      <c r="J531" s="52">
        <f t="shared" si="8"/>
        <v>5.4262500000000005E-2</v>
      </c>
    </row>
    <row r="532" spans="1:10" x14ac:dyDescent="0.35">
      <c r="A532" s="1" t="s">
        <v>17153</v>
      </c>
      <c r="B532" s="1">
        <v>31.73</v>
      </c>
      <c r="C532" s="1">
        <v>23.03</v>
      </c>
      <c r="D532" s="1">
        <v>39.43</v>
      </c>
      <c r="E532" s="1">
        <v>31.54</v>
      </c>
      <c r="F532" s="1">
        <v>49.9</v>
      </c>
      <c r="G532" s="1">
        <v>30.1</v>
      </c>
      <c r="H532" s="1">
        <v>44.38</v>
      </c>
      <c r="I532" s="1">
        <v>180.1</v>
      </c>
      <c r="J532" s="52">
        <f t="shared" si="8"/>
        <v>5.3776249999999998E-2</v>
      </c>
    </row>
    <row r="533" spans="1:10" x14ac:dyDescent="0.35">
      <c r="A533" s="1" t="s">
        <v>17152</v>
      </c>
      <c r="B533" s="1">
        <v>32.08</v>
      </c>
      <c r="C533" s="1">
        <v>22.99</v>
      </c>
      <c r="D533" s="1">
        <v>37.29</v>
      </c>
      <c r="E533" s="1">
        <v>30.38</v>
      </c>
      <c r="F533" s="1">
        <v>51.19</v>
      </c>
      <c r="G533" s="1">
        <v>34.340000000000003</v>
      </c>
      <c r="H533" s="1">
        <v>42.31</v>
      </c>
      <c r="I533" s="1">
        <v>179.73</v>
      </c>
      <c r="J533" s="52">
        <f t="shared" si="8"/>
        <v>5.3788749999999996E-2</v>
      </c>
    </row>
    <row r="534" spans="1:10" x14ac:dyDescent="0.35">
      <c r="A534" s="1" t="s">
        <v>17151</v>
      </c>
      <c r="B534" s="1">
        <v>32.96</v>
      </c>
      <c r="C534" s="1">
        <v>22.68</v>
      </c>
      <c r="D534" s="1">
        <v>36.65</v>
      </c>
      <c r="E534" s="1">
        <v>30.97</v>
      </c>
      <c r="F534" s="1">
        <v>51.02</v>
      </c>
      <c r="G534" s="1">
        <v>34.44</v>
      </c>
      <c r="H534" s="1">
        <v>38.909999999999997</v>
      </c>
      <c r="I534" s="1">
        <v>179.04</v>
      </c>
      <c r="J534" s="52">
        <f t="shared" si="8"/>
        <v>5.3333749999999992E-2</v>
      </c>
    </row>
    <row r="535" spans="1:10" x14ac:dyDescent="0.35">
      <c r="A535" s="1" t="s">
        <v>17150</v>
      </c>
      <c r="B535" s="1">
        <v>32.49</v>
      </c>
      <c r="C535" s="1">
        <v>22.44</v>
      </c>
      <c r="D535" s="1">
        <v>44.84</v>
      </c>
      <c r="E535" s="1">
        <v>32.479999999999997</v>
      </c>
      <c r="F535" s="1">
        <v>54.81</v>
      </c>
      <c r="G535" s="1">
        <v>29.99</v>
      </c>
      <c r="H535" s="1">
        <v>41.97</v>
      </c>
      <c r="I535" s="1">
        <v>179.49</v>
      </c>
      <c r="J535" s="52">
        <f t="shared" si="8"/>
        <v>5.4813750000000001E-2</v>
      </c>
    </row>
    <row r="536" spans="1:10" x14ac:dyDescent="0.35">
      <c r="A536" s="1" t="s">
        <v>17149</v>
      </c>
      <c r="B536" s="1">
        <v>37.520000000000003</v>
      </c>
      <c r="C536" s="1">
        <v>21.46</v>
      </c>
      <c r="D536" s="1">
        <v>40.119999999999997</v>
      </c>
      <c r="E536" s="1">
        <v>40</v>
      </c>
      <c r="F536" s="1">
        <v>61.86</v>
      </c>
      <c r="G536" s="1">
        <v>47</v>
      </c>
      <c r="H536" s="1">
        <v>42.4</v>
      </c>
      <c r="I536" s="1">
        <v>165.68</v>
      </c>
      <c r="J536" s="52">
        <f t="shared" si="8"/>
        <v>5.7004999999999993E-2</v>
      </c>
    </row>
    <row r="537" spans="1:10" x14ac:dyDescent="0.35">
      <c r="A537" s="1" t="s">
        <v>17148</v>
      </c>
      <c r="B537" s="1">
        <v>54.28</v>
      </c>
      <c r="C537" s="1">
        <v>23.35</v>
      </c>
      <c r="D537" s="1">
        <v>60</v>
      </c>
      <c r="E537" s="1">
        <v>48.93</v>
      </c>
      <c r="F537" s="1">
        <v>82.11</v>
      </c>
      <c r="G537" s="1">
        <v>58.74</v>
      </c>
      <c r="H537" s="1">
        <v>45.88</v>
      </c>
      <c r="I537" s="1">
        <v>163.78</v>
      </c>
      <c r="J537" s="52">
        <f t="shared" si="8"/>
        <v>6.7133750000000006E-2</v>
      </c>
    </row>
    <row r="538" spans="1:10" x14ac:dyDescent="0.35">
      <c r="A538" s="1" t="s">
        <v>17147</v>
      </c>
      <c r="B538" s="1">
        <v>53.56</v>
      </c>
      <c r="C538" s="1">
        <v>24.68</v>
      </c>
      <c r="D538" s="1">
        <v>59.45</v>
      </c>
      <c r="E538" s="1">
        <v>52.74</v>
      </c>
      <c r="F538" s="1">
        <v>92.15</v>
      </c>
      <c r="G538" s="1">
        <v>66.62</v>
      </c>
      <c r="H538" s="1">
        <v>50</v>
      </c>
      <c r="I538" s="1">
        <v>185.68</v>
      </c>
      <c r="J538" s="52">
        <f t="shared" si="8"/>
        <v>7.3110000000000008E-2</v>
      </c>
    </row>
    <row r="539" spans="1:10" x14ac:dyDescent="0.35">
      <c r="A539" s="1" t="s">
        <v>17146</v>
      </c>
      <c r="B539" s="1">
        <v>57.68</v>
      </c>
      <c r="C539" s="1">
        <v>28.9</v>
      </c>
      <c r="D539" s="1">
        <v>68.83</v>
      </c>
      <c r="E539" s="1">
        <v>50.79</v>
      </c>
      <c r="F539" s="1">
        <v>93.65</v>
      </c>
      <c r="G539" s="1">
        <v>64.86</v>
      </c>
      <c r="H539" s="1">
        <v>56.92</v>
      </c>
      <c r="I539" s="1">
        <v>195.31</v>
      </c>
      <c r="J539" s="52">
        <f t="shared" si="8"/>
        <v>7.7117500000000005E-2</v>
      </c>
    </row>
    <row r="540" spans="1:10" x14ac:dyDescent="0.35">
      <c r="A540" s="1" t="s">
        <v>17145</v>
      </c>
      <c r="B540" s="1">
        <v>56.97</v>
      </c>
      <c r="C540" s="1">
        <v>31.32</v>
      </c>
      <c r="D540" s="1">
        <v>73.040000000000006</v>
      </c>
      <c r="E540" s="1">
        <v>48.2</v>
      </c>
      <c r="F540" s="1">
        <v>91.93</v>
      </c>
      <c r="G540" s="1">
        <v>61.68</v>
      </c>
      <c r="H540" s="1">
        <v>58.15</v>
      </c>
      <c r="I540" s="1">
        <v>195.34</v>
      </c>
      <c r="J540" s="52">
        <f t="shared" si="8"/>
        <v>7.7078750000000001E-2</v>
      </c>
    </row>
    <row r="541" spans="1:10" x14ac:dyDescent="0.35">
      <c r="A541" s="1" t="s">
        <v>17144</v>
      </c>
      <c r="B541" s="1">
        <v>55.75</v>
      </c>
      <c r="C541" s="1">
        <v>34.75</v>
      </c>
      <c r="D541" s="1">
        <v>62.69</v>
      </c>
      <c r="E541" s="1">
        <v>44.91</v>
      </c>
      <c r="F541" s="1">
        <v>93.13</v>
      </c>
      <c r="G541" s="1">
        <v>57.42</v>
      </c>
      <c r="H541" s="1">
        <v>58.95</v>
      </c>
      <c r="I541" s="1">
        <v>195.87</v>
      </c>
      <c r="J541" s="52">
        <f t="shared" si="8"/>
        <v>7.5433750000000008E-2</v>
      </c>
    </row>
    <row r="542" spans="1:10" x14ac:dyDescent="0.35">
      <c r="A542" s="1" t="s">
        <v>17143</v>
      </c>
      <c r="B542" s="1">
        <v>49.94</v>
      </c>
      <c r="C542" s="1">
        <v>34.39</v>
      </c>
      <c r="D542" s="1">
        <v>64.3</v>
      </c>
      <c r="E542" s="1">
        <v>41.94</v>
      </c>
      <c r="F542" s="1">
        <v>84.96</v>
      </c>
      <c r="G542" s="1">
        <v>55.36</v>
      </c>
      <c r="H542" s="1">
        <v>56.63</v>
      </c>
      <c r="I542" s="1">
        <v>195.41</v>
      </c>
      <c r="J542" s="52">
        <f t="shared" si="8"/>
        <v>7.2866249999999994E-2</v>
      </c>
    </row>
    <row r="543" spans="1:10" x14ac:dyDescent="0.35">
      <c r="A543" s="1" t="s">
        <v>17142</v>
      </c>
      <c r="B543" s="1">
        <v>47.77</v>
      </c>
      <c r="C543" s="1">
        <v>30.45</v>
      </c>
      <c r="D543" s="1">
        <v>61.76</v>
      </c>
      <c r="E543" s="1">
        <v>41.83</v>
      </c>
      <c r="F543" s="1">
        <v>83.99</v>
      </c>
      <c r="G543" s="1">
        <v>53.68</v>
      </c>
      <c r="H543" s="1">
        <v>52</v>
      </c>
      <c r="I543" s="1">
        <v>186.29</v>
      </c>
      <c r="J543" s="52">
        <f t="shared" si="8"/>
        <v>6.9721249999999999E-2</v>
      </c>
    </row>
    <row r="544" spans="1:10" x14ac:dyDescent="0.35">
      <c r="A544" s="1" t="s">
        <v>17141</v>
      </c>
      <c r="B544" s="1">
        <v>46.58</v>
      </c>
      <c r="C544" s="1">
        <v>28.04</v>
      </c>
      <c r="D544" s="1">
        <v>66.08</v>
      </c>
      <c r="E544" s="1">
        <v>39</v>
      </c>
      <c r="F544" s="1">
        <v>85.59</v>
      </c>
      <c r="G544" s="1">
        <v>51.2</v>
      </c>
      <c r="H544" s="1">
        <v>51</v>
      </c>
      <c r="I544" s="1">
        <v>184.49</v>
      </c>
      <c r="J544" s="52">
        <f t="shared" si="8"/>
        <v>6.8997500000000003E-2</v>
      </c>
    </row>
    <row r="545" spans="1:10" x14ac:dyDescent="0.35">
      <c r="A545" s="1" t="s">
        <v>17140</v>
      </c>
      <c r="B545" s="1">
        <v>44.09</v>
      </c>
      <c r="C545" s="1">
        <v>29.1</v>
      </c>
      <c r="D545" s="1">
        <v>65.61</v>
      </c>
      <c r="E545" s="1">
        <v>37.5</v>
      </c>
      <c r="F545" s="1">
        <v>86.87</v>
      </c>
      <c r="G545" s="1">
        <v>53.54</v>
      </c>
      <c r="H545" s="1">
        <v>53.65</v>
      </c>
      <c r="I545" s="1">
        <v>190</v>
      </c>
      <c r="J545" s="52">
        <f t="shared" si="8"/>
        <v>7.0044999999999996E-2</v>
      </c>
    </row>
    <row r="546" spans="1:10" x14ac:dyDescent="0.35">
      <c r="A546" s="1" t="s">
        <v>17139</v>
      </c>
      <c r="B546" s="1">
        <v>45.18</v>
      </c>
      <c r="C546" s="1">
        <v>29.7</v>
      </c>
      <c r="D546" s="1">
        <v>69.94</v>
      </c>
      <c r="E546" s="1">
        <v>35.630000000000003</v>
      </c>
      <c r="F546" s="1">
        <v>84.96</v>
      </c>
      <c r="G546" s="1">
        <v>54.75</v>
      </c>
      <c r="H546" s="1">
        <v>58.3</v>
      </c>
      <c r="I546" s="1">
        <v>194</v>
      </c>
      <c r="J546" s="52">
        <f t="shared" si="8"/>
        <v>7.155750000000001E-2</v>
      </c>
    </row>
    <row r="547" spans="1:10" x14ac:dyDescent="0.35">
      <c r="A547" s="1" t="s">
        <v>17138</v>
      </c>
      <c r="B547" s="1">
        <v>49.98</v>
      </c>
      <c r="C547" s="1">
        <v>36.97</v>
      </c>
      <c r="D547" s="1">
        <v>109.98</v>
      </c>
      <c r="E547" s="1">
        <v>40.94</v>
      </c>
      <c r="F547" s="1">
        <v>90.01</v>
      </c>
      <c r="G547" s="1">
        <v>62.35</v>
      </c>
      <c r="H547" s="1">
        <v>63.09</v>
      </c>
      <c r="I547" s="1">
        <v>214.95</v>
      </c>
      <c r="J547" s="52">
        <f t="shared" si="8"/>
        <v>8.3533750000000004E-2</v>
      </c>
    </row>
    <row r="548" spans="1:10" x14ac:dyDescent="0.35">
      <c r="A548" s="1" t="s">
        <v>17137</v>
      </c>
      <c r="B548" s="1">
        <v>47.99</v>
      </c>
      <c r="C548" s="1">
        <v>42.6</v>
      </c>
      <c r="D548" s="1">
        <v>124.44</v>
      </c>
      <c r="E548" s="1">
        <v>44.35</v>
      </c>
      <c r="F548" s="1">
        <v>94.15</v>
      </c>
      <c r="G548" s="1">
        <v>68.64</v>
      </c>
      <c r="H548" s="1">
        <v>66.13</v>
      </c>
      <c r="I548" s="1">
        <v>239.49</v>
      </c>
      <c r="J548" s="52">
        <f t="shared" si="8"/>
        <v>9.0973749999999992E-2</v>
      </c>
    </row>
    <row r="549" spans="1:10" x14ac:dyDescent="0.35">
      <c r="A549" s="1" t="s">
        <v>17136</v>
      </c>
      <c r="B549" s="1">
        <v>46.98</v>
      </c>
      <c r="C549" s="1">
        <v>35.83</v>
      </c>
      <c r="D549" s="1">
        <v>89.67</v>
      </c>
      <c r="E549" s="1">
        <v>37.4</v>
      </c>
      <c r="F549" s="1">
        <v>90.54</v>
      </c>
      <c r="G549" s="1">
        <v>60.4</v>
      </c>
      <c r="H549" s="1">
        <v>63.29</v>
      </c>
      <c r="I549" s="1">
        <v>242.23</v>
      </c>
      <c r="J549" s="52">
        <f t="shared" si="8"/>
        <v>8.3292500000000005E-2</v>
      </c>
    </row>
    <row r="550" spans="1:10" x14ac:dyDescent="0.35">
      <c r="A550" s="1" t="s">
        <v>17135</v>
      </c>
      <c r="B550" s="1">
        <v>41.48</v>
      </c>
      <c r="C550" s="1">
        <v>28.84</v>
      </c>
      <c r="D550" s="1">
        <v>64.98</v>
      </c>
      <c r="E550" s="1">
        <v>38.25</v>
      </c>
      <c r="F550" s="1">
        <v>78.430000000000007</v>
      </c>
      <c r="G550" s="1">
        <v>55.53</v>
      </c>
      <c r="H550" s="1">
        <v>58.16</v>
      </c>
      <c r="I550" s="1">
        <v>224.96</v>
      </c>
      <c r="J550" s="52">
        <f t="shared" si="8"/>
        <v>7.3828749999999999E-2</v>
      </c>
    </row>
    <row r="551" spans="1:10" x14ac:dyDescent="0.35">
      <c r="A551" s="1" t="s">
        <v>17134</v>
      </c>
      <c r="B551" s="1">
        <v>35.97</v>
      </c>
      <c r="C551" s="1">
        <v>25.4</v>
      </c>
      <c r="D551" s="1">
        <v>40.090000000000003</v>
      </c>
      <c r="E551" s="1">
        <v>34</v>
      </c>
      <c r="F551" s="1">
        <v>68.040000000000006</v>
      </c>
      <c r="G551" s="1">
        <v>47.16</v>
      </c>
      <c r="H551" s="1">
        <v>52.8</v>
      </c>
      <c r="I551" s="1">
        <v>204.84</v>
      </c>
      <c r="J551" s="52">
        <f t="shared" si="8"/>
        <v>6.3537499999999997E-2</v>
      </c>
    </row>
    <row r="552" spans="1:10" x14ac:dyDescent="0.35">
      <c r="A552" s="1" t="s">
        <v>17133</v>
      </c>
      <c r="B552" s="1">
        <v>38</v>
      </c>
      <c r="C552" s="1">
        <v>26.27</v>
      </c>
      <c r="D552" s="1">
        <v>40.119999999999997</v>
      </c>
      <c r="E552" s="1">
        <v>33.9</v>
      </c>
      <c r="F552" s="1">
        <v>59.88</v>
      </c>
      <c r="G552" s="1">
        <v>43.9</v>
      </c>
      <c r="H552" s="1">
        <v>51.2</v>
      </c>
      <c r="I552" s="1">
        <v>201</v>
      </c>
      <c r="J552" s="52">
        <f t="shared" si="8"/>
        <v>6.1783749999999998E-2</v>
      </c>
    </row>
    <row r="553" spans="1:10" x14ac:dyDescent="0.35">
      <c r="A553" s="1" t="s">
        <v>17132</v>
      </c>
      <c r="B553" s="1">
        <v>39</v>
      </c>
      <c r="C553" s="1">
        <v>24.94</v>
      </c>
      <c r="D553" s="1">
        <v>43.08</v>
      </c>
      <c r="E553" s="1">
        <v>33.01</v>
      </c>
      <c r="F553" s="1">
        <v>50.6</v>
      </c>
      <c r="G553" s="1">
        <v>40.369999999999997</v>
      </c>
      <c r="H553" s="1">
        <v>47.18</v>
      </c>
      <c r="I553" s="1">
        <v>167.1</v>
      </c>
      <c r="J553" s="52">
        <f t="shared" si="8"/>
        <v>5.5659999999999994E-2</v>
      </c>
    </row>
    <row r="554" spans="1:10" x14ac:dyDescent="0.35">
      <c r="A554" s="1" t="s">
        <v>17131</v>
      </c>
      <c r="B554" s="1">
        <v>35.29</v>
      </c>
      <c r="C554" s="1">
        <v>24.08</v>
      </c>
      <c r="D554" s="1">
        <v>35.130000000000003</v>
      </c>
      <c r="E554" s="1">
        <v>28.05</v>
      </c>
      <c r="F554" s="1">
        <v>59.9</v>
      </c>
      <c r="G554" s="1">
        <v>35.19</v>
      </c>
      <c r="H554" s="1">
        <v>44.8</v>
      </c>
      <c r="I554" s="1">
        <v>178.92</v>
      </c>
      <c r="J554" s="52">
        <f t="shared" si="8"/>
        <v>5.5170000000000004E-2</v>
      </c>
    </row>
    <row r="555" spans="1:10" x14ac:dyDescent="0.35">
      <c r="A555" s="1" t="s">
        <v>17130</v>
      </c>
      <c r="B555" s="1">
        <v>32.43</v>
      </c>
      <c r="C555" s="1">
        <v>23.99</v>
      </c>
      <c r="D555" s="1">
        <v>38.5</v>
      </c>
      <c r="E555" s="1">
        <v>27.81</v>
      </c>
      <c r="F555" s="1">
        <v>57.65</v>
      </c>
      <c r="G555" s="1">
        <v>35.72</v>
      </c>
      <c r="H555" s="1">
        <v>40.67</v>
      </c>
      <c r="I555" s="1">
        <v>179.61</v>
      </c>
      <c r="J555" s="52">
        <f t="shared" si="8"/>
        <v>5.4547499999999999E-2</v>
      </c>
    </row>
    <row r="556" spans="1:10" x14ac:dyDescent="0.35">
      <c r="A556" s="1" t="s">
        <v>17129</v>
      </c>
      <c r="B556" s="1">
        <v>30.61</v>
      </c>
      <c r="C556" s="1">
        <v>21.4</v>
      </c>
      <c r="D556" s="1">
        <v>36.880000000000003</v>
      </c>
      <c r="E556" s="1">
        <v>27.17</v>
      </c>
      <c r="F556" s="1">
        <v>57.4</v>
      </c>
      <c r="G556" s="1">
        <v>35.18</v>
      </c>
      <c r="H556" s="1">
        <v>41.24</v>
      </c>
      <c r="I556" s="1">
        <v>178.3</v>
      </c>
      <c r="J556" s="52">
        <f t="shared" si="8"/>
        <v>5.3522500000000008E-2</v>
      </c>
    </row>
    <row r="557" spans="1:10" x14ac:dyDescent="0.35">
      <c r="A557" s="1" t="s">
        <v>17128</v>
      </c>
      <c r="B557" s="1">
        <v>30.61</v>
      </c>
      <c r="C557" s="1">
        <v>23.24</v>
      </c>
      <c r="D557" s="1">
        <v>42.44</v>
      </c>
      <c r="E557" s="1">
        <v>24.87</v>
      </c>
      <c r="F557" s="1">
        <v>56.13</v>
      </c>
      <c r="G557" s="1">
        <v>34.119999999999997</v>
      </c>
      <c r="H557" s="1">
        <v>40.24</v>
      </c>
      <c r="I557" s="1">
        <v>177.46</v>
      </c>
      <c r="J557" s="52">
        <f t="shared" si="8"/>
        <v>5.3638749999999999E-2</v>
      </c>
    </row>
    <row r="558" spans="1:10" x14ac:dyDescent="0.35">
      <c r="A558" s="1" t="s">
        <v>17127</v>
      </c>
      <c r="B558" s="1">
        <v>31.06</v>
      </c>
      <c r="C558" s="1">
        <v>22.54</v>
      </c>
      <c r="D558" s="1">
        <v>35.99</v>
      </c>
      <c r="E558" s="1">
        <v>25.08</v>
      </c>
      <c r="F558" s="1">
        <v>56.95</v>
      </c>
      <c r="G558" s="1">
        <v>34.47</v>
      </c>
      <c r="H558" s="1">
        <v>39.78</v>
      </c>
      <c r="I558" s="1">
        <v>177.61</v>
      </c>
      <c r="J558" s="52">
        <f t="shared" si="8"/>
        <v>5.2935000000000003E-2</v>
      </c>
    </row>
    <row r="559" spans="1:10" x14ac:dyDescent="0.35">
      <c r="A559" s="1" t="s">
        <v>17126</v>
      </c>
      <c r="B559" s="1">
        <v>30.21</v>
      </c>
      <c r="C559" s="1">
        <v>23.41</v>
      </c>
      <c r="D559" s="1">
        <v>36.880000000000003</v>
      </c>
      <c r="E559" s="1">
        <v>26.51</v>
      </c>
      <c r="F559" s="1">
        <v>61.53</v>
      </c>
      <c r="G559" s="1">
        <v>30</v>
      </c>
      <c r="H559" s="1">
        <v>39.9</v>
      </c>
      <c r="I559" s="1">
        <v>185.9</v>
      </c>
      <c r="J559" s="52">
        <f t="shared" si="8"/>
        <v>5.4292500000000007E-2</v>
      </c>
    </row>
    <row r="560" spans="1:10" x14ac:dyDescent="0.35">
      <c r="A560" s="1" t="s">
        <v>17125</v>
      </c>
      <c r="B560" s="1">
        <v>32.99</v>
      </c>
      <c r="C560" s="1">
        <v>21.41</v>
      </c>
      <c r="D560" s="1">
        <v>49.8</v>
      </c>
      <c r="E560" s="1">
        <v>29.5</v>
      </c>
      <c r="F560" s="1">
        <v>70.75</v>
      </c>
      <c r="G560" s="1">
        <v>42.45</v>
      </c>
      <c r="H560" s="1">
        <v>40.56</v>
      </c>
      <c r="I560" s="1">
        <v>177.2</v>
      </c>
      <c r="J560" s="52">
        <f t="shared" si="8"/>
        <v>5.8082499999999995E-2</v>
      </c>
    </row>
    <row r="561" spans="1:10" x14ac:dyDescent="0.35">
      <c r="A561" s="1" t="s">
        <v>17124</v>
      </c>
      <c r="B561" s="1">
        <v>37.44</v>
      </c>
      <c r="C561" s="1">
        <v>24.04</v>
      </c>
      <c r="D561" s="1">
        <v>66.53</v>
      </c>
      <c r="E561" s="1">
        <v>43.3</v>
      </c>
      <c r="F561" s="1">
        <v>99.07</v>
      </c>
      <c r="G561" s="1">
        <v>58.29</v>
      </c>
      <c r="H561" s="1">
        <v>41.97</v>
      </c>
      <c r="I561" s="1">
        <v>265</v>
      </c>
      <c r="J561" s="52">
        <f t="shared" si="8"/>
        <v>7.9454999999999998E-2</v>
      </c>
    </row>
    <row r="562" spans="1:10" x14ac:dyDescent="0.35">
      <c r="A562" s="1" t="s">
        <v>17123</v>
      </c>
      <c r="B562" s="1">
        <v>42.58</v>
      </c>
      <c r="C562" s="1">
        <v>24.96</v>
      </c>
      <c r="D562" s="1">
        <v>113.05</v>
      </c>
      <c r="E562" s="1">
        <v>48.6</v>
      </c>
      <c r="F562" s="1">
        <v>113.07</v>
      </c>
      <c r="G562" s="1">
        <v>66.739999999999995</v>
      </c>
      <c r="H562" s="1">
        <v>46</v>
      </c>
      <c r="I562" s="1">
        <v>300.02</v>
      </c>
      <c r="J562" s="52">
        <f t="shared" si="8"/>
        <v>9.4377500000000003E-2</v>
      </c>
    </row>
    <row r="563" spans="1:10" x14ac:dyDescent="0.35">
      <c r="A563" s="1" t="s">
        <v>17122</v>
      </c>
      <c r="B563" s="1">
        <v>46.67</v>
      </c>
      <c r="C563" s="1">
        <v>27.21</v>
      </c>
      <c r="D563" s="1">
        <v>144.4</v>
      </c>
      <c r="E563" s="1">
        <v>50.98</v>
      </c>
      <c r="F563" s="1">
        <v>111.23</v>
      </c>
      <c r="G563" s="1">
        <v>65</v>
      </c>
      <c r="H563" s="1">
        <v>54</v>
      </c>
      <c r="I563" s="1">
        <v>299.39</v>
      </c>
      <c r="J563" s="52">
        <f t="shared" si="8"/>
        <v>9.9860000000000004E-2</v>
      </c>
    </row>
    <row r="564" spans="1:10" x14ac:dyDescent="0.35">
      <c r="A564" s="1" t="s">
        <v>17121</v>
      </c>
      <c r="B564" s="1">
        <v>45.45</v>
      </c>
      <c r="C564" s="1">
        <v>29.22</v>
      </c>
      <c r="D564" s="1">
        <v>151.07</v>
      </c>
      <c r="E564" s="1">
        <v>45</v>
      </c>
      <c r="F564" s="1">
        <v>108.25</v>
      </c>
      <c r="G564" s="1">
        <v>61.12</v>
      </c>
      <c r="H564" s="1">
        <v>53.09</v>
      </c>
      <c r="I564" s="1">
        <v>275.88</v>
      </c>
      <c r="J564" s="52">
        <f t="shared" si="8"/>
        <v>9.6134999999999998E-2</v>
      </c>
    </row>
    <row r="565" spans="1:10" x14ac:dyDescent="0.35">
      <c r="A565" s="1" t="s">
        <v>17120</v>
      </c>
      <c r="B565" s="1">
        <v>46.87</v>
      </c>
      <c r="C565" s="1">
        <v>33.090000000000003</v>
      </c>
      <c r="D565" s="1">
        <v>135</v>
      </c>
      <c r="E565" s="1">
        <v>50.97</v>
      </c>
      <c r="F565" s="1">
        <v>103.69</v>
      </c>
      <c r="G565" s="1">
        <v>58.84</v>
      </c>
      <c r="H565" s="1">
        <v>54.34</v>
      </c>
      <c r="I565" s="1">
        <v>270</v>
      </c>
      <c r="J565" s="52">
        <f t="shared" si="8"/>
        <v>9.4100000000000003E-2</v>
      </c>
    </row>
    <row r="566" spans="1:10" x14ac:dyDescent="0.35">
      <c r="A566" s="1" t="s">
        <v>17119</v>
      </c>
      <c r="B566" s="1">
        <v>45.92</v>
      </c>
      <c r="C566" s="1">
        <v>30.91</v>
      </c>
      <c r="D566" s="1">
        <v>121.58</v>
      </c>
      <c r="E566" s="1">
        <v>47</v>
      </c>
      <c r="F566" s="1">
        <v>98.33</v>
      </c>
      <c r="G566" s="1">
        <v>56.61</v>
      </c>
      <c r="H566" s="1">
        <v>51.86</v>
      </c>
      <c r="I566" s="1">
        <v>245.84</v>
      </c>
      <c r="J566" s="52">
        <f t="shared" si="8"/>
        <v>8.7256250000000007E-2</v>
      </c>
    </row>
    <row r="567" spans="1:10" x14ac:dyDescent="0.35">
      <c r="A567" s="1" t="s">
        <v>17118</v>
      </c>
      <c r="B567" s="1">
        <v>41.34</v>
      </c>
      <c r="C567" s="1">
        <v>27.8</v>
      </c>
      <c r="D567" s="1">
        <v>117.68</v>
      </c>
      <c r="E567" s="1">
        <v>45.33</v>
      </c>
      <c r="F567" s="1">
        <v>92.63</v>
      </c>
      <c r="G567" s="1">
        <v>53.29</v>
      </c>
      <c r="H567" s="1">
        <v>45.99</v>
      </c>
      <c r="I567" s="1">
        <v>240.08</v>
      </c>
      <c r="J567" s="52">
        <f t="shared" si="8"/>
        <v>8.3017499999999994E-2</v>
      </c>
    </row>
    <row r="568" spans="1:10" x14ac:dyDescent="0.35">
      <c r="A568" s="1" t="s">
        <v>17117</v>
      </c>
      <c r="B568" s="1">
        <v>38.53</v>
      </c>
      <c r="C568" s="1">
        <v>24.84</v>
      </c>
      <c r="D568" s="1">
        <v>112.21</v>
      </c>
      <c r="E568" s="1">
        <v>41.13</v>
      </c>
      <c r="F568" s="1">
        <v>89.86</v>
      </c>
      <c r="G568" s="1">
        <v>52</v>
      </c>
      <c r="H568" s="1">
        <v>44.34</v>
      </c>
      <c r="I568" s="1">
        <v>244</v>
      </c>
      <c r="J568" s="52">
        <f t="shared" si="8"/>
        <v>8.0863749999999998E-2</v>
      </c>
    </row>
    <row r="569" spans="1:10" x14ac:dyDescent="0.35">
      <c r="A569" s="1" t="s">
        <v>17116</v>
      </c>
      <c r="B569" s="1">
        <v>35.85</v>
      </c>
      <c r="C569" s="1">
        <v>23.99</v>
      </c>
      <c r="D569" s="1">
        <v>117.18</v>
      </c>
      <c r="E569" s="1">
        <v>38</v>
      </c>
      <c r="F569" s="1">
        <v>90.45</v>
      </c>
      <c r="G569" s="1">
        <v>53.06</v>
      </c>
      <c r="H569" s="1">
        <v>45.93</v>
      </c>
      <c r="I569" s="1">
        <v>256.49</v>
      </c>
      <c r="J569" s="52">
        <f t="shared" si="8"/>
        <v>8.2618750000000005E-2</v>
      </c>
    </row>
    <row r="570" spans="1:10" x14ac:dyDescent="0.35">
      <c r="A570" s="1" t="s">
        <v>17115</v>
      </c>
      <c r="B570" s="1">
        <v>34.520000000000003</v>
      </c>
      <c r="C570" s="1">
        <v>25.04</v>
      </c>
      <c r="D570" s="1">
        <v>120</v>
      </c>
      <c r="E570" s="1">
        <v>37.11</v>
      </c>
      <c r="F570" s="1">
        <v>95.01</v>
      </c>
      <c r="G570" s="1">
        <v>54.01</v>
      </c>
      <c r="H570" s="1">
        <v>52</v>
      </c>
      <c r="I570" s="1">
        <v>273.57</v>
      </c>
      <c r="J570" s="52">
        <f t="shared" si="8"/>
        <v>8.6407499999999998E-2</v>
      </c>
    </row>
    <row r="571" spans="1:10" x14ac:dyDescent="0.35">
      <c r="A571" s="1" t="s">
        <v>17114</v>
      </c>
      <c r="B571" s="1">
        <v>40.46</v>
      </c>
      <c r="C571" s="1">
        <v>32.880000000000003</v>
      </c>
      <c r="D571" s="1">
        <v>131.01</v>
      </c>
      <c r="E571" s="1">
        <v>48.5</v>
      </c>
      <c r="F571" s="1">
        <v>106.82</v>
      </c>
      <c r="G571" s="1">
        <v>60.79</v>
      </c>
      <c r="H571" s="1">
        <v>63</v>
      </c>
      <c r="I571" s="1">
        <v>307.38</v>
      </c>
      <c r="J571" s="52">
        <f t="shared" si="8"/>
        <v>9.8854999999999985E-2</v>
      </c>
    </row>
    <row r="572" spans="1:10" x14ac:dyDescent="0.35">
      <c r="A572" s="1" t="s">
        <v>17113</v>
      </c>
      <c r="B572" s="1">
        <v>50.75</v>
      </c>
      <c r="C572" s="1">
        <v>36.090000000000003</v>
      </c>
      <c r="D572" s="1">
        <v>134.80000000000001</v>
      </c>
      <c r="E572" s="1">
        <v>47</v>
      </c>
      <c r="F572" s="1">
        <v>121.46</v>
      </c>
      <c r="G572" s="1">
        <v>65.099999999999994</v>
      </c>
      <c r="H572" s="1">
        <v>65</v>
      </c>
      <c r="I572" s="1">
        <v>341.85</v>
      </c>
      <c r="J572" s="52">
        <f t="shared" si="8"/>
        <v>0.10775625</v>
      </c>
    </row>
    <row r="573" spans="1:10" x14ac:dyDescent="0.35">
      <c r="A573" s="1" t="s">
        <v>17112</v>
      </c>
      <c r="B573" s="1">
        <v>51.4</v>
      </c>
      <c r="C573" s="1">
        <v>35.340000000000003</v>
      </c>
      <c r="D573" s="1">
        <v>92.94</v>
      </c>
      <c r="E573" s="1">
        <v>46.65</v>
      </c>
      <c r="F573" s="1">
        <v>102.06</v>
      </c>
      <c r="G573" s="1">
        <v>59.55</v>
      </c>
      <c r="H573" s="1">
        <v>69.19</v>
      </c>
      <c r="I573" s="1">
        <v>315.31</v>
      </c>
      <c r="J573" s="52">
        <f t="shared" si="8"/>
        <v>9.6555000000000002E-2</v>
      </c>
    </row>
    <row r="574" spans="1:10" x14ac:dyDescent="0.35">
      <c r="A574" s="1" t="s">
        <v>17111</v>
      </c>
      <c r="B574" s="1">
        <v>45</v>
      </c>
      <c r="C574" s="1">
        <v>31.7</v>
      </c>
      <c r="D574" s="1">
        <v>73.5</v>
      </c>
      <c r="E574" s="1">
        <v>38.79</v>
      </c>
      <c r="F574" s="1">
        <v>89.34</v>
      </c>
      <c r="G574" s="1">
        <v>45.14</v>
      </c>
      <c r="H574" s="1">
        <v>59.3</v>
      </c>
      <c r="I574" s="1">
        <v>274.98</v>
      </c>
      <c r="J574" s="52">
        <f t="shared" si="8"/>
        <v>8.2218749999999993E-2</v>
      </c>
    </row>
    <row r="575" spans="1:10" x14ac:dyDescent="0.35">
      <c r="A575" s="1" t="s">
        <v>17110</v>
      </c>
      <c r="B575" s="1">
        <v>42.01</v>
      </c>
      <c r="C575" s="1">
        <v>26</v>
      </c>
      <c r="D575" s="1">
        <v>60.07</v>
      </c>
      <c r="E575" s="1">
        <v>34.700000000000003</v>
      </c>
      <c r="F575" s="1">
        <v>74.430000000000007</v>
      </c>
      <c r="G575" s="1">
        <v>43.27</v>
      </c>
      <c r="H575" s="1">
        <v>55.76</v>
      </c>
      <c r="I575" s="1">
        <v>250</v>
      </c>
      <c r="J575" s="52">
        <f t="shared" si="8"/>
        <v>7.3279999999999998E-2</v>
      </c>
    </row>
    <row r="576" spans="1:10" x14ac:dyDescent="0.35">
      <c r="A576" s="1" t="s">
        <v>17109</v>
      </c>
      <c r="B576" s="1">
        <v>39.94</v>
      </c>
      <c r="C576" s="1">
        <v>27.09</v>
      </c>
      <c r="D576" s="1">
        <v>48.75</v>
      </c>
      <c r="E576" s="1">
        <v>33.5</v>
      </c>
      <c r="F576" s="1">
        <v>69.63</v>
      </c>
      <c r="G576" s="1">
        <v>42.51</v>
      </c>
      <c r="H576" s="1">
        <v>53.93</v>
      </c>
      <c r="I576" s="1">
        <v>215.52</v>
      </c>
      <c r="J576" s="52">
        <f t="shared" si="8"/>
        <v>6.6358749999999994E-2</v>
      </c>
    </row>
    <row r="577" spans="1:10" x14ac:dyDescent="0.35">
      <c r="A577" s="1" t="s">
        <v>17108</v>
      </c>
      <c r="B577" s="1">
        <v>42.44</v>
      </c>
      <c r="C577" s="1">
        <v>22.44</v>
      </c>
      <c r="D577" s="1">
        <v>38.659999999999997</v>
      </c>
      <c r="E577" s="1">
        <v>32.9</v>
      </c>
      <c r="F577" s="1">
        <v>61.1</v>
      </c>
      <c r="G577" s="1">
        <v>33.5</v>
      </c>
      <c r="H577" s="1">
        <v>47.89</v>
      </c>
      <c r="I577" s="1">
        <v>200</v>
      </c>
      <c r="J577" s="52">
        <f t="shared" si="8"/>
        <v>5.9866250000000003E-2</v>
      </c>
    </row>
    <row r="578" spans="1:10" x14ac:dyDescent="0.35">
      <c r="A578" s="1" t="s">
        <v>17107</v>
      </c>
      <c r="B578" s="1">
        <v>40.630000000000003</v>
      </c>
      <c r="C578" s="1">
        <v>20.07</v>
      </c>
      <c r="D578" s="1">
        <v>39</v>
      </c>
      <c r="E578" s="1">
        <v>28.08</v>
      </c>
      <c r="F578" s="1">
        <v>64.63</v>
      </c>
      <c r="G578" s="1">
        <v>27.1</v>
      </c>
      <c r="H578" s="1">
        <v>46.62</v>
      </c>
      <c r="I578" s="1">
        <v>210.26</v>
      </c>
      <c r="J578" s="52">
        <f t="shared" si="8"/>
        <v>5.9548749999999998E-2</v>
      </c>
    </row>
    <row r="579" spans="1:10" x14ac:dyDescent="0.35">
      <c r="A579" s="1" t="s">
        <v>17106</v>
      </c>
      <c r="B579" s="1">
        <v>39.869999999999997</v>
      </c>
      <c r="C579" s="1">
        <v>19.649999999999999</v>
      </c>
      <c r="D579" s="1">
        <v>36.700000000000003</v>
      </c>
      <c r="E579" s="1">
        <v>29.44</v>
      </c>
      <c r="F579" s="1">
        <v>60.64</v>
      </c>
      <c r="G579" s="1">
        <v>28.11</v>
      </c>
      <c r="H579" s="1">
        <v>43.09</v>
      </c>
      <c r="I579" s="1">
        <v>212.9</v>
      </c>
      <c r="J579" s="52">
        <f t="shared" ref="J579:J642" si="9">(AVERAGE(B579:I579))/1000</f>
        <v>5.8799999999999998E-2</v>
      </c>
    </row>
    <row r="580" spans="1:10" x14ac:dyDescent="0.35">
      <c r="A580" s="1" t="s">
        <v>17105</v>
      </c>
      <c r="B580" s="1">
        <v>37.1</v>
      </c>
      <c r="C580" s="1">
        <v>19.68</v>
      </c>
      <c r="D580" s="1">
        <v>39.89</v>
      </c>
      <c r="E580" s="1">
        <v>27.1</v>
      </c>
      <c r="F580" s="1">
        <v>57.8</v>
      </c>
      <c r="G580" s="1">
        <v>27.3</v>
      </c>
      <c r="H580" s="1">
        <v>43</v>
      </c>
      <c r="I580" s="1">
        <v>203.75</v>
      </c>
      <c r="J580" s="52">
        <f t="shared" si="9"/>
        <v>5.6952500000000003E-2</v>
      </c>
    </row>
    <row r="581" spans="1:10" x14ac:dyDescent="0.35">
      <c r="A581" s="1" t="s">
        <v>17104</v>
      </c>
      <c r="B581" s="1">
        <v>33.81</v>
      </c>
      <c r="C581" s="1">
        <v>19.98</v>
      </c>
      <c r="D581" s="1">
        <v>38.17</v>
      </c>
      <c r="E581" s="1">
        <v>24.64</v>
      </c>
      <c r="F581" s="1">
        <v>55.19</v>
      </c>
      <c r="G581" s="1">
        <v>26.5</v>
      </c>
      <c r="H581" s="1">
        <v>42.59</v>
      </c>
      <c r="I581" s="1">
        <v>196.24</v>
      </c>
      <c r="J581" s="52">
        <f t="shared" si="9"/>
        <v>5.4640000000000001E-2</v>
      </c>
    </row>
    <row r="582" spans="1:10" x14ac:dyDescent="0.35">
      <c r="A582" s="1" t="s">
        <v>17103</v>
      </c>
      <c r="B582" s="1">
        <v>29.83</v>
      </c>
      <c r="C582" s="1">
        <v>20.329999999999998</v>
      </c>
      <c r="D582" s="1">
        <v>40.450000000000003</v>
      </c>
      <c r="E582" s="1">
        <v>23.3</v>
      </c>
      <c r="F582" s="1">
        <v>55.28</v>
      </c>
      <c r="G582" s="1">
        <v>27.1</v>
      </c>
      <c r="H582" s="1">
        <v>42.2</v>
      </c>
      <c r="I582" s="1">
        <v>192.9</v>
      </c>
      <c r="J582" s="52">
        <f t="shared" si="9"/>
        <v>5.3923749999999999E-2</v>
      </c>
    </row>
    <row r="583" spans="1:10" x14ac:dyDescent="0.35">
      <c r="A583" s="1" t="s">
        <v>17102</v>
      </c>
      <c r="B583" s="1">
        <v>28.64</v>
      </c>
      <c r="C583" s="1">
        <v>21.32</v>
      </c>
      <c r="D583" s="1">
        <v>44.64</v>
      </c>
      <c r="E583" s="1">
        <v>15.1</v>
      </c>
      <c r="F583" s="1">
        <v>58.98</v>
      </c>
      <c r="G583" s="1">
        <v>27.1</v>
      </c>
      <c r="H583" s="1">
        <v>45.66</v>
      </c>
      <c r="I583" s="1">
        <v>180.5</v>
      </c>
      <c r="J583" s="52">
        <f t="shared" si="9"/>
        <v>5.2742499999999991E-2</v>
      </c>
    </row>
    <row r="584" spans="1:10" x14ac:dyDescent="0.35">
      <c r="A584" s="1" t="s">
        <v>17101</v>
      </c>
      <c r="B584" s="1">
        <v>31.23</v>
      </c>
      <c r="C584" s="1">
        <v>25.01</v>
      </c>
      <c r="D584" s="1">
        <v>42.4</v>
      </c>
      <c r="E584" s="1">
        <v>32.1</v>
      </c>
      <c r="F584" s="1">
        <v>64.510000000000005</v>
      </c>
      <c r="G584" s="1">
        <v>29</v>
      </c>
      <c r="H584" s="1">
        <v>61.95</v>
      </c>
      <c r="I584" s="1">
        <v>179.9</v>
      </c>
      <c r="J584" s="52">
        <f t="shared" si="9"/>
        <v>5.8262500000000002E-2</v>
      </c>
    </row>
    <row r="585" spans="1:10" x14ac:dyDescent="0.35">
      <c r="A585" s="1" t="s">
        <v>17100</v>
      </c>
      <c r="B585" s="1">
        <v>35.11</v>
      </c>
      <c r="C585" s="1">
        <v>35.119999999999997</v>
      </c>
      <c r="D585" s="1">
        <v>66.92</v>
      </c>
      <c r="E585" s="1">
        <v>40.94</v>
      </c>
      <c r="F585" s="1">
        <v>84.48</v>
      </c>
      <c r="G585" s="1">
        <v>35</v>
      </c>
      <c r="H585" s="1">
        <v>70</v>
      </c>
      <c r="I585" s="1">
        <v>235.01</v>
      </c>
      <c r="J585" s="52">
        <f t="shared" si="9"/>
        <v>7.5322499999999987E-2</v>
      </c>
    </row>
    <row r="586" spans="1:10" x14ac:dyDescent="0.35">
      <c r="A586" s="1" t="s">
        <v>17099</v>
      </c>
      <c r="B586" s="1">
        <v>39.01</v>
      </c>
      <c r="C586" s="1">
        <v>35</v>
      </c>
      <c r="D586" s="1">
        <v>61.79</v>
      </c>
      <c r="E586" s="1">
        <v>41.35</v>
      </c>
      <c r="F586" s="1">
        <v>97</v>
      </c>
      <c r="G586" s="1">
        <v>39.9</v>
      </c>
      <c r="H586" s="1">
        <v>75.62</v>
      </c>
      <c r="I586" s="1">
        <v>390</v>
      </c>
      <c r="J586" s="52">
        <f t="shared" si="9"/>
        <v>9.7458749999999997E-2</v>
      </c>
    </row>
    <row r="587" spans="1:10" x14ac:dyDescent="0.35">
      <c r="A587" s="1" t="s">
        <v>17098</v>
      </c>
      <c r="B587" s="1">
        <v>41.1</v>
      </c>
      <c r="C587" s="1">
        <v>36.159999999999997</v>
      </c>
      <c r="D587" s="1">
        <v>84.2</v>
      </c>
      <c r="E587" s="1">
        <v>40.29</v>
      </c>
      <c r="F587" s="1">
        <v>93.64</v>
      </c>
      <c r="G587" s="1">
        <v>43.34</v>
      </c>
      <c r="H587" s="1">
        <v>79.67</v>
      </c>
      <c r="I587" s="1">
        <v>399.01</v>
      </c>
      <c r="J587" s="52">
        <f t="shared" si="9"/>
        <v>0.10217625000000001</v>
      </c>
    </row>
    <row r="588" spans="1:10" x14ac:dyDescent="0.35">
      <c r="A588" s="1" t="s">
        <v>17097</v>
      </c>
      <c r="B588" s="1">
        <v>41.75</v>
      </c>
      <c r="C588" s="1">
        <v>36.619999999999997</v>
      </c>
      <c r="D588" s="1">
        <v>90.8</v>
      </c>
      <c r="E588" s="1">
        <v>40</v>
      </c>
      <c r="F588" s="1">
        <v>85</v>
      </c>
      <c r="G588" s="1">
        <v>45.77</v>
      </c>
      <c r="H588" s="1">
        <v>74.95</v>
      </c>
      <c r="I588" s="1">
        <v>360</v>
      </c>
      <c r="J588" s="52">
        <f t="shared" si="9"/>
        <v>9.6861249999999996E-2</v>
      </c>
    </row>
    <row r="589" spans="1:10" x14ac:dyDescent="0.35">
      <c r="A589" s="1" t="s">
        <v>17096</v>
      </c>
      <c r="B589" s="1">
        <v>41.77</v>
      </c>
      <c r="C589" s="1">
        <v>35.6</v>
      </c>
      <c r="D589" s="1">
        <v>94.5</v>
      </c>
      <c r="E589" s="1">
        <v>39.9</v>
      </c>
      <c r="F589" s="1">
        <v>78</v>
      </c>
      <c r="G589" s="1">
        <v>44.7</v>
      </c>
      <c r="H589" s="1">
        <v>71.88</v>
      </c>
      <c r="I589" s="1">
        <v>347.4</v>
      </c>
      <c r="J589" s="52">
        <f t="shared" si="9"/>
        <v>9.4218750000000004E-2</v>
      </c>
    </row>
    <row r="590" spans="1:10" x14ac:dyDescent="0.35">
      <c r="A590" s="1" t="s">
        <v>17095</v>
      </c>
      <c r="B590" s="1">
        <v>43.17</v>
      </c>
      <c r="C590" s="1">
        <v>34.75</v>
      </c>
      <c r="D590" s="1">
        <v>74.900000000000006</v>
      </c>
      <c r="E590" s="1">
        <v>41.86</v>
      </c>
      <c r="F590" s="1">
        <v>71.81</v>
      </c>
      <c r="G590" s="1">
        <v>43.36</v>
      </c>
      <c r="H590" s="1">
        <v>69.02</v>
      </c>
      <c r="I590" s="1">
        <v>310</v>
      </c>
      <c r="J590" s="52">
        <f t="shared" si="9"/>
        <v>8.6108749999999998E-2</v>
      </c>
    </row>
    <row r="591" spans="1:10" x14ac:dyDescent="0.35">
      <c r="A591" s="1" t="s">
        <v>17094</v>
      </c>
      <c r="B591" s="1">
        <v>40.44</v>
      </c>
      <c r="C591" s="1">
        <v>32.26</v>
      </c>
      <c r="D591" s="1">
        <v>64.3</v>
      </c>
      <c r="E591" s="1">
        <v>41.13</v>
      </c>
      <c r="F591" s="1">
        <v>69.87</v>
      </c>
      <c r="G591" s="1">
        <v>39.380000000000003</v>
      </c>
      <c r="H591" s="1">
        <v>67</v>
      </c>
      <c r="I591" s="1">
        <v>300.10000000000002</v>
      </c>
      <c r="J591" s="52">
        <f t="shared" si="9"/>
        <v>8.1810000000000008E-2</v>
      </c>
    </row>
    <row r="592" spans="1:10" x14ac:dyDescent="0.35">
      <c r="A592" s="1" t="s">
        <v>17093</v>
      </c>
      <c r="B592" s="1">
        <v>38.5</v>
      </c>
      <c r="C592" s="1">
        <v>30.61</v>
      </c>
      <c r="D592" s="1">
        <v>64.2</v>
      </c>
      <c r="E592" s="1">
        <v>43.98</v>
      </c>
      <c r="F592" s="1">
        <v>68.64</v>
      </c>
      <c r="G592" s="1">
        <v>37.18</v>
      </c>
      <c r="H592" s="1">
        <v>65.48</v>
      </c>
      <c r="I592" s="1">
        <v>310</v>
      </c>
      <c r="J592" s="52">
        <f t="shared" si="9"/>
        <v>8.2323750000000001E-2</v>
      </c>
    </row>
    <row r="593" spans="1:10" x14ac:dyDescent="0.35">
      <c r="A593" s="1" t="s">
        <v>17092</v>
      </c>
      <c r="B593" s="1">
        <v>35.97</v>
      </c>
      <c r="C593" s="1">
        <v>29.73</v>
      </c>
      <c r="D593" s="1">
        <v>74.3</v>
      </c>
      <c r="E593" s="1">
        <v>45.29</v>
      </c>
      <c r="F593" s="1">
        <v>65.58</v>
      </c>
      <c r="G593" s="1">
        <v>40.51</v>
      </c>
      <c r="H593" s="1">
        <v>50</v>
      </c>
      <c r="I593" s="1">
        <v>313</v>
      </c>
      <c r="J593" s="52">
        <f t="shared" si="9"/>
        <v>8.1797499999999995E-2</v>
      </c>
    </row>
    <row r="594" spans="1:10" x14ac:dyDescent="0.35">
      <c r="A594" s="1" t="s">
        <v>17091</v>
      </c>
      <c r="B594" s="1">
        <v>35.9</v>
      </c>
      <c r="C594" s="1">
        <v>31.17</v>
      </c>
      <c r="D594" s="1">
        <v>118</v>
      </c>
      <c r="E594" s="1">
        <v>45.47</v>
      </c>
      <c r="F594" s="1">
        <v>65.08</v>
      </c>
      <c r="G594" s="1">
        <v>42.44</v>
      </c>
      <c r="H594" s="1">
        <v>67.040000000000006</v>
      </c>
      <c r="I594" s="1">
        <v>276.51</v>
      </c>
      <c r="J594" s="52">
        <f t="shared" si="9"/>
        <v>8.5201250000000006E-2</v>
      </c>
    </row>
    <row r="595" spans="1:10" x14ac:dyDescent="0.35">
      <c r="A595" s="1" t="s">
        <v>17090</v>
      </c>
      <c r="B595" s="1">
        <v>47.85</v>
      </c>
      <c r="C595" s="1">
        <v>34.96</v>
      </c>
      <c r="D595" s="1">
        <v>122.9</v>
      </c>
      <c r="E595" s="1">
        <v>49.37</v>
      </c>
      <c r="F595" s="1">
        <v>70.87</v>
      </c>
      <c r="G595" s="1">
        <v>46.25</v>
      </c>
      <c r="H595" s="1">
        <v>71.69</v>
      </c>
      <c r="I595" s="1">
        <v>366.43</v>
      </c>
      <c r="J595" s="52">
        <f t="shared" si="9"/>
        <v>0.10129000000000001</v>
      </c>
    </row>
    <row r="596" spans="1:10" x14ac:dyDescent="0.35">
      <c r="A596" s="1" t="s">
        <v>17089</v>
      </c>
      <c r="B596" s="1">
        <v>51.43</v>
      </c>
      <c r="C596" s="1">
        <v>36.4</v>
      </c>
      <c r="D596" s="1">
        <v>105</v>
      </c>
      <c r="E596" s="1">
        <v>53.92</v>
      </c>
      <c r="F596" s="1">
        <v>71.52</v>
      </c>
      <c r="G596" s="1">
        <v>49.99</v>
      </c>
      <c r="H596" s="1">
        <v>67.7</v>
      </c>
      <c r="I596" s="1">
        <v>399.06</v>
      </c>
      <c r="J596" s="52">
        <f t="shared" si="9"/>
        <v>0.1043775</v>
      </c>
    </row>
    <row r="597" spans="1:10" x14ac:dyDescent="0.35">
      <c r="A597" s="1" t="s">
        <v>17088</v>
      </c>
      <c r="B597" s="1">
        <v>51.81</v>
      </c>
      <c r="C597" s="1">
        <v>32.049999999999997</v>
      </c>
      <c r="D597" s="1">
        <v>78.75</v>
      </c>
      <c r="E597" s="1">
        <v>49.93</v>
      </c>
      <c r="F597" s="1">
        <v>51.33</v>
      </c>
      <c r="G597" s="1">
        <v>45.84</v>
      </c>
      <c r="H597" s="1">
        <v>50.59</v>
      </c>
      <c r="I597" s="1">
        <v>373.75</v>
      </c>
      <c r="J597" s="52">
        <f t="shared" si="9"/>
        <v>9.1756250000000011E-2</v>
      </c>
    </row>
    <row r="598" spans="1:10" x14ac:dyDescent="0.35">
      <c r="A598" s="1" t="s">
        <v>17087</v>
      </c>
      <c r="B598" s="1">
        <v>48.83</v>
      </c>
      <c r="C598" s="1">
        <v>26.8</v>
      </c>
      <c r="D598" s="1">
        <v>71.849999999999994</v>
      </c>
      <c r="E598" s="1">
        <v>43.71</v>
      </c>
      <c r="F598" s="1">
        <v>49.5</v>
      </c>
      <c r="G598" s="1">
        <v>38.5</v>
      </c>
      <c r="H598" s="1">
        <v>53</v>
      </c>
      <c r="I598" s="1">
        <v>266</v>
      </c>
      <c r="J598" s="52">
        <f t="shared" si="9"/>
        <v>7.477375E-2</v>
      </c>
    </row>
    <row r="599" spans="1:10" x14ac:dyDescent="0.35">
      <c r="A599" s="1" t="s">
        <v>17086</v>
      </c>
      <c r="B599" s="1">
        <v>42.44</v>
      </c>
      <c r="C599" s="1">
        <v>25.32</v>
      </c>
      <c r="D599" s="1">
        <v>47.29</v>
      </c>
      <c r="E599" s="1">
        <v>38.979999999999997</v>
      </c>
      <c r="F599" s="1">
        <v>49.8</v>
      </c>
      <c r="G599" s="1">
        <v>29.5</v>
      </c>
      <c r="H599" s="1">
        <v>49</v>
      </c>
      <c r="I599" s="1">
        <v>200.1</v>
      </c>
      <c r="J599" s="52">
        <f t="shared" si="9"/>
        <v>6.0303749999999996E-2</v>
      </c>
    </row>
    <row r="600" spans="1:10" x14ac:dyDescent="0.35">
      <c r="A600" s="1" t="s">
        <v>17085</v>
      </c>
      <c r="B600" s="1">
        <v>45.46</v>
      </c>
      <c r="C600" s="1">
        <v>23.93</v>
      </c>
      <c r="D600" s="1">
        <v>42.4</v>
      </c>
      <c r="E600" s="1">
        <v>38.619999999999997</v>
      </c>
      <c r="F600" s="1">
        <v>47.21</v>
      </c>
      <c r="G600" s="1">
        <v>27.1</v>
      </c>
      <c r="H600" s="1">
        <v>45.61</v>
      </c>
      <c r="I600" s="1">
        <v>219</v>
      </c>
      <c r="J600" s="52">
        <f t="shared" si="9"/>
        <v>6.1166249999999998E-2</v>
      </c>
    </row>
    <row r="601" spans="1:10" x14ac:dyDescent="0.35">
      <c r="A601" s="1" t="s">
        <v>17084</v>
      </c>
      <c r="B601" s="1">
        <v>44.85</v>
      </c>
      <c r="C601" s="1">
        <v>18.71</v>
      </c>
      <c r="D601" s="1">
        <v>39.799999999999997</v>
      </c>
      <c r="E601" s="1">
        <v>37.409999999999997</v>
      </c>
      <c r="F601" s="1">
        <v>43</v>
      </c>
      <c r="G601" s="1">
        <v>27.5</v>
      </c>
      <c r="H601" s="1">
        <v>41.02</v>
      </c>
      <c r="I601" s="1">
        <v>205</v>
      </c>
      <c r="J601" s="52">
        <f t="shared" si="9"/>
        <v>5.7161249999999997E-2</v>
      </c>
    </row>
    <row r="602" spans="1:10" x14ac:dyDescent="0.35">
      <c r="A602" s="1" t="s">
        <v>17083</v>
      </c>
      <c r="B602" s="1">
        <v>37.92</v>
      </c>
      <c r="C602" s="1">
        <v>20.23</v>
      </c>
      <c r="D602" s="1">
        <v>43.85</v>
      </c>
      <c r="E602" s="1">
        <v>37.229999999999997</v>
      </c>
      <c r="F602" s="1">
        <v>48.9</v>
      </c>
      <c r="G602" s="1">
        <v>34.19</v>
      </c>
      <c r="H602" s="1">
        <v>44.82</v>
      </c>
      <c r="I602" s="1">
        <v>195.3</v>
      </c>
      <c r="J602" s="52">
        <f t="shared" si="9"/>
        <v>5.7805000000000002E-2</v>
      </c>
    </row>
    <row r="603" spans="1:10" x14ac:dyDescent="0.35">
      <c r="A603" s="1" t="s">
        <v>17082</v>
      </c>
      <c r="B603" s="1">
        <v>37.1</v>
      </c>
      <c r="C603" s="1">
        <v>18.02</v>
      </c>
      <c r="D603" s="1">
        <v>42.06</v>
      </c>
      <c r="E603" s="1">
        <v>35.03</v>
      </c>
      <c r="F603" s="1">
        <v>54.88</v>
      </c>
      <c r="G603" s="1">
        <v>33.299999999999997</v>
      </c>
      <c r="H603" s="1">
        <v>47.33</v>
      </c>
      <c r="I603" s="1">
        <v>201.5</v>
      </c>
      <c r="J603" s="52">
        <f t="shared" si="9"/>
        <v>5.8652499999999996E-2</v>
      </c>
    </row>
    <row r="604" spans="1:10" x14ac:dyDescent="0.35">
      <c r="A604" s="1" t="s">
        <v>17081</v>
      </c>
      <c r="B604" s="1">
        <v>35.090000000000003</v>
      </c>
      <c r="C604" s="1">
        <v>19.96</v>
      </c>
      <c r="D604" s="1">
        <v>40.020000000000003</v>
      </c>
      <c r="E604" s="1">
        <v>34.1</v>
      </c>
      <c r="F604" s="1">
        <v>49.9</v>
      </c>
      <c r="G604" s="1">
        <v>32.4</v>
      </c>
      <c r="H604" s="1">
        <v>43.74</v>
      </c>
      <c r="I604" s="1">
        <v>196.1</v>
      </c>
      <c r="J604" s="52">
        <f t="shared" si="9"/>
        <v>5.6413750000000006E-2</v>
      </c>
    </row>
    <row r="605" spans="1:10" x14ac:dyDescent="0.35">
      <c r="A605" s="1" t="s">
        <v>17080</v>
      </c>
      <c r="B605" s="1">
        <v>32</v>
      </c>
      <c r="C605" s="1">
        <v>21.2</v>
      </c>
      <c r="D605" s="1">
        <v>37.92</v>
      </c>
      <c r="E605" s="1">
        <v>33.01</v>
      </c>
      <c r="F605" s="1">
        <v>41.96</v>
      </c>
      <c r="G605" s="1">
        <v>29.84</v>
      </c>
      <c r="H605" s="1">
        <v>42.34</v>
      </c>
      <c r="I605" s="1">
        <v>201.5</v>
      </c>
      <c r="J605" s="52">
        <f t="shared" si="9"/>
        <v>5.4971249999999999E-2</v>
      </c>
    </row>
    <row r="606" spans="1:10" x14ac:dyDescent="0.35">
      <c r="A606" s="1" t="s">
        <v>17079</v>
      </c>
      <c r="B606" s="1">
        <v>30.1</v>
      </c>
      <c r="C606" s="1">
        <v>21.72</v>
      </c>
      <c r="D606" s="1">
        <v>38.49</v>
      </c>
      <c r="E606" s="1">
        <v>33</v>
      </c>
      <c r="F606" s="1">
        <v>41.65</v>
      </c>
      <c r="G606" s="1">
        <v>29.33</v>
      </c>
      <c r="H606" s="1">
        <v>46.1</v>
      </c>
      <c r="I606" s="1">
        <v>202</v>
      </c>
      <c r="J606" s="52">
        <f t="shared" si="9"/>
        <v>5.5298750000000001E-2</v>
      </c>
    </row>
    <row r="607" spans="1:10" x14ac:dyDescent="0.35">
      <c r="A607" s="1" t="s">
        <v>17078</v>
      </c>
      <c r="B607" s="1">
        <v>32</v>
      </c>
      <c r="C607" s="1">
        <v>22.03</v>
      </c>
      <c r="D607" s="1">
        <v>41.41</v>
      </c>
      <c r="E607" s="1">
        <v>34.9</v>
      </c>
      <c r="F607" s="1">
        <v>40.72</v>
      </c>
      <c r="G607" s="1">
        <v>28.1</v>
      </c>
      <c r="H607" s="1">
        <v>50.77</v>
      </c>
      <c r="I607" s="1">
        <v>204.41</v>
      </c>
      <c r="J607" s="52">
        <f t="shared" si="9"/>
        <v>5.6792500000000003E-2</v>
      </c>
    </row>
    <row r="608" spans="1:10" x14ac:dyDescent="0.35">
      <c r="A608" s="1" t="s">
        <v>17077</v>
      </c>
      <c r="B608" s="1">
        <v>41.94</v>
      </c>
      <c r="C608" s="1">
        <v>27.09</v>
      </c>
      <c r="D608" s="1">
        <v>44.71</v>
      </c>
      <c r="E608" s="1">
        <v>39.909999999999997</v>
      </c>
      <c r="F608" s="1">
        <v>41.53</v>
      </c>
      <c r="G608" s="1">
        <v>28.11</v>
      </c>
      <c r="H608" s="1">
        <v>55.72</v>
      </c>
      <c r="I608" s="1">
        <v>225.97</v>
      </c>
      <c r="J608" s="52">
        <f t="shared" si="9"/>
        <v>6.3122499999999998E-2</v>
      </c>
    </row>
    <row r="609" spans="1:10" x14ac:dyDescent="0.35">
      <c r="A609" s="1" t="s">
        <v>17076</v>
      </c>
      <c r="B609" s="1">
        <v>55.16</v>
      </c>
      <c r="C609" s="1">
        <v>39</v>
      </c>
      <c r="D609" s="1">
        <v>59.03</v>
      </c>
      <c r="E609" s="1">
        <v>51.27</v>
      </c>
      <c r="F609" s="1">
        <v>47.5</v>
      </c>
      <c r="G609" s="1">
        <v>29.49</v>
      </c>
      <c r="H609" s="1">
        <v>69.05</v>
      </c>
      <c r="I609" s="1">
        <v>232.3</v>
      </c>
      <c r="J609" s="52">
        <f t="shared" si="9"/>
        <v>7.2849999999999998E-2</v>
      </c>
    </row>
    <row r="610" spans="1:10" x14ac:dyDescent="0.35">
      <c r="A610" s="1" t="s">
        <v>17075</v>
      </c>
      <c r="B610" s="1">
        <v>53.22</v>
      </c>
      <c r="C610" s="1">
        <v>39</v>
      </c>
      <c r="D610" s="1">
        <v>60.46</v>
      </c>
      <c r="E610" s="1">
        <v>54.72</v>
      </c>
      <c r="F610" s="1">
        <v>51.37</v>
      </c>
      <c r="G610" s="1">
        <v>31.17</v>
      </c>
      <c r="H610" s="1">
        <v>73.95</v>
      </c>
      <c r="I610" s="1">
        <v>284.32</v>
      </c>
      <c r="J610" s="52">
        <f t="shared" si="9"/>
        <v>8.1026250000000008E-2</v>
      </c>
    </row>
    <row r="611" spans="1:10" x14ac:dyDescent="0.35">
      <c r="A611" s="1" t="s">
        <v>17074</v>
      </c>
      <c r="B611" s="1">
        <v>52.64</v>
      </c>
      <c r="C611" s="1">
        <v>43.45</v>
      </c>
      <c r="D611" s="1">
        <v>68.44</v>
      </c>
      <c r="E611" s="1">
        <v>54.52</v>
      </c>
      <c r="F611" s="1">
        <v>56.33</v>
      </c>
      <c r="G611" s="1">
        <v>34.090000000000003</v>
      </c>
      <c r="H611" s="1">
        <v>60</v>
      </c>
      <c r="I611" s="1">
        <v>295.08</v>
      </c>
      <c r="J611" s="52">
        <f t="shared" si="9"/>
        <v>8.3068749999999997E-2</v>
      </c>
    </row>
    <row r="612" spans="1:10" x14ac:dyDescent="0.35">
      <c r="A612" s="1" t="s">
        <v>17073</v>
      </c>
      <c r="B612" s="1">
        <v>53.63</v>
      </c>
      <c r="C612" s="1">
        <v>40</v>
      </c>
      <c r="D612" s="1">
        <v>69.95</v>
      </c>
      <c r="E612" s="1">
        <v>54.02</v>
      </c>
      <c r="F612" s="1">
        <v>58.62</v>
      </c>
      <c r="G612" s="1">
        <v>38.369999999999997</v>
      </c>
      <c r="H612" s="1">
        <v>73.91</v>
      </c>
      <c r="I612" s="1">
        <v>296.35000000000002</v>
      </c>
      <c r="J612" s="52">
        <f t="shared" si="9"/>
        <v>8.5606250000000009E-2</v>
      </c>
    </row>
    <row r="613" spans="1:10" x14ac:dyDescent="0.35">
      <c r="A613" s="1" t="s">
        <v>17072</v>
      </c>
      <c r="B613" s="1">
        <v>53.79</v>
      </c>
      <c r="C613" s="1">
        <v>38</v>
      </c>
      <c r="D613" s="1">
        <v>60</v>
      </c>
      <c r="E613" s="1">
        <v>53.18</v>
      </c>
      <c r="F613" s="1">
        <v>59.18</v>
      </c>
      <c r="G613" s="1">
        <v>41.05</v>
      </c>
      <c r="H613" s="1">
        <v>72</v>
      </c>
      <c r="I613" s="1">
        <v>269</v>
      </c>
      <c r="J613" s="52">
        <f t="shared" si="9"/>
        <v>8.0775E-2</v>
      </c>
    </row>
    <row r="614" spans="1:10" x14ac:dyDescent="0.35">
      <c r="A614" s="1" t="s">
        <v>17071</v>
      </c>
      <c r="B614" s="1">
        <v>51.47</v>
      </c>
      <c r="C614" s="1">
        <v>30.12</v>
      </c>
      <c r="D614" s="1">
        <v>54.1</v>
      </c>
      <c r="E614" s="1">
        <v>50.23</v>
      </c>
      <c r="F614" s="1">
        <v>56.72</v>
      </c>
      <c r="G614" s="1">
        <v>41.86</v>
      </c>
      <c r="H614" s="1">
        <v>70</v>
      </c>
      <c r="I614" s="1">
        <v>239.9</v>
      </c>
      <c r="J614" s="52">
        <f t="shared" si="9"/>
        <v>7.4299999999999991E-2</v>
      </c>
    </row>
    <row r="615" spans="1:10" x14ac:dyDescent="0.35">
      <c r="A615" s="1" t="s">
        <v>17070</v>
      </c>
      <c r="B615" s="1">
        <v>51.87</v>
      </c>
      <c r="C615" s="1">
        <v>34.4</v>
      </c>
      <c r="D615" s="1">
        <v>53.11</v>
      </c>
      <c r="E615" s="1">
        <v>49.2</v>
      </c>
      <c r="F615" s="1">
        <v>57.44</v>
      </c>
      <c r="G615" s="1">
        <v>38.229999999999997</v>
      </c>
      <c r="H615" s="1">
        <v>62.43</v>
      </c>
      <c r="I615" s="1">
        <v>224.97</v>
      </c>
      <c r="J615" s="52">
        <f t="shared" si="9"/>
        <v>7.1456249999999999E-2</v>
      </c>
    </row>
    <row r="616" spans="1:10" x14ac:dyDescent="0.35">
      <c r="A616" s="1" t="s">
        <v>17069</v>
      </c>
      <c r="B616" s="1">
        <v>52.48</v>
      </c>
      <c r="C616" s="1">
        <v>28.07</v>
      </c>
      <c r="D616" s="1">
        <v>52.1</v>
      </c>
      <c r="E616" s="1">
        <v>48.96</v>
      </c>
      <c r="F616" s="1">
        <v>53.32</v>
      </c>
      <c r="G616" s="1">
        <v>36.03</v>
      </c>
      <c r="H616" s="1">
        <v>65.739999999999995</v>
      </c>
      <c r="I616" s="1">
        <v>218.02</v>
      </c>
      <c r="J616" s="52">
        <f t="shared" si="9"/>
        <v>6.9339999999999999E-2</v>
      </c>
    </row>
    <row r="617" spans="1:10" x14ac:dyDescent="0.35">
      <c r="A617" s="1" t="s">
        <v>17068</v>
      </c>
      <c r="B617" s="1">
        <v>45</v>
      </c>
      <c r="C617" s="1">
        <v>30.09</v>
      </c>
      <c r="D617" s="1">
        <v>55.43</v>
      </c>
      <c r="E617" s="1">
        <v>48.25</v>
      </c>
      <c r="F617" s="1">
        <v>52.8</v>
      </c>
      <c r="G617" s="1">
        <v>34.56</v>
      </c>
      <c r="H617" s="1">
        <v>68.150000000000006</v>
      </c>
      <c r="I617" s="1">
        <v>220</v>
      </c>
      <c r="J617" s="52">
        <f t="shared" si="9"/>
        <v>6.9284999999999999E-2</v>
      </c>
    </row>
    <row r="618" spans="1:10" x14ac:dyDescent="0.35">
      <c r="A618" s="1" t="s">
        <v>17067</v>
      </c>
      <c r="B618" s="1">
        <v>40</v>
      </c>
      <c r="C618" s="1">
        <v>30.62</v>
      </c>
      <c r="D618" s="1">
        <v>58.3</v>
      </c>
      <c r="E618" s="1">
        <v>48.25</v>
      </c>
      <c r="F618" s="1">
        <v>52.44</v>
      </c>
      <c r="G618" s="1">
        <v>34.79</v>
      </c>
      <c r="H618" s="1">
        <v>68.75</v>
      </c>
      <c r="I618" s="1">
        <v>212.15</v>
      </c>
      <c r="J618" s="52">
        <f t="shared" si="9"/>
        <v>6.8162500000000015E-2</v>
      </c>
    </row>
    <row r="619" spans="1:10" x14ac:dyDescent="0.35">
      <c r="A619" s="1" t="s">
        <v>17066</v>
      </c>
      <c r="B619" s="1">
        <v>50.06</v>
      </c>
      <c r="C619" s="1">
        <v>32.869999999999997</v>
      </c>
      <c r="D619" s="1">
        <v>71.42</v>
      </c>
      <c r="E619" s="1">
        <v>51.15</v>
      </c>
      <c r="F619" s="1">
        <v>55.95</v>
      </c>
      <c r="G619" s="1">
        <v>39.99</v>
      </c>
      <c r="H619" s="1">
        <v>73.73</v>
      </c>
      <c r="I619" s="1">
        <v>243.81</v>
      </c>
      <c r="J619" s="52">
        <f t="shared" si="9"/>
        <v>7.7372499999999997E-2</v>
      </c>
    </row>
    <row r="620" spans="1:10" x14ac:dyDescent="0.35">
      <c r="A620" s="1" t="s">
        <v>17065</v>
      </c>
      <c r="B620" s="1">
        <v>44.03</v>
      </c>
      <c r="C620" s="1">
        <v>35</v>
      </c>
      <c r="D620" s="1">
        <v>59.9</v>
      </c>
      <c r="E620" s="1">
        <v>54.7</v>
      </c>
      <c r="F620" s="1">
        <v>57.92</v>
      </c>
      <c r="G620" s="1">
        <v>42</v>
      </c>
      <c r="H620" s="1">
        <v>55</v>
      </c>
      <c r="I620" s="1">
        <v>199.9</v>
      </c>
      <c r="J620" s="52">
        <f t="shared" si="9"/>
        <v>6.8556249999999999E-2</v>
      </c>
    </row>
    <row r="621" spans="1:10" x14ac:dyDescent="0.35">
      <c r="A621" s="1" t="s">
        <v>17064</v>
      </c>
      <c r="B621" s="1">
        <v>39.94</v>
      </c>
      <c r="C621" s="1">
        <v>24.94</v>
      </c>
      <c r="D621" s="1">
        <v>44.9</v>
      </c>
      <c r="E621" s="1">
        <v>52.09</v>
      </c>
      <c r="F621" s="1">
        <v>52.75</v>
      </c>
      <c r="G621" s="1">
        <v>29.78</v>
      </c>
      <c r="H621" s="1">
        <v>51.62</v>
      </c>
      <c r="I621" s="1">
        <v>197.1</v>
      </c>
      <c r="J621" s="52">
        <f t="shared" si="9"/>
        <v>6.164E-2</v>
      </c>
    </row>
    <row r="622" spans="1:10" x14ac:dyDescent="0.35">
      <c r="A622" s="1" t="s">
        <v>17063</v>
      </c>
      <c r="B622" s="1">
        <v>39.94</v>
      </c>
      <c r="C622" s="1">
        <v>29</v>
      </c>
      <c r="D622" s="1">
        <v>45.87</v>
      </c>
      <c r="E622" s="1">
        <v>46</v>
      </c>
      <c r="F622" s="1">
        <v>47.4</v>
      </c>
      <c r="G622" s="1">
        <v>29.98</v>
      </c>
      <c r="H622" s="1">
        <v>54.86</v>
      </c>
      <c r="I622" s="1">
        <v>217.54</v>
      </c>
      <c r="J622" s="52">
        <f t="shared" si="9"/>
        <v>6.3823749999999999E-2</v>
      </c>
    </row>
    <row r="623" spans="1:10" x14ac:dyDescent="0.35">
      <c r="A623" s="1" t="s">
        <v>17062</v>
      </c>
      <c r="B623" s="1">
        <v>43.84</v>
      </c>
      <c r="C623" s="1">
        <v>24</v>
      </c>
      <c r="D623" s="1">
        <v>45.02</v>
      </c>
      <c r="E623" s="1">
        <v>40.44</v>
      </c>
      <c r="F623" s="1">
        <v>44.99</v>
      </c>
      <c r="G623" s="1">
        <v>27.4</v>
      </c>
      <c r="H623" s="1">
        <v>53.88</v>
      </c>
      <c r="I623" s="1">
        <v>207.7</v>
      </c>
      <c r="J623" s="52">
        <f t="shared" si="9"/>
        <v>6.0908750000000005E-2</v>
      </c>
    </row>
    <row r="624" spans="1:10" x14ac:dyDescent="0.35">
      <c r="A624" s="1" t="s">
        <v>17061</v>
      </c>
      <c r="B624" s="1">
        <v>44</v>
      </c>
      <c r="C624" s="1">
        <v>24.16</v>
      </c>
      <c r="D624" s="1">
        <v>45.1</v>
      </c>
      <c r="E624" s="1">
        <v>40.43</v>
      </c>
      <c r="F624" s="1">
        <v>44.04</v>
      </c>
      <c r="G624" s="1">
        <v>26.91</v>
      </c>
      <c r="H624" s="1">
        <v>51.05</v>
      </c>
      <c r="I624" s="1">
        <v>224</v>
      </c>
      <c r="J624" s="52">
        <f t="shared" si="9"/>
        <v>6.2461250000000003E-2</v>
      </c>
    </row>
    <row r="625" spans="1:10" x14ac:dyDescent="0.35">
      <c r="A625" s="1" t="s">
        <v>17060</v>
      </c>
      <c r="B625" s="1">
        <v>44.94</v>
      </c>
      <c r="C625" s="1">
        <v>34.35</v>
      </c>
      <c r="D625" s="1">
        <v>38.85</v>
      </c>
      <c r="E625" s="1">
        <v>39</v>
      </c>
      <c r="F625" s="1">
        <v>40.4</v>
      </c>
      <c r="G625" s="1">
        <v>26.09</v>
      </c>
      <c r="H625" s="1">
        <v>46.56</v>
      </c>
      <c r="I625" s="1">
        <v>142</v>
      </c>
      <c r="J625" s="52">
        <f t="shared" si="9"/>
        <v>5.152375E-2</v>
      </c>
    </row>
    <row r="626" spans="1:10" x14ac:dyDescent="0.35">
      <c r="A626" s="1" t="s">
        <v>17059</v>
      </c>
      <c r="B626" s="1">
        <v>31.52</v>
      </c>
      <c r="C626" s="1">
        <v>22.22</v>
      </c>
      <c r="D626" s="1">
        <v>39.119999999999997</v>
      </c>
      <c r="E626" s="1">
        <v>36.81</v>
      </c>
      <c r="F626" s="1">
        <v>45</v>
      </c>
      <c r="G626" s="1">
        <v>25.3</v>
      </c>
      <c r="H626" s="1">
        <v>45.1</v>
      </c>
      <c r="I626" s="1">
        <v>200</v>
      </c>
      <c r="J626" s="52">
        <f t="shared" si="9"/>
        <v>5.5633749999999996E-2</v>
      </c>
    </row>
    <row r="627" spans="1:10" x14ac:dyDescent="0.35">
      <c r="A627" s="1" t="s">
        <v>17058</v>
      </c>
      <c r="B627" s="1">
        <v>32.090000000000003</v>
      </c>
      <c r="C627" s="1">
        <v>20</v>
      </c>
      <c r="D627" s="1">
        <v>35</v>
      </c>
      <c r="E627" s="1">
        <v>33.799999999999997</v>
      </c>
      <c r="F627" s="1">
        <v>48</v>
      </c>
      <c r="G627" s="1">
        <v>26.6</v>
      </c>
      <c r="H627" s="1">
        <v>44.97</v>
      </c>
      <c r="I627" s="1">
        <v>148</v>
      </c>
      <c r="J627" s="52">
        <f t="shared" si="9"/>
        <v>4.8557499999999996E-2</v>
      </c>
    </row>
    <row r="628" spans="1:10" x14ac:dyDescent="0.35">
      <c r="A628" s="1" t="s">
        <v>17057</v>
      </c>
      <c r="B628" s="1">
        <v>30.96</v>
      </c>
      <c r="C628" s="1">
        <v>20</v>
      </c>
      <c r="D628" s="1">
        <v>36.29</v>
      </c>
      <c r="E628" s="1">
        <v>32.869999999999997</v>
      </c>
      <c r="F628" s="1">
        <v>44.6</v>
      </c>
      <c r="G628" s="1">
        <v>25.21</v>
      </c>
      <c r="H628" s="1">
        <v>43.32</v>
      </c>
      <c r="I628" s="1">
        <v>120.12</v>
      </c>
      <c r="J628" s="52">
        <f t="shared" si="9"/>
        <v>4.4171250000000002E-2</v>
      </c>
    </row>
    <row r="629" spans="1:10" x14ac:dyDescent="0.35">
      <c r="A629" s="1" t="s">
        <v>17056</v>
      </c>
      <c r="B629" s="1">
        <v>31.88</v>
      </c>
      <c r="C629" s="1">
        <v>14.59</v>
      </c>
      <c r="D629" s="1">
        <v>35.950000000000003</v>
      </c>
      <c r="E629" s="1">
        <v>32.53</v>
      </c>
      <c r="F629" s="1">
        <v>38.9</v>
      </c>
      <c r="G629" s="1">
        <v>23.39</v>
      </c>
      <c r="H629" s="1">
        <v>42.04</v>
      </c>
      <c r="I629" s="1">
        <v>118.62</v>
      </c>
      <c r="J629" s="52">
        <f t="shared" si="9"/>
        <v>4.2237499999999997E-2</v>
      </c>
    </row>
    <row r="630" spans="1:10" x14ac:dyDescent="0.35">
      <c r="A630" s="1" t="s">
        <v>17055</v>
      </c>
      <c r="B630" s="1">
        <v>32.44</v>
      </c>
      <c r="C630" s="1">
        <v>12.45</v>
      </c>
      <c r="D630" s="1">
        <v>32.520000000000003</v>
      </c>
      <c r="E630" s="1">
        <v>32.53</v>
      </c>
      <c r="F630" s="1">
        <v>33.58</v>
      </c>
      <c r="G630" s="1">
        <v>21.16</v>
      </c>
      <c r="H630" s="1">
        <v>42.27</v>
      </c>
      <c r="I630" s="1">
        <v>114.73</v>
      </c>
      <c r="J630" s="52">
        <f t="shared" si="9"/>
        <v>4.0210000000000003E-2</v>
      </c>
    </row>
    <row r="631" spans="1:10" x14ac:dyDescent="0.35">
      <c r="A631" s="1" t="s">
        <v>17054</v>
      </c>
      <c r="B631" s="1">
        <v>32.65</v>
      </c>
      <c r="C631" s="1">
        <v>17.96</v>
      </c>
      <c r="D631" s="1">
        <v>33.1</v>
      </c>
      <c r="E631" s="1">
        <v>31.79</v>
      </c>
      <c r="F631" s="1">
        <v>19.899999999999999</v>
      </c>
      <c r="G631" s="1">
        <v>24.6</v>
      </c>
      <c r="H631" s="1">
        <v>44.93</v>
      </c>
      <c r="I631" s="1">
        <v>121.33</v>
      </c>
      <c r="J631" s="52">
        <f t="shared" si="9"/>
        <v>4.0782499999999999E-2</v>
      </c>
    </row>
    <row r="632" spans="1:10" x14ac:dyDescent="0.35">
      <c r="A632" s="1" t="s">
        <v>17053</v>
      </c>
      <c r="B632" s="1">
        <v>34.74</v>
      </c>
      <c r="C632" s="1">
        <v>25.85</v>
      </c>
      <c r="D632" s="1">
        <v>36.700000000000003</v>
      </c>
      <c r="E632" s="1">
        <v>32.51</v>
      </c>
      <c r="F632" s="1">
        <v>26</v>
      </c>
      <c r="G632" s="1">
        <v>21.4</v>
      </c>
      <c r="H632" s="1">
        <v>51.25</v>
      </c>
      <c r="I632" s="1">
        <v>194.9</v>
      </c>
      <c r="J632" s="52">
        <f t="shared" si="9"/>
        <v>5.2918750000000001E-2</v>
      </c>
    </row>
    <row r="633" spans="1:10" x14ac:dyDescent="0.35">
      <c r="A633" s="1" t="s">
        <v>17052</v>
      </c>
      <c r="B633" s="1">
        <v>35</v>
      </c>
      <c r="C633" s="1">
        <v>31.17</v>
      </c>
      <c r="D633" s="1">
        <v>46.39</v>
      </c>
      <c r="E633" s="1">
        <v>34.65</v>
      </c>
      <c r="F633" s="1">
        <v>37.4</v>
      </c>
      <c r="G633" s="1">
        <v>28.4</v>
      </c>
      <c r="H633" s="1">
        <v>58.57</v>
      </c>
      <c r="I633" s="1">
        <v>240.7</v>
      </c>
      <c r="J633" s="52">
        <f t="shared" si="9"/>
        <v>6.4034999999999995E-2</v>
      </c>
    </row>
    <row r="634" spans="1:10" x14ac:dyDescent="0.35">
      <c r="A634" s="1" t="s">
        <v>17051</v>
      </c>
      <c r="B634" s="1">
        <v>36.69</v>
      </c>
      <c r="C634" s="1">
        <v>32.44</v>
      </c>
      <c r="D634" s="1">
        <v>47.4</v>
      </c>
      <c r="E634" s="1">
        <v>43.45</v>
      </c>
      <c r="F634" s="1">
        <v>34.97</v>
      </c>
      <c r="G634" s="1">
        <v>40.65</v>
      </c>
      <c r="H634" s="1">
        <v>66.44</v>
      </c>
      <c r="I634" s="1">
        <v>234.8</v>
      </c>
      <c r="J634" s="52">
        <f t="shared" si="9"/>
        <v>6.7104999999999998E-2</v>
      </c>
    </row>
    <row r="635" spans="1:10" x14ac:dyDescent="0.35">
      <c r="A635" s="1" t="s">
        <v>17050</v>
      </c>
      <c r="B635" s="1">
        <v>43.59</v>
      </c>
      <c r="C635" s="1">
        <v>33</v>
      </c>
      <c r="D635" s="1">
        <v>45.82</v>
      </c>
      <c r="E635" s="1">
        <v>47.19</v>
      </c>
      <c r="F635" s="1">
        <v>43.1</v>
      </c>
      <c r="G635" s="1">
        <v>38.9</v>
      </c>
      <c r="H635" s="1">
        <v>62.8</v>
      </c>
      <c r="I635" s="1">
        <v>237.05</v>
      </c>
      <c r="J635" s="52">
        <f t="shared" si="9"/>
        <v>6.8931249999999999E-2</v>
      </c>
    </row>
    <row r="636" spans="1:10" x14ac:dyDescent="0.35">
      <c r="A636" s="1" t="s">
        <v>17049</v>
      </c>
      <c r="B636" s="1">
        <v>47.99</v>
      </c>
      <c r="C636" s="1">
        <v>29.94</v>
      </c>
      <c r="D636" s="1">
        <v>45.85</v>
      </c>
      <c r="E636" s="1">
        <v>47.04</v>
      </c>
      <c r="F636" s="1">
        <v>54.35</v>
      </c>
      <c r="G636" s="1">
        <v>41.2</v>
      </c>
      <c r="H636" s="1">
        <v>63.87</v>
      </c>
      <c r="I636" s="1">
        <v>249</v>
      </c>
      <c r="J636" s="52">
        <f t="shared" si="9"/>
        <v>7.2404999999999997E-2</v>
      </c>
    </row>
    <row r="637" spans="1:10" x14ac:dyDescent="0.35">
      <c r="A637" s="1" t="s">
        <v>17048</v>
      </c>
      <c r="B637" s="1">
        <v>46</v>
      </c>
      <c r="C637" s="1">
        <v>40.1</v>
      </c>
      <c r="D637" s="1">
        <v>47.09</v>
      </c>
      <c r="E637" s="1">
        <v>43.93</v>
      </c>
      <c r="F637" s="1">
        <v>55</v>
      </c>
      <c r="G637" s="1">
        <v>37.409999999999997</v>
      </c>
      <c r="H637" s="1">
        <v>64.72</v>
      </c>
      <c r="I637" s="1">
        <v>242</v>
      </c>
      <c r="J637" s="52">
        <f t="shared" si="9"/>
        <v>7.2031250000000005E-2</v>
      </c>
    </row>
    <row r="638" spans="1:10" x14ac:dyDescent="0.35">
      <c r="A638" s="1" t="s">
        <v>17047</v>
      </c>
      <c r="B638" s="1">
        <v>45</v>
      </c>
      <c r="C638" s="1">
        <v>36.340000000000003</v>
      </c>
      <c r="D638" s="1">
        <v>44.92</v>
      </c>
      <c r="E638" s="1">
        <v>41.92</v>
      </c>
      <c r="F638" s="1">
        <v>46.97</v>
      </c>
      <c r="G638" s="1">
        <v>29</v>
      </c>
      <c r="H638" s="1">
        <v>65.78</v>
      </c>
      <c r="I638" s="1">
        <v>226</v>
      </c>
      <c r="J638" s="52">
        <f t="shared" si="9"/>
        <v>6.6991250000000002E-2</v>
      </c>
    </row>
    <row r="639" spans="1:10" x14ac:dyDescent="0.35">
      <c r="A639" s="1" t="s">
        <v>17046</v>
      </c>
      <c r="B639" s="1">
        <v>46</v>
      </c>
      <c r="C639" s="1">
        <v>29.96</v>
      </c>
      <c r="D639" s="1">
        <v>45.18</v>
      </c>
      <c r="E639" s="1">
        <v>38.06</v>
      </c>
      <c r="F639" s="1">
        <v>43.25</v>
      </c>
      <c r="G639" s="1">
        <v>34.6</v>
      </c>
      <c r="H639" s="1">
        <v>47.1</v>
      </c>
      <c r="I639" s="1">
        <v>210</v>
      </c>
      <c r="J639" s="52">
        <f t="shared" si="9"/>
        <v>6.1768750000000004E-2</v>
      </c>
    </row>
    <row r="640" spans="1:10" x14ac:dyDescent="0.35">
      <c r="A640" s="1" t="s">
        <v>17045</v>
      </c>
      <c r="B640" s="1">
        <v>43</v>
      </c>
      <c r="C640" s="1">
        <v>27.06</v>
      </c>
      <c r="D640" s="1">
        <v>49.3</v>
      </c>
      <c r="E640" s="1">
        <v>32.5</v>
      </c>
      <c r="F640" s="1">
        <v>41.25</v>
      </c>
      <c r="G640" s="1">
        <v>42.22</v>
      </c>
      <c r="H640" s="1">
        <v>48.6</v>
      </c>
      <c r="I640" s="1">
        <v>202</v>
      </c>
      <c r="J640" s="52">
        <f t="shared" si="9"/>
        <v>6.0741250000000004E-2</v>
      </c>
    </row>
    <row r="641" spans="1:10" x14ac:dyDescent="0.35">
      <c r="A641" s="1" t="s">
        <v>17044</v>
      </c>
      <c r="B641" s="1">
        <v>41</v>
      </c>
      <c r="C641" s="1">
        <v>27.44</v>
      </c>
      <c r="D641" s="1">
        <v>53.67</v>
      </c>
      <c r="E641" s="1">
        <v>32.11</v>
      </c>
      <c r="F641" s="1">
        <v>40.67</v>
      </c>
      <c r="G641" s="1">
        <v>44.32</v>
      </c>
      <c r="H641" s="1">
        <v>45.2</v>
      </c>
      <c r="I641" s="1">
        <v>219</v>
      </c>
      <c r="J641" s="52">
        <f t="shared" si="9"/>
        <v>6.2926249999999989E-2</v>
      </c>
    </row>
    <row r="642" spans="1:10" x14ac:dyDescent="0.35">
      <c r="A642" s="1" t="s">
        <v>17043</v>
      </c>
      <c r="B642" s="1">
        <v>41</v>
      </c>
      <c r="C642" s="1">
        <v>26.87</v>
      </c>
      <c r="D642" s="1">
        <v>55.83</v>
      </c>
      <c r="E642" s="1">
        <v>32.06</v>
      </c>
      <c r="F642" s="1">
        <v>41.26</v>
      </c>
      <c r="G642" s="1">
        <v>42.84</v>
      </c>
      <c r="H642" s="1">
        <v>65.900000000000006</v>
      </c>
      <c r="I642" s="1">
        <v>218</v>
      </c>
      <c r="J642" s="52">
        <f t="shared" si="9"/>
        <v>6.547E-2</v>
      </c>
    </row>
    <row r="643" spans="1:10" x14ac:dyDescent="0.35">
      <c r="A643" s="1" t="s">
        <v>17042</v>
      </c>
      <c r="B643" s="1">
        <v>52.62</v>
      </c>
      <c r="C643" s="1">
        <v>33.9</v>
      </c>
      <c r="D643" s="1">
        <v>63.93</v>
      </c>
      <c r="E643" s="1">
        <v>37</v>
      </c>
      <c r="F643" s="1">
        <v>47.25</v>
      </c>
      <c r="G643" s="1">
        <v>47.08</v>
      </c>
      <c r="H643" s="1">
        <v>68.17</v>
      </c>
      <c r="I643" s="1">
        <v>245</v>
      </c>
      <c r="J643" s="52">
        <f t="shared" ref="J643:J706" si="10">(AVERAGE(B643:I643))/1000</f>
        <v>7.4368750000000011E-2</v>
      </c>
    </row>
    <row r="644" spans="1:10" x14ac:dyDescent="0.35">
      <c r="A644" s="1" t="s">
        <v>17041</v>
      </c>
      <c r="B644" s="1">
        <v>46.31</v>
      </c>
      <c r="C644" s="1">
        <v>37.44</v>
      </c>
      <c r="D644" s="1">
        <v>52.9</v>
      </c>
      <c r="E644" s="1">
        <v>39.700000000000003</v>
      </c>
      <c r="F644" s="1">
        <v>52.64</v>
      </c>
      <c r="G644" s="1">
        <v>51.21</v>
      </c>
      <c r="H644" s="1">
        <v>70.48</v>
      </c>
      <c r="I644" s="1">
        <v>271.24</v>
      </c>
      <c r="J644" s="52">
        <f t="shared" si="10"/>
        <v>7.7740000000000004E-2</v>
      </c>
    </row>
    <row r="645" spans="1:10" x14ac:dyDescent="0.35">
      <c r="A645" s="1" t="s">
        <v>17040</v>
      </c>
      <c r="B645" s="1">
        <v>42.26</v>
      </c>
      <c r="C645" s="1">
        <v>29.96</v>
      </c>
      <c r="D645" s="1">
        <v>50</v>
      </c>
      <c r="E645" s="1">
        <v>38.85</v>
      </c>
      <c r="F645" s="1">
        <v>52.96</v>
      </c>
      <c r="G645" s="1">
        <v>47.12</v>
      </c>
      <c r="H645" s="1">
        <v>57.39</v>
      </c>
      <c r="I645" s="1">
        <v>224.91</v>
      </c>
      <c r="J645" s="52">
        <f t="shared" si="10"/>
        <v>6.7931249999999985E-2</v>
      </c>
    </row>
    <row r="646" spans="1:10" x14ac:dyDescent="0.35">
      <c r="A646" s="1" t="s">
        <v>17039</v>
      </c>
      <c r="B646" s="1">
        <v>40</v>
      </c>
      <c r="C646" s="1">
        <v>30</v>
      </c>
      <c r="D646" s="1">
        <v>47.65</v>
      </c>
      <c r="E646" s="1">
        <v>33.6</v>
      </c>
      <c r="F646" s="1">
        <v>50.44</v>
      </c>
      <c r="G646" s="1">
        <v>39.9</v>
      </c>
      <c r="H646" s="1">
        <v>51.89</v>
      </c>
      <c r="I646" s="1">
        <v>194.72</v>
      </c>
      <c r="J646" s="52">
        <f t="shared" si="10"/>
        <v>6.1025000000000003E-2</v>
      </c>
    </row>
    <row r="647" spans="1:10" x14ac:dyDescent="0.35">
      <c r="A647" s="1" t="s">
        <v>17038</v>
      </c>
      <c r="B647" s="1">
        <v>42.44</v>
      </c>
      <c r="C647" s="1">
        <v>24.96</v>
      </c>
      <c r="D647" s="1">
        <v>39.9</v>
      </c>
      <c r="E647" s="1">
        <v>31.47</v>
      </c>
      <c r="F647" s="1">
        <v>47.78</v>
      </c>
      <c r="G647" s="1">
        <v>30.3</v>
      </c>
      <c r="H647" s="1">
        <v>50</v>
      </c>
      <c r="I647" s="1">
        <v>179.9</v>
      </c>
      <c r="J647" s="52">
        <f t="shared" si="10"/>
        <v>5.5843749999999998E-2</v>
      </c>
    </row>
    <row r="648" spans="1:10" x14ac:dyDescent="0.35">
      <c r="A648" s="1" t="s">
        <v>17037</v>
      </c>
      <c r="B648" s="1">
        <v>36.590000000000003</v>
      </c>
      <c r="C648" s="1">
        <v>27.44</v>
      </c>
      <c r="D648" s="1">
        <v>39.9</v>
      </c>
      <c r="E648" s="1">
        <v>30</v>
      </c>
      <c r="F648" s="1">
        <v>50.82</v>
      </c>
      <c r="G648" s="1">
        <v>30</v>
      </c>
      <c r="H648" s="1">
        <v>49</v>
      </c>
      <c r="I648" s="1">
        <v>209.9</v>
      </c>
      <c r="J648" s="52">
        <f t="shared" si="10"/>
        <v>5.9206249999999995E-2</v>
      </c>
    </row>
    <row r="649" spans="1:10" x14ac:dyDescent="0.35">
      <c r="A649" s="1" t="s">
        <v>17036</v>
      </c>
      <c r="B649" s="1">
        <v>34.94</v>
      </c>
      <c r="C649" s="1">
        <v>27.44</v>
      </c>
      <c r="D649" s="1">
        <v>38.03</v>
      </c>
      <c r="E649" s="1">
        <v>30</v>
      </c>
      <c r="F649" s="1">
        <v>44.85</v>
      </c>
      <c r="G649" s="1">
        <v>28.4</v>
      </c>
      <c r="H649" s="1">
        <v>47.5</v>
      </c>
      <c r="I649" s="1">
        <v>180</v>
      </c>
      <c r="J649" s="52">
        <f t="shared" si="10"/>
        <v>5.3894999999999998E-2</v>
      </c>
    </row>
    <row r="650" spans="1:10" x14ac:dyDescent="0.35">
      <c r="A650" s="1" t="s">
        <v>17035</v>
      </c>
      <c r="B650" s="1">
        <v>34.97</v>
      </c>
      <c r="C650" s="1">
        <v>21</v>
      </c>
      <c r="D650" s="1">
        <v>34.9</v>
      </c>
      <c r="E650" s="1">
        <v>31.4</v>
      </c>
      <c r="F650" s="1">
        <v>49.39</v>
      </c>
      <c r="G650" s="1">
        <v>27.25</v>
      </c>
      <c r="H650" s="1">
        <v>46.87</v>
      </c>
      <c r="I650" s="1">
        <v>181.43</v>
      </c>
      <c r="J650" s="52">
        <f t="shared" si="10"/>
        <v>5.3401250000000004E-2</v>
      </c>
    </row>
    <row r="651" spans="1:10" x14ac:dyDescent="0.35">
      <c r="A651" s="1" t="s">
        <v>17034</v>
      </c>
      <c r="B651" s="1">
        <v>36</v>
      </c>
      <c r="C651" s="1">
        <v>22.79</v>
      </c>
      <c r="D651" s="1">
        <v>37.4</v>
      </c>
      <c r="E651" s="1">
        <v>28.64</v>
      </c>
      <c r="F651" s="1">
        <v>40.97</v>
      </c>
      <c r="G651" s="1">
        <v>26.84</v>
      </c>
      <c r="H651" s="1">
        <v>44.93</v>
      </c>
      <c r="I651" s="1">
        <v>130</v>
      </c>
      <c r="J651" s="52">
        <f t="shared" si="10"/>
        <v>4.5946250000000008E-2</v>
      </c>
    </row>
    <row r="652" spans="1:10" x14ac:dyDescent="0.35">
      <c r="A652" s="1" t="s">
        <v>17033</v>
      </c>
      <c r="B652" s="1">
        <v>34.1</v>
      </c>
      <c r="C652" s="1">
        <v>20.079999999999998</v>
      </c>
      <c r="D652" s="1">
        <v>36</v>
      </c>
      <c r="E652" s="1">
        <v>26.58</v>
      </c>
      <c r="F652" s="1">
        <v>40.42</v>
      </c>
      <c r="G652" s="1">
        <v>25.64</v>
      </c>
      <c r="H652" s="1">
        <v>43.83</v>
      </c>
      <c r="I652" s="1">
        <v>127.18</v>
      </c>
      <c r="J652" s="52">
        <f t="shared" si="10"/>
        <v>4.4228749999999997E-2</v>
      </c>
    </row>
    <row r="653" spans="1:10" x14ac:dyDescent="0.35">
      <c r="A653" s="1" t="s">
        <v>17032</v>
      </c>
      <c r="B653" s="1">
        <v>32.5</v>
      </c>
      <c r="C653" s="1">
        <v>14.69</v>
      </c>
      <c r="D653" s="1">
        <v>39</v>
      </c>
      <c r="E653" s="1">
        <v>29.17</v>
      </c>
      <c r="F653" s="1">
        <v>37.799999999999997</v>
      </c>
      <c r="G653" s="1">
        <v>24.99</v>
      </c>
      <c r="H653" s="1">
        <v>42.4</v>
      </c>
      <c r="I653" s="1">
        <v>180</v>
      </c>
      <c r="J653" s="52">
        <f t="shared" si="10"/>
        <v>5.0068750000000002E-2</v>
      </c>
    </row>
    <row r="654" spans="1:10" x14ac:dyDescent="0.35">
      <c r="A654" s="1" t="s">
        <v>17031</v>
      </c>
      <c r="B654" s="1">
        <v>30.8</v>
      </c>
      <c r="C654" s="1">
        <v>13.3</v>
      </c>
      <c r="D654" s="1">
        <v>37.39</v>
      </c>
      <c r="E654" s="1">
        <v>27.6</v>
      </c>
      <c r="F654" s="1">
        <v>38.090000000000003</v>
      </c>
      <c r="G654" s="1">
        <v>25.1</v>
      </c>
      <c r="H654" s="1">
        <v>43.64</v>
      </c>
      <c r="I654" s="1">
        <v>150</v>
      </c>
      <c r="J654" s="52">
        <f t="shared" si="10"/>
        <v>4.5740000000000003E-2</v>
      </c>
    </row>
    <row r="655" spans="1:10" x14ac:dyDescent="0.35">
      <c r="A655" s="1" t="s">
        <v>17030</v>
      </c>
      <c r="B655" s="1">
        <v>29.76</v>
      </c>
      <c r="C655" s="1">
        <v>17.39</v>
      </c>
      <c r="D655" s="1">
        <v>37.78</v>
      </c>
      <c r="E655" s="1">
        <v>32</v>
      </c>
      <c r="F655" s="1">
        <v>41.83</v>
      </c>
      <c r="G655" s="1">
        <v>26.13</v>
      </c>
      <c r="H655" s="1">
        <v>44.41</v>
      </c>
      <c r="I655" s="1">
        <v>180.1</v>
      </c>
      <c r="J655" s="52">
        <f t="shared" si="10"/>
        <v>5.1174999999999998E-2</v>
      </c>
    </row>
    <row r="656" spans="1:10" x14ac:dyDescent="0.35">
      <c r="A656" s="1" t="s">
        <v>17029</v>
      </c>
      <c r="B656" s="1">
        <v>39.94</v>
      </c>
      <c r="C656" s="1">
        <v>23.41</v>
      </c>
      <c r="D656" s="1">
        <v>34</v>
      </c>
      <c r="E656" s="1">
        <v>31</v>
      </c>
      <c r="F656" s="1">
        <v>53.09</v>
      </c>
      <c r="G656" s="1">
        <v>26.5</v>
      </c>
      <c r="H656" s="1">
        <v>53.25</v>
      </c>
      <c r="I656" s="1">
        <v>219.2</v>
      </c>
      <c r="J656" s="52">
        <f t="shared" si="10"/>
        <v>6.0048749999999998E-2</v>
      </c>
    </row>
    <row r="657" spans="1:10" x14ac:dyDescent="0.35">
      <c r="A657" s="1" t="s">
        <v>17028</v>
      </c>
      <c r="B657" s="1">
        <v>48.45</v>
      </c>
      <c r="C657" s="1">
        <v>34.11</v>
      </c>
      <c r="D657" s="1">
        <v>39.65</v>
      </c>
      <c r="E657" s="1">
        <v>33.799999999999997</v>
      </c>
      <c r="F657" s="1">
        <v>64.040000000000006</v>
      </c>
      <c r="G657" s="1">
        <v>41.64</v>
      </c>
      <c r="H657" s="1">
        <v>63.44</v>
      </c>
      <c r="I657" s="1">
        <v>210</v>
      </c>
      <c r="J657" s="52">
        <f t="shared" si="10"/>
        <v>6.6891249999999999E-2</v>
      </c>
    </row>
    <row r="658" spans="1:10" x14ac:dyDescent="0.35">
      <c r="A658" s="1" t="s">
        <v>17027</v>
      </c>
      <c r="B658" s="1">
        <v>44.94</v>
      </c>
      <c r="C658" s="1">
        <v>31.2</v>
      </c>
      <c r="D658" s="1">
        <v>47.34</v>
      </c>
      <c r="E658" s="1">
        <v>33.799999999999997</v>
      </c>
      <c r="F658" s="1">
        <v>64.650000000000006</v>
      </c>
      <c r="G658" s="1">
        <v>44.94</v>
      </c>
      <c r="H658" s="1">
        <v>68.09</v>
      </c>
      <c r="I658" s="1">
        <v>298</v>
      </c>
      <c r="J658" s="52">
        <f t="shared" si="10"/>
        <v>7.912000000000001E-2</v>
      </c>
    </row>
    <row r="659" spans="1:10" x14ac:dyDescent="0.35">
      <c r="A659" s="1" t="s">
        <v>17026</v>
      </c>
      <c r="B659" s="1">
        <v>50.13</v>
      </c>
      <c r="C659" s="1">
        <v>32</v>
      </c>
      <c r="D659" s="1">
        <v>44.9</v>
      </c>
      <c r="E659" s="1">
        <v>32.6</v>
      </c>
      <c r="F659" s="1">
        <v>59.92</v>
      </c>
      <c r="G659" s="1">
        <v>44.33</v>
      </c>
      <c r="H659" s="1">
        <v>66.64</v>
      </c>
      <c r="I659" s="1">
        <v>322.5</v>
      </c>
      <c r="J659" s="52">
        <f t="shared" si="10"/>
        <v>8.1627499999999992E-2</v>
      </c>
    </row>
    <row r="660" spans="1:10" x14ac:dyDescent="0.35">
      <c r="A660" s="1" t="s">
        <v>17025</v>
      </c>
      <c r="B660" s="1">
        <v>51.59</v>
      </c>
      <c r="C660" s="1">
        <v>29.94</v>
      </c>
      <c r="D660" s="1">
        <v>40.090000000000003</v>
      </c>
      <c r="E660" s="1">
        <v>33</v>
      </c>
      <c r="F660" s="1">
        <v>53.43</v>
      </c>
      <c r="G660" s="1">
        <v>42.47</v>
      </c>
      <c r="H660" s="1">
        <v>64.98</v>
      </c>
      <c r="I660" s="1">
        <v>298.5</v>
      </c>
      <c r="J660" s="52">
        <f t="shared" si="10"/>
        <v>7.6749999999999999E-2</v>
      </c>
    </row>
    <row r="661" spans="1:10" x14ac:dyDescent="0.35">
      <c r="A661" s="1" t="s">
        <v>17024</v>
      </c>
      <c r="B661" s="1">
        <v>48.89</v>
      </c>
      <c r="C661" s="1">
        <v>26.22</v>
      </c>
      <c r="D661" s="1">
        <v>43.6</v>
      </c>
      <c r="E661" s="1">
        <v>33</v>
      </c>
      <c r="F661" s="1">
        <v>55.78</v>
      </c>
      <c r="G661" s="1">
        <v>37.4</v>
      </c>
      <c r="H661" s="1">
        <v>64</v>
      </c>
      <c r="I661" s="1">
        <v>219.9</v>
      </c>
      <c r="J661" s="52">
        <f t="shared" si="10"/>
        <v>6.6098749999999998E-2</v>
      </c>
    </row>
    <row r="662" spans="1:10" x14ac:dyDescent="0.35">
      <c r="A662" s="1" t="s">
        <v>17023</v>
      </c>
      <c r="B662" s="1">
        <v>49.83</v>
      </c>
      <c r="C662" s="1">
        <v>24.44</v>
      </c>
      <c r="D662" s="1">
        <v>38.4</v>
      </c>
      <c r="E662" s="1">
        <v>33.799999999999997</v>
      </c>
      <c r="F662" s="1">
        <v>53.79</v>
      </c>
      <c r="G662" s="1">
        <v>33.979999999999997</v>
      </c>
      <c r="H662" s="1">
        <v>60.74</v>
      </c>
      <c r="I662" s="1">
        <v>210.38</v>
      </c>
      <c r="J662" s="52">
        <f t="shared" si="10"/>
        <v>6.316999999999999E-2</v>
      </c>
    </row>
    <row r="663" spans="1:10" x14ac:dyDescent="0.35">
      <c r="A663" s="1" t="s">
        <v>17022</v>
      </c>
      <c r="B663" s="1">
        <v>45.87</v>
      </c>
      <c r="C663" s="1">
        <v>26.2</v>
      </c>
      <c r="D663" s="1">
        <v>39.9</v>
      </c>
      <c r="E663" s="1">
        <v>33.700000000000003</v>
      </c>
      <c r="F663" s="1">
        <v>50</v>
      </c>
      <c r="G663" s="1">
        <v>30</v>
      </c>
      <c r="H663" s="1">
        <v>57</v>
      </c>
      <c r="I663" s="1">
        <v>230.1</v>
      </c>
      <c r="J663" s="52">
        <f t="shared" si="10"/>
        <v>6.4096249999999994E-2</v>
      </c>
    </row>
    <row r="664" spans="1:10" x14ac:dyDescent="0.35">
      <c r="A664" s="1" t="s">
        <v>17021</v>
      </c>
      <c r="B664" s="1">
        <v>41.1</v>
      </c>
      <c r="C664" s="1">
        <v>27.16</v>
      </c>
      <c r="D664" s="1">
        <v>41.01</v>
      </c>
      <c r="E664" s="1">
        <v>33.700000000000003</v>
      </c>
      <c r="F664" s="1">
        <v>48.96</v>
      </c>
      <c r="G664" s="1">
        <v>28</v>
      </c>
      <c r="H664" s="1">
        <v>48</v>
      </c>
      <c r="I664" s="1">
        <v>233.67</v>
      </c>
      <c r="J664" s="52">
        <f t="shared" si="10"/>
        <v>6.2700000000000006E-2</v>
      </c>
    </row>
    <row r="665" spans="1:10" x14ac:dyDescent="0.35">
      <c r="A665" s="1" t="s">
        <v>17020</v>
      </c>
      <c r="B665" s="1">
        <v>40</v>
      </c>
      <c r="C665" s="1">
        <v>31.02</v>
      </c>
      <c r="D665" s="1">
        <v>49.77</v>
      </c>
      <c r="E665" s="1">
        <v>33</v>
      </c>
      <c r="F665" s="1">
        <v>47.4</v>
      </c>
      <c r="G665" s="1">
        <v>28.2</v>
      </c>
      <c r="H665" s="1">
        <v>46.1</v>
      </c>
      <c r="I665" s="1">
        <v>237.08</v>
      </c>
      <c r="J665" s="52">
        <f t="shared" si="10"/>
        <v>6.407125000000001E-2</v>
      </c>
    </row>
    <row r="666" spans="1:10" x14ac:dyDescent="0.35">
      <c r="A666" s="1" t="s">
        <v>17019</v>
      </c>
      <c r="B666" s="1">
        <v>40.22</v>
      </c>
      <c r="C666" s="1">
        <v>33.58</v>
      </c>
      <c r="D666" s="1">
        <v>54.15</v>
      </c>
      <c r="E666" s="1">
        <v>31</v>
      </c>
      <c r="F666" s="1">
        <v>51.74</v>
      </c>
      <c r="G666" s="1">
        <v>30</v>
      </c>
      <c r="H666" s="1">
        <v>53.71</v>
      </c>
      <c r="I666" s="1">
        <v>237.92</v>
      </c>
      <c r="J666" s="52">
        <f t="shared" si="10"/>
        <v>6.6539999999999988E-2</v>
      </c>
    </row>
    <row r="667" spans="1:10" x14ac:dyDescent="0.35">
      <c r="A667" s="1" t="s">
        <v>17018</v>
      </c>
      <c r="B667" s="1">
        <v>44.42</v>
      </c>
      <c r="C667" s="1">
        <v>39.049999999999997</v>
      </c>
      <c r="D667" s="1">
        <v>60.4</v>
      </c>
      <c r="E667" s="1">
        <v>33.799999999999997</v>
      </c>
      <c r="F667" s="1">
        <v>62</v>
      </c>
      <c r="G667" s="1">
        <v>39.83</v>
      </c>
      <c r="H667" s="1">
        <v>58.84</v>
      </c>
      <c r="I667" s="1">
        <v>260</v>
      </c>
      <c r="J667" s="52">
        <f t="shared" si="10"/>
        <v>7.4792499999999998E-2</v>
      </c>
    </row>
    <row r="668" spans="1:10" x14ac:dyDescent="0.35">
      <c r="A668" s="1" t="s">
        <v>17017</v>
      </c>
      <c r="B668" s="1">
        <v>40.93</v>
      </c>
      <c r="C668" s="1">
        <v>42.44</v>
      </c>
      <c r="D668" s="1">
        <v>55</v>
      </c>
      <c r="E668" s="1">
        <v>35.869999999999997</v>
      </c>
      <c r="F668" s="1">
        <v>59.9</v>
      </c>
      <c r="G668" s="1">
        <v>39.979999999999997</v>
      </c>
      <c r="H668" s="1">
        <v>63.3</v>
      </c>
      <c r="I668" s="1">
        <v>248.47</v>
      </c>
      <c r="J668" s="52">
        <f t="shared" si="10"/>
        <v>7.3236250000000003E-2</v>
      </c>
    </row>
    <row r="669" spans="1:10" x14ac:dyDescent="0.35">
      <c r="A669" s="1" t="s">
        <v>17016</v>
      </c>
      <c r="B669" s="1">
        <v>42.44</v>
      </c>
      <c r="C669" s="1">
        <v>35.81</v>
      </c>
      <c r="D669" s="1">
        <v>39.04</v>
      </c>
      <c r="E669" s="1">
        <v>40</v>
      </c>
      <c r="F669" s="1">
        <v>53.85</v>
      </c>
      <c r="G669" s="1">
        <v>30.79</v>
      </c>
      <c r="H669" s="1">
        <v>55.48</v>
      </c>
      <c r="I669" s="1">
        <v>196.64</v>
      </c>
      <c r="J669" s="52">
        <f t="shared" si="10"/>
        <v>6.1756249999999992E-2</v>
      </c>
    </row>
    <row r="670" spans="1:10" x14ac:dyDescent="0.35">
      <c r="A670" s="1" t="s">
        <v>17015</v>
      </c>
      <c r="B670" s="1">
        <v>47.12</v>
      </c>
      <c r="C670" s="1">
        <v>29.96</v>
      </c>
      <c r="D670" s="1">
        <v>40.57</v>
      </c>
      <c r="E670" s="1">
        <v>35.78</v>
      </c>
      <c r="F670" s="1">
        <v>49.9</v>
      </c>
      <c r="G670" s="1">
        <v>26.59</v>
      </c>
      <c r="H670" s="1">
        <v>52.13</v>
      </c>
      <c r="I670" s="1">
        <v>213.22</v>
      </c>
      <c r="J670" s="52">
        <f t="shared" si="10"/>
        <v>6.1908749999999999E-2</v>
      </c>
    </row>
    <row r="671" spans="1:10" x14ac:dyDescent="0.35">
      <c r="A671" s="1" t="s">
        <v>17014</v>
      </c>
      <c r="B671" s="1">
        <v>42.44</v>
      </c>
      <c r="C671" s="1">
        <v>27.42</v>
      </c>
      <c r="D671" s="1">
        <v>38</v>
      </c>
      <c r="E671" s="1">
        <v>32.4</v>
      </c>
      <c r="F671" s="1">
        <v>50.35</v>
      </c>
      <c r="G671" s="1">
        <v>28.2</v>
      </c>
      <c r="H671" s="1">
        <v>52.02</v>
      </c>
      <c r="I671" s="1">
        <v>177.8</v>
      </c>
      <c r="J671" s="52">
        <f t="shared" si="10"/>
        <v>5.6078749999999997E-2</v>
      </c>
    </row>
    <row r="672" spans="1:10" x14ac:dyDescent="0.35">
      <c r="A672" s="1" t="s">
        <v>17013</v>
      </c>
      <c r="B672" s="1">
        <v>45</v>
      </c>
      <c r="C672" s="1">
        <v>25</v>
      </c>
      <c r="D672" s="1">
        <v>37.200000000000003</v>
      </c>
      <c r="E672" s="1">
        <v>33.700000000000003</v>
      </c>
      <c r="F672" s="1">
        <v>46.36</v>
      </c>
      <c r="G672" s="1">
        <v>28</v>
      </c>
      <c r="H672" s="1">
        <v>51.02</v>
      </c>
      <c r="I672" s="1">
        <v>184.6</v>
      </c>
      <c r="J672" s="52">
        <f t="shared" si="10"/>
        <v>5.636E-2</v>
      </c>
    </row>
    <row r="673" spans="1:10" x14ac:dyDescent="0.35">
      <c r="A673" s="1" t="s">
        <v>17012</v>
      </c>
      <c r="B673" s="1">
        <v>37.979999999999997</v>
      </c>
      <c r="C673" s="1">
        <v>20.79</v>
      </c>
      <c r="D673" s="1">
        <v>33.74</v>
      </c>
      <c r="E673" s="1">
        <v>29.9</v>
      </c>
      <c r="F673" s="1">
        <v>44.9</v>
      </c>
      <c r="G673" s="1">
        <v>25.3</v>
      </c>
      <c r="H673" s="1">
        <v>45.51</v>
      </c>
      <c r="I673" s="1">
        <v>144.9</v>
      </c>
      <c r="J673" s="52">
        <f t="shared" si="10"/>
        <v>4.7877499999999996E-2</v>
      </c>
    </row>
    <row r="674" spans="1:10" x14ac:dyDescent="0.35">
      <c r="A674" s="1" t="s">
        <v>17011</v>
      </c>
      <c r="B674" s="1">
        <v>36.74</v>
      </c>
      <c r="C674" s="1">
        <v>21.1</v>
      </c>
      <c r="D674" s="1">
        <v>36.04</v>
      </c>
      <c r="E674" s="1">
        <v>28.59</v>
      </c>
      <c r="F674" s="1">
        <v>47.6</v>
      </c>
      <c r="G674" s="1">
        <v>25.7</v>
      </c>
      <c r="H674" s="1">
        <v>42.71</v>
      </c>
      <c r="I674" s="1">
        <v>180</v>
      </c>
      <c r="J674" s="52">
        <f t="shared" si="10"/>
        <v>5.2310000000000002E-2</v>
      </c>
    </row>
    <row r="675" spans="1:10" x14ac:dyDescent="0.35">
      <c r="A675" s="1" t="s">
        <v>17010</v>
      </c>
      <c r="B675" s="1">
        <v>36.69</v>
      </c>
      <c r="C675" s="1">
        <v>19.53</v>
      </c>
      <c r="D675" s="1">
        <v>32.950000000000003</v>
      </c>
      <c r="E675" s="1">
        <v>28.25</v>
      </c>
      <c r="F675" s="1">
        <v>48.66</v>
      </c>
      <c r="G675" s="1">
        <v>26.93</v>
      </c>
      <c r="H675" s="1">
        <v>39.65</v>
      </c>
      <c r="I675" s="1">
        <v>122.95</v>
      </c>
      <c r="J675" s="52">
        <f t="shared" si="10"/>
        <v>4.4451250000000005E-2</v>
      </c>
    </row>
    <row r="676" spans="1:10" x14ac:dyDescent="0.35">
      <c r="A676" s="1" t="s">
        <v>17009</v>
      </c>
      <c r="B676" s="1">
        <v>33.74</v>
      </c>
      <c r="C676" s="1">
        <v>19.059999999999999</v>
      </c>
      <c r="D676" s="1">
        <v>32.94</v>
      </c>
      <c r="E676" s="1">
        <v>23.19</v>
      </c>
      <c r="F676" s="1">
        <v>48.09</v>
      </c>
      <c r="G676" s="1">
        <v>20.36</v>
      </c>
      <c r="H676" s="1">
        <v>37.79</v>
      </c>
      <c r="I676" s="1">
        <v>113.12</v>
      </c>
      <c r="J676" s="52">
        <f t="shared" si="10"/>
        <v>4.1036249999999996E-2</v>
      </c>
    </row>
    <row r="677" spans="1:10" x14ac:dyDescent="0.35">
      <c r="A677" s="1" t="s">
        <v>17008</v>
      </c>
      <c r="B677" s="1">
        <v>33.659999999999997</v>
      </c>
      <c r="C677" s="1">
        <v>18.079999999999998</v>
      </c>
      <c r="D677" s="1">
        <v>31.75</v>
      </c>
      <c r="E677" s="1">
        <v>14.39</v>
      </c>
      <c r="F677" s="1">
        <v>45.22</v>
      </c>
      <c r="G677" s="1">
        <v>20.83</v>
      </c>
      <c r="H677" s="1">
        <v>36.799999999999997</v>
      </c>
      <c r="I677" s="1">
        <v>77</v>
      </c>
      <c r="J677" s="52">
        <f t="shared" si="10"/>
        <v>3.4716250000000004E-2</v>
      </c>
    </row>
    <row r="678" spans="1:10" x14ac:dyDescent="0.35">
      <c r="A678" s="1" t="s">
        <v>17007</v>
      </c>
      <c r="B678" s="1">
        <v>35</v>
      </c>
      <c r="C678" s="1">
        <v>16.14</v>
      </c>
      <c r="D678" s="1">
        <v>34.65</v>
      </c>
      <c r="E678" s="1">
        <v>10.01</v>
      </c>
      <c r="F678" s="1">
        <v>45.97</v>
      </c>
      <c r="G678" s="1">
        <v>21.4</v>
      </c>
      <c r="H678" s="1">
        <v>36.46</v>
      </c>
      <c r="I678" s="1">
        <v>29.42</v>
      </c>
      <c r="J678" s="52">
        <f t="shared" si="10"/>
        <v>2.863125E-2</v>
      </c>
    </row>
    <row r="679" spans="1:10" x14ac:dyDescent="0.35">
      <c r="A679" s="1" t="s">
        <v>17006</v>
      </c>
      <c r="B679" s="1">
        <v>36.39</v>
      </c>
      <c r="C679" s="1">
        <v>19.63</v>
      </c>
      <c r="D679" s="1">
        <v>32.89</v>
      </c>
      <c r="E679" s="1">
        <v>19.440000000000001</v>
      </c>
      <c r="F679" s="1">
        <v>47.4</v>
      </c>
      <c r="G679" s="1">
        <v>25.8</v>
      </c>
      <c r="H679" s="1">
        <v>38.99</v>
      </c>
      <c r="I679" s="1">
        <v>59.84</v>
      </c>
      <c r="J679" s="52">
        <f t="shared" si="10"/>
        <v>3.5047500000000002E-2</v>
      </c>
    </row>
    <row r="680" spans="1:10" x14ac:dyDescent="0.35">
      <c r="A680" s="1" t="s">
        <v>17005</v>
      </c>
      <c r="B680" s="1">
        <v>42.44</v>
      </c>
      <c r="C680" s="1">
        <v>26</v>
      </c>
      <c r="D680" s="1">
        <v>32.96</v>
      </c>
      <c r="E680" s="1">
        <v>33.46</v>
      </c>
      <c r="F680" s="1">
        <v>55.93</v>
      </c>
      <c r="G680" s="1">
        <v>29.03</v>
      </c>
      <c r="H680" s="1">
        <v>45</v>
      </c>
      <c r="I680" s="1">
        <v>71.010000000000005</v>
      </c>
      <c r="J680" s="52">
        <f t="shared" si="10"/>
        <v>4.1978750000000002E-2</v>
      </c>
    </row>
    <row r="681" spans="1:10" x14ac:dyDescent="0.35">
      <c r="A681" s="1" t="s">
        <v>17004</v>
      </c>
      <c r="B681" s="1">
        <v>47.44</v>
      </c>
      <c r="C681" s="1">
        <v>34.909999999999997</v>
      </c>
      <c r="D681" s="1">
        <v>35.01</v>
      </c>
      <c r="E681" s="1">
        <v>36.19</v>
      </c>
      <c r="F681" s="1">
        <v>65.78</v>
      </c>
      <c r="G681" s="1">
        <v>41.12</v>
      </c>
      <c r="H681" s="1">
        <v>55.42</v>
      </c>
      <c r="I681" s="1">
        <v>95.98</v>
      </c>
      <c r="J681" s="52">
        <f t="shared" si="10"/>
        <v>5.1481250000000006E-2</v>
      </c>
    </row>
    <row r="682" spans="1:10" x14ac:dyDescent="0.35">
      <c r="A682" s="1" t="s">
        <v>17003</v>
      </c>
      <c r="B682" s="1">
        <v>39.96</v>
      </c>
      <c r="C682" s="1">
        <v>36.07</v>
      </c>
      <c r="D682" s="1">
        <v>35</v>
      </c>
      <c r="E682" s="1">
        <v>42.8</v>
      </c>
      <c r="F682" s="1">
        <v>72.98</v>
      </c>
      <c r="G682" s="1">
        <v>44.41</v>
      </c>
      <c r="H682" s="1">
        <v>58.56</v>
      </c>
      <c r="I682" s="1">
        <v>201.5</v>
      </c>
      <c r="J682" s="52">
        <f t="shared" si="10"/>
        <v>6.6409999999999997E-2</v>
      </c>
    </row>
    <row r="683" spans="1:10" x14ac:dyDescent="0.35">
      <c r="A683" s="1" t="s">
        <v>17002</v>
      </c>
      <c r="B683" s="1">
        <v>56.68</v>
      </c>
      <c r="C683" s="1">
        <v>35.1</v>
      </c>
      <c r="D683" s="1">
        <v>40.78</v>
      </c>
      <c r="E683" s="1">
        <v>42.9</v>
      </c>
      <c r="F683" s="1">
        <v>72.58</v>
      </c>
      <c r="G683" s="1">
        <v>41.85</v>
      </c>
      <c r="H683" s="1">
        <v>58.88</v>
      </c>
      <c r="I683" s="1">
        <v>211</v>
      </c>
      <c r="J683" s="52">
        <f t="shared" si="10"/>
        <v>6.9971249999999999E-2</v>
      </c>
    </row>
    <row r="684" spans="1:10" x14ac:dyDescent="0.35">
      <c r="A684" s="1" t="s">
        <v>17001</v>
      </c>
      <c r="B684" s="1">
        <v>61.44</v>
      </c>
      <c r="C684" s="1">
        <v>30.01</v>
      </c>
      <c r="D684" s="1">
        <v>47.4</v>
      </c>
      <c r="E684" s="1">
        <v>42.9</v>
      </c>
      <c r="F684" s="1">
        <v>71.36</v>
      </c>
      <c r="G684" s="1">
        <v>40.82</v>
      </c>
      <c r="H684" s="1">
        <v>56.67</v>
      </c>
      <c r="I684" s="1">
        <v>201.4</v>
      </c>
      <c r="J684" s="52">
        <f t="shared" si="10"/>
        <v>6.9000000000000006E-2</v>
      </c>
    </row>
    <row r="685" spans="1:10" x14ac:dyDescent="0.35">
      <c r="A685" s="1" t="s">
        <v>17000</v>
      </c>
      <c r="B685" s="1">
        <v>56.01</v>
      </c>
      <c r="C685" s="1">
        <v>34</v>
      </c>
      <c r="D685" s="1">
        <v>52.07</v>
      </c>
      <c r="E685" s="1">
        <v>47.2</v>
      </c>
      <c r="F685" s="1">
        <v>70.14</v>
      </c>
      <c r="G685" s="1">
        <v>35.57</v>
      </c>
      <c r="H685" s="1">
        <v>54.73</v>
      </c>
      <c r="I685" s="1">
        <v>200.1</v>
      </c>
      <c r="J685" s="52">
        <f t="shared" si="10"/>
        <v>6.8727499999999997E-2</v>
      </c>
    </row>
    <row r="686" spans="1:10" x14ac:dyDescent="0.35">
      <c r="A686" s="1" t="s">
        <v>16999</v>
      </c>
      <c r="B686" s="1">
        <v>50.56</v>
      </c>
      <c r="C686" s="1">
        <v>37</v>
      </c>
      <c r="D686" s="1">
        <v>53.9</v>
      </c>
      <c r="E686" s="1">
        <v>43.22</v>
      </c>
      <c r="F686" s="1">
        <v>65.989999999999995</v>
      </c>
      <c r="G686" s="1">
        <v>29.9</v>
      </c>
      <c r="H686" s="1">
        <v>53.29</v>
      </c>
      <c r="I686" s="1">
        <v>179.9</v>
      </c>
      <c r="J686" s="52">
        <f t="shared" si="10"/>
        <v>6.4219999999999999E-2</v>
      </c>
    </row>
    <row r="687" spans="1:10" x14ac:dyDescent="0.35">
      <c r="A687" s="1" t="s">
        <v>16998</v>
      </c>
      <c r="B687" s="1">
        <v>51.03</v>
      </c>
      <c r="C687" s="1">
        <v>37.01</v>
      </c>
      <c r="D687" s="1">
        <v>49.8</v>
      </c>
      <c r="E687" s="1">
        <v>38.92</v>
      </c>
      <c r="F687" s="1">
        <v>66.77</v>
      </c>
      <c r="G687" s="1">
        <v>32.4</v>
      </c>
      <c r="H687" s="1">
        <v>49.01</v>
      </c>
      <c r="I687" s="1">
        <v>122.81</v>
      </c>
      <c r="J687" s="52">
        <f t="shared" si="10"/>
        <v>5.5968749999999991E-2</v>
      </c>
    </row>
    <row r="688" spans="1:10" x14ac:dyDescent="0.35">
      <c r="A688" s="1" t="s">
        <v>16997</v>
      </c>
      <c r="B688" s="1">
        <v>54.25</v>
      </c>
      <c r="C688" s="1">
        <v>32.93</v>
      </c>
      <c r="D688" s="1">
        <v>35</v>
      </c>
      <c r="E688" s="1">
        <v>38.21</v>
      </c>
      <c r="F688" s="1">
        <v>66.56</v>
      </c>
      <c r="G688" s="1">
        <v>34.24</v>
      </c>
      <c r="H688" s="1">
        <v>45.72</v>
      </c>
      <c r="I688" s="1">
        <v>172</v>
      </c>
      <c r="J688" s="52">
        <f t="shared" si="10"/>
        <v>5.9863749999999993E-2</v>
      </c>
    </row>
    <row r="689" spans="1:10" x14ac:dyDescent="0.35">
      <c r="A689" s="1" t="s">
        <v>16996</v>
      </c>
      <c r="B689" s="1">
        <v>52.73</v>
      </c>
      <c r="C689" s="1">
        <v>27.81</v>
      </c>
      <c r="D689" s="1">
        <v>37.1</v>
      </c>
      <c r="E689" s="1">
        <v>36.229999999999997</v>
      </c>
      <c r="F689" s="1">
        <v>66</v>
      </c>
      <c r="G689" s="1">
        <v>37.92</v>
      </c>
      <c r="H689" s="1">
        <v>49.9</v>
      </c>
      <c r="I689" s="1">
        <v>183.2</v>
      </c>
      <c r="J689" s="52">
        <f t="shared" si="10"/>
        <v>6.1361249999999992E-2</v>
      </c>
    </row>
    <row r="690" spans="1:10" x14ac:dyDescent="0.35">
      <c r="A690" s="1" t="s">
        <v>16995</v>
      </c>
      <c r="B690" s="1">
        <v>50.49</v>
      </c>
      <c r="C690" s="1">
        <v>29</v>
      </c>
      <c r="D690" s="1">
        <v>47.98</v>
      </c>
      <c r="E690" s="1">
        <v>36.950000000000003</v>
      </c>
      <c r="F690" s="1">
        <v>69.33</v>
      </c>
      <c r="G690" s="1">
        <v>39.020000000000003</v>
      </c>
      <c r="H690" s="1">
        <v>54.39</v>
      </c>
      <c r="I690" s="1">
        <v>199.9</v>
      </c>
      <c r="J690" s="52">
        <f t="shared" si="10"/>
        <v>6.5882499999999997E-2</v>
      </c>
    </row>
    <row r="691" spans="1:10" x14ac:dyDescent="0.35">
      <c r="A691" s="1" t="s">
        <v>16994</v>
      </c>
      <c r="B691" s="1">
        <v>61.46</v>
      </c>
      <c r="C691" s="1">
        <v>31.1</v>
      </c>
      <c r="D691" s="1">
        <v>61.06</v>
      </c>
      <c r="E691" s="1">
        <v>48.09</v>
      </c>
      <c r="F691" s="1">
        <v>71.45</v>
      </c>
      <c r="G691" s="1">
        <v>42.89</v>
      </c>
      <c r="H691" s="1">
        <v>59.54</v>
      </c>
      <c r="I691" s="1">
        <v>245</v>
      </c>
      <c r="J691" s="52">
        <f t="shared" si="10"/>
        <v>7.7573750000000011E-2</v>
      </c>
    </row>
    <row r="692" spans="1:10" x14ac:dyDescent="0.35">
      <c r="A692" s="1" t="s">
        <v>16993</v>
      </c>
      <c r="B692" s="1">
        <v>67.67</v>
      </c>
      <c r="C692" s="1">
        <v>34.94</v>
      </c>
      <c r="D692" s="1">
        <v>100</v>
      </c>
      <c r="E692" s="1">
        <v>72.66</v>
      </c>
      <c r="F692" s="1">
        <v>72.819999999999993</v>
      </c>
      <c r="G692" s="1">
        <v>45.01</v>
      </c>
      <c r="H692" s="1">
        <v>60.79</v>
      </c>
      <c r="I692" s="1">
        <v>272</v>
      </c>
      <c r="J692" s="52">
        <f t="shared" si="10"/>
        <v>9.0736250000000004E-2</v>
      </c>
    </row>
    <row r="693" spans="1:10" x14ac:dyDescent="0.35">
      <c r="A693" s="1" t="s">
        <v>16992</v>
      </c>
      <c r="B693" s="1">
        <v>47</v>
      </c>
      <c r="C693" s="1">
        <v>31.32</v>
      </c>
      <c r="D693" s="1">
        <v>50.58</v>
      </c>
      <c r="E693" s="1">
        <v>49.99</v>
      </c>
      <c r="F693" s="1">
        <v>69.81</v>
      </c>
      <c r="G693" s="1">
        <v>45.1</v>
      </c>
      <c r="H693" s="1">
        <v>59.38</v>
      </c>
      <c r="I693" s="1">
        <v>189.9</v>
      </c>
      <c r="J693" s="52">
        <f t="shared" si="10"/>
        <v>6.7885000000000001E-2</v>
      </c>
    </row>
    <row r="694" spans="1:10" x14ac:dyDescent="0.35">
      <c r="A694" s="1" t="s">
        <v>16991</v>
      </c>
      <c r="B694" s="1">
        <v>47</v>
      </c>
      <c r="C694" s="1">
        <v>28.1</v>
      </c>
      <c r="D694" s="1">
        <v>55.02</v>
      </c>
      <c r="E694" s="1">
        <v>52.81</v>
      </c>
      <c r="F694" s="1">
        <v>56.22</v>
      </c>
      <c r="G694" s="1">
        <v>40.39</v>
      </c>
      <c r="H694" s="1">
        <v>54.34</v>
      </c>
      <c r="I694" s="1">
        <v>234</v>
      </c>
      <c r="J694" s="52">
        <f t="shared" si="10"/>
        <v>7.0984999999999993E-2</v>
      </c>
    </row>
    <row r="695" spans="1:10" x14ac:dyDescent="0.35">
      <c r="A695" s="1" t="s">
        <v>16990</v>
      </c>
      <c r="B695" s="1">
        <v>39.9</v>
      </c>
      <c r="C695" s="1">
        <v>29.38</v>
      </c>
      <c r="D695" s="1">
        <v>49.66</v>
      </c>
      <c r="E695" s="1">
        <v>36.69</v>
      </c>
      <c r="F695" s="1">
        <v>53.47</v>
      </c>
      <c r="G695" s="1">
        <v>33.020000000000003</v>
      </c>
      <c r="H695" s="1">
        <v>50.03</v>
      </c>
      <c r="I695" s="1">
        <v>219</v>
      </c>
      <c r="J695" s="52">
        <f t="shared" si="10"/>
        <v>6.3893749999999999E-2</v>
      </c>
    </row>
    <row r="696" spans="1:10" x14ac:dyDescent="0.35">
      <c r="A696" s="1" t="s">
        <v>16989</v>
      </c>
      <c r="B696" s="1">
        <v>38</v>
      </c>
      <c r="C696" s="1">
        <v>27.11</v>
      </c>
      <c r="D696" s="1">
        <v>44.21</v>
      </c>
      <c r="E696" s="1">
        <v>34</v>
      </c>
      <c r="F696" s="1">
        <v>45</v>
      </c>
      <c r="G696" s="1">
        <v>29.79</v>
      </c>
      <c r="H696" s="1">
        <v>45.9</v>
      </c>
      <c r="I696" s="1">
        <v>140.1</v>
      </c>
      <c r="J696" s="52">
        <f t="shared" si="10"/>
        <v>5.0513750000000003E-2</v>
      </c>
    </row>
    <row r="697" spans="1:10" x14ac:dyDescent="0.35">
      <c r="A697" s="1" t="s">
        <v>16988</v>
      </c>
      <c r="B697" s="1">
        <v>41.1</v>
      </c>
      <c r="C697" s="1">
        <v>22</v>
      </c>
      <c r="D697" s="1">
        <v>36.090000000000003</v>
      </c>
      <c r="E697" s="1">
        <v>34.9</v>
      </c>
      <c r="F697" s="1">
        <v>48</v>
      </c>
      <c r="G697" s="1">
        <v>27.59</v>
      </c>
      <c r="H697" s="1">
        <v>42.79</v>
      </c>
      <c r="I697" s="1">
        <v>113.39</v>
      </c>
      <c r="J697" s="52">
        <f t="shared" si="10"/>
        <v>4.5732500000000002E-2</v>
      </c>
    </row>
    <row r="698" spans="1:10" x14ac:dyDescent="0.35">
      <c r="A698" s="1" t="s">
        <v>16987</v>
      </c>
      <c r="B698" s="1">
        <v>33.020000000000003</v>
      </c>
      <c r="C698" s="1">
        <v>14.08</v>
      </c>
      <c r="D698" s="1">
        <v>36.51</v>
      </c>
      <c r="E698" s="1">
        <v>33.9</v>
      </c>
      <c r="F698" s="1">
        <v>43</v>
      </c>
      <c r="G698" s="1">
        <v>29</v>
      </c>
      <c r="H698" s="1">
        <v>42.02</v>
      </c>
      <c r="I698" s="1">
        <v>49.9</v>
      </c>
      <c r="J698" s="52">
        <f t="shared" si="10"/>
        <v>3.5178750000000002E-2</v>
      </c>
    </row>
    <row r="699" spans="1:10" x14ac:dyDescent="0.35">
      <c r="A699" s="1" t="s">
        <v>16986</v>
      </c>
      <c r="B699" s="1">
        <v>30.17</v>
      </c>
      <c r="C699" s="1">
        <v>18.170000000000002</v>
      </c>
      <c r="D699" s="1">
        <v>36.49</v>
      </c>
      <c r="E699" s="1">
        <v>33.700000000000003</v>
      </c>
      <c r="F699" s="1">
        <v>46.36</v>
      </c>
      <c r="G699" s="1">
        <v>27.46</v>
      </c>
      <c r="H699" s="1">
        <v>42.31</v>
      </c>
      <c r="I699" s="1">
        <v>99.95</v>
      </c>
      <c r="J699" s="52">
        <f t="shared" si="10"/>
        <v>4.1826250000000002E-2</v>
      </c>
    </row>
    <row r="700" spans="1:10" x14ac:dyDescent="0.35">
      <c r="A700" s="1" t="s">
        <v>16985</v>
      </c>
      <c r="B700" s="1">
        <v>31.62</v>
      </c>
      <c r="C700" s="1">
        <v>18.670000000000002</v>
      </c>
      <c r="D700" s="1">
        <v>36.36</v>
      </c>
      <c r="E700" s="1">
        <v>32.799999999999997</v>
      </c>
      <c r="F700" s="1">
        <v>45.1</v>
      </c>
      <c r="G700" s="1">
        <v>25.54</v>
      </c>
      <c r="H700" s="1">
        <v>39.049999999999997</v>
      </c>
      <c r="I700" s="1">
        <v>96.29</v>
      </c>
      <c r="J700" s="52">
        <f t="shared" si="10"/>
        <v>4.067875E-2</v>
      </c>
    </row>
    <row r="701" spans="1:10" x14ac:dyDescent="0.35">
      <c r="A701" s="1" t="s">
        <v>16984</v>
      </c>
      <c r="B701" s="1">
        <v>29.94</v>
      </c>
      <c r="C701" s="1">
        <v>16.440000000000001</v>
      </c>
      <c r="D701" s="1">
        <v>36.049999999999997</v>
      </c>
      <c r="E701" s="1">
        <v>33.6</v>
      </c>
      <c r="F701" s="1">
        <v>42.85</v>
      </c>
      <c r="G701" s="1">
        <v>24.9</v>
      </c>
      <c r="H701" s="1">
        <v>37.96</v>
      </c>
      <c r="I701" s="1">
        <v>104.9</v>
      </c>
      <c r="J701" s="52">
        <f t="shared" si="10"/>
        <v>4.0829999999999998E-2</v>
      </c>
    </row>
    <row r="702" spans="1:10" x14ac:dyDescent="0.35">
      <c r="A702" s="1" t="s">
        <v>16983</v>
      </c>
      <c r="B702" s="1">
        <v>29.99</v>
      </c>
      <c r="C702" s="1">
        <v>10.54</v>
      </c>
      <c r="D702" s="1">
        <v>35.11</v>
      </c>
      <c r="E702" s="1">
        <v>33</v>
      </c>
      <c r="F702" s="1">
        <v>42.74</v>
      </c>
      <c r="G702" s="1">
        <v>24.99</v>
      </c>
      <c r="H702" s="1">
        <v>34.86</v>
      </c>
      <c r="I702" s="1">
        <v>99.9</v>
      </c>
      <c r="J702" s="52">
        <f t="shared" si="10"/>
        <v>3.8891250000000002E-2</v>
      </c>
    </row>
    <row r="703" spans="1:10" x14ac:dyDescent="0.35">
      <c r="A703" s="1" t="s">
        <v>16982</v>
      </c>
      <c r="B703" s="1">
        <v>32.99</v>
      </c>
      <c r="C703" s="1">
        <v>12.45</v>
      </c>
      <c r="D703" s="1">
        <v>35.72</v>
      </c>
      <c r="E703" s="1">
        <v>32.799999999999997</v>
      </c>
      <c r="F703" s="1">
        <v>46.34</v>
      </c>
      <c r="G703" s="1">
        <v>26.61</v>
      </c>
      <c r="H703" s="1">
        <v>38.090000000000003</v>
      </c>
      <c r="I703" s="1">
        <v>109.76</v>
      </c>
      <c r="J703" s="52">
        <f t="shared" si="10"/>
        <v>4.1845000000000007E-2</v>
      </c>
    </row>
    <row r="704" spans="1:10" x14ac:dyDescent="0.35">
      <c r="A704" s="1" t="s">
        <v>16981</v>
      </c>
      <c r="B704" s="1">
        <v>38.299999999999997</v>
      </c>
      <c r="C704" s="1">
        <v>16.12</v>
      </c>
      <c r="D704" s="1">
        <v>45.45</v>
      </c>
      <c r="E704" s="1">
        <v>34</v>
      </c>
      <c r="F704" s="1">
        <v>52.12</v>
      </c>
      <c r="G704" s="1">
        <v>31.83</v>
      </c>
      <c r="H704" s="1">
        <v>41.08</v>
      </c>
      <c r="I704" s="1">
        <v>114.93</v>
      </c>
      <c r="J704" s="52">
        <f t="shared" si="10"/>
        <v>4.6728749999999999E-2</v>
      </c>
    </row>
    <row r="705" spans="1:10" x14ac:dyDescent="0.35">
      <c r="A705" s="1" t="s">
        <v>16980</v>
      </c>
      <c r="B705" s="1">
        <v>48.76</v>
      </c>
      <c r="C705" s="1">
        <v>20.88</v>
      </c>
      <c r="D705" s="1">
        <v>49</v>
      </c>
      <c r="E705" s="1">
        <v>44.59</v>
      </c>
      <c r="F705" s="1">
        <v>64.989999999999995</v>
      </c>
      <c r="G705" s="1">
        <v>45.9</v>
      </c>
      <c r="H705" s="1">
        <v>43.35</v>
      </c>
      <c r="I705" s="1">
        <v>150</v>
      </c>
      <c r="J705" s="52">
        <f t="shared" si="10"/>
        <v>5.8433750000000007E-2</v>
      </c>
    </row>
    <row r="706" spans="1:10" x14ac:dyDescent="0.35">
      <c r="A706" s="1" t="s">
        <v>16979</v>
      </c>
      <c r="B706" s="1">
        <v>49.19</v>
      </c>
      <c r="C706" s="1">
        <v>19.96</v>
      </c>
      <c r="D706" s="1">
        <v>60.65</v>
      </c>
      <c r="E706" s="1">
        <v>49.92</v>
      </c>
      <c r="F706" s="1">
        <v>68.17</v>
      </c>
      <c r="G706" s="1">
        <v>46.2</v>
      </c>
      <c r="H706" s="1">
        <v>48.74</v>
      </c>
      <c r="I706" s="1">
        <v>201.2</v>
      </c>
      <c r="J706" s="52">
        <f t="shared" si="10"/>
        <v>6.8003750000000002E-2</v>
      </c>
    </row>
    <row r="707" spans="1:10" x14ac:dyDescent="0.35">
      <c r="A707" s="1" t="s">
        <v>16978</v>
      </c>
      <c r="B707" s="1">
        <v>49.02</v>
      </c>
      <c r="C707" s="1">
        <v>25</v>
      </c>
      <c r="D707" s="1">
        <v>65.02</v>
      </c>
      <c r="E707" s="1">
        <v>49.59</v>
      </c>
      <c r="F707" s="1">
        <v>72.47</v>
      </c>
      <c r="G707" s="1">
        <v>49.04</v>
      </c>
      <c r="H707" s="1">
        <v>57.73</v>
      </c>
      <c r="I707" s="1">
        <v>224</v>
      </c>
      <c r="J707" s="52">
        <f t="shared" ref="J707:J770" si="11">(AVERAGE(B707:I707))/1000</f>
        <v>7.3983750000000015E-2</v>
      </c>
    </row>
    <row r="708" spans="1:10" x14ac:dyDescent="0.35">
      <c r="A708" s="1" t="s">
        <v>16977</v>
      </c>
      <c r="B708" s="1">
        <v>49.51</v>
      </c>
      <c r="C708" s="1">
        <v>30</v>
      </c>
      <c r="D708" s="1">
        <v>68.77</v>
      </c>
      <c r="E708" s="1">
        <v>46.95</v>
      </c>
      <c r="F708" s="1">
        <v>83.6</v>
      </c>
      <c r="G708" s="1">
        <v>50.09</v>
      </c>
      <c r="H708" s="1">
        <v>57.81</v>
      </c>
      <c r="I708" s="1">
        <v>188.6</v>
      </c>
      <c r="J708" s="52">
        <f t="shared" si="11"/>
        <v>7.1916249999999987E-2</v>
      </c>
    </row>
    <row r="709" spans="1:10" x14ac:dyDescent="0.35">
      <c r="A709" s="1" t="s">
        <v>16976</v>
      </c>
      <c r="B709" s="1">
        <v>48.43</v>
      </c>
      <c r="C709" s="1">
        <v>40.25</v>
      </c>
      <c r="D709" s="1">
        <v>69.91</v>
      </c>
      <c r="E709" s="1">
        <v>45.05</v>
      </c>
      <c r="F709" s="1">
        <v>82.83</v>
      </c>
      <c r="G709" s="1">
        <v>48.31</v>
      </c>
      <c r="H709" s="1">
        <v>57.78</v>
      </c>
      <c r="I709" s="1">
        <v>146.5</v>
      </c>
      <c r="J709" s="52">
        <f t="shared" si="11"/>
        <v>6.7382499999999998E-2</v>
      </c>
    </row>
    <row r="710" spans="1:10" x14ac:dyDescent="0.35">
      <c r="A710" s="1" t="s">
        <v>16975</v>
      </c>
      <c r="B710" s="1">
        <v>47.45</v>
      </c>
      <c r="C710" s="1">
        <v>45.11</v>
      </c>
      <c r="D710" s="1">
        <v>60.16</v>
      </c>
      <c r="E710" s="1">
        <v>37.92</v>
      </c>
      <c r="F710" s="1">
        <v>84.32</v>
      </c>
      <c r="G710" s="1">
        <v>46.05</v>
      </c>
      <c r="H710" s="1">
        <v>55.13</v>
      </c>
      <c r="I710" s="1">
        <v>160</v>
      </c>
      <c r="J710" s="52">
        <f t="shared" si="11"/>
        <v>6.7017499999999994E-2</v>
      </c>
    </row>
    <row r="711" spans="1:10" x14ac:dyDescent="0.35">
      <c r="A711" s="1" t="s">
        <v>16974</v>
      </c>
      <c r="B711" s="1">
        <v>47.44</v>
      </c>
      <c r="C711" s="1">
        <v>36</v>
      </c>
      <c r="D711" s="1">
        <v>59.9</v>
      </c>
      <c r="E711" s="1">
        <v>41.25</v>
      </c>
      <c r="F711" s="1">
        <v>85.38</v>
      </c>
      <c r="G711" s="1">
        <v>40</v>
      </c>
      <c r="H711" s="1">
        <v>50.6</v>
      </c>
      <c r="I711" s="1">
        <v>180.4</v>
      </c>
      <c r="J711" s="52">
        <f t="shared" si="11"/>
        <v>6.7621250000000008E-2</v>
      </c>
    </row>
    <row r="712" spans="1:10" x14ac:dyDescent="0.35">
      <c r="A712" s="1" t="s">
        <v>16973</v>
      </c>
      <c r="B712" s="1">
        <v>43.24</v>
      </c>
      <c r="C712" s="1">
        <v>30</v>
      </c>
      <c r="D712" s="1">
        <v>61.32</v>
      </c>
      <c r="E712" s="1">
        <v>39.979999999999997</v>
      </c>
      <c r="F712" s="1">
        <v>74.599999999999994</v>
      </c>
      <c r="G712" s="1">
        <v>37.53</v>
      </c>
      <c r="H712" s="1">
        <v>47.99</v>
      </c>
      <c r="I712" s="1">
        <v>201.2</v>
      </c>
      <c r="J712" s="52">
        <f t="shared" si="11"/>
        <v>6.6982499999999986E-2</v>
      </c>
    </row>
    <row r="713" spans="1:10" x14ac:dyDescent="0.35">
      <c r="A713" s="1" t="s">
        <v>16972</v>
      </c>
      <c r="B713" s="1">
        <v>43.71</v>
      </c>
      <c r="C713" s="1">
        <v>27.44</v>
      </c>
      <c r="D713" s="1">
        <v>55.98</v>
      </c>
      <c r="E713" s="1">
        <v>41.92</v>
      </c>
      <c r="F713" s="1">
        <v>78.8</v>
      </c>
      <c r="G713" s="1">
        <v>35.51</v>
      </c>
      <c r="H713" s="1">
        <v>48.05</v>
      </c>
      <c r="I713" s="1">
        <v>209.03</v>
      </c>
      <c r="J713" s="52">
        <f t="shared" si="11"/>
        <v>6.7555000000000004E-2</v>
      </c>
    </row>
    <row r="714" spans="1:10" x14ac:dyDescent="0.35">
      <c r="A714" s="1" t="s">
        <v>16971</v>
      </c>
      <c r="B714" s="1">
        <v>44</v>
      </c>
      <c r="C714" s="1">
        <v>24.96</v>
      </c>
      <c r="D714" s="1">
        <v>55.94</v>
      </c>
      <c r="E714" s="1">
        <v>44.95</v>
      </c>
      <c r="F714" s="1">
        <v>76.430000000000007</v>
      </c>
      <c r="G714" s="1">
        <v>37.53</v>
      </c>
      <c r="H714" s="1">
        <v>56.06</v>
      </c>
      <c r="I714" s="1">
        <v>216.9</v>
      </c>
      <c r="J714" s="52">
        <f t="shared" si="11"/>
        <v>6.9596250000000012E-2</v>
      </c>
    </row>
    <row r="715" spans="1:10" x14ac:dyDescent="0.35">
      <c r="A715" s="1" t="s">
        <v>16970</v>
      </c>
      <c r="B715" s="1">
        <v>46.69</v>
      </c>
      <c r="C715" s="1">
        <v>31.1</v>
      </c>
      <c r="D715" s="1">
        <v>78.53</v>
      </c>
      <c r="E715" s="1">
        <v>52.39</v>
      </c>
      <c r="F715" s="1">
        <v>72.959999999999994</v>
      </c>
      <c r="G715" s="1">
        <v>43.71</v>
      </c>
      <c r="H715" s="1">
        <v>60.54</v>
      </c>
      <c r="I715" s="1">
        <v>300</v>
      </c>
      <c r="J715" s="52">
        <f t="shared" si="11"/>
        <v>8.5739999999999997E-2</v>
      </c>
    </row>
    <row r="716" spans="1:10" x14ac:dyDescent="0.35">
      <c r="A716" s="1" t="s">
        <v>16969</v>
      </c>
      <c r="B716" s="1">
        <v>48.26</v>
      </c>
      <c r="C716" s="1">
        <v>30.12</v>
      </c>
      <c r="D716" s="1">
        <v>59.98</v>
      </c>
      <c r="E716" s="1">
        <v>57.97</v>
      </c>
      <c r="F716" s="1">
        <v>94.59</v>
      </c>
      <c r="G716" s="1">
        <v>43.01</v>
      </c>
      <c r="H716" s="1">
        <v>61.65</v>
      </c>
      <c r="I716" s="1">
        <v>297</v>
      </c>
      <c r="J716" s="52">
        <f t="shared" si="11"/>
        <v>8.6572499999999997E-2</v>
      </c>
    </row>
    <row r="717" spans="1:10" x14ac:dyDescent="0.35">
      <c r="A717" s="1" t="s">
        <v>16968</v>
      </c>
      <c r="B717" s="1">
        <v>43.11</v>
      </c>
      <c r="C717" s="1">
        <v>27.3</v>
      </c>
      <c r="D717" s="1">
        <v>56</v>
      </c>
      <c r="E717" s="1">
        <v>53.78</v>
      </c>
      <c r="F717" s="1">
        <v>60</v>
      </c>
      <c r="G717" s="1">
        <v>41.1</v>
      </c>
      <c r="H717" s="1">
        <v>59.62</v>
      </c>
      <c r="I717" s="1">
        <v>187.8</v>
      </c>
      <c r="J717" s="52">
        <f t="shared" si="11"/>
        <v>6.6088750000000002E-2</v>
      </c>
    </row>
    <row r="718" spans="1:10" x14ac:dyDescent="0.35">
      <c r="A718" s="1" t="s">
        <v>16967</v>
      </c>
      <c r="B718" s="1">
        <v>40.04</v>
      </c>
      <c r="C718" s="1">
        <v>25</v>
      </c>
      <c r="D718" s="1">
        <v>42.4</v>
      </c>
      <c r="E718" s="1">
        <v>44.98</v>
      </c>
      <c r="F718" s="1">
        <v>58</v>
      </c>
      <c r="G718" s="1">
        <v>31.13</v>
      </c>
      <c r="H718" s="1">
        <v>52.78</v>
      </c>
      <c r="I718" s="1">
        <v>201.2</v>
      </c>
      <c r="J718" s="52">
        <f t="shared" si="11"/>
        <v>6.1941249999999996E-2</v>
      </c>
    </row>
    <row r="719" spans="1:10" x14ac:dyDescent="0.35">
      <c r="A719" s="1" t="s">
        <v>16966</v>
      </c>
      <c r="B719" s="1">
        <v>42.94</v>
      </c>
      <c r="C719" s="1">
        <v>24.5</v>
      </c>
      <c r="D719" s="1">
        <v>39.9</v>
      </c>
      <c r="E719" s="1">
        <v>38.97</v>
      </c>
      <c r="F719" s="1">
        <v>56.23</v>
      </c>
      <c r="G719" s="1">
        <v>29.04</v>
      </c>
      <c r="H719" s="1">
        <v>46.96</v>
      </c>
      <c r="I719" s="1">
        <v>200.1</v>
      </c>
      <c r="J719" s="52">
        <f t="shared" si="11"/>
        <v>5.9830000000000001E-2</v>
      </c>
    </row>
    <row r="720" spans="1:10" x14ac:dyDescent="0.35">
      <c r="A720" s="1" t="s">
        <v>16965</v>
      </c>
      <c r="B720" s="1">
        <v>40</v>
      </c>
      <c r="C720" s="1">
        <v>23.57</v>
      </c>
      <c r="D720" s="1">
        <v>39.9</v>
      </c>
      <c r="E720" s="1">
        <v>38.53</v>
      </c>
      <c r="F720" s="1">
        <v>50.1</v>
      </c>
      <c r="G720" s="1">
        <v>28.97</v>
      </c>
      <c r="H720" s="1">
        <v>46.98</v>
      </c>
      <c r="I720" s="1">
        <v>157.46</v>
      </c>
      <c r="J720" s="52">
        <f t="shared" si="11"/>
        <v>5.318875E-2</v>
      </c>
    </row>
    <row r="721" spans="1:10" x14ac:dyDescent="0.35">
      <c r="A721" s="1" t="s">
        <v>16964</v>
      </c>
      <c r="B721" s="1">
        <v>36</v>
      </c>
      <c r="C721" s="1">
        <v>24.75</v>
      </c>
      <c r="D721" s="1">
        <v>36.590000000000003</v>
      </c>
      <c r="E721" s="1">
        <v>34.1</v>
      </c>
      <c r="F721" s="1">
        <v>47.1</v>
      </c>
      <c r="G721" s="1">
        <v>29.16</v>
      </c>
      <c r="H721" s="1">
        <v>42.3</v>
      </c>
      <c r="I721" s="1">
        <v>144.36000000000001</v>
      </c>
      <c r="J721" s="52">
        <f t="shared" si="11"/>
        <v>4.9294999999999999E-2</v>
      </c>
    </row>
    <row r="722" spans="1:10" x14ac:dyDescent="0.35">
      <c r="A722" s="1" t="s">
        <v>16963</v>
      </c>
      <c r="B722" s="1">
        <v>34.58</v>
      </c>
      <c r="C722" s="1">
        <v>19</v>
      </c>
      <c r="D722" s="1">
        <v>35.270000000000003</v>
      </c>
      <c r="E722" s="1">
        <v>34.4</v>
      </c>
      <c r="F722" s="1">
        <v>43.9</v>
      </c>
      <c r="G722" s="1">
        <v>24.03</v>
      </c>
      <c r="H722" s="1">
        <v>42.08</v>
      </c>
      <c r="I722" s="1">
        <v>160.03</v>
      </c>
      <c r="J722" s="52">
        <f t="shared" si="11"/>
        <v>4.9161249999999997E-2</v>
      </c>
    </row>
    <row r="723" spans="1:10" x14ac:dyDescent="0.35">
      <c r="A723" s="1" t="s">
        <v>16962</v>
      </c>
      <c r="B723" s="1">
        <v>33.99</v>
      </c>
      <c r="C723" s="1">
        <v>17.22</v>
      </c>
      <c r="D723" s="1">
        <v>35.75</v>
      </c>
      <c r="E723" s="1">
        <v>31</v>
      </c>
      <c r="F723" s="1">
        <v>46.84</v>
      </c>
      <c r="G723" s="1">
        <v>18.38</v>
      </c>
      <c r="H723" s="1">
        <v>40.98</v>
      </c>
      <c r="I723" s="1">
        <v>110.17</v>
      </c>
      <c r="J723" s="52">
        <f t="shared" si="11"/>
        <v>4.1791249999999995E-2</v>
      </c>
    </row>
    <row r="724" spans="1:10" x14ac:dyDescent="0.35">
      <c r="A724" s="1" t="s">
        <v>16961</v>
      </c>
      <c r="B724" s="1">
        <v>31.89</v>
      </c>
      <c r="C724" s="1">
        <v>15.66</v>
      </c>
      <c r="D724" s="1">
        <v>35.82</v>
      </c>
      <c r="E724" s="1">
        <v>27.97</v>
      </c>
      <c r="F724" s="1">
        <v>46.78</v>
      </c>
      <c r="G724" s="1">
        <v>19.75</v>
      </c>
      <c r="H724" s="1">
        <v>40.51</v>
      </c>
      <c r="I724" s="1">
        <v>124</v>
      </c>
      <c r="J724" s="52">
        <f t="shared" si="11"/>
        <v>4.2797500000000002E-2</v>
      </c>
    </row>
    <row r="725" spans="1:10" x14ac:dyDescent="0.35">
      <c r="A725" s="1" t="s">
        <v>16960</v>
      </c>
      <c r="B725" s="1">
        <v>31.76</v>
      </c>
      <c r="C725" s="1">
        <v>20.05</v>
      </c>
      <c r="D725" s="1">
        <v>35</v>
      </c>
      <c r="E725" s="1">
        <v>27.09</v>
      </c>
      <c r="F725" s="1">
        <v>46.82</v>
      </c>
      <c r="G725" s="1">
        <v>17.29</v>
      </c>
      <c r="H725" s="1">
        <v>39.5</v>
      </c>
      <c r="I725" s="1">
        <v>100</v>
      </c>
      <c r="J725" s="52">
        <f t="shared" si="11"/>
        <v>3.9688750000000002E-2</v>
      </c>
    </row>
    <row r="726" spans="1:10" x14ac:dyDescent="0.35">
      <c r="A726" s="1" t="s">
        <v>16959</v>
      </c>
      <c r="B726" s="1">
        <v>29.75</v>
      </c>
      <c r="C726" s="1">
        <v>15.82</v>
      </c>
      <c r="D726" s="1">
        <v>38.200000000000003</v>
      </c>
      <c r="E726" s="1">
        <v>26.96</v>
      </c>
      <c r="F726" s="1">
        <v>45.08</v>
      </c>
      <c r="G726" s="1">
        <v>16.21</v>
      </c>
      <c r="H726" s="1">
        <v>38.61</v>
      </c>
      <c r="I726" s="1">
        <v>100.13</v>
      </c>
      <c r="J726" s="52">
        <f t="shared" si="11"/>
        <v>3.8844999999999998E-2</v>
      </c>
    </row>
    <row r="727" spans="1:10" x14ac:dyDescent="0.35">
      <c r="A727" s="1" t="s">
        <v>16958</v>
      </c>
      <c r="B727" s="1">
        <v>31.68</v>
      </c>
      <c r="C727" s="1">
        <v>15.93</v>
      </c>
      <c r="D727" s="1">
        <v>37.53</v>
      </c>
      <c r="E727" s="1">
        <v>26.49</v>
      </c>
      <c r="F727" s="1">
        <v>48.7</v>
      </c>
      <c r="G727" s="1">
        <v>20.39</v>
      </c>
      <c r="H727" s="1">
        <v>40.409999999999997</v>
      </c>
      <c r="I727" s="1">
        <v>135.4</v>
      </c>
      <c r="J727" s="52">
        <f t="shared" si="11"/>
        <v>4.4566249999999995E-2</v>
      </c>
    </row>
    <row r="728" spans="1:10" x14ac:dyDescent="0.35">
      <c r="A728" s="1" t="s">
        <v>16957</v>
      </c>
      <c r="B728" s="1">
        <v>35.450000000000003</v>
      </c>
      <c r="C728" s="1">
        <v>20.68</v>
      </c>
      <c r="D728" s="1">
        <v>47.07</v>
      </c>
      <c r="E728" s="1">
        <v>31.74</v>
      </c>
      <c r="F728" s="1">
        <v>62.27</v>
      </c>
      <c r="G728" s="1">
        <v>25.4</v>
      </c>
      <c r="H728" s="1">
        <v>40.369999999999997</v>
      </c>
      <c r="I728" s="1">
        <v>180.1</v>
      </c>
      <c r="J728" s="52">
        <f t="shared" si="11"/>
        <v>5.5385000000000004E-2</v>
      </c>
    </row>
    <row r="729" spans="1:10" x14ac:dyDescent="0.35">
      <c r="A729" s="1" t="s">
        <v>16956</v>
      </c>
      <c r="B729" s="1">
        <v>37.47</v>
      </c>
      <c r="C729" s="1">
        <v>20.12</v>
      </c>
      <c r="D729" s="1">
        <v>62.92</v>
      </c>
      <c r="E729" s="1">
        <v>35.53</v>
      </c>
      <c r="F729" s="1">
        <v>71.7</v>
      </c>
      <c r="G729" s="1">
        <v>37.67</v>
      </c>
      <c r="H729" s="1">
        <v>41.29</v>
      </c>
      <c r="I729" s="1">
        <v>240</v>
      </c>
      <c r="J729" s="52">
        <f t="shared" si="11"/>
        <v>6.8337500000000009E-2</v>
      </c>
    </row>
    <row r="730" spans="1:10" x14ac:dyDescent="0.35">
      <c r="A730" s="1" t="s">
        <v>16955</v>
      </c>
      <c r="B730" s="1">
        <v>44.29</v>
      </c>
      <c r="C730" s="1">
        <v>18</v>
      </c>
      <c r="D730" s="1">
        <v>81.819999999999993</v>
      </c>
      <c r="E730" s="1">
        <v>40.1</v>
      </c>
      <c r="F730" s="1">
        <v>78.489999999999995</v>
      </c>
      <c r="G730" s="1">
        <v>40.11</v>
      </c>
      <c r="H730" s="1">
        <v>44.85</v>
      </c>
      <c r="I730" s="1">
        <v>243.1</v>
      </c>
      <c r="J730" s="52">
        <f t="shared" si="11"/>
        <v>7.3844999999999994E-2</v>
      </c>
    </row>
    <row r="731" spans="1:10" x14ac:dyDescent="0.35">
      <c r="A731" s="1" t="s">
        <v>16954</v>
      </c>
      <c r="B731" s="1">
        <v>47.57</v>
      </c>
      <c r="C731" s="1">
        <v>23.84</v>
      </c>
      <c r="D731" s="1">
        <v>83.38</v>
      </c>
      <c r="E731" s="1">
        <v>42.4</v>
      </c>
      <c r="F731" s="1">
        <v>79.36</v>
      </c>
      <c r="G731" s="1">
        <v>43.15</v>
      </c>
      <c r="H731" s="1">
        <v>49.15</v>
      </c>
      <c r="I731" s="1">
        <v>251.92</v>
      </c>
      <c r="J731" s="52">
        <f t="shared" si="11"/>
        <v>7.7596249999999992E-2</v>
      </c>
    </row>
    <row r="732" spans="1:10" x14ac:dyDescent="0.35">
      <c r="A732" s="1" t="s">
        <v>16953</v>
      </c>
      <c r="B732" s="1">
        <v>48.19</v>
      </c>
      <c r="C732" s="1">
        <v>26</v>
      </c>
      <c r="D732" s="1">
        <v>89.8</v>
      </c>
      <c r="E732" s="1">
        <v>41.31</v>
      </c>
      <c r="F732" s="1">
        <v>77.959999999999994</v>
      </c>
      <c r="G732" s="1">
        <v>40</v>
      </c>
      <c r="H732" s="1">
        <v>50.73</v>
      </c>
      <c r="I732" s="1">
        <v>248.08</v>
      </c>
      <c r="J732" s="52">
        <f t="shared" si="11"/>
        <v>7.7758750000000001E-2</v>
      </c>
    </row>
    <row r="733" spans="1:10" x14ac:dyDescent="0.35">
      <c r="A733" s="1" t="s">
        <v>16952</v>
      </c>
      <c r="B733" s="1">
        <v>47</v>
      </c>
      <c r="C733" s="1">
        <v>29</v>
      </c>
      <c r="D733" s="1">
        <v>89.82</v>
      </c>
      <c r="E733" s="1">
        <v>47.37</v>
      </c>
      <c r="F733" s="1">
        <v>71.59</v>
      </c>
      <c r="G733" s="1">
        <v>37.950000000000003</v>
      </c>
      <c r="H733" s="1">
        <v>51.14</v>
      </c>
      <c r="I733" s="1">
        <v>237.58</v>
      </c>
      <c r="J733" s="52">
        <f t="shared" si="11"/>
        <v>7.6431249999999992E-2</v>
      </c>
    </row>
    <row r="734" spans="1:10" x14ac:dyDescent="0.35">
      <c r="A734" s="1" t="s">
        <v>16951</v>
      </c>
      <c r="B734" s="1">
        <v>48.94</v>
      </c>
      <c r="C734" s="1">
        <v>33.119999999999997</v>
      </c>
      <c r="D734" s="1">
        <v>82.36</v>
      </c>
      <c r="E734" s="1">
        <v>40.1</v>
      </c>
      <c r="F734" s="1">
        <v>66.81</v>
      </c>
      <c r="G734" s="1">
        <v>39</v>
      </c>
      <c r="H734" s="1">
        <v>50.37</v>
      </c>
      <c r="I734" s="1">
        <v>230</v>
      </c>
      <c r="J734" s="52">
        <f t="shared" si="11"/>
        <v>7.38375E-2</v>
      </c>
    </row>
    <row r="735" spans="1:10" x14ac:dyDescent="0.35">
      <c r="A735" s="1" t="s">
        <v>16950</v>
      </c>
      <c r="B735" s="1">
        <v>47.25</v>
      </c>
      <c r="C735" s="1">
        <v>27.3</v>
      </c>
      <c r="D735" s="1">
        <v>82.02</v>
      </c>
      <c r="E735" s="1">
        <v>36.799999999999997</v>
      </c>
      <c r="F735" s="1">
        <v>66.22</v>
      </c>
      <c r="G735" s="1">
        <v>32.5</v>
      </c>
      <c r="H735" s="1">
        <v>46.23</v>
      </c>
      <c r="I735" s="1">
        <v>202.68</v>
      </c>
      <c r="J735" s="52">
        <f t="shared" si="11"/>
        <v>6.7625000000000005E-2</v>
      </c>
    </row>
    <row r="736" spans="1:10" x14ac:dyDescent="0.35">
      <c r="A736" s="1" t="s">
        <v>16949</v>
      </c>
      <c r="B736" s="1">
        <v>40.549999999999997</v>
      </c>
      <c r="C736" s="1">
        <v>22.82</v>
      </c>
      <c r="D736" s="1">
        <v>90.36</v>
      </c>
      <c r="E736" s="1">
        <v>35.69</v>
      </c>
      <c r="F736" s="1">
        <v>66.16</v>
      </c>
      <c r="G736" s="1">
        <v>29</v>
      </c>
      <c r="H736" s="1">
        <v>45.9</v>
      </c>
      <c r="I736" s="1">
        <v>195.61</v>
      </c>
      <c r="J736" s="52">
        <f t="shared" si="11"/>
        <v>6.5761249999999993E-2</v>
      </c>
    </row>
    <row r="737" spans="1:10" x14ac:dyDescent="0.35">
      <c r="A737" s="1" t="s">
        <v>16948</v>
      </c>
      <c r="B737" s="1">
        <v>39.659999999999997</v>
      </c>
      <c r="C737" s="1">
        <v>20</v>
      </c>
      <c r="D737" s="1">
        <v>89.75</v>
      </c>
      <c r="E737" s="1">
        <v>36</v>
      </c>
      <c r="F737" s="1">
        <v>66.16</v>
      </c>
      <c r="G737" s="1">
        <v>30.07</v>
      </c>
      <c r="H737" s="1">
        <v>47.92</v>
      </c>
      <c r="I737" s="1">
        <v>190.95</v>
      </c>
      <c r="J737" s="52">
        <f t="shared" si="11"/>
        <v>6.5063750000000004E-2</v>
      </c>
    </row>
    <row r="738" spans="1:10" x14ac:dyDescent="0.35">
      <c r="A738" s="1" t="s">
        <v>16947</v>
      </c>
      <c r="B738" s="1">
        <v>40</v>
      </c>
      <c r="C738" s="1">
        <v>20.12</v>
      </c>
      <c r="D738" s="1">
        <v>90.2</v>
      </c>
      <c r="E738" s="1">
        <v>34.9</v>
      </c>
      <c r="F738" s="1">
        <v>65.349999999999994</v>
      </c>
      <c r="G738" s="1">
        <v>28.1</v>
      </c>
      <c r="H738" s="1">
        <v>53.56</v>
      </c>
      <c r="I738" s="1">
        <v>192.92</v>
      </c>
      <c r="J738" s="52">
        <f t="shared" si="11"/>
        <v>6.5643750000000001E-2</v>
      </c>
    </row>
    <row r="739" spans="1:10" x14ac:dyDescent="0.35">
      <c r="A739" s="1" t="s">
        <v>16946</v>
      </c>
      <c r="B739" s="1">
        <v>48.66</v>
      </c>
      <c r="C739" s="1">
        <v>24.94</v>
      </c>
      <c r="D739" s="1">
        <v>95</v>
      </c>
      <c r="E739" s="1">
        <v>40.1</v>
      </c>
      <c r="F739" s="1">
        <v>66.680000000000007</v>
      </c>
      <c r="G739" s="1">
        <v>33.78</v>
      </c>
      <c r="H739" s="1">
        <v>64.459999999999994</v>
      </c>
      <c r="I739" s="1">
        <v>240.67</v>
      </c>
      <c r="J739" s="52">
        <f t="shared" si="11"/>
        <v>7.678625E-2</v>
      </c>
    </row>
    <row r="740" spans="1:10" x14ac:dyDescent="0.35">
      <c r="A740" s="1" t="s">
        <v>16945</v>
      </c>
      <c r="B740" s="1">
        <v>58.45</v>
      </c>
      <c r="C740" s="1">
        <v>26.28</v>
      </c>
      <c r="D740" s="1">
        <v>104.33</v>
      </c>
      <c r="E740" s="1">
        <v>40.5</v>
      </c>
      <c r="F740" s="1">
        <v>66.98</v>
      </c>
      <c r="G740" s="1">
        <v>37.049999999999997</v>
      </c>
      <c r="H740" s="1">
        <v>63.88</v>
      </c>
      <c r="I740" s="1">
        <v>247.84</v>
      </c>
      <c r="J740" s="52">
        <f t="shared" si="11"/>
        <v>8.0663750000000006E-2</v>
      </c>
    </row>
    <row r="741" spans="1:10" x14ac:dyDescent="0.35">
      <c r="A741" s="1" t="s">
        <v>16944</v>
      </c>
      <c r="B741" s="1">
        <v>48.93</v>
      </c>
      <c r="C741" s="1">
        <v>27.44</v>
      </c>
      <c r="D741" s="1">
        <v>90</v>
      </c>
      <c r="E741" s="1">
        <v>40.1</v>
      </c>
      <c r="F741" s="1">
        <v>65.400000000000006</v>
      </c>
      <c r="G741" s="1">
        <v>32.58</v>
      </c>
      <c r="H741" s="1">
        <v>62.35</v>
      </c>
      <c r="I741" s="1">
        <v>218.65</v>
      </c>
      <c r="J741" s="52">
        <f t="shared" si="11"/>
        <v>7.3181250000000003E-2</v>
      </c>
    </row>
    <row r="742" spans="1:10" x14ac:dyDescent="0.35">
      <c r="A742" s="1" t="s">
        <v>16943</v>
      </c>
      <c r="B742" s="1">
        <v>43.35</v>
      </c>
      <c r="C742" s="1">
        <v>27</v>
      </c>
      <c r="D742" s="1">
        <v>71.150000000000006</v>
      </c>
      <c r="E742" s="1">
        <v>37.42</v>
      </c>
      <c r="F742" s="1">
        <v>59.9</v>
      </c>
      <c r="G742" s="1">
        <v>29.36</v>
      </c>
      <c r="H742" s="1">
        <v>57.99</v>
      </c>
      <c r="I742" s="1">
        <v>219.07</v>
      </c>
      <c r="J742" s="52">
        <f t="shared" si="11"/>
        <v>6.8155000000000007E-2</v>
      </c>
    </row>
    <row r="743" spans="1:10" x14ac:dyDescent="0.35">
      <c r="A743" s="1" t="s">
        <v>16942</v>
      </c>
      <c r="B743" s="1">
        <v>37.54</v>
      </c>
      <c r="C743" s="1">
        <v>20.89</v>
      </c>
      <c r="D743" s="1">
        <v>56.9</v>
      </c>
      <c r="E743" s="1">
        <v>40.15</v>
      </c>
      <c r="F743" s="1">
        <v>52.84</v>
      </c>
      <c r="G743" s="1">
        <v>29</v>
      </c>
      <c r="H743" s="1">
        <v>51.34</v>
      </c>
      <c r="I743" s="1">
        <v>200.1</v>
      </c>
      <c r="J743" s="52">
        <f t="shared" si="11"/>
        <v>6.1094999999999997E-2</v>
      </c>
    </row>
    <row r="744" spans="1:10" x14ac:dyDescent="0.35">
      <c r="A744" s="1" t="s">
        <v>16941</v>
      </c>
      <c r="B744" s="1">
        <v>40</v>
      </c>
      <c r="C744" s="1">
        <v>18.79</v>
      </c>
      <c r="D744" s="1">
        <v>42.4</v>
      </c>
      <c r="E744" s="1">
        <v>34.200000000000003</v>
      </c>
      <c r="F744" s="1">
        <v>51.36</v>
      </c>
      <c r="G744" s="1">
        <v>29</v>
      </c>
      <c r="H744" s="1">
        <v>49.28</v>
      </c>
      <c r="I744" s="1">
        <v>200.1</v>
      </c>
      <c r="J744" s="52">
        <f t="shared" si="11"/>
        <v>5.8141249999999998E-2</v>
      </c>
    </row>
    <row r="745" spans="1:10" x14ac:dyDescent="0.35">
      <c r="A745" s="1" t="s">
        <v>16940</v>
      </c>
      <c r="B745" s="1">
        <v>40</v>
      </c>
      <c r="C745" s="1">
        <v>16.45</v>
      </c>
      <c r="D745" s="1">
        <v>39.9</v>
      </c>
      <c r="E745" s="1">
        <v>34</v>
      </c>
      <c r="F745" s="1">
        <v>47.36</v>
      </c>
      <c r="G745" s="1">
        <v>25.4</v>
      </c>
      <c r="H745" s="1">
        <v>45.36</v>
      </c>
      <c r="I745" s="1">
        <v>201.2</v>
      </c>
      <c r="J745" s="52">
        <f t="shared" si="11"/>
        <v>5.6208749999999995E-2</v>
      </c>
    </row>
    <row r="746" spans="1:10" x14ac:dyDescent="0.35">
      <c r="A746" s="1" t="s">
        <v>16939</v>
      </c>
      <c r="B746" s="1">
        <v>39.89</v>
      </c>
      <c r="C746" s="1">
        <v>16.309999999999999</v>
      </c>
      <c r="D746" s="1">
        <v>39.619999999999997</v>
      </c>
      <c r="E746" s="1">
        <v>30</v>
      </c>
      <c r="F746" s="1">
        <v>44.09</v>
      </c>
      <c r="G746" s="1">
        <v>19</v>
      </c>
      <c r="H746" s="1">
        <v>41.18</v>
      </c>
      <c r="I746" s="1">
        <v>225.1</v>
      </c>
      <c r="J746" s="52">
        <f t="shared" si="11"/>
        <v>5.6898749999999998E-2</v>
      </c>
    </row>
    <row r="747" spans="1:10" x14ac:dyDescent="0.35">
      <c r="A747" s="1" t="s">
        <v>16938</v>
      </c>
      <c r="B747" s="1">
        <v>33.26</v>
      </c>
      <c r="C747" s="1">
        <v>14.42</v>
      </c>
      <c r="D747" s="1">
        <v>36.4</v>
      </c>
      <c r="E747" s="1">
        <v>29.06</v>
      </c>
      <c r="F747" s="1">
        <v>45.47</v>
      </c>
      <c r="G747" s="1">
        <v>23.5</v>
      </c>
      <c r="H747" s="1">
        <v>40</v>
      </c>
      <c r="I747" s="1">
        <v>200.8</v>
      </c>
      <c r="J747" s="52">
        <f t="shared" si="11"/>
        <v>5.2863750000000001E-2</v>
      </c>
    </row>
    <row r="748" spans="1:10" x14ac:dyDescent="0.35">
      <c r="A748" s="1" t="s">
        <v>16937</v>
      </c>
      <c r="B748" s="1">
        <v>29.15</v>
      </c>
      <c r="C748" s="1">
        <v>15.07</v>
      </c>
      <c r="D748" s="1">
        <v>35.799999999999997</v>
      </c>
      <c r="E748" s="1">
        <v>28.93</v>
      </c>
      <c r="F748" s="1">
        <v>43.1</v>
      </c>
      <c r="G748" s="1">
        <v>21</v>
      </c>
      <c r="H748" s="1">
        <v>40</v>
      </c>
      <c r="I748" s="1">
        <v>195</v>
      </c>
      <c r="J748" s="52">
        <f t="shared" si="11"/>
        <v>5.1006249999999996E-2</v>
      </c>
    </row>
    <row r="749" spans="1:10" x14ac:dyDescent="0.35">
      <c r="A749" s="1" t="s">
        <v>16936</v>
      </c>
      <c r="B749" s="1">
        <v>25.63</v>
      </c>
      <c r="C749" s="1">
        <v>15.24</v>
      </c>
      <c r="D749" s="1">
        <v>36.4</v>
      </c>
      <c r="E749" s="1">
        <v>27.89</v>
      </c>
      <c r="F749" s="1">
        <v>41.1</v>
      </c>
      <c r="G749" s="1">
        <v>15.51</v>
      </c>
      <c r="H749" s="1">
        <v>38.51</v>
      </c>
      <c r="I749" s="1">
        <v>179.9</v>
      </c>
      <c r="J749" s="52">
        <f t="shared" si="11"/>
        <v>4.7522499999999995E-2</v>
      </c>
    </row>
    <row r="750" spans="1:10" x14ac:dyDescent="0.35">
      <c r="A750" s="1" t="s">
        <v>16935</v>
      </c>
      <c r="B750" s="1">
        <v>25.78</v>
      </c>
      <c r="C750" s="1">
        <v>12.81</v>
      </c>
      <c r="D750" s="1">
        <v>36.4</v>
      </c>
      <c r="E750" s="1">
        <v>26.1</v>
      </c>
      <c r="F750" s="1">
        <v>41.51</v>
      </c>
      <c r="G750" s="1">
        <v>15.25</v>
      </c>
      <c r="H750" s="1">
        <v>37.4</v>
      </c>
      <c r="I750" s="1">
        <v>164.8</v>
      </c>
      <c r="J750" s="52">
        <f t="shared" si="11"/>
        <v>4.5006250000000005E-2</v>
      </c>
    </row>
    <row r="751" spans="1:10" x14ac:dyDescent="0.35">
      <c r="A751" s="1" t="s">
        <v>16934</v>
      </c>
      <c r="B751" s="1">
        <v>25.99</v>
      </c>
      <c r="C751" s="1">
        <v>14.12</v>
      </c>
      <c r="D751" s="1">
        <v>37</v>
      </c>
      <c r="E751" s="1">
        <v>29.81</v>
      </c>
      <c r="F751" s="1">
        <v>45.76</v>
      </c>
      <c r="G751" s="1">
        <v>19.899999999999999</v>
      </c>
      <c r="H751" s="1">
        <v>39.99</v>
      </c>
      <c r="I751" s="1">
        <v>162.19</v>
      </c>
      <c r="J751" s="52">
        <f t="shared" si="11"/>
        <v>4.6844999999999998E-2</v>
      </c>
    </row>
    <row r="752" spans="1:10" x14ac:dyDescent="0.35">
      <c r="A752" s="1" t="s">
        <v>16933</v>
      </c>
      <c r="B752" s="1">
        <v>26.16</v>
      </c>
      <c r="C752" s="1">
        <v>23.93</v>
      </c>
      <c r="D752" s="1">
        <v>42.4</v>
      </c>
      <c r="E752" s="1">
        <v>32.799999999999997</v>
      </c>
      <c r="F752" s="1">
        <v>52.44</v>
      </c>
      <c r="G752" s="1">
        <v>22.6</v>
      </c>
      <c r="H752" s="1">
        <v>53.94</v>
      </c>
      <c r="I752" s="1">
        <v>201</v>
      </c>
      <c r="J752" s="52">
        <f t="shared" si="11"/>
        <v>5.6908750000000001E-2</v>
      </c>
    </row>
    <row r="753" spans="1:10" x14ac:dyDescent="0.35">
      <c r="A753" s="1" t="s">
        <v>16932</v>
      </c>
      <c r="B753" s="1">
        <v>26.48</v>
      </c>
      <c r="C753" s="1">
        <v>35.9</v>
      </c>
      <c r="D753" s="1">
        <v>60.41</v>
      </c>
      <c r="E753" s="1">
        <v>41.05</v>
      </c>
      <c r="F753" s="1">
        <v>66.44</v>
      </c>
      <c r="G753" s="1">
        <v>25.76</v>
      </c>
      <c r="H753" s="1">
        <v>63.39</v>
      </c>
      <c r="I753" s="1">
        <v>238</v>
      </c>
      <c r="J753" s="52">
        <f t="shared" si="11"/>
        <v>6.9678749999999998E-2</v>
      </c>
    </row>
    <row r="754" spans="1:10" x14ac:dyDescent="0.35">
      <c r="A754" s="1" t="s">
        <v>16931</v>
      </c>
      <c r="B754" s="1">
        <v>31.15</v>
      </c>
      <c r="C754" s="1">
        <v>37.99</v>
      </c>
      <c r="D754" s="1">
        <v>72.849999999999994</v>
      </c>
      <c r="E754" s="1">
        <v>49.46</v>
      </c>
      <c r="F754" s="1">
        <v>72.94</v>
      </c>
      <c r="G754" s="1">
        <v>29.9</v>
      </c>
      <c r="H754" s="1">
        <v>64.81</v>
      </c>
      <c r="I754" s="1">
        <v>243.97</v>
      </c>
      <c r="J754" s="52">
        <f t="shared" si="11"/>
        <v>7.5383749999999985E-2</v>
      </c>
    </row>
    <row r="755" spans="1:10" x14ac:dyDescent="0.35">
      <c r="A755" s="1" t="s">
        <v>16930</v>
      </c>
      <c r="B755" s="1">
        <v>36.21</v>
      </c>
      <c r="C755" s="1">
        <v>36.049999999999997</v>
      </c>
      <c r="D755" s="1">
        <v>65.89</v>
      </c>
      <c r="E755" s="1">
        <v>48.92</v>
      </c>
      <c r="F755" s="1">
        <v>84.25</v>
      </c>
      <c r="G755" s="1">
        <v>32.74</v>
      </c>
      <c r="H755" s="1">
        <v>65.099999999999994</v>
      </c>
      <c r="I755" s="1">
        <v>262</v>
      </c>
      <c r="J755" s="52">
        <f t="shared" si="11"/>
        <v>7.8894999999999993E-2</v>
      </c>
    </row>
    <row r="756" spans="1:10" x14ac:dyDescent="0.35">
      <c r="A756" s="1" t="s">
        <v>16929</v>
      </c>
      <c r="B756" s="1">
        <v>38.840000000000003</v>
      </c>
      <c r="C756" s="1">
        <v>33.340000000000003</v>
      </c>
      <c r="D756" s="1">
        <v>65</v>
      </c>
      <c r="E756" s="1">
        <v>51.16</v>
      </c>
      <c r="F756" s="1">
        <v>83.81</v>
      </c>
      <c r="G756" s="1">
        <v>41.35</v>
      </c>
      <c r="H756" s="1">
        <v>64.66</v>
      </c>
      <c r="I756" s="1">
        <v>225</v>
      </c>
      <c r="J756" s="52">
        <f t="shared" si="11"/>
        <v>7.539499999999999E-2</v>
      </c>
    </row>
    <row r="757" spans="1:10" x14ac:dyDescent="0.35">
      <c r="A757" s="1" t="s">
        <v>16928</v>
      </c>
      <c r="B757" s="1">
        <v>39.94</v>
      </c>
      <c r="C757" s="1">
        <v>29.24</v>
      </c>
      <c r="D757" s="1">
        <v>62.89</v>
      </c>
      <c r="E757" s="1">
        <v>47.88</v>
      </c>
      <c r="F757" s="1">
        <v>84.23</v>
      </c>
      <c r="G757" s="1">
        <v>38.880000000000003</v>
      </c>
      <c r="H757" s="1">
        <v>65.569999999999993</v>
      </c>
      <c r="I757" s="1">
        <v>222</v>
      </c>
      <c r="J757" s="52">
        <f t="shared" si="11"/>
        <v>7.3828749999999999E-2</v>
      </c>
    </row>
    <row r="758" spans="1:10" x14ac:dyDescent="0.35">
      <c r="A758" s="1" t="s">
        <v>16927</v>
      </c>
      <c r="B758" s="1">
        <v>55</v>
      </c>
      <c r="C758" s="1">
        <v>29.94</v>
      </c>
      <c r="D758" s="1">
        <v>56.61</v>
      </c>
      <c r="E758" s="1">
        <v>40</v>
      </c>
      <c r="F758" s="1">
        <v>80.489999999999995</v>
      </c>
      <c r="G758" s="1">
        <v>36.92</v>
      </c>
      <c r="H758" s="1">
        <v>64.459999999999994</v>
      </c>
      <c r="I758" s="1">
        <v>186</v>
      </c>
      <c r="J758" s="52">
        <f t="shared" si="11"/>
        <v>6.8677500000000002E-2</v>
      </c>
    </row>
    <row r="759" spans="1:10" x14ac:dyDescent="0.35">
      <c r="A759" s="1" t="s">
        <v>16926</v>
      </c>
      <c r="B759" s="1">
        <v>39.94</v>
      </c>
      <c r="C759" s="1">
        <v>27.66</v>
      </c>
      <c r="D759" s="1">
        <v>53.77</v>
      </c>
      <c r="E759" s="1">
        <v>37.4</v>
      </c>
      <c r="F759" s="1">
        <v>78.64</v>
      </c>
      <c r="G759" s="1">
        <v>34.6</v>
      </c>
      <c r="H759" s="1">
        <v>64.760000000000005</v>
      </c>
      <c r="I759" s="1">
        <v>200</v>
      </c>
      <c r="J759" s="52">
        <f t="shared" si="11"/>
        <v>6.7096249999999996E-2</v>
      </c>
    </row>
    <row r="760" spans="1:10" x14ac:dyDescent="0.35">
      <c r="A760" s="1" t="s">
        <v>16925</v>
      </c>
      <c r="B760" s="1">
        <v>37.44</v>
      </c>
      <c r="C760" s="1">
        <v>27.5</v>
      </c>
      <c r="D760" s="1">
        <v>50.11</v>
      </c>
      <c r="E760" s="1">
        <v>36.9</v>
      </c>
      <c r="F760" s="1">
        <v>65.52</v>
      </c>
      <c r="G760" s="1">
        <v>29</v>
      </c>
      <c r="H760" s="1">
        <v>64</v>
      </c>
      <c r="I760" s="1">
        <v>180</v>
      </c>
      <c r="J760" s="52">
        <f t="shared" si="11"/>
        <v>6.1308749999999995E-2</v>
      </c>
    </row>
    <row r="761" spans="1:10" x14ac:dyDescent="0.35">
      <c r="A761" s="1" t="s">
        <v>16924</v>
      </c>
      <c r="B761" s="1">
        <v>35.96</v>
      </c>
      <c r="C761" s="1">
        <v>27.5</v>
      </c>
      <c r="D761" s="1">
        <v>52.1</v>
      </c>
      <c r="E761" s="1">
        <v>40.1</v>
      </c>
      <c r="F761" s="1">
        <v>64.55</v>
      </c>
      <c r="G761" s="1">
        <v>29.9</v>
      </c>
      <c r="H761" s="1">
        <v>63.18</v>
      </c>
      <c r="I761" s="1">
        <v>176.4</v>
      </c>
      <c r="J761" s="52">
        <f t="shared" si="11"/>
        <v>6.1211249999999995E-2</v>
      </c>
    </row>
    <row r="762" spans="1:10" x14ac:dyDescent="0.35">
      <c r="A762" s="1" t="s">
        <v>16923</v>
      </c>
      <c r="B762" s="1">
        <v>37</v>
      </c>
      <c r="C762" s="1">
        <v>24.85</v>
      </c>
      <c r="D762" s="1">
        <v>56.98</v>
      </c>
      <c r="E762" s="1">
        <v>44.42</v>
      </c>
      <c r="F762" s="1">
        <v>63.91</v>
      </c>
      <c r="G762" s="1">
        <v>25.68</v>
      </c>
      <c r="H762" s="1">
        <v>63.74</v>
      </c>
      <c r="I762" s="1">
        <v>180</v>
      </c>
      <c r="J762" s="52">
        <f t="shared" si="11"/>
        <v>6.2072499999999996E-2</v>
      </c>
    </row>
    <row r="763" spans="1:10" x14ac:dyDescent="0.35">
      <c r="A763" s="1" t="s">
        <v>16922</v>
      </c>
      <c r="B763" s="1">
        <v>44.94</v>
      </c>
      <c r="C763" s="1">
        <v>28</v>
      </c>
      <c r="D763" s="1">
        <v>62.58</v>
      </c>
      <c r="E763" s="1">
        <v>46.32</v>
      </c>
      <c r="F763" s="1">
        <v>67.709999999999994</v>
      </c>
      <c r="G763" s="1">
        <v>40.380000000000003</v>
      </c>
      <c r="H763" s="1">
        <v>69.42</v>
      </c>
      <c r="I763" s="1">
        <v>176.4</v>
      </c>
      <c r="J763" s="52">
        <f t="shared" si="11"/>
        <v>6.6968749999999994E-2</v>
      </c>
    </row>
    <row r="764" spans="1:10" x14ac:dyDescent="0.35">
      <c r="A764" s="1" t="s">
        <v>16921</v>
      </c>
      <c r="B764" s="1">
        <v>54.94</v>
      </c>
      <c r="C764" s="1">
        <v>39.28</v>
      </c>
      <c r="D764" s="1">
        <v>56.02</v>
      </c>
      <c r="E764" s="1">
        <v>44.98</v>
      </c>
      <c r="F764" s="1">
        <v>70.25</v>
      </c>
      <c r="G764" s="1">
        <v>40.71</v>
      </c>
      <c r="H764" s="1">
        <v>81.58</v>
      </c>
      <c r="I764" s="1">
        <v>200</v>
      </c>
      <c r="J764" s="52">
        <f t="shared" si="11"/>
        <v>7.3469999999999994E-2</v>
      </c>
    </row>
    <row r="765" spans="1:10" x14ac:dyDescent="0.35">
      <c r="A765" s="1" t="s">
        <v>16920</v>
      </c>
      <c r="B765" s="1">
        <v>52.05</v>
      </c>
      <c r="C765" s="1">
        <v>39.979999999999997</v>
      </c>
      <c r="D765" s="1">
        <v>50.1</v>
      </c>
      <c r="E765" s="1">
        <v>36</v>
      </c>
      <c r="F765" s="1">
        <v>69.900000000000006</v>
      </c>
      <c r="G765" s="1">
        <v>35.36</v>
      </c>
      <c r="H765" s="1">
        <v>69.900000000000006</v>
      </c>
      <c r="I765" s="1">
        <v>189.9</v>
      </c>
      <c r="J765" s="52">
        <f t="shared" si="11"/>
        <v>6.7898749999999994E-2</v>
      </c>
    </row>
    <row r="766" spans="1:10" x14ac:dyDescent="0.35">
      <c r="A766" s="1" t="s">
        <v>16919</v>
      </c>
      <c r="B766" s="1">
        <v>52.01</v>
      </c>
      <c r="C766" s="1">
        <v>34.94</v>
      </c>
      <c r="D766" s="1">
        <v>41.05</v>
      </c>
      <c r="E766" s="1">
        <v>35.1</v>
      </c>
      <c r="F766" s="1">
        <v>62.99</v>
      </c>
      <c r="G766" s="1">
        <v>27.99</v>
      </c>
      <c r="H766" s="1">
        <v>62.29</v>
      </c>
      <c r="I766" s="1">
        <v>184.07</v>
      </c>
      <c r="J766" s="52">
        <f t="shared" si="11"/>
        <v>6.2554999999999999E-2</v>
      </c>
    </row>
    <row r="767" spans="1:10" x14ac:dyDescent="0.35">
      <c r="A767" s="1" t="s">
        <v>16918</v>
      </c>
      <c r="B767" s="1">
        <v>47.87</v>
      </c>
      <c r="C767" s="1">
        <v>21.37</v>
      </c>
      <c r="D767" s="1">
        <v>44.2</v>
      </c>
      <c r="E767" s="1">
        <v>36.950000000000003</v>
      </c>
      <c r="F767" s="1">
        <v>56.05</v>
      </c>
      <c r="G767" s="1">
        <v>30</v>
      </c>
      <c r="H767" s="1">
        <v>56.36</v>
      </c>
      <c r="I767" s="1">
        <v>149.9</v>
      </c>
      <c r="J767" s="52">
        <f t="shared" si="11"/>
        <v>5.5337500000000005E-2</v>
      </c>
    </row>
    <row r="768" spans="1:10" x14ac:dyDescent="0.35">
      <c r="A768" s="1" t="s">
        <v>16917</v>
      </c>
      <c r="B768" s="1">
        <v>44.94</v>
      </c>
      <c r="C768" s="1">
        <v>20.23</v>
      </c>
      <c r="D768" s="1">
        <v>43.24</v>
      </c>
      <c r="E768" s="1">
        <v>34.9</v>
      </c>
      <c r="F768" s="1">
        <v>54.01</v>
      </c>
      <c r="G768" s="1">
        <v>37.69</v>
      </c>
      <c r="H768" s="1">
        <v>55.25</v>
      </c>
      <c r="I768" s="1">
        <v>137</v>
      </c>
      <c r="J768" s="52">
        <f t="shared" si="11"/>
        <v>5.3407499999999997E-2</v>
      </c>
    </row>
    <row r="769" spans="1:10" x14ac:dyDescent="0.35">
      <c r="A769" s="1" t="s">
        <v>16916</v>
      </c>
      <c r="B769" s="1">
        <v>38.53</v>
      </c>
      <c r="C769" s="1">
        <v>22.24</v>
      </c>
      <c r="D769" s="1">
        <v>38.1</v>
      </c>
      <c r="E769" s="1">
        <v>32.799999999999997</v>
      </c>
      <c r="F769" s="1">
        <v>50.92</v>
      </c>
      <c r="G769" s="1">
        <v>24.7</v>
      </c>
      <c r="H769" s="1">
        <v>49.4</v>
      </c>
      <c r="I769" s="1">
        <v>121.44</v>
      </c>
      <c r="J769" s="52">
        <f t="shared" si="11"/>
        <v>4.7266250000000003E-2</v>
      </c>
    </row>
    <row r="770" spans="1:10" x14ac:dyDescent="0.35">
      <c r="A770" s="1" t="s">
        <v>16915</v>
      </c>
      <c r="B770" s="1">
        <v>34.96</v>
      </c>
      <c r="C770" s="1">
        <v>17.03</v>
      </c>
      <c r="D770" s="1">
        <v>31.17</v>
      </c>
      <c r="E770" s="1">
        <v>32.4</v>
      </c>
      <c r="F770" s="1">
        <v>49.21</v>
      </c>
      <c r="G770" s="1">
        <v>19.899999999999999</v>
      </c>
      <c r="H770" s="1">
        <v>46.13</v>
      </c>
      <c r="I770" s="1">
        <v>116.03</v>
      </c>
      <c r="J770" s="52">
        <f t="shared" si="11"/>
        <v>4.3353750000000003E-2</v>
      </c>
    </row>
    <row r="771" spans="1:10" x14ac:dyDescent="0.35">
      <c r="A771" s="1" t="s">
        <v>16914</v>
      </c>
      <c r="B771" s="1">
        <v>32.630000000000003</v>
      </c>
      <c r="C771" s="1">
        <v>17.36</v>
      </c>
      <c r="D771" s="1">
        <v>30.14</v>
      </c>
      <c r="E771" s="1">
        <v>31.8</v>
      </c>
      <c r="F771" s="1">
        <v>47.07</v>
      </c>
      <c r="G771" s="1">
        <v>14.91</v>
      </c>
      <c r="H771" s="1">
        <v>45.05</v>
      </c>
      <c r="I771" s="1">
        <v>110</v>
      </c>
      <c r="J771" s="52">
        <f t="shared" ref="J771:J834" si="12">(AVERAGE(B771:I771))/1000</f>
        <v>4.1119999999999997E-2</v>
      </c>
    </row>
    <row r="772" spans="1:10" x14ac:dyDescent="0.35">
      <c r="A772" s="1" t="s">
        <v>16913</v>
      </c>
      <c r="B772" s="1">
        <v>32.42</v>
      </c>
      <c r="C772" s="1">
        <v>16.5</v>
      </c>
      <c r="D772" s="1">
        <v>32.86</v>
      </c>
      <c r="E772" s="1">
        <v>31.23</v>
      </c>
      <c r="F772" s="1">
        <v>45.7</v>
      </c>
      <c r="G772" s="1">
        <v>15.88</v>
      </c>
      <c r="H772" s="1">
        <v>43.59</v>
      </c>
      <c r="I772" s="1">
        <v>95.21</v>
      </c>
      <c r="J772" s="52">
        <f t="shared" si="12"/>
        <v>3.917375E-2</v>
      </c>
    </row>
    <row r="773" spans="1:10" x14ac:dyDescent="0.35">
      <c r="A773" s="1" t="s">
        <v>16912</v>
      </c>
      <c r="B773" s="1">
        <v>31.04</v>
      </c>
      <c r="C773" s="1">
        <v>11.34</v>
      </c>
      <c r="D773" s="1">
        <v>32.299999999999997</v>
      </c>
      <c r="E773" s="1">
        <v>29.74</v>
      </c>
      <c r="F773" s="1">
        <v>43.14</v>
      </c>
      <c r="G773" s="1">
        <v>16.55</v>
      </c>
      <c r="H773" s="1">
        <v>42.44</v>
      </c>
      <c r="I773" s="1">
        <v>97.53</v>
      </c>
      <c r="J773" s="52">
        <f t="shared" si="12"/>
        <v>3.8010000000000002E-2</v>
      </c>
    </row>
    <row r="774" spans="1:10" x14ac:dyDescent="0.35">
      <c r="A774" s="1" t="s">
        <v>16911</v>
      </c>
      <c r="B774" s="1">
        <v>29.87</v>
      </c>
      <c r="C774" s="1">
        <v>14.04</v>
      </c>
      <c r="D774" s="1">
        <v>31.05</v>
      </c>
      <c r="E774" s="1">
        <v>30.1</v>
      </c>
      <c r="F774" s="1">
        <v>42.71</v>
      </c>
      <c r="G774" s="1">
        <v>33.56</v>
      </c>
      <c r="H774" s="1">
        <v>43.98</v>
      </c>
      <c r="I774" s="1">
        <v>108.09</v>
      </c>
      <c r="J774" s="52">
        <f t="shared" si="12"/>
        <v>4.1674999999999997E-2</v>
      </c>
    </row>
    <row r="775" spans="1:10" x14ac:dyDescent="0.35">
      <c r="A775" s="1" t="s">
        <v>16910</v>
      </c>
      <c r="B775" s="1">
        <v>31.33</v>
      </c>
      <c r="C775" s="1">
        <v>9.52</v>
      </c>
      <c r="D775" s="1">
        <v>32.659999999999997</v>
      </c>
      <c r="E775" s="1">
        <v>33.24</v>
      </c>
      <c r="F775" s="1">
        <v>42.6</v>
      </c>
      <c r="G775" s="1">
        <v>35.340000000000003</v>
      </c>
      <c r="H775" s="1">
        <v>45.02</v>
      </c>
      <c r="I775" s="1">
        <v>121.06</v>
      </c>
      <c r="J775" s="52">
        <f t="shared" si="12"/>
        <v>4.3846249999999996E-2</v>
      </c>
    </row>
    <row r="776" spans="1:10" x14ac:dyDescent="0.35">
      <c r="A776" s="1" t="s">
        <v>16909</v>
      </c>
      <c r="B776" s="1">
        <v>37.85</v>
      </c>
      <c r="C776" s="1">
        <v>22.72</v>
      </c>
      <c r="D776" s="1">
        <v>39.909999999999997</v>
      </c>
      <c r="E776" s="1">
        <v>37.4</v>
      </c>
      <c r="F776" s="1">
        <v>43.47</v>
      </c>
      <c r="G776" s="1">
        <v>36.53</v>
      </c>
      <c r="H776" s="1">
        <v>57.51</v>
      </c>
      <c r="I776" s="1">
        <v>161.6</v>
      </c>
      <c r="J776" s="52">
        <f t="shared" si="12"/>
        <v>5.4623749999999999E-2</v>
      </c>
    </row>
    <row r="777" spans="1:10" x14ac:dyDescent="0.35">
      <c r="A777" s="1" t="s">
        <v>16908</v>
      </c>
      <c r="B777" s="1">
        <v>53.35</v>
      </c>
      <c r="C777" s="1">
        <v>30.54</v>
      </c>
      <c r="D777" s="1">
        <v>55.58</v>
      </c>
      <c r="E777" s="1">
        <v>45.79</v>
      </c>
      <c r="F777" s="1">
        <v>47.68</v>
      </c>
      <c r="G777" s="1">
        <v>36.880000000000003</v>
      </c>
      <c r="H777" s="1">
        <v>60</v>
      </c>
      <c r="I777" s="1">
        <v>177</v>
      </c>
      <c r="J777" s="52">
        <f t="shared" si="12"/>
        <v>6.3352500000000006E-2</v>
      </c>
    </row>
    <row r="778" spans="1:10" x14ac:dyDescent="0.35">
      <c r="A778" s="1" t="s">
        <v>16907</v>
      </c>
      <c r="B778" s="1">
        <v>53.13</v>
      </c>
      <c r="C778" s="1">
        <v>31.6</v>
      </c>
      <c r="D778" s="1">
        <v>57.19</v>
      </c>
      <c r="E778" s="1">
        <v>49.98</v>
      </c>
      <c r="F778" s="1">
        <v>51.47</v>
      </c>
      <c r="G778" s="1">
        <v>36</v>
      </c>
      <c r="H778" s="1">
        <v>57.4</v>
      </c>
      <c r="I778" s="1">
        <v>196.74</v>
      </c>
      <c r="J778" s="52">
        <f t="shared" si="12"/>
        <v>6.6688750000000005E-2</v>
      </c>
    </row>
    <row r="779" spans="1:10" x14ac:dyDescent="0.35">
      <c r="A779" s="1" t="s">
        <v>16906</v>
      </c>
      <c r="B779" s="1">
        <v>54.92</v>
      </c>
      <c r="C779" s="1">
        <v>31.18</v>
      </c>
      <c r="D779" s="1">
        <v>59.1</v>
      </c>
      <c r="E779" s="1">
        <v>49.2</v>
      </c>
      <c r="F779" s="1">
        <v>55.79</v>
      </c>
      <c r="G779" s="1">
        <v>38.130000000000003</v>
      </c>
      <c r="H779" s="1">
        <v>59.63</v>
      </c>
      <c r="I779" s="1">
        <v>187.26</v>
      </c>
      <c r="J779" s="52">
        <f t="shared" si="12"/>
        <v>6.6901250000000009E-2</v>
      </c>
    </row>
    <row r="780" spans="1:10" x14ac:dyDescent="0.35">
      <c r="A780" s="1" t="s">
        <v>16905</v>
      </c>
      <c r="B780" s="1">
        <v>51.35</v>
      </c>
      <c r="C780" s="1">
        <v>31.79</v>
      </c>
      <c r="D780" s="1">
        <v>58.55</v>
      </c>
      <c r="E780" s="1">
        <v>49.9</v>
      </c>
      <c r="F780" s="1">
        <v>59.5</v>
      </c>
      <c r="G780" s="1">
        <v>47.25</v>
      </c>
      <c r="H780" s="1">
        <v>60</v>
      </c>
      <c r="I780" s="1">
        <v>190</v>
      </c>
      <c r="J780" s="52">
        <f t="shared" si="12"/>
        <v>6.8542500000000006E-2</v>
      </c>
    </row>
    <row r="781" spans="1:10" x14ac:dyDescent="0.35">
      <c r="A781" s="1" t="s">
        <v>16904</v>
      </c>
      <c r="B781" s="1">
        <v>50.96</v>
      </c>
      <c r="C781" s="1">
        <v>31.99</v>
      </c>
      <c r="D781" s="1">
        <v>57.66</v>
      </c>
      <c r="E781" s="1">
        <v>47.09</v>
      </c>
      <c r="F781" s="1">
        <v>59.15</v>
      </c>
      <c r="G781" s="1">
        <v>29.43</v>
      </c>
      <c r="H781" s="1">
        <v>42.7</v>
      </c>
      <c r="I781" s="1">
        <v>199.94</v>
      </c>
      <c r="J781" s="52">
        <f t="shared" si="12"/>
        <v>6.4865000000000006E-2</v>
      </c>
    </row>
    <row r="782" spans="1:10" x14ac:dyDescent="0.35">
      <c r="A782" s="1" t="s">
        <v>16903</v>
      </c>
      <c r="B782" s="1">
        <v>45</v>
      </c>
      <c r="C782" s="1">
        <v>31.92</v>
      </c>
      <c r="D782" s="1">
        <v>57.66</v>
      </c>
      <c r="E782" s="1">
        <v>44.9</v>
      </c>
      <c r="F782" s="1">
        <v>56.08</v>
      </c>
      <c r="G782" s="1">
        <v>34.549999999999997</v>
      </c>
      <c r="H782" s="1">
        <v>52</v>
      </c>
      <c r="I782" s="1">
        <v>170</v>
      </c>
      <c r="J782" s="52">
        <f t="shared" si="12"/>
        <v>6.1513749999999999E-2</v>
      </c>
    </row>
    <row r="783" spans="1:10" x14ac:dyDescent="0.35">
      <c r="A783" s="1" t="s">
        <v>16902</v>
      </c>
      <c r="B783" s="1">
        <v>44.04</v>
      </c>
      <c r="C783" s="1">
        <v>27.14</v>
      </c>
      <c r="D783" s="1">
        <v>54.44</v>
      </c>
      <c r="E783" s="1">
        <v>40.950000000000003</v>
      </c>
      <c r="F783" s="1">
        <v>50.33</v>
      </c>
      <c r="G783" s="1">
        <v>32.799999999999997</v>
      </c>
      <c r="H783" s="1">
        <v>60.26</v>
      </c>
      <c r="I783" s="1">
        <v>180.1</v>
      </c>
      <c r="J783" s="52">
        <f t="shared" si="12"/>
        <v>6.1257499999999993E-2</v>
      </c>
    </row>
    <row r="784" spans="1:10" x14ac:dyDescent="0.35">
      <c r="A784" s="1" t="s">
        <v>16901</v>
      </c>
      <c r="B784" s="1">
        <v>44.98</v>
      </c>
      <c r="C784" s="1">
        <v>26.17</v>
      </c>
      <c r="D784" s="1">
        <v>50.9</v>
      </c>
      <c r="E784" s="1">
        <v>40.9</v>
      </c>
      <c r="F784" s="1">
        <v>49.09</v>
      </c>
      <c r="G784" s="1">
        <v>32.5</v>
      </c>
      <c r="H784" s="1">
        <v>58.06</v>
      </c>
      <c r="I784" s="1">
        <v>173.13</v>
      </c>
      <c r="J784" s="52">
        <f t="shared" si="12"/>
        <v>5.9466250000000005E-2</v>
      </c>
    </row>
    <row r="785" spans="1:10" x14ac:dyDescent="0.35">
      <c r="A785" s="1" t="s">
        <v>16900</v>
      </c>
      <c r="B785" s="1">
        <v>45.74</v>
      </c>
      <c r="C785" s="1">
        <v>25.46</v>
      </c>
      <c r="D785" s="1">
        <v>47.1</v>
      </c>
      <c r="E785" s="1">
        <v>41.11</v>
      </c>
      <c r="F785" s="1">
        <v>48.6</v>
      </c>
      <c r="G785" s="1">
        <v>32.39</v>
      </c>
      <c r="H785" s="1">
        <v>52.96</v>
      </c>
      <c r="I785" s="1">
        <v>193.09</v>
      </c>
      <c r="J785" s="52">
        <f t="shared" si="12"/>
        <v>6.0806250000000006E-2</v>
      </c>
    </row>
    <row r="786" spans="1:10" x14ac:dyDescent="0.35">
      <c r="A786" s="1" t="s">
        <v>16899</v>
      </c>
      <c r="B786" s="1">
        <v>47.99</v>
      </c>
      <c r="C786" s="1">
        <v>26.58</v>
      </c>
      <c r="D786" s="1">
        <v>45.98</v>
      </c>
      <c r="E786" s="1">
        <v>43.29</v>
      </c>
      <c r="F786" s="1">
        <v>49.39</v>
      </c>
      <c r="G786" s="1">
        <v>28.08</v>
      </c>
      <c r="H786" s="1">
        <v>45.7</v>
      </c>
      <c r="I786" s="1">
        <v>201.53</v>
      </c>
      <c r="J786" s="52">
        <f t="shared" si="12"/>
        <v>6.1067499999999997E-2</v>
      </c>
    </row>
    <row r="787" spans="1:10" x14ac:dyDescent="0.35">
      <c r="A787" s="1" t="s">
        <v>16898</v>
      </c>
      <c r="B787" s="1">
        <v>58.95</v>
      </c>
      <c r="C787" s="1">
        <v>30.25</v>
      </c>
      <c r="D787" s="1">
        <v>48.8</v>
      </c>
      <c r="E787" s="1">
        <v>48.02</v>
      </c>
      <c r="F787" s="1">
        <v>56.86</v>
      </c>
      <c r="G787" s="1">
        <v>38.409999999999997</v>
      </c>
      <c r="H787" s="1">
        <v>57.41</v>
      </c>
      <c r="I787" s="1">
        <v>238.01</v>
      </c>
      <c r="J787" s="52">
        <f t="shared" si="12"/>
        <v>7.2088749999999993E-2</v>
      </c>
    </row>
    <row r="788" spans="1:10" x14ac:dyDescent="0.35">
      <c r="A788" s="1" t="s">
        <v>16897</v>
      </c>
      <c r="B788" s="1">
        <v>54.92</v>
      </c>
      <c r="C788" s="1">
        <v>39.39</v>
      </c>
      <c r="D788" s="1">
        <v>53.65</v>
      </c>
      <c r="E788" s="1">
        <v>47.96</v>
      </c>
      <c r="F788" s="1">
        <v>57.91</v>
      </c>
      <c r="G788" s="1">
        <v>40.049999999999997</v>
      </c>
      <c r="H788" s="1">
        <v>58.18</v>
      </c>
      <c r="I788" s="1">
        <v>266.89999999999998</v>
      </c>
      <c r="J788" s="52">
        <f t="shared" si="12"/>
        <v>7.7370000000000008E-2</v>
      </c>
    </row>
    <row r="789" spans="1:10" x14ac:dyDescent="0.35">
      <c r="A789" s="1" t="s">
        <v>16896</v>
      </c>
      <c r="B789" s="1">
        <v>51.45</v>
      </c>
      <c r="C789" s="1">
        <v>38.520000000000003</v>
      </c>
      <c r="D789" s="1">
        <v>50</v>
      </c>
      <c r="E789" s="1">
        <v>46.43</v>
      </c>
      <c r="F789" s="1">
        <v>54.59</v>
      </c>
      <c r="G789" s="1">
        <v>36.93</v>
      </c>
      <c r="H789" s="1">
        <v>58.06</v>
      </c>
      <c r="I789" s="1">
        <v>265</v>
      </c>
      <c r="J789" s="52">
        <f t="shared" si="12"/>
        <v>7.5122500000000009E-2</v>
      </c>
    </row>
    <row r="790" spans="1:10" x14ac:dyDescent="0.35">
      <c r="A790" s="1" t="s">
        <v>16895</v>
      </c>
      <c r="B790" s="1">
        <v>45</v>
      </c>
      <c r="C790" s="1">
        <v>29.96</v>
      </c>
      <c r="D790" s="1">
        <v>42.51</v>
      </c>
      <c r="E790" s="1">
        <v>43.39</v>
      </c>
      <c r="F790" s="1">
        <v>50.43</v>
      </c>
      <c r="G790" s="1">
        <v>27.05</v>
      </c>
      <c r="H790" s="1">
        <v>49.96</v>
      </c>
      <c r="I790" s="1">
        <v>237</v>
      </c>
      <c r="J790" s="52">
        <f t="shared" si="12"/>
        <v>6.5662499999999999E-2</v>
      </c>
    </row>
    <row r="791" spans="1:10" x14ac:dyDescent="0.35">
      <c r="A791" s="1" t="s">
        <v>16894</v>
      </c>
      <c r="B791" s="1">
        <v>43.05</v>
      </c>
      <c r="C791" s="1">
        <v>24.94</v>
      </c>
      <c r="D791" s="1">
        <v>39.04</v>
      </c>
      <c r="E791" s="1">
        <v>40.06</v>
      </c>
      <c r="F791" s="1">
        <v>48.48</v>
      </c>
      <c r="G791" s="1">
        <v>21.99</v>
      </c>
      <c r="H791" s="1">
        <v>47.47</v>
      </c>
      <c r="I791" s="1">
        <v>187.4</v>
      </c>
      <c r="J791" s="52">
        <f t="shared" si="12"/>
        <v>5.6553749999999993E-2</v>
      </c>
    </row>
    <row r="792" spans="1:10" x14ac:dyDescent="0.35">
      <c r="A792" s="1" t="s">
        <v>16893</v>
      </c>
      <c r="B792" s="1">
        <v>40</v>
      </c>
      <c r="C792" s="1">
        <v>29</v>
      </c>
      <c r="D792" s="1">
        <v>39.200000000000003</v>
      </c>
      <c r="E792" s="1">
        <v>40.08</v>
      </c>
      <c r="F792" s="1">
        <v>48.49</v>
      </c>
      <c r="G792" s="1">
        <v>23.87</v>
      </c>
      <c r="H792" s="1">
        <v>46.54</v>
      </c>
      <c r="I792" s="1">
        <v>194.75</v>
      </c>
      <c r="J792" s="52">
        <f t="shared" si="12"/>
        <v>5.7741250000000001E-2</v>
      </c>
    </row>
    <row r="793" spans="1:10" x14ac:dyDescent="0.35">
      <c r="A793" s="1" t="s">
        <v>16892</v>
      </c>
      <c r="B793" s="1">
        <v>39</v>
      </c>
      <c r="C793" s="1">
        <v>27</v>
      </c>
      <c r="D793" s="1">
        <v>36.770000000000003</v>
      </c>
      <c r="E793" s="1">
        <v>39.299999999999997</v>
      </c>
      <c r="F793" s="1">
        <v>46.06</v>
      </c>
      <c r="G793" s="1">
        <v>17.38</v>
      </c>
      <c r="H793" s="1">
        <v>40.619999999999997</v>
      </c>
      <c r="I793" s="1">
        <v>183.48</v>
      </c>
      <c r="J793" s="52">
        <f t="shared" si="12"/>
        <v>5.3701249999999999E-2</v>
      </c>
    </row>
    <row r="794" spans="1:10" x14ac:dyDescent="0.35">
      <c r="A794" s="1" t="s">
        <v>16891</v>
      </c>
      <c r="B794" s="1">
        <v>35.68</v>
      </c>
      <c r="C794" s="1">
        <v>18.45</v>
      </c>
      <c r="D794" s="1">
        <v>39.5</v>
      </c>
      <c r="E794" s="1">
        <v>37.270000000000003</v>
      </c>
      <c r="F794" s="1">
        <v>42.3</v>
      </c>
      <c r="G794" s="1">
        <v>15.92</v>
      </c>
      <c r="H794" s="1">
        <v>35.58</v>
      </c>
      <c r="I794" s="1">
        <v>155.66</v>
      </c>
      <c r="J794" s="52">
        <f t="shared" si="12"/>
        <v>4.7545000000000004E-2</v>
      </c>
    </row>
    <row r="795" spans="1:10" x14ac:dyDescent="0.35">
      <c r="A795" s="1" t="s">
        <v>16890</v>
      </c>
      <c r="B795" s="1">
        <v>34.99</v>
      </c>
      <c r="C795" s="1">
        <v>16.239999999999998</v>
      </c>
      <c r="D795" s="1">
        <v>34.92</v>
      </c>
      <c r="E795" s="1">
        <v>35.479999999999997</v>
      </c>
      <c r="F795" s="1">
        <v>41.29</v>
      </c>
      <c r="G795" s="1">
        <v>15.55</v>
      </c>
      <c r="H795" s="1">
        <v>31.22</v>
      </c>
      <c r="I795" s="1">
        <v>154.6</v>
      </c>
      <c r="J795" s="52">
        <f t="shared" si="12"/>
        <v>4.5536249999999993E-2</v>
      </c>
    </row>
    <row r="796" spans="1:10" x14ac:dyDescent="0.35">
      <c r="A796" s="1" t="s">
        <v>16889</v>
      </c>
      <c r="B796" s="1">
        <v>33.44</v>
      </c>
      <c r="C796" s="1">
        <v>19.100000000000001</v>
      </c>
      <c r="D796" s="1">
        <v>34.26</v>
      </c>
      <c r="E796" s="1">
        <v>34.020000000000003</v>
      </c>
      <c r="F796" s="1">
        <v>40.479999999999997</v>
      </c>
      <c r="G796" s="1">
        <v>14.38</v>
      </c>
      <c r="H796" s="1">
        <v>30.27</v>
      </c>
      <c r="I796" s="1">
        <v>154.69999999999999</v>
      </c>
      <c r="J796" s="52">
        <f t="shared" si="12"/>
        <v>4.5081249999999996E-2</v>
      </c>
    </row>
    <row r="797" spans="1:10" x14ac:dyDescent="0.35">
      <c r="A797" s="1" t="s">
        <v>16888</v>
      </c>
      <c r="B797" s="1">
        <v>33.200000000000003</v>
      </c>
      <c r="C797" s="1">
        <v>16.22</v>
      </c>
      <c r="D797" s="1">
        <v>32.549999999999997</v>
      </c>
      <c r="E797" s="1">
        <v>35.020000000000003</v>
      </c>
      <c r="F797" s="1">
        <v>39</v>
      </c>
      <c r="G797" s="1">
        <v>9.2899999999999991</v>
      </c>
      <c r="H797" s="1">
        <v>28.89</v>
      </c>
      <c r="I797" s="1">
        <v>154.9</v>
      </c>
      <c r="J797" s="52">
        <f t="shared" si="12"/>
        <v>4.3633750000000006E-2</v>
      </c>
    </row>
    <row r="798" spans="1:10" x14ac:dyDescent="0.35">
      <c r="A798" s="1" t="s">
        <v>16887</v>
      </c>
      <c r="B798" s="1">
        <v>34.24</v>
      </c>
      <c r="C798" s="1">
        <v>14.52</v>
      </c>
      <c r="D798" s="1">
        <v>32.49</v>
      </c>
      <c r="E798" s="1">
        <v>33.729999999999997</v>
      </c>
      <c r="F798" s="1">
        <v>38.9</v>
      </c>
      <c r="G798" s="1">
        <v>10.94</v>
      </c>
      <c r="H798" s="1">
        <v>30.14</v>
      </c>
      <c r="I798" s="1">
        <v>158.81</v>
      </c>
      <c r="J798" s="52">
        <f t="shared" si="12"/>
        <v>4.4221249999999997E-2</v>
      </c>
    </row>
    <row r="799" spans="1:10" x14ac:dyDescent="0.35">
      <c r="A799" s="1" t="s">
        <v>16886</v>
      </c>
      <c r="B799" s="1">
        <v>33.18</v>
      </c>
      <c r="C799" s="1">
        <v>17.55</v>
      </c>
      <c r="D799" s="1">
        <v>35.85</v>
      </c>
      <c r="E799" s="1">
        <v>34.31</v>
      </c>
      <c r="F799" s="1">
        <v>38.47</v>
      </c>
      <c r="G799" s="1">
        <v>11.18</v>
      </c>
      <c r="H799" s="1">
        <v>36.99</v>
      </c>
      <c r="I799" s="1">
        <v>159.86000000000001</v>
      </c>
      <c r="J799" s="52">
        <f t="shared" si="12"/>
        <v>4.5923750000000006E-2</v>
      </c>
    </row>
    <row r="800" spans="1:10" x14ac:dyDescent="0.35">
      <c r="A800" s="1" t="s">
        <v>16885</v>
      </c>
      <c r="B800" s="1">
        <v>40</v>
      </c>
      <c r="C800" s="1">
        <v>21.41</v>
      </c>
      <c r="D800" s="1">
        <v>43.02</v>
      </c>
      <c r="E800" s="1">
        <v>34.729999999999997</v>
      </c>
      <c r="F800" s="1">
        <v>39.880000000000003</v>
      </c>
      <c r="G800" s="1">
        <v>26.78</v>
      </c>
      <c r="H800" s="1">
        <v>41.2</v>
      </c>
      <c r="I800" s="1">
        <v>164.9</v>
      </c>
      <c r="J800" s="52">
        <f t="shared" si="12"/>
        <v>5.1489999999999994E-2</v>
      </c>
    </row>
    <row r="801" spans="1:10" x14ac:dyDescent="0.35">
      <c r="A801" s="1" t="s">
        <v>16884</v>
      </c>
      <c r="B801" s="1">
        <v>60.43</v>
      </c>
      <c r="C801" s="1">
        <v>33.25</v>
      </c>
      <c r="D801" s="1">
        <v>56.32</v>
      </c>
      <c r="E801" s="1">
        <v>37.42</v>
      </c>
      <c r="F801" s="1">
        <v>40.97</v>
      </c>
      <c r="G801" s="1">
        <v>36.49</v>
      </c>
      <c r="H801" s="1">
        <v>55.91</v>
      </c>
      <c r="I801" s="1">
        <v>191.6</v>
      </c>
      <c r="J801" s="52">
        <f t="shared" si="12"/>
        <v>6.4048750000000002E-2</v>
      </c>
    </row>
    <row r="802" spans="1:10" x14ac:dyDescent="0.35">
      <c r="A802" s="1" t="s">
        <v>16883</v>
      </c>
      <c r="B802" s="1">
        <v>60.08</v>
      </c>
      <c r="C802" s="1">
        <v>35</v>
      </c>
      <c r="D802" s="1">
        <v>60</v>
      </c>
      <c r="E802" s="1">
        <v>41.88</v>
      </c>
      <c r="F802" s="1">
        <v>43.8</v>
      </c>
      <c r="G802" s="1">
        <v>39.97</v>
      </c>
      <c r="H802" s="1">
        <v>56.08</v>
      </c>
      <c r="I802" s="1">
        <v>215.01</v>
      </c>
      <c r="J802" s="52">
        <f t="shared" si="12"/>
        <v>6.8977499999999997E-2</v>
      </c>
    </row>
    <row r="803" spans="1:10" x14ac:dyDescent="0.35">
      <c r="A803" s="1" t="s">
        <v>16882</v>
      </c>
      <c r="B803" s="1">
        <v>58.79</v>
      </c>
      <c r="C803" s="1">
        <v>33.96</v>
      </c>
      <c r="D803" s="1">
        <v>58</v>
      </c>
      <c r="E803" s="1">
        <v>45.45</v>
      </c>
      <c r="F803" s="1">
        <v>47.05</v>
      </c>
      <c r="G803" s="1">
        <v>39.26</v>
      </c>
      <c r="H803" s="1">
        <v>56.08</v>
      </c>
      <c r="I803" s="1">
        <v>216.8</v>
      </c>
      <c r="J803" s="52">
        <f t="shared" si="12"/>
        <v>6.9423749999999992E-2</v>
      </c>
    </row>
    <row r="804" spans="1:10" x14ac:dyDescent="0.35">
      <c r="A804" s="1" t="s">
        <v>16881</v>
      </c>
      <c r="B804" s="1">
        <v>55.77</v>
      </c>
      <c r="C804" s="1">
        <v>29.94</v>
      </c>
      <c r="D804" s="1">
        <v>56.67</v>
      </c>
      <c r="E804" s="1">
        <v>45.84</v>
      </c>
      <c r="F804" s="1">
        <v>49.33</v>
      </c>
      <c r="G804" s="1">
        <v>35.520000000000003</v>
      </c>
      <c r="H804" s="1">
        <v>54.03</v>
      </c>
      <c r="I804" s="1">
        <v>213.26</v>
      </c>
      <c r="J804" s="52">
        <f t="shared" si="12"/>
        <v>6.7545000000000008E-2</v>
      </c>
    </row>
    <row r="805" spans="1:10" x14ac:dyDescent="0.35">
      <c r="A805" s="1" t="s">
        <v>16880</v>
      </c>
      <c r="B805" s="1">
        <v>53.37</v>
      </c>
      <c r="C805" s="1">
        <v>28.55</v>
      </c>
      <c r="D805" s="1">
        <v>55.97</v>
      </c>
      <c r="E805" s="1">
        <v>47.08</v>
      </c>
      <c r="F805" s="1">
        <v>51.11</v>
      </c>
      <c r="G805" s="1">
        <v>32.97</v>
      </c>
      <c r="H805" s="1">
        <v>56.97</v>
      </c>
      <c r="I805" s="1">
        <v>209</v>
      </c>
      <c r="J805" s="52">
        <f t="shared" si="12"/>
        <v>6.6877499999999993E-2</v>
      </c>
    </row>
    <row r="806" spans="1:10" x14ac:dyDescent="0.35">
      <c r="A806" s="1" t="s">
        <v>16879</v>
      </c>
      <c r="B806" s="1">
        <v>46.2</v>
      </c>
      <c r="C806" s="1">
        <v>25.69</v>
      </c>
      <c r="D806" s="1">
        <v>54.37</v>
      </c>
      <c r="E806" s="1">
        <v>46.31</v>
      </c>
      <c r="F806" s="1">
        <v>50.35</v>
      </c>
      <c r="G806" s="1">
        <v>29.08</v>
      </c>
      <c r="H806" s="1">
        <v>54.31</v>
      </c>
      <c r="I806" s="1">
        <v>191</v>
      </c>
      <c r="J806" s="52">
        <f t="shared" si="12"/>
        <v>6.2163750000000004E-2</v>
      </c>
    </row>
    <row r="807" spans="1:10" x14ac:dyDescent="0.35">
      <c r="A807" s="1" t="s">
        <v>16878</v>
      </c>
      <c r="B807" s="1">
        <v>48.76</v>
      </c>
      <c r="C807" s="1">
        <v>25.97</v>
      </c>
      <c r="D807" s="1">
        <v>53.67</v>
      </c>
      <c r="E807" s="1">
        <v>43.72</v>
      </c>
      <c r="F807" s="1">
        <v>47.09</v>
      </c>
      <c r="G807" s="1">
        <v>28.38</v>
      </c>
      <c r="H807" s="1">
        <v>51.58</v>
      </c>
      <c r="I807" s="1">
        <v>188.99</v>
      </c>
      <c r="J807" s="52">
        <f t="shared" si="12"/>
        <v>6.1019999999999998E-2</v>
      </c>
    </row>
    <row r="808" spans="1:10" x14ac:dyDescent="0.35">
      <c r="A808" s="1" t="s">
        <v>16877</v>
      </c>
      <c r="B808" s="1">
        <v>47.85</v>
      </c>
      <c r="C808" s="1">
        <v>25.24</v>
      </c>
      <c r="D808" s="1">
        <v>51.96</v>
      </c>
      <c r="E808" s="1">
        <v>39.97</v>
      </c>
      <c r="F808" s="1">
        <v>45.14</v>
      </c>
      <c r="G808" s="1">
        <v>28.73</v>
      </c>
      <c r="H808" s="1">
        <v>46.23</v>
      </c>
      <c r="I808" s="1">
        <v>194.9</v>
      </c>
      <c r="J808" s="52">
        <f t="shared" si="12"/>
        <v>6.00025E-2</v>
      </c>
    </row>
    <row r="809" spans="1:10" x14ac:dyDescent="0.35">
      <c r="A809" s="1" t="s">
        <v>16876</v>
      </c>
      <c r="B809" s="1">
        <v>51.7</v>
      </c>
      <c r="C809" s="1">
        <v>23.52</v>
      </c>
      <c r="D809" s="1">
        <v>48.47</v>
      </c>
      <c r="E809" s="1">
        <v>39.119999999999997</v>
      </c>
      <c r="F809" s="1">
        <v>44.4</v>
      </c>
      <c r="G809" s="1">
        <v>28.29</v>
      </c>
      <c r="H809" s="1">
        <v>44.36</v>
      </c>
      <c r="I809" s="1">
        <v>170.61</v>
      </c>
      <c r="J809" s="52">
        <f t="shared" si="12"/>
        <v>5.6308750000000005E-2</v>
      </c>
    </row>
    <row r="810" spans="1:10" x14ac:dyDescent="0.35">
      <c r="A810" s="1" t="s">
        <v>16875</v>
      </c>
      <c r="B810" s="1">
        <v>51.54</v>
      </c>
      <c r="C810" s="1">
        <v>26.4</v>
      </c>
      <c r="D810" s="1">
        <v>50.74</v>
      </c>
      <c r="E810" s="1">
        <v>40.96</v>
      </c>
      <c r="F810" s="1">
        <v>45.79</v>
      </c>
      <c r="G810" s="1">
        <v>32.47</v>
      </c>
      <c r="H810" s="1">
        <v>42.01</v>
      </c>
      <c r="I810" s="1">
        <v>180.1</v>
      </c>
      <c r="J810" s="52">
        <f t="shared" si="12"/>
        <v>5.8751249999999998E-2</v>
      </c>
    </row>
    <row r="811" spans="1:10" x14ac:dyDescent="0.35">
      <c r="A811" s="1" t="s">
        <v>16874</v>
      </c>
      <c r="B811" s="1">
        <v>60.07</v>
      </c>
      <c r="C811" s="1">
        <v>32.619999999999997</v>
      </c>
      <c r="D811" s="1">
        <v>56.75</v>
      </c>
      <c r="E811" s="1">
        <v>47.38</v>
      </c>
      <c r="F811" s="1">
        <v>51.94</v>
      </c>
      <c r="G811" s="1">
        <v>37.619999999999997</v>
      </c>
      <c r="H811" s="1">
        <v>48.01</v>
      </c>
      <c r="I811" s="1">
        <v>224.15</v>
      </c>
      <c r="J811" s="52">
        <f t="shared" si="12"/>
        <v>6.9817499999999991E-2</v>
      </c>
    </row>
    <row r="812" spans="1:10" x14ac:dyDescent="0.35">
      <c r="A812" s="1" t="s">
        <v>16873</v>
      </c>
      <c r="B812" s="1">
        <v>65.52</v>
      </c>
      <c r="C812" s="1">
        <v>36.69</v>
      </c>
      <c r="D812" s="1">
        <v>55.79</v>
      </c>
      <c r="E812" s="1">
        <v>50.54</v>
      </c>
      <c r="F812" s="1">
        <v>59.54</v>
      </c>
      <c r="G812" s="1">
        <v>37.99</v>
      </c>
      <c r="H812" s="1">
        <v>53.25</v>
      </c>
      <c r="I812" s="1">
        <v>236.41</v>
      </c>
      <c r="J812" s="52">
        <f t="shared" si="12"/>
        <v>7.4466249999999998E-2</v>
      </c>
    </row>
    <row r="813" spans="1:10" x14ac:dyDescent="0.35">
      <c r="A813" s="1" t="s">
        <v>16872</v>
      </c>
      <c r="B813" s="1">
        <v>52.89</v>
      </c>
      <c r="C813" s="1">
        <v>36.19</v>
      </c>
      <c r="D813" s="1">
        <v>52.72</v>
      </c>
      <c r="E813" s="1">
        <v>50.26</v>
      </c>
      <c r="F813" s="1">
        <v>60.67</v>
      </c>
      <c r="G813" s="1">
        <v>36.57</v>
      </c>
      <c r="H813" s="1">
        <v>55.04</v>
      </c>
      <c r="I813" s="1">
        <v>179.21</v>
      </c>
      <c r="J813" s="52">
        <f t="shared" si="12"/>
        <v>6.5443750000000009E-2</v>
      </c>
    </row>
    <row r="814" spans="1:10" x14ac:dyDescent="0.35">
      <c r="A814" s="1" t="s">
        <v>16871</v>
      </c>
      <c r="B814" s="1">
        <v>47.99</v>
      </c>
      <c r="C814" s="1">
        <v>30.13</v>
      </c>
      <c r="D814" s="1">
        <v>49.9</v>
      </c>
      <c r="E814" s="1">
        <v>43.5</v>
      </c>
      <c r="F814" s="1">
        <v>57.4</v>
      </c>
      <c r="G814" s="1">
        <v>31</v>
      </c>
      <c r="H814" s="1">
        <v>49.18</v>
      </c>
      <c r="I814" s="1">
        <v>179.23</v>
      </c>
      <c r="J814" s="52">
        <f t="shared" si="12"/>
        <v>6.1041250000000005E-2</v>
      </c>
    </row>
    <row r="815" spans="1:10" x14ac:dyDescent="0.35">
      <c r="A815" s="1" t="s">
        <v>16870</v>
      </c>
      <c r="B815" s="1">
        <v>44.25</v>
      </c>
      <c r="C815" s="1">
        <v>23.75</v>
      </c>
      <c r="D815" s="1">
        <v>44.9</v>
      </c>
      <c r="E815" s="1">
        <v>39.5</v>
      </c>
      <c r="F815" s="1">
        <v>51.94</v>
      </c>
      <c r="G815" s="1">
        <v>27.16</v>
      </c>
      <c r="H815" s="1">
        <v>45.2</v>
      </c>
      <c r="I815" s="1">
        <v>179.6</v>
      </c>
      <c r="J815" s="52">
        <f t="shared" si="12"/>
        <v>5.7037499999999991E-2</v>
      </c>
    </row>
    <row r="816" spans="1:10" x14ac:dyDescent="0.35">
      <c r="A816" s="1" t="s">
        <v>16869</v>
      </c>
      <c r="B816" s="1">
        <v>43.93</v>
      </c>
      <c r="C816" s="1">
        <v>25.42</v>
      </c>
      <c r="D816" s="1">
        <v>44.25</v>
      </c>
      <c r="E816" s="1">
        <v>41.74</v>
      </c>
      <c r="F816" s="1">
        <v>46.25</v>
      </c>
      <c r="G816" s="1">
        <v>27.13</v>
      </c>
      <c r="H816" s="1">
        <v>47.4</v>
      </c>
      <c r="I816" s="1">
        <v>186.81</v>
      </c>
      <c r="J816" s="52">
        <f t="shared" si="12"/>
        <v>5.7866250000000001E-2</v>
      </c>
    </row>
    <row r="817" spans="1:10" x14ac:dyDescent="0.35">
      <c r="A817" s="1" t="s">
        <v>16868</v>
      </c>
      <c r="B817" s="1">
        <v>39.94</v>
      </c>
      <c r="C817" s="1">
        <v>29</v>
      </c>
      <c r="D817" s="1">
        <v>36.08</v>
      </c>
      <c r="E817" s="1">
        <v>41.4</v>
      </c>
      <c r="F817" s="1">
        <v>41.76</v>
      </c>
      <c r="G817" s="1">
        <v>24.76</v>
      </c>
      <c r="H817" s="1">
        <v>41.78</v>
      </c>
      <c r="I817" s="1">
        <v>149.9</v>
      </c>
      <c r="J817" s="52">
        <f t="shared" si="12"/>
        <v>5.0577499999999997E-2</v>
      </c>
    </row>
    <row r="818" spans="1:10" x14ac:dyDescent="0.35">
      <c r="A818" s="1" t="s">
        <v>16867</v>
      </c>
      <c r="B818" s="1">
        <v>34.93</v>
      </c>
      <c r="C818" s="1">
        <v>18.04</v>
      </c>
      <c r="D818" s="1">
        <v>37.04</v>
      </c>
      <c r="E818" s="1">
        <v>41.45</v>
      </c>
      <c r="F818" s="1">
        <v>40</v>
      </c>
      <c r="G818" s="1">
        <v>20.79</v>
      </c>
      <c r="H818" s="1">
        <v>42.3</v>
      </c>
      <c r="I818" s="1">
        <v>179.6</v>
      </c>
      <c r="J818" s="52">
        <f t="shared" si="12"/>
        <v>5.1768749999999995E-2</v>
      </c>
    </row>
    <row r="819" spans="1:10" x14ac:dyDescent="0.35">
      <c r="A819" s="1" t="s">
        <v>16866</v>
      </c>
      <c r="B819" s="1">
        <v>32.700000000000003</v>
      </c>
      <c r="C819" s="1">
        <v>17.78</v>
      </c>
      <c r="D819" s="1">
        <v>34.96</v>
      </c>
      <c r="E819" s="1">
        <v>37.1</v>
      </c>
      <c r="F819" s="1">
        <v>40.11</v>
      </c>
      <c r="G819" s="1">
        <v>17.41</v>
      </c>
      <c r="H819" s="1">
        <v>38.770000000000003</v>
      </c>
      <c r="I819" s="1">
        <v>127.7</v>
      </c>
      <c r="J819" s="52">
        <f t="shared" si="12"/>
        <v>4.3316249999999994E-2</v>
      </c>
    </row>
    <row r="820" spans="1:10" x14ac:dyDescent="0.35">
      <c r="A820" s="1" t="s">
        <v>16865</v>
      </c>
      <c r="B820" s="1">
        <v>32</v>
      </c>
      <c r="C820" s="1">
        <v>16.52</v>
      </c>
      <c r="D820" s="1">
        <v>34.01</v>
      </c>
      <c r="E820" s="1">
        <v>34.5</v>
      </c>
      <c r="F820" s="1">
        <v>39.42</v>
      </c>
      <c r="G820" s="1">
        <v>16.239999999999998</v>
      </c>
      <c r="H820" s="1">
        <v>37.18</v>
      </c>
      <c r="I820" s="1">
        <v>126.24</v>
      </c>
      <c r="J820" s="52">
        <f t="shared" si="12"/>
        <v>4.2013750000000002E-2</v>
      </c>
    </row>
    <row r="821" spans="1:10" x14ac:dyDescent="0.35">
      <c r="A821" s="1" t="s">
        <v>16864</v>
      </c>
      <c r="B821" s="1">
        <v>31.9</v>
      </c>
      <c r="C821" s="1">
        <v>15.8</v>
      </c>
      <c r="D821" s="1">
        <v>31.93</v>
      </c>
      <c r="E821" s="1">
        <v>31.87</v>
      </c>
      <c r="F821" s="1">
        <v>39.21</v>
      </c>
      <c r="G821" s="1">
        <v>12.56</v>
      </c>
      <c r="H821" s="1">
        <v>31.99</v>
      </c>
      <c r="I821" s="1">
        <v>130.44</v>
      </c>
      <c r="J821" s="52">
        <f t="shared" si="12"/>
        <v>4.0712500000000006E-2</v>
      </c>
    </row>
    <row r="822" spans="1:10" x14ac:dyDescent="0.35">
      <c r="A822" s="1" t="s">
        <v>16863</v>
      </c>
      <c r="B822" s="1">
        <v>31.2</v>
      </c>
      <c r="C822" s="1">
        <v>16.03</v>
      </c>
      <c r="D822" s="1">
        <v>31.89</v>
      </c>
      <c r="E822" s="1">
        <v>31.81</v>
      </c>
      <c r="F822" s="1">
        <v>38.549999999999997</v>
      </c>
      <c r="G822" s="1">
        <v>12.03</v>
      </c>
      <c r="H822" s="1">
        <v>35.200000000000003</v>
      </c>
      <c r="I822" s="1">
        <v>125.82</v>
      </c>
      <c r="J822" s="52">
        <f t="shared" si="12"/>
        <v>4.0316250000000005E-2</v>
      </c>
    </row>
    <row r="823" spans="1:10" x14ac:dyDescent="0.35">
      <c r="A823" s="1" t="s">
        <v>16862</v>
      </c>
      <c r="B823" s="1">
        <v>33.549999999999997</v>
      </c>
      <c r="C823" s="1">
        <v>17.010000000000002</v>
      </c>
      <c r="D823" s="1">
        <v>32.090000000000003</v>
      </c>
      <c r="E823" s="1">
        <v>31.81</v>
      </c>
      <c r="F823" s="1">
        <v>40.630000000000003</v>
      </c>
      <c r="G823" s="1">
        <v>15.88</v>
      </c>
      <c r="H823" s="1">
        <v>39.369999999999997</v>
      </c>
      <c r="I823" s="1">
        <v>121.94</v>
      </c>
      <c r="J823" s="52">
        <f t="shared" si="12"/>
        <v>4.1534999999999996E-2</v>
      </c>
    </row>
    <row r="824" spans="1:10" x14ac:dyDescent="0.35">
      <c r="A824" s="1" t="s">
        <v>16861</v>
      </c>
      <c r="B824" s="1">
        <v>42.64</v>
      </c>
      <c r="C824" s="1">
        <v>22.43</v>
      </c>
      <c r="D824" s="1">
        <v>33.82</v>
      </c>
      <c r="E824" s="1">
        <v>34.520000000000003</v>
      </c>
      <c r="F824" s="1">
        <v>47.16</v>
      </c>
      <c r="G824" s="1">
        <v>24.88</v>
      </c>
      <c r="H824" s="1">
        <v>48.32</v>
      </c>
      <c r="I824" s="1">
        <v>151.12</v>
      </c>
      <c r="J824" s="52">
        <f t="shared" si="12"/>
        <v>5.0611249999999997E-2</v>
      </c>
    </row>
    <row r="825" spans="1:10" x14ac:dyDescent="0.35">
      <c r="A825" s="1" t="s">
        <v>16860</v>
      </c>
      <c r="B825" s="1">
        <v>50.92</v>
      </c>
      <c r="C825" s="1">
        <v>31.96</v>
      </c>
      <c r="D825" s="1">
        <v>37.04</v>
      </c>
      <c r="E825" s="1">
        <v>38.57</v>
      </c>
      <c r="F825" s="1">
        <v>55.74</v>
      </c>
      <c r="G825" s="1">
        <v>29.7</v>
      </c>
      <c r="H825" s="1">
        <v>57.15</v>
      </c>
      <c r="I825" s="1">
        <v>192</v>
      </c>
      <c r="J825" s="52">
        <f t="shared" si="12"/>
        <v>6.1634999999999995E-2</v>
      </c>
    </row>
    <row r="826" spans="1:10" x14ac:dyDescent="0.35">
      <c r="A826" s="1" t="s">
        <v>16859</v>
      </c>
      <c r="B826" s="1">
        <v>61.76</v>
      </c>
      <c r="C826" s="1">
        <v>31.73</v>
      </c>
      <c r="D826" s="1">
        <v>42.32</v>
      </c>
      <c r="E826" s="1">
        <v>41</v>
      </c>
      <c r="F826" s="1">
        <v>55.34</v>
      </c>
      <c r="G826" s="1">
        <v>35.01</v>
      </c>
      <c r="H826" s="1">
        <v>59.19</v>
      </c>
      <c r="I826" s="1">
        <v>219.05</v>
      </c>
      <c r="J826" s="52">
        <f t="shared" si="12"/>
        <v>6.8175000000000013E-2</v>
      </c>
    </row>
    <row r="827" spans="1:10" x14ac:dyDescent="0.35">
      <c r="A827" s="1" t="s">
        <v>16858</v>
      </c>
      <c r="B827" s="1">
        <v>62.59</v>
      </c>
      <c r="C827" s="1">
        <v>29</v>
      </c>
      <c r="D827" s="1">
        <v>49.58</v>
      </c>
      <c r="E827" s="1">
        <v>43.31</v>
      </c>
      <c r="F827" s="1">
        <v>59</v>
      </c>
      <c r="G827" s="1">
        <v>34.9</v>
      </c>
      <c r="H827" s="1">
        <v>55</v>
      </c>
      <c r="I827" s="1">
        <v>231.95</v>
      </c>
      <c r="J827" s="52">
        <f t="shared" si="12"/>
        <v>7.0666249999999986E-2</v>
      </c>
    </row>
    <row r="828" spans="1:10" x14ac:dyDescent="0.35">
      <c r="A828" s="1" t="s">
        <v>16857</v>
      </c>
      <c r="B828" s="1">
        <v>61.1</v>
      </c>
      <c r="C828" s="1">
        <v>29.19</v>
      </c>
      <c r="D828" s="1">
        <v>51.97</v>
      </c>
      <c r="E828" s="1">
        <v>40.43</v>
      </c>
      <c r="F828" s="1">
        <v>53</v>
      </c>
      <c r="G828" s="1">
        <v>29.9</v>
      </c>
      <c r="H828" s="1">
        <v>49.9</v>
      </c>
      <c r="I828" s="1">
        <v>210</v>
      </c>
      <c r="J828" s="52">
        <f t="shared" si="12"/>
        <v>6.5686250000000002E-2</v>
      </c>
    </row>
    <row r="829" spans="1:10" x14ac:dyDescent="0.35">
      <c r="A829" s="1" t="s">
        <v>16856</v>
      </c>
      <c r="B829" s="1">
        <v>58.94</v>
      </c>
      <c r="C829" s="1">
        <v>30.22</v>
      </c>
      <c r="D829" s="1">
        <v>50</v>
      </c>
      <c r="E829" s="1">
        <v>40</v>
      </c>
      <c r="F829" s="1">
        <v>44.7</v>
      </c>
      <c r="G829" s="1">
        <v>29.03</v>
      </c>
      <c r="H829" s="1">
        <v>56.43</v>
      </c>
      <c r="I829" s="1">
        <v>216.1</v>
      </c>
      <c r="J829" s="52">
        <f t="shared" si="12"/>
        <v>6.56775E-2</v>
      </c>
    </row>
    <row r="830" spans="1:10" x14ac:dyDescent="0.35">
      <c r="A830" s="1" t="s">
        <v>16855</v>
      </c>
      <c r="B830" s="1">
        <v>54.87</v>
      </c>
      <c r="C830" s="1">
        <v>27.97</v>
      </c>
      <c r="D830" s="1">
        <v>50</v>
      </c>
      <c r="E830" s="1">
        <v>40.15</v>
      </c>
      <c r="F830" s="1">
        <v>41.69</v>
      </c>
      <c r="G830" s="1">
        <v>27.07</v>
      </c>
      <c r="H830" s="1">
        <v>56.09</v>
      </c>
      <c r="I830" s="1">
        <v>200</v>
      </c>
      <c r="J830" s="52">
        <f t="shared" si="12"/>
        <v>6.2230000000000001E-2</v>
      </c>
    </row>
    <row r="831" spans="1:10" x14ac:dyDescent="0.35">
      <c r="A831" s="1" t="s">
        <v>16854</v>
      </c>
      <c r="B831" s="1">
        <v>53.53</v>
      </c>
      <c r="C831" s="1">
        <v>26.87</v>
      </c>
      <c r="D831" s="1">
        <v>49.12</v>
      </c>
      <c r="E831" s="1">
        <v>37.76</v>
      </c>
      <c r="F831" s="1">
        <v>40.799999999999997</v>
      </c>
      <c r="G831" s="1">
        <v>26.43</v>
      </c>
      <c r="H831" s="1">
        <v>55.69</v>
      </c>
      <c r="I831" s="1">
        <v>191.18</v>
      </c>
      <c r="J831" s="52">
        <f t="shared" si="12"/>
        <v>6.0172499999999997E-2</v>
      </c>
    </row>
    <row r="832" spans="1:10" x14ac:dyDescent="0.35">
      <c r="A832" s="1" t="s">
        <v>16853</v>
      </c>
      <c r="B832" s="1">
        <v>51.45</v>
      </c>
      <c r="C832" s="1">
        <v>25.85</v>
      </c>
      <c r="D832" s="1">
        <v>47.22</v>
      </c>
      <c r="E832" s="1">
        <v>33.9</v>
      </c>
      <c r="F832" s="1">
        <v>45.4</v>
      </c>
      <c r="G832" s="1">
        <v>29.9</v>
      </c>
      <c r="H832" s="1">
        <v>56.56</v>
      </c>
      <c r="I832" s="1">
        <v>175.93</v>
      </c>
      <c r="J832" s="52">
        <f t="shared" si="12"/>
        <v>5.8276250000000002E-2</v>
      </c>
    </row>
    <row r="833" spans="1:10" x14ac:dyDescent="0.35">
      <c r="A833" s="1" t="s">
        <v>16852</v>
      </c>
      <c r="B833" s="1">
        <v>49.88</v>
      </c>
      <c r="C833" s="1">
        <v>27.94</v>
      </c>
      <c r="D833" s="1">
        <v>45.22</v>
      </c>
      <c r="E833" s="1">
        <v>33.22</v>
      </c>
      <c r="F833" s="1">
        <v>45.49</v>
      </c>
      <c r="G833" s="1">
        <v>29.05</v>
      </c>
      <c r="H833" s="1">
        <v>58</v>
      </c>
      <c r="I833" s="1">
        <v>176</v>
      </c>
      <c r="J833" s="52">
        <f t="shared" si="12"/>
        <v>5.8099999999999999E-2</v>
      </c>
    </row>
    <row r="834" spans="1:10" x14ac:dyDescent="0.35">
      <c r="A834" s="1" t="s">
        <v>16851</v>
      </c>
      <c r="B834" s="1">
        <v>49.92</v>
      </c>
      <c r="C834" s="1">
        <v>27.81</v>
      </c>
      <c r="D834" s="1">
        <v>46.26</v>
      </c>
      <c r="E834" s="1">
        <v>34.25</v>
      </c>
      <c r="F834" s="1">
        <v>46.59</v>
      </c>
      <c r="G834" s="1">
        <v>31.42</v>
      </c>
      <c r="H834" s="1">
        <v>59.42</v>
      </c>
      <c r="I834" s="1">
        <v>174.9</v>
      </c>
      <c r="J834" s="52">
        <f t="shared" si="12"/>
        <v>5.8821250000000005E-2</v>
      </c>
    </row>
    <row r="835" spans="1:10" x14ac:dyDescent="0.35">
      <c r="A835" s="1" t="s">
        <v>16850</v>
      </c>
      <c r="B835" s="1">
        <v>59.37</v>
      </c>
      <c r="C835" s="1">
        <v>35</v>
      </c>
      <c r="D835" s="1">
        <v>56.37</v>
      </c>
      <c r="E835" s="1">
        <v>39.71</v>
      </c>
      <c r="F835" s="1">
        <v>49.9</v>
      </c>
      <c r="G835" s="1">
        <v>39.92</v>
      </c>
      <c r="H835" s="1">
        <v>70.73</v>
      </c>
      <c r="I835" s="1">
        <v>196.31</v>
      </c>
      <c r="J835" s="52">
        <f t="shared" ref="J835:J898" si="13">(AVERAGE(B835:I835))/1000</f>
        <v>6.8413750000000009E-2</v>
      </c>
    </row>
    <row r="836" spans="1:10" x14ac:dyDescent="0.35">
      <c r="A836" s="1" t="s">
        <v>16849</v>
      </c>
      <c r="B836" s="1">
        <v>75.87</v>
      </c>
      <c r="C836" s="1">
        <v>42.18</v>
      </c>
      <c r="D836" s="1">
        <v>66.180000000000007</v>
      </c>
      <c r="E836" s="1">
        <v>48.7</v>
      </c>
      <c r="F836" s="1">
        <v>46.78</v>
      </c>
      <c r="G836" s="1">
        <v>41.3</v>
      </c>
      <c r="H836" s="1">
        <v>71.5</v>
      </c>
      <c r="I836" s="1">
        <v>247</v>
      </c>
      <c r="J836" s="52">
        <f t="shared" si="13"/>
        <v>7.9938750000000003E-2</v>
      </c>
    </row>
    <row r="837" spans="1:10" x14ac:dyDescent="0.35">
      <c r="A837" s="1" t="s">
        <v>16848</v>
      </c>
      <c r="B837" s="1">
        <v>62.73</v>
      </c>
      <c r="C837" s="1">
        <v>39.01</v>
      </c>
      <c r="D837" s="1">
        <v>61.61</v>
      </c>
      <c r="E837" s="1">
        <v>50.88</v>
      </c>
      <c r="F837" s="1">
        <v>42.08</v>
      </c>
      <c r="G837" s="1">
        <v>42.07</v>
      </c>
      <c r="H837" s="1">
        <v>67.510000000000005</v>
      </c>
      <c r="I837" s="1">
        <v>180.9</v>
      </c>
      <c r="J837" s="52">
        <f t="shared" si="13"/>
        <v>6.834875E-2</v>
      </c>
    </row>
    <row r="838" spans="1:10" x14ac:dyDescent="0.35">
      <c r="A838" s="1" t="s">
        <v>16847</v>
      </c>
      <c r="B838" s="1">
        <v>49.89</v>
      </c>
      <c r="C838" s="1">
        <v>32.04</v>
      </c>
      <c r="D838" s="1">
        <v>55.49</v>
      </c>
      <c r="E838" s="1">
        <v>45.45</v>
      </c>
      <c r="F838" s="1">
        <v>40.590000000000003</v>
      </c>
      <c r="G838" s="1">
        <v>39.75</v>
      </c>
      <c r="H838" s="1">
        <v>59.39</v>
      </c>
      <c r="I838" s="1">
        <v>179.6</v>
      </c>
      <c r="J838" s="52">
        <f t="shared" si="13"/>
        <v>6.2775000000000011E-2</v>
      </c>
    </row>
    <row r="839" spans="1:10" x14ac:dyDescent="0.35">
      <c r="A839" s="1" t="s">
        <v>16846</v>
      </c>
      <c r="B839" s="1">
        <v>42.66</v>
      </c>
      <c r="C839" s="1">
        <v>26.96</v>
      </c>
      <c r="D839" s="1">
        <v>50</v>
      </c>
      <c r="E839" s="1">
        <v>36.979999999999997</v>
      </c>
      <c r="F839" s="1">
        <v>39.9</v>
      </c>
      <c r="G839" s="1">
        <v>30.13</v>
      </c>
      <c r="H839" s="1">
        <v>53.78</v>
      </c>
      <c r="I839" s="1">
        <v>174.94</v>
      </c>
      <c r="J839" s="52">
        <f t="shared" si="13"/>
        <v>5.6918749999999997E-2</v>
      </c>
    </row>
    <row r="840" spans="1:10" x14ac:dyDescent="0.35">
      <c r="A840" s="1" t="s">
        <v>16845</v>
      </c>
      <c r="B840" s="1">
        <v>44.04</v>
      </c>
      <c r="C840" s="1">
        <v>27.83</v>
      </c>
      <c r="D840" s="1">
        <v>50</v>
      </c>
      <c r="E840" s="1">
        <v>38.299999999999997</v>
      </c>
      <c r="F840" s="1">
        <v>39.700000000000003</v>
      </c>
      <c r="G840" s="1">
        <v>30.36</v>
      </c>
      <c r="H840" s="1">
        <v>52.7</v>
      </c>
      <c r="I840" s="1">
        <v>148.94</v>
      </c>
      <c r="J840" s="52">
        <f t="shared" si="13"/>
        <v>5.3983750000000004E-2</v>
      </c>
    </row>
    <row r="841" spans="1:10" x14ac:dyDescent="0.35">
      <c r="A841" s="1" t="s">
        <v>16844</v>
      </c>
      <c r="B841" s="1">
        <v>36.409999999999997</v>
      </c>
      <c r="C841" s="1">
        <v>23.98</v>
      </c>
      <c r="D841" s="1">
        <v>45.7</v>
      </c>
      <c r="E841" s="1">
        <v>40.31</v>
      </c>
      <c r="F841" s="1">
        <v>34.9</v>
      </c>
      <c r="G841" s="1">
        <v>31.88</v>
      </c>
      <c r="H841" s="1">
        <v>42.7</v>
      </c>
      <c r="I841" s="1">
        <v>117.03</v>
      </c>
      <c r="J841" s="52">
        <f t="shared" si="13"/>
        <v>4.6613749999999995E-2</v>
      </c>
    </row>
    <row r="842" spans="1:10" x14ac:dyDescent="0.35">
      <c r="A842" s="1" t="s">
        <v>16843</v>
      </c>
      <c r="B842" s="1">
        <v>39.96</v>
      </c>
      <c r="C842" s="1">
        <v>24.61</v>
      </c>
      <c r="D842" s="1">
        <v>70.16</v>
      </c>
      <c r="E842" s="1">
        <v>33.200000000000003</v>
      </c>
      <c r="F842" s="1">
        <v>37.299999999999997</v>
      </c>
      <c r="G842" s="1">
        <v>25.44</v>
      </c>
      <c r="H842" s="1">
        <v>45.57</v>
      </c>
      <c r="I842" s="1">
        <v>117.13</v>
      </c>
      <c r="J842" s="52">
        <f t="shared" si="13"/>
        <v>4.917125E-2</v>
      </c>
    </row>
    <row r="843" spans="1:10" x14ac:dyDescent="0.35">
      <c r="A843" s="1" t="s">
        <v>16842</v>
      </c>
      <c r="B843" s="1">
        <v>33.29</v>
      </c>
      <c r="C843" s="1">
        <v>23</v>
      </c>
      <c r="D843" s="1">
        <v>57.24</v>
      </c>
      <c r="E843" s="1">
        <v>33.229999999999997</v>
      </c>
      <c r="F843" s="1">
        <v>37.4</v>
      </c>
      <c r="G843" s="1">
        <v>25</v>
      </c>
      <c r="H843" s="1">
        <v>44.01</v>
      </c>
      <c r="I843" s="1">
        <v>107.86</v>
      </c>
      <c r="J843" s="52">
        <f t="shared" si="13"/>
        <v>4.5128749999999995E-2</v>
      </c>
    </row>
    <row r="844" spans="1:10" x14ac:dyDescent="0.35">
      <c r="A844" s="1" t="s">
        <v>16841</v>
      </c>
      <c r="B844" s="1">
        <v>32.24</v>
      </c>
      <c r="C844" s="1">
        <v>22.22</v>
      </c>
      <c r="D844" s="1">
        <v>37.729999999999997</v>
      </c>
      <c r="E844" s="1">
        <v>30.92</v>
      </c>
      <c r="F844" s="1">
        <v>38.42</v>
      </c>
      <c r="G844" s="1">
        <v>24.43</v>
      </c>
      <c r="H844" s="1">
        <v>42.24</v>
      </c>
      <c r="I844" s="1">
        <v>106.41</v>
      </c>
      <c r="J844" s="52">
        <f t="shared" si="13"/>
        <v>4.1826250000000002E-2</v>
      </c>
    </row>
    <row r="845" spans="1:10" x14ac:dyDescent="0.35">
      <c r="A845" s="1" t="s">
        <v>16840</v>
      </c>
      <c r="B845" s="1">
        <v>32.44</v>
      </c>
      <c r="C845" s="1">
        <v>20.100000000000001</v>
      </c>
      <c r="D845" s="1">
        <v>36.65</v>
      </c>
      <c r="E845" s="1">
        <v>30.93</v>
      </c>
      <c r="F845" s="1">
        <v>39.9</v>
      </c>
      <c r="G845" s="1">
        <v>23.63</v>
      </c>
      <c r="H845" s="1">
        <v>41.2</v>
      </c>
      <c r="I845" s="1">
        <v>106.22</v>
      </c>
      <c r="J845" s="52">
        <f t="shared" si="13"/>
        <v>4.1383750000000004E-2</v>
      </c>
    </row>
    <row r="846" spans="1:10" x14ac:dyDescent="0.35">
      <c r="A846" s="1" t="s">
        <v>16839</v>
      </c>
      <c r="B846" s="1">
        <v>32.92</v>
      </c>
      <c r="C846" s="1">
        <v>21.18</v>
      </c>
      <c r="D846" s="1">
        <v>33.15</v>
      </c>
      <c r="E846" s="1">
        <v>30.58</v>
      </c>
      <c r="F846" s="1">
        <v>39.9</v>
      </c>
      <c r="G846" s="1">
        <v>24.83</v>
      </c>
      <c r="H846" s="1">
        <v>40.520000000000003</v>
      </c>
      <c r="I846" s="1">
        <v>114.65</v>
      </c>
      <c r="J846" s="52">
        <f t="shared" si="13"/>
        <v>4.2216250000000004E-2</v>
      </c>
    </row>
    <row r="847" spans="1:10" x14ac:dyDescent="0.35">
      <c r="A847" s="1" t="s">
        <v>16838</v>
      </c>
      <c r="B847" s="1">
        <v>38.909999999999997</v>
      </c>
      <c r="C847" s="1">
        <v>21.18</v>
      </c>
      <c r="D847" s="1">
        <v>34.549999999999997</v>
      </c>
      <c r="E847" s="1">
        <v>33.67</v>
      </c>
      <c r="F847" s="1">
        <v>42.99</v>
      </c>
      <c r="G847" s="1">
        <v>26.62</v>
      </c>
      <c r="H847" s="1">
        <v>43.36</v>
      </c>
      <c r="I847" s="1">
        <v>116.54</v>
      </c>
      <c r="J847" s="52">
        <f t="shared" si="13"/>
        <v>4.4727500000000003E-2</v>
      </c>
    </row>
    <row r="848" spans="1:10" x14ac:dyDescent="0.35">
      <c r="A848" s="1" t="s">
        <v>16837</v>
      </c>
      <c r="B848" s="1">
        <v>45.96</v>
      </c>
      <c r="C848" s="1">
        <v>26.01</v>
      </c>
      <c r="D848" s="1">
        <v>31.92</v>
      </c>
      <c r="E848" s="1">
        <v>41.41</v>
      </c>
      <c r="F848" s="1">
        <v>54.13</v>
      </c>
      <c r="G848" s="1">
        <v>37.54</v>
      </c>
      <c r="H848" s="1">
        <v>50.43</v>
      </c>
      <c r="I848" s="1">
        <v>120.74</v>
      </c>
      <c r="J848" s="52">
        <f t="shared" si="13"/>
        <v>5.10175E-2</v>
      </c>
    </row>
    <row r="849" spans="1:10" x14ac:dyDescent="0.35">
      <c r="A849" s="1" t="s">
        <v>16836</v>
      </c>
      <c r="B849" s="1">
        <v>63.79</v>
      </c>
      <c r="C849" s="1">
        <v>33.979999999999997</v>
      </c>
      <c r="D849" s="1">
        <v>36.93</v>
      </c>
      <c r="E849" s="1">
        <v>54.46</v>
      </c>
      <c r="F849" s="1">
        <v>62.22</v>
      </c>
      <c r="G849" s="1">
        <v>44.91</v>
      </c>
      <c r="H849" s="1">
        <v>58.65</v>
      </c>
      <c r="I849" s="1">
        <v>199.96</v>
      </c>
      <c r="J849" s="52">
        <f t="shared" si="13"/>
        <v>6.9362499999999994E-2</v>
      </c>
    </row>
    <row r="850" spans="1:10" x14ac:dyDescent="0.35">
      <c r="A850" s="1" t="s">
        <v>16835</v>
      </c>
      <c r="B850" s="1">
        <v>62.06</v>
      </c>
      <c r="C850" s="1">
        <v>37.700000000000003</v>
      </c>
      <c r="D850" s="1">
        <v>43.41</v>
      </c>
      <c r="E850" s="1">
        <v>58.06</v>
      </c>
      <c r="F850" s="1">
        <v>70.3</v>
      </c>
      <c r="G850" s="1">
        <v>49.16</v>
      </c>
      <c r="H850" s="1">
        <v>62.02</v>
      </c>
      <c r="I850" s="1">
        <v>211.3</v>
      </c>
      <c r="J850" s="52">
        <f t="shared" si="13"/>
        <v>7.4251250000000005E-2</v>
      </c>
    </row>
    <row r="851" spans="1:10" x14ac:dyDescent="0.35">
      <c r="A851" s="1" t="s">
        <v>16834</v>
      </c>
      <c r="B851" s="1">
        <v>60.28</v>
      </c>
      <c r="C851" s="1">
        <v>35.79</v>
      </c>
      <c r="D851" s="1">
        <v>50.34</v>
      </c>
      <c r="E851" s="1">
        <v>57.12</v>
      </c>
      <c r="F851" s="1">
        <v>75.19</v>
      </c>
      <c r="G851" s="1">
        <v>44.78</v>
      </c>
      <c r="H851" s="1">
        <v>61.03</v>
      </c>
      <c r="I851" s="1">
        <v>220</v>
      </c>
      <c r="J851" s="52">
        <f t="shared" si="13"/>
        <v>7.5566250000000001E-2</v>
      </c>
    </row>
    <row r="852" spans="1:10" x14ac:dyDescent="0.35">
      <c r="A852" s="1" t="s">
        <v>16833</v>
      </c>
      <c r="B852" s="1">
        <v>52.03</v>
      </c>
      <c r="C852" s="1">
        <v>36.5</v>
      </c>
      <c r="D852" s="1">
        <v>60.1</v>
      </c>
      <c r="E852" s="1">
        <v>54.04</v>
      </c>
      <c r="F852" s="1">
        <v>69.959999999999994</v>
      </c>
      <c r="G852" s="1">
        <v>41.37</v>
      </c>
      <c r="H852" s="1">
        <v>59.54</v>
      </c>
      <c r="I852" s="1">
        <v>149.9</v>
      </c>
      <c r="J852" s="52">
        <f t="shared" si="13"/>
        <v>6.5430000000000002E-2</v>
      </c>
    </row>
    <row r="853" spans="1:10" x14ac:dyDescent="0.35">
      <c r="A853" s="1" t="s">
        <v>16832</v>
      </c>
      <c r="B853" s="1">
        <v>49.96</v>
      </c>
      <c r="C853" s="1">
        <v>35.94</v>
      </c>
      <c r="D853" s="1">
        <v>62.28</v>
      </c>
      <c r="E853" s="1">
        <v>51.88</v>
      </c>
      <c r="F853" s="1">
        <v>62.85</v>
      </c>
      <c r="G853" s="1">
        <v>40</v>
      </c>
      <c r="H853" s="1">
        <v>58.54</v>
      </c>
      <c r="I853" s="1">
        <v>120</v>
      </c>
      <c r="J853" s="52">
        <f t="shared" si="13"/>
        <v>6.0181250000000006E-2</v>
      </c>
    </row>
    <row r="854" spans="1:10" x14ac:dyDescent="0.35">
      <c r="A854" s="1" t="s">
        <v>16831</v>
      </c>
      <c r="B854" s="1">
        <v>50.52</v>
      </c>
      <c r="C854" s="1">
        <v>34.36</v>
      </c>
      <c r="D854" s="1">
        <v>59.37</v>
      </c>
      <c r="E854" s="1">
        <v>47.46</v>
      </c>
      <c r="F854" s="1">
        <v>58.93</v>
      </c>
      <c r="G854" s="1">
        <v>37.07</v>
      </c>
      <c r="H854" s="1">
        <v>57.9</v>
      </c>
      <c r="I854" s="1">
        <v>109.9</v>
      </c>
      <c r="J854" s="52">
        <f t="shared" si="13"/>
        <v>5.6938749999999996E-2</v>
      </c>
    </row>
    <row r="855" spans="1:10" x14ac:dyDescent="0.35">
      <c r="A855" s="1" t="s">
        <v>16830</v>
      </c>
      <c r="B855" s="1">
        <v>47.44</v>
      </c>
      <c r="C855" s="1">
        <v>31.95</v>
      </c>
      <c r="D855" s="1">
        <v>47.4</v>
      </c>
      <c r="E855" s="1">
        <v>45.53</v>
      </c>
      <c r="F855" s="1">
        <v>57.96</v>
      </c>
      <c r="G855" s="1">
        <v>35.159999999999997</v>
      </c>
      <c r="H855" s="1">
        <v>54.51</v>
      </c>
      <c r="I855" s="1">
        <v>74.900000000000006</v>
      </c>
      <c r="J855" s="52">
        <f t="shared" si="13"/>
        <v>4.9356250000000004E-2</v>
      </c>
    </row>
    <row r="856" spans="1:10" x14ac:dyDescent="0.35">
      <c r="A856" s="1" t="s">
        <v>16829</v>
      </c>
      <c r="B856" s="1">
        <v>44.5</v>
      </c>
      <c r="C856" s="1">
        <v>27.74</v>
      </c>
      <c r="D856" s="1">
        <v>40.880000000000003</v>
      </c>
      <c r="E856" s="1">
        <v>46.9</v>
      </c>
      <c r="F856" s="1">
        <v>57.96</v>
      </c>
      <c r="G856" s="1">
        <v>35.17</v>
      </c>
      <c r="H856" s="1">
        <v>50</v>
      </c>
      <c r="I856" s="1">
        <v>80.099999999999994</v>
      </c>
      <c r="J856" s="52">
        <f t="shared" si="13"/>
        <v>4.7906249999999997E-2</v>
      </c>
    </row>
    <row r="857" spans="1:10" x14ac:dyDescent="0.35">
      <c r="A857" s="1" t="s">
        <v>16828</v>
      </c>
      <c r="B857" s="1">
        <v>43.54</v>
      </c>
      <c r="C857" s="1">
        <v>25.33</v>
      </c>
      <c r="D857" s="1">
        <v>39.97</v>
      </c>
      <c r="E857" s="1">
        <v>48.77</v>
      </c>
      <c r="F857" s="1">
        <v>58.04</v>
      </c>
      <c r="G857" s="1">
        <v>37.130000000000003</v>
      </c>
      <c r="H857" s="1">
        <v>48</v>
      </c>
      <c r="I857" s="1">
        <v>100</v>
      </c>
      <c r="J857" s="52">
        <f t="shared" si="13"/>
        <v>5.0097499999999996E-2</v>
      </c>
    </row>
    <row r="858" spans="1:10" x14ac:dyDescent="0.35">
      <c r="A858" s="1" t="s">
        <v>16827</v>
      </c>
      <c r="B858" s="1">
        <v>44.04</v>
      </c>
      <c r="C858" s="1">
        <v>24.78</v>
      </c>
      <c r="D858" s="1">
        <v>40.81</v>
      </c>
      <c r="E858" s="1">
        <v>53.4</v>
      </c>
      <c r="F858" s="1">
        <v>60.35</v>
      </c>
      <c r="G858" s="1">
        <v>40.25</v>
      </c>
      <c r="H858" s="1">
        <v>49.69</v>
      </c>
      <c r="I858" s="1">
        <v>135.6</v>
      </c>
      <c r="J858" s="52">
        <f t="shared" si="13"/>
        <v>5.6114999999999998E-2</v>
      </c>
    </row>
    <row r="859" spans="1:10" x14ac:dyDescent="0.35">
      <c r="A859" s="1" t="s">
        <v>16826</v>
      </c>
      <c r="B859" s="1">
        <v>50.75</v>
      </c>
      <c r="C859" s="1">
        <v>29.96</v>
      </c>
      <c r="D859" s="1">
        <v>48.24</v>
      </c>
      <c r="E859" s="1">
        <v>56.93</v>
      </c>
      <c r="F859" s="1">
        <v>63.06</v>
      </c>
      <c r="G859" s="1">
        <v>45.22</v>
      </c>
      <c r="H859" s="1">
        <v>56.92</v>
      </c>
      <c r="I859" s="1">
        <v>167</v>
      </c>
      <c r="J859" s="52">
        <f t="shared" si="13"/>
        <v>6.4760000000000012E-2</v>
      </c>
    </row>
    <row r="860" spans="1:10" x14ac:dyDescent="0.35">
      <c r="A860" s="1" t="s">
        <v>16825</v>
      </c>
      <c r="B860" s="1">
        <v>48.13</v>
      </c>
      <c r="C860" s="1">
        <v>33.090000000000003</v>
      </c>
      <c r="D860" s="1">
        <v>65.069999999999993</v>
      </c>
      <c r="E860" s="1">
        <v>58.99</v>
      </c>
      <c r="F860" s="1">
        <v>65.790000000000006</v>
      </c>
      <c r="G860" s="1">
        <v>45.83</v>
      </c>
      <c r="H860" s="1">
        <v>58.63</v>
      </c>
      <c r="I860" s="1">
        <v>179</v>
      </c>
      <c r="J860" s="52">
        <f t="shared" si="13"/>
        <v>6.9316249999999996E-2</v>
      </c>
    </row>
    <row r="861" spans="1:10" x14ac:dyDescent="0.35">
      <c r="A861" s="1" t="s">
        <v>16824</v>
      </c>
      <c r="B861" s="1">
        <v>44.94</v>
      </c>
      <c r="C861" s="1">
        <v>28.92</v>
      </c>
      <c r="D861" s="1">
        <v>60.86</v>
      </c>
      <c r="E861" s="1">
        <v>55.41</v>
      </c>
      <c r="F861" s="1">
        <v>62.63</v>
      </c>
      <c r="G861" s="1">
        <v>45.66</v>
      </c>
      <c r="H861" s="1">
        <v>57.46</v>
      </c>
      <c r="I861" s="1">
        <v>149.9</v>
      </c>
      <c r="J861" s="52">
        <f t="shared" si="13"/>
        <v>6.3222500000000001E-2</v>
      </c>
    </row>
    <row r="862" spans="1:10" x14ac:dyDescent="0.35">
      <c r="A862" s="1" t="s">
        <v>16823</v>
      </c>
      <c r="B862" s="1">
        <v>41.89</v>
      </c>
      <c r="C862" s="1">
        <v>27.92</v>
      </c>
      <c r="D862" s="1">
        <v>57.91</v>
      </c>
      <c r="E862" s="1">
        <v>47.75</v>
      </c>
      <c r="F862" s="1">
        <v>61.77</v>
      </c>
      <c r="G862" s="1">
        <v>40.6</v>
      </c>
      <c r="H862" s="1">
        <v>50</v>
      </c>
      <c r="I862" s="1">
        <v>119.9</v>
      </c>
      <c r="J862" s="52">
        <f t="shared" si="13"/>
        <v>5.5967500000000003E-2</v>
      </c>
    </row>
    <row r="863" spans="1:10" x14ac:dyDescent="0.35">
      <c r="A863" s="1" t="s">
        <v>16822</v>
      </c>
      <c r="B863" s="1">
        <v>37.9</v>
      </c>
      <c r="C863" s="1">
        <v>24.96</v>
      </c>
      <c r="D863" s="1">
        <v>62.5</v>
      </c>
      <c r="E863" s="1">
        <v>39.97</v>
      </c>
      <c r="F863" s="1">
        <v>52.93</v>
      </c>
      <c r="G863" s="1">
        <v>33</v>
      </c>
      <c r="H863" s="1">
        <v>49.89</v>
      </c>
      <c r="I863" s="1">
        <v>110</v>
      </c>
      <c r="J863" s="52">
        <f t="shared" si="13"/>
        <v>5.1393749999999995E-2</v>
      </c>
    </row>
    <row r="864" spans="1:10" x14ac:dyDescent="0.35">
      <c r="A864" s="1" t="s">
        <v>16821</v>
      </c>
      <c r="B864" s="1">
        <v>36.1</v>
      </c>
      <c r="C864" s="1">
        <v>24.55</v>
      </c>
      <c r="D864" s="1">
        <v>51</v>
      </c>
      <c r="E864" s="1">
        <v>39</v>
      </c>
      <c r="F864" s="1">
        <v>46.03</v>
      </c>
      <c r="G864" s="1">
        <v>30</v>
      </c>
      <c r="H864" s="1">
        <v>48.49</v>
      </c>
      <c r="I864" s="1">
        <v>108.39</v>
      </c>
      <c r="J864" s="52">
        <f t="shared" si="13"/>
        <v>4.7945000000000002E-2</v>
      </c>
    </row>
    <row r="865" spans="1:10" x14ac:dyDescent="0.35">
      <c r="A865" s="1" t="s">
        <v>16820</v>
      </c>
      <c r="B865" s="1">
        <v>35.67</v>
      </c>
      <c r="C865" s="1">
        <v>22.71</v>
      </c>
      <c r="D865" s="1">
        <v>50.19</v>
      </c>
      <c r="E865" s="1">
        <v>37.21</v>
      </c>
      <c r="F865" s="1">
        <v>42.6</v>
      </c>
      <c r="G865" s="1">
        <v>24.9</v>
      </c>
      <c r="H865" s="1">
        <v>49.39</v>
      </c>
      <c r="I865" s="1">
        <v>105.02</v>
      </c>
      <c r="J865" s="52">
        <f t="shared" si="13"/>
        <v>4.5961250000000002E-2</v>
      </c>
    </row>
    <row r="866" spans="1:10" x14ac:dyDescent="0.35">
      <c r="A866" s="1" t="s">
        <v>16819</v>
      </c>
      <c r="B866" s="1">
        <v>41</v>
      </c>
      <c r="C866" s="1">
        <v>19.079999999999998</v>
      </c>
      <c r="D866" s="1">
        <v>43.31</v>
      </c>
      <c r="E866" s="1">
        <v>35.1</v>
      </c>
      <c r="F866" s="1">
        <v>42.8</v>
      </c>
      <c r="G866" s="1">
        <v>24.2</v>
      </c>
      <c r="H866" s="1">
        <v>64.7</v>
      </c>
      <c r="I866" s="1">
        <v>107.96</v>
      </c>
      <c r="J866" s="52">
        <f t="shared" si="13"/>
        <v>4.7268749999999998E-2</v>
      </c>
    </row>
    <row r="867" spans="1:10" x14ac:dyDescent="0.35">
      <c r="A867" s="1" t="s">
        <v>16818</v>
      </c>
      <c r="B867" s="1">
        <v>38.19</v>
      </c>
      <c r="C867" s="1">
        <v>16.73</v>
      </c>
      <c r="D867" s="1">
        <v>41.4</v>
      </c>
      <c r="E867" s="1">
        <v>35</v>
      </c>
      <c r="F867" s="1">
        <v>41.63</v>
      </c>
      <c r="G867" s="1">
        <v>23.83</v>
      </c>
      <c r="H867" s="1">
        <v>44.94</v>
      </c>
      <c r="I867" s="1">
        <v>104.47</v>
      </c>
      <c r="J867" s="52">
        <f t="shared" si="13"/>
        <v>4.3273749999999993E-2</v>
      </c>
    </row>
    <row r="868" spans="1:10" x14ac:dyDescent="0.35">
      <c r="A868" s="1" t="s">
        <v>16817</v>
      </c>
      <c r="B868" s="1">
        <v>36.03</v>
      </c>
      <c r="C868" s="1">
        <v>16.54</v>
      </c>
      <c r="D868" s="1">
        <v>38.270000000000003</v>
      </c>
      <c r="E868" s="1">
        <v>34.4</v>
      </c>
      <c r="F868" s="1">
        <v>40.5</v>
      </c>
      <c r="G868" s="1">
        <v>23.82</v>
      </c>
      <c r="H868" s="1">
        <v>41</v>
      </c>
      <c r="I868" s="1">
        <v>70</v>
      </c>
      <c r="J868" s="52">
        <f t="shared" si="13"/>
        <v>3.7569999999999999E-2</v>
      </c>
    </row>
    <row r="869" spans="1:10" x14ac:dyDescent="0.35">
      <c r="A869" s="1" t="s">
        <v>16816</v>
      </c>
      <c r="B869" s="1">
        <v>35.74</v>
      </c>
      <c r="C869" s="1">
        <v>15.4</v>
      </c>
      <c r="D869" s="1">
        <v>35.1</v>
      </c>
      <c r="E869" s="1">
        <v>35.380000000000003</v>
      </c>
      <c r="F869" s="1">
        <v>40.4</v>
      </c>
      <c r="G869" s="1">
        <v>24.42</v>
      </c>
      <c r="H869" s="1">
        <v>35.08</v>
      </c>
      <c r="I869" s="1">
        <v>12</v>
      </c>
      <c r="J869" s="52">
        <f t="shared" si="13"/>
        <v>2.9189999999999997E-2</v>
      </c>
    </row>
    <row r="870" spans="1:10" x14ac:dyDescent="0.35">
      <c r="A870" s="1" t="s">
        <v>16815</v>
      </c>
      <c r="B870" s="1">
        <v>32.99</v>
      </c>
      <c r="C870" s="1">
        <v>14.94</v>
      </c>
      <c r="D870" s="1">
        <v>36.299999999999997</v>
      </c>
      <c r="E870" s="1">
        <v>36.25</v>
      </c>
      <c r="F870" s="1">
        <v>41.38</v>
      </c>
      <c r="G870" s="1">
        <v>25.25</v>
      </c>
      <c r="H870" s="1">
        <v>34.72</v>
      </c>
      <c r="I870" s="1">
        <v>21.66</v>
      </c>
      <c r="J870" s="52">
        <f t="shared" si="13"/>
        <v>3.0436249999999998E-2</v>
      </c>
    </row>
    <row r="871" spans="1:10" x14ac:dyDescent="0.35">
      <c r="A871" s="1" t="s">
        <v>16814</v>
      </c>
      <c r="B871" s="1">
        <v>33.299999999999997</v>
      </c>
      <c r="C871" s="1">
        <v>15.01</v>
      </c>
      <c r="D871" s="1">
        <v>39.5</v>
      </c>
      <c r="E871" s="1">
        <v>37.200000000000003</v>
      </c>
      <c r="F871" s="1">
        <v>42.31</v>
      </c>
      <c r="G871" s="1">
        <v>27.92</v>
      </c>
      <c r="H871" s="1">
        <v>35.799999999999997</v>
      </c>
      <c r="I871" s="1">
        <v>7.45</v>
      </c>
      <c r="J871" s="52">
        <f t="shared" si="13"/>
        <v>2.9811250000000001E-2</v>
      </c>
    </row>
    <row r="872" spans="1:10" x14ac:dyDescent="0.35">
      <c r="A872" s="1" t="s">
        <v>16813</v>
      </c>
      <c r="B872" s="1">
        <v>36</v>
      </c>
      <c r="C872" s="1">
        <v>15.59</v>
      </c>
      <c r="D872" s="1">
        <v>55.21</v>
      </c>
      <c r="E872" s="1">
        <v>42.68</v>
      </c>
      <c r="F872" s="1">
        <v>50.66</v>
      </c>
      <c r="G872" s="1">
        <v>32.9</v>
      </c>
      <c r="H872" s="1">
        <v>43</v>
      </c>
      <c r="I872" s="1">
        <v>36</v>
      </c>
      <c r="J872" s="52">
        <f t="shared" si="13"/>
        <v>3.9005000000000005E-2</v>
      </c>
    </row>
    <row r="873" spans="1:10" x14ac:dyDescent="0.35">
      <c r="A873" s="1" t="s">
        <v>16812</v>
      </c>
      <c r="B873" s="1">
        <v>52.92</v>
      </c>
      <c r="C873" s="1">
        <v>19.88</v>
      </c>
      <c r="D873" s="1">
        <v>74.95</v>
      </c>
      <c r="E873" s="1">
        <v>56.77</v>
      </c>
      <c r="F873" s="1">
        <v>53.3</v>
      </c>
      <c r="G873" s="1">
        <v>43.15</v>
      </c>
      <c r="H873" s="1">
        <v>55</v>
      </c>
      <c r="I873" s="1">
        <v>68</v>
      </c>
      <c r="J873" s="52">
        <f t="shared" si="13"/>
        <v>5.2996249999999995E-2</v>
      </c>
    </row>
    <row r="874" spans="1:10" x14ac:dyDescent="0.35">
      <c r="A874" s="1" t="s">
        <v>16811</v>
      </c>
      <c r="B874" s="1">
        <v>46.9</v>
      </c>
      <c r="C874" s="1">
        <v>22.62</v>
      </c>
      <c r="D874" s="1">
        <v>82.06</v>
      </c>
      <c r="E874" s="1">
        <v>62.51</v>
      </c>
      <c r="F874" s="1">
        <v>55.93</v>
      </c>
      <c r="G874" s="1">
        <v>44.88</v>
      </c>
      <c r="H874" s="1">
        <v>50</v>
      </c>
      <c r="I874" s="1">
        <v>104.09</v>
      </c>
      <c r="J874" s="52">
        <f t="shared" si="13"/>
        <v>5.8623750000000002E-2</v>
      </c>
    </row>
    <row r="875" spans="1:10" x14ac:dyDescent="0.35">
      <c r="A875" s="1" t="s">
        <v>16810</v>
      </c>
      <c r="B875" s="1">
        <v>66.06</v>
      </c>
      <c r="C875" s="1">
        <v>23</v>
      </c>
      <c r="D875" s="1">
        <v>84.01</v>
      </c>
      <c r="E875" s="1">
        <v>61.65</v>
      </c>
      <c r="F875" s="1">
        <v>53.45</v>
      </c>
      <c r="G875" s="1">
        <v>47.8</v>
      </c>
      <c r="H875" s="1">
        <v>56.74</v>
      </c>
      <c r="I875" s="1">
        <v>119.9</v>
      </c>
      <c r="J875" s="52">
        <f t="shared" si="13"/>
        <v>6.4076250000000001E-2</v>
      </c>
    </row>
    <row r="876" spans="1:10" x14ac:dyDescent="0.35">
      <c r="A876" s="1" t="s">
        <v>16809</v>
      </c>
      <c r="B876" s="1">
        <v>69.739999999999995</v>
      </c>
      <c r="C876" s="1">
        <v>24.96</v>
      </c>
      <c r="D876" s="1">
        <v>80.44</v>
      </c>
      <c r="E876" s="1">
        <v>57.68</v>
      </c>
      <c r="F876" s="1">
        <v>55.37</v>
      </c>
      <c r="G876" s="1">
        <v>42.62</v>
      </c>
      <c r="H876" s="1">
        <v>55</v>
      </c>
      <c r="I876" s="1">
        <v>130</v>
      </c>
      <c r="J876" s="52">
        <f t="shared" si="13"/>
        <v>6.4476249999999999E-2</v>
      </c>
    </row>
    <row r="877" spans="1:10" x14ac:dyDescent="0.35">
      <c r="A877" s="1" t="s">
        <v>16808</v>
      </c>
      <c r="B877" s="1">
        <v>49.22</v>
      </c>
      <c r="C877" s="1">
        <v>22.44</v>
      </c>
      <c r="D877" s="1">
        <v>79.61</v>
      </c>
      <c r="E877" s="1">
        <v>51.4</v>
      </c>
      <c r="F877" s="1">
        <v>55.09</v>
      </c>
      <c r="G877" s="1">
        <v>40.81</v>
      </c>
      <c r="H877" s="1">
        <v>43.52</v>
      </c>
      <c r="I877" s="1">
        <v>190</v>
      </c>
      <c r="J877" s="52">
        <f t="shared" si="13"/>
        <v>6.6511249999999994E-2</v>
      </c>
    </row>
    <row r="878" spans="1:10" x14ac:dyDescent="0.35">
      <c r="A878" s="1" t="s">
        <v>16807</v>
      </c>
      <c r="B878" s="1">
        <v>42.44</v>
      </c>
      <c r="C878" s="1">
        <v>21.2</v>
      </c>
      <c r="D878" s="1">
        <v>80.37</v>
      </c>
      <c r="E878" s="1">
        <v>44.95</v>
      </c>
      <c r="F878" s="1">
        <v>54.94</v>
      </c>
      <c r="G878" s="1">
        <v>39.25</v>
      </c>
      <c r="H878" s="1">
        <v>41.94</v>
      </c>
      <c r="I878" s="1">
        <v>198</v>
      </c>
      <c r="J878" s="52">
        <f t="shared" si="13"/>
        <v>6.5386249999999993E-2</v>
      </c>
    </row>
    <row r="879" spans="1:10" x14ac:dyDescent="0.35">
      <c r="A879" s="1" t="s">
        <v>16806</v>
      </c>
      <c r="B879" s="1">
        <v>41</v>
      </c>
      <c r="C879" s="1">
        <v>19.899999999999999</v>
      </c>
      <c r="D879" s="1">
        <v>77.75</v>
      </c>
      <c r="E879" s="1">
        <v>44.61</v>
      </c>
      <c r="F879" s="1">
        <v>54.55</v>
      </c>
      <c r="G879" s="1">
        <v>38.01</v>
      </c>
      <c r="H879" s="1">
        <v>56</v>
      </c>
      <c r="I879" s="1">
        <v>184</v>
      </c>
      <c r="J879" s="52">
        <f t="shared" si="13"/>
        <v>6.4477499999999993E-2</v>
      </c>
    </row>
    <row r="880" spans="1:10" x14ac:dyDescent="0.35">
      <c r="A880" s="1" t="s">
        <v>16805</v>
      </c>
      <c r="B880" s="1">
        <v>40.03</v>
      </c>
      <c r="C880" s="1">
        <v>15.88</v>
      </c>
      <c r="D880" s="1">
        <v>72.930000000000007</v>
      </c>
      <c r="E880" s="1">
        <v>48.08</v>
      </c>
      <c r="F880" s="1">
        <v>52.93</v>
      </c>
      <c r="G880" s="1">
        <v>37.94</v>
      </c>
      <c r="H880" s="1">
        <v>46.2</v>
      </c>
      <c r="I880" s="1">
        <v>149.9</v>
      </c>
      <c r="J880" s="52">
        <f t="shared" si="13"/>
        <v>5.7986249999999996E-2</v>
      </c>
    </row>
    <row r="881" spans="1:10" x14ac:dyDescent="0.35">
      <c r="A881" s="1" t="s">
        <v>16804</v>
      </c>
      <c r="B881" s="1">
        <v>40.020000000000003</v>
      </c>
      <c r="C881" s="1">
        <v>16.05</v>
      </c>
      <c r="D881" s="1">
        <v>69.5</v>
      </c>
      <c r="E881" s="1">
        <v>49.45</v>
      </c>
      <c r="F881" s="1">
        <v>54.3</v>
      </c>
      <c r="G881" s="1">
        <v>38.06</v>
      </c>
      <c r="H881" s="1">
        <v>40.1</v>
      </c>
      <c r="I881" s="1">
        <v>148.97999999999999</v>
      </c>
      <c r="J881" s="52">
        <f t="shared" si="13"/>
        <v>5.7057500000000004E-2</v>
      </c>
    </row>
    <row r="882" spans="1:10" x14ac:dyDescent="0.35">
      <c r="A882" s="1" t="s">
        <v>16803</v>
      </c>
      <c r="B882" s="1">
        <v>42.95</v>
      </c>
      <c r="C882" s="1">
        <v>17.010000000000002</v>
      </c>
      <c r="D882" s="1">
        <v>67.040000000000006</v>
      </c>
      <c r="E882" s="1">
        <v>53.75</v>
      </c>
      <c r="F882" s="1">
        <v>56.73</v>
      </c>
      <c r="G882" s="1">
        <v>39.090000000000003</v>
      </c>
      <c r="H882" s="1">
        <v>45</v>
      </c>
      <c r="I882" s="1">
        <v>129.9</v>
      </c>
      <c r="J882" s="52">
        <f t="shared" si="13"/>
        <v>5.6433750000000005E-2</v>
      </c>
    </row>
    <row r="883" spans="1:10" x14ac:dyDescent="0.35">
      <c r="A883" s="1" t="s">
        <v>16802</v>
      </c>
      <c r="B883" s="1">
        <v>50.19</v>
      </c>
      <c r="C883" s="1">
        <v>19.97</v>
      </c>
      <c r="D883" s="1">
        <v>69.94</v>
      </c>
      <c r="E883" s="1">
        <v>60.21</v>
      </c>
      <c r="F883" s="1">
        <v>60.27</v>
      </c>
      <c r="G883" s="1">
        <v>45.67</v>
      </c>
      <c r="H883" s="1">
        <v>48.8</v>
      </c>
      <c r="I883" s="1">
        <v>191</v>
      </c>
      <c r="J883" s="52">
        <f t="shared" si="13"/>
        <v>6.8256249999999991E-2</v>
      </c>
    </row>
    <row r="884" spans="1:10" x14ac:dyDescent="0.35">
      <c r="A884" s="1" t="s">
        <v>16801</v>
      </c>
      <c r="B884" s="1">
        <v>54.95</v>
      </c>
      <c r="C884" s="1">
        <v>23.15</v>
      </c>
      <c r="D884" s="1">
        <v>86.37</v>
      </c>
      <c r="E884" s="1">
        <v>65.5</v>
      </c>
      <c r="F884" s="1">
        <v>62.4</v>
      </c>
      <c r="G884" s="1">
        <v>46.83</v>
      </c>
      <c r="H884" s="1">
        <v>47.4</v>
      </c>
      <c r="I884" s="1">
        <v>243.11</v>
      </c>
      <c r="J884" s="52">
        <f t="shared" si="13"/>
        <v>7.8713749999999999E-2</v>
      </c>
    </row>
    <row r="885" spans="1:10" x14ac:dyDescent="0.35">
      <c r="A885" s="1" t="s">
        <v>16800</v>
      </c>
      <c r="B885" s="1">
        <v>50.24</v>
      </c>
      <c r="C885" s="1">
        <v>24.96</v>
      </c>
      <c r="D885" s="1">
        <v>77.290000000000006</v>
      </c>
      <c r="E885" s="1">
        <v>58.08</v>
      </c>
      <c r="F885" s="1">
        <v>58.94</v>
      </c>
      <c r="G885" s="1">
        <v>47.21</v>
      </c>
      <c r="H885" s="1">
        <v>42.98</v>
      </c>
      <c r="I885" s="1">
        <v>190.01</v>
      </c>
      <c r="J885" s="52">
        <f t="shared" si="13"/>
        <v>6.8713750000000004E-2</v>
      </c>
    </row>
    <row r="886" spans="1:10" x14ac:dyDescent="0.35">
      <c r="A886" s="1" t="s">
        <v>16799</v>
      </c>
      <c r="B886" s="1">
        <v>45</v>
      </c>
      <c r="C886" s="1">
        <v>19.96</v>
      </c>
      <c r="D886" s="1">
        <v>64.69</v>
      </c>
      <c r="E886" s="1">
        <v>48.87</v>
      </c>
      <c r="F886" s="1">
        <v>54.37</v>
      </c>
      <c r="G886" s="1">
        <v>43.63</v>
      </c>
      <c r="H886" s="1">
        <v>42.4</v>
      </c>
      <c r="I886" s="1">
        <v>149.9</v>
      </c>
      <c r="J886" s="52">
        <f t="shared" si="13"/>
        <v>5.8602500000000009E-2</v>
      </c>
    </row>
    <row r="887" spans="1:10" x14ac:dyDescent="0.35">
      <c r="A887" s="1" t="s">
        <v>16798</v>
      </c>
      <c r="B887" s="1">
        <v>44.94</v>
      </c>
      <c r="C887" s="1">
        <v>18.309999999999999</v>
      </c>
      <c r="D887" s="1">
        <v>44.63</v>
      </c>
      <c r="E887" s="1">
        <v>41.59</v>
      </c>
      <c r="F887" s="1">
        <v>50.49</v>
      </c>
      <c r="G887" s="1">
        <v>37.979999999999997</v>
      </c>
      <c r="H887" s="1">
        <v>30.29</v>
      </c>
      <c r="I887" s="1">
        <v>121.39</v>
      </c>
      <c r="J887" s="52">
        <f t="shared" si="13"/>
        <v>4.8702500000000003E-2</v>
      </c>
    </row>
    <row r="888" spans="1:10" x14ac:dyDescent="0.35">
      <c r="A888" s="1" t="s">
        <v>16797</v>
      </c>
      <c r="B888" s="1">
        <v>49.94</v>
      </c>
      <c r="C888" s="1">
        <v>18.600000000000001</v>
      </c>
      <c r="D888" s="1">
        <v>43.27</v>
      </c>
      <c r="E888" s="1">
        <v>38.450000000000003</v>
      </c>
      <c r="F888" s="1">
        <v>49.5</v>
      </c>
      <c r="G888" s="1">
        <v>37.659999999999997</v>
      </c>
      <c r="H888" s="1">
        <v>33.07</v>
      </c>
      <c r="I888" s="1">
        <v>119.9</v>
      </c>
      <c r="J888" s="52">
        <f t="shared" si="13"/>
        <v>4.8798749999999995E-2</v>
      </c>
    </row>
    <row r="889" spans="1:10" x14ac:dyDescent="0.35">
      <c r="A889" s="1" t="s">
        <v>16796</v>
      </c>
      <c r="B889" s="1">
        <v>45</v>
      </c>
      <c r="C889" s="1">
        <v>18.62</v>
      </c>
      <c r="D889" s="1">
        <v>38.93</v>
      </c>
      <c r="E889" s="1">
        <v>35.1</v>
      </c>
      <c r="F889" s="1">
        <v>46.18</v>
      </c>
      <c r="G889" s="1">
        <v>33.58</v>
      </c>
      <c r="H889" s="1">
        <v>28.5</v>
      </c>
      <c r="I889" s="1">
        <v>108.9</v>
      </c>
      <c r="J889" s="52">
        <f t="shared" si="13"/>
        <v>4.4351250000000009E-2</v>
      </c>
    </row>
    <row r="890" spans="1:10" x14ac:dyDescent="0.35">
      <c r="A890" s="1" t="s">
        <v>16795</v>
      </c>
      <c r="B890" s="1">
        <v>53.68</v>
      </c>
      <c r="C890" s="1">
        <v>14.95</v>
      </c>
      <c r="D890" s="1">
        <v>42.01</v>
      </c>
      <c r="E890" s="1">
        <v>34.43</v>
      </c>
      <c r="F890" s="1">
        <v>46.25</v>
      </c>
      <c r="G890" s="1">
        <v>33.32</v>
      </c>
      <c r="H890" s="1">
        <v>25</v>
      </c>
      <c r="I890" s="1">
        <v>108.12</v>
      </c>
      <c r="J890" s="52">
        <f t="shared" si="13"/>
        <v>4.4719999999999996E-2</v>
      </c>
    </row>
    <row r="891" spans="1:10" x14ac:dyDescent="0.35">
      <c r="A891" s="1" t="s">
        <v>16794</v>
      </c>
      <c r="B891" s="1">
        <v>50.5</v>
      </c>
      <c r="C891" s="1">
        <v>14.31</v>
      </c>
      <c r="D891" s="1">
        <v>40.4</v>
      </c>
      <c r="E891" s="1">
        <v>34.549999999999997</v>
      </c>
      <c r="F891" s="1">
        <v>45.21</v>
      </c>
      <c r="G891" s="1">
        <v>32.18</v>
      </c>
      <c r="H891" s="1">
        <v>21.3</v>
      </c>
      <c r="I891" s="1">
        <v>58</v>
      </c>
      <c r="J891" s="52">
        <f t="shared" si="13"/>
        <v>3.7056250000000006E-2</v>
      </c>
    </row>
    <row r="892" spans="1:10" x14ac:dyDescent="0.35">
      <c r="A892" s="1" t="s">
        <v>16793</v>
      </c>
      <c r="B892" s="1">
        <v>42.44</v>
      </c>
      <c r="C892" s="1">
        <v>14.05</v>
      </c>
      <c r="D892" s="1">
        <v>39.01</v>
      </c>
      <c r="E892" s="1">
        <v>34</v>
      </c>
      <c r="F892" s="1">
        <v>41.24</v>
      </c>
      <c r="G892" s="1">
        <v>28.1</v>
      </c>
      <c r="H892" s="1">
        <v>0</v>
      </c>
      <c r="I892" s="1">
        <v>14.27</v>
      </c>
      <c r="J892" s="52">
        <f t="shared" si="13"/>
        <v>2.6638750000000003E-2</v>
      </c>
    </row>
    <row r="893" spans="1:10" x14ac:dyDescent="0.35">
      <c r="A893" s="1" t="s">
        <v>16792</v>
      </c>
      <c r="B893" s="1">
        <v>42.44</v>
      </c>
      <c r="C893" s="1">
        <v>12.86</v>
      </c>
      <c r="D893" s="1">
        <v>37.78</v>
      </c>
      <c r="E893" s="1">
        <v>34.159999999999997</v>
      </c>
      <c r="F893" s="1">
        <v>38.049999999999997</v>
      </c>
      <c r="G893" s="1">
        <v>25</v>
      </c>
      <c r="H893" s="1">
        <v>-0.04</v>
      </c>
      <c r="I893" s="1">
        <v>10.08</v>
      </c>
      <c r="J893" s="52">
        <f t="shared" si="13"/>
        <v>2.5041250000000001E-2</v>
      </c>
    </row>
    <row r="894" spans="1:10" x14ac:dyDescent="0.35">
      <c r="A894" s="1" t="s">
        <v>16791</v>
      </c>
      <c r="B894" s="1">
        <v>42.44</v>
      </c>
      <c r="C894" s="1">
        <v>12.51</v>
      </c>
      <c r="D894" s="1">
        <v>38.03</v>
      </c>
      <c r="E894" s="1">
        <v>34.479999999999997</v>
      </c>
      <c r="F894" s="1">
        <v>37</v>
      </c>
      <c r="G894" s="1">
        <v>25</v>
      </c>
      <c r="H894" s="1">
        <v>-2.0099999999999998</v>
      </c>
      <c r="I894" s="1">
        <v>13.8</v>
      </c>
      <c r="J894" s="52">
        <f t="shared" si="13"/>
        <v>2.5156250000000002E-2</v>
      </c>
    </row>
    <row r="895" spans="1:10" x14ac:dyDescent="0.35">
      <c r="A895" s="1" t="s">
        <v>16790</v>
      </c>
      <c r="B895" s="1">
        <v>39.96</v>
      </c>
      <c r="C895" s="1">
        <v>12.84</v>
      </c>
      <c r="D895" s="1">
        <v>38.090000000000003</v>
      </c>
      <c r="E895" s="1">
        <v>34.08</v>
      </c>
      <c r="F895" s="1">
        <v>39.04</v>
      </c>
      <c r="G895" s="1">
        <v>26.35</v>
      </c>
      <c r="H895" s="1">
        <v>0</v>
      </c>
      <c r="I895" s="1">
        <v>100.1</v>
      </c>
      <c r="J895" s="52">
        <f t="shared" si="13"/>
        <v>3.6307499999999999E-2</v>
      </c>
    </row>
    <row r="896" spans="1:10" x14ac:dyDescent="0.35">
      <c r="A896" s="1" t="s">
        <v>16789</v>
      </c>
      <c r="B896" s="1">
        <v>42</v>
      </c>
      <c r="C896" s="1">
        <v>13.17</v>
      </c>
      <c r="D896" s="1">
        <v>45</v>
      </c>
      <c r="E896" s="1">
        <v>41.94</v>
      </c>
      <c r="F896" s="1">
        <v>48.06</v>
      </c>
      <c r="G896" s="1">
        <v>34.42</v>
      </c>
      <c r="H896" s="1">
        <v>-1.17</v>
      </c>
      <c r="I896" s="1">
        <v>133.19999999999999</v>
      </c>
      <c r="J896" s="52">
        <f t="shared" si="13"/>
        <v>4.4577499999999999E-2</v>
      </c>
    </row>
    <row r="897" spans="1:10" x14ac:dyDescent="0.35">
      <c r="A897" s="1" t="s">
        <v>16788</v>
      </c>
      <c r="B897" s="1">
        <v>46.53</v>
      </c>
      <c r="C897" s="1">
        <v>14.96</v>
      </c>
      <c r="D897" s="1">
        <v>64.900000000000006</v>
      </c>
      <c r="E897" s="1">
        <v>59.06</v>
      </c>
      <c r="F897" s="1">
        <v>50.77</v>
      </c>
      <c r="G897" s="1">
        <v>47.6</v>
      </c>
      <c r="H897" s="1">
        <v>5.92</v>
      </c>
      <c r="I897" s="1">
        <v>229.9</v>
      </c>
      <c r="J897" s="52">
        <f t="shared" si="13"/>
        <v>6.4955000000000013E-2</v>
      </c>
    </row>
    <row r="898" spans="1:10" x14ac:dyDescent="0.35">
      <c r="A898" s="1" t="s">
        <v>16787</v>
      </c>
      <c r="B898" s="1">
        <v>49.97</v>
      </c>
      <c r="C898" s="1">
        <v>15.09</v>
      </c>
      <c r="D898" s="1">
        <v>63</v>
      </c>
      <c r="E898" s="1">
        <v>61.33</v>
      </c>
      <c r="F898" s="1">
        <v>54.79</v>
      </c>
      <c r="G898" s="1">
        <v>56.74</v>
      </c>
      <c r="H898" s="1">
        <v>42.32</v>
      </c>
      <c r="I898" s="1">
        <v>272</v>
      </c>
      <c r="J898" s="52">
        <f t="shared" si="13"/>
        <v>7.6905000000000001E-2</v>
      </c>
    </row>
    <row r="899" spans="1:10" x14ac:dyDescent="0.35">
      <c r="A899" s="1" t="s">
        <v>16786</v>
      </c>
      <c r="B899" s="1">
        <v>53.81</v>
      </c>
      <c r="C899" s="1">
        <v>19.989999999999998</v>
      </c>
      <c r="D899" s="1">
        <v>62.92</v>
      </c>
      <c r="E899" s="1">
        <v>60.92</v>
      </c>
      <c r="F899" s="1">
        <v>53.7</v>
      </c>
      <c r="G899" s="1">
        <v>47</v>
      </c>
      <c r="H899" s="1">
        <v>72</v>
      </c>
      <c r="I899" s="1">
        <v>240.96</v>
      </c>
      <c r="J899" s="52">
        <f t="shared" ref="J899:J962" si="14">(AVERAGE(B899:I899))/1000</f>
        <v>7.6412499999999994E-2</v>
      </c>
    </row>
    <row r="900" spans="1:10" x14ac:dyDescent="0.35">
      <c r="A900" s="1" t="s">
        <v>16785</v>
      </c>
      <c r="B900" s="1">
        <v>56.62</v>
      </c>
      <c r="C900" s="1">
        <v>25.4</v>
      </c>
      <c r="D900" s="1">
        <v>65.540000000000006</v>
      </c>
      <c r="E900" s="1">
        <v>57.88</v>
      </c>
      <c r="F900" s="1">
        <v>53.17</v>
      </c>
      <c r="G900" s="1">
        <v>41.81</v>
      </c>
      <c r="H900" s="1">
        <v>57.4</v>
      </c>
      <c r="I900" s="1">
        <v>179.9</v>
      </c>
      <c r="J900" s="52">
        <f t="shared" si="14"/>
        <v>6.7214999999999997E-2</v>
      </c>
    </row>
    <row r="901" spans="1:10" x14ac:dyDescent="0.35">
      <c r="A901" s="1" t="s">
        <v>16784</v>
      </c>
      <c r="B901" s="1">
        <v>55.19</v>
      </c>
      <c r="C901" s="1">
        <v>22.44</v>
      </c>
      <c r="D901" s="1">
        <v>66.8</v>
      </c>
      <c r="E901" s="1">
        <v>46.99</v>
      </c>
      <c r="F901" s="1">
        <v>50</v>
      </c>
      <c r="G901" s="1">
        <v>38.520000000000003</v>
      </c>
      <c r="H901" s="1">
        <v>57</v>
      </c>
      <c r="I901" s="1">
        <v>149.97</v>
      </c>
      <c r="J901" s="52">
        <f t="shared" si="14"/>
        <v>6.0863749999999994E-2</v>
      </c>
    </row>
    <row r="902" spans="1:10" x14ac:dyDescent="0.35">
      <c r="A902" s="1" t="s">
        <v>16783</v>
      </c>
      <c r="B902" s="1">
        <v>52.5</v>
      </c>
      <c r="C902" s="1">
        <v>24.96</v>
      </c>
      <c r="D902" s="1">
        <v>63.49</v>
      </c>
      <c r="E902" s="1">
        <v>44.95</v>
      </c>
      <c r="F902" s="1">
        <v>49.45</v>
      </c>
      <c r="G902" s="1">
        <v>37.159999999999997</v>
      </c>
      <c r="H902" s="1">
        <v>48.87</v>
      </c>
      <c r="I902" s="1">
        <v>121.48</v>
      </c>
      <c r="J902" s="52">
        <f t="shared" si="14"/>
        <v>5.5357500000000004E-2</v>
      </c>
    </row>
    <row r="903" spans="1:10" x14ac:dyDescent="0.35">
      <c r="A903" s="1" t="s">
        <v>16782</v>
      </c>
      <c r="B903" s="1">
        <v>49.23</v>
      </c>
      <c r="C903" s="1">
        <v>19.989999999999998</v>
      </c>
      <c r="D903" s="1">
        <v>61.41</v>
      </c>
      <c r="E903" s="1">
        <v>46.22</v>
      </c>
      <c r="F903" s="1">
        <v>46.09</v>
      </c>
      <c r="G903" s="1">
        <v>34.43</v>
      </c>
      <c r="H903" s="1">
        <v>57.98</v>
      </c>
      <c r="I903" s="1">
        <v>129.9</v>
      </c>
      <c r="J903" s="52">
        <f t="shared" si="14"/>
        <v>5.5656249999999997E-2</v>
      </c>
    </row>
    <row r="904" spans="1:10" x14ac:dyDescent="0.35">
      <c r="A904" s="1" t="s">
        <v>16781</v>
      </c>
      <c r="B904" s="1">
        <v>42.97</v>
      </c>
      <c r="C904" s="1">
        <v>15.09</v>
      </c>
      <c r="D904" s="1">
        <v>61.29</v>
      </c>
      <c r="E904" s="1">
        <v>48.79</v>
      </c>
      <c r="F904" s="1">
        <v>42.58</v>
      </c>
      <c r="G904" s="1">
        <v>32.53</v>
      </c>
      <c r="H904" s="1">
        <v>55</v>
      </c>
      <c r="I904" s="1">
        <v>155.05000000000001</v>
      </c>
      <c r="J904" s="52">
        <f t="shared" si="14"/>
        <v>5.6662500000000005E-2</v>
      </c>
    </row>
    <row r="905" spans="1:10" x14ac:dyDescent="0.35">
      <c r="A905" s="1" t="s">
        <v>16780</v>
      </c>
      <c r="B905" s="1">
        <v>48.93</v>
      </c>
      <c r="C905" s="1">
        <v>15.13</v>
      </c>
      <c r="D905" s="1">
        <v>59.9</v>
      </c>
      <c r="E905" s="1">
        <v>50.78</v>
      </c>
      <c r="F905" s="1">
        <v>43.32</v>
      </c>
      <c r="G905" s="1">
        <v>31.84</v>
      </c>
      <c r="H905" s="1">
        <v>49.9</v>
      </c>
      <c r="I905" s="1">
        <v>204</v>
      </c>
      <c r="J905" s="52">
        <f t="shared" si="14"/>
        <v>6.2975000000000003E-2</v>
      </c>
    </row>
    <row r="906" spans="1:10" x14ac:dyDescent="0.35">
      <c r="A906" s="1" t="s">
        <v>16779</v>
      </c>
      <c r="B906" s="1">
        <v>44.35</v>
      </c>
      <c r="C906" s="1">
        <v>14.23</v>
      </c>
      <c r="D906" s="1">
        <v>62.42</v>
      </c>
      <c r="E906" s="1">
        <v>53.46</v>
      </c>
      <c r="F906" s="1">
        <v>46.28</v>
      </c>
      <c r="G906" s="1">
        <v>37.520000000000003</v>
      </c>
      <c r="H906" s="1">
        <v>46.65</v>
      </c>
      <c r="I906" s="1">
        <v>199</v>
      </c>
      <c r="J906" s="52">
        <f t="shared" si="14"/>
        <v>6.2988749999999996E-2</v>
      </c>
    </row>
    <row r="907" spans="1:10" x14ac:dyDescent="0.35">
      <c r="A907" s="1" t="s">
        <v>16778</v>
      </c>
      <c r="B907" s="1">
        <v>48.4</v>
      </c>
      <c r="C907" s="1">
        <v>16.64</v>
      </c>
      <c r="D907" s="1">
        <v>67.34</v>
      </c>
      <c r="E907" s="1">
        <v>60.19</v>
      </c>
      <c r="F907" s="1">
        <v>51.65</v>
      </c>
      <c r="G907" s="1">
        <v>40.42</v>
      </c>
      <c r="H907" s="1">
        <v>59</v>
      </c>
      <c r="I907" s="1">
        <v>229.1</v>
      </c>
      <c r="J907" s="52">
        <f t="shared" si="14"/>
        <v>7.1592500000000003E-2</v>
      </c>
    </row>
    <row r="908" spans="1:10" x14ac:dyDescent="0.35">
      <c r="A908" s="1" t="s">
        <v>16777</v>
      </c>
      <c r="B908" s="1">
        <v>65.06</v>
      </c>
      <c r="C908" s="1">
        <v>29.96</v>
      </c>
      <c r="D908" s="1">
        <v>67.67</v>
      </c>
      <c r="E908" s="1">
        <v>66.27</v>
      </c>
      <c r="F908" s="1">
        <v>49.76</v>
      </c>
      <c r="G908" s="1">
        <v>39.93</v>
      </c>
      <c r="H908" s="1">
        <v>69.66</v>
      </c>
      <c r="I908" s="1">
        <v>254.4</v>
      </c>
      <c r="J908" s="52">
        <f t="shared" si="14"/>
        <v>8.0338749999999987E-2</v>
      </c>
    </row>
    <row r="909" spans="1:10" x14ac:dyDescent="0.35">
      <c r="A909" s="1" t="s">
        <v>16776</v>
      </c>
      <c r="B909" s="1">
        <v>47.44</v>
      </c>
      <c r="C909" s="1">
        <v>24.96</v>
      </c>
      <c r="D909" s="1">
        <v>65.05</v>
      </c>
      <c r="E909" s="1">
        <v>52.9</v>
      </c>
      <c r="F909" s="1">
        <v>45.4</v>
      </c>
      <c r="G909" s="1">
        <v>35.47</v>
      </c>
      <c r="H909" s="1">
        <v>65</v>
      </c>
      <c r="I909" s="1">
        <v>200</v>
      </c>
      <c r="J909" s="52">
        <f t="shared" si="14"/>
        <v>6.7027500000000004E-2</v>
      </c>
    </row>
    <row r="910" spans="1:10" x14ac:dyDescent="0.35">
      <c r="A910" s="1" t="s">
        <v>16775</v>
      </c>
      <c r="B910" s="1">
        <v>49.94</v>
      </c>
      <c r="C910" s="1">
        <v>19.96</v>
      </c>
      <c r="D910" s="1">
        <v>46.44</v>
      </c>
      <c r="E910" s="1">
        <v>42.62</v>
      </c>
      <c r="F910" s="1">
        <v>43.19</v>
      </c>
      <c r="G910" s="1">
        <v>32.229999999999997</v>
      </c>
      <c r="H910" s="1">
        <v>44.92</v>
      </c>
      <c r="I910" s="1">
        <v>209.9</v>
      </c>
      <c r="J910" s="52">
        <f t="shared" si="14"/>
        <v>6.1150000000000003E-2</v>
      </c>
    </row>
    <row r="911" spans="1:10" x14ac:dyDescent="0.35">
      <c r="A911" s="1" t="s">
        <v>16774</v>
      </c>
      <c r="B911" s="1">
        <v>45</v>
      </c>
      <c r="C911" s="1">
        <v>18.64</v>
      </c>
      <c r="D911" s="1">
        <v>44.3</v>
      </c>
      <c r="E911" s="1">
        <v>41.55</v>
      </c>
      <c r="F911" s="1">
        <v>45.7</v>
      </c>
      <c r="G911" s="1">
        <v>27.93</v>
      </c>
      <c r="H911" s="1">
        <v>46.67</v>
      </c>
      <c r="I911" s="1">
        <v>213.8</v>
      </c>
      <c r="J911" s="52">
        <f t="shared" si="14"/>
        <v>6.0448750000000002E-2</v>
      </c>
    </row>
    <row r="912" spans="1:10" x14ac:dyDescent="0.35">
      <c r="A912" s="1" t="s">
        <v>16773</v>
      </c>
      <c r="B912" s="1">
        <v>42</v>
      </c>
      <c r="C912" s="1">
        <v>16.72</v>
      </c>
      <c r="D912" s="1">
        <v>46.48</v>
      </c>
      <c r="E912" s="1">
        <v>37.4</v>
      </c>
      <c r="F912" s="1">
        <v>43.55</v>
      </c>
      <c r="G912" s="1">
        <v>27.35</v>
      </c>
      <c r="H912" s="1">
        <v>43.39</v>
      </c>
      <c r="I912" s="1">
        <v>180.1</v>
      </c>
      <c r="J912" s="52">
        <f t="shared" si="14"/>
        <v>5.4623749999999999E-2</v>
      </c>
    </row>
    <row r="913" spans="1:10" x14ac:dyDescent="0.35">
      <c r="A913" s="1" t="s">
        <v>16772</v>
      </c>
      <c r="B913" s="1">
        <v>39.94</v>
      </c>
      <c r="C913" s="1">
        <v>14.59</v>
      </c>
      <c r="D913" s="1">
        <v>41.8</v>
      </c>
      <c r="E913" s="1">
        <v>34</v>
      </c>
      <c r="F913" s="1">
        <v>42</v>
      </c>
      <c r="G913" s="1">
        <v>25</v>
      </c>
      <c r="H913" s="1">
        <v>44.1</v>
      </c>
      <c r="I913" s="1">
        <v>119.2</v>
      </c>
      <c r="J913" s="52">
        <f t="shared" si="14"/>
        <v>4.5078750000000001E-2</v>
      </c>
    </row>
    <row r="914" spans="1:10" x14ac:dyDescent="0.35">
      <c r="A914" s="1" t="s">
        <v>16771</v>
      </c>
      <c r="B914" s="1">
        <v>35.299999999999997</v>
      </c>
      <c r="C914" s="1">
        <v>10.02</v>
      </c>
      <c r="D914" s="1">
        <v>36.270000000000003</v>
      </c>
      <c r="E914" s="1">
        <v>34.299999999999997</v>
      </c>
      <c r="F914" s="1">
        <v>46.85</v>
      </c>
      <c r="G914" s="1">
        <v>25.07</v>
      </c>
      <c r="H914" s="1">
        <v>27</v>
      </c>
      <c r="I914" s="1">
        <v>121.8</v>
      </c>
      <c r="J914" s="52">
        <f t="shared" si="14"/>
        <v>4.2076250000000003E-2</v>
      </c>
    </row>
    <row r="915" spans="1:10" x14ac:dyDescent="0.35">
      <c r="A915" s="1" t="s">
        <v>16770</v>
      </c>
      <c r="B915" s="1">
        <v>35.299999999999997</v>
      </c>
      <c r="C915" s="1">
        <v>8.31</v>
      </c>
      <c r="D915" s="1">
        <v>34.590000000000003</v>
      </c>
      <c r="E915" s="1">
        <v>34.15</v>
      </c>
      <c r="F915" s="1">
        <v>45</v>
      </c>
      <c r="G915" s="1">
        <v>24.28</v>
      </c>
      <c r="H915" s="1">
        <v>19.899999999999999</v>
      </c>
      <c r="I915" s="1">
        <v>117.51</v>
      </c>
      <c r="J915" s="52">
        <f t="shared" si="14"/>
        <v>3.9880000000000006E-2</v>
      </c>
    </row>
    <row r="916" spans="1:10" x14ac:dyDescent="0.35">
      <c r="A916" s="1" t="s">
        <v>16769</v>
      </c>
      <c r="B916" s="1">
        <v>33.56</v>
      </c>
      <c r="C916" s="1">
        <v>11.89</v>
      </c>
      <c r="D916" s="1">
        <v>34.35</v>
      </c>
      <c r="E916" s="1">
        <v>33.82</v>
      </c>
      <c r="F916" s="1">
        <v>46</v>
      </c>
      <c r="G916" s="1">
        <v>23.98</v>
      </c>
      <c r="H916" s="1">
        <v>16</v>
      </c>
      <c r="I916" s="1">
        <v>107.86</v>
      </c>
      <c r="J916" s="52">
        <f t="shared" si="14"/>
        <v>3.8432499999999994E-2</v>
      </c>
    </row>
    <row r="917" spans="1:10" x14ac:dyDescent="0.35">
      <c r="A917" s="1" t="s">
        <v>16768</v>
      </c>
      <c r="B917" s="1">
        <v>33.4</v>
      </c>
      <c r="C917" s="1">
        <v>9.9700000000000006</v>
      </c>
      <c r="D917" s="1">
        <v>34.659999999999997</v>
      </c>
      <c r="E917" s="1">
        <v>33.68</v>
      </c>
      <c r="F917" s="1">
        <v>45</v>
      </c>
      <c r="G917" s="1">
        <v>22.9</v>
      </c>
      <c r="H917" s="1">
        <v>12.79</v>
      </c>
      <c r="I917" s="1">
        <v>111.91</v>
      </c>
      <c r="J917" s="52">
        <f t="shared" si="14"/>
        <v>3.8038750000000003E-2</v>
      </c>
    </row>
    <row r="918" spans="1:10" x14ac:dyDescent="0.35">
      <c r="A918" s="1" t="s">
        <v>16767</v>
      </c>
      <c r="B918" s="1">
        <v>32.409999999999997</v>
      </c>
      <c r="C918" s="1">
        <v>11.39</v>
      </c>
      <c r="D918" s="1">
        <v>35.340000000000003</v>
      </c>
      <c r="E918" s="1">
        <v>32.9</v>
      </c>
      <c r="F918" s="1">
        <v>37.4</v>
      </c>
      <c r="G918" s="1">
        <v>21.75</v>
      </c>
      <c r="H918" s="1">
        <v>0.09</v>
      </c>
      <c r="I918" s="1">
        <v>104.02</v>
      </c>
      <c r="J918" s="52">
        <f t="shared" si="14"/>
        <v>3.4412499999999999E-2</v>
      </c>
    </row>
    <row r="919" spans="1:10" x14ac:dyDescent="0.35">
      <c r="A919" s="1" t="s">
        <v>16766</v>
      </c>
      <c r="B919" s="1">
        <v>32.76</v>
      </c>
      <c r="C919" s="1">
        <v>9.67</v>
      </c>
      <c r="D919" s="1">
        <v>37</v>
      </c>
      <c r="E919" s="1">
        <v>35.43</v>
      </c>
      <c r="F919" s="1">
        <v>39.49</v>
      </c>
      <c r="G919" s="1">
        <v>20.12</v>
      </c>
      <c r="H919" s="1">
        <v>20.54</v>
      </c>
      <c r="I919" s="1">
        <v>109.91</v>
      </c>
      <c r="J919" s="52">
        <f t="shared" si="14"/>
        <v>3.8115000000000003E-2</v>
      </c>
    </row>
    <row r="920" spans="1:10" x14ac:dyDescent="0.35">
      <c r="A920" s="1" t="s">
        <v>16765</v>
      </c>
      <c r="B920" s="1">
        <v>32.99</v>
      </c>
      <c r="C920" s="1">
        <v>21.15</v>
      </c>
      <c r="D920" s="1">
        <v>50.07</v>
      </c>
      <c r="E920" s="1">
        <v>36.880000000000003</v>
      </c>
      <c r="F920" s="1">
        <v>46.5</v>
      </c>
      <c r="G920" s="1">
        <v>22.34</v>
      </c>
      <c r="H920" s="1">
        <v>45.5</v>
      </c>
      <c r="I920" s="1">
        <v>180.2</v>
      </c>
      <c r="J920" s="52">
        <f t="shared" si="14"/>
        <v>5.4453750000000002E-2</v>
      </c>
    </row>
    <row r="921" spans="1:10" x14ac:dyDescent="0.35">
      <c r="A921" s="1" t="s">
        <v>16764</v>
      </c>
      <c r="B921" s="1">
        <v>37</v>
      </c>
      <c r="C921" s="1">
        <v>27</v>
      </c>
      <c r="D921" s="1">
        <v>58.51</v>
      </c>
      <c r="E921" s="1">
        <v>59.07</v>
      </c>
      <c r="F921" s="1">
        <v>55.87</v>
      </c>
      <c r="G921" s="1">
        <v>25.54</v>
      </c>
      <c r="H921" s="1">
        <v>54.1</v>
      </c>
      <c r="I921" s="1">
        <v>180.32</v>
      </c>
      <c r="J921" s="52">
        <f t="shared" si="14"/>
        <v>6.2176250000000002E-2</v>
      </c>
    </row>
    <row r="922" spans="1:10" x14ac:dyDescent="0.35">
      <c r="A922" s="1" t="s">
        <v>16763</v>
      </c>
      <c r="B922" s="1">
        <v>39.96</v>
      </c>
      <c r="C922" s="1">
        <v>34.83</v>
      </c>
      <c r="D922" s="1">
        <v>64.94</v>
      </c>
      <c r="E922" s="1">
        <v>64.61</v>
      </c>
      <c r="F922" s="1">
        <v>57.83</v>
      </c>
      <c r="G922" s="1">
        <v>28.05</v>
      </c>
      <c r="H922" s="1">
        <v>58.14</v>
      </c>
      <c r="I922" s="1">
        <v>219.01</v>
      </c>
      <c r="J922" s="52">
        <f t="shared" si="14"/>
        <v>7.0921249999999991E-2</v>
      </c>
    </row>
    <row r="923" spans="1:10" x14ac:dyDescent="0.35">
      <c r="A923" s="1" t="s">
        <v>16762</v>
      </c>
      <c r="B923" s="1">
        <v>43.76</v>
      </c>
      <c r="C923" s="1">
        <v>32</v>
      </c>
      <c r="D923" s="1">
        <v>70.930000000000007</v>
      </c>
      <c r="E923" s="1">
        <v>66.98</v>
      </c>
      <c r="F923" s="1">
        <v>58.31</v>
      </c>
      <c r="G923" s="1">
        <v>29.07</v>
      </c>
      <c r="H923" s="1">
        <v>56.75</v>
      </c>
      <c r="I923" s="1">
        <v>222</v>
      </c>
      <c r="J923" s="52">
        <f t="shared" si="14"/>
        <v>7.2474999999999998E-2</v>
      </c>
    </row>
    <row r="924" spans="1:10" x14ac:dyDescent="0.35">
      <c r="A924" s="1" t="s">
        <v>16761</v>
      </c>
      <c r="B924" s="1">
        <v>46.49</v>
      </c>
      <c r="C924" s="1">
        <v>32.44</v>
      </c>
      <c r="D924" s="1">
        <v>72.510000000000005</v>
      </c>
      <c r="E924" s="1">
        <v>59.93</v>
      </c>
      <c r="F924" s="1">
        <v>59.04</v>
      </c>
      <c r="G924" s="1">
        <v>29.5</v>
      </c>
      <c r="H924" s="1">
        <v>55.88</v>
      </c>
      <c r="I924" s="1">
        <v>190.97</v>
      </c>
      <c r="J924" s="52">
        <f t="shared" si="14"/>
        <v>6.8345000000000003E-2</v>
      </c>
    </row>
    <row r="925" spans="1:10" x14ac:dyDescent="0.35">
      <c r="A925" s="1" t="s">
        <v>16760</v>
      </c>
      <c r="B925" s="1">
        <v>49.63</v>
      </c>
      <c r="C925" s="1">
        <v>30.99</v>
      </c>
      <c r="D925" s="1">
        <v>71.489999999999995</v>
      </c>
      <c r="E925" s="1">
        <v>59.31</v>
      </c>
      <c r="F925" s="1">
        <v>57.56</v>
      </c>
      <c r="G925" s="1">
        <v>30</v>
      </c>
      <c r="H925" s="1">
        <v>57.22</v>
      </c>
      <c r="I925" s="1">
        <v>163.36000000000001</v>
      </c>
      <c r="J925" s="52">
        <f t="shared" si="14"/>
        <v>6.4945000000000003E-2</v>
      </c>
    </row>
    <row r="926" spans="1:10" x14ac:dyDescent="0.35">
      <c r="A926" s="1" t="s">
        <v>16759</v>
      </c>
      <c r="B926" s="1">
        <v>46.48</v>
      </c>
      <c r="C926" s="1">
        <v>29.94</v>
      </c>
      <c r="D926" s="1">
        <v>70.34</v>
      </c>
      <c r="E926" s="1">
        <v>46</v>
      </c>
      <c r="F926" s="1">
        <v>54.13</v>
      </c>
      <c r="G926" s="1">
        <v>32.47</v>
      </c>
      <c r="H926" s="1">
        <v>55.58</v>
      </c>
      <c r="I926" s="1">
        <v>146</v>
      </c>
      <c r="J926" s="52">
        <f t="shared" si="14"/>
        <v>6.0117499999999997E-2</v>
      </c>
    </row>
    <row r="927" spans="1:10" x14ac:dyDescent="0.35">
      <c r="A927" s="1" t="s">
        <v>16758</v>
      </c>
      <c r="B927" s="1">
        <v>46.01</v>
      </c>
      <c r="C927" s="1">
        <v>27.35</v>
      </c>
      <c r="D927" s="1">
        <v>66.94</v>
      </c>
      <c r="E927" s="1">
        <v>42.08</v>
      </c>
      <c r="F927" s="1">
        <v>51.48</v>
      </c>
      <c r="G927" s="1">
        <v>29</v>
      </c>
      <c r="H927" s="1">
        <v>55.5</v>
      </c>
      <c r="I927" s="1">
        <v>154.81</v>
      </c>
      <c r="J927" s="52">
        <f t="shared" si="14"/>
        <v>5.9146250000000004E-2</v>
      </c>
    </row>
    <row r="928" spans="1:10" x14ac:dyDescent="0.35">
      <c r="A928" s="1" t="s">
        <v>16757</v>
      </c>
      <c r="B928" s="1">
        <v>39.94</v>
      </c>
      <c r="C928" s="1">
        <v>27</v>
      </c>
      <c r="D928" s="1">
        <v>65.69</v>
      </c>
      <c r="E928" s="1">
        <v>45</v>
      </c>
      <c r="F928" s="1">
        <v>48.31</v>
      </c>
      <c r="G928" s="1">
        <v>26.8</v>
      </c>
      <c r="H928" s="1">
        <v>48</v>
      </c>
      <c r="I928" s="1">
        <v>173.73</v>
      </c>
      <c r="J928" s="52">
        <f t="shared" si="14"/>
        <v>5.930875E-2</v>
      </c>
    </row>
    <row r="929" spans="1:10" x14ac:dyDescent="0.35">
      <c r="A929" s="1" t="s">
        <v>16756</v>
      </c>
      <c r="B929" s="1">
        <v>38.72</v>
      </c>
      <c r="C929" s="1">
        <v>24.96</v>
      </c>
      <c r="D929" s="1">
        <v>60</v>
      </c>
      <c r="E929" s="1">
        <v>50.22</v>
      </c>
      <c r="F929" s="1">
        <v>45.45</v>
      </c>
      <c r="G929" s="1">
        <v>29.92</v>
      </c>
      <c r="H929" s="1">
        <v>54.96</v>
      </c>
      <c r="I929" s="1">
        <v>200</v>
      </c>
      <c r="J929" s="52">
        <f t="shared" si="14"/>
        <v>6.3028750000000008E-2</v>
      </c>
    </row>
    <row r="930" spans="1:10" x14ac:dyDescent="0.35">
      <c r="A930" s="1" t="s">
        <v>16755</v>
      </c>
      <c r="B930" s="1">
        <v>38.229999999999997</v>
      </c>
      <c r="C930" s="1">
        <v>24</v>
      </c>
      <c r="D930" s="1">
        <v>65.680000000000007</v>
      </c>
      <c r="E930" s="1">
        <v>53.52</v>
      </c>
      <c r="F930" s="1">
        <v>45.8</v>
      </c>
      <c r="G930" s="1">
        <v>37.1</v>
      </c>
      <c r="H930" s="1">
        <v>55.06</v>
      </c>
      <c r="I930" s="1">
        <v>194.63</v>
      </c>
      <c r="J930" s="52">
        <f t="shared" si="14"/>
        <v>6.4252500000000004E-2</v>
      </c>
    </row>
    <row r="931" spans="1:10" x14ac:dyDescent="0.35">
      <c r="A931" s="1" t="s">
        <v>16754</v>
      </c>
      <c r="B931" s="1">
        <v>42.95</v>
      </c>
      <c r="C931" s="1">
        <v>28.65</v>
      </c>
      <c r="D931" s="1">
        <v>73.849999999999994</v>
      </c>
      <c r="E931" s="1">
        <v>60.98</v>
      </c>
      <c r="F931" s="1">
        <v>50</v>
      </c>
      <c r="G931" s="1">
        <v>39.18</v>
      </c>
      <c r="H931" s="1">
        <v>61.45</v>
      </c>
      <c r="I931" s="1">
        <v>220.5</v>
      </c>
      <c r="J931" s="52">
        <f t="shared" si="14"/>
        <v>7.2194999999999995E-2</v>
      </c>
    </row>
    <row r="932" spans="1:10" x14ac:dyDescent="0.35">
      <c r="A932" s="1" t="s">
        <v>16753</v>
      </c>
      <c r="B932" s="1">
        <v>59.32</v>
      </c>
      <c r="C932" s="1">
        <v>37.25</v>
      </c>
      <c r="D932" s="1">
        <v>88.18</v>
      </c>
      <c r="E932" s="1">
        <v>47.74</v>
      </c>
      <c r="F932" s="1">
        <v>52.34</v>
      </c>
      <c r="G932" s="1">
        <v>41.3</v>
      </c>
      <c r="H932" s="1">
        <v>64.319999999999993</v>
      </c>
      <c r="I932" s="1">
        <v>245.05</v>
      </c>
      <c r="J932" s="52">
        <f t="shared" si="14"/>
        <v>7.9437499999999994E-2</v>
      </c>
    </row>
    <row r="933" spans="1:10" x14ac:dyDescent="0.35">
      <c r="A933" s="1" t="s">
        <v>16752</v>
      </c>
      <c r="B933" s="1">
        <v>70</v>
      </c>
      <c r="C933" s="1">
        <v>35.299999999999997</v>
      </c>
      <c r="D933" s="1">
        <v>84.04</v>
      </c>
      <c r="E933" s="1">
        <v>39.9</v>
      </c>
      <c r="F933" s="1">
        <v>47.59</v>
      </c>
      <c r="G933" s="1">
        <v>38.71</v>
      </c>
      <c r="H933" s="1">
        <v>59.54</v>
      </c>
      <c r="I933" s="1">
        <v>219.09</v>
      </c>
      <c r="J933" s="52">
        <f t="shared" si="14"/>
        <v>7.4271250000000011E-2</v>
      </c>
    </row>
    <row r="934" spans="1:10" x14ac:dyDescent="0.35">
      <c r="A934" s="1" t="s">
        <v>16751</v>
      </c>
      <c r="B934" s="1">
        <v>47.44</v>
      </c>
      <c r="C934" s="1">
        <v>24.94</v>
      </c>
      <c r="D934" s="1">
        <v>72.010000000000005</v>
      </c>
      <c r="E934" s="1">
        <v>34.9</v>
      </c>
      <c r="F934" s="1">
        <v>47.4</v>
      </c>
      <c r="G934" s="1">
        <v>31.29</v>
      </c>
      <c r="H934" s="1">
        <v>49.88</v>
      </c>
      <c r="I934" s="1">
        <v>174.9</v>
      </c>
      <c r="J934" s="52">
        <f t="shared" si="14"/>
        <v>6.0344999999999996E-2</v>
      </c>
    </row>
    <row r="935" spans="1:10" x14ac:dyDescent="0.35">
      <c r="A935" s="1" t="s">
        <v>16750</v>
      </c>
      <c r="B935" s="1">
        <v>42.44</v>
      </c>
      <c r="C935" s="1">
        <v>24.94</v>
      </c>
      <c r="D935" s="1">
        <v>50</v>
      </c>
      <c r="E935" s="1">
        <v>37.6</v>
      </c>
      <c r="F935" s="1">
        <v>46.66</v>
      </c>
      <c r="G935" s="1">
        <v>26.84</v>
      </c>
      <c r="H935" s="1">
        <v>47.21</v>
      </c>
      <c r="I935" s="1">
        <v>172.43</v>
      </c>
      <c r="J935" s="52">
        <f t="shared" si="14"/>
        <v>5.6015000000000002E-2</v>
      </c>
    </row>
    <row r="936" spans="1:10" x14ac:dyDescent="0.35">
      <c r="A936" s="1" t="s">
        <v>16749</v>
      </c>
      <c r="B936" s="1">
        <v>39.94</v>
      </c>
      <c r="C936" s="1">
        <v>25.28</v>
      </c>
      <c r="D936" s="1">
        <v>45</v>
      </c>
      <c r="E936" s="1">
        <v>34.9</v>
      </c>
      <c r="F936" s="1">
        <v>46.43</v>
      </c>
      <c r="G936" s="1">
        <v>27.39</v>
      </c>
      <c r="H936" s="1">
        <v>44.88</v>
      </c>
      <c r="I936" s="1">
        <v>170.5</v>
      </c>
      <c r="J936" s="52">
        <f t="shared" si="14"/>
        <v>5.4289999999999998E-2</v>
      </c>
    </row>
    <row r="937" spans="1:10" x14ac:dyDescent="0.35">
      <c r="A937" s="1" t="s">
        <v>16748</v>
      </c>
      <c r="B937" s="1">
        <v>34.96</v>
      </c>
      <c r="C937" s="1">
        <v>22.84</v>
      </c>
      <c r="D937" s="1">
        <v>42.4</v>
      </c>
      <c r="E937" s="1">
        <v>32.799999999999997</v>
      </c>
      <c r="F937" s="1">
        <v>46.49</v>
      </c>
      <c r="G937" s="1">
        <v>26.4</v>
      </c>
      <c r="H937" s="1">
        <v>43.42</v>
      </c>
      <c r="I937" s="1">
        <v>126.53</v>
      </c>
      <c r="J937" s="52">
        <f t="shared" si="14"/>
        <v>4.6980000000000001E-2</v>
      </c>
    </row>
    <row r="938" spans="1:10" x14ac:dyDescent="0.35">
      <c r="A938" s="1" t="s">
        <v>16747</v>
      </c>
      <c r="B938" s="1">
        <v>49.46</v>
      </c>
      <c r="C938" s="1">
        <v>14.96</v>
      </c>
      <c r="D938" s="1">
        <v>42.4</v>
      </c>
      <c r="E938" s="1">
        <v>33.549999999999997</v>
      </c>
      <c r="F938" s="1">
        <v>46.2</v>
      </c>
      <c r="G938" s="1">
        <v>23.14</v>
      </c>
      <c r="H938" s="1">
        <v>46.7</v>
      </c>
      <c r="I938" s="1">
        <v>120.46</v>
      </c>
      <c r="J938" s="52">
        <f t="shared" si="14"/>
        <v>4.7108749999999991E-2</v>
      </c>
    </row>
    <row r="939" spans="1:10" x14ac:dyDescent="0.35">
      <c r="A939" s="1" t="s">
        <v>16746</v>
      </c>
      <c r="B939" s="1">
        <v>40.58</v>
      </c>
      <c r="C939" s="1">
        <v>14.73</v>
      </c>
      <c r="D939" s="1">
        <v>47.28</v>
      </c>
      <c r="E939" s="1">
        <v>32</v>
      </c>
      <c r="F939" s="1">
        <v>40</v>
      </c>
      <c r="G939" s="1">
        <v>15.46</v>
      </c>
      <c r="H939" s="1">
        <v>46.5</v>
      </c>
      <c r="I939" s="1">
        <v>112.88</v>
      </c>
      <c r="J939" s="52">
        <f t="shared" si="14"/>
        <v>4.3678750000000002E-2</v>
      </c>
    </row>
    <row r="940" spans="1:10" x14ac:dyDescent="0.35">
      <c r="A940" s="1" t="s">
        <v>16745</v>
      </c>
      <c r="B940" s="1">
        <v>39.1</v>
      </c>
      <c r="C940" s="1">
        <v>16.86</v>
      </c>
      <c r="D940" s="1">
        <v>42</v>
      </c>
      <c r="E940" s="1">
        <v>31.31</v>
      </c>
      <c r="F940" s="1">
        <v>39.869999999999997</v>
      </c>
      <c r="G940" s="1">
        <v>14.14</v>
      </c>
      <c r="H940" s="1">
        <v>46.53</v>
      </c>
      <c r="I940" s="1">
        <v>119</v>
      </c>
      <c r="J940" s="52">
        <f t="shared" si="14"/>
        <v>4.3601250000000008E-2</v>
      </c>
    </row>
    <row r="941" spans="1:10" x14ac:dyDescent="0.35">
      <c r="A941" s="1" t="s">
        <v>16744</v>
      </c>
      <c r="B941" s="1">
        <v>39.1</v>
      </c>
      <c r="C941" s="1">
        <v>10.050000000000001</v>
      </c>
      <c r="D941" s="1">
        <v>38.700000000000003</v>
      </c>
      <c r="E941" s="1">
        <v>31.4</v>
      </c>
      <c r="F941" s="1">
        <v>37.1</v>
      </c>
      <c r="G941" s="1">
        <v>9.18</v>
      </c>
      <c r="H941" s="1">
        <v>46.05</v>
      </c>
      <c r="I941" s="1">
        <v>108.91</v>
      </c>
      <c r="J941" s="52">
        <f t="shared" si="14"/>
        <v>4.006125E-2</v>
      </c>
    </row>
    <row r="942" spans="1:10" x14ac:dyDescent="0.35">
      <c r="A942" s="1" t="s">
        <v>16743</v>
      </c>
      <c r="B942" s="1">
        <v>39.94</v>
      </c>
      <c r="C942" s="1">
        <v>9.9600000000000009</v>
      </c>
      <c r="D942" s="1">
        <v>38.700000000000003</v>
      </c>
      <c r="E942" s="1">
        <v>31.6</v>
      </c>
      <c r="F942" s="1">
        <v>33.18</v>
      </c>
      <c r="G942" s="1">
        <v>7.54</v>
      </c>
      <c r="H942" s="1">
        <v>46.4</v>
      </c>
      <c r="I942" s="1">
        <v>111.52</v>
      </c>
      <c r="J942" s="52">
        <f t="shared" si="14"/>
        <v>3.9854999999999995E-2</v>
      </c>
    </row>
    <row r="943" spans="1:10" x14ac:dyDescent="0.35">
      <c r="A943" s="1" t="s">
        <v>16742</v>
      </c>
      <c r="B943" s="1">
        <v>40</v>
      </c>
      <c r="C943" s="1">
        <v>14.02</v>
      </c>
      <c r="D943" s="1">
        <v>39.9</v>
      </c>
      <c r="E943" s="1">
        <v>32.47</v>
      </c>
      <c r="F943" s="1">
        <v>30.13</v>
      </c>
      <c r="G943" s="1">
        <v>4.95</v>
      </c>
      <c r="H943" s="1">
        <v>47.97</v>
      </c>
      <c r="I943" s="1">
        <v>118.98</v>
      </c>
      <c r="J943" s="52">
        <f t="shared" si="14"/>
        <v>4.1052499999999992E-2</v>
      </c>
    </row>
    <row r="944" spans="1:10" x14ac:dyDescent="0.35">
      <c r="A944" s="1" t="s">
        <v>16741</v>
      </c>
      <c r="B944" s="1">
        <v>45</v>
      </c>
      <c r="C944" s="1">
        <v>22.13</v>
      </c>
      <c r="D944" s="1">
        <v>40.5</v>
      </c>
      <c r="E944" s="1">
        <v>35.06</v>
      </c>
      <c r="F944" s="1">
        <v>38</v>
      </c>
      <c r="G944" s="1">
        <v>6.08</v>
      </c>
      <c r="H944" s="1">
        <v>53.19</v>
      </c>
      <c r="I944" s="1">
        <v>130.18</v>
      </c>
      <c r="J944" s="52">
        <f t="shared" si="14"/>
        <v>4.6267499999999996E-2</v>
      </c>
    </row>
    <row r="945" spans="1:10" x14ac:dyDescent="0.35">
      <c r="A945" s="1" t="s">
        <v>16740</v>
      </c>
      <c r="B945" s="1">
        <v>56.75</v>
      </c>
      <c r="C945" s="1">
        <v>29.94</v>
      </c>
      <c r="D945" s="1">
        <v>62.09</v>
      </c>
      <c r="E945" s="1">
        <v>41.7</v>
      </c>
      <c r="F945" s="1">
        <v>41.12</v>
      </c>
      <c r="G945" s="1">
        <v>13.93</v>
      </c>
      <c r="H945" s="1">
        <v>67</v>
      </c>
      <c r="I945" s="1">
        <v>199</v>
      </c>
      <c r="J945" s="52">
        <f t="shared" si="14"/>
        <v>6.3941250000000005E-2</v>
      </c>
    </row>
    <row r="946" spans="1:10" x14ac:dyDescent="0.35">
      <c r="A946" s="1" t="s">
        <v>16739</v>
      </c>
      <c r="B946" s="1">
        <v>54.89</v>
      </c>
      <c r="C946" s="1">
        <v>34.39</v>
      </c>
      <c r="D946" s="1">
        <v>60.44</v>
      </c>
      <c r="E946" s="1">
        <v>44.67</v>
      </c>
      <c r="F946" s="1">
        <v>43.82</v>
      </c>
      <c r="G946" s="1">
        <v>20</v>
      </c>
      <c r="H946" s="1">
        <v>80.64</v>
      </c>
      <c r="I946" s="1">
        <v>188.3</v>
      </c>
      <c r="J946" s="52">
        <f t="shared" si="14"/>
        <v>6.5893750000000001E-2</v>
      </c>
    </row>
    <row r="947" spans="1:10" x14ac:dyDescent="0.35">
      <c r="A947" s="1" t="s">
        <v>16738</v>
      </c>
      <c r="B947" s="1">
        <v>62.06</v>
      </c>
      <c r="C947" s="1">
        <v>27.44</v>
      </c>
      <c r="D947" s="1">
        <v>72.790000000000006</v>
      </c>
      <c r="E947" s="1">
        <v>47.34</v>
      </c>
      <c r="F947" s="1">
        <v>48.54</v>
      </c>
      <c r="G947" s="1">
        <v>28.59</v>
      </c>
      <c r="H947" s="1">
        <v>80.650000000000006</v>
      </c>
      <c r="I947" s="1">
        <v>200</v>
      </c>
      <c r="J947" s="52">
        <f t="shared" si="14"/>
        <v>7.0926249999999996E-2</v>
      </c>
    </row>
    <row r="948" spans="1:10" x14ac:dyDescent="0.35">
      <c r="A948" s="1" t="s">
        <v>16737</v>
      </c>
      <c r="B948" s="1">
        <v>69.94</v>
      </c>
      <c r="C948" s="1">
        <v>27.97</v>
      </c>
      <c r="D948" s="1">
        <v>70.97</v>
      </c>
      <c r="E948" s="1">
        <v>45.93</v>
      </c>
      <c r="F948" s="1">
        <v>49.9</v>
      </c>
      <c r="G948" s="1">
        <v>25.84</v>
      </c>
      <c r="H948" s="1">
        <v>79.98</v>
      </c>
      <c r="I948" s="1">
        <v>179.9</v>
      </c>
      <c r="J948" s="52">
        <f t="shared" si="14"/>
        <v>6.8803749999999997E-2</v>
      </c>
    </row>
    <row r="949" spans="1:10" x14ac:dyDescent="0.35">
      <c r="A949" s="1" t="s">
        <v>16736</v>
      </c>
      <c r="B949" s="1">
        <v>68.62</v>
      </c>
      <c r="C949" s="1">
        <v>30</v>
      </c>
      <c r="D949" s="1">
        <v>68.97</v>
      </c>
      <c r="E949" s="1">
        <v>41.44</v>
      </c>
      <c r="F949" s="1">
        <v>47.09</v>
      </c>
      <c r="G949" s="1">
        <v>30</v>
      </c>
      <c r="H949" s="1">
        <v>73.55</v>
      </c>
      <c r="I949" s="1">
        <v>180.1</v>
      </c>
      <c r="J949" s="52">
        <f t="shared" si="14"/>
        <v>6.7471249999999997E-2</v>
      </c>
    </row>
    <row r="950" spans="1:10" x14ac:dyDescent="0.35">
      <c r="A950" s="1" t="s">
        <v>16735</v>
      </c>
      <c r="B950" s="1">
        <v>49.94</v>
      </c>
      <c r="C950" s="1">
        <v>27.03</v>
      </c>
      <c r="D950" s="1">
        <v>64.400000000000006</v>
      </c>
      <c r="E950" s="1">
        <v>40.07</v>
      </c>
      <c r="F950" s="1">
        <v>46.82</v>
      </c>
      <c r="G950" s="1">
        <v>43.42</v>
      </c>
      <c r="H950" s="1">
        <v>65.17</v>
      </c>
      <c r="I950" s="1">
        <v>174.36</v>
      </c>
      <c r="J950" s="52">
        <f t="shared" si="14"/>
        <v>6.3901250000000007E-2</v>
      </c>
    </row>
    <row r="951" spans="1:10" x14ac:dyDescent="0.35">
      <c r="A951" s="1" t="s">
        <v>16734</v>
      </c>
      <c r="B951" s="1">
        <v>49.96</v>
      </c>
      <c r="C951" s="1">
        <v>28.69</v>
      </c>
      <c r="D951" s="1">
        <v>62.47</v>
      </c>
      <c r="E951" s="1">
        <v>40.07</v>
      </c>
      <c r="F951" s="1">
        <v>43.6</v>
      </c>
      <c r="G951" s="1">
        <v>42.4</v>
      </c>
      <c r="H951" s="1">
        <v>69.510000000000005</v>
      </c>
      <c r="I951" s="1">
        <v>180.04</v>
      </c>
      <c r="J951" s="52">
        <f t="shared" si="14"/>
        <v>6.4592499999999997E-2</v>
      </c>
    </row>
    <row r="952" spans="1:10" x14ac:dyDescent="0.35">
      <c r="A952" s="1" t="s">
        <v>16733</v>
      </c>
      <c r="B952" s="1">
        <v>52.21</v>
      </c>
      <c r="C952" s="1">
        <v>27.44</v>
      </c>
      <c r="D952" s="1">
        <v>61.7</v>
      </c>
      <c r="E952" s="1">
        <v>42.4</v>
      </c>
      <c r="F952" s="1">
        <v>38.9</v>
      </c>
      <c r="G952" s="1">
        <v>42.4</v>
      </c>
      <c r="H952" s="1">
        <v>70.150000000000006</v>
      </c>
      <c r="I952" s="1">
        <v>182.1</v>
      </c>
      <c r="J952" s="52">
        <f t="shared" si="14"/>
        <v>6.4662500000000012E-2</v>
      </c>
    </row>
    <row r="953" spans="1:10" x14ac:dyDescent="0.35">
      <c r="A953" s="1" t="s">
        <v>16732</v>
      </c>
      <c r="B953" s="1">
        <v>51.32</v>
      </c>
      <c r="C953" s="1">
        <v>26.97</v>
      </c>
      <c r="D953" s="1">
        <v>61.79</v>
      </c>
      <c r="E953" s="1">
        <v>43.94</v>
      </c>
      <c r="F953" s="1">
        <v>42.4</v>
      </c>
      <c r="G953" s="1">
        <v>32</v>
      </c>
      <c r="H953" s="1">
        <v>71.819999999999993</v>
      </c>
      <c r="I953" s="1">
        <v>180.1</v>
      </c>
      <c r="J953" s="52">
        <f t="shared" si="14"/>
        <v>6.3792499999999988E-2</v>
      </c>
    </row>
    <row r="954" spans="1:10" x14ac:dyDescent="0.35">
      <c r="A954" s="1" t="s">
        <v>16731</v>
      </c>
      <c r="B954" s="1">
        <v>49.33</v>
      </c>
      <c r="C954" s="1">
        <v>27.24</v>
      </c>
      <c r="D954" s="1">
        <v>64.2</v>
      </c>
      <c r="E954" s="1">
        <v>46.18</v>
      </c>
      <c r="F954" s="1">
        <v>43.35</v>
      </c>
      <c r="G954" s="1">
        <v>26.35</v>
      </c>
      <c r="H954" s="1">
        <v>71.02</v>
      </c>
      <c r="I954" s="1">
        <v>189.95</v>
      </c>
      <c r="J954" s="52">
        <f t="shared" si="14"/>
        <v>6.4702499999999982E-2</v>
      </c>
    </row>
    <row r="955" spans="1:10" x14ac:dyDescent="0.35">
      <c r="A955" s="1" t="s">
        <v>16730</v>
      </c>
      <c r="B955" s="1">
        <v>55.81</v>
      </c>
      <c r="C955" s="1">
        <v>31.01</v>
      </c>
      <c r="D955" s="1">
        <v>70.430000000000007</v>
      </c>
      <c r="E955" s="1">
        <v>49.59</v>
      </c>
      <c r="F955" s="1">
        <v>54.37</v>
      </c>
      <c r="G955" s="1">
        <v>34.9</v>
      </c>
      <c r="H955" s="1">
        <v>79.06</v>
      </c>
      <c r="I955" s="1">
        <v>219</v>
      </c>
      <c r="J955" s="52">
        <f t="shared" si="14"/>
        <v>7.4271249999999997E-2</v>
      </c>
    </row>
    <row r="956" spans="1:10" x14ac:dyDescent="0.35">
      <c r="A956" s="1" t="s">
        <v>16729</v>
      </c>
      <c r="B956" s="1">
        <v>48</v>
      </c>
      <c r="C956" s="1">
        <v>39.979999999999997</v>
      </c>
      <c r="D956" s="1">
        <v>73.33</v>
      </c>
      <c r="E956" s="1">
        <v>50.42</v>
      </c>
      <c r="F956" s="1">
        <v>50.98</v>
      </c>
      <c r="G956" s="1">
        <v>40</v>
      </c>
      <c r="H956" s="1">
        <v>80</v>
      </c>
      <c r="I956" s="1">
        <v>249.12</v>
      </c>
      <c r="J956" s="52">
        <f t="shared" si="14"/>
        <v>7.897875E-2</v>
      </c>
    </row>
    <row r="957" spans="1:10" x14ac:dyDescent="0.35">
      <c r="A957" s="1" t="s">
        <v>16728</v>
      </c>
      <c r="B957" s="1">
        <v>44.57</v>
      </c>
      <c r="C957" s="1">
        <v>34.06</v>
      </c>
      <c r="D957" s="1">
        <v>64.2</v>
      </c>
      <c r="E957" s="1">
        <v>47.33</v>
      </c>
      <c r="F957" s="1">
        <v>50.01</v>
      </c>
      <c r="G957" s="1">
        <v>44.85</v>
      </c>
      <c r="H957" s="1">
        <v>74</v>
      </c>
      <c r="I957" s="1">
        <v>257.27999999999997</v>
      </c>
      <c r="J957" s="52">
        <f t="shared" si="14"/>
        <v>7.7037499999999995E-2</v>
      </c>
    </row>
    <row r="958" spans="1:10" x14ac:dyDescent="0.35">
      <c r="A958" s="1" t="s">
        <v>16727</v>
      </c>
      <c r="B958" s="1">
        <v>39.909999999999997</v>
      </c>
      <c r="C958" s="1">
        <v>29.1</v>
      </c>
      <c r="D958" s="1">
        <v>49.47</v>
      </c>
      <c r="E958" s="1">
        <v>40.25</v>
      </c>
      <c r="F958" s="1">
        <v>52.01</v>
      </c>
      <c r="G958" s="1">
        <v>36.29</v>
      </c>
      <c r="H958" s="1">
        <v>64.95</v>
      </c>
      <c r="I958" s="1">
        <v>219.05</v>
      </c>
      <c r="J958" s="52">
        <f t="shared" si="14"/>
        <v>6.637875E-2</v>
      </c>
    </row>
    <row r="959" spans="1:10" x14ac:dyDescent="0.35">
      <c r="A959" s="1" t="s">
        <v>16726</v>
      </c>
      <c r="B959" s="1">
        <v>35</v>
      </c>
      <c r="C959" s="1">
        <v>24.45</v>
      </c>
      <c r="D959" s="1">
        <v>41.4</v>
      </c>
      <c r="E959" s="1">
        <v>41.22</v>
      </c>
      <c r="F959" s="1">
        <v>43.6</v>
      </c>
      <c r="G959" s="1">
        <v>27.3</v>
      </c>
      <c r="H959" s="1">
        <v>56.62</v>
      </c>
      <c r="I959" s="1">
        <v>206.99</v>
      </c>
      <c r="J959" s="52">
        <f t="shared" si="14"/>
        <v>5.95725E-2</v>
      </c>
    </row>
    <row r="960" spans="1:10" x14ac:dyDescent="0.35">
      <c r="A960" s="1" t="s">
        <v>16725</v>
      </c>
      <c r="B960" s="1">
        <v>32.96</v>
      </c>
      <c r="C960" s="1">
        <v>24.74</v>
      </c>
      <c r="D960" s="1">
        <v>44.11</v>
      </c>
      <c r="E960" s="1">
        <v>41.33</v>
      </c>
      <c r="F960" s="1">
        <v>46.3</v>
      </c>
      <c r="G960" s="1">
        <v>23.1</v>
      </c>
      <c r="H960" s="1">
        <v>55.67</v>
      </c>
      <c r="I960" s="1">
        <v>206.7</v>
      </c>
      <c r="J960" s="52">
        <f t="shared" si="14"/>
        <v>5.9363749999999993E-2</v>
      </c>
    </row>
    <row r="961" spans="1:10" x14ac:dyDescent="0.35">
      <c r="A961" s="1" t="s">
        <v>16724</v>
      </c>
      <c r="B961" s="1">
        <v>34.76</v>
      </c>
      <c r="C961" s="1">
        <v>19.88</v>
      </c>
      <c r="D961" s="1">
        <v>38.35</v>
      </c>
      <c r="E961" s="1">
        <v>40.44</v>
      </c>
      <c r="F961" s="1">
        <v>46.18</v>
      </c>
      <c r="G961" s="1">
        <v>13.78</v>
      </c>
      <c r="H961" s="1">
        <v>50.09</v>
      </c>
      <c r="I961" s="1">
        <v>185.86</v>
      </c>
      <c r="J961" s="52">
        <f t="shared" si="14"/>
        <v>5.3667500000000007E-2</v>
      </c>
    </row>
    <row r="962" spans="1:10" x14ac:dyDescent="0.35">
      <c r="A962" s="1" t="s">
        <v>16723</v>
      </c>
      <c r="B962" s="1">
        <v>37.42</v>
      </c>
      <c r="C962" s="1">
        <v>17.75</v>
      </c>
      <c r="D962" s="1">
        <v>39.83</v>
      </c>
      <c r="E962" s="1">
        <v>42.3</v>
      </c>
      <c r="F962" s="1">
        <v>45.55</v>
      </c>
      <c r="G962" s="1">
        <v>11.32</v>
      </c>
      <c r="H962" s="1">
        <v>51.5</v>
      </c>
      <c r="I962" s="1">
        <v>199.9</v>
      </c>
      <c r="J962" s="52">
        <f t="shared" si="14"/>
        <v>5.569625000000001E-2</v>
      </c>
    </row>
    <row r="963" spans="1:10" x14ac:dyDescent="0.35">
      <c r="A963" s="1" t="s">
        <v>16722</v>
      </c>
      <c r="B963" s="1">
        <v>36.72</v>
      </c>
      <c r="C963" s="1">
        <v>16.559999999999999</v>
      </c>
      <c r="D963" s="1">
        <v>37.71</v>
      </c>
      <c r="E963" s="1">
        <v>42.54</v>
      </c>
      <c r="F963" s="1">
        <v>44.6</v>
      </c>
      <c r="G963" s="1">
        <v>9.75</v>
      </c>
      <c r="H963" s="1">
        <v>49.55</v>
      </c>
      <c r="I963" s="1">
        <v>192.61</v>
      </c>
      <c r="J963" s="52">
        <f t="shared" ref="J963:J1026" si="15">(AVERAGE(B963:I963))/1000</f>
        <v>5.3755000000000004E-2</v>
      </c>
    </row>
    <row r="964" spans="1:10" x14ac:dyDescent="0.35">
      <c r="A964" s="1" t="s">
        <v>16721</v>
      </c>
      <c r="B964" s="1">
        <v>36.200000000000003</v>
      </c>
      <c r="C964" s="1">
        <v>17</v>
      </c>
      <c r="D964" s="1">
        <v>37</v>
      </c>
      <c r="E964" s="1">
        <v>39.92</v>
      </c>
      <c r="F964" s="1">
        <v>44.6</v>
      </c>
      <c r="G964" s="1">
        <v>9.11</v>
      </c>
      <c r="H964" s="1">
        <v>48.35</v>
      </c>
      <c r="I964" s="1">
        <v>185.1</v>
      </c>
      <c r="J964" s="52">
        <f t="shared" si="15"/>
        <v>5.2159999999999998E-2</v>
      </c>
    </row>
    <row r="965" spans="1:10" x14ac:dyDescent="0.35">
      <c r="A965" s="1" t="s">
        <v>16720</v>
      </c>
      <c r="B965" s="1">
        <v>33.9</v>
      </c>
      <c r="C965" s="1">
        <v>16.55</v>
      </c>
      <c r="D965" s="1">
        <v>36.090000000000003</v>
      </c>
      <c r="E965" s="1">
        <v>36.479999999999997</v>
      </c>
      <c r="F965" s="1">
        <v>40</v>
      </c>
      <c r="G965" s="1">
        <v>2.79</v>
      </c>
      <c r="H965" s="1">
        <v>47.5</v>
      </c>
      <c r="I965" s="1">
        <v>172.23</v>
      </c>
      <c r="J965" s="52">
        <f t="shared" si="15"/>
        <v>4.8192499999999992E-2</v>
      </c>
    </row>
    <row r="966" spans="1:10" x14ac:dyDescent="0.35">
      <c r="A966" s="1" t="s">
        <v>16719</v>
      </c>
      <c r="B966" s="1">
        <v>32.799999999999997</v>
      </c>
      <c r="C966" s="1">
        <v>16.690000000000001</v>
      </c>
      <c r="D966" s="1">
        <v>33.630000000000003</v>
      </c>
      <c r="E966" s="1">
        <v>35.6</v>
      </c>
      <c r="F966" s="1">
        <v>37.200000000000003</v>
      </c>
      <c r="G966" s="1">
        <v>2.6</v>
      </c>
      <c r="H966" s="1">
        <v>47.68</v>
      </c>
      <c r="I966" s="1">
        <v>172.91</v>
      </c>
      <c r="J966" s="52">
        <f t="shared" si="15"/>
        <v>4.738875E-2</v>
      </c>
    </row>
    <row r="967" spans="1:10" x14ac:dyDescent="0.35">
      <c r="A967" s="1" t="s">
        <v>16718</v>
      </c>
      <c r="B967" s="1">
        <v>32.1</v>
      </c>
      <c r="C967" s="1">
        <v>16.2</v>
      </c>
      <c r="D967" s="1">
        <v>34.74</v>
      </c>
      <c r="E967" s="1">
        <v>36.619999999999997</v>
      </c>
      <c r="F967" s="1">
        <v>37.1</v>
      </c>
      <c r="G967" s="1">
        <v>9.32</v>
      </c>
      <c r="H967" s="1">
        <v>49.2</v>
      </c>
      <c r="I967" s="1">
        <v>174.88</v>
      </c>
      <c r="J967" s="52">
        <f t="shared" si="15"/>
        <v>4.8769999999999994E-2</v>
      </c>
    </row>
    <row r="968" spans="1:10" x14ac:dyDescent="0.35">
      <c r="A968" s="1" t="s">
        <v>16717</v>
      </c>
      <c r="B968" s="1">
        <v>38.22</v>
      </c>
      <c r="C968" s="1">
        <v>22.8</v>
      </c>
      <c r="D968" s="1">
        <v>39.17</v>
      </c>
      <c r="E968" s="1">
        <v>38.28</v>
      </c>
      <c r="F968" s="1">
        <v>50</v>
      </c>
      <c r="G968" s="1">
        <v>15.33</v>
      </c>
      <c r="H968" s="1">
        <v>60</v>
      </c>
      <c r="I968" s="1">
        <v>184.3</v>
      </c>
      <c r="J968" s="52">
        <f t="shared" si="15"/>
        <v>5.60125E-2</v>
      </c>
    </row>
    <row r="969" spans="1:10" x14ac:dyDescent="0.35">
      <c r="A969" s="1" t="s">
        <v>16716</v>
      </c>
      <c r="B969" s="1">
        <v>52.95</v>
      </c>
      <c r="C969" s="1">
        <v>30.59</v>
      </c>
      <c r="D969" s="1">
        <v>57</v>
      </c>
      <c r="E969" s="1">
        <v>40.020000000000003</v>
      </c>
      <c r="F969" s="1">
        <v>45.21</v>
      </c>
      <c r="G969" s="1">
        <v>31.65</v>
      </c>
      <c r="H969" s="1">
        <v>76.38</v>
      </c>
      <c r="I969" s="1">
        <v>233.46</v>
      </c>
      <c r="J969" s="52">
        <f t="shared" si="15"/>
        <v>7.0907499999999998E-2</v>
      </c>
    </row>
    <row r="970" spans="1:10" x14ac:dyDescent="0.35">
      <c r="A970" s="1" t="s">
        <v>16715</v>
      </c>
      <c r="B970" s="1">
        <v>49</v>
      </c>
      <c r="C970" s="1">
        <v>32.049999999999997</v>
      </c>
      <c r="D970" s="1">
        <v>63.08</v>
      </c>
      <c r="E970" s="1">
        <v>45.9</v>
      </c>
      <c r="F970" s="1">
        <v>45</v>
      </c>
      <c r="G970" s="1">
        <v>42.58</v>
      </c>
      <c r="H970" s="1">
        <v>92.33</v>
      </c>
      <c r="I970" s="1">
        <v>240.32</v>
      </c>
      <c r="J970" s="52">
        <f t="shared" si="15"/>
        <v>7.6282500000000003E-2</v>
      </c>
    </row>
    <row r="971" spans="1:10" x14ac:dyDescent="0.35">
      <c r="A971" s="1" t="s">
        <v>16714</v>
      </c>
      <c r="B971" s="1">
        <v>45.97</v>
      </c>
      <c r="C971" s="1">
        <v>35</v>
      </c>
      <c r="D971" s="1">
        <v>68.209999999999994</v>
      </c>
      <c r="E971" s="1">
        <v>49.9</v>
      </c>
      <c r="F971" s="1">
        <v>48.85</v>
      </c>
      <c r="G971" s="1">
        <v>41.89</v>
      </c>
      <c r="H971" s="1">
        <v>98.62</v>
      </c>
      <c r="I971" s="1">
        <v>219.08</v>
      </c>
      <c r="J971" s="52">
        <f t="shared" si="15"/>
        <v>7.5939999999999994E-2</v>
      </c>
    </row>
    <row r="972" spans="1:10" x14ac:dyDescent="0.35">
      <c r="A972" s="1" t="s">
        <v>16713</v>
      </c>
      <c r="B972" s="1">
        <v>47.97</v>
      </c>
      <c r="C972" s="1">
        <v>37.44</v>
      </c>
      <c r="D972" s="1">
        <v>69.900000000000006</v>
      </c>
      <c r="E972" s="1">
        <v>49.29</v>
      </c>
      <c r="F972" s="1">
        <v>49.29</v>
      </c>
      <c r="G972" s="1">
        <v>38.75</v>
      </c>
      <c r="H972" s="1">
        <v>93.68</v>
      </c>
      <c r="I972" s="1">
        <v>180.1</v>
      </c>
      <c r="J972" s="52">
        <f t="shared" si="15"/>
        <v>7.080249999999999E-2</v>
      </c>
    </row>
    <row r="973" spans="1:10" x14ac:dyDescent="0.35">
      <c r="A973" s="1" t="s">
        <v>16712</v>
      </c>
      <c r="B973" s="1">
        <v>49.97</v>
      </c>
      <c r="C973" s="1">
        <v>35.5</v>
      </c>
      <c r="D973" s="1">
        <v>70.599999999999994</v>
      </c>
      <c r="E973" s="1">
        <v>48</v>
      </c>
      <c r="F973" s="1">
        <v>50</v>
      </c>
      <c r="G973" s="1">
        <v>29.4</v>
      </c>
      <c r="H973" s="1">
        <v>88.32</v>
      </c>
      <c r="I973" s="1">
        <v>205</v>
      </c>
      <c r="J973" s="52">
        <f t="shared" si="15"/>
        <v>7.2098749999999989E-2</v>
      </c>
    </row>
    <row r="974" spans="1:10" x14ac:dyDescent="0.35">
      <c r="A974" s="1" t="s">
        <v>16711</v>
      </c>
      <c r="B974" s="1">
        <v>47.27</v>
      </c>
      <c r="C974" s="1">
        <v>30.45</v>
      </c>
      <c r="D974" s="1">
        <v>59.9</v>
      </c>
      <c r="E974" s="1">
        <v>45.92</v>
      </c>
      <c r="F974" s="1">
        <v>54.9</v>
      </c>
      <c r="G974" s="1">
        <v>24</v>
      </c>
      <c r="H974" s="1">
        <v>79.989999999999995</v>
      </c>
      <c r="I974" s="1">
        <v>195</v>
      </c>
      <c r="J974" s="52">
        <f t="shared" si="15"/>
        <v>6.7178750000000009E-2</v>
      </c>
    </row>
    <row r="975" spans="1:10" x14ac:dyDescent="0.35">
      <c r="A975" s="1" t="s">
        <v>16710</v>
      </c>
      <c r="B975" s="1">
        <v>46.95</v>
      </c>
      <c r="C975" s="1">
        <v>27.74</v>
      </c>
      <c r="D975" s="1">
        <v>62.3</v>
      </c>
      <c r="E975" s="1">
        <v>42.47</v>
      </c>
      <c r="F975" s="1">
        <v>44.6</v>
      </c>
      <c r="G975" s="1">
        <v>27.4</v>
      </c>
      <c r="H975" s="1">
        <v>75.91</v>
      </c>
      <c r="I975" s="1">
        <v>165</v>
      </c>
      <c r="J975" s="52">
        <f t="shared" si="15"/>
        <v>6.1546250000000004E-2</v>
      </c>
    </row>
    <row r="976" spans="1:10" x14ac:dyDescent="0.35">
      <c r="A976" s="1" t="s">
        <v>16709</v>
      </c>
      <c r="B976" s="1">
        <v>46</v>
      </c>
      <c r="C976" s="1">
        <v>27.44</v>
      </c>
      <c r="D976" s="1">
        <v>52</v>
      </c>
      <c r="E976" s="1">
        <v>40.28</v>
      </c>
      <c r="F976" s="1">
        <v>45.4</v>
      </c>
      <c r="G976" s="1">
        <v>27.4</v>
      </c>
      <c r="H976" s="1">
        <v>74.959999999999994</v>
      </c>
      <c r="I976" s="1">
        <v>174.84</v>
      </c>
      <c r="J976" s="52">
        <f t="shared" si="15"/>
        <v>6.1040000000000004E-2</v>
      </c>
    </row>
    <row r="977" spans="1:10" x14ac:dyDescent="0.35">
      <c r="A977" s="1" t="s">
        <v>16708</v>
      </c>
      <c r="B977" s="1">
        <v>47</v>
      </c>
      <c r="C977" s="1">
        <v>27.77</v>
      </c>
      <c r="D977" s="1">
        <v>52</v>
      </c>
      <c r="E977" s="1">
        <v>40.03</v>
      </c>
      <c r="F977" s="1">
        <v>44.6</v>
      </c>
      <c r="G977" s="1">
        <v>29.4</v>
      </c>
      <c r="H977" s="1">
        <v>76.19</v>
      </c>
      <c r="I977" s="1">
        <v>184.55</v>
      </c>
      <c r="J977" s="52">
        <f t="shared" si="15"/>
        <v>6.2692499999999998E-2</v>
      </c>
    </row>
    <row r="978" spans="1:10" x14ac:dyDescent="0.35">
      <c r="A978" s="1" t="s">
        <v>16707</v>
      </c>
      <c r="B978" s="1">
        <v>50.38</v>
      </c>
      <c r="C978" s="1">
        <v>28.68</v>
      </c>
      <c r="D978" s="1">
        <v>52</v>
      </c>
      <c r="E978" s="1">
        <v>40.200000000000003</v>
      </c>
      <c r="F978" s="1">
        <v>46.67</v>
      </c>
      <c r="G978" s="1">
        <v>34.5</v>
      </c>
      <c r="H978" s="1">
        <v>80.180000000000007</v>
      </c>
      <c r="I978" s="1">
        <v>195.98</v>
      </c>
      <c r="J978" s="52">
        <f t="shared" si="15"/>
        <v>6.6073750000000001E-2</v>
      </c>
    </row>
    <row r="979" spans="1:10" x14ac:dyDescent="0.35">
      <c r="A979" s="1" t="s">
        <v>16706</v>
      </c>
      <c r="B979" s="1">
        <v>61.41</v>
      </c>
      <c r="C979" s="1">
        <v>32.1</v>
      </c>
      <c r="D979" s="1">
        <v>56.99</v>
      </c>
      <c r="E979" s="1">
        <v>42.98</v>
      </c>
      <c r="F979" s="1">
        <v>51.05</v>
      </c>
      <c r="G979" s="1">
        <v>37.36</v>
      </c>
      <c r="H979" s="1">
        <v>94.15</v>
      </c>
      <c r="I979" s="1">
        <v>215.77</v>
      </c>
      <c r="J979" s="52">
        <f t="shared" si="15"/>
        <v>7.3976249999999993E-2</v>
      </c>
    </row>
    <row r="980" spans="1:10" x14ac:dyDescent="0.35">
      <c r="A980" s="1" t="s">
        <v>16705</v>
      </c>
      <c r="B980" s="1">
        <v>84.94</v>
      </c>
      <c r="C980" s="1">
        <v>36.590000000000003</v>
      </c>
      <c r="D980" s="1">
        <v>54.27</v>
      </c>
      <c r="E980" s="1">
        <v>45.44</v>
      </c>
      <c r="F980" s="1">
        <v>51.37</v>
      </c>
      <c r="G980" s="1">
        <v>46.36</v>
      </c>
      <c r="H980" s="1">
        <v>109.86</v>
      </c>
      <c r="I980" s="1">
        <v>219.06</v>
      </c>
      <c r="J980" s="52">
        <f t="shared" si="15"/>
        <v>8.098625000000001E-2</v>
      </c>
    </row>
    <row r="981" spans="1:10" x14ac:dyDescent="0.35">
      <c r="A981" s="1" t="s">
        <v>16704</v>
      </c>
      <c r="B981" s="1">
        <v>62.82</v>
      </c>
      <c r="C981" s="1">
        <v>29.44</v>
      </c>
      <c r="D981" s="1">
        <v>46.37</v>
      </c>
      <c r="E981" s="1">
        <v>43.4</v>
      </c>
      <c r="F981" s="1">
        <v>51.12</v>
      </c>
      <c r="G981" s="1">
        <v>42.7</v>
      </c>
      <c r="H981" s="1">
        <v>88.09</v>
      </c>
      <c r="I981" s="1">
        <v>170.38</v>
      </c>
      <c r="J981" s="52">
        <f t="shared" si="15"/>
        <v>6.6790000000000002E-2</v>
      </c>
    </row>
    <row r="982" spans="1:10" x14ac:dyDescent="0.35">
      <c r="A982" s="1" t="s">
        <v>16703</v>
      </c>
      <c r="B982" s="1">
        <v>51.66</v>
      </c>
      <c r="C982" s="1">
        <v>24.08</v>
      </c>
      <c r="D982" s="1">
        <v>39.11</v>
      </c>
      <c r="E982" s="1">
        <v>38.86</v>
      </c>
      <c r="F982" s="1">
        <v>49.73</v>
      </c>
      <c r="G982" s="1">
        <v>29.7</v>
      </c>
      <c r="H982" s="1">
        <v>73.260000000000005</v>
      </c>
      <c r="I982" s="1">
        <v>169.9</v>
      </c>
      <c r="J982" s="52">
        <f t="shared" si="15"/>
        <v>5.9537499999999993E-2</v>
      </c>
    </row>
    <row r="983" spans="1:10" x14ac:dyDescent="0.35">
      <c r="A983" s="1" t="s">
        <v>16702</v>
      </c>
      <c r="B983" s="1">
        <v>44.09</v>
      </c>
      <c r="C983" s="1">
        <v>21.81</v>
      </c>
      <c r="D983" s="1">
        <v>37.08</v>
      </c>
      <c r="E983" s="1">
        <v>33.950000000000003</v>
      </c>
      <c r="F983" s="1">
        <v>45.74</v>
      </c>
      <c r="G983" s="1">
        <v>24</v>
      </c>
      <c r="H983" s="1">
        <v>64.19</v>
      </c>
      <c r="I983" s="1">
        <v>183</v>
      </c>
      <c r="J983" s="52">
        <f t="shared" si="15"/>
        <v>5.6732500000000005E-2</v>
      </c>
    </row>
    <row r="984" spans="1:10" x14ac:dyDescent="0.35">
      <c r="A984" s="1" t="s">
        <v>16701</v>
      </c>
      <c r="B984" s="1">
        <v>44.54</v>
      </c>
      <c r="C984" s="1">
        <v>22.3</v>
      </c>
      <c r="D984" s="1">
        <v>44.9</v>
      </c>
      <c r="E984" s="1">
        <v>32.58</v>
      </c>
      <c r="F984" s="1">
        <v>44.3</v>
      </c>
      <c r="G984" s="1">
        <v>23.3</v>
      </c>
      <c r="H984" s="1">
        <v>56.58</v>
      </c>
      <c r="I984" s="1">
        <v>160.1</v>
      </c>
      <c r="J984" s="52">
        <f t="shared" si="15"/>
        <v>5.3575000000000005E-2</v>
      </c>
    </row>
    <row r="985" spans="1:10" x14ac:dyDescent="0.35">
      <c r="A985" s="1" t="s">
        <v>16700</v>
      </c>
      <c r="B985" s="1">
        <v>42.12</v>
      </c>
      <c r="C985" s="1">
        <v>28.3</v>
      </c>
      <c r="D985" s="1">
        <v>39.9</v>
      </c>
      <c r="E985" s="1">
        <v>29.05</v>
      </c>
      <c r="F985" s="1">
        <v>44.6</v>
      </c>
      <c r="G985" s="1">
        <v>15.1</v>
      </c>
      <c r="H985" s="1">
        <v>47.6</v>
      </c>
      <c r="I985" s="1">
        <v>131.9</v>
      </c>
      <c r="J985" s="52">
        <f t="shared" si="15"/>
        <v>4.7321250000000002E-2</v>
      </c>
    </row>
    <row r="986" spans="1:10" x14ac:dyDescent="0.35">
      <c r="A986" s="1" t="s">
        <v>16699</v>
      </c>
      <c r="B986" s="1">
        <v>39.94</v>
      </c>
      <c r="C986" s="1">
        <v>23.82</v>
      </c>
      <c r="D986" s="1">
        <v>39</v>
      </c>
      <c r="E986" s="1">
        <v>28.67</v>
      </c>
      <c r="F986" s="1">
        <v>42.59</v>
      </c>
      <c r="G986" s="1">
        <v>19.62</v>
      </c>
      <c r="H986" s="1">
        <v>55.64</v>
      </c>
      <c r="I986" s="1">
        <v>173.28</v>
      </c>
      <c r="J986" s="52">
        <f t="shared" si="15"/>
        <v>5.2820000000000006E-2</v>
      </c>
    </row>
    <row r="987" spans="1:10" x14ac:dyDescent="0.35">
      <c r="A987" s="1" t="s">
        <v>16698</v>
      </c>
      <c r="B987" s="1">
        <v>39.64</v>
      </c>
      <c r="C987" s="1">
        <v>21.48</v>
      </c>
      <c r="D987" s="1">
        <v>36.69</v>
      </c>
      <c r="E987" s="1">
        <v>28.39</v>
      </c>
      <c r="F987" s="1">
        <v>41.4</v>
      </c>
      <c r="G987" s="1">
        <v>20</v>
      </c>
      <c r="H987" s="1">
        <v>53.13</v>
      </c>
      <c r="I987" s="1">
        <v>175.84</v>
      </c>
      <c r="J987" s="52">
        <f t="shared" si="15"/>
        <v>5.2071249999999999E-2</v>
      </c>
    </row>
    <row r="988" spans="1:10" x14ac:dyDescent="0.35">
      <c r="A988" s="1" t="s">
        <v>16697</v>
      </c>
      <c r="B988" s="1">
        <v>36.409999999999997</v>
      </c>
      <c r="C988" s="1">
        <v>19.100000000000001</v>
      </c>
      <c r="D988" s="1">
        <v>35.4</v>
      </c>
      <c r="E988" s="1">
        <v>28.06</v>
      </c>
      <c r="F988" s="1">
        <v>39.799999999999997</v>
      </c>
      <c r="G988" s="1">
        <v>19.34</v>
      </c>
      <c r="H988" s="1">
        <v>50.2</v>
      </c>
      <c r="I988" s="1">
        <v>168.54</v>
      </c>
      <c r="J988" s="52">
        <f t="shared" si="15"/>
        <v>4.9606250000000005E-2</v>
      </c>
    </row>
    <row r="989" spans="1:10" x14ac:dyDescent="0.35">
      <c r="A989" s="1" t="s">
        <v>16696</v>
      </c>
      <c r="B989" s="1">
        <v>35.83</v>
      </c>
      <c r="C989" s="1">
        <v>17.75</v>
      </c>
      <c r="D989" s="1">
        <v>36.61</v>
      </c>
      <c r="E989" s="1">
        <v>27.92</v>
      </c>
      <c r="F989" s="1">
        <v>39.799999999999997</v>
      </c>
      <c r="G989" s="1">
        <v>12.04</v>
      </c>
      <c r="H989" s="1">
        <v>50.04</v>
      </c>
      <c r="I989" s="1">
        <v>163.94</v>
      </c>
      <c r="J989" s="52">
        <f t="shared" si="15"/>
        <v>4.7991249999999992E-2</v>
      </c>
    </row>
    <row r="990" spans="1:10" x14ac:dyDescent="0.35">
      <c r="A990" s="1" t="s">
        <v>16695</v>
      </c>
      <c r="B990" s="1">
        <v>34</v>
      </c>
      <c r="C990" s="1">
        <v>18.600000000000001</v>
      </c>
      <c r="D990" s="1">
        <v>32.9</v>
      </c>
      <c r="E990" s="1">
        <v>27.96</v>
      </c>
      <c r="F990" s="1">
        <v>41.6</v>
      </c>
      <c r="G990" s="1">
        <v>12.12</v>
      </c>
      <c r="H990" s="1">
        <v>50.02</v>
      </c>
      <c r="I990" s="1">
        <v>165</v>
      </c>
      <c r="J990" s="52">
        <f t="shared" si="15"/>
        <v>4.7775000000000005E-2</v>
      </c>
    </row>
    <row r="991" spans="1:10" x14ac:dyDescent="0.35">
      <c r="A991" s="1" t="s">
        <v>16694</v>
      </c>
      <c r="B991" s="1">
        <v>33.1</v>
      </c>
      <c r="C991" s="1">
        <v>20</v>
      </c>
      <c r="D991" s="1">
        <v>40.1</v>
      </c>
      <c r="E991" s="1">
        <v>21</v>
      </c>
      <c r="F991" s="1">
        <v>45.03</v>
      </c>
      <c r="G991" s="1">
        <v>14.91</v>
      </c>
      <c r="H991" s="1">
        <v>57.41</v>
      </c>
      <c r="I991" s="1">
        <v>171.3</v>
      </c>
      <c r="J991" s="52">
        <f t="shared" si="15"/>
        <v>5.0356250000000005E-2</v>
      </c>
    </row>
    <row r="992" spans="1:10" x14ac:dyDescent="0.35">
      <c r="A992" s="1" t="s">
        <v>16693</v>
      </c>
      <c r="B992" s="1">
        <v>45.97</v>
      </c>
      <c r="C992" s="1">
        <v>21.3</v>
      </c>
      <c r="D992" s="1">
        <v>33</v>
      </c>
      <c r="E992" s="1">
        <v>28.01</v>
      </c>
      <c r="F992" s="1">
        <v>57.63</v>
      </c>
      <c r="G992" s="1">
        <v>22.82</v>
      </c>
      <c r="H992" s="1">
        <v>70.900000000000006</v>
      </c>
      <c r="I992" s="1">
        <v>196.95</v>
      </c>
      <c r="J992" s="52">
        <f t="shared" si="15"/>
        <v>5.95725E-2</v>
      </c>
    </row>
    <row r="993" spans="1:10" x14ac:dyDescent="0.35">
      <c r="A993" s="1" t="s">
        <v>16692</v>
      </c>
      <c r="B993" s="1">
        <v>60.14</v>
      </c>
      <c r="C993" s="1">
        <v>31.76</v>
      </c>
      <c r="D993" s="1">
        <v>44.15</v>
      </c>
      <c r="E993" s="1">
        <v>25</v>
      </c>
      <c r="F993" s="1">
        <v>70.59</v>
      </c>
      <c r="G993" s="1">
        <v>34.32</v>
      </c>
      <c r="H993" s="1">
        <v>103.95</v>
      </c>
      <c r="I993" s="1">
        <v>220.7</v>
      </c>
      <c r="J993" s="52">
        <f t="shared" si="15"/>
        <v>7.3826249999999996E-2</v>
      </c>
    </row>
    <row r="994" spans="1:10" x14ac:dyDescent="0.35">
      <c r="A994" s="1" t="s">
        <v>16691</v>
      </c>
      <c r="B994" s="1">
        <v>64.91</v>
      </c>
      <c r="C994" s="1">
        <v>28.55</v>
      </c>
      <c r="D994" s="1">
        <v>47.92</v>
      </c>
      <c r="E994" s="1">
        <v>28.42</v>
      </c>
      <c r="F994" s="1">
        <v>65</v>
      </c>
      <c r="G994" s="1">
        <v>34.9</v>
      </c>
      <c r="H994" s="1">
        <v>136.71</v>
      </c>
      <c r="I994" s="1">
        <v>218.61</v>
      </c>
      <c r="J994" s="52">
        <f t="shared" si="15"/>
        <v>7.8127500000000003E-2</v>
      </c>
    </row>
    <row r="995" spans="1:10" x14ac:dyDescent="0.35">
      <c r="A995" s="1" t="s">
        <v>16690</v>
      </c>
      <c r="B995" s="1">
        <v>59.91</v>
      </c>
      <c r="C995" s="1">
        <v>26.78</v>
      </c>
      <c r="D995" s="1">
        <v>53.53</v>
      </c>
      <c r="E995" s="1">
        <v>30.65</v>
      </c>
      <c r="F995" s="1">
        <v>71.209999999999994</v>
      </c>
      <c r="G995" s="1">
        <v>37.76</v>
      </c>
      <c r="H995" s="1">
        <v>133.19</v>
      </c>
      <c r="I995" s="1">
        <v>170.12</v>
      </c>
      <c r="J995" s="52">
        <f t="shared" si="15"/>
        <v>7.2893749999999993E-2</v>
      </c>
    </row>
    <row r="996" spans="1:10" x14ac:dyDescent="0.35">
      <c r="A996" s="1" t="s">
        <v>16689</v>
      </c>
      <c r="B996" s="1">
        <v>54.22</v>
      </c>
      <c r="C996" s="1">
        <v>24.97</v>
      </c>
      <c r="D996" s="1">
        <v>63.76</v>
      </c>
      <c r="E996" s="1">
        <v>30.89</v>
      </c>
      <c r="F996" s="1">
        <v>71.209999999999994</v>
      </c>
      <c r="G996" s="1">
        <v>29.5</v>
      </c>
      <c r="H996" s="1">
        <v>98.14</v>
      </c>
      <c r="I996" s="1">
        <v>137.72999999999999</v>
      </c>
      <c r="J996" s="52">
        <f t="shared" si="15"/>
        <v>6.3802499999999998E-2</v>
      </c>
    </row>
    <row r="997" spans="1:10" x14ac:dyDescent="0.35">
      <c r="A997" s="1" t="s">
        <v>16688</v>
      </c>
      <c r="B997" s="1">
        <v>53.85</v>
      </c>
      <c r="C997" s="1">
        <v>32</v>
      </c>
      <c r="D997" s="1">
        <v>60.1</v>
      </c>
      <c r="E997" s="1">
        <v>30.99</v>
      </c>
      <c r="F997" s="1">
        <v>58.43</v>
      </c>
      <c r="G997" s="1">
        <v>22.6</v>
      </c>
      <c r="H997" s="1">
        <v>91.52</v>
      </c>
      <c r="I997" s="1">
        <v>122.09</v>
      </c>
      <c r="J997" s="52">
        <f t="shared" si="15"/>
        <v>5.8947500000000007E-2</v>
      </c>
    </row>
    <row r="998" spans="1:10" x14ac:dyDescent="0.35">
      <c r="A998" s="1" t="s">
        <v>16687</v>
      </c>
      <c r="B998" s="1">
        <v>49.06</v>
      </c>
      <c r="C998" s="1">
        <v>28</v>
      </c>
      <c r="D998" s="1">
        <v>47.11</v>
      </c>
      <c r="E998" s="1">
        <v>30.82</v>
      </c>
      <c r="F998" s="1">
        <v>49.9</v>
      </c>
      <c r="G998" s="1">
        <v>22.4</v>
      </c>
      <c r="H998" s="1">
        <v>80.52</v>
      </c>
      <c r="I998" s="1">
        <v>124.06</v>
      </c>
      <c r="J998" s="52">
        <f t="shared" si="15"/>
        <v>5.3983750000000004E-2</v>
      </c>
    </row>
    <row r="999" spans="1:10" x14ac:dyDescent="0.35">
      <c r="A999" s="1" t="s">
        <v>16686</v>
      </c>
      <c r="B999" s="1">
        <v>48.82</v>
      </c>
      <c r="C999" s="1">
        <v>25.12</v>
      </c>
      <c r="D999" s="1">
        <v>45.79</v>
      </c>
      <c r="E999" s="1">
        <v>30.7</v>
      </c>
      <c r="F999" s="1">
        <v>41.7</v>
      </c>
      <c r="G999" s="1">
        <v>22.5</v>
      </c>
      <c r="H999" s="1">
        <v>72.7</v>
      </c>
      <c r="I999" s="1">
        <v>124.9</v>
      </c>
      <c r="J999" s="52">
        <f t="shared" si="15"/>
        <v>5.1528750000000005E-2</v>
      </c>
    </row>
    <row r="1000" spans="1:10" x14ac:dyDescent="0.35">
      <c r="A1000" s="1" t="s">
        <v>16685</v>
      </c>
      <c r="B1000" s="1">
        <v>47.93</v>
      </c>
      <c r="C1000" s="1">
        <v>22.44</v>
      </c>
      <c r="D1000" s="1">
        <v>38.97</v>
      </c>
      <c r="E1000" s="1">
        <v>30.59</v>
      </c>
      <c r="F1000" s="1">
        <v>49.81</v>
      </c>
      <c r="G1000" s="1">
        <v>24</v>
      </c>
      <c r="H1000" s="1">
        <v>70.400000000000006</v>
      </c>
      <c r="I1000" s="1">
        <v>134</v>
      </c>
      <c r="J1000" s="52">
        <f t="shared" si="15"/>
        <v>5.2267500000000001E-2</v>
      </c>
    </row>
    <row r="1001" spans="1:10" x14ac:dyDescent="0.35">
      <c r="A1001" s="1" t="s">
        <v>16684</v>
      </c>
      <c r="B1001" s="1">
        <v>49.8</v>
      </c>
      <c r="C1001" s="1">
        <v>30</v>
      </c>
      <c r="D1001" s="1">
        <v>39.9</v>
      </c>
      <c r="E1001" s="1">
        <v>31</v>
      </c>
      <c r="F1001" s="1">
        <v>47</v>
      </c>
      <c r="G1001" s="1">
        <v>27.48</v>
      </c>
      <c r="H1001" s="1">
        <v>71.930000000000007</v>
      </c>
      <c r="I1001" s="1">
        <v>167.6</v>
      </c>
      <c r="J1001" s="52">
        <f t="shared" si="15"/>
        <v>5.8088750000000001E-2</v>
      </c>
    </row>
    <row r="1002" spans="1:10" x14ac:dyDescent="0.35">
      <c r="A1002" s="1" t="s">
        <v>16683</v>
      </c>
      <c r="B1002" s="1">
        <v>50.86</v>
      </c>
      <c r="C1002" s="1">
        <v>31.62</v>
      </c>
      <c r="D1002" s="1">
        <v>38.31</v>
      </c>
      <c r="E1002" s="1">
        <v>38.22</v>
      </c>
      <c r="F1002" s="1">
        <v>57.83</v>
      </c>
      <c r="G1002" s="1">
        <v>28.83</v>
      </c>
      <c r="H1002" s="1">
        <v>77.23</v>
      </c>
      <c r="I1002" s="1">
        <v>191.92</v>
      </c>
      <c r="J1002" s="52">
        <f t="shared" si="15"/>
        <v>6.4352499999999993E-2</v>
      </c>
    </row>
    <row r="1003" spans="1:10" x14ac:dyDescent="0.35">
      <c r="A1003" s="1" t="s">
        <v>16682</v>
      </c>
      <c r="B1003" s="1">
        <v>58.48</v>
      </c>
      <c r="C1003" s="1">
        <v>36</v>
      </c>
      <c r="D1003" s="1">
        <v>43.95</v>
      </c>
      <c r="E1003" s="1">
        <v>48.31</v>
      </c>
      <c r="F1003" s="1">
        <v>74</v>
      </c>
      <c r="G1003" s="1">
        <v>30.78</v>
      </c>
      <c r="H1003" s="1">
        <v>95</v>
      </c>
      <c r="I1003" s="1">
        <v>220.57</v>
      </c>
      <c r="J1003" s="52">
        <f t="shared" si="15"/>
        <v>7.5886249999999988E-2</v>
      </c>
    </row>
    <row r="1004" spans="1:10" x14ac:dyDescent="0.35">
      <c r="A1004" s="1" t="s">
        <v>16681</v>
      </c>
      <c r="B1004" s="1">
        <v>81.37</v>
      </c>
      <c r="C1004" s="1">
        <v>41.02</v>
      </c>
      <c r="D1004" s="1">
        <v>43.01</v>
      </c>
      <c r="E1004" s="1">
        <v>67.5</v>
      </c>
      <c r="F1004" s="1">
        <v>85.23</v>
      </c>
      <c r="G1004" s="1">
        <v>38</v>
      </c>
      <c r="H1004" s="1">
        <v>133.53</v>
      </c>
      <c r="I1004" s="1">
        <v>243.35</v>
      </c>
      <c r="J1004" s="52">
        <f t="shared" si="15"/>
        <v>9.1626249999999992E-2</v>
      </c>
    </row>
    <row r="1005" spans="1:10" x14ac:dyDescent="0.35">
      <c r="A1005" s="1" t="s">
        <v>16680</v>
      </c>
      <c r="B1005" s="1">
        <v>65.22</v>
      </c>
      <c r="C1005" s="1">
        <v>41.51</v>
      </c>
      <c r="D1005" s="1">
        <v>39.6</v>
      </c>
      <c r="E1005" s="1">
        <v>80.36</v>
      </c>
      <c r="F1005" s="1">
        <v>94.31</v>
      </c>
      <c r="G1005" s="1">
        <v>28</v>
      </c>
      <c r="H1005" s="1">
        <v>99.31</v>
      </c>
      <c r="I1005" s="1">
        <v>241.18</v>
      </c>
      <c r="J1005" s="52">
        <f t="shared" si="15"/>
        <v>8.6186250000000006E-2</v>
      </c>
    </row>
    <row r="1006" spans="1:10" x14ac:dyDescent="0.35">
      <c r="A1006" s="1" t="s">
        <v>16679</v>
      </c>
      <c r="B1006" s="1">
        <v>55.62</v>
      </c>
      <c r="C1006" s="1">
        <v>34.07</v>
      </c>
      <c r="D1006" s="1">
        <v>40.22</v>
      </c>
      <c r="E1006" s="1">
        <v>52.4</v>
      </c>
      <c r="F1006" s="1">
        <v>79.900000000000006</v>
      </c>
      <c r="G1006" s="1">
        <v>29.9</v>
      </c>
      <c r="H1006" s="1">
        <v>74.33</v>
      </c>
      <c r="I1006" s="1">
        <v>221.31</v>
      </c>
      <c r="J1006" s="52">
        <f t="shared" si="15"/>
        <v>7.3468749999999999E-2</v>
      </c>
    </row>
    <row r="1007" spans="1:10" x14ac:dyDescent="0.35">
      <c r="A1007" s="1" t="s">
        <v>16678</v>
      </c>
      <c r="B1007" s="1">
        <v>46</v>
      </c>
      <c r="C1007" s="1">
        <v>29.96</v>
      </c>
      <c r="D1007" s="1">
        <v>39.9</v>
      </c>
      <c r="E1007" s="1">
        <v>32.4</v>
      </c>
      <c r="F1007" s="1">
        <v>60.26</v>
      </c>
      <c r="G1007" s="1">
        <v>28.89</v>
      </c>
      <c r="H1007" s="1">
        <v>62.3</v>
      </c>
      <c r="I1007" s="1">
        <v>212.8</v>
      </c>
      <c r="J1007" s="52">
        <f t="shared" si="15"/>
        <v>6.4063750000000003E-2</v>
      </c>
    </row>
    <row r="1008" spans="1:10" x14ac:dyDescent="0.35">
      <c r="A1008" s="1" t="s">
        <v>16677</v>
      </c>
      <c r="B1008" s="1">
        <v>47.94</v>
      </c>
      <c r="C1008" s="1">
        <v>28.92</v>
      </c>
      <c r="D1008" s="1">
        <v>39.6</v>
      </c>
      <c r="E1008" s="1">
        <v>32</v>
      </c>
      <c r="F1008" s="1">
        <v>45</v>
      </c>
      <c r="G1008" s="1">
        <v>28</v>
      </c>
      <c r="H1008" s="1">
        <v>59.1</v>
      </c>
      <c r="I1008" s="1">
        <v>205.44</v>
      </c>
      <c r="J1008" s="52">
        <f t="shared" si="15"/>
        <v>6.0749999999999998E-2</v>
      </c>
    </row>
    <row r="1009" spans="1:10" x14ac:dyDescent="0.35">
      <c r="A1009" s="1" t="s">
        <v>16676</v>
      </c>
      <c r="B1009" s="1">
        <v>42.44</v>
      </c>
      <c r="C1009" s="1">
        <v>26.11</v>
      </c>
      <c r="D1009" s="1">
        <v>37.4</v>
      </c>
      <c r="E1009" s="1">
        <v>30.16</v>
      </c>
      <c r="F1009" s="1">
        <v>39.799999999999997</v>
      </c>
      <c r="G1009" s="1">
        <v>21.73</v>
      </c>
      <c r="H1009" s="1">
        <v>52</v>
      </c>
      <c r="I1009" s="1">
        <v>189.15</v>
      </c>
      <c r="J1009" s="52">
        <f t="shared" si="15"/>
        <v>5.4848749999999995E-2</v>
      </c>
    </row>
    <row r="1010" spans="1:10" x14ac:dyDescent="0.35">
      <c r="A1010" s="1" t="s">
        <v>16675</v>
      </c>
      <c r="B1010" s="1">
        <v>46.56</v>
      </c>
      <c r="C1010" s="1">
        <v>22.81</v>
      </c>
      <c r="D1010" s="1">
        <v>32.47</v>
      </c>
      <c r="E1010" s="1">
        <v>32.6</v>
      </c>
      <c r="F1010" s="1">
        <v>40.299999999999997</v>
      </c>
      <c r="G1010" s="1">
        <v>19.899999999999999</v>
      </c>
      <c r="H1010" s="1">
        <v>48.37</v>
      </c>
      <c r="I1010" s="1">
        <v>195.91</v>
      </c>
      <c r="J1010" s="52">
        <f t="shared" si="15"/>
        <v>5.4865000000000004E-2</v>
      </c>
    </row>
    <row r="1011" spans="1:10" x14ac:dyDescent="0.35">
      <c r="A1011" s="1" t="s">
        <v>16674</v>
      </c>
      <c r="B1011" s="1">
        <v>41.74</v>
      </c>
      <c r="C1011" s="1">
        <v>21.59</v>
      </c>
      <c r="D1011" s="1">
        <v>32.090000000000003</v>
      </c>
      <c r="E1011" s="1">
        <v>30.5</v>
      </c>
      <c r="F1011" s="1">
        <v>37</v>
      </c>
      <c r="G1011" s="1">
        <v>21.9</v>
      </c>
      <c r="H1011" s="1">
        <v>49.09</v>
      </c>
      <c r="I1011" s="1">
        <v>187.2</v>
      </c>
      <c r="J1011" s="52">
        <f t="shared" si="15"/>
        <v>5.2638750000000005E-2</v>
      </c>
    </row>
    <row r="1012" spans="1:10" x14ac:dyDescent="0.35">
      <c r="A1012" s="1" t="s">
        <v>16673</v>
      </c>
      <c r="B1012" s="1">
        <v>39.18</v>
      </c>
      <c r="C1012" s="1">
        <v>21.3</v>
      </c>
      <c r="D1012" s="1">
        <v>31.3</v>
      </c>
      <c r="E1012" s="1">
        <v>30</v>
      </c>
      <c r="F1012" s="1">
        <v>37.32</v>
      </c>
      <c r="G1012" s="1">
        <v>17.39</v>
      </c>
      <c r="H1012" s="1">
        <v>49.22</v>
      </c>
      <c r="I1012" s="1">
        <v>184.89</v>
      </c>
      <c r="J1012" s="52">
        <f t="shared" si="15"/>
        <v>5.1325000000000003E-2</v>
      </c>
    </row>
    <row r="1013" spans="1:10" x14ac:dyDescent="0.35">
      <c r="A1013" s="1" t="s">
        <v>16672</v>
      </c>
      <c r="B1013" s="1">
        <v>37.82</v>
      </c>
      <c r="C1013" s="1">
        <v>19.86</v>
      </c>
      <c r="D1013" s="1">
        <v>31.08</v>
      </c>
      <c r="E1013" s="1">
        <v>29.76</v>
      </c>
      <c r="F1013" s="1">
        <v>37.4</v>
      </c>
      <c r="G1013" s="1">
        <v>17.399999999999999</v>
      </c>
      <c r="H1013" s="1">
        <v>47.3</v>
      </c>
      <c r="I1013" s="1">
        <v>170.24</v>
      </c>
      <c r="J1013" s="52">
        <f t="shared" si="15"/>
        <v>4.8857500000000005E-2</v>
      </c>
    </row>
    <row r="1014" spans="1:10" x14ac:dyDescent="0.35">
      <c r="A1014" s="1" t="s">
        <v>16671</v>
      </c>
      <c r="B1014" s="1">
        <v>36.200000000000003</v>
      </c>
      <c r="C1014" s="1">
        <v>20.69</v>
      </c>
      <c r="D1014" s="1">
        <v>29.78</v>
      </c>
      <c r="E1014" s="1">
        <v>29.85</v>
      </c>
      <c r="F1014" s="1">
        <v>37.299999999999997</v>
      </c>
      <c r="G1014" s="1">
        <v>14.86</v>
      </c>
      <c r="H1014" s="1">
        <v>45.6</v>
      </c>
      <c r="I1014" s="1">
        <v>166</v>
      </c>
      <c r="J1014" s="52">
        <f t="shared" si="15"/>
        <v>4.7534999999999994E-2</v>
      </c>
    </row>
    <row r="1015" spans="1:10" x14ac:dyDescent="0.35">
      <c r="A1015" s="1" t="s">
        <v>16670</v>
      </c>
      <c r="B1015" s="1">
        <v>36.200000000000003</v>
      </c>
      <c r="C1015" s="1">
        <v>21.64</v>
      </c>
      <c r="D1015" s="1">
        <v>30</v>
      </c>
      <c r="E1015" s="1">
        <v>30.34</v>
      </c>
      <c r="F1015" s="1">
        <v>40.020000000000003</v>
      </c>
      <c r="G1015" s="1">
        <v>22.4</v>
      </c>
      <c r="H1015" s="1">
        <v>46</v>
      </c>
      <c r="I1015" s="1">
        <v>158.19999999999999</v>
      </c>
      <c r="J1015" s="52">
        <f t="shared" si="15"/>
        <v>4.8100000000000004E-2</v>
      </c>
    </row>
    <row r="1016" spans="1:10" x14ac:dyDescent="0.35">
      <c r="A1016" s="1" t="s">
        <v>16669</v>
      </c>
      <c r="B1016" s="1">
        <v>49.95</v>
      </c>
      <c r="C1016" s="1">
        <v>27.18</v>
      </c>
      <c r="D1016" s="1">
        <v>31.2</v>
      </c>
      <c r="E1016" s="1">
        <v>32.4</v>
      </c>
      <c r="F1016" s="1">
        <v>46.5</v>
      </c>
      <c r="G1016" s="1">
        <v>23.9</v>
      </c>
      <c r="H1016" s="1">
        <v>62.9</v>
      </c>
      <c r="I1016" s="1">
        <v>161.1</v>
      </c>
      <c r="J1016" s="52">
        <f t="shared" si="15"/>
        <v>5.4391250000000002E-2</v>
      </c>
    </row>
    <row r="1017" spans="1:10" x14ac:dyDescent="0.35">
      <c r="A1017" s="1" t="s">
        <v>16668</v>
      </c>
      <c r="B1017" s="1">
        <v>63.36</v>
      </c>
      <c r="C1017" s="1">
        <v>36.43</v>
      </c>
      <c r="D1017" s="1">
        <v>32.020000000000003</v>
      </c>
      <c r="E1017" s="1">
        <v>48.5</v>
      </c>
      <c r="F1017" s="1">
        <v>61.22</v>
      </c>
      <c r="G1017" s="1">
        <v>34.42</v>
      </c>
      <c r="H1017" s="1">
        <v>75.2</v>
      </c>
      <c r="I1017" s="1">
        <v>150</v>
      </c>
      <c r="J1017" s="52">
        <f t="shared" si="15"/>
        <v>6.2643749999999998E-2</v>
      </c>
    </row>
    <row r="1018" spans="1:10" x14ac:dyDescent="0.35">
      <c r="A1018" s="1" t="s">
        <v>16667</v>
      </c>
      <c r="B1018" s="1">
        <v>70.599999999999994</v>
      </c>
      <c r="C1018" s="1">
        <v>37.299999999999997</v>
      </c>
      <c r="D1018" s="1">
        <v>32.74</v>
      </c>
      <c r="E1018" s="1">
        <v>55.2</v>
      </c>
      <c r="F1018" s="1">
        <v>64.8</v>
      </c>
      <c r="G1018" s="1">
        <v>40</v>
      </c>
      <c r="H1018" s="1">
        <v>79.459999999999994</v>
      </c>
      <c r="I1018" s="1">
        <v>191.2</v>
      </c>
      <c r="J1018" s="52">
        <f t="shared" si="15"/>
        <v>7.141249999999999E-2</v>
      </c>
    </row>
    <row r="1019" spans="1:10" x14ac:dyDescent="0.35">
      <c r="A1019" s="1" t="s">
        <v>16666</v>
      </c>
      <c r="B1019" s="1">
        <v>60.81</v>
      </c>
      <c r="C1019" s="1">
        <v>34.97</v>
      </c>
      <c r="D1019" s="1">
        <v>39.200000000000003</v>
      </c>
      <c r="E1019" s="1">
        <v>46.32</v>
      </c>
      <c r="F1019" s="1">
        <v>64.739999999999995</v>
      </c>
      <c r="G1019" s="1">
        <v>38.49</v>
      </c>
      <c r="H1019" s="1">
        <v>80.099999999999994</v>
      </c>
      <c r="I1019" s="1">
        <v>211.9</v>
      </c>
      <c r="J1019" s="52">
        <f t="shared" si="15"/>
        <v>7.2066249999999998E-2</v>
      </c>
    </row>
    <row r="1020" spans="1:10" x14ac:dyDescent="0.35">
      <c r="A1020" s="1" t="s">
        <v>16665</v>
      </c>
      <c r="B1020" s="1">
        <v>53.81</v>
      </c>
      <c r="C1020" s="1">
        <v>34.700000000000003</v>
      </c>
      <c r="D1020" s="1">
        <v>37.4</v>
      </c>
      <c r="E1020" s="1">
        <v>42.73</v>
      </c>
      <c r="F1020" s="1">
        <v>60.28</v>
      </c>
      <c r="G1020" s="1">
        <v>26.53</v>
      </c>
      <c r="H1020" s="1">
        <v>71</v>
      </c>
      <c r="I1020" s="1">
        <v>115.88</v>
      </c>
      <c r="J1020" s="52">
        <f t="shared" si="15"/>
        <v>5.529125E-2</v>
      </c>
    </row>
    <row r="1021" spans="1:10" x14ac:dyDescent="0.35">
      <c r="A1021" s="1" t="s">
        <v>16664</v>
      </c>
      <c r="B1021" s="1">
        <v>49.96</v>
      </c>
      <c r="C1021" s="1">
        <v>33.479999999999997</v>
      </c>
      <c r="D1021" s="1">
        <v>49.65</v>
      </c>
      <c r="E1021" s="1">
        <v>37.78</v>
      </c>
      <c r="F1021" s="1">
        <v>60.49</v>
      </c>
      <c r="G1021" s="1">
        <v>22.6</v>
      </c>
      <c r="H1021" s="1">
        <v>48.36</v>
      </c>
      <c r="I1021" s="1">
        <v>106.16</v>
      </c>
      <c r="J1021" s="52">
        <f t="shared" si="15"/>
        <v>5.1060000000000001E-2</v>
      </c>
    </row>
    <row r="1022" spans="1:10" x14ac:dyDescent="0.35">
      <c r="A1022" s="1" t="s">
        <v>16663</v>
      </c>
      <c r="B1022" s="1">
        <v>44.91</v>
      </c>
      <c r="C1022" s="1">
        <v>30</v>
      </c>
      <c r="D1022" s="1">
        <v>38.700000000000003</v>
      </c>
      <c r="E1022" s="1">
        <v>32.630000000000003</v>
      </c>
      <c r="F1022" s="1">
        <v>53.82</v>
      </c>
      <c r="G1022" s="1">
        <v>22.4</v>
      </c>
      <c r="H1022" s="1">
        <v>47.38</v>
      </c>
      <c r="I1022" s="1">
        <v>112.28</v>
      </c>
      <c r="J1022" s="52">
        <f t="shared" si="15"/>
        <v>4.7765000000000002E-2</v>
      </c>
    </row>
    <row r="1023" spans="1:10" x14ac:dyDescent="0.35">
      <c r="A1023" s="1" t="s">
        <v>16662</v>
      </c>
      <c r="B1023" s="1">
        <v>43.9</v>
      </c>
      <c r="C1023" s="1">
        <v>26.93</v>
      </c>
      <c r="D1023" s="1">
        <v>36</v>
      </c>
      <c r="E1023" s="1">
        <v>34.9</v>
      </c>
      <c r="F1023" s="1">
        <v>49.98</v>
      </c>
      <c r="G1023" s="1">
        <v>21.95</v>
      </c>
      <c r="H1023" s="1">
        <v>47.33</v>
      </c>
      <c r="I1023" s="1">
        <v>107.56</v>
      </c>
      <c r="J1023" s="52">
        <f t="shared" si="15"/>
        <v>4.6068749999999992E-2</v>
      </c>
    </row>
    <row r="1024" spans="1:10" x14ac:dyDescent="0.35">
      <c r="A1024" s="1" t="s">
        <v>16661</v>
      </c>
      <c r="B1024" s="1">
        <v>43.94</v>
      </c>
      <c r="C1024" s="1">
        <v>25.62</v>
      </c>
      <c r="D1024" s="1">
        <v>35</v>
      </c>
      <c r="E1024" s="1">
        <v>39.9</v>
      </c>
      <c r="F1024" s="1">
        <v>49.98</v>
      </c>
      <c r="G1024" s="1">
        <v>22.6</v>
      </c>
      <c r="H1024" s="1">
        <v>47.39</v>
      </c>
      <c r="I1024" s="1">
        <v>95.77</v>
      </c>
      <c r="J1024" s="52">
        <f t="shared" si="15"/>
        <v>4.5024999999999996E-2</v>
      </c>
    </row>
    <row r="1025" spans="1:10" x14ac:dyDescent="0.35">
      <c r="A1025" s="1" t="s">
        <v>16660</v>
      </c>
      <c r="B1025" s="1">
        <v>45.47</v>
      </c>
      <c r="C1025" s="1">
        <v>25</v>
      </c>
      <c r="D1025" s="1">
        <v>33.44</v>
      </c>
      <c r="E1025" s="1">
        <v>52.58</v>
      </c>
      <c r="F1025" s="1">
        <v>50.17</v>
      </c>
      <c r="G1025" s="1">
        <v>23.11</v>
      </c>
      <c r="H1025" s="1">
        <v>46.8</v>
      </c>
      <c r="I1025" s="1">
        <v>160</v>
      </c>
      <c r="J1025" s="52">
        <f t="shared" si="15"/>
        <v>5.4571250000000009E-2</v>
      </c>
    </row>
    <row r="1026" spans="1:10" x14ac:dyDescent="0.35">
      <c r="A1026" s="1" t="s">
        <v>16659</v>
      </c>
      <c r="B1026" s="1">
        <v>49.96</v>
      </c>
      <c r="C1026" s="1">
        <v>27.18</v>
      </c>
      <c r="D1026" s="1">
        <v>32.19</v>
      </c>
      <c r="E1026" s="1">
        <v>47.5</v>
      </c>
      <c r="F1026" s="1">
        <v>52.84</v>
      </c>
      <c r="G1026" s="1">
        <v>27.87</v>
      </c>
      <c r="H1026" s="1">
        <v>54.9</v>
      </c>
      <c r="I1026" s="1">
        <v>171.56</v>
      </c>
      <c r="J1026" s="52">
        <f t="shared" si="15"/>
        <v>5.8000000000000003E-2</v>
      </c>
    </row>
    <row r="1027" spans="1:10" x14ac:dyDescent="0.35">
      <c r="A1027" s="1" t="s">
        <v>16658</v>
      </c>
      <c r="B1027" s="1">
        <v>57.58</v>
      </c>
      <c r="C1027" s="1">
        <v>34.56</v>
      </c>
      <c r="D1027" s="1">
        <v>36</v>
      </c>
      <c r="E1027" s="1">
        <v>55.52</v>
      </c>
      <c r="F1027" s="1">
        <v>56.92</v>
      </c>
      <c r="G1027" s="1">
        <v>37.28</v>
      </c>
      <c r="H1027" s="1">
        <v>71.239999999999995</v>
      </c>
      <c r="I1027" s="1">
        <v>194.89</v>
      </c>
      <c r="J1027" s="52">
        <f t="shared" ref="J1027:J1090" si="16">(AVERAGE(B1027:I1027))/1000</f>
        <v>6.7998749999999997E-2</v>
      </c>
    </row>
    <row r="1028" spans="1:10" x14ac:dyDescent="0.35">
      <c r="A1028" s="1" t="s">
        <v>16657</v>
      </c>
      <c r="B1028" s="1">
        <v>72</v>
      </c>
      <c r="C1028" s="1">
        <v>40.36</v>
      </c>
      <c r="D1028" s="1">
        <v>42.59</v>
      </c>
      <c r="E1028" s="1">
        <v>61.44</v>
      </c>
      <c r="F1028" s="1">
        <v>60.47</v>
      </c>
      <c r="G1028" s="1">
        <v>39.19</v>
      </c>
      <c r="H1028" s="1">
        <v>79.95</v>
      </c>
      <c r="I1028" s="1">
        <v>222</v>
      </c>
      <c r="J1028" s="52">
        <f t="shared" si="16"/>
        <v>7.7249999999999999E-2</v>
      </c>
    </row>
    <row r="1029" spans="1:10" x14ac:dyDescent="0.35">
      <c r="A1029" s="1" t="s">
        <v>16656</v>
      </c>
      <c r="B1029" s="1">
        <v>69.94</v>
      </c>
      <c r="C1029" s="1">
        <v>35.56</v>
      </c>
      <c r="D1029" s="1">
        <v>41.1</v>
      </c>
      <c r="E1029" s="1">
        <v>45.1</v>
      </c>
      <c r="F1029" s="1">
        <v>51.27</v>
      </c>
      <c r="G1029" s="1">
        <v>46.58</v>
      </c>
      <c r="H1029" s="1">
        <v>67.83</v>
      </c>
      <c r="I1029" s="1">
        <v>199.97</v>
      </c>
      <c r="J1029" s="52">
        <f t="shared" si="16"/>
        <v>6.9668750000000002E-2</v>
      </c>
    </row>
    <row r="1030" spans="1:10" x14ac:dyDescent="0.35">
      <c r="A1030" s="1" t="s">
        <v>16655</v>
      </c>
      <c r="B1030" s="1">
        <v>54.98</v>
      </c>
      <c r="C1030" s="1">
        <v>29.96</v>
      </c>
      <c r="D1030" s="1">
        <v>40.44</v>
      </c>
      <c r="E1030" s="1">
        <v>41.96</v>
      </c>
      <c r="F1030" s="1">
        <v>45.96</v>
      </c>
      <c r="G1030" s="1">
        <v>33</v>
      </c>
      <c r="H1030" s="1">
        <v>57.57</v>
      </c>
      <c r="I1030" s="1">
        <v>218</v>
      </c>
      <c r="J1030" s="52">
        <f t="shared" si="16"/>
        <v>6.5233750000000007E-2</v>
      </c>
    </row>
    <row r="1031" spans="1:10" x14ac:dyDescent="0.35">
      <c r="A1031" s="1" t="s">
        <v>16654</v>
      </c>
      <c r="B1031" s="1">
        <v>46.72</v>
      </c>
      <c r="C1031" s="1">
        <v>26.45</v>
      </c>
      <c r="D1031" s="1">
        <v>32.630000000000003</v>
      </c>
      <c r="E1031" s="1">
        <v>39.43</v>
      </c>
      <c r="F1031" s="1">
        <v>41.6</v>
      </c>
      <c r="G1031" s="1">
        <v>26.62</v>
      </c>
      <c r="H1031" s="1">
        <v>51.56</v>
      </c>
      <c r="I1031" s="1">
        <v>160</v>
      </c>
      <c r="J1031" s="52">
        <f t="shared" si="16"/>
        <v>5.312625E-2</v>
      </c>
    </row>
    <row r="1032" spans="1:10" x14ac:dyDescent="0.35">
      <c r="A1032" s="1" t="s">
        <v>16653</v>
      </c>
      <c r="B1032" s="1">
        <v>43.29</v>
      </c>
      <c r="C1032" s="1">
        <v>27.18</v>
      </c>
      <c r="D1032" s="1">
        <v>34.9</v>
      </c>
      <c r="E1032" s="1">
        <v>39.4</v>
      </c>
      <c r="F1032" s="1">
        <v>44.9</v>
      </c>
      <c r="G1032" s="1">
        <v>24.51</v>
      </c>
      <c r="H1032" s="1">
        <v>53.08</v>
      </c>
      <c r="I1032" s="1">
        <v>157.5</v>
      </c>
      <c r="J1032" s="52">
        <f t="shared" si="16"/>
        <v>5.3094999999999996E-2</v>
      </c>
    </row>
    <row r="1033" spans="1:10" x14ac:dyDescent="0.35">
      <c r="A1033" s="1" t="s">
        <v>16652</v>
      </c>
      <c r="B1033" s="1">
        <v>44.94</v>
      </c>
      <c r="C1033" s="1">
        <v>25.49</v>
      </c>
      <c r="D1033" s="1">
        <v>32.119999999999997</v>
      </c>
      <c r="E1033" s="1">
        <v>35.299999999999997</v>
      </c>
      <c r="F1033" s="1">
        <v>40.200000000000003</v>
      </c>
      <c r="G1033" s="1">
        <v>24.9</v>
      </c>
      <c r="H1033" s="1">
        <v>48.54</v>
      </c>
      <c r="I1033" s="1">
        <v>140</v>
      </c>
      <c r="J1033" s="52">
        <f t="shared" si="16"/>
        <v>4.8936249999999994E-2</v>
      </c>
    </row>
    <row r="1034" spans="1:10" x14ac:dyDescent="0.35">
      <c r="A1034" s="1" t="s">
        <v>16651</v>
      </c>
      <c r="B1034" s="1">
        <v>50.73</v>
      </c>
      <c r="C1034" s="1">
        <v>22.23</v>
      </c>
      <c r="D1034" s="1">
        <v>29.89</v>
      </c>
      <c r="E1034" s="1">
        <v>38.43</v>
      </c>
      <c r="F1034" s="1">
        <v>39.9</v>
      </c>
      <c r="G1034" s="1">
        <v>25.53</v>
      </c>
      <c r="H1034" s="1">
        <v>48.07</v>
      </c>
      <c r="I1034" s="1">
        <v>180</v>
      </c>
      <c r="J1034" s="52">
        <f t="shared" si="16"/>
        <v>5.43475E-2</v>
      </c>
    </row>
    <row r="1035" spans="1:10" x14ac:dyDescent="0.35">
      <c r="A1035" s="1" t="s">
        <v>16650</v>
      </c>
      <c r="B1035" s="1">
        <v>49.07</v>
      </c>
      <c r="C1035" s="1">
        <v>21.1</v>
      </c>
      <c r="D1035" s="1">
        <v>29.68</v>
      </c>
      <c r="E1035" s="1">
        <v>34.35</v>
      </c>
      <c r="F1035" s="1">
        <v>37.6</v>
      </c>
      <c r="G1035" s="1">
        <v>25.91</v>
      </c>
      <c r="H1035" s="1">
        <v>47.14</v>
      </c>
      <c r="I1035" s="1">
        <v>170</v>
      </c>
      <c r="J1035" s="52">
        <f t="shared" si="16"/>
        <v>5.1856249999999993E-2</v>
      </c>
    </row>
    <row r="1036" spans="1:10" x14ac:dyDescent="0.35">
      <c r="A1036" s="1" t="s">
        <v>16649</v>
      </c>
      <c r="B1036" s="1">
        <v>45.3</v>
      </c>
      <c r="C1036" s="1">
        <v>20.21</v>
      </c>
      <c r="D1036" s="1">
        <v>31.38</v>
      </c>
      <c r="E1036" s="1">
        <v>34.200000000000003</v>
      </c>
      <c r="F1036" s="1">
        <v>36.299999999999997</v>
      </c>
      <c r="G1036" s="1">
        <v>24.37</v>
      </c>
      <c r="H1036" s="1">
        <v>47.02</v>
      </c>
      <c r="I1036" s="1">
        <v>148</v>
      </c>
      <c r="J1036" s="52">
        <f t="shared" si="16"/>
        <v>4.8347499999999995E-2</v>
      </c>
    </row>
    <row r="1037" spans="1:10" x14ac:dyDescent="0.35">
      <c r="A1037" s="1" t="s">
        <v>16648</v>
      </c>
      <c r="B1037" s="1">
        <v>40.78</v>
      </c>
      <c r="C1037" s="1">
        <v>19.940000000000001</v>
      </c>
      <c r="D1037" s="1">
        <v>29.85</v>
      </c>
      <c r="E1037" s="1">
        <v>33.36</v>
      </c>
      <c r="F1037" s="1">
        <v>36</v>
      </c>
      <c r="G1037" s="1">
        <v>24.31</v>
      </c>
      <c r="H1037" s="1">
        <v>45.58</v>
      </c>
      <c r="I1037" s="1">
        <v>148</v>
      </c>
      <c r="J1037" s="52">
        <f t="shared" si="16"/>
        <v>4.7227499999999999E-2</v>
      </c>
    </row>
    <row r="1038" spans="1:10" x14ac:dyDescent="0.35">
      <c r="A1038" s="1" t="s">
        <v>16647</v>
      </c>
      <c r="B1038" s="1">
        <v>39.43</v>
      </c>
      <c r="C1038" s="1">
        <v>19.899999999999999</v>
      </c>
      <c r="D1038" s="1">
        <v>30.76</v>
      </c>
      <c r="E1038" s="1">
        <v>32.04</v>
      </c>
      <c r="F1038" s="1">
        <v>37.58</v>
      </c>
      <c r="G1038" s="1">
        <v>22.8</v>
      </c>
      <c r="H1038" s="1">
        <v>44.68</v>
      </c>
      <c r="I1038" s="1">
        <v>162.41999999999999</v>
      </c>
      <c r="J1038" s="52">
        <f t="shared" si="16"/>
        <v>4.8701250000000001E-2</v>
      </c>
    </row>
    <row r="1039" spans="1:10" x14ac:dyDescent="0.35">
      <c r="A1039" s="1" t="s">
        <v>16646</v>
      </c>
      <c r="B1039" s="1">
        <v>41.71</v>
      </c>
      <c r="C1039" s="1">
        <v>19.98</v>
      </c>
      <c r="D1039" s="1">
        <v>33.01</v>
      </c>
      <c r="E1039" s="1">
        <v>33.58</v>
      </c>
      <c r="F1039" s="1">
        <v>37.18</v>
      </c>
      <c r="G1039" s="1">
        <v>24.91</v>
      </c>
      <c r="H1039" s="1">
        <v>45.42</v>
      </c>
      <c r="I1039" s="1">
        <v>149.19999999999999</v>
      </c>
      <c r="J1039" s="52">
        <f t="shared" si="16"/>
        <v>4.8123749999999993E-2</v>
      </c>
    </row>
    <row r="1040" spans="1:10" x14ac:dyDescent="0.35">
      <c r="A1040" s="1" t="s">
        <v>16645</v>
      </c>
      <c r="B1040" s="1">
        <v>45.42</v>
      </c>
      <c r="C1040" s="1">
        <v>19.899999999999999</v>
      </c>
      <c r="D1040" s="1">
        <v>40</v>
      </c>
      <c r="E1040" s="1">
        <v>40.06</v>
      </c>
      <c r="F1040" s="1">
        <v>45.62</v>
      </c>
      <c r="G1040" s="1">
        <v>36.44</v>
      </c>
      <c r="H1040" s="1">
        <v>45.72</v>
      </c>
      <c r="I1040" s="1">
        <v>168.88</v>
      </c>
      <c r="J1040" s="52">
        <f t="shared" si="16"/>
        <v>5.5254999999999999E-2</v>
      </c>
    </row>
    <row r="1041" spans="1:10" x14ac:dyDescent="0.35">
      <c r="A1041" s="1" t="s">
        <v>16644</v>
      </c>
      <c r="B1041" s="1">
        <v>58.25</v>
      </c>
      <c r="C1041" s="1">
        <v>21.48</v>
      </c>
      <c r="D1041" s="1">
        <v>56.98</v>
      </c>
      <c r="E1041" s="1">
        <v>46.99</v>
      </c>
      <c r="F1041" s="1">
        <v>52.9</v>
      </c>
      <c r="G1041" s="1">
        <v>52.28</v>
      </c>
      <c r="H1041" s="1">
        <v>48.4</v>
      </c>
      <c r="I1041" s="1">
        <v>147.91999999999999</v>
      </c>
      <c r="J1041" s="52">
        <f t="shared" si="16"/>
        <v>6.0649999999999989E-2</v>
      </c>
    </row>
    <row r="1042" spans="1:10" x14ac:dyDescent="0.35">
      <c r="A1042" s="1" t="s">
        <v>16643</v>
      </c>
      <c r="B1042" s="1">
        <v>57.84</v>
      </c>
      <c r="C1042" s="1">
        <v>28.38</v>
      </c>
      <c r="D1042" s="1">
        <v>58.95</v>
      </c>
      <c r="E1042" s="1">
        <v>49.02</v>
      </c>
      <c r="F1042" s="1">
        <v>64.849999999999994</v>
      </c>
      <c r="G1042" s="1">
        <v>51.47</v>
      </c>
      <c r="H1042" s="1">
        <v>60.02</v>
      </c>
      <c r="I1042" s="1">
        <v>149.9</v>
      </c>
      <c r="J1042" s="52">
        <f t="shared" si="16"/>
        <v>6.5053749999999994E-2</v>
      </c>
    </row>
    <row r="1043" spans="1:10" x14ac:dyDescent="0.35">
      <c r="A1043" s="1" t="s">
        <v>16642</v>
      </c>
      <c r="B1043" s="1">
        <v>59.97</v>
      </c>
      <c r="C1043" s="1">
        <v>30.36</v>
      </c>
      <c r="D1043" s="1">
        <v>57.9</v>
      </c>
      <c r="E1043" s="1">
        <v>47.95</v>
      </c>
      <c r="F1043" s="1">
        <v>62.97</v>
      </c>
      <c r="G1043" s="1">
        <v>47.22</v>
      </c>
      <c r="H1043" s="1">
        <v>64.540000000000006</v>
      </c>
      <c r="I1043" s="1">
        <v>134</v>
      </c>
      <c r="J1043" s="52">
        <f t="shared" si="16"/>
        <v>6.3113749999999996E-2</v>
      </c>
    </row>
    <row r="1044" spans="1:10" x14ac:dyDescent="0.35">
      <c r="A1044" s="1" t="s">
        <v>16641</v>
      </c>
      <c r="B1044" s="1">
        <v>56.59</v>
      </c>
      <c r="C1044" s="1">
        <v>30.09</v>
      </c>
      <c r="D1044" s="1">
        <v>50.58</v>
      </c>
      <c r="E1044" s="1">
        <v>44.01</v>
      </c>
      <c r="F1044" s="1">
        <v>50</v>
      </c>
      <c r="G1044" s="1">
        <v>40.5</v>
      </c>
      <c r="H1044" s="1">
        <v>59.19</v>
      </c>
      <c r="I1044" s="1">
        <v>100</v>
      </c>
      <c r="J1044" s="52">
        <f t="shared" si="16"/>
        <v>5.3869999999999994E-2</v>
      </c>
    </row>
    <row r="1045" spans="1:10" x14ac:dyDescent="0.35">
      <c r="A1045" s="1" t="s">
        <v>16640</v>
      </c>
      <c r="B1045" s="1">
        <v>55.05</v>
      </c>
      <c r="C1045" s="1">
        <v>29.84</v>
      </c>
      <c r="D1045" s="1">
        <v>38.83</v>
      </c>
      <c r="E1045" s="1">
        <v>38.31</v>
      </c>
      <c r="F1045" s="1">
        <v>48.63</v>
      </c>
      <c r="G1045" s="1">
        <v>38.130000000000003</v>
      </c>
      <c r="H1045" s="1">
        <v>42.3</v>
      </c>
      <c r="I1045" s="1">
        <v>89.9</v>
      </c>
      <c r="J1045" s="52">
        <f t="shared" si="16"/>
        <v>4.7623749999999999E-2</v>
      </c>
    </row>
    <row r="1046" spans="1:10" x14ac:dyDescent="0.35">
      <c r="A1046" s="1" t="s">
        <v>16639</v>
      </c>
      <c r="B1046" s="1">
        <v>52.38</v>
      </c>
      <c r="C1046" s="1">
        <v>26.75</v>
      </c>
      <c r="D1046" s="1">
        <v>36</v>
      </c>
      <c r="E1046" s="1">
        <v>34</v>
      </c>
      <c r="F1046" s="1">
        <v>48.49</v>
      </c>
      <c r="G1046" s="1">
        <v>36.85</v>
      </c>
      <c r="H1046" s="1">
        <v>42.3</v>
      </c>
      <c r="I1046" s="1">
        <v>95.92</v>
      </c>
      <c r="J1046" s="52">
        <f t="shared" si="16"/>
        <v>4.6586250000000003E-2</v>
      </c>
    </row>
    <row r="1047" spans="1:10" x14ac:dyDescent="0.35">
      <c r="A1047" s="1" t="s">
        <v>16638</v>
      </c>
      <c r="B1047" s="1">
        <v>49.89</v>
      </c>
      <c r="C1047" s="1">
        <v>23.93</v>
      </c>
      <c r="D1047" s="1">
        <v>35.06</v>
      </c>
      <c r="E1047" s="1">
        <v>35.19</v>
      </c>
      <c r="F1047" s="1">
        <v>47.6</v>
      </c>
      <c r="G1047" s="1">
        <v>35.6</v>
      </c>
      <c r="H1047" s="1">
        <v>42.3</v>
      </c>
      <c r="I1047" s="1">
        <v>45.5</v>
      </c>
      <c r="J1047" s="52">
        <f t="shared" si="16"/>
        <v>3.9383750000000002E-2</v>
      </c>
    </row>
    <row r="1048" spans="1:10" x14ac:dyDescent="0.35">
      <c r="A1048" s="1" t="s">
        <v>16637</v>
      </c>
      <c r="B1048" s="1">
        <v>47.8</v>
      </c>
      <c r="C1048" s="1">
        <v>21.37</v>
      </c>
      <c r="D1048" s="1">
        <v>37.4</v>
      </c>
      <c r="E1048" s="1">
        <v>39.43</v>
      </c>
      <c r="F1048" s="1">
        <v>46.3</v>
      </c>
      <c r="G1048" s="1">
        <v>35.729999999999997</v>
      </c>
      <c r="H1048" s="1">
        <v>42.3</v>
      </c>
      <c r="I1048" s="1">
        <v>66</v>
      </c>
      <c r="J1048" s="52">
        <f t="shared" si="16"/>
        <v>4.2041249999999995E-2</v>
      </c>
    </row>
    <row r="1049" spans="1:10" x14ac:dyDescent="0.35">
      <c r="A1049" s="1" t="s">
        <v>16636</v>
      </c>
      <c r="B1049" s="1">
        <v>44.19</v>
      </c>
      <c r="C1049" s="1">
        <v>21.15</v>
      </c>
      <c r="D1049" s="1">
        <v>39.770000000000003</v>
      </c>
      <c r="E1049" s="1">
        <v>42.94</v>
      </c>
      <c r="F1049" s="1">
        <v>46.82</v>
      </c>
      <c r="G1049" s="1">
        <v>36.020000000000003</v>
      </c>
      <c r="H1049" s="1">
        <v>47.4</v>
      </c>
      <c r="I1049" s="1">
        <v>81.78</v>
      </c>
      <c r="J1049" s="52">
        <f t="shared" si="16"/>
        <v>4.5008750000000007E-2</v>
      </c>
    </row>
    <row r="1050" spans="1:10" x14ac:dyDescent="0.35">
      <c r="A1050" s="1" t="s">
        <v>16635</v>
      </c>
      <c r="B1050" s="1">
        <v>43.2</v>
      </c>
      <c r="C1050" s="1">
        <v>20.96</v>
      </c>
      <c r="D1050" s="1">
        <v>49.17</v>
      </c>
      <c r="E1050" s="1">
        <v>45.36</v>
      </c>
      <c r="F1050" s="1">
        <v>49.71</v>
      </c>
      <c r="G1050" s="1">
        <v>37.76</v>
      </c>
      <c r="H1050" s="1">
        <v>51</v>
      </c>
      <c r="I1050" s="1">
        <v>104.73</v>
      </c>
      <c r="J1050" s="52">
        <f t="shared" si="16"/>
        <v>5.0236249999999996E-2</v>
      </c>
    </row>
    <row r="1051" spans="1:10" x14ac:dyDescent="0.35">
      <c r="A1051" s="1" t="s">
        <v>16634</v>
      </c>
      <c r="B1051" s="1">
        <v>45.75</v>
      </c>
      <c r="C1051" s="1">
        <v>24.69</v>
      </c>
      <c r="D1051" s="1">
        <v>53.57</v>
      </c>
      <c r="E1051" s="1">
        <v>49.85</v>
      </c>
      <c r="F1051" s="1">
        <v>53.94</v>
      </c>
      <c r="G1051" s="1">
        <v>48.28</v>
      </c>
      <c r="H1051" s="1">
        <v>64.38</v>
      </c>
      <c r="I1051" s="1">
        <v>125</v>
      </c>
      <c r="J1051" s="52">
        <f t="shared" si="16"/>
        <v>5.8182499999999998E-2</v>
      </c>
    </row>
    <row r="1052" spans="1:10" x14ac:dyDescent="0.35">
      <c r="A1052" s="1" t="s">
        <v>16633</v>
      </c>
      <c r="B1052" s="1">
        <v>51.49</v>
      </c>
      <c r="C1052" s="1">
        <v>32.07</v>
      </c>
      <c r="D1052" s="1">
        <v>51</v>
      </c>
      <c r="E1052" s="1">
        <v>54.38</v>
      </c>
      <c r="F1052" s="1">
        <v>56.55</v>
      </c>
      <c r="G1052" s="1">
        <v>53.03</v>
      </c>
      <c r="H1052" s="1">
        <v>72.959999999999994</v>
      </c>
      <c r="I1052" s="1">
        <v>203.6</v>
      </c>
      <c r="J1052" s="52">
        <f t="shared" si="16"/>
        <v>7.1884999999999991E-2</v>
      </c>
    </row>
    <row r="1053" spans="1:10" x14ac:dyDescent="0.35">
      <c r="A1053" s="1" t="s">
        <v>16632</v>
      </c>
      <c r="B1053" s="1">
        <v>55.36</v>
      </c>
      <c r="C1053" s="1">
        <v>32.44</v>
      </c>
      <c r="D1053" s="1">
        <v>39.96</v>
      </c>
      <c r="E1053" s="1">
        <v>44.94</v>
      </c>
      <c r="F1053" s="1">
        <v>54.34</v>
      </c>
      <c r="G1053" s="1">
        <v>44.63</v>
      </c>
      <c r="H1053" s="1">
        <v>69</v>
      </c>
      <c r="I1053" s="1">
        <v>236</v>
      </c>
      <c r="J1053" s="52">
        <f t="shared" si="16"/>
        <v>7.2083750000000016E-2</v>
      </c>
    </row>
    <row r="1054" spans="1:10" x14ac:dyDescent="0.35">
      <c r="A1054" s="1" t="s">
        <v>16631</v>
      </c>
      <c r="B1054" s="1">
        <v>49.96</v>
      </c>
      <c r="C1054" s="1">
        <v>29</v>
      </c>
      <c r="D1054" s="1">
        <v>35.81</v>
      </c>
      <c r="E1054" s="1">
        <v>39.93</v>
      </c>
      <c r="F1054" s="1">
        <v>50.13</v>
      </c>
      <c r="G1054" s="1">
        <v>41.15</v>
      </c>
      <c r="H1054" s="1">
        <v>52.17</v>
      </c>
      <c r="I1054" s="1">
        <v>179.21</v>
      </c>
      <c r="J1054" s="52">
        <f t="shared" si="16"/>
        <v>5.9670000000000001E-2</v>
      </c>
    </row>
    <row r="1055" spans="1:10" x14ac:dyDescent="0.35">
      <c r="A1055" s="1" t="s">
        <v>16630</v>
      </c>
      <c r="B1055" s="1">
        <v>44.63</v>
      </c>
      <c r="C1055" s="1">
        <v>24.94</v>
      </c>
      <c r="D1055" s="1">
        <v>36.11</v>
      </c>
      <c r="E1055" s="1">
        <v>34.9</v>
      </c>
      <c r="F1055" s="1">
        <v>46.76</v>
      </c>
      <c r="G1055" s="1">
        <v>38</v>
      </c>
      <c r="H1055" s="1">
        <v>45.2</v>
      </c>
      <c r="I1055" s="1">
        <v>160</v>
      </c>
      <c r="J1055" s="52">
        <f t="shared" si="16"/>
        <v>5.3817500000000004E-2</v>
      </c>
    </row>
    <row r="1056" spans="1:10" x14ac:dyDescent="0.35">
      <c r="A1056" s="1" t="s">
        <v>16629</v>
      </c>
      <c r="B1056" s="1">
        <v>46.93</v>
      </c>
      <c r="C1056" s="1">
        <v>29.94</v>
      </c>
      <c r="D1056" s="1">
        <v>37</v>
      </c>
      <c r="E1056" s="1">
        <v>35.4</v>
      </c>
      <c r="F1056" s="1">
        <v>44.5</v>
      </c>
      <c r="G1056" s="1">
        <v>36.89</v>
      </c>
      <c r="H1056" s="1">
        <v>45.56</v>
      </c>
      <c r="I1056" s="1">
        <v>133.1</v>
      </c>
      <c r="J1056" s="52">
        <f t="shared" si="16"/>
        <v>5.1165000000000009E-2</v>
      </c>
    </row>
    <row r="1057" spans="1:10" x14ac:dyDescent="0.35">
      <c r="A1057" s="1" t="s">
        <v>16628</v>
      </c>
      <c r="B1057" s="1">
        <v>43.88</v>
      </c>
      <c r="C1057" s="1">
        <v>29.94</v>
      </c>
      <c r="D1057" s="1">
        <v>32.799999999999997</v>
      </c>
      <c r="E1057" s="1">
        <v>40.5</v>
      </c>
      <c r="F1057" s="1">
        <v>42.85</v>
      </c>
      <c r="G1057" s="1">
        <v>31.57</v>
      </c>
      <c r="H1057" s="1">
        <v>42.5</v>
      </c>
      <c r="I1057" s="1">
        <v>109.9</v>
      </c>
      <c r="J1057" s="52">
        <f t="shared" si="16"/>
        <v>4.6742499999999992E-2</v>
      </c>
    </row>
    <row r="1058" spans="1:10" x14ac:dyDescent="0.35">
      <c r="A1058" s="1" t="s">
        <v>16627</v>
      </c>
      <c r="B1058" s="1">
        <v>41.3</v>
      </c>
      <c r="C1058" s="1">
        <v>13.06</v>
      </c>
      <c r="D1058" s="1">
        <v>31.5</v>
      </c>
      <c r="E1058" s="1">
        <v>35.5</v>
      </c>
      <c r="F1058" s="1">
        <v>38.6</v>
      </c>
      <c r="G1058" s="1">
        <v>27.36</v>
      </c>
      <c r="H1058" s="1">
        <v>44.16</v>
      </c>
      <c r="I1058" s="1">
        <v>180</v>
      </c>
      <c r="J1058" s="52">
        <f t="shared" si="16"/>
        <v>5.1435000000000002E-2</v>
      </c>
    </row>
    <row r="1059" spans="1:10" x14ac:dyDescent="0.35">
      <c r="A1059" s="1" t="s">
        <v>16626</v>
      </c>
      <c r="B1059" s="1">
        <v>36.19</v>
      </c>
      <c r="C1059" s="1">
        <v>16.239999999999998</v>
      </c>
      <c r="D1059" s="1">
        <v>31.02</v>
      </c>
      <c r="E1059" s="1">
        <v>35.5</v>
      </c>
      <c r="F1059" s="1">
        <v>39.15</v>
      </c>
      <c r="G1059" s="1">
        <v>26.44</v>
      </c>
      <c r="H1059" s="1">
        <v>43</v>
      </c>
      <c r="I1059" s="1">
        <v>149.9</v>
      </c>
      <c r="J1059" s="52">
        <f t="shared" si="16"/>
        <v>4.718E-2</v>
      </c>
    </row>
    <row r="1060" spans="1:10" x14ac:dyDescent="0.35">
      <c r="A1060" s="1" t="s">
        <v>16625</v>
      </c>
      <c r="B1060" s="1">
        <v>35.68</v>
      </c>
      <c r="C1060" s="1">
        <v>10.199999999999999</v>
      </c>
      <c r="D1060" s="1">
        <v>31.09</v>
      </c>
      <c r="E1060" s="1">
        <v>38.85</v>
      </c>
      <c r="F1060" s="1">
        <v>38.6</v>
      </c>
      <c r="G1060" s="1">
        <v>23.3</v>
      </c>
      <c r="H1060" s="1">
        <v>42.5</v>
      </c>
      <c r="I1060" s="1">
        <v>118.99</v>
      </c>
      <c r="J1060" s="52">
        <f t="shared" si="16"/>
        <v>4.2401249999999994E-2</v>
      </c>
    </row>
    <row r="1061" spans="1:10" x14ac:dyDescent="0.35">
      <c r="A1061" s="1" t="s">
        <v>16624</v>
      </c>
      <c r="B1061" s="1">
        <v>33.18</v>
      </c>
      <c r="C1061" s="1">
        <v>13.57</v>
      </c>
      <c r="D1061" s="1">
        <v>31.88</v>
      </c>
      <c r="E1061" s="1">
        <v>35.700000000000003</v>
      </c>
      <c r="F1061" s="1">
        <v>39</v>
      </c>
      <c r="G1061" s="1">
        <v>24.43</v>
      </c>
      <c r="H1061" s="1">
        <v>42.9</v>
      </c>
      <c r="I1061" s="1">
        <v>110</v>
      </c>
      <c r="J1061" s="52">
        <f t="shared" si="16"/>
        <v>4.1332499999999994E-2</v>
      </c>
    </row>
    <row r="1062" spans="1:10" x14ac:dyDescent="0.35">
      <c r="A1062" s="1" t="s">
        <v>16623</v>
      </c>
      <c r="B1062" s="1">
        <v>27.68</v>
      </c>
      <c r="C1062" s="1">
        <v>16.079999999999998</v>
      </c>
      <c r="D1062" s="1">
        <v>30</v>
      </c>
      <c r="E1062" s="1">
        <v>35.909999999999997</v>
      </c>
      <c r="F1062" s="1">
        <v>38.47</v>
      </c>
      <c r="G1062" s="1">
        <v>25.58</v>
      </c>
      <c r="H1062" s="1">
        <v>42.37</v>
      </c>
      <c r="I1062" s="1">
        <v>108.95</v>
      </c>
      <c r="J1062" s="52">
        <f t="shared" si="16"/>
        <v>4.0629999999999993E-2</v>
      </c>
    </row>
    <row r="1063" spans="1:10" x14ac:dyDescent="0.35">
      <c r="A1063" s="1" t="s">
        <v>16622</v>
      </c>
      <c r="B1063" s="1">
        <v>31.23</v>
      </c>
      <c r="C1063" s="1">
        <v>16.3</v>
      </c>
      <c r="D1063" s="1">
        <v>32.01</v>
      </c>
      <c r="E1063" s="1">
        <v>36.97</v>
      </c>
      <c r="F1063" s="1">
        <v>43.04</v>
      </c>
      <c r="G1063" s="1">
        <v>26.64</v>
      </c>
      <c r="H1063" s="1">
        <v>42.14</v>
      </c>
      <c r="I1063" s="1">
        <v>111.76</v>
      </c>
      <c r="J1063" s="52">
        <f t="shared" si="16"/>
        <v>4.2511249999999993E-2</v>
      </c>
    </row>
    <row r="1064" spans="1:10" x14ac:dyDescent="0.35">
      <c r="A1064" s="1" t="s">
        <v>16621</v>
      </c>
      <c r="B1064" s="1">
        <v>33.93</v>
      </c>
      <c r="C1064" s="1">
        <v>16.39</v>
      </c>
      <c r="D1064" s="1">
        <v>34.14</v>
      </c>
      <c r="E1064" s="1">
        <v>42.82</v>
      </c>
      <c r="F1064" s="1">
        <v>47.9</v>
      </c>
      <c r="G1064" s="1">
        <v>34.299999999999997</v>
      </c>
      <c r="H1064" s="1">
        <v>42.46</v>
      </c>
      <c r="I1064" s="1">
        <v>160.1</v>
      </c>
      <c r="J1064" s="52">
        <f t="shared" si="16"/>
        <v>5.1505000000000002E-2</v>
      </c>
    </row>
    <row r="1065" spans="1:10" x14ac:dyDescent="0.35">
      <c r="A1065" s="1" t="s">
        <v>16620</v>
      </c>
      <c r="B1065" s="1">
        <v>36.119999999999997</v>
      </c>
      <c r="C1065" s="1">
        <v>16.37</v>
      </c>
      <c r="D1065" s="1">
        <v>49.38</v>
      </c>
      <c r="E1065" s="1">
        <v>49.47</v>
      </c>
      <c r="F1065" s="1">
        <v>60.73</v>
      </c>
      <c r="G1065" s="1">
        <v>44.48</v>
      </c>
      <c r="H1065" s="1">
        <v>42.47</v>
      </c>
      <c r="I1065" s="1">
        <v>198</v>
      </c>
      <c r="J1065" s="52">
        <f t="shared" si="16"/>
        <v>6.2127499999999995E-2</v>
      </c>
    </row>
    <row r="1066" spans="1:10" x14ac:dyDescent="0.35">
      <c r="A1066" s="1" t="s">
        <v>16619</v>
      </c>
      <c r="B1066" s="1">
        <v>37.799999999999997</v>
      </c>
      <c r="C1066" s="1">
        <v>15.64</v>
      </c>
      <c r="D1066" s="1">
        <v>50.7</v>
      </c>
      <c r="E1066" s="1">
        <v>58.8</v>
      </c>
      <c r="F1066" s="1">
        <v>63.67</v>
      </c>
      <c r="G1066" s="1">
        <v>55.66</v>
      </c>
      <c r="H1066" s="1">
        <v>45.44</v>
      </c>
      <c r="I1066" s="1">
        <v>180.1</v>
      </c>
      <c r="J1066" s="52">
        <f t="shared" si="16"/>
        <v>6.3476249999999998E-2</v>
      </c>
    </row>
    <row r="1067" spans="1:10" x14ac:dyDescent="0.35">
      <c r="A1067" s="1" t="s">
        <v>16618</v>
      </c>
      <c r="B1067" s="1">
        <v>44.02</v>
      </c>
      <c r="C1067" s="1">
        <v>19.100000000000001</v>
      </c>
      <c r="D1067" s="1">
        <v>48.07</v>
      </c>
      <c r="E1067" s="1">
        <v>60.45</v>
      </c>
      <c r="F1067" s="1">
        <v>65.25</v>
      </c>
      <c r="G1067" s="1">
        <v>49.1</v>
      </c>
      <c r="H1067" s="1">
        <v>44.32</v>
      </c>
      <c r="I1067" s="1">
        <v>238</v>
      </c>
      <c r="J1067" s="52">
        <f t="shared" si="16"/>
        <v>7.1038749999999998E-2</v>
      </c>
    </row>
    <row r="1068" spans="1:10" x14ac:dyDescent="0.35">
      <c r="A1068" s="1" t="s">
        <v>16617</v>
      </c>
      <c r="B1068" s="1">
        <v>50.12</v>
      </c>
      <c r="C1068" s="1">
        <v>18.28</v>
      </c>
      <c r="D1068" s="1">
        <v>38.39</v>
      </c>
      <c r="E1068" s="1">
        <v>52.45</v>
      </c>
      <c r="F1068" s="1">
        <v>58</v>
      </c>
      <c r="G1068" s="1">
        <v>43.64</v>
      </c>
      <c r="H1068" s="1">
        <v>43.8</v>
      </c>
      <c r="I1068" s="1">
        <v>230</v>
      </c>
      <c r="J1068" s="52">
        <f t="shared" si="16"/>
        <v>6.6835000000000006E-2</v>
      </c>
    </row>
    <row r="1069" spans="1:10" x14ac:dyDescent="0.35">
      <c r="A1069" s="1" t="s">
        <v>16616</v>
      </c>
      <c r="B1069" s="1">
        <v>69.900000000000006</v>
      </c>
      <c r="C1069" s="1">
        <v>18.43</v>
      </c>
      <c r="D1069" s="1">
        <v>36.64</v>
      </c>
      <c r="E1069" s="1">
        <v>42.4</v>
      </c>
      <c r="F1069" s="1">
        <v>46.12</v>
      </c>
      <c r="G1069" s="1">
        <v>41.13</v>
      </c>
      <c r="H1069" s="1">
        <v>41.65</v>
      </c>
      <c r="I1069" s="1">
        <v>226</v>
      </c>
      <c r="J1069" s="52">
        <f t="shared" si="16"/>
        <v>6.5283750000000002E-2</v>
      </c>
    </row>
    <row r="1070" spans="1:10" x14ac:dyDescent="0.35">
      <c r="A1070" s="1" t="s">
        <v>16615</v>
      </c>
      <c r="B1070" s="1">
        <v>55.9</v>
      </c>
      <c r="C1070" s="1">
        <v>19.940000000000001</v>
      </c>
      <c r="D1070" s="1">
        <v>35.86</v>
      </c>
      <c r="E1070" s="1">
        <v>37.4</v>
      </c>
      <c r="F1070" s="1">
        <v>44</v>
      </c>
      <c r="G1070" s="1">
        <v>38.92</v>
      </c>
      <c r="H1070" s="1">
        <v>40.03</v>
      </c>
      <c r="I1070" s="1">
        <v>204</v>
      </c>
      <c r="J1070" s="52">
        <f t="shared" si="16"/>
        <v>5.9506249999999997E-2</v>
      </c>
    </row>
    <row r="1071" spans="1:10" x14ac:dyDescent="0.35">
      <c r="A1071" s="1" t="s">
        <v>16614</v>
      </c>
      <c r="B1071" s="1">
        <v>44.94</v>
      </c>
      <c r="C1071" s="1">
        <v>18.989999999999998</v>
      </c>
      <c r="D1071" s="1">
        <v>37</v>
      </c>
      <c r="E1071" s="1">
        <v>39.9</v>
      </c>
      <c r="F1071" s="1">
        <v>44.65</v>
      </c>
      <c r="G1071" s="1">
        <v>36.369999999999997</v>
      </c>
      <c r="H1071" s="1">
        <v>42.54</v>
      </c>
      <c r="I1071" s="1">
        <v>170</v>
      </c>
      <c r="J1071" s="52">
        <f t="shared" si="16"/>
        <v>5.429875E-2</v>
      </c>
    </row>
    <row r="1072" spans="1:10" x14ac:dyDescent="0.35">
      <c r="A1072" s="1" t="s">
        <v>16613</v>
      </c>
      <c r="B1072" s="1">
        <v>42.62</v>
      </c>
      <c r="C1072" s="1">
        <v>17.39</v>
      </c>
      <c r="D1072" s="1">
        <v>36.299999999999997</v>
      </c>
      <c r="E1072" s="1">
        <v>37.4</v>
      </c>
      <c r="F1072" s="1">
        <v>44.62</v>
      </c>
      <c r="G1072" s="1">
        <v>36.049999999999997</v>
      </c>
      <c r="H1072" s="1">
        <v>41.5</v>
      </c>
      <c r="I1072" s="1">
        <v>124</v>
      </c>
      <c r="J1072" s="52">
        <f t="shared" si="16"/>
        <v>4.7484999999999999E-2</v>
      </c>
    </row>
    <row r="1073" spans="1:10" x14ac:dyDescent="0.35">
      <c r="A1073" s="1" t="s">
        <v>16612</v>
      </c>
      <c r="B1073" s="1">
        <v>42.41</v>
      </c>
      <c r="C1073" s="1">
        <v>17.7</v>
      </c>
      <c r="D1073" s="1">
        <v>43.84</v>
      </c>
      <c r="E1073" s="1">
        <v>40.99</v>
      </c>
      <c r="F1073" s="1">
        <v>47.12</v>
      </c>
      <c r="G1073" s="1">
        <v>36.18</v>
      </c>
      <c r="H1073" s="1">
        <v>42.78</v>
      </c>
      <c r="I1073" s="1">
        <v>160</v>
      </c>
      <c r="J1073" s="52">
        <f t="shared" si="16"/>
        <v>5.3877499999999995E-2</v>
      </c>
    </row>
    <row r="1074" spans="1:10" x14ac:dyDescent="0.35">
      <c r="A1074" s="1" t="s">
        <v>16611</v>
      </c>
      <c r="B1074" s="1">
        <v>42.91</v>
      </c>
      <c r="C1074" s="1">
        <v>18.2</v>
      </c>
      <c r="D1074" s="1">
        <v>54.24</v>
      </c>
      <c r="E1074" s="1">
        <v>42.21</v>
      </c>
      <c r="F1074" s="1">
        <v>52.39</v>
      </c>
      <c r="G1074" s="1">
        <v>35.64</v>
      </c>
      <c r="H1074" s="1">
        <v>45</v>
      </c>
      <c r="I1074" s="1">
        <v>172.6</v>
      </c>
      <c r="J1074" s="52">
        <f t="shared" si="16"/>
        <v>5.7898749999999992E-2</v>
      </c>
    </row>
    <row r="1075" spans="1:10" x14ac:dyDescent="0.35">
      <c r="A1075" s="1" t="s">
        <v>16610</v>
      </c>
      <c r="B1075" s="1">
        <v>59.24</v>
      </c>
      <c r="C1075" s="1">
        <v>22.48</v>
      </c>
      <c r="D1075" s="1">
        <v>61.03</v>
      </c>
      <c r="E1075" s="1">
        <v>48</v>
      </c>
      <c r="F1075" s="1">
        <v>55.63</v>
      </c>
      <c r="G1075" s="1">
        <v>37.090000000000003</v>
      </c>
      <c r="H1075" s="1">
        <v>53.97</v>
      </c>
      <c r="I1075" s="1">
        <v>203.45</v>
      </c>
      <c r="J1075" s="52">
        <f t="shared" si="16"/>
        <v>6.7611250000000012E-2</v>
      </c>
    </row>
    <row r="1076" spans="1:10" x14ac:dyDescent="0.35">
      <c r="A1076" s="1" t="s">
        <v>16609</v>
      </c>
      <c r="B1076" s="1">
        <v>69.900000000000006</v>
      </c>
      <c r="C1076" s="1">
        <v>29.94</v>
      </c>
      <c r="D1076" s="1">
        <v>60.1</v>
      </c>
      <c r="E1076" s="1">
        <v>49.9</v>
      </c>
      <c r="F1076" s="1">
        <v>60.2</v>
      </c>
      <c r="G1076" s="1">
        <v>39.92</v>
      </c>
      <c r="H1076" s="1">
        <v>62.2</v>
      </c>
      <c r="I1076" s="1">
        <v>241.79</v>
      </c>
      <c r="J1076" s="52">
        <f t="shared" si="16"/>
        <v>7.6743749999999999E-2</v>
      </c>
    </row>
    <row r="1077" spans="1:10" x14ac:dyDescent="0.35">
      <c r="A1077" s="1" t="s">
        <v>16608</v>
      </c>
      <c r="B1077" s="1">
        <v>50.87</v>
      </c>
      <c r="C1077" s="1">
        <v>30.38</v>
      </c>
      <c r="D1077" s="1">
        <v>50.7</v>
      </c>
      <c r="E1077" s="1">
        <v>42.84</v>
      </c>
      <c r="F1077" s="1">
        <v>61.93</v>
      </c>
      <c r="G1077" s="1">
        <v>32.4</v>
      </c>
      <c r="H1077" s="1">
        <v>53.95</v>
      </c>
      <c r="I1077" s="1">
        <v>214.3</v>
      </c>
      <c r="J1077" s="52">
        <f t="shared" si="16"/>
        <v>6.7171250000000002E-2</v>
      </c>
    </row>
    <row r="1078" spans="1:10" x14ac:dyDescent="0.35">
      <c r="A1078" s="1" t="s">
        <v>16607</v>
      </c>
      <c r="B1078" s="1">
        <v>49.94</v>
      </c>
      <c r="C1078" s="1">
        <v>29.1</v>
      </c>
      <c r="D1078" s="1">
        <v>40</v>
      </c>
      <c r="E1078" s="1">
        <v>37</v>
      </c>
      <c r="F1078" s="1">
        <v>54.97</v>
      </c>
      <c r="G1078" s="1">
        <v>24.9</v>
      </c>
      <c r="H1078" s="1">
        <v>46</v>
      </c>
      <c r="I1078" s="1">
        <v>169.9</v>
      </c>
      <c r="J1078" s="52">
        <f t="shared" si="16"/>
        <v>5.6476249999999992E-2</v>
      </c>
    </row>
    <row r="1079" spans="1:10" x14ac:dyDescent="0.35">
      <c r="A1079" s="1" t="s">
        <v>16606</v>
      </c>
      <c r="B1079" s="1">
        <v>42.61</v>
      </c>
      <c r="C1079" s="1">
        <v>20.21</v>
      </c>
      <c r="D1079" s="1">
        <v>37.659999999999997</v>
      </c>
      <c r="E1079" s="1">
        <v>42.4</v>
      </c>
      <c r="F1079" s="1">
        <v>49.69</v>
      </c>
      <c r="G1079" s="1">
        <v>23.7</v>
      </c>
      <c r="H1079" s="1">
        <v>43.4</v>
      </c>
      <c r="I1079" s="1">
        <v>180.1</v>
      </c>
      <c r="J1079" s="52">
        <f t="shared" si="16"/>
        <v>5.4971249999999999E-2</v>
      </c>
    </row>
    <row r="1080" spans="1:10" x14ac:dyDescent="0.35">
      <c r="A1080" s="1" t="s">
        <v>16605</v>
      </c>
      <c r="B1080" s="1">
        <v>42.71</v>
      </c>
      <c r="C1080" s="1">
        <v>20.329999999999998</v>
      </c>
      <c r="D1080" s="1">
        <v>37.4</v>
      </c>
      <c r="E1080" s="1">
        <v>35</v>
      </c>
      <c r="F1080" s="1">
        <v>47.39</v>
      </c>
      <c r="G1080" s="1">
        <v>27.05</v>
      </c>
      <c r="H1080" s="1">
        <v>42</v>
      </c>
      <c r="I1080" s="1">
        <v>182</v>
      </c>
      <c r="J1080" s="52">
        <f t="shared" si="16"/>
        <v>5.4234999999999998E-2</v>
      </c>
    </row>
    <row r="1081" spans="1:10" x14ac:dyDescent="0.35">
      <c r="A1081" s="1" t="s">
        <v>16604</v>
      </c>
      <c r="B1081" s="1">
        <v>43.76</v>
      </c>
      <c r="C1081" s="1">
        <v>18.100000000000001</v>
      </c>
      <c r="D1081" s="1">
        <v>34.200000000000003</v>
      </c>
      <c r="E1081" s="1">
        <v>30.75</v>
      </c>
      <c r="F1081" s="1">
        <v>41.51</v>
      </c>
      <c r="G1081" s="1">
        <v>25.19</v>
      </c>
      <c r="H1081" s="1">
        <v>39.130000000000003</v>
      </c>
      <c r="I1081" s="1">
        <v>184.28</v>
      </c>
      <c r="J1081" s="52">
        <f t="shared" si="16"/>
        <v>5.2114999999999995E-2</v>
      </c>
    </row>
    <row r="1082" spans="1:10" x14ac:dyDescent="0.35">
      <c r="A1082" s="1" t="s">
        <v>16603</v>
      </c>
      <c r="B1082" s="1">
        <v>42.44</v>
      </c>
      <c r="C1082" s="1">
        <v>16.57</v>
      </c>
      <c r="D1082" s="1">
        <v>33.17</v>
      </c>
      <c r="E1082" s="1">
        <v>30.1</v>
      </c>
      <c r="F1082" s="1">
        <v>42.3</v>
      </c>
      <c r="G1082" s="1">
        <v>28.2</v>
      </c>
      <c r="H1082" s="1">
        <v>38.46</v>
      </c>
      <c r="I1082" s="1">
        <v>159.97999999999999</v>
      </c>
      <c r="J1082" s="52">
        <f t="shared" si="16"/>
        <v>4.8902499999999995E-2</v>
      </c>
    </row>
    <row r="1083" spans="1:10" x14ac:dyDescent="0.35">
      <c r="A1083" s="1" t="s">
        <v>16602</v>
      </c>
      <c r="B1083" s="1">
        <v>39.549999999999997</v>
      </c>
      <c r="C1083" s="1">
        <v>16</v>
      </c>
      <c r="D1083" s="1">
        <v>35.200000000000003</v>
      </c>
      <c r="E1083" s="1">
        <v>31</v>
      </c>
      <c r="F1083" s="1">
        <v>42.19</v>
      </c>
      <c r="G1083" s="1">
        <v>27.06</v>
      </c>
      <c r="H1083" s="1">
        <v>37.159999999999997</v>
      </c>
      <c r="I1083" s="1">
        <v>171.8</v>
      </c>
      <c r="J1083" s="52">
        <f t="shared" si="16"/>
        <v>4.9995000000000005E-2</v>
      </c>
    </row>
    <row r="1084" spans="1:10" x14ac:dyDescent="0.35">
      <c r="A1084" s="1" t="s">
        <v>16601</v>
      </c>
      <c r="B1084" s="1">
        <v>36.75</v>
      </c>
      <c r="C1084" s="1">
        <v>15.46</v>
      </c>
      <c r="D1084" s="1">
        <v>35</v>
      </c>
      <c r="E1084" s="1">
        <v>31.81</v>
      </c>
      <c r="F1084" s="1">
        <v>41.72</v>
      </c>
      <c r="G1084" s="1">
        <v>26.2</v>
      </c>
      <c r="H1084" s="1">
        <v>37.07</v>
      </c>
      <c r="I1084" s="1">
        <v>172</v>
      </c>
      <c r="J1084" s="52">
        <f t="shared" si="16"/>
        <v>4.9501249999999997E-2</v>
      </c>
    </row>
    <row r="1085" spans="1:10" x14ac:dyDescent="0.35">
      <c r="A1085" s="1" t="s">
        <v>16600</v>
      </c>
      <c r="B1085" s="1">
        <v>33.380000000000003</v>
      </c>
      <c r="C1085" s="1">
        <v>13.14</v>
      </c>
      <c r="D1085" s="1">
        <v>35.72</v>
      </c>
      <c r="E1085" s="1">
        <v>28</v>
      </c>
      <c r="F1085" s="1">
        <v>40.19</v>
      </c>
      <c r="G1085" s="1">
        <v>24.31</v>
      </c>
      <c r="H1085" s="1">
        <v>34.229999999999997</v>
      </c>
      <c r="I1085" s="1">
        <v>178</v>
      </c>
      <c r="J1085" s="52">
        <f t="shared" si="16"/>
        <v>4.8371250000000005E-2</v>
      </c>
    </row>
    <row r="1086" spans="1:10" x14ac:dyDescent="0.35">
      <c r="A1086" s="1" t="s">
        <v>16599</v>
      </c>
      <c r="B1086" s="1">
        <v>31.12</v>
      </c>
      <c r="C1086" s="1">
        <v>12.68</v>
      </c>
      <c r="D1086" s="1">
        <v>36.51</v>
      </c>
      <c r="E1086" s="1">
        <v>29.09</v>
      </c>
      <c r="F1086" s="1">
        <v>41.1</v>
      </c>
      <c r="G1086" s="1">
        <v>23.11</v>
      </c>
      <c r="H1086" s="1">
        <v>31.29</v>
      </c>
      <c r="I1086" s="1">
        <v>190.6</v>
      </c>
      <c r="J1086" s="52">
        <f t="shared" si="16"/>
        <v>4.9437500000000002E-2</v>
      </c>
    </row>
    <row r="1087" spans="1:10" x14ac:dyDescent="0.35">
      <c r="A1087" s="1" t="s">
        <v>16598</v>
      </c>
      <c r="B1087" s="1">
        <v>30.34</v>
      </c>
      <c r="C1087" s="1">
        <v>14.65</v>
      </c>
      <c r="D1087" s="1">
        <v>37.869999999999997</v>
      </c>
      <c r="E1087" s="1">
        <v>31.82</v>
      </c>
      <c r="F1087" s="1">
        <v>43.67</v>
      </c>
      <c r="G1087" s="1">
        <v>22.95</v>
      </c>
      <c r="H1087" s="1">
        <v>39.22</v>
      </c>
      <c r="I1087" s="1">
        <v>192</v>
      </c>
      <c r="J1087" s="52">
        <f t="shared" si="16"/>
        <v>5.1565E-2</v>
      </c>
    </row>
    <row r="1088" spans="1:10" x14ac:dyDescent="0.35">
      <c r="A1088" s="1" t="s">
        <v>16597</v>
      </c>
      <c r="B1088" s="1">
        <v>33.090000000000003</v>
      </c>
      <c r="C1088" s="1">
        <v>21.38</v>
      </c>
      <c r="D1088" s="1">
        <v>42.77</v>
      </c>
      <c r="E1088" s="1">
        <v>37.700000000000003</v>
      </c>
      <c r="F1088" s="1">
        <v>52.98</v>
      </c>
      <c r="G1088" s="1">
        <v>20.55</v>
      </c>
      <c r="H1088" s="1">
        <v>46.66</v>
      </c>
      <c r="I1088" s="1">
        <v>204.2</v>
      </c>
      <c r="J1088" s="52">
        <f t="shared" si="16"/>
        <v>5.7416249999999995E-2</v>
      </c>
    </row>
    <row r="1089" spans="1:10" x14ac:dyDescent="0.35">
      <c r="A1089" s="1" t="s">
        <v>16596</v>
      </c>
      <c r="B1089" s="1">
        <v>32.92</v>
      </c>
      <c r="C1089" s="1">
        <v>33.29</v>
      </c>
      <c r="D1089" s="1">
        <v>59.21</v>
      </c>
      <c r="E1089" s="1">
        <v>37.4</v>
      </c>
      <c r="F1089" s="1">
        <v>59.98</v>
      </c>
      <c r="G1089" s="1">
        <v>22.87</v>
      </c>
      <c r="H1089" s="1">
        <v>59.2</v>
      </c>
      <c r="I1089" s="1">
        <v>234.06</v>
      </c>
      <c r="J1089" s="52">
        <f t="shared" si="16"/>
        <v>6.7366250000000003E-2</v>
      </c>
    </row>
    <row r="1090" spans="1:10" x14ac:dyDescent="0.35">
      <c r="A1090" s="1" t="s">
        <v>16595</v>
      </c>
      <c r="B1090" s="1">
        <v>36.72</v>
      </c>
      <c r="C1090" s="1">
        <v>30.11</v>
      </c>
      <c r="D1090" s="1">
        <v>62.89</v>
      </c>
      <c r="E1090" s="1">
        <v>50</v>
      </c>
      <c r="F1090" s="1">
        <v>61.73</v>
      </c>
      <c r="G1090" s="1">
        <v>25.71</v>
      </c>
      <c r="H1090" s="1">
        <v>62.47</v>
      </c>
      <c r="I1090" s="1">
        <v>250.06</v>
      </c>
      <c r="J1090" s="52">
        <f t="shared" si="16"/>
        <v>7.2461250000000005E-2</v>
      </c>
    </row>
    <row r="1091" spans="1:10" x14ac:dyDescent="0.35">
      <c r="A1091" s="1" t="s">
        <v>16594</v>
      </c>
      <c r="B1091" s="1">
        <v>43.12</v>
      </c>
      <c r="C1091" s="1">
        <v>32.71</v>
      </c>
      <c r="D1091" s="1">
        <v>60.76</v>
      </c>
      <c r="E1091" s="1">
        <v>54.87</v>
      </c>
      <c r="F1091" s="1">
        <v>57.4</v>
      </c>
      <c r="G1091" s="1">
        <v>31.49</v>
      </c>
      <c r="H1091" s="1">
        <v>58.61</v>
      </c>
      <c r="I1091" s="1">
        <v>240</v>
      </c>
      <c r="J1091" s="52">
        <f t="shared" ref="J1091:J1154" si="17">(AVERAGE(B1091:I1091))/1000</f>
        <v>7.2370000000000004E-2</v>
      </c>
    </row>
    <row r="1092" spans="1:10" x14ac:dyDescent="0.35">
      <c r="A1092" s="1" t="s">
        <v>16593</v>
      </c>
      <c r="B1092" s="1">
        <v>42.23</v>
      </c>
      <c r="C1092" s="1">
        <v>30.91</v>
      </c>
      <c r="D1092" s="1">
        <v>55.03</v>
      </c>
      <c r="E1092" s="1">
        <v>51.71</v>
      </c>
      <c r="F1092" s="1">
        <v>50.25</v>
      </c>
      <c r="G1092" s="1">
        <v>38.94</v>
      </c>
      <c r="H1092" s="1">
        <v>55.69</v>
      </c>
      <c r="I1092" s="1">
        <v>220.43</v>
      </c>
      <c r="J1092" s="52">
        <f t="shared" si="17"/>
        <v>6.8148750000000008E-2</v>
      </c>
    </row>
    <row r="1093" spans="1:10" x14ac:dyDescent="0.35">
      <c r="A1093" s="1" t="s">
        <v>16592</v>
      </c>
      <c r="B1093" s="1">
        <v>43.27</v>
      </c>
      <c r="C1093" s="1">
        <v>29.93</v>
      </c>
      <c r="D1093" s="1">
        <v>35.1</v>
      </c>
      <c r="E1093" s="1">
        <v>49.74</v>
      </c>
      <c r="F1093" s="1">
        <v>40.840000000000003</v>
      </c>
      <c r="G1093" s="1">
        <v>36</v>
      </c>
      <c r="H1093" s="1">
        <v>58.57</v>
      </c>
      <c r="I1093" s="1">
        <v>197.74</v>
      </c>
      <c r="J1093" s="52">
        <f t="shared" si="17"/>
        <v>6.1398750000000009E-2</v>
      </c>
    </row>
    <row r="1094" spans="1:10" x14ac:dyDescent="0.35">
      <c r="A1094" s="1" t="s">
        <v>16591</v>
      </c>
      <c r="B1094" s="1">
        <v>45.45</v>
      </c>
      <c r="C1094" s="1">
        <v>27.22</v>
      </c>
      <c r="D1094" s="1">
        <v>34.9</v>
      </c>
      <c r="E1094" s="1">
        <v>49.13</v>
      </c>
      <c r="F1094" s="1">
        <v>41.05</v>
      </c>
      <c r="G1094" s="1">
        <v>29.9</v>
      </c>
      <c r="H1094" s="1">
        <v>56.1</v>
      </c>
      <c r="I1094" s="1">
        <v>182.78</v>
      </c>
      <c r="J1094" s="52">
        <f t="shared" si="17"/>
        <v>5.831625E-2</v>
      </c>
    </row>
    <row r="1095" spans="1:10" x14ac:dyDescent="0.35">
      <c r="A1095" s="1" t="s">
        <v>16590</v>
      </c>
      <c r="B1095" s="1">
        <v>41.48</v>
      </c>
      <c r="C1095" s="1">
        <v>25.39</v>
      </c>
      <c r="D1095" s="1">
        <v>35.1</v>
      </c>
      <c r="E1095" s="1">
        <v>48.7</v>
      </c>
      <c r="F1095" s="1">
        <v>41</v>
      </c>
      <c r="G1095" s="1">
        <v>25.7</v>
      </c>
      <c r="H1095" s="1">
        <v>54.56</v>
      </c>
      <c r="I1095" s="1">
        <v>162.28</v>
      </c>
      <c r="J1095" s="52">
        <f t="shared" si="17"/>
        <v>5.4276250000000005E-2</v>
      </c>
    </row>
    <row r="1096" spans="1:10" x14ac:dyDescent="0.35">
      <c r="A1096" s="1" t="s">
        <v>16589</v>
      </c>
      <c r="B1096" s="1">
        <v>38</v>
      </c>
      <c r="C1096" s="1">
        <v>24.81</v>
      </c>
      <c r="D1096" s="1">
        <v>42.53</v>
      </c>
      <c r="E1096" s="1">
        <v>44.9</v>
      </c>
      <c r="F1096" s="1">
        <v>42.52</v>
      </c>
      <c r="G1096" s="1">
        <v>24.9</v>
      </c>
      <c r="H1096" s="1">
        <v>50.32</v>
      </c>
      <c r="I1096" s="1">
        <v>178.66</v>
      </c>
      <c r="J1096" s="52">
        <f t="shared" si="17"/>
        <v>5.5829999999999998E-2</v>
      </c>
    </row>
    <row r="1097" spans="1:10" x14ac:dyDescent="0.35">
      <c r="A1097" s="1" t="s">
        <v>16588</v>
      </c>
      <c r="B1097" s="1">
        <v>39.94</v>
      </c>
      <c r="C1097" s="1">
        <v>24.4</v>
      </c>
      <c r="D1097" s="1">
        <v>50.6</v>
      </c>
      <c r="E1097" s="1">
        <v>45.48</v>
      </c>
      <c r="F1097" s="1">
        <v>44.41</v>
      </c>
      <c r="G1097" s="1">
        <v>22.75</v>
      </c>
      <c r="H1097" s="1">
        <v>48.95</v>
      </c>
      <c r="I1097" s="1">
        <v>172.99</v>
      </c>
      <c r="J1097" s="52">
        <f t="shared" si="17"/>
        <v>5.6189999999999997E-2</v>
      </c>
    </row>
    <row r="1098" spans="1:10" x14ac:dyDescent="0.35">
      <c r="A1098" s="1" t="s">
        <v>16587</v>
      </c>
      <c r="B1098" s="1">
        <v>40</v>
      </c>
      <c r="C1098" s="1">
        <v>24.93</v>
      </c>
      <c r="D1098" s="1">
        <v>54.04</v>
      </c>
      <c r="E1098" s="1">
        <v>43.68</v>
      </c>
      <c r="F1098" s="1">
        <v>48.18</v>
      </c>
      <c r="G1098" s="1">
        <v>23.4</v>
      </c>
      <c r="H1098" s="1">
        <v>51.18</v>
      </c>
      <c r="I1098" s="1">
        <v>188.7</v>
      </c>
      <c r="J1098" s="52">
        <f t="shared" si="17"/>
        <v>5.9263750000000004E-2</v>
      </c>
    </row>
    <row r="1099" spans="1:10" x14ac:dyDescent="0.35">
      <c r="A1099" s="1" t="s">
        <v>16586</v>
      </c>
      <c r="B1099" s="1">
        <v>43.88</v>
      </c>
      <c r="C1099" s="1">
        <v>28.45</v>
      </c>
      <c r="D1099" s="1">
        <v>58.73</v>
      </c>
      <c r="E1099" s="1">
        <v>47</v>
      </c>
      <c r="F1099" s="1">
        <v>53.61</v>
      </c>
      <c r="G1099" s="1">
        <v>27.4</v>
      </c>
      <c r="H1099" s="1">
        <v>57.95</v>
      </c>
      <c r="I1099" s="1">
        <v>182</v>
      </c>
      <c r="J1099" s="52">
        <f t="shared" si="17"/>
        <v>6.2377499999999995E-2</v>
      </c>
    </row>
    <row r="1100" spans="1:10" x14ac:dyDescent="0.35">
      <c r="A1100" s="1" t="s">
        <v>16585</v>
      </c>
      <c r="B1100" s="1">
        <v>74.959999999999994</v>
      </c>
      <c r="C1100" s="1">
        <v>35.71</v>
      </c>
      <c r="D1100" s="1">
        <v>64.48</v>
      </c>
      <c r="E1100" s="1">
        <v>52</v>
      </c>
      <c r="F1100" s="1">
        <v>56.54</v>
      </c>
      <c r="G1100" s="1">
        <v>25.7</v>
      </c>
      <c r="H1100" s="1">
        <v>68.06</v>
      </c>
      <c r="I1100" s="1">
        <v>219.04</v>
      </c>
      <c r="J1100" s="52">
        <f t="shared" si="17"/>
        <v>7.4561249999999996E-2</v>
      </c>
    </row>
    <row r="1101" spans="1:10" x14ac:dyDescent="0.35">
      <c r="A1101" s="1" t="s">
        <v>16584</v>
      </c>
      <c r="B1101" s="1">
        <v>59.94</v>
      </c>
      <c r="C1101" s="1">
        <v>34.229999999999997</v>
      </c>
      <c r="D1101" s="1">
        <v>49.9</v>
      </c>
      <c r="E1101" s="1">
        <v>47.4</v>
      </c>
      <c r="F1101" s="1">
        <v>55.49</v>
      </c>
      <c r="G1101" s="1">
        <v>25.1</v>
      </c>
      <c r="H1101" s="1">
        <v>58.62</v>
      </c>
      <c r="I1101" s="1">
        <v>277.02</v>
      </c>
      <c r="J1101" s="52">
        <f t="shared" si="17"/>
        <v>7.5962500000000002E-2</v>
      </c>
    </row>
    <row r="1102" spans="1:10" x14ac:dyDescent="0.35">
      <c r="A1102" s="1" t="s">
        <v>16583</v>
      </c>
      <c r="B1102" s="1">
        <v>54.92</v>
      </c>
      <c r="C1102" s="1">
        <v>31.74</v>
      </c>
      <c r="D1102" s="1">
        <v>45</v>
      </c>
      <c r="E1102" s="1">
        <v>42.95</v>
      </c>
      <c r="F1102" s="1">
        <v>49.9</v>
      </c>
      <c r="G1102" s="1">
        <v>22.3</v>
      </c>
      <c r="H1102" s="1">
        <v>55.76</v>
      </c>
      <c r="I1102" s="1">
        <v>258.8</v>
      </c>
      <c r="J1102" s="52">
        <f t="shared" si="17"/>
        <v>7.0171250000000018E-2</v>
      </c>
    </row>
    <row r="1103" spans="1:10" x14ac:dyDescent="0.35">
      <c r="A1103" s="1" t="s">
        <v>16582</v>
      </c>
      <c r="B1103" s="1">
        <v>53.15</v>
      </c>
      <c r="C1103" s="1">
        <v>25</v>
      </c>
      <c r="D1103" s="1">
        <v>36</v>
      </c>
      <c r="E1103" s="1">
        <v>40</v>
      </c>
      <c r="F1103" s="1">
        <v>41.15</v>
      </c>
      <c r="G1103" s="1">
        <v>19.899999999999999</v>
      </c>
      <c r="H1103" s="1">
        <v>48.2</v>
      </c>
      <c r="I1103" s="1">
        <v>195.97</v>
      </c>
      <c r="J1103" s="52">
        <f t="shared" si="17"/>
        <v>5.742125E-2</v>
      </c>
    </row>
    <row r="1104" spans="1:10" x14ac:dyDescent="0.35">
      <c r="A1104" s="1" t="s">
        <v>16581</v>
      </c>
      <c r="B1104" s="1">
        <v>54.33</v>
      </c>
      <c r="C1104" s="1">
        <v>25.87</v>
      </c>
      <c r="D1104" s="1">
        <v>33.53</v>
      </c>
      <c r="E1104" s="1">
        <v>37.57</v>
      </c>
      <c r="F1104" s="1">
        <v>45.86</v>
      </c>
      <c r="G1104" s="1">
        <v>21.26</v>
      </c>
      <c r="H1104" s="1">
        <v>50.01</v>
      </c>
      <c r="I1104" s="1">
        <v>221</v>
      </c>
      <c r="J1104" s="52">
        <f t="shared" si="17"/>
        <v>6.1178750000000004E-2</v>
      </c>
    </row>
    <row r="1105" spans="1:10" x14ac:dyDescent="0.35">
      <c r="A1105" s="1" t="s">
        <v>16580</v>
      </c>
      <c r="B1105" s="1">
        <v>49.74</v>
      </c>
      <c r="C1105" s="1">
        <v>23.48</v>
      </c>
      <c r="D1105" s="1">
        <v>30.57</v>
      </c>
      <c r="E1105" s="1">
        <v>37.4</v>
      </c>
      <c r="F1105" s="1">
        <v>41.93</v>
      </c>
      <c r="G1105" s="1">
        <v>22.03</v>
      </c>
      <c r="H1105" s="1">
        <v>46.11</v>
      </c>
      <c r="I1105" s="1">
        <v>200.2</v>
      </c>
      <c r="J1105" s="52">
        <f t="shared" si="17"/>
        <v>5.6432499999999997E-2</v>
      </c>
    </row>
    <row r="1106" spans="1:10" x14ac:dyDescent="0.35">
      <c r="A1106" s="1" t="s">
        <v>16579</v>
      </c>
      <c r="B1106" s="1">
        <v>49.41</v>
      </c>
      <c r="C1106" s="1">
        <v>25.99</v>
      </c>
      <c r="D1106" s="1">
        <v>30.9</v>
      </c>
      <c r="E1106" s="1">
        <v>37.4</v>
      </c>
      <c r="F1106" s="1">
        <v>41.17</v>
      </c>
      <c r="G1106" s="1">
        <v>12.47</v>
      </c>
      <c r="H1106" s="1">
        <v>46.29</v>
      </c>
      <c r="I1106" s="1">
        <v>191.84</v>
      </c>
      <c r="J1106" s="52">
        <f t="shared" si="17"/>
        <v>5.4433750000000003E-2</v>
      </c>
    </row>
    <row r="1107" spans="1:10" x14ac:dyDescent="0.35">
      <c r="A1107" s="1" t="s">
        <v>16578</v>
      </c>
      <c r="B1107" s="1">
        <v>44.23</v>
      </c>
      <c r="C1107" s="1">
        <v>23.65</v>
      </c>
      <c r="D1107" s="1">
        <v>31</v>
      </c>
      <c r="E1107" s="1">
        <v>35.68</v>
      </c>
      <c r="F1107" s="1">
        <v>39.79</v>
      </c>
      <c r="G1107" s="1">
        <v>11.05</v>
      </c>
      <c r="H1107" s="1">
        <v>44.28</v>
      </c>
      <c r="I1107" s="1">
        <v>206</v>
      </c>
      <c r="J1107" s="52">
        <f t="shared" si="17"/>
        <v>5.4460000000000001E-2</v>
      </c>
    </row>
    <row r="1108" spans="1:10" x14ac:dyDescent="0.35">
      <c r="A1108" s="1" t="s">
        <v>16577</v>
      </c>
      <c r="B1108" s="1">
        <v>43.52</v>
      </c>
      <c r="C1108" s="1">
        <v>22.91</v>
      </c>
      <c r="D1108" s="1">
        <v>31.24</v>
      </c>
      <c r="E1108" s="1">
        <v>34.35</v>
      </c>
      <c r="F1108" s="1">
        <v>36</v>
      </c>
      <c r="G1108" s="1">
        <v>7.09</v>
      </c>
      <c r="H1108" s="1">
        <v>43.52</v>
      </c>
      <c r="I1108" s="1">
        <v>188</v>
      </c>
      <c r="J1108" s="52">
        <f t="shared" si="17"/>
        <v>5.0828749999999999E-2</v>
      </c>
    </row>
    <row r="1109" spans="1:10" x14ac:dyDescent="0.35">
      <c r="A1109" s="1" t="s">
        <v>16576</v>
      </c>
      <c r="B1109" s="1">
        <v>42.35</v>
      </c>
      <c r="C1109" s="1">
        <v>22.04</v>
      </c>
      <c r="D1109" s="1">
        <v>32</v>
      </c>
      <c r="E1109" s="1">
        <v>32.29</v>
      </c>
      <c r="F1109" s="1">
        <v>36.29</v>
      </c>
      <c r="G1109" s="1">
        <v>5</v>
      </c>
      <c r="H1109" s="1">
        <v>42.22</v>
      </c>
      <c r="I1109" s="1">
        <v>129.4</v>
      </c>
      <c r="J1109" s="52">
        <f t="shared" si="17"/>
        <v>4.2698750000000001E-2</v>
      </c>
    </row>
    <row r="1110" spans="1:10" x14ac:dyDescent="0.35">
      <c r="A1110" s="1" t="s">
        <v>16575</v>
      </c>
      <c r="B1110" s="1">
        <v>39.26</v>
      </c>
      <c r="C1110" s="1">
        <v>21.83</v>
      </c>
      <c r="D1110" s="1">
        <v>31.29</v>
      </c>
      <c r="E1110" s="1">
        <v>32.5</v>
      </c>
      <c r="F1110" s="1">
        <v>36.520000000000003</v>
      </c>
      <c r="G1110" s="1">
        <v>-4.25</v>
      </c>
      <c r="H1110" s="1">
        <v>42.35</v>
      </c>
      <c r="I1110" s="1">
        <v>103.87</v>
      </c>
      <c r="J1110" s="52">
        <f t="shared" si="17"/>
        <v>3.7921250000000004E-2</v>
      </c>
    </row>
    <row r="1111" spans="1:10" x14ac:dyDescent="0.35">
      <c r="A1111" s="1" t="s">
        <v>16574</v>
      </c>
      <c r="B1111" s="1">
        <v>44.43</v>
      </c>
      <c r="C1111" s="1">
        <v>22.74</v>
      </c>
      <c r="D1111" s="1">
        <v>33.28</v>
      </c>
      <c r="E1111" s="1">
        <v>34.82</v>
      </c>
      <c r="F1111" s="1">
        <v>40</v>
      </c>
      <c r="G1111" s="1">
        <v>-2.7</v>
      </c>
      <c r="H1111" s="1">
        <v>44.97</v>
      </c>
      <c r="I1111" s="1">
        <v>110.67</v>
      </c>
      <c r="J1111" s="52">
        <f t="shared" si="17"/>
        <v>4.1026250000000007E-2</v>
      </c>
    </row>
    <row r="1112" spans="1:10" x14ac:dyDescent="0.35">
      <c r="A1112" s="1" t="s">
        <v>16573</v>
      </c>
      <c r="B1112" s="1">
        <v>50.97</v>
      </c>
      <c r="C1112" s="1">
        <v>29.39</v>
      </c>
      <c r="D1112" s="1">
        <v>36.119999999999997</v>
      </c>
      <c r="E1112" s="1">
        <v>40.94</v>
      </c>
      <c r="F1112" s="1">
        <v>43.1</v>
      </c>
      <c r="G1112" s="1">
        <v>7.42</v>
      </c>
      <c r="H1112" s="1">
        <v>50.44</v>
      </c>
      <c r="I1112" s="1">
        <v>132.93</v>
      </c>
      <c r="J1112" s="52">
        <f t="shared" si="17"/>
        <v>4.8913749999999999E-2</v>
      </c>
    </row>
    <row r="1113" spans="1:10" x14ac:dyDescent="0.35">
      <c r="A1113" s="1" t="s">
        <v>16572</v>
      </c>
      <c r="B1113" s="1">
        <v>58.95</v>
      </c>
      <c r="C1113" s="1">
        <v>40.43</v>
      </c>
      <c r="D1113" s="1">
        <v>49.83</v>
      </c>
      <c r="E1113" s="1">
        <v>50.25</v>
      </c>
      <c r="F1113" s="1">
        <v>45</v>
      </c>
      <c r="G1113" s="1">
        <v>7.93</v>
      </c>
      <c r="H1113" s="1">
        <v>62.59</v>
      </c>
      <c r="I1113" s="1">
        <v>182.7</v>
      </c>
      <c r="J1113" s="52">
        <f t="shared" si="17"/>
        <v>6.2210000000000001E-2</v>
      </c>
    </row>
    <row r="1114" spans="1:10" x14ac:dyDescent="0.35">
      <c r="A1114" s="1" t="s">
        <v>16571</v>
      </c>
      <c r="B1114" s="1">
        <v>54.24</v>
      </c>
      <c r="C1114" s="1">
        <v>42.46</v>
      </c>
      <c r="D1114" s="1">
        <v>50.66</v>
      </c>
      <c r="E1114" s="1">
        <v>53.62</v>
      </c>
      <c r="F1114" s="1">
        <v>50.34</v>
      </c>
      <c r="G1114" s="1">
        <v>9.83</v>
      </c>
      <c r="H1114" s="1">
        <v>67.64</v>
      </c>
      <c r="I1114" s="1">
        <v>193.9</v>
      </c>
      <c r="J1114" s="52">
        <f t="shared" si="17"/>
        <v>6.5336250000000012E-2</v>
      </c>
    </row>
    <row r="1115" spans="1:10" x14ac:dyDescent="0.35">
      <c r="A1115" s="1" t="s">
        <v>16570</v>
      </c>
      <c r="B1115" s="1">
        <v>64.34</v>
      </c>
      <c r="C1115" s="1">
        <v>42.42</v>
      </c>
      <c r="D1115" s="1">
        <v>43.35</v>
      </c>
      <c r="E1115" s="1">
        <v>52</v>
      </c>
      <c r="F1115" s="1">
        <v>55.07</v>
      </c>
      <c r="G1115" s="1">
        <v>22.6</v>
      </c>
      <c r="H1115" s="1">
        <v>67.83</v>
      </c>
      <c r="I1115" s="1">
        <v>174.86</v>
      </c>
      <c r="J1115" s="52">
        <f t="shared" si="17"/>
        <v>6.5308749999999999E-2</v>
      </c>
    </row>
    <row r="1116" spans="1:10" x14ac:dyDescent="0.35">
      <c r="A1116" s="1" t="s">
        <v>16569</v>
      </c>
      <c r="B1116" s="1">
        <v>66.73</v>
      </c>
      <c r="C1116" s="1">
        <v>37.909999999999997</v>
      </c>
      <c r="D1116" s="1">
        <v>38.6</v>
      </c>
      <c r="E1116" s="1">
        <v>45.76</v>
      </c>
      <c r="F1116" s="1">
        <v>57.73</v>
      </c>
      <c r="G1116" s="1">
        <v>30.5</v>
      </c>
      <c r="H1116" s="1">
        <v>58</v>
      </c>
      <c r="I1116" s="1">
        <v>150</v>
      </c>
      <c r="J1116" s="52">
        <f t="shared" si="17"/>
        <v>6.0653749999999999E-2</v>
      </c>
    </row>
    <row r="1117" spans="1:10" x14ac:dyDescent="0.35">
      <c r="A1117" s="1" t="s">
        <v>16568</v>
      </c>
      <c r="B1117" s="1">
        <v>59.99</v>
      </c>
      <c r="C1117" s="1">
        <v>35.72</v>
      </c>
      <c r="D1117" s="1">
        <v>38.159999999999997</v>
      </c>
      <c r="E1117" s="1">
        <v>40.04</v>
      </c>
      <c r="F1117" s="1">
        <v>38.799999999999997</v>
      </c>
      <c r="G1117" s="1">
        <v>34.5</v>
      </c>
      <c r="H1117" s="1">
        <v>56.62</v>
      </c>
      <c r="I1117" s="1">
        <v>158.19999999999999</v>
      </c>
      <c r="J1117" s="52">
        <f t="shared" si="17"/>
        <v>5.775375E-2</v>
      </c>
    </row>
    <row r="1118" spans="1:10" x14ac:dyDescent="0.35">
      <c r="A1118" s="1" t="s">
        <v>16567</v>
      </c>
      <c r="B1118" s="1">
        <v>63.3</v>
      </c>
      <c r="C1118" s="1">
        <v>33.21</v>
      </c>
      <c r="D1118" s="1">
        <v>38.82</v>
      </c>
      <c r="E1118" s="1">
        <v>35.799999999999997</v>
      </c>
      <c r="F1118" s="1">
        <v>35.619999999999997</v>
      </c>
      <c r="G1118" s="1">
        <v>35.29</v>
      </c>
      <c r="H1118" s="1">
        <v>57</v>
      </c>
      <c r="I1118" s="1">
        <v>155.09</v>
      </c>
      <c r="J1118" s="52">
        <f t="shared" si="17"/>
        <v>5.6766249999999997E-2</v>
      </c>
    </row>
    <row r="1119" spans="1:10" x14ac:dyDescent="0.35">
      <c r="A1119" s="1" t="s">
        <v>16566</v>
      </c>
      <c r="B1119" s="1">
        <v>61.49</v>
      </c>
      <c r="C1119" s="1">
        <v>32.770000000000003</v>
      </c>
      <c r="D1119" s="1">
        <v>37.6</v>
      </c>
      <c r="E1119" s="1">
        <v>38.1</v>
      </c>
      <c r="F1119" s="1">
        <v>36</v>
      </c>
      <c r="G1119" s="1">
        <v>25.7</v>
      </c>
      <c r="H1119" s="1">
        <v>55.66</v>
      </c>
      <c r="I1119" s="1">
        <v>158.19999999999999</v>
      </c>
      <c r="J1119" s="52">
        <f t="shared" si="17"/>
        <v>5.5689999999999996E-2</v>
      </c>
    </row>
    <row r="1120" spans="1:10" x14ac:dyDescent="0.35">
      <c r="A1120" s="1" t="s">
        <v>16565</v>
      </c>
      <c r="B1120" s="1">
        <v>54.01</v>
      </c>
      <c r="C1120" s="1">
        <v>31.7</v>
      </c>
      <c r="D1120" s="1">
        <v>37.4</v>
      </c>
      <c r="E1120" s="1">
        <v>39.14</v>
      </c>
      <c r="F1120" s="1">
        <v>37.21</v>
      </c>
      <c r="G1120" s="1">
        <v>25.7</v>
      </c>
      <c r="H1120" s="1">
        <v>48.41</v>
      </c>
      <c r="I1120" s="1">
        <v>158.09</v>
      </c>
      <c r="J1120" s="52">
        <f t="shared" si="17"/>
        <v>5.3957499999999999E-2</v>
      </c>
    </row>
    <row r="1121" spans="1:10" x14ac:dyDescent="0.35">
      <c r="A1121" s="1" t="s">
        <v>16564</v>
      </c>
      <c r="B1121" s="1">
        <v>49.87</v>
      </c>
      <c r="C1121" s="1">
        <v>32.090000000000003</v>
      </c>
      <c r="D1121" s="1">
        <v>43.26</v>
      </c>
      <c r="E1121" s="1">
        <v>40.020000000000003</v>
      </c>
      <c r="F1121" s="1">
        <v>39.61</v>
      </c>
      <c r="G1121" s="1">
        <v>29</v>
      </c>
      <c r="H1121" s="1">
        <v>43.1</v>
      </c>
      <c r="I1121" s="1">
        <v>163.27000000000001</v>
      </c>
      <c r="J1121" s="52">
        <f t="shared" si="17"/>
        <v>5.50275E-2</v>
      </c>
    </row>
    <row r="1122" spans="1:10" x14ac:dyDescent="0.35">
      <c r="A1122" s="1" t="s">
        <v>16563</v>
      </c>
      <c r="B1122" s="1">
        <v>52.46</v>
      </c>
      <c r="C1122" s="1">
        <v>34.880000000000003</v>
      </c>
      <c r="D1122" s="1">
        <v>50.71</v>
      </c>
      <c r="E1122" s="1">
        <v>42.86</v>
      </c>
      <c r="F1122" s="1">
        <v>42.11</v>
      </c>
      <c r="G1122" s="1">
        <v>28.72</v>
      </c>
      <c r="H1122" s="1">
        <v>46.87</v>
      </c>
      <c r="I1122" s="1">
        <v>160.5</v>
      </c>
      <c r="J1122" s="52">
        <f t="shared" si="17"/>
        <v>5.7388750000000002E-2</v>
      </c>
    </row>
    <row r="1123" spans="1:10" x14ac:dyDescent="0.35">
      <c r="A1123" s="1" t="s">
        <v>16562</v>
      </c>
      <c r="B1123" s="1">
        <v>54.76</v>
      </c>
      <c r="C1123" s="1">
        <v>39.81</v>
      </c>
      <c r="D1123" s="1">
        <v>53.12</v>
      </c>
      <c r="E1123" s="1">
        <v>46.5</v>
      </c>
      <c r="F1123" s="1">
        <v>46.83</v>
      </c>
      <c r="G1123" s="1">
        <v>37.799999999999997</v>
      </c>
      <c r="H1123" s="1">
        <v>54.77</v>
      </c>
      <c r="I1123" s="1">
        <v>177.4</v>
      </c>
      <c r="J1123" s="52">
        <f t="shared" si="17"/>
        <v>6.3873750000000007E-2</v>
      </c>
    </row>
    <row r="1124" spans="1:10" x14ac:dyDescent="0.35">
      <c r="A1124" s="1" t="s">
        <v>16561</v>
      </c>
      <c r="B1124" s="1">
        <v>65.34</v>
      </c>
      <c r="C1124" s="1">
        <v>53.46</v>
      </c>
      <c r="D1124" s="1">
        <v>54.59</v>
      </c>
      <c r="E1124" s="1">
        <v>51.68</v>
      </c>
      <c r="F1124" s="1">
        <v>53.13</v>
      </c>
      <c r="G1124" s="1">
        <v>33.159999999999997</v>
      </c>
      <c r="H1124" s="1">
        <v>60.76</v>
      </c>
      <c r="I1124" s="1">
        <v>207.94</v>
      </c>
      <c r="J1124" s="52">
        <f t="shared" si="17"/>
        <v>7.2507499999999989E-2</v>
      </c>
    </row>
    <row r="1125" spans="1:10" x14ac:dyDescent="0.35">
      <c r="A1125" s="1" t="s">
        <v>16560</v>
      </c>
      <c r="B1125" s="1">
        <v>47.45</v>
      </c>
      <c r="C1125" s="1">
        <v>49.94</v>
      </c>
      <c r="D1125" s="1">
        <v>50</v>
      </c>
      <c r="E1125" s="1">
        <v>49.68</v>
      </c>
      <c r="F1125" s="1">
        <v>75.92</v>
      </c>
      <c r="G1125" s="1">
        <v>35.99</v>
      </c>
      <c r="H1125" s="1">
        <v>43.2</v>
      </c>
      <c r="I1125" s="1">
        <v>212.76</v>
      </c>
      <c r="J1125" s="52">
        <f t="shared" si="17"/>
        <v>7.0617500000000014E-2</v>
      </c>
    </row>
    <row r="1126" spans="1:10" x14ac:dyDescent="0.35">
      <c r="A1126" s="1" t="s">
        <v>16559</v>
      </c>
      <c r="B1126" s="1">
        <v>45</v>
      </c>
      <c r="C1126" s="1">
        <v>35.75</v>
      </c>
      <c r="D1126" s="1">
        <v>40.83</v>
      </c>
      <c r="E1126" s="1">
        <v>45.92</v>
      </c>
      <c r="F1126" s="1">
        <v>46.47</v>
      </c>
      <c r="G1126" s="1">
        <v>31.68</v>
      </c>
      <c r="H1126" s="1">
        <v>44.6</v>
      </c>
      <c r="I1126" s="1">
        <v>179.9</v>
      </c>
      <c r="J1126" s="52">
        <f t="shared" si="17"/>
        <v>5.8768749999999995E-2</v>
      </c>
    </row>
    <row r="1127" spans="1:10" x14ac:dyDescent="0.35">
      <c r="A1127" s="1" t="s">
        <v>16558</v>
      </c>
      <c r="B1127" s="1">
        <v>53.01</v>
      </c>
      <c r="C1127" s="1">
        <v>27</v>
      </c>
      <c r="D1127" s="1">
        <v>38.950000000000003</v>
      </c>
      <c r="E1127" s="1">
        <v>41.87</v>
      </c>
      <c r="F1127" s="1">
        <v>40.67</v>
      </c>
      <c r="G1127" s="1">
        <v>30</v>
      </c>
      <c r="H1127" s="1">
        <v>48.24</v>
      </c>
      <c r="I1127" s="1">
        <v>158.03</v>
      </c>
      <c r="J1127" s="52">
        <f t="shared" si="17"/>
        <v>5.4721249999999999E-2</v>
      </c>
    </row>
    <row r="1128" spans="1:10" x14ac:dyDescent="0.35">
      <c r="A1128" s="1" t="s">
        <v>16557</v>
      </c>
      <c r="B1128" s="1">
        <v>49.71</v>
      </c>
      <c r="C1128" s="1">
        <v>24.98</v>
      </c>
      <c r="D1128" s="1">
        <v>37.979999999999997</v>
      </c>
      <c r="E1128" s="1">
        <v>41.68</v>
      </c>
      <c r="F1128" s="1">
        <v>42.33</v>
      </c>
      <c r="G1128" s="1">
        <v>23.3</v>
      </c>
      <c r="H1128" s="1">
        <v>47.38</v>
      </c>
      <c r="I1128" s="1">
        <v>153.9</v>
      </c>
      <c r="J1128" s="52">
        <f t="shared" si="17"/>
        <v>5.2657499999999996E-2</v>
      </c>
    </row>
    <row r="1129" spans="1:10" x14ac:dyDescent="0.35">
      <c r="A1129" s="1" t="s">
        <v>16556</v>
      </c>
      <c r="B1129" s="1">
        <v>48.42</v>
      </c>
      <c r="C1129" s="1">
        <v>21.9</v>
      </c>
      <c r="D1129" s="1">
        <v>33.299999999999997</v>
      </c>
      <c r="E1129" s="1">
        <v>39.5</v>
      </c>
      <c r="F1129" s="1">
        <v>40.700000000000003</v>
      </c>
      <c r="G1129" s="1">
        <v>20.92</v>
      </c>
      <c r="H1129" s="1">
        <v>43.05</v>
      </c>
      <c r="I1129" s="1">
        <v>123.5</v>
      </c>
      <c r="J1129" s="52">
        <f t="shared" si="17"/>
        <v>4.6411250000000001E-2</v>
      </c>
    </row>
    <row r="1130" spans="1:10" x14ac:dyDescent="0.35">
      <c r="A1130" s="1" t="s">
        <v>16555</v>
      </c>
      <c r="B1130" s="1">
        <v>44.94</v>
      </c>
      <c r="C1130" s="1">
        <v>21.1</v>
      </c>
      <c r="D1130" s="1">
        <v>32.520000000000003</v>
      </c>
      <c r="E1130" s="1">
        <v>39.9</v>
      </c>
      <c r="F1130" s="1">
        <v>39</v>
      </c>
      <c r="G1130" s="1">
        <v>12.88</v>
      </c>
      <c r="H1130" s="1">
        <v>42.01</v>
      </c>
      <c r="I1130" s="1">
        <v>89.9</v>
      </c>
      <c r="J1130" s="52">
        <f t="shared" si="17"/>
        <v>4.0281249999999998E-2</v>
      </c>
    </row>
    <row r="1131" spans="1:10" x14ac:dyDescent="0.35">
      <c r="A1131" s="1" t="s">
        <v>16554</v>
      </c>
      <c r="B1131" s="1">
        <v>42.11</v>
      </c>
      <c r="C1131" s="1">
        <v>20.399999999999999</v>
      </c>
      <c r="D1131" s="1">
        <v>31.69</v>
      </c>
      <c r="E1131" s="1">
        <v>35.72</v>
      </c>
      <c r="F1131" s="1">
        <v>39.97</v>
      </c>
      <c r="G1131" s="1">
        <v>12.66</v>
      </c>
      <c r="H1131" s="1">
        <v>41.36</v>
      </c>
      <c r="I1131" s="1">
        <v>68.900000000000006</v>
      </c>
      <c r="J1131" s="52">
        <f t="shared" si="17"/>
        <v>3.6601250000000009E-2</v>
      </c>
    </row>
    <row r="1132" spans="1:10" x14ac:dyDescent="0.35">
      <c r="A1132" s="1" t="s">
        <v>16553</v>
      </c>
      <c r="B1132" s="1">
        <v>39.94</v>
      </c>
      <c r="C1132" s="1">
        <v>21.1</v>
      </c>
      <c r="D1132" s="1">
        <v>31.13</v>
      </c>
      <c r="E1132" s="1">
        <v>35.619999999999997</v>
      </c>
      <c r="F1132" s="1">
        <v>37.24</v>
      </c>
      <c r="G1132" s="1">
        <v>11.4</v>
      </c>
      <c r="H1132" s="1">
        <v>40</v>
      </c>
      <c r="I1132" s="1">
        <v>51</v>
      </c>
      <c r="J1132" s="52">
        <f t="shared" si="17"/>
        <v>3.342875E-2</v>
      </c>
    </row>
    <row r="1133" spans="1:10" x14ac:dyDescent="0.35">
      <c r="A1133" s="1" t="s">
        <v>16552</v>
      </c>
      <c r="B1133" s="1">
        <v>37.33</v>
      </c>
      <c r="C1133" s="1">
        <v>19.399999999999999</v>
      </c>
      <c r="D1133" s="1">
        <v>31.35</v>
      </c>
      <c r="E1133" s="1">
        <v>34.200000000000003</v>
      </c>
      <c r="F1133" s="1">
        <v>36.270000000000003</v>
      </c>
      <c r="G1133" s="1">
        <v>5.96</v>
      </c>
      <c r="H1133" s="1">
        <v>37.4</v>
      </c>
      <c r="I1133" s="1">
        <v>15.21</v>
      </c>
      <c r="J1133" s="52">
        <f t="shared" si="17"/>
        <v>2.7140000000000004E-2</v>
      </c>
    </row>
    <row r="1134" spans="1:10" x14ac:dyDescent="0.35">
      <c r="A1134" s="1" t="s">
        <v>16551</v>
      </c>
      <c r="B1134" s="1">
        <v>36.26</v>
      </c>
      <c r="C1134" s="1">
        <v>19.989999999999998</v>
      </c>
      <c r="D1134" s="1">
        <v>31.69</v>
      </c>
      <c r="E1134" s="1">
        <v>33.619999999999997</v>
      </c>
      <c r="F1134" s="1">
        <v>36.130000000000003</v>
      </c>
      <c r="G1134" s="1">
        <v>6.11</v>
      </c>
      <c r="H1134" s="1">
        <v>38.04</v>
      </c>
      <c r="I1134" s="1">
        <v>15.04</v>
      </c>
      <c r="J1134" s="52">
        <f t="shared" si="17"/>
        <v>2.7109999999999999E-2</v>
      </c>
    </row>
    <row r="1135" spans="1:10" x14ac:dyDescent="0.35">
      <c r="A1135" s="1" t="s">
        <v>16550</v>
      </c>
      <c r="B1135" s="1">
        <v>36.049999999999997</v>
      </c>
      <c r="C1135" s="1">
        <v>20</v>
      </c>
      <c r="D1135" s="1">
        <v>32.5</v>
      </c>
      <c r="E1135" s="1">
        <v>33.86</v>
      </c>
      <c r="F1135" s="1">
        <v>36.74</v>
      </c>
      <c r="G1135" s="1">
        <v>9.41</v>
      </c>
      <c r="H1135" s="1">
        <v>38.69</v>
      </c>
      <c r="I1135" s="1">
        <v>33.020000000000003</v>
      </c>
      <c r="J1135" s="52">
        <f t="shared" si="17"/>
        <v>3.0033750000000001E-2</v>
      </c>
    </row>
    <row r="1136" spans="1:10" x14ac:dyDescent="0.35">
      <c r="A1136" s="1" t="s">
        <v>16549</v>
      </c>
      <c r="B1136" s="1">
        <v>44</v>
      </c>
      <c r="C1136" s="1">
        <v>22.75</v>
      </c>
      <c r="D1136" s="1">
        <v>35.43</v>
      </c>
      <c r="E1136" s="1">
        <v>35.44</v>
      </c>
      <c r="F1136" s="1">
        <v>36.520000000000003</v>
      </c>
      <c r="G1136" s="1">
        <v>22.47</v>
      </c>
      <c r="H1136" s="1">
        <v>40.61</v>
      </c>
      <c r="I1136" s="1">
        <v>90.93</v>
      </c>
      <c r="J1136" s="52">
        <f t="shared" si="17"/>
        <v>4.1018750000000007E-2</v>
      </c>
    </row>
    <row r="1137" spans="1:10" x14ac:dyDescent="0.35">
      <c r="A1137" s="1" t="s">
        <v>16548</v>
      </c>
      <c r="B1137" s="1">
        <v>55.03</v>
      </c>
      <c r="C1137" s="1">
        <v>30.97</v>
      </c>
      <c r="D1137" s="1">
        <v>47.95</v>
      </c>
      <c r="E1137" s="1">
        <v>38.01</v>
      </c>
      <c r="F1137" s="1">
        <v>38.82</v>
      </c>
      <c r="G1137" s="1">
        <v>30.06</v>
      </c>
      <c r="H1137" s="1">
        <v>52.12</v>
      </c>
      <c r="I1137" s="1">
        <v>144.01</v>
      </c>
      <c r="J1137" s="52">
        <f t="shared" si="17"/>
        <v>5.4621249999999996E-2</v>
      </c>
    </row>
    <row r="1138" spans="1:10" x14ac:dyDescent="0.35">
      <c r="A1138" s="1" t="s">
        <v>16547</v>
      </c>
      <c r="B1138" s="1">
        <v>55.55</v>
      </c>
      <c r="C1138" s="1">
        <v>40</v>
      </c>
      <c r="D1138" s="1">
        <v>43.81</v>
      </c>
      <c r="E1138" s="1">
        <v>42.61</v>
      </c>
      <c r="F1138" s="1">
        <v>40</v>
      </c>
      <c r="G1138" s="1">
        <v>36.44</v>
      </c>
      <c r="H1138" s="1">
        <v>60.08</v>
      </c>
      <c r="I1138" s="1">
        <v>213.7</v>
      </c>
      <c r="J1138" s="52">
        <f t="shared" si="17"/>
        <v>6.6523750000000006E-2</v>
      </c>
    </row>
    <row r="1139" spans="1:10" x14ac:dyDescent="0.35">
      <c r="A1139" s="1" t="s">
        <v>16546</v>
      </c>
      <c r="B1139" s="1">
        <v>55.21</v>
      </c>
      <c r="C1139" s="1">
        <v>34.19</v>
      </c>
      <c r="D1139" s="1">
        <v>42.91</v>
      </c>
      <c r="E1139" s="1">
        <v>46.82</v>
      </c>
      <c r="F1139" s="1">
        <v>38.880000000000003</v>
      </c>
      <c r="G1139" s="1">
        <v>33.57</v>
      </c>
      <c r="H1139" s="1">
        <v>61.19</v>
      </c>
      <c r="I1139" s="1">
        <v>173.43</v>
      </c>
      <c r="J1139" s="52">
        <f t="shared" si="17"/>
        <v>6.0774999999999996E-2</v>
      </c>
    </row>
    <row r="1140" spans="1:10" x14ac:dyDescent="0.35">
      <c r="A1140" s="1" t="s">
        <v>16545</v>
      </c>
      <c r="B1140" s="1">
        <v>55.49</v>
      </c>
      <c r="C1140" s="1">
        <v>31.88</v>
      </c>
      <c r="D1140" s="1">
        <v>45</v>
      </c>
      <c r="E1140" s="1">
        <v>46.52</v>
      </c>
      <c r="F1140" s="1">
        <v>36.909999999999997</v>
      </c>
      <c r="G1140" s="1">
        <v>29.8</v>
      </c>
      <c r="H1140" s="1">
        <v>56.43</v>
      </c>
      <c r="I1140" s="1">
        <v>95.06</v>
      </c>
      <c r="J1140" s="52">
        <f t="shared" si="17"/>
        <v>4.9636250000000007E-2</v>
      </c>
    </row>
    <row r="1141" spans="1:10" x14ac:dyDescent="0.35">
      <c r="A1141" s="1" t="s">
        <v>16544</v>
      </c>
      <c r="B1141" s="1">
        <v>49</v>
      </c>
      <c r="C1141" s="1">
        <v>31.4</v>
      </c>
      <c r="D1141" s="1">
        <v>50.19</v>
      </c>
      <c r="E1141" s="1">
        <v>47.4</v>
      </c>
      <c r="F1141" s="1">
        <v>36.5</v>
      </c>
      <c r="G1141" s="1">
        <v>29.8</v>
      </c>
      <c r="H1141" s="1">
        <v>51.8</v>
      </c>
      <c r="I1141" s="1">
        <v>101.9</v>
      </c>
      <c r="J1141" s="52">
        <f t="shared" si="17"/>
        <v>4.9748750000000001E-2</v>
      </c>
    </row>
    <row r="1142" spans="1:10" x14ac:dyDescent="0.35">
      <c r="A1142" s="1" t="s">
        <v>16543</v>
      </c>
      <c r="B1142" s="1">
        <v>43.55</v>
      </c>
      <c r="C1142" s="1">
        <v>29.69</v>
      </c>
      <c r="D1142" s="1">
        <v>41.7</v>
      </c>
      <c r="E1142" s="1">
        <v>44.98</v>
      </c>
      <c r="F1142" s="1">
        <v>37.409999999999997</v>
      </c>
      <c r="G1142" s="1">
        <v>29.76</v>
      </c>
      <c r="H1142" s="1">
        <v>46.46</v>
      </c>
      <c r="I1142" s="1">
        <v>73.11</v>
      </c>
      <c r="J1142" s="52">
        <f t="shared" si="17"/>
        <v>4.3332499999999996E-2</v>
      </c>
    </row>
    <row r="1143" spans="1:10" x14ac:dyDescent="0.35">
      <c r="A1143" s="1" t="s">
        <v>16542</v>
      </c>
      <c r="B1143" s="1">
        <v>43.32</v>
      </c>
      <c r="C1143" s="1">
        <v>30.6</v>
      </c>
      <c r="D1143" s="1">
        <v>40.82</v>
      </c>
      <c r="E1143" s="1">
        <v>41.43</v>
      </c>
      <c r="F1143" s="1">
        <v>35.090000000000003</v>
      </c>
      <c r="G1143" s="1">
        <v>27.35</v>
      </c>
      <c r="H1143" s="1">
        <v>43.95</v>
      </c>
      <c r="I1143" s="1">
        <v>27.93</v>
      </c>
      <c r="J1143" s="52">
        <f t="shared" si="17"/>
        <v>3.6311250000000003E-2</v>
      </c>
    </row>
    <row r="1144" spans="1:10" x14ac:dyDescent="0.35">
      <c r="A1144" s="1" t="s">
        <v>16541</v>
      </c>
      <c r="B1144" s="1">
        <v>43.51</v>
      </c>
      <c r="C1144" s="1">
        <v>31.26</v>
      </c>
      <c r="D1144" s="1">
        <v>43.42</v>
      </c>
      <c r="E1144" s="1">
        <v>36.85</v>
      </c>
      <c r="F1144" s="1">
        <v>35.119999999999997</v>
      </c>
      <c r="G1144" s="1">
        <v>27.69</v>
      </c>
      <c r="H1144" s="1">
        <v>45.33</v>
      </c>
      <c r="I1144" s="1">
        <v>42.68</v>
      </c>
      <c r="J1144" s="52">
        <f t="shared" si="17"/>
        <v>3.8232500000000003E-2</v>
      </c>
    </row>
    <row r="1145" spans="1:10" x14ac:dyDescent="0.35">
      <c r="A1145" s="1" t="s">
        <v>16540</v>
      </c>
      <c r="B1145" s="1">
        <v>44.54</v>
      </c>
      <c r="C1145" s="1">
        <v>32.93</v>
      </c>
      <c r="D1145" s="1">
        <v>48.53</v>
      </c>
      <c r="E1145" s="1">
        <v>36.53</v>
      </c>
      <c r="F1145" s="1">
        <v>36.270000000000003</v>
      </c>
      <c r="G1145" s="1">
        <v>29.8</v>
      </c>
      <c r="H1145" s="1">
        <v>46.2</v>
      </c>
      <c r="I1145" s="1">
        <v>84</v>
      </c>
      <c r="J1145" s="52">
        <f t="shared" si="17"/>
        <v>4.4850000000000001E-2</v>
      </c>
    </row>
    <row r="1146" spans="1:10" x14ac:dyDescent="0.35">
      <c r="A1146" s="1" t="s">
        <v>16539</v>
      </c>
      <c r="B1146" s="1">
        <v>44.92</v>
      </c>
      <c r="C1146" s="1">
        <v>33.61</v>
      </c>
      <c r="D1146" s="1">
        <v>48.81</v>
      </c>
      <c r="E1146" s="1">
        <v>38.520000000000003</v>
      </c>
      <c r="F1146" s="1">
        <v>39.36</v>
      </c>
      <c r="G1146" s="1">
        <v>30.3</v>
      </c>
      <c r="H1146" s="1">
        <v>53.8</v>
      </c>
      <c r="I1146" s="1">
        <v>141.79</v>
      </c>
      <c r="J1146" s="52">
        <f t="shared" si="17"/>
        <v>5.3888749999999999E-2</v>
      </c>
    </row>
    <row r="1147" spans="1:10" x14ac:dyDescent="0.35">
      <c r="A1147" s="1" t="s">
        <v>16538</v>
      </c>
      <c r="B1147" s="1">
        <v>49.6</v>
      </c>
      <c r="C1147" s="1">
        <v>39.26</v>
      </c>
      <c r="D1147" s="1">
        <v>51.73</v>
      </c>
      <c r="E1147" s="1">
        <v>44.99</v>
      </c>
      <c r="F1147" s="1">
        <v>44.03</v>
      </c>
      <c r="G1147" s="1">
        <v>35.86</v>
      </c>
      <c r="H1147" s="1">
        <v>61</v>
      </c>
      <c r="I1147" s="1">
        <v>162</v>
      </c>
      <c r="J1147" s="52">
        <f t="shared" si="17"/>
        <v>6.1058750000000002E-2</v>
      </c>
    </row>
    <row r="1148" spans="1:10" x14ac:dyDescent="0.35">
      <c r="A1148" s="1" t="s">
        <v>16537</v>
      </c>
      <c r="B1148" s="1">
        <v>62.51</v>
      </c>
      <c r="C1148" s="1">
        <v>41</v>
      </c>
      <c r="D1148" s="1">
        <v>55.1</v>
      </c>
      <c r="E1148" s="1">
        <v>49.77</v>
      </c>
      <c r="F1148" s="1">
        <v>49.6</v>
      </c>
      <c r="G1148" s="1">
        <v>36.79</v>
      </c>
      <c r="H1148" s="1">
        <v>71.27</v>
      </c>
      <c r="I1148" s="1">
        <v>223</v>
      </c>
      <c r="J1148" s="52">
        <f t="shared" si="17"/>
        <v>7.3630000000000001E-2</v>
      </c>
    </row>
    <row r="1149" spans="1:10" x14ac:dyDescent="0.35">
      <c r="A1149" s="1" t="s">
        <v>16536</v>
      </c>
      <c r="B1149" s="1">
        <v>56.92</v>
      </c>
      <c r="C1149" s="1">
        <v>41.73</v>
      </c>
      <c r="D1149" s="1">
        <v>53.49</v>
      </c>
      <c r="E1149" s="1">
        <v>49.08</v>
      </c>
      <c r="F1149" s="1">
        <v>50.07</v>
      </c>
      <c r="G1149" s="1">
        <v>36.950000000000003</v>
      </c>
      <c r="H1149" s="1">
        <v>65.73</v>
      </c>
      <c r="I1149" s="1">
        <v>199</v>
      </c>
      <c r="J1149" s="52">
        <f t="shared" si="17"/>
        <v>6.9121250000000009E-2</v>
      </c>
    </row>
    <row r="1150" spans="1:10" x14ac:dyDescent="0.35">
      <c r="A1150" s="1" t="s">
        <v>16535</v>
      </c>
      <c r="B1150" s="1">
        <v>49.94</v>
      </c>
      <c r="C1150" s="1">
        <v>34.700000000000003</v>
      </c>
      <c r="D1150" s="1">
        <v>49.9</v>
      </c>
      <c r="E1150" s="1">
        <v>45.95</v>
      </c>
      <c r="F1150" s="1">
        <v>46.15</v>
      </c>
      <c r="G1150" s="1">
        <v>32.270000000000003</v>
      </c>
      <c r="H1150" s="1">
        <v>57.6</v>
      </c>
      <c r="I1150" s="1">
        <v>170.1</v>
      </c>
      <c r="J1150" s="52">
        <f t="shared" si="17"/>
        <v>6.0826249999999998E-2</v>
      </c>
    </row>
    <row r="1151" spans="1:10" x14ac:dyDescent="0.35">
      <c r="A1151" s="1" t="s">
        <v>16534</v>
      </c>
      <c r="B1151" s="1">
        <v>46.43</v>
      </c>
      <c r="C1151" s="1">
        <v>29</v>
      </c>
      <c r="D1151" s="1">
        <v>38.619999999999997</v>
      </c>
      <c r="E1151" s="1">
        <v>41.1</v>
      </c>
      <c r="F1151" s="1">
        <v>40</v>
      </c>
      <c r="G1151" s="1">
        <v>25.7</v>
      </c>
      <c r="H1151" s="1">
        <v>48.37</v>
      </c>
      <c r="I1151" s="1">
        <v>165.04</v>
      </c>
      <c r="J1151" s="52">
        <f t="shared" si="17"/>
        <v>5.4282499999999997E-2</v>
      </c>
    </row>
    <row r="1152" spans="1:10" x14ac:dyDescent="0.35">
      <c r="A1152" s="1" t="s">
        <v>16533</v>
      </c>
      <c r="B1152" s="1">
        <v>47.44</v>
      </c>
      <c r="C1152" s="1">
        <v>25.83</v>
      </c>
      <c r="D1152" s="1">
        <v>41.3</v>
      </c>
      <c r="E1152" s="1">
        <v>43.26</v>
      </c>
      <c r="F1152" s="1">
        <v>42.83</v>
      </c>
      <c r="G1152" s="1">
        <v>24.3</v>
      </c>
      <c r="H1152" s="1">
        <v>47.58</v>
      </c>
      <c r="I1152" s="1">
        <v>149.63</v>
      </c>
      <c r="J1152" s="52">
        <f t="shared" si="17"/>
        <v>5.2771249999999992E-2</v>
      </c>
    </row>
    <row r="1153" spans="1:10" x14ac:dyDescent="0.35">
      <c r="A1153" s="1" t="s">
        <v>16532</v>
      </c>
      <c r="B1153" s="1">
        <v>43.63</v>
      </c>
      <c r="C1153" s="1">
        <v>23.98</v>
      </c>
      <c r="D1153" s="1">
        <v>37</v>
      </c>
      <c r="E1153" s="1">
        <v>46.1</v>
      </c>
      <c r="F1153" s="1">
        <v>38.75</v>
      </c>
      <c r="G1153" s="1">
        <v>24.54</v>
      </c>
      <c r="H1153" s="1">
        <v>44.99</v>
      </c>
      <c r="I1153" s="1">
        <v>166.85</v>
      </c>
      <c r="J1153" s="52">
        <f t="shared" si="17"/>
        <v>5.3230000000000006E-2</v>
      </c>
    </row>
    <row r="1154" spans="1:10" x14ac:dyDescent="0.35">
      <c r="A1154" s="1" t="s">
        <v>16531</v>
      </c>
      <c r="B1154" s="1">
        <v>40.46</v>
      </c>
      <c r="C1154" s="1">
        <v>21.32</v>
      </c>
      <c r="D1154" s="1">
        <v>35.1</v>
      </c>
      <c r="E1154" s="1">
        <v>42.09</v>
      </c>
      <c r="F1154" s="1">
        <v>39.409999999999997</v>
      </c>
      <c r="G1154" s="1">
        <v>22.5</v>
      </c>
      <c r="H1154" s="1">
        <v>42.26</v>
      </c>
      <c r="I1154" s="1">
        <v>180.1</v>
      </c>
      <c r="J1154" s="52">
        <f t="shared" si="17"/>
        <v>5.2905000000000001E-2</v>
      </c>
    </row>
    <row r="1155" spans="1:10" x14ac:dyDescent="0.35">
      <c r="A1155" s="1" t="s">
        <v>16530</v>
      </c>
      <c r="B1155" s="1">
        <v>37.229999999999997</v>
      </c>
      <c r="C1155" s="1">
        <v>20.82</v>
      </c>
      <c r="D1155" s="1">
        <v>31</v>
      </c>
      <c r="E1155" s="1">
        <v>40.79</v>
      </c>
      <c r="F1155" s="1">
        <v>38.78</v>
      </c>
      <c r="G1155" s="1">
        <v>20.059999999999999</v>
      </c>
      <c r="H1155" s="1">
        <v>41.01</v>
      </c>
      <c r="I1155" s="1">
        <v>199.94</v>
      </c>
      <c r="J1155" s="52">
        <f t="shared" ref="J1155:J1218" si="18">(AVERAGE(B1155:I1155))/1000</f>
        <v>5.3703750000000001E-2</v>
      </c>
    </row>
    <row r="1156" spans="1:10" x14ac:dyDescent="0.35">
      <c r="A1156" s="1" t="s">
        <v>16529</v>
      </c>
      <c r="B1156" s="1">
        <v>36.07</v>
      </c>
      <c r="C1156" s="1">
        <v>19.39</v>
      </c>
      <c r="D1156" s="1">
        <v>30.52</v>
      </c>
      <c r="E1156" s="1">
        <v>40.29</v>
      </c>
      <c r="F1156" s="1">
        <v>38.78</v>
      </c>
      <c r="G1156" s="1">
        <v>17</v>
      </c>
      <c r="H1156" s="1">
        <v>39.1</v>
      </c>
      <c r="I1156" s="1">
        <v>209.99</v>
      </c>
      <c r="J1156" s="52">
        <f t="shared" si="18"/>
        <v>5.3892499999999996E-2</v>
      </c>
    </row>
    <row r="1157" spans="1:10" x14ac:dyDescent="0.35">
      <c r="A1157" s="1" t="s">
        <v>16528</v>
      </c>
      <c r="B1157" s="1">
        <v>34.32</v>
      </c>
      <c r="C1157" s="1">
        <v>19.96</v>
      </c>
      <c r="D1157" s="1">
        <v>34.299999999999997</v>
      </c>
      <c r="E1157" s="1">
        <v>36.08</v>
      </c>
      <c r="F1157" s="1">
        <v>38.200000000000003</v>
      </c>
      <c r="G1157" s="1">
        <v>11.02</v>
      </c>
      <c r="H1157" s="1">
        <v>38.770000000000003</v>
      </c>
      <c r="I1157" s="1">
        <v>199.96</v>
      </c>
      <c r="J1157" s="52">
        <f t="shared" si="18"/>
        <v>5.1576250000000004E-2</v>
      </c>
    </row>
    <row r="1158" spans="1:10" x14ac:dyDescent="0.35">
      <c r="A1158" s="1" t="s">
        <v>16527</v>
      </c>
      <c r="B1158" s="1">
        <v>34.950000000000003</v>
      </c>
      <c r="C1158" s="1">
        <v>19.89</v>
      </c>
      <c r="D1158" s="1">
        <v>34.299999999999997</v>
      </c>
      <c r="E1158" s="1">
        <v>34.950000000000003</v>
      </c>
      <c r="F1158" s="1">
        <v>38.799999999999997</v>
      </c>
      <c r="G1158" s="1">
        <v>10.3</v>
      </c>
      <c r="H1158" s="1">
        <v>37.590000000000003</v>
      </c>
      <c r="I1158" s="1">
        <v>143.08000000000001</v>
      </c>
      <c r="J1158" s="52">
        <f t="shared" si="18"/>
        <v>4.4232500000000001E-2</v>
      </c>
    </row>
    <row r="1159" spans="1:10" x14ac:dyDescent="0.35">
      <c r="A1159" s="1" t="s">
        <v>16526</v>
      </c>
      <c r="B1159" s="1">
        <v>35.57</v>
      </c>
      <c r="C1159" s="1">
        <v>20.45</v>
      </c>
      <c r="D1159" s="1">
        <v>34.35</v>
      </c>
      <c r="E1159" s="1">
        <v>35.54</v>
      </c>
      <c r="F1159" s="1">
        <v>40</v>
      </c>
      <c r="G1159" s="1">
        <v>18.22</v>
      </c>
      <c r="H1159" s="1">
        <v>40.049999999999997</v>
      </c>
      <c r="I1159" s="1">
        <v>119.09</v>
      </c>
      <c r="J1159" s="52">
        <f t="shared" si="18"/>
        <v>4.2908749999999996E-2</v>
      </c>
    </row>
    <row r="1160" spans="1:10" x14ac:dyDescent="0.35">
      <c r="A1160" s="1" t="s">
        <v>16525</v>
      </c>
      <c r="B1160" s="1">
        <v>47.91</v>
      </c>
      <c r="C1160" s="1">
        <v>23.95</v>
      </c>
      <c r="D1160" s="1">
        <v>37.54</v>
      </c>
      <c r="E1160" s="1">
        <v>35.380000000000003</v>
      </c>
      <c r="F1160" s="1">
        <v>51.72</v>
      </c>
      <c r="G1160" s="1">
        <v>26.14</v>
      </c>
      <c r="H1160" s="1">
        <v>45.79</v>
      </c>
      <c r="I1160" s="1">
        <v>140.99</v>
      </c>
      <c r="J1160" s="52">
        <f t="shared" si="18"/>
        <v>5.1177500000000001E-2</v>
      </c>
    </row>
    <row r="1161" spans="1:10" x14ac:dyDescent="0.35">
      <c r="A1161" s="1" t="s">
        <v>16524</v>
      </c>
      <c r="B1161" s="1">
        <v>54.62</v>
      </c>
      <c r="C1161" s="1">
        <v>36.36</v>
      </c>
      <c r="D1161" s="1">
        <v>40.24</v>
      </c>
      <c r="E1161" s="1">
        <v>37.03</v>
      </c>
      <c r="F1161" s="1">
        <v>57.37</v>
      </c>
      <c r="G1161" s="1">
        <v>35.93</v>
      </c>
      <c r="H1161" s="1">
        <v>60.16</v>
      </c>
      <c r="I1161" s="1">
        <v>185.05</v>
      </c>
      <c r="J1161" s="52">
        <f t="shared" si="18"/>
        <v>6.3345000000000012E-2</v>
      </c>
    </row>
    <row r="1162" spans="1:10" x14ac:dyDescent="0.35">
      <c r="A1162" s="1" t="s">
        <v>16523</v>
      </c>
      <c r="B1162" s="1">
        <v>57.8</v>
      </c>
      <c r="C1162" s="1">
        <v>40.89</v>
      </c>
      <c r="D1162" s="1">
        <v>46.81</v>
      </c>
      <c r="E1162" s="1">
        <v>37.4</v>
      </c>
      <c r="F1162" s="1">
        <v>56.01</v>
      </c>
      <c r="G1162" s="1">
        <v>38.47</v>
      </c>
      <c r="H1162" s="1">
        <v>61.9</v>
      </c>
      <c r="I1162" s="1">
        <v>189.28</v>
      </c>
      <c r="J1162" s="52">
        <f t="shared" si="18"/>
        <v>6.606999999999999E-2</v>
      </c>
    </row>
    <row r="1163" spans="1:10" x14ac:dyDescent="0.35">
      <c r="A1163" s="1" t="s">
        <v>16522</v>
      </c>
      <c r="B1163" s="1">
        <v>58.33</v>
      </c>
      <c r="C1163" s="1">
        <v>37.26</v>
      </c>
      <c r="D1163" s="1">
        <v>50</v>
      </c>
      <c r="E1163" s="1">
        <v>37.92</v>
      </c>
      <c r="F1163" s="1">
        <v>52.61</v>
      </c>
      <c r="G1163" s="1">
        <v>38.909999999999997</v>
      </c>
      <c r="H1163" s="1">
        <v>59.15</v>
      </c>
      <c r="I1163" s="1">
        <v>173.24</v>
      </c>
      <c r="J1163" s="52">
        <f t="shared" si="18"/>
        <v>6.3427499999999998E-2</v>
      </c>
    </row>
    <row r="1164" spans="1:10" x14ac:dyDescent="0.35">
      <c r="A1164" s="1" t="s">
        <v>16521</v>
      </c>
      <c r="B1164" s="1">
        <v>54.2</v>
      </c>
      <c r="C1164" s="1">
        <v>32.71</v>
      </c>
      <c r="D1164" s="1">
        <v>49.85</v>
      </c>
      <c r="E1164" s="1">
        <v>38.49</v>
      </c>
      <c r="F1164" s="1">
        <v>48.43</v>
      </c>
      <c r="G1164" s="1">
        <v>33.14</v>
      </c>
      <c r="H1164" s="1">
        <v>50.94</v>
      </c>
      <c r="I1164" s="1">
        <v>150</v>
      </c>
      <c r="J1164" s="52">
        <f t="shared" si="18"/>
        <v>5.722E-2</v>
      </c>
    </row>
    <row r="1165" spans="1:10" x14ac:dyDescent="0.35">
      <c r="A1165" s="1" t="s">
        <v>16520</v>
      </c>
      <c r="B1165" s="1">
        <v>50.44</v>
      </c>
      <c r="C1165" s="1">
        <v>29.18</v>
      </c>
      <c r="D1165" s="1">
        <v>48.24</v>
      </c>
      <c r="E1165" s="1">
        <v>37.200000000000003</v>
      </c>
      <c r="F1165" s="1">
        <v>44.96</v>
      </c>
      <c r="G1165" s="1">
        <v>27.65</v>
      </c>
      <c r="H1165" s="1">
        <v>48.46</v>
      </c>
      <c r="I1165" s="1">
        <v>150</v>
      </c>
      <c r="J1165" s="52">
        <f t="shared" si="18"/>
        <v>5.4516250000000002E-2</v>
      </c>
    </row>
    <row r="1166" spans="1:10" x14ac:dyDescent="0.35">
      <c r="A1166" s="1" t="s">
        <v>16519</v>
      </c>
      <c r="B1166" s="1">
        <v>47</v>
      </c>
      <c r="C1166" s="1">
        <v>26.75</v>
      </c>
      <c r="D1166" s="1">
        <v>42.25</v>
      </c>
      <c r="E1166" s="1">
        <v>38.74</v>
      </c>
      <c r="F1166" s="1">
        <v>43.26</v>
      </c>
      <c r="G1166" s="1">
        <v>25.1</v>
      </c>
      <c r="H1166" s="1">
        <v>45.38</v>
      </c>
      <c r="I1166" s="1">
        <v>164.7</v>
      </c>
      <c r="J1166" s="52">
        <f t="shared" si="18"/>
        <v>5.4147500000000001E-2</v>
      </c>
    </row>
    <row r="1167" spans="1:10" x14ac:dyDescent="0.35">
      <c r="A1167" s="1" t="s">
        <v>16518</v>
      </c>
      <c r="B1167" s="1">
        <v>42.98</v>
      </c>
      <c r="C1167" s="1">
        <v>27.06</v>
      </c>
      <c r="D1167" s="1">
        <v>36.64</v>
      </c>
      <c r="E1167" s="1">
        <v>36.159999999999997</v>
      </c>
      <c r="F1167" s="1">
        <v>43.07</v>
      </c>
      <c r="G1167" s="1">
        <v>24.11</v>
      </c>
      <c r="H1167" s="1">
        <v>43.59</v>
      </c>
      <c r="I1167" s="1">
        <v>180.1</v>
      </c>
      <c r="J1167" s="52">
        <f t="shared" si="18"/>
        <v>5.4213749999999998E-2</v>
      </c>
    </row>
    <row r="1168" spans="1:10" x14ac:dyDescent="0.35">
      <c r="A1168" s="1" t="s">
        <v>16517</v>
      </c>
      <c r="B1168" s="1">
        <v>42.92</v>
      </c>
      <c r="C1168" s="1">
        <v>27.53</v>
      </c>
      <c r="D1168" s="1">
        <v>35.64</v>
      </c>
      <c r="E1168" s="1">
        <v>34.380000000000003</v>
      </c>
      <c r="F1168" s="1">
        <v>44.73</v>
      </c>
      <c r="G1168" s="1">
        <v>23.28</v>
      </c>
      <c r="H1168" s="1">
        <v>43.66</v>
      </c>
      <c r="I1168" s="1">
        <v>199.7</v>
      </c>
      <c r="J1168" s="52">
        <f t="shared" si="18"/>
        <v>5.6479999999999995E-2</v>
      </c>
    </row>
    <row r="1169" spans="1:10" x14ac:dyDescent="0.35">
      <c r="A1169" s="1" t="s">
        <v>16516</v>
      </c>
      <c r="B1169" s="1">
        <v>43.99</v>
      </c>
      <c r="C1169" s="1">
        <v>30.44</v>
      </c>
      <c r="D1169" s="1">
        <v>37.35</v>
      </c>
      <c r="E1169" s="1">
        <v>34.94</v>
      </c>
      <c r="F1169" s="1">
        <v>47.35</v>
      </c>
      <c r="G1169" s="1">
        <v>25</v>
      </c>
      <c r="H1169" s="1">
        <v>42.7</v>
      </c>
      <c r="I1169" s="1">
        <v>207.2</v>
      </c>
      <c r="J1169" s="52">
        <f t="shared" si="18"/>
        <v>5.862125E-2</v>
      </c>
    </row>
    <row r="1170" spans="1:10" x14ac:dyDescent="0.35">
      <c r="A1170" s="1" t="s">
        <v>16515</v>
      </c>
      <c r="B1170" s="1">
        <v>44.71</v>
      </c>
      <c r="C1170" s="1">
        <v>33.340000000000003</v>
      </c>
      <c r="D1170" s="1">
        <v>42.04</v>
      </c>
      <c r="E1170" s="1">
        <v>36.24</v>
      </c>
      <c r="F1170" s="1">
        <v>50.9</v>
      </c>
      <c r="G1170" s="1">
        <v>29.19</v>
      </c>
      <c r="H1170" s="1">
        <v>43.55</v>
      </c>
      <c r="I1170" s="1">
        <v>215.1</v>
      </c>
      <c r="J1170" s="52">
        <f t="shared" si="18"/>
        <v>6.1883750000000008E-2</v>
      </c>
    </row>
    <row r="1171" spans="1:10" x14ac:dyDescent="0.35">
      <c r="A1171" s="1" t="s">
        <v>16514</v>
      </c>
      <c r="B1171" s="1">
        <v>51.3</v>
      </c>
      <c r="C1171" s="1">
        <v>39.17</v>
      </c>
      <c r="D1171" s="1">
        <v>47.94</v>
      </c>
      <c r="E1171" s="1">
        <v>42.36</v>
      </c>
      <c r="F1171" s="1">
        <v>52.94</v>
      </c>
      <c r="G1171" s="1">
        <v>34.96</v>
      </c>
      <c r="H1171" s="1">
        <v>47.6</v>
      </c>
      <c r="I1171" s="1">
        <v>218.52</v>
      </c>
      <c r="J1171" s="52">
        <f t="shared" si="18"/>
        <v>6.6848749999999998E-2</v>
      </c>
    </row>
    <row r="1172" spans="1:10" x14ac:dyDescent="0.35">
      <c r="A1172" s="1" t="s">
        <v>16513</v>
      </c>
      <c r="B1172" s="1">
        <v>58.85</v>
      </c>
      <c r="C1172" s="1">
        <v>46.89</v>
      </c>
      <c r="D1172" s="1">
        <v>53.94</v>
      </c>
      <c r="E1172" s="1">
        <v>49.01</v>
      </c>
      <c r="F1172" s="1">
        <v>56.94</v>
      </c>
      <c r="G1172" s="1">
        <v>38.880000000000003</v>
      </c>
      <c r="H1172" s="1">
        <v>54</v>
      </c>
      <c r="I1172" s="1">
        <v>242.05</v>
      </c>
      <c r="J1172" s="52">
        <f t="shared" si="18"/>
        <v>7.5069999999999998E-2</v>
      </c>
    </row>
    <row r="1173" spans="1:10" x14ac:dyDescent="0.35">
      <c r="A1173" s="1" t="s">
        <v>16512</v>
      </c>
      <c r="B1173" s="1">
        <v>56.68</v>
      </c>
      <c r="C1173" s="1">
        <v>40.700000000000003</v>
      </c>
      <c r="D1173" s="1">
        <v>42.5</v>
      </c>
      <c r="E1173" s="1">
        <v>50.49</v>
      </c>
      <c r="F1173" s="1">
        <v>55.76</v>
      </c>
      <c r="G1173" s="1">
        <v>38.51</v>
      </c>
      <c r="H1173" s="1">
        <v>50.1</v>
      </c>
      <c r="I1173" s="1">
        <v>220.2</v>
      </c>
      <c r="J1173" s="52">
        <f t="shared" si="18"/>
        <v>6.9367500000000012E-2</v>
      </c>
    </row>
    <row r="1174" spans="1:10" x14ac:dyDescent="0.35">
      <c r="A1174" s="1" t="s">
        <v>16511</v>
      </c>
      <c r="B1174" s="1">
        <v>48</v>
      </c>
      <c r="C1174" s="1">
        <v>34.33</v>
      </c>
      <c r="D1174" s="1">
        <v>38.200000000000003</v>
      </c>
      <c r="E1174" s="1">
        <v>48.24</v>
      </c>
      <c r="F1174" s="1">
        <v>51.91</v>
      </c>
      <c r="G1174" s="1">
        <v>32.4</v>
      </c>
      <c r="H1174" s="1">
        <v>50.1</v>
      </c>
      <c r="I1174" s="1">
        <v>150</v>
      </c>
      <c r="J1174" s="52">
        <f t="shared" si="18"/>
        <v>5.6647500000000003E-2</v>
      </c>
    </row>
    <row r="1175" spans="1:10" x14ac:dyDescent="0.35">
      <c r="A1175" s="1" t="s">
        <v>16510</v>
      </c>
      <c r="B1175" s="1">
        <v>44.93</v>
      </c>
      <c r="C1175" s="1">
        <v>27.82</v>
      </c>
      <c r="D1175" s="1">
        <v>35</v>
      </c>
      <c r="E1175" s="1">
        <v>41.27</v>
      </c>
      <c r="F1175" s="1">
        <v>43.98</v>
      </c>
      <c r="G1175" s="1">
        <v>26.18</v>
      </c>
      <c r="H1175" s="1">
        <v>43</v>
      </c>
      <c r="I1175" s="1">
        <v>150</v>
      </c>
      <c r="J1175" s="52">
        <f t="shared" si="18"/>
        <v>5.1522499999999999E-2</v>
      </c>
    </row>
    <row r="1176" spans="1:10" x14ac:dyDescent="0.35">
      <c r="A1176" s="1" t="s">
        <v>16509</v>
      </c>
      <c r="B1176" s="1">
        <v>42.12</v>
      </c>
      <c r="C1176" s="1">
        <v>24.68</v>
      </c>
      <c r="D1176" s="1">
        <v>33.03</v>
      </c>
      <c r="E1176" s="1">
        <v>43.91</v>
      </c>
      <c r="F1176" s="1">
        <v>40</v>
      </c>
      <c r="G1176" s="1">
        <v>26</v>
      </c>
      <c r="H1176" s="1">
        <v>45.1</v>
      </c>
      <c r="I1176" s="1">
        <v>180.1</v>
      </c>
      <c r="J1176" s="52">
        <f t="shared" si="18"/>
        <v>5.4367499999999999E-2</v>
      </c>
    </row>
    <row r="1177" spans="1:10" x14ac:dyDescent="0.35">
      <c r="A1177" s="1" t="s">
        <v>16508</v>
      </c>
      <c r="B1177" s="1">
        <v>39.94</v>
      </c>
      <c r="C1177" s="1">
        <v>22.26</v>
      </c>
      <c r="D1177" s="1">
        <v>30.29</v>
      </c>
      <c r="E1177" s="1">
        <v>42.81</v>
      </c>
      <c r="F1177" s="1">
        <v>38.5</v>
      </c>
      <c r="G1177" s="1">
        <v>25.05</v>
      </c>
      <c r="H1177" s="1">
        <v>40.01</v>
      </c>
      <c r="I1177" s="1">
        <v>164.8</v>
      </c>
      <c r="J1177" s="52">
        <f t="shared" si="18"/>
        <v>5.0457500000000002E-2</v>
      </c>
    </row>
    <row r="1178" spans="1:10" x14ac:dyDescent="0.35">
      <c r="A1178" s="1" t="s">
        <v>16507</v>
      </c>
      <c r="B1178" s="1">
        <v>44.94</v>
      </c>
      <c r="C1178" s="1">
        <v>22.2</v>
      </c>
      <c r="D1178" s="1">
        <v>30.97</v>
      </c>
      <c r="E1178" s="1">
        <v>33.770000000000003</v>
      </c>
      <c r="F1178" s="1">
        <v>36.1</v>
      </c>
      <c r="G1178" s="1">
        <v>23</v>
      </c>
      <c r="H1178" s="1">
        <v>37.1</v>
      </c>
      <c r="I1178" s="1">
        <v>108.75</v>
      </c>
      <c r="J1178" s="52">
        <f t="shared" si="18"/>
        <v>4.2103749999999995E-2</v>
      </c>
    </row>
    <row r="1179" spans="1:10" x14ac:dyDescent="0.35">
      <c r="A1179" s="1" t="s">
        <v>16506</v>
      </c>
      <c r="B1179" s="1">
        <v>41.49</v>
      </c>
      <c r="C1179" s="1">
        <v>21.77</v>
      </c>
      <c r="D1179" s="1">
        <v>28.82</v>
      </c>
      <c r="E1179" s="1">
        <v>33.76</v>
      </c>
      <c r="F1179" s="1">
        <v>35.43</v>
      </c>
      <c r="G1179" s="1">
        <v>22.6</v>
      </c>
      <c r="H1179" s="1">
        <v>37.020000000000003</v>
      </c>
      <c r="I1179" s="1">
        <v>104.61</v>
      </c>
      <c r="J1179" s="52">
        <f t="shared" si="18"/>
        <v>4.0687500000000001E-2</v>
      </c>
    </row>
    <row r="1180" spans="1:10" x14ac:dyDescent="0.35">
      <c r="A1180" s="1" t="s">
        <v>16505</v>
      </c>
      <c r="B1180" s="1">
        <v>39.74</v>
      </c>
      <c r="C1180" s="1">
        <v>21.89</v>
      </c>
      <c r="D1180" s="1">
        <v>30.84</v>
      </c>
      <c r="E1180" s="1">
        <v>34.9</v>
      </c>
      <c r="F1180" s="1">
        <v>35.42</v>
      </c>
      <c r="G1180" s="1">
        <v>20.18</v>
      </c>
      <c r="H1180" s="1">
        <v>38.4</v>
      </c>
      <c r="I1180" s="1">
        <v>94.87</v>
      </c>
      <c r="J1180" s="52">
        <f t="shared" si="18"/>
        <v>3.9530000000000003E-2</v>
      </c>
    </row>
    <row r="1181" spans="1:10" x14ac:dyDescent="0.35">
      <c r="A1181" s="1" t="s">
        <v>16504</v>
      </c>
      <c r="B1181" s="1">
        <v>39.42</v>
      </c>
      <c r="C1181" s="1">
        <v>22.19</v>
      </c>
      <c r="D1181" s="1">
        <v>30.7</v>
      </c>
      <c r="E1181" s="1">
        <v>33.94</v>
      </c>
      <c r="F1181" s="1">
        <v>36</v>
      </c>
      <c r="G1181" s="1">
        <v>19.48</v>
      </c>
      <c r="H1181" s="1">
        <v>36.03</v>
      </c>
      <c r="I1181" s="1">
        <v>50</v>
      </c>
      <c r="J1181" s="52">
        <f t="shared" si="18"/>
        <v>3.347E-2</v>
      </c>
    </row>
    <row r="1182" spans="1:10" x14ac:dyDescent="0.35">
      <c r="A1182" s="1" t="s">
        <v>16503</v>
      </c>
      <c r="B1182" s="1">
        <v>38.700000000000003</v>
      </c>
      <c r="C1182" s="1">
        <v>22.37</v>
      </c>
      <c r="D1182" s="1">
        <v>28.68</v>
      </c>
      <c r="E1182" s="1">
        <v>35.07</v>
      </c>
      <c r="F1182" s="1">
        <v>36.08</v>
      </c>
      <c r="G1182" s="1">
        <v>22.08</v>
      </c>
      <c r="H1182" s="1">
        <v>36.700000000000003</v>
      </c>
      <c r="I1182" s="1">
        <v>10.96</v>
      </c>
      <c r="J1182" s="52">
        <f t="shared" si="18"/>
        <v>2.8829999999999995E-2</v>
      </c>
    </row>
    <row r="1183" spans="1:10" x14ac:dyDescent="0.35">
      <c r="A1183" s="1" t="s">
        <v>16502</v>
      </c>
      <c r="B1183" s="1">
        <v>39.29</v>
      </c>
      <c r="C1183" s="1">
        <v>19.63</v>
      </c>
      <c r="D1183" s="1">
        <v>28.04</v>
      </c>
      <c r="E1183" s="1">
        <v>37.65</v>
      </c>
      <c r="F1183" s="1">
        <v>38.1</v>
      </c>
      <c r="G1183" s="1">
        <v>25.52</v>
      </c>
      <c r="H1183" s="1">
        <v>38.96</v>
      </c>
      <c r="I1183" s="1">
        <v>69</v>
      </c>
      <c r="J1183" s="52">
        <f t="shared" si="18"/>
        <v>3.7023750000000008E-2</v>
      </c>
    </row>
    <row r="1184" spans="1:10" x14ac:dyDescent="0.35">
      <c r="A1184" s="1" t="s">
        <v>16501</v>
      </c>
      <c r="B1184" s="1">
        <v>39.71</v>
      </c>
      <c r="C1184" s="1">
        <v>28</v>
      </c>
      <c r="D1184" s="1">
        <v>29.17</v>
      </c>
      <c r="E1184" s="1">
        <v>48.49</v>
      </c>
      <c r="F1184" s="1">
        <v>45.36</v>
      </c>
      <c r="G1184" s="1">
        <v>29.62</v>
      </c>
      <c r="H1184" s="1">
        <v>43.71</v>
      </c>
      <c r="I1184" s="1">
        <v>94.04</v>
      </c>
      <c r="J1184" s="52">
        <f t="shared" si="18"/>
        <v>4.4762500000000004E-2</v>
      </c>
    </row>
    <row r="1185" spans="1:10" x14ac:dyDescent="0.35">
      <c r="A1185" s="1" t="s">
        <v>16500</v>
      </c>
      <c r="B1185" s="1">
        <v>47.93</v>
      </c>
      <c r="C1185" s="1">
        <v>36.82</v>
      </c>
      <c r="D1185" s="1">
        <v>25.45</v>
      </c>
      <c r="E1185" s="1">
        <v>57.95</v>
      </c>
      <c r="F1185" s="1">
        <v>48.72</v>
      </c>
      <c r="G1185" s="1">
        <v>36.53</v>
      </c>
      <c r="H1185" s="1">
        <v>55.93</v>
      </c>
      <c r="I1185" s="1">
        <v>100.03</v>
      </c>
      <c r="J1185" s="52">
        <f t="shared" si="18"/>
        <v>5.117E-2</v>
      </c>
    </row>
    <row r="1186" spans="1:10" x14ac:dyDescent="0.35">
      <c r="A1186" s="1" t="s">
        <v>16499</v>
      </c>
      <c r="B1186" s="1">
        <v>55.93</v>
      </c>
      <c r="C1186" s="1">
        <v>40</v>
      </c>
      <c r="D1186" s="1">
        <v>31.38</v>
      </c>
      <c r="E1186" s="1">
        <v>61.28</v>
      </c>
      <c r="F1186" s="1">
        <v>47.17</v>
      </c>
      <c r="G1186" s="1">
        <v>38.979999999999997</v>
      </c>
      <c r="H1186" s="1">
        <v>60.39</v>
      </c>
      <c r="I1186" s="1">
        <v>109.9</v>
      </c>
      <c r="J1186" s="52">
        <f t="shared" si="18"/>
        <v>5.5628749999999998E-2</v>
      </c>
    </row>
    <row r="1187" spans="1:10" x14ac:dyDescent="0.35">
      <c r="A1187" s="1" t="s">
        <v>16498</v>
      </c>
      <c r="B1187" s="1">
        <v>59.16</v>
      </c>
      <c r="C1187" s="1">
        <v>37.549999999999997</v>
      </c>
      <c r="D1187" s="1">
        <v>31.21</v>
      </c>
      <c r="E1187" s="1">
        <v>61.63</v>
      </c>
      <c r="F1187" s="1">
        <v>61.66</v>
      </c>
      <c r="G1187" s="1">
        <v>38.99</v>
      </c>
      <c r="H1187" s="1">
        <v>58</v>
      </c>
      <c r="I1187" s="1">
        <v>105.91</v>
      </c>
      <c r="J1187" s="52">
        <f t="shared" si="18"/>
        <v>5.6763750000000002E-2</v>
      </c>
    </row>
    <row r="1188" spans="1:10" x14ac:dyDescent="0.35">
      <c r="A1188" s="1" t="s">
        <v>16497</v>
      </c>
      <c r="B1188" s="1">
        <v>60</v>
      </c>
      <c r="C1188" s="1">
        <v>37.31</v>
      </c>
      <c r="D1188" s="1">
        <v>37.4</v>
      </c>
      <c r="E1188" s="1">
        <v>59.67</v>
      </c>
      <c r="F1188" s="1">
        <v>57.4</v>
      </c>
      <c r="G1188" s="1">
        <v>37</v>
      </c>
      <c r="H1188" s="1">
        <v>52.68</v>
      </c>
      <c r="I1188" s="1">
        <v>32</v>
      </c>
      <c r="J1188" s="52">
        <f t="shared" si="18"/>
        <v>4.6682499999999995E-2</v>
      </c>
    </row>
    <row r="1189" spans="1:10" x14ac:dyDescent="0.35">
      <c r="A1189" s="1" t="s">
        <v>16496</v>
      </c>
      <c r="B1189" s="1">
        <v>48</v>
      </c>
      <c r="C1189" s="1">
        <v>38.89</v>
      </c>
      <c r="D1189" s="1">
        <v>34.9</v>
      </c>
      <c r="E1189" s="1">
        <v>58.11</v>
      </c>
      <c r="F1189" s="1">
        <v>42.05</v>
      </c>
      <c r="G1189" s="1">
        <v>33.92</v>
      </c>
      <c r="H1189" s="1">
        <v>47.62</v>
      </c>
      <c r="I1189" s="1">
        <v>0</v>
      </c>
      <c r="J1189" s="52">
        <f t="shared" si="18"/>
        <v>3.7936249999999998E-2</v>
      </c>
    </row>
    <row r="1190" spans="1:10" x14ac:dyDescent="0.35">
      <c r="A1190" s="1" t="s">
        <v>16495</v>
      </c>
      <c r="B1190" s="1">
        <v>43</v>
      </c>
      <c r="C1190" s="1">
        <v>31.86</v>
      </c>
      <c r="D1190" s="1">
        <v>35.4</v>
      </c>
      <c r="E1190" s="1">
        <v>54.24</v>
      </c>
      <c r="F1190" s="1">
        <v>38.6</v>
      </c>
      <c r="G1190" s="1">
        <v>27.5</v>
      </c>
      <c r="H1190" s="1">
        <v>46.18</v>
      </c>
      <c r="I1190" s="1">
        <v>0</v>
      </c>
      <c r="J1190" s="52">
        <f t="shared" si="18"/>
        <v>3.4597499999999996E-2</v>
      </c>
    </row>
    <row r="1191" spans="1:10" x14ac:dyDescent="0.35">
      <c r="A1191" s="1" t="s">
        <v>16494</v>
      </c>
      <c r="B1191" s="1">
        <v>48</v>
      </c>
      <c r="C1191" s="1">
        <v>28.46</v>
      </c>
      <c r="D1191" s="1">
        <v>31.44</v>
      </c>
      <c r="E1191" s="1">
        <v>53.01</v>
      </c>
      <c r="F1191" s="1">
        <v>38.6</v>
      </c>
      <c r="G1191" s="1">
        <v>25.87</v>
      </c>
      <c r="H1191" s="1">
        <v>43.44</v>
      </c>
      <c r="I1191" s="1">
        <v>0</v>
      </c>
      <c r="J1191" s="52">
        <f t="shared" si="18"/>
        <v>3.36025E-2</v>
      </c>
    </row>
    <row r="1192" spans="1:10" x14ac:dyDescent="0.35">
      <c r="A1192" s="1" t="s">
        <v>16493</v>
      </c>
      <c r="B1192" s="1">
        <v>49</v>
      </c>
      <c r="C1192" s="1">
        <v>26.2</v>
      </c>
      <c r="D1192" s="1">
        <v>31.52</v>
      </c>
      <c r="E1192" s="1">
        <v>54.55</v>
      </c>
      <c r="F1192" s="1">
        <v>38.6</v>
      </c>
      <c r="G1192" s="1">
        <v>25.3</v>
      </c>
      <c r="H1192" s="1">
        <v>43.64</v>
      </c>
      <c r="I1192" s="1">
        <v>36.28</v>
      </c>
      <c r="J1192" s="52">
        <f t="shared" si="18"/>
        <v>3.8136250000000003E-2</v>
      </c>
    </row>
    <row r="1193" spans="1:10" x14ac:dyDescent="0.35">
      <c r="A1193" s="1" t="s">
        <v>16492</v>
      </c>
      <c r="B1193" s="1">
        <v>44.94</v>
      </c>
      <c r="C1193" s="1">
        <v>25.49</v>
      </c>
      <c r="D1193" s="1">
        <v>31.98</v>
      </c>
      <c r="E1193" s="1">
        <v>53.97</v>
      </c>
      <c r="F1193" s="1">
        <v>42.4</v>
      </c>
      <c r="G1193" s="1">
        <v>27</v>
      </c>
      <c r="H1193" s="1">
        <v>49.92</v>
      </c>
      <c r="I1193" s="1">
        <v>80</v>
      </c>
      <c r="J1193" s="52">
        <f t="shared" si="18"/>
        <v>4.4462500000000002E-2</v>
      </c>
    </row>
    <row r="1194" spans="1:10" x14ac:dyDescent="0.35">
      <c r="A1194" s="1" t="s">
        <v>16491</v>
      </c>
      <c r="B1194" s="1">
        <v>44.94</v>
      </c>
      <c r="C1194" s="1">
        <v>25</v>
      </c>
      <c r="D1194" s="1">
        <v>31.99</v>
      </c>
      <c r="E1194" s="1">
        <v>50.97</v>
      </c>
      <c r="F1194" s="1">
        <v>43.9</v>
      </c>
      <c r="G1194" s="1">
        <v>32.75</v>
      </c>
      <c r="H1194" s="1">
        <v>56.44</v>
      </c>
      <c r="I1194" s="1">
        <v>115.74</v>
      </c>
      <c r="J1194" s="52">
        <f t="shared" si="18"/>
        <v>5.0216250000000004E-2</v>
      </c>
    </row>
    <row r="1195" spans="1:10" x14ac:dyDescent="0.35">
      <c r="A1195" s="1" t="s">
        <v>16490</v>
      </c>
      <c r="B1195" s="1">
        <v>49.59</v>
      </c>
      <c r="C1195" s="1">
        <v>30.04</v>
      </c>
      <c r="D1195" s="1">
        <v>41.37</v>
      </c>
      <c r="E1195" s="1">
        <v>59.92</v>
      </c>
      <c r="F1195" s="1">
        <v>50.92</v>
      </c>
      <c r="G1195" s="1">
        <v>36.93</v>
      </c>
      <c r="H1195" s="1">
        <v>60.55</v>
      </c>
      <c r="I1195" s="1">
        <v>118.1</v>
      </c>
      <c r="J1195" s="52">
        <f t="shared" si="18"/>
        <v>5.5927500000000012E-2</v>
      </c>
    </row>
    <row r="1196" spans="1:10" x14ac:dyDescent="0.35">
      <c r="A1196" s="1" t="s">
        <v>16489</v>
      </c>
      <c r="B1196" s="1">
        <v>57.44</v>
      </c>
      <c r="C1196" s="1">
        <v>30.4</v>
      </c>
      <c r="D1196" s="1">
        <v>53.65</v>
      </c>
      <c r="E1196" s="1">
        <v>67.84</v>
      </c>
      <c r="F1196" s="1">
        <v>54.09</v>
      </c>
      <c r="G1196" s="1">
        <v>44.65</v>
      </c>
      <c r="H1196" s="1">
        <v>62.53</v>
      </c>
      <c r="I1196" s="1">
        <v>203.57</v>
      </c>
      <c r="J1196" s="52">
        <f t="shared" si="18"/>
        <v>7.1771250000000009E-2</v>
      </c>
    </row>
    <row r="1197" spans="1:10" x14ac:dyDescent="0.35">
      <c r="A1197" s="1" t="s">
        <v>16488</v>
      </c>
      <c r="B1197" s="1">
        <v>47.44</v>
      </c>
      <c r="C1197" s="1">
        <v>25.84</v>
      </c>
      <c r="D1197" s="1">
        <v>52.8</v>
      </c>
      <c r="E1197" s="1">
        <v>62.04</v>
      </c>
      <c r="F1197" s="1">
        <v>52.42</v>
      </c>
      <c r="G1197" s="1">
        <v>43.38</v>
      </c>
      <c r="H1197" s="1">
        <v>57.97</v>
      </c>
      <c r="I1197" s="1">
        <v>218.91</v>
      </c>
      <c r="J1197" s="52">
        <f t="shared" si="18"/>
        <v>7.0099999999999996E-2</v>
      </c>
    </row>
    <row r="1198" spans="1:10" x14ac:dyDescent="0.35">
      <c r="A1198" s="1" t="s">
        <v>16487</v>
      </c>
      <c r="B1198" s="1">
        <v>49.2</v>
      </c>
      <c r="C1198" s="1">
        <v>24.45</v>
      </c>
      <c r="D1198" s="1">
        <v>46.61</v>
      </c>
      <c r="E1198" s="1">
        <v>59.9</v>
      </c>
      <c r="F1198" s="1">
        <v>44.9</v>
      </c>
      <c r="G1198" s="1">
        <v>36.94</v>
      </c>
      <c r="H1198" s="1">
        <v>49.04</v>
      </c>
      <c r="I1198" s="1">
        <v>157.94999999999999</v>
      </c>
      <c r="J1198" s="52">
        <f t="shared" si="18"/>
        <v>5.8623750000000002E-2</v>
      </c>
    </row>
    <row r="1199" spans="1:10" x14ac:dyDescent="0.35">
      <c r="A1199" s="1" t="s">
        <v>16486</v>
      </c>
      <c r="B1199" s="1">
        <v>47.44</v>
      </c>
      <c r="C1199" s="1">
        <v>25.22</v>
      </c>
      <c r="D1199" s="1">
        <v>44.9</v>
      </c>
      <c r="E1199" s="1">
        <v>49.07</v>
      </c>
      <c r="F1199" s="1">
        <v>41.63</v>
      </c>
      <c r="G1199" s="1">
        <v>33.909999999999997</v>
      </c>
      <c r="H1199" s="1">
        <v>45.86</v>
      </c>
      <c r="I1199" s="1">
        <v>174.9</v>
      </c>
      <c r="J1199" s="52">
        <f t="shared" si="18"/>
        <v>5.7866249999999994E-2</v>
      </c>
    </row>
    <row r="1200" spans="1:10" x14ac:dyDescent="0.35">
      <c r="A1200" s="1" t="s">
        <v>16485</v>
      </c>
      <c r="B1200" s="1">
        <v>49.2</v>
      </c>
      <c r="C1200" s="1">
        <v>23.38</v>
      </c>
      <c r="D1200" s="1">
        <v>35.049999999999997</v>
      </c>
      <c r="E1200" s="1">
        <v>45.95</v>
      </c>
      <c r="F1200" s="1">
        <v>41.98</v>
      </c>
      <c r="G1200" s="1">
        <v>32.1</v>
      </c>
      <c r="H1200" s="1">
        <v>46.06</v>
      </c>
      <c r="I1200" s="1">
        <v>156.9</v>
      </c>
      <c r="J1200" s="52">
        <f t="shared" si="18"/>
        <v>5.38275E-2</v>
      </c>
    </row>
    <row r="1201" spans="1:10" x14ac:dyDescent="0.35">
      <c r="A1201" s="1" t="s">
        <v>16484</v>
      </c>
      <c r="B1201" s="1">
        <v>44.94</v>
      </c>
      <c r="C1201" s="1">
        <v>18.899999999999999</v>
      </c>
      <c r="D1201" s="1">
        <v>31.01</v>
      </c>
      <c r="E1201" s="1">
        <v>40.9</v>
      </c>
      <c r="F1201" s="1">
        <v>35.69</v>
      </c>
      <c r="G1201" s="1">
        <v>27.91</v>
      </c>
      <c r="H1201" s="1">
        <v>41.68</v>
      </c>
      <c r="I1201" s="1">
        <v>154.9</v>
      </c>
      <c r="J1201" s="52">
        <f t="shared" si="18"/>
        <v>4.9491250000000001E-2</v>
      </c>
    </row>
    <row r="1202" spans="1:10" x14ac:dyDescent="0.35">
      <c r="A1202" s="1" t="s">
        <v>16483</v>
      </c>
      <c r="B1202" s="1">
        <v>42.44</v>
      </c>
      <c r="C1202" s="1">
        <v>18.3</v>
      </c>
      <c r="D1202" s="1">
        <v>30.75</v>
      </c>
      <c r="E1202" s="1">
        <v>41.71</v>
      </c>
      <c r="F1202" s="1">
        <v>36</v>
      </c>
      <c r="G1202" s="1">
        <v>26.45</v>
      </c>
      <c r="H1202" s="1">
        <v>39.51</v>
      </c>
      <c r="I1202" s="1">
        <v>104.38</v>
      </c>
      <c r="J1202" s="52">
        <f t="shared" si="18"/>
        <v>4.2442499999999994E-2</v>
      </c>
    </row>
    <row r="1203" spans="1:10" x14ac:dyDescent="0.35">
      <c r="A1203" s="1" t="s">
        <v>16482</v>
      </c>
      <c r="B1203" s="1">
        <v>37.99</v>
      </c>
      <c r="C1203" s="1">
        <v>17.37</v>
      </c>
      <c r="D1203" s="1">
        <v>28.74</v>
      </c>
      <c r="E1203" s="1">
        <v>40</v>
      </c>
      <c r="F1203" s="1">
        <v>35.4</v>
      </c>
      <c r="G1203" s="1">
        <v>25.01</v>
      </c>
      <c r="H1203" s="1">
        <v>37.659999999999997</v>
      </c>
      <c r="I1203" s="1">
        <v>99.9</v>
      </c>
      <c r="J1203" s="52">
        <f t="shared" si="18"/>
        <v>4.0258749999999996E-2</v>
      </c>
    </row>
    <row r="1204" spans="1:10" x14ac:dyDescent="0.35">
      <c r="A1204" s="1" t="s">
        <v>16481</v>
      </c>
      <c r="B1204" s="1">
        <v>34.9</v>
      </c>
      <c r="C1204" s="1">
        <v>16.010000000000002</v>
      </c>
      <c r="D1204" s="1">
        <v>30.77</v>
      </c>
      <c r="E1204" s="1">
        <v>38.1</v>
      </c>
      <c r="F1204" s="1">
        <v>32.950000000000003</v>
      </c>
      <c r="G1204" s="1">
        <v>24.56</v>
      </c>
      <c r="H1204" s="1">
        <v>36.35</v>
      </c>
      <c r="I1204" s="1">
        <v>100</v>
      </c>
      <c r="J1204" s="52">
        <f t="shared" si="18"/>
        <v>3.9204999999999997E-2</v>
      </c>
    </row>
    <row r="1205" spans="1:10" x14ac:dyDescent="0.35">
      <c r="A1205" s="1" t="s">
        <v>16480</v>
      </c>
      <c r="B1205" s="1">
        <v>34.9</v>
      </c>
      <c r="C1205" s="1">
        <v>16.04</v>
      </c>
      <c r="D1205" s="1">
        <v>30.69</v>
      </c>
      <c r="E1205" s="1">
        <v>36.26</v>
      </c>
      <c r="F1205" s="1">
        <v>35.5</v>
      </c>
      <c r="G1205" s="1">
        <v>24.1</v>
      </c>
      <c r="H1205" s="1">
        <v>35.020000000000003</v>
      </c>
      <c r="I1205" s="1">
        <v>100.18</v>
      </c>
      <c r="J1205" s="52">
        <f t="shared" si="18"/>
        <v>3.9086250000000003E-2</v>
      </c>
    </row>
    <row r="1206" spans="1:10" x14ac:dyDescent="0.35">
      <c r="A1206" s="1" t="s">
        <v>16479</v>
      </c>
      <c r="B1206" s="1">
        <v>34.9</v>
      </c>
      <c r="C1206" s="1">
        <v>16.239999999999998</v>
      </c>
      <c r="D1206" s="1">
        <v>30.64</v>
      </c>
      <c r="E1206" s="1">
        <v>36.950000000000003</v>
      </c>
      <c r="F1206" s="1">
        <v>36.06</v>
      </c>
      <c r="G1206" s="1">
        <v>24.1</v>
      </c>
      <c r="H1206" s="1">
        <v>35.020000000000003</v>
      </c>
      <c r="I1206" s="1">
        <v>89.16</v>
      </c>
      <c r="J1206" s="52">
        <f t="shared" si="18"/>
        <v>3.7883750000000008E-2</v>
      </c>
    </row>
    <row r="1207" spans="1:10" x14ac:dyDescent="0.35">
      <c r="A1207" s="1" t="s">
        <v>16478</v>
      </c>
      <c r="B1207" s="1">
        <v>41.05</v>
      </c>
      <c r="C1207" s="1">
        <v>19.96</v>
      </c>
      <c r="D1207" s="1">
        <v>30.56</v>
      </c>
      <c r="E1207" s="1">
        <v>40.69</v>
      </c>
      <c r="F1207" s="1">
        <v>38.06</v>
      </c>
      <c r="G1207" s="1">
        <v>24.9</v>
      </c>
      <c r="H1207" s="1">
        <v>32.57</v>
      </c>
      <c r="I1207" s="1">
        <v>87.17</v>
      </c>
      <c r="J1207" s="52">
        <f t="shared" si="18"/>
        <v>3.9369999999999995E-2</v>
      </c>
    </row>
    <row r="1208" spans="1:10" x14ac:dyDescent="0.35">
      <c r="A1208" s="1" t="s">
        <v>16477</v>
      </c>
      <c r="B1208" s="1">
        <v>49.29</v>
      </c>
      <c r="C1208" s="1">
        <v>16.89</v>
      </c>
      <c r="D1208" s="1">
        <v>38.49</v>
      </c>
      <c r="E1208" s="1">
        <v>47.19</v>
      </c>
      <c r="F1208" s="1">
        <v>49.05</v>
      </c>
      <c r="G1208" s="1">
        <v>33.82</v>
      </c>
      <c r="H1208" s="1">
        <v>35.450000000000003</v>
      </c>
      <c r="I1208" s="1">
        <v>80</v>
      </c>
      <c r="J1208" s="52">
        <f t="shared" si="18"/>
        <v>4.3772499999999999E-2</v>
      </c>
    </row>
    <row r="1209" spans="1:10" x14ac:dyDescent="0.35">
      <c r="A1209" s="1" t="s">
        <v>16476</v>
      </c>
      <c r="B1209" s="1">
        <v>56.43</v>
      </c>
      <c r="C1209" s="1">
        <v>15.57</v>
      </c>
      <c r="D1209" s="1">
        <v>48.7</v>
      </c>
      <c r="E1209" s="1">
        <v>60.05</v>
      </c>
      <c r="F1209" s="1">
        <v>54.54</v>
      </c>
      <c r="G1209" s="1">
        <v>37.51</v>
      </c>
      <c r="H1209" s="1">
        <v>37.01</v>
      </c>
      <c r="I1209" s="1">
        <v>80.08</v>
      </c>
      <c r="J1209" s="52">
        <f t="shared" si="18"/>
        <v>4.8736249999999995E-2</v>
      </c>
    </row>
    <row r="1210" spans="1:10" x14ac:dyDescent="0.35">
      <c r="A1210" s="1" t="s">
        <v>16475</v>
      </c>
      <c r="B1210" s="1">
        <v>54.18</v>
      </c>
      <c r="C1210" s="1">
        <v>26.39</v>
      </c>
      <c r="D1210" s="1">
        <v>45.82</v>
      </c>
      <c r="E1210" s="1">
        <v>61.92</v>
      </c>
      <c r="F1210" s="1">
        <v>54.58</v>
      </c>
      <c r="G1210" s="1">
        <v>37.909999999999997</v>
      </c>
      <c r="H1210" s="1">
        <v>38.950000000000003</v>
      </c>
      <c r="I1210" s="1">
        <v>88.28</v>
      </c>
      <c r="J1210" s="52">
        <f t="shared" si="18"/>
        <v>5.1003749999999994E-2</v>
      </c>
    </row>
    <row r="1211" spans="1:10" x14ac:dyDescent="0.35">
      <c r="A1211" s="1" t="s">
        <v>16474</v>
      </c>
      <c r="B1211" s="1">
        <v>59.2</v>
      </c>
      <c r="C1211" s="1">
        <v>35</v>
      </c>
      <c r="D1211" s="1">
        <v>45</v>
      </c>
      <c r="E1211" s="1">
        <v>61.85</v>
      </c>
      <c r="F1211" s="1">
        <v>53.08</v>
      </c>
      <c r="G1211" s="1">
        <v>36.97</v>
      </c>
      <c r="H1211" s="1">
        <v>40</v>
      </c>
      <c r="I1211" s="1">
        <v>95.06</v>
      </c>
      <c r="J1211" s="52">
        <f t="shared" si="18"/>
        <v>5.3270000000000005E-2</v>
      </c>
    </row>
    <row r="1212" spans="1:10" x14ac:dyDescent="0.35">
      <c r="A1212" s="1" t="s">
        <v>16473</v>
      </c>
      <c r="B1212" s="1">
        <v>57.44</v>
      </c>
      <c r="C1212" s="1">
        <v>34.01</v>
      </c>
      <c r="D1212" s="1">
        <v>44.9</v>
      </c>
      <c r="E1212" s="1">
        <v>59.89</v>
      </c>
      <c r="F1212" s="1">
        <v>52.09</v>
      </c>
      <c r="G1212" s="1">
        <v>34.409999999999997</v>
      </c>
      <c r="H1212" s="1">
        <v>31.79</v>
      </c>
      <c r="I1212" s="1">
        <v>104.71</v>
      </c>
      <c r="J1212" s="52">
        <f t="shared" si="18"/>
        <v>5.2405E-2</v>
      </c>
    </row>
    <row r="1213" spans="1:10" x14ac:dyDescent="0.35">
      <c r="A1213" s="1" t="s">
        <v>16472</v>
      </c>
      <c r="B1213" s="1">
        <v>57.04</v>
      </c>
      <c r="C1213" s="1">
        <v>29.94</v>
      </c>
      <c r="D1213" s="1">
        <v>54.85</v>
      </c>
      <c r="E1213" s="1">
        <v>56.1</v>
      </c>
      <c r="F1213" s="1">
        <v>49.01</v>
      </c>
      <c r="G1213" s="1">
        <v>34.49</v>
      </c>
      <c r="H1213" s="1">
        <v>28.86</v>
      </c>
      <c r="I1213" s="1">
        <v>105.79</v>
      </c>
      <c r="J1213" s="52">
        <f t="shared" si="18"/>
        <v>5.2010000000000008E-2</v>
      </c>
    </row>
    <row r="1214" spans="1:10" x14ac:dyDescent="0.35">
      <c r="A1214" s="1" t="s">
        <v>16471</v>
      </c>
      <c r="B1214" s="1">
        <v>53.45</v>
      </c>
      <c r="C1214" s="1">
        <v>31</v>
      </c>
      <c r="D1214" s="1">
        <v>48.7</v>
      </c>
      <c r="E1214" s="1">
        <v>53.38</v>
      </c>
      <c r="F1214" s="1">
        <v>43.26</v>
      </c>
      <c r="G1214" s="1">
        <v>32.58</v>
      </c>
      <c r="H1214" s="1">
        <v>28</v>
      </c>
      <c r="I1214" s="1">
        <v>114.38</v>
      </c>
      <c r="J1214" s="52">
        <f t="shared" si="18"/>
        <v>5.059375E-2</v>
      </c>
    </row>
    <row r="1215" spans="1:10" x14ac:dyDescent="0.35">
      <c r="A1215" s="1" t="s">
        <v>16470</v>
      </c>
      <c r="B1215" s="1">
        <v>57.83</v>
      </c>
      <c r="C1215" s="1">
        <v>24.94</v>
      </c>
      <c r="D1215" s="1">
        <v>48.7</v>
      </c>
      <c r="E1215" s="1">
        <v>51.67</v>
      </c>
      <c r="F1215" s="1">
        <v>45.05</v>
      </c>
      <c r="G1215" s="1">
        <v>30.11</v>
      </c>
      <c r="H1215" s="1">
        <v>20.88</v>
      </c>
      <c r="I1215" s="1">
        <v>104.04</v>
      </c>
      <c r="J1215" s="52">
        <f t="shared" si="18"/>
        <v>4.7902500000000001E-2</v>
      </c>
    </row>
    <row r="1216" spans="1:10" x14ac:dyDescent="0.35">
      <c r="A1216" s="1" t="s">
        <v>16469</v>
      </c>
      <c r="B1216" s="1">
        <v>52</v>
      </c>
      <c r="C1216" s="1">
        <v>23.47</v>
      </c>
      <c r="D1216" s="1">
        <v>38.200000000000003</v>
      </c>
      <c r="E1216" s="1">
        <v>50.7</v>
      </c>
      <c r="F1216" s="1">
        <v>45.58</v>
      </c>
      <c r="G1216" s="1">
        <v>28.3</v>
      </c>
      <c r="H1216" s="1">
        <v>17.47</v>
      </c>
      <c r="I1216" s="1">
        <v>99.9</v>
      </c>
      <c r="J1216" s="52">
        <f t="shared" si="18"/>
        <v>4.4452499999999999E-2</v>
      </c>
    </row>
    <row r="1217" spans="1:10" x14ac:dyDescent="0.35">
      <c r="A1217" s="1" t="s">
        <v>16468</v>
      </c>
      <c r="B1217" s="1">
        <v>51</v>
      </c>
      <c r="C1217" s="1">
        <v>24</v>
      </c>
      <c r="D1217" s="1">
        <v>38</v>
      </c>
      <c r="E1217" s="1">
        <v>49.87</v>
      </c>
      <c r="F1217" s="1">
        <v>46.01</v>
      </c>
      <c r="G1217" s="1">
        <v>25.95</v>
      </c>
      <c r="H1217" s="1">
        <v>24.28</v>
      </c>
      <c r="I1217" s="1">
        <v>103.32</v>
      </c>
      <c r="J1217" s="52">
        <f t="shared" si="18"/>
        <v>4.5303750000000004E-2</v>
      </c>
    </row>
    <row r="1218" spans="1:10" x14ac:dyDescent="0.35">
      <c r="A1218" s="1" t="s">
        <v>16467</v>
      </c>
      <c r="B1218" s="1">
        <v>51</v>
      </c>
      <c r="C1218" s="1">
        <v>22.44</v>
      </c>
      <c r="D1218" s="1">
        <v>37.1</v>
      </c>
      <c r="E1218" s="1">
        <v>50.25</v>
      </c>
      <c r="F1218" s="1">
        <v>49.79</v>
      </c>
      <c r="G1218" s="1">
        <v>27.62</v>
      </c>
      <c r="H1218" s="1">
        <v>34.36</v>
      </c>
      <c r="I1218" s="1">
        <v>104.16</v>
      </c>
      <c r="J1218" s="52">
        <f t="shared" si="18"/>
        <v>4.7090000000000007E-2</v>
      </c>
    </row>
    <row r="1219" spans="1:10" x14ac:dyDescent="0.35">
      <c r="A1219" s="1" t="s">
        <v>16466</v>
      </c>
      <c r="B1219" s="1">
        <v>51</v>
      </c>
      <c r="C1219" s="1">
        <v>25</v>
      </c>
      <c r="D1219" s="1">
        <v>38</v>
      </c>
      <c r="E1219" s="1">
        <v>53.51</v>
      </c>
      <c r="F1219" s="1">
        <v>51.96</v>
      </c>
      <c r="G1219" s="1">
        <v>31.11</v>
      </c>
      <c r="H1219" s="1">
        <v>40</v>
      </c>
      <c r="I1219" s="1">
        <v>131.26</v>
      </c>
      <c r="J1219" s="52">
        <f t="shared" ref="J1219:J1282" si="19">(AVERAGE(B1219:I1219))/1000</f>
        <v>5.2729999999999999E-2</v>
      </c>
    </row>
    <row r="1220" spans="1:10" x14ac:dyDescent="0.35">
      <c r="A1220" s="1" t="s">
        <v>16465</v>
      </c>
      <c r="B1220" s="1">
        <v>53</v>
      </c>
      <c r="C1220" s="1">
        <v>26.32</v>
      </c>
      <c r="D1220" s="1">
        <v>37.94</v>
      </c>
      <c r="E1220" s="1">
        <v>60.48</v>
      </c>
      <c r="F1220" s="1">
        <v>54.25</v>
      </c>
      <c r="G1220" s="1">
        <v>34.979999999999997</v>
      </c>
      <c r="H1220" s="1">
        <v>45.56</v>
      </c>
      <c r="I1220" s="1">
        <v>179.95</v>
      </c>
      <c r="J1220" s="52">
        <f t="shared" si="19"/>
        <v>6.1559999999999997E-2</v>
      </c>
    </row>
    <row r="1221" spans="1:10" x14ac:dyDescent="0.35">
      <c r="A1221" s="1" t="s">
        <v>16464</v>
      </c>
      <c r="B1221" s="1">
        <v>50</v>
      </c>
      <c r="C1221" s="1">
        <v>26.96</v>
      </c>
      <c r="D1221" s="1">
        <v>38</v>
      </c>
      <c r="E1221" s="1">
        <v>59.62</v>
      </c>
      <c r="F1221" s="1">
        <v>54.05</v>
      </c>
      <c r="G1221" s="1">
        <v>29.91</v>
      </c>
      <c r="H1221" s="1">
        <v>43</v>
      </c>
      <c r="I1221" s="1">
        <v>229.9</v>
      </c>
      <c r="J1221" s="52">
        <f t="shared" si="19"/>
        <v>6.6430000000000003E-2</v>
      </c>
    </row>
    <row r="1222" spans="1:10" x14ac:dyDescent="0.35">
      <c r="A1222" s="1" t="s">
        <v>16463</v>
      </c>
      <c r="B1222" s="1">
        <v>51.96</v>
      </c>
      <c r="C1222" s="1">
        <v>24.23</v>
      </c>
      <c r="D1222" s="1">
        <v>38</v>
      </c>
      <c r="E1222" s="1">
        <v>46.93</v>
      </c>
      <c r="F1222" s="1">
        <v>49.97</v>
      </c>
      <c r="G1222" s="1">
        <v>29.35</v>
      </c>
      <c r="H1222" s="1">
        <v>47.4</v>
      </c>
      <c r="I1222" s="1">
        <v>199.9</v>
      </c>
      <c r="J1222" s="52">
        <f t="shared" si="19"/>
        <v>6.0967500000000001E-2</v>
      </c>
    </row>
    <row r="1223" spans="1:10" x14ac:dyDescent="0.35">
      <c r="A1223" s="1" t="s">
        <v>16462</v>
      </c>
      <c r="B1223" s="1">
        <v>49.93</v>
      </c>
      <c r="C1223" s="1">
        <v>23.94</v>
      </c>
      <c r="D1223" s="1">
        <v>35.9</v>
      </c>
      <c r="E1223" s="1">
        <v>42.89</v>
      </c>
      <c r="F1223" s="1">
        <v>40.590000000000003</v>
      </c>
      <c r="G1223" s="1">
        <v>28</v>
      </c>
      <c r="H1223" s="1">
        <v>36</v>
      </c>
      <c r="I1223" s="1">
        <v>166.7</v>
      </c>
      <c r="J1223" s="52">
        <f t="shared" si="19"/>
        <v>5.2993749999999999E-2</v>
      </c>
    </row>
    <row r="1224" spans="1:10" x14ac:dyDescent="0.35">
      <c r="A1224" s="1" t="s">
        <v>16461</v>
      </c>
      <c r="B1224" s="1">
        <v>51.99</v>
      </c>
      <c r="C1224" s="1">
        <v>24.23</v>
      </c>
      <c r="D1224" s="1">
        <v>31.55</v>
      </c>
      <c r="E1224" s="1">
        <v>42.93</v>
      </c>
      <c r="F1224" s="1">
        <v>39.07</v>
      </c>
      <c r="G1224" s="1">
        <v>24.5</v>
      </c>
      <c r="H1224" s="1">
        <v>39.9</v>
      </c>
      <c r="I1224" s="1">
        <v>149.9</v>
      </c>
      <c r="J1224" s="52">
        <f t="shared" si="19"/>
        <v>5.0508749999999998E-2</v>
      </c>
    </row>
    <row r="1225" spans="1:10" x14ac:dyDescent="0.35">
      <c r="A1225" s="1" t="s">
        <v>16460</v>
      </c>
      <c r="B1225" s="1">
        <v>50.93</v>
      </c>
      <c r="C1225" s="1">
        <v>24.23</v>
      </c>
      <c r="D1225" s="1">
        <v>31</v>
      </c>
      <c r="E1225" s="1">
        <v>44.22</v>
      </c>
      <c r="F1225" s="1">
        <v>35.6</v>
      </c>
      <c r="G1225" s="1">
        <v>23.6</v>
      </c>
      <c r="H1225" s="1">
        <v>30.51</v>
      </c>
      <c r="I1225" s="1">
        <v>104</v>
      </c>
      <c r="J1225" s="52">
        <f t="shared" si="19"/>
        <v>4.3011249999999994E-2</v>
      </c>
    </row>
    <row r="1226" spans="1:10" x14ac:dyDescent="0.35">
      <c r="A1226" s="1" t="s">
        <v>16459</v>
      </c>
      <c r="B1226" s="1">
        <v>50.03</v>
      </c>
      <c r="C1226" s="1">
        <v>15.89</v>
      </c>
      <c r="D1226" s="1">
        <v>30.27</v>
      </c>
      <c r="E1226" s="1">
        <v>37.46</v>
      </c>
      <c r="F1226" s="1">
        <v>37.130000000000003</v>
      </c>
      <c r="G1226" s="1">
        <v>24.11</v>
      </c>
      <c r="H1226" s="1">
        <v>19.11</v>
      </c>
      <c r="I1226" s="1">
        <v>90.21</v>
      </c>
      <c r="J1226" s="52">
        <f t="shared" si="19"/>
        <v>3.8026249999999998E-2</v>
      </c>
    </row>
    <row r="1227" spans="1:10" x14ac:dyDescent="0.35">
      <c r="A1227" s="1" t="s">
        <v>16458</v>
      </c>
      <c r="B1227" s="1">
        <v>45.1</v>
      </c>
      <c r="C1227" s="1">
        <v>14.45</v>
      </c>
      <c r="D1227" s="1">
        <v>29.7</v>
      </c>
      <c r="E1227" s="1">
        <v>38.270000000000003</v>
      </c>
      <c r="F1227" s="1">
        <v>36</v>
      </c>
      <c r="G1227" s="1">
        <v>24.4</v>
      </c>
      <c r="H1227" s="1">
        <v>16.95</v>
      </c>
      <c r="I1227" s="1">
        <v>92.53</v>
      </c>
      <c r="J1227" s="52">
        <f t="shared" si="19"/>
        <v>3.7175E-2</v>
      </c>
    </row>
    <row r="1228" spans="1:10" x14ac:dyDescent="0.35">
      <c r="A1228" s="1" t="s">
        <v>16457</v>
      </c>
      <c r="B1228" s="1">
        <v>41.25</v>
      </c>
      <c r="C1228" s="1">
        <v>15</v>
      </c>
      <c r="D1228" s="1">
        <v>29.7</v>
      </c>
      <c r="E1228" s="1">
        <v>38</v>
      </c>
      <c r="F1228" s="1">
        <v>35.49</v>
      </c>
      <c r="G1228" s="1">
        <v>20</v>
      </c>
      <c r="H1228" s="1">
        <v>23.11</v>
      </c>
      <c r="I1228" s="1">
        <v>92.77</v>
      </c>
      <c r="J1228" s="52">
        <f t="shared" si="19"/>
        <v>3.6914999999999996E-2</v>
      </c>
    </row>
    <row r="1229" spans="1:10" x14ac:dyDescent="0.35">
      <c r="A1229" s="1" t="s">
        <v>16456</v>
      </c>
      <c r="B1229" s="1">
        <v>39.1</v>
      </c>
      <c r="C1229" s="1">
        <v>15.4</v>
      </c>
      <c r="D1229" s="1">
        <v>27.64</v>
      </c>
      <c r="E1229" s="1">
        <v>37.86</v>
      </c>
      <c r="F1229" s="1">
        <v>35.36</v>
      </c>
      <c r="G1229" s="1">
        <v>20.100000000000001</v>
      </c>
      <c r="H1229" s="1">
        <v>13.44</v>
      </c>
      <c r="I1229" s="1">
        <v>90.78</v>
      </c>
      <c r="J1229" s="52">
        <f t="shared" si="19"/>
        <v>3.4959999999999998E-2</v>
      </c>
    </row>
    <row r="1230" spans="1:10" x14ac:dyDescent="0.35">
      <c r="A1230" s="1" t="s">
        <v>16455</v>
      </c>
      <c r="B1230" s="1">
        <v>37.49</v>
      </c>
      <c r="C1230" s="1">
        <v>15.35</v>
      </c>
      <c r="D1230" s="1">
        <v>26.89</v>
      </c>
      <c r="E1230" s="1">
        <v>37.33</v>
      </c>
      <c r="F1230" s="1">
        <v>36.08</v>
      </c>
      <c r="G1230" s="1">
        <v>20.05</v>
      </c>
      <c r="H1230" s="1">
        <v>12.18</v>
      </c>
      <c r="I1230" s="1">
        <v>90.24</v>
      </c>
      <c r="J1230" s="52">
        <f t="shared" si="19"/>
        <v>3.4451250000000003E-2</v>
      </c>
    </row>
    <row r="1231" spans="1:10" x14ac:dyDescent="0.35">
      <c r="A1231" s="1" t="s">
        <v>16454</v>
      </c>
      <c r="B1231" s="1">
        <v>39.94</v>
      </c>
      <c r="C1231" s="1">
        <v>15.43</v>
      </c>
      <c r="D1231" s="1">
        <v>31.5</v>
      </c>
      <c r="E1231" s="1">
        <v>39.06</v>
      </c>
      <c r="F1231" s="1">
        <v>37.9</v>
      </c>
      <c r="G1231" s="1">
        <v>24.1</v>
      </c>
      <c r="H1231" s="1">
        <v>18.91</v>
      </c>
      <c r="I1231" s="1">
        <v>102.96</v>
      </c>
      <c r="J1231" s="52">
        <f t="shared" si="19"/>
        <v>3.8725000000000002E-2</v>
      </c>
    </row>
    <row r="1232" spans="1:10" x14ac:dyDescent="0.35">
      <c r="A1232" s="1" t="s">
        <v>16453</v>
      </c>
      <c r="B1232" s="1">
        <v>42.63</v>
      </c>
      <c r="C1232" s="1">
        <v>15.85</v>
      </c>
      <c r="D1232" s="1">
        <v>38.200000000000003</v>
      </c>
      <c r="E1232" s="1">
        <v>45.65</v>
      </c>
      <c r="F1232" s="1">
        <v>39.9</v>
      </c>
      <c r="G1232" s="1">
        <v>29.98</v>
      </c>
      <c r="H1232" s="1">
        <v>19.13</v>
      </c>
      <c r="I1232" s="1">
        <v>108.01</v>
      </c>
      <c r="J1232" s="52">
        <f t="shared" si="19"/>
        <v>4.2418750000000005E-2</v>
      </c>
    </row>
    <row r="1233" spans="1:10" x14ac:dyDescent="0.35">
      <c r="A1233" s="1" t="s">
        <v>16452</v>
      </c>
      <c r="B1233" s="1">
        <v>47.42</v>
      </c>
      <c r="C1233" s="1">
        <v>16.12</v>
      </c>
      <c r="D1233" s="1">
        <v>38.96</v>
      </c>
      <c r="E1233" s="1">
        <v>59.13</v>
      </c>
      <c r="F1233" s="1">
        <v>43</v>
      </c>
      <c r="G1233" s="1">
        <v>38.08</v>
      </c>
      <c r="H1233" s="1">
        <v>29.01</v>
      </c>
      <c r="I1233" s="1">
        <v>178.3</v>
      </c>
      <c r="J1233" s="52">
        <f t="shared" si="19"/>
        <v>5.6252499999999997E-2</v>
      </c>
    </row>
    <row r="1234" spans="1:10" x14ac:dyDescent="0.35">
      <c r="A1234" s="1" t="s">
        <v>16451</v>
      </c>
      <c r="B1234" s="1">
        <v>47.24</v>
      </c>
      <c r="C1234" s="1">
        <v>16.43</v>
      </c>
      <c r="D1234" s="1">
        <v>48.2</v>
      </c>
      <c r="E1234" s="1">
        <v>60.69</v>
      </c>
      <c r="F1234" s="1">
        <v>50.5</v>
      </c>
      <c r="G1234" s="1">
        <v>39.15</v>
      </c>
      <c r="H1234" s="1">
        <v>31.36</v>
      </c>
      <c r="I1234" s="1">
        <v>188.72</v>
      </c>
      <c r="J1234" s="52">
        <f t="shared" si="19"/>
        <v>6.0286249999999993E-2</v>
      </c>
    </row>
    <row r="1235" spans="1:10" x14ac:dyDescent="0.35">
      <c r="A1235" s="1" t="s">
        <v>16450</v>
      </c>
      <c r="B1235" s="1">
        <v>52.78</v>
      </c>
      <c r="C1235" s="1">
        <v>17.190000000000001</v>
      </c>
      <c r="D1235" s="1">
        <v>39.9</v>
      </c>
      <c r="E1235" s="1">
        <v>60.49</v>
      </c>
      <c r="F1235" s="1">
        <v>61.8</v>
      </c>
      <c r="G1235" s="1">
        <v>34.020000000000003</v>
      </c>
      <c r="H1235" s="1">
        <v>34.58</v>
      </c>
      <c r="I1235" s="1">
        <v>216</v>
      </c>
      <c r="J1235" s="52">
        <f t="shared" si="19"/>
        <v>6.4595E-2</v>
      </c>
    </row>
    <row r="1236" spans="1:10" x14ac:dyDescent="0.35">
      <c r="A1236" s="1" t="s">
        <v>16449</v>
      </c>
      <c r="B1236" s="1">
        <v>55.97</v>
      </c>
      <c r="C1236" s="1">
        <v>17.37</v>
      </c>
      <c r="D1236" s="1">
        <v>48.2</v>
      </c>
      <c r="E1236" s="1">
        <v>55.51</v>
      </c>
      <c r="F1236" s="1">
        <v>39.9</v>
      </c>
      <c r="G1236" s="1">
        <v>29.22</v>
      </c>
      <c r="H1236" s="1">
        <v>31.45</v>
      </c>
      <c r="I1236" s="1">
        <v>217.92</v>
      </c>
      <c r="J1236" s="52">
        <f t="shared" si="19"/>
        <v>6.1942499999999998E-2</v>
      </c>
    </row>
    <row r="1237" spans="1:10" x14ac:dyDescent="0.35">
      <c r="A1237" s="1" t="s">
        <v>16448</v>
      </c>
      <c r="B1237" s="1">
        <v>59.96</v>
      </c>
      <c r="C1237" s="1">
        <v>17.21</v>
      </c>
      <c r="D1237" s="1">
        <v>42.4</v>
      </c>
      <c r="E1237" s="1">
        <v>49.71</v>
      </c>
      <c r="F1237" s="1">
        <v>38.200000000000003</v>
      </c>
      <c r="G1237" s="1">
        <v>27.3</v>
      </c>
      <c r="H1237" s="1">
        <v>32.08</v>
      </c>
      <c r="I1237" s="1">
        <v>199.8</v>
      </c>
      <c r="J1237" s="52">
        <f t="shared" si="19"/>
        <v>5.8332500000000002E-2</v>
      </c>
    </row>
    <row r="1238" spans="1:10" x14ac:dyDescent="0.35">
      <c r="A1238" s="1" t="s">
        <v>16447</v>
      </c>
      <c r="B1238" s="1">
        <v>53.7</v>
      </c>
      <c r="C1238" s="1">
        <v>17.079999999999998</v>
      </c>
      <c r="D1238" s="1">
        <v>39.9</v>
      </c>
      <c r="E1238" s="1">
        <v>44.56</v>
      </c>
      <c r="F1238" s="1">
        <v>36.700000000000003</v>
      </c>
      <c r="G1238" s="1">
        <v>25.6</v>
      </c>
      <c r="H1238" s="1">
        <v>32.68</v>
      </c>
      <c r="I1238" s="1">
        <v>192.57</v>
      </c>
      <c r="J1238" s="52">
        <f t="shared" si="19"/>
        <v>5.5348749999999995E-2</v>
      </c>
    </row>
    <row r="1239" spans="1:10" x14ac:dyDescent="0.35">
      <c r="A1239" s="1" t="s">
        <v>16446</v>
      </c>
      <c r="B1239" s="1">
        <v>49.34</v>
      </c>
      <c r="C1239" s="1">
        <v>16.489999999999998</v>
      </c>
      <c r="D1239" s="1">
        <v>39.9</v>
      </c>
      <c r="E1239" s="1">
        <v>44.42</v>
      </c>
      <c r="F1239" s="1">
        <v>37.450000000000003</v>
      </c>
      <c r="G1239" s="1">
        <v>24.99</v>
      </c>
      <c r="H1239" s="1">
        <v>25.47</v>
      </c>
      <c r="I1239" s="1">
        <v>161.94999999999999</v>
      </c>
      <c r="J1239" s="52">
        <f t="shared" si="19"/>
        <v>5.0001249999999997E-2</v>
      </c>
    </row>
    <row r="1240" spans="1:10" x14ac:dyDescent="0.35">
      <c r="A1240" s="1" t="s">
        <v>16445</v>
      </c>
      <c r="B1240" s="1">
        <v>48.05</v>
      </c>
      <c r="C1240" s="1">
        <v>16.29</v>
      </c>
      <c r="D1240" s="1">
        <v>38.200000000000003</v>
      </c>
      <c r="E1240" s="1">
        <v>44.4</v>
      </c>
      <c r="F1240" s="1">
        <v>39.229999999999997</v>
      </c>
      <c r="G1240" s="1">
        <v>24.81</v>
      </c>
      <c r="H1240" s="1">
        <v>25.76</v>
      </c>
      <c r="I1240" s="1">
        <v>111.72</v>
      </c>
      <c r="J1240" s="52">
        <f t="shared" si="19"/>
        <v>4.3557499999999999E-2</v>
      </c>
    </row>
    <row r="1241" spans="1:10" x14ac:dyDescent="0.35">
      <c r="A1241" s="1" t="s">
        <v>16444</v>
      </c>
      <c r="B1241" s="1">
        <v>45.06</v>
      </c>
      <c r="C1241" s="1">
        <v>16.18</v>
      </c>
      <c r="D1241" s="1">
        <v>42.4</v>
      </c>
      <c r="E1241" s="1">
        <v>44.97</v>
      </c>
      <c r="F1241" s="1">
        <v>42.94</v>
      </c>
      <c r="G1241" s="1">
        <v>25.64</v>
      </c>
      <c r="H1241" s="1">
        <v>35.090000000000003</v>
      </c>
      <c r="I1241" s="1">
        <v>123.2</v>
      </c>
      <c r="J1241" s="52">
        <f t="shared" si="19"/>
        <v>4.6935000000000004E-2</v>
      </c>
    </row>
    <row r="1242" spans="1:10" x14ac:dyDescent="0.35">
      <c r="A1242" s="1" t="s">
        <v>16443</v>
      </c>
      <c r="B1242" s="1">
        <v>44.93</v>
      </c>
      <c r="C1242" s="1">
        <v>15.34</v>
      </c>
      <c r="D1242" s="1">
        <v>40.82</v>
      </c>
      <c r="E1242" s="1">
        <v>47.41</v>
      </c>
      <c r="F1242" s="1">
        <v>46.3</v>
      </c>
      <c r="G1242" s="1">
        <v>28.68</v>
      </c>
      <c r="H1242" s="1">
        <v>43.07</v>
      </c>
      <c r="I1242" s="1">
        <v>140.55000000000001</v>
      </c>
      <c r="J1242" s="52">
        <f t="shared" si="19"/>
        <v>5.0887500000000002E-2</v>
      </c>
    </row>
    <row r="1243" spans="1:10" x14ac:dyDescent="0.35">
      <c r="A1243" s="1" t="s">
        <v>16442</v>
      </c>
      <c r="B1243" s="1">
        <v>48.64</v>
      </c>
      <c r="C1243" s="1">
        <v>16.059999999999999</v>
      </c>
      <c r="D1243" s="1">
        <v>39.9</v>
      </c>
      <c r="E1243" s="1">
        <v>55.43</v>
      </c>
      <c r="F1243" s="1">
        <v>50.61</v>
      </c>
      <c r="G1243" s="1">
        <v>32.909999999999997</v>
      </c>
      <c r="H1243" s="1">
        <v>55.53</v>
      </c>
      <c r="I1243" s="1">
        <v>171.45</v>
      </c>
      <c r="J1243" s="52">
        <f t="shared" si="19"/>
        <v>5.8816249999999994E-2</v>
      </c>
    </row>
    <row r="1244" spans="1:10" x14ac:dyDescent="0.35">
      <c r="A1244" s="1" t="s">
        <v>16441</v>
      </c>
      <c r="B1244" s="1">
        <v>61.06</v>
      </c>
      <c r="C1244" s="1">
        <v>19.940000000000001</v>
      </c>
      <c r="D1244" s="1">
        <v>57.42</v>
      </c>
      <c r="E1244" s="1">
        <v>58.93</v>
      </c>
      <c r="F1244" s="1">
        <v>53.1</v>
      </c>
      <c r="G1244" s="1">
        <v>36.76</v>
      </c>
      <c r="H1244" s="1">
        <v>58.06</v>
      </c>
      <c r="I1244" s="1">
        <v>217.99</v>
      </c>
      <c r="J1244" s="52">
        <f t="shared" si="19"/>
        <v>7.0407499999999998E-2</v>
      </c>
    </row>
    <row r="1245" spans="1:10" x14ac:dyDescent="0.35">
      <c r="A1245" s="1" t="s">
        <v>16440</v>
      </c>
      <c r="B1245" s="1">
        <v>51.77</v>
      </c>
      <c r="C1245" s="1">
        <v>22</v>
      </c>
      <c r="D1245" s="1">
        <v>45.8</v>
      </c>
      <c r="E1245" s="1">
        <v>52.4</v>
      </c>
      <c r="F1245" s="1">
        <v>52.98</v>
      </c>
      <c r="G1245" s="1">
        <v>37.71</v>
      </c>
      <c r="H1245" s="1">
        <v>56.61</v>
      </c>
      <c r="I1245" s="1">
        <v>219.9</v>
      </c>
      <c r="J1245" s="52">
        <f t="shared" si="19"/>
        <v>6.7396249999999991E-2</v>
      </c>
    </row>
    <row r="1246" spans="1:10" x14ac:dyDescent="0.35">
      <c r="A1246" s="1" t="s">
        <v>16439</v>
      </c>
      <c r="B1246" s="1">
        <v>44.99</v>
      </c>
      <c r="C1246" s="1">
        <v>19.079999999999998</v>
      </c>
      <c r="D1246" s="1">
        <v>45.8</v>
      </c>
      <c r="E1246" s="1">
        <v>47.1</v>
      </c>
      <c r="F1246" s="1">
        <v>51.39</v>
      </c>
      <c r="G1246" s="1">
        <v>30</v>
      </c>
      <c r="H1246" s="1">
        <v>50.11</v>
      </c>
      <c r="I1246" s="1">
        <v>187.56</v>
      </c>
      <c r="J1246" s="52">
        <f t="shared" si="19"/>
        <v>5.9503750000000001E-2</v>
      </c>
    </row>
    <row r="1247" spans="1:10" x14ac:dyDescent="0.35">
      <c r="A1247" s="1" t="s">
        <v>16438</v>
      </c>
      <c r="B1247" s="1">
        <v>45.81</v>
      </c>
      <c r="C1247" s="1">
        <v>17.37</v>
      </c>
      <c r="D1247" s="1">
        <v>40</v>
      </c>
      <c r="E1247" s="1">
        <v>43.97</v>
      </c>
      <c r="F1247" s="1">
        <v>46.13</v>
      </c>
      <c r="G1247" s="1">
        <v>26.45</v>
      </c>
      <c r="H1247" s="1">
        <v>41.94</v>
      </c>
      <c r="I1247" s="1">
        <v>157.30000000000001</v>
      </c>
      <c r="J1247" s="52">
        <f t="shared" si="19"/>
        <v>5.2371249999999994E-2</v>
      </c>
    </row>
    <row r="1248" spans="1:10" x14ac:dyDescent="0.35">
      <c r="A1248" s="1" t="s">
        <v>16437</v>
      </c>
      <c r="B1248" s="1">
        <v>42.44</v>
      </c>
      <c r="C1248" s="1">
        <v>17.510000000000002</v>
      </c>
      <c r="D1248" s="1">
        <v>34.25</v>
      </c>
      <c r="E1248" s="1">
        <v>42.26</v>
      </c>
      <c r="F1248" s="1">
        <v>45.08</v>
      </c>
      <c r="G1248" s="1">
        <v>29.7</v>
      </c>
      <c r="H1248" s="1">
        <v>43.87</v>
      </c>
      <c r="I1248" s="1">
        <v>154.9</v>
      </c>
      <c r="J1248" s="52">
        <f t="shared" si="19"/>
        <v>5.1251249999999998E-2</v>
      </c>
    </row>
    <row r="1249" spans="1:10" x14ac:dyDescent="0.35">
      <c r="A1249" s="1" t="s">
        <v>16436</v>
      </c>
      <c r="B1249" s="1">
        <v>50.77</v>
      </c>
      <c r="C1249" s="1">
        <v>18.36</v>
      </c>
      <c r="D1249" s="1">
        <v>30.03</v>
      </c>
      <c r="E1249" s="1">
        <v>38.51</v>
      </c>
      <c r="F1249" s="1">
        <v>42.69</v>
      </c>
      <c r="G1249" s="1">
        <v>23.8</v>
      </c>
      <c r="H1249" s="1">
        <v>40.64</v>
      </c>
      <c r="I1249" s="1">
        <v>149.9</v>
      </c>
      <c r="J1249" s="52">
        <f t="shared" si="19"/>
        <v>4.9337500000000006E-2</v>
      </c>
    </row>
    <row r="1250" spans="1:10" x14ac:dyDescent="0.35">
      <c r="A1250" s="1" t="s">
        <v>16435</v>
      </c>
      <c r="B1250" s="1">
        <v>41.77</v>
      </c>
      <c r="C1250" s="1">
        <v>7.72</v>
      </c>
      <c r="D1250" s="1">
        <v>28.39</v>
      </c>
      <c r="E1250" s="1">
        <v>40.299999999999997</v>
      </c>
      <c r="F1250" s="1">
        <v>41.58</v>
      </c>
      <c r="G1250" s="1">
        <v>29.62</v>
      </c>
      <c r="H1250" s="1">
        <v>40.04</v>
      </c>
      <c r="I1250" s="1">
        <v>150.05000000000001</v>
      </c>
      <c r="J1250" s="52">
        <f t="shared" si="19"/>
        <v>4.7433750000000004E-2</v>
      </c>
    </row>
    <row r="1251" spans="1:10" x14ac:dyDescent="0.35">
      <c r="A1251" s="1" t="s">
        <v>16434</v>
      </c>
      <c r="B1251" s="1">
        <v>39.26</v>
      </c>
      <c r="C1251" s="1">
        <v>8.35</v>
      </c>
      <c r="D1251" s="1">
        <v>11.42</v>
      </c>
      <c r="E1251" s="1">
        <v>39.57</v>
      </c>
      <c r="F1251" s="1">
        <v>40.32</v>
      </c>
      <c r="G1251" s="1">
        <v>25.5</v>
      </c>
      <c r="H1251" s="1">
        <v>39.409999999999997</v>
      </c>
      <c r="I1251" s="1">
        <v>140</v>
      </c>
      <c r="J1251" s="52">
        <f t="shared" si="19"/>
        <v>4.2978749999999996E-2</v>
      </c>
    </row>
    <row r="1252" spans="1:10" x14ac:dyDescent="0.35">
      <c r="A1252" s="1" t="s">
        <v>16433</v>
      </c>
      <c r="B1252" s="1">
        <v>39.74</v>
      </c>
      <c r="C1252" s="1">
        <v>12.54</v>
      </c>
      <c r="D1252" s="1">
        <v>29.12</v>
      </c>
      <c r="E1252" s="1">
        <v>39.21</v>
      </c>
      <c r="F1252" s="1">
        <v>39.840000000000003</v>
      </c>
      <c r="G1252" s="1">
        <v>24.11</v>
      </c>
      <c r="H1252" s="1">
        <v>38.01</v>
      </c>
      <c r="I1252" s="1">
        <v>163.76</v>
      </c>
      <c r="J1252" s="52">
        <f t="shared" si="19"/>
        <v>4.8291250000000001E-2</v>
      </c>
    </row>
    <row r="1253" spans="1:10" x14ac:dyDescent="0.35">
      <c r="A1253" s="1" t="s">
        <v>16432</v>
      </c>
      <c r="B1253" s="1">
        <v>35.26</v>
      </c>
      <c r="C1253" s="1">
        <v>15.23</v>
      </c>
      <c r="D1253" s="1">
        <v>27.35</v>
      </c>
      <c r="E1253" s="1">
        <v>39.299999999999997</v>
      </c>
      <c r="F1253" s="1">
        <v>39.590000000000003</v>
      </c>
      <c r="G1253" s="1">
        <v>20.89</v>
      </c>
      <c r="H1253" s="1">
        <v>37.770000000000003</v>
      </c>
      <c r="I1253" s="1">
        <v>193.94</v>
      </c>
      <c r="J1253" s="52">
        <f t="shared" si="19"/>
        <v>5.1166250000000003E-2</v>
      </c>
    </row>
    <row r="1254" spans="1:10" x14ac:dyDescent="0.35">
      <c r="A1254" s="1" t="s">
        <v>16431</v>
      </c>
      <c r="B1254" s="1">
        <v>32.21</v>
      </c>
      <c r="C1254" s="1">
        <v>15.78</v>
      </c>
      <c r="D1254" s="1">
        <v>27.26</v>
      </c>
      <c r="E1254" s="1">
        <v>40.159999999999997</v>
      </c>
      <c r="F1254" s="1">
        <v>39.35</v>
      </c>
      <c r="G1254" s="1">
        <v>18.72</v>
      </c>
      <c r="H1254" s="1">
        <v>37.22</v>
      </c>
      <c r="I1254" s="1">
        <v>196.39</v>
      </c>
      <c r="J1254" s="52">
        <f t="shared" si="19"/>
        <v>5.0886249999999994E-2</v>
      </c>
    </row>
    <row r="1255" spans="1:10" x14ac:dyDescent="0.35">
      <c r="A1255" s="1" t="s">
        <v>16430</v>
      </c>
      <c r="B1255" s="1">
        <v>32.229999999999997</v>
      </c>
      <c r="C1255" s="1">
        <v>10.25</v>
      </c>
      <c r="D1255" s="1">
        <v>27.57</v>
      </c>
      <c r="E1255" s="1">
        <v>42.02</v>
      </c>
      <c r="F1255" s="1">
        <v>42</v>
      </c>
      <c r="G1255" s="1">
        <v>14.15</v>
      </c>
      <c r="H1255" s="1">
        <v>39.29</v>
      </c>
      <c r="I1255" s="1">
        <v>179.91</v>
      </c>
      <c r="J1255" s="52">
        <f t="shared" si="19"/>
        <v>4.8427499999999998E-2</v>
      </c>
    </row>
    <row r="1256" spans="1:10" x14ac:dyDescent="0.35">
      <c r="A1256" s="1" t="s">
        <v>16429</v>
      </c>
      <c r="B1256" s="1">
        <v>33.4</v>
      </c>
      <c r="C1256" s="1">
        <v>18.05</v>
      </c>
      <c r="D1256" s="1">
        <v>30.4</v>
      </c>
      <c r="E1256" s="1">
        <v>49.93</v>
      </c>
      <c r="F1256" s="1">
        <v>50.31</v>
      </c>
      <c r="G1256" s="1">
        <v>21.86</v>
      </c>
      <c r="H1256" s="1">
        <v>49.49</v>
      </c>
      <c r="I1256" s="1">
        <v>219.02</v>
      </c>
      <c r="J1256" s="52">
        <f t="shared" si="19"/>
        <v>5.9057500000000006E-2</v>
      </c>
    </row>
    <row r="1257" spans="1:10" x14ac:dyDescent="0.35">
      <c r="A1257" s="1" t="s">
        <v>16428</v>
      </c>
      <c r="B1257" s="1">
        <v>35.880000000000003</v>
      </c>
      <c r="C1257" s="1">
        <v>26.38</v>
      </c>
      <c r="D1257" s="1">
        <v>31.86</v>
      </c>
      <c r="E1257" s="1">
        <v>59.19</v>
      </c>
      <c r="F1257" s="1">
        <v>54.93</v>
      </c>
      <c r="G1257" s="1">
        <v>21.99</v>
      </c>
      <c r="H1257" s="1">
        <v>57.85</v>
      </c>
      <c r="I1257" s="1">
        <v>236</v>
      </c>
      <c r="J1257" s="52">
        <f t="shared" si="19"/>
        <v>6.5509999999999999E-2</v>
      </c>
    </row>
    <row r="1258" spans="1:10" x14ac:dyDescent="0.35">
      <c r="A1258" s="1" t="s">
        <v>16427</v>
      </c>
      <c r="B1258" s="1">
        <v>43.98</v>
      </c>
      <c r="C1258" s="1">
        <v>27.92</v>
      </c>
      <c r="D1258" s="1">
        <v>38.1</v>
      </c>
      <c r="E1258" s="1">
        <v>60.97</v>
      </c>
      <c r="F1258" s="1">
        <v>57.85</v>
      </c>
      <c r="G1258" s="1">
        <v>24.66</v>
      </c>
      <c r="H1258" s="1">
        <v>58.99</v>
      </c>
      <c r="I1258" s="1">
        <v>211.59</v>
      </c>
      <c r="J1258" s="52">
        <f t="shared" si="19"/>
        <v>6.5507499999999996E-2</v>
      </c>
    </row>
    <row r="1259" spans="1:10" x14ac:dyDescent="0.35">
      <c r="A1259" s="1" t="s">
        <v>16426</v>
      </c>
      <c r="B1259" s="1">
        <v>44.05</v>
      </c>
      <c r="C1259" s="1">
        <v>32.97</v>
      </c>
      <c r="D1259" s="1">
        <v>43</v>
      </c>
      <c r="E1259" s="1">
        <v>60.07</v>
      </c>
      <c r="F1259" s="1">
        <v>55.62</v>
      </c>
      <c r="G1259" s="1">
        <v>31.58</v>
      </c>
      <c r="H1259" s="1">
        <v>55.04</v>
      </c>
      <c r="I1259" s="1">
        <v>182.75</v>
      </c>
      <c r="J1259" s="52">
        <f t="shared" si="19"/>
        <v>6.3135000000000011E-2</v>
      </c>
    </row>
    <row r="1260" spans="1:10" x14ac:dyDescent="0.35">
      <c r="A1260" s="1" t="s">
        <v>16425</v>
      </c>
      <c r="B1260" s="1">
        <v>44.94</v>
      </c>
      <c r="C1260" s="1">
        <v>39.94</v>
      </c>
      <c r="D1260" s="1">
        <v>43</v>
      </c>
      <c r="E1260" s="1">
        <v>50.54</v>
      </c>
      <c r="F1260" s="1">
        <v>54.14</v>
      </c>
      <c r="G1260" s="1">
        <v>43.44</v>
      </c>
      <c r="H1260" s="1">
        <v>45</v>
      </c>
      <c r="I1260" s="1">
        <v>136.91</v>
      </c>
      <c r="J1260" s="52">
        <f t="shared" si="19"/>
        <v>5.7238749999999998E-2</v>
      </c>
    </row>
    <row r="1261" spans="1:10" x14ac:dyDescent="0.35">
      <c r="A1261" s="1" t="s">
        <v>16424</v>
      </c>
      <c r="B1261" s="1">
        <v>47.56</v>
      </c>
      <c r="C1261" s="1">
        <v>33.31</v>
      </c>
      <c r="D1261" s="1">
        <v>43</v>
      </c>
      <c r="E1261" s="1">
        <v>43.12</v>
      </c>
      <c r="F1261" s="1">
        <v>53.06</v>
      </c>
      <c r="G1261" s="1">
        <v>40.6</v>
      </c>
      <c r="H1261" s="1">
        <v>41.89</v>
      </c>
      <c r="I1261" s="1">
        <v>131.06</v>
      </c>
      <c r="J1261" s="52">
        <f t="shared" si="19"/>
        <v>5.4200000000000005E-2</v>
      </c>
    </row>
    <row r="1262" spans="1:10" x14ac:dyDescent="0.35">
      <c r="A1262" s="1" t="s">
        <v>16423</v>
      </c>
      <c r="B1262" s="1">
        <v>43.55</v>
      </c>
      <c r="C1262" s="1">
        <v>27.44</v>
      </c>
      <c r="D1262" s="1">
        <v>48.1</v>
      </c>
      <c r="E1262" s="1">
        <v>40.1</v>
      </c>
      <c r="F1262" s="1">
        <v>51.45</v>
      </c>
      <c r="G1262" s="1">
        <v>29.1</v>
      </c>
      <c r="H1262" s="1">
        <v>41.1</v>
      </c>
      <c r="I1262" s="1">
        <v>125.26</v>
      </c>
      <c r="J1262" s="52">
        <f t="shared" si="19"/>
        <v>5.0762499999999995E-2</v>
      </c>
    </row>
    <row r="1263" spans="1:10" x14ac:dyDescent="0.35">
      <c r="A1263" s="1" t="s">
        <v>16422</v>
      </c>
      <c r="B1263" s="1">
        <v>40</v>
      </c>
      <c r="C1263" s="1">
        <v>24.52</v>
      </c>
      <c r="D1263" s="1">
        <v>48</v>
      </c>
      <c r="E1263" s="1">
        <v>40.1</v>
      </c>
      <c r="F1263" s="1">
        <v>48.99</v>
      </c>
      <c r="G1263" s="1">
        <v>28.2</v>
      </c>
      <c r="H1263" s="1">
        <v>40.6</v>
      </c>
      <c r="I1263" s="1">
        <v>147</v>
      </c>
      <c r="J1263" s="52">
        <f t="shared" si="19"/>
        <v>5.217625E-2</v>
      </c>
    </row>
    <row r="1264" spans="1:10" x14ac:dyDescent="0.35">
      <c r="A1264" s="1" t="s">
        <v>16421</v>
      </c>
      <c r="B1264" s="1">
        <v>34.94</v>
      </c>
      <c r="C1264" s="1">
        <v>23.98</v>
      </c>
      <c r="D1264" s="1">
        <v>46.9</v>
      </c>
      <c r="E1264" s="1">
        <v>42.06</v>
      </c>
      <c r="F1264" s="1">
        <v>45.88</v>
      </c>
      <c r="G1264" s="1">
        <v>26</v>
      </c>
      <c r="H1264" s="1">
        <v>43.61</v>
      </c>
      <c r="I1264" s="1">
        <v>141.80000000000001</v>
      </c>
      <c r="J1264" s="52">
        <f t="shared" si="19"/>
        <v>5.0646250000000004E-2</v>
      </c>
    </row>
    <row r="1265" spans="1:10" x14ac:dyDescent="0.35">
      <c r="A1265" s="1" t="s">
        <v>16420</v>
      </c>
      <c r="B1265" s="1">
        <v>34.94</v>
      </c>
      <c r="C1265" s="1">
        <v>23.91</v>
      </c>
      <c r="D1265" s="1">
        <v>46.01</v>
      </c>
      <c r="E1265" s="1">
        <v>44.68</v>
      </c>
      <c r="F1265" s="1">
        <v>45.38</v>
      </c>
      <c r="G1265" s="1">
        <v>28.81</v>
      </c>
      <c r="H1265" s="1">
        <v>51.49</v>
      </c>
      <c r="I1265" s="1">
        <v>150</v>
      </c>
      <c r="J1265" s="52">
        <f t="shared" si="19"/>
        <v>5.3152499999999998E-2</v>
      </c>
    </row>
    <row r="1266" spans="1:10" x14ac:dyDescent="0.35">
      <c r="A1266" s="1" t="s">
        <v>16419</v>
      </c>
      <c r="B1266" s="1">
        <v>35.020000000000003</v>
      </c>
      <c r="C1266" s="1">
        <v>23.92</v>
      </c>
      <c r="D1266" s="1">
        <v>43.8</v>
      </c>
      <c r="E1266" s="1">
        <v>49.8</v>
      </c>
      <c r="F1266" s="1">
        <v>49.23</v>
      </c>
      <c r="G1266" s="1">
        <v>29.1</v>
      </c>
      <c r="H1266" s="1">
        <v>58.02</v>
      </c>
      <c r="I1266" s="1">
        <v>144</v>
      </c>
      <c r="J1266" s="52">
        <f t="shared" si="19"/>
        <v>5.411125E-2</v>
      </c>
    </row>
    <row r="1267" spans="1:10" x14ac:dyDescent="0.35">
      <c r="A1267" s="1" t="s">
        <v>16418</v>
      </c>
      <c r="B1267" s="1">
        <v>39.94</v>
      </c>
      <c r="C1267" s="1">
        <v>27.93</v>
      </c>
      <c r="D1267" s="1">
        <v>44.94</v>
      </c>
      <c r="E1267" s="1">
        <v>56.34</v>
      </c>
      <c r="F1267" s="1">
        <v>52.33</v>
      </c>
      <c r="G1267" s="1">
        <v>40</v>
      </c>
      <c r="H1267" s="1">
        <v>63.72</v>
      </c>
      <c r="I1267" s="1">
        <v>167</v>
      </c>
      <c r="J1267" s="52">
        <f t="shared" si="19"/>
        <v>6.1525000000000003E-2</v>
      </c>
    </row>
    <row r="1268" spans="1:10" x14ac:dyDescent="0.35">
      <c r="A1268" s="1" t="s">
        <v>16417</v>
      </c>
      <c r="B1268" s="1">
        <v>59.94</v>
      </c>
      <c r="C1268" s="1">
        <v>40.130000000000003</v>
      </c>
      <c r="D1268" s="1">
        <v>46.44</v>
      </c>
      <c r="E1268" s="1">
        <v>59.98</v>
      </c>
      <c r="F1268" s="1">
        <v>53.48</v>
      </c>
      <c r="G1268" s="1">
        <v>41.05</v>
      </c>
      <c r="H1268" s="1">
        <v>72.22</v>
      </c>
      <c r="I1268" s="1">
        <v>219.02</v>
      </c>
      <c r="J1268" s="52">
        <f t="shared" si="19"/>
        <v>7.4032500000000001E-2</v>
      </c>
    </row>
    <row r="1269" spans="1:10" x14ac:dyDescent="0.35">
      <c r="A1269" s="1" t="s">
        <v>16416</v>
      </c>
      <c r="B1269" s="1">
        <v>53</v>
      </c>
      <c r="C1269" s="1">
        <v>39.450000000000003</v>
      </c>
      <c r="D1269" s="1">
        <v>45.01</v>
      </c>
      <c r="E1269" s="1">
        <v>56.86</v>
      </c>
      <c r="F1269" s="1">
        <v>49.58</v>
      </c>
      <c r="G1269" s="1">
        <v>35</v>
      </c>
      <c r="H1269" s="1">
        <v>65.680000000000007</v>
      </c>
      <c r="I1269" s="1">
        <v>192</v>
      </c>
      <c r="J1269" s="52">
        <f t="shared" si="19"/>
        <v>6.7072499999999993E-2</v>
      </c>
    </row>
    <row r="1270" spans="1:10" x14ac:dyDescent="0.35">
      <c r="A1270" s="1" t="s">
        <v>16415</v>
      </c>
      <c r="B1270" s="1">
        <v>48.99</v>
      </c>
      <c r="C1270" s="1">
        <v>29.37</v>
      </c>
      <c r="D1270" s="1">
        <v>38.1</v>
      </c>
      <c r="E1270" s="1">
        <v>48.71</v>
      </c>
      <c r="F1270" s="1">
        <v>44.3</v>
      </c>
      <c r="G1270" s="1">
        <v>32.07</v>
      </c>
      <c r="H1270" s="1">
        <v>57.97</v>
      </c>
      <c r="I1270" s="1">
        <v>167</v>
      </c>
      <c r="J1270" s="52">
        <f t="shared" si="19"/>
        <v>5.8313749999999998E-2</v>
      </c>
    </row>
    <row r="1271" spans="1:10" x14ac:dyDescent="0.35">
      <c r="A1271" s="1" t="s">
        <v>16414</v>
      </c>
      <c r="B1271" s="1">
        <v>43.6</v>
      </c>
      <c r="C1271" s="1">
        <v>24.69</v>
      </c>
      <c r="D1271" s="1">
        <v>37.6</v>
      </c>
      <c r="E1271" s="1">
        <v>46.37</v>
      </c>
      <c r="F1271" s="1">
        <v>43.02</v>
      </c>
      <c r="G1271" s="1">
        <v>35</v>
      </c>
      <c r="H1271" s="1">
        <v>51.61</v>
      </c>
      <c r="I1271" s="1">
        <v>148.97999999999999</v>
      </c>
      <c r="J1271" s="52">
        <f t="shared" si="19"/>
        <v>5.3858750000000004E-2</v>
      </c>
    </row>
    <row r="1272" spans="1:10" x14ac:dyDescent="0.35">
      <c r="A1272" s="1" t="s">
        <v>16413</v>
      </c>
      <c r="B1272" s="1">
        <v>41.1</v>
      </c>
      <c r="C1272" s="1">
        <v>25.08</v>
      </c>
      <c r="D1272" s="1">
        <v>37.4</v>
      </c>
      <c r="E1272" s="1">
        <v>44.13</v>
      </c>
      <c r="F1272" s="1">
        <v>43.41</v>
      </c>
      <c r="G1272" s="1">
        <v>29.1</v>
      </c>
      <c r="H1272" s="1">
        <v>48.63</v>
      </c>
      <c r="I1272" s="1">
        <v>133</v>
      </c>
      <c r="J1272" s="52">
        <f t="shared" si="19"/>
        <v>5.0231250000000005E-2</v>
      </c>
    </row>
    <row r="1273" spans="1:10" x14ac:dyDescent="0.35">
      <c r="A1273" s="1" t="s">
        <v>16412</v>
      </c>
      <c r="B1273" s="1">
        <v>39.96</v>
      </c>
      <c r="C1273" s="1">
        <v>24.94</v>
      </c>
      <c r="D1273" s="1">
        <v>32.5</v>
      </c>
      <c r="E1273" s="1">
        <v>38.200000000000003</v>
      </c>
      <c r="F1273" s="1">
        <v>39.6</v>
      </c>
      <c r="G1273" s="1">
        <v>27.22</v>
      </c>
      <c r="H1273" s="1">
        <v>44.06</v>
      </c>
      <c r="I1273" s="1">
        <v>113.55</v>
      </c>
      <c r="J1273" s="52">
        <f t="shared" si="19"/>
        <v>4.5003750000000002E-2</v>
      </c>
    </row>
    <row r="1274" spans="1:10" x14ac:dyDescent="0.35">
      <c r="A1274" s="1" t="s">
        <v>16411</v>
      </c>
      <c r="B1274" s="1">
        <v>34.99</v>
      </c>
      <c r="C1274" s="1">
        <v>27.45</v>
      </c>
      <c r="D1274" s="1">
        <v>31</v>
      </c>
      <c r="E1274" s="1">
        <v>49.8</v>
      </c>
      <c r="F1274" s="1">
        <v>38.04</v>
      </c>
      <c r="G1274" s="1">
        <v>28</v>
      </c>
      <c r="H1274" s="1">
        <v>41.71</v>
      </c>
      <c r="I1274" s="1">
        <v>119.3</v>
      </c>
      <c r="J1274" s="52">
        <f t="shared" si="19"/>
        <v>4.6286250000000001E-2</v>
      </c>
    </row>
    <row r="1275" spans="1:10" x14ac:dyDescent="0.35">
      <c r="A1275" s="1" t="s">
        <v>16410</v>
      </c>
      <c r="B1275" s="1">
        <v>32.42</v>
      </c>
      <c r="C1275" s="1">
        <v>22.36</v>
      </c>
      <c r="D1275" s="1">
        <v>30.73</v>
      </c>
      <c r="E1275" s="1">
        <v>47.11</v>
      </c>
      <c r="F1275" s="1">
        <v>36.54</v>
      </c>
      <c r="G1275" s="1">
        <v>25.01</v>
      </c>
      <c r="H1275" s="1">
        <v>40.130000000000003</v>
      </c>
      <c r="I1275" s="1">
        <v>124.21</v>
      </c>
      <c r="J1275" s="52">
        <f t="shared" si="19"/>
        <v>4.4813749999999999E-2</v>
      </c>
    </row>
    <row r="1276" spans="1:10" x14ac:dyDescent="0.35">
      <c r="A1276" s="1" t="s">
        <v>16409</v>
      </c>
      <c r="B1276" s="1">
        <v>35.450000000000003</v>
      </c>
      <c r="C1276" s="1">
        <v>21.12</v>
      </c>
      <c r="D1276" s="1">
        <v>28.49</v>
      </c>
      <c r="E1276" s="1">
        <v>45.9</v>
      </c>
      <c r="F1276" s="1">
        <v>36.06</v>
      </c>
      <c r="G1276" s="1">
        <v>28</v>
      </c>
      <c r="H1276" s="1">
        <v>39.17</v>
      </c>
      <c r="I1276" s="1">
        <v>160</v>
      </c>
      <c r="J1276" s="52">
        <f t="shared" si="19"/>
        <v>4.9273749999999998E-2</v>
      </c>
    </row>
    <row r="1277" spans="1:10" x14ac:dyDescent="0.35">
      <c r="A1277" s="1" t="s">
        <v>16408</v>
      </c>
      <c r="B1277" s="1">
        <v>32</v>
      </c>
      <c r="C1277" s="1">
        <v>17.47</v>
      </c>
      <c r="D1277" s="1">
        <v>30</v>
      </c>
      <c r="E1277" s="1">
        <v>43.15</v>
      </c>
      <c r="F1277" s="1">
        <v>36.01</v>
      </c>
      <c r="G1277" s="1">
        <v>24.6</v>
      </c>
      <c r="H1277" s="1">
        <v>37.729999999999997</v>
      </c>
      <c r="I1277" s="1">
        <v>155.1</v>
      </c>
      <c r="J1277" s="52">
        <f t="shared" si="19"/>
        <v>4.7007499999999994E-2</v>
      </c>
    </row>
    <row r="1278" spans="1:10" x14ac:dyDescent="0.35">
      <c r="A1278" s="1" t="s">
        <v>16407</v>
      </c>
      <c r="B1278" s="1">
        <v>31.74</v>
      </c>
      <c r="C1278" s="1">
        <v>17.829999999999998</v>
      </c>
      <c r="D1278" s="1">
        <v>32.64</v>
      </c>
      <c r="E1278" s="1">
        <v>43.12</v>
      </c>
      <c r="F1278" s="1">
        <v>35.61</v>
      </c>
      <c r="G1278" s="1">
        <v>25.73</v>
      </c>
      <c r="H1278" s="1">
        <v>37.630000000000003</v>
      </c>
      <c r="I1278" s="1">
        <v>155.1</v>
      </c>
      <c r="J1278" s="52">
        <f t="shared" si="19"/>
        <v>4.7424999999999995E-2</v>
      </c>
    </row>
    <row r="1279" spans="1:10" x14ac:dyDescent="0.35">
      <c r="A1279" s="1" t="s">
        <v>16406</v>
      </c>
      <c r="B1279" s="1">
        <v>35.46</v>
      </c>
      <c r="C1279" s="1">
        <v>20.96</v>
      </c>
      <c r="D1279" s="1">
        <v>25.53</v>
      </c>
      <c r="E1279" s="1">
        <v>42.9</v>
      </c>
      <c r="F1279" s="1">
        <v>36.03</v>
      </c>
      <c r="G1279" s="1">
        <v>28.77</v>
      </c>
      <c r="H1279" s="1">
        <v>39.06</v>
      </c>
      <c r="I1279" s="1">
        <v>169</v>
      </c>
      <c r="J1279" s="52">
        <f t="shared" si="19"/>
        <v>4.9713750000000008E-2</v>
      </c>
    </row>
    <row r="1280" spans="1:10" x14ac:dyDescent="0.35">
      <c r="A1280" s="1" t="s">
        <v>16405</v>
      </c>
      <c r="B1280" s="1">
        <v>44.99</v>
      </c>
      <c r="C1280" s="1">
        <v>27.32</v>
      </c>
      <c r="D1280" s="1">
        <v>35</v>
      </c>
      <c r="E1280" s="1">
        <v>52.25</v>
      </c>
      <c r="F1280" s="1">
        <v>37.299999999999997</v>
      </c>
      <c r="G1280" s="1">
        <v>34.93</v>
      </c>
      <c r="H1280" s="1">
        <v>42.95</v>
      </c>
      <c r="I1280" s="1">
        <v>184.2</v>
      </c>
      <c r="J1280" s="52">
        <f t="shared" si="19"/>
        <v>5.7367500000000002E-2</v>
      </c>
    </row>
    <row r="1281" spans="1:10" x14ac:dyDescent="0.35">
      <c r="A1281" s="1" t="s">
        <v>16404</v>
      </c>
      <c r="B1281" s="1">
        <v>53.28</v>
      </c>
      <c r="C1281" s="1">
        <v>31.52</v>
      </c>
      <c r="D1281" s="1">
        <v>46.01</v>
      </c>
      <c r="E1281" s="1">
        <v>61.62</v>
      </c>
      <c r="F1281" s="1">
        <v>41.11</v>
      </c>
      <c r="G1281" s="1">
        <v>34.4</v>
      </c>
      <c r="H1281" s="1">
        <v>56.95</v>
      </c>
      <c r="I1281" s="1">
        <v>250</v>
      </c>
      <c r="J1281" s="52">
        <f t="shared" si="19"/>
        <v>7.1861250000000002E-2</v>
      </c>
    </row>
    <row r="1282" spans="1:10" x14ac:dyDescent="0.35">
      <c r="A1282" s="1" t="s">
        <v>16403</v>
      </c>
      <c r="B1282" s="1">
        <v>58.08</v>
      </c>
      <c r="C1282" s="1">
        <v>33.31</v>
      </c>
      <c r="D1282" s="1">
        <v>48.3</v>
      </c>
      <c r="E1282" s="1">
        <v>63.03</v>
      </c>
      <c r="F1282" s="1">
        <v>43.57</v>
      </c>
      <c r="G1282" s="1">
        <v>24.3</v>
      </c>
      <c r="H1282" s="1">
        <v>59.22</v>
      </c>
      <c r="I1282" s="1">
        <v>265.64</v>
      </c>
      <c r="J1282" s="52">
        <f t="shared" si="19"/>
        <v>7.443124999999999E-2</v>
      </c>
    </row>
    <row r="1283" spans="1:10" x14ac:dyDescent="0.35">
      <c r="A1283" s="1" t="s">
        <v>16402</v>
      </c>
      <c r="B1283" s="1">
        <v>61.41</v>
      </c>
      <c r="C1283" s="1">
        <v>32.630000000000003</v>
      </c>
      <c r="D1283" s="1">
        <v>46.41</v>
      </c>
      <c r="E1283" s="1">
        <v>73.36</v>
      </c>
      <c r="F1283" s="1">
        <v>51.16</v>
      </c>
      <c r="G1283" s="1">
        <v>29.9</v>
      </c>
      <c r="H1283" s="1">
        <v>56.2</v>
      </c>
      <c r="I1283" s="1">
        <v>226.7</v>
      </c>
      <c r="J1283" s="52">
        <f t="shared" ref="J1283:J1346" si="20">(AVERAGE(B1283:I1283))/1000</f>
        <v>7.2221250000000001E-2</v>
      </c>
    </row>
    <row r="1284" spans="1:10" x14ac:dyDescent="0.35">
      <c r="A1284" s="1" t="s">
        <v>16401</v>
      </c>
      <c r="B1284" s="1">
        <v>63.11</v>
      </c>
      <c r="C1284" s="1">
        <v>31.08</v>
      </c>
      <c r="D1284" s="1">
        <v>43.36</v>
      </c>
      <c r="E1284" s="1">
        <v>66.3</v>
      </c>
      <c r="F1284" s="1">
        <v>40.94</v>
      </c>
      <c r="G1284" s="1">
        <v>37</v>
      </c>
      <c r="H1284" s="1">
        <v>49.87</v>
      </c>
      <c r="I1284" s="1">
        <v>136</v>
      </c>
      <c r="J1284" s="52">
        <f t="shared" si="20"/>
        <v>5.8457500000000003E-2</v>
      </c>
    </row>
    <row r="1285" spans="1:10" x14ac:dyDescent="0.35">
      <c r="A1285" s="1" t="s">
        <v>16400</v>
      </c>
      <c r="B1285" s="1">
        <v>54.02</v>
      </c>
      <c r="C1285" s="1">
        <v>31.54</v>
      </c>
      <c r="D1285" s="1">
        <v>40.61</v>
      </c>
      <c r="E1285" s="1">
        <v>48</v>
      </c>
      <c r="F1285" s="1">
        <v>38.020000000000003</v>
      </c>
      <c r="G1285" s="1">
        <v>27.8</v>
      </c>
      <c r="H1285" s="1">
        <v>41.86</v>
      </c>
      <c r="I1285" s="1">
        <v>103.51</v>
      </c>
      <c r="J1285" s="52">
        <f t="shared" si="20"/>
        <v>4.8170000000000004E-2</v>
      </c>
    </row>
    <row r="1286" spans="1:10" x14ac:dyDescent="0.35">
      <c r="A1286" s="1" t="s">
        <v>16399</v>
      </c>
      <c r="B1286" s="1">
        <v>55.67</v>
      </c>
      <c r="C1286" s="1">
        <v>29.39</v>
      </c>
      <c r="D1286" s="1">
        <v>32.909999999999997</v>
      </c>
      <c r="E1286" s="1">
        <v>43.6</v>
      </c>
      <c r="F1286" s="1">
        <v>35.659999999999997</v>
      </c>
      <c r="G1286" s="1">
        <v>26.44</v>
      </c>
      <c r="H1286" s="1">
        <v>39.9</v>
      </c>
      <c r="I1286" s="1">
        <v>89.9</v>
      </c>
      <c r="J1286" s="52">
        <f t="shared" si="20"/>
        <v>4.4183750000000001E-2</v>
      </c>
    </row>
    <row r="1287" spans="1:10" x14ac:dyDescent="0.35">
      <c r="A1287" s="1" t="s">
        <v>16398</v>
      </c>
      <c r="B1287" s="1">
        <v>50.57</v>
      </c>
      <c r="C1287" s="1">
        <v>27.27</v>
      </c>
      <c r="D1287" s="1">
        <v>35</v>
      </c>
      <c r="E1287" s="1">
        <v>42.9</v>
      </c>
      <c r="F1287" s="1">
        <v>35.32</v>
      </c>
      <c r="G1287" s="1">
        <v>24.9</v>
      </c>
      <c r="H1287" s="1">
        <v>38.9</v>
      </c>
      <c r="I1287" s="1">
        <v>89.9</v>
      </c>
      <c r="J1287" s="52">
        <f t="shared" si="20"/>
        <v>4.3095000000000001E-2</v>
      </c>
    </row>
    <row r="1288" spans="1:10" x14ac:dyDescent="0.35">
      <c r="A1288" s="1" t="s">
        <v>16397</v>
      </c>
      <c r="B1288" s="1">
        <v>49.03</v>
      </c>
      <c r="C1288" s="1">
        <v>26.14</v>
      </c>
      <c r="D1288" s="1">
        <v>35</v>
      </c>
      <c r="E1288" s="1">
        <v>43.6</v>
      </c>
      <c r="F1288" s="1">
        <v>35.619999999999997</v>
      </c>
      <c r="G1288" s="1">
        <v>23</v>
      </c>
      <c r="H1288" s="1">
        <v>39</v>
      </c>
      <c r="I1288" s="1">
        <v>100.1</v>
      </c>
      <c r="J1288" s="52">
        <f t="shared" si="20"/>
        <v>4.3936250000000003E-2</v>
      </c>
    </row>
    <row r="1289" spans="1:10" x14ac:dyDescent="0.35">
      <c r="A1289" s="1" t="s">
        <v>16396</v>
      </c>
      <c r="B1289" s="1">
        <v>44.07</v>
      </c>
      <c r="C1289" s="1">
        <v>26.3</v>
      </c>
      <c r="D1289" s="1">
        <v>34.9</v>
      </c>
      <c r="E1289" s="1">
        <v>42.7</v>
      </c>
      <c r="F1289" s="1">
        <v>35.5</v>
      </c>
      <c r="G1289" s="1">
        <v>20.100000000000001</v>
      </c>
      <c r="H1289" s="1">
        <v>39.74</v>
      </c>
      <c r="I1289" s="1">
        <v>110</v>
      </c>
      <c r="J1289" s="52">
        <f t="shared" si="20"/>
        <v>4.4163750000000009E-2</v>
      </c>
    </row>
    <row r="1290" spans="1:10" x14ac:dyDescent="0.35">
      <c r="A1290" s="1" t="s">
        <v>16395</v>
      </c>
      <c r="B1290" s="1">
        <v>40.659999999999997</v>
      </c>
      <c r="C1290" s="1">
        <v>26.47</v>
      </c>
      <c r="D1290" s="1">
        <v>35</v>
      </c>
      <c r="E1290" s="1">
        <v>44.46</v>
      </c>
      <c r="F1290" s="1">
        <v>45.47</v>
      </c>
      <c r="G1290" s="1">
        <v>22</v>
      </c>
      <c r="H1290" s="1">
        <v>46.32</v>
      </c>
      <c r="I1290" s="1">
        <v>162.80000000000001</v>
      </c>
      <c r="J1290" s="52">
        <f t="shared" si="20"/>
        <v>5.28975E-2</v>
      </c>
    </row>
    <row r="1291" spans="1:10" x14ac:dyDescent="0.35">
      <c r="A1291" s="1" t="s">
        <v>16394</v>
      </c>
      <c r="B1291" s="1">
        <v>42.56</v>
      </c>
      <c r="C1291" s="1">
        <v>30.08</v>
      </c>
      <c r="D1291" s="1">
        <v>37.64</v>
      </c>
      <c r="E1291" s="1">
        <v>54.32</v>
      </c>
      <c r="F1291" s="1">
        <v>47.49</v>
      </c>
      <c r="G1291" s="1">
        <v>28</v>
      </c>
      <c r="H1291" s="1">
        <v>57.3</v>
      </c>
      <c r="I1291" s="1">
        <v>205.72</v>
      </c>
      <c r="J1291" s="52">
        <f t="shared" si="20"/>
        <v>6.2888750000000007E-2</v>
      </c>
    </row>
    <row r="1292" spans="1:10" x14ac:dyDescent="0.35">
      <c r="A1292" s="1" t="s">
        <v>16393</v>
      </c>
      <c r="B1292" s="1">
        <v>53</v>
      </c>
      <c r="C1292" s="1">
        <v>36.75</v>
      </c>
      <c r="D1292" s="1">
        <v>40</v>
      </c>
      <c r="E1292" s="1">
        <v>61.87</v>
      </c>
      <c r="F1292" s="1">
        <v>52.2</v>
      </c>
      <c r="G1292" s="1">
        <v>32.4</v>
      </c>
      <c r="H1292" s="1">
        <v>58.37</v>
      </c>
      <c r="I1292" s="1">
        <v>230</v>
      </c>
      <c r="J1292" s="52">
        <f t="shared" si="20"/>
        <v>7.0573749999999991E-2</v>
      </c>
    </row>
    <row r="1293" spans="1:10" x14ac:dyDescent="0.35">
      <c r="A1293" s="1" t="s">
        <v>16392</v>
      </c>
      <c r="B1293" s="1">
        <v>47.44</v>
      </c>
      <c r="C1293" s="1">
        <v>29.94</v>
      </c>
      <c r="D1293" s="1">
        <v>39</v>
      </c>
      <c r="E1293" s="1">
        <v>62.3</v>
      </c>
      <c r="F1293" s="1">
        <v>50.97</v>
      </c>
      <c r="G1293" s="1">
        <v>44.22</v>
      </c>
      <c r="H1293" s="1">
        <v>58.03</v>
      </c>
      <c r="I1293" s="1">
        <v>236.86</v>
      </c>
      <c r="J1293" s="52">
        <f t="shared" si="20"/>
        <v>7.1095000000000005E-2</v>
      </c>
    </row>
    <row r="1294" spans="1:10" x14ac:dyDescent="0.35">
      <c r="A1294" s="1" t="s">
        <v>16391</v>
      </c>
      <c r="B1294" s="1">
        <v>46.99</v>
      </c>
      <c r="C1294" s="1">
        <v>26.25</v>
      </c>
      <c r="D1294" s="1">
        <v>40</v>
      </c>
      <c r="E1294" s="1">
        <v>49</v>
      </c>
      <c r="F1294" s="1">
        <v>46.99</v>
      </c>
      <c r="G1294" s="1">
        <v>40.1</v>
      </c>
      <c r="H1294" s="1">
        <v>50.02</v>
      </c>
      <c r="I1294" s="1">
        <v>162</v>
      </c>
      <c r="J1294" s="52">
        <f t="shared" si="20"/>
        <v>5.7668750000000005E-2</v>
      </c>
    </row>
    <row r="1295" spans="1:10" x14ac:dyDescent="0.35">
      <c r="A1295" s="1" t="s">
        <v>16390</v>
      </c>
      <c r="B1295" s="1">
        <v>46.5</v>
      </c>
      <c r="C1295" s="1">
        <v>23.28</v>
      </c>
      <c r="D1295" s="1">
        <v>35</v>
      </c>
      <c r="E1295" s="1">
        <v>44.9</v>
      </c>
      <c r="F1295" s="1">
        <v>40.35</v>
      </c>
      <c r="G1295" s="1">
        <v>30.25</v>
      </c>
      <c r="H1295" s="1">
        <v>43.84</v>
      </c>
      <c r="I1295" s="1">
        <v>164.9</v>
      </c>
      <c r="J1295" s="52">
        <f t="shared" si="20"/>
        <v>5.3627499999999995E-2</v>
      </c>
    </row>
    <row r="1296" spans="1:10" x14ac:dyDescent="0.35">
      <c r="A1296" s="1" t="s">
        <v>16389</v>
      </c>
      <c r="B1296" s="1">
        <v>47.02</v>
      </c>
      <c r="C1296" s="1">
        <v>23.06</v>
      </c>
      <c r="D1296" s="1">
        <v>30.75</v>
      </c>
      <c r="E1296" s="1">
        <v>42.8</v>
      </c>
      <c r="F1296" s="1">
        <v>41.59</v>
      </c>
      <c r="G1296" s="1">
        <v>31.8</v>
      </c>
      <c r="H1296" s="1">
        <v>40.1</v>
      </c>
      <c r="I1296" s="1">
        <v>189.94</v>
      </c>
      <c r="J1296" s="52">
        <f t="shared" si="20"/>
        <v>5.5882500000000002E-2</v>
      </c>
    </row>
    <row r="1297" spans="1:10" x14ac:dyDescent="0.35">
      <c r="A1297" s="1" t="s">
        <v>16388</v>
      </c>
      <c r="B1297" s="1">
        <v>40</v>
      </c>
      <c r="C1297" s="1">
        <v>24.94</v>
      </c>
      <c r="D1297" s="1">
        <v>29.9</v>
      </c>
      <c r="E1297" s="1">
        <v>37.5</v>
      </c>
      <c r="F1297" s="1">
        <v>39</v>
      </c>
      <c r="G1297" s="1">
        <v>40.78</v>
      </c>
      <c r="H1297" s="1">
        <v>35.22</v>
      </c>
      <c r="I1297" s="1">
        <v>140</v>
      </c>
      <c r="J1297" s="52">
        <f t="shared" si="20"/>
        <v>4.8417500000000002E-2</v>
      </c>
    </row>
    <row r="1298" spans="1:10" x14ac:dyDescent="0.35">
      <c r="A1298" s="1" t="s">
        <v>16387</v>
      </c>
      <c r="B1298" s="1">
        <v>39.94</v>
      </c>
      <c r="C1298" s="1">
        <v>23.99</v>
      </c>
      <c r="D1298" s="1">
        <v>30.07</v>
      </c>
      <c r="E1298" s="1">
        <v>47.9</v>
      </c>
      <c r="F1298" s="1">
        <v>37.82</v>
      </c>
      <c r="G1298" s="1">
        <v>29.9</v>
      </c>
      <c r="H1298" s="1">
        <v>20.62</v>
      </c>
      <c r="I1298" s="1">
        <v>131.69999999999999</v>
      </c>
      <c r="J1298" s="52">
        <f t="shared" si="20"/>
        <v>4.5242499999999998E-2</v>
      </c>
    </row>
    <row r="1299" spans="1:10" x14ac:dyDescent="0.35">
      <c r="A1299" s="1" t="s">
        <v>16386</v>
      </c>
      <c r="B1299" s="1">
        <v>35.799999999999997</v>
      </c>
      <c r="C1299" s="1">
        <v>22.8</v>
      </c>
      <c r="D1299" s="1">
        <v>30</v>
      </c>
      <c r="E1299" s="1">
        <v>48.8</v>
      </c>
      <c r="F1299" s="1">
        <v>37.479999999999997</v>
      </c>
      <c r="G1299" s="1">
        <v>36.64</v>
      </c>
      <c r="H1299" s="1">
        <v>20.39</v>
      </c>
      <c r="I1299" s="1">
        <v>120</v>
      </c>
      <c r="J1299" s="52">
        <f t="shared" si="20"/>
        <v>4.3988749999999993E-2</v>
      </c>
    </row>
    <row r="1300" spans="1:10" x14ac:dyDescent="0.35">
      <c r="A1300" s="1" t="s">
        <v>16385</v>
      </c>
      <c r="B1300" s="1">
        <v>34.799999999999997</v>
      </c>
      <c r="C1300" s="1">
        <v>22.17</v>
      </c>
      <c r="D1300" s="1">
        <v>29</v>
      </c>
      <c r="E1300" s="1">
        <v>46.4</v>
      </c>
      <c r="F1300" s="1">
        <v>37.479999999999997</v>
      </c>
      <c r="G1300" s="1">
        <v>34.4</v>
      </c>
      <c r="H1300" s="1">
        <v>22.82</v>
      </c>
      <c r="I1300" s="1">
        <v>111.5</v>
      </c>
      <c r="J1300" s="52">
        <f t="shared" si="20"/>
        <v>4.2321249999999998E-2</v>
      </c>
    </row>
    <row r="1301" spans="1:10" x14ac:dyDescent="0.35">
      <c r="A1301" s="1" t="s">
        <v>16384</v>
      </c>
      <c r="B1301" s="1">
        <v>32.1</v>
      </c>
      <c r="C1301" s="1">
        <v>20.8</v>
      </c>
      <c r="D1301" s="1">
        <v>29.9</v>
      </c>
      <c r="E1301" s="1">
        <v>39.9</v>
      </c>
      <c r="F1301" s="1">
        <v>36.21</v>
      </c>
      <c r="G1301" s="1">
        <v>27.1</v>
      </c>
      <c r="H1301" s="1">
        <v>15.8</v>
      </c>
      <c r="I1301" s="1">
        <v>110</v>
      </c>
      <c r="J1301" s="52">
        <f t="shared" si="20"/>
        <v>3.8976250000000004E-2</v>
      </c>
    </row>
    <row r="1302" spans="1:10" x14ac:dyDescent="0.35">
      <c r="A1302" s="1" t="s">
        <v>16383</v>
      </c>
      <c r="B1302" s="1">
        <v>30.91</v>
      </c>
      <c r="C1302" s="1">
        <v>19.260000000000002</v>
      </c>
      <c r="D1302" s="1">
        <v>30</v>
      </c>
      <c r="E1302" s="1">
        <v>38.22</v>
      </c>
      <c r="F1302" s="1">
        <v>36.21</v>
      </c>
      <c r="G1302" s="1">
        <v>20</v>
      </c>
      <c r="H1302" s="1">
        <v>18.2</v>
      </c>
      <c r="I1302" s="1">
        <v>112.2</v>
      </c>
      <c r="J1302" s="52">
        <f t="shared" si="20"/>
        <v>3.8124999999999999E-2</v>
      </c>
    </row>
    <row r="1303" spans="1:10" x14ac:dyDescent="0.35">
      <c r="A1303" s="1" t="s">
        <v>16382</v>
      </c>
      <c r="B1303" s="1">
        <v>32.9</v>
      </c>
      <c r="C1303" s="1">
        <v>20.76</v>
      </c>
      <c r="D1303" s="1">
        <v>29.87</v>
      </c>
      <c r="E1303" s="1">
        <v>38.270000000000003</v>
      </c>
      <c r="F1303" s="1">
        <v>37.04</v>
      </c>
      <c r="G1303" s="1">
        <v>26.61</v>
      </c>
      <c r="H1303" s="1">
        <v>21.38</v>
      </c>
      <c r="I1303" s="1">
        <v>115.55</v>
      </c>
      <c r="J1303" s="52">
        <f t="shared" si="20"/>
        <v>4.02975E-2</v>
      </c>
    </row>
    <row r="1304" spans="1:10" x14ac:dyDescent="0.35">
      <c r="A1304" s="1" t="s">
        <v>16381</v>
      </c>
      <c r="B1304" s="1">
        <v>39.94</v>
      </c>
      <c r="C1304" s="1">
        <v>24.39</v>
      </c>
      <c r="D1304" s="1">
        <v>32.979999999999997</v>
      </c>
      <c r="E1304" s="1">
        <v>38.83</v>
      </c>
      <c r="F1304" s="1">
        <v>37.299999999999997</v>
      </c>
      <c r="G1304" s="1">
        <v>35.909999999999997</v>
      </c>
      <c r="H1304" s="1">
        <v>38.19</v>
      </c>
      <c r="I1304" s="1">
        <v>168.43</v>
      </c>
      <c r="J1304" s="52">
        <f t="shared" si="20"/>
        <v>5.1996250000000001E-2</v>
      </c>
    </row>
    <row r="1305" spans="1:10" x14ac:dyDescent="0.35">
      <c r="A1305" s="1" t="s">
        <v>16380</v>
      </c>
      <c r="B1305" s="1">
        <v>50</v>
      </c>
      <c r="C1305" s="1">
        <v>33.69</v>
      </c>
      <c r="D1305" s="1">
        <v>40</v>
      </c>
      <c r="E1305" s="1">
        <v>39.22</v>
      </c>
      <c r="F1305" s="1">
        <v>37.979999999999997</v>
      </c>
      <c r="G1305" s="1">
        <v>43</v>
      </c>
      <c r="H1305" s="1">
        <v>46.91</v>
      </c>
      <c r="I1305" s="1">
        <v>170</v>
      </c>
      <c r="J1305" s="52">
        <f t="shared" si="20"/>
        <v>5.7599999999999991E-2</v>
      </c>
    </row>
    <row r="1306" spans="1:10" x14ac:dyDescent="0.35">
      <c r="A1306" s="1" t="s">
        <v>16379</v>
      </c>
      <c r="B1306" s="1">
        <v>44.94</v>
      </c>
      <c r="C1306" s="1">
        <v>36.729999999999997</v>
      </c>
      <c r="D1306" s="1">
        <v>47.24</v>
      </c>
      <c r="E1306" s="1">
        <v>54.49</v>
      </c>
      <c r="F1306" s="1">
        <v>39.11</v>
      </c>
      <c r="G1306" s="1">
        <v>47.53</v>
      </c>
      <c r="H1306" s="1">
        <v>53.54</v>
      </c>
      <c r="I1306" s="1">
        <v>238.1</v>
      </c>
      <c r="J1306" s="52">
        <f t="shared" si="20"/>
        <v>7.0209999999999995E-2</v>
      </c>
    </row>
    <row r="1307" spans="1:10" x14ac:dyDescent="0.35">
      <c r="A1307" s="1" t="s">
        <v>16378</v>
      </c>
      <c r="B1307" s="1">
        <v>52.29</v>
      </c>
      <c r="C1307" s="1">
        <v>44.23</v>
      </c>
      <c r="D1307" s="1">
        <v>39.99</v>
      </c>
      <c r="E1307" s="1">
        <v>64.959999999999994</v>
      </c>
      <c r="F1307" s="1">
        <v>39.79</v>
      </c>
      <c r="G1307" s="1">
        <v>45.71</v>
      </c>
      <c r="H1307" s="1">
        <v>47</v>
      </c>
      <c r="I1307" s="1">
        <v>242</v>
      </c>
      <c r="J1307" s="52">
        <f t="shared" si="20"/>
        <v>7.1996249999999998E-2</v>
      </c>
    </row>
    <row r="1308" spans="1:10" x14ac:dyDescent="0.35">
      <c r="A1308" s="1" t="s">
        <v>16377</v>
      </c>
      <c r="B1308" s="1">
        <v>52.52</v>
      </c>
      <c r="C1308" s="1">
        <v>34.94</v>
      </c>
      <c r="D1308" s="1">
        <v>39.619999999999997</v>
      </c>
      <c r="E1308" s="1">
        <v>40</v>
      </c>
      <c r="F1308" s="1">
        <v>37.65</v>
      </c>
      <c r="G1308" s="1">
        <v>44.26</v>
      </c>
      <c r="H1308" s="1">
        <v>39.9</v>
      </c>
      <c r="I1308" s="1">
        <v>178.3</v>
      </c>
      <c r="J1308" s="52">
        <f t="shared" si="20"/>
        <v>5.8398749999999999E-2</v>
      </c>
    </row>
    <row r="1309" spans="1:10" x14ac:dyDescent="0.35">
      <c r="A1309" s="1" t="s">
        <v>16376</v>
      </c>
      <c r="B1309" s="1">
        <v>51.2</v>
      </c>
      <c r="C1309" s="1">
        <v>29.1</v>
      </c>
      <c r="D1309" s="1">
        <v>39.39</v>
      </c>
      <c r="E1309" s="1">
        <v>39.229999999999997</v>
      </c>
      <c r="F1309" s="1">
        <v>37.06</v>
      </c>
      <c r="G1309" s="1">
        <v>43.87</v>
      </c>
      <c r="H1309" s="1">
        <v>36.04</v>
      </c>
      <c r="I1309" s="1">
        <v>178.1</v>
      </c>
      <c r="J1309" s="52">
        <f t="shared" si="20"/>
        <v>5.6748750000000001E-2</v>
      </c>
    </row>
    <row r="1310" spans="1:10" x14ac:dyDescent="0.35">
      <c r="A1310" s="1" t="s">
        <v>16375</v>
      </c>
      <c r="B1310" s="1">
        <v>48.41</v>
      </c>
      <c r="C1310" s="1">
        <v>23.8</v>
      </c>
      <c r="D1310" s="1">
        <v>36.700000000000003</v>
      </c>
      <c r="E1310" s="1">
        <v>37.159999999999997</v>
      </c>
      <c r="F1310" s="1">
        <v>37.14</v>
      </c>
      <c r="G1310" s="1">
        <v>40.869999999999997</v>
      </c>
      <c r="H1310" s="1">
        <v>33.43</v>
      </c>
      <c r="I1310" s="1">
        <v>178.1</v>
      </c>
      <c r="J1310" s="52">
        <f t="shared" si="20"/>
        <v>5.445125E-2</v>
      </c>
    </row>
    <row r="1311" spans="1:10" x14ac:dyDescent="0.35">
      <c r="A1311" s="1" t="s">
        <v>16374</v>
      </c>
      <c r="B1311" s="1">
        <v>46.87</v>
      </c>
      <c r="C1311" s="1">
        <v>24.96</v>
      </c>
      <c r="D1311" s="1">
        <v>36.4</v>
      </c>
      <c r="E1311" s="1">
        <v>34.9</v>
      </c>
      <c r="F1311" s="1">
        <v>35</v>
      </c>
      <c r="G1311" s="1">
        <v>38.729999999999997</v>
      </c>
      <c r="H1311" s="1">
        <v>33.83</v>
      </c>
      <c r="I1311" s="1">
        <v>185.6</v>
      </c>
      <c r="J1311" s="52">
        <f t="shared" si="20"/>
        <v>5.4536249999999994E-2</v>
      </c>
    </row>
    <row r="1312" spans="1:10" x14ac:dyDescent="0.35">
      <c r="A1312" s="1" t="s">
        <v>16373</v>
      </c>
      <c r="B1312" s="1">
        <v>46.15</v>
      </c>
      <c r="C1312" s="1">
        <v>25</v>
      </c>
      <c r="D1312" s="1">
        <v>35</v>
      </c>
      <c r="E1312" s="1">
        <v>35.770000000000003</v>
      </c>
      <c r="F1312" s="1">
        <v>34.54</v>
      </c>
      <c r="G1312" s="1">
        <v>37.04</v>
      </c>
      <c r="H1312" s="1">
        <v>36.03</v>
      </c>
      <c r="I1312" s="1">
        <v>186</v>
      </c>
      <c r="J1312" s="52">
        <f t="shared" si="20"/>
        <v>5.4441249999999997E-2</v>
      </c>
    </row>
    <row r="1313" spans="1:10" x14ac:dyDescent="0.35">
      <c r="A1313" s="1" t="s">
        <v>16372</v>
      </c>
      <c r="B1313" s="1">
        <v>41.12</v>
      </c>
      <c r="C1313" s="1">
        <v>24</v>
      </c>
      <c r="D1313" s="1">
        <v>34.9</v>
      </c>
      <c r="E1313" s="1">
        <v>31.7</v>
      </c>
      <c r="F1313" s="1">
        <v>35.25</v>
      </c>
      <c r="G1313" s="1">
        <v>34.299999999999997</v>
      </c>
      <c r="H1313" s="1">
        <v>41.9</v>
      </c>
      <c r="I1313" s="1">
        <v>178.3</v>
      </c>
      <c r="J1313" s="52">
        <f t="shared" si="20"/>
        <v>5.2683750000000001E-2</v>
      </c>
    </row>
    <row r="1314" spans="1:10" x14ac:dyDescent="0.35">
      <c r="A1314" s="1" t="s">
        <v>16371</v>
      </c>
      <c r="B1314" s="1">
        <v>42.31</v>
      </c>
      <c r="C1314" s="1">
        <v>25.43</v>
      </c>
      <c r="D1314" s="1">
        <v>44.92</v>
      </c>
      <c r="E1314" s="1">
        <v>43.97</v>
      </c>
      <c r="F1314" s="1">
        <v>38.57</v>
      </c>
      <c r="G1314" s="1">
        <v>30.94</v>
      </c>
      <c r="H1314" s="1">
        <v>45.56</v>
      </c>
      <c r="I1314" s="1">
        <v>205</v>
      </c>
      <c r="J1314" s="52">
        <f t="shared" si="20"/>
        <v>5.9587500000000002E-2</v>
      </c>
    </row>
    <row r="1315" spans="1:10" x14ac:dyDescent="0.35">
      <c r="A1315" s="1" t="s">
        <v>16370</v>
      </c>
      <c r="B1315" s="1">
        <v>47.93</v>
      </c>
      <c r="C1315" s="1">
        <v>32.04</v>
      </c>
      <c r="D1315" s="1">
        <v>50.1</v>
      </c>
      <c r="E1315" s="1">
        <v>56.43</v>
      </c>
      <c r="F1315" s="1">
        <v>45.75</v>
      </c>
      <c r="G1315" s="1">
        <v>30.65</v>
      </c>
      <c r="H1315" s="1">
        <v>54.19</v>
      </c>
      <c r="I1315" s="1">
        <v>189.79</v>
      </c>
      <c r="J1315" s="52">
        <f t="shared" si="20"/>
        <v>6.336E-2</v>
      </c>
    </row>
    <row r="1316" spans="1:10" x14ac:dyDescent="0.35">
      <c r="A1316" s="1" t="s">
        <v>16369</v>
      </c>
      <c r="B1316" s="1">
        <v>54.95</v>
      </c>
      <c r="C1316" s="1">
        <v>36.130000000000003</v>
      </c>
      <c r="D1316" s="1">
        <v>57.52</v>
      </c>
      <c r="E1316" s="1">
        <v>74.22</v>
      </c>
      <c r="F1316" s="1">
        <v>51.68</v>
      </c>
      <c r="G1316" s="1">
        <v>36.1</v>
      </c>
      <c r="H1316" s="1">
        <v>60.93</v>
      </c>
      <c r="I1316" s="1">
        <v>234.97</v>
      </c>
      <c r="J1316" s="52">
        <f t="shared" si="20"/>
        <v>7.5812500000000005E-2</v>
      </c>
    </row>
    <row r="1317" spans="1:10" x14ac:dyDescent="0.35">
      <c r="A1317" s="1" t="s">
        <v>16368</v>
      </c>
      <c r="B1317" s="1">
        <v>52.91</v>
      </c>
      <c r="C1317" s="1">
        <v>37.31</v>
      </c>
      <c r="D1317" s="1">
        <v>58.19</v>
      </c>
      <c r="E1317" s="1">
        <v>48.5</v>
      </c>
      <c r="F1317" s="1">
        <v>51.47</v>
      </c>
      <c r="G1317" s="1">
        <v>35.08</v>
      </c>
      <c r="H1317" s="1">
        <v>57.31</v>
      </c>
      <c r="I1317" s="1">
        <v>200</v>
      </c>
      <c r="J1317" s="52">
        <f t="shared" si="20"/>
        <v>6.7596249999999997E-2</v>
      </c>
    </row>
    <row r="1318" spans="1:10" x14ac:dyDescent="0.35">
      <c r="A1318" s="1" t="s">
        <v>16367</v>
      </c>
      <c r="B1318" s="1">
        <v>48</v>
      </c>
      <c r="C1318" s="1">
        <v>31.33</v>
      </c>
      <c r="D1318" s="1">
        <v>53.42</v>
      </c>
      <c r="E1318" s="1">
        <v>49.9</v>
      </c>
      <c r="F1318" s="1">
        <v>50</v>
      </c>
      <c r="G1318" s="1">
        <v>28.62</v>
      </c>
      <c r="H1318" s="1">
        <v>51.09</v>
      </c>
      <c r="I1318" s="1">
        <v>206</v>
      </c>
      <c r="J1318" s="52">
        <f t="shared" si="20"/>
        <v>6.4795000000000005E-2</v>
      </c>
    </row>
    <row r="1319" spans="1:10" x14ac:dyDescent="0.35">
      <c r="A1319" s="1" t="s">
        <v>16366</v>
      </c>
      <c r="B1319" s="1">
        <v>47.11</v>
      </c>
      <c r="C1319" s="1">
        <v>24.88</v>
      </c>
      <c r="D1319" s="1">
        <v>38.06</v>
      </c>
      <c r="E1319" s="1">
        <v>45</v>
      </c>
      <c r="F1319" s="1">
        <v>44.46</v>
      </c>
      <c r="G1319" s="1">
        <v>25.19</v>
      </c>
      <c r="H1319" s="1">
        <v>43.59</v>
      </c>
      <c r="I1319" s="1">
        <v>207</v>
      </c>
      <c r="J1319" s="52">
        <f t="shared" si="20"/>
        <v>5.9411250000000006E-2</v>
      </c>
    </row>
    <row r="1320" spans="1:10" x14ac:dyDescent="0.35">
      <c r="A1320" s="1" t="s">
        <v>16365</v>
      </c>
      <c r="B1320" s="1">
        <v>44.94</v>
      </c>
      <c r="C1320" s="1">
        <v>23.03</v>
      </c>
      <c r="D1320" s="1">
        <v>39.68</v>
      </c>
      <c r="E1320" s="1">
        <v>40</v>
      </c>
      <c r="F1320" s="1">
        <v>47.65</v>
      </c>
      <c r="G1320" s="1">
        <v>24.6</v>
      </c>
      <c r="H1320" s="1">
        <v>43.62</v>
      </c>
      <c r="I1320" s="1">
        <v>190.98</v>
      </c>
      <c r="J1320" s="52">
        <f t="shared" si="20"/>
        <v>5.6812500000000002E-2</v>
      </c>
    </row>
    <row r="1321" spans="1:10" x14ac:dyDescent="0.35">
      <c r="A1321" s="1" t="s">
        <v>16364</v>
      </c>
      <c r="B1321" s="1">
        <v>38</v>
      </c>
      <c r="C1321" s="1">
        <v>20.74</v>
      </c>
      <c r="D1321" s="1">
        <v>39.9</v>
      </c>
      <c r="E1321" s="1">
        <v>38.18</v>
      </c>
      <c r="F1321" s="1">
        <v>44.1</v>
      </c>
      <c r="G1321" s="1">
        <v>23.3</v>
      </c>
      <c r="H1321" s="1">
        <v>36.700000000000003</v>
      </c>
      <c r="I1321" s="1">
        <v>149.93</v>
      </c>
      <c r="J1321" s="52">
        <f t="shared" si="20"/>
        <v>4.8856250000000004E-2</v>
      </c>
    </row>
    <row r="1322" spans="1:10" x14ac:dyDescent="0.35">
      <c r="A1322" s="1" t="s">
        <v>16363</v>
      </c>
      <c r="B1322" s="1">
        <v>37.44</v>
      </c>
      <c r="C1322" s="1">
        <v>24.04</v>
      </c>
      <c r="D1322" s="1">
        <v>31.75</v>
      </c>
      <c r="E1322" s="1">
        <v>39.1</v>
      </c>
      <c r="F1322" s="1">
        <v>38.700000000000003</v>
      </c>
      <c r="G1322" s="1">
        <v>22.4</v>
      </c>
      <c r="H1322" s="1">
        <v>35.57</v>
      </c>
      <c r="I1322" s="1">
        <v>169.8</v>
      </c>
      <c r="J1322" s="52">
        <f t="shared" si="20"/>
        <v>4.9849999999999992E-2</v>
      </c>
    </row>
    <row r="1323" spans="1:10" x14ac:dyDescent="0.35">
      <c r="A1323" s="1" t="s">
        <v>16362</v>
      </c>
      <c r="B1323" s="1">
        <v>36.299999999999997</v>
      </c>
      <c r="C1323" s="1">
        <v>22.58</v>
      </c>
      <c r="D1323" s="1">
        <v>32</v>
      </c>
      <c r="E1323" s="1">
        <v>47</v>
      </c>
      <c r="F1323" s="1">
        <v>37.020000000000003</v>
      </c>
      <c r="G1323" s="1">
        <v>22.3</v>
      </c>
      <c r="H1323" s="1">
        <v>35.08</v>
      </c>
      <c r="I1323" s="1">
        <v>130</v>
      </c>
      <c r="J1323" s="52">
        <f t="shared" si="20"/>
        <v>4.5285000000000006E-2</v>
      </c>
    </row>
    <row r="1324" spans="1:10" x14ac:dyDescent="0.35">
      <c r="A1324" s="1" t="s">
        <v>16361</v>
      </c>
      <c r="B1324" s="1">
        <v>34.9</v>
      </c>
      <c r="C1324" s="1">
        <v>21.26</v>
      </c>
      <c r="D1324" s="1">
        <v>32.1</v>
      </c>
      <c r="E1324" s="1">
        <v>42</v>
      </c>
      <c r="F1324" s="1">
        <v>37</v>
      </c>
      <c r="G1324" s="1">
        <v>22.03</v>
      </c>
      <c r="H1324" s="1">
        <v>34.49</v>
      </c>
      <c r="I1324" s="1">
        <v>126.37</v>
      </c>
      <c r="J1324" s="52">
        <f t="shared" si="20"/>
        <v>4.3768749999999995E-2</v>
      </c>
    </row>
    <row r="1325" spans="1:10" x14ac:dyDescent="0.35">
      <c r="A1325" s="1" t="s">
        <v>16360</v>
      </c>
      <c r="B1325" s="1">
        <v>34.9</v>
      </c>
      <c r="C1325" s="1">
        <v>20.09</v>
      </c>
      <c r="D1325" s="1">
        <v>32</v>
      </c>
      <c r="E1325" s="1">
        <v>38.950000000000003</v>
      </c>
      <c r="F1325" s="1">
        <v>36.369999999999997</v>
      </c>
      <c r="G1325" s="1">
        <v>20</v>
      </c>
      <c r="H1325" s="1">
        <v>33.299999999999997</v>
      </c>
      <c r="I1325" s="1">
        <v>122.31</v>
      </c>
      <c r="J1325" s="52">
        <f t="shared" si="20"/>
        <v>4.224E-2</v>
      </c>
    </row>
    <row r="1326" spans="1:10" x14ac:dyDescent="0.35">
      <c r="A1326" s="1" t="s">
        <v>16359</v>
      </c>
      <c r="B1326" s="1">
        <v>33.1</v>
      </c>
      <c r="C1326" s="1">
        <v>19.940000000000001</v>
      </c>
      <c r="D1326" s="1">
        <v>31.55</v>
      </c>
      <c r="E1326" s="1">
        <v>34.76</v>
      </c>
      <c r="F1326" s="1">
        <v>36.06</v>
      </c>
      <c r="G1326" s="1">
        <v>17.05</v>
      </c>
      <c r="H1326" s="1">
        <v>35.07</v>
      </c>
      <c r="I1326" s="1">
        <v>122.85</v>
      </c>
      <c r="J1326" s="52">
        <f t="shared" si="20"/>
        <v>4.1297500000000001E-2</v>
      </c>
    </row>
    <row r="1327" spans="1:10" x14ac:dyDescent="0.35">
      <c r="A1327" s="1" t="s">
        <v>16358</v>
      </c>
      <c r="B1327" s="1">
        <v>33.58</v>
      </c>
      <c r="C1327" s="1">
        <v>21.7</v>
      </c>
      <c r="D1327" s="1">
        <v>31.66</v>
      </c>
      <c r="E1327" s="1">
        <v>36</v>
      </c>
      <c r="F1327" s="1">
        <v>40.07</v>
      </c>
      <c r="G1327" s="1">
        <v>22.92</v>
      </c>
      <c r="H1327" s="1">
        <v>38.659999999999997</v>
      </c>
      <c r="I1327" s="1">
        <v>129.9</v>
      </c>
      <c r="J1327" s="52">
        <f t="shared" si="20"/>
        <v>4.4311250000000003E-2</v>
      </c>
    </row>
    <row r="1328" spans="1:10" x14ac:dyDescent="0.35">
      <c r="A1328" s="1" t="s">
        <v>16357</v>
      </c>
      <c r="B1328" s="1">
        <v>42.97</v>
      </c>
      <c r="C1328" s="1">
        <v>27.19</v>
      </c>
      <c r="D1328" s="1">
        <v>32.869999999999997</v>
      </c>
      <c r="E1328" s="1">
        <v>36.42</v>
      </c>
      <c r="F1328" s="1">
        <v>50.02</v>
      </c>
      <c r="G1328" s="1">
        <v>25.84</v>
      </c>
      <c r="H1328" s="1">
        <v>43.1</v>
      </c>
      <c r="I1328" s="1">
        <v>215.7</v>
      </c>
      <c r="J1328" s="52">
        <f t="shared" si="20"/>
        <v>5.9263750000000004E-2</v>
      </c>
    </row>
    <row r="1329" spans="1:10" x14ac:dyDescent="0.35">
      <c r="A1329" s="1" t="s">
        <v>16356</v>
      </c>
      <c r="B1329" s="1">
        <v>51.5</v>
      </c>
      <c r="C1329" s="1">
        <v>36.04</v>
      </c>
      <c r="D1329" s="1">
        <v>41.48</v>
      </c>
      <c r="E1329" s="1">
        <v>37</v>
      </c>
      <c r="F1329" s="1">
        <v>56.88</v>
      </c>
      <c r="G1329" s="1">
        <v>31.85</v>
      </c>
      <c r="H1329" s="1">
        <v>54.44</v>
      </c>
      <c r="I1329" s="1">
        <v>248.1</v>
      </c>
      <c r="J1329" s="52">
        <f t="shared" si="20"/>
        <v>6.9661249999999994E-2</v>
      </c>
    </row>
    <row r="1330" spans="1:10" x14ac:dyDescent="0.35">
      <c r="A1330" s="1" t="s">
        <v>16355</v>
      </c>
      <c r="B1330" s="1">
        <v>49.9</v>
      </c>
      <c r="C1330" s="1">
        <v>38.29</v>
      </c>
      <c r="D1330" s="1">
        <v>41.99</v>
      </c>
      <c r="E1330" s="1">
        <v>39.700000000000003</v>
      </c>
      <c r="F1330" s="1">
        <v>55.59</v>
      </c>
      <c r="G1330" s="1">
        <v>39.450000000000003</v>
      </c>
      <c r="H1330" s="1">
        <v>53.9</v>
      </c>
      <c r="I1330" s="1">
        <v>272.60000000000002</v>
      </c>
      <c r="J1330" s="52">
        <f t="shared" si="20"/>
        <v>7.3927500000000007E-2</v>
      </c>
    </row>
    <row r="1331" spans="1:10" x14ac:dyDescent="0.35">
      <c r="A1331" s="1" t="s">
        <v>16354</v>
      </c>
      <c r="B1331" s="1">
        <v>49.61</v>
      </c>
      <c r="C1331" s="1">
        <v>34.44</v>
      </c>
      <c r="D1331" s="1">
        <v>44.04</v>
      </c>
      <c r="E1331" s="1">
        <v>44.88</v>
      </c>
      <c r="F1331" s="1">
        <v>50.72</v>
      </c>
      <c r="G1331" s="1">
        <v>35.700000000000003</v>
      </c>
      <c r="H1331" s="1">
        <v>49.81</v>
      </c>
      <c r="I1331" s="1">
        <v>292</v>
      </c>
      <c r="J1331" s="52">
        <f t="shared" si="20"/>
        <v>7.5150000000000008E-2</v>
      </c>
    </row>
    <row r="1332" spans="1:10" x14ac:dyDescent="0.35">
      <c r="A1332" s="1" t="s">
        <v>16353</v>
      </c>
      <c r="B1332" s="1">
        <v>50</v>
      </c>
      <c r="C1332" s="1">
        <v>32.119999999999997</v>
      </c>
      <c r="D1332" s="1">
        <v>49.44</v>
      </c>
      <c r="E1332" s="1">
        <v>44.03</v>
      </c>
      <c r="F1332" s="1">
        <v>40.03</v>
      </c>
      <c r="G1332" s="1">
        <v>27.5</v>
      </c>
      <c r="H1332" s="1">
        <v>40.97</v>
      </c>
      <c r="I1332" s="1">
        <v>218.3</v>
      </c>
      <c r="J1332" s="52">
        <f t="shared" si="20"/>
        <v>6.279875E-2</v>
      </c>
    </row>
    <row r="1333" spans="1:10" x14ac:dyDescent="0.35">
      <c r="A1333" s="1" t="s">
        <v>16352</v>
      </c>
      <c r="B1333" s="1">
        <v>51.66</v>
      </c>
      <c r="C1333" s="1">
        <v>30.44</v>
      </c>
      <c r="D1333" s="1">
        <v>51.51</v>
      </c>
      <c r="E1333" s="1">
        <v>44.27</v>
      </c>
      <c r="F1333" s="1">
        <v>38.97</v>
      </c>
      <c r="G1333" s="1">
        <v>27.79</v>
      </c>
      <c r="H1333" s="1">
        <v>41.48</v>
      </c>
      <c r="I1333" s="1">
        <v>129.9</v>
      </c>
      <c r="J1333" s="52">
        <f t="shared" si="20"/>
        <v>5.20025E-2</v>
      </c>
    </row>
    <row r="1334" spans="1:10" x14ac:dyDescent="0.35">
      <c r="A1334" s="1" t="s">
        <v>16351</v>
      </c>
      <c r="B1334" s="1">
        <v>47.99</v>
      </c>
      <c r="C1334" s="1">
        <v>26.55</v>
      </c>
      <c r="D1334" s="1">
        <v>50.69</v>
      </c>
      <c r="E1334" s="1">
        <v>42.73</v>
      </c>
      <c r="F1334" s="1">
        <v>37.4</v>
      </c>
      <c r="G1334" s="1">
        <v>26.59</v>
      </c>
      <c r="H1334" s="1">
        <v>40.86</v>
      </c>
      <c r="I1334" s="1">
        <v>111.19</v>
      </c>
      <c r="J1334" s="52">
        <f t="shared" si="20"/>
        <v>4.8000000000000001E-2</v>
      </c>
    </row>
    <row r="1335" spans="1:10" x14ac:dyDescent="0.35">
      <c r="A1335" s="1" t="s">
        <v>16350</v>
      </c>
      <c r="B1335" s="1">
        <v>49.94</v>
      </c>
      <c r="C1335" s="1">
        <v>26.01</v>
      </c>
      <c r="D1335" s="1">
        <v>36.880000000000003</v>
      </c>
      <c r="E1335" s="1">
        <v>39.1</v>
      </c>
      <c r="F1335" s="1">
        <v>38.979999999999997</v>
      </c>
      <c r="G1335" s="1">
        <v>25.09</v>
      </c>
      <c r="H1335" s="1">
        <v>40.130000000000003</v>
      </c>
      <c r="I1335" s="1">
        <v>111.92</v>
      </c>
      <c r="J1335" s="52">
        <f t="shared" si="20"/>
        <v>4.6006249999999999E-2</v>
      </c>
    </row>
    <row r="1336" spans="1:10" x14ac:dyDescent="0.35">
      <c r="A1336" s="1" t="s">
        <v>16349</v>
      </c>
      <c r="B1336" s="1">
        <v>46.87</v>
      </c>
      <c r="C1336" s="1">
        <v>25</v>
      </c>
      <c r="D1336" s="1">
        <v>34.9</v>
      </c>
      <c r="E1336" s="1">
        <v>32.450000000000003</v>
      </c>
      <c r="F1336" s="1">
        <v>37.880000000000003</v>
      </c>
      <c r="G1336" s="1">
        <v>24.51</v>
      </c>
      <c r="H1336" s="1">
        <v>42.4</v>
      </c>
      <c r="I1336" s="1">
        <v>120.71</v>
      </c>
      <c r="J1336" s="52">
        <f t="shared" si="20"/>
        <v>4.5590000000000006E-2</v>
      </c>
    </row>
    <row r="1337" spans="1:10" x14ac:dyDescent="0.35">
      <c r="A1337" s="1" t="s">
        <v>16348</v>
      </c>
      <c r="B1337" s="1">
        <v>46.96</v>
      </c>
      <c r="C1337" s="1">
        <v>24.78</v>
      </c>
      <c r="D1337" s="1">
        <v>32.6</v>
      </c>
      <c r="E1337" s="1">
        <v>35.630000000000003</v>
      </c>
      <c r="F1337" s="1">
        <v>42</v>
      </c>
      <c r="G1337" s="1">
        <v>25.96</v>
      </c>
      <c r="H1337" s="1">
        <v>46.23</v>
      </c>
      <c r="I1337" s="1">
        <v>123.6</v>
      </c>
      <c r="J1337" s="52">
        <f t="shared" si="20"/>
        <v>4.7219999999999998E-2</v>
      </c>
    </row>
    <row r="1338" spans="1:10" x14ac:dyDescent="0.35">
      <c r="A1338" s="1" t="s">
        <v>16347</v>
      </c>
      <c r="B1338" s="1">
        <v>49.93</v>
      </c>
      <c r="C1338" s="1">
        <v>25.39</v>
      </c>
      <c r="D1338" s="1">
        <v>32.549999999999997</v>
      </c>
      <c r="E1338" s="1">
        <v>34.72</v>
      </c>
      <c r="F1338" s="1">
        <v>44.4</v>
      </c>
      <c r="G1338" s="1">
        <v>27</v>
      </c>
      <c r="H1338" s="1">
        <v>51.07</v>
      </c>
      <c r="I1338" s="1">
        <v>231</v>
      </c>
      <c r="J1338" s="52">
        <f t="shared" si="20"/>
        <v>6.20075E-2</v>
      </c>
    </row>
    <row r="1339" spans="1:10" x14ac:dyDescent="0.35">
      <c r="A1339" s="1" t="s">
        <v>16346</v>
      </c>
      <c r="B1339" s="1">
        <v>49.91</v>
      </c>
      <c r="C1339" s="1">
        <v>31.16</v>
      </c>
      <c r="D1339" s="1">
        <v>38</v>
      </c>
      <c r="E1339" s="1">
        <v>47</v>
      </c>
      <c r="F1339" s="1">
        <v>53.24</v>
      </c>
      <c r="G1339" s="1">
        <v>31.11</v>
      </c>
      <c r="H1339" s="1">
        <v>56.02</v>
      </c>
      <c r="I1339" s="1">
        <v>309.89999999999998</v>
      </c>
      <c r="J1339" s="52">
        <f t="shared" si="20"/>
        <v>7.7042499999999986E-2</v>
      </c>
    </row>
    <row r="1340" spans="1:10" x14ac:dyDescent="0.35">
      <c r="A1340" s="1" t="s">
        <v>16345</v>
      </c>
      <c r="B1340" s="1">
        <v>68.34</v>
      </c>
      <c r="C1340" s="1">
        <v>39.909999999999997</v>
      </c>
      <c r="D1340" s="1">
        <v>46.5</v>
      </c>
      <c r="E1340" s="1">
        <v>56.8</v>
      </c>
      <c r="F1340" s="1">
        <v>56.92</v>
      </c>
      <c r="G1340" s="1">
        <v>36.020000000000003</v>
      </c>
      <c r="H1340" s="1">
        <v>64.900000000000006</v>
      </c>
      <c r="I1340" s="1">
        <v>410.08</v>
      </c>
      <c r="J1340" s="52">
        <f t="shared" si="20"/>
        <v>9.743375E-2</v>
      </c>
    </row>
    <row r="1341" spans="1:10" x14ac:dyDescent="0.35">
      <c r="A1341" s="1" t="s">
        <v>16344</v>
      </c>
      <c r="B1341" s="1">
        <v>62.16</v>
      </c>
      <c r="C1341" s="1">
        <v>36.51</v>
      </c>
      <c r="D1341" s="1">
        <v>40</v>
      </c>
      <c r="E1341" s="1">
        <v>104.59</v>
      </c>
      <c r="F1341" s="1">
        <v>54.4</v>
      </c>
      <c r="G1341" s="1">
        <v>40.53</v>
      </c>
      <c r="H1341" s="1">
        <v>65.73</v>
      </c>
      <c r="I1341" s="1">
        <v>375</v>
      </c>
      <c r="J1341" s="52">
        <f t="shared" si="20"/>
        <v>9.7364999999999993E-2</v>
      </c>
    </row>
    <row r="1342" spans="1:10" x14ac:dyDescent="0.35">
      <c r="A1342" s="1" t="s">
        <v>16343</v>
      </c>
      <c r="B1342" s="1">
        <v>52.25</v>
      </c>
      <c r="C1342" s="1">
        <v>30.31</v>
      </c>
      <c r="D1342" s="1">
        <v>36</v>
      </c>
      <c r="E1342" s="1">
        <v>79.900000000000006</v>
      </c>
      <c r="F1342" s="1">
        <v>50.61</v>
      </c>
      <c r="G1342" s="1">
        <v>35.21</v>
      </c>
      <c r="H1342" s="1">
        <v>56.91</v>
      </c>
      <c r="I1342" s="1">
        <v>319.89999999999998</v>
      </c>
      <c r="J1342" s="52">
        <f t="shared" si="20"/>
        <v>8.2636249999999994E-2</v>
      </c>
    </row>
    <row r="1343" spans="1:10" x14ac:dyDescent="0.35">
      <c r="A1343" s="1" t="s">
        <v>16342</v>
      </c>
      <c r="B1343" s="1">
        <v>47.66</v>
      </c>
      <c r="C1343" s="1">
        <v>25.2</v>
      </c>
      <c r="D1343" s="1">
        <v>34.1</v>
      </c>
      <c r="E1343" s="1">
        <v>53.13</v>
      </c>
      <c r="F1343" s="1">
        <v>43.09</v>
      </c>
      <c r="G1343" s="1">
        <v>30.1</v>
      </c>
      <c r="H1343" s="1">
        <v>53.5</v>
      </c>
      <c r="I1343" s="1">
        <v>247.8</v>
      </c>
      <c r="J1343" s="52">
        <f t="shared" si="20"/>
        <v>6.6822499999999993E-2</v>
      </c>
    </row>
    <row r="1344" spans="1:10" x14ac:dyDescent="0.35">
      <c r="A1344" s="1" t="s">
        <v>16341</v>
      </c>
      <c r="B1344" s="1">
        <v>48</v>
      </c>
      <c r="C1344" s="1">
        <v>25.1</v>
      </c>
      <c r="D1344" s="1">
        <v>32.1</v>
      </c>
      <c r="E1344" s="1">
        <v>55.5</v>
      </c>
      <c r="F1344" s="1">
        <v>42.4</v>
      </c>
      <c r="G1344" s="1">
        <v>29.9</v>
      </c>
      <c r="H1344" s="1">
        <v>48.44</v>
      </c>
      <c r="I1344" s="1">
        <v>299</v>
      </c>
      <c r="J1344" s="52">
        <f t="shared" si="20"/>
        <v>7.2555000000000008E-2</v>
      </c>
    </row>
    <row r="1345" spans="1:10" x14ac:dyDescent="0.35">
      <c r="A1345" s="1" t="s">
        <v>16340</v>
      </c>
      <c r="B1345" s="1">
        <v>48.34</v>
      </c>
      <c r="C1345" s="1">
        <v>24.63</v>
      </c>
      <c r="D1345" s="1">
        <v>31.36</v>
      </c>
      <c r="E1345" s="1">
        <v>45.1</v>
      </c>
      <c r="F1345" s="1">
        <v>40.4</v>
      </c>
      <c r="G1345" s="1">
        <v>26.46</v>
      </c>
      <c r="H1345" s="1">
        <v>45</v>
      </c>
      <c r="I1345" s="1">
        <v>282.5</v>
      </c>
      <c r="J1345" s="52">
        <f t="shared" si="20"/>
        <v>6.7973749999999999E-2</v>
      </c>
    </row>
    <row r="1346" spans="1:10" x14ac:dyDescent="0.35">
      <c r="A1346" s="1" t="s">
        <v>16339</v>
      </c>
      <c r="B1346" s="1">
        <v>46.43</v>
      </c>
      <c r="C1346" s="1">
        <v>25.44</v>
      </c>
      <c r="D1346" s="1">
        <v>31.28</v>
      </c>
      <c r="E1346" s="1">
        <v>47.3</v>
      </c>
      <c r="F1346" s="1">
        <v>37.1</v>
      </c>
      <c r="G1346" s="1">
        <v>25.56</v>
      </c>
      <c r="H1346" s="1">
        <v>45.1</v>
      </c>
      <c r="I1346" s="1">
        <v>300.39999999999998</v>
      </c>
      <c r="J1346" s="52">
        <f t="shared" si="20"/>
        <v>6.9826249999999992E-2</v>
      </c>
    </row>
    <row r="1347" spans="1:10" x14ac:dyDescent="0.35">
      <c r="A1347" s="1" t="s">
        <v>16338</v>
      </c>
      <c r="B1347" s="1">
        <v>42.92</v>
      </c>
      <c r="C1347" s="1">
        <v>23</v>
      </c>
      <c r="D1347" s="1">
        <v>29</v>
      </c>
      <c r="E1347" s="1">
        <v>46</v>
      </c>
      <c r="F1347" s="1">
        <v>37</v>
      </c>
      <c r="G1347" s="1">
        <v>25.2</v>
      </c>
      <c r="H1347" s="1">
        <v>41.8</v>
      </c>
      <c r="I1347" s="1">
        <v>300.10000000000002</v>
      </c>
      <c r="J1347" s="52">
        <f t="shared" ref="J1347:J1410" si="21">(AVERAGE(B1347:I1347))/1000</f>
        <v>6.8127499999999994E-2</v>
      </c>
    </row>
    <row r="1348" spans="1:10" x14ac:dyDescent="0.35">
      <c r="A1348" s="1" t="s">
        <v>16337</v>
      </c>
      <c r="B1348" s="1">
        <v>41.96</v>
      </c>
      <c r="C1348" s="1">
        <v>21.11</v>
      </c>
      <c r="D1348" s="1">
        <v>28.53</v>
      </c>
      <c r="E1348" s="1">
        <v>46.27</v>
      </c>
      <c r="F1348" s="1">
        <v>36.840000000000003</v>
      </c>
      <c r="G1348" s="1">
        <v>24.35</v>
      </c>
      <c r="H1348" s="1">
        <v>40.99</v>
      </c>
      <c r="I1348" s="1">
        <v>275</v>
      </c>
      <c r="J1348" s="52">
        <f t="shared" si="21"/>
        <v>6.4381250000000001E-2</v>
      </c>
    </row>
    <row r="1349" spans="1:10" x14ac:dyDescent="0.35">
      <c r="A1349" s="1" t="s">
        <v>16336</v>
      </c>
      <c r="B1349" s="1">
        <v>38.270000000000003</v>
      </c>
      <c r="C1349" s="1">
        <v>20</v>
      </c>
      <c r="D1349" s="1">
        <v>28.51</v>
      </c>
      <c r="E1349" s="1">
        <v>44.07</v>
      </c>
      <c r="F1349" s="1">
        <v>35.880000000000003</v>
      </c>
      <c r="G1349" s="1">
        <v>23.53</v>
      </c>
      <c r="H1349" s="1">
        <v>40.24</v>
      </c>
      <c r="I1349" s="1">
        <v>219.03</v>
      </c>
      <c r="J1349" s="52">
        <f t="shared" si="21"/>
        <v>5.6191249999999998E-2</v>
      </c>
    </row>
    <row r="1350" spans="1:10" x14ac:dyDescent="0.35">
      <c r="A1350" s="1" t="s">
        <v>16335</v>
      </c>
      <c r="B1350" s="1">
        <v>36.28</v>
      </c>
      <c r="C1350" s="1">
        <v>21.02</v>
      </c>
      <c r="D1350" s="1">
        <v>28</v>
      </c>
      <c r="E1350" s="1">
        <v>44.61</v>
      </c>
      <c r="F1350" s="1">
        <v>36.770000000000003</v>
      </c>
      <c r="G1350" s="1">
        <v>24.08</v>
      </c>
      <c r="H1350" s="1">
        <v>40.700000000000003</v>
      </c>
      <c r="I1350" s="1">
        <v>238.2</v>
      </c>
      <c r="J1350" s="52">
        <f t="shared" si="21"/>
        <v>5.8707499999999996E-2</v>
      </c>
    </row>
    <row r="1351" spans="1:10" x14ac:dyDescent="0.35">
      <c r="A1351" s="1" t="s">
        <v>16334</v>
      </c>
      <c r="B1351" s="1">
        <v>38</v>
      </c>
      <c r="C1351" s="1">
        <v>22.07</v>
      </c>
      <c r="D1351" s="1">
        <v>28.48</v>
      </c>
      <c r="E1351" s="1">
        <v>46.44</v>
      </c>
      <c r="F1351" s="1">
        <v>39.409999999999997</v>
      </c>
      <c r="G1351" s="1">
        <v>25.01</v>
      </c>
      <c r="H1351" s="1">
        <v>42.73</v>
      </c>
      <c r="I1351" s="1">
        <v>237.17</v>
      </c>
      <c r="J1351" s="52">
        <f t="shared" si="21"/>
        <v>5.9913749999999995E-2</v>
      </c>
    </row>
    <row r="1352" spans="1:10" x14ac:dyDescent="0.35">
      <c r="A1352" s="1" t="s">
        <v>16333</v>
      </c>
      <c r="B1352" s="1">
        <v>47.38</v>
      </c>
      <c r="C1352" s="1">
        <v>27.35</v>
      </c>
      <c r="D1352" s="1">
        <v>28.71</v>
      </c>
      <c r="E1352" s="1">
        <v>53.6</v>
      </c>
      <c r="F1352" s="1">
        <v>48.74</v>
      </c>
      <c r="G1352" s="1">
        <v>31.24</v>
      </c>
      <c r="H1352" s="1">
        <v>54.39</v>
      </c>
      <c r="I1352" s="1">
        <v>249.98</v>
      </c>
      <c r="J1352" s="52">
        <f t="shared" si="21"/>
        <v>6.7673750000000005E-2</v>
      </c>
    </row>
    <row r="1353" spans="1:10" x14ac:dyDescent="0.35">
      <c r="A1353" s="1" t="s">
        <v>16332</v>
      </c>
      <c r="B1353" s="1">
        <v>55.2</v>
      </c>
      <c r="C1353" s="1">
        <v>32.93</v>
      </c>
      <c r="D1353" s="1">
        <v>28.79</v>
      </c>
      <c r="E1353" s="1">
        <v>69.900000000000006</v>
      </c>
      <c r="F1353" s="1">
        <v>53.04</v>
      </c>
      <c r="G1353" s="1">
        <v>36.15</v>
      </c>
      <c r="H1353" s="1">
        <v>60.54</v>
      </c>
      <c r="I1353" s="1">
        <v>263.45999999999998</v>
      </c>
      <c r="J1353" s="52">
        <f t="shared" si="21"/>
        <v>7.5001250000000005E-2</v>
      </c>
    </row>
    <row r="1354" spans="1:10" x14ac:dyDescent="0.35">
      <c r="A1354" s="1" t="s">
        <v>16331</v>
      </c>
      <c r="B1354" s="1">
        <v>55.64</v>
      </c>
      <c r="C1354" s="1">
        <v>36.08</v>
      </c>
      <c r="D1354" s="1">
        <v>28.78</v>
      </c>
      <c r="E1354" s="1">
        <v>77.45</v>
      </c>
      <c r="F1354" s="1">
        <v>51.88</v>
      </c>
      <c r="G1354" s="1">
        <v>37.64</v>
      </c>
      <c r="H1354" s="1">
        <v>60.85</v>
      </c>
      <c r="I1354" s="1">
        <v>275.57</v>
      </c>
      <c r="J1354" s="52">
        <f t="shared" si="21"/>
        <v>7.7986249999999993E-2</v>
      </c>
    </row>
    <row r="1355" spans="1:10" x14ac:dyDescent="0.35">
      <c r="A1355" s="1" t="s">
        <v>16330</v>
      </c>
      <c r="B1355" s="1">
        <v>57.89</v>
      </c>
      <c r="C1355" s="1">
        <v>33.479999999999997</v>
      </c>
      <c r="D1355" s="1">
        <v>28.87</v>
      </c>
      <c r="E1355" s="1">
        <v>70.099999999999994</v>
      </c>
      <c r="F1355" s="1">
        <v>49.92</v>
      </c>
      <c r="G1355" s="1">
        <v>37.01</v>
      </c>
      <c r="H1355" s="1">
        <v>55.51</v>
      </c>
      <c r="I1355" s="1">
        <v>267.37</v>
      </c>
      <c r="J1355" s="52">
        <f t="shared" si="21"/>
        <v>7.5018749999999995E-2</v>
      </c>
    </row>
    <row r="1356" spans="1:10" x14ac:dyDescent="0.35">
      <c r="A1356" s="1" t="s">
        <v>16329</v>
      </c>
      <c r="B1356" s="1">
        <v>52.16</v>
      </c>
      <c r="C1356" s="1">
        <v>32.6</v>
      </c>
      <c r="D1356" s="1">
        <v>32.6</v>
      </c>
      <c r="E1356" s="1">
        <v>69.36</v>
      </c>
      <c r="F1356" s="1">
        <v>42</v>
      </c>
      <c r="G1356" s="1">
        <v>34.020000000000003</v>
      </c>
      <c r="H1356" s="1">
        <v>50.6</v>
      </c>
      <c r="I1356" s="1">
        <v>245.75</v>
      </c>
      <c r="J1356" s="52">
        <f t="shared" si="21"/>
        <v>6.9886249999999983E-2</v>
      </c>
    </row>
    <row r="1357" spans="1:10" x14ac:dyDescent="0.35">
      <c r="A1357" s="1" t="s">
        <v>16328</v>
      </c>
      <c r="B1357" s="1">
        <v>52</v>
      </c>
      <c r="C1357" s="1">
        <v>29.5</v>
      </c>
      <c r="D1357" s="1">
        <v>30</v>
      </c>
      <c r="E1357" s="1">
        <v>65.069999999999993</v>
      </c>
      <c r="F1357" s="1">
        <v>39.08</v>
      </c>
      <c r="G1357" s="1">
        <v>33.130000000000003</v>
      </c>
      <c r="H1357" s="1">
        <v>43.41</v>
      </c>
      <c r="I1357" s="1">
        <v>213.02</v>
      </c>
      <c r="J1357" s="52">
        <f t="shared" si="21"/>
        <v>6.3151249999999992E-2</v>
      </c>
    </row>
    <row r="1358" spans="1:10" x14ac:dyDescent="0.35">
      <c r="A1358" s="1" t="s">
        <v>16327</v>
      </c>
      <c r="B1358" s="1">
        <v>52.02</v>
      </c>
      <c r="C1358" s="1">
        <v>27.57</v>
      </c>
      <c r="D1358" s="1">
        <v>30</v>
      </c>
      <c r="E1358" s="1">
        <v>58.5</v>
      </c>
      <c r="F1358" s="1">
        <v>39.28</v>
      </c>
      <c r="G1358" s="1">
        <v>32.1</v>
      </c>
      <c r="H1358" s="1">
        <v>39.950000000000003</v>
      </c>
      <c r="I1358" s="1">
        <v>196.64</v>
      </c>
      <c r="J1358" s="52">
        <f t="shared" si="21"/>
        <v>5.9507499999999998E-2</v>
      </c>
    </row>
    <row r="1359" spans="1:10" x14ac:dyDescent="0.35">
      <c r="A1359" s="1" t="s">
        <v>16326</v>
      </c>
      <c r="B1359" s="1">
        <v>49.72</v>
      </c>
      <c r="C1359" s="1">
        <v>25.06</v>
      </c>
      <c r="D1359" s="1">
        <v>32</v>
      </c>
      <c r="E1359" s="1">
        <v>61.53</v>
      </c>
      <c r="F1359" s="1">
        <v>39</v>
      </c>
      <c r="G1359" s="1">
        <v>30.45</v>
      </c>
      <c r="H1359" s="1">
        <v>40.19</v>
      </c>
      <c r="I1359" s="1">
        <v>178.97</v>
      </c>
      <c r="J1359" s="52">
        <f t="shared" si="21"/>
        <v>5.7114999999999992E-2</v>
      </c>
    </row>
    <row r="1360" spans="1:10" x14ac:dyDescent="0.35">
      <c r="A1360" s="1" t="s">
        <v>16325</v>
      </c>
      <c r="B1360" s="1">
        <v>48.31</v>
      </c>
      <c r="C1360" s="1">
        <v>24</v>
      </c>
      <c r="D1360" s="1">
        <v>30</v>
      </c>
      <c r="E1360" s="1">
        <v>59.77</v>
      </c>
      <c r="F1360" s="1">
        <v>37.909999999999997</v>
      </c>
      <c r="G1360" s="1">
        <v>28.14</v>
      </c>
      <c r="H1360" s="1">
        <v>39</v>
      </c>
      <c r="I1360" s="1">
        <v>177.04</v>
      </c>
      <c r="J1360" s="52">
        <f t="shared" si="21"/>
        <v>5.5521249999999994E-2</v>
      </c>
    </row>
    <row r="1361" spans="1:10" x14ac:dyDescent="0.35">
      <c r="A1361" s="1" t="s">
        <v>16324</v>
      </c>
      <c r="B1361" s="1">
        <v>44.94</v>
      </c>
      <c r="C1361" s="1">
        <v>25.11</v>
      </c>
      <c r="D1361" s="1">
        <v>28.65</v>
      </c>
      <c r="E1361" s="1">
        <v>57.4</v>
      </c>
      <c r="F1361" s="1">
        <v>41.45</v>
      </c>
      <c r="G1361" s="1">
        <v>29.9</v>
      </c>
      <c r="H1361" s="1">
        <v>40.14</v>
      </c>
      <c r="I1361" s="1">
        <v>197.47</v>
      </c>
      <c r="J1361" s="52">
        <f t="shared" si="21"/>
        <v>5.8132500000000011E-2</v>
      </c>
    </row>
    <row r="1362" spans="1:10" x14ac:dyDescent="0.35">
      <c r="A1362" s="1" t="s">
        <v>16323</v>
      </c>
      <c r="B1362" s="1">
        <v>43.45</v>
      </c>
      <c r="C1362" s="1">
        <v>26.94</v>
      </c>
      <c r="D1362" s="1">
        <v>28.7</v>
      </c>
      <c r="E1362" s="1">
        <v>56.1</v>
      </c>
      <c r="F1362" s="1">
        <v>45.14</v>
      </c>
      <c r="G1362" s="1">
        <v>32.46</v>
      </c>
      <c r="H1362" s="1">
        <v>43.16</v>
      </c>
      <c r="I1362" s="1">
        <v>225.08</v>
      </c>
      <c r="J1362" s="52">
        <f t="shared" si="21"/>
        <v>6.2628749999999997E-2</v>
      </c>
    </row>
    <row r="1363" spans="1:10" x14ac:dyDescent="0.35">
      <c r="A1363" s="1" t="s">
        <v>16322</v>
      </c>
      <c r="B1363" s="1">
        <v>44.94</v>
      </c>
      <c r="C1363" s="1">
        <v>33.979999999999997</v>
      </c>
      <c r="D1363" s="1">
        <v>31.89</v>
      </c>
      <c r="E1363" s="1">
        <v>62.1</v>
      </c>
      <c r="F1363" s="1">
        <v>55.24</v>
      </c>
      <c r="G1363" s="1">
        <v>36.979999999999997</v>
      </c>
      <c r="H1363" s="1">
        <v>52.03</v>
      </c>
      <c r="I1363" s="1">
        <v>259.89999999999998</v>
      </c>
      <c r="J1363" s="52">
        <f t="shared" si="21"/>
        <v>7.2132499999999988E-2</v>
      </c>
    </row>
    <row r="1364" spans="1:10" x14ac:dyDescent="0.35">
      <c r="A1364" s="1" t="s">
        <v>16321</v>
      </c>
      <c r="B1364" s="1">
        <v>53.12</v>
      </c>
      <c r="C1364" s="1">
        <v>39.94</v>
      </c>
      <c r="D1364" s="1">
        <v>38.79</v>
      </c>
      <c r="E1364" s="1">
        <v>81</v>
      </c>
      <c r="F1364" s="1">
        <v>62.98</v>
      </c>
      <c r="G1364" s="1">
        <v>38.46</v>
      </c>
      <c r="H1364" s="1">
        <v>57.91</v>
      </c>
      <c r="I1364" s="1">
        <v>299</v>
      </c>
      <c r="J1364" s="52">
        <f t="shared" si="21"/>
        <v>8.3899999999999988E-2</v>
      </c>
    </row>
    <row r="1365" spans="1:10" x14ac:dyDescent="0.35">
      <c r="A1365" s="1" t="s">
        <v>16320</v>
      </c>
      <c r="B1365" s="1">
        <v>56</v>
      </c>
      <c r="C1365" s="1">
        <v>37.549999999999997</v>
      </c>
      <c r="D1365" s="1">
        <v>42.91</v>
      </c>
      <c r="E1365" s="1">
        <v>89.8</v>
      </c>
      <c r="F1365" s="1">
        <v>54.94</v>
      </c>
      <c r="G1365" s="1">
        <v>42.17</v>
      </c>
      <c r="H1365" s="1">
        <v>57.53</v>
      </c>
      <c r="I1365" s="1">
        <v>300.7</v>
      </c>
      <c r="J1365" s="52">
        <f t="shared" si="21"/>
        <v>8.5199999999999984E-2</v>
      </c>
    </row>
    <row r="1366" spans="1:10" x14ac:dyDescent="0.35">
      <c r="A1366" s="1" t="s">
        <v>16319</v>
      </c>
      <c r="B1366" s="1">
        <v>53.15</v>
      </c>
      <c r="C1366" s="1">
        <v>31.18</v>
      </c>
      <c r="D1366" s="1">
        <v>39.15</v>
      </c>
      <c r="E1366" s="1">
        <v>73.83</v>
      </c>
      <c r="F1366" s="1">
        <v>51.19</v>
      </c>
      <c r="G1366" s="1">
        <v>36.71</v>
      </c>
      <c r="H1366" s="1">
        <v>54.94</v>
      </c>
      <c r="I1366" s="1">
        <v>277.91000000000003</v>
      </c>
      <c r="J1366" s="52">
        <f t="shared" si="21"/>
        <v>7.7257499999999993E-2</v>
      </c>
    </row>
    <row r="1367" spans="1:10" x14ac:dyDescent="0.35">
      <c r="A1367" s="1" t="s">
        <v>16318</v>
      </c>
      <c r="B1367" s="1">
        <v>48.82</v>
      </c>
      <c r="C1367" s="1">
        <v>26.35</v>
      </c>
      <c r="D1367" s="1">
        <v>34.82</v>
      </c>
      <c r="E1367" s="1">
        <v>55</v>
      </c>
      <c r="F1367" s="1">
        <v>47.57</v>
      </c>
      <c r="G1367" s="1">
        <v>33.83</v>
      </c>
      <c r="H1367" s="1">
        <v>48.65</v>
      </c>
      <c r="I1367" s="1">
        <v>235.8</v>
      </c>
      <c r="J1367" s="52">
        <f t="shared" si="21"/>
        <v>6.6354999999999983E-2</v>
      </c>
    </row>
    <row r="1368" spans="1:10" x14ac:dyDescent="0.35">
      <c r="A1368" s="1" t="s">
        <v>16317</v>
      </c>
      <c r="B1368" s="1">
        <v>46.38</v>
      </c>
      <c r="C1368" s="1">
        <v>26.86</v>
      </c>
      <c r="D1368" s="1">
        <v>31.97</v>
      </c>
      <c r="E1368" s="1">
        <v>49.9</v>
      </c>
      <c r="F1368" s="1">
        <v>46.8</v>
      </c>
      <c r="G1368" s="1">
        <v>32.08</v>
      </c>
      <c r="H1368" s="1">
        <v>46.28</v>
      </c>
      <c r="I1368" s="1">
        <v>242.15</v>
      </c>
      <c r="J1368" s="52">
        <f t="shared" si="21"/>
        <v>6.5302499999999999E-2</v>
      </c>
    </row>
    <row r="1369" spans="1:10" x14ac:dyDescent="0.35">
      <c r="A1369" s="1" t="s">
        <v>16316</v>
      </c>
      <c r="B1369" s="1">
        <v>43.8</v>
      </c>
      <c r="C1369" s="1">
        <v>25</v>
      </c>
      <c r="D1369" s="1">
        <v>29.67</v>
      </c>
      <c r="E1369" s="1">
        <v>49.9</v>
      </c>
      <c r="F1369" s="1">
        <v>41.41</v>
      </c>
      <c r="G1369" s="1">
        <v>28.2</v>
      </c>
      <c r="H1369" s="1">
        <v>42.71</v>
      </c>
      <c r="I1369" s="1">
        <v>212.09</v>
      </c>
      <c r="J1369" s="52">
        <f t="shared" si="21"/>
        <v>5.9097499999999997E-2</v>
      </c>
    </row>
    <row r="1370" spans="1:10" x14ac:dyDescent="0.35">
      <c r="A1370" s="1" t="s">
        <v>16315</v>
      </c>
      <c r="B1370" s="1">
        <v>44.98</v>
      </c>
      <c r="C1370" s="1">
        <v>26.94</v>
      </c>
      <c r="D1370" s="1">
        <v>29.9</v>
      </c>
      <c r="E1370" s="1">
        <v>49.9</v>
      </c>
      <c r="F1370" s="1">
        <v>40.98</v>
      </c>
      <c r="G1370" s="1">
        <v>31.57</v>
      </c>
      <c r="H1370" s="1">
        <v>44</v>
      </c>
      <c r="I1370" s="1">
        <v>195.65</v>
      </c>
      <c r="J1370" s="52">
        <f t="shared" si="21"/>
        <v>5.7989999999999993E-2</v>
      </c>
    </row>
    <row r="1371" spans="1:10" x14ac:dyDescent="0.35">
      <c r="A1371" s="1" t="s">
        <v>16314</v>
      </c>
      <c r="B1371" s="1">
        <v>39.29</v>
      </c>
      <c r="C1371" s="1">
        <v>23.02</v>
      </c>
      <c r="D1371" s="1">
        <v>30</v>
      </c>
      <c r="E1371" s="1">
        <v>43.2</v>
      </c>
      <c r="F1371" s="1">
        <v>39.42</v>
      </c>
      <c r="G1371" s="1">
        <v>28.54</v>
      </c>
      <c r="H1371" s="1">
        <v>40.49</v>
      </c>
      <c r="I1371" s="1">
        <v>180.7</v>
      </c>
      <c r="J1371" s="52">
        <f t="shared" si="21"/>
        <v>5.3082499999999998E-2</v>
      </c>
    </row>
    <row r="1372" spans="1:10" x14ac:dyDescent="0.35">
      <c r="A1372" s="1" t="s">
        <v>16313</v>
      </c>
      <c r="B1372" s="1">
        <v>39.380000000000003</v>
      </c>
      <c r="C1372" s="1">
        <v>21.77</v>
      </c>
      <c r="D1372" s="1">
        <v>29.9</v>
      </c>
      <c r="E1372" s="1">
        <v>49.9</v>
      </c>
      <c r="F1372" s="1">
        <v>38.58</v>
      </c>
      <c r="G1372" s="1">
        <v>27.04</v>
      </c>
      <c r="H1372" s="1">
        <v>48.62</v>
      </c>
      <c r="I1372" s="1">
        <v>174.44</v>
      </c>
      <c r="J1372" s="52">
        <f t="shared" si="21"/>
        <v>5.3703750000000001E-2</v>
      </c>
    </row>
    <row r="1373" spans="1:10" x14ac:dyDescent="0.35">
      <c r="A1373" s="1" t="s">
        <v>16312</v>
      </c>
      <c r="B1373" s="1">
        <v>31.61</v>
      </c>
      <c r="C1373" s="1">
        <v>19.760000000000002</v>
      </c>
      <c r="D1373" s="1">
        <v>28.51</v>
      </c>
      <c r="E1373" s="1">
        <v>47.12</v>
      </c>
      <c r="F1373" s="1">
        <v>37.99</v>
      </c>
      <c r="G1373" s="1">
        <v>25.17</v>
      </c>
      <c r="H1373" s="1">
        <v>38.4</v>
      </c>
      <c r="I1373" s="1">
        <v>172.31</v>
      </c>
      <c r="J1373" s="52">
        <f t="shared" si="21"/>
        <v>5.0108750000000001E-2</v>
      </c>
    </row>
    <row r="1374" spans="1:10" x14ac:dyDescent="0.35">
      <c r="A1374" s="1" t="s">
        <v>16311</v>
      </c>
      <c r="B1374" s="1">
        <v>33.299999999999997</v>
      </c>
      <c r="C1374" s="1">
        <v>19.829999999999998</v>
      </c>
      <c r="D1374" s="1">
        <v>24</v>
      </c>
      <c r="E1374" s="1">
        <v>49.9</v>
      </c>
      <c r="F1374" s="1">
        <v>38.590000000000003</v>
      </c>
      <c r="G1374" s="1">
        <v>25.45</v>
      </c>
      <c r="H1374" s="1">
        <v>40</v>
      </c>
      <c r="I1374" s="1">
        <v>174.5</v>
      </c>
      <c r="J1374" s="52">
        <f t="shared" si="21"/>
        <v>5.0696249999999998E-2</v>
      </c>
    </row>
    <row r="1375" spans="1:10" x14ac:dyDescent="0.35">
      <c r="A1375" s="1" t="s">
        <v>16310</v>
      </c>
      <c r="B1375" s="1">
        <v>37.72</v>
      </c>
      <c r="C1375" s="1">
        <v>20.16</v>
      </c>
      <c r="D1375" s="1">
        <v>30.11</v>
      </c>
      <c r="E1375" s="1">
        <v>55.43</v>
      </c>
      <c r="F1375" s="1">
        <v>41.48</v>
      </c>
      <c r="G1375" s="1">
        <v>28.81</v>
      </c>
      <c r="H1375" s="1">
        <v>39.61</v>
      </c>
      <c r="I1375" s="1">
        <v>177.1</v>
      </c>
      <c r="J1375" s="52">
        <f t="shared" si="21"/>
        <v>5.3802499999999996E-2</v>
      </c>
    </row>
    <row r="1376" spans="1:10" x14ac:dyDescent="0.35">
      <c r="A1376" s="1" t="s">
        <v>16309</v>
      </c>
      <c r="B1376" s="1">
        <v>44.42</v>
      </c>
      <c r="C1376" s="1">
        <v>21.18</v>
      </c>
      <c r="D1376" s="1">
        <v>38.659999999999997</v>
      </c>
      <c r="E1376" s="1">
        <v>56</v>
      </c>
      <c r="F1376" s="1">
        <v>50.75</v>
      </c>
      <c r="G1376" s="1">
        <v>36.799999999999997</v>
      </c>
      <c r="H1376" s="1">
        <v>43.34</v>
      </c>
      <c r="I1376" s="1">
        <v>186.05</v>
      </c>
      <c r="J1376" s="52">
        <f t="shared" si="21"/>
        <v>5.9650000000000002E-2</v>
      </c>
    </row>
    <row r="1377" spans="1:10" x14ac:dyDescent="0.35">
      <c r="A1377" s="1" t="s">
        <v>16308</v>
      </c>
      <c r="B1377" s="1">
        <v>52.02</v>
      </c>
      <c r="C1377" s="1">
        <v>22.76</v>
      </c>
      <c r="D1377" s="1">
        <v>47.29</v>
      </c>
      <c r="E1377" s="1">
        <v>89.62</v>
      </c>
      <c r="F1377" s="1">
        <v>59.84</v>
      </c>
      <c r="G1377" s="1">
        <v>42.28</v>
      </c>
      <c r="H1377" s="1">
        <v>48.69</v>
      </c>
      <c r="I1377" s="1">
        <v>191.54</v>
      </c>
      <c r="J1377" s="52">
        <f t="shared" si="21"/>
        <v>6.9254999999999997E-2</v>
      </c>
    </row>
    <row r="1378" spans="1:10" x14ac:dyDescent="0.35">
      <c r="A1378" s="1" t="s">
        <v>16307</v>
      </c>
      <c r="B1378" s="1">
        <v>55.21</v>
      </c>
      <c r="C1378" s="1">
        <v>25.71</v>
      </c>
      <c r="D1378" s="1">
        <v>47.52</v>
      </c>
      <c r="E1378" s="1">
        <v>77.239999999999995</v>
      </c>
      <c r="F1378" s="1">
        <v>54.19</v>
      </c>
      <c r="G1378" s="1">
        <v>44.42</v>
      </c>
      <c r="H1378" s="1">
        <v>53.72</v>
      </c>
      <c r="I1378" s="1">
        <v>189.37</v>
      </c>
      <c r="J1378" s="52">
        <f t="shared" si="21"/>
        <v>6.8422499999999997E-2</v>
      </c>
    </row>
    <row r="1379" spans="1:10" x14ac:dyDescent="0.35">
      <c r="A1379" s="1" t="s">
        <v>16306</v>
      </c>
      <c r="B1379" s="1">
        <v>54.32</v>
      </c>
      <c r="C1379" s="1">
        <v>26.79</v>
      </c>
      <c r="D1379" s="1">
        <v>46.44</v>
      </c>
      <c r="E1379" s="1">
        <v>72</v>
      </c>
      <c r="F1379" s="1">
        <v>49.95</v>
      </c>
      <c r="G1379" s="1">
        <v>42.41</v>
      </c>
      <c r="H1379" s="1">
        <v>52.37</v>
      </c>
      <c r="I1379" s="1">
        <v>167.44</v>
      </c>
      <c r="J1379" s="52">
        <f t="shared" si="21"/>
        <v>6.3964999999999994E-2</v>
      </c>
    </row>
    <row r="1380" spans="1:10" x14ac:dyDescent="0.35">
      <c r="A1380" s="1" t="s">
        <v>16305</v>
      </c>
      <c r="B1380" s="1">
        <v>54.23</v>
      </c>
      <c r="C1380" s="1">
        <v>24.96</v>
      </c>
      <c r="D1380" s="1">
        <v>50.49</v>
      </c>
      <c r="E1380" s="1">
        <v>48.5</v>
      </c>
      <c r="F1380" s="1">
        <v>44.57</v>
      </c>
      <c r="G1380" s="1">
        <v>40.15</v>
      </c>
      <c r="H1380" s="1">
        <v>45.62</v>
      </c>
      <c r="I1380" s="1">
        <v>139.80000000000001</v>
      </c>
      <c r="J1380" s="52">
        <f t="shared" si="21"/>
        <v>5.604E-2</v>
      </c>
    </row>
    <row r="1381" spans="1:10" x14ac:dyDescent="0.35">
      <c r="A1381" s="1" t="s">
        <v>16304</v>
      </c>
      <c r="B1381" s="1">
        <v>54.53</v>
      </c>
      <c r="C1381" s="1">
        <v>23.3</v>
      </c>
      <c r="D1381" s="1">
        <v>50</v>
      </c>
      <c r="E1381" s="1">
        <v>43.79</v>
      </c>
      <c r="F1381" s="1">
        <v>40.79</v>
      </c>
      <c r="G1381" s="1">
        <v>40.049999999999997</v>
      </c>
      <c r="H1381" s="1">
        <v>41</v>
      </c>
      <c r="I1381" s="1">
        <v>131.41</v>
      </c>
      <c r="J1381" s="52">
        <f t="shared" si="21"/>
        <v>5.3108750000000003E-2</v>
      </c>
    </row>
    <row r="1382" spans="1:10" x14ac:dyDescent="0.35">
      <c r="A1382" s="1" t="s">
        <v>16303</v>
      </c>
      <c r="B1382" s="1">
        <v>55.01</v>
      </c>
      <c r="C1382" s="1">
        <v>22.03</v>
      </c>
      <c r="D1382" s="1">
        <v>37.47</v>
      </c>
      <c r="E1382" s="1">
        <v>42.71</v>
      </c>
      <c r="F1382" s="1">
        <v>39.630000000000003</v>
      </c>
      <c r="G1382" s="1">
        <v>38.82</v>
      </c>
      <c r="H1382" s="1">
        <v>38.71</v>
      </c>
      <c r="I1382" s="1">
        <v>116.53</v>
      </c>
      <c r="J1382" s="52">
        <f t="shared" si="21"/>
        <v>4.8863749999999997E-2</v>
      </c>
    </row>
    <row r="1383" spans="1:10" x14ac:dyDescent="0.35">
      <c r="A1383" s="1" t="s">
        <v>16302</v>
      </c>
      <c r="B1383" s="1">
        <v>54.99</v>
      </c>
      <c r="C1383" s="1">
        <v>19.940000000000001</v>
      </c>
      <c r="D1383" s="1">
        <v>40.71</v>
      </c>
      <c r="E1383" s="1">
        <v>42.01</v>
      </c>
      <c r="F1383" s="1">
        <v>39.58</v>
      </c>
      <c r="G1383" s="1">
        <v>39.56</v>
      </c>
      <c r="H1383" s="1">
        <v>36.85</v>
      </c>
      <c r="I1383" s="1">
        <v>97.26</v>
      </c>
      <c r="J1383" s="52">
        <f t="shared" si="21"/>
        <v>4.6362500000000001E-2</v>
      </c>
    </row>
    <row r="1384" spans="1:10" x14ac:dyDescent="0.35">
      <c r="A1384" s="1" t="s">
        <v>16301</v>
      </c>
      <c r="B1384" s="1">
        <v>49.19</v>
      </c>
      <c r="C1384" s="1">
        <v>19.68</v>
      </c>
      <c r="D1384" s="1">
        <v>38.479999999999997</v>
      </c>
      <c r="E1384" s="1">
        <v>43.31</v>
      </c>
      <c r="F1384" s="1">
        <v>40.06</v>
      </c>
      <c r="G1384" s="1">
        <v>42.6</v>
      </c>
      <c r="H1384" s="1">
        <v>36.380000000000003</v>
      </c>
      <c r="I1384" s="1">
        <v>111.68</v>
      </c>
      <c r="J1384" s="52">
        <f t="shared" si="21"/>
        <v>4.76725E-2</v>
      </c>
    </row>
    <row r="1385" spans="1:10" x14ac:dyDescent="0.35">
      <c r="A1385" s="1" t="s">
        <v>16300</v>
      </c>
      <c r="B1385" s="1">
        <v>42.9</v>
      </c>
      <c r="C1385" s="1">
        <v>19.93</v>
      </c>
      <c r="D1385" s="1">
        <v>36.450000000000003</v>
      </c>
      <c r="E1385" s="1">
        <v>47.2</v>
      </c>
      <c r="F1385" s="1">
        <v>40.619999999999997</v>
      </c>
      <c r="G1385" s="1">
        <v>43.54</v>
      </c>
      <c r="H1385" s="1">
        <v>37.68</v>
      </c>
      <c r="I1385" s="1">
        <v>151.54</v>
      </c>
      <c r="J1385" s="52">
        <f t="shared" si="21"/>
        <v>5.2482500000000001E-2</v>
      </c>
    </row>
    <row r="1386" spans="1:10" x14ac:dyDescent="0.35">
      <c r="A1386" s="1" t="s">
        <v>16299</v>
      </c>
      <c r="B1386" s="1">
        <v>44.94</v>
      </c>
      <c r="C1386" s="1">
        <v>20.21</v>
      </c>
      <c r="D1386" s="1">
        <v>36.97</v>
      </c>
      <c r="E1386" s="1">
        <v>66.03</v>
      </c>
      <c r="F1386" s="1">
        <v>43.92</v>
      </c>
      <c r="G1386" s="1">
        <v>43.56</v>
      </c>
      <c r="H1386" s="1">
        <v>41.07</v>
      </c>
      <c r="I1386" s="1">
        <v>176.15</v>
      </c>
      <c r="J1386" s="52">
        <f t="shared" si="21"/>
        <v>5.9106250000000006E-2</v>
      </c>
    </row>
    <row r="1387" spans="1:10" x14ac:dyDescent="0.35">
      <c r="A1387" s="1" t="s">
        <v>16298</v>
      </c>
      <c r="B1387" s="1">
        <v>56.97</v>
      </c>
      <c r="C1387" s="1">
        <v>24.97</v>
      </c>
      <c r="D1387" s="1">
        <v>37.25</v>
      </c>
      <c r="E1387" s="1">
        <v>67.33</v>
      </c>
      <c r="F1387" s="1">
        <v>53.16</v>
      </c>
      <c r="G1387" s="1">
        <v>49.22</v>
      </c>
      <c r="H1387" s="1">
        <v>58.46</v>
      </c>
      <c r="I1387" s="1">
        <v>229.9</v>
      </c>
      <c r="J1387" s="52">
        <f t="shared" si="21"/>
        <v>7.2157499999999999E-2</v>
      </c>
    </row>
    <row r="1388" spans="1:10" x14ac:dyDescent="0.35">
      <c r="A1388" s="1" t="s">
        <v>16297</v>
      </c>
      <c r="B1388" s="1">
        <v>64.06</v>
      </c>
      <c r="C1388" s="1">
        <v>32.04</v>
      </c>
      <c r="D1388" s="1">
        <v>42.98</v>
      </c>
      <c r="E1388" s="1">
        <v>75.12</v>
      </c>
      <c r="F1388" s="1">
        <v>54.48</v>
      </c>
      <c r="G1388" s="1">
        <v>57.44</v>
      </c>
      <c r="H1388" s="1">
        <v>59.21</v>
      </c>
      <c r="I1388" s="1">
        <v>275.76</v>
      </c>
      <c r="J1388" s="52">
        <f t="shared" si="21"/>
        <v>8.2636249999999994E-2</v>
      </c>
    </row>
    <row r="1389" spans="1:10" x14ac:dyDescent="0.35">
      <c r="A1389" s="1" t="s">
        <v>16296</v>
      </c>
      <c r="B1389" s="1">
        <v>60.71</v>
      </c>
      <c r="C1389" s="1">
        <v>31.91</v>
      </c>
      <c r="D1389" s="1">
        <v>40</v>
      </c>
      <c r="E1389" s="1">
        <v>58.5</v>
      </c>
      <c r="F1389" s="1">
        <v>51.82</v>
      </c>
      <c r="G1389" s="1">
        <v>48.06</v>
      </c>
      <c r="H1389" s="1">
        <v>57.5</v>
      </c>
      <c r="I1389" s="1">
        <v>281.86</v>
      </c>
      <c r="J1389" s="52">
        <f t="shared" si="21"/>
        <v>7.8795000000000004E-2</v>
      </c>
    </row>
    <row r="1390" spans="1:10" x14ac:dyDescent="0.35">
      <c r="A1390" s="1" t="s">
        <v>16295</v>
      </c>
      <c r="B1390" s="1">
        <v>54.56</v>
      </c>
      <c r="C1390" s="1">
        <v>25.72</v>
      </c>
      <c r="D1390" s="1">
        <v>37.4</v>
      </c>
      <c r="E1390" s="1">
        <v>49.9</v>
      </c>
      <c r="F1390" s="1">
        <v>46.69</v>
      </c>
      <c r="G1390" s="1">
        <v>39.130000000000003</v>
      </c>
      <c r="H1390" s="1">
        <v>54.27</v>
      </c>
      <c r="I1390" s="1">
        <v>275.13</v>
      </c>
      <c r="J1390" s="52">
        <f t="shared" si="21"/>
        <v>7.2849999999999998E-2</v>
      </c>
    </row>
    <row r="1391" spans="1:10" x14ac:dyDescent="0.35">
      <c r="A1391" s="1" t="s">
        <v>16294</v>
      </c>
      <c r="B1391" s="1">
        <v>50.37</v>
      </c>
      <c r="C1391" s="1">
        <v>21.74</v>
      </c>
      <c r="D1391" s="1">
        <v>34.9</v>
      </c>
      <c r="E1391" s="1">
        <v>47.4</v>
      </c>
      <c r="F1391" s="1">
        <v>41.58</v>
      </c>
      <c r="G1391" s="1">
        <v>35.68</v>
      </c>
      <c r="H1391" s="1">
        <v>47.4</v>
      </c>
      <c r="I1391" s="1">
        <v>202.6</v>
      </c>
      <c r="J1391" s="52">
        <f t="shared" si="21"/>
        <v>6.0208749999999991E-2</v>
      </c>
    </row>
    <row r="1392" spans="1:10" x14ac:dyDescent="0.35">
      <c r="A1392" s="1" t="s">
        <v>16293</v>
      </c>
      <c r="B1392" s="1">
        <v>49.94</v>
      </c>
      <c r="C1392" s="1">
        <v>23.1</v>
      </c>
      <c r="D1392" s="1">
        <v>37.200000000000003</v>
      </c>
      <c r="E1392" s="1">
        <v>47.4</v>
      </c>
      <c r="F1392" s="1">
        <v>41.39</v>
      </c>
      <c r="G1392" s="1">
        <v>33.770000000000003</v>
      </c>
      <c r="H1392" s="1">
        <v>46.05</v>
      </c>
      <c r="I1392" s="1">
        <v>221.3</v>
      </c>
      <c r="J1392" s="52">
        <f t="shared" si="21"/>
        <v>6.2518749999999998E-2</v>
      </c>
    </row>
    <row r="1393" spans="1:10" x14ac:dyDescent="0.35">
      <c r="A1393" s="1" t="s">
        <v>16292</v>
      </c>
      <c r="B1393" s="1">
        <v>50</v>
      </c>
      <c r="C1393" s="1">
        <v>23.4</v>
      </c>
      <c r="D1393" s="1">
        <v>32.1</v>
      </c>
      <c r="E1393" s="1">
        <v>43.2</v>
      </c>
      <c r="F1393" s="1">
        <v>37.4</v>
      </c>
      <c r="G1393" s="1">
        <v>26.65</v>
      </c>
      <c r="H1393" s="1">
        <v>42.9</v>
      </c>
      <c r="I1393" s="1">
        <v>194.78</v>
      </c>
      <c r="J1393" s="52">
        <f t="shared" si="21"/>
        <v>5.630375E-2</v>
      </c>
    </row>
    <row r="1394" spans="1:10" x14ac:dyDescent="0.35">
      <c r="A1394" s="1" t="s">
        <v>16291</v>
      </c>
      <c r="B1394" s="1">
        <v>54.1</v>
      </c>
      <c r="C1394" s="1">
        <v>19.899999999999999</v>
      </c>
      <c r="D1394" s="1">
        <v>30.9</v>
      </c>
      <c r="E1394" s="1">
        <v>49.1</v>
      </c>
      <c r="F1394" s="1">
        <v>37.5</v>
      </c>
      <c r="G1394" s="1">
        <v>28.83</v>
      </c>
      <c r="H1394" s="1">
        <v>41.7</v>
      </c>
      <c r="I1394" s="1">
        <v>168.04</v>
      </c>
      <c r="J1394" s="52">
        <f t="shared" si="21"/>
        <v>5.3758749999999994E-2</v>
      </c>
    </row>
    <row r="1395" spans="1:10" x14ac:dyDescent="0.35">
      <c r="A1395" s="1" t="s">
        <v>16290</v>
      </c>
      <c r="B1395" s="1">
        <v>49.96</v>
      </c>
      <c r="C1395" s="1">
        <v>18.39</v>
      </c>
      <c r="D1395" s="1">
        <v>28.25</v>
      </c>
      <c r="E1395" s="1">
        <v>49.9</v>
      </c>
      <c r="F1395" s="1">
        <v>37.979999999999997</v>
      </c>
      <c r="G1395" s="1">
        <v>24.8</v>
      </c>
      <c r="H1395" s="1">
        <v>40.1</v>
      </c>
      <c r="I1395" s="1">
        <v>162.22999999999999</v>
      </c>
      <c r="J1395" s="52">
        <f t="shared" si="21"/>
        <v>5.1451250000000004E-2</v>
      </c>
    </row>
    <row r="1396" spans="1:10" x14ac:dyDescent="0.35">
      <c r="A1396" s="1" t="s">
        <v>16289</v>
      </c>
      <c r="B1396" s="1">
        <v>39.94</v>
      </c>
      <c r="C1396" s="1">
        <v>18.010000000000002</v>
      </c>
      <c r="D1396" s="1">
        <v>28.34</v>
      </c>
      <c r="E1396" s="1">
        <v>44.9</v>
      </c>
      <c r="F1396" s="1">
        <v>37.5</v>
      </c>
      <c r="G1396" s="1">
        <v>24.73</v>
      </c>
      <c r="H1396" s="1">
        <v>39.549999999999997</v>
      </c>
      <c r="I1396" s="1">
        <v>183.68</v>
      </c>
      <c r="J1396" s="52">
        <f t="shared" si="21"/>
        <v>5.2081249999999996E-2</v>
      </c>
    </row>
    <row r="1397" spans="1:10" x14ac:dyDescent="0.35">
      <c r="A1397" s="1" t="s">
        <v>16288</v>
      </c>
      <c r="B1397" s="1">
        <v>38.270000000000003</v>
      </c>
      <c r="C1397" s="1">
        <v>17.62</v>
      </c>
      <c r="D1397" s="1">
        <v>27.76</v>
      </c>
      <c r="E1397" s="1">
        <v>44.5</v>
      </c>
      <c r="F1397" s="1">
        <v>38.6</v>
      </c>
      <c r="G1397" s="1">
        <v>24.2</v>
      </c>
      <c r="H1397" s="1">
        <v>42.73</v>
      </c>
      <c r="I1397" s="1">
        <v>170.59</v>
      </c>
      <c r="J1397" s="52">
        <f t="shared" si="21"/>
        <v>5.0533749999999995E-2</v>
      </c>
    </row>
    <row r="1398" spans="1:10" x14ac:dyDescent="0.35">
      <c r="A1398" s="1" t="s">
        <v>16287</v>
      </c>
      <c r="B1398" s="1">
        <v>37.1</v>
      </c>
      <c r="C1398" s="1">
        <v>17.309999999999999</v>
      </c>
      <c r="D1398" s="1">
        <v>26</v>
      </c>
      <c r="E1398" s="1">
        <v>45</v>
      </c>
      <c r="F1398" s="1">
        <v>36.4</v>
      </c>
      <c r="G1398" s="1">
        <v>24.2</v>
      </c>
      <c r="H1398" s="1">
        <v>42.4</v>
      </c>
      <c r="I1398" s="1">
        <v>197</v>
      </c>
      <c r="J1398" s="52">
        <f t="shared" si="21"/>
        <v>5.3176249999999994E-2</v>
      </c>
    </row>
    <row r="1399" spans="1:10" x14ac:dyDescent="0.35">
      <c r="A1399" s="1" t="s">
        <v>16286</v>
      </c>
      <c r="B1399" s="1">
        <v>36</v>
      </c>
      <c r="C1399" s="1">
        <v>17.46</v>
      </c>
      <c r="D1399" s="1">
        <v>25.12</v>
      </c>
      <c r="E1399" s="1">
        <v>44.8</v>
      </c>
      <c r="F1399" s="1">
        <v>34.9</v>
      </c>
      <c r="G1399" s="1">
        <v>24.54</v>
      </c>
      <c r="H1399" s="1">
        <v>39.44</v>
      </c>
      <c r="I1399" s="1">
        <v>217</v>
      </c>
      <c r="J1399" s="52">
        <f t="shared" si="21"/>
        <v>5.4907499999999998E-2</v>
      </c>
    </row>
    <row r="1400" spans="1:10" x14ac:dyDescent="0.35">
      <c r="A1400" s="1" t="s">
        <v>16285</v>
      </c>
      <c r="B1400" s="1">
        <v>41.52</v>
      </c>
      <c r="C1400" s="1">
        <v>17.510000000000002</v>
      </c>
      <c r="D1400" s="1">
        <v>34</v>
      </c>
      <c r="E1400" s="1">
        <v>48</v>
      </c>
      <c r="F1400" s="1">
        <v>42.45</v>
      </c>
      <c r="G1400" s="1">
        <v>34.9</v>
      </c>
      <c r="H1400" s="1">
        <v>40.06</v>
      </c>
      <c r="I1400" s="1">
        <v>284.97000000000003</v>
      </c>
      <c r="J1400" s="52">
        <f t="shared" si="21"/>
        <v>6.7926250000000007E-2</v>
      </c>
    </row>
    <row r="1401" spans="1:10" x14ac:dyDescent="0.35">
      <c r="A1401" s="1" t="s">
        <v>16284</v>
      </c>
      <c r="B1401" s="1">
        <v>44.64</v>
      </c>
      <c r="C1401" s="1">
        <v>17.579999999999998</v>
      </c>
      <c r="D1401" s="1">
        <v>34</v>
      </c>
      <c r="E1401" s="1">
        <v>75.37</v>
      </c>
      <c r="F1401" s="1">
        <v>49.59</v>
      </c>
      <c r="G1401" s="1">
        <v>40.74</v>
      </c>
      <c r="H1401" s="1">
        <v>41</v>
      </c>
      <c r="I1401" s="1">
        <v>322.89999999999998</v>
      </c>
      <c r="J1401" s="52">
        <f t="shared" si="21"/>
        <v>7.8227499999999991E-2</v>
      </c>
    </row>
    <row r="1402" spans="1:10" x14ac:dyDescent="0.35">
      <c r="A1402" s="1" t="s">
        <v>16283</v>
      </c>
      <c r="B1402" s="1">
        <v>48.48</v>
      </c>
      <c r="C1402" s="1">
        <v>17.899999999999999</v>
      </c>
      <c r="D1402" s="1">
        <v>35.6</v>
      </c>
      <c r="E1402" s="1">
        <v>89.68</v>
      </c>
      <c r="F1402" s="1">
        <v>56.49</v>
      </c>
      <c r="G1402" s="1">
        <v>43.88</v>
      </c>
      <c r="H1402" s="1">
        <v>42.4</v>
      </c>
      <c r="I1402" s="1">
        <v>308.89999999999998</v>
      </c>
      <c r="J1402" s="52">
        <f t="shared" si="21"/>
        <v>8.0416249999999995E-2</v>
      </c>
    </row>
    <row r="1403" spans="1:10" x14ac:dyDescent="0.35">
      <c r="A1403" s="1" t="s">
        <v>16282</v>
      </c>
      <c r="B1403" s="1">
        <v>53.48</v>
      </c>
      <c r="C1403" s="1">
        <v>19.02</v>
      </c>
      <c r="D1403" s="1">
        <v>37.200000000000003</v>
      </c>
      <c r="E1403" s="1">
        <v>79.900000000000006</v>
      </c>
      <c r="F1403" s="1">
        <v>57.3</v>
      </c>
      <c r="G1403" s="1">
        <v>40.119999999999997</v>
      </c>
      <c r="H1403" s="1">
        <v>41.48</v>
      </c>
      <c r="I1403" s="1">
        <v>248</v>
      </c>
      <c r="J1403" s="52">
        <f t="shared" si="21"/>
        <v>7.2062500000000002E-2</v>
      </c>
    </row>
    <row r="1404" spans="1:10" x14ac:dyDescent="0.35">
      <c r="A1404" s="1" t="s">
        <v>16281</v>
      </c>
      <c r="B1404" s="1">
        <v>51.8</v>
      </c>
      <c r="C1404" s="1">
        <v>19.010000000000002</v>
      </c>
      <c r="D1404" s="1">
        <v>37.200000000000003</v>
      </c>
      <c r="E1404" s="1">
        <v>48</v>
      </c>
      <c r="F1404" s="1">
        <v>42.66</v>
      </c>
      <c r="G1404" s="1">
        <v>37.81</v>
      </c>
      <c r="H1404" s="1">
        <v>38.9</v>
      </c>
      <c r="I1404" s="1">
        <v>194.8</v>
      </c>
      <c r="J1404" s="52">
        <f t="shared" si="21"/>
        <v>5.8772499999999998E-2</v>
      </c>
    </row>
    <row r="1405" spans="1:10" x14ac:dyDescent="0.35">
      <c r="A1405" s="1" t="s">
        <v>16280</v>
      </c>
      <c r="B1405" s="1">
        <v>48.78</v>
      </c>
      <c r="C1405" s="1">
        <v>19.02</v>
      </c>
      <c r="D1405" s="1">
        <v>39.9</v>
      </c>
      <c r="E1405" s="1">
        <v>39.9</v>
      </c>
      <c r="F1405" s="1">
        <v>38.89</v>
      </c>
      <c r="G1405" s="1">
        <v>31.72</v>
      </c>
      <c r="H1405" s="1">
        <v>38.770000000000003</v>
      </c>
      <c r="I1405" s="1">
        <v>152.69</v>
      </c>
      <c r="J1405" s="52">
        <f t="shared" si="21"/>
        <v>5.1208750000000004E-2</v>
      </c>
    </row>
    <row r="1406" spans="1:10" x14ac:dyDescent="0.35">
      <c r="A1406" s="1" t="s">
        <v>16279</v>
      </c>
      <c r="B1406" s="1">
        <v>44.73</v>
      </c>
      <c r="C1406" s="1">
        <v>17.12</v>
      </c>
      <c r="D1406" s="1">
        <v>37.159999999999997</v>
      </c>
      <c r="E1406" s="1">
        <v>38</v>
      </c>
      <c r="F1406" s="1">
        <v>38</v>
      </c>
      <c r="G1406" s="1">
        <v>25.91</v>
      </c>
      <c r="H1406" s="1">
        <v>36</v>
      </c>
      <c r="I1406" s="1">
        <v>137.09</v>
      </c>
      <c r="J1406" s="52">
        <f t="shared" si="21"/>
        <v>4.6751250000000001E-2</v>
      </c>
    </row>
    <row r="1407" spans="1:10" x14ac:dyDescent="0.35">
      <c r="A1407" s="1" t="s">
        <v>16278</v>
      </c>
      <c r="B1407" s="1">
        <v>43.49</v>
      </c>
      <c r="C1407" s="1">
        <v>17.61</v>
      </c>
      <c r="D1407" s="1">
        <v>39.799999999999997</v>
      </c>
      <c r="E1407" s="1">
        <v>36</v>
      </c>
      <c r="F1407" s="1">
        <v>37.08</v>
      </c>
      <c r="G1407" s="1">
        <v>26</v>
      </c>
      <c r="H1407" s="1">
        <v>27.24</v>
      </c>
      <c r="I1407" s="1">
        <v>142.63999999999999</v>
      </c>
      <c r="J1407" s="52">
        <f t="shared" si="21"/>
        <v>4.6232500000000003E-2</v>
      </c>
    </row>
    <row r="1408" spans="1:10" x14ac:dyDescent="0.35">
      <c r="A1408" s="1" t="s">
        <v>16277</v>
      </c>
      <c r="B1408" s="1">
        <v>41.86</v>
      </c>
      <c r="C1408" s="1">
        <v>17.46</v>
      </c>
      <c r="D1408" s="1">
        <v>39.86</v>
      </c>
      <c r="E1408" s="1">
        <v>34.9</v>
      </c>
      <c r="F1408" s="1">
        <v>38.049999999999997</v>
      </c>
      <c r="G1408" s="1">
        <v>26.12</v>
      </c>
      <c r="H1408" s="1">
        <v>26.5</v>
      </c>
      <c r="I1408" s="1">
        <v>141.31</v>
      </c>
      <c r="J1408" s="52">
        <f t="shared" si="21"/>
        <v>4.57575E-2</v>
      </c>
    </row>
    <row r="1409" spans="1:10" x14ac:dyDescent="0.35">
      <c r="A1409" s="1" t="s">
        <v>16276</v>
      </c>
      <c r="B1409" s="1">
        <v>42.5</v>
      </c>
      <c r="C1409" s="1">
        <v>14.98</v>
      </c>
      <c r="D1409" s="1">
        <v>39.17</v>
      </c>
      <c r="E1409" s="1">
        <v>45</v>
      </c>
      <c r="F1409" s="1">
        <v>44.68</v>
      </c>
      <c r="G1409" s="1">
        <v>27.1</v>
      </c>
      <c r="H1409" s="1">
        <v>37.409999999999997</v>
      </c>
      <c r="I1409" s="1">
        <v>194</v>
      </c>
      <c r="J1409" s="52">
        <f t="shared" si="21"/>
        <v>5.5605000000000002E-2</v>
      </c>
    </row>
    <row r="1410" spans="1:10" x14ac:dyDescent="0.35">
      <c r="A1410" s="1" t="s">
        <v>16275</v>
      </c>
      <c r="B1410" s="1">
        <v>41.38</v>
      </c>
      <c r="C1410" s="1">
        <v>13.26</v>
      </c>
      <c r="D1410" s="1">
        <v>39.520000000000003</v>
      </c>
      <c r="E1410" s="1">
        <v>61.11</v>
      </c>
      <c r="F1410" s="1">
        <v>47.45</v>
      </c>
      <c r="G1410" s="1">
        <v>33.119999999999997</v>
      </c>
      <c r="H1410" s="1">
        <v>39.31</v>
      </c>
      <c r="I1410" s="1">
        <v>253.79</v>
      </c>
      <c r="J1410" s="52">
        <f t="shared" si="21"/>
        <v>6.6117499999999996E-2</v>
      </c>
    </row>
    <row r="1411" spans="1:10" x14ac:dyDescent="0.35">
      <c r="A1411" s="1" t="s">
        <v>16274</v>
      </c>
      <c r="B1411" s="1">
        <v>43.73</v>
      </c>
      <c r="C1411" s="1">
        <v>19.11</v>
      </c>
      <c r="D1411" s="1">
        <v>40.130000000000003</v>
      </c>
      <c r="E1411" s="1">
        <v>65.44</v>
      </c>
      <c r="F1411" s="1">
        <v>53.67</v>
      </c>
      <c r="G1411" s="1">
        <v>36.49</v>
      </c>
      <c r="H1411" s="1">
        <v>51.53</v>
      </c>
      <c r="I1411" s="1">
        <v>280.56</v>
      </c>
      <c r="J1411" s="52">
        <f t="shared" ref="J1411:J1474" si="22">(AVERAGE(B1411:I1411))/1000</f>
        <v>7.3832500000000009E-2</v>
      </c>
    </row>
    <row r="1412" spans="1:10" x14ac:dyDescent="0.35">
      <c r="A1412" s="1" t="s">
        <v>16273</v>
      </c>
      <c r="B1412" s="1">
        <v>54.92</v>
      </c>
      <c r="C1412" s="1">
        <v>24.6</v>
      </c>
      <c r="D1412" s="1">
        <v>49.2</v>
      </c>
      <c r="E1412" s="1">
        <v>75</v>
      </c>
      <c r="F1412" s="1">
        <v>53.76</v>
      </c>
      <c r="G1412" s="1">
        <v>37.19</v>
      </c>
      <c r="H1412" s="1">
        <v>58.63</v>
      </c>
      <c r="I1412" s="1">
        <v>300</v>
      </c>
      <c r="J1412" s="52">
        <f t="shared" si="22"/>
        <v>8.1662499999999999E-2</v>
      </c>
    </row>
    <row r="1413" spans="1:10" x14ac:dyDescent="0.35">
      <c r="A1413" s="1" t="s">
        <v>16272</v>
      </c>
      <c r="B1413" s="1">
        <v>56.61</v>
      </c>
      <c r="C1413" s="1">
        <v>26.98</v>
      </c>
      <c r="D1413" s="1">
        <v>53.12</v>
      </c>
      <c r="E1413" s="1">
        <v>49.1</v>
      </c>
      <c r="F1413" s="1">
        <v>50.97</v>
      </c>
      <c r="G1413" s="1">
        <v>35.340000000000003</v>
      </c>
      <c r="H1413" s="1">
        <v>59.28</v>
      </c>
      <c r="I1413" s="1">
        <v>346</v>
      </c>
      <c r="J1413" s="52">
        <f t="shared" si="22"/>
        <v>8.4675E-2</v>
      </c>
    </row>
    <row r="1414" spans="1:10" x14ac:dyDescent="0.35">
      <c r="A1414" s="1" t="s">
        <v>16271</v>
      </c>
      <c r="B1414" s="1">
        <v>51.15</v>
      </c>
      <c r="C1414" s="1">
        <v>21.81</v>
      </c>
      <c r="D1414" s="1">
        <v>39.11</v>
      </c>
      <c r="E1414" s="1">
        <v>60.1</v>
      </c>
      <c r="F1414" s="1">
        <v>49.2</v>
      </c>
      <c r="G1414" s="1">
        <v>27.77</v>
      </c>
      <c r="H1414" s="1">
        <v>55.27</v>
      </c>
      <c r="I1414" s="1">
        <v>221.7</v>
      </c>
      <c r="J1414" s="52">
        <f t="shared" si="22"/>
        <v>6.5763749999999996E-2</v>
      </c>
    </row>
    <row r="1415" spans="1:10" x14ac:dyDescent="0.35">
      <c r="A1415" s="1" t="s">
        <v>16270</v>
      </c>
      <c r="B1415" s="1">
        <v>44.51</v>
      </c>
      <c r="C1415" s="1">
        <v>20.3</v>
      </c>
      <c r="D1415" s="1">
        <v>38.78</v>
      </c>
      <c r="E1415" s="1">
        <v>49</v>
      </c>
      <c r="F1415" s="1">
        <v>44.2</v>
      </c>
      <c r="G1415" s="1">
        <v>27.06</v>
      </c>
      <c r="H1415" s="1">
        <v>48.25</v>
      </c>
      <c r="I1415" s="1">
        <v>212.1</v>
      </c>
      <c r="J1415" s="52">
        <f t="shared" si="22"/>
        <v>6.0525000000000002E-2</v>
      </c>
    </row>
    <row r="1416" spans="1:10" x14ac:dyDescent="0.35">
      <c r="A1416" s="1" t="s">
        <v>16269</v>
      </c>
      <c r="B1416" s="1">
        <v>40</v>
      </c>
      <c r="C1416" s="1">
        <v>20.440000000000001</v>
      </c>
      <c r="D1416" s="1">
        <v>31.4</v>
      </c>
      <c r="E1416" s="1">
        <v>42</v>
      </c>
      <c r="F1416" s="1">
        <v>43.21</v>
      </c>
      <c r="G1416" s="1">
        <v>24.44</v>
      </c>
      <c r="H1416" s="1">
        <v>49.06</v>
      </c>
      <c r="I1416" s="1">
        <v>211</v>
      </c>
      <c r="J1416" s="52">
        <f t="shared" si="22"/>
        <v>5.7693750000000002E-2</v>
      </c>
    </row>
    <row r="1417" spans="1:10" x14ac:dyDescent="0.35">
      <c r="A1417" s="1" t="s">
        <v>16268</v>
      </c>
      <c r="B1417" s="1">
        <v>39</v>
      </c>
      <c r="C1417" s="1">
        <v>20.190000000000001</v>
      </c>
      <c r="D1417" s="1">
        <v>32.200000000000003</v>
      </c>
      <c r="E1417" s="1">
        <v>39.9</v>
      </c>
      <c r="F1417" s="1">
        <v>41.44</v>
      </c>
      <c r="G1417" s="1">
        <v>22.2</v>
      </c>
      <c r="H1417" s="1">
        <v>43.61</v>
      </c>
      <c r="I1417" s="1">
        <v>174.9</v>
      </c>
      <c r="J1417" s="52">
        <f t="shared" si="22"/>
        <v>5.167999999999999E-2</v>
      </c>
    </row>
    <row r="1418" spans="1:10" x14ac:dyDescent="0.35">
      <c r="A1418" s="1" t="s">
        <v>16267</v>
      </c>
      <c r="B1418" s="1">
        <v>35.619999999999997</v>
      </c>
      <c r="C1418" s="1">
        <v>22.76</v>
      </c>
      <c r="D1418" s="1">
        <v>36</v>
      </c>
      <c r="E1418" s="1">
        <v>40.83</v>
      </c>
      <c r="F1418" s="1">
        <v>39.4</v>
      </c>
      <c r="G1418" s="1">
        <v>13.62</v>
      </c>
      <c r="H1418" s="1">
        <v>42.5</v>
      </c>
      <c r="I1418" s="1">
        <v>174</v>
      </c>
      <c r="J1418" s="52">
        <f t="shared" si="22"/>
        <v>5.0591250000000004E-2</v>
      </c>
    </row>
    <row r="1419" spans="1:10" x14ac:dyDescent="0.35">
      <c r="A1419" s="1" t="s">
        <v>16266</v>
      </c>
      <c r="B1419" s="1">
        <v>30.9</v>
      </c>
      <c r="C1419" s="1">
        <v>22.11</v>
      </c>
      <c r="D1419" s="1">
        <v>31.34</v>
      </c>
      <c r="E1419" s="1">
        <v>43.29</v>
      </c>
      <c r="F1419" s="1">
        <v>37.700000000000003</v>
      </c>
      <c r="G1419" s="1">
        <v>20.22</v>
      </c>
      <c r="H1419" s="1">
        <v>40.96</v>
      </c>
      <c r="I1419" s="1">
        <v>181</v>
      </c>
      <c r="J1419" s="52">
        <f t="shared" si="22"/>
        <v>5.0939999999999999E-2</v>
      </c>
    </row>
    <row r="1420" spans="1:10" x14ac:dyDescent="0.35">
      <c r="A1420" s="1" t="s">
        <v>16265</v>
      </c>
      <c r="B1420" s="1">
        <v>26.7</v>
      </c>
      <c r="C1420" s="1">
        <v>20.399999999999999</v>
      </c>
      <c r="D1420" s="1">
        <v>30</v>
      </c>
      <c r="E1420" s="1">
        <v>33.71</v>
      </c>
      <c r="F1420" s="1">
        <v>37.229999999999997</v>
      </c>
      <c r="G1420" s="1">
        <v>11.83</v>
      </c>
      <c r="H1420" s="1">
        <v>41</v>
      </c>
      <c r="I1420" s="1">
        <v>169.3</v>
      </c>
      <c r="J1420" s="52">
        <f t="shared" si="22"/>
        <v>4.627125E-2</v>
      </c>
    </row>
    <row r="1421" spans="1:10" x14ac:dyDescent="0.35">
      <c r="A1421" s="1" t="s">
        <v>16264</v>
      </c>
      <c r="B1421" s="1">
        <v>26.66</v>
      </c>
      <c r="C1421" s="1">
        <v>19.739999999999998</v>
      </c>
      <c r="D1421" s="1">
        <v>30.63</v>
      </c>
      <c r="E1421" s="1">
        <v>36.200000000000003</v>
      </c>
      <c r="F1421" s="1">
        <v>37.72</v>
      </c>
      <c r="G1421" s="1">
        <v>10.69</v>
      </c>
      <c r="H1421" s="1">
        <v>40.950000000000003</v>
      </c>
      <c r="I1421" s="1">
        <v>199.97</v>
      </c>
      <c r="J1421" s="52">
        <f t="shared" si="22"/>
        <v>5.031999999999999E-2</v>
      </c>
    </row>
    <row r="1422" spans="1:10" x14ac:dyDescent="0.35">
      <c r="A1422" s="1" t="s">
        <v>16263</v>
      </c>
      <c r="B1422" s="1">
        <v>21.35</v>
      </c>
      <c r="C1422" s="1">
        <v>19.96</v>
      </c>
      <c r="D1422" s="1">
        <v>29.9</v>
      </c>
      <c r="E1422" s="1">
        <v>36.78</v>
      </c>
      <c r="F1422" s="1">
        <v>40.06</v>
      </c>
      <c r="G1422" s="1">
        <v>5.95</v>
      </c>
      <c r="H1422" s="1">
        <v>40.799999999999997</v>
      </c>
      <c r="I1422" s="1">
        <v>216.3</v>
      </c>
      <c r="J1422" s="52">
        <f t="shared" si="22"/>
        <v>5.1387500000000003E-2</v>
      </c>
    </row>
    <row r="1423" spans="1:10" x14ac:dyDescent="0.35">
      <c r="A1423" s="1" t="s">
        <v>16262</v>
      </c>
      <c r="B1423" s="1">
        <v>19.850000000000001</v>
      </c>
      <c r="C1423" s="1">
        <v>20.45</v>
      </c>
      <c r="D1423" s="1">
        <v>29.98</v>
      </c>
      <c r="E1423" s="1">
        <v>40.630000000000003</v>
      </c>
      <c r="F1423" s="1">
        <v>41.96</v>
      </c>
      <c r="G1423" s="1">
        <v>5.99</v>
      </c>
      <c r="H1423" s="1">
        <v>44.94</v>
      </c>
      <c r="I1423" s="1">
        <v>186.99</v>
      </c>
      <c r="J1423" s="52">
        <f t="shared" si="22"/>
        <v>4.8848750000000003E-2</v>
      </c>
    </row>
    <row r="1424" spans="1:10" x14ac:dyDescent="0.35">
      <c r="A1424" s="1" t="s">
        <v>16261</v>
      </c>
      <c r="B1424" s="1">
        <v>20.28</v>
      </c>
      <c r="C1424" s="1">
        <v>27.14</v>
      </c>
      <c r="D1424" s="1">
        <v>32.4</v>
      </c>
      <c r="E1424" s="1">
        <v>41.01</v>
      </c>
      <c r="F1424" s="1">
        <v>46.75</v>
      </c>
      <c r="G1424" s="1">
        <v>9.81</v>
      </c>
      <c r="H1424" s="1">
        <v>56.1</v>
      </c>
      <c r="I1424" s="1">
        <v>268.04000000000002</v>
      </c>
      <c r="J1424" s="52">
        <f t="shared" si="22"/>
        <v>6.269124999999999E-2</v>
      </c>
    </row>
    <row r="1425" spans="1:10" x14ac:dyDescent="0.35">
      <c r="A1425" s="1" t="s">
        <v>16260</v>
      </c>
      <c r="B1425" s="1">
        <v>21.29</v>
      </c>
      <c r="C1425" s="1">
        <v>32.93</v>
      </c>
      <c r="D1425" s="1">
        <v>41.96</v>
      </c>
      <c r="E1425" s="1">
        <v>80</v>
      </c>
      <c r="F1425" s="1">
        <v>47.98</v>
      </c>
      <c r="G1425" s="1">
        <v>11.88</v>
      </c>
      <c r="H1425" s="1">
        <v>65.09</v>
      </c>
      <c r="I1425" s="1">
        <v>273</v>
      </c>
      <c r="J1425" s="52">
        <f t="shared" si="22"/>
        <v>7.1766250000000004E-2</v>
      </c>
    </row>
    <row r="1426" spans="1:10" x14ac:dyDescent="0.35">
      <c r="A1426" s="1" t="s">
        <v>16259</v>
      </c>
      <c r="B1426" s="1">
        <v>21.24</v>
      </c>
      <c r="C1426" s="1">
        <v>38.659999999999997</v>
      </c>
      <c r="D1426" s="1">
        <v>42.08</v>
      </c>
      <c r="E1426" s="1">
        <v>98.79</v>
      </c>
      <c r="F1426" s="1">
        <v>50.62</v>
      </c>
      <c r="G1426" s="1">
        <v>12.33</v>
      </c>
      <c r="H1426" s="1">
        <v>66.38</v>
      </c>
      <c r="I1426" s="1">
        <v>291</v>
      </c>
      <c r="J1426" s="52">
        <f t="shared" si="22"/>
        <v>7.7637499999999984E-2</v>
      </c>
    </row>
    <row r="1427" spans="1:10" x14ac:dyDescent="0.35">
      <c r="A1427" s="1" t="s">
        <v>16258</v>
      </c>
      <c r="B1427" s="1">
        <v>25.22</v>
      </c>
      <c r="C1427" s="1">
        <v>36.6</v>
      </c>
      <c r="D1427" s="1">
        <v>41.71</v>
      </c>
      <c r="E1427" s="1">
        <v>109</v>
      </c>
      <c r="F1427" s="1">
        <v>51.08</v>
      </c>
      <c r="G1427" s="1">
        <v>20</v>
      </c>
      <c r="H1427" s="1">
        <v>59.16</v>
      </c>
      <c r="I1427" s="1">
        <v>254.2</v>
      </c>
      <c r="J1427" s="52">
        <f t="shared" si="22"/>
        <v>7.462125E-2</v>
      </c>
    </row>
    <row r="1428" spans="1:10" x14ac:dyDescent="0.35">
      <c r="A1428" s="1" t="s">
        <v>16257</v>
      </c>
      <c r="B1428" s="1">
        <v>25.13</v>
      </c>
      <c r="C1428" s="1">
        <v>35.6</v>
      </c>
      <c r="D1428" s="1">
        <v>39.9</v>
      </c>
      <c r="E1428" s="1">
        <v>100.1</v>
      </c>
      <c r="F1428" s="1">
        <v>52.21</v>
      </c>
      <c r="G1428" s="1">
        <v>25</v>
      </c>
      <c r="H1428" s="1">
        <v>52.4</v>
      </c>
      <c r="I1428" s="1">
        <v>273.94</v>
      </c>
      <c r="J1428" s="52">
        <f t="shared" si="22"/>
        <v>7.5534999999999991E-2</v>
      </c>
    </row>
    <row r="1429" spans="1:10" x14ac:dyDescent="0.35">
      <c r="A1429" s="1" t="s">
        <v>16256</v>
      </c>
      <c r="B1429" s="1">
        <v>27.1</v>
      </c>
      <c r="C1429" s="1">
        <v>31.68</v>
      </c>
      <c r="D1429" s="1">
        <v>37.4</v>
      </c>
      <c r="E1429" s="1">
        <v>70</v>
      </c>
      <c r="F1429" s="1">
        <v>52.03</v>
      </c>
      <c r="G1429" s="1">
        <v>22.4</v>
      </c>
      <c r="H1429" s="1">
        <v>41</v>
      </c>
      <c r="I1429" s="1">
        <v>222.33</v>
      </c>
      <c r="J1429" s="52">
        <f t="shared" si="22"/>
        <v>6.2992500000000007E-2</v>
      </c>
    </row>
    <row r="1430" spans="1:10" x14ac:dyDescent="0.35">
      <c r="A1430" s="1" t="s">
        <v>16255</v>
      </c>
      <c r="B1430" s="1">
        <v>30.39</v>
      </c>
      <c r="C1430" s="1">
        <v>30</v>
      </c>
      <c r="D1430" s="1">
        <v>35.1</v>
      </c>
      <c r="E1430" s="1">
        <v>68.900000000000006</v>
      </c>
      <c r="F1430" s="1">
        <v>48.56</v>
      </c>
      <c r="G1430" s="1">
        <v>23</v>
      </c>
      <c r="H1430" s="1">
        <v>40.04</v>
      </c>
      <c r="I1430" s="1">
        <v>220</v>
      </c>
      <c r="J1430" s="52">
        <f t="shared" si="22"/>
        <v>6.1998749999999998E-2</v>
      </c>
    </row>
    <row r="1431" spans="1:10" x14ac:dyDescent="0.35">
      <c r="A1431" s="1" t="s">
        <v>16254</v>
      </c>
      <c r="B1431" s="1">
        <v>25</v>
      </c>
      <c r="C1431" s="1">
        <v>29.34</v>
      </c>
      <c r="D1431" s="1">
        <v>35</v>
      </c>
      <c r="E1431" s="1">
        <v>64.900000000000006</v>
      </c>
      <c r="F1431" s="1">
        <v>47.4</v>
      </c>
      <c r="G1431" s="1">
        <v>23</v>
      </c>
      <c r="H1431" s="1">
        <v>39.869999999999997</v>
      </c>
      <c r="I1431" s="1">
        <v>221.5</v>
      </c>
      <c r="J1431" s="52">
        <f t="shared" si="22"/>
        <v>6.075125E-2</v>
      </c>
    </row>
    <row r="1432" spans="1:10" x14ac:dyDescent="0.35">
      <c r="A1432" s="1" t="s">
        <v>16253</v>
      </c>
      <c r="B1432" s="1">
        <v>23.78</v>
      </c>
      <c r="C1432" s="1">
        <v>26.62</v>
      </c>
      <c r="D1432" s="1">
        <v>35.1</v>
      </c>
      <c r="E1432" s="1">
        <v>68.7</v>
      </c>
      <c r="F1432" s="1">
        <v>46.91</v>
      </c>
      <c r="G1432" s="1">
        <v>23.97</v>
      </c>
      <c r="H1432" s="1">
        <v>40.03</v>
      </c>
      <c r="I1432" s="1">
        <v>235.02</v>
      </c>
      <c r="J1432" s="52">
        <f t="shared" si="22"/>
        <v>6.2516249999999995E-2</v>
      </c>
    </row>
    <row r="1433" spans="1:10" x14ac:dyDescent="0.35">
      <c r="A1433" s="1" t="s">
        <v>16252</v>
      </c>
      <c r="B1433" s="1">
        <v>24.12</v>
      </c>
      <c r="C1433" s="1">
        <v>26.47</v>
      </c>
      <c r="D1433" s="1">
        <v>36.6</v>
      </c>
      <c r="E1433" s="1">
        <v>68.7</v>
      </c>
      <c r="F1433" s="1">
        <v>47.31</v>
      </c>
      <c r="G1433" s="1">
        <v>24.26</v>
      </c>
      <c r="H1433" s="1">
        <v>39.9</v>
      </c>
      <c r="I1433" s="1">
        <v>261.24</v>
      </c>
      <c r="J1433" s="52">
        <f t="shared" si="22"/>
        <v>6.6074999999999995E-2</v>
      </c>
    </row>
    <row r="1434" spans="1:10" x14ac:dyDescent="0.35">
      <c r="A1434" s="1" t="s">
        <v>16251</v>
      </c>
      <c r="B1434" s="1">
        <v>29.94</v>
      </c>
      <c r="C1434" s="1">
        <v>24.5</v>
      </c>
      <c r="D1434" s="1">
        <v>40</v>
      </c>
      <c r="E1434" s="1">
        <v>75</v>
      </c>
      <c r="F1434" s="1">
        <v>50.04</v>
      </c>
      <c r="G1434" s="1">
        <v>23.3</v>
      </c>
      <c r="H1434" s="1">
        <v>42</v>
      </c>
      <c r="I1434" s="1">
        <v>283.2</v>
      </c>
      <c r="J1434" s="52">
        <f t="shared" si="22"/>
        <v>7.0997500000000005E-2</v>
      </c>
    </row>
    <row r="1435" spans="1:10" x14ac:dyDescent="0.35">
      <c r="A1435" s="1" t="s">
        <v>16250</v>
      </c>
      <c r="B1435" s="1">
        <v>34.96</v>
      </c>
      <c r="C1435" s="1">
        <v>26.95</v>
      </c>
      <c r="D1435" s="1">
        <v>46.82</v>
      </c>
      <c r="E1435" s="1">
        <v>81.900000000000006</v>
      </c>
      <c r="F1435" s="1">
        <v>53.59</v>
      </c>
      <c r="G1435" s="1">
        <v>36.119999999999997</v>
      </c>
      <c r="H1435" s="1">
        <v>55.25</v>
      </c>
      <c r="I1435" s="1">
        <v>315.87</v>
      </c>
      <c r="J1435" s="52">
        <f t="shared" si="22"/>
        <v>8.1432500000000005E-2</v>
      </c>
    </row>
    <row r="1436" spans="1:10" x14ac:dyDescent="0.35">
      <c r="A1436" s="1" t="s">
        <v>16249</v>
      </c>
      <c r="B1436" s="1">
        <v>44.72</v>
      </c>
      <c r="C1436" s="1">
        <v>27.52</v>
      </c>
      <c r="D1436" s="1">
        <v>51.99</v>
      </c>
      <c r="E1436" s="1">
        <v>107.23</v>
      </c>
      <c r="F1436" s="1">
        <v>55</v>
      </c>
      <c r="G1436" s="1">
        <v>39.42</v>
      </c>
      <c r="H1436" s="1">
        <v>68.489999999999995</v>
      </c>
      <c r="I1436" s="1">
        <v>362.75</v>
      </c>
      <c r="J1436" s="52">
        <f t="shared" si="22"/>
        <v>9.4640000000000002E-2</v>
      </c>
    </row>
    <row r="1437" spans="1:10" x14ac:dyDescent="0.35">
      <c r="A1437" s="1" t="s">
        <v>16248</v>
      </c>
      <c r="B1437" s="1">
        <v>60</v>
      </c>
      <c r="C1437" s="1">
        <v>26.5</v>
      </c>
      <c r="D1437" s="1">
        <v>49.68</v>
      </c>
      <c r="E1437" s="1">
        <v>124.9</v>
      </c>
      <c r="F1437" s="1">
        <v>52.49</v>
      </c>
      <c r="G1437" s="1">
        <v>36.119999999999997</v>
      </c>
      <c r="H1437" s="1">
        <v>64.989999999999995</v>
      </c>
      <c r="I1437" s="1">
        <v>354.11</v>
      </c>
      <c r="J1437" s="52">
        <f t="shared" si="22"/>
        <v>9.6098750000000011E-2</v>
      </c>
    </row>
    <row r="1438" spans="1:10" x14ac:dyDescent="0.35">
      <c r="A1438" s="1" t="s">
        <v>16247</v>
      </c>
      <c r="B1438" s="1">
        <v>44.72</v>
      </c>
      <c r="C1438" s="1">
        <v>25.07</v>
      </c>
      <c r="D1438" s="1">
        <v>39.93</v>
      </c>
      <c r="E1438" s="1">
        <v>101.5</v>
      </c>
      <c r="F1438" s="1">
        <v>48.66</v>
      </c>
      <c r="G1438" s="1">
        <v>31.49</v>
      </c>
      <c r="H1438" s="1">
        <v>57.36</v>
      </c>
      <c r="I1438" s="1">
        <v>315.87</v>
      </c>
      <c r="J1438" s="52">
        <f t="shared" si="22"/>
        <v>8.3074999999999996E-2</v>
      </c>
    </row>
    <row r="1439" spans="1:10" x14ac:dyDescent="0.35">
      <c r="A1439" s="1" t="s">
        <v>16246</v>
      </c>
      <c r="B1439" s="1">
        <v>41.43</v>
      </c>
      <c r="C1439" s="1">
        <v>20.76</v>
      </c>
      <c r="D1439" s="1">
        <v>34.9</v>
      </c>
      <c r="E1439" s="1">
        <v>87.04</v>
      </c>
      <c r="F1439" s="1">
        <v>46.53</v>
      </c>
      <c r="G1439" s="1">
        <v>26.1</v>
      </c>
      <c r="H1439" s="1">
        <v>50.85</v>
      </c>
      <c r="I1439" s="1">
        <v>286</v>
      </c>
      <c r="J1439" s="52">
        <f t="shared" si="22"/>
        <v>7.4201249999999996E-2</v>
      </c>
    </row>
    <row r="1440" spans="1:10" x14ac:dyDescent="0.35">
      <c r="A1440" s="1" t="s">
        <v>16245</v>
      </c>
      <c r="B1440" s="1">
        <v>39.94</v>
      </c>
      <c r="C1440" s="1">
        <v>19.37</v>
      </c>
      <c r="D1440" s="1">
        <v>35.619999999999997</v>
      </c>
      <c r="E1440" s="1">
        <v>82.62</v>
      </c>
      <c r="F1440" s="1">
        <v>45.65</v>
      </c>
      <c r="G1440" s="1">
        <v>27.76</v>
      </c>
      <c r="H1440" s="1">
        <v>47.2</v>
      </c>
      <c r="I1440" s="1">
        <v>266.94</v>
      </c>
      <c r="J1440" s="52">
        <f t="shared" si="22"/>
        <v>7.0637500000000006E-2</v>
      </c>
    </row>
    <row r="1441" spans="1:10" x14ac:dyDescent="0.35">
      <c r="A1441" s="1" t="s">
        <v>16244</v>
      </c>
      <c r="B1441" s="1">
        <v>30.7</v>
      </c>
      <c r="C1441" s="1">
        <v>17.73</v>
      </c>
      <c r="D1441" s="1">
        <v>32.549999999999997</v>
      </c>
      <c r="E1441" s="1">
        <v>55.08</v>
      </c>
      <c r="F1441" s="1">
        <v>44.41</v>
      </c>
      <c r="G1441" s="1">
        <v>24.24</v>
      </c>
      <c r="H1441" s="1">
        <v>41.1</v>
      </c>
      <c r="I1441" s="1">
        <v>223.4</v>
      </c>
      <c r="J1441" s="52">
        <f t="shared" si="22"/>
        <v>5.8651250000000002E-2</v>
      </c>
    </row>
    <row r="1442" spans="1:10" x14ac:dyDescent="0.35">
      <c r="A1442" s="1" t="s">
        <v>16243</v>
      </c>
      <c r="B1442" s="1">
        <v>25</v>
      </c>
      <c r="C1442" s="1">
        <v>15</v>
      </c>
      <c r="D1442" s="1">
        <v>29.73</v>
      </c>
      <c r="E1442" s="1">
        <v>59.9</v>
      </c>
      <c r="F1442" s="1">
        <v>44.19</v>
      </c>
      <c r="G1442" s="1">
        <v>24.31</v>
      </c>
      <c r="H1442" s="1">
        <v>44.32</v>
      </c>
      <c r="I1442" s="1">
        <v>251.04</v>
      </c>
      <c r="J1442" s="52">
        <f t="shared" si="22"/>
        <v>6.1686249999999998E-2</v>
      </c>
    </row>
    <row r="1443" spans="1:10" x14ac:dyDescent="0.35">
      <c r="A1443" s="1" t="s">
        <v>16242</v>
      </c>
      <c r="B1443" s="1">
        <v>20.36</v>
      </c>
      <c r="C1443" s="1">
        <v>19.03</v>
      </c>
      <c r="D1443" s="1">
        <v>31.2</v>
      </c>
      <c r="E1443" s="1">
        <v>39.94</v>
      </c>
      <c r="F1443" s="1">
        <v>43.28</v>
      </c>
      <c r="G1443" s="1">
        <v>23.3</v>
      </c>
      <c r="H1443" s="1">
        <v>43.89</v>
      </c>
      <c r="I1443" s="1">
        <v>248.43</v>
      </c>
      <c r="J1443" s="52">
        <f t="shared" si="22"/>
        <v>5.8678750000000002E-2</v>
      </c>
    </row>
    <row r="1444" spans="1:10" x14ac:dyDescent="0.35">
      <c r="A1444" s="1" t="s">
        <v>16241</v>
      </c>
      <c r="B1444" s="1">
        <v>20.27</v>
      </c>
      <c r="C1444" s="1">
        <v>17.559999999999999</v>
      </c>
      <c r="D1444" s="1">
        <v>25.99</v>
      </c>
      <c r="E1444" s="1">
        <v>39.31</v>
      </c>
      <c r="F1444" s="1">
        <v>41.09</v>
      </c>
      <c r="G1444" s="1">
        <v>21.71</v>
      </c>
      <c r="H1444" s="1">
        <v>43.36</v>
      </c>
      <c r="I1444" s="1">
        <v>242.06</v>
      </c>
      <c r="J1444" s="52">
        <f t="shared" si="22"/>
        <v>5.6418750000000004E-2</v>
      </c>
    </row>
    <row r="1445" spans="1:10" x14ac:dyDescent="0.35">
      <c r="A1445" s="1" t="s">
        <v>16240</v>
      </c>
      <c r="B1445" s="1">
        <v>21.46</v>
      </c>
      <c r="C1445" s="1">
        <v>17.600000000000001</v>
      </c>
      <c r="D1445" s="1">
        <v>27.62</v>
      </c>
      <c r="E1445" s="1">
        <v>39.25</v>
      </c>
      <c r="F1445" s="1">
        <v>39.49</v>
      </c>
      <c r="G1445" s="1">
        <v>19.2</v>
      </c>
      <c r="H1445" s="1">
        <v>42.14</v>
      </c>
      <c r="I1445" s="1">
        <v>233.14</v>
      </c>
      <c r="J1445" s="52">
        <f t="shared" si="22"/>
        <v>5.4987499999999995E-2</v>
      </c>
    </row>
    <row r="1446" spans="1:10" x14ac:dyDescent="0.35">
      <c r="A1446" s="1" t="s">
        <v>16239</v>
      </c>
      <c r="B1446" s="1">
        <v>22.62</v>
      </c>
      <c r="C1446" s="1">
        <v>16.82</v>
      </c>
      <c r="D1446" s="1">
        <v>28.08</v>
      </c>
      <c r="E1446" s="1">
        <v>39.5</v>
      </c>
      <c r="F1446" s="1">
        <v>40.630000000000003</v>
      </c>
      <c r="G1446" s="1">
        <v>19.149999999999999</v>
      </c>
      <c r="H1446" s="1">
        <v>42.1</v>
      </c>
      <c r="I1446" s="1">
        <v>233.62</v>
      </c>
      <c r="J1446" s="52">
        <f t="shared" si="22"/>
        <v>5.5314999999999996E-2</v>
      </c>
    </row>
    <row r="1447" spans="1:10" x14ac:dyDescent="0.35">
      <c r="A1447" s="1" t="s">
        <v>16238</v>
      </c>
      <c r="B1447" s="1">
        <v>21.08</v>
      </c>
      <c r="C1447" s="1">
        <v>15.95</v>
      </c>
      <c r="D1447" s="1">
        <v>29.01</v>
      </c>
      <c r="E1447" s="1">
        <v>53.72</v>
      </c>
      <c r="F1447" s="1">
        <v>39.97</v>
      </c>
      <c r="G1447" s="1">
        <v>23.53</v>
      </c>
      <c r="H1447" s="1">
        <v>47.27</v>
      </c>
      <c r="I1447" s="1">
        <v>250</v>
      </c>
      <c r="J1447" s="52">
        <f t="shared" si="22"/>
        <v>6.0066250000000002E-2</v>
      </c>
    </row>
    <row r="1448" spans="1:10" x14ac:dyDescent="0.35">
      <c r="A1448" s="1" t="s">
        <v>16237</v>
      </c>
      <c r="B1448" s="1">
        <v>39.94</v>
      </c>
      <c r="C1448" s="1">
        <v>21.45</v>
      </c>
      <c r="D1448" s="1">
        <v>32.06</v>
      </c>
      <c r="E1448" s="1">
        <v>82.42</v>
      </c>
      <c r="F1448" s="1">
        <v>41.42</v>
      </c>
      <c r="G1448" s="1">
        <v>30.91</v>
      </c>
      <c r="H1448" s="1">
        <v>55.91</v>
      </c>
      <c r="I1448" s="1">
        <v>231.1</v>
      </c>
      <c r="J1448" s="52">
        <f t="shared" si="22"/>
        <v>6.6901250000000009E-2</v>
      </c>
    </row>
    <row r="1449" spans="1:10" x14ac:dyDescent="0.35">
      <c r="A1449" s="1" t="s">
        <v>16236</v>
      </c>
      <c r="B1449" s="1">
        <v>65.8</v>
      </c>
      <c r="C1449" s="1">
        <v>36.56</v>
      </c>
      <c r="D1449" s="1">
        <v>33.57</v>
      </c>
      <c r="E1449" s="1">
        <v>119</v>
      </c>
      <c r="F1449" s="1">
        <v>43.92</v>
      </c>
      <c r="G1449" s="1">
        <v>37</v>
      </c>
      <c r="H1449" s="1">
        <v>66.069999999999993</v>
      </c>
      <c r="I1449" s="1">
        <v>242.09</v>
      </c>
      <c r="J1449" s="52">
        <f t="shared" si="22"/>
        <v>8.0501249999999996E-2</v>
      </c>
    </row>
    <row r="1450" spans="1:10" x14ac:dyDescent="0.35">
      <c r="A1450" s="1" t="s">
        <v>16235</v>
      </c>
      <c r="B1450" s="1">
        <v>64.94</v>
      </c>
      <c r="C1450" s="1">
        <v>30.8</v>
      </c>
      <c r="D1450" s="1">
        <v>36.72</v>
      </c>
      <c r="E1450" s="1">
        <v>102</v>
      </c>
      <c r="F1450" s="1">
        <v>47.89</v>
      </c>
      <c r="G1450" s="1">
        <v>39.92</v>
      </c>
      <c r="H1450" s="1">
        <v>71.040000000000006</v>
      </c>
      <c r="I1450" s="1">
        <v>304.99</v>
      </c>
      <c r="J1450" s="52">
        <f t="shared" si="22"/>
        <v>8.728749999999999E-2</v>
      </c>
    </row>
    <row r="1451" spans="1:10" x14ac:dyDescent="0.35">
      <c r="A1451" s="1" t="s">
        <v>16234</v>
      </c>
      <c r="B1451" s="1">
        <v>68.959999999999994</v>
      </c>
      <c r="C1451" s="1">
        <v>34.86</v>
      </c>
      <c r="D1451" s="1">
        <v>45.1</v>
      </c>
      <c r="E1451" s="1">
        <v>121.47</v>
      </c>
      <c r="F1451" s="1">
        <v>48.6</v>
      </c>
      <c r="G1451" s="1">
        <v>36.94</v>
      </c>
      <c r="H1451" s="1">
        <v>58.73</v>
      </c>
      <c r="I1451" s="1">
        <v>298.10000000000002</v>
      </c>
      <c r="J1451" s="52">
        <f t="shared" si="22"/>
        <v>8.9094999999999994E-2</v>
      </c>
    </row>
    <row r="1452" spans="1:10" x14ac:dyDescent="0.35">
      <c r="A1452" s="1" t="s">
        <v>16233</v>
      </c>
      <c r="B1452" s="1">
        <v>55.55</v>
      </c>
      <c r="C1452" s="1">
        <v>27.44</v>
      </c>
      <c r="D1452" s="1">
        <v>39.9</v>
      </c>
      <c r="E1452" s="1">
        <v>120</v>
      </c>
      <c r="F1452" s="1">
        <v>47.9</v>
      </c>
      <c r="G1452" s="1">
        <v>36.71</v>
      </c>
      <c r="H1452" s="1">
        <v>50</v>
      </c>
      <c r="I1452" s="1">
        <v>223.7</v>
      </c>
      <c r="J1452" s="52">
        <f t="shared" si="22"/>
        <v>7.5149999999999995E-2</v>
      </c>
    </row>
    <row r="1453" spans="1:10" x14ac:dyDescent="0.35">
      <c r="A1453" s="1" t="s">
        <v>16232</v>
      </c>
      <c r="B1453" s="1">
        <v>53.9</v>
      </c>
      <c r="C1453" s="1">
        <v>28</v>
      </c>
      <c r="D1453" s="1">
        <v>37.4</v>
      </c>
      <c r="E1453" s="1">
        <v>104.67</v>
      </c>
      <c r="F1453" s="1">
        <v>45.84</v>
      </c>
      <c r="G1453" s="1">
        <v>37.03</v>
      </c>
      <c r="H1453" s="1">
        <v>42.81</v>
      </c>
      <c r="I1453" s="1">
        <v>220.9</v>
      </c>
      <c r="J1453" s="52">
        <f t="shared" si="22"/>
        <v>7.1318750000000014E-2</v>
      </c>
    </row>
    <row r="1454" spans="1:10" x14ac:dyDescent="0.35">
      <c r="A1454" s="1" t="s">
        <v>16231</v>
      </c>
      <c r="B1454" s="1">
        <v>50.96</v>
      </c>
      <c r="C1454" s="1">
        <v>27.43</v>
      </c>
      <c r="D1454" s="1">
        <v>33.1</v>
      </c>
      <c r="E1454" s="1">
        <v>88.9</v>
      </c>
      <c r="F1454" s="1">
        <v>43.9</v>
      </c>
      <c r="G1454" s="1">
        <v>35.130000000000003</v>
      </c>
      <c r="H1454" s="1">
        <v>40.72</v>
      </c>
      <c r="I1454" s="1">
        <v>199.9</v>
      </c>
      <c r="J1454" s="52">
        <f t="shared" si="22"/>
        <v>6.5004999999999993E-2</v>
      </c>
    </row>
    <row r="1455" spans="1:10" x14ac:dyDescent="0.35">
      <c r="A1455" s="1" t="s">
        <v>16230</v>
      </c>
      <c r="B1455" s="1">
        <v>49.05</v>
      </c>
      <c r="C1455" s="1">
        <v>26</v>
      </c>
      <c r="D1455" s="1">
        <v>32.75</v>
      </c>
      <c r="E1455" s="1">
        <v>95.56</v>
      </c>
      <c r="F1455" s="1">
        <v>40.21</v>
      </c>
      <c r="G1455" s="1">
        <v>35.35</v>
      </c>
      <c r="H1455" s="1">
        <v>42.2</v>
      </c>
      <c r="I1455" s="1">
        <v>180</v>
      </c>
      <c r="J1455" s="52">
        <f t="shared" si="22"/>
        <v>6.2640000000000001E-2</v>
      </c>
    </row>
    <row r="1456" spans="1:10" x14ac:dyDescent="0.35">
      <c r="A1456" s="1" t="s">
        <v>16229</v>
      </c>
      <c r="B1456" s="1">
        <v>47.47</v>
      </c>
      <c r="C1456" s="1">
        <v>25.92</v>
      </c>
      <c r="D1456" s="1">
        <v>32.21</v>
      </c>
      <c r="E1456" s="1">
        <v>102</v>
      </c>
      <c r="F1456" s="1">
        <v>40.68</v>
      </c>
      <c r="G1456" s="1">
        <v>34.74</v>
      </c>
      <c r="H1456" s="1">
        <v>41.47</v>
      </c>
      <c r="I1456" s="1">
        <v>220.4</v>
      </c>
      <c r="J1456" s="52">
        <f t="shared" si="22"/>
        <v>6.8111249999999998E-2</v>
      </c>
    </row>
    <row r="1457" spans="1:10" x14ac:dyDescent="0.35">
      <c r="A1457" s="1" t="s">
        <v>16228</v>
      </c>
      <c r="B1457" s="1">
        <v>45.94</v>
      </c>
      <c r="C1457" s="1">
        <v>28.06</v>
      </c>
      <c r="D1457" s="1">
        <v>34.9</v>
      </c>
      <c r="E1457" s="1">
        <v>96.6</v>
      </c>
      <c r="F1457" s="1">
        <v>41.04</v>
      </c>
      <c r="G1457" s="1">
        <v>36.54</v>
      </c>
      <c r="H1457" s="1">
        <v>41.71</v>
      </c>
      <c r="I1457" s="1">
        <v>220.5</v>
      </c>
      <c r="J1457" s="52">
        <f t="shared" si="22"/>
        <v>6.8161249999999993E-2</v>
      </c>
    </row>
    <row r="1458" spans="1:10" x14ac:dyDescent="0.35">
      <c r="A1458" s="1" t="s">
        <v>16227</v>
      </c>
      <c r="B1458" s="1">
        <v>45.94</v>
      </c>
      <c r="C1458" s="1">
        <v>28.56</v>
      </c>
      <c r="D1458" s="1">
        <v>35</v>
      </c>
      <c r="E1458" s="1">
        <v>59.9</v>
      </c>
      <c r="F1458" s="1">
        <v>41.91</v>
      </c>
      <c r="G1458" s="1">
        <v>38.43</v>
      </c>
      <c r="H1458" s="1">
        <v>51.89</v>
      </c>
      <c r="I1458" s="1">
        <v>225.1</v>
      </c>
      <c r="J1458" s="52">
        <f t="shared" si="22"/>
        <v>6.5841250000000004E-2</v>
      </c>
    </row>
    <row r="1459" spans="1:10" x14ac:dyDescent="0.35">
      <c r="A1459" s="1" t="s">
        <v>16226</v>
      </c>
      <c r="B1459" s="1">
        <v>57.63</v>
      </c>
      <c r="C1459" s="1">
        <v>31.99</v>
      </c>
      <c r="D1459" s="1">
        <v>40</v>
      </c>
      <c r="E1459" s="1">
        <v>118.88</v>
      </c>
      <c r="F1459" s="1">
        <v>45.1</v>
      </c>
      <c r="G1459" s="1">
        <v>40.659999999999997</v>
      </c>
      <c r="H1459" s="1">
        <v>58.63</v>
      </c>
      <c r="I1459" s="1">
        <v>242.06</v>
      </c>
      <c r="J1459" s="52">
        <f t="shared" si="22"/>
        <v>7.9368750000000002E-2</v>
      </c>
    </row>
    <row r="1460" spans="1:10" x14ac:dyDescent="0.35">
      <c r="A1460" s="1" t="s">
        <v>16225</v>
      </c>
      <c r="B1460" s="1">
        <v>59.99</v>
      </c>
      <c r="C1460" s="1">
        <v>40</v>
      </c>
      <c r="D1460" s="1">
        <v>40</v>
      </c>
      <c r="E1460" s="1">
        <v>120</v>
      </c>
      <c r="F1460" s="1">
        <v>46.49</v>
      </c>
      <c r="G1460" s="1">
        <v>49.5</v>
      </c>
      <c r="H1460" s="1">
        <v>79.31</v>
      </c>
      <c r="I1460" s="1">
        <v>290.11</v>
      </c>
      <c r="J1460" s="52">
        <f t="shared" si="22"/>
        <v>9.0675000000000006E-2</v>
      </c>
    </row>
    <row r="1461" spans="1:10" x14ac:dyDescent="0.35">
      <c r="A1461" s="1" t="s">
        <v>16224</v>
      </c>
      <c r="B1461" s="1">
        <v>70.16</v>
      </c>
      <c r="C1461" s="1">
        <v>38.450000000000003</v>
      </c>
      <c r="D1461" s="1">
        <v>45</v>
      </c>
      <c r="E1461" s="1">
        <v>175</v>
      </c>
      <c r="F1461" s="1">
        <v>46.8</v>
      </c>
      <c r="G1461" s="1">
        <v>43.92</v>
      </c>
      <c r="H1461" s="1">
        <v>78.62</v>
      </c>
      <c r="I1461" s="1">
        <v>304</v>
      </c>
      <c r="J1461" s="52">
        <f t="shared" si="22"/>
        <v>0.10024375000000001</v>
      </c>
    </row>
    <row r="1462" spans="1:10" x14ac:dyDescent="0.35">
      <c r="A1462" s="1" t="s">
        <v>16223</v>
      </c>
      <c r="B1462" s="1">
        <v>61.56</v>
      </c>
      <c r="C1462" s="1">
        <v>31</v>
      </c>
      <c r="D1462" s="1">
        <v>40.1</v>
      </c>
      <c r="E1462" s="1">
        <v>96.6</v>
      </c>
      <c r="F1462" s="1">
        <v>40.46</v>
      </c>
      <c r="G1462" s="1">
        <v>37.75</v>
      </c>
      <c r="H1462" s="1">
        <v>63.45</v>
      </c>
      <c r="I1462" s="1">
        <v>249.9</v>
      </c>
      <c r="J1462" s="52">
        <f t="shared" si="22"/>
        <v>7.7602499999999991E-2</v>
      </c>
    </row>
    <row r="1463" spans="1:10" x14ac:dyDescent="0.35">
      <c r="A1463" s="1" t="s">
        <v>16222</v>
      </c>
      <c r="B1463" s="1">
        <v>55.48</v>
      </c>
      <c r="C1463" s="1">
        <v>27.49</v>
      </c>
      <c r="D1463" s="1">
        <v>32.6</v>
      </c>
      <c r="E1463" s="1">
        <v>100.77</v>
      </c>
      <c r="F1463" s="1">
        <v>39.9</v>
      </c>
      <c r="G1463" s="1">
        <v>33.54</v>
      </c>
      <c r="H1463" s="1">
        <v>56.92</v>
      </c>
      <c r="I1463" s="1">
        <v>231.1</v>
      </c>
      <c r="J1463" s="52">
        <f t="shared" si="22"/>
        <v>7.2224999999999998E-2</v>
      </c>
    </row>
    <row r="1464" spans="1:10" x14ac:dyDescent="0.35">
      <c r="A1464" s="1" t="s">
        <v>16221</v>
      </c>
      <c r="B1464" s="1">
        <v>52.25</v>
      </c>
      <c r="C1464" s="1">
        <v>26.2</v>
      </c>
      <c r="D1464" s="1">
        <v>32.9</v>
      </c>
      <c r="E1464" s="1">
        <v>84.5</v>
      </c>
      <c r="F1464" s="1">
        <v>39.9</v>
      </c>
      <c r="G1464" s="1">
        <v>30.88</v>
      </c>
      <c r="H1464" s="1">
        <v>55.48</v>
      </c>
      <c r="I1464" s="1">
        <v>265.77999999999997</v>
      </c>
      <c r="J1464" s="52">
        <f t="shared" si="22"/>
        <v>7.3486250000000003E-2</v>
      </c>
    </row>
    <row r="1465" spans="1:10" x14ac:dyDescent="0.35">
      <c r="A1465" s="1" t="s">
        <v>16220</v>
      </c>
      <c r="B1465" s="1">
        <v>50.94</v>
      </c>
      <c r="C1465" s="1">
        <v>22.44</v>
      </c>
      <c r="D1465" s="1">
        <v>32.4</v>
      </c>
      <c r="E1465" s="1">
        <v>75.510000000000005</v>
      </c>
      <c r="F1465" s="1">
        <v>38.57</v>
      </c>
      <c r="G1465" s="1">
        <v>28.97</v>
      </c>
      <c r="H1465" s="1">
        <v>52.13</v>
      </c>
      <c r="I1465" s="1">
        <v>249.27</v>
      </c>
      <c r="J1465" s="52">
        <f t="shared" si="22"/>
        <v>6.877875E-2</v>
      </c>
    </row>
    <row r="1466" spans="1:10" x14ac:dyDescent="0.35">
      <c r="A1466" s="1" t="s">
        <v>16219</v>
      </c>
      <c r="B1466" s="1">
        <v>51.79</v>
      </c>
      <c r="C1466" s="1">
        <v>20.75</v>
      </c>
      <c r="D1466" s="1">
        <v>30.87</v>
      </c>
      <c r="E1466" s="1">
        <v>84.39</v>
      </c>
      <c r="F1466" s="1">
        <v>39.9</v>
      </c>
      <c r="G1466" s="1">
        <v>26.04</v>
      </c>
      <c r="H1466" s="1">
        <v>44.07</v>
      </c>
      <c r="I1466" s="1">
        <v>331.16</v>
      </c>
      <c r="J1466" s="52">
        <f t="shared" si="22"/>
        <v>7.8621250000000004E-2</v>
      </c>
    </row>
    <row r="1467" spans="1:10" x14ac:dyDescent="0.35">
      <c r="A1467" s="1" t="s">
        <v>16218</v>
      </c>
      <c r="B1467" s="1">
        <v>47.37</v>
      </c>
      <c r="C1467" s="1">
        <v>19.73</v>
      </c>
      <c r="D1467" s="1">
        <v>31.6</v>
      </c>
      <c r="E1467" s="1">
        <v>60</v>
      </c>
      <c r="F1467" s="1">
        <v>40.19</v>
      </c>
      <c r="G1467" s="1">
        <v>25.04</v>
      </c>
      <c r="H1467" s="1">
        <v>44.72</v>
      </c>
      <c r="I1467" s="1">
        <v>322.52999999999997</v>
      </c>
      <c r="J1467" s="52">
        <f t="shared" si="22"/>
        <v>7.3897499999999991E-2</v>
      </c>
    </row>
    <row r="1468" spans="1:10" x14ac:dyDescent="0.35">
      <c r="A1468" s="1" t="s">
        <v>16217</v>
      </c>
      <c r="B1468" s="1">
        <v>45.12</v>
      </c>
      <c r="C1468" s="1">
        <v>18.64</v>
      </c>
      <c r="D1468" s="1">
        <v>32.6</v>
      </c>
      <c r="E1468" s="1">
        <v>42.64</v>
      </c>
      <c r="F1468" s="1">
        <v>36.9</v>
      </c>
      <c r="G1468" s="1">
        <v>24.53</v>
      </c>
      <c r="H1468" s="1">
        <v>43.81</v>
      </c>
      <c r="I1468" s="1">
        <v>316</v>
      </c>
      <c r="J1468" s="52">
        <f t="shared" si="22"/>
        <v>7.0029999999999995E-2</v>
      </c>
    </row>
    <row r="1469" spans="1:10" x14ac:dyDescent="0.35">
      <c r="A1469" s="1" t="s">
        <v>16216</v>
      </c>
      <c r="B1469" s="1">
        <v>43.23</v>
      </c>
      <c r="C1469" s="1">
        <v>17.93</v>
      </c>
      <c r="D1469" s="1">
        <v>30.55</v>
      </c>
      <c r="E1469" s="1">
        <v>40.85</v>
      </c>
      <c r="F1469" s="1">
        <v>37.26</v>
      </c>
      <c r="G1469" s="1">
        <v>24.1</v>
      </c>
      <c r="H1469" s="1">
        <v>43.93</v>
      </c>
      <c r="I1469" s="1">
        <v>307.01</v>
      </c>
      <c r="J1469" s="52">
        <f t="shared" si="22"/>
        <v>6.8107500000000001E-2</v>
      </c>
    </row>
    <row r="1470" spans="1:10" x14ac:dyDescent="0.35">
      <c r="A1470" s="1" t="s">
        <v>16215</v>
      </c>
      <c r="B1470" s="1">
        <v>41</v>
      </c>
      <c r="C1470" s="1">
        <v>18.260000000000002</v>
      </c>
      <c r="D1470" s="1">
        <v>30.91</v>
      </c>
      <c r="E1470" s="1">
        <v>41.08</v>
      </c>
      <c r="F1470" s="1">
        <v>36.700000000000003</v>
      </c>
      <c r="G1470" s="1">
        <v>24.45</v>
      </c>
      <c r="H1470" s="1">
        <v>43.3</v>
      </c>
      <c r="I1470" s="1">
        <v>307.3</v>
      </c>
      <c r="J1470" s="52">
        <f t="shared" si="22"/>
        <v>6.7875000000000005E-2</v>
      </c>
    </row>
    <row r="1471" spans="1:10" x14ac:dyDescent="0.35">
      <c r="A1471" s="1" t="s">
        <v>16214</v>
      </c>
      <c r="B1471" s="1">
        <v>39.99</v>
      </c>
      <c r="C1471" s="1">
        <v>19.38</v>
      </c>
      <c r="D1471" s="1">
        <v>32.36</v>
      </c>
      <c r="E1471" s="1">
        <v>42.18</v>
      </c>
      <c r="F1471" s="1">
        <v>35.71</v>
      </c>
      <c r="G1471" s="1">
        <v>28.5</v>
      </c>
      <c r="H1471" s="1">
        <v>49.38</v>
      </c>
      <c r="I1471" s="1">
        <v>332.27</v>
      </c>
      <c r="J1471" s="52">
        <f t="shared" si="22"/>
        <v>7.2471250000000001E-2</v>
      </c>
    </row>
    <row r="1472" spans="1:10" x14ac:dyDescent="0.35">
      <c r="A1472" s="1" t="s">
        <v>16213</v>
      </c>
      <c r="B1472" s="1">
        <v>44.94</v>
      </c>
      <c r="C1472" s="1">
        <v>24.58</v>
      </c>
      <c r="D1472" s="1">
        <v>41.91</v>
      </c>
      <c r="E1472" s="1">
        <v>55.4</v>
      </c>
      <c r="F1472" s="1">
        <v>38.83</v>
      </c>
      <c r="G1472" s="1">
        <v>35.68</v>
      </c>
      <c r="H1472" s="1">
        <v>58.99</v>
      </c>
      <c r="I1472" s="1">
        <v>368.6</v>
      </c>
      <c r="J1472" s="52">
        <f t="shared" si="22"/>
        <v>8.3616250000000003E-2</v>
      </c>
    </row>
    <row r="1473" spans="1:10" x14ac:dyDescent="0.35">
      <c r="A1473" s="1" t="s">
        <v>16212</v>
      </c>
      <c r="B1473" s="1">
        <v>52.44</v>
      </c>
      <c r="C1473" s="1">
        <v>30.96</v>
      </c>
      <c r="D1473" s="1">
        <v>48</v>
      </c>
      <c r="E1473" s="1">
        <v>66</v>
      </c>
      <c r="F1473" s="1">
        <v>41.37</v>
      </c>
      <c r="G1473" s="1">
        <v>42.3</v>
      </c>
      <c r="H1473" s="1">
        <v>67.040000000000006</v>
      </c>
      <c r="I1473" s="1">
        <v>405</v>
      </c>
      <c r="J1473" s="52">
        <f t="shared" si="22"/>
        <v>9.4138750000000007E-2</v>
      </c>
    </row>
    <row r="1474" spans="1:10" x14ac:dyDescent="0.35">
      <c r="A1474" s="1" t="s">
        <v>16211</v>
      </c>
      <c r="B1474" s="1">
        <v>60.19</v>
      </c>
      <c r="C1474" s="1">
        <v>31.04</v>
      </c>
      <c r="D1474" s="1">
        <v>47.57</v>
      </c>
      <c r="E1474" s="1">
        <v>59.13</v>
      </c>
      <c r="F1474" s="1">
        <v>38</v>
      </c>
      <c r="G1474" s="1">
        <v>45.6</v>
      </c>
      <c r="H1474" s="1">
        <v>66.75</v>
      </c>
      <c r="I1474" s="1">
        <v>400</v>
      </c>
      <c r="J1474" s="52">
        <f t="shared" si="22"/>
        <v>9.3534999999999993E-2</v>
      </c>
    </row>
    <row r="1475" spans="1:10" x14ac:dyDescent="0.35">
      <c r="A1475" s="1" t="s">
        <v>16210</v>
      </c>
      <c r="B1475" s="1">
        <v>63.5</v>
      </c>
      <c r="C1475" s="1">
        <v>31.25</v>
      </c>
      <c r="D1475" s="1">
        <v>46.5</v>
      </c>
      <c r="E1475" s="1">
        <v>87.06</v>
      </c>
      <c r="F1475" s="1">
        <v>45.12</v>
      </c>
      <c r="G1475" s="1">
        <v>41.68</v>
      </c>
      <c r="H1475" s="1">
        <v>58.2</v>
      </c>
      <c r="I1475" s="1">
        <v>355.15</v>
      </c>
      <c r="J1475" s="52">
        <f t="shared" ref="J1475:J1538" si="23">(AVERAGE(B1475:I1475))/1000</f>
        <v>9.10575E-2</v>
      </c>
    </row>
    <row r="1476" spans="1:10" x14ac:dyDescent="0.35">
      <c r="A1476" s="1" t="s">
        <v>16209</v>
      </c>
      <c r="B1476" s="1">
        <v>56.88</v>
      </c>
      <c r="C1476" s="1">
        <v>31.16</v>
      </c>
      <c r="D1476" s="1">
        <v>43.49</v>
      </c>
      <c r="E1476" s="1">
        <v>107.36</v>
      </c>
      <c r="F1476" s="1">
        <v>52.02</v>
      </c>
      <c r="G1476" s="1">
        <v>37.97</v>
      </c>
      <c r="H1476" s="1">
        <v>47.09</v>
      </c>
      <c r="I1476" s="1">
        <v>264.98</v>
      </c>
      <c r="J1476" s="52">
        <f t="shared" si="23"/>
        <v>8.0118750000000002E-2</v>
      </c>
    </row>
    <row r="1477" spans="1:10" x14ac:dyDescent="0.35">
      <c r="A1477" s="1" t="s">
        <v>16208</v>
      </c>
      <c r="B1477" s="1">
        <v>54.3</v>
      </c>
      <c r="C1477" s="1">
        <v>31.94</v>
      </c>
      <c r="D1477" s="1">
        <v>43.47</v>
      </c>
      <c r="E1477" s="1">
        <v>93.32</v>
      </c>
      <c r="F1477" s="1">
        <v>58.44</v>
      </c>
      <c r="G1477" s="1">
        <v>32</v>
      </c>
      <c r="H1477" s="1">
        <v>41.08</v>
      </c>
      <c r="I1477" s="1">
        <v>268.14</v>
      </c>
      <c r="J1477" s="52">
        <f t="shared" si="23"/>
        <v>7.7836249999999996E-2</v>
      </c>
    </row>
    <row r="1478" spans="1:10" x14ac:dyDescent="0.35">
      <c r="A1478" s="1" t="s">
        <v>16207</v>
      </c>
      <c r="B1478" s="1">
        <v>51.07</v>
      </c>
      <c r="C1478" s="1">
        <v>30.28</v>
      </c>
      <c r="D1478" s="1">
        <v>41.02</v>
      </c>
      <c r="E1478" s="1">
        <v>80.099999999999994</v>
      </c>
      <c r="F1478" s="1">
        <v>51.16</v>
      </c>
      <c r="G1478" s="1">
        <v>27.4</v>
      </c>
      <c r="H1478" s="1">
        <v>41.43</v>
      </c>
      <c r="I1478" s="1">
        <v>199.1</v>
      </c>
      <c r="J1478" s="52">
        <f t="shared" si="23"/>
        <v>6.5194999999999989E-2</v>
      </c>
    </row>
    <row r="1479" spans="1:10" x14ac:dyDescent="0.35">
      <c r="A1479" s="1" t="s">
        <v>16206</v>
      </c>
      <c r="B1479" s="1">
        <v>49.54</v>
      </c>
      <c r="C1479" s="1">
        <v>30.53</v>
      </c>
      <c r="D1479" s="1">
        <v>39.83</v>
      </c>
      <c r="E1479" s="1">
        <v>65</v>
      </c>
      <c r="F1479" s="1">
        <v>43.33</v>
      </c>
      <c r="G1479" s="1">
        <v>31.29</v>
      </c>
      <c r="H1479" s="1">
        <v>41.05</v>
      </c>
      <c r="I1479" s="1">
        <v>216.93</v>
      </c>
      <c r="J1479" s="52">
        <f t="shared" si="23"/>
        <v>6.4687499999999995E-2</v>
      </c>
    </row>
    <row r="1480" spans="1:10" x14ac:dyDescent="0.35">
      <c r="A1480" s="1" t="s">
        <v>16205</v>
      </c>
      <c r="B1480" s="1">
        <v>46.08</v>
      </c>
      <c r="C1480" s="1">
        <v>30.06</v>
      </c>
      <c r="D1480" s="1">
        <v>39.1</v>
      </c>
      <c r="E1480" s="1">
        <v>45</v>
      </c>
      <c r="F1480" s="1">
        <v>39.75</v>
      </c>
      <c r="G1480" s="1">
        <v>35.76</v>
      </c>
      <c r="H1480" s="1">
        <v>42.57</v>
      </c>
      <c r="I1480" s="1">
        <v>283.99</v>
      </c>
      <c r="J1480" s="52">
        <f t="shared" si="23"/>
        <v>7.0288749999999997E-2</v>
      </c>
    </row>
    <row r="1481" spans="1:10" x14ac:dyDescent="0.35">
      <c r="A1481" s="1" t="s">
        <v>16204</v>
      </c>
      <c r="B1481" s="1">
        <v>45.12</v>
      </c>
      <c r="C1481" s="1">
        <v>30.97</v>
      </c>
      <c r="D1481" s="1">
        <v>38.25</v>
      </c>
      <c r="E1481" s="1">
        <v>40.369999999999997</v>
      </c>
      <c r="F1481" s="1">
        <v>38.299999999999997</v>
      </c>
      <c r="G1481" s="1">
        <v>37.659999999999997</v>
      </c>
      <c r="H1481" s="1">
        <v>44.9</v>
      </c>
      <c r="I1481" s="1">
        <v>319.58</v>
      </c>
      <c r="J1481" s="52">
        <f t="shared" si="23"/>
        <v>7.4393749999999995E-2</v>
      </c>
    </row>
    <row r="1482" spans="1:10" x14ac:dyDescent="0.35">
      <c r="A1482" s="1" t="s">
        <v>16203</v>
      </c>
      <c r="B1482" s="1">
        <v>46.97</v>
      </c>
      <c r="C1482" s="1">
        <v>30.96</v>
      </c>
      <c r="D1482" s="1">
        <v>39.630000000000003</v>
      </c>
      <c r="E1482" s="1">
        <v>58.97</v>
      </c>
      <c r="F1482" s="1">
        <v>33.799999999999997</v>
      </c>
      <c r="G1482" s="1">
        <v>39.840000000000003</v>
      </c>
      <c r="H1482" s="1">
        <v>46.98</v>
      </c>
      <c r="I1482" s="1">
        <v>336.53</v>
      </c>
      <c r="J1482" s="52">
        <f t="shared" si="23"/>
        <v>7.9209999999999989E-2</v>
      </c>
    </row>
    <row r="1483" spans="1:10" x14ac:dyDescent="0.35">
      <c r="A1483" s="1" t="s">
        <v>16202</v>
      </c>
      <c r="B1483" s="1">
        <v>50.78</v>
      </c>
      <c r="C1483" s="1">
        <v>32.85</v>
      </c>
      <c r="D1483" s="1">
        <v>41.44</v>
      </c>
      <c r="E1483" s="1">
        <v>50.1</v>
      </c>
      <c r="F1483" s="1">
        <v>40</v>
      </c>
      <c r="G1483" s="1">
        <v>41.73</v>
      </c>
      <c r="H1483" s="1">
        <v>56.36</v>
      </c>
      <c r="I1483" s="1">
        <v>398.53</v>
      </c>
      <c r="J1483" s="52">
        <f t="shared" si="23"/>
        <v>8.897374999999999E-2</v>
      </c>
    </row>
    <row r="1484" spans="1:10" x14ac:dyDescent="0.35">
      <c r="A1484" s="1" t="s">
        <v>16201</v>
      </c>
      <c r="B1484" s="1">
        <v>55.9</v>
      </c>
      <c r="C1484" s="1">
        <v>42.71</v>
      </c>
      <c r="D1484" s="1">
        <v>42.18</v>
      </c>
      <c r="E1484" s="1">
        <v>75.239999999999995</v>
      </c>
      <c r="F1484" s="1">
        <v>39</v>
      </c>
      <c r="G1484" s="1">
        <v>55.98</v>
      </c>
      <c r="H1484" s="1">
        <v>67.680000000000007</v>
      </c>
      <c r="I1484" s="1">
        <v>410</v>
      </c>
      <c r="J1484" s="52">
        <f t="shared" si="23"/>
        <v>9.858625E-2</v>
      </c>
    </row>
    <row r="1485" spans="1:10" x14ac:dyDescent="0.35">
      <c r="A1485" s="1" t="s">
        <v>16200</v>
      </c>
      <c r="B1485" s="1">
        <v>67.319999999999993</v>
      </c>
      <c r="C1485" s="1">
        <v>42.92</v>
      </c>
      <c r="D1485" s="1">
        <v>44.95</v>
      </c>
      <c r="E1485" s="1">
        <v>116.1</v>
      </c>
      <c r="F1485" s="1">
        <v>41.8</v>
      </c>
      <c r="G1485" s="1">
        <v>56.9</v>
      </c>
      <c r="H1485" s="1">
        <v>70</v>
      </c>
      <c r="I1485" s="1">
        <v>405.05</v>
      </c>
      <c r="J1485" s="52">
        <f t="shared" si="23"/>
        <v>0.10563</v>
      </c>
    </row>
    <row r="1486" spans="1:10" x14ac:dyDescent="0.35">
      <c r="A1486" s="1" t="s">
        <v>16199</v>
      </c>
      <c r="B1486" s="1">
        <v>44.94</v>
      </c>
      <c r="C1486" s="1">
        <v>34.86</v>
      </c>
      <c r="D1486" s="1">
        <v>41.01</v>
      </c>
      <c r="E1486" s="1">
        <v>71.040000000000006</v>
      </c>
      <c r="F1486" s="1">
        <v>44.09</v>
      </c>
      <c r="G1486" s="1">
        <v>40.93</v>
      </c>
      <c r="H1486" s="1">
        <v>60.22</v>
      </c>
      <c r="I1486" s="1">
        <v>390</v>
      </c>
      <c r="J1486" s="52">
        <f t="shared" si="23"/>
        <v>9.0886250000000002E-2</v>
      </c>
    </row>
    <row r="1487" spans="1:10" x14ac:dyDescent="0.35">
      <c r="A1487" s="1" t="s">
        <v>16198</v>
      </c>
      <c r="B1487" s="1">
        <v>45</v>
      </c>
      <c r="C1487" s="1">
        <v>29.95</v>
      </c>
      <c r="D1487" s="1">
        <v>35.29</v>
      </c>
      <c r="E1487" s="1">
        <v>60</v>
      </c>
      <c r="F1487" s="1">
        <v>40.880000000000003</v>
      </c>
      <c r="G1487" s="1">
        <v>38.19</v>
      </c>
      <c r="H1487" s="1">
        <v>54.74</v>
      </c>
      <c r="I1487" s="1">
        <v>350</v>
      </c>
      <c r="J1487" s="52">
        <f t="shared" si="23"/>
        <v>8.1756249999999989E-2</v>
      </c>
    </row>
    <row r="1488" spans="1:10" x14ac:dyDescent="0.35">
      <c r="A1488" s="1" t="s">
        <v>16197</v>
      </c>
      <c r="B1488" s="1">
        <v>46</v>
      </c>
      <c r="C1488" s="1">
        <v>27</v>
      </c>
      <c r="D1488" s="1">
        <v>36.25</v>
      </c>
      <c r="E1488" s="1">
        <v>52</v>
      </c>
      <c r="F1488" s="1">
        <v>41.9</v>
      </c>
      <c r="G1488" s="1">
        <v>35.03</v>
      </c>
      <c r="H1488" s="1">
        <v>52.24</v>
      </c>
      <c r="I1488" s="1">
        <v>333.88</v>
      </c>
      <c r="J1488" s="52">
        <f t="shared" si="23"/>
        <v>7.8037499999999996E-2</v>
      </c>
    </row>
    <row r="1489" spans="1:10" x14ac:dyDescent="0.35">
      <c r="A1489" s="1" t="s">
        <v>16196</v>
      </c>
      <c r="B1489" s="1">
        <v>48.63</v>
      </c>
      <c r="C1489" s="1">
        <v>24</v>
      </c>
      <c r="D1489" s="1">
        <v>34.56</v>
      </c>
      <c r="E1489" s="1">
        <v>50.48</v>
      </c>
      <c r="F1489" s="1">
        <v>42.84</v>
      </c>
      <c r="G1489" s="1">
        <v>31.29</v>
      </c>
      <c r="H1489" s="1">
        <v>38.81</v>
      </c>
      <c r="I1489" s="1">
        <v>319.89999999999998</v>
      </c>
      <c r="J1489" s="52">
        <f t="shared" si="23"/>
        <v>7.3813749999999997E-2</v>
      </c>
    </row>
    <row r="1490" spans="1:10" x14ac:dyDescent="0.35">
      <c r="A1490" s="1" t="s">
        <v>16195</v>
      </c>
      <c r="B1490" s="1">
        <v>43.99</v>
      </c>
      <c r="C1490" s="1">
        <v>22.95</v>
      </c>
      <c r="D1490" s="1">
        <v>31.6</v>
      </c>
      <c r="E1490" s="1">
        <v>74.900000000000006</v>
      </c>
      <c r="F1490" s="1">
        <v>40.25</v>
      </c>
      <c r="G1490" s="1">
        <v>30.1</v>
      </c>
      <c r="H1490" s="1">
        <v>48.12</v>
      </c>
      <c r="I1490" s="1">
        <v>351.07</v>
      </c>
      <c r="J1490" s="52">
        <f t="shared" si="23"/>
        <v>8.0372499999999999E-2</v>
      </c>
    </row>
    <row r="1491" spans="1:10" x14ac:dyDescent="0.35">
      <c r="A1491" s="1" t="s">
        <v>16194</v>
      </c>
      <c r="B1491" s="1">
        <v>40.64</v>
      </c>
      <c r="C1491" s="1">
        <v>20.78</v>
      </c>
      <c r="D1491" s="1">
        <v>30.25</v>
      </c>
      <c r="E1491" s="1">
        <v>45.94</v>
      </c>
      <c r="F1491" s="1">
        <v>40.31</v>
      </c>
      <c r="G1491" s="1">
        <v>28.1</v>
      </c>
      <c r="H1491" s="1">
        <v>46.14</v>
      </c>
      <c r="I1491" s="1">
        <v>346.6</v>
      </c>
      <c r="J1491" s="52">
        <f t="shared" si="23"/>
        <v>7.4844999999999995E-2</v>
      </c>
    </row>
    <row r="1492" spans="1:10" x14ac:dyDescent="0.35">
      <c r="A1492" s="1" t="s">
        <v>16193</v>
      </c>
      <c r="B1492" s="1">
        <v>36.299999999999997</v>
      </c>
      <c r="C1492" s="1">
        <v>20.03</v>
      </c>
      <c r="D1492" s="1">
        <v>30.04</v>
      </c>
      <c r="E1492" s="1">
        <v>42</v>
      </c>
      <c r="F1492" s="1">
        <v>39.799999999999997</v>
      </c>
      <c r="G1492" s="1">
        <v>27.08</v>
      </c>
      <c r="H1492" s="1">
        <v>44.25</v>
      </c>
      <c r="I1492" s="1">
        <v>329.4</v>
      </c>
      <c r="J1492" s="52">
        <f t="shared" si="23"/>
        <v>7.1112499999999995E-2</v>
      </c>
    </row>
    <row r="1493" spans="1:10" x14ac:dyDescent="0.35">
      <c r="A1493" s="1" t="s">
        <v>16192</v>
      </c>
      <c r="B1493" s="1">
        <v>34.14</v>
      </c>
      <c r="C1493" s="1">
        <v>19.190000000000001</v>
      </c>
      <c r="D1493" s="1">
        <v>28.44</v>
      </c>
      <c r="E1493" s="1">
        <v>40.869999999999997</v>
      </c>
      <c r="F1493" s="1">
        <v>39.97</v>
      </c>
      <c r="G1493" s="1">
        <v>26.8</v>
      </c>
      <c r="H1493" s="1">
        <v>43.39</v>
      </c>
      <c r="I1493" s="1">
        <v>304.05</v>
      </c>
      <c r="J1493" s="52">
        <f t="shared" si="23"/>
        <v>6.7106250000000006E-2</v>
      </c>
    </row>
    <row r="1494" spans="1:10" x14ac:dyDescent="0.35">
      <c r="A1494" s="1" t="s">
        <v>16191</v>
      </c>
      <c r="B1494" s="1">
        <v>34.14</v>
      </c>
      <c r="C1494" s="1">
        <v>18.989999999999998</v>
      </c>
      <c r="D1494" s="1">
        <v>28.26</v>
      </c>
      <c r="E1494" s="1">
        <v>40.78</v>
      </c>
      <c r="F1494" s="1">
        <v>36.200000000000003</v>
      </c>
      <c r="G1494" s="1">
        <v>26.8</v>
      </c>
      <c r="H1494" s="1">
        <v>43.96</v>
      </c>
      <c r="I1494" s="1">
        <v>315</v>
      </c>
      <c r="J1494" s="52">
        <f t="shared" si="23"/>
        <v>6.801625E-2</v>
      </c>
    </row>
    <row r="1495" spans="1:10" x14ac:dyDescent="0.35">
      <c r="A1495" s="1" t="s">
        <v>16190</v>
      </c>
      <c r="B1495" s="1">
        <v>39.94</v>
      </c>
      <c r="C1495" s="1">
        <v>20.18</v>
      </c>
      <c r="D1495" s="1">
        <v>29.22</v>
      </c>
      <c r="E1495" s="1">
        <v>40.81</v>
      </c>
      <c r="F1495" s="1">
        <v>39.76</v>
      </c>
      <c r="G1495" s="1">
        <v>30.05</v>
      </c>
      <c r="H1495" s="1">
        <v>46.47</v>
      </c>
      <c r="I1495" s="1">
        <v>349.07</v>
      </c>
      <c r="J1495" s="52">
        <f t="shared" si="23"/>
        <v>7.4437500000000004E-2</v>
      </c>
    </row>
    <row r="1496" spans="1:10" x14ac:dyDescent="0.35">
      <c r="A1496" s="1" t="s">
        <v>16189</v>
      </c>
      <c r="B1496" s="1">
        <v>43.06</v>
      </c>
      <c r="C1496" s="1">
        <v>26.92</v>
      </c>
      <c r="D1496" s="1">
        <v>29.04</v>
      </c>
      <c r="E1496" s="1">
        <v>39.1</v>
      </c>
      <c r="F1496" s="1">
        <v>40.1</v>
      </c>
      <c r="G1496" s="1">
        <v>36.51</v>
      </c>
      <c r="H1496" s="1">
        <v>55.8</v>
      </c>
      <c r="I1496" s="1">
        <v>398.6</v>
      </c>
      <c r="J1496" s="52">
        <f t="shared" si="23"/>
        <v>8.364125E-2</v>
      </c>
    </row>
    <row r="1497" spans="1:10" x14ac:dyDescent="0.35">
      <c r="A1497" s="1" t="s">
        <v>16188</v>
      </c>
      <c r="B1497" s="1">
        <v>52.05</v>
      </c>
      <c r="C1497" s="1">
        <v>31.73</v>
      </c>
      <c r="D1497" s="1">
        <v>30</v>
      </c>
      <c r="E1497" s="1">
        <v>41.33</v>
      </c>
      <c r="F1497" s="1">
        <v>41.57</v>
      </c>
      <c r="G1497" s="1">
        <v>47.2</v>
      </c>
      <c r="H1497" s="1">
        <v>62.01</v>
      </c>
      <c r="I1497" s="1">
        <v>410</v>
      </c>
      <c r="J1497" s="52">
        <f t="shared" si="23"/>
        <v>8.9486250000000003E-2</v>
      </c>
    </row>
    <row r="1498" spans="1:10" x14ac:dyDescent="0.35">
      <c r="A1498" s="1" t="s">
        <v>16187</v>
      </c>
      <c r="B1498" s="1">
        <v>57.13</v>
      </c>
      <c r="C1498" s="1">
        <v>33.97</v>
      </c>
      <c r="D1498" s="1">
        <v>33.96</v>
      </c>
      <c r="E1498" s="1">
        <v>47.89</v>
      </c>
      <c r="F1498" s="1">
        <v>45.48</v>
      </c>
      <c r="G1498" s="1">
        <v>54.75</v>
      </c>
      <c r="H1498" s="1">
        <v>65.709999999999994</v>
      </c>
      <c r="I1498" s="1">
        <v>410.05</v>
      </c>
      <c r="J1498" s="52">
        <f t="shared" si="23"/>
        <v>9.3617499999999992E-2</v>
      </c>
    </row>
    <row r="1499" spans="1:10" x14ac:dyDescent="0.35">
      <c r="A1499" s="1" t="s">
        <v>16186</v>
      </c>
      <c r="B1499" s="1">
        <v>60.42</v>
      </c>
      <c r="C1499" s="1">
        <v>31.06</v>
      </c>
      <c r="D1499" s="1">
        <v>39.340000000000003</v>
      </c>
      <c r="E1499" s="1">
        <v>55</v>
      </c>
      <c r="F1499" s="1">
        <v>54.43</v>
      </c>
      <c r="G1499" s="1">
        <v>50.32</v>
      </c>
      <c r="H1499" s="1">
        <v>64.930000000000007</v>
      </c>
      <c r="I1499" s="1">
        <v>385.16</v>
      </c>
      <c r="J1499" s="52">
        <f t="shared" si="23"/>
        <v>9.2582500000000012E-2</v>
      </c>
    </row>
    <row r="1500" spans="1:10" x14ac:dyDescent="0.35">
      <c r="A1500" s="1" t="s">
        <v>16185</v>
      </c>
      <c r="B1500" s="1">
        <v>54.08</v>
      </c>
      <c r="C1500" s="1">
        <v>28.82</v>
      </c>
      <c r="D1500" s="1">
        <v>40</v>
      </c>
      <c r="E1500" s="1">
        <v>61.41</v>
      </c>
      <c r="F1500" s="1">
        <v>58.5</v>
      </c>
      <c r="G1500" s="1">
        <v>44.23</v>
      </c>
      <c r="H1500" s="1">
        <v>60.05</v>
      </c>
      <c r="I1500" s="1">
        <v>348</v>
      </c>
      <c r="J1500" s="52">
        <f t="shared" si="23"/>
        <v>8.6886249999999998E-2</v>
      </c>
    </row>
    <row r="1501" spans="1:10" x14ac:dyDescent="0.35">
      <c r="A1501" s="1" t="s">
        <v>16184</v>
      </c>
      <c r="B1501" s="1">
        <v>52.41</v>
      </c>
      <c r="C1501" s="1">
        <v>27.44</v>
      </c>
      <c r="D1501" s="1">
        <v>40.1</v>
      </c>
      <c r="E1501" s="1">
        <v>71.489999999999995</v>
      </c>
      <c r="F1501" s="1">
        <v>44.53</v>
      </c>
      <c r="G1501" s="1">
        <v>41.09</v>
      </c>
      <c r="H1501" s="1">
        <v>56.45</v>
      </c>
      <c r="I1501" s="1">
        <v>348</v>
      </c>
      <c r="J1501" s="52">
        <f t="shared" si="23"/>
        <v>8.5188749999999994E-2</v>
      </c>
    </row>
    <row r="1502" spans="1:10" x14ac:dyDescent="0.35">
      <c r="A1502" s="1" t="s">
        <v>16183</v>
      </c>
      <c r="B1502" s="1">
        <v>44.94</v>
      </c>
      <c r="C1502" s="1">
        <v>25.37</v>
      </c>
      <c r="D1502" s="1">
        <v>38.86</v>
      </c>
      <c r="E1502" s="1">
        <v>89.9</v>
      </c>
      <c r="F1502" s="1">
        <v>41.58</v>
      </c>
      <c r="G1502" s="1">
        <v>37.9</v>
      </c>
      <c r="H1502" s="1">
        <v>55</v>
      </c>
      <c r="I1502" s="1">
        <v>280.72000000000003</v>
      </c>
      <c r="J1502" s="52">
        <f t="shared" si="23"/>
        <v>7.6783749999999998E-2</v>
      </c>
    </row>
    <row r="1503" spans="1:10" x14ac:dyDescent="0.35">
      <c r="A1503" s="1" t="s">
        <v>16182</v>
      </c>
      <c r="B1503" s="1">
        <v>44.94</v>
      </c>
      <c r="C1503" s="1">
        <v>24.55</v>
      </c>
      <c r="D1503" s="1">
        <v>35.450000000000003</v>
      </c>
      <c r="E1503" s="1">
        <v>49.29</v>
      </c>
      <c r="F1503" s="1">
        <v>42.59</v>
      </c>
      <c r="G1503" s="1">
        <v>35.97</v>
      </c>
      <c r="H1503" s="1">
        <v>53.98</v>
      </c>
      <c r="I1503" s="1">
        <v>274</v>
      </c>
      <c r="J1503" s="52">
        <f t="shared" si="23"/>
        <v>7.0096249999999999E-2</v>
      </c>
    </row>
    <row r="1504" spans="1:10" x14ac:dyDescent="0.35">
      <c r="A1504" s="1" t="s">
        <v>16181</v>
      </c>
      <c r="B1504" s="1">
        <v>44.21</v>
      </c>
      <c r="C1504" s="1">
        <v>25.64</v>
      </c>
      <c r="D1504" s="1">
        <v>31.81</v>
      </c>
      <c r="E1504" s="1">
        <v>43.89</v>
      </c>
      <c r="F1504" s="1">
        <v>44.25</v>
      </c>
      <c r="G1504" s="1">
        <v>35</v>
      </c>
      <c r="H1504" s="1">
        <v>53.23</v>
      </c>
      <c r="I1504" s="1">
        <v>299.8</v>
      </c>
      <c r="J1504" s="52">
        <f t="shared" si="23"/>
        <v>7.2228750000000008E-2</v>
      </c>
    </row>
    <row r="1505" spans="1:10" x14ac:dyDescent="0.35">
      <c r="A1505" s="1" t="s">
        <v>16180</v>
      </c>
      <c r="B1505" s="1">
        <v>40.549999999999997</v>
      </c>
      <c r="C1505" s="1">
        <v>27.44</v>
      </c>
      <c r="D1505" s="1">
        <v>33.67</v>
      </c>
      <c r="E1505" s="1">
        <v>40.159999999999997</v>
      </c>
      <c r="F1505" s="1">
        <v>44.9</v>
      </c>
      <c r="G1505" s="1">
        <v>35.880000000000003</v>
      </c>
      <c r="H1505" s="1">
        <v>53.49</v>
      </c>
      <c r="I1505" s="1">
        <v>329.15</v>
      </c>
      <c r="J1505" s="52">
        <f t="shared" si="23"/>
        <v>7.5655E-2</v>
      </c>
    </row>
    <row r="1506" spans="1:10" x14ac:dyDescent="0.35">
      <c r="A1506" s="1" t="s">
        <v>16179</v>
      </c>
      <c r="B1506" s="1">
        <v>40.68</v>
      </c>
      <c r="C1506" s="1">
        <v>29.94</v>
      </c>
      <c r="D1506" s="1">
        <v>34.9</v>
      </c>
      <c r="E1506" s="1">
        <v>40.15</v>
      </c>
      <c r="F1506" s="1">
        <v>47.64</v>
      </c>
      <c r="G1506" s="1">
        <v>39.5</v>
      </c>
      <c r="H1506" s="1">
        <v>53.07</v>
      </c>
      <c r="I1506" s="1">
        <v>355.77</v>
      </c>
      <c r="J1506" s="52">
        <f t="shared" si="23"/>
        <v>8.0206249999999993E-2</v>
      </c>
    </row>
    <row r="1507" spans="1:10" x14ac:dyDescent="0.35">
      <c r="A1507" s="1" t="s">
        <v>16178</v>
      </c>
      <c r="B1507" s="1">
        <v>44.5</v>
      </c>
      <c r="C1507" s="1">
        <v>32.44</v>
      </c>
      <c r="D1507" s="1">
        <v>40.44</v>
      </c>
      <c r="E1507" s="1">
        <v>58.2</v>
      </c>
      <c r="F1507" s="1">
        <v>44.65</v>
      </c>
      <c r="G1507" s="1">
        <v>47.93</v>
      </c>
      <c r="H1507" s="1">
        <v>56.09</v>
      </c>
      <c r="I1507" s="1">
        <v>380.94</v>
      </c>
      <c r="J1507" s="52">
        <f t="shared" si="23"/>
        <v>8.8148750000000012E-2</v>
      </c>
    </row>
    <row r="1508" spans="1:10" x14ac:dyDescent="0.35">
      <c r="A1508" s="1" t="s">
        <v>16177</v>
      </c>
      <c r="B1508" s="1">
        <v>47.48</v>
      </c>
      <c r="C1508" s="1">
        <v>33.99</v>
      </c>
      <c r="D1508" s="1">
        <v>44.69</v>
      </c>
      <c r="E1508" s="1">
        <v>70.34</v>
      </c>
      <c r="F1508" s="1">
        <v>44.52</v>
      </c>
      <c r="G1508" s="1">
        <v>64.7</v>
      </c>
      <c r="H1508" s="1">
        <v>62.13</v>
      </c>
      <c r="I1508" s="1">
        <v>410</v>
      </c>
      <c r="J1508" s="52">
        <f t="shared" si="23"/>
        <v>9.7231250000000005E-2</v>
      </c>
    </row>
    <row r="1509" spans="1:10" x14ac:dyDescent="0.35">
      <c r="A1509" s="1" t="s">
        <v>16176</v>
      </c>
      <c r="B1509" s="1">
        <v>43.68</v>
      </c>
      <c r="C1509" s="1">
        <v>33.700000000000003</v>
      </c>
      <c r="D1509" s="1">
        <v>47.25</v>
      </c>
      <c r="E1509" s="1">
        <v>91.37</v>
      </c>
      <c r="F1509" s="1">
        <v>44.44</v>
      </c>
      <c r="G1509" s="1">
        <v>63.34</v>
      </c>
      <c r="H1509" s="1">
        <v>66.14</v>
      </c>
      <c r="I1509" s="1">
        <v>410</v>
      </c>
      <c r="J1509" s="52">
        <f t="shared" si="23"/>
        <v>9.9989999999999996E-2</v>
      </c>
    </row>
    <row r="1510" spans="1:10" x14ac:dyDescent="0.35">
      <c r="A1510" s="1" t="s">
        <v>16175</v>
      </c>
      <c r="B1510" s="1">
        <v>45</v>
      </c>
      <c r="C1510" s="1">
        <v>31.22</v>
      </c>
      <c r="D1510" s="1">
        <v>46.14</v>
      </c>
      <c r="E1510" s="1">
        <v>102.55</v>
      </c>
      <c r="F1510" s="1">
        <v>44.1</v>
      </c>
      <c r="G1510" s="1">
        <v>43.58</v>
      </c>
      <c r="H1510" s="1">
        <v>57.6</v>
      </c>
      <c r="I1510" s="1">
        <v>400.08</v>
      </c>
      <c r="J1510" s="52">
        <f t="shared" si="23"/>
        <v>9.6283750000000001E-2</v>
      </c>
    </row>
    <row r="1511" spans="1:10" x14ac:dyDescent="0.35">
      <c r="A1511" s="1" t="s">
        <v>16174</v>
      </c>
      <c r="B1511" s="1">
        <v>44.94</v>
      </c>
      <c r="C1511" s="1">
        <v>26.73</v>
      </c>
      <c r="D1511" s="1">
        <v>39</v>
      </c>
      <c r="E1511" s="1">
        <v>56.89</v>
      </c>
      <c r="F1511" s="1">
        <v>44.25</v>
      </c>
      <c r="G1511" s="1">
        <v>37.53</v>
      </c>
      <c r="H1511" s="1">
        <v>53.1</v>
      </c>
      <c r="I1511" s="1">
        <v>368.4</v>
      </c>
      <c r="J1511" s="52">
        <f t="shared" si="23"/>
        <v>8.3854999999999985E-2</v>
      </c>
    </row>
    <row r="1512" spans="1:10" x14ac:dyDescent="0.35">
      <c r="A1512" s="1" t="s">
        <v>16173</v>
      </c>
      <c r="B1512" s="1">
        <v>41</v>
      </c>
      <c r="C1512" s="1">
        <v>24.83</v>
      </c>
      <c r="D1512" s="1">
        <v>39.64</v>
      </c>
      <c r="E1512" s="1">
        <v>82.64</v>
      </c>
      <c r="F1512" s="1">
        <v>40.86</v>
      </c>
      <c r="G1512" s="1">
        <v>33.92</v>
      </c>
      <c r="H1512" s="1">
        <v>50.57</v>
      </c>
      <c r="I1512" s="1">
        <v>316.01</v>
      </c>
      <c r="J1512" s="52">
        <f t="shared" si="23"/>
        <v>7.8683749999999997E-2</v>
      </c>
    </row>
    <row r="1513" spans="1:10" x14ac:dyDescent="0.35">
      <c r="A1513" s="1" t="s">
        <v>16172</v>
      </c>
      <c r="B1513" s="1">
        <v>36</v>
      </c>
      <c r="C1513" s="1">
        <v>23.29</v>
      </c>
      <c r="D1513" s="1">
        <v>39.549999999999997</v>
      </c>
      <c r="E1513" s="1">
        <v>51.5</v>
      </c>
      <c r="F1513" s="1">
        <v>40.29</v>
      </c>
      <c r="G1513" s="1">
        <v>31.82</v>
      </c>
      <c r="H1513" s="1">
        <v>39.9</v>
      </c>
      <c r="I1513" s="1">
        <v>346.6</v>
      </c>
      <c r="J1513" s="52">
        <f t="shared" si="23"/>
        <v>7.6118749999999999E-2</v>
      </c>
    </row>
    <row r="1514" spans="1:10" x14ac:dyDescent="0.35">
      <c r="A1514" s="1" t="s">
        <v>16171</v>
      </c>
      <c r="B1514" s="1">
        <v>39.049999999999997</v>
      </c>
      <c r="C1514" s="1">
        <v>42.19</v>
      </c>
      <c r="D1514" s="1">
        <v>38.32</v>
      </c>
      <c r="E1514" s="1">
        <v>39.15</v>
      </c>
      <c r="F1514" s="1">
        <v>36.5</v>
      </c>
      <c r="G1514" s="1">
        <v>30.24</v>
      </c>
      <c r="H1514" s="1">
        <v>41.45</v>
      </c>
      <c r="I1514" s="1">
        <v>342.17</v>
      </c>
      <c r="J1514" s="52">
        <f t="shared" si="23"/>
        <v>7.613375E-2</v>
      </c>
    </row>
    <row r="1515" spans="1:10" x14ac:dyDescent="0.35">
      <c r="A1515" s="1" t="s">
        <v>16170</v>
      </c>
      <c r="B1515" s="1">
        <v>41.12</v>
      </c>
      <c r="C1515" s="1">
        <v>29</v>
      </c>
      <c r="D1515" s="1">
        <v>30.5</v>
      </c>
      <c r="E1515" s="1">
        <v>38.369999999999997</v>
      </c>
      <c r="F1515" s="1">
        <v>35.700000000000003</v>
      </c>
      <c r="G1515" s="1">
        <v>29.08</v>
      </c>
      <c r="H1515" s="1">
        <v>44.25</v>
      </c>
      <c r="I1515" s="1">
        <v>360</v>
      </c>
      <c r="J1515" s="52">
        <f t="shared" si="23"/>
        <v>7.6002500000000001E-2</v>
      </c>
    </row>
    <row r="1516" spans="1:10" x14ac:dyDescent="0.35">
      <c r="A1516" s="1" t="s">
        <v>16169</v>
      </c>
      <c r="B1516" s="1">
        <v>41.05</v>
      </c>
      <c r="C1516" s="1">
        <v>20.29</v>
      </c>
      <c r="D1516" s="1">
        <v>31.34</v>
      </c>
      <c r="E1516" s="1">
        <v>38.71</v>
      </c>
      <c r="F1516" s="1">
        <v>37.1</v>
      </c>
      <c r="G1516" s="1">
        <v>28.35</v>
      </c>
      <c r="H1516" s="1">
        <v>42.65</v>
      </c>
      <c r="I1516" s="1">
        <v>350</v>
      </c>
      <c r="J1516" s="52">
        <f t="shared" si="23"/>
        <v>7.3686249999999995E-2</v>
      </c>
    </row>
    <row r="1517" spans="1:10" x14ac:dyDescent="0.35">
      <c r="A1517" s="1" t="s">
        <v>16168</v>
      </c>
      <c r="B1517" s="1">
        <v>39.93</v>
      </c>
      <c r="C1517" s="1">
        <v>18.96</v>
      </c>
      <c r="D1517" s="1">
        <v>30.08</v>
      </c>
      <c r="E1517" s="1">
        <v>39.049999999999997</v>
      </c>
      <c r="F1517" s="1">
        <v>35.700000000000003</v>
      </c>
      <c r="G1517" s="1">
        <v>28.62</v>
      </c>
      <c r="H1517" s="1">
        <v>42.03</v>
      </c>
      <c r="I1517" s="1">
        <v>330</v>
      </c>
      <c r="J1517" s="52">
        <f t="shared" si="23"/>
        <v>7.0546250000000005E-2</v>
      </c>
    </row>
    <row r="1518" spans="1:10" x14ac:dyDescent="0.35">
      <c r="A1518" s="1" t="s">
        <v>16167</v>
      </c>
      <c r="B1518" s="1">
        <v>39.93</v>
      </c>
      <c r="C1518" s="1">
        <v>18.88</v>
      </c>
      <c r="D1518" s="1">
        <v>29.03</v>
      </c>
      <c r="E1518" s="1">
        <v>33</v>
      </c>
      <c r="F1518" s="1">
        <v>37</v>
      </c>
      <c r="G1518" s="1">
        <v>29.51</v>
      </c>
      <c r="H1518" s="1">
        <v>43.39</v>
      </c>
      <c r="I1518" s="1">
        <v>338.85</v>
      </c>
      <c r="J1518" s="52">
        <f t="shared" si="23"/>
        <v>7.1198750000000005E-2</v>
      </c>
    </row>
    <row r="1519" spans="1:10" x14ac:dyDescent="0.35">
      <c r="A1519" s="1" t="s">
        <v>16166</v>
      </c>
      <c r="B1519" s="1">
        <v>41.43</v>
      </c>
      <c r="C1519" s="1">
        <v>19.010000000000002</v>
      </c>
      <c r="D1519" s="1">
        <v>28</v>
      </c>
      <c r="E1519" s="1">
        <v>38.200000000000003</v>
      </c>
      <c r="F1519" s="1">
        <v>40</v>
      </c>
      <c r="G1519" s="1">
        <v>30.88</v>
      </c>
      <c r="H1519" s="1">
        <v>41.79</v>
      </c>
      <c r="I1519" s="1">
        <v>347.04</v>
      </c>
      <c r="J1519" s="52">
        <f t="shared" si="23"/>
        <v>7.3293750000000005E-2</v>
      </c>
    </row>
    <row r="1520" spans="1:10" x14ac:dyDescent="0.35">
      <c r="A1520" s="1" t="s">
        <v>16165</v>
      </c>
      <c r="B1520" s="1">
        <v>42.5</v>
      </c>
      <c r="C1520" s="1">
        <v>19.16</v>
      </c>
      <c r="D1520" s="1">
        <v>29.06</v>
      </c>
      <c r="E1520" s="1">
        <v>47</v>
      </c>
      <c r="F1520" s="1">
        <v>40.97</v>
      </c>
      <c r="G1520" s="1">
        <v>37.47</v>
      </c>
      <c r="H1520" s="1">
        <v>48.39</v>
      </c>
      <c r="I1520" s="1">
        <v>369</v>
      </c>
      <c r="J1520" s="52">
        <f t="shared" si="23"/>
        <v>7.9193749999999993E-2</v>
      </c>
    </row>
    <row r="1521" spans="1:10" x14ac:dyDescent="0.35">
      <c r="A1521" s="1" t="s">
        <v>16164</v>
      </c>
      <c r="B1521" s="1">
        <v>44.94</v>
      </c>
      <c r="C1521" s="1">
        <v>20.75</v>
      </c>
      <c r="D1521" s="1">
        <v>28.2</v>
      </c>
      <c r="E1521" s="1">
        <v>75.47</v>
      </c>
      <c r="F1521" s="1">
        <v>45.71</v>
      </c>
      <c r="G1521" s="1">
        <v>45.61</v>
      </c>
      <c r="H1521" s="1">
        <v>56.95</v>
      </c>
      <c r="I1521" s="1">
        <v>378.1</v>
      </c>
      <c r="J1521" s="52">
        <f t="shared" si="23"/>
        <v>8.6966250000000009E-2</v>
      </c>
    </row>
    <row r="1522" spans="1:10" x14ac:dyDescent="0.35">
      <c r="A1522" s="1" t="s">
        <v>16163</v>
      </c>
      <c r="B1522" s="1">
        <v>64.98</v>
      </c>
      <c r="C1522" s="1">
        <v>24.55</v>
      </c>
      <c r="D1522" s="1">
        <v>29.19</v>
      </c>
      <c r="E1522" s="1">
        <v>69.42</v>
      </c>
      <c r="F1522" s="1">
        <v>61.5</v>
      </c>
      <c r="G1522" s="1">
        <v>54.64</v>
      </c>
      <c r="H1522" s="1">
        <v>67.97</v>
      </c>
      <c r="I1522" s="1">
        <v>370.53</v>
      </c>
      <c r="J1522" s="52">
        <f t="shared" si="23"/>
        <v>9.2847499999999999E-2</v>
      </c>
    </row>
    <row r="1523" spans="1:10" x14ac:dyDescent="0.35">
      <c r="A1523" s="1" t="s">
        <v>16162</v>
      </c>
      <c r="B1523" s="1">
        <v>65.84</v>
      </c>
      <c r="C1523" s="1">
        <v>27.44</v>
      </c>
      <c r="D1523" s="1">
        <v>30</v>
      </c>
      <c r="E1523" s="1">
        <v>79.34</v>
      </c>
      <c r="F1523" s="1">
        <v>63.41</v>
      </c>
      <c r="G1523" s="1">
        <v>49.78</v>
      </c>
      <c r="H1523" s="1">
        <v>54.9</v>
      </c>
      <c r="I1523" s="1">
        <v>322.33999999999997</v>
      </c>
      <c r="J1523" s="52">
        <f t="shared" si="23"/>
        <v>8.6631249999999993E-2</v>
      </c>
    </row>
    <row r="1524" spans="1:10" x14ac:dyDescent="0.35">
      <c r="A1524" s="1" t="s">
        <v>16161</v>
      </c>
      <c r="B1524" s="1">
        <v>54.65</v>
      </c>
      <c r="C1524" s="1">
        <v>37.21</v>
      </c>
      <c r="D1524" s="1">
        <v>31</v>
      </c>
      <c r="E1524" s="1">
        <v>78.61</v>
      </c>
      <c r="F1524" s="1">
        <v>49.9</v>
      </c>
      <c r="G1524" s="1">
        <v>42.09</v>
      </c>
      <c r="H1524" s="1">
        <v>42.12</v>
      </c>
      <c r="I1524" s="1">
        <v>200.1</v>
      </c>
      <c r="J1524" s="52">
        <f t="shared" si="23"/>
        <v>6.6960000000000006E-2</v>
      </c>
    </row>
    <row r="1525" spans="1:10" x14ac:dyDescent="0.35">
      <c r="A1525" s="1" t="s">
        <v>16160</v>
      </c>
      <c r="B1525" s="1">
        <v>50.95</v>
      </c>
      <c r="C1525" s="1">
        <v>26.8</v>
      </c>
      <c r="D1525" s="1">
        <v>31.6</v>
      </c>
      <c r="E1525" s="1">
        <v>75</v>
      </c>
      <c r="F1525" s="1">
        <v>45.86</v>
      </c>
      <c r="G1525" s="1">
        <v>40.99</v>
      </c>
      <c r="H1525" s="1">
        <v>39.26</v>
      </c>
      <c r="I1525" s="1">
        <v>233.01</v>
      </c>
      <c r="J1525" s="52">
        <f t="shared" si="23"/>
        <v>6.7933750000000001E-2</v>
      </c>
    </row>
    <row r="1526" spans="1:10" x14ac:dyDescent="0.35">
      <c r="A1526" s="1" t="s">
        <v>16159</v>
      </c>
      <c r="B1526" s="1">
        <v>49.24</v>
      </c>
      <c r="C1526" s="1">
        <v>24.96</v>
      </c>
      <c r="D1526" s="1">
        <v>32.4</v>
      </c>
      <c r="E1526" s="1">
        <v>70.569999999999993</v>
      </c>
      <c r="F1526" s="1">
        <v>42.59</v>
      </c>
      <c r="G1526" s="1">
        <v>41.97</v>
      </c>
      <c r="H1526" s="1">
        <v>37.909999999999997</v>
      </c>
      <c r="I1526" s="1">
        <v>221.09</v>
      </c>
      <c r="J1526" s="52">
        <f t="shared" si="23"/>
        <v>6.5091250000000003E-2</v>
      </c>
    </row>
    <row r="1527" spans="1:10" x14ac:dyDescent="0.35">
      <c r="A1527" s="1" t="s">
        <v>16158</v>
      </c>
      <c r="B1527" s="1">
        <v>44.4</v>
      </c>
      <c r="C1527" s="1">
        <v>25.12</v>
      </c>
      <c r="D1527" s="1">
        <v>31.6</v>
      </c>
      <c r="E1527" s="1">
        <v>68.58</v>
      </c>
      <c r="F1527" s="1">
        <v>42.39</v>
      </c>
      <c r="G1527" s="1">
        <v>40.51</v>
      </c>
      <c r="H1527" s="1">
        <v>39.299999999999997</v>
      </c>
      <c r="I1527" s="1">
        <v>201.5</v>
      </c>
      <c r="J1527" s="52">
        <f t="shared" si="23"/>
        <v>6.1674999999999994E-2</v>
      </c>
    </row>
    <row r="1528" spans="1:10" x14ac:dyDescent="0.35">
      <c r="A1528" s="1" t="s">
        <v>16157</v>
      </c>
      <c r="B1528" s="1">
        <v>43.37</v>
      </c>
      <c r="C1528" s="1">
        <v>21.89</v>
      </c>
      <c r="D1528" s="1">
        <v>29.14</v>
      </c>
      <c r="E1528" s="1">
        <v>55.19</v>
      </c>
      <c r="F1528" s="1">
        <v>42.37</v>
      </c>
      <c r="G1528" s="1">
        <v>37.94</v>
      </c>
      <c r="H1528" s="1">
        <v>42</v>
      </c>
      <c r="I1528" s="1">
        <v>255.67</v>
      </c>
      <c r="J1528" s="52">
        <f t="shared" si="23"/>
        <v>6.5946249999999998E-2</v>
      </c>
    </row>
    <row r="1529" spans="1:10" x14ac:dyDescent="0.35">
      <c r="A1529" s="1" t="s">
        <v>16156</v>
      </c>
      <c r="B1529" s="1">
        <v>39.94</v>
      </c>
      <c r="C1529" s="1">
        <v>20.57</v>
      </c>
      <c r="D1529" s="1">
        <v>28.03</v>
      </c>
      <c r="E1529" s="1">
        <v>55.1</v>
      </c>
      <c r="F1529" s="1">
        <v>44.09</v>
      </c>
      <c r="G1529" s="1">
        <v>36.75</v>
      </c>
      <c r="H1529" s="1">
        <v>39.4</v>
      </c>
      <c r="I1529" s="1">
        <v>301.36</v>
      </c>
      <c r="J1529" s="52">
        <f t="shared" si="23"/>
        <v>7.0654999999999996E-2</v>
      </c>
    </row>
    <row r="1530" spans="1:10" x14ac:dyDescent="0.35">
      <c r="A1530" s="1" t="s">
        <v>16155</v>
      </c>
      <c r="B1530" s="1">
        <v>40.17</v>
      </c>
      <c r="C1530" s="1">
        <v>21.25</v>
      </c>
      <c r="D1530" s="1">
        <v>26</v>
      </c>
      <c r="E1530" s="1">
        <v>55.49</v>
      </c>
      <c r="F1530" s="1">
        <v>46.39</v>
      </c>
      <c r="G1530" s="1">
        <v>36.03</v>
      </c>
      <c r="H1530" s="1">
        <v>39.299999999999997</v>
      </c>
      <c r="I1530" s="1">
        <v>339.99</v>
      </c>
      <c r="J1530" s="52">
        <f t="shared" si="23"/>
        <v>7.5577500000000006E-2</v>
      </c>
    </row>
    <row r="1531" spans="1:10" x14ac:dyDescent="0.35">
      <c r="A1531" s="1" t="s">
        <v>16154</v>
      </c>
      <c r="B1531" s="1">
        <v>45.71</v>
      </c>
      <c r="C1531" s="1">
        <v>25.92</v>
      </c>
      <c r="D1531" s="1">
        <v>29.44</v>
      </c>
      <c r="E1531" s="1">
        <v>69.67</v>
      </c>
      <c r="F1531" s="1">
        <v>49.27</v>
      </c>
      <c r="G1531" s="1">
        <v>37.880000000000003</v>
      </c>
      <c r="H1531" s="1">
        <v>41.18</v>
      </c>
      <c r="I1531" s="1">
        <v>385.63</v>
      </c>
      <c r="J1531" s="52">
        <f t="shared" si="23"/>
        <v>8.5587500000000011E-2</v>
      </c>
    </row>
    <row r="1532" spans="1:10" x14ac:dyDescent="0.35">
      <c r="A1532" s="1" t="s">
        <v>16153</v>
      </c>
      <c r="B1532" s="1">
        <v>66.239999999999995</v>
      </c>
      <c r="C1532" s="1">
        <v>34.020000000000003</v>
      </c>
      <c r="D1532" s="1">
        <v>33.69</v>
      </c>
      <c r="E1532" s="1">
        <v>83.16</v>
      </c>
      <c r="F1532" s="1">
        <v>56.45</v>
      </c>
      <c r="G1532" s="1">
        <v>36.9</v>
      </c>
      <c r="H1532" s="1">
        <v>64.16</v>
      </c>
      <c r="I1532" s="1">
        <v>405.78</v>
      </c>
      <c r="J1532" s="52">
        <f t="shared" si="23"/>
        <v>9.7549999999999998E-2</v>
      </c>
    </row>
    <row r="1533" spans="1:10" x14ac:dyDescent="0.35">
      <c r="A1533" s="1" t="s">
        <v>16152</v>
      </c>
      <c r="B1533" s="1">
        <v>68.5</v>
      </c>
      <c r="C1533" s="1">
        <v>35</v>
      </c>
      <c r="D1533" s="1">
        <v>37.950000000000003</v>
      </c>
      <c r="E1533" s="1">
        <v>83.61</v>
      </c>
      <c r="F1533" s="1">
        <v>55.23</v>
      </c>
      <c r="G1533" s="1">
        <v>35.82</v>
      </c>
      <c r="H1533" s="1">
        <v>65.37</v>
      </c>
      <c r="I1533" s="1">
        <v>409.3</v>
      </c>
      <c r="J1533" s="52">
        <f t="shared" si="23"/>
        <v>9.8847499999999991E-2</v>
      </c>
    </row>
    <row r="1534" spans="1:10" x14ac:dyDescent="0.35">
      <c r="A1534" s="1" t="s">
        <v>16151</v>
      </c>
      <c r="B1534" s="1">
        <v>53.99</v>
      </c>
      <c r="C1534" s="1">
        <v>27.86</v>
      </c>
      <c r="D1534" s="1">
        <v>35.020000000000003</v>
      </c>
      <c r="E1534" s="1">
        <v>62.48</v>
      </c>
      <c r="F1534" s="1">
        <v>51.1</v>
      </c>
      <c r="G1534" s="1">
        <v>30.24</v>
      </c>
      <c r="H1534" s="1">
        <v>59.17</v>
      </c>
      <c r="I1534" s="1">
        <v>400</v>
      </c>
      <c r="J1534" s="52">
        <f t="shared" si="23"/>
        <v>8.9982500000000007E-2</v>
      </c>
    </row>
    <row r="1535" spans="1:10" x14ac:dyDescent="0.35">
      <c r="A1535" s="1" t="s">
        <v>16150</v>
      </c>
      <c r="B1535" s="1">
        <v>47.09</v>
      </c>
      <c r="C1535" s="1">
        <v>24.44</v>
      </c>
      <c r="D1535" s="1">
        <v>32.85</v>
      </c>
      <c r="E1535" s="1">
        <v>54.96</v>
      </c>
      <c r="F1535" s="1">
        <v>48.09</v>
      </c>
      <c r="G1535" s="1">
        <v>27.85</v>
      </c>
      <c r="H1535" s="1">
        <v>55.34</v>
      </c>
      <c r="I1535" s="1">
        <v>377.25</v>
      </c>
      <c r="J1535" s="52">
        <f t="shared" si="23"/>
        <v>8.3483749999999995E-2</v>
      </c>
    </row>
    <row r="1536" spans="1:10" x14ac:dyDescent="0.35">
      <c r="A1536" s="1" t="s">
        <v>16149</v>
      </c>
      <c r="B1536" s="1">
        <v>48.76</v>
      </c>
      <c r="C1536" s="1">
        <v>25.18</v>
      </c>
      <c r="D1536" s="1">
        <v>32.92</v>
      </c>
      <c r="E1536" s="1">
        <v>52.01</v>
      </c>
      <c r="F1536" s="1">
        <v>46.09</v>
      </c>
      <c r="G1536" s="1">
        <v>26.9</v>
      </c>
      <c r="H1536" s="1">
        <v>53.15</v>
      </c>
      <c r="I1536" s="1">
        <v>369.63</v>
      </c>
      <c r="J1536" s="52">
        <f t="shared" si="23"/>
        <v>8.183E-2</v>
      </c>
    </row>
    <row r="1537" spans="1:10" x14ac:dyDescent="0.35">
      <c r="A1537" s="1" t="s">
        <v>16148</v>
      </c>
      <c r="B1537" s="1">
        <v>45.45</v>
      </c>
      <c r="C1537" s="1">
        <v>25.12</v>
      </c>
      <c r="D1537" s="1">
        <v>31.67</v>
      </c>
      <c r="E1537" s="1">
        <v>49.08</v>
      </c>
      <c r="F1537" s="1">
        <v>41.54</v>
      </c>
      <c r="G1537" s="1">
        <v>25.3</v>
      </c>
      <c r="H1537" s="1">
        <v>48.17</v>
      </c>
      <c r="I1537" s="1">
        <v>362.4</v>
      </c>
      <c r="J1537" s="52">
        <f t="shared" si="23"/>
        <v>7.8591250000000001E-2</v>
      </c>
    </row>
    <row r="1538" spans="1:10" x14ac:dyDescent="0.35">
      <c r="A1538" s="1" t="s">
        <v>16147</v>
      </c>
      <c r="B1538" s="1">
        <v>42.73</v>
      </c>
      <c r="C1538" s="1">
        <v>20.69</v>
      </c>
      <c r="D1538" s="1">
        <v>31.48</v>
      </c>
      <c r="E1538" s="1">
        <v>40.25</v>
      </c>
      <c r="F1538" s="1">
        <v>36.08</v>
      </c>
      <c r="G1538" s="1">
        <v>24.55</v>
      </c>
      <c r="H1538" s="1">
        <v>48</v>
      </c>
      <c r="I1538" s="1">
        <v>390.61</v>
      </c>
      <c r="J1538" s="52">
        <f t="shared" si="23"/>
        <v>7.9298750000000015E-2</v>
      </c>
    </row>
    <row r="1539" spans="1:10" x14ac:dyDescent="0.35">
      <c r="A1539" s="1" t="s">
        <v>16146</v>
      </c>
      <c r="B1539" s="1">
        <v>41</v>
      </c>
      <c r="C1539" s="1">
        <v>19.940000000000001</v>
      </c>
      <c r="D1539" s="1">
        <v>29.04</v>
      </c>
      <c r="E1539" s="1">
        <v>38.1</v>
      </c>
      <c r="F1539" s="1">
        <v>36</v>
      </c>
      <c r="G1539" s="1">
        <v>22.96</v>
      </c>
      <c r="H1539" s="1">
        <v>45.85</v>
      </c>
      <c r="I1539" s="1">
        <v>353</v>
      </c>
      <c r="J1539" s="52">
        <f t="shared" ref="J1539:J1602" si="24">(AVERAGE(B1539:I1539))/1000</f>
        <v>7.3236250000000003E-2</v>
      </c>
    </row>
    <row r="1540" spans="1:10" x14ac:dyDescent="0.35">
      <c r="A1540" s="1" t="s">
        <v>16145</v>
      </c>
      <c r="B1540" s="1">
        <v>39.94</v>
      </c>
      <c r="C1540" s="1">
        <v>19.13</v>
      </c>
      <c r="D1540" s="1">
        <v>27.99</v>
      </c>
      <c r="E1540" s="1">
        <v>37.39</v>
      </c>
      <c r="F1540" s="1">
        <v>34.979999999999997</v>
      </c>
      <c r="G1540" s="1">
        <v>21</v>
      </c>
      <c r="H1540" s="1">
        <v>43.57</v>
      </c>
      <c r="I1540" s="1">
        <v>345.16</v>
      </c>
      <c r="J1540" s="52">
        <f t="shared" si="24"/>
        <v>7.1145E-2</v>
      </c>
    </row>
    <row r="1541" spans="1:10" x14ac:dyDescent="0.35">
      <c r="A1541" s="1" t="s">
        <v>16144</v>
      </c>
      <c r="B1541" s="1">
        <v>39.31</v>
      </c>
      <c r="C1541" s="1">
        <v>18.690000000000001</v>
      </c>
      <c r="D1541" s="1">
        <v>25.35</v>
      </c>
      <c r="E1541" s="1">
        <v>36.61</v>
      </c>
      <c r="F1541" s="1">
        <v>36</v>
      </c>
      <c r="G1541" s="1">
        <v>19.989999999999998</v>
      </c>
      <c r="H1541" s="1">
        <v>40.799999999999997</v>
      </c>
      <c r="I1541" s="1">
        <v>334.21</v>
      </c>
      <c r="J1541" s="52">
        <f t="shared" si="24"/>
        <v>6.8870000000000001E-2</v>
      </c>
    </row>
    <row r="1542" spans="1:10" x14ac:dyDescent="0.35">
      <c r="A1542" s="1" t="s">
        <v>16143</v>
      </c>
      <c r="B1542" s="1">
        <v>39.1</v>
      </c>
      <c r="C1542" s="1">
        <v>18.579999999999998</v>
      </c>
      <c r="D1542" s="1">
        <v>27.3</v>
      </c>
      <c r="E1542" s="1">
        <v>36.909999999999997</v>
      </c>
      <c r="F1542" s="1">
        <v>34</v>
      </c>
      <c r="G1542" s="1">
        <v>20.22</v>
      </c>
      <c r="H1542" s="1">
        <v>40.36</v>
      </c>
      <c r="I1542" s="1">
        <v>339.44</v>
      </c>
      <c r="J1542" s="52">
        <f t="shared" si="24"/>
        <v>6.9488750000000002E-2</v>
      </c>
    </row>
    <row r="1543" spans="1:10" x14ac:dyDescent="0.35">
      <c r="A1543" s="1" t="s">
        <v>16142</v>
      </c>
      <c r="B1543" s="1">
        <v>39.94</v>
      </c>
      <c r="C1543" s="1">
        <v>18.829999999999998</v>
      </c>
      <c r="D1543" s="1">
        <v>29.07</v>
      </c>
      <c r="E1543" s="1">
        <v>38.76</v>
      </c>
      <c r="F1543" s="1">
        <v>35</v>
      </c>
      <c r="G1543" s="1">
        <v>24.1</v>
      </c>
      <c r="H1543" s="1">
        <v>40.46</v>
      </c>
      <c r="I1543" s="1">
        <v>342.09</v>
      </c>
      <c r="J1543" s="52">
        <f t="shared" si="24"/>
        <v>7.1031250000000004E-2</v>
      </c>
    </row>
    <row r="1544" spans="1:10" x14ac:dyDescent="0.35">
      <c r="A1544" s="1" t="s">
        <v>16141</v>
      </c>
      <c r="B1544" s="1">
        <v>47.44</v>
      </c>
      <c r="C1544" s="1">
        <v>18.649999999999999</v>
      </c>
      <c r="D1544" s="1">
        <v>34.979999999999997</v>
      </c>
      <c r="E1544" s="1">
        <v>46.5</v>
      </c>
      <c r="F1544" s="1">
        <v>43.2</v>
      </c>
      <c r="G1544" s="1">
        <v>28.8</v>
      </c>
      <c r="H1544" s="1">
        <v>41.45</v>
      </c>
      <c r="I1544" s="1">
        <v>350.02</v>
      </c>
      <c r="J1544" s="52">
        <f t="shared" si="24"/>
        <v>7.637999999999999E-2</v>
      </c>
    </row>
    <row r="1545" spans="1:10" x14ac:dyDescent="0.35">
      <c r="A1545" s="1" t="s">
        <v>16140</v>
      </c>
      <c r="B1545" s="1">
        <v>59.34</v>
      </c>
      <c r="C1545" s="1">
        <v>18.78</v>
      </c>
      <c r="D1545" s="1">
        <v>42.4</v>
      </c>
      <c r="E1545" s="1">
        <v>58.26</v>
      </c>
      <c r="F1545" s="1">
        <v>49.64</v>
      </c>
      <c r="G1545" s="1">
        <v>33.409999999999997</v>
      </c>
      <c r="H1545" s="1">
        <v>46.48</v>
      </c>
      <c r="I1545" s="1">
        <v>324.97000000000003</v>
      </c>
      <c r="J1545" s="52">
        <f t="shared" si="24"/>
        <v>7.9160000000000008E-2</v>
      </c>
    </row>
    <row r="1546" spans="1:10" x14ac:dyDescent="0.35">
      <c r="A1546" s="1" t="s">
        <v>16139</v>
      </c>
      <c r="B1546" s="1">
        <v>67.040000000000006</v>
      </c>
      <c r="C1546" s="1">
        <v>19.28</v>
      </c>
      <c r="D1546" s="1">
        <v>44.28</v>
      </c>
      <c r="E1546" s="1">
        <v>65.19</v>
      </c>
      <c r="F1546" s="1">
        <v>49.37</v>
      </c>
      <c r="G1546" s="1">
        <v>35.9</v>
      </c>
      <c r="H1546" s="1">
        <v>48.03</v>
      </c>
      <c r="I1546" s="1">
        <v>325.69</v>
      </c>
      <c r="J1546" s="52">
        <f t="shared" si="24"/>
        <v>8.184749999999999E-2</v>
      </c>
    </row>
    <row r="1547" spans="1:10" x14ac:dyDescent="0.35">
      <c r="A1547" s="1" t="s">
        <v>16138</v>
      </c>
      <c r="B1547" s="1">
        <v>66.3</v>
      </c>
      <c r="C1547" s="1">
        <v>19.989999999999998</v>
      </c>
      <c r="D1547" s="1">
        <v>47.03</v>
      </c>
      <c r="E1547" s="1">
        <v>65.02</v>
      </c>
      <c r="F1547" s="1">
        <v>54.26</v>
      </c>
      <c r="G1547" s="1">
        <v>35.1</v>
      </c>
      <c r="H1547" s="1">
        <v>45.61</v>
      </c>
      <c r="I1547" s="1">
        <v>210.01</v>
      </c>
      <c r="J1547" s="52">
        <f t="shared" si="24"/>
        <v>6.7914999999999989E-2</v>
      </c>
    </row>
    <row r="1548" spans="1:10" x14ac:dyDescent="0.35">
      <c r="A1548" s="1" t="s">
        <v>16137</v>
      </c>
      <c r="B1548" s="1">
        <v>57</v>
      </c>
      <c r="C1548" s="1">
        <v>20.260000000000002</v>
      </c>
      <c r="D1548" s="1">
        <v>46.58</v>
      </c>
      <c r="E1548" s="1">
        <v>63.28</v>
      </c>
      <c r="F1548" s="1">
        <v>57.98</v>
      </c>
      <c r="G1548" s="1">
        <v>34.68</v>
      </c>
      <c r="H1548" s="1">
        <v>40.72</v>
      </c>
      <c r="I1548" s="1">
        <v>198.73</v>
      </c>
      <c r="J1548" s="52">
        <f t="shared" si="24"/>
        <v>6.4903749999999996E-2</v>
      </c>
    </row>
    <row r="1549" spans="1:10" x14ac:dyDescent="0.35">
      <c r="A1549" s="1" t="s">
        <v>16136</v>
      </c>
      <c r="B1549" s="1">
        <v>52.97</v>
      </c>
      <c r="C1549" s="1">
        <v>20.51</v>
      </c>
      <c r="D1549" s="1">
        <v>46.36</v>
      </c>
      <c r="E1549" s="1">
        <v>55.03</v>
      </c>
      <c r="F1549" s="1">
        <v>57.25</v>
      </c>
      <c r="G1549" s="1">
        <v>36.03</v>
      </c>
      <c r="H1549" s="1">
        <v>43</v>
      </c>
      <c r="I1549" s="1">
        <v>219.9</v>
      </c>
      <c r="J1549" s="52">
        <f t="shared" si="24"/>
        <v>6.6381249999999989E-2</v>
      </c>
    </row>
    <row r="1550" spans="1:10" x14ac:dyDescent="0.35">
      <c r="A1550" s="1" t="s">
        <v>16135</v>
      </c>
      <c r="B1550" s="1">
        <v>50.48</v>
      </c>
      <c r="C1550" s="1">
        <v>20.059999999999999</v>
      </c>
      <c r="D1550" s="1">
        <v>43.92</v>
      </c>
      <c r="E1550" s="1">
        <v>52.39</v>
      </c>
      <c r="F1550" s="1">
        <v>47.85</v>
      </c>
      <c r="G1550" s="1">
        <v>35</v>
      </c>
      <c r="H1550" s="1">
        <v>40.4</v>
      </c>
      <c r="I1550" s="1">
        <v>217.36</v>
      </c>
      <c r="J1550" s="52">
        <f t="shared" si="24"/>
        <v>6.3432500000000003E-2</v>
      </c>
    </row>
    <row r="1551" spans="1:10" x14ac:dyDescent="0.35">
      <c r="A1551" s="1" t="s">
        <v>16134</v>
      </c>
      <c r="B1551" s="1">
        <v>50.48</v>
      </c>
      <c r="C1551" s="1">
        <v>19.14</v>
      </c>
      <c r="D1551" s="1">
        <v>39.9</v>
      </c>
      <c r="E1551" s="1">
        <v>50.07</v>
      </c>
      <c r="F1551" s="1">
        <v>47.59</v>
      </c>
      <c r="G1551" s="1">
        <v>32.64</v>
      </c>
      <c r="H1551" s="1">
        <v>37.619999999999997</v>
      </c>
      <c r="I1551" s="1">
        <v>212</v>
      </c>
      <c r="J1551" s="52">
        <f t="shared" si="24"/>
        <v>6.1179999999999998E-2</v>
      </c>
    </row>
    <row r="1552" spans="1:10" x14ac:dyDescent="0.35">
      <c r="A1552" s="1" t="s">
        <v>16133</v>
      </c>
      <c r="B1552" s="1">
        <v>49.33</v>
      </c>
      <c r="C1552" s="1">
        <v>18.239999999999998</v>
      </c>
      <c r="D1552" s="1">
        <v>36.07</v>
      </c>
      <c r="E1552" s="1">
        <v>48.98</v>
      </c>
      <c r="F1552" s="1">
        <v>47.14</v>
      </c>
      <c r="G1552" s="1">
        <v>31.67</v>
      </c>
      <c r="H1552" s="1">
        <v>36.9</v>
      </c>
      <c r="I1552" s="1">
        <v>226.31</v>
      </c>
      <c r="J1552" s="52">
        <f t="shared" si="24"/>
        <v>6.1829999999999996E-2</v>
      </c>
    </row>
    <row r="1553" spans="1:10" x14ac:dyDescent="0.35">
      <c r="A1553" s="1" t="s">
        <v>16132</v>
      </c>
      <c r="B1553" s="1">
        <v>44.94</v>
      </c>
      <c r="C1553" s="1">
        <v>18.23</v>
      </c>
      <c r="D1553" s="1">
        <v>39.9</v>
      </c>
      <c r="E1553" s="1">
        <v>48.76</v>
      </c>
      <c r="F1553" s="1">
        <v>46.53</v>
      </c>
      <c r="G1553" s="1">
        <v>29.06</v>
      </c>
      <c r="H1553" s="1">
        <v>38.57</v>
      </c>
      <c r="I1553" s="1">
        <v>274</v>
      </c>
      <c r="J1553" s="52">
        <f t="shared" si="24"/>
        <v>6.7498749999999996E-2</v>
      </c>
    </row>
    <row r="1554" spans="1:10" x14ac:dyDescent="0.35">
      <c r="A1554" s="1" t="s">
        <v>16131</v>
      </c>
      <c r="B1554" s="1">
        <v>41.7</v>
      </c>
      <c r="C1554" s="1">
        <v>18.73</v>
      </c>
      <c r="D1554" s="1">
        <v>42.91</v>
      </c>
      <c r="E1554" s="1">
        <v>49.42</v>
      </c>
      <c r="F1554" s="1">
        <v>46.85</v>
      </c>
      <c r="G1554" s="1">
        <v>29.8</v>
      </c>
      <c r="H1554" s="1">
        <v>40.270000000000003</v>
      </c>
      <c r="I1554" s="1">
        <v>308.08999999999997</v>
      </c>
      <c r="J1554" s="52">
        <f t="shared" si="24"/>
        <v>7.2221250000000001E-2</v>
      </c>
    </row>
    <row r="1555" spans="1:10" x14ac:dyDescent="0.35">
      <c r="A1555" s="1" t="s">
        <v>16130</v>
      </c>
      <c r="B1555" s="1">
        <v>45.98</v>
      </c>
      <c r="C1555" s="1">
        <v>20.57</v>
      </c>
      <c r="D1555" s="1">
        <v>46.15</v>
      </c>
      <c r="E1555" s="1">
        <v>53.99</v>
      </c>
      <c r="F1555" s="1">
        <v>47.24</v>
      </c>
      <c r="G1555" s="1">
        <v>35</v>
      </c>
      <c r="H1555" s="1">
        <v>48.64</v>
      </c>
      <c r="I1555" s="1">
        <v>385.16</v>
      </c>
      <c r="J1555" s="52">
        <f t="shared" si="24"/>
        <v>8.5341250000000007E-2</v>
      </c>
    </row>
    <row r="1556" spans="1:10" x14ac:dyDescent="0.35">
      <c r="A1556" s="1" t="s">
        <v>16129</v>
      </c>
      <c r="B1556" s="1">
        <v>59.61</v>
      </c>
      <c r="C1556" s="1">
        <v>28.93</v>
      </c>
      <c r="D1556" s="1">
        <v>49.59</v>
      </c>
      <c r="E1556" s="1">
        <v>60.7</v>
      </c>
      <c r="F1556" s="1">
        <v>47.4</v>
      </c>
      <c r="G1556" s="1">
        <v>37.299999999999997</v>
      </c>
      <c r="H1556" s="1">
        <v>56.02</v>
      </c>
      <c r="I1556" s="1">
        <v>435.08</v>
      </c>
      <c r="J1556" s="52">
        <f t="shared" si="24"/>
        <v>9.6828749999999991E-2</v>
      </c>
    </row>
    <row r="1557" spans="1:10" x14ac:dyDescent="0.35">
      <c r="A1557" s="1" t="s">
        <v>16128</v>
      </c>
      <c r="B1557" s="1">
        <v>62</v>
      </c>
      <c r="C1557" s="1">
        <v>31.62</v>
      </c>
      <c r="D1557" s="1">
        <v>49.06</v>
      </c>
      <c r="E1557" s="1">
        <v>64.63</v>
      </c>
      <c r="F1557" s="1">
        <v>52.35</v>
      </c>
      <c r="G1557" s="1">
        <v>38.04</v>
      </c>
      <c r="H1557" s="1">
        <v>58.87</v>
      </c>
      <c r="I1557" s="1">
        <v>454.28</v>
      </c>
      <c r="J1557" s="52">
        <f t="shared" si="24"/>
        <v>0.10135625000000001</v>
      </c>
    </row>
    <row r="1558" spans="1:10" x14ac:dyDescent="0.35">
      <c r="A1558" s="1" t="s">
        <v>16127</v>
      </c>
      <c r="B1558" s="1">
        <v>47.44</v>
      </c>
      <c r="C1558" s="1">
        <v>29.17</v>
      </c>
      <c r="D1558" s="1">
        <v>42.28</v>
      </c>
      <c r="E1558" s="1">
        <v>59.9</v>
      </c>
      <c r="F1558" s="1">
        <v>50</v>
      </c>
      <c r="G1558" s="1">
        <v>35.46</v>
      </c>
      <c r="H1558" s="1">
        <v>54.97</v>
      </c>
      <c r="I1558" s="1">
        <v>436.35</v>
      </c>
      <c r="J1558" s="52">
        <f t="shared" si="24"/>
        <v>9.4446250000000009E-2</v>
      </c>
    </row>
    <row r="1559" spans="1:10" x14ac:dyDescent="0.35">
      <c r="A1559" s="1" t="s">
        <v>16126</v>
      </c>
      <c r="B1559" s="1">
        <v>47.44</v>
      </c>
      <c r="C1559" s="1">
        <v>26.1</v>
      </c>
      <c r="D1559" s="1">
        <v>37.4</v>
      </c>
      <c r="E1559" s="1">
        <v>46.95</v>
      </c>
      <c r="F1559" s="1">
        <v>42.6</v>
      </c>
      <c r="G1559" s="1">
        <v>31.71</v>
      </c>
      <c r="H1559" s="1">
        <v>48.89</v>
      </c>
      <c r="I1559" s="1">
        <v>412.02</v>
      </c>
      <c r="J1559" s="52">
        <f t="shared" si="24"/>
        <v>8.6638749999999987E-2</v>
      </c>
    </row>
    <row r="1560" spans="1:10" x14ac:dyDescent="0.35">
      <c r="A1560" s="1" t="s">
        <v>16125</v>
      </c>
      <c r="B1560" s="1">
        <v>42.44</v>
      </c>
      <c r="C1560" s="1">
        <v>27.44</v>
      </c>
      <c r="D1560" s="1">
        <v>35</v>
      </c>
      <c r="E1560" s="1">
        <v>48</v>
      </c>
      <c r="F1560" s="1">
        <v>41.1</v>
      </c>
      <c r="G1560" s="1">
        <v>30.5</v>
      </c>
      <c r="H1560" s="1">
        <v>49.68</v>
      </c>
      <c r="I1560" s="1">
        <v>412.02</v>
      </c>
      <c r="J1560" s="52">
        <f t="shared" si="24"/>
        <v>8.5772499999999988E-2</v>
      </c>
    </row>
    <row r="1561" spans="1:10" x14ac:dyDescent="0.35">
      <c r="A1561" s="1" t="s">
        <v>16124</v>
      </c>
      <c r="B1561" s="1">
        <v>44.96</v>
      </c>
      <c r="C1561" s="1">
        <v>27.09</v>
      </c>
      <c r="D1561" s="1">
        <v>32.19</v>
      </c>
      <c r="E1561" s="1">
        <v>45</v>
      </c>
      <c r="F1561" s="1">
        <v>40.61</v>
      </c>
      <c r="G1561" s="1">
        <v>28.54</v>
      </c>
      <c r="H1561" s="1">
        <v>49.53</v>
      </c>
      <c r="I1561" s="1">
        <v>411.65</v>
      </c>
      <c r="J1561" s="52">
        <f t="shared" si="24"/>
        <v>8.4946249999999987E-2</v>
      </c>
    </row>
    <row r="1562" spans="1:10" x14ac:dyDescent="0.35">
      <c r="A1562" s="1" t="s">
        <v>16123</v>
      </c>
      <c r="B1562" s="1">
        <v>47.1</v>
      </c>
      <c r="C1562" s="1">
        <v>25.45</v>
      </c>
      <c r="D1562" s="1">
        <v>31.07</v>
      </c>
      <c r="E1562" s="1">
        <v>39.07</v>
      </c>
      <c r="F1562" s="1">
        <v>37</v>
      </c>
      <c r="G1562" s="1">
        <v>31.01</v>
      </c>
      <c r="H1562" s="1">
        <v>45.25</v>
      </c>
      <c r="I1562" s="1">
        <v>377.56</v>
      </c>
      <c r="J1562" s="52">
        <f t="shared" si="24"/>
        <v>7.9188750000000002E-2</v>
      </c>
    </row>
    <row r="1563" spans="1:10" x14ac:dyDescent="0.35">
      <c r="A1563" s="1" t="s">
        <v>16122</v>
      </c>
      <c r="B1563" s="1">
        <v>35.049999999999997</v>
      </c>
      <c r="C1563" s="1">
        <v>23.3</v>
      </c>
      <c r="D1563" s="1">
        <v>30.01</v>
      </c>
      <c r="E1563" s="1">
        <v>38.9</v>
      </c>
      <c r="F1563" s="1">
        <v>39.53</v>
      </c>
      <c r="G1563" s="1">
        <v>25.5</v>
      </c>
      <c r="H1563" s="1">
        <v>44.9</v>
      </c>
      <c r="I1563" s="1">
        <v>369.83</v>
      </c>
      <c r="J1563" s="52">
        <f t="shared" si="24"/>
        <v>7.5877500000000001E-2</v>
      </c>
    </row>
    <row r="1564" spans="1:10" x14ac:dyDescent="0.35">
      <c r="A1564" s="1" t="s">
        <v>16121</v>
      </c>
      <c r="B1564" s="1">
        <v>33.979999999999997</v>
      </c>
      <c r="C1564" s="1">
        <v>22.23</v>
      </c>
      <c r="D1564" s="1">
        <v>29.99</v>
      </c>
      <c r="E1564" s="1">
        <v>37.78</v>
      </c>
      <c r="F1564" s="1">
        <v>37.26</v>
      </c>
      <c r="G1564" s="1">
        <v>24.51</v>
      </c>
      <c r="H1564" s="1">
        <v>44.91</v>
      </c>
      <c r="I1564" s="1">
        <v>368.94</v>
      </c>
      <c r="J1564" s="52">
        <f t="shared" si="24"/>
        <v>7.4949999999999989E-2</v>
      </c>
    </row>
    <row r="1565" spans="1:10" x14ac:dyDescent="0.35">
      <c r="A1565" s="1" t="s">
        <v>16120</v>
      </c>
      <c r="B1565" s="1">
        <v>33.01</v>
      </c>
      <c r="C1565" s="1">
        <v>20.02</v>
      </c>
      <c r="D1565" s="1">
        <v>29.64</v>
      </c>
      <c r="E1565" s="1">
        <v>36.909999999999997</v>
      </c>
      <c r="F1565" s="1">
        <v>37.4</v>
      </c>
      <c r="G1565" s="1">
        <v>24.03</v>
      </c>
      <c r="H1565" s="1">
        <v>43.44</v>
      </c>
      <c r="I1565" s="1">
        <v>359.21</v>
      </c>
      <c r="J1565" s="52">
        <f t="shared" si="24"/>
        <v>7.2957499999999995E-2</v>
      </c>
    </row>
    <row r="1566" spans="1:10" x14ac:dyDescent="0.35">
      <c r="A1566" s="1" t="s">
        <v>16119</v>
      </c>
      <c r="B1566" s="1">
        <v>32.46</v>
      </c>
      <c r="C1566" s="1">
        <v>20.440000000000001</v>
      </c>
      <c r="D1566" s="1">
        <v>30.6</v>
      </c>
      <c r="E1566" s="1">
        <v>37.54</v>
      </c>
      <c r="F1566" s="1">
        <v>35.700000000000003</v>
      </c>
      <c r="G1566" s="1">
        <v>24.47</v>
      </c>
      <c r="H1566" s="1">
        <v>42.13</v>
      </c>
      <c r="I1566" s="1">
        <v>361.71</v>
      </c>
      <c r="J1566" s="52">
        <f t="shared" si="24"/>
        <v>7.3131249999999995E-2</v>
      </c>
    </row>
    <row r="1567" spans="1:10" x14ac:dyDescent="0.35">
      <c r="A1567" s="1" t="s">
        <v>16118</v>
      </c>
      <c r="B1567" s="1">
        <v>32.19</v>
      </c>
      <c r="C1567" s="1">
        <v>21.87</v>
      </c>
      <c r="D1567" s="1">
        <v>32.979999999999997</v>
      </c>
      <c r="E1567" s="1">
        <v>39.9</v>
      </c>
      <c r="F1567" s="1">
        <v>35.090000000000003</v>
      </c>
      <c r="G1567" s="1">
        <v>24.41</v>
      </c>
      <c r="H1567" s="1">
        <v>43.85</v>
      </c>
      <c r="I1567" s="1">
        <v>397.23</v>
      </c>
      <c r="J1567" s="52">
        <f t="shared" si="24"/>
        <v>7.8439999999999996E-2</v>
      </c>
    </row>
    <row r="1568" spans="1:10" x14ac:dyDescent="0.35">
      <c r="A1568" s="1" t="s">
        <v>16117</v>
      </c>
      <c r="B1568" s="1">
        <v>35.26</v>
      </c>
      <c r="C1568" s="1">
        <v>32.700000000000003</v>
      </c>
      <c r="D1568" s="1">
        <v>36</v>
      </c>
      <c r="E1568" s="1">
        <v>46.69</v>
      </c>
      <c r="F1568" s="1">
        <v>39.06</v>
      </c>
      <c r="G1568" s="1">
        <v>26.25</v>
      </c>
      <c r="H1568" s="1">
        <v>45.24</v>
      </c>
      <c r="I1568" s="1">
        <v>465.77</v>
      </c>
      <c r="J1568" s="52">
        <f t="shared" si="24"/>
        <v>9.0871250000000001E-2</v>
      </c>
    </row>
    <row r="1569" spans="1:10" x14ac:dyDescent="0.35">
      <c r="A1569" s="1" t="s">
        <v>16116</v>
      </c>
      <c r="B1569" s="1">
        <v>39.94</v>
      </c>
      <c r="C1569" s="1">
        <v>36.520000000000003</v>
      </c>
      <c r="D1569" s="1">
        <v>50.19</v>
      </c>
      <c r="E1569" s="1">
        <v>55.85</v>
      </c>
      <c r="F1569" s="1">
        <v>48.32</v>
      </c>
      <c r="G1569" s="1">
        <v>30.4</v>
      </c>
      <c r="H1569" s="1">
        <v>44.38</v>
      </c>
      <c r="I1569" s="1">
        <v>512.36</v>
      </c>
      <c r="J1569" s="52">
        <f t="shared" si="24"/>
        <v>0.102245</v>
      </c>
    </row>
    <row r="1570" spans="1:10" x14ac:dyDescent="0.35">
      <c r="A1570" s="1" t="s">
        <v>16115</v>
      </c>
      <c r="B1570" s="1">
        <v>45.61</v>
      </c>
      <c r="C1570" s="1">
        <v>39.43</v>
      </c>
      <c r="D1570" s="1">
        <v>54.25</v>
      </c>
      <c r="E1570" s="1">
        <v>61.79</v>
      </c>
      <c r="F1570" s="1">
        <v>51</v>
      </c>
      <c r="G1570" s="1">
        <v>33.58</v>
      </c>
      <c r="H1570" s="1">
        <v>41</v>
      </c>
      <c r="I1570" s="1">
        <v>515.01</v>
      </c>
      <c r="J1570" s="52">
        <f t="shared" si="24"/>
        <v>0.10520874999999999</v>
      </c>
    </row>
    <row r="1571" spans="1:10" x14ac:dyDescent="0.35">
      <c r="A1571" s="1" t="s">
        <v>16114</v>
      </c>
      <c r="B1571" s="1">
        <v>48.18</v>
      </c>
      <c r="C1571" s="1">
        <v>35.18</v>
      </c>
      <c r="D1571" s="1">
        <v>54.1</v>
      </c>
      <c r="E1571" s="1">
        <v>60</v>
      </c>
      <c r="F1571" s="1">
        <v>49.19</v>
      </c>
      <c r="G1571" s="1">
        <v>35</v>
      </c>
      <c r="H1571" s="1">
        <v>49.9</v>
      </c>
      <c r="I1571" s="1">
        <v>483</v>
      </c>
      <c r="J1571" s="52">
        <f t="shared" si="24"/>
        <v>0.10181875</v>
      </c>
    </row>
    <row r="1572" spans="1:10" x14ac:dyDescent="0.35">
      <c r="A1572" s="1" t="s">
        <v>16113</v>
      </c>
      <c r="B1572" s="1">
        <v>46.14</v>
      </c>
      <c r="C1572" s="1">
        <v>31.98</v>
      </c>
      <c r="D1572" s="1">
        <v>53.93</v>
      </c>
      <c r="E1572" s="1">
        <v>57.01</v>
      </c>
      <c r="F1572" s="1">
        <v>49.02</v>
      </c>
      <c r="G1572" s="1">
        <v>30.4</v>
      </c>
      <c r="H1572" s="1">
        <v>48.58</v>
      </c>
      <c r="I1572" s="1">
        <v>350</v>
      </c>
      <c r="J1572" s="52">
        <f t="shared" si="24"/>
        <v>8.3382499999999998E-2</v>
      </c>
    </row>
    <row r="1573" spans="1:10" x14ac:dyDescent="0.35">
      <c r="A1573" s="1" t="s">
        <v>16112</v>
      </c>
      <c r="B1573" s="1">
        <v>41.27</v>
      </c>
      <c r="C1573" s="1">
        <v>29.96</v>
      </c>
      <c r="D1573" s="1">
        <v>51.62</v>
      </c>
      <c r="E1573" s="1">
        <v>56.51</v>
      </c>
      <c r="F1573" s="1">
        <v>45.2</v>
      </c>
      <c r="G1573" s="1">
        <v>28.1</v>
      </c>
      <c r="H1573" s="1">
        <v>39.9</v>
      </c>
      <c r="I1573" s="1">
        <v>289.89999999999998</v>
      </c>
      <c r="J1573" s="52">
        <f t="shared" si="24"/>
        <v>7.2807500000000011E-2</v>
      </c>
    </row>
    <row r="1574" spans="1:10" x14ac:dyDescent="0.35">
      <c r="A1574" s="1" t="s">
        <v>16111</v>
      </c>
      <c r="B1574" s="1">
        <v>40.32</v>
      </c>
      <c r="C1574" s="1">
        <v>27.98</v>
      </c>
      <c r="D1574" s="1">
        <v>49.9</v>
      </c>
      <c r="E1574" s="1">
        <v>51.51</v>
      </c>
      <c r="F1574" s="1">
        <v>39.9</v>
      </c>
      <c r="G1574" s="1">
        <v>26.08</v>
      </c>
      <c r="H1574" s="1">
        <v>45</v>
      </c>
      <c r="I1574" s="1">
        <v>259.95</v>
      </c>
      <c r="J1574" s="52">
        <f t="shared" si="24"/>
        <v>6.7580000000000001E-2</v>
      </c>
    </row>
    <row r="1575" spans="1:10" x14ac:dyDescent="0.35">
      <c r="A1575" s="1" t="s">
        <v>16110</v>
      </c>
      <c r="B1575" s="1">
        <v>34.96</v>
      </c>
      <c r="C1575" s="1">
        <v>27.44</v>
      </c>
      <c r="D1575" s="1">
        <v>49.07</v>
      </c>
      <c r="E1575" s="1">
        <v>48.99</v>
      </c>
      <c r="F1575" s="1">
        <v>42</v>
      </c>
      <c r="G1575" s="1">
        <v>25.06</v>
      </c>
      <c r="H1575" s="1">
        <v>42.4</v>
      </c>
      <c r="I1575" s="1">
        <v>270</v>
      </c>
      <c r="J1575" s="52">
        <f t="shared" si="24"/>
        <v>6.7490000000000008E-2</v>
      </c>
    </row>
    <row r="1576" spans="1:10" x14ac:dyDescent="0.35">
      <c r="A1576" s="1" t="s">
        <v>16109</v>
      </c>
      <c r="B1576" s="1">
        <v>31.35</v>
      </c>
      <c r="C1576" s="1">
        <v>27.72</v>
      </c>
      <c r="D1576" s="1">
        <v>48.69</v>
      </c>
      <c r="E1576" s="1">
        <v>47.07</v>
      </c>
      <c r="F1576" s="1">
        <v>38.03</v>
      </c>
      <c r="G1576" s="1">
        <v>24.94</v>
      </c>
      <c r="H1576" s="1">
        <v>38.11</v>
      </c>
      <c r="I1576" s="1">
        <v>283</v>
      </c>
      <c r="J1576" s="52">
        <f t="shared" si="24"/>
        <v>6.736375E-2</v>
      </c>
    </row>
    <row r="1577" spans="1:10" x14ac:dyDescent="0.35">
      <c r="A1577" s="1" t="s">
        <v>16108</v>
      </c>
      <c r="B1577" s="1">
        <v>26.11</v>
      </c>
      <c r="C1577" s="1">
        <v>27.1</v>
      </c>
      <c r="D1577" s="1">
        <v>47.75</v>
      </c>
      <c r="E1577" s="1">
        <v>47.9</v>
      </c>
      <c r="F1577" s="1">
        <v>39</v>
      </c>
      <c r="G1577" s="1">
        <v>25</v>
      </c>
      <c r="H1577" s="1">
        <v>40</v>
      </c>
      <c r="I1577" s="1">
        <v>350.61</v>
      </c>
      <c r="J1577" s="52">
        <f t="shared" si="24"/>
        <v>7.5433750000000008E-2</v>
      </c>
    </row>
    <row r="1578" spans="1:10" x14ac:dyDescent="0.35">
      <c r="A1578" s="1" t="s">
        <v>16107</v>
      </c>
      <c r="B1578" s="1">
        <v>29.96</v>
      </c>
      <c r="C1578" s="1">
        <v>30.07</v>
      </c>
      <c r="D1578" s="1">
        <v>48</v>
      </c>
      <c r="E1578" s="1">
        <v>48.89</v>
      </c>
      <c r="F1578" s="1">
        <v>41.57</v>
      </c>
      <c r="G1578" s="1">
        <v>29.14</v>
      </c>
      <c r="H1578" s="1">
        <v>42.4</v>
      </c>
      <c r="I1578" s="1">
        <v>400</v>
      </c>
      <c r="J1578" s="52">
        <f t="shared" si="24"/>
        <v>8.3753750000000002E-2</v>
      </c>
    </row>
    <row r="1579" spans="1:10" x14ac:dyDescent="0.35">
      <c r="A1579" s="1" t="s">
        <v>16106</v>
      </c>
      <c r="B1579" s="1">
        <v>38.04</v>
      </c>
      <c r="C1579" s="1">
        <v>34.11</v>
      </c>
      <c r="D1579" s="1">
        <v>50.31</v>
      </c>
      <c r="E1579" s="1">
        <v>53.7</v>
      </c>
      <c r="F1579" s="1">
        <v>43.27</v>
      </c>
      <c r="G1579" s="1">
        <v>35.17</v>
      </c>
      <c r="H1579" s="1">
        <v>47.67</v>
      </c>
      <c r="I1579" s="1">
        <v>448</v>
      </c>
      <c r="J1579" s="52">
        <f t="shared" si="24"/>
        <v>9.3783749999999999E-2</v>
      </c>
    </row>
    <row r="1580" spans="1:10" x14ac:dyDescent="0.35">
      <c r="A1580" s="1" t="s">
        <v>16105</v>
      </c>
      <c r="B1580" s="1">
        <v>46.1</v>
      </c>
      <c r="C1580" s="1">
        <v>48.29</v>
      </c>
      <c r="D1580" s="1">
        <v>57.52</v>
      </c>
      <c r="E1580" s="1">
        <v>60.95</v>
      </c>
      <c r="F1580" s="1">
        <v>43.95</v>
      </c>
      <c r="G1580" s="1">
        <v>38.65</v>
      </c>
      <c r="H1580" s="1">
        <v>55.84</v>
      </c>
      <c r="I1580" s="1">
        <v>439.9</v>
      </c>
      <c r="J1580" s="52">
        <f t="shared" si="24"/>
        <v>9.8899999999999988E-2</v>
      </c>
    </row>
    <row r="1581" spans="1:10" x14ac:dyDescent="0.35">
      <c r="A1581" s="1" t="s">
        <v>16104</v>
      </c>
      <c r="B1581" s="1">
        <v>56.4</v>
      </c>
      <c r="C1581" s="1">
        <v>46.65</v>
      </c>
      <c r="D1581" s="1">
        <v>61.05</v>
      </c>
      <c r="E1581" s="1">
        <v>64.34</v>
      </c>
      <c r="F1581" s="1">
        <v>46.49</v>
      </c>
      <c r="G1581" s="1">
        <v>39.950000000000003</v>
      </c>
      <c r="H1581" s="1">
        <v>60.91</v>
      </c>
      <c r="I1581" s="1">
        <v>474.63</v>
      </c>
      <c r="J1581" s="52">
        <f t="shared" si="24"/>
        <v>0.10630249999999999</v>
      </c>
    </row>
    <row r="1582" spans="1:10" x14ac:dyDescent="0.35">
      <c r="A1582" s="1" t="s">
        <v>16103</v>
      </c>
      <c r="B1582" s="1">
        <v>53.1</v>
      </c>
      <c r="C1582" s="1">
        <v>30.03</v>
      </c>
      <c r="D1582" s="1">
        <v>51.93</v>
      </c>
      <c r="E1582" s="1">
        <v>50.29</v>
      </c>
      <c r="F1582" s="1">
        <v>42.3</v>
      </c>
      <c r="G1582" s="1">
        <v>35</v>
      </c>
      <c r="H1582" s="1">
        <v>56.77</v>
      </c>
      <c r="I1582" s="1">
        <v>475</v>
      </c>
      <c r="J1582" s="52">
        <f t="shared" si="24"/>
        <v>9.9302499999999988E-2</v>
      </c>
    </row>
    <row r="1583" spans="1:10" x14ac:dyDescent="0.35">
      <c r="A1583" s="1" t="s">
        <v>16102</v>
      </c>
      <c r="B1583" s="1">
        <v>46.53</v>
      </c>
      <c r="C1583" s="1">
        <v>27.95</v>
      </c>
      <c r="D1583" s="1">
        <v>44.77</v>
      </c>
      <c r="E1583" s="1">
        <v>43.66</v>
      </c>
      <c r="F1583" s="1">
        <v>40</v>
      </c>
      <c r="G1583" s="1">
        <v>27.17</v>
      </c>
      <c r="H1583" s="1">
        <v>54.27</v>
      </c>
      <c r="I1583" s="1">
        <v>421.71</v>
      </c>
      <c r="J1583" s="52">
        <f t="shared" si="24"/>
        <v>8.8257499999999989E-2</v>
      </c>
    </row>
    <row r="1584" spans="1:10" x14ac:dyDescent="0.35">
      <c r="A1584" s="1" t="s">
        <v>16101</v>
      </c>
      <c r="B1584" s="1">
        <v>43.54</v>
      </c>
      <c r="C1584" s="1">
        <v>26.96</v>
      </c>
      <c r="D1584" s="1">
        <v>42.7</v>
      </c>
      <c r="E1584" s="1">
        <v>42.85</v>
      </c>
      <c r="F1584" s="1">
        <v>41.23</v>
      </c>
      <c r="G1584" s="1">
        <v>28.24</v>
      </c>
      <c r="H1584" s="1">
        <v>53</v>
      </c>
      <c r="I1584" s="1">
        <v>400.06</v>
      </c>
      <c r="J1584" s="52">
        <f t="shared" si="24"/>
        <v>8.4822499999999995E-2</v>
      </c>
    </row>
    <row r="1585" spans="1:10" x14ac:dyDescent="0.35">
      <c r="A1585" s="1" t="s">
        <v>16100</v>
      </c>
      <c r="B1585" s="1">
        <v>40</v>
      </c>
      <c r="C1585" s="1">
        <v>24.5</v>
      </c>
      <c r="D1585" s="1">
        <v>33.92</v>
      </c>
      <c r="E1585" s="1">
        <v>43.08</v>
      </c>
      <c r="F1585" s="1">
        <v>39.1</v>
      </c>
      <c r="G1585" s="1">
        <v>24.9</v>
      </c>
      <c r="H1585" s="1">
        <v>48.99</v>
      </c>
      <c r="I1585" s="1">
        <v>348</v>
      </c>
      <c r="J1585" s="52">
        <f t="shared" si="24"/>
        <v>7.5311249999999996E-2</v>
      </c>
    </row>
    <row r="1586" spans="1:10" x14ac:dyDescent="0.35">
      <c r="A1586" s="1" t="s">
        <v>16099</v>
      </c>
      <c r="B1586" s="1">
        <v>34.450000000000003</v>
      </c>
      <c r="C1586" s="1">
        <v>22.39</v>
      </c>
      <c r="D1586" s="1">
        <v>33.58</v>
      </c>
      <c r="E1586" s="1">
        <v>37.6</v>
      </c>
      <c r="F1586" s="1">
        <v>34</v>
      </c>
      <c r="G1586" s="1">
        <v>20.8</v>
      </c>
      <c r="H1586" s="1">
        <v>47.3</v>
      </c>
      <c r="I1586" s="1">
        <v>399.9</v>
      </c>
      <c r="J1586" s="52">
        <f t="shared" si="24"/>
        <v>7.8752500000000003E-2</v>
      </c>
    </row>
    <row r="1587" spans="1:10" x14ac:dyDescent="0.35">
      <c r="A1587" s="1" t="s">
        <v>16098</v>
      </c>
      <c r="B1587" s="1">
        <v>34.630000000000003</v>
      </c>
      <c r="C1587" s="1">
        <v>22.91</v>
      </c>
      <c r="D1587" s="1">
        <v>32.76</v>
      </c>
      <c r="E1587" s="1">
        <v>37.08</v>
      </c>
      <c r="F1587" s="1">
        <v>40</v>
      </c>
      <c r="G1587" s="1">
        <v>16.82</v>
      </c>
      <c r="H1587" s="1">
        <v>45.5</v>
      </c>
      <c r="I1587" s="1">
        <v>449.5</v>
      </c>
      <c r="J1587" s="52">
        <f t="shared" si="24"/>
        <v>8.4900000000000003E-2</v>
      </c>
    </row>
    <row r="1588" spans="1:10" x14ac:dyDescent="0.35">
      <c r="A1588" s="1" t="s">
        <v>16097</v>
      </c>
      <c r="B1588" s="1">
        <v>35</v>
      </c>
      <c r="C1588" s="1">
        <v>22.81</v>
      </c>
      <c r="D1588" s="1">
        <v>32</v>
      </c>
      <c r="E1588" s="1">
        <v>35.86</v>
      </c>
      <c r="F1588" s="1">
        <v>35</v>
      </c>
      <c r="G1588" s="1">
        <v>12.22</v>
      </c>
      <c r="H1588" s="1">
        <v>44.48</v>
      </c>
      <c r="I1588" s="1">
        <v>449.5</v>
      </c>
      <c r="J1588" s="52">
        <f t="shared" si="24"/>
        <v>8.3358749999999995E-2</v>
      </c>
    </row>
    <row r="1589" spans="1:10" x14ac:dyDescent="0.35">
      <c r="A1589" s="1" t="s">
        <v>16096</v>
      </c>
      <c r="B1589" s="1">
        <v>32.81</v>
      </c>
      <c r="C1589" s="1">
        <v>22</v>
      </c>
      <c r="D1589" s="1">
        <v>31.38</v>
      </c>
      <c r="E1589" s="1">
        <v>33.29</v>
      </c>
      <c r="F1589" s="1">
        <v>38.700000000000003</v>
      </c>
      <c r="G1589" s="1">
        <v>9.24</v>
      </c>
      <c r="H1589" s="1">
        <v>43.02</v>
      </c>
      <c r="I1589" s="1">
        <v>424.88</v>
      </c>
      <c r="J1589" s="52">
        <f t="shared" si="24"/>
        <v>7.9414999999999999E-2</v>
      </c>
    </row>
    <row r="1590" spans="1:10" x14ac:dyDescent="0.35">
      <c r="A1590" s="1" t="s">
        <v>16095</v>
      </c>
      <c r="B1590" s="1">
        <v>32.81</v>
      </c>
      <c r="C1590" s="1">
        <v>21.67</v>
      </c>
      <c r="D1590" s="1">
        <v>31.2</v>
      </c>
      <c r="E1590" s="1">
        <v>34</v>
      </c>
      <c r="F1590" s="1">
        <v>40</v>
      </c>
      <c r="G1590" s="1">
        <v>8.74</v>
      </c>
      <c r="H1590" s="1">
        <v>45</v>
      </c>
      <c r="I1590" s="1">
        <v>374</v>
      </c>
      <c r="J1590" s="52">
        <f t="shared" si="24"/>
        <v>7.3427500000000007E-2</v>
      </c>
    </row>
    <row r="1591" spans="1:10" x14ac:dyDescent="0.35">
      <c r="A1591" s="1" t="s">
        <v>16094</v>
      </c>
      <c r="B1591" s="1">
        <v>32.81</v>
      </c>
      <c r="C1591" s="1">
        <v>22.7</v>
      </c>
      <c r="D1591" s="1">
        <v>32.06</v>
      </c>
      <c r="E1591" s="1">
        <v>34.630000000000003</v>
      </c>
      <c r="F1591" s="1">
        <v>34.299999999999997</v>
      </c>
      <c r="G1591" s="1">
        <v>8.93</v>
      </c>
      <c r="H1591" s="1">
        <v>50.06</v>
      </c>
      <c r="I1591" s="1">
        <v>399.9</v>
      </c>
      <c r="J1591" s="52">
        <f t="shared" si="24"/>
        <v>7.6923749999999999E-2</v>
      </c>
    </row>
    <row r="1592" spans="1:10" x14ac:dyDescent="0.35">
      <c r="A1592" s="1" t="s">
        <v>16093</v>
      </c>
      <c r="B1592" s="1">
        <v>32.81</v>
      </c>
      <c r="C1592" s="1">
        <v>27.44</v>
      </c>
      <c r="D1592" s="1">
        <v>40.75</v>
      </c>
      <c r="E1592" s="1">
        <v>41.47</v>
      </c>
      <c r="F1592" s="1">
        <v>46.79</v>
      </c>
      <c r="G1592" s="1">
        <v>8.67</v>
      </c>
      <c r="H1592" s="1">
        <v>63.92</v>
      </c>
      <c r="I1592" s="1">
        <v>447.63</v>
      </c>
      <c r="J1592" s="52">
        <f t="shared" si="24"/>
        <v>8.8685E-2</v>
      </c>
    </row>
    <row r="1593" spans="1:10" x14ac:dyDescent="0.35">
      <c r="A1593" s="1" t="s">
        <v>16092</v>
      </c>
      <c r="B1593" s="1">
        <v>32.81</v>
      </c>
      <c r="C1593" s="1">
        <v>37.729999999999997</v>
      </c>
      <c r="D1593" s="1">
        <v>49.34</v>
      </c>
      <c r="E1593" s="1">
        <v>47.72</v>
      </c>
      <c r="F1593" s="1">
        <v>45.08</v>
      </c>
      <c r="G1593" s="1">
        <v>9.7799999999999994</v>
      </c>
      <c r="H1593" s="1">
        <v>79.27</v>
      </c>
      <c r="I1593" s="1">
        <v>690</v>
      </c>
      <c r="J1593" s="52">
        <f t="shared" si="24"/>
        <v>0.12396625</v>
      </c>
    </row>
    <row r="1594" spans="1:10" x14ac:dyDescent="0.35">
      <c r="A1594" s="1" t="s">
        <v>16091</v>
      </c>
      <c r="B1594" s="1">
        <v>33.43</v>
      </c>
      <c r="C1594" s="1">
        <v>39.08</v>
      </c>
      <c r="D1594" s="1">
        <v>49.78</v>
      </c>
      <c r="E1594" s="1">
        <v>61.8</v>
      </c>
      <c r="F1594" s="1">
        <v>69.23</v>
      </c>
      <c r="G1594" s="1">
        <v>11.71</v>
      </c>
      <c r="H1594" s="1">
        <v>86.66</v>
      </c>
      <c r="I1594" s="1">
        <v>650</v>
      </c>
      <c r="J1594" s="52">
        <f t="shared" si="24"/>
        <v>0.12521125</v>
      </c>
    </row>
    <row r="1595" spans="1:10" x14ac:dyDescent="0.35">
      <c r="A1595" s="1" t="s">
        <v>16090</v>
      </c>
      <c r="B1595" s="1">
        <v>32.44</v>
      </c>
      <c r="C1595" s="1">
        <v>34.979999999999997</v>
      </c>
      <c r="D1595" s="1">
        <v>38.409999999999997</v>
      </c>
      <c r="E1595" s="1">
        <v>65</v>
      </c>
      <c r="F1595" s="1">
        <v>59.2</v>
      </c>
      <c r="G1595" s="1">
        <v>16.39</v>
      </c>
      <c r="H1595" s="1">
        <v>67.900000000000006</v>
      </c>
      <c r="I1595" s="1">
        <v>496.53</v>
      </c>
      <c r="J1595" s="52">
        <f t="shared" si="24"/>
        <v>0.10135624999999999</v>
      </c>
    </row>
    <row r="1596" spans="1:10" x14ac:dyDescent="0.35">
      <c r="A1596" s="1" t="s">
        <v>16089</v>
      </c>
      <c r="B1596" s="1">
        <v>24.02</v>
      </c>
      <c r="C1596" s="1">
        <v>29.96</v>
      </c>
      <c r="D1596" s="1">
        <v>39.72</v>
      </c>
      <c r="E1596" s="1">
        <v>48</v>
      </c>
      <c r="F1596" s="1">
        <v>48</v>
      </c>
      <c r="G1596" s="1">
        <v>21</v>
      </c>
      <c r="H1596" s="1">
        <v>59.34</v>
      </c>
      <c r="I1596" s="1">
        <v>236.69</v>
      </c>
      <c r="J1596" s="52">
        <f t="shared" si="24"/>
        <v>6.3341250000000002E-2</v>
      </c>
    </row>
    <row r="1597" spans="1:10" x14ac:dyDescent="0.35">
      <c r="A1597" s="1" t="s">
        <v>16088</v>
      </c>
      <c r="B1597" s="1">
        <v>21.86</v>
      </c>
      <c r="C1597" s="1">
        <v>26.79</v>
      </c>
      <c r="D1597" s="1">
        <v>38.1</v>
      </c>
      <c r="E1597" s="1">
        <v>43</v>
      </c>
      <c r="F1597" s="1">
        <v>42.31</v>
      </c>
      <c r="G1597" s="1">
        <v>21</v>
      </c>
      <c r="H1597" s="1">
        <v>57.73</v>
      </c>
      <c r="I1597" s="1">
        <v>219.49</v>
      </c>
      <c r="J1597" s="52">
        <f t="shared" si="24"/>
        <v>5.8784999999999997E-2</v>
      </c>
    </row>
    <row r="1598" spans="1:10" x14ac:dyDescent="0.35">
      <c r="A1598" s="1" t="s">
        <v>16087</v>
      </c>
      <c r="B1598" s="1">
        <v>24.22</v>
      </c>
      <c r="C1598" s="1">
        <v>25.83</v>
      </c>
      <c r="D1598" s="1">
        <v>34.159999999999997</v>
      </c>
      <c r="E1598" s="1">
        <v>41.79</v>
      </c>
      <c r="F1598" s="1">
        <v>41.49</v>
      </c>
      <c r="G1598" s="1">
        <v>22.7</v>
      </c>
      <c r="H1598" s="1">
        <v>55.35</v>
      </c>
      <c r="I1598" s="1">
        <v>201.21</v>
      </c>
      <c r="J1598" s="52">
        <f t="shared" si="24"/>
        <v>5.5843749999999998E-2</v>
      </c>
    </row>
    <row r="1599" spans="1:10" x14ac:dyDescent="0.35">
      <c r="A1599" s="1" t="s">
        <v>16086</v>
      </c>
      <c r="B1599" s="1">
        <v>21.09</v>
      </c>
      <c r="C1599" s="1">
        <v>26.09</v>
      </c>
      <c r="D1599" s="1">
        <v>33.65</v>
      </c>
      <c r="E1599" s="1">
        <v>41.68</v>
      </c>
      <c r="F1599" s="1">
        <v>39.9</v>
      </c>
      <c r="G1599" s="1">
        <v>20</v>
      </c>
      <c r="H1599" s="1">
        <v>53.84</v>
      </c>
      <c r="I1599" s="1">
        <v>212.73</v>
      </c>
      <c r="J1599" s="52">
        <f t="shared" si="24"/>
        <v>5.6122500000000006E-2</v>
      </c>
    </row>
    <row r="1600" spans="1:10" x14ac:dyDescent="0.35">
      <c r="A1600" s="1" t="s">
        <v>16085</v>
      </c>
      <c r="B1600" s="1">
        <v>24.94</v>
      </c>
      <c r="C1600" s="1">
        <v>25.78</v>
      </c>
      <c r="D1600" s="1">
        <v>35.01</v>
      </c>
      <c r="E1600" s="1">
        <v>39</v>
      </c>
      <c r="F1600" s="1">
        <v>39.72</v>
      </c>
      <c r="G1600" s="1">
        <v>18.71</v>
      </c>
      <c r="H1600" s="1">
        <v>54.15</v>
      </c>
      <c r="I1600" s="1">
        <v>229.9</v>
      </c>
      <c r="J1600" s="52">
        <f t="shared" si="24"/>
        <v>5.8401250000000002E-2</v>
      </c>
    </row>
    <row r="1601" spans="1:10" x14ac:dyDescent="0.35">
      <c r="A1601" s="1" t="s">
        <v>16084</v>
      </c>
      <c r="B1601" s="1">
        <v>21.46</v>
      </c>
      <c r="C1601" s="1">
        <v>26.05</v>
      </c>
      <c r="D1601" s="1">
        <v>33.700000000000003</v>
      </c>
      <c r="E1601" s="1">
        <v>40</v>
      </c>
      <c r="F1601" s="1">
        <v>39.9</v>
      </c>
      <c r="G1601" s="1">
        <v>21.6</v>
      </c>
      <c r="H1601" s="1">
        <v>55.41</v>
      </c>
      <c r="I1601" s="1">
        <v>336.5</v>
      </c>
      <c r="J1601" s="52">
        <f t="shared" si="24"/>
        <v>7.1827500000000002E-2</v>
      </c>
    </row>
    <row r="1602" spans="1:10" x14ac:dyDescent="0.35">
      <c r="A1602" s="1" t="s">
        <v>16083</v>
      </c>
      <c r="B1602" s="1">
        <v>27</v>
      </c>
      <c r="C1602" s="1">
        <v>27.92</v>
      </c>
      <c r="D1602" s="1">
        <v>34.03</v>
      </c>
      <c r="E1602" s="1">
        <v>41.85</v>
      </c>
      <c r="F1602" s="1">
        <v>39.1</v>
      </c>
      <c r="G1602" s="1">
        <v>23</v>
      </c>
      <c r="H1602" s="1">
        <v>58.64</v>
      </c>
      <c r="I1602" s="1">
        <v>440.63</v>
      </c>
      <c r="J1602" s="52">
        <f t="shared" si="24"/>
        <v>8.6521250000000008E-2</v>
      </c>
    </row>
    <row r="1603" spans="1:10" x14ac:dyDescent="0.35">
      <c r="A1603" s="1" t="s">
        <v>16082</v>
      </c>
      <c r="B1603" s="1">
        <v>37.700000000000003</v>
      </c>
      <c r="C1603" s="1">
        <v>33.1</v>
      </c>
      <c r="D1603" s="1">
        <v>35.74</v>
      </c>
      <c r="E1603" s="1">
        <v>44.41</v>
      </c>
      <c r="F1603" s="1">
        <v>43.07</v>
      </c>
      <c r="G1603" s="1">
        <v>25.71</v>
      </c>
      <c r="H1603" s="1">
        <v>70</v>
      </c>
      <c r="I1603" s="1">
        <v>603.08000000000004</v>
      </c>
      <c r="J1603" s="52">
        <f t="shared" ref="J1603:J1666" si="25">(AVERAGE(B1603:I1603))/1000</f>
        <v>0.11160125000000001</v>
      </c>
    </row>
    <row r="1604" spans="1:10" x14ac:dyDescent="0.35">
      <c r="A1604" s="1" t="s">
        <v>16081</v>
      </c>
      <c r="B1604" s="1">
        <v>48</v>
      </c>
      <c r="C1604" s="1">
        <v>44.93</v>
      </c>
      <c r="D1604" s="1">
        <v>42.05</v>
      </c>
      <c r="E1604" s="1">
        <v>49.23</v>
      </c>
      <c r="F1604" s="1">
        <v>48.49</v>
      </c>
      <c r="G1604" s="1">
        <v>31.97</v>
      </c>
      <c r="H1604" s="1">
        <v>100.87</v>
      </c>
      <c r="I1604" s="1">
        <v>674.93</v>
      </c>
      <c r="J1604" s="52">
        <f t="shared" si="25"/>
        <v>0.13005875</v>
      </c>
    </row>
    <row r="1605" spans="1:10" x14ac:dyDescent="0.35">
      <c r="A1605" s="1" t="s">
        <v>16080</v>
      </c>
      <c r="B1605" s="1">
        <v>72.7</v>
      </c>
      <c r="C1605" s="1">
        <v>37.44</v>
      </c>
      <c r="D1605" s="1">
        <v>42</v>
      </c>
      <c r="E1605" s="1">
        <v>45.67</v>
      </c>
      <c r="F1605" s="1">
        <v>50.44</v>
      </c>
      <c r="G1605" s="1">
        <v>34.86</v>
      </c>
      <c r="H1605" s="1">
        <v>103.71</v>
      </c>
      <c r="I1605" s="1">
        <v>700</v>
      </c>
      <c r="J1605" s="52">
        <f t="shared" si="25"/>
        <v>0.13585249999999999</v>
      </c>
    </row>
    <row r="1606" spans="1:10" x14ac:dyDescent="0.35">
      <c r="A1606" s="1" t="s">
        <v>16079</v>
      </c>
      <c r="B1606" s="1">
        <v>44.94</v>
      </c>
      <c r="C1606" s="1">
        <v>29.33</v>
      </c>
      <c r="D1606" s="1">
        <v>35</v>
      </c>
      <c r="E1606" s="1">
        <v>40.700000000000003</v>
      </c>
      <c r="F1606" s="1">
        <v>44.04</v>
      </c>
      <c r="G1606" s="1">
        <v>34.020000000000003</v>
      </c>
      <c r="H1606" s="1">
        <v>66.180000000000007</v>
      </c>
      <c r="I1606" s="1">
        <v>599.74</v>
      </c>
      <c r="J1606" s="52">
        <f t="shared" si="25"/>
        <v>0.11174375</v>
      </c>
    </row>
    <row r="1607" spans="1:10" x14ac:dyDescent="0.35">
      <c r="A1607" s="1" t="s">
        <v>16078</v>
      </c>
      <c r="B1607" s="1">
        <v>42.55</v>
      </c>
      <c r="C1607" s="1">
        <v>25.07</v>
      </c>
      <c r="D1607" s="1">
        <v>32.9</v>
      </c>
      <c r="E1607" s="1">
        <v>38</v>
      </c>
      <c r="F1607" s="1">
        <v>40.57</v>
      </c>
      <c r="G1607" s="1">
        <v>31.9</v>
      </c>
      <c r="H1607" s="1">
        <v>59.16</v>
      </c>
      <c r="I1607" s="1">
        <v>510.9</v>
      </c>
      <c r="J1607" s="52">
        <f t="shared" si="25"/>
        <v>9.7631249999999989E-2</v>
      </c>
    </row>
    <row r="1608" spans="1:10" x14ac:dyDescent="0.35">
      <c r="A1608" s="1" t="s">
        <v>16077</v>
      </c>
      <c r="B1608" s="1">
        <v>41.49</v>
      </c>
      <c r="C1608" s="1">
        <v>27.8</v>
      </c>
      <c r="D1608" s="1">
        <v>32.6</v>
      </c>
      <c r="E1608" s="1">
        <v>37.72</v>
      </c>
      <c r="F1608" s="1">
        <v>39.24</v>
      </c>
      <c r="G1608" s="1">
        <v>31.99</v>
      </c>
      <c r="H1608" s="1">
        <v>56.87</v>
      </c>
      <c r="I1608" s="1">
        <v>492.05</v>
      </c>
      <c r="J1608" s="52">
        <f t="shared" si="25"/>
        <v>9.4969999999999999E-2</v>
      </c>
    </row>
    <row r="1609" spans="1:10" x14ac:dyDescent="0.35">
      <c r="A1609" s="1" t="s">
        <v>16076</v>
      </c>
      <c r="B1609" s="1">
        <v>41.2</v>
      </c>
      <c r="C1609" s="1">
        <v>22.61</v>
      </c>
      <c r="D1609" s="1">
        <v>31.85</v>
      </c>
      <c r="E1609" s="1">
        <v>36.75</v>
      </c>
      <c r="F1609" s="1">
        <v>36.299999999999997</v>
      </c>
      <c r="G1609" s="1">
        <v>30.41</v>
      </c>
      <c r="H1609" s="1">
        <v>52.09</v>
      </c>
      <c r="I1609" s="1">
        <v>400</v>
      </c>
      <c r="J1609" s="52">
        <f t="shared" si="25"/>
        <v>8.1401250000000008E-2</v>
      </c>
    </row>
    <row r="1610" spans="1:10" x14ac:dyDescent="0.35">
      <c r="A1610" s="1" t="s">
        <v>16075</v>
      </c>
      <c r="B1610" s="1">
        <v>37.5</v>
      </c>
      <c r="C1610" s="1">
        <v>23.8</v>
      </c>
      <c r="D1610" s="1">
        <v>30.66</v>
      </c>
      <c r="E1610" s="1">
        <v>32.200000000000003</v>
      </c>
      <c r="F1610" s="1">
        <v>35</v>
      </c>
      <c r="G1610" s="1">
        <v>25.02</v>
      </c>
      <c r="H1610" s="1">
        <v>41.2</v>
      </c>
      <c r="I1610" s="1">
        <v>429.7</v>
      </c>
      <c r="J1610" s="52">
        <f t="shared" si="25"/>
        <v>8.1884999999999986E-2</v>
      </c>
    </row>
    <row r="1611" spans="1:10" x14ac:dyDescent="0.35">
      <c r="A1611" s="1" t="s">
        <v>16074</v>
      </c>
      <c r="B1611" s="1">
        <v>35</v>
      </c>
      <c r="C1611" s="1">
        <v>22.03</v>
      </c>
      <c r="D1611" s="1">
        <v>30.66</v>
      </c>
      <c r="E1611" s="1">
        <v>22.07</v>
      </c>
      <c r="F1611" s="1">
        <v>34</v>
      </c>
      <c r="G1611" s="1">
        <v>25</v>
      </c>
      <c r="H1611" s="1">
        <v>46.66</v>
      </c>
      <c r="I1611" s="1">
        <v>401.8</v>
      </c>
      <c r="J1611" s="52">
        <f t="shared" si="25"/>
        <v>7.7152499999999999E-2</v>
      </c>
    </row>
    <row r="1612" spans="1:10" x14ac:dyDescent="0.35">
      <c r="A1612" s="1" t="s">
        <v>16073</v>
      </c>
      <c r="B1612" s="1">
        <v>33.01</v>
      </c>
      <c r="C1612" s="1">
        <v>20.94</v>
      </c>
      <c r="D1612" s="1">
        <v>30.12</v>
      </c>
      <c r="E1612" s="1">
        <v>29.5</v>
      </c>
      <c r="F1612" s="1">
        <v>35</v>
      </c>
      <c r="G1612" s="1">
        <v>25.09</v>
      </c>
      <c r="H1612" s="1">
        <v>43.77</v>
      </c>
      <c r="I1612" s="1">
        <v>416.88</v>
      </c>
      <c r="J1612" s="52">
        <f t="shared" si="25"/>
        <v>7.9288749999999991E-2</v>
      </c>
    </row>
    <row r="1613" spans="1:10" x14ac:dyDescent="0.35">
      <c r="A1613" s="1" t="s">
        <v>16072</v>
      </c>
      <c r="B1613" s="1">
        <v>32.369999999999997</v>
      </c>
      <c r="C1613" s="1">
        <v>20.079999999999998</v>
      </c>
      <c r="D1613" s="1">
        <v>29.3</v>
      </c>
      <c r="E1613" s="1">
        <v>29.8</v>
      </c>
      <c r="F1613" s="1">
        <v>32.4</v>
      </c>
      <c r="G1613" s="1">
        <v>24.77</v>
      </c>
      <c r="H1613" s="1">
        <v>43.09</v>
      </c>
      <c r="I1613" s="1">
        <v>420.03</v>
      </c>
      <c r="J1613" s="52">
        <f t="shared" si="25"/>
        <v>7.8979999999999995E-2</v>
      </c>
    </row>
    <row r="1614" spans="1:10" x14ac:dyDescent="0.35">
      <c r="A1614" s="1" t="s">
        <v>16071</v>
      </c>
      <c r="B1614" s="1">
        <v>28.81</v>
      </c>
      <c r="C1614" s="1">
        <v>20.010000000000002</v>
      </c>
      <c r="D1614" s="1">
        <v>29.28</v>
      </c>
      <c r="E1614" s="1">
        <v>33.299999999999997</v>
      </c>
      <c r="F1614" s="1">
        <v>22.64</v>
      </c>
      <c r="G1614" s="1">
        <v>24.47</v>
      </c>
      <c r="H1614" s="1">
        <v>43.59</v>
      </c>
      <c r="I1614" s="1">
        <v>420.03</v>
      </c>
      <c r="J1614" s="52">
        <f t="shared" si="25"/>
        <v>7.7766249999999995E-2</v>
      </c>
    </row>
    <row r="1615" spans="1:10" x14ac:dyDescent="0.35">
      <c r="A1615" s="1" t="s">
        <v>16070</v>
      </c>
      <c r="B1615" s="1">
        <v>33.799999999999997</v>
      </c>
      <c r="C1615" s="1">
        <v>21.14</v>
      </c>
      <c r="D1615" s="1">
        <v>31.12</v>
      </c>
      <c r="E1615" s="1">
        <v>36</v>
      </c>
      <c r="F1615" s="1">
        <v>24.8</v>
      </c>
      <c r="G1615" s="1">
        <v>25.3</v>
      </c>
      <c r="H1615" s="1">
        <v>48.26</v>
      </c>
      <c r="I1615" s="1">
        <v>440</v>
      </c>
      <c r="J1615" s="52">
        <f t="shared" si="25"/>
        <v>8.2552500000000015E-2</v>
      </c>
    </row>
    <row r="1616" spans="1:10" x14ac:dyDescent="0.35">
      <c r="A1616" s="1" t="s">
        <v>16069</v>
      </c>
      <c r="B1616" s="1">
        <v>42.97</v>
      </c>
      <c r="C1616" s="1">
        <v>24.95</v>
      </c>
      <c r="D1616" s="1">
        <v>41.59</v>
      </c>
      <c r="E1616" s="1">
        <v>39.9</v>
      </c>
      <c r="F1616" s="1">
        <v>37</v>
      </c>
      <c r="G1616" s="1">
        <v>37.1</v>
      </c>
      <c r="H1616" s="1">
        <v>61.7</v>
      </c>
      <c r="I1616" s="1">
        <v>523.76</v>
      </c>
      <c r="J1616" s="52">
        <f t="shared" si="25"/>
        <v>0.10112125000000001</v>
      </c>
    </row>
    <row r="1617" spans="1:10" x14ac:dyDescent="0.35">
      <c r="A1617" s="1" t="s">
        <v>16068</v>
      </c>
      <c r="B1617" s="1">
        <v>50.32</v>
      </c>
      <c r="C1617" s="1">
        <v>31.92</v>
      </c>
      <c r="D1617" s="1">
        <v>48.67</v>
      </c>
      <c r="E1617" s="1">
        <v>53.3</v>
      </c>
      <c r="F1617" s="1">
        <v>31.7</v>
      </c>
      <c r="G1617" s="1">
        <v>46.99</v>
      </c>
      <c r="H1617" s="1">
        <v>73.400000000000006</v>
      </c>
      <c r="I1617" s="1">
        <v>579.45000000000005</v>
      </c>
      <c r="J1617" s="52">
        <f t="shared" si="25"/>
        <v>0.11446875000000001</v>
      </c>
    </row>
    <row r="1618" spans="1:10" x14ac:dyDescent="0.35">
      <c r="A1618" s="1" t="s">
        <v>16067</v>
      </c>
      <c r="B1618" s="1">
        <v>56.65</v>
      </c>
      <c r="C1618" s="1">
        <v>30.53</v>
      </c>
      <c r="D1618" s="1">
        <v>50.02</v>
      </c>
      <c r="E1618" s="1">
        <v>56.93</v>
      </c>
      <c r="F1618" s="1">
        <v>36.520000000000003</v>
      </c>
      <c r="G1618" s="1">
        <v>50.12</v>
      </c>
      <c r="H1618" s="1">
        <v>81.349999999999994</v>
      </c>
      <c r="I1618" s="1">
        <v>554.76</v>
      </c>
      <c r="J1618" s="52">
        <f t="shared" si="25"/>
        <v>0.11461</v>
      </c>
    </row>
    <row r="1619" spans="1:10" x14ac:dyDescent="0.35">
      <c r="A1619" s="1" t="s">
        <v>16066</v>
      </c>
      <c r="B1619" s="1">
        <v>55.3</v>
      </c>
      <c r="C1619" s="1">
        <v>26.09</v>
      </c>
      <c r="D1619" s="1">
        <v>49.02</v>
      </c>
      <c r="E1619" s="1">
        <v>60.18</v>
      </c>
      <c r="F1619" s="1">
        <v>51.36</v>
      </c>
      <c r="G1619" s="1">
        <v>45.65</v>
      </c>
      <c r="H1619" s="1">
        <v>72.55</v>
      </c>
      <c r="I1619" s="1">
        <v>380.6</v>
      </c>
      <c r="J1619" s="52">
        <f t="shared" si="25"/>
        <v>9.2593750000000002E-2</v>
      </c>
    </row>
    <row r="1620" spans="1:10" x14ac:dyDescent="0.35">
      <c r="A1620" s="1" t="s">
        <v>16065</v>
      </c>
      <c r="B1620" s="1">
        <v>51.41</v>
      </c>
      <c r="C1620" s="1">
        <v>23.83</v>
      </c>
      <c r="D1620" s="1">
        <v>48.62</v>
      </c>
      <c r="E1620" s="1">
        <v>51.7</v>
      </c>
      <c r="F1620" s="1">
        <v>49.76</v>
      </c>
      <c r="G1620" s="1">
        <v>40.44</v>
      </c>
      <c r="H1620" s="1">
        <v>63.02</v>
      </c>
      <c r="I1620" s="1">
        <v>348.91</v>
      </c>
      <c r="J1620" s="52">
        <f t="shared" si="25"/>
        <v>8.4711250000000002E-2</v>
      </c>
    </row>
    <row r="1621" spans="1:10" x14ac:dyDescent="0.35">
      <c r="A1621" s="1" t="s">
        <v>16064</v>
      </c>
      <c r="B1621" s="1">
        <v>50</v>
      </c>
      <c r="C1621" s="1">
        <v>25</v>
      </c>
      <c r="D1621" s="1">
        <v>47.16</v>
      </c>
      <c r="E1621" s="1">
        <v>54.9</v>
      </c>
      <c r="F1621" s="1">
        <v>42.2</v>
      </c>
      <c r="G1621" s="1">
        <v>38.29</v>
      </c>
      <c r="H1621" s="1">
        <v>59.7</v>
      </c>
      <c r="I1621" s="1">
        <v>295.13</v>
      </c>
      <c r="J1621" s="52">
        <f t="shared" si="25"/>
        <v>7.6547500000000004E-2</v>
      </c>
    </row>
    <row r="1622" spans="1:10" x14ac:dyDescent="0.35">
      <c r="A1622" s="1" t="s">
        <v>16063</v>
      </c>
      <c r="B1622" s="1">
        <v>45.01</v>
      </c>
      <c r="C1622" s="1">
        <v>24.15</v>
      </c>
      <c r="D1622" s="1">
        <v>43.69</v>
      </c>
      <c r="E1622" s="1">
        <v>39.79</v>
      </c>
      <c r="F1622" s="1">
        <v>39.5</v>
      </c>
      <c r="G1622" s="1">
        <v>36.020000000000003</v>
      </c>
      <c r="H1622" s="1">
        <v>57.94</v>
      </c>
      <c r="I1622" s="1">
        <v>234.74</v>
      </c>
      <c r="J1622" s="52">
        <f t="shared" si="25"/>
        <v>6.510500000000001E-2</v>
      </c>
    </row>
    <row r="1623" spans="1:10" x14ac:dyDescent="0.35">
      <c r="A1623" s="1" t="s">
        <v>16062</v>
      </c>
      <c r="B1623" s="1">
        <v>44.63</v>
      </c>
      <c r="C1623" s="1">
        <v>24.94</v>
      </c>
      <c r="D1623" s="1">
        <v>41.72</v>
      </c>
      <c r="E1623" s="1">
        <v>47</v>
      </c>
      <c r="F1623" s="1">
        <v>40.5</v>
      </c>
      <c r="G1623" s="1">
        <v>35.340000000000003</v>
      </c>
      <c r="H1623" s="1">
        <v>56.47</v>
      </c>
      <c r="I1623" s="1">
        <v>269.89999999999998</v>
      </c>
      <c r="J1623" s="52">
        <f t="shared" si="25"/>
        <v>7.00625E-2</v>
      </c>
    </row>
    <row r="1624" spans="1:10" x14ac:dyDescent="0.35">
      <c r="A1624" s="1" t="s">
        <v>16061</v>
      </c>
      <c r="B1624" s="1">
        <v>41.5</v>
      </c>
      <c r="C1624" s="1">
        <v>23.31</v>
      </c>
      <c r="D1624" s="1">
        <v>35</v>
      </c>
      <c r="E1624" s="1">
        <v>41.71</v>
      </c>
      <c r="F1624" s="1">
        <v>37</v>
      </c>
      <c r="G1624" s="1">
        <v>33.590000000000003</v>
      </c>
      <c r="H1624" s="1">
        <v>56.49</v>
      </c>
      <c r="I1624" s="1">
        <v>317.62</v>
      </c>
      <c r="J1624" s="52">
        <f t="shared" si="25"/>
        <v>7.3277500000000009E-2</v>
      </c>
    </row>
    <row r="1625" spans="1:10" x14ac:dyDescent="0.35">
      <c r="A1625" s="1" t="s">
        <v>16060</v>
      </c>
      <c r="B1625" s="1">
        <v>39.53</v>
      </c>
      <c r="C1625" s="1">
        <v>23.18</v>
      </c>
      <c r="D1625" s="1">
        <v>36.47</v>
      </c>
      <c r="E1625" s="1">
        <v>42.19</v>
      </c>
      <c r="F1625" s="1">
        <v>35.1</v>
      </c>
      <c r="G1625" s="1">
        <v>34.74</v>
      </c>
      <c r="H1625" s="1">
        <v>55.38</v>
      </c>
      <c r="I1625" s="1">
        <v>382.44</v>
      </c>
      <c r="J1625" s="52">
        <f t="shared" si="25"/>
        <v>8.1128749999999999E-2</v>
      </c>
    </row>
    <row r="1626" spans="1:10" x14ac:dyDescent="0.35">
      <c r="A1626" s="1" t="s">
        <v>16059</v>
      </c>
      <c r="B1626" s="1">
        <v>40</v>
      </c>
      <c r="C1626" s="1">
        <v>24.83</v>
      </c>
      <c r="D1626" s="1">
        <v>35.299999999999997</v>
      </c>
      <c r="E1626" s="1">
        <v>44.46</v>
      </c>
      <c r="F1626" s="1">
        <v>41.95</v>
      </c>
      <c r="G1626" s="1">
        <v>36.24</v>
      </c>
      <c r="H1626" s="1">
        <v>56.05</v>
      </c>
      <c r="I1626" s="1">
        <v>425.09</v>
      </c>
      <c r="J1626" s="52">
        <f t="shared" si="25"/>
        <v>8.7990000000000013E-2</v>
      </c>
    </row>
    <row r="1627" spans="1:10" x14ac:dyDescent="0.35">
      <c r="A1627" s="1" t="s">
        <v>16058</v>
      </c>
      <c r="B1627" s="1">
        <v>45.36</v>
      </c>
      <c r="C1627" s="1">
        <v>33</v>
      </c>
      <c r="D1627" s="1">
        <v>40</v>
      </c>
      <c r="E1627" s="1">
        <v>46.52</v>
      </c>
      <c r="F1627" s="1">
        <v>42.33</v>
      </c>
      <c r="G1627" s="1">
        <v>42.17</v>
      </c>
      <c r="H1627" s="1">
        <v>65</v>
      </c>
      <c r="I1627" s="1">
        <v>529.42999999999995</v>
      </c>
      <c r="J1627" s="52">
        <f t="shared" si="25"/>
        <v>0.10547624999999999</v>
      </c>
    </row>
    <row r="1628" spans="1:10" x14ac:dyDescent="0.35">
      <c r="A1628" s="1" t="s">
        <v>16057</v>
      </c>
      <c r="B1628" s="1">
        <v>59.01</v>
      </c>
      <c r="C1628" s="1">
        <v>38.770000000000003</v>
      </c>
      <c r="D1628" s="1">
        <v>40</v>
      </c>
      <c r="E1628" s="1">
        <v>55.8</v>
      </c>
      <c r="F1628" s="1">
        <v>39.4</v>
      </c>
      <c r="G1628" s="1">
        <v>54.16</v>
      </c>
      <c r="H1628" s="1">
        <v>90.16</v>
      </c>
      <c r="I1628" s="1">
        <v>574.92999999999995</v>
      </c>
      <c r="J1628" s="52">
        <f t="shared" si="25"/>
        <v>0.11902874999999999</v>
      </c>
    </row>
    <row r="1629" spans="1:10" x14ac:dyDescent="0.35">
      <c r="A1629" s="1" t="s">
        <v>16056</v>
      </c>
      <c r="B1629" s="1">
        <v>65.97</v>
      </c>
      <c r="C1629" s="1">
        <v>37.99</v>
      </c>
      <c r="D1629" s="1">
        <v>33.950000000000003</v>
      </c>
      <c r="E1629" s="1">
        <v>53.12</v>
      </c>
      <c r="F1629" s="1">
        <v>49.9</v>
      </c>
      <c r="G1629" s="1">
        <v>58.98</v>
      </c>
      <c r="H1629" s="1">
        <v>93.3</v>
      </c>
      <c r="I1629" s="1">
        <v>605</v>
      </c>
      <c r="J1629" s="52">
        <f t="shared" si="25"/>
        <v>0.12477625000000001</v>
      </c>
    </row>
    <row r="1630" spans="1:10" x14ac:dyDescent="0.35">
      <c r="A1630" s="1" t="s">
        <v>16055</v>
      </c>
      <c r="B1630" s="1">
        <v>50.01</v>
      </c>
      <c r="C1630" s="1">
        <v>29.81</v>
      </c>
      <c r="D1630" s="1">
        <v>33.340000000000003</v>
      </c>
      <c r="E1630" s="1">
        <v>48.88</v>
      </c>
      <c r="F1630" s="1">
        <v>45</v>
      </c>
      <c r="G1630" s="1">
        <v>40.5</v>
      </c>
      <c r="H1630" s="1">
        <v>70</v>
      </c>
      <c r="I1630" s="1">
        <v>518</v>
      </c>
      <c r="J1630" s="52">
        <f t="shared" si="25"/>
        <v>0.10444249999999999</v>
      </c>
    </row>
    <row r="1631" spans="1:10" x14ac:dyDescent="0.35">
      <c r="A1631" s="1" t="s">
        <v>16054</v>
      </c>
      <c r="B1631" s="1">
        <v>42.44</v>
      </c>
      <c r="C1631" s="1">
        <v>25.8</v>
      </c>
      <c r="D1631" s="1">
        <v>35</v>
      </c>
      <c r="E1631" s="1">
        <v>44.21</v>
      </c>
      <c r="F1631" s="1">
        <v>48</v>
      </c>
      <c r="G1631" s="1">
        <v>35.979999999999997</v>
      </c>
      <c r="H1631" s="1">
        <v>61.7</v>
      </c>
      <c r="I1631" s="1">
        <v>448.75</v>
      </c>
      <c r="J1631" s="52">
        <f t="shared" si="25"/>
        <v>9.2734999999999998E-2</v>
      </c>
    </row>
    <row r="1632" spans="1:10" x14ac:dyDescent="0.35">
      <c r="A1632" s="1" t="s">
        <v>16053</v>
      </c>
      <c r="B1632" s="1">
        <v>43.55</v>
      </c>
      <c r="C1632" s="1">
        <v>27.51</v>
      </c>
      <c r="D1632" s="1">
        <v>32.14</v>
      </c>
      <c r="E1632" s="1">
        <v>41.08</v>
      </c>
      <c r="F1632" s="1">
        <v>55</v>
      </c>
      <c r="G1632" s="1">
        <v>34.97</v>
      </c>
      <c r="H1632" s="1">
        <v>58.3</v>
      </c>
      <c r="I1632" s="1">
        <v>449.06</v>
      </c>
      <c r="J1632" s="52">
        <f t="shared" si="25"/>
        <v>9.2701249999999999E-2</v>
      </c>
    </row>
    <row r="1633" spans="1:10" x14ac:dyDescent="0.35">
      <c r="A1633" s="1" t="s">
        <v>16052</v>
      </c>
      <c r="B1633" s="1">
        <v>38</v>
      </c>
      <c r="C1633" s="1">
        <v>25.91</v>
      </c>
      <c r="D1633" s="1">
        <v>31.2</v>
      </c>
      <c r="E1633" s="1">
        <v>38.659999999999997</v>
      </c>
      <c r="F1633" s="1">
        <v>60.9</v>
      </c>
      <c r="G1633" s="1">
        <v>26.68</v>
      </c>
      <c r="H1633" s="1">
        <v>52.24</v>
      </c>
      <c r="I1633" s="1">
        <v>407.23</v>
      </c>
      <c r="J1633" s="52">
        <f t="shared" si="25"/>
        <v>8.5102499999999998E-2</v>
      </c>
    </row>
    <row r="1634" spans="1:10" x14ac:dyDescent="0.35">
      <c r="A1634" s="1" t="s">
        <v>16051</v>
      </c>
      <c r="B1634" s="1">
        <v>37.44</v>
      </c>
      <c r="C1634" s="1">
        <v>21.91</v>
      </c>
      <c r="D1634" s="1">
        <v>30.1</v>
      </c>
      <c r="E1634" s="1">
        <v>33.1</v>
      </c>
      <c r="F1634" s="1">
        <v>63.05</v>
      </c>
      <c r="G1634" s="1">
        <v>24.06</v>
      </c>
      <c r="H1634" s="1">
        <v>55.57</v>
      </c>
      <c r="I1634" s="1">
        <v>312.06</v>
      </c>
      <c r="J1634" s="52">
        <f t="shared" si="25"/>
        <v>7.2161249999999996E-2</v>
      </c>
    </row>
    <row r="1635" spans="1:10" x14ac:dyDescent="0.35">
      <c r="A1635" s="1" t="s">
        <v>16050</v>
      </c>
      <c r="B1635" s="1">
        <v>33.93</v>
      </c>
      <c r="C1635" s="1">
        <v>21.54</v>
      </c>
      <c r="D1635" s="1">
        <v>29.67</v>
      </c>
      <c r="E1635" s="1">
        <v>31.29</v>
      </c>
      <c r="F1635" s="1">
        <v>60.9</v>
      </c>
      <c r="G1635" s="1">
        <v>23.7</v>
      </c>
      <c r="H1635" s="1">
        <v>53.05</v>
      </c>
      <c r="I1635" s="1">
        <v>320</v>
      </c>
      <c r="J1635" s="52">
        <f t="shared" si="25"/>
        <v>7.175999999999999E-2</v>
      </c>
    </row>
    <row r="1636" spans="1:10" x14ac:dyDescent="0.35">
      <c r="A1636" s="1" t="s">
        <v>16049</v>
      </c>
      <c r="B1636" s="1">
        <v>32.25</v>
      </c>
      <c r="C1636" s="1">
        <v>21.48</v>
      </c>
      <c r="D1636" s="1">
        <v>30.66</v>
      </c>
      <c r="E1636" s="1">
        <v>30.85</v>
      </c>
      <c r="F1636" s="1">
        <v>60.9</v>
      </c>
      <c r="G1636" s="1">
        <v>21.77</v>
      </c>
      <c r="H1636" s="1">
        <v>50.03</v>
      </c>
      <c r="I1636" s="1">
        <v>321.58999999999997</v>
      </c>
      <c r="J1636" s="52">
        <f t="shared" si="25"/>
        <v>7.1191249999999998E-2</v>
      </c>
    </row>
    <row r="1637" spans="1:10" x14ac:dyDescent="0.35">
      <c r="A1637" s="1" t="s">
        <v>16048</v>
      </c>
      <c r="B1637" s="1">
        <v>33.799999999999997</v>
      </c>
      <c r="C1637" s="1">
        <v>21.03</v>
      </c>
      <c r="D1637" s="1">
        <v>30.64</v>
      </c>
      <c r="E1637" s="1">
        <v>30</v>
      </c>
      <c r="F1637" s="1">
        <v>62.15</v>
      </c>
      <c r="G1637" s="1">
        <v>15.91</v>
      </c>
      <c r="H1637" s="1">
        <v>49.04</v>
      </c>
      <c r="I1637" s="1">
        <v>310.08999999999997</v>
      </c>
      <c r="J1637" s="52">
        <f t="shared" si="25"/>
        <v>6.9082499999999991E-2</v>
      </c>
    </row>
    <row r="1638" spans="1:10" x14ac:dyDescent="0.35">
      <c r="A1638" s="1" t="s">
        <v>16047</v>
      </c>
      <c r="B1638" s="1">
        <v>34.299999999999997</v>
      </c>
      <c r="C1638" s="1">
        <v>21.59</v>
      </c>
      <c r="D1638" s="1">
        <v>28.67</v>
      </c>
      <c r="E1638" s="1">
        <v>28.94</v>
      </c>
      <c r="F1638" s="1">
        <v>54.4</v>
      </c>
      <c r="G1638" s="1">
        <v>13.06</v>
      </c>
      <c r="H1638" s="1">
        <v>49</v>
      </c>
      <c r="I1638" s="1">
        <v>310.07</v>
      </c>
      <c r="J1638" s="52">
        <f t="shared" si="25"/>
        <v>6.7503750000000001E-2</v>
      </c>
    </row>
    <row r="1639" spans="1:10" x14ac:dyDescent="0.35">
      <c r="A1639" s="1" t="s">
        <v>16046</v>
      </c>
      <c r="B1639" s="1">
        <v>37.44</v>
      </c>
      <c r="C1639" s="1">
        <v>22.3</v>
      </c>
      <c r="D1639" s="1">
        <v>30.13</v>
      </c>
      <c r="E1639" s="1">
        <v>28.46</v>
      </c>
      <c r="F1639" s="1">
        <v>44.94</v>
      </c>
      <c r="G1639" s="1">
        <v>15.8</v>
      </c>
      <c r="H1639" s="1">
        <v>53.08</v>
      </c>
      <c r="I1639" s="1">
        <v>335.01</v>
      </c>
      <c r="J1639" s="52">
        <f t="shared" si="25"/>
        <v>7.0895E-2</v>
      </c>
    </row>
    <row r="1640" spans="1:10" x14ac:dyDescent="0.35">
      <c r="A1640" s="1" t="s">
        <v>16045</v>
      </c>
      <c r="B1640" s="1">
        <v>44.27</v>
      </c>
      <c r="C1640" s="1">
        <v>28.48</v>
      </c>
      <c r="D1640" s="1">
        <v>36.979999999999997</v>
      </c>
      <c r="E1640" s="1">
        <v>29.66</v>
      </c>
      <c r="F1640" s="1">
        <v>41.88</v>
      </c>
      <c r="G1640" s="1">
        <v>24.08</v>
      </c>
      <c r="H1640" s="1">
        <v>58.9</v>
      </c>
      <c r="I1640" s="1">
        <v>414.66</v>
      </c>
      <c r="J1640" s="52">
        <f t="shared" si="25"/>
        <v>8.4863750000000002E-2</v>
      </c>
    </row>
    <row r="1641" spans="1:10" x14ac:dyDescent="0.35">
      <c r="A1641" s="1" t="s">
        <v>16044</v>
      </c>
      <c r="B1641" s="1">
        <v>48.99</v>
      </c>
      <c r="C1641" s="1">
        <v>35.44</v>
      </c>
      <c r="D1641" s="1">
        <v>41.98</v>
      </c>
      <c r="E1641" s="1">
        <v>30.74</v>
      </c>
      <c r="F1641" s="1">
        <v>28.05</v>
      </c>
      <c r="G1641" s="1">
        <v>29.15</v>
      </c>
      <c r="H1641" s="1">
        <v>69.900000000000006</v>
      </c>
      <c r="I1641" s="1">
        <v>436.06</v>
      </c>
      <c r="J1641" s="52">
        <f t="shared" si="25"/>
        <v>9.0038749999999987E-2</v>
      </c>
    </row>
    <row r="1642" spans="1:10" x14ac:dyDescent="0.35">
      <c r="A1642" s="1" t="s">
        <v>16043</v>
      </c>
      <c r="B1642" s="1">
        <v>44.94</v>
      </c>
      <c r="C1642" s="1">
        <v>36.619999999999997</v>
      </c>
      <c r="D1642" s="1">
        <v>45.56</v>
      </c>
      <c r="E1642" s="1">
        <v>38.799999999999997</v>
      </c>
      <c r="F1642" s="1">
        <v>41.8</v>
      </c>
      <c r="G1642" s="1">
        <v>32.96</v>
      </c>
      <c r="H1642" s="1">
        <v>68.08</v>
      </c>
      <c r="I1642" s="1">
        <v>396.97</v>
      </c>
      <c r="J1642" s="52">
        <f t="shared" si="25"/>
        <v>8.8216249999999996E-2</v>
      </c>
    </row>
    <row r="1643" spans="1:10" x14ac:dyDescent="0.35">
      <c r="A1643" s="1" t="s">
        <v>16042</v>
      </c>
      <c r="B1643" s="1">
        <v>51.15</v>
      </c>
      <c r="C1643" s="1">
        <v>34.78</v>
      </c>
      <c r="D1643" s="1">
        <v>44.11</v>
      </c>
      <c r="E1643" s="1">
        <v>39.14</v>
      </c>
      <c r="F1643" s="1">
        <v>42.3</v>
      </c>
      <c r="G1643" s="1">
        <v>39.1</v>
      </c>
      <c r="H1643" s="1">
        <v>55.96</v>
      </c>
      <c r="I1643" s="1">
        <v>311.38</v>
      </c>
      <c r="J1643" s="52">
        <f t="shared" si="25"/>
        <v>7.7240000000000003E-2</v>
      </c>
    </row>
    <row r="1644" spans="1:10" x14ac:dyDescent="0.35">
      <c r="A1644" s="1" t="s">
        <v>16041</v>
      </c>
      <c r="B1644" s="1">
        <v>44.94</v>
      </c>
      <c r="C1644" s="1">
        <v>30.31</v>
      </c>
      <c r="D1644" s="1">
        <v>39.17</v>
      </c>
      <c r="E1644" s="1">
        <v>37.520000000000003</v>
      </c>
      <c r="F1644" s="1">
        <v>42.18</v>
      </c>
      <c r="G1644" s="1">
        <v>35.549999999999997</v>
      </c>
      <c r="H1644" s="1">
        <v>45.75</v>
      </c>
      <c r="I1644" s="1">
        <v>252</v>
      </c>
      <c r="J1644" s="52">
        <f t="shared" si="25"/>
        <v>6.5927500000000014E-2</v>
      </c>
    </row>
    <row r="1645" spans="1:10" x14ac:dyDescent="0.35">
      <c r="A1645" s="1" t="s">
        <v>16040</v>
      </c>
      <c r="B1645" s="1">
        <v>42.55</v>
      </c>
      <c r="C1645" s="1">
        <v>28.27</v>
      </c>
      <c r="D1645" s="1">
        <v>35</v>
      </c>
      <c r="E1645" s="1">
        <v>37.39</v>
      </c>
      <c r="F1645" s="1">
        <v>42.26</v>
      </c>
      <c r="G1645" s="1">
        <v>32</v>
      </c>
      <c r="H1645" s="1">
        <v>47.09</v>
      </c>
      <c r="I1645" s="1">
        <v>212.85</v>
      </c>
      <c r="J1645" s="52">
        <f t="shared" si="25"/>
        <v>5.9676249999999993E-2</v>
      </c>
    </row>
    <row r="1646" spans="1:10" x14ac:dyDescent="0.35">
      <c r="A1646" s="1" t="s">
        <v>16039</v>
      </c>
      <c r="B1646" s="1">
        <v>40.04</v>
      </c>
      <c r="C1646" s="1">
        <v>26.35</v>
      </c>
      <c r="D1646" s="1">
        <v>32.56</v>
      </c>
      <c r="E1646" s="1">
        <v>36.6</v>
      </c>
      <c r="F1646" s="1">
        <v>47.7</v>
      </c>
      <c r="G1646" s="1">
        <v>30.55</v>
      </c>
      <c r="H1646" s="1">
        <v>43.91</v>
      </c>
      <c r="I1646" s="1">
        <v>171.7</v>
      </c>
      <c r="J1646" s="52">
        <f t="shared" si="25"/>
        <v>5.3676250000000002E-2</v>
      </c>
    </row>
    <row r="1647" spans="1:10" x14ac:dyDescent="0.35">
      <c r="A1647" s="1" t="s">
        <v>16038</v>
      </c>
      <c r="B1647" s="1">
        <v>40.04</v>
      </c>
      <c r="C1647" s="1">
        <v>25</v>
      </c>
      <c r="D1647" s="1">
        <v>32.270000000000003</v>
      </c>
      <c r="E1647" s="1">
        <v>35.64</v>
      </c>
      <c r="F1647" s="1">
        <v>35</v>
      </c>
      <c r="G1647" s="1">
        <v>30</v>
      </c>
      <c r="H1647" s="1">
        <v>43.24</v>
      </c>
      <c r="I1647" s="1">
        <v>170</v>
      </c>
      <c r="J1647" s="52">
        <f t="shared" si="25"/>
        <v>5.139875E-2</v>
      </c>
    </row>
    <row r="1648" spans="1:10" x14ac:dyDescent="0.35">
      <c r="A1648" s="1" t="s">
        <v>16037</v>
      </c>
      <c r="B1648" s="1">
        <v>39.96</v>
      </c>
      <c r="C1648" s="1">
        <v>25</v>
      </c>
      <c r="D1648" s="1">
        <v>31.66</v>
      </c>
      <c r="E1648" s="1">
        <v>34.01</v>
      </c>
      <c r="F1648" s="1">
        <v>33.950000000000003</v>
      </c>
      <c r="G1648" s="1">
        <v>29.72</v>
      </c>
      <c r="H1648" s="1">
        <v>43.13</v>
      </c>
      <c r="I1648" s="1">
        <v>191.45</v>
      </c>
      <c r="J1648" s="52">
        <f t="shared" si="25"/>
        <v>5.3609999999999998E-2</v>
      </c>
    </row>
    <row r="1649" spans="1:10" x14ac:dyDescent="0.35">
      <c r="A1649" s="1" t="s">
        <v>16036</v>
      </c>
      <c r="B1649" s="1">
        <v>39.94</v>
      </c>
      <c r="C1649" s="1">
        <v>24.89</v>
      </c>
      <c r="D1649" s="1">
        <v>32.4</v>
      </c>
      <c r="E1649" s="1">
        <v>35.5</v>
      </c>
      <c r="F1649" s="1">
        <v>33.51</v>
      </c>
      <c r="G1649" s="1">
        <v>24.9</v>
      </c>
      <c r="H1649" s="1">
        <v>43.63</v>
      </c>
      <c r="I1649" s="1">
        <v>250</v>
      </c>
      <c r="J1649" s="52">
        <f t="shared" si="25"/>
        <v>6.0596249999999997E-2</v>
      </c>
    </row>
    <row r="1650" spans="1:10" x14ac:dyDescent="0.35">
      <c r="A1650" s="1" t="s">
        <v>16035</v>
      </c>
      <c r="B1650" s="1">
        <v>40.06</v>
      </c>
      <c r="C1650" s="1">
        <v>25.03</v>
      </c>
      <c r="D1650" s="1">
        <v>36.07</v>
      </c>
      <c r="E1650" s="1">
        <v>37.979999999999997</v>
      </c>
      <c r="F1650" s="1">
        <v>33.950000000000003</v>
      </c>
      <c r="G1650" s="1">
        <v>22.72</v>
      </c>
      <c r="H1650" s="1">
        <v>42.41</v>
      </c>
      <c r="I1650" s="1">
        <v>308.07</v>
      </c>
      <c r="J1650" s="52">
        <f t="shared" si="25"/>
        <v>6.8286249999999993E-2</v>
      </c>
    </row>
    <row r="1651" spans="1:10" x14ac:dyDescent="0.35">
      <c r="A1651" s="1" t="s">
        <v>16034</v>
      </c>
      <c r="B1651" s="1">
        <v>44.94</v>
      </c>
      <c r="C1651" s="1">
        <v>29.95</v>
      </c>
      <c r="D1651" s="1">
        <v>40.369999999999997</v>
      </c>
      <c r="E1651" s="1">
        <v>39.57</v>
      </c>
      <c r="F1651" s="1">
        <v>37.36</v>
      </c>
      <c r="G1651" s="1">
        <v>24.27</v>
      </c>
      <c r="H1651" s="1">
        <v>53.73</v>
      </c>
      <c r="I1651" s="1">
        <v>379.95</v>
      </c>
      <c r="J1651" s="52">
        <f t="shared" si="25"/>
        <v>8.1267499999999993E-2</v>
      </c>
    </row>
    <row r="1652" spans="1:10" x14ac:dyDescent="0.35">
      <c r="A1652" s="1" t="s">
        <v>16033</v>
      </c>
      <c r="B1652" s="1">
        <v>57.37</v>
      </c>
      <c r="C1652" s="1">
        <v>35.49</v>
      </c>
      <c r="D1652" s="1">
        <v>49.17</v>
      </c>
      <c r="E1652" s="1">
        <v>42.04</v>
      </c>
      <c r="F1652" s="1">
        <v>41.4</v>
      </c>
      <c r="G1652" s="1">
        <v>28.34</v>
      </c>
      <c r="H1652" s="1">
        <v>57.63</v>
      </c>
      <c r="I1652" s="1">
        <v>412.4</v>
      </c>
      <c r="J1652" s="52">
        <f t="shared" si="25"/>
        <v>9.0479999999999991E-2</v>
      </c>
    </row>
    <row r="1653" spans="1:10" x14ac:dyDescent="0.35">
      <c r="A1653" s="1" t="s">
        <v>16032</v>
      </c>
      <c r="B1653" s="1">
        <v>65.180000000000007</v>
      </c>
      <c r="C1653" s="1">
        <v>39.799999999999997</v>
      </c>
      <c r="D1653" s="1">
        <v>53.56</v>
      </c>
      <c r="E1653" s="1">
        <v>44</v>
      </c>
      <c r="F1653" s="1">
        <v>40.92</v>
      </c>
      <c r="G1653" s="1">
        <v>29</v>
      </c>
      <c r="H1653" s="1">
        <v>54.11</v>
      </c>
      <c r="I1653" s="1">
        <v>453.04</v>
      </c>
      <c r="J1653" s="52">
        <f t="shared" si="25"/>
        <v>9.7451250000000017E-2</v>
      </c>
    </row>
    <row r="1654" spans="1:10" x14ac:dyDescent="0.35">
      <c r="A1654" s="1" t="s">
        <v>16031</v>
      </c>
      <c r="B1654" s="1">
        <v>50.98</v>
      </c>
      <c r="C1654" s="1">
        <v>31.09</v>
      </c>
      <c r="D1654" s="1">
        <v>45.88</v>
      </c>
      <c r="E1654" s="1">
        <v>39.700000000000003</v>
      </c>
      <c r="F1654" s="1">
        <v>36</v>
      </c>
      <c r="G1654" s="1">
        <v>30.31</v>
      </c>
      <c r="H1654" s="1">
        <v>41.69</v>
      </c>
      <c r="I1654" s="1">
        <v>309.89999999999998</v>
      </c>
      <c r="J1654" s="52">
        <f t="shared" si="25"/>
        <v>7.3193749999999988E-2</v>
      </c>
    </row>
    <row r="1655" spans="1:10" x14ac:dyDescent="0.35">
      <c r="A1655" s="1" t="s">
        <v>16030</v>
      </c>
      <c r="B1655" s="1">
        <v>48.93</v>
      </c>
      <c r="C1655" s="1">
        <v>27</v>
      </c>
      <c r="D1655" s="1">
        <v>39.67</v>
      </c>
      <c r="E1655" s="1">
        <v>37.92</v>
      </c>
      <c r="F1655" s="1">
        <v>37.4</v>
      </c>
      <c r="G1655" s="1">
        <v>27.1</v>
      </c>
      <c r="H1655" s="1">
        <v>41.36</v>
      </c>
      <c r="I1655" s="1">
        <v>331</v>
      </c>
      <c r="J1655" s="52">
        <f t="shared" si="25"/>
        <v>7.3797500000000002E-2</v>
      </c>
    </row>
    <row r="1656" spans="1:10" x14ac:dyDescent="0.35">
      <c r="A1656" s="1" t="s">
        <v>16029</v>
      </c>
      <c r="B1656" s="1">
        <v>44.94</v>
      </c>
      <c r="C1656" s="1">
        <v>24.52</v>
      </c>
      <c r="D1656" s="1">
        <v>37.71</v>
      </c>
      <c r="E1656" s="1">
        <v>37.58</v>
      </c>
      <c r="F1656" s="1">
        <v>39.619999999999997</v>
      </c>
      <c r="G1656" s="1">
        <v>25.1</v>
      </c>
      <c r="H1656" s="1">
        <v>34.46</v>
      </c>
      <c r="I1656" s="1">
        <v>310</v>
      </c>
      <c r="J1656" s="52">
        <f t="shared" si="25"/>
        <v>6.9241250000000004E-2</v>
      </c>
    </row>
    <row r="1657" spans="1:10" x14ac:dyDescent="0.35">
      <c r="A1657" s="1" t="s">
        <v>16028</v>
      </c>
      <c r="B1657" s="1">
        <v>43</v>
      </c>
      <c r="C1657" s="1">
        <v>22.96</v>
      </c>
      <c r="D1657" s="1">
        <v>34.25</v>
      </c>
      <c r="E1657" s="1">
        <v>37.25</v>
      </c>
      <c r="F1657" s="1">
        <v>33.96</v>
      </c>
      <c r="G1657" s="1">
        <v>21.8</v>
      </c>
      <c r="H1657" s="1">
        <v>24.12</v>
      </c>
      <c r="I1657" s="1">
        <v>253.31</v>
      </c>
      <c r="J1657" s="52">
        <f t="shared" si="25"/>
        <v>5.8831250000000002E-2</v>
      </c>
    </row>
    <row r="1658" spans="1:10" x14ac:dyDescent="0.35">
      <c r="A1658" s="1" t="s">
        <v>16027</v>
      </c>
      <c r="B1658" s="1">
        <v>42.02</v>
      </c>
      <c r="C1658" s="1">
        <v>23.61</v>
      </c>
      <c r="D1658" s="1">
        <v>33.020000000000003</v>
      </c>
      <c r="E1658" s="1">
        <v>32.26</v>
      </c>
      <c r="F1658" s="1">
        <v>34.299999999999997</v>
      </c>
      <c r="G1658" s="1">
        <v>19</v>
      </c>
      <c r="H1658" s="1">
        <v>17.8</v>
      </c>
      <c r="I1658" s="1">
        <v>191.95</v>
      </c>
      <c r="J1658" s="52">
        <f t="shared" si="25"/>
        <v>4.9244999999999997E-2</v>
      </c>
    </row>
    <row r="1659" spans="1:10" x14ac:dyDescent="0.35">
      <c r="A1659" s="1" t="s">
        <v>16026</v>
      </c>
      <c r="B1659" s="1">
        <v>37.69</v>
      </c>
      <c r="C1659" s="1">
        <v>22.46</v>
      </c>
      <c r="D1659" s="1">
        <v>31.5</v>
      </c>
      <c r="E1659" s="1">
        <v>27.14</v>
      </c>
      <c r="F1659" s="1">
        <v>39.9</v>
      </c>
      <c r="G1659" s="1">
        <v>20.8</v>
      </c>
      <c r="H1659" s="1">
        <v>0.1</v>
      </c>
      <c r="I1659" s="1">
        <v>193.22</v>
      </c>
      <c r="J1659" s="52">
        <f t="shared" si="25"/>
        <v>4.6601249999999997E-2</v>
      </c>
    </row>
    <row r="1660" spans="1:10" x14ac:dyDescent="0.35">
      <c r="A1660" s="1" t="s">
        <v>16025</v>
      </c>
      <c r="B1660" s="1">
        <v>38.86</v>
      </c>
      <c r="C1660" s="1">
        <v>21.96</v>
      </c>
      <c r="D1660" s="1">
        <v>30.13</v>
      </c>
      <c r="E1660" s="1">
        <v>30</v>
      </c>
      <c r="F1660" s="1">
        <v>41.38</v>
      </c>
      <c r="G1660" s="1">
        <v>21</v>
      </c>
      <c r="H1660" s="1">
        <v>0.01</v>
      </c>
      <c r="I1660" s="1">
        <v>192.2</v>
      </c>
      <c r="J1660" s="52">
        <f t="shared" si="25"/>
        <v>4.6942499999999998E-2</v>
      </c>
    </row>
    <row r="1661" spans="1:10" x14ac:dyDescent="0.35">
      <c r="A1661" s="1" t="s">
        <v>16024</v>
      </c>
      <c r="B1661" s="1">
        <v>35.53</v>
      </c>
      <c r="C1661" s="1">
        <v>21.44</v>
      </c>
      <c r="D1661" s="1">
        <v>29.64</v>
      </c>
      <c r="E1661" s="1">
        <v>26.2</v>
      </c>
      <c r="F1661" s="1">
        <v>35.4</v>
      </c>
      <c r="G1661" s="1">
        <v>15.85</v>
      </c>
      <c r="H1661" s="1">
        <v>0</v>
      </c>
      <c r="I1661" s="1">
        <v>191.99</v>
      </c>
      <c r="J1661" s="52">
        <f t="shared" si="25"/>
        <v>4.4506250000000004E-2</v>
      </c>
    </row>
    <row r="1662" spans="1:10" x14ac:dyDescent="0.35">
      <c r="A1662" s="1" t="s">
        <v>16023</v>
      </c>
      <c r="B1662" s="1">
        <v>34.9</v>
      </c>
      <c r="C1662" s="1">
        <v>21.75</v>
      </c>
      <c r="D1662" s="1">
        <v>29.07</v>
      </c>
      <c r="E1662" s="1">
        <v>25.06</v>
      </c>
      <c r="F1662" s="1">
        <v>33.96</v>
      </c>
      <c r="G1662" s="1">
        <v>15.29</v>
      </c>
      <c r="H1662" s="1">
        <v>0.03</v>
      </c>
      <c r="I1662" s="1">
        <v>187.73</v>
      </c>
      <c r="J1662" s="52">
        <f t="shared" si="25"/>
        <v>4.3473749999999999E-2</v>
      </c>
    </row>
    <row r="1663" spans="1:10" x14ac:dyDescent="0.35">
      <c r="A1663" s="1" t="s">
        <v>16022</v>
      </c>
      <c r="B1663" s="1">
        <v>37.5</v>
      </c>
      <c r="C1663" s="1">
        <v>23.13</v>
      </c>
      <c r="D1663" s="1">
        <v>30</v>
      </c>
      <c r="E1663" s="1">
        <v>24.19</v>
      </c>
      <c r="F1663" s="1">
        <v>34.9</v>
      </c>
      <c r="G1663" s="1">
        <v>21.16</v>
      </c>
      <c r="H1663" s="1">
        <v>14.95</v>
      </c>
      <c r="I1663" s="1">
        <v>200</v>
      </c>
      <c r="J1663" s="52">
        <f t="shared" si="25"/>
        <v>4.8228750000000001E-2</v>
      </c>
    </row>
    <row r="1664" spans="1:10" x14ac:dyDescent="0.35">
      <c r="A1664" s="1" t="s">
        <v>16021</v>
      </c>
      <c r="B1664" s="1">
        <v>45.96</v>
      </c>
      <c r="C1664" s="1">
        <v>28.73</v>
      </c>
      <c r="D1664" s="1">
        <v>31.77</v>
      </c>
      <c r="E1664" s="1">
        <v>32.26</v>
      </c>
      <c r="F1664" s="1">
        <v>40.53</v>
      </c>
      <c r="G1664" s="1">
        <v>26.87</v>
      </c>
      <c r="H1664" s="1">
        <v>24.97</v>
      </c>
      <c r="I1664" s="1">
        <v>200.1</v>
      </c>
      <c r="J1664" s="52">
        <f t="shared" si="25"/>
        <v>5.3898750000000002E-2</v>
      </c>
    </row>
    <row r="1665" spans="1:10" x14ac:dyDescent="0.35">
      <c r="A1665" s="1" t="s">
        <v>16020</v>
      </c>
      <c r="B1665" s="1">
        <v>52.68</v>
      </c>
      <c r="C1665" s="1">
        <v>34.909999999999997</v>
      </c>
      <c r="D1665" s="1">
        <v>32.4</v>
      </c>
      <c r="E1665" s="1">
        <v>30</v>
      </c>
      <c r="F1665" s="1">
        <v>47.96</v>
      </c>
      <c r="G1665" s="1">
        <v>33.94</v>
      </c>
      <c r="H1665" s="1">
        <v>60</v>
      </c>
      <c r="I1665" s="1">
        <v>292.45</v>
      </c>
      <c r="J1665" s="52">
        <f t="shared" si="25"/>
        <v>7.3042499999999996E-2</v>
      </c>
    </row>
    <row r="1666" spans="1:10" x14ac:dyDescent="0.35">
      <c r="A1666" s="1" t="s">
        <v>16019</v>
      </c>
      <c r="B1666" s="1">
        <v>56.61</v>
      </c>
      <c r="C1666" s="1">
        <v>38.340000000000003</v>
      </c>
      <c r="D1666" s="1">
        <v>35</v>
      </c>
      <c r="E1666" s="1">
        <v>30.11</v>
      </c>
      <c r="F1666" s="1">
        <v>48.06</v>
      </c>
      <c r="G1666" s="1">
        <v>37.17</v>
      </c>
      <c r="H1666" s="1">
        <v>119.9</v>
      </c>
      <c r="I1666" s="1">
        <v>258.8</v>
      </c>
      <c r="J1666" s="52">
        <f t="shared" si="25"/>
        <v>7.7998750000000006E-2</v>
      </c>
    </row>
    <row r="1667" spans="1:10" x14ac:dyDescent="0.35">
      <c r="A1667" s="1" t="s">
        <v>16018</v>
      </c>
      <c r="B1667" s="1">
        <v>58.1</v>
      </c>
      <c r="C1667" s="1">
        <v>36.69</v>
      </c>
      <c r="D1667" s="1">
        <v>35.049999999999997</v>
      </c>
      <c r="E1667" s="1">
        <v>33</v>
      </c>
      <c r="F1667" s="1">
        <v>46.84</v>
      </c>
      <c r="G1667" s="1">
        <v>34.270000000000003</v>
      </c>
      <c r="H1667" s="1">
        <v>94</v>
      </c>
      <c r="I1667" s="1">
        <v>206.78</v>
      </c>
      <c r="J1667" s="52">
        <f t="shared" ref="J1667:J1730" si="26">(AVERAGE(B1667:I1667))/1000</f>
        <v>6.8091250000000006E-2</v>
      </c>
    </row>
    <row r="1668" spans="1:10" x14ac:dyDescent="0.35">
      <c r="A1668" s="1" t="s">
        <v>16017</v>
      </c>
      <c r="B1668" s="1">
        <v>53.16</v>
      </c>
      <c r="C1668" s="1">
        <v>32.909999999999997</v>
      </c>
      <c r="D1668" s="1">
        <v>33.520000000000003</v>
      </c>
      <c r="E1668" s="1">
        <v>35</v>
      </c>
      <c r="F1668" s="1">
        <v>45.31</v>
      </c>
      <c r="G1668" s="1">
        <v>33.07</v>
      </c>
      <c r="H1668" s="1">
        <v>38.6</v>
      </c>
      <c r="I1668" s="1">
        <v>197.99</v>
      </c>
      <c r="J1668" s="52">
        <f t="shared" si="26"/>
        <v>5.8694999999999997E-2</v>
      </c>
    </row>
    <row r="1669" spans="1:10" x14ac:dyDescent="0.35">
      <c r="A1669" s="1" t="s">
        <v>16016</v>
      </c>
      <c r="B1669" s="1">
        <v>51.32</v>
      </c>
      <c r="C1669" s="1">
        <v>32.020000000000003</v>
      </c>
      <c r="D1669" s="1">
        <v>32.450000000000003</v>
      </c>
      <c r="E1669" s="1">
        <v>35.700000000000003</v>
      </c>
      <c r="F1669" s="1">
        <v>42.66</v>
      </c>
      <c r="G1669" s="1">
        <v>29.2</v>
      </c>
      <c r="H1669" s="1">
        <v>35.76</v>
      </c>
      <c r="I1669" s="1">
        <v>116.99</v>
      </c>
      <c r="J1669" s="52">
        <f t="shared" si="26"/>
        <v>4.7012500000000006E-2</v>
      </c>
    </row>
    <row r="1670" spans="1:10" x14ac:dyDescent="0.35">
      <c r="A1670" s="1" t="s">
        <v>16015</v>
      </c>
      <c r="B1670" s="1">
        <v>48.18</v>
      </c>
      <c r="C1670" s="1">
        <v>30.29</v>
      </c>
      <c r="D1670" s="1">
        <v>31.07</v>
      </c>
      <c r="E1670" s="1">
        <v>32.4</v>
      </c>
      <c r="F1670" s="1">
        <v>39.950000000000003</v>
      </c>
      <c r="G1670" s="1">
        <v>25.97</v>
      </c>
      <c r="H1670" s="1">
        <v>37.880000000000003</v>
      </c>
      <c r="I1670" s="1">
        <v>0.1</v>
      </c>
      <c r="J1670" s="52">
        <f t="shared" si="26"/>
        <v>3.0729999999999997E-2</v>
      </c>
    </row>
    <row r="1671" spans="1:10" x14ac:dyDescent="0.35">
      <c r="A1671" s="1" t="s">
        <v>16014</v>
      </c>
      <c r="B1671" s="1">
        <v>46.07</v>
      </c>
      <c r="C1671" s="1">
        <v>27.03</v>
      </c>
      <c r="D1671" s="1">
        <v>30.19</v>
      </c>
      <c r="E1671" s="1">
        <v>30</v>
      </c>
      <c r="F1671" s="1">
        <v>38.69</v>
      </c>
      <c r="G1671" s="1">
        <v>24.06</v>
      </c>
      <c r="H1671" s="1">
        <v>30.27</v>
      </c>
      <c r="I1671" s="1">
        <v>0.04</v>
      </c>
      <c r="J1671" s="52">
        <f t="shared" si="26"/>
        <v>2.8293749999999999E-2</v>
      </c>
    </row>
    <row r="1672" spans="1:10" x14ac:dyDescent="0.35">
      <c r="A1672" s="1" t="s">
        <v>16013</v>
      </c>
      <c r="B1672" s="1">
        <v>41.02</v>
      </c>
      <c r="C1672" s="1">
        <v>25.01</v>
      </c>
      <c r="D1672" s="1">
        <v>30.03</v>
      </c>
      <c r="E1672" s="1">
        <v>25</v>
      </c>
      <c r="F1672" s="1">
        <v>36.9</v>
      </c>
      <c r="G1672" s="1">
        <v>23.73</v>
      </c>
      <c r="H1672" s="1">
        <v>26.21</v>
      </c>
      <c r="I1672" s="1">
        <v>11.33</v>
      </c>
      <c r="J1672" s="52">
        <f t="shared" si="26"/>
        <v>2.7403750000000001E-2</v>
      </c>
    </row>
    <row r="1673" spans="1:10" x14ac:dyDescent="0.35">
      <c r="A1673" s="1" t="s">
        <v>16012</v>
      </c>
      <c r="B1673" s="1">
        <v>39.61</v>
      </c>
      <c r="C1673" s="1">
        <v>24.92</v>
      </c>
      <c r="D1673" s="1">
        <v>29.98</v>
      </c>
      <c r="E1673" s="1">
        <v>25</v>
      </c>
      <c r="F1673" s="1">
        <v>37.11</v>
      </c>
      <c r="G1673" s="1">
        <v>24.9</v>
      </c>
      <c r="H1673" s="1">
        <v>30.77</v>
      </c>
      <c r="I1673" s="1">
        <v>28.59</v>
      </c>
      <c r="J1673" s="52">
        <f t="shared" si="26"/>
        <v>3.0110000000000001E-2</v>
      </c>
    </row>
    <row r="1674" spans="1:10" x14ac:dyDescent="0.35">
      <c r="A1674" s="1" t="s">
        <v>16011</v>
      </c>
      <c r="B1674" s="1">
        <v>40</v>
      </c>
      <c r="C1674" s="1">
        <v>24.88</v>
      </c>
      <c r="D1674" s="1">
        <v>30.81</v>
      </c>
      <c r="E1674" s="1">
        <v>27.4</v>
      </c>
      <c r="F1674" s="1">
        <v>40.1</v>
      </c>
      <c r="G1674" s="1">
        <v>26.66</v>
      </c>
      <c r="H1674" s="1">
        <v>34.090000000000003</v>
      </c>
      <c r="I1674" s="1">
        <v>155.02000000000001</v>
      </c>
      <c r="J1674" s="52">
        <f t="shared" si="26"/>
        <v>4.7370000000000002E-2</v>
      </c>
    </row>
    <row r="1675" spans="1:10" x14ac:dyDescent="0.35">
      <c r="A1675" s="1" t="s">
        <v>16010</v>
      </c>
      <c r="B1675" s="1">
        <v>42.81</v>
      </c>
      <c r="C1675" s="1">
        <v>27.9</v>
      </c>
      <c r="D1675" s="1">
        <v>34.659999999999997</v>
      </c>
      <c r="E1675" s="1">
        <v>31.5</v>
      </c>
      <c r="F1675" s="1">
        <v>46.28</v>
      </c>
      <c r="G1675" s="1">
        <v>33.799999999999997</v>
      </c>
      <c r="H1675" s="1">
        <v>50</v>
      </c>
      <c r="I1675" s="1">
        <v>230</v>
      </c>
      <c r="J1675" s="52">
        <f t="shared" si="26"/>
        <v>6.211875E-2</v>
      </c>
    </row>
    <row r="1676" spans="1:10" x14ac:dyDescent="0.35">
      <c r="A1676" s="1" t="s">
        <v>16009</v>
      </c>
      <c r="B1676" s="1">
        <v>52.86</v>
      </c>
      <c r="C1676" s="1">
        <v>32.549999999999997</v>
      </c>
      <c r="D1676" s="1">
        <v>43.97</v>
      </c>
      <c r="E1676" s="1">
        <v>35.700000000000003</v>
      </c>
      <c r="F1676" s="1">
        <v>50.29</v>
      </c>
      <c r="G1676" s="1">
        <v>37</v>
      </c>
      <c r="H1676" s="1">
        <v>48.33</v>
      </c>
      <c r="I1676" s="1">
        <v>284.5</v>
      </c>
      <c r="J1676" s="52">
        <f t="shared" si="26"/>
        <v>7.3150000000000007E-2</v>
      </c>
    </row>
    <row r="1677" spans="1:10" x14ac:dyDescent="0.35">
      <c r="A1677" s="1" t="s">
        <v>16008</v>
      </c>
      <c r="B1677" s="1">
        <v>66.45</v>
      </c>
      <c r="C1677" s="1">
        <v>35.69</v>
      </c>
      <c r="D1677" s="1">
        <v>45.91</v>
      </c>
      <c r="E1677" s="1">
        <v>49.33</v>
      </c>
      <c r="F1677" s="1">
        <v>57.9</v>
      </c>
      <c r="G1677" s="1">
        <v>37.99</v>
      </c>
      <c r="H1677" s="1">
        <v>55.93</v>
      </c>
      <c r="I1677" s="1">
        <v>350</v>
      </c>
      <c r="J1677" s="52">
        <f t="shared" si="26"/>
        <v>8.7400000000000005E-2</v>
      </c>
    </row>
    <row r="1678" spans="1:10" x14ac:dyDescent="0.35">
      <c r="A1678" s="1" t="s">
        <v>16007</v>
      </c>
      <c r="B1678" s="1">
        <v>51.63</v>
      </c>
      <c r="C1678" s="1">
        <v>30.69</v>
      </c>
      <c r="D1678" s="1">
        <v>38.1</v>
      </c>
      <c r="E1678" s="1">
        <v>45.1</v>
      </c>
      <c r="F1678" s="1">
        <v>50.06</v>
      </c>
      <c r="G1678" s="1">
        <v>28.1</v>
      </c>
      <c r="H1678" s="1">
        <v>41.1</v>
      </c>
      <c r="I1678" s="1">
        <v>293.35000000000002</v>
      </c>
      <c r="J1678" s="52">
        <f t="shared" si="26"/>
        <v>7.2266250000000018E-2</v>
      </c>
    </row>
    <row r="1679" spans="1:10" x14ac:dyDescent="0.35">
      <c r="A1679" s="1" t="s">
        <v>16006</v>
      </c>
      <c r="B1679" s="1">
        <v>45.37</v>
      </c>
      <c r="C1679" s="1">
        <v>26.8</v>
      </c>
      <c r="D1679" s="1">
        <v>32.26</v>
      </c>
      <c r="E1679" s="1">
        <v>37.9</v>
      </c>
      <c r="F1679" s="1">
        <v>47.91</v>
      </c>
      <c r="G1679" s="1">
        <v>25</v>
      </c>
      <c r="H1679" s="1">
        <v>34.299999999999997</v>
      </c>
      <c r="I1679" s="1">
        <v>232.52</v>
      </c>
      <c r="J1679" s="52">
        <f t="shared" si="26"/>
        <v>6.0257500000000006E-2</v>
      </c>
    </row>
    <row r="1680" spans="1:10" x14ac:dyDescent="0.35">
      <c r="A1680" s="1" t="s">
        <v>16005</v>
      </c>
      <c r="B1680" s="1">
        <v>45.12</v>
      </c>
      <c r="C1680" s="1">
        <v>29.1</v>
      </c>
      <c r="D1680" s="1">
        <v>32.11</v>
      </c>
      <c r="E1680" s="1">
        <v>32.590000000000003</v>
      </c>
      <c r="F1680" s="1">
        <v>47.61</v>
      </c>
      <c r="G1680" s="1">
        <v>24.15</v>
      </c>
      <c r="H1680" s="1">
        <v>27.08</v>
      </c>
      <c r="I1680" s="1">
        <v>205.92</v>
      </c>
      <c r="J1680" s="52">
        <f t="shared" si="26"/>
        <v>5.5460000000000009E-2</v>
      </c>
    </row>
    <row r="1681" spans="1:10" x14ac:dyDescent="0.35">
      <c r="A1681" s="1" t="s">
        <v>16004</v>
      </c>
      <c r="B1681" s="1">
        <v>45.12</v>
      </c>
      <c r="C1681" s="1">
        <v>26.06</v>
      </c>
      <c r="D1681" s="1">
        <v>42.4</v>
      </c>
      <c r="E1681" s="1">
        <v>31.5</v>
      </c>
      <c r="F1681" s="1">
        <v>44.01</v>
      </c>
      <c r="G1681" s="1">
        <v>20.2</v>
      </c>
      <c r="H1681" s="1">
        <v>12.13</v>
      </c>
      <c r="I1681" s="1">
        <v>195.53</v>
      </c>
      <c r="J1681" s="52">
        <f t="shared" si="26"/>
        <v>5.2118749999999991E-2</v>
      </c>
    </row>
    <row r="1682" spans="1:10" x14ac:dyDescent="0.35">
      <c r="A1682" s="1" t="s">
        <v>16003</v>
      </c>
      <c r="B1682" s="1">
        <v>42.44</v>
      </c>
      <c r="C1682" s="1">
        <v>29.01</v>
      </c>
      <c r="D1682" s="1">
        <v>30.9</v>
      </c>
      <c r="E1682" s="1">
        <v>32.1</v>
      </c>
      <c r="F1682" s="1">
        <v>40.98</v>
      </c>
      <c r="G1682" s="1">
        <v>19.899999999999999</v>
      </c>
      <c r="H1682" s="1">
        <v>38.799999999999997</v>
      </c>
      <c r="I1682" s="1">
        <v>180</v>
      </c>
      <c r="J1682" s="52">
        <f t="shared" si="26"/>
        <v>5.176625E-2</v>
      </c>
    </row>
    <row r="1683" spans="1:10" x14ac:dyDescent="0.35">
      <c r="A1683" s="1" t="s">
        <v>16002</v>
      </c>
      <c r="B1683" s="1">
        <v>39.44</v>
      </c>
      <c r="C1683" s="1">
        <v>26.1</v>
      </c>
      <c r="D1683" s="1">
        <v>27.11</v>
      </c>
      <c r="E1683" s="1">
        <v>36</v>
      </c>
      <c r="F1683" s="1">
        <v>38.97</v>
      </c>
      <c r="G1683" s="1">
        <v>14.64</v>
      </c>
      <c r="H1683" s="1">
        <v>29.9</v>
      </c>
      <c r="I1683" s="1">
        <v>168.42</v>
      </c>
      <c r="J1683" s="52">
        <f t="shared" si="26"/>
        <v>4.7572499999999997E-2</v>
      </c>
    </row>
    <row r="1684" spans="1:10" x14ac:dyDescent="0.35">
      <c r="A1684" s="1" t="s">
        <v>16001</v>
      </c>
      <c r="B1684" s="1">
        <v>37.15</v>
      </c>
      <c r="C1684" s="1">
        <v>25.69</v>
      </c>
      <c r="D1684" s="1">
        <v>29.02</v>
      </c>
      <c r="E1684" s="1">
        <v>39.1</v>
      </c>
      <c r="F1684" s="1">
        <v>36.909999999999997</v>
      </c>
      <c r="G1684" s="1">
        <v>11.05</v>
      </c>
      <c r="H1684" s="1">
        <v>33.67</v>
      </c>
      <c r="I1684" s="1">
        <v>165.75</v>
      </c>
      <c r="J1684" s="52">
        <f t="shared" si="26"/>
        <v>4.7292500000000001E-2</v>
      </c>
    </row>
    <row r="1685" spans="1:10" x14ac:dyDescent="0.35">
      <c r="A1685" s="1" t="s">
        <v>16000</v>
      </c>
      <c r="B1685" s="1">
        <v>37.26</v>
      </c>
      <c r="C1685" s="1">
        <v>24.5</v>
      </c>
      <c r="D1685" s="1">
        <v>26.78</v>
      </c>
      <c r="E1685" s="1">
        <v>38.6</v>
      </c>
      <c r="F1685" s="1">
        <v>35</v>
      </c>
      <c r="G1685" s="1">
        <v>5</v>
      </c>
      <c r="H1685" s="1">
        <v>23.98</v>
      </c>
      <c r="I1685" s="1">
        <v>165.89</v>
      </c>
      <c r="J1685" s="52">
        <f t="shared" si="26"/>
        <v>4.4626249999999999E-2</v>
      </c>
    </row>
    <row r="1686" spans="1:10" x14ac:dyDescent="0.35">
      <c r="A1686" s="1" t="s">
        <v>15999</v>
      </c>
      <c r="B1686" s="1">
        <v>32.630000000000003</v>
      </c>
      <c r="C1686" s="1">
        <v>23.26</v>
      </c>
      <c r="D1686" s="1">
        <v>27.7</v>
      </c>
      <c r="E1686" s="1">
        <v>38</v>
      </c>
      <c r="F1686" s="1">
        <v>32.92</v>
      </c>
      <c r="G1686" s="1">
        <v>2.94</v>
      </c>
      <c r="H1686" s="1">
        <v>20.100000000000001</v>
      </c>
      <c r="I1686" s="1">
        <v>168.46</v>
      </c>
      <c r="J1686" s="52">
        <f t="shared" si="26"/>
        <v>4.3251249999999998E-2</v>
      </c>
    </row>
    <row r="1687" spans="1:10" x14ac:dyDescent="0.35">
      <c r="A1687" s="1" t="s">
        <v>15998</v>
      </c>
      <c r="B1687" s="1">
        <v>36.71</v>
      </c>
      <c r="C1687" s="1">
        <v>24.5</v>
      </c>
      <c r="D1687" s="1">
        <v>29.45</v>
      </c>
      <c r="E1687" s="1">
        <v>39.1</v>
      </c>
      <c r="F1687" s="1">
        <v>36.299999999999997</v>
      </c>
      <c r="G1687" s="1">
        <v>10.58</v>
      </c>
      <c r="H1687" s="1">
        <v>32.36</v>
      </c>
      <c r="I1687" s="1">
        <v>174.6</v>
      </c>
      <c r="J1687" s="52">
        <f t="shared" si="26"/>
        <v>4.795E-2</v>
      </c>
    </row>
    <row r="1688" spans="1:10" x14ac:dyDescent="0.35">
      <c r="A1688" s="1" t="s">
        <v>15997</v>
      </c>
      <c r="B1688" s="1">
        <v>46.55</v>
      </c>
      <c r="C1688" s="1">
        <v>25.45</v>
      </c>
      <c r="D1688" s="1">
        <v>29.66</v>
      </c>
      <c r="E1688" s="1">
        <v>48.29</v>
      </c>
      <c r="F1688" s="1">
        <v>46.83</v>
      </c>
      <c r="G1688" s="1">
        <v>24.39</v>
      </c>
      <c r="H1688" s="1">
        <v>42.9</v>
      </c>
      <c r="I1688" s="1">
        <v>192.1</v>
      </c>
      <c r="J1688" s="52">
        <f t="shared" si="26"/>
        <v>5.7021249999999996E-2</v>
      </c>
    </row>
    <row r="1689" spans="1:10" x14ac:dyDescent="0.35">
      <c r="A1689" s="1" t="s">
        <v>15996</v>
      </c>
      <c r="B1689" s="1">
        <v>55.39</v>
      </c>
      <c r="C1689" s="1">
        <v>25.51</v>
      </c>
      <c r="D1689" s="1">
        <v>29.7</v>
      </c>
      <c r="E1689" s="1">
        <v>55.22</v>
      </c>
      <c r="F1689" s="1">
        <v>52.05</v>
      </c>
      <c r="G1689" s="1">
        <v>39.450000000000003</v>
      </c>
      <c r="H1689" s="1">
        <v>80</v>
      </c>
      <c r="I1689" s="1">
        <v>209.9</v>
      </c>
      <c r="J1689" s="52">
        <f t="shared" si="26"/>
        <v>6.8402500000000005E-2</v>
      </c>
    </row>
    <row r="1690" spans="1:10" x14ac:dyDescent="0.35">
      <c r="A1690" s="1" t="s">
        <v>15995</v>
      </c>
      <c r="B1690" s="1">
        <v>58.13</v>
      </c>
      <c r="C1690" s="1">
        <v>28.91</v>
      </c>
      <c r="D1690" s="1">
        <v>30.27</v>
      </c>
      <c r="E1690" s="1">
        <v>52.15</v>
      </c>
      <c r="F1690" s="1">
        <v>51.37</v>
      </c>
      <c r="G1690" s="1">
        <v>43.05</v>
      </c>
      <c r="H1690" s="1">
        <v>72.41</v>
      </c>
      <c r="I1690" s="1">
        <v>237.82</v>
      </c>
      <c r="J1690" s="52">
        <f t="shared" si="26"/>
        <v>7.1763749999999987E-2</v>
      </c>
    </row>
    <row r="1691" spans="1:10" x14ac:dyDescent="0.35">
      <c r="A1691" s="1" t="s">
        <v>15994</v>
      </c>
      <c r="B1691" s="1">
        <v>58.03</v>
      </c>
      <c r="C1691" s="1">
        <v>30.09</v>
      </c>
      <c r="D1691" s="1">
        <v>30.56</v>
      </c>
      <c r="E1691" s="1">
        <v>63.39</v>
      </c>
      <c r="F1691" s="1">
        <v>48.02</v>
      </c>
      <c r="G1691" s="1">
        <v>35.1</v>
      </c>
      <c r="H1691" s="1">
        <v>58.46</v>
      </c>
      <c r="I1691" s="1">
        <v>239.9</v>
      </c>
      <c r="J1691" s="52">
        <f t="shared" si="26"/>
        <v>7.0443749999999999E-2</v>
      </c>
    </row>
    <row r="1692" spans="1:10" x14ac:dyDescent="0.35">
      <c r="A1692" s="1" t="s">
        <v>15993</v>
      </c>
      <c r="B1692" s="1">
        <v>51.4</v>
      </c>
      <c r="C1692" s="1">
        <v>29.26</v>
      </c>
      <c r="D1692" s="1">
        <v>30.68</v>
      </c>
      <c r="E1692" s="1">
        <v>58.2</v>
      </c>
      <c r="F1692" s="1">
        <v>45.52</v>
      </c>
      <c r="G1692" s="1">
        <v>20.100000000000001</v>
      </c>
      <c r="H1692" s="1">
        <v>73.430000000000007</v>
      </c>
      <c r="I1692" s="1">
        <v>190</v>
      </c>
      <c r="J1692" s="52">
        <f t="shared" si="26"/>
        <v>6.2323750000000004E-2</v>
      </c>
    </row>
    <row r="1693" spans="1:10" x14ac:dyDescent="0.35">
      <c r="A1693" s="1" t="s">
        <v>15992</v>
      </c>
      <c r="B1693" s="1">
        <v>48.35</v>
      </c>
      <c r="C1693" s="1">
        <v>28.44</v>
      </c>
      <c r="D1693" s="1">
        <v>30.32</v>
      </c>
      <c r="E1693" s="1">
        <v>54.9</v>
      </c>
      <c r="F1693" s="1">
        <v>44.34</v>
      </c>
      <c r="G1693" s="1">
        <v>18</v>
      </c>
      <c r="H1693" s="1">
        <v>45</v>
      </c>
      <c r="I1693" s="1">
        <v>180.78</v>
      </c>
      <c r="J1693" s="52">
        <f t="shared" si="26"/>
        <v>5.6266249999999997E-2</v>
      </c>
    </row>
    <row r="1694" spans="1:10" x14ac:dyDescent="0.35">
      <c r="A1694" s="1" t="s">
        <v>15991</v>
      </c>
      <c r="B1694" s="1">
        <v>45.44</v>
      </c>
      <c r="C1694" s="1">
        <v>27.6</v>
      </c>
      <c r="D1694" s="1">
        <v>32.4</v>
      </c>
      <c r="E1694" s="1">
        <v>45</v>
      </c>
      <c r="F1694" s="1">
        <v>43.82</v>
      </c>
      <c r="G1694" s="1">
        <v>8.51</v>
      </c>
      <c r="H1694" s="1">
        <v>62.96</v>
      </c>
      <c r="I1694" s="1">
        <v>184.44</v>
      </c>
      <c r="J1694" s="52">
        <f t="shared" si="26"/>
        <v>5.6271249999999995E-2</v>
      </c>
    </row>
    <row r="1695" spans="1:10" x14ac:dyDescent="0.35">
      <c r="A1695" s="1" t="s">
        <v>15990</v>
      </c>
      <c r="B1695" s="1">
        <v>42.99</v>
      </c>
      <c r="C1695" s="1">
        <v>25.01</v>
      </c>
      <c r="D1695" s="1">
        <v>28</v>
      </c>
      <c r="E1695" s="1">
        <v>43.53</v>
      </c>
      <c r="F1695" s="1">
        <v>43.83</v>
      </c>
      <c r="G1695" s="1">
        <v>9.9</v>
      </c>
      <c r="H1695" s="1">
        <v>56.53</v>
      </c>
      <c r="I1695" s="1">
        <v>197</v>
      </c>
      <c r="J1695" s="52">
        <f t="shared" si="26"/>
        <v>5.5848750000000003E-2</v>
      </c>
    </row>
    <row r="1696" spans="1:10" x14ac:dyDescent="0.35">
      <c r="A1696" s="1" t="s">
        <v>15989</v>
      </c>
      <c r="B1696" s="1">
        <v>40.049999999999997</v>
      </c>
      <c r="C1696" s="1">
        <v>23.38</v>
      </c>
      <c r="D1696" s="1">
        <v>29.87</v>
      </c>
      <c r="E1696" s="1">
        <v>44.17</v>
      </c>
      <c r="F1696" s="1">
        <v>43.52</v>
      </c>
      <c r="G1696" s="1">
        <v>17</v>
      </c>
      <c r="H1696" s="1">
        <v>55.95</v>
      </c>
      <c r="I1696" s="1">
        <v>228</v>
      </c>
      <c r="J1696" s="52">
        <f t="shared" si="26"/>
        <v>6.0242499999999997E-2</v>
      </c>
    </row>
    <row r="1697" spans="1:10" x14ac:dyDescent="0.35">
      <c r="A1697" s="1" t="s">
        <v>15988</v>
      </c>
      <c r="B1697" s="1">
        <v>39.96</v>
      </c>
      <c r="C1697" s="1">
        <v>22.96</v>
      </c>
      <c r="D1697" s="1">
        <v>29.86</v>
      </c>
      <c r="E1697" s="1">
        <v>49.13</v>
      </c>
      <c r="F1697" s="1">
        <v>43.19</v>
      </c>
      <c r="G1697" s="1">
        <v>30.08</v>
      </c>
      <c r="H1697" s="1">
        <v>38.4</v>
      </c>
      <c r="I1697" s="1">
        <v>244.9</v>
      </c>
      <c r="J1697" s="52">
        <f t="shared" si="26"/>
        <v>6.2310000000000004E-2</v>
      </c>
    </row>
    <row r="1698" spans="1:10" x14ac:dyDescent="0.35">
      <c r="A1698" s="1" t="s">
        <v>15987</v>
      </c>
      <c r="B1698" s="1">
        <v>40.78</v>
      </c>
      <c r="C1698" s="1">
        <v>23.67</v>
      </c>
      <c r="D1698" s="1">
        <v>30.15</v>
      </c>
      <c r="E1698" s="1">
        <v>49.14</v>
      </c>
      <c r="F1698" s="1">
        <v>42.37</v>
      </c>
      <c r="G1698" s="1">
        <v>25.4</v>
      </c>
      <c r="H1698" s="1">
        <v>35.770000000000003</v>
      </c>
      <c r="I1698" s="1">
        <v>220.1</v>
      </c>
      <c r="J1698" s="52">
        <f t="shared" si="26"/>
        <v>5.8422500000000002E-2</v>
      </c>
    </row>
    <row r="1699" spans="1:10" x14ac:dyDescent="0.35">
      <c r="A1699" s="1" t="s">
        <v>15986</v>
      </c>
      <c r="B1699" s="1">
        <v>42.01</v>
      </c>
      <c r="C1699" s="1">
        <v>27.07</v>
      </c>
      <c r="D1699" s="1">
        <v>30.68</v>
      </c>
      <c r="E1699" s="1">
        <v>63.2</v>
      </c>
      <c r="F1699" s="1">
        <v>42</v>
      </c>
      <c r="G1699" s="1">
        <v>37</v>
      </c>
      <c r="H1699" s="1">
        <v>41.58</v>
      </c>
      <c r="I1699" s="1">
        <v>287.3</v>
      </c>
      <c r="J1699" s="52">
        <f t="shared" si="26"/>
        <v>7.1354999999999988E-2</v>
      </c>
    </row>
    <row r="1700" spans="1:10" x14ac:dyDescent="0.35">
      <c r="A1700" s="1" t="s">
        <v>15985</v>
      </c>
      <c r="B1700" s="1">
        <v>52.02</v>
      </c>
      <c r="C1700" s="1">
        <v>34.090000000000003</v>
      </c>
      <c r="D1700" s="1">
        <v>32.4</v>
      </c>
      <c r="E1700" s="1">
        <v>50.24</v>
      </c>
      <c r="F1700" s="1">
        <v>44.02</v>
      </c>
      <c r="G1700" s="1">
        <v>37</v>
      </c>
      <c r="H1700" s="1">
        <v>50.6</v>
      </c>
      <c r="I1700" s="1">
        <v>323.3</v>
      </c>
      <c r="J1700" s="52">
        <f t="shared" si="26"/>
        <v>7.7958750000000007E-2</v>
      </c>
    </row>
    <row r="1701" spans="1:10" x14ac:dyDescent="0.35">
      <c r="A1701" s="1" t="s">
        <v>15984</v>
      </c>
      <c r="B1701" s="1">
        <v>62</v>
      </c>
      <c r="C1701" s="1">
        <v>36.97</v>
      </c>
      <c r="D1701" s="1">
        <v>50.9</v>
      </c>
      <c r="E1701" s="1">
        <v>83.36</v>
      </c>
      <c r="F1701" s="1">
        <v>50</v>
      </c>
      <c r="G1701" s="1">
        <v>39.630000000000003</v>
      </c>
      <c r="H1701" s="1">
        <v>57.9</v>
      </c>
      <c r="I1701" s="1">
        <v>366.45</v>
      </c>
      <c r="J1701" s="52">
        <f t="shared" si="26"/>
        <v>9.3401250000000005E-2</v>
      </c>
    </row>
    <row r="1702" spans="1:10" x14ac:dyDescent="0.35">
      <c r="A1702" s="1" t="s">
        <v>15983</v>
      </c>
      <c r="B1702" s="1">
        <v>52.98</v>
      </c>
      <c r="C1702" s="1">
        <v>35</v>
      </c>
      <c r="D1702" s="1">
        <v>51.42</v>
      </c>
      <c r="E1702" s="1">
        <v>78.11</v>
      </c>
      <c r="F1702" s="1">
        <v>47.73</v>
      </c>
      <c r="G1702" s="1">
        <v>39.9</v>
      </c>
      <c r="H1702" s="1">
        <v>70.12</v>
      </c>
      <c r="I1702" s="1">
        <v>360</v>
      </c>
      <c r="J1702" s="52">
        <f t="shared" si="26"/>
        <v>9.1907500000000003E-2</v>
      </c>
    </row>
    <row r="1703" spans="1:10" x14ac:dyDescent="0.35">
      <c r="A1703" s="1" t="s">
        <v>15982</v>
      </c>
      <c r="B1703" s="1">
        <v>45.21</v>
      </c>
      <c r="C1703" s="1">
        <v>30.17</v>
      </c>
      <c r="D1703" s="1">
        <v>36</v>
      </c>
      <c r="E1703" s="1">
        <v>50</v>
      </c>
      <c r="F1703" s="1">
        <v>39.9</v>
      </c>
      <c r="G1703" s="1">
        <v>37.049999999999997</v>
      </c>
      <c r="H1703" s="1">
        <v>49.9</v>
      </c>
      <c r="I1703" s="1">
        <v>245.5</v>
      </c>
      <c r="J1703" s="52">
        <f t="shared" si="26"/>
        <v>6.6716250000000005E-2</v>
      </c>
    </row>
    <row r="1704" spans="1:10" x14ac:dyDescent="0.35">
      <c r="A1704" s="1" t="s">
        <v>15981</v>
      </c>
      <c r="B1704" s="1">
        <v>45</v>
      </c>
      <c r="C1704" s="1">
        <v>30.91</v>
      </c>
      <c r="D1704" s="1">
        <v>40.85</v>
      </c>
      <c r="E1704" s="1">
        <v>48</v>
      </c>
      <c r="F1704" s="1">
        <v>39.6</v>
      </c>
      <c r="G1704" s="1">
        <v>32</v>
      </c>
      <c r="H1704" s="1">
        <v>47.62</v>
      </c>
      <c r="I1704" s="1">
        <v>219.91</v>
      </c>
      <c r="J1704" s="52">
        <f t="shared" si="26"/>
        <v>6.2986249999999994E-2</v>
      </c>
    </row>
    <row r="1705" spans="1:10" x14ac:dyDescent="0.35">
      <c r="A1705" s="1" t="s">
        <v>15980</v>
      </c>
      <c r="B1705" s="1">
        <v>42.39</v>
      </c>
      <c r="C1705" s="1">
        <v>30</v>
      </c>
      <c r="D1705" s="1">
        <v>36.369999999999997</v>
      </c>
      <c r="E1705" s="1">
        <v>48</v>
      </c>
      <c r="F1705" s="1">
        <v>37.4</v>
      </c>
      <c r="G1705" s="1">
        <v>30.45</v>
      </c>
      <c r="H1705" s="1">
        <v>51.68</v>
      </c>
      <c r="I1705" s="1">
        <v>200.1</v>
      </c>
      <c r="J1705" s="52">
        <f t="shared" si="26"/>
        <v>5.9548749999999998E-2</v>
      </c>
    </row>
    <row r="1706" spans="1:10" x14ac:dyDescent="0.35">
      <c r="A1706" s="1" t="s">
        <v>15979</v>
      </c>
      <c r="B1706" s="1">
        <v>38.549999999999997</v>
      </c>
      <c r="C1706" s="1">
        <v>26.51</v>
      </c>
      <c r="D1706" s="1">
        <v>27.04</v>
      </c>
      <c r="E1706" s="1">
        <v>38.58</v>
      </c>
      <c r="F1706" s="1">
        <v>34.6</v>
      </c>
      <c r="G1706" s="1">
        <v>24.28</v>
      </c>
      <c r="H1706" s="1">
        <v>32.11</v>
      </c>
      <c r="I1706" s="1">
        <v>224.9</v>
      </c>
      <c r="J1706" s="52">
        <f t="shared" si="26"/>
        <v>5.5821250000000003E-2</v>
      </c>
    </row>
    <row r="1707" spans="1:10" x14ac:dyDescent="0.35">
      <c r="A1707" s="1" t="s">
        <v>15978</v>
      </c>
      <c r="B1707" s="1">
        <v>38.06</v>
      </c>
      <c r="C1707" s="1">
        <v>22.84</v>
      </c>
      <c r="D1707" s="1">
        <v>27.81</v>
      </c>
      <c r="E1707" s="1">
        <v>36.4</v>
      </c>
      <c r="F1707" s="1">
        <v>36.4</v>
      </c>
      <c r="G1707" s="1">
        <v>19</v>
      </c>
      <c r="H1707" s="1">
        <v>24.58</v>
      </c>
      <c r="I1707" s="1">
        <v>178.94</v>
      </c>
      <c r="J1707" s="52">
        <f t="shared" si="26"/>
        <v>4.8003750000000005E-2</v>
      </c>
    </row>
    <row r="1708" spans="1:10" x14ac:dyDescent="0.35">
      <c r="A1708" s="1" t="s">
        <v>15977</v>
      </c>
      <c r="B1708" s="1">
        <v>38.24</v>
      </c>
      <c r="C1708" s="1">
        <v>21.67</v>
      </c>
      <c r="D1708" s="1">
        <v>27.93</v>
      </c>
      <c r="E1708" s="1">
        <v>30</v>
      </c>
      <c r="F1708" s="1">
        <v>35.6</v>
      </c>
      <c r="G1708" s="1">
        <v>6.74</v>
      </c>
      <c r="H1708" s="1">
        <v>22.06</v>
      </c>
      <c r="I1708" s="1">
        <v>166.31</v>
      </c>
      <c r="J1708" s="52">
        <f t="shared" si="26"/>
        <v>4.3568750000000003E-2</v>
      </c>
    </row>
    <row r="1709" spans="1:10" x14ac:dyDescent="0.35">
      <c r="A1709" s="1" t="s">
        <v>15976</v>
      </c>
      <c r="B1709" s="1">
        <v>37.450000000000003</v>
      </c>
      <c r="C1709" s="1">
        <v>21.05</v>
      </c>
      <c r="D1709" s="1">
        <v>28.17</v>
      </c>
      <c r="E1709" s="1">
        <v>26.2</v>
      </c>
      <c r="F1709" s="1">
        <v>37.4</v>
      </c>
      <c r="G1709" s="1">
        <v>17.399999999999999</v>
      </c>
      <c r="H1709" s="1">
        <v>16</v>
      </c>
      <c r="I1709" s="1">
        <v>160.07</v>
      </c>
      <c r="J1709" s="52">
        <f t="shared" si="26"/>
        <v>4.2967499999999999E-2</v>
      </c>
    </row>
    <row r="1710" spans="1:10" x14ac:dyDescent="0.35">
      <c r="A1710" s="1" t="s">
        <v>15975</v>
      </c>
      <c r="B1710" s="1">
        <v>31.11</v>
      </c>
      <c r="C1710" s="1">
        <v>21.12</v>
      </c>
      <c r="D1710" s="1">
        <v>28.34</v>
      </c>
      <c r="E1710" s="1">
        <v>27.76</v>
      </c>
      <c r="F1710" s="1">
        <v>34.799999999999997</v>
      </c>
      <c r="G1710" s="1">
        <v>17.87</v>
      </c>
      <c r="H1710" s="1">
        <v>16.86</v>
      </c>
      <c r="I1710" s="1">
        <v>146.78</v>
      </c>
      <c r="J1710" s="52">
        <f t="shared" si="26"/>
        <v>4.0579999999999998E-2</v>
      </c>
    </row>
    <row r="1711" spans="1:10" x14ac:dyDescent="0.35">
      <c r="A1711" s="1" t="s">
        <v>15974</v>
      </c>
      <c r="B1711" s="1">
        <v>34.880000000000003</v>
      </c>
      <c r="C1711" s="1">
        <v>21.17</v>
      </c>
      <c r="D1711" s="1">
        <v>29.64</v>
      </c>
      <c r="E1711" s="1">
        <v>33.270000000000003</v>
      </c>
      <c r="F1711" s="1">
        <v>30</v>
      </c>
      <c r="G1711" s="1">
        <v>23.25</v>
      </c>
      <c r="H1711" s="1">
        <v>21.04</v>
      </c>
      <c r="I1711" s="1">
        <v>128.08000000000001</v>
      </c>
      <c r="J1711" s="52">
        <f t="shared" si="26"/>
        <v>4.0166250000000008E-2</v>
      </c>
    </row>
    <row r="1712" spans="1:10" x14ac:dyDescent="0.35">
      <c r="A1712" s="1" t="s">
        <v>15973</v>
      </c>
      <c r="B1712" s="1">
        <v>44.94</v>
      </c>
      <c r="C1712" s="1">
        <v>21.11</v>
      </c>
      <c r="D1712" s="1">
        <v>33.83</v>
      </c>
      <c r="E1712" s="1">
        <v>41.94</v>
      </c>
      <c r="F1712" s="1">
        <v>37.4</v>
      </c>
      <c r="G1712" s="1">
        <v>34.409999999999997</v>
      </c>
      <c r="H1712" s="1">
        <v>23.43</v>
      </c>
      <c r="I1712" s="1">
        <v>146.93</v>
      </c>
      <c r="J1712" s="52">
        <f t="shared" si="26"/>
        <v>4.799875E-2</v>
      </c>
    </row>
    <row r="1713" spans="1:10" x14ac:dyDescent="0.35">
      <c r="A1713" s="1" t="s">
        <v>15972</v>
      </c>
      <c r="B1713" s="1">
        <v>52.2</v>
      </c>
      <c r="C1713" s="1">
        <v>21.08</v>
      </c>
      <c r="D1713" s="1">
        <v>41</v>
      </c>
      <c r="E1713" s="1">
        <v>59.77</v>
      </c>
      <c r="F1713" s="1">
        <v>44.16</v>
      </c>
      <c r="G1713" s="1">
        <v>32.5</v>
      </c>
      <c r="H1713" s="1">
        <v>19.73</v>
      </c>
      <c r="I1713" s="1">
        <v>160.33000000000001</v>
      </c>
      <c r="J1713" s="52">
        <f t="shared" si="26"/>
        <v>5.3846249999999998E-2</v>
      </c>
    </row>
    <row r="1714" spans="1:10" x14ac:dyDescent="0.35">
      <c r="A1714" s="1" t="s">
        <v>15971</v>
      </c>
      <c r="B1714" s="1">
        <v>60.27</v>
      </c>
      <c r="C1714" s="1">
        <v>21.31</v>
      </c>
      <c r="D1714" s="1">
        <v>42.86</v>
      </c>
      <c r="E1714" s="1">
        <v>67.98</v>
      </c>
      <c r="F1714" s="1">
        <v>55.33</v>
      </c>
      <c r="G1714" s="1">
        <v>34.26</v>
      </c>
      <c r="H1714" s="1">
        <v>31.5</v>
      </c>
      <c r="I1714" s="1">
        <v>167.89</v>
      </c>
      <c r="J1714" s="52">
        <f t="shared" si="26"/>
        <v>6.0174999999999999E-2</v>
      </c>
    </row>
    <row r="1715" spans="1:10" x14ac:dyDescent="0.35">
      <c r="A1715" s="1" t="s">
        <v>15970</v>
      </c>
      <c r="B1715" s="1">
        <v>60</v>
      </c>
      <c r="C1715" s="1">
        <v>21.69</v>
      </c>
      <c r="D1715" s="1">
        <v>40</v>
      </c>
      <c r="E1715" s="1">
        <v>85.3</v>
      </c>
      <c r="F1715" s="1">
        <v>50</v>
      </c>
      <c r="G1715" s="1">
        <v>25.1</v>
      </c>
      <c r="H1715" s="1">
        <v>34.9</v>
      </c>
      <c r="I1715" s="1">
        <v>167</v>
      </c>
      <c r="J1715" s="52">
        <f t="shared" si="26"/>
        <v>6.0498750000000004E-2</v>
      </c>
    </row>
    <row r="1716" spans="1:10" x14ac:dyDescent="0.35">
      <c r="A1716" s="1" t="s">
        <v>15969</v>
      </c>
      <c r="B1716" s="1">
        <v>51.67</v>
      </c>
      <c r="C1716" s="1">
        <v>21.73</v>
      </c>
      <c r="D1716" s="1">
        <v>34.57</v>
      </c>
      <c r="E1716" s="1">
        <v>89.03</v>
      </c>
      <c r="F1716" s="1">
        <v>45.27</v>
      </c>
      <c r="G1716" s="1">
        <v>28.83</v>
      </c>
      <c r="H1716" s="1">
        <v>0.08</v>
      </c>
      <c r="I1716" s="1">
        <v>147.76</v>
      </c>
      <c r="J1716" s="52">
        <f t="shared" si="26"/>
        <v>5.2367499999999997E-2</v>
      </c>
    </row>
    <row r="1717" spans="1:10" x14ac:dyDescent="0.35">
      <c r="A1717" s="1" t="s">
        <v>15968</v>
      </c>
      <c r="B1717" s="1">
        <v>48.08</v>
      </c>
      <c r="C1717" s="1">
        <v>21.69</v>
      </c>
      <c r="D1717" s="1">
        <v>32.89</v>
      </c>
      <c r="E1717" s="1">
        <v>80.75</v>
      </c>
      <c r="F1717" s="1">
        <v>44.91</v>
      </c>
      <c r="G1717" s="1">
        <v>20.7</v>
      </c>
      <c r="H1717" s="1">
        <v>0</v>
      </c>
      <c r="I1717" s="1">
        <v>99.9</v>
      </c>
      <c r="J1717" s="52">
        <f t="shared" si="26"/>
        <v>4.3614999999999994E-2</v>
      </c>
    </row>
    <row r="1718" spans="1:10" x14ac:dyDescent="0.35">
      <c r="A1718" s="1" t="s">
        <v>15967</v>
      </c>
      <c r="B1718" s="1">
        <v>45</v>
      </c>
      <c r="C1718" s="1">
        <v>21.07</v>
      </c>
      <c r="D1718" s="1">
        <v>31.97</v>
      </c>
      <c r="E1718" s="1">
        <v>71.819999999999993</v>
      </c>
      <c r="F1718" s="1">
        <v>44.59</v>
      </c>
      <c r="G1718" s="1">
        <v>28.57</v>
      </c>
      <c r="H1718" s="1">
        <v>-3.17</v>
      </c>
      <c r="I1718" s="1">
        <v>64.900000000000006</v>
      </c>
      <c r="J1718" s="52">
        <f t="shared" si="26"/>
        <v>3.8093750000000003E-2</v>
      </c>
    </row>
    <row r="1719" spans="1:10" x14ac:dyDescent="0.35">
      <c r="A1719" s="1" t="s">
        <v>15966</v>
      </c>
      <c r="B1719" s="1">
        <v>43.28</v>
      </c>
      <c r="C1719" s="1">
        <v>19.399999999999999</v>
      </c>
      <c r="D1719" s="1">
        <v>32.200000000000003</v>
      </c>
      <c r="E1719" s="1">
        <v>67.400000000000006</v>
      </c>
      <c r="F1719" s="1">
        <v>44.38</v>
      </c>
      <c r="G1719" s="1">
        <v>25</v>
      </c>
      <c r="H1719" s="1">
        <v>-8.66</v>
      </c>
      <c r="I1719" s="1">
        <v>105.72</v>
      </c>
      <c r="J1719" s="52">
        <f t="shared" si="26"/>
        <v>4.1090000000000002E-2</v>
      </c>
    </row>
    <row r="1720" spans="1:10" x14ac:dyDescent="0.35">
      <c r="A1720" s="1" t="s">
        <v>15965</v>
      </c>
      <c r="B1720" s="1">
        <v>43.51</v>
      </c>
      <c r="C1720" s="1">
        <v>19.7</v>
      </c>
      <c r="D1720" s="1">
        <v>31.7</v>
      </c>
      <c r="E1720" s="1">
        <v>62.19</v>
      </c>
      <c r="F1720" s="1">
        <v>41.53</v>
      </c>
      <c r="G1720" s="1">
        <v>24.9</v>
      </c>
      <c r="H1720" s="1">
        <v>-8.74</v>
      </c>
      <c r="I1720" s="1">
        <v>147.66</v>
      </c>
      <c r="J1720" s="52">
        <f t="shared" si="26"/>
        <v>4.5306249999999999E-2</v>
      </c>
    </row>
    <row r="1721" spans="1:10" x14ac:dyDescent="0.35">
      <c r="A1721" s="1" t="s">
        <v>15964</v>
      </c>
      <c r="B1721" s="1">
        <v>41.6</v>
      </c>
      <c r="C1721" s="1">
        <v>20.010000000000002</v>
      </c>
      <c r="D1721" s="1">
        <v>32</v>
      </c>
      <c r="E1721" s="1">
        <v>54.3</v>
      </c>
      <c r="F1721" s="1">
        <v>41.53</v>
      </c>
      <c r="G1721" s="1">
        <v>32.4</v>
      </c>
      <c r="H1721" s="1">
        <v>-4.7</v>
      </c>
      <c r="I1721" s="1">
        <v>164.9</v>
      </c>
      <c r="J1721" s="52">
        <f t="shared" si="26"/>
        <v>4.7755000000000006E-2</v>
      </c>
    </row>
    <row r="1722" spans="1:10" x14ac:dyDescent="0.35">
      <c r="A1722" s="1" t="s">
        <v>15963</v>
      </c>
      <c r="B1722" s="1">
        <v>41.6</v>
      </c>
      <c r="C1722" s="1">
        <v>20.56</v>
      </c>
      <c r="D1722" s="1">
        <v>36.61</v>
      </c>
      <c r="E1722" s="1">
        <v>65.75</v>
      </c>
      <c r="F1722" s="1">
        <v>41.75</v>
      </c>
      <c r="G1722" s="1">
        <v>31</v>
      </c>
      <c r="H1722" s="1">
        <v>7.0000000000000007E-2</v>
      </c>
      <c r="I1722" s="1">
        <v>224.1</v>
      </c>
      <c r="J1722" s="52">
        <f t="shared" si="26"/>
        <v>5.7679999999999995E-2</v>
      </c>
    </row>
    <row r="1723" spans="1:10" x14ac:dyDescent="0.35">
      <c r="A1723" s="1" t="s">
        <v>15962</v>
      </c>
      <c r="B1723" s="1">
        <v>44.94</v>
      </c>
      <c r="C1723" s="1">
        <v>20.190000000000001</v>
      </c>
      <c r="D1723" s="1">
        <v>41.82</v>
      </c>
      <c r="E1723" s="1">
        <v>54.3</v>
      </c>
      <c r="F1723" s="1">
        <v>44.06</v>
      </c>
      <c r="G1723" s="1">
        <v>32.65</v>
      </c>
      <c r="H1723" s="1">
        <v>40</v>
      </c>
      <c r="I1723" s="1">
        <v>292.10000000000002</v>
      </c>
      <c r="J1723" s="52">
        <f t="shared" si="26"/>
        <v>7.1257500000000001E-2</v>
      </c>
    </row>
    <row r="1724" spans="1:10" x14ac:dyDescent="0.35">
      <c r="A1724" s="1" t="s">
        <v>15961</v>
      </c>
      <c r="B1724" s="1">
        <v>48.02</v>
      </c>
      <c r="C1724" s="1">
        <v>26.08</v>
      </c>
      <c r="D1724" s="1">
        <v>49.9</v>
      </c>
      <c r="E1724" s="1">
        <v>73.569999999999993</v>
      </c>
      <c r="F1724" s="1">
        <v>40.1</v>
      </c>
      <c r="G1724" s="1">
        <v>37.700000000000003</v>
      </c>
      <c r="H1724" s="1">
        <v>40</v>
      </c>
      <c r="I1724" s="1">
        <v>275</v>
      </c>
      <c r="J1724" s="52">
        <f t="shared" si="26"/>
        <v>7.3796249999999994E-2</v>
      </c>
    </row>
    <row r="1725" spans="1:10" x14ac:dyDescent="0.35">
      <c r="A1725" s="1" t="s">
        <v>15960</v>
      </c>
      <c r="B1725" s="1">
        <v>57.19</v>
      </c>
      <c r="C1725" s="1">
        <v>33.549999999999997</v>
      </c>
      <c r="D1725" s="1">
        <v>56.99</v>
      </c>
      <c r="E1725" s="1">
        <v>157.91999999999999</v>
      </c>
      <c r="F1725" s="1">
        <v>48.36</v>
      </c>
      <c r="G1725" s="1">
        <v>42.5</v>
      </c>
      <c r="H1725" s="1">
        <v>51.19</v>
      </c>
      <c r="I1725" s="1">
        <v>390.6</v>
      </c>
      <c r="J1725" s="52">
        <f t="shared" si="26"/>
        <v>0.10478749999999999</v>
      </c>
    </row>
    <row r="1726" spans="1:10" x14ac:dyDescent="0.35">
      <c r="A1726" s="1" t="s">
        <v>15959</v>
      </c>
      <c r="B1726" s="1">
        <v>52.01</v>
      </c>
      <c r="C1726" s="1">
        <v>31.05</v>
      </c>
      <c r="D1726" s="1">
        <v>49.51</v>
      </c>
      <c r="E1726" s="1">
        <v>102.58</v>
      </c>
      <c r="F1726" s="1">
        <v>41.39</v>
      </c>
      <c r="G1726" s="1">
        <v>38.409999999999997</v>
      </c>
      <c r="H1726" s="1">
        <v>56.06</v>
      </c>
      <c r="I1726" s="1">
        <v>360.9</v>
      </c>
      <c r="J1726" s="52">
        <f t="shared" si="26"/>
        <v>9.148874999999998E-2</v>
      </c>
    </row>
    <row r="1727" spans="1:10" x14ac:dyDescent="0.35">
      <c r="A1727" s="1" t="s">
        <v>15958</v>
      </c>
      <c r="B1727" s="1">
        <v>47.7</v>
      </c>
      <c r="C1727" s="1">
        <v>27.24</v>
      </c>
      <c r="D1727" s="1">
        <v>44.94</v>
      </c>
      <c r="E1727" s="1">
        <v>80</v>
      </c>
      <c r="F1727" s="1">
        <v>41</v>
      </c>
      <c r="G1727" s="1">
        <v>36.93</v>
      </c>
      <c r="H1727" s="1">
        <v>56</v>
      </c>
      <c r="I1727" s="1">
        <v>325</v>
      </c>
      <c r="J1727" s="52">
        <f t="shared" si="26"/>
        <v>8.2351249999999987E-2</v>
      </c>
    </row>
    <row r="1728" spans="1:10" x14ac:dyDescent="0.35">
      <c r="A1728" s="1" t="s">
        <v>15957</v>
      </c>
      <c r="B1728" s="1">
        <v>46.63</v>
      </c>
      <c r="C1728" s="1">
        <v>28.93</v>
      </c>
      <c r="D1728" s="1">
        <v>39.96</v>
      </c>
      <c r="E1728" s="1">
        <v>59.9</v>
      </c>
      <c r="F1728" s="1">
        <v>40.56</v>
      </c>
      <c r="G1728" s="1">
        <v>36.99</v>
      </c>
      <c r="H1728" s="1">
        <v>50</v>
      </c>
      <c r="I1728" s="1">
        <v>302.60000000000002</v>
      </c>
      <c r="J1728" s="52">
        <f t="shared" si="26"/>
        <v>7.5696250000000007E-2</v>
      </c>
    </row>
    <row r="1729" spans="1:10" x14ac:dyDescent="0.35">
      <c r="A1729" s="1" t="s">
        <v>15956</v>
      </c>
      <c r="B1729" s="1">
        <v>46.32</v>
      </c>
      <c r="C1729" s="1">
        <v>26.63</v>
      </c>
      <c r="D1729" s="1">
        <v>33.549999999999997</v>
      </c>
      <c r="E1729" s="1">
        <v>54.4</v>
      </c>
      <c r="F1729" s="1">
        <v>37.4</v>
      </c>
      <c r="G1729" s="1">
        <v>35.35</v>
      </c>
      <c r="H1729" s="1">
        <v>42</v>
      </c>
      <c r="I1729" s="1">
        <v>279.89999999999998</v>
      </c>
      <c r="J1729" s="52">
        <f t="shared" si="26"/>
        <v>6.9443749999999999E-2</v>
      </c>
    </row>
    <row r="1730" spans="1:10" x14ac:dyDescent="0.35">
      <c r="A1730" s="1" t="s">
        <v>15955</v>
      </c>
      <c r="B1730" s="1">
        <v>44.2</v>
      </c>
      <c r="C1730" s="1">
        <v>22.44</v>
      </c>
      <c r="D1730" s="1">
        <v>29.58</v>
      </c>
      <c r="E1730" s="1">
        <v>49.9</v>
      </c>
      <c r="F1730" s="1">
        <v>37.11</v>
      </c>
      <c r="G1730" s="1">
        <v>34.29</v>
      </c>
      <c r="H1730" s="1">
        <v>37.4</v>
      </c>
      <c r="I1730" s="1">
        <v>221.22</v>
      </c>
      <c r="J1730" s="52">
        <f t="shared" si="26"/>
        <v>5.9517500000000001E-2</v>
      </c>
    </row>
    <row r="1731" spans="1:10" x14ac:dyDescent="0.35">
      <c r="A1731" s="1" t="s">
        <v>15954</v>
      </c>
      <c r="B1731" s="1">
        <v>41.08</v>
      </c>
      <c r="C1731" s="1">
        <v>20.7</v>
      </c>
      <c r="D1731" s="1">
        <v>28.61</v>
      </c>
      <c r="E1731" s="1">
        <v>49.49</v>
      </c>
      <c r="F1731" s="1">
        <v>36.1</v>
      </c>
      <c r="G1731" s="1">
        <v>32.04</v>
      </c>
      <c r="H1731" s="1">
        <v>38.700000000000003</v>
      </c>
      <c r="I1731" s="1">
        <v>213.8</v>
      </c>
      <c r="J1731" s="52">
        <f t="shared" ref="J1731:J1794" si="27">(AVERAGE(B1731:I1731))/1000</f>
        <v>5.7564999999999998E-2</v>
      </c>
    </row>
    <row r="1732" spans="1:10" x14ac:dyDescent="0.35">
      <c r="A1732" s="1" t="s">
        <v>15953</v>
      </c>
      <c r="B1732" s="1">
        <v>38.04</v>
      </c>
      <c r="C1732" s="1">
        <v>20.22</v>
      </c>
      <c r="D1732" s="1">
        <v>27.73</v>
      </c>
      <c r="E1732" s="1">
        <v>43.2</v>
      </c>
      <c r="F1732" s="1">
        <v>38.299999999999997</v>
      </c>
      <c r="G1732" s="1">
        <v>31.43</v>
      </c>
      <c r="H1732" s="1">
        <v>37.4</v>
      </c>
      <c r="I1732" s="1">
        <v>267.5</v>
      </c>
      <c r="J1732" s="52">
        <f t="shared" si="27"/>
        <v>6.2977500000000006E-2</v>
      </c>
    </row>
    <row r="1733" spans="1:10" x14ac:dyDescent="0.35">
      <c r="A1733" s="1" t="s">
        <v>15952</v>
      </c>
      <c r="B1733" s="1">
        <v>36.93</v>
      </c>
      <c r="C1733" s="1">
        <v>19.989999999999998</v>
      </c>
      <c r="D1733" s="1">
        <v>27.75</v>
      </c>
      <c r="E1733" s="1">
        <v>36.479999999999997</v>
      </c>
      <c r="F1733" s="1">
        <v>33</v>
      </c>
      <c r="G1733" s="1">
        <v>28.88</v>
      </c>
      <c r="H1733" s="1">
        <v>40.43</v>
      </c>
      <c r="I1733" s="1">
        <v>212.33</v>
      </c>
      <c r="J1733" s="52">
        <f t="shared" si="27"/>
        <v>5.4473750000000001E-2</v>
      </c>
    </row>
    <row r="1734" spans="1:10" x14ac:dyDescent="0.35">
      <c r="A1734" s="1" t="s">
        <v>15951</v>
      </c>
      <c r="B1734" s="1">
        <v>34.17</v>
      </c>
      <c r="C1734" s="1">
        <v>20.36</v>
      </c>
      <c r="D1734" s="1">
        <v>28.43</v>
      </c>
      <c r="E1734" s="1">
        <v>35.93</v>
      </c>
      <c r="F1734" s="1">
        <v>27.5</v>
      </c>
      <c r="G1734" s="1">
        <v>26</v>
      </c>
      <c r="H1734" s="1">
        <v>42</v>
      </c>
      <c r="I1734" s="1">
        <v>219.91</v>
      </c>
      <c r="J1734" s="52">
        <f t="shared" si="27"/>
        <v>5.4287500000000002E-2</v>
      </c>
    </row>
    <row r="1735" spans="1:10" x14ac:dyDescent="0.35">
      <c r="A1735" s="1" t="s">
        <v>15950</v>
      </c>
      <c r="B1735" s="1">
        <v>35.14</v>
      </c>
      <c r="C1735" s="1">
        <v>22</v>
      </c>
      <c r="D1735" s="1">
        <v>29.49</v>
      </c>
      <c r="E1735" s="1">
        <v>45</v>
      </c>
      <c r="F1735" s="1">
        <v>27.59</v>
      </c>
      <c r="G1735" s="1">
        <v>24.78</v>
      </c>
      <c r="H1735" s="1">
        <v>43.6</v>
      </c>
      <c r="I1735" s="1">
        <v>230.06</v>
      </c>
      <c r="J1735" s="52">
        <f t="shared" si="27"/>
        <v>5.7207499999999994E-2</v>
      </c>
    </row>
    <row r="1736" spans="1:10" x14ac:dyDescent="0.35">
      <c r="A1736" s="1" t="s">
        <v>15949</v>
      </c>
      <c r="B1736" s="1">
        <v>38</v>
      </c>
      <c r="C1736" s="1">
        <v>29.52</v>
      </c>
      <c r="D1736" s="1">
        <v>37.72</v>
      </c>
      <c r="E1736" s="1">
        <v>49.73</v>
      </c>
      <c r="F1736" s="1">
        <v>37.69</v>
      </c>
      <c r="G1736" s="1">
        <v>31.16</v>
      </c>
      <c r="H1736" s="1">
        <v>42</v>
      </c>
      <c r="I1736" s="1">
        <v>282.74</v>
      </c>
      <c r="J1736" s="52">
        <f t="shared" si="27"/>
        <v>6.8569999999999992E-2</v>
      </c>
    </row>
    <row r="1737" spans="1:10" x14ac:dyDescent="0.35">
      <c r="A1737" s="1" t="s">
        <v>15948</v>
      </c>
      <c r="B1737" s="1">
        <v>38.4</v>
      </c>
      <c r="C1737" s="1">
        <v>35.43</v>
      </c>
      <c r="D1737" s="1">
        <v>44.92</v>
      </c>
      <c r="E1737" s="1">
        <v>68.7</v>
      </c>
      <c r="F1737" s="1">
        <v>46.01</v>
      </c>
      <c r="G1737" s="1">
        <v>28.34</v>
      </c>
      <c r="H1737" s="1">
        <v>57.13</v>
      </c>
      <c r="I1737" s="1">
        <v>334.7</v>
      </c>
      <c r="J1737" s="52">
        <f t="shared" si="27"/>
        <v>8.1703749999999992E-2</v>
      </c>
    </row>
    <row r="1738" spans="1:10" x14ac:dyDescent="0.35">
      <c r="A1738" s="1" t="s">
        <v>15947</v>
      </c>
      <c r="B1738" s="1">
        <v>41.5</v>
      </c>
      <c r="C1738" s="1">
        <v>35.81</v>
      </c>
      <c r="D1738" s="1">
        <v>47.1</v>
      </c>
      <c r="E1738" s="1">
        <v>80</v>
      </c>
      <c r="F1738" s="1">
        <v>46.52</v>
      </c>
      <c r="G1738" s="1">
        <v>34.83</v>
      </c>
      <c r="H1738" s="1">
        <v>44.9</v>
      </c>
      <c r="I1738" s="1">
        <v>330</v>
      </c>
      <c r="J1738" s="52">
        <f t="shared" si="27"/>
        <v>8.2582499999999989E-2</v>
      </c>
    </row>
    <row r="1739" spans="1:10" x14ac:dyDescent="0.35">
      <c r="A1739" s="1" t="s">
        <v>15946</v>
      </c>
      <c r="B1739" s="1">
        <v>50</v>
      </c>
      <c r="C1739" s="1">
        <v>31.75</v>
      </c>
      <c r="D1739" s="1">
        <v>46.36</v>
      </c>
      <c r="E1739" s="1">
        <v>71</v>
      </c>
      <c r="F1739" s="1">
        <v>47.38</v>
      </c>
      <c r="G1739" s="1">
        <v>34.94</v>
      </c>
      <c r="H1739" s="1">
        <v>32.770000000000003</v>
      </c>
      <c r="I1739" s="1">
        <v>277.73</v>
      </c>
      <c r="J1739" s="52">
        <f t="shared" si="27"/>
        <v>7.3991250000000008E-2</v>
      </c>
    </row>
    <row r="1740" spans="1:10" x14ac:dyDescent="0.35">
      <c r="A1740" s="1" t="s">
        <v>15945</v>
      </c>
      <c r="B1740" s="1">
        <v>46.62</v>
      </c>
      <c r="C1740" s="1">
        <v>28.82</v>
      </c>
      <c r="D1740" s="1">
        <v>43</v>
      </c>
      <c r="E1740" s="1">
        <v>57.98</v>
      </c>
      <c r="F1740" s="1">
        <v>45.71</v>
      </c>
      <c r="G1740" s="1">
        <v>29.13</v>
      </c>
      <c r="H1740" s="1">
        <v>14.15</v>
      </c>
      <c r="I1740" s="1">
        <v>235.2</v>
      </c>
      <c r="J1740" s="52">
        <f t="shared" si="27"/>
        <v>6.257625E-2</v>
      </c>
    </row>
    <row r="1741" spans="1:10" x14ac:dyDescent="0.35">
      <c r="A1741" s="1" t="s">
        <v>15944</v>
      </c>
      <c r="B1741" s="1">
        <v>46.34</v>
      </c>
      <c r="C1741" s="1">
        <v>24.33</v>
      </c>
      <c r="D1741" s="1">
        <v>35</v>
      </c>
      <c r="E1741" s="1">
        <v>53.83</v>
      </c>
      <c r="F1741" s="1">
        <v>45.06</v>
      </c>
      <c r="G1741" s="1">
        <v>26.96</v>
      </c>
      <c r="H1741" s="1">
        <v>9.9700000000000006</v>
      </c>
      <c r="I1741" s="1">
        <v>244.48</v>
      </c>
      <c r="J1741" s="52">
        <f t="shared" si="27"/>
        <v>6.0746250000000002E-2</v>
      </c>
    </row>
    <row r="1742" spans="1:10" x14ac:dyDescent="0.35">
      <c r="A1742" s="1" t="s">
        <v>15943</v>
      </c>
      <c r="B1742" s="1">
        <v>42.44</v>
      </c>
      <c r="C1742" s="1">
        <v>23.31</v>
      </c>
      <c r="D1742" s="1">
        <v>31.08</v>
      </c>
      <c r="E1742" s="1">
        <v>49.58</v>
      </c>
      <c r="F1742" s="1">
        <v>44.87</v>
      </c>
      <c r="G1742" s="1">
        <v>25.39</v>
      </c>
      <c r="H1742" s="1">
        <v>8.51</v>
      </c>
      <c r="I1742" s="1">
        <v>214.46</v>
      </c>
      <c r="J1742" s="52">
        <f t="shared" si="27"/>
        <v>5.4954999999999997E-2</v>
      </c>
    </row>
    <row r="1743" spans="1:10" x14ac:dyDescent="0.35">
      <c r="A1743" s="1" t="s">
        <v>15942</v>
      </c>
      <c r="B1743" s="1">
        <v>40.65</v>
      </c>
      <c r="C1743" s="1">
        <v>22.84</v>
      </c>
      <c r="D1743" s="1">
        <v>30.08</v>
      </c>
      <c r="E1743" s="1">
        <v>48.45</v>
      </c>
      <c r="F1743" s="1">
        <v>41.68</v>
      </c>
      <c r="G1743" s="1">
        <v>23.81</v>
      </c>
      <c r="H1743" s="1">
        <v>1.46</v>
      </c>
      <c r="I1743" s="1">
        <v>214</v>
      </c>
      <c r="J1743" s="52">
        <f t="shared" si="27"/>
        <v>5.2871250000000002E-2</v>
      </c>
    </row>
    <row r="1744" spans="1:10" x14ac:dyDescent="0.35">
      <c r="A1744" s="1" t="s">
        <v>15941</v>
      </c>
      <c r="B1744" s="1">
        <v>39.119999999999997</v>
      </c>
      <c r="C1744" s="1">
        <v>22.55</v>
      </c>
      <c r="D1744" s="1">
        <v>30.08</v>
      </c>
      <c r="E1744" s="1">
        <v>49.82</v>
      </c>
      <c r="F1744" s="1">
        <v>39</v>
      </c>
      <c r="G1744" s="1">
        <v>22.62</v>
      </c>
      <c r="H1744" s="1">
        <v>0</v>
      </c>
      <c r="I1744" s="1">
        <v>207.99</v>
      </c>
      <c r="J1744" s="52">
        <f t="shared" si="27"/>
        <v>5.1397499999999999E-2</v>
      </c>
    </row>
    <row r="1745" spans="1:10" x14ac:dyDescent="0.35">
      <c r="A1745" s="1" t="s">
        <v>15940</v>
      </c>
      <c r="B1745" s="1">
        <v>38.49</v>
      </c>
      <c r="C1745" s="1">
        <v>23.04</v>
      </c>
      <c r="D1745" s="1">
        <v>30.16</v>
      </c>
      <c r="E1745" s="1">
        <v>49.81</v>
      </c>
      <c r="F1745" s="1">
        <v>39.5</v>
      </c>
      <c r="G1745" s="1">
        <v>24.87</v>
      </c>
      <c r="H1745" s="1">
        <v>0.99</v>
      </c>
      <c r="I1745" s="1">
        <v>252.85</v>
      </c>
      <c r="J1745" s="52">
        <f t="shared" si="27"/>
        <v>5.7463750000000008E-2</v>
      </c>
    </row>
    <row r="1746" spans="1:10" x14ac:dyDescent="0.35">
      <c r="A1746" s="1" t="s">
        <v>15939</v>
      </c>
      <c r="B1746" s="1">
        <v>40</v>
      </c>
      <c r="C1746" s="1">
        <v>24.8</v>
      </c>
      <c r="D1746" s="1">
        <v>35</v>
      </c>
      <c r="E1746" s="1">
        <v>54.02</v>
      </c>
      <c r="F1746" s="1">
        <v>41</v>
      </c>
      <c r="G1746" s="1">
        <v>25.8</v>
      </c>
      <c r="H1746" s="1">
        <v>17.45</v>
      </c>
      <c r="I1746" s="1">
        <v>241.34</v>
      </c>
      <c r="J1746" s="52">
        <f t="shared" si="27"/>
        <v>5.9926249999999993E-2</v>
      </c>
    </row>
    <row r="1747" spans="1:10" x14ac:dyDescent="0.35">
      <c r="A1747" s="1" t="s">
        <v>15938</v>
      </c>
      <c r="B1747" s="1">
        <v>48.97</v>
      </c>
      <c r="C1747" s="1">
        <v>29.94</v>
      </c>
      <c r="D1747" s="1">
        <v>41.15</v>
      </c>
      <c r="E1747" s="1">
        <v>57.12</v>
      </c>
      <c r="F1747" s="1">
        <v>42.32</v>
      </c>
      <c r="G1747" s="1">
        <v>33.99</v>
      </c>
      <c r="H1747" s="1">
        <v>40</v>
      </c>
      <c r="I1747" s="1">
        <v>346.5</v>
      </c>
      <c r="J1747" s="52">
        <f t="shared" si="27"/>
        <v>7.9998750000000007E-2</v>
      </c>
    </row>
    <row r="1748" spans="1:10" x14ac:dyDescent="0.35">
      <c r="A1748" s="1" t="s">
        <v>15937</v>
      </c>
      <c r="B1748" s="1">
        <v>52.2</v>
      </c>
      <c r="C1748" s="1">
        <v>39.479999999999997</v>
      </c>
      <c r="D1748" s="1">
        <v>45.58</v>
      </c>
      <c r="E1748" s="1">
        <v>62.81</v>
      </c>
      <c r="F1748" s="1">
        <v>41.76</v>
      </c>
      <c r="G1748" s="1">
        <v>37.17</v>
      </c>
      <c r="H1748" s="1">
        <v>56.1</v>
      </c>
      <c r="I1748" s="1">
        <v>390.01</v>
      </c>
      <c r="J1748" s="52">
        <f t="shared" si="27"/>
        <v>9.0638750000000004E-2</v>
      </c>
    </row>
    <row r="1749" spans="1:10" x14ac:dyDescent="0.35">
      <c r="A1749" s="1" t="s">
        <v>15936</v>
      </c>
      <c r="B1749" s="1">
        <v>69.3</v>
      </c>
      <c r="C1749" s="1">
        <v>47.92</v>
      </c>
      <c r="D1749" s="1">
        <v>45.46</v>
      </c>
      <c r="E1749" s="1">
        <v>60.94</v>
      </c>
      <c r="F1749" s="1">
        <v>49.09</v>
      </c>
      <c r="G1749" s="1">
        <v>38.53</v>
      </c>
      <c r="H1749" s="1">
        <v>64</v>
      </c>
      <c r="I1749" s="1">
        <v>435.42</v>
      </c>
      <c r="J1749" s="52">
        <f t="shared" si="27"/>
        <v>0.10133250000000001</v>
      </c>
    </row>
    <row r="1750" spans="1:10" x14ac:dyDescent="0.35">
      <c r="A1750" s="1" t="s">
        <v>15935</v>
      </c>
      <c r="B1750" s="1">
        <v>52.2</v>
      </c>
      <c r="C1750" s="1">
        <v>34.32</v>
      </c>
      <c r="D1750" s="1">
        <v>35.85</v>
      </c>
      <c r="E1750" s="1">
        <v>48.86</v>
      </c>
      <c r="F1750" s="1">
        <v>46.75</v>
      </c>
      <c r="G1750" s="1">
        <v>26</v>
      </c>
      <c r="H1750" s="1">
        <v>72.22</v>
      </c>
      <c r="I1750" s="1">
        <v>365.26</v>
      </c>
      <c r="J1750" s="52">
        <f t="shared" si="27"/>
        <v>8.5182500000000008E-2</v>
      </c>
    </row>
    <row r="1751" spans="1:10" x14ac:dyDescent="0.35">
      <c r="A1751" s="1" t="s">
        <v>15934</v>
      </c>
      <c r="B1751" s="1">
        <v>45.4</v>
      </c>
      <c r="C1751" s="1">
        <v>29.48</v>
      </c>
      <c r="D1751" s="1">
        <v>30.86</v>
      </c>
      <c r="E1751" s="1">
        <v>47.44</v>
      </c>
      <c r="F1751" s="1">
        <v>38.4</v>
      </c>
      <c r="G1751" s="1">
        <v>27.42</v>
      </c>
      <c r="H1751" s="1">
        <v>59.87</v>
      </c>
      <c r="I1751" s="1">
        <v>322.7</v>
      </c>
      <c r="J1751" s="52">
        <f t="shared" si="27"/>
        <v>7.5196249999999992E-2</v>
      </c>
    </row>
    <row r="1752" spans="1:10" x14ac:dyDescent="0.35">
      <c r="A1752" s="1" t="s">
        <v>15933</v>
      </c>
      <c r="B1752" s="1">
        <v>46.89</v>
      </c>
      <c r="C1752" s="1">
        <v>26.37</v>
      </c>
      <c r="D1752" s="1">
        <v>30.74</v>
      </c>
      <c r="E1752" s="1">
        <v>47.4</v>
      </c>
      <c r="F1752" s="1">
        <v>40</v>
      </c>
      <c r="G1752" s="1">
        <v>26.02</v>
      </c>
      <c r="H1752" s="1">
        <v>46.9</v>
      </c>
      <c r="I1752" s="1">
        <v>300.73</v>
      </c>
      <c r="J1752" s="52">
        <f t="shared" si="27"/>
        <v>7.0631249999999993E-2</v>
      </c>
    </row>
    <row r="1753" spans="1:10" x14ac:dyDescent="0.35">
      <c r="A1753" s="1" t="s">
        <v>15932</v>
      </c>
      <c r="B1753" s="1">
        <v>45.43</v>
      </c>
      <c r="C1753" s="1">
        <v>24.79</v>
      </c>
      <c r="D1753" s="1">
        <v>28.42</v>
      </c>
      <c r="E1753" s="1">
        <v>35</v>
      </c>
      <c r="F1753" s="1">
        <v>40</v>
      </c>
      <c r="G1753" s="1">
        <v>24.1</v>
      </c>
      <c r="H1753" s="1">
        <v>48.92</v>
      </c>
      <c r="I1753" s="1">
        <v>261.86</v>
      </c>
      <c r="J1753" s="52">
        <f t="shared" si="27"/>
        <v>6.3564999999999997E-2</v>
      </c>
    </row>
    <row r="1754" spans="1:10" x14ac:dyDescent="0.35">
      <c r="A1754" s="1" t="s">
        <v>15931</v>
      </c>
      <c r="B1754" s="1">
        <v>44.32</v>
      </c>
      <c r="C1754" s="1">
        <v>22.67</v>
      </c>
      <c r="D1754" s="1">
        <v>28.45</v>
      </c>
      <c r="E1754" s="1">
        <v>25.36</v>
      </c>
      <c r="F1754" s="1">
        <v>30.07</v>
      </c>
      <c r="G1754" s="1">
        <v>19.11</v>
      </c>
      <c r="H1754" s="1">
        <v>67.25</v>
      </c>
      <c r="I1754" s="1">
        <v>248.92</v>
      </c>
      <c r="J1754" s="52">
        <f t="shared" si="27"/>
        <v>6.0768749999999996E-2</v>
      </c>
    </row>
    <row r="1755" spans="1:10" x14ac:dyDescent="0.35">
      <c r="A1755" s="1" t="s">
        <v>15930</v>
      </c>
      <c r="B1755" s="1">
        <v>39</v>
      </c>
      <c r="C1755" s="1">
        <v>21.34</v>
      </c>
      <c r="D1755" s="1">
        <v>28.21</v>
      </c>
      <c r="E1755" s="1">
        <v>20.41</v>
      </c>
      <c r="F1755" s="1">
        <v>39.11</v>
      </c>
      <c r="G1755" s="1">
        <v>15</v>
      </c>
      <c r="H1755" s="1">
        <v>64.900000000000006</v>
      </c>
      <c r="I1755" s="1">
        <v>245.03</v>
      </c>
      <c r="J1755" s="52">
        <f t="shared" si="27"/>
        <v>5.9124999999999997E-2</v>
      </c>
    </row>
    <row r="1756" spans="1:10" x14ac:dyDescent="0.35">
      <c r="A1756" s="1" t="s">
        <v>15929</v>
      </c>
      <c r="B1756" s="1">
        <v>37.75</v>
      </c>
      <c r="C1756" s="1">
        <v>21.17</v>
      </c>
      <c r="D1756" s="1">
        <v>28.16</v>
      </c>
      <c r="E1756" s="1">
        <v>18.420000000000002</v>
      </c>
      <c r="F1756" s="1">
        <v>37.799999999999997</v>
      </c>
      <c r="G1756" s="1">
        <v>10.56</v>
      </c>
      <c r="H1756" s="1">
        <v>44.5</v>
      </c>
      <c r="I1756" s="1">
        <v>241.79</v>
      </c>
      <c r="J1756" s="52">
        <f t="shared" si="27"/>
        <v>5.5018749999999998E-2</v>
      </c>
    </row>
    <row r="1757" spans="1:10" x14ac:dyDescent="0.35">
      <c r="A1757" s="1" t="s">
        <v>15928</v>
      </c>
      <c r="B1757" s="1">
        <v>33</v>
      </c>
      <c r="C1757" s="1">
        <v>20.74</v>
      </c>
      <c r="D1757" s="1">
        <v>30</v>
      </c>
      <c r="E1757" s="1">
        <v>14.06</v>
      </c>
      <c r="F1757" s="1">
        <v>35</v>
      </c>
      <c r="G1757" s="1">
        <v>8.58</v>
      </c>
      <c r="H1757" s="1">
        <v>35.03</v>
      </c>
      <c r="I1757" s="1">
        <v>240.07</v>
      </c>
      <c r="J1757" s="52">
        <f t="shared" si="27"/>
        <v>5.2060000000000002E-2</v>
      </c>
    </row>
    <row r="1758" spans="1:10" x14ac:dyDescent="0.35">
      <c r="A1758" s="1" t="s">
        <v>15927</v>
      </c>
      <c r="B1758" s="1">
        <v>31.92</v>
      </c>
      <c r="C1758" s="1">
        <v>20.91</v>
      </c>
      <c r="D1758" s="1">
        <v>30.49</v>
      </c>
      <c r="E1758" s="1">
        <v>12.1</v>
      </c>
      <c r="F1758" s="1">
        <v>36.1</v>
      </c>
      <c r="G1758" s="1">
        <v>7.61</v>
      </c>
      <c r="H1758" s="1">
        <v>35</v>
      </c>
      <c r="I1758" s="1">
        <v>242.69</v>
      </c>
      <c r="J1758" s="52">
        <f t="shared" si="27"/>
        <v>5.2102499999999996E-2</v>
      </c>
    </row>
    <row r="1759" spans="1:10" x14ac:dyDescent="0.35">
      <c r="A1759" s="1" t="s">
        <v>15926</v>
      </c>
      <c r="B1759" s="1">
        <v>29.28</v>
      </c>
      <c r="C1759" s="1">
        <v>23.8</v>
      </c>
      <c r="D1759" s="1">
        <v>28.4</v>
      </c>
      <c r="E1759" s="1">
        <v>18.350000000000001</v>
      </c>
      <c r="F1759" s="1">
        <v>31.7</v>
      </c>
      <c r="G1759" s="1">
        <v>9.3000000000000007</v>
      </c>
      <c r="H1759" s="1">
        <v>42.4</v>
      </c>
      <c r="I1759" s="1">
        <v>262.39999999999998</v>
      </c>
      <c r="J1759" s="52">
        <f t="shared" si="27"/>
        <v>5.5703749999999996E-2</v>
      </c>
    </row>
    <row r="1760" spans="1:10" x14ac:dyDescent="0.35">
      <c r="A1760" s="1" t="s">
        <v>15925</v>
      </c>
      <c r="B1760" s="1">
        <v>29.17</v>
      </c>
      <c r="C1760" s="1">
        <v>29.3</v>
      </c>
      <c r="D1760" s="1">
        <v>34.96</v>
      </c>
      <c r="E1760" s="1">
        <v>39.79</v>
      </c>
      <c r="F1760" s="1">
        <v>36</v>
      </c>
      <c r="G1760" s="1">
        <v>9.74</v>
      </c>
      <c r="H1760" s="1">
        <v>55.6</v>
      </c>
      <c r="I1760" s="1">
        <v>297.8</v>
      </c>
      <c r="J1760" s="52">
        <f t="shared" si="27"/>
        <v>6.6545000000000007E-2</v>
      </c>
    </row>
    <row r="1761" spans="1:10" x14ac:dyDescent="0.35">
      <c r="A1761" s="1" t="s">
        <v>15924</v>
      </c>
      <c r="B1761" s="1">
        <v>29.52</v>
      </c>
      <c r="C1761" s="1">
        <v>35.75</v>
      </c>
      <c r="D1761" s="1">
        <v>40.98</v>
      </c>
      <c r="E1761" s="1">
        <v>48.06</v>
      </c>
      <c r="F1761" s="1">
        <v>45</v>
      </c>
      <c r="G1761" s="1">
        <v>12.76</v>
      </c>
      <c r="H1761" s="1">
        <v>62.47</v>
      </c>
      <c r="I1761" s="1">
        <v>313.39999999999998</v>
      </c>
      <c r="J1761" s="52">
        <f t="shared" si="27"/>
        <v>7.3492499999999988E-2</v>
      </c>
    </row>
    <row r="1762" spans="1:10" x14ac:dyDescent="0.35">
      <c r="A1762" s="1" t="s">
        <v>15923</v>
      </c>
      <c r="B1762" s="1">
        <v>34.06</v>
      </c>
      <c r="C1762" s="1">
        <v>39.770000000000003</v>
      </c>
      <c r="D1762" s="1">
        <v>43</v>
      </c>
      <c r="E1762" s="1">
        <v>57.09</v>
      </c>
      <c r="F1762" s="1">
        <v>43.72</v>
      </c>
      <c r="G1762" s="1">
        <v>9.8699999999999992</v>
      </c>
      <c r="H1762" s="1">
        <v>64.89</v>
      </c>
      <c r="I1762" s="1">
        <v>324.94</v>
      </c>
      <c r="J1762" s="52">
        <f t="shared" si="27"/>
        <v>7.71675E-2</v>
      </c>
    </row>
    <row r="1763" spans="1:10" x14ac:dyDescent="0.35">
      <c r="A1763" s="1" t="s">
        <v>15922</v>
      </c>
      <c r="B1763" s="1">
        <v>37.56</v>
      </c>
      <c r="C1763" s="1">
        <v>39.299999999999997</v>
      </c>
      <c r="D1763" s="1">
        <v>42.4</v>
      </c>
      <c r="E1763" s="1">
        <v>60.1</v>
      </c>
      <c r="F1763" s="1">
        <v>42.59</v>
      </c>
      <c r="G1763" s="1">
        <v>17</v>
      </c>
      <c r="H1763" s="1">
        <v>61.55</v>
      </c>
      <c r="I1763" s="1">
        <v>252.27</v>
      </c>
      <c r="J1763" s="52">
        <f t="shared" si="27"/>
        <v>6.9096249999999998E-2</v>
      </c>
    </row>
    <row r="1764" spans="1:10" x14ac:dyDescent="0.35">
      <c r="A1764" s="1" t="s">
        <v>15921</v>
      </c>
      <c r="B1764" s="1">
        <v>40</v>
      </c>
      <c r="C1764" s="1">
        <v>36.090000000000003</v>
      </c>
      <c r="D1764" s="1">
        <v>34.94</v>
      </c>
      <c r="E1764" s="1">
        <v>47.06</v>
      </c>
      <c r="F1764" s="1">
        <v>41.54</v>
      </c>
      <c r="G1764" s="1">
        <v>24</v>
      </c>
      <c r="H1764" s="1">
        <v>55.05</v>
      </c>
      <c r="I1764" s="1">
        <v>240.8</v>
      </c>
      <c r="J1764" s="52">
        <f t="shared" si="27"/>
        <v>6.4935000000000007E-2</v>
      </c>
    </row>
    <row r="1765" spans="1:10" x14ac:dyDescent="0.35">
      <c r="A1765" s="1" t="s">
        <v>15920</v>
      </c>
      <c r="B1765" s="1">
        <v>42.74</v>
      </c>
      <c r="C1765" s="1">
        <v>34.31</v>
      </c>
      <c r="D1765" s="1">
        <v>33.07</v>
      </c>
      <c r="E1765" s="1">
        <v>49</v>
      </c>
      <c r="F1765" s="1">
        <v>40.97</v>
      </c>
      <c r="G1765" s="1">
        <v>22.4</v>
      </c>
      <c r="H1765" s="1">
        <v>50.42</v>
      </c>
      <c r="I1765" s="1">
        <v>296.17</v>
      </c>
      <c r="J1765" s="52">
        <f t="shared" si="27"/>
        <v>7.1135000000000004E-2</v>
      </c>
    </row>
    <row r="1766" spans="1:10" x14ac:dyDescent="0.35">
      <c r="A1766" s="1" t="s">
        <v>15919</v>
      </c>
      <c r="B1766" s="1">
        <v>44.2</v>
      </c>
      <c r="C1766" s="1">
        <v>30.93</v>
      </c>
      <c r="D1766" s="1">
        <v>32.14</v>
      </c>
      <c r="E1766" s="1">
        <v>45.1</v>
      </c>
      <c r="F1766" s="1">
        <v>39.909999999999997</v>
      </c>
      <c r="G1766" s="1">
        <v>25</v>
      </c>
      <c r="H1766" s="1">
        <v>46.99</v>
      </c>
      <c r="I1766" s="1">
        <v>260.73</v>
      </c>
      <c r="J1766" s="52">
        <f t="shared" si="27"/>
        <v>6.5625000000000003E-2</v>
      </c>
    </row>
    <row r="1767" spans="1:10" x14ac:dyDescent="0.35">
      <c r="A1767" s="1" t="s">
        <v>15918</v>
      </c>
      <c r="B1767" s="1">
        <v>40.75</v>
      </c>
      <c r="C1767" s="1">
        <v>27.44</v>
      </c>
      <c r="D1767" s="1">
        <v>32.14</v>
      </c>
      <c r="E1767" s="1">
        <v>59.4</v>
      </c>
      <c r="F1767" s="1">
        <v>36.4</v>
      </c>
      <c r="G1767" s="1">
        <v>25.88</v>
      </c>
      <c r="H1767" s="1">
        <v>43.13</v>
      </c>
      <c r="I1767" s="1">
        <v>249.49</v>
      </c>
      <c r="J1767" s="52">
        <f t="shared" si="27"/>
        <v>6.4328750000000004E-2</v>
      </c>
    </row>
    <row r="1768" spans="1:10" x14ac:dyDescent="0.35">
      <c r="A1768" s="1" t="s">
        <v>15917</v>
      </c>
      <c r="B1768" s="1">
        <v>39.94</v>
      </c>
      <c r="C1768" s="1">
        <v>24.78</v>
      </c>
      <c r="D1768" s="1">
        <v>31.84</v>
      </c>
      <c r="E1768" s="1">
        <v>58.9</v>
      </c>
      <c r="F1768" s="1">
        <v>41.75</v>
      </c>
      <c r="G1768" s="1">
        <v>19.2</v>
      </c>
      <c r="H1768" s="1">
        <v>42</v>
      </c>
      <c r="I1768" s="1">
        <v>251.46</v>
      </c>
      <c r="J1768" s="52">
        <f t="shared" si="27"/>
        <v>6.3733750000000006E-2</v>
      </c>
    </row>
    <row r="1769" spans="1:10" x14ac:dyDescent="0.35">
      <c r="A1769" s="1" t="s">
        <v>15916</v>
      </c>
      <c r="B1769" s="1">
        <v>39.85</v>
      </c>
      <c r="C1769" s="1">
        <v>23.71</v>
      </c>
      <c r="D1769" s="1">
        <v>32.4</v>
      </c>
      <c r="E1769" s="1">
        <v>62.85</v>
      </c>
      <c r="F1769" s="1">
        <v>41.64</v>
      </c>
      <c r="G1769" s="1">
        <v>13.72</v>
      </c>
      <c r="H1769" s="1">
        <v>39.590000000000003</v>
      </c>
      <c r="I1769" s="1">
        <v>244.19</v>
      </c>
      <c r="J1769" s="52">
        <f t="shared" si="27"/>
        <v>6.224375E-2</v>
      </c>
    </row>
    <row r="1770" spans="1:10" x14ac:dyDescent="0.35">
      <c r="A1770" s="1" t="s">
        <v>15915</v>
      </c>
      <c r="B1770" s="1">
        <v>39.94</v>
      </c>
      <c r="C1770" s="1">
        <v>23.3</v>
      </c>
      <c r="D1770" s="1">
        <v>33.06</v>
      </c>
      <c r="E1770" s="1">
        <v>66.58</v>
      </c>
      <c r="F1770" s="1">
        <v>41.74</v>
      </c>
      <c r="G1770" s="1">
        <v>23.4</v>
      </c>
      <c r="H1770" s="1">
        <v>42.72</v>
      </c>
      <c r="I1770" s="1">
        <v>251.43</v>
      </c>
      <c r="J1770" s="52">
        <f t="shared" si="27"/>
        <v>6.5271250000000003E-2</v>
      </c>
    </row>
    <row r="1771" spans="1:10" x14ac:dyDescent="0.35">
      <c r="A1771" s="1" t="s">
        <v>15914</v>
      </c>
      <c r="B1771" s="1">
        <v>42.44</v>
      </c>
      <c r="C1771" s="1">
        <v>25.45</v>
      </c>
      <c r="D1771" s="1">
        <v>41</v>
      </c>
      <c r="E1771" s="1">
        <v>72.61</v>
      </c>
      <c r="F1771" s="1">
        <v>42.5</v>
      </c>
      <c r="G1771" s="1">
        <v>23.9</v>
      </c>
      <c r="H1771" s="1">
        <v>50.6</v>
      </c>
      <c r="I1771" s="1">
        <v>261.3</v>
      </c>
      <c r="J1771" s="52">
        <f t="shared" si="27"/>
        <v>6.9974999999999996E-2</v>
      </c>
    </row>
    <row r="1772" spans="1:10" x14ac:dyDescent="0.35">
      <c r="A1772" s="1" t="s">
        <v>15913</v>
      </c>
      <c r="B1772" s="1">
        <v>44.96</v>
      </c>
      <c r="C1772" s="1">
        <v>31.91</v>
      </c>
      <c r="D1772" s="1">
        <v>47.97</v>
      </c>
      <c r="E1772" s="1">
        <v>58.05</v>
      </c>
      <c r="F1772" s="1">
        <v>40</v>
      </c>
      <c r="G1772" s="1">
        <v>26</v>
      </c>
      <c r="H1772" s="1">
        <v>61.97</v>
      </c>
      <c r="I1772" s="1">
        <v>316.7</v>
      </c>
      <c r="J1772" s="52">
        <f t="shared" si="27"/>
        <v>7.8444999999999987E-2</v>
      </c>
    </row>
    <row r="1773" spans="1:10" x14ac:dyDescent="0.35">
      <c r="A1773" s="1" t="s">
        <v>15912</v>
      </c>
      <c r="B1773" s="1">
        <v>65.900000000000006</v>
      </c>
      <c r="C1773" s="1">
        <v>34.58</v>
      </c>
      <c r="D1773" s="1">
        <v>52.09</v>
      </c>
      <c r="E1773" s="1">
        <v>78</v>
      </c>
      <c r="F1773" s="1">
        <v>46.75</v>
      </c>
      <c r="G1773" s="1">
        <v>34</v>
      </c>
      <c r="H1773" s="1">
        <v>67.819999999999993</v>
      </c>
      <c r="I1773" s="1">
        <v>405.02</v>
      </c>
      <c r="J1773" s="52">
        <f t="shared" si="27"/>
        <v>9.8019999999999996E-2</v>
      </c>
    </row>
    <row r="1774" spans="1:10" x14ac:dyDescent="0.35">
      <c r="A1774" s="1" t="s">
        <v>15911</v>
      </c>
      <c r="B1774" s="1">
        <v>60</v>
      </c>
      <c r="C1774" s="1">
        <v>29.94</v>
      </c>
      <c r="D1774" s="1">
        <v>46.27</v>
      </c>
      <c r="E1774" s="1">
        <v>72.66</v>
      </c>
      <c r="F1774" s="1">
        <v>43.99</v>
      </c>
      <c r="G1774" s="1">
        <v>37.4</v>
      </c>
      <c r="H1774" s="1">
        <v>59.93</v>
      </c>
      <c r="I1774" s="1">
        <v>315</v>
      </c>
      <c r="J1774" s="52">
        <f t="shared" si="27"/>
        <v>8.3148750000000007E-2</v>
      </c>
    </row>
    <row r="1775" spans="1:10" x14ac:dyDescent="0.35">
      <c r="A1775" s="1" t="s">
        <v>15910</v>
      </c>
      <c r="B1775" s="1">
        <v>52.83</v>
      </c>
      <c r="C1775" s="1">
        <v>25.09</v>
      </c>
      <c r="D1775" s="1">
        <v>38.1</v>
      </c>
      <c r="E1775" s="1">
        <v>60</v>
      </c>
      <c r="F1775" s="1">
        <v>40.1</v>
      </c>
      <c r="G1775" s="1">
        <v>32.299999999999997</v>
      </c>
      <c r="H1775" s="1">
        <v>55.9</v>
      </c>
      <c r="I1775" s="1">
        <v>244.5</v>
      </c>
      <c r="J1775" s="52">
        <f t="shared" si="27"/>
        <v>6.8602499999999997E-2</v>
      </c>
    </row>
    <row r="1776" spans="1:10" x14ac:dyDescent="0.35">
      <c r="A1776" s="1" t="s">
        <v>15909</v>
      </c>
      <c r="B1776" s="1">
        <v>52</v>
      </c>
      <c r="C1776" s="1">
        <v>25.5</v>
      </c>
      <c r="D1776" s="1">
        <v>34.82</v>
      </c>
      <c r="E1776" s="1">
        <v>50</v>
      </c>
      <c r="F1776" s="1">
        <v>40.18</v>
      </c>
      <c r="G1776" s="1">
        <v>30.18</v>
      </c>
      <c r="H1776" s="1">
        <v>50.76</v>
      </c>
      <c r="I1776" s="1">
        <v>249.9</v>
      </c>
      <c r="J1776" s="52">
        <f t="shared" si="27"/>
        <v>6.6667500000000005E-2</v>
      </c>
    </row>
    <row r="1777" spans="1:10" x14ac:dyDescent="0.35">
      <c r="A1777" s="1" t="s">
        <v>15908</v>
      </c>
      <c r="B1777" s="1">
        <v>49.8</v>
      </c>
      <c r="C1777" s="1">
        <v>22.11</v>
      </c>
      <c r="D1777" s="1">
        <v>31.59</v>
      </c>
      <c r="E1777" s="1">
        <v>49.2</v>
      </c>
      <c r="F1777" s="1">
        <v>39.880000000000003</v>
      </c>
      <c r="G1777" s="1">
        <v>32.299999999999997</v>
      </c>
      <c r="H1777" s="1">
        <v>50</v>
      </c>
      <c r="I1777" s="1">
        <v>250.7</v>
      </c>
      <c r="J1777" s="52">
        <f t="shared" si="27"/>
        <v>6.5697499999999992E-2</v>
      </c>
    </row>
    <row r="1778" spans="1:10" x14ac:dyDescent="0.35">
      <c r="A1778" s="1" t="s">
        <v>15907</v>
      </c>
      <c r="B1778" s="1">
        <v>37.97</v>
      </c>
      <c r="C1778" s="1">
        <v>22.33</v>
      </c>
      <c r="D1778" s="1">
        <v>30.7</v>
      </c>
      <c r="E1778" s="1">
        <v>43.7</v>
      </c>
      <c r="F1778" s="1">
        <v>39.979999999999997</v>
      </c>
      <c r="G1778" s="1">
        <v>22.98</v>
      </c>
      <c r="H1778" s="1">
        <v>45.46</v>
      </c>
      <c r="I1778" s="1">
        <v>253.41</v>
      </c>
      <c r="J1778" s="52">
        <f t="shared" si="27"/>
        <v>6.2066249999999996E-2</v>
      </c>
    </row>
    <row r="1779" spans="1:10" x14ac:dyDescent="0.35">
      <c r="A1779" s="1" t="s">
        <v>15906</v>
      </c>
      <c r="B1779" s="1">
        <v>34.35</v>
      </c>
      <c r="C1779" s="1">
        <v>22.11</v>
      </c>
      <c r="D1779" s="1">
        <v>30.57</v>
      </c>
      <c r="E1779" s="1">
        <v>46.7</v>
      </c>
      <c r="F1779" s="1">
        <v>39.86</v>
      </c>
      <c r="G1779" s="1">
        <v>20.5</v>
      </c>
      <c r="H1779" s="1">
        <v>44.76</v>
      </c>
      <c r="I1779" s="1">
        <v>251.4</v>
      </c>
      <c r="J1779" s="52">
        <f t="shared" si="27"/>
        <v>6.1281250000000002E-2</v>
      </c>
    </row>
    <row r="1780" spans="1:10" x14ac:dyDescent="0.35">
      <c r="A1780" s="1" t="s">
        <v>15905</v>
      </c>
      <c r="B1780" s="1">
        <v>32.99</v>
      </c>
      <c r="C1780" s="1">
        <v>21.6</v>
      </c>
      <c r="D1780" s="1">
        <v>30.49</v>
      </c>
      <c r="E1780" s="1">
        <v>45.34</v>
      </c>
      <c r="F1780" s="1">
        <v>39.9</v>
      </c>
      <c r="G1780" s="1">
        <v>20.5</v>
      </c>
      <c r="H1780" s="1">
        <v>45.1</v>
      </c>
      <c r="I1780" s="1">
        <v>247.5</v>
      </c>
      <c r="J1780" s="52">
        <f t="shared" si="27"/>
        <v>6.0427500000000002E-2</v>
      </c>
    </row>
    <row r="1781" spans="1:10" x14ac:dyDescent="0.35">
      <c r="A1781" s="1" t="s">
        <v>15904</v>
      </c>
      <c r="B1781" s="1">
        <v>38.08</v>
      </c>
      <c r="C1781" s="1">
        <v>20.059999999999999</v>
      </c>
      <c r="D1781" s="1">
        <v>28.29</v>
      </c>
      <c r="E1781" s="1">
        <v>42</v>
      </c>
      <c r="F1781" s="1">
        <v>39.42</v>
      </c>
      <c r="G1781" s="1">
        <v>20</v>
      </c>
      <c r="H1781" s="1">
        <v>43.08</v>
      </c>
      <c r="I1781" s="1">
        <v>240.01</v>
      </c>
      <c r="J1781" s="52">
        <f t="shared" si="27"/>
        <v>5.8867500000000003E-2</v>
      </c>
    </row>
    <row r="1782" spans="1:10" x14ac:dyDescent="0.35">
      <c r="A1782" s="1" t="s">
        <v>15903</v>
      </c>
      <c r="B1782" s="1">
        <v>37.44</v>
      </c>
      <c r="C1782" s="1">
        <v>20.49</v>
      </c>
      <c r="D1782" s="1">
        <v>29.37</v>
      </c>
      <c r="E1782" s="1">
        <v>43.8</v>
      </c>
      <c r="F1782" s="1">
        <v>39.54</v>
      </c>
      <c r="G1782" s="1">
        <v>19.920000000000002</v>
      </c>
      <c r="H1782" s="1">
        <v>44.1</v>
      </c>
      <c r="I1782" s="1">
        <v>238.5</v>
      </c>
      <c r="J1782" s="52">
        <f t="shared" si="27"/>
        <v>5.9144999999999996E-2</v>
      </c>
    </row>
    <row r="1783" spans="1:10" x14ac:dyDescent="0.35">
      <c r="A1783" s="1" t="s">
        <v>15902</v>
      </c>
      <c r="B1783" s="1">
        <v>36.79</v>
      </c>
      <c r="C1783" s="1">
        <v>22.11</v>
      </c>
      <c r="D1783" s="1">
        <v>30.68</v>
      </c>
      <c r="E1783" s="1">
        <v>44</v>
      </c>
      <c r="F1783" s="1">
        <v>39.65</v>
      </c>
      <c r="G1783" s="1">
        <v>22.4</v>
      </c>
      <c r="H1783" s="1">
        <v>47.4</v>
      </c>
      <c r="I1783" s="1">
        <v>249.72</v>
      </c>
      <c r="J1783" s="52">
        <f t="shared" si="27"/>
        <v>6.1593750000000003E-2</v>
      </c>
    </row>
    <row r="1784" spans="1:10" x14ac:dyDescent="0.35">
      <c r="A1784" s="1" t="s">
        <v>15901</v>
      </c>
      <c r="B1784" s="1">
        <v>40.06</v>
      </c>
      <c r="C1784" s="1">
        <v>27.17</v>
      </c>
      <c r="D1784" s="1">
        <v>38.479999999999997</v>
      </c>
      <c r="E1784" s="1">
        <v>50.72</v>
      </c>
      <c r="F1784" s="1">
        <v>36.4</v>
      </c>
      <c r="G1784" s="1">
        <v>33.85</v>
      </c>
      <c r="H1784" s="1">
        <v>59.1</v>
      </c>
      <c r="I1784" s="1">
        <v>296.95999999999998</v>
      </c>
      <c r="J1784" s="52">
        <f t="shared" si="27"/>
        <v>7.2842500000000004E-2</v>
      </c>
    </row>
    <row r="1785" spans="1:10" x14ac:dyDescent="0.35">
      <c r="A1785" s="1" t="s">
        <v>15900</v>
      </c>
      <c r="B1785" s="1">
        <v>47.44</v>
      </c>
      <c r="C1785" s="1">
        <v>34.26</v>
      </c>
      <c r="D1785" s="1">
        <v>45.18</v>
      </c>
      <c r="E1785" s="1">
        <v>60.22</v>
      </c>
      <c r="F1785" s="1">
        <v>32</v>
      </c>
      <c r="G1785" s="1">
        <v>38.340000000000003</v>
      </c>
      <c r="H1785" s="1">
        <v>66.290000000000006</v>
      </c>
      <c r="I1785" s="1">
        <v>317.7</v>
      </c>
      <c r="J1785" s="52">
        <f t="shared" si="27"/>
        <v>8.0178750000000007E-2</v>
      </c>
    </row>
    <row r="1786" spans="1:10" x14ac:dyDescent="0.35">
      <c r="A1786" s="1" t="s">
        <v>15899</v>
      </c>
      <c r="B1786" s="1">
        <v>58.31</v>
      </c>
      <c r="C1786" s="1">
        <v>33.68</v>
      </c>
      <c r="D1786" s="1">
        <v>43.56</v>
      </c>
      <c r="E1786" s="1">
        <v>73.37</v>
      </c>
      <c r="F1786" s="1">
        <v>35.4</v>
      </c>
      <c r="G1786" s="1">
        <v>38.979999999999997</v>
      </c>
      <c r="H1786" s="1">
        <v>68.92</v>
      </c>
      <c r="I1786" s="1">
        <v>314</v>
      </c>
      <c r="J1786" s="52">
        <f t="shared" si="27"/>
        <v>8.3277500000000004E-2</v>
      </c>
    </row>
    <row r="1787" spans="1:10" x14ac:dyDescent="0.35">
      <c r="A1787" s="1" t="s">
        <v>15898</v>
      </c>
      <c r="B1787" s="1">
        <v>57</v>
      </c>
      <c r="C1787" s="1">
        <v>28.3</v>
      </c>
      <c r="D1787" s="1">
        <v>41.28</v>
      </c>
      <c r="E1787" s="1">
        <v>79.53</v>
      </c>
      <c r="F1787" s="1">
        <v>37.43</v>
      </c>
      <c r="G1787" s="1">
        <v>36.200000000000003</v>
      </c>
      <c r="H1787" s="1">
        <v>62.11</v>
      </c>
      <c r="I1787" s="1">
        <v>295.94</v>
      </c>
      <c r="J1787" s="52">
        <f t="shared" si="27"/>
        <v>7.9723749999999996E-2</v>
      </c>
    </row>
    <row r="1788" spans="1:10" x14ac:dyDescent="0.35">
      <c r="A1788" s="1" t="s">
        <v>15897</v>
      </c>
      <c r="B1788" s="1">
        <v>42</v>
      </c>
      <c r="C1788" s="1">
        <v>26.27</v>
      </c>
      <c r="D1788" s="1">
        <v>34.03</v>
      </c>
      <c r="E1788" s="1">
        <v>75.069999999999993</v>
      </c>
      <c r="F1788" s="1">
        <v>38.22</v>
      </c>
      <c r="G1788" s="1">
        <v>28</v>
      </c>
      <c r="H1788" s="1">
        <v>59.93</v>
      </c>
      <c r="I1788" s="1">
        <v>276.60000000000002</v>
      </c>
      <c r="J1788" s="52">
        <f t="shared" si="27"/>
        <v>7.2514999999999996E-2</v>
      </c>
    </row>
    <row r="1789" spans="1:10" x14ac:dyDescent="0.35">
      <c r="A1789" s="1" t="s">
        <v>15896</v>
      </c>
      <c r="B1789" s="1">
        <v>40</v>
      </c>
      <c r="C1789" s="1">
        <v>24.43</v>
      </c>
      <c r="D1789" s="1">
        <v>34.75</v>
      </c>
      <c r="E1789" s="1">
        <v>72.19</v>
      </c>
      <c r="F1789" s="1">
        <v>37.4</v>
      </c>
      <c r="G1789" s="1">
        <v>25.88</v>
      </c>
      <c r="H1789" s="1">
        <v>58.62</v>
      </c>
      <c r="I1789" s="1">
        <v>260.45</v>
      </c>
      <c r="J1789" s="52">
        <f t="shared" si="27"/>
        <v>6.9214999999999999E-2</v>
      </c>
    </row>
    <row r="1790" spans="1:10" x14ac:dyDescent="0.35">
      <c r="A1790" s="1" t="s">
        <v>15895</v>
      </c>
      <c r="B1790" s="1">
        <v>42.1</v>
      </c>
      <c r="C1790" s="1">
        <v>22.96</v>
      </c>
      <c r="D1790" s="1">
        <v>31.89</v>
      </c>
      <c r="E1790" s="1">
        <v>63.37</v>
      </c>
      <c r="F1790" s="1">
        <v>34.9</v>
      </c>
      <c r="G1790" s="1">
        <v>24.83</v>
      </c>
      <c r="H1790" s="1">
        <v>52.9</v>
      </c>
      <c r="I1790" s="1">
        <v>240</v>
      </c>
      <c r="J1790" s="52">
        <f t="shared" si="27"/>
        <v>6.4118750000000002E-2</v>
      </c>
    </row>
    <row r="1791" spans="1:10" x14ac:dyDescent="0.35">
      <c r="A1791" s="1" t="s">
        <v>15894</v>
      </c>
      <c r="B1791" s="1">
        <v>42.1</v>
      </c>
      <c r="C1791" s="1">
        <v>22.81</v>
      </c>
      <c r="D1791" s="1">
        <v>31.02</v>
      </c>
      <c r="E1791" s="1">
        <v>58.23</v>
      </c>
      <c r="F1791" s="1">
        <v>26.37</v>
      </c>
      <c r="G1791" s="1">
        <v>25</v>
      </c>
      <c r="H1791" s="1">
        <v>48.08</v>
      </c>
      <c r="I1791" s="1">
        <v>229.84</v>
      </c>
      <c r="J1791" s="52">
        <f t="shared" si="27"/>
        <v>6.0431250000000006E-2</v>
      </c>
    </row>
    <row r="1792" spans="1:10" x14ac:dyDescent="0.35">
      <c r="A1792" s="1" t="s">
        <v>15893</v>
      </c>
      <c r="B1792" s="1">
        <v>40</v>
      </c>
      <c r="C1792" s="1">
        <v>22.62</v>
      </c>
      <c r="D1792" s="1">
        <v>30.19</v>
      </c>
      <c r="E1792" s="1">
        <v>53.26</v>
      </c>
      <c r="F1792" s="1">
        <v>32.5</v>
      </c>
      <c r="G1792" s="1">
        <v>25.23</v>
      </c>
      <c r="H1792" s="1">
        <v>48.61</v>
      </c>
      <c r="I1792" s="1">
        <v>212</v>
      </c>
      <c r="J1792" s="52">
        <f t="shared" si="27"/>
        <v>5.8051249999999999E-2</v>
      </c>
    </row>
    <row r="1793" spans="1:10" x14ac:dyDescent="0.35">
      <c r="A1793" s="1" t="s">
        <v>15892</v>
      </c>
      <c r="B1793" s="1">
        <v>39.96</v>
      </c>
      <c r="C1793" s="1">
        <v>22.51</v>
      </c>
      <c r="D1793" s="1">
        <v>30.28</v>
      </c>
      <c r="E1793" s="1">
        <v>50.87</v>
      </c>
      <c r="F1793" s="1">
        <v>33.24</v>
      </c>
      <c r="G1793" s="1">
        <v>27.1</v>
      </c>
      <c r="H1793" s="1">
        <v>52.98</v>
      </c>
      <c r="I1793" s="1">
        <v>250.17</v>
      </c>
      <c r="J1793" s="52">
        <f t="shared" si="27"/>
        <v>6.3388750000000008E-2</v>
      </c>
    </row>
    <row r="1794" spans="1:10" x14ac:dyDescent="0.35">
      <c r="A1794" s="1" t="s">
        <v>15891</v>
      </c>
      <c r="B1794" s="1">
        <v>40</v>
      </c>
      <c r="C1794" s="1">
        <v>23.94</v>
      </c>
      <c r="D1794" s="1">
        <v>33.5</v>
      </c>
      <c r="E1794" s="1">
        <v>53.65</v>
      </c>
      <c r="F1794" s="1">
        <v>32.5</v>
      </c>
      <c r="G1794" s="1">
        <v>30.77</v>
      </c>
      <c r="H1794" s="1">
        <v>59.99</v>
      </c>
      <c r="I1794" s="1">
        <v>260</v>
      </c>
      <c r="J1794" s="52">
        <f t="shared" si="27"/>
        <v>6.6793749999999999E-2</v>
      </c>
    </row>
    <row r="1795" spans="1:10" x14ac:dyDescent="0.35">
      <c r="A1795" s="1" t="s">
        <v>15890</v>
      </c>
      <c r="B1795" s="1">
        <v>42.44</v>
      </c>
      <c r="C1795" s="1">
        <v>29.92</v>
      </c>
      <c r="D1795" s="1">
        <v>39.9</v>
      </c>
      <c r="E1795" s="1">
        <v>58.33</v>
      </c>
      <c r="F1795" s="1">
        <v>38</v>
      </c>
      <c r="G1795" s="1">
        <v>35.1</v>
      </c>
      <c r="H1795" s="1">
        <v>65.959999999999994</v>
      </c>
      <c r="I1795" s="1">
        <v>294.92</v>
      </c>
      <c r="J1795" s="52">
        <f t="shared" ref="J1795:J1858" si="28">(AVERAGE(B1795:I1795))/1000</f>
        <v>7.5571249999999993E-2</v>
      </c>
    </row>
    <row r="1796" spans="1:10" x14ac:dyDescent="0.35">
      <c r="A1796" s="1" t="s">
        <v>15889</v>
      </c>
      <c r="B1796" s="1">
        <v>49</v>
      </c>
      <c r="C1796" s="1">
        <v>35.6</v>
      </c>
      <c r="D1796" s="1">
        <v>45.59</v>
      </c>
      <c r="E1796" s="1">
        <v>58.06</v>
      </c>
      <c r="F1796" s="1">
        <v>39.9</v>
      </c>
      <c r="G1796" s="1">
        <v>44.14</v>
      </c>
      <c r="H1796" s="1">
        <v>70.7</v>
      </c>
      <c r="I1796" s="1">
        <v>319.13</v>
      </c>
      <c r="J1796" s="52">
        <f t="shared" si="28"/>
        <v>8.2765000000000005E-2</v>
      </c>
    </row>
    <row r="1797" spans="1:10" x14ac:dyDescent="0.35">
      <c r="A1797" s="1" t="s">
        <v>15888</v>
      </c>
      <c r="B1797" s="1">
        <v>72</v>
      </c>
      <c r="C1797" s="1">
        <v>39.94</v>
      </c>
      <c r="D1797" s="1">
        <v>50.1</v>
      </c>
      <c r="E1797" s="1">
        <v>76.84</v>
      </c>
      <c r="F1797" s="1">
        <v>38.5</v>
      </c>
      <c r="G1797" s="1">
        <v>61.36</v>
      </c>
      <c r="H1797" s="1">
        <v>77.709999999999994</v>
      </c>
      <c r="I1797" s="1">
        <v>300</v>
      </c>
      <c r="J1797" s="52">
        <f t="shared" si="28"/>
        <v>8.9556250000000004E-2</v>
      </c>
    </row>
    <row r="1798" spans="1:10" x14ac:dyDescent="0.35">
      <c r="A1798" s="1" t="s">
        <v>15887</v>
      </c>
      <c r="B1798" s="1">
        <v>57.44</v>
      </c>
      <c r="C1798" s="1">
        <v>32.659999999999997</v>
      </c>
      <c r="D1798" s="1">
        <v>42.91</v>
      </c>
      <c r="E1798" s="1">
        <v>52.4</v>
      </c>
      <c r="F1798" s="1">
        <v>36.4</v>
      </c>
      <c r="G1798" s="1">
        <v>43.1</v>
      </c>
      <c r="H1798" s="1">
        <v>61.4</v>
      </c>
      <c r="I1798" s="1">
        <v>280</v>
      </c>
      <c r="J1798" s="52">
        <f t="shared" si="28"/>
        <v>7.5788749999999988E-2</v>
      </c>
    </row>
    <row r="1799" spans="1:10" x14ac:dyDescent="0.35">
      <c r="A1799" s="1" t="s">
        <v>15886</v>
      </c>
      <c r="B1799" s="1">
        <v>40</v>
      </c>
      <c r="C1799" s="1">
        <v>28.14</v>
      </c>
      <c r="D1799" s="1">
        <v>34.81</v>
      </c>
      <c r="E1799" s="1">
        <v>44</v>
      </c>
      <c r="F1799" s="1">
        <v>34.9</v>
      </c>
      <c r="G1799" s="1">
        <v>33.520000000000003</v>
      </c>
      <c r="H1799" s="1">
        <v>56.01</v>
      </c>
      <c r="I1799" s="1">
        <v>250.1</v>
      </c>
      <c r="J1799" s="52">
        <f t="shared" si="28"/>
        <v>6.5185000000000007E-2</v>
      </c>
    </row>
    <row r="1800" spans="1:10" x14ac:dyDescent="0.35">
      <c r="A1800" s="1" t="s">
        <v>15885</v>
      </c>
      <c r="B1800" s="1">
        <v>40</v>
      </c>
      <c r="C1800" s="1">
        <v>26.5</v>
      </c>
      <c r="D1800" s="1">
        <v>32.4</v>
      </c>
      <c r="E1800" s="1">
        <v>47.4</v>
      </c>
      <c r="F1800" s="1">
        <v>31.7</v>
      </c>
      <c r="G1800" s="1">
        <v>34</v>
      </c>
      <c r="H1800" s="1">
        <v>53.88</v>
      </c>
      <c r="I1800" s="1">
        <v>276.89999999999998</v>
      </c>
      <c r="J1800" s="52">
        <f t="shared" si="28"/>
        <v>6.7847499999999991E-2</v>
      </c>
    </row>
    <row r="1801" spans="1:10" x14ac:dyDescent="0.35">
      <c r="A1801" s="1" t="s">
        <v>15884</v>
      </c>
      <c r="B1801" s="1">
        <v>40</v>
      </c>
      <c r="C1801" s="1">
        <v>25.28</v>
      </c>
      <c r="D1801" s="1">
        <v>30.61</v>
      </c>
      <c r="E1801" s="1">
        <v>39.200000000000003</v>
      </c>
      <c r="F1801" s="1">
        <v>35</v>
      </c>
      <c r="G1801" s="1">
        <v>30.24</v>
      </c>
      <c r="H1801" s="1">
        <v>49.19</v>
      </c>
      <c r="I1801" s="1">
        <v>234.6</v>
      </c>
      <c r="J1801" s="52">
        <f t="shared" si="28"/>
        <v>6.0514999999999999E-2</v>
      </c>
    </row>
    <row r="1802" spans="1:10" x14ac:dyDescent="0.35">
      <c r="A1802" s="1" t="s">
        <v>15883</v>
      </c>
      <c r="B1802" s="1">
        <v>48.31</v>
      </c>
      <c r="C1802" s="1">
        <v>23.08</v>
      </c>
      <c r="D1802" s="1">
        <v>30.36</v>
      </c>
      <c r="E1802" s="1">
        <v>56.6</v>
      </c>
      <c r="F1802" s="1">
        <v>35</v>
      </c>
      <c r="G1802" s="1">
        <v>25.54</v>
      </c>
      <c r="H1802" s="1">
        <v>46.14</v>
      </c>
      <c r="I1802" s="1">
        <v>184.96</v>
      </c>
      <c r="J1802" s="52">
        <f t="shared" si="28"/>
        <v>5.624875E-2</v>
      </c>
    </row>
    <row r="1803" spans="1:10" x14ac:dyDescent="0.35">
      <c r="A1803" s="1" t="s">
        <v>15882</v>
      </c>
      <c r="B1803" s="1">
        <v>41.22</v>
      </c>
      <c r="C1803" s="1">
        <v>22.39</v>
      </c>
      <c r="D1803" s="1">
        <v>29.96</v>
      </c>
      <c r="E1803" s="1">
        <v>50.62</v>
      </c>
      <c r="F1803" s="1">
        <v>26.5</v>
      </c>
      <c r="G1803" s="1">
        <v>23.39</v>
      </c>
      <c r="H1803" s="1">
        <v>45.47</v>
      </c>
      <c r="I1803" s="1">
        <v>180</v>
      </c>
      <c r="J1803" s="52">
        <f t="shared" si="28"/>
        <v>5.2443749999999997E-2</v>
      </c>
    </row>
    <row r="1804" spans="1:10" x14ac:dyDescent="0.35">
      <c r="A1804" s="1" t="s">
        <v>15881</v>
      </c>
      <c r="B1804" s="1">
        <v>39.6</v>
      </c>
      <c r="C1804" s="1">
        <v>22.63</v>
      </c>
      <c r="D1804" s="1">
        <v>29.9</v>
      </c>
      <c r="E1804" s="1">
        <v>40.909999999999997</v>
      </c>
      <c r="F1804" s="1">
        <v>20.100000000000001</v>
      </c>
      <c r="G1804" s="1">
        <v>22</v>
      </c>
      <c r="H1804" s="1">
        <v>43.81</v>
      </c>
      <c r="I1804" s="1">
        <v>164.07</v>
      </c>
      <c r="J1804" s="52">
        <f t="shared" si="28"/>
        <v>4.7877499999999996E-2</v>
      </c>
    </row>
    <row r="1805" spans="1:10" x14ac:dyDescent="0.35">
      <c r="A1805" s="1" t="s">
        <v>15880</v>
      </c>
      <c r="B1805" s="1">
        <v>34.99</v>
      </c>
      <c r="C1805" s="1">
        <v>22.38</v>
      </c>
      <c r="D1805" s="1">
        <v>29.88</v>
      </c>
      <c r="E1805" s="1">
        <v>36.67</v>
      </c>
      <c r="F1805" s="1">
        <v>0.1</v>
      </c>
      <c r="G1805" s="1">
        <v>21.9</v>
      </c>
      <c r="H1805" s="1">
        <v>43.68</v>
      </c>
      <c r="I1805" s="1">
        <v>164.54</v>
      </c>
      <c r="J1805" s="52">
        <f t="shared" si="28"/>
        <v>4.4267500000000001E-2</v>
      </c>
    </row>
    <row r="1806" spans="1:10" x14ac:dyDescent="0.35">
      <c r="A1806" s="1" t="s">
        <v>15879</v>
      </c>
      <c r="B1806" s="1">
        <v>34.46</v>
      </c>
      <c r="C1806" s="1">
        <v>22.52</v>
      </c>
      <c r="D1806" s="1">
        <v>29.84</v>
      </c>
      <c r="E1806" s="1">
        <v>36.46</v>
      </c>
      <c r="F1806" s="1">
        <v>9</v>
      </c>
      <c r="G1806" s="1">
        <v>23</v>
      </c>
      <c r="H1806" s="1">
        <v>42.69</v>
      </c>
      <c r="I1806" s="1">
        <v>180</v>
      </c>
      <c r="J1806" s="52">
        <f t="shared" si="28"/>
        <v>4.7246250000000004E-2</v>
      </c>
    </row>
    <row r="1807" spans="1:10" x14ac:dyDescent="0.35">
      <c r="A1807" s="1" t="s">
        <v>15878</v>
      </c>
      <c r="B1807" s="1">
        <v>33.15</v>
      </c>
      <c r="C1807" s="1">
        <v>23.99</v>
      </c>
      <c r="D1807" s="1">
        <v>29.31</v>
      </c>
      <c r="E1807" s="1">
        <v>36.96</v>
      </c>
      <c r="F1807" s="1">
        <v>35</v>
      </c>
      <c r="G1807" s="1">
        <v>23.87</v>
      </c>
      <c r="H1807" s="1">
        <v>46.55</v>
      </c>
      <c r="I1807" s="1">
        <v>200.1</v>
      </c>
      <c r="J1807" s="52">
        <f t="shared" si="28"/>
        <v>5.361624999999999E-2</v>
      </c>
    </row>
    <row r="1808" spans="1:10" x14ac:dyDescent="0.35">
      <c r="A1808" s="1" t="s">
        <v>15877</v>
      </c>
      <c r="B1808" s="1">
        <v>40</v>
      </c>
      <c r="C1808" s="1">
        <v>33.9</v>
      </c>
      <c r="D1808" s="1">
        <v>39.97</v>
      </c>
      <c r="E1808" s="1">
        <v>52.16</v>
      </c>
      <c r="F1808" s="1">
        <v>38.64</v>
      </c>
      <c r="G1808" s="1">
        <v>30.26</v>
      </c>
      <c r="H1808" s="1">
        <v>53.81</v>
      </c>
      <c r="I1808" s="1">
        <v>223.2</v>
      </c>
      <c r="J1808" s="52">
        <f t="shared" si="28"/>
        <v>6.3992499999999994E-2</v>
      </c>
    </row>
    <row r="1809" spans="1:10" x14ac:dyDescent="0.35">
      <c r="A1809" s="1" t="s">
        <v>15876</v>
      </c>
      <c r="B1809" s="1">
        <v>49.94</v>
      </c>
      <c r="C1809" s="1">
        <v>38.159999999999997</v>
      </c>
      <c r="D1809" s="1">
        <v>43.18</v>
      </c>
      <c r="E1809" s="1">
        <v>51.7</v>
      </c>
      <c r="F1809" s="1">
        <v>36.200000000000003</v>
      </c>
      <c r="G1809" s="1">
        <v>35.17</v>
      </c>
      <c r="H1809" s="1">
        <v>63.21</v>
      </c>
      <c r="I1809" s="1">
        <v>250.1</v>
      </c>
      <c r="J1809" s="52">
        <f t="shared" si="28"/>
        <v>7.0957499999999993E-2</v>
      </c>
    </row>
    <row r="1810" spans="1:10" x14ac:dyDescent="0.35">
      <c r="A1810" s="1" t="s">
        <v>15875</v>
      </c>
      <c r="B1810" s="1">
        <v>59.67</v>
      </c>
      <c r="C1810" s="1">
        <v>36</v>
      </c>
      <c r="D1810" s="1">
        <v>48.38</v>
      </c>
      <c r="E1810" s="1">
        <v>53.31</v>
      </c>
      <c r="F1810" s="1">
        <v>36.1</v>
      </c>
      <c r="G1810" s="1">
        <v>34.39</v>
      </c>
      <c r="H1810" s="1">
        <v>64</v>
      </c>
      <c r="I1810" s="1">
        <v>320.29000000000002</v>
      </c>
      <c r="J1810" s="52">
        <f t="shared" si="28"/>
        <v>8.1517500000000007E-2</v>
      </c>
    </row>
    <row r="1811" spans="1:10" x14ac:dyDescent="0.35">
      <c r="A1811" s="1" t="s">
        <v>15874</v>
      </c>
      <c r="B1811" s="1">
        <v>57.06</v>
      </c>
      <c r="C1811" s="1">
        <v>36</v>
      </c>
      <c r="D1811" s="1">
        <v>48.1</v>
      </c>
      <c r="E1811" s="1">
        <v>57.66</v>
      </c>
      <c r="F1811" s="1">
        <v>39</v>
      </c>
      <c r="G1811" s="1">
        <v>31.37</v>
      </c>
      <c r="H1811" s="1">
        <v>62.55</v>
      </c>
      <c r="I1811" s="1">
        <v>238.1</v>
      </c>
      <c r="J1811" s="52">
        <f t="shared" si="28"/>
        <v>7.1230000000000002E-2</v>
      </c>
    </row>
    <row r="1812" spans="1:10" x14ac:dyDescent="0.35">
      <c r="A1812" s="1" t="s">
        <v>15873</v>
      </c>
      <c r="B1812" s="1">
        <v>50.76</v>
      </c>
      <c r="C1812" s="1">
        <v>36</v>
      </c>
      <c r="D1812" s="1">
        <v>39.9</v>
      </c>
      <c r="E1812" s="1">
        <v>61.43</v>
      </c>
      <c r="F1812" s="1">
        <v>37.799999999999997</v>
      </c>
      <c r="G1812" s="1">
        <v>22.4</v>
      </c>
      <c r="H1812" s="1">
        <v>57.51</v>
      </c>
      <c r="I1812" s="1">
        <v>252.71</v>
      </c>
      <c r="J1812" s="52">
        <f t="shared" si="28"/>
        <v>6.9813749999999994E-2</v>
      </c>
    </row>
    <row r="1813" spans="1:10" x14ac:dyDescent="0.35">
      <c r="A1813" s="1" t="s">
        <v>15872</v>
      </c>
      <c r="B1813" s="1">
        <v>48.18</v>
      </c>
      <c r="C1813" s="1">
        <v>29.23</v>
      </c>
      <c r="D1813" s="1">
        <v>33.369999999999997</v>
      </c>
      <c r="E1813" s="1">
        <v>64.81</v>
      </c>
      <c r="F1813" s="1">
        <v>36.35</v>
      </c>
      <c r="G1813" s="1">
        <v>21.8</v>
      </c>
      <c r="H1813" s="1">
        <v>45.47</v>
      </c>
      <c r="I1813" s="1">
        <v>207.06</v>
      </c>
      <c r="J1813" s="52">
        <f t="shared" si="28"/>
        <v>6.0783750000000004E-2</v>
      </c>
    </row>
    <row r="1814" spans="1:10" x14ac:dyDescent="0.35">
      <c r="A1814" s="1" t="s">
        <v>15871</v>
      </c>
      <c r="B1814" s="1">
        <v>46.03</v>
      </c>
      <c r="C1814" s="1">
        <v>23.72</v>
      </c>
      <c r="D1814" s="1">
        <v>34.229999999999997</v>
      </c>
      <c r="E1814" s="1">
        <v>53.56</v>
      </c>
      <c r="F1814" s="1">
        <v>37.4</v>
      </c>
      <c r="G1814" s="1">
        <v>20.9</v>
      </c>
      <c r="H1814" s="1">
        <v>54.82</v>
      </c>
      <c r="I1814" s="1">
        <v>178.39</v>
      </c>
      <c r="J1814" s="52">
        <f t="shared" si="28"/>
        <v>5.6131250000000001E-2</v>
      </c>
    </row>
    <row r="1815" spans="1:10" x14ac:dyDescent="0.35">
      <c r="A1815" s="1" t="s">
        <v>15870</v>
      </c>
      <c r="B1815" s="1">
        <v>45.85</v>
      </c>
      <c r="C1815" s="1">
        <v>23.7</v>
      </c>
      <c r="D1815" s="1">
        <v>32.229999999999997</v>
      </c>
      <c r="E1815" s="1">
        <v>50.27</v>
      </c>
      <c r="F1815" s="1">
        <v>36.9</v>
      </c>
      <c r="G1815" s="1">
        <v>21.46</v>
      </c>
      <c r="H1815" s="1">
        <v>47.6</v>
      </c>
      <c r="I1815" s="1">
        <v>199.9</v>
      </c>
      <c r="J1815" s="52">
        <f t="shared" si="28"/>
        <v>5.7238750000000012E-2</v>
      </c>
    </row>
    <row r="1816" spans="1:10" x14ac:dyDescent="0.35">
      <c r="A1816" s="1" t="s">
        <v>15869</v>
      </c>
      <c r="B1816" s="1">
        <v>44</v>
      </c>
      <c r="C1816" s="1">
        <v>22.89</v>
      </c>
      <c r="D1816" s="1">
        <v>30.16</v>
      </c>
      <c r="E1816" s="1">
        <v>46.52</v>
      </c>
      <c r="F1816" s="1">
        <v>34.5</v>
      </c>
      <c r="G1816" s="1">
        <v>22.4</v>
      </c>
      <c r="H1816" s="1">
        <v>49.35</v>
      </c>
      <c r="I1816" s="1">
        <v>220</v>
      </c>
      <c r="J1816" s="52">
        <f t="shared" si="28"/>
        <v>5.8727500000000002E-2</v>
      </c>
    </row>
    <row r="1817" spans="1:10" x14ac:dyDescent="0.35">
      <c r="A1817" s="1" t="s">
        <v>15868</v>
      </c>
      <c r="B1817" s="1">
        <v>39.94</v>
      </c>
      <c r="C1817" s="1">
        <v>23.43</v>
      </c>
      <c r="D1817" s="1">
        <v>29.99</v>
      </c>
      <c r="E1817" s="1">
        <v>43.09</v>
      </c>
      <c r="F1817" s="1">
        <v>35.1</v>
      </c>
      <c r="G1817" s="1">
        <v>24.02</v>
      </c>
      <c r="H1817" s="1">
        <v>49.51</v>
      </c>
      <c r="I1817" s="1">
        <v>241</v>
      </c>
      <c r="J1817" s="52">
        <f t="shared" si="28"/>
        <v>6.0759999999999995E-2</v>
      </c>
    </row>
    <row r="1818" spans="1:10" x14ac:dyDescent="0.35">
      <c r="A1818" s="1" t="s">
        <v>15867</v>
      </c>
      <c r="B1818" s="1">
        <v>40.42</v>
      </c>
      <c r="C1818" s="1">
        <v>25.85</v>
      </c>
      <c r="D1818" s="1">
        <v>30.14</v>
      </c>
      <c r="E1818" s="1">
        <v>46</v>
      </c>
      <c r="F1818" s="1">
        <v>35.200000000000003</v>
      </c>
      <c r="G1818" s="1">
        <v>26.09</v>
      </c>
      <c r="H1818" s="1">
        <v>55.27</v>
      </c>
      <c r="I1818" s="1">
        <v>223.4</v>
      </c>
      <c r="J1818" s="52">
        <f t="shared" si="28"/>
        <v>6.0296250000000003E-2</v>
      </c>
    </row>
    <row r="1819" spans="1:10" x14ac:dyDescent="0.35">
      <c r="A1819" s="1" t="s">
        <v>15866</v>
      </c>
      <c r="B1819" s="1">
        <v>44.5</v>
      </c>
      <c r="C1819" s="1">
        <v>31.92</v>
      </c>
      <c r="D1819" s="1">
        <v>30.96</v>
      </c>
      <c r="E1819" s="1">
        <v>59.78</v>
      </c>
      <c r="F1819" s="1">
        <v>39.81</v>
      </c>
      <c r="G1819" s="1">
        <v>30.04</v>
      </c>
      <c r="H1819" s="1">
        <v>66.2</v>
      </c>
      <c r="I1819" s="1">
        <v>249.98</v>
      </c>
      <c r="J1819" s="52">
        <f t="shared" si="28"/>
        <v>6.9148749999999995E-2</v>
      </c>
    </row>
    <row r="1820" spans="1:10" x14ac:dyDescent="0.35">
      <c r="A1820" s="1" t="s">
        <v>15865</v>
      </c>
      <c r="B1820" s="1">
        <v>47.92</v>
      </c>
      <c r="C1820" s="1">
        <v>38.81</v>
      </c>
      <c r="D1820" s="1">
        <v>38.1</v>
      </c>
      <c r="E1820" s="1">
        <v>62.98</v>
      </c>
      <c r="F1820" s="1">
        <v>37.54</v>
      </c>
      <c r="G1820" s="1">
        <v>35.47</v>
      </c>
      <c r="H1820" s="1">
        <v>77.209999999999994</v>
      </c>
      <c r="I1820" s="1">
        <v>287.32</v>
      </c>
      <c r="J1820" s="52">
        <f t="shared" si="28"/>
        <v>7.8168749999999995E-2</v>
      </c>
    </row>
    <row r="1821" spans="1:10" x14ac:dyDescent="0.35">
      <c r="A1821" s="1" t="s">
        <v>15864</v>
      </c>
      <c r="B1821" s="1">
        <v>60</v>
      </c>
      <c r="C1821" s="1">
        <v>46.69</v>
      </c>
      <c r="D1821" s="1">
        <v>43.7</v>
      </c>
      <c r="E1821" s="1">
        <v>73.61</v>
      </c>
      <c r="F1821" s="1">
        <v>49.72</v>
      </c>
      <c r="G1821" s="1">
        <v>38.229999999999997</v>
      </c>
      <c r="H1821" s="1">
        <v>85</v>
      </c>
      <c r="I1821" s="1">
        <v>347.21</v>
      </c>
      <c r="J1821" s="52">
        <f t="shared" si="28"/>
        <v>9.3020000000000005E-2</v>
      </c>
    </row>
    <row r="1822" spans="1:10" x14ac:dyDescent="0.35">
      <c r="A1822" s="1" t="s">
        <v>15863</v>
      </c>
      <c r="B1822" s="1">
        <v>52.45</v>
      </c>
      <c r="C1822" s="1">
        <v>37.76</v>
      </c>
      <c r="D1822" s="1">
        <v>35.1</v>
      </c>
      <c r="E1822" s="1">
        <v>63.83</v>
      </c>
      <c r="F1822" s="1">
        <v>45</v>
      </c>
      <c r="G1822" s="1">
        <v>35.21</v>
      </c>
      <c r="H1822" s="1">
        <v>69.28</v>
      </c>
      <c r="I1822" s="1">
        <v>295.92</v>
      </c>
      <c r="J1822" s="52">
        <f t="shared" si="28"/>
        <v>7.9318749999999993E-2</v>
      </c>
    </row>
    <row r="1823" spans="1:10" x14ac:dyDescent="0.35">
      <c r="A1823" s="1" t="s">
        <v>15862</v>
      </c>
      <c r="B1823" s="1">
        <v>42.44</v>
      </c>
      <c r="C1823" s="1">
        <v>30.98</v>
      </c>
      <c r="D1823" s="1">
        <v>32.4</v>
      </c>
      <c r="E1823" s="1">
        <v>57.4</v>
      </c>
      <c r="F1823" s="1">
        <v>38.82</v>
      </c>
      <c r="G1823" s="1">
        <v>31</v>
      </c>
      <c r="H1823" s="1">
        <v>64.55</v>
      </c>
      <c r="I1823" s="1">
        <v>259.29000000000002</v>
      </c>
      <c r="J1823" s="52">
        <f t="shared" si="28"/>
        <v>6.9610000000000005E-2</v>
      </c>
    </row>
    <row r="1824" spans="1:10" x14ac:dyDescent="0.35">
      <c r="A1824" s="1" t="s">
        <v>15861</v>
      </c>
      <c r="B1824" s="1">
        <v>40</v>
      </c>
      <c r="C1824" s="1">
        <v>27.89</v>
      </c>
      <c r="D1824" s="1">
        <v>31.7</v>
      </c>
      <c r="E1824" s="1">
        <v>57.89</v>
      </c>
      <c r="F1824" s="1">
        <v>39.32</v>
      </c>
      <c r="G1824" s="1">
        <v>29.85</v>
      </c>
      <c r="H1824" s="1">
        <v>62.46</v>
      </c>
      <c r="I1824" s="1">
        <v>244.66</v>
      </c>
      <c r="J1824" s="52">
        <f t="shared" si="28"/>
        <v>6.6721249999999996E-2</v>
      </c>
    </row>
    <row r="1825" spans="1:10" x14ac:dyDescent="0.35">
      <c r="A1825" s="1" t="s">
        <v>15860</v>
      </c>
      <c r="B1825" s="1">
        <v>42.1</v>
      </c>
      <c r="C1825" s="1">
        <v>24.94</v>
      </c>
      <c r="D1825" s="1">
        <v>29.9</v>
      </c>
      <c r="E1825" s="1">
        <v>46.9</v>
      </c>
      <c r="F1825" s="1">
        <v>39.5</v>
      </c>
      <c r="G1825" s="1">
        <v>25.97</v>
      </c>
      <c r="H1825" s="1">
        <v>60.46</v>
      </c>
      <c r="I1825" s="1">
        <v>237.2</v>
      </c>
      <c r="J1825" s="52">
        <f t="shared" si="28"/>
        <v>6.337124999999999E-2</v>
      </c>
    </row>
    <row r="1826" spans="1:10" x14ac:dyDescent="0.35">
      <c r="A1826" s="1" t="s">
        <v>15859</v>
      </c>
      <c r="B1826" s="1">
        <v>31.81</v>
      </c>
      <c r="C1826" s="1">
        <v>24.94</v>
      </c>
      <c r="D1826" s="1">
        <v>29.91</v>
      </c>
      <c r="E1826" s="1">
        <v>39</v>
      </c>
      <c r="F1826" s="1">
        <v>33</v>
      </c>
      <c r="G1826" s="1">
        <v>22.02</v>
      </c>
      <c r="H1826" s="1">
        <v>51.12</v>
      </c>
      <c r="I1826" s="1">
        <v>203.03</v>
      </c>
      <c r="J1826" s="52">
        <f t="shared" si="28"/>
        <v>5.4353750000000006E-2</v>
      </c>
    </row>
    <row r="1827" spans="1:10" x14ac:dyDescent="0.35">
      <c r="A1827" s="1" t="s">
        <v>15858</v>
      </c>
      <c r="B1827" s="1">
        <v>31.81</v>
      </c>
      <c r="C1827" s="1">
        <v>23.24</v>
      </c>
      <c r="D1827" s="1">
        <v>28.26</v>
      </c>
      <c r="E1827" s="1">
        <v>37.6</v>
      </c>
      <c r="F1827" s="1">
        <v>34</v>
      </c>
      <c r="G1827" s="1">
        <v>21.73</v>
      </c>
      <c r="H1827" s="1">
        <v>49.56</v>
      </c>
      <c r="I1827" s="1">
        <v>206.97</v>
      </c>
      <c r="J1827" s="52">
        <f t="shared" si="28"/>
        <v>5.4146249999999993E-2</v>
      </c>
    </row>
    <row r="1828" spans="1:10" x14ac:dyDescent="0.35">
      <c r="A1828" s="1" t="s">
        <v>15857</v>
      </c>
      <c r="B1828" s="1">
        <v>31.66</v>
      </c>
      <c r="C1828" s="1">
        <v>21.82</v>
      </c>
      <c r="D1828" s="1">
        <v>27</v>
      </c>
      <c r="E1828" s="1">
        <v>38.54</v>
      </c>
      <c r="F1828" s="1">
        <v>35</v>
      </c>
      <c r="G1828" s="1">
        <v>20.76</v>
      </c>
      <c r="H1828" s="1">
        <v>48.17</v>
      </c>
      <c r="I1828" s="1">
        <v>230.55</v>
      </c>
      <c r="J1828" s="52">
        <f t="shared" si="28"/>
        <v>5.6687500000000002E-2</v>
      </c>
    </row>
    <row r="1829" spans="1:10" x14ac:dyDescent="0.35">
      <c r="A1829" s="1" t="s">
        <v>15856</v>
      </c>
      <c r="B1829" s="1">
        <v>31.1</v>
      </c>
      <c r="C1829" s="1">
        <v>21.97</v>
      </c>
      <c r="D1829" s="1">
        <v>23.17</v>
      </c>
      <c r="E1829" s="1">
        <v>38.61</v>
      </c>
      <c r="F1829" s="1">
        <v>37.700000000000003</v>
      </c>
      <c r="G1829" s="1">
        <v>20.77</v>
      </c>
      <c r="H1829" s="1">
        <v>47.94</v>
      </c>
      <c r="I1829" s="1">
        <v>206.5</v>
      </c>
      <c r="J1829" s="52">
        <f t="shared" si="28"/>
        <v>5.3469999999999997E-2</v>
      </c>
    </row>
    <row r="1830" spans="1:10" x14ac:dyDescent="0.35">
      <c r="A1830" s="1" t="s">
        <v>15855</v>
      </c>
      <c r="B1830" s="1">
        <v>30.75</v>
      </c>
      <c r="C1830" s="1">
        <v>22.01</v>
      </c>
      <c r="D1830" s="1">
        <v>14.23</v>
      </c>
      <c r="E1830" s="1">
        <v>36.159999999999997</v>
      </c>
      <c r="F1830" s="1">
        <v>37.950000000000003</v>
      </c>
      <c r="G1830" s="1">
        <v>20.73</v>
      </c>
      <c r="H1830" s="1">
        <v>47.03</v>
      </c>
      <c r="I1830" s="1">
        <v>209.9</v>
      </c>
      <c r="J1830" s="52">
        <f t="shared" si="28"/>
        <v>5.2344999999999996E-2</v>
      </c>
    </row>
    <row r="1831" spans="1:10" x14ac:dyDescent="0.35">
      <c r="A1831" s="1" t="s">
        <v>15854</v>
      </c>
      <c r="B1831" s="1">
        <v>30.75</v>
      </c>
      <c r="C1831" s="1">
        <v>23.24</v>
      </c>
      <c r="D1831" s="1">
        <v>27</v>
      </c>
      <c r="E1831" s="1">
        <v>35.950000000000003</v>
      </c>
      <c r="F1831" s="1">
        <v>39.659999999999997</v>
      </c>
      <c r="G1831" s="1">
        <v>21.01</v>
      </c>
      <c r="H1831" s="1">
        <v>51.53</v>
      </c>
      <c r="I1831" s="1">
        <v>217.06</v>
      </c>
      <c r="J1831" s="52">
        <f t="shared" si="28"/>
        <v>5.5774999999999998E-2</v>
      </c>
    </row>
    <row r="1832" spans="1:10" x14ac:dyDescent="0.35">
      <c r="A1832" s="1" t="s">
        <v>15853</v>
      </c>
      <c r="B1832" s="1">
        <v>38.909999999999997</v>
      </c>
      <c r="C1832" s="1">
        <v>27.44</v>
      </c>
      <c r="D1832" s="1">
        <v>28.16</v>
      </c>
      <c r="E1832" s="1">
        <v>36.119999999999997</v>
      </c>
      <c r="F1832" s="1">
        <v>42.16</v>
      </c>
      <c r="G1832" s="1">
        <v>24.69</v>
      </c>
      <c r="H1832" s="1">
        <v>66.05</v>
      </c>
      <c r="I1832" s="1">
        <v>262.97000000000003</v>
      </c>
      <c r="J1832" s="52">
        <f t="shared" si="28"/>
        <v>6.5812499999999996E-2</v>
      </c>
    </row>
    <row r="1833" spans="1:10" x14ac:dyDescent="0.35">
      <c r="A1833" s="1" t="s">
        <v>15852</v>
      </c>
      <c r="B1833" s="1">
        <v>47.44</v>
      </c>
      <c r="C1833" s="1">
        <v>33.96</v>
      </c>
      <c r="D1833" s="1">
        <v>28.14</v>
      </c>
      <c r="E1833" s="1">
        <v>36.29</v>
      </c>
      <c r="F1833" s="1">
        <v>48.29</v>
      </c>
      <c r="G1833" s="1">
        <v>30.59</v>
      </c>
      <c r="H1833" s="1">
        <v>79.150000000000006</v>
      </c>
      <c r="I1833" s="1">
        <v>291.51</v>
      </c>
      <c r="J1833" s="52">
        <f t="shared" si="28"/>
        <v>7.4421249999999994E-2</v>
      </c>
    </row>
    <row r="1834" spans="1:10" x14ac:dyDescent="0.35">
      <c r="A1834" s="1" t="s">
        <v>15851</v>
      </c>
      <c r="B1834" s="1">
        <v>52.87</v>
      </c>
      <c r="C1834" s="1">
        <v>32.64</v>
      </c>
      <c r="D1834" s="1">
        <v>29</v>
      </c>
      <c r="E1834" s="1">
        <v>36.799999999999997</v>
      </c>
      <c r="F1834" s="1">
        <v>56.8</v>
      </c>
      <c r="G1834" s="1">
        <v>30.16</v>
      </c>
      <c r="H1834" s="1">
        <v>78.34</v>
      </c>
      <c r="I1834" s="1">
        <v>287.81</v>
      </c>
      <c r="J1834" s="52">
        <f t="shared" si="28"/>
        <v>7.5552500000000009E-2</v>
      </c>
    </row>
    <row r="1835" spans="1:10" x14ac:dyDescent="0.35">
      <c r="A1835" s="1" t="s">
        <v>15850</v>
      </c>
      <c r="B1835" s="1">
        <v>54.66</v>
      </c>
      <c r="C1835" s="1">
        <v>29.01</v>
      </c>
      <c r="D1835" s="1">
        <v>28.6</v>
      </c>
      <c r="E1835" s="1">
        <v>38.99</v>
      </c>
      <c r="F1835" s="1">
        <v>46.34</v>
      </c>
      <c r="G1835" s="1">
        <v>24.8</v>
      </c>
      <c r="H1835" s="1">
        <v>75</v>
      </c>
      <c r="I1835" s="1">
        <v>239.79</v>
      </c>
      <c r="J1835" s="52">
        <f t="shared" si="28"/>
        <v>6.7148750000000007E-2</v>
      </c>
    </row>
    <row r="1836" spans="1:10" x14ac:dyDescent="0.35">
      <c r="A1836" s="1" t="s">
        <v>15849</v>
      </c>
      <c r="B1836" s="1">
        <v>46.3</v>
      </c>
      <c r="C1836" s="1">
        <v>25.06</v>
      </c>
      <c r="D1836" s="1">
        <v>30.64</v>
      </c>
      <c r="E1836" s="1">
        <v>36.19</v>
      </c>
      <c r="F1836" s="1">
        <v>42.6</v>
      </c>
      <c r="G1836" s="1">
        <v>20.51</v>
      </c>
      <c r="H1836" s="1">
        <v>69.510000000000005</v>
      </c>
      <c r="I1836" s="1">
        <v>209.6</v>
      </c>
      <c r="J1836" s="52">
        <f t="shared" si="28"/>
        <v>6.0051249999999994E-2</v>
      </c>
    </row>
    <row r="1837" spans="1:10" x14ac:dyDescent="0.35">
      <c r="A1837" s="1" t="s">
        <v>15848</v>
      </c>
      <c r="B1837" s="1">
        <v>42.44</v>
      </c>
      <c r="C1837" s="1">
        <v>35.5</v>
      </c>
      <c r="D1837" s="1">
        <v>32</v>
      </c>
      <c r="E1837" s="1">
        <v>35</v>
      </c>
      <c r="F1837" s="1">
        <v>40.1</v>
      </c>
      <c r="G1837" s="1">
        <v>20.74</v>
      </c>
      <c r="H1837" s="1">
        <v>68</v>
      </c>
      <c r="I1837" s="1">
        <v>193.67</v>
      </c>
      <c r="J1837" s="52">
        <f t="shared" si="28"/>
        <v>5.843124999999999E-2</v>
      </c>
    </row>
    <row r="1838" spans="1:10" x14ac:dyDescent="0.35">
      <c r="A1838" s="1" t="s">
        <v>15847</v>
      </c>
      <c r="B1838" s="1">
        <v>40</v>
      </c>
      <c r="C1838" s="1">
        <v>35.5</v>
      </c>
      <c r="D1838" s="1">
        <v>30.8</v>
      </c>
      <c r="E1838" s="1">
        <v>34.9</v>
      </c>
      <c r="F1838" s="1">
        <v>35</v>
      </c>
      <c r="G1838" s="1">
        <v>20.34</v>
      </c>
      <c r="H1838" s="1">
        <v>65.31</v>
      </c>
      <c r="I1838" s="1">
        <v>197.42</v>
      </c>
      <c r="J1838" s="52">
        <f t="shared" si="28"/>
        <v>5.7408749999999995E-2</v>
      </c>
    </row>
    <row r="1839" spans="1:10" x14ac:dyDescent="0.35">
      <c r="A1839" s="1" t="s">
        <v>15846</v>
      </c>
      <c r="B1839" s="1">
        <v>39.96</v>
      </c>
      <c r="C1839" s="1">
        <v>29.94</v>
      </c>
      <c r="D1839" s="1">
        <v>30.31</v>
      </c>
      <c r="E1839" s="1">
        <v>30.1</v>
      </c>
      <c r="F1839" s="1">
        <v>36.200000000000003</v>
      </c>
      <c r="G1839" s="1">
        <v>20.74</v>
      </c>
      <c r="H1839" s="1">
        <v>61.27</v>
      </c>
      <c r="I1839" s="1">
        <v>197.18</v>
      </c>
      <c r="J1839" s="52">
        <f t="shared" si="28"/>
        <v>5.5712500000000005E-2</v>
      </c>
    </row>
    <row r="1840" spans="1:10" x14ac:dyDescent="0.35">
      <c r="A1840" s="1" t="s">
        <v>15845</v>
      </c>
      <c r="B1840" s="1">
        <v>39.94</v>
      </c>
      <c r="C1840" s="1">
        <v>26.78</v>
      </c>
      <c r="D1840" s="1">
        <v>30.25</v>
      </c>
      <c r="E1840" s="1">
        <v>28</v>
      </c>
      <c r="F1840" s="1">
        <v>36.200000000000003</v>
      </c>
      <c r="G1840" s="1">
        <v>21.8</v>
      </c>
      <c r="H1840" s="1">
        <v>59.67</v>
      </c>
      <c r="I1840" s="1">
        <v>200.1</v>
      </c>
      <c r="J1840" s="52">
        <f t="shared" si="28"/>
        <v>5.5342500000000003E-2</v>
      </c>
    </row>
    <row r="1841" spans="1:10" x14ac:dyDescent="0.35">
      <c r="A1841" s="1" t="s">
        <v>15844</v>
      </c>
      <c r="B1841" s="1">
        <v>38.71</v>
      </c>
      <c r="C1841" s="1">
        <v>23.46</v>
      </c>
      <c r="D1841" s="1">
        <v>28.4</v>
      </c>
      <c r="E1841" s="1">
        <v>30</v>
      </c>
      <c r="F1841" s="1">
        <v>37.770000000000003</v>
      </c>
      <c r="G1841" s="1">
        <v>24.76</v>
      </c>
      <c r="H1841" s="1">
        <v>61.34</v>
      </c>
      <c r="I1841" s="1">
        <v>199.97</v>
      </c>
      <c r="J1841" s="52">
        <f t="shared" si="28"/>
        <v>5.5551249999999996E-2</v>
      </c>
    </row>
    <row r="1842" spans="1:10" x14ac:dyDescent="0.35">
      <c r="A1842" s="1" t="s">
        <v>15843</v>
      </c>
      <c r="B1842" s="1">
        <v>39.94</v>
      </c>
      <c r="C1842" s="1">
        <v>24.42</v>
      </c>
      <c r="D1842" s="1">
        <v>36.61</v>
      </c>
      <c r="E1842" s="1">
        <v>35.28</v>
      </c>
      <c r="F1842" s="1">
        <v>38</v>
      </c>
      <c r="G1842" s="1">
        <v>28.62</v>
      </c>
      <c r="H1842" s="1">
        <v>64.36</v>
      </c>
      <c r="I1842" s="1">
        <v>207.03</v>
      </c>
      <c r="J1842" s="52">
        <f t="shared" si="28"/>
        <v>5.9282500000000002E-2</v>
      </c>
    </row>
    <row r="1843" spans="1:10" x14ac:dyDescent="0.35">
      <c r="A1843" s="1" t="s">
        <v>15842</v>
      </c>
      <c r="B1843" s="1">
        <v>43.45</v>
      </c>
      <c r="C1843" s="1">
        <v>27.82</v>
      </c>
      <c r="D1843" s="1">
        <v>30.57</v>
      </c>
      <c r="E1843" s="1">
        <v>38.729999999999997</v>
      </c>
      <c r="F1843" s="1">
        <v>47.4</v>
      </c>
      <c r="G1843" s="1">
        <v>32.31</v>
      </c>
      <c r="H1843" s="1">
        <v>75</v>
      </c>
      <c r="I1843" s="1">
        <v>245.54</v>
      </c>
      <c r="J1843" s="52">
        <f t="shared" si="28"/>
        <v>6.7602499999999996E-2</v>
      </c>
    </row>
    <row r="1844" spans="1:10" x14ac:dyDescent="0.35">
      <c r="A1844" s="1" t="s">
        <v>15841</v>
      </c>
      <c r="B1844" s="1">
        <v>52.07</v>
      </c>
      <c r="C1844" s="1">
        <v>33.99</v>
      </c>
      <c r="D1844" s="1">
        <v>32.31</v>
      </c>
      <c r="E1844" s="1">
        <v>40.380000000000003</v>
      </c>
      <c r="F1844" s="1">
        <v>46.12</v>
      </c>
      <c r="G1844" s="1">
        <v>36.659999999999997</v>
      </c>
      <c r="H1844" s="1">
        <v>88.15</v>
      </c>
      <c r="I1844" s="1">
        <v>275.31</v>
      </c>
      <c r="J1844" s="52">
        <f t="shared" si="28"/>
        <v>7.5623750000000003E-2</v>
      </c>
    </row>
    <row r="1845" spans="1:10" x14ac:dyDescent="0.35">
      <c r="A1845" s="1" t="s">
        <v>15840</v>
      </c>
      <c r="B1845" s="1">
        <v>60.04</v>
      </c>
      <c r="C1845" s="1">
        <v>39.299999999999997</v>
      </c>
      <c r="D1845" s="1">
        <v>43.61</v>
      </c>
      <c r="E1845" s="1">
        <v>74.900000000000006</v>
      </c>
      <c r="F1845" s="1">
        <v>53</v>
      </c>
      <c r="G1845" s="1">
        <v>38.450000000000003</v>
      </c>
      <c r="H1845" s="1">
        <v>98.71</v>
      </c>
      <c r="I1845" s="1">
        <v>286.52</v>
      </c>
      <c r="J1845" s="52">
        <f t="shared" si="28"/>
        <v>8.6816249999999998E-2</v>
      </c>
    </row>
    <row r="1846" spans="1:10" x14ac:dyDescent="0.35">
      <c r="A1846" s="1" t="s">
        <v>15839</v>
      </c>
      <c r="B1846" s="1">
        <v>50.63</v>
      </c>
      <c r="C1846" s="1">
        <v>33.909999999999997</v>
      </c>
      <c r="D1846" s="1">
        <v>42.4</v>
      </c>
      <c r="E1846" s="1">
        <v>49.7</v>
      </c>
      <c r="F1846" s="1">
        <v>46</v>
      </c>
      <c r="G1846" s="1">
        <v>35.4</v>
      </c>
      <c r="H1846" s="1">
        <v>70.91</v>
      </c>
      <c r="I1846" s="1">
        <v>249.9</v>
      </c>
      <c r="J1846" s="52">
        <f t="shared" si="28"/>
        <v>7.2356249999999983E-2</v>
      </c>
    </row>
    <row r="1847" spans="1:10" x14ac:dyDescent="0.35">
      <c r="A1847" s="1" t="s">
        <v>15838</v>
      </c>
      <c r="B1847" s="1">
        <v>42.27</v>
      </c>
      <c r="C1847" s="1">
        <v>27.09</v>
      </c>
      <c r="D1847" s="1">
        <v>34.04</v>
      </c>
      <c r="E1847" s="1">
        <v>50.5</v>
      </c>
      <c r="F1847" s="1">
        <v>44.39</v>
      </c>
      <c r="G1847" s="1">
        <v>29.99</v>
      </c>
      <c r="H1847" s="1">
        <v>60.15</v>
      </c>
      <c r="I1847" s="1">
        <v>216.94</v>
      </c>
      <c r="J1847" s="52">
        <f t="shared" si="28"/>
        <v>6.3171249999999998E-2</v>
      </c>
    </row>
    <row r="1848" spans="1:10" x14ac:dyDescent="0.35">
      <c r="A1848" s="1" t="s">
        <v>15837</v>
      </c>
      <c r="B1848" s="1">
        <v>39.99</v>
      </c>
      <c r="C1848" s="1">
        <v>26.92</v>
      </c>
      <c r="D1848" s="1">
        <v>39.9</v>
      </c>
      <c r="E1848" s="1">
        <v>47.48</v>
      </c>
      <c r="F1848" s="1">
        <v>41.7</v>
      </c>
      <c r="G1848" s="1">
        <v>31.83</v>
      </c>
      <c r="H1848" s="1">
        <v>57</v>
      </c>
      <c r="I1848" s="1">
        <v>228.5</v>
      </c>
      <c r="J1848" s="52">
        <f t="shared" si="28"/>
        <v>6.4164999999999986E-2</v>
      </c>
    </row>
    <row r="1849" spans="1:10" x14ac:dyDescent="0.35">
      <c r="A1849" s="1" t="s">
        <v>15836</v>
      </c>
      <c r="B1849" s="1">
        <v>33</v>
      </c>
      <c r="C1849" s="1">
        <v>25.15</v>
      </c>
      <c r="D1849" s="1">
        <v>38.17</v>
      </c>
      <c r="E1849" s="1">
        <v>44.99</v>
      </c>
      <c r="F1849" s="1">
        <v>40.74</v>
      </c>
      <c r="G1849" s="1">
        <v>29.06</v>
      </c>
      <c r="H1849" s="1">
        <v>48</v>
      </c>
      <c r="I1849" s="1">
        <v>186.93</v>
      </c>
      <c r="J1849" s="52">
        <f t="shared" si="28"/>
        <v>5.5755000000000006E-2</v>
      </c>
    </row>
    <row r="1850" spans="1:10" x14ac:dyDescent="0.35">
      <c r="A1850" s="1" t="s">
        <v>15835</v>
      </c>
      <c r="B1850" s="1">
        <v>31.11</v>
      </c>
      <c r="C1850" s="1">
        <v>24.67</v>
      </c>
      <c r="D1850" s="1">
        <v>25</v>
      </c>
      <c r="E1850" s="1">
        <v>43.3</v>
      </c>
      <c r="F1850" s="1">
        <v>39.08</v>
      </c>
      <c r="G1850" s="1">
        <v>26.67</v>
      </c>
      <c r="H1850" s="1">
        <v>59.6</v>
      </c>
      <c r="I1850" s="1">
        <v>189.94</v>
      </c>
      <c r="J1850" s="52">
        <f t="shared" si="28"/>
        <v>5.4921249999999998E-2</v>
      </c>
    </row>
    <row r="1851" spans="1:10" x14ac:dyDescent="0.35">
      <c r="A1851" s="1" t="s">
        <v>15834</v>
      </c>
      <c r="B1851" s="1">
        <v>31.6</v>
      </c>
      <c r="C1851" s="1">
        <v>22.69</v>
      </c>
      <c r="D1851" s="1">
        <v>15.79</v>
      </c>
      <c r="E1851" s="1">
        <v>40.799999999999997</v>
      </c>
      <c r="F1851" s="1">
        <v>38.49</v>
      </c>
      <c r="G1851" s="1">
        <v>24</v>
      </c>
      <c r="H1851" s="1">
        <v>56.24</v>
      </c>
      <c r="I1851" s="1">
        <v>189.9</v>
      </c>
      <c r="J1851" s="52">
        <f t="shared" si="28"/>
        <v>5.2438749999999999E-2</v>
      </c>
    </row>
    <row r="1852" spans="1:10" x14ac:dyDescent="0.35">
      <c r="A1852" s="1" t="s">
        <v>15833</v>
      </c>
      <c r="B1852" s="1">
        <v>29.89</v>
      </c>
      <c r="C1852" s="1">
        <v>22.58</v>
      </c>
      <c r="D1852" s="1">
        <v>16.12</v>
      </c>
      <c r="E1852" s="1">
        <v>40</v>
      </c>
      <c r="F1852" s="1">
        <v>37.450000000000003</v>
      </c>
      <c r="G1852" s="1">
        <v>22.99</v>
      </c>
      <c r="H1852" s="1">
        <v>50.89</v>
      </c>
      <c r="I1852" s="1">
        <v>185.57</v>
      </c>
      <c r="J1852" s="52">
        <f t="shared" si="28"/>
        <v>5.0686250000000002E-2</v>
      </c>
    </row>
    <row r="1853" spans="1:10" x14ac:dyDescent="0.35">
      <c r="A1853" s="1" t="s">
        <v>15832</v>
      </c>
      <c r="B1853" s="1">
        <v>28.3</v>
      </c>
      <c r="C1853" s="1">
        <v>22.89</v>
      </c>
      <c r="D1853" s="1">
        <v>12.67</v>
      </c>
      <c r="E1853" s="1">
        <v>37.700000000000003</v>
      </c>
      <c r="F1853" s="1">
        <v>36.47</v>
      </c>
      <c r="G1853" s="1">
        <v>22.16</v>
      </c>
      <c r="H1853" s="1">
        <v>48.5</v>
      </c>
      <c r="I1853" s="1">
        <v>184.66</v>
      </c>
      <c r="J1853" s="52">
        <f t="shared" si="28"/>
        <v>4.9168750000000004E-2</v>
      </c>
    </row>
    <row r="1854" spans="1:10" x14ac:dyDescent="0.35">
      <c r="A1854" s="1" t="s">
        <v>15831</v>
      </c>
      <c r="B1854" s="1">
        <v>28.16</v>
      </c>
      <c r="C1854" s="1">
        <v>22.85</v>
      </c>
      <c r="D1854" s="1">
        <v>13.43</v>
      </c>
      <c r="E1854" s="1">
        <v>37.5</v>
      </c>
      <c r="F1854" s="1">
        <v>36.42</v>
      </c>
      <c r="G1854" s="1">
        <v>22.26</v>
      </c>
      <c r="H1854" s="1">
        <v>50</v>
      </c>
      <c r="I1854" s="1">
        <v>185.06</v>
      </c>
      <c r="J1854" s="52">
        <f t="shared" si="28"/>
        <v>4.9460000000000004E-2</v>
      </c>
    </row>
    <row r="1855" spans="1:10" x14ac:dyDescent="0.35">
      <c r="A1855" s="1" t="s">
        <v>15830</v>
      </c>
      <c r="B1855" s="1">
        <v>31.08</v>
      </c>
      <c r="C1855" s="1">
        <v>22.57</v>
      </c>
      <c r="D1855" s="1">
        <v>12.47</v>
      </c>
      <c r="E1855" s="1">
        <v>40</v>
      </c>
      <c r="F1855" s="1">
        <v>40.29</v>
      </c>
      <c r="G1855" s="1">
        <v>26</v>
      </c>
      <c r="H1855" s="1">
        <v>52.1</v>
      </c>
      <c r="I1855" s="1">
        <v>190.8</v>
      </c>
      <c r="J1855" s="52">
        <f t="shared" si="28"/>
        <v>5.1913750000000002E-2</v>
      </c>
    </row>
    <row r="1856" spans="1:10" x14ac:dyDescent="0.35">
      <c r="A1856" s="1" t="s">
        <v>15829</v>
      </c>
      <c r="B1856" s="1">
        <v>41.96</v>
      </c>
      <c r="C1856" s="1">
        <v>23.17</v>
      </c>
      <c r="D1856" s="1">
        <v>11.62</v>
      </c>
      <c r="E1856" s="1">
        <v>53.55</v>
      </c>
      <c r="F1856" s="1">
        <v>46.96</v>
      </c>
      <c r="G1856" s="1">
        <v>30.25</v>
      </c>
      <c r="H1856" s="1">
        <v>67.02</v>
      </c>
      <c r="I1856" s="1">
        <v>198.23</v>
      </c>
      <c r="J1856" s="52">
        <f t="shared" si="28"/>
        <v>5.9095000000000002E-2</v>
      </c>
    </row>
    <row r="1857" spans="1:10" x14ac:dyDescent="0.35">
      <c r="A1857" s="1" t="s">
        <v>15828</v>
      </c>
      <c r="B1857" s="1">
        <v>50.93</v>
      </c>
      <c r="C1857" s="1">
        <v>29.09</v>
      </c>
      <c r="D1857" s="1">
        <v>9.64</v>
      </c>
      <c r="E1857" s="1">
        <v>65.8</v>
      </c>
      <c r="F1857" s="1">
        <v>51.27</v>
      </c>
      <c r="G1857" s="1">
        <v>33.74</v>
      </c>
      <c r="H1857" s="1">
        <v>71.55</v>
      </c>
      <c r="I1857" s="1">
        <v>204.14</v>
      </c>
      <c r="J1857" s="52">
        <f t="shared" si="28"/>
        <v>6.4519999999999994E-2</v>
      </c>
    </row>
    <row r="1858" spans="1:10" x14ac:dyDescent="0.35">
      <c r="A1858" s="1" t="s">
        <v>15827</v>
      </c>
      <c r="B1858" s="1">
        <v>50.48</v>
      </c>
      <c r="C1858" s="1">
        <v>29.38</v>
      </c>
      <c r="D1858" s="1">
        <v>13.73</v>
      </c>
      <c r="E1858" s="1">
        <v>67.09</v>
      </c>
      <c r="F1858" s="1">
        <v>54.38</v>
      </c>
      <c r="G1858" s="1">
        <v>32.06</v>
      </c>
      <c r="H1858" s="1">
        <v>71.53</v>
      </c>
      <c r="I1858" s="1">
        <v>194.34</v>
      </c>
      <c r="J1858" s="52">
        <f t="shared" si="28"/>
        <v>6.4123750000000007E-2</v>
      </c>
    </row>
    <row r="1859" spans="1:10" x14ac:dyDescent="0.35">
      <c r="A1859" s="1" t="s">
        <v>15826</v>
      </c>
      <c r="B1859" s="1">
        <v>58.33</v>
      </c>
      <c r="C1859" s="1">
        <v>28.58</v>
      </c>
      <c r="D1859" s="1">
        <v>18.440000000000001</v>
      </c>
      <c r="E1859" s="1">
        <v>71.95</v>
      </c>
      <c r="F1859" s="1">
        <v>49.69</v>
      </c>
      <c r="G1859" s="1">
        <v>28.75</v>
      </c>
      <c r="H1859" s="1">
        <v>64.099999999999994</v>
      </c>
      <c r="I1859" s="1">
        <v>140</v>
      </c>
      <c r="J1859" s="52">
        <f t="shared" ref="J1859:J1922" si="29">(AVERAGE(B1859:I1859))/1000</f>
        <v>5.7480000000000003E-2</v>
      </c>
    </row>
    <row r="1860" spans="1:10" x14ac:dyDescent="0.35">
      <c r="A1860" s="1" t="s">
        <v>15825</v>
      </c>
      <c r="B1860" s="1">
        <v>52.44</v>
      </c>
      <c r="C1860" s="1">
        <v>26.96</v>
      </c>
      <c r="D1860" s="1">
        <v>28.5</v>
      </c>
      <c r="E1860" s="1">
        <v>66.5</v>
      </c>
      <c r="F1860" s="1">
        <v>46.31</v>
      </c>
      <c r="G1860" s="1">
        <v>25.04</v>
      </c>
      <c r="H1860" s="1">
        <v>39.590000000000003</v>
      </c>
      <c r="I1860" s="1">
        <v>96.38</v>
      </c>
      <c r="J1860" s="52">
        <f t="shared" si="29"/>
        <v>4.7715E-2</v>
      </c>
    </row>
    <row r="1861" spans="1:10" x14ac:dyDescent="0.35">
      <c r="A1861" s="1" t="s">
        <v>15824</v>
      </c>
      <c r="B1861" s="1">
        <v>55</v>
      </c>
      <c r="C1861" s="1">
        <v>25.22</v>
      </c>
      <c r="D1861" s="1">
        <v>28.6</v>
      </c>
      <c r="E1861" s="1">
        <v>55.41</v>
      </c>
      <c r="F1861" s="1">
        <v>44.55</v>
      </c>
      <c r="G1861" s="1">
        <v>24.93</v>
      </c>
      <c r="H1861" s="1">
        <v>39.4</v>
      </c>
      <c r="I1861" s="1">
        <v>12.73</v>
      </c>
      <c r="J1861" s="52">
        <f t="shared" si="29"/>
        <v>3.5729999999999998E-2</v>
      </c>
    </row>
    <row r="1862" spans="1:10" x14ac:dyDescent="0.35">
      <c r="A1862" s="1" t="s">
        <v>15823</v>
      </c>
      <c r="B1862" s="1">
        <v>42</v>
      </c>
      <c r="C1862" s="1">
        <v>30.97</v>
      </c>
      <c r="D1862" s="1">
        <v>30.39</v>
      </c>
      <c r="E1862" s="1">
        <v>51.46</v>
      </c>
      <c r="F1862" s="1">
        <v>43.31</v>
      </c>
      <c r="G1862" s="1">
        <v>22.83</v>
      </c>
      <c r="H1862" s="1">
        <v>36.9</v>
      </c>
      <c r="I1862" s="1">
        <v>-8.02</v>
      </c>
      <c r="J1862" s="52">
        <f t="shared" si="29"/>
        <v>3.1229999999999994E-2</v>
      </c>
    </row>
    <row r="1863" spans="1:10" x14ac:dyDescent="0.35">
      <c r="A1863" s="1" t="s">
        <v>15822</v>
      </c>
      <c r="B1863" s="1">
        <v>39.94</v>
      </c>
      <c r="C1863" s="1">
        <v>26</v>
      </c>
      <c r="D1863" s="1">
        <v>30.47</v>
      </c>
      <c r="E1863" s="1">
        <v>48.67</v>
      </c>
      <c r="F1863" s="1">
        <v>42.89</v>
      </c>
      <c r="G1863" s="1">
        <v>22.99</v>
      </c>
      <c r="H1863" s="1">
        <v>30.46</v>
      </c>
      <c r="I1863" s="1">
        <v>-22.89</v>
      </c>
      <c r="J1863" s="52">
        <f t="shared" si="29"/>
        <v>2.7316249999999997E-2</v>
      </c>
    </row>
    <row r="1864" spans="1:10" x14ac:dyDescent="0.35">
      <c r="A1864" s="1" t="s">
        <v>15821</v>
      </c>
      <c r="B1864" s="1">
        <v>39</v>
      </c>
      <c r="C1864" s="1">
        <v>21.34</v>
      </c>
      <c r="D1864" s="1">
        <v>28.45</v>
      </c>
      <c r="E1864" s="1">
        <v>45.95</v>
      </c>
      <c r="F1864" s="1">
        <v>42.48</v>
      </c>
      <c r="G1864" s="1">
        <v>24.92</v>
      </c>
      <c r="H1864" s="1">
        <v>36</v>
      </c>
      <c r="I1864" s="1">
        <v>-3.8</v>
      </c>
      <c r="J1864" s="52">
        <f t="shared" si="29"/>
        <v>2.9292499999999996E-2</v>
      </c>
    </row>
    <row r="1865" spans="1:10" x14ac:dyDescent="0.35">
      <c r="A1865" s="1" t="s">
        <v>15820</v>
      </c>
      <c r="B1865" s="1">
        <v>38.07</v>
      </c>
      <c r="C1865" s="1">
        <v>20.93</v>
      </c>
      <c r="D1865" s="1">
        <v>28.31</v>
      </c>
      <c r="E1865" s="1">
        <v>50.03</v>
      </c>
      <c r="F1865" s="1">
        <v>43.74</v>
      </c>
      <c r="G1865" s="1">
        <v>27.2</v>
      </c>
      <c r="H1865" s="1">
        <v>38.380000000000003</v>
      </c>
      <c r="I1865" s="1">
        <v>0</v>
      </c>
      <c r="J1865" s="52">
        <f t="shared" si="29"/>
        <v>3.0832499999999999E-2</v>
      </c>
    </row>
    <row r="1866" spans="1:10" x14ac:dyDescent="0.35">
      <c r="A1866" s="1" t="s">
        <v>15819</v>
      </c>
      <c r="B1866" s="1">
        <v>39</v>
      </c>
      <c r="C1866" s="1">
        <v>21.3</v>
      </c>
      <c r="D1866" s="1">
        <v>28.39</v>
      </c>
      <c r="E1866" s="1">
        <v>50.99</v>
      </c>
      <c r="F1866" s="1">
        <v>44.61</v>
      </c>
      <c r="G1866" s="1">
        <v>29.37</v>
      </c>
      <c r="H1866" s="1">
        <v>39.590000000000003</v>
      </c>
      <c r="I1866" s="1">
        <v>39.58</v>
      </c>
      <c r="J1866" s="52">
        <f t="shared" si="29"/>
        <v>3.6603750000000004E-2</v>
      </c>
    </row>
    <row r="1867" spans="1:10" x14ac:dyDescent="0.35">
      <c r="A1867" s="1" t="s">
        <v>15818</v>
      </c>
      <c r="B1867" s="1">
        <v>43.91</v>
      </c>
      <c r="C1867" s="1">
        <v>24</v>
      </c>
      <c r="D1867" s="1">
        <v>30</v>
      </c>
      <c r="E1867" s="1">
        <v>57.18</v>
      </c>
      <c r="F1867" s="1">
        <v>48.96</v>
      </c>
      <c r="G1867" s="1">
        <v>32.28</v>
      </c>
      <c r="H1867" s="1">
        <v>50.3</v>
      </c>
      <c r="I1867" s="1">
        <v>190.43</v>
      </c>
      <c r="J1867" s="52">
        <f t="shared" si="29"/>
        <v>5.9632499999999998E-2</v>
      </c>
    </row>
    <row r="1868" spans="1:10" x14ac:dyDescent="0.35">
      <c r="A1868" s="1" t="s">
        <v>15817</v>
      </c>
      <c r="B1868" s="1">
        <v>54.8</v>
      </c>
      <c r="C1868" s="1">
        <v>31.21</v>
      </c>
      <c r="D1868" s="1">
        <v>31.11</v>
      </c>
      <c r="E1868" s="1">
        <v>73</v>
      </c>
      <c r="F1868" s="1">
        <v>55.17</v>
      </c>
      <c r="G1868" s="1">
        <v>38.700000000000003</v>
      </c>
      <c r="H1868" s="1">
        <v>64.36</v>
      </c>
      <c r="I1868" s="1">
        <v>259.35000000000002</v>
      </c>
      <c r="J1868" s="52">
        <f t="shared" si="29"/>
        <v>7.5962500000000002E-2</v>
      </c>
    </row>
    <row r="1869" spans="1:10" x14ac:dyDescent="0.35">
      <c r="A1869" s="1" t="s">
        <v>15816</v>
      </c>
      <c r="B1869" s="1">
        <v>65.67</v>
      </c>
      <c r="C1869" s="1">
        <v>35.42</v>
      </c>
      <c r="D1869" s="1">
        <v>32.6</v>
      </c>
      <c r="E1869" s="1">
        <v>98.19</v>
      </c>
      <c r="F1869" s="1">
        <v>60.73</v>
      </c>
      <c r="G1869" s="1">
        <v>43.57</v>
      </c>
      <c r="H1869" s="1">
        <v>72.989999999999995</v>
      </c>
      <c r="I1869" s="1">
        <v>295.8</v>
      </c>
      <c r="J1869" s="52">
        <f t="shared" si="29"/>
        <v>8.8121249999999998E-2</v>
      </c>
    </row>
    <row r="1870" spans="1:10" x14ac:dyDescent="0.35">
      <c r="A1870" s="1" t="s">
        <v>15815</v>
      </c>
      <c r="B1870" s="1">
        <v>48.51</v>
      </c>
      <c r="C1870" s="1">
        <v>27.08</v>
      </c>
      <c r="D1870" s="1">
        <v>31.54</v>
      </c>
      <c r="E1870" s="1">
        <v>59.98</v>
      </c>
      <c r="F1870" s="1">
        <v>52.55</v>
      </c>
      <c r="G1870" s="1">
        <v>33.94</v>
      </c>
      <c r="H1870" s="1">
        <v>66.400000000000006</v>
      </c>
      <c r="I1870" s="1">
        <v>222.91</v>
      </c>
      <c r="J1870" s="52">
        <f t="shared" si="29"/>
        <v>6.786375E-2</v>
      </c>
    </row>
    <row r="1871" spans="1:10" x14ac:dyDescent="0.35">
      <c r="A1871" s="1" t="s">
        <v>15814</v>
      </c>
      <c r="B1871" s="1">
        <v>42.91</v>
      </c>
      <c r="C1871" s="1">
        <v>23</v>
      </c>
      <c r="D1871" s="1">
        <v>30.86</v>
      </c>
      <c r="E1871" s="1">
        <v>50.17</v>
      </c>
      <c r="F1871" s="1">
        <v>46.46</v>
      </c>
      <c r="G1871" s="1">
        <v>30.51</v>
      </c>
      <c r="H1871" s="1">
        <v>61.99</v>
      </c>
      <c r="I1871" s="1">
        <v>199.9</v>
      </c>
      <c r="J1871" s="52">
        <f t="shared" si="29"/>
        <v>6.0724999999999994E-2</v>
      </c>
    </row>
    <row r="1872" spans="1:10" x14ac:dyDescent="0.35">
      <c r="A1872" s="1" t="s">
        <v>15813</v>
      </c>
      <c r="B1872" s="1">
        <v>42</v>
      </c>
      <c r="C1872" s="1">
        <v>26.98</v>
      </c>
      <c r="D1872" s="1">
        <v>29.9</v>
      </c>
      <c r="E1872" s="1">
        <v>49.53</v>
      </c>
      <c r="F1872" s="1">
        <v>44.72</v>
      </c>
      <c r="G1872" s="1">
        <v>28.7</v>
      </c>
      <c r="H1872" s="1">
        <v>60.64</v>
      </c>
      <c r="I1872" s="1">
        <v>199.9</v>
      </c>
      <c r="J1872" s="52">
        <f t="shared" si="29"/>
        <v>6.0296250000000003E-2</v>
      </c>
    </row>
    <row r="1873" spans="1:10" x14ac:dyDescent="0.35">
      <c r="A1873" s="1" t="s">
        <v>15812</v>
      </c>
      <c r="B1873" s="1">
        <v>36.11</v>
      </c>
      <c r="C1873" s="1">
        <v>21.97</v>
      </c>
      <c r="D1873" s="1">
        <v>28.3</v>
      </c>
      <c r="E1873" s="1">
        <v>46</v>
      </c>
      <c r="F1873" s="1">
        <v>41.08</v>
      </c>
      <c r="G1873" s="1">
        <v>27.1</v>
      </c>
      <c r="H1873" s="1">
        <v>60.11</v>
      </c>
      <c r="I1873" s="1">
        <v>204.16</v>
      </c>
      <c r="J1873" s="52">
        <f t="shared" si="29"/>
        <v>5.8103749999999989E-2</v>
      </c>
    </row>
    <row r="1874" spans="1:10" x14ac:dyDescent="0.35">
      <c r="A1874" s="1" t="s">
        <v>15811</v>
      </c>
      <c r="B1874" s="1">
        <v>37</v>
      </c>
      <c r="C1874" s="1">
        <v>29</v>
      </c>
      <c r="D1874" s="1">
        <v>25.3</v>
      </c>
      <c r="E1874" s="1">
        <v>42.29</v>
      </c>
      <c r="F1874" s="1">
        <v>38.28</v>
      </c>
      <c r="G1874" s="1">
        <v>19.899999999999999</v>
      </c>
      <c r="H1874" s="1">
        <v>58.82</v>
      </c>
      <c r="I1874" s="1">
        <v>196.3</v>
      </c>
      <c r="J1874" s="52">
        <f t="shared" si="29"/>
        <v>5.5861250000000001E-2</v>
      </c>
    </row>
    <row r="1875" spans="1:10" x14ac:dyDescent="0.35">
      <c r="A1875" s="1" t="s">
        <v>15810</v>
      </c>
      <c r="B1875" s="1">
        <v>34.96</v>
      </c>
      <c r="C1875" s="1">
        <v>24.08</v>
      </c>
      <c r="D1875" s="1">
        <v>28.3</v>
      </c>
      <c r="E1875" s="1">
        <v>37.64</v>
      </c>
      <c r="F1875" s="1">
        <v>36.299999999999997</v>
      </c>
      <c r="G1875" s="1">
        <v>20</v>
      </c>
      <c r="H1875" s="1">
        <v>55.74</v>
      </c>
      <c r="I1875" s="1">
        <v>171.49</v>
      </c>
      <c r="J1875" s="52">
        <f t="shared" si="29"/>
        <v>5.1063749999999998E-2</v>
      </c>
    </row>
    <row r="1876" spans="1:10" x14ac:dyDescent="0.35">
      <c r="A1876" s="1" t="s">
        <v>15809</v>
      </c>
      <c r="B1876" s="1">
        <v>31.96</v>
      </c>
      <c r="C1876" s="1">
        <v>20.82</v>
      </c>
      <c r="D1876" s="1">
        <v>30.2</v>
      </c>
      <c r="E1876" s="1">
        <v>39.770000000000003</v>
      </c>
      <c r="F1876" s="1">
        <v>35.049999999999997</v>
      </c>
      <c r="G1876" s="1">
        <v>18.62</v>
      </c>
      <c r="H1876" s="1">
        <v>54.99</v>
      </c>
      <c r="I1876" s="1">
        <v>157.65</v>
      </c>
      <c r="J1876" s="52">
        <f t="shared" si="29"/>
        <v>4.8632500000000009E-2</v>
      </c>
    </row>
    <row r="1877" spans="1:10" x14ac:dyDescent="0.35">
      <c r="A1877" s="1" t="s">
        <v>15808</v>
      </c>
      <c r="B1877" s="1">
        <v>29.46</v>
      </c>
      <c r="C1877" s="1">
        <v>20.399999999999999</v>
      </c>
      <c r="D1877" s="1">
        <v>26.15</v>
      </c>
      <c r="E1877" s="1">
        <v>36.590000000000003</v>
      </c>
      <c r="F1877" s="1">
        <v>34.33</v>
      </c>
      <c r="G1877" s="1">
        <v>18.600000000000001</v>
      </c>
      <c r="H1877" s="1">
        <v>50.81</v>
      </c>
      <c r="I1877" s="1">
        <v>150</v>
      </c>
      <c r="J1877" s="52">
        <f t="shared" si="29"/>
        <v>4.5792500000000007E-2</v>
      </c>
    </row>
    <row r="1878" spans="1:10" x14ac:dyDescent="0.35">
      <c r="A1878" s="1" t="s">
        <v>15807</v>
      </c>
      <c r="B1878" s="1">
        <v>28.66</v>
      </c>
      <c r="C1878" s="1">
        <v>20</v>
      </c>
      <c r="D1878" s="1">
        <v>22.06</v>
      </c>
      <c r="E1878" s="1">
        <v>36.590000000000003</v>
      </c>
      <c r="F1878" s="1">
        <v>34.69</v>
      </c>
      <c r="G1878" s="1">
        <v>19</v>
      </c>
      <c r="H1878" s="1">
        <v>50</v>
      </c>
      <c r="I1878" s="1">
        <v>156.47</v>
      </c>
      <c r="J1878" s="52">
        <f t="shared" si="29"/>
        <v>4.5933750000000002E-2</v>
      </c>
    </row>
    <row r="1879" spans="1:10" x14ac:dyDescent="0.35">
      <c r="A1879" s="1" t="s">
        <v>15806</v>
      </c>
      <c r="B1879" s="1">
        <v>30.75</v>
      </c>
      <c r="C1879" s="1">
        <v>20.29</v>
      </c>
      <c r="D1879" s="1">
        <v>26.08</v>
      </c>
      <c r="E1879" s="1">
        <v>39.4</v>
      </c>
      <c r="F1879" s="1">
        <v>37.200000000000003</v>
      </c>
      <c r="G1879" s="1">
        <v>25.25</v>
      </c>
      <c r="H1879" s="1">
        <v>51.03</v>
      </c>
      <c r="I1879" s="1">
        <v>157.56</v>
      </c>
      <c r="J1879" s="52">
        <f t="shared" si="29"/>
        <v>4.8445000000000009E-2</v>
      </c>
    </row>
    <row r="1880" spans="1:10" x14ac:dyDescent="0.35">
      <c r="A1880" s="1" t="s">
        <v>15805</v>
      </c>
      <c r="B1880" s="1">
        <v>39.22</v>
      </c>
      <c r="C1880" s="1">
        <v>20.399999999999999</v>
      </c>
      <c r="D1880" s="1">
        <v>36.299999999999997</v>
      </c>
      <c r="E1880" s="1">
        <v>42.5</v>
      </c>
      <c r="F1880" s="1">
        <v>41.23</v>
      </c>
      <c r="G1880" s="1">
        <v>27.4</v>
      </c>
      <c r="H1880" s="1">
        <v>52.54</v>
      </c>
      <c r="I1880" s="1">
        <v>170.32</v>
      </c>
      <c r="J1880" s="52">
        <f t="shared" si="29"/>
        <v>5.3738749999999995E-2</v>
      </c>
    </row>
    <row r="1881" spans="1:10" x14ac:dyDescent="0.35">
      <c r="A1881" s="1" t="s">
        <v>15804</v>
      </c>
      <c r="B1881" s="1">
        <v>45.42</v>
      </c>
      <c r="C1881" s="1">
        <v>20.34</v>
      </c>
      <c r="D1881" s="1">
        <v>40.98</v>
      </c>
      <c r="E1881" s="1">
        <v>61.98</v>
      </c>
      <c r="F1881" s="1">
        <v>45.56</v>
      </c>
      <c r="G1881" s="1">
        <v>33.79</v>
      </c>
      <c r="H1881" s="1">
        <v>56.72</v>
      </c>
      <c r="I1881" s="1">
        <v>159.47</v>
      </c>
      <c r="J1881" s="52">
        <f t="shared" si="29"/>
        <v>5.8032500000000001E-2</v>
      </c>
    </row>
    <row r="1882" spans="1:10" x14ac:dyDescent="0.35">
      <c r="A1882" s="1" t="s">
        <v>15803</v>
      </c>
      <c r="B1882" s="1">
        <v>44.2</v>
      </c>
      <c r="C1882" s="1">
        <v>20.58</v>
      </c>
      <c r="D1882" s="1">
        <v>42.31</v>
      </c>
      <c r="E1882" s="1">
        <v>69.31</v>
      </c>
      <c r="F1882" s="1">
        <v>52.94</v>
      </c>
      <c r="G1882" s="1">
        <v>33.229999999999997</v>
      </c>
      <c r="H1882" s="1">
        <v>53.36</v>
      </c>
      <c r="I1882" s="1">
        <v>140.1</v>
      </c>
      <c r="J1882" s="52">
        <f t="shared" si="29"/>
        <v>5.7003749999999999E-2</v>
      </c>
    </row>
    <row r="1883" spans="1:10" x14ac:dyDescent="0.35">
      <c r="A1883" s="1" t="s">
        <v>15802</v>
      </c>
      <c r="B1883" s="1">
        <v>59.99</v>
      </c>
      <c r="C1883" s="1">
        <v>20.97</v>
      </c>
      <c r="D1883" s="1">
        <v>42</v>
      </c>
      <c r="E1883" s="1">
        <v>69.17</v>
      </c>
      <c r="F1883" s="1">
        <v>46.36</v>
      </c>
      <c r="G1883" s="1">
        <v>29.19</v>
      </c>
      <c r="H1883" s="1">
        <v>51.29</v>
      </c>
      <c r="I1883" s="1">
        <v>77.7</v>
      </c>
      <c r="J1883" s="52">
        <f t="shared" si="29"/>
        <v>4.9583750000000003E-2</v>
      </c>
    </row>
    <row r="1884" spans="1:10" x14ac:dyDescent="0.35">
      <c r="A1884" s="1" t="s">
        <v>15801</v>
      </c>
      <c r="B1884" s="1">
        <v>74.94</v>
      </c>
      <c r="C1884" s="1">
        <v>24.94</v>
      </c>
      <c r="D1884" s="1">
        <v>40.1</v>
      </c>
      <c r="E1884" s="1">
        <v>39.61</v>
      </c>
      <c r="F1884" s="1">
        <v>43.89</v>
      </c>
      <c r="G1884" s="1">
        <v>28.87</v>
      </c>
      <c r="H1884" s="1">
        <v>47.07</v>
      </c>
      <c r="I1884" s="1">
        <v>-0.1</v>
      </c>
      <c r="J1884" s="52">
        <f t="shared" si="29"/>
        <v>3.741499999999999E-2</v>
      </c>
    </row>
    <row r="1885" spans="1:10" x14ac:dyDescent="0.35">
      <c r="A1885" s="1" t="s">
        <v>15800</v>
      </c>
      <c r="B1885" s="1">
        <v>51.99</v>
      </c>
      <c r="C1885" s="1">
        <v>24.87</v>
      </c>
      <c r="D1885" s="1">
        <v>42</v>
      </c>
      <c r="E1885" s="1">
        <v>39.5</v>
      </c>
      <c r="F1885" s="1">
        <v>39.86</v>
      </c>
      <c r="G1885" s="1">
        <v>26.14</v>
      </c>
      <c r="H1885" s="1">
        <v>45.67</v>
      </c>
      <c r="I1885" s="1">
        <v>-5.31</v>
      </c>
      <c r="J1885" s="52">
        <f t="shared" si="29"/>
        <v>3.3090000000000001E-2</v>
      </c>
    </row>
    <row r="1886" spans="1:10" x14ac:dyDescent="0.35">
      <c r="A1886" s="1" t="s">
        <v>15799</v>
      </c>
      <c r="B1886" s="1">
        <v>42.44</v>
      </c>
      <c r="C1886" s="1">
        <v>26</v>
      </c>
      <c r="D1886" s="1">
        <v>35</v>
      </c>
      <c r="E1886" s="1">
        <v>39</v>
      </c>
      <c r="F1886" s="1">
        <v>37.590000000000003</v>
      </c>
      <c r="G1886" s="1">
        <v>22.85</v>
      </c>
      <c r="H1886" s="1">
        <v>45.08</v>
      </c>
      <c r="I1886" s="1">
        <v>-16.809999999999999</v>
      </c>
      <c r="J1886" s="52">
        <f t="shared" si="29"/>
        <v>2.8893749999999996E-2</v>
      </c>
    </row>
    <row r="1887" spans="1:10" x14ac:dyDescent="0.35">
      <c r="A1887" s="1" t="s">
        <v>15798</v>
      </c>
      <c r="B1887" s="1">
        <v>40</v>
      </c>
      <c r="C1887" s="1">
        <v>27.44</v>
      </c>
      <c r="D1887" s="1">
        <v>33.01</v>
      </c>
      <c r="E1887" s="1">
        <v>39</v>
      </c>
      <c r="F1887" s="1">
        <v>37.47</v>
      </c>
      <c r="G1887" s="1">
        <v>21.36</v>
      </c>
      <c r="H1887" s="1">
        <v>43.05</v>
      </c>
      <c r="I1887" s="1">
        <v>-19.04</v>
      </c>
      <c r="J1887" s="52">
        <f t="shared" si="29"/>
        <v>2.7786249999999998E-2</v>
      </c>
    </row>
    <row r="1888" spans="1:10" x14ac:dyDescent="0.35">
      <c r="A1888" s="1" t="s">
        <v>15797</v>
      </c>
      <c r="B1888" s="1">
        <v>38.83</v>
      </c>
      <c r="C1888" s="1">
        <v>24.94</v>
      </c>
      <c r="D1888" s="1">
        <v>32.19</v>
      </c>
      <c r="E1888" s="1">
        <v>39.74</v>
      </c>
      <c r="F1888" s="1">
        <v>38.159999999999997</v>
      </c>
      <c r="G1888" s="1">
        <v>20.04</v>
      </c>
      <c r="H1888" s="1">
        <v>40.98</v>
      </c>
      <c r="I1888" s="1">
        <v>0</v>
      </c>
      <c r="J1888" s="52">
        <f t="shared" si="29"/>
        <v>2.9359999999999997E-2</v>
      </c>
    </row>
    <row r="1889" spans="1:10" x14ac:dyDescent="0.35">
      <c r="A1889" s="1" t="s">
        <v>15796</v>
      </c>
      <c r="B1889" s="1">
        <v>38.090000000000003</v>
      </c>
      <c r="C1889" s="1">
        <v>23.1</v>
      </c>
      <c r="D1889" s="1">
        <v>30.82</v>
      </c>
      <c r="E1889" s="1">
        <v>39.5</v>
      </c>
      <c r="F1889" s="1">
        <v>40.36</v>
      </c>
      <c r="G1889" s="1">
        <v>22.13</v>
      </c>
      <c r="H1889" s="1">
        <v>44</v>
      </c>
      <c r="I1889" s="1">
        <v>140.66</v>
      </c>
      <c r="J1889" s="52">
        <f t="shared" si="29"/>
        <v>4.7332499999999993E-2</v>
      </c>
    </row>
    <row r="1890" spans="1:10" x14ac:dyDescent="0.35">
      <c r="A1890" s="1" t="s">
        <v>15795</v>
      </c>
      <c r="B1890" s="1">
        <v>38.44</v>
      </c>
      <c r="C1890" s="1">
        <v>20.71</v>
      </c>
      <c r="D1890" s="1">
        <v>30.56</v>
      </c>
      <c r="E1890" s="1">
        <v>40</v>
      </c>
      <c r="F1890" s="1">
        <v>42.1</v>
      </c>
      <c r="G1890" s="1">
        <v>23.71</v>
      </c>
      <c r="H1890" s="1">
        <v>44.92</v>
      </c>
      <c r="I1890" s="1">
        <v>187.83</v>
      </c>
      <c r="J1890" s="52">
        <f t="shared" si="29"/>
        <v>5.3533749999999998E-2</v>
      </c>
    </row>
    <row r="1891" spans="1:10" x14ac:dyDescent="0.35">
      <c r="A1891" s="1" t="s">
        <v>15794</v>
      </c>
      <c r="B1891" s="1">
        <v>40.44</v>
      </c>
      <c r="C1891" s="1">
        <v>21.25</v>
      </c>
      <c r="D1891" s="1">
        <v>32</v>
      </c>
      <c r="E1891" s="1">
        <v>47.12</v>
      </c>
      <c r="F1891" s="1">
        <v>45.49</v>
      </c>
      <c r="G1891" s="1">
        <v>26.62</v>
      </c>
      <c r="H1891" s="1">
        <v>49.94</v>
      </c>
      <c r="I1891" s="1">
        <v>212.3</v>
      </c>
      <c r="J1891" s="52">
        <f t="shared" si="29"/>
        <v>5.9395000000000003E-2</v>
      </c>
    </row>
    <row r="1892" spans="1:10" x14ac:dyDescent="0.35">
      <c r="A1892" s="1" t="s">
        <v>15793</v>
      </c>
      <c r="B1892" s="1">
        <v>46.09</v>
      </c>
      <c r="C1892" s="1">
        <v>26</v>
      </c>
      <c r="D1892" s="1">
        <v>38.380000000000003</v>
      </c>
      <c r="E1892" s="1">
        <v>56.92</v>
      </c>
      <c r="F1892" s="1">
        <v>51</v>
      </c>
      <c r="G1892" s="1">
        <v>28.63</v>
      </c>
      <c r="H1892" s="1">
        <v>62.5</v>
      </c>
      <c r="I1892" s="1">
        <v>246.97</v>
      </c>
      <c r="J1892" s="52">
        <f t="shared" si="29"/>
        <v>6.9561250000000005E-2</v>
      </c>
    </row>
    <row r="1893" spans="1:10" x14ac:dyDescent="0.35">
      <c r="A1893" s="1" t="s">
        <v>15792</v>
      </c>
      <c r="B1893" s="1">
        <v>55</v>
      </c>
      <c r="C1893" s="1">
        <v>42.53</v>
      </c>
      <c r="D1893" s="1">
        <v>41.94</v>
      </c>
      <c r="E1893" s="1">
        <v>92.49</v>
      </c>
      <c r="F1893" s="1">
        <v>55.55</v>
      </c>
      <c r="G1893" s="1">
        <v>28.92</v>
      </c>
      <c r="H1893" s="1">
        <v>68.09</v>
      </c>
      <c r="I1893" s="1">
        <v>347.9</v>
      </c>
      <c r="J1893" s="52">
        <f t="shared" si="29"/>
        <v>9.1552499999999995E-2</v>
      </c>
    </row>
    <row r="1894" spans="1:10" x14ac:dyDescent="0.35">
      <c r="A1894" s="1" t="s">
        <v>15791</v>
      </c>
      <c r="B1894" s="1">
        <v>49.84</v>
      </c>
      <c r="C1894" s="1">
        <v>41.33</v>
      </c>
      <c r="D1894" s="1">
        <v>34.9</v>
      </c>
      <c r="E1894" s="1">
        <v>65</v>
      </c>
      <c r="F1894" s="1">
        <v>48.74</v>
      </c>
      <c r="G1894" s="1">
        <v>25.06</v>
      </c>
      <c r="H1894" s="1">
        <v>59.94</v>
      </c>
      <c r="I1894" s="1">
        <v>295.41000000000003</v>
      </c>
      <c r="J1894" s="52">
        <f t="shared" si="29"/>
        <v>7.7527499999999999E-2</v>
      </c>
    </row>
    <row r="1895" spans="1:10" x14ac:dyDescent="0.35">
      <c r="A1895" s="1" t="s">
        <v>15790</v>
      </c>
      <c r="B1895" s="1">
        <v>47</v>
      </c>
      <c r="C1895" s="1">
        <v>32.4</v>
      </c>
      <c r="D1895" s="1">
        <v>33.57</v>
      </c>
      <c r="E1895" s="1">
        <v>50.25</v>
      </c>
      <c r="F1895" s="1">
        <v>44.24</v>
      </c>
      <c r="G1895" s="1">
        <v>20.05</v>
      </c>
      <c r="H1895" s="1">
        <v>49.03</v>
      </c>
      <c r="I1895" s="1">
        <v>253.7</v>
      </c>
      <c r="J1895" s="52">
        <f t="shared" si="29"/>
        <v>6.6280000000000006E-2</v>
      </c>
    </row>
    <row r="1896" spans="1:10" x14ac:dyDescent="0.35">
      <c r="A1896" s="1" t="s">
        <v>15789</v>
      </c>
      <c r="B1896" s="1">
        <v>45.12</v>
      </c>
      <c r="C1896" s="1">
        <v>31.48</v>
      </c>
      <c r="D1896" s="1">
        <v>31.38</v>
      </c>
      <c r="E1896" s="1">
        <v>46.6</v>
      </c>
      <c r="F1896" s="1">
        <v>42.74</v>
      </c>
      <c r="G1896" s="1">
        <v>21.02</v>
      </c>
      <c r="H1896" s="1">
        <v>48.92</v>
      </c>
      <c r="I1896" s="1">
        <v>215.3</v>
      </c>
      <c r="J1896" s="52">
        <f t="shared" si="29"/>
        <v>6.0319999999999999E-2</v>
      </c>
    </row>
    <row r="1897" spans="1:10" x14ac:dyDescent="0.35">
      <c r="A1897" s="1" t="s">
        <v>15788</v>
      </c>
      <c r="B1897" s="1">
        <v>41.99</v>
      </c>
      <c r="C1897" s="1">
        <v>32.44</v>
      </c>
      <c r="D1897" s="1">
        <v>30.36</v>
      </c>
      <c r="E1897" s="1">
        <v>44.82</v>
      </c>
      <c r="F1897" s="1">
        <v>38.65</v>
      </c>
      <c r="G1897" s="1">
        <v>19.899999999999999</v>
      </c>
      <c r="H1897" s="1">
        <v>44.2</v>
      </c>
      <c r="I1897" s="1">
        <v>215</v>
      </c>
      <c r="J1897" s="52">
        <f t="shared" si="29"/>
        <v>5.842E-2</v>
      </c>
    </row>
    <row r="1898" spans="1:10" x14ac:dyDescent="0.35">
      <c r="A1898" s="1" t="s">
        <v>15787</v>
      </c>
      <c r="B1898" s="1">
        <v>32.24</v>
      </c>
      <c r="C1898" s="1">
        <v>27.6</v>
      </c>
      <c r="D1898" s="1">
        <v>30</v>
      </c>
      <c r="E1898" s="1">
        <v>40.770000000000003</v>
      </c>
      <c r="F1898" s="1">
        <v>35.47</v>
      </c>
      <c r="G1898" s="1">
        <v>18.23</v>
      </c>
      <c r="H1898" s="1">
        <v>43.5</v>
      </c>
      <c r="I1898" s="1">
        <v>194.85</v>
      </c>
      <c r="J1898" s="52">
        <f t="shared" si="29"/>
        <v>5.2832499999999998E-2</v>
      </c>
    </row>
    <row r="1899" spans="1:10" x14ac:dyDescent="0.35">
      <c r="A1899" s="1" t="s">
        <v>15786</v>
      </c>
      <c r="B1899" s="1">
        <v>30.86</v>
      </c>
      <c r="C1899" s="1">
        <v>25.99</v>
      </c>
      <c r="D1899" s="1">
        <v>30.1</v>
      </c>
      <c r="E1899" s="1">
        <v>40.53</v>
      </c>
      <c r="F1899" s="1">
        <v>34.700000000000003</v>
      </c>
      <c r="G1899" s="1">
        <v>13.97</v>
      </c>
      <c r="H1899" s="1">
        <v>57.4</v>
      </c>
      <c r="I1899" s="1">
        <v>194.35</v>
      </c>
      <c r="J1899" s="52">
        <f t="shared" si="29"/>
        <v>5.34875E-2</v>
      </c>
    </row>
    <row r="1900" spans="1:10" x14ac:dyDescent="0.35">
      <c r="A1900" s="1" t="s">
        <v>15785</v>
      </c>
      <c r="B1900" s="1">
        <v>27.71</v>
      </c>
      <c r="C1900" s="1">
        <v>24.98</v>
      </c>
      <c r="D1900" s="1">
        <v>28.39</v>
      </c>
      <c r="E1900" s="1">
        <v>40.74</v>
      </c>
      <c r="F1900" s="1">
        <v>33.51</v>
      </c>
      <c r="G1900" s="1">
        <v>11.16</v>
      </c>
      <c r="H1900" s="1">
        <v>50</v>
      </c>
      <c r="I1900" s="1">
        <v>180</v>
      </c>
      <c r="J1900" s="52">
        <f t="shared" si="29"/>
        <v>4.9561250000000001E-2</v>
      </c>
    </row>
    <row r="1901" spans="1:10" x14ac:dyDescent="0.35">
      <c r="A1901" s="1" t="s">
        <v>15784</v>
      </c>
      <c r="B1901" s="1">
        <v>28.73</v>
      </c>
      <c r="C1901" s="1">
        <v>21</v>
      </c>
      <c r="D1901" s="1">
        <v>25.3</v>
      </c>
      <c r="E1901" s="1">
        <v>40.08</v>
      </c>
      <c r="F1901" s="1">
        <v>33.04</v>
      </c>
      <c r="G1901" s="1">
        <v>9.43</v>
      </c>
      <c r="H1901" s="1">
        <v>46.1</v>
      </c>
      <c r="I1901" s="1">
        <v>186.86</v>
      </c>
      <c r="J1901" s="52">
        <f t="shared" si="29"/>
        <v>4.88175E-2</v>
      </c>
    </row>
    <row r="1902" spans="1:10" x14ac:dyDescent="0.35">
      <c r="A1902" s="1" t="s">
        <v>15783</v>
      </c>
      <c r="B1902" s="1">
        <v>28.36</v>
      </c>
      <c r="C1902" s="1">
        <v>21.62</v>
      </c>
      <c r="D1902" s="1">
        <v>22.6</v>
      </c>
      <c r="E1902" s="1">
        <v>40.07</v>
      </c>
      <c r="F1902" s="1">
        <v>33.1</v>
      </c>
      <c r="G1902" s="1">
        <v>8.94</v>
      </c>
      <c r="H1902" s="1">
        <v>46.1</v>
      </c>
      <c r="I1902" s="1">
        <v>196.7</v>
      </c>
      <c r="J1902" s="52">
        <f t="shared" si="29"/>
        <v>4.9686250000000001E-2</v>
      </c>
    </row>
    <row r="1903" spans="1:10" x14ac:dyDescent="0.35">
      <c r="A1903" s="1" t="s">
        <v>15782</v>
      </c>
      <c r="B1903" s="1">
        <v>27.11</v>
      </c>
      <c r="C1903" s="1">
        <v>23.84</v>
      </c>
      <c r="D1903" s="1">
        <v>28.3</v>
      </c>
      <c r="E1903" s="1">
        <v>41.38</v>
      </c>
      <c r="F1903" s="1">
        <v>35.93</v>
      </c>
      <c r="G1903" s="1">
        <v>9.5</v>
      </c>
      <c r="H1903" s="1">
        <v>48.59</v>
      </c>
      <c r="I1903" s="1">
        <v>186.85</v>
      </c>
      <c r="J1903" s="52">
        <f t="shared" si="29"/>
        <v>5.0187500000000003E-2</v>
      </c>
    </row>
    <row r="1904" spans="1:10" x14ac:dyDescent="0.35">
      <c r="A1904" s="1" t="s">
        <v>15781</v>
      </c>
      <c r="B1904" s="1">
        <v>29.02</v>
      </c>
      <c r="C1904" s="1">
        <v>32.01</v>
      </c>
      <c r="D1904" s="1">
        <v>31.01</v>
      </c>
      <c r="E1904" s="1">
        <v>57.15</v>
      </c>
      <c r="F1904" s="1">
        <v>44</v>
      </c>
      <c r="G1904" s="1">
        <v>7.74</v>
      </c>
      <c r="H1904" s="1">
        <v>49.9</v>
      </c>
      <c r="I1904" s="1">
        <v>264</v>
      </c>
      <c r="J1904" s="52">
        <f t="shared" si="29"/>
        <v>6.4353750000000001E-2</v>
      </c>
    </row>
    <row r="1905" spans="1:10" x14ac:dyDescent="0.35">
      <c r="A1905" s="1" t="s">
        <v>15780</v>
      </c>
      <c r="B1905" s="1">
        <v>29.59</v>
      </c>
      <c r="C1905" s="1">
        <v>31.72</v>
      </c>
      <c r="D1905" s="1">
        <v>35.96</v>
      </c>
      <c r="E1905" s="1">
        <v>71</v>
      </c>
      <c r="F1905" s="1">
        <v>43.31</v>
      </c>
      <c r="G1905" s="1">
        <v>10.8</v>
      </c>
      <c r="H1905" s="1">
        <v>46.1</v>
      </c>
      <c r="I1905" s="1">
        <v>288</v>
      </c>
      <c r="J1905" s="52">
        <f t="shared" si="29"/>
        <v>6.9559999999999997E-2</v>
      </c>
    </row>
    <row r="1906" spans="1:10" x14ac:dyDescent="0.35">
      <c r="A1906" s="1" t="s">
        <v>15779</v>
      </c>
      <c r="B1906" s="1">
        <v>35.92</v>
      </c>
      <c r="C1906" s="1">
        <v>31.55</v>
      </c>
      <c r="D1906" s="1">
        <v>43.2</v>
      </c>
      <c r="E1906" s="1">
        <v>78.33</v>
      </c>
      <c r="F1906" s="1">
        <v>45.26</v>
      </c>
      <c r="G1906" s="1">
        <v>15.05</v>
      </c>
      <c r="H1906" s="1">
        <v>50.95</v>
      </c>
      <c r="I1906" s="1">
        <v>268.42</v>
      </c>
      <c r="J1906" s="52">
        <f t="shared" si="29"/>
        <v>7.1085000000000009E-2</v>
      </c>
    </row>
    <row r="1907" spans="1:10" x14ac:dyDescent="0.35">
      <c r="A1907" s="1" t="s">
        <v>15778</v>
      </c>
      <c r="B1907" s="1">
        <v>35.14</v>
      </c>
      <c r="C1907" s="1">
        <v>31</v>
      </c>
      <c r="D1907" s="1">
        <v>35</v>
      </c>
      <c r="E1907" s="1">
        <v>70.81</v>
      </c>
      <c r="F1907" s="1">
        <v>45.55</v>
      </c>
      <c r="G1907" s="1">
        <v>8.64</v>
      </c>
      <c r="H1907" s="1">
        <v>52</v>
      </c>
      <c r="I1907" s="1">
        <v>210.29</v>
      </c>
      <c r="J1907" s="52">
        <f t="shared" si="29"/>
        <v>6.1053749999999997E-2</v>
      </c>
    </row>
    <row r="1908" spans="1:10" x14ac:dyDescent="0.35">
      <c r="A1908" s="1" t="s">
        <v>15777</v>
      </c>
      <c r="B1908" s="1">
        <v>34.99</v>
      </c>
      <c r="C1908" s="1">
        <v>29.94</v>
      </c>
      <c r="D1908" s="1">
        <v>30.96</v>
      </c>
      <c r="E1908" s="1">
        <v>61.46</v>
      </c>
      <c r="F1908" s="1">
        <v>38.5</v>
      </c>
      <c r="G1908" s="1">
        <v>7.51</v>
      </c>
      <c r="H1908" s="1">
        <v>32.799999999999997</v>
      </c>
      <c r="I1908" s="1">
        <v>192.8</v>
      </c>
      <c r="J1908" s="52">
        <f t="shared" si="29"/>
        <v>5.3620000000000008E-2</v>
      </c>
    </row>
    <row r="1909" spans="1:10" x14ac:dyDescent="0.35">
      <c r="A1909" s="1" t="s">
        <v>15776</v>
      </c>
      <c r="B1909" s="1">
        <v>39.94</v>
      </c>
      <c r="C1909" s="1">
        <v>30</v>
      </c>
      <c r="D1909" s="1">
        <v>30.67</v>
      </c>
      <c r="E1909" s="1">
        <v>55.41</v>
      </c>
      <c r="F1909" s="1">
        <v>35.89</v>
      </c>
      <c r="G1909" s="1">
        <v>7.18</v>
      </c>
      <c r="H1909" s="1">
        <v>34.869999999999997</v>
      </c>
      <c r="I1909" s="1">
        <v>174.5</v>
      </c>
      <c r="J1909" s="52">
        <f t="shared" si="29"/>
        <v>5.1057499999999999E-2</v>
      </c>
    </row>
    <row r="1910" spans="1:10" x14ac:dyDescent="0.35">
      <c r="A1910" s="1" t="s">
        <v>15775</v>
      </c>
      <c r="B1910" s="1">
        <v>37.44</v>
      </c>
      <c r="C1910" s="1">
        <v>26.45</v>
      </c>
      <c r="D1910" s="1">
        <v>29.9</v>
      </c>
      <c r="E1910" s="1">
        <v>52.34</v>
      </c>
      <c r="F1910" s="1">
        <v>35.43</v>
      </c>
      <c r="G1910" s="1">
        <v>7.17</v>
      </c>
      <c r="H1910" s="1">
        <v>33.46</v>
      </c>
      <c r="I1910" s="1">
        <v>156.99</v>
      </c>
      <c r="J1910" s="52">
        <f t="shared" si="29"/>
        <v>4.7397500000000002E-2</v>
      </c>
    </row>
    <row r="1911" spans="1:10" x14ac:dyDescent="0.35">
      <c r="A1911" s="1" t="s">
        <v>15774</v>
      </c>
      <c r="B1911" s="1">
        <v>34.94</v>
      </c>
      <c r="C1911" s="1">
        <v>26.1</v>
      </c>
      <c r="D1911" s="1">
        <v>30</v>
      </c>
      <c r="E1911" s="1">
        <v>50.75</v>
      </c>
      <c r="F1911" s="1">
        <v>34.5</v>
      </c>
      <c r="G1911" s="1">
        <v>6.72</v>
      </c>
      <c r="H1911" s="1">
        <v>23.34</v>
      </c>
      <c r="I1911" s="1">
        <v>150</v>
      </c>
      <c r="J1911" s="52">
        <f t="shared" si="29"/>
        <v>4.454375E-2</v>
      </c>
    </row>
    <row r="1912" spans="1:10" x14ac:dyDescent="0.35">
      <c r="A1912" s="1" t="s">
        <v>15773</v>
      </c>
      <c r="B1912" s="1">
        <v>32.44</v>
      </c>
      <c r="C1912" s="1">
        <v>24.33</v>
      </c>
      <c r="D1912" s="1">
        <v>30.3</v>
      </c>
      <c r="E1912" s="1">
        <v>49.2</v>
      </c>
      <c r="F1912" s="1">
        <v>34.9</v>
      </c>
      <c r="G1912" s="1">
        <v>3.8</v>
      </c>
      <c r="H1912" s="1">
        <v>21.2</v>
      </c>
      <c r="I1912" s="1">
        <v>150.71</v>
      </c>
      <c r="J1912" s="52">
        <f t="shared" si="29"/>
        <v>4.3360000000000003E-2</v>
      </c>
    </row>
    <row r="1913" spans="1:10" x14ac:dyDescent="0.35">
      <c r="A1913" s="1" t="s">
        <v>15772</v>
      </c>
      <c r="B1913" s="1">
        <v>33</v>
      </c>
      <c r="C1913" s="1">
        <v>24.51</v>
      </c>
      <c r="D1913" s="1">
        <v>30.34</v>
      </c>
      <c r="E1913" s="1">
        <v>48.78</v>
      </c>
      <c r="F1913" s="1">
        <v>36.81</v>
      </c>
      <c r="G1913" s="1">
        <v>5.7</v>
      </c>
      <c r="H1913" s="1">
        <v>22.59</v>
      </c>
      <c r="I1913" s="1">
        <v>211.21</v>
      </c>
      <c r="J1913" s="52">
        <f t="shared" si="29"/>
        <v>5.1617499999999997E-2</v>
      </c>
    </row>
    <row r="1914" spans="1:10" x14ac:dyDescent="0.35">
      <c r="A1914" s="1" t="s">
        <v>15771</v>
      </c>
      <c r="B1914" s="1">
        <v>33.92</v>
      </c>
      <c r="C1914" s="1">
        <v>24.07</v>
      </c>
      <c r="D1914" s="1">
        <v>30.61</v>
      </c>
      <c r="E1914" s="1">
        <v>49.22</v>
      </c>
      <c r="F1914" s="1">
        <v>39.270000000000003</v>
      </c>
      <c r="G1914" s="1">
        <v>8.3000000000000007</v>
      </c>
      <c r="H1914" s="1">
        <v>30</v>
      </c>
      <c r="I1914" s="1">
        <v>232.3</v>
      </c>
      <c r="J1914" s="52">
        <f t="shared" si="29"/>
        <v>5.5961250000000004E-2</v>
      </c>
    </row>
    <row r="1915" spans="1:10" x14ac:dyDescent="0.35">
      <c r="A1915" s="1" t="s">
        <v>15770</v>
      </c>
      <c r="B1915" s="1">
        <v>34.99</v>
      </c>
      <c r="C1915" s="1">
        <v>27.63</v>
      </c>
      <c r="D1915" s="1">
        <v>36.65</v>
      </c>
      <c r="E1915" s="1">
        <v>57.95</v>
      </c>
      <c r="F1915" s="1">
        <v>43.4</v>
      </c>
      <c r="G1915" s="1">
        <v>15.01</v>
      </c>
      <c r="H1915" s="1">
        <v>41.3</v>
      </c>
      <c r="I1915" s="1">
        <v>258.2</v>
      </c>
      <c r="J1915" s="52">
        <f t="shared" si="29"/>
        <v>6.4391249999999997E-2</v>
      </c>
    </row>
    <row r="1916" spans="1:10" x14ac:dyDescent="0.35">
      <c r="A1916" s="1" t="s">
        <v>15769</v>
      </c>
      <c r="B1916" s="1">
        <v>38.32</v>
      </c>
      <c r="C1916" s="1">
        <v>31</v>
      </c>
      <c r="D1916" s="1">
        <v>42.98</v>
      </c>
      <c r="E1916" s="1">
        <v>69.88</v>
      </c>
      <c r="F1916" s="1">
        <v>46.7</v>
      </c>
      <c r="G1916" s="1">
        <v>20</v>
      </c>
      <c r="H1916" s="1">
        <v>56.05</v>
      </c>
      <c r="I1916" s="1">
        <v>309.60000000000002</v>
      </c>
      <c r="J1916" s="52">
        <f t="shared" si="29"/>
        <v>7.6816250000000003E-2</v>
      </c>
    </row>
    <row r="1917" spans="1:10" x14ac:dyDescent="0.35">
      <c r="A1917" s="1" t="s">
        <v>15768</v>
      </c>
      <c r="B1917" s="1">
        <v>39.94</v>
      </c>
      <c r="C1917" s="1">
        <v>35.369999999999997</v>
      </c>
      <c r="D1917" s="1">
        <v>51.08</v>
      </c>
      <c r="E1917" s="1">
        <v>78.91</v>
      </c>
      <c r="F1917" s="1">
        <v>55</v>
      </c>
      <c r="G1917" s="1">
        <v>43</v>
      </c>
      <c r="H1917" s="1">
        <v>64.819999999999993</v>
      </c>
      <c r="I1917" s="1">
        <v>336.98</v>
      </c>
      <c r="J1917" s="52">
        <f t="shared" si="29"/>
        <v>8.8137500000000008E-2</v>
      </c>
    </row>
    <row r="1918" spans="1:10" x14ac:dyDescent="0.35">
      <c r="A1918" s="1" t="s">
        <v>15767</v>
      </c>
      <c r="B1918" s="1">
        <v>39.96</v>
      </c>
      <c r="C1918" s="1">
        <v>31.63</v>
      </c>
      <c r="D1918" s="1">
        <v>46.7</v>
      </c>
      <c r="E1918" s="1">
        <v>68.45</v>
      </c>
      <c r="F1918" s="1">
        <v>47.53</v>
      </c>
      <c r="G1918" s="1">
        <v>27.15</v>
      </c>
      <c r="H1918" s="1">
        <v>59.47</v>
      </c>
      <c r="I1918" s="1">
        <v>258.41000000000003</v>
      </c>
      <c r="J1918" s="52">
        <f t="shared" si="29"/>
        <v>7.2412499999999991E-2</v>
      </c>
    </row>
    <row r="1919" spans="1:10" x14ac:dyDescent="0.35">
      <c r="A1919" s="1" t="s">
        <v>15766</v>
      </c>
      <c r="B1919" s="1">
        <v>39.94</v>
      </c>
      <c r="C1919" s="1">
        <v>26.23</v>
      </c>
      <c r="D1919" s="1">
        <v>37.75</v>
      </c>
      <c r="E1919" s="1">
        <v>44.94</v>
      </c>
      <c r="F1919" s="1">
        <v>43.92</v>
      </c>
      <c r="G1919" s="1">
        <v>21.6</v>
      </c>
      <c r="H1919" s="1">
        <v>54.8</v>
      </c>
      <c r="I1919" s="1">
        <v>213.45</v>
      </c>
      <c r="J1919" s="52">
        <f t="shared" si="29"/>
        <v>6.032875E-2</v>
      </c>
    </row>
    <row r="1920" spans="1:10" x14ac:dyDescent="0.35">
      <c r="A1920" s="1" t="s">
        <v>15765</v>
      </c>
      <c r="B1920" s="1">
        <v>34.94</v>
      </c>
      <c r="C1920" s="1">
        <v>26.16</v>
      </c>
      <c r="D1920" s="1">
        <v>44.56</v>
      </c>
      <c r="E1920" s="1">
        <v>43</v>
      </c>
      <c r="F1920" s="1">
        <v>41.94</v>
      </c>
      <c r="G1920" s="1">
        <v>20.100000000000001</v>
      </c>
      <c r="H1920" s="1">
        <v>55.27</v>
      </c>
      <c r="I1920" s="1">
        <v>199.9</v>
      </c>
      <c r="J1920" s="52">
        <f t="shared" si="29"/>
        <v>5.8233750000000001E-2</v>
      </c>
    </row>
    <row r="1921" spans="1:10" x14ac:dyDescent="0.35">
      <c r="A1921" s="1" t="s">
        <v>15764</v>
      </c>
      <c r="B1921" s="1">
        <v>30.39</v>
      </c>
      <c r="C1921" s="1">
        <v>22.12</v>
      </c>
      <c r="D1921" s="1">
        <v>35</v>
      </c>
      <c r="E1921" s="1">
        <v>40</v>
      </c>
      <c r="F1921" s="1">
        <v>39.090000000000003</v>
      </c>
      <c r="G1921" s="1">
        <v>21</v>
      </c>
      <c r="H1921" s="1">
        <v>45</v>
      </c>
      <c r="I1921" s="1">
        <v>193.2</v>
      </c>
      <c r="J1921" s="52">
        <f t="shared" si="29"/>
        <v>5.3225000000000001E-2</v>
      </c>
    </row>
    <row r="1922" spans="1:10" x14ac:dyDescent="0.35">
      <c r="A1922" s="1" t="s">
        <v>15763</v>
      </c>
      <c r="B1922" s="1">
        <v>32.99</v>
      </c>
      <c r="C1922" s="1">
        <v>22.74</v>
      </c>
      <c r="D1922" s="1">
        <v>30.45</v>
      </c>
      <c r="E1922" s="1">
        <v>41</v>
      </c>
      <c r="F1922" s="1">
        <v>39</v>
      </c>
      <c r="G1922" s="1">
        <v>13.05</v>
      </c>
      <c r="H1922" s="1">
        <v>49.55</v>
      </c>
      <c r="I1922" s="1">
        <v>223</v>
      </c>
      <c r="J1922" s="52">
        <f t="shared" si="29"/>
        <v>5.6472500000000002E-2</v>
      </c>
    </row>
    <row r="1923" spans="1:10" x14ac:dyDescent="0.35">
      <c r="A1923" s="1" t="s">
        <v>15762</v>
      </c>
      <c r="B1923" s="1">
        <v>31.64</v>
      </c>
      <c r="C1923" s="1">
        <v>21.81</v>
      </c>
      <c r="D1923" s="1">
        <v>29.98</v>
      </c>
      <c r="E1923" s="1">
        <v>40</v>
      </c>
      <c r="F1923" s="1">
        <v>35.950000000000003</v>
      </c>
      <c r="G1923" s="1">
        <v>11.1</v>
      </c>
      <c r="H1923" s="1">
        <v>48.74</v>
      </c>
      <c r="I1923" s="1">
        <v>215</v>
      </c>
      <c r="J1923" s="52">
        <f t="shared" ref="J1923:J1986" si="30">(AVERAGE(B1923:I1923))/1000</f>
        <v>5.4277500000000006E-2</v>
      </c>
    </row>
    <row r="1924" spans="1:10" x14ac:dyDescent="0.35">
      <c r="A1924" s="1" t="s">
        <v>15761</v>
      </c>
      <c r="B1924" s="1">
        <v>31.3</v>
      </c>
      <c r="C1924" s="1">
        <v>21.71</v>
      </c>
      <c r="D1924" s="1">
        <v>29.2</v>
      </c>
      <c r="E1924" s="1">
        <v>32.4</v>
      </c>
      <c r="F1924" s="1">
        <v>36.69</v>
      </c>
      <c r="G1924" s="1">
        <v>7.33</v>
      </c>
      <c r="H1924" s="1">
        <v>47.76</v>
      </c>
      <c r="I1924" s="1">
        <v>207</v>
      </c>
      <c r="J1924" s="52">
        <f t="shared" si="30"/>
        <v>5.1673749999999997E-2</v>
      </c>
    </row>
    <row r="1925" spans="1:10" x14ac:dyDescent="0.35">
      <c r="A1925" s="1" t="s">
        <v>15760</v>
      </c>
      <c r="B1925" s="1">
        <v>27.48</v>
      </c>
      <c r="C1925" s="1">
        <v>21.84</v>
      </c>
      <c r="D1925" s="1">
        <v>29.05</v>
      </c>
      <c r="E1925" s="1">
        <v>27.83</v>
      </c>
      <c r="F1925" s="1">
        <v>36.39</v>
      </c>
      <c r="G1925" s="1">
        <v>6.25</v>
      </c>
      <c r="H1925" s="1">
        <v>47.01</v>
      </c>
      <c r="I1925" s="1">
        <v>206.36</v>
      </c>
      <c r="J1925" s="52">
        <f t="shared" si="30"/>
        <v>5.0276250000000001E-2</v>
      </c>
    </row>
    <row r="1926" spans="1:10" x14ac:dyDescent="0.35">
      <c r="A1926" s="1" t="s">
        <v>15759</v>
      </c>
      <c r="B1926" s="1">
        <v>25.71</v>
      </c>
      <c r="C1926" s="1">
        <v>21.96</v>
      </c>
      <c r="D1926" s="1">
        <v>29.05</v>
      </c>
      <c r="E1926" s="1">
        <v>39.799999999999997</v>
      </c>
      <c r="F1926" s="1">
        <v>36.28</v>
      </c>
      <c r="G1926" s="1">
        <v>6.09</v>
      </c>
      <c r="H1926" s="1">
        <v>47.4</v>
      </c>
      <c r="I1926" s="1">
        <v>203</v>
      </c>
      <c r="J1926" s="52">
        <f t="shared" si="30"/>
        <v>5.1161250000000005E-2</v>
      </c>
    </row>
    <row r="1927" spans="1:10" x14ac:dyDescent="0.35">
      <c r="A1927" s="1" t="s">
        <v>15758</v>
      </c>
      <c r="B1927" s="1">
        <v>23.74</v>
      </c>
      <c r="C1927" s="1">
        <v>22.74</v>
      </c>
      <c r="D1927" s="1">
        <v>30.41</v>
      </c>
      <c r="E1927" s="1">
        <v>38.200000000000003</v>
      </c>
      <c r="F1927" s="1">
        <v>39.950000000000003</v>
      </c>
      <c r="G1927" s="1">
        <v>6.24</v>
      </c>
      <c r="H1927" s="1">
        <v>50.56</v>
      </c>
      <c r="I1927" s="1">
        <v>220.92</v>
      </c>
      <c r="J1927" s="52">
        <f t="shared" si="30"/>
        <v>5.4094999999999997E-2</v>
      </c>
    </row>
    <row r="1928" spans="1:10" x14ac:dyDescent="0.35">
      <c r="A1928" s="1" t="s">
        <v>15757</v>
      </c>
      <c r="B1928" s="1">
        <v>23.13</v>
      </c>
      <c r="C1928" s="1">
        <v>25.89</v>
      </c>
      <c r="D1928" s="1">
        <v>35.19</v>
      </c>
      <c r="E1928" s="1">
        <v>50</v>
      </c>
      <c r="F1928" s="1">
        <v>46.01</v>
      </c>
      <c r="G1928" s="1">
        <v>6.06</v>
      </c>
      <c r="H1928" s="1">
        <v>62</v>
      </c>
      <c r="I1928" s="1">
        <v>273.7</v>
      </c>
      <c r="J1928" s="52">
        <f t="shared" si="30"/>
        <v>6.52475E-2</v>
      </c>
    </row>
    <row r="1929" spans="1:10" x14ac:dyDescent="0.35">
      <c r="A1929" s="1" t="s">
        <v>15756</v>
      </c>
      <c r="B1929" s="1">
        <v>23.41</v>
      </c>
      <c r="C1929" s="1">
        <v>30.42</v>
      </c>
      <c r="D1929" s="1">
        <v>40.19</v>
      </c>
      <c r="E1929" s="1">
        <v>66.67</v>
      </c>
      <c r="F1929" s="1">
        <v>50.98</v>
      </c>
      <c r="G1929" s="1">
        <v>5.68</v>
      </c>
      <c r="H1929" s="1">
        <v>73</v>
      </c>
      <c r="I1929" s="1">
        <v>287.33999999999997</v>
      </c>
      <c r="J1929" s="52">
        <f t="shared" si="30"/>
        <v>7.2211250000000005E-2</v>
      </c>
    </row>
    <row r="1930" spans="1:10" x14ac:dyDescent="0.35">
      <c r="A1930" s="1" t="s">
        <v>15755</v>
      </c>
      <c r="B1930" s="1">
        <v>28.51</v>
      </c>
      <c r="C1930" s="1">
        <v>32.14</v>
      </c>
      <c r="D1930" s="1">
        <v>43.02</v>
      </c>
      <c r="E1930" s="1">
        <v>75.5</v>
      </c>
      <c r="F1930" s="1">
        <v>49.2</v>
      </c>
      <c r="G1930" s="1">
        <v>6.31</v>
      </c>
      <c r="H1930" s="1">
        <v>74.900000000000006</v>
      </c>
      <c r="I1930" s="1">
        <v>281.10000000000002</v>
      </c>
      <c r="J1930" s="52">
        <f t="shared" si="30"/>
        <v>7.3835000000000012E-2</v>
      </c>
    </row>
    <row r="1931" spans="1:10" x14ac:dyDescent="0.35">
      <c r="A1931" s="1" t="s">
        <v>15754</v>
      </c>
      <c r="B1931" s="1">
        <v>24.44</v>
      </c>
      <c r="C1931" s="1">
        <v>32.01</v>
      </c>
      <c r="D1931" s="1">
        <v>41.74</v>
      </c>
      <c r="E1931" s="1">
        <v>75.48</v>
      </c>
      <c r="F1931" s="1">
        <v>44.97</v>
      </c>
      <c r="G1931" s="1">
        <v>6.22</v>
      </c>
      <c r="H1931" s="1">
        <v>71.599999999999994</v>
      </c>
      <c r="I1931" s="1">
        <v>234.18</v>
      </c>
      <c r="J1931" s="52">
        <f t="shared" si="30"/>
        <v>6.6330000000000014E-2</v>
      </c>
    </row>
    <row r="1932" spans="1:10" x14ac:dyDescent="0.35">
      <c r="A1932" s="1" t="s">
        <v>15753</v>
      </c>
      <c r="B1932" s="1">
        <v>27.56</v>
      </c>
      <c r="C1932" s="1">
        <v>29.63</v>
      </c>
      <c r="D1932" s="1">
        <v>37.54</v>
      </c>
      <c r="E1932" s="1">
        <v>71.5</v>
      </c>
      <c r="F1932" s="1">
        <v>40.409999999999997</v>
      </c>
      <c r="G1932" s="1">
        <v>5.77</v>
      </c>
      <c r="H1932" s="1">
        <v>65.459999999999994</v>
      </c>
      <c r="I1932" s="1">
        <v>199.9</v>
      </c>
      <c r="J1932" s="52">
        <f t="shared" si="30"/>
        <v>5.9721249999999997E-2</v>
      </c>
    </row>
    <row r="1933" spans="1:10" x14ac:dyDescent="0.35">
      <c r="A1933" s="1" t="s">
        <v>15752</v>
      </c>
      <c r="B1933" s="1">
        <v>27.56</v>
      </c>
      <c r="C1933" s="1">
        <v>30.5</v>
      </c>
      <c r="D1933" s="1">
        <v>36.69</v>
      </c>
      <c r="E1933" s="1">
        <v>64.33</v>
      </c>
      <c r="F1933" s="1">
        <v>36.57</v>
      </c>
      <c r="G1933" s="1">
        <v>-4</v>
      </c>
      <c r="H1933" s="1">
        <v>61.91</v>
      </c>
      <c r="I1933" s="1">
        <v>180.48</v>
      </c>
      <c r="J1933" s="52">
        <f t="shared" si="30"/>
        <v>5.4254999999999998E-2</v>
      </c>
    </row>
    <row r="1934" spans="1:10" x14ac:dyDescent="0.35">
      <c r="A1934" s="1" t="s">
        <v>15751</v>
      </c>
      <c r="B1934" s="1">
        <v>32.11</v>
      </c>
      <c r="C1934" s="1">
        <v>29.27</v>
      </c>
      <c r="D1934" s="1">
        <v>36.25</v>
      </c>
      <c r="E1934" s="1">
        <v>56.68</v>
      </c>
      <c r="F1934" s="1">
        <v>35</v>
      </c>
      <c r="G1934" s="1">
        <v>-5</v>
      </c>
      <c r="H1934" s="1">
        <v>58.78</v>
      </c>
      <c r="I1934" s="1">
        <v>173.18</v>
      </c>
      <c r="J1934" s="52">
        <f t="shared" si="30"/>
        <v>5.2033749999999997E-2</v>
      </c>
    </row>
    <row r="1935" spans="1:10" x14ac:dyDescent="0.35">
      <c r="A1935" s="1" t="s">
        <v>15750</v>
      </c>
      <c r="B1935" s="1">
        <v>27.56</v>
      </c>
      <c r="C1935" s="1">
        <v>29.25</v>
      </c>
      <c r="D1935" s="1">
        <v>35.950000000000003</v>
      </c>
      <c r="E1935" s="1">
        <v>59.14</v>
      </c>
      <c r="F1935" s="1">
        <v>34.299999999999997</v>
      </c>
      <c r="G1935" s="1">
        <v>-4</v>
      </c>
      <c r="H1935" s="1">
        <v>52.49</v>
      </c>
      <c r="I1935" s="1">
        <v>177.58</v>
      </c>
      <c r="J1935" s="52">
        <f t="shared" si="30"/>
        <v>5.1533749999999996E-2</v>
      </c>
    </row>
    <row r="1936" spans="1:10" x14ac:dyDescent="0.35">
      <c r="A1936" s="1" t="s">
        <v>15749</v>
      </c>
      <c r="B1936" s="1">
        <v>27.56</v>
      </c>
      <c r="C1936" s="1">
        <v>29.12</v>
      </c>
      <c r="D1936" s="1">
        <v>35.020000000000003</v>
      </c>
      <c r="E1936" s="1">
        <v>50.57</v>
      </c>
      <c r="F1936" s="1">
        <v>34.46</v>
      </c>
      <c r="G1936" s="1">
        <v>-11.17</v>
      </c>
      <c r="H1936" s="1">
        <v>50.71</v>
      </c>
      <c r="I1936" s="1">
        <v>193.46</v>
      </c>
      <c r="J1936" s="52">
        <f t="shared" si="30"/>
        <v>5.1216250000000005E-2</v>
      </c>
    </row>
    <row r="1937" spans="1:10" x14ac:dyDescent="0.35">
      <c r="A1937" s="1" t="s">
        <v>15748</v>
      </c>
      <c r="B1937" s="1">
        <v>25</v>
      </c>
      <c r="C1937" s="1">
        <v>29.29</v>
      </c>
      <c r="D1937" s="1">
        <v>36.35</v>
      </c>
      <c r="E1937" s="1">
        <v>52.88</v>
      </c>
      <c r="F1937" s="1">
        <v>35</v>
      </c>
      <c r="G1937" s="1">
        <v>-11.98</v>
      </c>
      <c r="H1937" s="1">
        <v>51.01</v>
      </c>
      <c r="I1937" s="1">
        <v>199.86</v>
      </c>
      <c r="J1937" s="52">
        <f t="shared" si="30"/>
        <v>5.217625E-2</v>
      </c>
    </row>
    <row r="1938" spans="1:10" x14ac:dyDescent="0.35">
      <c r="A1938" s="1" t="s">
        <v>15747</v>
      </c>
      <c r="B1938" s="1">
        <v>29.96</v>
      </c>
      <c r="C1938" s="1">
        <v>30.08</v>
      </c>
      <c r="D1938" s="1">
        <v>36.9</v>
      </c>
      <c r="E1938" s="1">
        <v>53.55</v>
      </c>
      <c r="F1938" s="1">
        <v>37.78</v>
      </c>
      <c r="G1938" s="1">
        <v>0.02</v>
      </c>
      <c r="H1938" s="1">
        <v>54.01</v>
      </c>
      <c r="I1938" s="1">
        <v>230.01</v>
      </c>
      <c r="J1938" s="52">
        <f t="shared" si="30"/>
        <v>5.9038750000000001E-2</v>
      </c>
    </row>
    <row r="1939" spans="1:10" x14ac:dyDescent="0.35">
      <c r="A1939" s="1" t="s">
        <v>15746</v>
      </c>
      <c r="B1939" s="1">
        <v>34.94</v>
      </c>
      <c r="C1939" s="1">
        <v>34.01</v>
      </c>
      <c r="D1939" s="1">
        <v>39.6</v>
      </c>
      <c r="E1939" s="1">
        <v>58.57</v>
      </c>
      <c r="F1939" s="1">
        <v>43.61</v>
      </c>
      <c r="G1939" s="1">
        <v>11.04</v>
      </c>
      <c r="H1939" s="1">
        <v>63.98</v>
      </c>
      <c r="I1939" s="1">
        <v>221.94</v>
      </c>
      <c r="J1939" s="52">
        <f t="shared" si="30"/>
        <v>6.3461249999999997E-2</v>
      </c>
    </row>
    <row r="1940" spans="1:10" x14ac:dyDescent="0.35">
      <c r="A1940" s="1" t="s">
        <v>15745</v>
      </c>
      <c r="B1940" s="1">
        <v>39.94</v>
      </c>
      <c r="C1940" s="1">
        <v>36.729999999999997</v>
      </c>
      <c r="D1940" s="1">
        <v>42.4</v>
      </c>
      <c r="E1940" s="1">
        <v>70.260000000000005</v>
      </c>
      <c r="F1940" s="1">
        <v>46.91</v>
      </c>
      <c r="G1940" s="1">
        <v>19.53</v>
      </c>
      <c r="H1940" s="1">
        <v>75.5</v>
      </c>
      <c r="I1940" s="1">
        <v>301.02999999999997</v>
      </c>
      <c r="J1940" s="52">
        <f t="shared" si="30"/>
        <v>7.9037499999999997E-2</v>
      </c>
    </row>
    <row r="1941" spans="1:10" x14ac:dyDescent="0.35">
      <c r="A1941" s="1" t="s">
        <v>15744</v>
      </c>
      <c r="B1941" s="1">
        <v>51.52</v>
      </c>
      <c r="C1941" s="1">
        <v>40.64</v>
      </c>
      <c r="D1941" s="1">
        <v>45</v>
      </c>
      <c r="E1941" s="1">
        <v>94.46</v>
      </c>
      <c r="F1941" s="1">
        <v>50.17</v>
      </c>
      <c r="G1941" s="1">
        <v>22.93</v>
      </c>
      <c r="H1941" s="1">
        <v>90.47</v>
      </c>
      <c r="I1941" s="1">
        <v>351</v>
      </c>
      <c r="J1941" s="52">
        <f t="shared" si="30"/>
        <v>9.3273750000000002E-2</v>
      </c>
    </row>
    <row r="1942" spans="1:10" x14ac:dyDescent="0.35">
      <c r="A1942" s="1" t="s">
        <v>15743</v>
      </c>
      <c r="B1942" s="1">
        <v>53.96</v>
      </c>
      <c r="C1942" s="1">
        <v>38.1</v>
      </c>
      <c r="D1942" s="1">
        <v>38.979999999999997</v>
      </c>
      <c r="E1942" s="1">
        <v>75.489999999999995</v>
      </c>
      <c r="F1942" s="1">
        <v>46</v>
      </c>
      <c r="G1942" s="1">
        <v>19.45</v>
      </c>
      <c r="H1942" s="1">
        <v>75</v>
      </c>
      <c r="I1942" s="1">
        <v>290.83999999999997</v>
      </c>
      <c r="J1942" s="52">
        <f t="shared" si="30"/>
        <v>7.9727499999999993E-2</v>
      </c>
    </row>
    <row r="1943" spans="1:10" x14ac:dyDescent="0.35">
      <c r="A1943" s="1" t="s">
        <v>15742</v>
      </c>
      <c r="B1943" s="1">
        <v>49.77</v>
      </c>
      <c r="C1943" s="1">
        <v>33.049999999999997</v>
      </c>
      <c r="D1943" s="1">
        <v>32.18</v>
      </c>
      <c r="E1943" s="1">
        <v>58.42</v>
      </c>
      <c r="F1943" s="1">
        <v>40.61</v>
      </c>
      <c r="G1943" s="1">
        <v>14.36</v>
      </c>
      <c r="H1943" s="1">
        <v>65.430000000000007</v>
      </c>
      <c r="I1943" s="1">
        <v>249.9</v>
      </c>
      <c r="J1943" s="52">
        <f t="shared" si="30"/>
        <v>6.7964999999999998E-2</v>
      </c>
    </row>
    <row r="1944" spans="1:10" x14ac:dyDescent="0.35">
      <c r="A1944" s="1" t="s">
        <v>15741</v>
      </c>
      <c r="B1944" s="1">
        <v>42</v>
      </c>
      <c r="C1944" s="1">
        <v>30.27</v>
      </c>
      <c r="D1944" s="1">
        <v>31.65</v>
      </c>
      <c r="E1944" s="1">
        <v>53.33</v>
      </c>
      <c r="F1944" s="1">
        <v>39.9</v>
      </c>
      <c r="G1944" s="1">
        <v>14.79</v>
      </c>
      <c r="H1944" s="1">
        <v>60.8</v>
      </c>
      <c r="I1944" s="1">
        <v>240.1</v>
      </c>
      <c r="J1944" s="52">
        <f t="shared" si="30"/>
        <v>6.4105000000000009E-2</v>
      </c>
    </row>
    <row r="1945" spans="1:10" x14ac:dyDescent="0.35">
      <c r="A1945" s="1" t="s">
        <v>15740</v>
      </c>
      <c r="B1945" s="1">
        <v>39.96</v>
      </c>
      <c r="C1945" s="1">
        <v>25.41</v>
      </c>
      <c r="D1945" s="1">
        <v>29.17</v>
      </c>
      <c r="E1945" s="1">
        <v>46.77</v>
      </c>
      <c r="F1945" s="1">
        <v>37.119999999999997</v>
      </c>
      <c r="G1945" s="1">
        <v>11.05</v>
      </c>
      <c r="H1945" s="1">
        <v>43.02</v>
      </c>
      <c r="I1945" s="1">
        <v>215.24</v>
      </c>
      <c r="J1945" s="52">
        <f t="shared" si="30"/>
        <v>5.5967500000000003E-2</v>
      </c>
    </row>
    <row r="1946" spans="1:10" x14ac:dyDescent="0.35">
      <c r="A1946" s="1" t="s">
        <v>15739</v>
      </c>
      <c r="B1946" s="1">
        <v>30.96</v>
      </c>
      <c r="C1946" s="1">
        <v>22.69</v>
      </c>
      <c r="D1946" s="1">
        <v>29.45</v>
      </c>
      <c r="E1946" s="1">
        <v>44.66</v>
      </c>
      <c r="F1946" s="1">
        <v>35.53</v>
      </c>
      <c r="G1946" s="1">
        <v>15</v>
      </c>
      <c r="H1946" s="1">
        <v>43.33</v>
      </c>
      <c r="I1946" s="1">
        <v>211.31</v>
      </c>
      <c r="J1946" s="52">
        <f t="shared" si="30"/>
        <v>5.4116249999999998E-2</v>
      </c>
    </row>
    <row r="1947" spans="1:10" x14ac:dyDescent="0.35">
      <c r="A1947" s="1" t="s">
        <v>15738</v>
      </c>
      <c r="B1947" s="1">
        <v>29.96</v>
      </c>
      <c r="C1947" s="1">
        <v>22.45</v>
      </c>
      <c r="D1947" s="1">
        <v>29.1</v>
      </c>
      <c r="E1947" s="1">
        <v>41.6</v>
      </c>
      <c r="F1947" s="1">
        <v>34.94</v>
      </c>
      <c r="G1947" s="1">
        <v>10</v>
      </c>
      <c r="H1947" s="1">
        <v>47.96</v>
      </c>
      <c r="I1947" s="1">
        <v>200.05</v>
      </c>
      <c r="J1947" s="52">
        <f t="shared" si="30"/>
        <v>5.2007499999999998E-2</v>
      </c>
    </row>
    <row r="1948" spans="1:10" x14ac:dyDescent="0.35">
      <c r="A1948" s="1" t="s">
        <v>15737</v>
      </c>
      <c r="B1948" s="1">
        <v>28.6</v>
      </c>
      <c r="C1948" s="1">
        <v>20.93</v>
      </c>
      <c r="D1948" s="1">
        <v>28.91</v>
      </c>
      <c r="E1948" s="1">
        <v>40.950000000000003</v>
      </c>
      <c r="F1948" s="1">
        <v>34.9</v>
      </c>
      <c r="G1948" s="1">
        <v>10.17</v>
      </c>
      <c r="H1948" s="1">
        <v>50.04</v>
      </c>
      <c r="I1948" s="1">
        <v>200.62</v>
      </c>
      <c r="J1948" s="52">
        <f t="shared" si="30"/>
        <v>5.1889999999999999E-2</v>
      </c>
    </row>
    <row r="1949" spans="1:10" x14ac:dyDescent="0.35">
      <c r="A1949" s="1" t="s">
        <v>15736</v>
      </c>
      <c r="B1949" s="1">
        <v>29.1</v>
      </c>
      <c r="C1949" s="1">
        <v>21.33</v>
      </c>
      <c r="D1949" s="1">
        <v>28.65</v>
      </c>
      <c r="E1949" s="1">
        <v>40.49</v>
      </c>
      <c r="F1949" s="1">
        <v>33.1</v>
      </c>
      <c r="G1949" s="1">
        <v>9.2799999999999994</v>
      </c>
      <c r="H1949" s="1">
        <v>43.7</v>
      </c>
      <c r="I1949" s="1">
        <v>198.08</v>
      </c>
      <c r="J1949" s="52">
        <f t="shared" si="30"/>
        <v>5.0466250000000004E-2</v>
      </c>
    </row>
    <row r="1950" spans="1:10" x14ac:dyDescent="0.35">
      <c r="A1950" s="1" t="s">
        <v>15735</v>
      </c>
      <c r="B1950" s="1">
        <v>28.12</v>
      </c>
      <c r="C1950" s="1">
        <v>21.51</v>
      </c>
      <c r="D1950" s="1">
        <v>28.53</v>
      </c>
      <c r="E1950" s="1">
        <v>40.549999999999997</v>
      </c>
      <c r="F1950" s="1">
        <v>33.049999999999997</v>
      </c>
      <c r="G1950" s="1">
        <v>9.2799999999999994</v>
      </c>
      <c r="H1950" s="1">
        <v>52.56</v>
      </c>
      <c r="I1950" s="1">
        <v>204.09</v>
      </c>
      <c r="J1950" s="52">
        <f t="shared" si="30"/>
        <v>5.2211250000000001E-2</v>
      </c>
    </row>
    <row r="1951" spans="1:10" x14ac:dyDescent="0.35">
      <c r="A1951" s="1" t="s">
        <v>15734</v>
      </c>
      <c r="B1951" s="1">
        <v>31.64</v>
      </c>
      <c r="C1951" s="1">
        <v>21.93</v>
      </c>
      <c r="D1951" s="1">
        <v>30.72</v>
      </c>
      <c r="E1951" s="1">
        <v>42.78</v>
      </c>
      <c r="F1951" s="1">
        <v>34.6</v>
      </c>
      <c r="G1951" s="1">
        <v>12.76</v>
      </c>
      <c r="H1951" s="1">
        <v>57.06</v>
      </c>
      <c r="I1951" s="1">
        <v>226.15</v>
      </c>
      <c r="J1951" s="52">
        <f t="shared" si="30"/>
        <v>5.7204999999999999E-2</v>
      </c>
    </row>
    <row r="1952" spans="1:10" x14ac:dyDescent="0.35">
      <c r="A1952" s="1" t="s">
        <v>15733</v>
      </c>
      <c r="B1952" s="1">
        <v>46.99</v>
      </c>
      <c r="C1952" s="1">
        <v>26.26</v>
      </c>
      <c r="D1952" s="1">
        <v>32.380000000000003</v>
      </c>
      <c r="E1952" s="1">
        <v>55.87</v>
      </c>
      <c r="F1952" s="1">
        <v>36.64</v>
      </c>
      <c r="G1952" s="1">
        <v>20</v>
      </c>
      <c r="H1952" s="1">
        <v>65.25</v>
      </c>
      <c r="I1952" s="1">
        <v>275.45</v>
      </c>
      <c r="J1952" s="52">
        <f t="shared" si="30"/>
        <v>6.9854999999999987E-2</v>
      </c>
    </row>
    <row r="1953" spans="1:10" x14ac:dyDescent="0.35">
      <c r="A1953" s="1" t="s">
        <v>15732</v>
      </c>
      <c r="B1953" s="1">
        <v>57.59</v>
      </c>
      <c r="C1953" s="1">
        <v>33.06</v>
      </c>
      <c r="D1953" s="1">
        <v>39.61</v>
      </c>
      <c r="E1953" s="1">
        <v>65.62</v>
      </c>
      <c r="F1953" s="1">
        <v>38.86</v>
      </c>
      <c r="G1953" s="1">
        <v>23.99</v>
      </c>
      <c r="H1953" s="1">
        <v>74.37</v>
      </c>
      <c r="I1953" s="1">
        <v>299.25</v>
      </c>
      <c r="J1953" s="52">
        <f t="shared" si="30"/>
        <v>7.9043749999999996E-2</v>
      </c>
    </row>
    <row r="1954" spans="1:10" x14ac:dyDescent="0.35">
      <c r="A1954" s="1" t="s">
        <v>15731</v>
      </c>
      <c r="B1954" s="1">
        <v>55.68</v>
      </c>
      <c r="C1954" s="1">
        <v>35.369999999999997</v>
      </c>
      <c r="D1954" s="1">
        <v>40.5</v>
      </c>
      <c r="E1954" s="1">
        <v>70.42</v>
      </c>
      <c r="F1954" s="1">
        <v>38.43</v>
      </c>
      <c r="G1954" s="1">
        <v>20.079999999999998</v>
      </c>
      <c r="H1954" s="1">
        <v>75.900000000000006</v>
      </c>
      <c r="I1954" s="1">
        <v>280</v>
      </c>
      <c r="J1954" s="52">
        <f t="shared" si="30"/>
        <v>7.7047500000000005E-2</v>
      </c>
    </row>
    <row r="1955" spans="1:10" x14ac:dyDescent="0.35">
      <c r="A1955" s="1" t="s">
        <v>15730</v>
      </c>
      <c r="B1955" s="1">
        <v>47.5</v>
      </c>
      <c r="C1955" s="1">
        <v>33.950000000000003</v>
      </c>
      <c r="D1955" s="1">
        <v>38.909999999999997</v>
      </c>
      <c r="E1955" s="1">
        <v>65.72</v>
      </c>
      <c r="F1955" s="1">
        <v>40.36</v>
      </c>
      <c r="G1955" s="1">
        <v>15.84</v>
      </c>
      <c r="H1955" s="1">
        <v>69.2</v>
      </c>
      <c r="I1955" s="1">
        <v>195.7</v>
      </c>
      <c r="J1955" s="52">
        <f t="shared" si="30"/>
        <v>6.3397499999999996E-2</v>
      </c>
    </row>
    <row r="1956" spans="1:10" x14ac:dyDescent="0.35">
      <c r="A1956" s="1" t="s">
        <v>15729</v>
      </c>
      <c r="B1956" s="1">
        <v>40.729999999999997</v>
      </c>
      <c r="C1956" s="1">
        <v>32.44</v>
      </c>
      <c r="D1956" s="1">
        <v>37.1</v>
      </c>
      <c r="E1956" s="1">
        <v>60.4</v>
      </c>
      <c r="F1956" s="1">
        <v>37.340000000000003</v>
      </c>
      <c r="G1956" s="1">
        <v>10.66</v>
      </c>
      <c r="H1956" s="1">
        <v>63.46</v>
      </c>
      <c r="I1956" s="1">
        <v>189.4</v>
      </c>
      <c r="J1956" s="52">
        <f t="shared" si="30"/>
        <v>5.8941249999999994E-2</v>
      </c>
    </row>
    <row r="1957" spans="1:10" x14ac:dyDescent="0.35">
      <c r="A1957" s="1" t="s">
        <v>15728</v>
      </c>
      <c r="B1957" s="1">
        <v>40</v>
      </c>
      <c r="C1957" s="1">
        <v>31.05</v>
      </c>
      <c r="D1957" s="1">
        <v>32.78</v>
      </c>
      <c r="E1957" s="1">
        <v>57.57</v>
      </c>
      <c r="F1957" s="1">
        <v>36.619999999999997</v>
      </c>
      <c r="G1957" s="1">
        <v>10.7</v>
      </c>
      <c r="H1957" s="1">
        <v>47.96</v>
      </c>
      <c r="I1957" s="1">
        <v>180.73</v>
      </c>
      <c r="J1957" s="52">
        <f t="shared" si="30"/>
        <v>5.4676249999999996E-2</v>
      </c>
    </row>
    <row r="1958" spans="1:10" x14ac:dyDescent="0.35">
      <c r="A1958" s="1" t="s">
        <v>15727</v>
      </c>
      <c r="B1958" s="1">
        <v>39.94</v>
      </c>
      <c r="C1958" s="1">
        <v>29.8</v>
      </c>
      <c r="D1958" s="1">
        <v>30.1</v>
      </c>
      <c r="E1958" s="1">
        <v>52.53</v>
      </c>
      <c r="F1958" s="1">
        <v>36</v>
      </c>
      <c r="G1958" s="1">
        <v>10.62</v>
      </c>
      <c r="H1958" s="1">
        <v>46.92</v>
      </c>
      <c r="I1958" s="1">
        <v>165</v>
      </c>
      <c r="J1958" s="52">
        <f t="shared" si="30"/>
        <v>5.136375E-2</v>
      </c>
    </row>
    <row r="1959" spans="1:10" x14ac:dyDescent="0.35">
      <c r="A1959" s="1" t="s">
        <v>15726</v>
      </c>
      <c r="B1959" s="1">
        <v>39.04</v>
      </c>
      <c r="C1959" s="1">
        <v>25</v>
      </c>
      <c r="D1959" s="1">
        <v>30</v>
      </c>
      <c r="E1959" s="1">
        <v>50.35</v>
      </c>
      <c r="F1959" s="1">
        <v>31.1</v>
      </c>
      <c r="G1959" s="1">
        <v>10.92</v>
      </c>
      <c r="H1959" s="1">
        <v>47.5</v>
      </c>
      <c r="I1959" s="1">
        <v>171.65</v>
      </c>
      <c r="J1959" s="52">
        <f t="shared" si="30"/>
        <v>5.069499999999999E-2</v>
      </c>
    </row>
    <row r="1960" spans="1:10" x14ac:dyDescent="0.35">
      <c r="A1960" s="1" t="s">
        <v>15725</v>
      </c>
      <c r="B1960" s="1">
        <v>38.28</v>
      </c>
      <c r="C1960" s="1">
        <v>24.03</v>
      </c>
      <c r="D1960" s="1">
        <v>30</v>
      </c>
      <c r="E1960" s="1">
        <v>49.23</v>
      </c>
      <c r="F1960" s="1">
        <v>30.1</v>
      </c>
      <c r="G1960" s="1">
        <v>12.07</v>
      </c>
      <c r="H1960" s="1">
        <v>47.93</v>
      </c>
      <c r="I1960" s="1">
        <v>184.61</v>
      </c>
      <c r="J1960" s="52">
        <f t="shared" si="30"/>
        <v>5.2031250000000001E-2</v>
      </c>
    </row>
    <row r="1961" spans="1:10" x14ac:dyDescent="0.35">
      <c r="A1961" s="1" t="s">
        <v>15724</v>
      </c>
      <c r="B1961" s="1">
        <v>38.270000000000003</v>
      </c>
      <c r="C1961" s="1">
        <v>24.13</v>
      </c>
      <c r="D1961" s="1">
        <v>31.85</v>
      </c>
      <c r="E1961" s="1">
        <v>49.15</v>
      </c>
      <c r="F1961" s="1">
        <v>31.1</v>
      </c>
      <c r="G1961" s="1">
        <v>12.01</v>
      </c>
      <c r="H1961" s="1">
        <v>50</v>
      </c>
      <c r="I1961" s="1">
        <v>202.2</v>
      </c>
      <c r="J1961" s="52">
        <f t="shared" si="30"/>
        <v>5.4838749999999999E-2</v>
      </c>
    </row>
    <row r="1962" spans="1:10" x14ac:dyDescent="0.35">
      <c r="A1962" s="1" t="s">
        <v>15723</v>
      </c>
      <c r="B1962" s="1">
        <v>41.66</v>
      </c>
      <c r="C1962" s="1">
        <v>24.18</v>
      </c>
      <c r="D1962" s="1">
        <v>31.92</v>
      </c>
      <c r="E1962" s="1">
        <v>49.48</v>
      </c>
      <c r="F1962" s="1">
        <v>32.58</v>
      </c>
      <c r="G1962" s="1">
        <v>17.399999999999999</v>
      </c>
      <c r="H1962" s="1">
        <v>60.02</v>
      </c>
      <c r="I1962" s="1">
        <v>217.99</v>
      </c>
      <c r="J1962" s="52">
        <f t="shared" si="30"/>
        <v>5.9403750000000005E-2</v>
      </c>
    </row>
    <row r="1963" spans="1:10" x14ac:dyDescent="0.35">
      <c r="A1963" s="1" t="s">
        <v>15722</v>
      </c>
      <c r="B1963" s="1">
        <v>51.34</v>
      </c>
      <c r="C1963" s="1">
        <v>28</v>
      </c>
      <c r="D1963" s="1">
        <v>37.92</v>
      </c>
      <c r="E1963" s="1">
        <v>57.99</v>
      </c>
      <c r="F1963" s="1">
        <v>38.71</v>
      </c>
      <c r="G1963" s="1">
        <v>25.65</v>
      </c>
      <c r="H1963" s="1">
        <v>64.64</v>
      </c>
      <c r="I1963" s="1">
        <v>266.05</v>
      </c>
      <c r="J1963" s="52">
        <f t="shared" si="30"/>
        <v>7.128749999999999E-2</v>
      </c>
    </row>
    <row r="1964" spans="1:10" x14ac:dyDescent="0.35">
      <c r="A1964" s="1" t="s">
        <v>15721</v>
      </c>
      <c r="B1964" s="1">
        <v>55.93</v>
      </c>
      <c r="C1964" s="1">
        <v>32.44</v>
      </c>
      <c r="D1964" s="1">
        <v>40</v>
      </c>
      <c r="E1964" s="1">
        <v>60.73</v>
      </c>
      <c r="F1964" s="1">
        <v>41.27</v>
      </c>
      <c r="G1964" s="1">
        <v>30.32</v>
      </c>
      <c r="H1964" s="1">
        <v>71.400000000000006</v>
      </c>
      <c r="I1964" s="1">
        <v>312.27999999999997</v>
      </c>
      <c r="J1964" s="52">
        <f t="shared" si="30"/>
        <v>8.054625E-2</v>
      </c>
    </row>
    <row r="1965" spans="1:10" x14ac:dyDescent="0.35">
      <c r="A1965" s="1" t="s">
        <v>15720</v>
      </c>
      <c r="B1965" s="1">
        <v>75.61</v>
      </c>
      <c r="C1965" s="1">
        <v>37.159999999999997</v>
      </c>
      <c r="D1965" s="1">
        <v>39.9</v>
      </c>
      <c r="E1965" s="1">
        <v>74.25</v>
      </c>
      <c r="F1965" s="1">
        <v>44.99</v>
      </c>
      <c r="G1965" s="1">
        <v>33.14</v>
      </c>
      <c r="H1965" s="1">
        <v>83.49</v>
      </c>
      <c r="I1965" s="1">
        <v>374.14</v>
      </c>
      <c r="J1965" s="52">
        <f t="shared" si="30"/>
        <v>9.5334999999999989E-2</v>
      </c>
    </row>
    <row r="1966" spans="1:10" x14ac:dyDescent="0.35">
      <c r="A1966" s="1" t="s">
        <v>15719</v>
      </c>
      <c r="B1966" s="1">
        <v>58.59</v>
      </c>
      <c r="C1966" s="1">
        <v>35.25</v>
      </c>
      <c r="D1966" s="1">
        <v>37.4</v>
      </c>
      <c r="E1966" s="1">
        <v>62.21</v>
      </c>
      <c r="F1966" s="1">
        <v>42.25</v>
      </c>
      <c r="G1966" s="1">
        <v>27.99</v>
      </c>
      <c r="H1966" s="1">
        <v>70.739999999999995</v>
      </c>
      <c r="I1966" s="1">
        <v>311.02999999999997</v>
      </c>
      <c r="J1966" s="52">
        <f t="shared" si="30"/>
        <v>8.0682500000000004E-2</v>
      </c>
    </row>
    <row r="1967" spans="1:10" x14ac:dyDescent="0.35">
      <c r="A1967" s="1" t="s">
        <v>15718</v>
      </c>
      <c r="B1967" s="1">
        <v>49.36</v>
      </c>
      <c r="C1967" s="1">
        <v>31.6</v>
      </c>
      <c r="D1967" s="1">
        <v>34.53</v>
      </c>
      <c r="E1967" s="1">
        <v>54.52</v>
      </c>
      <c r="F1967" s="1">
        <v>39.1</v>
      </c>
      <c r="G1967" s="1">
        <v>21.97</v>
      </c>
      <c r="H1967" s="1">
        <v>57.1</v>
      </c>
      <c r="I1967" s="1">
        <v>270</v>
      </c>
      <c r="J1967" s="52">
        <f t="shared" si="30"/>
        <v>6.9772500000000001E-2</v>
      </c>
    </row>
    <row r="1968" spans="1:10" x14ac:dyDescent="0.35">
      <c r="A1968" s="1" t="s">
        <v>15717</v>
      </c>
      <c r="B1968" s="1">
        <v>44.94</v>
      </c>
      <c r="C1968" s="1">
        <v>25.9</v>
      </c>
      <c r="D1968" s="1">
        <v>31.63</v>
      </c>
      <c r="E1968" s="1">
        <v>50.72</v>
      </c>
      <c r="F1968" s="1">
        <v>40.35</v>
      </c>
      <c r="G1968" s="1">
        <v>21.84</v>
      </c>
      <c r="H1968" s="1">
        <v>53.99</v>
      </c>
      <c r="I1968" s="1">
        <v>242.5</v>
      </c>
      <c r="J1968" s="52">
        <f t="shared" si="30"/>
        <v>6.3983750000000006E-2</v>
      </c>
    </row>
    <row r="1969" spans="1:10" x14ac:dyDescent="0.35">
      <c r="A1969" s="1" t="s">
        <v>15716</v>
      </c>
      <c r="B1969" s="1">
        <v>34</v>
      </c>
      <c r="C1969" s="1">
        <v>24.87</v>
      </c>
      <c r="D1969" s="1">
        <v>30.56</v>
      </c>
      <c r="E1969" s="1">
        <v>45.74</v>
      </c>
      <c r="F1969" s="1">
        <v>37.93</v>
      </c>
      <c r="G1969" s="1">
        <v>19</v>
      </c>
      <c r="H1969" s="1">
        <v>42.9</v>
      </c>
      <c r="I1969" s="1">
        <v>195.38</v>
      </c>
      <c r="J1969" s="52">
        <f t="shared" si="30"/>
        <v>5.3797499999999998E-2</v>
      </c>
    </row>
    <row r="1970" spans="1:10" x14ac:dyDescent="0.35">
      <c r="A1970" s="1" t="s">
        <v>15715</v>
      </c>
      <c r="B1970" s="1">
        <v>32.950000000000003</v>
      </c>
      <c r="C1970" s="1">
        <v>22.72</v>
      </c>
      <c r="D1970" s="1">
        <v>28.7</v>
      </c>
      <c r="E1970" s="1">
        <v>40.35</v>
      </c>
      <c r="F1970" s="1">
        <v>39.15</v>
      </c>
      <c r="G1970" s="1">
        <v>18.600000000000001</v>
      </c>
      <c r="H1970" s="1">
        <v>45</v>
      </c>
      <c r="I1970" s="1">
        <v>202.53</v>
      </c>
      <c r="J1970" s="52">
        <f t="shared" si="30"/>
        <v>5.3749999999999999E-2</v>
      </c>
    </row>
    <row r="1971" spans="1:10" x14ac:dyDescent="0.35">
      <c r="A1971" s="1" t="s">
        <v>15714</v>
      </c>
      <c r="B1971" s="1">
        <v>31.82</v>
      </c>
      <c r="C1971" s="1">
        <v>21.91</v>
      </c>
      <c r="D1971" s="1">
        <v>28.89</v>
      </c>
      <c r="E1971" s="1">
        <v>40.700000000000003</v>
      </c>
      <c r="F1971" s="1">
        <v>36.049999999999997</v>
      </c>
      <c r="G1971" s="1">
        <v>17.600000000000001</v>
      </c>
      <c r="H1971" s="1">
        <v>44.8</v>
      </c>
      <c r="I1971" s="1">
        <v>211.69</v>
      </c>
      <c r="J1971" s="52">
        <f t="shared" si="30"/>
        <v>5.4182499999999995E-2</v>
      </c>
    </row>
    <row r="1972" spans="1:10" x14ac:dyDescent="0.35">
      <c r="A1972" s="1" t="s">
        <v>15713</v>
      </c>
      <c r="B1972" s="1">
        <v>31.95</v>
      </c>
      <c r="C1972" s="1">
        <v>21.37</v>
      </c>
      <c r="D1972" s="1">
        <v>29.2</v>
      </c>
      <c r="E1972" s="1">
        <v>39.06</v>
      </c>
      <c r="F1972" s="1">
        <v>34.450000000000003</v>
      </c>
      <c r="G1972" s="1">
        <v>16.91</v>
      </c>
      <c r="H1972" s="1">
        <v>44.4</v>
      </c>
      <c r="I1972" s="1">
        <v>211.13</v>
      </c>
      <c r="J1972" s="52">
        <f t="shared" si="30"/>
        <v>5.3558750000000002E-2</v>
      </c>
    </row>
    <row r="1973" spans="1:10" x14ac:dyDescent="0.35">
      <c r="A1973" s="1" t="s">
        <v>15712</v>
      </c>
      <c r="B1973" s="1">
        <v>32.68</v>
      </c>
      <c r="C1973" s="1">
        <v>21.38</v>
      </c>
      <c r="D1973" s="1">
        <v>28.87</v>
      </c>
      <c r="E1973" s="1">
        <v>38.82</v>
      </c>
      <c r="F1973" s="1">
        <v>33.61</v>
      </c>
      <c r="G1973" s="1">
        <v>16.809999999999999</v>
      </c>
      <c r="H1973" s="1">
        <v>45</v>
      </c>
      <c r="I1973" s="1">
        <v>211.8</v>
      </c>
      <c r="J1973" s="52">
        <f t="shared" si="30"/>
        <v>5.3621250000000002E-2</v>
      </c>
    </row>
    <row r="1974" spans="1:10" x14ac:dyDescent="0.35">
      <c r="A1974" s="1" t="s">
        <v>15711</v>
      </c>
      <c r="B1974" s="1">
        <v>34.200000000000003</v>
      </c>
      <c r="C1974" s="1">
        <v>21.75</v>
      </c>
      <c r="D1974" s="1">
        <v>29</v>
      </c>
      <c r="E1974" s="1">
        <v>38.14</v>
      </c>
      <c r="F1974" s="1">
        <v>33.85</v>
      </c>
      <c r="G1974" s="1">
        <v>17.600000000000001</v>
      </c>
      <c r="H1974" s="1">
        <v>47.21</v>
      </c>
      <c r="I1974" s="1">
        <v>212.93</v>
      </c>
      <c r="J1974" s="52">
        <f t="shared" si="30"/>
        <v>5.4335000000000001E-2</v>
      </c>
    </row>
    <row r="1975" spans="1:10" x14ac:dyDescent="0.35">
      <c r="A1975" s="1" t="s">
        <v>15710</v>
      </c>
      <c r="B1975" s="1">
        <v>36.130000000000003</v>
      </c>
      <c r="C1975" s="1">
        <v>22.99</v>
      </c>
      <c r="D1975" s="1">
        <v>30.14</v>
      </c>
      <c r="E1975" s="1">
        <v>39.299999999999997</v>
      </c>
      <c r="F1975" s="1">
        <v>34.200000000000003</v>
      </c>
      <c r="G1975" s="1">
        <v>19.8</v>
      </c>
      <c r="H1975" s="1">
        <v>44.64</v>
      </c>
      <c r="I1975" s="1">
        <v>223.32</v>
      </c>
      <c r="J1975" s="52">
        <f t="shared" si="30"/>
        <v>5.6314999999999997E-2</v>
      </c>
    </row>
    <row r="1976" spans="1:10" x14ac:dyDescent="0.35">
      <c r="A1976" s="1" t="s">
        <v>15709</v>
      </c>
      <c r="B1976" s="1">
        <v>48.01</v>
      </c>
      <c r="C1976" s="1">
        <v>31.49</v>
      </c>
      <c r="D1976" s="1">
        <v>37.909999999999997</v>
      </c>
      <c r="E1976" s="1">
        <v>38.86</v>
      </c>
      <c r="F1976" s="1">
        <v>34.32</v>
      </c>
      <c r="G1976" s="1">
        <v>23.63</v>
      </c>
      <c r="H1976" s="1">
        <v>64.97</v>
      </c>
      <c r="I1976" s="1">
        <v>282.97000000000003</v>
      </c>
      <c r="J1976" s="52">
        <f t="shared" si="30"/>
        <v>7.0269999999999999E-2</v>
      </c>
    </row>
    <row r="1977" spans="1:10" x14ac:dyDescent="0.35">
      <c r="A1977" s="1" t="s">
        <v>15708</v>
      </c>
      <c r="B1977" s="1">
        <v>57.96</v>
      </c>
      <c r="C1977" s="1">
        <v>35</v>
      </c>
      <c r="D1977" s="1">
        <v>41.69</v>
      </c>
      <c r="E1977" s="1">
        <v>40.18</v>
      </c>
      <c r="F1977" s="1">
        <v>34.979999999999997</v>
      </c>
      <c r="G1977" s="1">
        <v>25.88</v>
      </c>
      <c r="H1977" s="1">
        <v>63.82</v>
      </c>
      <c r="I1977" s="1">
        <v>305.07</v>
      </c>
      <c r="J1977" s="52">
        <f t="shared" si="30"/>
        <v>7.5572499999999987E-2</v>
      </c>
    </row>
    <row r="1978" spans="1:10" x14ac:dyDescent="0.35">
      <c r="A1978" s="1" t="s">
        <v>15707</v>
      </c>
      <c r="B1978" s="1">
        <v>58.97</v>
      </c>
      <c r="C1978" s="1">
        <v>34.94</v>
      </c>
      <c r="D1978" s="1">
        <v>43.79</v>
      </c>
      <c r="E1978" s="1">
        <v>49.99</v>
      </c>
      <c r="F1978" s="1">
        <v>36.6</v>
      </c>
      <c r="G1978" s="1">
        <v>26.9</v>
      </c>
      <c r="H1978" s="1">
        <v>66.150000000000006</v>
      </c>
      <c r="I1978" s="1">
        <v>214.89</v>
      </c>
      <c r="J1978" s="52">
        <f t="shared" si="30"/>
        <v>6.6528749999999998E-2</v>
      </c>
    </row>
    <row r="1979" spans="1:10" x14ac:dyDescent="0.35">
      <c r="A1979" s="1" t="s">
        <v>15706</v>
      </c>
      <c r="B1979" s="1">
        <v>50.64</v>
      </c>
      <c r="C1979" s="1">
        <v>32.4</v>
      </c>
      <c r="D1979" s="1">
        <v>41.09</v>
      </c>
      <c r="E1979" s="1">
        <v>52.73</v>
      </c>
      <c r="F1979" s="1">
        <v>35.81</v>
      </c>
      <c r="G1979" s="1">
        <v>19.25</v>
      </c>
      <c r="H1979" s="1">
        <v>45.86</v>
      </c>
      <c r="I1979" s="1">
        <v>199</v>
      </c>
      <c r="J1979" s="52">
        <f t="shared" si="30"/>
        <v>5.9597499999999998E-2</v>
      </c>
    </row>
    <row r="1980" spans="1:10" x14ac:dyDescent="0.35">
      <c r="A1980" s="1" t="s">
        <v>15705</v>
      </c>
      <c r="B1980" s="1">
        <v>44.99</v>
      </c>
      <c r="C1980" s="1">
        <v>31.69</v>
      </c>
      <c r="D1980" s="1">
        <v>35.71</v>
      </c>
      <c r="E1980" s="1">
        <v>48.76</v>
      </c>
      <c r="F1980" s="1">
        <v>33.78</v>
      </c>
      <c r="G1980" s="1">
        <v>14.16</v>
      </c>
      <c r="H1980" s="1">
        <v>40</v>
      </c>
      <c r="I1980" s="1">
        <v>194.92</v>
      </c>
      <c r="J1980" s="52">
        <f t="shared" si="30"/>
        <v>5.5501250000000002E-2</v>
      </c>
    </row>
    <row r="1981" spans="1:10" x14ac:dyDescent="0.35">
      <c r="A1981" s="1" t="s">
        <v>15704</v>
      </c>
      <c r="B1981" s="1">
        <v>47.38</v>
      </c>
      <c r="C1981" s="1">
        <v>31</v>
      </c>
      <c r="D1981" s="1">
        <v>33.07</v>
      </c>
      <c r="E1981" s="1">
        <v>47.64</v>
      </c>
      <c r="F1981" s="1">
        <v>32.01</v>
      </c>
      <c r="G1981" s="1">
        <v>15.08</v>
      </c>
      <c r="H1981" s="1">
        <v>40.98</v>
      </c>
      <c r="I1981" s="1">
        <v>194.94</v>
      </c>
      <c r="J1981" s="52">
        <f t="shared" si="30"/>
        <v>5.5262499999999999E-2</v>
      </c>
    </row>
    <row r="1982" spans="1:10" x14ac:dyDescent="0.35">
      <c r="A1982" s="1" t="s">
        <v>15703</v>
      </c>
      <c r="B1982" s="1">
        <v>44.94</v>
      </c>
      <c r="C1982" s="1">
        <v>28.62</v>
      </c>
      <c r="D1982" s="1">
        <v>32.090000000000003</v>
      </c>
      <c r="E1982" s="1">
        <v>46.08</v>
      </c>
      <c r="F1982" s="1">
        <v>31.1</v>
      </c>
      <c r="G1982" s="1">
        <v>14.31</v>
      </c>
      <c r="H1982" s="1">
        <v>41</v>
      </c>
      <c r="I1982" s="1">
        <v>179.97</v>
      </c>
      <c r="J1982" s="52">
        <f t="shared" si="30"/>
        <v>5.2263750000000005E-2</v>
      </c>
    </row>
    <row r="1983" spans="1:10" x14ac:dyDescent="0.35">
      <c r="A1983" s="1" t="s">
        <v>15702</v>
      </c>
      <c r="B1983" s="1">
        <v>46.01</v>
      </c>
      <c r="C1983" s="1">
        <v>27.27</v>
      </c>
      <c r="D1983" s="1">
        <v>30.29</v>
      </c>
      <c r="E1983" s="1">
        <v>45</v>
      </c>
      <c r="F1983" s="1">
        <v>25.08</v>
      </c>
      <c r="G1983" s="1">
        <v>13</v>
      </c>
      <c r="H1983" s="1">
        <v>42.6</v>
      </c>
      <c r="I1983" s="1">
        <v>180</v>
      </c>
      <c r="J1983" s="52">
        <f t="shared" si="30"/>
        <v>5.115625E-2</v>
      </c>
    </row>
    <row r="1984" spans="1:10" x14ac:dyDescent="0.35">
      <c r="A1984" s="1" t="s">
        <v>15701</v>
      </c>
      <c r="B1984" s="1">
        <v>47.87</v>
      </c>
      <c r="C1984" s="1">
        <v>26.5</v>
      </c>
      <c r="D1984" s="1">
        <v>29.9</v>
      </c>
      <c r="E1984" s="1">
        <v>41.75</v>
      </c>
      <c r="F1984" s="1">
        <v>24.13</v>
      </c>
      <c r="G1984" s="1">
        <v>14.33</v>
      </c>
      <c r="H1984" s="1">
        <v>44.9</v>
      </c>
      <c r="I1984" s="1">
        <v>192.68</v>
      </c>
      <c r="J1984" s="52">
        <f t="shared" si="30"/>
        <v>5.2757500000000006E-2</v>
      </c>
    </row>
    <row r="1985" spans="1:10" x14ac:dyDescent="0.35">
      <c r="A1985" s="1" t="s">
        <v>15700</v>
      </c>
      <c r="B1985" s="1">
        <v>50.57</v>
      </c>
      <c r="C1985" s="1">
        <v>25.35</v>
      </c>
      <c r="D1985" s="1">
        <v>30.07</v>
      </c>
      <c r="E1985" s="1">
        <v>39.07</v>
      </c>
      <c r="F1985" s="1">
        <v>23.79</v>
      </c>
      <c r="G1985" s="1">
        <v>16.649999999999999</v>
      </c>
      <c r="H1985" s="1">
        <v>48.82</v>
      </c>
      <c r="I1985" s="1">
        <v>206.92</v>
      </c>
      <c r="J1985" s="52">
        <f t="shared" si="30"/>
        <v>5.5155000000000003E-2</v>
      </c>
    </row>
    <row r="1986" spans="1:10" x14ac:dyDescent="0.35">
      <c r="A1986" s="1" t="s">
        <v>15699</v>
      </c>
      <c r="B1986" s="1">
        <v>54.95</v>
      </c>
      <c r="C1986" s="1">
        <v>26.6</v>
      </c>
      <c r="D1986" s="1">
        <v>31.2</v>
      </c>
      <c r="E1986" s="1">
        <v>40.200000000000003</v>
      </c>
      <c r="F1986" s="1">
        <v>25.1</v>
      </c>
      <c r="G1986" s="1">
        <v>19.79</v>
      </c>
      <c r="H1986" s="1">
        <v>52.01</v>
      </c>
      <c r="I1986" s="1">
        <v>232.58</v>
      </c>
      <c r="J1986" s="52">
        <f t="shared" si="30"/>
        <v>6.0303750000000003E-2</v>
      </c>
    </row>
    <row r="1987" spans="1:10" x14ac:dyDescent="0.35">
      <c r="A1987" s="1" t="s">
        <v>15698</v>
      </c>
      <c r="B1987" s="1">
        <v>58.05</v>
      </c>
      <c r="C1987" s="1">
        <v>30</v>
      </c>
      <c r="D1987" s="1">
        <v>36.630000000000003</v>
      </c>
      <c r="E1987" s="1">
        <v>46.37</v>
      </c>
      <c r="F1987" s="1">
        <v>36.6</v>
      </c>
      <c r="G1987" s="1">
        <v>27.31</v>
      </c>
      <c r="H1987" s="1">
        <v>61.05</v>
      </c>
      <c r="I1987" s="1">
        <v>266.99</v>
      </c>
      <c r="J1987" s="52">
        <f t="shared" ref="J1987:J2050" si="31">(AVERAGE(B1987:I1987))/1000</f>
        <v>7.0374999999999993E-2</v>
      </c>
    </row>
    <row r="1988" spans="1:10" x14ac:dyDescent="0.35">
      <c r="A1988" s="1" t="s">
        <v>15697</v>
      </c>
      <c r="B1988" s="1">
        <v>66.989999999999995</v>
      </c>
      <c r="C1988" s="1">
        <v>32.47</v>
      </c>
      <c r="D1988" s="1">
        <v>40.590000000000003</v>
      </c>
      <c r="E1988" s="1">
        <v>58.06</v>
      </c>
      <c r="F1988" s="1">
        <v>39.369999999999997</v>
      </c>
      <c r="G1988" s="1">
        <v>34</v>
      </c>
      <c r="H1988" s="1">
        <v>70.91</v>
      </c>
      <c r="I1988" s="1">
        <v>310.76</v>
      </c>
      <c r="J1988" s="52">
        <f t="shared" si="31"/>
        <v>8.1643750000000001E-2</v>
      </c>
    </row>
    <row r="1989" spans="1:10" x14ac:dyDescent="0.35">
      <c r="A1989" s="1" t="s">
        <v>15696</v>
      </c>
      <c r="B1989" s="1">
        <v>98.05</v>
      </c>
      <c r="C1989" s="1">
        <v>35.18</v>
      </c>
      <c r="D1989" s="1">
        <v>42.96</v>
      </c>
      <c r="E1989" s="1">
        <v>81.63</v>
      </c>
      <c r="F1989" s="1">
        <v>42.93</v>
      </c>
      <c r="G1989" s="1">
        <v>33.78</v>
      </c>
      <c r="H1989" s="1">
        <v>84</v>
      </c>
      <c r="I1989" s="1">
        <v>371.11</v>
      </c>
      <c r="J1989" s="52">
        <f t="shared" si="31"/>
        <v>9.8705000000000001E-2</v>
      </c>
    </row>
    <row r="1990" spans="1:10" x14ac:dyDescent="0.35">
      <c r="A1990" s="1" t="s">
        <v>15695</v>
      </c>
      <c r="B1990" s="1">
        <v>62.96</v>
      </c>
      <c r="C1990" s="1">
        <v>33.97</v>
      </c>
      <c r="D1990" s="1">
        <v>38.92</v>
      </c>
      <c r="E1990" s="1">
        <v>59.4</v>
      </c>
      <c r="F1990" s="1">
        <v>40.549999999999997</v>
      </c>
      <c r="G1990" s="1">
        <v>31</v>
      </c>
      <c r="H1990" s="1">
        <v>73.58</v>
      </c>
      <c r="I1990" s="1">
        <v>295.39999999999998</v>
      </c>
      <c r="J1990" s="52">
        <f t="shared" si="31"/>
        <v>7.9472500000000001E-2</v>
      </c>
    </row>
    <row r="1991" spans="1:10" x14ac:dyDescent="0.35">
      <c r="A1991" s="1" t="s">
        <v>15694</v>
      </c>
      <c r="B1991" s="1">
        <v>52.4</v>
      </c>
      <c r="C1991" s="1">
        <v>27.64</v>
      </c>
      <c r="D1991" s="1">
        <v>34.85</v>
      </c>
      <c r="E1991" s="1">
        <v>49.8</v>
      </c>
      <c r="F1991" s="1">
        <v>37.6</v>
      </c>
      <c r="G1991" s="1">
        <v>24</v>
      </c>
      <c r="H1991" s="1">
        <v>66.75</v>
      </c>
      <c r="I1991" s="1">
        <v>256.86</v>
      </c>
      <c r="J1991" s="52">
        <f t="shared" si="31"/>
        <v>6.8737499999999993E-2</v>
      </c>
    </row>
    <row r="1992" spans="1:10" x14ac:dyDescent="0.35">
      <c r="A1992" s="1" t="s">
        <v>15693</v>
      </c>
      <c r="B1992" s="1">
        <v>40.85</v>
      </c>
      <c r="C1992" s="1">
        <v>26.63</v>
      </c>
      <c r="D1992" s="1">
        <v>34.369999999999997</v>
      </c>
      <c r="E1992" s="1">
        <v>45.45</v>
      </c>
      <c r="F1992" s="1">
        <v>40</v>
      </c>
      <c r="G1992" s="1">
        <v>24.63</v>
      </c>
      <c r="H1992" s="1">
        <v>62.5</v>
      </c>
      <c r="I1992" s="1">
        <v>240.04</v>
      </c>
      <c r="J1992" s="52">
        <f t="shared" si="31"/>
        <v>6.4308749999999998E-2</v>
      </c>
    </row>
    <row r="1993" spans="1:10" x14ac:dyDescent="0.35">
      <c r="A1993" s="1" t="s">
        <v>15692</v>
      </c>
      <c r="B1993" s="1">
        <v>31.09</v>
      </c>
      <c r="C1993" s="1">
        <v>23.98</v>
      </c>
      <c r="D1993" s="1">
        <v>32.479999999999997</v>
      </c>
      <c r="E1993" s="1">
        <v>46.08</v>
      </c>
      <c r="F1993" s="1">
        <v>38.200000000000003</v>
      </c>
      <c r="G1993" s="1">
        <v>23.87</v>
      </c>
      <c r="H1993" s="1">
        <v>59.1</v>
      </c>
      <c r="I1993" s="1">
        <v>203</v>
      </c>
      <c r="J1993" s="52">
        <f t="shared" si="31"/>
        <v>5.7224999999999991E-2</v>
      </c>
    </row>
    <row r="1994" spans="1:10" x14ac:dyDescent="0.35">
      <c r="A1994" s="1" t="s">
        <v>15691</v>
      </c>
      <c r="B1994" s="1">
        <v>31.08</v>
      </c>
      <c r="C1994" s="1">
        <v>23.92</v>
      </c>
      <c r="D1994" s="1">
        <v>32.64</v>
      </c>
      <c r="E1994" s="1">
        <v>46.74</v>
      </c>
      <c r="F1994" s="1">
        <v>24.34</v>
      </c>
      <c r="G1994" s="1">
        <v>20.51</v>
      </c>
      <c r="H1994" s="1">
        <v>53.77</v>
      </c>
      <c r="I1994" s="1">
        <v>262.48</v>
      </c>
      <c r="J1994" s="52">
        <f t="shared" si="31"/>
        <v>6.1935000000000004E-2</v>
      </c>
    </row>
    <row r="1995" spans="1:10" x14ac:dyDescent="0.35">
      <c r="A1995" s="1" t="s">
        <v>15690</v>
      </c>
      <c r="B1995" s="1">
        <v>30.97</v>
      </c>
      <c r="C1995" s="1">
        <v>20.95</v>
      </c>
      <c r="D1995" s="1">
        <v>29.14</v>
      </c>
      <c r="E1995" s="1">
        <v>46</v>
      </c>
      <c r="F1995" s="1">
        <v>22.5</v>
      </c>
      <c r="G1995" s="1">
        <v>19.21</v>
      </c>
      <c r="H1995" s="1">
        <v>50.31</v>
      </c>
      <c r="I1995" s="1">
        <v>242</v>
      </c>
      <c r="J1995" s="52">
        <f t="shared" si="31"/>
        <v>5.7635000000000006E-2</v>
      </c>
    </row>
    <row r="1996" spans="1:10" x14ac:dyDescent="0.35">
      <c r="A1996" s="1" t="s">
        <v>15689</v>
      </c>
      <c r="B1996" s="1">
        <v>30.29</v>
      </c>
      <c r="C1996" s="1">
        <v>20.92</v>
      </c>
      <c r="D1996" s="1">
        <v>28.32</v>
      </c>
      <c r="F1996" s="1">
        <v>25</v>
      </c>
      <c r="G1996" s="1">
        <v>19.5</v>
      </c>
      <c r="H1996" s="1">
        <v>49.68</v>
      </c>
      <c r="I1996" s="1">
        <v>234.29</v>
      </c>
      <c r="J1996" s="52">
        <f t="shared" si="31"/>
        <v>5.8285714285714288E-2</v>
      </c>
    </row>
    <row r="1997" spans="1:10" x14ac:dyDescent="0.35">
      <c r="A1997" s="1" t="s">
        <v>15688</v>
      </c>
      <c r="B1997" s="1">
        <v>29.62</v>
      </c>
      <c r="C1997" s="1">
        <v>20</v>
      </c>
      <c r="D1997" s="1">
        <v>27.13</v>
      </c>
      <c r="E1997" s="1">
        <v>37.85</v>
      </c>
      <c r="F1997" s="1">
        <v>22.4</v>
      </c>
      <c r="G1997" s="1">
        <v>19.329999999999998</v>
      </c>
      <c r="H1997" s="1">
        <v>48.87</v>
      </c>
      <c r="I1997" s="1">
        <v>230.15</v>
      </c>
      <c r="J1997" s="52">
        <f t="shared" si="31"/>
        <v>5.4418750000000002E-2</v>
      </c>
    </row>
    <row r="1998" spans="1:10" x14ac:dyDescent="0.35">
      <c r="A1998" s="1" t="s">
        <v>15687</v>
      </c>
      <c r="B1998" s="1">
        <v>30.91</v>
      </c>
      <c r="C1998" s="1">
        <v>20.010000000000002</v>
      </c>
      <c r="D1998" s="1">
        <v>27.02</v>
      </c>
      <c r="E1998" s="1">
        <v>37.28</v>
      </c>
      <c r="F1998" s="1">
        <v>27.6</v>
      </c>
      <c r="G1998" s="1">
        <v>19.260000000000002</v>
      </c>
      <c r="H1998" s="1">
        <v>50.2</v>
      </c>
      <c r="I1998" s="1">
        <v>226.01</v>
      </c>
      <c r="J1998" s="52">
        <f t="shared" si="31"/>
        <v>5.4786249999999995E-2</v>
      </c>
    </row>
    <row r="1999" spans="1:10" x14ac:dyDescent="0.35">
      <c r="A1999" s="1" t="s">
        <v>15686</v>
      </c>
      <c r="B1999" s="1">
        <v>32.54</v>
      </c>
      <c r="C1999" s="1">
        <v>20.3</v>
      </c>
      <c r="D1999" s="1">
        <v>27.56</v>
      </c>
      <c r="E1999" s="1">
        <v>37.24</v>
      </c>
      <c r="F1999" s="1">
        <v>28</v>
      </c>
      <c r="G1999" s="1">
        <v>21.51</v>
      </c>
      <c r="H1999" s="1">
        <v>58.87</v>
      </c>
      <c r="I1999" s="1">
        <v>254.91</v>
      </c>
      <c r="J1999" s="52">
        <f t="shared" si="31"/>
        <v>6.0116250000000003E-2</v>
      </c>
    </row>
    <row r="2000" spans="1:10" x14ac:dyDescent="0.35">
      <c r="A2000" s="1" t="s">
        <v>15685</v>
      </c>
      <c r="B2000" s="1">
        <v>43.06</v>
      </c>
      <c r="C2000" s="1">
        <v>23.31</v>
      </c>
      <c r="D2000" s="1">
        <v>28.55</v>
      </c>
      <c r="E2000" s="1">
        <v>38</v>
      </c>
      <c r="F2000" s="1">
        <v>34.450000000000003</v>
      </c>
      <c r="G2000" s="1">
        <v>25.84</v>
      </c>
      <c r="H2000" s="1">
        <v>68.8</v>
      </c>
      <c r="I2000" s="1">
        <v>315</v>
      </c>
      <c r="J2000" s="52">
        <f t="shared" si="31"/>
        <v>7.2126250000000003E-2</v>
      </c>
    </row>
    <row r="2001" spans="1:10" x14ac:dyDescent="0.35">
      <c r="A2001" s="1" t="s">
        <v>15684</v>
      </c>
      <c r="B2001" s="1">
        <v>48.28</v>
      </c>
      <c r="C2001" s="1">
        <v>29.64</v>
      </c>
      <c r="D2001" s="1">
        <v>29.92</v>
      </c>
      <c r="E2001" s="1">
        <v>39.6</v>
      </c>
      <c r="F2001" s="1">
        <v>42</v>
      </c>
      <c r="G2001" s="1">
        <v>29.15</v>
      </c>
      <c r="H2001" s="1">
        <v>74.97</v>
      </c>
      <c r="I2001" s="1">
        <v>333.86</v>
      </c>
      <c r="J2001" s="52">
        <f t="shared" si="31"/>
        <v>7.8427500000000011E-2</v>
      </c>
    </row>
    <row r="2002" spans="1:10" x14ac:dyDescent="0.35">
      <c r="A2002" s="1" t="s">
        <v>15683</v>
      </c>
      <c r="B2002" s="1">
        <v>49.97</v>
      </c>
      <c r="C2002" s="1">
        <v>27.44</v>
      </c>
      <c r="D2002" s="1">
        <v>30.21</v>
      </c>
      <c r="E2002" s="1">
        <v>42.23</v>
      </c>
      <c r="F2002" s="1">
        <v>41.18</v>
      </c>
      <c r="G2002" s="1">
        <v>27.64</v>
      </c>
      <c r="H2002" s="1">
        <v>74.930000000000007</v>
      </c>
      <c r="I2002" s="1">
        <v>240</v>
      </c>
      <c r="J2002" s="52">
        <f t="shared" si="31"/>
        <v>6.6700000000000009E-2</v>
      </c>
    </row>
    <row r="2003" spans="1:10" x14ac:dyDescent="0.35">
      <c r="A2003" s="1" t="s">
        <v>15682</v>
      </c>
      <c r="B2003" s="1">
        <v>46.55</v>
      </c>
      <c r="C2003" s="1">
        <v>27.44</v>
      </c>
      <c r="D2003" s="1">
        <v>35</v>
      </c>
      <c r="E2003" s="1">
        <v>45.45</v>
      </c>
      <c r="F2003" s="1">
        <v>39.69</v>
      </c>
      <c r="G2003" s="1">
        <v>24.9</v>
      </c>
      <c r="H2003" s="1">
        <v>67.040000000000006</v>
      </c>
      <c r="I2003" s="1">
        <v>220.1</v>
      </c>
      <c r="J2003" s="52">
        <f t="shared" si="31"/>
        <v>6.3271250000000001E-2</v>
      </c>
    </row>
    <row r="2004" spans="1:10" x14ac:dyDescent="0.35">
      <c r="A2004" s="1" t="s">
        <v>15681</v>
      </c>
      <c r="B2004" s="1">
        <v>47.44</v>
      </c>
      <c r="C2004" s="1">
        <v>27.26</v>
      </c>
      <c r="D2004" s="1">
        <v>29.28</v>
      </c>
      <c r="E2004" s="1">
        <v>46.36</v>
      </c>
      <c r="F2004" s="1">
        <v>34.61</v>
      </c>
      <c r="G2004" s="1">
        <v>20.05</v>
      </c>
      <c r="H2004" s="1">
        <v>56.25</v>
      </c>
      <c r="I2004" s="1">
        <v>209.9</v>
      </c>
      <c r="J2004" s="52">
        <f t="shared" si="31"/>
        <v>5.8893749999999995E-2</v>
      </c>
    </row>
    <row r="2005" spans="1:10" x14ac:dyDescent="0.35">
      <c r="A2005" s="1" t="s">
        <v>15680</v>
      </c>
      <c r="B2005" s="1">
        <v>44.94</v>
      </c>
      <c r="C2005" s="1">
        <v>28.91</v>
      </c>
      <c r="D2005" s="1">
        <v>29.17</v>
      </c>
      <c r="E2005" s="1">
        <v>46.17</v>
      </c>
      <c r="F2005" s="1">
        <v>34</v>
      </c>
      <c r="G2005" s="1">
        <v>19.57</v>
      </c>
      <c r="H2005" s="1">
        <v>43.93</v>
      </c>
      <c r="I2005" s="1">
        <v>186.04</v>
      </c>
      <c r="J2005" s="52">
        <f t="shared" si="31"/>
        <v>5.409125E-2</v>
      </c>
    </row>
    <row r="2006" spans="1:10" x14ac:dyDescent="0.35">
      <c r="A2006" s="1" t="s">
        <v>15679</v>
      </c>
      <c r="B2006" s="1">
        <v>44.95</v>
      </c>
      <c r="C2006" s="1">
        <v>27.87</v>
      </c>
      <c r="D2006" s="1">
        <v>27.7</v>
      </c>
      <c r="E2006" s="1">
        <v>45.7</v>
      </c>
      <c r="F2006" s="1">
        <v>33.06</v>
      </c>
      <c r="G2006" s="1">
        <v>19.97</v>
      </c>
      <c r="H2006" s="1">
        <v>43.37</v>
      </c>
      <c r="I2006" s="1">
        <v>172.4</v>
      </c>
      <c r="J2006" s="52">
        <f t="shared" si="31"/>
        <v>5.1877500000000007E-2</v>
      </c>
    </row>
    <row r="2007" spans="1:10" x14ac:dyDescent="0.35">
      <c r="A2007" s="1" t="s">
        <v>15678</v>
      </c>
      <c r="B2007" s="1">
        <v>44.04</v>
      </c>
      <c r="C2007" s="1">
        <v>27.06</v>
      </c>
      <c r="D2007" s="1">
        <v>26.64</v>
      </c>
      <c r="E2007" s="1">
        <v>42.1</v>
      </c>
      <c r="F2007" s="1">
        <v>32.4</v>
      </c>
      <c r="G2007" s="1">
        <v>19.05</v>
      </c>
      <c r="H2007" s="1">
        <v>44.14</v>
      </c>
      <c r="I2007" s="1">
        <v>169.75</v>
      </c>
      <c r="J2007" s="52">
        <f t="shared" si="31"/>
        <v>5.0647499999999998E-2</v>
      </c>
    </row>
    <row r="2008" spans="1:10" x14ac:dyDescent="0.35">
      <c r="A2008" s="1" t="s">
        <v>15677</v>
      </c>
      <c r="B2008" s="1">
        <v>41.27</v>
      </c>
      <c r="C2008" s="1">
        <v>26.01</v>
      </c>
      <c r="D2008" s="1">
        <v>26.33</v>
      </c>
      <c r="E2008" s="1">
        <v>37.950000000000003</v>
      </c>
      <c r="F2008" s="1">
        <v>31.2</v>
      </c>
      <c r="G2008" s="1">
        <v>18.7</v>
      </c>
      <c r="H2008" s="1">
        <v>42.73</v>
      </c>
      <c r="I2008" s="1">
        <v>178.57</v>
      </c>
      <c r="J2008" s="52">
        <f t="shared" si="31"/>
        <v>5.0345000000000001E-2</v>
      </c>
    </row>
    <row r="2009" spans="1:10" x14ac:dyDescent="0.35">
      <c r="A2009" s="1" t="s">
        <v>15676</v>
      </c>
      <c r="B2009" s="1">
        <v>42.44</v>
      </c>
      <c r="C2009" s="1">
        <v>24.44</v>
      </c>
      <c r="D2009" s="1">
        <v>26.41</v>
      </c>
      <c r="E2009" s="1">
        <v>34.9</v>
      </c>
      <c r="F2009" s="1">
        <v>31.52</v>
      </c>
      <c r="G2009" s="1">
        <v>17.57</v>
      </c>
      <c r="H2009" s="1">
        <v>42.3</v>
      </c>
      <c r="I2009" s="1">
        <v>199.26</v>
      </c>
      <c r="J2009" s="52">
        <f t="shared" si="31"/>
        <v>5.2354999999999999E-2</v>
      </c>
    </row>
    <row r="2010" spans="1:10" x14ac:dyDescent="0.35">
      <c r="A2010" s="1" t="s">
        <v>15675</v>
      </c>
      <c r="B2010" s="1">
        <v>44.93</v>
      </c>
      <c r="C2010" s="1">
        <v>23.5</v>
      </c>
      <c r="D2010" s="1">
        <v>26.79</v>
      </c>
      <c r="E2010" s="1">
        <v>36</v>
      </c>
      <c r="F2010" s="1">
        <v>32.4</v>
      </c>
      <c r="G2010" s="1">
        <v>19.96</v>
      </c>
      <c r="H2010" s="1">
        <v>45.5</v>
      </c>
      <c r="I2010" s="1">
        <v>251.07</v>
      </c>
      <c r="J2010" s="52">
        <f t="shared" si="31"/>
        <v>6.0018749999999996E-2</v>
      </c>
    </row>
    <row r="2011" spans="1:10" x14ac:dyDescent="0.35">
      <c r="A2011" s="1" t="s">
        <v>15674</v>
      </c>
      <c r="B2011" s="1">
        <v>48.64</v>
      </c>
      <c r="C2011" s="1">
        <v>26.1</v>
      </c>
      <c r="D2011" s="1">
        <v>28.04</v>
      </c>
      <c r="E2011" s="1">
        <v>36.86</v>
      </c>
      <c r="F2011" s="1">
        <v>36.68</v>
      </c>
      <c r="G2011" s="1">
        <v>26.55</v>
      </c>
      <c r="H2011" s="1">
        <v>59.93</v>
      </c>
      <c r="I2011" s="1">
        <v>276.27999999999997</v>
      </c>
      <c r="J2011" s="52">
        <f t="shared" si="31"/>
        <v>6.7384999999999987E-2</v>
      </c>
    </row>
    <row r="2012" spans="1:10" x14ac:dyDescent="0.35">
      <c r="A2012" s="1" t="s">
        <v>15673</v>
      </c>
      <c r="B2012" s="1">
        <v>55.81</v>
      </c>
      <c r="C2012" s="1">
        <v>29.44</v>
      </c>
      <c r="D2012" s="1">
        <v>33.85</v>
      </c>
      <c r="E2012" s="1">
        <v>41.38</v>
      </c>
      <c r="F2012" s="1">
        <v>41.2</v>
      </c>
      <c r="G2012" s="1">
        <v>34.880000000000003</v>
      </c>
      <c r="H2012" s="1">
        <v>72.150000000000006</v>
      </c>
      <c r="I2012" s="1">
        <v>300.77</v>
      </c>
      <c r="J2012" s="52">
        <f t="shared" si="31"/>
        <v>7.6185000000000003E-2</v>
      </c>
    </row>
    <row r="2013" spans="1:10" x14ac:dyDescent="0.35">
      <c r="A2013" s="1" t="s">
        <v>15672</v>
      </c>
      <c r="B2013" s="1">
        <v>65.959999999999994</v>
      </c>
      <c r="C2013" s="1">
        <v>33.08</v>
      </c>
      <c r="D2013" s="1">
        <v>39.17</v>
      </c>
      <c r="E2013" s="1">
        <v>45.16</v>
      </c>
      <c r="F2013" s="1">
        <v>48.5</v>
      </c>
      <c r="G2013" s="1">
        <v>34.479999999999997</v>
      </c>
      <c r="H2013" s="1">
        <v>85.43</v>
      </c>
      <c r="I2013" s="1">
        <v>339.9</v>
      </c>
      <c r="J2013" s="52">
        <f t="shared" si="31"/>
        <v>8.6459999999999995E-2</v>
      </c>
    </row>
    <row r="2014" spans="1:10" x14ac:dyDescent="0.35">
      <c r="A2014" s="1" t="s">
        <v>15671</v>
      </c>
      <c r="B2014" s="1">
        <v>46.55</v>
      </c>
      <c r="C2014" s="1">
        <v>32.950000000000003</v>
      </c>
      <c r="D2014" s="1">
        <v>37.6</v>
      </c>
      <c r="E2014" s="1">
        <v>56.54</v>
      </c>
      <c r="F2014" s="1">
        <v>43.22</v>
      </c>
      <c r="G2014" s="1">
        <v>28.09</v>
      </c>
      <c r="H2014" s="1">
        <v>64.14</v>
      </c>
      <c r="I2014" s="1">
        <v>269.89999999999998</v>
      </c>
      <c r="J2014" s="52">
        <f t="shared" si="31"/>
        <v>7.2373750000000001E-2</v>
      </c>
    </row>
    <row r="2015" spans="1:10" x14ac:dyDescent="0.35">
      <c r="A2015" s="1" t="s">
        <v>15670</v>
      </c>
      <c r="B2015" s="1">
        <v>39.94</v>
      </c>
      <c r="C2015" s="1">
        <v>31.48</v>
      </c>
      <c r="D2015" s="1">
        <v>33.31</v>
      </c>
      <c r="E2015" s="1">
        <v>54.02</v>
      </c>
      <c r="F2015" s="1">
        <v>39.81</v>
      </c>
      <c r="G2015" s="1">
        <v>24.51</v>
      </c>
      <c r="H2015" s="1">
        <v>47</v>
      </c>
      <c r="I2015" s="1">
        <v>230.9</v>
      </c>
      <c r="J2015" s="52">
        <f t="shared" si="31"/>
        <v>6.2621250000000003E-2</v>
      </c>
    </row>
    <row r="2016" spans="1:10" x14ac:dyDescent="0.35">
      <c r="A2016" s="1" t="s">
        <v>15669</v>
      </c>
      <c r="B2016" s="1">
        <v>42</v>
      </c>
      <c r="C2016" s="1">
        <v>30.12</v>
      </c>
      <c r="D2016" s="1">
        <v>32.94</v>
      </c>
      <c r="E2016" s="1">
        <v>53.24</v>
      </c>
      <c r="F2016" s="1">
        <v>39.99</v>
      </c>
      <c r="G2016" s="1">
        <v>24.02</v>
      </c>
      <c r="H2016" s="1">
        <v>57.4</v>
      </c>
      <c r="I2016" s="1">
        <v>233.63</v>
      </c>
      <c r="J2016" s="52">
        <f t="shared" si="31"/>
        <v>6.4167500000000002E-2</v>
      </c>
    </row>
    <row r="2017" spans="1:10" x14ac:dyDescent="0.35">
      <c r="A2017" s="1" t="s">
        <v>15668</v>
      </c>
      <c r="B2017" s="1">
        <v>42.1</v>
      </c>
      <c r="C2017" s="1">
        <v>30</v>
      </c>
      <c r="D2017" s="1">
        <v>29.45</v>
      </c>
      <c r="E2017" s="1">
        <v>49.39</v>
      </c>
      <c r="F2017" s="1">
        <v>37.56</v>
      </c>
      <c r="G2017" s="1">
        <v>21.18</v>
      </c>
      <c r="H2017" s="1">
        <v>44.44</v>
      </c>
      <c r="I2017" s="1">
        <v>231.5</v>
      </c>
      <c r="J2017" s="52">
        <f t="shared" si="31"/>
        <v>6.07025E-2</v>
      </c>
    </row>
    <row r="2018" spans="1:10" x14ac:dyDescent="0.35">
      <c r="A2018" s="1" t="s">
        <v>15667</v>
      </c>
      <c r="B2018" s="1">
        <v>35.32</v>
      </c>
      <c r="C2018" s="1">
        <v>28.1</v>
      </c>
      <c r="D2018" s="1">
        <v>31.28</v>
      </c>
      <c r="E2018" s="1">
        <v>44.12</v>
      </c>
      <c r="F2018" s="1">
        <v>33.25</v>
      </c>
      <c r="G2018" s="1">
        <v>19.68</v>
      </c>
      <c r="H2018" s="1">
        <v>42.48</v>
      </c>
      <c r="I2018" s="1">
        <v>240.68</v>
      </c>
      <c r="J2018" s="52">
        <f t="shared" si="31"/>
        <v>5.9363749999999993E-2</v>
      </c>
    </row>
    <row r="2019" spans="1:10" x14ac:dyDescent="0.35">
      <c r="A2019" s="1" t="s">
        <v>15666</v>
      </c>
      <c r="B2019" s="1">
        <v>31.45</v>
      </c>
      <c r="C2019" s="1">
        <v>24.09</v>
      </c>
      <c r="D2019" s="1">
        <v>28.36</v>
      </c>
      <c r="E2019" s="1">
        <v>39.53</v>
      </c>
      <c r="F2019" s="1">
        <v>31.3</v>
      </c>
      <c r="G2019" s="1">
        <v>18.39</v>
      </c>
      <c r="H2019" s="1">
        <v>50.05</v>
      </c>
      <c r="I2019" s="1">
        <v>226.88</v>
      </c>
      <c r="J2019" s="52">
        <f t="shared" si="31"/>
        <v>5.6256250000000001E-2</v>
      </c>
    </row>
    <row r="2020" spans="1:10" x14ac:dyDescent="0.35">
      <c r="A2020" s="1" t="s">
        <v>15665</v>
      </c>
      <c r="B2020" s="1">
        <v>30.95</v>
      </c>
      <c r="C2020" s="1">
        <v>21.11</v>
      </c>
      <c r="E2020" s="1">
        <v>38.92</v>
      </c>
      <c r="F2020" s="1">
        <v>31.2</v>
      </c>
      <c r="G2020" s="1">
        <v>19.100000000000001</v>
      </c>
      <c r="H2020" s="1">
        <v>48.88</v>
      </c>
      <c r="I2020" s="1">
        <v>197.36</v>
      </c>
      <c r="J2020" s="52">
        <f t="shared" si="31"/>
        <v>5.5359999999999999E-2</v>
      </c>
    </row>
    <row r="2021" spans="1:10" x14ac:dyDescent="0.35">
      <c r="A2021" s="1" t="s">
        <v>15664</v>
      </c>
      <c r="B2021" s="1">
        <v>30.42</v>
      </c>
      <c r="C2021" s="1">
        <v>20</v>
      </c>
      <c r="D2021" s="1">
        <v>26.97</v>
      </c>
      <c r="E2021" s="1">
        <v>38.01</v>
      </c>
      <c r="F2021" s="1">
        <v>31.3</v>
      </c>
      <c r="G2021" s="1">
        <v>18.39</v>
      </c>
      <c r="H2021" s="1">
        <v>46.07</v>
      </c>
      <c r="I2021" s="1">
        <v>258</v>
      </c>
      <c r="J2021" s="52">
        <f t="shared" si="31"/>
        <v>5.8645000000000003E-2</v>
      </c>
    </row>
    <row r="2022" spans="1:10" x14ac:dyDescent="0.35">
      <c r="A2022" s="1" t="s">
        <v>15663</v>
      </c>
      <c r="B2022" s="1">
        <v>30.42</v>
      </c>
      <c r="C2022" s="1">
        <v>20</v>
      </c>
      <c r="D2022" s="1">
        <v>26.62</v>
      </c>
      <c r="E2022" s="1">
        <v>37.25</v>
      </c>
      <c r="F2022" s="1">
        <v>31.3</v>
      </c>
      <c r="G2022" s="1">
        <v>18.32</v>
      </c>
      <c r="H2022" s="1">
        <v>45.62</v>
      </c>
      <c r="I2022" s="1">
        <v>219.4</v>
      </c>
      <c r="J2022" s="52">
        <f t="shared" si="31"/>
        <v>5.3616250000000004E-2</v>
      </c>
    </row>
    <row r="2023" spans="1:10" x14ac:dyDescent="0.35">
      <c r="A2023" s="1" t="s">
        <v>15662</v>
      </c>
      <c r="B2023" s="1">
        <v>30.84</v>
      </c>
      <c r="C2023" s="1">
        <v>20.010000000000002</v>
      </c>
      <c r="D2023" s="1">
        <v>24.7</v>
      </c>
      <c r="E2023" s="1">
        <v>38.99</v>
      </c>
      <c r="F2023" s="1">
        <v>32.5</v>
      </c>
      <c r="G2023" s="1">
        <v>19.8</v>
      </c>
      <c r="H2023" s="1">
        <v>45</v>
      </c>
      <c r="I2023" s="1">
        <v>216.18</v>
      </c>
      <c r="J2023" s="52">
        <f t="shared" si="31"/>
        <v>5.3502499999999995E-2</v>
      </c>
    </row>
    <row r="2024" spans="1:10" x14ac:dyDescent="0.35">
      <c r="A2024" s="1" t="s">
        <v>15661</v>
      </c>
      <c r="B2024" s="1">
        <v>40.98</v>
      </c>
      <c r="C2024" s="1">
        <v>20.010000000000002</v>
      </c>
      <c r="D2024" s="1">
        <v>26.87</v>
      </c>
      <c r="E2024" s="1">
        <v>52.28</v>
      </c>
      <c r="F2024" s="1">
        <v>39</v>
      </c>
      <c r="G2024" s="1">
        <v>22.2</v>
      </c>
      <c r="H2024" s="1">
        <v>60.19</v>
      </c>
      <c r="I2024" s="1">
        <v>207.5</v>
      </c>
      <c r="J2024" s="52">
        <f t="shared" si="31"/>
        <v>5.8628749999999993E-2</v>
      </c>
    </row>
    <row r="2025" spans="1:10" x14ac:dyDescent="0.35">
      <c r="A2025" s="1" t="s">
        <v>15660</v>
      </c>
      <c r="B2025" s="1">
        <v>46.95</v>
      </c>
      <c r="C2025" s="1">
        <v>21.69</v>
      </c>
      <c r="D2025" s="1">
        <v>27.67</v>
      </c>
      <c r="E2025" s="1">
        <v>63.03</v>
      </c>
      <c r="F2025" s="1">
        <v>42.8</v>
      </c>
      <c r="G2025" s="1">
        <v>25.53</v>
      </c>
      <c r="H2025" s="1">
        <v>65.81</v>
      </c>
      <c r="I2025" s="1">
        <v>211.99</v>
      </c>
      <c r="J2025" s="52">
        <f t="shared" si="31"/>
        <v>6.3183749999999997E-2</v>
      </c>
    </row>
    <row r="2026" spans="1:10" x14ac:dyDescent="0.35">
      <c r="A2026" s="1" t="s">
        <v>15659</v>
      </c>
      <c r="B2026" s="1">
        <v>49.98</v>
      </c>
      <c r="C2026" s="1">
        <v>22.49</v>
      </c>
      <c r="D2026" s="1">
        <v>28.79</v>
      </c>
      <c r="E2026" s="1">
        <v>79.47</v>
      </c>
      <c r="F2026" s="1">
        <v>42.75</v>
      </c>
      <c r="G2026" s="1">
        <v>25</v>
      </c>
      <c r="H2026" s="1">
        <v>63.41</v>
      </c>
      <c r="I2026" s="1">
        <v>229.9</v>
      </c>
      <c r="J2026" s="52">
        <f t="shared" si="31"/>
        <v>6.7723749999999999E-2</v>
      </c>
    </row>
    <row r="2027" spans="1:10" x14ac:dyDescent="0.35">
      <c r="A2027" s="1" t="s">
        <v>15658</v>
      </c>
      <c r="B2027" s="1">
        <v>52.9</v>
      </c>
      <c r="C2027" s="1">
        <v>24</v>
      </c>
      <c r="D2027" s="1">
        <v>29.9</v>
      </c>
      <c r="E2027" s="1">
        <v>76.61</v>
      </c>
      <c r="F2027" s="1">
        <v>40</v>
      </c>
      <c r="G2027" s="1">
        <v>21.32</v>
      </c>
      <c r="H2027" s="1">
        <v>46.08</v>
      </c>
      <c r="I2027" s="1">
        <v>133.44999999999999</v>
      </c>
      <c r="J2027" s="52">
        <f t="shared" si="31"/>
        <v>5.3032499999999996E-2</v>
      </c>
    </row>
    <row r="2028" spans="1:10" x14ac:dyDescent="0.35">
      <c r="A2028" s="1" t="s">
        <v>15657</v>
      </c>
      <c r="B2028" s="1">
        <v>53</v>
      </c>
      <c r="C2028" s="1">
        <v>21.6</v>
      </c>
      <c r="D2028" s="1">
        <v>31.13</v>
      </c>
      <c r="E2028" s="1">
        <v>67.98</v>
      </c>
      <c r="F2028" s="1">
        <v>42</v>
      </c>
      <c r="G2028" s="1">
        <v>19.11</v>
      </c>
      <c r="H2028" s="1">
        <v>40.76</v>
      </c>
      <c r="I2028" s="1">
        <v>110.05</v>
      </c>
      <c r="J2028" s="52">
        <f t="shared" si="31"/>
        <v>4.8203749999999997E-2</v>
      </c>
    </row>
    <row r="2029" spans="1:10" x14ac:dyDescent="0.35">
      <c r="A2029" s="1" t="s">
        <v>15656</v>
      </c>
      <c r="B2029" s="1">
        <v>53.87</v>
      </c>
      <c r="C2029" s="1">
        <v>19.97</v>
      </c>
      <c r="D2029" s="1">
        <v>29.3</v>
      </c>
      <c r="E2029" s="1">
        <v>61.49</v>
      </c>
      <c r="F2029" s="1">
        <v>39.049999999999997</v>
      </c>
      <c r="G2029" s="1">
        <v>18.16</v>
      </c>
      <c r="H2029" s="1">
        <v>33.75</v>
      </c>
      <c r="I2029" s="1">
        <v>6.2</v>
      </c>
      <c r="J2029" s="52">
        <f t="shared" si="31"/>
        <v>3.2723750000000003E-2</v>
      </c>
    </row>
    <row r="2030" spans="1:10" x14ac:dyDescent="0.35">
      <c r="A2030" s="1" t="s">
        <v>15655</v>
      </c>
      <c r="B2030" s="1">
        <v>50.4</v>
      </c>
      <c r="C2030" s="1">
        <v>19.059999999999999</v>
      </c>
      <c r="D2030" s="1">
        <v>28.89</v>
      </c>
      <c r="E2030" s="1">
        <v>55.65</v>
      </c>
      <c r="F2030" s="1">
        <v>38.78</v>
      </c>
      <c r="G2030" s="1">
        <v>17.690000000000001</v>
      </c>
      <c r="H2030" s="1">
        <v>32.67</v>
      </c>
      <c r="I2030" s="1">
        <v>0.01</v>
      </c>
      <c r="J2030" s="52">
        <f t="shared" si="31"/>
        <v>3.0393749999999997E-2</v>
      </c>
    </row>
    <row r="2031" spans="1:10" x14ac:dyDescent="0.35">
      <c r="A2031" s="1" t="s">
        <v>15654</v>
      </c>
      <c r="B2031" s="1">
        <v>48.3</v>
      </c>
      <c r="C2031" s="1">
        <v>18.07</v>
      </c>
      <c r="D2031" s="1">
        <v>26.76</v>
      </c>
      <c r="E2031" s="1">
        <v>52.52</v>
      </c>
      <c r="F2031" s="1">
        <v>37.4</v>
      </c>
      <c r="G2031" s="1">
        <v>15.35</v>
      </c>
      <c r="H2031" s="1">
        <v>30.82</v>
      </c>
      <c r="I2031" s="1">
        <v>-2.87</v>
      </c>
      <c r="J2031" s="52">
        <f t="shared" si="31"/>
        <v>2.8293749999999999E-2</v>
      </c>
    </row>
    <row r="2032" spans="1:10" x14ac:dyDescent="0.35">
      <c r="A2032" s="1" t="s">
        <v>15653</v>
      </c>
      <c r="B2032" s="1">
        <v>46.68</v>
      </c>
      <c r="C2032" s="1">
        <v>16.28</v>
      </c>
      <c r="D2032" s="1">
        <v>27.4</v>
      </c>
      <c r="E2032" s="1">
        <v>48.84</v>
      </c>
      <c r="F2032" s="1">
        <v>36.1</v>
      </c>
      <c r="G2032" s="1">
        <v>16.82</v>
      </c>
      <c r="H2032" s="1">
        <v>35.57</v>
      </c>
      <c r="I2032" s="1">
        <v>15.73</v>
      </c>
      <c r="J2032" s="52">
        <f t="shared" si="31"/>
        <v>3.0427499999999996E-2</v>
      </c>
    </row>
    <row r="2033" spans="1:10" x14ac:dyDescent="0.35">
      <c r="A2033" s="1" t="s">
        <v>15652</v>
      </c>
      <c r="B2033" s="1">
        <v>46.9</v>
      </c>
      <c r="C2033" s="1">
        <v>17.170000000000002</v>
      </c>
      <c r="D2033" s="1">
        <v>26.58</v>
      </c>
      <c r="E2033" s="1">
        <v>45.34</v>
      </c>
      <c r="F2033" s="1">
        <v>33.9</v>
      </c>
      <c r="G2033" s="1">
        <v>18.190000000000001</v>
      </c>
      <c r="H2033" s="1">
        <v>39.409999999999997</v>
      </c>
      <c r="I2033" s="1">
        <v>129.82</v>
      </c>
      <c r="J2033" s="52">
        <f t="shared" si="31"/>
        <v>4.4663750000000002E-2</v>
      </c>
    </row>
    <row r="2034" spans="1:10" x14ac:dyDescent="0.35">
      <c r="A2034" s="1" t="s">
        <v>15651</v>
      </c>
      <c r="B2034" s="1">
        <v>43.96</v>
      </c>
      <c r="C2034" s="1">
        <v>17.3</v>
      </c>
      <c r="D2034" s="1">
        <v>26.62</v>
      </c>
      <c r="E2034" s="1">
        <v>44.03</v>
      </c>
      <c r="F2034" s="1">
        <v>34</v>
      </c>
      <c r="G2034" s="1">
        <v>18.899999999999999</v>
      </c>
      <c r="H2034" s="1">
        <v>50.29</v>
      </c>
      <c r="I2034" s="1">
        <v>199.03</v>
      </c>
      <c r="J2034" s="52">
        <f t="shared" si="31"/>
        <v>5.4266250000000002E-2</v>
      </c>
    </row>
    <row r="2035" spans="1:10" x14ac:dyDescent="0.35">
      <c r="A2035" s="1" t="s">
        <v>15650</v>
      </c>
      <c r="B2035" s="1">
        <v>43.34</v>
      </c>
      <c r="C2035" s="1">
        <v>19.39</v>
      </c>
      <c r="D2035" s="1">
        <v>27.1</v>
      </c>
      <c r="E2035" s="1">
        <v>45.09</v>
      </c>
      <c r="F2035" s="1">
        <v>39.76</v>
      </c>
      <c r="G2035" s="1">
        <v>27.11</v>
      </c>
      <c r="H2035" s="1">
        <v>60.68</v>
      </c>
      <c r="I2035" s="1">
        <v>232.42</v>
      </c>
      <c r="J2035" s="52">
        <f t="shared" si="31"/>
        <v>6.186125E-2</v>
      </c>
    </row>
    <row r="2036" spans="1:10" x14ac:dyDescent="0.35">
      <c r="A2036" s="1" t="s">
        <v>15649</v>
      </c>
      <c r="B2036" s="1">
        <v>46.17</v>
      </c>
      <c r="C2036" s="1">
        <v>21.32</v>
      </c>
      <c r="D2036" s="1">
        <v>32.4</v>
      </c>
      <c r="E2036" s="1">
        <v>51.76</v>
      </c>
      <c r="F2036" s="1">
        <v>43</v>
      </c>
      <c r="G2036" s="1">
        <v>34.049999999999997</v>
      </c>
      <c r="H2036" s="1">
        <v>62.43</v>
      </c>
      <c r="I2036" s="1">
        <v>262.5</v>
      </c>
      <c r="J2036" s="52">
        <f t="shared" si="31"/>
        <v>6.9203749999999994E-2</v>
      </c>
    </row>
    <row r="2037" spans="1:10" x14ac:dyDescent="0.35">
      <c r="A2037" s="1" t="s">
        <v>15648</v>
      </c>
      <c r="B2037" s="1">
        <v>52.02</v>
      </c>
      <c r="C2037" s="1">
        <v>22.12</v>
      </c>
      <c r="D2037" s="1">
        <v>35.82</v>
      </c>
      <c r="E2037" s="1">
        <v>62.49</v>
      </c>
      <c r="F2037" s="1">
        <v>49.4</v>
      </c>
      <c r="G2037" s="1">
        <v>34.64</v>
      </c>
      <c r="H2037" s="1">
        <v>69.010000000000005</v>
      </c>
      <c r="I2037" s="1">
        <v>292.24</v>
      </c>
      <c r="J2037" s="52">
        <f t="shared" si="31"/>
        <v>7.7217499999999994E-2</v>
      </c>
    </row>
    <row r="2038" spans="1:10" x14ac:dyDescent="0.35">
      <c r="A2038" s="1" t="s">
        <v>15647</v>
      </c>
      <c r="B2038" s="1">
        <v>42.83</v>
      </c>
      <c r="C2038" s="1">
        <v>20.75</v>
      </c>
      <c r="D2038" s="1">
        <v>40.07</v>
      </c>
      <c r="E2038" s="1">
        <v>62.41</v>
      </c>
      <c r="F2038" s="1">
        <v>46.41</v>
      </c>
      <c r="G2038" s="1">
        <v>30.09</v>
      </c>
      <c r="H2038" s="1">
        <v>64.3</v>
      </c>
      <c r="I2038" s="1">
        <v>270.04000000000002</v>
      </c>
      <c r="J2038" s="52">
        <f t="shared" si="31"/>
        <v>7.211250000000001E-2</v>
      </c>
    </row>
    <row r="2039" spans="1:10" x14ac:dyDescent="0.35">
      <c r="A2039" s="1" t="s">
        <v>15646</v>
      </c>
      <c r="B2039" s="1">
        <v>44.94</v>
      </c>
      <c r="C2039" s="1">
        <v>19.18</v>
      </c>
      <c r="D2039" s="1">
        <v>39.64</v>
      </c>
      <c r="E2039" s="1">
        <v>62.42</v>
      </c>
      <c r="F2039" s="1">
        <v>43.37</v>
      </c>
      <c r="G2039" s="1">
        <v>26.27</v>
      </c>
      <c r="H2039" s="1">
        <v>57.39</v>
      </c>
      <c r="I2039" s="1">
        <v>244.98</v>
      </c>
      <c r="J2039" s="52">
        <f t="shared" si="31"/>
        <v>6.7273750000000007E-2</v>
      </c>
    </row>
    <row r="2040" spans="1:10" x14ac:dyDescent="0.35">
      <c r="A2040" s="1" t="s">
        <v>15645</v>
      </c>
      <c r="B2040" s="1">
        <v>42.44</v>
      </c>
      <c r="C2040" s="1">
        <v>18.5</v>
      </c>
      <c r="D2040" s="1">
        <v>38.79</v>
      </c>
      <c r="E2040" s="1">
        <v>54.91</v>
      </c>
      <c r="F2040" s="1">
        <v>42.28</v>
      </c>
      <c r="G2040" s="1">
        <v>25.5</v>
      </c>
      <c r="H2040" s="1">
        <v>53.33</v>
      </c>
      <c r="I2040" s="1">
        <v>244.94</v>
      </c>
      <c r="J2040" s="52">
        <f t="shared" si="31"/>
        <v>6.5086250000000012E-2</v>
      </c>
    </row>
    <row r="2041" spans="1:10" x14ac:dyDescent="0.35">
      <c r="A2041" s="1" t="s">
        <v>15644</v>
      </c>
      <c r="B2041" s="1">
        <v>32.44</v>
      </c>
      <c r="C2041" s="1">
        <v>17.829999999999998</v>
      </c>
      <c r="D2041" s="1">
        <v>38.06</v>
      </c>
      <c r="E2041" s="1">
        <v>49.18</v>
      </c>
      <c r="F2041" s="1">
        <v>38.42</v>
      </c>
      <c r="G2041" s="1">
        <v>23.94</v>
      </c>
      <c r="H2041" s="1">
        <v>49.4</v>
      </c>
      <c r="I2041" s="1">
        <v>237.75</v>
      </c>
      <c r="J2041" s="52">
        <f t="shared" si="31"/>
        <v>6.0877500000000001E-2</v>
      </c>
    </row>
    <row r="2042" spans="1:10" x14ac:dyDescent="0.35">
      <c r="A2042" s="1" t="s">
        <v>15643</v>
      </c>
      <c r="B2042" s="1">
        <v>33.85</v>
      </c>
      <c r="C2042" s="1">
        <v>7.33</v>
      </c>
      <c r="D2042" s="1">
        <v>35.24</v>
      </c>
      <c r="E2042" s="1">
        <v>42.4</v>
      </c>
      <c r="F2042" s="1">
        <v>36.619999999999997</v>
      </c>
      <c r="G2042" s="1">
        <v>21.26</v>
      </c>
      <c r="H2042" s="1">
        <v>43</v>
      </c>
      <c r="I2042" s="1">
        <v>235</v>
      </c>
      <c r="J2042" s="52">
        <f t="shared" si="31"/>
        <v>5.6837499999999999E-2</v>
      </c>
    </row>
    <row r="2043" spans="1:10" x14ac:dyDescent="0.35">
      <c r="A2043" s="1" t="s">
        <v>15642</v>
      </c>
      <c r="B2043" s="1">
        <v>28.34</v>
      </c>
      <c r="C2043" s="1">
        <v>15</v>
      </c>
      <c r="D2043" s="1">
        <v>29.29</v>
      </c>
      <c r="E2043" s="1">
        <v>38.799999999999997</v>
      </c>
      <c r="F2043" s="1">
        <v>34.81</v>
      </c>
      <c r="G2043" s="1">
        <v>19</v>
      </c>
      <c r="H2043" s="1">
        <v>38.090000000000003</v>
      </c>
      <c r="I2043" s="1">
        <v>221.93</v>
      </c>
      <c r="J2043" s="52">
        <f t="shared" si="31"/>
        <v>5.3157499999999996E-2</v>
      </c>
    </row>
    <row r="2044" spans="1:10" x14ac:dyDescent="0.35">
      <c r="A2044" s="1" t="s">
        <v>15641</v>
      </c>
      <c r="B2044" s="1">
        <v>26.94</v>
      </c>
      <c r="D2044" s="1">
        <v>29.23</v>
      </c>
      <c r="E2044" s="1">
        <v>38</v>
      </c>
      <c r="F2044" s="1">
        <v>34.270000000000003</v>
      </c>
      <c r="G2044" s="1">
        <v>18.54</v>
      </c>
      <c r="H2044" s="1">
        <v>36</v>
      </c>
      <c r="J2044" s="52">
        <f t="shared" si="31"/>
        <v>3.0496666666666665E-2</v>
      </c>
    </row>
    <row r="2045" spans="1:10" x14ac:dyDescent="0.35">
      <c r="A2045" s="1" t="s">
        <v>15640</v>
      </c>
      <c r="B2045" s="1">
        <v>26.5</v>
      </c>
      <c r="C2045" s="1">
        <v>16.55</v>
      </c>
      <c r="D2045" s="1">
        <v>28.95</v>
      </c>
      <c r="E2045" s="1">
        <v>38.01</v>
      </c>
      <c r="F2045" s="1">
        <v>33.369999999999997</v>
      </c>
      <c r="G2045" s="1">
        <v>18.25</v>
      </c>
      <c r="H2045" s="1">
        <v>34.03</v>
      </c>
      <c r="I2045" s="1">
        <v>214.02</v>
      </c>
      <c r="J2045" s="52">
        <f t="shared" si="31"/>
        <v>5.1209999999999999E-2</v>
      </c>
    </row>
    <row r="2046" spans="1:10" x14ac:dyDescent="0.35">
      <c r="A2046" s="1" t="s">
        <v>15639</v>
      </c>
      <c r="B2046" s="1">
        <v>27.19</v>
      </c>
      <c r="C2046" s="1">
        <v>16.559999999999999</v>
      </c>
      <c r="D2046" s="1">
        <v>27.83</v>
      </c>
      <c r="E2046" s="1">
        <v>37.83</v>
      </c>
      <c r="F2046" s="1">
        <v>34.14</v>
      </c>
      <c r="G2046" s="1">
        <v>18.5</v>
      </c>
      <c r="H2046" s="1">
        <v>29.45</v>
      </c>
      <c r="I2046" s="1">
        <v>212</v>
      </c>
      <c r="J2046" s="52">
        <f t="shared" si="31"/>
        <v>5.0437500000000003E-2</v>
      </c>
    </row>
    <row r="2047" spans="1:10" x14ac:dyDescent="0.35">
      <c r="A2047" s="1" t="s">
        <v>15638</v>
      </c>
      <c r="B2047" s="1">
        <v>29.34</v>
      </c>
      <c r="C2047" s="1">
        <v>15.8</v>
      </c>
      <c r="D2047" s="1">
        <v>30.1</v>
      </c>
      <c r="E2047" s="1">
        <v>38.979999999999997</v>
      </c>
      <c r="F2047" s="1">
        <v>36.82</v>
      </c>
      <c r="G2047" s="1">
        <v>20.6</v>
      </c>
      <c r="H2047" s="1">
        <v>34.28</v>
      </c>
      <c r="I2047" s="1">
        <v>211.09</v>
      </c>
      <c r="J2047" s="52">
        <f t="shared" si="31"/>
        <v>5.2126249999999999E-2</v>
      </c>
    </row>
    <row r="2048" spans="1:10" x14ac:dyDescent="0.35">
      <c r="A2048" s="1" t="s">
        <v>15637</v>
      </c>
      <c r="B2048" s="1">
        <v>32.99</v>
      </c>
      <c r="C2048" s="1">
        <v>18.39</v>
      </c>
      <c r="D2048" s="1">
        <v>39.31</v>
      </c>
      <c r="E2048" s="1">
        <v>48.47</v>
      </c>
      <c r="F2048" s="1">
        <v>42.01</v>
      </c>
      <c r="G2048" s="1">
        <v>24.65</v>
      </c>
      <c r="H2048" s="1">
        <v>34.39</v>
      </c>
      <c r="I2048" s="1">
        <v>210.31</v>
      </c>
      <c r="J2048" s="52">
        <f t="shared" si="31"/>
        <v>5.6314999999999997E-2</v>
      </c>
    </row>
    <row r="2049" spans="1:10" x14ac:dyDescent="0.35">
      <c r="A2049" s="1" t="s">
        <v>15636</v>
      </c>
      <c r="B2049" s="1">
        <v>42.44</v>
      </c>
      <c r="C2049" s="1">
        <v>19.899999999999999</v>
      </c>
      <c r="D2049" s="1">
        <v>48</v>
      </c>
      <c r="E2049" s="1">
        <v>60.43</v>
      </c>
      <c r="F2049" s="1">
        <v>46</v>
      </c>
      <c r="G2049" s="1">
        <v>26.95</v>
      </c>
      <c r="H2049" s="1">
        <v>30.49</v>
      </c>
      <c r="I2049" s="1">
        <v>214.03</v>
      </c>
      <c r="J2049" s="52">
        <f t="shared" si="31"/>
        <v>6.1030000000000001E-2</v>
      </c>
    </row>
    <row r="2050" spans="1:10" x14ac:dyDescent="0.35">
      <c r="A2050" s="1" t="s">
        <v>15635</v>
      </c>
      <c r="B2050" s="1">
        <v>43.02</v>
      </c>
      <c r="C2050" s="1">
        <v>13.03</v>
      </c>
      <c r="D2050" s="1">
        <v>48.16</v>
      </c>
      <c r="E2050" s="1">
        <v>67.48</v>
      </c>
      <c r="F2050" s="1">
        <v>47.04</v>
      </c>
      <c r="G2050" s="1">
        <v>25.91</v>
      </c>
      <c r="H2050" s="1">
        <v>25.1</v>
      </c>
      <c r="I2050" s="1">
        <v>214.08</v>
      </c>
      <c r="J2050" s="52">
        <f t="shared" si="31"/>
        <v>6.0477500000000003E-2</v>
      </c>
    </row>
    <row r="2051" spans="1:10" x14ac:dyDescent="0.35">
      <c r="A2051" s="1" t="s">
        <v>15634</v>
      </c>
      <c r="B2051" s="1">
        <v>45</v>
      </c>
      <c r="C2051" s="1">
        <v>17.559999999999999</v>
      </c>
      <c r="D2051" s="1">
        <v>40.909999999999997</v>
      </c>
      <c r="E2051" s="1">
        <v>61.44</v>
      </c>
      <c r="F2051" s="1">
        <v>43.94</v>
      </c>
      <c r="G2051" s="1">
        <v>22.67</v>
      </c>
      <c r="H2051" s="1">
        <v>16.13</v>
      </c>
      <c r="I2051" s="1">
        <v>214.07</v>
      </c>
      <c r="J2051" s="52">
        <f t="shared" ref="J2051:J2114" si="32">(AVERAGE(B2051:I2051))/1000</f>
        <v>5.7714999999999995E-2</v>
      </c>
    </row>
    <row r="2052" spans="1:10" x14ac:dyDescent="0.35">
      <c r="A2052" s="1" t="s">
        <v>15633</v>
      </c>
      <c r="B2052" s="1">
        <v>50.12</v>
      </c>
      <c r="C2052" s="1">
        <v>17.88</v>
      </c>
      <c r="D2052" s="1">
        <v>36.56</v>
      </c>
      <c r="E2052" s="1">
        <v>56.92</v>
      </c>
      <c r="F2052" s="1">
        <v>41.48</v>
      </c>
      <c r="G2052" s="1">
        <v>19.98</v>
      </c>
      <c r="H2052" s="1">
        <v>2.38</v>
      </c>
      <c r="I2052" s="1">
        <v>205.02</v>
      </c>
      <c r="J2052" s="52">
        <f t="shared" si="32"/>
        <v>5.3792500000000007E-2</v>
      </c>
    </row>
    <row r="2053" spans="1:10" x14ac:dyDescent="0.35">
      <c r="A2053" s="1" t="s">
        <v>15632</v>
      </c>
      <c r="B2053" s="1">
        <v>53.98</v>
      </c>
      <c r="C2053" s="1">
        <v>17.93</v>
      </c>
      <c r="D2053" s="1">
        <v>33.24</v>
      </c>
      <c r="E2053" s="1">
        <v>52.73</v>
      </c>
      <c r="F2053" s="1">
        <v>40.61</v>
      </c>
      <c r="G2053" s="1">
        <v>18.47</v>
      </c>
      <c r="H2053" s="1">
        <v>-7.61</v>
      </c>
      <c r="I2053" s="1">
        <v>192.37</v>
      </c>
      <c r="J2053" s="52">
        <f t="shared" si="32"/>
        <v>5.0215000000000003E-2</v>
      </c>
    </row>
    <row r="2054" spans="1:10" x14ac:dyDescent="0.35">
      <c r="A2054" s="1" t="s">
        <v>15631</v>
      </c>
      <c r="B2054" s="1">
        <v>50.48</v>
      </c>
      <c r="C2054" s="1">
        <v>16.27</v>
      </c>
      <c r="D2054" s="1">
        <v>30.48</v>
      </c>
      <c r="E2054" s="1">
        <v>55.54</v>
      </c>
      <c r="F2054" s="1">
        <v>40</v>
      </c>
      <c r="G2054" s="1">
        <v>18.5</v>
      </c>
      <c r="H2054" s="1">
        <v>-49.9</v>
      </c>
      <c r="I2054" s="1">
        <v>142.57</v>
      </c>
      <c r="J2054" s="52">
        <f t="shared" si="32"/>
        <v>3.7992499999999998E-2</v>
      </c>
    </row>
    <row r="2055" spans="1:10" x14ac:dyDescent="0.35">
      <c r="A2055" s="1" t="s">
        <v>15630</v>
      </c>
      <c r="B2055" s="1">
        <v>49.66</v>
      </c>
      <c r="C2055" s="1">
        <v>14.06</v>
      </c>
      <c r="D2055" s="1">
        <v>29.67</v>
      </c>
      <c r="E2055" s="1">
        <v>54.52</v>
      </c>
      <c r="F2055" s="1">
        <v>39.58</v>
      </c>
      <c r="G2055" s="1">
        <v>16</v>
      </c>
      <c r="H2055" s="1">
        <v>-50</v>
      </c>
      <c r="I2055" s="1">
        <v>89.9</v>
      </c>
      <c r="J2055" s="52">
        <f t="shared" si="32"/>
        <v>3.0423750000000003E-2</v>
      </c>
    </row>
    <row r="2056" spans="1:10" x14ac:dyDescent="0.35">
      <c r="A2056" s="1" t="s">
        <v>15629</v>
      </c>
      <c r="B2056" s="1">
        <v>50.9</v>
      </c>
      <c r="C2056" s="1">
        <v>10.01</v>
      </c>
      <c r="D2056" s="1">
        <v>29.11</v>
      </c>
      <c r="E2056" s="1">
        <v>48.9</v>
      </c>
      <c r="F2056" s="1">
        <v>38.75</v>
      </c>
      <c r="G2056" s="1">
        <v>15.64</v>
      </c>
      <c r="H2056" s="1">
        <v>-35.71</v>
      </c>
      <c r="I2056" s="1">
        <v>77.97</v>
      </c>
      <c r="J2056" s="52">
        <f t="shared" si="32"/>
        <v>2.944625E-2</v>
      </c>
    </row>
    <row r="2057" spans="1:10" x14ac:dyDescent="0.35">
      <c r="A2057" s="1" t="s">
        <v>15628</v>
      </c>
      <c r="B2057" s="1">
        <v>49.96</v>
      </c>
      <c r="C2057" s="1">
        <v>15</v>
      </c>
      <c r="D2057" s="1">
        <v>28.92</v>
      </c>
      <c r="E2057" s="1">
        <v>47.14</v>
      </c>
      <c r="F2057" s="1">
        <v>38.75</v>
      </c>
      <c r="G2057" s="1">
        <v>17.440000000000001</v>
      </c>
      <c r="H2057" s="1">
        <v>-1.81</v>
      </c>
      <c r="I2057" s="1">
        <v>90.06</v>
      </c>
      <c r="J2057" s="52">
        <f t="shared" si="32"/>
        <v>3.5682500000000006E-2</v>
      </c>
    </row>
    <row r="2058" spans="1:10" x14ac:dyDescent="0.35">
      <c r="A2058" s="1" t="s">
        <v>15627</v>
      </c>
      <c r="B2058" s="1">
        <v>51.92</v>
      </c>
      <c r="C2058" s="1">
        <v>10.119999999999999</v>
      </c>
      <c r="D2058" s="1">
        <v>29.9</v>
      </c>
      <c r="E2058" s="1">
        <v>40.729999999999997</v>
      </c>
      <c r="F2058" s="1">
        <v>39.18</v>
      </c>
      <c r="G2058" s="1">
        <v>18.079999999999998</v>
      </c>
      <c r="H2058" s="1">
        <v>19.489999999999998</v>
      </c>
      <c r="I2058" s="1">
        <v>141.59</v>
      </c>
      <c r="J2058" s="52">
        <f t="shared" si="32"/>
        <v>4.3876249999999999E-2</v>
      </c>
    </row>
    <row r="2059" spans="1:10" x14ac:dyDescent="0.35">
      <c r="A2059" s="1" t="s">
        <v>15626</v>
      </c>
      <c r="B2059" s="1">
        <v>52.54</v>
      </c>
      <c r="C2059" s="1">
        <v>19.7</v>
      </c>
      <c r="D2059" s="1">
        <v>32.35</v>
      </c>
      <c r="E2059" s="1">
        <v>41.22</v>
      </c>
      <c r="F2059" s="1">
        <v>41.49</v>
      </c>
      <c r="G2059" s="1">
        <v>21.8</v>
      </c>
      <c r="H2059" s="1">
        <v>42.4</v>
      </c>
      <c r="I2059" s="1">
        <v>194.83</v>
      </c>
      <c r="J2059" s="52">
        <f t="shared" si="32"/>
        <v>5.5791250000000008E-2</v>
      </c>
    </row>
    <row r="2060" spans="1:10" x14ac:dyDescent="0.35">
      <c r="A2060" s="1" t="s">
        <v>15625</v>
      </c>
      <c r="B2060" s="1">
        <v>52.8</v>
      </c>
      <c r="C2060" s="1">
        <v>16.98</v>
      </c>
      <c r="D2060" s="1">
        <v>40</v>
      </c>
      <c r="E2060" s="1">
        <v>42</v>
      </c>
      <c r="F2060" s="1">
        <v>44.17</v>
      </c>
      <c r="G2060" s="1">
        <v>26.72</v>
      </c>
      <c r="H2060" s="1">
        <v>57.5</v>
      </c>
      <c r="I2060" s="1">
        <v>220</v>
      </c>
      <c r="J2060" s="52">
        <f t="shared" si="32"/>
        <v>6.252125E-2</v>
      </c>
    </row>
    <row r="2061" spans="1:10" x14ac:dyDescent="0.35">
      <c r="A2061" s="1" t="s">
        <v>15624</v>
      </c>
      <c r="B2061" s="1">
        <v>65.989999999999995</v>
      </c>
      <c r="C2061" s="1">
        <v>19.7</v>
      </c>
      <c r="D2061" s="1">
        <v>46.99</v>
      </c>
      <c r="E2061" s="1">
        <v>50.1</v>
      </c>
      <c r="F2061" s="1">
        <v>47.68</v>
      </c>
      <c r="G2061" s="1">
        <v>30</v>
      </c>
      <c r="H2061" s="1">
        <v>66.099999999999994</v>
      </c>
      <c r="I2061" s="1">
        <v>250</v>
      </c>
      <c r="J2061" s="52">
        <f t="shared" si="32"/>
        <v>7.2070000000000009E-2</v>
      </c>
    </row>
    <row r="2062" spans="1:10" x14ac:dyDescent="0.35">
      <c r="A2062" s="1" t="s">
        <v>15623</v>
      </c>
      <c r="B2062" s="1">
        <v>69.94</v>
      </c>
      <c r="C2062" s="1">
        <v>22.86</v>
      </c>
      <c r="D2062" s="1">
        <v>46.27</v>
      </c>
      <c r="E2062" s="1">
        <v>66.459999999999994</v>
      </c>
      <c r="F2062" s="1">
        <v>43.99</v>
      </c>
      <c r="G2062" s="1">
        <v>24.94</v>
      </c>
      <c r="H2062" s="1">
        <v>73.150000000000006</v>
      </c>
      <c r="I2062" s="1">
        <v>275.75</v>
      </c>
      <c r="J2062" s="52">
        <f t="shared" si="32"/>
        <v>7.7920000000000003E-2</v>
      </c>
    </row>
    <row r="2063" spans="1:10" x14ac:dyDescent="0.35">
      <c r="A2063" s="1" t="s">
        <v>15622</v>
      </c>
      <c r="B2063" s="1">
        <v>45</v>
      </c>
      <c r="C2063" s="1">
        <v>20.36</v>
      </c>
      <c r="D2063" s="1">
        <v>39.979999999999997</v>
      </c>
      <c r="E2063" s="1">
        <v>64.400000000000006</v>
      </c>
      <c r="F2063" s="1">
        <v>41.22</v>
      </c>
      <c r="G2063" s="1">
        <v>23.19</v>
      </c>
      <c r="H2063" s="1">
        <v>49.38</v>
      </c>
      <c r="I2063" s="1">
        <v>260.10000000000002</v>
      </c>
      <c r="J2063" s="52">
        <f t="shared" si="32"/>
        <v>6.7953750000000007E-2</v>
      </c>
    </row>
    <row r="2064" spans="1:10" x14ac:dyDescent="0.35">
      <c r="A2064" s="1" t="s">
        <v>15621</v>
      </c>
      <c r="B2064" s="1">
        <v>45</v>
      </c>
      <c r="C2064" s="1">
        <v>19.98</v>
      </c>
      <c r="D2064" s="1">
        <v>37.94</v>
      </c>
      <c r="E2064" s="1">
        <v>49.9</v>
      </c>
      <c r="F2064" s="1">
        <v>40.83</v>
      </c>
      <c r="G2064" s="1">
        <v>24.91</v>
      </c>
      <c r="H2064" s="1">
        <v>53</v>
      </c>
      <c r="I2064" s="1">
        <v>243.31</v>
      </c>
      <c r="J2064" s="52">
        <f t="shared" si="32"/>
        <v>6.4358749999999992E-2</v>
      </c>
    </row>
    <row r="2065" spans="1:10" x14ac:dyDescent="0.35">
      <c r="A2065" s="1" t="s">
        <v>15620</v>
      </c>
      <c r="B2065" s="1">
        <v>53.09</v>
      </c>
      <c r="C2065" s="1">
        <v>18.5</v>
      </c>
      <c r="D2065" s="1">
        <v>32.4</v>
      </c>
      <c r="E2065" s="1">
        <v>44.83</v>
      </c>
      <c r="F2065" s="1">
        <v>36.92</v>
      </c>
      <c r="G2065" s="1">
        <v>25.16</v>
      </c>
      <c r="H2065" s="1">
        <v>46.47</v>
      </c>
      <c r="I2065" s="1">
        <v>219</v>
      </c>
      <c r="J2065" s="52">
        <f t="shared" si="32"/>
        <v>5.9546250000000002E-2</v>
      </c>
    </row>
    <row r="2066" spans="1:10" x14ac:dyDescent="0.35">
      <c r="A2066" s="1" t="s">
        <v>15619</v>
      </c>
      <c r="B2066" s="1">
        <v>44.94</v>
      </c>
      <c r="C2066" s="1">
        <v>12.88</v>
      </c>
      <c r="D2066" s="1">
        <v>28.71</v>
      </c>
      <c r="E2066" s="1">
        <v>36.4</v>
      </c>
      <c r="F2066" s="1">
        <v>32.729999999999997</v>
      </c>
      <c r="G2066" s="1">
        <v>21.93</v>
      </c>
      <c r="H2066" s="1">
        <v>50</v>
      </c>
      <c r="I2066" s="1">
        <v>192.25</v>
      </c>
      <c r="J2066" s="52">
        <f t="shared" si="32"/>
        <v>5.2480000000000006E-2</v>
      </c>
    </row>
    <row r="2067" spans="1:10" x14ac:dyDescent="0.35">
      <c r="A2067" s="1" t="s">
        <v>15618</v>
      </c>
      <c r="B2067" s="1">
        <v>38</v>
      </c>
      <c r="C2067" s="1">
        <v>8.2799999999999994</v>
      </c>
      <c r="D2067" s="1">
        <v>28.07</v>
      </c>
      <c r="E2067" s="1">
        <v>34.979999999999997</v>
      </c>
      <c r="F2067" s="1">
        <v>33.67</v>
      </c>
      <c r="G2067" s="1">
        <v>21.09</v>
      </c>
      <c r="H2067" s="1">
        <v>38.619999999999997</v>
      </c>
      <c r="I2067" s="1">
        <v>195.09</v>
      </c>
      <c r="J2067" s="52">
        <f t="shared" si="32"/>
        <v>4.9724999999999998E-2</v>
      </c>
    </row>
    <row r="2068" spans="1:10" x14ac:dyDescent="0.35">
      <c r="A2068" s="1" t="s">
        <v>15617</v>
      </c>
      <c r="B2068" s="1">
        <v>35.58</v>
      </c>
      <c r="C2068" s="1">
        <v>7.43</v>
      </c>
      <c r="D2068" s="1">
        <v>27.43</v>
      </c>
      <c r="E2068" s="1">
        <v>33.72</v>
      </c>
      <c r="F2068" s="1">
        <v>33.380000000000003</v>
      </c>
      <c r="G2068" s="1">
        <v>21.67</v>
      </c>
      <c r="I2068" s="1">
        <v>191.73</v>
      </c>
      <c r="J2068" s="52">
        <f t="shared" si="32"/>
        <v>5.0134285714285701E-2</v>
      </c>
    </row>
    <row r="2069" spans="1:10" x14ac:dyDescent="0.35">
      <c r="A2069" s="1" t="s">
        <v>15616</v>
      </c>
      <c r="B2069" s="1">
        <v>36.44</v>
      </c>
      <c r="C2069" s="1">
        <v>6.5</v>
      </c>
      <c r="D2069" s="1">
        <v>27.24</v>
      </c>
      <c r="E2069" s="1">
        <v>32.619999999999997</v>
      </c>
      <c r="F2069" s="1">
        <v>33.29</v>
      </c>
      <c r="G2069" s="1">
        <v>19.38</v>
      </c>
      <c r="H2069" s="1">
        <v>35.43</v>
      </c>
      <c r="I2069" s="1">
        <v>195.09</v>
      </c>
      <c r="J2069" s="52">
        <f t="shared" si="32"/>
        <v>4.824875E-2</v>
      </c>
    </row>
    <row r="2070" spans="1:10" x14ac:dyDescent="0.35">
      <c r="A2070" s="1" t="s">
        <v>15615</v>
      </c>
      <c r="B2070" s="1">
        <v>34.07</v>
      </c>
      <c r="C2070" s="1">
        <v>5.27</v>
      </c>
      <c r="D2070" s="1">
        <v>27.72</v>
      </c>
      <c r="E2070" s="1">
        <v>33.299999999999997</v>
      </c>
      <c r="F2070" s="1">
        <v>33.119999999999997</v>
      </c>
      <c r="G2070" s="1">
        <v>18.8</v>
      </c>
      <c r="H2070" s="1">
        <v>35</v>
      </c>
      <c r="I2070" s="1">
        <v>195.01</v>
      </c>
      <c r="J2070" s="52">
        <f t="shared" si="32"/>
        <v>4.7786249999999995E-2</v>
      </c>
    </row>
    <row r="2071" spans="1:10" x14ac:dyDescent="0.35">
      <c r="A2071" s="1" t="s">
        <v>15614</v>
      </c>
      <c r="B2071" s="1">
        <v>32.72</v>
      </c>
      <c r="C2071" s="1">
        <v>6.28</v>
      </c>
      <c r="D2071" s="1">
        <v>29.06</v>
      </c>
      <c r="E2071" s="1">
        <v>35.049999999999997</v>
      </c>
      <c r="F2071" s="1">
        <v>36.67</v>
      </c>
      <c r="G2071" s="1">
        <v>18.440000000000001</v>
      </c>
      <c r="H2071" s="1">
        <v>35.07</v>
      </c>
      <c r="I2071" s="1">
        <v>207.09</v>
      </c>
      <c r="J2071" s="52">
        <f t="shared" si="32"/>
        <v>5.0047500000000002E-2</v>
      </c>
    </row>
    <row r="2072" spans="1:10" x14ac:dyDescent="0.35">
      <c r="A2072" s="1" t="s">
        <v>15613</v>
      </c>
      <c r="B2072" s="1">
        <v>32.31</v>
      </c>
      <c r="C2072" s="1">
        <v>5.86</v>
      </c>
      <c r="D2072" s="1">
        <v>38.909999999999997</v>
      </c>
      <c r="E2072" s="1">
        <v>48</v>
      </c>
      <c r="F2072" s="1">
        <v>44.48</v>
      </c>
      <c r="G2072" s="1">
        <v>18.96</v>
      </c>
      <c r="H2072" s="1">
        <v>35.67</v>
      </c>
      <c r="I2072" s="1">
        <v>274.95</v>
      </c>
      <c r="J2072" s="52">
        <f t="shared" si="32"/>
        <v>6.2392499999999997E-2</v>
      </c>
    </row>
    <row r="2073" spans="1:10" x14ac:dyDescent="0.35">
      <c r="A2073" s="1" t="s">
        <v>15612</v>
      </c>
      <c r="B2073" s="1">
        <v>35.85</v>
      </c>
      <c r="C2073" s="1">
        <v>5.96</v>
      </c>
      <c r="D2073" s="1">
        <v>46.13</v>
      </c>
      <c r="E2073" s="1">
        <v>72.47</v>
      </c>
      <c r="F2073" s="1">
        <v>49.06</v>
      </c>
      <c r="G2073" s="1">
        <v>18.91</v>
      </c>
      <c r="H2073" s="1">
        <v>35.72</v>
      </c>
      <c r="I2073" s="1">
        <v>300</v>
      </c>
      <c r="J2073" s="52">
        <f t="shared" si="32"/>
        <v>7.0512500000000006E-2</v>
      </c>
    </row>
    <row r="2074" spans="1:10" x14ac:dyDescent="0.35">
      <c r="A2074" s="1" t="s">
        <v>15611</v>
      </c>
      <c r="B2074" s="1">
        <v>38.39</v>
      </c>
      <c r="C2074" s="1">
        <v>3.99</v>
      </c>
      <c r="D2074" s="1">
        <v>50</v>
      </c>
      <c r="E2074" s="1">
        <v>76.180000000000007</v>
      </c>
      <c r="F2074" s="1">
        <v>48.53</v>
      </c>
      <c r="G2074" s="1">
        <v>17.22</v>
      </c>
      <c r="H2074" s="1">
        <v>27.68</v>
      </c>
      <c r="I2074" s="1">
        <v>250</v>
      </c>
      <c r="J2074" s="52">
        <f t="shared" si="32"/>
        <v>6.3998750000000007E-2</v>
      </c>
    </row>
    <row r="2075" spans="1:10" x14ac:dyDescent="0.35">
      <c r="A2075" s="1" t="s">
        <v>15610</v>
      </c>
      <c r="B2075" s="1">
        <v>41.87</v>
      </c>
      <c r="C2075" s="1">
        <v>23.77</v>
      </c>
      <c r="D2075" s="1">
        <v>43.03</v>
      </c>
      <c r="E2075" s="1">
        <v>77.3</v>
      </c>
      <c r="F2075" s="1">
        <v>46.78</v>
      </c>
      <c r="G2075" s="1">
        <v>13.08</v>
      </c>
      <c r="H2075" s="1">
        <v>30</v>
      </c>
      <c r="I2075" s="1">
        <v>197.49</v>
      </c>
      <c r="J2075" s="52">
        <f t="shared" si="32"/>
        <v>5.9165000000000009E-2</v>
      </c>
    </row>
    <row r="2076" spans="1:10" x14ac:dyDescent="0.35">
      <c r="A2076" s="1" t="s">
        <v>15609</v>
      </c>
      <c r="B2076" s="1">
        <v>57.44</v>
      </c>
      <c r="C2076" s="1">
        <v>21.53</v>
      </c>
      <c r="D2076" s="1">
        <v>39.950000000000003</v>
      </c>
      <c r="E2076" s="1">
        <v>74.78</v>
      </c>
      <c r="F2076" s="1">
        <v>44.12</v>
      </c>
      <c r="G2076" s="1">
        <v>9.9</v>
      </c>
      <c r="H2076" s="1">
        <v>19.899999999999999</v>
      </c>
      <c r="I2076" s="1">
        <v>196.26</v>
      </c>
      <c r="J2076" s="52">
        <f t="shared" si="32"/>
        <v>5.7985000000000002E-2</v>
      </c>
    </row>
    <row r="2077" spans="1:10" x14ac:dyDescent="0.35">
      <c r="A2077" s="1" t="s">
        <v>15608</v>
      </c>
      <c r="B2077" s="1">
        <v>55</v>
      </c>
      <c r="C2077" s="1">
        <v>20.28</v>
      </c>
      <c r="D2077" s="1">
        <v>37.4</v>
      </c>
      <c r="E2077" s="1">
        <v>70.650000000000006</v>
      </c>
      <c r="F2077" s="1">
        <v>43.36</v>
      </c>
      <c r="G2077" s="1">
        <v>6.51</v>
      </c>
      <c r="H2077" s="1">
        <v>1.88</v>
      </c>
      <c r="I2077" s="1">
        <v>220</v>
      </c>
      <c r="J2077" s="52">
        <f t="shared" si="32"/>
        <v>5.6884999999999998E-2</v>
      </c>
    </row>
    <row r="2078" spans="1:10" x14ac:dyDescent="0.35">
      <c r="A2078" s="1" t="s">
        <v>15607</v>
      </c>
      <c r="B2078" s="1">
        <v>49.96</v>
      </c>
      <c r="C2078" s="1">
        <v>23.99</v>
      </c>
      <c r="D2078" s="1">
        <v>32.29</v>
      </c>
      <c r="E2078" s="1">
        <v>68.37</v>
      </c>
      <c r="F2078" s="1">
        <v>42.54</v>
      </c>
      <c r="G2078" s="1">
        <v>5.12</v>
      </c>
      <c r="H2078" s="1">
        <v>-12</v>
      </c>
      <c r="I2078" s="1">
        <v>193.7</v>
      </c>
      <c r="J2078" s="52">
        <f t="shared" si="32"/>
        <v>5.0496250000000006E-2</v>
      </c>
    </row>
    <row r="2079" spans="1:10" x14ac:dyDescent="0.35">
      <c r="A2079" s="1" t="s">
        <v>15606</v>
      </c>
      <c r="B2079" s="1">
        <v>39.700000000000003</v>
      </c>
      <c r="C2079" s="1">
        <v>21.06</v>
      </c>
      <c r="D2079" s="1">
        <v>30.71</v>
      </c>
      <c r="E2079" s="1">
        <v>58.28</v>
      </c>
      <c r="F2079" s="1">
        <v>42.39</v>
      </c>
      <c r="G2079" s="1">
        <v>1</v>
      </c>
      <c r="H2079" s="1">
        <v>-1.01</v>
      </c>
      <c r="I2079" s="1">
        <v>188.04</v>
      </c>
      <c r="J2079" s="52">
        <f t="shared" si="32"/>
        <v>4.7521249999999994E-2</v>
      </c>
    </row>
    <row r="2080" spans="1:10" x14ac:dyDescent="0.35">
      <c r="A2080" s="1" t="s">
        <v>15605</v>
      </c>
      <c r="B2080" s="1">
        <v>34.729999999999997</v>
      </c>
      <c r="C2080" s="1">
        <v>19.600000000000001</v>
      </c>
      <c r="D2080" s="1">
        <v>29.98</v>
      </c>
      <c r="E2080" s="1">
        <v>47.47</v>
      </c>
      <c r="F2080" s="1">
        <v>41.74</v>
      </c>
      <c r="G2080" s="1">
        <v>-0.65</v>
      </c>
      <c r="H2080" s="1">
        <v>-12</v>
      </c>
      <c r="I2080" s="1">
        <v>187.1</v>
      </c>
      <c r="J2080" s="52">
        <f t="shared" si="32"/>
        <v>4.349625E-2</v>
      </c>
    </row>
    <row r="2081" spans="1:10" x14ac:dyDescent="0.35">
      <c r="A2081" s="1" t="s">
        <v>15604</v>
      </c>
      <c r="B2081" s="1">
        <v>33.57</v>
      </c>
      <c r="C2081" s="1">
        <v>18.13</v>
      </c>
      <c r="D2081" s="1">
        <v>30</v>
      </c>
      <c r="E2081" s="1">
        <v>44.07</v>
      </c>
      <c r="F2081" s="1">
        <v>41.94</v>
      </c>
      <c r="G2081" s="1">
        <v>0.02</v>
      </c>
      <c r="H2081" s="1">
        <v>-24.16</v>
      </c>
      <c r="I2081" s="1">
        <v>186.86</v>
      </c>
      <c r="J2081" s="52">
        <f t="shared" si="32"/>
        <v>4.1303750000000007E-2</v>
      </c>
    </row>
    <row r="2082" spans="1:10" x14ac:dyDescent="0.35">
      <c r="A2082" s="1" t="s">
        <v>15603</v>
      </c>
      <c r="B2082" s="1">
        <v>31.5</v>
      </c>
      <c r="C2082" s="1">
        <v>18.149999999999999</v>
      </c>
      <c r="D2082" s="1">
        <v>30.05</v>
      </c>
      <c r="E2082" s="1">
        <v>42.35</v>
      </c>
      <c r="F2082" s="1">
        <v>42.53</v>
      </c>
      <c r="G2082" s="1">
        <v>5.59</v>
      </c>
      <c r="H2082" s="1">
        <v>-12.14</v>
      </c>
      <c r="I2082" s="1">
        <v>188.73</v>
      </c>
      <c r="J2082" s="52">
        <f t="shared" si="32"/>
        <v>4.3345000000000002E-2</v>
      </c>
    </row>
    <row r="2083" spans="1:10" x14ac:dyDescent="0.35">
      <c r="A2083" s="1" t="s">
        <v>15602</v>
      </c>
      <c r="B2083" s="1">
        <v>34.94</v>
      </c>
      <c r="C2083" s="1">
        <v>17.170000000000002</v>
      </c>
      <c r="D2083" s="1">
        <v>32.159999999999997</v>
      </c>
      <c r="E2083" s="1">
        <v>40.72</v>
      </c>
      <c r="F2083" s="1">
        <v>45.74</v>
      </c>
      <c r="G2083" s="1">
        <v>22.11</v>
      </c>
      <c r="H2083" s="1">
        <v>4.55</v>
      </c>
      <c r="I2083" s="1">
        <v>190.84</v>
      </c>
      <c r="J2083" s="52">
        <f t="shared" si="32"/>
        <v>4.8528750000000002E-2</v>
      </c>
    </row>
    <row r="2084" spans="1:10" x14ac:dyDescent="0.35">
      <c r="A2084" s="1" t="s">
        <v>15601</v>
      </c>
      <c r="B2084" s="1">
        <v>40</v>
      </c>
      <c r="C2084" s="1">
        <v>19.7</v>
      </c>
      <c r="D2084" s="1">
        <v>37.46</v>
      </c>
      <c r="E2084" s="1">
        <v>40.159999999999997</v>
      </c>
      <c r="F2084" s="1">
        <v>47.65</v>
      </c>
      <c r="G2084" s="1">
        <v>22.4</v>
      </c>
      <c r="H2084" s="1">
        <v>35.299999999999997</v>
      </c>
      <c r="I2084" s="1">
        <v>260.31</v>
      </c>
      <c r="J2084" s="52">
        <f t="shared" si="32"/>
        <v>6.2872499999999998E-2</v>
      </c>
    </row>
    <row r="2085" spans="1:10" x14ac:dyDescent="0.35">
      <c r="A2085" s="1" t="s">
        <v>15600</v>
      </c>
      <c r="B2085" s="1">
        <v>49.99</v>
      </c>
      <c r="C2085" s="1">
        <v>19.7</v>
      </c>
      <c r="D2085" s="1">
        <v>41.41</v>
      </c>
      <c r="E2085" s="1">
        <v>45.99</v>
      </c>
      <c r="F2085" s="1">
        <v>52.66</v>
      </c>
      <c r="G2085" s="1">
        <v>21.93</v>
      </c>
      <c r="H2085" s="1">
        <v>43.04</v>
      </c>
      <c r="I2085" s="1">
        <v>304.62</v>
      </c>
      <c r="J2085" s="52">
        <f t="shared" si="32"/>
        <v>7.241750000000001E-2</v>
      </c>
    </row>
    <row r="2086" spans="1:10" x14ac:dyDescent="0.35">
      <c r="A2086" s="1" t="s">
        <v>15599</v>
      </c>
      <c r="B2086" s="1">
        <v>44.94</v>
      </c>
      <c r="C2086" s="1">
        <v>22.51</v>
      </c>
      <c r="D2086" s="1">
        <v>41.01</v>
      </c>
      <c r="E2086" s="1">
        <v>45.56</v>
      </c>
      <c r="F2086" s="1">
        <v>46.36</v>
      </c>
      <c r="G2086" s="1">
        <v>17.02</v>
      </c>
      <c r="H2086" s="1">
        <v>60.92</v>
      </c>
      <c r="I2086" s="1">
        <v>248.61</v>
      </c>
      <c r="J2086" s="52">
        <f t="shared" si="32"/>
        <v>6.5866250000000001E-2</v>
      </c>
    </row>
    <row r="2087" spans="1:10" x14ac:dyDescent="0.35">
      <c r="A2087" s="1" t="s">
        <v>15598</v>
      </c>
      <c r="B2087" s="1">
        <v>36.64</v>
      </c>
      <c r="C2087" s="1">
        <v>24.94</v>
      </c>
      <c r="D2087" s="1">
        <v>36.4</v>
      </c>
      <c r="E2087" s="1">
        <v>39.32</v>
      </c>
      <c r="F2087" s="1">
        <v>43.3</v>
      </c>
      <c r="G2087" s="1">
        <v>16.39</v>
      </c>
      <c r="H2087" s="1">
        <v>58.88</v>
      </c>
      <c r="I2087" s="1">
        <v>219</v>
      </c>
      <c r="J2087" s="52">
        <f t="shared" si="32"/>
        <v>5.9358749999999995E-2</v>
      </c>
    </row>
    <row r="2088" spans="1:10" x14ac:dyDescent="0.35">
      <c r="A2088" s="1" t="s">
        <v>15597</v>
      </c>
      <c r="B2088" s="1">
        <v>37.44</v>
      </c>
      <c r="C2088" s="1">
        <v>20.010000000000002</v>
      </c>
      <c r="D2088" s="1">
        <v>33.56</v>
      </c>
      <c r="E2088" s="1">
        <v>45.39</v>
      </c>
      <c r="F2088" s="1">
        <v>42.38</v>
      </c>
      <c r="G2088" s="1">
        <v>16.27</v>
      </c>
      <c r="H2088" s="1">
        <v>41</v>
      </c>
      <c r="I2088" s="1">
        <v>199.82</v>
      </c>
      <c r="J2088" s="52">
        <f t="shared" si="32"/>
        <v>5.4483749999999997E-2</v>
      </c>
    </row>
    <row r="2089" spans="1:10" x14ac:dyDescent="0.35">
      <c r="A2089" s="1" t="s">
        <v>15596</v>
      </c>
      <c r="B2089" s="1">
        <v>32.96</v>
      </c>
      <c r="C2089" s="1">
        <v>17.37</v>
      </c>
      <c r="D2089" s="1">
        <v>28.9</v>
      </c>
      <c r="E2089" s="1">
        <v>38.46</v>
      </c>
      <c r="F2089" s="1">
        <v>39.32</v>
      </c>
      <c r="G2089" s="1">
        <v>16</v>
      </c>
      <c r="H2089" s="1">
        <v>39.9</v>
      </c>
      <c r="I2089" s="1">
        <v>197.85</v>
      </c>
      <c r="J2089" s="52">
        <f t="shared" si="32"/>
        <v>5.1345000000000002E-2</v>
      </c>
    </row>
    <row r="2090" spans="1:10" x14ac:dyDescent="0.35">
      <c r="A2090" s="1" t="s">
        <v>15595</v>
      </c>
      <c r="B2090" s="1">
        <v>28.06</v>
      </c>
      <c r="C2090" s="1">
        <v>17.190000000000001</v>
      </c>
      <c r="D2090" s="1">
        <v>28.06</v>
      </c>
      <c r="E2090" s="1">
        <v>44.44</v>
      </c>
      <c r="F2090" s="1">
        <v>39.28</v>
      </c>
      <c r="G2090" s="1">
        <v>11.76</v>
      </c>
      <c r="H2090" s="1">
        <v>27.57</v>
      </c>
      <c r="I2090" s="1">
        <v>213.52</v>
      </c>
      <c r="J2090" s="52">
        <f t="shared" si="32"/>
        <v>5.1235000000000003E-2</v>
      </c>
    </row>
    <row r="2091" spans="1:10" x14ac:dyDescent="0.35">
      <c r="A2091" s="1" t="s">
        <v>15594</v>
      </c>
      <c r="B2091" s="1">
        <v>24.2</v>
      </c>
      <c r="C2091" s="1">
        <v>17.03</v>
      </c>
      <c r="D2091" s="1">
        <v>26.71</v>
      </c>
      <c r="E2091" s="1">
        <v>40</v>
      </c>
      <c r="F2091" s="1">
        <v>34.1</v>
      </c>
      <c r="G2091" s="1">
        <v>11.05</v>
      </c>
      <c r="H2091" s="1">
        <v>22.23</v>
      </c>
      <c r="I2091" s="1">
        <v>211.63</v>
      </c>
      <c r="J2091" s="52">
        <f t="shared" si="32"/>
        <v>4.8368750000000002E-2</v>
      </c>
    </row>
    <row r="2092" spans="1:10" x14ac:dyDescent="0.35">
      <c r="A2092" s="1" t="s">
        <v>15593</v>
      </c>
      <c r="C2092" s="1">
        <v>15.16</v>
      </c>
      <c r="D2092" s="1">
        <v>26.68</v>
      </c>
      <c r="E2092" s="1">
        <v>36</v>
      </c>
      <c r="F2092" s="1">
        <v>34.44</v>
      </c>
      <c r="H2092" s="1">
        <v>22</v>
      </c>
      <c r="I2092" s="1">
        <v>207.94</v>
      </c>
      <c r="J2092" s="52">
        <f t="shared" si="32"/>
        <v>5.7036666666666666E-2</v>
      </c>
    </row>
    <row r="2093" spans="1:10" x14ac:dyDescent="0.35">
      <c r="A2093" s="1" t="s">
        <v>15592</v>
      </c>
      <c r="B2093" s="1">
        <v>21.94</v>
      </c>
      <c r="C2093" s="1">
        <v>15.28</v>
      </c>
      <c r="D2093" s="1">
        <v>26.07</v>
      </c>
      <c r="E2093" s="1">
        <v>35.049999999999997</v>
      </c>
      <c r="F2093" s="1">
        <v>34.47</v>
      </c>
      <c r="G2093" s="1">
        <v>6.6</v>
      </c>
      <c r="H2093" s="1">
        <v>22.59</v>
      </c>
      <c r="I2093" s="1">
        <v>210</v>
      </c>
      <c r="J2093" s="52">
        <f t="shared" si="32"/>
        <v>4.65E-2</v>
      </c>
    </row>
    <row r="2094" spans="1:10" x14ac:dyDescent="0.35">
      <c r="A2094" s="1" t="s">
        <v>15591</v>
      </c>
      <c r="B2094" s="1">
        <v>21.52</v>
      </c>
      <c r="C2094" s="1">
        <v>8.3000000000000007</v>
      </c>
      <c r="D2094" s="1">
        <v>26.09</v>
      </c>
      <c r="E2094" s="1">
        <v>34</v>
      </c>
      <c r="F2094" s="1">
        <v>34.99</v>
      </c>
      <c r="G2094" s="1">
        <v>3.32</v>
      </c>
      <c r="H2094" s="1">
        <v>23.23</v>
      </c>
      <c r="I2094" s="1">
        <v>209.04</v>
      </c>
      <c r="J2094" s="52">
        <f t="shared" si="32"/>
        <v>4.5061250000000004E-2</v>
      </c>
    </row>
    <row r="2095" spans="1:10" x14ac:dyDescent="0.35">
      <c r="A2095" s="1" t="s">
        <v>15590</v>
      </c>
      <c r="B2095" s="1">
        <v>21.78</v>
      </c>
      <c r="C2095" s="1">
        <v>13.49</v>
      </c>
      <c r="D2095" s="1">
        <v>26.95</v>
      </c>
      <c r="E2095" s="1">
        <v>39</v>
      </c>
      <c r="F2095" s="1">
        <v>38.04</v>
      </c>
      <c r="G2095" s="1">
        <v>1.55</v>
      </c>
      <c r="H2095" s="1">
        <v>35.36</v>
      </c>
      <c r="I2095" s="1">
        <v>225.27</v>
      </c>
      <c r="J2095" s="52">
        <f t="shared" si="32"/>
        <v>5.0180000000000009E-2</v>
      </c>
    </row>
    <row r="2096" spans="1:10" x14ac:dyDescent="0.35">
      <c r="A2096" s="1" t="s">
        <v>15589</v>
      </c>
      <c r="B2096" s="1">
        <v>22.19</v>
      </c>
      <c r="C2096" s="1">
        <v>25.35</v>
      </c>
      <c r="D2096" s="1">
        <v>34.159999999999997</v>
      </c>
      <c r="E2096" s="1">
        <v>46.62</v>
      </c>
      <c r="F2096" s="1">
        <v>45.56</v>
      </c>
      <c r="G2096" s="1">
        <v>3.66</v>
      </c>
      <c r="H2096" s="1">
        <v>51.2</v>
      </c>
      <c r="I2096" s="1">
        <v>207.9</v>
      </c>
      <c r="J2096" s="52">
        <f t="shared" si="32"/>
        <v>5.4579999999999997E-2</v>
      </c>
    </row>
    <row r="2097" spans="1:10" x14ac:dyDescent="0.35">
      <c r="A2097" s="1" t="s">
        <v>15588</v>
      </c>
      <c r="B2097" s="1">
        <v>19.96</v>
      </c>
      <c r="C2097" s="1">
        <v>31.68</v>
      </c>
      <c r="D2097" s="1">
        <v>39.56</v>
      </c>
      <c r="E2097" s="1">
        <v>58.28</v>
      </c>
      <c r="F2097" s="1">
        <v>48.33</v>
      </c>
      <c r="G2097" s="1">
        <v>3.83</v>
      </c>
      <c r="H2097" s="1">
        <v>67.25</v>
      </c>
      <c r="I2097" s="1">
        <v>255</v>
      </c>
      <c r="J2097" s="52">
        <f t="shared" si="32"/>
        <v>6.5486249999999996E-2</v>
      </c>
    </row>
    <row r="2098" spans="1:10" x14ac:dyDescent="0.35">
      <c r="A2098" s="1" t="s">
        <v>15587</v>
      </c>
      <c r="B2098" s="1">
        <v>24.48</v>
      </c>
      <c r="C2098" s="1">
        <v>32.44</v>
      </c>
      <c r="D2098" s="1">
        <v>39.78</v>
      </c>
      <c r="E2098" s="1">
        <v>74.34</v>
      </c>
      <c r="F2098" s="1">
        <v>47.62</v>
      </c>
      <c r="G2098" s="1">
        <v>2.59</v>
      </c>
      <c r="H2098" s="1">
        <v>71.22</v>
      </c>
      <c r="I2098" s="1">
        <v>294.99</v>
      </c>
      <c r="J2098" s="52">
        <f t="shared" si="32"/>
        <v>7.3432499999999998E-2</v>
      </c>
    </row>
    <row r="2099" spans="1:10" x14ac:dyDescent="0.35">
      <c r="A2099" s="1" t="s">
        <v>15586</v>
      </c>
      <c r="B2099" s="1">
        <v>32.72</v>
      </c>
      <c r="C2099" s="1">
        <v>41.19</v>
      </c>
      <c r="D2099" s="1">
        <v>40</v>
      </c>
      <c r="E2099" s="1">
        <v>89.17</v>
      </c>
      <c r="F2099" s="1">
        <v>43.07</v>
      </c>
      <c r="G2099" s="1">
        <v>2.93</v>
      </c>
      <c r="H2099" s="1">
        <v>49.68</v>
      </c>
      <c r="I2099" s="1">
        <v>299.89999999999998</v>
      </c>
      <c r="J2099" s="52">
        <f t="shared" si="32"/>
        <v>7.4832499999999996E-2</v>
      </c>
    </row>
    <row r="2100" spans="1:10" x14ac:dyDescent="0.35">
      <c r="A2100" s="1" t="s">
        <v>15585</v>
      </c>
      <c r="B2100" s="1">
        <v>37.44</v>
      </c>
      <c r="C2100" s="1">
        <v>39.409999999999997</v>
      </c>
      <c r="D2100" s="1">
        <v>40.4</v>
      </c>
      <c r="E2100" s="1">
        <v>80.900000000000006</v>
      </c>
      <c r="F2100" s="1">
        <v>38.200000000000003</v>
      </c>
      <c r="G2100" s="1">
        <v>-0.03</v>
      </c>
      <c r="H2100" s="1">
        <v>36.58</v>
      </c>
      <c r="I2100" s="1">
        <v>257.89</v>
      </c>
      <c r="J2100" s="52">
        <f t="shared" si="32"/>
        <v>6.6348749999999998E-2</v>
      </c>
    </row>
    <row r="2101" spans="1:10" x14ac:dyDescent="0.35">
      <c r="A2101" s="1" t="s">
        <v>15584</v>
      </c>
      <c r="B2101" s="1">
        <v>42.44</v>
      </c>
      <c r="C2101" s="1">
        <v>36.1</v>
      </c>
      <c r="D2101" s="1">
        <v>36.1</v>
      </c>
      <c r="E2101" s="1">
        <v>64.37</v>
      </c>
      <c r="F2101" s="1">
        <v>34.49</v>
      </c>
      <c r="G2101" s="1">
        <v>-0.08</v>
      </c>
      <c r="H2101" s="1">
        <v>28.58</v>
      </c>
      <c r="I2101" s="1">
        <v>275.94</v>
      </c>
      <c r="J2101" s="52">
        <f t="shared" si="32"/>
        <v>6.4742500000000008E-2</v>
      </c>
    </row>
    <row r="2102" spans="1:10" x14ac:dyDescent="0.35">
      <c r="A2102" s="1" t="s">
        <v>15583</v>
      </c>
      <c r="B2102" s="1">
        <v>44.96</v>
      </c>
      <c r="C2102" s="1">
        <v>33.64</v>
      </c>
      <c r="D2102" s="1">
        <v>32.4</v>
      </c>
      <c r="E2102" s="1">
        <v>51.17</v>
      </c>
      <c r="F2102" s="1">
        <v>33.43</v>
      </c>
      <c r="G2102" s="1">
        <v>-5</v>
      </c>
      <c r="H2102" s="1">
        <v>15</v>
      </c>
      <c r="I2102" s="1">
        <v>210.2</v>
      </c>
      <c r="J2102" s="52">
        <f t="shared" si="32"/>
        <v>5.1975E-2</v>
      </c>
    </row>
    <row r="2103" spans="1:10" x14ac:dyDescent="0.35">
      <c r="A2103" s="1" t="s">
        <v>15582</v>
      </c>
      <c r="B2103" s="1">
        <v>40.119999999999997</v>
      </c>
      <c r="C2103" s="1">
        <v>34.119999999999997</v>
      </c>
      <c r="D2103" s="1">
        <v>31.32</v>
      </c>
      <c r="E2103" s="1">
        <v>44.9</v>
      </c>
      <c r="F2103" s="1">
        <v>32.869999999999997</v>
      </c>
      <c r="G2103" s="1">
        <v>-19.09</v>
      </c>
      <c r="H2103" s="1">
        <v>8.18</v>
      </c>
      <c r="I2103" s="1">
        <v>205.76</v>
      </c>
      <c r="J2103" s="52">
        <f t="shared" si="32"/>
        <v>4.7272500000000002E-2</v>
      </c>
    </row>
    <row r="2104" spans="1:10" x14ac:dyDescent="0.35">
      <c r="A2104" s="1" t="s">
        <v>15581</v>
      </c>
      <c r="B2104" s="1">
        <v>35</v>
      </c>
      <c r="C2104" s="1">
        <v>32.19</v>
      </c>
      <c r="D2104" s="1">
        <v>30.94</v>
      </c>
      <c r="E2104" s="1">
        <v>37.6</v>
      </c>
      <c r="F2104" s="1">
        <v>32.4</v>
      </c>
      <c r="G2104" s="1">
        <v>-22.42</v>
      </c>
      <c r="H2104" s="1">
        <v>14.37</v>
      </c>
      <c r="I2104" s="1">
        <v>214.84</v>
      </c>
      <c r="J2104" s="52">
        <f t="shared" si="32"/>
        <v>4.6864999999999997E-2</v>
      </c>
    </row>
    <row r="2105" spans="1:10" x14ac:dyDescent="0.35">
      <c r="A2105" s="1" t="s">
        <v>15580</v>
      </c>
      <c r="B2105" s="1">
        <v>30.13</v>
      </c>
      <c r="C2105" s="1">
        <v>20.68</v>
      </c>
      <c r="D2105" s="1">
        <v>29.52</v>
      </c>
      <c r="E2105" s="1">
        <v>39.630000000000003</v>
      </c>
      <c r="F2105" s="1">
        <v>33.130000000000003</v>
      </c>
      <c r="G2105" s="1">
        <v>-10.79</v>
      </c>
      <c r="H2105" s="1">
        <v>18.739999999999998</v>
      </c>
      <c r="I2105" s="1">
        <v>200.96</v>
      </c>
      <c r="J2105" s="52">
        <f t="shared" si="32"/>
        <v>4.5249999999999999E-2</v>
      </c>
    </row>
    <row r="2106" spans="1:10" x14ac:dyDescent="0.35">
      <c r="A2106" s="1" t="s">
        <v>15579</v>
      </c>
      <c r="B2106" s="1">
        <v>29.77</v>
      </c>
      <c r="C2106" s="1">
        <v>21.44</v>
      </c>
      <c r="D2106" s="1">
        <v>30.65</v>
      </c>
      <c r="E2106" s="1">
        <v>38.92</v>
      </c>
      <c r="F2106" s="1">
        <v>36.01</v>
      </c>
      <c r="G2106" s="1">
        <v>-5.98</v>
      </c>
      <c r="H2106" s="1">
        <v>20.100000000000001</v>
      </c>
      <c r="I2106" s="1">
        <v>220.1</v>
      </c>
      <c r="J2106" s="52">
        <f t="shared" si="32"/>
        <v>4.8876249999999996E-2</v>
      </c>
    </row>
    <row r="2107" spans="1:10" x14ac:dyDescent="0.35">
      <c r="A2107" s="1" t="s">
        <v>15578</v>
      </c>
      <c r="B2107" s="1">
        <v>31.5</v>
      </c>
      <c r="C2107" s="1">
        <v>22.44</v>
      </c>
      <c r="D2107" s="1">
        <v>31.23</v>
      </c>
      <c r="E2107" s="1">
        <v>42.27</v>
      </c>
      <c r="F2107" s="1">
        <v>43.27</v>
      </c>
      <c r="G2107" s="1">
        <v>0.08</v>
      </c>
      <c r="H2107" s="1">
        <v>39.67</v>
      </c>
      <c r="I2107" s="1">
        <v>246.53</v>
      </c>
      <c r="J2107" s="52">
        <f t="shared" si="32"/>
        <v>5.7123750000000001E-2</v>
      </c>
    </row>
    <row r="2108" spans="1:10" x14ac:dyDescent="0.35">
      <c r="A2108" s="1" t="s">
        <v>15577</v>
      </c>
      <c r="B2108" s="1">
        <v>33.700000000000003</v>
      </c>
      <c r="C2108" s="1">
        <v>30.14</v>
      </c>
      <c r="D2108" s="1">
        <v>35.19</v>
      </c>
      <c r="E2108" s="1">
        <v>44.99</v>
      </c>
      <c r="F2108" s="1">
        <v>48.51</v>
      </c>
      <c r="G2108" s="1">
        <v>7.81</v>
      </c>
      <c r="H2108" s="1">
        <v>57.68</v>
      </c>
      <c r="I2108" s="1">
        <v>268</v>
      </c>
      <c r="J2108" s="52">
        <f t="shared" si="32"/>
        <v>6.5752499999999992E-2</v>
      </c>
    </row>
    <row r="2109" spans="1:10" x14ac:dyDescent="0.35">
      <c r="A2109" s="1" t="s">
        <v>15576</v>
      </c>
      <c r="B2109" s="1">
        <v>34.35</v>
      </c>
      <c r="C2109" s="1">
        <v>35.79</v>
      </c>
      <c r="D2109" s="1">
        <v>40.47</v>
      </c>
      <c r="E2109" s="1">
        <v>62.6</v>
      </c>
      <c r="F2109" s="1">
        <v>49.07</v>
      </c>
      <c r="G2109" s="1">
        <v>16.989999999999998</v>
      </c>
      <c r="H2109" s="1">
        <v>67.63</v>
      </c>
      <c r="I2109" s="1">
        <v>274.95999999999998</v>
      </c>
      <c r="J2109" s="52">
        <f t="shared" si="32"/>
        <v>7.2732499999999992E-2</v>
      </c>
    </row>
    <row r="2110" spans="1:10" x14ac:dyDescent="0.35">
      <c r="A2110" s="1" t="s">
        <v>15575</v>
      </c>
      <c r="B2110" s="1">
        <v>39.94</v>
      </c>
      <c r="C2110" s="1">
        <v>39.54</v>
      </c>
      <c r="D2110" s="1">
        <v>41.81</v>
      </c>
      <c r="E2110" s="1">
        <v>62.69</v>
      </c>
      <c r="F2110" s="1">
        <v>47.62</v>
      </c>
      <c r="G2110" s="1">
        <v>17.899999999999999</v>
      </c>
      <c r="H2110" s="1">
        <v>68.150000000000006</v>
      </c>
      <c r="I2110" s="1">
        <v>261.95999999999998</v>
      </c>
      <c r="J2110" s="52">
        <f t="shared" si="32"/>
        <v>7.2451249999999981E-2</v>
      </c>
    </row>
    <row r="2111" spans="1:10" x14ac:dyDescent="0.35">
      <c r="A2111" s="1" t="s">
        <v>15574</v>
      </c>
      <c r="B2111" s="1">
        <v>34.94</v>
      </c>
      <c r="C2111" s="1">
        <v>32.64</v>
      </c>
      <c r="D2111" s="1">
        <v>37.659999999999997</v>
      </c>
      <c r="E2111" s="1">
        <v>45.5</v>
      </c>
      <c r="F2111" s="1">
        <v>43.04</v>
      </c>
      <c r="G2111" s="1">
        <v>17.45</v>
      </c>
      <c r="H2111" s="1">
        <v>64.02</v>
      </c>
      <c r="I2111" s="1">
        <v>249</v>
      </c>
      <c r="J2111" s="52">
        <f t="shared" si="32"/>
        <v>6.5531249999999999E-2</v>
      </c>
    </row>
    <row r="2112" spans="1:10" x14ac:dyDescent="0.35">
      <c r="A2112" s="1" t="s">
        <v>15573</v>
      </c>
      <c r="B2112" s="1">
        <v>30.42</v>
      </c>
      <c r="C2112" s="1">
        <v>28.89</v>
      </c>
      <c r="D2112" s="1">
        <v>35.07</v>
      </c>
      <c r="E2112" s="1">
        <v>44.62</v>
      </c>
      <c r="F2112" s="1">
        <v>42.75</v>
      </c>
      <c r="G2112" s="1">
        <v>20.14</v>
      </c>
      <c r="H2112" s="1">
        <v>59.18</v>
      </c>
      <c r="I2112" s="1">
        <v>211.31</v>
      </c>
      <c r="J2112" s="52">
        <f t="shared" si="32"/>
        <v>5.9047500000000003E-2</v>
      </c>
    </row>
    <row r="2113" spans="1:10" x14ac:dyDescent="0.35">
      <c r="A2113" s="1" t="s">
        <v>15572</v>
      </c>
      <c r="B2113" s="1">
        <v>28.37</v>
      </c>
      <c r="C2113" s="1">
        <v>24.04</v>
      </c>
      <c r="D2113" s="1">
        <v>30.72</v>
      </c>
      <c r="E2113" s="1">
        <v>40.869999999999997</v>
      </c>
      <c r="F2113" s="1">
        <v>39.32</v>
      </c>
      <c r="G2113" s="1">
        <v>20.59</v>
      </c>
      <c r="H2113" s="1">
        <v>56</v>
      </c>
      <c r="I2113" s="1">
        <v>191.6</v>
      </c>
      <c r="J2113" s="52">
        <f t="shared" si="32"/>
        <v>5.3938750000000001E-2</v>
      </c>
    </row>
    <row r="2114" spans="1:10" x14ac:dyDescent="0.35">
      <c r="A2114" s="1" t="s">
        <v>15571</v>
      </c>
      <c r="B2114" s="1">
        <v>19.149999999999999</v>
      </c>
      <c r="C2114" s="1">
        <v>24.9</v>
      </c>
      <c r="D2114" s="1">
        <v>28.73</v>
      </c>
      <c r="E2114" s="1">
        <v>35.69</v>
      </c>
      <c r="F2114" s="1">
        <v>37.49</v>
      </c>
      <c r="G2114" s="1">
        <v>18.100000000000001</v>
      </c>
      <c r="H2114" s="1">
        <v>47.08</v>
      </c>
      <c r="I2114" s="1">
        <v>214.84</v>
      </c>
      <c r="J2114" s="52">
        <f t="shared" si="32"/>
        <v>5.3247500000000003E-2</v>
      </c>
    </row>
    <row r="2115" spans="1:10" x14ac:dyDescent="0.35">
      <c r="A2115" s="1" t="s">
        <v>15570</v>
      </c>
      <c r="B2115" s="1">
        <v>23</v>
      </c>
      <c r="C2115" s="1">
        <v>22</v>
      </c>
      <c r="D2115" s="1">
        <v>28.02</v>
      </c>
      <c r="E2115" s="1">
        <v>35.799999999999997</v>
      </c>
      <c r="F2115" s="1">
        <v>36.68</v>
      </c>
      <c r="G2115" s="1">
        <v>17.809999999999999</v>
      </c>
      <c r="H2115" s="1">
        <v>46.46</v>
      </c>
      <c r="I2115" s="1">
        <v>209.89</v>
      </c>
      <c r="J2115" s="52">
        <f t="shared" ref="J2115:J2178" si="33">(AVERAGE(B2115:I2115))/1000</f>
        <v>5.2457499999999997E-2</v>
      </c>
    </row>
    <row r="2116" spans="1:10" x14ac:dyDescent="0.35">
      <c r="A2116" s="1" t="s">
        <v>15569</v>
      </c>
      <c r="B2116" s="1">
        <v>22.56</v>
      </c>
      <c r="C2116" s="1">
        <v>20.87</v>
      </c>
      <c r="D2116" s="1">
        <v>27.3</v>
      </c>
      <c r="E2116" s="1">
        <v>31.68</v>
      </c>
      <c r="F2116" s="1">
        <v>34.36</v>
      </c>
      <c r="G2116" s="1">
        <v>19.649999999999999</v>
      </c>
      <c r="H2116" s="1">
        <v>44.65</v>
      </c>
      <c r="I2116" s="1">
        <v>225</v>
      </c>
      <c r="J2116" s="52">
        <f t="shared" si="33"/>
        <v>5.3258750000000001E-2</v>
      </c>
    </row>
    <row r="2117" spans="1:10" x14ac:dyDescent="0.35">
      <c r="A2117" s="1" t="s">
        <v>15568</v>
      </c>
      <c r="B2117" s="1">
        <v>22.61</v>
      </c>
      <c r="C2117" s="1">
        <v>19.920000000000002</v>
      </c>
      <c r="D2117" s="1">
        <v>26.38</v>
      </c>
      <c r="E2117" s="1">
        <v>32.11</v>
      </c>
      <c r="F2117" s="1">
        <v>34.61</v>
      </c>
      <c r="G2117" s="1">
        <v>17.489999999999998</v>
      </c>
      <c r="H2117" s="1">
        <v>45.59</v>
      </c>
      <c r="I2117" s="1">
        <v>229.08</v>
      </c>
      <c r="J2117" s="52">
        <f t="shared" si="33"/>
        <v>5.347375E-2</v>
      </c>
    </row>
    <row r="2118" spans="1:10" x14ac:dyDescent="0.35">
      <c r="A2118" s="1" t="s">
        <v>15567</v>
      </c>
      <c r="B2118" s="1">
        <v>23.22</v>
      </c>
      <c r="C2118" s="1">
        <v>20.18</v>
      </c>
      <c r="D2118" s="1">
        <v>26.78</v>
      </c>
      <c r="E2118" s="1">
        <v>30.79</v>
      </c>
      <c r="F2118" s="1">
        <v>34.9</v>
      </c>
      <c r="G2118" s="1">
        <v>16.989999999999998</v>
      </c>
      <c r="H2118" s="1">
        <v>46.27</v>
      </c>
      <c r="I2118" s="1">
        <v>232.33</v>
      </c>
      <c r="J2118" s="52">
        <f t="shared" si="33"/>
        <v>5.3932500000000001E-2</v>
      </c>
    </row>
    <row r="2119" spans="1:10" x14ac:dyDescent="0.35">
      <c r="A2119" s="1" t="s">
        <v>15566</v>
      </c>
      <c r="B2119" s="1">
        <v>12.55</v>
      </c>
      <c r="C2119" s="1">
        <v>21.65</v>
      </c>
      <c r="D2119" s="1">
        <v>28.52</v>
      </c>
      <c r="E2119" s="1">
        <v>33.57</v>
      </c>
      <c r="F2119" s="1">
        <v>35.020000000000003</v>
      </c>
      <c r="G2119" s="1">
        <v>19.82</v>
      </c>
      <c r="H2119" s="1">
        <v>53.22</v>
      </c>
      <c r="I2119" s="1">
        <v>242</v>
      </c>
      <c r="J2119" s="52">
        <f t="shared" si="33"/>
        <v>5.5793750000000003E-2</v>
      </c>
    </row>
    <row r="2120" spans="1:10" x14ac:dyDescent="0.35">
      <c r="A2120" s="1" t="s">
        <v>15565</v>
      </c>
      <c r="B2120" s="1">
        <v>35.130000000000003</v>
      </c>
      <c r="C2120" s="1">
        <v>29.6</v>
      </c>
      <c r="D2120" s="1">
        <v>34.29</v>
      </c>
      <c r="E2120" s="1">
        <v>37.03</v>
      </c>
      <c r="F2120" s="1">
        <v>33.51</v>
      </c>
      <c r="G2120" s="1">
        <v>24.94</v>
      </c>
      <c r="H2120" s="1">
        <v>65.09</v>
      </c>
      <c r="I2120" s="1">
        <v>283</v>
      </c>
      <c r="J2120" s="52">
        <f t="shared" si="33"/>
        <v>6.7823750000000002E-2</v>
      </c>
    </row>
    <row r="2121" spans="1:10" x14ac:dyDescent="0.35">
      <c r="A2121" s="1" t="s">
        <v>15564</v>
      </c>
      <c r="B2121" s="1">
        <v>50.3</v>
      </c>
      <c r="C2121" s="1">
        <v>30.17</v>
      </c>
      <c r="D2121" s="1">
        <v>43.06</v>
      </c>
      <c r="E2121" s="1">
        <v>51</v>
      </c>
      <c r="F2121" s="1">
        <v>36.89</v>
      </c>
      <c r="G2121" s="1">
        <v>31.44</v>
      </c>
      <c r="H2121" s="1">
        <v>78.22</v>
      </c>
      <c r="I2121" s="1">
        <v>305.8</v>
      </c>
      <c r="J2121" s="52">
        <f t="shared" si="33"/>
        <v>7.8360000000000013E-2</v>
      </c>
    </row>
    <row r="2122" spans="1:10" x14ac:dyDescent="0.35">
      <c r="A2122" s="1" t="s">
        <v>15563</v>
      </c>
      <c r="B2122" s="1">
        <v>52.96</v>
      </c>
      <c r="C2122" s="1">
        <v>27.39</v>
      </c>
      <c r="D2122" s="1">
        <v>46.01</v>
      </c>
      <c r="E2122" s="1">
        <v>52.79</v>
      </c>
      <c r="F2122" s="1">
        <v>37.1</v>
      </c>
      <c r="G2122" s="1">
        <v>30.94</v>
      </c>
      <c r="H2122" s="1">
        <v>76.73</v>
      </c>
      <c r="I2122" s="1">
        <v>326.89999999999998</v>
      </c>
      <c r="J2122" s="52">
        <f t="shared" si="33"/>
        <v>8.1352499999999994E-2</v>
      </c>
    </row>
    <row r="2123" spans="1:10" x14ac:dyDescent="0.35">
      <c r="A2123" s="1" t="s">
        <v>15562</v>
      </c>
      <c r="B2123" s="1">
        <v>55.77</v>
      </c>
      <c r="C2123" s="1">
        <v>32.729999999999997</v>
      </c>
      <c r="D2123" s="1">
        <v>42.86</v>
      </c>
      <c r="E2123" s="1">
        <v>69.599999999999994</v>
      </c>
      <c r="F2123" s="1">
        <v>33.17</v>
      </c>
      <c r="G2123" s="1">
        <v>26.11</v>
      </c>
      <c r="H2123" s="1">
        <v>64.63</v>
      </c>
      <c r="I2123" s="1">
        <v>289.66000000000003</v>
      </c>
      <c r="J2123" s="52">
        <f t="shared" si="33"/>
        <v>7.6816250000000003E-2</v>
      </c>
    </row>
    <row r="2124" spans="1:10" x14ac:dyDescent="0.35">
      <c r="A2124" s="1" t="s">
        <v>15561</v>
      </c>
      <c r="B2124" s="1">
        <v>54.03</v>
      </c>
      <c r="C2124" s="1">
        <v>26.53</v>
      </c>
      <c r="D2124" s="1">
        <v>39.93</v>
      </c>
      <c r="E2124" s="1">
        <v>65</v>
      </c>
      <c r="F2124" s="1">
        <v>31.63</v>
      </c>
      <c r="G2124" s="1">
        <v>22.4</v>
      </c>
      <c r="H2124" s="1">
        <v>50.44</v>
      </c>
      <c r="I2124" s="1">
        <v>232</v>
      </c>
      <c r="J2124" s="52">
        <f t="shared" si="33"/>
        <v>6.5245000000000011E-2</v>
      </c>
    </row>
    <row r="2125" spans="1:10" x14ac:dyDescent="0.35">
      <c r="A2125" s="1" t="s">
        <v>15560</v>
      </c>
      <c r="B2125" s="1">
        <v>53.01</v>
      </c>
      <c r="C2125" s="1">
        <v>28.75</v>
      </c>
      <c r="D2125" s="1">
        <v>38.42</v>
      </c>
      <c r="E2125" s="1">
        <v>61.94</v>
      </c>
      <c r="F2125" s="1">
        <v>33.5</v>
      </c>
      <c r="G2125" s="1">
        <v>21.09</v>
      </c>
      <c r="H2125" s="1">
        <v>44.44</v>
      </c>
      <c r="I2125" s="1">
        <v>221.92</v>
      </c>
      <c r="J2125" s="52">
        <f t="shared" si="33"/>
        <v>6.2883749999999988E-2</v>
      </c>
    </row>
    <row r="2126" spans="1:10" x14ac:dyDescent="0.35">
      <c r="A2126" s="1" t="s">
        <v>15559</v>
      </c>
      <c r="B2126" s="1">
        <v>49.95</v>
      </c>
      <c r="C2126" s="1">
        <v>24.37</v>
      </c>
      <c r="D2126" s="1">
        <v>33.01</v>
      </c>
      <c r="E2126" s="1">
        <v>55</v>
      </c>
      <c r="F2126" s="1">
        <v>34.700000000000003</v>
      </c>
      <c r="G2126" s="1">
        <v>21.09</v>
      </c>
      <c r="H2126" s="1">
        <v>44.6</v>
      </c>
      <c r="I2126" s="1">
        <v>226.5</v>
      </c>
      <c r="J2126" s="52">
        <f t="shared" si="33"/>
        <v>6.1152500000000005E-2</v>
      </c>
    </row>
    <row r="2127" spans="1:10" x14ac:dyDescent="0.35">
      <c r="A2127" s="1" t="s">
        <v>15558</v>
      </c>
      <c r="B2127" s="1">
        <v>49.26</v>
      </c>
      <c r="C2127" s="1">
        <v>23.23</v>
      </c>
      <c r="D2127" s="1">
        <v>30.98</v>
      </c>
      <c r="E2127" s="1">
        <v>54.2</v>
      </c>
      <c r="F2127" s="1">
        <v>32.4</v>
      </c>
      <c r="G2127" s="1">
        <v>19.12</v>
      </c>
      <c r="H2127" s="1">
        <v>41.79</v>
      </c>
      <c r="I2127" s="1">
        <v>211.7</v>
      </c>
      <c r="J2127" s="52">
        <f t="shared" si="33"/>
        <v>5.7834999999999998E-2</v>
      </c>
    </row>
    <row r="2128" spans="1:10" x14ac:dyDescent="0.35">
      <c r="A2128" s="1" t="s">
        <v>15557</v>
      </c>
      <c r="B2128" s="1">
        <v>46.5</v>
      </c>
      <c r="C2128" s="1">
        <v>23</v>
      </c>
      <c r="D2128" s="1">
        <v>29.58</v>
      </c>
      <c r="E2128" s="1">
        <v>47.13</v>
      </c>
      <c r="F2128" s="1">
        <v>34.4</v>
      </c>
      <c r="G2128" s="1">
        <v>17.07</v>
      </c>
      <c r="H2128" s="1">
        <v>38.770000000000003</v>
      </c>
      <c r="I2128" s="1">
        <v>209.64</v>
      </c>
      <c r="J2128" s="52">
        <f t="shared" si="33"/>
        <v>5.5761250000000005E-2</v>
      </c>
    </row>
    <row r="2129" spans="1:10" x14ac:dyDescent="0.35">
      <c r="A2129" s="1" t="s">
        <v>15556</v>
      </c>
      <c r="B2129" s="1">
        <v>40</v>
      </c>
      <c r="C2129" s="1">
        <v>22.73</v>
      </c>
      <c r="D2129" s="1">
        <v>29.07</v>
      </c>
      <c r="E2129" s="1">
        <v>46.81</v>
      </c>
      <c r="F2129" s="1">
        <v>30.85</v>
      </c>
      <c r="G2129" s="1">
        <v>15.8</v>
      </c>
      <c r="H2129" s="1">
        <v>38.950000000000003</v>
      </c>
      <c r="I2129" s="1">
        <v>219.91</v>
      </c>
      <c r="J2129" s="52">
        <f t="shared" si="33"/>
        <v>5.5515000000000002E-2</v>
      </c>
    </row>
    <row r="2130" spans="1:10" x14ac:dyDescent="0.35">
      <c r="A2130" s="1" t="s">
        <v>15555</v>
      </c>
      <c r="B2130" s="1">
        <v>44.94</v>
      </c>
      <c r="C2130" s="1">
        <v>25.64</v>
      </c>
      <c r="D2130" s="1">
        <v>28.93</v>
      </c>
      <c r="E2130" s="1">
        <v>46.34</v>
      </c>
      <c r="F2130" s="1">
        <v>34.4</v>
      </c>
      <c r="G2130" s="1">
        <v>15.5</v>
      </c>
      <c r="H2130" s="1">
        <v>41.13</v>
      </c>
      <c r="I2130" s="1">
        <v>238.95</v>
      </c>
      <c r="J2130" s="52">
        <f t="shared" si="33"/>
        <v>5.9478749999999997E-2</v>
      </c>
    </row>
    <row r="2131" spans="1:10" x14ac:dyDescent="0.35">
      <c r="A2131" s="1" t="s">
        <v>15554</v>
      </c>
      <c r="B2131" s="1">
        <v>50</v>
      </c>
      <c r="C2131" s="1">
        <v>29.04</v>
      </c>
      <c r="D2131" s="1">
        <v>30.43</v>
      </c>
      <c r="E2131" s="1">
        <v>49.86</v>
      </c>
      <c r="F2131" s="1">
        <v>40.29</v>
      </c>
      <c r="G2131" s="1">
        <v>20.76</v>
      </c>
      <c r="H2131" s="1">
        <v>51.52</v>
      </c>
      <c r="I2131" s="1">
        <v>269.81</v>
      </c>
      <c r="J2131" s="52">
        <f t="shared" si="33"/>
        <v>6.7713750000000003E-2</v>
      </c>
    </row>
    <row r="2132" spans="1:10" x14ac:dyDescent="0.35">
      <c r="A2132" s="1" t="s">
        <v>15553</v>
      </c>
      <c r="B2132" s="1">
        <v>42.32</v>
      </c>
      <c r="C2132" s="1">
        <v>31.9</v>
      </c>
      <c r="D2132" s="1">
        <v>35.93</v>
      </c>
      <c r="E2132" s="1">
        <v>44.5</v>
      </c>
      <c r="F2132" s="1">
        <v>46.81</v>
      </c>
      <c r="G2132" s="1">
        <v>26.91</v>
      </c>
      <c r="H2132" s="1">
        <v>62.94</v>
      </c>
      <c r="I2132" s="1">
        <v>294.7</v>
      </c>
      <c r="J2132" s="52">
        <f t="shared" si="33"/>
        <v>7.3251250000000004E-2</v>
      </c>
    </row>
    <row r="2133" spans="1:10" x14ac:dyDescent="0.35">
      <c r="A2133" s="1" t="s">
        <v>15552</v>
      </c>
      <c r="B2133" s="1">
        <v>42.44</v>
      </c>
      <c r="C2133" s="1">
        <v>37.42</v>
      </c>
      <c r="D2133" s="1">
        <v>40.46</v>
      </c>
      <c r="E2133" s="1">
        <v>55.91</v>
      </c>
      <c r="F2133" s="1">
        <v>46.62</v>
      </c>
      <c r="G2133" s="1">
        <v>37.520000000000003</v>
      </c>
      <c r="H2133" s="1">
        <v>70.52</v>
      </c>
      <c r="I2133" s="1">
        <v>309.97000000000003</v>
      </c>
      <c r="J2133" s="52">
        <f t="shared" si="33"/>
        <v>8.0107499999999998E-2</v>
      </c>
    </row>
    <row r="2134" spans="1:10" x14ac:dyDescent="0.35">
      <c r="A2134" s="1" t="s">
        <v>15551</v>
      </c>
      <c r="B2134" s="1">
        <v>52.44</v>
      </c>
      <c r="C2134" s="1">
        <v>37</v>
      </c>
      <c r="D2134" s="1">
        <v>40.07</v>
      </c>
      <c r="E2134" s="1">
        <v>58.11</v>
      </c>
      <c r="F2134" s="1">
        <v>43.08</v>
      </c>
      <c r="G2134" s="1">
        <v>35.020000000000003</v>
      </c>
      <c r="H2134" s="1">
        <v>77.010000000000005</v>
      </c>
      <c r="I2134" s="1">
        <v>250</v>
      </c>
      <c r="J2134" s="52">
        <f t="shared" si="33"/>
        <v>7.4091249999999997E-2</v>
      </c>
    </row>
    <row r="2135" spans="1:10" x14ac:dyDescent="0.35">
      <c r="A2135" s="1" t="s">
        <v>15550</v>
      </c>
      <c r="B2135" s="1">
        <v>49.33</v>
      </c>
      <c r="C2135" s="1">
        <v>34.81</v>
      </c>
      <c r="D2135" s="1">
        <v>35</v>
      </c>
      <c r="E2135" s="1">
        <v>42.4</v>
      </c>
      <c r="F2135" s="1">
        <v>40.53</v>
      </c>
      <c r="G2135" s="1">
        <v>28.6</v>
      </c>
      <c r="H2135" s="1">
        <v>63.53</v>
      </c>
      <c r="I2135" s="1">
        <v>234.31</v>
      </c>
      <c r="J2135" s="52">
        <f t="shared" si="33"/>
        <v>6.6063750000000004E-2</v>
      </c>
    </row>
    <row r="2136" spans="1:10" x14ac:dyDescent="0.35">
      <c r="A2136" s="1" t="s">
        <v>15549</v>
      </c>
      <c r="B2136" s="1">
        <v>47.04</v>
      </c>
      <c r="C2136" s="1">
        <v>30.54</v>
      </c>
      <c r="D2136" s="1">
        <v>32.47</v>
      </c>
      <c r="E2136" s="1">
        <v>47.4</v>
      </c>
      <c r="F2136" s="1">
        <v>40.86</v>
      </c>
      <c r="G2136" s="1">
        <v>27.01</v>
      </c>
      <c r="H2136" s="1">
        <v>50.1</v>
      </c>
      <c r="I2136" s="1">
        <v>249.97</v>
      </c>
      <c r="J2136" s="52">
        <f t="shared" si="33"/>
        <v>6.5673750000000003E-2</v>
      </c>
    </row>
    <row r="2137" spans="1:10" x14ac:dyDescent="0.35">
      <c r="A2137" s="1" t="s">
        <v>15548</v>
      </c>
      <c r="B2137" s="1">
        <v>43</v>
      </c>
      <c r="C2137" s="1">
        <v>27.51</v>
      </c>
      <c r="D2137" s="1">
        <v>28.94</v>
      </c>
      <c r="E2137" s="1">
        <v>36.9</v>
      </c>
      <c r="F2137" s="1">
        <v>36.85</v>
      </c>
      <c r="G2137" s="1">
        <v>24.38</v>
      </c>
      <c r="H2137" s="1">
        <v>50</v>
      </c>
      <c r="I2137" s="1">
        <v>230.4</v>
      </c>
      <c r="J2137" s="52">
        <f t="shared" si="33"/>
        <v>5.9747500000000002E-2</v>
      </c>
    </row>
    <row r="2138" spans="1:10" x14ac:dyDescent="0.35">
      <c r="A2138" s="1" t="s">
        <v>15547</v>
      </c>
      <c r="B2138" s="1">
        <v>31.6</v>
      </c>
      <c r="C2138" s="1">
        <v>23.34</v>
      </c>
      <c r="D2138" s="1">
        <v>26.91</v>
      </c>
      <c r="E2138" s="1">
        <v>42.8</v>
      </c>
      <c r="F2138" s="1">
        <v>40.1</v>
      </c>
      <c r="G2138" s="1">
        <v>23.39</v>
      </c>
      <c r="H2138" s="1">
        <v>56.58</v>
      </c>
      <c r="I2138" s="1">
        <v>200.66</v>
      </c>
      <c r="J2138" s="52">
        <f t="shared" si="33"/>
        <v>5.56725E-2</v>
      </c>
    </row>
    <row r="2139" spans="1:10" x14ac:dyDescent="0.35">
      <c r="A2139" s="1" t="s">
        <v>15546</v>
      </c>
      <c r="B2139" s="1">
        <v>26.27</v>
      </c>
      <c r="C2139" s="1">
        <v>22.27</v>
      </c>
      <c r="D2139" s="1">
        <v>25.7</v>
      </c>
      <c r="E2139" s="1">
        <v>40.75</v>
      </c>
      <c r="F2139" s="1">
        <v>37.33</v>
      </c>
      <c r="G2139" s="1">
        <v>19.690000000000001</v>
      </c>
      <c r="H2139" s="1">
        <v>50.97</v>
      </c>
      <c r="I2139" s="1">
        <v>204.29</v>
      </c>
      <c r="J2139" s="52">
        <f t="shared" si="33"/>
        <v>5.3408749999999998E-2</v>
      </c>
    </row>
    <row r="2140" spans="1:10" x14ac:dyDescent="0.35">
      <c r="A2140" s="1" t="s">
        <v>15545</v>
      </c>
      <c r="B2140" s="1">
        <v>22.68</v>
      </c>
      <c r="C2140" s="1">
        <v>21.5</v>
      </c>
      <c r="D2140" s="1">
        <v>24.45</v>
      </c>
      <c r="E2140" s="1">
        <v>39.9</v>
      </c>
      <c r="G2140" s="1">
        <v>19.91</v>
      </c>
      <c r="H2140" s="1">
        <v>50</v>
      </c>
      <c r="I2140" s="1">
        <v>200.1</v>
      </c>
      <c r="J2140" s="52">
        <f t="shared" si="33"/>
        <v>5.4077142857142851E-2</v>
      </c>
    </row>
    <row r="2141" spans="1:10" x14ac:dyDescent="0.35">
      <c r="A2141" s="1" t="s">
        <v>15544</v>
      </c>
      <c r="B2141" s="1">
        <v>22.65</v>
      </c>
      <c r="C2141" s="1">
        <v>21.11</v>
      </c>
      <c r="D2141" s="1">
        <v>23.05</v>
      </c>
      <c r="E2141" s="1">
        <v>44.9</v>
      </c>
      <c r="F2141" s="1">
        <v>40.03</v>
      </c>
      <c r="G2141" s="1">
        <v>19.59</v>
      </c>
      <c r="H2141" s="1">
        <v>49.18</v>
      </c>
      <c r="I2141" s="1">
        <v>202</v>
      </c>
      <c r="J2141" s="52">
        <f t="shared" si="33"/>
        <v>5.281375E-2</v>
      </c>
    </row>
    <row r="2142" spans="1:10" x14ac:dyDescent="0.35">
      <c r="A2142" s="1" t="s">
        <v>15543</v>
      </c>
      <c r="B2142" s="1">
        <v>23.32</v>
      </c>
      <c r="C2142" s="1">
        <v>21.29</v>
      </c>
      <c r="D2142" s="1">
        <v>23.45</v>
      </c>
      <c r="E2142" s="1">
        <v>44.62</v>
      </c>
      <c r="F2142" s="1">
        <v>37.380000000000003</v>
      </c>
      <c r="G2142" s="1">
        <v>19.010000000000002</v>
      </c>
      <c r="H2142" s="1">
        <v>48.33</v>
      </c>
      <c r="I2142" s="1">
        <v>249.9</v>
      </c>
      <c r="J2142" s="52">
        <f t="shared" si="33"/>
        <v>5.8412499999999992E-2</v>
      </c>
    </row>
    <row r="2143" spans="1:10" x14ac:dyDescent="0.35">
      <c r="A2143" s="1" t="s">
        <v>15542</v>
      </c>
      <c r="B2143" s="1">
        <v>24.08</v>
      </c>
      <c r="C2143" s="1">
        <v>22.86</v>
      </c>
      <c r="D2143" s="1">
        <v>27.24</v>
      </c>
      <c r="E2143" s="1">
        <v>42.43</v>
      </c>
      <c r="F2143" s="1">
        <v>33.67</v>
      </c>
      <c r="G2143" s="1">
        <v>23.75</v>
      </c>
      <c r="H2143" s="1">
        <v>53.54</v>
      </c>
      <c r="I2143" s="1">
        <v>229.9</v>
      </c>
      <c r="J2143" s="52">
        <f t="shared" si="33"/>
        <v>5.7183749999999998E-2</v>
      </c>
    </row>
    <row r="2144" spans="1:10" x14ac:dyDescent="0.35">
      <c r="A2144" s="1" t="s">
        <v>15541</v>
      </c>
      <c r="B2144" s="1">
        <v>31.21</v>
      </c>
      <c r="C2144" s="1">
        <v>29.08</v>
      </c>
      <c r="D2144" s="1">
        <v>33.090000000000003</v>
      </c>
      <c r="E2144" s="1">
        <v>42.4</v>
      </c>
      <c r="F2144" s="1">
        <v>32</v>
      </c>
      <c r="G2144" s="1">
        <v>30.43</v>
      </c>
      <c r="H2144" s="1">
        <v>55.89</v>
      </c>
      <c r="I2144" s="1">
        <v>249.82</v>
      </c>
      <c r="J2144" s="52">
        <f t="shared" si="33"/>
        <v>6.2990000000000004E-2</v>
      </c>
    </row>
    <row r="2145" spans="1:10" x14ac:dyDescent="0.35">
      <c r="A2145" s="1" t="s">
        <v>15540</v>
      </c>
      <c r="B2145" s="1">
        <v>39.08</v>
      </c>
      <c r="C2145" s="1">
        <v>36.090000000000003</v>
      </c>
      <c r="D2145" s="1">
        <v>37.950000000000003</v>
      </c>
      <c r="E2145" s="1">
        <v>47.8</v>
      </c>
      <c r="F2145" s="1">
        <v>33.979999999999997</v>
      </c>
      <c r="G2145" s="1">
        <v>35.86</v>
      </c>
      <c r="H2145" s="1">
        <v>75.11</v>
      </c>
      <c r="I2145" s="1">
        <v>294</v>
      </c>
      <c r="J2145" s="52">
        <f t="shared" si="33"/>
        <v>7.4983750000000002E-2</v>
      </c>
    </row>
    <row r="2146" spans="1:10" x14ac:dyDescent="0.35">
      <c r="A2146" s="1" t="s">
        <v>15539</v>
      </c>
      <c r="B2146" s="1">
        <v>47.6</v>
      </c>
      <c r="C2146" s="1">
        <v>40.96</v>
      </c>
      <c r="D2146" s="1">
        <v>38.99</v>
      </c>
      <c r="E2146" s="1">
        <v>48.3</v>
      </c>
      <c r="F2146" s="1">
        <v>33.07</v>
      </c>
      <c r="G2146" s="1">
        <v>33</v>
      </c>
      <c r="H2146" s="1">
        <v>76.39</v>
      </c>
      <c r="I2146" s="1">
        <v>324.56</v>
      </c>
      <c r="J2146" s="52">
        <f t="shared" si="33"/>
        <v>8.0358750000000007E-2</v>
      </c>
    </row>
    <row r="2147" spans="1:10" x14ac:dyDescent="0.35">
      <c r="A2147" s="1" t="s">
        <v>15538</v>
      </c>
      <c r="B2147" s="1">
        <v>66.16</v>
      </c>
      <c r="C2147" s="1">
        <v>36.46</v>
      </c>
      <c r="D2147" s="1">
        <v>37.97</v>
      </c>
      <c r="E2147" s="1">
        <v>59.94</v>
      </c>
      <c r="F2147" s="1">
        <v>36.28</v>
      </c>
      <c r="G2147" s="1">
        <v>25.75</v>
      </c>
      <c r="H2147" s="1">
        <v>65.98</v>
      </c>
      <c r="I2147" s="1">
        <v>300</v>
      </c>
      <c r="J2147" s="52">
        <f t="shared" si="33"/>
        <v>7.8567499999999998E-2</v>
      </c>
    </row>
    <row r="2148" spans="1:10" x14ac:dyDescent="0.35">
      <c r="A2148" s="1" t="s">
        <v>15537</v>
      </c>
      <c r="B2148" s="1">
        <v>49.94</v>
      </c>
      <c r="C2148" s="1">
        <v>34.64</v>
      </c>
      <c r="D2148" s="1">
        <v>35.93</v>
      </c>
      <c r="E2148" s="1">
        <v>64.319999999999993</v>
      </c>
      <c r="F2148" s="1">
        <v>37.42</v>
      </c>
      <c r="G2148" s="1">
        <v>23.94</v>
      </c>
      <c r="H2148" s="1">
        <v>56.81</v>
      </c>
      <c r="I2148" s="1">
        <v>273.64999999999998</v>
      </c>
      <c r="J2148" s="52">
        <f t="shared" si="33"/>
        <v>7.2081249999999999E-2</v>
      </c>
    </row>
    <row r="2149" spans="1:10" x14ac:dyDescent="0.35">
      <c r="A2149" s="1" t="s">
        <v>15536</v>
      </c>
      <c r="B2149" s="1">
        <v>43</v>
      </c>
      <c r="C2149" s="1">
        <v>33.950000000000003</v>
      </c>
      <c r="D2149" s="1">
        <v>33.32</v>
      </c>
      <c r="E2149" s="1">
        <v>43.1</v>
      </c>
      <c r="F2149" s="1">
        <v>37.380000000000003</v>
      </c>
      <c r="G2149" s="1">
        <v>19.670000000000002</v>
      </c>
      <c r="H2149" s="1">
        <v>50.71</v>
      </c>
      <c r="I2149" s="1">
        <v>314.73</v>
      </c>
      <c r="J2149" s="52">
        <f t="shared" si="33"/>
        <v>7.1982500000000005E-2</v>
      </c>
    </row>
    <row r="2150" spans="1:10" x14ac:dyDescent="0.35">
      <c r="A2150" s="1" t="s">
        <v>15535</v>
      </c>
      <c r="B2150" s="1">
        <v>40</v>
      </c>
      <c r="C2150" s="1">
        <v>30.03</v>
      </c>
      <c r="D2150" s="1">
        <v>32.22</v>
      </c>
      <c r="E2150" s="1">
        <v>38</v>
      </c>
      <c r="F2150" s="1">
        <v>25.15</v>
      </c>
      <c r="G2150" s="1">
        <v>20</v>
      </c>
      <c r="H2150" s="1">
        <v>49</v>
      </c>
      <c r="I2150" s="1">
        <v>302.27999999999997</v>
      </c>
      <c r="J2150" s="52">
        <f t="shared" si="33"/>
        <v>6.7084999999999992E-2</v>
      </c>
    </row>
    <row r="2151" spans="1:10" x14ac:dyDescent="0.35">
      <c r="A2151" s="1" t="s">
        <v>15534</v>
      </c>
      <c r="B2151" s="1">
        <v>42.44</v>
      </c>
      <c r="C2151" s="1">
        <v>30.03</v>
      </c>
      <c r="D2151" s="1">
        <v>30</v>
      </c>
      <c r="E2151" s="1">
        <v>37.4</v>
      </c>
      <c r="F2151" s="1">
        <v>30.8</v>
      </c>
      <c r="G2151" s="1">
        <v>17.579999999999998</v>
      </c>
      <c r="H2151" s="1">
        <v>46.66</v>
      </c>
      <c r="I2151" s="1">
        <v>300</v>
      </c>
      <c r="J2151" s="52">
        <f t="shared" si="33"/>
        <v>6.686375E-2</v>
      </c>
    </row>
    <row r="2152" spans="1:10" x14ac:dyDescent="0.35">
      <c r="A2152" s="1" t="s">
        <v>15533</v>
      </c>
      <c r="B2152" s="1">
        <v>47.6</v>
      </c>
      <c r="C2152" s="1">
        <v>27.92</v>
      </c>
      <c r="D2152" s="1">
        <v>29.6</v>
      </c>
      <c r="E2152" s="1">
        <v>37.4</v>
      </c>
      <c r="F2152" s="1">
        <v>24.9</v>
      </c>
      <c r="G2152" s="1">
        <v>17.5</v>
      </c>
      <c r="H2152" s="1">
        <v>43.09</v>
      </c>
      <c r="I2152" s="1">
        <v>294</v>
      </c>
      <c r="J2152" s="52">
        <f t="shared" si="33"/>
        <v>6.5251249999999997E-2</v>
      </c>
    </row>
    <row r="2153" spans="1:10" x14ac:dyDescent="0.35">
      <c r="A2153" s="1" t="s">
        <v>15532</v>
      </c>
      <c r="B2153" s="1">
        <v>49.19</v>
      </c>
      <c r="C2153" s="1">
        <v>25.12</v>
      </c>
      <c r="D2153" s="1">
        <v>29.39</v>
      </c>
      <c r="E2153" s="1">
        <v>37.25</v>
      </c>
      <c r="F2153" s="1">
        <v>10.1</v>
      </c>
      <c r="G2153" s="1">
        <v>17.600000000000001</v>
      </c>
      <c r="H2153" s="1">
        <v>43.92</v>
      </c>
      <c r="I2153" s="1">
        <v>279</v>
      </c>
      <c r="J2153" s="52">
        <f t="shared" si="33"/>
        <v>6.1446250000000001E-2</v>
      </c>
    </row>
    <row r="2154" spans="1:10" x14ac:dyDescent="0.35">
      <c r="A2154" s="1" t="s">
        <v>15531</v>
      </c>
      <c r="B2154" s="1">
        <v>49.84</v>
      </c>
      <c r="C2154" s="1">
        <v>24.73</v>
      </c>
      <c r="D2154" s="1">
        <v>29.1</v>
      </c>
      <c r="E2154" s="1">
        <v>38.01</v>
      </c>
      <c r="F2154" s="1">
        <v>20.059999999999999</v>
      </c>
      <c r="G2154" s="1">
        <v>17.86</v>
      </c>
      <c r="H2154" s="1">
        <v>46.79</v>
      </c>
      <c r="I2154" s="1">
        <v>254.98</v>
      </c>
      <c r="J2154" s="52">
        <f t="shared" si="33"/>
        <v>6.0171250000000003E-2</v>
      </c>
    </row>
    <row r="2155" spans="1:10" x14ac:dyDescent="0.35">
      <c r="A2155" s="1" t="s">
        <v>15530</v>
      </c>
      <c r="B2155" s="1">
        <v>44</v>
      </c>
      <c r="C2155" s="1">
        <v>24.93</v>
      </c>
      <c r="D2155" s="1">
        <v>30.43</v>
      </c>
      <c r="E2155" s="1">
        <v>43.71</v>
      </c>
      <c r="F2155" s="1">
        <v>26.73</v>
      </c>
      <c r="G2155" s="1">
        <v>23.18</v>
      </c>
      <c r="H2155" s="1">
        <v>51.32</v>
      </c>
      <c r="I2155" s="1">
        <v>246.24</v>
      </c>
      <c r="J2155" s="52">
        <f t="shared" si="33"/>
        <v>6.1317500000000004E-2</v>
      </c>
    </row>
    <row r="2156" spans="1:10" x14ac:dyDescent="0.35">
      <c r="A2156" s="1" t="s">
        <v>15529</v>
      </c>
      <c r="B2156" s="1">
        <v>39.94</v>
      </c>
      <c r="C2156" s="1">
        <v>27.44</v>
      </c>
      <c r="D2156" s="1">
        <v>34.67</v>
      </c>
      <c r="E2156" s="1">
        <v>50</v>
      </c>
      <c r="F2156" s="1">
        <v>33.97</v>
      </c>
      <c r="G2156" s="1">
        <v>30.25</v>
      </c>
      <c r="H2156" s="1">
        <v>60</v>
      </c>
      <c r="I2156" s="1">
        <v>294.77</v>
      </c>
      <c r="J2156" s="52">
        <f t="shared" si="33"/>
        <v>7.1379999999999999E-2</v>
      </c>
    </row>
    <row r="2157" spans="1:10" x14ac:dyDescent="0.35">
      <c r="A2157" s="1" t="s">
        <v>15528</v>
      </c>
      <c r="B2157" s="1">
        <v>38.93</v>
      </c>
      <c r="C2157" s="1">
        <v>31.07</v>
      </c>
      <c r="D2157" s="1">
        <v>38.979999999999997</v>
      </c>
      <c r="E2157" s="1">
        <v>52.4</v>
      </c>
      <c r="F2157" s="1">
        <v>38.69</v>
      </c>
      <c r="G2157" s="1">
        <v>39.9</v>
      </c>
      <c r="H2157" s="1">
        <v>60</v>
      </c>
      <c r="I2157" s="1">
        <v>275</v>
      </c>
      <c r="J2157" s="52">
        <f t="shared" si="33"/>
        <v>7.1871249999999998E-2</v>
      </c>
    </row>
    <row r="2158" spans="1:10" x14ac:dyDescent="0.35">
      <c r="A2158" s="1" t="s">
        <v>15527</v>
      </c>
      <c r="B2158" s="1">
        <v>39.96</v>
      </c>
      <c r="C2158" s="1">
        <v>31.99</v>
      </c>
      <c r="D2158" s="1">
        <v>39.96</v>
      </c>
      <c r="E2158" s="1">
        <v>62.74</v>
      </c>
      <c r="F2158" s="1">
        <v>41.8</v>
      </c>
      <c r="G2158" s="1">
        <v>33.11</v>
      </c>
      <c r="H2158" s="1">
        <v>66.33</v>
      </c>
      <c r="I2158" s="1">
        <v>240.1</v>
      </c>
      <c r="J2158" s="52">
        <f t="shared" si="33"/>
        <v>6.9498749999999998E-2</v>
      </c>
    </row>
    <row r="2159" spans="1:10" x14ac:dyDescent="0.35">
      <c r="A2159" s="1" t="s">
        <v>15526</v>
      </c>
      <c r="B2159" s="1">
        <v>39.94</v>
      </c>
      <c r="C2159" s="1">
        <v>25.65</v>
      </c>
      <c r="D2159" s="1">
        <v>39.31</v>
      </c>
      <c r="E2159" s="1">
        <v>65</v>
      </c>
      <c r="F2159" s="1">
        <v>39.08</v>
      </c>
      <c r="G2159" s="1">
        <v>26.85</v>
      </c>
      <c r="H2159" s="1">
        <v>66.150000000000006</v>
      </c>
      <c r="I2159" s="1">
        <v>236.6</v>
      </c>
      <c r="J2159" s="52">
        <f t="shared" si="33"/>
        <v>6.7322500000000007E-2</v>
      </c>
    </row>
    <row r="2160" spans="1:10" x14ac:dyDescent="0.35">
      <c r="A2160" s="1" t="s">
        <v>15525</v>
      </c>
      <c r="B2160" s="1">
        <v>36</v>
      </c>
      <c r="C2160" s="1">
        <v>25.4</v>
      </c>
      <c r="D2160" s="1">
        <v>41.15</v>
      </c>
      <c r="E2160" s="1">
        <v>68.819999999999993</v>
      </c>
      <c r="F2160" s="1">
        <v>40.299999999999997</v>
      </c>
      <c r="G2160" s="1">
        <v>26.61</v>
      </c>
      <c r="H2160" s="1">
        <v>62.9</v>
      </c>
      <c r="I2160" s="1">
        <v>236</v>
      </c>
      <c r="J2160" s="52">
        <f t="shared" si="33"/>
        <v>6.7147500000000013E-2</v>
      </c>
    </row>
    <row r="2161" spans="1:10" x14ac:dyDescent="0.35">
      <c r="A2161" s="1" t="s">
        <v>15524</v>
      </c>
      <c r="B2161" s="1">
        <v>36</v>
      </c>
      <c r="C2161" s="1">
        <v>23.22</v>
      </c>
      <c r="D2161" s="1">
        <v>33</v>
      </c>
      <c r="E2161" s="1">
        <v>45.79</v>
      </c>
      <c r="F2161" s="1">
        <v>37.51</v>
      </c>
      <c r="G2161" s="1">
        <v>24.1</v>
      </c>
      <c r="H2161" s="1">
        <v>55.92</v>
      </c>
      <c r="I2161" s="1">
        <v>194.99</v>
      </c>
      <c r="J2161" s="52">
        <f t="shared" si="33"/>
        <v>5.6316249999999998E-2</v>
      </c>
    </row>
    <row r="2162" spans="1:10" x14ac:dyDescent="0.35">
      <c r="A2162" s="1" t="s">
        <v>15523</v>
      </c>
      <c r="B2162" s="1">
        <v>30.31</v>
      </c>
      <c r="C2162" s="1">
        <v>21.6</v>
      </c>
      <c r="D2162" s="1">
        <v>44.9</v>
      </c>
      <c r="E2162" s="1">
        <v>50.89</v>
      </c>
      <c r="F2162" s="1">
        <v>31.06</v>
      </c>
      <c r="G2162" s="1">
        <v>22.26</v>
      </c>
      <c r="H2162" s="1">
        <v>54.38</v>
      </c>
      <c r="I2162" s="1">
        <v>173.26</v>
      </c>
      <c r="J2162" s="52">
        <f t="shared" si="33"/>
        <v>5.3582499999999998E-2</v>
      </c>
    </row>
    <row r="2163" spans="1:10" x14ac:dyDescent="0.35">
      <c r="A2163" s="1" t="s">
        <v>15522</v>
      </c>
      <c r="B2163" s="1">
        <v>26.7</v>
      </c>
      <c r="C2163" s="1">
        <v>20.98</v>
      </c>
      <c r="D2163" s="1">
        <v>30.2</v>
      </c>
      <c r="E2163" s="1">
        <v>38.81</v>
      </c>
      <c r="F2163" s="1">
        <v>29.96</v>
      </c>
      <c r="G2163" s="1">
        <v>20.22</v>
      </c>
      <c r="H2163" s="1">
        <v>47.82</v>
      </c>
      <c r="I2163" s="1">
        <v>152.30000000000001</v>
      </c>
      <c r="J2163" s="52">
        <f t="shared" si="33"/>
        <v>4.5873749999999998E-2</v>
      </c>
    </row>
    <row r="2164" spans="1:10" x14ac:dyDescent="0.35">
      <c r="A2164" s="1" t="s">
        <v>15521</v>
      </c>
      <c r="B2164" s="1">
        <v>25.01</v>
      </c>
      <c r="C2164" s="1">
        <v>21.19</v>
      </c>
      <c r="D2164" s="1">
        <v>28.08</v>
      </c>
      <c r="E2164" s="1">
        <v>37.1</v>
      </c>
      <c r="F2164" s="1">
        <v>31.07</v>
      </c>
      <c r="G2164" s="1">
        <v>19.670000000000002</v>
      </c>
      <c r="H2164" s="1">
        <v>45.1</v>
      </c>
      <c r="I2164" s="1">
        <v>159.9</v>
      </c>
      <c r="J2164" s="52">
        <f t="shared" si="33"/>
        <v>4.589E-2</v>
      </c>
    </row>
    <row r="2165" spans="1:10" x14ac:dyDescent="0.35">
      <c r="A2165" s="1" t="s">
        <v>15520</v>
      </c>
      <c r="B2165" s="1">
        <v>22.51</v>
      </c>
      <c r="C2165" s="1">
        <v>20.64</v>
      </c>
      <c r="D2165" s="1">
        <v>26.9</v>
      </c>
      <c r="E2165" s="1">
        <v>34.1</v>
      </c>
      <c r="F2165" s="1">
        <v>30.63</v>
      </c>
      <c r="G2165" s="1">
        <v>19.25</v>
      </c>
      <c r="H2165" s="1">
        <v>44.17</v>
      </c>
      <c r="I2165" s="1">
        <v>151</v>
      </c>
      <c r="J2165" s="52">
        <f t="shared" si="33"/>
        <v>4.3650000000000001E-2</v>
      </c>
    </row>
    <row r="2166" spans="1:10" x14ac:dyDescent="0.35">
      <c r="A2166" s="1" t="s">
        <v>15519</v>
      </c>
      <c r="B2166" s="1">
        <v>22</v>
      </c>
      <c r="C2166" s="1">
        <v>21.13</v>
      </c>
      <c r="D2166" s="1">
        <v>27</v>
      </c>
      <c r="E2166" s="1">
        <v>34</v>
      </c>
      <c r="F2166" s="1">
        <v>30.5</v>
      </c>
      <c r="G2166" s="1">
        <v>19.309999999999999</v>
      </c>
      <c r="H2166" s="1">
        <v>44.14</v>
      </c>
      <c r="I2166" s="1">
        <v>150</v>
      </c>
      <c r="J2166" s="52">
        <f t="shared" si="33"/>
        <v>4.351E-2</v>
      </c>
    </row>
    <row r="2167" spans="1:10" x14ac:dyDescent="0.35">
      <c r="A2167" s="1" t="s">
        <v>15518</v>
      </c>
      <c r="B2167" s="1">
        <v>26.72</v>
      </c>
      <c r="C2167" s="1">
        <v>21.78</v>
      </c>
      <c r="D2167" s="1">
        <v>27.98</v>
      </c>
      <c r="E2167" s="1">
        <v>34</v>
      </c>
      <c r="F2167" s="1">
        <v>36.57</v>
      </c>
      <c r="G2167" s="1">
        <v>20.76</v>
      </c>
      <c r="H2167" s="1">
        <v>45.7</v>
      </c>
      <c r="I2167" s="1">
        <v>170</v>
      </c>
      <c r="J2167" s="52">
        <f t="shared" si="33"/>
        <v>4.7938750000000002E-2</v>
      </c>
    </row>
    <row r="2168" spans="1:10" x14ac:dyDescent="0.35">
      <c r="A2168" s="1" t="s">
        <v>15517</v>
      </c>
      <c r="B2168" s="1">
        <v>36.4</v>
      </c>
      <c r="C2168" s="1">
        <v>29.73</v>
      </c>
      <c r="D2168" s="1">
        <v>29.87</v>
      </c>
      <c r="E2168" s="1">
        <v>35.6</v>
      </c>
      <c r="F2168" s="1">
        <v>45.93</v>
      </c>
      <c r="G2168" s="1">
        <v>25.43</v>
      </c>
      <c r="H2168" s="1">
        <v>61.87</v>
      </c>
      <c r="I2168" s="1">
        <v>181.41</v>
      </c>
      <c r="J2168" s="52">
        <f t="shared" si="33"/>
        <v>5.5780000000000003E-2</v>
      </c>
    </row>
    <row r="2169" spans="1:10" x14ac:dyDescent="0.35">
      <c r="A2169" s="1" t="s">
        <v>15516</v>
      </c>
      <c r="B2169" s="1">
        <v>44.94</v>
      </c>
      <c r="C2169" s="1">
        <v>36.5</v>
      </c>
      <c r="D2169" s="1">
        <v>32.090000000000003</v>
      </c>
      <c r="E2169" s="1">
        <v>35</v>
      </c>
      <c r="F2169" s="1">
        <v>55.56</v>
      </c>
      <c r="G2169" s="1">
        <v>27.21</v>
      </c>
      <c r="H2169" s="1">
        <v>70.97</v>
      </c>
      <c r="I2169" s="1">
        <v>206.65</v>
      </c>
      <c r="J2169" s="52">
        <f t="shared" si="33"/>
        <v>6.3614999999999991E-2</v>
      </c>
    </row>
    <row r="2170" spans="1:10" x14ac:dyDescent="0.35">
      <c r="A2170" s="1" t="s">
        <v>15515</v>
      </c>
      <c r="B2170" s="1">
        <v>45.98</v>
      </c>
      <c r="C2170" s="1">
        <v>40.44</v>
      </c>
      <c r="D2170" s="1">
        <v>34.42</v>
      </c>
      <c r="E2170" s="1">
        <v>37.4</v>
      </c>
      <c r="F2170" s="1">
        <v>53.56</v>
      </c>
      <c r="G2170" s="1">
        <v>27.96</v>
      </c>
      <c r="H2170" s="1">
        <v>67</v>
      </c>
      <c r="I2170" s="1">
        <v>285.64</v>
      </c>
      <c r="J2170" s="52">
        <f t="shared" si="33"/>
        <v>7.4049999999999991E-2</v>
      </c>
    </row>
    <row r="2171" spans="1:10" x14ac:dyDescent="0.35">
      <c r="A2171" s="1" t="s">
        <v>15514</v>
      </c>
      <c r="B2171" s="1">
        <v>60.5</v>
      </c>
      <c r="C2171" s="1">
        <v>38.1</v>
      </c>
      <c r="D2171" s="1">
        <v>35.1</v>
      </c>
      <c r="E2171" s="1">
        <v>39.9</v>
      </c>
      <c r="F2171" s="1">
        <v>45.95</v>
      </c>
      <c r="G2171" s="1">
        <v>25.5</v>
      </c>
      <c r="H2171" s="1">
        <v>50.5</v>
      </c>
      <c r="I2171" s="1">
        <v>249.9</v>
      </c>
      <c r="J2171" s="52">
        <f t="shared" si="33"/>
        <v>6.8181249999999999E-2</v>
      </c>
    </row>
    <row r="2172" spans="1:10" x14ac:dyDescent="0.35">
      <c r="A2172" s="1" t="s">
        <v>15513</v>
      </c>
      <c r="B2172" s="1">
        <v>57.22</v>
      </c>
      <c r="C2172" s="1">
        <v>34.880000000000003</v>
      </c>
      <c r="D2172" s="1">
        <v>40.799999999999997</v>
      </c>
      <c r="E2172" s="1">
        <v>38</v>
      </c>
      <c r="F2172" s="1">
        <v>42.2</v>
      </c>
      <c r="G2172" s="1">
        <v>21.97</v>
      </c>
      <c r="H2172" s="1">
        <v>45</v>
      </c>
      <c r="I2172" s="1">
        <v>204</v>
      </c>
      <c r="J2172" s="52">
        <f t="shared" si="33"/>
        <v>6.0508749999999993E-2</v>
      </c>
    </row>
    <row r="2173" spans="1:10" x14ac:dyDescent="0.35">
      <c r="A2173" s="1" t="s">
        <v>15512</v>
      </c>
      <c r="B2173" s="1">
        <v>49.94</v>
      </c>
      <c r="C2173" s="1">
        <v>31.3</v>
      </c>
      <c r="D2173" s="1">
        <v>41.76</v>
      </c>
      <c r="E2173" s="1">
        <v>36.4</v>
      </c>
      <c r="F2173" s="1">
        <v>39.11</v>
      </c>
      <c r="G2173" s="1">
        <v>20.27</v>
      </c>
      <c r="H2173" s="1">
        <v>42.67</v>
      </c>
      <c r="I2173" s="1">
        <v>181.14</v>
      </c>
      <c r="J2173" s="52">
        <f t="shared" si="33"/>
        <v>5.5323749999999998E-2</v>
      </c>
    </row>
    <row r="2174" spans="1:10" x14ac:dyDescent="0.35">
      <c r="A2174" s="1" t="s">
        <v>15511</v>
      </c>
      <c r="B2174" s="1">
        <v>47.1</v>
      </c>
      <c r="C2174" s="1">
        <v>26.83</v>
      </c>
      <c r="D2174" s="1">
        <v>42.84</v>
      </c>
      <c r="E2174" s="1">
        <v>35.200000000000003</v>
      </c>
      <c r="F2174" s="1">
        <v>34.299999999999997</v>
      </c>
      <c r="G2174" s="1">
        <v>19.04</v>
      </c>
      <c r="H2174" s="1">
        <v>41.07</v>
      </c>
      <c r="I2174" s="1">
        <v>171.94</v>
      </c>
      <c r="J2174" s="52">
        <f t="shared" si="33"/>
        <v>5.2290000000000003E-2</v>
      </c>
    </row>
    <row r="2175" spans="1:10" x14ac:dyDescent="0.35">
      <c r="A2175" s="1" t="s">
        <v>15510</v>
      </c>
      <c r="B2175" s="1">
        <v>44.94</v>
      </c>
      <c r="C2175" s="1">
        <v>24.32</v>
      </c>
      <c r="D2175" s="1">
        <v>36.14</v>
      </c>
      <c r="E2175" s="1">
        <v>34.799999999999997</v>
      </c>
      <c r="F2175" s="1">
        <v>32.29</v>
      </c>
      <c r="G2175" s="1">
        <v>18.25</v>
      </c>
      <c r="H2175" s="1">
        <v>37.450000000000003</v>
      </c>
      <c r="I2175" s="1">
        <v>159.91</v>
      </c>
      <c r="J2175" s="52">
        <f t="shared" si="33"/>
        <v>4.85125E-2</v>
      </c>
    </row>
    <row r="2176" spans="1:10" x14ac:dyDescent="0.35">
      <c r="A2176" s="1" t="s">
        <v>15509</v>
      </c>
      <c r="B2176" s="1">
        <v>46.22</v>
      </c>
      <c r="C2176" s="1">
        <v>24.07</v>
      </c>
      <c r="D2176" s="1">
        <v>29.28</v>
      </c>
      <c r="E2176" s="1">
        <v>33.9</v>
      </c>
      <c r="F2176" s="1">
        <v>31.1</v>
      </c>
      <c r="G2176" s="1">
        <v>17.3</v>
      </c>
      <c r="H2176" s="1">
        <v>34.26</v>
      </c>
      <c r="I2176" s="1">
        <v>147.1</v>
      </c>
      <c r="J2176" s="52">
        <f t="shared" si="33"/>
        <v>4.540375E-2</v>
      </c>
    </row>
    <row r="2177" spans="1:10" x14ac:dyDescent="0.35">
      <c r="A2177" s="1" t="s">
        <v>15508</v>
      </c>
      <c r="B2177" s="1">
        <v>41.87</v>
      </c>
      <c r="C2177" s="1">
        <v>23</v>
      </c>
      <c r="D2177" s="1">
        <v>26.3</v>
      </c>
      <c r="E2177" s="1">
        <v>32.4</v>
      </c>
      <c r="F2177" s="1">
        <v>31.55</v>
      </c>
      <c r="G2177" s="1">
        <v>18.09</v>
      </c>
      <c r="H2177" s="1">
        <v>38.51</v>
      </c>
      <c r="I2177" s="1">
        <v>140.82</v>
      </c>
      <c r="J2177" s="52">
        <f t="shared" si="33"/>
        <v>4.4067499999999996E-2</v>
      </c>
    </row>
    <row r="2178" spans="1:10" x14ac:dyDescent="0.35">
      <c r="A2178" s="1" t="s">
        <v>15507</v>
      </c>
      <c r="B2178" s="1">
        <v>39.340000000000003</v>
      </c>
      <c r="C2178" s="1">
        <v>22.98</v>
      </c>
      <c r="D2178" s="1">
        <v>26.98</v>
      </c>
      <c r="E2178" s="1">
        <v>34</v>
      </c>
      <c r="F2178" s="1">
        <v>31.8</v>
      </c>
      <c r="G2178" s="1">
        <v>19.11</v>
      </c>
      <c r="H2178" s="1">
        <v>42.97</v>
      </c>
      <c r="I2178" s="1">
        <v>150</v>
      </c>
      <c r="J2178" s="52">
        <f t="shared" si="33"/>
        <v>4.5897500000000008E-2</v>
      </c>
    </row>
    <row r="2179" spans="1:10" x14ac:dyDescent="0.35">
      <c r="A2179" s="1" t="s">
        <v>15506</v>
      </c>
      <c r="B2179" s="1">
        <v>40</v>
      </c>
      <c r="C2179" s="1">
        <v>24.95</v>
      </c>
      <c r="D2179" s="1">
        <v>30</v>
      </c>
      <c r="E2179" s="1">
        <v>38.4</v>
      </c>
      <c r="F2179" s="1">
        <v>35.74</v>
      </c>
      <c r="G2179" s="1">
        <v>22.01</v>
      </c>
      <c r="H2179" s="1">
        <v>49.35</v>
      </c>
      <c r="I2179" s="1">
        <v>183.8</v>
      </c>
      <c r="J2179" s="52">
        <f t="shared" ref="J2179:J2242" si="34">(AVERAGE(B2179:I2179))/1000</f>
        <v>5.3031250000000002E-2</v>
      </c>
    </row>
    <row r="2180" spans="1:10" x14ac:dyDescent="0.35">
      <c r="A2180" s="1" t="s">
        <v>15505</v>
      </c>
      <c r="B2180" s="1">
        <v>41</v>
      </c>
      <c r="C2180" s="1">
        <v>31.99</v>
      </c>
      <c r="D2180" s="1">
        <v>35</v>
      </c>
      <c r="E2180" s="1">
        <v>56.5</v>
      </c>
      <c r="F2180" s="1">
        <v>43.94</v>
      </c>
      <c r="G2180" s="1">
        <v>26.63</v>
      </c>
      <c r="H2180" s="1">
        <v>57.19</v>
      </c>
      <c r="I2180" s="1">
        <v>204.37</v>
      </c>
      <c r="J2180" s="52">
        <f t="shared" si="34"/>
        <v>6.2077500000000001E-2</v>
      </c>
    </row>
    <row r="2181" spans="1:10" x14ac:dyDescent="0.35">
      <c r="A2181" s="1" t="s">
        <v>15504</v>
      </c>
      <c r="B2181" s="1">
        <v>40</v>
      </c>
      <c r="C2181" s="1">
        <v>31.27</v>
      </c>
      <c r="D2181" s="1">
        <v>39.06</v>
      </c>
      <c r="E2181" s="1">
        <v>61.5</v>
      </c>
      <c r="F2181" s="1">
        <v>45.1</v>
      </c>
      <c r="G2181" s="1">
        <v>31.12</v>
      </c>
      <c r="H2181" s="1">
        <v>63.58</v>
      </c>
      <c r="I2181" s="1">
        <v>246</v>
      </c>
      <c r="J2181" s="52">
        <f t="shared" si="34"/>
        <v>6.9703749999999995E-2</v>
      </c>
    </row>
    <row r="2182" spans="1:10" x14ac:dyDescent="0.35">
      <c r="A2182" s="1" t="s">
        <v>15503</v>
      </c>
      <c r="B2182" s="1">
        <v>44.94</v>
      </c>
      <c r="C2182" s="1">
        <v>32.44</v>
      </c>
      <c r="D2182" s="1">
        <v>39.6</v>
      </c>
      <c r="E2182" s="1">
        <v>72.400000000000006</v>
      </c>
      <c r="F2182" s="1">
        <v>45.06</v>
      </c>
      <c r="G2182" s="1">
        <v>34.549999999999997</v>
      </c>
      <c r="H2182" s="1">
        <v>66.41</v>
      </c>
      <c r="I2182" s="1">
        <v>299.89999999999998</v>
      </c>
      <c r="J2182" s="52">
        <f t="shared" si="34"/>
        <v>7.9412499999999997E-2</v>
      </c>
    </row>
    <row r="2183" spans="1:10" x14ac:dyDescent="0.35">
      <c r="A2183" s="1" t="s">
        <v>15502</v>
      </c>
      <c r="B2183" s="1">
        <v>42.21</v>
      </c>
      <c r="C2183" s="1">
        <v>29.94</v>
      </c>
      <c r="D2183" s="1">
        <v>38.979999999999997</v>
      </c>
      <c r="E2183" s="1">
        <v>59.72</v>
      </c>
      <c r="F2183" s="1">
        <v>39.409999999999997</v>
      </c>
      <c r="G2183" s="1">
        <v>28.94</v>
      </c>
      <c r="H2183" s="1">
        <v>61.28</v>
      </c>
      <c r="I2183" s="1">
        <v>266</v>
      </c>
      <c r="J2183" s="52">
        <f t="shared" si="34"/>
        <v>7.0809999999999998E-2</v>
      </c>
    </row>
    <row r="2184" spans="1:10" x14ac:dyDescent="0.35">
      <c r="A2184" s="1" t="s">
        <v>15501</v>
      </c>
      <c r="B2184" s="1">
        <v>44.94</v>
      </c>
      <c r="C2184" s="1">
        <v>26.14</v>
      </c>
      <c r="D2184" s="1">
        <v>37.96</v>
      </c>
      <c r="E2184" s="1">
        <v>50</v>
      </c>
      <c r="F2184" s="1">
        <v>35.799999999999997</v>
      </c>
      <c r="G2184" s="1">
        <v>28.31</v>
      </c>
      <c r="H2184" s="1">
        <v>58.83</v>
      </c>
      <c r="I2184" s="1">
        <v>290</v>
      </c>
      <c r="J2184" s="52">
        <f t="shared" si="34"/>
        <v>7.1497500000000005E-2</v>
      </c>
    </row>
    <row r="2185" spans="1:10" x14ac:dyDescent="0.35">
      <c r="A2185" s="1" t="s">
        <v>15500</v>
      </c>
      <c r="B2185" s="1">
        <v>39.96</v>
      </c>
      <c r="C2185" s="1">
        <v>26.55</v>
      </c>
      <c r="D2185" s="1">
        <v>40.67</v>
      </c>
      <c r="E2185" s="1">
        <v>50</v>
      </c>
      <c r="F2185" s="1">
        <v>36.81</v>
      </c>
      <c r="G2185" s="1">
        <v>26.35</v>
      </c>
      <c r="H2185" s="1">
        <v>54.82</v>
      </c>
      <c r="I2185" s="1">
        <v>299.98</v>
      </c>
      <c r="J2185" s="52">
        <f t="shared" si="34"/>
        <v>7.1892500000000012E-2</v>
      </c>
    </row>
    <row r="2186" spans="1:10" x14ac:dyDescent="0.35">
      <c r="A2186" s="1" t="s">
        <v>15499</v>
      </c>
      <c r="B2186" s="1">
        <v>36.1</v>
      </c>
      <c r="C2186" s="1">
        <v>21.82</v>
      </c>
      <c r="D2186" s="1">
        <v>32.92</v>
      </c>
      <c r="E2186" s="1">
        <v>56.17</v>
      </c>
      <c r="F2186" s="1">
        <v>34.229999999999997</v>
      </c>
      <c r="G2186" s="1">
        <v>24.18</v>
      </c>
      <c r="H2186" s="1">
        <v>54.24</v>
      </c>
      <c r="I2186" s="1">
        <v>227.6</v>
      </c>
      <c r="J2186" s="52">
        <f t="shared" si="34"/>
        <v>6.0907499999999996E-2</v>
      </c>
    </row>
    <row r="2187" spans="1:10" x14ac:dyDescent="0.35">
      <c r="A2187" s="1" t="s">
        <v>15498</v>
      </c>
      <c r="B2187" s="1">
        <v>28.85</v>
      </c>
      <c r="C2187" s="1">
        <v>21.31</v>
      </c>
      <c r="D2187" s="1">
        <v>30.3</v>
      </c>
      <c r="E2187" s="1">
        <v>36.700000000000003</v>
      </c>
      <c r="F2187" s="1">
        <v>34</v>
      </c>
      <c r="G2187" s="1">
        <v>22.93</v>
      </c>
      <c r="H2187" s="1">
        <v>49.77</v>
      </c>
      <c r="I2187" s="1">
        <v>227.6</v>
      </c>
      <c r="J2187" s="52">
        <f t="shared" si="34"/>
        <v>5.6432500000000003E-2</v>
      </c>
    </row>
    <row r="2188" spans="1:10" x14ac:dyDescent="0.35">
      <c r="A2188" s="1" t="s">
        <v>15497</v>
      </c>
      <c r="B2188" s="1">
        <v>23.63</v>
      </c>
      <c r="C2188" s="1">
        <v>21.28</v>
      </c>
      <c r="D2188" s="1">
        <v>28.79</v>
      </c>
      <c r="E2188" s="1">
        <v>32.5</v>
      </c>
      <c r="F2188" s="1">
        <v>35</v>
      </c>
      <c r="G2188" s="1">
        <v>21.8</v>
      </c>
      <c r="H2188" s="1">
        <v>47</v>
      </c>
      <c r="I2188" s="1">
        <v>251.05</v>
      </c>
      <c r="J2188" s="52">
        <f t="shared" si="34"/>
        <v>5.7631250000000002E-2</v>
      </c>
    </row>
    <row r="2189" spans="1:10" x14ac:dyDescent="0.35">
      <c r="A2189" s="1" t="s">
        <v>15496</v>
      </c>
      <c r="B2189" s="1">
        <v>24</v>
      </c>
      <c r="C2189" s="1">
        <v>19.84</v>
      </c>
      <c r="D2189" s="1">
        <v>27.4</v>
      </c>
      <c r="E2189" s="1">
        <v>32.5</v>
      </c>
      <c r="F2189" s="1">
        <v>30.9</v>
      </c>
      <c r="G2189" s="1">
        <v>20.96</v>
      </c>
      <c r="H2189" s="1">
        <v>43.7</v>
      </c>
      <c r="I2189" s="1">
        <v>277.5</v>
      </c>
      <c r="J2189" s="52">
        <f t="shared" si="34"/>
        <v>5.96E-2</v>
      </c>
    </row>
    <row r="2190" spans="1:10" x14ac:dyDescent="0.35">
      <c r="A2190" s="1" t="s">
        <v>15495</v>
      </c>
      <c r="B2190" s="1">
        <v>27.49</v>
      </c>
      <c r="C2190" s="1">
        <v>19.91</v>
      </c>
      <c r="D2190" s="1">
        <v>26.49</v>
      </c>
      <c r="E2190" s="1">
        <v>32.4</v>
      </c>
      <c r="F2190" s="1">
        <v>30.9</v>
      </c>
      <c r="G2190" s="1">
        <v>20.71</v>
      </c>
      <c r="H2190" s="1">
        <v>43.96</v>
      </c>
      <c r="I2190" s="1">
        <v>227.6</v>
      </c>
      <c r="J2190" s="52">
        <f t="shared" si="34"/>
        <v>5.3682500000000008E-2</v>
      </c>
    </row>
    <row r="2191" spans="1:10" x14ac:dyDescent="0.35">
      <c r="A2191" s="1" t="s">
        <v>15494</v>
      </c>
      <c r="B2191" s="1">
        <v>24.96</v>
      </c>
      <c r="C2191" s="1">
        <v>20.09</v>
      </c>
      <c r="D2191" s="1">
        <v>26.42</v>
      </c>
      <c r="E2191" s="1">
        <v>34</v>
      </c>
      <c r="F2191" s="1">
        <v>31.04</v>
      </c>
      <c r="G2191" s="1">
        <v>22.4</v>
      </c>
      <c r="H2191" s="1">
        <v>47.17</v>
      </c>
      <c r="I2191" s="1">
        <v>281.60000000000002</v>
      </c>
      <c r="J2191" s="52">
        <f t="shared" si="34"/>
        <v>6.096E-2</v>
      </c>
    </row>
    <row r="2192" spans="1:10" x14ac:dyDescent="0.35">
      <c r="A2192" s="1" t="s">
        <v>15493</v>
      </c>
      <c r="B2192" s="1">
        <v>35.14</v>
      </c>
      <c r="C2192" s="1">
        <v>21.52</v>
      </c>
      <c r="D2192" s="1">
        <v>27.4</v>
      </c>
      <c r="E2192" s="1">
        <v>37.4</v>
      </c>
      <c r="F2192" s="1">
        <v>40.29</v>
      </c>
      <c r="G2192" s="1">
        <v>25.31</v>
      </c>
      <c r="H2192" s="1">
        <v>53.52</v>
      </c>
      <c r="I2192" s="1">
        <v>305.64999999999998</v>
      </c>
      <c r="J2192" s="52">
        <f t="shared" si="34"/>
        <v>6.8278749999999999E-2</v>
      </c>
    </row>
    <row r="2193" spans="1:10" x14ac:dyDescent="0.35">
      <c r="A2193" s="1" t="s">
        <v>15492</v>
      </c>
      <c r="B2193" s="1">
        <v>43.98</v>
      </c>
      <c r="C2193" s="1">
        <v>22.29</v>
      </c>
      <c r="D2193" s="1">
        <v>28.84</v>
      </c>
      <c r="E2193" s="1">
        <v>38.200000000000003</v>
      </c>
      <c r="F2193" s="1">
        <v>43.78</v>
      </c>
      <c r="G2193" s="1">
        <v>27.31</v>
      </c>
      <c r="H2193" s="1">
        <v>60.24</v>
      </c>
      <c r="I2193" s="1">
        <v>318.95</v>
      </c>
      <c r="J2193" s="52">
        <f t="shared" si="34"/>
        <v>7.2948749999999993E-2</v>
      </c>
    </row>
    <row r="2194" spans="1:10" x14ac:dyDescent="0.35">
      <c r="A2194" s="1" t="s">
        <v>15491</v>
      </c>
      <c r="B2194" s="1">
        <v>63.38</v>
      </c>
      <c r="C2194" s="1">
        <v>35.28</v>
      </c>
      <c r="D2194" s="1">
        <v>29.06</v>
      </c>
      <c r="E2194" s="1">
        <v>44.33</v>
      </c>
      <c r="F2194" s="1">
        <v>45.58</v>
      </c>
      <c r="G2194" s="1">
        <v>27.8</v>
      </c>
      <c r="H2194" s="1">
        <v>60.67</v>
      </c>
      <c r="I2194" s="1">
        <v>273.35000000000002</v>
      </c>
      <c r="J2194" s="52">
        <f t="shared" si="34"/>
        <v>7.2431250000000003E-2</v>
      </c>
    </row>
    <row r="2195" spans="1:10" x14ac:dyDescent="0.35">
      <c r="A2195" s="1" t="s">
        <v>15490</v>
      </c>
      <c r="B2195" s="1">
        <v>60.99</v>
      </c>
      <c r="C2195" s="1">
        <v>28.72</v>
      </c>
      <c r="D2195" s="1">
        <v>30</v>
      </c>
      <c r="E2195" s="1">
        <v>50.08</v>
      </c>
      <c r="F2195" s="1">
        <v>49.11</v>
      </c>
      <c r="G2195" s="1">
        <v>25</v>
      </c>
      <c r="H2195" s="1">
        <v>56.25</v>
      </c>
      <c r="I2195" s="1">
        <v>204.85</v>
      </c>
      <c r="J2195" s="52">
        <f t="shared" si="34"/>
        <v>6.3125000000000001E-2</v>
      </c>
    </row>
    <row r="2196" spans="1:10" x14ac:dyDescent="0.35">
      <c r="A2196" s="1" t="s">
        <v>15489</v>
      </c>
      <c r="B2196" s="1">
        <v>51.54</v>
      </c>
      <c r="C2196" s="1">
        <v>29</v>
      </c>
      <c r="D2196" s="1">
        <v>31.74</v>
      </c>
      <c r="E2196" s="1">
        <v>55.31</v>
      </c>
      <c r="F2196" s="1">
        <v>50</v>
      </c>
      <c r="G2196" s="1">
        <v>21.35</v>
      </c>
      <c r="H2196" s="1">
        <v>48.3</v>
      </c>
      <c r="I2196" s="1">
        <v>169.77</v>
      </c>
      <c r="J2196" s="52">
        <f t="shared" si="34"/>
        <v>5.7126249999999996E-2</v>
      </c>
    </row>
    <row r="2197" spans="1:10" x14ac:dyDescent="0.35">
      <c r="A2197" s="1" t="s">
        <v>15488</v>
      </c>
      <c r="B2197" s="1">
        <v>42.92</v>
      </c>
      <c r="C2197" s="1">
        <v>23.03</v>
      </c>
      <c r="D2197" s="1">
        <v>30.8</v>
      </c>
      <c r="E2197" s="1">
        <v>55.43</v>
      </c>
      <c r="F2197" s="1">
        <v>39.97</v>
      </c>
      <c r="G2197" s="1">
        <v>20.5</v>
      </c>
      <c r="H2197" s="1">
        <v>49.11</v>
      </c>
      <c r="I2197" s="1">
        <v>166.94</v>
      </c>
      <c r="J2197" s="52">
        <f t="shared" si="34"/>
        <v>5.3587499999999996E-2</v>
      </c>
    </row>
    <row r="2198" spans="1:10" x14ac:dyDescent="0.35">
      <c r="A2198" s="1" t="s">
        <v>15487</v>
      </c>
      <c r="B2198" s="1">
        <v>41.36</v>
      </c>
      <c r="C2198" s="1">
        <v>20.420000000000002</v>
      </c>
      <c r="D2198" s="1">
        <v>29.07</v>
      </c>
      <c r="E2198" s="1">
        <v>40</v>
      </c>
      <c r="F2198" s="1">
        <v>48.7</v>
      </c>
      <c r="G2198" s="1">
        <v>20</v>
      </c>
      <c r="H2198" s="1">
        <v>59.36</v>
      </c>
      <c r="I2198" s="1">
        <v>147.76</v>
      </c>
      <c r="J2198" s="52">
        <f t="shared" si="34"/>
        <v>5.0833750000000004E-2</v>
      </c>
    </row>
    <row r="2199" spans="1:10" x14ac:dyDescent="0.35">
      <c r="A2199" s="1" t="s">
        <v>15486</v>
      </c>
      <c r="B2199" s="1">
        <v>41.99</v>
      </c>
      <c r="C2199" s="1">
        <v>21</v>
      </c>
      <c r="D2199" s="1">
        <v>26.6</v>
      </c>
      <c r="E2199" s="1">
        <v>36.700000000000003</v>
      </c>
      <c r="F2199" s="1">
        <v>42.88</v>
      </c>
      <c r="G2199" s="1">
        <v>18.25</v>
      </c>
      <c r="H2199" s="1">
        <v>42.38</v>
      </c>
      <c r="I2199" s="1">
        <v>105.51</v>
      </c>
      <c r="J2199" s="52">
        <f t="shared" si="34"/>
        <v>4.191375E-2</v>
      </c>
    </row>
    <row r="2200" spans="1:10" x14ac:dyDescent="0.35">
      <c r="A2200" s="1" t="s">
        <v>15485</v>
      </c>
      <c r="B2200" s="1">
        <v>42.44</v>
      </c>
      <c r="C2200" s="1">
        <v>20</v>
      </c>
      <c r="D2200" s="1">
        <v>25.96</v>
      </c>
      <c r="E2200" s="1">
        <v>33.5</v>
      </c>
      <c r="F2200" s="1">
        <v>39.020000000000003</v>
      </c>
      <c r="G2200" s="1">
        <v>17.399999999999999</v>
      </c>
      <c r="H2200" s="1">
        <v>31</v>
      </c>
      <c r="I2200" s="1">
        <v>90.95</v>
      </c>
      <c r="J2200" s="52">
        <f t="shared" si="34"/>
        <v>3.7533750000000005E-2</v>
      </c>
    </row>
    <row r="2201" spans="1:10" x14ac:dyDescent="0.35">
      <c r="A2201" s="1" t="s">
        <v>15484</v>
      </c>
      <c r="B2201" s="1">
        <v>44.94</v>
      </c>
      <c r="C2201" s="1">
        <v>19.7</v>
      </c>
      <c r="D2201" s="1">
        <v>25.19</v>
      </c>
      <c r="E2201" s="1">
        <v>30.8</v>
      </c>
      <c r="F2201" s="1">
        <v>37.659999999999997</v>
      </c>
      <c r="G2201" s="1">
        <v>17.100000000000001</v>
      </c>
      <c r="H2201" s="1">
        <v>23.82</v>
      </c>
      <c r="I2201" s="1">
        <v>115.99</v>
      </c>
      <c r="J2201" s="52">
        <f t="shared" si="34"/>
        <v>3.9399999999999998E-2</v>
      </c>
    </row>
    <row r="2202" spans="1:10" x14ac:dyDescent="0.35">
      <c r="A2202" s="1" t="s">
        <v>15483</v>
      </c>
      <c r="B2202" s="1">
        <v>50</v>
      </c>
      <c r="C2202" s="1">
        <v>18.79</v>
      </c>
      <c r="D2202" s="1">
        <v>23.31</v>
      </c>
      <c r="E2202" s="1">
        <v>27.4</v>
      </c>
      <c r="F2202" s="1">
        <v>35</v>
      </c>
      <c r="G2202" s="1">
        <v>16.989999999999998</v>
      </c>
      <c r="H2202" s="1">
        <v>12.4</v>
      </c>
      <c r="I2202" s="1">
        <v>149.9</v>
      </c>
      <c r="J2202" s="52">
        <f t="shared" si="34"/>
        <v>4.1723750000000004E-2</v>
      </c>
    </row>
    <row r="2203" spans="1:10" x14ac:dyDescent="0.35">
      <c r="A2203" s="1" t="s">
        <v>15482</v>
      </c>
      <c r="B2203" s="1">
        <v>50.87</v>
      </c>
      <c r="C2203" s="1">
        <v>20.12</v>
      </c>
      <c r="D2203" s="1">
        <v>26</v>
      </c>
      <c r="E2203" s="1">
        <v>32.6</v>
      </c>
      <c r="F2203" s="1">
        <v>35.08</v>
      </c>
      <c r="G2203" s="1">
        <v>17.2</v>
      </c>
      <c r="H2203" s="1">
        <v>30.01</v>
      </c>
      <c r="I2203" s="1">
        <v>171.27</v>
      </c>
      <c r="J2203" s="52">
        <f t="shared" si="34"/>
        <v>4.7893749999999999E-2</v>
      </c>
    </row>
    <row r="2204" spans="1:10" x14ac:dyDescent="0.35">
      <c r="A2204" s="1" t="s">
        <v>15481</v>
      </c>
      <c r="B2204" s="1">
        <v>42.32</v>
      </c>
      <c r="C2204" s="1">
        <v>23.41</v>
      </c>
      <c r="D2204" s="1">
        <v>29.6</v>
      </c>
      <c r="E2204" s="1">
        <v>36.200000000000003</v>
      </c>
      <c r="F2204" s="1">
        <v>40.729999999999997</v>
      </c>
      <c r="G2204" s="1">
        <v>22.71</v>
      </c>
      <c r="H2204" s="1">
        <v>42</v>
      </c>
      <c r="I2204" s="1">
        <v>227.6</v>
      </c>
      <c r="J2204" s="52">
        <f t="shared" si="34"/>
        <v>5.8071250000000005E-2</v>
      </c>
    </row>
    <row r="2205" spans="1:10" x14ac:dyDescent="0.35">
      <c r="A2205" s="1" t="s">
        <v>15480</v>
      </c>
      <c r="B2205" s="1">
        <v>42.44</v>
      </c>
      <c r="C2205" s="1">
        <v>28.2</v>
      </c>
      <c r="D2205" s="1">
        <v>39.1</v>
      </c>
      <c r="E2205" s="1">
        <v>37.659999999999997</v>
      </c>
      <c r="F2205" s="1">
        <v>43.15</v>
      </c>
      <c r="G2205" s="1">
        <v>25.82</v>
      </c>
      <c r="H2205" s="1">
        <v>49.72</v>
      </c>
      <c r="I2205" s="1">
        <v>276.98</v>
      </c>
      <c r="J2205" s="52">
        <f t="shared" si="34"/>
        <v>6.7883750000000007E-2</v>
      </c>
    </row>
    <row r="2206" spans="1:10" x14ac:dyDescent="0.35">
      <c r="A2206" s="1" t="s">
        <v>15479</v>
      </c>
      <c r="B2206" s="1">
        <v>53.09</v>
      </c>
      <c r="C2206" s="1">
        <v>30.43</v>
      </c>
      <c r="D2206" s="1">
        <v>42.22</v>
      </c>
      <c r="E2206" s="1">
        <v>37.56</v>
      </c>
      <c r="F2206" s="1">
        <v>42.74</v>
      </c>
      <c r="G2206" s="1">
        <v>27.3</v>
      </c>
      <c r="H2206" s="1">
        <v>50.74</v>
      </c>
      <c r="I2206" s="1">
        <v>269.66000000000003</v>
      </c>
      <c r="J2206" s="52">
        <f t="shared" si="34"/>
        <v>6.9217500000000001E-2</v>
      </c>
    </row>
    <row r="2207" spans="1:10" x14ac:dyDescent="0.35">
      <c r="A2207" s="1" t="s">
        <v>15478</v>
      </c>
      <c r="B2207" s="1">
        <v>55.69</v>
      </c>
      <c r="C2207" s="1">
        <v>30.1</v>
      </c>
      <c r="D2207" s="1">
        <v>49.53</v>
      </c>
      <c r="E2207" s="1">
        <v>37</v>
      </c>
      <c r="F2207" s="1">
        <v>38.200000000000003</v>
      </c>
      <c r="G2207" s="1">
        <v>24.47</v>
      </c>
      <c r="H2207" s="1">
        <v>45</v>
      </c>
      <c r="I2207" s="1">
        <v>283.14</v>
      </c>
      <c r="J2207" s="52">
        <f t="shared" si="34"/>
        <v>7.0391250000000002E-2</v>
      </c>
    </row>
    <row r="2208" spans="1:10" x14ac:dyDescent="0.35">
      <c r="A2208" s="1" t="s">
        <v>15477</v>
      </c>
      <c r="B2208" s="1">
        <v>44.5</v>
      </c>
      <c r="C2208" s="1">
        <v>26.79</v>
      </c>
      <c r="D2208" s="1">
        <v>41</v>
      </c>
      <c r="E2208" s="1">
        <v>53.46</v>
      </c>
      <c r="F2208" s="1">
        <v>35.08</v>
      </c>
      <c r="G2208" s="1">
        <v>25</v>
      </c>
      <c r="H2208" s="1">
        <v>45</v>
      </c>
      <c r="I2208" s="1">
        <v>370.1</v>
      </c>
      <c r="J2208" s="52">
        <f t="shared" si="34"/>
        <v>8.0116250000000014E-2</v>
      </c>
    </row>
    <row r="2209" spans="1:10" x14ac:dyDescent="0.35">
      <c r="A2209" s="1" t="s">
        <v>15476</v>
      </c>
      <c r="B2209" s="1">
        <v>44.94</v>
      </c>
      <c r="C2209" s="1">
        <v>23.14</v>
      </c>
      <c r="D2209" s="1">
        <v>39.9</v>
      </c>
      <c r="E2209" s="1">
        <v>56.56</v>
      </c>
      <c r="F2209" s="1">
        <v>31.01</v>
      </c>
      <c r="G2209" s="1">
        <v>25.92</v>
      </c>
      <c r="H2209" s="1">
        <v>43.37</v>
      </c>
      <c r="I2209" s="1">
        <v>250</v>
      </c>
      <c r="J2209" s="52">
        <f t="shared" si="34"/>
        <v>6.4354999999999996E-2</v>
      </c>
    </row>
    <row r="2210" spans="1:10" x14ac:dyDescent="0.35">
      <c r="A2210" s="1" t="s">
        <v>15475</v>
      </c>
      <c r="B2210" s="1">
        <v>39.96</v>
      </c>
      <c r="C2210" s="1">
        <v>19.59</v>
      </c>
      <c r="D2210" s="1">
        <v>44.48</v>
      </c>
      <c r="E2210" s="1">
        <v>38</v>
      </c>
      <c r="F2210" s="1">
        <v>31.9</v>
      </c>
      <c r="G2210" s="1">
        <v>22</v>
      </c>
      <c r="H2210" s="1">
        <v>42.01</v>
      </c>
      <c r="I2210" s="1">
        <v>244.89</v>
      </c>
      <c r="J2210" s="52">
        <f t="shared" si="34"/>
        <v>6.0353749999999998E-2</v>
      </c>
    </row>
    <row r="2211" spans="1:10" x14ac:dyDescent="0.35">
      <c r="A2211" s="1" t="s">
        <v>15474</v>
      </c>
      <c r="B2211" s="1">
        <v>37.99</v>
      </c>
      <c r="C2211" s="1">
        <v>18.07</v>
      </c>
      <c r="D2211" s="1">
        <v>31.95</v>
      </c>
      <c r="E2211" s="1">
        <v>33</v>
      </c>
      <c r="F2211" s="1">
        <v>31.5</v>
      </c>
      <c r="G2211" s="1">
        <v>18.93</v>
      </c>
      <c r="H2211" s="1">
        <v>38.4</v>
      </c>
      <c r="I2211" s="1">
        <v>233</v>
      </c>
      <c r="J2211" s="52">
        <f t="shared" si="34"/>
        <v>5.5355000000000001E-2</v>
      </c>
    </row>
    <row r="2212" spans="1:10" x14ac:dyDescent="0.35">
      <c r="A2212" s="1" t="s">
        <v>15473</v>
      </c>
      <c r="B2212" s="1">
        <v>36</v>
      </c>
      <c r="C2212" s="1">
        <v>17.5</v>
      </c>
      <c r="D2212" s="1">
        <v>29.88</v>
      </c>
      <c r="E2212" s="1">
        <v>30.64</v>
      </c>
      <c r="F2212" s="1">
        <v>31.08</v>
      </c>
      <c r="G2212" s="1">
        <v>18.149999999999999</v>
      </c>
      <c r="H2212" s="1">
        <v>37.51</v>
      </c>
      <c r="I2212" s="1">
        <v>224.7</v>
      </c>
      <c r="J2212" s="52">
        <f t="shared" si="34"/>
        <v>5.3182500000000001E-2</v>
      </c>
    </row>
    <row r="2213" spans="1:10" x14ac:dyDescent="0.35">
      <c r="A2213" s="1" t="s">
        <v>15472</v>
      </c>
      <c r="B2213" s="1">
        <v>33.049999999999997</v>
      </c>
      <c r="C2213" s="1">
        <v>15.7</v>
      </c>
      <c r="D2213" s="1">
        <v>28.75</v>
      </c>
      <c r="E2213" s="1">
        <v>12</v>
      </c>
      <c r="F2213" s="1">
        <v>31.19</v>
      </c>
      <c r="G2213" s="1">
        <v>18.190000000000001</v>
      </c>
      <c r="H2213" s="1">
        <v>37.229999999999997</v>
      </c>
      <c r="I2213" s="1">
        <v>224.32</v>
      </c>
      <c r="J2213" s="52">
        <f t="shared" si="34"/>
        <v>5.0053749999999994E-2</v>
      </c>
    </row>
    <row r="2214" spans="1:10" x14ac:dyDescent="0.35">
      <c r="A2214" s="1" t="s">
        <v>15471</v>
      </c>
      <c r="B2214" s="1">
        <v>34.24</v>
      </c>
      <c r="C2214" s="1">
        <v>17.5</v>
      </c>
      <c r="D2214" s="1">
        <v>28.44</v>
      </c>
      <c r="E2214" s="1">
        <v>18</v>
      </c>
      <c r="F2214" s="1">
        <v>32.57</v>
      </c>
      <c r="G2214" s="1">
        <v>18.47</v>
      </c>
      <c r="H2214" s="1">
        <v>37.1</v>
      </c>
      <c r="I2214" s="1">
        <v>266</v>
      </c>
      <c r="J2214" s="52">
        <f t="shared" si="34"/>
        <v>5.654E-2</v>
      </c>
    </row>
    <row r="2215" spans="1:10" x14ac:dyDescent="0.35">
      <c r="A2215" s="1" t="s">
        <v>15470</v>
      </c>
      <c r="B2215" s="1">
        <v>36.1</v>
      </c>
      <c r="C2215" s="1">
        <v>17.809999999999999</v>
      </c>
      <c r="D2215" s="1">
        <v>31.64</v>
      </c>
      <c r="E2215" s="1">
        <v>23.33</v>
      </c>
      <c r="F2215" s="1">
        <v>35</v>
      </c>
      <c r="G2215" s="1">
        <v>18.45</v>
      </c>
      <c r="H2215" s="1">
        <v>37.68</v>
      </c>
      <c r="I2215" s="1">
        <v>276.10000000000002</v>
      </c>
      <c r="J2215" s="52">
        <f t="shared" si="34"/>
        <v>5.9513750000000004E-2</v>
      </c>
    </row>
    <row r="2216" spans="1:10" x14ac:dyDescent="0.35">
      <c r="A2216" s="1" t="s">
        <v>15469</v>
      </c>
      <c r="B2216" s="1">
        <v>40.75</v>
      </c>
      <c r="C2216" s="1">
        <v>13.32</v>
      </c>
      <c r="D2216" s="1">
        <v>41.77</v>
      </c>
      <c r="E2216" s="1">
        <v>39.659999999999997</v>
      </c>
      <c r="F2216" s="1">
        <v>42.98</v>
      </c>
      <c r="G2216" s="1">
        <v>23.76</v>
      </c>
      <c r="H2216" s="1">
        <v>40.1</v>
      </c>
      <c r="I2216" s="1">
        <v>279.89999999999998</v>
      </c>
      <c r="J2216" s="52">
        <f t="shared" si="34"/>
        <v>6.5280000000000005E-2</v>
      </c>
    </row>
    <row r="2217" spans="1:10" x14ac:dyDescent="0.35">
      <c r="A2217" s="1" t="s">
        <v>15468</v>
      </c>
      <c r="B2217" s="1">
        <v>44</v>
      </c>
      <c r="C2217" s="1">
        <v>14.6</v>
      </c>
      <c r="D2217" s="1">
        <v>49.28</v>
      </c>
      <c r="E2217" s="1">
        <v>62.33</v>
      </c>
      <c r="F2217" s="1">
        <v>48.25</v>
      </c>
      <c r="G2217" s="1">
        <v>26.1</v>
      </c>
      <c r="H2217" s="1">
        <v>42.01</v>
      </c>
      <c r="I2217" s="1">
        <v>296.7</v>
      </c>
      <c r="J2217" s="52">
        <f t="shared" si="34"/>
        <v>7.2908749999999994E-2</v>
      </c>
    </row>
    <row r="2218" spans="1:10" x14ac:dyDescent="0.35">
      <c r="A2218" s="1" t="s">
        <v>15467</v>
      </c>
      <c r="B2218" s="1">
        <v>57.79</v>
      </c>
      <c r="C2218" s="1">
        <v>17.48</v>
      </c>
      <c r="D2218" s="1">
        <v>54.02</v>
      </c>
      <c r="E2218" s="1">
        <v>58.9</v>
      </c>
      <c r="F2218" s="1">
        <v>52.42</v>
      </c>
      <c r="G2218" s="1">
        <v>26.45</v>
      </c>
      <c r="H2218" s="1">
        <v>45.88</v>
      </c>
      <c r="I2218" s="1">
        <v>226.75</v>
      </c>
      <c r="J2218" s="52">
        <f t="shared" si="34"/>
        <v>6.746125E-2</v>
      </c>
    </row>
    <row r="2219" spans="1:10" x14ac:dyDescent="0.35">
      <c r="A2219" s="1" t="s">
        <v>15466</v>
      </c>
      <c r="B2219" s="1">
        <v>61.42</v>
      </c>
      <c r="C2219" s="1">
        <v>18.78</v>
      </c>
      <c r="D2219" s="1">
        <v>50</v>
      </c>
      <c r="E2219" s="1">
        <v>70.95</v>
      </c>
      <c r="F2219" s="1">
        <v>54.72</v>
      </c>
      <c r="G2219" s="1">
        <v>25.5</v>
      </c>
      <c r="H2219" s="1">
        <v>47.14</v>
      </c>
      <c r="I2219" s="1">
        <v>280</v>
      </c>
      <c r="J2219" s="52">
        <f t="shared" si="34"/>
        <v>7.6063749999999999E-2</v>
      </c>
    </row>
    <row r="2220" spans="1:10" x14ac:dyDescent="0.35">
      <c r="A2220" s="1" t="s">
        <v>15465</v>
      </c>
      <c r="B2220" s="1">
        <v>74.959999999999994</v>
      </c>
      <c r="C2220" s="1">
        <v>17.36</v>
      </c>
      <c r="D2220" s="1">
        <v>48.43</v>
      </c>
      <c r="E2220" s="1">
        <v>60.93</v>
      </c>
      <c r="F2220" s="1">
        <v>49.47</v>
      </c>
      <c r="G2220" s="1">
        <v>23.03</v>
      </c>
      <c r="H2220" s="1">
        <v>41.08</v>
      </c>
      <c r="I2220" s="1">
        <v>202.29</v>
      </c>
      <c r="J2220" s="52">
        <f t="shared" si="34"/>
        <v>6.4693749999999994E-2</v>
      </c>
    </row>
    <row r="2221" spans="1:10" x14ac:dyDescent="0.35">
      <c r="A2221" s="1" t="s">
        <v>15464</v>
      </c>
      <c r="B2221" s="1">
        <v>81.05</v>
      </c>
      <c r="C2221" s="1">
        <v>17.98</v>
      </c>
      <c r="D2221" s="1">
        <v>44.95</v>
      </c>
      <c r="E2221" s="1">
        <v>41.66</v>
      </c>
      <c r="F2221" s="1">
        <v>47.87</v>
      </c>
      <c r="G2221" s="1">
        <v>21.04</v>
      </c>
      <c r="H2221" s="1">
        <v>37.15</v>
      </c>
      <c r="I2221" s="1">
        <v>201.47</v>
      </c>
      <c r="J2221" s="52">
        <f t="shared" si="34"/>
        <v>6.1646249999999993E-2</v>
      </c>
    </row>
    <row r="2222" spans="1:10" x14ac:dyDescent="0.35">
      <c r="A2222" s="1" t="s">
        <v>15463</v>
      </c>
      <c r="B2222" s="1">
        <v>77.55</v>
      </c>
      <c r="C2222" s="1">
        <v>17.989999999999998</v>
      </c>
      <c r="D2222" s="1">
        <v>38.93</v>
      </c>
      <c r="E2222" s="1">
        <v>48.58</v>
      </c>
      <c r="F2222" s="1">
        <v>44.89</v>
      </c>
      <c r="G2222" s="1">
        <v>20.239999999999998</v>
      </c>
      <c r="H2222" s="1">
        <v>33.89</v>
      </c>
      <c r="I2222" s="1">
        <v>195.46</v>
      </c>
      <c r="J2222" s="52">
        <f t="shared" si="34"/>
        <v>5.9691249999999994E-2</v>
      </c>
    </row>
    <row r="2223" spans="1:10" x14ac:dyDescent="0.35">
      <c r="A2223" s="1" t="s">
        <v>15462</v>
      </c>
      <c r="B2223" s="1">
        <v>75</v>
      </c>
      <c r="C2223" s="1">
        <v>16.739999999999998</v>
      </c>
      <c r="D2223" s="1">
        <v>36.68</v>
      </c>
      <c r="E2223" s="1">
        <v>38</v>
      </c>
      <c r="F2223" s="1">
        <v>43.11</v>
      </c>
      <c r="G2223" s="1">
        <v>17.7</v>
      </c>
      <c r="H2223" s="1">
        <v>23.7</v>
      </c>
      <c r="I2223" s="1">
        <v>185.69</v>
      </c>
      <c r="J2223" s="52">
        <f t="shared" si="34"/>
        <v>5.4577499999999994E-2</v>
      </c>
    </row>
    <row r="2224" spans="1:10" x14ac:dyDescent="0.35">
      <c r="A2224" s="1" t="s">
        <v>15461</v>
      </c>
      <c r="B2224" s="1">
        <v>55.82</v>
      </c>
      <c r="C2224" s="1">
        <v>17.920000000000002</v>
      </c>
      <c r="D2224" s="1">
        <v>32.94</v>
      </c>
      <c r="E2224" s="1">
        <v>35.47</v>
      </c>
      <c r="F2224" s="1">
        <v>41.77</v>
      </c>
      <c r="G2224" s="1">
        <v>17.079999999999998</v>
      </c>
      <c r="H2224" s="1">
        <v>16.79</v>
      </c>
      <c r="I2224" s="1">
        <v>185.25</v>
      </c>
      <c r="J2224" s="52">
        <f t="shared" si="34"/>
        <v>5.0379999999999994E-2</v>
      </c>
    </row>
    <row r="2225" spans="1:10" x14ac:dyDescent="0.35">
      <c r="A2225" s="1" t="s">
        <v>15460</v>
      </c>
      <c r="B2225" s="1">
        <v>44.45</v>
      </c>
      <c r="C2225" s="1">
        <v>18.829999999999998</v>
      </c>
      <c r="D2225" s="1">
        <v>30.91</v>
      </c>
      <c r="E2225" s="1">
        <v>37.9</v>
      </c>
      <c r="F2225" s="1">
        <v>41.48</v>
      </c>
      <c r="G2225" s="1">
        <v>17.03</v>
      </c>
      <c r="H2225" s="1">
        <v>9.66</v>
      </c>
      <c r="I2225" s="1">
        <v>171.37</v>
      </c>
      <c r="J2225" s="52">
        <f t="shared" si="34"/>
        <v>4.6453750000000002E-2</v>
      </c>
    </row>
    <row r="2226" spans="1:10" x14ac:dyDescent="0.35">
      <c r="A2226" s="1" t="s">
        <v>15459</v>
      </c>
      <c r="B2226" s="1">
        <v>44</v>
      </c>
      <c r="C2226" s="1">
        <v>21.55</v>
      </c>
      <c r="D2226" s="1">
        <v>31.72</v>
      </c>
      <c r="E2226" s="1">
        <v>41.85</v>
      </c>
      <c r="F2226" s="1">
        <v>41.73</v>
      </c>
      <c r="G2226" s="1">
        <v>17.07</v>
      </c>
      <c r="H2226" s="1">
        <v>19.13</v>
      </c>
      <c r="I2226" s="1">
        <v>184.95</v>
      </c>
      <c r="J2226" s="52">
        <f t="shared" si="34"/>
        <v>5.0250000000000003E-2</v>
      </c>
    </row>
    <row r="2227" spans="1:10" x14ac:dyDescent="0.35">
      <c r="A2227" s="1" t="s">
        <v>15458</v>
      </c>
      <c r="B2227" s="1">
        <v>59.96</v>
      </c>
      <c r="C2227" s="1">
        <v>23.28</v>
      </c>
      <c r="D2227" s="1">
        <v>32.19</v>
      </c>
      <c r="E2227" s="1">
        <v>49.93</v>
      </c>
      <c r="F2227" s="1">
        <v>42.68</v>
      </c>
      <c r="G2227" s="1">
        <v>19.98</v>
      </c>
      <c r="H2227" s="1">
        <v>35.07</v>
      </c>
      <c r="I2227" s="1">
        <v>266.68</v>
      </c>
      <c r="J2227" s="52">
        <f t="shared" si="34"/>
        <v>6.6221249999999995E-2</v>
      </c>
    </row>
    <row r="2228" spans="1:10" x14ac:dyDescent="0.35">
      <c r="A2228" s="1" t="s">
        <v>15457</v>
      </c>
      <c r="B2228" s="1">
        <v>44.94</v>
      </c>
      <c r="C2228" s="1">
        <v>29.76</v>
      </c>
      <c r="D2228" s="1">
        <v>37.46</v>
      </c>
      <c r="E2228" s="1">
        <v>48.58</v>
      </c>
      <c r="F2228" s="1">
        <v>45.44</v>
      </c>
      <c r="G2228" s="1">
        <v>25.33</v>
      </c>
      <c r="H2228" s="1">
        <v>45.83</v>
      </c>
      <c r="I2228" s="1">
        <v>244</v>
      </c>
      <c r="J2228" s="52">
        <f t="shared" si="34"/>
        <v>6.5167499999999989E-2</v>
      </c>
    </row>
    <row r="2229" spans="1:10" x14ac:dyDescent="0.35">
      <c r="A2229" s="1" t="s">
        <v>15456</v>
      </c>
      <c r="B2229" s="1">
        <v>40.57</v>
      </c>
      <c r="C2229" s="1">
        <v>28.3</v>
      </c>
      <c r="D2229" s="1">
        <v>41.78</v>
      </c>
      <c r="E2229" s="1">
        <v>49.95</v>
      </c>
      <c r="F2229" s="1">
        <v>51.32</v>
      </c>
      <c r="G2229" s="1">
        <v>28.21</v>
      </c>
      <c r="H2229" s="1">
        <v>55.06</v>
      </c>
      <c r="I2229" s="1">
        <v>330.9</v>
      </c>
      <c r="J2229" s="52">
        <f t="shared" si="34"/>
        <v>7.8261250000000004E-2</v>
      </c>
    </row>
    <row r="2230" spans="1:10" x14ac:dyDescent="0.35">
      <c r="A2230" s="1" t="s">
        <v>15455</v>
      </c>
      <c r="B2230" s="1">
        <v>42</v>
      </c>
      <c r="C2230" s="1">
        <v>29.94</v>
      </c>
      <c r="D2230" s="1">
        <v>43.59</v>
      </c>
      <c r="E2230" s="1">
        <v>47.85</v>
      </c>
      <c r="F2230" s="1">
        <v>52.34</v>
      </c>
      <c r="G2230" s="1">
        <v>33.04</v>
      </c>
      <c r="H2230" s="1">
        <v>57.53</v>
      </c>
      <c r="I2230" s="1">
        <v>358</v>
      </c>
      <c r="J2230" s="52">
        <f t="shared" si="34"/>
        <v>8.3036249999999992E-2</v>
      </c>
    </row>
    <row r="2231" spans="1:10" x14ac:dyDescent="0.35">
      <c r="A2231" s="1" t="s">
        <v>15454</v>
      </c>
      <c r="B2231" s="1">
        <v>45</v>
      </c>
      <c r="C2231" s="1">
        <v>25.01</v>
      </c>
      <c r="D2231" s="1">
        <v>38.97</v>
      </c>
      <c r="E2231" s="1">
        <v>42.87</v>
      </c>
      <c r="F2231" s="1">
        <v>44.08</v>
      </c>
      <c r="G2231" s="1">
        <v>27.23</v>
      </c>
      <c r="H2231" s="1">
        <v>53.2</v>
      </c>
      <c r="I2231" s="1">
        <v>279.89999999999998</v>
      </c>
      <c r="J2231" s="52">
        <f t="shared" si="34"/>
        <v>6.9532499999999997E-2</v>
      </c>
    </row>
    <row r="2232" spans="1:10" x14ac:dyDescent="0.35">
      <c r="A2232" s="1" t="s">
        <v>15453</v>
      </c>
      <c r="B2232" s="1">
        <v>42.44</v>
      </c>
      <c r="C2232" s="1">
        <v>24.32</v>
      </c>
      <c r="D2232" s="1">
        <v>35.18</v>
      </c>
      <c r="E2232" s="1">
        <v>39.200000000000003</v>
      </c>
      <c r="F2232" s="1">
        <v>39.1</v>
      </c>
      <c r="G2232" s="1">
        <v>29.15</v>
      </c>
      <c r="H2232" s="1">
        <v>51.48</v>
      </c>
      <c r="I2232" s="1">
        <v>224.7</v>
      </c>
      <c r="J2232" s="52">
        <f t="shared" si="34"/>
        <v>6.069625E-2</v>
      </c>
    </row>
    <row r="2233" spans="1:10" x14ac:dyDescent="0.35">
      <c r="A2233" s="1" t="s">
        <v>15452</v>
      </c>
      <c r="B2233" s="1">
        <v>40</v>
      </c>
      <c r="C2233" s="1">
        <v>20.9</v>
      </c>
      <c r="D2233" s="1">
        <v>31.08</v>
      </c>
      <c r="E2233" s="1">
        <v>38.72</v>
      </c>
      <c r="F2233" s="1">
        <v>36.58</v>
      </c>
      <c r="G2233" s="1">
        <v>28</v>
      </c>
      <c r="H2233" s="1">
        <v>48.44</v>
      </c>
      <c r="I2233" s="1">
        <v>195.4</v>
      </c>
      <c r="J2233" s="52">
        <f t="shared" si="34"/>
        <v>5.4890000000000001E-2</v>
      </c>
    </row>
    <row r="2234" spans="1:10" x14ac:dyDescent="0.35">
      <c r="A2234" s="1" t="s">
        <v>15451</v>
      </c>
      <c r="B2234" s="1">
        <v>38.79</v>
      </c>
      <c r="C2234" s="1">
        <v>21</v>
      </c>
      <c r="D2234" s="1">
        <v>30.45</v>
      </c>
      <c r="E2234" s="1">
        <v>28.63</v>
      </c>
      <c r="F2234" s="1">
        <v>35.6</v>
      </c>
      <c r="G2234" s="1">
        <v>25.1</v>
      </c>
      <c r="H2234" s="1">
        <v>47.46</v>
      </c>
      <c r="I2234" s="1">
        <v>190</v>
      </c>
      <c r="J2234" s="52">
        <f t="shared" si="34"/>
        <v>5.2128749999999995E-2</v>
      </c>
    </row>
    <row r="2235" spans="1:10" x14ac:dyDescent="0.35">
      <c r="A2235" s="1" t="s">
        <v>15450</v>
      </c>
      <c r="B2235" s="1">
        <v>32.409999999999997</v>
      </c>
      <c r="C2235" s="1">
        <v>19.59</v>
      </c>
      <c r="D2235" s="1">
        <v>30.13</v>
      </c>
      <c r="E2235" s="1">
        <v>26.91</v>
      </c>
      <c r="F2235" s="1">
        <v>35.020000000000003</v>
      </c>
      <c r="G2235" s="1">
        <v>22.99</v>
      </c>
      <c r="H2235" s="1">
        <v>40.71</v>
      </c>
      <c r="I2235" s="1">
        <v>157.72</v>
      </c>
      <c r="J2235" s="52">
        <f t="shared" si="34"/>
        <v>4.5685000000000003E-2</v>
      </c>
    </row>
    <row r="2236" spans="1:10" x14ac:dyDescent="0.35">
      <c r="A2236" s="1" t="s">
        <v>15449</v>
      </c>
      <c r="B2236" s="1">
        <v>31.93</v>
      </c>
      <c r="C2236" s="1">
        <v>19.149999999999999</v>
      </c>
      <c r="D2236" s="1">
        <v>29.29</v>
      </c>
      <c r="E2236" s="1">
        <v>22.04</v>
      </c>
      <c r="F2236" s="1">
        <v>33</v>
      </c>
      <c r="G2236" s="1">
        <v>21.1</v>
      </c>
      <c r="H2236" s="1">
        <v>39.83</v>
      </c>
      <c r="I2236" s="1">
        <v>120.9</v>
      </c>
      <c r="J2236" s="52">
        <f t="shared" si="34"/>
        <v>3.9655000000000003E-2</v>
      </c>
    </row>
    <row r="2237" spans="1:10" x14ac:dyDescent="0.35">
      <c r="A2237" s="1" t="s">
        <v>15448</v>
      </c>
      <c r="B2237" s="1">
        <v>31.17</v>
      </c>
      <c r="C2237" s="1">
        <v>18.75</v>
      </c>
      <c r="D2237" s="1">
        <v>29.47</v>
      </c>
      <c r="E2237" s="1">
        <v>15.25</v>
      </c>
      <c r="F2237" s="1">
        <v>32.590000000000003</v>
      </c>
      <c r="G2237" s="1">
        <v>20.100000000000001</v>
      </c>
      <c r="H2237" s="1">
        <v>39.71</v>
      </c>
      <c r="I2237" s="1">
        <v>115.5</v>
      </c>
      <c r="J2237" s="52">
        <f t="shared" si="34"/>
        <v>3.7817500000000004E-2</v>
      </c>
    </row>
    <row r="2238" spans="1:10" x14ac:dyDescent="0.35">
      <c r="A2238" s="1" t="s">
        <v>15447</v>
      </c>
      <c r="B2238" s="1">
        <v>30.95</v>
      </c>
      <c r="C2238" s="1">
        <v>18.72</v>
      </c>
      <c r="D2238" s="1">
        <v>29.8</v>
      </c>
      <c r="E2238" s="1">
        <v>24.8</v>
      </c>
      <c r="F2238" s="1">
        <v>34.130000000000003</v>
      </c>
      <c r="G2238" s="1">
        <v>19.8</v>
      </c>
      <c r="H2238" s="1">
        <v>38.58</v>
      </c>
      <c r="I2238" s="1">
        <v>99.8</v>
      </c>
      <c r="J2238" s="52">
        <f t="shared" si="34"/>
        <v>3.7072500000000008E-2</v>
      </c>
    </row>
    <row r="2239" spans="1:10" x14ac:dyDescent="0.35">
      <c r="A2239" s="1" t="s">
        <v>15446</v>
      </c>
      <c r="B2239" s="1">
        <v>30.95</v>
      </c>
      <c r="C2239" s="1">
        <v>20.39</v>
      </c>
      <c r="D2239" s="1">
        <v>31.83</v>
      </c>
      <c r="E2239" s="1">
        <v>28.46</v>
      </c>
      <c r="F2239" s="1">
        <v>36.86</v>
      </c>
      <c r="G2239" s="1">
        <v>19.600000000000001</v>
      </c>
      <c r="H2239" s="1">
        <v>37.700000000000003</v>
      </c>
      <c r="I2239" s="1">
        <v>114.7</v>
      </c>
      <c r="J2239" s="52">
        <f t="shared" si="34"/>
        <v>4.006125E-2</v>
      </c>
    </row>
    <row r="2240" spans="1:10" x14ac:dyDescent="0.35">
      <c r="A2240" s="1" t="s">
        <v>15445</v>
      </c>
      <c r="B2240" s="1">
        <v>31.83</v>
      </c>
      <c r="C2240" s="1">
        <v>29.1</v>
      </c>
      <c r="D2240" s="1">
        <v>41.17</v>
      </c>
      <c r="E2240" s="1">
        <v>42.75</v>
      </c>
      <c r="F2240" s="1">
        <v>44.67</v>
      </c>
      <c r="G2240" s="1">
        <v>21.79</v>
      </c>
      <c r="H2240" s="1">
        <v>36.81</v>
      </c>
      <c r="I2240" s="1">
        <v>164.14</v>
      </c>
      <c r="J2240" s="52">
        <f t="shared" si="34"/>
        <v>5.1532500000000002E-2</v>
      </c>
    </row>
    <row r="2241" spans="1:10" x14ac:dyDescent="0.35">
      <c r="A2241" s="1" t="s">
        <v>15444</v>
      </c>
      <c r="B2241" s="1">
        <v>34.24</v>
      </c>
      <c r="C2241" s="1">
        <v>34.19</v>
      </c>
      <c r="D2241" s="1">
        <v>51.01</v>
      </c>
      <c r="E2241" s="1">
        <v>48.5</v>
      </c>
      <c r="F2241" s="1">
        <v>53.64</v>
      </c>
      <c r="G2241" s="1">
        <v>22.9</v>
      </c>
      <c r="H2241" s="1">
        <v>38.43</v>
      </c>
      <c r="I2241" s="1">
        <v>200</v>
      </c>
      <c r="J2241" s="52">
        <f t="shared" si="34"/>
        <v>6.0363749999999994E-2</v>
      </c>
    </row>
    <row r="2242" spans="1:10" x14ac:dyDescent="0.35">
      <c r="A2242" s="1" t="s">
        <v>15443</v>
      </c>
      <c r="B2242" s="1">
        <v>44.94</v>
      </c>
      <c r="C2242" s="1">
        <v>35.42</v>
      </c>
      <c r="D2242" s="1">
        <v>52.39</v>
      </c>
      <c r="E2242" s="1">
        <v>55.51</v>
      </c>
      <c r="F2242" s="1">
        <v>59.86</v>
      </c>
      <c r="G2242" s="1">
        <v>21.91</v>
      </c>
      <c r="H2242" s="1">
        <v>39.53</v>
      </c>
      <c r="I2242" s="1">
        <v>254.6</v>
      </c>
      <c r="J2242" s="52">
        <f t="shared" si="34"/>
        <v>7.0520000000000013E-2</v>
      </c>
    </row>
    <row r="2243" spans="1:10" x14ac:dyDescent="0.35">
      <c r="A2243" s="1" t="s">
        <v>15442</v>
      </c>
      <c r="B2243" s="1">
        <v>56.23</v>
      </c>
      <c r="C2243" s="1">
        <v>32.44</v>
      </c>
      <c r="D2243" s="1">
        <v>50.94</v>
      </c>
      <c r="E2243" s="1">
        <v>48.76</v>
      </c>
      <c r="F2243" s="1">
        <v>47.5</v>
      </c>
      <c r="G2243" s="1">
        <v>19</v>
      </c>
      <c r="H2243" s="1">
        <v>35.99</v>
      </c>
      <c r="I2243" s="1">
        <v>299</v>
      </c>
      <c r="J2243" s="52">
        <f t="shared" ref="J2243:J2306" si="35">(AVERAGE(B2243:I2243))/1000</f>
        <v>7.3732499999999992E-2</v>
      </c>
    </row>
    <row r="2244" spans="1:10" x14ac:dyDescent="0.35">
      <c r="A2244" s="1" t="s">
        <v>15441</v>
      </c>
      <c r="B2244" s="1">
        <v>64.94</v>
      </c>
      <c r="C2244" s="1">
        <v>29.62</v>
      </c>
      <c r="D2244" s="1">
        <v>43.3</v>
      </c>
      <c r="E2244" s="1">
        <v>45</v>
      </c>
      <c r="F2244" s="1">
        <v>55.76</v>
      </c>
      <c r="G2244" s="1">
        <v>14.98</v>
      </c>
      <c r="H2244" s="1">
        <v>31.56</v>
      </c>
      <c r="I2244" s="1">
        <v>282</v>
      </c>
      <c r="J2244" s="52">
        <f t="shared" si="35"/>
        <v>7.0895E-2</v>
      </c>
    </row>
    <row r="2245" spans="1:10" x14ac:dyDescent="0.35">
      <c r="A2245" s="1" t="s">
        <v>15440</v>
      </c>
      <c r="B2245" s="1">
        <v>54</v>
      </c>
      <c r="C2245" s="1">
        <v>25.1</v>
      </c>
      <c r="D2245" s="1">
        <v>42.33</v>
      </c>
      <c r="E2245" s="1">
        <v>44.9</v>
      </c>
      <c r="F2245" s="1">
        <v>50.15</v>
      </c>
      <c r="G2245" s="1">
        <v>13.06</v>
      </c>
      <c r="H2245" s="1">
        <v>26.54</v>
      </c>
      <c r="I2245" s="1">
        <v>255.1</v>
      </c>
      <c r="J2245" s="52">
        <f t="shared" si="35"/>
        <v>6.3897499999999996E-2</v>
      </c>
    </row>
    <row r="2246" spans="1:10" x14ac:dyDescent="0.35">
      <c r="A2246" s="1" t="s">
        <v>15439</v>
      </c>
      <c r="B2246" s="1">
        <v>44.94</v>
      </c>
      <c r="C2246" s="1">
        <v>23.37</v>
      </c>
      <c r="D2246" s="1">
        <v>39.159999999999997</v>
      </c>
      <c r="E2246" s="1">
        <v>37.619999999999997</v>
      </c>
      <c r="F2246" s="1">
        <v>45</v>
      </c>
      <c r="G2246" s="1">
        <v>14.28</v>
      </c>
      <c r="H2246" s="1">
        <v>23.29</v>
      </c>
      <c r="I2246" s="1">
        <v>246.3</v>
      </c>
      <c r="J2246" s="52">
        <f t="shared" si="35"/>
        <v>5.9245000000000006E-2</v>
      </c>
    </row>
    <row r="2247" spans="1:10" x14ac:dyDescent="0.35">
      <c r="A2247" s="1" t="s">
        <v>15438</v>
      </c>
      <c r="B2247" s="1">
        <v>37.72</v>
      </c>
      <c r="C2247" s="1">
        <v>23.83</v>
      </c>
      <c r="D2247" s="1">
        <v>37.72</v>
      </c>
      <c r="E2247" s="1">
        <v>34.9</v>
      </c>
      <c r="F2247" s="1">
        <v>41.32</v>
      </c>
      <c r="G2247" s="1">
        <v>10.82</v>
      </c>
      <c r="H2247" s="1">
        <v>10.47</v>
      </c>
      <c r="I2247" s="1">
        <v>217.1</v>
      </c>
      <c r="J2247" s="52">
        <f t="shared" si="35"/>
        <v>5.1734999999999996E-2</v>
      </c>
    </row>
    <row r="2248" spans="1:10" x14ac:dyDescent="0.35">
      <c r="A2248" s="1" t="s">
        <v>15437</v>
      </c>
      <c r="B2248" s="1">
        <v>34.94</v>
      </c>
      <c r="C2248" s="1">
        <v>23.21</v>
      </c>
      <c r="D2248" s="1">
        <v>34.6</v>
      </c>
      <c r="E2248" s="1">
        <v>31.94</v>
      </c>
      <c r="F2248" s="1">
        <v>38.590000000000003</v>
      </c>
      <c r="G2248" s="1">
        <v>10</v>
      </c>
      <c r="H2248" s="1">
        <v>2.02</v>
      </c>
      <c r="I2248" s="1">
        <v>205</v>
      </c>
      <c r="J2248" s="52">
        <f t="shared" si="35"/>
        <v>4.7537500000000003E-2</v>
      </c>
    </row>
    <row r="2249" spans="1:10" x14ac:dyDescent="0.35">
      <c r="A2249" s="1" t="s">
        <v>15436</v>
      </c>
      <c r="B2249" s="1">
        <v>34.94</v>
      </c>
      <c r="C2249" s="1">
        <v>23.68</v>
      </c>
      <c r="D2249" s="1">
        <v>34.450000000000003</v>
      </c>
      <c r="E2249" s="1">
        <v>32.07</v>
      </c>
      <c r="F2249" s="1">
        <v>38.299999999999997</v>
      </c>
      <c r="G2249" s="1">
        <v>9.8800000000000008</v>
      </c>
      <c r="H2249" s="1">
        <v>0.1</v>
      </c>
      <c r="I2249" s="1">
        <v>180.1</v>
      </c>
      <c r="J2249" s="52">
        <f t="shared" si="35"/>
        <v>4.419E-2</v>
      </c>
    </row>
    <row r="2250" spans="1:10" x14ac:dyDescent="0.35">
      <c r="A2250" s="1" t="s">
        <v>15435</v>
      </c>
      <c r="B2250" s="1">
        <v>34.94</v>
      </c>
      <c r="C2250" s="1">
        <v>27.44</v>
      </c>
      <c r="D2250" s="1">
        <v>34.450000000000003</v>
      </c>
      <c r="E2250" s="1">
        <v>34.299999999999997</v>
      </c>
      <c r="F2250" s="1">
        <v>38.1</v>
      </c>
      <c r="G2250" s="1">
        <v>15.33</v>
      </c>
      <c r="H2250" s="1">
        <v>1.01</v>
      </c>
      <c r="I2250" s="1">
        <v>249.9</v>
      </c>
      <c r="J2250" s="52">
        <f t="shared" si="35"/>
        <v>5.4433750000000003E-2</v>
      </c>
    </row>
    <row r="2251" spans="1:10" x14ac:dyDescent="0.35">
      <c r="A2251" s="1" t="s">
        <v>15434</v>
      </c>
      <c r="B2251" s="1">
        <v>37.44</v>
      </c>
      <c r="C2251" s="1">
        <v>29.25</v>
      </c>
      <c r="D2251" s="1">
        <v>37.49</v>
      </c>
      <c r="E2251" s="1">
        <v>39</v>
      </c>
      <c r="F2251" s="1">
        <v>40.08</v>
      </c>
      <c r="G2251" s="1">
        <v>20.53</v>
      </c>
      <c r="H2251" s="1">
        <v>7.18</v>
      </c>
      <c r="I2251" s="1">
        <v>272.8</v>
      </c>
      <c r="J2251" s="52">
        <f t="shared" si="35"/>
        <v>6.0471249999999997E-2</v>
      </c>
    </row>
    <row r="2252" spans="1:10" x14ac:dyDescent="0.35">
      <c r="A2252" s="1" t="s">
        <v>15433</v>
      </c>
      <c r="B2252" s="1">
        <v>35</v>
      </c>
      <c r="C2252" s="1">
        <v>32.96</v>
      </c>
      <c r="D2252" s="1">
        <v>41.59</v>
      </c>
      <c r="E2252" s="1">
        <v>42.4</v>
      </c>
      <c r="F2252" s="1">
        <v>45.23</v>
      </c>
      <c r="G2252" s="1">
        <v>26.28</v>
      </c>
      <c r="H2252" s="1">
        <v>31.01</v>
      </c>
      <c r="I2252" s="1">
        <v>273.8</v>
      </c>
      <c r="J2252" s="52">
        <f t="shared" si="35"/>
        <v>6.6033750000000002E-2</v>
      </c>
    </row>
    <row r="2253" spans="1:10" x14ac:dyDescent="0.35">
      <c r="A2253" s="1" t="s">
        <v>15432</v>
      </c>
      <c r="B2253" s="1">
        <v>35</v>
      </c>
      <c r="C2253" s="1">
        <v>35.049999999999997</v>
      </c>
      <c r="D2253" s="1">
        <v>45.26</v>
      </c>
      <c r="E2253" s="1">
        <v>42.79</v>
      </c>
      <c r="F2253" s="1">
        <v>50.5</v>
      </c>
      <c r="G2253" s="1">
        <v>35.909999999999997</v>
      </c>
      <c r="H2253" s="1">
        <v>39.869999999999997</v>
      </c>
      <c r="I2253" s="1">
        <v>249.9</v>
      </c>
      <c r="J2253" s="52">
        <f t="shared" si="35"/>
        <v>6.6784999999999997E-2</v>
      </c>
    </row>
    <row r="2254" spans="1:10" x14ac:dyDescent="0.35">
      <c r="A2254" s="1" t="s">
        <v>15431</v>
      </c>
      <c r="B2254" s="1">
        <v>39.1</v>
      </c>
      <c r="C2254" s="1">
        <v>36.1</v>
      </c>
      <c r="D2254" s="1">
        <v>47.57</v>
      </c>
      <c r="E2254" s="1">
        <v>43.74</v>
      </c>
      <c r="F2254" s="1">
        <v>48.93</v>
      </c>
      <c r="G2254" s="1">
        <v>31.8</v>
      </c>
      <c r="H2254" s="1">
        <v>47.45</v>
      </c>
      <c r="I2254" s="1">
        <v>259.89999999999998</v>
      </c>
      <c r="J2254" s="52">
        <f t="shared" si="35"/>
        <v>6.9323750000000003E-2</v>
      </c>
    </row>
    <row r="2255" spans="1:10" x14ac:dyDescent="0.35">
      <c r="A2255" s="1" t="s">
        <v>15430</v>
      </c>
      <c r="B2255" s="1">
        <v>38.79</v>
      </c>
      <c r="C2255" s="1">
        <v>35.6</v>
      </c>
      <c r="D2255" s="1">
        <v>40.07</v>
      </c>
      <c r="E2255" s="1">
        <v>42.54</v>
      </c>
      <c r="F2255" s="1">
        <v>43.81</v>
      </c>
      <c r="G2255" s="1">
        <v>23.56</v>
      </c>
      <c r="H2255" s="1">
        <v>40.5</v>
      </c>
      <c r="I2255" s="1">
        <v>259.89999999999998</v>
      </c>
      <c r="J2255" s="52">
        <f t="shared" si="35"/>
        <v>6.5596249999999995E-2</v>
      </c>
    </row>
    <row r="2256" spans="1:10" x14ac:dyDescent="0.35">
      <c r="A2256" s="1" t="s">
        <v>15429</v>
      </c>
      <c r="B2256" s="1">
        <v>37.99</v>
      </c>
      <c r="C2256" s="1">
        <v>30.3</v>
      </c>
      <c r="D2256" s="1">
        <v>38.909999999999997</v>
      </c>
      <c r="E2256" s="1">
        <v>39.619999999999997</v>
      </c>
      <c r="F2256" s="1">
        <v>38.47</v>
      </c>
      <c r="G2256" s="1">
        <v>21.79</v>
      </c>
      <c r="H2256" s="1">
        <v>33.380000000000003</v>
      </c>
      <c r="I2256" s="1">
        <v>250.5</v>
      </c>
      <c r="J2256" s="52">
        <f t="shared" si="35"/>
        <v>6.1369999999999994E-2</v>
      </c>
    </row>
    <row r="2257" spans="1:10" x14ac:dyDescent="0.35">
      <c r="A2257" s="1" t="s">
        <v>15428</v>
      </c>
      <c r="B2257" s="1">
        <v>35</v>
      </c>
      <c r="C2257" s="1">
        <v>25.96</v>
      </c>
      <c r="D2257" s="1">
        <v>33.04</v>
      </c>
      <c r="E2257" s="1">
        <v>32.090000000000003</v>
      </c>
      <c r="F2257" s="1">
        <v>36.799999999999997</v>
      </c>
      <c r="G2257" s="1">
        <v>17.07</v>
      </c>
      <c r="H2257" s="1">
        <v>25.28</v>
      </c>
      <c r="I2257" s="1">
        <v>177.6</v>
      </c>
      <c r="J2257" s="52">
        <f t="shared" si="35"/>
        <v>4.7854999999999995E-2</v>
      </c>
    </row>
    <row r="2258" spans="1:10" x14ac:dyDescent="0.35">
      <c r="A2258" s="1" t="s">
        <v>15427</v>
      </c>
      <c r="B2258" s="1">
        <v>31.13</v>
      </c>
      <c r="C2258" s="1">
        <v>21.39</v>
      </c>
      <c r="D2258" s="1">
        <v>30</v>
      </c>
      <c r="E2258" s="1">
        <v>32.31</v>
      </c>
      <c r="F2258" s="1">
        <v>35.36</v>
      </c>
      <c r="G2258" s="1">
        <v>17.989999999999998</v>
      </c>
      <c r="H2258" s="1">
        <v>14.9</v>
      </c>
      <c r="I2258" s="1">
        <v>204.87</v>
      </c>
      <c r="J2258" s="52">
        <f t="shared" si="35"/>
        <v>4.8493750000000009E-2</v>
      </c>
    </row>
    <row r="2259" spans="1:10" x14ac:dyDescent="0.35">
      <c r="A2259" s="1" t="s">
        <v>15426</v>
      </c>
      <c r="B2259" s="1">
        <v>27.09</v>
      </c>
      <c r="C2259" s="1">
        <v>20.8</v>
      </c>
      <c r="D2259" s="1">
        <v>29.64</v>
      </c>
      <c r="E2259" s="1">
        <v>28.79</v>
      </c>
      <c r="F2259" s="1">
        <v>34.9</v>
      </c>
      <c r="G2259" s="1">
        <v>11.4</v>
      </c>
      <c r="H2259" s="1">
        <v>19.899999999999999</v>
      </c>
      <c r="I2259" s="1">
        <v>195.6</v>
      </c>
      <c r="J2259" s="52">
        <f t="shared" si="35"/>
        <v>4.6015E-2</v>
      </c>
    </row>
    <row r="2260" spans="1:10" x14ac:dyDescent="0.35">
      <c r="A2260" s="1" t="s">
        <v>15425</v>
      </c>
      <c r="B2260" s="1">
        <v>26.14</v>
      </c>
      <c r="C2260" s="1">
        <v>20.76</v>
      </c>
      <c r="D2260" s="1">
        <v>28.39</v>
      </c>
      <c r="E2260" s="1">
        <v>26.07</v>
      </c>
      <c r="F2260" s="1">
        <v>34.49</v>
      </c>
      <c r="G2260" s="1">
        <v>9.82</v>
      </c>
      <c r="H2260" s="1">
        <v>13.38</v>
      </c>
      <c r="I2260" s="1">
        <v>179.9</v>
      </c>
      <c r="J2260" s="52">
        <f t="shared" si="35"/>
        <v>4.2368750000000004E-2</v>
      </c>
    </row>
    <row r="2261" spans="1:10" x14ac:dyDescent="0.35">
      <c r="A2261" s="1" t="s">
        <v>15424</v>
      </c>
      <c r="B2261" s="1">
        <v>29.62</v>
      </c>
      <c r="C2261" s="1">
        <v>20.309999999999999</v>
      </c>
      <c r="D2261" s="1">
        <v>27.94</v>
      </c>
      <c r="E2261" s="1">
        <v>21.6</v>
      </c>
      <c r="F2261" s="1">
        <v>33.76</v>
      </c>
      <c r="G2261" s="1">
        <v>9.9</v>
      </c>
      <c r="H2261" s="1">
        <v>14.51</v>
      </c>
      <c r="I2261" s="1">
        <v>179.39</v>
      </c>
      <c r="J2261" s="52">
        <f t="shared" si="35"/>
        <v>4.212875E-2</v>
      </c>
    </row>
    <row r="2262" spans="1:10" x14ac:dyDescent="0.35">
      <c r="A2262" s="1" t="s">
        <v>15423</v>
      </c>
      <c r="B2262" s="1">
        <v>25</v>
      </c>
      <c r="C2262" s="1">
        <v>20.34</v>
      </c>
      <c r="D2262" s="1">
        <v>27.49</v>
      </c>
      <c r="E2262" s="1">
        <v>21.06</v>
      </c>
      <c r="F2262" s="1">
        <v>36.17</v>
      </c>
      <c r="G2262" s="1">
        <v>8.17</v>
      </c>
      <c r="H2262" s="1">
        <v>8.18</v>
      </c>
      <c r="I2262" s="1">
        <v>207</v>
      </c>
      <c r="J2262" s="52">
        <f t="shared" si="35"/>
        <v>4.4176249999999993E-2</v>
      </c>
    </row>
    <row r="2263" spans="1:10" x14ac:dyDescent="0.35">
      <c r="A2263" s="1" t="s">
        <v>15422</v>
      </c>
      <c r="B2263" s="1">
        <v>24.72</v>
      </c>
      <c r="C2263" s="1">
        <v>21.79</v>
      </c>
      <c r="D2263" s="1">
        <v>29.65</v>
      </c>
      <c r="E2263" s="1">
        <v>27.82</v>
      </c>
      <c r="F2263" s="1">
        <v>38.53</v>
      </c>
      <c r="G2263" s="1">
        <v>5.26</v>
      </c>
      <c r="H2263" s="1">
        <v>0</v>
      </c>
      <c r="I2263" s="1">
        <v>222.5</v>
      </c>
      <c r="J2263" s="52">
        <f t="shared" si="35"/>
        <v>4.6283749999999999E-2</v>
      </c>
    </row>
    <row r="2264" spans="1:10" x14ac:dyDescent="0.35">
      <c r="A2264" s="1" t="s">
        <v>15421</v>
      </c>
      <c r="B2264" s="1">
        <v>31.13</v>
      </c>
      <c r="C2264" s="1">
        <v>27.84</v>
      </c>
      <c r="D2264" s="1">
        <v>37.1</v>
      </c>
      <c r="E2264" s="1">
        <v>38.6</v>
      </c>
      <c r="F2264" s="1">
        <v>44.84</v>
      </c>
      <c r="G2264" s="1">
        <v>5.53</v>
      </c>
      <c r="H2264" s="1">
        <v>4.88</v>
      </c>
      <c r="I2264" s="1">
        <v>239.9</v>
      </c>
      <c r="J2264" s="52">
        <f t="shared" si="35"/>
        <v>5.3727499999999997E-2</v>
      </c>
    </row>
    <row r="2265" spans="1:10" x14ac:dyDescent="0.35">
      <c r="A2265" s="1" t="s">
        <v>15420</v>
      </c>
      <c r="B2265" s="1">
        <v>29.66</v>
      </c>
      <c r="C2265" s="1">
        <v>32.76</v>
      </c>
      <c r="D2265" s="1">
        <v>44.2</v>
      </c>
      <c r="E2265" s="1">
        <v>45.22</v>
      </c>
      <c r="F2265" s="1">
        <v>52.04</v>
      </c>
      <c r="G2265" s="1">
        <v>5.5</v>
      </c>
      <c r="H2265" s="1">
        <v>11.51</v>
      </c>
      <c r="I2265" s="1">
        <v>282</v>
      </c>
      <c r="J2265" s="52">
        <f t="shared" si="35"/>
        <v>6.2861249999999994E-2</v>
      </c>
    </row>
    <row r="2266" spans="1:10" x14ac:dyDescent="0.35">
      <c r="A2266" s="1" t="s">
        <v>15419</v>
      </c>
      <c r="B2266" s="1">
        <v>29.66</v>
      </c>
      <c r="C2266" s="1">
        <v>35.18</v>
      </c>
      <c r="D2266" s="1">
        <v>48.1</v>
      </c>
      <c r="E2266" s="1">
        <v>44.94</v>
      </c>
      <c r="F2266" s="1">
        <v>58.67</v>
      </c>
      <c r="G2266" s="1">
        <v>8.0500000000000007</v>
      </c>
      <c r="H2266" s="1">
        <v>20.88</v>
      </c>
      <c r="I2266" s="1">
        <v>300</v>
      </c>
      <c r="J2266" s="52">
        <f t="shared" si="35"/>
        <v>6.8184999999999996E-2</v>
      </c>
    </row>
    <row r="2267" spans="1:10" x14ac:dyDescent="0.35">
      <c r="A2267" s="1" t="s">
        <v>15418</v>
      </c>
      <c r="B2267" s="1">
        <v>31.57</v>
      </c>
      <c r="C2267" s="1">
        <v>34.92</v>
      </c>
      <c r="D2267" s="1">
        <v>46.19</v>
      </c>
      <c r="E2267" s="1">
        <v>41.93</v>
      </c>
      <c r="F2267" s="1">
        <v>53.64</v>
      </c>
      <c r="G2267" s="1">
        <v>5.77</v>
      </c>
      <c r="H2267" s="1">
        <v>31.52</v>
      </c>
      <c r="I2267" s="1">
        <v>301.85000000000002</v>
      </c>
      <c r="J2267" s="52">
        <f t="shared" si="35"/>
        <v>6.8423750000000019E-2</v>
      </c>
    </row>
    <row r="2268" spans="1:10" x14ac:dyDescent="0.35">
      <c r="A2268" s="1" t="s">
        <v>15417</v>
      </c>
      <c r="B2268" s="1">
        <v>30.68</v>
      </c>
      <c r="C2268" s="1">
        <v>34.1</v>
      </c>
      <c r="D2268" s="1">
        <v>43.7</v>
      </c>
      <c r="E2268" s="1">
        <v>45.04</v>
      </c>
      <c r="F2268" s="1">
        <v>46.58</v>
      </c>
      <c r="G2268" s="1">
        <v>4.55</v>
      </c>
      <c r="H2268" s="1">
        <v>21.78</v>
      </c>
      <c r="I2268" s="1">
        <v>312.8</v>
      </c>
      <c r="J2268" s="52">
        <f t="shared" si="35"/>
        <v>6.7403749999999998E-2</v>
      </c>
    </row>
    <row r="2269" spans="1:10" x14ac:dyDescent="0.35">
      <c r="A2269" s="1" t="s">
        <v>15416</v>
      </c>
      <c r="B2269" s="1">
        <v>30.15</v>
      </c>
      <c r="C2269" s="1">
        <v>32.93</v>
      </c>
      <c r="D2269" s="1">
        <v>43.45</v>
      </c>
      <c r="E2269" s="1">
        <v>41.23</v>
      </c>
      <c r="F2269" s="1">
        <v>42.65</v>
      </c>
      <c r="G2269" s="1">
        <v>1.39</v>
      </c>
      <c r="H2269" s="1">
        <v>5</v>
      </c>
      <c r="I2269" s="1">
        <v>270</v>
      </c>
      <c r="J2269" s="52">
        <f t="shared" si="35"/>
        <v>5.8349999999999992E-2</v>
      </c>
    </row>
    <row r="2270" spans="1:10" x14ac:dyDescent="0.35">
      <c r="A2270" s="1" t="s">
        <v>15415</v>
      </c>
      <c r="B2270" s="1">
        <v>27.64</v>
      </c>
      <c r="C2270" s="1">
        <v>29.52</v>
      </c>
      <c r="D2270" s="1">
        <v>34.03</v>
      </c>
      <c r="E2270" s="1">
        <v>37.909999999999997</v>
      </c>
      <c r="F2270" s="1">
        <v>39.9</v>
      </c>
      <c r="G2270" s="1">
        <v>0.02</v>
      </c>
      <c r="H2270" s="1">
        <v>-10</v>
      </c>
      <c r="I2270" s="1">
        <v>271.5</v>
      </c>
      <c r="J2270" s="52">
        <f t="shared" si="35"/>
        <v>5.3814999999999995E-2</v>
      </c>
    </row>
    <row r="2271" spans="1:10" x14ac:dyDescent="0.35">
      <c r="A2271" s="1" t="s">
        <v>15414</v>
      </c>
      <c r="B2271" s="1">
        <v>29.61</v>
      </c>
      <c r="C2271" s="1">
        <v>26.58</v>
      </c>
      <c r="D2271" s="1">
        <v>37.43</v>
      </c>
      <c r="E2271" s="1">
        <v>37.68</v>
      </c>
      <c r="F2271" s="1">
        <v>39.72</v>
      </c>
      <c r="G2271" s="1">
        <v>-0.02</v>
      </c>
      <c r="H2271" s="1">
        <v>-34.85</v>
      </c>
      <c r="I2271" s="1">
        <v>228.8</v>
      </c>
      <c r="J2271" s="52">
        <f t="shared" si="35"/>
        <v>4.5618750000000007E-2</v>
      </c>
    </row>
    <row r="2272" spans="1:10" x14ac:dyDescent="0.35">
      <c r="A2272" s="1" t="s">
        <v>15413</v>
      </c>
      <c r="B2272" s="1">
        <v>24.41</v>
      </c>
      <c r="C2272" s="1">
        <v>24.74</v>
      </c>
      <c r="D2272" s="1">
        <v>35</v>
      </c>
      <c r="E2272" s="1">
        <v>37.4</v>
      </c>
      <c r="F2272" s="1">
        <v>38.54</v>
      </c>
      <c r="G2272" s="1">
        <v>-10.86</v>
      </c>
      <c r="H2272" s="1">
        <v>-36.909999999999997</v>
      </c>
      <c r="I2272" s="1">
        <v>188.78</v>
      </c>
      <c r="J2272" s="52">
        <f t="shared" si="35"/>
        <v>3.7637500000000004E-2</v>
      </c>
    </row>
    <row r="2273" spans="1:10" x14ac:dyDescent="0.35">
      <c r="A2273" s="1" t="s">
        <v>15412</v>
      </c>
      <c r="B2273" s="1">
        <v>24.96</v>
      </c>
      <c r="C2273" s="1">
        <v>24.19</v>
      </c>
      <c r="D2273" s="1">
        <v>31.1</v>
      </c>
      <c r="E2273" s="1">
        <v>35.9</v>
      </c>
      <c r="F2273" s="1">
        <v>38.340000000000003</v>
      </c>
      <c r="G2273" s="1">
        <v>-22.22</v>
      </c>
      <c r="H2273" s="1">
        <v>-37.01</v>
      </c>
      <c r="I2273" s="1">
        <v>209.47</v>
      </c>
      <c r="J2273" s="52">
        <f t="shared" si="35"/>
        <v>3.809125E-2</v>
      </c>
    </row>
    <row r="2274" spans="1:10" x14ac:dyDescent="0.35">
      <c r="A2274" s="1" t="s">
        <v>15411</v>
      </c>
      <c r="B2274" s="1">
        <v>24.99</v>
      </c>
      <c r="C2274" s="1">
        <v>23.96</v>
      </c>
      <c r="D2274" s="1">
        <v>30.1</v>
      </c>
      <c r="E2274" s="1">
        <v>39.68</v>
      </c>
      <c r="F2274" s="1">
        <v>38.64</v>
      </c>
      <c r="G2274" s="1">
        <v>-5</v>
      </c>
      <c r="H2274" s="1">
        <v>-27.5</v>
      </c>
      <c r="I2274" s="1">
        <v>230.8</v>
      </c>
      <c r="J2274" s="52">
        <f t="shared" si="35"/>
        <v>4.4458750000000005E-2</v>
      </c>
    </row>
    <row r="2275" spans="1:10" x14ac:dyDescent="0.35">
      <c r="A2275" s="1" t="s">
        <v>15410</v>
      </c>
      <c r="B2275" s="1">
        <v>30.68</v>
      </c>
      <c r="C2275" s="1">
        <v>27.05</v>
      </c>
      <c r="D2275" s="1">
        <v>31.7</v>
      </c>
      <c r="E2275" s="1">
        <v>37.619999999999997</v>
      </c>
      <c r="F2275" s="1">
        <v>40.96</v>
      </c>
      <c r="G2275" s="1">
        <v>4.4800000000000004</v>
      </c>
      <c r="H2275" s="1">
        <v>0</v>
      </c>
      <c r="I2275" s="1">
        <v>262.10000000000002</v>
      </c>
      <c r="J2275" s="52">
        <f t="shared" si="35"/>
        <v>5.4323750000000004E-2</v>
      </c>
    </row>
    <row r="2276" spans="1:10" x14ac:dyDescent="0.35">
      <c r="A2276" s="1" t="s">
        <v>15409</v>
      </c>
      <c r="B2276" s="1">
        <v>33.01</v>
      </c>
      <c r="C2276" s="1">
        <v>29.79</v>
      </c>
      <c r="D2276" s="1">
        <v>29.9</v>
      </c>
      <c r="E2276" s="1">
        <v>44.49</v>
      </c>
      <c r="F2276" s="1">
        <v>44.35</v>
      </c>
      <c r="G2276" s="1">
        <v>16.34</v>
      </c>
      <c r="H2276" s="1">
        <v>19.559999999999999</v>
      </c>
      <c r="I2276" s="1">
        <v>284.36</v>
      </c>
      <c r="J2276" s="52">
        <f t="shared" si="35"/>
        <v>6.2725000000000003E-2</v>
      </c>
    </row>
    <row r="2277" spans="1:10" x14ac:dyDescent="0.35">
      <c r="A2277" s="1" t="s">
        <v>15408</v>
      </c>
      <c r="B2277" s="1">
        <v>37</v>
      </c>
      <c r="C2277" s="1">
        <v>30.66</v>
      </c>
      <c r="D2277" s="1">
        <v>32.69</v>
      </c>
      <c r="E2277" s="1">
        <v>47.18</v>
      </c>
      <c r="F2277" s="1">
        <v>47.23</v>
      </c>
      <c r="G2277" s="1">
        <v>20.100000000000001</v>
      </c>
      <c r="H2277" s="1">
        <v>45.3</v>
      </c>
      <c r="I2277" s="1">
        <v>309.93</v>
      </c>
      <c r="J2277" s="52">
        <f t="shared" si="35"/>
        <v>7.1261249999999984E-2</v>
      </c>
    </row>
    <row r="2278" spans="1:10" x14ac:dyDescent="0.35">
      <c r="A2278" s="1" t="s">
        <v>15407</v>
      </c>
      <c r="B2278" s="1">
        <v>40</v>
      </c>
      <c r="C2278" s="1">
        <v>30.04</v>
      </c>
      <c r="D2278" s="1">
        <v>35</v>
      </c>
      <c r="E2278" s="1">
        <v>49.1</v>
      </c>
      <c r="F2278" s="1">
        <v>46.94</v>
      </c>
      <c r="G2278" s="1">
        <v>20</v>
      </c>
      <c r="H2278" s="1">
        <v>48.5</v>
      </c>
      <c r="I2278" s="1">
        <v>261.56</v>
      </c>
      <c r="J2278" s="52">
        <f t="shared" si="35"/>
        <v>6.6392499999999993E-2</v>
      </c>
    </row>
    <row r="2279" spans="1:10" x14ac:dyDescent="0.35">
      <c r="A2279" s="1" t="s">
        <v>15406</v>
      </c>
      <c r="B2279" s="1">
        <v>40.869999999999997</v>
      </c>
      <c r="C2279" s="1">
        <v>28</v>
      </c>
      <c r="D2279" s="1">
        <v>37.4</v>
      </c>
      <c r="E2279" s="1">
        <v>49.4</v>
      </c>
      <c r="F2279" s="1">
        <v>41.99</v>
      </c>
      <c r="G2279" s="1">
        <v>32.24</v>
      </c>
      <c r="H2279" s="1">
        <v>45.3</v>
      </c>
      <c r="I2279" s="1">
        <v>243.95</v>
      </c>
      <c r="J2279" s="52">
        <f t="shared" si="35"/>
        <v>6.4893750000000014E-2</v>
      </c>
    </row>
    <row r="2280" spans="1:10" x14ac:dyDescent="0.35">
      <c r="A2280" s="1" t="s">
        <v>15405</v>
      </c>
      <c r="B2280" s="1">
        <v>43</v>
      </c>
      <c r="C2280" s="1">
        <v>25.32</v>
      </c>
      <c r="D2280" s="1">
        <v>30.1</v>
      </c>
      <c r="E2280" s="1">
        <v>46.4</v>
      </c>
      <c r="F2280" s="1">
        <v>41.33</v>
      </c>
      <c r="G2280" s="1">
        <v>13.18</v>
      </c>
      <c r="H2280" s="1">
        <v>34.9</v>
      </c>
      <c r="I2280" s="1">
        <v>213.29</v>
      </c>
      <c r="J2280" s="52">
        <f t="shared" si="35"/>
        <v>5.5939999999999997E-2</v>
      </c>
    </row>
    <row r="2281" spans="1:10" x14ac:dyDescent="0.35">
      <c r="A2281" s="1" t="s">
        <v>15404</v>
      </c>
      <c r="B2281" s="1">
        <v>39.96</v>
      </c>
      <c r="C2281" s="1">
        <v>21.97</v>
      </c>
      <c r="D2281" s="1">
        <v>29.2</v>
      </c>
      <c r="E2281" s="1">
        <v>46.4</v>
      </c>
      <c r="F2281" s="1">
        <v>40.33</v>
      </c>
      <c r="G2281" s="1">
        <v>12</v>
      </c>
      <c r="H2281" s="1">
        <v>30.77</v>
      </c>
      <c r="I2281" s="1">
        <v>140</v>
      </c>
      <c r="J2281" s="52">
        <f t="shared" si="35"/>
        <v>4.5078750000000001E-2</v>
      </c>
    </row>
    <row r="2282" spans="1:10" x14ac:dyDescent="0.35">
      <c r="A2282" s="1" t="s">
        <v>15403</v>
      </c>
      <c r="B2282" s="1">
        <v>32.409999999999997</v>
      </c>
      <c r="C2282" s="1">
        <v>20</v>
      </c>
      <c r="D2282" s="1">
        <v>28.3</v>
      </c>
      <c r="E2282" s="1">
        <v>37</v>
      </c>
      <c r="F2282" s="1">
        <v>41.65</v>
      </c>
      <c r="G2282" s="1">
        <v>7.13</v>
      </c>
      <c r="H2282" s="1">
        <v>18.84</v>
      </c>
      <c r="I2282" s="1">
        <v>199.9</v>
      </c>
      <c r="J2282" s="52">
        <f t="shared" si="35"/>
        <v>4.8153750000000002E-2</v>
      </c>
    </row>
    <row r="2283" spans="1:10" x14ac:dyDescent="0.35">
      <c r="A2283" s="1" t="s">
        <v>15402</v>
      </c>
      <c r="B2283" s="1">
        <v>30.92</v>
      </c>
      <c r="C2283" s="1">
        <v>19.2</v>
      </c>
      <c r="D2283" s="1">
        <v>27.8</v>
      </c>
      <c r="E2283" s="1">
        <v>29.41</v>
      </c>
      <c r="F2283" s="1">
        <v>39.86</v>
      </c>
      <c r="G2283" s="1">
        <v>4.12</v>
      </c>
      <c r="H2283" s="1">
        <v>17.350000000000001</v>
      </c>
      <c r="I2283" s="1">
        <v>166.41</v>
      </c>
      <c r="J2283" s="52">
        <f t="shared" si="35"/>
        <v>4.1883749999999997E-2</v>
      </c>
    </row>
    <row r="2284" spans="1:10" x14ac:dyDescent="0.35">
      <c r="A2284" s="1" t="s">
        <v>15401</v>
      </c>
      <c r="B2284" s="1">
        <v>24.52</v>
      </c>
      <c r="C2284" s="1">
        <v>19.059999999999999</v>
      </c>
      <c r="D2284" s="1">
        <v>27.67</v>
      </c>
      <c r="E2284" s="1">
        <v>30</v>
      </c>
      <c r="F2284" s="1">
        <v>38.31</v>
      </c>
      <c r="G2284" s="1">
        <v>6.34</v>
      </c>
      <c r="H2284" s="1">
        <v>15.76</v>
      </c>
      <c r="I2284" s="1">
        <v>162.46</v>
      </c>
      <c r="J2284" s="52">
        <f t="shared" si="35"/>
        <v>4.0515000000000002E-2</v>
      </c>
    </row>
    <row r="2285" spans="1:10" x14ac:dyDescent="0.35">
      <c r="A2285" s="1" t="s">
        <v>15400</v>
      </c>
      <c r="B2285" s="1">
        <v>24.4</v>
      </c>
      <c r="C2285" s="1">
        <v>18.95</v>
      </c>
      <c r="D2285" s="1">
        <v>27.61</v>
      </c>
      <c r="E2285" s="1">
        <v>29.06</v>
      </c>
      <c r="F2285" s="1">
        <v>36.1</v>
      </c>
      <c r="G2285" s="1">
        <v>3.7</v>
      </c>
      <c r="H2285" s="1">
        <v>17.02</v>
      </c>
      <c r="I2285" s="1">
        <v>154.9</v>
      </c>
      <c r="J2285" s="52">
        <f t="shared" si="35"/>
        <v>3.8967500000000002E-2</v>
      </c>
    </row>
    <row r="2286" spans="1:10" x14ac:dyDescent="0.35">
      <c r="A2286" s="1" t="s">
        <v>15399</v>
      </c>
      <c r="B2286" s="1">
        <v>29.66</v>
      </c>
      <c r="C2286" s="1">
        <v>19.02</v>
      </c>
      <c r="D2286" s="1">
        <v>28.4</v>
      </c>
      <c r="E2286" s="1">
        <v>29</v>
      </c>
      <c r="F2286" s="1">
        <v>36.130000000000003</v>
      </c>
      <c r="G2286" s="1">
        <v>3.66</v>
      </c>
      <c r="H2286" s="1">
        <v>17.68</v>
      </c>
      <c r="I2286" s="1">
        <v>140</v>
      </c>
      <c r="J2286" s="52">
        <f t="shared" si="35"/>
        <v>3.7943749999999998E-2</v>
      </c>
    </row>
    <row r="2287" spans="1:10" x14ac:dyDescent="0.35">
      <c r="A2287" s="1" t="s">
        <v>15398</v>
      </c>
      <c r="B2287" s="1">
        <v>24.79</v>
      </c>
      <c r="C2287" s="1">
        <v>20</v>
      </c>
      <c r="D2287" s="1">
        <v>28.8</v>
      </c>
      <c r="E2287" s="1">
        <v>34.35</v>
      </c>
      <c r="F2287" s="1">
        <v>37.270000000000003</v>
      </c>
      <c r="G2287" s="1">
        <v>4.99</v>
      </c>
      <c r="H2287" s="1">
        <v>30.23</v>
      </c>
      <c r="I2287" s="1">
        <v>149.9</v>
      </c>
      <c r="J2287" s="52">
        <f t="shared" si="35"/>
        <v>4.1291250000000009E-2</v>
      </c>
    </row>
    <row r="2288" spans="1:10" x14ac:dyDescent="0.35">
      <c r="A2288" s="1" t="s">
        <v>15397</v>
      </c>
      <c r="B2288" s="1">
        <v>24.98</v>
      </c>
      <c r="C2288" s="1">
        <v>24.33</v>
      </c>
      <c r="D2288" s="1">
        <v>35.96</v>
      </c>
      <c r="E2288" s="1">
        <v>43.18</v>
      </c>
      <c r="F2288" s="1">
        <v>39.200000000000003</v>
      </c>
      <c r="G2288" s="1">
        <v>11.68</v>
      </c>
      <c r="H2288" s="1">
        <v>53.69</v>
      </c>
      <c r="I2288" s="1">
        <v>176.55</v>
      </c>
      <c r="J2288" s="52">
        <f t="shared" si="35"/>
        <v>5.1196250000000006E-2</v>
      </c>
    </row>
    <row r="2289" spans="1:10" x14ac:dyDescent="0.35">
      <c r="A2289" s="1" t="s">
        <v>15396</v>
      </c>
      <c r="B2289" s="1">
        <v>30.68</v>
      </c>
      <c r="C2289" s="1">
        <v>32.97</v>
      </c>
      <c r="D2289" s="1">
        <v>40.97</v>
      </c>
      <c r="E2289" s="1">
        <v>53.79</v>
      </c>
      <c r="F2289" s="1">
        <v>42.03</v>
      </c>
      <c r="G2289" s="1">
        <v>20.99</v>
      </c>
      <c r="H2289" s="1">
        <v>67.81</v>
      </c>
      <c r="I2289" s="1">
        <v>207.4</v>
      </c>
      <c r="J2289" s="52">
        <f t="shared" si="35"/>
        <v>6.2079999999999996E-2</v>
      </c>
    </row>
    <row r="2290" spans="1:10" x14ac:dyDescent="0.35">
      <c r="A2290" s="1" t="s">
        <v>15395</v>
      </c>
      <c r="B2290" s="1">
        <v>31.89</v>
      </c>
      <c r="C2290" s="1">
        <v>34.28</v>
      </c>
      <c r="D2290" s="1">
        <v>47.3</v>
      </c>
      <c r="E2290" s="1">
        <v>55.05</v>
      </c>
      <c r="F2290" s="1">
        <v>44.06</v>
      </c>
      <c r="G2290" s="1">
        <v>21.37</v>
      </c>
      <c r="H2290" s="1">
        <v>94.74</v>
      </c>
      <c r="I2290" s="1">
        <v>199.41</v>
      </c>
      <c r="J2290" s="52">
        <f t="shared" si="35"/>
        <v>6.6012500000000002E-2</v>
      </c>
    </row>
    <row r="2291" spans="1:10" x14ac:dyDescent="0.35">
      <c r="A2291" s="1" t="s">
        <v>15394</v>
      </c>
      <c r="B2291" s="1">
        <v>34.94</v>
      </c>
      <c r="C2291" s="1">
        <v>28.46</v>
      </c>
      <c r="D2291" s="1">
        <v>51.5</v>
      </c>
      <c r="E2291" s="1">
        <v>51.5</v>
      </c>
      <c r="F2291" s="1">
        <v>46.51</v>
      </c>
      <c r="G2291" s="1">
        <v>18.73</v>
      </c>
      <c r="H2291" s="1">
        <v>60</v>
      </c>
      <c r="I2291" s="1">
        <v>182.49</v>
      </c>
      <c r="J2291" s="52">
        <f t="shared" si="35"/>
        <v>5.9266249999999999E-2</v>
      </c>
    </row>
    <row r="2292" spans="1:10" x14ac:dyDescent="0.35">
      <c r="A2292" s="1" t="s">
        <v>15393</v>
      </c>
      <c r="B2292" s="1">
        <v>35.28</v>
      </c>
      <c r="C2292" s="1">
        <v>23.43</v>
      </c>
      <c r="D2292" s="1">
        <v>51.2</v>
      </c>
      <c r="E2292" s="1">
        <v>41.94</v>
      </c>
      <c r="F2292" s="1">
        <v>42.72</v>
      </c>
      <c r="G2292" s="1">
        <v>14.54</v>
      </c>
      <c r="H2292" s="1">
        <v>45.3</v>
      </c>
      <c r="I2292" s="1">
        <v>180</v>
      </c>
      <c r="J2292" s="52">
        <f t="shared" si="35"/>
        <v>5.4301249999999995E-2</v>
      </c>
    </row>
    <row r="2293" spans="1:10" x14ac:dyDescent="0.35">
      <c r="A2293" s="1" t="s">
        <v>15392</v>
      </c>
      <c r="B2293" s="1">
        <v>38</v>
      </c>
      <c r="C2293" s="1">
        <v>22.67</v>
      </c>
      <c r="D2293" s="1">
        <v>43.8</v>
      </c>
      <c r="E2293" s="1">
        <v>39.19</v>
      </c>
      <c r="F2293" s="1">
        <v>40.909999999999997</v>
      </c>
      <c r="G2293" s="1">
        <v>11.32</v>
      </c>
      <c r="H2293" s="1">
        <v>35.96</v>
      </c>
      <c r="I2293" s="1">
        <v>180</v>
      </c>
      <c r="J2293" s="52">
        <f t="shared" si="35"/>
        <v>5.1481250000000006E-2</v>
      </c>
    </row>
    <row r="2294" spans="1:10" x14ac:dyDescent="0.35">
      <c r="A2294" s="1" t="s">
        <v>15391</v>
      </c>
      <c r="B2294" s="1">
        <v>34.54</v>
      </c>
      <c r="C2294" s="1">
        <v>22.94</v>
      </c>
      <c r="D2294" s="1">
        <v>34.9</v>
      </c>
      <c r="E2294" s="1">
        <v>32.6</v>
      </c>
      <c r="F2294" s="1">
        <v>37.869999999999997</v>
      </c>
      <c r="G2294" s="1">
        <v>14.02</v>
      </c>
      <c r="H2294" s="1">
        <v>30.72</v>
      </c>
      <c r="I2294" s="1">
        <v>167.31</v>
      </c>
      <c r="J2294" s="52">
        <f t="shared" si="35"/>
        <v>4.6862499999999994E-2</v>
      </c>
    </row>
    <row r="2295" spans="1:10" x14ac:dyDescent="0.35">
      <c r="A2295" s="1" t="s">
        <v>15390</v>
      </c>
      <c r="B2295" s="1">
        <v>33.01</v>
      </c>
      <c r="C2295" s="1">
        <v>21.4</v>
      </c>
      <c r="D2295" s="1">
        <v>34.9</v>
      </c>
      <c r="E2295" s="1">
        <v>29.9</v>
      </c>
      <c r="F2295" s="1">
        <v>37.89</v>
      </c>
      <c r="G2295" s="1">
        <v>10.55</v>
      </c>
      <c r="H2295" s="1">
        <v>26</v>
      </c>
      <c r="I2295" s="1">
        <v>164.9</v>
      </c>
      <c r="J2295" s="52">
        <f t="shared" si="35"/>
        <v>4.4818750000000011E-2</v>
      </c>
    </row>
    <row r="2296" spans="1:10" x14ac:dyDescent="0.35">
      <c r="A2296" s="1" t="s">
        <v>15389</v>
      </c>
      <c r="B2296" s="1">
        <v>32.44</v>
      </c>
      <c r="C2296" s="1">
        <v>22.74</v>
      </c>
      <c r="D2296" s="1">
        <v>33</v>
      </c>
      <c r="E2296" s="1">
        <v>30</v>
      </c>
      <c r="F2296" s="1">
        <v>34.6</v>
      </c>
      <c r="G2296" s="1">
        <v>10</v>
      </c>
      <c r="H2296" s="1">
        <v>18.100000000000001</v>
      </c>
      <c r="I2296" s="1">
        <v>177.3</v>
      </c>
      <c r="J2296" s="52">
        <f t="shared" si="35"/>
        <v>4.47725E-2</v>
      </c>
    </row>
    <row r="2297" spans="1:10" x14ac:dyDescent="0.35">
      <c r="A2297" s="1" t="s">
        <v>15388</v>
      </c>
      <c r="B2297" s="1">
        <v>31.45</v>
      </c>
      <c r="C2297" s="1">
        <v>20.88</v>
      </c>
      <c r="D2297" s="1">
        <v>32.4</v>
      </c>
      <c r="E2297" s="1">
        <v>28.63</v>
      </c>
      <c r="F2297" s="1">
        <v>36.200000000000003</v>
      </c>
      <c r="G2297" s="1">
        <v>11.83</v>
      </c>
      <c r="H2297" s="1">
        <v>22.55</v>
      </c>
      <c r="I2297" s="1">
        <v>178.48</v>
      </c>
      <c r="J2297" s="52">
        <f t="shared" si="35"/>
        <v>4.5302500000000002E-2</v>
      </c>
    </row>
    <row r="2298" spans="1:10" x14ac:dyDescent="0.35">
      <c r="A2298" s="1" t="s">
        <v>15387</v>
      </c>
      <c r="B2298" s="1">
        <v>31.45</v>
      </c>
      <c r="C2298" s="1">
        <v>21.37</v>
      </c>
      <c r="D2298" s="1">
        <v>35</v>
      </c>
      <c r="E2298" s="1">
        <v>28.65</v>
      </c>
      <c r="F2298" s="1">
        <v>37.380000000000003</v>
      </c>
      <c r="G2298" s="1">
        <v>14.83</v>
      </c>
      <c r="H2298" s="1">
        <v>27.79</v>
      </c>
      <c r="I2298" s="1">
        <v>178.72</v>
      </c>
      <c r="J2298" s="52">
        <f t="shared" si="35"/>
        <v>4.6898750000000003E-2</v>
      </c>
    </row>
    <row r="2299" spans="1:10" x14ac:dyDescent="0.35">
      <c r="A2299" s="1" t="s">
        <v>15386</v>
      </c>
      <c r="B2299" s="1">
        <v>35.119999999999997</v>
      </c>
      <c r="C2299" s="1">
        <v>21.7</v>
      </c>
      <c r="D2299" s="1">
        <v>32.119999999999997</v>
      </c>
      <c r="E2299" s="1">
        <v>31.68</v>
      </c>
      <c r="F2299" s="1">
        <v>38.6</v>
      </c>
      <c r="G2299" s="1">
        <v>20.89</v>
      </c>
      <c r="H2299" s="1">
        <v>38.729999999999997</v>
      </c>
      <c r="I2299" s="1">
        <v>222.21</v>
      </c>
      <c r="J2299" s="52">
        <f t="shared" si="35"/>
        <v>5.513125E-2</v>
      </c>
    </row>
    <row r="2300" spans="1:10" x14ac:dyDescent="0.35">
      <c r="A2300" s="1" t="s">
        <v>15385</v>
      </c>
      <c r="B2300" s="1">
        <v>38</v>
      </c>
      <c r="C2300" s="1">
        <v>23.1</v>
      </c>
      <c r="D2300" s="1">
        <v>38.049999999999997</v>
      </c>
      <c r="E2300" s="1">
        <v>38.76</v>
      </c>
      <c r="F2300" s="1">
        <v>41.62</v>
      </c>
      <c r="G2300" s="1">
        <v>29.4</v>
      </c>
      <c r="H2300" s="1">
        <v>52.58</v>
      </c>
      <c r="I2300" s="1">
        <v>219.9</v>
      </c>
      <c r="J2300" s="52">
        <f t="shared" si="35"/>
        <v>6.0176249999999994E-2</v>
      </c>
    </row>
    <row r="2301" spans="1:10" x14ac:dyDescent="0.35">
      <c r="A2301" s="1" t="s">
        <v>15384</v>
      </c>
      <c r="B2301" s="1">
        <v>39.5</v>
      </c>
      <c r="C2301" s="1">
        <v>26.71</v>
      </c>
      <c r="D2301" s="1">
        <v>40.98</v>
      </c>
      <c r="E2301" s="1">
        <v>42.17</v>
      </c>
      <c r="F2301" s="1">
        <v>42.91</v>
      </c>
      <c r="G2301" s="1">
        <v>41.18</v>
      </c>
      <c r="H2301" s="1">
        <v>66.510000000000005</v>
      </c>
      <c r="I2301" s="1">
        <v>240.1</v>
      </c>
      <c r="J2301" s="52">
        <f t="shared" si="35"/>
        <v>6.7507500000000012E-2</v>
      </c>
    </row>
    <row r="2302" spans="1:10" x14ac:dyDescent="0.35">
      <c r="A2302" s="1" t="s">
        <v>15383</v>
      </c>
      <c r="B2302" s="1">
        <v>43</v>
      </c>
      <c r="C2302" s="1">
        <v>28.26</v>
      </c>
      <c r="D2302" s="1">
        <v>40.869999999999997</v>
      </c>
      <c r="E2302" s="1">
        <v>42.99</v>
      </c>
      <c r="F2302" s="1">
        <v>65</v>
      </c>
      <c r="G2302" s="1">
        <v>43.07</v>
      </c>
      <c r="H2302" s="1">
        <v>71.44</v>
      </c>
      <c r="I2302" s="1">
        <v>250.07</v>
      </c>
      <c r="J2302" s="52">
        <f t="shared" si="35"/>
        <v>7.30875E-2</v>
      </c>
    </row>
    <row r="2303" spans="1:10" x14ac:dyDescent="0.35">
      <c r="A2303" s="1" t="s">
        <v>15382</v>
      </c>
      <c r="B2303" s="1">
        <v>42.44</v>
      </c>
      <c r="C2303" s="1">
        <v>23.23</v>
      </c>
      <c r="D2303" s="1">
        <v>38.04</v>
      </c>
      <c r="E2303" s="1">
        <v>39.9</v>
      </c>
      <c r="F2303" s="1">
        <v>47.4</v>
      </c>
      <c r="G2303" s="1">
        <v>29.9</v>
      </c>
      <c r="H2303" s="1">
        <v>59.46</v>
      </c>
      <c r="I2303" s="1">
        <v>223.92</v>
      </c>
      <c r="J2303" s="52">
        <f t="shared" si="35"/>
        <v>6.3036250000000002E-2</v>
      </c>
    </row>
    <row r="2304" spans="1:10" x14ac:dyDescent="0.35">
      <c r="A2304" s="1" t="s">
        <v>15381</v>
      </c>
      <c r="B2304" s="1">
        <v>39.94</v>
      </c>
      <c r="C2304" s="1">
        <v>21.06</v>
      </c>
      <c r="D2304" s="1">
        <v>37.4</v>
      </c>
      <c r="E2304" s="1">
        <v>49.9</v>
      </c>
      <c r="F2304" s="1">
        <v>48</v>
      </c>
      <c r="G2304" s="1">
        <v>28.37</v>
      </c>
      <c r="H2304" s="1">
        <v>56.67</v>
      </c>
      <c r="I2304" s="1">
        <v>206.39</v>
      </c>
      <c r="J2304" s="52">
        <f t="shared" si="35"/>
        <v>6.096625E-2</v>
      </c>
    </row>
    <row r="2305" spans="1:10" x14ac:dyDescent="0.35">
      <c r="A2305" s="1" t="s">
        <v>15380</v>
      </c>
      <c r="B2305" s="1">
        <v>32.409999999999997</v>
      </c>
      <c r="C2305" s="1">
        <v>19.010000000000002</v>
      </c>
      <c r="D2305" s="1">
        <v>30</v>
      </c>
      <c r="E2305" s="1">
        <v>47.4</v>
      </c>
      <c r="F2305" s="1">
        <v>45.53</v>
      </c>
      <c r="G2305" s="1">
        <v>24.17</v>
      </c>
      <c r="H2305" s="1">
        <v>47.75</v>
      </c>
      <c r="I2305" s="1">
        <v>128.72</v>
      </c>
      <c r="J2305" s="52">
        <f t="shared" si="35"/>
        <v>4.6873749999999999E-2</v>
      </c>
    </row>
    <row r="2306" spans="1:10" x14ac:dyDescent="0.35">
      <c r="A2306" s="1" t="s">
        <v>15379</v>
      </c>
      <c r="B2306" s="1">
        <v>34.67</v>
      </c>
      <c r="C2306" s="1">
        <v>16.420000000000002</v>
      </c>
      <c r="D2306" s="1">
        <v>35.19</v>
      </c>
      <c r="E2306" s="1">
        <v>36.700000000000003</v>
      </c>
      <c r="F2306" s="1">
        <v>41.78</v>
      </c>
      <c r="G2306" s="1">
        <v>20.05</v>
      </c>
      <c r="H2306" s="1">
        <v>54.9</v>
      </c>
      <c r="I2306" s="1">
        <v>202.1</v>
      </c>
      <c r="J2306" s="52">
        <f t="shared" si="35"/>
        <v>5.5226249999999998E-2</v>
      </c>
    </row>
    <row r="2307" spans="1:10" x14ac:dyDescent="0.35">
      <c r="A2307" s="1" t="s">
        <v>15378</v>
      </c>
      <c r="B2307" s="1">
        <v>31.64</v>
      </c>
      <c r="C2307" s="1">
        <v>16</v>
      </c>
      <c r="D2307" s="1">
        <v>29.1</v>
      </c>
      <c r="E2307" s="1">
        <v>35</v>
      </c>
      <c r="F2307" s="1">
        <v>38.630000000000003</v>
      </c>
      <c r="G2307" s="1">
        <v>19.940000000000001</v>
      </c>
      <c r="H2307" s="1">
        <v>45.62</v>
      </c>
      <c r="I2307" s="1">
        <v>165.63</v>
      </c>
      <c r="J2307" s="52">
        <f t="shared" ref="J2307:J2370" si="36">(AVERAGE(B2307:I2307))/1000</f>
        <v>4.7695000000000001E-2</v>
      </c>
    </row>
    <row r="2308" spans="1:10" x14ac:dyDescent="0.35">
      <c r="A2308" s="1" t="s">
        <v>15377</v>
      </c>
      <c r="B2308" s="1">
        <v>30.68</v>
      </c>
      <c r="C2308" s="1">
        <v>15.43</v>
      </c>
      <c r="D2308" s="1">
        <v>29</v>
      </c>
      <c r="E2308" s="1">
        <v>30</v>
      </c>
      <c r="F2308" s="1">
        <v>37.4</v>
      </c>
      <c r="G2308" s="1">
        <v>20.5</v>
      </c>
      <c r="H2308" s="1">
        <v>45.4</v>
      </c>
      <c r="I2308" s="1">
        <v>164.03</v>
      </c>
      <c r="J2308" s="52">
        <f t="shared" si="36"/>
        <v>4.6554999999999999E-2</v>
      </c>
    </row>
    <row r="2309" spans="1:10" x14ac:dyDescent="0.35">
      <c r="A2309" s="1" t="s">
        <v>15376</v>
      </c>
      <c r="B2309" s="1">
        <v>29.7</v>
      </c>
      <c r="C2309" s="1">
        <v>14.92</v>
      </c>
      <c r="D2309" s="1">
        <v>29.9</v>
      </c>
      <c r="E2309" s="1">
        <v>33.6</v>
      </c>
      <c r="F2309" s="1">
        <v>35.5</v>
      </c>
      <c r="G2309" s="1">
        <v>20.3</v>
      </c>
      <c r="H2309" s="1">
        <v>40.67</v>
      </c>
      <c r="I2309" s="1">
        <v>160.1</v>
      </c>
      <c r="J2309" s="52">
        <f t="shared" si="36"/>
        <v>4.5586250000000009E-2</v>
      </c>
    </row>
    <row r="2310" spans="1:10" x14ac:dyDescent="0.35">
      <c r="A2310" s="1" t="s">
        <v>15375</v>
      </c>
      <c r="B2310" s="1">
        <v>29.28</v>
      </c>
      <c r="C2310" s="1">
        <v>13.49</v>
      </c>
      <c r="D2310" s="1">
        <v>29.9</v>
      </c>
      <c r="E2310" s="1">
        <v>29</v>
      </c>
      <c r="F2310" s="1">
        <v>35.64</v>
      </c>
      <c r="G2310" s="1">
        <v>21.46</v>
      </c>
      <c r="H2310" s="1">
        <v>39.520000000000003</v>
      </c>
      <c r="I2310" s="1">
        <v>149.91999999999999</v>
      </c>
      <c r="J2310" s="52">
        <f t="shared" si="36"/>
        <v>4.3526250000000002E-2</v>
      </c>
    </row>
    <row r="2311" spans="1:10" x14ac:dyDescent="0.35">
      <c r="A2311" s="1" t="s">
        <v>15374</v>
      </c>
      <c r="B2311" s="1">
        <v>31.88</v>
      </c>
      <c r="C2311" s="1">
        <v>17.37</v>
      </c>
      <c r="D2311" s="1">
        <v>29</v>
      </c>
      <c r="E2311" s="1">
        <v>30.2</v>
      </c>
      <c r="F2311" s="1">
        <v>36.17</v>
      </c>
      <c r="G2311" s="1">
        <v>23.53</v>
      </c>
      <c r="H2311" s="1">
        <v>42.6</v>
      </c>
      <c r="I2311" s="1">
        <v>160.69</v>
      </c>
      <c r="J2311" s="52">
        <f t="shared" si="36"/>
        <v>4.6429999999999999E-2</v>
      </c>
    </row>
    <row r="2312" spans="1:10" x14ac:dyDescent="0.35">
      <c r="A2312" s="1" t="s">
        <v>15373</v>
      </c>
      <c r="B2312" s="1">
        <v>47.58</v>
      </c>
      <c r="C2312" s="1">
        <v>22.62</v>
      </c>
      <c r="D2312" s="1">
        <v>32.049999999999997</v>
      </c>
      <c r="E2312" s="1">
        <v>34.5</v>
      </c>
      <c r="F2312" s="1">
        <v>36.69</v>
      </c>
      <c r="G2312" s="1">
        <v>31.44</v>
      </c>
      <c r="H2312" s="1">
        <v>57.34</v>
      </c>
      <c r="I2312" s="1">
        <v>175.11</v>
      </c>
      <c r="J2312" s="52">
        <f t="shared" si="36"/>
        <v>5.4666250000000007E-2</v>
      </c>
    </row>
    <row r="2313" spans="1:10" x14ac:dyDescent="0.35">
      <c r="A2313" s="1" t="s">
        <v>15372</v>
      </c>
      <c r="B2313" s="1">
        <v>60.19</v>
      </c>
      <c r="C2313" s="1">
        <v>28.4</v>
      </c>
      <c r="D2313" s="1">
        <v>39.97</v>
      </c>
      <c r="E2313" s="1">
        <v>31.9</v>
      </c>
      <c r="F2313" s="1">
        <v>39.43</v>
      </c>
      <c r="G2313" s="1">
        <v>34.26</v>
      </c>
      <c r="H2313" s="1">
        <v>77.88</v>
      </c>
      <c r="I2313" s="1">
        <v>244</v>
      </c>
      <c r="J2313" s="52">
        <f t="shared" si="36"/>
        <v>6.9503750000000003E-2</v>
      </c>
    </row>
    <row r="2314" spans="1:10" x14ac:dyDescent="0.35">
      <c r="A2314" s="1" t="s">
        <v>15371</v>
      </c>
      <c r="B2314" s="1">
        <v>77.98</v>
      </c>
      <c r="C2314" s="1">
        <v>31.31</v>
      </c>
      <c r="D2314" s="1">
        <v>54.89</v>
      </c>
      <c r="E2314" s="1">
        <v>42.04</v>
      </c>
      <c r="F2314" s="1">
        <v>40.51</v>
      </c>
      <c r="G2314" s="1">
        <v>31.32</v>
      </c>
      <c r="H2314" s="1">
        <v>82.47</v>
      </c>
      <c r="I2314" s="1">
        <v>268.35000000000002</v>
      </c>
      <c r="J2314" s="52">
        <f t="shared" si="36"/>
        <v>7.8608750000000005E-2</v>
      </c>
    </row>
    <row r="2315" spans="1:10" x14ac:dyDescent="0.35">
      <c r="A2315" s="1" t="s">
        <v>15370</v>
      </c>
      <c r="B2315" s="1">
        <v>77.98</v>
      </c>
      <c r="C2315" s="1">
        <v>27.29</v>
      </c>
      <c r="D2315" s="1">
        <v>71.010000000000005</v>
      </c>
      <c r="E2315" s="1">
        <v>55.3</v>
      </c>
      <c r="F2315" s="1">
        <v>40.659999999999997</v>
      </c>
      <c r="G2315" s="1">
        <v>23.66</v>
      </c>
      <c r="H2315" s="1">
        <v>65.12</v>
      </c>
      <c r="I2315" s="1">
        <v>274</v>
      </c>
      <c r="J2315" s="52">
        <f t="shared" si="36"/>
        <v>7.9377500000000004E-2</v>
      </c>
    </row>
    <row r="2316" spans="1:10" x14ac:dyDescent="0.35">
      <c r="A2316" s="1" t="s">
        <v>15369</v>
      </c>
      <c r="B2316" s="1">
        <v>50</v>
      </c>
      <c r="C2316" s="1">
        <v>23.23</v>
      </c>
      <c r="D2316" s="1">
        <v>55.57</v>
      </c>
      <c r="E2316" s="1">
        <v>38.94</v>
      </c>
      <c r="F2316" s="1">
        <v>36.630000000000003</v>
      </c>
      <c r="G2316" s="1">
        <v>18.920000000000002</v>
      </c>
      <c r="H2316" s="1">
        <v>47.92</v>
      </c>
      <c r="I2316" s="1">
        <v>251.9</v>
      </c>
      <c r="J2316" s="52">
        <f t="shared" si="36"/>
        <v>6.5388749999999995E-2</v>
      </c>
    </row>
    <row r="2317" spans="1:10" x14ac:dyDescent="0.35">
      <c r="A2317" s="1" t="s">
        <v>15368</v>
      </c>
      <c r="B2317" s="1">
        <v>50</v>
      </c>
      <c r="C2317" s="1">
        <v>22.17</v>
      </c>
      <c r="D2317" s="1">
        <v>52.43</v>
      </c>
      <c r="E2317" s="1">
        <v>34.4</v>
      </c>
      <c r="F2317" s="1">
        <v>34.99</v>
      </c>
      <c r="G2317" s="1">
        <v>17.809999999999999</v>
      </c>
      <c r="H2317" s="1">
        <v>46.36</v>
      </c>
      <c r="I2317" s="1">
        <v>219.7</v>
      </c>
      <c r="J2317" s="52">
        <f t="shared" si="36"/>
        <v>5.9732500000000001E-2</v>
      </c>
    </row>
    <row r="2318" spans="1:10" x14ac:dyDescent="0.35">
      <c r="A2318" s="1" t="s">
        <v>15367</v>
      </c>
      <c r="B2318" s="1">
        <v>51.15</v>
      </c>
      <c r="C2318" s="1">
        <v>29.3</v>
      </c>
      <c r="D2318" s="1">
        <v>40.47</v>
      </c>
      <c r="E2318" s="1">
        <v>30.1</v>
      </c>
      <c r="F2318" s="1">
        <v>34.68</v>
      </c>
      <c r="G2318" s="1">
        <v>17.55</v>
      </c>
      <c r="H2318" s="1">
        <v>40.26</v>
      </c>
      <c r="I2318" s="1">
        <v>174.72</v>
      </c>
      <c r="J2318" s="52">
        <f t="shared" si="36"/>
        <v>5.2278749999999999E-2</v>
      </c>
    </row>
    <row r="2319" spans="1:10" x14ac:dyDescent="0.35">
      <c r="A2319" s="1" t="s">
        <v>15366</v>
      </c>
      <c r="B2319" s="1">
        <v>50.06</v>
      </c>
      <c r="C2319" s="1">
        <v>26.67</v>
      </c>
      <c r="D2319" s="1">
        <v>38.26</v>
      </c>
      <c r="E2319" s="1">
        <v>36.5</v>
      </c>
      <c r="F2319" s="1">
        <v>31.5</v>
      </c>
      <c r="G2319" s="1">
        <v>13.52</v>
      </c>
      <c r="H2319" s="1">
        <v>37.9</v>
      </c>
      <c r="I2319" s="1">
        <v>150</v>
      </c>
      <c r="J2319" s="52">
        <f t="shared" si="36"/>
        <v>4.8051250000000004E-2</v>
      </c>
    </row>
    <row r="2320" spans="1:10" x14ac:dyDescent="0.35">
      <c r="A2320" s="1" t="s">
        <v>15365</v>
      </c>
      <c r="B2320" s="1">
        <v>45</v>
      </c>
      <c r="C2320" s="1">
        <v>22.57</v>
      </c>
      <c r="D2320" s="1">
        <v>38.6</v>
      </c>
      <c r="E2320" s="1">
        <v>32.4</v>
      </c>
      <c r="F2320" s="1">
        <v>28.03</v>
      </c>
      <c r="G2320" s="1">
        <v>12.89</v>
      </c>
      <c r="H2320" s="1">
        <v>36.61</v>
      </c>
      <c r="I2320" s="1">
        <v>70.150000000000006</v>
      </c>
      <c r="J2320" s="52">
        <f t="shared" si="36"/>
        <v>3.5781250000000001E-2</v>
      </c>
    </row>
    <row r="2321" spans="1:10" x14ac:dyDescent="0.35">
      <c r="A2321" s="1" t="s">
        <v>15364</v>
      </c>
      <c r="B2321" s="1">
        <v>43.4</v>
      </c>
      <c r="C2321" s="1">
        <v>21.86</v>
      </c>
      <c r="D2321" s="1">
        <v>32.97</v>
      </c>
      <c r="E2321" s="1">
        <v>34</v>
      </c>
      <c r="F2321" s="1">
        <v>28.92</v>
      </c>
      <c r="G2321" s="1">
        <v>15.15</v>
      </c>
      <c r="H2321" s="1">
        <v>38</v>
      </c>
      <c r="I2321" s="1">
        <v>89.9</v>
      </c>
      <c r="J2321" s="52">
        <f t="shared" si="36"/>
        <v>3.8024999999999996E-2</v>
      </c>
    </row>
    <row r="2322" spans="1:10" x14ac:dyDescent="0.35">
      <c r="A2322" s="1" t="s">
        <v>15363</v>
      </c>
      <c r="B2322" s="1">
        <v>40.75</v>
      </c>
      <c r="C2322" s="1">
        <v>21.94</v>
      </c>
      <c r="D2322" s="1">
        <v>32.979999999999997</v>
      </c>
      <c r="E2322" s="1">
        <v>32.4</v>
      </c>
      <c r="F2322" s="1">
        <v>31.4</v>
      </c>
      <c r="G2322" s="1">
        <v>15.47</v>
      </c>
      <c r="H2322" s="1">
        <v>39.03</v>
      </c>
      <c r="I2322" s="1">
        <v>149.9</v>
      </c>
      <c r="J2322" s="52">
        <f t="shared" si="36"/>
        <v>4.5483750000000003E-2</v>
      </c>
    </row>
    <row r="2323" spans="1:10" x14ac:dyDescent="0.35">
      <c r="A2323" s="1" t="s">
        <v>15362</v>
      </c>
      <c r="B2323" s="1">
        <v>47.44</v>
      </c>
      <c r="C2323" s="1">
        <v>22.73</v>
      </c>
      <c r="D2323" s="1">
        <v>36.090000000000003</v>
      </c>
      <c r="E2323" s="1">
        <v>34.4</v>
      </c>
      <c r="F2323" s="1">
        <v>34.869999999999997</v>
      </c>
      <c r="G2323" s="1">
        <v>22.17</v>
      </c>
      <c r="H2323" s="1">
        <v>42.4</v>
      </c>
      <c r="I2323" s="1">
        <v>190.34</v>
      </c>
      <c r="J2323" s="52">
        <f t="shared" si="36"/>
        <v>5.3804999999999999E-2</v>
      </c>
    </row>
    <row r="2324" spans="1:10" x14ac:dyDescent="0.35">
      <c r="A2324" s="1" t="s">
        <v>15361</v>
      </c>
      <c r="B2324" s="1">
        <v>45</v>
      </c>
      <c r="C2324" s="1">
        <v>28.59</v>
      </c>
      <c r="D2324" s="1">
        <v>39.119999999999997</v>
      </c>
      <c r="E2324" s="1">
        <v>34.5</v>
      </c>
      <c r="F2324" s="1">
        <v>42.9</v>
      </c>
      <c r="G2324" s="1">
        <v>30.19</v>
      </c>
      <c r="H2324" s="1">
        <v>47.8</v>
      </c>
      <c r="I2324" s="1">
        <v>245.1</v>
      </c>
      <c r="J2324" s="52">
        <f t="shared" si="36"/>
        <v>6.4150000000000013E-2</v>
      </c>
    </row>
    <row r="2325" spans="1:10" x14ac:dyDescent="0.35">
      <c r="A2325" s="1" t="s">
        <v>15360</v>
      </c>
      <c r="B2325" s="1">
        <v>49.94</v>
      </c>
      <c r="C2325" s="1">
        <v>31.11</v>
      </c>
      <c r="D2325" s="1">
        <v>39.909999999999997</v>
      </c>
      <c r="E2325" s="1">
        <v>40.450000000000003</v>
      </c>
      <c r="F2325" s="1">
        <v>46.65</v>
      </c>
      <c r="G2325" s="1">
        <v>39</v>
      </c>
      <c r="H2325" s="1">
        <v>66</v>
      </c>
      <c r="I2325" s="1">
        <v>269.89999999999998</v>
      </c>
      <c r="J2325" s="52">
        <f t="shared" si="36"/>
        <v>7.2870000000000004E-2</v>
      </c>
    </row>
    <row r="2326" spans="1:10" x14ac:dyDescent="0.35">
      <c r="A2326" s="1" t="s">
        <v>15359</v>
      </c>
      <c r="B2326" s="1">
        <v>52.23</v>
      </c>
      <c r="C2326" s="1">
        <v>32.68</v>
      </c>
      <c r="D2326" s="1">
        <v>39.96</v>
      </c>
      <c r="E2326" s="1">
        <v>59.9</v>
      </c>
      <c r="F2326" s="1">
        <v>49.65</v>
      </c>
      <c r="G2326" s="1">
        <v>37.31</v>
      </c>
      <c r="H2326" s="1">
        <v>74.91</v>
      </c>
      <c r="I2326" s="1">
        <v>300</v>
      </c>
      <c r="J2326" s="52">
        <f t="shared" si="36"/>
        <v>8.0829999999999999E-2</v>
      </c>
    </row>
    <row r="2327" spans="1:10" x14ac:dyDescent="0.35">
      <c r="A2327" s="1" t="s">
        <v>15358</v>
      </c>
      <c r="B2327" s="1">
        <v>45.16</v>
      </c>
      <c r="C2327" s="1">
        <v>29.41</v>
      </c>
      <c r="D2327" s="1">
        <v>39.31</v>
      </c>
      <c r="E2327" s="1">
        <v>75.98</v>
      </c>
      <c r="F2327" s="1">
        <v>46.27</v>
      </c>
      <c r="G2327" s="1">
        <v>27.4</v>
      </c>
      <c r="H2327" s="1">
        <v>75.36</v>
      </c>
      <c r="I2327" s="1">
        <v>278.8</v>
      </c>
      <c r="J2327" s="52">
        <f t="shared" si="36"/>
        <v>7.7211250000000009E-2</v>
      </c>
    </row>
    <row r="2328" spans="1:10" x14ac:dyDescent="0.35">
      <c r="A2328" s="1" t="s">
        <v>15357</v>
      </c>
      <c r="B2328" s="1">
        <v>40.9</v>
      </c>
      <c r="C2328" s="1">
        <v>28.27</v>
      </c>
      <c r="D2328" s="1">
        <v>39.659999999999997</v>
      </c>
      <c r="E2328" s="1">
        <v>38.36</v>
      </c>
      <c r="F2328" s="1">
        <v>45.55</v>
      </c>
      <c r="G2328" s="1">
        <v>23.51</v>
      </c>
      <c r="H2328" s="1">
        <v>47.6</v>
      </c>
      <c r="I2328" s="1">
        <v>262</v>
      </c>
      <c r="J2328" s="52">
        <f t="shared" si="36"/>
        <v>6.5731250000000005E-2</v>
      </c>
    </row>
    <row r="2329" spans="1:10" x14ac:dyDescent="0.35">
      <c r="A2329" s="1" t="s">
        <v>15356</v>
      </c>
      <c r="B2329" s="1">
        <v>37.44</v>
      </c>
      <c r="C2329" s="1">
        <v>23.54</v>
      </c>
      <c r="D2329" s="1">
        <v>37.93</v>
      </c>
      <c r="E2329" s="1">
        <v>36.840000000000003</v>
      </c>
      <c r="F2329" s="1">
        <v>44.01</v>
      </c>
      <c r="G2329" s="1">
        <v>19.05</v>
      </c>
      <c r="H2329" s="1">
        <v>46.31</v>
      </c>
      <c r="I2329" s="1">
        <v>197</v>
      </c>
      <c r="J2329" s="52">
        <f t="shared" si="36"/>
        <v>5.5265000000000002E-2</v>
      </c>
    </row>
    <row r="2330" spans="1:10" x14ac:dyDescent="0.35">
      <c r="A2330" s="1" t="s">
        <v>15355</v>
      </c>
      <c r="B2330" s="1">
        <v>33.5</v>
      </c>
      <c r="C2330" s="1">
        <v>23.39</v>
      </c>
      <c r="D2330" s="1">
        <v>32.71</v>
      </c>
      <c r="E2330" s="1">
        <v>37</v>
      </c>
      <c r="F2330" s="1">
        <v>38.840000000000003</v>
      </c>
      <c r="G2330" s="1">
        <v>20.95</v>
      </c>
      <c r="H2330" s="1">
        <v>65.28</v>
      </c>
      <c r="I2330" s="1">
        <v>174.43</v>
      </c>
      <c r="J2330" s="52">
        <f t="shared" si="36"/>
        <v>5.3262500000000004E-2</v>
      </c>
    </row>
    <row r="2331" spans="1:10" x14ac:dyDescent="0.35">
      <c r="A2331" s="1" t="s">
        <v>15354</v>
      </c>
      <c r="B2331" s="1">
        <v>31.89</v>
      </c>
      <c r="C2331" s="1">
        <v>21.69</v>
      </c>
      <c r="D2331" s="1">
        <v>32.28</v>
      </c>
      <c r="E2331" s="1">
        <v>30.52</v>
      </c>
      <c r="F2331" s="1">
        <v>37.700000000000003</v>
      </c>
      <c r="G2331" s="1">
        <v>20.37</v>
      </c>
      <c r="H2331" s="1">
        <v>55</v>
      </c>
      <c r="I2331" s="1">
        <v>162.44999999999999</v>
      </c>
      <c r="J2331" s="52">
        <f t="shared" si="36"/>
        <v>4.8987499999999996E-2</v>
      </c>
    </row>
    <row r="2332" spans="1:10" x14ac:dyDescent="0.35">
      <c r="A2332" s="1" t="s">
        <v>15353</v>
      </c>
      <c r="B2332" s="1">
        <v>31.38</v>
      </c>
      <c r="C2332" s="1">
        <v>21.18</v>
      </c>
      <c r="D2332" s="1">
        <v>32.81</v>
      </c>
      <c r="E2332" s="1">
        <v>34.299999999999997</v>
      </c>
      <c r="F2332" s="1">
        <v>36.729999999999997</v>
      </c>
      <c r="G2332" s="1">
        <v>19.34</v>
      </c>
      <c r="H2332" s="1">
        <v>63.7</v>
      </c>
      <c r="I2332" s="1">
        <v>161.25</v>
      </c>
      <c r="J2332" s="52">
        <f t="shared" si="36"/>
        <v>5.0086249999999999E-2</v>
      </c>
    </row>
    <row r="2333" spans="1:10" x14ac:dyDescent="0.35">
      <c r="A2333" s="1" t="s">
        <v>15352</v>
      </c>
      <c r="B2333" s="1">
        <v>31.38</v>
      </c>
      <c r="C2333" s="1">
        <v>20.52</v>
      </c>
      <c r="D2333" s="1">
        <v>31.5</v>
      </c>
      <c r="E2333" s="1">
        <v>19.39</v>
      </c>
      <c r="F2333" s="1">
        <v>36.299999999999997</v>
      </c>
      <c r="G2333" s="1">
        <v>19.47</v>
      </c>
      <c r="H2333" s="1">
        <v>60</v>
      </c>
      <c r="I2333" s="1">
        <v>172.82</v>
      </c>
      <c r="J2333" s="52">
        <f t="shared" si="36"/>
        <v>4.8922500000000001E-2</v>
      </c>
    </row>
    <row r="2334" spans="1:10" x14ac:dyDescent="0.35">
      <c r="A2334" s="1" t="s">
        <v>15351</v>
      </c>
      <c r="B2334" s="1">
        <v>31.82</v>
      </c>
      <c r="C2334" s="1">
        <v>21.04</v>
      </c>
      <c r="D2334" s="1">
        <v>30.44</v>
      </c>
      <c r="E2334" s="1">
        <v>19.010000000000002</v>
      </c>
      <c r="F2334" s="1">
        <v>37.200000000000003</v>
      </c>
      <c r="G2334" s="1">
        <v>19.62</v>
      </c>
      <c r="H2334" s="1">
        <v>67.12</v>
      </c>
      <c r="I2334" s="1">
        <v>173.65</v>
      </c>
      <c r="J2334" s="52">
        <f t="shared" si="36"/>
        <v>4.9987499999999997E-2</v>
      </c>
    </row>
    <row r="2335" spans="1:10" x14ac:dyDescent="0.35">
      <c r="A2335" s="1" t="s">
        <v>15350</v>
      </c>
      <c r="B2335" s="1">
        <v>31.89</v>
      </c>
      <c r="C2335" s="1">
        <v>21.72</v>
      </c>
      <c r="D2335" s="1">
        <v>31.7</v>
      </c>
      <c r="E2335" s="1">
        <v>19.45</v>
      </c>
      <c r="F2335" s="1">
        <v>41.6</v>
      </c>
      <c r="G2335" s="1">
        <v>22.4</v>
      </c>
      <c r="H2335" s="1">
        <v>53.4</v>
      </c>
      <c r="I2335" s="1">
        <v>222</v>
      </c>
      <c r="J2335" s="52">
        <f t="shared" si="36"/>
        <v>5.552E-2</v>
      </c>
    </row>
    <row r="2336" spans="1:10" x14ac:dyDescent="0.35">
      <c r="A2336" s="1" t="s">
        <v>15349</v>
      </c>
      <c r="B2336" s="1">
        <v>41.96</v>
      </c>
      <c r="C2336" s="1">
        <v>29.12</v>
      </c>
      <c r="D2336" s="1">
        <v>34.72</v>
      </c>
      <c r="E2336" s="1">
        <v>29.8</v>
      </c>
      <c r="F2336" s="1">
        <v>54.96</v>
      </c>
      <c r="G2336" s="1">
        <v>28.07</v>
      </c>
      <c r="H2336" s="1">
        <v>59.49</v>
      </c>
      <c r="I2336" s="1">
        <v>249.9</v>
      </c>
      <c r="J2336" s="52">
        <f t="shared" si="36"/>
        <v>6.6002499999999992E-2</v>
      </c>
    </row>
    <row r="2337" spans="1:10" x14ac:dyDescent="0.35">
      <c r="A2337" s="1" t="s">
        <v>15348</v>
      </c>
      <c r="B2337" s="1">
        <v>51</v>
      </c>
      <c r="C2337" s="1">
        <v>35</v>
      </c>
      <c r="D2337" s="1">
        <v>37.909999999999997</v>
      </c>
      <c r="E2337" s="1">
        <v>25</v>
      </c>
      <c r="F2337" s="1">
        <v>59.47</v>
      </c>
      <c r="G2337" s="1">
        <v>29.7</v>
      </c>
      <c r="H2337" s="1">
        <v>79.86</v>
      </c>
      <c r="I2337" s="1">
        <v>282.2</v>
      </c>
      <c r="J2337" s="52">
        <f t="shared" si="36"/>
        <v>7.5017500000000001E-2</v>
      </c>
    </row>
    <row r="2338" spans="1:10" x14ac:dyDescent="0.35">
      <c r="A2338" s="1" t="s">
        <v>15347</v>
      </c>
      <c r="B2338" s="1">
        <v>64.94</v>
      </c>
      <c r="C2338" s="1">
        <v>38.200000000000003</v>
      </c>
      <c r="D2338" s="1">
        <v>39.43</v>
      </c>
      <c r="E2338" s="1">
        <v>29.9</v>
      </c>
      <c r="F2338" s="1">
        <v>60</v>
      </c>
      <c r="G2338" s="1">
        <v>32.299999999999997</v>
      </c>
      <c r="H2338" s="1">
        <v>99.26</v>
      </c>
      <c r="I2338" s="1">
        <v>299.89999999999998</v>
      </c>
      <c r="J2338" s="52">
        <f t="shared" si="36"/>
        <v>8.2991249999999989E-2</v>
      </c>
    </row>
    <row r="2339" spans="1:10" x14ac:dyDescent="0.35">
      <c r="A2339" s="1" t="s">
        <v>15346</v>
      </c>
      <c r="B2339" s="1">
        <v>84.96</v>
      </c>
      <c r="C2339" s="1">
        <v>37.549999999999997</v>
      </c>
      <c r="D2339" s="1">
        <v>38.99</v>
      </c>
      <c r="E2339" s="1">
        <v>28</v>
      </c>
      <c r="F2339" s="1">
        <v>58.62</v>
      </c>
      <c r="G2339" s="1">
        <v>25.16</v>
      </c>
      <c r="H2339" s="1">
        <v>66.489999999999995</v>
      </c>
      <c r="I2339" s="1">
        <v>308</v>
      </c>
      <c r="J2339" s="52">
        <f t="shared" si="36"/>
        <v>8.0971249999999995E-2</v>
      </c>
    </row>
    <row r="2340" spans="1:10" x14ac:dyDescent="0.35">
      <c r="A2340" s="1" t="s">
        <v>15345</v>
      </c>
      <c r="B2340" s="1">
        <v>66.28</v>
      </c>
      <c r="C2340" s="1">
        <v>34.22</v>
      </c>
      <c r="D2340" s="1">
        <v>37.6</v>
      </c>
      <c r="E2340" s="1">
        <v>27.4</v>
      </c>
      <c r="F2340" s="1">
        <v>49.1</v>
      </c>
      <c r="G2340" s="1">
        <v>21.5</v>
      </c>
      <c r="H2340" s="1">
        <v>47.9</v>
      </c>
      <c r="I2340" s="1">
        <v>249.9</v>
      </c>
      <c r="J2340" s="52">
        <f t="shared" si="36"/>
        <v>6.6737499999999991E-2</v>
      </c>
    </row>
    <row r="2341" spans="1:10" x14ac:dyDescent="0.35">
      <c r="A2341" s="1" t="s">
        <v>15344</v>
      </c>
      <c r="B2341" s="1">
        <v>59.38</v>
      </c>
      <c r="C2341" s="1">
        <v>32.96</v>
      </c>
      <c r="D2341" s="1">
        <v>34.94</v>
      </c>
      <c r="E2341" s="1">
        <v>29</v>
      </c>
      <c r="F2341" s="1">
        <v>44.4</v>
      </c>
      <c r="G2341" s="1">
        <v>21.1</v>
      </c>
      <c r="H2341" s="1">
        <v>47.2</v>
      </c>
      <c r="I2341" s="1">
        <v>222</v>
      </c>
      <c r="J2341" s="52">
        <f t="shared" si="36"/>
        <v>6.1372500000000003E-2</v>
      </c>
    </row>
    <row r="2342" spans="1:10" x14ac:dyDescent="0.35">
      <c r="A2342" s="1" t="s">
        <v>15343</v>
      </c>
      <c r="B2342" s="1">
        <v>50</v>
      </c>
      <c r="C2342" s="1">
        <v>29.74</v>
      </c>
      <c r="D2342" s="1">
        <v>30.66</v>
      </c>
      <c r="E2342" s="1">
        <v>27.6</v>
      </c>
      <c r="F2342" s="1">
        <v>41</v>
      </c>
      <c r="G2342" s="1">
        <v>18.88</v>
      </c>
      <c r="H2342" s="1">
        <v>47.19</v>
      </c>
      <c r="I2342" s="1">
        <v>222</v>
      </c>
      <c r="J2342" s="52">
        <f t="shared" si="36"/>
        <v>5.8383749999999998E-2</v>
      </c>
    </row>
    <row r="2343" spans="1:10" x14ac:dyDescent="0.35">
      <c r="A2343" s="1" t="s">
        <v>15342</v>
      </c>
      <c r="B2343" s="1">
        <v>50</v>
      </c>
      <c r="C2343" s="1">
        <v>27.9</v>
      </c>
      <c r="D2343" s="1">
        <v>30</v>
      </c>
      <c r="E2343" s="1">
        <v>24</v>
      </c>
      <c r="F2343" s="1">
        <v>40.51</v>
      </c>
      <c r="G2343" s="1">
        <v>17.75</v>
      </c>
      <c r="H2343" s="1">
        <v>41.17</v>
      </c>
      <c r="I2343" s="1">
        <v>230</v>
      </c>
      <c r="J2343" s="52">
        <f t="shared" si="36"/>
        <v>5.7666249999999995E-2</v>
      </c>
    </row>
    <row r="2344" spans="1:10" x14ac:dyDescent="0.35">
      <c r="A2344" s="1" t="s">
        <v>15341</v>
      </c>
      <c r="B2344" s="1">
        <v>48.5</v>
      </c>
      <c r="C2344" s="1">
        <v>26.36</v>
      </c>
      <c r="D2344" s="1">
        <v>28.9</v>
      </c>
      <c r="E2344" s="1">
        <v>18</v>
      </c>
      <c r="F2344" s="1">
        <v>39.25</v>
      </c>
      <c r="G2344" s="1">
        <v>17.3</v>
      </c>
      <c r="H2344" s="1">
        <v>39.99</v>
      </c>
      <c r="I2344" s="1">
        <v>229.9</v>
      </c>
      <c r="J2344" s="52">
        <f t="shared" si="36"/>
        <v>5.6025000000000005E-2</v>
      </c>
    </row>
    <row r="2345" spans="1:10" x14ac:dyDescent="0.35">
      <c r="A2345" s="1" t="s">
        <v>15340</v>
      </c>
      <c r="B2345" s="1">
        <v>56.54</v>
      </c>
      <c r="C2345" s="1">
        <v>24.66</v>
      </c>
      <c r="D2345" s="1">
        <v>28.34</v>
      </c>
      <c r="E2345" s="1">
        <v>18</v>
      </c>
      <c r="F2345" s="1">
        <v>40.17</v>
      </c>
      <c r="G2345" s="1">
        <v>19.100000000000001</v>
      </c>
      <c r="H2345" s="1">
        <v>40</v>
      </c>
      <c r="I2345" s="1">
        <v>232.6</v>
      </c>
      <c r="J2345" s="52">
        <f t="shared" si="36"/>
        <v>5.7426249999999998E-2</v>
      </c>
    </row>
    <row r="2346" spans="1:10" x14ac:dyDescent="0.35">
      <c r="A2346" s="1" t="s">
        <v>15339</v>
      </c>
      <c r="B2346" s="1">
        <v>56.49</v>
      </c>
      <c r="C2346" s="1">
        <v>23.95</v>
      </c>
      <c r="D2346" s="1">
        <v>28.87</v>
      </c>
      <c r="E2346" s="1">
        <v>24.9</v>
      </c>
      <c r="F2346" s="1">
        <v>39.729999999999997</v>
      </c>
      <c r="G2346" s="1">
        <v>20.85</v>
      </c>
      <c r="H2346" s="1">
        <v>40</v>
      </c>
      <c r="I2346" s="1">
        <v>186.11</v>
      </c>
      <c r="J2346" s="52">
        <f t="shared" si="36"/>
        <v>5.26125E-2</v>
      </c>
    </row>
    <row r="2347" spans="1:10" x14ac:dyDescent="0.35">
      <c r="A2347" s="1" t="s">
        <v>15338</v>
      </c>
      <c r="B2347" s="1">
        <v>53.87</v>
      </c>
      <c r="C2347" s="1">
        <v>27.03</v>
      </c>
      <c r="D2347" s="1">
        <v>30.51</v>
      </c>
      <c r="E2347" s="1">
        <v>29.9</v>
      </c>
      <c r="F2347" s="1">
        <v>42.84</v>
      </c>
      <c r="G2347" s="1">
        <v>24.72</v>
      </c>
      <c r="H2347" s="1">
        <v>46.68</v>
      </c>
      <c r="I2347" s="1">
        <v>202.31</v>
      </c>
      <c r="J2347" s="52">
        <f t="shared" si="36"/>
        <v>5.7232499999999999E-2</v>
      </c>
    </row>
    <row r="2348" spans="1:10" x14ac:dyDescent="0.35">
      <c r="A2348" s="1" t="s">
        <v>15337</v>
      </c>
      <c r="B2348" s="1">
        <v>46.01</v>
      </c>
      <c r="C2348" s="1">
        <v>29.58</v>
      </c>
      <c r="D2348" s="1">
        <v>35.85</v>
      </c>
      <c r="E2348" s="1">
        <v>30.5</v>
      </c>
      <c r="F2348" s="1">
        <v>45.05</v>
      </c>
      <c r="G2348" s="1">
        <v>33.619999999999997</v>
      </c>
      <c r="H2348" s="1">
        <v>58</v>
      </c>
      <c r="I2348" s="1">
        <v>229.9</v>
      </c>
      <c r="J2348" s="52">
        <f t="shared" si="36"/>
        <v>6.3563750000000002E-2</v>
      </c>
    </row>
    <row r="2349" spans="1:10" x14ac:dyDescent="0.35">
      <c r="A2349" s="1" t="s">
        <v>15336</v>
      </c>
      <c r="B2349" s="1">
        <v>52.92</v>
      </c>
      <c r="C2349" s="1">
        <v>32.22</v>
      </c>
      <c r="D2349" s="1">
        <v>39.299999999999997</v>
      </c>
      <c r="E2349" s="1">
        <v>41.98</v>
      </c>
      <c r="F2349" s="1">
        <v>48.46</v>
      </c>
      <c r="G2349" s="1">
        <v>46.6</v>
      </c>
      <c r="H2349" s="1">
        <v>70.88</v>
      </c>
      <c r="I2349" s="1">
        <v>267.77</v>
      </c>
      <c r="J2349" s="52">
        <f t="shared" si="36"/>
        <v>7.5016249999999993E-2</v>
      </c>
    </row>
    <row r="2350" spans="1:10" x14ac:dyDescent="0.35">
      <c r="A2350" s="1" t="s">
        <v>15335</v>
      </c>
      <c r="B2350" s="1">
        <v>58.24</v>
      </c>
      <c r="C2350" s="1">
        <v>31.96</v>
      </c>
      <c r="D2350" s="1">
        <v>41.88</v>
      </c>
      <c r="E2350" s="1">
        <v>44.75</v>
      </c>
      <c r="F2350" s="1">
        <v>46.58</v>
      </c>
      <c r="G2350" s="1">
        <v>47.76</v>
      </c>
      <c r="H2350" s="1">
        <v>70.099999999999994</v>
      </c>
      <c r="I2350" s="1">
        <v>259.04000000000002</v>
      </c>
      <c r="J2350" s="52">
        <f t="shared" si="36"/>
        <v>7.5038749999999987E-2</v>
      </c>
    </row>
    <row r="2351" spans="1:10" x14ac:dyDescent="0.35">
      <c r="A2351" s="1" t="s">
        <v>15334</v>
      </c>
      <c r="B2351" s="1">
        <v>54.64</v>
      </c>
      <c r="C2351" s="1">
        <v>30.66</v>
      </c>
      <c r="D2351" s="1">
        <v>41.58</v>
      </c>
      <c r="E2351" s="1">
        <v>41.68</v>
      </c>
      <c r="F2351" s="1">
        <v>43.78</v>
      </c>
      <c r="G2351" s="1">
        <v>39.03</v>
      </c>
      <c r="H2351" s="1">
        <v>46.27</v>
      </c>
      <c r="I2351" s="1">
        <v>254.53</v>
      </c>
      <c r="J2351" s="52">
        <f t="shared" si="36"/>
        <v>6.9021249999999992E-2</v>
      </c>
    </row>
    <row r="2352" spans="1:10" x14ac:dyDescent="0.35">
      <c r="A2352" s="1" t="s">
        <v>15333</v>
      </c>
      <c r="B2352" s="1">
        <v>47</v>
      </c>
      <c r="C2352" s="1">
        <v>30.68</v>
      </c>
      <c r="D2352" s="1">
        <v>42.07</v>
      </c>
      <c r="E2352" s="1">
        <v>41.1</v>
      </c>
      <c r="F2352" s="1">
        <v>42.37</v>
      </c>
      <c r="G2352" s="1">
        <v>31.41</v>
      </c>
      <c r="H2352" s="1">
        <v>43.46</v>
      </c>
      <c r="I2352" s="1">
        <v>246.63</v>
      </c>
      <c r="J2352" s="52">
        <f t="shared" si="36"/>
        <v>6.5590000000000009E-2</v>
      </c>
    </row>
    <row r="2353" spans="1:10" x14ac:dyDescent="0.35">
      <c r="A2353" s="1" t="s">
        <v>15332</v>
      </c>
      <c r="B2353" s="1">
        <v>37.17</v>
      </c>
      <c r="C2353" s="1">
        <v>29</v>
      </c>
      <c r="D2353" s="1">
        <v>39.020000000000003</v>
      </c>
      <c r="E2353" s="1">
        <v>37.6</v>
      </c>
      <c r="F2353" s="1">
        <v>37.44</v>
      </c>
      <c r="G2353" s="1">
        <v>26.96</v>
      </c>
      <c r="H2353" s="1">
        <v>30.94</v>
      </c>
      <c r="I2353" s="1">
        <v>249.35</v>
      </c>
      <c r="J2353" s="52">
        <f t="shared" si="36"/>
        <v>6.0935000000000003E-2</v>
      </c>
    </row>
    <row r="2354" spans="1:10" x14ac:dyDescent="0.35">
      <c r="A2354" s="1" t="s">
        <v>15331</v>
      </c>
      <c r="B2354" s="1">
        <v>37.11</v>
      </c>
      <c r="C2354" s="1">
        <v>28.45</v>
      </c>
      <c r="D2354" s="1">
        <v>33.979999999999997</v>
      </c>
      <c r="E2354" s="1">
        <v>38.53</v>
      </c>
      <c r="F2354" s="1">
        <v>34.75</v>
      </c>
      <c r="G2354" s="1">
        <v>22.66</v>
      </c>
      <c r="H2354" s="1">
        <v>35.549999999999997</v>
      </c>
      <c r="I2354" s="1">
        <v>218.1</v>
      </c>
      <c r="J2354" s="52">
        <f t="shared" si="36"/>
        <v>5.6141249999999997E-2</v>
      </c>
    </row>
    <row r="2355" spans="1:10" x14ac:dyDescent="0.35">
      <c r="A2355" s="1" t="s">
        <v>15330</v>
      </c>
      <c r="B2355" s="1">
        <v>31.74</v>
      </c>
      <c r="C2355" s="1">
        <v>24.18</v>
      </c>
      <c r="D2355" s="1">
        <v>34.200000000000003</v>
      </c>
      <c r="E2355" s="1">
        <v>33.950000000000003</v>
      </c>
      <c r="F2355" s="1">
        <v>34.69</v>
      </c>
      <c r="G2355" s="1">
        <v>21.3</v>
      </c>
      <c r="H2355" s="1">
        <v>39.119999999999997</v>
      </c>
      <c r="I2355" s="1">
        <v>194.26</v>
      </c>
      <c r="J2355" s="52">
        <f t="shared" si="36"/>
        <v>5.1679999999999997E-2</v>
      </c>
    </row>
    <row r="2356" spans="1:10" x14ac:dyDescent="0.35">
      <c r="A2356" s="1" t="s">
        <v>15329</v>
      </c>
      <c r="B2356" s="1">
        <v>30.97</v>
      </c>
      <c r="C2356" s="1">
        <v>23.28</v>
      </c>
      <c r="D2356" s="1">
        <v>34.9</v>
      </c>
      <c r="E2356" s="1">
        <v>32.28</v>
      </c>
      <c r="F2356" s="1">
        <v>35.6</v>
      </c>
      <c r="G2356" s="1">
        <v>21.08</v>
      </c>
      <c r="H2356" s="1">
        <v>37.17</v>
      </c>
      <c r="I2356" s="1">
        <v>197.82</v>
      </c>
      <c r="J2356" s="52">
        <f t="shared" si="36"/>
        <v>5.1637500000000003E-2</v>
      </c>
    </row>
    <row r="2357" spans="1:10" x14ac:dyDescent="0.35">
      <c r="A2357" s="1" t="s">
        <v>15328</v>
      </c>
      <c r="B2357" s="1">
        <v>30.47</v>
      </c>
      <c r="C2357" s="1">
        <v>21.84</v>
      </c>
      <c r="D2357" s="1">
        <v>32.549999999999997</v>
      </c>
      <c r="E2357" s="1">
        <v>31.65</v>
      </c>
      <c r="F2357" s="1">
        <v>34.96</v>
      </c>
      <c r="G2357" s="1">
        <v>20.9</v>
      </c>
      <c r="H2357" s="1">
        <v>37.130000000000003</v>
      </c>
      <c r="I2357" s="1">
        <v>218.1</v>
      </c>
      <c r="J2357" s="52">
        <f t="shared" si="36"/>
        <v>5.3450000000000004E-2</v>
      </c>
    </row>
    <row r="2358" spans="1:10" x14ac:dyDescent="0.35">
      <c r="A2358" s="1" t="s">
        <v>15327</v>
      </c>
      <c r="B2358" s="1">
        <v>31.24</v>
      </c>
      <c r="C2358" s="1">
        <v>21.46</v>
      </c>
      <c r="D2358" s="1">
        <v>28.46</v>
      </c>
      <c r="E2358" s="1">
        <v>31.82</v>
      </c>
      <c r="F2358" s="1">
        <v>35.119999999999997</v>
      </c>
      <c r="G2358" s="1">
        <v>20.25</v>
      </c>
      <c r="H2358" s="1">
        <v>41.27</v>
      </c>
      <c r="I2358" s="1">
        <v>206.6</v>
      </c>
      <c r="J2358" s="52">
        <f t="shared" si="36"/>
        <v>5.2027500000000004E-2</v>
      </c>
    </row>
    <row r="2359" spans="1:10" x14ac:dyDescent="0.35">
      <c r="A2359" s="1" t="s">
        <v>15326</v>
      </c>
      <c r="B2359" s="1">
        <v>31.74</v>
      </c>
      <c r="C2359" s="1">
        <v>21.72</v>
      </c>
      <c r="D2359" s="1">
        <v>28.7</v>
      </c>
      <c r="E2359" s="1">
        <v>37.24</v>
      </c>
      <c r="F2359" s="1">
        <v>37.47</v>
      </c>
      <c r="G2359" s="1">
        <v>22.31</v>
      </c>
      <c r="H2359" s="1">
        <v>43</v>
      </c>
      <c r="I2359" s="1">
        <v>212.6</v>
      </c>
      <c r="J2359" s="52">
        <f t="shared" si="36"/>
        <v>5.43475E-2</v>
      </c>
    </row>
    <row r="2360" spans="1:10" x14ac:dyDescent="0.35">
      <c r="A2360" s="1" t="s">
        <v>15325</v>
      </c>
      <c r="B2360" s="1">
        <v>45</v>
      </c>
      <c r="C2360" s="1">
        <v>22.42</v>
      </c>
      <c r="D2360" s="1">
        <v>29.9</v>
      </c>
      <c r="E2360" s="1">
        <v>47.99</v>
      </c>
      <c r="F2360" s="1">
        <v>47.2</v>
      </c>
      <c r="G2360" s="1">
        <v>26.7</v>
      </c>
      <c r="H2360" s="1">
        <v>44.97</v>
      </c>
      <c r="I2360" s="1">
        <v>218.99</v>
      </c>
      <c r="J2360" s="52">
        <f t="shared" si="36"/>
        <v>6.0396249999999992E-2</v>
      </c>
    </row>
    <row r="2361" spans="1:10" x14ac:dyDescent="0.35">
      <c r="A2361" s="1" t="s">
        <v>15324</v>
      </c>
      <c r="B2361" s="1">
        <v>64.989999999999995</v>
      </c>
      <c r="C2361" s="1">
        <v>23.42</v>
      </c>
      <c r="D2361" s="1">
        <v>30.52</v>
      </c>
      <c r="E2361" s="1">
        <v>56.5</v>
      </c>
      <c r="F2361" s="1">
        <v>52.08</v>
      </c>
      <c r="G2361" s="1">
        <v>29.7</v>
      </c>
      <c r="H2361" s="1">
        <v>53.71</v>
      </c>
      <c r="I2361" s="1">
        <v>239.38</v>
      </c>
      <c r="J2361" s="52">
        <f t="shared" si="36"/>
        <v>6.8787499999999988E-2</v>
      </c>
    </row>
    <row r="2362" spans="1:10" x14ac:dyDescent="0.35">
      <c r="A2362" s="1" t="s">
        <v>15323</v>
      </c>
      <c r="B2362" s="1">
        <v>69.03</v>
      </c>
      <c r="C2362" s="1">
        <v>27.21</v>
      </c>
      <c r="D2362" s="1">
        <v>30.63</v>
      </c>
      <c r="E2362" s="1">
        <v>62.13</v>
      </c>
      <c r="F2362" s="1">
        <v>55.32</v>
      </c>
      <c r="G2362" s="1">
        <v>33.6</v>
      </c>
      <c r="H2362" s="1">
        <v>86</v>
      </c>
      <c r="I2362" s="1">
        <v>283.54000000000002</v>
      </c>
      <c r="J2362" s="52">
        <f t="shared" si="36"/>
        <v>8.0932500000000004E-2</v>
      </c>
    </row>
    <row r="2363" spans="1:10" x14ac:dyDescent="0.35">
      <c r="A2363" s="1" t="s">
        <v>15322</v>
      </c>
      <c r="B2363" s="1">
        <v>51.92</v>
      </c>
      <c r="C2363" s="1">
        <v>25.12</v>
      </c>
      <c r="D2363" s="1">
        <v>29.44</v>
      </c>
      <c r="E2363" s="1">
        <v>70.55</v>
      </c>
      <c r="F2363" s="1">
        <v>49.47</v>
      </c>
      <c r="G2363" s="1">
        <v>24.9</v>
      </c>
      <c r="H2363" s="1">
        <v>52.4</v>
      </c>
      <c r="I2363" s="1">
        <v>184.47</v>
      </c>
      <c r="J2363" s="52">
        <f t="shared" si="36"/>
        <v>6.1033749999999998E-2</v>
      </c>
    </row>
    <row r="2364" spans="1:10" x14ac:dyDescent="0.35">
      <c r="A2364" s="1" t="s">
        <v>15321</v>
      </c>
      <c r="B2364" s="1">
        <v>43.11</v>
      </c>
      <c r="C2364" s="1">
        <v>24.49</v>
      </c>
      <c r="D2364" s="1">
        <v>27.78</v>
      </c>
      <c r="E2364" s="1">
        <v>58.58</v>
      </c>
      <c r="F2364" s="1">
        <v>47.11</v>
      </c>
      <c r="G2364" s="1">
        <v>22.15</v>
      </c>
      <c r="H2364" s="1">
        <v>46</v>
      </c>
      <c r="I2364" s="1">
        <v>146.31</v>
      </c>
      <c r="J2364" s="52">
        <f t="shared" si="36"/>
        <v>5.1941250000000001E-2</v>
      </c>
    </row>
    <row r="2365" spans="1:10" x14ac:dyDescent="0.35">
      <c r="A2365" s="1" t="s">
        <v>15320</v>
      </c>
      <c r="B2365" s="1">
        <v>41.35</v>
      </c>
      <c r="C2365" s="1">
        <v>22.98</v>
      </c>
      <c r="D2365" s="1">
        <v>27.4</v>
      </c>
      <c r="E2365" s="1">
        <v>54.77</v>
      </c>
      <c r="F2365" s="1">
        <v>44.79</v>
      </c>
      <c r="G2365" s="1">
        <v>20.83</v>
      </c>
      <c r="H2365" s="1">
        <v>45</v>
      </c>
      <c r="I2365" s="1">
        <v>49</v>
      </c>
      <c r="J2365" s="52">
        <f t="shared" si="36"/>
        <v>3.8265E-2</v>
      </c>
    </row>
    <row r="2366" spans="1:10" x14ac:dyDescent="0.35">
      <c r="A2366" s="1" t="s">
        <v>15319</v>
      </c>
      <c r="B2366" s="1">
        <v>40.49</v>
      </c>
      <c r="C2366" s="1">
        <v>22.55</v>
      </c>
      <c r="D2366" s="1">
        <v>27.4</v>
      </c>
      <c r="E2366" s="1">
        <v>47.45</v>
      </c>
      <c r="F2366" s="1">
        <v>41.77</v>
      </c>
      <c r="G2366" s="1">
        <v>19.420000000000002</v>
      </c>
      <c r="H2366" s="1">
        <v>46.8</v>
      </c>
      <c r="I2366" s="1">
        <v>0</v>
      </c>
      <c r="J2366" s="52">
        <f t="shared" si="36"/>
        <v>3.0734999999999998E-2</v>
      </c>
    </row>
    <row r="2367" spans="1:10" x14ac:dyDescent="0.35">
      <c r="A2367" s="1" t="s">
        <v>15318</v>
      </c>
      <c r="B2367" s="1">
        <v>40.479999999999997</v>
      </c>
      <c r="C2367" s="1">
        <v>21.5</v>
      </c>
      <c r="D2367" s="1">
        <v>26.73</v>
      </c>
      <c r="E2367" s="1">
        <v>42.81</v>
      </c>
      <c r="F2367" s="1">
        <v>40.94</v>
      </c>
      <c r="G2367" s="1">
        <v>17.13</v>
      </c>
      <c r="H2367" s="1">
        <v>54</v>
      </c>
      <c r="I2367" s="1">
        <v>-0.28000000000000003</v>
      </c>
      <c r="J2367" s="52">
        <f t="shared" si="36"/>
        <v>3.0413749999999996E-2</v>
      </c>
    </row>
    <row r="2368" spans="1:10" x14ac:dyDescent="0.35">
      <c r="A2368" s="1" t="s">
        <v>15317</v>
      </c>
      <c r="B2368" s="1">
        <v>40.98</v>
      </c>
      <c r="C2368" s="1">
        <v>19.940000000000001</v>
      </c>
      <c r="D2368" s="1">
        <v>24.41</v>
      </c>
      <c r="E2368" s="1">
        <v>40.57</v>
      </c>
      <c r="F2368" s="1">
        <v>39.590000000000003</v>
      </c>
      <c r="G2368" s="1">
        <v>13.05</v>
      </c>
      <c r="H2368" s="1">
        <v>60</v>
      </c>
      <c r="I2368" s="1">
        <v>-2.4900000000000002</v>
      </c>
      <c r="J2368" s="52">
        <f t="shared" si="36"/>
        <v>2.9506250000000001E-2</v>
      </c>
    </row>
    <row r="2369" spans="1:10" x14ac:dyDescent="0.35">
      <c r="A2369" s="1" t="s">
        <v>15316</v>
      </c>
      <c r="B2369" s="1">
        <v>40.26</v>
      </c>
      <c r="C2369" s="1">
        <v>20.350000000000001</v>
      </c>
      <c r="D2369" s="1">
        <v>23.37</v>
      </c>
      <c r="E2369" s="1">
        <v>39.299999999999997</v>
      </c>
      <c r="F2369" s="1">
        <v>37.380000000000003</v>
      </c>
      <c r="G2369" s="1">
        <v>16.079999999999998</v>
      </c>
      <c r="H2369" s="1">
        <v>46.4</v>
      </c>
      <c r="I2369" s="1">
        <v>-0.1</v>
      </c>
      <c r="J2369" s="52">
        <f t="shared" si="36"/>
        <v>2.7880000000000002E-2</v>
      </c>
    </row>
    <row r="2370" spans="1:10" x14ac:dyDescent="0.35">
      <c r="A2370" s="1" t="s">
        <v>15315</v>
      </c>
      <c r="B2370" s="1">
        <v>40.479999999999997</v>
      </c>
      <c r="C2370" s="1">
        <v>20.3</v>
      </c>
      <c r="D2370" s="1">
        <v>23.82</v>
      </c>
      <c r="E2370" s="1">
        <v>41</v>
      </c>
      <c r="F2370" s="1">
        <v>37.39</v>
      </c>
      <c r="G2370" s="1">
        <v>17.36</v>
      </c>
      <c r="H2370" s="1">
        <v>58.11</v>
      </c>
      <c r="I2370" s="1">
        <v>126</v>
      </c>
      <c r="J2370" s="52">
        <f t="shared" si="36"/>
        <v>4.5557500000000008E-2</v>
      </c>
    </row>
    <row r="2371" spans="1:10" x14ac:dyDescent="0.35">
      <c r="A2371" s="1" t="s">
        <v>15314</v>
      </c>
      <c r="B2371" s="1">
        <v>42.09</v>
      </c>
      <c r="C2371" s="1">
        <v>22.27</v>
      </c>
      <c r="D2371" s="1">
        <v>25.56</v>
      </c>
      <c r="E2371" s="1">
        <v>43.92</v>
      </c>
      <c r="F2371" s="1">
        <v>40.71</v>
      </c>
      <c r="G2371" s="1">
        <v>22.34</v>
      </c>
      <c r="H2371" s="1">
        <v>63.93</v>
      </c>
      <c r="I2371" s="1">
        <v>170.36</v>
      </c>
      <c r="J2371" s="52">
        <f t="shared" ref="J2371:J2434" si="37">(AVERAGE(B2371:I2371))/1000</f>
        <v>5.3897500000000001E-2</v>
      </c>
    </row>
    <row r="2372" spans="1:10" x14ac:dyDescent="0.35">
      <c r="A2372" s="1" t="s">
        <v>15313</v>
      </c>
      <c r="B2372" s="1">
        <v>52.11</v>
      </c>
      <c r="C2372" s="1">
        <v>26.91</v>
      </c>
      <c r="D2372" s="1">
        <v>32.4</v>
      </c>
      <c r="E2372" s="1">
        <v>47.69</v>
      </c>
      <c r="F2372" s="1">
        <v>44.09</v>
      </c>
      <c r="G2372" s="1">
        <v>25.92</v>
      </c>
      <c r="H2372" s="1">
        <v>70.680000000000007</v>
      </c>
      <c r="I2372" s="1">
        <v>245.4</v>
      </c>
      <c r="J2372" s="52">
        <f t="shared" si="37"/>
        <v>6.8150000000000002E-2</v>
      </c>
    </row>
    <row r="2373" spans="1:10" x14ac:dyDescent="0.35">
      <c r="A2373" s="1" t="s">
        <v>15312</v>
      </c>
      <c r="B2373" s="1">
        <v>56.18</v>
      </c>
      <c r="C2373" s="1">
        <v>29.62</v>
      </c>
      <c r="D2373" s="1">
        <v>38.24</v>
      </c>
      <c r="E2373" s="1">
        <v>49.92</v>
      </c>
      <c r="F2373" s="1">
        <v>47.01</v>
      </c>
      <c r="G2373" s="1">
        <v>30.92</v>
      </c>
      <c r="H2373" s="1">
        <v>83</v>
      </c>
      <c r="I2373" s="1">
        <v>246.4</v>
      </c>
      <c r="J2373" s="52">
        <f t="shared" si="37"/>
        <v>7.2661249999999997E-2</v>
      </c>
    </row>
    <row r="2374" spans="1:10" x14ac:dyDescent="0.35">
      <c r="A2374" s="1" t="s">
        <v>15311</v>
      </c>
      <c r="B2374" s="1">
        <v>59.98</v>
      </c>
      <c r="C2374" s="1">
        <v>31.81</v>
      </c>
      <c r="D2374" s="1">
        <v>39.53</v>
      </c>
      <c r="E2374" s="1">
        <v>59.25</v>
      </c>
      <c r="F2374" s="1">
        <v>45.94</v>
      </c>
      <c r="G2374" s="1">
        <v>31.43</v>
      </c>
      <c r="H2374" s="1">
        <v>84.9</v>
      </c>
      <c r="I2374" s="1">
        <v>285</v>
      </c>
      <c r="J2374" s="52">
        <f t="shared" si="37"/>
        <v>7.9730000000000009E-2</v>
      </c>
    </row>
    <row r="2375" spans="1:10" x14ac:dyDescent="0.35">
      <c r="A2375" s="1" t="s">
        <v>15310</v>
      </c>
      <c r="B2375" s="1">
        <v>57.85</v>
      </c>
      <c r="C2375" s="1">
        <v>29.56</v>
      </c>
      <c r="D2375" s="1">
        <v>37.57</v>
      </c>
      <c r="E2375" s="1">
        <v>52.85</v>
      </c>
      <c r="F2375" s="1">
        <v>42.76</v>
      </c>
      <c r="G2375" s="1">
        <v>30</v>
      </c>
      <c r="H2375" s="1">
        <v>76.510000000000005</v>
      </c>
      <c r="I2375" s="1">
        <v>329.9</v>
      </c>
      <c r="J2375" s="52">
        <f t="shared" si="37"/>
        <v>8.2125000000000004E-2</v>
      </c>
    </row>
    <row r="2376" spans="1:10" x14ac:dyDescent="0.35">
      <c r="A2376" s="1" t="s">
        <v>15309</v>
      </c>
      <c r="B2376" s="1">
        <v>49.38</v>
      </c>
      <c r="C2376" s="1">
        <v>27.44</v>
      </c>
      <c r="D2376" s="1">
        <v>39.9</v>
      </c>
      <c r="E2376" s="1">
        <v>42.4</v>
      </c>
      <c r="F2376" s="1">
        <v>42.01</v>
      </c>
      <c r="G2376" s="1">
        <v>27.92</v>
      </c>
      <c r="H2376" s="1">
        <v>67.58</v>
      </c>
      <c r="I2376" s="1">
        <v>278.2</v>
      </c>
      <c r="J2376" s="52">
        <f t="shared" si="37"/>
        <v>7.1853749999999994E-2</v>
      </c>
    </row>
    <row r="2377" spans="1:10" x14ac:dyDescent="0.35">
      <c r="A2377" s="1" t="s">
        <v>15308</v>
      </c>
      <c r="B2377" s="1">
        <v>42.44</v>
      </c>
      <c r="C2377" s="1">
        <v>24</v>
      </c>
      <c r="D2377" s="1">
        <v>29.6</v>
      </c>
      <c r="E2377" s="1">
        <v>44.9</v>
      </c>
      <c r="F2377" s="1">
        <v>39.07</v>
      </c>
      <c r="G2377" s="1">
        <v>25</v>
      </c>
      <c r="H2377" s="1">
        <v>60.02</v>
      </c>
      <c r="I2377" s="1">
        <v>293.94</v>
      </c>
      <c r="J2377" s="52">
        <f t="shared" si="37"/>
        <v>6.987125000000001E-2</v>
      </c>
    </row>
    <row r="2378" spans="1:10" x14ac:dyDescent="0.35">
      <c r="A2378" s="1" t="s">
        <v>15307</v>
      </c>
      <c r="B2378" s="1">
        <v>37.28</v>
      </c>
      <c r="C2378" s="1">
        <v>21.69</v>
      </c>
      <c r="D2378" s="1">
        <v>32</v>
      </c>
      <c r="E2378" s="1">
        <v>34.299999999999997</v>
      </c>
      <c r="F2378" s="1">
        <v>36.5</v>
      </c>
      <c r="G2378" s="1">
        <v>24.4</v>
      </c>
      <c r="H2378" s="1">
        <v>66.02</v>
      </c>
      <c r="I2378" s="1">
        <v>299.89999999999998</v>
      </c>
      <c r="J2378" s="52">
        <f t="shared" si="37"/>
        <v>6.9011249999999996E-2</v>
      </c>
    </row>
    <row r="2379" spans="1:10" x14ac:dyDescent="0.35">
      <c r="A2379" s="1" t="s">
        <v>15306</v>
      </c>
      <c r="B2379" s="1">
        <v>32.5</v>
      </c>
      <c r="C2379" s="1">
        <v>20.84</v>
      </c>
      <c r="D2379" s="1">
        <v>27.13</v>
      </c>
      <c r="E2379" s="1">
        <v>31.81</v>
      </c>
      <c r="F2379" s="1">
        <v>37.18</v>
      </c>
      <c r="G2379" s="1">
        <v>24.1</v>
      </c>
      <c r="H2379" s="1">
        <v>61.21</v>
      </c>
      <c r="I2379" s="1">
        <v>240</v>
      </c>
      <c r="J2379" s="52">
        <f t="shared" si="37"/>
        <v>5.9346249999999996E-2</v>
      </c>
    </row>
    <row r="2380" spans="1:10" x14ac:dyDescent="0.35">
      <c r="A2380" s="1" t="s">
        <v>15305</v>
      </c>
      <c r="B2380" s="1">
        <v>31.75</v>
      </c>
      <c r="C2380" s="1">
        <v>20.38</v>
      </c>
      <c r="D2380" s="1">
        <v>28.35</v>
      </c>
      <c r="E2380" s="1">
        <v>29</v>
      </c>
      <c r="F2380" s="1">
        <v>36.54</v>
      </c>
      <c r="G2380" s="1">
        <v>21.04</v>
      </c>
      <c r="H2380" s="1">
        <v>53.29</v>
      </c>
      <c r="I2380" s="1">
        <v>264.02</v>
      </c>
      <c r="J2380" s="52">
        <f t="shared" si="37"/>
        <v>6.0546249999999996E-2</v>
      </c>
    </row>
    <row r="2381" spans="1:10" x14ac:dyDescent="0.35">
      <c r="A2381" s="1" t="s">
        <v>15304</v>
      </c>
      <c r="B2381" s="1">
        <v>30.1</v>
      </c>
      <c r="C2381" s="1">
        <v>18.96</v>
      </c>
      <c r="D2381" s="1">
        <v>27.03</v>
      </c>
      <c r="E2381" s="1">
        <v>27.32</v>
      </c>
      <c r="F2381" s="1">
        <v>35.78</v>
      </c>
      <c r="G2381" s="1">
        <v>23.43</v>
      </c>
      <c r="H2381" s="1">
        <v>55.56</v>
      </c>
      <c r="I2381" s="1">
        <v>249.9</v>
      </c>
      <c r="J2381" s="52">
        <f t="shared" si="37"/>
        <v>5.8510000000000006E-2</v>
      </c>
    </row>
    <row r="2382" spans="1:10" x14ac:dyDescent="0.35">
      <c r="A2382" s="1" t="s">
        <v>15303</v>
      </c>
      <c r="B2382" s="1">
        <v>29.76</v>
      </c>
      <c r="C2382" s="1">
        <v>19.02</v>
      </c>
      <c r="D2382" s="1">
        <v>27.02</v>
      </c>
      <c r="E2382" s="1">
        <v>28.05</v>
      </c>
      <c r="F2382" s="1">
        <v>36.630000000000003</v>
      </c>
      <c r="G2382" s="1">
        <v>25.11</v>
      </c>
      <c r="H2382" s="1">
        <v>52.39</v>
      </c>
      <c r="I2382" s="1">
        <v>230</v>
      </c>
      <c r="J2382" s="52">
        <f t="shared" si="37"/>
        <v>5.5997499999999992E-2</v>
      </c>
    </row>
    <row r="2383" spans="1:10" x14ac:dyDescent="0.35">
      <c r="A2383" s="1" t="s">
        <v>15302</v>
      </c>
      <c r="B2383" s="1">
        <v>30.1</v>
      </c>
      <c r="C2383" s="1">
        <v>18.88</v>
      </c>
      <c r="D2383" s="1">
        <v>29</v>
      </c>
      <c r="E2383" s="1">
        <v>32.51</v>
      </c>
      <c r="F2383" s="1">
        <v>38.549999999999997</v>
      </c>
      <c r="G2383" s="1">
        <v>25.53</v>
      </c>
      <c r="H2383" s="1">
        <v>54.04</v>
      </c>
      <c r="I2383" s="1">
        <v>228</v>
      </c>
      <c r="J2383" s="52">
        <f t="shared" si="37"/>
        <v>5.7076250000000002E-2</v>
      </c>
    </row>
    <row r="2384" spans="1:10" x14ac:dyDescent="0.35">
      <c r="A2384" s="1" t="s">
        <v>15301</v>
      </c>
      <c r="B2384" s="1">
        <v>43.95</v>
      </c>
      <c r="C2384" s="1">
        <v>19.149999999999999</v>
      </c>
      <c r="D2384" s="1">
        <v>39.9</v>
      </c>
      <c r="E2384" s="1">
        <v>41.37</v>
      </c>
      <c r="F2384" s="1">
        <v>46.99</v>
      </c>
      <c r="G2384" s="1">
        <v>27.74</v>
      </c>
      <c r="H2384" s="1">
        <v>46.68</v>
      </c>
      <c r="I2384" s="1">
        <v>224</v>
      </c>
      <c r="J2384" s="52">
        <f t="shared" si="37"/>
        <v>6.1222500000000006E-2</v>
      </c>
    </row>
    <row r="2385" spans="1:10" x14ac:dyDescent="0.35">
      <c r="A2385" s="1" t="s">
        <v>15300</v>
      </c>
      <c r="B2385" s="1">
        <v>52.44</v>
      </c>
      <c r="C2385" s="1">
        <v>19.190000000000001</v>
      </c>
      <c r="D2385" s="1">
        <v>43.17</v>
      </c>
      <c r="E2385" s="1">
        <v>44.32</v>
      </c>
      <c r="F2385" s="1">
        <v>54.43</v>
      </c>
      <c r="G2385" s="1">
        <v>30.88</v>
      </c>
      <c r="H2385" s="1">
        <v>59.62</v>
      </c>
      <c r="I2385" s="1">
        <v>220.8</v>
      </c>
      <c r="J2385" s="52">
        <f t="shared" si="37"/>
        <v>6.5606250000000005E-2</v>
      </c>
    </row>
    <row r="2386" spans="1:10" x14ac:dyDescent="0.35">
      <c r="A2386" s="1" t="s">
        <v>15299</v>
      </c>
      <c r="B2386" s="1">
        <v>59.94</v>
      </c>
      <c r="C2386" s="1">
        <v>20.22</v>
      </c>
      <c r="D2386" s="1">
        <v>40.15</v>
      </c>
      <c r="E2386" s="1">
        <v>52.96</v>
      </c>
      <c r="F2386" s="1">
        <v>58.02</v>
      </c>
      <c r="G2386" s="1">
        <v>29.59</v>
      </c>
      <c r="H2386" s="1">
        <v>66.2</v>
      </c>
      <c r="I2386" s="1">
        <v>217.7</v>
      </c>
      <c r="J2386" s="52">
        <f t="shared" si="37"/>
        <v>6.8097499999999991E-2</v>
      </c>
    </row>
    <row r="2387" spans="1:10" x14ac:dyDescent="0.35">
      <c r="A2387" s="1" t="s">
        <v>15298</v>
      </c>
      <c r="B2387" s="1">
        <v>60.99</v>
      </c>
      <c r="C2387" s="1">
        <v>20.97</v>
      </c>
      <c r="D2387" s="1">
        <v>50.79</v>
      </c>
      <c r="E2387" s="1">
        <v>62.7</v>
      </c>
      <c r="F2387" s="1">
        <v>50.59</v>
      </c>
      <c r="G2387" s="1">
        <v>28.86</v>
      </c>
      <c r="H2387" s="1">
        <v>69.19</v>
      </c>
      <c r="I2387" s="1">
        <v>183.69</v>
      </c>
      <c r="J2387" s="52">
        <f t="shared" si="37"/>
        <v>6.5972500000000003E-2</v>
      </c>
    </row>
    <row r="2388" spans="1:10" x14ac:dyDescent="0.35">
      <c r="A2388" s="1" t="s">
        <v>15297</v>
      </c>
      <c r="B2388" s="1">
        <v>50.23</v>
      </c>
      <c r="C2388" s="1">
        <v>21.75</v>
      </c>
      <c r="D2388" s="1">
        <v>50</v>
      </c>
      <c r="E2388" s="1">
        <v>56.59</v>
      </c>
      <c r="F2388" s="1">
        <v>44.68</v>
      </c>
      <c r="G2388" s="1">
        <v>18.04</v>
      </c>
      <c r="H2388" s="1">
        <v>64.510000000000005</v>
      </c>
      <c r="I2388" s="1">
        <v>148.91999999999999</v>
      </c>
      <c r="J2388" s="52">
        <f t="shared" si="37"/>
        <v>5.6840000000000002E-2</v>
      </c>
    </row>
    <row r="2389" spans="1:10" x14ac:dyDescent="0.35">
      <c r="A2389" s="1" t="s">
        <v>15296</v>
      </c>
      <c r="B2389" s="1">
        <v>53.04</v>
      </c>
      <c r="C2389" s="1">
        <v>21.75</v>
      </c>
      <c r="D2389" s="1">
        <v>47.62</v>
      </c>
      <c r="E2389" s="1">
        <v>55.78</v>
      </c>
      <c r="F2389" s="1">
        <v>41.34</v>
      </c>
      <c r="G2389" s="1">
        <v>17.059999999999999</v>
      </c>
      <c r="H2389" s="1">
        <v>61.21</v>
      </c>
      <c r="I2389" s="1">
        <v>44.9</v>
      </c>
      <c r="J2389" s="52">
        <f t="shared" si="37"/>
        <v>4.2837500000000001E-2</v>
      </c>
    </row>
    <row r="2390" spans="1:10" x14ac:dyDescent="0.35">
      <c r="A2390" s="1" t="s">
        <v>15295</v>
      </c>
      <c r="B2390" s="1">
        <v>44.94</v>
      </c>
      <c r="C2390" s="1">
        <v>19.940000000000001</v>
      </c>
      <c r="D2390" s="1">
        <v>40</v>
      </c>
      <c r="E2390" s="1">
        <v>45.8</v>
      </c>
      <c r="F2390" s="1">
        <v>36.5</v>
      </c>
      <c r="G2390" s="1">
        <v>13.97</v>
      </c>
      <c r="H2390" s="1">
        <v>58.52</v>
      </c>
      <c r="I2390" s="1">
        <v>5.31</v>
      </c>
      <c r="J2390" s="52">
        <f t="shared" si="37"/>
        <v>3.3122499999999999E-2</v>
      </c>
    </row>
    <row r="2391" spans="1:10" x14ac:dyDescent="0.35">
      <c r="A2391" s="1" t="s">
        <v>15294</v>
      </c>
      <c r="B2391" s="1">
        <v>49.08</v>
      </c>
      <c r="C2391" s="1">
        <v>19.940000000000001</v>
      </c>
      <c r="D2391" s="1">
        <v>37.200000000000003</v>
      </c>
      <c r="E2391" s="1">
        <v>41.26</v>
      </c>
      <c r="F2391" s="1">
        <v>37.409999999999997</v>
      </c>
      <c r="G2391" s="1">
        <v>10.55</v>
      </c>
      <c r="H2391" s="1">
        <v>52.5</v>
      </c>
      <c r="I2391" s="1">
        <v>0.1</v>
      </c>
      <c r="J2391" s="52">
        <f t="shared" si="37"/>
        <v>3.1004999999999998E-2</v>
      </c>
    </row>
    <row r="2392" spans="1:10" x14ac:dyDescent="0.35">
      <c r="A2392" s="1" t="s">
        <v>15293</v>
      </c>
      <c r="B2392" s="1">
        <v>41.32</v>
      </c>
      <c r="C2392" s="1">
        <v>19.39</v>
      </c>
      <c r="D2392" s="1">
        <v>34.93</v>
      </c>
      <c r="E2392" s="1">
        <v>41</v>
      </c>
      <c r="F2392" s="1">
        <v>38.14</v>
      </c>
      <c r="G2392" s="1">
        <v>9.16</v>
      </c>
      <c r="H2392" s="1">
        <v>50.08</v>
      </c>
      <c r="I2392" s="1">
        <v>0.09</v>
      </c>
      <c r="J2392" s="52">
        <f t="shared" si="37"/>
        <v>2.9263749999999998E-2</v>
      </c>
    </row>
    <row r="2393" spans="1:10" x14ac:dyDescent="0.35">
      <c r="A2393" s="1" t="s">
        <v>15292</v>
      </c>
      <c r="B2393" s="1">
        <v>39.94</v>
      </c>
      <c r="C2393" s="1">
        <v>20.61</v>
      </c>
      <c r="D2393" s="1">
        <v>31.6</v>
      </c>
      <c r="E2393" s="1">
        <v>38.5</v>
      </c>
      <c r="F2393" s="1">
        <v>37.6</v>
      </c>
      <c r="G2393" s="1">
        <v>10.029999999999999</v>
      </c>
      <c r="H2393" s="1">
        <v>50.01</v>
      </c>
      <c r="I2393" s="1">
        <v>58.25</v>
      </c>
      <c r="J2393" s="52">
        <f t="shared" si="37"/>
        <v>3.5817499999999995E-2</v>
      </c>
    </row>
    <row r="2394" spans="1:10" x14ac:dyDescent="0.35">
      <c r="A2394" s="1" t="s">
        <v>15291</v>
      </c>
      <c r="B2394" s="1">
        <v>38.67</v>
      </c>
      <c r="C2394" s="1">
        <v>22.44</v>
      </c>
      <c r="D2394" s="1">
        <v>30.16</v>
      </c>
      <c r="E2394" s="1">
        <v>44.9</v>
      </c>
      <c r="F2394" s="1">
        <v>38.119999999999997</v>
      </c>
      <c r="G2394" s="1">
        <v>17.600000000000001</v>
      </c>
      <c r="H2394" s="1">
        <v>52.04</v>
      </c>
      <c r="I2394" s="1">
        <v>129.78</v>
      </c>
      <c r="J2394" s="52">
        <f t="shared" si="37"/>
        <v>4.6713749999999998E-2</v>
      </c>
    </row>
    <row r="2395" spans="1:10" x14ac:dyDescent="0.35">
      <c r="A2395" s="1" t="s">
        <v>15290</v>
      </c>
      <c r="B2395" s="1">
        <v>44.94</v>
      </c>
      <c r="C2395" s="1">
        <v>32.130000000000003</v>
      </c>
      <c r="D2395" s="1">
        <v>33.299999999999997</v>
      </c>
      <c r="E2395" s="1">
        <v>46</v>
      </c>
      <c r="F2395" s="1">
        <v>42.6</v>
      </c>
      <c r="G2395" s="1">
        <v>23.31</v>
      </c>
      <c r="H2395" s="1">
        <v>59.84</v>
      </c>
      <c r="I2395" s="1">
        <v>218.8</v>
      </c>
      <c r="J2395" s="52">
        <f t="shared" si="37"/>
        <v>6.2615000000000004E-2</v>
      </c>
    </row>
    <row r="2396" spans="1:10" x14ac:dyDescent="0.35">
      <c r="A2396" s="1" t="s">
        <v>15289</v>
      </c>
      <c r="B2396" s="1">
        <v>42.96</v>
      </c>
      <c r="C2396" s="1">
        <v>27.84</v>
      </c>
      <c r="D2396" s="1">
        <v>32.26</v>
      </c>
      <c r="E2396" s="1">
        <v>49.9</v>
      </c>
      <c r="F2396" s="1">
        <v>46.5</v>
      </c>
      <c r="G2396" s="1">
        <v>27</v>
      </c>
      <c r="H2396" s="1">
        <v>65.7</v>
      </c>
      <c r="I2396" s="1">
        <v>270.02</v>
      </c>
      <c r="J2396" s="52">
        <f t="shared" si="37"/>
        <v>7.0272500000000002E-2</v>
      </c>
    </row>
    <row r="2397" spans="1:10" x14ac:dyDescent="0.35">
      <c r="A2397" s="1" t="s">
        <v>15288</v>
      </c>
      <c r="B2397" s="1">
        <v>47.08</v>
      </c>
      <c r="C2397" s="1">
        <v>23.2</v>
      </c>
      <c r="D2397" s="1">
        <v>38.32</v>
      </c>
      <c r="E2397" s="1">
        <v>55.08</v>
      </c>
      <c r="F2397" s="1">
        <v>47.2</v>
      </c>
      <c r="G2397" s="1">
        <v>31.43</v>
      </c>
      <c r="H2397" s="1">
        <v>69.239999999999995</v>
      </c>
      <c r="I2397" s="1">
        <v>269.10000000000002</v>
      </c>
      <c r="J2397" s="52">
        <f t="shared" si="37"/>
        <v>7.2581250000000014E-2</v>
      </c>
    </row>
    <row r="2398" spans="1:10" x14ac:dyDescent="0.35">
      <c r="A2398" s="1" t="s">
        <v>15287</v>
      </c>
      <c r="B2398" s="1">
        <v>48.56</v>
      </c>
      <c r="C2398" s="1">
        <v>34.94</v>
      </c>
      <c r="D2398" s="1">
        <v>38.74</v>
      </c>
      <c r="E2398" s="1">
        <v>55.9</v>
      </c>
      <c r="F2398" s="1">
        <v>46.97</v>
      </c>
      <c r="G2398" s="1">
        <v>34.83</v>
      </c>
      <c r="H2398" s="1">
        <v>68.92</v>
      </c>
      <c r="I2398" s="1">
        <v>297.04000000000002</v>
      </c>
      <c r="J2398" s="52">
        <f t="shared" si="37"/>
        <v>7.8237500000000015E-2</v>
      </c>
    </row>
    <row r="2399" spans="1:10" x14ac:dyDescent="0.35">
      <c r="A2399" s="1" t="s">
        <v>15286</v>
      </c>
      <c r="B2399" s="1">
        <v>44.99</v>
      </c>
      <c r="C2399" s="1">
        <v>23</v>
      </c>
      <c r="D2399" s="1">
        <v>38.159999999999997</v>
      </c>
      <c r="E2399" s="1">
        <v>60</v>
      </c>
      <c r="F2399" s="1">
        <v>44.56</v>
      </c>
      <c r="G2399" s="1">
        <v>31.45</v>
      </c>
      <c r="H2399" s="1">
        <v>60</v>
      </c>
      <c r="I2399" s="1">
        <v>268.89999999999998</v>
      </c>
      <c r="J2399" s="52">
        <f t="shared" si="37"/>
        <v>7.1382499999999988E-2</v>
      </c>
    </row>
    <row r="2400" spans="1:10" x14ac:dyDescent="0.35">
      <c r="A2400" s="1" t="s">
        <v>15285</v>
      </c>
      <c r="B2400" s="1">
        <v>44.94</v>
      </c>
      <c r="C2400" s="1">
        <v>21.84</v>
      </c>
      <c r="D2400" s="1">
        <v>43.4</v>
      </c>
      <c r="E2400" s="1">
        <v>59.22</v>
      </c>
      <c r="F2400" s="1">
        <v>42.6</v>
      </c>
      <c r="G2400" s="1">
        <v>29.44</v>
      </c>
      <c r="H2400" s="1">
        <v>49.9</v>
      </c>
      <c r="I2400" s="1">
        <v>248</v>
      </c>
      <c r="J2400" s="52">
        <f t="shared" si="37"/>
        <v>6.7417499999999991E-2</v>
      </c>
    </row>
    <row r="2401" spans="1:10" x14ac:dyDescent="0.35">
      <c r="A2401" s="1" t="s">
        <v>15284</v>
      </c>
      <c r="B2401" s="1">
        <v>47.41</v>
      </c>
      <c r="C2401" s="1">
        <v>19.57</v>
      </c>
      <c r="D2401" s="1">
        <v>33.299999999999997</v>
      </c>
      <c r="E2401" s="1">
        <v>37.869999999999997</v>
      </c>
      <c r="F2401" s="1">
        <v>39.229999999999997</v>
      </c>
      <c r="G2401" s="1">
        <v>24.93</v>
      </c>
      <c r="H2401" s="1">
        <v>42.49</v>
      </c>
      <c r="I2401" s="1">
        <v>224.3</v>
      </c>
      <c r="J2401" s="52">
        <f t="shared" si="37"/>
        <v>5.8637500000000002E-2</v>
      </c>
    </row>
    <row r="2402" spans="1:10" x14ac:dyDescent="0.35">
      <c r="A2402" s="1" t="s">
        <v>15283</v>
      </c>
      <c r="B2402" s="1">
        <v>40.119999999999997</v>
      </c>
      <c r="C2402" s="1">
        <v>19.38</v>
      </c>
      <c r="D2402" s="1">
        <v>39.9</v>
      </c>
      <c r="E2402" s="1">
        <v>44.9</v>
      </c>
      <c r="F2402" s="1">
        <v>37.5</v>
      </c>
      <c r="G2402" s="1">
        <v>24</v>
      </c>
      <c r="H2402" s="1">
        <v>43.16</v>
      </c>
      <c r="I2402" s="1">
        <v>276.19</v>
      </c>
      <c r="J2402" s="52">
        <f t="shared" si="37"/>
        <v>6.5643750000000001E-2</v>
      </c>
    </row>
    <row r="2403" spans="1:10" x14ac:dyDescent="0.35">
      <c r="A2403" s="1" t="s">
        <v>15282</v>
      </c>
      <c r="B2403" s="1">
        <v>29.98</v>
      </c>
      <c r="C2403" s="1">
        <v>13.7</v>
      </c>
      <c r="D2403" s="1">
        <v>30.68</v>
      </c>
      <c r="E2403" s="1">
        <v>38</v>
      </c>
      <c r="F2403" s="1">
        <v>37.07</v>
      </c>
      <c r="G2403" s="1">
        <v>21.58</v>
      </c>
      <c r="H2403" s="1">
        <v>43.76</v>
      </c>
      <c r="I2403" s="1">
        <v>246.8</v>
      </c>
      <c r="J2403" s="52">
        <f t="shared" si="37"/>
        <v>5.7696249999999998E-2</v>
      </c>
    </row>
    <row r="2404" spans="1:10" x14ac:dyDescent="0.35">
      <c r="A2404" s="1" t="s">
        <v>15281</v>
      </c>
      <c r="B2404" s="1">
        <v>25.91</v>
      </c>
      <c r="C2404" s="1">
        <v>12.81</v>
      </c>
      <c r="D2404" s="1">
        <v>29.5</v>
      </c>
      <c r="E2404" s="1">
        <v>35.5</v>
      </c>
      <c r="F2404" s="1">
        <v>37.07</v>
      </c>
      <c r="G2404" s="1">
        <v>19.760000000000002</v>
      </c>
      <c r="H2404" s="1">
        <v>42.47</v>
      </c>
      <c r="I2404" s="1">
        <v>233.1</v>
      </c>
      <c r="J2404" s="52">
        <f t="shared" si="37"/>
        <v>5.4515000000000001E-2</v>
      </c>
    </row>
    <row r="2405" spans="1:10" x14ac:dyDescent="0.35">
      <c r="A2405" s="1" t="s">
        <v>15280</v>
      </c>
      <c r="B2405" s="1">
        <v>25.16</v>
      </c>
      <c r="C2405" s="1">
        <v>10.66</v>
      </c>
      <c r="D2405" s="1">
        <v>29</v>
      </c>
      <c r="E2405" s="1">
        <v>21.53</v>
      </c>
      <c r="F2405" s="1">
        <v>36.520000000000003</v>
      </c>
      <c r="G2405" s="1">
        <v>20.63</v>
      </c>
      <c r="H2405" s="1">
        <v>45.04</v>
      </c>
      <c r="I2405" s="1">
        <v>210</v>
      </c>
      <c r="J2405" s="52">
        <f t="shared" si="37"/>
        <v>4.9817499999999994E-2</v>
      </c>
    </row>
    <row r="2406" spans="1:10" x14ac:dyDescent="0.35">
      <c r="A2406" s="1" t="s">
        <v>15279</v>
      </c>
      <c r="B2406" s="1">
        <v>25.14</v>
      </c>
      <c r="C2406" s="1">
        <v>12.92</v>
      </c>
      <c r="D2406" s="1">
        <v>27.02</v>
      </c>
      <c r="E2406" s="1">
        <v>31.1</v>
      </c>
      <c r="F2406" s="1">
        <v>37.1</v>
      </c>
      <c r="G2406" s="1">
        <v>22.36</v>
      </c>
      <c r="H2406" s="1">
        <v>44.69</v>
      </c>
      <c r="I2406" s="1">
        <v>195.55</v>
      </c>
      <c r="J2406" s="52">
        <f t="shared" si="37"/>
        <v>4.9485000000000001E-2</v>
      </c>
    </row>
    <row r="2407" spans="1:10" x14ac:dyDescent="0.35">
      <c r="A2407" s="1" t="s">
        <v>15278</v>
      </c>
      <c r="B2407" s="1">
        <v>25.22</v>
      </c>
      <c r="C2407" s="1">
        <v>18.18</v>
      </c>
      <c r="D2407" s="1">
        <v>28.8</v>
      </c>
      <c r="E2407" s="1">
        <v>33</v>
      </c>
      <c r="F2407" s="1">
        <v>38.869999999999997</v>
      </c>
      <c r="G2407" s="1">
        <v>24.11</v>
      </c>
      <c r="H2407" s="1">
        <v>41.98</v>
      </c>
      <c r="I2407" s="1">
        <v>220.56</v>
      </c>
      <c r="J2407" s="52">
        <f t="shared" si="37"/>
        <v>5.3840000000000006E-2</v>
      </c>
    </row>
    <row r="2408" spans="1:10" x14ac:dyDescent="0.35">
      <c r="A2408" s="1" t="s">
        <v>15277</v>
      </c>
      <c r="B2408" s="1">
        <v>25.43</v>
      </c>
      <c r="C2408" s="1">
        <v>25.49</v>
      </c>
      <c r="D2408" s="1">
        <v>37.909999999999997</v>
      </c>
      <c r="E2408" s="1">
        <v>36.49</v>
      </c>
      <c r="F2408" s="1">
        <v>47.91</v>
      </c>
      <c r="G2408" s="1">
        <v>24.43</v>
      </c>
      <c r="H2408" s="1">
        <v>42.84</v>
      </c>
      <c r="I2408" s="1">
        <v>264.91000000000003</v>
      </c>
      <c r="J2408" s="52">
        <f t="shared" si="37"/>
        <v>6.3176250000000003E-2</v>
      </c>
    </row>
    <row r="2409" spans="1:10" x14ac:dyDescent="0.35">
      <c r="A2409" s="1" t="s">
        <v>15276</v>
      </c>
      <c r="B2409" s="1">
        <v>32.44</v>
      </c>
      <c r="C2409" s="1">
        <v>32</v>
      </c>
      <c r="D2409" s="1">
        <v>44.9</v>
      </c>
      <c r="E2409" s="1">
        <v>42.52</v>
      </c>
      <c r="F2409" s="1">
        <v>56.4</v>
      </c>
      <c r="G2409" s="1">
        <v>24.64</v>
      </c>
      <c r="H2409" s="1">
        <v>42.01</v>
      </c>
      <c r="I2409" s="1">
        <v>299.93</v>
      </c>
      <c r="J2409" s="52">
        <f t="shared" si="37"/>
        <v>7.1855000000000002E-2</v>
      </c>
    </row>
    <row r="2410" spans="1:10" x14ac:dyDescent="0.35">
      <c r="A2410" s="1" t="s">
        <v>15275</v>
      </c>
      <c r="B2410" s="1">
        <v>35.11</v>
      </c>
      <c r="C2410" s="1">
        <v>34.61</v>
      </c>
      <c r="D2410" s="1">
        <v>51.97</v>
      </c>
      <c r="E2410" s="1">
        <v>57.4</v>
      </c>
      <c r="F2410" s="1">
        <v>59.24</v>
      </c>
      <c r="G2410" s="1">
        <v>24.58</v>
      </c>
      <c r="H2410" s="1">
        <v>48.9</v>
      </c>
      <c r="I2410" s="1">
        <v>285.02999999999997</v>
      </c>
      <c r="J2410" s="52">
        <f t="shared" si="37"/>
        <v>7.4604999999999991E-2</v>
      </c>
    </row>
    <row r="2411" spans="1:10" x14ac:dyDescent="0.35">
      <c r="A2411" s="1" t="s">
        <v>15274</v>
      </c>
      <c r="B2411" s="1">
        <v>41.25</v>
      </c>
      <c r="C2411" s="1">
        <v>28.98</v>
      </c>
      <c r="D2411" s="1">
        <v>65</v>
      </c>
      <c r="E2411" s="1">
        <v>72.5</v>
      </c>
      <c r="F2411" s="1">
        <v>51.7</v>
      </c>
      <c r="G2411" s="1">
        <v>20.69</v>
      </c>
      <c r="H2411" s="1">
        <v>51</v>
      </c>
      <c r="I2411" s="1">
        <v>255</v>
      </c>
      <c r="J2411" s="52">
        <f t="shared" si="37"/>
        <v>7.3264999999999997E-2</v>
      </c>
    </row>
    <row r="2412" spans="1:10" x14ac:dyDescent="0.35">
      <c r="A2412" s="1" t="s">
        <v>15273</v>
      </c>
      <c r="B2412" s="1">
        <v>43</v>
      </c>
      <c r="C2412" s="1">
        <v>25.63</v>
      </c>
      <c r="D2412" s="1">
        <v>49.33</v>
      </c>
      <c r="E2412" s="1">
        <v>62.5</v>
      </c>
      <c r="F2412" s="1">
        <v>48.55</v>
      </c>
      <c r="G2412" s="1">
        <v>14.3</v>
      </c>
      <c r="H2412" s="1">
        <v>54.9</v>
      </c>
      <c r="I2412" s="1">
        <v>214.92</v>
      </c>
      <c r="J2412" s="52">
        <f t="shared" si="37"/>
        <v>6.4141249999999997E-2</v>
      </c>
    </row>
    <row r="2413" spans="1:10" x14ac:dyDescent="0.35">
      <c r="A2413" s="1" t="s">
        <v>15272</v>
      </c>
      <c r="B2413" s="1">
        <v>41.25</v>
      </c>
      <c r="C2413" s="1">
        <v>24.71</v>
      </c>
      <c r="D2413" s="1">
        <v>44.51</v>
      </c>
      <c r="E2413" s="1">
        <v>56.76</v>
      </c>
      <c r="F2413" s="1">
        <v>45.98</v>
      </c>
      <c r="G2413" s="1">
        <v>11.59</v>
      </c>
      <c r="H2413" s="1">
        <v>47.76</v>
      </c>
      <c r="I2413" s="1">
        <v>190.71</v>
      </c>
      <c r="J2413" s="52">
        <f t="shared" si="37"/>
        <v>5.7908749999999995E-2</v>
      </c>
    </row>
    <row r="2414" spans="1:10" x14ac:dyDescent="0.35">
      <c r="A2414" s="1" t="s">
        <v>15271</v>
      </c>
      <c r="B2414" s="1">
        <v>39.15</v>
      </c>
      <c r="C2414" s="1">
        <v>23.26</v>
      </c>
      <c r="D2414" s="1">
        <v>39.9</v>
      </c>
      <c r="E2414" s="1">
        <v>54.3</v>
      </c>
      <c r="F2414" s="1">
        <v>43.95</v>
      </c>
      <c r="G2414" s="1">
        <v>12.33</v>
      </c>
      <c r="H2414" s="1">
        <v>55</v>
      </c>
      <c r="I2414" s="1">
        <v>187.85</v>
      </c>
      <c r="J2414" s="52">
        <f t="shared" si="37"/>
        <v>5.6967500000000004E-2</v>
      </c>
    </row>
    <row r="2415" spans="1:10" x14ac:dyDescent="0.35">
      <c r="A2415" s="1" t="s">
        <v>15270</v>
      </c>
      <c r="B2415" s="1">
        <v>33.409999999999997</v>
      </c>
      <c r="C2415" s="1">
        <v>22.87</v>
      </c>
      <c r="D2415" s="1">
        <v>37.909999999999997</v>
      </c>
      <c r="E2415" s="1">
        <v>53.21</v>
      </c>
      <c r="F2415" s="1">
        <v>39.86</v>
      </c>
      <c r="G2415" s="1">
        <v>8.6</v>
      </c>
      <c r="H2415" s="1">
        <v>43.4</v>
      </c>
      <c r="I2415" s="1">
        <v>181.84</v>
      </c>
      <c r="J2415" s="52">
        <f t="shared" si="37"/>
        <v>5.2637500000000004E-2</v>
      </c>
    </row>
    <row r="2416" spans="1:10" x14ac:dyDescent="0.35">
      <c r="A2416" s="1" t="s">
        <v>15269</v>
      </c>
      <c r="B2416" s="1">
        <v>32.119999999999997</v>
      </c>
      <c r="C2416" s="1">
        <v>22.12</v>
      </c>
      <c r="D2416" s="1">
        <v>36.979999999999997</v>
      </c>
      <c r="E2416" s="1">
        <v>52.74</v>
      </c>
      <c r="F2416" s="1">
        <v>38.9</v>
      </c>
      <c r="G2416" s="1">
        <v>5.0999999999999996</v>
      </c>
      <c r="H2416" s="1">
        <v>41.92</v>
      </c>
      <c r="I2416" s="1">
        <v>179.98</v>
      </c>
      <c r="J2416" s="52">
        <f t="shared" si="37"/>
        <v>5.12325E-2</v>
      </c>
    </row>
    <row r="2417" spans="1:10" x14ac:dyDescent="0.35">
      <c r="A2417" s="1" t="s">
        <v>15268</v>
      </c>
      <c r="B2417" s="1">
        <v>32.659999999999997</v>
      </c>
      <c r="C2417" s="1">
        <v>21.83</v>
      </c>
      <c r="D2417" s="1">
        <v>32.020000000000003</v>
      </c>
      <c r="E2417" s="1">
        <v>47.4</v>
      </c>
      <c r="F2417" s="1">
        <v>39.28</v>
      </c>
      <c r="G2417" s="1">
        <v>7.28</v>
      </c>
      <c r="H2417" s="1">
        <v>41.29</v>
      </c>
      <c r="I2417" s="1">
        <v>179.77</v>
      </c>
      <c r="J2417" s="52">
        <f t="shared" si="37"/>
        <v>5.019125E-2</v>
      </c>
    </row>
    <row r="2418" spans="1:10" x14ac:dyDescent="0.35">
      <c r="A2418" s="1" t="s">
        <v>15267</v>
      </c>
      <c r="B2418" s="1">
        <v>33</v>
      </c>
      <c r="C2418" s="1">
        <v>22.11</v>
      </c>
      <c r="D2418" s="1">
        <v>31.83</v>
      </c>
      <c r="E2418" s="1">
        <v>49.17</v>
      </c>
      <c r="F2418" s="1">
        <v>39</v>
      </c>
      <c r="G2418" s="1">
        <v>14.01</v>
      </c>
      <c r="H2418" s="1">
        <v>42</v>
      </c>
      <c r="I2418" s="1">
        <v>182.86</v>
      </c>
      <c r="J2418" s="52">
        <f t="shared" si="37"/>
        <v>5.1747500000000002E-2</v>
      </c>
    </row>
    <row r="2419" spans="1:10" x14ac:dyDescent="0.35">
      <c r="A2419" s="1" t="s">
        <v>15266</v>
      </c>
      <c r="B2419" s="1">
        <v>39.58</v>
      </c>
      <c r="C2419" s="1">
        <v>23.68</v>
      </c>
      <c r="D2419" s="1">
        <v>35.299999999999997</v>
      </c>
      <c r="E2419" s="1">
        <v>36.130000000000003</v>
      </c>
      <c r="F2419" s="1">
        <v>43.92</v>
      </c>
      <c r="G2419" s="1">
        <v>19.5</v>
      </c>
      <c r="H2419" s="1">
        <v>44.36</v>
      </c>
      <c r="I2419" s="1">
        <v>219.39</v>
      </c>
      <c r="J2419" s="52">
        <f t="shared" si="37"/>
        <v>5.7732499999999999E-2</v>
      </c>
    </row>
    <row r="2420" spans="1:10" x14ac:dyDescent="0.35">
      <c r="A2420" s="1" t="s">
        <v>15265</v>
      </c>
      <c r="B2420" s="1">
        <v>40.49</v>
      </c>
      <c r="C2420" s="1">
        <v>28.47</v>
      </c>
      <c r="D2420" s="1">
        <v>37.950000000000003</v>
      </c>
      <c r="E2420" s="1">
        <v>38.619999999999997</v>
      </c>
      <c r="F2420" s="1">
        <v>47.69</v>
      </c>
      <c r="G2420" s="1">
        <v>28.63</v>
      </c>
      <c r="H2420" s="1">
        <v>48.2</v>
      </c>
      <c r="I2420" s="1">
        <v>263.32</v>
      </c>
      <c r="J2420" s="52">
        <f t="shared" si="37"/>
        <v>6.6671250000000001E-2</v>
      </c>
    </row>
    <row r="2421" spans="1:10" x14ac:dyDescent="0.35">
      <c r="A2421" s="1" t="s">
        <v>15264</v>
      </c>
      <c r="B2421" s="1">
        <v>44.58</v>
      </c>
      <c r="C2421" s="1">
        <v>31.27</v>
      </c>
      <c r="D2421" s="1">
        <v>43.1</v>
      </c>
      <c r="E2421" s="1">
        <v>40.96</v>
      </c>
      <c r="F2421" s="1">
        <v>54.02</v>
      </c>
      <c r="G2421" s="1">
        <v>34.9</v>
      </c>
      <c r="H2421" s="1">
        <v>62.04</v>
      </c>
      <c r="I2421" s="1">
        <v>296.99</v>
      </c>
      <c r="J2421" s="52">
        <f t="shared" si="37"/>
        <v>7.5982500000000008E-2</v>
      </c>
    </row>
    <row r="2422" spans="1:10" x14ac:dyDescent="0.35">
      <c r="A2422" s="1" t="s">
        <v>15263</v>
      </c>
      <c r="B2422" s="1">
        <v>55</v>
      </c>
      <c r="C2422" s="1">
        <v>32.44</v>
      </c>
      <c r="D2422" s="1">
        <v>43.27</v>
      </c>
      <c r="E2422" s="1">
        <v>43.8</v>
      </c>
      <c r="F2422" s="1">
        <v>52.99</v>
      </c>
      <c r="G2422" s="1">
        <v>35.950000000000003</v>
      </c>
      <c r="H2422" s="1">
        <v>67.239999999999995</v>
      </c>
      <c r="I2422" s="1">
        <v>290.37</v>
      </c>
      <c r="J2422" s="52">
        <f t="shared" si="37"/>
        <v>7.7632499999999993E-2</v>
      </c>
    </row>
    <row r="2423" spans="1:10" x14ac:dyDescent="0.35">
      <c r="A2423" s="1" t="s">
        <v>15262</v>
      </c>
      <c r="B2423" s="1">
        <v>57</v>
      </c>
      <c r="C2423" s="1">
        <v>31.49</v>
      </c>
      <c r="D2423" s="1">
        <v>38.380000000000003</v>
      </c>
      <c r="E2423" s="1">
        <v>45.24</v>
      </c>
      <c r="F2423" s="1">
        <v>49.02</v>
      </c>
      <c r="G2423" s="1">
        <v>29.66</v>
      </c>
      <c r="H2423" s="1">
        <v>67.2</v>
      </c>
      <c r="I2423" s="1">
        <v>267.81</v>
      </c>
      <c r="J2423" s="52">
        <f t="shared" si="37"/>
        <v>7.3224999999999998E-2</v>
      </c>
    </row>
    <row r="2424" spans="1:10" x14ac:dyDescent="0.35">
      <c r="A2424" s="1" t="s">
        <v>15261</v>
      </c>
      <c r="B2424" s="1">
        <v>49.94</v>
      </c>
      <c r="C2424" s="1">
        <v>27.86</v>
      </c>
      <c r="D2424" s="1">
        <v>37.08</v>
      </c>
      <c r="E2424" s="1">
        <v>45</v>
      </c>
      <c r="F2424" s="1">
        <v>47.2</v>
      </c>
      <c r="G2424" s="1">
        <v>24.57</v>
      </c>
      <c r="H2424" s="1">
        <v>63.85</v>
      </c>
      <c r="I2424" s="1">
        <v>247.99</v>
      </c>
      <c r="J2424" s="52">
        <f t="shared" si="37"/>
        <v>6.7936250000000004E-2</v>
      </c>
    </row>
    <row r="2425" spans="1:10" x14ac:dyDescent="0.35">
      <c r="A2425" s="1" t="s">
        <v>15260</v>
      </c>
      <c r="B2425" s="1">
        <v>41.22</v>
      </c>
      <c r="C2425" s="1">
        <v>27.44</v>
      </c>
      <c r="D2425" s="1">
        <v>30.17</v>
      </c>
      <c r="E2425" s="1">
        <v>37.6</v>
      </c>
      <c r="F2425" s="1">
        <v>44.05</v>
      </c>
      <c r="G2425" s="1">
        <v>21.82</v>
      </c>
      <c r="H2425" s="1">
        <v>50.3</v>
      </c>
      <c r="I2425" s="1">
        <v>204.4</v>
      </c>
      <c r="J2425" s="52">
        <f t="shared" si="37"/>
        <v>5.7125000000000002E-2</v>
      </c>
    </row>
    <row r="2426" spans="1:10" x14ac:dyDescent="0.35">
      <c r="A2426" s="1" t="s">
        <v>15259</v>
      </c>
      <c r="B2426" s="1">
        <v>44.94</v>
      </c>
      <c r="C2426" s="1">
        <v>22.9</v>
      </c>
      <c r="D2426" s="1">
        <v>26.85</v>
      </c>
      <c r="E2426" s="1">
        <v>35</v>
      </c>
      <c r="F2426" s="1">
        <v>39.590000000000003</v>
      </c>
      <c r="G2426" s="1">
        <v>21.8</v>
      </c>
      <c r="H2426" s="1">
        <v>66.75</v>
      </c>
      <c r="I2426" s="1">
        <v>192.9</v>
      </c>
      <c r="J2426" s="52">
        <f t="shared" si="37"/>
        <v>5.6341250000000002E-2</v>
      </c>
    </row>
    <row r="2427" spans="1:10" x14ac:dyDescent="0.35">
      <c r="A2427" s="1" t="s">
        <v>15258</v>
      </c>
      <c r="B2427" s="1">
        <v>38.99</v>
      </c>
      <c r="C2427" s="1">
        <v>22.2</v>
      </c>
      <c r="D2427" s="1">
        <v>26.71</v>
      </c>
      <c r="E2427" s="1">
        <v>42</v>
      </c>
      <c r="F2427" s="1">
        <v>39.01</v>
      </c>
      <c r="G2427" s="1">
        <v>19.010000000000002</v>
      </c>
      <c r="H2427" s="1">
        <v>50.74</v>
      </c>
      <c r="I2427" s="1">
        <v>188.71</v>
      </c>
      <c r="J2427" s="52">
        <f t="shared" si="37"/>
        <v>5.3421250000000003E-2</v>
      </c>
    </row>
    <row r="2428" spans="1:10" x14ac:dyDescent="0.35">
      <c r="A2428" s="1" t="s">
        <v>15257</v>
      </c>
      <c r="B2428" s="1">
        <v>36.54</v>
      </c>
      <c r="C2428" s="1">
        <v>21.69</v>
      </c>
      <c r="D2428" s="1">
        <v>28.9</v>
      </c>
      <c r="E2428" s="1">
        <v>30.9</v>
      </c>
      <c r="F2428" s="1">
        <v>37.950000000000003</v>
      </c>
      <c r="G2428" s="1">
        <v>16.71</v>
      </c>
      <c r="H2428" s="1">
        <v>50</v>
      </c>
      <c r="I2428" s="1">
        <v>185.28</v>
      </c>
      <c r="J2428" s="52">
        <f t="shared" si="37"/>
        <v>5.0996250000000007E-2</v>
      </c>
    </row>
    <row r="2429" spans="1:10" x14ac:dyDescent="0.35">
      <c r="A2429" s="1" t="s">
        <v>15256</v>
      </c>
      <c r="B2429" s="1">
        <v>29.98</v>
      </c>
      <c r="C2429" s="1">
        <v>21.05</v>
      </c>
      <c r="D2429" s="1">
        <v>26.89</v>
      </c>
      <c r="E2429" s="1">
        <v>30.9</v>
      </c>
      <c r="F2429" s="1">
        <v>37.22</v>
      </c>
      <c r="G2429" s="1">
        <v>14.38</v>
      </c>
      <c r="H2429" s="1">
        <v>50.72</v>
      </c>
      <c r="I2429" s="1">
        <v>183</v>
      </c>
      <c r="J2429" s="52">
        <f t="shared" si="37"/>
        <v>4.9267499999999999E-2</v>
      </c>
    </row>
    <row r="2430" spans="1:10" x14ac:dyDescent="0.35">
      <c r="A2430" s="1" t="s">
        <v>15255</v>
      </c>
      <c r="B2430" s="1">
        <v>29.77</v>
      </c>
      <c r="C2430" s="1">
        <v>21.32</v>
      </c>
      <c r="D2430" s="1">
        <v>27</v>
      </c>
      <c r="E2430" s="1">
        <v>27.4</v>
      </c>
      <c r="F2430" s="1">
        <v>37.5</v>
      </c>
      <c r="G2430" s="1">
        <v>15.35</v>
      </c>
      <c r="H2430" s="1">
        <v>51.3</v>
      </c>
      <c r="I2430" s="1">
        <v>185.55</v>
      </c>
      <c r="J2430" s="52">
        <f t="shared" si="37"/>
        <v>4.9398749999999998E-2</v>
      </c>
    </row>
    <row r="2431" spans="1:10" x14ac:dyDescent="0.35">
      <c r="A2431" s="1" t="s">
        <v>15254</v>
      </c>
      <c r="B2431" s="1">
        <v>32.24</v>
      </c>
      <c r="C2431" s="1">
        <v>22.15</v>
      </c>
      <c r="D2431" s="1">
        <v>26.6</v>
      </c>
      <c r="E2431" s="1">
        <v>31.2</v>
      </c>
      <c r="F2431" s="1">
        <v>41.05</v>
      </c>
      <c r="G2431" s="1">
        <v>15.02</v>
      </c>
      <c r="H2431" s="1">
        <v>48.6</v>
      </c>
      <c r="I2431" s="1">
        <v>191.53</v>
      </c>
      <c r="J2431" s="52">
        <f t="shared" si="37"/>
        <v>5.1048749999999997E-2</v>
      </c>
    </row>
    <row r="2432" spans="1:10" x14ac:dyDescent="0.35">
      <c r="A2432" s="1" t="s">
        <v>15253</v>
      </c>
      <c r="B2432" s="1">
        <v>32.99</v>
      </c>
      <c r="C2432" s="1">
        <v>28.98</v>
      </c>
      <c r="D2432" s="1">
        <v>31.02</v>
      </c>
      <c r="E2432" s="1">
        <v>44</v>
      </c>
      <c r="F2432" s="1">
        <v>49.62</v>
      </c>
      <c r="G2432" s="1">
        <v>15.74</v>
      </c>
      <c r="H2432" s="1">
        <v>64.459999999999994</v>
      </c>
      <c r="I2432" s="1">
        <v>229.54</v>
      </c>
      <c r="J2432" s="52">
        <f t="shared" si="37"/>
        <v>6.2043750000000002E-2</v>
      </c>
    </row>
    <row r="2433" spans="1:10" x14ac:dyDescent="0.35">
      <c r="A2433" s="1" t="s">
        <v>15252</v>
      </c>
      <c r="B2433" s="1">
        <v>32.44</v>
      </c>
      <c r="C2433" s="1">
        <v>36</v>
      </c>
      <c r="D2433" s="1">
        <v>36.44</v>
      </c>
      <c r="E2433" s="1">
        <v>55.74</v>
      </c>
      <c r="F2433" s="1">
        <v>58.98</v>
      </c>
      <c r="G2433" s="1">
        <v>16</v>
      </c>
      <c r="H2433" s="1">
        <v>85.66</v>
      </c>
      <c r="I2433" s="1">
        <v>268.77999999999997</v>
      </c>
      <c r="J2433" s="52">
        <f t="shared" si="37"/>
        <v>7.3755000000000001E-2</v>
      </c>
    </row>
    <row r="2434" spans="1:10" x14ac:dyDescent="0.35">
      <c r="A2434" s="1" t="s">
        <v>15251</v>
      </c>
      <c r="B2434" s="1">
        <v>28.91</v>
      </c>
      <c r="C2434" s="1">
        <v>38.94</v>
      </c>
      <c r="D2434" s="1">
        <v>44.9</v>
      </c>
      <c r="E2434" s="1">
        <v>61.56</v>
      </c>
      <c r="F2434" s="1">
        <v>60.08</v>
      </c>
      <c r="G2434" s="1">
        <v>14.06</v>
      </c>
      <c r="H2434" s="1">
        <v>100</v>
      </c>
      <c r="I2434" s="1">
        <v>260.33</v>
      </c>
      <c r="J2434" s="52">
        <f t="shared" si="37"/>
        <v>7.6097499999999998E-2</v>
      </c>
    </row>
    <row r="2435" spans="1:10" x14ac:dyDescent="0.35">
      <c r="A2435" s="1" t="s">
        <v>15250</v>
      </c>
      <c r="B2435" s="1">
        <v>30.01</v>
      </c>
      <c r="C2435" s="1">
        <v>37.6</v>
      </c>
      <c r="D2435" s="1">
        <v>50.04</v>
      </c>
      <c r="E2435" s="1">
        <v>62.44</v>
      </c>
      <c r="F2435" s="1">
        <v>51.55</v>
      </c>
      <c r="G2435" s="1">
        <v>9.99</v>
      </c>
      <c r="H2435" s="1">
        <v>67.8</v>
      </c>
      <c r="I2435" s="1">
        <v>219.02</v>
      </c>
      <c r="J2435" s="52">
        <f t="shared" ref="J2435:J2498" si="38">(AVERAGE(B2435:I2435))/1000</f>
        <v>6.6056250000000011E-2</v>
      </c>
    </row>
    <row r="2436" spans="1:10" x14ac:dyDescent="0.35">
      <c r="A2436" s="1" t="s">
        <v>15249</v>
      </c>
      <c r="B2436" s="1">
        <v>30</v>
      </c>
      <c r="C2436" s="1">
        <v>34.25</v>
      </c>
      <c r="D2436" s="1">
        <v>41.2</v>
      </c>
      <c r="E2436" s="1">
        <v>49</v>
      </c>
      <c r="F2436" s="1">
        <v>48.97</v>
      </c>
      <c r="G2436" s="1">
        <v>5.18</v>
      </c>
      <c r="H2436" s="1">
        <v>50.28</v>
      </c>
      <c r="I2436" s="1">
        <v>182.51</v>
      </c>
      <c r="J2436" s="52">
        <f t="shared" si="38"/>
        <v>5.5173750000000001E-2</v>
      </c>
    </row>
    <row r="2437" spans="1:10" x14ac:dyDescent="0.35">
      <c r="A2437" s="1" t="s">
        <v>15248</v>
      </c>
      <c r="B2437" s="1">
        <v>29.98</v>
      </c>
      <c r="C2437" s="1">
        <v>34</v>
      </c>
      <c r="D2437" s="1">
        <v>32.4</v>
      </c>
      <c r="E2437" s="1">
        <v>46.05</v>
      </c>
      <c r="F2437" s="1">
        <v>46.99</v>
      </c>
      <c r="G2437" s="1">
        <v>4.93</v>
      </c>
      <c r="H2437" s="1">
        <v>48.12</v>
      </c>
      <c r="I2437" s="1">
        <v>172.32</v>
      </c>
      <c r="J2437" s="52">
        <f t="shared" si="38"/>
        <v>5.1848750000000006E-2</v>
      </c>
    </row>
    <row r="2438" spans="1:10" x14ac:dyDescent="0.35">
      <c r="A2438" s="1" t="s">
        <v>15247</v>
      </c>
      <c r="B2438" s="1">
        <v>29.93</v>
      </c>
      <c r="C2438" s="1">
        <v>27.97</v>
      </c>
      <c r="D2438" s="1">
        <v>37.4</v>
      </c>
      <c r="E2438" s="1">
        <v>43.5</v>
      </c>
      <c r="F2438" s="1">
        <v>45.1</v>
      </c>
      <c r="G2438" s="1">
        <v>4.9800000000000004</v>
      </c>
      <c r="H2438" s="1">
        <v>45.57</v>
      </c>
      <c r="I2438" s="1">
        <v>136.12</v>
      </c>
      <c r="J2438" s="52">
        <f t="shared" si="38"/>
        <v>4.6321250000000001E-2</v>
      </c>
    </row>
    <row r="2439" spans="1:10" x14ac:dyDescent="0.35">
      <c r="A2439" s="1" t="s">
        <v>15246</v>
      </c>
      <c r="B2439" s="1">
        <v>21.86</v>
      </c>
      <c r="C2439" s="1">
        <v>26.41</v>
      </c>
      <c r="D2439" s="1">
        <v>34.9</v>
      </c>
      <c r="E2439" s="1">
        <v>42</v>
      </c>
      <c r="F2439" s="1">
        <v>44.11</v>
      </c>
      <c r="G2439" s="1">
        <v>1.84</v>
      </c>
      <c r="H2439" s="1">
        <v>40.26</v>
      </c>
      <c r="I2439" s="1">
        <v>110.02</v>
      </c>
      <c r="J2439" s="52">
        <f t="shared" si="38"/>
        <v>4.0174999999999995E-2</v>
      </c>
    </row>
    <row r="2440" spans="1:10" x14ac:dyDescent="0.35">
      <c r="A2440" s="1" t="s">
        <v>15245</v>
      </c>
      <c r="B2440" s="1">
        <v>21.03</v>
      </c>
      <c r="C2440" s="1">
        <v>24.94</v>
      </c>
      <c r="D2440" s="1">
        <v>32.4</v>
      </c>
      <c r="E2440" s="1">
        <v>42</v>
      </c>
      <c r="F2440" s="1">
        <v>42.11</v>
      </c>
      <c r="G2440" s="1">
        <v>0</v>
      </c>
      <c r="H2440" s="1">
        <v>39.090000000000003</v>
      </c>
      <c r="I2440" s="1">
        <v>100.01</v>
      </c>
      <c r="J2440" s="52">
        <f t="shared" si="38"/>
        <v>3.7697500000000002E-2</v>
      </c>
    </row>
    <row r="2441" spans="1:10" x14ac:dyDescent="0.35">
      <c r="A2441" s="1" t="s">
        <v>15244</v>
      </c>
      <c r="B2441" s="1">
        <v>20.94</v>
      </c>
      <c r="C2441" s="1">
        <v>30.01</v>
      </c>
      <c r="D2441" s="1">
        <v>30</v>
      </c>
      <c r="E2441" s="1">
        <v>42</v>
      </c>
      <c r="F2441" s="1">
        <v>40.67</v>
      </c>
      <c r="G2441" s="1">
        <v>0.17</v>
      </c>
      <c r="H2441" s="1">
        <v>38.94</v>
      </c>
      <c r="I2441" s="1">
        <v>118.14</v>
      </c>
      <c r="J2441" s="52">
        <f t="shared" si="38"/>
        <v>4.0108749999999999E-2</v>
      </c>
    </row>
    <row r="2442" spans="1:10" x14ac:dyDescent="0.35">
      <c r="A2442" s="1" t="s">
        <v>15243</v>
      </c>
      <c r="B2442" s="1">
        <v>21.37</v>
      </c>
      <c r="C2442" s="1">
        <v>32.44</v>
      </c>
      <c r="D2442" s="1">
        <v>31.8</v>
      </c>
      <c r="E2442" s="1">
        <v>45</v>
      </c>
      <c r="F2442" s="1">
        <v>38.57</v>
      </c>
      <c r="G2442" s="1">
        <v>3</v>
      </c>
      <c r="H2442" s="1">
        <v>40.71</v>
      </c>
      <c r="I2442" s="1">
        <v>139.9</v>
      </c>
      <c r="J2442" s="52">
        <f t="shared" si="38"/>
        <v>4.4098750000000006E-2</v>
      </c>
    </row>
    <row r="2443" spans="1:10" x14ac:dyDescent="0.35">
      <c r="A2443" s="1" t="s">
        <v>15242</v>
      </c>
      <c r="B2443" s="1">
        <v>22.15</v>
      </c>
      <c r="C2443" s="1">
        <v>26.97</v>
      </c>
      <c r="D2443" s="1">
        <v>31.97</v>
      </c>
      <c r="E2443" s="1">
        <v>61.18</v>
      </c>
      <c r="F2443" s="1">
        <v>41.73</v>
      </c>
      <c r="G2443" s="1">
        <v>4.1399999999999997</v>
      </c>
      <c r="H2443" s="1">
        <v>44.84</v>
      </c>
      <c r="I2443" s="1">
        <v>220.8</v>
      </c>
      <c r="J2443" s="52">
        <f t="shared" si="38"/>
        <v>5.6722499999999995E-2</v>
      </c>
    </row>
    <row r="2444" spans="1:10" x14ac:dyDescent="0.35">
      <c r="A2444" s="1" t="s">
        <v>15241</v>
      </c>
      <c r="B2444" s="1">
        <v>29.98</v>
      </c>
      <c r="C2444" s="1">
        <v>31</v>
      </c>
      <c r="D2444" s="1">
        <v>31.9</v>
      </c>
      <c r="E2444" s="1">
        <v>51.92</v>
      </c>
      <c r="F2444" s="1">
        <v>46.43</v>
      </c>
      <c r="G2444" s="1">
        <v>22.59</v>
      </c>
      <c r="H2444" s="1">
        <v>70.72</v>
      </c>
      <c r="I2444" s="1">
        <v>249.9</v>
      </c>
      <c r="J2444" s="52">
        <f t="shared" si="38"/>
        <v>6.6805000000000003E-2</v>
      </c>
    </row>
    <row r="2445" spans="1:10" x14ac:dyDescent="0.35">
      <c r="A2445" s="1" t="s">
        <v>15240</v>
      </c>
      <c r="B2445" s="1">
        <v>33.770000000000003</v>
      </c>
      <c r="C2445" s="1">
        <v>34.07</v>
      </c>
      <c r="D2445" s="1">
        <v>33.78</v>
      </c>
      <c r="E2445" s="1">
        <v>51.5</v>
      </c>
      <c r="F2445" s="1">
        <v>48.43</v>
      </c>
      <c r="G2445" s="1">
        <v>29.31</v>
      </c>
      <c r="H2445" s="1">
        <v>80</v>
      </c>
      <c r="I2445" s="1">
        <v>277.33</v>
      </c>
      <c r="J2445" s="52">
        <f t="shared" si="38"/>
        <v>7.3523750000000013E-2</v>
      </c>
    </row>
    <row r="2446" spans="1:10" x14ac:dyDescent="0.35">
      <c r="A2446" s="1" t="s">
        <v>15239</v>
      </c>
      <c r="B2446" s="1">
        <v>38.31</v>
      </c>
      <c r="C2446" s="1">
        <v>34.36</v>
      </c>
      <c r="D2446" s="1">
        <v>40.26</v>
      </c>
      <c r="E2446" s="1">
        <v>57.63</v>
      </c>
      <c r="F2446" s="1">
        <v>48.08</v>
      </c>
      <c r="G2446" s="1">
        <v>28.41</v>
      </c>
      <c r="H2446" s="1">
        <v>80.099999999999994</v>
      </c>
      <c r="I2446" s="1">
        <v>309.18</v>
      </c>
      <c r="J2446" s="52">
        <f t="shared" si="38"/>
        <v>7.9541249999999994E-2</v>
      </c>
    </row>
    <row r="2447" spans="1:10" x14ac:dyDescent="0.35">
      <c r="A2447" s="1" t="s">
        <v>15238</v>
      </c>
      <c r="B2447" s="1">
        <v>40</v>
      </c>
      <c r="C2447" s="1">
        <v>32.24</v>
      </c>
      <c r="D2447" s="1">
        <v>44.8</v>
      </c>
      <c r="E2447" s="1">
        <v>56.99</v>
      </c>
      <c r="F2447" s="1">
        <v>45.36</v>
      </c>
      <c r="G2447" s="1">
        <v>22.06</v>
      </c>
      <c r="H2447" s="1">
        <v>78.16</v>
      </c>
      <c r="I2447" s="1">
        <v>295.7</v>
      </c>
      <c r="J2447" s="52">
        <f t="shared" si="38"/>
        <v>7.6913749999999989E-2</v>
      </c>
    </row>
    <row r="2448" spans="1:10" x14ac:dyDescent="0.35">
      <c r="A2448" s="1" t="s">
        <v>15237</v>
      </c>
      <c r="B2448" s="1">
        <v>36.659999999999997</v>
      </c>
      <c r="C2448" s="1">
        <v>30</v>
      </c>
      <c r="D2448" s="1">
        <v>39.9</v>
      </c>
      <c r="E2448" s="1">
        <v>55.8</v>
      </c>
      <c r="F2448" s="1">
        <v>45.27</v>
      </c>
      <c r="G2448" s="1">
        <v>19.5</v>
      </c>
      <c r="H2448" s="1">
        <v>55</v>
      </c>
      <c r="I2448" s="1">
        <v>260</v>
      </c>
      <c r="J2448" s="52">
        <f t="shared" si="38"/>
        <v>6.776625E-2</v>
      </c>
    </row>
    <row r="2449" spans="1:10" x14ac:dyDescent="0.35">
      <c r="A2449" s="1" t="s">
        <v>15236</v>
      </c>
      <c r="B2449" s="1">
        <v>21.87</v>
      </c>
      <c r="C2449" s="1">
        <v>24.61</v>
      </c>
      <c r="D2449" s="1">
        <v>30.6</v>
      </c>
      <c r="E2449" s="1">
        <v>44.49</v>
      </c>
      <c r="F2449" s="1">
        <v>43.27</v>
      </c>
      <c r="G2449" s="1">
        <v>8.1999999999999993</v>
      </c>
      <c r="H2449" s="1">
        <v>47.92</v>
      </c>
      <c r="I2449" s="1">
        <v>250</v>
      </c>
      <c r="J2449" s="52">
        <f t="shared" si="38"/>
        <v>5.8870000000000006E-2</v>
      </c>
    </row>
    <row r="2450" spans="1:10" x14ac:dyDescent="0.35">
      <c r="A2450" s="1" t="s">
        <v>15235</v>
      </c>
      <c r="B2450" s="1">
        <v>20</v>
      </c>
      <c r="C2450" s="1">
        <v>22.93</v>
      </c>
      <c r="D2450" s="1">
        <v>31</v>
      </c>
      <c r="E2450" s="1">
        <v>35.6</v>
      </c>
      <c r="F2450" s="1">
        <v>44.78</v>
      </c>
      <c r="G2450" s="1">
        <v>10.34</v>
      </c>
      <c r="H2450" s="1">
        <v>46.65</v>
      </c>
      <c r="I2450" s="1">
        <v>265</v>
      </c>
      <c r="J2450" s="52">
        <f t="shared" si="38"/>
        <v>5.95375E-2</v>
      </c>
    </row>
    <row r="2451" spans="1:10" x14ac:dyDescent="0.35">
      <c r="A2451" s="1" t="s">
        <v>15234</v>
      </c>
      <c r="B2451" s="1">
        <v>27.44</v>
      </c>
      <c r="C2451" s="1">
        <v>21.68</v>
      </c>
      <c r="D2451" s="1">
        <v>28.9</v>
      </c>
      <c r="E2451" s="1">
        <v>42</v>
      </c>
      <c r="F2451" s="1">
        <v>43.47</v>
      </c>
      <c r="G2451" s="1">
        <v>7.0000000000000007E-2</v>
      </c>
      <c r="H2451" s="1">
        <v>48.7</v>
      </c>
      <c r="I2451" s="1">
        <v>233.66</v>
      </c>
      <c r="J2451" s="52">
        <f t="shared" si="38"/>
        <v>5.5739999999999998E-2</v>
      </c>
    </row>
    <row r="2452" spans="1:10" x14ac:dyDescent="0.35">
      <c r="A2452" s="1" t="s">
        <v>15233</v>
      </c>
      <c r="B2452" s="1">
        <v>32.01</v>
      </c>
      <c r="C2452" s="1">
        <v>21.68</v>
      </c>
      <c r="D2452" s="1">
        <v>27</v>
      </c>
      <c r="E2452" s="1">
        <v>35</v>
      </c>
      <c r="F2452" s="1">
        <v>42.36</v>
      </c>
      <c r="G2452" s="1">
        <v>1.72</v>
      </c>
      <c r="H2452" s="1">
        <v>47.85</v>
      </c>
      <c r="I2452" s="1">
        <v>231</v>
      </c>
      <c r="J2452" s="52">
        <f t="shared" si="38"/>
        <v>5.4827500000000001E-2</v>
      </c>
    </row>
    <row r="2453" spans="1:10" x14ac:dyDescent="0.35">
      <c r="A2453" s="1" t="s">
        <v>15232</v>
      </c>
      <c r="B2453" s="1">
        <v>31.1</v>
      </c>
      <c r="C2453" s="1">
        <v>21.41</v>
      </c>
      <c r="D2453" s="1">
        <v>26.9</v>
      </c>
      <c r="E2453" s="1">
        <v>35.200000000000003</v>
      </c>
      <c r="F2453" s="1">
        <v>40.11</v>
      </c>
      <c r="G2453" s="1">
        <v>0.77</v>
      </c>
      <c r="H2453" s="1">
        <v>50.08</v>
      </c>
      <c r="I2453" s="1">
        <v>217.3</v>
      </c>
      <c r="J2453" s="52">
        <f t="shared" si="38"/>
        <v>5.2858750000000003E-2</v>
      </c>
    </row>
    <row r="2454" spans="1:10" x14ac:dyDescent="0.35">
      <c r="A2454" s="1" t="s">
        <v>15231</v>
      </c>
      <c r="B2454" s="1">
        <v>35.58</v>
      </c>
      <c r="C2454" s="1">
        <v>21.71</v>
      </c>
      <c r="D2454" s="1">
        <v>27</v>
      </c>
      <c r="E2454" s="1">
        <v>32.1</v>
      </c>
      <c r="F2454" s="1">
        <v>39.450000000000003</v>
      </c>
      <c r="G2454" s="1">
        <v>0.02</v>
      </c>
      <c r="H2454" s="1">
        <v>50</v>
      </c>
      <c r="I2454" s="1">
        <v>193.73</v>
      </c>
      <c r="J2454" s="52">
        <f t="shared" si="38"/>
        <v>4.994875E-2</v>
      </c>
    </row>
    <row r="2455" spans="1:10" x14ac:dyDescent="0.35">
      <c r="A2455" s="1" t="s">
        <v>15230</v>
      </c>
      <c r="B2455" s="1">
        <v>44.94</v>
      </c>
      <c r="C2455" s="1">
        <v>22.77</v>
      </c>
      <c r="D2455" s="1">
        <v>27.64</v>
      </c>
      <c r="E2455" s="1">
        <v>35.31</v>
      </c>
      <c r="F2455" s="1">
        <v>40.93</v>
      </c>
      <c r="G2455" s="1">
        <v>-0.09</v>
      </c>
      <c r="H2455" s="1">
        <v>46</v>
      </c>
      <c r="I2455" s="1">
        <v>212.32</v>
      </c>
      <c r="J2455" s="52">
        <f t="shared" si="38"/>
        <v>5.3727499999999997E-2</v>
      </c>
    </row>
    <row r="2456" spans="1:10" x14ac:dyDescent="0.35">
      <c r="A2456" s="1" t="s">
        <v>15229</v>
      </c>
      <c r="B2456" s="1">
        <v>53.09</v>
      </c>
      <c r="C2456" s="1">
        <v>30.49</v>
      </c>
      <c r="D2456" s="1">
        <v>31.95</v>
      </c>
      <c r="E2456" s="1">
        <v>42.32</v>
      </c>
      <c r="F2456" s="1">
        <v>43.78</v>
      </c>
      <c r="G2456" s="1">
        <v>-2.35</v>
      </c>
      <c r="H2456" s="1">
        <v>58</v>
      </c>
      <c r="I2456" s="1">
        <v>248.74</v>
      </c>
      <c r="J2456" s="52">
        <f t="shared" si="38"/>
        <v>6.3252500000000003E-2</v>
      </c>
    </row>
    <row r="2457" spans="1:10" x14ac:dyDescent="0.35">
      <c r="A2457" s="1" t="s">
        <v>15228</v>
      </c>
      <c r="B2457" s="1">
        <v>45</v>
      </c>
      <c r="C2457" s="1">
        <v>34.99</v>
      </c>
      <c r="D2457" s="1">
        <v>37.4</v>
      </c>
      <c r="E2457" s="1">
        <v>54.9</v>
      </c>
      <c r="F2457" s="1">
        <v>45.1</v>
      </c>
      <c r="G2457" s="1">
        <v>-5</v>
      </c>
      <c r="H2457" s="1">
        <v>72.97</v>
      </c>
      <c r="I2457" s="1">
        <v>262</v>
      </c>
      <c r="J2457" s="52">
        <f t="shared" si="38"/>
        <v>6.8420000000000009E-2</v>
      </c>
    </row>
    <row r="2458" spans="1:10" x14ac:dyDescent="0.35">
      <c r="A2458" s="1" t="s">
        <v>15227</v>
      </c>
      <c r="B2458" s="1">
        <v>69.989999999999995</v>
      </c>
      <c r="C2458" s="1">
        <v>39.409999999999997</v>
      </c>
      <c r="D2458" s="1">
        <v>42.04</v>
      </c>
      <c r="E2458" s="1">
        <v>63.65</v>
      </c>
      <c r="F2458" s="1">
        <v>47.28</v>
      </c>
      <c r="G2458" s="1">
        <v>-5.91</v>
      </c>
      <c r="H2458" s="1">
        <v>75.12</v>
      </c>
      <c r="I2458" s="1">
        <v>273.83</v>
      </c>
      <c r="J2458" s="52">
        <f t="shared" si="38"/>
        <v>7.567625E-2</v>
      </c>
    </row>
    <row r="2459" spans="1:10" x14ac:dyDescent="0.35">
      <c r="A2459" s="1" t="s">
        <v>15226</v>
      </c>
      <c r="B2459" s="1">
        <v>62.66</v>
      </c>
      <c r="C2459" s="1">
        <v>35.06</v>
      </c>
      <c r="D2459" s="1">
        <v>45</v>
      </c>
      <c r="E2459" s="1">
        <v>75.900000000000006</v>
      </c>
      <c r="F2459" s="1">
        <v>46.96</v>
      </c>
      <c r="G2459" s="1">
        <v>-3.64</v>
      </c>
      <c r="H2459" s="1">
        <v>51.47</v>
      </c>
      <c r="I2459" s="1">
        <v>254.25</v>
      </c>
      <c r="J2459" s="52">
        <f t="shared" si="38"/>
        <v>7.0957499999999993E-2</v>
      </c>
    </row>
    <row r="2460" spans="1:10" x14ac:dyDescent="0.35">
      <c r="A2460" s="1" t="s">
        <v>15225</v>
      </c>
      <c r="B2460" s="1">
        <v>57.48</v>
      </c>
      <c r="C2460" s="1">
        <v>33.229999999999997</v>
      </c>
      <c r="D2460" s="1">
        <v>45</v>
      </c>
      <c r="E2460" s="1">
        <v>69.8</v>
      </c>
      <c r="F2460" s="1">
        <v>42.45</v>
      </c>
      <c r="G2460" s="1">
        <v>-4.0199999999999996</v>
      </c>
      <c r="H2460" s="1">
        <v>45.91</v>
      </c>
      <c r="I2460" s="1">
        <v>242.4</v>
      </c>
      <c r="J2460" s="52">
        <f t="shared" si="38"/>
        <v>6.653125E-2</v>
      </c>
    </row>
    <row r="2461" spans="1:10" x14ac:dyDescent="0.35">
      <c r="A2461" s="1" t="s">
        <v>15224</v>
      </c>
      <c r="B2461" s="1">
        <v>53.41</v>
      </c>
      <c r="C2461" s="1">
        <v>31.94</v>
      </c>
      <c r="D2461" s="1">
        <v>45.74</v>
      </c>
      <c r="E2461" s="1">
        <v>64.92</v>
      </c>
      <c r="F2461" s="1">
        <v>39.85</v>
      </c>
      <c r="G2461" s="1">
        <v>-15.02</v>
      </c>
      <c r="H2461" s="1">
        <v>45.4</v>
      </c>
      <c r="I2461" s="1">
        <v>228.22</v>
      </c>
      <c r="J2461" s="52">
        <f t="shared" si="38"/>
        <v>6.1807499999999987E-2</v>
      </c>
    </row>
    <row r="2462" spans="1:10" x14ac:dyDescent="0.35">
      <c r="A2462" s="1" t="s">
        <v>15223</v>
      </c>
      <c r="B2462" s="1">
        <v>73.53</v>
      </c>
      <c r="C2462" s="1">
        <v>28.9</v>
      </c>
      <c r="D2462" s="1">
        <v>40</v>
      </c>
      <c r="E2462" s="1">
        <v>51.93</v>
      </c>
      <c r="F2462" s="1">
        <v>38.57</v>
      </c>
      <c r="G2462" s="1">
        <v>-25</v>
      </c>
      <c r="H2462" s="1">
        <v>42.9</v>
      </c>
      <c r="I2462" s="1">
        <v>220.1</v>
      </c>
      <c r="J2462" s="52">
        <f t="shared" si="38"/>
        <v>5.8866250000000002E-2</v>
      </c>
    </row>
    <row r="2463" spans="1:10" x14ac:dyDescent="0.35">
      <c r="A2463" s="1" t="s">
        <v>15222</v>
      </c>
      <c r="B2463" s="1">
        <v>55</v>
      </c>
      <c r="C2463" s="1">
        <v>27.01</v>
      </c>
      <c r="D2463" s="1">
        <v>40</v>
      </c>
      <c r="E2463" s="1">
        <v>51</v>
      </c>
      <c r="F2463" s="1">
        <v>38.020000000000003</v>
      </c>
      <c r="G2463" s="1">
        <v>-33.590000000000003</v>
      </c>
      <c r="H2463" s="1">
        <v>42.71</v>
      </c>
      <c r="I2463" s="1">
        <v>198</v>
      </c>
      <c r="J2463" s="52">
        <f t="shared" si="38"/>
        <v>5.2268749999999996E-2</v>
      </c>
    </row>
    <row r="2464" spans="1:10" x14ac:dyDescent="0.35">
      <c r="A2464" s="1" t="s">
        <v>15221</v>
      </c>
      <c r="B2464" s="1">
        <v>50</v>
      </c>
      <c r="C2464" s="1">
        <v>25.96</v>
      </c>
      <c r="D2464" s="1">
        <v>37.4</v>
      </c>
      <c r="E2464" s="1">
        <v>46.2</v>
      </c>
      <c r="F2464" s="1">
        <v>37.11</v>
      </c>
      <c r="G2464" s="1">
        <v>-78</v>
      </c>
      <c r="H2464" s="1">
        <v>41.26</v>
      </c>
      <c r="I2464" s="1">
        <v>201.28</v>
      </c>
      <c r="J2464" s="52">
        <f t="shared" si="38"/>
        <v>4.5151250000000004E-2</v>
      </c>
    </row>
    <row r="2465" spans="1:10" x14ac:dyDescent="0.35">
      <c r="A2465" s="1" t="s">
        <v>15220</v>
      </c>
      <c r="B2465" s="1">
        <v>44.94</v>
      </c>
      <c r="C2465" s="1">
        <v>26</v>
      </c>
      <c r="D2465" s="1">
        <v>37.200000000000003</v>
      </c>
      <c r="E2465" s="1">
        <v>39.03</v>
      </c>
      <c r="F2465" s="1">
        <v>36.42</v>
      </c>
      <c r="G2465" s="1">
        <v>-79.19</v>
      </c>
      <c r="H2465" s="1">
        <v>41.84</v>
      </c>
      <c r="I2465" s="1">
        <v>196</v>
      </c>
      <c r="J2465" s="52">
        <f t="shared" si="38"/>
        <v>4.2779999999999999E-2</v>
      </c>
    </row>
    <row r="2466" spans="1:10" x14ac:dyDescent="0.35">
      <c r="A2466" s="1" t="s">
        <v>15219</v>
      </c>
      <c r="B2466" s="1">
        <v>45</v>
      </c>
      <c r="C2466" s="1">
        <v>26.03</v>
      </c>
      <c r="D2466" s="1">
        <v>33.67</v>
      </c>
      <c r="E2466" s="1">
        <v>39.450000000000003</v>
      </c>
      <c r="F2466" s="1">
        <v>35.65</v>
      </c>
      <c r="G2466" s="1">
        <v>-30.04</v>
      </c>
      <c r="H2466" s="1">
        <v>44</v>
      </c>
      <c r="I2466" s="1">
        <v>200.47</v>
      </c>
      <c r="J2466" s="52">
        <f t="shared" si="38"/>
        <v>4.9278750000000003E-2</v>
      </c>
    </row>
    <row r="2467" spans="1:10" x14ac:dyDescent="0.35">
      <c r="A2467" s="1" t="s">
        <v>15218</v>
      </c>
      <c r="B2467" s="1">
        <v>56.23</v>
      </c>
      <c r="C2467" s="1">
        <v>27.91</v>
      </c>
      <c r="D2467" s="1">
        <v>34.83</v>
      </c>
      <c r="E2467" s="1">
        <v>42.4</v>
      </c>
      <c r="F2467" s="1">
        <v>37.83</v>
      </c>
      <c r="G2467" s="1">
        <v>-7.26</v>
      </c>
      <c r="H2467" s="1">
        <v>66.36</v>
      </c>
      <c r="I2467" s="1">
        <v>241.25</v>
      </c>
      <c r="J2467" s="52">
        <f t="shared" si="38"/>
        <v>6.2443749999999999E-2</v>
      </c>
    </row>
    <row r="2468" spans="1:10" x14ac:dyDescent="0.35">
      <c r="A2468" s="1" t="s">
        <v>15217</v>
      </c>
      <c r="B2468" s="1">
        <v>48</v>
      </c>
      <c r="C2468" s="1">
        <v>31.27</v>
      </c>
      <c r="D2468" s="1">
        <v>35.93</v>
      </c>
      <c r="E2468" s="1">
        <v>46</v>
      </c>
      <c r="F2468" s="1">
        <v>43.03</v>
      </c>
      <c r="G2468" s="1">
        <v>17</v>
      </c>
      <c r="H2468" s="1">
        <v>54.09</v>
      </c>
      <c r="I2468" s="1">
        <v>266.2</v>
      </c>
      <c r="J2468" s="52">
        <f t="shared" si="38"/>
        <v>6.769E-2</v>
      </c>
    </row>
    <row r="2469" spans="1:10" x14ac:dyDescent="0.35">
      <c r="A2469" s="1" t="s">
        <v>15216</v>
      </c>
      <c r="B2469" s="1">
        <v>45</v>
      </c>
      <c r="C2469" s="1">
        <v>33</v>
      </c>
      <c r="D2469" s="1">
        <v>40</v>
      </c>
      <c r="E2469" s="1">
        <v>45.52</v>
      </c>
      <c r="F2469" s="1">
        <v>46.09</v>
      </c>
      <c r="G2469" s="1">
        <v>19</v>
      </c>
      <c r="H2469" s="1">
        <v>69.83</v>
      </c>
      <c r="I2469" s="1">
        <v>298.95</v>
      </c>
      <c r="J2469" s="52">
        <f t="shared" si="38"/>
        <v>7.4673749999999997E-2</v>
      </c>
    </row>
    <row r="2470" spans="1:10" x14ac:dyDescent="0.35">
      <c r="A2470" s="1" t="s">
        <v>15215</v>
      </c>
      <c r="B2470" s="1">
        <v>57.08</v>
      </c>
      <c r="C2470" s="1">
        <v>33.369999999999997</v>
      </c>
      <c r="D2470" s="1">
        <v>42.24</v>
      </c>
      <c r="E2470" s="1">
        <v>46.49</v>
      </c>
      <c r="F2470" s="1">
        <v>46.28</v>
      </c>
      <c r="G2470" s="1">
        <v>28.52</v>
      </c>
      <c r="H2470" s="1">
        <v>88.32</v>
      </c>
      <c r="I2470" s="1">
        <v>301.63</v>
      </c>
      <c r="J2470" s="52">
        <f t="shared" si="38"/>
        <v>8.0491250000000014E-2</v>
      </c>
    </row>
    <row r="2471" spans="1:10" x14ac:dyDescent="0.35">
      <c r="A2471" s="1" t="s">
        <v>15214</v>
      </c>
      <c r="B2471" s="1">
        <v>65</v>
      </c>
      <c r="C2471" s="1">
        <v>31.31</v>
      </c>
      <c r="D2471" s="1">
        <v>39.9</v>
      </c>
      <c r="E2471" s="1">
        <v>44.74</v>
      </c>
      <c r="F2471" s="1">
        <v>45.57</v>
      </c>
      <c r="G2471" s="1">
        <v>21.13</v>
      </c>
      <c r="H2471" s="1">
        <v>63.6</v>
      </c>
      <c r="I2471" s="1">
        <v>269.02999999999997</v>
      </c>
      <c r="J2471" s="52">
        <f t="shared" si="38"/>
        <v>7.2535000000000002E-2</v>
      </c>
    </row>
    <row r="2472" spans="1:10" x14ac:dyDescent="0.35">
      <c r="A2472" s="1" t="s">
        <v>15213</v>
      </c>
      <c r="B2472" s="1">
        <v>54.96</v>
      </c>
      <c r="C2472" s="1">
        <v>28</v>
      </c>
      <c r="D2472" s="1">
        <v>40.340000000000003</v>
      </c>
      <c r="E2472" s="1">
        <v>42.89</v>
      </c>
      <c r="F2472" s="1">
        <v>45.04</v>
      </c>
      <c r="G2472" s="1">
        <v>31.92</v>
      </c>
      <c r="H2472" s="1">
        <v>58.88</v>
      </c>
      <c r="I2472" s="1">
        <v>250</v>
      </c>
      <c r="J2472" s="52">
        <f t="shared" si="38"/>
        <v>6.9003750000000003E-2</v>
      </c>
    </row>
    <row r="2473" spans="1:10" x14ac:dyDescent="0.35">
      <c r="A2473" s="1" t="s">
        <v>15212</v>
      </c>
      <c r="B2473" s="1">
        <v>47.52</v>
      </c>
      <c r="C2473" s="1">
        <v>26</v>
      </c>
      <c r="D2473" s="1">
        <v>38.770000000000003</v>
      </c>
      <c r="E2473" s="1">
        <v>41.89</v>
      </c>
      <c r="F2473" s="1">
        <v>44.64</v>
      </c>
      <c r="G2473" s="1">
        <v>27.73</v>
      </c>
      <c r="H2473" s="1">
        <v>47.56</v>
      </c>
      <c r="I2473" s="1">
        <v>231.94</v>
      </c>
      <c r="J2473" s="52">
        <f t="shared" si="38"/>
        <v>6.325625E-2</v>
      </c>
    </row>
    <row r="2474" spans="1:10" x14ac:dyDescent="0.35">
      <c r="A2474" s="1" t="s">
        <v>15211</v>
      </c>
      <c r="B2474" s="1">
        <v>50</v>
      </c>
      <c r="C2474" s="1">
        <v>23.36</v>
      </c>
      <c r="D2474" s="1">
        <v>30.6</v>
      </c>
      <c r="E2474" s="1">
        <v>40.58</v>
      </c>
      <c r="F2474" s="1">
        <v>39.6</v>
      </c>
      <c r="G2474" s="1">
        <v>27</v>
      </c>
      <c r="H2474" s="1">
        <v>50.72</v>
      </c>
      <c r="I2474" s="1">
        <v>232.45</v>
      </c>
      <c r="J2474" s="52">
        <f t="shared" si="38"/>
        <v>6.1788750000000003E-2</v>
      </c>
    </row>
    <row r="2475" spans="1:10" x14ac:dyDescent="0.35">
      <c r="A2475" s="1" t="s">
        <v>15210</v>
      </c>
      <c r="B2475" s="1">
        <v>42.41</v>
      </c>
      <c r="C2475" s="1">
        <v>21.93</v>
      </c>
      <c r="D2475" s="1">
        <v>31.17</v>
      </c>
      <c r="E2475" s="1">
        <v>35.299999999999997</v>
      </c>
      <c r="F2475" s="1">
        <v>40</v>
      </c>
      <c r="G2475" s="1">
        <v>21.8</v>
      </c>
      <c r="H2475" s="1">
        <v>53.86</v>
      </c>
      <c r="I2475" s="1">
        <v>207.63</v>
      </c>
      <c r="J2475" s="52">
        <f t="shared" si="38"/>
        <v>5.67625E-2</v>
      </c>
    </row>
    <row r="2476" spans="1:10" x14ac:dyDescent="0.35">
      <c r="A2476" s="1" t="s">
        <v>15209</v>
      </c>
      <c r="B2476" s="1">
        <v>32.96</v>
      </c>
      <c r="C2476" s="1">
        <v>21.18</v>
      </c>
      <c r="D2476" s="1">
        <v>29.73</v>
      </c>
      <c r="E2476" s="1">
        <v>32.369999999999997</v>
      </c>
      <c r="F2476" s="1">
        <v>39.700000000000003</v>
      </c>
      <c r="G2476" s="1">
        <v>18.5</v>
      </c>
      <c r="H2476" s="1">
        <v>51.15</v>
      </c>
      <c r="I2476" s="1">
        <v>200.14</v>
      </c>
      <c r="J2476" s="52">
        <f t="shared" si="38"/>
        <v>5.321625E-2</v>
      </c>
    </row>
    <row r="2477" spans="1:10" x14ac:dyDescent="0.35">
      <c r="A2477" s="1" t="s">
        <v>15208</v>
      </c>
      <c r="B2477" s="1">
        <v>27.58</v>
      </c>
      <c r="C2477" s="1">
        <v>20.94</v>
      </c>
      <c r="D2477" s="1">
        <v>29</v>
      </c>
      <c r="E2477" s="1">
        <v>31.67</v>
      </c>
      <c r="F2477" s="1">
        <v>36.61</v>
      </c>
      <c r="G2477" s="1">
        <v>17.82</v>
      </c>
      <c r="H2477" s="1">
        <v>51.5</v>
      </c>
      <c r="I2477" s="1">
        <v>198.05</v>
      </c>
      <c r="J2477" s="52">
        <f t="shared" si="38"/>
        <v>5.1646250000000005E-2</v>
      </c>
    </row>
    <row r="2478" spans="1:10" x14ac:dyDescent="0.35">
      <c r="A2478" s="1" t="s">
        <v>15207</v>
      </c>
      <c r="B2478" s="1">
        <v>27.08</v>
      </c>
      <c r="C2478" s="1">
        <v>21.06</v>
      </c>
      <c r="D2478" s="1">
        <v>27.74</v>
      </c>
      <c r="E2478" s="1">
        <v>29.88</v>
      </c>
      <c r="F2478" s="1">
        <v>37.229999999999997</v>
      </c>
      <c r="G2478" s="1">
        <v>18.100000000000001</v>
      </c>
      <c r="H2478" s="1">
        <v>51.49</v>
      </c>
      <c r="I2478" s="1">
        <v>199.97</v>
      </c>
      <c r="J2478" s="52">
        <f t="shared" si="38"/>
        <v>5.1568749999999997E-2</v>
      </c>
    </row>
    <row r="2479" spans="1:10" x14ac:dyDescent="0.35">
      <c r="A2479" s="1" t="s">
        <v>15206</v>
      </c>
      <c r="B2479" s="1">
        <v>29.47</v>
      </c>
      <c r="C2479" s="1">
        <v>21.74</v>
      </c>
      <c r="D2479" s="1">
        <v>30.9</v>
      </c>
      <c r="E2479" s="1">
        <v>32.03</v>
      </c>
      <c r="F2479" s="1">
        <v>39.700000000000003</v>
      </c>
      <c r="G2479" s="1">
        <v>15.88</v>
      </c>
      <c r="H2479" s="1">
        <v>52.08</v>
      </c>
      <c r="I2479" s="1">
        <v>204.46</v>
      </c>
      <c r="J2479" s="52">
        <f t="shared" si="38"/>
        <v>5.3282499999999997E-2</v>
      </c>
    </row>
    <row r="2480" spans="1:10" x14ac:dyDescent="0.35">
      <c r="A2480" s="1" t="s">
        <v>15205</v>
      </c>
      <c r="B2480" s="1">
        <v>42.23</v>
      </c>
      <c r="C2480" s="1">
        <v>27</v>
      </c>
      <c r="D2480" s="1">
        <v>35.1</v>
      </c>
      <c r="E2480" s="1">
        <v>35.840000000000003</v>
      </c>
      <c r="F2480" s="1">
        <v>37.36</v>
      </c>
      <c r="G2480" s="1">
        <v>25.24</v>
      </c>
      <c r="H2480" s="1">
        <v>76.319999999999993</v>
      </c>
      <c r="I2480" s="1">
        <v>254</v>
      </c>
      <c r="J2480" s="52">
        <f t="shared" si="38"/>
        <v>6.6636249999999994E-2</v>
      </c>
    </row>
    <row r="2481" spans="1:10" x14ac:dyDescent="0.35">
      <c r="A2481" s="1" t="s">
        <v>15204</v>
      </c>
      <c r="B2481" s="1">
        <v>51.41</v>
      </c>
      <c r="C2481" s="1">
        <v>32.03</v>
      </c>
      <c r="D2481" s="1">
        <v>42.33</v>
      </c>
      <c r="E2481" s="1">
        <v>38.409999999999997</v>
      </c>
      <c r="F2481" s="1">
        <v>38.18</v>
      </c>
      <c r="G2481" s="1">
        <v>32.74</v>
      </c>
      <c r="H2481" s="1">
        <v>118.52</v>
      </c>
      <c r="I2481" s="1">
        <v>272.33</v>
      </c>
      <c r="J2481" s="52">
        <f t="shared" si="38"/>
        <v>7.8243750000000001E-2</v>
      </c>
    </row>
    <row r="2482" spans="1:10" x14ac:dyDescent="0.35">
      <c r="A2482" s="1" t="s">
        <v>15203</v>
      </c>
      <c r="B2482" s="1">
        <v>60.37</v>
      </c>
      <c r="C2482" s="1">
        <v>37.28</v>
      </c>
      <c r="D2482" s="1">
        <v>44.98</v>
      </c>
      <c r="E2482" s="1">
        <v>39.74</v>
      </c>
      <c r="F2482" s="1">
        <v>40.36</v>
      </c>
      <c r="G2482" s="1">
        <v>32</v>
      </c>
      <c r="H2482" s="1">
        <v>125</v>
      </c>
      <c r="I2482" s="1">
        <v>282.11</v>
      </c>
      <c r="J2482" s="52">
        <f t="shared" si="38"/>
        <v>8.2729999999999998E-2</v>
      </c>
    </row>
    <row r="2483" spans="1:10" x14ac:dyDescent="0.35">
      <c r="A2483" s="1" t="s">
        <v>15202</v>
      </c>
      <c r="B2483" s="1">
        <v>78.7</v>
      </c>
      <c r="C2483" s="1">
        <v>34.590000000000003</v>
      </c>
      <c r="D2483" s="1">
        <v>60.51</v>
      </c>
      <c r="E2483" s="1">
        <v>39.92</v>
      </c>
      <c r="F2483" s="1">
        <v>39.76</v>
      </c>
      <c r="G2483" s="1">
        <v>23.68</v>
      </c>
      <c r="H2483" s="1">
        <v>69.989999999999995</v>
      </c>
      <c r="I2483" s="1">
        <v>252.78</v>
      </c>
      <c r="J2483" s="52">
        <f t="shared" si="38"/>
        <v>7.4991250000000009E-2</v>
      </c>
    </row>
    <row r="2484" spans="1:10" x14ac:dyDescent="0.35">
      <c r="A2484" s="1" t="s">
        <v>15201</v>
      </c>
      <c r="B2484" s="1">
        <v>56.2</v>
      </c>
      <c r="C2484" s="1">
        <v>30.91</v>
      </c>
      <c r="D2484" s="1">
        <v>62.83</v>
      </c>
      <c r="E2484" s="1">
        <v>38</v>
      </c>
      <c r="F2484" s="1">
        <v>37.1</v>
      </c>
      <c r="G2484" s="1">
        <v>21.8</v>
      </c>
      <c r="H2484" s="1">
        <v>51.1</v>
      </c>
      <c r="I2484" s="1">
        <v>216.35</v>
      </c>
      <c r="J2484" s="52">
        <f t="shared" si="38"/>
        <v>6.4286249999999989E-2</v>
      </c>
    </row>
    <row r="2485" spans="1:10" x14ac:dyDescent="0.35">
      <c r="A2485" s="1" t="s">
        <v>15200</v>
      </c>
      <c r="B2485" s="1">
        <v>51.49</v>
      </c>
      <c r="C2485" s="1">
        <v>28.08</v>
      </c>
      <c r="D2485" s="1">
        <v>61.04</v>
      </c>
      <c r="E2485" s="1">
        <v>35</v>
      </c>
      <c r="F2485" s="1">
        <v>39.6</v>
      </c>
      <c r="G2485" s="1">
        <v>19.329999999999998</v>
      </c>
      <c r="H2485" s="1">
        <v>51.44</v>
      </c>
      <c r="I2485" s="1">
        <v>212.54</v>
      </c>
      <c r="J2485" s="52">
        <f t="shared" si="38"/>
        <v>6.2314999999999995E-2</v>
      </c>
    </row>
    <row r="2486" spans="1:10" x14ac:dyDescent="0.35">
      <c r="A2486" s="1" t="s">
        <v>15199</v>
      </c>
      <c r="B2486" s="1">
        <v>46.84</v>
      </c>
      <c r="C2486" s="1">
        <v>26.4</v>
      </c>
      <c r="D2486" s="1">
        <v>37.19</v>
      </c>
      <c r="E2486" s="1">
        <v>40.520000000000003</v>
      </c>
      <c r="F2486" s="1">
        <v>35</v>
      </c>
      <c r="G2486" s="1">
        <v>17.13</v>
      </c>
      <c r="H2486" s="1">
        <v>51.5</v>
      </c>
      <c r="I2486" s="1">
        <v>201.93</v>
      </c>
      <c r="J2486" s="52">
        <f t="shared" si="38"/>
        <v>5.7063749999999996E-2</v>
      </c>
    </row>
    <row r="2487" spans="1:10" x14ac:dyDescent="0.35">
      <c r="A2487" s="1" t="s">
        <v>15198</v>
      </c>
      <c r="B2487" s="1">
        <v>45</v>
      </c>
      <c r="C2487" s="1">
        <v>25.05</v>
      </c>
      <c r="D2487" s="1">
        <v>42.91</v>
      </c>
      <c r="E2487" s="1">
        <v>30.82</v>
      </c>
      <c r="F2487" s="1">
        <v>39.1</v>
      </c>
      <c r="G2487" s="1">
        <v>19.100000000000001</v>
      </c>
      <c r="H2487" s="1">
        <v>51.25</v>
      </c>
      <c r="I2487" s="1">
        <v>195.19</v>
      </c>
      <c r="J2487" s="52">
        <f t="shared" si="38"/>
        <v>5.6052499999999998E-2</v>
      </c>
    </row>
    <row r="2488" spans="1:10" x14ac:dyDescent="0.35">
      <c r="A2488" s="1" t="s">
        <v>15197</v>
      </c>
      <c r="B2488" s="1">
        <v>44.01</v>
      </c>
      <c r="C2488" s="1">
        <v>23.83</v>
      </c>
      <c r="D2488" s="1">
        <v>37.770000000000003</v>
      </c>
      <c r="E2488" s="1">
        <v>32.4</v>
      </c>
      <c r="F2488" s="1">
        <v>35</v>
      </c>
      <c r="G2488" s="1">
        <v>13.54</v>
      </c>
      <c r="H2488" s="1">
        <v>48.36</v>
      </c>
      <c r="I2488" s="1">
        <v>193.64</v>
      </c>
      <c r="J2488" s="52">
        <f t="shared" si="38"/>
        <v>5.3568749999999998E-2</v>
      </c>
    </row>
    <row r="2489" spans="1:10" x14ac:dyDescent="0.35">
      <c r="A2489" s="1" t="s">
        <v>15196</v>
      </c>
      <c r="B2489" s="1">
        <v>43.69</v>
      </c>
      <c r="C2489" s="1">
        <v>23.44</v>
      </c>
      <c r="D2489" s="1">
        <v>34.659999999999997</v>
      </c>
      <c r="E2489" s="1">
        <v>28.99</v>
      </c>
      <c r="F2489" s="1">
        <v>40.229999999999997</v>
      </c>
      <c r="G2489" s="1">
        <v>13.66</v>
      </c>
      <c r="H2489" s="1">
        <v>49.98</v>
      </c>
      <c r="I2489" s="1">
        <v>191.99</v>
      </c>
      <c r="J2489" s="52">
        <f t="shared" si="38"/>
        <v>5.3329999999999995E-2</v>
      </c>
    </row>
    <row r="2490" spans="1:10" x14ac:dyDescent="0.35">
      <c r="A2490" s="1" t="s">
        <v>15195</v>
      </c>
      <c r="B2490" s="1">
        <v>42.76</v>
      </c>
      <c r="C2490" s="1">
        <v>23.22</v>
      </c>
      <c r="D2490" s="1">
        <v>33.89</v>
      </c>
      <c r="E2490" s="1">
        <v>30.98</v>
      </c>
      <c r="F2490" s="1">
        <v>39.700000000000003</v>
      </c>
      <c r="G2490" s="1">
        <v>17.37</v>
      </c>
      <c r="H2490" s="1">
        <v>50.78</v>
      </c>
      <c r="I2490" s="1">
        <v>194.53</v>
      </c>
      <c r="J2490" s="52">
        <f t="shared" si="38"/>
        <v>5.415375E-2</v>
      </c>
    </row>
    <row r="2491" spans="1:10" x14ac:dyDescent="0.35">
      <c r="A2491" s="1" t="s">
        <v>15194</v>
      </c>
      <c r="B2491" s="1">
        <v>42.44</v>
      </c>
      <c r="C2491" s="1">
        <v>24.2</v>
      </c>
      <c r="D2491" s="1">
        <v>35.26</v>
      </c>
      <c r="E2491" s="1">
        <v>33.409999999999997</v>
      </c>
      <c r="F2491" s="1">
        <v>35.5</v>
      </c>
      <c r="G2491" s="1">
        <v>22.24</v>
      </c>
      <c r="H2491" s="1">
        <v>61.32</v>
      </c>
      <c r="I2491" s="1">
        <v>212.8</v>
      </c>
      <c r="J2491" s="52">
        <f t="shared" si="38"/>
        <v>5.8396250000000004E-2</v>
      </c>
    </row>
    <row r="2492" spans="1:10" x14ac:dyDescent="0.35">
      <c r="A2492" s="1" t="s">
        <v>15193</v>
      </c>
      <c r="B2492" s="1">
        <v>38</v>
      </c>
      <c r="C2492" s="1">
        <v>27.25</v>
      </c>
      <c r="D2492" s="1">
        <v>36.9</v>
      </c>
      <c r="E2492" s="1">
        <v>42.38</v>
      </c>
      <c r="F2492" s="1">
        <v>41.87</v>
      </c>
      <c r="G2492" s="1">
        <v>26.01</v>
      </c>
      <c r="H2492" s="1">
        <v>73.19</v>
      </c>
      <c r="I2492" s="1">
        <v>244.94</v>
      </c>
      <c r="J2492" s="52">
        <f t="shared" si="38"/>
        <v>6.6317500000000001E-2</v>
      </c>
    </row>
    <row r="2493" spans="1:10" x14ac:dyDescent="0.35">
      <c r="A2493" s="1" t="s">
        <v>15192</v>
      </c>
      <c r="B2493" s="1">
        <v>39.18</v>
      </c>
      <c r="C2493" s="1">
        <v>31.72</v>
      </c>
      <c r="D2493" s="1">
        <v>38.74</v>
      </c>
      <c r="E2493" s="1">
        <v>48</v>
      </c>
      <c r="F2493" s="1">
        <v>44.7</v>
      </c>
      <c r="G2493" s="1">
        <v>33.380000000000003</v>
      </c>
      <c r="H2493" s="1">
        <v>97.45</v>
      </c>
      <c r="I2493" s="1">
        <v>271.07</v>
      </c>
      <c r="J2493" s="52">
        <f t="shared" si="38"/>
        <v>7.553E-2</v>
      </c>
    </row>
    <row r="2494" spans="1:10" x14ac:dyDescent="0.35">
      <c r="A2494" s="1" t="s">
        <v>15191</v>
      </c>
      <c r="B2494" s="1">
        <v>40.950000000000003</v>
      </c>
      <c r="C2494" s="1">
        <v>31.78</v>
      </c>
      <c r="D2494" s="1">
        <v>38.369999999999997</v>
      </c>
      <c r="E2494" s="1">
        <v>47.4</v>
      </c>
      <c r="F2494" s="1">
        <v>46.74</v>
      </c>
      <c r="G2494" s="1">
        <v>39.909999999999997</v>
      </c>
      <c r="H2494" s="1">
        <v>100</v>
      </c>
      <c r="I2494" s="1">
        <v>272.31</v>
      </c>
      <c r="J2494" s="52">
        <f t="shared" si="38"/>
        <v>7.7182500000000001E-2</v>
      </c>
    </row>
    <row r="2495" spans="1:10" x14ac:dyDescent="0.35">
      <c r="A2495" s="1" t="s">
        <v>15190</v>
      </c>
      <c r="B2495" s="1">
        <v>41.94</v>
      </c>
      <c r="C2495" s="1">
        <v>31.53</v>
      </c>
      <c r="D2495" s="1">
        <v>38.549999999999997</v>
      </c>
      <c r="E2495" s="1">
        <v>45.02</v>
      </c>
      <c r="F2495" s="1">
        <v>43.28</v>
      </c>
      <c r="G2495" s="1">
        <v>34.9</v>
      </c>
      <c r="H2495" s="1">
        <v>85.62</v>
      </c>
      <c r="I2495" s="1">
        <v>265.45999999999998</v>
      </c>
      <c r="J2495" s="52">
        <f t="shared" si="38"/>
        <v>7.3287499999999992E-2</v>
      </c>
    </row>
    <row r="2496" spans="1:10" x14ac:dyDescent="0.35">
      <c r="A2496" s="1" t="s">
        <v>15189</v>
      </c>
      <c r="B2496" s="1">
        <v>39.270000000000003</v>
      </c>
      <c r="C2496" s="1">
        <v>28.33</v>
      </c>
      <c r="D2496" s="1">
        <v>37.450000000000003</v>
      </c>
      <c r="E2496" s="1">
        <v>52</v>
      </c>
      <c r="F2496" s="1">
        <v>46.18</v>
      </c>
      <c r="G2496" s="1">
        <v>26.51</v>
      </c>
      <c r="H2496" s="1">
        <v>73.87</v>
      </c>
      <c r="I2496" s="1">
        <v>253.68</v>
      </c>
      <c r="J2496" s="52">
        <f t="shared" si="38"/>
        <v>6.9661249999999994E-2</v>
      </c>
    </row>
    <row r="2497" spans="1:10" x14ac:dyDescent="0.35">
      <c r="A2497" s="1" t="s">
        <v>15188</v>
      </c>
      <c r="B2497" s="1">
        <v>39.17</v>
      </c>
      <c r="C2497" s="1">
        <v>24.94</v>
      </c>
      <c r="D2497" s="1">
        <v>34.69</v>
      </c>
      <c r="E2497" s="1">
        <v>47.4</v>
      </c>
      <c r="F2497" s="1">
        <v>45.1</v>
      </c>
      <c r="G2497" s="1">
        <v>24.16</v>
      </c>
      <c r="H2497" s="1">
        <v>51.07</v>
      </c>
      <c r="I2497" s="1">
        <v>230.61</v>
      </c>
      <c r="J2497" s="52">
        <f t="shared" si="38"/>
        <v>6.2142499999999996E-2</v>
      </c>
    </row>
    <row r="2498" spans="1:10" x14ac:dyDescent="0.35">
      <c r="A2498" s="1" t="s">
        <v>15187</v>
      </c>
      <c r="B2498" s="1">
        <v>30.77</v>
      </c>
      <c r="C2498" s="1">
        <v>22.1</v>
      </c>
      <c r="D2498" s="1">
        <v>31</v>
      </c>
      <c r="E2498" s="1">
        <v>36</v>
      </c>
      <c r="F2498" s="1">
        <v>45.64</v>
      </c>
      <c r="G2498" s="1">
        <v>19.87</v>
      </c>
      <c r="H2498" s="1">
        <v>54.84</v>
      </c>
      <c r="I2498" s="1">
        <v>214.9</v>
      </c>
      <c r="J2498" s="52">
        <f t="shared" si="38"/>
        <v>5.6890000000000003E-2</v>
      </c>
    </row>
    <row r="2499" spans="1:10" x14ac:dyDescent="0.35">
      <c r="A2499" s="1" t="s">
        <v>15186</v>
      </c>
      <c r="B2499" s="1">
        <v>31.16</v>
      </c>
      <c r="C2499" s="1">
        <v>21.31</v>
      </c>
      <c r="D2499" s="1">
        <v>30.22</v>
      </c>
      <c r="E2499" s="1">
        <v>31.59</v>
      </c>
      <c r="F2499" s="1">
        <v>41.61</v>
      </c>
      <c r="G2499" s="1">
        <v>17.079999999999998</v>
      </c>
      <c r="H2499" s="1">
        <v>52.4</v>
      </c>
      <c r="I2499" s="1">
        <v>217</v>
      </c>
      <c r="J2499" s="52">
        <f t="shared" ref="J2499:J2562" si="39">(AVERAGE(B2499:I2499))/1000</f>
        <v>5.5296249999999998E-2</v>
      </c>
    </row>
    <row r="2500" spans="1:10" x14ac:dyDescent="0.35">
      <c r="A2500" s="1" t="s">
        <v>15185</v>
      </c>
      <c r="B2500" s="1">
        <v>29.83</v>
      </c>
      <c r="C2500" s="1">
        <v>20.45</v>
      </c>
      <c r="D2500" s="1">
        <v>30</v>
      </c>
      <c r="E2500" s="1">
        <v>30.73</v>
      </c>
      <c r="F2500" s="1">
        <v>40.72</v>
      </c>
      <c r="G2500" s="1">
        <v>17.54</v>
      </c>
      <c r="H2500" s="1">
        <v>49.49</v>
      </c>
      <c r="I2500" s="1">
        <v>208.35</v>
      </c>
      <c r="J2500" s="52">
        <f t="shared" si="39"/>
        <v>5.3388749999999999E-2</v>
      </c>
    </row>
    <row r="2501" spans="1:10" x14ac:dyDescent="0.35">
      <c r="A2501" s="1" t="s">
        <v>15184</v>
      </c>
      <c r="B2501" s="1">
        <v>28.8</v>
      </c>
      <c r="C2501" s="1">
        <v>20.14</v>
      </c>
      <c r="D2501" s="1">
        <v>28.33</v>
      </c>
      <c r="E2501" s="1">
        <v>29.16</v>
      </c>
      <c r="F2501" s="1">
        <v>38.9</v>
      </c>
      <c r="G2501" s="1">
        <v>17.16</v>
      </c>
      <c r="H2501" s="1">
        <v>54.9</v>
      </c>
      <c r="I2501" s="1">
        <v>208.19</v>
      </c>
      <c r="J2501" s="52">
        <f t="shared" si="39"/>
        <v>5.3197499999999995E-2</v>
      </c>
    </row>
    <row r="2502" spans="1:10" x14ac:dyDescent="0.35">
      <c r="A2502" s="1" t="s">
        <v>15183</v>
      </c>
      <c r="B2502" s="1">
        <v>27.91</v>
      </c>
      <c r="C2502" s="1">
        <v>20.34</v>
      </c>
      <c r="D2502" s="1">
        <v>28.74</v>
      </c>
      <c r="E2502" s="1">
        <v>32.82</v>
      </c>
      <c r="F2502" s="1">
        <v>37.99</v>
      </c>
      <c r="G2502" s="1">
        <v>19.12</v>
      </c>
      <c r="H2502" s="1">
        <v>61.16</v>
      </c>
      <c r="I2502" s="1">
        <v>193.56</v>
      </c>
      <c r="J2502" s="52">
        <f t="shared" si="39"/>
        <v>5.2704999999999995E-2</v>
      </c>
    </row>
    <row r="2503" spans="1:10" x14ac:dyDescent="0.35">
      <c r="A2503" s="1" t="s">
        <v>15182</v>
      </c>
      <c r="B2503" s="1">
        <v>28.8</v>
      </c>
      <c r="C2503" s="1">
        <v>21.08</v>
      </c>
      <c r="D2503" s="1">
        <v>28.51</v>
      </c>
      <c r="E2503" s="1">
        <v>31.73</v>
      </c>
      <c r="F2503" s="1">
        <v>42.6</v>
      </c>
      <c r="G2503" s="1">
        <v>21.58</v>
      </c>
      <c r="H2503" s="1">
        <v>65.81</v>
      </c>
      <c r="I2503" s="1">
        <v>196.86</v>
      </c>
      <c r="J2503" s="52">
        <f t="shared" si="39"/>
        <v>5.4621250000000003E-2</v>
      </c>
    </row>
    <row r="2504" spans="1:10" x14ac:dyDescent="0.35">
      <c r="A2504" s="1" t="s">
        <v>15181</v>
      </c>
      <c r="B2504" s="1">
        <v>38.15</v>
      </c>
      <c r="C2504" s="1">
        <v>25</v>
      </c>
      <c r="D2504" s="1">
        <v>31</v>
      </c>
      <c r="E2504" s="1">
        <v>34.18</v>
      </c>
      <c r="F2504" s="1">
        <v>50.23</v>
      </c>
      <c r="G2504" s="1">
        <v>30.07</v>
      </c>
      <c r="H2504" s="1">
        <v>82.9</v>
      </c>
      <c r="I2504" s="1">
        <v>205.33</v>
      </c>
      <c r="J2504" s="52">
        <f t="shared" si="39"/>
        <v>6.2107500000000003E-2</v>
      </c>
    </row>
    <row r="2505" spans="1:10" x14ac:dyDescent="0.35">
      <c r="A2505" s="1" t="s">
        <v>15180</v>
      </c>
      <c r="B2505" s="1">
        <v>45</v>
      </c>
      <c r="C2505" s="1">
        <v>31.69</v>
      </c>
      <c r="D2505" s="1">
        <v>31.74</v>
      </c>
      <c r="E2505" s="1">
        <v>28.97</v>
      </c>
      <c r="F2505" s="1">
        <v>58.76</v>
      </c>
      <c r="G2505" s="1">
        <v>28.49</v>
      </c>
      <c r="H2505" s="1">
        <v>105.05</v>
      </c>
      <c r="I2505" s="1">
        <v>222.7</v>
      </c>
      <c r="J2505" s="52">
        <f t="shared" si="39"/>
        <v>6.905E-2</v>
      </c>
    </row>
    <row r="2506" spans="1:10" x14ac:dyDescent="0.35">
      <c r="A2506" s="1" t="s">
        <v>15179</v>
      </c>
      <c r="B2506" s="1">
        <v>57.44</v>
      </c>
      <c r="C2506" s="1">
        <v>34.700000000000003</v>
      </c>
      <c r="D2506" s="1">
        <v>41.55</v>
      </c>
      <c r="E2506" s="1">
        <v>31.87</v>
      </c>
      <c r="F2506" s="1">
        <v>61.86</v>
      </c>
      <c r="G2506" s="1">
        <v>27.29</v>
      </c>
      <c r="H2506" s="1">
        <v>118</v>
      </c>
      <c r="I2506" s="1">
        <v>240.41</v>
      </c>
      <c r="J2506" s="52">
        <f t="shared" si="39"/>
        <v>7.664E-2</v>
      </c>
    </row>
    <row r="2507" spans="1:10" x14ac:dyDescent="0.35">
      <c r="A2507" s="1" t="s">
        <v>15178</v>
      </c>
      <c r="B2507" s="1">
        <v>52.9</v>
      </c>
      <c r="C2507" s="1">
        <v>36.79</v>
      </c>
      <c r="D2507" s="1">
        <v>42.02</v>
      </c>
      <c r="E2507" s="1">
        <v>33</v>
      </c>
      <c r="F2507" s="1">
        <v>54.84</v>
      </c>
      <c r="G2507" s="1">
        <v>23.72</v>
      </c>
      <c r="H2507" s="1">
        <v>57.39</v>
      </c>
      <c r="I2507" s="1">
        <v>257.20999999999998</v>
      </c>
      <c r="J2507" s="52">
        <f t="shared" si="39"/>
        <v>6.9733749999999997E-2</v>
      </c>
    </row>
    <row r="2508" spans="1:10" x14ac:dyDescent="0.35">
      <c r="A2508" s="1" t="s">
        <v>15177</v>
      </c>
      <c r="B2508" s="1">
        <v>72.22</v>
      </c>
      <c r="C2508" s="1">
        <v>30.98</v>
      </c>
      <c r="D2508" s="1">
        <v>43.5</v>
      </c>
      <c r="E2508" s="1">
        <v>34.56</v>
      </c>
      <c r="F2508" s="1">
        <v>46</v>
      </c>
      <c r="G2508" s="1">
        <v>18.399999999999999</v>
      </c>
      <c r="H2508" s="1">
        <v>52.33</v>
      </c>
      <c r="I2508" s="1">
        <v>197.32</v>
      </c>
      <c r="J2508" s="52">
        <f t="shared" si="39"/>
        <v>6.1913750000000004E-2</v>
      </c>
    </row>
    <row r="2509" spans="1:10" x14ac:dyDescent="0.35">
      <c r="A2509" s="1" t="s">
        <v>15176</v>
      </c>
      <c r="B2509" s="1">
        <v>54.94</v>
      </c>
      <c r="C2509" s="1">
        <v>30</v>
      </c>
      <c r="D2509" s="1">
        <v>38</v>
      </c>
      <c r="E2509" s="1">
        <v>36.770000000000003</v>
      </c>
      <c r="F2509" s="1">
        <v>41.25</v>
      </c>
      <c r="G2509" s="1">
        <v>14.16</v>
      </c>
      <c r="H2509" s="1">
        <v>54.96</v>
      </c>
      <c r="I2509" s="1">
        <v>189.12</v>
      </c>
      <c r="J2509" s="52">
        <f t="shared" si="39"/>
        <v>5.74E-2</v>
      </c>
    </row>
    <row r="2510" spans="1:10" x14ac:dyDescent="0.35">
      <c r="A2510" s="1" t="s">
        <v>15175</v>
      </c>
      <c r="B2510" s="1">
        <v>49.16</v>
      </c>
      <c r="C2510" s="1">
        <v>28</v>
      </c>
      <c r="D2510" s="1">
        <v>35.96</v>
      </c>
      <c r="E2510" s="1">
        <v>33.799999999999997</v>
      </c>
      <c r="F2510" s="1">
        <v>35.9</v>
      </c>
      <c r="G2510" s="1">
        <v>17.82</v>
      </c>
      <c r="H2510" s="1">
        <v>43.56</v>
      </c>
      <c r="I2510" s="1">
        <v>187.2</v>
      </c>
      <c r="J2510" s="52">
        <f t="shared" si="39"/>
        <v>5.3924999999999994E-2</v>
      </c>
    </row>
    <row r="2511" spans="1:10" x14ac:dyDescent="0.35">
      <c r="A2511" s="1" t="s">
        <v>15174</v>
      </c>
      <c r="B2511" s="1">
        <v>49.9</v>
      </c>
      <c r="C2511" s="1">
        <v>29.94</v>
      </c>
      <c r="D2511" s="1">
        <v>29.98</v>
      </c>
      <c r="E2511" s="1">
        <v>34.9</v>
      </c>
      <c r="F2511" s="1">
        <v>36.5</v>
      </c>
      <c r="G2511" s="1">
        <v>8</v>
      </c>
      <c r="H2511" s="1">
        <v>47.05</v>
      </c>
      <c r="I2511" s="1">
        <v>167.65</v>
      </c>
      <c r="J2511" s="52">
        <f t="shared" si="39"/>
        <v>5.0489999999999993E-2</v>
      </c>
    </row>
    <row r="2512" spans="1:10" x14ac:dyDescent="0.35">
      <c r="A2512" s="1" t="s">
        <v>15173</v>
      </c>
      <c r="B2512" s="1">
        <v>50.03</v>
      </c>
      <c r="C2512" s="1">
        <v>24.04</v>
      </c>
      <c r="D2512" s="1">
        <v>28</v>
      </c>
      <c r="E2512" s="1">
        <v>30</v>
      </c>
      <c r="F2512" s="1">
        <v>39</v>
      </c>
      <c r="G2512" s="1">
        <v>9.3000000000000007</v>
      </c>
      <c r="H2512" s="1">
        <v>46.85</v>
      </c>
      <c r="I2512" s="1">
        <v>157.38</v>
      </c>
      <c r="J2512" s="52">
        <f t="shared" si="39"/>
        <v>4.8075E-2</v>
      </c>
    </row>
    <row r="2513" spans="1:10" x14ac:dyDescent="0.35">
      <c r="A2513" s="1" t="s">
        <v>15172</v>
      </c>
      <c r="B2513" s="1">
        <v>48.84</v>
      </c>
      <c r="C2513" s="1">
        <v>22.61</v>
      </c>
      <c r="D2513" s="1">
        <v>27.5</v>
      </c>
      <c r="E2513" s="1">
        <v>28</v>
      </c>
      <c r="F2513" s="1">
        <v>37.26</v>
      </c>
      <c r="G2513" s="1">
        <v>8.0500000000000007</v>
      </c>
      <c r="H2513" s="1">
        <v>46.58</v>
      </c>
      <c r="I2513" s="1">
        <v>151.11000000000001</v>
      </c>
      <c r="J2513" s="52">
        <f t="shared" si="39"/>
        <v>4.6243750000000007E-2</v>
      </c>
    </row>
    <row r="2514" spans="1:10" x14ac:dyDescent="0.35">
      <c r="A2514" s="1" t="s">
        <v>15171</v>
      </c>
      <c r="B2514" s="1">
        <v>47.78</v>
      </c>
      <c r="C2514" s="1">
        <v>22.46</v>
      </c>
      <c r="D2514" s="1">
        <v>28</v>
      </c>
      <c r="E2514" s="1">
        <v>33.54</v>
      </c>
      <c r="F2514" s="1">
        <v>36.659999999999997</v>
      </c>
      <c r="G2514" s="1">
        <v>12.13</v>
      </c>
      <c r="H2514" s="1">
        <v>48.35</v>
      </c>
      <c r="I2514" s="1">
        <v>155.01</v>
      </c>
      <c r="J2514" s="52">
        <f t="shared" si="39"/>
        <v>4.7991249999999992E-2</v>
      </c>
    </row>
    <row r="2515" spans="1:10" x14ac:dyDescent="0.35">
      <c r="A2515" s="1" t="s">
        <v>15170</v>
      </c>
      <c r="B2515" s="1">
        <v>48.3</v>
      </c>
      <c r="C2515" s="1">
        <v>22.87</v>
      </c>
      <c r="D2515" s="1">
        <v>34</v>
      </c>
      <c r="E2515" s="1">
        <v>47.25</v>
      </c>
      <c r="F2515" s="1">
        <v>40.96</v>
      </c>
      <c r="G2515" s="1">
        <v>20.81</v>
      </c>
      <c r="H2515" s="1">
        <v>51</v>
      </c>
      <c r="I2515" s="1">
        <v>179.32</v>
      </c>
      <c r="J2515" s="52">
        <f t="shared" si="39"/>
        <v>5.5563750000000009E-2</v>
      </c>
    </row>
    <row r="2516" spans="1:10" x14ac:dyDescent="0.35">
      <c r="A2516" s="1" t="s">
        <v>15169</v>
      </c>
      <c r="B2516" s="1">
        <v>48.65</v>
      </c>
      <c r="C2516" s="1">
        <v>23.77</v>
      </c>
      <c r="D2516" s="1">
        <v>40</v>
      </c>
      <c r="E2516" s="1">
        <v>49.5</v>
      </c>
      <c r="F2516" s="1">
        <v>47.01</v>
      </c>
      <c r="G2516" s="1">
        <v>26.42</v>
      </c>
      <c r="H2516" s="1">
        <v>62.44</v>
      </c>
      <c r="I2516" s="1">
        <v>196.21</v>
      </c>
      <c r="J2516" s="52">
        <f t="shared" si="39"/>
        <v>6.1749999999999999E-2</v>
      </c>
    </row>
    <row r="2517" spans="1:10" x14ac:dyDescent="0.35">
      <c r="A2517" s="1" t="s">
        <v>15168</v>
      </c>
      <c r="B2517" s="1">
        <v>45</v>
      </c>
      <c r="C2517" s="1">
        <v>26.34</v>
      </c>
      <c r="D2517" s="1">
        <v>37.4</v>
      </c>
      <c r="E2517" s="1">
        <v>49.9</v>
      </c>
      <c r="F2517" s="1">
        <v>49.27</v>
      </c>
      <c r="G2517" s="1">
        <v>37.049999999999997</v>
      </c>
      <c r="H2517" s="1">
        <v>77.819999999999993</v>
      </c>
      <c r="I2517" s="1">
        <v>228.35</v>
      </c>
      <c r="J2517" s="52">
        <f t="shared" si="39"/>
        <v>6.8891250000000001E-2</v>
      </c>
    </row>
    <row r="2518" spans="1:10" x14ac:dyDescent="0.35">
      <c r="A2518" s="1" t="s">
        <v>15167</v>
      </c>
      <c r="B2518" s="1">
        <v>50</v>
      </c>
      <c r="C2518" s="1">
        <v>33.14</v>
      </c>
      <c r="D2518" s="1">
        <v>42.6</v>
      </c>
      <c r="E2518" s="1">
        <v>52.4</v>
      </c>
      <c r="F2518" s="1">
        <v>48.56</v>
      </c>
      <c r="G2518" s="1">
        <v>40.549999999999997</v>
      </c>
      <c r="H2518" s="1">
        <v>76.41</v>
      </c>
      <c r="I2518" s="1">
        <v>235.99</v>
      </c>
      <c r="J2518" s="52">
        <f t="shared" si="39"/>
        <v>7.245625E-2</v>
      </c>
    </row>
    <row r="2519" spans="1:10" x14ac:dyDescent="0.35">
      <c r="A2519" s="1" t="s">
        <v>15166</v>
      </c>
      <c r="B2519" s="1">
        <v>52.2</v>
      </c>
      <c r="C2519" s="1">
        <v>29</v>
      </c>
      <c r="D2519" s="1">
        <v>48</v>
      </c>
      <c r="E2519" s="1">
        <v>51.05</v>
      </c>
      <c r="F2519" s="1">
        <v>45.7</v>
      </c>
      <c r="G2519" s="1">
        <v>30.7</v>
      </c>
      <c r="H2519" s="1">
        <v>57.7</v>
      </c>
      <c r="I2519" s="1">
        <v>266.05</v>
      </c>
      <c r="J2519" s="52">
        <f t="shared" si="39"/>
        <v>7.2550000000000003E-2</v>
      </c>
    </row>
    <row r="2520" spans="1:10" x14ac:dyDescent="0.35">
      <c r="A2520" s="1" t="s">
        <v>15165</v>
      </c>
      <c r="B2520" s="1">
        <v>57.44</v>
      </c>
      <c r="C2520" s="1">
        <v>25</v>
      </c>
      <c r="D2520" s="1">
        <v>47</v>
      </c>
      <c r="E2520" s="1">
        <v>42</v>
      </c>
      <c r="F2520" s="1">
        <v>42.43</v>
      </c>
      <c r="G2520" s="1">
        <v>25.82</v>
      </c>
      <c r="H2520" s="1">
        <v>50.92</v>
      </c>
      <c r="I2520" s="1">
        <v>248</v>
      </c>
      <c r="J2520" s="52">
        <f t="shared" si="39"/>
        <v>6.7326250000000004E-2</v>
      </c>
    </row>
    <row r="2521" spans="1:10" x14ac:dyDescent="0.35">
      <c r="A2521" s="1" t="s">
        <v>15164</v>
      </c>
      <c r="B2521" s="1">
        <v>41.61</v>
      </c>
      <c r="C2521" s="1">
        <v>24.69</v>
      </c>
      <c r="D2521" s="1">
        <v>45.75</v>
      </c>
      <c r="E2521" s="1">
        <v>38.9</v>
      </c>
      <c r="F2521" s="1">
        <v>36.6</v>
      </c>
      <c r="G2521" s="1">
        <v>24.33</v>
      </c>
      <c r="H2521" s="1">
        <v>50.3</v>
      </c>
      <c r="I2521" s="1">
        <v>226.71</v>
      </c>
      <c r="J2521" s="52">
        <f t="shared" si="39"/>
        <v>6.1111249999999999E-2</v>
      </c>
    </row>
    <row r="2522" spans="1:10" x14ac:dyDescent="0.35">
      <c r="A2522" s="1" t="s">
        <v>15163</v>
      </c>
      <c r="B2522" s="1">
        <v>39.76</v>
      </c>
      <c r="C2522" s="1">
        <v>21.3</v>
      </c>
      <c r="D2522" s="1">
        <v>44.16</v>
      </c>
      <c r="E2522" s="1">
        <v>37.340000000000003</v>
      </c>
      <c r="F2522" s="1">
        <v>36.799999999999997</v>
      </c>
      <c r="G2522" s="1">
        <v>20.100000000000001</v>
      </c>
      <c r="H2522" s="1">
        <v>49.27</v>
      </c>
      <c r="I2522" s="1">
        <v>191.16</v>
      </c>
      <c r="J2522" s="52">
        <f t="shared" si="39"/>
        <v>5.498625E-2</v>
      </c>
    </row>
    <row r="2523" spans="1:10" x14ac:dyDescent="0.35">
      <c r="A2523" s="1" t="s">
        <v>15162</v>
      </c>
      <c r="B2523" s="1">
        <v>30.15</v>
      </c>
      <c r="C2523" s="1">
        <v>19.7</v>
      </c>
      <c r="D2523" s="1">
        <v>37.4</v>
      </c>
      <c r="E2523" s="1">
        <v>33.49</v>
      </c>
      <c r="F2523" s="1">
        <v>35.81</v>
      </c>
      <c r="G2523" s="1">
        <v>19.84</v>
      </c>
      <c r="H2523" s="1">
        <v>50</v>
      </c>
      <c r="I2523" s="1">
        <v>183.37</v>
      </c>
      <c r="J2523" s="52">
        <f t="shared" si="39"/>
        <v>5.1220000000000002E-2</v>
      </c>
    </row>
    <row r="2524" spans="1:10" x14ac:dyDescent="0.35">
      <c r="A2524" s="1" t="s">
        <v>15161</v>
      </c>
      <c r="B2524" s="1">
        <v>31.5</v>
      </c>
      <c r="C2524" s="1">
        <v>19.239999999999998</v>
      </c>
      <c r="D2524" s="1">
        <v>29.5</v>
      </c>
      <c r="E2524" s="1">
        <v>32.770000000000003</v>
      </c>
      <c r="F2524" s="1">
        <v>36.659999999999997</v>
      </c>
      <c r="G2524" s="1">
        <v>19.82</v>
      </c>
      <c r="H2524" s="1">
        <v>50.37</v>
      </c>
      <c r="I2524" s="1">
        <v>178.39</v>
      </c>
      <c r="J2524" s="52">
        <f t="shared" si="39"/>
        <v>4.9781249999999999E-2</v>
      </c>
    </row>
    <row r="2525" spans="1:10" x14ac:dyDescent="0.35">
      <c r="A2525" s="1" t="s">
        <v>15160</v>
      </c>
      <c r="B2525" s="1">
        <v>31.98</v>
      </c>
      <c r="C2525" s="1">
        <v>18.28</v>
      </c>
      <c r="D2525" s="1">
        <v>29</v>
      </c>
      <c r="E2525" s="1">
        <v>32.99</v>
      </c>
      <c r="F2525" s="1">
        <v>36.03</v>
      </c>
      <c r="G2525" s="1">
        <v>19.75</v>
      </c>
      <c r="H2525" s="1">
        <v>52.16</v>
      </c>
      <c r="I2525" s="1">
        <v>174.21</v>
      </c>
      <c r="J2525" s="52">
        <f t="shared" si="39"/>
        <v>4.9299999999999997E-2</v>
      </c>
    </row>
    <row r="2526" spans="1:10" x14ac:dyDescent="0.35">
      <c r="A2526" s="1" t="s">
        <v>15159</v>
      </c>
      <c r="B2526" s="1">
        <v>31.5</v>
      </c>
      <c r="C2526" s="1">
        <v>17.190000000000001</v>
      </c>
      <c r="D2526" s="1">
        <v>29.06</v>
      </c>
      <c r="E2526" s="1">
        <v>32.94</v>
      </c>
      <c r="F2526" s="1">
        <v>35.06</v>
      </c>
      <c r="G2526" s="1">
        <v>19.850000000000001</v>
      </c>
      <c r="H2526" s="1">
        <v>52.89</v>
      </c>
      <c r="I2526" s="1">
        <v>183.7</v>
      </c>
      <c r="J2526" s="52">
        <f t="shared" si="39"/>
        <v>5.0273749999999999E-2</v>
      </c>
    </row>
    <row r="2527" spans="1:10" x14ac:dyDescent="0.35">
      <c r="A2527" s="1" t="s">
        <v>15158</v>
      </c>
      <c r="B2527" s="1">
        <v>33</v>
      </c>
      <c r="C2527" s="1">
        <v>18.760000000000002</v>
      </c>
      <c r="D2527" s="1">
        <v>29.26</v>
      </c>
      <c r="E2527" s="1">
        <v>37.4</v>
      </c>
      <c r="F2527" s="1">
        <v>37.42</v>
      </c>
      <c r="G2527" s="1">
        <v>22.27</v>
      </c>
      <c r="H2527" s="1">
        <v>55.1</v>
      </c>
      <c r="I2527" s="1">
        <v>181</v>
      </c>
      <c r="J2527" s="52">
        <f t="shared" si="39"/>
        <v>5.1776250000000003E-2</v>
      </c>
    </row>
    <row r="2528" spans="1:10" x14ac:dyDescent="0.35">
      <c r="A2528" s="1" t="s">
        <v>15157</v>
      </c>
      <c r="B2528" s="1">
        <v>47.44</v>
      </c>
      <c r="C2528" s="1">
        <v>19.46</v>
      </c>
      <c r="D2528" s="1">
        <v>29.26</v>
      </c>
      <c r="E2528" s="1">
        <v>47.2</v>
      </c>
      <c r="F2528" s="1">
        <v>46.22</v>
      </c>
      <c r="G2528" s="1">
        <v>22.65</v>
      </c>
      <c r="H2528" s="1">
        <v>69.27</v>
      </c>
      <c r="I2528" s="1">
        <v>188.98</v>
      </c>
      <c r="J2528" s="52">
        <f t="shared" si="39"/>
        <v>5.8810000000000001E-2</v>
      </c>
    </row>
    <row r="2529" spans="1:10" x14ac:dyDescent="0.35">
      <c r="A2529" s="1" t="s">
        <v>15156</v>
      </c>
      <c r="B2529" s="1">
        <v>50.03</v>
      </c>
      <c r="C2529" s="1">
        <v>19.54</v>
      </c>
      <c r="D2529" s="1">
        <v>30</v>
      </c>
      <c r="E2529" s="1">
        <v>56.1</v>
      </c>
      <c r="F2529" s="1">
        <v>52.06</v>
      </c>
      <c r="G2529" s="1">
        <v>33.31</v>
      </c>
      <c r="H2529" s="1">
        <v>86.09</v>
      </c>
      <c r="I2529" s="1">
        <v>191.12</v>
      </c>
      <c r="J2529" s="52">
        <f t="shared" si="39"/>
        <v>6.4781249999999999E-2</v>
      </c>
    </row>
    <row r="2530" spans="1:10" x14ac:dyDescent="0.35">
      <c r="A2530" s="1" t="s">
        <v>15155</v>
      </c>
      <c r="B2530" s="1">
        <v>52</v>
      </c>
      <c r="C2530" s="1">
        <v>21.14</v>
      </c>
      <c r="D2530" s="1">
        <v>32.57</v>
      </c>
      <c r="E2530" s="1">
        <v>64.989999999999995</v>
      </c>
      <c r="F2530" s="1">
        <v>52.16</v>
      </c>
      <c r="G2530" s="1">
        <v>29.27</v>
      </c>
      <c r="H2530" s="1">
        <v>96.1</v>
      </c>
      <c r="I2530" s="1">
        <v>189.6</v>
      </c>
      <c r="J2530" s="52">
        <f t="shared" si="39"/>
        <v>6.7228750000000004E-2</v>
      </c>
    </row>
    <row r="2531" spans="1:10" x14ac:dyDescent="0.35">
      <c r="A2531" s="1" t="s">
        <v>15154</v>
      </c>
      <c r="B2531" s="1">
        <v>55.37</v>
      </c>
      <c r="C2531" s="1">
        <v>21.64</v>
      </c>
      <c r="D2531" s="1">
        <v>32.4</v>
      </c>
      <c r="E2531" s="1">
        <v>58.97</v>
      </c>
      <c r="F2531" s="1">
        <v>46.62</v>
      </c>
      <c r="G2531" s="1">
        <v>24.03</v>
      </c>
      <c r="H2531" s="1">
        <v>64</v>
      </c>
      <c r="I2531" s="1">
        <v>172.62</v>
      </c>
      <c r="J2531" s="52">
        <f t="shared" si="39"/>
        <v>5.9456249999999995E-2</v>
      </c>
    </row>
    <row r="2532" spans="1:10" x14ac:dyDescent="0.35">
      <c r="A2532" s="1" t="s">
        <v>15153</v>
      </c>
      <c r="B2532" s="1">
        <v>51.05</v>
      </c>
      <c r="C2532" s="1">
        <v>20.67</v>
      </c>
      <c r="D2532" s="1">
        <v>31</v>
      </c>
      <c r="E2532" s="1">
        <v>55.74</v>
      </c>
      <c r="F2532" s="1">
        <v>40.72</v>
      </c>
      <c r="G2532" s="1">
        <v>20.65</v>
      </c>
      <c r="H2532" s="1">
        <v>51.59</v>
      </c>
      <c r="I2532" s="1">
        <v>146.58000000000001</v>
      </c>
      <c r="J2532" s="52">
        <f t="shared" si="39"/>
        <v>5.2249999999999998E-2</v>
      </c>
    </row>
    <row r="2533" spans="1:10" x14ac:dyDescent="0.35">
      <c r="A2533" s="1" t="s">
        <v>15152</v>
      </c>
      <c r="B2533" s="1">
        <v>50.93</v>
      </c>
      <c r="C2533" s="1">
        <v>20.56</v>
      </c>
      <c r="D2533" s="1">
        <v>32.4</v>
      </c>
      <c r="E2533" s="1">
        <v>52.97</v>
      </c>
      <c r="F2533" s="1">
        <v>36.4</v>
      </c>
      <c r="G2533" s="1">
        <v>18.93</v>
      </c>
      <c r="H2533" s="1">
        <v>50.5</v>
      </c>
      <c r="I2533" s="1">
        <v>121.99</v>
      </c>
      <c r="J2533" s="52">
        <f t="shared" si="39"/>
        <v>4.8085000000000003E-2</v>
      </c>
    </row>
    <row r="2534" spans="1:10" x14ac:dyDescent="0.35">
      <c r="A2534" s="1" t="s">
        <v>15151</v>
      </c>
      <c r="B2534" s="1">
        <v>49.94</v>
      </c>
      <c r="C2534" s="1">
        <v>20.23</v>
      </c>
      <c r="D2534" s="1">
        <v>32.4</v>
      </c>
      <c r="E2534" s="1">
        <v>51.81</v>
      </c>
      <c r="F2534" s="1">
        <v>35.4</v>
      </c>
      <c r="G2534" s="1">
        <v>16.13</v>
      </c>
      <c r="H2534" s="1">
        <v>49.47</v>
      </c>
      <c r="I2534" s="1">
        <v>69.260000000000005</v>
      </c>
      <c r="J2534" s="52">
        <f t="shared" si="39"/>
        <v>4.0579999999999998E-2</v>
      </c>
    </row>
    <row r="2535" spans="1:10" x14ac:dyDescent="0.35">
      <c r="A2535" s="1" t="s">
        <v>15150</v>
      </c>
      <c r="B2535" s="1">
        <v>49.94</v>
      </c>
      <c r="C2535" s="1">
        <v>19.91</v>
      </c>
      <c r="D2535" s="1">
        <v>39.9</v>
      </c>
      <c r="E2535" s="1">
        <v>49.99</v>
      </c>
      <c r="F2535" s="1">
        <v>35.79</v>
      </c>
      <c r="G2535" s="1">
        <v>14.89</v>
      </c>
      <c r="H2535" s="1">
        <v>49.51</v>
      </c>
      <c r="I2535" s="1">
        <v>25.05</v>
      </c>
      <c r="J2535" s="52">
        <f t="shared" si="39"/>
        <v>3.5622500000000001E-2</v>
      </c>
    </row>
    <row r="2536" spans="1:10" x14ac:dyDescent="0.35">
      <c r="A2536" s="1" t="s">
        <v>15149</v>
      </c>
      <c r="B2536" s="1">
        <v>44.94</v>
      </c>
      <c r="C2536" s="1">
        <v>19.72</v>
      </c>
      <c r="D2536" s="1">
        <v>22.4</v>
      </c>
      <c r="E2536" s="1">
        <v>46.3</v>
      </c>
      <c r="F2536" s="1">
        <v>35.6</v>
      </c>
      <c r="G2536" s="1">
        <v>14.73</v>
      </c>
      <c r="H2536" s="1">
        <v>47.86</v>
      </c>
      <c r="I2536" s="1">
        <v>26.84</v>
      </c>
      <c r="J2536" s="52">
        <f t="shared" si="39"/>
        <v>3.2298750000000001E-2</v>
      </c>
    </row>
    <row r="2537" spans="1:10" x14ac:dyDescent="0.35">
      <c r="A2537" s="1" t="s">
        <v>15148</v>
      </c>
      <c r="B2537" s="1">
        <v>40.840000000000003</v>
      </c>
      <c r="C2537" s="1">
        <v>19.510000000000002</v>
      </c>
      <c r="D2537" s="1">
        <v>26.82</v>
      </c>
      <c r="E2537" s="1">
        <v>45.79</v>
      </c>
      <c r="F2537" s="1">
        <v>36.869999999999997</v>
      </c>
      <c r="G2537" s="1">
        <v>15.77</v>
      </c>
      <c r="H2537" s="1">
        <v>49.7</v>
      </c>
      <c r="I2537" s="1">
        <v>40.32</v>
      </c>
      <c r="J2537" s="52">
        <f t="shared" si="39"/>
        <v>3.4452500000000004E-2</v>
      </c>
    </row>
    <row r="2538" spans="1:10" x14ac:dyDescent="0.35">
      <c r="A2538" s="1" t="s">
        <v>15147</v>
      </c>
      <c r="B2538" s="1">
        <v>41.42</v>
      </c>
      <c r="C2538" s="1">
        <v>19.940000000000001</v>
      </c>
      <c r="D2538" s="1">
        <v>26.86</v>
      </c>
      <c r="E2538" s="1">
        <v>44.51</v>
      </c>
      <c r="F2538" s="1">
        <v>39.28</v>
      </c>
      <c r="G2538" s="1">
        <v>18.63</v>
      </c>
      <c r="H2538" s="1">
        <v>52</v>
      </c>
      <c r="I2538" s="1">
        <v>65.84</v>
      </c>
      <c r="J2538" s="52">
        <f t="shared" si="39"/>
        <v>3.8560000000000004E-2</v>
      </c>
    </row>
    <row r="2539" spans="1:10" x14ac:dyDescent="0.35">
      <c r="A2539" s="1" t="s">
        <v>15146</v>
      </c>
      <c r="B2539" s="1">
        <v>41.42</v>
      </c>
      <c r="C2539" s="1">
        <v>20.12</v>
      </c>
      <c r="D2539" s="1">
        <v>27.56</v>
      </c>
      <c r="E2539" s="1">
        <v>45.74</v>
      </c>
      <c r="F2539" s="1">
        <v>44.5</v>
      </c>
      <c r="G2539" s="1">
        <v>19.899999999999999</v>
      </c>
      <c r="H2539" s="1">
        <v>55.16</v>
      </c>
      <c r="I2539" s="1">
        <v>107.71</v>
      </c>
      <c r="J2539" s="52">
        <f t="shared" si="39"/>
        <v>4.5263749999999998E-2</v>
      </c>
    </row>
    <row r="2540" spans="1:10" x14ac:dyDescent="0.35">
      <c r="A2540" s="1" t="s">
        <v>15145</v>
      </c>
      <c r="B2540" s="1">
        <v>41.56</v>
      </c>
      <c r="C2540" s="1">
        <v>21.52</v>
      </c>
      <c r="D2540" s="1">
        <v>31.58</v>
      </c>
      <c r="E2540" s="1">
        <v>48.49</v>
      </c>
      <c r="F2540" s="1">
        <v>49.74</v>
      </c>
      <c r="G2540" s="1">
        <v>28</v>
      </c>
      <c r="H2540" s="1">
        <v>68.09</v>
      </c>
      <c r="I2540" s="1">
        <v>171.19</v>
      </c>
      <c r="J2540" s="52">
        <f t="shared" si="39"/>
        <v>5.7521250000000003E-2</v>
      </c>
    </row>
    <row r="2541" spans="1:10" x14ac:dyDescent="0.35">
      <c r="A2541" s="1" t="s">
        <v>15144</v>
      </c>
      <c r="B2541" s="1">
        <v>47.23</v>
      </c>
      <c r="C2541" s="1">
        <v>22.05</v>
      </c>
      <c r="D2541" s="1">
        <v>31.33</v>
      </c>
      <c r="E2541" s="1">
        <v>52.84</v>
      </c>
      <c r="F2541" s="1">
        <v>52.95</v>
      </c>
      <c r="G2541" s="1">
        <v>35</v>
      </c>
      <c r="H2541" s="1">
        <v>76.400000000000006</v>
      </c>
      <c r="I2541" s="1">
        <v>195.08</v>
      </c>
      <c r="J2541" s="52">
        <f t="shared" si="39"/>
        <v>6.411E-2</v>
      </c>
    </row>
    <row r="2542" spans="1:10" x14ac:dyDescent="0.35">
      <c r="A2542" s="1" t="s">
        <v>15143</v>
      </c>
      <c r="B2542" s="1">
        <v>49.49</v>
      </c>
      <c r="C2542" s="1">
        <v>23.7</v>
      </c>
      <c r="D2542" s="1">
        <v>33.950000000000003</v>
      </c>
      <c r="E2542" s="1">
        <v>55</v>
      </c>
      <c r="F2542" s="1">
        <v>50.32</v>
      </c>
      <c r="G2542" s="1">
        <v>38.1</v>
      </c>
      <c r="H2542" s="1">
        <v>77.53</v>
      </c>
      <c r="I2542" s="1">
        <v>205.81</v>
      </c>
      <c r="J2542" s="52">
        <f t="shared" si="39"/>
        <v>6.6737499999999991E-2</v>
      </c>
    </row>
    <row r="2543" spans="1:10" x14ac:dyDescent="0.35">
      <c r="A2543" s="1" t="s">
        <v>15142</v>
      </c>
      <c r="B2543" s="1">
        <v>45.1</v>
      </c>
      <c r="C2543" s="1">
        <v>24.31</v>
      </c>
      <c r="D2543" s="1">
        <v>44.9</v>
      </c>
      <c r="E2543" s="1">
        <v>49.19</v>
      </c>
      <c r="F2543" s="1">
        <v>47.94</v>
      </c>
      <c r="G2543" s="1">
        <v>32.369999999999997</v>
      </c>
      <c r="H2543" s="1">
        <v>54.08</v>
      </c>
      <c r="I2543" s="1">
        <v>194.47</v>
      </c>
      <c r="J2543" s="52">
        <f t="shared" si="39"/>
        <v>6.1545000000000002E-2</v>
      </c>
    </row>
    <row r="2544" spans="1:10" x14ac:dyDescent="0.35">
      <c r="A2544" s="1" t="s">
        <v>15141</v>
      </c>
      <c r="B2544" s="1">
        <v>40.770000000000003</v>
      </c>
      <c r="C2544" s="1">
        <v>23.94</v>
      </c>
      <c r="D2544" s="1">
        <v>57.48</v>
      </c>
      <c r="E2544" s="1">
        <v>44.46</v>
      </c>
      <c r="F2544" s="1">
        <v>43.9</v>
      </c>
      <c r="G2544" s="1">
        <v>26.24</v>
      </c>
      <c r="H2544" s="1">
        <v>56.13</v>
      </c>
      <c r="I2544" s="1">
        <v>175.84</v>
      </c>
      <c r="J2544" s="52">
        <f t="shared" si="39"/>
        <v>5.8595000000000001E-2</v>
      </c>
    </row>
    <row r="2545" spans="1:10" x14ac:dyDescent="0.35">
      <c r="A2545" s="1" t="s">
        <v>15140</v>
      </c>
      <c r="B2545" s="1">
        <v>44.94</v>
      </c>
      <c r="C2545" s="1">
        <v>21.7</v>
      </c>
      <c r="D2545" s="1">
        <v>56</v>
      </c>
      <c r="E2545" s="1">
        <v>42</v>
      </c>
      <c r="F2545" s="1">
        <v>38.799999999999997</v>
      </c>
      <c r="G2545" s="1">
        <v>20.09</v>
      </c>
      <c r="H2545" s="1">
        <v>57.4</v>
      </c>
      <c r="I2545" s="1">
        <v>166.88</v>
      </c>
      <c r="J2545" s="52">
        <f t="shared" si="39"/>
        <v>5.5976249999999998E-2</v>
      </c>
    </row>
    <row r="2546" spans="1:10" x14ac:dyDescent="0.35">
      <c r="A2546" s="1" t="s">
        <v>15139</v>
      </c>
      <c r="B2546" s="1">
        <v>53.1</v>
      </c>
      <c r="C2546" s="1">
        <v>19.329999999999998</v>
      </c>
      <c r="D2546" s="1">
        <v>44.9</v>
      </c>
      <c r="E2546" s="1">
        <v>36.96</v>
      </c>
      <c r="F2546" s="1">
        <v>33.5</v>
      </c>
      <c r="G2546" s="1">
        <v>21.67</v>
      </c>
      <c r="H2546" s="1">
        <v>64.7</v>
      </c>
      <c r="I2546" s="1">
        <v>160.22</v>
      </c>
      <c r="J2546" s="52">
        <f t="shared" si="39"/>
        <v>5.4297499999999999E-2</v>
      </c>
    </row>
    <row r="2547" spans="1:10" x14ac:dyDescent="0.35">
      <c r="A2547" s="1" t="s">
        <v>15138</v>
      </c>
      <c r="B2547" s="1">
        <v>38.68</v>
      </c>
      <c r="C2547" s="1">
        <v>17.739999999999998</v>
      </c>
      <c r="D2547" s="1">
        <v>31.81</v>
      </c>
      <c r="E2547" s="1">
        <v>36.71</v>
      </c>
      <c r="F2547" s="1">
        <v>33.700000000000003</v>
      </c>
      <c r="G2547" s="1">
        <v>21.11</v>
      </c>
      <c r="H2547" s="1">
        <v>52.83</v>
      </c>
      <c r="I2547" s="1">
        <v>139.97</v>
      </c>
      <c r="J2547" s="52">
        <f t="shared" si="39"/>
        <v>4.6568749999999992E-2</v>
      </c>
    </row>
    <row r="2548" spans="1:10" x14ac:dyDescent="0.35">
      <c r="A2548" s="1" t="s">
        <v>15137</v>
      </c>
      <c r="B2548" s="1">
        <v>35.24</v>
      </c>
      <c r="C2548" s="1">
        <v>15.85</v>
      </c>
      <c r="D2548" s="1">
        <v>30</v>
      </c>
      <c r="E2548" s="1">
        <v>36.5</v>
      </c>
      <c r="F2548" s="1">
        <v>35.020000000000003</v>
      </c>
      <c r="G2548" s="1">
        <v>20.14</v>
      </c>
      <c r="H2548" s="1">
        <v>55.73</v>
      </c>
      <c r="I2548" s="1">
        <v>142.07</v>
      </c>
      <c r="J2548" s="52">
        <f t="shared" si="39"/>
        <v>4.6318749999999992E-2</v>
      </c>
    </row>
    <row r="2549" spans="1:10" x14ac:dyDescent="0.35">
      <c r="A2549" s="1" t="s">
        <v>15136</v>
      </c>
      <c r="B2549" s="1">
        <v>32.450000000000003</v>
      </c>
      <c r="C2549" s="1">
        <v>15.13</v>
      </c>
      <c r="D2549" s="1">
        <v>28.77</v>
      </c>
      <c r="E2549" s="1">
        <v>35.5</v>
      </c>
      <c r="F2549" s="1">
        <v>35.020000000000003</v>
      </c>
      <c r="G2549" s="1">
        <v>21.3</v>
      </c>
      <c r="H2549" s="1">
        <v>54.91</v>
      </c>
      <c r="I2549" s="1">
        <v>123.38</v>
      </c>
      <c r="J2549" s="52">
        <f t="shared" si="39"/>
        <v>4.3307500000000006E-2</v>
      </c>
    </row>
    <row r="2550" spans="1:10" x14ac:dyDescent="0.35">
      <c r="A2550" s="1" t="s">
        <v>15135</v>
      </c>
      <c r="B2550" s="1">
        <v>33.81</v>
      </c>
      <c r="C2550" s="1">
        <v>15.15</v>
      </c>
      <c r="D2550" s="1">
        <v>28.59</v>
      </c>
      <c r="E2550" s="1">
        <v>35.909999999999997</v>
      </c>
      <c r="F2550" s="1">
        <v>35.36</v>
      </c>
      <c r="G2550" s="1">
        <v>21.3</v>
      </c>
      <c r="H2550" s="1">
        <v>55.48</v>
      </c>
      <c r="I2550" s="1">
        <v>133.96</v>
      </c>
      <c r="J2550" s="52">
        <f t="shared" si="39"/>
        <v>4.4944999999999999E-2</v>
      </c>
    </row>
    <row r="2551" spans="1:10" x14ac:dyDescent="0.35">
      <c r="A2551" s="1" t="s">
        <v>15134</v>
      </c>
      <c r="B2551" s="1">
        <v>39.299999999999997</v>
      </c>
      <c r="C2551" s="1">
        <v>14.57</v>
      </c>
      <c r="D2551" s="1">
        <v>27.95</v>
      </c>
      <c r="E2551" s="1">
        <v>35.24</v>
      </c>
      <c r="F2551" s="1">
        <v>37.94</v>
      </c>
      <c r="G2551" s="1">
        <v>21.57</v>
      </c>
      <c r="H2551" s="1">
        <v>61.27</v>
      </c>
      <c r="I2551" s="1">
        <v>139.96</v>
      </c>
      <c r="J2551" s="52">
        <f t="shared" si="39"/>
        <v>4.7225000000000003E-2</v>
      </c>
    </row>
    <row r="2552" spans="1:10" x14ac:dyDescent="0.35">
      <c r="A2552" s="1" t="s">
        <v>15133</v>
      </c>
      <c r="B2552" s="1">
        <v>51.74</v>
      </c>
      <c r="C2552" s="1">
        <v>14.88</v>
      </c>
      <c r="D2552" s="1">
        <v>28.56</v>
      </c>
      <c r="E2552" s="1">
        <v>47.74</v>
      </c>
      <c r="F2552" s="1">
        <v>46.82</v>
      </c>
      <c r="G2552" s="1">
        <v>21.3</v>
      </c>
      <c r="H2552" s="1">
        <v>65.569999999999993</v>
      </c>
      <c r="I2552" s="1">
        <v>146.1</v>
      </c>
      <c r="J2552" s="52">
        <f t="shared" si="39"/>
        <v>5.2838750000000004E-2</v>
      </c>
    </row>
    <row r="2553" spans="1:10" x14ac:dyDescent="0.35">
      <c r="A2553" s="1" t="s">
        <v>15132</v>
      </c>
      <c r="B2553" s="1">
        <v>55</v>
      </c>
      <c r="C2553" s="1">
        <v>16.399999999999999</v>
      </c>
      <c r="D2553" s="1">
        <v>27.44</v>
      </c>
      <c r="E2553" s="1">
        <v>54.88</v>
      </c>
      <c r="F2553" s="1">
        <v>50.43</v>
      </c>
      <c r="G2553" s="1">
        <v>23.65</v>
      </c>
      <c r="H2553" s="1">
        <v>71</v>
      </c>
      <c r="I2553" s="1">
        <v>144.01</v>
      </c>
      <c r="J2553" s="52">
        <f t="shared" si="39"/>
        <v>5.5351249999999998E-2</v>
      </c>
    </row>
    <row r="2554" spans="1:10" x14ac:dyDescent="0.35">
      <c r="A2554" s="1" t="s">
        <v>15131</v>
      </c>
      <c r="B2554" s="1">
        <v>63.28</v>
      </c>
      <c r="C2554" s="1">
        <v>17.559999999999999</v>
      </c>
      <c r="D2554" s="1">
        <v>29.9</v>
      </c>
      <c r="E2554" s="1">
        <v>56</v>
      </c>
      <c r="F2554" s="1">
        <v>52.23</v>
      </c>
      <c r="G2554" s="1">
        <v>36.11</v>
      </c>
      <c r="H2554" s="1">
        <v>73.180000000000007</v>
      </c>
      <c r="I2554" s="1">
        <v>133.55000000000001</v>
      </c>
      <c r="J2554" s="52">
        <f t="shared" si="39"/>
        <v>5.772625E-2</v>
      </c>
    </row>
    <row r="2555" spans="1:10" x14ac:dyDescent="0.35">
      <c r="A2555" s="1" t="s">
        <v>15130</v>
      </c>
      <c r="B2555" s="1">
        <v>80.569999999999993</v>
      </c>
      <c r="C2555" s="1">
        <v>18.690000000000001</v>
      </c>
      <c r="D2555" s="1">
        <v>30.17</v>
      </c>
      <c r="E2555" s="1">
        <v>51.93</v>
      </c>
      <c r="F2555" s="1">
        <v>50.4</v>
      </c>
      <c r="G2555" s="1">
        <v>25.77</v>
      </c>
      <c r="H2555" s="1">
        <v>64.72</v>
      </c>
      <c r="I2555" s="1">
        <v>100</v>
      </c>
      <c r="J2555" s="52">
        <f t="shared" si="39"/>
        <v>5.2781250000000002E-2</v>
      </c>
    </row>
    <row r="2556" spans="1:10" x14ac:dyDescent="0.35">
      <c r="A2556" s="1" t="s">
        <v>15129</v>
      </c>
      <c r="B2556" s="1">
        <v>64.099999999999994</v>
      </c>
      <c r="C2556" s="1">
        <v>18.690000000000001</v>
      </c>
      <c r="D2556" s="1">
        <v>29.6</v>
      </c>
      <c r="E2556" s="1">
        <v>47.05</v>
      </c>
      <c r="F2556" s="1">
        <v>48.01</v>
      </c>
      <c r="G2556" s="1">
        <v>24</v>
      </c>
      <c r="H2556" s="1">
        <v>54.99</v>
      </c>
      <c r="I2556" s="1">
        <v>75.92</v>
      </c>
      <c r="J2556" s="52">
        <f t="shared" si="39"/>
        <v>4.5295000000000002E-2</v>
      </c>
    </row>
    <row r="2557" spans="1:10" x14ac:dyDescent="0.35">
      <c r="A2557" s="1" t="s">
        <v>15128</v>
      </c>
      <c r="B2557" s="1">
        <v>54.48</v>
      </c>
      <c r="C2557" s="1">
        <v>18.940000000000001</v>
      </c>
      <c r="D2557" s="1">
        <v>29</v>
      </c>
      <c r="E2557" s="1">
        <v>42.71</v>
      </c>
      <c r="F2557" s="1">
        <v>46.05</v>
      </c>
      <c r="G2557" s="1">
        <v>20.2</v>
      </c>
      <c r="H2557" s="1">
        <v>52.74</v>
      </c>
      <c r="I2557" s="1">
        <v>29.65</v>
      </c>
      <c r="J2557" s="52">
        <f t="shared" si="39"/>
        <v>3.6721249999999997E-2</v>
      </c>
    </row>
    <row r="2558" spans="1:10" x14ac:dyDescent="0.35">
      <c r="A2558" s="1" t="s">
        <v>15127</v>
      </c>
      <c r="B2558" s="1">
        <v>51.5</v>
      </c>
      <c r="C2558" s="1">
        <v>19.940000000000001</v>
      </c>
      <c r="D2558" s="1">
        <v>27.42</v>
      </c>
      <c r="E2558" s="1">
        <v>38.51</v>
      </c>
      <c r="F2558" s="1">
        <v>45.37</v>
      </c>
      <c r="G2558" s="1">
        <v>20</v>
      </c>
      <c r="H2558" s="1">
        <v>49.75</v>
      </c>
      <c r="I2558" s="1">
        <v>2.64</v>
      </c>
      <c r="J2558" s="52">
        <f t="shared" si="39"/>
        <v>3.1891249999999996E-2</v>
      </c>
    </row>
    <row r="2559" spans="1:10" x14ac:dyDescent="0.35">
      <c r="A2559" s="1" t="s">
        <v>15126</v>
      </c>
      <c r="B2559" s="1">
        <v>50</v>
      </c>
      <c r="C2559" s="1">
        <v>19.91</v>
      </c>
      <c r="D2559" s="1">
        <v>26.1</v>
      </c>
      <c r="E2559" s="1">
        <v>37.33</v>
      </c>
      <c r="F2559" s="1">
        <v>41.89</v>
      </c>
      <c r="G2559" s="1">
        <v>17.809999999999999</v>
      </c>
      <c r="H2559" s="1">
        <v>47.91</v>
      </c>
      <c r="I2559" s="1">
        <v>-15.53</v>
      </c>
      <c r="J2559" s="52">
        <f t="shared" si="39"/>
        <v>2.8177499999999994E-2</v>
      </c>
    </row>
    <row r="2560" spans="1:10" x14ac:dyDescent="0.35">
      <c r="A2560" s="1" t="s">
        <v>15125</v>
      </c>
      <c r="B2560" s="1">
        <v>46.81</v>
      </c>
      <c r="C2560" s="1">
        <v>19.55</v>
      </c>
      <c r="D2560" s="1">
        <v>20.74</v>
      </c>
      <c r="E2560" s="1">
        <v>37.6</v>
      </c>
      <c r="F2560" s="1">
        <v>36.119999999999997</v>
      </c>
      <c r="G2560" s="1">
        <v>18.059999999999999</v>
      </c>
      <c r="H2560" s="1">
        <v>48.62</v>
      </c>
      <c r="I2560" s="1">
        <v>0</v>
      </c>
      <c r="J2560" s="52">
        <f t="shared" si="39"/>
        <v>2.8437500000000001E-2</v>
      </c>
    </row>
    <row r="2561" spans="1:10" x14ac:dyDescent="0.35">
      <c r="A2561" s="1" t="s">
        <v>15124</v>
      </c>
      <c r="B2561" s="1">
        <v>42.99</v>
      </c>
      <c r="C2561" s="1">
        <v>18.41</v>
      </c>
      <c r="D2561" s="1">
        <v>27.6</v>
      </c>
      <c r="E2561" s="1">
        <v>37.229999999999997</v>
      </c>
      <c r="F2561" s="1">
        <v>35.049999999999997</v>
      </c>
      <c r="G2561" s="1">
        <v>16.239999999999998</v>
      </c>
      <c r="H2561" s="1">
        <v>48.52</v>
      </c>
      <c r="I2561" s="1">
        <v>0.08</v>
      </c>
      <c r="J2561" s="52">
        <f t="shared" si="39"/>
        <v>2.8265000000000002E-2</v>
      </c>
    </row>
    <row r="2562" spans="1:10" x14ac:dyDescent="0.35">
      <c r="A2562" s="1" t="s">
        <v>15123</v>
      </c>
      <c r="B2562" s="1">
        <v>40.159999999999997</v>
      </c>
      <c r="C2562" s="1">
        <v>17.579999999999998</v>
      </c>
      <c r="D2562" s="1">
        <v>27.16</v>
      </c>
      <c r="E2562" s="1">
        <v>38.5</v>
      </c>
      <c r="F2562" s="1">
        <v>35.49</v>
      </c>
      <c r="G2562" s="1">
        <v>15.57</v>
      </c>
      <c r="H2562" s="1">
        <v>50.13</v>
      </c>
      <c r="I2562" s="1">
        <v>15</v>
      </c>
      <c r="J2562" s="52">
        <f t="shared" si="39"/>
        <v>2.9948749999999996E-2</v>
      </c>
    </row>
    <row r="2563" spans="1:10" x14ac:dyDescent="0.35">
      <c r="A2563" s="1" t="s">
        <v>15122</v>
      </c>
      <c r="B2563" s="1">
        <v>40.159999999999997</v>
      </c>
      <c r="C2563" s="1">
        <v>18.2</v>
      </c>
      <c r="D2563" s="1">
        <v>24.9</v>
      </c>
      <c r="E2563" s="1">
        <v>43.65</v>
      </c>
      <c r="F2563" s="1">
        <v>38.729999999999997</v>
      </c>
      <c r="G2563" s="1">
        <v>19.2</v>
      </c>
      <c r="H2563" s="1">
        <v>53.37</v>
      </c>
      <c r="I2563" s="1">
        <v>66.2</v>
      </c>
      <c r="J2563" s="52">
        <f t="shared" ref="J2563:J2626" si="40">(AVERAGE(B2563:I2563))/1000</f>
        <v>3.8051249999999995E-2</v>
      </c>
    </row>
    <row r="2564" spans="1:10" x14ac:dyDescent="0.35">
      <c r="A2564" s="1" t="s">
        <v>15121</v>
      </c>
      <c r="B2564" s="1">
        <v>40.270000000000003</v>
      </c>
      <c r="C2564" s="1">
        <v>19.95</v>
      </c>
      <c r="D2564" s="1">
        <v>30</v>
      </c>
      <c r="E2564" s="1">
        <v>50.37</v>
      </c>
      <c r="F2564" s="1">
        <v>46.09</v>
      </c>
      <c r="G2564" s="1">
        <v>32.619999999999997</v>
      </c>
      <c r="H2564" s="1">
        <v>59.98</v>
      </c>
      <c r="I2564" s="1">
        <v>158.02000000000001</v>
      </c>
      <c r="J2564" s="52">
        <f t="shared" si="40"/>
        <v>5.466250000000001E-2</v>
      </c>
    </row>
    <row r="2565" spans="1:10" x14ac:dyDescent="0.35">
      <c r="A2565" s="1" t="s">
        <v>15120</v>
      </c>
      <c r="B2565" s="1">
        <v>44.12</v>
      </c>
      <c r="C2565" s="1">
        <v>21.19</v>
      </c>
      <c r="D2565" s="1">
        <v>32.15</v>
      </c>
      <c r="E2565" s="1">
        <v>55.06</v>
      </c>
      <c r="F2565" s="1">
        <v>49.49</v>
      </c>
      <c r="G2565" s="1">
        <v>37.82</v>
      </c>
      <c r="H2565" s="1">
        <v>74.48</v>
      </c>
      <c r="I2565" s="1">
        <v>182.55</v>
      </c>
      <c r="J2565" s="52">
        <f t="shared" si="40"/>
        <v>6.2107500000000003E-2</v>
      </c>
    </row>
    <row r="2566" spans="1:10" x14ac:dyDescent="0.35">
      <c r="A2566" s="1" t="s">
        <v>15119</v>
      </c>
      <c r="B2566" s="1">
        <v>45.7</v>
      </c>
      <c r="C2566" s="1">
        <v>26.4</v>
      </c>
      <c r="D2566" s="1">
        <v>33.909999999999997</v>
      </c>
      <c r="E2566" s="1">
        <v>56.17</v>
      </c>
      <c r="F2566" s="1">
        <v>48.09</v>
      </c>
      <c r="G2566" s="1">
        <v>35.6</v>
      </c>
      <c r="H2566" s="1">
        <v>78.47</v>
      </c>
      <c r="I2566" s="1">
        <v>191.54</v>
      </c>
      <c r="J2566" s="52">
        <f t="shared" si="40"/>
        <v>6.4485000000000001E-2</v>
      </c>
    </row>
    <row r="2567" spans="1:10" x14ac:dyDescent="0.35">
      <c r="A2567" s="1" t="s">
        <v>15118</v>
      </c>
      <c r="B2567" s="1">
        <v>57.44</v>
      </c>
      <c r="C2567" s="1">
        <v>29.65</v>
      </c>
      <c r="D2567" s="1">
        <v>42.22</v>
      </c>
      <c r="E2567" s="1">
        <v>52.78</v>
      </c>
      <c r="F2567" s="1">
        <v>44.83</v>
      </c>
      <c r="G2567" s="1">
        <v>31.67</v>
      </c>
      <c r="H2567" s="1">
        <v>77.09</v>
      </c>
      <c r="I2567" s="1">
        <v>194.5</v>
      </c>
      <c r="J2567" s="52">
        <f t="shared" si="40"/>
        <v>6.6272500000000012E-2</v>
      </c>
    </row>
    <row r="2568" spans="1:10" x14ac:dyDescent="0.35">
      <c r="A2568" s="1" t="s">
        <v>15117</v>
      </c>
      <c r="B2568" s="1">
        <v>49.94</v>
      </c>
      <c r="C2568" s="1">
        <v>30.16</v>
      </c>
      <c r="D2568" s="1">
        <v>46.4</v>
      </c>
      <c r="E2568" s="1">
        <v>47.06</v>
      </c>
      <c r="F2568" s="1">
        <v>41.03</v>
      </c>
      <c r="G2568" s="1">
        <v>24.78</v>
      </c>
      <c r="H2568" s="1">
        <v>68.45</v>
      </c>
      <c r="I2568" s="1">
        <v>171.46</v>
      </c>
      <c r="J2568" s="52">
        <f t="shared" si="40"/>
        <v>5.9909999999999998E-2</v>
      </c>
    </row>
    <row r="2569" spans="1:10" x14ac:dyDescent="0.35">
      <c r="A2569" s="1" t="s">
        <v>15116</v>
      </c>
      <c r="B2569" s="1">
        <v>60</v>
      </c>
      <c r="C2569" s="1">
        <v>27.25</v>
      </c>
      <c r="D2569" s="1">
        <v>36.619999999999997</v>
      </c>
      <c r="E2569" s="1">
        <v>40</v>
      </c>
      <c r="F2569" s="1">
        <v>37.29</v>
      </c>
      <c r="G2569" s="1">
        <v>20.76</v>
      </c>
      <c r="H2569" s="1">
        <v>57.63</v>
      </c>
      <c r="I2569" s="1">
        <v>158.07</v>
      </c>
      <c r="J2569" s="52">
        <f t="shared" si="40"/>
        <v>5.4702500000000001E-2</v>
      </c>
    </row>
    <row r="2570" spans="1:10" x14ac:dyDescent="0.35">
      <c r="A2570" s="1" t="s">
        <v>15115</v>
      </c>
      <c r="B2570" s="1">
        <v>35.770000000000003</v>
      </c>
      <c r="C2570" s="1">
        <v>30.15</v>
      </c>
      <c r="D2570" s="1">
        <v>45.79</v>
      </c>
      <c r="E2570" s="1">
        <v>39.6</v>
      </c>
      <c r="F2570" s="1">
        <v>37.93</v>
      </c>
      <c r="G2570" s="1">
        <v>22.1</v>
      </c>
      <c r="H2570" s="1">
        <v>64.48</v>
      </c>
      <c r="I2570" s="1">
        <v>95.9</v>
      </c>
      <c r="J2570" s="52">
        <f t="shared" si="40"/>
        <v>4.6465000000000006E-2</v>
      </c>
    </row>
    <row r="2571" spans="1:10" x14ac:dyDescent="0.35">
      <c r="A2571" s="1" t="s">
        <v>15114</v>
      </c>
      <c r="B2571" s="1">
        <v>28.98</v>
      </c>
      <c r="C2571" s="1">
        <v>20.9</v>
      </c>
      <c r="D2571" s="1">
        <v>30.99</v>
      </c>
      <c r="E2571" s="1">
        <v>33.18</v>
      </c>
      <c r="F2571" s="1">
        <v>37.299999999999997</v>
      </c>
      <c r="G2571" s="1">
        <v>20</v>
      </c>
      <c r="H2571" s="1">
        <v>62.55</v>
      </c>
      <c r="I2571" s="1">
        <v>81</v>
      </c>
      <c r="J2571" s="52">
        <f t="shared" si="40"/>
        <v>3.9362499999999995E-2</v>
      </c>
    </row>
    <row r="2572" spans="1:10" x14ac:dyDescent="0.35">
      <c r="A2572" s="1" t="s">
        <v>15113</v>
      </c>
      <c r="B2572" s="1">
        <v>26.99</v>
      </c>
      <c r="C2572" s="1">
        <v>19.7</v>
      </c>
      <c r="D2572" s="1">
        <v>32.130000000000003</v>
      </c>
      <c r="E2572" s="1">
        <v>32.54</v>
      </c>
      <c r="F2572" s="1">
        <v>37.24</v>
      </c>
      <c r="G2572" s="1">
        <v>18.59</v>
      </c>
      <c r="H2572" s="1">
        <v>62.17</v>
      </c>
      <c r="I2572" s="1">
        <v>84</v>
      </c>
      <c r="J2572" s="52">
        <f t="shared" si="40"/>
        <v>3.9170000000000003E-2</v>
      </c>
    </row>
    <row r="2573" spans="1:10" x14ac:dyDescent="0.35">
      <c r="A2573" s="1" t="s">
        <v>15112</v>
      </c>
      <c r="B2573" s="1">
        <v>27.98</v>
      </c>
      <c r="C2573" s="1">
        <v>18.899999999999999</v>
      </c>
      <c r="D2573" s="1">
        <v>28.54</v>
      </c>
      <c r="E2573" s="1">
        <v>33</v>
      </c>
      <c r="F2573" s="1">
        <v>35.020000000000003</v>
      </c>
      <c r="G2573" s="1">
        <v>17.940000000000001</v>
      </c>
      <c r="H2573" s="1">
        <v>62.1</v>
      </c>
      <c r="I2573" s="1">
        <v>81</v>
      </c>
      <c r="J2573" s="52">
        <f t="shared" si="40"/>
        <v>3.8060000000000004E-2</v>
      </c>
    </row>
    <row r="2574" spans="1:10" x14ac:dyDescent="0.35">
      <c r="A2574" s="1" t="s">
        <v>15111</v>
      </c>
      <c r="B2574" s="1">
        <v>28.98</v>
      </c>
      <c r="C2574" s="1">
        <v>19</v>
      </c>
      <c r="D2574" s="1">
        <v>28.86</v>
      </c>
      <c r="E2574" s="1">
        <v>33.299999999999997</v>
      </c>
      <c r="F2574" s="1">
        <v>35.06</v>
      </c>
      <c r="G2574" s="1">
        <v>17.98</v>
      </c>
      <c r="H2574" s="1">
        <v>61.02</v>
      </c>
      <c r="I2574" s="1">
        <v>85.25</v>
      </c>
      <c r="J2574" s="52">
        <f t="shared" si="40"/>
        <v>3.868125E-2</v>
      </c>
    </row>
    <row r="2575" spans="1:10" x14ac:dyDescent="0.35">
      <c r="A2575" s="1" t="s">
        <v>15110</v>
      </c>
      <c r="B2575" s="1">
        <v>28.19</v>
      </c>
      <c r="C2575" s="1">
        <v>20.6</v>
      </c>
      <c r="D2575" s="1">
        <v>30.91</v>
      </c>
      <c r="E2575" s="1">
        <v>35.65</v>
      </c>
      <c r="F2575" s="1">
        <v>38.07</v>
      </c>
      <c r="G2575" s="1">
        <v>18.45</v>
      </c>
      <c r="H2575" s="1">
        <v>60.57</v>
      </c>
      <c r="I2575" s="1">
        <v>92.31</v>
      </c>
      <c r="J2575" s="52">
        <f t="shared" si="40"/>
        <v>4.0593749999999998E-2</v>
      </c>
    </row>
    <row r="2576" spans="1:10" x14ac:dyDescent="0.35">
      <c r="A2576" s="1" t="s">
        <v>15109</v>
      </c>
      <c r="B2576" s="1">
        <v>29.88</v>
      </c>
      <c r="C2576" s="1">
        <v>30</v>
      </c>
      <c r="D2576" s="1">
        <v>39.94</v>
      </c>
      <c r="E2576" s="1">
        <v>44.83</v>
      </c>
      <c r="F2576" s="1">
        <v>47.82</v>
      </c>
      <c r="G2576" s="1">
        <v>21.14</v>
      </c>
      <c r="H2576" s="1">
        <v>60.54</v>
      </c>
      <c r="I2576" s="1">
        <v>127.21</v>
      </c>
      <c r="J2576" s="52">
        <f t="shared" si="40"/>
        <v>5.0169999999999992E-2</v>
      </c>
    </row>
    <row r="2577" spans="1:10" x14ac:dyDescent="0.35">
      <c r="A2577" s="1" t="s">
        <v>15108</v>
      </c>
      <c r="B2577" s="1">
        <v>32.229999999999997</v>
      </c>
      <c r="C2577" s="1">
        <v>37.06</v>
      </c>
      <c r="D2577" s="1">
        <v>43.35</v>
      </c>
      <c r="E2577" s="1">
        <v>53.49</v>
      </c>
      <c r="F2577" s="1">
        <v>51.95</v>
      </c>
      <c r="G2577" s="1">
        <v>23.24</v>
      </c>
      <c r="H2577" s="1">
        <v>62.62</v>
      </c>
      <c r="I2577" s="1">
        <v>144.59</v>
      </c>
      <c r="J2577" s="52">
        <f t="shared" si="40"/>
        <v>5.6066249999999998E-2</v>
      </c>
    </row>
    <row r="2578" spans="1:10" x14ac:dyDescent="0.35">
      <c r="A2578" s="1" t="s">
        <v>15107</v>
      </c>
      <c r="B2578" s="1">
        <v>40</v>
      </c>
      <c r="C2578" s="1">
        <v>38.99</v>
      </c>
      <c r="D2578" s="1">
        <v>46.89</v>
      </c>
      <c r="E2578" s="1">
        <v>55.43</v>
      </c>
      <c r="F2578" s="1">
        <v>58.61</v>
      </c>
      <c r="G2578" s="1">
        <v>23.87</v>
      </c>
      <c r="H2578" s="1">
        <v>64.52</v>
      </c>
      <c r="I2578" s="1">
        <v>139.97</v>
      </c>
      <c r="J2578" s="52">
        <f t="shared" si="40"/>
        <v>5.8534999999999997E-2</v>
      </c>
    </row>
    <row r="2579" spans="1:10" x14ac:dyDescent="0.35">
      <c r="A2579" s="1" t="s">
        <v>15106</v>
      </c>
      <c r="B2579" s="1">
        <v>44.94</v>
      </c>
      <c r="C2579" s="1">
        <v>32.99</v>
      </c>
      <c r="D2579" s="1">
        <v>46.69</v>
      </c>
      <c r="E2579" s="1">
        <v>47</v>
      </c>
      <c r="F2579" s="1">
        <v>49.93</v>
      </c>
      <c r="G2579" s="1">
        <v>24.49</v>
      </c>
      <c r="H2579" s="1">
        <v>63.57</v>
      </c>
      <c r="I2579" s="1">
        <v>147.11000000000001</v>
      </c>
      <c r="J2579" s="52">
        <f t="shared" si="40"/>
        <v>5.7090000000000002E-2</v>
      </c>
    </row>
    <row r="2580" spans="1:10" x14ac:dyDescent="0.35">
      <c r="A2580" s="1" t="s">
        <v>15105</v>
      </c>
      <c r="B2580" s="1">
        <v>40</v>
      </c>
      <c r="C2580" s="1">
        <v>29</v>
      </c>
      <c r="D2580" s="1">
        <v>43.3</v>
      </c>
      <c r="E2580" s="1">
        <v>45.1</v>
      </c>
      <c r="F2580" s="1">
        <v>44.57</v>
      </c>
      <c r="G2580" s="1">
        <v>18.489999999999998</v>
      </c>
      <c r="H2580" s="1">
        <v>59.91</v>
      </c>
      <c r="I2580" s="1">
        <v>94.28</v>
      </c>
      <c r="J2580" s="52">
        <f t="shared" si="40"/>
        <v>4.6831249999999998E-2</v>
      </c>
    </row>
    <row r="2581" spans="1:10" x14ac:dyDescent="0.35">
      <c r="A2581" s="1" t="s">
        <v>15104</v>
      </c>
      <c r="B2581" s="1">
        <v>37</v>
      </c>
      <c r="C2581" s="1">
        <v>27.44</v>
      </c>
      <c r="D2581" s="1">
        <v>39.590000000000003</v>
      </c>
      <c r="E2581" s="1">
        <v>42.28</v>
      </c>
      <c r="F2581" s="1">
        <v>40.39</v>
      </c>
      <c r="G2581" s="1">
        <v>16.63</v>
      </c>
      <c r="H2581" s="1">
        <v>55.56</v>
      </c>
      <c r="I2581" s="1">
        <v>78.72</v>
      </c>
      <c r="J2581" s="52">
        <f t="shared" si="40"/>
        <v>4.2201250000000003E-2</v>
      </c>
    </row>
    <row r="2582" spans="1:10" x14ac:dyDescent="0.35">
      <c r="A2582" s="1" t="s">
        <v>15103</v>
      </c>
      <c r="B2582" s="1">
        <v>32.44</v>
      </c>
      <c r="C2582" s="1">
        <v>24.94</v>
      </c>
      <c r="D2582" s="1">
        <v>36.39</v>
      </c>
      <c r="E2582" s="1">
        <v>36.17</v>
      </c>
      <c r="F2582" s="1">
        <v>37.79</v>
      </c>
      <c r="G2582" s="1">
        <v>16.8</v>
      </c>
      <c r="H2582" s="1">
        <v>55</v>
      </c>
      <c r="I2582" s="1">
        <v>63.89</v>
      </c>
      <c r="J2582" s="52">
        <f t="shared" si="40"/>
        <v>3.7927500000000003E-2</v>
      </c>
    </row>
    <row r="2583" spans="1:10" x14ac:dyDescent="0.35">
      <c r="A2583" s="1" t="s">
        <v>15102</v>
      </c>
      <c r="B2583" s="1">
        <v>29.67</v>
      </c>
      <c r="C2583" s="1">
        <v>29</v>
      </c>
      <c r="D2583" s="1">
        <v>33.83</v>
      </c>
      <c r="E2583" s="1">
        <v>37.11</v>
      </c>
      <c r="F2583" s="1">
        <v>37.4</v>
      </c>
      <c r="G2583" s="1">
        <v>12.84</v>
      </c>
      <c r="H2583" s="1">
        <v>50.7</v>
      </c>
      <c r="I2583" s="1">
        <v>59.96</v>
      </c>
      <c r="J2583" s="52">
        <f t="shared" si="40"/>
        <v>3.6313749999999999E-2</v>
      </c>
    </row>
    <row r="2584" spans="1:10" x14ac:dyDescent="0.35">
      <c r="A2584" s="1" t="s">
        <v>15101</v>
      </c>
      <c r="B2584" s="1">
        <v>29</v>
      </c>
      <c r="C2584" s="1">
        <v>24.94</v>
      </c>
      <c r="D2584" s="1">
        <v>31.04</v>
      </c>
      <c r="E2584" s="1">
        <v>35.42</v>
      </c>
      <c r="F2584" s="1">
        <v>36</v>
      </c>
      <c r="G2584" s="1">
        <v>12.32</v>
      </c>
      <c r="H2584" s="1">
        <v>48.68</v>
      </c>
      <c r="I2584" s="1">
        <v>45</v>
      </c>
      <c r="J2584" s="52">
        <f t="shared" si="40"/>
        <v>3.2799999999999996E-2</v>
      </c>
    </row>
    <row r="2585" spans="1:10" x14ac:dyDescent="0.35">
      <c r="A2585" s="1" t="s">
        <v>15100</v>
      </c>
      <c r="B2585" s="1">
        <v>29</v>
      </c>
      <c r="C2585" s="1">
        <v>23.77</v>
      </c>
      <c r="D2585" s="1">
        <v>30.43</v>
      </c>
      <c r="E2585" s="1">
        <v>36.9</v>
      </c>
      <c r="F2585" s="1">
        <v>35</v>
      </c>
      <c r="G2585" s="1">
        <v>12.77</v>
      </c>
      <c r="H2585" s="1">
        <v>48.14</v>
      </c>
      <c r="I2585" s="1">
        <v>60.58</v>
      </c>
      <c r="J2585" s="52">
        <f t="shared" si="40"/>
        <v>3.457375E-2</v>
      </c>
    </row>
    <row r="2586" spans="1:10" x14ac:dyDescent="0.35">
      <c r="A2586" s="1" t="s">
        <v>15099</v>
      </c>
      <c r="B2586" s="1">
        <v>29</v>
      </c>
      <c r="C2586" s="1">
        <v>20.98</v>
      </c>
      <c r="D2586" s="1">
        <v>30.1</v>
      </c>
      <c r="E2586" s="1">
        <v>35</v>
      </c>
      <c r="F2586" s="1">
        <v>35</v>
      </c>
      <c r="G2586" s="1">
        <v>15.77</v>
      </c>
      <c r="H2586" s="1">
        <v>49.54</v>
      </c>
      <c r="I2586" s="1">
        <v>82.92</v>
      </c>
      <c r="J2586" s="52">
        <f t="shared" si="40"/>
        <v>3.7288750000000002E-2</v>
      </c>
    </row>
    <row r="2587" spans="1:10" x14ac:dyDescent="0.35">
      <c r="A2587" s="1" t="s">
        <v>15098</v>
      </c>
      <c r="B2587" s="1">
        <v>31.54</v>
      </c>
      <c r="C2587" s="1">
        <v>21.59</v>
      </c>
      <c r="D2587" s="1">
        <v>30.85</v>
      </c>
      <c r="E2587" s="1">
        <v>40</v>
      </c>
      <c r="F2587" s="1">
        <v>39.4</v>
      </c>
      <c r="G2587" s="1">
        <v>27.49</v>
      </c>
      <c r="H2587" s="1">
        <v>54.55</v>
      </c>
      <c r="I2587" s="1">
        <v>121.25</v>
      </c>
      <c r="J2587" s="52">
        <f t="shared" si="40"/>
        <v>4.5833749999999999E-2</v>
      </c>
    </row>
    <row r="2588" spans="1:10" x14ac:dyDescent="0.35">
      <c r="A2588" s="1" t="s">
        <v>15097</v>
      </c>
      <c r="B2588" s="1">
        <v>36.369999999999997</v>
      </c>
      <c r="C2588" s="1">
        <v>23.19</v>
      </c>
      <c r="D2588" s="1">
        <v>33.92</v>
      </c>
      <c r="E2588" s="1">
        <v>47.15</v>
      </c>
      <c r="F2588" s="1">
        <v>45.09</v>
      </c>
      <c r="G2588" s="1">
        <v>26.12</v>
      </c>
      <c r="H2588" s="1">
        <v>64.989999999999995</v>
      </c>
      <c r="I2588" s="1">
        <v>189.84</v>
      </c>
      <c r="J2588" s="52">
        <f t="shared" si="40"/>
        <v>5.8333749999999997E-2</v>
      </c>
    </row>
    <row r="2589" spans="1:10" x14ac:dyDescent="0.35">
      <c r="A2589" s="1" t="s">
        <v>15096</v>
      </c>
      <c r="B2589" s="1">
        <v>38.54</v>
      </c>
      <c r="C2589" s="1">
        <v>25.62</v>
      </c>
      <c r="D2589" s="1">
        <v>36.4</v>
      </c>
      <c r="E2589" s="1">
        <v>51.52</v>
      </c>
      <c r="F2589" s="1">
        <v>49.31</v>
      </c>
      <c r="G2589" s="1">
        <v>32.18</v>
      </c>
      <c r="H2589" s="1">
        <v>76.08</v>
      </c>
      <c r="I2589" s="1">
        <v>240.3</v>
      </c>
      <c r="J2589" s="52">
        <f t="shared" si="40"/>
        <v>6.8743750000000006E-2</v>
      </c>
    </row>
    <row r="2590" spans="1:10" x14ac:dyDescent="0.35">
      <c r="A2590" s="1" t="s">
        <v>15095</v>
      </c>
      <c r="B2590" s="1">
        <v>43.94</v>
      </c>
      <c r="C2590" s="1">
        <v>27.92</v>
      </c>
      <c r="D2590" s="1">
        <v>38</v>
      </c>
      <c r="E2590" s="1">
        <v>50.91</v>
      </c>
      <c r="F2590" s="1">
        <v>48.19</v>
      </c>
      <c r="G2590" s="1">
        <v>28.66</v>
      </c>
      <c r="H2590" s="1">
        <v>80.930000000000007</v>
      </c>
      <c r="I2590" s="1">
        <v>250.73</v>
      </c>
      <c r="J2590" s="52">
        <f t="shared" si="40"/>
        <v>7.1160000000000001E-2</v>
      </c>
    </row>
    <row r="2591" spans="1:10" x14ac:dyDescent="0.35">
      <c r="A2591" s="1" t="s">
        <v>15094</v>
      </c>
      <c r="B2591" s="1">
        <v>47.44</v>
      </c>
      <c r="C2591" s="1">
        <v>29.04</v>
      </c>
      <c r="D2591" s="1">
        <v>37.4</v>
      </c>
      <c r="E2591" s="1">
        <v>50</v>
      </c>
      <c r="F2591" s="1">
        <v>45.81</v>
      </c>
      <c r="G2591" s="1">
        <v>26.34</v>
      </c>
      <c r="H2591" s="1">
        <v>79.17</v>
      </c>
      <c r="I2591" s="1">
        <v>250</v>
      </c>
      <c r="J2591" s="52">
        <f t="shared" si="40"/>
        <v>7.0650000000000004E-2</v>
      </c>
    </row>
    <row r="2592" spans="1:10" x14ac:dyDescent="0.35">
      <c r="A2592" s="1" t="s">
        <v>15093</v>
      </c>
      <c r="B2592" s="1">
        <v>41.99</v>
      </c>
      <c r="C2592" s="1">
        <v>22.7</v>
      </c>
      <c r="D2592" s="1">
        <v>32.950000000000003</v>
      </c>
      <c r="E2592" s="1">
        <v>43.3</v>
      </c>
      <c r="F2592" s="1">
        <v>43.19</v>
      </c>
      <c r="G2592" s="1">
        <v>25</v>
      </c>
      <c r="H2592" s="1">
        <v>73.400000000000006</v>
      </c>
      <c r="I2592" s="1">
        <v>221.23</v>
      </c>
      <c r="J2592" s="52">
        <f t="shared" si="40"/>
        <v>6.2969999999999998E-2</v>
      </c>
    </row>
    <row r="2593" spans="1:10" x14ac:dyDescent="0.35">
      <c r="A2593" s="1" t="s">
        <v>15092</v>
      </c>
      <c r="B2593" s="1">
        <v>36</v>
      </c>
      <c r="C2593" s="1">
        <v>21.99</v>
      </c>
      <c r="D2593" s="1">
        <v>31.07</v>
      </c>
      <c r="E2593" s="1">
        <v>37.4</v>
      </c>
      <c r="F2593" s="1">
        <v>41.65</v>
      </c>
      <c r="G2593" s="1">
        <v>20.95</v>
      </c>
      <c r="H2593" s="1">
        <v>52.3</v>
      </c>
      <c r="I2593" s="1">
        <v>202</v>
      </c>
      <c r="J2593" s="52">
        <f t="shared" si="40"/>
        <v>5.5420000000000004E-2</v>
      </c>
    </row>
    <row r="2594" spans="1:10" x14ac:dyDescent="0.35">
      <c r="A2594" s="1" t="s">
        <v>15091</v>
      </c>
      <c r="B2594" s="1">
        <v>31.54</v>
      </c>
      <c r="C2594" s="1">
        <v>19.829999999999998</v>
      </c>
      <c r="D2594" s="1">
        <v>29.38</v>
      </c>
      <c r="E2594" s="1">
        <v>35.799999999999997</v>
      </c>
      <c r="F2594" s="1">
        <v>40.29</v>
      </c>
      <c r="G2594" s="1">
        <v>17.84</v>
      </c>
      <c r="H2594" s="1">
        <v>60.34</v>
      </c>
      <c r="I2594" s="1">
        <v>205</v>
      </c>
      <c r="J2594" s="52">
        <f t="shared" si="40"/>
        <v>5.5002499999999996E-2</v>
      </c>
    </row>
    <row r="2595" spans="1:10" x14ac:dyDescent="0.35">
      <c r="A2595" s="1" t="s">
        <v>15090</v>
      </c>
      <c r="B2595" s="1">
        <v>23.87</v>
      </c>
      <c r="C2595" s="1">
        <v>19.37</v>
      </c>
      <c r="D2595" s="1">
        <v>29.06</v>
      </c>
      <c r="E2595" s="1">
        <v>33.03</v>
      </c>
      <c r="F2595" s="1">
        <v>40.28</v>
      </c>
      <c r="G2595" s="1">
        <v>22.22</v>
      </c>
      <c r="H2595" s="1">
        <v>55.58</v>
      </c>
      <c r="I2595" s="1">
        <v>192.98</v>
      </c>
      <c r="J2595" s="52">
        <f t="shared" si="40"/>
        <v>5.2048749999999998E-2</v>
      </c>
    </row>
    <row r="2596" spans="1:10" x14ac:dyDescent="0.35">
      <c r="A2596" s="1" t="s">
        <v>15089</v>
      </c>
      <c r="B2596" s="1">
        <v>23.29</v>
      </c>
      <c r="C2596" s="1">
        <v>19.5</v>
      </c>
      <c r="D2596" s="1">
        <v>29.54</v>
      </c>
      <c r="E2596" s="1">
        <v>31.37</v>
      </c>
      <c r="F2596" s="1">
        <v>36.700000000000003</v>
      </c>
      <c r="G2596" s="1">
        <v>19.600000000000001</v>
      </c>
      <c r="H2596" s="1">
        <v>55.57</v>
      </c>
      <c r="I2596" s="1">
        <v>191.14</v>
      </c>
      <c r="J2596" s="52">
        <f t="shared" si="40"/>
        <v>5.0838749999999995E-2</v>
      </c>
    </row>
    <row r="2597" spans="1:10" x14ac:dyDescent="0.35">
      <c r="A2597" s="1" t="s">
        <v>15088</v>
      </c>
      <c r="B2597" s="1">
        <v>22.42</v>
      </c>
      <c r="C2597" s="1">
        <v>19.16</v>
      </c>
      <c r="D2597" s="1">
        <v>30.25</v>
      </c>
      <c r="E2597" s="1">
        <v>29.08</v>
      </c>
      <c r="F2597" s="1">
        <v>34.1</v>
      </c>
      <c r="G2597" s="1">
        <v>17.399999999999999</v>
      </c>
      <c r="H2597" s="1">
        <v>53.72</v>
      </c>
      <c r="I2597" s="1">
        <v>190.95</v>
      </c>
      <c r="J2597" s="52">
        <f t="shared" si="40"/>
        <v>4.9634999999999999E-2</v>
      </c>
    </row>
    <row r="2598" spans="1:10" x14ac:dyDescent="0.35">
      <c r="A2598" s="1" t="s">
        <v>15087</v>
      </c>
      <c r="B2598" s="1">
        <v>22.34</v>
      </c>
      <c r="C2598" s="1">
        <v>18.440000000000001</v>
      </c>
      <c r="D2598" s="1">
        <v>30.83</v>
      </c>
      <c r="E2598" s="1">
        <v>33.1</v>
      </c>
      <c r="F2598" s="1">
        <v>32.07</v>
      </c>
      <c r="G2598" s="1">
        <v>10.98</v>
      </c>
      <c r="H2598" s="1">
        <v>55.84</v>
      </c>
      <c r="I2598" s="1">
        <v>190</v>
      </c>
      <c r="J2598" s="52">
        <f t="shared" si="40"/>
        <v>4.9200000000000001E-2</v>
      </c>
    </row>
    <row r="2599" spans="1:10" x14ac:dyDescent="0.35">
      <c r="A2599" s="1" t="s">
        <v>15086</v>
      </c>
      <c r="B2599" s="1">
        <v>27.98</v>
      </c>
      <c r="C2599" s="1">
        <v>19.8</v>
      </c>
      <c r="D2599" s="1">
        <v>31.81</v>
      </c>
      <c r="E2599" s="1">
        <v>33.76</v>
      </c>
      <c r="F2599" s="1">
        <v>34.9</v>
      </c>
      <c r="G2599" s="1">
        <v>11.31</v>
      </c>
      <c r="H2599" s="1">
        <v>65.849999999999994</v>
      </c>
      <c r="I2599" s="1">
        <v>200.61</v>
      </c>
      <c r="J2599" s="52">
        <f t="shared" si="40"/>
        <v>5.3252499999999994E-2</v>
      </c>
    </row>
    <row r="2600" spans="1:10" x14ac:dyDescent="0.35">
      <c r="A2600" s="1" t="s">
        <v>15085</v>
      </c>
      <c r="B2600" s="1">
        <v>23.2</v>
      </c>
      <c r="C2600" s="1">
        <v>26.93</v>
      </c>
      <c r="D2600" s="1">
        <v>38.9</v>
      </c>
      <c r="E2600" s="1">
        <v>43.27</v>
      </c>
      <c r="F2600" s="1">
        <v>40.340000000000003</v>
      </c>
      <c r="G2600" s="1">
        <v>11.66</v>
      </c>
      <c r="H2600" s="1">
        <v>84.9</v>
      </c>
      <c r="I2600" s="1">
        <v>251.27</v>
      </c>
      <c r="J2600" s="52">
        <f t="shared" si="40"/>
        <v>6.5058749999999999E-2</v>
      </c>
    </row>
    <row r="2601" spans="1:10" x14ac:dyDescent="0.35">
      <c r="A2601" s="1" t="s">
        <v>15084</v>
      </c>
      <c r="B2601" s="1">
        <v>25.05</v>
      </c>
      <c r="C2601" s="1">
        <v>30.07</v>
      </c>
      <c r="D2601" s="1">
        <v>46.88</v>
      </c>
      <c r="E2601" s="1">
        <v>49.96</v>
      </c>
      <c r="F2601" s="1">
        <v>42.97</v>
      </c>
      <c r="G2601" s="1">
        <v>11.15</v>
      </c>
      <c r="H2601" s="1">
        <v>98.66</v>
      </c>
      <c r="I2601" s="1">
        <v>291.43</v>
      </c>
      <c r="J2601" s="52">
        <f t="shared" si="40"/>
        <v>7.4521250000000011E-2</v>
      </c>
    </row>
    <row r="2602" spans="1:10" x14ac:dyDescent="0.35">
      <c r="A2602" s="1" t="s">
        <v>15083</v>
      </c>
      <c r="B2602" s="1">
        <v>29.88</v>
      </c>
      <c r="C2602" s="1">
        <v>31.26</v>
      </c>
      <c r="D2602" s="1">
        <v>51.5</v>
      </c>
      <c r="E2602" s="1">
        <v>49.96</v>
      </c>
      <c r="F2602" s="1">
        <v>49.36</v>
      </c>
      <c r="G2602" s="1">
        <v>14.01</v>
      </c>
      <c r="H2602" s="1">
        <v>117.18</v>
      </c>
      <c r="I2602" s="1">
        <v>295.43</v>
      </c>
      <c r="J2602" s="52">
        <f t="shared" si="40"/>
        <v>7.9822499999999991E-2</v>
      </c>
    </row>
    <row r="2603" spans="1:10" x14ac:dyDescent="0.35">
      <c r="A2603" s="1" t="s">
        <v>15082</v>
      </c>
      <c r="B2603" s="1">
        <v>31.54</v>
      </c>
      <c r="C2603" s="1">
        <v>38</v>
      </c>
      <c r="D2603" s="1">
        <v>55</v>
      </c>
      <c r="E2603" s="1">
        <v>46.36</v>
      </c>
      <c r="F2603" s="1">
        <v>44.49</v>
      </c>
      <c r="G2603" s="1">
        <v>12.47</v>
      </c>
      <c r="H2603" s="1">
        <v>102.78</v>
      </c>
      <c r="I2603" s="1">
        <v>255.71</v>
      </c>
      <c r="J2603" s="52">
        <f t="shared" si="40"/>
        <v>7.3293750000000005E-2</v>
      </c>
    </row>
    <row r="2604" spans="1:10" x14ac:dyDescent="0.35">
      <c r="A2604" s="1" t="s">
        <v>15081</v>
      </c>
      <c r="B2604" s="1">
        <v>36.119999999999997</v>
      </c>
      <c r="C2604" s="1">
        <v>37.51</v>
      </c>
      <c r="D2604" s="1">
        <v>43.5</v>
      </c>
      <c r="E2604" s="1">
        <v>43</v>
      </c>
      <c r="F2604" s="1">
        <v>41.59</v>
      </c>
      <c r="G2604" s="1">
        <v>10.88</v>
      </c>
      <c r="H2604" s="1">
        <v>65.87</v>
      </c>
      <c r="I2604" s="1">
        <v>222.8</v>
      </c>
      <c r="J2604" s="52">
        <f t="shared" si="40"/>
        <v>6.2658749999999999E-2</v>
      </c>
    </row>
    <row r="2605" spans="1:10" x14ac:dyDescent="0.35">
      <c r="A2605" s="1" t="s">
        <v>15080</v>
      </c>
      <c r="B2605" s="1">
        <v>34.99</v>
      </c>
      <c r="C2605" s="1">
        <v>33.049999999999997</v>
      </c>
      <c r="D2605" s="1">
        <v>37.4</v>
      </c>
      <c r="E2605" s="1">
        <v>41.73</v>
      </c>
      <c r="F2605" s="1">
        <v>41.39</v>
      </c>
      <c r="G2605" s="1">
        <v>8.39</v>
      </c>
      <c r="H2605" s="1">
        <v>63.07</v>
      </c>
      <c r="I2605" s="1">
        <v>202.04</v>
      </c>
      <c r="J2605" s="52">
        <f t="shared" si="40"/>
        <v>5.7757499999999996E-2</v>
      </c>
    </row>
    <row r="2606" spans="1:10" x14ac:dyDescent="0.35">
      <c r="A2606" s="1" t="s">
        <v>15079</v>
      </c>
      <c r="B2606" s="1">
        <v>34.51</v>
      </c>
      <c r="C2606" s="1">
        <v>26.73</v>
      </c>
      <c r="D2606" s="1">
        <v>37.1</v>
      </c>
      <c r="E2606" s="1">
        <v>36.520000000000003</v>
      </c>
      <c r="F2606" s="1">
        <v>42.3</v>
      </c>
      <c r="G2606" s="1">
        <v>9.2100000000000009</v>
      </c>
      <c r="H2606" s="1">
        <v>53.89</v>
      </c>
      <c r="I2606" s="1">
        <v>176.6</v>
      </c>
      <c r="J2606" s="52">
        <f t="shared" si="40"/>
        <v>5.2107500000000001E-2</v>
      </c>
    </row>
    <row r="2607" spans="1:10" x14ac:dyDescent="0.35">
      <c r="A2607" s="1" t="s">
        <v>15078</v>
      </c>
      <c r="B2607" s="1">
        <v>34.99</v>
      </c>
      <c r="C2607" s="1">
        <v>26</v>
      </c>
      <c r="D2607" s="1">
        <v>36.61</v>
      </c>
      <c r="E2607" s="1">
        <v>34.9</v>
      </c>
      <c r="F2607" s="1">
        <v>41.51</v>
      </c>
      <c r="G2607" s="1">
        <v>0.03</v>
      </c>
      <c r="H2607" s="1">
        <v>50</v>
      </c>
      <c r="I2607" s="1">
        <v>177.81</v>
      </c>
      <c r="J2607" s="52">
        <f t="shared" si="40"/>
        <v>5.0231250000000005E-2</v>
      </c>
    </row>
    <row r="2608" spans="1:10" x14ac:dyDescent="0.35">
      <c r="A2608" s="1" t="s">
        <v>15077</v>
      </c>
      <c r="B2608" s="1">
        <v>32.44</v>
      </c>
      <c r="C2608" s="1">
        <v>24.94</v>
      </c>
      <c r="D2608" s="1">
        <v>34.47</v>
      </c>
      <c r="E2608" s="1">
        <v>35.869999999999997</v>
      </c>
      <c r="F2608" s="1">
        <v>41.51</v>
      </c>
      <c r="G2608" s="1">
        <v>-10</v>
      </c>
      <c r="H2608" s="1">
        <v>48.28</v>
      </c>
      <c r="I2608" s="1">
        <v>159.9</v>
      </c>
      <c r="J2608" s="52">
        <f t="shared" si="40"/>
        <v>4.5926249999999995E-2</v>
      </c>
    </row>
    <row r="2609" spans="1:10" x14ac:dyDescent="0.35">
      <c r="A2609" s="1" t="s">
        <v>15076</v>
      </c>
      <c r="B2609" s="1">
        <v>32.229999999999997</v>
      </c>
      <c r="C2609" s="1">
        <v>24.94</v>
      </c>
      <c r="D2609" s="1">
        <v>33.07</v>
      </c>
      <c r="E2609" s="1">
        <v>34.119999999999997</v>
      </c>
      <c r="F2609" s="1">
        <v>39.67</v>
      </c>
      <c r="G2609" s="1">
        <v>-2</v>
      </c>
      <c r="H2609" s="1">
        <v>51</v>
      </c>
      <c r="I2609" s="1">
        <v>158.66</v>
      </c>
      <c r="J2609" s="52">
        <f t="shared" si="40"/>
        <v>4.6461250000000009E-2</v>
      </c>
    </row>
    <row r="2610" spans="1:10" x14ac:dyDescent="0.35">
      <c r="A2610" s="1" t="s">
        <v>15075</v>
      </c>
      <c r="B2610" s="1">
        <v>32.44</v>
      </c>
      <c r="C2610" s="1">
        <v>22.74</v>
      </c>
      <c r="D2610" s="1">
        <v>33.729999999999997</v>
      </c>
      <c r="E2610" s="1">
        <v>37.99</v>
      </c>
      <c r="F2610" s="1">
        <v>30.1</v>
      </c>
      <c r="G2610" s="1">
        <v>-2.0699999999999998</v>
      </c>
      <c r="H2610" s="1">
        <v>55.43</v>
      </c>
      <c r="I2610" s="1">
        <v>158.88999999999999</v>
      </c>
      <c r="J2610" s="52">
        <f t="shared" si="40"/>
        <v>4.6156250000000003E-2</v>
      </c>
    </row>
    <row r="2611" spans="1:10" x14ac:dyDescent="0.35">
      <c r="A2611" s="1" t="s">
        <v>15074</v>
      </c>
      <c r="B2611" s="1">
        <v>32.229999999999997</v>
      </c>
      <c r="C2611" s="1">
        <v>22.5</v>
      </c>
      <c r="D2611" s="1">
        <v>36.89</v>
      </c>
      <c r="E2611" s="1">
        <v>42.64</v>
      </c>
      <c r="F2611" s="1">
        <v>42.83</v>
      </c>
      <c r="G2611" s="1">
        <v>4.99</v>
      </c>
      <c r="H2611" s="1">
        <v>66.33</v>
      </c>
      <c r="I2611" s="1">
        <v>190.43</v>
      </c>
      <c r="J2611" s="52">
        <f t="shared" si="40"/>
        <v>5.4854999999999994E-2</v>
      </c>
    </row>
    <row r="2612" spans="1:10" x14ac:dyDescent="0.35">
      <c r="A2612" s="1" t="s">
        <v>15073</v>
      </c>
      <c r="B2612" s="1">
        <v>39.94</v>
      </c>
      <c r="C2612" s="1">
        <v>25.05</v>
      </c>
      <c r="D2612" s="1">
        <v>38.92</v>
      </c>
      <c r="E2612" s="1">
        <v>50.12</v>
      </c>
      <c r="F2612" s="1">
        <v>47.97</v>
      </c>
      <c r="G2612" s="1">
        <v>11.2</v>
      </c>
      <c r="H2612" s="1">
        <v>85.04</v>
      </c>
      <c r="I2612" s="1">
        <v>224.93</v>
      </c>
      <c r="J2612" s="52">
        <f t="shared" si="40"/>
        <v>6.5396250000000003E-2</v>
      </c>
    </row>
    <row r="2613" spans="1:10" x14ac:dyDescent="0.35">
      <c r="A2613" s="1" t="s">
        <v>15072</v>
      </c>
      <c r="B2613" s="1">
        <v>40.97</v>
      </c>
      <c r="C2613" s="1">
        <v>24.95</v>
      </c>
      <c r="D2613" s="1">
        <v>41.19</v>
      </c>
      <c r="E2613" s="1">
        <v>51.53</v>
      </c>
      <c r="F2613" s="1">
        <v>52.02</v>
      </c>
      <c r="G2613" s="1">
        <v>22</v>
      </c>
      <c r="H2613" s="1">
        <v>99.41</v>
      </c>
      <c r="I2613" s="1">
        <v>239.03</v>
      </c>
      <c r="J2613" s="52">
        <f t="shared" si="40"/>
        <v>7.1387500000000007E-2</v>
      </c>
    </row>
    <row r="2614" spans="1:10" x14ac:dyDescent="0.35">
      <c r="A2614" s="1" t="s">
        <v>15071</v>
      </c>
      <c r="B2614" s="1">
        <v>44.94</v>
      </c>
      <c r="C2614" s="1">
        <v>26.12</v>
      </c>
      <c r="D2614" s="1">
        <v>44.01</v>
      </c>
      <c r="E2614" s="1">
        <v>50.31</v>
      </c>
      <c r="F2614" s="1">
        <v>43.2</v>
      </c>
      <c r="G2614" s="1">
        <v>32</v>
      </c>
      <c r="H2614" s="1">
        <v>100</v>
      </c>
      <c r="I2614" s="1">
        <v>240.01</v>
      </c>
      <c r="J2614" s="52">
        <f t="shared" si="40"/>
        <v>7.2573749999999992E-2</v>
      </c>
    </row>
    <row r="2615" spans="1:10" x14ac:dyDescent="0.35">
      <c r="A2615" s="1" t="s">
        <v>15070</v>
      </c>
      <c r="B2615" s="1">
        <v>49.96</v>
      </c>
      <c r="C2615" s="1">
        <v>25</v>
      </c>
      <c r="D2615" s="1">
        <v>43.06</v>
      </c>
      <c r="E2615" s="1">
        <v>62.25</v>
      </c>
      <c r="F2615" s="1">
        <v>45.54</v>
      </c>
      <c r="G2615" s="1">
        <v>28</v>
      </c>
      <c r="H2615" s="1">
        <v>89.5</v>
      </c>
      <c r="I2615" s="1">
        <v>223.6</v>
      </c>
      <c r="J2615" s="52">
        <f t="shared" si="40"/>
        <v>7.0863749999999989E-2</v>
      </c>
    </row>
    <row r="2616" spans="1:10" x14ac:dyDescent="0.35">
      <c r="A2616" s="1" t="s">
        <v>15069</v>
      </c>
      <c r="B2616" s="1">
        <v>44</v>
      </c>
      <c r="C2616" s="1">
        <v>22.44</v>
      </c>
      <c r="D2616" s="1">
        <v>34.9</v>
      </c>
      <c r="E2616" s="1">
        <v>60</v>
      </c>
      <c r="F2616" s="1">
        <v>44.08</v>
      </c>
      <c r="G2616" s="1">
        <v>22.31</v>
      </c>
      <c r="H2616" s="1">
        <v>65.87</v>
      </c>
      <c r="I2616" s="1">
        <v>200</v>
      </c>
      <c r="J2616" s="52">
        <f t="shared" si="40"/>
        <v>6.1700000000000005E-2</v>
      </c>
    </row>
    <row r="2617" spans="1:10" x14ac:dyDescent="0.35">
      <c r="A2617" s="1" t="s">
        <v>15068</v>
      </c>
      <c r="B2617" s="1">
        <v>32.29</v>
      </c>
      <c r="C2617" s="1">
        <v>20.059999999999999</v>
      </c>
      <c r="D2617" s="1">
        <v>32</v>
      </c>
      <c r="E2617" s="1">
        <v>51.3</v>
      </c>
      <c r="F2617" s="1">
        <v>42.37</v>
      </c>
      <c r="G2617" s="1">
        <v>10.19</v>
      </c>
      <c r="H2617" s="1">
        <v>53.26</v>
      </c>
      <c r="I2617" s="1">
        <v>184.2</v>
      </c>
      <c r="J2617" s="52">
        <f t="shared" si="40"/>
        <v>5.3208749999999992E-2</v>
      </c>
    </row>
    <row r="2618" spans="1:10" x14ac:dyDescent="0.35">
      <c r="A2618" s="1" t="s">
        <v>15067</v>
      </c>
      <c r="B2618" s="1">
        <v>29.18</v>
      </c>
      <c r="C2618" s="1">
        <v>20.71</v>
      </c>
      <c r="D2618" s="1">
        <v>30</v>
      </c>
      <c r="E2618" s="1">
        <v>42.32</v>
      </c>
      <c r="F2618" s="1">
        <v>41.09</v>
      </c>
      <c r="G2618" s="1">
        <v>4.43</v>
      </c>
      <c r="H2618" s="1">
        <v>56.29</v>
      </c>
      <c r="I2618" s="1">
        <v>191</v>
      </c>
      <c r="J2618" s="52">
        <f t="shared" si="40"/>
        <v>5.18775E-2</v>
      </c>
    </row>
    <row r="2619" spans="1:10" x14ac:dyDescent="0.35">
      <c r="A2619" s="1" t="s">
        <v>15066</v>
      </c>
      <c r="B2619" s="1">
        <v>27.8</v>
      </c>
      <c r="C2619" s="1">
        <v>19.5</v>
      </c>
      <c r="D2619" s="1">
        <v>29.94</v>
      </c>
      <c r="E2619" s="1">
        <v>32.200000000000003</v>
      </c>
      <c r="F2619" s="1">
        <v>31.57</v>
      </c>
      <c r="G2619" s="1">
        <v>4.38</v>
      </c>
      <c r="H2619" s="1">
        <v>60.67</v>
      </c>
      <c r="I2619" s="1">
        <v>189.55</v>
      </c>
      <c r="J2619" s="52">
        <f t="shared" si="40"/>
        <v>4.9451250000000002E-2</v>
      </c>
    </row>
    <row r="2620" spans="1:10" x14ac:dyDescent="0.35">
      <c r="A2620" s="1" t="s">
        <v>15065</v>
      </c>
      <c r="B2620" s="1">
        <v>27.8</v>
      </c>
      <c r="C2620" s="1">
        <v>19.09</v>
      </c>
      <c r="D2620" s="1">
        <v>30</v>
      </c>
      <c r="E2620" s="1">
        <v>31.23</v>
      </c>
      <c r="F2620" s="1">
        <v>30</v>
      </c>
      <c r="G2620" s="1">
        <v>3.72</v>
      </c>
      <c r="H2620" s="1">
        <v>61.25</v>
      </c>
      <c r="I2620" s="1">
        <v>183.1</v>
      </c>
      <c r="J2620" s="52">
        <f t="shared" si="40"/>
        <v>4.8273749999999997E-2</v>
      </c>
    </row>
    <row r="2621" spans="1:10" x14ac:dyDescent="0.35">
      <c r="A2621" s="1" t="s">
        <v>15064</v>
      </c>
      <c r="B2621" s="1">
        <v>27.98</v>
      </c>
      <c r="C2621" s="1">
        <v>17.489999999999998</v>
      </c>
      <c r="D2621" s="1">
        <v>31.24</v>
      </c>
      <c r="E2621" s="1">
        <v>30.06</v>
      </c>
      <c r="F2621" s="1">
        <v>32.5</v>
      </c>
      <c r="G2621" s="1">
        <v>0.7</v>
      </c>
      <c r="H2621" s="1">
        <v>63.14</v>
      </c>
      <c r="I2621" s="1">
        <v>183.28</v>
      </c>
      <c r="J2621" s="52">
        <f t="shared" si="40"/>
        <v>4.8298750000000001E-2</v>
      </c>
    </row>
    <row r="2622" spans="1:10" x14ac:dyDescent="0.35">
      <c r="A2622" s="1" t="s">
        <v>15063</v>
      </c>
      <c r="B2622" s="1">
        <v>27.98</v>
      </c>
      <c r="C2622" s="1">
        <v>18.63</v>
      </c>
      <c r="D2622" s="1">
        <v>30</v>
      </c>
      <c r="E2622" s="1">
        <v>31.79</v>
      </c>
      <c r="F2622" s="1">
        <v>32.5</v>
      </c>
      <c r="G2622" s="1">
        <v>0.03</v>
      </c>
      <c r="H2622" s="1">
        <v>68.61</v>
      </c>
      <c r="I2622" s="1">
        <v>183.38</v>
      </c>
      <c r="J2622" s="52">
        <f t="shared" si="40"/>
        <v>4.9114999999999999E-2</v>
      </c>
    </row>
    <row r="2623" spans="1:10" x14ac:dyDescent="0.35">
      <c r="A2623" s="1" t="s">
        <v>15062</v>
      </c>
      <c r="B2623" s="1">
        <v>28.8</v>
      </c>
      <c r="C2623" s="1">
        <v>20</v>
      </c>
      <c r="D2623" s="1">
        <v>30.48</v>
      </c>
      <c r="E2623" s="1">
        <v>32.97</v>
      </c>
      <c r="F2623" s="1">
        <v>34.33</v>
      </c>
      <c r="G2623" s="1">
        <v>4.8</v>
      </c>
      <c r="H2623" s="1">
        <v>71.94</v>
      </c>
      <c r="I2623" s="1">
        <v>197.96</v>
      </c>
      <c r="J2623" s="52">
        <f t="shared" si="40"/>
        <v>5.2659999999999998E-2</v>
      </c>
    </row>
    <row r="2624" spans="1:10" x14ac:dyDescent="0.35">
      <c r="A2624" s="1" t="s">
        <v>15061</v>
      </c>
      <c r="B2624" s="1">
        <v>45.02</v>
      </c>
      <c r="C2624" s="1">
        <v>25.76</v>
      </c>
      <c r="D2624" s="1">
        <v>42.03</v>
      </c>
      <c r="E2624" s="1">
        <v>42.28</v>
      </c>
      <c r="F2624" s="1">
        <v>39.92</v>
      </c>
      <c r="G2624" s="1">
        <v>18</v>
      </c>
      <c r="H2624" s="1">
        <v>85.43</v>
      </c>
      <c r="I2624" s="1">
        <v>227.24</v>
      </c>
      <c r="J2624" s="52">
        <f t="shared" si="40"/>
        <v>6.5710000000000005E-2</v>
      </c>
    </row>
    <row r="2625" spans="1:10" x14ac:dyDescent="0.35">
      <c r="A2625" s="1" t="s">
        <v>15060</v>
      </c>
      <c r="B2625" s="1">
        <v>50.04</v>
      </c>
      <c r="C2625" s="1">
        <v>30.55</v>
      </c>
      <c r="D2625" s="1">
        <v>48.41</v>
      </c>
      <c r="E2625" s="1">
        <v>48.29</v>
      </c>
      <c r="F2625" s="1">
        <v>40.1</v>
      </c>
      <c r="G2625" s="1">
        <v>22.82</v>
      </c>
      <c r="H2625" s="1">
        <v>99.05</v>
      </c>
      <c r="I2625" s="1">
        <v>249.92</v>
      </c>
      <c r="J2625" s="52">
        <f t="shared" si="40"/>
        <v>7.3647499999999991E-2</v>
      </c>
    </row>
    <row r="2626" spans="1:10" x14ac:dyDescent="0.35">
      <c r="A2626" s="1" t="s">
        <v>15059</v>
      </c>
      <c r="B2626" s="1">
        <v>49</v>
      </c>
      <c r="C2626" s="1">
        <v>31.91</v>
      </c>
      <c r="D2626" s="1">
        <v>52</v>
      </c>
      <c r="E2626" s="1">
        <v>56.04</v>
      </c>
      <c r="F2626" s="1">
        <v>41.3</v>
      </c>
      <c r="G2626" s="1">
        <v>28.2</v>
      </c>
      <c r="H2626" s="1">
        <v>110.41</v>
      </c>
      <c r="I2626" s="1">
        <v>249.9</v>
      </c>
      <c r="J2626" s="52">
        <f t="shared" si="40"/>
        <v>7.7344999999999997E-2</v>
      </c>
    </row>
    <row r="2627" spans="1:10" x14ac:dyDescent="0.35">
      <c r="A2627" s="1" t="s">
        <v>15058</v>
      </c>
      <c r="B2627" s="1">
        <v>53.15</v>
      </c>
      <c r="C2627" s="1">
        <v>28.53</v>
      </c>
      <c r="D2627" s="1">
        <v>44</v>
      </c>
      <c r="E2627" s="1">
        <v>52.75</v>
      </c>
      <c r="F2627" s="1">
        <v>37.700000000000003</v>
      </c>
      <c r="G2627" s="1">
        <v>19.79</v>
      </c>
      <c r="H2627" s="1">
        <v>92</v>
      </c>
      <c r="I2627" s="1">
        <v>209.96</v>
      </c>
      <c r="J2627" s="52">
        <f t="shared" ref="J2627:J2690" si="41">(AVERAGE(B2627:I2627))/1000</f>
        <v>6.7235000000000003E-2</v>
      </c>
    </row>
    <row r="2628" spans="1:10" x14ac:dyDescent="0.35">
      <c r="A2628" s="1" t="s">
        <v>15057</v>
      </c>
      <c r="B2628" s="1">
        <v>45</v>
      </c>
      <c r="C2628" s="1">
        <v>30.73</v>
      </c>
      <c r="D2628" s="1">
        <v>33</v>
      </c>
      <c r="E2628" s="1">
        <v>43.99</v>
      </c>
      <c r="F2628" s="1">
        <v>31.03</v>
      </c>
      <c r="G2628" s="1">
        <v>11.72</v>
      </c>
      <c r="H2628" s="1">
        <v>55.43</v>
      </c>
      <c r="I2628" s="1">
        <v>193.5</v>
      </c>
      <c r="J2628" s="52">
        <f t="shared" si="41"/>
        <v>5.5549999999999995E-2</v>
      </c>
    </row>
    <row r="2629" spans="1:10" x14ac:dyDescent="0.35">
      <c r="A2629" s="1" t="s">
        <v>15056</v>
      </c>
      <c r="B2629" s="1">
        <v>44.94</v>
      </c>
      <c r="C2629" s="1">
        <v>27.41</v>
      </c>
      <c r="D2629" s="1">
        <v>32.1</v>
      </c>
      <c r="E2629" s="1">
        <v>43.95</v>
      </c>
      <c r="F2629" s="1">
        <v>28.38</v>
      </c>
      <c r="G2629" s="1">
        <v>5.59</v>
      </c>
      <c r="H2629" s="1">
        <v>49.16</v>
      </c>
      <c r="I2629" s="1">
        <v>185.71</v>
      </c>
      <c r="J2629" s="52">
        <f t="shared" si="41"/>
        <v>5.2155E-2</v>
      </c>
    </row>
    <row r="2630" spans="1:10" x14ac:dyDescent="0.35">
      <c r="A2630" s="1" t="s">
        <v>15055</v>
      </c>
      <c r="B2630" s="1">
        <v>46.29</v>
      </c>
      <c r="C2630" s="1">
        <v>22.41</v>
      </c>
      <c r="D2630" s="1">
        <v>32.4</v>
      </c>
      <c r="E2630" s="1">
        <v>40.630000000000003</v>
      </c>
      <c r="F2630" s="1">
        <v>26.91</v>
      </c>
      <c r="G2630" s="1">
        <v>4.8</v>
      </c>
      <c r="H2630" s="1">
        <v>50.69</v>
      </c>
      <c r="I2630" s="1">
        <v>157.5</v>
      </c>
      <c r="J2630" s="52">
        <f t="shared" si="41"/>
        <v>4.7703749999999996E-2</v>
      </c>
    </row>
    <row r="2631" spans="1:10" x14ac:dyDescent="0.35">
      <c r="A2631" s="1" t="s">
        <v>15054</v>
      </c>
      <c r="B2631" s="1">
        <v>44.45</v>
      </c>
      <c r="C2631" s="1">
        <v>22.27</v>
      </c>
      <c r="D2631" s="1">
        <v>32.4</v>
      </c>
      <c r="E2631" s="1">
        <v>38.24</v>
      </c>
      <c r="F2631" s="1">
        <v>22.8</v>
      </c>
      <c r="G2631" s="1">
        <v>2.36</v>
      </c>
      <c r="H2631" s="1">
        <v>52</v>
      </c>
      <c r="I2631" s="1">
        <v>156.75</v>
      </c>
      <c r="J2631" s="52">
        <f t="shared" si="41"/>
        <v>4.6408750000000006E-2</v>
      </c>
    </row>
    <row r="2632" spans="1:10" x14ac:dyDescent="0.35">
      <c r="A2632" s="1" t="s">
        <v>15053</v>
      </c>
      <c r="B2632" s="1">
        <v>43.9</v>
      </c>
      <c r="C2632" s="1">
        <v>22.1</v>
      </c>
      <c r="D2632" s="1">
        <v>30.34</v>
      </c>
      <c r="E2632" s="1">
        <v>37.4</v>
      </c>
      <c r="F2632" s="1">
        <v>21.03</v>
      </c>
      <c r="G2632" s="1">
        <v>-5</v>
      </c>
      <c r="H2632" s="1">
        <v>52</v>
      </c>
      <c r="I2632" s="1">
        <v>147.83000000000001</v>
      </c>
      <c r="J2632" s="52">
        <f t="shared" si="41"/>
        <v>4.3700000000000003E-2</v>
      </c>
    </row>
    <row r="2633" spans="1:10" x14ac:dyDescent="0.35">
      <c r="A2633" s="1" t="s">
        <v>15052</v>
      </c>
      <c r="B2633" s="1">
        <v>42.01</v>
      </c>
      <c r="C2633" s="1">
        <v>21.57</v>
      </c>
      <c r="D2633" s="1">
        <v>30.14</v>
      </c>
      <c r="E2633" s="1">
        <v>34.69</v>
      </c>
      <c r="F2633" s="1">
        <v>33.700000000000003</v>
      </c>
      <c r="G2633" s="1">
        <v>-13.02</v>
      </c>
      <c r="H2633" s="1">
        <v>51.6</v>
      </c>
      <c r="I2633" s="1">
        <v>168.82</v>
      </c>
      <c r="J2633" s="52">
        <f t="shared" si="41"/>
        <v>4.6188750000000001E-2</v>
      </c>
    </row>
    <row r="2634" spans="1:10" x14ac:dyDescent="0.35">
      <c r="A2634" s="1" t="s">
        <v>15051</v>
      </c>
      <c r="B2634" s="1">
        <v>39.25</v>
      </c>
      <c r="C2634" s="1">
        <v>21.59</v>
      </c>
      <c r="D2634" s="1">
        <v>30.86</v>
      </c>
      <c r="E2634" s="1">
        <v>37.4</v>
      </c>
      <c r="F2634" s="1">
        <v>39.159999999999997</v>
      </c>
      <c r="G2634" s="1">
        <v>-1</v>
      </c>
      <c r="H2634" s="1">
        <v>55</v>
      </c>
      <c r="I2634" s="1">
        <v>175.79</v>
      </c>
      <c r="J2634" s="52">
        <f t="shared" si="41"/>
        <v>4.9756249999999995E-2</v>
      </c>
    </row>
    <row r="2635" spans="1:10" x14ac:dyDescent="0.35">
      <c r="A2635" s="1" t="s">
        <v>15050</v>
      </c>
      <c r="B2635" s="1">
        <v>44</v>
      </c>
      <c r="C2635" s="1">
        <v>22.89</v>
      </c>
      <c r="D2635" s="1">
        <v>36.89</v>
      </c>
      <c r="E2635" s="1">
        <v>37.5</v>
      </c>
      <c r="F2635" s="1">
        <v>42.81</v>
      </c>
      <c r="G2635" s="1">
        <v>4.01</v>
      </c>
      <c r="H2635" s="1">
        <v>69.88</v>
      </c>
      <c r="I2635" s="1">
        <v>196.15</v>
      </c>
      <c r="J2635" s="52">
        <f t="shared" si="41"/>
        <v>5.6766249999999997E-2</v>
      </c>
    </row>
    <row r="2636" spans="1:10" x14ac:dyDescent="0.35">
      <c r="A2636" s="1" t="s">
        <v>15049</v>
      </c>
      <c r="B2636" s="1">
        <v>42.44</v>
      </c>
      <c r="C2636" s="1">
        <v>27.24</v>
      </c>
      <c r="D2636" s="1">
        <v>39.94</v>
      </c>
      <c r="E2636" s="1">
        <v>43.92</v>
      </c>
      <c r="F2636" s="1">
        <v>43.79</v>
      </c>
      <c r="G2636" s="1">
        <v>20.100000000000001</v>
      </c>
      <c r="H2636" s="1">
        <v>84.98</v>
      </c>
      <c r="I2636" s="1">
        <v>222.95</v>
      </c>
      <c r="J2636" s="52">
        <f t="shared" si="41"/>
        <v>6.5669999999999992E-2</v>
      </c>
    </row>
    <row r="2637" spans="1:10" x14ac:dyDescent="0.35">
      <c r="A2637" s="1" t="s">
        <v>15048</v>
      </c>
      <c r="B2637" s="1">
        <v>44.96</v>
      </c>
      <c r="C2637" s="1">
        <v>31.09</v>
      </c>
      <c r="D2637" s="1">
        <v>45.01</v>
      </c>
      <c r="E2637" s="1">
        <v>50.72</v>
      </c>
      <c r="F2637" s="1">
        <v>49.49</v>
      </c>
      <c r="G2637" s="1">
        <v>34.1</v>
      </c>
      <c r="H2637" s="1">
        <v>100</v>
      </c>
      <c r="I2637" s="1">
        <v>249</v>
      </c>
      <c r="J2637" s="52">
        <f t="shared" si="41"/>
        <v>7.5546249999999995E-2</v>
      </c>
    </row>
    <row r="2638" spans="1:10" x14ac:dyDescent="0.35">
      <c r="A2638" s="1" t="s">
        <v>15047</v>
      </c>
      <c r="B2638" s="1">
        <v>45.39</v>
      </c>
      <c r="C2638" s="1">
        <v>32.159999999999997</v>
      </c>
      <c r="D2638" s="1">
        <v>46.61</v>
      </c>
      <c r="E2638" s="1">
        <v>51.45</v>
      </c>
      <c r="F2638" s="1">
        <v>55.63</v>
      </c>
      <c r="G2638" s="1">
        <v>36.15</v>
      </c>
      <c r="H2638" s="1">
        <v>101.73</v>
      </c>
      <c r="I2638" s="1">
        <v>250</v>
      </c>
      <c r="J2638" s="52">
        <f t="shared" si="41"/>
        <v>7.739E-2</v>
      </c>
    </row>
    <row r="2639" spans="1:10" x14ac:dyDescent="0.35">
      <c r="A2639" s="1" t="s">
        <v>15046</v>
      </c>
      <c r="B2639" s="1">
        <v>45</v>
      </c>
      <c r="C2639" s="1">
        <v>30.66</v>
      </c>
      <c r="D2639" s="1">
        <v>41.73</v>
      </c>
      <c r="E2639" s="1">
        <v>47.4</v>
      </c>
      <c r="F2639" s="1">
        <v>43.41</v>
      </c>
      <c r="G2639" s="1">
        <v>37.74</v>
      </c>
      <c r="H2639" s="1">
        <v>93.92</v>
      </c>
      <c r="I2639" s="1">
        <v>239.18</v>
      </c>
      <c r="J2639" s="52">
        <f t="shared" si="41"/>
        <v>7.238E-2</v>
      </c>
    </row>
    <row r="2640" spans="1:10" x14ac:dyDescent="0.35">
      <c r="A2640" s="1" t="s">
        <v>15045</v>
      </c>
      <c r="B2640" s="1">
        <v>37.06</v>
      </c>
      <c r="C2640" s="1">
        <v>28.52</v>
      </c>
      <c r="D2640" s="1">
        <v>30</v>
      </c>
      <c r="E2640" s="1">
        <v>47.93</v>
      </c>
      <c r="F2640" s="1">
        <v>42.5</v>
      </c>
      <c r="G2640" s="1">
        <v>29</v>
      </c>
      <c r="H2640" s="1">
        <v>86.91</v>
      </c>
      <c r="I2640" s="1">
        <v>220.1</v>
      </c>
      <c r="J2640" s="52">
        <f t="shared" si="41"/>
        <v>6.5252499999999991E-2</v>
      </c>
    </row>
    <row r="2641" spans="1:10" x14ac:dyDescent="0.35">
      <c r="A2641" s="1" t="s">
        <v>15044</v>
      </c>
      <c r="B2641" s="1">
        <v>31.34</v>
      </c>
      <c r="C2641" s="1">
        <v>24.5</v>
      </c>
      <c r="D2641" s="1">
        <v>30.93</v>
      </c>
      <c r="E2641" s="1">
        <v>43.63</v>
      </c>
      <c r="F2641" s="1">
        <v>41.37</v>
      </c>
      <c r="G2641" s="1">
        <v>17.579999999999998</v>
      </c>
      <c r="H2641" s="1">
        <v>75</v>
      </c>
      <c r="I2641" s="1">
        <v>201.97</v>
      </c>
      <c r="J2641" s="52">
        <f t="shared" si="41"/>
        <v>5.8290000000000008E-2</v>
      </c>
    </row>
    <row r="2642" spans="1:10" x14ac:dyDescent="0.35">
      <c r="A2642" s="1" t="s">
        <v>15043</v>
      </c>
      <c r="B2642" s="1">
        <v>30.17</v>
      </c>
      <c r="C2642" s="1">
        <v>22.51</v>
      </c>
      <c r="D2642" s="1">
        <v>29.3</v>
      </c>
      <c r="E2642" s="1">
        <v>52</v>
      </c>
      <c r="F2642" s="1">
        <v>36.950000000000003</v>
      </c>
      <c r="G2642" s="1">
        <v>9.94</v>
      </c>
      <c r="H2642" s="1">
        <v>64.72</v>
      </c>
      <c r="I2642" s="1">
        <v>188.55</v>
      </c>
      <c r="J2642" s="52">
        <f t="shared" si="41"/>
        <v>5.4267499999999996E-2</v>
      </c>
    </row>
    <row r="2643" spans="1:10" x14ac:dyDescent="0.35">
      <c r="A2643" s="1" t="s">
        <v>15042</v>
      </c>
      <c r="B2643" s="1">
        <v>29.78</v>
      </c>
      <c r="C2643" s="1">
        <v>20.5</v>
      </c>
      <c r="D2643" s="1">
        <v>29.3</v>
      </c>
      <c r="E2643" s="1">
        <v>30.07</v>
      </c>
      <c r="F2643" s="1">
        <v>34.020000000000003</v>
      </c>
      <c r="G2643" s="1">
        <v>4.4400000000000004</v>
      </c>
      <c r="H2643" s="1">
        <v>57.33</v>
      </c>
      <c r="I2643" s="1">
        <v>179.92</v>
      </c>
      <c r="J2643" s="52">
        <f t="shared" si="41"/>
        <v>4.8170000000000004E-2</v>
      </c>
    </row>
    <row r="2644" spans="1:10" x14ac:dyDescent="0.35">
      <c r="A2644" s="1" t="s">
        <v>15041</v>
      </c>
      <c r="B2644" s="1">
        <v>29.78</v>
      </c>
      <c r="C2644" s="1">
        <v>19.93</v>
      </c>
      <c r="D2644" s="1">
        <v>30</v>
      </c>
      <c r="E2644" s="1">
        <v>27.59</v>
      </c>
      <c r="F2644" s="1">
        <v>33</v>
      </c>
      <c r="G2644" s="1">
        <v>3.94</v>
      </c>
      <c r="H2644" s="1">
        <v>55.41</v>
      </c>
      <c r="I2644" s="1">
        <v>181.08</v>
      </c>
      <c r="J2644" s="52">
        <f t="shared" si="41"/>
        <v>4.7591250000000002E-2</v>
      </c>
    </row>
    <row r="2645" spans="1:10" x14ac:dyDescent="0.35">
      <c r="A2645" s="1" t="s">
        <v>15040</v>
      </c>
      <c r="B2645" s="1">
        <v>29.78</v>
      </c>
      <c r="C2645" s="1">
        <v>19.579999999999998</v>
      </c>
      <c r="D2645" s="1">
        <v>29.3</v>
      </c>
      <c r="E2645" s="1">
        <v>35.200000000000003</v>
      </c>
      <c r="F2645" s="1">
        <v>35.700000000000003</v>
      </c>
      <c r="G2645" s="1">
        <v>4.0599999999999996</v>
      </c>
      <c r="H2645" s="1">
        <v>57.07</v>
      </c>
      <c r="I2645" s="1">
        <v>178.92</v>
      </c>
      <c r="J2645" s="52">
        <f t="shared" si="41"/>
        <v>4.8701250000000001E-2</v>
      </c>
    </row>
    <row r="2646" spans="1:10" x14ac:dyDescent="0.35">
      <c r="A2646" s="1" t="s">
        <v>15039</v>
      </c>
      <c r="B2646" s="1">
        <v>29.78</v>
      </c>
      <c r="C2646" s="1">
        <v>19.84</v>
      </c>
      <c r="D2646" s="1">
        <v>29.75</v>
      </c>
      <c r="E2646" s="1">
        <v>39.880000000000003</v>
      </c>
      <c r="F2646" s="1">
        <v>38.47</v>
      </c>
      <c r="G2646" s="1">
        <v>3.93</v>
      </c>
      <c r="H2646" s="1">
        <v>59.08</v>
      </c>
      <c r="I2646" s="1">
        <v>180.5</v>
      </c>
      <c r="J2646" s="52">
        <f t="shared" si="41"/>
        <v>5.0153750000000004E-2</v>
      </c>
    </row>
    <row r="2647" spans="1:10" x14ac:dyDescent="0.35">
      <c r="A2647" s="1" t="s">
        <v>15038</v>
      </c>
      <c r="B2647" s="1">
        <v>29.95</v>
      </c>
      <c r="C2647" s="1">
        <v>21.11</v>
      </c>
      <c r="D2647" s="1">
        <v>29.29</v>
      </c>
      <c r="E2647" s="1">
        <v>35.299999999999997</v>
      </c>
      <c r="F2647" s="1">
        <v>40.4</v>
      </c>
      <c r="G2647" s="1">
        <v>4.7300000000000004</v>
      </c>
      <c r="H2647" s="1">
        <v>62</v>
      </c>
      <c r="I2647" s="1">
        <v>199.92</v>
      </c>
      <c r="J2647" s="52">
        <f t="shared" si="41"/>
        <v>5.2837499999999989E-2</v>
      </c>
    </row>
    <row r="2648" spans="1:10" x14ac:dyDescent="0.35">
      <c r="A2648" s="1" t="s">
        <v>15037</v>
      </c>
      <c r="B2648" s="1">
        <v>40.57</v>
      </c>
      <c r="C2648" s="1">
        <v>29.1</v>
      </c>
      <c r="D2648" s="1">
        <v>37.74</v>
      </c>
      <c r="E2648" s="1">
        <v>46.34</v>
      </c>
      <c r="F2648" s="1">
        <v>35.700000000000003</v>
      </c>
      <c r="G2648" s="1">
        <v>10.09</v>
      </c>
      <c r="H2648" s="1">
        <v>81.010000000000005</v>
      </c>
      <c r="I2648" s="1">
        <v>229.76</v>
      </c>
      <c r="J2648" s="52">
        <f t="shared" si="41"/>
        <v>6.3788750000000005E-2</v>
      </c>
    </row>
    <row r="2649" spans="1:10" x14ac:dyDescent="0.35">
      <c r="A2649" s="1" t="s">
        <v>15036</v>
      </c>
      <c r="B2649" s="1">
        <v>46.92</v>
      </c>
      <c r="C2649" s="1">
        <v>34.58</v>
      </c>
      <c r="D2649" s="1">
        <v>42.5</v>
      </c>
      <c r="E2649" s="1">
        <v>49.24</v>
      </c>
      <c r="F2649" s="1">
        <v>36.96</v>
      </c>
      <c r="G2649" s="1">
        <v>17.579999999999998</v>
      </c>
      <c r="H2649" s="1">
        <v>87.61</v>
      </c>
      <c r="I2649" s="1">
        <v>256.02</v>
      </c>
      <c r="J2649" s="52">
        <f t="shared" si="41"/>
        <v>7.1426250000000011E-2</v>
      </c>
    </row>
    <row r="2650" spans="1:10" x14ac:dyDescent="0.35">
      <c r="A2650" s="1" t="s">
        <v>15035</v>
      </c>
      <c r="B2650" s="1">
        <v>53.98</v>
      </c>
      <c r="C2650" s="1">
        <v>35.380000000000003</v>
      </c>
      <c r="D2650" s="1">
        <v>52.67</v>
      </c>
      <c r="E2650" s="1">
        <v>48.82</v>
      </c>
      <c r="F2650" s="1">
        <v>34</v>
      </c>
      <c r="G2650" s="1">
        <v>18.940000000000001</v>
      </c>
      <c r="H2650" s="1">
        <v>63.6</v>
      </c>
      <c r="I2650" s="1">
        <v>256.25</v>
      </c>
      <c r="J2650" s="52">
        <f t="shared" si="41"/>
        <v>7.0455000000000004E-2</v>
      </c>
    </row>
    <row r="2651" spans="1:10" x14ac:dyDescent="0.35">
      <c r="A2651" s="1" t="s">
        <v>15034</v>
      </c>
      <c r="B2651" s="1">
        <v>59.96</v>
      </c>
      <c r="C2651" s="1">
        <v>32.92</v>
      </c>
      <c r="D2651" s="1">
        <v>54</v>
      </c>
      <c r="E2651" s="1">
        <v>40</v>
      </c>
      <c r="F2651" s="1">
        <v>32.229999999999997</v>
      </c>
      <c r="G2651" s="1">
        <v>10.32</v>
      </c>
      <c r="H2651" s="1">
        <v>49.14</v>
      </c>
      <c r="I2651" s="1">
        <v>232.26</v>
      </c>
      <c r="J2651" s="52">
        <f t="shared" si="41"/>
        <v>6.3853750000000001E-2</v>
      </c>
    </row>
    <row r="2652" spans="1:10" x14ac:dyDescent="0.35">
      <c r="A2652" s="1" t="s">
        <v>15033</v>
      </c>
      <c r="B2652" s="1">
        <v>50.13</v>
      </c>
      <c r="C2652" s="1">
        <v>29.44</v>
      </c>
      <c r="D2652" s="1">
        <v>42.5</v>
      </c>
      <c r="E2652" s="1">
        <v>31.4</v>
      </c>
      <c r="F2652" s="1">
        <v>29.1</v>
      </c>
      <c r="G2652" s="1">
        <v>5.55</v>
      </c>
      <c r="H2652" s="1">
        <v>48.24</v>
      </c>
      <c r="I2652" s="1">
        <v>207.93</v>
      </c>
      <c r="J2652" s="52">
        <f t="shared" si="41"/>
        <v>5.5536250000000002E-2</v>
      </c>
    </row>
    <row r="2653" spans="1:10" x14ac:dyDescent="0.35">
      <c r="A2653" s="1" t="s">
        <v>15032</v>
      </c>
      <c r="B2653" s="1">
        <v>50.25</v>
      </c>
      <c r="C2653" s="1">
        <v>31.14</v>
      </c>
      <c r="D2653" s="1">
        <v>39</v>
      </c>
      <c r="E2653" s="1">
        <v>27.4</v>
      </c>
      <c r="F2653" s="1">
        <v>29.05</v>
      </c>
      <c r="G2653" s="1">
        <v>0</v>
      </c>
      <c r="H2653" s="1">
        <v>52.74</v>
      </c>
      <c r="I2653" s="1">
        <v>189.9</v>
      </c>
      <c r="J2653" s="52">
        <f t="shared" si="41"/>
        <v>5.2435000000000002E-2</v>
      </c>
    </row>
    <row r="2654" spans="1:10" x14ac:dyDescent="0.35">
      <c r="A2654" s="1" t="s">
        <v>15031</v>
      </c>
      <c r="B2654" s="1">
        <v>44.94</v>
      </c>
      <c r="C2654" s="1">
        <v>25</v>
      </c>
      <c r="D2654" s="1">
        <v>32.4</v>
      </c>
      <c r="E2654" s="1">
        <v>33</v>
      </c>
      <c r="F2654" s="1">
        <v>27.47</v>
      </c>
      <c r="G2654" s="1">
        <v>0.01</v>
      </c>
      <c r="H2654" s="1">
        <v>42.92</v>
      </c>
      <c r="I2654" s="1">
        <v>176.23</v>
      </c>
      <c r="J2654" s="52">
        <f t="shared" si="41"/>
        <v>4.7746250000000004E-2</v>
      </c>
    </row>
    <row r="2655" spans="1:10" x14ac:dyDescent="0.35">
      <c r="A2655" s="1" t="s">
        <v>15030</v>
      </c>
      <c r="B2655" s="1">
        <v>43.37</v>
      </c>
      <c r="C2655" s="1">
        <v>23.43</v>
      </c>
      <c r="D2655" s="1">
        <v>34.9</v>
      </c>
      <c r="E2655" s="1">
        <v>31.1</v>
      </c>
      <c r="F2655" s="1">
        <v>10</v>
      </c>
      <c r="G2655" s="1">
        <v>-0.98</v>
      </c>
      <c r="H2655" s="1">
        <v>39</v>
      </c>
      <c r="I2655" s="1">
        <v>167.3</v>
      </c>
      <c r="J2655" s="52">
        <f t="shared" si="41"/>
        <v>4.3514999999999998E-2</v>
      </c>
    </row>
    <row r="2656" spans="1:10" x14ac:dyDescent="0.35">
      <c r="A2656" s="1" t="s">
        <v>15029</v>
      </c>
      <c r="B2656" s="1">
        <v>43.73</v>
      </c>
      <c r="C2656" s="1">
        <v>23.47</v>
      </c>
      <c r="D2656" s="1">
        <v>35</v>
      </c>
      <c r="E2656" s="1">
        <v>26.15</v>
      </c>
      <c r="F2656" s="1">
        <v>6.27</v>
      </c>
      <c r="G2656" s="1">
        <v>-4.01</v>
      </c>
      <c r="H2656" s="1">
        <v>36.979999999999997</v>
      </c>
      <c r="I2656" s="1">
        <v>157.47999999999999</v>
      </c>
      <c r="J2656" s="52">
        <f t="shared" si="41"/>
        <v>4.0633749999999996E-2</v>
      </c>
    </row>
    <row r="2657" spans="1:10" x14ac:dyDescent="0.35">
      <c r="A2657" s="1" t="s">
        <v>15028</v>
      </c>
      <c r="B2657" s="1">
        <v>41.16</v>
      </c>
      <c r="C2657" s="1">
        <v>23.93</v>
      </c>
      <c r="D2657" s="1">
        <v>29.9</v>
      </c>
      <c r="E2657" s="1">
        <v>26.51</v>
      </c>
      <c r="F2657" s="1">
        <v>9.6999999999999993</v>
      </c>
      <c r="G2657" s="1">
        <v>-8.5</v>
      </c>
      <c r="H2657" s="1">
        <v>35.28</v>
      </c>
      <c r="I2657" s="1">
        <v>163.96</v>
      </c>
      <c r="J2657" s="52">
        <f t="shared" si="41"/>
        <v>4.0242500000000007E-2</v>
      </c>
    </row>
    <row r="2658" spans="1:10" x14ac:dyDescent="0.35">
      <c r="A2658" s="1" t="s">
        <v>15027</v>
      </c>
      <c r="B2658" s="1">
        <v>39.299999999999997</v>
      </c>
      <c r="C2658" s="1">
        <v>23.95</v>
      </c>
      <c r="D2658" s="1">
        <v>29.75</v>
      </c>
      <c r="E2658" s="1">
        <v>27.34</v>
      </c>
      <c r="F2658" s="1">
        <v>22.4</v>
      </c>
      <c r="G2658" s="1">
        <v>-0.09</v>
      </c>
      <c r="H2658" s="1">
        <v>32.78</v>
      </c>
      <c r="I2658" s="1">
        <v>172.01</v>
      </c>
      <c r="J2658" s="52">
        <f t="shared" si="41"/>
        <v>4.3429999999999996E-2</v>
      </c>
    </row>
    <row r="2659" spans="1:10" x14ac:dyDescent="0.35">
      <c r="A2659" s="1" t="s">
        <v>15026</v>
      </c>
      <c r="B2659" s="1">
        <v>50</v>
      </c>
      <c r="C2659" s="1">
        <v>27.61</v>
      </c>
      <c r="D2659" s="1">
        <v>30</v>
      </c>
      <c r="E2659" s="1">
        <v>31.89</v>
      </c>
      <c r="F2659" s="1">
        <v>38.99</v>
      </c>
      <c r="G2659" s="1">
        <v>4.6100000000000003</v>
      </c>
      <c r="H2659" s="1">
        <v>42.06</v>
      </c>
      <c r="I2659" s="1">
        <v>185.34</v>
      </c>
      <c r="J2659" s="52">
        <f t="shared" si="41"/>
        <v>5.1312499999999997E-2</v>
      </c>
    </row>
    <row r="2660" spans="1:10" x14ac:dyDescent="0.35">
      <c r="A2660" s="1" t="s">
        <v>15025</v>
      </c>
      <c r="B2660" s="1">
        <v>45.39</v>
      </c>
      <c r="C2660" s="1">
        <v>30.74</v>
      </c>
      <c r="D2660" s="1">
        <v>30</v>
      </c>
      <c r="E2660" s="1">
        <v>44.29</v>
      </c>
      <c r="F2660" s="1">
        <v>45.27</v>
      </c>
      <c r="G2660" s="1">
        <v>22.21</v>
      </c>
      <c r="H2660" s="1">
        <v>48.24</v>
      </c>
      <c r="I2660" s="1">
        <v>204.96</v>
      </c>
      <c r="J2660" s="52">
        <f t="shared" si="41"/>
        <v>5.8887500000000002E-2</v>
      </c>
    </row>
    <row r="2661" spans="1:10" x14ac:dyDescent="0.35">
      <c r="A2661" s="1" t="s">
        <v>15024</v>
      </c>
      <c r="B2661" s="1">
        <v>42.44</v>
      </c>
      <c r="C2661" s="1">
        <v>32.33</v>
      </c>
      <c r="D2661" s="1">
        <v>31.02</v>
      </c>
      <c r="E2661" s="1">
        <v>41.24</v>
      </c>
      <c r="F2661" s="1">
        <v>49.8</v>
      </c>
      <c r="G2661" s="1">
        <v>26</v>
      </c>
      <c r="H2661" s="1">
        <v>72.900000000000006</v>
      </c>
      <c r="I2661" s="1">
        <v>220.62</v>
      </c>
      <c r="J2661" s="52">
        <f t="shared" si="41"/>
        <v>6.4543749999999997E-2</v>
      </c>
    </row>
    <row r="2662" spans="1:10" x14ac:dyDescent="0.35">
      <c r="A2662" s="1" t="s">
        <v>15023</v>
      </c>
      <c r="B2662" s="1">
        <v>43.34</v>
      </c>
      <c r="C2662" s="1">
        <v>32.340000000000003</v>
      </c>
      <c r="D2662" s="1">
        <v>30.64</v>
      </c>
      <c r="E2662" s="1">
        <v>50</v>
      </c>
      <c r="F2662" s="1">
        <v>46.08</v>
      </c>
      <c r="G2662" s="1">
        <v>35.869999999999997</v>
      </c>
      <c r="H2662" s="1">
        <v>78.02</v>
      </c>
      <c r="I2662" s="1">
        <v>223.61</v>
      </c>
      <c r="J2662" s="52">
        <f t="shared" si="41"/>
        <v>6.7487499999999992E-2</v>
      </c>
    </row>
    <row r="2663" spans="1:10" x14ac:dyDescent="0.35">
      <c r="A2663" s="1" t="s">
        <v>15022</v>
      </c>
      <c r="B2663" s="1">
        <v>45.39</v>
      </c>
      <c r="C2663" s="1">
        <v>32.020000000000003</v>
      </c>
      <c r="D2663" s="1">
        <v>30.8</v>
      </c>
      <c r="E2663" s="1">
        <v>47.99</v>
      </c>
      <c r="F2663" s="1">
        <v>44.16</v>
      </c>
      <c r="G2663" s="1">
        <v>37.06</v>
      </c>
      <c r="H2663" s="1">
        <v>69.900000000000006</v>
      </c>
      <c r="I2663" s="1">
        <v>220.44</v>
      </c>
      <c r="J2663" s="52">
        <f t="shared" si="41"/>
        <v>6.5970000000000001E-2</v>
      </c>
    </row>
    <row r="2664" spans="1:10" x14ac:dyDescent="0.35">
      <c r="A2664" s="1" t="s">
        <v>15021</v>
      </c>
      <c r="B2664" s="1">
        <v>45</v>
      </c>
      <c r="C2664" s="1">
        <v>29.19</v>
      </c>
      <c r="D2664" s="1">
        <v>32</v>
      </c>
      <c r="E2664" s="1">
        <v>36.07</v>
      </c>
      <c r="F2664" s="1">
        <v>41.38</v>
      </c>
      <c r="G2664" s="1">
        <v>32.31</v>
      </c>
      <c r="H2664" s="1">
        <v>62.35</v>
      </c>
      <c r="I2664" s="1">
        <v>199.71</v>
      </c>
      <c r="J2664" s="52">
        <f t="shared" si="41"/>
        <v>5.9751249999999999E-2</v>
      </c>
    </row>
    <row r="2665" spans="1:10" x14ac:dyDescent="0.35">
      <c r="A2665" s="1" t="s">
        <v>15020</v>
      </c>
      <c r="B2665" s="1">
        <v>34.99</v>
      </c>
      <c r="C2665" s="1">
        <v>25</v>
      </c>
      <c r="D2665" s="1">
        <v>35.1</v>
      </c>
      <c r="E2665" s="1">
        <v>35</v>
      </c>
      <c r="F2665" s="1">
        <v>38.340000000000003</v>
      </c>
      <c r="G2665" s="1">
        <v>17.190000000000001</v>
      </c>
      <c r="H2665" s="1">
        <v>50.49</v>
      </c>
      <c r="I2665" s="1">
        <v>193.4</v>
      </c>
      <c r="J2665" s="52">
        <f t="shared" si="41"/>
        <v>5.368875E-2</v>
      </c>
    </row>
    <row r="2666" spans="1:10" x14ac:dyDescent="0.35">
      <c r="A2666" s="1" t="s">
        <v>15019</v>
      </c>
      <c r="B2666" s="1">
        <v>31.95</v>
      </c>
      <c r="C2666" s="1">
        <v>21.95</v>
      </c>
      <c r="D2666" s="1">
        <v>39.9</v>
      </c>
      <c r="E2666" s="1">
        <v>29.02</v>
      </c>
      <c r="F2666" s="1">
        <v>27.79</v>
      </c>
      <c r="G2666" s="1">
        <v>5.66</v>
      </c>
      <c r="H2666" s="1">
        <v>49.9</v>
      </c>
      <c r="I2666" s="1">
        <v>206</v>
      </c>
      <c r="J2666" s="52">
        <f t="shared" si="41"/>
        <v>5.1521249999999998E-2</v>
      </c>
    </row>
    <row r="2667" spans="1:10" x14ac:dyDescent="0.35">
      <c r="A2667" s="1" t="s">
        <v>15018</v>
      </c>
      <c r="B2667" s="1">
        <v>30.59</v>
      </c>
      <c r="C2667" s="1">
        <v>20.7</v>
      </c>
      <c r="D2667" s="1">
        <v>29.65</v>
      </c>
      <c r="E2667" s="1">
        <v>19.37</v>
      </c>
      <c r="F2667" s="1">
        <v>19.18</v>
      </c>
      <c r="G2667" s="1">
        <v>4.3499999999999996</v>
      </c>
      <c r="H2667" s="1">
        <v>50.82</v>
      </c>
      <c r="I2667" s="1">
        <v>187.18</v>
      </c>
      <c r="J2667" s="52">
        <f t="shared" si="41"/>
        <v>4.5230000000000006E-2</v>
      </c>
    </row>
    <row r="2668" spans="1:10" x14ac:dyDescent="0.35">
      <c r="A2668" s="1" t="s">
        <v>15017</v>
      </c>
      <c r="B2668" s="1">
        <v>29.5</v>
      </c>
      <c r="C2668" s="1">
        <v>19.59</v>
      </c>
      <c r="D2668" s="1">
        <v>29.38</v>
      </c>
      <c r="E2668" s="1">
        <v>18.670000000000002</v>
      </c>
      <c r="F2668" s="1">
        <v>13</v>
      </c>
      <c r="G2668" s="1">
        <v>3.73</v>
      </c>
      <c r="H2668" s="1">
        <v>50</v>
      </c>
      <c r="I2668" s="1">
        <v>187.01</v>
      </c>
      <c r="J2668" s="52">
        <f t="shared" si="41"/>
        <v>4.3859999999999996E-2</v>
      </c>
    </row>
    <row r="2669" spans="1:10" x14ac:dyDescent="0.35">
      <c r="A2669" s="1" t="s">
        <v>15016</v>
      </c>
      <c r="B2669" s="1">
        <v>29.1</v>
      </c>
      <c r="C2669" s="1">
        <v>19.32</v>
      </c>
      <c r="D2669" s="1">
        <v>29.45</v>
      </c>
      <c r="E2669" s="1">
        <v>15.96</v>
      </c>
      <c r="F2669" s="1">
        <v>10.01</v>
      </c>
      <c r="G2669" s="1">
        <v>4.42</v>
      </c>
      <c r="H2669" s="1">
        <v>49.87</v>
      </c>
      <c r="I2669" s="1">
        <v>179.41</v>
      </c>
      <c r="J2669" s="52">
        <f t="shared" si="41"/>
        <v>4.2192500000000001E-2</v>
      </c>
    </row>
    <row r="2670" spans="1:10" x14ac:dyDescent="0.35">
      <c r="A2670" s="1" t="s">
        <v>15015</v>
      </c>
      <c r="B2670" s="1">
        <v>28.26</v>
      </c>
      <c r="C2670" s="1">
        <v>19.850000000000001</v>
      </c>
      <c r="D2670" s="1">
        <v>29.35</v>
      </c>
      <c r="E2670" s="1">
        <v>21.36</v>
      </c>
      <c r="F2670" s="1">
        <v>27.7</v>
      </c>
      <c r="G2670" s="1">
        <v>4.57</v>
      </c>
      <c r="H2670" s="1">
        <v>51.6</v>
      </c>
      <c r="I2670" s="1">
        <v>176.09</v>
      </c>
      <c r="J2670" s="52">
        <f t="shared" si="41"/>
        <v>4.4847499999999998E-2</v>
      </c>
    </row>
    <row r="2671" spans="1:10" x14ac:dyDescent="0.35">
      <c r="A2671" s="1" t="s">
        <v>15014</v>
      </c>
      <c r="B2671" s="1">
        <v>28.5</v>
      </c>
      <c r="C2671" s="1">
        <v>22.94</v>
      </c>
      <c r="D2671" s="1">
        <v>29.21</v>
      </c>
      <c r="E2671" s="1">
        <v>18.399999999999999</v>
      </c>
      <c r="F2671" s="1">
        <v>23.36</v>
      </c>
      <c r="G2671" s="1">
        <v>6</v>
      </c>
      <c r="H2671" s="1">
        <v>50</v>
      </c>
      <c r="I2671" s="1">
        <v>189.58</v>
      </c>
      <c r="J2671" s="52">
        <f t="shared" si="41"/>
        <v>4.5998749999999998E-2</v>
      </c>
    </row>
    <row r="2672" spans="1:10" x14ac:dyDescent="0.35">
      <c r="A2672" s="1" t="s">
        <v>15013</v>
      </c>
      <c r="B2672" s="1">
        <v>34.01</v>
      </c>
      <c r="C2672" s="1">
        <v>28</v>
      </c>
      <c r="D2672" s="1">
        <v>28.8</v>
      </c>
      <c r="E2672" s="1">
        <v>22.15</v>
      </c>
      <c r="F2672" s="1">
        <v>27</v>
      </c>
      <c r="G2672" s="1">
        <v>14.58</v>
      </c>
      <c r="H2672" s="1">
        <v>66.73</v>
      </c>
      <c r="I2672" s="1">
        <v>218.07</v>
      </c>
      <c r="J2672" s="52">
        <f t="shared" si="41"/>
        <v>5.4917500000000001E-2</v>
      </c>
    </row>
    <row r="2673" spans="1:10" x14ac:dyDescent="0.35">
      <c r="A2673" s="1" t="s">
        <v>15012</v>
      </c>
      <c r="B2673" s="1">
        <v>45.97</v>
      </c>
      <c r="C2673" s="1">
        <v>33.14</v>
      </c>
      <c r="D2673" s="1">
        <v>28.89</v>
      </c>
      <c r="E2673" s="1">
        <v>23.27</v>
      </c>
      <c r="F2673" s="1">
        <v>32</v>
      </c>
      <c r="G2673" s="1">
        <v>31</v>
      </c>
      <c r="H2673" s="1">
        <v>82.57</v>
      </c>
      <c r="I2673" s="1">
        <v>239.95</v>
      </c>
      <c r="J2673" s="52">
        <f t="shared" si="41"/>
        <v>6.4598749999999996E-2</v>
      </c>
    </row>
    <row r="2674" spans="1:10" x14ac:dyDescent="0.35">
      <c r="A2674" s="1" t="s">
        <v>15011</v>
      </c>
      <c r="B2674" s="1">
        <v>50.39</v>
      </c>
      <c r="C2674" s="1">
        <v>34.61</v>
      </c>
      <c r="D2674" s="1">
        <v>34</v>
      </c>
      <c r="E2674" s="1">
        <v>23.65</v>
      </c>
      <c r="F2674" s="1">
        <v>24.9</v>
      </c>
      <c r="G2674" s="1">
        <v>33.520000000000003</v>
      </c>
      <c r="H2674" s="1">
        <v>80.400000000000006</v>
      </c>
      <c r="I2674" s="1">
        <v>244.1</v>
      </c>
      <c r="J2674" s="52">
        <f t="shared" si="41"/>
        <v>6.5696250000000012E-2</v>
      </c>
    </row>
    <row r="2675" spans="1:10" x14ac:dyDescent="0.35">
      <c r="A2675" s="1" t="s">
        <v>15010</v>
      </c>
      <c r="B2675" s="1">
        <v>64.989999999999995</v>
      </c>
      <c r="C2675" s="1">
        <v>32.44</v>
      </c>
      <c r="D2675" s="1">
        <v>32.4</v>
      </c>
      <c r="E2675" s="1">
        <v>15.96</v>
      </c>
      <c r="F2675" s="1">
        <v>27.7</v>
      </c>
      <c r="G2675" s="1">
        <v>10.57</v>
      </c>
      <c r="H2675" s="1">
        <v>54.3</v>
      </c>
      <c r="I2675" s="1">
        <v>221.05</v>
      </c>
      <c r="J2675" s="52">
        <f t="shared" si="41"/>
        <v>5.7426249999999998E-2</v>
      </c>
    </row>
    <row r="2676" spans="1:10" x14ac:dyDescent="0.35">
      <c r="A2676" s="1" t="s">
        <v>15009</v>
      </c>
      <c r="B2676" s="1">
        <v>70</v>
      </c>
      <c r="C2676" s="1">
        <v>32.44</v>
      </c>
      <c r="D2676" s="1">
        <v>30.1</v>
      </c>
      <c r="E2676" s="1">
        <v>15.68</v>
      </c>
      <c r="F2676" s="1">
        <v>44.9</v>
      </c>
      <c r="G2676" s="1">
        <v>6.77</v>
      </c>
      <c r="H2676" s="1">
        <v>64.180000000000007</v>
      </c>
      <c r="I2676" s="1">
        <v>196.56</v>
      </c>
      <c r="J2676" s="52">
        <f t="shared" si="41"/>
        <v>5.7578750000000005E-2</v>
      </c>
    </row>
    <row r="2677" spans="1:10" x14ac:dyDescent="0.35">
      <c r="A2677" s="1" t="s">
        <v>15008</v>
      </c>
      <c r="B2677" s="1">
        <v>55</v>
      </c>
      <c r="C2677" s="1">
        <v>32.26</v>
      </c>
      <c r="D2677" s="1">
        <v>29.67</v>
      </c>
      <c r="E2677" s="1">
        <v>13.99</v>
      </c>
      <c r="F2677" s="1">
        <v>54.97</v>
      </c>
      <c r="G2677" s="1">
        <v>6.1</v>
      </c>
      <c r="H2677" s="1">
        <v>48.48</v>
      </c>
      <c r="I2677" s="1">
        <v>157.41</v>
      </c>
      <c r="J2677" s="52">
        <f t="shared" si="41"/>
        <v>4.9735000000000001E-2</v>
      </c>
    </row>
    <row r="2678" spans="1:10" x14ac:dyDescent="0.35">
      <c r="A2678" s="1" t="s">
        <v>15007</v>
      </c>
      <c r="B2678" s="1">
        <v>48.74</v>
      </c>
      <c r="C2678" s="1">
        <v>29.5</v>
      </c>
      <c r="D2678" s="1">
        <v>29.53</v>
      </c>
      <c r="E2678" s="1">
        <v>13.83</v>
      </c>
      <c r="F2678" s="1">
        <v>41.51</v>
      </c>
      <c r="G2678" s="1">
        <v>5.22</v>
      </c>
      <c r="H2678" s="1">
        <v>40.200000000000003</v>
      </c>
      <c r="I2678" s="1">
        <v>149.6</v>
      </c>
      <c r="J2678" s="52">
        <f t="shared" si="41"/>
        <v>4.476625E-2</v>
      </c>
    </row>
    <row r="2679" spans="1:10" x14ac:dyDescent="0.35">
      <c r="A2679" s="1" t="s">
        <v>15006</v>
      </c>
      <c r="B2679" s="1">
        <v>45</v>
      </c>
      <c r="C2679" s="1">
        <v>29.14</v>
      </c>
      <c r="D2679" s="1">
        <v>29.37</v>
      </c>
      <c r="E2679" s="1">
        <v>4</v>
      </c>
      <c r="F2679" s="1">
        <v>38.090000000000003</v>
      </c>
      <c r="G2679" s="1">
        <v>4.99</v>
      </c>
      <c r="H2679" s="1">
        <v>33.42</v>
      </c>
      <c r="I2679" s="1">
        <v>102</v>
      </c>
      <c r="J2679" s="52">
        <f t="shared" si="41"/>
        <v>3.5751250000000005E-2</v>
      </c>
    </row>
    <row r="2680" spans="1:10" x14ac:dyDescent="0.35">
      <c r="A2680" s="1" t="s">
        <v>15005</v>
      </c>
      <c r="B2680" s="1">
        <v>48.1</v>
      </c>
      <c r="C2680" s="1">
        <v>28.02</v>
      </c>
      <c r="D2680" s="1">
        <v>29.17</v>
      </c>
      <c r="E2680" s="1">
        <v>2.42</v>
      </c>
      <c r="F2680" s="1">
        <v>36.46</v>
      </c>
      <c r="G2680" s="1">
        <v>4.41</v>
      </c>
      <c r="H2680" s="1">
        <v>32.51</v>
      </c>
      <c r="I2680" s="1">
        <v>100</v>
      </c>
      <c r="J2680" s="52">
        <f t="shared" si="41"/>
        <v>3.5136250000000001E-2</v>
      </c>
    </row>
    <row r="2681" spans="1:10" x14ac:dyDescent="0.35">
      <c r="A2681" s="1" t="s">
        <v>15004</v>
      </c>
      <c r="B2681" s="1">
        <v>42</v>
      </c>
      <c r="C2681" s="1">
        <v>24.25</v>
      </c>
      <c r="D2681" s="1">
        <v>29.9</v>
      </c>
      <c r="E2681" s="1">
        <v>3.03</v>
      </c>
      <c r="F2681" s="1">
        <v>33.65</v>
      </c>
      <c r="G2681" s="1">
        <v>1.82</v>
      </c>
      <c r="H2681" s="1">
        <v>31.89</v>
      </c>
      <c r="I2681" s="1">
        <v>86.77</v>
      </c>
      <c r="J2681" s="52">
        <f t="shared" si="41"/>
        <v>3.1663749999999997E-2</v>
      </c>
    </row>
    <row r="2682" spans="1:10" x14ac:dyDescent="0.35">
      <c r="A2682" s="1" t="s">
        <v>15003</v>
      </c>
      <c r="B2682" s="1">
        <v>40.119999999999997</v>
      </c>
      <c r="C2682" s="1">
        <v>24.49</v>
      </c>
      <c r="D2682" s="1">
        <v>26.56</v>
      </c>
      <c r="E2682" s="1">
        <v>10.1</v>
      </c>
      <c r="F2682" s="1">
        <v>38</v>
      </c>
      <c r="G2682" s="1">
        <v>4.07</v>
      </c>
      <c r="H2682" s="1">
        <v>34.92</v>
      </c>
      <c r="I2682" s="1">
        <v>118.97</v>
      </c>
      <c r="J2682" s="52">
        <f t="shared" si="41"/>
        <v>3.7153749999999999E-2</v>
      </c>
    </row>
    <row r="2683" spans="1:10" x14ac:dyDescent="0.35">
      <c r="A2683" s="1" t="s">
        <v>15002</v>
      </c>
      <c r="B2683" s="1">
        <v>45.41</v>
      </c>
      <c r="C2683" s="1">
        <v>24.75</v>
      </c>
      <c r="D2683" s="1">
        <v>29.24</v>
      </c>
      <c r="E2683" s="1">
        <v>27.44</v>
      </c>
      <c r="F2683" s="1">
        <v>42.5</v>
      </c>
      <c r="G2683" s="1">
        <v>8.59</v>
      </c>
      <c r="H2683" s="1">
        <v>53.16</v>
      </c>
      <c r="I2683" s="1">
        <v>167</v>
      </c>
      <c r="J2683" s="52">
        <f t="shared" si="41"/>
        <v>4.976125E-2</v>
      </c>
    </row>
    <row r="2684" spans="1:10" x14ac:dyDescent="0.35">
      <c r="A2684" s="1" t="s">
        <v>15001</v>
      </c>
      <c r="B2684" s="1">
        <v>45.08</v>
      </c>
      <c r="C2684" s="1">
        <v>28.99</v>
      </c>
      <c r="D2684" s="1">
        <v>30</v>
      </c>
      <c r="E2684" s="1">
        <v>38.6</v>
      </c>
      <c r="F2684" s="1">
        <v>46.44</v>
      </c>
      <c r="G2684" s="1">
        <v>27.75</v>
      </c>
      <c r="H2684" s="1">
        <v>51.57</v>
      </c>
      <c r="I2684" s="1">
        <v>184.9</v>
      </c>
      <c r="J2684" s="52">
        <f t="shared" si="41"/>
        <v>5.6666250000000008E-2</v>
      </c>
    </row>
    <row r="2685" spans="1:10" x14ac:dyDescent="0.35">
      <c r="A2685" s="1" t="s">
        <v>15000</v>
      </c>
      <c r="B2685" s="1">
        <v>50.34</v>
      </c>
      <c r="C2685" s="1">
        <v>30.93</v>
      </c>
      <c r="D2685" s="1">
        <v>32</v>
      </c>
      <c r="E2685" s="1">
        <v>35</v>
      </c>
      <c r="F2685" s="1">
        <v>50.33</v>
      </c>
      <c r="G2685" s="1">
        <v>24.94</v>
      </c>
      <c r="H2685" s="1">
        <v>77.73</v>
      </c>
      <c r="I2685" s="1">
        <v>209.61</v>
      </c>
      <c r="J2685" s="52">
        <f t="shared" si="41"/>
        <v>6.386E-2</v>
      </c>
    </row>
    <row r="2686" spans="1:10" x14ac:dyDescent="0.35">
      <c r="A2686" s="1" t="s">
        <v>14999</v>
      </c>
      <c r="B2686" s="1">
        <v>50.44</v>
      </c>
      <c r="C2686" s="1">
        <v>30.94</v>
      </c>
      <c r="D2686" s="1">
        <v>30</v>
      </c>
      <c r="E2686" s="1">
        <v>36.96</v>
      </c>
      <c r="F2686" s="1">
        <v>53</v>
      </c>
      <c r="G2686" s="1">
        <v>32</v>
      </c>
      <c r="H2686" s="1">
        <v>84.42</v>
      </c>
      <c r="I2686" s="1">
        <v>209.97</v>
      </c>
      <c r="J2686" s="52">
        <f t="shared" si="41"/>
        <v>6.5966250000000004E-2</v>
      </c>
    </row>
    <row r="2687" spans="1:10" x14ac:dyDescent="0.35">
      <c r="A2687" s="1" t="s">
        <v>14998</v>
      </c>
      <c r="B2687" s="1">
        <v>47.44</v>
      </c>
      <c r="C2687" s="1">
        <v>29.33</v>
      </c>
      <c r="D2687" s="1">
        <v>39.9</v>
      </c>
      <c r="E2687" s="1">
        <v>36.4</v>
      </c>
      <c r="F2687" s="1">
        <v>65.06</v>
      </c>
      <c r="G2687" s="1">
        <v>36.590000000000003</v>
      </c>
      <c r="H2687" s="1">
        <v>78.25</v>
      </c>
      <c r="I2687" s="1">
        <v>209.66</v>
      </c>
      <c r="J2687" s="52">
        <f t="shared" si="41"/>
        <v>6.7828749999999993E-2</v>
      </c>
    </row>
    <row r="2688" spans="1:10" x14ac:dyDescent="0.35">
      <c r="A2688" s="1" t="s">
        <v>14997</v>
      </c>
      <c r="B2688" s="1">
        <v>47.17</v>
      </c>
      <c r="C2688" s="1">
        <v>27.94</v>
      </c>
      <c r="D2688" s="1">
        <v>35.1</v>
      </c>
      <c r="E2688" s="1">
        <v>32.340000000000003</v>
      </c>
      <c r="F2688" s="1">
        <v>52.4</v>
      </c>
      <c r="G2688" s="1">
        <v>24.9</v>
      </c>
      <c r="H2688" s="1">
        <v>63.72</v>
      </c>
      <c r="I2688" s="1">
        <v>192</v>
      </c>
      <c r="J2688" s="52">
        <f t="shared" si="41"/>
        <v>5.9446250000000006E-2</v>
      </c>
    </row>
    <row r="2689" spans="1:10" x14ac:dyDescent="0.35">
      <c r="A2689" s="1" t="s">
        <v>14996</v>
      </c>
      <c r="B2689" s="1">
        <v>39.94</v>
      </c>
      <c r="C2689" s="1">
        <v>25.04</v>
      </c>
      <c r="D2689" s="1">
        <v>30</v>
      </c>
      <c r="E2689" s="1">
        <v>24.1</v>
      </c>
      <c r="F2689" s="1">
        <v>42.86</v>
      </c>
      <c r="G2689" s="1">
        <v>19</v>
      </c>
      <c r="H2689" s="1">
        <v>60.57</v>
      </c>
      <c r="I2689" s="1">
        <v>177.55</v>
      </c>
      <c r="J2689" s="52">
        <f t="shared" si="41"/>
        <v>5.2382499999999999E-2</v>
      </c>
    </row>
    <row r="2690" spans="1:10" x14ac:dyDescent="0.35">
      <c r="A2690" s="1" t="s">
        <v>14995</v>
      </c>
      <c r="B2690" s="1">
        <v>31.67</v>
      </c>
      <c r="C2690" s="1">
        <v>27.72</v>
      </c>
      <c r="D2690" s="1">
        <v>39.86</v>
      </c>
      <c r="E2690" s="1">
        <v>18.489999999999998</v>
      </c>
      <c r="F2690" s="1">
        <v>39.700000000000003</v>
      </c>
      <c r="G2690" s="1">
        <v>20.100000000000001</v>
      </c>
      <c r="H2690" s="1">
        <v>62.66</v>
      </c>
      <c r="I2690" s="1">
        <v>195.2</v>
      </c>
      <c r="J2690" s="52">
        <f t="shared" si="41"/>
        <v>5.4424999999999994E-2</v>
      </c>
    </row>
    <row r="2691" spans="1:10" x14ac:dyDescent="0.35">
      <c r="A2691" s="1" t="s">
        <v>14994</v>
      </c>
      <c r="B2691" s="1">
        <v>30.55</v>
      </c>
      <c r="C2691" s="1">
        <v>22.45</v>
      </c>
      <c r="D2691" s="1">
        <v>31.6</v>
      </c>
      <c r="E2691" s="1">
        <v>16.079999999999998</v>
      </c>
      <c r="F2691" s="1">
        <v>37.9</v>
      </c>
      <c r="G2691" s="1">
        <v>19.579999999999998</v>
      </c>
      <c r="H2691" s="1">
        <v>56.1</v>
      </c>
      <c r="I2691" s="1">
        <v>185.5</v>
      </c>
      <c r="J2691" s="52">
        <f t="shared" ref="J2691:J2754" si="42">(AVERAGE(B2691:I2691))/1000</f>
        <v>4.9970000000000001E-2</v>
      </c>
    </row>
    <row r="2692" spans="1:10" x14ac:dyDescent="0.35">
      <c r="A2692" s="1" t="s">
        <v>14993</v>
      </c>
      <c r="B2692" s="1">
        <v>30.55</v>
      </c>
      <c r="C2692" s="1">
        <v>21.47</v>
      </c>
      <c r="D2692" s="1">
        <v>32.700000000000003</v>
      </c>
      <c r="E2692" s="1">
        <v>13.85</v>
      </c>
      <c r="F2692" s="1">
        <v>37.76</v>
      </c>
      <c r="G2692" s="1">
        <v>18.170000000000002</v>
      </c>
      <c r="H2692" s="1">
        <v>56.27</v>
      </c>
      <c r="I2692" s="1">
        <v>178.63</v>
      </c>
      <c r="J2692" s="52">
        <f t="shared" si="42"/>
        <v>4.8674999999999996E-2</v>
      </c>
    </row>
    <row r="2693" spans="1:10" x14ac:dyDescent="0.35">
      <c r="A2693" s="1" t="s">
        <v>14992</v>
      </c>
      <c r="B2693" s="1">
        <v>31.11</v>
      </c>
      <c r="C2693" s="1">
        <v>20.99</v>
      </c>
      <c r="D2693" s="1">
        <v>31.6</v>
      </c>
      <c r="E2693" s="1">
        <v>12.25</v>
      </c>
      <c r="F2693" s="1">
        <v>38.049999999999997</v>
      </c>
      <c r="G2693" s="1">
        <v>19.46</v>
      </c>
      <c r="H2693" s="1">
        <v>57.9</v>
      </c>
      <c r="I2693" s="1">
        <v>161.9</v>
      </c>
      <c r="J2693" s="52">
        <f t="shared" si="42"/>
        <v>4.6657499999999998E-2</v>
      </c>
    </row>
    <row r="2694" spans="1:10" x14ac:dyDescent="0.35">
      <c r="A2694" s="1" t="s">
        <v>14991</v>
      </c>
      <c r="B2694" s="1">
        <v>30.04</v>
      </c>
      <c r="C2694" s="1">
        <v>20.99</v>
      </c>
      <c r="D2694" s="1">
        <v>29.02</v>
      </c>
      <c r="E2694" s="1">
        <v>16.27</v>
      </c>
      <c r="F2694" s="1">
        <v>37.75</v>
      </c>
      <c r="G2694" s="1">
        <v>19.87</v>
      </c>
      <c r="H2694" s="1">
        <v>57.48</v>
      </c>
      <c r="I2694" s="1">
        <v>129.9</v>
      </c>
      <c r="J2694" s="52">
        <f t="shared" si="42"/>
        <v>4.2665000000000002E-2</v>
      </c>
    </row>
    <row r="2695" spans="1:10" x14ac:dyDescent="0.35">
      <c r="A2695" s="1" t="s">
        <v>14990</v>
      </c>
      <c r="B2695" s="1">
        <v>31.16</v>
      </c>
      <c r="C2695" s="1">
        <v>20.9</v>
      </c>
      <c r="D2695" s="1">
        <v>29.84</v>
      </c>
      <c r="E2695" s="1">
        <v>22.2</v>
      </c>
      <c r="F2695" s="1">
        <v>38.380000000000003</v>
      </c>
      <c r="G2695" s="1">
        <v>21.57</v>
      </c>
      <c r="H2695" s="1">
        <v>67</v>
      </c>
      <c r="I2695" s="1">
        <v>122.57</v>
      </c>
      <c r="J2695" s="52">
        <f t="shared" si="42"/>
        <v>4.4202499999999999E-2</v>
      </c>
    </row>
    <row r="2696" spans="1:10" x14ac:dyDescent="0.35">
      <c r="A2696" s="1" t="s">
        <v>14989</v>
      </c>
      <c r="B2696" s="1">
        <v>38.97</v>
      </c>
      <c r="C2696" s="1">
        <v>21.05</v>
      </c>
      <c r="D2696" s="1">
        <v>28.65</v>
      </c>
      <c r="E2696" s="1">
        <v>39.159999999999997</v>
      </c>
      <c r="F2696" s="1">
        <v>38.5</v>
      </c>
      <c r="G2696" s="1">
        <v>33.4</v>
      </c>
      <c r="H2696" s="1">
        <v>77</v>
      </c>
      <c r="I2696" s="1">
        <v>140.77000000000001</v>
      </c>
      <c r="J2696" s="52">
        <f t="shared" si="42"/>
        <v>5.2187499999999998E-2</v>
      </c>
    </row>
    <row r="2697" spans="1:10" x14ac:dyDescent="0.35">
      <c r="A2697" s="1" t="s">
        <v>14988</v>
      </c>
      <c r="B2697" s="1">
        <v>44.27</v>
      </c>
      <c r="C2697" s="1">
        <v>21.48</v>
      </c>
      <c r="D2697" s="1">
        <v>29.9</v>
      </c>
      <c r="E2697" s="1">
        <v>49</v>
      </c>
      <c r="F2697" s="1">
        <v>46.68</v>
      </c>
      <c r="G2697" s="1">
        <v>40.99</v>
      </c>
      <c r="H2697" s="1">
        <v>83.73</v>
      </c>
      <c r="I2697" s="1">
        <v>154.01</v>
      </c>
      <c r="J2697" s="52">
        <f t="shared" si="42"/>
        <v>5.8757499999999997E-2</v>
      </c>
    </row>
    <row r="2698" spans="1:10" x14ac:dyDescent="0.35">
      <c r="A2698" s="1" t="s">
        <v>14987</v>
      </c>
      <c r="B2698" s="1">
        <v>49.94</v>
      </c>
      <c r="C2698" s="1">
        <v>23.62</v>
      </c>
      <c r="D2698" s="1">
        <v>30</v>
      </c>
      <c r="E2698" s="1">
        <v>54.55</v>
      </c>
      <c r="F2698" s="1">
        <v>49</v>
      </c>
      <c r="G2698" s="1">
        <v>37.21</v>
      </c>
      <c r="H2698" s="1">
        <v>83.16</v>
      </c>
      <c r="I2698" s="1">
        <v>162.84</v>
      </c>
      <c r="J2698" s="52">
        <f t="shared" si="42"/>
        <v>6.1290000000000004E-2</v>
      </c>
    </row>
    <row r="2699" spans="1:10" x14ac:dyDescent="0.35">
      <c r="A2699" s="1" t="s">
        <v>14986</v>
      </c>
      <c r="B2699" s="1">
        <v>52.44</v>
      </c>
      <c r="C2699" s="1">
        <v>27.29</v>
      </c>
      <c r="D2699" s="1">
        <v>32</v>
      </c>
      <c r="E2699" s="1">
        <v>64</v>
      </c>
      <c r="F2699" s="1">
        <v>55</v>
      </c>
      <c r="G2699" s="1">
        <v>23.68</v>
      </c>
      <c r="H2699" s="1">
        <v>51.5</v>
      </c>
      <c r="I2699" s="1">
        <v>80</v>
      </c>
      <c r="J2699" s="52">
        <f t="shared" si="42"/>
        <v>4.8238749999999997E-2</v>
      </c>
    </row>
    <row r="2700" spans="1:10" x14ac:dyDescent="0.35">
      <c r="A2700" s="1" t="s">
        <v>14985</v>
      </c>
      <c r="B2700" s="1">
        <v>49.94</v>
      </c>
      <c r="C2700" s="1">
        <v>26.91</v>
      </c>
      <c r="D2700" s="1">
        <v>32.700000000000003</v>
      </c>
      <c r="E2700" s="1">
        <v>55.48</v>
      </c>
      <c r="F2700" s="1">
        <v>42.4</v>
      </c>
      <c r="G2700" s="1">
        <v>18.18</v>
      </c>
      <c r="H2700" s="1">
        <v>51.05</v>
      </c>
      <c r="I2700" s="1">
        <v>-3.6</v>
      </c>
      <c r="J2700" s="52">
        <f t="shared" si="42"/>
        <v>3.4132500000000003E-2</v>
      </c>
    </row>
    <row r="2701" spans="1:10" x14ac:dyDescent="0.35">
      <c r="A2701" s="1" t="s">
        <v>14984</v>
      </c>
      <c r="B2701" s="1">
        <v>51.58</v>
      </c>
      <c r="C2701" s="1">
        <v>25.76</v>
      </c>
      <c r="D2701" s="1">
        <v>37.4</v>
      </c>
      <c r="E2701" s="1">
        <v>49</v>
      </c>
      <c r="F2701" s="1">
        <v>43.91</v>
      </c>
      <c r="G2701" s="1">
        <v>17.399999999999999</v>
      </c>
      <c r="H2701" s="1">
        <v>68.34</v>
      </c>
      <c r="I2701" s="1">
        <v>-184.94</v>
      </c>
      <c r="J2701" s="52">
        <f t="shared" si="42"/>
        <v>1.3556249999999999E-2</v>
      </c>
    </row>
    <row r="2702" spans="1:10" x14ac:dyDescent="0.35">
      <c r="A2702" s="1" t="s">
        <v>14983</v>
      </c>
      <c r="B2702" s="1">
        <v>45.9</v>
      </c>
      <c r="C2702" s="1">
        <v>23.4</v>
      </c>
      <c r="D2702" s="1">
        <v>40.5</v>
      </c>
      <c r="E2702" s="1">
        <v>39.5</v>
      </c>
      <c r="F2702" s="1">
        <v>39.9</v>
      </c>
      <c r="G2702" s="1">
        <v>16.95</v>
      </c>
      <c r="H2702" s="1">
        <v>50</v>
      </c>
      <c r="I2702" s="1">
        <v>-222.36</v>
      </c>
      <c r="J2702" s="52">
        <f t="shared" si="42"/>
        <v>4.2237499999999957E-3</v>
      </c>
    </row>
    <row r="2703" spans="1:10" x14ac:dyDescent="0.35">
      <c r="A2703" s="1" t="s">
        <v>14982</v>
      </c>
      <c r="B2703" s="1">
        <v>46.08</v>
      </c>
      <c r="C2703" s="1">
        <v>21.36</v>
      </c>
      <c r="D2703" s="1">
        <v>35</v>
      </c>
      <c r="E2703" s="1">
        <v>52.11</v>
      </c>
      <c r="F2703" s="1">
        <v>39.159999999999997</v>
      </c>
      <c r="G2703" s="1">
        <v>16.63</v>
      </c>
      <c r="H2703" s="1">
        <v>43.52</v>
      </c>
      <c r="I2703" s="1">
        <v>-217.42</v>
      </c>
      <c r="J2703" s="52">
        <f t="shared" si="42"/>
        <v>4.5550000000000035E-3</v>
      </c>
    </row>
    <row r="2704" spans="1:10" x14ac:dyDescent="0.35">
      <c r="A2704" s="1" t="s">
        <v>14981</v>
      </c>
      <c r="B2704" s="1">
        <v>42.8</v>
      </c>
      <c r="C2704" s="1">
        <v>20.420000000000002</v>
      </c>
      <c r="D2704" s="1">
        <v>34.9</v>
      </c>
      <c r="E2704" s="1">
        <v>50.89</v>
      </c>
      <c r="F2704" s="1">
        <v>38.14</v>
      </c>
      <c r="G2704" s="1">
        <v>14.95</v>
      </c>
      <c r="H2704" s="1">
        <v>38.729999999999997</v>
      </c>
      <c r="I2704" s="1">
        <v>-214.9</v>
      </c>
      <c r="J2704" s="52">
        <f t="shared" si="42"/>
        <v>3.2412499999999937E-3</v>
      </c>
    </row>
    <row r="2705" spans="1:10" x14ac:dyDescent="0.35">
      <c r="A2705" s="1" t="s">
        <v>14980</v>
      </c>
      <c r="B2705" s="1">
        <v>40.07</v>
      </c>
      <c r="C2705" s="1">
        <v>19.600000000000001</v>
      </c>
      <c r="D2705" s="1">
        <v>32.4</v>
      </c>
      <c r="E2705" s="1">
        <v>46.06</v>
      </c>
      <c r="F2705" s="1">
        <v>33.65</v>
      </c>
      <c r="G2705" s="1">
        <v>14.97</v>
      </c>
      <c r="H2705" s="1">
        <v>40.06</v>
      </c>
      <c r="I2705" s="1">
        <v>-166.82</v>
      </c>
      <c r="J2705" s="52">
        <f t="shared" si="42"/>
        <v>7.4987500000000011E-3</v>
      </c>
    </row>
    <row r="2706" spans="1:10" x14ac:dyDescent="0.35">
      <c r="A2706" s="1" t="s">
        <v>14979</v>
      </c>
      <c r="B2706" s="1">
        <v>41.08</v>
      </c>
      <c r="C2706" s="1">
        <v>19.690000000000001</v>
      </c>
      <c r="D2706" s="1">
        <v>29.22</v>
      </c>
      <c r="E2706" s="1">
        <v>49.56</v>
      </c>
      <c r="F2706" s="1">
        <v>37.67</v>
      </c>
      <c r="G2706" s="1">
        <v>17.96</v>
      </c>
      <c r="H2706" s="1">
        <v>45.29</v>
      </c>
      <c r="I2706" s="1">
        <v>-70.099999999999994</v>
      </c>
      <c r="J2706" s="52">
        <f t="shared" si="42"/>
        <v>2.1296250000000003E-2</v>
      </c>
    </row>
    <row r="2707" spans="1:10" x14ac:dyDescent="0.35">
      <c r="A2707" s="1" t="s">
        <v>14978</v>
      </c>
      <c r="B2707" s="1">
        <v>45</v>
      </c>
      <c r="C2707" s="1">
        <v>19.13</v>
      </c>
      <c r="D2707" s="1">
        <v>29.8</v>
      </c>
      <c r="E2707" s="1">
        <v>37.4</v>
      </c>
      <c r="F2707" s="1">
        <v>40.479999999999997</v>
      </c>
      <c r="G2707" s="1">
        <v>24.75</v>
      </c>
      <c r="H2707" s="1">
        <v>51.36</v>
      </c>
      <c r="I2707" s="1">
        <v>49.9</v>
      </c>
      <c r="J2707" s="52">
        <f t="shared" si="42"/>
        <v>3.722749999999999E-2</v>
      </c>
    </row>
    <row r="2708" spans="1:10" x14ac:dyDescent="0.35">
      <c r="A2708" s="1" t="s">
        <v>14977</v>
      </c>
      <c r="B2708" s="1">
        <v>41.08</v>
      </c>
      <c r="C2708" s="1">
        <v>21.07</v>
      </c>
      <c r="D2708" s="1">
        <v>35.75</v>
      </c>
      <c r="E2708" s="1">
        <v>39.72</v>
      </c>
      <c r="F2708" s="1">
        <v>44.87</v>
      </c>
      <c r="G2708" s="1">
        <v>33.72</v>
      </c>
      <c r="H2708" s="1">
        <v>64</v>
      </c>
      <c r="I2708" s="1">
        <v>140</v>
      </c>
      <c r="J2708" s="52">
        <f t="shared" si="42"/>
        <v>5.2526250000000003E-2</v>
      </c>
    </row>
    <row r="2709" spans="1:10" x14ac:dyDescent="0.35">
      <c r="A2709" s="1" t="s">
        <v>14976</v>
      </c>
      <c r="B2709" s="1">
        <v>45.99</v>
      </c>
      <c r="C2709" s="1">
        <v>22.46</v>
      </c>
      <c r="D2709" s="1">
        <v>40.72</v>
      </c>
      <c r="E2709" s="1">
        <v>44.1</v>
      </c>
      <c r="F2709" s="1">
        <v>46.96</v>
      </c>
      <c r="G2709" s="1">
        <v>42.4</v>
      </c>
      <c r="H2709" s="1">
        <v>78.02</v>
      </c>
      <c r="I2709" s="1">
        <v>168.19</v>
      </c>
      <c r="J2709" s="52">
        <f t="shared" si="42"/>
        <v>6.1105000000000007E-2</v>
      </c>
    </row>
    <row r="2710" spans="1:10" x14ac:dyDescent="0.35">
      <c r="A2710" s="1" t="s">
        <v>14975</v>
      </c>
      <c r="B2710" s="1">
        <v>51.62</v>
      </c>
      <c r="C2710" s="1">
        <v>25</v>
      </c>
      <c r="D2710" s="1">
        <v>45.96</v>
      </c>
      <c r="E2710" s="1">
        <v>45.6</v>
      </c>
      <c r="F2710" s="1">
        <v>50.1</v>
      </c>
      <c r="G2710" s="1">
        <v>42.4</v>
      </c>
      <c r="H2710" s="1">
        <v>81.02</v>
      </c>
      <c r="I2710" s="1">
        <v>172.5</v>
      </c>
      <c r="J2710" s="52">
        <f t="shared" si="42"/>
        <v>6.4274999999999999E-2</v>
      </c>
    </row>
    <row r="2711" spans="1:10" x14ac:dyDescent="0.35">
      <c r="A2711" s="1" t="s">
        <v>14974</v>
      </c>
      <c r="B2711" s="1">
        <v>75.59</v>
      </c>
      <c r="C2711" s="1">
        <v>27.19</v>
      </c>
      <c r="D2711" s="1">
        <v>51.03</v>
      </c>
      <c r="E2711" s="1">
        <v>45.25</v>
      </c>
      <c r="F2711" s="1">
        <v>59.46</v>
      </c>
      <c r="G2711" s="1">
        <v>38.57</v>
      </c>
      <c r="H2711" s="1">
        <v>78.33</v>
      </c>
      <c r="I2711" s="1">
        <v>189.57</v>
      </c>
      <c r="J2711" s="52">
        <f t="shared" si="42"/>
        <v>7.0623749999999999E-2</v>
      </c>
    </row>
    <row r="2712" spans="1:10" x14ac:dyDescent="0.35">
      <c r="A2712" s="1" t="s">
        <v>14973</v>
      </c>
      <c r="B2712" s="1">
        <v>55.12</v>
      </c>
      <c r="C2712" s="1">
        <v>25.05</v>
      </c>
      <c r="D2712" s="1">
        <v>51.42</v>
      </c>
      <c r="E2712" s="1">
        <v>49.9</v>
      </c>
      <c r="F2712" s="1">
        <v>44.14</v>
      </c>
      <c r="G2712" s="1">
        <v>34.43</v>
      </c>
      <c r="H2712" s="1">
        <v>70.900000000000006</v>
      </c>
      <c r="I2712" s="1">
        <v>177.91</v>
      </c>
      <c r="J2712" s="52">
        <f t="shared" si="42"/>
        <v>6.3608750000000006E-2</v>
      </c>
    </row>
    <row r="2713" spans="1:10" x14ac:dyDescent="0.35">
      <c r="A2713" s="1" t="s">
        <v>14972</v>
      </c>
      <c r="B2713" s="1">
        <v>38.630000000000003</v>
      </c>
      <c r="C2713" s="1">
        <v>22.1</v>
      </c>
      <c r="D2713" s="1">
        <v>37.44</v>
      </c>
      <c r="E2713" s="1">
        <v>38.04</v>
      </c>
      <c r="F2713" s="1">
        <v>40.72</v>
      </c>
      <c r="G2713" s="1">
        <v>28.6</v>
      </c>
      <c r="H2713" s="1">
        <v>65.69</v>
      </c>
      <c r="I2713" s="1">
        <v>171.78</v>
      </c>
      <c r="J2713" s="52">
        <f t="shared" si="42"/>
        <v>5.5375000000000001E-2</v>
      </c>
    </row>
    <row r="2714" spans="1:10" x14ac:dyDescent="0.35">
      <c r="A2714" s="1" t="s">
        <v>14971</v>
      </c>
      <c r="B2714" s="1">
        <v>33.21</v>
      </c>
      <c r="C2714" s="1">
        <v>18.21</v>
      </c>
      <c r="D2714" s="1">
        <v>41.64</v>
      </c>
      <c r="E2714" s="1">
        <v>30.9</v>
      </c>
      <c r="F2714" s="1">
        <v>38</v>
      </c>
      <c r="G2714" s="1">
        <v>23.87</v>
      </c>
      <c r="H2714" s="1">
        <v>68.510000000000005</v>
      </c>
      <c r="I2714" s="1">
        <v>146.9</v>
      </c>
      <c r="J2714" s="52">
        <f t="shared" si="42"/>
        <v>5.0154999999999998E-2</v>
      </c>
    </row>
    <row r="2715" spans="1:10" x14ac:dyDescent="0.35">
      <c r="A2715" s="1" t="s">
        <v>14970</v>
      </c>
      <c r="B2715" s="1">
        <v>31.42</v>
      </c>
      <c r="C2715" s="1">
        <v>18.05</v>
      </c>
      <c r="D2715" s="1">
        <v>34.67</v>
      </c>
      <c r="E2715" s="1">
        <v>30</v>
      </c>
      <c r="F2715" s="1">
        <v>34.14</v>
      </c>
      <c r="G2715" s="1">
        <v>21.63</v>
      </c>
      <c r="H2715" s="1">
        <v>64.5</v>
      </c>
      <c r="I2715" s="1">
        <v>122.5</v>
      </c>
      <c r="J2715" s="52">
        <f t="shared" si="42"/>
        <v>4.4613749999999994E-2</v>
      </c>
    </row>
    <row r="2716" spans="1:10" x14ac:dyDescent="0.35">
      <c r="A2716" s="1" t="s">
        <v>14969</v>
      </c>
      <c r="B2716" s="1">
        <v>30.67</v>
      </c>
      <c r="C2716" s="1">
        <v>14.31</v>
      </c>
      <c r="D2716" s="1">
        <v>32</v>
      </c>
      <c r="E2716" s="1">
        <v>28.45</v>
      </c>
      <c r="F2716" s="1">
        <v>34.049999999999997</v>
      </c>
      <c r="G2716" s="1">
        <v>21.53</v>
      </c>
      <c r="H2716" s="1">
        <v>61.4</v>
      </c>
      <c r="I2716" s="1">
        <v>103.83</v>
      </c>
      <c r="J2716" s="52">
        <f t="shared" si="42"/>
        <v>4.0780000000000004E-2</v>
      </c>
    </row>
    <row r="2717" spans="1:10" x14ac:dyDescent="0.35">
      <c r="A2717" s="1" t="s">
        <v>14968</v>
      </c>
      <c r="B2717" s="1">
        <v>31.2</v>
      </c>
      <c r="C2717" s="1">
        <v>12.59</v>
      </c>
      <c r="D2717" s="1">
        <v>30.2</v>
      </c>
      <c r="E2717" s="1">
        <v>24.12</v>
      </c>
      <c r="F2717" s="1">
        <v>32.9</v>
      </c>
      <c r="G2717" s="1">
        <v>21.49</v>
      </c>
      <c r="H2717" s="1">
        <v>56.86</v>
      </c>
      <c r="I2717" s="1">
        <v>93.69</v>
      </c>
      <c r="J2717" s="52">
        <f t="shared" si="42"/>
        <v>3.7881249999999998E-2</v>
      </c>
    </row>
    <row r="2718" spans="1:10" x14ac:dyDescent="0.35">
      <c r="A2718" s="1" t="s">
        <v>14967</v>
      </c>
      <c r="B2718" s="1">
        <v>31.48</v>
      </c>
      <c r="C2718" s="1">
        <v>12.79</v>
      </c>
      <c r="D2718" s="1">
        <v>29</v>
      </c>
      <c r="E2718" s="1">
        <v>23.4</v>
      </c>
      <c r="F2718" s="1">
        <v>32.6</v>
      </c>
      <c r="G2718" s="1">
        <v>20.87</v>
      </c>
      <c r="H2718" s="1">
        <v>54.89</v>
      </c>
      <c r="I2718" s="1">
        <v>89.62</v>
      </c>
      <c r="J2718" s="52">
        <f t="shared" si="42"/>
        <v>3.6831249999999996E-2</v>
      </c>
    </row>
    <row r="2719" spans="1:10" x14ac:dyDescent="0.35">
      <c r="A2719" s="1" t="s">
        <v>14966</v>
      </c>
      <c r="B2719" s="1">
        <v>33.21</v>
      </c>
      <c r="C2719" s="1">
        <v>13.62</v>
      </c>
      <c r="D2719" s="1">
        <v>30.26</v>
      </c>
      <c r="E2719" s="1">
        <v>30.1</v>
      </c>
      <c r="F2719" s="1">
        <v>32.25</v>
      </c>
      <c r="G2719" s="1">
        <v>21.92</v>
      </c>
      <c r="H2719" s="1">
        <v>54.55</v>
      </c>
      <c r="I2719" s="1">
        <v>93.65</v>
      </c>
      <c r="J2719" s="52">
        <f t="shared" si="42"/>
        <v>3.8695000000000007E-2</v>
      </c>
    </row>
    <row r="2720" spans="1:10" x14ac:dyDescent="0.35">
      <c r="A2720" s="1" t="s">
        <v>14965</v>
      </c>
      <c r="B2720" s="1">
        <v>39.97</v>
      </c>
      <c r="C2720" s="1">
        <v>12.76</v>
      </c>
      <c r="D2720" s="1">
        <v>38.83</v>
      </c>
      <c r="E2720" s="1">
        <v>36.369999999999997</v>
      </c>
      <c r="F2720" s="1">
        <v>39.590000000000003</v>
      </c>
      <c r="G2720" s="1">
        <v>26.6</v>
      </c>
      <c r="H2720" s="1">
        <v>57.95</v>
      </c>
      <c r="I2720" s="1">
        <v>93.61</v>
      </c>
      <c r="J2720" s="52">
        <f t="shared" si="42"/>
        <v>4.3209999999999998E-2</v>
      </c>
    </row>
    <row r="2721" spans="1:10" x14ac:dyDescent="0.35">
      <c r="A2721" s="1" t="s">
        <v>14964</v>
      </c>
      <c r="B2721" s="1">
        <v>46.78</v>
      </c>
      <c r="C2721" s="1">
        <v>12.2</v>
      </c>
      <c r="D2721" s="1">
        <v>40.89</v>
      </c>
      <c r="E2721" s="1">
        <v>40.28</v>
      </c>
      <c r="F2721" s="1">
        <v>43.18</v>
      </c>
      <c r="G2721" s="1">
        <v>35.520000000000003</v>
      </c>
      <c r="H2721" s="1">
        <v>57.51</v>
      </c>
      <c r="I2721" s="1">
        <v>110.06</v>
      </c>
      <c r="J2721" s="52">
        <f t="shared" si="42"/>
        <v>4.8302500000000005E-2</v>
      </c>
    </row>
    <row r="2722" spans="1:10" x14ac:dyDescent="0.35">
      <c r="A2722" s="1" t="s">
        <v>14963</v>
      </c>
      <c r="B2722" s="1">
        <v>57.86</v>
      </c>
      <c r="C2722" s="1">
        <v>13.75</v>
      </c>
      <c r="D2722" s="1">
        <v>40.86</v>
      </c>
      <c r="E2722" s="1">
        <v>49.07</v>
      </c>
      <c r="F2722" s="1">
        <v>50.2</v>
      </c>
      <c r="G2722" s="1">
        <v>30.77</v>
      </c>
      <c r="H2722" s="1">
        <v>55.75</v>
      </c>
      <c r="I2722" s="1">
        <v>88.02</v>
      </c>
      <c r="J2722" s="52">
        <f t="shared" si="42"/>
        <v>4.8284999999999995E-2</v>
      </c>
    </row>
    <row r="2723" spans="1:10" x14ac:dyDescent="0.35">
      <c r="A2723" s="1" t="s">
        <v>14962</v>
      </c>
      <c r="B2723" s="1">
        <v>67.680000000000007</v>
      </c>
      <c r="C2723" s="1">
        <v>17.440000000000001</v>
      </c>
      <c r="D2723" s="1">
        <v>31.8</v>
      </c>
      <c r="E2723" s="1">
        <v>56.49</v>
      </c>
      <c r="F2723" s="1">
        <v>41.97</v>
      </c>
      <c r="G2723" s="1">
        <v>21.84</v>
      </c>
      <c r="H2723" s="1">
        <v>54.68</v>
      </c>
      <c r="I2723" s="1">
        <v>8.93</v>
      </c>
      <c r="J2723" s="52">
        <f t="shared" si="42"/>
        <v>3.7603749999999998E-2</v>
      </c>
    </row>
    <row r="2724" spans="1:10" x14ac:dyDescent="0.35">
      <c r="A2724" s="1" t="s">
        <v>14961</v>
      </c>
      <c r="B2724" s="1">
        <v>59.94</v>
      </c>
      <c r="C2724" s="1">
        <v>20.010000000000002</v>
      </c>
      <c r="D2724" s="1">
        <v>30.1</v>
      </c>
      <c r="E2724" s="1">
        <v>60.48</v>
      </c>
      <c r="F2724" s="1">
        <v>39.65</v>
      </c>
      <c r="G2724" s="1">
        <v>20</v>
      </c>
      <c r="H2724" s="1">
        <v>50</v>
      </c>
      <c r="I2724" s="1">
        <v>-3.5</v>
      </c>
      <c r="J2724" s="52">
        <f t="shared" si="42"/>
        <v>3.4584999999999998E-2</v>
      </c>
    </row>
    <row r="2725" spans="1:10" x14ac:dyDescent="0.35">
      <c r="A2725" s="1" t="s">
        <v>14960</v>
      </c>
      <c r="B2725" s="1">
        <v>49.54</v>
      </c>
      <c r="C2725" s="1">
        <v>19.600000000000001</v>
      </c>
      <c r="D2725" s="1">
        <v>30.06</v>
      </c>
      <c r="E2725" s="1">
        <v>64.739999999999995</v>
      </c>
      <c r="F2725" s="1">
        <v>38.56</v>
      </c>
      <c r="G2725" s="1">
        <v>18.45</v>
      </c>
      <c r="H2725" s="1">
        <v>47.96</v>
      </c>
      <c r="I2725" s="1">
        <v>-20</v>
      </c>
      <c r="J2725" s="52">
        <f t="shared" si="42"/>
        <v>3.1113749999999996E-2</v>
      </c>
    </row>
    <row r="2726" spans="1:10" x14ac:dyDescent="0.35">
      <c r="A2726" s="1" t="s">
        <v>14959</v>
      </c>
      <c r="B2726" s="1">
        <v>42.44</v>
      </c>
      <c r="C2726" s="1">
        <v>19.940000000000001</v>
      </c>
      <c r="D2726" s="1">
        <v>30</v>
      </c>
      <c r="E2726" s="1">
        <v>45</v>
      </c>
      <c r="F2726" s="1">
        <v>32.799999999999997</v>
      </c>
      <c r="G2726" s="1">
        <v>16.149999999999999</v>
      </c>
      <c r="H2726" s="1">
        <v>43.9</v>
      </c>
      <c r="I2726" s="1">
        <v>-91.84</v>
      </c>
      <c r="J2726" s="52">
        <f t="shared" si="42"/>
        <v>1.7298750000000002E-2</v>
      </c>
    </row>
    <row r="2727" spans="1:10" x14ac:dyDescent="0.35">
      <c r="A2727" s="1" t="s">
        <v>14958</v>
      </c>
      <c r="B2727" s="1">
        <v>44.99</v>
      </c>
      <c r="C2727" s="1">
        <v>14.94</v>
      </c>
      <c r="D2727" s="1">
        <v>31.9</v>
      </c>
      <c r="E2727" s="1">
        <v>41</v>
      </c>
      <c r="F2727" s="1">
        <v>32.520000000000003</v>
      </c>
      <c r="G2727" s="1">
        <v>14.55</v>
      </c>
      <c r="H2727" s="1">
        <v>32.840000000000003</v>
      </c>
      <c r="I2727" s="1">
        <v>-117.21</v>
      </c>
      <c r="J2727" s="52">
        <f t="shared" si="42"/>
        <v>1.1941250000000002E-2</v>
      </c>
    </row>
    <row r="2728" spans="1:10" x14ac:dyDescent="0.35">
      <c r="A2728" s="1" t="s">
        <v>14957</v>
      </c>
      <c r="B2728" s="1">
        <v>44.94</v>
      </c>
      <c r="C2728" s="1">
        <v>10.01</v>
      </c>
      <c r="D2728" s="1">
        <v>31.9</v>
      </c>
      <c r="E2728" s="1">
        <v>53.13</v>
      </c>
      <c r="F2728" s="1">
        <v>31.6</v>
      </c>
      <c r="G2728" s="1">
        <v>12.02</v>
      </c>
      <c r="H2728" s="1">
        <v>20.239999999999998</v>
      </c>
      <c r="I2728" s="1">
        <v>-64.400000000000006</v>
      </c>
      <c r="J2728" s="52">
        <f t="shared" si="42"/>
        <v>1.7430000000000001E-2</v>
      </c>
    </row>
    <row r="2729" spans="1:10" x14ac:dyDescent="0.35">
      <c r="A2729" s="1" t="s">
        <v>14956</v>
      </c>
      <c r="B2729" s="1">
        <v>39.94</v>
      </c>
      <c r="C2729" s="1">
        <v>9.5</v>
      </c>
      <c r="D2729" s="1">
        <v>34.9</v>
      </c>
      <c r="E2729" s="1">
        <v>38.4</v>
      </c>
      <c r="F2729" s="1">
        <v>32</v>
      </c>
      <c r="G2729" s="1">
        <v>10</v>
      </c>
      <c r="H2729" s="1">
        <v>19.510000000000002</v>
      </c>
      <c r="I2729" s="1">
        <v>-3.6</v>
      </c>
      <c r="J2729" s="52">
        <f t="shared" si="42"/>
        <v>2.2581250000000001E-2</v>
      </c>
    </row>
    <row r="2730" spans="1:10" x14ac:dyDescent="0.35">
      <c r="A2730" s="1" t="s">
        <v>14955</v>
      </c>
      <c r="B2730" s="1">
        <v>42.44</v>
      </c>
      <c r="C2730" s="1">
        <v>10</v>
      </c>
      <c r="D2730" s="1">
        <v>31.77</v>
      </c>
      <c r="E2730" s="1">
        <v>47</v>
      </c>
      <c r="F2730" s="1">
        <v>33.94</v>
      </c>
      <c r="G2730" s="1">
        <v>11.81</v>
      </c>
      <c r="H2730" s="1">
        <v>28.18</v>
      </c>
      <c r="I2730" s="1">
        <v>49.9</v>
      </c>
      <c r="J2730" s="52">
        <f t="shared" si="42"/>
        <v>3.1879999999999999E-2</v>
      </c>
    </row>
    <row r="2731" spans="1:10" x14ac:dyDescent="0.35">
      <c r="A2731" s="1" t="s">
        <v>14954</v>
      </c>
      <c r="B2731" s="1">
        <v>55</v>
      </c>
      <c r="C2731" s="1">
        <v>17.11</v>
      </c>
      <c r="D2731" s="1">
        <v>35</v>
      </c>
      <c r="E2731" s="1">
        <v>40</v>
      </c>
      <c r="F2731" s="1">
        <v>40.36</v>
      </c>
      <c r="G2731" s="1">
        <v>15.62</v>
      </c>
      <c r="H2731" s="1">
        <v>48.46</v>
      </c>
      <c r="I2731" s="1">
        <v>111.73</v>
      </c>
      <c r="J2731" s="52">
        <f t="shared" si="42"/>
        <v>4.5410000000000006E-2</v>
      </c>
    </row>
    <row r="2732" spans="1:10" x14ac:dyDescent="0.35">
      <c r="A2732" s="1" t="s">
        <v>14953</v>
      </c>
      <c r="B2732" s="1">
        <v>40</v>
      </c>
      <c r="C2732" s="1">
        <v>20.010000000000002</v>
      </c>
      <c r="D2732" s="1">
        <v>38.35</v>
      </c>
      <c r="E2732" s="1">
        <v>41.53</v>
      </c>
      <c r="F2732" s="1">
        <v>45.38</v>
      </c>
      <c r="G2732" s="1">
        <v>19.97</v>
      </c>
      <c r="H2732" s="1">
        <v>55.59</v>
      </c>
      <c r="I2732" s="1">
        <v>165.01</v>
      </c>
      <c r="J2732" s="52">
        <f t="shared" si="42"/>
        <v>5.3230000000000006E-2</v>
      </c>
    </row>
    <row r="2733" spans="1:10" x14ac:dyDescent="0.35">
      <c r="A2733" s="1" t="s">
        <v>14952</v>
      </c>
      <c r="B2733" s="1">
        <v>41.04</v>
      </c>
      <c r="C2733" s="1">
        <v>21.96</v>
      </c>
      <c r="D2733" s="1">
        <v>43.3</v>
      </c>
      <c r="E2733" s="1">
        <v>46.39</v>
      </c>
      <c r="F2733" s="1">
        <v>46.48</v>
      </c>
      <c r="G2733" s="1">
        <v>22.21</v>
      </c>
      <c r="H2733" s="1">
        <v>67.650000000000006</v>
      </c>
      <c r="I2733" s="1">
        <v>198.65</v>
      </c>
      <c r="J2733" s="52">
        <f t="shared" si="42"/>
        <v>6.0959999999999993E-2</v>
      </c>
    </row>
    <row r="2734" spans="1:10" x14ac:dyDescent="0.35">
      <c r="A2734" s="1" t="s">
        <v>14951</v>
      </c>
      <c r="B2734" s="1">
        <v>41.52</v>
      </c>
      <c r="C2734" s="1">
        <v>24.12</v>
      </c>
      <c r="D2734" s="1">
        <v>43.59</v>
      </c>
      <c r="E2734" s="1">
        <v>49.4</v>
      </c>
      <c r="F2734" s="1">
        <v>44.36</v>
      </c>
      <c r="G2734" s="1">
        <v>22.5</v>
      </c>
      <c r="H2734" s="1">
        <v>73.430000000000007</v>
      </c>
      <c r="I2734" s="1">
        <v>224.95</v>
      </c>
      <c r="J2734" s="52">
        <f t="shared" si="42"/>
        <v>6.5483750000000007E-2</v>
      </c>
    </row>
    <row r="2735" spans="1:10" x14ac:dyDescent="0.35">
      <c r="A2735" s="1" t="s">
        <v>14950</v>
      </c>
      <c r="B2735" s="1">
        <v>44.94</v>
      </c>
      <c r="C2735" s="1">
        <v>27.44</v>
      </c>
      <c r="D2735" s="1">
        <v>44.51</v>
      </c>
      <c r="E2735" s="1">
        <v>47.09</v>
      </c>
      <c r="F2735" s="1">
        <v>43.07</v>
      </c>
      <c r="G2735" s="1">
        <v>27.4</v>
      </c>
      <c r="H2735" s="1">
        <v>68.56</v>
      </c>
      <c r="I2735" s="1">
        <v>218.36</v>
      </c>
      <c r="J2735" s="52">
        <f t="shared" si="42"/>
        <v>6.517125E-2</v>
      </c>
    </row>
    <row r="2736" spans="1:10" x14ac:dyDescent="0.35">
      <c r="A2736" s="1" t="s">
        <v>14949</v>
      </c>
      <c r="B2736" s="1">
        <v>39.11</v>
      </c>
      <c r="C2736" s="1">
        <v>27.87</v>
      </c>
      <c r="D2736" s="1">
        <v>44.38</v>
      </c>
      <c r="E2736" s="1">
        <v>44.9</v>
      </c>
      <c r="F2736" s="1">
        <v>38.65</v>
      </c>
      <c r="G2736" s="1">
        <v>23</v>
      </c>
      <c r="H2736" s="1">
        <v>67.150000000000006</v>
      </c>
      <c r="I2736" s="1">
        <v>205.73</v>
      </c>
      <c r="J2736" s="52">
        <f t="shared" si="42"/>
        <v>6.1348750000000007E-2</v>
      </c>
    </row>
    <row r="2737" spans="1:10" x14ac:dyDescent="0.35">
      <c r="A2737" s="1" t="s">
        <v>14948</v>
      </c>
      <c r="B2737" s="1">
        <v>34.96</v>
      </c>
      <c r="C2737" s="1">
        <v>24.04</v>
      </c>
      <c r="D2737" s="1">
        <v>38.549999999999997</v>
      </c>
      <c r="E2737" s="1">
        <v>40.18</v>
      </c>
      <c r="F2737" s="1">
        <v>36.950000000000003</v>
      </c>
      <c r="G2737" s="1">
        <v>21</v>
      </c>
      <c r="H2737" s="1">
        <v>53.11</v>
      </c>
      <c r="I2737" s="1">
        <v>186.99</v>
      </c>
      <c r="J2737" s="52">
        <f t="shared" si="42"/>
        <v>5.4472500000000007E-2</v>
      </c>
    </row>
    <row r="2738" spans="1:10" x14ac:dyDescent="0.35">
      <c r="A2738" s="1" t="s">
        <v>14947</v>
      </c>
      <c r="B2738" s="1">
        <v>30.74</v>
      </c>
      <c r="C2738" s="1">
        <v>22.56</v>
      </c>
      <c r="D2738" s="1">
        <v>34.01</v>
      </c>
      <c r="E2738" s="1">
        <v>28.68</v>
      </c>
      <c r="F2738" s="1">
        <v>38.9</v>
      </c>
      <c r="G2738" s="1">
        <v>24.9</v>
      </c>
      <c r="H2738" s="1">
        <v>50.82</v>
      </c>
      <c r="I2738" s="1">
        <v>184.96</v>
      </c>
      <c r="J2738" s="52">
        <f t="shared" si="42"/>
        <v>5.1946250000000006E-2</v>
      </c>
    </row>
    <row r="2739" spans="1:10" x14ac:dyDescent="0.35">
      <c r="A2739" s="1" t="s">
        <v>14946</v>
      </c>
      <c r="B2739" s="1">
        <v>27.28</v>
      </c>
      <c r="C2739" s="1">
        <v>21.46</v>
      </c>
      <c r="D2739" s="1">
        <v>31.07</v>
      </c>
      <c r="E2739" s="1">
        <v>24.09</v>
      </c>
      <c r="F2739" s="1">
        <v>35.46</v>
      </c>
      <c r="G2739" s="1">
        <v>33.29</v>
      </c>
      <c r="H2739" s="1">
        <v>48.55</v>
      </c>
      <c r="I2739" s="1">
        <v>183.78</v>
      </c>
      <c r="J2739" s="52">
        <f t="shared" si="42"/>
        <v>5.0622500000000001E-2</v>
      </c>
    </row>
    <row r="2740" spans="1:10" x14ac:dyDescent="0.35">
      <c r="A2740" s="1" t="s">
        <v>14945</v>
      </c>
      <c r="B2740" s="1">
        <v>29.99</v>
      </c>
      <c r="C2740" s="1">
        <v>20.82</v>
      </c>
      <c r="D2740" s="1">
        <v>31.2</v>
      </c>
      <c r="E2740" s="1">
        <v>18.8</v>
      </c>
      <c r="F2740" s="1">
        <v>33.43</v>
      </c>
      <c r="G2740" s="1">
        <v>27.75</v>
      </c>
      <c r="H2740" s="1">
        <v>48.71</v>
      </c>
      <c r="I2740" s="1">
        <v>185.63</v>
      </c>
      <c r="J2740" s="52">
        <f t="shared" si="42"/>
        <v>4.9541250000000002E-2</v>
      </c>
    </row>
    <row r="2741" spans="1:10" x14ac:dyDescent="0.35">
      <c r="A2741" s="1" t="s">
        <v>14944</v>
      </c>
      <c r="B2741" s="1">
        <v>30.95</v>
      </c>
      <c r="C2741" s="1">
        <v>20.23</v>
      </c>
      <c r="D2741" s="1">
        <v>29.98</v>
      </c>
      <c r="E2741" s="1">
        <v>22.87</v>
      </c>
      <c r="F2741" s="1">
        <v>34.520000000000003</v>
      </c>
      <c r="G2741" s="1">
        <v>14.42</v>
      </c>
      <c r="H2741" s="1">
        <v>48.3</v>
      </c>
      <c r="I2741" s="1">
        <v>186.1</v>
      </c>
      <c r="J2741" s="52">
        <f t="shared" si="42"/>
        <v>4.8421249999999999E-2</v>
      </c>
    </row>
    <row r="2742" spans="1:10" x14ac:dyDescent="0.35">
      <c r="A2742" s="1" t="s">
        <v>14943</v>
      </c>
      <c r="B2742" s="1">
        <v>30.74</v>
      </c>
      <c r="C2742" s="1">
        <v>20.260000000000002</v>
      </c>
      <c r="D2742" s="1">
        <v>29.97</v>
      </c>
      <c r="E2742" s="1">
        <v>18.18</v>
      </c>
      <c r="F2742" s="1">
        <v>29.49</v>
      </c>
      <c r="G2742" s="1">
        <v>14.48</v>
      </c>
      <c r="H2742" s="1">
        <v>48.03</v>
      </c>
      <c r="I2742" s="1">
        <v>188.12</v>
      </c>
      <c r="J2742" s="52">
        <f t="shared" si="42"/>
        <v>4.740875E-2</v>
      </c>
    </row>
    <row r="2743" spans="1:10" x14ac:dyDescent="0.35">
      <c r="A2743" s="1" t="s">
        <v>14942</v>
      </c>
      <c r="B2743" s="1">
        <v>32.659999999999997</v>
      </c>
      <c r="C2743" s="1">
        <v>21.1</v>
      </c>
      <c r="D2743" s="1">
        <v>30.5</v>
      </c>
      <c r="E2743" s="1">
        <v>23</v>
      </c>
      <c r="F2743" s="1">
        <v>35.99</v>
      </c>
      <c r="G2743" s="1">
        <v>14.03</v>
      </c>
      <c r="H2743" s="1">
        <v>47.32</v>
      </c>
      <c r="I2743" s="1">
        <v>200.06</v>
      </c>
      <c r="J2743" s="52">
        <f t="shared" si="42"/>
        <v>5.0582499999999996E-2</v>
      </c>
    </row>
    <row r="2744" spans="1:10" x14ac:dyDescent="0.35">
      <c r="A2744" s="1" t="s">
        <v>14941</v>
      </c>
      <c r="B2744" s="1">
        <v>31.35</v>
      </c>
      <c r="C2744" s="1">
        <v>29.02</v>
      </c>
      <c r="D2744" s="1">
        <v>37.03</v>
      </c>
      <c r="E2744" s="1">
        <v>31.38</v>
      </c>
      <c r="F2744" s="1">
        <v>42.5</v>
      </c>
      <c r="G2744" s="1">
        <v>14.96</v>
      </c>
      <c r="H2744" s="1">
        <v>44.76</v>
      </c>
      <c r="I2744" s="1">
        <v>237.23</v>
      </c>
      <c r="J2744" s="52">
        <f t="shared" si="42"/>
        <v>5.8528750000000004E-2</v>
      </c>
    </row>
    <row r="2745" spans="1:10" x14ac:dyDescent="0.35">
      <c r="A2745" s="1" t="s">
        <v>14940</v>
      </c>
      <c r="B2745" s="1">
        <v>31.51</v>
      </c>
      <c r="C2745" s="1">
        <v>32.97</v>
      </c>
      <c r="D2745" s="1">
        <v>41.17</v>
      </c>
      <c r="E2745" s="1">
        <v>36.69</v>
      </c>
      <c r="F2745" s="1">
        <v>50.03</v>
      </c>
      <c r="G2745" s="1">
        <v>15.09</v>
      </c>
      <c r="H2745" s="1">
        <v>43.8</v>
      </c>
      <c r="I2745" s="1">
        <v>261.87</v>
      </c>
      <c r="J2745" s="52">
        <f t="shared" si="42"/>
        <v>6.4141249999999997E-2</v>
      </c>
    </row>
    <row r="2746" spans="1:10" x14ac:dyDescent="0.35">
      <c r="A2746" s="1" t="s">
        <v>14939</v>
      </c>
      <c r="B2746" s="1">
        <v>39.94</v>
      </c>
      <c r="C2746" s="1">
        <v>34.479999999999997</v>
      </c>
      <c r="D2746" s="1">
        <v>43</v>
      </c>
      <c r="E2746" s="1">
        <v>50.1</v>
      </c>
      <c r="F2746" s="1">
        <v>47.88</v>
      </c>
      <c r="G2746" s="1">
        <v>18.7</v>
      </c>
      <c r="H2746" s="1">
        <v>43.48</v>
      </c>
      <c r="I2746" s="1">
        <v>272.47000000000003</v>
      </c>
      <c r="J2746" s="52">
        <f t="shared" si="42"/>
        <v>6.8756249999999991E-2</v>
      </c>
    </row>
    <row r="2747" spans="1:10" x14ac:dyDescent="0.35">
      <c r="A2747" s="1" t="s">
        <v>14938</v>
      </c>
      <c r="B2747" s="1">
        <v>45</v>
      </c>
      <c r="C2747" s="1">
        <v>36.799999999999997</v>
      </c>
      <c r="D2747" s="1">
        <v>41.94</v>
      </c>
      <c r="E2747" s="1">
        <v>68.040000000000006</v>
      </c>
      <c r="F2747" s="1">
        <v>44.18</v>
      </c>
      <c r="G2747" s="1">
        <v>16.63</v>
      </c>
      <c r="H2747" s="1">
        <v>37.21</v>
      </c>
      <c r="I2747" s="1">
        <v>249.06</v>
      </c>
      <c r="J2747" s="52">
        <f t="shared" si="42"/>
        <v>6.7357500000000001E-2</v>
      </c>
    </row>
    <row r="2748" spans="1:10" x14ac:dyDescent="0.35">
      <c r="A2748" s="1" t="s">
        <v>14937</v>
      </c>
      <c r="B2748" s="1">
        <v>55</v>
      </c>
      <c r="C2748" s="1">
        <v>32.44</v>
      </c>
      <c r="D2748" s="1">
        <v>39.81</v>
      </c>
      <c r="E2748" s="1">
        <v>65.099999999999994</v>
      </c>
      <c r="F2748" s="1">
        <v>40.96</v>
      </c>
      <c r="G2748" s="1">
        <v>16.03</v>
      </c>
      <c r="H2748" s="1">
        <v>17.8</v>
      </c>
      <c r="I2748" s="1">
        <v>232.59</v>
      </c>
      <c r="J2748" s="52">
        <f t="shared" si="42"/>
        <v>6.2466250000000001E-2</v>
      </c>
    </row>
    <row r="2749" spans="1:10" x14ac:dyDescent="0.35">
      <c r="A2749" s="1" t="s">
        <v>14936</v>
      </c>
      <c r="B2749" s="1">
        <v>55.35</v>
      </c>
      <c r="C2749" s="1">
        <v>29.46</v>
      </c>
      <c r="D2749" s="1">
        <v>37.619999999999997</v>
      </c>
      <c r="E2749" s="1">
        <v>49.9</v>
      </c>
      <c r="F2749" s="1">
        <v>37.65</v>
      </c>
      <c r="G2749" s="1">
        <v>16.3</v>
      </c>
      <c r="H2749" s="1">
        <v>15.5</v>
      </c>
      <c r="I2749" s="1">
        <v>227.97</v>
      </c>
      <c r="J2749" s="52">
        <f t="shared" si="42"/>
        <v>5.871875E-2</v>
      </c>
    </row>
    <row r="2750" spans="1:10" x14ac:dyDescent="0.35">
      <c r="A2750" s="1" t="s">
        <v>14935</v>
      </c>
      <c r="B2750" s="1">
        <v>53.09</v>
      </c>
      <c r="C2750" s="1">
        <v>33.04</v>
      </c>
      <c r="D2750" s="1">
        <v>34.909999999999997</v>
      </c>
      <c r="E2750" s="1">
        <v>49.89</v>
      </c>
      <c r="F2750" s="1">
        <v>36.9</v>
      </c>
      <c r="G2750" s="1">
        <v>15.08</v>
      </c>
      <c r="H2750" s="1">
        <v>15.32</v>
      </c>
      <c r="I2750" s="1">
        <v>211</v>
      </c>
      <c r="J2750" s="52">
        <f t="shared" si="42"/>
        <v>5.6153750000000002E-2</v>
      </c>
    </row>
    <row r="2751" spans="1:10" x14ac:dyDescent="0.35">
      <c r="A2751" s="1" t="s">
        <v>14934</v>
      </c>
      <c r="B2751" s="1">
        <v>40.119999999999997</v>
      </c>
      <c r="C2751" s="1">
        <v>29.51</v>
      </c>
      <c r="D2751" s="1">
        <v>33.909999999999997</v>
      </c>
      <c r="E2751" s="1">
        <v>35</v>
      </c>
      <c r="F2751" s="1">
        <v>35.1</v>
      </c>
      <c r="G2751" s="1">
        <v>12.25</v>
      </c>
      <c r="H2751" s="1">
        <v>1.61</v>
      </c>
      <c r="I2751" s="1">
        <v>200</v>
      </c>
      <c r="J2751" s="52">
        <f t="shared" si="42"/>
        <v>4.8437500000000001E-2</v>
      </c>
    </row>
    <row r="2752" spans="1:10" x14ac:dyDescent="0.35">
      <c r="A2752" s="1" t="s">
        <v>14933</v>
      </c>
      <c r="B2752" s="1">
        <v>37.44</v>
      </c>
      <c r="C2752" s="1">
        <v>25.2</v>
      </c>
      <c r="D2752" s="1">
        <v>31.72</v>
      </c>
      <c r="E2752" s="1">
        <v>32.4</v>
      </c>
      <c r="F2752" s="1">
        <v>32.4</v>
      </c>
      <c r="G2752" s="1">
        <v>7.76</v>
      </c>
      <c r="H2752" s="1">
        <v>-6.94</v>
      </c>
      <c r="I2752" s="1">
        <v>194.9</v>
      </c>
      <c r="J2752" s="52">
        <f t="shared" si="42"/>
        <v>4.4359999999999997E-2</v>
      </c>
    </row>
    <row r="2753" spans="1:10" x14ac:dyDescent="0.35">
      <c r="A2753" s="1" t="s">
        <v>14932</v>
      </c>
      <c r="B2753" s="1">
        <v>33</v>
      </c>
      <c r="C2753" s="1">
        <v>24.53</v>
      </c>
      <c r="D2753" s="1">
        <v>31.59</v>
      </c>
      <c r="E2753" s="1">
        <v>28.5</v>
      </c>
      <c r="F2753" s="1">
        <v>38.01</v>
      </c>
      <c r="G2753" s="1">
        <v>7.99</v>
      </c>
      <c r="H2753" s="1">
        <v>-3.29</v>
      </c>
      <c r="I2753" s="1">
        <v>191.99</v>
      </c>
      <c r="J2753" s="52">
        <f t="shared" si="42"/>
        <v>4.404000000000001E-2</v>
      </c>
    </row>
    <row r="2754" spans="1:10" x14ac:dyDescent="0.35">
      <c r="A2754" s="1" t="s">
        <v>14931</v>
      </c>
      <c r="B2754" s="1">
        <v>37.44</v>
      </c>
      <c r="C2754" s="1">
        <v>24.51</v>
      </c>
      <c r="D2754" s="1">
        <v>32.4</v>
      </c>
      <c r="E2754" s="1">
        <v>25.1</v>
      </c>
      <c r="F2754" s="1">
        <v>34.299999999999997</v>
      </c>
      <c r="G2754" s="1">
        <v>10.07</v>
      </c>
      <c r="H2754" s="1">
        <v>0.11</v>
      </c>
      <c r="I2754" s="1">
        <v>189.5</v>
      </c>
      <c r="J2754" s="52">
        <f t="shared" si="42"/>
        <v>4.4178750000000003E-2</v>
      </c>
    </row>
    <row r="2755" spans="1:10" x14ac:dyDescent="0.35">
      <c r="A2755" s="1" t="s">
        <v>14930</v>
      </c>
      <c r="B2755" s="1">
        <v>45</v>
      </c>
      <c r="C2755" s="1">
        <v>25.95</v>
      </c>
      <c r="D2755" s="1">
        <v>36.549999999999997</v>
      </c>
      <c r="E2755" s="1">
        <v>56.69</v>
      </c>
      <c r="F2755" s="1">
        <v>40.520000000000003</v>
      </c>
      <c r="G2755" s="1">
        <v>16.62</v>
      </c>
      <c r="H2755" s="1">
        <v>19.170000000000002</v>
      </c>
      <c r="I2755" s="1">
        <v>200</v>
      </c>
      <c r="J2755" s="52">
        <f t="shared" ref="J2755:J2818" si="43">(AVERAGE(B2755:I2755))/1000</f>
        <v>5.50625E-2</v>
      </c>
    </row>
    <row r="2756" spans="1:10" x14ac:dyDescent="0.35">
      <c r="A2756" s="1" t="s">
        <v>14929</v>
      </c>
      <c r="B2756" s="1">
        <v>49.94</v>
      </c>
      <c r="C2756" s="1">
        <v>28.41</v>
      </c>
      <c r="D2756" s="1">
        <v>39.93</v>
      </c>
      <c r="E2756" s="1">
        <v>53</v>
      </c>
      <c r="F2756" s="1">
        <v>46.22</v>
      </c>
      <c r="G2756" s="1">
        <v>23.51</v>
      </c>
      <c r="H2756" s="1">
        <v>54.7</v>
      </c>
      <c r="I2756" s="1">
        <v>225.5</v>
      </c>
      <c r="J2756" s="52">
        <f t="shared" si="43"/>
        <v>6.5151250000000008E-2</v>
      </c>
    </row>
    <row r="2757" spans="1:10" x14ac:dyDescent="0.35">
      <c r="A2757" s="1" t="s">
        <v>14928</v>
      </c>
      <c r="B2757" s="1">
        <v>45</v>
      </c>
      <c r="C2757" s="1">
        <v>31.19</v>
      </c>
      <c r="D2757" s="1">
        <v>42.56</v>
      </c>
      <c r="E2757" s="1">
        <v>41.8</v>
      </c>
      <c r="F2757" s="1">
        <v>58.59</v>
      </c>
      <c r="G2757" s="1">
        <v>26.7</v>
      </c>
      <c r="H2757" s="1">
        <v>65.930000000000007</v>
      </c>
      <c r="I2757" s="1">
        <v>273.88</v>
      </c>
      <c r="J2757" s="52">
        <f t="shared" si="43"/>
        <v>7.320625E-2</v>
      </c>
    </row>
    <row r="2758" spans="1:10" x14ac:dyDescent="0.35">
      <c r="A2758" s="1" t="s">
        <v>14927</v>
      </c>
      <c r="B2758" s="1">
        <v>44</v>
      </c>
      <c r="C2758" s="1">
        <v>31.46</v>
      </c>
      <c r="D2758" s="1">
        <v>41.3</v>
      </c>
      <c r="E2758" s="1">
        <v>49</v>
      </c>
      <c r="F2758" s="1">
        <v>59.9</v>
      </c>
      <c r="G2758" s="1">
        <v>32</v>
      </c>
      <c r="H2758" s="1">
        <v>67.88</v>
      </c>
      <c r="I2758" s="1">
        <v>275.70999999999998</v>
      </c>
      <c r="J2758" s="52">
        <f t="shared" si="43"/>
        <v>7.5156249999999994E-2</v>
      </c>
    </row>
    <row r="2759" spans="1:10" x14ac:dyDescent="0.35">
      <c r="A2759" s="1" t="s">
        <v>14926</v>
      </c>
      <c r="B2759" s="1">
        <v>45</v>
      </c>
      <c r="C2759" s="1">
        <v>30.15</v>
      </c>
      <c r="D2759" s="1">
        <v>40.61</v>
      </c>
      <c r="E2759" s="1">
        <v>42.78</v>
      </c>
      <c r="F2759" s="1">
        <v>48.53</v>
      </c>
      <c r="G2759" s="1">
        <v>29.77</v>
      </c>
      <c r="H2759" s="1">
        <v>66</v>
      </c>
      <c r="I2759" s="1">
        <v>264.93</v>
      </c>
      <c r="J2759" s="52">
        <f t="shared" si="43"/>
        <v>7.097125E-2</v>
      </c>
    </row>
    <row r="2760" spans="1:10" x14ac:dyDescent="0.35">
      <c r="A2760" s="1" t="s">
        <v>14925</v>
      </c>
      <c r="B2760" s="1">
        <v>41.54</v>
      </c>
      <c r="C2760" s="1">
        <v>28.14</v>
      </c>
      <c r="D2760" s="1">
        <v>35.479999999999997</v>
      </c>
      <c r="E2760" s="1">
        <v>39</v>
      </c>
      <c r="F2760" s="1">
        <v>42.21</v>
      </c>
      <c r="G2760" s="1">
        <v>25.69</v>
      </c>
      <c r="H2760" s="1">
        <v>64.98</v>
      </c>
      <c r="I2760" s="1">
        <v>254</v>
      </c>
      <c r="J2760" s="52">
        <f t="shared" si="43"/>
        <v>6.6379999999999995E-2</v>
      </c>
    </row>
    <row r="2761" spans="1:10" x14ac:dyDescent="0.35">
      <c r="A2761" s="1" t="s">
        <v>14924</v>
      </c>
      <c r="B2761" s="1">
        <v>34.82</v>
      </c>
      <c r="C2761" s="1">
        <v>24.94</v>
      </c>
      <c r="D2761" s="1">
        <v>32.4</v>
      </c>
      <c r="E2761" s="1">
        <v>32.9</v>
      </c>
      <c r="F2761" s="1">
        <v>39.04</v>
      </c>
      <c r="G2761" s="1">
        <v>22.11</v>
      </c>
      <c r="H2761" s="1">
        <v>59.98</v>
      </c>
      <c r="I2761" s="1">
        <v>218.1</v>
      </c>
      <c r="J2761" s="52">
        <f t="shared" si="43"/>
        <v>5.8036249999999998E-2</v>
      </c>
    </row>
    <row r="2762" spans="1:10" x14ac:dyDescent="0.35">
      <c r="A2762" s="1" t="s">
        <v>14923</v>
      </c>
      <c r="B2762" s="1">
        <v>33.99</v>
      </c>
      <c r="C2762" s="1">
        <v>21.81</v>
      </c>
      <c r="D2762" s="1">
        <v>31.55</v>
      </c>
      <c r="E2762" s="1">
        <v>25.03</v>
      </c>
      <c r="F2762" s="1">
        <v>37</v>
      </c>
      <c r="G2762" s="1">
        <v>21.7</v>
      </c>
      <c r="H2762" s="1">
        <v>52.5</v>
      </c>
      <c r="I2762" s="1">
        <v>194.4</v>
      </c>
      <c r="J2762" s="52">
        <f t="shared" si="43"/>
        <v>5.2247500000000002E-2</v>
      </c>
    </row>
    <row r="2763" spans="1:10" x14ac:dyDescent="0.35">
      <c r="A2763" s="1" t="s">
        <v>14922</v>
      </c>
      <c r="B2763" s="1">
        <v>32.99</v>
      </c>
      <c r="C2763" s="1">
        <v>20.9</v>
      </c>
      <c r="D2763" s="1">
        <v>30.99</v>
      </c>
      <c r="E2763" s="1">
        <v>23.08</v>
      </c>
      <c r="F2763" s="1">
        <v>35</v>
      </c>
      <c r="G2763" s="1">
        <v>19.350000000000001</v>
      </c>
      <c r="H2763" s="1">
        <v>51.14</v>
      </c>
      <c r="I2763" s="1">
        <v>187.28</v>
      </c>
      <c r="J2763" s="52">
        <f t="shared" si="43"/>
        <v>5.0091250000000004E-2</v>
      </c>
    </row>
    <row r="2764" spans="1:10" x14ac:dyDescent="0.35">
      <c r="A2764" s="1" t="s">
        <v>14921</v>
      </c>
      <c r="B2764" s="1">
        <v>33.42</v>
      </c>
      <c r="C2764" s="1">
        <v>20.96</v>
      </c>
      <c r="D2764" s="1">
        <v>30.95</v>
      </c>
      <c r="E2764" s="1">
        <v>21.59</v>
      </c>
      <c r="F2764" s="1">
        <v>33.409999999999997</v>
      </c>
      <c r="G2764" s="1">
        <v>20.23</v>
      </c>
      <c r="H2764" s="1">
        <v>52.51</v>
      </c>
      <c r="I2764" s="1">
        <v>192.43</v>
      </c>
      <c r="J2764" s="52">
        <f t="shared" si="43"/>
        <v>5.0687500000000003E-2</v>
      </c>
    </row>
    <row r="2765" spans="1:10" x14ac:dyDescent="0.35">
      <c r="A2765" s="1" t="s">
        <v>14920</v>
      </c>
      <c r="B2765" s="1">
        <v>34.18</v>
      </c>
      <c r="C2765" s="1">
        <v>20.62</v>
      </c>
      <c r="D2765" s="1">
        <v>30.54</v>
      </c>
      <c r="E2765" s="1">
        <v>25.24</v>
      </c>
      <c r="F2765" s="1">
        <v>34.29</v>
      </c>
      <c r="G2765" s="1">
        <v>20.100000000000001</v>
      </c>
      <c r="H2765" s="1">
        <v>51.1</v>
      </c>
      <c r="I2765" s="1">
        <v>193.06</v>
      </c>
      <c r="J2765" s="52">
        <f t="shared" si="43"/>
        <v>5.1141249999999999E-2</v>
      </c>
    </row>
    <row r="2766" spans="1:10" x14ac:dyDescent="0.35">
      <c r="A2766" s="1" t="s">
        <v>14919</v>
      </c>
      <c r="B2766" s="1">
        <v>34.18</v>
      </c>
      <c r="C2766" s="1">
        <v>21.07</v>
      </c>
      <c r="D2766" s="1">
        <v>30.44</v>
      </c>
      <c r="E2766" s="1">
        <v>27.68</v>
      </c>
      <c r="F2766" s="1">
        <v>35.590000000000003</v>
      </c>
      <c r="G2766" s="1">
        <v>21.7</v>
      </c>
      <c r="H2766" s="1">
        <v>51.17</v>
      </c>
      <c r="I2766" s="1">
        <v>196.59</v>
      </c>
      <c r="J2766" s="52">
        <f t="shared" si="43"/>
        <v>5.2302499999999995E-2</v>
      </c>
    </row>
    <row r="2767" spans="1:10" x14ac:dyDescent="0.35">
      <c r="A2767" s="1" t="s">
        <v>14918</v>
      </c>
      <c r="B2767" s="1">
        <v>31.3</v>
      </c>
      <c r="C2767" s="1">
        <v>22.73</v>
      </c>
      <c r="D2767" s="1">
        <v>33.1</v>
      </c>
      <c r="E2767" s="1">
        <v>22.06</v>
      </c>
      <c r="F2767" s="1">
        <v>38.92</v>
      </c>
      <c r="G2767" s="1">
        <v>20.82</v>
      </c>
      <c r="H2767" s="1">
        <v>57.06</v>
      </c>
      <c r="I2767" s="1">
        <v>232.95</v>
      </c>
      <c r="J2767" s="52">
        <f t="shared" si="43"/>
        <v>5.7367500000000002E-2</v>
      </c>
    </row>
    <row r="2768" spans="1:10" x14ac:dyDescent="0.35">
      <c r="A2768" s="1" t="s">
        <v>14917</v>
      </c>
      <c r="B2768" s="1">
        <v>31.3</v>
      </c>
      <c r="C2768" s="1">
        <v>29.91</v>
      </c>
      <c r="D2768" s="1">
        <v>42.3</v>
      </c>
      <c r="E2768" s="1">
        <v>35.700000000000003</v>
      </c>
      <c r="F2768" s="1">
        <v>45.09</v>
      </c>
      <c r="G2768" s="1">
        <v>18.079999999999998</v>
      </c>
      <c r="H2768" s="1">
        <v>74.959999999999994</v>
      </c>
      <c r="I2768" s="1">
        <v>219.9</v>
      </c>
      <c r="J2768" s="52">
        <f t="shared" si="43"/>
        <v>6.2155000000000002E-2</v>
      </c>
    </row>
    <row r="2769" spans="1:10" x14ac:dyDescent="0.35">
      <c r="A2769" s="1" t="s">
        <v>14916</v>
      </c>
      <c r="B2769" s="1">
        <v>31.3</v>
      </c>
      <c r="C2769" s="1">
        <v>34.64</v>
      </c>
      <c r="D2769" s="1">
        <v>47.18</v>
      </c>
      <c r="E2769" s="1">
        <v>44.5</v>
      </c>
      <c r="F2769" s="1">
        <v>53.6</v>
      </c>
      <c r="G2769" s="1">
        <v>17.43</v>
      </c>
      <c r="H2769" s="1">
        <v>81.96</v>
      </c>
      <c r="I2769" s="1">
        <v>267.49</v>
      </c>
      <c r="J2769" s="52">
        <f t="shared" si="43"/>
        <v>7.2262500000000007E-2</v>
      </c>
    </row>
    <row r="2770" spans="1:10" x14ac:dyDescent="0.35">
      <c r="A2770" s="1" t="s">
        <v>14915</v>
      </c>
      <c r="B2770" s="1">
        <v>34</v>
      </c>
      <c r="C2770" s="1">
        <v>37.56</v>
      </c>
      <c r="D2770" s="1">
        <v>52.45</v>
      </c>
      <c r="E2770" s="1">
        <v>45.8</v>
      </c>
      <c r="F2770" s="1">
        <v>56.38</v>
      </c>
      <c r="G2770" s="1">
        <v>15.63</v>
      </c>
      <c r="H2770" s="1">
        <v>83.85</v>
      </c>
      <c r="I2770" s="1">
        <v>269.98</v>
      </c>
      <c r="J2770" s="52">
        <f t="shared" si="43"/>
        <v>7.4456250000000002E-2</v>
      </c>
    </row>
    <row r="2771" spans="1:10" x14ac:dyDescent="0.35">
      <c r="A2771" s="1" t="s">
        <v>14914</v>
      </c>
      <c r="B2771" s="1">
        <v>37.76</v>
      </c>
      <c r="C2771" s="1">
        <v>39.840000000000003</v>
      </c>
      <c r="D2771" s="1">
        <v>42.07</v>
      </c>
      <c r="E2771" s="1">
        <v>42.4</v>
      </c>
      <c r="F2771" s="1">
        <v>52.94</v>
      </c>
      <c r="G2771" s="1">
        <v>14.73</v>
      </c>
      <c r="H2771" s="1">
        <v>74.23</v>
      </c>
      <c r="I2771" s="1">
        <v>249.9</v>
      </c>
      <c r="J2771" s="52">
        <f t="shared" si="43"/>
        <v>6.9233749999999997E-2</v>
      </c>
    </row>
    <row r="2772" spans="1:10" x14ac:dyDescent="0.35">
      <c r="A2772" s="1" t="s">
        <v>14913</v>
      </c>
      <c r="B2772" s="1">
        <v>39.94</v>
      </c>
      <c r="C2772" s="1">
        <v>38.020000000000003</v>
      </c>
      <c r="D2772" s="1">
        <v>40.72</v>
      </c>
      <c r="E2772" s="1">
        <v>38.1</v>
      </c>
      <c r="F2772" s="1">
        <v>49.93</v>
      </c>
      <c r="G2772" s="1">
        <v>13</v>
      </c>
      <c r="H2772" s="1">
        <v>50.84</v>
      </c>
      <c r="I2772" s="1">
        <v>221.12</v>
      </c>
      <c r="J2772" s="52">
        <f t="shared" si="43"/>
        <v>6.1458749999999999E-2</v>
      </c>
    </row>
    <row r="2773" spans="1:10" x14ac:dyDescent="0.35">
      <c r="A2773" s="1" t="s">
        <v>14912</v>
      </c>
      <c r="B2773" s="1">
        <v>41.54</v>
      </c>
      <c r="C2773" s="1">
        <v>35.979999999999997</v>
      </c>
      <c r="D2773" s="1">
        <v>39.9</v>
      </c>
      <c r="E2773" s="1">
        <v>39.15</v>
      </c>
      <c r="F2773" s="1">
        <v>46.94</v>
      </c>
      <c r="G2773" s="1">
        <v>14.38</v>
      </c>
      <c r="H2773" s="1">
        <v>49.5</v>
      </c>
      <c r="I2773" s="1">
        <v>205.14</v>
      </c>
      <c r="J2773" s="52">
        <f t="shared" si="43"/>
        <v>5.9066249999999994E-2</v>
      </c>
    </row>
    <row r="2774" spans="1:10" x14ac:dyDescent="0.35">
      <c r="A2774" s="1" t="s">
        <v>14911</v>
      </c>
      <c r="B2774" s="1">
        <v>41.54</v>
      </c>
      <c r="C2774" s="1">
        <v>27.47</v>
      </c>
      <c r="D2774" s="1">
        <v>41.54</v>
      </c>
      <c r="E2774" s="1">
        <v>40</v>
      </c>
      <c r="F2774" s="1">
        <v>43.96</v>
      </c>
      <c r="G2774" s="1">
        <v>15</v>
      </c>
      <c r="H2774" s="1">
        <v>46.2</v>
      </c>
      <c r="I2774" s="1">
        <v>194.3</v>
      </c>
      <c r="J2774" s="52">
        <f t="shared" si="43"/>
        <v>5.6251249999999996E-2</v>
      </c>
    </row>
    <row r="2775" spans="1:10" x14ac:dyDescent="0.35">
      <c r="A2775" s="1" t="s">
        <v>14910</v>
      </c>
      <c r="B2775" s="1">
        <v>39.96</v>
      </c>
      <c r="C2775" s="1">
        <v>29.94</v>
      </c>
      <c r="D2775" s="1">
        <v>38.21</v>
      </c>
      <c r="E2775" s="1">
        <v>33</v>
      </c>
      <c r="F2775" s="1">
        <v>42.16</v>
      </c>
      <c r="G2775" s="1">
        <v>11.9</v>
      </c>
      <c r="H2775" s="1">
        <v>46.05</v>
      </c>
      <c r="I2775" s="1">
        <v>201.25</v>
      </c>
      <c r="J2775" s="52">
        <f t="shared" si="43"/>
        <v>5.5308750000000004E-2</v>
      </c>
    </row>
    <row r="2776" spans="1:10" x14ac:dyDescent="0.35">
      <c r="A2776" s="1" t="s">
        <v>14909</v>
      </c>
      <c r="B2776" s="1">
        <v>35.99</v>
      </c>
      <c r="C2776" s="1">
        <v>25.56</v>
      </c>
      <c r="D2776" s="1">
        <v>34.729999999999997</v>
      </c>
      <c r="E2776" s="1">
        <v>30.5</v>
      </c>
      <c r="F2776" s="1">
        <v>40.35</v>
      </c>
      <c r="G2776" s="1">
        <v>5.56</v>
      </c>
      <c r="H2776" s="1">
        <v>42.49</v>
      </c>
      <c r="I2776" s="1">
        <v>202.51</v>
      </c>
      <c r="J2776" s="52">
        <f t="shared" si="43"/>
        <v>5.2211250000000001E-2</v>
      </c>
    </row>
    <row r="2777" spans="1:10" x14ac:dyDescent="0.35">
      <c r="A2777" s="1" t="s">
        <v>14908</v>
      </c>
      <c r="B2777" s="1">
        <v>33.86</v>
      </c>
      <c r="C2777" s="1">
        <v>25.27</v>
      </c>
      <c r="D2777" s="1">
        <v>34.880000000000003</v>
      </c>
      <c r="E2777" s="1">
        <v>29.9</v>
      </c>
      <c r="F2777" s="1">
        <v>40.380000000000003</v>
      </c>
      <c r="G2777" s="1">
        <v>6.93</v>
      </c>
      <c r="H2777" s="1">
        <v>42</v>
      </c>
      <c r="I2777" s="1">
        <v>198.2</v>
      </c>
      <c r="J2777" s="52">
        <f t="shared" si="43"/>
        <v>5.1427499999999994E-2</v>
      </c>
    </row>
    <row r="2778" spans="1:10" x14ac:dyDescent="0.35">
      <c r="A2778" s="1" t="s">
        <v>14907</v>
      </c>
      <c r="B2778" s="1">
        <v>34.47</v>
      </c>
      <c r="C2778" s="1">
        <v>24.94</v>
      </c>
      <c r="D2778" s="1">
        <v>38.61</v>
      </c>
      <c r="E2778" s="1">
        <v>30.4</v>
      </c>
      <c r="F2778" s="1">
        <v>40.86</v>
      </c>
      <c r="G2778" s="1">
        <v>12.42</v>
      </c>
      <c r="H2778" s="1">
        <v>43.88</v>
      </c>
      <c r="I2778" s="1">
        <v>197.1</v>
      </c>
      <c r="J2778" s="52">
        <f t="shared" si="43"/>
        <v>5.2834999999999993E-2</v>
      </c>
    </row>
    <row r="2779" spans="1:10" x14ac:dyDescent="0.35">
      <c r="A2779" s="1" t="s">
        <v>14906</v>
      </c>
      <c r="B2779" s="1">
        <v>44.57</v>
      </c>
      <c r="C2779" s="1">
        <v>25.29</v>
      </c>
      <c r="D2779" s="1">
        <v>41.92</v>
      </c>
      <c r="E2779" s="1">
        <v>34.97</v>
      </c>
      <c r="F2779" s="1">
        <v>44.42</v>
      </c>
      <c r="G2779" s="1">
        <v>15.75</v>
      </c>
      <c r="H2779" s="1">
        <v>45.36</v>
      </c>
      <c r="I2779" s="1">
        <v>215.6</v>
      </c>
      <c r="J2779" s="52">
        <f t="shared" si="43"/>
        <v>5.8485000000000002E-2</v>
      </c>
    </row>
    <row r="2780" spans="1:10" x14ac:dyDescent="0.35">
      <c r="A2780" s="1" t="s">
        <v>14905</v>
      </c>
      <c r="B2780" s="1">
        <v>49.94</v>
      </c>
      <c r="C2780" s="1">
        <v>28.92</v>
      </c>
      <c r="D2780" s="1">
        <v>43.21</v>
      </c>
      <c r="E2780" s="1">
        <v>35.979999999999997</v>
      </c>
      <c r="F2780" s="1">
        <v>44.68</v>
      </c>
      <c r="G2780" s="1">
        <v>23.65</v>
      </c>
      <c r="H2780" s="1">
        <v>65</v>
      </c>
      <c r="I2780" s="1">
        <v>239.9</v>
      </c>
      <c r="J2780" s="52">
        <f t="shared" si="43"/>
        <v>6.6409999999999997E-2</v>
      </c>
    </row>
    <row r="2781" spans="1:10" x14ac:dyDescent="0.35">
      <c r="A2781" s="1" t="s">
        <v>14904</v>
      </c>
      <c r="B2781" s="1">
        <v>50.32</v>
      </c>
      <c r="C2781" s="1">
        <v>31.11</v>
      </c>
      <c r="D2781" s="1">
        <v>42.89</v>
      </c>
      <c r="E2781" s="1">
        <v>41.57</v>
      </c>
      <c r="F2781" s="1">
        <v>48.75</v>
      </c>
      <c r="G2781" s="1">
        <v>26.97</v>
      </c>
      <c r="H2781" s="1">
        <v>79.13</v>
      </c>
      <c r="I2781" s="1">
        <v>281</v>
      </c>
      <c r="J2781" s="52">
        <f t="shared" si="43"/>
        <v>7.5217500000000007E-2</v>
      </c>
    </row>
    <row r="2782" spans="1:10" x14ac:dyDescent="0.35">
      <c r="A2782" s="1" t="s">
        <v>14903</v>
      </c>
      <c r="B2782" s="1">
        <v>50</v>
      </c>
      <c r="C2782" s="1">
        <v>31.61</v>
      </c>
      <c r="D2782" s="1">
        <v>43.72</v>
      </c>
      <c r="E2782" s="1">
        <v>42</v>
      </c>
      <c r="F2782" s="1">
        <v>48.97</v>
      </c>
      <c r="G2782" s="1">
        <v>30.78</v>
      </c>
      <c r="H2782" s="1">
        <v>81.02</v>
      </c>
      <c r="I2782" s="1">
        <v>286.76</v>
      </c>
      <c r="J2782" s="52">
        <f t="shared" si="43"/>
        <v>7.6857499999999981E-2</v>
      </c>
    </row>
    <row r="2783" spans="1:10" x14ac:dyDescent="0.35">
      <c r="A2783" s="1" t="s">
        <v>14902</v>
      </c>
      <c r="B2783" s="1">
        <v>57.44</v>
      </c>
      <c r="C2783" s="1">
        <v>31.07</v>
      </c>
      <c r="D2783" s="1">
        <v>40.96</v>
      </c>
      <c r="E2783" s="1">
        <v>40.98</v>
      </c>
      <c r="F2783" s="1">
        <v>46.04</v>
      </c>
      <c r="G2783" s="1">
        <v>27.42</v>
      </c>
      <c r="H2783" s="1">
        <v>75.05</v>
      </c>
      <c r="I2783" s="1">
        <v>270.01</v>
      </c>
      <c r="J2783" s="52">
        <f t="shared" si="43"/>
        <v>7.3621249999999999E-2</v>
      </c>
    </row>
    <row r="2784" spans="1:10" x14ac:dyDescent="0.35">
      <c r="A2784" s="1" t="s">
        <v>14901</v>
      </c>
      <c r="B2784" s="1">
        <v>53.09</v>
      </c>
      <c r="C2784" s="1">
        <v>27.99</v>
      </c>
      <c r="D2784" s="1">
        <v>37.17</v>
      </c>
      <c r="E2784" s="1">
        <v>49</v>
      </c>
      <c r="F2784" s="1">
        <v>41.97</v>
      </c>
      <c r="G2784" s="1">
        <v>26.04</v>
      </c>
      <c r="H2784" s="1">
        <v>70.69</v>
      </c>
      <c r="I2784" s="1">
        <v>255</v>
      </c>
      <c r="J2784" s="52">
        <f t="shared" si="43"/>
        <v>7.0118750000000007E-2</v>
      </c>
    </row>
    <row r="2785" spans="1:10" x14ac:dyDescent="0.35">
      <c r="A2785" s="1" t="s">
        <v>14900</v>
      </c>
      <c r="B2785" s="1">
        <v>50</v>
      </c>
      <c r="C2785" s="1">
        <v>23.99</v>
      </c>
      <c r="D2785" s="1">
        <v>31.52</v>
      </c>
      <c r="E2785" s="1">
        <v>40.1</v>
      </c>
      <c r="F2785" s="1">
        <v>37.049999999999997</v>
      </c>
      <c r="G2785" s="1">
        <v>23.76</v>
      </c>
      <c r="H2785" s="1">
        <v>63.49</v>
      </c>
      <c r="I2785" s="1">
        <v>219.18</v>
      </c>
      <c r="J2785" s="52">
        <f t="shared" si="43"/>
        <v>6.1136249999999996E-2</v>
      </c>
    </row>
    <row r="2786" spans="1:10" x14ac:dyDescent="0.35">
      <c r="A2786" s="1" t="s">
        <v>14899</v>
      </c>
      <c r="B2786" s="1">
        <v>30.74</v>
      </c>
      <c r="C2786" s="1">
        <v>23.01</v>
      </c>
      <c r="D2786" s="1">
        <v>30.64</v>
      </c>
      <c r="E2786" s="1">
        <v>36.21</v>
      </c>
      <c r="F2786" s="1">
        <v>32.020000000000003</v>
      </c>
      <c r="G2786" s="1">
        <v>20.84</v>
      </c>
      <c r="H2786" s="1">
        <v>53.62</v>
      </c>
      <c r="I2786" s="1">
        <v>206.72</v>
      </c>
      <c r="J2786" s="52">
        <f t="shared" si="43"/>
        <v>5.4225000000000002E-2</v>
      </c>
    </row>
    <row r="2787" spans="1:10" x14ac:dyDescent="0.35">
      <c r="A2787" s="1" t="s">
        <v>14898</v>
      </c>
      <c r="B2787" s="1">
        <v>26</v>
      </c>
      <c r="C2787" s="1">
        <v>22.42</v>
      </c>
      <c r="D2787" s="1">
        <v>30.86</v>
      </c>
      <c r="E2787" s="1">
        <v>34.159999999999997</v>
      </c>
      <c r="F2787" s="1">
        <v>30.1</v>
      </c>
      <c r="G2787" s="1">
        <v>16.8</v>
      </c>
      <c r="H2787" s="1">
        <v>52.02</v>
      </c>
      <c r="I2787" s="1">
        <v>198.01</v>
      </c>
      <c r="J2787" s="52">
        <f t="shared" si="43"/>
        <v>5.1296250000000002E-2</v>
      </c>
    </row>
    <row r="2788" spans="1:10" x14ac:dyDescent="0.35">
      <c r="A2788" s="1" t="s">
        <v>14897</v>
      </c>
      <c r="B2788" s="1">
        <v>23.21</v>
      </c>
      <c r="C2788" s="1">
        <v>22.53</v>
      </c>
      <c r="D2788" s="1">
        <v>30</v>
      </c>
      <c r="E2788" s="1">
        <v>33.5</v>
      </c>
      <c r="F2788" s="1">
        <v>29.05</v>
      </c>
      <c r="G2788" s="1">
        <v>16.82</v>
      </c>
      <c r="H2788" s="1">
        <v>51.53</v>
      </c>
      <c r="I2788" s="1">
        <v>196.36</v>
      </c>
      <c r="J2788" s="52">
        <f t="shared" si="43"/>
        <v>5.0375000000000003E-2</v>
      </c>
    </row>
    <row r="2789" spans="1:10" x14ac:dyDescent="0.35">
      <c r="A2789" s="1" t="s">
        <v>14896</v>
      </c>
      <c r="B2789" s="1">
        <v>28</v>
      </c>
      <c r="C2789" s="1">
        <v>22.04</v>
      </c>
      <c r="D2789" s="1">
        <v>31.04</v>
      </c>
      <c r="E2789" s="1">
        <v>32.33</v>
      </c>
      <c r="F2789" s="1">
        <v>28.04</v>
      </c>
      <c r="G2789" s="1">
        <v>15.78</v>
      </c>
      <c r="H2789" s="1">
        <v>50.32</v>
      </c>
      <c r="I2789" s="1">
        <v>194.53</v>
      </c>
      <c r="J2789" s="52">
        <f t="shared" si="43"/>
        <v>5.0259999999999999E-2</v>
      </c>
    </row>
    <row r="2790" spans="1:10" x14ac:dyDescent="0.35">
      <c r="A2790" s="1" t="s">
        <v>14895</v>
      </c>
      <c r="B2790" s="1">
        <v>26</v>
      </c>
      <c r="C2790" s="1">
        <v>22.17</v>
      </c>
      <c r="D2790" s="1">
        <v>31.52</v>
      </c>
      <c r="E2790" s="1">
        <v>32.9</v>
      </c>
      <c r="F2790" s="1">
        <v>30.34</v>
      </c>
      <c r="G2790" s="1">
        <v>16.32</v>
      </c>
      <c r="H2790" s="1">
        <v>51.2</v>
      </c>
      <c r="I2790" s="1">
        <v>197.51</v>
      </c>
      <c r="J2790" s="52">
        <f t="shared" si="43"/>
        <v>5.0994999999999999E-2</v>
      </c>
    </row>
    <row r="2791" spans="1:10" x14ac:dyDescent="0.35">
      <c r="A2791" s="1" t="s">
        <v>14894</v>
      </c>
      <c r="B2791" s="1">
        <v>29.96</v>
      </c>
      <c r="C2791" s="1">
        <v>23.77</v>
      </c>
      <c r="D2791" s="1">
        <v>31.82</v>
      </c>
      <c r="E2791" s="1">
        <v>35.549999999999997</v>
      </c>
      <c r="F2791" s="1">
        <v>29.63</v>
      </c>
      <c r="G2791" s="1">
        <v>18.32</v>
      </c>
      <c r="H2791" s="1">
        <v>55.06</v>
      </c>
      <c r="I2791" s="1">
        <v>209.94</v>
      </c>
      <c r="J2791" s="52">
        <f t="shared" si="43"/>
        <v>5.4256249999999999E-2</v>
      </c>
    </row>
    <row r="2792" spans="1:10" x14ac:dyDescent="0.35">
      <c r="A2792" s="1" t="s">
        <v>14893</v>
      </c>
      <c r="B2792" s="1">
        <v>38</v>
      </c>
      <c r="C2792" s="1">
        <v>25.48</v>
      </c>
      <c r="D2792" s="1">
        <v>41.02</v>
      </c>
      <c r="E2792" s="1">
        <v>44.48</v>
      </c>
      <c r="F2792" s="1">
        <v>28.91</v>
      </c>
      <c r="G2792" s="1">
        <v>21.48</v>
      </c>
      <c r="H2792" s="1">
        <v>75.59</v>
      </c>
      <c r="I2792" s="1">
        <v>240.3</v>
      </c>
      <c r="J2792" s="52">
        <f t="shared" si="43"/>
        <v>6.4407499999999993E-2</v>
      </c>
    </row>
    <row r="2793" spans="1:10" x14ac:dyDescent="0.35">
      <c r="A2793" s="1" t="s">
        <v>14892</v>
      </c>
      <c r="B2793" s="1">
        <v>43.94</v>
      </c>
      <c r="C2793" s="1">
        <v>28.5</v>
      </c>
      <c r="D2793" s="1">
        <v>40.68</v>
      </c>
      <c r="E2793" s="1">
        <v>49.12</v>
      </c>
      <c r="F2793" s="1">
        <v>34.869999999999997</v>
      </c>
      <c r="G2793" s="1">
        <v>27.52</v>
      </c>
      <c r="H2793" s="1">
        <v>82.94</v>
      </c>
      <c r="I2793" s="1">
        <v>207.8</v>
      </c>
      <c r="J2793" s="52">
        <f t="shared" si="43"/>
        <v>6.4421250000000013E-2</v>
      </c>
    </row>
    <row r="2794" spans="1:10" x14ac:dyDescent="0.35">
      <c r="A2794" s="1" t="s">
        <v>14891</v>
      </c>
      <c r="B2794" s="1">
        <v>48.57</v>
      </c>
      <c r="C2794" s="1">
        <v>30.27</v>
      </c>
      <c r="D2794" s="1">
        <v>39.43</v>
      </c>
      <c r="E2794" s="1">
        <v>54.08</v>
      </c>
      <c r="F2794" s="1">
        <v>40</v>
      </c>
      <c r="G2794" s="1">
        <v>24.44</v>
      </c>
      <c r="H2794" s="1">
        <v>76.790000000000006</v>
      </c>
      <c r="I2794" s="1">
        <v>265.98</v>
      </c>
      <c r="J2794" s="52">
        <f t="shared" si="43"/>
        <v>7.2445000000000009E-2</v>
      </c>
    </row>
    <row r="2795" spans="1:10" x14ac:dyDescent="0.35">
      <c r="A2795" s="1" t="s">
        <v>14890</v>
      </c>
      <c r="B2795" s="1">
        <v>46</v>
      </c>
      <c r="C2795" s="1">
        <v>28.85</v>
      </c>
      <c r="D2795" s="1">
        <v>43.67</v>
      </c>
      <c r="E2795" s="1">
        <v>45.63</v>
      </c>
      <c r="F2795" s="1">
        <v>40.5</v>
      </c>
      <c r="G2795" s="1">
        <v>21.99</v>
      </c>
      <c r="H2795" s="1">
        <v>51.4</v>
      </c>
      <c r="I2795" s="1">
        <v>252.74</v>
      </c>
      <c r="J2795" s="52">
        <f t="shared" si="43"/>
        <v>6.634749999999999E-2</v>
      </c>
    </row>
    <row r="2796" spans="1:10" x14ac:dyDescent="0.35">
      <c r="A2796" s="1" t="s">
        <v>14889</v>
      </c>
      <c r="B2796" s="1">
        <v>44.44</v>
      </c>
      <c r="C2796" s="1">
        <v>25.65</v>
      </c>
      <c r="D2796" s="1">
        <v>42.92</v>
      </c>
      <c r="E2796" s="1">
        <v>53.18</v>
      </c>
      <c r="F2796" s="1">
        <v>34.9</v>
      </c>
      <c r="G2796" s="1">
        <v>17.45</v>
      </c>
      <c r="H2796" s="1">
        <v>48.51</v>
      </c>
      <c r="I2796" s="1">
        <v>218.46</v>
      </c>
      <c r="J2796" s="52">
        <f t="shared" si="43"/>
        <v>6.068875E-2</v>
      </c>
    </row>
    <row r="2797" spans="1:10" x14ac:dyDescent="0.35">
      <c r="A2797" s="1" t="s">
        <v>14888</v>
      </c>
      <c r="B2797" s="1">
        <v>42.63</v>
      </c>
      <c r="C2797" s="1">
        <v>24.91</v>
      </c>
      <c r="D2797" s="1">
        <v>40.950000000000003</v>
      </c>
      <c r="E2797" s="1">
        <v>40.17</v>
      </c>
      <c r="F2797" s="1">
        <v>36.369999999999997</v>
      </c>
      <c r="G2797" s="1">
        <v>20.64</v>
      </c>
      <c r="H2797" s="1">
        <v>45.67</v>
      </c>
      <c r="I2797" s="1">
        <v>212.32</v>
      </c>
      <c r="J2797" s="52">
        <f t="shared" si="43"/>
        <v>5.7957500000000002E-2</v>
      </c>
    </row>
    <row r="2798" spans="1:10" x14ac:dyDescent="0.35">
      <c r="A2798" s="1" t="s">
        <v>14887</v>
      </c>
      <c r="B2798" s="1">
        <v>39.03</v>
      </c>
      <c r="C2798" s="1">
        <v>24.21</v>
      </c>
      <c r="D2798" s="1">
        <v>35.83</v>
      </c>
      <c r="E2798" s="1">
        <v>37.659999999999997</v>
      </c>
      <c r="F2798" s="1">
        <v>30.48</v>
      </c>
      <c r="G2798" s="1">
        <v>20.69</v>
      </c>
      <c r="H2798" s="1">
        <v>44.04</v>
      </c>
      <c r="I2798" s="1">
        <v>207.66</v>
      </c>
      <c r="J2798" s="52">
        <f t="shared" si="43"/>
        <v>5.4949999999999999E-2</v>
      </c>
    </row>
    <row r="2799" spans="1:10" x14ac:dyDescent="0.35">
      <c r="A2799" s="1" t="s">
        <v>14886</v>
      </c>
      <c r="B2799" s="1">
        <v>36.64</v>
      </c>
      <c r="C2799" s="1">
        <v>24.94</v>
      </c>
      <c r="D2799" s="1">
        <v>33.58</v>
      </c>
      <c r="E2799" s="1">
        <v>35.31</v>
      </c>
      <c r="F2799" s="1">
        <v>30</v>
      </c>
      <c r="G2799" s="1">
        <v>20.39</v>
      </c>
      <c r="H2799" s="1">
        <v>42.47</v>
      </c>
      <c r="I2799" s="1">
        <v>200.62</v>
      </c>
      <c r="J2799" s="52">
        <f t="shared" si="43"/>
        <v>5.2993750000000006E-2</v>
      </c>
    </row>
    <row r="2800" spans="1:10" x14ac:dyDescent="0.35">
      <c r="A2800" s="1" t="s">
        <v>14885</v>
      </c>
      <c r="B2800" s="1">
        <v>33.46</v>
      </c>
      <c r="C2800" s="1">
        <v>24.34</v>
      </c>
      <c r="D2800" s="1">
        <v>32.01</v>
      </c>
      <c r="E2800" s="1">
        <v>35.04</v>
      </c>
      <c r="F2800" s="1">
        <v>29.9</v>
      </c>
      <c r="G2800" s="1">
        <v>19.850000000000001</v>
      </c>
      <c r="H2800" s="1">
        <v>40.98</v>
      </c>
      <c r="I2800" s="1">
        <v>193.22</v>
      </c>
      <c r="J2800" s="52">
        <f t="shared" si="43"/>
        <v>5.1099999999999993E-2</v>
      </c>
    </row>
    <row r="2801" spans="1:10" x14ac:dyDescent="0.35">
      <c r="A2801" s="1" t="s">
        <v>14884</v>
      </c>
      <c r="B2801" s="1">
        <v>33.42</v>
      </c>
      <c r="C2801" s="1">
        <v>24.19</v>
      </c>
      <c r="D2801" s="1">
        <v>31.76</v>
      </c>
      <c r="E2801" s="1">
        <v>36</v>
      </c>
      <c r="F2801" s="1">
        <v>30.47</v>
      </c>
      <c r="G2801" s="1">
        <v>18.07</v>
      </c>
      <c r="H2801" s="1">
        <v>43.5</v>
      </c>
      <c r="I2801" s="1">
        <v>190.96</v>
      </c>
      <c r="J2801" s="52">
        <f t="shared" si="43"/>
        <v>5.1046250000000001E-2</v>
      </c>
    </row>
    <row r="2802" spans="1:10" x14ac:dyDescent="0.35">
      <c r="A2802" s="1" t="s">
        <v>14883</v>
      </c>
      <c r="B2802" s="1">
        <v>31.57</v>
      </c>
      <c r="C2802" s="1">
        <v>24.31</v>
      </c>
      <c r="D2802" s="1">
        <v>32.03</v>
      </c>
      <c r="E2802" s="1">
        <v>41.96</v>
      </c>
      <c r="F2802" s="1">
        <v>34.64</v>
      </c>
      <c r="G2802" s="1">
        <v>18.399999999999999</v>
      </c>
      <c r="H2802" s="1">
        <v>46.8</v>
      </c>
      <c r="I2802" s="1">
        <v>191.35</v>
      </c>
      <c r="J2802" s="52">
        <f t="shared" si="43"/>
        <v>5.2632499999999992E-2</v>
      </c>
    </row>
    <row r="2803" spans="1:10" x14ac:dyDescent="0.35">
      <c r="A2803" s="1" t="s">
        <v>14882</v>
      </c>
      <c r="B2803" s="1">
        <v>32.99</v>
      </c>
      <c r="C2803" s="1">
        <v>24.72</v>
      </c>
      <c r="D2803" s="1">
        <v>35</v>
      </c>
      <c r="E2803" s="1">
        <v>57</v>
      </c>
      <c r="F2803" s="1">
        <v>37.68</v>
      </c>
      <c r="G2803" s="1">
        <v>24.41</v>
      </c>
      <c r="H2803" s="1">
        <v>52.08</v>
      </c>
      <c r="I2803" s="1">
        <v>206.49</v>
      </c>
      <c r="J2803" s="52">
        <f t="shared" si="43"/>
        <v>5.8796250000000001E-2</v>
      </c>
    </row>
    <row r="2804" spans="1:10" x14ac:dyDescent="0.35">
      <c r="A2804" s="1" t="s">
        <v>14881</v>
      </c>
      <c r="B2804" s="1">
        <v>34.97</v>
      </c>
      <c r="C2804" s="1">
        <v>28.95</v>
      </c>
      <c r="D2804" s="1">
        <v>37.96</v>
      </c>
      <c r="E2804" s="1">
        <v>58.76</v>
      </c>
      <c r="F2804" s="1">
        <v>40.74</v>
      </c>
      <c r="G2804" s="1">
        <v>28.82</v>
      </c>
      <c r="H2804" s="1">
        <v>70</v>
      </c>
      <c r="I2804" s="1">
        <v>239.31</v>
      </c>
      <c r="J2804" s="52">
        <f t="shared" si="43"/>
        <v>6.7438750000000006E-2</v>
      </c>
    </row>
    <row r="2805" spans="1:10" x14ac:dyDescent="0.35">
      <c r="A2805" s="1" t="s">
        <v>14880</v>
      </c>
      <c r="B2805" s="1">
        <v>38.35</v>
      </c>
      <c r="C2805" s="1">
        <v>30.27</v>
      </c>
      <c r="D2805" s="1">
        <v>38.11</v>
      </c>
      <c r="E2805" s="1">
        <v>54.19</v>
      </c>
      <c r="F2805" s="1">
        <v>40.11</v>
      </c>
      <c r="G2805" s="1">
        <v>39.5</v>
      </c>
      <c r="H2805" s="1">
        <v>80.349999999999994</v>
      </c>
      <c r="I2805" s="1">
        <v>267.89999999999998</v>
      </c>
      <c r="J2805" s="52">
        <f t="shared" si="43"/>
        <v>7.3597499999999996E-2</v>
      </c>
    </row>
    <row r="2806" spans="1:10" x14ac:dyDescent="0.35">
      <c r="A2806" s="1" t="s">
        <v>14879</v>
      </c>
      <c r="B2806" s="1">
        <v>40.799999999999997</v>
      </c>
      <c r="C2806" s="1">
        <v>33</v>
      </c>
      <c r="D2806" s="1">
        <v>41.91</v>
      </c>
      <c r="E2806" s="1">
        <v>62.29</v>
      </c>
      <c r="F2806" s="1">
        <v>38.58</v>
      </c>
      <c r="G2806" s="1">
        <v>38.950000000000003</v>
      </c>
      <c r="H2806" s="1">
        <v>80.87</v>
      </c>
      <c r="I2806" s="1">
        <v>266.33</v>
      </c>
      <c r="J2806" s="52">
        <f t="shared" si="43"/>
        <v>7.5341249999999998E-2</v>
      </c>
    </row>
    <row r="2807" spans="1:10" x14ac:dyDescent="0.35">
      <c r="A2807" s="1" t="s">
        <v>14878</v>
      </c>
      <c r="B2807" s="1">
        <v>47.44</v>
      </c>
      <c r="C2807" s="1">
        <v>33.270000000000003</v>
      </c>
      <c r="D2807" s="1">
        <v>41.3</v>
      </c>
      <c r="E2807" s="1">
        <v>45.86</v>
      </c>
      <c r="F2807" s="1">
        <v>38.1</v>
      </c>
      <c r="G2807" s="1">
        <v>37.36</v>
      </c>
      <c r="H2807" s="1">
        <v>62.33</v>
      </c>
      <c r="I2807" s="1">
        <v>254.94</v>
      </c>
      <c r="J2807" s="52">
        <f t="shared" si="43"/>
        <v>7.0074999999999985E-2</v>
      </c>
    </row>
    <row r="2808" spans="1:10" x14ac:dyDescent="0.35">
      <c r="A2808" s="1" t="s">
        <v>14877</v>
      </c>
      <c r="B2808" s="1">
        <v>52.44</v>
      </c>
      <c r="C2808" s="1">
        <v>29.09</v>
      </c>
      <c r="D2808" s="1">
        <v>36.020000000000003</v>
      </c>
      <c r="E2808" s="1">
        <v>40.56</v>
      </c>
      <c r="F2808" s="1">
        <v>36.36</v>
      </c>
      <c r="G2808" s="1">
        <v>31.39</v>
      </c>
      <c r="H2808" s="1">
        <v>53.91</v>
      </c>
      <c r="I2808" s="1">
        <v>235.33</v>
      </c>
      <c r="J2808" s="52">
        <f t="shared" si="43"/>
        <v>6.43875E-2</v>
      </c>
    </row>
    <row r="2809" spans="1:10" x14ac:dyDescent="0.35">
      <c r="A2809" s="1" t="s">
        <v>14876</v>
      </c>
      <c r="B2809" s="1">
        <v>45</v>
      </c>
      <c r="C2809" s="1">
        <v>27.34</v>
      </c>
      <c r="D2809" s="1">
        <v>32</v>
      </c>
      <c r="E2809" s="1">
        <v>37.19</v>
      </c>
      <c r="F2809" s="1">
        <v>31.57</v>
      </c>
      <c r="G2809" s="1">
        <v>24.54</v>
      </c>
      <c r="H2809" s="1">
        <v>49.7</v>
      </c>
      <c r="I2809" s="1">
        <v>202.57</v>
      </c>
      <c r="J2809" s="52">
        <f t="shared" si="43"/>
        <v>5.6238749999999997E-2</v>
      </c>
    </row>
    <row r="2810" spans="1:10" x14ac:dyDescent="0.35">
      <c r="A2810" s="1" t="s">
        <v>14875</v>
      </c>
      <c r="B2810" s="1">
        <v>42.44</v>
      </c>
      <c r="C2810" s="1">
        <v>27.7</v>
      </c>
      <c r="D2810" s="1">
        <v>31.38</v>
      </c>
      <c r="E2810" s="1">
        <v>35.6</v>
      </c>
      <c r="F2810" s="1">
        <v>37.299999999999997</v>
      </c>
      <c r="G2810" s="1">
        <v>19.899999999999999</v>
      </c>
      <c r="H2810" s="1">
        <v>48.47</v>
      </c>
      <c r="I2810" s="1">
        <v>214.63</v>
      </c>
      <c r="J2810" s="52">
        <f t="shared" si="43"/>
        <v>5.7177499999999999E-2</v>
      </c>
    </row>
    <row r="2811" spans="1:10" x14ac:dyDescent="0.35">
      <c r="A2811" s="1" t="s">
        <v>14874</v>
      </c>
      <c r="B2811" s="1">
        <v>34.18</v>
      </c>
      <c r="C2811" s="1">
        <v>23.46</v>
      </c>
      <c r="D2811" s="1">
        <v>31.23</v>
      </c>
      <c r="E2811" s="1">
        <v>33.22</v>
      </c>
      <c r="F2811" s="1">
        <v>36.659999999999997</v>
      </c>
      <c r="G2811" s="1">
        <v>19.059999999999999</v>
      </c>
      <c r="H2811" s="1">
        <v>47.77</v>
      </c>
      <c r="I2811" s="1">
        <v>201.94</v>
      </c>
      <c r="J2811" s="52">
        <f t="shared" si="43"/>
        <v>5.3439999999999994E-2</v>
      </c>
    </row>
    <row r="2812" spans="1:10" x14ac:dyDescent="0.35">
      <c r="A2812" s="1" t="s">
        <v>14873</v>
      </c>
      <c r="B2812" s="1">
        <v>33.43</v>
      </c>
      <c r="C2812" s="1">
        <v>24.55</v>
      </c>
      <c r="D2812" s="1">
        <v>30.61</v>
      </c>
      <c r="E2812" s="1">
        <v>32.22</v>
      </c>
      <c r="F2812" s="1">
        <v>30</v>
      </c>
      <c r="G2812" s="1">
        <v>18.2</v>
      </c>
      <c r="H2812" s="1">
        <v>48.53</v>
      </c>
      <c r="I2812" s="1">
        <v>198</v>
      </c>
      <c r="J2812" s="52">
        <f t="shared" si="43"/>
        <v>5.1942499999999996E-2</v>
      </c>
    </row>
    <row r="2813" spans="1:10" x14ac:dyDescent="0.35">
      <c r="A2813" s="1" t="s">
        <v>14872</v>
      </c>
      <c r="B2813" s="1">
        <v>32.67</v>
      </c>
      <c r="C2813" s="1">
        <v>23.28</v>
      </c>
      <c r="D2813" s="1">
        <v>30.92</v>
      </c>
      <c r="E2813" s="1">
        <v>32.1</v>
      </c>
      <c r="F2813" s="1">
        <v>29</v>
      </c>
      <c r="G2813" s="1">
        <v>18.2</v>
      </c>
      <c r="H2813" s="1">
        <v>53.57</v>
      </c>
      <c r="I2813" s="1">
        <v>201.37</v>
      </c>
      <c r="J2813" s="52">
        <f t="shared" si="43"/>
        <v>5.2638750000000005E-2</v>
      </c>
    </row>
    <row r="2814" spans="1:10" x14ac:dyDescent="0.35">
      <c r="A2814" s="1" t="s">
        <v>14871</v>
      </c>
      <c r="B2814" s="1">
        <v>30.92</v>
      </c>
      <c r="C2814" s="1">
        <v>23.73</v>
      </c>
      <c r="D2814" s="1">
        <v>31.41</v>
      </c>
      <c r="E2814" s="1">
        <v>31.67</v>
      </c>
      <c r="F2814" s="1">
        <v>32.700000000000003</v>
      </c>
      <c r="G2814" s="1">
        <v>19.07</v>
      </c>
      <c r="H2814" s="1">
        <v>54.17</v>
      </c>
      <c r="I2814" s="1">
        <v>201.5</v>
      </c>
      <c r="J2814" s="52">
        <f t="shared" si="43"/>
        <v>5.3146249999999999E-2</v>
      </c>
    </row>
    <row r="2815" spans="1:10" x14ac:dyDescent="0.35">
      <c r="A2815" s="1" t="s">
        <v>14870</v>
      </c>
      <c r="B2815" s="1">
        <v>31.21</v>
      </c>
      <c r="C2815" s="1">
        <v>25.59</v>
      </c>
      <c r="D2815" s="1">
        <v>32.76</v>
      </c>
      <c r="E2815" s="1">
        <v>30.82</v>
      </c>
      <c r="F2815" s="1">
        <v>34</v>
      </c>
      <c r="G2815" s="1">
        <v>19.93</v>
      </c>
      <c r="H2815" s="1">
        <v>53.88</v>
      </c>
      <c r="I2815" s="1">
        <v>218.35</v>
      </c>
      <c r="J2815" s="52">
        <f t="shared" si="43"/>
        <v>5.5817499999999992E-2</v>
      </c>
    </row>
    <row r="2816" spans="1:10" x14ac:dyDescent="0.35">
      <c r="A2816" s="1" t="s">
        <v>14869</v>
      </c>
      <c r="B2816" s="1">
        <v>38.74</v>
      </c>
      <c r="C2816" s="1">
        <v>31.26</v>
      </c>
      <c r="D2816" s="1">
        <v>34.57</v>
      </c>
      <c r="E2816" s="1">
        <v>33.72</v>
      </c>
      <c r="F2816" s="1">
        <v>40.33</v>
      </c>
      <c r="G2816" s="1">
        <v>24.65</v>
      </c>
      <c r="H2816" s="1">
        <v>71.98</v>
      </c>
      <c r="I2816" s="1">
        <v>255</v>
      </c>
      <c r="J2816" s="52">
        <f t="shared" si="43"/>
        <v>6.628125E-2</v>
      </c>
    </row>
    <row r="2817" spans="1:10" x14ac:dyDescent="0.35">
      <c r="A2817" s="1" t="s">
        <v>14868</v>
      </c>
      <c r="B2817" s="1">
        <v>49.05</v>
      </c>
      <c r="C2817" s="1">
        <v>40.04</v>
      </c>
      <c r="D2817" s="1">
        <v>42.91</v>
      </c>
      <c r="E2817" s="1">
        <v>35.729999999999997</v>
      </c>
      <c r="F2817" s="1">
        <v>39.18</v>
      </c>
      <c r="G2817" s="1">
        <v>26.54</v>
      </c>
      <c r="H2817" s="1">
        <v>81.48</v>
      </c>
      <c r="I2817" s="1">
        <v>283.37</v>
      </c>
      <c r="J2817" s="52">
        <f t="shared" si="43"/>
        <v>7.4787499999999993E-2</v>
      </c>
    </row>
    <row r="2818" spans="1:10" x14ac:dyDescent="0.35">
      <c r="A2818" s="1" t="s">
        <v>14867</v>
      </c>
      <c r="B2818" s="1">
        <v>57.79</v>
      </c>
      <c r="C2818" s="1">
        <v>45.92</v>
      </c>
      <c r="D2818" s="1">
        <v>44.89</v>
      </c>
      <c r="E2818" s="1">
        <v>36</v>
      </c>
      <c r="F2818" s="1">
        <v>32.049999999999997</v>
      </c>
      <c r="G2818" s="1">
        <v>27.31</v>
      </c>
      <c r="H2818" s="1">
        <v>85.57</v>
      </c>
      <c r="I2818" s="1">
        <v>279.29000000000002</v>
      </c>
      <c r="J2818" s="52">
        <f t="shared" si="43"/>
        <v>7.6102500000000003E-2</v>
      </c>
    </row>
    <row r="2819" spans="1:10" x14ac:dyDescent="0.35">
      <c r="A2819" s="1" t="s">
        <v>14866</v>
      </c>
      <c r="B2819" s="1">
        <v>55.04</v>
      </c>
      <c r="C2819" s="1">
        <v>38.369999999999997</v>
      </c>
      <c r="D2819" s="1">
        <v>42.87</v>
      </c>
      <c r="E2819" s="1">
        <v>35.99</v>
      </c>
      <c r="F2819" s="1">
        <v>38.700000000000003</v>
      </c>
      <c r="G2819" s="1">
        <v>27.61</v>
      </c>
      <c r="H2819" s="1">
        <v>67.78</v>
      </c>
      <c r="I2819" s="1">
        <v>251.26</v>
      </c>
      <c r="J2819" s="52">
        <f t="shared" ref="J2819:J2882" si="44">(AVERAGE(B2819:I2819))/1000</f>
        <v>6.9702500000000001E-2</v>
      </c>
    </row>
    <row r="2820" spans="1:10" x14ac:dyDescent="0.35">
      <c r="A2820" s="1" t="s">
        <v>14865</v>
      </c>
      <c r="B2820" s="1">
        <v>49.97</v>
      </c>
      <c r="C2820" s="1">
        <v>43.63</v>
      </c>
      <c r="D2820" s="1">
        <v>40.9</v>
      </c>
      <c r="E2820" s="1">
        <v>35.840000000000003</v>
      </c>
      <c r="F2820" s="1">
        <v>39.200000000000003</v>
      </c>
      <c r="G2820" s="1">
        <v>25.79</v>
      </c>
      <c r="H2820" s="1">
        <v>49.85</v>
      </c>
      <c r="I2820" s="1">
        <v>224.93</v>
      </c>
      <c r="J2820" s="52">
        <f t="shared" si="44"/>
        <v>6.3763750000000008E-2</v>
      </c>
    </row>
    <row r="2821" spans="1:10" x14ac:dyDescent="0.35">
      <c r="A2821" s="1" t="s">
        <v>14864</v>
      </c>
      <c r="B2821" s="1">
        <v>49.62</v>
      </c>
      <c r="C2821" s="1">
        <v>33.78</v>
      </c>
      <c r="D2821" s="1">
        <v>40.22</v>
      </c>
      <c r="E2821" s="1">
        <v>35.56</v>
      </c>
      <c r="F2821" s="1">
        <v>37.299999999999997</v>
      </c>
      <c r="G2821" s="1">
        <v>25.53</v>
      </c>
      <c r="H2821" s="1">
        <v>47.31</v>
      </c>
      <c r="I2821" s="1">
        <v>212.72</v>
      </c>
      <c r="J2821" s="52">
        <f t="shared" si="44"/>
        <v>6.025500000000001E-2</v>
      </c>
    </row>
    <row r="2822" spans="1:10" x14ac:dyDescent="0.35">
      <c r="A2822" s="1" t="s">
        <v>14863</v>
      </c>
      <c r="B2822" s="1">
        <v>47.44</v>
      </c>
      <c r="C2822" s="1">
        <v>37.72</v>
      </c>
      <c r="D2822" s="1">
        <v>37.68</v>
      </c>
      <c r="E2822" s="1">
        <v>34.83</v>
      </c>
      <c r="F2822" s="1">
        <v>37.299999999999997</v>
      </c>
      <c r="G2822" s="1">
        <v>24.93</v>
      </c>
      <c r="H2822" s="1">
        <v>45.3</v>
      </c>
      <c r="I2822" s="1">
        <v>208</v>
      </c>
      <c r="J2822" s="52">
        <f t="shared" si="44"/>
        <v>5.9150000000000008E-2</v>
      </c>
    </row>
    <row r="2823" spans="1:10" x14ac:dyDescent="0.35">
      <c r="A2823" s="1" t="s">
        <v>14862</v>
      </c>
      <c r="B2823" s="1">
        <v>45.05</v>
      </c>
      <c r="C2823" s="1">
        <v>38.04</v>
      </c>
      <c r="D2823" s="1">
        <v>34.9</v>
      </c>
      <c r="E2823" s="1">
        <v>30</v>
      </c>
      <c r="F2823" s="1">
        <v>39.700000000000003</v>
      </c>
      <c r="G2823" s="1">
        <v>23.88</v>
      </c>
      <c r="H2823" s="1">
        <v>46.73</v>
      </c>
      <c r="I2823" s="1">
        <v>200.09</v>
      </c>
      <c r="J2823" s="52">
        <f t="shared" si="44"/>
        <v>5.7298749999999996E-2</v>
      </c>
    </row>
    <row r="2824" spans="1:10" x14ac:dyDescent="0.35">
      <c r="A2824" s="1" t="s">
        <v>14861</v>
      </c>
      <c r="B2824" s="1">
        <v>42.04</v>
      </c>
      <c r="C2824" s="1">
        <v>27.7</v>
      </c>
      <c r="D2824" s="1">
        <v>32.630000000000003</v>
      </c>
      <c r="E2824" s="1">
        <v>30.1</v>
      </c>
      <c r="F2824" s="1">
        <v>37.299999999999997</v>
      </c>
      <c r="G2824" s="1">
        <v>24.55</v>
      </c>
      <c r="H2824" s="1">
        <v>48.25</v>
      </c>
      <c r="I2824" s="1">
        <v>197.05</v>
      </c>
      <c r="J2824" s="52">
        <f t="shared" si="44"/>
        <v>5.4952500000000001E-2</v>
      </c>
    </row>
    <row r="2825" spans="1:10" x14ac:dyDescent="0.35">
      <c r="A2825" s="1" t="s">
        <v>14860</v>
      </c>
      <c r="B2825" s="1">
        <v>40.57</v>
      </c>
      <c r="C2825" s="1">
        <v>26.96</v>
      </c>
      <c r="D2825" s="1">
        <v>30.86</v>
      </c>
      <c r="E2825" s="1">
        <v>32</v>
      </c>
      <c r="F2825" s="1">
        <v>34.869999999999997</v>
      </c>
      <c r="G2825" s="1">
        <v>24.16</v>
      </c>
      <c r="H2825" s="1">
        <v>51.7</v>
      </c>
      <c r="I2825" s="1">
        <v>196.3</v>
      </c>
      <c r="J2825" s="52">
        <f t="shared" si="44"/>
        <v>5.4677500000000004E-2</v>
      </c>
    </row>
    <row r="2826" spans="1:10" x14ac:dyDescent="0.35">
      <c r="A2826" s="1" t="s">
        <v>14859</v>
      </c>
      <c r="B2826" s="1">
        <v>40</v>
      </c>
      <c r="C2826" s="1">
        <v>26.5</v>
      </c>
      <c r="D2826" s="1">
        <v>32.200000000000003</v>
      </c>
      <c r="E2826" s="1">
        <v>27.45</v>
      </c>
      <c r="F2826" s="1">
        <v>34.72</v>
      </c>
      <c r="G2826" s="1">
        <v>23.9</v>
      </c>
      <c r="H2826" s="1">
        <v>54.79</v>
      </c>
      <c r="I2826" s="1">
        <v>197.13</v>
      </c>
      <c r="J2826" s="52">
        <f t="shared" si="44"/>
        <v>5.4586250000000003E-2</v>
      </c>
    </row>
    <row r="2827" spans="1:10" x14ac:dyDescent="0.35">
      <c r="A2827" s="1" t="s">
        <v>14858</v>
      </c>
      <c r="B2827" s="1">
        <v>49.94</v>
      </c>
      <c r="C2827" s="1">
        <v>30</v>
      </c>
      <c r="D2827" s="1">
        <v>33.93</v>
      </c>
      <c r="E2827" s="1">
        <v>44.03</v>
      </c>
      <c r="F2827" s="1">
        <v>37.47</v>
      </c>
      <c r="G2827" s="1">
        <v>26.54</v>
      </c>
      <c r="H2827" s="1">
        <v>65.709999999999994</v>
      </c>
      <c r="I2827" s="1">
        <v>217.63</v>
      </c>
      <c r="J2827" s="52">
        <f t="shared" si="44"/>
        <v>6.3156249999999997E-2</v>
      </c>
    </row>
    <row r="2828" spans="1:10" x14ac:dyDescent="0.35">
      <c r="A2828" s="1" t="s">
        <v>14857</v>
      </c>
      <c r="B2828" s="1">
        <v>41.92</v>
      </c>
      <c r="C2828" s="1">
        <v>34.79</v>
      </c>
      <c r="D2828" s="1">
        <v>40.29</v>
      </c>
      <c r="E2828" s="1">
        <v>49.3</v>
      </c>
      <c r="F2828" s="1">
        <v>42.06</v>
      </c>
      <c r="G2828" s="1">
        <v>28.09</v>
      </c>
      <c r="H2828" s="1">
        <v>67.349999999999994</v>
      </c>
      <c r="I2828" s="1">
        <v>255</v>
      </c>
      <c r="J2828" s="52">
        <f t="shared" si="44"/>
        <v>6.9849999999999995E-2</v>
      </c>
    </row>
    <row r="2829" spans="1:10" x14ac:dyDescent="0.35">
      <c r="A2829" s="1" t="s">
        <v>14856</v>
      </c>
      <c r="B2829" s="1">
        <v>43</v>
      </c>
      <c r="C2829" s="1">
        <v>38.43</v>
      </c>
      <c r="D2829" s="1">
        <v>42.81</v>
      </c>
      <c r="E2829" s="1">
        <v>52.23</v>
      </c>
      <c r="F2829" s="1">
        <v>46.59</v>
      </c>
      <c r="G2829" s="1">
        <v>30.41</v>
      </c>
      <c r="H2829" s="1">
        <v>76.12</v>
      </c>
      <c r="I2829" s="1">
        <v>279.08999999999997</v>
      </c>
      <c r="J2829" s="52">
        <f t="shared" si="44"/>
        <v>7.6085000000000014E-2</v>
      </c>
    </row>
    <row r="2830" spans="1:10" x14ac:dyDescent="0.35">
      <c r="A2830" s="1" t="s">
        <v>14855</v>
      </c>
      <c r="B2830" s="1">
        <v>43</v>
      </c>
      <c r="C2830" s="1">
        <v>35.75</v>
      </c>
      <c r="D2830" s="1">
        <v>42.99</v>
      </c>
      <c r="E2830" s="1">
        <v>58.34</v>
      </c>
      <c r="F2830" s="1">
        <v>50.2</v>
      </c>
      <c r="G2830" s="1">
        <v>29.35</v>
      </c>
      <c r="H2830" s="1">
        <v>70.209999999999994</v>
      </c>
      <c r="I2830" s="1">
        <v>284.91000000000003</v>
      </c>
      <c r="J2830" s="52">
        <f t="shared" si="44"/>
        <v>7.6843750000000002E-2</v>
      </c>
    </row>
    <row r="2831" spans="1:10" x14ac:dyDescent="0.35">
      <c r="A2831" s="1" t="s">
        <v>14854</v>
      </c>
      <c r="B2831" s="1">
        <v>49.94</v>
      </c>
      <c r="C2831" s="1">
        <v>37.19</v>
      </c>
      <c r="D2831" s="1">
        <v>40.450000000000003</v>
      </c>
      <c r="E2831" s="1">
        <v>44.9</v>
      </c>
      <c r="F2831" s="1">
        <v>46.07</v>
      </c>
      <c r="G2831" s="1">
        <v>27.23</v>
      </c>
      <c r="H2831" s="1">
        <v>62.66</v>
      </c>
      <c r="I2831" s="1">
        <v>268.91000000000003</v>
      </c>
      <c r="J2831" s="52">
        <f t="shared" si="44"/>
        <v>7.216874999999999E-2</v>
      </c>
    </row>
    <row r="2832" spans="1:10" x14ac:dyDescent="0.35">
      <c r="A2832" s="1" t="s">
        <v>14853</v>
      </c>
      <c r="B2832" s="1">
        <v>42.44</v>
      </c>
      <c r="C2832" s="1">
        <v>34.92</v>
      </c>
      <c r="D2832" s="1">
        <v>34.729999999999997</v>
      </c>
      <c r="E2832" s="1">
        <v>39.9</v>
      </c>
      <c r="F2832" s="1">
        <v>47.76</v>
      </c>
      <c r="G2832" s="1">
        <v>24.09</v>
      </c>
      <c r="H2832" s="1">
        <v>53.44</v>
      </c>
      <c r="I2832" s="1">
        <v>253.56</v>
      </c>
      <c r="J2832" s="52">
        <f t="shared" si="44"/>
        <v>6.6354999999999983E-2</v>
      </c>
    </row>
    <row r="2833" spans="1:10" x14ac:dyDescent="0.35">
      <c r="A2833" s="1" t="s">
        <v>14852</v>
      </c>
      <c r="B2833" s="1">
        <v>41.38</v>
      </c>
      <c r="C2833" s="1">
        <v>30.3</v>
      </c>
      <c r="D2833" s="1">
        <v>32.4</v>
      </c>
      <c r="E2833" s="1">
        <v>36.4</v>
      </c>
      <c r="F2833" s="1">
        <v>44.56</v>
      </c>
      <c r="G2833" s="1">
        <v>21.03</v>
      </c>
      <c r="H2833" s="1">
        <v>50.46</v>
      </c>
      <c r="I2833" s="1">
        <v>222.78</v>
      </c>
      <c r="J2833" s="52">
        <f t="shared" si="44"/>
        <v>5.9913750000000009E-2</v>
      </c>
    </row>
    <row r="2834" spans="1:10" x14ac:dyDescent="0.35">
      <c r="A2834" s="1" t="s">
        <v>14851</v>
      </c>
      <c r="B2834" s="1">
        <v>38.5</v>
      </c>
      <c r="C2834" s="1">
        <v>26.41</v>
      </c>
      <c r="D2834" s="1">
        <v>46.7</v>
      </c>
      <c r="E2834" s="1">
        <v>60.26</v>
      </c>
      <c r="F2834" s="1">
        <v>38.53</v>
      </c>
      <c r="G2834" s="1">
        <v>19.04</v>
      </c>
      <c r="H2834" s="1">
        <v>50.05</v>
      </c>
      <c r="I2834" s="1">
        <v>206.05</v>
      </c>
      <c r="J2834" s="52">
        <f t="shared" si="44"/>
        <v>6.0692500000000003E-2</v>
      </c>
    </row>
    <row r="2835" spans="1:10" x14ac:dyDescent="0.35">
      <c r="A2835" s="1" t="s">
        <v>14850</v>
      </c>
      <c r="B2835" s="1">
        <v>30.59</v>
      </c>
      <c r="C2835" s="1">
        <v>25.01</v>
      </c>
      <c r="D2835" s="1">
        <v>45.83</v>
      </c>
      <c r="E2835" s="1">
        <v>36.020000000000003</v>
      </c>
      <c r="F2835" s="1">
        <v>36.22</v>
      </c>
      <c r="G2835" s="1">
        <v>17.32</v>
      </c>
      <c r="H2835" s="1">
        <v>49.23</v>
      </c>
      <c r="I2835" s="1">
        <v>203.15</v>
      </c>
      <c r="J2835" s="52">
        <f t="shared" si="44"/>
        <v>5.5421249999999998E-2</v>
      </c>
    </row>
    <row r="2836" spans="1:10" x14ac:dyDescent="0.35">
      <c r="A2836" s="1" t="s">
        <v>14849</v>
      </c>
      <c r="B2836" s="1">
        <v>30.63</v>
      </c>
      <c r="C2836" s="1">
        <v>23.99</v>
      </c>
      <c r="D2836" s="1">
        <v>42.4</v>
      </c>
      <c r="E2836" s="1">
        <v>36.18</v>
      </c>
      <c r="F2836" s="1">
        <v>35.57</v>
      </c>
      <c r="G2836" s="1">
        <v>16.760000000000002</v>
      </c>
      <c r="H2836" s="1">
        <v>52.4</v>
      </c>
      <c r="I2836" s="1">
        <v>202.52</v>
      </c>
      <c r="J2836" s="52">
        <f t="shared" si="44"/>
        <v>5.5056250000000001E-2</v>
      </c>
    </row>
    <row r="2837" spans="1:10" x14ac:dyDescent="0.35">
      <c r="A2837" s="1" t="s">
        <v>14848</v>
      </c>
      <c r="B2837" s="1">
        <v>30.53</v>
      </c>
      <c r="C2837" s="1">
        <v>22.46</v>
      </c>
      <c r="D2837" s="1">
        <v>38</v>
      </c>
      <c r="E2837" s="1">
        <v>37.380000000000003</v>
      </c>
      <c r="F2837" s="1">
        <v>35.01</v>
      </c>
      <c r="G2837" s="1">
        <v>16.77</v>
      </c>
      <c r="H2837" s="1">
        <v>52.07</v>
      </c>
      <c r="I2837" s="1">
        <v>203.23</v>
      </c>
      <c r="J2837" s="52">
        <f t="shared" si="44"/>
        <v>5.443125E-2</v>
      </c>
    </row>
    <row r="2838" spans="1:10" x14ac:dyDescent="0.35">
      <c r="A2838" s="1" t="s">
        <v>14847</v>
      </c>
      <c r="B2838" s="1">
        <v>29.99</v>
      </c>
      <c r="C2838" s="1">
        <v>22.35</v>
      </c>
      <c r="D2838" s="1">
        <v>33.56</v>
      </c>
      <c r="E2838" s="1">
        <v>38.729999999999997</v>
      </c>
      <c r="F2838" s="1">
        <v>34.18</v>
      </c>
      <c r="G2838" s="1">
        <v>17.61</v>
      </c>
      <c r="H2838" s="1">
        <v>52.04</v>
      </c>
      <c r="I2838" s="1">
        <v>205.09</v>
      </c>
      <c r="J2838" s="52">
        <f t="shared" si="44"/>
        <v>5.4193749999999999E-2</v>
      </c>
    </row>
    <row r="2839" spans="1:10" x14ac:dyDescent="0.35">
      <c r="A2839" s="1" t="s">
        <v>14846</v>
      </c>
      <c r="B2839" s="1">
        <v>30.53</v>
      </c>
      <c r="C2839" s="1">
        <v>23.47</v>
      </c>
      <c r="D2839" s="1">
        <v>37.380000000000003</v>
      </c>
      <c r="E2839" s="1">
        <v>34.71</v>
      </c>
      <c r="F2839" s="1">
        <v>36.57</v>
      </c>
      <c r="G2839" s="1">
        <v>20.37</v>
      </c>
      <c r="H2839" s="1">
        <v>50.85</v>
      </c>
      <c r="I2839" s="1">
        <v>213.86</v>
      </c>
      <c r="J2839" s="52">
        <f t="shared" si="44"/>
        <v>5.5967500000000003E-2</v>
      </c>
    </row>
    <row r="2840" spans="1:10" x14ac:dyDescent="0.35">
      <c r="A2840" s="1" t="s">
        <v>14845</v>
      </c>
      <c r="B2840" s="1">
        <v>38.9</v>
      </c>
      <c r="C2840" s="1">
        <v>26.8</v>
      </c>
      <c r="D2840" s="1">
        <v>32.46</v>
      </c>
      <c r="E2840" s="1">
        <v>35.61</v>
      </c>
      <c r="F2840" s="1">
        <v>46.82</v>
      </c>
      <c r="G2840" s="1">
        <v>23.44</v>
      </c>
      <c r="H2840" s="1">
        <v>57.85</v>
      </c>
      <c r="I2840" s="1">
        <v>255.77</v>
      </c>
      <c r="J2840" s="52">
        <f t="shared" si="44"/>
        <v>6.4706249999999993E-2</v>
      </c>
    </row>
    <row r="2841" spans="1:10" x14ac:dyDescent="0.35">
      <c r="A2841" s="1" t="s">
        <v>14844</v>
      </c>
      <c r="B2841" s="1">
        <v>42.01</v>
      </c>
      <c r="C2841" s="1">
        <v>30.68</v>
      </c>
      <c r="D2841" s="1">
        <v>33.72</v>
      </c>
      <c r="E2841" s="1">
        <v>35.799999999999997</v>
      </c>
      <c r="F2841" s="1">
        <v>52.77</v>
      </c>
      <c r="G2841" s="1">
        <v>26.08</v>
      </c>
      <c r="H2841" s="1">
        <v>79.900000000000006</v>
      </c>
      <c r="I2841" s="1">
        <v>280.06</v>
      </c>
      <c r="J2841" s="52">
        <f t="shared" si="44"/>
        <v>7.2627499999999998E-2</v>
      </c>
    </row>
    <row r="2842" spans="1:10" x14ac:dyDescent="0.35">
      <c r="A2842" s="1" t="s">
        <v>14843</v>
      </c>
      <c r="B2842" s="1">
        <v>60.12</v>
      </c>
      <c r="C2842" s="1">
        <v>28.51</v>
      </c>
      <c r="D2842" s="1">
        <v>44.75</v>
      </c>
      <c r="E2842" s="1">
        <v>36.79</v>
      </c>
      <c r="F2842" s="1">
        <v>56.71</v>
      </c>
      <c r="G2842" s="1">
        <v>28.98</v>
      </c>
      <c r="H2842" s="1">
        <v>85.08</v>
      </c>
      <c r="I2842" s="1">
        <v>291.22000000000003</v>
      </c>
      <c r="J2842" s="52">
        <f t="shared" si="44"/>
        <v>7.9020000000000007E-2</v>
      </c>
    </row>
    <row r="2843" spans="1:10" x14ac:dyDescent="0.35">
      <c r="A2843" s="1" t="s">
        <v>14842</v>
      </c>
      <c r="B2843" s="1">
        <v>60.99</v>
      </c>
      <c r="C2843" s="1">
        <v>38.01</v>
      </c>
      <c r="D2843" s="1">
        <v>40</v>
      </c>
      <c r="E2843" s="1">
        <v>36.6</v>
      </c>
      <c r="F2843" s="1">
        <v>51.3</v>
      </c>
      <c r="G2843" s="1">
        <v>29.18</v>
      </c>
      <c r="H2843" s="1">
        <v>69.739999999999995</v>
      </c>
      <c r="I2843" s="1">
        <v>256.33999999999997</v>
      </c>
      <c r="J2843" s="52">
        <f t="shared" si="44"/>
        <v>7.2770000000000001E-2</v>
      </c>
    </row>
    <row r="2844" spans="1:10" x14ac:dyDescent="0.35">
      <c r="A2844" s="1" t="s">
        <v>14841</v>
      </c>
      <c r="B2844" s="1">
        <v>74.94</v>
      </c>
      <c r="C2844" s="1">
        <v>37.1</v>
      </c>
      <c r="D2844" s="1">
        <v>44.45</v>
      </c>
      <c r="E2844" s="1">
        <v>34.869999999999997</v>
      </c>
      <c r="F2844" s="1">
        <v>46.99</v>
      </c>
      <c r="G2844" s="1">
        <v>26.94</v>
      </c>
      <c r="H2844" s="1">
        <v>61.64</v>
      </c>
      <c r="I2844" s="1">
        <v>230.33</v>
      </c>
      <c r="J2844" s="52">
        <f t="shared" si="44"/>
        <v>6.9657499999999997E-2</v>
      </c>
    </row>
    <row r="2845" spans="1:10" x14ac:dyDescent="0.35">
      <c r="A2845" s="1" t="s">
        <v>14840</v>
      </c>
      <c r="B2845" s="1">
        <v>67.83</v>
      </c>
      <c r="C2845" s="1">
        <v>35.880000000000003</v>
      </c>
      <c r="D2845" s="1">
        <v>37.89</v>
      </c>
      <c r="E2845" s="1">
        <v>34.9</v>
      </c>
      <c r="F2845" s="1">
        <v>45.61</v>
      </c>
      <c r="G2845" s="1">
        <v>25.28</v>
      </c>
      <c r="H2845" s="1">
        <v>57.47</v>
      </c>
      <c r="I2845" s="1">
        <v>217.4</v>
      </c>
      <c r="J2845" s="52">
        <f t="shared" si="44"/>
        <v>6.5282499999999993E-2</v>
      </c>
    </row>
    <row r="2846" spans="1:10" x14ac:dyDescent="0.35">
      <c r="A2846" s="1" t="s">
        <v>14839</v>
      </c>
      <c r="B2846" s="1">
        <v>46.05</v>
      </c>
      <c r="C2846" s="1">
        <v>35.159999999999997</v>
      </c>
      <c r="D2846" s="1">
        <v>38.880000000000003</v>
      </c>
      <c r="E2846" s="1">
        <v>34.9</v>
      </c>
      <c r="F2846" s="1">
        <v>44.06</v>
      </c>
      <c r="G2846" s="1">
        <v>23.14</v>
      </c>
      <c r="H2846" s="1">
        <v>56</v>
      </c>
      <c r="I2846" s="1">
        <v>208.37</v>
      </c>
      <c r="J2846" s="52">
        <f t="shared" si="44"/>
        <v>6.0819999999999999E-2</v>
      </c>
    </row>
    <row r="2847" spans="1:10" x14ac:dyDescent="0.35">
      <c r="A2847" s="1" t="s">
        <v>14838</v>
      </c>
      <c r="B2847" s="1">
        <v>44</v>
      </c>
      <c r="C2847" s="1">
        <v>35</v>
      </c>
      <c r="D2847" s="1">
        <v>37.020000000000003</v>
      </c>
      <c r="E2847" s="1">
        <v>34.19</v>
      </c>
      <c r="F2847" s="1">
        <v>43</v>
      </c>
      <c r="G2847" s="1">
        <v>18.55</v>
      </c>
      <c r="H2847" s="1">
        <v>50.21</v>
      </c>
      <c r="I2847" s="1">
        <v>197.25</v>
      </c>
      <c r="J2847" s="52">
        <f t="shared" si="44"/>
        <v>5.7402500000000002E-2</v>
      </c>
    </row>
    <row r="2848" spans="1:10" x14ac:dyDescent="0.35">
      <c r="A2848" s="1" t="s">
        <v>14837</v>
      </c>
      <c r="B2848" s="1">
        <v>35</v>
      </c>
      <c r="C2848" s="1">
        <v>30.96</v>
      </c>
      <c r="D2848" s="1">
        <v>30.01</v>
      </c>
      <c r="E2848" s="1">
        <v>33.869999999999997</v>
      </c>
      <c r="F2848" s="1">
        <v>40.67</v>
      </c>
      <c r="G2848" s="1">
        <v>17.37</v>
      </c>
      <c r="H2848" s="1">
        <v>48.24</v>
      </c>
      <c r="I2848" s="1">
        <v>195.24</v>
      </c>
      <c r="J2848" s="52">
        <f t="shared" si="44"/>
        <v>5.3920000000000003E-2</v>
      </c>
    </row>
    <row r="2849" spans="1:10" x14ac:dyDescent="0.35">
      <c r="A2849" s="1" t="s">
        <v>14836</v>
      </c>
      <c r="B2849" s="1">
        <v>34.94</v>
      </c>
      <c r="C2849" s="1">
        <v>26.8</v>
      </c>
      <c r="D2849" s="1">
        <v>29.7</v>
      </c>
      <c r="E2849" s="1">
        <v>33.35</v>
      </c>
      <c r="F2849" s="1">
        <v>39.409999999999997</v>
      </c>
      <c r="G2849" s="1">
        <v>16.989999999999998</v>
      </c>
      <c r="H2849" s="1">
        <v>45</v>
      </c>
      <c r="I2849" s="1">
        <v>195.04</v>
      </c>
      <c r="J2849" s="52">
        <f t="shared" si="44"/>
        <v>5.2653749999999999E-2</v>
      </c>
    </row>
    <row r="2850" spans="1:10" x14ac:dyDescent="0.35">
      <c r="A2850" s="1" t="s">
        <v>14835</v>
      </c>
      <c r="B2850" s="1">
        <v>38.97</v>
      </c>
      <c r="C2850" s="1">
        <v>25.38</v>
      </c>
      <c r="D2850" s="1">
        <v>27.46</v>
      </c>
      <c r="E2850" s="1">
        <v>32.4</v>
      </c>
      <c r="F2850" s="1">
        <v>39.49</v>
      </c>
      <c r="G2850" s="1">
        <v>18.43</v>
      </c>
      <c r="H2850" s="1">
        <v>48.28</v>
      </c>
      <c r="I2850" s="1">
        <v>206</v>
      </c>
      <c r="J2850" s="52">
        <f t="shared" si="44"/>
        <v>5.4551250000000003E-2</v>
      </c>
    </row>
    <row r="2851" spans="1:10" x14ac:dyDescent="0.35">
      <c r="A2851" s="1" t="s">
        <v>14834</v>
      </c>
      <c r="B2851" s="1">
        <v>42.44</v>
      </c>
      <c r="C2851" s="1">
        <v>26.01</v>
      </c>
      <c r="D2851" s="1">
        <v>29.59</v>
      </c>
      <c r="E2851" s="1">
        <v>34.1</v>
      </c>
      <c r="F2851" s="1">
        <v>42.91</v>
      </c>
      <c r="G2851" s="1">
        <v>21.04</v>
      </c>
      <c r="H2851" s="1">
        <v>50.01</v>
      </c>
      <c r="I2851" s="1">
        <v>216.3</v>
      </c>
      <c r="J2851" s="52">
        <f t="shared" si="44"/>
        <v>5.7799999999999997E-2</v>
      </c>
    </row>
    <row r="2852" spans="1:10" x14ac:dyDescent="0.35">
      <c r="A2852" s="1" t="s">
        <v>14833</v>
      </c>
      <c r="B2852" s="1">
        <v>41.1</v>
      </c>
      <c r="C2852" s="1">
        <v>30.82</v>
      </c>
      <c r="D2852" s="1">
        <v>32.85</v>
      </c>
      <c r="E2852" s="1">
        <v>34.46</v>
      </c>
      <c r="F2852" s="1">
        <v>47.27</v>
      </c>
      <c r="G2852" s="1">
        <v>25.26</v>
      </c>
      <c r="H2852" s="1">
        <v>54.9</v>
      </c>
      <c r="I2852" s="1">
        <v>246.98</v>
      </c>
      <c r="J2852" s="52">
        <f t="shared" si="44"/>
        <v>6.4204999999999998E-2</v>
      </c>
    </row>
    <row r="2853" spans="1:10" x14ac:dyDescent="0.35">
      <c r="A2853" s="1" t="s">
        <v>14832</v>
      </c>
      <c r="B2853" s="1">
        <v>44.94</v>
      </c>
      <c r="C2853" s="1">
        <v>34.83</v>
      </c>
      <c r="D2853" s="1">
        <v>34.93</v>
      </c>
      <c r="E2853" s="1">
        <v>32.6</v>
      </c>
      <c r="F2853" s="1">
        <v>47.26</v>
      </c>
      <c r="G2853" s="1">
        <v>28.07</v>
      </c>
      <c r="H2853" s="1">
        <v>73.95</v>
      </c>
      <c r="I2853" s="1">
        <v>262.08</v>
      </c>
      <c r="J2853" s="52">
        <f t="shared" si="44"/>
        <v>6.9832499999999992E-2</v>
      </c>
    </row>
    <row r="2854" spans="1:10" x14ac:dyDescent="0.35">
      <c r="A2854" s="1" t="s">
        <v>14831</v>
      </c>
      <c r="B2854" s="1">
        <v>43.17</v>
      </c>
      <c r="C2854" s="1">
        <v>35.18</v>
      </c>
      <c r="D2854" s="1">
        <v>34.79</v>
      </c>
      <c r="E2854" s="1">
        <v>32.299999999999997</v>
      </c>
      <c r="F2854" s="1">
        <v>49.07</v>
      </c>
      <c r="G2854" s="1">
        <v>29.37</v>
      </c>
      <c r="H2854" s="1">
        <v>77.930000000000007</v>
      </c>
      <c r="I2854" s="1">
        <v>265.87</v>
      </c>
      <c r="J2854" s="52">
        <f t="shared" si="44"/>
        <v>7.0960000000000009E-2</v>
      </c>
    </row>
    <row r="2855" spans="1:10" x14ac:dyDescent="0.35">
      <c r="A2855" s="1" t="s">
        <v>14830</v>
      </c>
      <c r="B2855" s="1">
        <v>41.39</v>
      </c>
      <c r="C2855" s="1">
        <v>33.229999999999997</v>
      </c>
      <c r="D2855" s="1">
        <v>34.9</v>
      </c>
      <c r="E2855" s="1">
        <v>34.590000000000003</v>
      </c>
      <c r="F2855" s="1">
        <v>46.81</v>
      </c>
      <c r="G2855" s="1">
        <v>26.78</v>
      </c>
      <c r="H2855" s="1">
        <v>63.86</v>
      </c>
      <c r="I2855" s="1">
        <v>254.97</v>
      </c>
      <c r="J2855" s="52">
        <f t="shared" si="44"/>
        <v>6.7066249999999994E-2</v>
      </c>
    </row>
    <row r="2856" spans="1:10" x14ac:dyDescent="0.35">
      <c r="A2856" s="1" t="s">
        <v>14829</v>
      </c>
      <c r="B2856" s="1">
        <v>40.119999999999997</v>
      </c>
      <c r="C2856" s="1">
        <v>30.99</v>
      </c>
      <c r="D2856" s="1">
        <v>33.200000000000003</v>
      </c>
      <c r="E2856" s="1">
        <v>36.47</v>
      </c>
      <c r="F2856" s="1">
        <v>44.86</v>
      </c>
      <c r="G2856" s="1">
        <v>23.15</v>
      </c>
      <c r="H2856" s="1">
        <v>58</v>
      </c>
      <c r="I2856" s="1">
        <v>241.56</v>
      </c>
      <c r="J2856" s="52">
        <f t="shared" si="44"/>
        <v>6.3543749999999996E-2</v>
      </c>
    </row>
    <row r="2857" spans="1:10" x14ac:dyDescent="0.35">
      <c r="A2857" s="1" t="s">
        <v>14828</v>
      </c>
      <c r="B2857" s="1">
        <v>38.53</v>
      </c>
      <c r="C2857" s="1">
        <v>27.35</v>
      </c>
      <c r="D2857" s="1">
        <v>31.48</v>
      </c>
      <c r="E2857" s="1">
        <v>34.49</v>
      </c>
      <c r="F2857" s="1">
        <v>38.43</v>
      </c>
      <c r="G2857" s="1">
        <v>20.96</v>
      </c>
      <c r="H2857" s="1">
        <v>53.8</v>
      </c>
      <c r="I2857" s="1">
        <v>215.44</v>
      </c>
      <c r="J2857" s="52">
        <f t="shared" si="44"/>
        <v>5.756E-2</v>
      </c>
    </row>
    <row r="2858" spans="1:10" x14ac:dyDescent="0.35">
      <c r="A2858" s="1" t="s">
        <v>14827</v>
      </c>
      <c r="B2858" s="1">
        <v>32.72</v>
      </c>
      <c r="C2858" s="1">
        <v>24.17</v>
      </c>
      <c r="D2858" s="1">
        <v>31</v>
      </c>
      <c r="E2858" s="1">
        <v>30.91</v>
      </c>
      <c r="F2858" s="1">
        <v>34</v>
      </c>
      <c r="G2858" s="1">
        <v>17.09</v>
      </c>
      <c r="H2858" s="1">
        <v>60.1</v>
      </c>
      <c r="I2858" s="1">
        <v>204.78</v>
      </c>
      <c r="J2858" s="52">
        <f t="shared" si="44"/>
        <v>5.4346249999999999E-2</v>
      </c>
    </row>
    <row r="2859" spans="1:10" x14ac:dyDescent="0.35">
      <c r="A2859" s="1" t="s">
        <v>14826</v>
      </c>
      <c r="B2859" s="1">
        <v>30.86</v>
      </c>
      <c r="C2859" s="1">
        <v>24.25</v>
      </c>
      <c r="D2859" s="1">
        <v>31.67</v>
      </c>
      <c r="E2859" s="1">
        <v>29.39</v>
      </c>
      <c r="F2859" s="1">
        <v>36.07</v>
      </c>
      <c r="G2859" s="1">
        <v>15.07</v>
      </c>
      <c r="H2859" s="1">
        <v>57.46</v>
      </c>
      <c r="I2859" s="1">
        <v>189.1</v>
      </c>
      <c r="J2859" s="52">
        <f t="shared" si="44"/>
        <v>5.1733750000000002E-2</v>
      </c>
    </row>
    <row r="2860" spans="1:10" x14ac:dyDescent="0.35">
      <c r="A2860" s="1" t="s">
        <v>14825</v>
      </c>
      <c r="B2860" s="1">
        <v>30.92</v>
      </c>
      <c r="C2860" s="1">
        <v>24.54</v>
      </c>
      <c r="D2860" s="1">
        <v>29.76</v>
      </c>
      <c r="E2860" s="1">
        <v>24.29</v>
      </c>
      <c r="F2860" s="1">
        <v>35</v>
      </c>
      <c r="G2860" s="1">
        <v>13.53</v>
      </c>
      <c r="H2860" s="1">
        <v>57.4</v>
      </c>
      <c r="I2860" s="1">
        <v>189.91</v>
      </c>
      <c r="J2860" s="52">
        <f t="shared" si="44"/>
        <v>5.0668750000000005E-2</v>
      </c>
    </row>
    <row r="2861" spans="1:10" x14ac:dyDescent="0.35">
      <c r="A2861" s="1" t="s">
        <v>14824</v>
      </c>
      <c r="B2861" s="1">
        <v>29.1</v>
      </c>
      <c r="C2861" s="1">
        <v>25.04</v>
      </c>
      <c r="D2861" s="1">
        <v>29.29</v>
      </c>
      <c r="E2861" s="1">
        <v>10.91</v>
      </c>
      <c r="F2861" s="1">
        <v>35.24</v>
      </c>
      <c r="G2861" s="1">
        <v>13.14</v>
      </c>
      <c r="H2861" s="1">
        <v>58.94</v>
      </c>
      <c r="I2861" s="1">
        <v>187.47</v>
      </c>
      <c r="J2861" s="52">
        <f t="shared" si="44"/>
        <v>4.8641249999999997E-2</v>
      </c>
    </row>
    <row r="2862" spans="1:10" x14ac:dyDescent="0.35">
      <c r="A2862" s="1" t="s">
        <v>14823</v>
      </c>
      <c r="B2862" s="1">
        <v>30.49</v>
      </c>
      <c r="C2862" s="1">
        <v>24</v>
      </c>
      <c r="D2862" s="1">
        <v>28.99</v>
      </c>
      <c r="E2862" s="1">
        <v>23.15</v>
      </c>
      <c r="F2862" s="1">
        <v>34.44</v>
      </c>
      <c r="G2862" s="1">
        <v>13.31</v>
      </c>
      <c r="H2862" s="1">
        <v>60.31</v>
      </c>
      <c r="I2862" s="1">
        <v>189.96</v>
      </c>
      <c r="J2862" s="52">
        <f t="shared" si="44"/>
        <v>5.0581249999999994E-2</v>
      </c>
    </row>
    <row r="2863" spans="1:10" x14ac:dyDescent="0.35">
      <c r="A2863" s="1" t="s">
        <v>14822</v>
      </c>
      <c r="B2863" s="1">
        <v>31.96</v>
      </c>
      <c r="C2863" s="1">
        <v>24</v>
      </c>
      <c r="D2863" s="1">
        <v>29.5</v>
      </c>
      <c r="E2863" s="1">
        <v>32.04</v>
      </c>
      <c r="F2863" s="1">
        <v>37.01</v>
      </c>
      <c r="G2863" s="1">
        <v>16.66</v>
      </c>
      <c r="H2863" s="1">
        <v>65.319999999999993</v>
      </c>
      <c r="I2863" s="1">
        <v>194.81</v>
      </c>
      <c r="J2863" s="52">
        <f t="shared" si="44"/>
        <v>5.3912499999999995E-2</v>
      </c>
    </row>
    <row r="2864" spans="1:10" x14ac:dyDescent="0.35">
      <c r="A2864" s="1" t="s">
        <v>14821</v>
      </c>
      <c r="B2864" s="1">
        <v>38.700000000000003</v>
      </c>
      <c r="C2864" s="1">
        <v>24.22</v>
      </c>
      <c r="D2864" s="1">
        <v>26.48</v>
      </c>
      <c r="E2864" s="1">
        <v>39.4</v>
      </c>
      <c r="F2864" s="1">
        <v>45.62</v>
      </c>
      <c r="G2864" s="1">
        <v>20.329999999999998</v>
      </c>
      <c r="H2864" s="1">
        <v>74</v>
      </c>
      <c r="I2864" s="1">
        <v>201</v>
      </c>
      <c r="J2864" s="52">
        <f t="shared" si="44"/>
        <v>5.871875E-2</v>
      </c>
    </row>
    <row r="2865" spans="1:10" x14ac:dyDescent="0.35">
      <c r="A2865" s="1" t="s">
        <v>14820</v>
      </c>
      <c r="B2865" s="1">
        <v>44.99</v>
      </c>
      <c r="C2865" s="1">
        <v>25.45</v>
      </c>
      <c r="D2865" s="1">
        <v>27.68</v>
      </c>
      <c r="E2865" s="1">
        <v>45</v>
      </c>
      <c r="F2865" s="1">
        <v>52.14</v>
      </c>
      <c r="G2865" s="1">
        <v>23.86</v>
      </c>
      <c r="H2865" s="1">
        <v>82.59</v>
      </c>
      <c r="I2865" s="1">
        <v>206.59</v>
      </c>
      <c r="J2865" s="52">
        <f t="shared" si="44"/>
        <v>6.3537500000000011E-2</v>
      </c>
    </row>
    <row r="2866" spans="1:10" x14ac:dyDescent="0.35">
      <c r="A2866" s="1" t="s">
        <v>14819</v>
      </c>
      <c r="B2866" s="1">
        <v>55.08</v>
      </c>
      <c r="C2866" s="1">
        <v>26.81</v>
      </c>
      <c r="D2866" s="1">
        <v>27.93</v>
      </c>
      <c r="E2866" s="1">
        <v>52.38</v>
      </c>
      <c r="F2866" s="1">
        <v>60</v>
      </c>
      <c r="G2866" s="1">
        <v>23.9</v>
      </c>
      <c r="H2866" s="1">
        <v>86.46</v>
      </c>
      <c r="I2866" s="1">
        <v>210.01</v>
      </c>
      <c r="J2866" s="52">
        <f t="shared" si="44"/>
        <v>6.7821249999999986E-2</v>
      </c>
    </row>
    <row r="2867" spans="1:10" x14ac:dyDescent="0.35">
      <c r="A2867" s="1" t="s">
        <v>14818</v>
      </c>
      <c r="B2867" s="1">
        <v>65.02</v>
      </c>
      <c r="C2867" s="1">
        <v>28.69</v>
      </c>
      <c r="D2867" s="1">
        <v>28.56</v>
      </c>
      <c r="E2867" s="1">
        <v>63.7</v>
      </c>
      <c r="F2867" s="1">
        <v>51.47</v>
      </c>
      <c r="G2867" s="1">
        <v>22.56</v>
      </c>
      <c r="H2867" s="1">
        <v>81.7</v>
      </c>
      <c r="I2867" s="1">
        <v>205.85</v>
      </c>
      <c r="J2867" s="52">
        <f t="shared" si="44"/>
        <v>6.8443749999999998E-2</v>
      </c>
    </row>
    <row r="2868" spans="1:10" x14ac:dyDescent="0.35">
      <c r="A2868" s="1" t="s">
        <v>14817</v>
      </c>
      <c r="B2868" s="1">
        <v>60</v>
      </c>
      <c r="C2868" s="1">
        <v>28</v>
      </c>
      <c r="D2868" s="1">
        <v>28.7</v>
      </c>
      <c r="E2868" s="1">
        <v>71.66</v>
      </c>
      <c r="F2868" s="1">
        <v>47.43</v>
      </c>
      <c r="G2868" s="1">
        <v>20.8</v>
      </c>
      <c r="H2868" s="1">
        <v>73.099999999999994</v>
      </c>
      <c r="I2868" s="1">
        <v>195.95</v>
      </c>
      <c r="J2868" s="52">
        <f t="shared" si="44"/>
        <v>6.5705000000000013E-2</v>
      </c>
    </row>
    <row r="2869" spans="1:10" x14ac:dyDescent="0.35">
      <c r="A2869" s="1" t="s">
        <v>14816</v>
      </c>
      <c r="B2869" s="1">
        <v>57.44</v>
      </c>
      <c r="C2869" s="1">
        <v>25.96</v>
      </c>
      <c r="D2869" s="1">
        <v>30.1</v>
      </c>
      <c r="E2869" s="1">
        <v>64.73</v>
      </c>
      <c r="F2869" s="1">
        <v>44.85</v>
      </c>
      <c r="G2869" s="1">
        <v>20.059999999999999</v>
      </c>
      <c r="H2869" s="1">
        <v>69.48</v>
      </c>
      <c r="I2869" s="1">
        <v>186.58</v>
      </c>
      <c r="J2869" s="52">
        <f t="shared" si="44"/>
        <v>6.2400000000000004E-2</v>
      </c>
    </row>
    <row r="2870" spans="1:10" x14ac:dyDescent="0.35">
      <c r="A2870" s="1" t="s">
        <v>14815</v>
      </c>
      <c r="B2870" s="1">
        <v>43.32</v>
      </c>
      <c r="C2870" s="1">
        <v>23.18</v>
      </c>
      <c r="D2870" s="1">
        <v>29.9</v>
      </c>
      <c r="E2870" s="1">
        <v>52.38</v>
      </c>
      <c r="F2870" s="1">
        <v>40.85</v>
      </c>
      <c r="G2870" s="1">
        <v>13.43</v>
      </c>
      <c r="H2870" s="1">
        <v>52.49</v>
      </c>
      <c r="I2870" s="1">
        <v>180.04</v>
      </c>
      <c r="J2870" s="52">
        <f t="shared" si="44"/>
        <v>5.4448750000000004E-2</v>
      </c>
    </row>
    <row r="2871" spans="1:10" x14ac:dyDescent="0.35">
      <c r="A2871" s="1" t="s">
        <v>14814</v>
      </c>
      <c r="B2871" s="1">
        <v>49.94</v>
      </c>
      <c r="C2871" s="1">
        <v>22.44</v>
      </c>
      <c r="D2871" s="1">
        <v>29.7</v>
      </c>
      <c r="E2871" s="1">
        <v>41</v>
      </c>
      <c r="F2871" s="1">
        <v>36.49</v>
      </c>
      <c r="G2871" s="1">
        <v>8.7799999999999994</v>
      </c>
      <c r="H2871" s="1">
        <v>50.78</v>
      </c>
      <c r="I2871" s="1">
        <v>172.94</v>
      </c>
      <c r="J2871" s="52">
        <f t="shared" si="44"/>
        <v>5.1508749999999999E-2</v>
      </c>
    </row>
    <row r="2872" spans="1:10" x14ac:dyDescent="0.35">
      <c r="A2872" s="1" t="s">
        <v>14813</v>
      </c>
      <c r="B2872" s="1">
        <v>45.88</v>
      </c>
      <c r="C2872" s="1">
        <v>21.48</v>
      </c>
      <c r="D2872" s="1">
        <v>27.4</v>
      </c>
      <c r="E2872" s="1">
        <v>35.6</v>
      </c>
      <c r="F2872" s="1">
        <v>34.979999999999997</v>
      </c>
      <c r="G2872" s="1">
        <v>7.93</v>
      </c>
      <c r="H2872" s="1">
        <v>51.42</v>
      </c>
      <c r="I2872" s="1">
        <v>166.35</v>
      </c>
      <c r="J2872" s="52">
        <f t="shared" si="44"/>
        <v>4.8879999999999993E-2</v>
      </c>
    </row>
    <row r="2873" spans="1:10" x14ac:dyDescent="0.35">
      <c r="A2873" s="1" t="s">
        <v>14812</v>
      </c>
      <c r="B2873" s="1">
        <v>44</v>
      </c>
      <c r="C2873" s="1">
        <v>21.17</v>
      </c>
      <c r="D2873" s="1">
        <v>29.4</v>
      </c>
      <c r="E2873" s="1">
        <v>31.21</v>
      </c>
      <c r="F2873" s="1">
        <v>34.94</v>
      </c>
      <c r="G2873" s="1">
        <v>9.69</v>
      </c>
      <c r="H2873" s="1">
        <v>50.6</v>
      </c>
      <c r="I2873" s="1">
        <v>159.69</v>
      </c>
      <c r="J2873" s="52">
        <f t="shared" si="44"/>
        <v>4.7587499999999998E-2</v>
      </c>
    </row>
    <row r="2874" spans="1:10" x14ac:dyDescent="0.35">
      <c r="A2874" s="1" t="s">
        <v>14811</v>
      </c>
      <c r="B2874" s="1">
        <v>41.23</v>
      </c>
      <c r="C2874" s="1">
        <v>21.54</v>
      </c>
      <c r="D2874" s="1">
        <v>30</v>
      </c>
      <c r="E2874" s="1">
        <v>31.09</v>
      </c>
      <c r="F2874" s="1">
        <v>35.340000000000003</v>
      </c>
      <c r="G2874" s="1">
        <v>13.65</v>
      </c>
      <c r="H2874" s="1">
        <v>53.07</v>
      </c>
      <c r="I2874" s="1">
        <v>163.88</v>
      </c>
      <c r="J2874" s="52">
        <f t="shared" si="44"/>
        <v>4.8724999999999997E-2</v>
      </c>
    </row>
    <row r="2875" spans="1:10" x14ac:dyDescent="0.35">
      <c r="A2875" s="1" t="s">
        <v>14810</v>
      </c>
      <c r="B2875" s="1">
        <v>65</v>
      </c>
      <c r="C2875" s="1">
        <v>22.34</v>
      </c>
      <c r="D2875" s="1">
        <v>26.81</v>
      </c>
      <c r="E2875" s="1">
        <v>32.01</v>
      </c>
      <c r="F2875" s="1">
        <v>41.3</v>
      </c>
      <c r="G2875" s="1">
        <v>22.57</v>
      </c>
      <c r="H2875" s="1">
        <v>69.64</v>
      </c>
      <c r="I2875" s="1">
        <v>192.02</v>
      </c>
      <c r="J2875" s="52">
        <f t="shared" si="44"/>
        <v>5.8961249999999993E-2</v>
      </c>
    </row>
    <row r="2876" spans="1:10" x14ac:dyDescent="0.35">
      <c r="A2876" s="1" t="s">
        <v>14809</v>
      </c>
      <c r="B2876" s="1">
        <v>44.94</v>
      </c>
      <c r="C2876" s="1">
        <v>25.02</v>
      </c>
      <c r="D2876" s="1">
        <v>29.65</v>
      </c>
      <c r="E2876" s="1">
        <v>30</v>
      </c>
      <c r="F2876" s="1">
        <v>47.09</v>
      </c>
      <c r="G2876" s="1">
        <v>25.85</v>
      </c>
      <c r="H2876" s="1">
        <v>75.55</v>
      </c>
      <c r="I2876" s="1">
        <v>226.09</v>
      </c>
      <c r="J2876" s="52">
        <f t="shared" si="44"/>
        <v>6.302374999999999E-2</v>
      </c>
    </row>
    <row r="2877" spans="1:10" x14ac:dyDescent="0.35">
      <c r="A2877" s="1" t="s">
        <v>14808</v>
      </c>
      <c r="B2877" s="1">
        <v>44.92</v>
      </c>
      <c r="C2877" s="1">
        <v>25.51</v>
      </c>
      <c r="D2877" s="1">
        <v>30</v>
      </c>
      <c r="E2877" s="1">
        <v>33.81</v>
      </c>
      <c r="F2877" s="1">
        <v>54.4</v>
      </c>
      <c r="G2877" s="1">
        <v>34.74</v>
      </c>
      <c r="H2877" s="1">
        <v>79.06</v>
      </c>
      <c r="I2877" s="1">
        <v>246.97</v>
      </c>
      <c r="J2877" s="52">
        <f t="shared" si="44"/>
        <v>6.8676250000000008E-2</v>
      </c>
    </row>
    <row r="2878" spans="1:10" x14ac:dyDescent="0.35">
      <c r="A2878" s="1" t="s">
        <v>14807</v>
      </c>
      <c r="B2878" s="1">
        <v>42.12</v>
      </c>
      <c r="C2878" s="1">
        <v>25.61</v>
      </c>
      <c r="D2878" s="1">
        <v>40.549999999999997</v>
      </c>
      <c r="E2878" s="1">
        <v>34.43</v>
      </c>
      <c r="F2878" s="1">
        <v>51.76</v>
      </c>
      <c r="G2878" s="1">
        <v>34.659999999999997</v>
      </c>
      <c r="H2878" s="1">
        <v>80.959999999999994</v>
      </c>
      <c r="I2878" s="1">
        <v>252.64</v>
      </c>
      <c r="J2878" s="52">
        <f t="shared" si="44"/>
        <v>7.0341250000000008E-2</v>
      </c>
    </row>
    <row r="2879" spans="1:10" x14ac:dyDescent="0.35">
      <c r="A2879" s="1" t="s">
        <v>14806</v>
      </c>
      <c r="B2879" s="1">
        <v>50.2</v>
      </c>
      <c r="C2879" s="1">
        <v>28.53</v>
      </c>
      <c r="D2879" s="1">
        <v>41.25</v>
      </c>
      <c r="E2879" s="1">
        <v>32.64</v>
      </c>
      <c r="F2879" s="1">
        <v>48.71</v>
      </c>
      <c r="G2879" s="1">
        <v>27.85</v>
      </c>
      <c r="H2879" s="1">
        <v>78.709999999999994</v>
      </c>
      <c r="I2879" s="1">
        <v>247.11</v>
      </c>
      <c r="J2879" s="52">
        <f t="shared" si="44"/>
        <v>6.9375000000000006E-2</v>
      </c>
    </row>
    <row r="2880" spans="1:10" x14ac:dyDescent="0.35">
      <c r="A2880" s="1" t="s">
        <v>14805</v>
      </c>
      <c r="B2880" s="1">
        <v>45</v>
      </c>
      <c r="C2880" s="1">
        <v>27.92</v>
      </c>
      <c r="D2880" s="1">
        <v>33</v>
      </c>
      <c r="E2880" s="1">
        <v>36.9</v>
      </c>
      <c r="F2880" s="1">
        <v>46.28</v>
      </c>
      <c r="G2880" s="1">
        <v>21.38</v>
      </c>
      <c r="H2880" s="1">
        <v>75.23</v>
      </c>
      <c r="I2880" s="1">
        <v>239.09</v>
      </c>
      <c r="J2880" s="52">
        <f t="shared" si="44"/>
        <v>6.5599999999999992E-2</v>
      </c>
    </row>
    <row r="2881" spans="1:10" x14ac:dyDescent="0.35">
      <c r="A2881" s="1" t="s">
        <v>14804</v>
      </c>
      <c r="B2881" s="1">
        <v>42.44</v>
      </c>
      <c r="C2881" s="1">
        <v>25.04</v>
      </c>
      <c r="D2881" s="1">
        <v>32.54</v>
      </c>
      <c r="E2881" s="1">
        <v>37.4</v>
      </c>
      <c r="F2881" s="1">
        <v>43.41</v>
      </c>
      <c r="G2881" s="1">
        <v>13.64</v>
      </c>
      <c r="H2881" s="1">
        <v>68.86</v>
      </c>
      <c r="I2881" s="1">
        <v>219</v>
      </c>
      <c r="J2881" s="52">
        <f t="shared" si="44"/>
        <v>6.0291249999999998E-2</v>
      </c>
    </row>
    <row r="2882" spans="1:10" x14ac:dyDescent="0.35">
      <c r="A2882" s="1" t="s">
        <v>14803</v>
      </c>
      <c r="B2882" s="1">
        <v>49.99</v>
      </c>
      <c r="C2882" s="1">
        <v>22.13</v>
      </c>
      <c r="D2882" s="1">
        <v>32</v>
      </c>
      <c r="E2882" s="1">
        <v>35.9</v>
      </c>
      <c r="F2882" s="1">
        <v>38</v>
      </c>
      <c r="G2882" s="1">
        <v>5.5</v>
      </c>
      <c r="H2882" s="1">
        <v>69.290000000000006</v>
      </c>
      <c r="I2882" s="1">
        <v>206</v>
      </c>
      <c r="J2882" s="52">
        <f t="shared" si="44"/>
        <v>5.7351249999999999E-2</v>
      </c>
    </row>
    <row r="2883" spans="1:10" x14ac:dyDescent="0.35">
      <c r="A2883" s="1" t="s">
        <v>14802</v>
      </c>
      <c r="B2883" s="1">
        <v>33.770000000000003</v>
      </c>
      <c r="C2883" s="1">
        <v>19.809999999999999</v>
      </c>
      <c r="D2883" s="1">
        <v>32</v>
      </c>
      <c r="E2883" s="1">
        <v>35.5</v>
      </c>
      <c r="F2883" s="1">
        <v>35.200000000000003</v>
      </c>
      <c r="G2883" s="1">
        <v>5.35</v>
      </c>
      <c r="H2883" s="1">
        <v>64.599999999999994</v>
      </c>
      <c r="I2883" s="1">
        <v>199.7</v>
      </c>
      <c r="J2883" s="52">
        <f t="shared" ref="J2883:J2946" si="45">(AVERAGE(B2883:I2883))/1000</f>
        <v>5.3241249999999997E-2</v>
      </c>
    </row>
    <row r="2884" spans="1:10" x14ac:dyDescent="0.35">
      <c r="A2884" s="1" t="s">
        <v>14801</v>
      </c>
      <c r="B2884" s="1">
        <v>33.31</v>
      </c>
      <c r="C2884" s="1">
        <v>18.72</v>
      </c>
      <c r="D2884" s="1">
        <v>30</v>
      </c>
      <c r="E2884" s="1">
        <v>27.37</v>
      </c>
      <c r="F2884" s="1">
        <v>32.64</v>
      </c>
      <c r="G2884" s="1">
        <v>4.87</v>
      </c>
      <c r="H2884" s="1">
        <v>61.08</v>
      </c>
      <c r="I2884" s="1">
        <v>197.56</v>
      </c>
      <c r="J2884" s="52">
        <f t="shared" si="45"/>
        <v>5.0693750000000003E-2</v>
      </c>
    </row>
    <row r="2885" spans="1:10" x14ac:dyDescent="0.35">
      <c r="A2885" s="1" t="s">
        <v>14800</v>
      </c>
      <c r="B2885" s="1">
        <v>32.93</v>
      </c>
      <c r="C2885" s="1">
        <v>17.03</v>
      </c>
      <c r="D2885" s="1">
        <v>29.5</v>
      </c>
      <c r="E2885" s="1">
        <v>22.04</v>
      </c>
      <c r="F2885" s="1">
        <v>31.16</v>
      </c>
      <c r="G2885" s="1">
        <v>4.3499999999999996</v>
      </c>
      <c r="H2885" s="1">
        <v>59.93</v>
      </c>
      <c r="I2885" s="1">
        <v>192.2</v>
      </c>
      <c r="J2885" s="52">
        <f t="shared" si="45"/>
        <v>4.8642499999999998E-2</v>
      </c>
    </row>
    <row r="2886" spans="1:10" x14ac:dyDescent="0.35">
      <c r="A2886" s="1" t="s">
        <v>14799</v>
      </c>
      <c r="B2886" s="1">
        <v>32.090000000000003</v>
      </c>
      <c r="C2886" s="1">
        <v>17.170000000000002</v>
      </c>
      <c r="D2886" s="1">
        <v>32.4</v>
      </c>
      <c r="E2886" s="1">
        <v>25</v>
      </c>
      <c r="F2886" s="1">
        <v>33.299999999999997</v>
      </c>
      <c r="G2886" s="1">
        <v>4.5</v>
      </c>
      <c r="H2886" s="1">
        <v>59.9</v>
      </c>
      <c r="I2886" s="1">
        <v>197.43</v>
      </c>
      <c r="J2886" s="52">
        <f t="shared" si="45"/>
        <v>5.0223749999999998E-2</v>
      </c>
    </row>
    <row r="2887" spans="1:10" x14ac:dyDescent="0.35">
      <c r="A2887" s="1" t="s">
        <v>14798</v>
      </c>
      <c r="B2887" s="1">
        <v>33.770000000000003</v>
      </c>
      <c r="C2887" s="1">
        <v>17.920000000000002</v>
      </c>
      <c r="D2887" s="1">
        <v>33</v>
      </c>
      <c r="E2887" s="1">
        <v>22.22</v>
      </c>
      <c r="F2887" s="1">
        <v>30.7</v>
      </c>
      <c r="G2887" s="1">
        <v>4.8499999999999996</v>
      </c>
      <c r="H2887" s="1">
        <v>58</v>
      </c>
      <c r="I2887" s="1">
        <v>201.32</v>
      </c>
      <c r="J2887" s="52">
        <f t="shared" si="45"/>
        <v>5.0222499999999996E-2</v>
      </c>
    </row>
    <row r="2888" spans="1:10" x14ac:dyDescent="0.35">
      <c r="A2888" s="1" t="s">
        <v>14797</v>
      </c>
      <c r="B2888" s="1">
        <v>37.44</v>
      </c>
      <c r="C2888" s="1">
        <v>17.64</v>
      </c>
      <c r="D2888" s="1">
        <v>32.4</v>
      </c>
      <c r="E2888" s="1">
        <v>32.299999999999997</v>
      </c>
      <c r="F2888" s="1">
        <v>30.98</v>
      </c>
      <c r="G2888" s="1">
        <v>4.47</v>
      </c>
      <c r="H2888" s="1">
        <v>52.54</v>
      </c>
      <c r="I2888" s="1">
        <v>195</v>
      </c>
      <c r="J2888" s="52">
        <f t="shared" si="45"/>
        <v>5.0346249999999995E-2</v>
      </c>
    </row>
    <row r="2889" spans="1:10" x14ac:dyDescent="0.35">
      <c r="A2889" s="1" t="s">
        <v>14796</v>
      </c>
      <c r="B2889" s="1">
        <v>42</v>
      </c>
      <c r="C2889" s="1">
        <v>19.989999999999998</v>
      </c>
      <c r="D2889" s="1">
        <v>34.83</v>
      </c>
      <c r="E2889" s="1">
        <v>38.200000000000003</v>
      </c>
      <c r="F2889" s="1">
        <v>34.979999999999997</v>
      </c>
      <c r="G2889" s="1">
        <v>4.95</v>
      </c>
      <c r="H2889" s="1">
        <v>53.94</v>
      </c>
      <c r="I2889" s="1">
        <v>194.95</v>
      </c>
      <c r="J2889" s="52">
        <f t="shared" si="45"/>
        <v>5.2979999999999992E-2</v>
      </c>
    </row>
    <row r="2890" spans="1:10" x14ac:dyDescent="0.35">
      <c r="A2890" s="1" t="s">
        <v>14795</v>
      </c>
      <c r="B2890" s="1">
        <v>46.87</v>
      </c>
      <c r="C2890" s="1">
        <v>20.329999999999998</v>
      </c>
      <c r="D2890" s="1">
        <v>30</v>
      </c>
      <c r="E2890" s="1">
        <v>46.58</v>
      </c>
      <c r="F2890" s="1">
        <v>39.5</v>
      </c>
      <c r="G2890" s="1">
        <v>15.57</v>
      </c>
      <c r="H2890" s="1">
        <v>57.38</v>
      </c>
      <c r="I2890" s="1">
        <v>186.94</v>
      </c>
      <c r="J2890" s="52">
        <f t="shared" si="45"/>
        <v>5.5396249999999994E-2</v>
      </c>
    </row>
    <row r="2891" spans="1:10" x14ac:dyDescent="0.35">
      <c r="A2891" s="1" t="s">
        <v>14794</v>
      </c>
      <c r="B2891" s="1">
        <v>57.03</v>
      </c>
      <c r="C2891" s="1">
        <v>18.86</v>
      </c>
      <c r="D2891" s="1">
        <v>36</v>
      </c>
      <c r="E2891" s="1">
        <v>83.56</v>
      </c>
      <c r="F2891" s="1">
        <v>37.049999999999997</v>
      </c>
      <c r="G2891" s="1">
        <v>21</v>
      </c>
      <c r="H2891" s="1">
        <v>56.21</v>
      </c>
      <c r="I2891" s="1">
        <v>182.04</v>
      </c>
      <c r="J2891" s="52">
        <f t="shared" si="45"/>
        <v>6.1468750000000003E-2</v>
      </c>
    </row>
    <row r="2892" spans="1:10" x14ac:dyDescent="0.35">
      <c r="A2892" s="1" t="s">
        <v>14793</v>
      </c>
      <c r="B2892" s="1">
        <v>59.94</v>
      </c>
      <c r="C2892" s="1">
        <v>20.54</v>
      </c>
      <c r="D2892" s="1">
        <v>36</v>
      </c>
      <c r="E2892" s="1">
        <v>75.040000000000006</v>
      </c>
      <c r="F2892" s="1">
        <v>36.950000000000003</v>
      </c>
      <c r="G2892" s="1">
        <v>27.81</v>
      </c>
      <c r="H2892" s="1">
        <v>54.7</v>
      </c>
      <c r="I2892" s="1">
        <v>177.31</v>
      </c>
      <c r="J2892" s="52">
        <f t="shared" si="45"/>
        <v>6.1036249999999993E-2</v>
      </c>
    </row>
    <row r="2893" spans="1:10" x14ac:dyDescent="0.35">
      <c r="A2893" s="1" t="s">
        <v>14792</v>
      </c>
      <c r="B2893" s="1">
        <v>65</v>
      </c>
      <c r="C2893" s="1">
        <v>18.5</v>
      </c>
      <c r="D2893" s="1">
        <v>37.29</v>
      </c>
      <c r="E2893" s="1">
        <v>56.57</v>
      </c>
      <c r="F2893" s="1">
        <v>32.89</v>
      </c>
      <c r="G2893" s="1">
        <v>24.09</v>
      </c>
      <c r="H2893" s="1">
        <v>53.39</v>
      </c>
      <c r="I2893" s="1">
        <v>176.5</v>
      </c>
      <c r="J2893" s="52">
        <f t="shared" si="45"/>
        <v>5.8028750000000004E-2</v>
      </c>
    </row>
    <row r="2894" spans="1:10" x14ac:dyDescent="0.35">
      <c r="A2894" s="1" t="s">
        <v>14791</v>
      </c>
      <c r="B2894" s="1">
        <v>49.94</v>
      </c>
      <c r="C2894" s="1">
        <v>20</v>
      </c>
      <c r="D2894" s="1">
        <v>36</v>
      </c>
      <c r="E2894" s="1">
        <v>54.9</v>
      </c>
      <c r="F2894" s="1">
        <v>43.31</v>
      </c>
      <c r="G2894" s="1">
        <v>23</v>
      </c>
      <c r="H2894" s="1">
        <v>53.13</v>
      </c>
      <c r="I2894" s="1">
        <v>174.92</v>
      </c>
      <c r="J2894" s="52">
        <f t="shared" si="45"/>
        <v>5.6900000000000006E-2</v>
      </c>
    </row>
    <row r="2895" spans="1:10" x14ac:dyDescent="0.35">
      <c r="A2895" s="1" t="s">
        <v>14790</v>
      </c>
      <c r="B2895" s="1">
        <v>43</v>
      </c>
      <c r="C2895" s="1">
        <v>20</v>
      </c>
      <c r="D2895" s="1">
        <v>36</v>
      </c>
      <c r="E2895" s="1">
        <v>59.9</v>
      </c>
      <c r="F2895" s="1">
        <v>53.27</v>
      </c>
      <c r="G2895" s="1">
        <v>21</v>
      </c>
      <c r="H2895" s="1">
        <v>51.05</v>
      </c>
      <c r="I2895" s="1">
        <v>150.74</v>
      </c>
      <c r="J2895" s="52">
        <f t="shared" si="45"/>
        <v>5.4370000000000002E-2</v>
      </c>
    </row>
    <row r="2896" spans="1:10" x14ac:dyDescent="0.35">
      <c r="A2896" s="1" t="s">
        <v>14789</v>
      </c>
      <c r="B2896" s="1">
        <v>39</v>
      </c>
      <c r="C2896" s="1">
        <v>16.329999999999998</v>
      </c>
      <c r="D2896" s="1">
        <v>36</v>
      </c>
      <c r="E2896" s="1">
        <v>51.58</v>
      </c>
      <c r="F2896" s="1">
        <v>48.27</v>
      </c>
      <c r="G2896" s="1">
        <v>20.13</v>
      </c>
      <c r="H2896" s="1">
        <v>48.24</v>
      </c>
      <c r="I2896" s="1">
        <v>140.4</v>
      </c>
      <c r="J2896" s="52">
        <f t="shared" si="45"/>
        <v>4.9993750000000003E-2</v>
      </c>
    </row>
    <row r="2897" spans="1:10" x14ac:dyDescent="0.35">
      <c r="A2897" s="1" t="s">
        <v>14788</v>
      </c>
      <c r="B2897" s="1">
        <v>38</v>
      </c>
      <c r="C2897" s="1">
        <v>13.54</v>
      </c>
      <c r="D2897" s="1">
        <v>40.36</v>
      </c>
      <c r="E2897" s="1">
        <v>49.11</v>
      </c>
      <c r="F2897" s="1">
        <v>42.16</v>
      </c>
      <c r="G2897" s="1">
        <v>5.43</v>
      </c>
      <c r="H2897" s="1">
        <v>45.53</v>
      </c>
      <c r="I2897" s="1">
        <v>138.9</v>
      </c>
      <c r="J2897" s="52">
        <f t="shared" si="45"/>
        <v>4.6628749999999997E-2</v>
      </c>
    </row>
    <row r="2898" spans="1:10" x14ac:dyDescent="0.35">
      <c r="A2898" s="1" t="s">
        <v>14787</v>
      </c>
      <c r="B2898" s="1">
        <v>35.659999999999997</v>
      </c>
      <c r="C2898" s="1">
        <v>16.329999999999998</v>
      </c>
      <c r="D2898" s="1">
        <v>39.9</v>
      </c>
      <c r="E2898" s="1">
        <v>44.02</v>
      </c>
      <c r="F2898" s="1">
        <v>37.659999999999997</v>
      </c>
      <c r="G2898" s="1">
        <v>1.95</v>
      </c>
      <c r="H2898" s="1">
        <v>48.98</v>
      </c>
      <c r="I2898" s="1">
        <v>155.9</v>
      </c>
      <c r="J2898" s="52">
        <f t="shared" si="45"/>
        <v>4.7549999999999995E-2</v>
      </c>
    </row>
    <row r="2899" spans="1:10" x14ac:dyDescent="0.35">
      <c r="A2899" s="1" t="s">
        <v>14786</v>
      </c>
      <c r="B2899" s="1">
        <v>38.770000000000003</v>
      </c>
      <c r="C2899" s="1">
        <v>16.14</v>
      </c>
      <c r="D2899" s="1">
        <v>40.950000000000003</v>
      </c>
      <c r="E2899" s="1">
        <v>48.54</v>
      </c>
      <c r="F2899" s="1">
        <v>35.1</v>
      </c>
      <c r="G2899" s="1">
        <v>8.56</v>
      </c>
      <c r="H2899" s="1">
        <v>50.47</v>
      </c>
      <c r="I2899" s="1">
        <v>187.04</v>
      </c>
      <c r="J2899" s="52">
        <f t="shared" si="45"/>
        <v>5.319625E-2</v>
      </c>
    </row>
    <row r="2900" spans="1:10" x14ac:dyDescent="0.35">
      <c r="A2900" s="1" t="s">
        <v>14785</v>
      </c>
      <c r="B2900" s="1">
        <v>39.94</v>
      </c>
      <c r="C2900" s="1">
        <v>21.35</v>
      </c>
      <c r="D2900" s="1">
        <v>39.65</v>
      </c>
      <c r="E2900" s="1">
        <v>40</v>
      </c>
      <c r="F2900" s="1">
        <v>34.659999999999997</v>
      </c>
      <c r="G2900" s="1">
        <v>18.309999999999999</v>
      </c>
      <c r="H2900" s="1">
        <v>54.4</v>
      </c>
      <c r="I2900" s="1">
        <v>215.85</v>
      </c>
      <c r="J2900" s="52">
        <f t="shared" si="45"/>
        <v>5.8019999999999995E-2</v>
      </c>
    </row>
    <row r="2901" spans="1:10" x14ac:dyDescent="0.35">
      <c r="A2901" s="1" t="s">
        <v>14784</v>
      </c>
      <c r="B2901" s="1">
        <v>38.97</v>
      </c>
      <c r="C2901" s="1">
        <v>23.57</v>
      </c>
      <c r="D2901" s="1">
        <v>42.01</v>
      </c>
      <c r="E2901" s="1">
        <v>44.7</v>
      </c>
      <c r="F2901" s="1">
        <v>39.4</v>
      </c>
      <c r="G2901" s="1">
        <v>23.2</v>
      </c>
      <c r="H2901" s="1">
        <v>61.01</v>
      </c>
      <c r="I2901" s="1">
        <v>249.43</v>
      </c>
      <c r="J2901" s="52">
        <f t="shared" si="45"/>
        <v>6.528624999999999E-2</v>
      </c>
    </row>
    <row r="2902" spans="1:10" x14ac:dyDescent="0.35">
      <c r="A2902" s="1" t="s">
        <v>14783</v>
      </c>
      <c r="B2902" s="1">
        <v>39.96</v>
      </c>
      <c r="C2902" s="1">
        <v>25.08</v>
      </c>
      <c r="D2902" s="1">
        <v>41.52</v>
      </c>
      <c r="E2902" s="1">
        <v>44.9</v>
      </c>
      <c r="F2902" s="1">
        <v>39.9</v>
      </c>
      <c r="G2902" s="1">
        <v>26.71</v>
      </c>
      <c r="H2902" s="1">
        <v>68.69</v>
      </c>
      <c r="I2902" s="1">
        <v>254.94</v>
      </c>
      <c r="J2902" s="52">
        <f t="shared" si="45"/>
        <v>6.7712500000000009E-2</v>
      </c>
    </row>
    <row r="2903" spans="1:10" x14ac:dyDescent="0.35">
      <c r="A2903" s="1" t="s">
        <v>14782</v>
      </c>
      <c r="B2903" s="1">
        <v>46.99</v>
      </c>
      <c r="C2903" s="1">
        <v>25.74</v>
      </c>
      <c r="D2903" s="1">
        <v>44.5</v>
      </c>
      <c r="E2903" s="1">
        <v>57.11</v>
      </c>
      <c r="F2903" s="1">
        <v>55.5</v>
      </c>
      <c r="G2903" s="1">
        <v>26.88</v>
      </c>
      <c r="H2903" s="1">
        <v>65.06</v>
      </c>
      <c r="I2903" s="1">
        <v>243.03</v>
      </c>
      <c r="J2903" s="52">
        <f t="shared" si="45"/>
        <v>7.0601250000000004E-2</v>
      </c>
    </row>
    <row r="2904" spans="1:10" x14ac:dyDescent="0.35">
      <c r="A2904" s="1" t="s">
        <v>14781</v>
      </c>
      <c r="B2904" s="1">
        <v>47.44</v>
      </c>
      <c r="C2904" s="1">
        <v>26.35</v>
      </c>
      <c r="D2904" s="1">
        <v>52.4</v>
      </c>
      <c r="E2904" s="1">
        <v>42</v>
      </c>
      <c r="F2904" s="1">
        <v>52.01</v>
      </c>
      <c r="G2904" s="1">
        <v>20.91</v>
      </c>
      <c r="H2904" s="1">
        <v>60.34</v>
      </c>
      <c r="I2904" s="1">
        <v>239.72</v>
      </c>
      <c r="J2904" s="52">
        <f t="shared" si="45"/>
        <v>6.7646249999999991E-2</v>
      </c>
    </row>
    <row r="2905" spans="1:10" x14ac:dyDescent="0.35">
      <c r="A2905" s="1" t="s">
        <v>14780</v>
      </c>
      <c r="B2905" s="1">
        <v>42.12</v>
      </c>
      <c r="C2905" s="1">
        <v>27</v>
      </c>
      <c r="D2905" s="1">
        <v>42.97</v>
      </c>
      <c r="E2905" s="1">
        <v>39</v>
      </c>
      <c r="F2905" s="1">
        <v>41.59</v>
      </c>
      <c r="G2905" s="1">
        <v>16</v>
      </c>
      <c r="H2905" s="1">
        <v>64.92</v>
      </c>
      <c r="I2905" s="1">
        <v>215.97</v>
      </c>
      <c r="J2905" s="52">
        <f t="shared" si="45"/>
        <v>6.1196250000000008E-2</v>
      </c>
    </row>
    <row r="2906" spans="1:10" x14ac:dyDescent="0.35">
      <c r="A2906" s="1" t="s">
        <v>14779</v>
      </c>
      <c r="B2906" s="1">
        <v>42.54</v>
      </c>
      <c r="C2906" s="1">
        <v>22.7</v>
      </c>
      <c r="D2906" s="1">
        <v>29.89</v>
      </c>
      <c r="E2906" s="1">
        <v>36</v>
      </c>
      <c r="F2906" s="1">
        <v>35.5</v>
      </c>
      <c r="G2906" s="1">
        <v>12.2</v>
      </c>
      <c r="H2906" s="1">
        <v>63.9</v>
      </c>
      <c r="I2906" s="1">
        <v>206.46</v>
      </c>
      <c r="J2906" s="52">
        <f t="shared" si="45"/>
        <v>5.6148749999999997E-2</v>
      </c>
    </row>
    <row r="2907" spans="1:10" x14ac:dyDescent="0.35">
      <c r="A2907" s="1" t="s">
        <v>14778</v>
      </c>
      <c r="B2907" s="1">
        <v>35</v>
      </c>
      <c r="C2907" s="1">
        <v>20.23</v>
      </c>
      <c r="D2907" s="1">
        <v>35</v>
      </c>
      <c r="E2907" s="1">
        <v>31.1</v>
      </c>
      <c r="F2907" s="1">
        <v>36.64</v>
      </c>
      <c r="G2907" s="1">
        <v>10</v>
      </c>
      <c r="H2907" s="1">
        <v>53.59</v>
      </c>
      <c r="I2907" s="1">
        <v>199.87</v>
      </c>
      <c r="J2907" s="52">
        <f t="shared" si="45"/>
        <v>5.267875000000001E-2</v>
      </c>
    </row>
    <row r="2908" spans="1:10" x14ac:dyDescent="0.35">
      <c r="A2908" s="1" t="s">
        <v>14777</v>
      </c>
      <c r="B2908" s="1">
        <v>32.74</v>
      </c>
      <c r="C2908" s="1">
        <v>20.03</v>
      </c>
      <c r="D2908" s="1">
        <v>32.4</v>
      </c>
      <c r="E2908" s="1">
        <v>28.18</v>
      </c>
      <c r="F2908" s="1">
        <v>35.81</v>
      </c>
      <c r="G2908" s="1">
        <v>10</v>
      </c>
      <c r="H2908" s="1">
        <v>50.61</v>
      </c>
      <c r="I2908" s="1">
        <v>194.69</v>
      </c>
      <c r="J2908" s="52">
        <f t="shared" si="45"/>
        <v>5.0557499999999998E-2</v>
      </c>
    </row>
    <row r="2909" spans="1:10" x14ac:dyDescent="0.35">
      <c r="A2909" s="1" t="s">
        <v>14776</v>
      </c>
      <c r="B2909" s="1">
        <v>32.17</v>
      </c>
      <c r="C2909" s="1">
        <v>19.940000000000001</v>
      </c>
      <c r="D2909" s="1">
        <v>29.52</v>
      </c>
      <c r="E2909" s="1">
        <v>27.68</v>
      </c>
      <c r="F2909" s="1">
        <v>34.450000000000003</v>
      </c>
      <c r="G2909" s="1">
        <v>8</v>
      </c>
      <c r="H2909" s="1">
        <v>49.18</v>
      </c>
      <c r="I2909" s="1">
        <v>193.76</v>
      </c>
      <c r="J2909" s="52">
        <f t="shared" si="45"/>
        <v>4.9337499999999999E-2</v>
      </c>
    </row>
    <row r="2910" spans="1:10" x14ac:dyDescent="0.35">
      <c r="A2910" s="1" t="s">
        <v>14775</v>
      </c>
      <c r="B2910" s="1">
        <v>31.9</v>
      </c>
      <c r="C2910" s="1">
        <v>20.079999999999998</v>
      </c>
      <c r="D2910" s="1">
        <v>29.28</v>
      </c>
      <c r="E2910" s="1">
        <v>30.04</v>
      </c>
      <c r="F2910" s="1">
        <v>26.97</v>
      </c>
      <c r="G2910" s="1">
        <v>8</v>
      </c>
      <c r="H2910" s="1">
        <v>49.43</v>
      </c>
      <c r="I2910" s="1">
        <v>196.34</v>
      </c>
      <c r="J2910" s="52">
        <f t="shared" si="45"/>
        <v>4.9004999999999993E-2</v>
      </c>
    </row>
    <row r="2911" spans="1:10" x14ac:dyDescent="0.35">
      <c r="A2911" s="1" t="s">
        <v>14774</v>
      </c>
      <c r="B2911" s="1">
        <v>31.63</v>
      </c>
      <c r="C2911" s="1">
        <v>23.47</v>
      </c>
      <c r="D2911" s="1">
        <v>28.4</v>
      </c>
      <c r="E2911" s="1">
        <v>29.55</v>
      </c>
      <c r="F2911" s="1">
        <v>31.93</v>
      </c>
      <c r="G2911" s="1">
        <v>8</v>
      </c>
      <c r="H2911" s="1">
        <v>49.35</v>
      </c>
      <c r="I2911" s="1">
        <v>209.96</v>
      </c>
      <c r="J2911" s="52">
        <f t="shared" si="45"/>
        <v>5.1536249999999999E-2</v>
      </c>
    </row>
    <row r="2912" spans="1:10" x14ac:dyDescent="0.35">
      <c r="A2912" s="1" t="s">
        <v>14773</v>
      </c>
      <c r="B2912" s="1">
        <v>31.36</v>
      </c>
      <c r="C2912" s="1">
        <v>31.12</v>
      </c>
      <c r="D2912" s="1">
        <v>33.950000000000003</v>
      </c>
      <c r="E2912" s="1">
        <v>44.68</v>
      </c>
      <c r="F2912" s="1">
        <v>41.75</v>
      </c>
      <c r="G2912" s="1">
        <v>7.2</v>
      </c>
      <c r="H2912" s="1">
        <v>48.61</v>
      </c>
      <c r="I2912" s="1">
        <v>248.88</v>
      </c>
      <c r="J2912" s="52">
        <f t="shared" si="45"/>
        <v>6.0943750000000005E-2</v>
      </c>
    </row>
    <row r="2913" spans="1:10" x14ac:dyDescent="0.35">
      <c r="A2913" s="1" t="s">
        <v>14772</v>
      </c>
      <c r="B2913" s="1">
        <v>30.95</v>
      </c>
      <c r="C2913" s="1">
        <v>35.71</v>
      </c>
      <c r="D2913" s="1">
        <v>38.97</v>
      </c>
      <c r="E2913" s="1">
        <v>59.9</v>
      </c>
      <c r="F2913" s="1">
        <v>45.52</v>
      </c>
      <c r="G2913" s="1">
        <v>8</v>
      </c>
      <c r="H2913" s="1">
        <v>49.55</v>
      </c>
      <c r="I2913" s="1">
        <v>270</v>
      </c>
      <c r="J2913" s="52">
        <f t="shared" si="45"/>
        <v>6.7324999999999996E-2</v>
      </c>
    </row>
    <row r="2914" spans="1:10" x14ac:dyDescent="0.35">
      <c r="A2914" s="1" t="s">
        <v>14771</v>
      </c>
      <c r="B2914" s="1">
        <v>34</v>
      </c>
      <c r="C2914" s="1">
        <v>34.96</v>
      </c>
      <c r="D2914" s="1">
        <v>39.979999999999997</v>
      </c>
      <c r="E2914" s="1">
        <v>52.3</v>
      </c>
      <c r="F2914" s="1">
        <v>47.18</v>
      </c>
      <c r="G2914" s="1">
        <v>10.3</v>
      </c>
      <c r="H2914" s="1">
        <v>50.76</v>
      </c>
      <c r="I2914" s="1">
        <v>264.57</v>
      </c>
      <c r="J2914" s="52">
        <f t="shared" si="45"/>
        <v>6.6756249999999989E-2</v>
      </c>
    </row>
    <row r="2915" spans="1:10" x14ac:dyDescent="0.35">
      <c r="A2915" s="1" t="s">
        <v>14770</v>
      </c>
      <c r="B2915" s="1">
        <v>38.1</v>
      </c>
      <c r="C2915" s="1">
        <v>32.39</v>
      </c>
      <c r="D2915" s="1">
        <v>61.7</v>
      </c>
      <c r="E2915" s="1">
        <v>56.42</v>
      </c>
      <c r="F2915" s="1">
        <v>43.3</v>
      </c>
      <c r="G2915" s="1">
        <v>10.55</v>
      </c>
      <c r="H2915" s="1">
        <v>48.08</v>
      </c>
      <c r="I2915" s="1">
        <v>238.98</v>
      </c>
      <c r="J2915" s="52">
        <f t="shared" si="45"/>
        <v>6.6189999999999999E-2</v>
      </c>
    </row>
    <row r="2916" spans="1:10" x14ac:dyDescent="0.35">
      <c r="A2916" s="1" t="s">
        <v>14769</v>
      </c>
      <c r="B2916" s="1">
        <v>37.22</v>
      </c>
      <c r="C2916" s="1">
        <v>33.11</v>
      </c>
      <c r="D2916" s="1">
        <v>56</v>
      </c>
      <c r="E2916" s="1">
        <v>44.98</v>
      </c>
      <c r="F2916" s="1">
        <v>45.45</v>
      </c>
      <c r="G2916" s="1">
        <v>10.7</v>
      </c>
      <c r="H2916" s="1">
        <v>46.18</v>
      </c>
      <c r="I2916" s="1">
        <v>194.27</v>
      </c>
      <c r="J2916" s="52">
        <f t="shared" si="45"/>
        <v>5.8488749999999999E-2</v>
      </c>
    </row>
    <row r="2917" spans="1:10" x14ac:dyDescent="0.35">
      <c r="A2917" s="1" t="s">
        <v>14768</v>
      </c>
      <c r="B2917" s="1">
        <v>35.79</v>
      </c>
      <c r="C2917" s="1">
        <v>35.520000000000003</v>
      </c>
      <c r="D2917" s="1">
        <v>49</v>
      </c>
      <c r="E2917" s="1">
        <v>40.9</v>
      </c>
      <c r="F2917" s="1">
        <v>44</v>
      </c>
      <c r="G2917" s="1">
        <v>11.28</v>
      </c>
      <c r="H2917" s="1">
        <v>46.13</v>
      </c>
      <c r="I2917" s="1">
        <v>189.97</v>
      </c>
      <c r="J2917" s="52">
        <f t="shared" si="45"/>
        <v>5.6573750000000006E-2</v>
      </c>
    </row>
    <row r="2918" spans="1:10" x14ac:dyDescent="0.35">
      <c r="A2918" s="1" t="s">
        <v>14767</v>
      </c>
      <c r="B2918" s="1">
        <v>34.17</v>
      </c>
      <c r="C2918" s="1">
        <v>36.03</v>
      </c>
      <c r="D2918" s="1">
        <v>39.9</v>
      </c>
      <c r="E2918" s="1">
        <v>38.1</v>
      </c>
      <c r="F2918" s="1">
        <v>41.74</v>
      </c>
      <c r="G2918" s="1">
        <v>10.01</v>
      </c>
      <c r="H2918" s="1">
        <v>43.91</v>
      </c>
      <c r="I2918" s="1">
        <v>186.6</v>
      </c>
      <c r="J2918" s="52">
        <f t="shared" si="45"/>
        <v>5.3807499999999994E-2</v>
      </c>
    </row>
    <row r="2919" spans="1:10" x14ac:dyDescent="0.35">
      <c r="A2919" s="1" t="s">
        <v>14766</v>
      </c>
      <c r="B2919" s="1">
        <v>32.74</v>
      </c>
      <c r="C2919" s="1">
        <v>35.46</v>
      </c>
      <c r="D2919" s="1">
        <v>31.8</v>
      </c>
      <c r="E2919" s="1">
        <v>37.619999999999997</v>
      </c>
      <c r="F2919" s="1">
        <v>41.67</v>
      </c>
      <c r="G2919" s="1">
        <v>7.35</v>
      </c>
      <c r="H2919" s="1">
        <v>16.93</v>
      </c>
      <c r="I2919" s="1">
        <v>190.45</v>
      </c>
      <c r="J2919" s="52">
        <f t="shared" si="45"/>
        <v>4.9252499999999998E-2</v>
      </c>
    </row>
    <row r="2920" spans="1:10" x14ac:dyDescent="0.35">
      <c r="A2920" s="1" t="s">
        <v>14765</v>
      </c>
      <c r="B2920" s="1">
        <v>31.63</v>
      </c>
      <c r="C2920" s="1">
        <v>31.2</v>
      </c>
      <c r="D2920" s="1">
        <v>31.4</v>
      </c>
      <c r="E2920" s="1">
        <v>36.880000000000003</v>
      </c>
      <c r="F2920" s="1">
        <v>39.74</v>
      </c>
      <c r="G2920" s="1">
        <v>5.65</v>
      </c>
      <c r="H2920" s="1">
        <v>3</v>
      </c>
      <c r="I2920" s="1">
        <v>187.65</v>
      </c>
      <c r="J2920" s="52">
        <f t="shared" si="45"/>
        <v>4.5893749999999997E-2</v>
      </c>
    </row>
    <row r="2921" spans="1:10" x14ac:dyDescent="0.35">
      <c r="A2921" s="1" t="s">
        <v>14764</v>
      </c>
      <c r="B2921" s="1">
        <v>31.63</v>
      </c>
      <c r="C2921" s="1">
        <v>26.12</v>
      </c>
      <c r="D2921" s="1">
        <v>30.6</v>
      </c>
      <c r="E2921" s="1">
        <v>37.369999999999997</v>
      </c>
      <c r="F2921" s="1">
        <v>37</v>
      </c>
      <c r="G2921" s="1">
        <v>5.25</v>
      </c>
      <c r="H2921" s="1">
        <v>0.01</v>
      </c>
      <c r="I2921" s="1">
        <v>185.05</v>
      </c>
      <c r="J2921" s="52">
        <f t="shared" si="45"/>
        <v>4.4128749999999994E-2</v>
      </c>
    </row>
    <row r="2922" spans="1:10" x14ac:dyDescent="0.35">
      <c r="A2922" s="1" t="s">
        <v>14763</v>
      </c>
      <c r="B2922" s="1">
        <v>31.9</v>
      </c>
      <c r="C2922" s="1">
        <v>26.94</v>
      </c>
      <c r="D2922" s="1">
        <v>31.44</v>
      </c>
      <c r="E2922" s="1">
        <v>38.93</v>
      </c>
      <c r="F2922" s="1">
        <v>37.479999999999997</v>
      </c>
      <c r="G2922" s="1">
        <v>5.66</v>
      </c>
      <c r="H2922" s="1">
        <v>2.62</v>
      </c>
      <c r="I2922" s="1">
        <v>188.2</v>
      </c>
      <c r="J2922" s="52">
        <f t="shared" si="45"/>
        <v>4.5396249999999992E-2</v>
      </c>
    </row>
    <row r="2923" spans="1:10" x14ac:dyDescent="0.35">
      <c r="A2923" s="1" t="s">
        <v>14762</v>
      </c>
      <c r="B2923" s="1">
        <v>37.99</v>
      </c>
      <c r="C2923" s="1">
        <v>29.06</v>
      </c>
      <c r="D2923" s="1">
        <v>35</v>
      </c>
      <c r="E2923" s="1">
        <v>44.53</v>
      </c>
      <c r="F2923" s="1">
        <v>40.409999999999997</v>
      </c>
      <c r="G2923" s="1">
        <v>8.5</v>
      </c>
      <c r="H2923" s="1">
        <v>35.770000000000003</v>
      </c>
      <c r="I2923" s="1">
        <v>218.72</v>
      </c>
      <c r="J2923" s="52">
        <f t="shared" si="45"/>
        <v>5.6247499999999999E-2</v>
      </c>
    </row>
    <row r="2924" spans="1:10" x14ac:dyDescent="0.35">
      <c r="A2924" s="1" t="s">
        <v>14761</v>
      </c>
      <c r="B2924" s="1">
        <v>40</v>
      </c>
      <c r="C2924" s="1">
        <v>33</v>
      </c>
      <c r="D2924" s="1">
        <v>32.299999999999997</v>
      </c>
      <c r="E2924" s="1">
        <v>47</v>
      </c>
      <c r="F2924" s="1">
        <v>45.98</v>
      </c>
      <c r="G2924" s="1">
        <v>17.93</v>
      </c>
      <c r="H2924" s="1">
        <v>50.52</v>
      </c>
      <c r="I2924" s="1">
        <v>229.18</v>
      </c>
      <c r="J2924" s="52">
        <f t="shared" si="45"/>
        <v>6.1988750000000002E-2</v>
      </c>
    </row>
    <row r="2925" spans="1:10" x14ac:dyDescent="0.35">
      <c r="A2925" s="1" t="s">
        <v>14760</v>
      </c>
      <c r="B2925" s="1">
        <v>39.96</v>
      </c>
      <c r="C2925" s="1">
        <v>35.79</v>
      </c>
      <c r="D2925" s="1">
        <v>34.380000000000003</v>
      </c>
      <c r="E2925" s="1">
        <v>48.18</v>
      </c>
      <c r="F2925" s="1">
        <v>47.18</v>
      </c>
      <c r="G2925" s="1">
        <v>25.51</v>
      </c>
      <c r="H2925" s="1">
        <v>61.6</v>
      </c>
      <c r="I2925" s="1">
        <v>245</v>
      </c>
      <c r="J2925" s="52">
        <f t="shared" si="45"/>
        <v>6.720000000000001E-2</v>
      </c>
    </row>
    <row r="2926" spans="1:10" x14ac:dyDescent="0.35">
      <c r="A2926" s="1" t="s">
        <v>14759</v>
      </c>
      <c r="B2926" s="1">
        <v>38.53</v>
      </c>
      <c r="C2926" s="1">
        <v>35.76</v>
      </c>
      <c r="D2926" s="1">
        <v>36.61</v>
      </c>
      <c r="E2926" s="1">
        <v>50.57</v>
      </c>
      <c r="F2926" s="1">
        <v>48.56</v>
      </c>
      <c r="G2926" s="1">
        <v>28.04</v>
      </c>
      <c r="H2926" s="1">
        <v>72.27</v>
      </c>
      <c r="I2926" s="1">
        <v>265.41000000000003</v>
      </c>
      <c r="J2926" s="52">
        <f t="shared" si="45"/>
        <v>7.1968749999999998E-2</v>
      </c>
    </row>
    <row r="2927" spans="1:10" x14ac:dyDescent="0.35">
      <c r="A2927" s="1" t="s">
        <v>14758</v>
      </c>
      <c r="B2927" s="1">
        <v>39.99</v>
      </c>
      <c r="C2927" s="1">
        <v>34.08</v>
      </c>
      <c r="D2927" s="1">
        <v>32.79</v>
      </c>
      <c r="E2927" s="1">
        <v>47.73</v>
      </c>
      <c r="F2927" s="1">
        <v>46.96</v>
      </c>
      <c r="G2927" s="1">
        <v>26.37</v>
      </c>
      <c r="H2927" s="1">
        <v>83.52</v>
      </c>
      <c r="I2927" s="1">
        <v>253.52</v>
      </c>
      <c r="J2927" s="52">
        <f t="shared" si="45"/>
        <v>7.0620000000000002E-2</v>
      </c>
    </row>
    <row r="2928" spans="1:10" x14ac:dyDescent="0.35">
      <c r="A2928" s="1" t="s">
        <v>14757</v>
      </c>
      <c r="B2928" s="1">
        <v>39.94</v>
      </c>
      <c r="C2928" s="1">
        <v>31.93</v>
      </c>
      <c r="D2928" s="1">
        <v>31.58</v>
      </c>
      <c r="E2928" s="1">
        <v>53</v>
      </c>
      <c r="F2928" s="1">
        <v>44.72</v>
      </c>
      <c r="G2928" s="1">
        <v>24.38</v>
      </c>
      <c r="H2928" s="1">
        <v>84.9</v>
      </c>
      <c r="I2928" s="1">
        <v>241.11</v>
      </c>
      <c r="J2928" s="52">
        <f t="shared" si="45"/>
        <v>6.8944999999999992E-2</v>
      </c>
    </row>
    <row r="2929" spans="1:10" x14ac:dyDescent="0.35">
      <c r="A2929" s="1" t="s">
        <v>14756</v>
      </c>
      <c r="B2929" s="1">
        <v>33.58</v>
      </c>
      <c r="C2929" s="1">
        <v>27.05</v>
      </c>
      <c r="D2929" s="1">
        <v>29.4</v>
      </c>
      <c r="E2929" s="1">
        <v>52.6</v>
      </c>
      <c r="F2929" s="1">
        <v>41.71</v>
      </c>
      <c r="G2929" s="1">
        <v>20.49</v>
      </c>
      <c r="H2929" s="1">
        <v>74.97</v>
      </c>
      <c r="I2929" s="1">
        <v>219.92</v>
      </c>
      <c r="J2929" s="52">
        <f t="shared" si="45"/>
        <v>6.2465000000000007E-2</v>
      </c>
    </row>
    <row r="2930" spans="1:10" x14ac:dyDescent="0.35">
      <c r="A2930" s="1" t="s">
        <v>14755</v>
      </c>
      <c r="B2930" s="1">
        <v>30.31</v>
      </c>
      <c r="C2930" s="1">
        <v>23.91</v>
      </c>
      <c r="D2930" s="1">
        <v>30</v>
      </c>
      <c r="E2930" s="1">
        <v>38.979999999999997</v>
      </c>
      <c r="F2930" s="1">
        <v>33.29</v>
      </c>
      <c r="G2930" s="1">
        <v>18</v>
      </c>
      <c r="H2930" s="1">
        <v>60.1</v>
      </c>
      <c r="I2930" s="1">
        <v>184.5</v>
      </c>
      <c r="J2930" s="52">
        <f t="shared" si="45"/>
        <v>5.2386249999999995E-2</v>
      </c>
    </row>
    <row r="2931" spans="1:10" x14ac:dyDescent="0.35">
      <c r="A2931" s="1" t="s">
        <v>14754</v>
      </c>
      <c r="B2931" s="1">
        <v>23.69</v>
      </c>
      <c r="C2931" s="1">
        <v>21.81</v>
      </c>
      <c r="D2931" s="1">
        <v>29.79</v>
      </c>
      <c r="E2931" s="1">
        <v>32.119999999999997</v>
      </c>
      <c r="F2931" s="1">
        <v>34.9</v>
      </c>
      <c r="G2931" s="1">
        <v>13.76</v>
      </c>
      <c r="H2931" s="1">
        <v>53.95</v>
      </c>
      <c r="I2931" s="1">
        <v>182.09</v>
      </c>
      <c r="J2931" s="52">
        <f t="shared" si="45"/>
        <v>4.9013750000000002E-2</v>
      </c>
    </row>
    <row r="2932" spans="1:10" x14ac:dyDescent="0.35">
      <c r="A2932" s="1" t="s">
        <v>14753</v>
      </c>
      <c r="B2932" s="1">
        <v>23.27</v>
      </c>
      <c r="C2932" s="1">
        <v>21.84</v>
      </c>
      <c r="D2932" s="1">
        <v>29.2</v>
      </c>
      <c r="E2932" s="1">
        <v>32.19</v>
      </c>
      <c r="F2932" s="1">
        <v>33.6</v>
      </c>
      <c r="G2932" s="1">
        <v>11.44</v>
      </c>
      <c r="H2932" s="1">
        <v>53.25</v>
      </c>
      <c r="I2932" s="1">
        <v>184.08</v>
      </c>
      <c r="J2932" s="52">
        <f t="shared" si="45"/>
        <v>4.8608749999999999E-2</v>
      </c>
    </row>
    <row r="2933" spans="1:10" x14ac:dyDescent="0.35">
      <c r="A2933" s="1" t="s">
        <v>14752</v>
      </c>
      <c r="B2933" s="1">
        <v>22.76</v>
      </c>
      <c r="C2933" s="1">
        <v>21.37</v>
      </c>
      <c r="D2933" s="1">
        <v>28.5</v>
      </c>
      <c r="E2933" s="1">
        <v>32.4</v>
      </c>
      <c r="F2933" s="1">
        <v>32.479999999999997</v>
      </c>
      <c r="G2933" s="1">
        <v>11.15</v>
      </c>
      <c r="H2933" s="1">
        <v>52.2</v>
      </c>
      <c r="I2933" s="1">
        <v>185.12</v>
      </c>
      <c r="J2933" s="52">
        <f t="shared" si="45"/>
        <v>4.8247500000000006E-2</v>
      </c>
    </row>
    <row r="2934" spans="1:10" x14ac:dyDescent="0.35">
      <c r="A2934" s="1" t="s">
        <v>14751</v>
      </c>
      <c r="B2934" s="1">
        <v>22.56</v>
      </c>
      <c r="C2934" s="1">
        <v>21.85</v>
      </c>
      <c r="D2934" s="1">
        <v>29.88</v>
      </c>
      <c r="E2934" s="1">
        <v>37.11</v>
      </c>
      <c r="F2934" s="1">
        <v>33.1</v>
      </c>
      <c r="G2934" s="1">
        <v>13.66</v>
      </c>
      <c r="H2934" s="1">
        <v>54.31</v>
      </c>
      <c r="I2934" s="1">
        <v>187.04</v>
      </c>
      <c r="J2934" s="52">
        <f t="shared" si="45"/>
        <v>4.9938749999999997E-2</v>
      </c>
    </row>
    <row r="2935" spans="1:10" x14ac:dyDescent="0.35">
      <c r="A2935" s="1" t="s">
        <v>14750</v>
      </c>
      <c r="B2935" s="1">
        <v>22.1</v>
      </c>
      <c r="C2935" s="1">
        <v>23.26</v>
      </c>
      <c r="D2935" s="1">
        <v>31.06</v>
      </c>
      <c r="E2935" s="1">
        <v>38.15</v>
      </c>
      <c r="F2935" s="1">
        <v>35.96</v>
      </c>
      <c r="G2935" s="1">
        <v>17</v>
      </c>
      <c r="H2935" s="1">
        <v>59.61</v>
      </c>
      <c r="I2935" s="1">
        <v>191.19</v>
      </c>
      <c r="J2935" s="52">
        <f t="shared" si="45"/>
        <v>5.2291249999999997E-2</v>
      </c>
    </row>
    <row r="2936" spans="1:10" x14ac:dyDescent="0.35">
      <c r="A2936" s="1" t="s">
        <v>14749</v>
      </c>
      <c r="B2936" s="1">
        <v>14.93</v>
      </c>
      <c r="C2936" s="1">
        <v>30.39</v>
      </c>
      <c r="D2936" s="1">
        <v>36.549999999999997</v>
      </c>
      <c r="E2936" s="1">
        <v>48.11</v>
      </c>
      <c r="F2936" s="1">
        <v>41.95</v>
      </c>
      <c r="G2936" s="1">
        <v>12.35</v>
      </c>
      <c r="H2936" s="1">
        <v>72.56</v>
      </c>
      <c r="I2936" s="1">
        <v>236.26</v>
      </c>
      <c r="J2936" s="52">
        <f t="shared" si="45"/>
        <v>6.1637500000000005E-2</v>
      </c>
    </row>
    <row r="2937" spans="1:10" x14ac:dyDescent="0.35">
      <c r="A2937" s="1" t="s">
        <v>14748</v>
      </c>
      <c r="B2937" s="1">
        <v>22.12</v>
      </c>
      <c r="C2937" s="1">
        <v>33.9</v>
      </c>
      <c r="D2937" s="1">
        <v>42.14</v>
      </c>
      <c r="E2937" s="1">
        <v>49.91</v>
      </c>
      <c r="F2937" s="1">
        <v>46.99</v>
      </c>
      <c r="G2937" s="1">
        <v>12.02</v>
      </c>
      <c r="H2937" s="1">
        <v>86.42</v>
      </c>
      <c r="I2937" s="1">
        <v>255.96</v>
      </c>
      <c r="J2937" s="52">
        <f t="shared" si="45"/>
        <v>6.8682500000000007E-2</v>
      </c>
    </row>
    <row r="2938" spans="1:10" x14ac:dyDescent="0.35">
      <c r="A2938" s="1" t="s">
        <v>14747</v>
      </c>
      <c r="B2938" s="1">
        <v>24.96</v>
      </c>
      <c r="C2938" s="1">
        <v>36.479999999999997</v>
      </c>
      <c r="D2938" s="1">
        <v>45</v>
      </c>
      <c r="E2938" s="1">
        <v>68</v>
      </c>
      <c r="F2938" s="1">
        <v>50.1</v>
      </c>
      <c r="G2938" s="1">
        <v>10</v>
      </c>
      <c r="H2938" s="1">
        <v>87.93</v>
      </c>
      <c r="I2938" s="1">
        <v>255.96</v>
      </c>
      <c r="J2938" s="52">
        <f t="shared" si="45"/>
        <v>7.2303750000000014E-2</v>
      </c>
    </row>
    <row r="2939" spans="1:10" x14ac:dyDescent="0.35">
      <c r="A2939" s="1" t="s">
        <v>14746</v>
      </c>
      <c r="B2939" s="1">
        <v>30.99</v>
      </c>
      <c r="C2939" s="1">
        <v>35.950000000000003</v>
      </c>
      <c r="D2939" s="1">
        <v>42.8</v>
      </c>
      <c r="E2939" s="1">
        <v>59.57</v>
      </c>
      <c r="F2939" s="1">
        <v>47.94</v>
      </c>
      <c r="G2939" s="1">
        <v>9.4</v>
      </c>
      <c r="H2939" s="1">
        <v>67.319999999999993</v>
      </c>
      <c r="I2939" s="1">
        <v>232.7</v>
      </c>
      <c r="J2939" s="52">
        <f t="shared" si="45"/>
        <v>6.583375000000001E-2</v>
      </c>
    </row>
    <row r="2940" spans="1:10" x14ac:dyDescent="0.35">
      <c r="A2940" s="1" t="s">
        <v>14745</v>
      </c>
      <c r="B2940" s="1">
        <v>33.43</v>
      </c>
      <c r="C2940" s="1">
        <v>35.58</v>
      </c>
      <c r="D2940" s="1">
        <v>42.8</v>
      </c>
      <c r="E2940" s="1">
        <v>57.01</v>
      </c>
      <c r="F2940" s="1">
        <v>46.9</v>
      </c>
      <c r="G2940" s="1">
        <v>9.6999999999999993</v>
      </c>
      <c r="H2940" s="1">
        <v>60.98</v>
      </c>
      <c r="I2940" s="1">
        <v>206.07</v>
      </c>
      <c r="J2940" s="52">
        <f t="shared" si="45"/>
        <v>6.1558749999999995E-2</v>
      </c>
    </row>
    <row r="2941" spans="1:10" x14ac:dyDescent="0.35">
      <c r="A2941" s="1" t="s">
        <v>14744</v>
      </c>
      <c r="B2941" s="1">
        <v>35.299999999999997</v>
      </c>
      <c r="C2941" s="1">
        <v>34.9</v>
      </c>
      <c r="D2941" s="1">
        <v>47.2</v>
      </c>
      <c r="E2941" s="1">
        <v>61.22</v>
      </c>
      <c r="F2941" s="1">
        <v>46.47</v>
      </c>
      <c r="G2941" s="1">
        <v>10</v>
      </c>
      <c r="H2941" s="1">
        <v>57.12</v>
      </c>
      <c r="I2941" s="1">
        <v>200.24</v>
      </c>
      <c r="J2941" s="52">
        <f t="shared" si="45"/>
        <v>6.155625E-2</v>
      </c>
    </row>
    <row r="2942" spans="1:10" x14ac:dyDescent="0.35">
      <c r="A2942" s="1" t="s">
        <v>14743</v>
      </c>
      <c r="B2942" s="1">
        <v>35</v>
      </c>
      <c r="C2942" s="1">
        <v>31.55</v>
      </c>
      <c r="D2942" s="1">
        <v>39.9</v>
      </c>
      <c r="E2942" s="1">
        <v>43.18</v>
      </c>
      <c r="F2942" s="1">
        <v>43.7</v>
      </c>
      <c r="G2942" s="1">
        <v>10</v>
      </c>
      <c r="H2942" s="1">
        <v>52.99</v>
      </c>
      <c r="I2942" s="1">
        <v>195.79</v>
      </c>
      <c r="J2942" s="52">
        <f t="shared" si="45"/>
        <v>5.6513750000000001E-2</v>
      </c>
    </row>
    <row r="2943" spans="1:10" x14ac:dyDescent="0.35">
      <c r="A2943" s="1" t="s">
        <v>14742</v>
      </c>
      <c r="B2943" s="1">
        <v>31.78</v>
      </c>
      <c r="C2943" s="1">
        <v>29.91</v>
      </c>
      <c r="D2943" s="1">
        <v>38.5</v>
      </c>
      <c r="E2943" s="1">
        <v>38.61</v>
      </c>
      <c r="F2943" s="1">
        <v>41.24</v>
      </c>
      <c r="G2943" s="1">
        <v>7.06</v>
      </c>
      <c r="H2943" s="1">
        <v>49.97</v>
      </c>
      <c r="I2943" s="1">
        <v>197.29</v>
      </c>
      <c r="J2943" s="52">
        <f t="shared" si="45"/>
        <v>5.4295000000000003E-2</v>
      </c>
    </row>
    <row r="2944" spans="1:10" x14ac:dyDescent="0.35">
      <c r="A2944" s="1" t="s">
        <v>14741</v>
      </c>
      <c r="B2944" s="1">
        <v>30.48</v>
      </c>
      <c r="C2944" s="1">
        <v>30.34</v>
      </c>
      <c r="D2944" s="1">
        <v>34.5</v>
      </c>
      <c r="E2944" s="1">
        <v>38.32</v>
      </c>
      <c r="F2944" s="1">
        <v>39.049999999999997</v>
      </c>
      <c r="G2944" s="1">
        <v>5.84</v>
      </c>
      <c r="H2944" s="1">
        <v>50.83</v>
      </c>
      <c r="I2944" s="1">
        <v>194.89</v>
      </c>
      <c r="J2944" s="52">
        <f t="shared" si="45"/>
        <v>5.3031250000000002E-2</v>
      </c>
    </row>
    <row r="2945" spans="1:10" x14ac:dyDescent="0.35">
      <c r="A2945" s="1" t="s">
        <v>14740</v>
      </c>
      <c r="B2945" s="1">
        <v>26.59</v>
      </c>
      <c r="C2945" s="1">
        <v>28.42</v>
      </c>
      <c r="D2945" s="1">
        <v>34.5</v>
      </c>
      <c r="E2945" s="1">
        <v>37.67</v>
      </c>
      <c r="F2945" s="1">
        <v>35.61</v>
      </c>
      <c r="G2945" s="1">
        <v>5.57</v>
      </c>
      <c r="H2945" s="1">
        <v>50.09</v>
      </c>
      <c r="I2945" s="1">
        <v>195.54</v>
      </c>
      <c r="J2945" s="52">
        <f t="shared" si="45"/>
        <v>5.1748750000000003E-2</v>
      </c>
    </row>
    <row r="2946" spans="1:10" x14ac:dyDescent="0.35">
      <c r="A2946" s="1" t="s">
        <v>14739</v>
      </c>
      <c r="B2946" s="1">
        <v>24.96</v>
      </c>
      <c r="C2946" s="1">
        <v>28.5</v>
      </c>
      <c r="D2946" s="1">
        <v>31.79</v>
      </c>
      <c r="E2946" s="1">
        <v>36.49</v>
      </c>
      <c r="F2946" s="1">
        <v>35.47</v>
      </c>
      <c r="G2946" s="1">
        <v>7.14</v>
      </c>
      <c r="H2946" s="1">
        <v>49.79</v>
      </c>
      <c r="I2946" s="1">
        <v>197.99</v>
      </c>
      <c r="J2946" s="52">
        <f t="shared" si="45"/>
        <v>5.151625E-2</v>
      </c>
    </row>
    <row r="2947" spans="1:10" x14ac:dyDescent="0.35">
      <c r="A2947" s="1" t="s">
        <v>14738</v>
      </c>
      <c r="B2947" s="1">
        <v>27</v>
      </c>
      <c r="C2947" s="1">
        <v>25.17</v>
      </c>
      <c r="D2947" s="1">
        <v>44.46</v>
      </c>
      <c r="E2947" s="1">
        <v>40.700000000000003</v>
      </c>
      <c r="F2947" s="1">
        <v>38.89</v>
      </c>
      <c r="G2947" s="1">
        <v>10.210000000000001</v>
      </c>
      <c r="H2947" s="1">
        <v>56.19</v>
      </c>
      <c r="I2947" s="1">
        <v>218.99</v>
      </c>
      <c r="J2947" s="52">
        <f t="shared" ref="J2947:J3010" si="46">(AVERAGE(B2947:I2947))/1000</f>
        <v>5.7701250000000003E-2</v>
      </c>
    </row>
    <row r="2948" spans="1:10" x14ac:dyDescent="0.35">
      <c r="A2948" s="1" t="s">
        <v>14737</v>
      </c>
      <c r="B2948" s="1">
        <v>26.37</v>
      </c>
      <c r="C2948" s="1">
        <v>28.51</v>
      </c>
      <c r="D2948" s="1">
        <v>34.9</v>
      </c>
      <c r="E2948" s="1">
        <v>49.24</v>
      </c>
      <c r="F2948" s="1">
        <v>42.01</v>
      </c>
      <c r="G2948" s="1">
        <v>23.34</v>
      </c>
      <c r="H2948" s="1">
        <v>70.06</v>
      </c>
      <c r="I2948" s="1">
        <v>249.96</v>
      </c>
      <c r="J2948" s="52">
        <f t="shared" si="46"/>
        <v>6.5548750000000003E-2</v>
      </c>
    </row>
    <row r="2949" spans="1:10" x14ac:dyDescent="0.35">
      <c r="A2949" s="1" t="s">
        <v>14736</v>
      </c>
      <c r="B2949" s="1">
        <v>29.62</v>
      </c>
      <c r="C2949" s="1">
        <v>31.69</v>
      </c>
      <c r="D2949" s="1">
        <v>37.659999999999997</v>
      </c>
      <c r="E2949" s="1">
        <v>51.97</v>
      </c>
      <c r="F2949" s="1">
        <v>43.96</v>
      </c>
      <c r="G2949" s="1">
        <v>26.13</v>
      </c>
      <c r="H2949" s="1">
        <v>82.66</v>
      </c>
      <c r="I2949" s="1">
        <v>269.94</v>
      </c>
      <c r="J2949" s="52">
        <f t="shared" si="46"/>
        <v>7.1703749999999997E-2</v>
      </c>
    </row>
    <row r="2950" spans="1:10" x14ac:dyDescent="0.35">
      <c r="A2950" s="1" t="s">
        <v>14735</v>
      </c>
      <c r="B2950" s="1">
        <v>30.31</v>
      </c>
      <c r="C2950" s="1">
        <v>32.1</v>
      </c>
      <c r="D2950" s="1">
        <v>36.9</v>
      </c>
      <c r="E2950" s="1">
        <v>52.88</v>
      </c>
      <c r="F2950" s="1">
        <v>44.57</v>
      </c>
      <c r="G2950" s="1">
        <v>28.76</v>
      </c>
      <c r="H2950" s="1">
        <v>87</v>
      </c>
      <c r="I2950" s="1">
        <v>270.23</v>
      </c>
      <c r="J2950" s="52">
        <f t="shared" si="46"/>
        <v>7.2843749999999999E-2</v>
      </c>
    </row>
    <row r="2951" spans="1:10" x14ac:dyDescent="0.35">
      <c r="A2951" s="1" t="s">
        <v>14734</v>
      </c>
      <c r="B2951" s="1">
        <v>32.17</v>
      </c>
      <c r="C2951" s="1">
        <v>32.799999999999997</v>
      </c>
      <c r="D2951" s="1">
        <v>36.97</v>
      </c>
      <c r="E2951" s="1">
        <v>73</v>
      </c>
      <c r="F2951" s="1">
        <v>44.92</v>
      </c>
      <c r="G2951" s="1">
        <v>29.19</v>
      </c>
      <c r="H2951" s="1">
        <v>78.25</v>
      </c>
      <c r="I2951" s="1">
        <v>261.77</v>
      </c>
      <c r="J2951" s="52">
        <f t="shared" si="46"/>
        <v>7.3633749999999998E-2</v>
      </c>
    </row>
    <row r="2952" spans="1:10" x14ac:dyDescent="0.35">
      <c r="A2952" s="1" t="s">
        <v>14733</v>
      </c>
      <c r="B2952" s="1">
        <v>32.17</v>
      </c>
      <c r="C2952" s="1">
        <v>32.51</v>
      </c>
      <c r="D2952" s="1">
        <v>31.53</v>
      </c>
      <c r="E2952" s="1">
        <v>69.900000000000006</v>
      </c>
      <c r="F2952" s="1">
        <v>45.37</v>
      </c>
      <c r="G2952" s="1">
        <v>25.66</v>
      </c>
      <c r="H2952" s="1">
        <v>68.7</v>
      </c>
      <c r="I2952" s="1">
        <v>253.21</v>
      </c>
      <c r="J2952" s="52">
        <f t="shared" si="46"/>
        <v>6.9881250000000006E-2</v>
      </c>
    </row>
    <row r="2953" spans="1:10" x14ac:dyDescent="0.35">
      <c r="A2953" s="1" t="s">
        <v>14732</v>
      </c>
      <c r="B2953" s="1">
        <v>23.12</v>
      </c>
      <c r="C2953" s="1">
        <v>29.94</v>
      </c>
      <c r="D2953" s="1">
        <v>30</v>
      </c>
      <c r="E2953" s="1">
        <v>52.15</v>
      </c>
      <c r="F2953" s="1">
        <v>42.01</v>
      </c>
      <c r="G2953" s="1">
        <v>22.98</v>
      </c>
      <c r="H2953" s="1">
        <v>52.96</v>
      </c>
      <c r="I2953" s="1">
        <v>228.94</v>
      </c>
      <c r="J2953" s="52">
        <f t="shared" si="46"/>
        <v>6.0262500000000004E-2</v>
      </c>
    </row>
    <row r="2954" spans="1:10" x14ac:dyDescent="0.35">
      <c r="A2954" s="1" t="s">
        <v>14731</v>
      </c>
      <c r="B2954" s="1">
        <v>22.72</v>
      </c>
      <c r="C2954" s="1">
        <v>23.02</v>
      </c>
      <c r="D2954" s="1">
        <v>37</v>
      </c>
      <c r="E2954" s="1">
        <v>41</v>
      </c>
      <c r="F2954" s="1">
        <v>39.72</v>
      </c>
      <c r="G2954" s="1">
        <v>22.16</v>
      </c>
      <c r="H2954" s="1">
        <v>45.28</v>
      </c>
      <c r="I2954" s="1">
        <v>206</v>
      </c>
      <c r="J2954" s="52">
        <f t="shared" si="46"/>
        <v>5.4612499999999994E-2</v>
      </c>
    </row>
    <row r="2955" spans="1:10" x14ac:dyDescent="0.35">
      <c r="A2955" s="1" t="s">
        <v>14730</v>
      </c>
      <c r="B2955" s="1">
        <v>25</v>
      </c>
      <c r="C2955" s="1">
        <v>22.16</v>
      </c>
      <c r="D2955" s="1">
        <v>28.6</v>
      </c>
      <c r="E2955" s="1">
        <v>37</v>
      </c>
      <c r="F2955" s="1">
        <v>39.15</v>
      </c>
      <c r="G2955" s="1">
        <v>20.18</v>
      </c>
      <c r="H2955" s="1">
        <v>37.82</v>
      </c>
      <c r="I2955" s="1">
        <v>200</v>
      </c>
      <c r="J2955" s="52">
        <f t="shared" si="46"/>
        <v>5.1238749999999993E-2</v>
      </c>
    </row>
    <row r="2956" spans="1:10" x14ac:dyDescent="0.35">
      <c r="A2956" s="1" t="s">
        <v>14729</v>
      </c>
      <c r="B2956" s="1">
        <v>22.01</v>
      </c>
      <c r="C2956" s="1">
        <v>21.95</v>
      </c>
      <c r="D2956" s="1">
        <v>28.37</v>
      </c>
      <c r="E2956" s="1">
        <v>36.39</v>
      </c>
      <c r="F2956" s="1">
        <v>35.56</v>
      </c>
      <c r="G2956" s="1">
        <v>21.44</v>
      </c>
      <c r="H2956" s="1">
        <v>16.97</v>
      </c>
      <c r="I2956" s="1">
        <v>200.34</v>
      </c>
      <c r="J2956" s="52">
        <f t="shared" si="46"/>
        <v>4.7878749999999998E-2</v>
      </c>
    </row>
    <row r="2957" spans="1:10" x14ac:dyDescent="0.35">
      <c r="A2957" s="1" t="s">
        <v>14728</v>
      </c>
      <c r="B2957" s="1">
        <v>21.32</v>
      </c>
      <c r="C2957" s="1">
        <v>21.69</v>
      </c>
      <c r="D2957" s="1">
        <v>28.29</v>
      </c>
      <c r="E2957" s="1">
        <v>37.450000000000003</v>
      </c>
      <c r="F2957" s="1">
        <v>34.9</v>
      </c>
      <c r="G2957" s="1">
        <v>20.3</v>
      </c>
      <c r="H2957" s="1">
        <v>0.12</v>
      </c>
      <c r="I2957" s="1">
        <v>201.12</v>
      </c>
      <c r="J2957" s="52">
        <f t="shared" si="46"/>
        <v>4.5648750000000009E-2</v>
      </c>
    </row>
    <row r="2958" spans="1:10" x14ac:dyDescent="0.35">
      <c r="A2958" s="1" t="s">
        <v>14727</v>
      </c>
      <c r="B2958" s="1">
        <v>22.06</v>
      </c>
      <c r="C2958" s="1">
        <v>22.14</v>
      </c>
      <c r="D2958" s="1">
        <v>28.3</v>
      </c>
      <c r="E2958" s="1">
        <v>38.4</v>
      </c>
      <c r="F2958" s="1">
        <v>34.979999999999997</v>
      </c>
      <c r="G2958" s="1">
        <v>19.690000000000001</v>
      </c>
      <c r="H2958" s="1">
        <v>0.1</v>
      </c>
      <c r="I2958" s="1">
        <v>201.14</v>
      </c>
      <c r="J2958" s="52">
        <f t="shared" si="46"/>
        <v>4.5851249999999996E-2</v>
      </c>
    </row>
    <row r="2959" spans="1:10" x14ac:dyDescent="0.35">
      <c r="A2959" s="1" t="s">
        <v>14726</v>
      </c>
      <c r="B2959" s="1">
        <v>19.11</v>
      </c>
      <c r="C2959" s="1">
        <v>23.59</v>
      </c>
      <c r="D2959" s="1">
        <v>27.57</v>
      </c>
      <c r="E2959" s="1">
        <v>39</v>
      </c>
      <c r="F2959" s="1">
        <v>34.51</v>
      </c>
      <c r="G2959" s="1">
        <v>20.100000000000001</v>
      </c>
      <c r="H2959" s="1">
        <v>7.21</v>
      </c>
      <c r="I2959" s="1">
        <v>224.32</v>
      </c>
      <c r="J2959" s="52">
        <f t="shared" si="46"/>
        <v>4.9426249999999998E-2</v>
      </c>
    </row>
    <row r="2960" spans="1:10" x14ac:dyDescent="0.35">
      <c r="A2960" s="1" t="s">
        <v>14725</v>
      </c>
      <c r="B2960" s="1">
        <v>30.48</v>
      </c>
      <c r="C2960" s="1">
        <v>31.47</v>
      </c>
      <c r="D2960" s="1">
        <v>33.229999999999997</v>
      </c>
      <c r="E2960" s="1">
        <v>53.8</v>
      </c>
      <c r="F2960" s="1">
        <v>35.590000000000003</v>
      </c>
      <c r="G2960" s="1">
        <v>23.59</v>
      </c>
      <c r="H2960" s="1">
        <v>42.01</v>
      </c>
      <c r="I2960" s="1">
        <v>256.58</v>
      </c>
      <c r="J2960" s="52">
        <f t="shared" si="46"/>
        <v>6.3343750000000004E-2</v>
      </c>
    </row>
    <row r="2961" spans="1:10" x14ac:dyDescent="0.35">
      <c r="A2961" s="1" t="s">
        <v>14724</v>
      </c>
      <c r="B2961" s="1">
        <v>36.64</v>
      </c>
      <c r="C2961" s="1">
        <v>35.049999999999997</v>
      </c>
      <c r="D2961" s="1">
        <v>38.94</v>
      </c>
      <c r="E2961" s="1">
        <v>57.14</v>
      </c>
      <c r="F2961" s="1">
        <v>40.869999999999997</v>
      </c>
      <c r="G2961" s="1">
        <v>35.1</v>
      </c>
      <c r="H2961" s="1">
        <v>50.53</v>
      </c>
      <c r="I2961" s="1">
        <v>296.89999999999998</v>
      </c>
      <c r="J2961" s="52">
        <f t="shared" si="46"/>
        <v>7.3896249999999997E-2</v>
      </c>
    </row>
    <row r="2962" spans="1:10" x14ac:dyDescent="0.35">
      <c r="A2962" s="1" t="s">
        <v>14723</v>
      </c>
      <c r="B2962" s="1">
        <v>39.85</v>
      </c>
      <c r="C2962" s="1">
        <v>35.97</v>
      </c>
      <c r="D2962" s="1">
        <v>49.9</v>
      </c>
      <c r="E2962" s="1">
        <v>62.04</v>
      </c>
      <c r="F2962" s="1">
        <v>45</v>
      </c>
      <c r="G2962" s="1">
        <v>32.200000000000003</v>
      </c>
      <c r="H2962" s="1">
        <v>52.8</v>
      </c>
      <c r="I2962" s="1">
        <v>280.10000000000002</v>
      </c>
      <c r="J2962" s="52">
        <f t="shared" si="46"/>
        <v>7.4732500000000007E-2</v>
      </c>
    </row>
    <row r="2963" spans="1:10" x14ac:dyDescent="0.35">
      <c r="A2963" s="1" t="s">
        <v>14722</v>
      </c>
      <c r="B2963" s="1">
        <v>38.46</v>
      </c>
      <c r="C2963" s="1">
        <v>33.54</v>
      </c>
      <c r="D2963" s="1">
        <v>63.05</v>
      </c>
      <c r="E2963" s="1">
        <v>49.69</v>
      </c>
      <c r="F2963" s="1">
        <v>45.07</v>
      </c>
      <c r="G2963" s="1">
        <v>31.71</v>
      </c>
      <c r="H2963" s="1">
        <v>52.4</v>
      </c>
      <c r="I2963" s="1">
        <v>255.09</v>
      </c>
      <c r="J2963" s="52">
        <f t="shared" si="46"/>
        <v>7.1126250000000002E-2</v>
      </c>
    </row>
    <row r="2964" spans="1:10" x14ac:dyDescent="0.35">
      <c r="A2964" s="1" t="s">
        <v>14721</v>
      </c>
      <c r="B2964" s="1">
        <v>37.93</v>
      </c>
      <c r="C2964" s="1">
        <v>29.45</v>
      </c>
      <c r="D2964" s="1">
        <v>57.2</v>
      </c>
      <c r="E2964" s="1">
        <v>45.56</v>
      </c>
      <c r="F2964" s="1">
        <v>43.62</v>
      </c>
      <c r="G2964" s="1">
        <v>25</v>
      </c>
      <c r="H2964" s="1">
        <v>38.21</v>
      </c>
      <c r="I2964" s="1">
        <v>220.41</v>
      </c>
      <c r="J2964" s="52">
        <f t="shared" si="46"/>
        <v>6.2172499999999999E-2</v>
      </c>
    </row>
    <row r="2965" spans="1:10" x14ac:dyDescent="0.35">
      <c r="A2965" s="1" t="s">
        <v>14720</v>
      </c>
      <c r="B2965" s="1">
        <v>39.5</v>
      </c>
      <c r="C2965" s="1">
        <v>28.04</v>
      </c>
      <c r="D2965" s="1">
        <v>50.87</v>
      </c>
      <c r="E2965" s="1">
        <v>42.56</v>
      </c>
      <c r="F2965" s="1">
        <v>42.65</v>
      </c>
      <c r="G2965" s="1">
        <v>16</v>
      </c>
      <c r="H2965" s="1">
        <v>33</v>
      </c>
      <c r="I2965" s="1">
        <v>191.9</v>
      </c>
      <c r="J2965" s="52">
        <f t="shared" si="46"/>
        <v>5.5564999999999996E-2</v>
      </c>
    </row>
    <row r="2966" spans="1:10" x14ac:dyDescent="0.35">
      <c r="A2966" s="1" t="s">
        <v>14719</v>
      </c>
      <c r="B2966" s="1">
        <v>39.94</v>
      </c>
      <c r="C2966" s="1">
        <v>27.15</v>
      </c>
      <c r="D2966" s="1">
        <v>47.06</v>
      </c>
      <c r="E2966" s="1">
        <v>39.299999999999997</v>
      </c>
      <c r="F2966" s="1">
        <v>40.56</v>
      </c>
      <c r="G2966" s="1">
        <v>21.94</v>
      </c>
      <c r="H2966" s="1">
        <v>26.23</v>
      </c>
      <c r="I2966" s="1">
        <v>189.38</v>
      </c>
      <c r="J2966" s="52">
        <f t="shared" si="46"/>
        <v>5.3944999999999993E-2</v>
      </c>
    </row>
    <row r="2967" spans="1:10" x14ac:dyDescent="0.35">
      <c r="A2967" s="1" t="s">
        <v>14718</v>
      </c>
      <c r="B2967" s="1">
        <v>41.6</v>
      </c>
      <c r="C2967" s="1">
        <v>26</v>
      </c>
      <c r="D2967" s="1">
        <v>42.2</v>
      </c>
      <c r="E2967" s="1">
        <v>36.72</v>
      </c>
      <c r="F2967" s="1">
        <v>36.979999999999997</v>
      </c>
      <c r="G2967" s="1">
        <v>15</v>
      </c>
      <c r="H2967" s="1">
        <v>18.97</v>
      </c>
      <c r="I2967" s="1">
        <v>188.15</v>
      </c>
      <c r="J2967" s="52">
        <f t="shared" si="46"/>
        <v>5.0702499999999998E-2</v>
      </c>
    </row>
    <row r="2968" spans="1:10" x14ac:dyDescent="0.35">
      <c r="A2968" s="1" t="s">
        <v>14717</v>
      </c>
      <c r="B2968" s="1">
        <v>42.44</v>
      </c>
      <c r="C2968" s="1">
        <v>24.8</v>
      </c>
      <c r="D2968" s="1">
        <v>42.2</v>
      </c>
      <c r="E2968" s="1">
        <v>36.49</v>
      </c>
      <c r="F2968" s="1">
        <v>34.950000000000003</v>
      </c>
      <c r="G2968" s="1">
        <v>18.43</v>
      </c>
      <c r="H2968" s="1">
        <v>2.06</v>
      </c>
      <c r="I2968" s="1">
        <v>189.05</v>
      </c>
      <c r="J2968" s="52">
        <f t="shared" si="46"/>
        <v>4.8802499999999999E-2</v>
      </c>
    </row>
    <row r="2969" spans="1:10" x14ac:dyDescent="0.35">
      <c r="A2969" s="1" t="s">
        <v>14716</v>
      </c>
      <c r="B2969" s="1">
        <v>45.1</v>
      </c>
      <c r="C2969" s="1">
        <v>23.64</v>
      </c>
      <c r="D2969" s="1">
        <v>41.4</v>
      </c>
      <c r="E2969" s="1">
        <v>34.94</v>
      </c>
      <c r="F2969" s="1">
        <v>35.11</v>
      </c>
      <c r="G2969" s="1">
        <v>18.82</v>
      </c>
      <c r="H2969" s="1">
        <v>0.87</v>
      </c>
      <c r="I2969" s="1">
        <v>200.15</v>
      </c>
      <c r="J2969" s="52">
        <f t="shared" si="46"/>
        <v>5.000375E-2</v>
      </c>
    </row>
    <row r="2970" spans="1:10" x14ac:dyDescent="0.35">
      <c r="A2970" s="1" t="s">
        <v>14715</v>
      </c>
      <c r="B2970" s="1">
        <v>50.8</v>
      </c>
      <c r="C2970" s="1">
        <v>23.88</v>
      </c>
      <c r="D2970" s="1">
        <v>39.700000000000003</v>
      </c>
      <c r="E2970" s="1">
        <v>38.31</v>
      </c>
      <c r="F2970" s="1">
        <v>37.5</v>
      </c>
      <c r="G2970" s="1">
        <v>19.079999999999998</v>
      </c>
      <c r="H2970" s="1">
        <v>5</v>
      </c>
      <c r="I2970" s="1">
        <v>206.24</v>
      </c>
      <c r="J2970" s="52">
        <f t="shared" si="46"/>
        <v>5.2563749999999999E-2</v>
      </c>
    </row>
    <row r="2971" spans="1:10" x14ac:dyDescent="0.35">
      <c r="A2971" s="1" t="s">
        <v>14714</v>
      </c>
      <c r="B2971" s="1">
        <v>64.94</v>
      </c>
      <c r="C2971" s="1">
        <v>25.1</v>
      </c>
      <c r="D2971" s="1">
        <v>34.4</v>
      </c>
      <c r="E2971" s="1">
        <v>48.72</v>
      </c>
      <c r="F2971" s="1">
        <v>39.200000000000003</v>
      </c>
      <c r="G2971" s="1">
        <v>21.37</v>
      </c>
      <c r="H2971" s="1">
        <v>32.11</v>
      </c>
      <c r="I2971" s="1">
        <v>225.49</v>
      </c>
      <c r="J2971" s="52">
        <f t="shared" si="46"/>
        <v>6.1416250000000006E-2</v>
      </c>
    </row>
    <row r="2972" spans="1:10" x14ac:dyDescent="0.35">
      <c r="A2972" s="1" t="s">
        <v>14713</v>
      </c>
      <c r="B2972" s="1">
        <v>53.9</v>
      </c>
      <c r="C2972" s="1">
        <v>28.96</v>
      </c>
      <c r="D2972" s="1">
        <v>36.97</v>
      </c>
      <c r="E2972" s="1">
        <v>53.07</v>
      </c>
      <c r="F2972" s="1">
        <v>41.03</v>
      </c>
      <c r="G2972" s="1">
        <v>23.39</v>
      </c>
      <c r="H2972" s="1">
        <v>45.84</v>
      </c>
      <c r="I2972" s="1">
        <v>249.98</v>
      </c>
      <c r="J2972" s="52">
        <f t="shared" si="46"/>
        <v>6.6642499999999993E-2</v>
      </c>
    </row>
    <row r="2973" spans="1:10" x14ac:dyDescent="0.35">
      <c r="A2973" s="1" t="s">
        <v>14712</v>
      </c>
      <c r="B2973" s="1">
        <v>47.44</v>
      </c>
      <c r="C2973" s="1">
        <v>31.73</v>
      </c>
      <c r="D2973" s="1">
        <v>38.97</v>
      </c>
      <c r="E2973" s="1">
        <v>48.9</v>
      </c>
      <c r="F2973" s="1">
        <v>44.53</v>
      </c>
      <c r="G2973" s="1">
        <v>27.05</v>
      </c>
      <c r="H2973" s="1">
        <v>48.76</v>
      </c>
      <c r="I2973" s="1">
        <v>275.44</v>
      </c>
      <c r="J2973" s="52">
        <f t="shared" si="46"/>
        <v>7.0352499999999998E-2</v>
      </c>
    </row>
    <row r="2974" spans="1:10" x14ac:dyDescent="0.35">
      <c r="A2974" s="1" t="s">
        <v>14711</v>
      </c>
      <c r="B2974" s="1">
        <v>40.9</v>
      </c>
      <c r="C2974" s="1">
        <v>32</v>
      </c>
      <c r="D2974" s="1">
        <v>35</v>
      </c>
      <c r="E2974" s="1">
        <v>51.78</v>
      </c>
      <c r="F2974" s="1">
        <v>44.81</v>
      </c>
      <c r="G2974" s="1">
        <v>28.03</v>
      </c>
      <c r="H2974" s="1">
        <v>54</v>
      </c>
      <c r="I2974" s="1">
        <v>281.49</v>
      </c>
      <c r="J2974" s="52">
        <f t="shared" si="46"/>
        <v>7.1001250000000002E-2</v>
      </c>
    </row>
    <row r="2975" spans="1:10" x14ac:dyDescent="0.35">
      <c r="A2975" s="1" t="s">
        <v>14710</v>
      </c>
      <c r="B2975" s="1">
        <v>41.54</v>
      </c>
      <c r="C2975" s="1">
        <v>32.9</v>
      </c>
      <c r="D2975" s="1">
        <v>36.54</v>
      </c>
      <c r="E2975" s="1">
        <v>50.08</v>
      </c>
      <c r="F2975" s="1">
        <v>45.5</v>
      </c>
      <c r="G2975" s="1">
        <v>25.58</v>
      </c>
      <c r="H2975" s="1">
        <v>59.9</v>
      </c>
      <c r="I2975" s="1">
        <v>263.37</v>
      </c>
      <c r="J2975" s="52">
        <f t="shared" si="46"/>
        <v>6.9426249999999995E-2</v>
      </c>
    </row>
    <row r="2976" spans="1:10" x14ac:dyDescent="0.35">
      <c r="A2976" s="1" t="s">
        <v>14709</v>
      </c>
      <c r="B2976" s="1">
        <v>38.31</v>
      </c>
      <c r="C2976" s="1">
        <v>31.93</v>
      </c>
      <c r="D2976" s="1">
        <v>32.229999999999997</v>
      </c>
      <c r="E2976" s="1">
        <v>42.2</v>
      </c>
      <c r="F2976" s="1">
        <v>45.92</v>
      </c>
      <c r="G2976" s="1">
        <v>22.51</v>
      </c>
      <c r="H2976" s="1">
        <v>65</v>
      </c>
      <c r="I2976" s="1">
        <v>246.9</v>
      </c>
      <c r="J2976" s="52">
        <f t="shared" si="46"/>
        <v>6.5625000000000003E-2</v>
      </c>
    </row>
    <row r="2977" spans="1:10" x14ac:dyDescent="0.35">
      <c r="A2977" s="1" t="s">
        <v>14708</v>
      </c>
      <c r="B2977" s="1">
        <v>31.63</v>
      </c>
      <c r="C2977" s="1">
        <v>27.8</v>
      </c>
      <c r="D2977" s="1">
        <v>34.1</v>
      </c>
      <c r="E2977" s="1">
        <v>48.53</v>
      </c>
      <c r="F2977" s="1">
        <v>44.3</v>
      </c>
      <c r="G2977" s="1">
        <v>19.89</v>
      </c>
      <c r="H2977" s="1">
        <v>55</v>
      </c>
      <c r="I2977" s="1">
        <v>232.47</v>
      </c>
      <c r="J2977" s="52">
        <f t="shared" si="46"/>
        <v>6.1715000000000006E-2</v>
      </c>
    </row>
    <row r="2978" spans="1:10" x14ac:dyDescent="0.35">
      <c r="A2978" s="1" t="s">
        <v>14707</v>
      </c>
      <c r="B2978" s="1">
        <v>26.5</v>
      </c>
      <c r="C2978" s="1">
        <v>23.69</v>
      </c>
      <c r="D2978" s="1">
        <v>30.48</v>
      </c>
      <c r="E2978" s="1">
        <v>48.52</v>
      </c>
      <c r="F2978" s="1">
        <v>35.19</v>
      </c>
      <c r="G2978" s="1">
        <v>17.989999999999998</v>
      </c>
      <c r="H2978" s="1">
        <v>25.1</v>
      </c>
      <c r="I2978" s="1">
        <v>225.2</v>
      </c>
      <c r="J2978" s="52">
        <f t="shared" si="46"/>
        <v>5.4083749999999993E-2</v>
      </c>
    </row>
    <row r="2979" spans="1:10" x14ac:dyDescent="0.35">
      <c r="A2979" s="1" t="s">
        <v>14706</v>
      </c>
      <c r="B2979" s="1">
        <v>23.84</v>
      </c>
      <c r="C2979" s="1">
        <v>21.86</v>
      </c>
      <c r="D2979" s="1">
        <v>29.85</v>
      </c>
      <c r="E2979" s="1">
        <v>36</v>
      </c>
      <c r="F2979" s="1">
        <v>32.020000000000003</v>
      </c>
      <c r="G2979" s="1">
        <v>17.72</v>
      </c>
      <c r="H2979" s="1">
        <v>38.5</v>
      </c>
      <c r="I2979" s="1">
        <v>208.44</v>
      </c>
      <c r="J2979" s="52">
        <f t="shared" si="46"/>
        <v>5.1028750000000005E-2</v>
      </c>
    </row>
    <row r="2980" spans="1:10" x14ac:dyDescent="0.35">
      <c r="A2980" s="1" t="s">
        <v>14705</v>
      </c>
      <c r="B2980" s="1">
        <v>26.5</v>
      </c>
      <c r="C2980" s="1">
        <v>21.26</v>
      </c>
      <c r="D2980" s="1">
        <v>29.48</v>
      </c>
      <c r="E2980" s="1">
        <v>29.38</v>
      </c>
      <c r="F2980" s="1">
        <v>30</v>
      </c>
      <c r="G2980" s="1">
        <v>16.98</v>
      </c>
      <c r="H2980" s="1">
        <v>38.6</v>
      </c>
      <c r="I2980" s="1">
        <v>208.12</v>
      </c>
      <c r="J2980" s="52">
        <f t="shared" si="46"/>
        <v>5.0040000000000001E-2</v>
      </c>
    </row>
    <row r="2981" spans="1:10" x14ac:dyDescent="0.35">
      <c r="A2981" s="1" t="s">
        <v>14704</v>
      </c>
      <c r="B2981" s="1">
        <v>23.62</v>
      </c>
      <c r="C2981" s="1">
        <v>20.260000000000002</v>
      </c>
      <c r="D2981" s="1">
        <v>29.27</v>
      </c>
      <c r="E2981" s="1">
        <v>29.01</v>
      </c>
      <c r="F2981" s="1">
        <v>32.1</v>
      </c>
      <c r="G2981" s="1">
        <v>17.78</v>
      </c>
      <c r="H2981" s="1">
        <v>38.76</v>
      </c>
      <c r="I2981" s="1">
        <v>205.09</v>
      </c>
      <c r="J2981" s="52">
        <f t="shared" si="46"/>
        <v>4.9486249999999996E-2</v>
      </c>
    </row>
    <row r="2982" spans="1:10" x14ac:dyDescent="0.35">
      <c r="A2982" s="1" t="s">
        <v>14703</v>
      </c>
      <c r="B2982" s="1">
        <v>23.57</v>
      </c>
      <c r="C2982" s="1">
        <v>19.79</v>
      </c>
      <c r="D2982" s="1">
        <v>29.4</v>
      </c>
      <c r="E2982" s="1">
        <v>32.479999999999997</v>
      </c>
      <c r="F2982" s="1">
        <v>32.1</v>
      </c>
      <c r="G2982" s="1">
        <v>17.8</v>
      </c>
      <c r="H2982" s="1">
        <v>40.61</v>
      </c>
      <c r="I2982" s="1">
        <v>204.9</v>
      </c>
      <c r="J2982" s="52">
        <f t="shared" si="46"/>
        <v>5.0081249999999994E-2</v>
      </c>
    </row>
    <row r="2983" spans="1:10" x14ac:dyDescent="0.35">
      <c r="A2983" s="1" t="s">
        <v>14702</v>
      </c>
      <c r="B2983" s="1">
        <v>24.25</v>
      </c>
      <c r="C2983" s="1">
        <v>19.79</v>
      </c>
      <c r="D2983" s="1">
        <v>30.72</v>
      </c>
      <c r="E2983" s="1">
        <v>30.75</v>
      </c>
      <c r="F2983" s="1">
        <v>38.57</v>
      </c>
      <c r="G2983" s="1">
        <v>19.62</v>
      </c>
      <c r="H2983" s="1">
        <v>45.76</v>
      </c>
      <c r="I2983" s="1">
        <v>220.77</v>
      </c>
      <c r="J2983" s="52">
        <f t="shared" si="46"/>
        <v>5.377875E-2</v>
      </c>
    </row>
    <row r="2984" spans="1:10" x14ac:dyDescent="0.35">
      <c r="A2984" s="1" t="s">
        <v>14701</v>
      </c>
      <c r="B2984" s="1">
        <v>25.57</v>
      </c>
      <c r="C2984" s="1">
        <v>19.95</v>
      </c>
      <c r="D2984" s="1">
        <v>34.6</v>
      </c>
      <c r="E2984" s="1">
        <v>36</v>
      </c>
      <c r="F2984" s="1">
        <v>35</v>
      </c>
      <c r="G2984" s="1">
        <v>22.15</v>
      </c>
      <c r="H2984" s="1">
        <v>59.79</v>
      </c>
      <c r="I2984" s="1">
        <v>254.96</v>
      </c>
      <c r="J2984" s="52">
        <f t="shared" si="46"/>
        <v>6.1002500000000001E-2</v>
      </c>
    </row>
    <row r="2985" spans="1:10" x14ac:dyDescent="0.35">
      <c r="A2985" s="1" t="s">
        <v>14700</v>
      </c>
      <c r="B2985" s="1">
        <v>31.01</v>
      </c>
      <c r="C2985" s="1">
        <v>20.07</v>
      </c>
      <c r="D2985" s="1">
        <v>35.31</v>
      </c>
      <c r="E2985" s="1">
        <v>46.17</v>
      </c>
      <c r="F2985" s="1">
        <v>35.659999999999997</v>
      </c>
      <c r="G2985" s="1">
        <v>26.05</v>
      </c>
      <c r="H2985" s="1">
        <v>63.01</v>
      </c>
      <c r="I2985" s="1">
        <v>275.06</v>
      </c>
      <c r="J2985" s="52">
        <f t="shared" si="46"/>
        <v>6.6542500000000004E-2</v>
      </c>
    </row>
    <row r="2986" spans="1:10" x14ac:dyDescent="0.35">
      <c r="A2986" s="1" t="s">
        <v>14699</v>
      </c>
      <c r="B2986" s="1">
        <v>34.659999999999997</v>
      </c>
      <c r="C2986" s="1">
        <v>20</v>
      </c>
      <c r="D2986" s="1">
        <v>47</v>
      </c>
      <c r="E2986" s="1">
        <v>43.41</v>
      </c>
      <c r="F2986" s="1">
        <v>33.93</v>
      </c>
      <c r="G2986" s="1">
        <v>25.16</v>
      </c>
      <c r="H2986" s="1">
        <v>65.510000000000005</v>
      </c>
      <c r="I2986" s="1">
        <v>268.02</v>
      </c>
      <c r="J2986" s="52">
        <f t="shared" si="46"/>
        <v>6.721125E-2</v>
      </c>
    </row>
    <row r="2987" spans="1:10" x14ac:dyDescent="0.35">
      <c r="A2987" s="1" t="s">
        <v>14698</v>
      </c>
      <c r="B2987" s="1">
        <v>34.49</v>
      </c>
      <c r="C2987" s="1">
        <v>19.57</v>
      </c>
      <c r="D2987" s="1">
        <v>49.91</v>
      </c>
      <c r="E2987" s="1">
        <v>42.4</v>
      </c>
      <c r="F2987" s="1">
        <v>36.86</v>
      </c>
      <c r="G2987" s="1">
        <v>22.1</v>
      </c>
      <c r="H2987" s="1">
        <v>52.62</v>
      </c>
      <c r="I2987" s="1">
        <v>252.96</v>
      </c>
      <c r="J2987" s="52">
        <f t="shared" si="46"/>
        <v>6.3863749999999997E-2</v>
      </c>
    </row>
    <row r="2988" spans="1:10" x14ac:dyDescent="0.35">
      <c r="A2988" s="1" t="s">
        <v>14697</v>
      </c>
      <c r="B2988" s="1">
        <v>33.270000000000003</v>
      </c>
      <c r="C2988" s="1">
        <v>19.010000000000002</v>
      </c>
      <c r="D2988" s="1">
        <v>47.9</v>
      </c>
      <c r="E2988" s="1">
        <v>35.9</v>
      </c>
      <c r="F2988" s="1">
        <v>38</v>
      </c>
      <c r="G2988" s="1">
        <v>19.920000000000002</v>
      </c>
      <c r="H2988" s="1">
        <v>45.86</v>
      </c>
      <c r="I2988" s="1">
        <v>235.03</v>
      </c>
      <c r="J2988" s="52">
        <f t="shared" si="46"/>
        <v>5.9361249999999997E-2</v>
      </c>
    </row>
    <row r="2989" spans="1:10" x14ac:dyDescent="0.35">
      <c r="A2989" s="1" t="s">
        <v>14696</v>
      </c>
      <c r="B2989" s="1">
        <v>33.630000000000003</v>
      </c>
      <c r="C2989" s="1">
        <v>17.760000000000002</v>
      </c>
      <c r="D2989" s="1">
        <v>40</v>
      </c>
      <c r="E2989" s="1">
        <v>33.85</v>
      </c>
      <c r="F2989" s="1">
        <v>34.9</v>
      </c>
      <c r="G2989" s="1">
        <v>16</v>
      </c>
      <c r="H2989" s="1">
        <v>38.56</v>
      </c>
      <c r="I2989" s="1">
        <v>232.09</v>
      </c>
      <c r="J2989" s="52">
        <f t="shared" si="46"/>
        <v>5.5848750000000003E-2</v>
      </c>
    </row>
    <row r="2990" spans="1:10" x14ac:dyDescent="0.35">
      <c r="A2990" s="1" t="s">
        <v>14695</v>
      </c>
      <c r="B2990" s="1">
        <v>34.46</v>
      </c>
      <c r="C2990" s="1">
        <v>17.579999999999998</v>
      </c>
      <c r="D2990" s="1">
        <v>42</v>
      </c>
      <c r="E2990" s="1">
        <v>31.99</v>
      </c>
      <c r="F2990" s="1">
        <v>40.299999999999997</v>
      </c>
      <c r="G2990" s="1">
        <v>15.89</v>
      </c>
      <c r="H2990" s="1">
        <v>22.89</v>
      </c>
      <c r="I2990" s="1">
        <v>223.98</v>
      </c>
      <c r="J2990" s="52">
        <f t="shared" si="46"/>
        <v>5.3636249999999989E-2</v>
      </c>
    </row>
    <row r="2991" spans="1:10" x14ac:dyDescent="0.35">
      <c r="A2991" s="1" t="s">
        <v>14694</v>
      </c>
      <c r="B2991" s="1">
        <v>31.95</v>
      </c>
      <c r="C2991" s="1">
        <v>19.5</v>
      </c>
      <c r="D2991" s="1">
        <v>40.090000000000003</v>
      </c>
      <c r="E2991" s="1">
        <v>30.8</v>
      </c>
      <c r="F2991" s="1">
        <v>40.119999999999997</v>
      </c>
      <c r="G2991" s="1">
        <v>14.7</v>
      </c>
      <c r="H2991" s="1">
        <v>6.42</v>
      </c>
      <c r="I2991" s="1">
        <v>215.04</v>
      </c>
      <c r="J2991" s="52">
        <f t="shared" si="46"/>
        <v>4.9827500000000004E-2</v>
      </c>
    </row>
    <row r="2992" spans="1:10" x14ac:dyDescent="0.35">
      <c r="A2992" s="1" t="s">
        <v>14693</v>
      </c>
      <c r="B2992" s="1">
        <v>30.96</v>
      </c>
      <c r="C2992" s="1">
        <v>19.47</v>
      </c>
      <c r="D2992" s="1">
        <v>36.880000000000003</v>
      </c>
      <c r="E2992" s="1">
        <v>30.37</v>
      </c>
      <c r="F2992" s="1">
        <v>30</v>
      </c>
      <c r="G2992" s="1">
        <v>14.77</v>
      </c>
      <c r="H2992" s="1">
        <v>-22.6</v>
      </c>
      <c r="I2992" s="1">
        <v>210.9</v>
      </c>
      <c r="J2992" s="52">
        <f t="shared" si="46"/>
        <v>4.3843750000000001E-2</v>
      </c>
    </row>
    <row r="2993" spans="1:10" x14ac:dyDescent="0.35">
      <c r="A2993" s="1" t="s">
        <v>14692</v>
      </c>
      <c r="B2993" s="1">
        <v>30.53</v>
      </c>
      <c r="C2993" s="1">
        <v>15.01</v>
      </c>
      <c r="D2993" s="1">
        <v>35.369999999999997</v>
      </c>
      <c r="E2993" s="1">
        <v>30.1</v>
      </c>
      <c r="F2993" s="1">
        <v>29.9</v>
      </c>
      <c r="G2993" s="1">
        <v>15.46</v>
      </c>
      <c r="H2993" s="1">
        <v>-12.99</v>
      </c>
      <c r="I2993" s="1">
        <v>199.9</v>
      </c>
      <c r="J2993" s="52">
        <f t="shared" si="46"/>
        <v>4.2909999999999997E-2</v>
      </c>
    </row>
    <row r="2994" spans="1:10" x14ac:dyDescent="0.35">
      <c r="A2994" s="1" t="s">
        <v>14691</v>
      </c>
      <c r="B2994" s="1">
        <v>30.1</v>
      </c>
      <c r="C2994" s="1">
        <v>15.12</v>
      </c>
      <c r="D2994" s="1">
        <v>34.9</v>
      </c>
      <c r="E2994" s="1">
        <v>33.04</v>
      </c>
      <c r="F2994" s="1">
        <v>35.299999999999997</v>
      </c>
      <c r="G2994" s="1">
        <v>12.97</v>
      </c>
      <c r="H2994" s="1">
        <v>0.1</v>
      </c>
      <c r="I2994" s="1">
        <v>206.67</v>
      </c>
      <c r="J2994" s="52">
        <f t="shared" si="46"/>
        <v>4.602499999999999E-2</v>
      </c>
    </row>
    <row r="2995" spans="1:10" x14ac:dyDescent="0.35">
      <c r="A2995" s="1" t="s">
        <v>14690</v>
      </c>
      <c r="B2995" s="1">
        <v>32.020000000000003</v>
      </c>
      <c r="C2995" s="1">
        <v>17.77</v>
      </c>
      <c r="D2995" s="1">
        <v>37.67</v>
      </c>
      <c r="E2995" s="1">
        <v>32.5</v>
      </c>
      <c r="F2995" s="1">
        <v>40.03</v>
      </c>
      <c r="G2995" s="1">
        <v>17.93</v>
      </c>
      <c r="H2995" s="1">
        <v>49</v>
      </c>
      <c r="I2995" s="1">
        <v>229</v>
      </c>
      <c r="J2995" s="52">
        <f t="shared" si="46"/>
        <v>5.6989999999999999E-2</v>
      </c>
    </row>
    <row r="2996" spans="1:10" x14ac:dyDescent="0.35">
      <c r="A2996" s="1" t="s">
        <v>14689</v>
      </c>
      <c r="B2996" s="1">
        <v>34.96</v>
      </c>
      <c r="C2996" s="1">
        <v>20.67</v>
      </c>
      <c r="D2996" s="1">
        <v>40.33</v>
      </c>
      <c r="E2996" s="1">
        <v>47.4</v>
      </c>
      <c r="F2996" s="1">
        <v>40</v>
      </c>
      <c r="G2996" s="1">
        <v>23.5</v>
      </c>
      <c r="H2996" s="1">
        <v>52.8</v>
      </c>
      <c r="I2996" s="1">
        <v>243.16</v>
      </c>
      <c r="J2996" s="52">
        <f t="shared" si="46"/>
        <v>6.2852500000000006E-2</v>
      </c>
    </row>
    <row r="2997" spans="1:10" x14ac:dyDescent="0.35">
      <c r="A2997" s="1" t="s">
        <v>14688</v>
      </c>
      <c r="B2997" s="1">
        <v>35.799999999999997</v>
      </c>
      <c r="C2997" s="1">
        <v>24.2</v>
      </c>
      <c r="D2997" s="1">
        <v>42.09</v>
      </c>
      <c r="E2997" s="1">
        <v>50</v>
      </c>
      <c r="F2997" s="1">
        <v>40.58</v>
      </c>
      <c r="G2997" s="1">
        <v>27.58</v>
      </c>
      <c r="H2997" s="1">
        <v>72.88</v>
      </c>
      <c r="I2997" s="1">
        <v>263</v>
      </c>
      <c r="J2997" s="52">
        <f t="shared" si="46"/>
        <v>6.9516250000000002E-2</v>
      </c>
    </row>
    <row r="2998" spans="1:10" x14ac:dyDescent="0.35">
      <c r="A2998" s="1" t="s">
        <v>14687</v>
      </c>
      <c r="B2998" s="1">
        <v>34.32</v>
      </c>
      <c r="C2998" s="1">
        <v>24.08</v>
      </c>
      <c r="D2998" s="1">
        <v>41.16</v>
      </c>
      <c r="E2998" s="1">
        <v>40</v>
      </c>
      <c r="F2998" s="1">
        <v>45</v>
      </c>
      <c r="G2998" s="1">
        <v>30.42</v>
      </c>
      <c r="H2998" s="1">
        <v>85.34</v>
      </c>
      <c r="I2998" s="1">
        <v>276.61</v>
      </c>
      <c r="J2998" s="52">
        <f t="shared" si="46"/>
        <v>7.2116250000000007E-2</v>
      </c>
    </row>
    <row r="2999" spans="1:10" x14ac:dyDescent="0.35">
      <c r="A2999" s="1" t="s">
        <v>14686</v>
      </c>
      <c r="B2999" s="1">
        <v>38</v>
      </c>
      <c r="C2999" s="1">
        <v>24.87</v>
      </c>
      <c r="D2999" s="1">
        <v>38.979999999999997</v>
      </c>
      <c r="E2999" s="1">
        <v>49.7</v>
      </c>
      <c r="F2999" s="1">
        <v>59.75</v>
      </c>
      <c r="G2999" s="1">
        <v>27.1</v>
      </c>
      <c r="H2999" s="1">
        <v>89.71</v>
      </c>
      <c r="I2999" s="1">
        <v>259.95999999999998</v>
      </c>
      <c r="J2999" s="52">
        <f t="shared" si="46"/>
        <v>7.3508749999999998E-2</v>
      </c>
    </row>
    <row r="3000" spans="1:10" x14ac:dyDescent="0.35">
      <c r="A3000" s="1" t="s">
        <v>14685</v>
      </c>
      <c r="B3000" s="1">
        <v>37.44</v>
      </c>
      <c r="C3000" s="1">
        <v>25.79</v>
      </c>
      <c r="D3000" s="1">
        <v>39.270000000000003</v>
      </c>
      <c r="E3000" s="1">
        <v>60</v>
      </c>
      <c r="F3000" s="1">
        <v>62.62</v>
      </c>
      <c r="G3000" s="1">
        <v>25.34</v>
      </c>
      <c r="H3000" s="1">
        <v>79.28</v>
      </c>
      <c r="I3000" s="1">
        <v>251.84</v>
      </c>
      <c r="J3000" s="52">
        <f t="shared" si="46"/>
        <v>7.2697499999999998E-2</v>
      </c>
    </row>
    <row r="3001" spans="1:10" x14ac:dyDescent="0.35">
      <c r="A3001" s="1" t="s">
        <v>14684</v>
      </c>
      <c r="B3001" s="1">
        <v>32.020000000000003</v>
      </c>
      <c r="C3001" s="1">
        <v>22.34</v>
      </c>
      <c r="D3001" s="1">
        <v>34.9</v>
      </c>
      <c r="E3001" s="1">
        <v>63.8</v>
      </c>
      <c r="F3001" s="1">
        <v>52.02</v>
      </c>
      <c r="G3001" s="1">
        <v>23.24</v>
      </c>
      <c r="H3001" s="1">
        <v>74.900000000000006</v>
      </c>
      <c r="I3001" s="1">
        <v>238.52</v>
      </c>
      <c r="J3001" s="52">
        <f t="shared" si="46"/>
        <v>6.77175E-2</v>
      </c>
    </row>
    <row r="3002" spans="1:10" x14ac:dyDescent="0.35">
      <c r="A3002" s="1" t="s">
        <v>14683</v>
      </c>
      <c r="B3002" s="1">
        <v>30.2</v>
      </c>
      <c r="C3002" s="1">
        <v>20.73</v>
      </c>
      <c r="D3002" s="1">
        <v>37.04</v>
      </c>
      <c r="E3002" s="1">
        <v>47.4</v>
      </c>
      <c r="F3002" s="1">
        <v>52.33</v>
      </c>
      <c r="G3002" s="1">
        <v>16.8</v>
      </c>
      <c r="H3002" s="1">
        <v>74.53</v>
      </c>
      <c r="I3002" s="1">
        <v>220.69</v>
      </c>
      <c r="J3002" s="52">
        <f t="shared" si="46"/>
        <v>6.2465E-2</v>
      </c>
    </row>
    <row r="3003" spans="1:10" x14ac:dyDescent="0.35">
      <c r="A3003" s="1" t="s">
        <v>14682</v>
      </c>
      <c r="B3003" s="1">
        <v>22.1</v>
      </c>
      <c r="C3003" s="1">
        <v>19.079999999999998</v>
      </c>
      <c r="D3003" s="1">
        <v>32.47</v>
      </c>
      <c r="E3003" s="1">
        <v>22.35</v>
      </c>
      <c r="F3003" s="1">
        <v>42.66</v>
      </c>
      <c r="G3003" s="1">
        <v>19.899999999999999</v>
      </c>
      <c r="H3003" s="1">
        <v>76.19</v>
      </c>
      <c r="I3003" s="1">
        <v>213.74</v>
      </c>
      <c r="J3003" s="52">
        <f t="shared" si="46"/>
        <v>5.606125E-2</v>
      </c>
    </row>
    <row r="3004" spans="1:10" x14ac:dyDescent="0.35">
      <c r="A3004" s="1" t="s">
        <v>14681</v>
      </c>
      <c r="B3004" s="1">
        <v>26.49</v>
      </c>
      <c r="C3004" s="1">
        <v>18.46</v>
      </c>
      <c r="D3004" s="1">
        <v>31.04</v>
      </c>
      <c r="E3004" s="1">
        <v>30.5</v>
      </c>
      <c r="F3004" s="1">
        <v>39.9</v>
      </c>
      <c r="G3004" s="1">
        <v>19.54</v>
      </c>
      <c r="H3004" s="1">
        <v>67.400000000000006</v>
      </c>
      <c r="I3004" s="1">
        <v>207.56</v>
      </c>
      <c r="J3004" s="52">
        <f t="shared" si="46"/>
        <v>5.5111250000000001E-2</v>
      </c>
    </row>
    <row r="3005" spans="1:10" x14ac:dyDescent="0.35">
      <c r="A3005" s="1" t="s">
        <v>14680</v>
      </c>
      <c r="B3005" s="1">
        <v>15.9</v>
      </c>
      <c r="C3005" s="1">
        <v>17.87</v>
      </c>
      <c r="D3005" s="1">
        <v>30.71</v>
      </c>
      <c r="E3005" s="1">
        <v>28.47</v>
      </c>
      <c r="F3005" s="1">
        <v>39.56</v>
      </c>
      <c r="G3005" s="1">
        <v>16</v>
      </c>
      <c r="H3005" s="1">
        <v>56.54</v>
      </c>
      <c r="I3005" s="1">
        <v>204.02</v>
      </c>
      <c r="J3005" s="52">
        <f t="shared" si="46"/>
        <v>5.1133749999999999E-2</v>
      </c>
    </row>
    <row r="3006" spans="1:10" x14ac:dyDescent="0.35">
      <c r="A3006" s="1" t="s">
        <v>14679</v>
      </c>
      <c r="B3006" s="1">
        <v>17.100000000000001</v>
      </c>
      <c r="C3006" s="1">
        <v>19.11</v>
      </c>
      <c r="D3006" s="1">
        <v>30.57</v>
      </c>
      <c r="E3006" s="1">
        <v>22.28</v>
      </c>
      <c r="F3006" s="1">
        <v>36.19</v>
      </c>
      <c r="G3006" s="1">
        <v>17.04</v>
      </c>
      <c r="H3006" s="1">
        <v>56.19</v>
      </c>
      <c r="I3006" s="1">
        <v>206.57</v>
      </c>
      <c r="J3006" s="52">
        <f t="shared" si="46"/>
        <v>5.0631249999999996E-2</v>
      </c>
    </row>
    <row r="3007" spans="1:10" x14ac:dyDescent="0.35">
      <c r="A3007" s="1" t="s">
        <v>14678</v>
      </c>
      <c r="B3007" s="1">
        <v>22.84</v>
      </c>
      <c r="C3007" s="1">
        <v>20</v>
      </c>
      <c r="D3007" s="1">
        <v>30.86</v>
      </c>
      <c r="E3007" s="1">
        <v>18.53</v>
      </c>
      <c r="F3007" s="1">
        <v>36.35</v>
      </c>
      <c r="G3007" s="1">
        <v>20.100000000000001</v>
      </c>
      <c r="H3007" s="1">
        <v>58.15</v>
      </c>
      <c r="I3007" s="1">
        <v>219.07</v>
      </c>
      <c r="J3007" s="52">
        <f t="shared" si="46"/>
        <v>5.32375E-2</v>
      </c>
    </row>
    <row r="3008" spans="1:10" x14ac:dyDescent="0.35">
      <c r="A3008" s="1" t="s">
        <v>14677</v>
      </c>
      <c r="B3008" s="1">
        <v>33.97</v>
      </c>
      <c r="C3008" s="1">
        <v>24.44</v>
      </c>
      <c r="D3008" s="1">
        <v>30.92</v>
      </c>
      <c r="E3008" s="1">
        <v>16.52</v>
      </c>
      <c r="F3008" s="1">
        <v>45.85</v>
      </c>
      <c r="G3008" s="1">
        <v>24.72</v>
      </c>
      <c r="H3008" s="1">
        <v>70.86</v>
      </c>
      <c r="I3008" s="1">
        <v>255.91</v>
      </c>
      <c r="J3008" s="52">
        <f t="shared" si="46"/>
        <v>6.2898749999999989E-2</v>
      </c>
    </row>
    <row r="3009" spans="1:10" x14ac:dyDescent="0.35">
      <c r="A3009" s="1" t="s">
        <v>14676</v>
      </c>
      <c r="B3009" s="1">
        <v>39.979999999999997</v>
      </c>
      <c r="C3009" s="1">
        <v>30.33</v>
      </c>
      <c r="D3009" s="1">
        <v>31.14</v>
      </c>
      <c r="E3009" s="1">
        <v>23.3</v>
      </c>
      <c r="F3009" s="1">
        <v>51.63</v>
      </c>
      <c r="G3009" s="1">
        <v>28.81</v>
      </c>
      <c r="H3009" s="1">
        <v>77.33</v>
      </c>
      <c r="I3009" s="1">
        <v>274.92</v>
      </c>
      <c r="J3009" s="52">
        <f t="shared" si="46"/>
        <v>6.9680000000000006E-2</v>
      </c>
    </row>
    <row r="3010" spans="1:10" x14ac:dyDescent="0.35">
      <c r="A3010" s="1" t="s">
        <v>14675</v>
      </c>
      <c r="B3010" s="1">
        <v>42</v>
      </c>
      <c r="C3010" s="1">
        <v>30.99</v>
      </c>
      <c r="D3010" s="1">
        <v>33.92</v>
      </c>
      <c r="E3010" s="1">
        <v>29.34</v>
      </c>
      <c r="F3010" s="1">
        <v>48.84</v>
      </c>
      <c r="G3010" s="1">
        <v>26.91</v>
      </c>
      <c r="H3010" s="1">
        <v>80.91</v>
      </c>
      <c r="I3010" s="1">
        <v>262.97000000000003</v>
      </c>
      <c r="J3010" s="52">
        <f t="shared" si="46"/>
        <v>6.9485000000000005E-2</v>
      </c>
    </row>
    <row r="3011" spans="1:10" x14ac:dyDescent="0.35">
      <c r="A3011" s="1" t="s">
        <v>14674</v>
      </c>
      <c r="B3011" s="1">
        <v>37.44</v>
      </c>
      <c r="C3011" s="1">
        <v>29.98</v>
      </c>
      <c r="D3011" s="1">
        <v>33.06</v>
      </c>
      <c r="E3011" s="1">
        <v>27.56</v>
      </c>
      <c r="F3011" s="1">
        <v>45.22</v>
      </c>
      <c r="G3011" s="1">
        <v>24.22</v>
      </c>
      <c r="H3011" s="1">
        <v>52.59</v>
      </c>
      <c r="I3011" s="1">
        <v>236.8</v>
      </c>
      <c r="J3011" s="52">
        <f t="shared" ref="J3011:J3074" si="47">(AVERAGE(B3011:I3011))/1000</f>
        <v>6.0858750000000003E-2</v>
      </c>
    </row>
    <row r="3012" spans="1:10" x14ac:dyDescent="0.35">
      <c r="A3012" s="1" t="s">
        <v>14673</v>
      </c>
      <c r="B3012" s="1">
        <v>33.630000000000003</v>
      </c>
      <c r="C3012" s="1">
        <v>24.28</v>
      </c>
      <c r="D3012" s="1">
        <v>35.369999999999997</v>
      </c>
      <c r="E3012" s="1">
        <v>26.84</v>
      </c>
      <c r="F3012" s="1">
        <v>45.42</v>
      </c>
      <c r="G3012" s="1">
        <v>21.16</v>
      </c>
      <c r="H3012" s="1">
        <v>56.75</v>
      </c>
      <c r="I3012" s="1">
        <v>220</v>
      </c>
      <c r="J3012" s="52">
        <f t="shared" si="47"/>
        <v>5.7931250000000004E-2</v>
      </c>
    </row>
    <row r="3013" spans="1:10" x14ac:dyDescent="0.35">
      <c r="A3013" s="1" t="s">
        <v>14672</v>
      </c>
      <c r="B3013" s="1">
        <v>34.94</v>
      </c>
      <c r="C3013" s="1">
        <v>23.62</v>
      </c>
      <c r="D3013" s="1">
        <v>31</v>
      </c>
      <c r="E3013" s="1">
        <v>22.01</v>
      </c>
      <c r="F3013" s="1">
        <v>46.21</v>
      </c>
      <c r="G3013" s="1">
        <v>20.34</v>
      </c>
      <c r="H3013" s="1">
        <v>56.05</v>
      </c>
      <c r="I3013" s="1">
        <v>208.13</v>
      </c>
      <c r="J3013" s="52">
        <f t="shared" si="47"/>
        <v>5.5287500000000003E-2</v>
      </c>
    </row>
    <row r="3014" spans="1:10" x14ac:dyDescent="0.35">
      <c r="A3014" s="1" t="s">
        <v>14671</v>
      </c>
      <c r="B3014" s="1">
        <v>34.94</v>
      </c>
      <c r="C3014" s="1">
        <v>24.94</v>
      </c>
      <c r="D3014" s="1">
        <v>34.4</v>
      </c>
      <c r="E3014" s="1">
        <v>26.22</v>
      </c>
      <c r="F3014" s="1">
        <v>45.87</v>
      </c>
      <c r="G3014" s="1">
        <v>18.2</v>
      </c>
      <c r="H3014" s="1">
        <v>61.91</v>
      </c>
      <c r="I3014" s="1">
        <v>207.4</v>
      </c>
      <c r="J3014" s="52">
        <f t="shared" si="47"/>
        <v>5.6735000000000001E-2</v>
      </c>
    </row>
    <row r="3015" spans="1:10" x14ac:dyDescent="0.35">
      <c r="A3015" s="1" t="s">
        <v>14670</v>
      </c>
      <c r="B3015" s="1">
        <v>34.94</v>
      </c>
      <c r="C3015" s="1">
        <v>31</v>
      </c>
      <c r="D3015" s="1">
        <v>32.18</v>
      </c>
      <c r="E3015" s="1">
        <v>29.8</v>
      </c>
      <c r="F3015" s="1">
        <v>44.19</v>
      </c>
      <c r="G3015" s="1">
        <v>18.07</v>
      </c>
      <c r="H3015" s="1">
        <v>61</v>
      </c>
      <c r="I3015" s="1">
        <v>191.81</v>
      </c>
      <c r="J3015" s="52">
        <f t="shared" si="47"/>
        <v>5.5373749999999999E-2</v>
      </c>
    </row>
    <row r="3016" spans="1:10" x14ac:dyDescent="0.35">
      <c r="A3016" s="1" t="s">
        <v>14669</v>
      </c>
      <c r="B3016" s="1">
        <v>35</v>
      </c>
      <c r="C3016" s="1">
        <v>30</v>
      </c>
      <c r="D3016" s="1">
        <v>29.83</v>
      </c>
      <c r="E3016" s="1">
        <v>22</v>
      </c>
      <c r="F3016" s="1">
        <v>42.08</v>
      </c>
      <c r="G3016" s="1">
        <v>16.41</v>
      </c>
      <c r="H3016" s="1">
        <v>60.07</v>
      </c>
      <c r="I3016" s="1">
        <v>190.01</v>
      </c>
      <c r="J3016" s="52">
        <f t="shared" si="47"/>
        <v>5.3175E-2</v>
      </c>
    </row>
    <row r="3017" spans="1:10" x14ac:dyDescent="0.35">
      <c r="A3017" s="1" t="s">
        <v>14668</v>
      </c>
      <c r="B3017" s="1">
        <v>37.04</v>
      </c>
      <c r="C3017" s="1">
        <v>24.94</v>
      </c>
      <c r="D3017" s="1">
        <v>28.93</v>
      </c>
      <c r="E3017" s="1">
        <v>14.63</v>
      </c>
      <c r="F3017" s="1">
        <v>41.09</v>
      </c>
      <c r="G3017" s="1">
        <v>15.42</v>
      </c>
      <c r="H3017" s="1">
        <v>63.05</v>
      </c>
      <c r="I3017" s="1">
        <v>187.01</v>
      </c>
      <c r="J3017" s="52">
        <f t="shared" si="47"/>
        <v>5.1513749999999997E-2</v>
      </c>
    </row>
    <row r="3018" spans="1:10" x14ac:dyDescent="0.35">
      <c r="A3018" s="1" t="s">
        <v>14667</v>
      </c>
      <c r="B3018" s="1">
        <v>36.869999999999997</v>
      </c>
      <c r="C3018" s="1">
        <v>24</v>
      </c>
      <c r="D3018" s="1">
        <v>28.28</v>
      </c>
      <c r="E3018" s="1">
        <v>21.52</v>
      </c>
      <c r="F3018" s="1">
        <v>41.16</v>
      </c>
      <c r="G3018" s="1">
        <v>16.690000000000001</v>
      </c>
      <c r="H3018" s="1">
        <v>64.959999999999994</v>
      </c>
      <c r="I3018" s="1">
        <v>192.7</v>
      </c>
      <c r="J3018" s="52">
        <f t="shared" si="47"/>
        <v>5.3272499999999993E-2</v>
      </c>
    </row>
    <row r="3019" spans="1:10" x14ac:dyDescent="0.35">
      <c r="A3019" s="1" t="s">
        <v>14666</v>
      </c>
      <c r="B3019" s="1">
        <v>39.94</v>
      </c>
      <c r="C3019" s="1">
        <v>24.15</v>
      </c>
      <c r="D3019" s="1">
        <v>31.02</v>
      </c>
      <c r="E3019" s="1">
        <v>27.71</v>
      </c>
      <c r="F3019" s="1">
        <v>43.87</v>
      </c>
      <c r="G3019" s="1">
        <v>18.79</v>
      </c>
      <c r="H3019" s="1">
        <v>72.5</v>
      </c>
      <c r="I3019" s="1">
        <v>211.59</v>
      </c>
      <c r="J3019" s="52">
        <f t="shared" si="47"/>
        <v>5.8696250000000005E-2</v>
      </c>
    </row>
    <row r="3020" spans="1:10" x14ac:dyDescent="0.35">
      <c r="A3020" s="1" t="s">
        <v>14665</v>
      </c>
      <c r="B3020" s="1">
        <v>39</v>
      </c>
      <c r="C3020" s="1">
        <v>32.44</v>
      </c>
      <c r="D3020" s="1">
        <v>33.82</v>
      </c>
      <c r="E3020" s="1">
        <v>37.4</v>
      </c>
      <c r="F3020" s="1">
        <v>47.19</v>
      </c>
      <c r="G3020" s="1">
        <v>22.94</v>
      </c>
      <c r="H3020" s="1">
        <v>78.97</v>
      </c>
      <c r="I3020" s="1">
        <v>239.09</v>
      </c>
      <c r="J3020" s="52">
        <f t="shared" si="47"/>
        <v>6.6356250000000006E-2</v>
      </c>
    </row>
    <row r="3021" spans="1:10" x14ac:dyDescent="0.35">
      <c r="A3021" s="1" t="s">
        <v>14664</v>
      </c>
      <c r="B3021" s="1">
        <v>38.1</v>
      </c>
      <c r="C3021" s="1">
        <v>30.94</v>
      </c>
      <c r="D3021" s="1">
        <v>37.94</v>
      </c>
      <c r="E3021" s="1">
        <v>39.9</v>
      </c>
      <c r="F3021" s="1">
        <v>54.4</v>
      </c>
      <c r="G3021" s="1">
        <v>24.96</v>
      </c>
      <c r="H3021" s="1">
        <v>91.01</v>
      </c>
      <c r="I3021" s="1">
        <v>256.79000000000002</v>
      </c>
      <c r="J3021" s="52">
        <f t="shared" si="47"/>
        <v>7.1754999999999999E-2</v>
      </c>
    </row>
    <row r="3022" spans="1:10" x14ac:dyDescent="0.35">
      <c r="A3022" s="1" t="s">
        <v>14663</v>
      </c>
      <c r="B3022" s="1">
        <v>35</v>
      </c>
      <c r="C3022" s="1">
        <v>29.94</v>
      </c>
      <c r="D3022" s="1">
        <v>39.9</v>
      </c>
      <c r="E3022" s="1">
        <v>47.4</v>
      </c>
      <c r="F3022" s="1">
        <v>56.14</v>
      </c>
      <c r="G3022" s="1">
        <v>25.42</v>
      </c>
      <c r="H3022" s="1">
        <v>92.73</v>
      </c>
      <c r="I3022" s="1">
        <v>262.69</v>
      </c>
      <c r="J3022" s="52">
        <f t="shared" si="47"/>
        <v>7.365250000000001E-2</v>
      </c>
    </row>
    <row r="3023" spans="1:10" x14ac:dyDescent="0.35">
      <c r="A3023" s="1" t="s">
        <v>14662</v>
      </c>
      <c r="B3023" s="1">
        <v>39</v>
      </c>
      <c r="C3023" s="1">
        <v>34.94</v>
      </c>
      <c r="D3023" s="1">
        <v>39.5</v>
      </c>
      <c r="E3023" s="1">
        <v>67</v>
      </c>
      <c r="F3023" s="1">
        <v>56.14</v>
      </c>
      <c r="G3023" s="1">
        <v>24.97</v>
      </c>
      <c r="H3023" s="1">
        <v>85</v>
      </c>
      <c r="I3023" s="1">
        <v>255.91</v>
      </c>
      <c r="J3023" s="52">
        <f t="shared" si="47"/>
        <v>7.5307499999999986E-2</v>
      </c>
    </row>
    <row r="3024" spans="1:10" x14ac:dyDescent="0.35">
      <c r="A3024" s="1" t="s">
        <v>14661</v>
      </c>
      <c r="B3024" s="1">
        <v>35.25</v>
      </c>
      <c r="C3024" s="1">
        <v>43.19</v>
      </c>
      <c r="D3024" s="1">
        <v>43.87</v>
      </c>
      <c r="E3024" s="1">
        <v>60.9</v>
      </c>
      <c r="F3024" s="1">
        <v>55</v>
      </c>
      <c r="G3024" s="1">
        <v>24.68</v>
      </c>
      <c r="H3024" s="1">
        <v>80</v>
      </c>
      <c r="I3024" s="1">
        <v>247.78</v>
      </c>
      <c r="J3024" s="52">
        <f t="shared" si="47"/>
        <v>7.383374999999999E-2</v>
      </c>
    </row>
    <row r="3025" spans="1:10" x14ac:dyDescent="0.35">
      <c r="A3025" s="1" t="s">
        <v>14660</v>
      </c>
      <c r="B3025" s="1">
        <v>34.46</v>
      </c>
      <c r="C3025" s="1">
        <v>32.81</v>
      </c>
      <c r="D3025" s="1">
        <v>45.5</v>
      </c>
      <c r="E3025" s="1">
        <v>51.67</v>
      </c>
      <c r="F3025" s="1">
        <v>45.33</v>
      </c>
      <c r="G3025" s="1">
        <v>22.14</v>
      </c>
      <c r="H3025" s="1">
        <v>74.44</v>
      </c>
      <c r="I3025" s="1">
        <v>235.46</v>
      </c>
      <c r="J3025" s="52">
        <f t="shared" si="47"/>
        <v>6.7726249999999988E-2</v>
      </c>
    </row>
    <row r="3026" spans="1:10" x14ac:dyDescent="0.35">
      <c r="A3026" s="1" t="s">
        <v>14659</v>
      </c>
      <c r="B3026" s="1">
        <v>30.9</v>
      </c>
      <c r="C3026" s="1">
        <v>20.47</v>
      </c>
      <c r="D3026" s="1">
        <v>40.47</v>
      </c>
      <c r="E3026" s="1">
        <v>60.41</v>
      </c>
      <c r="F3026" s="1">
        <v>42.32</v>
      </c>
      <c r="G3026" s="1">
        <v>20.079999999999998</v>
      </c>
      <c r="H3026" s="1">
        <v>75.569999999999993</v>
      </c>
      <c r="I3026" s="1">
        <v>225.12</v>
      </c>
      <c r="J3026" s="52">
        <f t="shared" si="47"/>
        <v>6.4417499999999989E-2</v>
      </c>
    </row>
    <row r="3027" spans="1:10" x14ac:dyDescent="0.35">
      <c r="A3027" s="1" t="s">
        <v>14658</v>
      </c>
      <c r="B3027" s="1">
        <v>26.89</v>
      </c>
      <c r="C3027" s="1">
        <v>17.46</v>
      </c>
      <c r="D3027" s="1">
        <v>34.19</v>
      </c>
      <c r="E3027" s="1">
        <v>43.29</v>
      </c>
      <c r="F3027" s="1">
        <v>40.98</v>
      </c>
      <c r="G3027" s="1">
        <v>19.03</v>
      </c>
      <c r="H3027" s="1">
        <v>68.819999999999993</v>
      </c>
      <c r="I3027" s="1">
        <v>216.94</v>
      </c>
      <c r="J3027" s="52">
        <f t="shared" si="47"/>
        <v>5.8449999999999995E-2</v>
      </c>
    </row>
    <row r="3028" spans="1:10" x14ac:dyDescent="0.35">
      <c r="A3028" s="1" t="s">
        <v>14657</v>
      </c>
      <c r="B3028" s="1">
        <v>26</v>
      </c>
      <c r="C3028" s="1">
        <v>14.95</v>
      </c>
      <c r="D3028" s="1">
        <v>29</v>
      </c>
      <c r="E3028" s="1">
        <v>41.85</v>
      </c>
      <c r="F3028" s="1">
        <v>40.799999999999997</v>
      </c>
      <c r="G3028" s="1">
        <v>18.57</v>
      </c>
      <c r="H3028" s="1">
        <v>65</v>
      </c>
      <c r="I3028" s="1">
        <v>207.36</v>
      </c>
      <c r="J3028" s="52">
        <f t="shared" si="47"/>
        <v>5.5441250000000004E-2</v>
      </c>
    </row>
    <row r="3029" spans="1:10" x14ac:dyDescent="0.35">
      <c r="A3029" s="1" t="s">
        <v>14656</v>
      </c>
      <c r="B3029" s="1">
        <v>24</v>
      </c>
      <c r="C3029" s="1">
        <v>14.64</v>
      </c>
      <c r="D3029" s="1">
        <v>28.17</v>
      </c>
      <c r="E3029" s="1">
        <v>29.57</v>
      </c>
      <c r="F3029" s="1">
        <v>40.03</v>
      </c>
      <c r="G3029" s="1">
        <v>15.8</v>
      </c>
      <c r="H3029" s="1">
        <v>60.25</v>
      </c>
      <c r="I3029" s="1">
        <v>200.01</v>
      </c>
      <c r="J3029" s="52">
        <f t="shared" si="47"/>
        <v>5.155875E-2</v>
      </c>
    </row>
    <row r="3030" spans="1:10" x14ac:dyDescent="0.35">
      <c r="A3030" s="1" t="s">
        <v>14655</v>
      </c>
      <c r="B3030" s="1">
        <v>27.3</v>
      </c>
      <c r="C3030" s="1">
        <v>14.96</v>
      </c>
      <c r="D3030" s="1">
        <v>26.83</v>
      </c>
      <c r="E3030" s="1">
        <v>25.21</v>
      </c>
      <c r="F3030" s="1">
        <v>40.03</v>
      </c>
      <c r="G3030" s="1">
        <v>15.4</v>
      </c>
      <c r="H3030" s="1">
        <v>60.01</v>
      </c>
      <c r="I3030" s="1">
        <v>199.5</v>
      </c>
      <c r="J3030" s="52">
        <f t="shared" si="47"/>
        <v>5.1154999999999999E-2</v>
      </c>
    </row>
    <row r="3031" spans="1:10" x14ac:dyDescent="0.35">
      <c r="A3031" s="1" t="s">
        <v>14654</v>
      </c>
      <c r="B3031" s="1">
        <v>30.75</v>
      </c>
      <c r="C3031" s="1">
        <v>15.2</v>
      </c>
      <c r="D3031" s="1">
        <v>27</v>
      </c>
      <c r="E3031" s="1">
        <v>26.7</v>
      </c>
      <c r="F3031" s="1">
        <v>42.71</v>
      </c>
      <c r="G3031" s="1">
        <v>16</v>
      </c>
      <c r="H3031" s="1">
        <v>69.3</v>
      </c>
      <c r="I3031" s="1">
        <v>200.1</v>
      </c>
      <c r="J3031" s="52">
        <f t="shared" si="47"/>
        <v>5.3469999999999997E-2</v>
      </c>
    </row>
    <row r="3032" spans="1:10" x14ac:dyDescent="0.35">
      <c r="A3032" s="1" t="s">
        <v>14653</v>
      </c>
      <c r="B3032" s="1">
        <v>32.5</v>
      </c>
      <c r="C3032" s="1">
        <v>16.27</v>
      </c>
      <c r="D3032" s="1">
        <v>25.81</v>
      </c>
      <c r="E3032" s="1">
        <v>41.51</v>
      </c>
      <c r="F3032" s="1">
        <v>51.59</v>
      </c>
      <c r="G3032" s="1">
        <v>19.2</v>
      </c>
      <c r="H3032" s="1">
        <v>80</v>
      </c>
      <c r="I3032" s="1">
        <v>201.78</v>
      </c>
      <c r="J3032" s="52">
        <f t="shared" si="47"/>
        <v>5.8582499999999996E-2</v>
      </c>
    </row>
    <row r="3033" spans="1:10" x14ac:dyDescent="0.35">
      <c r="A3033" s="1" t="s">
        <v>14652</v>
      </c>
      <c r="B3033" s="1">
        <v>39.96</v>
      </c>
      <c r="C3033" s="1">
        <v>19.32</v>
      </c>
      <c r="D3033" s="1">
        <v>27.46</v>
      </c>
      <c r="E3033" s="1">
        <v>48.53</v>
      </c>
      <c r="F3033" s="1">
        <v>60.16</v>
      </c>
      <c r="G3033" s="1">
        <v>24.06</v>
      </c>
      <c r="H3033" s="1">
        <v>91.07</v>
      </c>
      <c r="I3033" s="1">
        <v>216.28</v>
      </c>
      <c r="J3033" s="52">
        <f t="shared" si="47"/>
        <v>6.5855000000000011E-2</v>
      </c>
    </row>
    <row r="3034" spans="1:10" x14ac:dyDescent="0.35">
      <c r="A3034" s="1" t="s">
        <v>14651</v>
      </c>
      <c r="B3034" s="1">
        <v>42</v>
      </c>
      <c r="C3034" s="1">
        <v>19.940000000000001</v>
      </c>
      <c r="D3034" s="1">
        <v>28.66</v>
      </c>
      <c r="E3034" s="1">
        <v>49.53</v>
      </c>
      <c r="F3034" s="1">
        <v>63.9</v>
      </c>
      <c r="G3034" s="1">
        <v>24.9</v>
      </c>
      <c r="H3034" s="1">
        <v>101.5</v>
      </c>
      <c r="I3034" s="1">
        <v>217.04</v>
      </c>
      <c r="J3034" s="52">
        <f t="shared" si="47"/>
        <v>6.8433750000000002E-2</v>
      </c>
    </row>
    <row r="3035" spans="1:10" x14ac:dyDescent="0.35">
      <c r="A3035" s="1" t="s">
        <v>14650</v>
      </c>
      <c r="B3035" s="1">
        <v>58.5</v>
      </c>
      <c r="C3035" s="1">
        <v>20</v>
      </c>
      <c r="D3035" s="1">
        <v>30.06</v>
      </c>
      <c r="E3035" s="1">
        <v>49.61</v>
      </c>
      <c r="F3035" s="1">
        <v>57.53</v>
      </c>
      <c r="G3035" s="1">
        <v>21.54</v>
      </c>
      <c r="H3035" s="1">
        <v>84.16</v>
      </c>
      <c r="I3035" s="1">
        <v>208.57</v>
      </c>
      <c r="J3035" s="52">
        <f t="shared" si="47"/>
        <v>6.6246250000000007E-2</v>
      </c>
    </row>
    <row r="3036" spans="1:10" x14ac:dyDescent="0.35">
      <c r="A3036" s="1" t="s">
        <v>14649</v>
      </c>
      <c r="B3036" s="1">
        <v>64.11</v>
      </c>
      <c r="C3036" s="1">
        <v>19.62</v>
      </c>
      <c r="D3036" s="1">
        <v>30.33</v>
      </c>
      <c r="E3036" s="1">
        <v>47</v>
      </c>
      <c r="F3036" s="1">
        <v>58.87</v>
      </c>
      <c r="G3036" s="1">
        <v>19.2</v>
      </c>
      <c r="H3036" s="1">
        <v>78.75</v>
      </c>
      <c r="I3036" s="1">
        <v>194.17</v>
      </c>
      <c r="J3036" s="52">
        <f t="shared" si="47"/>
        <v>6.4006250000000001E-2</v>
      </c>
    </row>
    <row r="3037" spans="1:10" x14ac:dyDescent="0.35">
      <c r="A3037" s="1" t="s">
        <v>14648</v>
      </c>
      <c r="B3037" s="1">
        <v>64.680000000000007</v>
      </c>
      <c r="C3037" s="1">
        <v>20</v>
      </c>
      <c r="D3037" s="1">
        <v>30.18</v>
      </c>
      <c r="E3037" s="1">
        <v>54.19</v>
      </c>
      <c r="F3037" s="1">
        <v>56.4</v>
      </c>
      <c r="G3037" s="1">
        <v>18</v>
      </c>
      <c r="H3037" s="1">
        <v>76.98</v>
      </c>
      <c r="I3037" s="1">
        <v>190.67</v>
      </c>
      <c r="J3037" s="52">
        <f t="shared" si="47"/>
        <v>6.38875E-2</v>
      </c>
    </row>
    <row r="3038" spans="1:10" x14ac:dyDescent="0.35">
      <c r="A3038" s="1" t="s">
        <v>14647</v>
      </c>
      <c r="B3038" s="1">
        <v>59.94</v>
      </c>
      <c r="C3038" s="1">
        <v>23.7</v>
      </c>
      <c r="D3038" s="1">
        <v>30.48</v>
      </c>
      <c r="E3038" s="1">
        <v>46.42</v>
      </c>
      <c r="F3038" s="1">
        <v>54.07</v>
      </c>
      <c r="G3038" s="1">
        <v>15.3</v>
      </c>
      <c r="H3038" s="1">
        <v>62.13</v>
      </c>
      <c r="I3038" s="1">
        <v>186.55</v>
      </c>
      <c r="J3038" s="52">
        <f t="shared" si="47"/>
        <v>5.9823750000000002E-2</v>
      </c>
    </row>
    <row r="3039" spans="1:10" x14ac:dyDescent="0.35">
      <c r="A3039" s="1" t="s">
        <v>14646</v>
      </c>
      <c r="B3039" s="1">
        <v>58.98</v>
      </c>
      <c r="C3039" s="1">
        <v>21.14</v>
      </c>
      <c r="D3039" s="1">
        <v>29.47</v>
      </c>
      <c r="E3039" s="1">
        <v>47.23</v>
      </c>
      <c r="F3039" s="1">
        <v>48.94</v>
      </c>
      <c r="G3039" s="1">
        <v>15.3</v>
      </c>
      <c r="H3039" s="1">
        <v>57.4</v>
      </c>
      <c r="I3039" s="1">
        <v>174.37</v>
      </c>
      <c r="J3039" s="52">
        <f t="shared" si="47"/>
        <v>5.6603750000000001E-2</v>
      </c>
    </row>
    <row r="3040" spans="1:10" x14ac:dyDescent="0.35">
      <c r="A3040" s="1" t="s">
        <v>14645</v>
      </c>
      <c r="B3040" s="1">
        <v>52.58</v>
      </c>
      <c r="C3040" s="1">
        <v>20</v>
      </c>
      <c r="D3040" s="1">
        <v>28.21</v>
      </c>
      <c r="E3040" s="1">
        <v>46.06</v>
      </c>
      <c r="F3040" s="1">
        <v>48</v>
      </c>
      <c r="G3040" s="1">
        <v>15.2</v>
      </c>
      <c r="H3040" s="1">
        <v>51</v>
      </c>
      <c r="I3040" s="1">
        <v>166.7</v>
      </c>
      <c r="J3040" s="52">
        <f t="shared" si="47"/>
        <v>5.3468749999999995E-2</v>
      </c>
    </row>
    <row r="3041" spans="1:10" x14ac:dyDescent="0.35">
      <c r="A3041" s="1" t="s">
        <v>14644</v>
      </c>
      <c r="B3041" s="1">
        <v>50.61</v>
      </c>
      <c r="C3041" s="1">
        <v>19.5</v>
      </c>
      <c r="D3041" s="1">
        <v>26.24</v>
      </c>
      <c r="E3041" s="1">
        <v>39.9</v>
      </c>
      <c r="F3041" s="1">
        <v>46.77</v>
      </c>
      <c r="G3041" s="1">
        <v>15.2</v>
      </c>
      <c r="H3041" s="1">
        <v>50.55</v>
      </c>
      <c r="I3041" s="1">
        <v>159.16999999999999</v>
      </c>
      <c r="J3041" s="52">
        <f t="shared" si="47"/>
        <v>5.0992499999999989E-2</v>
      </c>
    </row>
    <row r="3042" spans="1:10" x14ac:dyDescent="0.35">
      <c r="A3042" s="1" t="s">
        <v>14643</v>
      </c>
      <c r="B3042" s="1">
        <v>51.79</v>
      </c>
      <c r="C3042" s="1">
        <v>18.75</v>
      </c>
      <c r="D3042" s="1">
        <v>25.83</v>
      </c>
      <c r="E3042" s="1">
        <v>44.02</v>
      </c>
      <c r="F3042" s="1">
        <v>47.1</v>
      </c>
      <c r="G3042" s="1">
        <v>15.28</v>
      </c>
      <c r="H3042" s="1">
        <v>53.06</v>
      </c>
      <c r="I3042" s="1">
        <v>168.22</v>
      </c>
      <c r="J3042" s="52">
        <f t="shared" si="47"/>
        <v>5.3006249999999991E-2</v>
      </c>
    </row>
    <row r="3043" spans="1:10" x14ac:dyDescent="0.35">
      <c r="A3043" s="1" t="s">
        <v>14642</v>
      </c>
      <c r="B3043" s="1">
        <v>75</v>
      </c>
      <c r="C3043" s="1">
        <v>19.89</v>
      </c>
      <c r="D3043" s="1">
        <v>27.4</v>
      </c>
      <c r="E3043" s="1">
        <v>47.4</v>
      </c>
      <c r="F3043" s="1">
        <v>48.94</v>
      </c>
      <c r="G3043" s="1">
        <v>19</v>
      </c>
      <c r="H3043" s="1">
        <v>55.43</v>
      </c>
      <c r="I3043" s="1">
        <v>185.3</v>
      </c>
      <c r="J3043" s="52">
        <f t="shared" si="47"/>
        <v>5.9795000000000001E-2</v>
      </c>
    </row>
    <row r="3044" spans="1:10" x14ac:dyDescent="0.35">
      <c r="A3044" s="1" t="s">
        <v>14641</v>
      </c>
      <c r="B3044" s="1">
        <v>74.099999999999994</v>
      </c>
      <c r="C3044" s="1">
        <v>20.58</v>
      </c>
      <c r="D3044" s="1">
        <v>31</v>
      </c>
      <c r="E3044" s="1">
        <v>54.7</v>
      </c>
      <c r="F3044" s="1">
        <v>59.22</v>
      </c>
      <c r="G3044" s="1">
        <v>20</v>
      </c>
      <c r="H3044" s="1">
        <v>61.28</v>
      </c>
      <c r="I3044" s="1">
        <v>201.62</v>
      </c>
      <c r="J3044" s="52">
        <f t="shared" si="47"/>
        <v>6.5312499999999996E-2</v>
      </c>
    </row>
    <row r="3045" spans="1:10" x14ac:dyDescent="0.35">
      <c r="A3045" s="1" t="s">
        <v>14640</v>
      </c>
      <c r="B3045" s="1">
        <v>59.94</v>
      </c>
      <c r="C3045" s="1">
        <v>22.13</v>
      </c>
      <c r="D3045" s="1">
        <v>34.86</v>
      </c>
      <c r="E3045" s="1">
        <v>60</v>
      </c>
      <c r="F3045" s="1">
        <v>65.680000000000007</v>
      </c>
      <c r="G3045" s="1">
        <v>24.9</v>
      </c>
      <c r="H3045" s="1">
        <v>74.72</v>
      </c>
      <c r="I3045" s="1">
        <v>222.74</v>
      </c>
      <c r="J3045" s="52">
        <f t="shared" si="47"/>
        <v>7.0621249999999997E-2</v>
      </c>
    </row>
    <row r="3046" spans="1:10" x14ac:dyDescent="0.35">
      <c r="A3046" s="1" t="s">
        <v>14639</v>
      </c>
      <c r="B3046" s="1">
        <v>50.36</v>
      </c>
      <c r="C3046" s="1">
        <v>20.59</v>
      </c>
      <c r="D3046" s="1">
        <v>32.130000000000003</v>
      </c>
      <c r="E3046" s="1">
        <v>48.81</v>
      </c>
      <c r="F3046" s="1">
        <v>67.87</v>
      </c>
      <c r="G3046" s="1">
        <v>27.42</v>
      </c>
      <c r="H3046" s="1">
        <v>84.2</v>
      </c>
      <c r="I3046" s="1">
        <v>231.57</v>
      </c>
      <c r="J3046" s="52">
        <f t="shared" si="47"/>
        <v>7.0368750000000008E-2</v>
      </c>
    </row>
    <row r="3047" spans="1:10" x14ac:dyDescent="0.35">
      <c r="A3047" s="1" t="s">
        <v>14638</v>
      </c>
      <c r="B3047" s="1">
        <v>50.6</v>
      </c>
      <c r="C3047" s="1">
        <v>23.7</v>
      </c>
      <c r="D3047" s="1">
        <v>44.72</v>
      </c>
      <c r="E3047" s="1">
        <v>51.64</v>
      </c>
      <c r="F3047" s="1">
        <v>55</v>
      </c>
      <c r="G3047" s="1">
        <v>32.5</v>
      </c>
      <c r="H3047" s="1">
        <v>81.150000000000006</v>
      </c>
      <c r="I3047" s="1">
        <v>229</v>
      </c>
      <c r="J3047" s="52">
        <f t="shared" si="47"/>
        <v>7.1038749999999998E-2</v>
      </c>
    </row>
    <row r="3048" spans="1:10" x14ac:dyDescent="0.35">
      <c r="A3048" s="1" t="s">
        <v>14637</v>
      </c>
      <c r="B3048" s="1">
        <v>53.1</v>
      </c>
      <c r="C3048" s="1">
        <v>24.94</v>
      </c>
      <c r="D3048" s="1">
        <v>66.260000000000005</v>
      </c>
      <c r="E3048" s="1">
        <v>70.5</v>
      </c>
      <c r="F3048" s="1">
        <v>50.98</v>
      </c>
      <c r="G3048" s="1">
        <v>23.87</v>
      </c>
      <c r="H3048" s="1">
        <v>73.73</v>
      </c>
      <c r="I3048" s="1">
        <v>223.12</v>
      </c>
      <c r="J3048" s="52">
        <f t="shared" si="47"/>
        <v>7.3312500000000003E-2</v>
      </c>
    </row>
    <row r="3049" spans="1:10" x14ac:dyDescent="0.35">
      <c r="A3049" s="1" t="s">
        <v>14636</v>
      </c>
      <c r="B3049" s="1">
        <v>53.68</v>
      </c>
      <c r="C3049" s="1">
        <v>21.1</v>
      </c>
      <c r="D3049" s="1">
        <v>43.58</v>
      </c>
      <c r="E3049" s="1">
        <v>57.37</v>
      </c>
      <c r="F3049" s="1">
        <v>45</v>
      </c>
      <c r="G3049" s="1">
        <v>23.62</v>
      </c>
      <c r="H3049" s="1">
        <v>68.62</v>
      </c>
      <c r="I3049" s="1">
        <v>208.38</v>
      </c>
      <c r="J3049" s="52">
        <f t="shared" si="47"/>
        <v>6.5168749999999998E-2</v>
      </c>
    </row>
    <row r="3050" spans="1:10" x14ac:dyDescent="0.35">
      <c r="A3050" s="1" t="s">
        <v>14635</v>
      </c>
      <c r="B3050" s="1">
        <v>55.28</v>
      </c>
      <c r="C3050" s="1">
        <v>15.68</v>
      </c>
      <c r="D3050" s="1">
        <v>27.48</v>
      </c>
      <c r="E3050" s="1">
        <v>51.4</v>
      </c>
      <c r="F3050" s="1">
        <v>44.18</v>
      </c>
      <c r="G3050" s="1">
        <v>23.18</v>
      </c>
      <c r="H3050" s="1">
        <v>71.290000000000006</v>
      </c>
      <c r="I3050" s="1">
        <v>208.1</v>
      </c>
      <c r="J3050" s="52">
        <f t="shared" si="47"/>
        <v>6.2073750000000004E-2</v>
      </c>
    </row>
    <row r="3051" spans="1:10" x14ac:dyDescent="0.35">
      <c r="A3051" s="1" t="s">
        <v>14634</v>
      </c>
      <c r="B3051" s="1">
        <v>38.700000000000003</v>
      </c>
      <c r="C3051" s="1">
        <v>14.45</v>
      </c>
      <c r="D3051" s="1">
        <v>26.1</v>
      </c>
      <c r="E3051" s="1">
        <v>45.5</v>
      </c>
      <c r="F3051" s="1">
        <v>39.03</v>
      </c>
      <c r="G3051" s="1">
        <v>19.100000000000001</v>
      </c>
      <c r="H3051" s="1">
        <v>65.92</v>
      </c>
      <c r="I3051" s="1">
        <v>193.3</v>
      </c>
      <c r="J3051" s="52">
        <f t="shared" si="47"/>
        <v>5.5262500000000006E-2</v>
      </c>
    </row>
    <row r="3052" spans="1:10" x14ac:dyDescent="0.35">
      <c r="A3052" s="1" t="s">
        <v>14633</v>
      </c>
      <c r="B3052" s="1">
        <v>44.94</v>
      </c>
      <c r="C3052" s="1">
        <v>11.9</v>
      </c>
      <c r="D3052" s="1">
        <v>25.81</v>
      </c>
      <c r="E3052" s="1">
        <v>39.32</v>
      </c>
      <c r="F3052" s="1">
        <v>35.96</v>
      </c>
      <c r="G3052" s="1">
        <v>16</v>
      </c>
      <c r="H3052" s="1">
        <v>68.55</v>
      </c>
      <c r="I3052" s="1">
        <v>191.92</v>
      </c>
      <c r="J3052" s="52">
        <f t="shared" si="47"/>
        <v>5.4299999999999994E-2</v>
      </c>
    </row>
    <row r="3053" spans="1:10" x14ac:dyDescent="0.35">
      <c r="A3053" s="1" t="s">
        <v>14632</v>
      </c>
      <c r="B3053" s="1">
        <v>38.869999999999997</v>
      </c>
      <c r="C3053" s="1">
        <v>7.39</v>
      </c>
      <c r="D3053" s="1">
        <v>25.01</v>
      </c>
      <c r="E3053" s="1">
        <v>37.1</v>
      </c>
      <c r="F3053" s="1">
        <v>35.79</v>
      </c>
      <c r="G3053" s="1">
        <v>15.68</v>
      </c>
      <c r="H3053" s="1">
        <v>62.63</v>
      </c>
      <c r="I3053" s="1">
        <v>186.01</v>
      </c>
      <c r="J3053" s="52">
        <f t="shared" si="47"/>
        <v>5.1060000000000001E-2</v>
      </c>
    </row>
    <row r="3054" spans="1:10" x14ac:dyDescent="0.35">
      <c r="A3054" s="1" t="s">
        <v>14631</v>
      </c>
      <c r="B3054" s="1">
        <v>38.869999999999997</v>
      </c>
      <c r="C3054" s="1">
        <v>6.81</v>
      </c>
      <c r="D3054" s="1">
        <v>25.14</v>
      </c>
      <c r="E3054" s="1">
        <v>29.9</v>
      </c>
      <c r="F3054" s="1">
        <v>35.08</v>
      </c>
      <c r="G3054" s="1">
        <v>15.42</v>
      </c>
      <c r="H3054" s="1">
        <v>61.57</v>
      </c>
      <c r="I3054" s="1">
        <v>182.98</v>
      </c>
      <c r="J3054" s="52">
        <f t="shared" si="47"/>
        <v>4.9471249999999994E-2</v>
      </c>
    </row>
    <row r="3055" spans="1:10" x14ac:dyDescent="0.35">
      <c r="A3055" s="1" t="s">
        <v>14630</v>
      </c>
      <c r="B3055" s="1">
        <v>38.700000000000003</v>
      </c>
      <c r="C3055" s="1">
        <v>3</v>
      </c>
      <c r="D3055" s="1">
        <v>28.57</v>
      </c>
      <c r="E3055" s="1">
        <v>28.11</v>
      </c>
      <c r="F3055" s="1">
        <v>36.369999999999997</v>
      </c>
      <c r="G3055" s="1">
        <v>22.15</v>
      </c>
      <c r="H3055" s="1">
        <v>59.47</v>
      </c>
      <c r="I3055" s="1">
        <v>186.06</v>
      </c>
      <c r="J3055" s="52">
        <f t="shared" si="47"/>
        <v>5.0303750000000001E-2</v>
      </c>
    </row>
    <row r="3056" spans="1:10" x14ac:dyDescent="0.35">
      <c r="A3056" s="1" t="s">
        <v>14629</v>
      </c>
      <c r="B3056" s="1">
        <v>45.45</v>
      </c>
      <c r="C3056" s="1">
        <v>2.91</v>
      </c>
      <c r="D3056" s="1">
        <v>32</v>
      </c>
      <c r="E3056" s="1">
        <v>39</v>
      </c>
      <c r="F3056" s="1">
        <v>43.67</v>
      </c>
      <c r="G3056" s="1">
        <v>25.54</v>
      </c>
      <c r="H3056" s="1">
        <v>55.16</v>
      </c>
      <c r="I3056" s="1">
        <v>184.97</v>
      </c>
      <c r="J3056" s="52">
        <f t="shared" si="47"/>
        <v>5.3587499999999996E-2</v>
      </c>
    </row>
    <row r="3057" spans="1:10" x14ac:dyDescent="0.35">
      <c r="A3057" s="1" t="s">
        <v>14628</v>
      </c>
      <c r="B3057" s="1">
        <v>53.19</v>
      </c>
      <c r="C3057" s="1">
        <v>2.79</v>
      </c>
      <c r="D3057" s="1">
        <v>36.06</v>
      </c>
      <c r="E3057" s="1">
        <v>46.12</v>
      </c>
      <c r="F3057" s="1">
        <v>49.09</v>
      </c>
      <c r="G3057" s="1">
        <v>28.43</v>
      </c>
      <c r="H3057" s="1">
        <v>56.01</v>
      </c>
      <c r="I3057" s="1">
        <v>185.93</v>
      </c>
      <c r="J3057" s="52">
        <f t="shared" si="47"/>
        <v>5.7202500000000003E-2</v>
      </c>
    </row>
    <row r="3058" spans="1:10" x14ac:dyDescent="0.35">
      <c r="A3058" s="1" t="s">
        <v>14627</v>
      </c>
      <c r="B3058" s="1">
        <v>55.17</v>
      </c>
      <c r="C3058" s="1">
        <v>16.399999999999999</v>
      </c>
      <c r="D3058" s="1">
        <v>40.020000000000003</v>
      </c>
      <c r="E3058" s="1">
        <v>48.39</v>
      </c>
      <c r="F3058" s="1">
        <v>48.92</v>
      </c>
      <c r="G3058" s="1">
        <v>25.74</v>
      </c>
      <c r="H3058" s="1">
        <v>57</v>
      </c>
      <c r="I3058" s="1">
        <v>183.62</v>
      </c>
      <c r="J3058" s="52">
        <f t="shared" si="47"/>
        <v>5.9407500000000009E-2</v>
      </c>
    </row>
    <row r="3059" spans="1:10" x14ac:dyDescent="0.35">
      <c r="A3059" s="1" t="s">
        <v>14626</v>
      </c>
      <c r="B3059" s="1">
        <v>60.06</v>
      </c>
      <c r="C3059" s="1">
        <v>15.01</v>
      </c>
      <c r="D3059" s="1">
        <v>44.9</v>
      </c>
      <c r="E3059" s="1">
        <v>41</v>
      </c>
      <c r="F3059" s="1">
        <v>46.2</v>
      </c>
      <c r="G3059" s="1">
        <v>22.48</v>
      </c>
      <c r="H3059" s="1">
        <v>52.76</v>
      </c>
      <c r="I3059" s="1">
        <v>163.44999999999999</v>
      </c>
      <c r="J3059" s="52">
        <f t="shared" si="47"/>
        <v>5.5732500000000004E-2</v>
      </c>
    </row>
    <row r="3060" spans="1:10" x14ac:dyDescent="0.35">
      <c r="A3060" s="1" t="s">
        <v>14625</v>
      </c>
      <c r="B3060" s="1">
        <v>52.44</v>
      </c>
      <c r="C3060" s="1">
        <v>22.36</v>
      </c>
      <c r="D3060" s="1">
        <v>48.8</v>
      </c>
      <c r="E3060" s="1">
        <v>37</v>
      </c>
      <c r="F3060" s="1">
        <v>44.66</v>
      </c>
      <c r="G3060" s="1">
        <v>19.82</v>
      </c>
      <c r="H3060" s="1">
        <v>45.14</v>
      </c>
      <c r="I3060" s="1">
        <v>140.33000000000001</v>
      </c>
      <c r="J3060" s="52">
        <f t="shared" si="47"/>
        <v>5.1318749999999996E-2</v>
      </c>
    </row>
    <row r="3061" spans="1:10" x14ac:dyDescent="0.35">
      <c r="A3061" s="1" t="s">
        <v>14624</v>
      </c>
      <c r="B3061" s="1">
        <v>59.94</v>
      </c>
      <c r="C3061" s="1">
        <v>20.38</v>
      </c>
      <c r="D3061" s="1">
        <v>46.62</v>
      </c>
      <c r="E3061" s="1">
        <v>43.06</v>
      </c>
      <c r="F3061" s="1">
        <v>43.5</v>
      </c>
      <c r="G3061" s="1">
        <v>17.47</v>
      </c>
      <c r="H3061" s="1">
        <v>41.04</v>
      </c>
      <c r="I3061" s="1">
        <v>123.17</v>
      </c>
      <c r="J3061" s="52">
        <f t="shared" si="47"/>
        <v>4.9397500000000004E-2</v>
      </c>
    </row>
    <row r="3062" spans="1:10" x14ac:dyDescent="0.35">
      <c r="A3062" s="1" t="s">
        <v>14623</v>
      </c>
      <c r="B3062" s="1">
        <v>54.94</v>
      </c>
      <c r="C3062" s="1">
        <v>20</v>
      </c>
      <c r="D3062" s="1">
        <v>43.48</v>
      </c>
      <c r="E3062" s="1">
        <v>48.15</v>
      </c>
      <c r="F3062" s="1">
        <v>42.87</v>
      </c>
      <c r="G3062" s="1">
        <v>17.89</v>
      </c>
      <c r="H3062" s="1">
        <v>37</v>
      </c>
      <c r="I3062" s="1">
        <v>104.5</v>
      </c>
      <c r="J3062" s="52">
        <f t="shared" si="47"/>
        <v>4.6103749999999999E-2</v>
      </c>
    </row>
    <row r="3063" spans="1:10" x14ac:dyDescent="0.35">
      <c r="A3063" s="1" t="s">
        <v>14622</v>
      </c>
      <c r="B3063" s="1">
        <v>59.94</v>
      </c>
      <c r="C3063" s="1">
        <v>20.010000000000002</v>
      </c>
      <c r="D3063" s="1">
        <v>42.7</v>
      </c>
      <c r="E3063" s="1">
        <v>47.77</v>
      </c>
      <c r="F3063" s="1">
        <v>38.19</v>
      </c>
      <c r="G3063" s="1">
        <v>16</v>
      </c>
      <c r="H3063" s="1">
        <v>29.16</v>
      </c>
      <c r="I3063" s="1">
        <v>60.82</v>
      </c>
      <c r="J3063" s="52">
        <f t="shared" si="47"/>
        <v>3.9323750000000005E-2</v>
      </c>
    </row>
    <row r="3064" spans="1:10" x14ac:dyDescent="0.35">
      <c r="A3064" s="1" t="s">
        <v>14621</v>
      </c>
      <c r="B3064" s="1">
        <v>50</v>
      </c>
      <c r="C3064" s="1">
        <v>18.739999999999998</v>
      </c>
      <c r="D3064" s="1">
        <v>32.06</v>
      </c>
      <c r="E3064" s="1">
        <v>37.5</v>
      </c>
      <c r="F3064" s="1">
        <v>35.78</v>
      </c>
      <c r="G3064" s="1">
        <v>15.04</v>
      </c>
      <c r="H3064" s="1">
        <v>29.9</v>
      </c>
      <c r="I3064" s="1">
        <v>51.06</v>
      </c>
      <c r="J3064" s="52">
        <f t="shared" si="47"/>
        <v>3.3760000000000005E-2</v>
      </c>
    </row>
    <row r="3065" spans="1:10" x14ac:dyDescent="0.35">
      <c r="A3065" s="1" t="s">
        <v>14620</v>
      </c>
      <c r="B3065" s="1">
        <v>42.44</v>
      </c>
      <c r="C3065" s="1">
        <v>18.21</v>
      </c>
      <c r="D3065" s="1">
        <v>31.44</v>
      </c>
      <c r="E3065" s="1">
        <v>40</v>
      </c>
      <c r="F3065" s="1">
        <v>34.9</v>
      </c>
      <c r="G3065" s="1">
        <v>16.260000000000002</v>
      </c>
      <c r="H3065" s="1">
        <v>40</v>
      </c>
      <c r="I3065" s="1">
        <v>93.26</v>
      </c>
      <c r="J3065" s="52">
        <f t="shared" si="47"/>
        <v>3.9563750000000002E-2</v>
      </c>
    </row>
    <row r="3066" spans="1:10" x14ac:dyDescent="0.35">
      <c r="A3066" s="1" t="s">
        <v>14619</v>
      </c>
      <c r="B3066" s="1">
        <v>42.33</v>
      </c>
      <c r="C3066" s="1">
        <v>17.75</v>
      </c>
      <c r="D3066" s="1">
        <v>31.05</v>
      </c>
      <c r="E3066" s="1">
        <v>47.29</v>
      </c>
      <c r="F3066" s="1">
        <v>34.380000000000003</v>
      </c>
      <c r="G3066" s="1">
        <v>18.34</v>
      </c>
      <c r="H3066" s="1">
        <v>54.86</v>
      </c>
      <c r="I3066" s="1">
        <v>113.6</v>
      </c>
      <c r="J3066" s="52">
        <f t="shared" si="47"/>
        <v>4.4950000000000004E-2</v>
      </c>
    </row>
    <row r="3067" spans="1:10" x14ac:dyDescent="0.35">
      <c r="A3067" s="1" t="s">
        <v>14618</v>
      </c>
      <c r="B3067" s="1">
        <v>45.54</v>
      </c>
      <c r="C3067" s="1">
        <v>18.3</v>
      </c>
      <c r="D3067" s="1">
        <v>32.409999999999997</v>
      </c>
      <c r="E3067" s="1">
        <v>55.58</v>
      </c>
      <c r="F3067" s="1">
        <v>35.450000000000003</v>
      </c>
      <c r="G3067" s="1">
        <v>21.79</v>
      </c>
      <c r="H3067" s="1">
        <v>65.56</v>
      </c>
      <c r="I3067" s="1">
        <v>155.80000000000001</v>
      </c>
      <c r="J3067" s="52">
        <f t="shared" si="47"/>
        <v>5.3803749999999997E-2</v>
      </c>
    </row>
    <row r="3068" spans="1:10" x14ac:dyDescent="0.35">
      <c r="A3068" s="1" t="s">
        <v>14617</v>
      </c>
      <c r="B3068" s="1">
        <v>45.54</v>
      </c>
      <c r="C3068" s="1">
        <v>17.350000000000001</v>
      </c>
      <c r="D3068" s="1">
        <v>34</v>
      </c>
      <c r="E3068" s="1">
        <v>50</v>
      </c>
      <c r="F3068" s="1">
        <v>37.35</v>
      </c>
      <c r="G3068" s="1">
        <v>25.6</v>
      </c>
      <c r="H3068" s="1">
        <v>54.83</v>
      </c>
      <c r="I3068" s="1">
        <v>196.04</v>
      </c>
      <c r="J3068" s="52">
        <f t="shared" si="47"/>
        <v>5.7588749999999987E-2</v>
      </c>
    </row>
    <row r="3069" spans="1:10" x14ac:dyDescent="0.35">
      <c r="A3069" s="1" t="s">
        <v>14616</v>
      </c>
      <c r="B3069" s="1">
        <v>40</v>
      </c>
      <c r="C3069" s="1">
        <v>19.989999999999998</v>
      </c>
      <c r="D3069" s="1">
        <v>38.799999999999997</v>
      </c>
      <c r="E3069" s="1">
        <v>51.2</v>
      </c>
      <c r="F3069" s="1">
        <v>39.19</v>
      </c>
      <c r="G3069" s="1">
        <v>31.62</v>
      </c>
      <c r="H3069" s="1">
        <v>69.95</v>
      </c>
      <c r="I3069" s="1">
        <v>234.6</v>
      </c>
      <c r="J3069" s="52">
        <f t="shared" si="47"/>
        <v>6.5668749999999998E-2</v>
      </c>
    </row>
    <row r="3070" spans="1:10" x14ac:dyDescent="0.35">
      <c r="A3070" s="1" t="s">
        <v>14615</v>
      </c>
      <c r="B3070" s="1">
        <v>40.99</v>
      </c>
      <c r="C3070" s="1">
        <v>20.04</v>
      </c>
      <c r="D3070" s="1">
        <v>37.619999999999997</v>
      </c>
      <c r="E3070" s="1">
        <v>54.9</v>
      </c>
      <c r="F3070" s="1">
        <v>39.61</v>
      </c>
      <c r="G3070" s="1">
        <v>35</v>
      </c>
      <c r="H3070" s="1">
        <v>66.27</v>
      </c>
      <c r="I3070" s="1">
        <v>238.99</v>
      </c>
      <c r="J3070" s="52">
        <f t="shared" si="47"/>
        <v>6.6677500000000015E-2</v>
      </c>
    </row>
    <row r="3071" spans="1:10" x14ac:dyDescent="0.35">
      <c r="A3071" s="1" t="s">
        <v>14614</v>
      </c>
      <c r="B3071" s="1">
        <v>44.94</v>
      </c>
      <c r="C3071" s="1">
        <v>20.68</v>
      </c>
      <c r="D3071" s="1">
        <v>37.99</v>
      </c>
      <c r="E3071" s="1">
        <v>64.900000000000006</v>
      </c>
      <c r="F3071" s="1">
        <v>38.01</v>
      </c>
      <c r="G3071" s="1">
        <v>28.78</v>
      </c>
      <c r="H3071" s="1">
        <v>60.74</v>
      </c>
      <c r="I3071" s="1">
        <v>238.35</v>
      </c>
      <c r="J3071" s="52">
        <f t="shared" si="47"/>
        <v>6.6798750000000004E-2</v>
      </c>
    </row>
    <row r="3072" spans="1:10" x14ac:dyDescent="0.35">
      <c r="A3072" s="1" t="s">
        <v>14613</v>
      </c>
      <c r="B3072" s="1">
        <v>46.1</v>
      </c>
      <c r="C3072" s="1">
        <v>20.12</v>
      </c>
      <c r="D3072" s="1">
        <v>35.07</v>
      </c>
      <c r="E3072" s="1">
        <v>74.7</v>
      </c>
      <c r="F3072" s="1">
        <v>45</v>
      </c>
      <c r="G3072" s="1">
        <v>28.87</v>
      </c>
      <c r="H3072" s="1">
        <v>56.53</v>
      </c>
      <c r="I3072" s="1">
        <v>225.91</v>
      </c>
      <c r="J3072" s="52">
        <f t="shared" si="47"/>
        <v>6.6537499999999999E-2</v>
      </c>
    </row>
    <row r="3073" spans="1:10" x14ac:dyDescent="0.35">
      <c r="A3073" s="1" t="s">
        <v>14612</v>
      </c>
      <c r="B3073" s="1">
        <v>39.5</v>
      </c>
      <c r="C3073" s="1">
        <v>18.66</v>
      </c>
      <c r="D3073" s="1">
        <v>32.44</v>
      </c>
      <c r="E3073" s="1">
        <v>41</v>
      </c>
      <c r="F3073" s="1">
        <v>40.19</v>
      </c>
      <c r="G3073" s="1">
        <v>24.9</v>
      </c>
      <c r="H3073" s="1">
        <v>55.29</v>
      </c>
      <c r="I3073" s="1">
        <v>217.9</v>
      </c>
      <c r="J3073" s="52">
        <f t="shared" si="47"/>
        <v>5.8735000000000002E-2</v>
      </c>
    </row>
    <row r="3074" spans="1:10" x14ac:dyDescent="0.35">
      <c r="A3074" s="1" t="s">
        <v>14611</v>
      </c>
      <c r="B3074" s="1">
        <v>52.44</v>
      </c>
      <c r="C3074" s="1">
        <v>16.27</v>
      </c>
      <c r="D3074" s="1">
        <v>30.81</v>
      </c>
      <c r="E3074" s="1">
        <v>47.03</v>
      </c>
      <c r="F3074" s="1">
        <v>33.92</v>
      </c>
      <c r="G3074" s="1">
        <v>21.51</v>
      </c>
      <c r="H3074" s="1">
        <v>15.02</v>
      </c>
      <c r="I3074" s="1">
        <v>209.08</v>
      </c>
      <c r="J3074" s="52">
        <f t="shared" si="47"/>
        <v>5.3260000000000002E-2</v>
      </c>
    </row>
    <row r="3075" spans="1:10" x14ac:dyDescent="0.35">
      <c r="A3075" s="1" t="s">
        <v>14610</v>
      </c>
      <c r="B3075" s="1">
        <v>39</v>
      </c>
      <c r="C3075" s="1">
        <v>12.68</v>
      </c>
      <c r="D3075" s="1">
        <v>30.81</v>
      </c>
      <c r="E3075" s="1">
        <v>38</v>
      </c>
      <c r="F3075" s="1">
        <v>32.01</v>
      </c>
      <c r="G3075" s="1">
        <v>20.72</v>
      </c>
      <c r="H3075" s="1">
        <v>6.71</v>
      </c>
      <c r="I3075" s="1">
        <v>199.21</v>
      </c>
      <c r="J3075" s="52">
        <f t="shared" ref="J3075:J3138" si="48">(AVERAGE(B3075:I3075))/1000</f>
        <v>4.7392499999999997E-2</v>
      </c>
    </row>
    <row r="3076" spans="1:10" x14ac:dyDescent="0.35">
      <c r="A3076" s="1" t="s">
        <v>14609</v>
      </c>
      <c r="B3076" s="1">
        <v>32.409999999999997</v>
      </c>
      <c r="C3076" s="1">
        <v>12.09</v>
      </c>
      <c r="D3076" s="1">
        <v>29.5</v>
      </c>
      <c r="E3076" s="1">
        <v>32</v>
      </c>
      <c r="F3076" s="1">
        <v>30.26</v>
      </c>
      <c r="G3076" s="1">
        <v>20.89</v>
      </c>
      <c r="H3076" s="1">
        <v>2</v>
      </c>
      <c r="I3076" s="1">
        <v>196.07</v>
      </c>
      <c r="J3076" s="52">
        <f t="shared" si="48"/>
        <v>4.4402499999999998E-2</v>
      </c>
    </row>
    <row r="3077" spans="1:10" x14ac:dyDescent="0.35">
      <c r="A3077" s="1" t="s">
        <v>14608</v>
      </c>
      <c r="B3077" s="1">
        <v>31.08</v>
      </c>
      <c r="C3077" s="1">
        <v>9.57</v>
      </c>
      <c r="D3077" s="1">
        <v>28.94</v>
      </c>
      <c r="E3077" s="1">
        <v>22.09</v>
      </c>
      <c r="F3077" s="1">
        <v>30.69</v>
      </c>
      <c r="G3077" s="1">
        <v>20.73</v>
      </c>
      <c r="H3077" s="1">
        <v>1.61</v>
      </c>
      <c r="I3077" s="1">
        <v>191.11</v>
      </c>
      <c r="J3077" s="52">
        <f t="shared" si="48"/>
        <v>4.1977500000000008E-2</v>
      </c>
    </row>
    <row r="3078" spans="1:10" x14ac:dyDescent="0.35">
      <c r="A3078" s="1" t="s">
        <v>14607</v>
      </c>
      <c r="B3078" s="1">
        <v>29.38</v>
      </c>
      <c r="C3078" s="1">
        <v>11</v>
      </c>
      <c r="D3078" s="1">
        <v>29.9</v>
      </c>
      <c r="E3078" s="1">
        <v>25.39</v>
      </c>
      <c r="F3078" s="1">
        <v>33.1</v>
      </c>
      <c r="G3078" s="1">
        <v>21.36</v>
      </c>
      <c r="H3078" s="1">
        <v>0.09</v>
      </c>
      <c r="I3078" s="1">
        <v>193.68</v>
      </c>
      <c r="J3078" s="52">
        <f t="shared" si="48"/>
        <v>4.2987499999999998E-2</v>
      </c>
    </row>
    <row r="3079" spans="1:10" x14ac:dyDescent="0.35">
      <c r="A3079" s="1" t="s">
        <v>14606</v>
      </c>
      <c r="B3079" s="1">
        <v>31.24</v>
      </c>
      <c r="C3079" s="1">
        <v>14.18</v>
      </c>
      <c r="D3079" s="1">
        <v>32.07</v>
      </c>
      <c r="E3079" s="1">
        <v>35</v>
      </c>
      <c r="F3079" s="1">
        <v>37.07</v>
      </c>
      <c r="G3079" s="1">
        <v>21.18</v>
      </c>
      <c r="H3079" s="1">
        <v>0.1</v>
      </c>
      <c r="I3079" s="1">
        <v>210.72</v>
      </c>
      <c r="J3079" s="52">
        <f t="shared" si="48"/>
        <v>4.7695000000000001E-2</v>
      </c>
    </row>
    <row r="3080" spans="1:10" x14ac:dyDescent="0.35">
      <c r="A3080" s="1" t="s">
        <v>14605</v>
      </c>
      <c r="B3080" s="1">
        <v>31.08</v>
      </c>
      <c r="C3080" s="1">
        <v>28.57</v>
      </c>
      <c r="D3080" s="1">
        <v>42.83</v>
      </c>
      <c r="E3080" s="1">
        <v>39.520000000000003</v>
      </c>
      <c r="F3080" s="1">
        <v>45.99</v>
      </c>
      <c r="G3080" s="1">
        <v>21.11</v>
      </c>
      <c r="H3080" s="1">
        <v>0.09</v>
      </c>
      <c r="I3080" s="1">
        <v>240</v>
      </c>
      <c r="J3080" s="52">
        <f t="shared" si="48"/>
        <v>5.6148750000000004E-2</v>
      </c>
    </row>
    <row r="3081" spans="1:10" x14ac:dyDescent="0.35">
      <c r="A3081" s="1" t="s">
        <v>14604</v>
      </c>
      <c r="B3081" s="1">
        <v>29.38</v>
      </c>
      <c r="C3081" s="1">
        <v>32.950000000000003</v>
      </c>
      <c r="D3081" s="1">
        <v>50.45</v>
      </c>
      <c r="E3081" s="1">
        <v>56.84</v>
      </c>
      <c r="F3081" s="1">
        <v>49.92</v>
      </c>
      <c r="G3081" s="1">
        <v>21.11</v>
      </c>
      <c r="H3081" s="1">
        <v>0.08</v>
      </c>
      <c r="I3081" s="1">
        <v>256.23</v>
      </c>
      <c r="J3081" s="52">
        <f t="shared" si="48"/>
        <v>6.2120000000000002E-2</v>
      </c>
    </row>
    <row r="3082" spans="1:10" x14ac:dyDescent="0.35">
      <c r="A3082" s="1" t="s">
        <v>14603</v>
      </c>
      <c r="B3082" s="1">
        <v>31.78</v>
      </c>
      <c r="C3082" s="1">
        <v>34.69</v>
      </c>
      <c r="D3082" s="1">
        <v>54.99</v>
      </c>
      <c r="E3082" s="1">
        <v>64.19</v>
      </c>
      <c r="F3082" s="1">
        <v>54.66</v>
      </c>
      <c r="G3082" s="1">
        <v>20.95</v>
      </c>
      <c r="H3082" s="1">
        <v>0.32</v>
      </c>
      <c r="I3082" s="1">
        <v>250.04</v>
      </c>
      <c r="J3082" s="52">
        <f t="shared" si="48"/>
        <v>6.3952499999999995E-2</v>
      </c>
    </row>
    <row r="3083" spans="1:10" x14ac:dyDescent="0.35">
      <c r="A3083" s="1" t="s">
        <v>14602</v>
      </c>
      <c r="B3083" s="1">
        <v>37.54</v>
      </c>
      <c r="C3083" s="1">
        <v>31.24</v>
      </c>
      <c r="D3083" s="1">
        <v>48.65</v>
      </c>
      <c r="E3083" s="1">
        <v>66.400000000000006</v>
      </c>
      <c r="F3083" s="1">
        <v>52.19</v>
      </c>
      <c r="G3083" s="1">
        <v>19.48</v>
      </c>
      <c r="H3083" s="1">
        <v>0</v>
      </c>
      <c r="I3083" s="1">
        <v>219.21</v>
      </c>
      <c r="J3083" s="52">
        <f t="shared" si="48"/>
        <v>5.9338750000000003E-2</v>
      </c>
    </row>
    <row r="3084" spans="1:10" x14ac:dyDescent="0.35">
      <c r="A3084" s="1" t="s">
        <v>14601</v>
      </c>
      <c r="B3084" s="1">
        <v>38.99</v>
      </c>
      <c r="C3084" s="1">
        <v>25.55</v>
      </c>
      <c r="D3084" s="1">
        <v>44.75</v>
      </c>
      <c r="E3084" s="1">
        <v>57.31</v>
      </c>
      <c r="F3084" s="1">
        <v>49.95</v>
      </c>
      <c r="G3084" s="1">
        <v>15</v>
      </c>
      <c r="H3084" s="1">
        <v>-4.91</v>
      </c>
      <c r="I3084" s="1">
        <v>199.95</v>
      </c>
      <c r="J3084" s="52">
        <f t="shared" si="48"/>
        <v>5.3323750000000003E-2</v>
      </c>
    </row>
    <row r="3085" spans="1:10" x14ac:dyDescent="0.35">
      <c r="A3085" s="1" t="s">
        <v>14600</v>
      </c>
      <c r="B3085" s="1">
        <v>37.54</v>
      </c>
      <c r="C3085" s="1">
        <v>23.45</v>
      </c>
      <c r="D3085" s="1">
        <v>43.83</v>
      </c>
      <c r="E3085" s="1">
        <v>48.75</v>
      </c>
      <c r="F3085" s="1">
        <v>49.93</v>
      </c>
      <c r="G3085" s="1">
        <v>11.6</v>
      </c>
      <c r="H3085" s="1">
        <v>-10.97</v>
      </c>
      <c r="I3085" s="1">
        <v>192.11</v>
      </c>
      <c r="J3085" s="52">
        <f t="shared" si="48"/>
        <v>4.9530000000000005E-2</v>
      </c>
    </row>
    <row r="3086" spans="1:10" x14ac:dyDescent="0.35">
      <c r="A3086" s="1" t="s">
        <v>14599</v>
      </c>
      <c r="B3086" s="1">
        <v>37.44</v>
      </c>
      <c r="C3086" s="1">
        <v>23.12</v>
      </c>
      <c r="D3086" s="1">
        <v>40.630000000000003</v>
      </c>
      <c r="E3086" s="1">
        <v>40</v>
      </c>
      <c r="F3086" s="1">
        <v>49.05</v>
      </c>
      <c r="G3086" s="1">
        <v>14.9</v>
      </c>
      <c r="H3086" s="1">
        <v>-17</v>
      </c>
      <c r="I3086" s="1">
        <v>175</v>
      </c>
      <c r="J3086" s="52">
        <f t="shared" si="48"/>
        <v>4.5392499999999995E-2</v>
      </c>
    </row>
    <row r="3087" spans="1:10" x14ac:dyDescent="0.35">
      <c r="A3087" s="1" t="s">
        <v>14598</v>
      </c>
      <c r="B3087" s="1">
        <v>32.409999999999997</v>
      </c>
      <c r="C3087" s="1">
        <v>22.93</v>
      </c>
      <c r="D3087" s="1">
        <v>38</v>
      </c>
      <c r="E3087" s="1">
        <v>41</v>
      </c>
      <c r="F3087" s="1">
        <v>47.76</v>
      </c>
      <c r="G3087" s="1">
        <v>16.93</v>
      </c>
      <c r="H3087" s="1">
        <v>-34.869999999999997</v>
      </c>
      <c r="I3087" s="1">
        <v>171.95</v>
      </c>
      <c r="J3087" s="52">
        <f t="shared" si="48"/>
        <v>4.2013750000000002E-2</v>
      </c>
    </row>
    <row r="3088" spans="1:10" x14ac:dyDescent="0.35">
      <c r="A3088" s="1" t="s">
        <v>14597</v>
      </c>
      <c r="B3088" s="1">
        <v>31.24</v>
      </c>
      <c r="C3088" s="1">
        <v>22.75</v>
      </c>
      <c r="D3088" s="1">
        <v>35.57</v>
      </c>
      <c r="E3088" s="1">
        <v>42.83</v>
      </c>
      <c r="F3088" s="1">
        <v>45.76</v>
      </c>
      <c r="G3088" s="1">
        <v>14.7</v>
      </c>
      <c r="H3088" s="1">
        <v>-66.180000000000007</v>
      </c>
      <c r="I3088" s="1">
        <v>169.9</v>
      </c>
      <c r="J3088" s="52">
        <f t="shared" si="48"/>
        <v>3.7071249999999993E-2</v>
      </c>
    </row>
    <row r="3089" spans="1:10" x14ac:dyDescent="0.35">
      <c r="A3089" s="1" t="s">
        <v>14596</v>
      </c>
      <c r="B3089" s="1">
        <v>31.08</v>
      </c>
      <c r="C3089" s="1">
        <v>24.94</v>
      </c>
      <c r="D3089" s="1">
        <v>36.200000000000003</v>
      </c>
      <c r="E3089" s="1">
        <v>43.4</v>
      </c>
      <c r="F3089" s="1">
        <v>45.33</v>
      </c>
      <c r="G3089" s="1">
        <v>14.75</v>
      </c>
      <c r="H3089" s="1">
        <v>-54.05</v>
      </c>
      <c r="I3089" s="1">
        <v>183.94</v>
      </c>
      <c r="J3089" s="52">
        <f t="shared" si="48"/>
        <v>4.0698749999999999E-2</v>
      </c>
    </row>
    <row r="3090" spans="1:10" x14ac:dyDescent="0.35">
      <c r="A3090" s="1" t="s">
        <v>14595</v>
      </c>
      <c r="B3090" s="1">
        <v>32.44</v>
      </c>
      <c r="C3090" s="1">
        <v>24.94</v>
      </c>
      <c r="D3090" s="1">
        <v>34.44</v>
      </c>
      <c r="E3090" s="1">
        <v>36.97</v>
      </c>
      <c r="F3090" s="1">
        <v>45.54</v>
      </c>
      <c r="G3090" s="1">
        <v>14.7</v>
      </c>
      <c r="H3090" s="1">
        <v>-22.6</v>
      </c>
      <c r="I3090" s="1">
        <v>190.63</v>
      </c>
      <c r="J3090" s="52">
        <f t="shared" si="48"/>
        <v>4.4632499999999992E-2</v>
      </c>
    </row>
    <row r="3091" spans="1:10" x14ac:dyDescent="0.35">
      <c r="A3091" s="1" t="s">
        <v>14594</v>
      </c>
      <c r="B3091" s="1">
        <v>33.590000000000003</v>
      </c>
      <c r="C3091" s="1">
        <v>29.35</v>
      </c>
      <c r="D3091" s="1">
        <v>39.64</v>
      </c>
      <c r="E3091" s="1">
        <v>43.98</v>
      </c>
      <c r="F3091" s="1">
        <v>51.41</v>
      </c>
      <c r="G3091" s="1">
        <v>20.46</v>
      </c>
      <c r="H3091" s="1">
        <v>11.79</v>
      </c>
      <c r="I3091" s="1">
        <v>220.93</v>
      </c>
      <c r="J3091" s="52">
        <f t="shared" si="48"/>
        <v>5.6393749999999999E-2</v>
      </c>
    </row>
    <row r="3092" spans="1:10" x14ac:dyDescent="0.35">
      <c r="A3092" s="1" t="s">
        <v>14593</v>
      </c>
      <c r="B3092" s="1">
        <v>36</v>
      </c>
      <c r="C3092" s="1">
        <v>27.12</v>
      </c>
      <c r="D3092" s="1">
        <v>44.9</v>
      </c>
      <c r="E3092" s="1">
        <v>45.76</v>
      </c>
      <c r="F3092" s="1">
        <v>51.05</v>
      </c>
      <c r="G3092" s="1">
        <v>26.04</v>
      </c>
      <c r="H3092" s="1">
        <v>44.9</v>
      </c>
      <c r="I3092" s="1">
        <v>247.97</v>
      </c>
      <c r="J3092" s="52">
        <f t="shared" si="48"/>
        <v>6.5467499999999998E-2</v>
      </c>
    </row>
    <row r="3093" spans="1:10" x14ac:dyDescent="0.35">
      <c r="A3093" s="1" t="s">
        <v>14592</v>
      </c>
      <c r="B3093" s="1">
        <v>36</v>
      </c>
      <c r="C3093" s="1">
        <v>31.46</v>
      </c>
      <c r="D3093" s="1">
        <v>47.45</v>
      </c>
      <c r="E3093" s="1">
        <v>52.87</v>
      </c>
      <c r="F3093" s="1">
        <v>56.98</v>
      </c>
      <c r="G3093" s="1">
        <v>35.19</v>
      </c>
      <c r="H3093" s="1">
        <v>60.76</v>
      </c>
      <c r="I3093" s="1">
        <v>280</v>
      </c>
      <c r="J3093" s="52">
        <f t="shared" si="48"/>
        <v>7.508875000000001E-2</v>
      </c>
    </row>
    <row r="3094" spans="1:10" x14ac:dyDescent="0.35">
      <c r="A3094" s="1" t="s">
        <v>14591</v>
      </c>
      <c r="B3094" s="1">
        <v>38.1</v>
      </c>
      <c r="C3094" s="1">
        <v>31.28</v>
      </c>
      <c r="D3094" s="1">
        <v>49.12</v>
      </c>
      <c r="E3094" s="1">
        <v>52.59</v>
      </c>
      <c r="F3094" s="1">
        <v>55</v>
      </c>
      <c r="G3094" s="1">
        <v>32.67</v>
      </c>
      <c r="H3094" s="1">
        <v>66.5</v>
      </c>
      <c r="I3094" s="1">
        <v>280</v>
      </c>
      <c r="J3094" s="52">
        <f t="shared" si="48"/>
        <v>7.5657500000000003E-2</v>
      </c>
    </row>
    <row r="3095" spans="1:10" x14ac:dyDescent="0.35">
      <c r="A3095" s="1" t="s">
        <v>14590</v>
      </c>
      <c r="B3095" s="1">
        <v>44.94</v>
      </c>
      <c r="C3095" s="1">
        <v>30</v>
      </c>
      <c r="D3095" s="1">
        <v>46.93</v>
      </c>
      <c r="E3095" s="1">
        <v>60</v>
      </c>
      <c r="F3095" s="1">
        <v>49.9</v>
      </c>
      <c r="G3095" s="1">
        <v>27.42</v>
      </c>
      <c r="H3095" s="1">
        <v>65.599999999999994</v>
      </c>
      <c r="I3095" s="1">
        <v>250.44</v>
      </c>
      <c r="J3095" s="52">
        <f t="shared" si="48"/>
        <v>7.1903750000000002E-2</v>
      </c>
    </row>
    <row r="3096" spans="1:10" x14ac:dyDescent="0.35">
      <c r="A3096" s="1" t="s">
        <v>14589</v>
      </c>
      <c r="B3096" s="1">
        <v>47</v>
      </c>
      <c r="C3096" s="1">
        <v>25.28</v>
      </c>
      <c r="D3096" s="1">
        <v>40.950000000000003</v>
      </c>
      <c r="E3096" s="1">
        <v>55</v>
      </c>
      <c r="F3096" s="1">
        <v>49.07</v>
      </c>
      <c r="G3096" s="1">
        <v>26.13</v>
      </c>
      <c r="H3096" s="1">
        <v>55.98</v>
      </c>
      <c r="I3096" s="1">
        <v>237.08</v>
      </c>
      <c r="J3096" s="52">
        <f t="shared" si="48"/>
        <v>6.7061250000000003E-2</v>
      </c>
    </row>
    <row r="3097" spans="1:10" x14ac:dyDescent="0.35">
      <c r="A3097" s="1" t="s">
        <v>14588</v>
      </c>
      <c r="B3097" s="1">
        <v>45.52</v>
      </c>
      <c r="C3097" s="1">
        <v>23.2</v>
      </c>
      <c r="D3097" s="1">
        <v>34.06</v>
      </c>
      <c r="E3097" s="1">
        <v>52.4</v>
      </c>
      <c r="F3097" s="1">
        <v>44</v>
      </c>
      <c r="G3097" s="1">
        <v>22.93</v>
      </c>
      <c r="H3097" s="1">
        <v>52.78</v>
      </c>
      <c r="I3097" s="1">
        <v>189.42</v>
      </c>
      <c r="J3097" s="52">
        <f t="shared" si="48"/>
        <v>5.8038749999999993E-2</v>
      </c>
    </row>
    <row r="3098" spans="1:10" x14ac:dyDescent="0.35">
      <c r="A3098" s="1" t="s">
        <v>14587</v>
      </c>
      <c r="B3098" s="1">
        <v>57.44</v>
      </c>
      <c r="C3098" s="1">
        <v>22.55</v>
      </c>
      <c r="D3098" s="1">
        <v>32.33</v>
      </c>
      <c r="E3098" s="1">
        <v>58.09</v>
      </c>
      <c r="F3098" s="1">
        <v>40.1</v>
      </c>
      <c r="G3098" s="1">
        <v>20.7</v>
      </c>
      <c r="H3098" s="1">
        <v>45.06</v>
      </c>
      <c r="I3098" s="1">
        <v>216.41</v>
      </c>
      <c r="J3098" s="52">
        <f t="shared" si="48"/>
        <v>6.1584999999999994E-2</v>
      </c>
    </row>
    <row r="3099" spans="1:10" x14ac:dyDescent="0.35">
      <c r="A3099" s="1" t="s">
        <v>14586</v>
      </c>
      <c r="B3099" s="1">
        <v>38.700000000000003</v>
      </c>
      <c r="C3099" s="1">
        <v>21.09</v>
      </c>
      <c r="D3099" s="1">
        <v>31.63</v>
      </c>
      <c r="E3099" s="1">
        <v>50.1</v>
      </c>
      <c r="F3099" s="1">
        <v>38.83</v>
      </c>
      <c r="G3099" s="1">
        <v>20.2</v>
      </c>
      <c r="H3099" s="1">
        <v>42.11</v>
      </c>
      <c r="I3099" s="1">
        <v>205.61</v>
      </c>
      <c r="J3099" s="52">
        <f t="shared" si="48"/>
        <v>5.6033750000000007E-2</v>
      </c>
    </row>
    <row r="3100" spans="1:10" x14ac:dyDescent="0.35">
      <c r="A3100" s="1" t="s">
        <v>14585</v>
      </c>
      <c r="B3100" s="1">
        <v>37.99</v>
      </c>
      <c r="C3100" s="1">
        <v>19.61</v>
      </c>
      <c r="D3100" s="1">
        <v>31</v>
      </c>
      <c r="E3100" s="1">
        <v>37.4</v>
      </c>
      <c r="F3100" s="1">
        <v>37.54</v>
      </c>
      <c r="G3100" s="1">
        <v>20.37</v>
      </c>
      <c r="H3100" s="1">
        <v>40</v>
      </c>
      <c r="I3100" s="1">
        <v>184.72</v>
      </c>
      <c r="J3100" s="52">
        <f t="shared" si="48"/>
        <v>5.1078749999999999E-2</v>
      </c>
    </row>
    <row r="3101" spans="1:10" x14ac:dyDescent="0.35">
      <c r="A3101" s="1" t="s">
        <v>14584</v>
      </c>
      <c r="B3101" s="1">
        <v>39.96</v>
      </c>
      <c r="C3101" s="1">
        <v>19.329999999999998</v>
      </c>
      <c r="D3101" s="1">
        <v>30.72</v>
      </c>
      <c r="E3101" s="1">
        <v>33.6</v>
      </c>
      <c r="F3101" s="1">
        <v>37.25</v>
      </c>
      <c r="G3101" s="1">
        <v>20.059999999999999</v>
      </c>
      <c r="H3101" s="1">
        <v>35.450000000000003</v>
      </c>
      <c r="I3101" s="1">
        <v>169.98</v>
      </c>
      <c r="J3101" s="52">
        <f t="shared" si="48"/>
        <v>4.8293750000000003E-2</v>
      </c>
    </row>
    <row r="3102" spans="1:10" x14ac:dyDescent="0.35">
      <c r="A3102" s="1" t="s">
        <v>14583</v>
      </c>
      <c r="B3102" s="1">
        <v>42</v>
      </c>
      <c r="C3102" s="1">
        <v>19.87</v>
      </c>
      <c r="D3102" s="1">
        <v>31.03</v>
      </c>
      <c r="E3102" s="1">
        <v>33.6</v>
      </c>
      <c r="F3102" s="1">
        <v>37.17</v>
      </c>
      <c r="G3102" s="1">
        <v>17.350000000000001</v>
      </c>
      <c r="H3102" s="1">
        <v>28.03</v>
      </c>
      <c r="I3102" s="1">
        <v>165.97</v>
      </c>
      <c r="J3102" s="52">
        <f t="shared" si="48"/>
        <v>4.6877499999999996E-2</v>
      </c>
    </row>
    <row r="3103" spans="1:10" x14ac:dyDescent="0.35">
      <c r="A3103" s="1" t="s">
        <v>14582</v>
      </c>
      <c r="B3103" s="1">
        <v>39.17</v>
      </c>
      <c r="C3103" s="1">
        <v>21.56</v>
      </c>
      <c r="D3103" s="1">
        <v>33.46</v>
      </c>
      <c r="E3103" s="1">
        <v>32.26</v>
      </c>
      <c r="F3103" s="1">
        <v>39.020000000000003</v>
      </c>
      <c r="G3103" s="1">
        <v>15.45</v>
      </c>
      <c r="H3103" s="1">
        <v>37</v>
      </c>
      <c r="I3103" s="1">
        <v>176.82</v>
      </c>
      <c r="J3103" s="52">
        <f t="shared" si="48"/>
        <v>4.9342500000000004E-2</v>
      </c>
    </row>
    <row r="3104" spans="1:10" x14ac:dyDescent="0.35">
      <c r="A3104" s="1" t="s">
        <v>14581</v>
      </c>
      <c r="B3104" s="1">
        <v>33.46</v>
      </c>
      <c r="C3104" s="1">
        <v>28.5</v>
      </c>
      <c r="D3104" s="1">
        <v>42.04</v>
      </c>
      <c r="E3104" s="1">
        <v>26.01</v>
      </c>
      <c r="F3104" s="1">
        <v>47.63</v>
      </c>
      <c r="G3104" s="1">
        <v>14.36</v>
      </c>
      <c r="H3104" s="1">
        <v>57.12</v>
      </c>
      <c r="I3104" s="1">
        <v>224.08</v>
      </c>
      <c r="J3104" s="52">
        <f t="shared" si="48"/>
        <v>5.9150000000000008E-2</v>
      </c>
    </row>
    <row r="3105" spans="1:10" x14ac:dyDescent="0.35">
      <c r="A3105" s="1" t="s">
        <v>14580</v>
      </c>
      <c r="B3105" s="1">
        <v>35.46</v>
      </c>
      <c r="C3105" s="1">
        <v>31.87</v>
      </c>
      <c r="D3105" s="1">
        <v>49.98</v>
      </c>
      <c r="E3105" s="1">
        <v>44.77</v>
      </c>
      <c r="F3105" s="1">
        <v>54.58</v>
      </c>
      <c r="G3105" s="1">
        <v>12.39</v>
      </c>
      <c r="H3105" s="1">
        <v>69.989999999999995</v>
      </c>
      <c r="I3105" s="1">
        <v>237.95</v>
      </c>
      <c r="J3105" s="52">
        <f t="shared" si="48"/>
        <v>6.7123749999999996E-2</v>
      </c>
    </row>
    <row r="3106" spans="1:10" x14ac:dyDescent="0.35">
      <c r="A3106" s="1" t="s">
        <v>14579</v>
      </c>
      <c r="B3106" s="1">
        <v>33.590000000000003</v>
      </c>
      <c r="C3106" s="1">
        <v>36.659999999999997</v>
      </c>
      <c r="D3106" s="1">
        <v>65.87</v>
      </c>
      <c r="E3106" s="1">
        <v>39.229999999999997</v>
      </c>
      <c r="F3106" s="1">
        <v>56.17</v>
      </c>
      <c r="G3106" s="1">
        <v>13.54</v>
      </c>
      <c r="H3106" s="1">
        <v>74.069999999999993</v>
      </c>
      <c r="I3106" s="1">
        <v>231.2</v>
      </c>
      <c r="J3106" s="52">
        <f t="shared" si="48"/>
        <v>6.8791249999999984E-2</v>
      </c>
    </row>
    <row r="3107" spans="1:10" x14ac:dyDescent="0.35">
      <c r="A3107" s="1" t="s">
        <v>14578</v>
      </c>
      <c r="B3107" s="1">
        <v>45.34</v>
      </c>
      <c r="C3107" s="1">
        <v>34.94</v>
      </c>
      <c r="D3107" s="1">
        <v>58.85</v>
      </c>
      <c r="E3107" s="1">
        <v>38.130000000000003</v>
      </c>
      <c r="F3107" s="1">
        <v>53.07</v>
      </c>
      <c r="G3107" s="1">
        <v>13.71</v>
      </c>
      <c r="H3107" s="1">
        <v>59.56</v>
      </c>
      <c r="I3107" s="1">
        <v>203.81</v>
      </c>
      <c r="J3107" s="52">
        <f t="shared" si="48"/>
        <v>6.3426250000000003E-2</v>
      </c>
    </row>
    <row r="3108" spans="1:10" x14ac:dyDescent="0.35">
      <c r="A3108" s="1" t="s">
        <v>14577</v>
      </c>
      <c r="B3108" s="1">
        <v>46.2</v>
      </c>
      <c r="C3108" s="1">
        <v>31.56</v>
      </c>
      <c r="D3108" s="1">
        <v>58.11</v>
      </c>
      <c r="E3108" s="1">
        <v>34</v>
      </c>
      <c r="F3108" s="1">
        <v>50.41</v>
      </c>
      <c r="G3108" s="1">
        <v>12.64</v>
      </c>
      <c r="H3108" s="1">
        <v>53.86</v>
      </c>
      <c r="I3108" s="1">
        <v>168.76</v>
      </c>
      <c r="J3108" s="52">
        <f t="shared" si="48"/>
        <v>5.69425E-2</v>
      </c>
    </row>
    <row r="3109" spans="1:10" x14ac:dyDescent="0.35">
      <c r="A3109" s="1" t="s">
        <v>14576</v>
      </c>
      <c r="B3109" s="1">
        <v>54</v>
      </c>
      <c r="C3109" s="1">
        <v>29.27</v>
      </c>
      <c r="D3109" s="1">
        <v>45.89</v>
      </c>
      <c r="E3109" s="1">
        <v>32.1</v>
      </c>
      <c r="F3109" s="1">
        <v>46.93</v>
      </c>
      <c r="G3109" s="1">
        <v>12.46</v>
      </c>
      <c r="H3109" s="1">
        <v>53.46</v>
      </c>
      <c r="I3109" s="1">
        <v>142.62</v>
      </c>
      <c r="J3109" s="52">
        <f t="shared" si="48"/>
        <v>5.2091250000000006E-2</v>
      </c>
    </row>
    <row r="3110" spans="1:10" x14ac:dyDescent="0.35">
      <c r="A3110" s="1" t="s">
        <v>14575</v>
      </c>
      <c r="B3110" s="1">
        <v>53.1</v>
      </c>
      <c r="C3110" s="1">
        <v>27.47</v>
      </c>
      <c r="D3110" s="1">
        <v>40.24</v>
      </c>
      <c r="E3110" s="1">
        <v>32</v>
      </c>
      <c r="F3110" s="1">
        <v>45.11</v>
      </c>
      <c r="G3110" s="1">
        <v>11.72</v>
      </c>
      <c r="H3110" s="1">
        <v>54.36</v>
      </c>
      <c r="I3110" s="1">
        <v>49.99</v>
      </c>
      <c r="J3110" s="52">
        <f t="shared" si="48"/>
        <v>3.9248749999999999E-2</v>
      </c>
    </row>
    <row r="3111" spans="1:10" x14ac:dyDescent="0.35">
      <c r="A3111" s="1" t="s">
        <v>14574</v>
      </c>
      <c r="B3111" s="1">
        <v>42.44</v>
      </c>
      <c r="C3111" s="1">
        <v>27.17</v>
      </c>
      <c r="D3111" s="1">
        <v>38.89</v>
      </c>
      <c r="E3111" s="1">
        <v>32.4</v>
      </c>
      <c r="F3111" s="1">
        <v>41.98</v>
      </c>
      <c r="G3111" s="1">
        <v>6</v>
      </c>
      <c r="H3111" s="1">
        <v>46.28</v>
      </c>
      <c r="I3111" s="1">
        <v>7.0000000000000007E-2</v>
      </c>
      <c r="J3111" s="52">
        <f t="shared" si="48"/>
        <v>2.9403749999999999E-2</v>
      </c>
    </row>
    <row r="3112" spans="1:10" x14ac:dyDescent="0.35">
      <c r="A3112" s="1" t="s">
        <v>14573</v>
      </c>
      <c r="B3112" s="1">
        <v>39.5</v>
      </c>
      <c r="C3112" s="1">
        <v>26.31</v>
      </c>
      <c r="D3112" s="1">
        <v>35.659999999999997</v>
      </c>
      <c r="E3112" s="1">
        <v>27.4</v>
      </c>
      <c r="F3112" s="1">
        <v>40.94</v>
      </c>
      <c r="G3112" s="1">
        <v>2.36</v>
      </c>
      <c r="H3112" s="1">
        <v>47.44</v>
      </c>
      <c r="I3112" s="1">
        <v>15.7</v>
      </c>
      <c r="J3112" s="52">
        <f t="shared" si="48"/>
        <v>2.9413749999999999E-2</v>
      </c>
    </row>
    <row r="3113" spans="1:10" x14ac:dyDescent="0.35">
      <c r="A3113" s="1" t="s">
        <v>14572</v>
      </c>
      <c r="B3113" s="1">
        <v>34.96</v>
      </c>
      <c r="C3113" s="1">
        <v>30.01</v>
      </c>
      <c r="D3113" s="1">
        <v>34.119999999999997</v>
      </c>
      <c r="E3113" s="1">
        <v>25.1</v>
      </c>
      <c r="F3113" s="1">
        <v>38</v>
      </c>
      <c r="G3113" s="1">
        <v>0.93</v>
      </c>
      <c r="H3113" s="1">
        <v>53.25</v>
      </c>
      <c r="I3113" s="1">
        <v>40.200000000000003</v>
      </c>
      <c r="J3113" s="52">
        <f t="shared" si="48"/>
        <v>3.2071250000000003E-2</v>
      </c>
    </row>
    <row r="3114" spans="1:10" x14ac:dyDescent="0.35">
      <c r="A3114" s="1" t="s">
        <v>14571</v>
      </c>
      <c r="B3114" s="1">
        <v>37.44</v>
      </c>
      <c r="C3114" s="1">
        <v>29.94</v>
      </c>
      <c r="D3114" s="1">
        <v>35.01</v>
      </c>
      <c r="E3114" s="1">
        <v>40.200000000000003</v>
      </c>
      <c r="F3114" s="1">
        <v>37.380000000000003</v>
      </c>
      <c r="G3114" s="1">
        <v>2.97</v>
      </c>
      <c r="H3114" s="1">
        <v>57.63</v>
      </c>
      <c r="I3114" s="1">
        <v>69.900000000000006</v>
      </c>
      <c r="J3114" s="52">
        <f t="shared" si="48"/>
        <v>3.8808749999999996E-2</v>
      </c>
    </row>
    <row r="3115" spans="1:10" x14ac:dyDescent="0.35">
      <c r="A3115" s="1" t="s">
        <v>14570</v>
      </c>
      <c r="B3115" s="1">
        <v>44</v>
      </c>
      <c r="C3115" s="1">
        <v>30.69</v>
      </c>
      <c r="D3115" s="1">
        <v>41.08</v>
      </c>
      <c r="E3115" s="1">
        <v>23.68</v>
      </c>
      <c r="F3115" s="1">
        <v>42.7</v>
      </c>
      <c r="G3115" s="1">
        <v>6.23</v>
      </c>
      <c r="H3115" s="1">
        <v>65.92</v>
      </c>
      <c r="I3115" s="1">
        <v>181.19</v>
      </c>
      <c r="J3115" s="52">
        <f t="shared" si="48"/>
        <v>5.4436249999999992E-2</v>
      </c>
    </row>
    <row r="3116" spans="1:10" x14ac:dyDescent="0.35">
      <c r="A3116" s="1" t="s">
        <v>14569</v>
      </c>
      <c r="B3116" s="1">
        <v>44.94</v>
      </c>
      <c r="C3116" s="1">
        <v>31.93</v>
      </c>
      <c r="D3116" s="1">
        <v>44.01</v>
      </c>
      <c r="E3116" s="1">
        <v>33.4</v>
      </c>
      <c r="F3116" s="1">
        <v>48.9</v>
      </c>
      <c r="G3116" s="1">
        <v>12.1</v>
      </c>
      <c r="H3116" s="1">
        <v>72.41</v>
      </c>
      <c r="I3116" s="1">
        <v>209.78</v>
      </c>
      <c r="J3116" s="52">
        <f t="shared" si="48"/>
        <v>6.2183750000000003E-2</v>
      </c>
    </row>
    <row r="3117" spans="1:10" x14ac:dyDescent="0.35">
      <c r="A3117" s="1" t="s">
        <v>14568</v>
      </c>
      <c r="B3117" s="1">
        <v>55</v>
      </c>
      <c r="C3117" s="1">
        <v>32.5</v>
      </c>
      <c r="D3117" s="1">
        <v>48.04</v>
      </c>
      <c r="E3117" s="1">
        <v>49.9</v>
      </c>
      <c r="F3117" s="1">
        <v>50.48</v>
      </c>
      <c r="G3117" s="1">
        <v>14.44</v>
      </c>
      <c r="H3117" s="1">
        <v>83.94</v>
      </c>
      <c r="I3117" s="1">
        <v>234.92</v>
      </c>
      <c r="J3117" s="52">
        <f t="shared" si="48"/>
        <v>7.1152499999999994E-2</v>
      </c>
    </row>
    <row r="3118" spans="1:10" x14ac:dyDescent="0.35">
      <c r="A3118" s="1" t="s">
        <v>14567</v>
      </c>
      <c r="B3118" s="1">
        <v>55</v>
      </c>
      <c r="C3118" s="1">
        <v>32.25</v>
      </c>
      <c r="D3118" s="1">
        <v>47.35</v>
      </c>
      <c r="E3118" s="1">
        <v>55.88</v>
      </c>
      <c r="F3118" s="1">
        <v>51.81</v>
      </c>
      <c r="G3118" s="1">
        <v>14.64</v>
      </c>
      <c r="H3118" s="1">
        <v>90.12</v>
      </c>
      <c r="I3118" s="1">
        <v>239.95</v>
      </c>
      <c r="J3118" s="52">
        <f t="shared" si="48"/>
        <v>7.3374999999999996E-2</v>
      </c>
    </row>
    <row r="3119" spans="1:10" x14ac:dyDescent="0.35">
      <c r="A3119" s="1" t="s">
        <v>14566</v>
      </c>
      <c r="B3119" s="1">
        <v>57</v>
      </c>
      <c r="C3119" s="1">
        <v>31.99</v>
      </c>
      <c r="D3119" s="1">
        <v>48.04</v>
      </c>
      <c r="E3119" s="1">
        <v>79.569999999999993</v>
      </c>
      <c r="F3119" s="1">
        <v>51.45</v>
      </c>
      <c r="G3119" s="1">
        <v>14.99</v>
      </c>
      <c r="H3119" s="1">
        <v>84</v>
      </c>
      <c r="I3119" s="1">
        <v>236.96</v>
      </c>
      <c r="J3119" s="52">
        <f t="shared" si="48"/>
        <v>7.5499999999999998E-2</v>
      </c>
    </row>
    <row r="3120" spans="1:10" x14ac:dyDescent="0.35">
      <c r="A3120" s="1" t="s">
        <v>14565</v>
      </c>
      <c r="B3120" s="1">
        <v>64.08</v>
      </c>
      <c r="C3120" s="1">
        <v>30.27</v>
      </c>
      <c r="D3120" s="1">
        <v>42.94</v>
      </c>
      <c r="E3120" s="1">
        <v>77.48</v>
      </c>
      <c r="F3120" s="1">
        <v>51.22</v>
      </c>
      <c r="G3120" s="1">
        <v>14.7</v>
      </c>
      <c r="H3120" s="1">
        <v>79.91</v>
      </c>
      <c r="I3120" s="1">
        <v>229.09</v>
      </c>
      <c r="J3120" s="52">
        <f t="shared" si="48"/>
        <v>7.3711250000000006E-2</v>
      </c>
    </row>
    <row r="3121" spans="1:10" x14ac:dyDescent="0.35">
      <c r="A3121" s="1" t="s">
        <v>14564</v>
      </c>
      <c r="B3121" s="1">
        <v>44.99</v>
      </c>
      <c r="C3121" s="1">
        <v>22.34</v>
      </c>
      <c r="D3121" s="1">
        <v>33.85</v>
      </c>
      <c r="E3121" s="1">
        <v>57.56</v>
      </c>
      <c r="F3121" s="1">
        <v>48.47</v>
      </c>
      <c r="G3121" s="1">
        <v>10.1</v>
      </c>
      <c r="H3121" s="1">
        <v>68</v>
      </c>
      <c r="I3121" s="1">
        <v>194.9</v>
      </c>
      <c r="J3121" s="52">
        <f t="shared" si="48"/>
        <v>6.0026250000000003E-2</v>
      </c>
    </row>
    <row r="3122" spans="1:10" x14ac:dyDescent="0.35">
      <c r="A3122" s="1" t="s">
        <v>14563</v>
      </c>
      <c r="B3122" s="1">
        <v>35.29</v>
      </c>
      <c r="C3122" s="1">
        <v>22.4</v>
      </c>
      <c r="D3122" s="1">
        <v>31.16</v>
      </c>
      <c r="E3122" s="1">
        <v>42.4</v>
      </c>
      <c r="F3122" s="1">
        <v>44.06</v>
      </c>
      <c r="G3122" s="1">
        <v>5.79</v>
      </c>
      <c r="H3122" s="1">
        <v>70</v>
      </c>
      <c r="I3122" s="1">
        <v>207.15</v>
      </c>
      <c r="J3122" s="52">
        <f t="shared" si="48"/>
        <v>5.7281249999999999E-2</v>
      </c>
    </row>
    <row r="3123" spans="1:10" x14ac:dyDescent="0.35">
      <c r="A3123" s="1" t="s">
        <v>14562</v>
      </c>
      <c r="B3123" s="1">
        <v>29.94</v>
      </c>
      <c r="C3123" s="1">
        <v>20.54</v>
      </c>
      <c r="D3123" s="1">
        <v>30.41</v>
      </c>
      <c r="E3123" s="1">
        <v>57.4</v>
      </c>
      <c r="F3123" s="1">
        <v>40</v>
      </c>
      <c r="G3123" s="1">
        <v>2.02</v>
      </c>
      <c r="H3123" s="1">
        <v>64.92</v>
      </c>
      <c r="I3123" s="1">
        <v>192.8</v>
      </c>
      <c r="J3123" s="52">
        <f t="shared" si="48"/>
        <v>5.4753750000000004E-2</v>
      </c>
    </row>
    <row r="3124" spans="1:10" x14ac:dyDescent="0.35">
      <c r="A3124" s="1" t="s">
        <v>14561</v>
      </c>
      <c r="B3124" s="1">
        <v>29.92</v>
      </c>
      <c r="C3124" s="1">
        <v>19.920000000000002</v>
      </c>
      <c r="D3124" s="1">
        <v>29.5</v>
      </c>
      <c r="E3124" s="1">
        <v>39</v>
      </c>
      <c r="F3124" s="1">
        <v>37.94</v>
      </c>
      <c r="G3124" s="1">
        <v>0.13</v>
      </c>
      <c r="H3124" s="1">
        <v>60.39</v>
      </c>
      <c r="I3124" s="1">
        <v>185.5</v>
      </c>
      <c r="J3124" s="52">
        <f t="shared" si="48"/>
        <v>5.0287499999999999E-2</v>
      </c>
    </row>
    <row r="3125" spans="1:10" x14ac:dyDescent="0.35">
      <c r="A3125" s="1" t="s">
        <v>14560</v>
      </c>
      <c r="B3125" s="1">
        <v>29.49</v>
      </c>
      <c r="C3125" s="1">
        <v>19.11</v>
      </c>
      <c r="D3125" s="1">
        <v>29.17</v>
      </c>
      <c r="E3125" s="1">
        <v>32.630000000000003</v>
      </c>
      <c r="F3125" s="1">
        <v>40.08</v>
      </c>
      <c r="G3125" s="1">
        <v>-0.01</v>
      </c>
      <c r="H3125" s="1">
        <v>56.67</v>
      </c>
      <c r="I3125" s="1">
        <v>179</v>
      </c>
      <c r="J3125" s="52">
        <f t="shared" si="48"/>
        <v>4.8267500000000005E-2</v>
      </c>
    </row>
    <row r="3126" spans="1:10" x14ac:dyDescent="0.35">
      <c r="A3126" s="1" t="s">
        <v>14559</v>
      </c>
      <c r="B3126" s="1">
        <v>26.95</v>
      </c>
      <c r="C3126" s="1">
        <v>19.87</v>
      </c>
      <c r="D3126" s="1">
        <v>29.59</v>
      </c>
      <c r="E3126" s="1">
        <v>33.799999999999997</v>
      </c>
      <c r="F3126" s="1">
        <v>36.96</v>
      </c>
      <c r="G3126" s="1">
        <v>0.17</v>
      </c>
      <c r="H3126" s="1">
        <v>57.37</v>
      </c>
      <c r="I3126" s="1">
        <v>179.46</v>
      </c>
      <c r="J3126" s="52">
        <f t="shared" si="48"/>
        <v>4.8021249999999994E-2</v>
      </c>
    </row>
    <row r="3127" spans="1:10" x14ac:dyDescent="0.35">
      <c r="A3127" s="1" t="s">
        <v>14558</v>
      </c>
      <c r="B3127" s="1">
        <v>29.8</v>
      </c>
      <c r="C3127" s="1">
        <v>21.84</v>
      </c>
      <c r="D3127" s="1">
        <v>30.89</v>
      </c>
      <c r="E3127" s="1">
        <v>38.700000000000003</v>
      </c>
      <c r="F3127" s="1">
        <v>36.619999999999997</v>
      </c>
      <c r="G3127" s="1">
        <v>2.0699999999999998</v>
      </c>
      <c r="H3127" s="1">
        <v>63.09</v>
      </c>
      <c r="I3127" s="1">
        <v>185.72</v>
      </c>
      <c r="J3127" s="52">
        <f t="shared" si="48"/>
        <v>5.1091250000000005E-2</v>
      </c>
    </row>
    <row r="3128" spans="1:10" x14ac:dyDescent="0.35">
      <c r="A3128" s="1" t="s">
        <v>14557</v>
      </c>
      <c r="B3128" s="1">
        <v>31.3</v>
      </c>
      <c r="C3128" s="1">
        <v>28.96</v>
      </c>
      <c r="D3128" s="1">
        <v>34.909999999999997</v>
      </c>
      <c r="E3128" s="1">
        <v>48</v>
      </c>
      <c r="F3128" s="1">
        <v>37.159999999999997</v>
      </c>
      <c r="G3128" s="1">
        <v>17.03</v>
      </c>
      <c r="H3128" s="1">
        <v>76.97</v>
      </c>
      <c r="I3128" s="1">
        <v>216.37</v>
      </c>
      <c r="J3128" s="52">
        <f t="shared" si="48"/>
        <v>6.1337500000000003E-2</v>
      </c>
    </row>
    <row r="3129" spans="1:10" x14ac:dyDescent="0.35">
      <c r="A3129" s="1" t="s">
        <v>14556</v>
      </c>
      <c r="B3129" s="1">
        <v>60</v>
      </c>
      <c r="C3129" s="1">
        <v>35.270000000000003</v>
      </c>
      <c r="D3129" s="1">
        <v>43.1</v>
      </c>
      <c r="E3129" s="1">
        <v>51.74</v>
      </c>
      <c r="F3129" s="1">
        <v>38.65</v>
      </c>
      <c r="G3129" s="1">
        <v>16.97</v>
      </c>
      <c r="H3129" s="1">
        <v>85.99</v>
      </c>
      <c r="I3129" s="1">
        <v>233.22</v>
      </c>
      <c r="J3129" s="52">
        <f t="shared" si="48"/>
        <v>7.0617500000000014E-2</v>
      </c>
    </row>
    <row r="3130" spans="1:10" x14ac:dyDescent="0.35">
      <c r="A3130" s="1" t="s">
        <v>14555</v>
      </c>
      <c r="B3130" s="1">
        <v>68.430000000000007</v>
      </c>
      <c r="C3130" s="1">
        <v>39.6</v>
      </c>
      <c r="D3130" s="1">
        <v>44.49</v>
      </c>
      <c r="E3130" s="1">
        <v>51.73</v>
      </c>
      <c r="F3130" s="1">
        <v>41.55</v>
      </c>
      <c r="G3130" s="1">
        <v>23.11</v>
      </c>
      <c r="H3130" s="1">
        <v>93.37</v>
      </c>
      <c r="I3130" s="1">
        <v>224</v>
      </c>
      <c r="J3130" s="52">
        <f t="shared" si="48"/>
        <v>7.3285000000000003E-2</v>
      </c>
    </row>
    <row r="3131" spans="1:10" x14ac:dyDescent="0.35">
      <c r="A3131" s="1" t="s">
        <v>14554</v>
      </c>
      <c r="B3131" s="1">
        <v>64.94</v>
      </c>
      <c r="C3131" s="1">
        <v>34.94</v>
      </c>
      <c r="D3131" s="1">
        <v>46.16</v>
      </c>
      <c r="E3131" s="1">
        <v>50</v>
      </c>
      <c r="F3131" s="1">
        <v>42.4</v>
      </c>
      <c r="G3131" s="1">
        <v>24.37</v>
      </c>
      <c r="H3131" s="1">
        <v>85.71</v>
      </c>
      <c r="I3131" s="1">
        <v>200</v>
      </c>
      <c r="J3131" s="52">
        <f t="shared" si="48"/>
        <v>6.8565000000000001E-2</v>
      </c>
    </row>
    <row r="3132" spans="1:10" x14ac:dyDescent="0.35">
      <c r="A3132" s="1" t="s">
        <v>14553</v>
      </c>
      <c r="B3132" s="1">
        <v>63.45</v>
      </c>
      <c r="C3132" s="1">
        <v>35.25</v>
      </c>
      <c r="D3132" s="1">
        <v>44.45</v>
      </c>
      <c r="E3132" s="1">
        <v>55.71</v>
      </c>
      <c r="F3132" s="1">
        <v>46.58</v>
      </c>
      <c r="G3132" s="1">
        <v>18.16</v>
      </c>
      <c r="H3132" s="1">
        <v>79.48</v>
      </c>
      <c r="I3132" s="1">
        <v>140</v>
      </c>
      <c r="J3132" s="52">
        <f t="shared" si="48"/>
        <v>6.0385000000000008E-2</v>
      </c>
    </row>
    <row r="3133" spans="1:10" x14ac:dyDescent="0.35">
      <c r="A3133" s="1" t="s">
        <v>14552</v>
      </c>
      <c r="B3133" s="1">
        <v>63.45</v>
      </c>
      <c r="C3133" s="1">
        <v>38.159999999999997</v>
      </c>
      <c r="D3133" s="1">
        <v>42.85</v>
      </c>
      <c r="E3133" s="1">
        <v>42</v>
      </c>
      <c r="F3133" s="1">
        <v>45.23</v>
      </c>
      <c r="G3133" s="1">
        <v>17.190000000000001</v>
      </c>
      <c r="H3133" s="1">
        <v>77.66</v>
      </c>
      <c r="I3133" s="1">
        <v>92.04</v>
      </c>
      <c r="J3133" s="52">
        <f t="shared" si="48"/>
        <v>5.2322500000000001E-2</v>
      </c>
    </row>
    <row r="3134" spans="1:10" x14ac:dyDescent="0.35">
      <c r="A3134" s="1" t="s">
        <v>14551</v>
      </c>
      <c r="B3134" s="1">
        <v>47.78</v>
      </c>
      <c r="C3134" s="1">
        <v>29.49</v>
      </c>
      <c r="D3134" s="1">
        <v>39.26</v>
      </c>
      <c r="E3134" s="1">
        <v>41.77</v>
      </c>
      <c r="F3134" s="1">
        <v>39.869999999999997</v>
      </c>
      <c r="G3134" s="1">
        <v>16.46</v>
      </c>
      <c r="H3134" s="1">
        <v>74.25</v>
      </c>
      <c r="I3134" s="1">
        <v>50</v>
      </c>
      <c r="J3134" s="52">
        <f t="shared" si="48"/>
        <v>4.2360000000000002E-2</v>
      </c>
    </row>
    <row r="3135" spans="1:10" x14ac:dyDescent="0.35">
      <c r="A3135" s="1" t="s">
        <v>14550</v>
      </c>
      <c r="B3135" s="1">
        <v>44.94</v>
      </c>
      <c r="C3135" s="1">
        <v>32.44</v>
      </c>
      <c r="D3135" s="1">
        <v>39.9</v>
      </c>
      <c r="E3135" s="1">
        <v>38.93</v>
      </c>
      <c r="F3135" s="1">
        <v>36.090000000000003</v>
      </c>
      <c r="G3135" s="1">
        <v>12.86</v>
      </c>
      <c r="H3135" s="1">
        <v>69.16</v>
      </c>
      <c r="I3135" s="1">
        <v>25.23</v>
      </c>
      <c r="J3135" s="52">
        <f t="shared" si="48"/>
        <v>3.7443750000000012E-2</v>
      </c>
    </row>
    <row r="3136" spans="1:10" x14ac:dyDescent="0.35">
      <c r="A3136" s="1" t="s">
        <v>14549</v>
      </c>
      <c r="B3136" s="1">
        <v>41</v>
      </c>
      <c r="C3136" s="1">
        <v>32.44</v>
      </c>
      <c r="D3136" s="1">
        <v>38.9</v>
      </c>
      <c r="E3136" s="1">
        <v>37.44</v>
      </c>
      <c r="F3136" s="1">
        <v>33.19</v>
      </c>
      <c r="G3136" s="1">
        <v>8.7100000000000009</v>
      </c>
      <c r="H3136" s="1">
        <v>61.06</v>
      </c>
      <c r="I3136" s="1">
        <v>3.74</v>
      </c>
      <c r="J3136" s="52">
        <f t="shared" si="48"/>
        <v>3.2060000000000005E-2</v>
      </c>
    </row>
    <row r="3137" spans="1:10" x14ac:dyDescent="0.35">
      <c r="A3137" s="1" t="s">
        <v>14548</v>
      </c>
      <c r="B3137" s="1">
        <v>41.36</v>
      </c>
      <c r="C3137" s="1">
        <v>34.94</v>
      </c>
      <c r="D3137" s="1">
        <v>33.82</v>
      </c>
      <c r="E3137" s="1">
        <v>38.18</v>
      </c>
      <c r="F3137" s="1">
        <v>31.79</v>
      </c>
      <c r="G3137" s="1">
        <v>7.72</v>
      </c>
      <c r="H3137" s="1">
        <v>62.05</v>
      </c>
      <c r="I3137" s="1">
        <v>31.26</v>
      </c>
      <c r="J3137" s="52">
        <f t="shared" si="48"/>
        <v>3.5139999999999998E-2</v>
      </c>
    </row>
    <row r="3138" spans="1:10" x14ac:dyDescent="0.35">
      <c r="A3138" s="1" t="s">
        <v>14547</v>
      </c>
      <c r="B3138" s="1">
        <v>44.68</v>
      </c>
      <c r="C3138" s="1">
        <v>34.94</v>
      </c>
      <c r="D3138" s="1">
        <v>33.79</v>
      </c>
      <c r="E3138" s="1">
        <v>41.3</v>
      </c>
      <c r="F3138" s="1">
        <v>31.7</v>
      </c>
      <c r="G3138" s="1">
        <v>7.72</v>
      </c>
      <c r="H3138" s="1">
        <v>62.12</v>
      </c>
      <c r="I3138" s="1">
        <v>71.8</v>
      </c>
      <c r="J3138" s="52">
        <f t="shared" si="48"/>
        <v>4.1006249999999994E-2</v>
      </c>
    </row>
    <row r="3139" spans="1:10" x14ac:dyDescent="0.35">
      <c r="A3139" s="1" t="s">
        <v>14546</v>
      </c>
      <c r="B3139" s="1">
        <v>52</v>
      </c>
      <c r="C3139" s="1">
        <v>32</v>
      </c>
      <c r="D3139" s="1">
        <v>42.29</v>
      </c>
      <c r="E3139" s="1">
        <v>49</v>
      </c>
      <c r="F3139" s="1">
        <v>34.46</v>
      </c>
      <c r="G3139" s="1">
        <v>13.89</v>
      </c>
      <c r="H3139" s="1">
        <v>69.430000000000007</v>
      </c>
      <c r="I3139" s="1">
        <v>117.6</v>
      </c>
      <c r="J3139" s="52">
        <f t="shared" ref="J3139:J3202" si="49">(AVERAGE(B3139:I3139))/1000</f>
        <v>5.1333749999999997E-2</v>
      </c>
    </row>
    <row r="3140" spans="1:10" x14ac:dyDescent="0.35">
      <c r="A3140" s="1" t="s">
        <v>14545</v>
      </c>
      <c r="B3140" s="1">
        <v>52.28</v>
      </c>
      <c r="C3140" s="1">
        <v>28.55</v>
      </c>
      <c r="D3140" s="1">
        <v>43.1</v>
      </c>
      <c r="E3140" s="1">
        <v>52.5</v>
      </c>
      <c r="F3140" s="1">
        <v>37.36</v>
      </c>
      <c r="G3140" s="1">
        <v>18.989999999999998</v>
      </c>
      <c r="H3140" s="1">
        <v>77.66</v>
      </c>
      <c r="I3140" s="1">
        <v>184.18</v>
      </c>
      <c r="J3140" s="52">
        <f t="shared" si="49"/>
        <v>6.1827500000000007E-2</v>
      </c>
    </row>
    <row r="3141" spans="1:10" x14ac:dyDescent="0.35">
      <c r="A3141" s="1" t="s">
        <v>14544</v>
      </c>
      <c r="B3141" s="1">
        <v>48.2</v>
      </c>
      <c r="C3141" s="1">
        <v>31.32</v>
      </c>
      <c r="D3141" s="1">
        <v>44.24</v>
      </c>
      <c r="E3141" s="1">
        <v>59.67</v>
      </c>
      <c r="F3141" s="1">
        <v>39.9</v>
      </c>
      <c r="G3141" s="1">
        <v>22.57</v>
      </c>
      <c r="H3141" s="1">
        <v>81.19</v>
      </c>
      <c r="I3141" s="1">
        <v>219.3</v>
      </c>
      <c r="J3141" s="52">
        <f t="shared" si="49"/>
        <v>6.8298750000000019E-2</v>
      </c>
    </row>
    <row r="3142" spans="1:10" x14ac:dyDescent="0.35">
      <c r="A3142" s="1" t="s">
        <v>14543</v>
      </c>
      <c r="B3142" s="1">
        <v>48.04</v>
      </c>
      <c r="C3142" s="1">
        <v>29.94</v>
      </c>
      <c r="D3142" s="1">
        <v>38.26</v>
      </c>
      <c r="E3142" s="1">
        <v>58.12</v>
      </c>
      <c r="F3142" s="1">
        <v>37.880000000000003</v>
      </c>
      <c r="G3142" s="1">
        <v>23.27</v>
      </c>
      <c r="H3142" s="1">
        <v>80</v>
      </c>
      <c r="I3142" s="1">
        <v>221.93</v>
      </c>
      <c r="J3142" s="52">
        <f t="shared" si="49"/>
        <v>6.7180000000000004E-2</v>
      </c>
    </row>
    <row r="3143" spans="1:10" x14ac:dyDescent="0.35">
      <c r="A3143" s="1" t="s">
        <v>14542</v>
      </c>
      <c r="B3143" s="1">
        <v>50</v>
      </c>
      <c r="C3143" s="1">
        <v>25.09</v>
      </c>
      <c r="D3143" s="1">
        <v>40.200000000000003</v>
      </c>
      <c r="E3143" s="1">
        <v>55.38</v>
      </c>
      <c r="F3143" s="1">
        <v>45.31</v>
      </c>
      <c r="G3143" s="1">
        <v>24.98</v>
      </c>
      <c r="H3143" s="1">
        <v>79.62</v>
      </c>
      <c r="I3143" s="1">
        <v>220</v>
      </c>
      <c r="J3143" s="52">
        <f t="shared" si="49"/>
        <v>6.7572500000000008E-2</v>
      </c>
    </row>
    <row r="3144" spans="1:10" x14ac:dyDescent="0.35">
      <c r="A3144" s="1" t="s">
        <v>14541</v>
      </c>
      <c r="B3144" s="1">
        <v>60</v>
      </c>
      <c r="C3144" s="1">
        <v>23.11</v>
      </c>
      <c r="D3144" s="1">
        <v>50.54</v>
      </c>
      <c r="E3144" s="1">
        <v>56.17</v>
      </c>
      <c r="F3144" s="1">
        <v>57.7</v>
      </c>
      <c r="G3144" s="1">
        <v>21.85</v>
      </c>
      <c r="H3144" s="1">
        <v>75.34</v>
      </c>
      <c r="I3144" s="1">
        <v>206.01</v>
      </c>
      <c r="J3144" s="52">
        <f t="shared" si="49"/>
        <v>6.8839999999999998E-2</v>
      </c>
    </row>
    <row r="3145" spans="1:10" x14ac:dyDescent="0.35">
      <c r="A3145" s="1" t="s">
        <v>14540</v>
      </c>
      <c r="B3145" s="1">
        <v>54.94</v>
      </c>
      <c r="C3145" s="1">
        <v>30.99</v>
      </c>
      <c r="D3145" s="1">
        <v>43.75</v>
      </c>
      <c r="E3145" s="1">
        <v>58.73</v>
      </c>
      <c r="F3145" s="1">
        <v>52.91</v>
      </c>
      <c r="G3145" s="1">
        <v>20.010000000000002</v>
      </c>
      <c r="H3145" s="1">
        <v>68.62</v>
      </c>
      <c r="I3145" s="1">
        <v>192.93</v>
      </c>
      <c r="J3145" s="52">
        <f t="shared" si="49"/>
        <v>6.5360000000000001E-2</v>
      </c>
    </row>
    <row r="3146" spans="1:10" x14ac:dyDescent="0.35">
      <c r="A3146" s="1" t="s">
        <v>14539</v>
      </c>
      <c r="B3146" s="1">
        <v>38.700000000000003</v>
      </c>
      <c r="C3146" s="1">
        <v>20.83</v>
      </c>
      <c r="D3146" s="1">
        <v>41.46</v>
      </c>
      <c r="E3146" s="1">
        <v>39.96</v>
      </c>
      <c r="F3146" s="1">
        <v>43.76</v>
      </c>
      <c r="G3146" s="1">
        <v>21.4</v>
      </c>
      <c r="H3146" s="1">
        <v>62.26</v>
      </c>
      <c r="I3146" s="1">
        <v>149.9</v>
      </c>
      <c r="J3146" s="52">
        <f t="shared" si="49"/>
        <v>5.2283749999999997E-2</v>
      </c>
    </row>
    <row r="3147" spans="1:10" x14ac:dyDescent="0.35">
      <c r="A3147" s="1" t="s">
        <v>14538</v>
      </c>
      <c r="B3147" s="1">
        <v>32.92</v>
      </c>
      <c r="C3147" s="1">
        <v>18.62</v>
      </c>
      <c r="D3147" s="1">
        <v>28</v>
      </c>
      <c r="E3147" s="1">
        <v>36.4</v>
      </c>
      <c r="F3147" s="1">
        <v>40.799999999999997</v>
      </c>
      <c r="G3147" s="1">
        <v>18.93</v>
      </c>
      <c r="H3147" s="1">
        <v>58.2</v>
      </c>
      <c r="I3147" s="1">
        <v>145.01</v>
      </c>
      <c r="J3147" s="52">
        <f t="shared" si="49"/>
        <v>4.7359999999999999E-2</v>
      </c>
    </row>
    <row r="3148" spans="1:10" x14ac:dyDescent="0.35">
      <c r="A3148" s="1" t="s">
        <v>14537</v>
      </c>
      <c r="B3148" s="1">
        <v>32.92</v>
      </c>
      <c r="C3148" s="1">
        <v>17.850000000000001</v>
      </c>
      <c r="D3148" s="1">
        <v>28.2</v>
      </c>
      <c r="E3148" s="1">
        <v>30.26</v>
      </c>
      <c r="F3148" s="1">
        <v>40.5</v>
      </c>
      <c r="G3148" s="1">
        <v>18.059999999999999</v>
      </c>
      <c r="H3148" s="1">
        <v>56.31</v>
      </c>
      <c r="I3148" s="1">
        <v>140.01</v>
      </c>
      <c r="J3148" s="52">
        <f t="shared" si="49"/>
        <v>4.5513749999999999E-2</v>
      </c>
    </row>
    <row r="3149" spans="1:10" x14ac:dyDescent="0.35">
      <c r="A3149" s="1" t="s">
        <v>14536</v>
      </c>
      <c r="B3149" s="1">
        <v>31.75</v>
      </c>
      <c r="C3149" s="1">
        <v>18.37</v>
      </c>
      <c r="D3149" s="1">
        <v>28</v>
      </c>
      <c r="E3149" s="1">
        <v>32.33</v>
      </c>
      <c r="F3149" s="1">
        <v>39.880000000000003</v>
      </c>
      <c r="G3149" s="1">
        <v>17.05</v>
      </c>
      <c r="H3149" s="1">
        <v>54.81</v>
      </c>
      <c r="I3149" s="1">
        <v>162.58000000000001</v>
      </c>
      <c r="J3149" s="52">
        <f t="shared" si="49"/>
        <v>4.8096250000000007E-2</v>
      </c>
    </row>
    <row r="3150" spans="1:10" x14ac:dyDescent="0.35">
      <c r="A3150" s="1" t="s">
        <v>14535</v>
      </c>
      <c r="B3150" s="1">
        <v>32.92</v>
      </c>
      <c r="C3150" s="1">
        <v>19.3</v>
      </c>
      <c r="D3150" s="1">
        <v>27.08</v>
      </c>
      <c r="E3150" s="1">
        <v>35.15</v>
      </c>
      <c r="F3150" s="1">
        <v>40.44</v>
      </c>
      <c r="G3150" s="1">
        <v>16.84</v>
      </c>
      <c r="H3150" s="1">
        <v>55.01</v>
      </c>
      <c r="I3150" s="1">
        <v>182.34</v>
      </c>
      <c r="J3150" s="52">
        <f t="shared" si="49"/>
        <v>5.1135E-2</v>
      </c>
    </row>
    <row r="3151" spans="1:10" x14ac:dyDescent="0.35">
      <c r="A3151" s="1" t="s">
        <v>14534</v>
      </c>
      <c r="B3151" s="1">
        <v>34.090000000000003</v>
      </c>
      <c r="C3151" s="1">
        <v>20.32</v>
      </c>
      <c r="D3151" s="1">
        <v>29</v>
      </c>
      <c r="E3151" s="1">
        <v>32.85</v>
      </c>
      <c r="F3151" s="1">
        <v>37.4</v>
      </c>
      <c r="G3151" s="1">
        <v>19.23</v>
      </c>
      <c r="H3151" s="1">
        <v>58.84</v>
      </c>
      <c r="I3151" s="1">
        <v>172.42</v>
      </c>
      <c r="J3151" s="52">
        <f t="shared" si="49"/>
        <v>5.0518749999999994E-2</v>
      </c>
    </row>
    <row r="3152" spans="1:10" x14ac:dyDescent="0.35">
      <c r="A3152" s="1" t="s">
        <v>14533</v>
      </c>
      <c r="B3152" s="1">
        <v>47.44</v>
      </c>
      <c r="C3152" s="1">
        <v>24.08</v>
      </c>
      <c r="D3152" s="1">
        <v>34.369999999999997</v>
      </c>
      <c r="E3152" s="1">
        <v>32.049999999999997</v>
      </c>
      <c r="F3152" s="1">
        <v>28.1</v>
      </c>
      <c r="G3152" s="1">
        <v>26.01</v>
      </c>
      <c r="H3152" s="1">
        <v>69.989999999999995</v>
      </c>
      <c r="I3152" s="1">
        <v>211.94</v>
      </c>
      <c r="J3152" s="52">
        <f t="shared" si="49"/>
        <v>5.9247499999999995E-2</v>
      </c>
    </row>
    <row r="3153" spans="1:10" x14ac:dyDescent="0.35">
      <c r="A3153" s="1" t="s">
        <v>14532</v>
      </c>
      <c r="B3153" s="1">
        <v>63.79</v>
      </c>
      <c r="C3153" s="1">
        <v>30.93</v>
      </c>
      <c r="D3153" s="1">
        <v>42.4</v>
      </c>
      <c r="E3153" s="1">
        <v>36.14</v>
      </c>
      <c r="F3153" s="1">
        <v>40.39</v>
      </c>
      <c r="G3153" s="1">
        <v>32.869999999999997</v>
      </c>
      <c r="H3153" s="1">
        <v>79.37</v>
      </c>
      <c r="I3153" s="1">
        <v>230.56</v>
      </c>
      <c r="J3153" s="52">
        <f t="shared" si="49"/>
        <v>6.955625E-2</v>
      </c>
    </row>
    <row r="3154" spans="1:10" x14ac:dyDescent="0.35">
      <c r="A3154" s="1" t="s">
        <v>14531</v>
      </c>
      <c r="B3154" s="1">
        <v>63.89</v>
      </c>
      <c r="C3154" s="1">
        <v>34.049999999999997</v>
      </c>
      <c r="D3154" s="1">
        <v>51.49</v>
      </c>
      <c r="E3154" s="1">
        <v>39.950000000000003</v>
      </c>
      <c r="F3154" s="1">
        <v>40.56</v>
      </c>
      <c r="G3154" s="1">
        <v>26.62</v>
      </c>
      <c r="H3154" s="1">
        <v>86.12</v>
      </c>
      <c r="I3154" s="1">
        <v>223.46</v>
      </c>
      <c r="J3154" s="52">
        <f t="shared" si="49"/>
        <v>7.0767499999999997E-2</v>
      </c>
    </row>
    <row r="3155" spans="1:10" x14ac:dyDescent="0.35">
      <c r="A3155" s="1" t="s">
        <v>14530</v>
      </c>
      <c r="B3155" s="1">
        <v>65.12</v>
      </c>
      <c r="C3155" s="1">
        <v>40.32</v>
      </c>
      <c r="D3155" s="1">
        <v>50.9</v>
      </c>
      <c r="E3155" s="1">
        <v>41.21</v>
      </c>
      <c r="F3155" s="1">
        <v>40.6</v>
      </c>
      <c r="G3155" s="1">
        <v>24</v>
      </c>
      <c r="H3155" s="1">
        <v>80.099999999999994</v>
      </c>
      <c r="I3155" s="1">
        <v>182.09</v>
      </c>
      <c r="J3155" s="52">
        <f t="shared" si="49"/>
        <v>6.5542500000000004E-2</v>
      </c>
    </row>
    <row r="3156" spans="1:10" x14ac:dyDescent="0.35">
      <c r="A3156" s="1" t="s">
        <v>14529</v>
      </c>
      <c r="B3156" s="1">
        <v>63.96</v>
      </c>
      <c r="C3156" s="1">
        <v>35</v>
      </c>
      <c r="D3156" s="1">
        <v>46.88</v>
      </c>
      <c r="E3156" s="1">
        <v>39.9</v>
      </c>
      <c r="F3156" s="1">
        <v>38.9</v>
      </c>
      <c r="G3156" s="1">
        <v>22.54</v>
      </c>
      <c r="H3156" s="1">
        <v>75.78</v>
      </c>
      <c r="I3156" s="1">
        <v>138.74</v>
      </c>
      <c r="J3156" s="52">
        <f t="shared" si="49"/>
        <v>5.7712500000000007E-2</v>
      </c>
    </row>
    <row r="3157" spans="1:10" x14ac:dyDescent="0.35">
      <c r="A3157" s="1" t="s">
        <v>14528</v>
      </c>
      <c r="B3157" s="1">
        <v>55</v>
      </c>
      <c r="C3157" s="1">
        <v>37.51</v>
      </c>
      <c r="D3157" s="1">
        <v>45.5</v>
      </c>
      <c r="E3157" s="1">
        <v>39.700000000000003</v>
      </c>
      <c r="F3157" s="1">
        <v>38.200000000000003</v>
      </c>
      <c r="G3157" s="1">
        <v>22</v>
      </c>
      <c r="H3157" s="1">
        <v>73.84</v>
      </c>
      <c r="I3157" s="1">
        <v>121.32</v>
      </c>
      <c r="J3157" s="52">
        <f t="shared" si="49"/>
        <v>5.4133750000000001E-2</v>
      </c>
    </row>
    <row r="3158" spans="1:10" x14ac:dyDescent="0.35">
      <c r="A3158" s="1" t="s">
        <v>14527</v>
      </c>
      <c r="B3158" s="1">
        <v>45.54</v>
      </c>
      <c r="C3158" s="1">
        <v>32.53</v>
      </c>
      <c r="D3158" s="1">
        <v>43</v>
      </c>
      <c r="E3158" s="1">
        <v>37.4</v>
      </c>
      <c r="F3158" s="1">
        <v>39</v>
      </c>
      <c r="G3158" s="1">
        <v>20</v>
      </c>
      <c r="H3158" s="1">
        <v>67</v>
      </c>
      <c r="I3158" s="1">
        <v>95.73</v>
      </c>
      <c r="J3158" s="52">
        <f t="shared" si="49"/>
        <v>4.7525000000000005E-2</v>
      </c>
    </row>
    <row r="3159" spans="1:10" x14ac:dyDescent="0.35">
      <c r="A3159" s="1" t="s">
        <v>14526</v>
      </c>
      <c r="B3159" s="1">
        <v>39.94</v>
      </c>
      <c r="C3159" s="1">
        <v>36.58</v>
      </c>
      <c r="D3159" s="1">
        <v>42.07</v>
      </c>
      <c r="E3159" s="1">
        <v>31.01</v>
      </c>
      <c r="F3159" s="1">
        <v>37.4</v>
      </c>
      <c r="G3159" s="1">
        <v>18.03</v>
      </c>
      <c r="H3159" s="1">
        <v>62.06</v>
      </c>
      <c r="I3159" s="1">
        <v>80.08</v>
      </c>
      <c r="J3159" s="52">
        <f t="shared" si="49"/>
        <v>4.3396250000000004E-2</v>
      </c>
    </row>
    <row r="3160" spans="1:10" x14ac:dyDescent="0.35">
      <c r="A3160" s="1" t="s">
        <v>14525</v>
      </c>
      <c r="B3160" s="1">
        <v>37.44</v>
      </c>
      <c r="C3160" s="1">
        <v>32.950000000000003</v>
      </c>
      <c r="D3160" s="1">
        <v>38.69</v>
      </c>
      <c r="E3160" s="1">
        <v>30</v>
      </c>
      <c r="F3160" s="1">
        <v>35</v>
      </c>
      <c r="G3160" s="1">
        <v>17.03</v>
      </c>
      <c r="H3160" s="1">
        <v>60.06</v>
      </c>
      <c r="I3160" s="1">
        <v>78</v>
      </c>
      <c r="J3160" s="52">
        <f t="shared" si="49"/>
        <v>4.1146249999999995E-2</v>
      </c>
    </row>
    <row r="3161" spans="1:10" x14ac:dyDescent="0.35">
      <c r="A3161" s="1" t="s">
        <v>14524</v>
      </c>
      <c r="B3161" s="1">
        <v>37.380000000000003</v>
      </c>
      <c r="C3161" s="1">
        <v>28.09</v>
      </c>
      <c r="D3161" s="1">
        <v>35.51</v>
      </c>
      <c r="E3161" s="1">
        <v>30</v>
      </c>
      <c r="F3161" s="1">
        <v>34.9</v>
      </c>
      <c r="G3161" s="1">
        <v>17.05</v>
      </c>
      <c r="H3161" s="1">
        <v>60</v>
      </c>
      <c r="I3161" s="1">
        <v>82.8</v>
      </c>
      <c r="J3161" s="52">
        <f t="shared" si="49"/>
        <v>4.0716250000000002E-2</v>
      </c>
    </row>
    <row r="3162" spans="1:10" x14ac:dyDescent="0.35">
      <c r="A3162" s="1" t="s">
        <v>14523</v>
      </c>
      <c r="B3162" s="1">
        <v>38.93</v>
      </c>
      <c r="C3162" s="1">
        <v>32.130000000000003</v>
      </c>
      <c r="D3162" s="1">
        <v>31.52</v>
      </c>
      <c r="E3162" s="1">
        <v>30</v>
      </c>
      <c r="F3162" s="1">
        <v>40.53</v>
      </c>
      <c r="G3162" s="1">
        <v>17.100000000000001</v>
      </c>
      <c r="H3162" s="1">
        <v>62.75</v>
      </c>
      <c r="I3162" s="1">
        <v>131.01</v>
      </c>
      <c r="J3162" s="52">
        <f t="shared" si="49"/>
        <v>4.7996249999999997E-2</v>
      </c>
    </row>
    <row r="3163" spans="1:10" x14ac:dyDescent="0.35">
      <c r="A3163" s="1" t="s">
        <v>14522</v>
      </c>
      <c r="B3163" s="1">
        <v>39.96</v>
      </c>
      <c r="C3163" s="1">
        <v>32.44</v>
      </c>
      <c r="D3163" s="1">
        <v>36.46</v>
      </c>
      <c r="E3163" s="1">
        <v>34.9</v>
      </c>
      <c r="F3163" s="1">
        <v>33.200000000000003</v>
      </c>
      <c r="G3163" s="1">
        <v>21.53</v>
      </c>
      <c r="H3163" s="1">
        <v>70</v>
      </c>
      <c r="I3163" s="1">
        <v>181.51</v>
      </c>
      <c r="J3163" s="52">
        <f t="shared" si="49"/>
        <v>5.6250000000000001E-2</v>
      </c>
    </row>
    <row r="3164" spans="1:10" x14ac:dyDescent="0.35">
      <c r="A3164" s="1" t="s">
        <v>14521</v>
      </c>
      <c r="B3164" s="1">
        <v>40.35</v>
      </c>
      <c r="C3164" s="1">
        <v>37.44</v>
      </c>
      <c r="D3164" s="1">
        <v>40.65</v>
      </c>
      <c r="E3164" s="1">
        <v>38</v>
      </c>
      <c r="F3164" s="1">
        <v>40.880000000000003</v>
      </c>
      <c r="G3164" s="1">
        <v>25.28</v>
      </c>
      <c r="H3164" s="1">
        <v>74.97</v>
      </c>
      <c r="I3164" s="1">
        <v>200</v>
      </c>
      <c r="J3164" s="52">
        <f t="shared" si="49"/>
        <v>6.2196250000000002E-2</v>
      </c>
    </row>
    <row r="3165" spans="1:10" x14ac:dyDescent="0.35">
      <c r="A3165" s="1" t="s">
        <v>14520</v>
      </c>
      <c r="B3165" s="1">
        <v>39.94</v>
      </c>
      <c r="C3165" s="1">
        <v>37.44</v>
      </c>
      <c r="D3165" s="1">
        <v>42</v>
      </c>
      <c r="E3165" s="1">
        <v>40</v>
      </c>
      <c r="F3165" s="1">
        <v>37.979999999999997</v>
      </c>
      <c r="G3165" s="1">
        <v>27.83</v>
      </c>
      <c r="H3165" s="1">
        <v>80.97</v>
      </c>
      <c r="I3165" s="1">
        <v>232.47</v>
      </c>
      <c r="J3165" s="52">
        <f t="shared" si="49"/>
        <v>6.7328749999999993E-2</v>
      </c>
    </row>
    <row r="3166" spans="1:10" x14ac:dyDescent="0.35">
      <c r="A3166" s="1" t="s">
        <v>14519</v>
      </c>
      <c r="B3166" s="1">
        <v>42.44</v>
      </c>
      <c r="C3166" s="1">
        <v>32.85</v>
      </c>
      <c r="D3166" s="1">
        <v>42.62</v>
      </c>
      <c r="E3166" s="1">
        <v>40</v>
      </c>
      <c r="F3166" s="1">
        <v>40</v>
      </c>
      <c r="G3166" s="1">
        <v>28.7</v>
      </c>
      <c r="H3166" s="1">
        <v>80.97</v>
      </c>
      <c r="I3166" s="1">
        <v>241.77</v>
      </c>
      <c r="J3166" s="52">
        <f t="shared" si="49"/>
        <v>6.8668750000000001E-2</v>
      </c>
    </row>
    <row r="3167" spans="1:10" x14ac:dyDescent="0.35">
      <c r="A3167" s="1" t="s">
        <v>14518</v>
      </c>
      <c r="B3167" s="1">
        <v>59.01</v>
      </c>
      <c r="C3167" s="1">
        <v>32.03</v>
      </c>
      <c r="D3167" s="1">
        <v>42.93</v>
      </c>
      <c r="E3167" s="1">
        <v>40</v>
      </c>
      <c r="F3167" s="1">
        <v>40.869999999999997</v>
      </c>
      <c r="G3167" s="1">
        <v>26.52</v>
      </c>
      <c r="H3167" s="1">
        <v>78.08</v>
      </c>
      <c r="I3167" s="1">
        <v>233.17</v>
      </c>
      <c r="J3167" s="52">
        <f t="shared" si="49"/>
        <v>6.9076250000000006E-2</v>
      </c>
    </row>
    <row r="3168" spans="1:10" x14ac:dyDescent="0.35">
      <c r="A3168" s="1" t="s">
        <v>14517</v>
      </c>
      <c r="B3168" s="1">
        <v>63.89</v>
      </c>
      <c r="C3168" s="1">
        <v>32.28</v>
      </c>
      <c r="D3168" s="1">
        <v>42.93</v>
      </c>
      <c r="E3168" s="1">
        <v>42.92</v>
      </c>
      <c r="F3168" s="1">
        <v>44.1</v>
      </c>
      <c r="G3168" s="1">
        <v>25.15</v>
      </c>
      <c r="H3168" s="1">
        <v>74.510000000000005</v>
      </c>
      <c r="I3168" s="1">
        <v>224.32</v>
      </c>
      <c r="J3168" s="52">
        <f t="shared" si="49"/>
        <v>6.876249999999999E-2</v>
      </c>
    </row>
    <row r="3169" spans="1:10" x14ac:dyDescent="0.35">
      <c r="A3169" s="1" t="s">
        <v>14516</v>
      </c>
      <c r="B3169" s="1">
        <v>39.299999999999997</v>
      </c>
      <c r="C3169" s="1">
        <v>25.14</v>
      </c>
      <c r="D3169" s="1">
        <v>38.04</v>
      </c>
      <c r="E3169" s="1">
        <v>58.39</v>
      </c>
      <c r="F3169" s="1">
        <v>44.09</v>
      </c>
      <c r="G3169" s="1">
        <v>23.6</v>
      </c>
      <c r="H3169" s="1">
        <v>66.010000000000005</v>
      </c>
      <c r="I3169" s="1">
        <v>200.34</v>
      </c>
      <c r="J3169" s="52">
        <f t="shared" si="49"/>
        <v>6.1863749999999995E-2</v>
      </c>
    </row>
    <row r="3170" spans="1:10" x14ac:dyDescent="0.35">
      <c r="A3170" s="1" t="s">
        <v>14515</v>
      </c>
      <c r="B3170" s="1">
        <v>29.96</v>
      </c>
      <c r="C3170" s="1">
        <v>23.07</v>
      </c>
      <c r="D3170" s="1">
        <v>29.9</v>
      </c>
      <c r="E3170" s="1">
        <v>39</v>
      </c>
      <c r="F3170" s="1">
        <v>44.94</v>
      </c>
      <c r="G3170" s="1">
        <v>23.92</v>
      </c>
      <c r="H3170" s="1">
        <v>65.040000000000006</v>
      </c>
      <c r="I3170" s="1">
        <v>210</v>
      </c>
      <c r="J3170" s="52">
        <f t="shared" si="49"/>
        <v>5.8228750000000003E-2</v>
      </c>
    </row>
    <row r="3171" spans="1:10" x14ac:dyDescent="0.35">
      <c r="A3171" s="1" t="s">
        <v>14514</v>
      </c>
      <c r="B3171" s="1">
        <v>30.69</v>
      </c>
      <c r="C3171" s="1">
        <v>21.41</v>
      </c>
      <c r="D3171" s="1">
        <v>29.66</v>
      </c>
      <c r="E3171" s="1">
        <v>21.58</v>
      </c>
      <c r="F3171" s="1">
        <v>42.59</v>
      </c>
      <c r="G3171" s="1">
        <v>22.05</v>
      </c>
      <c r="H3171" s="1">
        <v>63.15</v>
      </c>
      <c r="I3171" s="1">
        <v>202.71</v>
      </c>
      <c r="J3171" s="52">
        <f t="shared" si="49"/>
        <v>5.4230000000000007E-2</v>
      </c>
    </row>
    <row r="3172" spans="1:10" x14ac:dyDescent="0.35">
      <c r="A3172" s="1" t="s">
        <v>14513</v>
      </c>
      <c r="B3172" s="1">
        <v>30.11</v>
      </c>
      <c r="C3172" s="1">
        <v>21.04</v>
      </c>
      <c r="D3172" s="1">
        <v>29.05</v>
      </c>
      <c r="E3172" s="1">
        <v>17.059999999999999</v>
      </c>
      <c r="F3172" s="1">
        <v>39.9</v>
      </c>
      <c r="G3172" s="1">
        <v>20.46</v>
      </c>
      <c r="H3172" s="1">
        <v>60.74</v>
      </c>
      <c r="I3172" s="1">
        <v>189</v>
      </c>
      <c r="J3172" s="52">
        <f t="shared" si="49"/>
        <v>5.092E-2</v>
      </c>
    </row>
    <row r="3173" spans="1:10" x14ac:dyDescent="0.35">
      <c r="A3173" s="1" t="s">
        <v>14512</v>
      </c>
      <c r="B3173" s="1">
        <v>29.55</v>
      </c>
      <c r="C3173" s="1">
        <v>20.55</v>
      </c>
      <c r="D3173" s="1">
        <v>28.52</v>
      </c>
      <c r="E3173" s="1">
        <v>14.92</v>
      </c>
      <c r="F3173" s="1">
        <v>36.799999999999997</v>
      </c>
      <c r="G3173" s="1">
        <v>19.82</v>
      </c>
      <c r="H3173" s="1">
        <v>60.85</v>
      </c>
      <c r="I3173" s="1">
        <v>174.74</v>
      </c>
      <c r="J3173" s="52">
        <f t="shared" si="49"/>
        <v>4.8218749999999998E-2</v>
      </c>
    </row>
    <row r="3174" spans="1:10" x14ac:dyDescent="0.35">
      <c r="A3174" s="1" t="s">
        <v>14511</v>
      </c>
      <c r="B3174" s="1">
        <v>30.69</v>
      </c>
      <c r="C3174" s="1">
        <v>21.13</v>
      </c>
      <c r="D3174" s="1">
        <v>28.12</v>
      </c>
      <c r="E3174" s="1">
        <v>20.53</v>
      </c>
      <c r="F3174" s="1">
        <v>31</v>
      </c>
      <c r="G3174" s="1">
        <v>20.16</v>
      </c>
      <c r="H3174" s="1">
        <v>59.9</v>
      </c>
      <c r="I3174" s="1">
        <v>176.26</v>
      </c>
      <c r="J3174" s="52">
        <f t="shared" si="49"/>
        <v>4.8473749999999996E-2</v>
      </c>
    </row>
    <row r="3175" spans="1:10" x14ac:dyDescent="0.35">
      <c r="A3175" s="1" t="s">
        <v>14510</v>
      </c>
      <c r="B3175" s="1">
        <v>31.1</v>
      </c>
      <c r="C3175" s="1">
        <v>23</v>
      </c>
      <c r="D3175" s="1">
        <v>28.73</v>
      </c>
      <c r="E3175" s="1">
        <v>27.17</v>
      </c>
      <c r="F3175" s="1">
        <v>35.729999999999997</v>
      </c>
      <c r="G3175" s="1">
        <v>19.77</v>
      </c>
      <c r="H3175" s="1">
        <v>60.69</v>
      </c>
      <c r="I3175" s="1">
        <v>203.2</v>
      </c>
      <c r="J3175" s="52">
        <f t="shared" si="49"/>
        <v>5.3673749999999999E-2</v>
      </c>
    </row>
    <row r="3176" spans="1:10" x14ac:dyDescent="0.35">
      <c r="A3176" s="1" t="s">
        <v>14509</v>
      </c>
      <c r="B3176" s="1">
        <v>34.130000000000003</v>
      </c>
      <c r="C3176" s="1">
        <v>28.07</v>
      </c>
      <c r="D3176" s="1">
        <v>29.05</v>
      </c>
      <c r="E3176" s="1">
        <v>32</v>
      </c>
      <c r="F3176" s="1">
        <v>46.16</v>
      </c>
      <c r="G3176" s="1">
        <v>23.47</v>
      </c>
      <c r="H3176" s="1">
        <v>60.33</v>
      </c>
      <c r="I3176" s="1">
        <v>226.93</v>
      </c>
      <c r="J3176" s="52">
        <f t="shared" si="49"/>
        <v>6.0017500000000001E-2</v>
      </c>
    </row>
    <row r="3177" spans="1:10" x14ac:dyDescent="0.35">
      <c r="A3177" s="1" t="s">
        <v>14508</v>
      </c>
      <c r="B3177" s="1">
        <v>44.94</v>
      </c>
      <c r="C3177" s="1">
        <v>36.14</v>
      </c>
      <c r="D3177" s="1">
        <v>30.91</v>
      </c>
      <c r="E3177" s="1">
        <v>16.86</v>
      </c>
      <c r="F3177" s="1">
        <v>53.01</v>
      </c>
      <c r="G3177" s="1">
        <v>31.82</v>
      </c>
      <c r="H3177" s="1">
        <v>62.87</v>
      </c>
      <c r="I3177" s="1">
        <v>242.74</v>
      </c>
      <c r="J3177" s="52">
        <f t="shared" si="49"/>
        <v>6.491124999999999E-2</v>
      </c>
    </row>
    <row r="3178" spans="1:10" x14ac:dyDescent="0.35">
      <c r="A3178" s="1" t="s">
        <v>14507</v>
      </c>
      <c r="B3178" s="1">
        <v>49.99</v>
      </c>
      <c r="C3178" s="1">
        <v>40.21</v>
      </c>
      <c r="D3178" s="1">
        <v>35.020000000000003</v>
      </c>
      <c r="E3178" s="1">
        <v>25.9</v>
      </c>
      <c r="F3178" s="1">
        <v>53.01</v>
      </c>
      <c r="G3178" s="1">
        <v>32.85</v>
      </c>
      <c r="H3178" s="1">
        <v>67.64</v>
      </c>
      <c r="I3178" s="1">
        <v>242.29</v>
      </c>
      <c r="J3178" s="52">
        <f t="shared" si="49"/>
        <v>6.8363750000000001E-2</v>
      </c>
    </row>
    <row r="3179" spans="1:10" x14ac:dyDescent="0.35">
      <c r="A3179" s="1" t="s">
        <v>14506</v>
      </c>
      <c r="B3179" s="1">
        <v>58</v>
      </c>
      <c r="C3179" s="1">
        <v>38.229999999999997</v>
      </c>
      <c r="D3179" s="1">
        <v>35.450000000000003</v>
      </c>
      <c r="E3179" s="1">
        <v>35</v>
      </c>
      <c r="F3179" s="1">
        <v>47.26</v>
      </c>
      <c r="G3179" s="1">
        <v>29.81</v>
      </c>
      <c r="H3179" s="1">
        <v>63</v>
      </c>
      <c r="I3179" s="1">
        <v>225.1</v>
      </c>
      <c r="J3179" s="52">
        <f t="shared" si="49"/>
        <v>6.6481250000000006E-2</v>
      </c>
    </row>
    <row r="3180" spans="1:10" x14ac:dyDescent="0.35">
      <c r="A3180" s="1" t="s">
        <v>14505</v>
      </c>
      <c r="B3180" s="1">
        <v>54</v>
      </c>
      <c r="C3180" s="1">
        <v>35.369999999999997</v>
      </c>
      <c r="D3180" s="1">
        <v>32</v>
      </c>
      <c r="E3180" s="1">
        <v>32.4</v>
      </c>
      <c r="F3180" s="1">
        <v>40</v>
      </c>
      <c r="G3180" s="1">
        <v>20</v>
      </c>
      <c r="H3180" s="1">
        <v>60.69</v>
      </c>
      <c r="I3180" s="1">
        <v>169.9</v>
      </c>
      <c r="J3180" s="52">
        <f t="shared" si="49"/>
        <v>5.5545000000000004E-2</v>
      </c>
    </row>
    <row r="3181" spans="1:10" x14ac:dyDescent="0.35">
      <c r="A3181" s="1" t="s">
        <v>14504</v>
      </c>
      <c r="B3181" s="1">
        <v>45</v>
      </c>
      <c r="C3181" s="1">
        <v>35.450000000000003</v>
      </c>
      <c r="D3181" s="1">
        <v>31.04</v>
      </c>
      <c r="E3181" s="1">
        <v>31.3</v>
      </c>
      <c r="F3181" s="1">
        <v>36.700000000000003</v>
      </c>
      <c r="G3181" s="1">
        <v>17</v>
      </c>
      <c r="H3181" s="1">
        <v>57.96</v>
      </c>
      <c r="I3181" s="1">
        <v>99.51</v>
      </c>
      <c r="J3181" s="52">
        <f t="shared" si="49"/>
        <v>4.4245000000000007E-2</v>
      </c>
    </row>
    <row r="3182" spans="1:10" x14ac:dyDescent="0.35">
      <c r="A3182" s="1" t="s">
        <v>14503</v>
      </c>
      <c r="B3182" s="1">
        <v>42.78</v>
      </c>
      <c r="C3182" s="1">
        <v>30.94</v>
      </c>
      <c r="D3182" s="1">
        <v>31</v>
      </c>
      <c r="E3182" s="1">
        <v>38.799999999999997</v>
      </c>
      <c r="F3182" s="1">
        <v>34.700000000000003</v>
      </c>
      <c r="G3182" s="1">
        <v>15.6</v>
      </c>
      <c r="H3182" s="1">
        <v>58.78</v>
      </c>
      <c r="I3182" s="1">
        <v>89.81</v>
      </c>
      <c r="J3182" s="52">
        <f t="shared" si="49"/>
        <v>4.2801249999999999E-2</v>
      </c>
    </row>
    <row r="3183" spans="1:10" x14ac:dyDescent="0.35">
      <c r="A3183" s="1" t="s">
        <v>14502</v>
      </c>
      <c r="B3183" s="1">
        <v>43</v>
      </c>
      <c r="C3183" s="1">
        <v>27.99</v>
      </c>
      <c r="D3183" s="1">
        <v>28.75</v>
      </c>
      <c r="E3183" s="1">
        <v>32</v>
      </c>
      <c r="F3183" s="1">
        <v>32.74</v>
      </c>
      <c r="G3183" s="1">
        <v>17.86</v>
      </c>
      <c r="H3183" s="1">
        <v>51.63</v>
      </c>
      <c r="I3183" s="1">
        <v>36.590000000000003</v>
      </c>
      <c r="J3183" s="52">
        <f t="shared" si="49"/>
        <v>3.382000000000001E-2</v>
      </c>
    </row>
    <row r="3184" spans="1:10" x14ac:dyDescent="0.35">
      <c r="A3184" s="1" t="s">
        <v>14501</v>
      </c>
      <c r="B3184" s="1">
        <v>40.5</v>
      </c>
      <c r="C3184" s="1">
        <v>25.28</v>
      </c>
      <c r="D3184" s="1">
        <v>27.53</v>
      </c>
      <c r="E3184" s="1">
        <v>37.4</v>
      </c>
      <c r="F3184" s="1">
        <v>31.33</v>
      </c>
      <c r="G3184" s="1">
        <v>15.6</v>
      </c>
      <c r="H3184" s="1">
        <v>48.96</v>
      </c>
      <c r="I3184" s="1">
        <v>0.12</v>
      </c>
      <c r="J3184" s="52">
        <f t="shared" si="49"/>
        <v>2.8340000000000004E-2</v>
      </c>
    </row>
    <row r="3185" spans="1:10" x14ac:dyDescent="0.35">
      <c r="A3185" s="1" t="s">
        <v>14500</v>
      </c>
      <c r="B3185" s="1">
        <v>39.94</v>
      </c>
      <c r="C3185" s="1">
        <v>23.9</v>
      </c>
      <c r="D3185" s="1">
        <v>27.57</v>
      </c>
      <c r="E3185" s="1">
        <v>31.2</v>
      </c>
      <c r="F3185" s="1">
        <v>30.98</v>
      </c>
      <c r="G3185" s="1">
        <v>17</v>
      </c>
      <c r="H3185" s="1">
        <v>48</v>
      </c>
      <c r="I3185" s="1">
        <v>-3.04</v>
      </c>
      <c r="J3185" s="52">
        <f t="shared" si="49"/>
        <v>2.6943750000000002E-2</v>
      </c>
    </row>
    <row r="3186" spans="1:10" x14ac:dyDescent="0.35">
      <c r="A3186" s="1" t="s">
        <v>14499</v>
      </c>
      <c r="B3186" s="1">
        <v>42.44</v>
      </c>
      <c r="C3186" s="1">
        <v>23.53</v>
      </c>
      <c r="D3186" s="1">
        <v>27.44</v>
      </c>
      <c r="E3186" s="1">
        <v>38.799999999999997</v>
      </c>
      <c r="F3186" s="1">
        <v>32.06</v>
      </c>
      <c r="G3186" s="1">
        <v>16.5</v>
      </c>
      <c r="H3186" s="1">
        <v>49.78</v>
      </c>
      <c r="I3186" s="1">
        <v>26.86</v>
      </c>
      <c r="J3186" s="52">
        <f t="shared" si="49"/>
        <v>3.2176249999999997E-2</v>
      </c>
    </row>
    <row r="3187" spans="1:10" x14ac:dyDescent="0.35">
      <c r="A3187" s="1" t="s">
        <v>14498</v>
      </c>
      <c r="B3187" s="1">
        <v>55</v>
      </c>
      <c r="C3187" s="1">
        <v>24.01</v>
      </c>
      <c r="D3187" s="1">
        <v>29.9</v>
      </c>
      <c r="E3187" s="1">
        <v>31.3</v>
      </c>
      <c r="F3187" s="1">
        <v>38.94</v>
      </c>
      <c r="G3187" s="1">
        <v>15.6</v>
      </c>
      <c r="H3187" s="1">
        <v>57</v>
      </c>
      <c r="I3187" s="1">
        <v>74</v>
      </c>
      <c r="J3187" s="52">
        <f t="shared" si="49"/>
        <v>4.0718749999999998E-2</v>
      </c>
    </row>
    <row r="3188" spans="1:10" x14ac:dyDescent="0.35">
      <c r="A3188" s="1" t="s">
        <v>14497</v>
      </c>
      <c r="B3188" s="1">
        <v>40.409999999999997</v>
      </c>
      <c r="C3188" s="1">
        <v>26.37</v>
      </c>
      <c r="D3188" s="1">
        <v>34.79</v>
      </c>
      <c r="E3188" s="1">
        <v>41</v>
      </c>
      <c r="F3188" s="1">
        <v>43.6</v>
      </c>
      <c r="G3188" s="1">
        <v>19.899999999999999</v>
      </c>
      <c r="H3188" s="1">
        <v>64.03</v>
      </c>
      <c r="I3188" s="1">
        <v>183.86</v>
      </c>
      <c r="J3188" s="52">
        <f t="shared" si="49"/>
        <v>5.6745000000000004E-2</v>
      </c>
    </row>
    <row r="3189" spans="1:10" x14ac:dyDescent="0.35">
      <c r="A3189" s="1" t="s">
        <v>14496</v>
      </c>
      <c r="B3189" s="1">
        <v>39.96</v>
      </c>
      <c r="C3189" s="1">
        <v>29</v>
      </c>
      <c r="D3189" s="1">
        <v>40</v>
      </c>
      <c r="E3189" s="1">
        <v>40</v>
      </c>
      <c r="F3189" s="1">
        <v>48.95</v>
      </c>
      <c r="G3189" s="1">
        <v>20</v>
      </c>
      <c r="H3189" s="1">
        <v>75.91</v>
      </c>
      <c r="I3189" s="1">
        <v>220.26</v>
      </c>
      <c r="J3189" s="52">
        <f t="shared" si="49"/>
        <v>6.4260000000000012E-2</v>
      </c>
    </row>
    <row r="3190" spans="1:10" x14ac:dyDescent="0.35">
      <c r="A3190" s="1" t="s">
        <v>14495</v>
      </c>
      <c r="B3190" s="1">
        <v>41.54</v>
      </c>
      <c r="C3190" s="1">
        <v>27.1</v>
      </c>
      <c r="D3190" s="1">
        <v>41.91</v>
      </c>
      <c r="E3190" s="1">
        <v>42.4</v>
      </c>
      <c r="F3190" s="1">
        <v>51.21</v>
      </c>
      <c r="G3190" s="1">
        <v>29.8</v>
      </c>
      <c r="H3190" s="1">
        <v>77.760000000000005</v>
      </c>
      <c r="I3190" s="1">
        <v>231.09</v>
      </c>
      <c r="J3190" s="52">
        <f t="shared" si="49"/>
        <v>6.7851250000000002E-2</v>
      </c>
    </row>
    <row r="3191" spans="1:10" x14ac:dyDescent="0.35">
      <c r="A3191" s="1" t="s">
        <v>14494</v>
      </c>
      <c r="B3191" s="1">
        <v>42.44</v>
      </c>
      <c r="C3191" s="1">
        <v>25.03</v>
      </c>
      <c r="D3191" s="1">
        <v>41.88</v>
      </c>
      <c r="E3191" s="1">
        <v>45.36</v>
      </c>
      <c r="F3191" s="1">
        <v>47.61</v>
      </c>
      <c r="G3191" s="1">
        <v>27.91</v>
      </c>
      <c r="H3191" s="1">
        <v>79.959999999999994</v>
      </c>
      <c r="I3191" s="1">
        <v>229</v>
      </c>
      <c r="J3191" s="52">
        <f t="shared" si="49"/>
        <v>6.7398750000000007E-2</v>
      </c>
    </row>
    <row r="3192" spans="1:10" x14ac:dyDescent="0.35">
      <c r="A3192" s="1" t="s">
        <v>14493</v>
      </c>
      <c r="B3192" s="1">
        <v>41.54</v>
      </c>
      <c r="C3192" s="1">
        <v>26.96</v>
      </c>
      <c r="D3192" s="1">
        <v>40</v>
      </c>
      <c r="E3192" s="1">
        <v>49.88</v>
      </c>
      <c r="F3192" s="1">
        <v>46.88</v>
      </c>
      <c r="G3192" s="1">
        <v>23.91</v>
      </c>
      <c r="H3192" s="1">
        <v>78.349999999999994</v>
      </c>
      <c r="I3192" s="1">
        <v>217.7</v>
      </c>
      <c r="J3192" s="52">
        <f t="shared" si="49"/>
        <v>6.5652500000000003E-2</v>
      </c>
    </row>
    <row r="3193" spans="1:10" x14ac:dyDescent="0.35">
      <c r="A3193" s="1" t="s">
        <v>14492</v>
      </c>
      <c r="B3193" s="1">
        <v>41</v>
      </c>
      <c r="C3193" s="1">
        <v>23.02</v>
      </c>
      <c r="D3193" s="1">
        <v>31.34</v>
      </c>
      <c r="E3193" s="1">
        <v>40.83</v>
      </c>
      <c r="F3193" s="1">
        <v>41.26</v>
      </c>
      <c r="G3193" s="1">
        <v>20.059999999999999</v>
      </c>
      <c r="H3193" s="1">
        <v>72.63</v>
      </c>
      <c r="I3193" s="1">
        <v>190.17</v>
      </c>
      <c r="J3193" s="52">
        <f t="shared" si="49"/>
        <v>5.7538749999999993E-2</v>
      </c>
    </row>
    <row r="3194" spans="1:10" x14ac:dyDescent="0.35">
      <c r="A3194" s="1" t="s">
        <v>14491</v>
      </c>
      <c r="B3194" s="1">
        <v>55</v>
      </c>
      <c r="C3194" s="1">
        <v>13.76</v>
      </c>
      <c r="D3194" s="1">
        <v>28.66</v>
      </c>
      <c r="E3194" s="1">
        <v>53.68</v>
      </c>
      <c r="F3194" s="1">
        <v>38.340000000000003</v>
      </c>
      <c r="G3194" s="1">
        <v>18.149999999999999</v>
      </c>
      <c r="H3194" s="1">
        <v>75.38</v>
      </c>
      <c r="I3194" s="1">
        <v>191.7</v>
      </c>
      <c r="J3194" s="52">
        <f t="shared" si="49"/>
        <v>5.9333750000000005E-2</v>
      </c>
    </row>
    <row r="3195" spans="1:10" x14ac:dyDescent="0.35">
      <c r="A3195" s="1" t="s">
        <v>14490</v>
      </c>
      <c r="B3195" s="1">
        <v>41</v>
      </c>
      <c r="C3195" s="1">
        <v>19.940000000000001</v>
      </c>
      <c r="D3195" s="1">
        <v>28.87</v>
      </c>
      <c r="E3195" s="1">
        <v>39</v>
      </c>
      <c r="F3195" s="1">
        <v>35.83</v>
      </c>
      <c r="G3195" s="1">
        <v>17.91</v>
      </c>
      <c r="H3195" s="1">
        <v>69</v>
      </c>
      <c r="I3195" s="1">
        <v>194.4</v>
      </c>
      <c r="J3195" s="52">
        <f t="shared" si="49"/>
        <v>5.5743750000000002E-2</v>
      </c>
    </row>
    <row r="3196" spans="1:10" x14ac:dyDescent="0.35">
      <c r="A3196" s="1" t="s">
        <v>14489</v>
      </c>
      <c r="B3196" s="1">
        <v>33.450000000000003</v>
      </c>
      <c r="C3196" s="1">
        <v>19.86</v>
      </c>
      <c r="D3196" s="1">
        <v>26.05</v>
      </c>
      <c r="E3196" s="1">
        <v>31.4</v>
      </c>
      <c r="F3196" s="1">
        <v>35.32</v>
      </c>
      <c r="G3196" s="1">
        <v>16.75</v>
      </c>
      <c r="H3196" s="1">
        <v>65.650000000000006</v>
      </c>
      <c r="I3196" s="1">
        <v>195.22</v>
      </c>
      <c r="J3196" s="52">
        <f t="shared" si="49"/>
        <v>5.2962499999999996E-2</v>
      </c>
    </row>
    <row r="3197" spans="1:10" x14ac:dyDescent="0.35">
      <c r="A3197" s="1" t="s">
        <v>14488</v>
      </c>
      <c r="B3197" s="1">
        <v>31.73</v>
      </c>
      <c r="C3197" s="1">
        <v>19.59</v>
      </c>
      <c r="D3197" s="1">
        <v>25.63</v>
      </c>
      <c r="E3197" s="1">
        <v>37</v>
      </c>
      <c r="F3197" s="1">
        <v>34.96</v>
      </c>
      <c r="G3197" s="1">
        <v>16.36</v>
      </c>
      <c r="H3197" s="1">
        <v>62.2</v>
      </c>
      <c r="I3197" s="1">
        <v>249.91</v>
      </c>
      <c r="J3197" s="52">
        <f t="shared" si="49"/>
        <v>5.9672499999999996E-2</v>
      </c>
    </row>
    <row r="3198" spans="1:10" x14ac:dyDescent="0.35">
      <c r="A3198" s="1" t="s">
        <v>14487</v>
      </c>
      <c r="B3198" s="1">
        <v>33.450000000000003</v>
      </c>
      <c r="C3198" s="1">
        <v>19.059999999999999</v>
      </c>
      <c r="D3198" s="1">
        <v>25.2</v>
      </c>
      <c r="E3198" s="1">
        <v>30</v>
      </c>
      <c r="F3198" s="1">
        <v>35.6</v>
      </c>
      <c r="G3198" s="1">
        <v>17.41</v>
      </c>
      <c r="H3198" s="1">
        <v>62.2</v>
      </c>
      <c r="I3198" s="1">
        <v>194.4</v>
      </c>
      <c r="J3198" s="52">
        <f t="shared" si="49"/>
        <v>5.2165000000000003E-2</v>
      </c>
    </row>
    <row r="3199" spans="1:10" x14ac:dyDescent="0.35">
      <c r="A3199" s="1" t="s">
        <v>14486</v>
      </c>
      <c r="B3199" s="1">
        <v>31.77</v>
      </c>
      <c r="C3199" s="1">
        <v>19.41</v>
      </c>
      <c r="D3199" s="1">
        <v>25</v>
      </c>
      <c r="E3199" s="1">
        <v>27.13</v>
      </c>
      <c r="F3199" s="1">
        <v>38.79</v>
      </c>
      <c r="G3199" s="1">
        <v>18.43</v>
      </c>
      <c r="H3199" s="1">
        <v>68</v>
      </c>
      <c r="I3199" s="1">
        <v>199.9</v>
      </c>
      <c r="J3199" s="52">
        <f t="shared" si="49"/>
        <v>5.3553750000000004E-2</v>
      </c>
    </row>
    <row r="3200" spans="1:10" x14ac:dyDescent="0.35">
      <c r="A3200" s="1" t="s">
        <v>14485</v>
      </c>
      <c r="B3200" s="1">
        <v>31.73</v>
      </c>
      <c r="C3200" s="1">
        <v>18.850000000000001</v>
      </c>
      <c r="D3200" s="1">
        <v>25.56</v>
      </c>
      <c r="E3200" s="1">
        <v>43.3</v>
      </c>
      <c r="F3200" s="1">
        <v>48.22</v>
      </c>
      <c r="G3200" s="1">
        <v>21.94</v>
      </c>
      <c r="H3200" s="1">
        <v>73.78</v>
      </c>
      <c r="I3200" s="1">
        <v>184.07</v>
      </c>
      <c r="J3200" s="52">
        <f t="shared" si="49"/>
        <v>5.5931250000000002E-2</v>
      </c>
    </row>
    <row r="3201" spans="1:10" x14ac:dyDescent="0.35">
      <c r="A3201" s="1" t="s">
        <v>14484</v>
      </c>
      <c r="B3201" s="1">
        <v>31.73</v>
      </c>
      <c r="C3201" s="1">
        <v>20.13</v>
      </c>
      <c r="D3201" s="1">
        <v>26.25</v>
      </c>
      <c r="E3201" s="1">
        <v>54.06</v>
      </c>
      <c r="F3201" s="1">
        <v>54.61</v>
      </c>
      <c r="G3201" s="1">
        <v>27.36</v>
      </c>
      <c r="H3201" s="1">
        <v>80</v>
      </c>
      <c r="I3201" s="1">
        <v>194.3</v>
      </c>
      <c r="J3201" s="52">
        <f t="shared" si="49"/>
        <v>6.1055000000000005E-2</v>
      </c>
    </row>
    <row r="3202" spans="1:10" x14ac:dyDescent="0.35">
      <c r="A3202" s="1" t="s">
        <v>14483</v>
      </c>
      <c r="B3202" s="1">
        <v>31.77</v>
      </c>
      <c r="C3202" s="1">
        <v>20.88</v>
      </c>
      <c r="D3202" s="1">
        <v>25.6</v>
      </c>
      <c r="E3202" s="1">
        <v>58.01</v>
      </c>
      <c r="F3202" s="1">
        <v>55.53</v>
      </c>
      <c r="G3202" s="1">
        <v>28.31</v>
      </c>
      <c r="H3202" s="1">
        <v>82.14</v>
      </c>
      <c r="I3202" s="1">
        <v>184.94</v>
      </c>
      <c r="J3202" s="52">
        <f t="shared" si="49"/>
        <v>6.08975E-2</v>
      </c>
    </row>
    <row r="3203" spans="1:10" x14ac:dyDescent="0.35">
      <c r="A3203" s="1" t="s">
        <v>14482</v>
      </c>
      <c r="B3203" s="1">
        <v>34.619999999999997</v>
      </c>
      <c r="C3203" s="1">
        <v>22.44</v>
      </c>
      <c r="D3203" s="1">
        <v>26.04</v>
      </c>
      <c r="E3203" s="1">
        <v>55.83</v>
      </c>
      <c r="F3203" s="1">
        <v>46.98</v>
      </c>
      <c r="G3203" s="1">
        <v>25.85</v>
      </c>
      <c r="H3203" s="1">
        <v>78.959999999999994</v>
      </c>
      <c r="I3203" s="1">
        <v>160</v>
      </c>
      <c r="J3203" s="52">
        <f t="shared" ref="J3203:J3266" si="50">(AVERAGE(B3203:I3203))/1000</f>
        <v>5.6339999999999994E-2</v>
      </c>
    </row>
    <row r="3204" spans="1:10" x14ac:dyDescent="0.35">
      <c r="A3204" s="1" t="s">
        <v>14481</v>
      </c>
      <c r="B3204" s="1">
        <v>33.840000000000003</v>
      </c>
      <c r="C3204" s="1">
        <v>25.31</v>
      </c>
      <c r="D3204" s="1">
        <v>26</v>
      </c>
      <c r="E3204" s="1">
        <v>50.79</v>
      </c>
      <c r="F3204" s="1">
        <v>40.71</v>
      </c>
      <c r="G3204" s="1">
        <v>23.53</v>
      </c>
      <c r="H3204" s="1">
        <v>70</v>
      </c>
      <c r="I3204" s="1">
        <v>119.94</v>
      </c>
      <c r="J3204" s="52">
        <f t="shared" si="50"/>
        <v>4.8765000000000003E-2</v>
      </c>
    </row>
    <row r="3205" spans="1:10" x14ac:dyDescent="0.35">
      <c r="A3205" s="1" t="s">
        <v>14480</v>
      </c>
      <c r="B3205" s="1">
        <v>37</v>
      </c>
      <c r="C3205" s="1">
        <v>28</v>
      </c>
      <c r="D3205" s="1">
        <v>27.4</v>
      </c>
      <c r="E3205" s="1">
        <v>49.9</v>
      </c>
      <c r="F3205" s="1">
        <v>36.299999999999997</v>
      </c>
      <c r="G3205" s="1">
        <v>23</v>
      </c>
      <c r="H3205" s="1">
        <v>67.209999999999994</v>
      </c>
      <c r="I3205" s="1">
        <v>76.239999999999995</v>
      </c>
      <c r="J3205" s="52">
        <f t="shared" si="50"/>
        <v>4.3131250000000003E-2</v>
      </c>
    </row>
    <row r="3206" spans="1:10" x14ac:dyDescent="0.35">
      <c r="A3206" s="1" t="s">
        <v>14479</v>
      </c>
      <c r="B3206" s="1">
        <v>35</v>
      </c>
      <c r="C3206" s="1">
        <v>26</v>
      </c>
      <c r="D3206" s="1">
        <v>28.17</v>
      </c>
      <c r="E3206" s="1">
        <v>66.7</v>
      </c>
      <c r="F3206" s="1">
        <v>34.26</v>
      </c>
      <c r="G3206" s="1">
        <v>21.32</v>
      </c>
      <c r="H3206" s="1">
        <v>67.209999999999994</v>
      </c>
      <c r="I3206" s="1">
        <v>60.01</v>
      </c>
      <c r="J3206" s="52">
        <f t="shared" si="50"/>
        <v>4.2333749999999996E-2</v>
      </c>
    </row>
    <row r="3207" spans="1:10" x14ac:dyDescent="0.35">
      <c r="A3207" s="1" t="s">
        <v>14478</v>
      </c>
      <c r="B3207" s="1">
        <v>33.450000000000003</v>
      </c>
      <c r="C3207" s="1">
        <v>22.44</v>
      </c>
      <c r="D3207" s="1">
        <v>27.5</v>
      </c>
      <c r="E3207" s="1">
        <v>50</v>
      </c>
      <c r="F3207" s="1">
        <v>34</v>
      </c>
      <c r="G3207" s="1">
        <v>19.5</v>
      </c>
      <c r="H3207" s="1">
        <v>63</v>
      </c>
      <c r="I3207" s="1">
        <v>-6.41</v>
      </c>
      <c r="J3207" s="52">
        <f t="shared" si="50"/>
        <v>3.0435E-2</v>
      </c>
    </row>
    <row r="3208" spans="1:10" x14ac:dyDescent="0.35">
      <c r="A3208" s="1" t="s">
        <v>14477</v>
      </c>
      <c r="B3208" s="1">
        <v>31.1</v>
      </c>
      <c r="C3208" s="1">
        <v>20.97</v>
      </c>
      <c r="D3208" s="1">
        <v>26.7</v>
      </c>
      <c r="E3208" s="1">
        <v>40.5</v>
      </c>
      <c r="F3208" s="1">
        <v>33.840000000000003</v>
      </c>
      <c r="G3208" s="1">
        <v>15.17</v>
      </c>
      <c r="H3208" s="1">
        <v>60.7</v>
      </c>
      <c r="I3208" s="1">
        <v>2.2400000000000002</v>
      </c>
      <c r="J3208" s="52">
        <f t="shared" si="50"/>
        <v>2.8902500000000005E-2</v>
      </c>
    </row>
    <row r="3209" spans="1:10" x14ac:dyDescent="0.35">
      <c r="A3209" s="1" t="s">
        <v>14476</v>
      </c>
      <c r="B3209" s="1">
        <v>30</v>
      </c>
      <c r="C3209" s="1">
        <v>20.71</v>
      </c>
      <c r="D3209" s="1">
        <v>27.17</v>
      </c>
      <c r="E3209" s="1">
        <v>38.799999999999997</v>
      </c>
      <c r="F3209" s="1">
        <v>34.04</v>
      </c>
      <c r="G3209" s="1">
        <v>18.48</v>
      </c>
      <c r="H3209" s="1">
        <v>60</v>
      </c>
      <c r="I3209" s="1">
        <v>49.05</v>
      </c>
      <c r="J3209" s="52">
        <f t="shared" si="50"/>
        <v>3.478125E-2</v>
      </c>
    </row>
    <row r="3210" spans="1:10" x14ac:dyDescent="0.35">
      <c r="A3210" s="1" t="s">
        <v>14475</v>
      </c>
      <c r="B3210" s="1">
        <v>31.77</v>
      </c>
      <c r="C3210" s="1">
        <v>20.7</v>
      </c>
      <c r="D3210" s="1">
        <v>29.73</v>
      </c>
      <c r="E3210" s="1">
        <v>38.159999999999997</v>
      </c>
      <c r="F3210" s="1">
        <v>34.93</v>
      </c>
      <c r="G3210" s="1">
        <v>18.88</v>
      </c>
      <c r="H3210" s="1">
        <v>60.05</v>
      </c>
      <c r="I3210" s="1">
        <v>72.89</v>
      </c>
      <c r="J3210" s="52">
        <f t="shared" si="50"/>
        <v>3.8388749999999992E-2</v>
      </c>
    </row>
    <row r="3211" spans="1:10" x14ac:dyDescent="0.35">
      <c r="A3211" s="1" t="s">
        <v>14474</v>
      </c>
      <c r="B3211" s="1">
        <v>42.44</v>
      </c>
      <c r="C3211" s="1">
        <v>20.13</v>
      </c>
      <c r="D3211" s="1">
        <v>28.2</v>
      </c>
      <c r="E3211" s="1">
        <v>37.96</v>
      </c>
      <c r="F3211" s="1">
        <v>37.299999999999997</v>
      </c>
      <c r="G3211" s="1">
        <v>20.190000000000001</v>
      </c>
      <c r="H3211" s="1">
        <v>65</v>
      </c>
      <c r="I3211" s="1">
        <v>162.02000000000001</v>
      </c>
      <c r="J3211" s="52">
        <f t="shared" si="50"/>
        <v>5.1655E-2</v>
      </c>
    </row>
    <row r="3212" spans="1:10" x14ac:dyDescent="0.35">
      <c r="A3212" s="1" t="s">
        <v>14473</v>
      </c>
      <c r="B3212" s="1">
        <v>50</v>
      </c>
      <c r="C3212" s="1">
        <v>20</v>
      </c>
      <c r="D3212" s="1">
        <v>32.07</v>
      </c>
      <c r="E3212" s="1">
        <v>41.01</v>
      </c>
      <c r="F3212" s="1">
        <v>43.95</v>
      </c>
      <c r="G3212" s="1">
        <v>25.06</v>
      </c>
      <c r="H3212" s="1">
        <v>78.56</v>
      </c>
      <c r="I3212" s="1">
        <v>206.38</v>
      </c>
      <c r="J3212" s="52">
        <f t="shared" si="50"/>
        <v>6.2128749999999996E-2</v>
      </c>
    </row>
    <row r="3213" spans="1:10" x14ac:dyDescent="0.35">
      <c r="A3213" s="1" t="s">
        <v>14472</v>
      </c>
      <c r="B3213" s="1">
        <v>50</v>
      </c>
      <c r="C3213" s="1">
        <v>20.71</v>
      </c>
      <c r="D3213" s="1">
        <v>35.96</v>
      </c>
      <c r="E3213" s="1">
        <v>43.1</v>
      </c>
      <c r="F3213" s="1">
        <v>47.91</v>
      </c>
      <c r="G3213" s="1">
        <v>27.9</v>
      </c>
      <c r="H3213" s="1">
        <v>80.56</v>
      </c>
      <c r="I3213" s="1">
        <v>225</v>
      </c>
      <c r="J3213" s="52">
        <f t="shared" si="50"/>
        <v>6.6392499999999993E-2</v>
      </c>
    </row>
    <row r="3214" spans="1:10" x14ac:dyDescent="0.35">
      <c r="A3214" s="1" t="s">
        <v>14471</v>
      </c>
      <c r="B3214" s="1">
        <v>45</v>
      </c>
      <c r="C3214" s="1">
        <v>20.420000000000002</v>
      </c>
      <c r="D3214" s="1">
        <v>39.549999999999997</v>
      </c>
      <c r="E3214" s="1">
        <v>43.3</v>
      </c>
      <c r="F3214" s="1">
        <v>48.29</v>
      </c>
      <c r="G3214" s="1">
        <v>27.85</v>
      </c>
      <c r="H3214" s="1">
        <v>85</v>
      </c>
      <c r="I3214" s="1">
        <v>240.04</v>
      </c>
      <c r="J3214" s="52">
        <f t="shared" si="50"/>
        <v>6.8681249999999985E-2</v>
      </c>
    </row>
    <row r="3215" spans="1:10" x14ac:dyDescent="0.35">
      <c r="A3215" s="1" t="s">
        <v>14470</v>
      </c>
      <c r="B3215" s="1">
        <v>53.09</v>
      </c>
      <c r="C3215" s="1">
        <v>19.3</v>
      </c>
      <c r="D3215" s="1">
        <v>40.99</v>
      </c>
      <c r="E3215" s="1">
        <v>43.6</v>
      </c>
      <c r="F3215" s="1">
        <v>48.22</v>
      </c>
      <c r="G3215" s="1">
        <v>26.18</v>
      </c>
      <c r="H3215" s="1">
        <v>87.02</v>
      </c>
      <c r="I3215" s="1">
        <v>241.87</v>
      </c>
      <c r="J3215" s="52">
        <f t="shared" si="50"/>
        <v>7.0033749999999992E-2</v>
      </c>
    </row>
    <row r="3216" spans="1:10" x14ac:dyDescent="0.35">
      <c r="A3216" s="1" t="s">
        <v>14469</v>
      </c>
      <c r="B3216" s="1">
        <v>59.94</v>
      </c>
      <c r="C3216" s="1">
        <v>23.6</v>
      </c>
      <c r="D3216" s="1">
        <v>42.35</v>
      </c>
      <c r="E3216" s="1">
        <v>40.1</v>
      </c>
      <c r="F3216" s="1">
        <v>45.19</v>
      </c>
      <c r="G3216" s="1">
        <v>25.2</v>
      </c>
      <c r="H3216" s="1">
        <v>85</v>
      </c>
      <c r="I3216" s="1">
        <v>239</v>
      </c>
      <c r="J3216" s="52">
        <f t="shared" si="50"/>
        <v>7.0047499999999999E-2</v>
      </c>
    </row>
    <row r="3217" spans="1:10" x14ac:dyDescent="0.35">
      <c r="A3217" s="1" t="s">
        <v>14468</v>
      </c>
      <c r="B3217" s="1">
        <v>47.44</v>
      </c>
      <c r="C3217" s="1">
        <v>21.3</v>
      </c>
      <c r="D3217" s="1">
        <v>42.4</v>
      </c>
      <c r="E3217" s="1">
        <v>39.9</v>
      </c>
      <c r="F3217" s="1">
        <v>40.36</v>
      </c>
      <c r="G3217" s="1">
        <v>21.89</v>
      </c>
      <c r="H3217" s="1">
        <v>78.69</v>
      </c>
      <c r="I3217" s="1">
        <v>224.15</v>
      </c>
      <c r="J3217" s="52">
        <f t="shared" si="50"/>
        <v>6.4516249999999997E-2</v>
      </c>
    </row>
    <row r="3218" spans="1:10" x14ac:dyDescent="0.35">
      <c r="A3218" s="1" t="s">
        <v>14467</v>
      </c>
      <c r="B3218" s="1">
        <v>33.43</v>
      </c>
      <c r="C3218" s="1">
        <v>23.81</v>
      </c>
      <c r="D3218" s="1">
        <v>30.32</v>
      </c>
      <c r="E3218" s="1">
        <v>33.43</v>
      </c>
      <c r="F3218" s="1">
        <v>37.1</v>
      </c>
      <c r="G3218" s="1">
        <v>19.05</v>
      </c>
      <c r="H3218" s="1">
        <v>72.39</v>
      </c>
      <c r="I3218" s="1">
        <v>214.91</v>
      </c>
      <c r="J3218" s="52">
        <f t="shared" si="50"/>
        <v>5.8055000000000009E-2</v>
      </c>
    </row>
    <row r="3219" spans="1:10" x14ac:dyDescent="0.35">
      <c r="A3219" s="1" t="s">
        <v>14466</v>
      </c>
      <c r="B3219" s="1">
        <v>30.4</v>
      </c>
      <c r="C3219" s="1">
        <v>20.149999999999999</v>
      </c>
      <c r="D3219" s="1">
        <v>27.43</v>
      </c>
      <c r="E3219" s="1">
        <v>31.24</v>
      </c>
      <c r="F3219" s="1">
        <v>35.68</v>
      </c>
      <c r="G3219" s="1">
        <v>17.53</v>
      </c>
      <c r="H3219" s="1">
        <v>66.75</v>
      </c>
      <c r="I3219" s="1">
        <v>196.35</v>
      </c>
      <c r="J3219" s="52">
        <f t="shared" si="50"/>
        <v>5.3191249999999995E-2</v>
      </c>
    </row>
    <row r="3220" spans="1:10" x14ac:dyDescent="0.35">
      <c r="A3220" s="1" t="s">
        <v>14465</v>
      </c>
      <c r="B3220" s="1">
        <v>31.73</v>
      </c>
      <c r="C3220" s="1">
        <v>19.62</v>
      </c>
      <c r="D3220" s="1">
        <v>27.18</v>
      </c>
      <c r="E3220" s="1">
        <v>29.8</v>
      </c>
      <c r="F3220" s="1">
        <v>35.57</v>
      </c>
      <c r="G3220" s="1">
        <v>16.940000000000001</v>
      </c>
      <c r="H3220" s="1">
        <v>64</v>
      </c>
      <c r="I3220" s="1">
        <v>185.43</v>
      </c>
      <c r="J3220" s="52">
        <f t="shared" si="50"/>
        <v>5.1283749999999996E-2</v>
      </c>
    </row>
    <row r="3221" spans="1:10" x14ac:dyDescent="0.35">
      <c r="A3221" s="1" t="s">
        <v>14464</v>
      </c>
      <c r="B3221" s="1">
        <v>28</v>
      </c>
      <c r="C3221" s="1">
        <v>19.350000000000001</v>
      </c>
      <c r="D3221" s="1">
        <v>26.7</v>
      </c>
      <c r="E3221" s="1">
        <v>28.02</v>
      </c>
      <c r="F3221" s="1">
        <v>35.44</v>
      </c>
      <c r="G3221" s="1">
        <v>16.55</v>
      </c>
      <c r="H3221" s="1">
        <v>64</v>
      </c>
      <c r="I3221" s="1">
        <v>174.15</v>
      </c>
      <c r="J3221" s="52">
        <f t="shared" si="50"/>
        <v>4.9026250000000007E-2</v>
      </c>
    </row>
    <row r="3222" spans="1:10" x14ac:dyDescent="0.35">
      <c r="A3222" s="1" t="s">
        <v>14463</v>
      </c>
      <c r="B3222" s="1">
        <v>28</v>
      </c>
      <c r="C3222" s="1">
        <v>18.68</v>
      </c>
      <c r="D3222" s="1">
        <v>27.16</v>
      </c>
      <c r="E3222" s="1">
        <v>30.01</v>
      </c>
      <c r="F3222" s="1">
        <v>34.380000000000003</v>
      </c>
      <c r="G3222" s="1">
        <v>16.37</v>
      </c>
      <c r="H3222" s="1">
        <v>64</v>
      </c>
      <c r="I3222" s="1">
        <v>170.17</v>
      </c>
      <c r="J3222" s="52">
        <f t="shared" si="50"/>
        <v>4.8596250000000001E-2</v>
      </c>
    </row>
    <row r="3223" spans="1:10" x14ac:dyDescent="0.35">
      <c r="A3223" s="1" t="s">
        <v>14462</v>
      </c>
      <c r="B3223" s="1">
        <v>38.729999999999997</v>
      </c>
      <c r="C3223" s="1">
        <v>18.64</v>
      </c>
      <c r="D3223" s="1">
        <v>29.77</v>
      </c>
      <c r="E3223" s="1">
        <v>32.58</v>
      </c>
      <c r="F3223" s="1">
        <v>36.21</v>
      </c>
      <c r="G3223" s="1">
        <v>18.649999999999999</v>
      </c>
      <c r="H3223" s="1">
        <v>64</v>
      </c>
      <c r="I3223" s="1">
        <v>170.25</v>
      </c>
      <c r="J3223" s="52">
        <f t="shared" si="50"/>
        <v>5.1103750000000003E-2</v>
      </c>
    </row>
    <row r="3224" spans="1:10" x14ac:dyDescent="0.35">
      <c r="A3224" s="1" t="s">
        <v>14461</v>
      </c>
      <c r="B3224" s="1">
        <v>49.85</v>
      </c>
      <c r="C3224" s="1">
        <v>18.489999999999998</v>
      </c>
      <c r="D3224" s="1">
        <v>35.380000000000003</v>
      </c>
      <c r="E3224" s="1">
        <v>41.01</v>
      </c>
      <c r="F3224" s="1">
        <v>44.1</v>
      </c>
      <c r="G3224" s="1">
        <v>23.09</v>
      </c>
      <c r="H3224" s="1">
        <v>64</v>
      </c>
      <c r="I3224" s="1">
        <v>162.91999999999999</v>
      </c>
      <c r="J3224" s="52">
        <f t="shared" si="50"/>
        <v>5.4854999999999987E-2</v>
      </c>
    </row>
    <row r="3225" spans="1:10" x14ac:dyDescent="0.35">
      <c r="A3225" s="1" t="s">
        <v>14460</v>
      </c>
      <c r="B3225" s="1">
        <v>53.09</v>
      </c>
      <c r="C3225" s="1">
        <v>19.170000000000002</v>
      </c>
      <c r="D3225" s="1">
        <v>44.02</v>
      </c>
      <c r="E3225" s="1">
        <v>54.6</v>
      </c>
      <c r="F3225" s="1">
        <v>50.99</v>
      </c>
      <c r="G3225" s="1">
        <v>26.87</v>
      </c>
      <c r="H3225" s="1">
        <v>60.75</v>
      </c>
      <c r="I3225" s="1">
        <v>158.57</v>
      </c>
      <c r="J3225" s="52">
        <f t="shared" si="50"/>
        <v>5.8507499999999997E-2</v>
      </c>
    </row>
    <row r="3226" spans="1:10" x14ac:dyDescent="0.35">
      <c r="A3226" s="1" t="s">
        <v>14459</v>
      </c>
      <c r="B3226" s="1">
        <v>41</v>
      </c>
      <c r="C3226" s="1">
        <v>19.940000000000001</v>
      </c>
      <c r="D3226" s="1">
        <v>46.1</v>
      </c>
      <c r="E3226" s="1">
        <v>58.6</v>
      </c>
      <c r="F3226" s="1">
        <v>55.07</v>
      </c>
      <c r="G3226" s="1">
        <v>26.89</v>
      </c>
      <c r="H3226" s="1">
        <v>60.6</v>
      </c>
      <c r="I3226" s="1">
        <v>154.97999999999999</v>
      </c>
      <c r="J3226" s="52">
        <f t="shared" si="50"/>
        <v>5.7897499999999991E-2</v>
      </c>
    </row>
    <row r="3227" spans="1:10" x14ac:dyDescent="0.35">
      <c r="A3227" s="1" t="s">
        <v>14458</v>
      </c>
      <c r="B3227" s="1">
        <v>57.44</v>
      </c>
      <c r="C3227" s="1">
        <v>20.93</v>
      </c>
      <c r="D3227" s="1">
        <v>43.95</v>
      </c>
      <c r="E3227" s="1">
        <v>67.8</v>
      </c>
      <c r="F3227" s="1">
        <v>47.82</v>
      </c>
      <c r="G3227" s="1">
        <v>23</v>
      </c>
      <c r="H3227" s="1">
        <v>60.09</v>
      </c>
      <c r="I3227" s="1">
        <v>110.6</v>
      </c>
      <c r="J3227" s="52">
        <f t="shared" si="50"/>
        <v>5.3953750000000002E-2</v>
      </c>
    </row>
    <row r="3228" spans="1:10" x14ac:dyDescent="0.35">
      <c r="A3228" s="1" t="s">
        <v>14457</v>
      </c>
      <c r="B3228" s="1">
        <v>63.06</v>
      </c>
      <c r="C3228" s="1">
        <v>24.82</v>
      </c>
      <c r="D3228" s="1">
        <v>41.94</v>
      </c>
      <c r="E3228" s="1">
        <v>51.2</v>
      </c>
      <c r="F3228" s="1">
        <v>44.84</v>
      </c>
      <c r="G3228" s="1">
        <v>22.65</v>
      </c>
      <c r="H3228" s="1">
        <v>55.73</v>
      </c>
      <c r="I3228" s="1">
        <v>95.98</v>
      </c>
      <c r="J3228" s="52">
        <f t="shared" si="50"/>
        <v>5.0027500000000003E-2</v>
      </c>
    </row>
    <row r="3229" spans="1:10" x14ac:dyDescent="0.35">
      <c r="A3229" s="1" t="s">
        <v>14456</v>
      </c>
      <c r="B3229" s="1">
        <v>60</v>
      </c>
      <c r="C3229" s="1">
        <v>24.75</v>
      </c>
      <c r="D3229" s="1">
        <v>40.07</v>
      </c>
      <c r="E3229" s="1">
        <v>48.9</v>
      </c>
      <c r="F3229" s="1">
        <v>40.94</v>
      </c>
      <c r="G3229" s="1">
        <v>21.6</v>
      </c>
      <c r="H3229" s="1">
        <v>53.02</v>
      </c>
      <c r="I3229" s="1">
        <v>90</v>
      </c>
      <c r="J3229" s="52">
        <f t="shared" si="50"/>
        <v>4.7409999999999994E-2</v>
      </c>
    </row>
    <row r="3230" spans="1:10" x14ac:dyDescent="0.35">
      <c r="A3230" s="1" t="s">
        <v>14455</v>
      </c>
      <c r="B3230" s="1">
        <v>43.5</v>
      </c>
      <c r="C3230" s="1">
        <v>30</v>
      </c>
      <c r="D3230" s="1">
        <v>35.659999999999997</v>
      </c>
      <c r="E3230" s="1">
        <v>41.67</v>
      </c>
      <c r="F3230" s="1">
        <v>38.770000000000003</v>
      </c>
      <c r="G3230" s="1">
        <v>19.96</v>
      </c>
      <c r="H3230" s="1">
        <v>51.96</v>
      </c>
      <c r="I3230" s="1">
        <v>75</v>
      </c>
      <c r="J3230" s="52">
        <f t="shared" si="50"/>
        <v>4.2064999999999998E-2</v>
      </c>
    </row>
    <row r="3231" spans="1:10" x14ac:dyDescent="0.35">
      <c r="A3231" s="1" t="s">
        <v>14454</v>
      </c>
      <c r="B3231" s="1">
        <v>39.94</v>
      </c>
      <c r="C3231" s="1">
        <v>46.65</v>
      </c>
      <c r="D3231" s="1">
        <v>35.04</v>
      </c>
      <c r="E3231" s="1">
        <v>42.4</v>
      </c>
      <c r="F3231" s="1">
        <v>35.67</v>
      </c>
      <c r="G3231" s="1">
        <v>18.63</v>
      </c>
      <c r="H3231" s="1">
        <v>48.49</v>
      </c>
      <c r="I3231" s="1">
        <v>45.35</v>
      </c>
      <c r="J3231" s="52">
        <f t="shared" si="50"/>
        <v>3.902125E-2</v>
      </c>
    </row>
    <row r="3232" spans="1:10" x14ac:dyDescent="0.35">
      <c r="A3232" s="1" t="s">
        <v>14453</v>
      </c>
      <c r="B3232" s="1">
        <v>40</v>
      </c>
      <c r="C3232" s="1">
        <v>35.42</v>
      </c>
      <c r="D3232" s="1">
        <v>33.479999999999997</v>
      </c>
      <c r="E3232" s="1">
        <v>41.07</v>
      </c>
      <c r="F3232" s="1">
        <v>35.57</v>
      </c>
      <c r="G3232" s="1">
        <v>18.45</v>
      </c>
      <c r="H3232" s="1">
        <v>45.07</v>
      </c>
      <c r="I3232" s="1">
        <v>20.149999999999999</v>
      </c>
      <c r="J3232" s="52">
        <f t="shared" si="50"/>
        <v>3.3651250000000001E-2</v>
      </c>
    </row>
    <row r="3233" spans="1:10" x14ac:dyDescent="0.35">
      <c r="A3233" s="1" t="s">
        <v>14452</v>
      </c>
      <c r="B3233" s="1">
        <v>39.96</v>
      </c>
      <c r="C3233" s="1">
        <v>30.01</v>
      </c>
      <c r="D3233" s="1">
        <v>32.979999999999997</v>
      </c>
      <c r="E3233" s="1">
        <v>40.5</v>
      </c>
      <c r="F3233" s="1">
        <v>34.28</v>
      </c>
      <c r="G3233" s="1">
        <v>18</v>
      </c>
      <c r="H3233" s="1">
        <v>47.84</v>
      </c>
      <c r="I3233" s="1">
        <v>39.58</v>
      </c>
      <c r="J3233" s="52">
        <f t="shared" si="50"/>
        <v>3.5393749999999995E-2</v>
      </c>
    </row>
    <row r="3234" spans="1:10" x14ac:dyDescent="0.35">
      <c r="A3234" s="1" t="s">
        <v>14451</v>
      </c>
      <c r="B3234" s="1">
        <v>42</v>
      </c>
      <c r="C3234" s="1">
        <v>22.44</v>
      </c>
      <c r="D3234" s="1">
        <v>33.14</v>
      </c>
      <c r="E3234" s="1">
        <v>44.17</v>
      </c>
      <c r="F3234" s="1">
        <v>35.520000000000003</v>
      </c>
      <c r="G3234" s="1">
        <v>18</v>
      </c>
      <c r="H3234" s="1">
        <v>51.32</v>
      </c>
      <c r="I3234" s="1">
        <v>76.209999999999994</v>
      </c>
      <c r="J3234" s="52">
        <f t="shared" si="50"/>
        <v>4.0350000000000004E-2</v>
      </c>
    </row>
    <row r="3235" spans="1:10" x14ac:dyDescent="0.35">
      <c r="A3235" s="1" t="s">
        <v>14450</v>
      </c>
      <c r="B3235" s="1">
        <v>52.58</v>
      </c>
      <c r="C3235" s="1">
        <v>22.44</v>
      </c>
      <c r="D3235" s="1">
        <v>37.74</v>
      </c>
      <c r="E3235" s="1">
        <v>45</v>
      </c>
      <c r="F3235" s="1">
        <v>40</v>
      </c>
      <c r="G3235" s="1">
        <v>19.57</v>
      </c>
      <c r="H3235" s="1">
        <v>59.3</v>
      </c>
      <c r="I3235" s="1">
        <v>133.33000000000001</v>
      </c>
      <c r="J3235" s="52">
        <f t="shared" si="50"/>
        <v>5.1245000000000006E-2</v>
      </c>
    </row>
    <row r="3236" spans="1:10" x14ac:dyDescent="0.35">
      <c r="A3236" s="1" t="s">
        <v>14449</v>
      </c>
      <c r="B3236" s="1">
        <v>55</v>
      </c>
      <c r="C3236" s="1">
        <v>21.15</v>
      </c>
      <c r="D3236" s="1">
        <v>42.82</v>
      </c>
      <c r="E3236" s="1">
        <v>47.9</v>
      </c>
      <c r="F3236" s="1">
        <v>44.11</v>
      </c>
      <c r="G3236" s="1">
        <v>21.7</v>
      </c>
      <c r="H3236" s="1">
        <v>74.94</v>
      </c>
      <c r="I3236" s="1">
        <v>198.92</v>
      </c>
      <c r="J3236" s="52">
        <f t="shared" si="50"/>
        <v>6.3317499999999999E-2</v>
      </c>
    </row>
    <row r="3237" spans="1:10" x14ac:dyDescent="0.35">
      <c r="A3237" s="1" t="s">
        <v>14448</v>
      </c>
      <c r="B3237" s="1">
        <v>50</v>
      </c>
      <c r="C3237" s="1">
        <v>22.12</v>
      </c>
      <c r="D3237" s="1">
        <v>45.73</v>
      </c>
      <c r="E3237" s="1">
        <v>50</v>
      </c>
      <c r="F3237" s="1">
        <v>45.8</v>
      </c>
      <c r="G3237" s="1">
        <v>24.49</v>
      </c>
      <c r="H3237" s="1">
        <v>75.290000000000006</v>
      </c>
      <c r="I3237" s="1">
        <v>225.14</v>
      </c>
      <c r="J3237" s="52">
        <f t="shared" si="50"/>
        <v>6.7321249999999985E-2</v>
      </c>
    </row>
    <row r="3238" spans="1:10" x14ac:dyDescent="0.35">
      <c r="A3238" s="1" t="s">
        <v>14447</v>
      </c>
      <c r="B3238" s="1">
        <v>54.94</v>
      </c>
      <c r="C3238" s="1">
        <v>22.41</v>
      </c>
      <c r="D3238" s="1">
        <v>44.2</v>
      </c>
      <c r="E3238" s="1">
        <v>49.96</v>
      </c>
      <c r="F3238" s="1">
        <v>44.37</v>
      </c>
      <c r="G3238" s="1">
        <v>25.64</v>
      </c>
      <c r="H3238" s="1">
        <v>75.650000000000006</v>
      </c>
      <c r="I3238" s="1">
        <v>229.9</v>
      </c>
      <c r="J3238" s="52">
        <f t="shared" si="50"/>
        <v>6.8383749999999993E-2</v>
      </c>
    </row>
    <row r="3239" spans="1:10" x14ac:dyDescent="0.35">
      <c r="A3239" s="1" t="s">
        <v>14446</v>
      </c>
      <c r="B3239" s="1">
        <v>57.08</v>
      </c>
      <c r="C3239" s="1">
        <v>22.95</v>
      </c>
      <c r="D3239" s="1">
        <v>42.29</v>
      </c>
      <c r="E3239" s="1">
        <v>47.08</v>
      </c>
      <c r="F3239" s="1">
        <v>43.23</v>
      </c>
      <c r="G3239" s="1">
        <v>24.93</v>
      </c>
      <c r="H3239" s="1">
        <v>72.64</v>
      </c>
      <c r="I3239" s="1">
        <v>226.18</v>
      </c>
      <c r="J3239" s="52">
        <f t="shared" si="50"/>
        <v>6.7047499999999996E-2</v>
      </c>
    </row>
    <row r="3240" spans="1:10" x14ac:dyDescent="0.35">
      <c r="A3240" s="1" t="s">
        <v>14445</v>
      </c>
      <c r="B3240" s="1">
        <v>63.11</v>
      </c>
      <c r="C3240" s="1">
        <v>26</v>
      </c>
      <c r="D3240" s="1">
        <v>40.22</v>
      </c>
      <c r="E3240" s="1">
        <v>63.61</v>
      </c>
      <c r="F3240" s="1">
        <v>43.5</v>
      </c>
      <c r="G3240" s="1">
        <v>21.85</v>
      </c>
      <c r="H3240" s="1">
        <v>70.73</v>
      </c>
      <c r="I3240" s="1">
        <v>219.57</v>
      </c>
      <c r="J3240" s="52">
        <f t="shared" si="50"/>
        <v>6.8573750000000003E-2</v>
      </c>
    </row>
    <row r="3241" spans="1:10" x14ac:dyDescent="0.35">
      <c r="A3241" s="1" t="s">
        <v>14444</v>
      </c>
      <c r="B3241" s="1">
        <v>50.37</v>
      </c>
      <c r="C3241" s="1">
        <v>30.04</v>
      </c>
      <c r="D3241" s="1">
        <v>31.08</v>
      </c>
      <c r="E3241" s="1">
        <v>50.7</v>
      </c>
      <c r="F3241" s="1">
        <v>38.909999999999997</v>
      </c>
      <c r="G3241" s="1">
        <v>18.86</v>
      </c>
      <c r="H3241" s="1">
        <v>65</v>
      </c>
      <c r="I3241" s="1">
        <v>200.5</v>
      </c>
      <c r="J3241" s="52">
        <f t="shared" si="50"/>
        <v>6.06825E-2</v>
      </c>
    </row>
    <row r="3242" spans="1:10" x14ac:dyDescent="0.35">
      <c r="A3242" s="1" t="s">
        <v>14443</v>
      </c>
      <c r="B3242" s="1">
        <v>57</v>
      </c>
      <c r="C3242" s="1">
        <v>37</v>
      </c>
      <c r="D3242" s="1">
        <v>29.5</v>
      </c>
      <c r="E3242" s="1">
        <v>40.36</v>
      </c>
      <c r="F3242" s="1">
        <v>34.5</v>
      </c>
      <c r="G3242" s="1">
        <v>20</v>
      </c>
      <c r="H3242" s="1">
        <v>53.05</v>
      </c>
      <c r="I3242" s="1">
        <v>180.18</v>
      </c>
      <c r="J3242" s="52">
        <f t="shared" si="50"/>
        <v>5.6448750000000006E-2</v>
      </c>
    </row>
    <row r="3243" spans="1:10" x14ac:dyDescent="0.35">
      <c r="A3243" s="1" t="s">
        <v>14442</v>
      </c>
      <c r="B3243" s="1">
        <v>49.94</v>
      </c>
      <c r="C3243" s="1">
        <v>20.79</v>
      </c>
      <c r="D3243" s="1">
        <v>28.01</v>
      </c>
      <c r="E3243" s="1">
        <v>37.53</v>
      </c>
      <c r="F3243" s="1">
        <v>34.5</v>
      </c>
      <c r="G3243" s="1">
        <v>18.14</v>
      </c>
      <c r="H3243" s="1">
        <v>47.87</v>
      </c>
      <c r="I3243" s="1">
        <v>169.06</v>
      </c>
      <c r="J3243" s="52">
        <f t="shared" si="50"/>
        <v>5.0729999999999997E-2</v>
      </c>
    </row>
    <row r="3244" spans="1:10" x14ac:dyDescent="0.35">
      <c r="A3244" s="1" t="s">
        <v>14441</v>
      </c>
      <c r="B3244" s="1">
        <v>44.99</v>
      </c>
      <c r="C3244" s="1">
        <v>19.29</v>
      </c>
      <c r="D3244" s="1">
        <v>26.7</v>
      </c>
      <c r="E3244" s="1">
        <v>33.979999999999997</v>
      </c>
      <c r="F3244" s="1">
        <v>34.01</v>
      </c>
      <c r="G3244" s="1">
        <v>17.079999999999998</v>
      </c>
      <c r="H3244" s="1">
        <v>41.65</v>
      </c>
      <c r="I3244" s="1">
        <v>169.13</v>
      </c>
      <c r="J3244" s="52">
        <f t="shared" si="50"/>
        <v>4.8353750000000008E-2</v>
      </c>
    </row>
    <row r="3245" spans="1:10" x14ac:dyDescent="0.35">
      <c r="A3245" s="1" t="s">
        <v>14440</v>
      </c>
      <c r="B3245" s="1">
        <v>38.1</v>
      </c>
      <c r="C3245" s="1">
        <v>19.14</v>
      </c>
      <c r="D3245" s="1">
        <v>26.53</v>
      </c>
      <c r="E3245" s="1">
        <v>32.6</v>
      </c>
      <c r="F3245" s="1">
        <v>32.07</v>
      </c>
      <c r="G3245" s="1">
        <v>16.43</v>
      </c>
      <c r="H3245" s="1">
        <v>34.590000000000003</v>
      </c>
      <c r="I3245" s="1">
        <v>169.89</v>
      </c>
      <c r="J3245" s="52">
        <f t="shared" si="50"/>
        <v>4.6168750000000001E-2</v>
      </c>
    </row>
    <row r="3246" spans="1:10" x14ac:dyDescent="0.35">
      <c r="A3246" s="1" t="s">
        <v>14439</v>
      </c>
      <c r="B3246" s="1">
        <v>28.56</v>
      </c>
      <c r="C3246" s="1">
        <v>19.09</v>
      </c>
      <c r="D3246" s="1">
        <v>26.38</v>
      </c>
      <c r="E3246" s="1">
        <v>32.06</v>
      </c>
      <c r="F3246" s="1">
        <v>33.090000000000003</v>
      </c>
      <c r="G3246" s="1">
        <v>14.95</v>
      </c>
      <c r="H3246" s="1">
        <v>29.72</v>
      </c>
      <c r="I3246" s="1">
        <v>169.53</v>
      </c>
      <c r="J3246" s="52">
        <f t="shared" si="50"/>
        <v>4.4172499999999996E-2</v>
      </c>
    </row>
    <row r="3247" spans="1:10" x14ac:dyDescent="0.35">
      <c r="A3247" s="1" t="s">
        <v>14438</v>
      </c>
      <c r="B3247" s="1">
        <v>28.47</v>
      </c>
      <c r="C3247" s="1">
        <v>20.09</v>
      </c>
      <c r="D3247" s="1">
        <v>27.93</v>
      </c>
      <c r="E3247" s="1">
        <v>35.26</v>
      </c>
      <c r="F3247" s="1">
        <v>35.049999999999997</v>
      </c>
      <c r="G3247" s="1">
        <v>14.54</v>
      </c>
      <c r="H3247" s="1">
        <v>27.86</v>
      </c>
      <c r="I3247" s="1">
        <v>182.04</v>
      </c>
      <c r="J3247" s="52">
        <f t="shared" si="50"/>
        <v>4.6405000000000002E-2</v>
      </c>
    </row>
    <row r="3248" spans="1:10" x14ac:dyDescent="0.35">
      <c r="A3248" s="1" t="s">
        <v>14437</v>
      </c>
      <c r="B3248" s="1">
        <v>28.52</v>
      </c>
      <c r="C3248" s="1">
        <v>20.65</v>
      </c>
      <c r="D3248" s="1">
        <v>31.81</v>
      </c>
      <c r="E3248" s="1">
        <v>45.95</v>
      </c>
      <c r="F3248" s="1">
        <v>42.7</v>
      </c>
      <c r="G3248" s="1">
        <v>14.94</v>
      </c>
      <c r="H3248" s="1">
        <v>22.08</v>
      </c>
      <c r="I3248" s="1">
        <v>229.95</v>
      </c>
      <c r="J3248" s="52">
        <f t="shared" si="50"/>
        <v>5.4574999999999999E-2</v>
      </c>
    </row>
    <row r="3249" spans="1:10" x14ac:dyDescent="0.35">
      <c r="A3249" s="1" t="s">
        <v>14436</v>
      </c>
      <c r="B3249" s="1">
        <v>21.83</v>
      </c>
      <c r="C3249" s="1">
        <v>21.33</v>
      </c>
      <c r="D3249" s="1">
        <v>39.96</v>
      </c>
      <c r="E3249" s="1">
        <v>64.37</v>
      </c>
      <c r="F3249" s="1">
        <v>47.21</v>
      </c>
      <c r="G3249" s="1">
        <v>16</v>
      </c>
      <c r="H3249" s="1">
        <v>25.25</v>
      </c>
      <c r="I3249" s="1">
        <v>248.08</v>
      </c>
      <c r="J3249" s="52">
        <f t="shared" si="50"/>
        <v>6.0503750000000002E-2</v>
      </c>
    </row>
    <row r="3250" spans="1:10" x14ac:dyDescent="0.35">
      <c r="A3250" s="1" t="s">
        <v>14435</v>
      </c>
      <c r="B3250" s="1">
        <v>39.94</v>
      </c>
      <c r="C3250" s="1">
        <v>22.54</v>
      </c>
      <c r="D3250" s="1">
        <v>41.35</v>
      </c>
      <c r="E3250" s="1">
        <v>75</v>
      </c>
      <c r="F3250" s="1">
        <v>49.3</v>
      </c>
      <c r="G3250" s="1">
        <v>15.71</v>
      </c>
      <c r="H3250" s="1">
        <v>31.39</v>
      </c>
      <c r="I3250" s="1">
        <v>251.09</v>
      </c>
      <c r="J3250" s="52">
        <f t="shared" si="50"/>
        <v>6.5790000000000001E-2</v>
      </c>
    </row>
    <row r="3251" spans="1:10" x14ac:dyDescent="0.35">
      <c r="A3251" s="1" t="s">
        <v>14434</v>
      </c>
      <c r="B3251" s="1">
        <v>46.87</v>
      </c>
      <c r="C3251" s="1">
        <v>23.66</v>
      </c>
      <c r="D3251" s="1">
        <v>38.42</v>
      </c>
      <c r="E3251" s="1">
        <v>75.099999999999994</v>
      </c>
      <c r="F3251" s="1">
        <v>45.06</v>
      </c>
      <c r="G3251" s="1">
        <v>13.73</v>
      </c>
      <c r="H3251" s="1">
        <v>30.91</v>
      </c>
      <c r="I3251" s="1">
        <v>231.08</v>
      </c>
      <c r="J3251" s="52">
        <f t="shared" si="50"/>
        <v>6.310375E-2</v>
      </c>
    </row>
    <row r="3252" spans="1:10" x14ac:dyDescent="0.35">
      <c r="A3252" s="1" t="s">
        <v>14433</v>
      </c>
      <c r="B3252" s="1">
        <v>54.94</v>
      </c>
      <c r="C3252" s="1">
        <v>23.87</v>
      </c>
      <c r="D3252" s="1">
        <v>41</v>
      </c>
      <c r="E3252" s="1">
        <v>67.099999999999994</v>
      </c>
      <c r="F3252" s="1">
        <v>44.23</v>
      </c>
      <c r="G3252" s="1">
        <v>16.07</v>
      </c>
      <c r="H3252" s="1">
        <v>24.22</v>
      </c>
      <c r="I3252" s="1">
        <v>210.62</v>
      </c>
      <c r="J3252" s="52">
        <f t="shared" si="50"/>
        <v>6.0256249999999997E-2</v>
      </c>
    </row>
    <row r="3253" spans="1:10" x14ac:dyDescent="0.35">
      <c r="A3253" s="1" t="s">
        <v>14432</v>
      </c>
      <c r="B3253" s="1">
        <v>60</v>
      </c>
      <c r="C3253" s="1">
        <v>24.94</v>
      </c>
      <c r="D3253" s="1">
        <v>41</v>
      </c>
      <c r="E3253" s="1">
        <v>71.7</v>
      </c>
      <c r="F3253" s="1">
        <v>43.93</v>
      </c>
      <c r="G3253" s="1">
        <v>14.9</v>
      </c>
      <c r="H3253" s="1">
        <v>29.2</v>
      </c>
      <c r="I3253" s="1">
        <v>199.68</v>
      </c>
      <c r="J3253" s="52">
        <f t="shared" si="50"/>
        <v>6.0668749999999994E-2</v>
      </c>
    </row>
    <row r="3254" spans="1:10" x14ac:dyDescent="0.35">
      <c r="A3254" s="1" t="s">
        <v>14431</v>
      </c>
      <c r="B3254" s="1">
        <v>54.5</v>
      </c>
      <c r="C3254" s="1">
        <v>24.99</v>
      </c>
      <c r="D3254" s="1">
        <v>35.69</v>
      </c>
      <c r="E3254" s="1">
        <v>56.7</v>
      </c>
      <c r="F3254" s="1">
        <v>41.7</v>
      </c>
      <c r="G3254" s="1">
        <v>14.5</v>
      </c>
      <c r="H3254" s="1">
        <v>28.96</v>
      </c>
      <c r="I3254" s="1">
        <v>185.34</v>
      </c>
      <c r="J3254" s="52">
        <f t="shared" si="50"/>
        <v>5.5297499999999999E-2</v>
      </c>
    </row>
    <row r="3255" spans="1:10" x14ac:dyDescent="0.35">
      <c r="A3255" s="1" t="s">
        <v>14430</v>
      </c>
      <c r="B3255" s="1">
        <v>48.86</v>
      </c>
      <c r="C3255" s="1">
        <v>24.27</v>
      </c>
      <c r="D3255" s="1">
        <v>34.08</v>
      </c>
      <c r="E3255" s="1">
        <v>52.2</v>
      </c>
      <c r="F3255" s="1">
        <v>39.97</v>
      </c>
      <c r="G3255" s="1">
        <v>16.02</v>
      </c>
      <c r="H3255" s="1">
        <v>9.93</v>
      </c>
      <c r="I3255" s="1">
        <v>181.7</v>
      </c>
      <c r="J3255" s="52">
        <f t="shared" si="50"/>
        <v>5.0878749999999993E-2</v>
      </c>
    </row>
    <row r="3256" spans="1:10" x14ac:dyDescent="0.35">
      <c r="A3256" s="1" t="s">
        <v>14429</v>
      </c>
      <c r="B3256" s="1">
        <v>40.5</v>
      </c>
      <c r="C3256" s="1">
        <v>20.98</v>
      </c>
      <c r="D3256" s="1">
        <v>34.9</v>
      </c>
      <c r="E3256" s="1">
        <v>39.76</v>
      </c>
      <c r="F3256" s="1">
        <v>38.869999999999997</v>
      </c>
      <c r="G3256" s="1">
        <v>14.5</v>
      </c>
      <c r="H3256" s="1">
        <v>3.83</v>
      </c>
      <c r="I3256" s="1">
        <v>185.39</v>
      </c>
      <c r="J3256" s="52">
        <f t="shared" si="50"/>
        <v>4.7341250000000001E-2</v>
      </c>
    </row>
    <row r="3257" spans="1:10" x14ac:dyDescent="0.35">
      <c r="A3257" s="1" t="s">
        <v>14428</v>
      </c>
      <c r="B3257" s="1">
        <v>40</v>
      </c>
      <c r="C3257" s="1">
        <v>21.3</v>
      </c>
      <c r="D3257" s="1">
        <v>32.33</v>
      </c>
      <c r="E3257" s="1">
        <v>37.5</v>
      </c>
      <c r="F3257" s="1">
        <v>37.97</v>
      </c>
      <c r="G3257" s="1">
        <v>11.24</v>
      </c>
      <c r="H3257" s="1">
        <v>1</v>
      </c>
      <c r="I3257" s="1">
        <v>186.26</v>
      </c>
      <c r="J3257" s="52">
        <f t="shared" si="50"/>
        <v>4.5950000000000005E-2</v>
      </c>
    </row>
    <row r="3258" spans="1:10" x14ac:dyDescent="0.35">
      <c r="A3258" s="1" t="s">
        <v>14427</v>
      </c>
      <c r="B3258" s="1">
        <v>40.770000000000003</v>
      </c>
      <c r="C3258" s="1">
        <v>21.43</v>
      </c>
      <c r="D3258" s="1">
        <v>34.520000000000003</v>
      </c>
      <c r="E3258" s="1">
        <v>37.200000000000003</v>
      </c>
      <c r="F3258" s="1">
        <v>35.9</v>
      </c>
      <c r="G3258" s="1">
        <v>11.03</v>
      </c>
      <c r="H3258" s="1">
        <v>10.1</v>
      </c>
      <c r="I3258" s="1">
        <v>172.96</v>
      </c>
      <c r="J3258" s="52">
        <f t="shared" si="50"/>
        <v>4.5488750000000001E-2</v>
      </c>
    </row>
    <row r="3259" spans="1:10" x14ac:dyDescent="0.35">
      <c r="A3259" s="1" t="s">
        <v>14426</v>
      </c>
      <c r="B3259" s="1">
        <v>47.44</v>
      </c>
      <c r="C3259" s="1">
        <v>23.5</v>
      </c>
      <c r="D3259" s="1">
        <v>37.04</v>
      </c>
      <c r="E3259" s="1">
        <v>38.119999999999997</v>
      </c>
      <c r="F3259" s="1">
        <v>39.049999999999997</v>
      </c>
      <c r="G3259" s="1">
        <v>14.5</v>
      </c>
      <c r="H3259" s="1">
        <v>63.49</v>
      </c>
      <c r="I3259" s="1">
        <v>196.54</v>
      </c>
      <c r="J3259" s="52">
        <f t="shared" si="50"/>
        <v>5.7459999999999997E-2</v>
      </c>
    </row>
    <row r="3260" spans="1:10" x14ac:dyDescent="0.35">
      <c r="A3260" s="1" t="s">
        <v>14425</v>
      </c>
      <c r="B3260" s="1">
        <v>49.94</v>
      </c>
      <c r="C3260" s="1">
        <v>24</v>
      </c>
      <c r="D3260" s="1">
        <v>41</v>
      </c>
      <c r="E3260" s="1">
        <v>40.36</v>
      </c>
      <c r="F3260" s="1">
        <v>40.97</v>
      </c>
      <c r="G3260" s="1">
        <v>20.27</v>
      </c>
      <c r="H3260" s="1">
        <v>59.65</v>
      </c>
      <c r="I3260" s="1">
        <v>245.74</v>
      </c>
      <c r="J3260" s="52">
        <f t="shared" si="50"/>
        <v>6.5241250000000015E-2</v>
      </c>
    </row>
    <row r="3261" spans="1:10" x14ac:dyDescent="0.35">
      <c r="A3261" s="1" t="s">
        <v>14424</v>
      </c>
      <c r="B3261" s="1">
        <v>49.94</v>
      </c>
      <c r="C3261" s="1">
        <v>27.16</v>
      </c>
      <c r="D3261" s="1">
        <v>42.94</v>
      </c>
      <c r="E3261" s="1">
        <v>42.03</v>
      </c>
      <c r="F3261" s="1">
        <v>42.8</v>
      </c>
      <c r="G3261" s="1">
        <v>25.75</v>
      </c>
      <c r="H3261" s="1">
        <v>81</v>
      </c>
      <c r="I3261" s="1">
        <v>261.99</v>
      </c>
      <c r="J3261" s="52">
        <f t="shared" si="50"/>
        <v>7.1701250000000008E-2</v>
      </c>
    </row>
    <row r="3262" spans="1:10" x14ac:dyDescent="0.35">
      <c r="A3262" s="1" t="s">
        <v>14423</v>
      </c>
      <c r="B3262" s="1">
        <v>50</v>
      </c>
      <c r="C3262" s="1">
        <v>28.37</v>
      </c>
      <c r="D3262" s="1">
        <v>42.77</v>
      </c>
      <c r="E3262" s="1">
        <v>42</v>
      </c>
      <c r="F3262" s="1">
        <v>41.58</v>
      </c>
      <c r="G3262" s="1">
        <v>30.36</v>
      </c>
      <c r="H3262" s="1">
        <v>96.07</v>
      </c>
      <c r="I3262" s="1">
        <v>274.33999999999997</v>
      </c>
      <c r="J3262" s="52">
        <f t="shared" si="50"/>
        <v>7.5686249999999997E-2</v>
      </c>
    </row>
    <row r="3263" spans="1:10" x14ac:dyDescent="0.35">
      <c r="A3263" s="1" t="s">
        <v>14422</v>
      </c>
      <c r="B3263" s="1">
        <v>60</v>
      </c>
      <c r="C3263" s="1">
        <v>32.07</v>
      </c>
      <c r="D3263" s="1">
        <v>41.5</v>
      </c>
      <c r="E3263" s="1">
        <v>44.66</v>
      </c>
      <c r="F3263" s="1">
        <v>41.38</v>
      </c>
      <c r="G3263" s="1">
        <v>33.07</v>
      </c>
      <c r="H3263" s="1">
        <v>80.61</v>
      </c>
      <c r="I3263" s="1">
        <v>259.89999999999998</v>
      </c>
      <c r="J3263" s="52">
        <f t="shared" si="50"/>
        <v>7.4148749999999999E-2</v>
      </c>
    </row>
    <row r="3264" spans="1:10" x14ac:dyDescent="0.35">
      <c r="A3264" s="1" t="s">
        <v>14421</v>
      </c>
      <c r="B3264" s="1">
        <v>70</v>
      </c>
      <c r="C3264" s="1">
        <v>38.369999999999997</v>
      </c>
      <c r="D3264" s="1">
        <v>37.01</v>
      </c>
      <c r="E3264" s="1">
        <v>37.729999999999997</v>
      </c>
      <c r="F3264" s="1">
        <v>40.83</v>
      </c>
      <c r="G3264" s="1">
        <v>28.21</v>
      </c>
      <c r="H3264" s="1">
        <v>78.430000000000007</v>
      </c>
      <c r="I3264" s="1">
        <v>240.2</v>
      </c>
      <c r="J3264" s="52">
        <f t="shared" si="50"/>
        <v>7.1347499999999994E-2</v>
      </c>
    </row>
    <row r="3265" spans="1:10" x14ac:dyDescent="0.35">
      <c r="A3265" s="1" t="s">
        <v>14420</v>
      </c>
      <c r="B3265" s="1">
        <v>60.22</v>
      </c>
      <c r="C3265" s="1">
        <v>37.31</v>
      </c>
      <c r="D3265" s="1">
        <v>33</v>
      </c>
      <c r="E3265" s="1">
        <v>50.36</v>
      </c>
      <c r="F3265" s="1">
        <v>36.79</v>
      </c>
      <c r="G3265" s="1">
        <v>23.66</v>
      </c>
      <c r="H3265" s="1">
        <v>65.05</v>
      </c>
      <c r="I3265" s="1">
        <v>193.78</v>
      </c>
      <c r="J3265" s="52">
        <f t="shared" si="50"/>
        <v>6.252125E-2</v>
      </c>
    </row>
    <row r="3266" spans="1:10" x14ac:dyDescent="0.35">
      <c r="A3266" s="1" t="s">
        <v>14419</v>
      </c>
      <c r="B3266" s="1">
        <v>38.44</v>
      </c>
      <c r="C3266" s="1">
        <v>30</v>
      </c>
      <c r="D3266" s="1">
        <v>29.66</v>
      </c>
      <c r="E3266" s="1">
        <v>33.9</v>
      </c>
      <c r="F3266" s="1">
        <v>35.700000000000003</v>
      </c>
      <c r="G3266" s="1">
        <v>18.93</v>
      </c>
      <c r="H3266" s="1">
        <v>60.51</v>
      </c>
      <c r="I3266" s="1">
        <v>203.39</v>
      </c>
      <c r="J3266" s="52">
        <f t="shared" si="50"/>
        <v>5.6316249999999998E-2</v>
      </c>
    </row>
    <row r="3267" spans="1:10" x14ac:dyDescent="0.35">
      <c r="A3267" s="1" t="s">
        <v>14418</v>
      </c>
      <c r="B3267" s="1">
        <v>39.5</v>
      </c>
      <c r="C3267" s="1">
        <v>24</v>
      </c>
      <c r="D3267" s="1">
        <v>27.7</v>
      </c>
      <c r="E3267" s="1">
        <v>27.03</v>
      </c>
      <c r="F3267" s="1">
        <v>35.18</v>
      </c>
      <c r="G3267" s="1">
        <v>18.48</v>
      </c>
      <c r="H3267" s="1">
        <v>53.03</v>
      </c>
      <c r="I3267" s="1">
        <v>195.94</v>
      </c>
      <c r="J3267" s="52">
        <f t="shared" ref="J3267:J3330" si="51">(AVERAGE(B3267:I3267))/1000</f>
        <v>5.2607500000000001E-2</v>
      </c>
    </row>
    <row r="3268" spans="1:10" x14ac:dyDescent="0.35">
      <c r="A3268" s="1" t="s">
        <v>14417</v>
      </c>
      <c r="B3268" s="1">
        <v>32.630000000000003</v>
      </c>
      <c r="C3268" s="1">
        <v>22.82</v>
      </c>
      <c r="D3268" s="1">
        <v>27.17</v>
      </c>
      <c r="E3268" s="1">
        <v>22.4</v>
      </c>
      <c r="F3268" s="1">
        <v>34.25</v>
      </c>
      <c r="G3268" s="1">
        <v>15.15</v>
      </c>
      <c r="H3268" s="1">
        <v>52.76</v>
      </c>
      <c r="I3268" s="1">
        <v>189.1</v>
      </c>
      <c r="J3268" s="52">
        <f t="shared" si="51"/>
        <v>4.9534999999999996E-2</v>
      </c>
    </row>
    <row r="3269" spans="1:10" x14ac:dyDescent="0.35">
      <c r="A3269" s="1" t="s">
        <v>14416</v>
      </c>
      <c r="B3269" s="1">
        <v>33.619999999999997</v>
      </c>
      <c r="C3269" s="1">
        <v>21.6</v>
      </c>
      <c r="D3269" s="1">
        <v>26.45</v>
      </c>
      <c r="E3269" s="1">
        <v>19.96</v>
      </c>
      <c r="F3269" s="1">
        <v>33.79</v>
      </c>
      <c r="G3269" s="1">
        <v>13.74</v>
      </c>
      <c r="H3269" s="1">
        <v>53.78</v>
      </c>
      <c r="I3269" s="1">
        <v>185.05</v>
      </c>
      <c r="J3269" s="52">
        <f t="shared" si="51"/>
        <v>4.849875E-2</v>
      </c>
    </row>
    <row r="3270" spans="1:10" x14ac:dyDescent="0.35">
      <c r="A3270" s="1" t="s">
        <v>14415</v>
      </c>
      <c r="B3270" s="1">
        <v>25.64</v>
      </c>
      <c r="C3270" s="1">
        <v>21.73</v>
      </c>
      <c r="D3270" s="1">
        <v>26.49</v>
      </c>
      <c r="E3270" s="1">
        <v>22.78</v>
      </c>
      <c r="F3270" s="1">
        <v>34</v>
      </c>
      <c r="G3270" s="1">
        <v>18.489999999999998</v>
      </c>
      <c r="H3270" s="1">
        <v>56.72</v>
      </c>
      <c r="I3270" s="1">
        <v>189.2</v>
      </c>
      <c r="J3270" s="52">
        <f t="shared" si="51"/>
        <v>4.9381249999999995E-2</v>
      </c>
    </row>
    <row r="3271" spans="1:10" x14ac:dyDescent="0.35">
      <c r="A3271" s="1" t="s">
        <v>14414</v>
      </c>
      <c r="B3271" s="1">
        <v>22.34</v>
      </c>
      <c r="C3271" s="1">
        <v>22.91</v>
      </c>
      <c r="D3271" s="1">
        <v>27.58</v>
      </c>
      <c r="E3271" s="1">
        <v>32.4</v>
      </c>
      <c r="F3271" s="1">
        <v>36.090000000000003</v>
      </c>
      <c r="G3271" s="1">
        <v>13.06</v>
      </c>
      <c r="H3271" s="1">
        <v>60.73</v>
      </c>
      <c r="I3271" s="1">
        <v>202.24</v>
      </c>
      <c r="J3271" s="52">
        <f t="shared" si="51"/>
        <v>5.216875E-2</v>
      </c>
    </row>
    <row r="3272" spans="1:10" x14ac:dyDescent="0.35">
      <c r="A3272" s="1" t="s">
        <v>14413</v>
      </c>
      <c r="B3272" s="1">
        <v>18.73</v>
      </c>
      <c r="C3272" s="1">
        <v>29.95</v>
      </c>
      <c r="D3272" s="1">
        <v>36.19</v>
      </c>
      <c r="E3272" s="1">
        <v>34.03</v>
      </c>
      <c r="F3272" s="1">
        <v>41.13</v>
      </c>
      <c r="G3272" s="1">
        <v>10.71</v>
      </c>
      <c r="H3272" s="1">
        <v>77.77</v>
      </c>
      <c r="I3272" s="1">
        <v>236.7</v>
      </c>
      <c r="J3272" s="52">
        <f t="shared" si="51"/>
        <v>6.0651249999999997E-2</v>
      </c>
    </row>
    <row r="3273" spans="1:10" x14ac:dyDescent="0.35">
      <c r="A3273" s="1" t="s">
        <v>14412</v>
      </c>
      <c r="B3273" s="1">
        <v>18.71</v>
      </c>
      <c r="C3273" s="1">
        <v>36.36</v>
      </c>
      <c r="D3273" s="1">
        <v>41</v>
      </c>
      <c r="E3273" s="1">
        <v>43.03</v>
      </c>
      <c r="F3273" s="1">
        <v>46.71</v>
      </c>
      <c r="G3273" s="1">
        <v>11.9</v>
      </c>
      <c r="H3273" s="1">
        <v>93.16</v>
      </c>
      <c r="I3273" s="1">
        <v>264.89</v>
      </c>
      <c r="J3273" s="52">
        <f t="shared" si="51"/>
        <v>6.9470000000000004E-2</v>
      </c>
    </row>
    <row r="3274" spans="1:10" x14ac:dyDescent="0.35">
      <c r="A3274" s="1" t="s">
        <v>14411</v>
      </c>
      <c r="B3274" s="1">
        <v>26.92</v>
      </c>
      <c r="C3274" s="1">
        <v>38</v>
      </c>
      <c r="D3274" s="1">
        <v>41</v>
      </c>
      <c r="E3274" s="1">
        <v>61</v>
      </c>
      <c r="F3274" s="1">
        <v>50.89</v>
      </c>
      <c r="G3274" s="1">
        <v>11.61</v>
      </c>
      <c r="H3274" s="1">
        <v>99.9</v>
      </c>
      <c r="I3274" s="1">
        <v>274.17</v>
      </c>
      <c r="J3274" s="52">
        <f t="shared" si="51"/>
        <v>7.5436249999999996E-2</v>
      </c>
    </row>
    <row r="3275" spans="1:10" x14ac:dyDescent="0.35">
      <c r="A3275" s="1" t="s">
        <v>14410</v>
      </c>
      <c r="B3275" s="1">
        <v>30</v>
      </c>
      <c r="C3275" s="1">
        <v>38.520000000000003</v>
      </c>
      <c r="D3275" s="1">
        <v>42</v>
      </c>
      <c r="E3275" s="1">
        <v>58.9</v>
      </c>
      <c r="F3275" s="1">
        <v>49.17</v>
      </c>
      <c r="G3275" s="1">
        <v>8.08</v>
      </c>
      <c r="H3275" s="1">
        <v>86.66</v>
      </c>
      <c r="I3275" s="1">
        <v>242.97</v>
      </c>
      <c r="J3275" s="52">
        <f t="shared" si="51"/>
        <v>6.9537500000000002E-2</v>
      </c>
    </row>
    <row r="3276" spans="1:10" x14ac:dyDescent="0.35">
      <c r="A3276" s="1" t="s">
        <v>14409</v>
      </c>
      <c r="B3276" s="1">
        <v>30.29</v>
      </c>
      <c r="C3276" s="1">
        <v>37.35</v>
      </c>
      <c r="D3276" s="1">
        <v>41</v>
      </c>
      <c r="E3276" s="1">
        <v>64.22</v>
      </c>
      <c r="F3276" s="1">
        <v>46.27</v>
      </c>
      <c r="G3276" s="1">
        <v>1.97</v>
      </c>
      <c r="H3276" s="1">
        <v>82</v>
      </c>
      <c r="I3276" s="1">
        <v>231.99</v>
      </c>
      <c r="J3276" s="52">
        <f t="shared" si="51"/>
        <v>6.6886250000000008E-2</v>
      </c>
    </row>
    <row r="3277" spans="1:10" x14ac:dyDescent="0.35">
      <c r="A3277" s="1" t="s">
        <v>14408</v>
      </c>
      <c r="B3277" s="1">
        <v>30.29</v>
      </c>
      <c r="C3277" s="1">
        <v>33.049999999999997</v>
      </c>
      <c r="D3277" s="1">
        <v>37.700000000000003</v>
      </c>
      <c r="E3277" s="1">
        <v>53.15</v>
      </c>
      <c r="F3277" s="1">
        <v>46.03</v>
      </c>
      <c r="G3277" s="1">
        <v>5</v>
      </c>
      <c r="H3277" s="1">
        <v>81.86</v>
      </c>
      <c r="I3277" s="1">
        <v>200</v>
      </c>
      <c r="J3277" s="52">
        <f t="shared" si="51"/>
        <v>6.0884999999999995E-2</v>
      </c>
    </row>
    <row r="3278" spans="1:10" x14ac:dyDescent="0.35">
      <c r="A3278" s="1" t="s">
        <v>14407</v>
      </c>
      <c r="B3278" s="1">
        <v>31.72</v>
      </c>
      <c r="C3278" s="1">
        <v>31.93</v>
      </c>
      <c r="D3278" s="1">
        <v>38.5</v>
      </c>
      <c r="E3278" s="1">
        <v>44</v>
      </c>
      <c r="F3278" s="1">
        <v>44.86</v>
      </c>
      <c r="G3278" s="1">
        <v>9.9</v>
      </c>
      <c r="H3278" s="1">
        <v>78.02</v>
      </c>
      <c r="I3278" s="1">
        <v>203.62</v>
      </c>
      <c r="J3278" s="52">
        <f t="shared" si="51"/>
        <v>6.0318750000000004E-2</v>
      </c>
    </row>
    <row r="3279" spans="1:10" x14ac:dyDescent="0.35">
      <c r="A3279" s="1" t="s">
        <v>14406</v>
      </c>
      <c r="B3279" s="1">
        <v>30.29</v>
      </c>
      <c r="C3279" s="1">
        <v>30.54</v>
      </c>
      <c r="D3279" s="1">
        <v>39.76</v>
      </c>
      <c r="E3279" s="1">
        <v>49.9</v>
      </c>
      <c r="F3279" s="1">
        <v>41.6</v>
      </c>
      <c r="G3279" s="1">
        <v>6.61</v>
      </c>
      <c r="H3279" s="1">
        <v>72</v>
      </c>
      <c r="I3279" s="1">
        <v>192.79</v>
      </c>
      <c r="J3279" s="52">
        <f t="shared" si="51"/>
        <v>5.7936250000000002E-2</v>
      </c>
    </row>
    <row r="3280" spans="1:10" x14ac:dyDescent="0.35">
      <c r="A3280" s="1" t="s">
        <v>14405</v>
      </c>
      <c r="B3280" s="1">
        <v>28.04</v>
      </c>
      <c r="C3280" s="1">
        <v>32.909999999999997</v>
      </c>
      <c r="D3280" s="1">
        <v>36.700000000000003</v>
      </c>
      <c r="E3280" s="1">
        <v>49.6</v>
      </c>
      <c r="F3280" s="1">
        <v>39.15</v>
      </c>
      <c r="G3280" s="1">
        <v>5</v>
      </c>
      <c r="H3280" s="1">
        <v>64</v>
      </c>
      <c r="I3280" s="1">
        <v>160</v>
      </c>
      <c r="J3280" s="52">
        <f t="shared" si="51"/>
        <v>5.1924999999999999E-2</v>
      </c>
    </row>
    <row r="3281" spans="1:10" x14ac:dyDescent="0.35">
      <c r="A3281" s="1" t="s">
        <v>14404</v>
      </c>
      <c r="B3281" s="1">
        <v>26.92</v>
      </c>
      <c r="C3281" s="1">
        <v>32.619999999999997</v>
      </c>
      <c r="D3281" s="1">
        <v>36.200000000000003</v>
      </c>
      <c r="E3281" s="1">
        <v>42.4</v>
      </c>
      <c r="F3281" s="1">
        <v>38.49</v>
      </c>
      <c r="G3281" s="1">
        <v>4.9000000000000004</v>
      </c>
      <c r="H3281" s="1">
        <v>60.76</v>
      </c>
      <c r="I3281" s="1">
        <v>167.94</v>
      </c>
      <c r="J3281" s="52">
        <f t="shared" si="51"/>
        <v>5.1278750000000005E-2</v>
      </c>
    </row>
    <row r="3282" spans="1:10" x14ac:dyDescent="0.35">
      <c r="A3282" s="1" t="s">
        <v>14403</v>
      </c>
      <c r="B3282" s="1">
        <v>29.96</v>
      </c>
      <c r="C3282" s="1">
        <v>30.02</v>
      </c>
      <c r="D3282" s="1">
        <v>34.590000000000003</v>
      </c>
      <c r="E3282" s="1">
        <v>48.72</v>
      </c>
      <c r="F3282" s="1">
        <v>39.04</v>
      </c>
      <c r="G3282" s="1">
        <v>6.62</v>
      </c>
      <c r="H3282" s="1">
        <v>59.55</v>
      </c>
      <c r="I3282" s="1">
        <v>192.69</v>
      </c>
      <c r="J3282" s="52">
        <f t="shared" si="51"/>
        <v>5.5148749999999996E-2</v>
      </c>
    </row>
    <row r="3283" spans="1:10" x14ac:dyDescent="0.35">
      <c r="A3283" s="1" t="s">
        <v>14402</v>
      </c>
      <c r="B3283" s="1">
        <v>34.96</v>
      </c>
      <c r="C3283" s="1">
        <v>30.16</v>
      </c>
      <c r="D3283" s="1">
        <v>34.770000000000003</v>
      </c>
      <c r="E3283" s="1">
        <v>49.9</v>
      </c>
      <c r="F3283" s="1">
        <v>42.53</v>
      </c>
      <c r="G3283" s="1">
        <v>6.41</v>
      </c>
      <c r="H3283" s="1">
        <v>70.790000000000006</v>
      </c>
      <c r="I3283" s="1">
        <v>236.8</v>
      </c>
      <c r="J3283" s="52">
        <f t="shared" si="51"/>
        <v>6.3290000000000013E-2</v>
      </c>
    </row>
    <row r="3284" spans="1:10" x14ac:dyDescent="0.35">
      <c r="A3284" s="1" t="s">
        <v>14401</v>
      </c>
      <c r="B3284" s="1">
        <v>41.54</v>
      </c>
      <c r="C3284" s="1">
        <v>34.64</v>
      </c>
      <c r="D3284" s="1">
        <v>38.340000000000003</v>
      </c>
      <c r="E3284" s="1">
        <v>42</v>
      </c>
      <c r="F3284" s="1">
        <v>48.36</v>
      </c>
      <c r="G3284" s="1">
        <v>16.05</v>
      </c>
      <c r="H3284" s="1">
        <v>77.959999999999994</v>
      </c>
      <c r="I3284" s="1">
        <v>251.82</v>
      </c>
      <c r="J3284" s="52">
        <f t="shared" si="51"/>
        <v>6.8838750000000004E-2</v>
      </c>
    </row>
    <row r="3285" spans="1:10" x14ac:dyDescent="0.35">
      <c r="A3285" s="1" t="s">
        <v>14400</v>
      </c>
      <c r="B3285" s="1">
        <v>43</v>
      </c>
      <c r="C3285" s="1">
        <v>34.92</v>
      </c>
      <c r="D3285" s="1">
        <v>40.98</v>
      </c>
      <c r="E3285" s="1">
        <v>47.14</v>
      </c>
      <c r="F3285" s="1">
        <v>52.61</v>
      </c>
      <c r="G3285" s="1">
        <v>20.51</v>
      </c>
      <c r="H3285" s="1">
        <v>85.77</v>
      </c>
      <c r="I3285" s="1">
        <v>290</v>
      </c>
      <c r="J3285" s="52">
        <f t="shared" si="51"/>
        <v>7.6866250000000011E-2</v>
      </c>
    </row>
    <row r="3286" spans="1:10" x14ac:dyDescent="0.35">
      <c r="A3286" s="1" t="s">
        <v>14399</v>
      </c>
      <c r="B3286" s="1">
        <v>49.03</v>
      </c>
      <c r="C3286" s="1">
        <v>36.76</v>
      </c>
      <c r="D3286" s="1">
        <v>37.9</v>
      </c>
      <c r="E3286" s="1">
        <v>44.58</v>
      </c>
      <c r="F3286" s="1">
        <v>52.55</v>
      </c>
      <c r="G3286" s="1">
        <v>22.18</v>
      </c>
      <c r="H3286" s="1">
        <v>88.92</v>
      </c>
      <c r="I3286" s="1">
        <v>298.20999999999998</v>
      </c>
      <c r="J3286" s="52">
        <f t="shared" si="51"/>
        <v>7.8766249999999996E-2</v>
      </c>
    </row>
    <row r="3287" spans="1:10" x14ac:dyDescent="0.35">
      <c r="A3287" s="1" t="s">
        <v>14398</v>
      </c>
      <c r="B3287" s="1">
        <v>54.94</v>
      </c>
      <c r="C3287" s="1">
        <v>37.44</v>
      </c>
      <c r="D3287" s="1">
        <v>34.020000000000003</v>
      </c>
      <c r="E3287" s="1">
        <v>49</v>
      </c>
      <c r="F3287" s="1">
        <v>48.83</v>
      </c>
      <c r="G3287" s="1">
        <v>23.95</v>
      </c>
      <c r="H3287" s="1">
        <v>87.04</v>
      </c>
      <c r="I3287" s="1">
        <v>265.88</v>
      </c>
      <c r="J3287" s="52">
        <f t="shared" si="51"/>
        <v>7.5137499999999996E-2</v>
      </c>
    </row>
    <row r="3288" spans="1:10" x14ac:dyDescent="0.35">
      <c r="A3288" s="1" t="s">
        <v>14397</v>
      </c>
      <c r="B3288" s="1">
        <v>53.1</v>
      </c>
      <c r="C3288" s="1">
        <v>33.22</v>
      </c>
      <c r="D3288" s="1">
        <v>31.01</v>
      </c>
      <c r="E3288" s="1">
        <v>45</v>
      </c>
      <c r="F3288" s="1">
        <v>48.32</v>
      </c>
      <c r="G3288" s="1">
        <v>23.22</v>
      </c>
      <c r="H3288" s="1">
        <v>82</v>
      </c>
      <c r="I3288" s="1">
        <v>245.46</v>
      </c>
      <c r="J3288" s="52">
        <f t="shared" si="51"/>
        <v>7.0166249999999999E-2</v>
      </c>
    </row>
    <row r="3289" spans="1:10" x14ac:dyDescent="0.35">
      <c r="A3289" s="1" t="s">
        <v>14396</v>
      </c>
      <c r="B3289" s="1">
        <v>53.1</v>
      </c>
      <c r="C3289" s="1">
        <v>29</v>
      </c>
      <c r="D3289" s="1">
        <v>29.77</v>
      </c>
      <c r="E3289" s="1">
        <v>40</v>
      </c>
      <c r="F3289" s="1">
        <v>43.47</v>
      </c>
      <c r="G3289" s="1">
        <v>20.54</v>
      </c>
      <c r="H3289" s="1">
        <v>77.989999999999995</v>
      </c>
      <c r="I3289" s="1">
        <v>192</v>
      </c>
      <c r="J3289" s="52">
        <f t="shared" si="51"/>
        <v>6.0733750000000003E-2</v>
      </c>
    </row>
    <row r="3290" spans="1:10" x14ac:dyDescent="0.35">
      <c r="A3290" s="1" t="s">
        <v>14395</v>
      </c>
      <c r="B3290" s="1">
        <v>39.5</v>
      </c>
      <c r="C3290" s="1">
        <v>24.52</v>
      </c>
      <c r="D3290" s="1">
        <v>27.9</v>
      </c>
      <c r="E3290" s="1">
        <v>31.79</v>
      </c>
      <c r="F3290" s="1">
        <v>37.369999999999997</v>
      </c>
      <c r="G3290" s="1">
        <v>18</v>
      </c>
      <c r="H3290" s="1">
        <v>68</v>
      </c>
      <c r="I3290" s="1">
        <v>206.47</v>
      </c>
      <c r="J3290" s="52">
        <f t="shared" si="51"/>
        <v>5.6693749999999994E-2</v>
      </c>
    </row>
    <row r="3291" spans="1:10" x14ac:dyDescent="0.35">
      <c r="A3291" s="1" t="s">
        <v>14394</v>
      </c>
      <c r="B3291" s="1">
        <v>31.72</v>
      </c>
      <c r="C3291" s="1">
        <v>24.25</v>
      </c>
      <c r="D3291" s="1">
        <v>26.9</v>
      </c>
      <c r="E3291" s="1">
        <v>51.94</v>
      </c>
      <c r="F3291" s="1">
        <v>34.39</v>
      </c>
      <c r="G3291" s="1">
        <v>15.54</v>
      </c>
      <c r="H3291" s="1">
        <v>62</v>
      </c>
      <c r="I3291" s="1">
        <v>187.89</v>
      </c>
      <c r="J3291" s="52">
        <f t="shared" si="51"/>
        <v>5.4328750000000002E-2</v>
      </c>
    </row>
    <row r="3292" spans="1:10" x14ac:dyDescent="0.35">
      <c r="A3292" s="1" t="s">
        <v>14393</v>
      </c>
      <c r="B3292" s="1">
        <v>29.93</v>
      </c>
      <c r="C3292" s="1">
        <v>23.89</v>
      </c>
      <c r="D3292" s="1">
        <v>24.8</v>
      </c>
      <c r="E3292" s="1">
        <v>50.58</v>
      </c>
      <c r="F3292" s="1">
        <v>34.85</v>
      </c>
      <c r="G3292" s="1">
        <v>14.01</v>
      </c>
      <c r="H3292" s="1">
        <v>59.66</v>
      </c>
      <c r="I3292" s="1">
        <v>176.23</v>
      </c>
      <c r="J3292" s="52">
        <f t="shared" si="51"/>
        <v>5.1743749999999991E-2</v>
      </c>
    </row>
    <row r="3293" spans="1:10" x14ac:dyDescent="0.35">
      <c r="A3293" s="1" t="s">
        <v>14392</v>
      </c>
      <c r="B3293" s="1">
        <v>28.04</v>
      </c>
      <c r="C3293" s="1">
        <v>22.92</v>
      </c>
      <c r="D3293" s="1">
        <v>21.37</v>
      </c>
      <c r="E3293" s="1">
        <v>41.11</v>
      </c>
      <c r="F3293" s="1">
        <v>34.11</v>
      </c>
      <c r="G3293" s="1">
        <v>12.95</v>
      </c>
      <c r="H3293" s="1">
        <v>56.68</v>
      </c>
      <c r="I3293" s="1">
        <v>170.98</v>
      </c>
      <c r="J3293" s="52">
        <f t="shared" si="51"/>
        <v>4.8519999999999994E-2</v>
      </c>
    </row>
    <row r="3294" spans="1:10" x14ac:dyDescent="0.35">
      <c r="A3294" s="1" t="s">
        <v>14391</v>
      </c>
      <c r="B3294" s="1">
        <v>17.8</v>
      </c>
      <c r="C3294" s="1">
        <v>23.31</v>
      </c>
      <c r="D3294" s="1">
        <v>23.38</v>
      </c>
      <c r="E3294" s="1">
        <v>40.299999999999997</v>
      </c>
      <c r="F3294" s="1">
        <v>34.76</v>
      </c>
      <c r="G3294" s="1">
        <v>13.94</v>
      </c>
      <c r="H3294" s="1">
        <v>59.92</v>
      </c>
      <c r="I3294" s="1">
        <v>174.7</v>
      </c>
      <c r="J3294" s="52">
        <f t="shared" si="51"/>
        <v>4.8513749999999994E-2</v>
      </c>
    </row>
    <row r="3295" spans="1:10" x14ac:dyDescent="0.35">
      <c r="A3295" s="1" t="s">
        <v>14390</v>
      </c>
      <c r="B3295" s="1">
        <v>28.53</v>
      </c>
      <c r="C3295" s="1">
        <v>24.57</v>
      </c>
      <c r="D3295" s="1">
        <v>26.06</v>
      </c>
      <c r="E3295" s="1">
        <v>48.61</v>
      </c>
      <c r="F3295" s="1">
        <v>33.42</v>
      </c>
      <c r="G3295" s="1">
        <v>14.29</v>
      </c>
      <c r="H3295" s="1">
        <v>67.209999999999994</v>
      </c>
      <c r="I3295" s="1">
        <v>179.61</v>
      </c>
      <c r="J3295" s="52">
        <f t="shared" si="51"/>
        <v>5.2787500000000001E-2</v>
      </c>
    </row>
    <row r="3296" spans="1:10" x14ac:dyDescent="0.35">
      <c r="A3296" s="1" t="s">
        <v>14389</v>
      </c>
      <c r="B3296" s="1">
        <v>37.46</v>
      </c>
      <c r="C3296" s="1">
        <v>31.12</v>
      </c>
      <c r="D3296" s="1">
        <v>32.68</v>
      </c>
      <c r="E3296" s="1">
        <v>49.72</v>
      </c>
      <c r="F3296" s="1">
        <v>33.92</v>
      </c>
      <c r="G3296" s="1">
        <v>18.68</v>
      </c>
      <c r="H3296" s="1">
        <v>80.989999999999995</v>
      </c>
      <c r="I3296" s="1">
        <v>219.95</v>
      </c>
      <c r="J3296" s="52">
        <f t="shared" si="51"/>
        <v>6.3064999999999996E-2</v>
      </c>
    </row>
    <row r="3297" spans="1:10" x14ac:dyDescent="0.35">
      <c r="A3297" s="1" t="s">
        <v>14388</v>
      </c>
      <c r="B3297" s="1">
        <v>55.31</v>
      </c>
      <c r="C3297" s="1">
        <v>37.06</v>
      </c>
      <c r="D3297" s="1">
        <v>40.4</v>
      </c>
      <c r="E3297" s="1">
        <v>53.64</v>
      </c>
      <c r="F3297" s="1">
        <v>36.24</v>
      </c>
      <c r="G3297" s="1">
        <v>24.9</v>
      </c>
      <c r="H3297" s="1">
        <v>87.98</v>
      </c>
      <c r="I3297" s="1">
        <v>247.6</v>
      </c>
      <c r="J3297" s="52">
        <f t="shared" si="51"/>
        <v>7.2891250000000005E-2</v>
      </c>
    </row>
    <row r="3298" spans="1:10" x14ac:dyDescent="0.35">
      <c r="A3298" s="1" t="s">
        <v>14387</v>
      </c>
      <c r="B3298" s="1">
        <v>53.16</v>
      </c>
      <c r="C3298" s="1">
        <v>39.479999999999997</v>
      </c>
      <c r="D3298" s="1">
        <v>42.98</v>
      </c>
      <c r="E3298" s="1">
        <v>60.41</v>
      </c>
      <c r="F3298" s="1">
        <v>38.99</v>
      </c>
      <c r="G3298" s="1">
        <v>26.29</v>
      </c>
      <c r="H3298" s="1">
        <v>90.07</v>
      </c>
      <c r="I3298" s="1">
        <v>241.29</v>
      </c>
      <c r="J3298" s="52">
        <f t="shared" si="51"/>
        <v>7.408374999999999E-2</v>
      </c>
    </row>
    <row r="3299" spans="1:10" x14ac:dyDescent="0.35">
      <c r="A3299" s="1" t="s">
        <v>14386</v>
      </c>
      <c r="B3299" s="1">
        <v>59.96</v>
      </c>
      <c r="C3299" s="1">
        <v>35.31</v>
      </c>
      <c r="D3299" s="1">
        <v>49.9</v>
      </c>
      <c r="E3299" s="1">
        <v>77.790000000000006</v>
      </c>
      <c r="F3299" s="1">
        <v>37.520000000000003</v>
      </c>
      <c r="G3299" s="1">
        <v>22.96</v>
      </c>
      <c r="H3299" s="1">
        <v>87.25</v>
      </c>
      <c r="I3299" s="1">
        <v>206.57</v>
      </c>
      <c r="J3299" s="52">
        <f t="shared" si="51"/>
        <v>7.2157499999999999E-2</v>
      </c>
    </row>
    <row r="3300" spans="1:10" x14ac:dyDescent="0.35">
      <c r="A3300" s="1" t="s">
        <v>14385</v>
      </c>
      <c r="B3300" s="1">
        <v>54.94</v>
      </c>
      <c r="C3300" s="1">
        <v>32.58</v>
      </c>
      <c r="D3300" s="1">
        <v>62.26</v>
      </c>
      <c r="E3300" s="1">
        <v>73.13</v>
      </c>
      <c r="F3300" s="1">
        <v>35.119999999999997</v>
      </c>
      <c r="G3300" s="1">
        <v>18.82</v>
      </c>
      <c r="H3300" s="1">
        <v>82.42</v>
      </c>
      <c r="I3300" s="1">
        <v>179.17</v>
      </c>
      <c r="J3300" s="52">
        <f t="shared" si="51"/>
        <v>6.730499999999999E-2</v>
      </c>
    </row>
    <row r="3301" spans="1:10" x14ac:dyDescent="0.35">
      <c r="A3301" s="1" t="s">
        <v>14384</v>
      </c>
      <c r="B3301" s="1">
        <v>55.85</v>
      </c>
      <c r="C3301" s="1">
        <v>31.73</v>
      </c>
      <c r="D3301" s="1">
        <v>60.66</v>
      </c>
      <c r="E3301" s="1">
        <v>61.13</v>
      </c>
      <c r="F3301" s="1">
        <v>34.79</v>
      </c>
      <c r="G3301" s="1">
        <v>14.4</v>
      </c>
      <c r="H3301" s="1">
        <v>80</v>
      </c>
      <c r="I3301" s="1">
        <v>171.6</v>
      </c>
      <c r="J3301" s="52">
        <f t="shared" si="51"/>
        <v>6.3769999999999993E-2</v>
      </c>
    </row>
    <row r="3302" spans="1:10" x14ac:dyDescent="0.35">
      <c r="A3302" s="1" t="s">
        <v>14383</v>
      </c>
      <c r="B3302" s="1">
        <v>49.54</v>
      </c>
      <c r="C3302" s="1">
        <v>31.77</v>
      </c>
      <c r="D3302" s="1">
        <v>51.53</v>
      </c>
      <c r="E3302" s="1">
        <v>49.43</v>
      </c>
      <c r="F3302" s="1">
        <v>33.9</v>
      </c>
      <c r="G3302" s="1">
        <v>14.17</v>
      </c>
      <c r="H3302" s="1">
        <v>73.08</v>
      </c>
      <c r="I3302" s="1">
        <v>174.66</v>
      </c>
      <c r="J3302" s="52">
        <f t="shared" si="51"/>
        <v>5.9760000000000008E-2</v>
      </c>
    </row>
    <row r="3303" spans="1:10" x14ac:dyDescent="0.35">
      <c r="A3303" s="1" t="s">
        <v>14382</v>
      </c>
      <c r="B3303" s="1">
        <v>48.86</v>
      </c>
      <c r="C3303" s="1">
        <v>31.42</v>
      </c>
      <c r="D3303" s="1">
        <v>51.12</v>
      </c>
      <c r="E3303" s="1">
        <v>49.3</v>
      </c>
      <c r="F3303" s="1">
        <v>33.049999999999997</v>
      </c>
      <c r="G3303" s="1">
        <v>13.94</v>
      </c>
      <c r="H3303" s="1">
        <v>67.459999999999994</v>
      </c>
      <c r="I3303" s="1">
        <v>177.03</v>
      </c>
      <c r="J3303" s="52">
        <f t="shared" si="51"/>
        <v>5.9022499999999992E-2</v>
      </c>
    </row>
    <row r="3304" spans="1:10" x14ac:dyDescent="0.35">
      <c r="A3304" s="1" t="s">
        <v>14381</v>
      </c>
      <c r="B3304" s="1">
        <v>45</v>
      </c>
      <c r="C3304" s="1">
        <v>31.04</v>
      </c>
      <c r="D3304" s="1">
        <v>44.19</v>
      </c>
      <c r="E3304" s="1">
        <v>43</v>
      </c>
      <c r="F3304" s="1">
        <v>32.36</v>
      </c>
      <c r="G3304" s="1">
        <v>13.15</v>
      </c>
      <c r="H3304" s="1">
        <v>62.55</v>
      </c>
      <c r="I3304" s="1">
        <v>158.94</v>
      </c>
      <c r="J3304" s="52">
        <f t="shared" si="51"/>
        <v>5.3778749999999993E-2</v>
      </c>
    </row>
    <row r="3305" spans="1:10" x14ac:dyDescent="0.35">
      <c r="A3305" s="1" t="s">
        <v>14380</v>
      </c>
      <c r="B3305" s="1">
        <v>44.99</v>
      </c>
      <c r="C3305" s="1">
        <v>30.85</v>
      </c>
      <c r="D3305" s="1">
        <v>39.9</v>
      </c>
      <c r="E3305" s="1">
        <v>40.299999999999997</v>
      </c>
      <c r="F3305" s="1">
        <v>33.25</v>
      </c>
      <c r="G3305" s="1">
        <v>12.84</v>
      </c>
      <c r="H3305" s="1">
        <v>61.92</v>
      </c>
      <c r="I3305" s="1">
        <v>175.19</v>
      </c>
      <c r="J3305" s="52">
        <f t="shared" si="51"/>
        <v>5.4905000000000002E-2</v>
      </c>
    </row>
    <row r="3306" spans="1:10" x14ac:dyDescent="0.35">
      <c r="A3306" s="1" t="s">
        <v>14379</v>
      </c>
      <c r="B3306" s="1">
        <v>49.94</v>
      </c>
      <c r="C3306" s="1">
        <v>31.32</v>
      </c>
      <c r="D3306" s="1">
        <v>43.92</v>
      </c>
      <c r="E3306" s="1">
        <v>40.68</v>
      </c>
      <c r="F3306" s="1">
        <v>34.1</v>
      </c>
      <c r="G3306" s="1">
        <v>13.26</v>
      </c>
      <c r="H3306" s="1">
        <v>60.16</v>
      </c>
      <c r="I3306" s="1">
        <v>193.1</v>
      </c>
      <c r="J3306" s="52">
        <f t="shared" si="51"/>
        <v>5.8310000000000001E-2</v>
      </c>
    </row>
    <row r="3307" spans="1:10" x14ac:dyDescent="0.35">
      <c r="A3307" s="1" t="s">
        <v>14378</v>
      </c>
      <c r="B3307" s="1">
        <v>57.44</v>
      </c>
      <c r="C3307" s="1">
        <v>31.69</v>
      </c>
      <c r="D3307" s="1">
        <v>41.23</v>
      </c>
      <c r="E3307" s="1">
        <v>46.98</v>
      </c>
      <c r="F3307" s="1">
        <v>35.36</v>
      </c>
      <c r="G3307" s="1">
        <v>18.28</v>
      </c>
      <c r="H3307" s="1">
        <v>64.25</v>
      </c>
      <c r="I3307" s="1">
        <v>216.84</v>
      </c>
      <c r="J3307" s="52">
        <f t="shared" si="51"/>
        <v>6.4008750000000003E-2</v>
      </c>
    </row>
    <row r="3308" spans="1:10" x14ac:dyDescent="0.35">
      <c r="A3308" s="1" t="s">
        <v>14377</v>
      </c>
      <c r="B3308" s="1">
        <v>47.44</v>
      </c>
      <c r="C3308" s="1">
        <v>33.08</v>
      </c>
      <c r="D3308" s="1">
        <v>42.91</v>
      </c>
      <c r="E3308" s="1">
        <v>52.16</v>
      </c>
      <c r="F3308" s="1">
        <v>42.9</v>
      </c>
      <c r="G3308" s="1">
        <v>22.47</v>
      </c>
      <c r="H3308" s="1">
        <v>79.900000000000006</v>
      </c>
      <c r="I3308" s="1">
        <v>241.2</v>
      </c>
      <c r="J3308" s="52">
        <f t="shared" si="51"/>
        <v>7.0257499999999987E-2</v>
      </c>
    </row>
    <row r="3309" spans="1:10" x14ac:dyDescent="0.35">
      <c r="A3309" s="1" t="s">
        <v>14376</v>
      </c>
      <c r="B3309" s="1">
        <v>42.44</v>
      </c>
      <c r="C3309" s="1">
        <v>34.94</v>
      </c>
      <c r="D3309" s="1">
        <v>42.4</v>
      </c>
      <c r="E3309" s="1">
        <v>54.02</v>
      </c>
      <c r="F3309" s="1">
        <v>44.93</v>
      </c>
      <c r="G3309" s="1">
        <v>25.7</v>
      </c>
      <c r="H3309" s="1">
        <v>88.24</v>
      </c>
      <c r="I3309" s="1">
        <v>286.99</v>
      </c>
      <c r="J3309" s="52">
        <f t="shared" si="51"/>
        <v>7.7457500000000012E-2</v>
      </c>
    </row>
    <row r="3310" spans="1:10" x14ac:dyDescent="0.35">
      <c r="A3310" s="1" t="s">
        <v>14375</v>
      </c>
      <c r="B3310" s="1">
        <v>39.950000000000003</v>
      </c>
      <c r="C3310" s="1">
        <v>34.64</v>
      </c>
      <c r="D3310" s="1">
        <v>41.99</v>
      </c>
      <c r="E3310" s="1">
        <v>54.2</v>
      </c>
      <c r="F3310" s="1">
        <v>45.17</v>
      </c>
      <c r="G3310" s="1">
        <v>29.71</v>
      </c>
      <c r="H3310" s="1">
        <v>89.95</v>
      </c>
      <c r="I3310" s="1">
        <v>280</v>
      </c>
      <c r="J3310" s="52">
        <f t="shared" si="51"/>
        <v>7.6951250000000013E-2</v>
      </c>
    </row>
    <row r="3311" spans="1:10" x14ac:dyDescent="0.35">
      <c r="A3311" s="1" t="s">
        <v>14374</v>
      </c>
      <c r="B3311" s="1">
        <v>42.44</v>
      </c>
      <c r="C3311" s="1">
        <v>34.950000000000003</v>
      </c>
      <c r="D3311" s="1">
        <v>41.07</v>
      </c>
      <c r="E3311" s="1">
        <v>54.67</v>
      </c>
      <c r="F3311" s="1">
        <v>44.75</v>
      </c>
      <c r="G3311" s="1">
        <v>25.08</v>
      </c>
      <c r="H3311" s="1">
        <v>87.98</v>
      </c>
      <c r="I3311" s="1">
        <v>245.88</v>
      </c>
      <c r="J3311" s="52">
        <f t="shared" si="51"/>
        <v>7.2102499999999986E-2</v>
      </c>
    </row>
    <row r="3312" spans="1:10" x14ac:dyDescent="0.35">
      <c r="A3312" s="1" t="s">
        <v>14373</v>
      </c>
      <c r="B3312" s="1">
        <v>47.44</v>
      </c>
      <c r="C3312" s="1">
        <v>33.090000000000003</v>
      </c>
      <c r="D3312" s="1">
        <v>37.86</v>
      </c>
      <c r="E3312" s="1">
        <v>55.7</v>
      </c>
      <c r="F3312" s="1">
        <v>44.96</v>
      </c>
      <c r="G3312" s="1">
        <v>23.99</v>
      </c>
      <c r="H3312" s="1">
        <v>83.7</v>
      </c>
      <c r="I3312" s="1">
        <v>225.73</v>
      </c>
      <c r="J3312" s="52">
        <f t="shared" si="51"/>
        <v>6.9058750000000002E-2</v>
      </c>
    </row>
    <row r="3313" spans="1:10" x14ac:dyDescent="0.35">
      <c r="A3313" s="1" t="s">
        <v>14372</v>
      </c>
      <c r="B3313" s="1">
        <v>44.99</v>
      </c>
      <c r="C3313" s="1">
        <v>27.2</v>
      </c>
      <c r="D3313" s="1">
        <v>35.049999999999997</v>
      </c>
      <c r="E3313" s="1">
        <v>59.23</v>
      </c>
      <c r="F3313" s="1">
        <v>42</v>
      </c>
      <c r="G3313" s="1">
        <v>21.04</v>
      </c>
      <c r="H3313" s="1">
        <v>78.92</v>
      </c>
      <c r="I3313" s="1">
        <v>194.47</v>
      </c>
      <c r="J3313" s="52">
        <f t="shared" si="51"/>
        <v>6.2862500000000002E-2</v>
      </c>
    </row>
    <row r="3314" spans="1:10" x14ac:dyDescent="0.35">
      <c r="A3314" s="1" t="s">
        <v>14371</v>
      </c>
      <c r="B3314" s="1">
        <v>33.64</v>
      </c>
      <c r="C3314" s="1">
        <v>25.29</v>
      </c>
      <c r="D3314" s="1">
        <v>30</v>
      </c>
      <c r="E3314" s="1">
        <v>72.7</v>
      </c>
      <c r="F3314" s="1">
        <v>39.659999999999997</v>
      </c>
      <c r="G3314" s="1">
        <v>17.05</v>
      </c>
      <c r="H3314" s="1">
        <v>72.59</v>
      </c>
      <c r="I3314" s="1">
        <v>196.96</v>
      </c>
      <c r="J3314" s="52">
        <f t="shared" si="51"/>
        <v>6.0986249999999999E-2</v>
      </c>
    </row>
    <row r="3315" spans="1:10" x14ac:dyDescent="0.35">
      <c r="A3315" s="1" t="s">
        <v>14370</v>
      </c>
      <c r="B3315" s="1">
        <v>32.47</v>
      </c>
      <c r="C3315" s="1">
        <v>22.91</v>
      </c>
      <c r="D3315" s="1">
        <v>28.6</v>
      </c>
      <c r="E3315" s="1">
        <v>49</v>
      </c>
      <c r="F3315" s="1">
        <v>36.020000000000003</v>
      </c>
      <c r="G3315" s="1">
        <v>16.13</v>
      </c>
      <c r="H3315" s="1">
        <v>65.489999999999995</v>
      </c>
      <c r="I3315" s="1">
        <v>185.01</v>
      </c>
      <c r="J3315" s="52">
        <f t="shared" si="51"/>
        <v>5.4453750000000002E-2</v>
      </c>
    </row>
    <row r="3316" spans="1:10" x14ac:dyDescent="0.35">
      <c r="A3316" s="1" t="s">
        <v>14369</v>
      </c>
      <c r="B3316" s="1">
        <v>33.64</v>
      </c>
      <c r="C3316" s="1">
        <v>22.23</v>
      </c>
      <c r="D3316" s="1">
        <v>26.67</v>
      </c>
      <c r="E3316" s="1">
        <v>49</v>
      </c>
      <c r="F3316" s="1">
        <v>35</v>
      </c>
      <c r="G3316" s="1">
        <v>16.16</v>
      </c>
      <c r="H3316" s="1">
        <v>63.1</v>
      </c>
      <c r="I3316" s="1">
        <v>179.94</v>
      </c>
      <c r="J3316" s="52">
        <f t="shared" si="51"/>
        <v>5.3217500000000001E-2</v>
      </c>
    </row>
    <row r="3317" spans="1:10" x14ac:dyDescent="0.35">
      <c r="A3317" s="1" t="s">
        <v>14368</v>
      </c>
      <c r="B3317" s="1">
        <v>31.72</v>
      </c>
      <c r="C3317" s="1">
        <v>21.85</v>
      </c>
      <c r="D3317" s="1">
        <v>26.31</v>
      </c>
      <c r="E3317" s="1">
        <v>42.36</v>
      </c>
      <c r="F3317" s="1">
        <v>34.03</v>
      </c>
      <c r="G3317" s="1">
        <v>15.66</v>
      </c>
      <c r="H3317" s="1">
        <v>62.08</v>
      </c>
      <c r="I3317" s="1">
        <v>176.27</v>
      </c>
      <c r="J3317" s="52">
        <f t="shared" si="51"/>
        <v>5.1284999999999997E-2</v>
      </c>
    </row>
    <row r="3318" spans="1:10" x14ac:dyDescent="0.35">
      <c r="A3318" s="1" t="s">
        <v>14367</v>
      </c>
      <c r="B3318" s="1">
        <v>32.47</v>
      </c>
      <c r="C3318" s="1">
        <v>22.29</v>
      </c>
      <c r="D3318" s="1">
        <v>25.97</v>
      </c>
      <c r="E3318" s="1">
        <v>47</v>
      </c>
      <c r="F3318" s="1">
        <v>34.18</v>
      </c>
      <c r="G3318" s="1">
        <v>16.52</v>
      </c>
      <c r="H3318" s="1">
        <v>63.82</v>
      </c>
      <c r="I3318" s="1">
        <v>177.98</v>
      </c>
      <c r="J3318" s="52">
        <f t="shared" si="51"/>
        <v>5.2528749999999999E-2</v>
      </c>
    </row>
    <row r="3319" spans="1:10" x14ac:dyDescent="0.35">
      <c r="A3319" s="1" t="s">
        <v>14366</v>
      </c>
      <c r="B3319" s="1">
        <v>31.3</v>
      </c>
      <c r="C3319" s="1">
        <v>23.9</v>
      </c>
      <c r="D3319" s="1">
        <v>27.6</v>
      </c>
      <c r="E3319" s="1">
        <v>42.44</v>
      </c>
      <c r="F3319" s="1">
        <v>33.909999999999997</v>
      </c>
      <c r="G3319" s="1">
        <v>18.010000000000002</v>
      </c>
      <c r="H3319" s="1">
        <v>69.790000000000006</v>
      </c>
      <c r="I3319" s="1">
        <v>185.06</v>
      </c>
      <c r="J3319" s="52">
        <f t="shared" si="51"/>
        <v>5.4001250000000001E-2</v>
      </c>
    </row>
    <row r="3320" spans="1:10" x14ac:dyDescent="0.35">
      <c r="A3320" s="1" t="s">
        <v>14365</v>
      </c>
      <c r="B3320" s="1">
        <v>32.99</v>
      </c>
      <c r="C3320" s="1">
        <v>31.58</v>
      </c>
      <c r="D3320" s="1">
        <v>30.9</v>
      </c>
      <c r="E3320" s="1">
        <v>43</v>
      </c>
      <c r="F3320" s="1">
        <v>33.369999999999997</v>
      </c>
      <c r="G3320" s="1">
        <v>21.07</v>
      </c>
      <c r="H3320" s="1">
        <v>82.96</v>
      </c>
      <c r="I3320" s="1">
        <v>222.33</v>
      </c>
      <c r="J3320" s="52">
        <f t="shared" si="51"/>
        <v>6.2275000000000004E-2</v>
      </c>
    </row>
    <row r="3321" spans="1:10" x14ac:dyDescent="0.35">
      <c r="A3321" s="1" t="s">
        <v>14364</v>
      </c>
      <c r="B3321" s="1">
        <v>40</v>
      </c>
      <c r="C3321" s="1">
        <v>39.4</v>
      </c>
      <c r="D3321" s="1">
        <v>39.909999999999997</v>
      </c>
      <c r="E3321" s="1">
        <v>47.01</v>
      </c>
      <c r="F3321" s="1">
        <v>34.04</v>
      </c>
      <c r="G3321" s="1">
        <v>24.99</v>
      </c>
      <c r="H3321" s="1">
        <v>73.900000000000006</v>
      </c>
      <c r="I3321" s="1">
        <v>250.04</v>
      </c>
      <c r="J3321" s="52">
        <f t="shared" si="51"/>
        <v>6.8661249999999993E-2</v>
      </c>
    </row>
    <row r="3322" spans="1:10" x14ac:dyDescent="0.35">
      <c r="A3322" s="1" t="s">
        <v>14363</v>
      </c>
      <c r="B3322" s="1">
        <v>45</v>
      </c>
      <c r="C3322" s="1">
        <v>46</v>
      </c>
      <c r="D3322" s="1">
        <v>41.55</v>
      </c>
      <c r="E3322" s="1">
        <v>54</v>
      </c>
      <c r="F3322" s="1">
        <v>35.07</v>
      </c>
      <c r="G3322" s="1">
        <v>27.14</v>
      </c>
      <c r="H3322" s="1">
        <v>87.18</v>
      </c>
      <c r="I3322" s="1">
        <v>249.31</v>
      </c>
      <c r="J3322" s="52">
        <f t="shared" si="51"/>
        <v>7.3156250000000006E-2</v>
      </c>
    </row>
    <row r="3323" spans="1:10" x14ac:dyDescent="0.35">
      <c r="A3323" s="1" t="s">
        <v>14362</v>
      </c>
      <c r="B3323" s="1">
        <v>47.44</v>
      </c>
      <c r="C3323" s="1">
        <v>44.13</v>
      </c>
      <c r="D3323" s="1">
        <v>39.9</v>
      </c>
      <c r="E3323" s="1">
        <v>70.5</v>
      </c>
      <c r="F3323" s="1">
        <v>35.020000000000003</v>
      </c>
      <c r="G3323" s="1">
        <v>22.96</v>
      </c>
      <c r="H3323" s="1">
        <v>89.32</v>
      </c>
      <c r="I3323" s="1">
        <v>229.93</v>
      </c>
      <c r="J3323" s="52">
        <f t="shared" si="51"/>
        <v>7.2400000000000006E-2</v>
      </c>
    </row>
    <row r="3324" spans="1:10" x14ac:dyDescent="0.35">
      <c r="A3324" s="1" t="s">
        <v>14361</v>
      </c>
      <c r="B3324" s="1">
        <v>42.87</v>
      </c>
      <c r="C3324" s="1">
        <v>45</v>
      </c>
      <c r="D3324" s="1">
        <v>38.950000000000003</v>
      </c>
      <c r="E3324" s="1">
        <v>75.48</v>
      </c>
      <c r="F3324" s="1">
        <v>34.08</v>
      </c>
      <c r="G3324" s="1">
        <v>20.07</v>
      </c>
      <c r="H3324" s="1">
        <v>84.65</v>
      </c>
      <c r="I3324" s="1">
        <v>198.22</v>
      </c>
      <c r="J3324" s="52">
        <f t="shared" si="51"/>
        <v>6.7415000000000003E-2</v>
      </c>
    </row>
    <row r="3325" spans="1:10" x14ac:dyDescent="0.35">
      <c r="A3325" s="1" t="s">
        <v>14360</v>
      </c>
      <c r="B3325" s="1">
        <v>42</v>
      </c>
      <c r="C3325" s="1">
        <v>44.91</v>
      </c>
      <c r="D3325" s="1">
        <v>39.799999999999997</v>
      </c>
      <c r="E3325" s="1">
        <v>70.400000000000006</v>
      </c>
      <c r="F3325" s="1">
        <v>34.1</v>
      </c>
      <c r="G3325" s="1">
        <v>20.13</v>
      </c>
      <c r="H3325" s="1">
        <v>81.96</v>
      </c>
      <c r="I3325" s="1">
        <v>183.99</v>
      </c>
      <c r="J3325" s="52">
        <f t="shared" si="51"/>
        <v>6.466124999999999E-2</v>
      </c>
    </row>
    <row r="3326" spans="1:10" x14ac:dyDescent="0.35">
      <c r="A3326" s="1" t="s">
        <v>14359</v>
      </c>
      <c r="B3326" s="1">
        <v>40</v>
      </c>
      <c r="C3326" s="1">
        <v>40.07</v>
      </c>
      <c r="D3326" s="1">
        <v>37.72</v>
      </c>
      <c r="E3326" s="1">
        <v>55.4</v>
      </c>
      <c r="F3326" s="1">
        <v>33.799999999999997</v>
      </c>
      <c r="G3326" s="1">
        <v>19.309999999999999</v>
      </c>
      <c r="H3326" s="1">
        <v>77.77</v>
      </c>
      <c r="I3326" s="1">
        <v>182.96</v>
      </c>
      <c r="J3326" s="52">
        <f t="shared" si="51"/>
        <v>6.0878749999999995E-2</v>
      </c>
    </row>
    <row r="3327" spans="1:10" x14ac:dyDescent="0.35">
      <c r="A3327" s="1" t="s">
        <v>14358</v>
      </c>
      <c r="B3327" s="1">
        <v>40</v>
      </c>
      <c r="C3327" s="1">
        <v>38.96</v>
      </c>
      <c r="D3327" s="1">
        <v>36.380000000000003</v>
      </c>
      <c r="E3327" s="1">
        <v>50.5</v>
      </c>
      <c r="F3327" s="1">
        <v>29.64</v>
      </c>
      <c r="G3327" s="1">
        <v>18.190000000000001</v>
      </c>
      <c r="H3327" s="1">
        <v>70.08</v>
      </c>
      <c r="I3327" s="1">
        <v>180.8</v>
      </c>
      <c r="J3327" s="52">
        <f t="shared" si="51"/>
        <v>5.8068750000000002E-2</v>
      </c>
    </row>
    <row r="3328" spans="1:10" x14ac:dyDescent="0.35">
      <c r="A3328" s="1" t="s">
        <v>14357</v>
      </c>
      <c r="B3328" s="1">
        <v>39.96</v>
      </c>
      <c r="C3328" s="1">
        <v>35</v>
      </c>
      <c r="D3328" s="1">
        <v>35.049999999999997</v>
      </c>
      <c r="E3328" s="1">
        <v>44</v>
      </c>
      <c r="F3328" s="1">
        <v>27.41</v>
      </c>
      <c r="G3328" s="1">
        <v>17.71</v>
      </c>
      <c r="H3328" s="1">
        <v>64</v>
      </c>
      <c r="I3328" s="1">
        <v>176.2</v>
      </c>
      <c r="J3328" s="52">
        <f t="shared" si="51"/>
        <v>5.491625E-2</v>
      </c>
    </row>
    <row r="3329" spans="1:10" x14ac:dyDescent="0.35">
      <c r="A3329" s="1" t="s">
        <v>14356</v>
      </c>
      <c r="B3329" s="1">
        <v>40</v>
      </c>
      <c r="C3329" s="1">
        <v>33.06</v>
      </c>
      <c r="D3329" s="1">
        <v>34.590000000000003</v>
      </c>
      <c r="E3329" s="1">
        <v>40.200000000000003</v>
      </c>
      <c r="F3329" s="1">
        <v>27.49</v>
      </c>
      <c r="G3329" s="1">
        <v>17.82</v>
      </c>
      <c r="H3329" s="1">
        <v>63.55</v>
      </c>
      <c r="I3329" s="1">
        <v>185.09</v>
      </c>
      <c r="J3329" s="52">
        <f t="shared" si="51"/>
        <v>5.522500000000001E-2</v>
      </c>
    </row>
    <row r="3330" spans="1:10" x14ac:dyDescent="0.35">
      <c r="A3330" s="1" t="s">
        <v>14355</v>
      </c>
      <c r="B3330" s="1">
        <v>47.44</v>
      </c>
      <c r="C3330" s="1">
        <v>31.91</v>
      </c>
      <c r="D3330" s="1">
        <v>31.06</v>
      </c>
      <c r="E3330" s="1">
        <v>43.4</v>
      </c>
      <c r="F3330" s="1">
        <v>30.28</v>
      </c>
      <c r="G3330" s="1">
        <v>19.03</v>
      </c>
      <c r="H3330" s="1">
        <v>63.87</v>
      </c>
      <c r="I3330" s="1">
        <v>198.96</v>
      </c>
      <c r="J3330" s="52">
        <f t="shared" si="51"/>
        <v>5.8243750000000004E-2</v>
      </c>
    </row>
    <row r="3331" spans="1:10" x14ac:dyDescent="0.35">
      <c r="A3331" s="1" t="s">
        <v>14354</v>
      </c>
      <c r="B3331" s="1">
        <v>54.94</v>
      </c>
      <c r="C3331" s="1">
        <v>32.35</v>
      </c>
      <c r="D3331" s="1">
        <v>36.01</v>
      </c>
      <c r="E3331" s="1">
        <v>49.83</v>
      </c>
      <c r="F3331" s="1">
        <v>34.47</v>
      </c>
      <c r="G3331" s="1">
        <v>20.94</v>
      </c>
      <c r="H3331" s="1">
        <v>71</v>
      </c>
      <c r="I3331" s="1">
        <v>224.02</v>
      </c>
      <c r="J3331" s="52">
        <f t="shared" ref="J3331:J3394" si="52">(AVERAGE(B3331:I3331))/1000</f>
        <v>6.5444999999999989E-2</v>
      </c>
    </row>
    <row r="3332" spans="1:10" x14ac:dyDescent="0.35">
      <c r="A3332" s="1" t="s">
        <v>14353</v>
      </c>
      <c r="B3332" s="1">
        <v>42.87</v>
      </c>
      <c r="C3332" s="1">
        <v>34</v>
      </c>
      <c r="D3332" s="1">
        <v>38.5</v>
      </c>
      <c r="E3332" s="1">
        <v>58.04</v>
      </c>
      <c r="F3332" s="1">
        <v>38.28</v>
      </c>
      <c r="G3332" s="1">
        <v>27.98</v>
      </c>
      <c r="H3332" s="1">
        <v>80.599999999999994</v>
      </c>
      <c r="I3332" s="1">
        <v>232.99</v>
      </c>
      <c r="J3332" s="52">
        <f t="shared" si="52"/>
        <v>6.9157499999999997E-2</v>
      </c>
    </row>
    <row r="3333" spans="1:10" x14ac:dyDescent="0.35">
      <c r="A3333" s="1" t="s">
        <v>14352</v>
      </c>
      <c r="B3333" s="1">
        <v>42.87</v>
      </c>
      <c r="C3333" s="1">
        <v>36.08</v>
      </c>
      <c r="D3333" s="1">
        <v>38.97</v>
      </c>
      <c r="E3333" s="1">
        <v>57.71</v>
      </c>
      <c r="F3333" s="1">
        <v>42.28</v>
      </c>
      <c r="G3333" s="1">
        <v>36.799999999999997</v>
      </c>
      <c r="H3333" s="1">
        <v>86.5</v>
      </c>
      <c r="I3333" s="1">
        <v>269.27</v>
      </c>
      <c r="J3333" s="52">
        <f t="shared" si="52"/>
        <v>7.6310000000000003E-2</v>
      </c>
    </row>
    <row r="3334" spans="1:10" x14ac:dyDescent="0.35">
      <c r="A3334" s="1" t="s">
        <v>14351</v>
      </c>
      <c r="B3334" s="1">
        <v>39.94</v>
      </c>
      <c r="C3334" s="1">
        <v>34.96</v>
      </c>
      <c r="D3334" s="1">
        <v>36.04</v>
      </c>
      <c r="E3334" s="1">
        <v>57.88</v>
      </c>
      <c r="F3334" s="1">
        <v>42.34</v>
      </c>
      <c r="G3334" s="1">
        <v>37.06</v>
      </c>
      <c r="H3334" s="1">
        <v>92.81</v>
      </c>
      <c r="I3334" s="1">
        <v>273.39999999999998</v>
      </c>
      <c r="J3334" s="52">
        <f t="shared" si="52"/>
        <v>7.680374999999999E-2</v>
      </c>
    </row>
    <row r="3335" spans="1:10" x14ac:dyDescent="0.35">
      <c r="A3335" s="1" t="s">
        <v>14350</v>
      </c>
      <c r="B3335" s="1">
        <v>40</v>
      </c>
      <c r="C3335" s="1">
        <v>33.85</v>
      </c>
      <c r="D3335" s="1">
        <v>37</v>
      </c>
      <c r="E3335" s="1">
        <v>55.2</v>
      </c>
      <c r="F3335" s="1">
        <v>41.71</v>
      </c>
      <c r="G3335" s="1">
        <v>35</v>
      </c>
      <c r="H3335" s="1">
        <v>90.01</v>
      </c>
      <c r="I3335" s="1">
        <v>253</v>
      </c>
      <c r="J3335" s="52">
        <f t="shared" si="52"/>
        <v>7.3221250000000002E-2</v>
      </c>
    </row>
    <row r="3336" spans="1:10" x14ac:dyDescent="0.35">
      <c r="A3336" s="1" t="s">
        <v>14349</v>
      </c>
      <c r="B3336" s="1">
        <v>49.94</v>
      </c>
      <c r="C3336" s="1">
        <v>32.08</v>
      </c>
      <c r="D3336" s="1">
        <v>36.979999999999997</v>
      </c>
      <c r="E3336" s="1">
        <v>70</v>
      </c>
      <c r="F3336" s="1">
        <v>43.33</v>
      </c>
      <c r="G3336" s="1">
        <v>28.36</v>
      </c>
      <c r="H3336" s="1">
        <v>87.07</v>
      </c>
      <c r="I3336" s="1">
        <v>234.38</v>
      </c>
      <c r="J3336" s="52">
        <f t="shared" si="52"/>
        <v>7.2767499999999999E-2</v>
      </c>
    </row>
    <row r="3337" spans="1:10" x14ac:dyDescent="0.35">
      <c r="A3337" s="1" t="s">
        <v>14348</v>
      </c>
      <c r="B3337" s="1">
        <v>52.44</v>
      </c>
      <c r="C3337" s="1">
        <v>29.14</v>
      </c>
      <c r="D3337" s="1">
        <v>37.4</v>
      </c>
      <c r="E3337" s="1">
        <v>60</v>
      </c>
      <c r="F3337" s="1">
        <v>38.94</v>
      </c>
      <c r="G3337" s="1">
        <v>23.18</v>
      </c>
      <c r="H3337" s="1">
        <v>80.05</v>
      </c>
      <c r="I3337" s="1">
        <v>213.31</v>
      </c>
      <c r="J3337" s="52">
        <f t="shared" si="52"/>
        <v>6.6807500000000006E-2</v>
      </c>
    </row>
    <row r="3338" spans="1:10" x14ac:dyDescent="0.35">
      <c r="A3338" s="1" t="s">
        <v>14347</v>
      </c>
      <c r="B3338" s="1">
        <v>30</v>
      </c>
      <c r="C3338" s="1">
        <v>24.73</v>
      </c>
      <c r="D3338" s="1">
        <v>28</v>
      </c>
      <c r="E3338" s="1">
        <v>44.1</v>
      </c>
      <c r="F3338" s="1">
        <v>37.299999999999997</v>
      </c>
      <c r="G3338" s="1">
        <v>21.24</v>
      </c>
      <c r="H3338" s="1">
        <v>71.67</v>
      </c>
      <c r="I3338" s="1">
        <v>211.1</v>
      </c>
      <c r="J3338" s="52">
        <f t="shared" si="52"/>
        <v>5.85175E-2</v>
      </c>
    </row>
    <row r="3339" spans="1:10" x14ac:dyDescent="0.35">
      <c r="A3339" s="1" t="s">
        <v>14346</v>
      </c>
      <c r="B3339" s="1">
        <v>26.96</v>
      </c>
      <c r="C3339" s="1">
        <v>23.42</v>
      </c>
      <c r="D3339" s="1">
        <v>33.93</v>
      </c>
      <c r="E3339" s="1">
        <v>42.7</v>
      </c>
      <c r="F3339" s="1">
        <v>35</v>
      </c>
      <c r="G3339" s="1">
        <v>19.559999999999999</v>
      </c>
      <c r="H3339" s="1">
        <v>61.67</v>
      </c>
      <c r="I3339" s="1">
        <v>195.98</v>
      </c>
      <c r="J3339" s="52">
        <f t="shared" si="52"/>
        <v>5.4902500000000007E-2</v>
      </c>
    </row>
    <row r="3340" spans="1:10" x14ac:dyDescent="0.35">
      <c r="A3340" s="1" t="s">
        <v>14345</v>
      </c>
      <c r="B3340" s="1">
        <v>22.38</v>
      </c>
      <c r="C3340" s="1">
        <v>21.5</v>
      </c>
      <c r="D3340" s="1">
        <v>28</v>
      </c>
      <c r="E3340" s="1">
        <v>45</v>
      </c>
      <c r="F3340" s="1">
        <v>34.549999999999997</v>
      </c>
      <c r="G3340" s="1">
        <v>16.059999999999999</v>
      </c>
      <c r="H3340" s="1">
        <v>61.9</v>
      </c>
      <c r="I3340" s="1">
        <v>189.56</v>
      </c>
      <c r="J3340" s="52">
        <f t="shared" si="52"/>
        <v>5.2368750000000006E-2</v>
      </c>
    </row>
    <row r="3341" spans="1:10" x14ac:dyDescent="0.35">
      <c r="A3341" s="1" t="s">
        <v>14344</v>
      </c>
      <c r="B3341" s="1">
        <v>21.08</v>
      </c>
      <c r="C3341" s="1">
        <v>21.34</v>
      </c>
      <c r="D3341" s="1">
        <v>26.71</v>
      </c>
      <c r="E3341" s="1">
        <v>40.1</v>
      </c>
      <c r="F3341" s="1">
        <v>34.9</v>
      </c>
      <c r="G3341" s="1">
        <v>16.100000000000001</v>
      </c>
      <c r="H3341" s="1">
        <v>59.95</v>
      </c>
      <c r="I3341" s="1">
        <v>188</v>
      </c>
      <c r="J3341" s="52">
        <f t="shared" si="52"/>
        <v>5.1022499999999998E-2</v>
      </c>
    </row>
    <row r="3342" spans="1:10" x14ac:dyDescent="0.35">
      <c r="A3342" s="1" t="s">
        <v>14343</v>
      </c>
      <c r="B3342" s="1">
        <v>21.26</v>
      </c>
      <c r="C3342" s="1">
        <v>21.52</v>
      </c>
      <c r="D3342" s="1">
        <v>25.93</v>
      </c>
      <c r="E3342" s="1">
        <v>30.33</v>
      </c>
      <c r="F3342" s="1">
        <v>33.770000000000003</v>
      </c>
      <c r="G3342" s="1">
        <v>17.649999999999999</v>
      </c>
      <c r="H3342" s="1">
        <v>58.7</v>
      </c>
      <c r="I3342" s="1">
        <v>189.56</v>
      </c>
      <c r="J3342" s="52">
        <f t="shared" si="52"/>
        <v>4.9840000000000002E-2</v>
      </c>
    </row>
    <row r="3343" spans="1:10" x14ac:dyDescent="0.35">
      <c r="A3343" s="1" t="s">
        <v>14342</v>
      </c>
      <c r="B3343" s="1">
        <v>24.79</v>
      </c>
      <c r="C3343" s="1">
        <v>23.23</v>
      </c>
      <c r="D3343" s="1">
        <v>24.08</v>
      </c>
      <c r="E3343" s="1">
        <v>27.09</v>
      </c>
      <c r="F3343" s="1">
        <v>36.04</v>
      </c>
      <c r="G3343" s="1">
        <v>17.87</v>
      </c>
      <c r="H3343" s="1">
        <v>65.790000000000006</v>
      </c>
      <c r="I3343" s="1">
        <v>208.62</v>
      </c>
      <c r="J3343" s="52">
        <f t="shared" si="52"/>
        <v>5.343875E-2</v>
      </c>
    </row>
    <row r="3344" spans="1:10" x14ac:dyDescent="0.35">
      <c r="A3344" s="1" t="s">
        <v>14341</v>
      </c>
      <c r="B3344" s="1">
        <v>31.71</v>
      </c>
      <c r="C3344" s="1">
        <v>27.71</v>
      </c>
      <c r="D3344" s="1">
        <v>26.5</v>
      </c>
      <c r="E3344" s="1">
        <v>38.5</v>
      </c>
      <c r="F3344" s="1">
        <v>47.8</v>
      </c>
      <c r="G3344" s="1">
        <v>20.87</v>
      </c>
      <c r="H3344" s="1">
        <v>79.91</v>
      </c>
      <c r="I3344" s="1">
        <v>236.04</v>
      </c>
      <c r="J3344" s="52">
        <f t="shared" si="52"/>
        <v>6.3629999999999992E-2</v>
      </c>
    </row>
    <row r="3345" spans="1:10" x14ac:dyDescent="0.35">
      <c r="A3345" s="1" t="s">
        <v>14340</v>
      </c>
      <c r="B3345" s="1">
        <v>50.23</v>
      </c>
      <c r="C3345" s="1">
        <v>33.07</v>
      </c>
      <c r="D3345" s="1">
        <v>26.06</v>
      </c>
      <c r="E3345" s="1">
        <v>42.4</v>
      </c>
      <c r="F3345" s="1">
        <v>60.4</v>
      </c>
      <c r="G3345" s="1">
        <v>29.98</v>
      </c>
      <c r="H3345" s="1">
        <v>90.23</v>
      </c>
      <c r="I3345" s="1">
        <v>263.32</v>
      </c>
      <c r="J3345" s="52">
        <f t="shared" si="52"/>
        <v>7.4461250000000007E-2</v>
      </c>
    </row>
    <row r="3346" spans="1:10" x14ac:dyDescent="0.35">
      <c r="A3346" s="1" t="s">
        <v>14339</v>
      </c>
      <c r="B3346" s="1">
        <v>56.11</v>
      </c>
      <c r="C3346" s="1">
        <v>34.97</v>
      </c>
      <c r="D3346" s="1">
        <v>30</v>
      </c>
      <c r="E3346" s="1">
        <v>45.67</v>
      </c>
      <c r="F3346" s="1">
        <v>62.67</v>
      </c>
      <c r="G3346" s="1">
        <v>34.72</v>
      </c>
      <c r="H3346" s="1">
        <v>94.9</v>
      </c>
      <c r="I3346" s="1">
        <v>250</v>
      </c>
      <c r="J3346" s="52">
        <f t="shared" si="52"/>
        <v>7.6129999999999989E-2</v>
      </c>
    </row>
    <row r="3347" spans="1:10" x14ac:dyDescent="0.35">
      <c r="A3347" s="1" t="s">
        <v>14338</v>
      </c>
      <c r="B3347" s="1">
        <v>55.19</v>
      </c>
      <c r="C3347" s="1">
        <v>32.369999999999997</v>
      </c>
      <c r="D3347" s="1">
        <v>33.369999999999997</v>
      </c>
      <c r="E3347" s="1">
        <v>40</v>
      </c>
      <c r="F3347" s="1">
        <v>57.7</v>
      </c>
      <c r="G3347" s="1">
        <v>30.08</v>
      </c>
      <c r="H3347" s="1">
        <v>76</v>
      </c>
      <c r="I3347" s="1">
        <v>224</v>
      </c>
      <c r="J3347" s="52">
        <f t="shared" si="52"/>
        <v>6.8588750000000004E-2</v>
      </c>
    </row>
    <row r="3348" spans="1:10" x14ac:dyDescent="0.35">
      <c r="A3348" s="1" t="s">
        <v>14337</v>
      </c>
      <c r="B3348" s="1">
        <v>49.1</v>
      </c>
      <c r="C3348" s="1">
        <v>29.94</v>
      </c>
      <c r="D3348" s="1">
        <v>29.9</v>
      </c>
      <c r="E3348" s="1">
        <v>34.03</v>
      </c>
      <c r="F3348" s="1">
        <v>56.63</v>
      </c>
      <c r="G3348" s="1">
        <v>23.19</v>
      </c>
      <c r="H3348" s="1">
        <v>69.5</v>
      </c>
      <c r="I3348" s="1">
        <v>204.97</v>
      </c>
      <c r="J3348" s="52">
        <f t="shared" si="52"/>
        <v>6.2157499999999997E-2</v>
      </c>
    </row>
    <row r="3349" spans="1:10" x14ac:dyDescent="0.35">
      <c r="A3349" s="1" t="s">
        <v>14336</v>
      </c>
      <c r="B3349" s="1">
        <v>47</v>
      </c>
      <c r="C3349" s="1">
        <v>28</v>
      </c>
      <c r="D3349" s="1">
        <v>29.8</v>
      </c>
      <c r="E3349" s="1">
        <v>33.380000000000003</v>
      </c>
      <c r="F3349" s="1">
        <v>55.5</v>
      </c>
      <c r="G3349" s="1">
        <v>16</v>
      </c>
      <c r="H3349" s="1">
        <v>59</v>
      </c>
      <c r="I3349" s="1">
        <v>201.6</v>
      </c>
      <c r="J3349" s="52">
        <f t="shared" si="52"/>
        <v>5.8784999999999997E-2</v>
      </c>
    </row>
    <row r="3350" spans="1:10" x14ac:dyDescent="0.35">
      <c r="A3350" s="1" t="s">
        <v>14335</v>
      </c>
      <c r="B3350" s="1">
        <v>42.77</v>
      </c>
      <c r="C3350" s="1">
        <v>27.44</v>
      </c>
      <c r="D3350" s="1">
        <v>30.29</v>
      </c>
      <c r="E3350" s="1">
        <v>31.72</v>
      </c>
      <c r="F3350" s="1">
        <v>51.99</v>
      </c>
      <c r="G3350" s="1">
        <v>15.3</v>
      </c>
      <c r="H3350" s="1">
        <v>59.36</v>
      </c>
      <c r="I3350" s="1">
        <v>197.4</v>
      </c>
      <c r="J3350" s="52">
        <f t="shared" si="52"/>
        <v>5.7033750000000001E-2</v>
      </c>
    </row>
    <row r="3351" spans="1:10" x14ac:dyDescent="0.35">
      <c r="A3351" s="1" t="s">
        <v>14334</v>
      </c>
      <c r="B3351" s="1">
        <v>38.71</v>
      </c>
      <c r="C3351" s="1">
        <v>26.4</v>
      </c>
      <c r="D3351" s="1">
        <v>29</v>
      </c>
      <c r="E3351" s="1">
        <v>27.57</v>
      </c>
      <c r="F3351" s="1">
        <v>50.29</v>
      </c>
      <c r="G3351" s="1">
        <v>16</v>
      </c>
      <c r="H3351" s="1">
        <v>56</v>
      </c>
      <c r="I3351" s="1">
        <v>190.07</v>
      </c>
      <c r="J3351" s="52">
        <f t="shared" si="52"/>
        <v>5.4254999999999998E-2</v>
      </c>
    </row>
    <row r="3352" spans="1:10" x14ac:dyDescent="0.35">
      <c r="A3352" s="1" t="s">
        <v>14333</v>
      </c>
      <c r="B3352" s="1">
        <v>37.44</v>
      </c>
      <c r="C3352" s="1">
        <v>27.72</v>
      </c>
      <c r="D3352" s="1">
        <v>26.2</v>
      </c>
      <c r="E3352" s="1">
        <v>23.65</v>
      </c>
      <c r="F3352" s="1">
        <v>47.59</v>
      </c>
      <c r="G3352" s="1">
        <v>18.399999999999999</v>
      </c>
      <c r="H3352" s="1">
        <v>54.07</v>
      </c>
      <c r="I3352" s="1">
        <v>185.33</v>
      </c>
      <c r="J3352" s="52">
        <f t="shared" si="52"/>
        <v>5.2549999999999999E-2</v>
      </c>
    </row>
    <row r="3353" spans="1:10" x14ac:dyDescent="0.35">
      <c r="A3353" s="1" t="s">
        <v>14332</v>
      </c>
      <c r="B3353" s="1">
        <v>37.93</v>
      </c>
      <c r="C3353" s="1">
        <v>30.11</v>
      </c>
      <c r="D3353" s="1">
        <v>26</v>
      </c>
      <c r="E3353" s="1">
        <v>19.899999999999999</v>
      </c>
      <c r="F3353" s="1">
        <v>45.63</v>
      </c>
      <c r="G3353" s="1">
        <v>15.26</v>
      </c>
      <c r="H3353" s="1">
        <v>55.95</v>
      </c>
      <c r="I3353" s="1">
        <v>189.26</v>
      </c>
      <c r="J3353" s="52">
        <f t="shared" si="52"/>
        <v>5.2504999999999996E-2</v>
      </c>
    </row>
    <row r="3354" spans="1:10" x14ac:dyDescent="0.35">
      <c r="A3354" s="1" t="s">
        <v>14331</v>
      </c>
      <c r="B3354" s="1">
        <v>39.729999999999997</v>
      </c>
      <c r="C3354" s="1">
        <v>27.72</v>
      </c>
      <c r="D3354" s="1">
        <v>25.2</v>
      </c>
      <c r="E3354" s="1">
        <v>27.4</v>
      </c>
      <c r="F3354" s="1">
        <v>44.37</v>
      </c>
      <c r="G3354" s="1">
        <v>18.489999999999998</v>
      </c>
      <c r="H3354" s="1">
        <v>57.2</v>
      </c>
      <c r="I3354" s="1">
        <v>190</v>
      </c>
      <c r="J3354" s="52">
        <f t="shared" si="52"/>
        <v>5.3763749999999999E-2</v>
      </c>
    </row>
    <row r="3355" spans="1:10" x14ac:dyDescent="0.35">
      <c r="A3355" s="1" t="s">
        <v>14330</v>
      </c>
      <c r="B3355" s="1">
        <v>42.44</v>
      </c>
      <c r="C3355" s="1">
        <v>28.9</v>
      </c>
      <c r="D3355" s="1">
        <v>27.7</v>
      </c>
      <c r="E3355" s="1">
        <v>39.9</v>
      </c>
      <c r="F3355" s="1">
        <v>46.09</v>
      </c>
      <c r="G3355" s="1">
        <v>24</v>
      </c>
      <c r="H3355" s="1">
        <v>59.84</v>
      </c>
      <c r="I3355" s="1">
        <v>280.45</v>
      </c>
      <c r="J3355" s="52">
        <f t="shared" si="52"/>
        <v>6.866499999999999E-2</v>
      </c>
    </row>
    <row r="3356" spans="1:10" x14ac:dyDescent="0.35">
      <c r="A3356" s="1" t="s">
        <v>14329</v>
      </c>
      <c r="B3356" s="1">
        <v>42.63</v>
      </c>
      <c r="C3356" s="1">
        <v>32.69</v>
      </c>
      <c r="D3356" s="1">
        <v>29</v>
      </c>
      <c r="E3356" s="1">
        <v>40</v>
      </c>
      <c r="F3356" s="1">
        <v>47.91</v>
      </c>
      <c r="G3356" s="1">
        <v>28.92</v>
      </c>
      <c r="H3356" s="1">
        <v>74.739999999999995</v>
      </c>
      <c r="I3356" s="1">
        <v>264.27999999999997</v>
      </c>
      <c r="J3356" s="52">
        <f t="shared" si="52"/>
        <v>7.0021249999999993E-2</v>
      </c>
    </row>
    <row r="3357" spans="1:10" x14ac:dyDescent="0.35">
      <c r="A3357" s="1" t="s">
        <v>14328</v>
      </c>
      <c r="B3357" s="1">
        <v>45.82</v>
      </c>
      <c r="C3357" s="1">
        <v>33.92</v>
      </c>
      <c r="D3357" s="1">
        <v>33.340000000000003</v>
      </c>
      <c r="E3357" s="1">
        <v>42.3</v>
      </c>
      <c r="F3357" s="1">
        <v>49.39</v>
      </c>
      <c r="G3357" s="1">
        <v>37.4</v>
      </c>
      <c r="H3357" s="1">
        <v>73</v>
      </c>
      <c r="I3357" s="1">
        <v>231.8</v>
      </c>
      <c r="J3357" s="52">
        <f t="shared" si="52"/>
        <v>6.8371250000000008E-2</v>
      </c>
    </row>
    <row r="3358" spans="1:10" x14ac:dyDescent="0.35">
      <c r="A3358" s="1" t="s">
        <v>14327</v>
      </c>
      <c r="B3358" s="1">
        <v>46.87</v>
      </c>
      <c r="C3358" s="1">
        <v>34.06</v>
      </c>
      <c r="D3358" s="1">
        <v>33.5</v>
      </c>
      <c r="E3358" s="1">
        <v>50</v>
      </c>
      <c r="F3358" s="1">
        <v>46.18</v>
      </c>
      <c r="G3358" s="1">
        <v>41.15</v>
      </c>
      <c r="H3358" s="1">
        <v>70</v>
      </c>
      <c r="I3358" s="1">
        <v>231.84</v>
      </c>
      <c r="J3358" s="52">
        <f t="shared" si="52"/>
        <v>6.9199999999999998E-2</v>
      </c>
    </row>
    <row r="3359" spans="1:10" x14ac:dyDescent="0.35">
      <c r="A3359" s="1" t="s">
        <v>14326</v>
      </c>
      <c r="B3359" s="1">
        <v>46.87</v>
      </c>
      <c r="C3359" s="1">
        <v>33.21</v>
      </c>
      <c r="D3359" s="1">
        <v>41.81</v>
      </c>
      <c r="E3359" s="1">
        <v>50.1</v>
      </c>
      <c r="F3359" s="1">
        <v>45.8</v>
      </c>
      <c r="G3359" s="1">
        <v>35.020000000000003</v>
      </c>
      <c r="H3359" s="1">
        <v>78.97</v>
      </c>
      <c r="I3359" s="1">
        <v>218.03</v>
      </c>
      <c r="J3359" s="52">
        <f t="shared" si="52"/>
        <v>6.8726250000000003E-2</v>
      </c>
    </row>
    <row r="3360" spans="1:10" x14ac:dyDescent="0.35">
      <c r="A3360" s="1" t="s">
        <v>14325</v>
      </c>
      <c r="B3360" s="1">
        <v>48.67</v>
      </c>
      <c r="C3360" s="1">
        <v>33.659999999999997</v>
      </c>
      <c r="D3360" s="1">
        <v>50.5</v>
      </c>
      <c r="E3360" s="1">
        <v>50</v>
      </c>
      <c r="F3360" s="1">
        <v>44.17</v>
      </c>
      <c r="G3360" s="1">
        <v>30.38</v>
      </c>
      <c r="H3360" s="1">
        <v>76.959999999999994</v>
      </c>
      <c r="I3360" s="1">
        <v>205.27</v>
      </c>
      <c r="J3360" s="52">
        <f t="shared" si="52"/>
        <v>6.7451250000000004E-2</v>
      </c>
    </row>
    <row r="3361" spans="1:10" x14ac:dyDescent="0.35">
      <c r="A3361" s="1" t="s">
        <v>14324</v>
      </c>
      <c r="B3361" s="1">
        <v>40</v>
      </c>
      <c r="C3361" s="1">
        <v>31</v>
      </c>
      <c r="D3361" s="1">
        <v>43.35</v>
      </c>
      <c r="E3361" s="1">
        <v>74.81</v>
      </c>
      <c r="F3361" s="1">
        <v>37.659999999999997</v>
      </c>
      <c r="G3361" s="1">
        <v>22.94</v>
      </c>
      <c r="H3361" s="1">
        <v>58.93</v>
      </c>
      <c r="I3361" s="1">
        <v>166.05</v>
      </c>
      <c r="J3361" s="52">
        <f t="shared" si="52"/>
        <v>5.9342499999999999E-2</v>
      </c>
    </row>
    <row r="3362" spans="1:10" x14ac:dyDescent="0.35">
      <c r="A3362" s="1" t="s">
        <v>14323</v>
      </c>
      <c r="B3362" s="1">
        <v>27.2</v>
      </c>
      <c r="C3362" s="1">
        <v>28.26</v>
      </c>
      <c r="D3362" s="1">
        <v>47.4</v>
      </c>
      <c r="E3362" s="1">
        <v>32.5</v>
      </c>
      <c r="F3362" s="1">
        <v>35.200000000000003</v>
      </c>
      <c r="G3362" s="1">
        <v>21.29</v>
      </c>
      <c r="H3362" s="1">
        <v>37.24</v>
      </c>
      <c r="I3362" s="1">
        <v>208.07</v>
      </c>
      <c r="J3362" s="52">
        <f t="shared" si="52"/>
        <v>5.4644999999999999E-2</v>
      </c>
    </row>
    <row r="3363" spans="1:10" x14ac:dyDescent="0.35">
      <c r="A3363" s="1" t="s">
        <v>14322</v>
      </c>
      <c r="B3363" s="1">
        <v>26.02</v>
      </c>
      <c r="C3363" s="1">
        <v>23.49</v>
      </c>
      <c r="D3363" s="1">
        <v>42.73</v>
      </c>
      <c r="E3363" s="1">
        <v>25.5</v>
      </c>
      <c r="F3363" s="1">
        <v>34.44</v>
      </c>
      <c r="G3363" s="1">
        <v>19.86</v>
      </c>
      <c r="H3363" s="1">
        <v>22.9</v>
      </c>
      <c r="I3363" s="1">
        <v>125.3</v>
      </c>
      <c r="J3363" s="52">
        <f t="shared" si="52"/>
        <v>4.0030000000000003E-2</v>
      </c>
    </row>
    <row r="3364" spans="1:10" x14ac:dyDescent="0.35">
      <c r="A3364" s="1" t="s">
        <v>14321</v>
      </c>
      <c r="B3364" s="1">
        <v>25.89</v>
      </c>
      <c r="C3364" s="1">
        <v>22.6</v>
      </c>
      <c r="D3364" s="1">
        <v>29</v>
      </c>
      <c r="E3364" s="1">
        <v>27.84</v>
      </c>
      <c r="F3364" s="1">
        <v>33.119999999999997</v>
      </c>
      <c r="G3364" s="1">
        <v>17.29</v>
      </c>
      <c r="H3364" s="1">
        <v>14.29</v>
      </c>
      <c r="I3364" s="1">
        <v>96.29</v>
      </c>
      <c r="J3364" s="52">
        <f t="shared" si="52"/>
        <v>3.329E-2</v>
      </c>
    </row>
    <row r="3365" spans="1:10" x14ac:dyDescent="0.35">
      <c r="A3365" s="1" t="s">
        <v>14320</v>
      </c>
      <c r="B3365" s="1">
        <v>23.77</v>
      </c>
      <c r="C3365" s="1">
        <v>22.12</v>
      </c>
      <c r="D3365" s="1">
        <v>26.1</v>
      </c>
      <c r="E3365" s="1">
        <v>16.100000000000001</v>
      </c>
      <c r="F3365" s="1">
        <v>31.49</v>
      </c>
      <c r="G3365" s="1">
        <v>16.670000000000002</v>
      </c>
      <c r="H3365" s="1">
        <v>7.83</v>
      </c>
      <c r="I3365" s="1">
        <v>94.66</v>
      </c>
      <c r="J3365" s="52">
        <f t="shared" si="52"/>
        <v>2.9842500000000001E-2</v>
      </c>
    </row>
    <row r="3366" spans="1:10" x14ac:dyDescent="0.35">
      <c r="A3366" s="1" t="s">
        <v>14319</v>
      </c>
      <c r="B3366" s="1">
        <v>24.7</v>
      </c>
      <c r="C3366" s="1">
        <v>22.19</v>
      </c>
      <c r="D3366" s="1">
        <v>26.1</v>
      </c>
      <c r="E3366" s="1">
        <v>17.399999999999999</v>
      </c>
      <c r="F3366" s="1">
        <v>32.369999999999997</v>
      </c>
      <c r="G3366" s="1">
        <v>16.57</v>
      </c>
      <c r="H3366" s="1">
        <v>7.08</v>
      </c>
      <c r="I3366" s="1">
        <v>91.76</v>
      </c>
      <c r="J3366" s="52">
        <f t="shared" si="52"/>
        <v>2.9771250000000003E-2</v>
      </c>
    </row>
    <row r="3367" spans="1:10" x14ac:dyDescent="0.35">
      <c r="A3367" s="1" t="s">
        <v>14318</v>
      </c>
      <c r="B3367" s="1">
        <v>27.1</v>
      </c>
      <c r="C3367" s="1">
        <v>21.34</v>
      </c>
      <c r="D3367" s="1">
        <v>26.1</v>
      </c>
      <c r="E3367" s="1">
        <v>20.05</v>
      </c>
      <c r="F3367" s="1">
        <v>34.25</v>
      </c>
      <c r="G3367" s="1">
        <v>16.09</v>
      </c>
      <c r="H3367" s="1">
        <v>20.99</v>
      </c>
      <c r="I3367" s="1">
        <v>102.5</v>
      </c>
      <c r="J3367" s="52">
        <f t="shared" si="52"/>
        <v>3.3552499999999992E-2</v>
      </c>
    </row>
    <row r="3368" spans="1:10" x14ac:dyDescent="0.35">
      <c r="A3368" s="1" t="s">
        <v>14317</v>
      </c>
      <c r="B3368" s="1">
        <v>34.03</v>
      </c>
      <c r="C3368" s="1">
        <v>21.14</v>
      </c>
      <c r="D3368" s="1">
        <v>25.4</v>
      </c>
      <c r="E3368" s="1">
        <v>42.1</v>
      </c>
      <c r="F3368" s="1">
        <v>40.520000000000003</v>
      </c>
      <c r="G3368" s="1">
        <v>17.399999999999999</v>
      </c>
      <c r="H3368" s="1">
        <v>48.47</v>
      </c>
      <c r="I3368" s="1">
        <v>175.4</v>
      </c>
      <c r="J3368" s="52">
        <f t="shared" si="52"/>
        <v>5.0557500000000005E-2</v>
      </c>
    </row>
    <row r="3369" spans="1:10" x14ac:dyDescent="0.35">
      <c r="A3369" s="1" t="s">
        <v>14316</v>
      </c>
      <c r="B3369" s="1">
        <v>43</v>
      </c>
      <c r="C3369" s="1">
        <v>24.41</v>
      </c>
      <c r="D3369" s="1">
        <v>25.5</v>
      </c>
      <c r="E3369" s="1">
        <v>28.9</v>
      </c>
      <c r="F3369" s="1">
        <v>49.92</v>
      </c>
      <c r="G3369" s="1">
        <v>19.77</v>
      </c>
      <c r="H3369" s="1">
        <v>65</v>
      </c>
      <c r="I3369" s="1">
        <v>177.6</v>
      </c>
      <c r="J3369" s="52">
        <f t="shared" si="52"/>
        <v>5.4262500000000005E-2</v>
      </c>
    </row>
    <row r="3370" spans="1:10" x14ac:dyDescent="0.35">
      <c r="A3370" s="1" t="s">
        <v>14315</v>
      </c>
      <c r="B3370" s="1">
        <v>49.97</v>
      </c>
      <c r="C3370" s="1">
        <v>24.27</v>
      </c>
      <c r="D3370" s="1">
        <v>24.9</v>
      </c>
      <c r="E3370" s="1">
        <v>34</v>
      </c>
      <c r="F3370" s="1">
        <v>57.61</v>
      </c>
      <c r="G3370" s="1">
        <v>19.559999999999999</v>
      </c>
      <c r="H3370" s="1">
        <v>66.22</v>
      </c>
      <c r="I3370" s="1">
        <v>171.38</v>
      </c>
      <c r="J3370" s="52">
        <f t="shared" si="52"/>
        <v>5.5988749999999997E-2</v>
      </c>
    </row>
    <row r="3371" spans="1:10" x14ac:dyDescent="0.35">
      <c r="A3371" s="1" t="s">
        <v>14314</v>
      </c>
      <c r="B3371" s="1">
        <v>50.31</v>
      </c>
      <c r="C3371" s="1">
        <v>24.94</v>
      </c>
      <c r="D3371" s="1">
        <v>27.4</v>
      </c>
      <c r="E3371" s="1">
        <v>35</v>
      </c>
      <c r="F3371" s="1">
        <v>55</v>
      </c>
      <c r="G3371" s="1">
        <v>16.12</v>
      </c>
      <c r="H3371" s="1">
        <v>53.41</v>
      </c>
      <c r="I3371" s="1">
        <v>141</v>
      </c>
      <c r="J3371" s="52">
        <f t="shared" si="52"/>
        <v>5.0397499999999998E-2</v>
      </c>
    </row>
    <row r="3372" spans="1:10" x14ac:dyDescent="0.35">
      <c r="A3372" s="1" t="s">
        <v>14313</v>
      </c>
      <c r="B3372" s="1">
        <v>53.22</v>
      </c>
      <c r="C3372" s="1">
        <v>24.25</v>
      </c>
      <c r="D3372" s="1">
        <v>29.9</v>
      </c>
      <c r="E3372" s="1">
        <v>39.31</v>
      </c>
      <c r="F3372" s="1">
        <v>52.52</v>
      </c>
      <c r="G3372" s="1">
        <v>14.82</v>
      </c>
      <c r="H3372" s="1">
        <v>37.57</v>
      </c>
      <c r="I3372" s="1">
        <v>137</v>
      </c>
      <c r="J3372" s="52">
        <f t="shared" si="52"/>
        <v>4.8573750000000006E-2</v>
      </c>
    </row>
    <row r="3373" spans="1:10" x14ac:dyDescent="0.35">
      <c r="A3373" s="1" t="s">
        <v>14312</v>
      </c>
      <c r="B3373" s="1">
        <v>56.73</v>
      </c>
      <c r="C3373" s="1">
        <v>24.12</v>
      </c>
      <c r="D3373" s="1">
        <v>29.9</v>
      </c>
      <c r="E3373" s="1">
        <v>39.35</v>
      </c>
      <c r="F3373" s="1">
        <v>51.15</v>
      </c>
      <c r="G3373" s="1">
        <v>14.92</v>
      </c>
      <c r="H3373" s="1">
        <v>22.45</v>
      </c>
      <c r="I3373" s="1">
        <v>89.95</v>
      </c>
      <c r="J3373" s="52">
        <f t="shared" si="52"/>
        <v>4.1071249999999997E-2</v>
      </c>
    </row>
    <row r="3374" spans="1:10" x14ac:dyDescent="0.35">
      <c r="A3374" s="1" t="s">
        <v>14311</v>
      </c>
      <c r="B3374" s="1">
        <v>48.29</v>
      </c>
      <c r="C3374" s="1">
        <v>23.63</v>
      </c>
      <c r="D3374" s="1">
        <v>29</v>
      </c>
      <c r="E3374" s="1">
        <v>41.7</v>
      </c>
      <c r="F3374" s="1">
        <v>49.85</v>
      </c>
      <c r="G3374" s="1">
        <v>14.69</v>
      </c>
      <c r="H3374" s="1">
        <v>13.92</v>
      </c>
      <c r="I3374" s="1">
        <v>53.9</v>
      </c>
      <c r="J3374" s="52">
        <f t="shared" si="52"/>
        <v>3.4372499999999993E-2</v>
      </c>
    </row>
    <row r="3375" spans="1:10" x14ac:dyDescent="0.35">
      <c r="A3375" s="1" t="s">
        <v>14310</v>
      </c>
      <c r="B3375" s="1">
        <v>52.86</v>
      </c>
      <c r="C3375" s="1">
        <v>21.61</v>
      </c>
      <c r="D3375" s="1">
        <v>26.7</v>
      </c>
      <c r="E3375" s="1">
        <v>56</v>
      </c>
      <c r="F3375" s="1">
        <v>46.27</v>
      </c>
      <c r="G3375" s="1">
        <v>13.29</v>
      </c>
      <c r="H3375" s="1">
        <v>0</v>
      </c>
      <c r="I3375" s="1">
        <v>34.39</v>
      </c>
      <c r="J3375" s="52">
        <f t="shared" si="52"/>
        <v>3.1390000000000001E-2</v>
      </c>
    </row>
    <row r="3376" spans="1:10" x14ac:dyDescent="0.35">
      <c r="A3376" s="1" t="s">
        <v>14309</v>
      </c>
      <c r="B3376" s="1">
        <v>38.659999999999997</v>
      </c>
      <c r="C3376" s="1">
        <v>21.24</v>
      </c>
      <c r="D3376" s="1">
        <v>26.1</v>
      </c>
      <c r="E3376" s="1">
        <v>55.5</v>
      </c>
      <c r="F3376" s="1">
        <v>43.95</v>
      </c>
      <c r="G3376" s="1">
        <v>12.14</v>
      </c>
      <c r="H3376" s="1">
        <v>-10.8</v>
      </c>
      <c r="I3376" s="1">
        <v>32.340000000000003</v>
      </c>
      <c r="J3376" s="52">
        <f t="shared" si="52"/>
        <v>2.7391249999999995E-2</v>
      </c>
    </row>
    <row r="3377" spans="1:10" x14ac:dyDescent="0.35">
      <c r="A3377" s="1" t="s">
        <v>14308</v>
      </c>
      <c r="B3377" s="1">
        <v>32.44</v>
      </c>
      <c r="C3377" s="1">
        <v>21.5</v>
      </c>
      <c r="D3377" s="1">
        <v>27.4</v>
      </c>
      <c r="E3377" s="1">
        <v>37.4</v>
      </c>
      <c r="F3377" s="1">
        <v>41.14</v>
      </c>
      <c r="G3377" s="1">
        <v>13.9</v>
      </c>
      <c r="H3377" s="1">
        <v>-10</v>
      </c>
      <c r="I3377" s="1">
        <v>32.57</v>
      </c>
      <c r="J3377" s="52">
        <f t="shared" si="52"/>
        <v>2.454375E-2</v>
      </c>
    </row>
    <row r="3378" spans="1:10" x14ac:dyDescent="0.35">
      <c r="A3378" s="1" t="s">
        <v>14307</v>
      </c>
      <c r="B3378" s="1">
        <v>30.9</v>
      </c>
      <c r="C3378" s="1">
        <v>21.5</v>
      </c>
      <c r="D3378" s="1">
        <v>29</v>
      </c>
      <c r="E3378" s="1">
        <v>35.04</v>
      </c>
      <c r="F3378" s="1">
        <v>40.520000000000003</v>
      </c>
      <c r="G3378" s="1">
        <v>15.47</v>
      </c>
      <c r="H3378" s="1">
        <v>2.33</v>
      </c>
      <c r="I3378" s="1">
        <v>122</v>
      </c>
      <c r="J3378" s="52">
        <f t="shared" si="52"/>
        <v>3.7094999999999996E-2</v>
      </c>
    </row>
    <row r="3379" spans="1:10" x14ac:dyDescent="0.35">
      <c r="A3379" s="1" t="s">
        <v>14306</v>
      </c>
      <c r="B3379" s="1">
        <v>32.96</v>
      </c>
      <c r="C3379" s="1">
        <v>22.87</v>
      </c>
      <c r="D3379" s="1">
        <v>38.15</v>
      </c>
      <c r="E3379" s="1">
        <v>40</v>
      </c>
      <c r="F3379" s="1">
        <v>42.45</v>
      </c>
      <c r="G3379" s="1">
        <v>18</v>
      </c>
      <c r="H3379" s="1">
        <v>16.010000000000002</v>
      </c>
      <c r="I3379" s="1">
        <v>175.49</v>
      </c>
      <c r="J3379" s="52">
        <f t="shared" si="52"/>
        <v>4.8241249999999999E-2</v>
      </c>
    </row>
    <row r="3380" spans="1:10" x14ac:dyDescent="0.35">
      <c r="A3380" s="1" t="s">
        <v>14305</v>
      </c>
      <c r="B3380" s="1">
        <v>34.979999999999997</v>
      </c>
      <c r="C3380" s="1">
        <v>24.37</v>
      </c>
      <c r="D3380" s="1">
        <v>33</v>
      </c>
      <c r="E3380" s="1">
        <v>46.72</v>
      </c>
      <c r="F3380" s="1">
        <v>45.95</v>
      </c>
      <c r="G3380" s="1">
        <v>21.91</v>
      </c>
      <c r="H3380" s="1">
        <v>44.9</v>
      </c>
      <c r="I3380" s="1">
        <v>186</v>
      </c>
      <c r="J3380" s="52">
        <f t="shared" si="52"/>
        <v>5.472875E-2</v>
      </c>
    </row>
    <row r="3381" spans="1:10" x14ac:dyDescent="0.35">
      <c r="A3381" s="1" t="s">
        <v>14304</v>
      </c>
      <c r="B3381" s="1">
        <v>39.96</v>
      </c>
      <c r="C3381" s="1">
        <v>26.28</v>
      </c>
      <c r="D3381" s="1">
        <v>33</v>
      </c>
      <c r="E3381" s="1">
        <v>44</v>
      </c>
      <c r="F3381" s="1">
        <v>46.96</v>
      </c>
      <c r="G3381" s="1">
        <v>28.64</v>
      </c>
      <c r="H3381" s="1">
        <v>57.16</v>
      </c>
      <c r="I3381" s="1">
        <v>201</v>
      </c>
      <c r="J3381" s="52">
        <f t="shared" si="52"/>
        <v>5.9624999999999997E-2</v>
      </c>
    </row>
    <row r="3382" spans="1:10" x14ac:dyDescent="0.35">
      <c r="A3382" s="1" t="s">
        <v>14303</v>
      </c>
      <c r="B3382" s="1">
        <v>39.64</v>
      </c>
      <c r="C3382" s="1">
        <v>38.68</v>
      </c>
      <c r="D3382" s="1">
        <v>40.5</v>
      </c>
      <c r="E3382" s="1">
        <v>42.4</v>
      </c>
      <c r="F3382" s="1">
        <v>44.87</v>
      </c>
      <c r="G3382" s="1">
        <v>38.1</v>
      </c>
      <c r="H3382" s="1">
        <v>60.38</v>
      </c>
      <c r="I3382" s="1">
        <v>219.32</v>
      </c>
      <c r="J3382" s="52">
        <f t="shared" si="52"/>
        <v>6.5486249999999996E-2</v>
      </c>
    </row>
    <row r="3383" spans="1:10" x14ac:dyDescent="0.35">
      <c r="A3383" s="1" t="s">
        <v>14302</v>
      </c>
      <c r="B3383" s="1">
        <v>37</v>
      </c>
      <c r="C3383" s="1">
        <v>37.96</v>
      </c>
      <c r="D3383" s="1">
        <v>38.5</v>
      </c>
      <c r="E3383" s="1">
        <v>55.8</v>
      </c>
      <c r="F3383" s="1">
        <v>44.11</v>
      </c>
      <c r="G3383" s="1">
        <v>29.52</v>
      </c>
      <c r="H3383" s="1">
        <v>56.53</v>
      </c>
      <c r="I3383" s="1">
        <v>228.11</v>
      </c>
      <c r="J3383" s="52">
        <f t="shared" si="52"/>
        <v>6.5941249999999993E-2</v>
      </c>
    </row>
    <row r="3384" spans="1:10" x14ac:dyDescent="0.35">
      <c r="A3384" s="1" t="s">
        <v>14301</v>
      </c>
      <c r="B3384" s="1">
        <v>37.76</v>
      </c>
      <c r="C3384" s="1">
        <v>30.2</v>
      </c>
      <c r="D3384" s="1">
        <v>40.369999999999997</v>
      </c>
      <c r="E3384" s="1">
        <v>44.9</v>
      </c>
      <c r="F3384" s="1">
        <v>41.49</v>
      </c>
      <c r="G3384" s="1">
        <v>24.12</v>
      </c>
      <c r="H3384" s="1">
        <v>55.1</v>
      </c>
      <c r="I3384" s="1">
        <v>223.85</v>
      </c>
      <c r="J3384" s="52">
        <f t="shared" si="52"/>
        <v>6.2223749999999994E-2</v>
      </c>
    </row>
    <row r="3385" spans="1:10" x14ac:dyDescent="0.35">
      <c r="A3385" s="1" t="s">
        <v>14300</v>
      </c>
      <c r="B3385" s="1">
        <v>42</v>
      </c>
      <c r="C3385" s="1">
        <v>29.94</v>
      </c>
      <c r="D3385" s="1">
        <v>40.659999999999997</v>
      </c>
      <c r="E3385" s="1">
        <v>51.28</v>
      </c>
      <c r="F3385" s="1">
        <v>35.18</v>
      </c>
      <c r="G3385" s="1">
        <v>22.78</v>
      </c>
      <c r="H3385" s="1">
        <v>42.69</v>
      </c>
      <c r="I3385" s="1">
        <v>214.18</v>
      </c>
      <c r="J3385" s="52">
        <f t="shared" si="52"/>
        <v>5.9838749999999996E-2</v>
      </c>
    </row>
    <row r="3386" spans="1:10" x14ac:dyDescent="0.35">
      <c r="A3386" s="1" t="s">
        <v>14299</v>
      </c>
      <c r="B3386" s="1">
        <v>29.95</v>
      </c>
      <c r="C3386" s="1">
        <v>20.5</v>
      </c>
      <c r="D3386" s="1">
        <v>29.84</v>
      </c>
      <c r="E3386" s="1">
        <v>60.17</v>
      </c>
      <c r="F3386" s="1">
        <v>32.659999999999997</v>
      </c>
      <c r="G3386" s="1">
        <v>20</v>
      </c>
      <c r="H3386" s="1">
        <v>20.04</v>
      </c>
      <c r="I3386" s="1">
        <v>186.58</v>
      </c>
      <c r="J3386" s="52">
        <f t="shared" si="52"/>
        <v>4.9967499999999998E-2</v>
      </c>
    </row>
    <row r="3387" spans="1:10" x14ac:dyDescent="0.35">
      <c r="A3387" s="1" t="s">
        <v>14298</v>
      </c>
      <c r="B3387" s="1">
        <v>26.33</v>
      </c>
      <c r="C3387" s="1">
        <v>21.7</v>
      </c>
      <c r="D3387" s="1">
        <v>28.01</v>
      </c>
      <c r="E3387" s="1">
        <v>55.38</v>
      </c>
      <c r="F3387" s="1">
        <v>32.5</v>
      </c>
      <c r="G3387" s="1">
        <v>17.03</v>
      </c>
      <c r="H3387" s="1">
        <v>4.07</v>
      </c>
      <c r="I3387" s="1">
        <v>179.4</v>
      </c>
      <c r="J3387" s="52">
        <f t="shared" si="52"/>
        <v>4.5552500000000003E-2</v>
      </c>
    </row>
    <row r="3388" spans="1:10" x14ac:dyDescent="0.35">
      <c r="A3388" s="1" t="s">
        <v>14297</v>
      </c>
      <c r="B3388" s="1">
        <v>24.33</v>
      </c>
      <c r="C3388" s="1">
        <v>19.649999999999999</v>
      </c>
      <c r="D3388" s="1">
        <v>26.9</v>
      </c>
      <c r="E3388" s="1">
        <v>50.35</v>
      </c>
      <c r="F3388" s="1">
        <v>29.66</v>
      </c>
      <c r="G3388" s="1">
        <v>15.5</v>
      </c>
      <c r="H3388" s="1">
        <v>0.89</v>
      </c>
      <c r="I3388" s="1">
        <v>172.5</v>
      </c>
      <c r="J3388" s="52">
        <f t="shared" si="52"/>
        <v>4.2472499999999996E-2</v>
      </c>
    </row>
    <row r="3389" spans="1:10" x14ac:dyDescent="0.35">
      <c r="A3389" s="1" t="s">
        <v>14296</v>
      </c>
      <c r="B3389" s="1">
        <v>23.74</v>
      </c>
      <c r="C3389" s="1">
        <v>21.11</v>
      </c>
      <c r="D3389" s="1">
        <v>26.01</v>
      </c>
      <c r="E3389" s="1">
        <v>29.79</v>
      </c>
      <c r="F3389" s="1">
        <v>29</v>
      </c>
      <c r="G3389" s="1">
        <v>14.02</v>
      </c>
      <c r="H3389" s="1">
        <v>0.03</v>
      </c>
      <c r="I3389" s="1">
        <v>170</v>
      </c>
      <c r="J3389" s="52">
        <f t="shared" si="52"/>
        <v>3.9212500000000004E-2</v>
      </c>
    </row>
    <row r="3390" spans="1:10" x14ac:dyDescent="0.35">
      <c r="A3390" s="1" t="s">
        <v>14295</v>
      </c>
      <c r="B3390" s="1">
        <v>23.79</v>
      </c>
      <c r="C3390" s="1">
        <v>21.35</v>
      </c>
      <c r="D3390" s="1">
        <v>26.86</v>
      </c>
      <c r="E3390" s="1">
        <v>32.590000000000003</v>
      </c>
      <c r="F3390" s="1">
        <v>29.61</v>
      </c>
      <c r="G3390" s="1">
        <v>13</v>
      </c>
      <c r="H3390" s="1">
        <v>-0.05</v>
      </c>
      <c r="I3390" s="1">
        <v>171</v>
      </c>
      <c r="J3390" s="52">
        <f t="shared" si="52"/>
        <v>3.9768749999999999E-2</v>
      </c>
    </row>
    <row r="3391" spans="1:10" x14ac:dyDescent="0.35">
      <c r="A3391" s="1" t="s">
        <v>14294</v>
      </c>
      <c r="B3391" s="1">
        <v>25.28</v>
      </c>
      <c r="C3391" s="1">
        <v>22.1</v>
      </c>
      <c r="D3391" s="1">
        <v>27.38</v>
      </c>
      <c r="E3391" s="1">
        <v>40.1</v>
      </c>
      <c r="F3391" s="1">
        <v>33.090000000000003</v>
      </c>
      <c r="G3391" s="1">
        <v>14.5</v>
      </c>
      <c r="H3391" s="1">
        <v>-0.54</v>
      </c>
      <c r="I3391" s="1">
        <v>169.91</v>
      </c>
      <c r="J3391" s="52">
        <f t="shared" si="52"/>
        <v>4.1477500000000007E-2</v>
      </c>
    </row>
    <row r="3392" spans="1:10" x14ac:dyDescent="0.35">
      <c r="A3392" s="1" t="s">
        <v>14293</v>
      </c>
      <c r="B3392" s="1">
        <v>33.99</v>
      </c>
      <c r="C3392" s="1">
        <v>20.95</v>
      </c>
      <c r="D3392" s="1">
        <v>35.49</v>
      </c>
      <c r="E3392" s="1">
        <v>47.06</v>
      </c>
      <c r="F3392" s="1">
        <v>37.6</v>
      </c>
      <c r="G3392" s="1">
        <v>17.059999999999999</v>
      </c>
      <c r="H3392" s="1">
        <v>0</v>
      </c>
      <c r="I3392" s="1">
        <v>166.96</v>
      </c>
      <c r="J3392" s="52">
        <f t="shared" si="52"/>
        <v>4.4888750000000005E-2</v>
      </c>
    </row>
    <row r="3393" spans="1:10" x14ac:dyDescent="0.35">
      <c r="A3393" s="1" t="s">
        <v>14292</v>
      </c>
      <c r="B3393" s="1">
        <v>40.72</v>
      </c>
      <c r="C3393" s="1">
        <v>21.48</v>
      </c>
      <c r="D3393" s="1">
        <v>40</v>
      </c>
      <c r="E3393" s="1">
        <v>54.8</v>
      </c>
      <c r="F3393" s="1">
        <v>46.6</v>
      </c>
      <c r="G3393" s="1">
        <v>18.440000000000001</v>
      </c>
      <c r="H3393" s="1">
        <v>0.03</v>
      </c>
      <c r="I3393" s="1">
        <v>166.88</v>
      </c>
      <c r="J3393" s="52">
        <f t="shared" si="52"/>
        <v>4.8618749999999995E-2</v>
      </c>
    </row>
    <row r="3394" spans="1:10" x14ac:dyDescent="0.35">
      <c r="A3394" s="1" t="s">
        <v>14291</v>
      </c>
      <c r="B3394" s="1">
        <v>49.94</v>
      </c>
      <c r="C3394" s="1">
        <v>22.58</v>
      </c>
      <c r="D3394" s="1">
        <v>42.2</v>
      </c>
      <c r="E3394" s="1">
        <v>59.37</v>
      </c>
      <c r="F3394" s="1">
        <v>50.35</v>
      </c>
      <c r="G3394" s="1">
        <v>19.989999999999998</v>
      </c>
      <c r="H3394" s="1">
        <v>1.34</v>
      </c>
      <c r="I3394" s="1">
        <v>160</v>
      </c>
      <c r="J3394" s="52">
        <f t="shared" si="52"/>
        <v>5.0721249999999996E-2</v>
      </c>
    </row>
    <row r="3395" spans="1:10" x14ac:dyDescent="0.35">
      <c r="A3395" s="1" t="s">
        <v>14290</v>
      </c>
      <c r="B3395" s="1">
        <v>53.49</v>
      </c>
      <c r="C3395" s="1">
        <v>26.2</v>
      </c>
      <c r="D3395" s="1">
        <v>38.82</v>
      </c>
      <c r="E3395" s="1">
        <v>70.62</v>
      </c>
      <c r="F3395" s="1">
        <v>48.37</v>
      </c>
      <c r="G3395" s="1">
        <v>18.87</v>
      </c>
      <c r="H3395" s="1">
        <v>10.1</v>
      </c>
      <c r="I3395" s="1">
        <v>149.96</v>
      </c>
      <c r="J3395" s="52">
        <f t="shared" ref="J3395:J3458" si="53">(AVERAGE(B3395:I3395))/1000</f>
        <v>5.205375000000001E-2</v>
      </c>
    </row>
    <row r="3396" spans="1:10" x14ac:dyDescent="0.35">
      <c r="A3396" s="1" t="s">
        <v>14289</v>
      </c>
      <c r="B3396" s="1">
        <v>46.24</v>
      </c>
      <c r="C3396" s="1">
        <v>27</v>
      </c>
      <c r="D3396" s="1">
        <v>37.020000000000003</v>
      </c>
      <c r="E3396" s="1">
        <v>60.69</v>
      </c>
      <c r="F3396" s="1">
        <v>45.77</v>
      </c>
      <c r="G3396" s="1">
        <v>15.56</v>
      </c>
      <c r="H3396" s="1">
        <v>20.71</v>
      </c>
      <c r="I3396" s="1">
        <v>138.29</v>
      </c>
      <c r="J3396" s="52">
        <f t="shared" si="53"/>
        <v>4.8910000000000002E-2</v>
      </c>
    </row>
    <row r="3397" spans="1:10" x14ac:dyDescent="0.35">
      <c r="A3397" s="1" t="s">
        <v>14288</v>
      </c>
      <c r="B3397" s="1">
        <v>46.12</v>
      </c>
      <c r="C3397" s="1">
        <v>36</v>
      </c>
      <c r="D3397" s="1">
        <v>36.99</v>
      </c>
      <c r="E3397" s="1">
        <v>56.83</v>
      </c>
      <c r="F3397" s="1">
        <v>42.41</v>
      </c>
      <c r="G3397" s="1">
        <v>12.7</v>
      </c>
      <c r="H3397" s="1">
        <v>21.77</v>
      </c>
      <c r="I3397" s="1">
        <v>138.25</v>
      </c>
      <c r="J3397" s="52">
        <f t="shared" si="53"/>
        <v>4.8883749999999997E-2</v>
      </c>
    </row>
    <row r="3398" spans="1:10" x14ac:dyDescent="0.35">
      <c r="A3398" s="1" t="s">
        <v>14287</v>
      </c>
      <c r="B3398" s="1">
        <v>42.62</v>
      </c>
      <c r="C3398" s="1">
        <v>50.04</v>
      </c>
      <c r="D3398" s="1">
        <v>36.96</v>
      </c>
      <c r="E3398" s="1">
        <v>57.75</v>
      </c>
      <c r="F3398" s="1">
        <v>40.99</v>
      </c>
      <c r="G3398" s="1">
        <v>14.16</v>
      </c>
      <c r="H3398" s="1">
        <v>20.37</v>
      </c>
      <c r="I3398" s="1">
        <v>133.66999999999999</v>
      </c>
      <c r="J3398" s="52">
        <f t="shared" si="53"/>
        <v>4.9569999999999996E-2</v>
      </c>
    </row>
    <row r="3399" spans="1:10" x14ac:dyDescent="0.35">
      <c r="A3399" s="1" t="s">
        <v>14286</v>
      </c>
      <c r="B3399" s="1">
        <v>42.03</v>
      </c>
      <c r="C3399" s="1">
        <v>50.75</v>
      </c>
      <c r="D3399" s="1">
        <v>37.909999999999997</v>
      </c>
      <c r="E3399" s="1">
        <v>65.86</v>
      </c>
      <c r="F3399" s="1">
        <v>38.65</v>
      </c>
      <c r="G3399" s="1">
        <v>14.57</v>
      </c>
      <c r="H3399" s="1">
        <v>17.260000000000002</v>
      </c>
      <c r="I3399" s="1">
        <v>109.92</v>
      </c>
      <c r="J3399" s="52">
        <f t="shared" si="53"/>
        <v>4.7118750000000008E-2</v>
      </c>
    </row>
    <row r="3400" spans="1:10" x14ac:dyDescent="0.35">
      <c r="A3400" s="1" t="s">
        <v>14285</v>
      </c>
      <c r="B3400" s="1">
        <v>47</v>
      </c>
      <c r="C3400" s="1">
        <v>38.200000000000003</v>
      </c>
      <c r="D3400" s="1">
        <v>36.93</v>
      </c>
      <c r="E3400" s="1">
        <v>58.71</v>
      </c>
      <c r="F3400" s="1">
        <v>36.99</v>
      </c>
      <c r="G3400" s="1">
        <v>9.9700000000000006</v>
      </c>
      <c r="H3400" s="1">
        <v>10.31</v>
      </c>
      <c r="I3400" s="1">
        <v>101.4</v>
      </c>
      <c r="J3400" s="52">
        <f t="shared" si="53"/>
        <v>4.2438749999999997E-2</v>
      </c>
    </row>
    <row r="3401" spans="1:10" x14ac:dyDescent="0.35">
      <c r="A3401" s="1" t="s">
        <v>14284</v>
      </c>
      <c r="B3401" s="1">
        <v>38.1</v>
      </c>
      <c r="C3401" s="1">
        <v>32.44</v>
      </c>
      <c r="D3401" s="1">
        <v>36.94</v>
      </c>
      <c r="E3401" s="1">
        <v>58.82</v>
      </c>
      <c r="F3401" s="1">
        <v>36.020000000000003</v>
      </c>
      <c r="G3401" s="1">
        <v>9.9</v>
      </c>
      <c r="H3401" s="1">
        <v>9.58</v>
      </c>
      <c r="I3401" s="1">
        <v>103.7</v>
      </c>
      <c r="J3401" s="52">
        <f t="shared" si="53"/>
        <v>4.0687500000000001E-2</v>
      </c>
    </row>
    <row r="3402" spans="1:10" x14ac:dyDescent="0.35">
      <c r="A3402" s="1" t="s">
        <v>14283</v>
      </c>
      <c r="B3402" s="1">
        <v>34.93</v>
      </c>
      <c r="C3402" s="1">
        <v>25.56</v>
      </c>
      <c r="D3402" s="1">
        <v>36.200000000000003</v>
      </c>
      <c r="E3402" s="1">
        <v>58.93</v>
      </c>
      <c r="F3402" s="1">
        <v>35.71</v>
      </c>
      <c r="G3402" s="1">
        <v>12.4</v>
      </c>
      <c r="H3402" s="1">
        <v>12.4</v>
      </c>
      <c r="I3402" s="1">
        <v>133.19</v>
      </c>
      <c r="J3402" s="52">
        <f t="shared" si="53"/>
        <v>4.3665000000000009E-2</v>
      </c>
    </row>
    <row r="3403" spans="1:10" x14ac:dyDescent="0.35">
      <c r="A3403" s="1" t="s">
        <v>14282</v>
      </c>
      <c r="B3403" s="1">
        <v>33.880000000000003</v>
      </c>
      <c r="C3403" s="1">
        <v>22.56</v>
      </c>
      <c r="D3403" s="1">
        <v>38.71</v>
      </c>
      <c r="E3403" s="1">
        <v>63.26</v>
      </c>
      <c r="F3403" s="1">
        <v>39</v>
      </c>
      <c r="G3403" s="1">
        <v>18.64</v>
      </c>
      <c r="H3403" s="1">
        <v>57.64</v>
      </c>
      <c r="I3403" s="1">
        <v>156.62</v>
      </c>
      <c r="J3403" s="52">
        <f t="shared" si="53"/>
        <v>5.3788750000000003E-2</v>
      </c>
    </row>
    <row r="3404" spans="1:10" x14ac:dyDescent="0.35">
      <c r="A3404" s="1" t="s">
        <v>14281</v>
      </c>
      <c r="B3404" s="1">
        <v>33.97</v>
      </c>
      <c r="C3404" s="1">
        <v>22.58</v>
      </c>
      <c r="D3404" s="1">
        <v>43.65</v>
      </c>
      <c r="E3404" s="1">
        <v>57.05</v>
      </c>
      <c r="F3404" s="1">
        <v>42.85</v>
      </c>
      <c r="G3404" s="1">
        <v>21.51</v>
      </c>
      <c r="H3404" s="1">
        <v>75.91</v>
      </c>
      <c r="I3404" s="1">
        <v>195.29</v>
      </c>
      <c r="J3404" s="52">
        <f t="shared" si="53"/>
        <v>6.1601249999999996E-2</v>
      </c>
    </row>
    <row r="3405" spans="1:10" x14ac:dyDescent="0.35">
      <c r="A3405" s="1" t="s">
        <v>14280</v>
      </c>
      <c r="B3405" s="1">
        <v>36.17</v>
      </c>
      <c r="C3405" s="1">
        <v>23.99</v>
      </c>
      <c r="D3405" s="1">
        <v>44.36</v>
      </c>
      <c r="E3405" s="1">
        <v>59.66</v>
      </c>
      <c r="F3405" s="1">
        <v>47.47</v>
      </c>
      <c r="G3405" s="1">
        <v>23.24</v>
      </c>
      <c r="H3405" s="1">
        <v>78</v>
      </c>
      <c r="I3405" s="1">
        <v>213.37</v>
      </c>
      <c r="J3405" s="52">
        <f t="shared" si="53"/>
        <v>6.5782499999999994E-2</v>
      </c>
    </row>
    <row r="3406" spans="1:10" x14ac:dyDescent="0.35">
      <c r="A3406" s="1" t="s">
        <v>14279</v>
      </c>
      <c r="B3406" s="1">
        <v>35.92</v>
      </c>
      <c r="C3406" s="1">
        <v>25.32</v>
      </c>
      <c r="D3406" s="1">
        <v>41.95</v>
      </c>
      <c r="E3406" s="1">
        <v>50.7</v>
      </c>
      <c r="F3406" s="1">
        <v>48.99</v>
      </c>
      <c r="G3406" s="1">
        <v>22.76</v>
      </c>
      <c r="H3406" s="1">
        <v>81</v>
      </c>
      <c r="I3406" s="1">
        <v>225.55</v>
      </c>
      <c r="J3406" s="52">
        <f t="shared" si="53"/>
        <v>6.6523750000000006E-2</v>
      </c>
    </row>
    <row r="3407" spans="1:10" x14ac:dyDescent="0.35">
      <c r="A3407" s="1" t="s">
        <v>14278</v>
      </c>
      <c r="B3407" s="1">
        <v>35.68</v>
      </c>
      <c r="C3407" s="1">
        <v>26.11</v>
      </c>
      <c r="D3407" s="1">
        <v>41.21</v>
      </c>
      <c r="E3407" s="1">
        <v>47.36</v>
      </c>
      <c r="F3407" s="1">
        <v>48.14</v>
      </c>
      <c r="G3407" s="1">
        <v>21.68</v>
      </c>
      <c r="H3407" s="1">
        <v>81.099999999999994</v>
      </c>
      <c r="I3407" s="1">
        <v>227.9</v>
      </c>
      <c r="J3407" s="52">
        <f t="shared" si="53"/>
        <v>6.6147499999999998E-2</v>
      </c>
    </row>
    <row r="3408" spans="1:10" x14ac:dyDescent="0.35">
      <c r="A3408" s="1" t="s">
        <v>14277</v>
      </c>
      <c r="B3408" s="1">
        <v>36.119999999999997</v>
      </c>
      <c r="C3408" s="1">
        <v>29.94</v>
      </c>
      <c r="D3408" s="1">
        <v>40.840000000000003</v>
      </c>
      <c r="E3408" s="1">
        <v>60</v>
      </c>
      <c r="F3408" s="1">
        <v>48.45</v>
      </c>
      <c r="G3408" s="1">
        <v>22.81</v>
      </c>
      <c r="H3408" s="1">
        <v>87.65</v>
      </c>
      <c r="I3408" s="1">
        <v>219.91</v>
      </c>
      <c r="J3408" s="52">
        <f t="shared" si="53"/>
        <v>6.8214999999999998E-2</v>
      </c>
    </row>
    <row r="3409" spans="1:10" x14ac:dyDescent="0.35">
      <c r="A3409" s="1" t="s">
        <v>14276</v>
      </c>
      <c r="B3409" s="1">
        <v>34.200000000000003</v>
      </c>
      <c r="C3409" s="1">
        <v>33.49</v>
      </c>
      <c r="D3409" s="1">
        <v>34.07</v>
      </c>
      <c r="E3409" s="1">
        <v>53.88</v>
      </c>
      <c r="F3409" s="1">
        <v>41.16</v>
      </c>
      <c r="G3409" s="1">
        <v>20.47</v>
      </c>
      <c r="H3409" s="1">
        <v>85</v>
      </c>
      <c r="I3409" s="1">
        <v>191.24</v>
      </c>
      <c r="J3409" s="52">
        <f t="shared" si="53"/>
        <v>6.1688750000000001E-2</v>
      </c>
    </row>
    <row r="3410" spans="1:10" x14ac:dyDescent="0.35">
      <c r="A3410" s="1" t="s">
        <v>14275</v>
      </c>
      <c r="B3410" s="1">
        <v>30.11</v>
      </c>
      <c r="C3410" s="1">
        <v>22.8</v>
      </c>
      <c r="D3410" s="1">
        <v>32.24</v>
      </c>
      <c r="E3410" s="1">
        <v>41.6</v>
      </c>
      <c r="F3410" s="1">
        <v>35.799999999999997</v>
      </c>
      <c r="G3410" s="1">
        <v>14.01</v>
      </c>
      <c r="H3410" s="1">
        <v>80.3</v>
      </c>
      <c r="I3410" s="1">
        <v>175.89</v>
      </c>
      <c r="J3410" s="52">
        <f t="shared" si="53"/>
        <v>5.4093750000000003E-2</v>
      </c>
    </row>
    <row r="3411" spans="1:10" x14ac:dyDescent="0.35">
      <c r="A3411" s="1" t="s">
        <v>14274</v>
      </c>
      <c r="B3411" s="1">
        <v>27.08</v>
      </c>
      <c r="C3411" s="1">
        <v>20.89</v>
      </c>
      <c r="D3411" s="1">
        <v>32.17</v>
      </c>
      <c r="E3411" s="1">
        <v>41.4</v>
      </c>
      <c r="F3411" s="1">
        <v>33.32</v>
      </c>
      <c r="G3411" s="1">
        <v>11.48</v>
      </c>
      <c r="H3411" s="1">
        <v>78.47</v>
      </c>
      <c r="I3411" s="1">
        <v>164.57</v>
      </c>
      <c r="J3411" s="52">
        <f t="shared" si="53"/>
        <v>5.1172500000000003E-2</v>
      </c>
    </row>
    <row r="3412" spans="1:10" x14ac:dyDescent="0.35">
      <c r="A3412" s="1" t="s">
        <v>14273</v>
      </c>
      <c r="B3412" s="1">
        <v>24.23</v>
      </c>
      <c r="C3412" s="1">
        <v>19.510000000000002</v>
      </c>
      <c r="D3412" s="1">
        <v>29.72</v>
      </c>
      <c r="E3412" s="1">
        <v>38.28</v>
      </c>
      <c r="F3412" s="1">
        <v>32.369999999999997</v>
      </c>
      <c r="G3412" s="1">
        <v>10.87</v>
      </c>
      <c r="H3412" s="1">
        <v>59.4</v>
      </c>
      <c r="I3412" s="1">
        <v>158.75</v>
      </c>
      <c r="J3412" s="52">
        <f t="shared" si="53"/>
        <v>4.6641250000000002E-2</v>
      </c>
    </row>
    <row r="3413" spans="1:10" x14ac:dyDescent="0.35">
      <c r="A3413" s="1" t="s">
        <v>14272</v>
      </c>
      <c r="B3413" s="1">
        <v>20.96</v>
      </c>
      <c r="C3413" s="1">
        <v>18.91</v>
      </c>
      <c r="D3413" s="1">
        <v>28.05</v>
      </c>
      <c r="E3413" s="1">
        <v>39.6</v>
      </c>
      <c r="F3413" s="1">
        <v>31.15</v>
      </c>
      <c r="G3413" s="1">
        <v>8.7200000000000006</v>
      </c>
      <c r="H3413" s="1">
        <v>38.200000000000003</v>
      </c>
      <c r="I3413" s="1">
        <v>155.07</v>
      </c>
      <c r="J3413" s="52">
        <f t="shared" si="53"/>
        <v>4.2582500000000002E-2</v>
      </c>
    </row>
    <row r="3414" spans="1:10" x14ac:dyDescent="0.35">
      <c r="A3414" s="1" t="s">
        <v>14271</v>
      </c>
      <c r="B3414" s="1">
        <v>20.53</v>
      </c>
      <c r="C3414" s="1">
        <v>19.46</v>
      </c>
      <c r="D3414" s="1">
        <v>28.04</v>
      </c>
      <c r="E3414" s="1">
        <v>43.52</v>
      </c>
      <c r="F3414" s="1">
        <v>30.72</v>
      </c>
      <c r="G3414" s="1">
        <v>9.3699999999999992</v>
      </c>
      <c r="H3414" s="1">
        <v>27.4</v>
      </c>
      <c r="I3414" s="1">
        <v>158.19999999999999</v>
      </c>
      <c r="J3414" s="52">
        <f t="shared" si="53"/>
        <v>4.2154999999999998E-2</v>
      </c>
    </row>
    <row r="3415" spans="1:10" x14ac:dyDescent="0.35">
      <c r="A3415" s="1" t="s">
        <v>14270</v>
      </c>
      <c r="B3415" s="1">
        <v>20.22</v>
      </c>
      <c r="C3415" s="1">
        <v>20.69</v>
      </c>
      <c r="D3415" s="1">
        <v>29.71</v>
      </c>
      <c r="E3415" s="1">
        <v>44.1</v>
      </c>
      <c r="F3415" s="1">
        <v>33.72</v>
      </c>
      <c r="G3415" s="1">
        <v>9.5</v>
      </c>
      <c r="H3415" s="1">
        <v>34.9</v>
      </c>
      <c r="I3415" s="1">
        <v>172.54</v>
      </c>
      <c r="J3415" s="52">
        <f t="shared" si="53"/>
        <v>4.5672499999999998E-2</v>
      </c>
    </row>
    <row r="3416" spans="1:10" x14ac:dyDescent="0.35">
      <c r="A3416" s="1" t="s">
        <v>14269</v>
      </c>
      <c r="B3416" s="1">
        <v>20.21</v>
      </c>
      <c r="C3416" s="1">
        <v>28.05</v>
      </c>
      <c r="D3416" s="1">
        <v>36.99</v>
      </c>
      <c r="E3416" s="1">
        <v>50.9</v>
      </c>
      <c r="F3416" s="1">
        <v>39.18</v>
      </c>
      <c r="G3416" s="1">
        <v>12.37</v>
      </c>
      <c r="H3416" s="1">
        <v>17.399999999999999</v>
      </c>
      <c r="I3416" s="1">
        <v>202.7</v>
      </c>
      <c r="J3416" s="52">
        <f t="shared" si="53"/>
        <v>5.0974999999999999E-2</v>
      </c>
    </row>
    <row r="3417" spans="1:10" x14ac:dyDescent="0.35">
      <c r="A3417" s="1" t="s">
        <v>14268</v>
      </c>
      <c r="B3417" s="1">
        <v>22.61</v>
      </c>
      <c r="C3417" s="1">
        <v>34.51</v>
      </c>
      <c r="D3417" s="1">
        <v>41.78</v>
      </c>
      <c r="E3417" s="1">
        <v>56.35</v>
      </c>
      <c r="F3417" s="1">
        <v>46.77</v>
      </c>
      <c r="G3417" s="1">
        <v>15.07</v>
      </c>
      <c r="H3417" s="1">
        <v>15.95</v>
      </c>
      <c r="I3417" s="1">
        <v>224.96</v>
      </c>
      <c r="J3417" s="52">
        <f t="shared" si="53"/>
        <v>5.7250000000000002E-2</v>
      </c>
    </row>
    <row r="3418" spans="1:10" x14ac:dyDescent="0.35">
      <c r="A3418" s="1" t="s">
        <v>14267</v>
      </c>
      <c r="B3418" s="1">
        <v>26.99</v>
      </c>
      <c r="C3418" s="1">
        <v>37.5</v>
      </c>
      <c r="D3418" s="1">
        <v>41.4</v>
      </c>
      <c r="E3418" s="1">
        <v>65.989999999999995</v>
      </c>
      <c r="F3418" s="1">
        <v>47.06</v>
      </c>
      <c r="G3418" s="1">
        <v>16.57</v>
      </c>
      <c r="H3418" s="1">
        <v>13.16</v>
      </c>
      <c r="I3418" s="1">
        <v>230.02</v>
      </c>
      <c r="J3418" s="52">
        <f t="shared" si="53"/>
        <v>5.9836250000000001E-2</v>
      </c>
    </row>
    <row r="3419" spans="1:10" x14ac:dyDescent="0.35">
      <c r="A3419" s="1" t="s">
        <v>14266</v>
      </c>
      <c r="B3419" s="1">
        <v>29.51</v>
      </c>
      <c r="C3419" s="1">
        <v>35.729999999999997</v>
      </c>
      <c r="D3419" s="1">
        <v>41.89</v>
      </c>
      <c r="E3419" s="1">
        <v>84.54</v>
      </c>
      <c r="F3419" s="1">
        <v>40.86</v>
      </c>
      <c r="G3419" s="1">
        <v>16.72</v>
      </c>
      <c r="H3419" s="1">
        <v>13.74</v>
      </c>
      <c r="I3419" s="1">
        <v>220.97</v>
      </c>
      <c r="J3419" s="52">
        <f t="shared" si="53"/>
        <v>6.0495000000000007E-2</v>
      </c>
    </row>
    <row r="3420" spans="1:10" x14ac:dyDescent="0.35">
      <c r="A3420" s="1" t="s">
        <v>14265</v>
      </c>
      <c r="B3420" s="1">
        <v>31.44</v>
      </c>
      <c r="C3420" s="1">
        <v>36</v>
      </c>
      <c r="D3420" s="1">
        <v>38.049999999999997</v>
      </c>
      <c r="E3420" s="1">
        <v>69.900000000000006</v>
      </c>
      <c r="F3420" s="1">
        <v>35.85</v>
      </c>
      <c r="G3420" s="1">
        <v>9.1</v>
      </c>
      <c r="H3420" s="1">
        <v>6.58</v>
      </c>
      <c r="I3420" s="1">
        <v>217.19</v>
      </c>
      <c r="J3420" s="52">
        <f t="shared" si="53"/>
        <v>5.5513750000000001E-2</v>
      </c>
    </row>
    <row r="3421" spans="1:10" x14ac:dyDescent="0.35">
      <c r="A3421" s="1" t="s">
        <v>14264</v>
      </c>
      <c r="B3421" s="1">
        <v>29.96</v>
      </c>
      <c r="C3421" s="1">
        <v>35.94</v>
      </c>
      <c r="D3421" s="1">
        <v>36.94</v>
      </c>
      <c r="E3421" s="1">
        <v>58.44</v>
      </c>
      <c r="F3421" s="1">
        <v>35.6</v>
      </c>
      <c r="G3421" s="1">
        <v>4.4000000000000004</v>
      </c>
      <c r="H3421" s="1">
        <v>2.78</v>
      </c>
      <c r="I3421" s="1">
        <v>202.68</v>
      </c>
      <c r="J3421" s="52">
        <f t="shared" si="53"/>
        <v>5.0842499999999999E-2</v>
      </c>
    </row>
    <row r="3422" spans="1:10" x14ac:dyDescent="0.35">
      <c r="A3422" s="1" t="s">
        <v>14263</v>
      </c>
      <c r="B3422" s="1">
        <v>30</v>
      </c>
      <c r="C3422" s="1">
        <v>33.909999999999997</v>
      </c>
      <c r="D3422" s="1">
        <v>33.97</v>
      </c>
      <c r="E3422" s="1">
        <v>54.06</v>
      </c>
      <c r="F3422" s="1">
        <v>35.56</v>
      </c>
      <c r="G3422" s="1">
        <v>-19.75</v>
      </c>
      <c r="H3422" s="1">
        <v>0.08</v>
      </c>
      <c r="I3422" s="1">
        <v>188.88</v>
      </c>
      <c r="J3422" s="52">
        <f t="shared" si="53"/>
        <v>4.4588750000000003E-2</v>
      </c>
    </row>
    <row r="3423" spans="1:10" x14ac:dyDescent="0.35">
      <c r="A3423" s="1" t="s">
        <v>14262</v>
      </c>
      <c r="B3423" s="1">
        <v>27.99</v>
      </c>
      <c r="C3423" s="1">
        <v>33.54</v>
      </c>
      <c r="D3423" s="1">
        <v>30.5</v>
      </c>
      <c r="E3423" s="1">
        <v>54.07</v>
      </c>
      <c r="F3423" s="1">
        <v>35.74</v>
      </c>
      <c r="G3423" s="1">
        <v>-7.95</v>
      </c>
      <c r="H3423" s="1">
        <v>-7.83</v>
      </c>
      <c r="I3423" s="1">
        <v>193.16</v>
      </c>
      <c r="J3423" s="52">
        <f t="shared" si="53"/>
        <v>4.4902500000000005E-2</v>
      </c>
    </row>
    <row r="3424" spans="1:10" x14ac:dyDescent="0.35">
      <c r="A3424" s="1" t="s">
        <v>14261</v>
      </c>
      <c r="B3424" s="1">
        <v>25</v>
      </c>
      <c r="C3424" s="1">
        <v>32.5</v>
      </c>
      <c r="D3424" s="1">
        <v>31.01</v>
      </c>
      <c r="E3424" s="1">
        <v>52.57</v>
      </c>
      <c r="F3424" s="1">
        <v>35.549999999999997</v>
      </c>
      <c r="G3424" s="1">
        <v>-20.100000000000001</v>
      </c>
      <c r="H3424" s="1">
        <v>-24.93</v>
      </c>
      <c r="I3424" s="1">
        <v>190.86</v>
      </c>
      <c r="J3424" s="52">
        <f t="shared" si="53"/>
        <v>4.0307500000000003E-2</v>
      </c>
    </row>
    <row r="3425" spans="1:10" x14ac:dyDescent="0.35">
      <c r="A3425" s="1" t="s">
        <v>14260</v>
      </c>
      <c r="B3425" s="1">
        <v>27.14</v>
      </c>
      <c r="C3425" s="1">
        <v>32.78</v>
      </c>
      <c r="D3425" s="1">
        <v>29.1</v>
      </c>
      <c r="E3425" s="1">
        <v>50</v>
      </c>
      <c r="F3425" s="1">
        <v>36.76</v>
      </c>
      <c r="G3425" s="1">
        <v>-23.18</v>
      </c>
      <c r="H3425" s="1">
        <v>-25</v>
      </c>
      <c r="I3425" s="1">
        <v>201</v>
      </c>
      <c r="J3425" s="52">
        <f t="shared" si="53"/>
        <v>4.1075E-2</v>
      </c>
    </row>
    <row r="3426" spans="1:10" x14ac:dyDescent="0.35">
      <c r="A3426" s="1" t="s">
        <v>14259</v>
      </c>
      <c r="B3426" s="1">
        <v>21.89</v>
      </c>
      <c r="C3426" s="1">
        <v>31.96</v>
      </c>
      <c r="D3426" s="1">
        <v>29.06</v>
      </c>
      <c r="E3426" s="1">
        <v>48.5</v>
      </c>
      <c r="F3426" s="1">
        <v>37.57</v>
      </c>
      <c r="G3426" s="1">
        <v>-16.2</v>
      </c>
      <c r="H3426" s="1">
        <v>-8.02</v>
      </c>
      <c r="I3426" s="1">
        <v>223.5</v>
      </c>
      <c r="J3426" s="52">
        <f t="shared" si="53"/>
        <v>4.6032499999999997E-2</v>
      </c>
    </row>
    <row r="3427" spans="1:10" x14ac:dyDescent="0.35">
      <c r="A3427" s="1" t="s">
        <v>14258</v>
      </c>
      <c r="B3427" s="1">
        <v>24.96</v>
      </c>
      <c r="C3427" s="1">
        <v>31.68</v>
      </c>
      <c r="D3427" s="1">
        <v>31.84</v>
      </c>
      <c r="E3427" s="1">
        <v>50</v>
      </c>
      <c r="F3427" s="1">
        <v>43.04</v>
      </c>
      <c r="G3427" s="1">
        <v>-4.09</v>
      </c>
      <c r="H3427" s="1">
        <v>26.79</v>
      </c>
      <c r="I3427" s="1">
        <v>233</v>
      </c>
      <c r="J3427" s="52">
        <f t="shared" si="53"/>
        <v>5.4652500000000007E-2</v>
      </c>
    </row>
    <row r="3428" spans="1:10" x14ac:dyDescent="0.35">
      <c r="A3428" s="1" t="s">
        <v>14257</v>
      </c>
      <c r="B3428" s="1">
        <v>26.99</v>
      </c>
      <c r="C3428" s="1">
        <v>32.49</v>
      </c>
      <c r="D3428" s="1">
        <v>33.75</v>
      </c>
      <c r="E3428" s="1">
        <v>57.5</v>
      </c>
      <c r="F3428" s="1">
        <v>48.55</v>
      </c>
      <c r="G3428" s="1">
        <v>8.01</v>
      </c>
      <c r="H3428" s="1">
        <v>59.1</v>
      </c>
      <c r="I3428" s="1">
        <v>214.03</v>
      </c>
      <c r="J3428" s="52">
        <f t="shared" si="53"/>
        <v>6.0052500000000009E-2</v>
      </c>
    </row>
    <row r="3429" spans="1:10" x14ac:dyDescent="0.35">
      <c r="A3429" s="1" t="s">
        <v>14256</v>
      </c>
      <c r="B3429" s="1">
        <v>29.57</v>
      </c>
      <c r="C3429" s="1">
        <v>33.090000000000003</v>
      </c>
      <c r="D3429" s="1">
        <v>37.11</v>
      </c>
      <c r="E3429" s="1">
        <v>55.36</v>
      </c>
      <c r="F3429" s="1">
        <v>52.38</v>
      </c>
      <c r="G3429" s="1">
        <v>12.2</v>
      </c>
      <c r="H3429" s="1">
        <v>77.19</v>
      </c>
      <c r="I3429" s="1">
        <v>214.94</v>
      </c>
      <c r="J3429" s="52">
        <f t="shared" si="53"/>
        <v>6.3979999999999995E-2</v>
      </c>
    </row>
    <row r="3430" spans="1:10" x14ac:dyDescent="0.35">
      <c r="A3430" s="1" t="s">
        <v>14255</v>
      </c>
      <c r="B3430" s="1">
        <v>29.35</v>
      </c>
      <c r="C3430" s="1">
        <v>34.04</v>
      </c>
      <c r="D3430" s="1">
        <v>35.64</v>
      </c>
      <c r="E3430" s="1">
        <v>57.1</v>
      </c>
      <c r="F3430" s="1">
        <v>54.95</v>
      </c>
      <c r="G3430" s="1">
        <v>14.08</v>
      </c>
      <c r="H3430" s="1">
        <v>80.680000000000007</v>
      </c>
      <c r="I3430" s="1">
        <v>210.07</v>
      </c>
      <c r="J3430" s="52">
        <f t="shared" si="53"/>
        <v>6.4488750000000011E-2</v>
      </c>
    </row>
    <row r="3431" spans="1:10" x14ac:dyDescent="0.35">
      <c r="A3431" s="1" t="s">
        <v>14254</v>
      </c>
      <c r="B3431" s="1">
        <v>29.58</v>
      </c>
      <c r="C3431" s="1">
        <v>32.42</v>
      </c>
      <c r="D3431" s="1">
        <v>35</v>
      </c>
      <c r="E3431" s="1">
        <v>53.82</v>
      </c>
      <c r="F3431" s="1">
        <v>51.98</v>
      </c>
      <c r="G3431" s="1">
        <v>13.96</v>
      </c>
      <c r="H3431" s="1">
        <v>77.41</v>
      </c>
      <c r="I3431" s="1">
        <v>190</v>
      </c>
      <c r="J3431" s="52">
        <f t="shared" si="53"/>
        <v>6.0521249999999992E-2</v>
      </c>
    </row>
    <row r="3432" spans="1:10" x14ac:dyDescent="0.35">
      <c r="A3432" s="1" t="s">
        <v>14253</v>
      </c>
      <c r="B3432" s="1">
        <v>30</v>
      </c>
      <c r="C3432" s="1">
        <v>26.3</v>
      </c>
      <c r="D3432" s="1">
        <v>39.9</v>
      </c>
      <c r="E3432" s="1">
        <v>56.9</v>
      </c>
      <c r="F3432" s="1">
        <v>49.41</v>
      </c>
      <c r="G3432" s="1">
        <v>14.56</v>
      </c>
      <c r="H3432" s="1">
        <v>74.849999999999994</v>
      </c>
      <c r="I3432" s="1">
        <v>184.29</v>
      </c>
      <c r="J3432" s="52">
        <f t="shared" si="53"/>
        <v>5.9526249999999989E-2</v>
      </c>
    </row>
    <row r="3433" spans="1:10" x14ac:dyDescent="0.35">
      <c r="A3433" s="1" t="s">
        <v>14252</v>
      </c>
      <c r="B3433" s="1">
        <v>27.67</v>
      </c>
      <c r="C3433" s="1">
        <v>24.66</v>
      </c>
      <c r="D3433" s="1">
        <v>34.9</v>
      </c>
      <c r="E3433" s="1">
        <v>48.7</v>
      </c>
      <c r="F3433" s="1">
        <v>45.08</v>
      </c>
      <c r="G3433" s="1">
        <v>13.99</v>
      </c>
      <c r="H3433" s="1">
        <v>61.58</v>
      </c>
      <c r="I3433" s="1">
        <v>184.7</v>
      </c>
      <c r="J3433" s="52">
        <f t="shared" si="53"/>
        <v>5.5159999999999994E-2</v>
      </c>
    </row>
    <row r="3434" spans="1:10" x14ac:dyDescent="0.35">
      <c r="A3434" s="1" t="s">
        <v>14251</v>
      </c>
      <c r="B3434" s="1">
        <v>29.58</v>
      </c>
      <c r="C3434" s="1">
        <v>21.99</v>
      </c>
      <c r="D3434" s="1">
        <v>27.15</v>
      </c>
      <c r="E3434" s="1">
        <v>41.8</v>
      </c>
      <c r="F3434" s="1">
        <v>39.9</v>
      </c>
      <c r="G3434" s="1">
        <v>0.03</v>
      </c>
      <c r="H3434" s="1">
        <v>53.91</v>
      </c>
      <c r="I3434" s="1">
        <v>230</v>
      </c>
      <c r="J3434" s="52">
        <f t="shared" si="53"/>
        <v>5.5545000000000004E-2</v>
      </c>
    </row>
    <row r="3435" spans="1:10" x14ac:dyDescent="0.35">
      <c r="A3435" s="1" t="s">
        <v>14250</v>
      </c>
      <c r="B3435" s="1">
        <v>25.37</v>
      </c>
      <c r="C3435" s="1">
        <v>21.75</v>
      </c>
      <c r="D3435" s="1">
        <v>24.45</v>
      </c>
      <c r="E3435" s="1">
        <v>35.26</v>
      </c>
      <c r="F3435" s="1">
        <v>35.24</v>
      </c>
      <c r="G3435" s="1">
        <v>1.54</v>
      </c>
      <c r="H3435" s="1">
        <v>25.63</v>
      </c>
      <c r="I3435" s="1">
        <v>176.6</v>
      </c>
      <c r="J3435" s="52">
        <f t="shared" si="53"/>
        <v>4.3230000000000005E-2</v>
      </c>
    </row>
    <row r="3436" spans="1:10" x14ac:dyDescent="0.35">
      <c r="A3436" s="1" t="s">
        <v>14249</v>
      </c>
      <c r="B3436" s="1">
        <v>19.059999999999999</v>
      </c>
      <c r="C3436" s="1">
        <v>20.48</v>
      </c>
      <c r="D3436" s="1">
        <v>26</v>
      </c>
      <c r="E3436" s="1">
        <v>34.1</v>
      </c>
      <c r="F3436" s="1">
        <v>34.93</v>
      </c>
      <c r="G3436" s="1">
        <v>1.38</v>
      </c>
      <c r="H3436" s="1">
        <v>20.22</v>
      </c>
      <c r="I3436" s="1">
        <v>157.69999999999999</v>
      </c>
      <c r="J3436" s="52">
        <f t="shared" si="53"/>
        <v>3.9233749999999998E-2</v>
      </c>
    </row>
    <row r="3437" spans="1:10" x14ac:dyDescent="0.35">
      <c r="A3437" s="1" t="s">
        <v>14248</v>
      </c>
      <c r="B3437" s="1">
        <v>17.88</v>
      </c>
      <c r="C3437" s="1">
        <v>20</v>
      </c>
      <c r="D3437" s="1">
        <v>25.8</v>
      </c>
      <c r="E3437" s="1">
        <v>32.840000000000003</v>
      </c>
      <c r="F3437" s="1">
        <v>33.869999999999997</v>
      </c>
      <c r="G3437" s="1">
        <v>-5</v>
      </c>
      <c r="H3437" s="1">
        <v>15.65</v>
      </c>
      <c r="I3437" s="1">
        <v>138</v>
      </c>
      <c r="J3437" s="52">
        <f t="shared" si="53"/>
        <v>3.4879999999999994E-2</v>
      </c>
    </row>
    <row r="3438" spans="1:10" x14ac:dyDescent="0.35">
      <c r="A3438" s="1" t="s">
        <v>14247</v>
      </c>
      <c r="B3438" s="1">
        <v>17.55</v>
      </c>
      <c r="C3438" s="1">
        <v>20.72</v>
      </c>
      <c r="D3438" s="1">
        <v>25</v>
      </c>
      <c r="E3438" s="1">
        <v>35.200000000000003</v>
      </c>
      <c r="F3438" s="1">
        <v>34.46</v>
      </c>
      <c r="G3438" s="1">
        <v>-5</v>
      </c>
      <c r="H3438" s="1">
        <v>11.97</v>
      </c>
      <c r="I3438" s="1">
        <v>132.83000000000001</v>
      </c>
      <c r="J3438" s="52">
        <f t="shared" si="53"/>
        <v>3.4091250000000003E-2</v>
      </c>
    </row>
    <row r="3439" spans="1:10" x14ac:dyDescent="0.35">
      <c r="A3439" s="1" t="s">
        <v>14246</v>
      </c>
      <c r="B3439" s="1">
        <v>15.96</v>
      </c>
      <c r="C3439" s="1">
        <v>22.61</v>
      </c>
      <c r="D3439" s="1">
        <v>26.03</v>
      </c>
      <c r="E3439" s="1">
        <v>37.64</v>
      </c>
      <c r="F3439" s="1">
        <v>34.979999999999997</v>
      </c>
      <c r="G3439" s="1">
        <v>-5</v>
      </c>
      <c r="H3439" s="1">
        <v>16.54</v>
      </c>
      <c r="I3439" s="1">
        <v>155.94999999999999</v>
      </c>
      <c r="J3439" s="52">
        <f t="shared" si="53"/>
        <v>3.8088749999999998E-2</v>
      </c>
    </row>
    <row r="3440" spans="1:10" x14ac:dyDescent="0.35">
      <c r="A3440" s="1" t="s">
        <v>14245</v>
      </c>
      <c r="B3440" s="1">
        <v>14.94</v>
      </c>
      <c r="C3440" s="1">
        <v>26.13</v>
      </c>
      <c r="D3440" s="1">
        <v>30.1</v>
      </c>
      <c r="E3440" s="1">
        <v>41.8</v>
      </c>
      <c r="F3440" s="1">
        <v>40.159999999999997</v>
      </c>
      <c r="G3440" s="1">
        <v>-11.63</v>
      </c>
      <c r="H3440" s="1">
        <v>21.86</v>
      </c>
      <c r="I3440" s="1">
        <v>188.91</v>
      </c>
      <c r="J3440" s="52">
        <f t="shared" si="53"/>
        <v>4.4033749999999997E-2</v>
      </c>
    </row>
    <row r="3441" spans="1:10" x14ac:dyDescent="0.35">
      <c r="A3441" s="1" t="s">
        <v>14244</v>
      </c>
      <c r="B3441" s="1">
        <v>16.149999999999999</v>
      </c>
      <c r="C3441" s="1">
        <v>34.380000000000003</v>
      </c>
      <c r="D3441" s="1">
        <v>36.93</v>
      </c>
      <c r="E3441" s="1">
        <v>46.51</v>
      </c>
      <c r="F3441" s="1">
        <v>49.74</v>
      </c>
      <c r="G3441" s="1">
        <v>-24.37</v>
      </c>
      <c r="H3441" s="1">
        <v>26.97</v>
      </c>
      <c r="I3441" s="1">
        <v>210.29</v>
      </c>
      <c r="J3441" s="52">
        <f t="shared" si="53"/>
        <v>4.9575000000000001E-2</v>
      </c>
    </row>
    <row r="3442" spans="1:10" x14ac:dyDescent="0.35">
      <c r="A3442" s="1" t="s">
        <v>14243</v>
      </c>
      <c r="B3442" s="1">
        <v>18.64</v>
      </c>
      <c r="C3442" s="1">
        <v>37.090000000000003</v>
      </c>
      <c r="D3442" s="1">
        <v>37.549999999999997</v>
      </c>
      <c r="E3442" s="1">
        <v>50</v>
      </c>
      <c r="F3442" s="1">
        <v>50.95</v>
      </c>
      <c r="G3442" s="1">
        <v>-25</v>
      </c>
      <c r="H3442" s="1">
        <v>36</v>
      </c>
      <c r="I3442" s="1">
        <v>207.26</v>
      </c>
      <c r="J3442" s="52">
        <f t="shared" si="53"/>
        <v>5.1561250000000003E-2</v>
      </c>
    </row>
    <row r="3443" spans="1:10" x14ac:dyDescent="0.35">
      <c r="A3443" s="1" t="s">
        <v>14242</v>
      </c>
      <c r="B3443" s="1">
        <v>20.22</v>
      </c>
      <c r="C3443" s="1">
        <v>36.19</v>
      </c>
      <c r="D3443" s="1">
        <v>34.97</v>
      </c>
      <c r="E3443" s="1">
        <v>56.2</v>
      </c>
      <c r="F3443" s="1">
        <v>45.94</v>
      </c>
      <c r="G3443" s="1">
        <v>-5</v>
      </c>
      <c r="H3443" s="1">
        <v>41.97</v>
      </c>
      <c r="I3443" s="1">
        <v>193</v>
      </c>
      <c r="J3443" s="52">
        <f t="shared" si="53"/>
        <v>5.2936250000000004E-2</v>
      </c>
    </row>
    <row r="3444" spans="1:10" x14ac:dyDescent="0.35">
      <c r="A3444" s="1" t="s">
        <v>14241</v>
      </c>
      <c r="B3444" s="1">
        <v>20.8</v>
      </c>
      <c r="C3444" s="1">
        <v>36.94</v>
      </c>
      <c r="D3444" s="1">
        <v>31.98</v>
      </c>
      <c r="E3444" s="1">
        <v>61.48</v>
      </c>
      <c r="F3444" s="1">
        <v>43.78</v>
      </c>
      <c r="G3444" s="1">
        <v>-4</v>
      </c>
      <c r="H3444" s="1">
        <v>42</v>
      </c>
      <c r="I3444" s="1">
        <v>176.35</v>
      </c>
      <c r="J3444" s="52">
        <f t="shared" si="53"/>
        <v>5.1166249999999996E-2</v>
      </c>
    </row>
    <row r="3445" spans="1:10" x14ac:dyDescent="0.35">
      <c r="A3445" s="1" t="s">
        <v>14240</v>
      </c>
      <c r="B3445" s="1">
        <v>21.01</v>
      </c>
      <c r="C3445" s="1">
        <v>36.06</v>
      </c>
      <c r="D3445" s="1">
        <v>32.35</v>
      </c>
      <c r="E3445" s="1">
        <v>57</v>
      </c>
      <c r="F3445" s="1">
        <v>39.54</v>
      </c>
      <c r="G3445" s="1">
        <v>0</v>
      </c>
      <c r="H3445" s="1">
        <v>42.85</v>
      </c>
      <c r="I3445" s="1">
        <v>163.36000000000001</v>
      </c>
      <c r="J3445" s="52">
        <f t="shared" si="53"/>
        <v>4.9021250000000002E-2</v>
      </c>
    </row>
    <row r="3446" spans="1:10" x14ac:dyDescent="0.35">
      <c r="A3446" s="1" t="s">
        <v>14239</v>
      </c>
      <c r="B3446" s="1">
        <v>20.71</v>
      </c>
      <c r="C3446" s="1">
        <v>33.090000000000003</v>
      </c>
      <c r="D3446" s="1">
        <v>34</v>
      </c>
      <c r="E3446" s="1">
        <v>53</v>
      </c>
      <c r="F3446" s="1">
        <v>37.479999999999997</v>
      </c>
      <c r="G3446" s="1">
        <v>0</v>
      </c>
      <c r="H3446" s="1">
        <v>46.39</v>
      </c>
      <c r="I3446" s="1">
        <v>150.5</v>
      </c>
      <c r="J3446" s="52">
        <f t="shared" si="53"/>
        <v>4.689625E-2</v>
      </c>
    </row>
    <row r="3447" spans="1:10" x14ac:dyDescent="0.35">
      <c r="A3447" s="1" t="s">
        <v>14238</v>
      </c>
      <c r="B3447" s="1">
        <v>20.22</v>
      </c>
      <c r="C3447" s="1">
        <v>33</v>
      </c>
      <c r="D3447" s="1">
        <v>38.08</v>
      </c>
      <c r="E3447" s="1">
        <v>56</v>
      </c>
      <c r="F3447" s="1">
        <v>35.85</v>
      </c>
      <c r="G3447" s="1">
        <v>0</v>
      </c>
      <c r="H3447" s="1">
        <v>38.22</v>
      </c>
      <c r="I3447" s="1">
        <v>137.56</v>
      </c>
      <c r="J3447" s="52">
        <f t="shared" si="53"/>
        <v>4.4866250000000003E-2</v>
      </c>
    </row>
    <row r="3448" spans="1:10" x14ac:dyDescent="0.35">
      <c r="A3448" s="1" t="s">
        <v>14237</v>
      </c>
      <c r="B3448" s="1">
        <v>19.41</v>
      </c>
      <c r="C3448" s="1">
        <v>32.69</v>
      </c>
      <c r="D3448" s="1">
        <v>33.71</v>
      </c>
      <c r="E3448" s="1">
        <v>55.24</v>
      </c>
      <c r="F3448" s="1">
        <v>35.35</v>
      </c>
      <c r="G3448" s="1">
        <v>-2.5</v>
      </c>
      <c r="H3448" s="1">
        <v>30</v>
      </c>
      <c r="I3448" s="1">
        <v>124.5</v>
      </c>
      <c r="J3448" s="52">
        <f t="shared" si="53"/>
        <v>4.1049999999999996E-2</v>
      </c>
    </row>
    <row r="3449" spans="1:10" x14ac:dyDescent="0.35">
      <c r="A3449" s="1" t="s">
        <v>14236</v>
      </c>
      <c r="B3449" s="1">
        <v>19.05</v>
      </c>
      <c r="C3449" s="1">
        <v>30.92</v>
      </c>
      <c r="D3449" s="1">
        <v>33.71</v>
      </c>
      <c r="E3449" s="1">
        <v>54.26</v>
      </c>
      <c r="F3449" s="1">
        <v>35</v>
      </c>
      <c r="G3449" s="1">
        <v>-4.6100000000000003</v>
      </c>
      <c r="H3449" s="1">
        <v>22.94</v>
      </c>
      <c r="I3449" s="1">
        <v>149.99</v>
      </c>
      <c r="J3449" s="52">
        <f t="shared" si="53"/>
        <v>4.2657500000000001E-2</v>
      </c>
    </row>
    <row r="3450" spans="1:10" x14ac:dyDescent="0.35">
      <c r="A3450" s="1" t="s">
        <v>14235</v>
      </c>
      <c r="B3450" s="1">
        <v>19</v>
      </c>
      <c r="C3450" s="1">
        <v>29.12</v>
      </c>
      <c r="D3450" s="1">
        <v>32.130000000000003</v>
      </c>
      <c r="E3450" s="1">
        <v>54.03</v>
      </c>
      <c r="F3450" s="1">
        <v>35.08</v>
      </c>
      <c r="G3450" s="1">
        <v>1</v>
      </c>
      <c r="H3450" s="1">
        <v>41.62</v>
      </c>
      <c r="I3450" s="1">
        <v>158.19</v>
      </c>
      <c r="J3450" s="52">
        <f t="shared" si="53"/>
        <v>4.627125E-2</v>
      </c>
    </row>
    <row r="3451" spans="1:10" x14ac:dyDescent="0.35">
      <c r="A3451" s="1" t="s">
        <v>14234</v>
      </c>
      <c r="B3451" s="1">
        <v>20.41</v>
      </c>
      <c r="C3451" s="1">
        <v>29.8</v>
      </c>
      <c r="D3451" s="1">
        <v>36.909999999999997</v>
      </c>
      <c r="E3451" s="1">
        <v>64.819999999999993</v>
      </c>
      <c r="F3451" s="1">
        <v>36.64</v>
      </c>
      <c r="G3451" s="1">
        <v>23.71</v>
      </c>
      <c r="H3451" s="1">
        <v>53.14</v>
      </c>
      <c r="I3451" s="1">
        <v>165.24</v>
      </c>
      <c r="J3451" s="52">
        <f t="shared" si="53"/>
        <v>5.383375E-2</v>
      </c>
    </row>
    <row r="3452" spans="1:10" x14ac:dyDescent="0.35">
      <c r="A3452" s="1" t="s">
        <v>14233</v>
      </c>
      <c r="B3452" s="1">
        <v>29.58</v>
      </c>
      <c r="C3452" s="1">
        <v>31.25</v>
      </c>
      <c r="D3452" s="1">
        <v>39.92</v>
      </c>
      <c r="E3452" s="1">
        <v>59.9</v>
      </c>
      <c r="F3452" s="1">
        <v>41.64</v>
      </c>
      <c r="G3452" s="1">
        <v>36.42</v>
      </c>
      <c r="H3452" s="1">
        <v>77.95</v>
      </c>
      <c r="I3452" s="1">
        <v>198.38</v>
      </c>
      <c r="J3452" s="52">
        <f t="shared" si="53"/>
        <v>6.4379999999999993E-2</v>
      </c>
    </row>
    <row r="3453" spans="1:10" x14ac:dyDescent="0.35">
      <c r="A3453" s="1" t="s">
        <v>14232</v>
      </c>
      <c r="B3453" s="1">
        <v>29.73</v>
      </c>
      <c r="C3453" s="1">
        <v>32.200000000000003</v>
      </c>
      <c r="D3453" s="1">
        <v>40.57</v>
      </c>
      <c r="E3453" s="1">
        <v>70.099999999999994</v>
      </c>
      <c r="F3453" s="1">
        <v>44.88</v>
      </c>
      <c r="G3453" s="1">
        <v>35.380000000000003</v>
      </c>
      <c r="H3453" s="1">
        <v>79.239999999999995</v>
      </c>
      <c r="I3453" s="1">
        <v>212.98</v>
      </c>
      <c r="J3453" s="52">
        <f t="shared" si="53"/>
        <v>6.8134999999999987E-2</v>
      </c>
    </row>
    <row r="3454" spans="1:10" x14ac:dyDescent="0.35">
      <c r="A3454" s="1" t="s">
        <v>14231</v>
      </c>
      <c r="B3454" s="1">
        <v>29.73</v>
      </c>
      <c r="C3454" s="1">
        <v>31.64</v>
      </c>
      <c r="D3454" s="1">
        <v>40.840000000000003</v>
      </c>
      <c r="E3454" s="1">
        <v>56</v>
      </c>
      <c r="F3454" s="1">
        <v>45.55</v>
      </c>
      <c r="G3454" s="1">
        <v>21.5</v>
      </c>
      <c r="H3454" s="1">
        <v>74.489999999999995</v>
      </c>
      <c r="I3454" s="1">
        <v>219.99</v>
      </c>
      <c r="J3454" s="52">
        <f t="shared" si="53"/>
        <v>6.4967499999999997E-2</v>
      </c>
    </row>
    <row r="3455" spans="1:10" x14ac:dyDescent="0.35">
      <c r="A3455" s="1" t="s">
        <v>14230</v>
      </c>
      <c r="B3455" s="1">
        <v>34.33</v>
      </c>
      <c r="C3455" s="1">
        <v>32.380000000000003</v>
      </c>
      <c r="D3455" s="1">
        <v>40.06</v>
      </c>
      <c r="E3455" s="1">
        <v>44</v>
      </c>
      <c r="F3455" s="1">
        <v>45.51</v>
      </c>
      <c r="G3455" s="1">
        <v>20.3</v>
      </c>
      <c r="H3455" s="1">
        <v>62.92</v>
      </c>
      <c r="I3455" s="1">
        <v>220.3</v>
      </c>
      <c r="J3455" s="52">
        <f t="shared" si="53"/>
        <v>6.2475000000000003E-2</v>
      </c>
    </row>
    <row r="3456" spans="1:10" x14ac:dyDescent="0.35">
      <c r="A3456" s="1" t="s">
        <v>14229</v>
      </c>
      <c r="B3456" s="1">
        <v>39.94</v>
      </c>
      <c r="C3456" s="1">
        <v>30.77</v>
      </c>
      <c r="D3456" s="1">
        <v>40.98</v>
      </c>
      <c r="E3456" s="1">
        <v>61</v>
      </c>
      <c r="F3456" s="1">
        <v>45.06</v>
      </c>
      <c r="G3456" s="1">
        <v>22.4</v>
      </c>
      <c r="H3456" s="1">
        <v>62.03</v>
      </c>
      <c r="I3456" s="1">
        <v>211.91</v>
      </c>
      <c r="J3456" s="52">
        <f t="shared" si="53"/>
        <v>6.4261250000000006E-2</v>
      </c>
    </row>
    <row r="3457" spans="1:10" x14ac:dyDescent="0.35">
      <c r="A3457" s="1" t="s">
        <v>14228</v>
      </c>
      <c r="B3457" s="1">
        <v>39.94</v>
      </c>
      <c r="C3457" s="1">
        <v>25.83</v>
      </c>
      <c r="D3457" s="1">
        <v>36.909999999999997</v>
      </c>
      <c r="E3457" s="1">
        <v>55.29</v>
      </c>
      <c r="F3457" s="1">
        <v>41.89</v>
      </c>
      <c r="G3457" s="1">
        <v>43</v>
      </c>
      <c r="H3457" s="1">
        <v>53.72</v>
      </c>
      <c r="I3457" s="1">
        <v>189.64</v>
      </c>
      <c r="J3457" s="52">
        <f t="shared" si="53"/>
        <v>6.0777500000000005E-2</v>
      </c>
    </row>
    <row r="3458" spans="1:10" x14ac:dyDescent="0.35">
      <c r="A3458" s="1" t="s">
        <v>14227</v>
      </c>
      <c r="B3458" s="1">
        <v>27.7</v>
      </c>
      <c r="C3458" s="1">
        <v>23.99</v>
      </c>
      <c r="D3458" s="1">
        <v>33.409999999999997</v>
      </c>
      <c r="E3458" s="1">
        <v>48.42</v>
      </c>
      <c r="F3458" s="1">
        <v>41.97</v>
      </c>
      <c r="G3458" s="1">
        <v>19.899999999999999</v>
      </c>
      <c r="H3458" s="1">
        <v>52.64</v>
      </c>
      <c r="I3458" s="1">
        <v>190.73</v>
      </c>
      <c r="J3458" s="52">
        <f t="shared" si="53"/>
        <v>5.4844999999999998E-2</v>
      </c>
    </row>
    <row r="3459" spans="1:10" x14ac:dyDescent="0.35">
      <c r="A3459" s="1" t="s">
        <v>14226</v>
      </c>
      <c r="B3459" s="1">
        <v>19.309999999999999</v>
      </c>
      <c r="C3459" s="1">
        <v>22.57</v>
      </c>
      <c r="D3459" s="1">
        <v>31.98</v>
      </c>
      <c r="E3459" s="1">
        <v>47.65</v>
      </c>
      <c r="F3459" s="1">
        <v>37.15</v>
      </c>
      <c r="G3459" s="1">
        <v>14</v>
      </c>
      <c r="H3459" s="1">
        <v>48.78</v>
      </c>
      <c r="I3459" s="1">
        <v>180.06</v>
      </c>
      <c r="J3459" s="52">
        <f t="shared" ref="J3459:J3522" si="54">(AVERAGE(B3459:I3459))/1000</f>
        <v>5.0187500000000003E-2</v>
      </c>
    </row>
    <row r="3460" spans="1:10" x14ac:dyDescent="0.35">
      <c r="A3460" s="1" t="s">
        <v>14225</v>
      </c>
      <c r="B3460" s="1">
        <v>17.920000000000002</v>
      </c>
      <c r="C3460" s="1">
        <v>21.57</v>
      </c>
      <c r="D3460" s="1">
        <v>28.07</v>
      </c>
      <c r="E3460" s="1">
        <v>40.799999999999997</v>
      </c>
      <c r="F3460" s="1">
        <v>35.07</v>
      </c>
      <c r="G3460" s="1">
        <v>12.7</v>
      </c>
      <c r="H3460" s="1">
        <v>46.15</v>
      </c>
      <c r="I3460" s="1">
        <v>170.51</v>
      </c>
      <c r="J3460" s="52">
        <f t="shared" si="54"/>
        <v>4.6598749999999994E-2</v>
      </c>
    </row>
    <row r="3461" spans="1:10" x14ac:dyDescent="0.35">
      <c r="A3461" s="1" t="s">
        <v>14224</v>
      </c>
      <c r="B3461" s="1">
        <v>16.100000000000001</v>
      </c>
      <c r="C3461" s="1">
        <v>21.06</v>
      </c>
      <c r="D3461" s="1">
        <v>28</v>
      </c>
      <c r="E3461" s="1">
        <v>43.8</v>
      </c>
      <c r="F3461" s="1">
        <v>34.03</v>
      </c>
      <c r="G3461" s="1">
        <v>10.85</v>
      </c>
      <c r="H3461" s="1">
        <v>42.01</v>
      </c>
      <c r="I3461" s="1">
        <v>167.92</v>
      </c>
      <c r="J3461" s="52">
        <f t="shared" si="54"/>
        <v>4.5471249999999998E-2</v>
      </c>
    </row>
    <row r="3462" spans="1:10" x14ac:dyDescent="0.35">
      <c r="A3462" s="1" t="s">
        <v>14223</v>
      </c>
      <c r="B3462" s="1">
        <v>15.91</v>
      </c>
      <c r="C3462" s="1">
        <v>21.63</v>
      </c>
      <c r="D3462" s="1">
        <v>27.97</v>
      </c>
      <c r="E3462" s="1">
        <v>43.66</v>
      </c>
      <c r="F3462" s="1">
        <v>33.840000000000003</v>
      </c>
      <c r="G3462" s="1">
        <v>8.5</v>
      </c>
      <c r="H3462" s="1">
        <v>43.99</v>
      </c>
      <c r="I3462" s="1">
        <v>169.9</v>
      </c>
      <c r="J3462" s="52">
        <f t="shared" si="54"/>
        <v>4.5675E-2</v>
      </c>
    </row>
    <row r="3463" spans="1:10" x14ac:dyDescent="0.35">
      <c r="A3463" s="1" t="s">
        <v>14222</v>
      </c>
      <c r="B3463" s="1">
        <v>18.579999999999998</v>
      </c>
      <c r="C3463" s="1">
        <v>22.99</v>
      </c>
      <c r="D3463" s="1">
        <v>26.97</v>
      </c>
      <c r="E3463" s="1">
        <v>39.380000000000003</v>
      </c>
      <c r="F3463" s="1">
        <v>33.090000000000003</v>
      </c>
      <c r="G3463" s="1">
        <v>9.99</v>
      </c>
      <c r="H3463" s="1">
        <v>48.53</v>
      </c>
      <c r="I3463" s="1">
        <v>178.14</v>
      </c>
      <c r="J3463" s="52">
        <f t="shared" si="54"/>
        <v>4.7208749999999994E-2</v>
      </c>
    </row>
    <row r="3464" spans="1:10" x14ac:dyDescent="0.35">
      <c r="A3464" s="1" t="s">
        <v>14221</v>
      </c>
      <c r="B3464" s="1">
        <v>20.98</v>
      </c>
      <c r="C3464" s="1">
        <v>30.92</v>
      </c>
      <c r="D3464" s="1">
        <v>24.92</v>
      </c>
      <c r="E3464" s="1">
        <v>43.4</v>
      </c>
      <c r="F3464" s="1">
        <v>34.049999999999997</v>
      </c>
      <c r="G3464" s="1">
        <v>16.02</v>
      </c>
      <c r="H3464" s="1">
        <v>66.400000000000006</v>
      </c>
      <c r="I3464" s="1">
        <v>211.11</v>
      </c>
      <c r="J3464" s="52">
        <f t="shared" si="54"/>
        <v>5.5975000000000004E-2</v>
      </c>
    </row>
    <row r="3465" spans="1:10" x14ac:dyDescent="0.35">
      <c r="A3465" s="1" t="s">
        <v>14220</v>
      </c>
      <c r="B3465" s="1">
        <v>22.09</v>
      </c>
      <c r="C3465" s="1">
        <v>35.799999999999997</v>
      </c>
      <c r="D3465" s="1">
        <v>25.76</v>
      </c>
      <c r="E3465" s="1">
        <v>47.37</v>
      </c>
      <c r="F3465" s="1">
        <v>35.11</v>
      </c>
      <c r="G3465" s="1">
        <v>20.72</v>
      </c>
      <c r="H3465" s="1">
        <v>81.98</v>
      </c>
      <c r="I3465" s="1">
        <v>230</v>
      </c>
      <c r="J3465" s="52">
        <f t="shared" si="54"/>
        <v>6.2353749999999999E-2</v>
      </c>
    </row>
    <row r="3466" spans="1:10" x14ac:dyDescent="0.35">
      <c r="A3466" s="1" t="s">
        <v>14219</v>
      </c>
      <c r="B3466" s="1">
        <v>22.89</v>
      </c>
      <c r="C3466" s="1">
        <v>39.200000000000003</v>
      </c>
      <c r="D3466" s="1">
        <v>27.69</v>
      </c>
      <c r="E3466" s="1">
        <v>63.47</v>
      </c>
      <c r="F3466" s="1">
        <v>37.700000000000003</v>
      </c>
      <c r="G3466" s="1">
        <v>22.06</v>
      </c>
      <c r="H3466" s="1">
        <v>84.65</v>
      </c>
      <c r="I3466" s="1">
        <v>221.14</v>
      </c>
      <c r="J3466" s="52">
        <f t="shared" si="54"/>
        <v>6.4849999999999991E-2</v>
      </c>
    </row>
    <row r="3467" spans="1:10" x14ac:dyDescent="0.35">
      <c r="A3467" s="1" t="s">
        <v>14218</v>
      </c>
      <c r="B3467" s="1">
        <v>30</v>
      </c>
      <c r="C3467" s="1">
        <v>50.95</v>
      </c>
      <c r="D3467" s="1">
        <v>26.64</v>
      </c>
      <c r="E3467" s="1">
        <v>77.87</v>
      </c>
      <c r="F3467" s="1">
        <v>37.56</v>
      </c>
      <c r="G3467" s="1">
        <v>20.88</v>
      </c>
      <c r="H3467" s="1">
        <v>76.790000000000006</v>
      </c>
      <c r="I3467" s="1">
        <v>181.7</v>
      </c>
      <c r="J3467" s="52">
        <f t="shared" si="54"/>
        <v>6.279875E-2</v>
      </c>
    </row>
    <row r="3468" spans="1:10" x14ac:dyDescent="0.35">
      <c r="A3468" s="1" t="s">
        <v>14217</v>
      </c>
      <c r="B3468" s="1">
        <v>32.229999999999997</v>
      </c>
      <c r="C3468" s="1">
        <v>53.11</v>
      </c>
      <c r="D3468" s="1">
        <v>26.43</v>
      </c>
      <c r="E3468" s="1">
        <v>60</v>
      </c>
      <c r="F3468" s="1">
        <v>36.32</v>
      </c>
      <c r="G3468" s="1">
        <v>20</v>
      </c>
      <c r="H3468" s="1">
        <v>66</v>
      </c>
      <c r="I3468" s="1">
        <v>148.6</v>
      </c>
      <c r="J3468" s="52">
        <f t="shared" si="54"/>
        <v>5.5336250000000003E-2</v>
      </c>
    </row>
    <row r="3469" spans="1:10" x14ac:dyDescent="0.35">
      <c r="A3469" s="1" t="s">
        <v>14216</v>
      </c>
      <c r="B3469" s="1">
        <v>30</v>
      </c>
      <c r="C3469" s="1">
        <v>52.44</v>
      </c>
      <c r="D3469" s="1">
        <v>28</v>
      </c>
      <c r="E3469" s="1">
        <v>71.099999999999994</v>
      </c>
      <c r="F3469" s="1">
        <v>35.200000000000003</v>
      </c>
      <c r="G3469" s="1">
        <v>20.010000000000002</v>
      </c>
      <c r="H3469" s="1">
        <v>62.03</v>
      </c>
      <c r="I3469" s="1">
        <v>121</v>
      </c>
      <c r="J3469" s="52">
        <f t="shared" si="54"/>
        <v>5.2472499999999998E-2</v>
      </c>
    </row>
    <row r="3470" spans="1:10" x14ac:dyDescent="0.35">
      <c r="A3470" s="1" t="s">
        <v>14215</v>
      </c>
      <c r="B3470" s="1">
        <v>29.96</v>
      </c>
      <c r="C3470" s="1">
        <v>51</v>
      </c>
      <c r="D3470" s="1">
        <v>28.51</v>
      </c>
      <c r="E3470" s="1">
        <v>70.099999999999994</v>
      </c>
      <c r="F3470" s="1">
        <v>34.24</v>
      </c>
      <c r="G3470" s="1">
        <v>17.5</v>
      </c>
      <c r="H3470" s="1">
        <v>55.51</v>
      </c>
      <c r="I3470" s="1">
        <v>148.03</v>
      </c>
      <c r="J3470" s="52">
        <f t="shared" si="54"/>
        <v>5.4356250000000002E-2</v>
      </c>
    </row>
    <row r="3471" spans="1:10" x14ac:dyDescent="0.35">
      <c r="A3471" s="1" t="s">
        <v>14214</v>
      </c>
      <c r="B3471" s="1">
        <v>27.44</v>
      </c>
      <c r="C3471" s="1">
        <v>50.67</v>
      </c>
      <c r="D3471" s="1">
        <v>29.9</v>
      </c>
      <c r="E3471" s="1">
        <v>64.28</v>
      </c>
      <c r="F3471" s="1">
        <v>33.01</v>
      </c>
      <c r="G3471" s="1">
        <v>15.47</v>
      </c>
      <c r="H3471" s="1">
        <v>47.97</v>
      </c>
      <c r="I3471" s="1">
        <v>116.08</v>
      </c>
      <c r="J3471" s="52">
        <f t="shared" si="54"/>
        <v>4.8102499999999999E-2</v>
      </c>
    </row>
    <row r="3472" spans="1:10" x14ac:dyDescent="0.35">
      <c r="A3472" s="1" t="s">
        <v>14213</v>
      </c>
      <c r="B3472" s="1">
        <v>29.94</v>
      </c>
      <c r="C3472" s="1">
        <v>35.92</v>
      </c>
      <c r="D3472" s="1">
        <v>27</v>
      </c>
      <c r="E3472" s="1">
        <v>54.54</v>
      </c>
      <c r="F3472" s="1">
        <v>31.42</v>
      </c>
      <c r="G3472" s="1">
        <v>14.38</v>
      </c>
      <c r="H3472" s="1">
        <v>42.04</v>
      </c>
      <c r="I3472" s="1">
        <v>42.23</v>
      </c>
      <c r="J3472" s="52">
        <f t="shared" si="54"/>
        <v>3.4683749999999999E-2</v>
      </c>
    </row>
    <row r="3473" spans="1:10" x14ac:dyDescent="0.35">
      <c r="A3473" s="1" t="s">
        <v>14212</v>
      </c>
      <c r="B3473" s="1">
        <v>32.44</v>
      </c>
      <c r="C3473" s="1">
        <v>35.9</v>
      </c>
      <c r="D3473" s="1">
        <v>26</v>
      </c>
      <c r="E3473" s="1">
        <v>53.29</v>
      </c>
      <c r="F3473" s="1">
        <v>31.35</v>
      </c>
      <c r="G3473" s="1">
        <v>14</v>
      </c>
      <c r="H3473" s="1">
        <v>40.299999999999997</v>
      </c>
      <c r="I3473" s="1">
        <v>100</v>
      </c>
      <c r="J3473" s="52">
        <f t="shared" si="54"/>
        <v>4.1659999999999996E-2</v>
      </c>
    </row>
    <row r="3474" spans="1:10" x14ac:dyDescent="0.35">
      <c r="A3474" s="1" t="s">
        <v>14211</v>
      </c>
      <c r="B3474" s="1">
        <v>27.04</v>
      </c>
      <c r="C3474" s="1">
        <v>37.6</v>
      </c>
      <c r="D3474" s="1">
        <v>25</v>
      </c>
      <c r="E3474" s="1">
        <v>50</v>
      </c>
      <c r="F3474" s="1">
        <v>32.08</v>
      </c>
      <c r="G3474" s="1">
        <v>15.19</v>
      </c>
      <c r="H3474" s="1">
        <v>42.48</v>
      </c>
      <c r="I3474" s="1">
        <v>120</v>
      </c>
      <c r="J3474" s="52">
        <f t="shared" si="54"/>
        <v>4.3673749999999997E-2</v>
      </c>
    </row>
    <row r="3475" spans="1:10" x14ac:dyDescent="0.35">
      <c r="A3475" s="1" t="s">
        <v>14210</v>
      </c>
      <c r="B3475" s="1">
        <v>30</v>
      </c>
      <c r="C3475" s="1">
        <v>37.6</v>
      </c>
      <c r="D3475" s="1">
        <v>27.08</v>
      </c>
      <c r="E3475" s="1">
        <v>54.55</v>
      </c>
      <c r="F3475" s="1">
        <v>34.19</v>
      </c>
      <c r="G3475" s="1">
        <v>18.399999999999999</v>
      </c>
      <c r="H3475" s="1">
        <v>50.09</v>
      </c>
      <c r="I3475" s="1">
        <v>138.31</v>
      </c>
      <c r="J3475" s="52">
        <f t="shared" si="54"/>
        <v>4.8777500000000001E-2</v>
      </c>
    </row>
    <row r="3476" spans="1:10" x14ac:dyDescent="0.35">
      <c r="A3476" s="1" t="s">
        <v>14209</v>
      </c>
      <c r="B3476" s="1">
        <v>34.33</v>
      </c>
      <c r="C3476" s="1">
        <v>35.799999999999997</v>
      </c>
      <c r="D3476" s="1">
        <v>29.9</v>
      </c>
      <c r="E3476" s="1">
        <v>58</v>
      </c>
      <c r="F3476" s="1">
        <v>37.479999999999997</v>
      </c>
      <c r="G3476" s="1">
        <v>23.18</v>
      </c>
      <c r="H3476" s="1">
        <v>65.48</v>
      </c>
      <c r="I3476" s="1">
        <v>166.32</v>
      </c>
      <c r="J3476" s="52">
        <f t="shared" si="54"/>
        <v>5.631125E-2</v>
      </c>
    </row>
    <row r="3477" spans="1:10" x14ac:dyDescent="0.35">
      <c r="A3477" s="1" t="s">
        <v>14208</v>
      </c>
      <c r="B3477" s="1">
        <v>34.94</v>
      </c>
      <c r="C3477" s="1">
        <v>36.61</v>
      </c>
      <c r="D3477" s="1">
        <v>33.92</v>
      </c>
      <c r="E3477" s="1">
        <v>57</v>
      </c>
      <c r="F3477" s="1">
        <v>41.12</v>
      </c>
      <c r="G3477" s="1">
        <v>25.88</v>
      </c>
      <c r="H3477" s="1">
        <v>76.31</v>
      </c>
      <c r="I3477" s="1">
        <v>171.85</v>
      </c>
      <c r="J3477" s="52">
        <f t="shared" si="54"/>
        <v>5.970375E-2</v>
      </c>
    </row>
    <row r="3478" spans="1:10" x14ac:dyDescent="0.35">
      <c r="A3478" s="1" t="s">
        <v>14207</v>
      </c>
      <c r="B3478" s="1">
        <v>34.71</v>
      </c>
      <c r="C3478" s="1">
        <v>36.76</v>
      </c>
      <c r="D3478" s="1">
        <v>36.700000000000003</v>
      </c>
      <c r="E3478" s="1">
        <v>51.71</v>
      </c>
      <c r="F3478" s="1">
        <v>44.47</v>
      </c>
      <c r="G3478" s="1">
        <v>36.85</v>
      </c>
      <c r="H3478" s="1">
        <v>77.98</v>
      </c>
      <c r="I3478" s="1">
        <v>205.64</v>
      </c>
      <c r="J3478" s="52">
        <f t="shared" si="54"/>
        <v>6.5602499999999994E-2</v>
      </c>
    </row>
    <row r="3479" spans="1:10" x14ac:dyDescent="0.35">
      <c r="A3479" s="1" t="s">
        <v>14206</v>
      </c>
      <c r="B3479" s="1">
        <v>37</v>
      </c>
      <c r="C3479" s="1">
        <v>35.49</v>
      </c>
      <c r="D3479" s="1">
        <v>36.69</v>
      </c>
      <c r="E3479" s="1">
        <v>49.91</v>
      </c>
      <c r="F3479" s="1">
        <v>44.71</v>
      </c>
      <c r="G3479" s="1">
        <v>34.35</v>
      </c>
      <c r="H3479" s="1">
        <v>77.19</v>
      </c>
      <c r="I3479" s="1">
        <v>210.11</v>
      </c>
      <c r="J3479" s="52">
        <f t="shared" si="54"/>
        <v>6.568125000000001E-2</v>
      </c>
    </row>
    <row r="3480" spans="1:10" x14ac:dyDescent="0.35">
      <c r="A3480" s="1" t="s">
        <v>14205</v>
      </c>
      <c r="B3480" s="1">
        <v>37.44</v>
      </c>
      <c r="C3480" s="1">
        <v>34.92</v>
      </c>
      <c r="D3480" s="1">
        <v>36.979999999999997</v>
      </c>
      <c r="E3480" s="1">
        <v>44.63</v>
      </c>
      <c r="F3480" s="1">
        <v>44.47</v>
      </c>
      <c r="G3480" s="1">
        <v>26.25</v>
      </c>
      <c r="H3480" s="1">
        <v>77.09</v>
      </c>
      <c r="I3480" s="1">
        <v>181.8</v>
      </c>
      <c r="J3480" s="52">
        <f t="shared" si="54"/>
        <v>6.0447500000000001E-2</v>
      </c>
    </row>
    <row r="3481" spans="1:10" x14ac:dyDescent="0.35">
      <c r="A3481" s="1" t="s">
        <v>14204</v>
      </c>
      <c r="B3481" s="1">
        <v>35.1</v>
      </c>
      <c r="C3481" s="1">
        <v>35.130000000000003</v>
      </c>
      <c r="D3481" s="1">
        <v>36.049999999999997</v>
      </c>
      <c r="E3481" s="1">
        <v>59.84</v>
      </c>
      <c r="F3481" s="1">
        <v>40.58</v>
      </c>
      <c r="G3481" s="1">
        <v>22.98</v>
      </c>
      <c r="H3481" s="1">
        <v>62.04</v>
      </c>
      <c r="I3481" s="1">
        <v>150.86000000000001</v>
      </c>
      <c r="J3481" s="52">
        <f t="shared" si="54"/>
        <v>5.5322499999999997E-2</v>
      </c>
    </row>
    <row r="3482" spans="1:10" x14ac:dyDescent="0.35">
      <c r="A3482" s="1" t="s">
        <v>14203</v>
      </c>
      <c r="B3482" s="1">
        <v>29.43</v>
      </c>
      <c r="C3482" s="1">
        <v>25.74</v>
      </c>
      <c r="D3482" s="1">
        <v>29</v>
      </c>
      <c r="E3482" s="1">
        <v>41.46</v>
      </c>
      <c r="F3482" s="1">
        <v>36.4</v>
      </c>
      <c r="G3482" s="1">
        <v>21.1</v>
      </c>
      <c r="H3482" s="1">
        <v>83</v>
      </c>
      <c r="I3482" s="1">
        <v>142</v>
      </c>
      <c r="J3482" s="52">
        <f t="shared" si="54"/>
        <v>5.1016249999999999E-2</v>
      </c>
    </row>
    <row r="3483" spans="1:10" x14ac:dyDescent="0.35">
      <c r="A3483" s="1" t="s">
        <v>14202</v>
      </c>
      <c r="B3483" s="1">
        <v>26.69</v>
      </c>
      <c r="C3483" s="1">
        <v>24.16</v>
      </c>
      <c r="D3483" s="1">
        <v>26.5</v>
      </c>
      <c r="E3483" s="1">
        <v>43.38</v>
      </c>
      <c r="F3483" s="1">
        <v>33.04</v>
      </c>
      <c r="G3483" s="1">
        <v>21.71</v>
      </c>
      <c r="H3483" s="1">
        <v>57.53</v>
      </c>
      <c r="I3483" s="1">
        <v>143.91999999999999</v>
      </c>
      <c r="J3483" s="52">
        <f t="shared" si="54"/>
        <v>4.7116249999999991E-2</v>
      </c>
    </row>
    <row r="3484" spans="1:10" x14ac:dyDescent="0.35">
      <c r="A3484" s="1" t="s">
        <v>14201</v>
      </c>
      <c r="B3484" s="1">
        <v>23.93</v>
      </c>
      <c r="C3484" s="1">
        <v>23.42</v>
      </c>
      <c r="D3484" s="1">
        <v>26.1</v>
      </c>
      <c r="E3484" s="1">
        <v>39.25</v>
      </c>
      <c r="F3484" s="1">
        <v>29.37</v>
      </c>
      <c r="G3484" s="1">
        <v>20.18</v>
      </c>
      <c r="H3484" s="1">
        <v>54.75</v>
      </c>
      <c r="I3484" s="1">
        <v>148.35</v>
      </c>
      <c r="J3484" s="52">
        <f t="shared" si="54"/>
        <v>4.5668750000000001E-2</v>
      </c>
    </row>
    <row r="3485" spans="1:10" x14ac:dyDescent="0.35">
      <c r="A3485" s="1" t="s">
        <v>14200</v>
      </c>
      <c r="B3485" s="1">
        <v>22.73</v>
      </c>
      <c r="C3485" s="1">
        <v>23.27</v>
      </c>
      <c r="D3485" s="1">
        <v>25.07</v>
      </c>
      <c r="E3485" s="1">
        <v>40.07</v>
      </c>
      <c r="F3485" s="1">
        <v>27.81</v>
      </c>
      <c r="G3485" s="1">
        <v>19.91</v>
      </c>
      <c r="H3485" s="1">
        <v>51.15</v>
      </c>
      <c r="I3485" s="1">
        <v>156.30000000000001</v>
      </c>
      <c r="J3485" s="52">
        <f t="shared" si="54"/>
        <v>4.5788750000000003E-2</v>
      </c>
    </row>
    <row r="3486" spans="1:10" x14ac:dyDescent="0.35">
      <c r="A3486" s="1" t="s">
        <v>14199</v>
      </c>
      <c r="B3486" s="1">
        <v>22.47</v>
      </c>
      <c r="C3486" s="1">
        <v>23.33</v>
      </c>
      <c r="D3486" s="1">
        <v>24.47</v>
      </c>
      <c r="E3486" s="1">
        <v>39</v>
      </c>
      <c r="F3486" s="1">
        <v>23.01</v>
      </c>
      <c r="G3486" s="1">
        <v>21.02</v>
      </c>
      <c r="H3486" s="1">
        <v>52.28</v>
      </c>
      <c r="I3486" s="1">
        <v>162.86000000000001</v>
      </c>
      <c r="J3486" s="52">
        <f t="shared" si="54"/>
        <v>4.6055000000000006E-2</v>
      </c>
    </row>
    <row r="3487" spans="1:10" x14ac:dyDescent="0.35">
      <c r="A3487" s="1" t="s">
        <v>14198</v>
      </c>
      <c r="B3487" s="1">
        <v>23.4</v>
      </c>
      <c r="C3487" s="1">
        <v>23.79</v>
      </c>
      <c r="D3487" s="1">
        <v>26.39</v>
      </c>
      <c r="E3487" s="1">
        <v>34.93</v>
      </c>
      <c r="F3487" s="1">
        <v>18.149999999999999</v>
      </c>
      <c r="G3487" s="1">
        <v>21.6</v>
      </c>
      <c r="H3487" s="1">
        <v>59.74</v>
      </c>
      <c r="I3487" s="1">
        <v>164</v>
      </c>
      <c r="J3487" s="52">
        <f t="shared" si="54"/>
        <v>4.65E-2</v>
      </c>
    </row>
    <row r="3488" spans="1:10" x14ac:dyDescent="0.35">
      <c r="A3488" s="1" t="s">
        <v>14197</v>
      </c>
      <c r="B3488" s="1">
        <v>37.229999999999997</v>
      </c>
      <c r="C3488" s="1">
        <v>26.15</v>
      </c>
      <c r="D3488" s="1">
        <v>33.94</v>
      </c>
      <c r="E3488" s="1">
        <v>38.56</v>
      </c>
      <c r="F3488" s="1">
        <v>14.63</v>
      </c>
      <c r="G3488" s="1">
        <v>27.4</v>
      </c>
      <c r="H3488" s="1">
        <v>76.680000000000007</v>
      </c>
      <c r="I3488" s="1">
        <v>150</v>
      </c>
      <c r="J3488" s="52">
        <f t="shared" si="54"/>
        <v>5.0573750000000001E-2</v>
      </c>
    </row>
    <row r="3489" spans="1:10" x14ac:dyDescent="0.35">
      <c r="A3489" s="1" t="s">
        <v>14196</v>
      </c>
      <c r="B3489" s="1">
        <v>47.97</v>
      </c>
      <c r="C3489" s="1">
        <v>30.96</v>
      </c>
      <c r="D3489" s="1">
        <v>37.93</v>
      </c>
      <c r="E3489" s="1">
        <v>46.32</v>
      </c>
      <c r="F3489" s="1">
        <v>18.649999999999999</v>
      </c>
      <c r="G3489" s="1">
        <v>33.020000000000003</v>
      </c>
      <c r="H3489" s="1">
        <v>84.59</v>
      </c>
      <c r="I3489" s="1">
        <v>164.47</v>
      </c>
      <c r="J3489" s="52">
        <f t="shared" si="54"/>
        <v>5.7988750000000013E-2</v>
      </c>
    </row>
    <row r="3490" spans="1:10" x14ac:dyDescent="0.35">
      <c r="A3490" s="1" t="s">
        <v>14195</v>
      </c>
      <c r="B3490" s="1">
        <v>50.73</v>
      </c>
      <c r="C3490" s="1">
        <v>39.43</v>
      </c>
      <c r="D3490" s="1">
        <v>38.299999999999997</v>
      </c>
      <c r="E3490" s="1">
        <v>49.03</v>
      </c>
      <c r="F3490" s="1">
        <v>24.58</v>
      </c>
      <c r="G3490" s="1">
        <v>29.18</v>
      </c>
      <c r="H3490" s="1">
        <v>84.75</v>
      </c>
      <c r="I3490" s="1">
        <v>114.9</v>
      </c>
      <c r="J3490" s="52">
        <f t="shared" si="54"/>
        <v>5.3862499999999994E-2</v>
      </c>
    </row>
    <row r="3491" spans="1:10" x14ac:dyDescent="0.35">
      <c r="A3491" s="1" t="s">
        <v>14194</v>
      </c>
      <c r="B3491" s="1">
        <v>44.81</v>
      </c>
      <c r="C3491" s="1">
        <v>46.83</v>
      </c>
      <c r="D3491" s="1">
        <v>36.479999999999997</v>
      </c>
      <c r="E3491" s="1">
        <v>45.27</v>
      </c>
      <c r="F3491" s="1">
        <v>28.3</v>
      </c>
      <c r="G3491" s="1">
        <v>23.22</v>
      </c>
      <c r="H3491" s="1">
        <v>73.569999999999993</v>
      </c>
      <c r="I3491" s="1">
        <v>59.9</v>
      </c>
      <c r="J3491" s="52">
        <f t="shared" si="54"/>
        <v>4.4797499999999997E-2</v>
      </c>
    </row>
    <row r="3492" spans="1:10" x14ac:dyDescent="0.35">
      <c r="A3492" s="1" t="s">
        <v>14193</v>
      </c>
      <c r="B3492" s="1">
        <v>42.01</v>
      </c>
      <c r="C3492" s="1">
        <v>37.6</v>
      </c>
      <c r="D3492" s="1">
        <v>34.01</v>
      </c>
      <c r="E3492" s="1">
        <v>41.95</v>
      </c>
      <c r="F3492" s="1">
        <v>18.690000000000001</v>
      </c>
      <c r="G3492" s="1">
        <v>21.95</v>
      </c>
      <c r="H3492" s="1">
        <v>68.87</v>
      </c>
      <c r="I3492" s="1">
        <v>1.96</v>
      </c>
      <c r="J3492" s="52">
        <f t="shared" si="54"/>
        <v>3.3379999999999993E-2</v>
      </c>
    </row>
    <row r="3493" spans="1:10" x14ac:dyDescent="0.35">
      <c r="A3493" s="1" t="s">
        <v>14192</v>
      </c>
      <c r="B3493" s="1">
        <v>42</v>
      </c>
      <c r="C3493" s="1">
        <v>48.46</v>
      </c>
      <c r="D3493" s="1">
        <v>33.08</v>
      </c>
      <c r="E3493" s="1">
        <v>41.36</v>
      </c>
      <c r="F3493" s="1">
        <v>28.3</v>
      </c>
      <c r="G3493" s="1">
        <v>20.63</v>
      </c>
      <c r="H3493" s="1">
        <v>70.78</v>
      </c>
      <c r="I3493" s="1">
        <v>7.0000000000000007E-2</v>
      </c>
      <c r="J3493" s="52">
        <f t="shared" si="54"/>
        <v>3.5584999999999999E-2</v>
      </c>
    </row>
    <row r="3494" spans="1:10" x14ac:dyDescent="0.35">
      <c r="A3494" s="1" t="s">
        <v>14191</v>
      </c>
      <c r="B3494" s="1">
        <v>43.68</v>
      </c>
      <c r="C3494" s="1">
        <v>37.6</v>
      </c>
      <c r="D3494" s="1">
        <v>30.86</v>
      </c>
      <c r="E3494" s="1">
        <v>40.36</v>
      </c>
      <c r="F3494" s="1">
        <v>29.1</v>
      </c>
      <c r="G3494" s="1">
        <v>20.41</v>
      </c>
      <c r="H3494" s="1">
        <v>61.02</v>
      </c>
      <c r="I3494" s="1">
        <v>-3.7</v>
      </c>
      <c r="J3494" s="52">
        <f t="shared" si="54"/>
        <v>3.2416250000000001E-2</v>
      </c>
    </row>
    <row r="3495" spans="1:10" x14ac:dyDescent="0.35">
      <c r="A3495" s="1" t="s">
        <v>14190</v>
      </c>
      <c r="B3495" s="1">
        <v>49.94</v>
      </c>
      <c r="C3495" s="1">
        <v>39.18</v>
      </c>
      <c r="D3495" s="1">
        <v>29</v>
      </c>
      <c r="E3495" s="1">
        <v>39.229999999999997</v>
      </c>
      <c r="F3495" s="1">
        <v>27.4</v>
      </c>
      <c r="G3495" s="1">
        <v>19.190000000000001</v>
      </c>
      <c r="H3495" s="1">
        <v>60.03</v>
      </c>
      <c r="I3495" s="1">
        <v>-20.09</v>
      </c>
      <c r="J3495" s="52">
        <f t="shared" si="54"/>
        <v>3.0485000000000002E-2</v>
      </c>
    </row>
    <row r="3496" spans="1:10" x14ac:dyDescent="0.35">
      <c r="A3496" s="1" t="s">
        <v>14189</v>
      </c>
      <c r="B3496" s="1">
        <v>46.61</v>
      </c>
      <c r="C3496" s="1">
        <v>36.04</v>
      </c>
      <c r="D3496" s="1">
        <v>28</v>
      </c>
      <c r="E3496" s="1">
        <v>35.909999999999997</v>
      </c>
      <c r="F3496" s="1">
        <v>15.4</v>
      </c>
      <c r="G3496" s="1">
        <v>18.14</v>
      </c>
      <c r="H3496" s="1">
        <v>53.86</v>
      </c>
      <c r="I3496" s="1">
        <v>-4.4000000000000004</v>
      </c>
      <c r="J3496" s="52">
        <f t="shared" si="54"/>
        <v>2.8695000000000005E-2</v>
      </c>
    </row>
    <row r="3497" spans="1:10" x14ac:dyDescent="0.35">
      <c r="A3497" s="1" t="s">
        <v>14188</v>
      </c>
      <c r="B3497" s="1">
        <v>39.94</v>
      </c>
      <c r="C3497" s="1">
        <v>32.44</v>
      </c>
      <c r="D3497" s="1">
        <v>27.53</v>
      </c>
      <c r="E3497" s="1">
        <v>38.01</v>
      </c>
      <c r="F3497" s="1">
        <v>5</v>
      </c>
      <c r="G3497" s="1">
        <v>17.25</v>
      </c>
      <c r="H3497" s="1">
        <v>53.56</v>
      </c>
      <c r="I3497" s="1">
        <v>-3.4</v>
      </c>
      <c r="J3497" s="52">
        <f t="shared" si="54"/>
        <v>2.6291249999999999E-2</v>
      </c>
    </row>
    <row r="3498" spans="1:10" x14ac:dyDescent="0.35">
      <c r="A3498" s="1" t="s">
        <v>14187</v>
      </c>
      <c r="B3498" s="1">
        <v>38.39</v>
      </c>
      <c r="C3498" s="1">
        <v>29.94</v>
      </c>
      <c r="D3498" s="1">
        <v>29</v>
      </c>
      <c r="E3498" s="1">
        <v>38.159999999999997</v>
      </c>
      <c r="F3498" s="1">
        <v>4.67</v>
      </c>
      <c r="G3498" s="1">
        <v>17.43</v>
      </c>
      <c r="H3498" s="1">
        <v>54.17</v>
      </c>
      <c r="I3498" s="1">
        <v>0.01</v>
      </c>
      <c r="J3498" s="52">
        <f t="shared" si="54"/>
        <v>2.6471249999999998E-2</v>
      </c>
    </row>
    <row r="3499" spans="1:10" x14ac:dyDescent="0.35">
      <c r="A3499" s="1" t="s">
        <v>14186</v>
      </c>
      <c r="B3499" s="1">
        <v>52.44</v>
      </c>
      <c r="C3499" s="1">
        <v>28.07</v>
      </c>
      <c r="D3499" s="1">
        <v>34.64</v>
      </c>
      <c r="E3499" s="1">
        <v>40.369999999999997</v>
      </c>
      <c r="F3499" s="1">
        <v>31.74</v>
      </c>
      <c r="G3499" s="1">
        <v>23.34</v>
      </c>
      <c r="H3499" s="1">
        <v>60.65</v>
      </c>
      <c r="I3499" s="1">
        <v>9.2899999999999991</v>
      </c>
      <c r="J3499" s="52">
        <f t="shared" si="54"/>
        <v>3.5067500000000001E-2</v>
      </c>
    </row>
    <row r="3500" spans="1:10" x14ac:dyDescent="0.35">
      <c r="A3500" s="1" t="s">
        <v>14185</v>
      </c>
      <c r="B3500" s="1">
        <v>39.99</v>
      </c>
      <c r="C3500" s="1">
        <v>34</v>
      </c>
      <c r="D3500" s="1">
        <v>38.85</v>
      </c>
      <c r="E3500" s="1">
        <v>47.77</v>
      </c>
      <c r="F3500" s="1">
        <v>33.01</v>
      </c>
      <c r="G3500" s="1">
        <v>29.76</v>
      </c>
      <c r="H3500" s="1">
        <v>74.52</v>
      </c>
      <c r="I3500" s="1">
        <v>110</v>
      </c>
      <c r="J3500" s="52">
        <f t="shared" si="54"/>
        <v>5.0987499999999998E-2</v>
      </c>
    </row>
    <row r="3501" spans="1:10" x14ac:dyDescent="0.35">
      <c r="A3501" s="1" t="s">
        <v>14184</v>
      </c>
      <c r="B3501" s="1">
        <v>38.1</v>
      </c>
      <c r="C3501" s="1">
        <v>35.270000000000003</v>
      </c>
      <c r="D3501" s="1">
        <v>41.97</v>
      </c>
      <c r="E3501" s="1">
        <v>49.9</v>
      </c>
      <c r="F3501" s="1">
        <v>36.630000000000003</v>
      </c>
      <c r="G3501" s="1">
        <v>39.49</v>
      </c>
      <c r="H3501" s="1">
        <v>80</v>
      </c>
      <c r="I3501" s="1">
        <v>130</v>
      </c>
      <c r="J3501" s="52">
        <f t="shared" si="54"/>
        <v>5.6420000000000005E-2</v>
      </c>
    </row>
    <row r="3502" spans="1:10" x14ac:dyDescent="0.35">
      <c r="A3502" s="1" t="s">
        <v>14183</v>
      </c>
      <c r="B3502" s="1">
        <v>34.51</v>
      </c>
      <c r="C3502" s="1">
        <v>34.950000000000003</v>
      </c>
      <c r="D3502" s="1">
        <v>41.24</v>
      </c>
      <c r="E3502" s="1">
        <v>47.32</v>
      </c>
      <c r="F3502" s="1">
        <v>37.159999999999997</v>
      </c>
      <c r="G3502" s="1">
        <v>40.14</v>
      </c>
      <c r="H3502" s="1">
        <v>80</v>
      </c>
      <c r="I3502" s="1">
        <v>149.63999999999999</v>
      </c>
      <c r="J3502" s="52">
        <f t="shared" si="54"/>
        <v>5.8119999999999998E-2</v>
      </c>
    </row>
    <row r="3503" spans="1:10" x14ac:dyDescent="0.35">
      <c r="A3503" s="1" t="s">
        <v>14182</v>
      </c>
      <c r="B3503" s="1">
        <v>35.68</v>
      </c>
      <c r="C3503" s="1">
        <v>32.94</v>
      </c>
      <c r="D3503" s="1">
        <v>39.659999999999997</v>
      </c>
      <c r="E3503" s="1">
        <v>44.68</v>
      </c>
      <c r="F3503" s="1">
        <v>36.590000000000003</v>
      </c>
      <c r="G3503" s="1">
        <v>33.729999999999997</v>
      </c>
      <c r="H3503" s="1">
        <v>77.260000000000005</v>
      </c>
      <c r="I3503" s="1">
        <v>151.94</v>
      </c>
      <c r="J3503" s="52">
        <f t="shared" si="54"/>
        <v>5.6559999999999999E-2</v>
      </c>
    </row>
    <row r="3504" spans="1:10" x14ac:dyDescent="0.35">
      <c r="A3504" s="1" t="s">
        <v>14181</v>
      </c>
      <c r="B3504" s="1">
        <v>33.159999999999997</v>
      </c>
      <c r="C3504" s="1">
        <v>33.1</v>
      </c>
      <c r="D3504" s="1">
        <v>39.96</v>
      </c>
      <c r="E3504" s="1">
        <v>59.53</v>
      </c>
      <c r="F3504" s="1">
        <v>36.369999999999997</v>
      </c>
      <c r="G3504" s="1">
        <v>31.51</v>
      </c>
      <c r="H3504" s="1">
        <v>76.25</v>
      </c>
      <c r="I3504" s="1">
        <v>135.47</v>
      </c>
      <c r="J3504" s="52">
        <f t="shared" si="54"/>
        <v>5.5668750000000003E-2</v>
      </c>
    </row>
    <row r="3505" spans="1:10" x14ac:dyDescent="0.35">
      <c r="A3505" s="1" t="s">
        <v>14180</v>
      </c>
      <c r="B3505" s="1">
        <v>38</v>
      </c>
      <c r="C3505" s="1">
        <v>27.22</v>
      </c>
      <c r="D3505" s="1">
        <v>35.200000000000003</v>
      </c>
      <c r="E3505" s="1">
        <v>50</v>
      </c>
      <c r="F3505" s="1">
        <v>32.450000000000003</v>
      </c>
      <c r="G3505" s="1">
        <v>24.15</v>
      </c>
      <c r="H3505" s="1">
        <v>60</v>
      </c>
      <c r="I3505" s="1">
        <v>110.82</v>
      </c>
      <c r="J3505" s="52">
        <f t="shared" si="54"/>
        <v>4.7229999999999994E-2</v>
      </c>
    </row>
    <row r="3506" spans="1:10" x14ac:dyDescent="0.35">
      <c r="A3506" s="1" t="s">
        <v>14179</v>
      </c>
      <c r="B3506" s="1">
        <v>26.42</v>
      </c>
      <c r="C3506" s="1">
        <v>24.43</v>
      </c>
      <c r="D3506" s="1">
        <v>35.909999999999997</v>
      </c>
      <c r="E3506" s="1">
        <v>42.1</v>
      </c>
      <c r="F3506" s="1">
        <v>33.229999999999997</v>
      </c>
      <c r="G3506" s="1">
        <v>22.96</v>
      </c>
      <c r="H3506" s="1">
        <v>60.13</v>
      </c>
      <c r="I3506" s="1">
        <v>159.80000000000001</v>
      </c>
      <c r="J3506" s="52">
        <f t="shared" si="54"/>
        <v>5.0622500000000001E-2</v>
      </c>
    </row>
    <row r="3507" spans="1:10" x14ac:dyDescent="0.35">
      <c r="A3507" s="1" t="s">
        <v>14178</v>
      </c>
      <c r="B3507" s="1">
        <v>23.7</v>
      </c>
      <c r="C3507" s="1">
        <v>23.61</v>
      </c>
      <c r="D3507" s="1">
        <v>31.03</v>
      </c>
      <c r="E3507" s="1">
        <v>34.15</v>
      </c>
      <c r="F3507" s="1">
        <v>27.4</v>
      </c>
      <c r="G3507" s="1">
        <v>21.16</v>
      </c>
      <c r="H3507" s="1">
        <v>58.15</v>
      </c>
      <c r="I3507" s="1">
        <v>97.8</v>
      </c>
      <c r="J3507" s="52">
        <f t="shared" si="54"/>
        <v>3.9625E-2</v>
      </c>
    </row>
    <row r="3508" spans="1:10" x14ac:dyDescent="0.35">
      <c r="A3508" s="1" t="s">
        <v>14177</v>
      </c>
      <c r="B3508" s="1">
        <v>26.36</v>
      </c>
      <c r="C3508" s="1">
        <v>21.95</v>
      </c>
      <c r="D3508" s="1">
        <v>27.6</v>
      </c>
      <c r="E3508" s="1">
        <v>31.66</v>
      </c>
      <c r="F3508" s="1">
        <v>25.63</v>
      </c>
      <c r="G3508" s="1">
        <v>20.96</v>
      </c>
      <c r="H3508" s="1">
        <v>56.37</v>
      </c>
      <c r="I3508" s="1">
        <v>110</v>
      </c>
      <c r="J3508" s="52">
        <f t="shared" si="54"/>
        <v>4.0066249999999998E-2</v>
      </c>
    </row>
    <row r="3509" spans="1:10" x14ac:dyDescent="0.35">
      <c r="A3509" s="1" t="s">
        <v>14176</v>
      </c>
      <c r="B3509" s="1">
        <v>25.14</v>
      </c>
      <c r="C3509" s="1">
        <v>20.61</v>
      </c>
      <c r="D3509" s="1">
        <v>26</v>
      </c>
      <c r="E3509" s="1">
        <v>31.06</v>
      </c>
      <c r="F3509" s="1">
        <v>23.25</v>
      </c>
      <c r="G3509" s="1">
        <v>20.67</v>
      </c>
      <c r="H3509" s="1">
        <v>52.71</v>
      </c>
      <c r="I3509" s="1">
        <v>148.24</v>
      </c>
      <c r="J3509" s="52">
        <f t="shared" si="54"/>
        <v>4.3460000000000006E-2</v>
      </c>
    </row>
    <row r="3510" spans="1:10" x14ac:dyDescent="0.35">
      <c r="A3510" s="1" t="s">
        <v>14175</v>
      </c>
      <c r="B3510" s="1">
        <v>25.03</v>
      </c>
      <c r="C3510" s="1">
        <v>21.69</v>
      </c>
      <c r="D3510" s="1">
        <v>24.58</v>
      </c>
      <c r="E3510" s="1">
        <v>37.26</v>
      </c>
      <c r="F3510" s="1">
        <v>23.51</v>
      </c>
      <c r="G3510" s="1">
        <v>19.329999999999998</v>
      </c>
      <c r="H3510" s="1">
        <v>52.9</v>
      </c>
      <c r="I3510" s="1">
        <v>158.49</v>
      </c>
      <c r="J3510" s="52">
        <f t="shared" si="54"/>
        <v>4.5348749999999993E-2</v>
      </c>
    </row>
    <row r="3511" spans="1:10" x14ac:dyDescent="0.35">
      <c r="A3511" s="1" t="s">
        <v>14174</v>
      </c>
      <c r="B3511" s="1">
        <v>23.63</v>
      </c>
      <c r="C3511" s="1">
        <v>23.45</v>
      </c>
      <c r="D3511" s="1">
        <v>24.4</v>
      </c>
      <c r="E3511" s="1">
        <v>27.54</v>
      </c>
      <c r="F3511" s="1">
        <v>28.76</v>
      </c>
      <c r="G3511" s="1">
        <v>18.8</v>
      </c>
      <c r="H3511" s="1">
        <v>60.75</v>
      </c>
      <c r="I3511" s="1">
        <v>159.9</v>
      </c>
      <c r="J3511" s="52">
        <f t="shared" si="54"/>
        <v>4.590375E-2</v>
      </c>
    </row>
    <row r="3512" spans="1:10" x14ac:dyDescent="0.35">
      <c r="A3512" s="1" t="s">
        <v>14173</v>
      </c>
      <c r="B3512" s="1">
        <v>30.71</v>
      </c>
      <c r="C3512" s="1">
        <v>27.88</v>
      </c>
      <c r="D3512" s="1">
        <v>26.1</v>
      </c>
      <c r="E3512" s="1">
        <v>26.43</v>
      </c>
      <c r="F3512" s="1">
        <v>36.65</v>
      </c>
      <c r="G3512" s="1">
        <v>25.15</v>
      </c>
      <c r="H3512" s="1">
        <v>77</v>
      </c>
      <c r="I3512" s="1">
        <v>133.33000000000001</v>
      </c>
      <c r="J3512" s="52">
        <f t="shared" si="54"/>
        <v>4.7906249999999997E-2</v>
      </c>
    </row>
    <row r="3513" spans="1:10" x14ac:dyDescent="0.35">
      <c r="A3513" s="1" t="s">
        <v>14172</v>
      </c>
      <c r="B3513" s="1">
        <v>42.99</v>
      </c>
      <c r="C3513" s="1">
        <v>32.99</v>
      </c>
      <c r="D3513" s="1">
        <v>29.14</v>
      </c>
      <c r="E3513" s="1">
        <v>30.19</v>
      </c>
      <c r="F3513" s="1">
        <v>46.17</v>
      </c>
      <c r="G3513" s="1">
        <v>29.64</v>
      </c>
      <c r="H3513" s="1">
        <v>84.47</v>
      </c>
      <c r="I3513" s="1">
        <v>138.59</v>
      </c>
      <c r="J3513" s="52">
        <f t="shared" si="54"/>
        <v>5.4272500000000008E-2</v>
      </c>
    </row>
    <row r="3514" spans="1:10" x14ac:dyDescent="0.35">
      <c r="A3514" s="1" t="s">
        <v>14171</v>
      </c>
      <c r="B3514" s="1">
        <v>42.44</v>
      </c>
      <c r="C3514" s="1">
        <v>35.479999999999997</v>
      </c>
      <c r="D3514" s="1">
        <v>30.13</v>
      </c>
      <c r="E3514" s="1">
        <v>31.29</v>
      </c>
      <c r="F3514" s="1">
        <v>43.35</v>
      </c>
      <c r="G3514" s="1">
        <v>26.85</v>
      </c>
      <c r="H3514" s="1">
        <v>86.45</v>
      </c>
      <c r="I3514" s="1">
        <v>76.44</v>
      </c>
      <c r="J3514" s="52">
        <f t="shared" si="54"/>
        <v>4.6553749999999991E-2</v>
      </c>
    </row>
    <row r="3515" spans="1:10" x14ac:dyDescent="0.35">
      <c r="A3515" s="1" t="s">
        <v>14170</v>
      </c>
      <c r="B3515" s="1">
        <v>45</v>
      </c>
      <c r="C3515" s="1">
        <v>45.07</v>
      </c>
      <c r="D3515" s="1">
        <v>34.79</v>
      </c>
      <c r="E3515" s="1">
        <v>37.72</v>
      </c>
      <c r="F3515" s="1">
        <v>42.37</v>
      </c>
      <c r="G3515" s="1">
        <v>24.1</v>
      </c>
      <c r="H3515" s="1">
        <v>79.790000000000006</v>
      </c>
      <c r="I3515" s="1">
        <v>44.31</v>
      </c>
      <c r="J3515" s="52">
        <f t="shared" si="54"/>
        <v>4.4143749999999995E-2</v>
      </c>
    </row>
    <row r="3516" spans="1:10" x14ac:dyDescent="0.35">
      <c r="A3516" s="1" t="s">
        <v>14169</v>
      </c>
      <c r="B3516" s="1">
        <v>45.12</v>
      </c>
      <c r="C3516" s="1">
        <v>44.19</v>
      </c>
      <c r="D3516" s="1">
        <v>35.340000000000003</v>
      </c>
      <c r="E3516" s="1">
        <v>35</v>
      </c>
      <c r="F3516" s="1">
        <v>39.74</v>
      </c>
      <c r="G3516" s="1">
        <v>21.16</v>
      </c>
      <c r="H3516" s="1">
        <v>79.13</v>
      </c>
      <c r="I3516" s="1">
        <v>3.01</v>
      </c>
      <c r="J3516" s="52">
        <f t="shared" si="54"/>
        <v>3.7836250000000002E-2</v>
      </c>
    </row>
    <row r="3517" spans="1:10" x14ac:dyDescent="0.35">
      <c r="A3517" s="1" t="s">
        <v>14168</v>
      </c>
      <c r="B3517" s="1">
        <v>45</v>
      </c>
      <c r="C3517" s="1">
        <v>39.94</v>
      </c>
      <c r="D3517" s="1">
        <v>30</v>
      </c>
      <c r="E3517" s="1">
        <v>32.4</v>
      </c>
      <c r="F3517" s="1">
        <v>39.270000000000003</v>
      </c>
      <c r="G3517" s="1">
        <v>21.89</v>
      </c>
      <c r="H3517" s="1">
        <v>78.069999999999993</v>
      </c>
      <c r="I3517" s="1">
        <v>0</v>
      </c>
      <c r="J3517" s="52">
        <f t="shared" si="54"/>
        <v>3.5821249999999999E-2</v>
      </c>
    </row>
    <row r="3518" spans="1:10" x14ac:dyDescent="0.35">
      <c r="A3518" s="1" t="s">
        <v>14167</v>
      </c>
      <c r="B3518" s="1">
        <v>42.88</v>
      </c>
      <c r="C3518" s="1">
        <v>39.94</v>
      </c>
      <c r="D3518" s="1">
        <v>25.19</v>
      </c>
      <c r="E3518" s="1">
        <v>33.96</v>
      </c>
      <c r="F3518" s="1">
        <v>38.03</v>
      </c>
      <c r="G3518" s="1">
        <v>22.04</v>
      </c>
      <c r="H3518" s="1">
        <v>74.95</v>
      </c>
      <c r="I3518" s="1">
        <v>-82.57</v>
      </c>
      <c r="J3518" s="52">
        <f t="shared" si="54"/>
        <v>2.4302500000000001E-2</v>
      </c>
    </row>
    <row r="3519" spans="1:10" x14ac:dyDescent="0.35">
      <c r="A3519" s="1" t="s">
        <v>14166</v>
      </c>
      <c r="B3519" s="1">
        <v>44</v>
      </c>
      <c r="C3519" s="1">
        <v>38.159999999999997</v>
      </c>
      <c r="D3519" s="1">
        <v>25.13</v>
      </c>
      <c r="E3519" s="1">
        <v>30</v>
      </c>
      <c r="F3519" s="1">
        <v>38</v>
      </c>
      <c r="G3519" s="1">
        <v>20.71</v>
      </c>
      <c r="H3519" s="1">
        <v>65.319999999999993</v>
      </c>
      <c r="I3519" s="1">
        <v>-100.09</v>
      </c>
      <c r="J3519" s="52">
        <f t="shared" si="54"/>
        <v>2.0153749999999998E-2</v>
      </c>
    </row>
    <row r="3520" spans="1:10" x14ac:dyDescent="0.35">
      <c r="A3520" s="1" t="s">
        <v>14165</v>
      </c>
      <c r="B3520" s="1">
        <v>39.94</v>
      </c>
      <c r="C3520" s="1">
        <v>40.83</v>
      </c>
      <c r="D3520" s="1">
        <v>26.4</v>
      </c>
      <c r="E3520" s="1">
        <v>34.9</v>
      </c>
      <c r="F3520" s="1">
        <v>36.43</v>
      </c>
      <c r="G3520" s="1">
        <v>20</v>
      </c>
      <c r="H3520" s="1">
        <v>60.77</v>
      </c>
      <c r="I3520" s="1">
        <v>-62.32</v>
      </c>
      <c r="J3520" s="52">
        <f t="shared" si="54"/>
        <v>2.4618749999999998E-2</v>
      </c>
    </row>
    <row r="3521" spans="1:10" x14ac:dyDescent="0.35">
      <c r="A3521" s="1" t="s">
        <v>14164</v>
      </c>
      <c r="B3521" s="1">
        <v>39.94</v>
      </c>
      <c r="C3521" s="1">
        <v>35.29</v>
      </c>
      <c r="D3521" s="1">
        <v>24.68</v>
      </c>
      <c r="E3521" s="1">
        <v>37.1</v>
      </c>
      <c r="F3521" s="1">
        <v>35.89</v>
      </c>
      <c r="G3521" s="1">
        <v>19.989999999999998</v>
      </c>
      <c r="H3521" s="1">
        <v>60.45</v>
      </c>
      <c r="I3521" s="1">
        <v>-7.49</v>
      </c>
      <c r="J3521" s="52">
        <f t="shared" si="54"/>
        <v>3.0731249999999995E-2</v>
      </c>
    </row>
    <row r="3522" spans="1:10" x14ac:dyDescent="0.35">
      <c r="A3522" s="1" t="s">
        <v>14163</v>
      </c>
      <c r="B3522" s="1">
        <v>40.64</v>
      </c>
      <c r="C3522" s="1">
        <v>35.409999999999997</v>
      </c>
      <c r="D3522" s="1">
        <v>25.1</v>
      </c>
      <c r="E3522" s="1">
        <v>32.4</v>
      </c>
      <c r="F3522" s="1">
        <v>35.46</v>
      </c>
      <c r="G3522" s="1">
        <v>18.14</v>
      </c>
      <c r="H3522" s="1">
        <v>60.91</v>
      </c>
      <c r="I3522" s="1">
        <v>0.1</v>
      </c>
      <c r="J3522" s="52">
        <f t="shared" si="54"/>
        <v>3.1020000000000002E-2</v>
      </c>
    </row>
    <row r="3523" spans="1:10" x14ac:dyDescent="0.35">
      <c r="A3523" s="1" t="s">
        <v>14162</v>
      </c>
      <c r="B3523" s="1">
        <v>39.94</v>
      </c>
      <c r="C3523" s="1">
        <v>39.57</v>
      </c>
      <c r="D3523" s="1">
        <v>27.31</v>
      </c>
      <c r="E3523" s="1">
        <v>40</v>
      </c>
      <c r="F3523" s="1">
        <v>37.270000000000003</v>
      </c>
      <c r="G3523" s="1">
        <v>19.239999999999998</v>
      </c>
      <c r="H3523" s="1">
        <v>69.62</v>
      </c>
      <c r="I3523" s="1">
        <v>117.6</v>
      </c>
      <c r="J3523" s="52">
        <f t="shared" ref="J3523:J3586" si="55">(AVERAGE(B3523:I3523))/1000</f>
        <v>4.8818750000000008E-2</v>
      </c>
    </row>
    <row r="3524" spans="1:10" x14ac:dyDescent="0.35">
      <c r="A3524" s="1" t="s">
        <v>14161</v>
      </c>
      <c r="B3524" s="1">
        <v>39.96</v>
      </c>
      <c r="C3524" s="1">
        <v>32.909999999999997</v>
      </c>
      <c r="D3524" s="1">
        <v>34.299999999999997</v>
      </c>
      <c r="E3524" s="1">
        <v>70</v>
      </c>
      <c r="F3524" s="1">
        <v>40.479999999999997</v>
      </c>
      <c r="G3524" s="1">
        <v>22</v>
      </c>
      <c r="H3524" s="1">
        <v>79.959999999999994</v>
      </c>
      <c r="I3524" s="1">
        <v>140</v>
      </c>
      <c r="J3524" s="52">
        <f t="shared" si="55"/>
        <v>5.7451250000000002E-2</v>
      </c>
    </row>
    <row r="3525" spans="1:10" x14ac:dyDescent="0.35">
      <c r="A3525" s="1" t="s">
        <v>14160</v>
      </c>
      <c r="B3525" s="1">
        <v>40.200000000000003</v>
      </c>
      <c r="C3525" s="1">
        <v>33.200000000000003</v>
      </c>
      <c r="D3525" s="1">
        <v>37.130000000000003</v>
      </c>
      <c r="E3525" s="1">
        <v>54.9</v>
      </c>
      <c r="F3525" s="1">
        <v>45.39</v>
      </c>
      <c r="G3525" s="1">
        <v>24.52</v>
      </c>
      <c r="H3525" s="1">
        <v>85.99</v>
      </c>
      <c r="I3525" s="1">
        <v>179.8</v>
      </c>
      <c r="J3525" s="52">
        <f t="shared" si="55"/>
        <v>6.2641249999999996E-2</v>
      </c>
    </row>
    <row r="3526" spans="1:10" x14ac:dyDescent="0.35">
      <c r="A3526" s="1" t="s">
        <v>14159</v>
      </c>
      <c r="B3526" s="1">
        <v>38.17</v>
      </c>
      <c r="C3526" s="1">
        <v>32.19</v>
      </c>
      <c r="D3526" s="1">
        <v>35.97</v>
      </c>
      <c r="E3526" s="1">
        <v>64.900000000000006</v>
      </c>
      <c r="F3526" s="1">
        <v>48</v>
      </c>
      <c r="G3526" s="1">
        <v>24</v>
      </c>
      <c r="H3526" s="1">
        <v>88.87</v>
      </c>
      <c r="I3526" s="1">
        <v>230.5</v>
      </c>
      <c r="J3526" s="52">
        <f t="shared" si="55"/>
        <v>7.0324999999999999E-2</v>
      </c>
    </row>
    <row r="3527" spans="1:10" x14ac:dyDescent="0.35">
      <c r="A3527" s="1" t="s">
        <v>14158</v>
      </c>
      <c r="B3527" s="1">
        <v>37.96</v>
      </c>
      <c r="C3527" s="1">
        <v>31.85</v>
      </c>
      <c r="D3527" s="1">
        <v>34.340000000000003</v>
      </c>
      <c r="E3527" s="1">
        <v>65.91</v>
      </c>
      <c r="F3527" s="1">
        <v>45.7</v>
      </c>
      <c r="G3527" s="1">
        <v>23.11</v>
      </c>
      <c r="H3527" s="1">
        <v>85.91</v>
      </c>
      <c r="I3527" s="1">
        <v>236.98</v>
      </c>
      <c r="J3527" s="52">
        <f t="shared" si="55"/>
        <v>7.0220000000000005E-2</v>
      </c>
    </row>
    <row r="3528" spans="1:10" x14ac:dyDescent="0.35">
      <c r="A3528" s="1" t="s">
        <v>14157</v>
      </c>
      <c r="B3528" s="1">
        <v>38.19</v>
      </c>
      <c r="C3528" s="1">
        <v>38.880000000000003</v>
      </c>
      <c r="D3528" s="1">
        <v>45.64</v>
      </c>
      <c r="E3528" s="1">
        <v>75.040000000000006</v>
      </c>
      <c r="F3528" s="1">
        <v>42.79</v>
      </c>
      <c r="G3528" s="1">
        <v>22.65</v>
      </c>
      <c r="H3528" s="1">
        <v>84.04</v>
      </c>
      <c r="I3528" s="1">
        <v>270.85000000000002</v>
      </c>
      <c r="J3528" s="52">
        <f t="shared" si="55"/>
        <v>7.7260000000000009E-2</v>
      </c>
    </row>
    <row r="3529" spans="1:10" x14ac:dyDescent="0.35">
      <c r="A3529" s="1" t="s">
        <v>14156</v>
      </c>
      <c r="B3529" s="1">
        <v>32.89</v>
      </c>
      <c r="C3529" s="1">
        <v>42.16</v>
      </c>
      <c r="D3529" s="1">
        <v>40.1</v>
      </c>
      <c r="E3529" s="1">
        <v>73</v>
      </c>
      <c r="F3529" s="1">
        <v>38.64</v>
      </c>
      <c r="G3529" s="1">
        <v>20.02</v>
      </c>
      <c r="H3529" s="1">
        <v>79.709999999999994</v>
      </c>
      <c r="I3529" s="1">
        <v>179.8</v>
      </c>
      <c r="J3529" s="52">
        <f t="shared" si="55"/>
        <v>6.3290000000000013E-2</v>
      </c>
    </row>
    <row r="3530" spans="1:10" x14ac:dyDescent="0.35">
      <c r="A3530" s="1" t="s">
        <v>14155</v>
      </c>
      <c r="B3530" s="1">
        <v>31.36</v>
      </c>
      <c r="C3530" s="1">
        <v>28.92</v>
      </c>
      <c r="D3530" s="1">
        <v>44</v>
      </c>
      <c r="E3530" s="1">
        <v>52.4</v>
      </c>
      <c r="F3530" s="1">
        <v>34.07</v>
      </c>
      <c r="G3530" s="1">
        <v>18.09</v>
      </c>
      <c r="H3530" s="1">
        <v>71.34</v>
      </c>
      <c r="I3530" s="1">
        <v>248.61</v>
      </c>
      <c r="J3530" s="52">
        <f t="shared" si="55"/>
        <v>6.6098749999999998E-2</v>
      </c>
    </row>
    <row r="3531" spans="1:10" x14ac:dyDescent="0.35">
      <c r="A3531" s="1" t="s">
        <v>14154</v>
      </c>
      <c r="B3531" s="1">
        <v>27.66</v>
      </c>
      <c r="C3531" s="1">
        <v>24.38</v>
      </c>
      <c r="D3531" s="1">
        <v>33.369999999999997</v>
      </c>
      <c r="E3531" s="1">
        <v>41.5</v>
      </c>
      <c r="F3531" s="1">
        <v>33.1</v>
      </c>
      <c r="G3531" s="1">
        <v>16.03</v>
      </c>
      <c r="H3531" s="1">
        <v>63</v>
      </c>
      <c r="I3531" s="1">
        <v>163.69999999999999</v>
      </c>
      <c r="J3531" s="52">
        <f t="shared" si="55"/>
        <v>5.0342499999999998E-2</v>
      </c>
    </row>
    <row r="3532" spans="1:10" x14ac:dyDescent="0.35">
      <c r="A3532" s="1" t="s">
        <v>14153</v>
      </c>
      <c r="B3532" s="1">
        <v>25.09</v>
      </c>
      <c r="C3532" s="1">
        <v>22.79</v>
      </c>
      <c r="D3532" s="1">
        <v>25.71</v>
      </c>
      <c r="E3532" s="1">
        <v>40.520000000000003</v>
      </c>
      <c r="F3532" s="1">
        <v>32.71</v>
      </c>
      <c r="G3532" s="1">
        <v>15.45</v>
      </c>
      <c r="H3532" s="1">
        <v>61.59</v>
      </c>
      <c r="I3532" s="1">
        <v>127</v>
      </c>
      <c r="J3532" s="52">
        <f t="shared" si="55"/>
        <v>4.3857500000000001E-2</v>
      </c>
    </row>
    <row r="3533" spans="1:10" x14ac:dyDescent="0.35">
      <c r="A3533" s="1" t="s">
        <v>14152</v>
      </c>
      <c r="B3533" s="1">
        <v>23.77</v>
      </c>
      <c r="C3533" s="1">
        <v>22.14</v>
      </c>
      <c r="D3533" s="1">
        <v>25.6</v>
      </c>
      <c r="E3533" s="1">
        <v>44.3</v>
      </c>
      <c r="F3533" s="1">
        <v>33.29</v>
      </c>
      <c r="G3533" s="1">
        <v>15.66</v>
      </c>
      <c r="H3533" s="1">
        <v>62.03</v>
      </c>
      <c r="I3533" s="1">
        <v>96.9</v>
      </c>
      <c r="J3533" s="52">
        <f t="shared" si="55"/>
        <v>4.0461249999999997E-2</v>
      </c>
    </row>
    <row r="3534" spans="1:10" x14ac:dyDescent="0.35">
      <c r="A3534" s="1" t="s">
        <v>14151</v>
      </c>
      <c r="B3534" s="1">
        <v>23.95</v>
      </c>
      <c r="C3534" s="1">
        <v>22.4</v>
      </c>
      <c r="D3534" s="1">
        <v>25.6</v>
      </c>
      <c r="E3534" s="1">
        <v>44.2</v>
      </c>
      <c r="F3534" s="1">
        <v>33.119999999999997</v>
      </c>
      <c r="G3534" s="1">
        <v>15.57</v>
      </c>
      <c r="H3534" s="1">
        <v>64.64</v>
      </c>
      <c r="I3534" s="1">
        <v>100.1</v>
      </c>
      <c r="J3534" s="52">
        <f t="shared" si="55"/>
        <v>4.1197499999999991E-2</v>
      </c>
    </row>
    <row r="3535" spans="1:10" x14ac:dyDescent="0.35">
      <c r="A3535" s="1" t="s">
        <v>14150</v>
      </c>
      <c r="B3535" s="1">
        <v>25.08</v>
      </c>
      <c r="C3535" s="1">
        <v>21.91</v>
      </c>
      <c r="D3535" s="1">
        <v>25.6</v>
      </c>
      <c r="E3535" s="1">
        <v>38.729999999999997</v>
      </c>
      <c r="F3535" s="1">
        <v>34.450000000000003</v>
      </c>
      <c r="G3535" s="1">
        <v>17.510000000000002</v>
      </c>
      <c r="H3535" s="1">
        <v>67.930000000000007</v>
      </c>
      <c r="I3535" s="1">
        <v>156.6</v>
      </c>
      <c r="J3535" s="52">
        <f t="shared" si="55"/>
        <v>4.8476249999999992E-2</v>
      </c>
    </row>
    <row r="3536" spans="1:10" x14ac:dyDescent="0.35">
      <c r="A3536" s="1" t="s">
        <v>14149</v>
      </c>
      <c r="B3536" s="1">
        <v>28.91</v>
      </c>
      <c r="C3536" s="1">
        <v>22.56</v>
      </c>
      <c r="D3536" s="1">
        <v>14.83</v>
      </c>
      <c r="E3536" s="1">
        <v>57.42</v>
      </c>
      <c r="F3536" s="1">
        <v>46.23</v>
      </c>
      <c r="G3536" s="1">
        <v>21.26</v>
      </c>
      <c r="H3536" s="1">
        <v>81.36</v>
      </c>
      <c r="I3536" s="1">
        <v>92.9</v>
      </c>
      <c r="J3536" s="52">
        <f t="shared" si="55"/>
        <v>4.5683750000000002E-2</v>
      </c>
    </row>
    <row r="3537" spans="1:10" x14ac:dyDescent="0.35">
      <c r="A3537" s="1" t="s">
        <v>14148</v>
      </c>
      <c r="B3537" s="1">
        <v>38</v>
      </c>
      <c r="C3537" s="1">
        <v>24.22</v>
      </c>
      <c r="D3537" s="1">
        <v>18.87</v>
      </c>
      <c r="E3537" s="1">
        <v>84.9</v>
      </c>
      <c r="F3537" s="1">
        <v>50.48</v>
      </c>
      <c r="G3537" s="1">
        <v>24.5</v>
      </c>
      <c r="H3537" s="1">
        <v>93.01</v>
      </c>
      <c r="I3537" s="1">
        <v>72</v>
      </c>
      <c r="J3537" s="52">
        <f t="shared" si="55"/>
        <v>5.0747500000000001E-2</v>
      </c>
    </row>
    <row r="3538" spans="1:10" x14ac:dyDescent="0.35">
      <c r="A3538" s="1" t="s">
        <v>14147</v>
      </c>
      <c r="B3538" s="1">
        <v>42.44</v>
      </c>
      <c r="C3538" s="1">
        <v>26.57</v>
      </c>
      <c r="D3538" s="1">
        <v>20.14</v>
      </c>
      <c r="E3538" s="1">
        <v>59.9</v>
      </c>
      <c r="F3538" s="1">
        <v>56.83</v>
      </c>
      <c r="G3538" s="1">
        <v>24.72</v>
      </c>
      <c r="H3538" s="1">
        <v>92.42</v>
      </c>
      <c r="I3538" s="1">
        <v>89.98</v>
      </c>
      <c r="J3538" s="52">
        <f t="shared" si="55"/>
        <v>5.1624999999999997E-2</v>
      </c>
    </row>
    <row r="3539" spans="1:10" x14ac:dyDescent="0.35">
      <c r="A3539" s="1" t="s">
        <v>14146</v>
      </c>
      <c r="B3539" s="1">
        <v>49.94</v>
      </c>
      <c r="C3539" s="1">
        <v>33.729999999999997</v>
      </c>
      <c r="D3539" s="1">
        <v>29</v>
      </c>
      <c r="E3539" s="1">
        <v>77.56</v>
      </c>
      <c r="F3539" s="1">
        <v>57.71</v>
      </c>
      <c r="G3539" s="1">
        <v>21.54</v>
      </c>
      <c r="H3539" s="1">
        <v>84.38</v>
      </c>
      <c r="I3539" s="1">
        <v>-18.940000000000001</v>
      </c>
      <c r="J3539" s="52">
        <f t="shared" si="55"/>
        <v>4.1864999999999999E-2</v>
      </c>
    </row>
    <row r="3540" spans="1:10" x14ac:dyDescent="0.35">
      <c r="A3540" s="1" t="s">
        <v>14145</v>
      </c>
      <c r="B3540" s="1">
        <v>48.85</v>
      </c>
      <c r="C3540" s="1">
        <v>37.76</v>
      </c>
      <c r="D3540" s="1">
        <v>25</v>
      </c>
      <c r="E3540" s="1">
        <v>75.47</v>
      </c>
      <c r="F3540" s="1">
        <v>50.66</v>
      </c>
      <c r="G3540" s="1">
        <v>19.920000000000002</v>
      </c>
      <c r="H3540" s="1">
        <v>55.95</v>
      </c>
      <c r="I3540" s="1">
        <v>-20.010000000000002</v>
      </c>
      <c r="J3540" s="52">
        <f t="shared" si="55"/>
        <v>3.6699999999999997E-2</v>
      </c>
    </row>
    <row r="3541" spans="1:10" x14ac:dyDescent="0.35">
      <c r="A3541" s="1" t="s">
        <v>14144</v>
      </c>
      <c r="B3541" s="1">
        <v>57.44</v>
      </c>
      <c r="C3541" s="1">
        <v>37.25</v>
      </c>
      <c r="D3541" s="1">
        <v>29.69</v>
      </c>
      <c r="E3541" s="1">
        <v>80.77</v>
      </c>
      <c r="F3541" s="1">
        <v>48.08</v>
      </c>
      <c r="G3541" s="1">
        <v>18.95</v>
      </c>
      <c r="H3541" s="1">
        <v>55.05</v>
      </c>
      <c r="I3541" s="1">
        <v>-54.38</v>
      </c>
      <c r="J3541" s="52">
        <f t="shared" si="55"/>
        <v>3.4106249999999998E-2</v>
      </c>
    </row>
    <row r="3542" spans="1:10" x14ac:dyDescent="0.35">
      <c r="A3542" s="1" t="s">
        <v>14143</v>
      </c>
      <c r="B3542" s="1">
        <v>57.94</v>
      </c>
      <c r="C3542" s="1">
        <v>31.61</v>
      </c>
      <c r="D3542" s="1">
        <v>30</v>
      </c>
      <c r="E3542" s="1">
        <v>72.88</v>
      </c>
      <c r="F3542" s="1">
        <v>44.95</v>
      </c>
      <c r="G3542" s="1">
        <v>18</v>
      </c>
      <c r="H3542" s="1">
        <v>73.290000000000006</v>
      </c>
      <c r="I3542" s="1">
        <v>-78</v>
      </c>
      <c r="J3542" s="52">
        <f t="shared" si="55"/>
        <v>3.133375E-2</v>
      </c>
    </row>
    <row r="3543" spans="1:10" x14ac:dyDescent="0.35">
      <c r="A3543" s="1" t="s">
        <v>14142</v>
      </c>
      <c r="B3543" s="1">
        <v>53.66</v>
      </c>
      <c r="C3543" s="1">
        <v>25.92</v>
      </c>
      <c r="D3543" s="1">
        <v>34.6</v>
      </c>
      <c r="E3543" s="1">
        <v>68.56</v>
      </c>
      <c r="F3543" s="1">
        <v>44.9</v>
      </c>
      <c r="G3543" s="1">
        <v>15.9</v>
      </c>
      <c r="H3543" s="1">
        <v>60.61</v>
      </c>
      <c r="I3543" s="1">
        <v>-84.4</v>
      </c>
      <c r="J3543" s="52">
        <f t="shared" si="55"/>
        <v>2.7468750000000004E-2</v>
      </c>
    </row>
    <row r="3544" spans="1:10" x14ac:dyDescent="0.35">
      <c r="A3544" s="1" t="s">
        <v>14141</v>
      </c>
      <c r="B3544" s="1">
        <v>54.11</v>
      </c>
      <c r="C3544" s="1">
        <v>22.81</v>
      </c>
      <c r="D3544" s="1">
        <v>28.14</v>
      </c>
      <c r="E3544" s="1">
        <v>69</v>
      </c>
      <c r="F3544" s="1">
        <v>40.21</v>
      </c>
      <c r="G3544" s="1">
        <v>12.6</v>
      </c>
      <c r="H3544" s="1">
        <v>58.34</v>
      </c>
      <c r="I3544" s="1">
        <v>-68.36</v>
      </c>
      <c r="J3544" s="52">
        <f t="shared" si="55"/>
        <v>2.7106250000000002E-2</v>
      </c>
    </row>
    <row r="3545" spans="1:10" x14ac:dyDescent="0.35">
      <c r="A3545" s="1" t="s">
        <v>14140</v>
      </c>
      <c r="B3545" s="1">
        <v>42.44</v>
      </c>
      <c r="C3545" s="1">
        <v>22.63</v>
      </c>
      <c r="D3545" s="1">
        <v>30.13</v>
      </c>
      <c r="E3545" s="1">
        <v>65.989999999999995</v>
      </c>
      <c r="F3545" s="1">
        <v>39.65</v>
      </c>
      <c r="G3545" s="1">
        <v>12.4</v>
      </c>
      <c r="H3545" s="1">
        <v>60</v>
      </c>
      <c r="I3545" s="1">
        <v>-67.83</v>
      </c>
      <c r="J3545" s="52">
        <f t="shared" si="55"/>
        <v>2.5676250000000005E-2</v>
      </c>
    </row>
    <row r="3546" spans="1:10" x14ac:dyDescent="0.35">
      <c r="A3546" s="1" t="s">
        <v>14139</v>
      </c>
      <c r="B3546" s="1">
        <v>38.42</v>
      </c>
      <c r="C3546" s="1">
        <v>22.91</v>
      </c>
      <c r="D3546" s="1">
        <v>26.4</v>
      </c>
      <c r="E3546" s="1">
        <v>68.39</v>
      </c>
      <c r="F3546" s="1">
        <v>39.67</v>
      </c>
      <c r="G3546" s="1">
        <v>15.48</v>
      </c>
      <c r="H3546" s="1">
        <v>61.02</v>
      </c>
      <c r="I3546" s="1">
        <v>-42.1</v>
      </c>
      <c r="J3546" s="52">
        <f t="shared" si="55"/>
        <v>2.8773750000000004E-2</v>
      </c>
    </row>
    <row r="3547" spans="1:10" x14ac:dyDescent="0.35">
      <c r="A3547" s="1" t="s">
        <v>14138</v>
      </c>
      <c r="B3547" s="1">
        <v>37</v>
      </c>
      <c r="C3547" s="1">
        <v>23.74</v>
      </c>
      <c r="D3547" s="1">
        <v>27.4</v>
      </c>
      <c r="E3547" s="1">
        <v>74.900000000000006</v>
      </c>
      <c r="F3547" s="1">
        <v>42.17</v>
      </c>
      <c r="G3547" s="1">
        <v>18.59</v>
      </c>
      <c r="H3547" s="1">
        <v>72.09</v>
      </c>
      <c r="I3547" s="1">
        <v>-8.5</v>
      </c>
      <c r="J3547" s="52">
        <f t="shared" si="55"/>
        <v>3.5923749999999997E-2</v>
      </c>
    </row>
    <row r="3548" spans="1:10" x14ac:dyDescent="0.35">
      <c r="A3548" s="1" t="s">
        <v>14137</v>
      </c>
      <c r="B3548" s="1">
        <v>39.94</v>
      </c>
      <c r="C3548" s="1">
        <v>29.56</v>
      </c>
      <c r="D3548" s="1">
        <v>37.71</v>
      </c>
      <c r="E3548" s="1">
        <v>77.66</v>
      </c>
      <c r="F3548" s="1">
        <v>42.29</v>
      </c>
      <c r="G3548" s="1">
        <v>22</v>
      </c>
      <c r="H3548" s="1">
        <v>77.989999999999995</v>
      </c>
      <c r="I3548" s="1">
        <v>98.9</v>
      </c>
      <c r="J3548" s="52">
        <f t="shared" si="55"/>
        <v>5.3256249999999991E-2</v>
      </c>
    </row>
    <row r="3549" spans="1:10" x14ac:dyDescent="0.35">
      <c r="A3549" s="1" t="s">
        <v>14136</v>
      </c>
      <c r="B3549" s="1">
        <v>37.99</v>
      </c>
      <c r="C3549" s="1">
        <v>26.42</v>
      </c>
      <c r="D3549" s="1">
        <v>36.950000000000003</v>
      </c>
      <c r="E3549" s="1">
        <v>80.63</v>
      </c>
      <c r="F3549" s="1">
        <v>42.64</v>
      </c>
      <c r="G3549" s="1">
        <v>26</v>
      </c>
      <c r="H3549" s="1">
        <v>83.67</v>
      </c>
      <c r="I3549" s="1">
        <v>132.21</v>
      </c>
      <c r="J3549" s="52">
        <f t="shared" si="55"/>
        <v>5.8313749999999998E-2</v>
      </c>
    </row>
    <row r="3550" spans="1:10" x14ac:dyDescent="0.35">
      <c r="A3550" s="1" t="s">
        <v>14135</v>
      </c>
      <c r="B3550" s="1">
        <v>37.82</v>
      </c>
      <c r="C3550" s="1">
        <v>30.75</v>
      </c>
      <c r="D3550" s="1">
        <v>38.659999999999997</v>
      </c>
      <c r="E3550" s="1">
        <v>71.3</v>
      </c>
      <c r="F3550" s="1">
        <v>43.1</v>
      </c>
      <c r="G3550" s="1">
        <v>25.5</v>
      </c>
      <c r="H3550" s="1">
        <v>82.9</v>
      </c>
      <c r="I3550" s="1">
        <v>156.6</v>
      </c>
      <c r="J3550" s="52">
        <f t="shared" si="55"/>
        <v>6.0828750000000001E-2</v>
      </c>
    </row>
    <row r="3551" spans="1:10" x14ac:dyDescent="0.35">
      <c r="A3551" s="1" t="s">
        <v>14134</v>
      </c>
      <c r="B3551" s="1">
        <v>38.99</v>
      </c>
      <c r="C3551" s="1">
        <v>27.44</v>
      </c>
      <c r="D3551" s="1">
        <v>38.65</v>
      </c>
      <c r="E3551" s="1">
        <v>66.3</v>
      </c>
      <c r="F3551" s="1">
        <v>41.79</v>
      </c>
      <c r="G3551" s="1">
        <v>25.41</v>
      </c>
      <c r="H3551" s="1">
        <v>80.099999999999994</v>
      </c>
      <c r="I3551" s="1">
        <v>164.37</v>
      </c>
      <c r="J3551" s="52">
        <f t="shared" si="55"/>
        <v>6.0381249999999997E-2</v>
      </c>
    </row>
    <row r="3552" spans="1:10" x14ac:dyDescent="0.35">
      <c r="A3552" s="1" t="s">
        <v>14133</v>
      </c>
      <c r="B3552" s="1">
        <v>45.84</v>
      </c>
      <c r="C3552" s="1">
        <v>53.12</v>
      </c>
      <c r="D3552" s="1">
        <v>40.659999999999997</v>
      </c>
      <c r="E3552" s="1">
        <v>68.180000000000007</v>
      </c>
      <c r="F3552" s="1">
        <v>38.770000000000003</v>
      </c>
      <c r="G3552" s="1">
        <v>24.85</v>
      </c>
      <c r="H3552" s="1">
        <v>80.03</v>
      </c>
      <c r="I3552" s="1">
        <v>176.49</v>
      </c>
      <c r="J3552" s="52">
        <f t="shared" si="55"/>
        <v>6.5992500000000009E-2</v>
      </c>
    </row>
    <row r="3553" spans="1:10" x14ac:dyDescent="0.35">
      <c r="A3553" s="1" t="s">
        <v>14132</v>
      </c>
      <c r="B3553" s="1">
        <v>51.39</v>
      </c>
      <c r="C3553" s="1">
        <v>44.71</v>
      </c>
      <c r="D3553" s="1">
        <v>36.92</v>
      </c>
      <c r="E3553" s="1">
        <v>52.59</v>
      </c>
      <c r="F3553" s="1">
        <v>34.07</v>
      </c>
      <c r="G3553" s="1">
        <v>22.2</v>
      </c>
      <c r="H3553" s="1">
        <v>75.59</v>
      </c>
      <c r="I3553" s="1">
        <v>169.4</v>
      </c>
      <c r="J3553" s="52">
        <f t="shared" si="55"/>
        <v>6.0858750000000003E-2</v>
      </c>
    </row>
    <row r="3554" spans="1:10" x14ac:dyDescent="0.35">
      <c r="A3554" s="1" t="s">
        <v>14131</v>
      </c>
      <c r="B3554" s="1">
        <v>38.1</v>
      </c>
      <c r="C3554" s="1">
        <v>21.41</v>
      </c>
      <c r="D3554" s="1">
        <v>29.02</v>
      </c>
      <c r="E3554" s="1">
        <v>41.6</v>
      </c>
      <c r="F3554" s="1">
        <v>34.4</v>
      </c>
      <c r="G3554" s="1">
        <v>18.78</v>
      </c>
      <c r="H3554" s="1">
        <v>70.89</v>
      </c>
      <c r="I3554" s="1">
        <v>219.9</v>
      </c>
      <c r="J3554" s="52">
        <f t="shared" si="55"/>
        <v>5.9262500000000003E-2</v>
      </c>
    </row>
    <row r="3555" spans="1:10" x14ac:dyDescent="0.35">
      <c r="A3555" s="1" t="s">
        <v>14130</v>
      </c>
      <c r="B3555" s="1">
        <v>30.99</v>
      </c>
      <c r="C3555" s="1">
        <v>20.76</v>
      </c>
      <c r="D3555" s="1">
        <v>28.3</v>
      </c>
      <c r="E3555" s="1">
        <v>41.2</v>
      </c>
      <c r="F3555" s="1">
        <v>33.07</v>
      </c>
      <c r="G3555" s="1">
        <v>18.02</v>
      </c>
      <c r="H3555" s="1">
        <v>68.37</v>
      </c>
      <c r="I3555" s="1">
        <v>206.7</v>
      </c>
      <c r="J3555" s="52">
        <f t="shared" si="55"/>
        <v>5.5926249999999997E-2</v>
      </c>
    </row>
    <row r="3556" spans="1:10" x14ac:dyDescent="0.35">
      <c r="A3556" s="1" t="s">
        <v>14129</v>
      </c>
      <c r="B3556" s="1">
        <v>27.88</v>
      </c>
      <c r="C3556" s="1">
        <v>18.96</v>
      </c>
      <c r="D3556" s="1">
        <v>26.27</v>
      </c>
      <c r="E3556" s="1">
        <v>39.06</v>
      </c>
      <c r="F3556" s="1">
        <v>30.57</v>
      </c>
      <c r="G3556" s="1">
        <v>17.28</v>
      </c>
      <c r="H3556" s="1">
        <v>67.069999999999993</v>
      </c>
      <c r="I3556" s="1">
        <v>195</v>
      </c>
      <c r="J3556" s="52">
        <f t="shared" si="55"/>
        <v>5.2761250000000003E-2</v>
      </c>
    </row>
    <row r="3557" spans="1:10" x14ac:dyDescent="0.35">
      <c r="A3557" s="1" t="s">
        <v>14128</v>
      </c>
      <c r="B3557" s="1">
        <v>25.01</v>
      </c>
      <c r="C3557" s="1">
        <v>17.91</v>
      </c>
      <c r="D3557" s="1">
        <v>25.6</v>
      </c>
      <c r="E3557" s="1">
        <v>38</v>
      </c>
      <c r="F3557" s="1">
        <v>30.8</v>
      </c>
      <c r="G3557" s="1">
        <v>17.809999999999999</v>
      </c>
      <c r="H3557" s="1">
        <v>64.77</v>
      </c>
      <c r="I3557" s="1">
        <v>172.58</v>
      </c>
      <c r="J3557" s="52">
        <f t="shared" si="55"/>
        <v>4.9059999999999999E-2</v>
      </c>
    </row>
    <row r="3558" spans="1:10" x14ac:dyDescent="0.35">
      <c r="A3558" s="1" t="s">
        <v>14127</v>
      </c>
      <c r="B3558" s="1">
        <v>26.01</v>
      </c>
      <c r="C3558" s="1">
        <v>22.1</v>
      </c>
      <c r="D3558" s="1">
        <v>25.6</v>
      </c>
      <c r="E3558" s="1">
        <v>41.9</v>
      </c>
      <c r="F3558" s="1">
        <v>32.880000000000003</v>
      </c>
      <c r="G3558" s="1">
        <v>18.23</v>
      </c>
      <c r="H3558" s="1">
        <v>64.09</v>
      </c>
      <c r="I3558" s="1">
        <v>140.04</v>
      </c>
      <c r="J3558" s="52">
        <f t="shared" si="55"/>
        <v>4.6356250000000002E-2</v>
      </c>
    </row>
    <row r="3559" spans="1:10" x14ac:dyDescent="0.35">
      <c r="A3559" s="1" t="s">
        <v>14126</v>
      </c>
      <c r="B3559" s="1">
        <v>26.6</v>
      </c>
      <c r="C3559" s="1">
        <v>16.07</v>
      </c>
      <c r="D3559" s="1">
        <v>26.4</v>
      </c>
      <c r="E3559" s="1">
        <v>39.92</v>
      </c>
      <c r="F3559" s="1">
        <v>33.1</v>
      </c>
      <c r="G3559" s="1">
        <v>21.06</v>
      </c>
      <c r="H3559" s="1">
        <v>62.42</v>
      </c>
      <c r="I3559" s="1">
        <v>141.32</v>
      </c>
      <c r="J3559" s="52">
        <f t="shared" si="55"/>
        <v>4.5861249999999999E-2</v>
      </c>
    </row>
    <row r="3560" spans="1:10" x14ac:dyDescent="0.35">
      <c r="A3560" s="1" t="s">
        <v>14125</v>
      </c>
      <c r="B3560" s="1">
        <v>34.270000000000003</v>
      </c>
      <c r="C3560" s="1">
        <v>15.83</v>
      </c>
      <c r="D3560" s="1">
        <v>35.97</v>
      </c>
      <c r="E3560" s="1">
        <v>44.9</v>
      </c>
      <c r="F3560" s="1">
        <v>41.05</v>
      </c>
      <c r="G3560" s="1">
        <v>22.75</v>
      </c>
      <c r="H3560" s="1">
        <v>63.77</v>
      </c>
      <c r="I3560" s="1">
        <v>140</v>
      </c>
      <c r="J3560" s="52">
        <f t="shared" si="55"/>
        <v>4.9817499999999994E-2</v>
      </c>
    </row>
    <row r="3561" spans="1:10" x14ac:dyDescent="0.35">
      <c r="A3561" s="1" t="s">
        <v>14124</v>
      </c>
      <c r="B3561" s="1">
        <v>54.96</v>
      </c>
      <c r="C3561" s="1">
        <v>19.559999999999999</v>
      </c>
      <c r="D3561" s="1">
        <v>42.7</v>
      </c>
      <c r="E3561" s="1">
        <v>52.69</v>
      </c>
      <c r="F3561" s="1">
        <v>47.67</v>
      </c>
      <c r="G3561" s="1">
        <v>29.21</v>
      </c>
      <c r="H3561" s="1">
        <v>64.91</v>
      </c>
      <c r="I3561" s="1">
        <v>138.37</v>
      </c>
      <c r="J3561" s="52">
        <f t="shared" si="55"/>
        <v>5.6258749999999996E-2</v>
      </c>
    </row>
    <row r="3562" spans="1:10" x14ac:dyDescent="0.35">
      <c r="A3562" s="1" t="s">
        <v>14123</v>
      </c>
      <c r="B3562" s="1">
        <v>63.5</v>
      </c>
      <c r="C3562" s="1">
        <v>21.31</v>
      </c>
      <c r="D3562" s="1">
        <v>43.06</v>
      </c>
      <c r="E3562" s="1">
        <v>58.15</v>
      </c>
      <c r="F3562" s="1">
        <v>50.62</v>
      </c>
      <c r="G3562" s="1">
        <v>28.35</v>
      </c>
      <c r="H3562" s="1">
        <v>65</v>
      </c>
      <c r="I3562" s="1">
        <v>140.15</v>
      </c>
      <c r="J3562" s="52">
        <f t="shared" si="55"/>
        <v>5.87675E-2</v>
      </c>
    </row>
    <row r="3563" spans="1:10" x14ac:dyDescent="0.35">
      <c r="A3563" s="1" t="s">
        <v>14122</v>
      </c>
      <c r="B3563" s="1">
        <v>70</v>
      </c>
      <c r="C3563" s="1">
        <v>21.57</v>
      </c>
      <c r="D3563" s="1">
        <v>42.71</v>
      </c>
      <c r="E3563" s="1">
        <v>77.53</v>
      </c>
      <c r="F3563" s="1">
        <v>47.8</v>
      </c>
      <c r="G3563" s="1">
        <v>23.03</v>
      </c>
      <c r="H3563" s="1">
        <v>63.94</v>
      </c>
      <c r="I3563" s="1">
        <v>140.08000000000001</v>
      </c>
      <c r="J3563" s="52">
        <f t="shared" si="55"/>
        <v>6.0832499999999998E-2</v>
      </c>
    </row>
    <row r="3564" spans="1:10" x14ac:dyDescent="0.35">
      <c r="A3564" s="1" t="s">
        <v>14121</v>
      </c>
      <c r="B3564" s="1">
        <v>60</v>
      </c>
      <c r="C3564" s="1">
        <v>21.99</v>
      </c>
      <c r="D3564" s="1">
        <v>42</v>
      </c>
      <c r="E3564" s="1">
        <v>80.72</v>
      </c>
      <c r="F3564" s="1">
        <v>45.97</v>
      </c>
      <c r="G3564" s="1">
        <v>21.74</v>
      </c>
      <c r="H3564" s="1">
        <v>58.47</v>
      </c>
      <c r="I3564" s="1">
        <v>140</v>
      </c>
      <c r="J3564" s="52">
        <f t="shared" si="55"/>
        <v>5.8861249999999997E-2</v>
      </c>
    </row>
    <row r="3565" spans="1:10" x14ac:dyDescent="0.35">
      <c r="A3565" s="1" t="s">
        <v>14120</v>
      </c>
      <c r="B3565" s="1">
        <v>52.44</v>
      </c>
      <c r="C3565" s="1">
        <v>23.43</v>
      </c>
      <c r="D3565" s="1">
        <v>44.67</v>
      </c>
      <c r="E3565" s="1">
        <v>73.97</v>
      </c>
      <c r="F3565" s="1">
        <v>44.65</v>
      </c>
      <c r="G3565" s="1">
        <v>20.68</v>
      </c>
      <c r="H3565" s="1">
        <v>52.2</v>
      </c>
      <c r="I3565" s="1">
        <v>145.06</v>
      </c>
      <c r="J3565" s="52">
        <f t="shared" si="55"/>
        <v>5.7137499999999994E-2</v>
      </c>
    </row>
    <row r="3566" spans="1:10" x14ac:dyDescent="0.35">
      <c r="A3566" s="1" t="s">
        <v>14119</v>
      </c>
      <c r="B3566" s="1">
        <v>53.15</v>
      </c>
      <c r="C3566" s="1">
        <v>24.94</v>
      </c>
      <c r="D3566" s="1">
        <v>44.04</v>
      </c>
      <c r="E3566" s="1">
        <v>66.45</v>
      </c>
      <c r="F3566" s="1">
        <v>40.89</v>
      </c>
      <c r="G3566" s="1">
        <v>15.1</v>
      </c>
      <c r="H3566" s="1">
        <v>47.96</v>
      </c>
      <c r="I3566" s="1">
        <v>141</v>
      </c>
      <c r="J3566" s="52">
        <f t="shared" si="55"/>
        <v>5.4191249999999996E-2</v>
      </c>
    </row>
    <row r="3567" spans="1:10" x14ac:dyDescent="0.35">
      <c r="A3567" s="1" t="s">
        <v>14118</v>
      </c>
      <c r="B3567" s="1">
        <v>47.7</v>
      </c>
      <c r="C3567" s="1">
        <v>23.25</v>
      </c>
      <c r="D3567" s="1">
        <v>42.65</v>
      </c>
      <c r="E3567" s="1">
        <v>65.8</v>
      </c>
      <c r="F3567" s="1">
        <v>39.9</v>
      </c>
      <c r="G3567" s="1">
        <v>12.4</v>
      </c>
      <c r="H3567" s="1">
        <v>31.03</v>
      </c>
      <c r="I3567" s="1">
        <v>133.49</v>
      </c>
      <c r="J3567" s="52">
        <f t="shared" si="55"/>
        <v>4.9527500000000002E-2</v>
      </c>
    </row>
    <row r="3568" spans="1:10" x14ac:dyDescent="0.35">
      <c r="A3568" s="1" t="s">
        <v>14117</v>
      </c>
      <c r="B3568" s="1">
        <v>38.1</v>
      </c>
      <c r="C3568" s="1">
        <v>22.69</v>
      </c>
      <c r="D3568" s="1">
        <v>42.4</v>
      </c>
      <c r="E3568" s="1">
        <v>58.86</v>
      </c>
      <c r="F3568" s="1">
        <v>39.92</v>
      </c>
      <c r="G3568" s="1">
        <v>13</v>
      </c>
      <c r="H3568" s="1">
        <v>15.01</v>
      </c>
      <c r="I3568" s="1">
        <v>123.78</v>
      </c>
      <c r="J3568" s="52">
        <f t="shared" si="55"/>
        <v>4.4219999999999995E-2</v>
      </c>
    </row>
    <row r="3569" spans="1:10" x14ac:dyDescent="0.35">
      <c r="A3569" s="1" t="s">
        <v>14116</v>
      </c>
      <c r="B3569" s="1">
        <v>32.44</v>
      </c>
      <c r="C3569" s="1">
        <v>22</v>
      </c>
      <c r="D3569" s="1">
        <v>40.57</v>
      </c>
      <c r="E3569" s="1">
        <v>55.16</v>
      </c>
      <c r="F3569" s="1">
        <v>38.29</v>
      </c>
      <c r="G3569" s="1">
        <v>12.6</v>
      </c>
      <c r="H3569" s="1">
        <v>15.83</v>
      </c>
      <c r="I3569" s="1">
        <v>121.59</v>
      </c>
      <c r="J3569" s="52">
        <f t="shared" si="55"/>
        <v>4.231E-2</v>
      </c>
    </row>
    <row r="3570" spans="1:10" x14ac:dyDescent="0.35">
      <c r="A3570" s="1" t="s">
        <v>14115</v>
      </c>
      <c r="B3570" s="1">
        <v>32.44</v>
      </c>
      <c r="C3570" s="1">
        <v>21.82</v>
      </c>
      <c r="D3570" s="1">
        <v>38.380000000000003</v>
      </c>
      <c r="E3570" s="1">
        <v>58.85</v>
      </c>
      <c r="F3570" s="1">
        <v>40.15</v>
      </c>
      <c r="G3570" s="1">
        <v>15.1</v>
      </c>
      <c r="H3570" s="1">
        <v>28.27</v>
      </c>
      <c r="I3570" s="1">
        <v>120</v>
      </c>
      <c r="J3570" s="52">
        <f t="shared" si="55"/>
        <v>4.4376249999999999E-2</v>
      </c>
    </row>
    <row r="3571" spans="1:10" x14ac:dyDescent="0.35">
      <c r="A3571" s="1" t="s">
        <v>14114</v>
      </c>
      <c r="B3571" s="1">
        <v>34.86</v>
      </c>
      <c r="C3571" s="1">
        <v>23.3</v>
      </c>
      <c r="D3571" s="1">
        <v>42.18</v>
      </c>
      <c r="E3571" s="1">
        <v>66.45</v>
      </c>
      <c r="F3571" s="1">
        <v>45.24</v>
      </c>
      <c r="G3571" s="1">
        <v>20.87</v>
      </c>
      <c r="H3571" s="1">
        <v>45.95</v>
      </c>
      <c r="I3571" s="1">
        <v>150</v>
      </c>
      <c r="J3571" s="52">
        <f t="shared" si="55"/>
        <v>5.3606250000000001E-2</v>
      </c>
    </row>
    <row r="3572" spans="1:10" x14ac:dyDescent="0.35">
      <c r="A3572" s="1" t="s">
        <v>14113</v>
      </c>
      <c r="B3572" s="1">
        <v>32.479999999999997</v>
      </c>
      <c r="C3572" s="1">
        <v>27.44</v>
      </c>
      <c r="D3572" s="1">
        <v>44.08</v>
      </c>
      <c r="E3572" s="1">
        <v>69.88</v>
      </c>
      <c r="F3572" s="1">
        <v>49.63</v>
      </c>
      <c r="G3572" s="1">
        <v>24.36</v>
      </c>
      <c r="H3572" s="1">
        <v>58.05</v>
      </c>
      <c r="I3572" s="1">
        <v>179.56</v>
      </c>
      <c r="J3572" s="52">
        <f t="shared" si="55"/>
        <v>6.0685000000000003E-2</v>
      </c>
    </row>
    <row r="3573" spans="1:10" x14ac:dyDescent="0.35">
      <c r="A3573" s="1" t="s">
        <v>14112</v>
      </c>
      <c r="B3573" s="1">
        <v>34.840000000000003</v>
      </c>
      <c r="C3573" s="1">
        <v>28.83</v>
      </c>
      <c r="D3573" s="1">
        <v>46.15</v>
      </c>
      <c r="E3573" s="1">
        <v>68</v>
      </c>
      <c r="F3573" s="1">
        <v>51.89</v>
      </c>
      <c r="G3573" s="1">
        <v>25.97</v>
      </c>
      <c r="H3573" s="1">
        <v>67.900000000000006</v>
      </c>
      <c r="I3573" s="1">
        <v>201.38</v>
      </c>
      <c r="J3573" s="52">
        <f t="shared" si="55"/>
        <v>6.5619999999999998E-2</v>
      </c>
    </row>
    <row r="3574" spans="1:10" x14ac:dyDescent="0.35">
      <c r="A3574" s="1" t="s">
        <v>14111</v>
      </c>
      <c r="B3574" s="1">
        <v>34.97</v>
      </c>
      <c r="C3574" s="1">
        <v>26.74</v>
      </c>
      <c r="D3574" s="1">
        <v>43.76</v>
      </c>
      <c r="E3574" s="1">
        <v>68.56</v>
      </c>
      <c r="F3574" s="1">
        <v>52</v>
      </c>
      <c r="G3574" s="1">
        <v>25.25</v>
      </c>
      <c r="H3574" s="1">
        <v>71.849999999999994</v>
      </c>
      <c r="I3574" s="1">
        <v>214.94</v>
      </c>
      <c r="J3574" s="52">
        <f t="shared" si="55"/>
        <v>6.7258749999999992E-2</v>
      </c>
    </row>
    <row r="3575" spans="1:10" x14ac:dyDescent="0.35">
      <c r="A3575" s="1" t="s">
        <v>14110</v>
      </c>
      <c r="B3575" s="1">
        <v>32.520000000000003</v>
      </c>
      <c r="C3575" s="1">
        <v>27.44</v>
      </c>
      <c r="D3575" s="1">
        <v>42.02</v>
      </c>
      <c r="E3575" s="1">
        <v>57.59</v>
      </c>
      <c r="F3575" s="1">
        <v>47.13</v>
      </c>
      <c r="G3575" s="1">
        <v>24</v>
      </c>
      <c r="H3575" s="1">
        <v>72.02</v>
      </c>
      <c r="I3575" s="1">
        <v>224.97</v>
      </c>
      <c r="J3575" s="52">
        <f t="shared" si="55"/>
        <v>6.5961250000000013E-2</v>
      </c>
    </row>
    <row r="3576" spans="1:10" x14ac:dyDescent="0.35">
      <c r="A3576" s="1" t="s">
        <v>14109</v>
      </c>
      <c r="B3576" s="1">
        <v>31.37</v>
      </c>
      <c r="C3576" s="1">
        <v>24.3</v>
      </c>
      <c r="D3576" s="1">
        <v>40.909999999999997</v>
      </c>
      <c r="E3576" s="1">
        <v>66.45</v>
      </c>
      <c r="F3576" s="1">
        <v>40.770000000000003</v>
      </c>
      <c r="G3576" s="1">
        <v>24.16</v>
      </c>
      <c r="H3576" s="1">
        <v>80</v>
      </c>
      <c r="I3576" s="1">
        <v>225</v>
      </c>
      <c r="J3576" s="52">
        <f t="shared" si="55"/>
        <v>6.6619999999999999E-2</v>
      </c>
    </row>
    <row r="3577" spans="1:10" x14ac:dyDescent="0.35">
      <c r="A3577" s="1" t="s">
        <v>14108</v>
      </c>
      <c r="B3577" s="1">
        <v>39.65</v>
      </c>
      <c r="C3577" s="1">
        <v>20.68</v>
      </c>
      <c r="D3577" s="1">
        <v>32.69</v>
      </c>
      <c r="E3577" s="1">
        <v>52.3</v>
      </c>
      <c r="F3577" s="1">
        <v>34.549999999999997</v>
      </c>
      <c r="G3577" s="1">
        <v>22.32</v>
      </c>
      <c r="H3577" s="1">
        <v>69.989999999999995</v>
      </c>
      <c r="I3577" s="1">
        <v>214.96</v>
      </c>
      <c r="J3577" s="52">
        <f t="shared" si="55"/>
        <v>6.0892499999999995E-2</v>
      </c>
    </row>
    <row r="3578" spans="1:10" x14ac:dyDescent="0.35">
      <c r="A3578" s="1" t="s">
        <v>14107</v>
      </c>
      <c r="B3578" s="1">
        <v>22.21</v>
      </c>
      <c r="C3578" s="1">
        <v>18.07</v>
      </c>
      <c r="D3578" s="1">
        <v>35.81</v>
      </c>
      <c r="E3578" s="1">
        <v>44</v>
      </c>
      <c r="F3578" s="1">
        <v>32.1</v>
      </c>
      <c r="G3578" s="1">
        <v>18.27</v>
      </c>
      <c r="H3578" s="1">
        <v>59.9</v>
      </c>
      <c r="I3578" s="1">
        <v>203.9</v>
      </c>
      <c r="J3578" s="52">
        <f t="shared" si="55"/>
        <v>5.4282499999999997E-2</v>
      </c>
    </row>
    <row r="3579" spans="1:10" x14ac:dyDescent="0.35">
      <c r="A3579" s="1" t="s">
        <v>14106</v>
      </c>
      <c r="B3579" s="1">
        <v>18.920000000000002</v>
      </c>
      <c r="C3579" s="1">
        <v>19.5</v>
      </c>
      <c r="D3579" s="1">
        <v>32.549999999999997</v>
      </c>
      <c r="E3579" s="1">
        <v>40.68</v>
      </c>
      <c r="F3579" s="1">
        <v>29.3</v>
      </c>
      <c r="G3579" s="1">
        <v>15.55</v>
      </c>
      <c r="H3579" s="1">
        <v>55.07</v>
      </c>
      <c r="I3579" s="1">
        <v>194.72</v>
      </c>
      <c r="J3579" s="52">
        <f t="shared" si="55"/>
        <v>5.0786250000000005E-2</v>
      </c>
    </row>
    <row r="3580" spans="1:10" x14ac:dyDescent="0.35">
      <c r="A3580" s="1" t="s">
        <v>14105</v>
      </c>
      <c r="B3580" s="1">
        <v>17.53</v>
      </c>
      <c r="C3580" s="1">
        <v>12.99</v>
      </c>
      <c r="D3580" s="1">
        <v>30.93</v>
      </c>
      <c r="E3580" s="1">
        <v>40.200000000000003</v>
      </c>
      <c r="F3580" s="1">
        <v>30.71</v>
      </c>
      <c r="G3580" s="1">
        <v>15.06</v>
      </c>
      <c r="H3580" s="1">
        <v>50.66</v>
      </c>
      <c r="I3580" s="1">
        <v>192.65</v>
      </c>
      <c r="J3580" s="52">
        <f t="shared" si="55"/>
        <v>4.8841250000000003E-2</v>
      </c>
    </row>
    <row r="3581" spans="1:10" x14ac:dyDescent="0.35">
      <c r="A3581" s="1" t="s">
        <v>14104</v>
      </c>
      <c r="B3581" s="1">
        <v>18.010000000000002</v>
      </c>
      <c r="C3581" s="1">
        <v>11.28</v>
      </c>
      <c r="D3581" s="1">
        <v>28.77</v>
      </c>
      <c r="E3581" s="1">
        <v>40</v>
      </c>
      <c r="F3581" s="1">
        <v>26.76</v>
      </c>
      <c r="G3581" s="1">
        <v>14.68</v>
      </c>
      <c r="H3581" s="1">
        <v>48.9</v>
      </c>
      <c r="I3581" s="1">
        <v>184.5</v>
      </c>
      <c r="J3581" s="52">
        <f t="shared" si="55"/>
        <v>4.6612499999999994E-2</v>
      </c>
    </row>
    <row r="3582" spans="1:10" x14ac:dyDescent="0.35">
      <c r="A3582" s="1" t="s">
        <v>14103</v>
      </c>
      <c r="B3582" s="1">
        <v>17.29</v>
      </c>
      <c r="C3582" s="1">
        <v>11.86</v>
      </c>
      <c r="D3582" s="1">
        <v>28.41</v>
      </c>
      <c r="E3582" s="1">
        <v>41.04</v>
      </c>
      <c r="F3582" s="1">
        <v>23.36</v>
      </c>
      <c r="G3582" s="1">
        <v>14.41</v>
      </c>
      <c r="H3582" s="1">
        <v>48.97</v>
      </c>
      <c r="I3582" s="1">
        <v>182.92</v>
      </c>
      <c r="J3582" s="52">
        <f t="shared" si="55"/>
        <v>4.6032499999999997E-2</v>
      </c>
    </row>
    <row r="3583" spans="1:10" x14ac:dyDescent="0.35">
      <c r="A3583" s="1" t="s">
        <v>14102</v>
      </c>
      <c r="B3583" s="1">
        <v>17.100000000000001</v>
      </c>
      <c r="C3583" s="1">
        <v>18.010000000000002</v>
      </c>
      <c r="D3583" s="1">
        <v>31.3</v>
      </c>
      <c r="E3583" s="1">
        <v>46.93</v>
      </c>
      <c r="F3583" s="1">
        <v>20.170000000000002</v>
      </c>
      <c r="G3583" s="1">
        <v>15</v>
      </c>
      <c r="H3583" s="1">
        <v>47.61</v>
      </c>
      <c r="I3583" s="1">
        <v>195.74</v>
      </c>
      <c r="J3583" s="52">
        <f t="shared" si="55"/>
        <v>4.8982499999999998E-2</v>
      </c>
    </row>
    <row r="3584" spans="1:10" x14ac:dyDescent="0.35">
      <c r="A3584" s="1" t="s">
        <v>14101</v>
      </c>
      <c r="B3584" s="1">
        <v>17.71</v>
      </c>
      <c r="C3584" s="1">
        <v>26.16</v>
      </c>
      <c r="D3584" s="1">
        <v>38.049999999999997</v>
      </c>
      <c r="E3584" s="1">
        <v>54.56</v>
      </c>
      <c r="F3584" s="1">
        <v>24.89</v>
      </c>
      <c r="G3584" s="1">
        <v>14.4</v>
      </c>
      <c r="H3584" s="1">
        <v>46.31</v>
      </c>
      <c r="I3584" s="1">
        <v>230.68</v>
      </c>
      <c r="J3584" s="52">
        <f t="shared" si="55"/>
        <v>5.6594999999999999E-2</v>
      </c>
    </row>
    <row r="3585" spans="1:10" x14ac:dyDescent="0.35">
      <c r="A3585" s="1" t="s">
        <v>14100</v>
      </c>
      <c r="B3585" s="1">
        <v>26.73</v>
      </c>
      <c r="C3585" s="1">
        <v>34.94</v>
      </c>
      <c r="D3585" s="1">
        <v>49.6</v>
      </c>
      <c r="E3585" s="1">
        <v>65.569999999999993</v>
      </c>
      <c r="F3585" s="1">
        <v>31.38</v>
      </c>
      <c r="G3585" s="1">
        <v>14.6</v>
      </c>
      <c r="H3585" s="1">
        <v>44.41</v>
      </c>
      <c r="I3585" s="1">
        <v>257.95</v>
      </c>
      <c r="J3585" s="52">
        <f t="shared" si="55"/>
        <v>6.5647500000000011E-2</v>
      </c>
    </row>
    <row r="3586" spans="1:10" x14ac:dyDescent="0.35">
      <c r="A3586" s="1" t="s">
        <v>14099</v>
      </c>
      <c r="B3586" s="1">
        <v>26.9</v>
      </c>
      <c r="C3586" s="1">
        <v>35.25</v>
      </c>
      <c r="D3586" s="1">
        <v>52.23</v>
      </c>
      <c r="E3586" s="1">
        <v>59.66</v>
      </c>
      <c r="F3586" s="1">
        <v>31.38</v>
      </c>
      <c r="G3586" s="1">
        <v>13</v>
      </c>
      <c r="H3586" s="1">
        <v>39.4</v>
      </c>
      <c r="I3586" s="1">
        <v>260.27</v>
      </c>
      <c r="J3586" s="52">
        <f t="shared" si="55"/>
        <v>6.4761249999999992E-2</v>
      </c>
    </row>
    <row r="3587" spans="1:10" x14ac:dyDescent="0.35">
      <c r="A3587" s="1" t="s">
        <v>14098</v>
      </c>
      <c r="B3587" s="1">
        <v>27</v>
      </c>
      <c r="C3587" s="1">
        <v>35.43</v>
      </c>
      <c r="D3587" s="1">
        <v>55.1</v>
      </c>
      <c r="E3587" s="1">
        <v>80</v>
      </c>
      <c r="F3587" s="1">
        <v>33.11</v>
      </c>
      <c r="G3587" s="1">
        <v>12</v>
      </c>
      <c r="H3587" s="1">
        <v>31.96</v>
      </c>
      <c r="I3587" s="1">
        <v>232.92</v>
      </c>
      <c r="J3587" s="52">
        <f t="shared" ref="J3587:J3650" si="56">(AVERAGE(B3587:I3587))/1000</f>
        <v>6.3439999999999996E-2</v>
      </c>
    </row>
    <row r="3588" spans="1:10" x14ac:dyDescent="0.35">
      <c r="A3588" s="1" t="s">
        <v>14097</v>
      </c>
      <c r="B3588" s="1">
        <v>31.83</v>
      </c>
      <c r="C3588" s="1">
        <v>34.79</v>
      </c>
      <c r="D3588" s="1">
        <v>58.8</v>
      </c>
      <c r="E3588" s="1">
        <v>74.900000000000006</v>
      </c>
      <c r="F3588" s="1">
        <v>36.07</v>
      </c>
      <c r="G3588" s="1">
        <v>9.33</v>
      </c>
      <c r="H3588" s="1">
        <v>17.59</v>
      </c>
      <c r="I3588" s="1">
        <v>230</v>
      </c>
      <c r="J3588" s="52">
        <f t="shared" si="56"/>
        <v>6.1663750000000003E-2</v>
      </c>
    </row>
    <row r="3589" spans="1:10" x14ac:dyDescent="0.35">
      <c r="A3589" s="1" t="s">
        <v>14096</v>
      </c>
      <c r="B3589" s="1">
        <v>25.47</v>
      </c>
      <c r="C3589" s="1">
        <v>40.01</v>
      </c>
      <c r="D3589" s="1">
        <v>47</v>
      </c>
      <c r="E3589" s="1">
        <v>73.599999999999994</v>
      </c>
      <c r="F3589" s="1">
        <v>36.04</v>
      </c>
      <c r="G3589" s="1">
        <v>7.17</v>
      </c>
      <c r="H3589" s="1">
        <v>8</v>
      </c>
      <c r="I3589" s="1">
        <v>229.77</v>
      </c>
      <c r="J3589" s="52">
        <f t="shared" si="56"/>
        <v>5.838249999999999E-2</v>
      </c>
    </row>
    <row r="3590" spans="1:10" x14ac:dyDescent="0.35">
      <c r="A3590" s="1" t="s">
        <v>14095</v>
      </c>
      <c r="B3590" s="1">
        <v>36.94</v>
      </c>
      <c r="C3590" s="1">
        <v>44.27</v>
      </c>
      <c r="D3590" s="1">
        <v>35</v>
      </c>
      <c r="E3590" s="1">
        <v>74.900000000000006</v>
      </c>
      <c r="F3590" s="1">
        <v>36.51</v>
      </c>
      <c r="G3590" s="1">
        <v>9.44</v>
      </c>
      <c r="H3590" s="1">
        <v>6.08</v>
      </c>
      <c r="I3590" s="1">
        <v>215</v>
      </c>
      <c r="J3590" s="52">
        <f t="shared" si="56"/>
        <v>5.7267499999999999E-2</v>
      </c>
    </row>
    <row r="3591" spans="1:10" x14ac:dyDescent="0.35">
      <c r="A3591" s="1" t="s">
        <v>14094</v>
      </c>
      <c r="B3591" s="1">
        <v>31.36</v>
      </c>
      <c r="C3591" s="1">
        <v>43.17</v>
      </c>
      <c r="D3591" s="1">
        <v>31.09</v>
      </c>
      <c r="E3591" s="1">
        <v>79.900000000000006</v>
      </c>
      <c r="F3591" s="1">
        <v>35.51</v>
      </c>
      <c r="G3591" s="1">
        <v>4.8</v>
      </c>
      <c r="H3591" s="1">
        <v>-3.05</v>
      </c>
      <c r="I3591" s="1">
        <v>207.5</v>
      </c>
      <c r="J3591" s="52">
        <f t="shared" si="56"/>
        <v>5.3784999999999999E-2</v>
      </c>
    </row>
    <row r="3592" spans="1:10" x14ac:dyDescent="0.35">
      <c r="A3592" s="1" t="s">
        <v>14093</v>
      </c>
      <c r="B3592" s="1">
        <v>30.43</v>
      </c>
      <c r="C3592" s="1">
        <v>38.950000000000003</v>
      </c>
      <c r="D3592" s="1">
        <v>30.3</v>
      </c>
      <c r="E3592" s="1">
        <v>71</v>
      </c>
      <c r="F3592" s="1">
        <v>34.840000000000003</v>
      </c>
      <c r="G3592" s="1">
        <v>2.61</v>
      </c>
      <c r="H3592" s="1">
        <v>-16.86</v>
      </c>
      <c r="I3592" s="1">
        <v>201.28</v>
      </c>
      <c r="J3592" s="52">
        <f t="shared" si="56"/>
        <v>4.9068750000000008E-2</v>
      </c>
    </row>
    <row r="3593" spans="1:10" x14ac:dyDescent="0.35">
      <c r="A3593" s="1" t="s">
        <v>14092</v>
      </c>
      <c r="B3593" s="1">
        <v>28.61</v>
      </c>
      <c r="C3593" s="1">
        <v>32.44</v>
      </c>
      <c r="D3593" s="1">
        <v>30.95</v>
      </c>
      <c r="E3593" s="1">
        <v>70.400000000000006</v>
      </c>
      <c r="F3593" s="1">
        <v>31.38</v>
      </c>
      <c r="G3593" s="1">
        <v>2.17</v>
      </c>
      <c r="H3593" s="1">
        <v>-9.9</v>
      </c>
      <c r="I3593" s="1">
        <v>202.29</v>
      </c>
      <c r="J3593" s="52">
        <f t="shared" si="56"/>
        <v>4.8542499999999995E-2</v>
      </c>
    </row>
    <row r="3594" spans="1:10" x14ac:dyDescent="0.35">
      <c r="A3594" s="1" t="s">
        <v>14091</v>
      </c>
      <c r="B3594" s="1">
        <v>26.93</v>
      </c>
      <c r="C3594" s="1">
        <v>25.09</v>
      </c>
      <c r="D3594" s="1">
        <v>31.57</v>
      </c>
      <c r="E3594" s="1">
        <v>71.12</v>
      </c>
      <c r="F3594" s="1">
        <v>29.9</v>
      </c>
      <c r="G3594" s="1">
        <v>4.6100000000000003</v>
      </c>
      <c r="H3594" s="1">
        <v>-0.93</v>
      </c>
      <c r="I3594" s="1">
        <v>210.9</v>
      </c>
      <c r="J3594" s="52">
        <f t="shared" si="56"/>
        <v>4.9898750000000006E-2</v>
      </c>
    </row>
    <row r="3595" spans="1:10" x14ac:dyDescent="0.35">
      <c r="A3595" s="1" t="s">
        <v>14090</v>
      </c>
      <c r="B3595" s="1">
        <v>25</v>
      </c>
      <c r="C3595" s="1">
        <v>27.63</v>
      </c>
      <c r="D3595" s="1">
        <v>35.1</v>
      </c>
      <c r="E3595" s="1">
        <v>87.16</v>
      </c>
      <c r="F3595" s="1">
        <v>29.1</v>
      </c>
      <c r="G3595" s="1">
        <v>9.06</v>
      </c>
      <c r="H3595" s="1">
        <v>17.91</v>
      </c>
      <c r="I3595" s="1">
        <v>225.7</v>
      </c>
      <c r="J3595" s="52">
        <f t="shared" si="56"/>
        <v>5.7082499999999994E-2</v>
      </c>
    </row>
    <row r="3596" spans="1:10" x14ac:dyDescent="0.35">
      <c r="A3596" s="1" t="s">
        <v>14089</v>
      </c>
      <c r="B3596" s="1">
        <v>30.53</v>
      </c>
      <c r="C3596" s="1">
        <v>28.74</v>
      </c>
      <c r="D3596" s="1">
        <v>39.909999999999997</v>
      </c>
      <c r="E3596" s="1">
        <v>85.1</v>
      </c>
      <c r="F3596" s="1">
        <v>34.49</v>
      </c>
      <c r="G3596" s="1">
        <v>15.33</v>
      </c>
      <c r="H3596" s="1">
        <v>50.26</v>
      </c>
      <c r="I3596" s="1">
        <v>241.36</v>
      </c>
      <c r="J3596" s="52">
        <f t="shared" si="56"/>
        <v>6.571500000000001E-2</v>
      </c>
    </row>
    <row r="3597" spans="1:10" x14ac:dyDescent="0.35">
      <c r="A3597" s="1" t="s">
        <v>14088</v>
      </c>
      <c r="B3597" s="1">
        <v>35.020000000000003</v>
      </c>
      <c r="C3597" s="1">
        <v>28.99</v>
      </c>
      <c r="D3597" s="1">
        <v>41.96</v>
      </c>
      <c r="E3597" s="1">
        <v>81.59</v>
      </c>
      <c r="F3597" s="1">
        <v>36.17</v>
      </c>
      <c r="G3597" s="1">
        <v>17.579999999999998</v>
      </c>
      <c r="H3597" s="1">
        <v>67.7</v>
      </c>
      <c r="I3597" s="1">
        <v>291.14</v>
      </c>
      <c r="J3597" s="52">
        <f t="shared" si="56"/>
        <v>7.5018749999999995E-2</v>
      </c>
    </row>
    <row r="3598" spans="1:10" x14ac:dyDescent="0.35">
      <c r="A3598" s="1" t="s">
        <v>14087</v>
      </c>
      <c r="B3598" s="1">
        <v>39.94</v>
      </c>
      <c r="C3598" s="1">
        <v>25.48</v>
      </c>
      <c r="D3598" s="1">
        <v>40.06</v>
      </c>
      <c r="E3598" s="1">
        <v>73.489999999999995</v>
      </c>
      <c r="F3598" s="1">
        <v>37.020000000000003</v>
      </c>
      <c r="G3598" s="1">
        <v>17.46</v>
      </c>
      <c r="H3598" s="1">
        <v>78.08</v>
      </c>
      <c r="I3598" s="1">
        <v>295</v>
      </c>
      <c r="J3598" s="52">
        <f t="shared" si="56"/>
        <v>7.5816250000000002E-2</v>
      </c>
    </row>
    <row r="3599" spans="1:10" x14ac:dyDescent="0.35">
      <c r="A3599" s="1" t="s">
        <v>14086</v>
      </c>
      <c r="B3599" s="1">
        <v>39.94</v>
      </c>
      <c r="C3599" s="1">
        <v>24.71</v>
      </c>
      <c r="D3599" s="1">
        <v>39.21</v>
      </c>
      <c r="E3599" s="1">
        <v>69</v>
      </c>
      <c r="F3599" s="1">
        <v>38.01</v>
      </c>
      <c r="G3599" s="1">
        <v>18.05</v>
      </c>
      <c r="H3599" s="1">
        <v>79.290000000000006</v>
      </c>
      <c r="I3599" s="1">
        <v>266.45999999999998</v>
      </c>
      <c r="J3599" s="52">
        <f t="shared" si="56"/>
        <v>7.1833750000000016E-2</v>
      </c>
    </row>
    <row r="3600" spans="1:10" x14ac:dyDescent="0.35">
      <c r="A3600" s="1" t="s">
        <v>14085</v>
      </c>
      <c r="B3600" s="1">
        <v>39.96</v>
      </c>
      <c r="C3600" s="1">
        <v>34.9</v>
      </c>
      <c r="D3600" s="1">
        <v>34.44</v>
      </c>
      <c r="E3600" s="1">
        <v>73.489999999999995</v>
      </c>
      <c r="F3600" s="1">
        <v>40.340000000000003</v>
      </c>
      <c r="G3600" s="1">
        <v>17.91</v>
      </c>
      <c r="H3600" s="1">
        <v>75.430000000000007</v>
      </c>
      <c r="I3600" s="1">
        <v>243.68</v>
      </c>
      <c r="J3600" s="52">
        <f t="shared" si="56"/>
        <v>7.0018750000000005E-2</v>
      </c>
    </row>
    <row r="3601" spans="1:10" x14ac:dyDescent="0.35">
      <c r="A3601" s="1" t="s">
        <v>14084</v>
      </c>
      <c r="B3601" s="1">
        <v>31.3</v>
      </c>
      <c r="C3601" s="1">
        <v>25.14</v>
      </c>
      <c r="D3601" s="1">
        <v>28.44</v>
      </c>
      <c r="E3601" s="1">
        <v>59.8</v>
      </c>
      <c r="F3601" s="1">
        <v>36.69</v>
      </c>
      <c r="G3601" s="1">
        <v>17.260000000000002</v>
      </c>
      <c r="H3601" s="1">
        <v>66.069999999999993</v>
      </c>
      <c r="I3601" s="1">
        <v>227.5</v>
      </c>
      <c r="J3601" s="52">
        <f t="shared" si="56"/>
        <v>6.1524999999999996E-2</v>
      </c>
    </row>
    <row r="3602" spans="1:10" x14ac:dyDescent="0.35">
      <c r="A3602" s="1" t="s">
        <v>14083</v>
      </c>
      <c r="B3602" s="1">
        <v>26.96</v>
      </c>
      <c r="C3602" s="1">
        <v>21.17</v>
      </c>
      <c r="D3602" s="1">
        <v>27</v>
      </c>
      <c r="E3602" s="1">
        <v>53.7</v>
      </c>
      <c r="F3602" s="1">
        <v>32.020000000000003</v>
      </c>
      <c r="G3602" s="1">
        <v>11.88</v>
      </c>
      <c r="H3602" s="1">
        <v>59.6</v>
      </c>
      <c r="I3602" s="1">
        <v>200.91</v>
      </c>
      <c r="J3602" s="52">
        <f t="shared" si="56"/>
        <v>5.4155000000000002E-2</v>
      </c>
    </row>
    <row r="3603" spans="1:10" x14ac:dyDescent="0.35">
      <c r="A3603" s="1" t="s">
        <v>14082</v>
      </c>
      <c r="B3603" s="1">
        <v>19.260000000000002</v>
      </c>
      <c r="C3603" s="1">
        <v>19.25</v>
      </c>
      <c r="D3603" s="1">
        <v>28.38</v>
      </c>
      <c r="E3603" s="1">
        <v>45.2</v>
      </c>
      <c r="F3603" s="1">
        <v>29.49</v>
      </c>
      <c r="G3603" s="1">
        <v>11.6</v>
      </c>
      <c r="H3603" s="1">
        <v>57.3</v>
      </c>
      <c r="I3603" s="1">
        <v>183</v>
      </c>
      <c r="J3603" s="52">
        <f t="shared" si="56"/>
        <v>4.9185E-2</v>
      </c>
    </row>
    <row r="3604" spans="1:10" x14ac:dyDescent="0.35">
      <c r="A3604" s="1" t="s">
        <v>14081</v>
      </c>
      <c r="B3604" s="1">
        <v>17.23</v>
      </c>
      <c r="C3604" s="1">
        <v>16.440000000000001</v>
      </c>
      <c r="D3604" s="1">
        <v>27.28</v>
      </c>
      <c r="E3604" s="1">
        <v>39.93</v>
      </c>
      <c r="F3604" s="1">
        <v>28.38</v>
      </c>
      <c r="G3604" s="1">
        <v>11.76</v>
      </c>
      <c r="H3604" s="1">
        <v>56.22</v>
      </c>
      <c r="I3604" s="1">
        <v>179.62</v>
      </c>
      <c r="J3604" s="52">
        <f t="shared" si="56"/>
        <v>4.7107500000000004E-2</v>
      </c>
    </row>
    <row r="3605" spans="1:10" x14ac:dyDescent="0.35">
      <c r="A3605" s="1" t="s">
        <v>14080</v>
      </c>
      <c r="B3605" s="1">
        <v>15.94</v>
      </c>
      <c r="C3605" s="1">
        <v>21.12</v>
      </c>
      <c r="D3605" s="1">
        <v>27.09</v>
      </c>
      <c r="E3605" s="1">
        <v>46.76</v>
      </c>
      <c r="F3605" s="1">
        <v>28.6</v>
      </c>
      <c r="G3605" s="1">
        <v>11.09</v>
      </c>
      <c r="H3605" s="1">
        <v>55.02</v>
      </c>
      <c r="I3605" s="1">
        <v>177.02</v>
      </c>
      <c r="J3605" s="52">
        <f t="shared" si="56"/>
        <v>4.7829999999999998E-2</v>
      </c>
    </row>
    <row r="3606" spans="1:10" x14ac:dyDescent="0.35">
      <c r="A3606" s="1" t="s">
        <v>14079</v>
      </c>
      <c r="B3606" s="1">
        <v>15.11</v>
      </c>
      <c r="C3606" s="1">
        <v>22.12</v>
      </c>
      <c r="D3606" s="1">
        <v>27.37</v>
      </c>
      <c r="E3606" s="1">
        <v>45.92</v>
      </c>
      <c r="F3606" s="1">
        <v>29.07</v>
      </c>
      <c r="G3606" s="1">
        <v>8.83</v>
      </c>
      <c r="H3606" s="1">
        <v>61.62</v>
      </c>
      <c r="I3606" s="1">
        <v>180.01</v>
      </c>
      <c r="J3606" s="52">
        <f t="shared" si="56"/>
        <v>4.8756250000000001E-2</v>
      </c>
    </row>
    <row r="3607" spans="1:10" x14ac:dyDescent="0.35">
      <c r="A3607" s="1" t="s">
        <v>14078</v>
      </c>
      <c r="B3607" s="1">
        <v>14.23</v>
      </c>
      <c r="C3607" s="1">
        <v>23.51</v>
      </c>
      <c r="D3607" s="1">
        <v>28.33</v>
      </c>
      <c r="E3607" s="1">
        <v>46.94</v>
      </c>
      <c r="F3607" s="1">
        <v>29.07</v>
      </c>
      <c r="G3607" s="1">
        <v>7.15</v>
      </c>
      <c r="H3607" s="1">
        <v>59.89</v>
      </c>
      <c r="I3607" s="1">
        <v>195.99</v>
      </c>
      <c r="J3607" s="52">
        <f t="shared" si="56"/>
        <v>5.0638750000000003E-2</v>
      </c>
    </row>
    <row r="3608" spans="1:10" x14ac:dyDescent="0.35">
      <c r="A3608" s="1" t="s">
        <v>14077</v>
      </c>
      <c r="B3608" s="1">
        <v>12.07</v>
      </c>
      <c r="C3608" s="1">
        <v>24.52</v>
      </c>
      <c r="D3608" s="1">
        <v>32.090000000000003</v>
      </c>
      <c r="E3608" s="1">
        <v>47.22</v>
      </c>
      <c r="F3608" s="1">
        <v>35</v>
      </c>
      <c r="G3608" s="1">
        <v>5.56</v>
      </c>
      <c r="H3608" s="1">
        <v>76.72</v>
      </c>
      <c r="I3608" s="1">
        <v>228.68</v>
      </c>
      <c r="J3608" s="52">
        <f t="shared" si="56"/>
        <v>5.7732499999999999E-2</v>
      </c>
    </row>
    <row r="3609" spans="1:10" x14ac:dyDescent="0.35">
      <c r="A3609" s="1" t="s">
        <v>14076</v>
      </c>
      <c r="B3609" s="1">
        <v>11.12</v>
      </c>
      <c r="C3609" s="1">
        <v>32.93</v>
      </c>
      <c r="D3609" s="1">
        <v>39.07</v>
      </c>
      <c r="E3609" s="1">
        <v>63.26</v>
      </c>
      <c r="F3609" s="1">
        <v>41.05</v>
      </c>
      <c r="G3609" s="1">
        <v>6.12</v>
      </c>
      <c r="H3609" s="1">
        <v>85.98</v>
      </c>
      <c r="I3609" s="1">
        <v>247.77</v>
      </c>
      <c r="J3609" s="52">
        <f t="shared" si="56"/>
        <v>6.5912500000000013E-2</v>
      </c>
    </row>
    <row r="3610" spans="1:10" x14ac:dyDescent="0.35">
      <c r="A3610" s="1" t="s">
        <v>14075</v>
      </c>
      <c r="B3610" s="1">
        <v>13.89</v>
      </c>
      <c r="C3610" s="1">
        <v>35.81</v>
      </c>
      <c r="D3610" s="1">
        <v>39.94</v>
      </c>
      <c r="E3610" s="1">
        <v>61.3</v>
      </c>
      <c r="F3610" s="1">
        <v>41.49</v>
      </c>
      <c r="G3610" s="1">
        <v>2.58</v>
      </c>
      <c r="H3610" s="1">
        <v>86.73</v>
      </c>
      <c r="I3610" s="1">
        <v>243.14</v>
      </c>
      <c r="J3610" s="52">
        <f t="shared" si="56"/>
        <v>6.5610000000000002E-2</v>
      </c>
    </row>
    <row r="3611" spans="1:10" x14ac:dyDescent="0.35">
      <c r="A3611" s="1" t="s">
        <v>14074</v>
      </c>
      <c r="B3611" s="1">
        <v>15.92</v>
      </c>
      <c r="C3611" s="1">
        <v>35.47</v>
      </c>
      <c r="D3611" s="1">
        <v>35.130000000000003</v>
      </c>
      <c r="E3611" s="1">
        <v>81.81</v>
      </c>
      <c r="F3611" s="1">
        <v>39.78</v>
      </c>
      <c r="G3611" s="1">
        <v>2.7</v>
      </c>
      <c r="H3611" s="1">
        <v>77.900000000000006</v>
      </c>
      <c r="I3611" s="1">
        <v>225.9</v>
      </c>
      <c r="J3611" s="52">
        <f t="shared" si="56"/>
        <v>6.4326250000000001E-2</v>
      </c>
    </row>
    <row r="3612" spans="1:10" x14ac:dyDescent="0.35">
      <c r="A3612" s="1" t="s">
        <v>14073</v>
      </c>
      <c r="B3612" s="1">
        <v>19.96</v>
      </c>
      <c r="C3612" s="1">
        <v>34.94</v>
      </c>
      <c r="D3612" s="1">
        <v>30.08</v>
      </c>
      <c r="E3612" s="1">
        <v>86.5</v>
      </c>
      <c r="F3612" s="1">
        <v>37</v>
      </c>
      <c r="G3612" s="1">
        <v>0.1</v>
      </c>
      <c r="H3612" s="1">
        <v>63.38</v>
      </c>
      <c r="I3612" s="1">
        <v>196</v>
      </c>
      <c r="J3612" s="52">
        <f t="shared" si="56"/>
        <v>5.8494999999999998E-2</v>
      </c>
    </row>
    <row r="3613" spans="1:10" x14ac:dyDescent="0.35">
      <c r="A3613" s="1" t="s">
        <v>14072</v>
      </c>
      <c r="B3613" s="1">
        <v>22.64</v>
      </c>
      <c r="C3613" s="1">
        <v>35.799999999999997</v>
      </c>
      <c r="D3613" s="1">
        <v>29.61</v>
      </c>
      <c r="E3613" s="1">
        <v>85.26</v>
      </c>
      <c r="F3613" s="1">
        <v>35.630000000000003</v>
      </c>
      <c r="G3613" s="1">
        <v>1.05</v>
      </c>
      <c r="H3613" s="1">
        <v>60.69</v>
      </c>
      <c r="I3613" s="1">
        <v>185.7</v>
      </c>
      <c r="J3613" s="52">
        <f t="shared" si="56"/>
        <v>5.7047500000000001E-2</v>
      </c>
    </row>
    <row r="3614" spans="1:10" x14ac:dyDescent="0.35">
      <c r="A3614" s="1" t="s">
        <v>14071</v>
      </c>
      <c r="B3614" s="1">
        <v>22.54</v>
      </c>
      <c r="C3614" s="1">
        <v>32.78</v>
      </c>
      <c r="D3614" s="1">
        <v>29.9</v>
      </c>
      <c r="E3614" s="1">
        <v>83.46</v>
      </c>
      <c r="F3614" s="1">
        <v>34.17</v>
      </c>
      <c r="G3614" s="1">
        <v>0.85</v>
      </c>
      <c r="H3614" s="1">
        <v>59.1</v>
      </c>
      <c r="I3614" s="1">
        <v>191.8</v>
      </c>
      <c r="J3614" s="52">
        <f t="shared" si="56"/>
        <v>5.6825000000000001E-2</v>
      </c>
    </row>
    <row r="3615" spans="1:10" x14ac:dyDescent="0.35">
      <c r="A3615" s="1" t="s">
        <v>14070</v>
      </c>
      <c r="B3615" s="1">
        <v>22.06</v>
      </c>
      <c r="C3615" s="1">
        <v>30.94</v>
      </c>
      <c r="D3615" s="1">
        <v>30.1</v>
      </c>
      <c r="E3615" s="1">
        <v>81.25</v>
      </c>
      <c r="F3615" s="1">
        <v>30.51</v>
      </c>
      <c r="G3615" s="1">
        <v>-7.68</v>
      </c>
      <c r="H3615" s="1">
        <v>55.26</v>
      </c>
      <c r="I3615" s="1">
        <v>184.07</v>
      </c>
      <c r="J3615" s="52">
        <f t="shared" si="56"/>
        <v>5.331375E-2</v>
      </c>
    </row>
    <row r="3616" spans="1:10" x14ac:dyDescent="0.35">
      <c r="A3616" s="1" t="s">
        <v>14069</v>
      </c>
      <c r="B3616" s="1">
        <v>19.96</v>
      </c>
      <c r="C3616" s="1">
        <v>32.65</v>
      </c>
      <c r="D3616" s="1">
        <v>28.37</v>
      </c>
      <c r="E3616" s="1">
        <v>75</v>
      </c>
      <c r="F3616" s="1">
        <v>30</v>
      </c>
      <c r="G3616" s="1">
        <v>-15</v>
      </c>
      <c r="H3616" s="1">
        <v>54.05</v>
      </c>
      <c r="I3616" s="1">
        <v>172.07</v>
      </c>
      <c r="J3616" s="52">
        <f t="shared" si="56"/>
        <v>4.9637500000000001E-2</v>
      </c>
    </row>
    <row r="3617" spans="1:10" x14ac:dyDescent="0.35">
      <c r="A3617" s="1" t="s">
        <v>14068</v>
      </c>
      <c r="B3617" s="1">
        <v>19.96</v>
      </c>
      <c r="C3617" s="1">
        <v>35.840000000000003</v>
      </c>
      <c r="D3617" s="1">
        <v>29.98</v>
      </c>
      <c r="E3617" s="1">
        <v>65.53</v>
      </c>
      <c r="F3617" s="1">
        <v>29.14</v>
      </c>
      <c r="G3617" s="1">
        <v>-10</v>
      </c>
      <c r="H3617" s="1">
        <v>54.69</v>
      </c>
      <c r="I3617" s="1">
        <v>182.08</v>
      </c>
      <c r="J3617" s="52">
        <f t="shared" si="56"/>
        <v>5.0902500000000003E-2</v>
      </c>
    </row>
    <row r="3618" spans="1:10" x14ac:dyDescent="0.35">
      <c r="A3618" s="1" t="s">
        <v>14067</v>
      </c>
      <c r="B3618" s="1">
        <v>10.69</v>
      </c>
      <c r="C3618" s="1">
        <v>38</v>
      </c>
      <c r="D3618" s="1">
        <v>29.9</v>
      </c>
      <c r="E3618" s="1">
        <v>75</v>
      </c>
      <c r="F3618" s="1">
        <v>33.51</v>
      </c>
      <c r="G3618" s="1">
        <v>-5.65</v>
      </c>
      <c r="H3618" s="1">
        <v>53.94</v>
      </c>
      <c r="I3618" s="1">
        <v>182.38</v>
      </c>
      <c r="J3618" s="52">
        <f t="shared" si="56"/>
        <v>5.2221249999999997E-2</v>
      </c>
    </row>
    <row r="3619" spans="1:10" x14ac:dyDescent="0.35">
      <c r="A3619" s="1" t="s">
        <v>14066</v>
      </c>
      <c r="B3619" s="1">
        <v>13.58</v>
      </c>
      <c r="C3619" s="1">
        <v>34</v>
      </c>
      <c r="D3619" s="1">
        <v>43</v>
      </c>
      <c r="E3619" s="1">
        <v>80.099999999999994</v>
      </c>
      <c r="F3619" s="1">
        <v>37.04</v>
      </c>
      <c r="G3619" s="1">
        <v>0.69</v>
      </c>
      <c r="H3619" s="1">
        <v>62.3</v>
      </c>
      <c r="I3619" s="1">
        <v>200</v>
      </c>
      <c r="J3619" s="52">
        <f t="shared" si="56"/>
        <v>5.8838749999999995E-2</v>
      </c>
    </row>
    <row r="3620" spans="1:10" x14ac:dyDescent="0.35">
      <c r="A3620" s="1" t="s">
        <v>14065</v>
      </c>
      <c r="B3620" s="1">
        <v>24.96</v>
      </c>
      <c r="C3620" s="1">
        <v>34.94</v>
      </c>
      <c r="D3620" s="1">
        <v>38.950000000000003</v>
      </c>
      <c r="E3620" s="1">
        <v>85.1</v>
      </c>
      <c r="F3620" s="1">
        <v>40.6</v>
      </c>
      <c r="G3620" s="1">
        <v>4.9800000000000004</v>
      </c>
      <c r="H3620" s="1">
        <v>76</v>
      </c>
      <c r="I3620" s="1">
        <v>234.97</v>
      </c>
      <c r="J3620" s="52">
        <f t="shared" si="56"/>
        <v>6.7562499999999998E-2</v>
      </c>
    </row>
    <row r="3621" spans="1:10" x14ac:dyDescent="0.35">
      <c r="A3621" s="1" t="s">
        <v>14064</v>
      </c>
      <c r="B3621" s="1">
        <v>19.989999999999998</v>
      </c>
      <c r="C3621" s="1">
        <v>35.92</v>
      </c>
      <c r="D3621" s="1">
        <v>42.11</v>
      </c>
      <c r="E3621" s="1">
        <v>82.51</v>
      </c>
      <c r="F3621" s="1">
        <v>45.8</v>
      </c>
      <c r="G3621" s="1">
        <v>12.54</v>
      </c>
      <c r="H3621" s="1">
        <v>85.14</v>
      </c>
      <c r="I3621" s="1">
        <v>232</v>
      </c>
      <c r="J3621" s="52">
        <f t="shared" si="56"/>
        <v>6.9501250000000001E-2</v>
      </c>
    </row>
    <row r="3622" spans="1:10" x14ac:dyDescent="0.35">
      <c r="A3622" s="1" t="s">
        <v>14063</v>
      </c>
      <c r="B3622" s="1">
        <v>24.96</v>
      </c>
      <c r="C3622" s="1">
        <v>32.950000000000003</v>
      </c>
      <c r="D3622" s="1">
        <v>41.45</v>
      </c>
      <c r="E3622" s="1">
        <v>79.900000000000006</v>
      </c>
      <c r="F3622" s="1">
        <v>47.26</v>
      </c>
      <c r="G3622" s="1">
        <v>13.45</v>
      </c>
      <c r="H3622" s="1">
        <v>86</v>
      </c>
      <c r="I3622" s="1">
        <v>241.7</v>
      </c>
      <c r="J3622" s="52">
        <f t="shared" si="56"/>
        <v>7.0958750000000015E-2</v>
      </c>
    </row>
    <row r="3623" spans="1:10" x14ac:dyDescent="0.35">
      <c r="A3623" s="1" t="s">
        <v>14062</v>
      </c>
      <c r="B3623" s="1">
        <v>27.01</v>
      </c>
      <c r="C3623" s="1">
        <v>31.98</v>
      </c>
      <c r="D3623" s="1">
        <v>41.75</v>
      </c>
      <c r="E3623" s="1">
        <v>66</v>
      </c>
      <c r="F3623" s="1">
        <v>45.19</v>
      </c>
      <c r="G3623" s="1">
        <v>14.06</v>
      </c>
      <c r="H3623" s="1">
        <v>82</v>
      </c>
      <c r="I3623" s="1">
        <v>247.51</v>
      </c>
      <c r="J3623" s="52">
        <f t="shared" si="56"/>
        <v>6.9437499999999999E-2</v>
      </c>
    </row>
    <row r="3624" spans="1:10" x14ac:dyDescent="0.35">
      <c r="A3624" s="1" t="s">
        <v>14061</v>
      </c>
      <c r="B3624" s="1">
        <v>37.270000000000003</v>
      </c>
      <c r="C3624" s="1">
        <v>30.78</v>
      </c>
      <c r="D3624" s="1">
        <v>44.96</v>
      </c>
      <c r="E3624" s="1">
        <v>61.3</v>
      </c>
      <c r="F3624" s="1">
        <v>43.98</v>
      </c>
      <c r="G3624" s="1">
        <v>21.6</v>
      </c>
      <c r="H3624" s="1">
        <v>79.900000000000006</v>
      </c>
      <c r="I3624" s="1">
        <v>240.01</v>
      </c>
      <c r="J3624" s="52">
        <f t="shared" si="56"/>
        <v>6.9974999999999996E-2</v>
      </c>
    </row>
    <row r="3625" spans="1:10" x14ac:dyDescent="0.35">
      <c r="A3625" s="1" t="s">
        <v>14060</v>
      </c>
      <c r="B3625" s="1">
        <v>39.96</v>
      </c>
      <c r="C3625" s="1">
        <v>32.729999999999997</v>
      </c>
      <c r="D3625" s="1">
        <v>38.36</v>
      </c>
      <c r="E3625" s="1">
        <v>56</v>
      </c>
      <c r="F3625" s="1">
        <v>40</v>
      </c>
      <c r="G3625" s="1">
        <v>15.2</v>
      </c>
      <c r="H3625" s="1">
        <v>72.67</v>
      </c>
      <c r="I3625" s="1">
        <v>227.98</v>
      </c>
      <c r="J3625" s="52">
        <f t="shared" si="56"/>
        <v>6.5362500000000004E-2</v>
      </c>
    </row>
    <row r="3626" spans="1:10" x14ac:dyDescent="0.35">
      <c r="A3626" s="1" t="s">
        <v>14059</v>
      </c>
      <c r="B3626" s="1">
        <v>40.5</v>
      </c>
      <c r="C3626" s="1">
        <v>24</v>
      </c>
      <c r="D3626" s="1">
        <v>30.51</v>
      </c>
      <c r="E3626" s="1">
        <v>43.8</v>
      </c>
      <c r="F3626" s="1">
        <v>33.630000000000003</v>
      </c>
      <c r="G3626" s="1">
        <v>14.54</v>
      </c>
      <c r="H3626" s="1">
        <v>61.98</v>
      </c>
      <c r="I3626" s="1">
        <v>220</v>
      </c>
      <c r="J3626" s="52">
        <f t="shared" si="56"/>
        <v>5.8619999999999998E-2</v>
      </c>
    </row>
    <row r="3627" spans="1:10" x14ac:dyDescent="0.35">
      <c r="A3627" s="1" t="s">
        <v>14058</v>
      </c>
      <c r="B3627" s="1">
        <v>14.53</v>
      </c>
      <c r="C3627" s="1">
        <v>22.23</v>
      </c>
      <c r="D3627" s="1">
        <v>28.85</v>
      </c>
      <c r="E3627" s="1">
        <v>50.1</v>
      </c>
      <c r="F3627" s="1">
        <v>31.03</v>
      </c>
      <c r="G3627" s="1">
        <v>9.8000000000000007</v>
      </c>
      <c r="H3627" s="1">
        <v>58.94</v>
      </c>
      <c r="I3627" s="1">
        <v>207.45</v>
      </c>
      <c r="J3627" s="52">
        <f t="shared" si="56"/>
        <v>5.2866250000000004E-2</v>
      </c>
    </row>
    <row r="3628" spans="1:10" x14ac:dyDescent="0.35">
      <c r="A3628" s="1" t="s">
        <v>14057</v>
      </c>
      <c r="B3628" s="1">
        <v>28.78</v>
      </c>
      <c r="C3628" s="1">
        <v>21.07</v>
      </c>
      <c r="D3628" s="1">
        <v>28.94</v>
      </c>
      <c r="E3628" s="1">
        <v>43.84</v>
      </c>
      <c r="F3628" s="1">
        <v>28.23</v>
      </c>
      <c r="G3628" s="1">
        <v>9.8000000000000007</v>
      </c>
      <c r="H3628" s="1">
        <v>56.5</v>
      </c>
      <c r="I3628" s="1">
        <v>199.09</v>
      </c>
      <c r="J3628" s="52">
        <f t="shared" si="56"/>
        <v>5.2031250000000001E-2</v>
      </c>
    </row>
    <row r="3629" spans="1:10" x14ac:dyDescent="0.35">
      <c r="A3629" s="1" t="s">
        <v>14056</v>
      </c>
      <c r="B3629" s="1">
        <v>14.51</v>
      </c>
      <c r="C3629" s="1">
        <v>20.079999999999998</v>
      </c>
      <c r="D3629" s="1">
        <v>29.1</v>
      </c>
      <c r="E3629" s="1">
        <v>48.65</v>
      </c>
      <c r="F3629" s="1">
        <v>27.62</v>
      </c>
      <c r="G3629" s="1">
        <v>6.07</v>
      </c>
      <c r="H3629" s="1">
        <v>56.23</v>
      </c>
      <c r="I3629" s="1">
        <v>182.53</v>
      </c>
      <c r="J3629" s="52">
        <f t="shared" si="56"/>
        <v>4.8098749999999996E-2</v>
      </c>
    </row>
    <row r="3630" spans="1:10" x14ac:dyDescent="0.35">
      <c r="A3630" s="1" t="s">
        <v>14055</v>
      </c>
      <c r="B3630" s="1">
        <v>14</v>
      </c>
      <c r="C3630" s="1">
        <v>20.18</v>
      </c>
      <c r="D3630" s="1">
        <v>28.8</v>
      </c>
      <c r="E3630" s="1">
        <v>51.11</v>
      </c>
      <c r="F3630" s="1">
        <v>27.29</v>
      </c>
      <c r="G3630" s="1">
        <v>4.07</v>
      </c>
      <c r="H3630" s="1">
        <v>56.95</v>
      </c>
      <c r="I3630" s="1">
        <v>182.28</v>
      </c>
      <c r="J3630" s="52">
        <f t="shared" si="56"/>
        <v>4.8084999999999996E-2</v>
      </c>
    </row>
    <row r="3631" spans="1:10" x14ac:dyDescent="0.35">
      <c r="A3631" s="1" t="s">
        <v>14054</v>
      </c>
      <c r="B3631" s="1">
        <v>15.91</v>
      </c>
      <c r="C3631" s="1">
        <v>23.1</v>
      </c>
      <c r="D3631" s="1">
        <v>28.81</v>
      </c>
      <c r="E3631" s="1">
        <v>47.19</v>
      </c>
      <c r="F3631" s="1">
        <v>27</v>
      </c>
      <c r="G3631" s="1">
        <v>5.77</v>
      </c>
      <c r="H3631" s="1">
        <v>62</v>
      </c>
      <c r="I3631" s="1">
        <v>198.95</v>
      </c>
      <c r="J3631" s="52">
        <f t="shared" si="56"/>
        <v>5.1091250000000005E-2</v>
      </c>
    </row>
    <row r="3632" spans="1:10" x14ac:dyDescent="0.35">
      <c r="A3632" s="1" t="s">
        <v>14053</v>
      </c>
      <c r="B3632" s="1">
        <v>27.11</v>
      </c>
      <c r="C3632" s="1">
        <v>29.9</v>
      </c>
      <c r="D3632" s="1">
        <v>34.43</v>
      </c>
      <c r="E3632" s="1">
        <v>56.34</v>
      </c>
      <c r="F3632" s="1">
        <v>28.8</v>
      </c>
      <c r="G3632" s="1">
        <v>7.31</v>
      </c>
      <c r="H3632" s="1">
        <v>78.88</v>
      </c>
      <c r="I3632" s="1">
        <v>230</v>
      </c>
      <c r="J3632" s="52">
        <f t="shared" si="56"/>
        <v>6.1596249999999998E-2</v>
      </c>
    </row>
    <row r="3633" spans="1:10" x14ac:dyDescent="0.35">
      <c r="A3633" s="1" t="s">
        <v>14052</v>
      </c>
      <c r="B3633" s="1">
        <v>45.63</v>
      </c>
      <c r="C3633" s="1">
        <v>37.49</v>
      </c>
      <c r="D3633" s="1">
        <v>39.35</v>
      </c>
      <c r="E3633" s="1">
        <v>63.57</v>
      </c>
      <c r="F3633" s="1">
        <v>31.51</v>
      </c>
      <c r="G3633" s="1">
        <v>10.050000000000001</v>
      </c>
      <c r="H3633" s="1">
        <v>85.79</v>
      </c>
      <c r="I3633" s="1">
        <v>249.68</v>
      </c>
      <c r="J3633" s="52">
        <f t="shared" si="56"/>
        <v>7.0383749999999995E-2</v>
      </c>
    </row>
    <row r="3634" spans="1:10" x14ac:dyDescent="0.35">
      <c r="A3634" s="1" t="s">
        <v>14051</v>
      </c>
      <c r="B3634" s="1">
        <v>49.32</v>
      </c>
      <c r="C3634" s="1">
        <v>40.869999999999997</v>
      </c>
      <c r="D3634" s="1">
        <v>41.28</v>
      </c>
      <c r="E3634" s="1">
        <v>64.47</v>
      </c>
      <c r="F3634" s="1">
        <v>32.159999999999997</v>
      </c>
      <c r="G3634" s="1">
        <v>10.96</v>
      </c>
      <c r="H3634" s="1">
        <v>87.1</v>
      </c>
      <c r="I3634" s="1">
        <v>246.36</v>
      </c>
      <c r="J3634" s="52">
        <f t="shared" si="56"/>
        <v>7.1565000000000004E-2</v>
      </c>
    </row>
    <row r="3635" spans="1:10" x14ac:dyDescent="0.35">
      <c r="A3635" s="1" t="s">
        <v>14050</v>
      </c>
      <c r="B3635" s="1">
        <v>55.9</v>
      </c>
      <c r="C3635" s="1">
        <v>41</v>
      </c>
      <c r="D3635" s="1">
        <v>49.67</v>
      </c>
      <c r="E3635" s="1">
        <v>77.34</v>
      </c>
      <c r="F3635" s="1">
        <v>34.69</v>
      </c>
      <c r="G3635" s="1">
        <v>9.17</v>
      </c>
      <c r="H3635" s="1">
        <v>78.2</v>
      </c>
      <c r="I3635" s="1">
        <v>228.82</v>
      </c>
      <c r="J3635" s="52">
        <f t="shared" si="56"/>
        <v>7.1848749999999989E-2</v>
      </c>
    </row>
    <row r="3636" spans="1:10" x14ac:dyDescent="0.35">
      <c r="A3636" s="1" t="s">
        <v>14049</v>
      </c>
      <c r="B3636" s="1">
        <v>58.75</v>
      </c>
      <c r="C3636" s="1">
        <v>40.44</v>
      </c>
      <c r="D3636" s="1">
        <v>33.24</v>
      </c>
      <c r="E3636" s="1">
        <v>86.18</v>
      </c>
      <c r="F3636" s="1">
        <v>33.83</v>
      </c>
      <c r="G3636" s="1">
        <v>4.01</v>
      </c>
      <c r="H3636" s="1">
        <v>64.95</v>
      </c>
      <c r="I3636" s="1">
        <v>211.8</v>
      </c>
      <c r="J3636" s="52">
        <f t="shared" si="56"/>
        <v>6.6650000000000001E-2</v>
      </c>
    </row>
    <row r="3637" spans="1:10" x14ac:dyDescent="0.35">
      <c r="A3637" s="1" t="s">
        <v>14048</v>
      </c>
      <c r="B3637" s="1">
        <v>71.739999999999995</v>
      </c>
      <c r="C3637" s="1">
        <v>40.51</v>
      </c>
      <c r="D3637" s="1">
        <v>33</v>
      </c>
      <c r="E3637" s="1">
        <v>81.760000000000005</v>
      </c>
      <c r="F3637" s="1">
        <v>32.74</v>
      </c>
      <c r="G3637" s="1">
        <v>1.71</v>
      </c>
      <c r="H3637" s="1">
        <v>61.1</v>
      </c>
      <c r="I3637" s="1">
        <v>206.6</v>
      </c>
      <c r="J3637" s="52">
        <f t="shared" si="56"/>
        <v>6.6144999999999995E-2</v>
      </c>
    </row>
    <row r="3638" spans="1:10" x14ac:dyDescent="0.35">
      <c r="A3638" s="1" t="s">
        <v>14047</v>
      </c>
      <c r="B3638" s="1">
        <v>58.92</v>
      </c>
      <c r="C3638" s="1">
        <v>36.64</v>
      </c>
      <c r="D3638" s="1">
        <v>31.01</v>
      </c>
      <c r="E3638" s="1">
        <v>73.3</v>
      </c>
      <c r="F3638" s="1">
        <v>32.049999999999997</v>
      </c>
      <c r="G3638" s="1">
        <v>3.04</v>
      </c>
      <c r="H3638" s="1">
        <v>58.13</v>
      </c>
      <c r="I3638" s="1">
        <v>189.38</v>
      </c>
      <c r="J3638" s="52">
        <f t="shared" si="56"/>
        <v>6.0308750000000001E-2</v>
      </c>
    </row>
    <row r="3639" spans="1:10" x14ac:dyDescent="0.35">
      <c r="A3639" s="1" t="s">
        <v>14046</v>
      </c>
      <c r="B3639" s="1">
        <v>45.43</v>
      </c>
      <c r="C3639" s="1">
        <v>39.6</v>
      </c>
      <c r="D3639" s="1">
        <v>31.86</v>
      </c>
      <c r="E3639" s="1">
        <v>69.61</v>
      </c>
      <c r="F3639" s="1">
        <v>30</v>
      </c>
      <c r="G3639" s="1">
        <v>0.59</v>
      </c>
      <c r="H3639" s="1">
        <v>56.12</v>
      </c>
      <c r="I3639" s="1">
        <v>184.48</v>
      </c>
      <c r="J3639" s="52">
        <f t="shared" si="56"/>
        <v>5.7211249999999991E-2</v>
      </c>
    </row>
    <row r="3640" spans="1:10" x14ac:dyDescent="0.35">
      <c r="A3640" s="1" t="s">
        <v>14045</v>
      </c>
      <c r="B3640" s="1">
        <v>54</v>
      </c>
      <c r="C3640" s="1">
        <v>41.21</v>
      </c>
      <c r="D3640" s="1">
        <v>31.34</v>
      </c>
      <c r="E3640" s="1">
        <v>61.88</v>
      </c>
      <c r="F3640" s="1">
        <v>29.9</v>
      </c>
      <c r="G3640" s="1">
        <v>0.97</v>
      </c>
      <c r="H3640" s="1">
        <v>55.4</v>
      </c>
      <c r="I3640" s="1">
        <v>184.86</v>
      </c>
      <c r="J3640" s="52">
        <f t="shared" si="56"/>
        <v>5.7445000000000003E-2</v>
      </c>
    </row>
    <row r="3641" spans="1:10" x14ac:dyDescent="0.35">
      <c r="A3641" s="1" t="s">
        <v>14044</v>
      </c>
      <c r="B3641" s="1">
        <v>51.28</v>
      </c>
      <c r="C3641" s="1">
        <v>39.119999999999997</v>
      </c>
      <c r="D3641" s="1">
        <v>34.08</v>
      </c>
      <c r="E3641" s="1">
        <v>56.09</v>
      </c>
      <c r="F3641" s="1">
        <v>29.5</v>
      </c>
      <c r="G3641" s="1">
        <v>1.28</v>
      </c>
      <c r="H3641" s="1">
        <v>56.91</v>
      </c>
      <c r="I3641" s="1">
        <v>180.04</v>
      </c>
      <c r="J3641" s="52">
        <f t="shared" si="56"/>
        <v>5.6037499999999997E-2</v>
      </c>
    </row>
    <row r="3642" spans="1:10" x14ac:dyDescent="0.35">
      <c r="A3642" s="1" t="s">
        <v>14043</v>
      </c>
      <c r="B3642" s="1">
        <v>49.04</v>
      </c>
      <c r="C3642" s="1">
        <v>38.049999999999997</v>
      </c>
      <c r="D3642" s="1">
        <v>35.08</v>
      </c>
      <c r="E3642" s="1">
        <v>55.49</v>
      </c>
      <c r="F3642" s="1">
        <v>27.57</v>
      </c>
      <c r="G3642" s="1">
        <v>1.41</v>
      </c>
      <c r="H3642" s="1">
        <v>58.13</v>
      </c>
      <c r="I3642" s="1">
        <v>181.6</v>
      </c>
      <c r="J3642" s="52">
        <f t="shared" si="56"/>
        <v>5.5796249999999999E-2</v>
      </c>
    </row>
    <row r="3643" spans="1:10" x14ac:dyDescent="0.35">
      <c r="A3643" s="1" t="s">
        <v>14042</v>
      </c>
      <c r="B3643" s="1">
        <v>49</v>
      </c>
      <c r="C3643" s="1">
        <v>30.11</v>
      </c>
      <c r="D3643" s="1">
        <v>42.5</v>
      </c>
      <c r="E3643" s="1">
        <v>69.52</v>
      </c>
      <c r="F3643" s="1">
        <v>29.09</v>
      </c>
      <c r="G3643" s="1">
        <v>11.53</v>
      </c>
      <c r="H3643" s="1">
        <v>70.58</v>
      </c>
      <c r="I3643" s="1">
        <v>199.71</v>
      </c>
      <c r="J3643" s="52">
        <f t="shared" si="56"/>
        <v>6.2754999999999991E-2</v>
      </c>
    </row>
    <row r="3644" spans="1:10" x14ac:dyDescent="0.35">
      <c r="A3644" s="1" t="s">
        <v>14041</v>
      </c>
      <c r="B3644" s="1">
        <v>44.96</v>
      </c>
      <c r="C3644" s="1">
        <v>32.659999999999997</v>
      </c>
      <c r="D3644" s="1">
        <v>50</v>
      </c>
      <c r="E3644" s="1">
        <v>71.819999999999993</v>
      </c>
      <c r="F3644" s="1">
        <v>36.869999999999997</v>
      </c>
      <c r="G3644" s="1">
        <v>16.57</v>
      </c>
      <c r="H3644" s="1">
        <v>79.36</v>
      </c>
      <c r="I3644" s="1">
        <v>229.92</v>
      </c>
      <c r="J3644" s="52">
        <f t="shared" si="56"/>
        <v>7.0269999999999999E-2</v>
      </c>
    </row>
    <row r="3645" spans="1:10" x14ac:dyDescent="0.35">
      <c r="A3645" s="1" t="s">
        <v>14040</v>
      </c>
      <c r="B3645" s="1">
        <v>53.09</v>
      </c>
      <c r="C3645" s="1">
        <v>32.92</v>
      </c>
      <c r="D3645" s="1">
        <v>50</v>
      </c>
      <c r="E3645" s="1">
        <v>68.510000000000005</v>
      </c>
      <c r="F3645" s="1">
        <v>40.15</v>
      </c>
      <c r="G3645" s="1">
        <v>22</v>
      </c>
      <c r="H3645" s="1">
        <v>86.7</v>
      </c>
      <c r="I3645" s="1">
        <v>251.98</v>
      </c>
      <c r="J3645" s="52">
        <f t="shared" si="56"/>
        <v>7.5668749999999993E-2</v>
      </c>
    </row>
    <row r="3646" spans="1:10" x14ac:dyDescent="0.35">
      <c r="A3646" s="1" t="s">
        <v>14039</v>
      </c>
      <c r="B3646" s="1">
        <v>45.05</v>
      </c>
      <c r="C3646" s="1">
        <v>30.95</v>
      </c>
      <c r="D3646" s="1">
        <v>49.9</v>
      </c>
      <c r="E3646" s="1">
        <v>77.34</v>
      </c>
      <c r="F3646" s="1">
        <v>41.8</v>
      </c>
      <c r="G3646" s="1">
        <v>22.6</v>
      </c>
      <c r="H3646" s="1">
        <v>85.14</v>
      </c>
      <c r="I3646" s="1">
        <v>257.70999999999998</v>
      </c>
      <c r="J3646" s="52">
        <f t="shared" si="56"/>
        <v>7.6311249999999997E-2</v>
      </c>
    </row>
    <row r="3647" spans="1:10" x14ac:dyDescent="0.35">
      <c r="A3647" s="1" t="s">
        <v>14038</v>
      </c>
      <c r="B3647" s="1">
        <v>42.44</v>
      </c>
      <c r="C3647" s="1">
        <v>29.57</v>
      </c>
      <c r="D3647" s="1">
        <v>44.91</v>
      </c>
      <c r="E3647" s="1">
        <v>64.09</v>
      </c>
      <c r="F3647" s="1">
        <v>40.94</v>
      </c>
      <c r="G3647" s="1">
        <v>22.48</v>
      </c>
      <c r="H3647" s="1">
        <v>80.5</v>
      </c>
      <c r="I3647" s="1">
        <v>262.60000000000002</v>
      </c>
      <c r="J3647" s="52">
        <f t="shared" si="56"/>
        <v>7.344125E-2</v>
      </c>
    </row>
    <row r="3648" spans="1:10" x14ac:dyDescent="0.35">
      <c r="A3648" s="1" t="s">
        <v>14037</v>
      </c>
      <c r="B3648" s="1">
        <v>49.94</v>
      </c>
      <c r="C3648" s="1">
        <v>30.9</v>
      </c>
      <c r="D3648" s="1">
        <v>44.95</v>
      </c>
      <c r="E3648" s="1">
        <v>66.52</v>
      </c>
      <c r="F3648" s="1">
        <v>40.36</v>
      </c>
      <c r="G3648" s="1">
        <v>23.37</v>
      </c>
      <c r="H3648" s="1">
        <v>75.31</v>
      </c>
      <c r="I3648" s="1">
        <v>250</v>
      </c>
      <c r="J3648" s="52">
        <f t="shared" si="56"/>
        <v>7.2668750000000004E-2</v>
      </c>
    </row>
    <row r="3649" spans="1:10" x14ac:dyDescent="0.35">
      <c r="A3649" s="1" t="s">
        <v>14036</v>
      </c>
      <c r="B3649" s="1">
        <v>39.96</v>
      </c>
      <c r="C3649" s="1">
        <v>28.19</v>
      </c>
      <c r="D3649" s="1">
        <v>39.94</v>
      </c>
      <c r="E3649" s="1">
        <v>59.91</v>
      </c>
      <c r="F3649" s="1">
        <v>37.6</v>
      </c>
      <c r="G3649" s="1">
        <v>20.9</v>
      </c>
      <c r="H3649" s="1">
        <v>67.08</v>
      </c>
      <c r="I3649" s="1">
        <v>230.33</v>
      </c>
      <c r="J3649" s="52">
        <f t="shared" si="56"/>
        <v>6.5488749999999998E-2</v>
      </c>
    </row>
    <row r="3650" spans="1:10" x14ac:dyDescent="0.35">
      <c r="A3650" s="1" t="s">
        <v>14035</v>
      </c>
      <c r="B3650" s="1">
        <v>27.11</v>
      </c>
      <c r="C3650" s="1">
        <v>21.96</v>
      </c>
      <c r="D3650" s="1">
        <v>30.41</v>
      </c>
      <c r="E3650" s="1">
        <v>43.53</v>
      </c>
      <c r="F3650" s="1">
        <v>28.49</v>
      </c>
      <c r="G3650" s="1">
        <v>18.079999999999998</v>
      </c>
      <c r="H3650" s="1">
        <v>65</v>
      </c>
      <c r="I3650" s="1">
        <v>191</v>
      </c>
      <c r="J3650" s="52">
        <f t="shared" si="56"/>
        <v>5.3197499999999995E-2</v>
      </c>
    </row>
    <row r="3651" spans="1:10" x14ac:dyDescent="0.35">
      <c r="A3651" s="1" t="s">
        <v>14034</v>
      </c>
      <c r="B3651" s="1">
        <v>28.23</v>
      </c>
      <c r="C3651" s="1">
        <v>20.75</v>
      </c>
      <c r="D3651" s="1">
        <v>29.32</v>
      </c>
      <c r="E3651" s="1">
        <v>38</v>
      </c>
      <c r="F3651" s="1">
        <v>28.99</v>
      </c>
      <c r="G3651" s="1">
        <v>16.329999999999998</v>
      </c>
      <c r="H3651" s="1">
        <v>61.37</v>
      </c>
      <c r="I3651" s="1">
        <v>175.04</v>
      </c>
      <c r="J3651" s="52">
        <f t="shared" ref="J3651:J3714" si="57">(AVERAGE(B3651:I3651))/1000</f>
        <v>4.9753749999999999E-2</v>
      </c>
    </row>
    <row r="3652" spans="1:10" x14ac:dyDescent="0.35">
      <c r="A3652" s="1" t="s">
        <v>14033</v>
      </c>
      <c r="B3652" s="1">
        <v>20.37</v>
      </c>
      <c r="C3652" s="1">
        <v>20.73</v>
      </c>
      <c r="D3652" s="1">
        <v>28.38</v>
      </c>
      <c r="E3652" s="1">
        <v>44.48</v>
      </c>
      <c r="F3652" s="1">
        <v>31.52</v>
      </c>
      <c r="G3652" s="1">
        <v>14.99</v>
      </c>
      <c r="H3652" s="1">
        <v>59.18</v>
      </c>
      <c r="I3652" s="1">
        <v>169.33</v>
      </c>
      <c r="J3652" s="52">
        <f t="shared" si="57"/>
        <v>4.8622499999999999E-2</v>
      </c>
    </row>
    <row r="3653" spans="1:10" x14ac:dyDescent="0.35">
      <c r="A3653" s="1" t="s">
        <v>14032</v>
      </c>
      <c r="B3653" s="1">
        <v>16.75</v>
      </c>
      <c r="C3653" s="1">
        <v>20</v>
      </c>
      <c r="D3653" s="1">
        <v>28.04</v>
      </c>
      <c r="E3653" s="1">
        <v>49.18</v>
      </c>
      <c r="F3653" s="1">
        <v>32.880000000000003</v>
      </c>
      <c r="G3653" s="1">
        <v>14.65</v>
      </c>
      <c r="H3653" s="1">
        <v>60</v>
      </c>
      <c r="I3653" s="1">
        <v>161.96</v>
      </c>
      <c r="J3653" s="52">
        <f t="shared" si="57"/>
        <v>4.7932500000000003E-2</v>
      </c>
    </row>
    <row r="3654" spans="1:10" x14ac:dyDescent="0.35">
      <c r="A3654" s="1" t="s">
        <v>14031</v>
      </c>
      <c r="B3654" s="1">
        <v>16</v>
      </c>
      <c r="C3654" s="1">
        <v>22.28</v>
      </c>
      <c r="D3654" s="1">
        <v>28.32</v>
      </c>
      <c r="E3654" s="1">
        <v>50.84</v>
      </c>
      <c r="F3654" s="1">
        <v>27.5</v>
      </c>
      <c r="G3654" s="1">
        <v>15.35</v>
      </c>
      <c r="H3654" s="1">
        <v>58.53</v>
      </c>
      <c r="I3654" s="1">
        <v>165.05</v>
      </c>
      <c r="J3654" s="52">
        <f t="shared" si="57"/>
        <v>4.7983749999999999E-2</v>
      </c>
    </row>
    <row r="3655" spans="1:10" x14ac:dyDescent="0.35">
      <c r="A3655" s="1" t="s">
        <v>14030</v>
      </c>
      <c r="B3655" s="1">
        <v>17.73</v>
      </c>
      <c r="C3655" s="1">
        <v>25.4</v>
      </c>
      <c r="D3655" s="1">
        <v>28.36</v>
      </c>
      <c r="E3655" s="1">
        <v>45.78</v>
      </c>
      <c r="F3655" s="1">
        <v>24.52</v>
      </c>
      <c r="G3655" s="1">
        <v>18.84</v>
      </c>
      <c r="H3655" s="1">
        <v>63.71</v>
      </c>
      <c r="I3655" s="1">
        <v>171.7</v>
      </c>
      <c r="J3655" s="52">
        <f t="shared" si="57"/>
        <v>4.9504999999999993E-2</v>
      </c>
    </row>
    <row r="3656" spans="1:10" x14ac:dyDescent="0.35">
      <c r="A3656" s="1" t="s">
        <v>14029</v>
      </c>
      <c r="B3656" s="1">
        <v>24.19</v>
      </c>
      <c r="C3656" s="1">
        <v>31.33</v>
      </c>
      <c r="D3656" s="1">
        <v>35.33</v>
      </c>
      <c r="E3656" s="1">
        <v>48.71</v>
      </c>
      <c r="F3656" s="1">
        <v>23.98</v>
      </c>
      <c r="G3656" s="1">
        <v>25.5</v>
      </c>
      <c r="H3656" s="1">
        <v>76.72</v>
      </c>
      <c r="I3656" s="1">
        <v>209.65</v>
      </c>
      <c r="J3656" s="52">
        <f t="shared" si="57"/>
        <v>5.9426249999999993E-2</v>
      </c>
    </row>
    <row r="3657" spans="1:10" x14ac:dyDescent="0.35">
      <c r="A3657" s="1" t="s">
        <v>14028</v>
      </c>
      <c r="B3657" s="1">
        <v>36</v>
      </c>
      <c r="C3657" s="1">
        <v>43.09</v>
      </c>
      <c r="D3657" s="1">
        <v>40.24</v>
      </c>
      <c r="E3657" s="1">
        <v>50.5</v>
      </c>
      <c r="F3657" s="1">
        <v>22.74</v>
      </c>
      <c r="G3657" s="1">
        <v>32.92</v>
      </c>
      <c r="H3657" s="1">
        <v>81.599999999999994</v>
      </c>
      <c r="I3657" s="1">
        <v>223.1</v>
      </c>
      <c r="J3657" s="52">
        <f t="shared" si="57"/>
        <v>6.6273750000000006E-2</v>
      </c>
    </row>
    <row r="3658" spans="1:10" x14ac:dyDescent="0.35">
      <c r="A3658" s="1" t="s">
        <v>14027</v>
      </c>
      <c r="B3658" s="1">
        <v>40.28</v>
      </c>
      <c r="C3658" s="1">
        <v>39.54</v>
      </c>
      <c r="D3658" s="1">
        <v>41.5</v>
      </c>
      <c r="E3658" s="1">
        <v>51.98</v>
      </c>
      <c r="F3658" s="1">
        <v>27.5</v>
      </c>
      <c r="G3658" s="1">
        <v>33.15</v>
      </c>
      <c r="H3658" s="1">
        <v>81.12</v>
      </c>
      <c r="I3658" s="1">
        <v>218.13</v>
      </c>
      <c r="J3658" s="52">
        <f t="shared" si="57"/>
        <v>6.6650000000000001E-2</v>
      </c>
    </row>
    <row r="3659" spans="1:10" x14ac:dyDescent="0.35">
      <c r="A3659" s="1" t="s">
        <v>14026</v>
      </c>
      <c r="B3659" s="1">
        <v>57.44</v>
      </c>
      <c r="C3659" s="1">
        <v>37.979999999999997</v>
      </c>
      <c r="D3659" s="1">
        <v>39.96</v>
      </c>
      <c r="E3659" s="1">
        <v>54.46</v>
      </c>
      <c r="F3659" s="1">
        <v>28.54</v>
      </c>
      <c r="G3659" s="1">
        <v>24.1</v>
      </c>
      <c r="H3659" s="1">
        <v>72.34</v>
      </c>
      <c r="I3659" s="1">
        <v>188.76</v>
      </c>
      <c r="J3659" s="52">
        <f t="shared" si="57"/>
        <v>6.2947500000000003E-2</v>
      </c>
    </row>
    <row r="3660" spans="1:10" x14ac:dyDescent="0.35">
      <c r="A3660" s="1" t="s">
        <v>14025</v>
      </c>
      <c r="B3660" s="1">
        <v>57.44</v>
      </c>
      <c r="C3660" s="1">
        <v>37.090000000000003</v>
      </c>
      <c r="D3660" s="1">
        <v>38.67</v>
      </c>
      <c r="E3660" s="1">
        <v>59.25</v>
      </c>
      <c r="F3660" s="1">
        <v>11.76</v>
      </c>
      <c r="G3660" s="1">
        <v>21.86</v>
      </c>
      <c r="H3660" s="1">
        <v>62.44</v>
      </c>
      <c r="I3660" s="1">
        <v>170.14</v>
      </c>
      <c r="J3660" s="52">
        <f t="shared" si="57"/>
        <v>5.733125E-2</v>
      </c>
    </row>
    <row r="3661" spans="1:10" x14ac:dyDescent="0.35">
      <c r="A3661" s="1" t="s">
        <v>14024</v>
      </c>
      <c r="B3661" s="1">
        <v>44.94</v>
      </c>
      <c r="C3661" s="1">
        <v>36.369999999999997</v>
      </c>
      <c r="D3661" s="1">
        <v>37.89</v>
      </c>
      <c r="E3661" s="1">
        <v>50.56</v>
      </c>
      <c r="F3661" s="1">
        <v>11.9</v>
      </c>
      <c r="G3661" s="1">
        <v>21.45</v>
      </c>
      <c r="H3661" s="1">
        <v>57.3</v>
      </c>
      <c r="I3661" s="1">
        <v>160.32</v>
      </c>
      <c r="J3661" s="52">
        <f t="shared" si="57"/>
        <v>5.2591249999999992E-2</v>
      </c>
    </row>
    <row r="3662" spans="1:10" x14ac:dyDescent="0.35">
      <c r="A3662" s="1" t="s">
        <v>14023</v>
      </c>
      <c r="B3662" s="1">
        <v>36.590000000000003</v>
      </c>
      <c r="C3662" s="1">
        <v>32.08</v>
      </c>
      <c r="D3662" s="1">
        <v>37.340000000000003</v>
      </c>
      <c r="E3662" s="1">
        <v>43.88</v>
      </c>
      <c r="F3662" s="1">
        <v>8.91</v>
      </c>
      <c r="G3662" s="1">
        <v>20.91</v>
      </c>
      <c r="H3662" s="1">
        <v>55.72</v>
      </c>
      <c r="I3662" s="1">
        <v>156.9</v>
      </c>
      <c r="J3662" s="52">
        <f t="shared" si="57"/>
        <v>4.9041250000000008E-2</v>
      </c>
    </row>
    <row r="3663" spans="1:10" x14ac:dyDescent="0.35">
      <c r="A3663" s="1" t="s">
        <v>14022</v>
      </c>
      <c r="B3663" s="1">
        <v>32.96</v>
      </c>
      <c r="C3663" s="1">
        <v>33.880000000000003</v>
      </c>
      <c r="D3663" s="1">
        <v>35.08</v>
      </c>
      <c r="E3663" s="1">
        <v>43.5</v>
      </c>
      <c r="F3663" s="1">
        <v>3.5</v>
      </c>
      <c r="G3663" s="1">
        <v>19.54</v>
      </c>
      <c r="H3663" s="1">
        <v>54.02</v>
      </c>
      <c r="I3663" s="1">
        <v>145.41999999999999</v>
      </c>
      <c r="J3663" s="52">
        <f t="shared" si="57"/>
        <v>4.5987500000000001E-2</v>
      </c>
    </row>
    <row r="3664" spans="1:10" x14ac:dyDescent="0.35">
      <c r="A3664" s="1" t="s">
        <v>14021</v>
      </c>
      <c r="B3664" s="1">
        <v>33</v>
      </c>
      <c r="C3664" s="1">
        <v>26.68</v>
      </c>
      <c r="D3664" s="1">
        <v>33.619999999999997</v>
      </c>
      <c r="E3664" s="1">
        <v>42.19</v>
      </c>
      <c r="F3664" s="1">
        <v>-9.02</v>
      </c>
      <c r="G3664" s="1">
        <v>19.02</v>
      </c>
      <c r="H3664" s="1">
        <v>53.83</v>
      </c>
      <c r="I3664" s="1">
        <v>144</v>
      </c>
      <c r="J3664" s="52">
        <f t="shared" si="57"/>
        <v>4.2915000000000002E-2</v>
      </c>
    </row>
    <row r="3665" spans="1:10" x14ac:dyDescent="0.35">
      <c r="A3665" s="1" t="s">
        <v>14020</v>
      </c>
      <c r="B3665" s="1">
        <v>32.44</v>
      </c>
      <c r="C3665" s="1">
        <v>25.95</v>
      </c>
      <c r="D3665" s="1">
        <v>34.82</v>
      </c>
      <c r="E3665" s="1">
        <v>43.5</v>
      </c>
      <c r="F3665" s="1">
        <v>-0.48</v>
      </c>
      <c r="G3665" s="1">
        <v>18.059999999999999</v>
      </c>
      <c r="H3665" s="1">
        <v>53.9</v>
      </c>
      <c r="I3665" s="1">
        <v>147.88</v>
      </c>
      <c r="J3665" s="52">
        <f t="shared" si="57"/>
        <v>4.4508750000000007E-2</v>
      </c>
    </row>
    <row r="3666" spans="1:10" x14ac:dyDescent="0.35">
      <c r="A3666" s="1" t="s">
        <v>14019</v>
      </c>
      <c r="B3666" s="1">
        <v>34.94</v>
      </c>
      <c r="C3666" s="1">
        <v>31.16</v>
      </c>
      <c r="D3666" s="1">
        <v>35.96</v>
      </c>
      <c r="E3666" s="1">
        <v>43.6</v>
      </c>
      <c r="F3666" s="1">
        <v>3.5</v>
      </c>
      <c r="G3666" s="1">
        <v>20.09</v>
      </c>
      <c r="H3666" s="1">
        <v>56.87</v>
      </c>
      <c r="I3666" s="1">
        <v>158.13</v>
      </c>
      <c r="J3666" s="52">
        <f t="shared" si="57"/>
        <v>4.8031249999999998E-2</v>
      </c>
    </row>
    <row r="3667" spans="1:10" x14ac:dyDescent="0.35">
      <c r="A3667" s="1" t="s">
        <v>14018</v>
      </c>
      <c r="B3667" s="1">
        <v>38</v>
      </c>
      <c r="C3667" s="1">
        <v>37.44</v>
      </c>
      <c r="D3667" s="1">
        <v>39.700000000000003</v>
      </c>
      <c r="E3667" s="1">
        <v>48.59</v>
      </c>
      <c r="F3667" s="1">
        <v>30.27</v>
      </c>
      <c r="G3667" s="1">
        <v>25.64</v>
      </c>
      <c r="H3667" s="1">
        <v>67.45</v>
      </c>
      <c r="I3667" s="1">
        <v>170.5</v>
      </c>
      <c r="J3667" s="52">
        <f t="shared" si="57"/>
        <v>5.7198750000000007E-2</v>
      </c>
    </row>
    <row r="3668" spans="1:10" x14ac:dyDescent="0.35">
      <c r="A3668" s="1" t="s">
        <v>14017</v>
      </c>
      <c r="B3668" s="1">
        <v>31.31</v>
      </c>
      <c r="C3668" s="1">
        <v>31.84</v>
      </c>
      <c r="D3668" s="1">
        <v>42.78</v>
      </c>
      <c r="E3668" s="1">
        <v>59.76</v>
      </c>
      <c r="F3668" s="1">
        <v>31.74</v>
      </c>
      <c r="G3668" s="1">
        <v>35.11</v>
      </c>
      <c r="H3668" s="1">
        <v>78.48</v>
      </c>
      <c r="I3668" s="1">
        <v>215.25</v>
      </c>
      <c r="J3668" s="52">
        <f t="shared" si="57"/>
        <v>6.5783750000000002E-2</v>
      </c>
    </row>
    <row r="3669" spans="1:10" x14ac:dyDescent="0.35">
      <c r="A3669" s="1" t="s">
        <v>14016</v>
      </c>
      <c r="B3669" s="1">
        <v>30</v>
      </c>
      <c r="C3669" s="1">
        <v>32.96</v>
      </c>
      <c r="D3669" s="1">
        <v>44.9</v>
      </c>
      <c r="E3669" s="1">
        <v>65.05</v>
      </c>
      <c r="F3669" s="1">
        <v>37.409999999999997</v>
      </c>
      <c r="G3669" s="1">
        <v>42.8</v>
      </c>
      <c r="H3669" s="1">
        <v>83.34</v>
      </c>
      <c r="I3669" s="1">
        <v>230.65</v>
      </c>
      <c r="J3669" s="52">
        <f t="shared" si="57"/>
        <v>7.088875E-2</v>
      </c>
    </row>
    <row r="3670" spans="1:10" x14ac:dyDescent="0.35">
      <c r="A3670" s="1" t="s">
        <v>14015</v>
      </c>
      <c r="B3670" s="1">
        <v>27.1</v>
      </c>
      <c r="C3670" s="1">
        <v>31.96</v>
      </c>
      <c r="D3670" s="1">
        <v>43.52</v>
      </c>
      <c r="E3670" s="1">
        <v>67.88</v>
      </c>
      <c r="F3670" s="1">
        <v>38.130000000000003</v>
      </c>
      <c r="G3670" s="1">
        <v>46.52</v>
      </c>
      <c r="H3670" s="1">
        <v>82.91</v>
      </c>
      <c r="I3670" s="1">
        <v>238.97</v>
      </c>
      <c r="J3670" s="52">
        <f t="shared" si="57"/>
        <v>7.212375E-2</v>
      </c>
    </row>
    <row r="3671" spans="1:10" x14ac:dyDescent="0.35">
      <c r="A3671" s="1" t="s">
        <v>14014</v>
      </c>
      <c r="B3671" s="1">
        <v>25.2</v>
      </c>
      <c r="C3671" s="1">
        <v>35</v>
      </c>
      <c r="D3671" s="1">
        <v>41.98</v>
      </c>
      <c r="E3671" s="1">
        <v>66.88</v>
      </c>
      <c r="F3671" s="1">
        <v>37.14</v>
      </c>
      <c r="G3671" s="1">
        <v>39.61</v>
      </c>
      <c r="H3671" s="1">
        <v>78.17</v>
      </c>
      <c r="I3671" s="1">
        <v>228.94</v>
      </c>
      <c r="J3671" s="52">
        <f t="shared" si="57"/>
        <v>6.911500000000001E-2</v>
      </c>
    </row>
    <row r="3672" spans="1:10" x14ac:dyDescent="0.35">
      <c r="A3672" s="1" t="s">
        <v>14013</v>
      </c>
      <c r="B3672" s="1">
        <v>39.99</v>
      </c>
      <c r="C3672" s="1">
        <v>35</v>
      </c>
      <c r="D3672" s="1">
        <v>41.96</v>
      </c>
      <c r="E3672" s="1">
        <v>47</v>
      </c>
      <c r="F3672" s="1">
        <v>37.119999999999997</v>
      </c>
      <c r="G3672" s="1">
        <v>35.93</v>
      </c>
      <c r="H3672" s="1">
        <v>73.930000000000007</v>
      </c>
      <c r="I3672" s="1">
        <v>200</v>
      </c>
      <c r="J3672" s="52">
        <f t="shared" si="57"/>
        <v>6.3866250000000013E-2</v>
      </c>
    </row>
    <row r="3673" spans="1:10" x14ac:dyDescent="0.35">
      <c r="A3673" s="1" t="s">
        <v>14012</v>
      </c>
      <c r="B3673" s="1">
        <v>44.94</v>
      </c>
      <c r="C3673" s="1">
        <v>24.59</v>
      </c>
      <c r="D3673" s="1">
        <v>36.64</v>
      </c>
      <c r="E3673" s="1">
        <v>47</v>
      </c>
      <c r="F3673" s="1">
        <v>29.85</v>
      </c>
      <c r="G3673" s="1">
        <v>25.92</v>
      </c>
      <c r="H3673" s="1">
        <v>77.95</v>
      </c>
      <c r="I3673" s="1">
        <v>170.6</v>
      </c>
      <c r="J3673" s="52">
        <f t="shared" si="57"/>
        <v>5.7186250000000001E-2</v>
      </c>
    </row>
    <row r="3674" spans="1:10" x14ac:dyDescent="0.35">
      <c r="A3674" s="1" t="s">
        <v>14011</v>
      </c>
      <c r="B3674" s="1">
        <v>16.579999999999998</v>
      </c>
      <c r="C3674" s="1">
        <v>24.1</v>
      </c>
      <c r="D3674" s="1">
        <v>30.08</v>
      </c>
      <c r="E3674" s="1">
        <v>44.82</v>
      </c>
      <c r="F3674" s="1">
        <v>26.8</v>
      </c>
      <c r="G3674" s="1">
        <v>25.54</v>
      </c>
      <c r="H3674" s="1">
        <v>61.8</v>
      </c>
      <c r="I3674" s="1">
        <v>177.61</v>
      </c>
      <c r="J3674" s="52">
        <f t="shared" si="57"/>
        <v>5.0916249999999996E-2</v>
      </c>
    </row>
    <row r="3675" spans="1:10" x14ac:dyDescent="0.35">
      <c r="A3675" s="1" t="s">
        <v>14010</v>
      </c>
      <c r="B3675" s="1">
        <v>11.17</v>
      </c>
      <c r="C3675" s="1">
        <v>21.68</v>
      </c>
      <c r="D3675" s="1">
        <v>30.76</v>
      </c>
      <c r="E3675" s="1">
        <v>44.68</v>
      </c>
      <c r="F3675" s="1">
        <v>23.51</v>
      </c>
      <c r="G3675" s="1">
        <v>24</v>
      </c>
      <c r="H3675" s="1">
        <v>66.92</v>
      </c>
      <c r="I3675" s="1">
        <v>163.13</v>
      </c>
      <c r="J3675" s="52">
        <f t="shared" si="57"/>
        <v>4.8231249999999996E-2</v>
      </c>
    </row>
    <row r="3676" spans="1:10" x14ac:dyDescent="0.35">
      <c r="A3676" s="1" t="s">
        <v>14009</v>
      </c>
      <c r="B3676" s="1">
        <v>8.6999999999999993</v>
      </c>
      <c r="C3676" s="1">
        <v>22.03</v>
      </c>
      <c r="D3676" s="1">
        <v>28.74</v>
      </c>
      <c r="E3676" s="1">
        <v>44.03</v>
      </c>
      <c r="F3676" s="1">
        <v>20.78</v>
      </c>
      <c r="G3676" s="1">
        <v>22.72</v>
      </c>
      <c r="H3676" s="1">
        <v>69.900000000000006</v>
      </c>
      <c r="I3676" s="1">
        <v>157.41</v>
      </c>
      <c r="J3676" s="52">
        <f t="shared" si="57"/>
        <v>4.6788749999999997E-2</v>
      </c>
    </row>
    <row r="3677" spans="1:10" x14ac:dyDescent="0.35">
      <c r="A3677" s="1" t="s">
        <v>14008</v>
      </c>
      <c r="B3677" s="1">
        <v>4.8899999999999997</v>
      </c>
      <c r="C3677" s="1">
        <v>23.59</v>
      </c>
      <c r="D3677" s="1">
        <v>27.06</v>
      </c>
      <c r="E3677" s="1">
        <v>43.79</v>
      </c>
      <c r="F3677" s="1">
        <v>19.84</v>
      </c>
      <c r="G3677" s="1">
        <v>20.87</v>
      </c>
      <c r="H3677" s="1">
        <v>67.22</v>
      </c>
      <c r="I3677" s="1">
        <v>159.62</v>
      </c>
      <c r="J3677" s="52">
        <f t="shared" si="57"/>
        <v>4.5859999999999998E-2</v>
      </c>
    </row>
    <row r="3678" spans="1:10" x14ac:dyDescent="0.35">
      <c r="A3678" s="1" t="s">
        <v>14007</v>
      </c>
      <c r="B3678" s="1">
        <v>8.25</v>
      </c>
      <c r="C3678" s="1">
        <v>23.31</v>
      </c>
      <c r="D3678" s="1">
        <v>26.49</v>
      </c>
      <c r="E3678" s="1">
        <v>44.82</v>
      </c>
      <c r="F3678" s="1">
        <v>19.329999999999998</v>
      </c>
      <c r="G3678" s="1">
        <v>19.27</v>
      </c>
      <c r="H3678" s="1">
        <v>61.8</v>
      </c>
      <c r="I3678" s="1">
        <v>161.69999999999999</v>
      </c>
      <c r="J3678" s="52">
        <f t="shared" si="57"/>
        <v>4.5621249999999995E-2</v>
      </c>
    </row>
    <row r="3679" spans="1:10" x14ac:dyDescent="0.35">
      <c r="A3679" s="1" t="s">
        <v>14006</v>
      </c>
      <c r="B3679" s="1">
        <v>16.149999999999999</v>
      </c>
      <c r="C3679" s="1">
        <v>22.5</v>
      </c>
      <c r="D3679" s="1">
        <v>25</v>
      </c>
      <c r="E3679" s="1">
        <v>44.5</v>
      </c>
      <c r="F3679" s="1">
        <v>23.87</v>
      </c>
      <c r="G3679" s="1">
        <v>20.11</v>
      </c>
      <c r="H3679" s="1">
        <v>54.08</v>
      </c>
      <c r="I3679" s="1">
        <v>169.94</v>
      </c>
      <c r="J3679" s="52">
        <f t="shared" si="57"/>
        <v>4.7018749999999998E-2</v>
      </c>
    </row>
    <row r="3680" spans="1:10" x14ac:dyDescent="0.35">
      <c r="A3680" s="1" t="s">
        <v>14005</v>
      </c>
      <c r="B3680" s="1">
        <v>31.54</v>
      </c>
      <c r="C3680" s="1">
        <v>27.46</v>
      </c>
      <c r="D3680" s="1">
        <v>26.51</v>
      </c>
      <c r="E3680" s="1">
        <v>43.43</v>
      </c>
      <c r="F3680" s="1">
        <v>39.22</v>
      </c>
      <c r="G3680" s="1">
        <v>27.39</v>
      </c>
      <c r="H3680" s="1">
        <v>54.1</v>
      </c>
      <c r="I3680" s="1">
        <v>209.83</v>
      </c>
      <c r="J3680" s="52">
        <f t="shared" si="57"/>
        <v>5.7435E-2</v>
      </c>
    </row>
    <row r="3681" spans="1:10" x14ac:dyDescent="0.35">
      <c r="A3681" s="1" t="s">
        <v>14004</v>
      </c>
      <c r="B3681" s="1">
        <v>41.91</v>
      </c>
      <c r="C3681" s="1">
        <v>35.450000000000003</v>
      </c>
      <c r="D3681" s="1">
        <v>26.89</v>
      </c>
      <c r="E3681" s="1">
        <v>42.76</v>
      </c>
      <c r="F3681" s="1">
        <v>44.64</v>
      </c>
      <c r="G3681" s="1">
        <v>43.41</v>
      </c>
      <c r="H3681" s="1">
        <v>69.900000000000006</v>
      </c>
      <c r="I3681" s="1">
        <v>225.11</v>
      </c>
      <c r="J3681" s="52">
        <f t="shared" si="57"/>
        <v>6.6258749999999991E-2</v>
      </c>
    </row>
    <row r="3682" spans="1:10" x14ac:dyDescent="0.35">
      <c r="A3682" s="1" t="s">
        <v>14003</v>
      </c>
      <c r="B3682" s="1">
        <v>42.33</v>
      </c>
      <c r="C3682" s="1">
        <v>40.08</v>
      </c>
      <c r="D3682" s="1">
        <v>30.79</v>
      </c>
      <c r="E3682" s="1">
        <v>44.5</v>
      </c>
      <c r="F3682" s="1">
        <v>45.02</v>
      </c>
      <c r="G3682" s="1">
        <v>35.479999999999997</v>
      </c>
      <c r="H3682" s="1">
        <v>91.53</v>
      </c>
      <c r="I3682" s="1">
        <v>190</v>
      </c>
      <c r="J3682" s="52">
        <f t="shared" si="57"/>
        <v>6.4966250000000003E-2</v>
      </c>
    </row>
    <row r="3683" spans="1:10" x14ac:dyDescent="0.35">
      <c r="A3683" s="1" t="s">
        <v>14002</v>
      </c>
      <c r="B3683" s="1">
        <v>42.69</v>
      </c>
      <c r="C3683" s="1">
        <v>40</v>
      </c>
      <c r="D3683" s="1">
        <v>31.25</v>
      </c>
      <c r="E3683" s="1">
        <v>42.18</v>
      </c>
      <c r="F3683" s="1">
        <v>41.81</v>
      </c>
      <c r="G3683" s="1">
        <v>31.07</v>
      </c>
      <c r="H3683" s="1">
        <v>58.66</v>
      </c>
      <c r="I3683" s="1">
        <v>169.4</v>
      </c>
      <c r="J3683" s="52">
        <f t="shared" si="57"/>
        <v>5.7132499999999996E-2</v>
      </c>
    </row>
    <row r="3684" spans="1:10" x14ac:dyDescent="0.35">
      <c r="A3684" s="1" t="s">
        <v>14001</v>
      </c>
      <c r="B3684" s="1">
        <v>48.06</v>
      </c>
      <c r="C3684" s="1">
        <v>40.11</v>
      </c>
      <c r="D3684" s="1">
        <v>28.31</v>
      </c>
      <c r="E3684" s="1">
        <v>42.62</v>
      </c>
      <c r="F3684" s="1">
        <v>39.36</v>
      </c>
      <c r="G3684" s="1">
        <v>28.72</v>
      </c>
      <c r="H3684" s="1">
        <v>70.099999999999994</v>
      </c>
      <c r="I3684" s="1">
        <v>148.07</v>
      </c>
      <c r="J3684" s="52">
        <f t="shared" si="57"/>
        <v>5.5668749999999996E-2</v>
      </c>
    </row>
    <row r="3685" spans="1:10" x14ac:dyDescent="0.35">
      <c r="A3685" s="1" t="s">
        <v>14000</v>
      </c>
      <c r="B3685" s="1">
        <v>45.42</v>
      </c>
      <c r="C3685" s="1">
        <v>40</v>
      </c>
      <c r="D3685" s="1">
        <v>37.630000000000003</v>
      </c>
      <c r="E3685" s="1">
        <v>42.4</v>
      </c>
      <c r="F3685" s="1">
        <v>37.71</v>
      </c>
      <c r="G3685" s="1">
        <v>28</v>
      </c>
      <c r="H3685" s="1">
        <v>83.34</v>
      </c>
      <c r="I3685" s="1">
        <v>116</v>
      </c>
      <c r="J3685" s="52">
        <f t="shared" si="57"/>
        <v>5.3812499999999999E-2</v>
      </c>
    </row>
    <row r="3686" spans="1:10" x14ac:dyDescent="0.35">
      <c r="A3686" s="1" t="s">
        <v>13999</v>
      </c>
      <c r="B3686" s="1">
        <v>41.82</v>
      </c>
      <c r="C3686" s="1">
        <v>42.71</v>
      </c>
      <c r="D3686" s="1">
        <v>42.31</v>
      </c>
      <c r="E3686" s="1">
        <v>45.43</v>
      </c>
      <c r="F3686" s="1">
        <v>36.25</v>
      </c>
      <c r="G3686" s="1">
        <v>27.23</v>
      </c>
      <c r="H3686" s="1">
        <v>77</v>
      </c>
      <c r="I3686" s="1">
        <v>141.35</v>
      </c>
      <c r="J3686" s="52">
        <f t="shared" si="57"/>
        <v>5.67625E-2</v>
      </c>
    </row>
    <row r="3687" spans="1:10" x14ac:dyDescent="0.35">
      <c r="A3687" s="1" t="s">
        <v>13998</v>
      </c>
      <c r="B3687" s="1">
        <v>52.91</v>
      </c>
      <c r="C3687" s="1">
        <v>49.94</v>
      </c>
      <c r="D3687" s="1">
        <v>36.22</v>
      </c>
      <c r="E3687" s="1">
        <v>53.4</v>
      </c>
      <c r="F3687" s="1">
        <v>35.46</v>
      </c>
      <c r="G3687" s="1">
        <v>25.27</v>
      </c>
      <c r="H3687" s="1">
        <v>67.459999999999994</v>
      </c>
      <c r="I3687" s="1">
        <v>130.47999999999999</v>
      </c>
      <c r="J3687" s="52">
        <f t="shared" si="57"/>
        <v>5.6392499999999998E-2</v>
      </c>
    </row>
    <row r="3688" spans="1:10" x14ac:dyDescent="0.35">
      <c r="A3688" s="1" t="s">
        <v>13997</v>
      </c>
      <c r="B3688" s="1">
        <v>54.64</v>
      </c>
      <c r="C3688" s="1">
        <v>45</v>
      </c>
      <c r="D3688" s="1">
        <v>32.4</v>
      </c>
      <c r="E3688" s="1">
        <v>35</v>
      </c>
      <c r="F3688" s="1">
        <v>35.229999999999997</v>
      </c>
      <c r="G3688" s="1">
        <v>25.58</v>
      </c>
      <c r="H3688" s="1">
        <v>59.9</v>
      </c>
      <c r="I3688" s="1">
        <v>139.91999999999999</v>
      </c>
      <c r="J3688" s="52">
        <f t="shared" si="57"/>
        <v>5.3458749999999992E-2</v>
      </c>
    </row>
    <row r="3689" spans="1:10" x14ac:dyDescent="0.35">
      <c r="A3689" s="1" t="s">
        <v>13996</v>
      </c>
      <c r="B3689" s="1">
        <v>53.67</v>
      </c>
      <c r="C3689" s="1">
        <v>29.94</v>
      </c>
      <c r="D3689" s="1">
        <v>33.380000000000003</v>
      </c>
      <c r="E3689" s="1">
        <v>40.5</v>
      </c>
      <c r="F3689" s="1">
        <v>35.68</v>
      </c>
      <c r="G3689" s="1">
        <v>26.04</v>
      </c>
      <c r="H3689" s="1">
        <v>59.57</v>
      </c>
      <c r="I3689" s="1">
        <v>144.1</v>
      </c>
      <c r="J3689" s="52">
        <f t="shared" si="57"/>
        <v>5.2859999999999997E-2</v>
      </c>
    </row>
    <row r="3690" spans="1:10" x14ac:dyDescent="0.35">
      <c r="A3690" s="1" t="s">
        <v>13995</v>
      </c>
      <c r="B3690" s="1">
        <v>51.84</v>
      </c>
      <c r="C3690" s="1">
        <v>30</v>
      </c>
      <c r="D3690" s="1">
        <v>29.73</v>
      </c>
      <c r="E3690" s="1">
        <v>40</v>
      </c>
      <c r="F3690" s="1">
        <v>35.69</v>
      </c>
      <c r="G3690" s="1">
        <v>25.78</v>
      </c>
      <c r="H3690" s="1">
        <v>65.739999999999995</v>
      </c>
      <c r="I3690" s="1">
        <v>120.9</v>
      </c>
      <c r="J3690" s="52">
        <f t="shared" si="57"/>
        <v>4.9959999999999991E-2</v>
      </c>
    </row>
    <row r="3691" spans="1:10" x14ac:dyDescent="0.35">
      <c r="A3691" s="1" t="s">
        <v>13994</v>
      </c>
      <c r="B3691" s="1">
        <v>39.39</v>
      </c>
      <c r="C3691" s="1">
        <v>28</v>
      </c>
      <c r="D3691" s="1">
        <v>33.94</v>
      </c>
      <c r="E3691" s="1">
        <v>43.99</v>
      </c>
      <c r="F3691" s="1">
        <v>42.1</v>
      </c>
      <c r="G3691" s="1">
        <v>26.18</v>
      </c>
      <c r="H3691" s="1">
        <v>69.3</v>
      </c>
      <c r="I3691" s="1">
        <v>169.35</v>
      </c>
      <c r="J3691" s="52">
        <f t="shared" si="57"/>
        <v>5.6531249999999998E-2</v>
      </c>
    </row>
    <row r="3692" spans="1:10" x14ac:dyDescent="0.35">
      <c r="A3692" s="1" t="s">
        <v>13993</v>
      </c>
      <c r="B3692" s="1">
        <v>42.09</v>
      </c>
      <c r="C3692" s="1">
        <v>31.82</v>
      </c>
      <c r="D3692" s="1">
        <v>37.299999999999997</v>
      </c>
      <c r="E3692" s="1">
        <v>49.44</v>
      </c>
      <c r="F3692" s="1">
        <v>45.42</v>
      </c>
      <c r="G3692" s="1">
        <v>29.41</v>
      </c>
      <c r="H3692" s="1">
        <v>75</v>
      </c>
      <c r="I3692" s="1">
        <v>166.01</v>
      </c>
      <c r="J3692" s="52">
        <f t="shared" si="57"/>
        <v>5.9561250000000003E-2</v>
      </c>
    </row>
    <row r="3693" spans="1:10" x14ac:dyDescent="0.35">
      <c r="A3693" s="1" t="s">
        <v>13992</v>
      </c>
      <c r="B3693" s="1">
        <v>48.65</v>
      </c>
      <c r="C3693" s="1">
        <v>33.61</v>
      </c>
      <c r="D3693" s="1">
        <v>38.159999999999997</v>
      </c>
      <c r="E3693" s="1">
        <v>54.52</v>
      </c>
      <c r="F3693" s="1">
        <v>50.5</v>
      </c>
      <c r="G3693" s="1">
        <v>39.04</v>
      </c>
      <c r="H3693" s="1">
        <v>81.99</v>
      </c>
      <c r="I3693" s="1">
        <v>182.53</v>
      </c>
      <c r="J3693" s="52">
        <f t="shared" si="57"/>
        <v>6.6125000000000003E-2</v>
      </c>
    </row>
    <row r="3694" spans="1:10" x14ac:dyDescent="0.35">
      <c r="A3694" s="1" t="s">
        <v>13991</v>
      </c>
      <c r="B3694" s="1">
        <v>49.71</v>
      </c>
      <c r="C3694" s="1">
        <v>31.98</v>
      </c>
      <c r="D3694" s="1">
        <v>36.96</v>
      </c>
      <c r="E3694" s="1">
        <v>59</v>
      </c>
      <c r="F3694" s="1">
        <v>48.98</v>
      </c>
      <c r="G3694" s="1">
        <v>38.76</v>
      </c>
      <c r="H3694" s="1">
        <v>82.03</v>
      </c>
      <c r="I3694" s="1">
        <v>221.83</v>
      </c>
      <c r="J3694" s="52">
        <f t="shared" si="57"/>
        <v>7.1156250000000004E-2</v>
      </c>
    </row>
    <row r="3695" spans="1:10" x14ac:dyDescent="0.35">
      <c r="A3695" s="1" t="s">
        <v>13990</v>
      </c>
      <c r="B3695" s="1">
        <v>45.93</v>
      </c>
      <c r="C3695" s="1">
        <v>30.66</v>
      </c>
      <c r="D3695" s="1">
        <v>36.97</v>
      </c>
      <c r="E3695" s="1">
        <v>62.48</v>
      </c>
      <c r="F3695" s="1">
        <v>48.12</v>
      </c>
      <c r="G3695" s="1">
        <v>31.8</v>
      </c>
      <c r="H3695" s="1">
        <v>80.14</v>
      </c>
      <c r="I3695" s="1">
        <v>202.98</v>
      </c>
      <c r="J3695" s="52">
        <f t="shared" si="57"/>
        <v>6.7385E-2</v>
      </c>
    </row>
    <row r="3696" spans="1:10" x14ac:dyDescent="0.35">
      <c r="A3696" s="1" t="s">
        <v>13989</v>
      </c>
      <c r="B3696" s="1">
        <v>45.22</v>
      </c>
      <c r="C3696" s="1">
        <v>32.159999999999997</v>
      </c>
      <c r="D3696" s="1">
        <v>39.9</v>
      </c>
      <c r="E3696" s="1">
        <v>64.900000000000006</v>
      </c>
      <c r="F3696" s="1">
        <v>45.96</v>
      </c>
      <c r="G3696" s="1">
        <v>27.71</v>
      </c>
      <c r="H3696" s="1">
        <v>79.319999999999993</v>
      </c>
      <c r="I3696" s="1">
        <v>194.98</v>
      </c>
      <c r="J3696" s="52">
        <f t="shared" si="57"/>
        <v>6.6268750000000001E-2</v>
      </c>
    </row>
    <row r="3697" spans="1:10" x14ac:dyDescent="0.35">
      <c r="A3697" s="1" t="s">
        <v>13988</v>
      </c>
      <c r="B3697" s="1">
        <v>45.54</v>
      </c>
      <c r="C3697" s="1">
        <v>28.94</v>
      </c>
      <c r="D3697" s="1">
        <v>35.909999999999997</v>
      </c>
      <c r="E3697" s="1">
        <v>48.51</v>
      </c>
      <c r="F3697" s="1">
        <v>41.4</v>
      </c>
      <c r="G3697" s="1">
        <v>23.99</v>
      </c>
      <c r="H3697" s="1">
        <v>73.400000000000006</v>
      </c>
      <c r="I3697" s="1">
        <v>154.46</v>
      </c>
      <c r="J3697" s="52">
        <f t="shared" si="57"/>
        <v>5.6518750000000013E-2</v>
      </c>
    </row>
    <row r="3698" spans="1:10" x14ac:dyDescent="0.35">
      <c r="A3698" s="1" t="s">
        <v>13987</v>
      </c>
      <c r="B3698" s="1">
        <v>51.27</v>
      </c>
      <c r="C3698" s="1">
        <v>47.71</v>
      </c>
      <c r="D3698" s="1">
        <v>29.93</v>
      </c>
      <c r="E3698" s="1">
        <v>66.760000000000005</v>
      </c>
      <c r="F3698" s="1">
        <v>34.74</v>
      </c>
      <c r="G3698" s="1">
        <v>22.17</v>
      </c>
      <c r="H3698" s="1">
        <v>66.41</v>
      </c>
      <c r="I3698" s="1">
        <v>175.81</v>
      </c>
      <c r="J3698" s="52">
        <f t="shared" si="57"/>
        <v>6.1850000000000002E-2</v>
      </c>
    </row>
    <row r="3699" spans="1:10" x14ac:dyDescent="0.35">
      <c r="A3699" s="1" t="s">
        <v>13986</v>
      </c>
      <c r="B3699" s="1">
        <v>40.270000000000003</v>
      </c>
      <c r="C3699" s="1">
        <v>23.21</v>
      </c>
      <c r="D3699" s="1">
        <v>26.93</v>
      </c>
      <c r="E3699" s="1">
        <v>43.6</v>
      </c>
      <c r="F3699" s="1">
        <v>32.99</v>
      </c>
      <c r="G3699" s="1">
        <v>20.98</v>
      </c>
      <c r="H3699" s="1">
        <v>62.92</v>
      </c>
      <c r="I3699" s="1">
        <v>167.97</v>
      </c>
      <c r="J3699" s="52">
        <f t="shared" si="57"/>
        <v>5.2358750000000003E-2</v>
      </c>
    </row>
    <row r="3700" spans="1:10" x14ac:dyDescent="0.35">
      <c r="A3700" s="1" t="s">
        <v>13985</v>
      </c>
      <c r="B3700" s="1">
        <v>37.08</v>
      </c>
      <c r="C3700" s="1">
        <v>21.63</v>
      </c>
      <c r="D3700" s="1">
        <v>24.56</v>
      </c>
      <c r="E3700" s="1">
        <v>43.18</v>
      </c>
      <c r="F3700" s="1">
        <v>31.86</v>
      </c>
      <c r="G3700" s="1">
        <v>19.61</v>
      </c>
      <c r="H3700" s="1">
        <v>60.04</v>
      </c>
      <c r="I3700" s="1">
        <v>166.92</v>
      </c>
      <c r="J3700" s="52">
        <f t="shared" si="57"/>
        <v>5.0610000000000002E-2</v>
      </c>
    </row>
    <row r="3701" spans="1:10" x14ac:dyDescent="0.35">
      <c r="A3701" s="1" t="s">
        <v>13984</v>
      </c>
      <c r="B3701" s="1">
        <v>39.75</v>
      </c>
      <c r="C3701" s="1">
        <v>21.29</v>
      </c>
      <c r="D3701" s="1">
        <v>26.36</v>
      </c>
      <c r="E3701" s="1">
        <v>46.93</v>
      </c>
      <c r="F3701" s="1">
        <v>30.99</v>
      </c>
      <c r="G3701" s="1">
        <v>18.52</v>
      </c>
      <c r="H3701" s="1">
        <v>60.1</v>
      </c>
      <c r="I3701" s="1">
        <v>157.05000000000001</v>
      </c>
      <c r="J3701" s="52">
        <f t="shared" si="57"/>
        <v>5.0123750000000002E-2</v>
      </c>
    </row>
    <row r="3702" spans="1:10" x14ac:dyDescent="0.35">
      <c r="A3702" s="1" t="s">
        <v>13983</v>
      </c>
      <c r="B3702" s="1">
        <v>35.86</v>
      </c>
      <c r="C3702" s="1">
        <v>21.26</v>
      </c>
      <c r="D3702" s="1">
        <v>25.5</v>
      </c>
      <c r="E3702" s="1">
        <v>42.87</v>
      </c>
      <c r="F3702" s="1">
        <v>32.229999999999997</v>
      </c>
      <c r="G3702" s="1">
        <v>17.309999999999999</v>
      </c>
      <c r="H3702" s="1">
        <v>59</v>
      </c>
      <c r="I3702" s="1">
        <v>155.5</v>
      </c>
      <c r="J3702" s="52">
        <f t="shared" si="57"/>
        <v>4.8691249999999998E-2</v>
      </c>
    </row>
    <row r="3703" spans="1:10" x14ac:dyDescent="0.35">
      <c r="A3703" s="1" t="s">
        <v>13982</v>
      </c>
      <c r="B3703" s="1">
        <v>27.84</v>
      </c>
      <c r="C3703" s="1">
        <v>21.3</v>
      </c>
      <c r="D3703" s="1">
        <v>24.26</v>
      </c>
      <c r="E3703" s="1">
        <v>47.44</v>
      </c>
      <c r="F3703" s="1">
        <v>33.29</v>
      </c>
      <c r="G3703" s="1">
        <v>17.53</v>
      </c>
      <c r="H3703" s="1">
        <v>61.32</v>
      </c>
      <c r="I3703" s="1">
        <v>156.01</v>
      </c>
      <c r="J3703" s="52">
        <f t="shared" si="57"/>
        <v>4.862375E-2</v>
      </c>
    </row>
    <row r="3704" spans="1:10" x14ac:dyDescent="0.35">
      <c r="A3704" s="1" t="s">
        <v>13981</v>
      </c>
      <c r="B3704" s="1">
        <v>41.08</v>
      </c>
      <c r="C3704" s="1">
        <v>21.53</v>
      </c>
      <c r="D3704" s="1">
        <v>23.1</v>
      </c>
      <c r="E3704" s="1">
        <v>56.66</v>
      </c>
      <c r="F3704" s="1">
        <v>42</v>
      </c>
      <c r="G3704" s="1">
        <v>21.63</v>
      </c>
      <c r="H3704" s="1">
        <v>75.98</v>
      </c>
      <c r="I3704" s="1">
        <v>159.80000000000001</v>
      </c>
      <c r="J3704" s="52">
        <f t="shared" si="57"/>
        <v>5.5222500000000001E-2</v>
      </c>
    </row>
    <row r="3705" spans="1:10" x14ac:dyDescent="0.35">
      <c r="A3705" s="1" t="s">
        <v>13980</v>
      </c>
      <c r="B3705" s="1">
        <v>43.21</v>
      </c>
      <c r="C3705" s="1">
        <v>23.5</v>
      </c>
      <c r="D3705" s="1">
        <v>23.69</v>
      </c>
      <c r="E3705" s="1">
        <v>65.349999999999994</v>
      </c>
      <c r="F3705" s="1">
        <v>41.9</v>
      </c>
      <c r="G3705" s="1">
        <v>33.64</v>
      </c>
      <c r="H3705" s="1">
        <v>82.99</v>
      </c>
      <c r="I3705" s="1">
        <v>169.86</v>
      </c>
      <c r="J3705" s="52">
        <f t="shared" si="57"/>
        <v>6.0517500000000009E-2</v>
      </c>
    </row>
    <row r="3706" spans="1:10" x14ac:dyDescent="0.35">
      <c r="A3706" s="1" t="s">
        <v>13979</v>
      </c>
      <c r="B3706" s="1">
        <v>41.35</v>
      </c>
      <c r="C3706" s="1">
        <v>27.49</v>
      </c>
      <c r="D3706" s="1">
        <v>25</v>
      </c>
      <c r="E3706" s="1">
        <v>65</v>
      </c>
      <c r="F3706" s="1">
        <v>54.7</v>
      </c>
      <c r="G3706" s="1">
        <v>43.97</v>
      </c>
      <c r="H3706" s="1">
        <v>85.9</v>
      </c>
      <c r="I3706" s="1">
        <v>180</v>
      </c>
      <c r="J3706" s="52">
        <f t="shared" si="57"/>
        <v>6.5426249999999991E-2</v>
      </c>
    </row>
    <row r="3707" spans="1:10" x14ac:dyDescent="0.35">
      <c r="A3707" s="1" t="s">
        <v>13978</v>
      </c>
      <c r="B3707" s="1">
        <v>53.09</v>
      </c>
      <c r="C3707" s="1">
        <v>28.98</v>
      </c>
      <c r="D3707" s="1">
        <v>27.4</v>
      </c>
      <c r="E3707" s="1">
        <v>68</v>
      </c>
      <c r="F3707" s="1">
        <v>46.93</v>
      </c>
      <c r="G3707" s="1">
        <v>33.25</v>
      </c>
      <c r="H3707" s="1">
        <v>81.45</v>
      </c>
      <c r="I3707" s="1">
        <v>178.5</v>
      </c>
      <c r="J3707" s="52">
        <f t="shared" si="57"/>
        <v>6.4699999999999994E-2</v>
      </c>
    </row>
    <row r="3708" spans="1:10" x14ac:dyDescent="0.35">
      <c r="A3708" s="1" t="s">
        <v>13977</v>
      </c>
      <c r="B3708" s="1">
        <v>51.94</v>
      </c>
      <c r="C3708" s="1">
        <v>26.56</v>
      </c>
      <c r="D3708" s="1">
        <v>26.89</v>
      </c>
      <c r="E3708" s="1">
        <v>76.72</v>
      </c>
      <c r="F3708" s="1">
        <v>42.24</v>
      </c>
      <c r="G3708" s="1">
        <v>31.82</v>
      </c>
      <c r="H3708" s="1">
        <v>75.58</v>
      </c>
      <c r="I3708" s="1">
        <v>161.61000000000001</v>
      </c>
      <c r="J3708" s="52">
        <f t="shared" si="57"/>
        <v>6.1670000000000003E-2</v>
      </c>
    </row>
    <row r="3709" spans="1:10" x14ac:dyDescent="0.35">
      <c r="A3709" s="1" t="s">
        <v>13976</v>
      </c>
      <c r="B3709" s="1">
        <v>59.65</v>
      </c>
      <c r="C3709" s="1">
        <v>26.91</v>
      </c>
      <c r="D3709" s="1">
        <v>25.63</v>
      </c>
      <c r="E3709" s="1">
        <v>82.27</v>
      </c>
      <c r="F3709" s="1">
        <v>41</v>
      </c>
      <c r="G3709" s="1">
        <v>31.77</v>
      </c>
      <c r="H3709" s="1">
        <v>74.88</v>
      </c>
      <c r="I3709" s="1">
        <v>122.44</v>
      </c>
      <c r="J3709" s="52">
        <f t="shared" si="57"/>
        <v>5.8068749999999995E-2</v>
      </c>
    </row>
    <row r="3710" spans="1:10" x14ac:dyDescent="0.35">
      <c r="A3710" s="1" t="s">
        <v>13975</v>
      </c>
      <c r="B3710" s="1">
        <v>57.69</v>
      </c>
      <c r="C3710" s="1">
        <v>25.73</v>
      </c>
      <c r="D3710" s="1">
        <v>25.1</v>
      </c>
      <c r="E3710" s="1">
        <v>80.099999999999994</v>
      </c>
      <c r="F3710" s="1">
        <v>37.56</v>
      </c>
      <c r="G3710" s="1">
        <v>30.5</v>
      </c>
      <c r="H3710" s="1">
        <v>69.95</v>
      </c>
      <c r="I3710" s="1">
        <v>104.9</v>
      </c>
      <c r="J3710" s="52">
        <f t="shared" si="57"/>
        <v>5.3941249999999996E-2</v>
      </c>
    </row>
    <row r="3711" spans="1:10" x14ac:dyDescent="0.35">
      <c r="A3711" s="1" t="s">
        <v>13974</v>
      </c>
      <c r="B3711" s="1">
        <v>58.06</v>
      </c>
      <c r="C3711" s="1">
        <v>22.78</v>
      </c>
      <c r="D3711" s="1">
        <v>24.06</v>
      </c>
      <c r="E3711" s="1">
        <v>75.599999999999994</v>
      </c>
      <c r="F3711" s="1">
        <v>36.5</v>
      </c>
      <c r="G3711" s="1">
        <v>28.93</v>
      </c>
      <c r="H3711" s="1">
        <v>63.01</v>
      </c>
      <c r="I3711" s="1">
        <v>13.27</v>
      </c>
      <c r="J3711" s="52">
        <f t="shared" si="57"/>
        <v>4.027625E-2</v>
      </c>
    </row>
    <row r="3712" spans="1:10" x14ac:dyDescent="0.35">
      <c r="A3712" s="1" t="s">
        <v>13973</v>
      </c>
      <c r="B3712" s="1">
        <v>54.53</v>
      </c>
      <c r="C3712" s="1">
        <v>22.3</v>
      </c>
      <c r="D3712" s="1">
        <v>23.35</v>
      </c>
      <c r="E3712" s="1">
        <v>63.53</v>
      </c>
      <c r="F3712" s="1">
        <v>35.19</v>
      </c>
      <c r="G3712" s="1">
        <v>26.13</v>
      </c>
      <c r="H3712" s="1">
        <v>62.91</v>
      </c>
      <c r="I3712" s="1">
        <v>0</v>
      </c>
      <c r="J3712" s="52">
        <f t="shared" si="57"/>
        <v>3.5992499999999997E-2</v>
      </c>
    </row>
    <row r="3713" spans="1:10" x14ac:dyDescent="0.35">
      <c r="A3713" s="1" t="s">
        <v>13972</v>
      </c>
      <c r="B3713" s="1">
        <v>48.23</v>
      </c>
      <c r="C3713" s="1">
        <v>22.12</v>
      </c>
      <c r="D3713" s="1">
        <v>23.19</v>
      </c>
      <c r="E3713" s="1">
        <v>53.47</v>
      </c>
      <c r="F3713" s="1">
        <v>34.47</v>
      </c>
      <c r="G3713" s="1">
        <v>26</v>
      </c>
      <c r="H3713" s="1">
        <v>63.93</v>
      </c>
      <c r="I3713" s="1">
        <v>33.54</v>
      </c>
      <c r="J3713" s="52">
        <f t="shared" si="57"/>
        <v>3.811875E-2</v>
      </c>
    </row>
    <row r="3714" spans="1:10" x14ac:dyDescent="0.35">
      <c r="A3714" s="1" t="s">
        <v>13971</v>
      </c>
      <c r="B3714" s="1">
        <v>48.93</v>
      </c>
      <c r="C3714" s="1">
        <v>22.03</v>
      </c>
      <c r="D3714" s="1">
        <v>25.25</v>
      </c>
      <c r="E3714" s="1">
        <v>53.1</v>
      </c>
      <c r="F3714" s="1">
        <v>36.65</v>
      </c>
      <c r="G3714" s="1">
        <v>25.7</v>
      </c>
      <c r="H3714" s="1">
        <v>67</v>
      </c>
      <c r="I3714" s="1">
        <v>125</v>
      </c>
      <c r="J3714" s="52">
        <f t="shared" si="57"/>
        <v>5.0457499999999995E-2</v>
      </c>
    </row>
    <row r="3715" spans="1:10" x14ac:dyDescent="0.35">
      <c r="A3715" s="1" t="s">
        <v>13970</v>
      </c>
      <c r="B3715" s="1">
        <v>45.32</v>
      </c>
      <c r="C3715" s="1">
        <v>25.29</v>
      </c>
      <c r="D3715" s="1">
        <v>25.76</v>
      </c>
      <c r="E3715" s="1">
        <v>75</v>
      </c>
      <c r="F3715" s="1">
        <v>41.86</v>
      </c>
      <c r="G3715" s="1">
        <v>26.38</v>
      </c>
      <c r="H3715" s="1">
        <v>75.900000000000006</v>
      </c>
      <c r="I3715" s="1">
        <v>157.6</v>
      </c>
      <c r="J3715" s="52">
        <f t="shared" ref="J3715:J3778" si="58">(AVERAGE(B3715:I3715))/1000</f>
        <v>5.9138750000000004E-2</v>
      </c>
    </row>
    <row r="3716" spans="1:10" x14ac:dyDescent="0.35">
      <c r="A3716" s="1" t="s">
        <v>13969</v>
      </c>
      <c r="B3716" s="1">
        <v>40.01</v>
      </c>
      <c r="C3716" s="1">
        <v>28.19</v>
      </c>
      <c r="D3716" s="1">
        <v>26.61</v>
      </c>
      <c r="E3716" s="1">
        <v>70.099999999999994</v>
      </c>
      <c r="F3716" s="1">
        <v>45.13</v>
      </c>
      <c r="G3716" s="1">
        <v>28.2</v>
      </c>
      <c r="H3716" s="1">
        <v>79.91</v>
      </c>
      <c r="I3716" s="1">
        <v>172.5</v>
      </c>
      <c r="J3716" s="52">
        <f t="shared" si="58"/>
        <v>6.1331249999999997E-2</v>
      </c>
    </row>
    <row r="3717" spans="1:10" x14ac:dyDescent="0.35">
      <c r="A3717" s="1" t="s">
        <v>13968</v>
      </c>
      <c r="B3717" s="1">
        <v>50.24</v>
      </c>
      <c r="C3717" s="1">
        <v>30.07</v>
      </c>
      <c r="D3717" s="1">
        <v>31.06</v>
      </c>
      <c r="E3717" s="1">
        <v>67.099999999999994</v>
      </c>
      <c r="F3717" s="1">
        <v>46.17</v>
      </c>
      <c r="G3717" s="1">
        <v>26.07</v>
      </c>
      <c r="H3717" s="1">
        <v>81.95</v>
      </c>
      <c r="I3717" s="1">
        <v>195</v>
      </c>
      <c r="J3717" s="52">
        <f t="shared" si="58"/>
        <v>6.5957500000000002E-2</v>
      </c>
    </row>
    <row r="3718" spans="1:10" x14ac:dyDescent="0.35">
      <c r="A3718" s="1" t="s">
        <v>13967</v>
      </c>
      <c r="B3718" s="1">
        <v>44.2</v>
      </c>
      <c r="C3718" s="1">
        <v>29.87</v>
      </c>
      <c r="D3718" s="1">
        <v>34.909999999999997</v>
      </c>
      <c r="E3718" s="1">
        <v>62.17</v>
      </c>
      <c r="F3718" s="1">
        <v>44.72</v>
      </c>
      <c r="G3718" s="1">
        <v>25</v>
      </c>
      <c r="H3718" s="1">
        <v>81.69</v>
      </c>
      <c r="I3718" s="1">
        <v>209.24</v>
      </c>
      <c r="J3718" s="52">
        <f t="shared" si="58"/>
        <v>6.6474999999999992E-2</v>
      </c>
    </row>
    <row r="3719" spans="1:10" x14ac:dyDescent="0.35">
      <c r="A3719" s="1" t="s">
        <v>13966</v>
      </c>
      <c r="B3719" s="1">
        <v>38.94</v>
      </c>
      <c r="C3719" s="1">
        <v>29.88</v>
      </c>
      <c r="D3719" s="1">
        <v>34.99</v>
      </c>
      <c r="E3719" s="1">
        <v>52.93</v>
      </c>
      <c r="F3719" s="1">
        <v>38.28</v>
      </c>
      <c r="G3719" s="1">
        <v>23.94</v>
      </c>
      <c r="H3719" s="1">
        <v>80</v>
      </c>
      <c r="I3719" s="1">
        <v>198.98</v>
      </c>
      <c r="J3719" s="52">
        <f t="shared" si="58"/>
        <v>6.2242500000000006E-2</v>
      </c>
    </row>
    <row r="3720" spans="1:10" x14ac:dyDescent="0.35">
      <c r="A3720" s="1" t="s">
        <v>13965</v>
      </c>
      <c r="B3720" s="1">
        <v>52.44</v>
      </c>
      <c r="C3720" s="1">
        <v>30.99</v>
      </c>
      <c r="D3720" s="1">
        <v>39.909999999999997</v>
      </c>
      <c r="E3720" s="1">
        <v>50.93</v>
      </c>
      <c r="F3720" s="1">
        <v>33.83</v>
      </c>
      <c r="G3720" s="1">
        <v>22.69</v>
      </c>
      <c r="H3720" s="1">
        <v>78.209999999999994</v>
      </c>
      <c r="I3720" s="1">
        <v>199.06</v>
      </c>
      <c r="J3720" s="52">
        <f t="shared" si="58"/>
        <v>6.3507499999999995E-2</v>
      </c>
    </row>
    <row r="3721" spans="1:10" x14ac:dyDescent="0.35">
      <c r="A3721" s="1" t="s">
        <v>13964</v>
      </c>
      <c r="B3721" s="1">
        <v>58.63</v>
      </c>
      <c r="C3721" s="1">
        <v>28.88</v>
      </c>
      <c r="D3721" s="1">
        <v>34.9</v>
      </c>
      <c r="E3721" s="1">
        <v>44.49</v>
      </c>
      <c r="F3721" s="1">
        <v>28.01</v>
      </c>
      <c r="G3721" s="1">
        <v>18.04</v>
      </c>
      <c r="H3721" s="1">
        <v>72.09</v>
      </c>
      <c r="I3721" s="1">
        <v>166</v>
      </c>
      <c r="J3721" s="52">
        <f t="shared" si="58"/>
        <v>5.6379999999999993E-2</v>
      </c>
    </row>
    <row r="3722" spans="1:10" x14ac:dyDescent="0.35">
      <c r="A3722" s="1" t="s">
        <v>13963</v>
      </c>
      <c r="B3722" s="1">
        <v>33.28</v>
      </c>
      <c r="C3722" s="1">
        <v>24.43</v>
      </c>
      <c r="D3722" s="1">
        <v>28.92</v>
      </c>
      <c r="E3722" s="1">
        <v>43.8</v>
      </c>
      <c r="F3722" s="1">
        <v>27.48</v>
      </c>
      <c r="G3722" s="1">
        <v>17.25</v>
      </c>
      <c r="H3722" s="1">
        <v>74.87</v>
      </c>
      <c r="I3722" s="1">
        <v>160.19999999999999</v>
      </c>
      <c r="J3722" s="52">
        <f t="shared" si="58"/>
        <v>5.1278750000000005E-2</v>
      </c>
    </row>
    <row r="3723" spans="1:10" x14ac:dyDescent="0.35">
      <c r="A3723" s="1" t="s">
        <v>13962</v>
      </c>
      <c r="B3723" s="1">
        <v>33.75</v>
      </c>
      <c r="C3723" s="1">
        <v>22</v>
      </c>
      <c r="D3723" s="1">
        <v>24.72</v>
      </c>
      <c r="E3723" s="1">
        <v>42.37</v>
      </c>
      <c r="F3723" s="1">
        <v>26.06</v>
      </c>
      <c r="G3723" s="1">
        <v>16.8</v>
      </c>
      <c r="H3723" s="1">
        <v>77.17</v>
      </c>
      <c r="I3723" s="1">
        <v>141.9</v>
      </c>
      <c r="J3723" s="52">
        <f t="shared" si="58"/>
        <v>4.809625E-2</v>
      </c>
    </row>
    <row r="3724" spans="1:10" x14ac:dyDescent="0.35">
      <c r="A3724" s="1" t="s">
        <v>13961</v>
      </c>
      <c r="B3724" s="1">
        <v>28.1</v>
      </c>
      <c r="C3724" s="1">
        <v>20.079999999999998</v>
      </c>
      <c r="D3724" s="1">
        <v>23.09</v>
      </c>
      <c r="E3724" s="1">
        <v>39.44</v>
      </c>
      <c r="F3724" s="1">
        <v>24.55</v>
      </c>
      <c r="G3724" s="1">
        <v>17.059999999999999</v>
      </c>
      <c r="H3724" s="1">
        <v>59.01</v>
      </c>
      <c r="I3724" s="1">
        <v>134.07</v>
      </c>
      <c r="J3724" s="52">
        <f t="shared" si="58"/>
        <v>4.3174999999999998E-2</v>
      </c>
    </row>
    <row r="3725" spans="1:10" x14ac:dyDescent="0.35">
      <c r="A3725" s="1" t="s">
        <v>13960</v>
      </c>
      <c r="B3725" s="1">
        <v>20.18</v>
      </c>
      <c r="C3725" s="1">
        <v>20.39</v>
      </c>
      <c r="D3725" s="1">
        <v>22.22</v>
      </c>
      <c r="E3725" s="1">
        <v>40.65</v>
      </c>
      <c r="F3725" s="1">
        <v>24.54</v>
      </c>
      <c r="G3725" s="1">
        <v>15.99</v>
      </c>
      <c r="H3725" s="1">
        <v>57.32</v>
      </c>
      <c r="I3725" s="1">
        <v>132.46</v>
      </c>
      <c r="J3725" s="52">
        <f t="shared" si="58"/>
        <v>4.1718749999999999E-2</v>
      </c>
    </row>
    <row r="3726" spans="1:10" x14ac:dyDescent="0.35">
      <c r="A3726" s="1" t="s">
        <v>13959</v>
      </c>
      <c r="B3726" s="1">
        <v>24.15</v>
      </c>
      <c r="C3726" s="1">
        <v>21.93</v>
      </c>
      <c r="D3726" s="1">
        <v>22.19</v>
      </c>
      <c r="E3726" s="1">
        <v>43.7</v>
      </c>
      <c r="F3726" s="1">
        <v>25.31</v>
      </c>
      <c r="G3726" s="1">
        <v>15.61</v>
      </c>
      <c r="H3726" s="1">
        <v>56.03</v>
      </c>
      <c r="I3726" s="1">
        <v>114.12</v>
      </c>
      <c r="J3726" s="52">
        <f t="shared" si="58"/>
        <v>4.0379999999999992E-2</v>
      </c>
    </row>
    <row r="3727" spans="1:10" x14ac:dyDescent="0.35">
      <c r="A3727" s="1" t="s">
        <v>13958</v>
      </c>
      <c r="B3727" s="1">
        <v>23.78</v>
      </c>
      <c r="C3727" s="1">
        <v>19.41</v>
      </c>
      <c r="D3727" s="1">
        <v>23.09</v>
      </c>
      <c r="E3727" s="1">
        <v>43.22</v>
      </c>
      <c r="F3727" s="1">
        <v>27.53</v>
      </c>
      <c r="G3727" s="1">
        <v>15.12</v>
      </c>
      <c r="H3727" s="1">
        <v>56.04</v>
      </c>
      <c r="I3727" s="1">
        <v>127.53</v>
      </c>
      <c r="J3727" s="52">
        <f t="shared" si="58"/>
        <v>4.1965000000000002E-2</v>
      </c>
    </row>
    <row r="3728" spans="1:10" x14ac:dyDescent="0.35">
      <c r="A3728" s="1" t="s">
        <v>13957</v>
      </c>
      <c r="B3728" s="1">
        <v>31.74</v>
      </c>
      <c r="C3728" s="1">
        <v>20.84</v>
      </c>
      <c r="D3728" s="1">
        <v>24.89</v>
      </c>
      <c r="E3728" s="1">
        <v>50.26</v>
      </c>
      <c r="F3728" s="1">
        <v>36.659999999999997</v>
      </c>
      <c r="G3728" s="1">
        <v>17.309999999999999</v>
      </c>
      <c r="H3728" s="1">
        <v>56.07</v>
      </c>
      <c r="I3728" s="1">
        <v>127.27</v>
      </c>
      <c r="J3728" s="52">
        <f t="shared" si="58"/>
        <v>4.5629999999999997E-2</v>
      </c>
    </row>
    <row r="3729" spans="1:10" x14ac:dyDescent="0.35">
      <c r="A3729" s="1" t="s">
        <v>13956</v>
      </c>
      <c r="B3729" s="1">
        <v>40.39</v>
      </c>
      <c r="C3729" s="1">
        <v>21.78</v>
      </c>
      <c r="D3729" s="1">
        <v>24.62</v>
      </c>
      <c r="E3729" s="1">
        <v>67.11</v>
      </c>
      <c r="F3729" s="1">
        <v>44.27</v>
      </c>
      <c r="G3729" s="1">
        <v>24.63</v>
      </c>
      <c r="H3729" s="1">
        <v>59.07</v>
      </c>
      <c r="I3729" s="1">
        <v>133.65</v>
      </c>
      <c r="J3729" s="52">
        <f t="shared" si="58"/>
        <v>5.194E-2</v>
      </c>
    </row>
    <row r="3730" spans="1:10" x14ac:dyDescent="0.35">
      <c r="A3730" s="1" t="s">
        <v>13955</v>
      </c>
      <c r="B3730" s="1">
        <v>46.07</v>
      </c>
      <c r="C3730" s="1">
        <v>17.89</v>
      </c>
      <c r="D3730" s="1">
        <v>27.02</v>
      </c>
      <c r="E3730" s="1">
        <v>66.28</v>
      </c>
      <c r="F3730" s="1">
        <v>44.99</v>
      </c>
      <c r="G3730" s="1">
        <v>33.97</v>
      </c>
      <c r="H3730" s="1">
        <v>66.02</v>
      </c>
      <c r="I3730" s="1">
        <v>136.28</v>
      </c>
      <c r="J3730" s="52">
        <f t="shared" si="58"/>
        <v>5.4814999999999996E-2</v>
      </c>
    </row>
    <row r="3731" spans="1:10" x14ac:dyDescent="0.35">
      <c r="A3731" s="1" t="s">
        <v>13954</v>
      </c>
      <c r="B3731" s="1">
        <v>48.91</v>
      </c>
      <c r="C3731" s="1">
        <v>20.83</v>
      </c>
      <c r="D3731" s="1">
        <v>28.7</v>
      </c>
      <c r="E3731" s="1">
        <v>70.900000000000006</v>
      </c>
      <c r="F3731" s="1">
        <v>43.97</v>
      </c>
      <c r="G3731" s="1">
        <v>31.53</v>
      </c>
      <c r="H3731" s="1">
        <v>69.900000000000006</v>
      </c>
      <c r="I3731" s="1">
        <v>142.65</v>
      </c>
      <c r="J3731" s="52">
        <f t="shared" si="58"/>
        <v>5.7173749999999995E-2</v>
      </c>
    </row>
    <row r="3732" spans="1:10" x14ac:dyDescent="0.35">
      <c r="A3732" s="1" t="s">
        <v>13953</v>
      </c>
      <c r="B3732" s="1">
        <v>60</v>
      </c>
      <c r="C3732" s="1">
        <v>21.07</v>
      </c>
      <c r="D3732" s="1">
        <v>30</v>
      </c>
      <c r="E3732" s="1">
        <v>81.22</v>
      </c>
      <c r="F3732" s="1">
        <v>41.38</v>
      </c>
      <c r="G3732" s="1">
        <v>28.4</v>
      </c>
      <c r="H3732" s="1">
        <v>74.900000000000006</v>
      </c>
      <c r="I3732" s="1">
        <v>141.36000000000001</v>
      </c>
      <c r="J3732" s="52">
        <f t="shared" si="58"/>
        <v>5.9791250000000004E-2</v>
      </c>
    </row>
    <row r="3733" spans="1:10" x14ac:dyDescent="0.35">
      <c r="A3733" s="1" t="s">
        <v>13952</v>
      </c>
      <c r="B3733" s="1">
        <v>50.57</v>
      </c>
      <c r="C3733" s="1">
        <v>20.53</v>
      </c>
      <c r="D3733" s="1">
        <v>31.8</v>
      </c>
      <c r="E3733" s="1">
        <v>78.62</v>
      </c>
      <c r="F3733" s="1">
        <v>40.46</v>
      </c>
      <c r="G3733" s="1">
        <v>29.96</v>
      </c>
      <c r="H3733" s="1">
        <v>58.21</v>
      </c>
      <c r="I3733" s="1">
        <v>143.62</v>
      </c>
      <c r="J3733" s="52">
        <f t="shared" si="58"/>
        <v>5.6721250000000001E-2</v>
      </c>
    </row>
    <row r="3734" spans="1:10" x14ac:dyDescent="0.35">
      <c r="A3734" s="1" t="s">
        <v>13951</v>
      </c>
      <c r="B3734" s="1">
        <v>57.44</v>
      </c>
      <c r="C3734" s="1">
        <v>20.84</v>
      </c>
      <c r="D3734" s="1">
        <v>36.89</v>
      </c>
      <c r="E3734" s="1">
        <v>69.37</v>
      </c>
      <c r="F3734" s="1">
        <v>38.85</v>
      </c>
      <c r="G3734" s="1">
        <v>26.43</v>
      </c>
      <c r="H3734" s="1">
        <v>58.83</v>
      </c>
      <c r="I3734" s="1">
        <v>151.1</v>
      </c>
      <c r="J3734" s="52">
        <f t="shared" si="58"/>
        <v>5.7468749999999999E-2</v>
      </c>
    </row>
    <row r="3735" spans="1:10" x14ac:dyDescent="0.35">
      <c r="A3735" s="1" t="s">
        <v>13950</v>
      </c>
      <c r="B3735" s="1">
        <v>58.01</v>
      </c>
      <c r="C3735" s="1">
        <v>20.81</v>
      </c>
      <c r="D3735" s="1">
        <v>32.07</v>
      </c>
      <c r="E3735" s="1">
        <v>66.47</v>
      </c>
      <c r="F3735" s="1">
        <v>36.32</v>
      </c>
      <c r="G3735" s="1">
        <v>24</v>
      </c>
      <c r="H3735" s="1">
        <v>55.49</v>
      </c>
      <c r="I3735" s="1">
        <v>160</v>
      </c>
      <c r="J3735" s="52">
        <f t="shared" si="58"/>
        <v>5.6646249999999995E-2</v>
      </c>
    </row>
    <row r="3736" spans="1:10" x14ac:dyDescent="0.35">
      <c r="A3736" s="1" t="s">
        <v>13949</v>
      </c>
      <c r="B3736" s="1">
        <v>53.09</v>
      </c>
      <c r="C3736" s="1">
        <v>20.85</v>
      </c>
      <c r="D3736" s="1">
        <v>30</v>
      </c>
      <c r="E3736" s="1">
        <v>58.51</v>
      </c>
      <c r="F3736" s="1">
        <v>36.19</v>
      </c>
      <c r="G3736" s="1">
        <v>22.5</v>
      </c>
      <c r="H3736" s="1">
        <v>52.4</v>
      </c>
      <c r="I3736" s="1">
        <v>161.80000000000001</v>
      </c>
      <c r="J3736" s="52">
        <f t="shared" si="58"/>
        <v>5.4417499999999994E-2</v>
      </c>
    </row>
    <row r="3737" spans="1:10" x14ac:dyDescent="0.35">
      <c r="A3737" s="1" t="s">
        <v>13948</v>
      </c>
      <c r="B3737" s="1">
        <v>54.93</v>
      </c>
      <c r="C3737" s="1">
        <v>20.84</v>
      </c>
      <c r="D3737" s="1">
        <v>30</v>
      </c>
      <c r="E3737" s="1">
        <v>53.34</v>
      </c>
      <c r="F3737" s="1">
        <v>38.01</v>
      </c>
      <c r="G3737" s="1">
        <v>20.74</v>
      </c>
      <c r="H3737" s="1">
        <v>53.8</v>
      </c>
      <c r="I3737" s="1">
        <v>121.95</v>
      </c>
      <c r="J3737" s="52">
        <f t="shared" si="58"/>
        <v>4.9201250000000002E-2</v>
      </c>
    </row>
    <row r="3738" spans="1:10" x14ac:dyDescent="0.35">
      <c r="A3738" s="1" t="s">
        <v>13947</v>
      </c>
      <c r="B3738" s="1">
        <v>54</v>
      </c>
      <c r="C3738" s="1">
        <v>20.63</v>
      </c>
      <c r="D3738" s="1">
        <v>26.86</v>
      </c>
      <c r="E3738" s="1">
        <v>52.99</v>
      </c>
      <c r="F3738" s="1">
        <v>39</v>
      </c>
      <c r="G3738" s="1">
        <v>20.93</v>
      </c>
      <c r="H3738" s="1">
        <v>55.25</v>
      </c>
      <c r="I3738" s="1">
        <v>132.03</v>
      </c>
      <c r="J3738" s="52">
        <f t="shared" si="58"/>
        <v>5.0211249999999992E-2</v>
      </c>
    </row>
    <row r="3739" spans="1:10" x14ac:dyDescent="0.35">
      <c r="A3739" s="1" t="s">
        <v>13946</v>
      </c>
      <c r="B3739" s="1">
        <v>59.96</v>
      </c>
      <c r="C3739" s="1">
        <v>20.399999999999999</v>
      </c>
      <c r="D3739" s="1">
        <v>30.02</v>
      </c>
      <c r="E3739" s="1">
        <v>54.95</v>
      </c>
      <c r="F3739" s="1">
        <v>43.37</v>
      </c>
      <c r="G3739" s="1">
        <v>23.75</v>
      </c>
      <c r="H3739" s="1">
        <v>60.48</v>
      </c>
      <c r="I3739" s="1">
        <v>150.02000000000001</v>
      </c>
      <c r="J3739" s="52">
        <f t="shared" si="58"/>
        <v>5.5368750000000008E-2</v>
      </c>
    </row>
    <row r="3740" spans="1:10" x14ac:dyDescent="0.35">
      <c r="A3740" s="1" t="s">
        <v>13945</v>
      </c>
      <c r="B3740" s="1">
        <v>39.96</v>
      </c>
      <c r="C3740" s="1">
        <v>23.91</v>
      </c>
      <c r="D3740" s="1">
        <v>35.94</v>
      </c>
      <c r="E3740" s="1">
        <v>65</v>
      </c>
      <c r="F3740" s="1">
        <v>48.28</v>
      </c>
      <c r="G3740" s="1">
        <v>26.72</v>
      </c>
      <c r="H3740" s="1">
        <v>70.599999999999994</v>
      </c>
      <c r="I3740" s="1">
        <v>163.03</v>
      </c>
      <c r="J3740" s="52">
        <f t="shared" si="58"/>
        <v>5.917999999999999E-2</v>
      </c>
    </row>
    <row r="3741" spans="1:10" x14ac:dyDescent="0.35">
      <c r="A3741" s="1" t="s">
        <v>13944</v>
      </c>
      <c r="B3741" s="1">
        <v>46.76</v>
      </c>
      <c r="C3741" s="1">
        <v>26.92</v>
      </c>
      <c r="D3741" s="1">
        <v>39.01</v>
      </c>
      <c r="E3741" s="1">
        <v>67.83</v>
      </c>
      <c r="F3741" s="1">
        <v>56.52</v>
      </c>
      <c r="G3741" s="1">
        <v>27.99</v>
      </c>
      <c r="H3741" s="1">
        <v>75.62</v>
      </c>
      <c r="I3741" s="1">
        <v>168.8</v>
      </c>
      <c r="J3741" s="52">
        <f t="shared" si="58"/>
        <v>6.3681249999999995E-2</v>
      </c>
    </row>
    <row r="3742" spans="1:10" x14ac:dyDescent="0.35">
      <c r="A3742" s="1" t="s">
        <v>13943</v>
      </c>
      <c r="B3742" s="1">
        <v>48.14</v>
      </c>
      <c r="C3742" s="1">
        <v>28.85</v>
      </c>
      <c r="D3742" s="1">
        <v>40.630000000000003</v>
      </c>
      <c r="E3742" s="1">
        <v>64</v>
      </c>
      <c r="F3742" s="1">
        <v>49.41</v>
      </c>
      <c r="G3742" s="1">
        <v>27.03</v>
      </c>
      <c r="H3742" s="1">
        <v>76.010000000000005</v>
      </c>
      <c r="I3742" s="1">
        <v>169.44</v>
      </c>
      <c r="J3742" s="52">
        <f t="shared" si="58"/>
        <v>6.2938750000000002E-2</v>
      </c>
    </row>
    <row r="3743" spans="1:10" x14ac:dyDescent="0.35">
      <c r="A3743" s="1" t="s">
        <v>13942</v>
      </c>
      <c r="B3743" s="1">
        <v>37.36</v>
      </c>
      <c r="C3743" s="1">
        <v>29.14</v>
      </c>
      <c r="D3743" s="1">
        <v>38.61</v>
      </c>
      <c r="E3743" s="1">
        <v>52.89</v>
      </c>
      <c r="F3743" s="1">
        <v>43.22</v>
      </c>
      <c r="G3743" s="1">
        <v>25.67</v>
      </c>
      <c r="H3743" s="1">
        <v>75.599999999999994</v>
      </c>
      <c r="I3743" s="1">
        <v>166.36</v>
      </c>
      <c r="J3743" s="52">
        <f t="shared" si="58"/>
        <v>5.8606250000000006E-2</v>
      </c>
    </row>
    <row r="3744" spans="1:10" x14ac:dyDescent="0.35">
      <c r="A3744" s="1" t="s">
        <v>13941</v>
      </c>
      <c r="B3744" s="1">
        <v>38.96</v>
      </c>
      <c r="C3744" s="1">
        <v>30.74</v>
      </c>
      <c r="D3744" s="1">
        <v>38.42</v>
      </c>
      <c r="E3744" s="1">
        <v>66.47</v>
      </c>
      <c r="F3744" s="1">
        <v>39.99</v>
      </c>
      <c r="G3744" s="1">
        <v>25.89</v>
      </c>
      <c r="H3744" s="1">
        <v>89.9</v>
      </c>
      <c r="I3744" s="1">
        <v>169.22</v>
      </c>
      <c r="J3744" s="52">
        <f t="shared" si="58"/>
        <v>6.2448750000000004E-2</v>
      </c>
    </row>
    <row r="3745" spans="1:10" x14ac:dyDescent="0.35">
      <c r="A3745" s="1" t="s">
        <v>13940</v>
      </c>
      <c r="B3745" s="1">
        <v>50.18</v>
      </c>
      <c r="C3745" s="1">
        <v>30.09</v>
      </c>
      <c r="D3745" s="1">
        <v>30.14</v>
      </c>
      <c r="E3745" s="1">
        <v>53.5</v>
      </c>
      <c r="F3745" s="1">
        <v>32.090000000000003</v>
      </c>
      <c r="G3745" s="1">
        <v>20.16</v>
      </c>
      <c r="H3745" s="1">
        <v>102.87</v>
      </c>
      <c r="I3745" s="1">
        <v>169.2</v>
      </c>
      <c r="J3745" s="52">
        <f t="shared" si="58"/>
        <v>6.1028749999999993E-2</v>
      </c>
    </row>
    <row r="3746" spans="1:10" x14ac:dyDescent="0.35">
      <c r="A3746" s="1" t="s">
        <v>13939</v>
      </c>
      <c r="B3746" s="1">
        <v>55</v>
      </c>
      <c r="C3746" s="1">
        <v>24.59</v>
      </c>
      <c r="D3746" s="1">
        <v>24.22</v>
      </c>
      <c r="E3746" s="1">
        <v>44.99</v>
      </c>
      <c r="F3746" s="1">
        <v>28.5</v>
      </c>
      <c r="G3746" s="1">
        <v>12.07</v>
      </c>
      <c r="H3746" s="1">
        <v>104.9</v>
      </c>
      <c r="I3746" s="1">
        <v>209.1</v>
      </c>
      <c r="J3746" s="52">
        <f t="shared" si="58"/>
        <v>6.2921249999999998E-2</v>
      </c>
    </row>
    <row r="3747" spans="1:10" x14ac:dyDescent="0.35">
      <c r="A3747" s="1" t="s">
        <v>13938</v>
      </c>
      <c r="B3747" s="1">
        <v>35.1</v>
      </c>
      <c r="C3747" s="1">
        <v>22.76</v>
      </c>
      <c r="D3747" s="1">
        <v>19.3</v>
      </c>
      <c r="E3747" s="1">
        <v>41.16</v>
      </c>
      <c r="F3747" s="1">
        <v>26.5</v>
      </c>
      <c r="G3747" s="1">
        <v>5.65</v>
      </c>
      <c r="H3747" s="1">
        <v>63.8</v>
      </c>
      <c r="I3747" s="1">
        <v>164</v>
      </c>
      <c r="J3747" s="52">
        <f t="shared" si="58"/>
        <v>4.7283749999999999E-2</v>
      </c>
    </row>
    <row r="3748" spans="1:10" x14ac:dyDescent="0.35">
      <c r="A3748" s="1" t="s">
        <v>13937</v>
      </c>
      <c r="B3748" s="1">
        <v>38.119999999999997</v>
      </c>
      <c r="C3748" s="1">
        <v>21.87</v>
      </c>
      <c r="D3748" s="1">
        <v>14.49</v>
      </c>
      <c r="E3748" s="1">
        <v>40.5</v>
      </c>
      <c r="F3748" s="1">
        <v>24.64</v>
      </c>
      <c r="G3748" s="1">
        <v>1.32</v>
      </c>
      <c r="H3748" s="1">
        <v>74.900000000000006</v>
      </c>
      <c r="I3748" s="1">
        <v>156</v>
      </c>
      <c r="J3748" s="52">
        <f t="shared" si="58"/>
        <v>4.6480000000000007E-2</v>
      </c>
    </row>
    <row r="3749" spans="1:10" x14ac:dyDescent="0.35">
      <c r="A3749" s="1" t="s">
        <v>13936</v>
      </c>
      <c r="B3749" s="1">
        <v>31.58</v>
      </c>
      <c r="C3749" s="1">
        <v>22.41</v>
      </c>
      <c r="D3749" s="1">
        <v>10.54</v>
      </c>
      <c r="E3749" s="1">
        <v>43.26</v>
      </c>
      <c r="F3749" s="1">
        <v>24.03</v>
      </c>
      <c r="G3749" s="1">
        <v>0.96</v>
      </c>
      <c r="H3749" s="1">
        <v>57.22</v>
      </c>
      <c r="I3749" s="1">
        <v>89.9</v>
      </c>
      <c r="J3749" s="52">
        <f t="shared" si="58"/>
        <v>3.4987499999999998E-2</v>
      </c>
    </row>
    <row r="3750" spans="1:10" x14ac:dyDescent="0.35">
      <c r="A3750" s="1" t="s">
        <v>13935</v>
      </c>
      <c r="B3750" s="1">
        <v>21.68</v>
      </c>
      <c r="C3750" s="1">
        <v>23.33</v>
      </c>
      <c r="D3750" s="1">
        <v>9.8000000000000007</v>
      </c>
      <c r="E3750" s="1">
        <v>44</v>
      </c>
      <c r="F3750" s="1">
        <v>24.06</v>
      </c>
      <c r="G3750" s="1">
        <v>1.44</v>
      </c>
      <c r="H3750" s="1">
        <v>56.16</v>
      </c>
      <c r="I3750" s="1">
        <v>85.05</v>
      </c>
      <c r="J3750" s="52">
        <f t="shared" si="58"/>
        <v>3.3189999999999997E-2</v>
      </c>
    </row>
    <row r="3751" spans="1:10" x14ac:dyDescent="0.35">
      <c r="A3751" s="1" t="s">
        <v>13934</v>
      </c>
      <c r="B3751" s="1">
        <v>19.420000000000002</v>
      </c>
      <c r="C3751" s="1">
        <v>24.07</v>
      </c>
      <c r="D3751" s="1">
        <v>13.38</v>
      </c>
      <c r="E3751" s="1">
        <v>43.69</v>
      </c>
      <c r="F3751" s="1">
        <v>27.54</v>
      </c>
      <c r="G3751" s="1">
        <v>1.35</v>
      </c>
      <c r="H3751" s="1">
        <v>56.1</v>
      </c>
      <c r="I3751" s="1">
        <v>88.08</v>
      </c>
      <c r="J3751" s="52">
        <f t="shared" si="58"/>
        <v>3.4203749999999998E-2</v>
      </c>
    </row>
    <row r="3752" spans="1:10" x14ac:dyDescent="0.35">
      <c r="A3752" s="1" t="s">
        <v>13933</v>
      </c>
      <c r="B3752" s="1">
        <v>20.85</v>
      </c>
      <c r="C3752" s="1">
        <v>32.799999999999997</v>
      </c>
      <c r="D3752" s="1">
        <v>26.7</v>
      </c>
      <c r="E3752" s="1">
        <v>50.37</v>
      </c>
      <c r="F3752" s="1">
        <v>32.159999999999997</v>
      </c>
      <c r="G3752" s="1">
        <v>0.08</v>
      </c>
      <c r="H3752" s="1">
        <v>53.54</v>
      </c>
      <c r="I3752" s="1">
        <v>90.06</v>
      </c>
      <c r="J3752" s="52">
        <f t="shared" si="58"/>
        <v>3.832E-2</v>
      </c>
    </row>
    <row r="3753" spans="1:10" x14ac:dyDescent="0.35">
      <c r="A3753" s="1" t="s">
        <v>13932</v>
      </c>
      <c r="B3753" s="1">
        <v>24.99</v>
      </c>
      <c r="C3753" s="1">
        <v>40.44</v>
      </c>
      <c r="D3753" s="1">
        <v>30.36</v>
      </c>
      <c r="E3753" s="1">
        <v>60.83</v>
      </c>
      <c r="F3753" s="1">
        <v>40.729999999999997</v>
      </c>
      <c r="G3753" s="1">
        <v>2.81</v>
      </c>
      <c r="H3753" s="1">
        <v>52.7</v>
      </c>
      <c r="I3753" s="1">
        <v>94.22</v>
      </c>
      <c r="J3753" s="52">
        <f t="shared" si="58"/>
        <v>4.3385000000000007E-2</v>
      </c>
    </row>
    <row r="3754" spans="1:10" x14ac:dyDescent="0.35">
      <c r="A3754" s="1" t="s">
        <v>13931</v>
      </c>
      <c r="B3754" s="1">
        <v>36</v>
      </c>
      <c r="C3754" s="1">
        <v>37.82</v>
      </c>
      <c r="D3754" s="1">
        <v>36.08</v>
      </c>
      <c r="E3754" s="1">
        <v>65</v>
      </c>
      <c r="F3754" s="1">
        <v>42.91</v>
      </c>
      <c r="G3754" s="1">
        <v>5.79</v>
      </c>
      <c r="H3754" s="1">
        <v>57.12</v>
      </c>
      <c r="I3754" s="1">
        <v>84.05</v>
      </c>
      <c r="J3754" s="52">
        <f t="shared" si="58"/>
        <v>4.5596249999999998E-2</v>
      </c>
    </row>
    <row r="3755" spans="1:10" x14ac:dyDescent="0.35">
      <c r="A3755" s="1" t="s">
        <v>13930</v>
      </c>
      <c r="B3755" s="1">
        <v>54.96</v>
      </c>
      <c r="C3755" s="1">
        <v>34.94</v>
      </c>
      <c r="D3755" s="1">
        <v>30.11</v>
      </c>
      <c r="E3755" s="1">
        <v>81.2</v>
      </c>
      <c r="F3755" s="1">
        <v>39.93</v>
      </c>
      <c r="G3755" s="1">
        <v>5.65</v>
      </c>
      <c r="H3755" s="1">
        <v>57.89</v>
      </c>
      <c r="I3755" s="1">
        <v>0</v>
      </c>
      <c r="J3755" s="52">
        <f t="shared" si="58"/>
        <v>3.8085000000000001E-2</v>
      </c>
    </row>
    <row r="3756" spans="1:10" x14ac:dyDescent="0.35">
      <c r="A3756" s="1" t="s">
        <v>13929</v>
      </c>
      <c r="B3756" s="1">
        <v>60</v>
      </c>
      <c r="C3756" s="1">
        <v>32.57</v>
      </c>
      <c r="D3756" s="1">
        <v>28.09</v>
      </c>
      <c r="E3756" s="1">
        <v>79.92</v>
      </c>
      <c r="F3756" s="1">
        <v>34.11</v>
      </c>
      <c r="G3756" s="1">
        <v>4.22</v>
      </c>
      <c r="H3756" s="1">
        <v>57.76</v>
      </c>
      <c r="I3756" s="1">
        <v>-3.5</v>
      </c>
      <c r="J3756" s="52">
        <f t="shared" si="58"/>
        <v>3.6646250000000005E-2</v>
      </c>
    </row>
    <row r="3757" spans="1:10" x14ac:dyDescent="0.35">
      <c r="A3757" s="1" t="s">
        <v>13928</v>
      </c>
      <c r="B3757" s="1">
        <v>53.09</v>
      </c>
      <c r="C3757" s="1">
        <v>39.4</v>
      </c>
      <c r="D3757" s="1">
        <v>30</v>
      </c>
      <c r="E3757" s="1">
        <v>71.099999999999994</v>
      </c>
      <c r="F3757" s="1">
        <v>33.619999999999997</v>
      </c>
      <c r="G3757" s="1">
        <v>2.42</v>
      </c>
      <c r="H3757" s="1">
        <v>58.44</v>
      </c>
      <c r="I3757" s="1">
        <v>-3.7</v>
      </c>
      <c r="J3757" s="52">
        <f t="shared" si="58"/>
        <v>3.5546250000000001E-2</v>
      </c>
    </row>
    <row r="3758" spans="1:10" x14ac:dyDescent="0.35">
      <c r="A3758" s="1" t="s">
        <v>13927</v>
      </c>
      <c r="B3758" s="1">
        <v>40</v>
      </c>
      <c r="C3758" s="1">
        <v>39.4</v>
      </c>
      <c r="D3758" s="1">
        <v>29.9</v>
      </c>
      <c r="E3758" s="1">
        <v>61.29</v>
      </c>
      <c r="F3758" s="1">
        <v>32.31</v>
      </c>
      <c r="G3758" s="1">
        <v>0.97</v>
      </c>
      <c r="H3758" s="1">
        <v>58.16</v>
      </c>
      <c r="I3758" s="1">
        <v>-20</v>
      </c>
      <c r="J3758" s="52">
        <f t="shared" si="58"/>
        <v>3.0253749999999996E-2</v>
      </c>
    </row>
    <row r="3759" spans="1:10" x14ac:dyDescent="0.35">
      <c r="A3759" s="1" t="s">
        <v>13926</v>
      </c>
      <c r="B3759" s="1">
        <v>31.53</v>
      </c>
      <c r="C3759" s="1">
        <v>39.4</v>
      </c>
      <c r="D3759" s="1">
        <v>28.5</v>
      </c>
      <c r="E3759" s="1">
        <v>62.16</v>
      </c>
      <c r="F3759" s="1">
        <v>32</v>
      </c>
      <c r="G3759" s="1">
        <v>-0.69</v>
      </c>
      <c r="H3759" s="1">
        <v>55.41</v>
      </c>
      <c r="I3759" s="1">
        <v>-20.02</v>
      </c>
      <c r="J3759" s="52">
        <f t="shared" si="58"/>
        <v>2.8536249999999999E-2</v>
      </c>
    </row>
    <row r="3760" spans="1:10" x14ac:dyDescent="0.35">
      <c r="A3760" s="1" t="s">
        <v>13925</v>
      </c>
      <c r="B3760" s="1">
        <v>30.12</v>
      </c>
      <c r="C3760" s="1">
        <v>39.4</v>
      </c>
      <c r="D3760" s="1">
        <v>28.3</v>
      </c>
      <c r="E3760" s="1">
        <v>56.84</v>
      </c>
      <c r="F3760" s="1">
        <v>32</v>
      </c>
      <c r="G3760" s="1">
        <v>-3.46</v>
      </c>
      <c r="H3760" s="1">
        <v>48</v>
      </c>
      <c r="I3760" s="1">
        <v>-0.59</v>
      </c>
      <c r="J3760" s="52">
        <f t="shared" si="58"/>
        <v>2.8826249999999998E-2</v>
      </c>
    </row>
    <row r="3761" spans="1:10" x14ac:dyDescent="0.35">
      <c r="A3761" s="1" t="s">
        <v>13924</v>
      </c>
      <c r="B3761" s="1">
        <v>27.44</v>
      </c>
      <c r="C3761" s="1">
        <v>38.53</v>
      </c>
      <c r="D3761" s="1">
        <v>27.7</v>
      </c>
      <c r="E3761" s="1">
        <v>54.36</v>
      </c>
      <c r="F3761" s="1">
        <v>32.53</v>
      </c>
      <c r="G3761" s="1">
        <v>-1.71</v>
      </c>
      <c r="H3761" s="1">
        <v>47.61</v>
      </c>
      <c r="I3761" s="1">
        <v>-1.86</v>
      </c>
      <c r="J3761" s="52">
        <f t="shared" si="58"/>
        <v>2.8074999999999996E-2</v>
      </c>
    </row>
    <row r="3762" spans="1:10" x14ac:dyDescent="0.35">
      <c r="A3762" s="1" t="s">
        <v>13923</v>
      </c>
      <c r="B3762" s="1">
        <v>30</v>
      </c>
      <c r="C3762" s="1">
        <v>38.28</v>
      </c>
      <c r="D3762" s="1">
        <v>29.9</v>
      </c>
      <c r="E3762" s="1">
        <v>58.52</v>
      </c>
      <c r="F3762" s="1">
        <v>33.58</v>
      </c>
      <c r="G3762" s="1">
        <v>0.05</v>
      </c>
      <c r="H3762" s="1">
        <v>51.01</v>
      </c>
      <c r="I3762" s="1">
        <v>0.81</v>
      </c>
      <c r="J3762" s="52">
        <f t="shared" si="58"/>
        <v>3.0268750000000004E-2</v>
      </c>
    </row>
    <row r="3763" spans="1:10" x14ac:dyDescent="0.35">
      <c r="A3763" s="1" t="s">
        <v>13922</v>
      </c>
      <c r="B3763" s="1">
        <v>31.53</v>
      </c>
      <c r="C3763" s="1">
        <v>39.4</v>
      </c>
      <c r="D3763" s="1">
        <v>35.1</v>
      </c>
      <c r="E3763" s="1">
        <v>68.760000000000005</v>
      </c>
      <c r="F3763" s="1">
        <v>35.76</v>
      </c>
      <c r="G3763" s="1">
        <v>9.7799999999999994</v>
      </c>
      <c r="H3763" s="1">
        <v>57.69</v>
      </c>
      <c r="I3763" s="1">
        <v>82.06</v>
      </c>
      <c r="J3763" s="52">
        <f t="shared" si="58"/>
        <v>4.5010000000000001E-2</v>
      </c>
    </row>
    <row r="3764" spans="1:10" x14ac:dyDescent="0.35">
      <c r="A3764" s="1" t="s">
        <v>13921</v>
      </c>
      <c r="B3764" s="1">
        <v>37.07</v>
      </c>
      <c r="C3764" s="1">
        <v>38.76</v>
      </c>
      <c r="D3764" s="1">
        <v>29.9</v>
      </c>
      <c r="E3764" s="1">
        <v>61.25</v>
      </c>
      <c r="F3764" s="1">
        <v>42.75</v>
      </c>
      <c r="G3764" s="1">
        <v>16.420000000000002</v>
      </c>
      <c r="H3764" s="1">
        <v>60.02</v>
      </c>
      <c r="I3764" s="1">
        <v>169.55</v>
      </c>
      <c r="J3764" s="52">
        <f t="shared" si="58"/>
        <v>5.6964999999999995E-2</v>
      </c>
    </row>
    <row r="3765" spans="1:10" x14ac:dyDescent="0.35">
      <c r="A3765" s="1" t="s">
        <v>13920</v>
      </c>
      <c r="B3765" s="1">
        <v>45</v>
      </c>
      <c r="C3765" s="1">
        <v>41.06</v>
      </c>
      <c r="D3765" s="1">
        <v>35.46</v>
      </c>
      <c r="E3765" s="1">
        <v>63.31</v>
      </c>
      <c r="F3765" s="1">
        <v>51.62</v>
      </c>
      <c r="G3765" s="1">
        <v>21.23</v>
      </c>
      <c r="H3765" s="1">
        <v>69.510000000000005</v>
      </c>
      <c r="I3765" s="1">
        <v>200</v>
      </c>
      <c r="J3765" s="52">
        <f t="shared" si="58"/>
        <v>6.5898750000000006E-2</v>
      </c>
    </row>
    <row r="3766" spans="1:10" x14ac:dyDescent="0.35">
      <c r="A3766" s="1" t="s">
        <v>13919</v>
      </c>
      <c r="B3766" s="1">
        <v>51.66</v>
      </c>
      <c r="C3766" s="1">
        <v>37.31</v>
      </c>
      <c r="D3766" s="1">
        <v>30</v>
      </c>
      <c r="E3766" s="1">
        <v>60</v>
      </c>
      <c r="F3766" s="1">
        <v>58.43</v>
      </c>
      <c r="G3766" s="1">
        <v>23.27</v>
      </c>
      <c r="H3766" s="1">
        <v>76.38</v>
      </c>
      <c r="I3766" s="1">
        <v>214.97</v>
      </c>
      <c r="J3766" s="52">
        <f t="shared" si="58"/>
        <v>6.9002499999999994E-2</v>
      </c>
    </row>
    <row r="3767" spans="1:10" x14ac:dyDescent="0.35">
      <c r="A3767" s="1" t="s">
        <v>13918</v>
      </c>
      <c r="B3767" s="1">
        <v>52.44</v>
      </c>
      <c r="C3767" s="1">
        <v>34.200000000000003</v>
      </c>
      <c r="D3767" s="1">
        <v>25.5</v>
      </c>
      <c r="E3767" s="1">
        <v>57.4</v>
      </c>
      <c r="F3767" s="1">
        <v>54.6</v>
      </c>
      <c r="G3767" s="1">
        <v>22.98</v>
      </c>
      <c r="H3767" s="1">
        <v>77.08</v>
      </c>
      <c r="I3767" s="1">
        <v>214.04</v>
      </c>
      <c r="J3767" s="52">
        <f t="shared" si="58"/>
        <v>6.7280000000000006E-2</v>
      </c>
    </row>
    <row r="3768" spans="1:10" x14ac:dyDescent="0.35">
      <c r="A3768" s="1" t="s">
        <v>13917</v>
      </c>
      <c r="B3768" s="1">
        <v>64.83</v>
      </c>
      <c r="C3768" s="1">
        <v>33.81</v>
      </c>
      <c r="D3768" s="1">
        <v>30</v>
      </c>
      <c r="E3768" s="1">
        <v>61.94</v>
      </c>
      <c r="F3768" s="1">
        <v>47.66</v>
      </c>
      <c r="G3768" s="1">
        <v>23.91</v>
      </c>
      <c r="H3768" s="1">
        <v>80.099999999999994</v>
      </c>
      <c r="I3768" s="1">
        <v>217.42</v>
      </c>
      <c r="J3768" s="52">
        <f t="shared" si="58"/>
        <v>6.995875E-2</v>
      </c>
    </row>
    <row r="3769" spans="1:10" x14ac:dyDescent="0.35">
      <c r="A3769" s="1" t="s">
        <v>13916</v>
      </c>
      <c r="B3769" s="1">
        <v>54.94</v>
      </c>
      <c r="C3769" s="1">
        <v>34.119999999999997</v>
      </c>
      <c r="D3769" s="1">
        <v>30</v>
      </c>
      <c r="E3769" s="1">
        <v>54.06</v>
      </c>
      <c r="F3769" s="1">
        <v>41.4</v>
      </c>
      <c r="G3769" s="1">
        <v>21.4</v>
      </c>
      <c r="H3769" s="1">
        <v>72.290000000000006</v>
      </c>
      <c r="I3769" s="1">
        <v>189.7</v>
      </c>
      <c r="J3769" s="52">
        <f t="shared" si="58"/>
        <v>6.2238750000000002E-2</v>
      </c>
    </row>
    <row r="3770" spans="1:10" x14ac:dyDescent="0.35">
      <c r="A3770" s="1" t="s">
        <v>13915</v>
      </c>
      <c r="B3770" s="1">
        <v>34.71</v>
      </c>
      <c r="C3770" s="1">
        <v>24.85</v>
      </c>
      <c r="D3770" s="1">
        <v>33.42</v>
      </c>
      <c r="E3770" s="1">
        <v>44.77</v>
      </c>
      <c r="F3770" s="1">
        <v>40.380000000000003</v>
      </c>
      <c r="G3770" s="1">
        <v>21.04</v>
      </c>
      <c r="H3770" s="1">
        <v>66</v>
      </c>
      <c r="I3770" s="1">
        <v>155.97999999999999</v>
      </c>
      <c r="J3770" s="52">
        <f t="shared" si="58"/>
        <v>5.2643749999999996E-2</v>
      </c>
    </row>
    <row r="3771" spans="1:10" x14ac:dyDescent="0.35">
      <c r="A3771" s="1" t="s">
        <v>13914</v>
      </c>
      <c r="B3771" s="1">
        <v>29.36</v>
      </c>
      <c r="C3771" s="1">
        <v>23.34</v>
      </c>
      <c r="D3771" s="1">
        <v>8.8000000000000007</v>
      </c>
      <c r="E3771" s="1">
        <v>42.6</v>
      </c>
      <c r="F3771" s="1">
        <v>34.049999999999997</v>
      </c>
      <c r="G3771" s="1">
        <v>21.08</v>
      </c>
      <c r="H3771" s="1">
        <v>60.8</v>
      </c>
      <c r="I3771" s="1">
        <v>151.29</v>
      </c>
      <c r="J3771" s="52">
        <f t="shared" si="58"/>
        <v>4.6414999999999991E-2</v>
      </c>
    </row>
    <row r="3772" spans="1:10" x14ac:dyDescent="0.35">
      <c r="A3772" s="1" t="s">
        <v>13913</v>
      </c>
      <c r="B3772" s="1">
        <v>17.350000000000001</v>
      </c>
      <c r="C3772" s="1">
        <v>22.59</v>
      </c>
      <c r="D3772" s="1">
        <v>6.82</v>
      </c>
      <c r="E3772" s="1">
        <v>39.72</v>
      </c>
      <c r="F3772" s="1">
        <v>32.46</v>
      </c>
      <c r="G3772" s="1">
        <v>14.93</v>
      </c>
      <c r="H3772" s="1">
        <v>60.8</v>
      </c>
      <c r="I3772" s="1">
        <v>150.61000000000001</v>
      </c>
      <c r="J3772" s="52">
        <f t="shared" si="58"/>
        <v>4.3160000000000004E-2</v>
      </c>
    </row>
    <row r="3773" spans="1:10" x14ac:dyDescent="0.35">
      <c r="A3773" s="1" t="s">
        <v>13912</v>
      </c>
      <c r="B3773" s="1">
        <v>25</v>
      </c>
      <c r="C3773" s="1">
        <v>22.77</v>
      </c>
      <c r="D3773" s="1">
        <v>2.1</v>
      </c>
      <c r="E3773" s="1">
        <v>42.1</v>
      </c>
      <c r="F3773" s="1">
        <v>33.14</v>
      </c>
      <c r="G3773" s="1">
        <v>12.63</v>
      </c>
      <c r="H3773" s="1">
        <v>59.97</v>
      </c>
      <c r="I3773" s="1">
        <v>145.72</v>
      </c>
      <c r="J3773" s="52">
        <f t="shared" si="58"/>
        <v>4.2928750000000002E-2</v>
      </c>
    </row>
    <row r="3774" spans="1:10" x14ac:dyDescent="0.35">
      <c r="A3774" s="1" t="s">
        <v>13911</v>
      </c>
      <c r="B3774" s="1">
        <v>15.26</v>
      </c>
      <c r="C3774" s="1">
        <v>22.5</v>
      </c>
      <c r="D3774" s="1">
        <v>1.74</v>
      </c>
      <c r="E3774" s="1">
        <v>41.62</v>
      </c>
      <c r="F3774" s="1">
        <v>32.090000000000003</v>
      </c>
      <c r="G3774" s="1">
        <v>10.92</v>
      </c>
      <c r="H3774" s="1">
        <v>60.3</v>
      </c>
      <c r="I3774" s="1">
        <v>146.88</v>
      </c>
      <c r="J3774" s="52">
        <f t="shared" si="58"/>
        <v>4.1413749999999999E-2</v>
      </c>
    </row>
    <row r="3775" spans="1:10" x14ac:dyDescent="0.35">
      <c r="A3775" s="1" t="s">
        <v>13910</v>
      </c>
      <c r="B3775" s="1">
        <v>14.21</v>
      </c>
      <c r="C3775" s="1">
        <v>22.68</v>
      </c>
      <c r="D3775" s="1">
        <v>5.26</v>
      </c>
      <c r="E3775" s="1">
        <v>40.520000000000003</v>
      </c>
      <c r="F3775" s="1">
        <v>32.409999999999997</v>
      </c>
      <c r="G3775" s="1">
        <v>10.96</v>
      </c>
      <c r="H3775" s="1">
        <v>63.22</v>
      </c>
      <c r="I3775" s="1">
        <v>153.53</v>
      </c>
      <c r="J3775" s="52">
        <f t="shared" si="58"/>
        <v>4.2848749999999998E-2</v>
      </c>
    </row>
    <row r="3776" spans="1:10" x14ac:dyDescent="0.35">
      <c r="A3776" s="1" t="s">
        <v>13909</v>
      </c>
      <c r="B3776" s="1">
        <v>13.13</v>
      </c>
      <c r="C3776" s="1">
        <v>32.4</v>
      </c>
      <c r="D3776" s="1">
        <v>12.33</v>
      </c>
      <c r="E3776" s="1">
        <v>50.21</v>
      </c>
      <c r="F3776" s="1">
        <v>36.119999999999997</v>
      </c>
      <c r="G3776" s="1">
        <v>10.88</v>
      </c>
      <c r="H3776" s="1">
        <v>80.19</v>
      </c>
      <c r="I3776" s="1">
        <v>175.7</v>
      </c>
      <c r="J3776" s="52">
        <f t="shared" si="58"/>
        <v>5.1369999999999999E-2</v>
      </c>
    </row>
    <row r="3777" spans="1:10" x14ac:dyDescent="0.35">
      <c r="A3777" s="1" t="s">
        <v>13908</v>
      </c>
      <c r="B3777" s="1">
        <v>12.02</v>
      </c>
      <c r="C3777" s="1">
        <v>37.229999999999997</v>
      </c>
      <c r="D3777" s="1">
        <v>28</v>
      </c>
      <c r="E3777" s="1">
        <v>58.73</v>
      </c>
      <c r="F3777" s="1">
        <v>43.04</v>
      </c>
      <c r="G3777" s="1">
        <v>14.04</v>
      </c>
      <c r="H3777" s="1">
        <v>85.94</v>
      </c>
      <c r="I3777" s="1">
        <v>216.93</v>
      </c>
      <c r="J3777" s="52">
        <f t="shared" si="58"/>
        <v>6.1991249999999998E-2</v>
      </c>
    </row>
    <row r="3778" spans="1:10" x14ac:dyDescent="0.35">
      <c r="A3778" s="1" t="s">
        <v>13907</v>
      </c>
      <c r="B3778" s="1">
        <v>29.94</v>
      </c>
      <c r="C3778" s="1">
        <v>39.479999999999997</v>
      </c>
      <c r="D3778" s="1">
        <v>39.44</v>
      </c>
      <c r="E3778" s="1">
        <v>60.95</v>
      </c>
      <c r="F3778" s="1">
        <v>51.17</v>
      </c>
      <c r="G3778" s="1">
        <v>15.36</v>
      </c>
      <c r="H3778" s="1">
        <v>90</v>
      </c>
      <c r="I3778" s="1">
        <v>220.12</v>
      </c>
      <c r="J3778" s="52">
        <f t="shared" si="58"/>
        <v>6.8307500000000007E-2</v>
      </c>
    </row>
    <row r="3779" spans="1:10" x14ac:dyDescent="0.35">
      <c r="A3779" s="1" t="s">
        <v>13906</v>
      </c>
      <c r="B3779" s="1">
        <v>31.5</v>
      </c>
      <c r="C3779" s="1">
        <v>39.700000000000003</v>
      </c>
      <c r="D3779" s="1">
        <v>40.39</v>
      </c>
      <c r="E3779" s="1">
        <v>69.900000000000006</v>
      </c>
      <c r="F3779" s="1">
        <v>45.82</v>
      </c>
      <c r="G3779" s="1">
        <v>16</v>
      </c>
      <c r="H3779" s="1">
        <v>86</v>
      </c>
      <c r="I3779" s="1">
        <v>210.99</v>
      </c>
      <c r="J3779" s="52">
        <f t="shared" ref="J3779:J3842" si="59">(AVERAGE(B3779:I3779))/1000</f>
        <v>6.75375E-2</v>
      </c>
    </row>
    <row r="3780" spans="1:10" x14ac:dyDescent="0.35">
      <c r="A3780" s="1" t="s">
        <v>13905</v>
      </c>
      <c r="B3780" s="1">
        <v>32.119999999999997</v>
      </c>
      <c r="C3780" s="1">
        <v>39.700000000000003</v>
      </c>
      <c r="D3780" s="1">
        <v>41.4</v>
      </c>
      <c r="E3780" s="1">
        <v>68.7</v>
      </c>
      <c r="F3780" s="1">
        <v>37.21</v>
      </c>
      <c r="G3780" s="1">
        <v>15.7</v>
      </c>
      <c r="H3780" s="1">
        <v>82.55</v>
      </c>
      <c r="I3780" s="1">
        <v>191</v>
      </c>
      <c r="J3780" s="52">
        <f t="shared" si="59"/>
        <v>6.3547499999999993E-2</v>
      </c>
    </row>
    <row r="3781" spans="1:10" x14ac:dyDescent="0.35">
      <c r="A3781" s="1" t="s">
        <v>13904</v>
      </c>
      <c r="B3781" s="1">
        <v>34.51</v>
      </c>
      <c r="C3781" s="1">
        <v>38.97</v>
      </c>
      <c r="D3781" s="1">
        <v>39.1</v>
      </c>
      <c r="E3781" s="1">
        <v>68</v>
      </c>
      <c r="F3781" s="1">
        <v>33.39</v>
      </c>
      <c r="G3781" s="1">
        <v>16.059999999999999</v>
      </c>
      <c r="H3781" s="1">
        <v>81</v>
      </c>
      <c r="I3781" s="1">
        <v>173.32</v>
      </c>
      <c r="J3781" s="52">
        <f t="shared" si="59"/>
        <v>6.0543749999999993E-2</v>
      </c>
    </row>
    <row r="3782" spans="1:10" x14ac:dyDescent="0.35">
      <c r="A3782" s="1" t="s">
        <v>13903</v>
      </c>
      <c r="B3782" s="1">
        <v>35</v>
      </c>
      <c r="C3782" s="1">
        <v>37.44</v>
      </c>
      <c r="D3782" s="1">
        <v>31.01</v>
      </c>
      <c r="E3782" s="1">
        <v>64.27</v>
      </c>
      <c r="F3782" s="1">
        <v>30.09</v>
      </c>
      <c r="G3782" s="1">
        <v>16.940000000000001</v>
      </c>
      <c r="H3782" s="1">
        <v>79.95</v>
      </c>
      <c r="I3782" s="1">
        <v>168.7</v>
      </c>
      <c r="J3782" s="52">
        <f t="shared" si="59"/>
        <v>5.7924999999999997E-2</v>
      </c>
    </row>
    <row r="3783" spans="1:10" x14ac:dyDescent="0.35">
      <c r="A3783" s="1" t="s">
        <v>13902</v>
      </c>
      <c r="B3783" s="1">
        <v>33</v>
      </c>
      <c r="C3783" s="1">
        <v>34.07</v>
      </c>
      <c r="D3783" s="1">
        <v>37.4</v>
      </c>
      <c r="E3783" s="1">
        <v>63.61</v>
      </c>
      <c r="F3783" s="1">
        <v>27.7</v>
      </c>
      <c r="G3783" s="1">
        <v>13.37</v>
      </c>
      <c r="H3783" s="1">
        <v>77.73</v>
      </c>
      <c r="I3783" s="1">
        <v>168.7</v>
      </c>
      <c r="J3783" s="52">
        <f t="shared" si="59"/>
        <v>5.6947499999999998E-2</v>
      </c>
    </row>
    <row r="3784" spans="1:10" x14ac:dyDescent="0.35">
      <c r="A3784" s="1" t="s">
        <v>13901</v>
      </c>
      <c r="B3784" s="1">
        <v>29.94</v>
      </c>
      <c r="C3784" s="1">
        <v>35.619999999999997</v>
      </c>
      <c r="D3784" s="1">
        <v>32.4</v>
      </c>
      <c r="E3784" s="1">
        <v>56.39</v>
      </c>
      <c r="F3784" s="1">
        <v>27.07</v>
      </c>
      <c r="G3784" s="1">
        <v>10.76</v>
      </c>
      <c r="H3784" s="1">
        <v>76.150000000000006</v>
      </c>
      <c r="I3784" s="1">
        <v>165.52</v>
      </c>
      <c r="J3784" s="52">
        <f t="shared" si="59"/>
        <v>5.4231250000000002E-2</v>
      </c>
    </row>
    <row r="3785" spans="1:10" x14ac:dyDescent="0.35">
      <c r="A3785" s="1" t="s">
        <v>13900</v>
      </c>
      <c r="B3785" s="1">
        <v>25</v>
      </c>
      <c r="C3785" s="1">
        <v>30.37</v>
      </c>
      <c r="D3785" s="1">
        <v>29</v>
      </c>
      <c r="E3785" s="1">
        <v>57.13</v>
      </c>
      <c r="F3785" s="1">
        <v>27.21</v>
      </c>
      <c r="G3785" s="1">
        <v>10.64</v>
      </c>
      <c r="H3785" s="1">
        <v>76.97</v>
      </c>
      <c r="I3785" s="1">
        <v>163.87</v>
      </c>
      <c r="J3785" s="52">
        <f t="shared" si="59"/>
        <v>5.2523750000000008E-2</v>
      </c>
    </row>
    <row r="3786" spans="1:10" x14ac:dyDescent="0.35">
      <c r="A3786" s="1" t="s">
        <v>13899</v>
      </c>
      <c r="B3786" s="1">
        <v>24</v>
      </c>
      <c r="C3786" s="1">
        <v>34.94</v>
      </c>
      <c r="D3786" s="1">
        <v>30.1</v>
      </c>
      <c r="E3786" s="1">
        <v>54.23</v>
      </c>
      <c r="F3786" s="1">
        <v>28.57</v>
      </c>
      <c r="G3786" s="1">
        <v>13.64</v>
      </c>
      <c r="H3786" s="1">
        <v>77.25</v>
      </c>
      <c r="I3786" s="1">
        <v>164.07</v>
      </c>
      <c r="J3786" s="52">
        <f t="shared" si="59"/>
        <v>5.3349999999999995E-2</v>
      </c>
    </row>
    <row r="3787" spans="1:10" x14ac:dyDescent="0.35">
      <c r="A3787" s="1" t="s">
        <v>13898</v>
      </c>
      <c r="B3787" s="1">
        <v>34.25</v>
      </c>
      <c r="C3787" s="1">
        <v>32.130000000000003</v>
      </c>
      <c r="D3787" s="1">
        <v>30</v>
      </c>
      <c r="E3787" s="1">
        <v>64.27</v>
      </c>
      <c r="F3787" s="1">
        <v>31.27</v>
      </c>
      <c r="G3787" s="1">
        <v>17</v>
      </c>
      <c r="H3787" s="1">
        <v>79.55</v>
      </c>
      <c r="I3787" s="1">
        <v>173.1</v>
      </c>
      <c r="J3787" s="52">
        <f t="shared" si="59"/>
        <v>5.7696249999999991E-2</v>
      </c>
    </row>
    <row r="3788" spans="1:10" x14ac:dyDescent="0.35">
      <c r="A3788" s="1" t="s">
        <v>13897</v>
      </c>
      <c r="B3788" s="1">
        <v>39.94</v>
      </c>
      <c r="C3788" s="1">
        <v>36.020000000000003</v>
      </c>
      <c r="D3788" s="1">
        <v>28.5</v>
      </c>
      <c r="E3788" s="1">
        <v>73.16</v>
      </c>
      <c r="F3788" s="1">
        <v>38.99</v>
      </c>
      <c r="G3788" s="1">
        <v>21.06</v>
      </c>
      <c r="H3788" s="1">
        <v>83.18</v>
      </c>
      <c r="I3788" s="1">
        <v>200</v>
      </c>
      <c r="J3788" s="52">
        <f t="shared" si="59"/>
        <v>6.5106250000000004E-2</v>
      </c>
    </row>
    <row r="3789" spans="1:10" x14ac:dyDescent="0.35">
      <c r="A3789" s="1" t="s">
        <v>13896</v>
      </c>
      <c r="B3789" s="1">
        <v>49.96</v>
      </c>
      <c r="C3789" s="1">
        <v>38.479999999999997</v>
      </c>
      <c r="D3789" s="1">
        <v>29.92</v>
      </c>
      <c r="E3789" s="1">
        <v>69.900000000000006</v>
      </c>
      <c r="F3789" s="1">
        <v>41.28</v>
      </c>
      <c r="G3789" s="1">
        <v>25.36</v>
      </c>
      <c r="H3789" s="1">
        <v>88</v>
      </c>
      <c r="I3789" s="1">
        <v>218.04</v>
      </c>
      <c r="J3789" s="52">
        <f t="shared" si="59"/>
        <v>7.0117499999999999E-2</v>
      </c>
    </row>
    <row r="3790" spans="1:10" x14ac:dyDescent="0.35">
      <c r="A3790" s="1" t="s">
        <v>13895</v>
      </c>
      <c r="B3790" s="1">
        <v>55</v>
      </c>
      <c r="C3790" s="1">
        <v>35.71</v>
      </c>
      <c r="D3790" s="1">
        <v>32</v>
      </c>
      <c r="E3790" s="1">
        <v>64.900000000000006</v>
      </c>
      <c r="F3790" s="1">
        <v>40.07</v>
      </c>
      <c r="G3790" s="1">
        <v>30.67</v>
      </c>
      <c r="H3790" s="1">
        <v>89.95</v>
      </c>
      <c r="I3790" s="1">
        <v>227.46</v>
      </c>
      <c r="J3790" s="52">
        <f t="shared" si="59"/>
        <v>7.1969999999999992E-2</v>
      </c>
    </row>
    <row r="3791" spans="1:10" x14ac:dyDescent="0.35">
      <c r="A3791" s="1" t="s">
        <v>13894</v>
      </c>
      <c r="B3791" s="1">
        <v>59.94</v>
      </c>
      <c r="C3791" s="1">
        <v>32.97</v>
      </c>
      <c r="D3791" s="1">
        <v>39.15</v>
      </c>
      <c r="E3791" s="1">
        <v>65.8</v>
      </c>
      <c r="F3791" s="1">
        <v>32.020000000000003</v>
      </c>
      <c r="G3791" s="1">
        <v>29.67</v>
      </c>
      <c r="H3791" s="1">
        <v>87.24</v>
      </c>
      <c r="I3791" s="1">
        <v>228.81</v>
      </c>
      <c r="J3791" s="52">
        <f t="shared" si="59"/>
        <v>7.195E-2</v>
      </c>
    </row>
    <row r="3792" spans="1:10" x14ac:dyDescent="0.35">
      <c r="A3792" s="1" t="s">
        <v>13893</v>
      </c>
      <c r="B3792" s="1">
        <v>70</v>
      </c>
      <c r="C3792" s="1">
        <v>32.590000000000003</v>
      </c>
      <c r="D3792" s="1">
        <v>57.4</v>
      </c>
      <c r="E3792" s="1">
        <v>67</v>
      </c>
      <c r="F3792" s="1">
        <v>30.04</v>
      </c>
      <c r="G3792" s="1">
        <v>32.479999999999997</v>
      </c>
      <c r="H3792" s="1">
        <v>84.95</v>
      </c>
      <c r="I3792" s="1">
        <v>220.26</v>
      </c>
      <c r="J3792" s="52">
        <f t="shared" si="59"/>
        <v>7.4340000000000003E-2</v>
      </c>
    </row>
    <row r="3793" spans="1:10" x14ac:dyDescent="0.35">
      <c r="A3793" s="1" t="s">
        <v>13892</v>
      </c>
      <c r="B3793" s="1">
        <v>59.96</v>
      </c>
      <c r="C3793" s="1">
        <v>27.54</v>
      </c>
      <c r="D3793" s="1">
        <v>51.29</v>
      </c>
      <c r="E3793" s="1">
        <v>52.99</v>
      </c>
      <c r="F3793" s="1">
        <v>28.8</v>
      </c>
      <c r="G3793" s="1">
        <v>28.91</v>
      </c>
      <c r="H3793" s="1">
        <v>79</v>
      </c>
      <c r="I3793" s="1">
        <v>210.97</v>
      </c>
      <c r="J3793" s="52">
        <f t="shared" si="59"/>
        <v>6.7432500000000006E-2</v>
      </c>
    </row>
    <row r="3794" spans="1:10" x14ac:dyDescent="0.35">
      <c r="A3794" s="1" t="s">
        <v>13891</v>
      </c>
      <c r="B3794" s="1">
        <v>24.29</v>
      </c>
      <c r="C3794" s="1">
        <v>25.98</v>
      </c>
      <c r="D3794" s="1">
        <v>25.9</v>
      </c>
      <c r="E3794" s="1">
        <v>50</v>
      </c>
      <c r="F3794" s="1">
        <v>42.6</v>
      </c>
      <c r="G3794" s="1">
        <v>26</v>
      </c>
      <c r="H3794" s="1">
        <v>71.349999999999994</v>
      </c>
      <c r="I3794" s="1">
        <v>185.05</v>
      </c>
      <c r="J3794" s="52">
        <f t="shared" si="59"/>
        <v>5.6396250000000002E-2</v>
      </c>
    </row>
    <row r="3795" spans="1:10" x14ac:dyDescent="0.35">
      <c r="A3795" s="1" t="s">
        <v>13890</v>
      </c>
      <c r="B3795" s="1">
        <v>21.53</v>
      </c>
      <c r="C3795" s="1">
        <v>23.89</v>
      </c>
      <c r="D3795" s="1">
        <v>35.1</v>
      </c>
      <c r="E3795" s="1">
        <v>44</v>
      </c>
      <c r="F3795" s="1">
        <v>35</v>
      </c>
      <c r="G3795" s="1">
        <v>22.7</v>
      </c>
      <c r="H3795" s="1">
        <v>64.209999999999994</v>
      </c>
      <c r="I3795" s="1">
        <v>168.95</v>
      </c>
      <c r="J3795" s="52">
        <f t="shared" si="59"/>
        <v>5.1922499999999996E-2</v>
      </c>
    </row>
    <row r="3796" spans="1:10" x14ac:dyDescent="0.35">
      <c r="A3796" s="1" t="s">
        <v>13889</v>
      </c>
      <c r="B3796" s="1">
        <v>18.940000000000001</v>
      </c>
      <c r="C3796" s="1">
        <v>22.83</v>
      </c>
      <c r="D3796" s="1">
        <v>35.5</v>
      </c>
      <c r="E3796" s="1">
        <v>42.53</v>
      </c>
      <c r="F3796" s="1">
        <v>27.1</v>
      </c>
      <c r="G3796" s="1">
        <v>22.01</v>
      </c>
      <c r="H3796" s="1">
        <v>63.48</v>
      </c>
      <c r="I3796" s="1">
        <v>165.1</v>
      </c>
      <c r="J3796" s="52">
        <f t="shared" si="59"/>
        <v>4.9686250000000001E-2</v>
      </c>
    </row>
    <row r="3797" spans="1:10" x14ac:dyDescent="0.35">
      <c r="A3797" s="1" t="s">
        <v>13888</v>
      </c>
      <c r="B3797" s="1">
        <v>16.25</v>
      </c>
      <c r="C3797" s="1">
        <v>22.89</v>
      </c>
      <c r="D3797" s="1">
        <v>18.07</v>
      </c>
      <c r="E3797" s="1">
        <v>47.15</v>
      </c>
      <c r="F3797" s="1">
        <v>28.1</v>
      </c>
      <c r="G3797" s="1">
        <v>21.36</v>
      </c>
      <c r="H3797" s="1">
        <v>61.97</v>
      </c>
      <c r="I3797" s="1">
        <v>162.96</v>
      </c>
      <c r="J3797" s="52">
        <f t="shared" si="59"/>
        <v>4.7343749999999997E-2</v>
      </c>
    </row>
    <row r="3798" spans="1:10" x14ac:dyDescent="0.35">
      <c r="A3798" s="1" t="s">
        <v>13887</v>
      </c>
      <c r="B3798" s="1">
        <v>16.95</v>
      </c>
      <c r="C3798" s="1">
        <v>22.43</v>
      </c>
      <c r="D3798" s="1">
        <v>18.420000000000002</v>
      </c>
      <c r="E3798" s="1">
        <v>50.01</v>
      </c>
      <c r="F3798" s="1">
        <v>27.1</v>
      </c>
      <c r="G3798" s="1">
        <v>21.05</v>
      </c>
      <c r="H3798" s="1">
        <v>62.36</v>
      </c>
      <c r="I3798" s="1">
        <v>164.92</v>
      </c>
      <c r="J3798" s="52">
        <f t="shared" si="59"/>
        <v>4.7905000000000003E-2</v>
      </c>
    </row>
    <row r="3799" spans="1:10" x14ac:dyDescent="0.35">
      <c r="A3799" s="1" t="s">
        <v>13886</v>
      </c>
      <c r="B3799" s="1">
        <v>18.100000000000001</v>
      </c>
      <c r="C3799" s="1">
        <v>23.59</v>
      </c>
      <c r="D3799" s="1">
        <v>19.21</v>
      </c>
      <c r="E3799" s="1">
        <v>45.37</v>
      </c>
      <c r="F3799" s="1">
        <v>25.5</v>
      </c>
      <c r="G3799" s="1">
        <v>23.03</v>
      </c>
      <c r="H3799" s="1">
        <v>66.42</v>
      </c>
      <c r="I3799" s="1">
        <v>175</v>
      </c>
      <c r="J3799" s="52">
        <f t="shared" si="59"/>
        <v>4.9527499999999995E-2</v>
      </c>
    </row>
    <row r="3800" spans="1:10" x14ac:dyDescent="0.35">
      <c r="A3800" s="1" t="s">
        <v>13885</v>
      </c>
      <c r="B3800" s="1">
        <v>31.54</v>
      </c>
      <c r="C3800" s="1">
        <v>28.59</v>
      </c>
      <c r="D3800" s="1">
        <v>32.770000000000003</v>
      </c>
      <c r="E3800" s="1">
        <v>52.29</v>
      </c>
      <c r="F3800" s="1">
        <v>23.5</v>
      </c>
      <c r="G3800" s="1">
        <v>31.25</v>
      </c>
      <c r="H3800" s="1">
        <v>80.069999999999993</v>
      </c>
      <c r="I3800" s="1">
        <v>197.42</v>
      </c>
      <c r="J3800" s="52">
        <f t="shared" si="59"/>
        <v>5.9678749999999996E-2</v>
      </c>
    </row>
    <row r="3801" spans="1:10" x14ac:dyDescent="0.35">
      <c r="A3801" s="1" t="s">
        <v>13884</v>
      </c>
      <c r="B3801" s="1">
        <v>41.4</v>
      </c>
      <c r="C3801" s="1">
        <v>35.07</v>
      </c>
      <c r="D3801" s="1">
        <v>35.51</v>
      </c>
      <c r="E3801" s="1">
        <v>58.71</v>
      </c>
      <c r="F3801" s="1">
        <v>27.1</v>
      </c>
      <c r="G3801" s="1">
        <v>39.03</v>
      </c>
      <c r="H3801" s="1">
        <v>90.03</v>
      </c>
      <c r="I3801" s="1">
        <v>213.93</v>
      </c>
      <c r="J3801" s="52">
        <f t="shared" si="59"/>
        <v>6.7597499999999991E-2</v>
      </c>
    </row>
    <row r="3802" spans="1:10" x14ac:dyDescent="0.35">
      <c r="A3802" s="1" t="s">
        <v>13883</v>
      </c>
      <c r="B3802" s="1">
        <v>46.91</v>
      </c>
      <c r="C3802" s="1">
        <v>41.31</v>
      </c>
      <c r="D3802" s="1">
        <v>35.51</v>
      </c>
      <c r="E3802" s="1">
        <v>65.7</v>
      </c>
      <c r="F3802" s="1">
        <v>28.1</v>
      </c>
      <c r="G3802" s="1">
        <v>38.57</v>
      </c>
      <c r="H3802" s="1">
        <v>93.85</v>
      </c>
      <c r="I3802" s="1">
        <v>215.01</v>
      </c>
      <c r="J3802" s="52">
        <f t="shared" si="59"/>
        <v>7.0620000000000002E-2</v>
      </c>
    </row>
    <row r="3803" spans="1:10" x14ac:dyDescent="0.35">
      <c r="A3803" s="1" t="s">
        <v>13882</v>
      </c>
      <c r="B3803" s="1">
        <v>62.65</v>
      </c>
      <c r="C3803" s="1">
        <v>37.33</v>
      </c>
      <c r="D3803" s="1">
        <v>33.65</v>
      </c>
      <c r="E3803" s="1">
        <v>75.12</v>
      </c>
      <c r="F3803" s="1">
        <v>29.9</v>
      </c>
      <c r="G3803" s="1">
        <v>34.76</v>
      </c>
      <c r="H3803" s="1">
        <v>85.32</v>
      </c>
      <c r="I3803" s="1">
        <v>205.29</v>
      </c>
      <c r="J3803" s="52">
        <f t="shared" si="59"/>
        <v>7.0502499999999996E-2</v>
      </c>
    </row>
    <row r="3804" spans="1:10" x14ac:dyDescent="0.35">
      <c r="A3804" s="1" t="s">
        <v>13881</v>
      </c>
      <c r="B3804" s="1">
        <v>52.44</v>
      </c>
      <c r="C3804" s="1">
        <v>36.78</v>
      </c>
      <c r="D3804" s="1">
        <v>32.25</v>
      </c>
      <c r="E3804" s="1">
        <v>79.05</v>
      </c>
      <c r="F3804" s="1">
        <v>27.4</v>
      </c>
      <c r="G3804" s="1">
        <v>33.950000000000003</v>
      </c>
      <c r="H3804" s="1">
        <v>80.02</v>
      </c>
      <c r="I3804" s="1">
        <v>191</v>
      </c>
      <c r="J3804" s="52">
        <f t="shared" si="59"/>
        <v>6.6611249999999997E-2</v>
      </c>
    </row>
    <row r="3805" spans="1:10" x14ac:dyDescent="0.35">
      <c r="A3805" s="1" t="s">
        <v>13880</v>
      </c>
      <c r="B3805" s="1">
        <v>59.39</v>
      </c>
      <c r="C3805" s="1">
        <v>35</v>
      </c>
      <c r="D3805" s="1">
        <v>32.450000000000003</v>
      </c>
      <c r="E3805" s="1">
        <v>77.34</v>
      </c>
      <c r="F3805" s="1">
        <v>26.2</v>
      </c>
      <c r="G3805" s="1">
        <v>35</v>
      </c>
      <c r="H3805" s="1">
        <v>77.44</v>
      </c>
      <c r="I3805" s="1">
        <v>176.77</v>
      </c>
      <c r="J3805" s="52">
        <f t="shared" si="59"/>
        <v>6.494875E-2</v>
      </c>
    </row>
    <row r="3806" spans="1:10" x14ac:dyDescent="0.35">
      <c r="A3806" s="1" t="s">
        <v>13879</v>
      </c>
      <c r="B3806" s="1">
        <v>59.62</v>
      </c>
      <c r="C3806" s="1">
        <v>30</v>
      </c>
      <c r="D3806" s="1">
        <v>31.13</v>
      </c>
      <c r="E3806" s="1">
        <v>75</v>
      </c>
      <c r="F3806" s="1">
        <v>22.6</v>
      </c>
      <c r="G3806" s="1">
        <v>33</v>
      </c>
      <c r="H3806" s="1">
        <v>72.599999999999994</v>
      </c>
      <c r="I3806" s="1">
        <v>180.03</v>
      </c>
      <c r="J3806" s="52">
        <f t="shared" si="59"/>
        <v>6.2997499999999998E-2</v>
      </c>
    </row>
    <row r="3807" spans="1:10" x14ac:dyDescent="0.35">
      <c r="A3807" s="1" t="s">
        <v>13878</v>
      </c>
      <c r="B3807" s="1">
        <v>60.12</v>
      </c>
      <c r="C3807" s="1">
        <v>27.6</v>
      </c>
      <c r="D3807" s="1">
        <v>30</v>
      </c>
      <c r="E3807" s="1">
        <v>71.81</v>
      </c>
      <c r="F3807" s="1">
        <v>23.2</v>
      </c>
      <c r="G3807" s="1">
        <v>31.93</v>
      </c>
      <c r="H3807" s="1">
        <v>65.78</v>
      </c>
      <c r="I3807" s="1">
        <v>171.34</v>
      </c>
      <c r="J3807" s="52">
        <f t="shared" si="59"/>
        <v>6.0222499999999998E-2</v>
      </c>
    </row>
    <row r="3808" spans="1:10" x14ac:dyDescent="0.35">
      <c r="A3808" s="1" t="s">
        <v>13877</v>
      </c>
      <c r="B3808" s="1">
        <v>49.94</v>
      </c>
      <c r="C3808" s="1">
        <v>27.18</v>
      </c>
      <c r="D3808" s="1">
        <v>29.88</v>
      </c>
      <c r="E3808" s="1">
        <v>64.069999999999993</v>
      </c>
      <c r="F3808" s="1">
        <v>20.100000000000001</v>
      </c>
      <c r="G3808" s="1">
        <v>30.2</v>
      </c>
      <c r="H3808" s="1">
        <v>65.06</v>
      </c>
      <c r="I3808" s="1">
        <v>158.03</v>
      </c>
      <c r="J3808" s="52">
        <f t="shared" si="59"/>
        <v>5.5557499999999989E-2</v>
      </c>
    </row>
    <row r="3809" spans="1:10" x14ac:dyDescent="0.35">
      <c r="A3809" s="1" t="s">
        <v>13876</v>
      </c>
      <c r="B3809" s="1">
        <v>37.06</v>
      </c>
      <c r="C3809" s="1">
        <v>26.37</v>
      </c>
      <c r="D3809" s="1">
        <v>30.02</v>
      </c>
      <c r="E3809" s="1">
        <v>53.03</v>
      </c>
      <c r="F3809" s="1">
        <v>16.5</v>
      </c>
      <c r="G3809" s="1">
        <v>29.28</v>
      </c>
      <c r="H3809" s="1">
        <v>68.03</v>
      </c>
      <c r="I3809" s="1">
        <v>154</v>
      </c>
      <c r="J3809" s="52">
        <f t="shared" si="59"/>
        <v>5.1786250000000006E-2</v>
      </c>
    </row>
    <row r="3810" spans="1:10" x14ac:dyDescent="0.35">
      <c r="A3810" s="1" t="s">
        <v>13875</v>
      </c>
      <c r="B3810" s="1">
        <v>35.340000000000003</v>
      </c>
      <c r="C3810" s="1">
        <v>26</v>
      </c>
      <c r="D3810" s="1">
        <v>31.65</v>
      </c>
      <c r="E3810" s="1">
        <v>50.05</v>
      </c>
      <c r="F3810" s="1">
        <v>16</v>
      </c>
      <c r="G3810" s="1">
        <v>29.08</v>
      </c>
      <c r="H3810" s="1">
        <v>74.47</v>
      </c>
      <c r="I3810" s="1">
        <v>159.30000000000001</v>
      </c>
      <c r="J3810" s="52">
        <f t="shared" si="59"/>
        <v>5.2736250000000005E-2</v>
      </c>
    </row>
    <row r="3811" spans="1:10" x14ac:dyDescent="0.35">
      <c r="A3811" s="1" t="s">
        <v>13874</v>
      </c>
      <c r="B3811" s="1">
        <v>32.92</v>
      </c>
      <c r="C3811" s="1">
        <v>28.24</v>
      </c>
      <c r="D3811" s="1">
        <v>34.79</v>
      </c>
      <c r="E3811" s="1">
        <v>57.4</v>
      </c>
      <c r="F3811" s="1">
        <v>26.3</v>
      </c>
      <c r="G3811" s="1">
        <v>32.29</v>
      </c>
      <c r="H3811" s="1">
        <v>79.33</v>
      </c>
      <c r="I3811" s="1">
        <v>163.11000000000001</v>
      </c>
      <c r="J3811" s="52">
        <f t="shared" si="59"/>
        <v>5.6797500000000001E-2</v>
      </c>
    </row>
    <row r="3812" spans="1:10" x14ac:dyDescent="0.35">
      <c r="A3812" s="1" t="s">
        <v>13873</v>
      </c>
      <c r="B3812" s="1">
        <v>34.729999999999997</v>
      </c>
      <c r="C3812" s="1">
        <v>30.68</v>
      </c>
      <c r="D3812" s="1">
        <v>38.01</v>
      </c>
      <c r="E3812" s="1">
        <v>62</v>
      </c>
      <c r="F3812" s="1">
        <v>26.7</v>
      </c>
      <c r="G3812" s="1">
        <v>36.94</v>
      </c>
      <c r="H3812" s="1">
        <v>83.79</v>
      </c>
      <c r="I3812" s="1">
        <v>175.76</v>
      </c>
      <c r="J3812" s="52">
        <f t="shared" si="59"/>
        <v>6.1076249999999992E-2</v>
      </c>
    </row>
    <row r="3813" spans="1:10" x14ac:dyDescent="0.35">
      <c r="A3813" s="1" t="s">
        <v>13872</v>
      </c>
      <c r="B3813" s="1">
        <v>36.97</v>
      </c>
      <c r="C3813" s="1">
        <v>32.9</v>
      </c>
      <c r="D3813" s="1">
        <v>43.91</v>
      </c>
      <c r="E3813" s="1">
        <v>58.66</v>
      </c>
      <c r="F3813" s="1">
        <v>25.8</v>
      </c>
      <c r="G3813" s="1">
        <v>38.549999999999997</v>
      </c>
      <c r="H3813" s="1">
        <v>91.77</v>
      </c>
      <c r="I3813" s="1">
        <v>175.2</v>
      </c>
      <c r="J3813" s="52">
        <f t="shared" si="59"/>
        <v>6.2969999999999998E-2</v>
      </c>
    </row>
    <row r="3814" spans="1:10" x14ac:dyDescent="0.35">
      <c r="A3814" s="1" t="s">
        <v>13871</v>
      </c>
      <c r="B3814" s="1">
        <v>34.97</v>
      </c>
      <c r="C3814" s="1">
        <v>32.119999999999997</v>
      </c>
      <c r="D3814" s="1">
        <v>41.87</v>
      </c>
      <c r="E3814" s="1">
        <v>56.58</v>
      </c>
      <c r="F3814" s="1">
        <v>34.9</v>
      </c>
      <c r="G3814" s="1">
        <v>35</v>
      </c>
      <c r="H3814" s="1">
        <v>99.32</v>
      </c>
      <c r="I3814" s="1">
        <v>212.36</v>
      </c>
      <c r="J3814" s="52">
        <f t="shared" si="59"/>
        <v>6.8390000000000006E-2</v>
      </c>
    </row>
    <row r="3815" spans="1:10" x14ac:dyDescent="0.35">
      <c r="A3815" s="1" t="s">
        <v>13870</v>
      </c>
      <c r="B3815" s="1">
        <v>33.99</v>
      </c>
      <c r="C3815" s="1">
        <v>32.549999999999997</v>
      </c>
      <c r="D3815" s="1">
        <v>37.6</v>
      </c>
      <c r="E3815" s="1">
        <v>50.08</v>
      </c>
      <c r="F3815" s="1">
        <v>39</v>
      </c>
      <c r="G3815" s="1">
        <v>34.25</v>
      </c>
      <c r="H3815" s="1">
        <v>87.24</v>
      </c>
      <c r="I3815" s="1">
        <v>211.98</v>
      </c>
      <c r="J3815" s="52">
        <f t="shared" si="59"/>
        <v>6.5836249999999999E-2</v>
      </c>
    </row>
    <row r="3816" spans="1:10" x14ac:dyDescent="0.35">
      <c r="A3816" s="1" t="s">
        <v>13869</v>
      </c>
      <c r="B3816" s="1">
        <v>44.74</v>
      </c>
      <c r="C3816" s="1">
        <v>30.9</v>
      </c>
      <c r="D3816" s="1">
        <v>36.130000000000003</v>
      </c>
      <c r="E3816" s="1">
        <v>50.46</v>
      </c>
      <c r="F3816" s="1">
        <v>48</v>
      </c>
      <c r="G3816" s="1">
        <v>32.950000000000003</v>
      </c>
      <c r="H3816" s="1">
        <v>83.96</v>
      </c>
      <c r="I3816" s="1">
        <v>211</v>
      </c>
      <c r="J3816" s="52">
        <f t="shared" si="59"/>
        <v>6.7267499999999994E-2</v>
      </c>
    </row>
    <row r="3817" spans="1:10" x14ac:dyDescent="0.35">
      <c r="A3817" s="1" t="s">
        <v>13868</v>
      </c>
      <c r="B3817" s="1">
        <v>49.73</v>
      </c>
      <c r="C3817" s="1">
        <v>26.5</v>
      </c>
      <c r="D3817" s="1">
        <v>30.75</v>
      </c>
      <c r="E3817" s="1">
        <v>48.85</v>
      </c>
      <c r="F3817" s="1">
        <v>41</v>
      </c>
      <c r="G3817" s="1">
        <v>30</v>
      </c>
      <c r="H3817" s="1">
        <v>77.66</v>
      </c>
      <c r="I3817" s="1">
        <v>156.80000000000001</v>
      </c>
      <c r="J3817" s="52">
        <f t="shared" si="59"/>
        <v>5.7661250000000004E-2</v>
      </c>
    </row>
    <row r="3818" spans="1:10" x14ac:dyDescent="0.35">
      <c r="A3818" s="1" t="s">
        <v>13867</v>
      </c>
      <c r="B3818" s="1">
        <v>25.01</v>
      </c>
      <c r="C3818" s="1">
        <v>23.67</v>
      </c>
      <c r="D3818" s="1">
        <v>28.18</v>
      </c>
      <c r="E3818" s="1">
        <v>47.7</v>
      </c>
      <c r="F3818" s="1">
        <v>27.7</v>
      </c>
      <c r="G3818" s="1">
        <v>28.39</v>
      </c>
      <c r="H3818" s="1">
        <v>68.48</v>
      </c>
      <c r="I3818" s="1">
        <v>189.01</v>
      </c>
      <c r="J3818" s="52">
        <f t="shared" si="59"/>
        <v>5.4767500000000004E-2</v>
      </c>
    </row>
    <row r="3819" spans="1:10" x14ac:dyDescent="0.35">
      <c r="A3819" s="1" t="s">
        <v>13866</v>
      </c>
      <c r="B3819" s="1">
        <v>24.19</v>
      </c>
      <c r="C3819" s="1">
        <v>21.87</v>
      </c>
      <c r="D3819" s="1">
        <v>27.92</v>
      </c>
      <c r="E3819" s="1">
        <v>42.53</v>
      </c>
      <c r="F3819" s="1">
        <v>33.24</v>
      </c>
      <c r="G3819" s="1">
        <v>25.79</v>
      </c>
      <c r="H3819" s="1">
        <v>66.040000000000006</v>
      </c>
      <c r="I3819" s="1">
        <v>170.63</v>
      </c>
      <c r="J3819" s="52">
        <f t="shared" si="59"/>
        <v>5.1526249999999996E-2</v>
      </c>
    </row>
    <row r="3820" spans="1:10" x14ac:dyDescent="0.35">
      <c r="A3820" s="1" t="s">
        <v>13865</v>
      </c>
      <c r="B3820" s="1">
        <v>19.05</v>
      </c>
      <c r="C3820" s="1">
        <v>20.81</v>
      </c>
      <c r="D3820" s="1">
        <v>25.88</v>
      </c>
      <c r="E3820" s="1">
        <v>42.71</v>
      </c>
      <c r="F3820" s="1">
        <v>36.43</v>
      </c>
      <c r="G3820" s="1">
        <v>24.08</v>
      </c>
      <c r="H3820" s="1">
        <v>64.59</v>
      </c>
      <c r="I3820" s="1">
        <v>165</v>
      </c>
      <c r="J3820" s="52">
        <f t="shared" si="59"/>
        <v>4.9818749999999995E-2</v>
      </c>
    </row>
    <row r="3821" spans="1:10" x14ac:dyDescent="0.35">
      <c r="A3821" s="1" t="s">
        <v>13864</v>
      </c>
      <c r="B3821" s="1">
        <v>17.940000000000001</v>
      </c>
      <c r="C3821" s="1">
        <v>27.58</v>
      </c>
      <c r="D3821" s="1">
        <v>24.84</v>
      </c>
      <c r="E3821" s="1">
        <v>43.4</v>
      </c>
      <c r="F3821" s="1">
        <v>38.090000000000003</v>
      </c>
      <c r="G3821" s="1">
        <v>23.67</v>
      </c>
      <c r="H3821" s="1">
        <v>64</v>
      </c>
      <c r="I3821" s="1">
        <v>162.94</v>
      </c>
      <c r="J3821" s="52">
        <f t="shared" si="59"/>
        <v>5.0307499999999998E-2</v>
      </c>
    </row>
    <row r="3822" spans="1:10" x14ac:dyDescent="0.35">
      <c r="A3822" s="1" t="s">
        <v>13863</v>
      </c>
      <c r="B3822" s="1">
        <v>17.34</v>
      </c>
      <c r="C3822" s="1">
        <v>30.86</v>
      </c>
      <c r="D3822" s="1">
        <v>25.1</v>
      </c>
      <c r="E3822" s="1">
        <v>42.22</v>
      </c>
      <c r="F3822" s="1">
        <v>30</v>
      </c>
      <c r="G3822" s="1">
        <v>23.44</v>
      </c>
      <c r="H3822" s="1">
        <v>64.900000000000006</v>
      </c>
      <c r="I3822" s="1">
        <v>159.69999999999999</v>
      </c>
      <c r="J3822" s="52">
        <f t="shared" si="59"/>
        <v>4.9195000000000003E-2</v>
      </c>
    </row>
    <row r="3823" spans="1:10" x14ac:dyDescent="0.35">
      <c r="A3823" s="1" t="s">
        <v>13862</v>
      </c>
      <c r="B3823" s="1">
        <v>22.33</v>
      </c>
      <c r="C3823" s="1">
        <v>29.8</v>
      </c>
      <c r="D3823" s="1">
        <v>28.21</v>
      </c>
      <c r="E3823" s="1">
        <v>42.83</v>
      </c>
      <c r="F3823" s="1">
        <v>27.7</v>
      </c>
      <c r="G3823" s="1">
        <v>25.02</v>
      </c>
      <c r="H3823" s="1">
        <v>67</v>
      </c>
      <c r="I3823" s="1">
        <v>160.01</v>
      </c>
      <c r="J3823" s="52">
        <f t="shared" si="59"/>
        <v>5.0362499999999998E-2</v>
      </c>
    </row>
    <row r="3824" spans="1:10" x14ac:dyDescent="0.35">
      <c r="A3824" s="1" t="s">
        <v>13861</v>
      </c>
      <c r="B3824" s="1">
        <v>40.42</v>
      </c>
      <c r="C3824" s="1">
        <v>28.5</v>
      </c>
      <c r="D3824" s="1">
        <v>33.29</v>
      </c>
      <c r="E3824" s="1">
        <v>44.63</v>
      </c>
      <c r="F3824" s="1">
        <v>19.350000000000001</v>
      </c>
      <c r="G3824" s="1">
        <v>32.6</v>
      </c>
      <c r="H3824" s="1">
        <v>80.05</v>
      </c>
      <c r="I3824" s="1">
        <v>201</v>
      </c>
      <c r="J3824" s="52">
        <f t="shared" si="59"/>
        <v>5.9979999999999999E-2</v>
      </c>
    </row>
    <row r="3825" spans="1:10" x14ac:dyDescent="0.35">
      <c r="A3825" s="1" t="s">
        <v>13860</v>
      </c>
      <c r="B3825" s="1">
        <v>39.96</v>
      </c>
      <c r="C3825" s="1">
        <v>33.950000000000003</v>
      </c>
      <c r="D3825" s="1">
        <v>39.380000000000003</v>
      </c>
      <c r="E3825" s="1">
        <v>50.41</v>
      </c>
      <c r="F3825" s="1">
        <v>25</v>
      </c>
      <c r="G3825" s="1">
        <v>42.56</v>
      </c>
      <c r="H3825" s="1">
        <v>86.44</v>
      </c>
      <c r="I3825" s="1">
        <v>214.03</v>
      </c>
      <c r="J3825" s="52">
        <f t="shared" si="59"/>
        <v>6.6466250000000004E-2</v>
      </c>
    </row>
    <row r="3826" spans="1:10" x14ac:dyDescent="0.35">
      <c r="A3826" s="1" t="s">
        <v>13859</v>
      </c>
      <c r="B3826" s="1">
        <v>43.62</v>
      </c>
      <c r="C3826" s="1">
        <v>43.08</v>
      </c>
      <c r="D3826" s="1">
        <v>42.59</v>
      </c>
      <c r="E3826" s="1">
        <v>49.9</v>
      </c>
      <c r="F3826" s="1">
        <v>26.57</v>
      </c>
      <c r="G3826" s="1">
        <v>50.17</v>
      </c>
      <c r="H3826" s="1">
        <v>88.11</v>
      </c>
      <c r="I3826" s="1">
        <v>179.93</v>
      </c>
      <c r="J3826" s="52">
        <f t="shared" si="59"/>
        <v>6.5496250000000006E-2</v>
      </c>
    </row>
    <row r="3827" spans="1:10" x14ac:dyDescent="0.35">
      <c r="A3827" s="1" t="s">
        <v>13858</v>
      </c>
      <c r="B3827" s="1">
        <v>47.78</v>
      </c>
      <c r="C3827" s="1">
        <v>44</v>
      </c>
      <c r="D3827" s="1">
        <v>40.590000000000003</v>
      </c>
      <c r="E3827" s="1">
        <v>57</v>
      </c>
      <c r="F3827" s="1">
        <v>30.29</v>
      </c>
      <c r="G3827" s="1">
        <v>41.66</v>
      </c>
      <c r="H3827" s="1">
        <v>82.31</v>
      </c>
      <c r="I3827" s="1">
        <v>160</v>
      </c>
      <c r="J3827" s="52">
        <f t="shared" si="59"/>
        <v>6.2953750000000003E-2</v>
      </c>
    </row>
    <row r="3828" spans="1:10" x14ac:dyDescent="0.35">
      <c r="A3828" s="1" t="s">
        <v>13857</v>
      </c>
      <c r="B3828" s="1">
        <v>44</v>
      </c>
      <c r="C3828" s="1">
        <v>42.89</v>
      </c>
      <c r="D3828" s="1">
        <v>40.22</v>
      </c>
      <c r="E3828" s="1">
        <v>49.9</v>
      </c>
      <c r="F3828" s="1">
        <v>30.1</v>
      </c>
      <c r="G3828" s="1">
        <v>44.9</v>
      </c>
      <c r="H3828" s="1">
        <v>76.81</v>
      </c>
      <c r="I3828" s="1">
        <v>178.9</v>
      </c>
      <c r="J3828" s="52">
        <f t="shared" si="59"/>
        <v>6.3465000000000008E-2</v>
      </c>
    </row>
    <row r="3829" spans="1:10" x14ac:dyDescent="0.35">
      <c r="A3829" s="1" t="s">
        <v>13856</v>
      </c>
      <c r="B3829" s="1">
        <v>47.01</v>
      </c>
      <c r="C3829" s="1">
        <v>41.4</v>
      </c>
      <c r="D3829" s="1">
        <v>40.81</v>
      </c>
      <c r="E3829" s="1">
        <v>49.18</v>
      </c>
      <c r="F3829" s="1">
        <v>27.66</v>
      </c>
      <c r="G3829" s="1">
        <v>44.98</v>
      </c>
      <c r="H3829" s="1">
        <v>71.97</v>
      </c>
      <c r="I3829" s="1">
        <v>160.1</v>
      </c>
      <c r="J3829" s="52">
        <f t="shared" si="59"/>
        <v>6.0388750000000005E-2</v>
      </c>
    </row>
    <row r="3830" spans="1:10" x14ac:dyDescent="0.35">
      <c r="A3830" s="1" t="s">
        <v>13855</v>
      </c>
      <c r="B3830" s="1">
        <v>44.94</v>
      </c>
      <c r="C3830" s="1">
        <v>34.99</v>
      </c>
      <c r="D3830" s="1">
        <v>36.380000000000003</v>
      </c>
      <c r="E3830" s="1">
        <v>48.75</v>
      </c>
      <c r="F3830" s="1">
        <v>29.9</v>
      </c>
      <c r="G3830" s="1">
        <v>42.75</v>
      </c>
      <c r="H3830" s="1">
        <v>68.22</v>
      </c>
      <c r="I3830" s="1">
        <v>144.31</v>
      </c>
      <c r="J3830" s="52">
        <f t="shared" si="59"/>
        <v>5.6280000000000004E-2</v>
      </c>
    </row>
    <row r="3831" spans="1:10" x14ac:dyDescent="0.35">
      <c r="A3831" s="1" t="s">
        <v>13854</v>
      </c>
      <c r="B3831" s="1">
        <v>46.38</v>
      </c>
      <c r="C3831" s="1">
        <v>33.93</v>
      </c>
      <c r="D3831" s="1">
        <v>33.83</v>
      </c>
      <c r="E3831" s="1">
        <v>45</v>
      </c>
      <c r="F3831" s="1">
        <v>23.4</v>
      </c>
      <c r="G3831" s="1">
        <v>38.26</v>
      </c>
      <c r="H3831" s="1">
        <v>70</v>
      </c>
      <c r="I3831" s="1">
        <v>142.99</v>
      </c>
      <c r="J3831" s="52">
        <f t="shared" si="59"/>
        <v>5.4223749999999994E-2</v>
      </c>
    </row>
    <row r="3832" spans="1:10" x14ac:dyDescent="0.35">
      <c r="A3832" s="1" t="s">
        <v>13853</v>
      </c>
      <c r="B3832" s="1">
        <v>49.94</v>
      </c>
      <c r="C3832" s="1">
        <v>32.44</v>
      </c>
      <c r="D3832" s="1">
        <v>31.05</v>
      </c>
      <c r="E3832" s="1">
        <v>44.31</v>
      </c>
      <c r="F3832" s="1">
        <v>18.47</v>
      </c>
      <c r="G3832" s="1">
        <v>35.69</v>
      </c>
      <c r="H3832" s="1">
        <v>68.63</v>
      </c>
      <c r="I3832" s="1">
        <v>145.94</v>
      </c>
      <c r="J3832" s="52">
        <f t="shared" si="59"/>
        <v>5.3308749999999995E-2</v>
      </c>
    </row>
    <row r="3833" spans="1:10" x14ac:dyDescent="0.35">
      <c r="A3833" s="1" t="s">
        <v>13852</v>
      </c>
      <c r="B3833" s="1">
        <v>42.44</v>
      </c>
      <c r="C3833" s="1">
        <v>29.94</v>
      </c>
      <c r="D3833" s="1">
        <v>29.09</v>
      </c>
      <c r="E3833" s="1">
        <v>43.94</v>
      </c>
      <c r="F3833" s="1">
        <v>17.940000000000001</v>
      </c>
      <c r="G3833" s="1">
        <v>32.99</v>
      </c>
      <c r="H3833" s="1">
        <v>71.760000000000005</v>
      </c>
      <c r="I3833" s="1">
        <v>134</v>
      </c>
      <c r="J3833" s="52">
        <f t="shared" si="59"/>
        <v>5.0262500000000002E-2</v>
      </c>
    </row>
    <row r="3834" spans="1:10" x14ac:dyDescent="0.35">
      <c r="A3834" s="1" t="s">
        <v>13851</v>
      </c>
      <c r="B3834" s="1">
        <v>39.85</v>
      </c>
      <c r="C3834" s="1">
        <v>30</v>
      </c>
      <c r="D3834" s="1">
        <v>29.69</v>
      </c>
      <c r="E3834" s="1">
        <v>42.2</v>
      </c>
      <c r="F3834" s="1">
        <v>28.49</v>
      </c>
      <c r="G3834" s="1">
        <v>32.43</v>
      </c>
      <c r="H3834" s="1">
        <v>72.42</v>
      </c>
      <c r="I3834" s="1">
        <v>137.76</v>
      </c>
      <c r="J3834" s="52">
        <f t="shared" si="59"/>
        <v>5.1605000000000005E-2</v>
      </c>
    </row>
    <row r="3835" spans="1:10" x14ac:dyDescent="0.35">
      <c r="A3835" s="1" t="s">
        <v>13850</v>
      </c>
      <c r="B3835" s="1">
        <v>35.04</v>
      </c>
      <c r="C3835" s="1">
        <v>28.88</v>
      </c>
      <c r="D3835" s="1">
        <v>31.44</v>
      </c>
      <c r="E3835" s="1">
        <v>51.5</v>
      </c>
      <c r="F3835" s="1">
        <v>38.14</v>
      </c>
      <c r="G3835" s="1">
        <v>40.200000000000003</v>
      </c>
      <c r="H3835" s="1">
        <v>78.319999999999993</v>
      </c>
      <c r="I3835" s="1">
        <v>163.66</v>
      </c>
      <c r="J3835" s="52">
        <f t="shared" si="59"/>
        <v>5.8397499999999991E-2</v>
      </c>
    </row>
    <row r="3836" spans="1:10" x14ac:dyDescent="0.35">
      <c r="A3836" s="1" t="s">
        <v>13849</v>
      </c>
      <c r="B3836" s="1">
        <v>36.130000000000003</v>
      </c>
      <c r="C3836" s="1">
        <v>32.950000000000003</v>
      </c>
      <c r="D3836" s="1">
        <v>33.200000000000003</v>
      </c>
      <c r="E3836" s="1">
        <v>51.41</v>
      </c>
      <c r="F3836" s="1">
        <v>43.81</v>
      </c>
      <c r="G3836" s="1">
        <v>44.03</v>
      </c>
      <c r="H3836" s="1">
        <v>82.99</v>
      </c>
      <c r="I3836" s="1">
        <v>175.94</v>
      </c>
      <c r="J3836" s="52">
        <f t="shared" si="59"/>
        <v>6.2557500000000002E-2</v>
      </c>
    </row>
    <row r="3837" spans="1:10" x14ac:dyDescent="0.35">
      <c r="A3837" s="1" t="s">
        <v>13848</v>
      </c>
      <c r="B3837" s="1">
        <v>38.1</v>
      </c>
      <c r="C3837" s="1">
        <v>34.94</v>
      </c>
      <c r="D3837" s="1">
        <v>35.07</v>
      </c>
      <c r="E3837" s="1">
        <v>51.9</v>
      </c>
      <c r="F3837" s="1">
        <v>48.77</v>
      </c>
      <c r="G3837" s="1">
        <v>48.07</v>
      </c>
      <c r="H3837" s="1">
        <v>96.08</v>
      </c>
      <c r="I3837" s="1">
        <v>190.57</v>
      </c>
      <c r="J3837" s="52">
        <f t="shared" si="59"/>
        <v>6.7937499999999998E-2</v>
      </c>
    </row>
    <row r="3838" spans="1:10" x14ac:dyDescent="0.35">
      <c r="A3838" s="1" t="s">
        <v>13847</v>
      </c>
      <c r="B3838" s="1">
        <v>38.159999999999997</v>
      </c>
      <c r="C3838" s="1">
        <v>33.700000000000003</v>
      </c>
      <c r="D3838" s="1">
        <v>34.97</v>
      </c>
      <c r="E3838" s="1">
        <v>69.3</v>
      </c>
      <c r="F3838" s="1">
        <v>58.1</v>
      </c>
      <c r="G3838" s="1">
        <v>43.09</v>
      </c>
      <c r="H3838" s="1">
        <v>98.51</v>
      </c>
      <c r="I3838" s="1">
        <v>200</v>
      </c>
      <c r="J3838" s="52">
        <f t="shared" si="59"/>
        <v>7.1978749999999994E-2</v>
      </c>
    </row>
    <row r="3839" spans="1:10" x14ac:dyDescent="0.35">
      <c r="A3839" s="1" t="s">
        <v>13846</v>
      </c>
      <c r="B3839" s="1">
        <v>35.29</v>
      </c>
      <c r="C3839" s="1">
        <v>31.51</v>
      </c>
      <c r="D3839" s="1">
        <v>35.9</v>
      </c>
      <c r="E3839" s="1">
        <v>60</v>
      </c>
      <c r="F3839" s="1">
        <v>57.11</v>
      </c>
      <c r="G3839" s="1">
        <v>37.08</v>
      </c>
      <c r="H3839" s="1">
        <v>90.06</v>
      </c>
      <c r="I3839" s="1">
        <v>210.24</v>
      </c>
      <c r="J3839" s="52">
        <f t="shared" si="59"/>
        <v>6.9648750000000009E-2</v>
      </c>
    </row>
    <row r="3840" spans="1:10" x14ac:dyDescent="0.35">
      <c r="A3840" s="1" t="s">
        <v>13845</v>
      </c>
      <c r="B3840" s="1">
        <v>34.909999999999997</v>
      </c>
      <c r="C3840" s="1">
        <v>30.49</v>
      </c>
      <c r="D3840" s="1">
        <v>37.86</v>
      </c>
      <c r="E3840" s="1">
        <v>68.17</v>
      </c>
      <c r="F3840" s="1">
        <v>41.49</v>
      </c>
      <c r="G3840" s="1">
        <v>32.83</v>
      </c>
      <c r="H3840" s="1">
        <v>85</v>
      </c>
      <c r="I3840" s="1">
        <v>209.09</v>
      </c>
      <c r="J3840" s="52">
        <f t="shared" si="59"/>
        <v>6.7479999999999998E-2</v>
      </c>
    </row>
    <row r="3841" spans="1:10" x14ac:dyDescent="0.35">
      <c r="A3841" s="1" t="s">
        <v>13844</v>
      </c>
      <c r="B3841" s="1">
        <v>40.700000000000003</v>
      </c>
      <c r="C3841" s="1">
        <v>31.42</v>
      </c>
      <c r="D3841" s="1">
        <v>36.01</v>
      </c>
      <c r="E3841" s="1">
        <v>56.16</v>
      </c>
      <c r="F3841" s="1">
        <v>35.6</v>
      </c>
      <c r="G3841" s="1">
        <v>29.06</v>
      </c>
      <c r="H3841" s="1">
        <v>77.98</v>
      </c>
      <c r="I3841" s="1">
        <v>192.07</v>
      </c>
      <c r="J3841" s="52">
        <f t="shared" si="59"/>
        <v>6.2375E-2</v>
      </c>
    </row>
    <row r="3842" spans="1:10" x14ac:dyDescent="0.35">
      <c r="A3842" s="1" t="s">
        <v>13843</v>
      </c>
      <c r="B3842" s="1">
        <v>27.99</v>
      </c>
      <c r="C3842" s="1">
        <v>27.35</v>
      </c>
      <c r="D3842" s="1">
        <v>34.65</v>
      </c>
      <c r="E3842" s="1">
        <v>67</v>
      </c>
      <c r="F3842" s="1">
        <v>33.32</v>
      </c>
      <c r="G3842" s="1">
        <v>26.09</v>
      </c>
      <c r="H3842" s="1">
        <v>78.58</v>
      </c>
      <c r="I3842" s="1">
        <v>196.58</v>
      </c>
      <c r="J3842" s="52">
        <f t="shared" si="59"/>
        <v>6.1445000000000007E-2</v>
      </c>
    </row>
    <row r="3843" spans="1:10" x14ac:dyDescent="0.35">
      <c r="A3843" s="1" t="s">
        <v>13842</v>
      </c>
      <c r="B3843" s="1">
        <v>25.59</v>
      </c>
      <c r="C3843" s="1">
        <v>23.71</v>
      </c>
      <c r="D3843" s="1">
        <v>31.92</v>
      </c>
      <c r="E3843" s="1">
        <v>45.41</v>
      </c>
      <c r="F3843" s="1">
        <v>28.84</v>
      </c>
      <c r="G3843" s="1">
        <v>24.2</v>
      </c>
      <c r="H3843" s="1">
        <v>72.7</v>
      </c>
      <c r="I3843" s="1">
        <v>170</v>
      </c>
      <c r="J3843" s="52">
        <f t="shared" ref="J3843:J3906" si="60">(AVERAGE(B3843:I3843))/1000</f>
        <v>5.2796250000000003E-2</v>
      </c>
    </row>
    <row r="3844" spans="1:10" x14ac:dyDescent="0.35">
      <c r="A3844" s="1" t="s">
        <v>13841</v>
      </c>
      <c r="B3844" s="1">
        <v>24.59</v>
      </c>
      <c r="C3844" s="1">
        <v>21.03</v>
      </c>
      <c r="D3844" s="1">
        <v>28.9</v>
      </c>
      <c r="E3844" s="1">
        <v>44.74</v>
      </c>
      <c r="F3844" s="1">
        <v>27.78</v>
      </c>
      <c r="G3844" s="1">
        <v>22.61</v>
      </c>
      <c r="H3844" s="1">
        <v>68.33</v>
      </c>
      <c r="I3844" s="1">
        <v>163.91</v>
      </c>
      <c r="J3844" s="52">
        <f t="shared" si="60"/>
        <v>5.0236249999999996E-2</v>
      </c>
    </row>
    <row r="3845" spans="1:10" x14ac:dyDescent="0.35">
      <c r="A3845" s="1" t="s">
        <v>13840</v>
      </c>
      <c r="B3845" s="1">
        <v>25.34</v>
      </c>
      <c r="C3845" s="1">
        <v>19.91</v>
      </c>
      <c r="D3845" s="1">
        <v>27.68</v>
      </c>
      <c r="E3845" s="1">
        <v>43.58</v>
      </c>
      <c r="F3845" s="1">
        <v>27</v>
      </c>
      <c r="G3845" s="1">
        <v>21.49</v>
      </c>
      <c r="H3845" s="1">
        <v>65.599999999999994</v>
      </c>
      <c r="I3845" s="1">
        <v>162.13</v>
      </c>
      <c r="J3845" s="52">
        <f t="shared" si="60"/>
        <v>4.9091250000000003E-2</v>
      </c>
    </row>
    <row r="3846" spans="1:10" x14ac:dyDescent="0.35">
      <c r="A3846" s="1" t="s">
        <v>13839</v>
      </c>
      <c r="B3846" s="1">
        <v>29.73</v>
      </c>
      <c r="C3846" s="1">
        <v>20.55</v>
      </c>
      <c r="D3846" s="1">
        <v>27.06</v>
      </c>
      <c r="E3846" s="1">
        <v>46.33</v>
      </c>
      <c r="F3846" s="1">
        <v>27.01</v>
      </c>
      <c r="G3846" s="1">
        <v>22.43</v>
      </c>
      <c r="H3846" s="1">
        <v>66.09</v>
      </c>
      <c r="I3846" s="1">
        <v>163.84</v>
      </c>
      <c r="J3846" s="52">
        <f t="shared" si="60"/>
        <v>5.0380000000000001E-2</v>
      </c>
    </row>
    <row r="3847" spans="1:10" x14ac:dyDescent="0.35">
      <c r="A3847" s="1" t="s">
        <v>13838</v>
      </c>
      <c r="B3847" s="1">
        <v>27.17</v>
      </c>
      <c r="C3847" s="1">
        <v>20.97</v>
      </c>
      <c r="D3847" s="1">
        <v>27.05</v>
      </c>
      <c r="E3847" s="1">
        <v>46.01</v>
      </c>
      <c r="F3847" s="1">
        <v>25.83</v>
      </c>
      <c r="G3847" s="1">
        <v>23.89</v>
      </c>
      <c r="H3847" s="1">
        <v>69.319999999999993</v>
      </c>
      <c r="I3847" s="1">
        <v>179.14</v>
      </c>
      <c r="J3847" s="52">
        <f t="shared" si="60"/>
        <v>5.242249999999999E-2</v>
      </c>
    </row>
    <row r="3848" spans="1:10" x14ac:dyDescent="0.35">
      <c r="A3848" s="1" t="s">
        <v>13837</v>
      </c>
      <c r="B3848" s="1">
        <v>39.130000000000003</v>
      </c>
      <c r="C3848" s="1">
        <v>27.25</v>
      </c>
      <c r="D3848" s="1">
        <v>27.79</v>
      </c>
      <c r="E3848" s="1">
        <v>45.66</v>
      </c>
      <c r="F3848" s="1">
        <v>26.84</v>
      </c>
      <c r="G3848" s="1">
        <v>29.2</v>
      </c>
      <c r="H3848" s="1">
        <v>80.91</v>
      </c>
      <c r="I3848" s="1">
        <v>207.91</v>
      </c>
      <c r="J3848" s="52">
        <f t="shared" si="60"/>
        <v>6.0586249999999994E-2</v>
      </c>
    </row>
    <row r="3849" spans="1:10" x14ac:dyDescent="0.35">
      <c r="A3849" s="1" t="s">
        <v>13836</v>
      </c>
      <c r="B3849" s="1">
        <v>42.18</v>
      </c>
      <c r="C3849" s="1">
        <v>33.94</v>
      </c>
      <c r="D3849" s="1">
        <v>29.71</v>
      </c>
      <c r="E3849" s="1">
        <v>47</v>
      </c>
      <c r="F3849" s="1">
        <v>30.03</v>
      </c>
      <c r="G3849" s="1">
        <v>35.11</v>
      </c>
      <c r="H3849" s="1">
        <v>89.27</v>
      </c>
      <c r="I3849" s="1">
        <v>213.76</v>
      </c>
      <c r="J3849" s="52">
        <f t="shared" si="60"/>
        <v>6.5125000000000002E-2</v>
      </c>
    </row>
    <row r="3850" spans="1:10" x14ac:dyDescent="0.35">
      <c r="A3850" s="1" t="s">
        <v>13835</v>
      </c>
      <c r="B3850" s="1">
        <v>42.96</v>
      </c>
      <c r="C3850" s="1">
        <v>35.950000000000003</v>
      </c>
      <c r="D3850" s="1">
        <v>30.9</v>
      </c>
      <c r="E3850" s="1">
        <v>45.5</v>
      </c>
      <c r="F3850" s="1">
        <v>33.54</v>
      </c>
      <c r="G3850" s="1">
        <v>41</v>
      </c>
      <c r="H3850" s="1">
        <v>92.5</v>
      </c>
      <c r="I3850" s="1">
        <v>212.84</v>
      </c>
      <c r="J3850" s="52">
        <f t="shared" si="60"/>
        <v>6.6898750000000007E-2</v>
      </c>
    </row>
    <row r="3851" spans="1:10" x14ac:dyDescent="0.35">
      <c r="A3851" s="1" t="s">
        <v>13834</v>
      </c>
      <c r="B3851" s="1">
        <v>39.94</v>
      </c>
      <c r="C3851" s="1">
        <v>39.700000000000003</v>
      </c>
      <c r="D3851" s="1">
        <v>31.94</v>
      </c>
      <c r="E3851" s="1">
        <v>44.99</v>
      </c>
      <c r="F3851" s="1">
        <v>30.92</v>
      </c>
      <c r="G3851" s="1">
        <v>40.36</v>
      </c>
      <c r="H3851" s="1">
        <v>84.59</v>
      </c>
      <c r="I3851" s="1">
        <v>193.96</v>
      </c>
      <c r="J3851" s="52">
        <f t="shared" si="60"/>
        <v>6.3300000000000009E-2</v>
      </c>
    </row>
    <row r="3852" spans="1:10" x14ac:dyDescent="0.35">
      <c r="A3852" s="1" t="s">
        <v>13833</v>
      </c>
      <c r="B3852" s="1">
        <v>44.94</v>
      </c>
      <c r="C3852" s="1">
        <v>50.31</v>
      </c>
      <c r="D3852" s="1">
        <v>29.9</v>
      </c>
      <c r="E3852" s="1">
        <v>45.71</v>
      </c>
      <c r="F3852" s="1">
        <v>30.06</v>
      </c>
      <c r="G3852" s="1">
        <v>39.68</v>
      </c>
      <c r="H3852" s="1">
        <v>74.44</v>
      </c>
      <c r="I3852" s="1">
        <v>174.05</v>
      </c>
      <c r="J3852" s="52">
        <f t="shared" si="60"/>
        <v>6.1136250000000003E-2</v>
      </c>
    </row>
    <row r="3853" spans="1:10" x14ac:dyDescent="0.35">
      <c r="A3853" s="1" t="s">
        <v>13832</v>
      </c>
      <c r="B3853" s="1">
        <v>41.49</v>
      </c>
      <c r="C3853" s="1">
        <v>50.03</v>
      </c>
      <c r="D3853" s="1">
        <v>29.94</v>
      </c>
      <c r="E3853" s="1">
        <v>48.99</v>
      </c>
      <c r="F3853" s="1">
        <v>29.55</v>
      </c>
      <c r="G3853" s="1">
        <v>35.72</v>
      </c>
      <c r="H3853" s="1">
        <v>79.36</v>
      </c>
      <c r="I3853" s="1">
        <v>164.17</v>
      </c>
      <c r="J3853" s="52">
        <f t="shared" si="60"/>
        <v>5.9906250000000001E-2</v>
      </c>
    </row>
    <row r="3854" spans="1:10" x14ac:dyDescent="0.35">
      <c r="A3854" s="1" t="s">
        <v>13831</v>
      </c>
      <c r="B3854" s="1">
        <v>42.44</v>
      </c>
      <c r="C3854" s="1">
        <v>50.65</v>
      </c>
      <c r="D3854" s="1">
        <v>28.35</v>
      </c>
      <c r="E3854" s="1">
        <v>48.9</v>
      </c>
      <c r="F3854" s="1">
        <v>28.69</v>
      </c>
      <c r="G3854" s="1">
        <v>34.9</v>
      </c>
      <c r="H3854" s="1">
        <v>82.18</v>
      </c>
      <c r="I3854" s="1">
        <v>157.77000000000001</v>
      </c>
      <c r="J3854" s="52">
        <f t="shared" si="60"/>
        <v>5.9234999999999996E-2</v>
      </c>
    </row>
    <row r="3855" spans="1:10" x14ac:dyDescent="0.35">
      <c r="A3855" s="1" t="s">
        <v>13830</v>
      </c>
      <c r="B3855" s="1">
        <v>41.15</v>
      </c>
      <c r="C3855" s="1">
        <v>52.75</v>
      </c>
      <c r="D3855" s="1">
        <v>25.86</v>
      </c>
      <c r="E3855" s="1">
        <v>46.07</v>
      </c>
      <c r="F3855" s="1">
        <v>28.03</v>
      </c>
      <c r="G3855" s="1">
        <v>34.14</v>
      </c>
      <c r="H3855" s="1">
        <v>66.05</v>
      </c>
      <c r="I3855" s="1">
        <v>149.9</v>
      </c>
      <c r="J3855" s="52">
        <f t="shared" si="60"/>
        <v>5.5493750000000008E-2</v>
      </c>
    </row>
    <row r="3856" spans="1:10" x14ac:dyDescent="0.35">
      <c r="A3856" s="1" t="s">
        <v>13829</v>
      </c>
      <c r="B3856" s="1">
        <v>39.94</v>
      </c>
      <c r="C3856" s="1">
        <v>49.5</v>
      </c>
      <c r="D3856" s="1">
        <v>25.01</v>
      </c>
      <c r="E3856" s="1">
        <v>44</v>
      </c>
      <c r="F3856" s="1">
        <v>27.3</v>
      </c>
      <c r="G3856" s="1">
        <v>32.4</v>
      </c>
      <c r="H3856" s="1">
        <v>65.2</v>
      </c>
      <c r="I3856" s="1">
        <v>142.74</v>
      </c>
      <c r="J3856" s="52">
        <f t="shared" si="60"/>
        <v>5.3261250000000003E-2</v>
      </c>
    </row>
    <row r="3857" spans="1:10" x14ac:dyDescent="0.35">
      <c r="A3857" s="1" t="s">
        <v>13828</v>
      </c>
      <c r="B3857" s="1">
        <v>33.659999999999997</v>
      </c>
      <c r="C3857" s="1">
        <v>39.04</v>
      </c>
      <c r="D3857" s="1">
        <v>25.03</v>
      </c>
      <c r="E3857" s="1">
        <v>33.43</v>
      </c>
      <c r="F3857" s="1">
        <v>27.45</v>
      </c>
      <c r="G3857" s="1">
        <v>31.3</v>
      </c>
      <c r="H3857" s="1">
        <v>66.25</v>
      </c>
      <c r="I3857" s="1">
        <v>148.12</v>
      </c>
      <c r="J3857" s="52">
        <f t="shared" si="60"/>
        <v>5.0534999999999997E-2</v>
      </c>
    </row>
    <row r="3858" spans="1:10" x14ac:dyDescent="0.35">
      <c r="A3858" s="1" t="s">
        <v>13827</v>
      </c>
      <c r="B3858" s="1">
        <v>32.94</v>
      </c>
      <c r="C3858" s="1">
        <v>29.65</v>
      </c>
      <c r="D3858" s="1">
        <v>26.6</v>
      </c>
      <c r="E3858" s="1">
        <v>40</v>
      </c>
      <c r="F3858" s="1">
        <v>28.08</v>
      </c>
      <c r="G3858" s="1">
        <v>30.24</v>
      </c>
      <c r="H3858" s="1">
        <v>71.5</v>
      </c>
      <c r="I3858" s="1">
        <v>157.81</v>
      </c>
      <c r="J3858" s="52">
        <f t="shared" si="60"/>
        <v>5.2102499999999996E-2</v>
      </c>
    </row>
    <row r="3859" spans="1:10" x14ac:dyDescent="0.35">
      <c r="A3859" s="1" t="s">
        <v>13826</v>
      </c>
      <c r="B3859" s="1">
        <v>34.96</v>
      </c>
      <c r="C3859" s="1">
        <v>29.94</v>
      </c>
      <c r="D3859" s="1">
        <v>29.1</v>
      </c>
      <c r="E3859" s="1">
        <v>40.65</v>
      </c>
      <c r="F3859" s="1">
        <v>31.19</v>
      </c>
      <c r="G3859" s="1">
        <v>31.7</v>
      </c>
      <c r="H3859" s="1">
        <v>81.7</v>
      </c>
      <c r="I3859" s="1">
        <v>180</v>
      </c>
      <c r="J3859" s="52">
        <f t="shared" si="60"/>
        <v>5.7404999999999998E-2</v>
      </c>
    </row>
    <row r="3860" spans="1:10" x14ac:dyDescent="0.35">
      <c r="A3860" s="1" t="s">
        <v>13825</v>
      </c>
      <c r="B3860" s="1">
        <v>38.46</v>
      </c>
      <c r="C3860" s="1">
        <v>30.01</v>
      </c>
      <c r="D3860" s="1">
        <v>35.409999999999997</v>
      </c>
      <c r="E3860" s="1">
        <v>54.12</v>
      </c>
      <c r="F3860" s="1">
        <v>36.520000000000003</v>
      </c>
      <c r="G3860" s="1">
        <v>33.770000000000003</v>
      </c>
      <c r="H3860" s="1">
        <v>85.98</v>
      </c>
      <c r="I3860" s="1">
        <v>175.9</v>
      </c>
      <c r="J3860" s="52">
        <f t="shared" si="60"/>
        <v>6.1271250000000006E-2</v>
      </c>
    </row>
    <row r="3861" spans="1:10" x14ac:dyDescent="0.35">
      <c r="A3861" s="1" t="s">
        <v>13824</v>
      </c>
      <c r="B3861" s="1">
        <v>39.700000000000003</v>
      </c>
      <c r="C3861" s="1">
        <v>32.85</v>
      </c>
      <c r="D3861" s="1">
        <v>38.24</v>
      </c>
      <c r="E3861" s="1">
        <v>50.1</v>
      </c>
      <c r="F3861" s="1">
        <v>40</v>
      </c>
      <c r="G3861" s="1">
        <v>34.909999999999997</v>
      </c>
      <c r="H3861" s="1">
        <v>96.41</v>
      </c>
      <c r="I3861" s="1">
        <v>216.92</v>
      </c>
      <c r="J3861" s="52">
        <f t="shared" si="60"/>
        <v>6.8641250000000001E-2</v>
      </c>
    </row>
    <row r="3862" spans="1:10" x14ac:dyDescent="0.35">
      <c r="A3862" s="1" t="s">
        <v>13823</v>
      </c>
      <c r="B3862" s="1">
        <v>37.08</v>
      </c>
      <c r="C3862" s="1">
        <v>32.06</v>
      </c>
      <c r="D3862" s="1">
        <v>38.78</v>
      </c>
      <c r="E3862" s="1">
        <v>54.9</v>
      </c>
      <c r="F3862" s="1">
        <v>41.04</v>
      </c>
      <c r="G3862" s="1">
        <v>33.049999999999997</v>
      </c>
      <c r="H3862" s="1">
        <v>95.18</v>
      </c>
      <c r="I3862" s="1">
        <v>220.46</v>
      </c>
      <c r="J3862" s="52">
        <f t="shared" si="60"/>
        <v>6.9068749999999998E-2</v>
      </c>
    </row>
    <row r="3863" spans="1:10" x14ac:dyDescent="0.35">
      <c r="A3863" s="1" t="s">
        <v>13822</v>
      </c>
      <c r="B3863" s="1">
        <v>35.130000000000003</v>
      </c>
      <c r="C3863" s="1">
        <v>31.67</v>
      </c>
      <c r="D3863" s="1">
        <v>38.28</v>
      </c>
      <c r="E3863" s="1">
        <v>52.51</v>
      </c>
      <c r="F3863" s="1">
        <v>39.9</v>
      </c>
      <c r="G3863" s="1">
        <v>31.5</v>
      </c>
      <c r="H3863" s="1">
        <v>90.03</v>
      </c>
      <c r="I3863" s="1">
        <v>216.9</v>
      </c>
      <c r="J3863" s="52">
        <f t="shared" si="60"/>
        <v>6.6989999999999994E-2</v>
      </c>
    </row>
    <row r="3864" spans="1:10" x14ac:dyDescent="0.35">
      <c r="A3864" s="1" t="s">
        <v>13821</v>
      </c>
      <c r="B3864" s="1">
        <v>35.92</v>
      </c>
      <c r="C3864" s="1">
        <v>32.86</v>
      </c>
      <c r="D3864" s="1">
        <v>39.68</v>
      </c>
      <c r="E3864" s="1">
        <v>73.239999999999995</v>
      </c>
      <c r="F3864" s="1">
        <v>40</v>
      </c>
      <c r="G3864" s="1">
        <v>31.45</v>
      </c>
      <c r="H3864" s="1">
        <v>87.25</v>
      </c>
      <c r="I3864" s="1">
        <v>215.48</v>
      </c>
      <c r="J3864" s="52">
        <f t="shared" si="60"/>
        <v>6.9485000000000005E-2</v>
      </c>
    </row>
    <row r="3865" spans="1:10" x14ac:dyDescent="0.35">
      <c r="A3865" s="1" t="s">
        <v>13820</v>
      </c>
      <c r="B3865" s="1">
        <v>29.95</v>
      </c>
      <c r="C3865" s="1">
        <v>35.229999999999997</v>
      </c>
      <c r="D3865" s="1">
        <v>36.94</v>
      </c>
      <c r="E3865" s="1">
        <v>58.5</v>
      </c>
      <c r="F3865" s="1">
        <v>35.06</v>
      </c>
      <c r="G3865" s="1">
        <v>27.77</v>
      </c>
      <c r="H3865" s="1">
        <v>80.97</v>
      </c>
      <c r="I3865" s="1">
        <v>205.07</v>
      </c>
      <c r="J3865" s="52">
        <f t="shared" si="60"/>
        <v>6.368625E-2</v>
      </c>
    </row>
    <row r="3866" spans="1:10" x14ac:dyDescent="0.35">
      <c r="A3866" s="1" t="s">
        <v>13819</v>
      </c>
      <c r="B3866" s="1">
        <v>28.31</v>
      </c>
      <c r="C3866" s="1">
        <v>26.14</v>
      </c>
      <c r="D3866" s="1">
        <v>29.1</v>
      </c>
      <c r="E3866" s="1">
        <v>62.72</v>
      </c>
      <c r="F3866" s="1">
        <v>43.65</v>
      </c>
      <c r="G3866" s="1">
        <v>26.06</v>
      </c>
      <c r="H3866" s="1">
        <v>81.75</v>
      </c>
      <c r="I3866" s="1">
        <v>200.43</v>
      </c>
      <c r="J3866" s="52">
        <f t="shared" si="60"/>
        <v>6.2270000000000006E-2</v>
      </c>
    </row>
    <row r="3867" spans="1:10" x14ac:dyDescent="0.35">
      <c r="A3867" s="1" t="s">
        <v>13818</v>
      </c>
      <c r="B3867" s="1">
        <v>25.98</v>
      </c>
      <c r="C3867" s="1">
        <v>24.2</v>
      </c>
      <c r="D3867" s="1">
        <v>25.12</v>
      </c>
      <c r="E3867" s="1">
        <v>44.13</v>
      </c>
      <c r="F3867" s="1">
        <v>29.21</v>
      </c>
      <c r="G3867" s="1">
        <v>22.75</v>
      </c>
      <c r="H3867" s="1">
        <v>74.87</v>
      </c>
      <c r="I3867" s="1">
        <v>186.65</v>
      </c>
      <c r="J3867" s="52">
        <f t="shared" si="60"/>
        <v>5.4113750000000002E-2</v>
      </c>
    </row>
    <row r="3868" spans="1:10" x14ac:dyDescent="0.35">
      <c r="A3868" s="1" t="s">
        <v>13817</v>
      </c>
      <c r="B3868" s="1">
        <v>25.91</v>
      </c>
      <c r="C3868" s="1">
        <v>23.01</v>
      </c>
      <c r="D3868" s="1">
        <v>21.78</v>
      </c>
      <c r="E3868" s="1">
        <v>43.67</v>
      </c>
      <c r="F3868" s="1">
        <v>28.28</v>
      </c>
      <c r="G3868" s="1">
        <v>21.07</v>
      </c>
      <c r="H3868" s="1">
        <v>68.099999999999994</v>
      </c>
      <c r="I3868" s="1">
        <v>173.39</v>
      </c>
      <c r="J3868" s="52">
        <f t="shared" si="60"/>
        <v>5.0651249999999995E-2</v>
      </c>
    </row>
    <row r="3869" spans="1:10" x14ac:dyDescent="0.35">
      <c r="A3869" s="1" t="s">
        <v>13816</v>
      </c>
      <c r="B3869" s="1">
        <v>24.85</v>
      </c>
      <c r="C3869" s="1">
        <v>22.31</v>
      </c>
      <c r="D3869" s="1">
        <v>18</v>
      </c>
      <c r="E3869" s="1">
        <v>51.14</v>
      </c>
      <c r="F3869" s="1">
        <v>27.14</v>
      </c>
      <c r="G3869" s="1">
        <v>19.43</v>
      </c>
      <c r="H3869" s="1">
        <v>66.58</v>
      </c>
      <c r="I3869" s="1">
        <v>165.68</v>
      </c>
      <c r="J3869" s="52">
        <f t="shared" si="60"/>
        <v>4.9391249999999998E-2</v>
      </c>
    </row>
    <row r="3870" spans="1:10" x14ac:dyDescent="0.35">
      <c r="A3870" s="1" t="s">
        <v>13815</v>
      </c>
      <c r="B3870" s="1">
        <v>24.15</v>
      </c>
      <c r="C3870" s="1">
        <v>23.93</v>
      </c>
      <c r="D3870" s="1">
        <v>15.9</v>
      </c>
      <c r="E3870" s="1">
        <v>51.35</v>
      </c>
      <c r="F3870" s="1">
        <v>26.53</v>
      </c>
      <c r="G3870" s="1">
        <v>18.96</v>
      </c>
      <c r="H3870" s="1">
        <v>66.33</v>
      </c>
      <c r="I3870" s="1">
        <v>158.22999999999999</v>
      </c>
      <c r="J3870" s="52">
        <f t="shared" si="60"/>
        <v>4.81725E-2</v>
      </c>
    </row>
    <row r="3871" spans="1:10" x14ac:dyDescent="0.35">
      <c r="A3871" s="1" t="s">
        <v>13814</v>
      </c>
      <c r="B3871" s="1">
        <v>26.69</v>
      </c>
      <c r="C3871" s="1">
        <v>24.13</v>
      </c>
      <c r="D3871" s="1">
        <v>12.6</v>
      </c>
      <c r="E3871" s="1">
        <v>45.97</v>
      </c>
      <c r="F3871" s="1">
        <v>29.13</v>
      </c>
      <c r="G3871" s="1">
        <v>18.96</v>
      </c>
      <c r="H3871" s="1">
        <v>70.150000000000006</v>
      </c>
      <c r="I3871" s="1">
        <v>155.13999999999999</v>
      </c>
      <c r="J3871" s="52">
        <f t="shared" si="60"/>
        <v>4.784625E-2</v>
      </c>
    </row>
    <row r="3872" spans="1:10" x14ac:dyDescent="0.35">
      <c r="A3872" s="1" t="s">
        <v>13813</v>
      </c>
      <c r="B3872" s="1">
        <v>31.52</v>
      </c>
      <c r="C3872" s="1">
        <v>24.45</v>
      </c>
      <c r="D3872" s="1">
        <v>12.84</v>
      </c>
      <c r="E3872" s="1">
        <v>56.33</v>
      </c>
      <c r="F3872" s="1">
        <v>42.32</v>
      </c>
      <c r="G3872" s="1">
        <v>21.56</v>
      </c>
      <c r="H3872" s="1">
        <v>87.67</v>
      </c>
      <c r="I3872" s="1">
        <v>159.29</v>
      </c>
      <c r="J3872" s="52">
        <f t="shared" si="60"/>
        <v>5.4497500000000004E-2</v>
      </c>
    </row>
    <row r="3873" spans="1:10" x14ac:dyDescent="0.35">
      <c r="A3873" s="1" t="s">
        <v>13812</v>
      </c>
      <c r="B3873" s="1">
        <v>43.08</v>
      </c>
      <c r="C3873" s="1">
        <v>25.13</v>
      </c>
      <c r="D3873" s="1">
        <v>16.489999999999998</v>
      </c>
      <c r="E3873" s="1">
        <v>56.87</v>
      </c>
      <c r="F3873" s="1">
        <v>47.07</v>
      </c>
      <c r="G3873" s="1">
        <v>26.06</v>
      </c>
      <c r="H3873" s="1">
        <v>98.05</v>
      </c>
      <c r="I3873" s="1">
        <v>130</v>
      </c>
      <c r="J3873" s="52">
        <f t="shared" si="60"/>
        <v>5.5343749999999997E-2</v>
      </c>
    </row>
    <row r="3874" spans="1:10" x14ac:dyDescent="0.35">
      <c r="A3874" s="1" t="s">
        <v>13811</v>
      </c>
      <c r="B3874" s="1">
        <v>49.59</v>
      </c>
      <c r="C3874" s="1">
        <v>26.06</v>
      </c>
      <c r="D3874" s="1">
        <v>18</v>
      </c>
      <c r="E3874" s="1">
        <v>64.5</v>
      </c>
      <c r="F3874" s="1">
        <v>52.41</v>
      </c>
      <c r="G3874" s="1">
        <v>30</v>
      </c>
      <c r="H3874" s="1">
        <v>92.26</v>
      </c>
      <c r="I3874" s="1">
        <v>128.15</v>
      </c>
      <c r="J3874" s="52">
        <f t="shared" si="60"/>
        <v>5.7621250000000006E-2</v>
      </c>
    </row>
    <row r="3875" spans="1:10" x14ac:dyDescent="0.35">
      <c r="A3875" s="1" t="s">
        <v>13810</v>
      </c>
      <c r="B3875" s="1">
        <v>43.51</v>
      </c>
      <c r="C3875" s="1">
        <v>29.47</v>
      </c>
      <c r="D3875" s="1">
        <v>21.55</v>
      </c>
      <c r="E3875" s="1">
        <v>75</v>
      </c>
      <c r="F3875" s="1">
        <v>50.03</v>
      </c>
      <c r="G3875" s="1">
        <v>28.96</v>
      </c>
      <c r="H3875" s="1">
        <v>85.05</v>
      </c>
      <c r="I3875" s="1">
        <v>74.510000000000005</v>
      </c>
      <c r="J3875" s="52">
        <f t="shared" si="60"/>
        <v>5.101E-2</v>
      </c>
    </row>
    <row r="3876" spans="1:10" x14ac:dyDescent="0.35">
      <c r="A3876" s="1" t="s">
        <v>13809</v>
      </c>
      <c r="B3876" s="1">
        <v>45.25</v>
      </c>
      <c r="C3876" s="1">
        <v>29.46</v>
      </c>
      <c r="D3876" s="1">
        <v>22.64</v>
      </c>
      <c r="E3876" s="1">
        <v>76.67</v>
      </c>
      <c r="F3876" s="1">
        <v>52.22</v>
      </c>
      <c r="G3876" s="1">
        <v>26.06</v>
      </c>
      <c r="H3876" s="1">
        <v>76.92</v>
      </c>
      <c r="I3876" s="1">
        <v>21.24</v>
      </c>
      <c r="J3876" s="52">
        <f t="shared" si="60"/>
        <v>4.3807500000000006E-2</v>
      </c>
    </row>
    <row r="3877" spans="1:10" x14ac:dyDescent="0.35">
      <c r="A3877" s="1" t="s">
        <v>13808</v>
      </c>
      <c r="B3877" s="1">
        <v>49.4</v>
      </c>
      <c r="C3877" s="1">
        <v>30.03</v>
      </c>
      <c r="D3877" s="1">
        <v>22.6</v>
      </c>
      <c r="E3877" s="1">
        <v>69.900000000000006</v>
      </c>
      <c r="F3877" s="1">
        <v>53.37</v>
      </c>
      <c r="G3877" s="1">
        <v>25.51</v>
      </c>
      <c r="H3877" s="1">
        <v>74</v>
      </c>
      <c r="I3877" s="1">
        <v>7.9</v>
      </c>
      <c r="J3877" s="52">
        <f t="shared" si="60"/>
        <v>4.1588750000000001E-2</v>
      </c>
    </row>
    <row r="3878" spans="1:10" x14ac:dyDescent="0.35">
      <c r="A3878" s="1" t="s">
        <v>13807</v>
      </c>
      <c r="B3878" s="1">
        <v>51.15</v>
      </c>
      <c r="C3878" s="1">
        <v>28.49</v>
      </c>
      <c r="D3878" s="1">
        <v>32.6</v>
      </c>
      <c r="E3878" s="1">
        <v>59.92</v>
      </c>
      <c r="F3878" s="1">
        <v>47.38</v>
      </c>
      <c r="G3878" s="1">
        <v>23.89</v>
      </c>
      <c r="H3878" s="1">
        <v>75.430000000000007</v>
      </c>
      <c r="I3878" s="1">
        <v>23.68</v>
      </c>
      <c r="J3878" s="52">
        <f t="shared" si="60"/>
        <v>4.2817500000000001E-2</v>
      </c>
    </row>
    <row r="3879" spans="1:10" x14ac:dyDescent="0.35">
      <c r="A3879" s="1" t="s">
        <v>13806</v>
      </c>
      <c r="B3879" s="1">
        <v>52.44</v>
      </c>
      <c r="C3879" s="1">
        <v>25.69</v>
      </c>
      <c r="D3879" s="1">
        <v>25.74</v>
      </c>
      <c r="E3879" s="1">
        <v>58.82</v>
      </c>
      <c r="F3879" s="1">
        <v>45.72</v>
      </c>
      <c r="G3879" s="1">
        <v>21.99</v>
      </c>
      <c r="H3879" s="1">
        <v>67.98</v>
      </c>
      <c r="I3879" s="1">
        <v>-15.32</v>
      </c>
      <c r="J3879" s="52">
        <f t="shared" si="60"/>
        <v>3.5382499999999997E-2</v>
      </c>
    </row>
    <row r="3880" spans="1:10" x14ac:dyDescent="0.35">
      <c r="A3880" s="1" t="s">
        <v>13805</v>
      </c>
      <c r="B3880" s="1">
        <v>48.97</v>
      </c>
      <c r="C3880" s="1">
        <v>24.82</v>
      </c>
      <c r="D3880" s="1">
        <v>25.5</v>
      </c>
      <c r="E3880" s="1">
        <v>52.6</v>
      </c>
      <c r="F3880" s="1">
        <v>45</v>
      </c>
      <c r="G3880" s="1">
        <v>20.5</v>
      </c>
      <c r="H3880" s="1">
        <v>65.489999999999995</v>
      </c>
      <c r="I3880" s="1">
        <v>-32.9</v>
      </c>
      <c r="J3880" s="52">
        <f t="shared" si="60"/>
        <v>3.1247499999999997E-2</v>
      </c>
    </row>
    <row r="3881" spans="1:10" x14ac:dyDescent="0.35">
      <c r="A3881" s="1" t="s">
        <v>13804</v>
      </c>
      <c r="B3881" s="1">
        <v>53.77</v>
      </c>
      <c r="C3881" s="1">
        <v>24.22</v>
      </c>
      <c r="D3881" s="1">
        <v>22.01</v>
      </c>
      <c r="E3881" s="1">
        <v>51.05</v>
      </c>
      <c r="F3881" s="1">
        <v>46.19</v>
      </c>
      <c r="G3881" s="1">
        <v>19.100000000000001</v>
      </c>
      <c r="H3881" s="1">
        <v>64.87</v>
      </c>
      <c r="I3881" s="1">
        <v>-34</v>
      </c>
      <c r="J3881" s="52">
        <f t="shared" si="60"/>
        <v>3.0901250000000005E-2</v>
      </c>
    </row>
    <row r="3882" spans="1:10" x14ac:dyDescent="0.35">
      <c r="A3882" s="1" t="s">
        <v>13803</v>
      </c>
      <c r="B3882" s="1">
        <v>49.99</v>
      </c>
      <c r="C3882" s="1">
        <v>24.9</v>
      </c>
      <c r="D3882" s="1">
        <v>21.85</v>
      </c>
      <c r="E3882" s="1">
        <v>49.66</v>
      </c>
      <c r="F3882" s="1">
        <v>49.12</v>
      </c>
      <c r="G3882" s="1">
        <v>19.28</v>
      </c>
      <c r="H3882" s="1">
        <v>67.45</v>
      </c>
      <c r="I3882" s="1">
        <v>-1.95</v>
      </c>
      <c r="J3882" s="52">
        <f t="shared" si="60"/>
        <v>3.5037499999999999E-2</v>
      </c>
    </row>
    <row r="3883" spans="1:10" x14ac:dyDescent="0.35">
      <c r="A3883" s="1" t="s">
        <v>13802</v>
      </c>
      <c r="B3883" s="1">
        <v>43.71</v>
      </c>
      <c r="C3883" s="1">
        <v>32.74</v>
      </c>
      <c r="D3883" s="1">
        <v>24.5</v>
      </c>
      <c r="E3883" s="1">
        <v>50.93</v>
      </c>
      <c r="F3883" s="1">
        <v>55.71</v>
      </c>
      <c r="G3883" s="1">
        <v>23.07</v>
      </c>
      <c r="H3883" s="1">
        <v>76.959999999999994</v>
      </c>
      <c r="I3883" s="1">
        <v>10.02</v>
      </c>
      <c r="J3883" s="52">
        <f t="shared" si="60"/>
        <v>3.9704999999999997E-2</v>
      </c>
    </row>
    <row r="3884" spans="1:10" x14ac:dyDescent="0.35">
      <c r="A3884" s="1" t="s">
        <v>13801</v>
      </c>
      <c r="B3884" s="1">
        <v>42.91</v>
      </c>
      <c r="C3884" s="1">
        <v>32.67</v>
      </c>
      <c r="D3884" s="1">
        <v>30.36</v>
      </c>
      <c r="E3884" s="1">
        <v>53.48</v>
      </c>
      <c r="F3884" s="1">
        <v>59.38</v>
      </c>
      <c r="G3884" s="1">
        <v>26.08</v>
      </c>
      <c r="H3884" s="1">
        <v>82.98</v>
      </c>
      <c r="I3884" s="1">
        <v>144.5</v>
      </c>
      <c r="J3884" s="52">
        <f t="shared" si="60"/>
        <v>5.9045E-2</v>
      </c>
    </row>
    <row r="3885" spans="1:10" x14ac:dyDescent="0.35">
      <c r="A3885" s="1" t="s">
        <v>13800</v>
      </c>
      <c r="B3885" s="1">
        <v>44.96</v>
      </c>
      <c r="C3885" s="1">
        <v>34.35</v>
      </c>
      <c r="D3885" s="1">
        <v>33.130000000000003</v>
      </c>
      <c r="E3885" s="1">
        <v>54.94</v>
      </c>
      <c r="F3885" s="1">
        <v>59.93</v>
      </c>
      <c r="G3885" s="1">
        <v>30.65</v>
      </c>
      <c r="H3885" s="1">
        <v>88.07</v>
      </c>
      <c r="I3885" s="1">
        <v>196.39</v>
      </c>
      <c r="J3885" s="52">
        <f t="shared" si="60"/>
        <v>6.7802500000000002E-2</v>
      </c>
    </row>
    <row r="3886" spans="1:10" x14ac:dyDescent="0.35">
      <c r="A3886" s="1" t="s">
        <v>13799</v>
      </c>
      <c r="B3886" s="1">
        <v>41.79</v>
      </c>
      <c r="C3886" s="1">
        <v>36.32</v>
      </c>
      <c r="D3886" s="1">
        <v>33.619999999999997</v>
      </c>
      <c r="E3886" s="1">
        <v>56.03</v>
      </c>
      <c r="F3886" s="1">
        <v>54</v>
      </c>
      <c r="G3886" s="1">
        <v>30.17</v>
      </c>
      <c r="H3886" s="1">
        <v>89.92</v>
      </c>
      <c r="I3886" s="1">
        <v>209.33</v>
      </c>
      <c r="J3886" s="52">
        <f t="shared" si="60"/>
        <v>6.8897500000000014E-2</v>
      </c>
    </row>
    <row r="3887" spans="1:10" x14ac:dyDescent="0.35">
      <c r="A3887" s="1" t="s">
        <v>13798</v>
      </c>
      <c r="B3887" s="1">
        <v>41.19</v>
      </c>
      <c r="C3887" s="1">
        <v>29.47</v>
      </c>
      <c r="D3887" s="1">
        <v>33.4</v>
      </c>
      <c r="E3887" s="1">
        <v>50.87</v>
      </c>
      <c r="F3887" s="1">
        <v>51.25</v>
      </c>
      <c r="G3887" s="1">
        <v>27.09</v>
      </c>
      <c r="H3887" s="1">
        <v>88.07</v>
      </c>
      <c r="I3887" s="1">
        <v>211.06</v>
      </c>
      <c r="J3887" s="52">
        <f t="shared" si="60"/>
        <v>6.6550000000000012E-2</v>
      </c>
    </row>
    <row r="3888" spans="1:10" x14ac:dyDescent="0.35">
      <c r="A3888" s="1" t="s">
        <v>13797</v>
      </c>
      <c r="B3888" s="1">
        <v>40.96</v>
      </c>
      <c r="C3888" s="1">
        <v>30.94</v>
      </c>
      <c r="D3888" s="1">
        <v>33.700000000000003</v>
      </c>
      <c r="E3888" s="1">
        <v>49.47</v>
      </c>
      <c r="F3888" s="1">
        <v>46.1</v>
      </c>
      <c r="G3888" s="1">
        <v>26.51</v>
      </c>
      <c r="H3888" s="1">
        <v>85.46</v>
      </c>
      <c r="I3888" s="1">
        <v>207.92</v>
      </c>
      <c r="J3888" s="52">
        <f t="shared" si="60"/>
        <v>6.5132499999999996E-2</v>
      </c>
    </row>
    <row r="3889" spans="1:10" x14ac:dyDescent="0.35">
      <c r="A3889" s="1" t="s">
        <v>13796</v>
      </c>
      <c r="B3889" s="1">
        <v>33.39</v>
      </c>
      <c r="C3889" s="1">
        <v>33.19</v>
      </c>
      <c r="D3889" s="1">
        <v>28.61</v>
      </c>
      <c r="E3889" s="1">
        <v>46.55</v>
      </c>
      <c r="F3889" s="1">
        <v>40.93</v>
      </c>
      <c r="G3889" s="1">
        <v>23.81</v>
      </c>
      <c r="H3889" s="1">
        <v>79.88</v>
      </c>
      <c r="I3889" s="1">
        <v>199</v>
      </c>
      <c r="J3889" s="52">
        <f t="shared" si="60"/>
        <v>6.0670000000000002E-2</v>
      </c>
    </row>
    <row r="3890" spans="1:10" x14ac:dyDescent="0.35">
      <c r="A3890" s="1" t="s">
        <v>13795</v>
      </c>
      <c r="B3890" s="1">
        <v>30.03</v>
      </c>
      <c r="C3890" s="1">
        <v>39.08</v>
      </c>
      <c r="D3890" s="1">
        <v>25.02</v>
      </c>
      <c r="E3890" s="1">
        <v>40.93</v>
      </c>
      <c r="F3890" s="1">
        <v>37.69</v>
      </c>
      <c r="G3890" s="1">
        <v>20.72</v>
      </c>
      <c r="H3890" s="1">
        <v>78.56</v>
      </c>
      <c r="I3890" s="1">
        <v>195</v>
      </c>
      <c r="J3890" s="52">
        <f t="shared" si="60"/>
        <v>5.8378749999999993E-2</v>
      </c>
    </row>
    <row r="3891" spans="1:10" x14ac:dyDescent="0.35">
      <c r="A3891" s="1" t="s">
        <v>13794</v>
      </c>
      <c r="B3891" s="1">
        <v>29.46</v>
      </c>
      <c r="C3891" s="1">
        <v>24.65</v>
      </c>
      <c r="D3891" s="1">
        <v>20.66</v>
      </c>
      <c r="E3891" s="1">
        <v>39.479999999999997</v>
      </c>
      <c r="F3891" s="1">
        <v>35.65</v>
      </c>
      <c r="G3891" s="1">
        <v>17.96</v>
      </c>
      <c r="H3891" s="1">
        <v>70.58</v>
      </c>
      <c r="I3891" s="1">
        <v>164.11</v>
      </c>
      <c r="J3891" s="52">
        <f t="shared" si="60"/>
        <v>5.0318750000000002E-2</v>
      </c>
    </row>
    <row r="3892" spans="1:10" x14ac:dyDescent="0.35">
      <c r="A3892" s="1" t="s">
        <v>13793</v>
      </c>
      <c r="B3892" s="1">
        <v>26.96</v>
      </c>
      <c r="C3892" s="1">
        <v>22.64</v>
      </c>
      <c r="D3892" s="1">
        <v>18.149999999999999</v>
      </c>
      <c r="E3892" s="1">
        <v>38.54</v>
      </c>
      <c r="F3892" s="1">
        <v>33.43</v>
      </c>
      <c r="G3892" s="1">
        <v>17.09</v>
      </c>
      <c r="H3892" s="1">
        <v>65.98</v>
      </c>
      <c r="I3892" s="1">
        <v>153.86000000000001</v>
      </c>
      <c r="J3892" s="52">
        <f t="shared" si="60"/>
        <v>4.7081250000000005E-2</v>
      </c>
    </row>
    <row r="3893" spans="1:10" x14ac:dyDescent="0.35">
      <c r="A3893" s="1" t="s">
        <v>13792</v>
      </c>
      <c r="B3893" s="1">
        <v>25.88</v>
      </c>
      <c r="C3893" s="1">
        <v>22.42</v>
      </c>
      <c r="D3893" s="1">
        <v>14.6</v>
      </c>
      <c r="E3893" s="1">
        <v>42.72</v>
      </c>
      <c r="F3893" s="1">
        <v>33.04</v>
      </c>
      <c r="G3893" s="1">
        <v>16.010000000000002</v>
      </c>
      <c r="H3893" s="1">
        <v>70</v>
      </c>
      <c r="I3893" s="1">
        <v>147.94</v>
      </c>
      <c r="J3893" s="52">
        <f t="shared" si="60"/>
        <v>4.657625E-2</v>
      </c>
    </row>
    <row r="3894" spans="1:10" x14ac:dyDescent="0.35">
      <c r="A3894" s="1" t="s">
        <v>13791</v>
      </c>
      <c r="B3894" s="1">
        <v>26.95</v>
      </c>
      <c r="C3894" s="1">
        <v>24.33</v>
      </c>
      <c r="D3894" s="1">
        <v>15.66</v>
      </c>
      <c r="E3894" s="1">
        <v>44.68</v>
      </c>
      <c r="F3894" s="1">
        <v>32.64</v>
      </c>
      <c r="G3894" s="1">
        <v>16</v>
      </c>
      <c r="H3894" s="1">
        <v>83.9</v>
      </c>
      <c r="I3894" s="1">
        <v>144.97999999999999</v>
      </c>
      <c r="J3894" s="52">
        <f t="shared" si="60"/>
        <v>4.8642499999999998E-2</v>
      </c>
    </row>
    <row r="3895" spans="1:10" x14ac:dyDescent="0.35">
      <c r="A3895" s="1" t="s">
        <v>13790</v>
      </c>
      <c r="B3895" s="1">
        <v>26.54</v>
      </c>
      <c r="C3895" s="1">
        <v>22.54</v>
      </c>
      <c r="D3895" s="1">
        <v>20.37</v>
      </c>
      <c r="E3895" s="1">
        <v>43.31</v>
      </c>
      <c r="F3895" s="1">
        <v>34.74</v>
      </c>
      <c r="G3895" s="1">
        <v>17.559999999999999</v>
      </c>
      <c r="H3895" s="1">
        <v>76.2</v>
      </c>
      <c r="I3895" s="1">
        <v>138.16</v>
      </c>
      <c r="J3895" s="52">
        <f t="shared" si="60"/>
        <v>4.7427499999999997E-2</v>
      </c>
    </row>
    <row r="3896" spans="1:10" x14ac:dyDescent="0.35">
      <c r="A3896" s="1" t="s">
        <v>13789</v>
      </c>
      <c r="B3896" s="1">
        <v>38.21</v>
      </c>
      <c r="C3896" s="1">
        <v>22.82</v>
      </c>
      <c r="D3896" s="1">
        <v>30.08</v>
      </c>
      <c r="E3896" s="1">
        <v>48.42</v>
      </c>
      <c r="F3896" s="1">
        <v>46.66</v>
      </c>
      <c r="G3896" s="1">
        <v>20.2</v>
      </c>
      <c r="H3896" s="1">
        <v>71.5</v>
      </c>
      <c r="I3896" s="1">
        <v>127.78</v>
      </c>
      <c r="J3896" s="52">
        <f t="shared" si="60"/>
        <v>5.0708749999999997E-2</v>
      </c>
    </row>
    <row r="3897" spans="1:10" x14ac:dyDescent="0.35">
      <c r="A3897" s="1" t="s">
        <v>13788</v>
      </c>
      <c r="B3897" s="1">
        <v>49.7</v>
      </c>
      <c r="C3897" s="1">
        <v>22.6</v>
      </c>
      <c r="D3897" s="1">
        <v>36.04</v>
      </c>
      <c r="E3897" s="1">
        <v>55.02</v>
      </c>
      <c r="F3897" s="1">
        <v>55.72</v>
      </c>
      <c r="G3897" s="1">
        <v>24.9</v>
      </c>
      <c r="H3897" s="1">
        <v>64.92</v>
      </c>
      <c r="I3897" s="1">
        <v>108.89</v>
      </c>
      <c r="J3897" s="52">
        <f t="shared" si="60"/>
        <v>5.2223749999999999E-2</v>
      </c>
    </row>
    <row r="3898" spans="1:10" x14ac:dyDescent="0.35">
      <c r="A3898" s="1" t="s">
        <v>13787</v>
      </c>
      <c r="B3898" s="1">
        <v>51.64</v>
      </c>
      <c r="C3898" s="1">
        <v>24.65</v>
      </c>
      <c r="D3898" s="1">
        <v>36.450000000000003</v>
      </c>
      <c r="E3898" s="1">
        <v>59.46</v>
      </c>
      <c r="F3898" s="1">
        <v>62.61</v>
      </c>
      <c r="G3898" s="1">
        <v>26.01</v>
      </c>
      <c r="H3898" s="1">
        <v>79.900000000000006</v>
      </c>
      <c r="I3898" s="1">
        <v>91</v>
      </c>
      <c r="J3898" s="52">
        <f t="shared" si="60"/>
        <v>5.3965000000000006E-2</v>
      </c>
    </row>
    <row r="3899" spans="1:10" x14ac:dyDescent="0.35">
      <c r="A3899" s="1" t="s">
        <v>13786</v>
      </c>
      <c r="B3899" s="1">
        <v>44.45</v>
      </c>
      <c r="C3899" s="1">
        <v>23.01</v>
      </c>
      <c r="D3899" s="1">
        <v>34.49</v>
      </c>
      <c r="E3899" s="1">
        <v>59.27</v>
      </c>
      <c r="F3899" s="1">
        <v>57.86</v>
      </c>
      <c r="G3899" s="1">
        <v>23.23</v>
      </c>
      <c r="H3899" s="1">
        <v>66.010000000000005</v>
      </c>
      <c r="I3899" s="1">
        <v>80.83</v>
      </c>
      <c r="J3899" s="52">
        <f t="shared" si="60"/>
        <v>4.8643750000000006E-2</v>
      </c>
    </row>
    <row r="3900" spans="1:10" x14ac:dyDescent="0.35">
      <c r="A3900" s="1" t="s">
        <v>13785</v>
      </c>
      <c r="B3900" s="1">
        <v>44.94</v>
      </c>
      <c r="C3900" s="1">
        <v>24.94</v>
      </c>
      <c r="D3900" s="1">
        <v>35.22</v>
      </c>
      <c r="E3900" s="1">
        <v>56.96</v>
      </c>
      <c r="F3900" s="1">
        <v>52.31</v>
      </c>
      <c r="G3900" s="1">
        <v>21.07</v>
      </c>
      <c r="H3900" s="1">
        <v>52.4</v>
      </c>
      <c r="I3900" s="1">
        <v>74.37</v>
      </c>
      <c r="J3900" s="52">
        <f t="shared" si="60"/>
        <v>4.5276249999999997E-2</v>
      </c>
    </row>
    <row r="3901" spans="1:10" x14ac:dyDescent="0.35">
      <c r="A3901" s="1" t="s">
        <v>13784</v>
      </c>
      <c r="B3901" s="1">
        <v>47.44</v>
      </c>
      <c r="C3901" s="1">
        <v>25.3</v>
      </c>
      <c r="D3901" s="1">
        <v>40.86</v>
      </c>
      <c r="E3901" s="1">
        <v>59.17</v>
      </c>
      <c r="F3901" s="1">
        <v>50.54</v>
      </c>
      <c r="G3901" s="1">
        <v>20.5</v>
      </c>
      <c r="H3901" s="1">
        <v>37.56</v>
      </c>
      <c r="I3901" s="1">
        <v>29.9</v>
      </c>
      <c r="J3901" s="52">
        <f t="shared" si="60"/>
        <v>3.8908749999999999E-2</v>
      </c>
    </row>
    <row r="3902" spans="1:10" x14ac:dyDescent="0.35">
      <c r="A3902" s="1" t="s">
        <v>13783</v>
      </c>
      <c r="B3902" s="1">
        <v>44.99</v>
      </c>
      <c r="C3902" s="1">
        <v>35.01</v>
      </c>
      <c r="D3902" s="1">
        <v>34.9</v>
      </c>
      <c r="E3902" s="1">
        <v>58.15</v>
      </c>
      <c r="F3902" s="1">
        <v>45.98</v>
      </c>
      <c r="G3902" s="1">
        <v>19.45</v>
      </c>
      <c r="H3902" s="1">
        <v>26.87</v>
      </c>
      <c r="I3902" s="1">
        <v>0</v>
      </c>
      <c r="J3902" s="52">
        <f t="shared" si="60"/>
        <v>3.3168749999999997E-2</v>
      </c>
    </row>
    <row r="3903" spans="1:10" x14ac:dyDescent="0.35">
      <c r="A3903" s="1" t="s">
        <v>13782</v>
      </c>
      <c r="B3903" s="1">
        <v>56</v>
      </c>
      <c r="C3903" s="1">
        <v>26.7</v>
      </c>
      <c r="D3903" s="1">
        <v>35.1</v>
      </c>
      <c r="E3903" s="1">
        <v>56.52</v>
      </c>
      <c r="F3903" s="1">
        <v>42.91</v>
      </c>
      <c r="G3903" s="1">
        <v>15.2</v>
      </c>
      <c r="H3903" s="1">
        <v>7.01</v>
      </c>
      <c r="I3903" s="1">
        <v>-69.11</v>
      </c>
      <c r="J3903" s="52">
        <f t="shared" si="60"/>
        <v>2.1291249999999998E-2</v>
      </c>
    </row>
    <row r="3904" spans="1:10" x14ac:dyDescent="0.35">
      <c r="A3904" s="1" t="s">
        <v>13781</v>
      </c>
      <c r="B3904" s="1">
        <v>53.27</v>
      </c>
      <c r="C3904" s="1">
        <v>24.7</v>
      </c>
      <c r="D3904" s="1">
        <v>33.380000000000003</v>
      </c>
      <c r="E3904" s="1">
        <v>53.9</v>
      </c>
      <c r="F3904" s="1">
        <v>39.049999999999997</v>
      </c>
      <c r="G3904" s="1">
        <v>16.190000000000001</v>
      </c>
      <c r="H3904" s="1">
        <v>4.9000000000000004</v>
      </c>
      <c r="I3904" s="1">
        <v>0</v>
      </c>
      <c r="J3904" s="52">
        <f t="shared" si="60"/>
        <v>2.8173750000000001E-2</v>
      </c>
    </row>
    <row r="3905" spans="1:10" x14ac:dyDescent="0.35">
      <c r="A3905" s="1" t="s">
        <v>13780</v>
      </c>
      <c r="B3905" s="1">
        <v>39.94</v>
      </c>
      <c r="C3905" s="1">
        <v>24.68</v>
      </c>
      <c r="D3905" s="1">
        <v>27.4</v>
      </c>
      <c r="E3905" s="1">
        <v>51.5</v>
      </c>
      <c r="F3905" s="1">
        <v>34.090000000000003</v>
      </c>
      <c r="G3905" s="1">
        <v>16.14</v>
      </c>
      <c r="H3905" s="1">
        <v>1.85</v>
      </c>
      <c r="I3905" s="1">
        <v>-22.43</v>
      </c>
      <c r="J3905" s="52">
        <f t="shared" si="60"/>
        <v>2.1646249999999999E-2</v>
      </c>
    </row>
    <row r="3906" spans="1:10" x14ac:dyDescent="0.35">
      <c r="A3906" s="1" t="s">
        <v>13779</v>
      </c>
      <c r="B3906" s="1">
        <v>45</v>
      </c>
      <c r="C3906" s="1">
        <v>24.76</v>
      </c>
      <c r="D3906" s="1">
        <v>32.4</v>
      </c>
      <c r="E3906" s="1">
        <v>50.98</v>
      </c>
      <c r="F3906" s="1">
        <v>34.9</v>
      </c>
      <c r="G3906" s="1">
        <v>17.399999999999999</v>
      </c>
      <c r="H3906" s="1">
        <v>-1.56</v>
      </c>
      <c r="I3906" s="1">
        <v>31.55</v>
      </c>
      <c r="J3906" s="52">
        <f t="shared" si="60"/>
        <v>2.942875E-2</v>
      </c>
    </row>
    <row r="3907" spans="1:10" x14ac:dyDescent="0.35">
      <c r="A3907" s="1" t="s">
        <v>13778</v>
      </c>
      <c r="B3907" s="1">
        <v>37.99</v>
      </c>
      <c r="C3907" s="1">
        <v>29.56</v>
      </c>
      <c r="D3907" s="1">
        <v>43.29</v>
      </c>
      <c r="E3907" s="1">
        <v>51.62</v>
      </c>
      <c r="F3907" s="1">
        <v>42.14</v>
      </c>
      <c r="G3907" s="1">
        <v>20.059999999999999</v>
      </c>
      <c r="H3907" s="1">
        <v>20.41</v>
      </c>
      <c r="I3907" s="1">
        <v>85.33</v>
      </c>
      <c r="J3907" s="52">
        <f t="shared" ref="J3907:J3970" si="61">(AVERAGE(B3907:I3907))/1000</f>
        <v>4.1300000000000003E-2</v>
      </c>
    </row>
    <row r="3908" spans="1:10" x14ac:dyDescent="0.35">
      <c r="A3908" s="1" t="s">
        <v>13777</v>
      </c>
      <c r="B3908" s="1">
        <v>40.72</v>
      </c>
      <c r="C3908" s="1">
        <v>32.44</v>
      </c>
      <c r="D3908" s="1">
        <v>41</v>
      </c>
      <c r="E3908" s="1">
        <v>52.93</v>
      </c>
      <c r="F3908" s="1">
        <v>48.5</v>
      </c>
      <c r="G3908" s="1">
        <v>23.53</v>
      </c>
      <c r="H3908" s="1">
        <v>59.14</v>
      </c>
      <c r="I3908" s="1">
        <v>160.44999999999999</v>
      </c>
      <c r="J3908" s="52">
        <f t="shared" si="61"/>
        <v>5.7338750000000001E-2</v>
      </c>
    </row>
    <row r="3909" spans="1:10" x14ac:dyDescent="0.35">
      <c r="A3909" s="1" t="s">
        <v>13776</v>
      </c>
      <c r="B3909" s="1">
        <v>42.65</v>
      </c>
      <c r="C3909" s="1">
        <v>34.94</v>
      </c>
      <c r="D3909" s="1">
        <v>39.07</v>
      </c>
      <c r="E3909" s="1">
        <v>54.08</v>
      </c>
      <c r="F3909" s="1">
        <v>51.44</v>
      </c>
      <c r="G3909" s="1">
        <v>27.51</v>
      </c>
      <c r="H3909" s="1">
        <v>75</v>
      </c>
      <c r="I3909" s="1">
        <v>185.31</v>
      </c>
      <c r="J3909" s="52">
        <f t="shared" si="61"/>
        <v>6.3750000000000001E-2</v>
      </c>
    </row>
    <row r="3910" spans="1:10" x14ac:dyDescent="0.35">
      <c r="A3910" s="1" t="s">
        <v>13775</v>
      </c>
      <c r="B3910" s="1">
        <v>42.91</v>
      </c>
      <c r="C3910" s="1">
        <v>34.94</v>
      </c>
      <c r="D3910" s="1">
        <v>35.909999999999997</v>
      </c>
      <c r="E3910" s="1">
        <v>52.78</v>
      </c>
      <c r="F3910" s="1">
        <v>50.56</v>
      </c>
      <c r="G3910" s="1">
        <v>26.22</v>
      </c>
      <c r="H3910" s="1">
        <v>77.069999999999993</v>
      </c>
      <c r="I3910" s="1">
        <v>205.98</v>
      </c>
      <c r="J3910" s="52">
        <f t="shared" si="61"/>
        <v>6.5796250000000001E-2</v>
      </c>
    </row>
    <row r="3911" spans="1:10" x14ac:dyDescent="0.35">
      <c r="A3911" s="1" t="s">
        <v>13774</v>
      </c>
      <c r="B3911" s="1">
        <v>43.99</v>
      </c>
      <c r="C3911" s="1">
        <v>30.03</v>
      </c>
      <c r="D3911" s="1">
        <v>35.43</v>
      </c>
      <c r="E3911" s="1">
        <v>48.94</v>
      </c>
      <c r="F3911" s="1">
        <v>47.7</v>
      </c>
      <c r="G3911" s="1">
        <v>24.7</v>
      </c>
      <c r="H3911" s="1">
        <v>109.9</v>
      </c>
      <c r="I3911" s="1">
        <v>210.98</v>
      </c>
      <c r="J3911" s="52">
        <f t="shared" si="61"/>
        <v>6.8958750000000013E-2</v>
      </c>
    </row>
    <row r="3912" spans="1:10" x14ac:dyDescent="0.35">
      <c r="A3912" s="1" t="s">
        <v>13773</v>
      </c>
      <c r="B3912" s="1">
        <v>41.02</v>
      </c>
      <c r="C3912" s="1">
        <v>32.44</v>
      </c>
      <c r="D3912" s="1">
        <v>36.99</v>
      </c>
      <c r="E3912" s="1">
        <v>50.29</v>
      </c>
      <c r="F3912" s="1">
        <v>44.64</v>
      </c>
      <c r="G3912" s="1">
        <v>25.46</v>
      </c>
      <c r="H3912" s="1">
        <v>120</v>
      </c>
      <c r="I3912" s="1">
        <v>210</v>
      </c>
      <c r="J3912" s="52">
        <f t="shared" si="61"/>
        <v>7.0105000000000001E-2</v>
      </c>
    </row>
    <row r="3913" spans="1:10" x14ac:dyDescent="0.35">
      <c r="A3913" s="1" t="s">
        <v>13772</v>
      </c>
      <c r="B3913" s="1">
        <v>57.61</v>
      </c>
      <c r="C3913" s="1">
        <v>37.97</v>
      </c>
      <c r="D3913" s="1">
        <v>32.4</v>
      </c>
      <c r="E3913" s="1">
        <v>47.07</v>
      </c>
      <c r="F3913" s="1">
        <v>38.700000000000003</v>
      </c>
      <c r="G3913" s="1">
        <v>24.26</v>
      </c>
      <c r="H3913" s="1">
        <v>124.9</v>
      </c>
      <c r="I3913" s="1">
        <v>184.27</v>
      </c>
      <c r="J3913" s="52">
        <f t="shared" si="61"/>
        <v>6.83975E-2</v>
      </c>
    </row>
    <row r="3914" spans="1:10" x14ac:dyDescent="0.35">
      <c r="A3914" s="1" t="s">
        <v>13771</v>
      </c>
      <c r="B3914" s="1">
        <v>27.3</v>
      </c>
      <c r="C3914" s="1">
        <v>25.61</v>
      </c>
      <c r="D3914" s="1">
        <v>30.75</v>
      </c>
      <c r="E3914" s="1">
        <v>42.3</v>
      </c>
      <c r="F3914" s="1">
        <v>29.78</v>
      </c>
      <c r="G3914" s="1">
        <v>20.98</v>
      </c>
      <c r="H3914" s="1">
        <v>91.96</v>
      </c>
      <c r="I3914" s="1">
        <v>168.29</v>
      </c>
      <c r="J3914" s="52">
        <f t="shared" si="61"/>
        <v>5.4621250000000003E-2</v>
      </c>
    </row>
    <row r="3915" spans="1:10" x14ac:dyDescent="0.35">
      <c r="A3915" s="1" t="s">
        <v>13770</v>
      </c>
      <c r="B3915" s="1">
        <v>26.59</v>
      </c>
      <c r="C3915" s="1">
        <v>24.83</v>
      </c>
      <c r="D3915" s="1">
        <v>27</v>
      </c>
      <c r="E3915" s="1">
        <v>42</v>
      </c>
      <c r="F3915" s="1">
        <v>28.34</v>
      </c>
      <c r="G3915" s="1">
        <v>19.440000000000001</v>
      </c>
      <c r="H3915" s="1">
        <v>80</v>
      </c>
      <c r="I3915" s="1">
        <v>162.34</v>
      </c>
      <c r="J3915" s="52">
        <f t="shared" si="61"/>
        <v>5.1317499999999995E-2</v>
      </c>
    </row>
    <row r="3916" spans="1:10" x14ac:dyDescent="0.35">
      <c r="A3916" s="1" t="s">
        <v>13769</v>
      </c>
      <c r="B3916" s="1">
        <v>25.09</v>
      </c>
      <c r="C3916" s="1">
        <v>24.35</v>
      </c>
      <c r="D3916" s="1">
        <v>32.799999999999997</v>
      </c>
      <c r="E3916" s="1">
        <v>37.979999999999997</v>
      </c>
      <c r="F3916" s="1">
        <v>27.32</v>
      </c>
      <c r="G3916" s="1">
        <v>18.7</v>
      </c>
      <c r="H3916" s="1">
        <v>85.1</v>
      </c>
      <c r="I3916" s="1">
        <v>154.47999999999999</v>
      </c>
      <c r="J3916" s="52">
        <f t="shared" si="61"/>
        <v>5.0727499999999995E-2</v>
      </c>
    </row>
    <row r="3917" spans="1:10" x14ac:dyDescent="0.35">
      <c r="A3917" s="1" t="s">
        <v>13768</v>
      </c>
      <c r="B3917" s="1">
        <v>23.52</v>
      </c>
      <c r="C3917" s="1">
        <v>22.61</v>
      </c>
      <c r="D3917" s="1">
        <v>27</v>
      </c>
      <c r="E3917" s="1">
        <v>39.81</v>
      </c>
      <c r="F3917" s="1">
        <v>27.35</v>
      </c>
      <c r="G3917" s="1">
        <v>18.8</v>
      </c>
      <c r="H3917" s="1">
        <v>107</v>
      </c>
      <c r="I3917" s="1">
        <v>149.91999999999999</v>
      </c>
      <c r="J3917" s="52">
        <f t="shared" si="61"/>
        <v>5.2001249999999999E-2</v>
      </c>
    </row>
    <row r="3918" spans="1:10" x14ac:dyDescent="0.35">
      <c r="A3918" s="1" t="s">
        <v>13767</v>
      </c>
      <c r="B3918" s="1">
        <v>23.08</v>
      </c>
      <c r="C3918" s="1">
        <v>23.9</v>
      </c>
      <c r="D3918" s="1">
        <v>26.9</v>
      </c>
      <c r="E3918" s="1">
        <v>39.99</v>
      </c>
      <c r="F3918" s="1">
        <v>27.45</v>
      </c>
      <c r="G3918" s="1">
        <v>19</v>
      </c>
      <c r="H3918" s="1">
        <v>104.3</v>
      </c>
      <c r="I3918" s="1">
        <v>146.91999999999999</v>
      </c>
      <c r="J3918" s="52">
        <f t="shared" si="61"/>
        <v>5.1442499999999995E-2</v>
      </c>
    </row>
    <row r="3919" spans="1:10" x14ac:dyDescent="0.35">
      <c r="A3919" s="1" t="s">
        <v>13766</v>
      </c>
      <c r="B3919" s="1">
        <v>23.58</v>
      </c>
      <c r="C3919" s="1">
        <v>23.02</v>
      </c>
      <c r="D3919" s="1">
        <v>25.5</v>
      </c>
      <c r="E3919" s="1">
        <v>38.72</v>
      </c>
      <c r="F3919" s="1">
        <v>29.1</v>
      </c>
      <c r="G3919" s="1">
        <v>18.899999999999999</v>
      </c>
      <c r="H3919" s="1">
        <v>99.9</v>
      </c>
      <c r="I3919" s="1">
        <v>156.80000000000001</v>
      </c>
      <c r="J3919" s="52">
        <f t="shared" si="61"/>
        <v>5.1940000000000007E-2</v>
      </c>
    </row>
    <row r="3920" spans="1:10" x14ac:dyDescent="0.35">
      <c r="A3920" s="1" t="s">
        <v>13765</v>
      </c>
      <c r="B3920" s="1">
        <v>23.68</v>
      </c>
      <c r="C3920" s="1">
        <v>28.99</v>
      </c>
      <c r="D3920" s="1">
        <v>33.119999999999997</v>
      </c>
      <c r="E3920" s="1">
        <v>45.46</v>
      </c>
      <c r="F3920" s="1">
        <v>36.56</v>
      </c>
      <c r="G3920" s="1">
        <v>19.329999999999998</v>
      </c>
      <c r="H3920" s="1">
        <v>93.1</v>
      </c>
      <c r="I3920" s="1">
        <v>200.03</v>
      </c>
      <c r="J3920" s="52">
        <f t="shared" si="61"/>
        <v>6.0033749999999997E-2</v>
      </c>
    </row>
    <row r="3921" spans="1:10" x14ac:dyDescent="0.35">
      <c r="A3921" s="1" t="s">
        <v>13764</v>
      </c>
      <c r="B3921" s="1">
        <v>27.36</v>
      </c>
      <c r="C3921" s="1">
        <v>37</v>
      </c>
      <c r="D3921" s="1">
        <v>39.47</v>
      </c>
      <c r="E3921" s="1">
        <v>54.05</v>
      </c>
      <c r="F3921" s="1">
        <v>45.32</v>
      </c>
      <c r="G3921" s="1">
        <v>19.86</v>
      </c>
      <c r="H3921" s="1">
        <v>54.9</v>
      </c>
      <c r="I3921" s="1">
        <v>211.16</v>
      </c>
      <c r="J3921" s="52">
        <f t="shared" si="61"/>
        <v>6.114E-2</v>
      </c>
    </row>
    <row r="3922" spans="1:10" x14ac:dyDescent="0.35">
      <c r="A3922" s="1" t="s">
        <v>13763</v>
      </c>
      <c r="B3922" s="1">
        <v>27.97</v>
      </c>
      <c r="C3922" s="1">
        <v>39.36</v>
      </c>
      <c r="D3922" s="1">
        <v>40</v>
      </c>
      <c r="E3922" s="1">
        <v>55.77</v>
      </c>
      <c r="F3922" s="1">
        <v>44.49</v>
      </c>
      <c r="G3922" s="1">
        <v>20</v>
      </c>
      <c r="H3922" s="1">
        <v>13</v>
      </c>
      <c r="I3922" s="1">
        <v>208.9</v>
      </c>
      <c r="J3922" s="52">
        <f t="shared" si="61"/>
        <v>5.618625E-2</v>
      </c>
    </row>
    <row r="3923" spans="1:10" x14ac:dyDescent="0.35">
      <c r="A3923" s="1" t="s">
        <v>13762</v>
      </c>
      <c r="B3923" s="1">
        <v>30.61</v>
      </c>
      <c r="C3923" s="1">
        <v>48.03</v>
      </c>
      <c r="D3923" s="1">
        <v>43.95</v>
      </c>
      <c r="E3923" s="1">
        <v>56.09</v>
      </c>
      <c r="F3923" s="1">
        <v>36.42</v>
      </c>
      <c r="G3923" s="1">
        <v>19.100000000000001</v>
      </c>
      <c r="H3923" s="1">
        <v>8.91</v>
      </c>
      <c r="I3923" s="1">
        <v>160.86000000000001</v>
      </c>
      <c r="J3923" s="52">
        <f t="shared" si="61"/>
        <v>5.0496250000000006E-2</v>
      </c>
    </row>
    <row r="3924" spans="1:10" x14ac:dyDescent="0.35">
      <c r="A3924" s="1" t="s">
        <v>13761</v>
      </c>
      <c r="B3924" s="1">
        <v>29.94</v>
      </c>
      <c r="C3924" s="1">
        <v>53.62</v>
      </c>
      <c r="D3924" s="1">
        <v>42</v>
      </c>
      <c r="E3924" s="1">
        <v>54.94</v>
      </c>
      <c r="F3924" s="1">
        <v>32.9</v>
      </c>
      <c r="G3924" s="1">
        <v>18.5</v>
      </c>
      <c r="H3924" s="1">
        <v>0.01</v>
      </c>
      <c r="I3924" s="1">
        <v>145.29</v>
      </c>
      <c r="J3924" s="52">
        <f t="shared" si="61"/>
        <v>4.7149999999999997E-2</v>
      </c>
    </row>
    <row r="3925" spans="1:10" x14ac:dyDescent="0.35">
      <c r="A3925" s="1" t="s">
        <v>13760</v>
      </c>
      <c r="B3925" s="1">
        <v>29.49</v>
      </c>
      <c r="C3925" s="1">
        <v>55.52</v>
      </c>
      <c r="D3925" s="1">
        <v>35.5</v>
      </c>
      <c r="E3925" s="1">
        <v>55</v>
      </c>
      <c r="F3925" s="1">
        <v>30.18</v>
      </c>
      <c r="G3925" s="1">
        <v>18.11</v>
      </c>
      <c r="H3925" s="1">
        <v>0.01</v>
      </c>
      <c r="I3925" s="1">
        <v>144</v>
      </c>
      <c r="J3925" s="52">
        <f t="shared" si="61"/>
        <v>4.5976250000000003E-2</v>
      </c>
    </row>
    <row r="3926" spans="1:10" x14ac:dyDescent="0.35">
      <c r="A3926" s="1" t="s">
        <v>13759</v>
      </c>
      <c r="B3926" s="1">
        <v>30</v>
      </c>
      <c r="C3926" s="1">
        <v>51.85</v>
      </c>
      <c r="D3926" s="1">
        <v>30</v>
      </c>
      <c r="E3926" s="1">
        <v>53.03</v>
      </c>
      <c r="F3926" s="1">
        <v>28.42</v>
      </c>
      <c r="G3926" s="1">
        <v>15</v>
      </c>
      <c r="H3926" s="1">
        <v>-0.01</v>
      </c>
      <c r="I3926" s="1">
        <v>139.6</v>
      </c>
      <c r="J3926" s="52">
        <f t="shared" si="61"/>
        <v>4.3486249999999997E-2</v>
      </c>
    </row>
    <row r="3927" spans="1:10" x14ac:dyDescent="0.35">
      <c r="A3927" s="1" t="s">
        <v>13758</v>
      </c>
      <c r="B3927" s="1">
        <v>26.08</v>
      </c>
      <c r="C3927" s="1">
        <v>61.54</v>
      </c>
      <c r="D3927" s="1">
        <v>42</v>
      </c>
      <c r="E3927" s="1">
        <v>51.1</v>
      </c>
      <c r="F3927" s="1">
        <v>28.66</v>
      </c>
      <c r="G3927" s="1">
        <v>14.9</v>
      </c>
      <c r="H3927" s="1">
        <v>-23.4</v>
      </c>
      <c r="I3927" s="1">
        <v>106.06</v>
      </c>
      <c r="J3927" s="52">
        <f t="shared" si="61"/>
        <v>3.8367499999999999E-2</v>
      </c>
    </row>
    <row r="3928" spans="1:10" x14ac:dyDescent="0.35">
      <c r="A3928" s="1" t="s">
        <v>13757</v>
      </c>
      <c r="B3928" s="1">
        <v>23.5</v>
      </c>
      <c r="C3928" s="1">
        <v>46.8</v>
      </c>
      <c r="D3928" s="1">
        <v>28.7</v>
      </c>
      <c r="E3928" s="1">
        <v>49.52</v>
      </c>
      <c r="F3928" s="1">
        <v>28.85</v>
      </c>
      <c r="G3928" s="1">
        <v>15.3</v>
      </c>
      <c r="H3928" s="1">
        <v>-36.72</v>
      </c>
      <c r="I3928" s="1">
        <v>87.59</v>
      </c>
      <c r="J3928" s="52">
        <f t="shared" si="61"/>
        <v>3.0442500000000004E-2</v>
      </c>
    </row>
    <row r="3929" spans="1:10" x14ac:dyDescent="0.35">
      <c r="A3929" s="1" t="s">
        <v>13756</v>
      </c>
      <c r="B3929" s="1">
        <v>21.99</v>
      </c>
      <c r="C3929" s="1">
        <v>43.11</v>
      </c>
      <c r="D3929" s="1">
        <v>29.17</v>
      </c>
      <c r="E3929" s="1">
        <v>48.91</v>
      </c>
      <c r="F3929" s="1">
        <v>29.95</v>
      </c>
      <c r="G3929" s="1">
        <v>15.84</v>
      </c>
      <c r="H3929" s="1">
        <v>-21.01</v>
      </c>
      <c r="I3929" s="1">
        <v>109.9</v>
      </c>
      <c r="J3929" s="52">
        <f t="shared" si="61"/>
        <v>3.4732499999999999E-2</v>
      </c>
    </row>
    <row r="3930" spans="1:10" x14ac:dyDescent="0.35">
      <c r="A3930" s="1" t="s">
        <v>13755</v>
      </c>
      <c r="B3930" s="1">
        <v>21.82</v>
      </c>
      <c r="C3930" s="1">
        <v>46.8</v>
      </c>
      <c r="D3930" s="1">
        <v>33.979999999999997</v>
      </c>
      <c r="E3930" s="1">
        <v>47.17</v>
      </c>
      <c r="F3930" s="1">
        <v>31.11</v>
      </c>
      <c r="G3930" s="1">
        <v>17.5</v>
      </c>
      <c r="H3930" s="1">
        <v>-1.97</v>
      </c>
      <c r="I3930" s="1">
        <v>131.5</v>
      </c>
      <c r="J3930" s="52">
        <f t="shared" si="61"/>
        <v>4.0988749999999997E-2</v>
      </c>
    </row>
    <row r="3931" spans="1:10" x14ac:dyDescent="0.35">
      <c r="A3931" s="1" t="s">
        <v>13754</v>
      </c>
      <c r="B3931" s="1">
        <v>23.33</v>
      </c>
      <c r="C3931" s="1">
        <v>61.47</v>
      </c>
      <c r="D3931" s="1">
        <v>36.9</v>
      </c>
      <c r="E3931" s="1">
        <v>49.03</v>
      </c>
      <c r="F3931" s="1">
        <v>33.68</v>
      </c>
      <c r="G3931" s="1">
        <v>18.5</v>
      </c>
      <c r="H3931" s="1">
        <v>19.66</v>
      </c>
      <c r="I3931" s="1">
        <v>151.28</v>
      </c>
      <c r="J3931" s="52">
        <f t="shared" si="61"/>
        <v>4.9231250000000004E-2</v>
      </c>
    </row>
    <row r="3932" spans="1:10" x14ac:dyDescent="0.35">
      <c r="A3932" s="1" t="s">
        <v>13753</v>
      </c>
      <c r="B3932" s="1">
        <v>27.59</v>
      </c>
      <c r="C3932" s="1">
        <v>45.01</v>
      </c>
      <c r="D3932" s="1">
        <v>38.520000000000003</v>
      </c>
      <c r="E3932" s="1">
        <v>54</v>
      </c>
      <c r="F3932" s="1">
        <v>48.71</v>
      </c>
      <c r="G3932" s="1">
        <v>21.93</v>
      </c>
      <c r="H3932" s="1">
        <v>72.81</v>
      </c>
      <c r="I3932" s="1">
        <v>169.9</v>
      </c>
      <c r="J3932" s="52">
        <f t="shared" si="61"/>
        <v>5.9808750000000001E-2</v>
      </c>
    </row>
    <row r="3933" spans="1:10" x14ac:dyDescent="0.35">
      <c r="A3933" s="1" t="s">
        <v>13752</v>
      </c>
      <c r="B3933" s="1">
        <v>29.63</v>
      </c>
      <c r="C3933" s="1">
        <v>43.72</v>
      </c>
      <c r="D3933" s="1">
        <v>42.92</v>
      </c>
      <c r="E3933" s="1">
        <v>58.38</v>
      </c>
      <c r="F3933" s="1">
        <v>62.06</v>
      </c>
      <c r="G3933" s="1">
        <v>24.87</v>
      </c>
      <c r="H3933" s="1">
        <v>85</v>
      </c>
      <c r="I3933" s="1">
        <v>215.84</v>
      </c>
      <c r="J3933" s="52">
        <f t="shared" si="61"/>
        <v>7.030249999999999E-2</v>
      </c>
    </row>
    <row r="3934" spans="1:10" x14ac:dyDescent="0.35">
      <c r="A3934" s="1" t="s">
        <v>13751</v>
      </c>
      <c r="B3934" s="1">
        <v>29.73</v>
      </c>
      <c r="C3934" s="1">
        <v>40.119999999999997</v>
      </c>
      <c r="D3934" s="1">
        <v>41.95</v>
      </c>
      <c r="E3934" s="1">
        <v>60.7</v>
      </c>
      <c r="F3934" s="1">
        <v>72.87</v>
      </c>
      <c r="G3934" s="1">
        <v>25.96</v>
      </c>
      <c r="H3934" s="1">
        <v>84.44</v>
      </c>
      <c r="I3934" s="1">
        <v>229.27</v>
      </c>
      <c r="J3934" s="52">
        <f t="shared" si="61"/>
        <v>7.3130000000000001E-2</v>
      </c>
    </row>
    <row r="3935" spans="1:10" x14ac:dyDescent="0.35">
      <c r="A3935" s="1" t="s">
        <v>13750</v>
      </c>
      <c r="B3935" s="1">
        <v>29.05</v>
      </c>
      <c r="C3935" s="1">
        <v>35.22</v>
      </c>
      <c r="D3935" s="1">
        <v>40.96</v>
      </c>
      <c r="E3935" s="1">
        <v>52.97</v>
      </c>
      <c r="F3935" s="1">
        <v>60.28</v>
      </c>
      <c r="G3935" s="1">
        <v>24.42</v>
      </c>
      <c r="H3935" s="1">
        <v>97.96</v>
      </c>
      <c r="I3935" s="1">
        <v>225.51</v>
      </c>
      <c r="J3935" s="52">
        <f t="shared" si="61"/>
        <v>7.0796249999999991E-2</v>
      </c>
    </row>
    <row r="3936" spans="1:10" x14ac:dyDescent="0.35">
      <c r="A3936" s="1" t="s">
        <v>13749</v>
      </c>
      <c r="B3936" s="1">
        <v>31.43</v>
      </c>
      <c r="C3936" s="1">
        <v>36.56</v>
      </c>
      <c r="D3936" s="1">
        <v>41.12</v>
      </c>
      <c r="E3936" s="1">
        <v>59.56</v>
      </c>
      <c r="F3936" s="1">
        <v>47.56</v>
      </c>
      <c r="G3936" s="1">
        <v>24.85</v>
      </c>
      <c r="H3936" s="1">
        <v>84.27</v>
      </c>
      <c r="I3936" s="1">
        <v>223.51</v>
      </c>
      <c r="J3936" s="52">
        <f t="shared" si="61"/>
        <v>6.8607500000000002E-2</v>
      </c>
    </row>
    <row r="3937" spans="1:10" x14ac:dyDescent="0.35">
      <c r="A3937" s="1" t="s">
        <v>13748</v>
      </c>
      <c r="B3937" s="1">
        <v>27.07</v>
      </c>
      <c r="C3937" s="1">
        <v>37.65</v>
      </c>
      <c r="D3937" s="1">
        <v>36.9</v>
      </c>
      <c r="E3937" s="1">
        <v>51.77</v>
      </c>
      <c r="F3937" s="1">
        <v>41.03</v>
      </c>
      <c r="G3937" s="1">
        <v>28.15</v>
      </c>
      <c r="H3937" s="1">
        <v>75.010000000000005</v>
      </c>
      <c r="I3937" s="1">
        <v>191.9</v>
      </c>
      <c r="J3937" s="52">
        <f t="shared" si="61"/>
        <v>6.1185000000000003E-2</v>
      </c>
    </row>
    <row r="3938" spans="1:10" x14ac:dyDescent="0.35">
      <c r="A3938" s="1" t="s">
        <v>13747</v>
      </c>
      <c r="B3938" s="1">
        <v>22.16</v>
      </c>
      <c r="C3938" s="1">
        <v>26.27</v>
      </c>
      <c r="D3938" s="1">
        <v>32.21</v>
      </c>
      <c r="E3938" s="1">
        <v>46.69</v>
      </c>
      <c r="F3938" s="1">
        <v>33.44</v>
      </c>
      <c r="G3938" s="1">
        <v>38.880000000000003</v>
      </c>
      <c r="H3938" s="1">
        <v>68.56</v>
      </c>
      <c r="I3938" s="1">
        <v>166.3</v>
      </c>
      <c r="J3938" s="52">
        <f t="shared" si="61"/>
        <v>5.4313750000000001E-2</v>
      </c>
    </row>
    <row r="3939" spans="1:10" x14ac:dyDescent="0.35">
      <c r="A3939" s="1" t="s">
        <v>13746</v>
      </c>
      <c r="B3939" s="1">
        <v>27.93</v>
      </c>
      <c r="C3939" s="1">
        <v>24.39</v>
      </c>
      <c r="D3939" s="1">
        <v>29.18</v>
      </c>
      <c r="E3939" s="1">
        <v>40.909999999999997</v>
      </c>
      <c r="F3939" s="1">
        <v>29.78</v>
      </c>
      <c r="G3939" s="1">
        <v>32.78</v>
      </c>
      <c r="H3939" s="1">
        <v>64.78</v>
      </c>
      <c r="I3939" s="1">
        <v>163.37</v>
      </c>
      <c r="J3939" s="52">
        <f t="shared" si="61"/>
        <v>5.1639999999999998E-2</v>
      </c>
    </row>
    <row r="3940" spans="1:10" x14ac:dyDescent="0.35">
      <c r="A3940" s="1" t="s">
        <v>13745</v>
      </c>
      <c r="B3940" s="1">
        <v>23.71</v>
      </c>
      <c r="C3940" s="1">
        <v>23.25</v>
      </c>
      <c r="D3940" s="1">
        <v>28.95</v>
      </c>
      <c r="E3940" s="1">
        <v>40.270000000000003</v>
      </c>
      <c r="F3940" s="1">
        <v>28.22</v>
      </c>
      <c r="G3940" s="1">
        <v>32.42</v>
      </c>
      <c r="H3940" s="1">
        <v>63.38</v>
      </c>
      <c r="I3940" s="1">
        <v>163.52000000000001</v>
      </c>
      <c r="J3940" s="52">
        <f t="shared" si="61"/>
        <v>5.0465000000000003E-2</v>
      </c>
    </row>
    <row r="3941" spans="1:10" x14ac:dyDescent="0.35">
      <c r="A3941" s="1" t="s">
        <v>13744</v>
      </c>
      <c r="B3941" s="1">
        <v>15.86</v>
      </c>
      <c r="C3941" s="1">
        <v>22.25</v>
      </c>
      <c r="D3941" s="1">
        <v>27.86</v>
      </c>
      <c r="E3941" s="1">
        <v>41.08</v>
      </c>
      <c r="F3941" s="1">
        <v>27.98</v>
      </c>
      <c r="G3941" s="1">
        <v>24.9</v>
      </c>
      <c r="H3941" s="1">
        <v>72.27</v>
      </c>
      <c r="I3941" s="1">
        <v>157.96</v>
      </c>
      <c r="J3941" s="52">
        <f t="shared" si="61"/>
        <v>4.8769999999999994E-2</v>
      </c>
    </row>
    <row r="3942" spans="1:10" x14ac:dyDescent="0.35">
      <c r="A3942" s="1" t="s">
        <v>13743</v>
      </c>
      <c r="B3942" s="1">
        <v>13.38</v>
      </c>
      <c r="C3942" s="1">
        <v>24.3</v>
      </c>
      <c r="D3942" s="1">
        <v>27.5</v>
      </c>
      <c r="E3942" s="1">
        <v>41.7</v>
      </c>
      <c r="F3942" s="1">
        <v>27.99</v>
      </c>
      <c r="G3942" s="1">
        <v>16.940000000000001</v>
      </c>
      <c r="H3942" s="1">
        <v>67.27</v>
      </c>
      <c r="I3942" s="1">
        <v>163.82</v>
      </c>
      <c r="J3942" s="52">
        <f t="shared" si="61"/>
        <v>4.7862499999999995E-2</v>
      </c>
    </row>
    <row r="3943" spans="1:10" x14ac:dyDescent="0.35">
      <c r="A3943" s="1" t="s">
        <v>13742</v>
      </c>
      <c r="B3943" s="1">
        <v>10.24</v>
      </c>
      <c r="C3943" s="1">
        <v>24.41</v>
      </c>
      <c r="D3943" s="1">
        <v>28.98</v>
      </c>
      <c r="E3943" s="1">
        <v>41.1</v>
      </c>
      <c r="F3943" s="1">
        <v>29.55</v>
      </c>
      <c r="G3943" s="1">
        <v>19.98</v>
      </c>
      <c r="H3943" s="1">
        <v>64</v>
      </c>
      <c r="I3943" s="1">
        <v>171.04</v>
      </c>
      <c r="J3943" s="52">
        <f t="shared" si="61"/>
        <v>4.8662499999999997E-2</v>
      </c>
    </row>
    <row r="3944" spans="1:10" x14ac:dyDescent="0.35">
      <c r="A3944" s="1" t="s">
        <v>13741</v>
      </c>
      <c r="B3944" s="1">
        <v>10.24</v>
      </c>
      <c r="C3944" s="1">
        <v>27.4</v>
      </c>
      <c r="D3944" s="1">
        <v>34.4</v>
      </c>
      <c r="E3944" s="1">
        <v>42.55</v>
      </c>
      <c r="F3944" s="1">
        <v>39.26</v>
      </c>
      <c r="G3944" s="1">
        <v>14.94</v>
      </c>
      <c r="H3944" s="1">
        <v>83.97</v>
      </c>
      <c r="I3944" s="1">
        <v>215.22</v>
      </c>
      <c r="J3944" s="52">
        <f t="shared" si="61"/>
        <v>5.8497500000000001E-2</v>
      </c>
    </row>
    <row r="3945" spans="1:10" x14ac:dyDescent="0.35">
      <c r="A3945" s="1" t="s">
        <v>13740</v>
      </c>
      <c r="B3945" s="1">
        <v>14.53</v>
      </c>
      <c r="C3945" s="1">
        <v>35.29</v>
      </c>
      <c r="D3945" s="1">
        <v>41.26</v>
      </c>
      <c r="E3945" s="1">
        <v>51.38</v>
      </c>
      <c r="F3945" s="1">
        <v>51.87</v>
      </c>
      <c r="G3945" s="1">
        <v>15.3</v>
      </c>
      <c r="H3945" s="1">
        <v>97.13</v>
      </c>
      <c r="I3945" s="1">
        <v>227.88</v>
      </c>
      <c r="J3945" s="52">
        <f t="shared" si="61"/>
        <v>6.6830000000000001E-2</v>
      </c>
    </row>
    <row r="3946" spans="1:10" x14ac:dyDescent="0.35">
      <c r="A3946" s="1" t="s">
        <v>13739</v>
      </c>
      <c r="B3946" s="1">
        <v>15.66</v>
      </c>
      <c r="C3946" s="1">
        <v>40</v>
      </c>
      <c r="D3946" s="1">
        <v>43.76</v>
      </c>
      <c r="E3946" s="1">
        <v>58.47</v>
      </c>
      <c r="F3946" s="1">
        <v>58.68</v>
      </c>
      <c r="G3946" s="1">
        <v>15</v>
      </c>
      <c r="H3946" s="1">
        <v>93</v>
      </c>
      <c r="I3946" s="1">
        <v>198.89</v>
      </c>
      <c r="J3946" s="52">
        <f t="shared" si="61"/>
        <v>6.5432500000000005E-2</v>
      </c>
    </row>
    <row r="3947" spans="1:10" x14ac:dyDescent="0.35">
      <c r="A3947" s="1" t="s">
        <v>13738</v>
      </c>
      <c r="B3947" s="1">
        <v>16.64</v>
      </c>
      <c r="C3947" s="1">
        <v>38.44</v>
      </c>
      <c r="D3947" s="1">
        <v>41.63</v>
      </c>
      <c r="E3947" s="1">
        <v>66.08</v>
      </c>
      <c r="F3947" s="1">
        <v>49.04</v>
      </c>
      <c r="G3947" s="1">
        <v>18.54</v>
      </c>
      <c r="H3947" s="1">
        <v>83.7</v>
      </c>
      <c r="I3947" s="1">
        <v>179.03</v>
      </c>
      <c r="J3947" s="52">
        <f t="shared" si="61"/>
        <v>6.1637500000000005E-2</v>
      </c>
    </row>
    <row r="3948" spans="1:10" x14ac:dyDescent="0.35">
      <c r="A3948" s="1" t="s">
        <v>13737</v>
      </c>
      <c r="B3948" s="1">
        <v>26.84</v>
      </c>
      <c r="C3948" s="1">
        <v>37.76</v>
      </c>
      <c r="D3948" s="1">
        <v>41.12</v>
      </c>
      <c r="E3948" s="1">
        <v>60</v>
      </c>
      <c r="F3948" s="1">
        <v>42.91</v>
      </c>
      <c r="G3948" s="1">
        <v>19.07</v>
      </c>
      <c r="H3948" s="1">
        <v>68.790000000000006</v>
      </c>
      <c r="I3948" s="1">
        <v>161.43</v>
      </c>
      <c r="J3948" s="52">
        <f t="shared" si="61"/>
        <v>5.7239999999999999E-2</v>
      </c>
    </row>
    <row r="3949" spans="1:10" x14ac:dyDescent="0.35">
      <c r="A3949" s="1" t="s">
        <v>13736</v>
      </c>
      <c r="B3949" s="1">
        <v>28.1</v>
      </c>
      <c r="C3949" s="1">
        <v>42.44</v>
      </c>
      <c r="D3949" s="1">
        <v>39.93</v>
      </c>
      <c r="E3949" s="1">
        <v>59.26</v>
      </c>
      <c r="F3949" s="1">
        <v>41.01</v>
      </c>
      <c r="G3949" s="1">
        <v>20.74</v>
      </c>
      <c r="H3949" s="1">
        <v>61.99</v>
      </c>
      <c r="I3949" s="1">
        <v>158.62</v>
      </c>
      <c r="J3949" s="52">
        <f t="shared" si="61"/>
        <v>5.6511249999999999E-2</v>
      </c>
    </row>
    <row r="3950" spans="1:10" x14ac:dyDescent="0.35">
      <c r="A3950" s="1" t="s">
        <v>13735</v>
      </c>
      <c r="B3950" s="1">
        <v>31.98</v>
      </c>
      <c r="C3950" s="1">
        <v>44.94</v>
      </c>
      <c r="D3950" s="1">
        <v>36.94</v>
      </c>
      <c r="E3950" s="1">
        <v>55.06</v>
      </c>
      <c r="F3950" s="1">
        <v>34.9</v>
      </c>
      <c r="G3950" s="1">
        <v>19.73</v>
      </c>
      <c r="H3950" s="1">
        <v>51.91</v>
      </c>
      <c r="I3950" s="1">
        <v>166</v>
      </c>
      <c r="J3950" s="52">
        <f t="shared" si="61"/>
        <v>5.5182500000000002E-2</v>
      </c>
    </row>
    <row r="3951" spans="1:10" x14ac:dyDescent="0.35">
      <c r="A3951" s="1" t="s">
        <v>13734</v>
      </c>
      <c r="B3951" s="1">
        <v>30</v>
      </c>
      <c r="C3951" s="1">
        <v>49.94</v>
      </c>
      <c r="D3951" s="1">
        <v>35.99</v>
      </c>
      <c r="E3951" s="1">
        <v>49.77</v>
      </c>
      <c r="F3951" s="1">
        <v>33.020000000000003</v>
      </c>
      <c r="G3951" s="1">
        <v>17.97</v>
      </c>
      <c r="H3951" s="1">
        <v>50.8</v>
      </c>
      <c r="I3951" s="1">
        <v>163.59</v>
      </c>
      <c r="J3951" s="52">
        <f t="shared" si="61"/>
        <v>5.3885000000000002E-2</v>
      </c>
    </row>
    <row r="3952" spans="1:10" x14ac:dyDescent="0.35">
      <c r="A3952" s="1" t="s">
        <v>13733</v>
      </c>
      <c r="B3952" s="1">
        <v>26.79</v>
      </c>
      <c r="C3952" s="1">
        <v>42.54</v>
      </c>
      <c r="D3952" s="1">
        <v>35.92</v>
      </c>
      <c r="E3952" s="1">
        <v>47.02</v>
      </c>
      <c r="F3952" s="1">
        <v>33.28</v>
      </c>
      <c r="G3952" s="1">
        <v>15.14</v>
      </c>
      <c r="H3952" s="1">
        <v>50.22</v>
      </c>
      <c r="I3952" s="1">
        <v>156.83000000000001</v>
      </c>
      <c r="J3952" s="52">
        <f t="shared" si="61"/>
        <v>5.0967499999999999E-2</v>
      </c>
    </row>
    <row r="3953" spans="1:10" x14ac:dyDescent="0.35">
      <c r="A3953" s="1" t="s">
        <v>13732</v>
      </c>
      <c r="B3953" s="1">
        <v>26.84</v>
      </c>
      <c r="C3953" s="1">
        <v>37.83</v>
      </c>
      <c r="D3953" s="1">
        <v>35.020000000000003</v>
      </c>
      <c r="E3953" s="1">
        <v>45.08</v>
      </c>
      <c r="F3953" s="1">
        <v>34.06</v>
      </c>
      <c r="G3953" s="1">
        <v>14.49</v>
      </c>
      <c r="H3953" s="1">
        <v>59.71</v>
      </c>
      <c r="I3953" s="1">
        <v>163.95</v>
      </c>
      <c r="J3953" s="52">
        <f t="shared" si="61"/>
        <v>5.2122500000000002E-2</v>
      </c>
    </row>
    <row r="3954" spans="1:10" x14ac:dyDescent="0.35">
      <c r="A3954" s="1" t="s">
        <v>13731</v>
      </c>
      <c r="B3954" s="1">
        <v>26.74</v>
      </c>
      <c r="C3954" s="1">
        <v>38</v>
      </c>
      <c r="D3954" s="1">
        <v>35.85</v>
      </c>
      <c r="E3954" s="1">
        <v>44</v>
      </c>
      <c r="F3954" s="1">
        <v>36.340000000000003</v>
      </c>
      <c r="G3954" s="1">
        <v>14.8</v>
      </c>
      <c r="H3954" s="1">
        <v>68.47</v>
      </c>
      <c r="I3954" s="1">
        <v>169.8</v>
      </c>
      <c r="J3954" s="52">
        <f t="shared" si="61"/>
        <v>5.4250000000000007E-2</v>
      </c>
    </row>
    <row r="3955" spans="1:10" x14ac:dyDescent="0.35">
      <c r="A3955" s="1" t="s">
        <v>13730</v>
      </c>
      <c r="B3955" s="1">
        <v>26.84</v>
      </c>
      <c r="C3955" s="1">
        <v>42.44</v>
      </c>
      <c r="D3955" s="1">
        <v>40.53</v>
      </c>
      <c r="E3955" s="1">
        <v>52.85</v>
      </c>
      <c r="F3955" s="1">
        <v>47.79</v>
      </c>
      <c r="G3955" s="1">
        <v>17.7</v>
      </c>
      <c r="H3955" s="1">
        <v>82.08</v>
      </c>
      <c r="I3955" s="1">
        <v>197.87</v>
      </c>
      <c r="J3955" s="52">
        <f t="shared" si="61"/>
        <v>6.35125E-2</v>
      </c>
    </row>
    <row r="3956" spans="1:10" x14ac:dyDescent="0.35">
      <c r="A3956" s="1" t="s">
        <v>13729</v>
      </c>
      <c r="B3956" s="1">
        <v>31.35</v>
      </c>
      <c r="C3956" s="1">
        <v>35.08</v>
      </c>
      <c r="D3956" s="1">
        <v>45.26</v>
      </c>
      <c r="E3956" s="1">
        <v>65.2</v>
      </c>
      <c r="F3956" s="1">
        <v>56.82</v>
      </c>
      <c r="G3956" s="1">
        <v>21.08</v>
      </c>
      <c r="H3956" s="1">
        <v>88.85</v>
      </c>
      <c r="I3956" s="1">
        <v>230.97</v>
      </c>
      <c r="J3956" s="52">
        <f t="shared" si="61"/>
        <v>7.1826250000000008E-2</v>
      </c>
    </row>
    <row r="3957" spans="1:10" x14ac:dyDescent="0.35">
      <c r="A3957" s="1" t="s">
        <v>13728</v>
      </c>
      <c r="B3957" s="1">
        <v>31.72</v>
      </c>
      <c r="C3957" s="1">
        <v>37.5</v>
      </c>
      <c r="D3957" s="1">
        <v>49.95</v>
      </c>
      <c r="E3957" s="1">
        <v>65.2</v>
      </c>
      <c r="F3957" s="1">
        <v>62.76</v>
      </c>
      <c r="G3957" s="1">
        <v>23.8</v>
      </c>
      <c r="H3957" s="1">
        <v>95</v>
      </c>
      <c r="I3957" s="1">
        <v>218.39</v>
      </c>
      <c r="J3957" s="52">
        <f t="shared" si="61"/>
        <v>7.3039999999999994E-2</v>
      </c>
    </row>
    <row r="3958" spans="1:10" x14ac:dyDescent="0.35">
      <c r="A3958" s="1" t="s">
        <v>13727</v>
      </c>
      <c r="B3958" s="1">
        <v>31.52</v>
      </c>
      <c r="C3958" s="1">
        <v>36</v>
      </c>
      <c r="D3958" s="1">
        <v>44.64</v>
      </c>
      <c r="E3958" s="1">
        <v>61.92</v>
      </c>
      <c r="F3958" s="1">
        <v>57.36</v>
      </c>
      <c r="G3958" s="1">
        <v>25.97</v>
      </c>
      <c r="H3958" s="1">
        <v>103.44</v>
      </c>
      <c r="I3958" s="1">
        <v>225.02</v>
      </c>
      <c r="J3958" s="52">
        <f t="shared" si="61"/>
        <v>7.323375E-2</v>
      </c>
    </row>
    <row r="3959" spans="1:10" x14ac:dyDescent="0.35">
      <c r="A3959" s="1" t="s">
        <v>13726</v>
      </c>
      <c r="B3959" s="1">
        <v>31.72</v>
      </c>
      <c r="C3959" s="1">
        <v>32.01</v>
      </c>
      <c r="D3959" s="1">
        <v>42.91</v>
      </c>
      <c r="E3959" s="1">
        <v>58.2</v>
      </c>
      <c r="F3959" s="1">
        <v>49.07</v>
      </c>
      <c r="G3959" s="1">
        <v>25.87</v>
      </c>
      <c r="H3959" s="1">
        <v>95</v>
      </c>
      <c r="I3959" s="1">
        <v>234.42</v>
      </c>
      <c r="J3959" s="52">
        <f t="shared" si="61"/>
        <v>7.1149999999999991E-2</v>
      </c>
    </row>
    <row r="3960" spans="1:10" x14ac:dyDescent="0.35">
      <c r="A3960" s="1" t="s">
        <v>13725</v>
      </c>
      <c r="B3960" s="1">
        <v>31.97</v>
      </c>
      <c r="C3960" s="1">
        <v>33.85</v>
      </c>
      <c r="D3960" s="1">
        <v>42.8</v>
      </c>
      <c r="E3960" s="1">
        <v>77.08</v>
      </c>
      <c r="F3960" s="1">
        <v>43.49</v>
      </c>
      <c r="G3960" s="1">
        <v>27.91</v>
      </c>
      <c r="H3960" s="1">
        <v>90</v>
      </c>
      <c r="I3960" s="1">
        <v>234.9</v>
      </c>
      <c r="J3960" s="52">
        <f t="shared" si="61"/>
        <v>7.2749999999999995E-2</v>
      </c>
    </row>
    <row r="3961" spans="1:10" x14ac:dyDescent="0.35">
      <c r="A3961" s="1" t="s">
        <v>13724</v>
      </c>
      <c r="B3961" s="1">
        <v>27.04</v>
      </c>
      <c r="C3961" s="1">
        <v>33.1</v>
      </c>
      <c r="D3961" s="1">
        <v>35.44</v>
      </c>
      <c r="E3961" s="1">
        <v>67.94</v>
      </c>
      <c r="F3961" s="1">
        <v>37.94</v>
      </c>
      <c r="G3961" s="1">
        <v>36.75</v>
      </c>
      <c r="H3961" s="1">
        <v>84.18</v>
      </c>
      <c r="I3961" s="1">
        <v>207.99</v>
      </c>
      <c r="J3961" s="52">
        <f t="shared" si="61"/>
        <v>6.6297499999999995E-2</v>
      </c>
    </row>
    <row r="3962" spans="1:10" x14ac:dyDescent="0.35">
      <c r="A3962" s="1" t="s">
        <v>13723</v>
      </c>
      <c r="B3962" s="1">
        <v>22.87</v>
      </c>
      <c r="C3962" s="1">
        <v>27.72</v>
      </c>
      <c r="D3962" s="1">
        <v>33</v>
      </c>
      <c r="E3962" s="1">
        <v>49.83</v>
      </c>
      <c r="F3962" s="1">
        <v>33.29</v>
      </c>
      <c r="G3962" s="1">
        <v>23.07</v>
      </c>
      <c r="H3962" s="1">
        <v>78.22</v>
      </c>
      <c r="I3962" s="1">
        <v>197.96</v>
      </c>
      <c r="J3962" s="52">
        <f t="shared" si="61"/>
        <v>5.8245000000000005E-2</v>
      </c>
    </row>
    <row r="3963" spans="1:10" x14ac:dyDescent="0.35">
      <c r="A3963" s="1" t="s">
        <v>13722</v>
      </c>
      <c r="B3963" s="1">
        <v>20.010000000000002</v>
      </c>
      <c r="C3963" s="1">
        <v>26.83</v>
      </c>
      <c r="D3963" s="1">
        <v>31.04</v>
      </c>
      <c r="E3963" s="1">
        <v>40.03</v>
      </c>
      <c r="F3963" s="1">
        <v>31.47</v>
      </c>
      <c r="G3963" s="1">
        <v>20.65</v>
      </c>
      <c r="H3963" s="1">
        <v>71.52</v>
      </c>
      <c r="I3963" s="1">
        <v>183.5</v>
      </c>
      <c r="J3963" s="52">
        <f t="shared" si="61"/>
        <v>5.3131250000000005E-2</v>
      </c>
    </row>
    <row r="3964" spans="1:10" x14ac:dyDescent="0.35">
      <c r="A3964" s="1" t="s">
        <v>13721</v>
      </c>
      <c r="B3964" s="1">
        <v>17.34</v>
      </c>
      <c r="C3964" s="1">
        <v>25.01</v>
      </c>
      <c r="D3964" s="1">
        <v>30.97</v>
      </c>
      <c r="E3964" s="1">
        <v>38.75</v>
      </c>
      <c r="F3964" s="1">
        <v>29.92</v>
      </c>
      <c r="G3964" s="1">
        <v>19.059999999999999</v>
      </c>
      <c r="H3964" s="1">
        <v>69.099999999999994</v>
      </c>
      <c r="I3964" s="1">
        <v>177.67</v>
      </c>
      <c r="J3964" s="52">
        <f t="shared" si="61"/>
        <v>5.0977500000000002E-2</v>
      </c>
    </row>
    <row r="3965" spans="1:10" x14ac:dyDescent="0.35">
      <c r="A3965" s="1" t="s">
        <v>13720</v>
      </c>
      <c r="B3965" s="1">
        <v>16.350000000000001</v>
      </c>
      <c r="C3965" s="1">
        <v>23.73</v>
      </c>
      <c r="D3965" s="1">
        <v>29.39</v>
      </c>
      <c r="E3965" s="1">
        <v>41.92</v>
      </c>
      <c r="F3965" s="1">
        <v>28.26</v>
      </c>
      <c r="G3965" s="1">
        <v>18.02</v>
      </c>
      <c r="H3965" s="1">
        <v>68.03</v>
      </c>
      <c r="I3965" s="1">
        <v>173.02</v>
      </c>
      <c r="J3965" s="52">
        <f t="shared" si="61"/>
        <v>4.9840000000000002E-2</v>
      </c>
    </row>
    <row r="3966" spans="1:10" x14ac:dyDescent="0.35">
      <c r="A3966" s="1" t="s">
        <v>13719</v>
      </c>
      <c r="B3966" s="1">
        <v>16</v>
      </c>
      <c r="C3966" s="1">
        <v>24.3</v>
      </c>
      <c r="D3966" s="1">
        <v>28.8</v>
      </c>
      <c r="E3966" s="1">
        <v>43.33</v>
      </c>
      <c r="F3966" s="1">
        <v>27.48</v>
      </c>
      <c r="G3966" s="1">
        <v>17.399999999999999</v>
      </c>
      <c r="H3966" s="1">
        <v>68.180000000000007</v>
      </c>
      <c r="I3966" s="1">
        <v>173.18</v>
      </c>
      <c r="J3966" s="52">
        <f t="shared" si="61"/>
        <v>4.9833750000000003E-2</v>
      </c>
    </row>
    <row r="3967" spans="1:10" x14ac:dyDescent="0.35">
      <c r="A3967" s="1" t="s">
        <v>13718</v>
      </c>
      <c r="B3967" s="1">
        <v>18.55</v>
      </c>
      <c r="C3967" s="1">
        <v>25.31</v>
      </c>
      <c r="D3967" s="1">
        <v>28.88</v>
      </c>
      <c r="E3967" s="1">
        <v>43.3</v>
      </c>
      <c r="F3967" s="1">
        <v>25.98</v>
      </c>
      <c r="G3967" s="1">
        <v>21.36</v>
      </c>
      <c r="H3967" s="1">
        <v>71.09</v>
      </c>
      <c r="I3967" s="1">
        <v>182.23</v>
      </c>
      <c r="J3967" s="52">
        <f t="shared" si="61"/>
        <v>5.2087500000000002E-2</v>
      </c>
    </row>
    <row r="3968" spans="1:10" x14ac:dyDescent="0.35">
      <c r="A3968" s="1" t="s">
        <v>13717</v>
      </c>
      <c r="B3968" s="1">
        <v>29.78</v>
      </c>
      <c r="C3968" s="1">
        <v>28.37</v>
      </c>
      <c r="D3968" s="1">
        <v>32.020000000000003</v>
      </c>
      <c r="E3968" s="1">
        <v>56.31</v>
      </c>
      <c r="F3968" s="1">
        <v>26.68</v>
      </c>
      <c r="G3968" s="1">
        <v>29.93</v>
      </c>
      <c r="H3968" s="1">
        <v>87.07</v>
      </c>
      <c r="I3968" s="1">
        <v>217.6</v>
      </c>
      <c r="J3968" s="52">
        <f t="shared" si="61"/>
        <v>6.3469999999999999E-2</v>
      </c>
    </row>
    <row r="3969" spans="1:10" x14ac:dyDescent="0.35">
      <c r="A3969" s="1" t="s">
        <v>13716</v>
      </c>
      <c r="B3969" s="1">
        <v>37.64</v>
      </c>
      <c r="C3969" s="1">
        <v>36.61</v>
      </c>
      <c r="D3969" s="1">
        <v>37.81</v>
      </c>
      <c r="E3969" s="1">
        <v>59.92</v>
      </c>
      <c r="F3969" s="1">
        <v>29.99</v>
      </c>
      <c r="G3969" s="1">
        <v>35.28</v>
      </c>
      <c r="H3969" s="1">
        <v>93.55</v>
      </c>
      <c r="I3969" s="1">
        <v>246.95</v>
      </c>
      <c r="J3969" s="52">
        <f t="shared" si="61"/>
        <v>7.2218749999999998E-2</v>
      </c>
    </row>
    <row r="3970" spans="1:10" x14ac:dyDescent="0.35">
      <c r="A3970" s="1" t="s">
        <v>13715</v>
      </c>
      <c r="B3970" s="1">
        <v>40.340000000000003</v>
      </c>
      <c r="C3970" s="1">
        <v>42.76</v>
      </c>
      <c r="D3970" s="1">
        <v>38</v>
      </c>
      <c r="E3970" s="1">
        <v>61.9</v>
      </c>
      <c r="F3970" s="1">
        <v>33</v>
      </c>
      <c r="G3970" s="1">
        <v>36.049999999999997</v>
      </c>
      <c r="H3970" s="1">
        <v>96.81</v>
      </c>
      <c r="I3970" s="1">
        <v>250.8</v>
      </c>
      <c r="J3970" s="52">
        <f t="shared" si="61"/>
        <v>7.495750000000001E-2</v>
      </c>
    </row>
    <row r="3971" spans="1:10" x14ac:dyDescent="0.35">
      <c r="A3971" s="1" t="s">
        <v>13714</v>
      </c>
      <c r="B3971" s="1">
        <v>46.25</v>
      </c>
      <c r="C3971" s="1">
        <v>56.18</v>
      </c>
      <c r="D3971" s="1">
        <v>38.08</v>
      </c>
      <c r="E3971" s="1">
        <v>63.85</v>
      </c>
      <c r="F3971" s="1">
        <v>40</v>
      </c>
      <c r="G3971" s="1">
        <v>35.89</v>
      </c>
      <c r="H3971" s="1">
        <v>90</v>
      </c>
      <c r="I3971" s="1">
        <v>200.36</v>
      </c>
      <c r="J3971" s="52">
        <f t="shared" ref="J3971:J4034" si="62">(AVERAGE(B3971:I3971))/1000</f>
        <v>7.1326250000000008E-2</v>
      </c>
    </row>
    <row r="3972" spans="1:10" x14ac:dyDescent="0.35">
      <c r="A3972" s="1" t="s">
        <v>13713</v>
      </c>
      <c r="B3972" s="1">
        <v>59.28</v>
      </c>
      <c r="C3972" s="1">
        <v>61.02</v>
      </c>
      <c r="D3972" s="1">
        <v>29.95</v>
      </c>
      <c r="E3972" s="1">
        <v>66.16</v>
      </c>
      <c r="F3972" s="1">
        <v>39.5</v>
      </c>
      <c r="G3972" s="1">
        <v>34.090000000000003</v>
      </c>
      <c r="H3972" s="1">
        <v>83.99</v>
      </c>
      <c r="I3972" s="1">
        <v>172.98</v>
      </c>
      <c r="J3972" s="52">
        <f t="shared" si="62"/>
        <v>6.8371250000000008E-2</v>
      </c>
    </row>
    <row r="3973" spans="1:10" x14ac:dyDescent="0.35">
      <c r="A3973" s="1" t="s">
        <v>13712</v>
      </c>
      <c r="B3973" s="1">
        <v>63.95</v>
      </c>
      <c r="C3973" s="1">
        <v>58.65</v>
      </c>
      <c r="D3973" s="1">
        <v>37.090000000000003</v>
      </c>
      <c r="E3973" s="1">
        <v>65.63</v>
      </c>
      <c r="F3973" s="1">
        <v>47.8</v>
      </c>
      <c r="G3973" s="1">
        <v>34</v>
      </c>
      <c r="H3973" s="1">
        <v>81.400000000000006</v>
      </c>
      <c r="I3973" s="1">
        <v>166.57</v>
      </c>
      <c r="J3973" s="52">
        <f t="shared" si="62"/>
        <v>6.9386249999999997E-2</v>
      </c>
    </row>
    <row r="3974" spans="1:10" x14ac:dyDescent="0.35">
      <c r="A3974" s="1" t="s">
        <v>13711</v>
      </c>
      <c r="B3974" s="1">
        <v>47.99</v>
      </c>
      <c r="C3974" s="1">
        <v>54</v>
      </c>
      <c r="D3974" s="1">
        <v>34.799999999999997</v>
      </c>
      <c r="E3974" s="1">
        <v>59.27</v>
      </c>
      <c r="F3974" s="1">
        <v>40.659999999999997</v>
      </c>
      <c r="G3974" s="1">
        <v>34.1</v>
      </c>
      <c r="H3974" s="1">
        <v>74.989999999999995</v>
      </c>
      <c r="I3974" s="1">
        <v>154.83000000000001</v>
      </c>
      <c r="J3974" s="52">
        <f t="shared" si="62"/>
        <v>6.2580000000000011E-2</v>
      </c>
    </row>
    <row r="3975" spans="1:10" x14ac:dyDescent="0.35">
      <c r="A3975" s="1" t="s">
        <v>13710</v>
      </c>
      <c r="B3975" s="1">
        <v>50</v>
      </c>
      <c r="C3975" s="1">
        <v>52.66</v>
      </c>
      <c r="D3975" s="1">
        <v>34.6</v>
      </c>
      <c r="E3975" s="1">
        <v>62.88</v>
      </c>
      <c r="F3975" s="1">
        <v>26</v>
      </c>
      <c r="G3975" s="1">
        <v>33.15</v>
      </c>
      <c r="H3975" s="1">
        <v>72.010000000000005</v>
      </c>
      <c r="I3975" s="1">
        <v>148.41</v>
      </c>
      <c r="J3975" s="52">
        <f t="shared" si="62"/>
        <v>5.9963749999999989E-2</v>
      </c>
    </row>
    <row r="3976" spans="1:10" x14ac:dyDescent="0.35">
      <c r="A3976" s="1" t="s">
        <v>13709</v>
      </c>
      <c r="B3976" s="1">
        <v>59.26</v>
      </c>
      <c r="C3976" s="1">
        <v>48.69</v>
      </c>
      <c r="D3976" s="1">
        <v>29</v>
      </c>
      <c r="E3976" s="1">
        <v>59.4</v>
      </c>
      <c r="F3976" s="1">
        <v>24.31</v>
      </c>
      <c r="G3976" s="1">
        <v>31.9</v>
      </c>
      <c r="H3976" s="1">
        <v>71.2</v>
      </c>
      <c r="I3976" s="1">
        <v>141.21</v>
      </c>
      <c r="J3976" s="52">
        <f t="shared" si="62"/>
        <v>5.8121250000000006E-2</v>
      </c>
    </row>
    <row r="3977" spans="1:10" x14ac:dyDescent="0.35">
      <c r="A3977" s="1" t="s">
        <v>13708</v>
      </c>
      <c r="B3977" s="1">
        <v>61.13</v>
      </c>
      <c r="C3977" s="1">
        <v>40.5</v>
      </c>
      <c r="D3977" s="1">
        <v>27.16</v>
      </c>
      <c r="E3977" s="1">
        <v>55.55</v>
      </c>
      <c r="F3977" s="1">
        <v>24.42</v>
      </c>
      <c r="G3977" s="1">
        <v>31</v>
      </c>
      <c r="H3977" s="1">
        <v>73</v>
      </c>
      <c r="I3977" s="1">
        <v>165.58</v>
      </c>
      <c r="J3977" s="52">
        <f t="shared" si="62"/>
        <v>5.9792500000000005E-2</v>
      </c>
    </row>
    <row r="3978" spans="1:10" x14ac:dyDescent="0.35">
      <c r="A3978" s="1" t="s">
        <v>13707</v>
      </c>
      <c r="B3978" s="1">
        <v>56.12</v>
      </c>
      <c r="C3978" s="1">
        <v>44.22</v>
      </c>
      <c r="D3978" s="1">
        <v>29.51</v>
      </c>
      <c r="E3978" s="1">
        <v>52.93</v>
      </c>
      <c r="F3978" s="1">
        <v>24.92</v>
      </c>
      <c r="G3978" s="1">
        <v>30.52</v>
      </c>
      <c r="H3978" s="1">
        <v>79.010000000000005</v>
      </c>
      <c r="I3978" s="1">
        <v>158.57</v>
      </c>
      <c r="J3978" s="52">
        <f t="shared" si="62"/>
        <v>5.9475E-2</v>
      </c>
    </row>
    <row r="3979" spans="1:10" x14ac:dyDescent="0.35">
      <c r="A3979" s="1" t="s">
        <v>13706</v>
      </c>
      <c r="B3979" s="1">
        <v>44.94</v>
      </c>
      <c r="C3979" s="1">
        <v>62.2</v>
      </c>
      <c r="D3979" s="1">
        <v>33.81</v>
      </c>
      <c r="E3979" s="1">
        <v>66.48</v>
      </c>
      <c r="F3979" s="1">
        <v>32.369999999999997</v>
      </c>
      <c r="G3979" s="1">
        <v>33</v>
      </c>
      <c r="H3979" s="1">
        <v>85.6</v>
      </c>
      <c r="I3979" s="1">
        <v>215.71</v>
      </c>
      <c r="J3979" s="52">
        <f t="shared" si="62"/>
        <v>7.1763750000000001E-2</v>
      </c>
    </row>
    <row r="3980" spans="1:10" x14ac:dyDescent="0.35">
      <c r="A3980" s="1" t="s">
        <v>13705</v>
      </c>
      <c r="B3980" s="1">
        <v>40.54</v>
      </c>
      <c r="C3980" s="1">
        <v>61.09</v>
      </c>
      <c r="D3980" s="1">
        <v>36.9</v>
      </c>
      <c r="E3980" s="1">
        <v>60.27</v>
      </c>
      <c r="F3980" s="1">
        <v>35.340000000000003</v>
      </c>
      <c r="G3980" s="1">
        <v>38</v>
      </c>
      <c r="H3980" s="1">
        <v>94.6</v>
      </c>
      <c r="I3980" s="1">
        <v>251.7</v>
      </c>
      <c r="J3980" s="52">
        <f t="shared" si="62"/>
        <v>7.7305000000000013E-2</v>
      </c>
    </row>
    <row r="3981" spans="1:10" x14ac:dyDescent="0.35">
      <c r="A3981" s="1" t="s">
        <v>13704</v>
      </c>
      <c r="B3981" s="1">
        <v>40.54</v>
      </c>
      <c r="C3981" s="1">
        <v>54.78</v>
      </c>
      <c r="D3981" s="1">
        <v>37.01</v>
      </c>
      <c r="E3981" s="1">
        <v>56.35</v>
      </c>
      <c r="F3981" s="1">
        <v>40.1</v>
      </c>
      <c r="G3981" s="1">
        <v>43.52</v>
      </c>
      <c r="H3981" s="1">
        <v>100</v>
      </c>
      <c r="I3981" s="1">
        <v>286</v>
      </c>
      <c r="J3981" s="52">
        <f t="shared" si="62"/>
        <v>8.22875E-2</v>
      </c>
    </row>
    <row r="3982" spans="1:10" x14ac:dyDescent="0.35">
      <c r="A3982" s="1" t="s">
        <v>13703</v>
      </c>
      <c r="B3982" s="1">
        <v>37.049999999999997</v>
      </c>
      <c r="C3982" s="1">
        <v>47.64</v>
      </c>
      <c r="D3982" s="1">
        <v>36.619999999999997</v>
      </c>
      <c r="E3982" s="1">
        <v>56.1</v>
      </c>
      <c r="F3982" s="1">
        <v>51.02</v>
      </c>
      <c r="G3982" s="1">
        <v>41.07</v>
      </c>
      <c r="H3982" s="1">
        <v>100</v>
      </c>
      <c r="I3982" s="1">
        <v>307.23</v>
      </c>
      <c r="J3982" s="52">
        <f t="shared" si="62"/>
        <v>8.4591250000000007E-2</v>
      </c>
    </row>
    <row r="3983" spans="1:10" x14ac:dyDescent="0.35">
      <c r="A3983" s="1" t="s">
        <v>13702</v>
      </c>
      <c r="B3983" s="1">
        <v>35.76</v>
      </c>
      <c r="C3983" s="1">
        <v>42.44</v>
      </c>
      <c r="D3983" s="1">
        <v>35.020000000000003</v>
      </c>
      <c r="E3983" s="1">
        <v>60.25</v>
      </c>
      <c r="F3983" s="1">
        <v>50.19</v>
      </c>
      <c r="G3983" s="1">
        <v>35.909999999999997</v>
      </c>
      <c r="H3983" s="1">
        <v>97.36</v>
      </c>
      <c r="I3983" s="1">
        <v>243.26</v>
      </c>
      <c r="J3983" s="52">
        <f t="shared" si="62"/>
        <v>7.502375E-2</v>
      </c>
    </row>
    <row r="3984" spans="1:10" x14ac:dyDescent="0.35">
      <c r="A3984" s="1" t="s">
        <v>13701</v>
      </c>
      <c r="B3984" s="1">
        <v>37.44</v>
      </c>
      <c r="C3984" s="1">
        <v>43.49</v>
      </c>
      <c r="D3984" s="1">
        <v>34.58</v>
      </c>
      <c r="E3984" s="1">
        <v>63.98</v>
      </c>
      <c r="F3984" s="1">
        <v>42.79</v>
      </c>
      <c r="G3984" s="1">
        <v>36.39</v>
      </c>
      <c r="H3984" s="1">
        <v>91.77</v>
      </c>
      <c r="I3984" s="1">
        <v>239.9</v>
      </c>
      <c r="J3984" s="52">
        <f t="shared" si="62"/>
        <v>7.3792500000000011E-2</v>
      </c>
    </row>
    <row r="3985" spans="1:10" x14ac:dyDescent="0.35">
      <c r="A3985" s="1" t="s">
        <v>13700</v>
      </c>
      <c r="B3985" s="1">
        <v>38.78</v>
      </c>
      <c r="C3985" s="1">
        <v>36.89</v>
      </c>
      <c r="D3985" s="1">
        <v>30</v>
      </c>
      <c r="E3985" s="1">
        <v>58.08</v>
      </c>
      <c r="F3985" s="1">
        <v>34.31</v>
      </c>
      <c r="G3985" s="1">
        <v>31.92</v>
      </c>
      <c r="H3985" s="1">
        <v>83.14</v>
      </c>
      <c r="I3985" s="1">
        <v>221.15</v>
      </c>
      <c r="J3985" s="52">
        <f t="shared" si="62"/>
        <v>6.6783750000000003E-2</v>
      </c>
    </row>
    <row r="3986" spans="1:10" x14ac:dyDescent="0.35">
      <c r="A3986" s="1" t="s">
        <v>13699</v>
      </c>
      <c r="B3986" s="1">
        <v>28.37</v>
      </c>
      <c r="C3986" s="1">
        <v>31.86</v>
      </c>
      <c r="D3986" s="1">
        <v>28.5</v>
      </c>
      <c r="E3986" s="1">
        <v>45.37</v>
      </c>
      <c r="F3986" s="1">
        <v>30.17</v>
      </c>
      <c r="G3986" s="1">
        <v>29.86</v>
      </c>
      <c r="H3986" s="1">
        <v>77.59</v>
      </c>
      <c r="I3986" s="1">
        <v>227.3</v>
      </c>
      <c r="J3986" s="52">
        <f t="shared" si="62"/>
        <v>6.2377500000000002E-2</v>
      </c>
    </row>
    <row r="3987" spans="1:10" x14ac:dyDescent="0.35">
      <c r="A3987" s="1" t="s">
        <v>13698</v>
      </c>
      <c r="B3987" s="1">
        <v>28.39</v>
      </c>
      <c r="C3987" s="1">
        <v>26.52</v>
      </c>
      <c r="D3987" s="1">
        <v>27.5</v>
      </c>
      <c r="E3987" s="1">
        <v>43.03</v>
      </c>
      <c r="F3987" s="1">
        <v>28.43</v>
      </c>
      <c r="G3987" s="1">
        <v>26.59</v>
      </c>
      <c r="H3987" s="1">
        <v>70.77</v>
      </c>
      <c r="I3987" s="1">
        <v>213.74</v>
      </c>
      <c r="J3987" s="52">
        <f t="shared" si="62"/>
        <v>5.8121250000000006E-2</v>
      </c>
    </row>
    <row r="3988" spans="1:10" x14ac:dyDescent="0.35">
      <c r="A3988" s="1" t="s">
        <v>13697</v>
      </c>
      <c r="B3988" s="1">
        <v>29.71</v>
      </c>
      <c r="C3988" s="1">
        <v>26.04</v>
      </c>
      <c r="D3988" s="1">
        <v>26</v>
      </c>
      <c r="E3988" s="1">
        <v>42.37</v>
      </c>
      <c r="F3988" s="1">
        <v>30.46</v>
      </c>
      <c r="G3988" s="1">
        <v>25.17</v>
      </c>
      <c r="H3988" s="1">
        <v>70.95</v>
      </c>
      <c r="I3988" s="1">
        <v>210.66</v>
      </c>
      <c r="J3988" s="52">
        <f t="shared" si="62"/>
        <v>5.7669999999999999E-2</v>
      </c>
    </row>
    <row r="3989" spans="1:10" x14ac:dyDescent="0.35">
      <c r="A3989" s="1" t="s">
        <v>13696</v>
      </c>
      <c r="B3989" s="1">
        <v>28.18</v>
      </c>
      <c r="C3989" s="1">
        <v>25.12</v>
      </c>
      <c r="D3989" s="1">
        <v>24.84</v>
      </c>
      <c r="E3989" s="1">
        <v>42.06</v>
      </c>
      <c r="F3989" s="1">
        <v>27.85</v>
      </c>
      <c r="G3989" s="1">
        <v>24.79</v>
      </c>
      <c r="H3989" s="1">
        <v>66.900000000000006</v>
      </c>
      <c r="I3989" s="1">
        <v>212.57</v>
      </c>
      <c r="J3989" s="52">
        <f t="shared" si="62"/>
        <v>5.6538749999999999E-2</v>
      </c>
    </row>
    <row r="3990" spans="1:10" x14ac:dyDescent="0.35">
      <c r="A3990" s="1" t="s">
        <v>13695</v>
      </c>
      <c r="B3990" s="1">
        <v>29.76</v>
      </c>
      <c r="C3990" s="1">
        <v>25.55</v>
      </c>
      <c r="D3990" s="1">
        <v>21.74</v>
      </c>
      <c r="E3990" s="1">
        <v>41.62</v>
      </c>
      <c r="F3990" s="1">
        <v>28.1</v>
      </c>
      <c r="G3990" s="1">
        <v>24.34</v>
      </c>
      <c r="H3990" s="1">
        <v>68.569999999999993</v>
      </c>
      <c r="I3990" s="1">
        <v>206.46</v>
      </c>
      <c r="J3990" s="52">
        <f t="shared" si="62"/>
        <v>5.5767499999999998E-2</v>
      </c>
    </row>
    <row r="3991" spans="1:10" x14ac:dyDescent="0.35">
      <c r="A3991" s="1" t="s">
        <v>13694</v>
      </c>
      <c r="B3991" s="1">
        <v>31.26</v>
      </c>
      <c r="C3991" s="1">
        <v>24.95</v>
      </c>
      <c r="D3991" s="1">
        <v>24.14</v>
      </c>
      <c r="E3991" s="1">
        <v>42.65</v>
      </c>
      <c r="F3991" s="1">
        <v>27.79</v>
      </c>
      <c r="G3991" s="1">
        <v>25.1</v>
      </c>
      <c r="H3991" s="1">
        <v>70.98</v>
      </c>
      <c r="I3991" s="1">
        <v>205.98</v>
      </c>
      <c r="J3991" s="52">
        <f t="shared" si="62"/>
        <v>5.6606250000000004E-2</v>
      </c>
    </row>
    <row r="3992" spans="1:10" x14ac:dyDescent="0.35">
      <c r="A3992" s="1" t="s">
        <v>13693</v>
      </c>
      <c r="B3992" s="1">
        <v>36.44</v>
      </c>
      <c r="C3992" s="1">
        <v>29.84</v>
      </c>
      <c r="D3992" s="1">
        <v>28.69</v>
      </c>
      <c r="E3992" s="1">
        <v>41.87</v>
      </c>
      <c r="F3992" s="1">
        <v>29.03</v>
      </c>
      <c r="G3992" s="1">
        <v>30.99</v>
      </c>
      <c r="H3992" s="1">
        <v>85.58</v>
      </c>
      <c r="I3992" s="1">
        <v>228.45</v>
      </c>
      <c r="J3992" s="52">
        <f t="shared" si="62"/>
        <v>6.3861249999999994E-2</v>
      </c>
    </row>
    <row r="3993" spans="1:10" x14ac:dyDescent="0.35">
      <c r="A3993" s="1" t="s">
        <v>13692</v>
      </c>
      <c r="B3993" s="1">
        <v>48.15</v>
      </c>
      <c r="C3993" s="1">
        <v>37.82</v>
      </c>
      <c r="D3993" s="1">
        <v>33.53</v>
      </c>
      <c r="E3993" s="1">
        <v>43.52</v>
      </c>
      <c r="F3993" s="1">
        <v>33.409999999999997</v>
      </c>
      <c r="G3993" s="1">
        <v>37.9</v>
      </c>
      <c r="H3993" s="1">
        <v>99.29</v>
      </c>
      <c r="I3993" s="1">
        <v>256.95</v>
      </c>
      <c r="J3993" s="52">
        <f t="shared" si="62"/>
        <v>7.3821249999999991E-2</v>
      </c>
    </row>
    <row r="3994" spans="1:10" x14ac:dyDescent="0.35">
      <c r="A3994" s="1" t="s">
        <v>13691</v>
      </c>
      <c r="B3994" s="1">
        <v>50.97</v>
      </c>
      <c r="C3994" s="1">
        <v>41.64</v>
      </c>
      <c r="D3994" s="1">
        <v>28.66</v>
      </c>
      <c r="E3994" s="1">
        <v>45.72</v>
      </c>
      <c r="F3994" s="1">
        <v>32.6</v>
      </c>
      <c r="G3994" s="1">
        <v>44.56</v>
      </c>
      <c r="H3994" s="1">
        <v>100</v>
      </c>
      <c r="I3994" s="1">
        <v>254.56</v>
      </c>
      <c r="J3994" s="52">
        <f t="shared" si="62"/>
        <v>7.4838750000000009E-2</v>
      </c>
    </row>
    <row r="3995" spans="1:10" x14ac:dyDescent="0.35">
      <c r="A3995" s="1" t="s">
        <v>13690</v>
      </c>
      <c r="B3995" s="1">
        <v>46.66</v>
      </c>
      <c r="C3995" s="1">
        <v>44.74</v>
      </c>
      <c r="D3995" s="1">
        <v>30.2</v>
      </c>
      <c r="E3995" s="1">
        <v>44.11</v>
      </c>
      <c r="F3995" s="1">
        <v>31.55</v>
      </c>
      <c r="G3995" s="1">
        <v>40.79</v>
      </c>
      <c r="H3995" s="1">
        <v>91.95</v>
      </c>
      <c r="I3995" s="1">
        <v>227.22</v>
      </c>
      <c r="J3995" s="52">
        <f t="shared" si="62"/>
        <v>6.9652500000000006E-2</v>
      </c>
    </row>
    <row r="3996" spans="1:10" x14ac:dyDescent="0.35">
      <c r="A3996" s="1" t="s">
        <v>13689</v>
      </c>
      <c r="B3996" s="1">
        <v>50</v>
      </c>
      <c r="C3996" s="1">
        <v>44.72</v>
      </c>
      <c r="D3996" s="1">
        <v>30</v>
      </c>
      <c r="E3996" s="1">
        <v>43.38</v>
      </c>
      <c r="F3996" s="1">
        <v>28.35</v>
      </c>
      <c r="G3996" s="1">
        <v>39.03</v>
      </c>
      <c r="H3996" s="1">
        <v>83.99</v>
      </c>
      <c r="I3996" s="1">
        <v>193.26</v>
      </c>
      <c r="J3996" s="52">
        <f t="shared" si="62"/>
        <v>6.4091250000000002E-2</v>
      </c>
    </row>
    <row r="3997" spans="1:10" x14ac:dyDescent="0.35">
      <c r="A3997" s="1" t="s">
        <v>13688</v>
      </c>
      <c r="B3997" s="1">
        <v>49.7</v>
      </c>
      <c r="C3997" s="1">
        <v>44.72</v>
      </c>
      <c r="D3997" s="1">
        <v>33.08</v>
      </c>
      <c r="E3997" s="1">
        <v>43.34</v>
      </c>
      <c r="F3997" s="1">
        <v>27.98</v>
      </c>
      <c r="G3997" s="1">
        <v>40.03</v>
      </c>
      <c r="H3997" s="1">
        <v>75.67</v>
      </c>
      <c r="I3997" s="1">
        <v>176.68</v>
      </c>
      <c r="J3997" s="52">
        <f t="shared" si="62"/>
        <v>6.1399999999999996E-2</v>
      </c>
    </row>
    <row r="3998" spans="1:10" x14ac:dyDescent="0.35">
      <c r="A3998" s="1" t="s">
        <v>13687</v>
      </c>
      <c r="B3998" s="1">
        <v>51.77</v>
      </c>
      <c r="C3998" s="1">
        <v>40</v>
      </c>
      <c r="D3998" s="1">
        <v>34.340000000000003</v>
      </c>
      <c r="E3998" s="1">
        <v>43.25</v>
      </c>
      <c r="F3998" s="1">
        <v>27.17</v>
      </c>
      <c r="G3998" s="1">
        <v>38.75</v>
      </c>
      <c r="H3998" s="1">
        <v>70</v>
      </c>
      <c r="I3998" s="1">
        <v>159.24</v>
      </c>
      <c r="J3998" s="52">
        <f t="shared" si="62"/>
        <v>5.8065000000000005E-2</v>
      </c>
    </row>
    <row r="3999" spans="1:10" x14ac:dyDescent="0.35">
      <c r="A3999" s="1" t="s">
        <v>13686</v>
      </c>
      <c r="B3999" s="1">
        <v>64.88</v>
      </c>
      <c r="C3999" s="1">
        <v>44.75</v>
      </c>
      <c r="D3999" s="1">
        <v>32.4</v>
      </c>
      <c r="E3999" s="1">
        <v>42.8</v>
      </c>
      <c r="F3999" s="1">
        <v>23.92</v>
      </c>
      <c r="G3999" s="1">
        <v>34.97</v>
      </c>
      <c r="H3999" s="1">
        <v>71.849999999999994</v>
      </c>
      <c r="I3999" s="1">
        <v>169.85</v>
      </c>
      <c r="J3999" s="52">
        <f t="shared" si="62"/>
        <v>6.0677499999999995E-2</v>
      </c>
    </row>
    <row r="4000" spans="1:10" x14ac:dyDescent="0.35">
      <c r="A4000" s="1" t="s">
        <v>13685</v>
      </c>
      <c r="B4000" s="1">
        <v>59.26</v>
      </c>
      <c r="C4000" s="1">
        <v>44.92</v>
      </c>
      <c r="D4000" s="1">
        <v>32.4</v>
      </c>
      <c r="E4000" s="1">
        <v>42.94</v>
      </c>
      <c r="F4000" s="1">
        <v>25.93</v>
      </c>
      <c r="G4000" s="1">
        <v>32.21</v>
      </c>
      <c r="H4000" s="1">
        <v>79.989999999999995</v>
      </c>
      <c r="I4000" s="1">
        <v>155.21</v>
      </c>
      <c r="J4000" s="52">
        <f t="shared" si="62"/>
        <v>5.91075E-2</v>
      </c>
    </row>
    <row r="4001" spans="1:10" x14ac:dyDescent="0.35">
      <c r="A4001" s="1" t="s">
        <v>13684</v>
      </c>
      <c r="B4001" s="1">
        <v>51.59</v>
      </c>
      <c r="C4001" s="1">
        <v>39.96</v>
      </c>
      <c r="D4001" s="1">
        <v>30.66</v>
      </c>
      <c r="E4001" s="1">
        <v>42.76</v>
      </c>
      <c r="F4001" s="1">
        <v>27.51</v>
      </c>
      <c r="G4001" s="1">
        <v>30.83</v>
      </c>
      <c r="H4001" s="1">
        <v>80.97</v>
      </c>
      <c r="I4001" s="1">
        <v>110</v>
      </c>
      <c r="J4001" s="52">
        <f t="shared" si="62"/>
        <v>5.1784999999999998E-2</v>
      </c>
    </row>
    <row r="4002" spans="1:10" x14ac:dyDescent="0.35">
      <c r="A4002" s="1" t="s">
        <v>13683</v>
      </c>
      <c r="B4002" s="1">
        <v>44.94</v>
      </c>
      <c r="C4002" s="1">
        <v>41.51</v>
      </c>
      <c r="D4002" s="1">
        <v>30.58</v>
      </c>
      <c r="E4002" s="1">
        <v>42.68</v>
      </c>
      <c r="F4002" s="1">
        <v>29.48</v>
      </c>
      <c r="G4002" s="1">
        <v>30.58</v>
      </c>
      <c r="H4002" s="1">
        <v>85.5</v>
      </c>
      <c r="I4002" s="1">
        <v>184.99</v>
      </c>
      <c r="J4002" s="52">
        <f t="shared" si="62"/>
        <v>6.1282499999999997E-2</v>
      </c>
    </row>
    <row r="4003" spans="1:10" x14ac:dyDescent="0.35">
      <c r="A4003" s="1" t="s">
        <v>13682</v>
      </c>
      <c r="B4003" s="1">
        <v>41.07</v>
      </c>
      <c r="C4003" s="1">
        <v>51.02</v>
      </c>
      <c r="D4003" s="1">
        <v>34.9</v>
      </c>
      <c r="E4003" s="1">
        <v>42.47</v>
      </c>
      <c r="F4003" s="1">
        <v>34.200000000000003</v>
      </c>
      <c r="G4003" s="1">
        <v>33.729999999999997</v>
      </c>
      <c r="H4003" s="1">
        <v>92.64</v>
      </c>
      <c r="I4003" s="1">
        <v>229.9</v>
      </c>
      <c r="J4003" s="52">
        <f t="shared" si="62"/>
        <v>6.9991250000000005E-2</v>
      </c>
    </row>
    <row r="4004" spans="1:10" x14ac:dyDescent="0.35">
      <c r="A4004" s="1" t="s">
        <v>13681</v>
      </c>
      <c r="B4004" s="1">
        <v>40.020000000000003</v>
      </c>
      <c r="C4004" s="1">
        <v>47.44</v>
      </c>
      <c r="D4004" s="1">
        <v>39.9</v>
      </c>
      <c r="E4004" s="1">
        <v>46.3</v>
      </c>
      <c r="F4004" s="1">
        <v>37.75</v>
      </c>
      <c r="G4004" s="1">
        <v>38.32</v>
      </c>
      <c r="H4004" s="1">
        <v>102.53</v>
      </c>
      <c r="I4004" s="1">
        <v>269.67</v>
      </c>
      <c r="J4004" s="52">
        <f t="shared" si="62"/>
        <v>7.7741250000000012E-2</v>
      </c>
    </row>
    <row r="4005" spans="1:10" x14ac:dyDescent="0.35">
      <c r="A4005" s="1" t="s">
        <v>13680</v>
      </c>
      <c r="B4005" s="1">
        <v>44</v>
      </c>
      <c r="C4005" s="1">
        <v>45.5</v>
      </c>
      <c r="D4005" s="1">
        <v>43</v>
      </c>
      <c r="E4005" s="1">
        <v>46.8</v>
      </c>
      <c r="F4005" s="1">
        <v>44.44</v>
      </c>
      <c r="G4005" s="1">
        <v>42.91</v>
      </c>
      <c r="H4005" s="1">
        <v>118.05</v>
      </c>
      <c r="I4005" s="1">
        <v>261.2</v>
      </c>
      <c r="J4005" s="52">
        <f t="shared" si="62"/>
        <v>8.0737500000000004E-2</v>
      </c>
    </row>
    <row r="4006" spans="1:10" x14ac:dyDescent="0.35">
      <c r="A4006" s="1" t="s">
        <v>13679</v>
      </c>
      <c r="B4006" s="1">
        <v>40.6</v>
      </c>
      <c r="C4006" s="1">
        <v>47.44</v>
      </c>
      <c r="D4006" s="1">
        <v>36.409999999999997</v>
      </c>
      <c r="E4006" s="1">
        <v>46.08</v>
      </c>
      <c r="F4006" s="1">
        <v>49.26</v>
      </c>
      <c r="G4006" s="1">
        <v>40.659999999999997</v>
      </c>
      <c r="H4006" s="1">
        <v>111.53</v>
      </c>
      <c r="I4006" s="1">
        <v>295</v>
      </c>
      <c r="J4006" s="52">
        <f t="shared" si="62"/>
        <v>8.3372499999999988E-2</v>
      </c>
    </row>
    <row r="4007" spans="1:10" x14ac:dyDescent="0.35">
      <c r="A4007" s="1" t="s">
        <v>13678</v>
      </c>
      <c r="B4007" s="1">
        <v>39.450000000000003</v>
      </c>
      <c r="C4007" s="1">
        <v>33.020000000000003</v>
      </c>
      <c r="D4007" s="1">
        <v>33.18</v>
      </c>
      <c r="E4007" s="1">
        <v>46.08</v>
      </c>
      <c r="F4007" s="1">
        <v>52.15</v>
      </c>
      <c r="G4007" s="1">
        <v>37.659999999999997</v>
      </c>
      <c r="H4007" s="1">
        <v>100.84</v>
      </c>
      <c r="I4007" s="1">
        <v>270.47000000000003</v>
      </c>
      <c r="J4007" s="52">
        <f t="shared" si="62"/>
        <v>7.6606250000000001E-2</v>
      </c>
    </row>
    <row r="4008" spans="1:10" x14ac:dyDescent="0.35">
      <c r="A4008" s="1" t="s">
        <v>13677</v>
      </c>
      <c r="B4008" s="1">
        <v>40.17</v>
      </c>
      <c r="C4008" s="1">
        <v>35.01</v>
      </c>
      <c r="D4008" s="1">
        <v>35</v>
      </c>
      <c r="E4008" s="1">
        <v>46.31</v>
      </c>
      <c r="F4008" s="1">
        <v>47.8</v>
      </c>
      <c r="G4008" s="1">
        <v>34.92</v>
      </c>
      <c r="H4008" s="1">
        <v>117.72</v>
      </c>
      <c r="I4008" s="1">
        <v>271.10000000000002</v>
      </c>
      <c r="J4008" s="52">
        <f t="shared" si="62"/>
        <v>7.8503750000000011E-2</v>
      </c>
    </row>
    <row r="4009" spans="1:10" x14ac:dyDescent="0.35">
      <c r="A4009" s="1" t="s">
        <v>13676</v>
      </c>
      <c r="B4009" s="1">
        <v>37.04</v>
      </c>
      <c r="C4009" s="1">
        <v>37.64</v>
      </c>
      <c r="D4009" s="1">
        <v>43.51</v>
      </c>
      <c r="E4009" s="1">
        <v>50.1</v>
      </c>
      <c r="F4009" s="1">
        <v>40.909999999999997</v>
      </c>
      <c r="G4009" s="1">
        <v>30.94</v>
      </c>
      <c r="H4009" s="1">
        <v>109.07</v>
      </c>
      <c r="I4009" s="1">
        <v>216.04</v>
      </c>
      <c r="J4009" s="52">
        <f t="shared" si="62"/>
        <v>7.0656250000000004E-2</v>
      </c>
    </row>
    <row r="4010" spans="1:10" x14ac:dyDescent="0.35">
      <c r="A4010" s="1" t="s">
        <v>13675</v>
      </c>
      <c r="B4010" s="1">
        <v>32.26</v>
      </c>
      <c r="C4010" s="1">
        <v>36.76</v>
      </c>
      <c r="D4010" s="1">
        <v>37.4</v>
      </c>
      <c r="E4010" s="1">
        <v>41.57</v>
      </c>
      <c r="F4010" s="1">
        <v>33.06</v>
      </c>
      <c r="G4010" s="1">
        <v>32.049999999999997</v>
      </c>
      <c r="H4010" s="1">
        <v>66.28</v>
      </c>
      <c r="I4010" s="1">
        <v>298.98</v>
      </c>
      <c r="J4010" s="52">
        <f t="shared" si="62"/>
        <v>7.2294999999999998E-2</v>
      </c>
    </row>
    <row r="4011" spans="1:10" x14ac:dyDescent="0.35">
      <c r="A4011" s="1" t="s">
        <v>13674</v>
      </c>
      <c r="B4011" s="1">
        <v>31.4</v>
      </c>
      <c r="C4011" s="1">
        <v>25.88</v>
      </c>
      <c r="D4011" s="1">
        <v>35.409999999999997</v>
      </c>
      <c r="E4011" s="1">
        <v>37.85</v>
      </c>
      <c r="F4011" s="1">
        <v>30.28</v>
      </c>
      <c r="G4011" s="1">
        <v>30.38</v>
      </c>
      <c r="H4011" s="1">
        <v>66</v>
      </c>
      <c r="I4011" s="1">
        <v>266.10000000000002</v>
      </c>
      <c r="J4011" s="52">
        <f t="shared" si="62"/>
        <v>6.5412499999999998E-2</v>
      </c>
    </row>
    <row r="4012" spans="1:10" x14ac:dyDescent="0.35">
      <c r="A4012" s="1" t="s">
        <v>13673</v>
      </c>
      <c r="B4012" s="1">
        <v>27.93</v>
      </c>
      <c r="C4012" s="1">
        <v>25.2</v>
      </c>
      <c r="D4012" s="1">
        <v>32.85</v>
      </c>
      <c r="E4012" s="1">
        <v>35</v>
      </c>
      <c r="F4012" s="1">
        <v>30.5</v>
      </c>
      <c r="G4012" s="1">
        <v>28.1</v>
      </c>
      <c r="H4012" s="1">
        <v>64.13</v>
      </c>
      <c r="I4012" s="1">
        <v>242.62</v>
      </c>
      <c r="J4012" s="52">
        <f t="shared" si="62"/>
        <v>6.0791249999999998E-2</v>
      </c>
    </row>
    <row r="4013" spans="1:10" x14ac:dyDescent="0.35">
      <c r="A4013" s="1" t="s">
        <v>13672</v>
      </c>
      <c r="B4013" s="1">
        <v>28.74</v>
      </c>
      <c r="C4013" s="1">
        <v>23.34</v>
      </c>
      <c r="D4013" s="1">
        <v>30.42</v>
      </c>
      <c r="E4013" s="1">
        <v>28</v>
      </c>
      <c r="F4013" s="1">
        <v>30.46</v>
      </c>
      <c r="G4013" s="1">
        <v>26.92</v>
      </c>
      <c r="H4013" s="1">
        <v>62.8</v>
      </c>
      <c r="I4013" s="1">
        <v>211.4</v>
      </c>
      <c r="J4013" s="52">
        <f t="shared" si="62"/>
        <v>5.5260000000000004E-2</v>
      </c>
    </row>
    <row r="4014" spans="1:10" x14ac:dyDescent="0.35">
      <c r="A4014" s="1" t="s">
        <v>13671</v>
      </c>
      <c r="B4014" s="1">
        <v>28.08</v>
      </c>
      <c r="C4014" s="1">
        <v>23.36</v>
      </c>
      <c r="D4014" s="1">
        <v>29.75</v>
      </c>
      <c r="E4014" s="1">
        <v>28</v>
      </c>
      <c r="F4014" s="1">
        <v>29.52</v>
      </c>
      <c r="G4014" s="1">
        <v>26.53</v>
      </c>
      <c r="H4014" s="1">
        <v>62.8</v>
      </c>
      <c r="I4014" s="1">
        <v>206.86</v>
      </c>
      <c r="J4014" s="52">
        <f t="shared" si="62"/>
        <v>5.4362500000000001E-2</v>
      </c>
    </row>
    <row r="4015" spans="1:10" x14ac:dyDescent="0.35">
      <c r="A4015" s="1" t="s">
        <v>13670</v>
      </c>
      <c r="B4015" s="1">
        <v>31.49</v>
      </c>
      <c r="C4015" s="1">
        <v>23.89</v>
      </c>
      <c r="D4015" s="1">
        <v>27.73</v>
      </c>
      <c r="E4015" s="1">
        <v>17.649999999999999</v>
      </c>
      <c r="F4015" s="1">
        <v>30.69</v>
      </c>
      <c r="G4015" s="1">
        <v>28.74</v>
      </c>
      <c r="H4015" s="1">
        <v>65.08</v>
      </c>
      <c r="I4015" s="1">
        <v>239.91</v>
      </c>
      <c r="J4015" s="52">
        <f t="shared" si="62"/>
        <v>5.8147499999999991E-2</v>
      </c>
    </row>
    <row r="4016" spans="1:10" x14ac:dyDescent="0.35">
      <c r="A4016" s="1" t="s">
        <v>13669</v>
      </c>
      <c r="B4016" s="1">
        <v>35.79</v>
      </c>
      <c r="C4016" s="1">
        <v>27.85</v>
      </c>
      <c r="D4016" s="1">
        <v>27.71</v>
      </c>
      <c r="E4016" s="1">
        <v>15.87</v>
      </c>
      <c r="F4016" s="1">
        <v>44.22</v>
      </c>
      <c r="G4016" s="1">
        <v>34.909999999999997</v>
      </c>
      <c r="H4016" s="1">
        <v>71.72</v>
      </c>
      <c r="I4016" s="1">
        <v>292.33999999999997</v>
      </c>
      <c r="J4016" s="52">
        <f t="shared" si="62"/>
        <v>6.8801249999999994E-2</v>
      </c>
    </row>
    <row r="4017" spans="1:10" x14ac:dyDescent="0.35">
      <c r="A4017" s="1" t="s">
        <v>13668</v>
      </c>
      <c r="B4017" s="1">
        <v>51.42</v>
      </c>
      <c r="C4017" s="1">
        <v>35.299999999999997</v>
      </c>
      <c r="D4017" s="1">
        <v>30.98</v>
      </c>
      <c r="E4017" s="1">
        <v>28</v>
      </c>
      <c r="F4017" s="1">
        <v>50.8</v>
      </c>
      <c r="G4017" s="1">
        <v>49.09</v>
      </c>
      <c r="H4017" s="1">
        <v>94.08</v>
      </c>
      <c r="I4017" s="1">
        <v>323.31</v>
      </c>
      <c r="J4017" s="52">
        <f t="shared" si="62"/>
        <v>8.2872500000000002E-2</v>
      </c>
    </row>
    <row r="4018" spans="1:10" x14ac:dyDescent="0.35">
      <c r="A4018" s="1" t="s">
        <v>13667</v>
      </c>
      <c r="B4018" s="1">
        <v>48.64</v>
      </c>
      <c r="C4018" s="1">
        <v>39.700000000000003</v>
      </c>
      <c r="D4018" s="1">
        <v>28.83</v>
      </c>
      <c r="E4018" s="1">
        <v>28</v>
      </c>
      <c r="F4018" s="1">
        <v>49.02</v>
      </c>
      <c r="G4018" s="1">
        <v>54.5</v>
      </c>
      <c r="H4018" s="1">
        <v>99</v>
      </c>
      <c r="I4018" s="1">
        <v>325.7</v>
      </c>
      <c r="J4018" s="52">
        <f t="shared" si="62"/>
        <v>8.4173750000000019E-2</v>
      </c>
    </row>
    <row r="4019" spans="1:10" x14ac:dyDescent="0.35">
      <c r="A4019" s="1" t="s">
        <v>13666</v>
      </c>
      <c r="B4019" s="1">
        <v>40.98</v>
      </c>
      <c r="C4019" s="1">
        <v>60.95</v>
      </c>
      <c r="D4019" s="1">
        <v>34.9</v>
      </c>
      <c r="E4019" s="1">
        <v>39.4</v>
      </c>
      <c r="F4019" s="1">
        <v>39.19</v>
      </c>
      <c r="G4019" s="1">
        <v>42.11</v>
      </c>
      <c r="H4019" s="1">
        <v>87.56</v>
      </c>
      <c r="I4019" s="1">
        <v>299.07</v>
      </c>
      <c r="J4019" s="52">
        <f t="shared" si="62"/>
        <v>8.0520000000000008E-2</v>
      </c>
    </row>
    <row r="4020" spans="1:10" x14ac:dyDescent="0.35">
      <c r="A4020" s="1" t="s">
        <v>13665</v>
      </c>
      <c r="B4020" s="1">
        <v>44.99</v>
      </c>
      <c r="C4020" s="1">
        <v>67.010000000000005</v>
      </c>
      <c r="D4020" s="1">
        <v>44.9</v>
      </c>
      <c r="E4020" s="1">
        <v>35.1</v>
      </c>
      <c r="F4020" s="1">
        <v>34.64</v>
      </c>
      <c r="G4020" s="1">
        <v>38.99</v>
      </c>
      <c r="H4020" s="1">
        <v>78.17</v>
      </c>
      <c r="I4020" s="1">
        <v>265.10000000000002</v>
      </c>
      <c r="J4020" s="52">
        <f t="shared" si="62"/>
        <v>7.6112500000000013E-2</v>
      </c>
    </row>
    <row r="4021" spans="1:10" x14ac:dyDescent="0.35">
      <c r="A4021" s="1" t="s">
        <v>13664</v>
      </c>
      <c r="B4021" s="1">
        <v>49.25</v>
      </c>
      <c r="C4021" s="1">
        <v>62.18</v>
      </c>
      <c r="D4021" s="1">
        <v>40</v>
      </c>
      <c r="E4021" s="1">
        <v>30.1</v>
      </c>
      <c r="F4021" s="1">
        <v>33.700000000000003</v>
      </c>
      <c r="G4021" s="1">
        <v>38.39</v>
      </c>
      <c r="H4021" s="1">
        <v>67.8</v>
      </c>
      <c r="I4021" s="1">
        <v>221.21</v>
      </c>
      <c r="J4021" s="52">
        <f t="shared" si="62"/>
        <v>6.7828749999999993E-2</v>
      </c>
    </row>
    <row r="4022" spans="1:10" x14ac:dyDescent="0.35">
      <c r="A4022" s="1" t="s">
        <v>13663</v>
      </c>
      <c r="B4022" s="1">
        <v>49.04</v>
      </c>
      <c r="C4022" s="1">
        <v>57.8</v>
      </c>
      <c r="D4022" s="1">
        <v>32.549999999999997</v>
      </c>
      <c r="E4022" s="1">
        <v>36.880000000000003</v>
      </c>
      <c r="F4022" s="1">
        <v>33.99</v>
      </c>
      <c r="G4022" s="1">
        <v>36.03</v>
      </c>
      <c r="H4022" s="1">
        <v>61.88</v>
      </c>
      <c r="I4022" s="1">
        <v>193.7</v>
      </c>
      <c r="J4022" s="52">
        <f t="shared" si="62"/>
        <v>6.2733750000000005E-2</v>
      </c>
    </row>
    <row r="4023" spans="1:10" x14ac:dyDescent="0.35">
      <c r="A4023" s="1" t="s">
        <v>13662</v>
      </c>
      <c r="B4023" s="1">
        <v>40.090000000000003</v>
      </c>
      <c r="C4023" s="1">
        <v>51.41</v>
      </c>
      <c r="D4023" s="1">
        <v>29.75</v>
      </c>
      <c r="E4023" s="1">
        <v>34.9</v>
      </c>
      <c r="F4023" s="1">
        <v>35.159999999999997</v>
      </c>
      <c r="G4023" s="1">
        <v>36.01</v>
      </c>
      <c r="H4023" s="1">
        <v>59.9</v>
      </c>
      <c r="I4023" s="1">
        <v>195.4</v>
      </c>
      <c r="J4023" s="52">
        <f t="shared" si="62"/>
        <v>6.0327499999999999E-2</v>
      </c>
    </row>
    <row r="4024" spans="1:10" x14ac:dyDescent="0.35">
      <c r="A4024" s="1" t="s">
        <v>13661</v>
      </c>
      <c r="B4024" s="1">
        <v>39.94</v>
      </c>
      <c r="C4024" s="1">
        <v>39.94</v>
      </c>
      <c r="D4024" s="1">
        <v>28.28</v>
      </c>
      <c r="E4024" s="1">
        <v>40</v>
      </c>
      <c r="F4024" s="1">
        <v>34.76</v>
      </c>
      <c r="G4024" s="1">
        <v>35.049999999999997</v>
      </c>
      <c r="H4024" s="1">
        <v>62.22</v>
      </c>
      <c r="I4024" s="1">
        <v>175</v>
      </c>
      <c r="J4024" s="52">
        <f t="shared" si="62"/>
        <v>5.6898749999999991E-2</v>
      </c>
    </row>
    <row r="4025" spans="1:10" x14ac:dyDescent="0.35">
      <c r="A4025" s="1" t="s">
        <v>13660</v>
      </c>
      <c r="B4025" s="1">
        <v>45.47</v>
      </c>
      <c r="C4025" s="1">
        <v>37.07</v>
      </c>
      <c r="D4025" s="1">
        <v>27.08</v>
      </c>
      <c r="E4025" s="1">
        <v>34.9</v>
      </c>
      <c r="F4025" s="1">
        <v>35.5</v>
      </c>
      <c r="G4025" s="1">
        <v>33.590000000000003</v>
      </c>
      <c r="H4025" s="1">
        <v>62.8</v>
      </c>
      <c r="I4025" s="1">
        <v>181.43</v>
      </c>
      <c r="J4025" s="52">
        <f t="shared" si="62"/>
        <v>5.7229999999999996E-2</v>
      </c>
    </row>
    <row r="4026" spans="1:10" x14ac:dyDescent="0.35">
      <c r="A4026" s="1" t="s">
        <v>13659</v>
      </c>
      <c r="B4026" s="1">
        <v>42.44</v>
      </c>
      <c r="C4026" s="1">
        <v>37.020000000000003</v>
      </c>
      <c r="D4026" s="1">
        <v>23.67</v>
      </c>
      <c r="E4026" s="1">
        <v>33</v>
      </c>
      <c r="F4026" s="1">
        <v>39.17</v>
      </c>
      <c r="G4026" s="1">
        <v>33</v>
      </c>
      <c r="H4026" s="1">
        <v>69.900000000000006</v>
      </c>
      <c r="I4026" s="1">
        <v>219.73</v>
      </c>
      <c r="J4026" s="52">
        <f t="shared" si="62"/>
        <v>6.2241250000000005E-2</v>
      </c>
    </row>
    <row r="4027" spans="1:10" x14ac:dyDescent="0.35">
      <c r="A4027" s="1" t="s">
        <v>13658</v>
      </c>
      <c r="B4027" s="1">
        <v>45.43</v>
      </c>
      <c r="C4027" s="1">
        <v>32.44</v>
      </c>
      <c r="D4027" s="1">
        <v>27.62</v>
      </c>
      <c r="E4027" s="1">
        <v>41.61</v>
      </c>
      <c r="F4027" s="1">
        <v>44.97</v>
      </c>
      <c r="G4027" s="1">
        <v>39.61</v>
      </c>
      <c r="H4027" s="1">
        <v>84.77</v>
      </c>
      <c r="I4027" s="1">
        <v>259.89999999999998</v>
      </c>
      <c r="J4027" s="52">
        <f t="shared" si="62"/>
        <v>7.204374999999999E-2</v>
      </c>
    </row>
    <row r="4028" spans="1:10" x14ac:dyDescent="0.35">
      <c r="A4028" s="1" t="s">
        <v>13657</v>
      </c>
      <c r="B4028" s="1">
        <v>36.6</v>
      </c>
      <c r="C4028" s="1">
        <v>32.35</v>
      </c>
      <c r="D4028" s="1">
        <v>31.63</v>
      </c>
      <c r="E4028" s="1">
        <v>42</v>
      </c>
      <c r="F4028" s="1">
        <v>55.55</v>
      </c>
      <c r="G4028" s="1">
        <v>45.29</v>
      </c>
      <c r="H4028" s="1">
        <v>92.95</v>
      </c>
      <c r="I4028" s="1">
        <v>305.77</v>
      </c>
      <c r="J4028" s="52">
        <f t="shared" si="62"/>
        <v>8.0267499999999992E-2</v>
      </c>
    </row>
    <row r="4029" spans="1:10" x14ac:dyDescent="0.35">
      <c r="A4029" s="1" t="s">
        <v>13656</v>
      </c>
      <c r="B4029" s="1">
        <v>38.130000000000003</v>
      </c>
      <c r="C4029" s="1">
        <v>32.15</v>
      </c>
      <c r="D4029" s="1">
        <v>35.1</v>
      </c>
      <c r="E4029" s="1">
        <v>47.17</v>
      </c>
      <c r="F4029" s="1">
        <v>70.099999999999994</v>
      </c>
      <c r="G4029" s="1">
        <v>47.18</v>
      </c>
      <c r="H4029" s="1">
        <v>112.23</v>
      </c>
      <c r="I4029" s="1">
        <v>317.10000000000002</v>
      </c>
      <c r="J4029" s="52">
        <f t="shared" si="62"/>
        <v>8.7395000000000014E-2</v>
      </c>
    </row>
    <row r="4030" spans="1:10" x14ac:dyDescent="0.35">
      <c r="A4030" s="1" t="s">
        <v>13655</v>
      </c>
      <c r="B4030" s="1">
        <v>39.9</v>
      </c>
      <c r="C4030" s="1">
        <v>30.59</v>
      </c>
      <c r="D4030" s="1">
        <v>35.83</v>
      </c>
      <c r="E4030" s="1">
        <v>50.13</v>
      </c>
      <c r="F4030" s="1">
        <v>69.52</v>
      </c>
      <c r="G4030" s="1">
        <v>42.26</v>
      </c>
      <c r="H4030" s="1">
        <v>103.46</v>
      </c>
      <c r="I4030" s="1">
        <v>355.39</v>
      </c>
      <c r="J4030" s="52">
        <f t="shared" si="62"/>
        <v>9.0884999999999994E-2</v>
      </c>
    </row>
    <row r="4031" spans="1:10" x14ac:dyDescent="0.35">
      <c r="A4031" s="1" t="s">
        <v>13654</v>
      </c>
      <c r="B4031" s="1">
        <v>44.28</v>
      </c>
      <c r="C4031" s="1">
        <v>28.16</v>
      </c>
      <c r="D4031" s="1">
        <v>36.97</v>
      </c>
      <c r="E4031" s="1">
        <v>51.42</v>
      </c>
      <c r="F4031" s="1">
        <v>58.24</v>
      </c>
      <c r="G4031" s="1">
        <v>39.61</v>
      </c>
      <c r="H4031" s="1">
        <v>98.91</v>
      </c>
      <c r="I4031" s="1">
        <v>319.05</v>
      </c>
      <c r="J4031" s="52">
        <f t="shared" si="62"/>
        <v>8.4580000000000016E-2</v>
      </c>
    </row>
    <row r="4032" spans="1:10" x14ac:dyDescent="0.35">
      <c r="A4032" s="1" t="s">
        <v>13653</v>
      </c>
      <c r="B4032" s="1">
        <v>36.619999999999997</v>
      </c>
      <c r="C4032" s="1">
        <v>37.44</v>
      </c>
      <c r="D4032" s="1">
        <v>38</v>
      </c>
      <c r="E4032" s="1">
        <v>48.52</v>
      </c>
      <c r="F4032" s="1">
        <v>46.67</v>
      </c>
      <c r="G4032" s="1">
        <v>36.590000000000003</v>
      </c>
      <c r="H4032" s="1">
        <v>91.03</v>
      </c>
      <c r="I4032" s="1">
        <v>294.66000000000003</v>
      </c>
      <c r="J4032" s="52">
        <f t="shared" si="62"/>
        <v>7.869124999999999E-2</v>
      </c>
    </row>
    <row r="4033" spans="1:10" x14ac:dyDescent="0.35">
      <c r="A4033" s="1" t="s">
        <v>13652</v>
      </c>
      <c r="B4033" s="1">
        <v>32.99</v>
      </c>
      <c r="C4033" s="1">
        <v>30.02</v>
      </c>
      <c r="D4033" s="1">
        <v>35.85</v>
      </c>
      <c r="E4033" s="1">
        <v>45.87</v>
      </c>
      <c r="F4033" s="1">
        <v>39.1</v>
      </c>
      <c r="G4033" s="1">
        <v>31.7</v>
      </c>
      <c r="H4033" s="1">
        <v>82.17</v>
      </c>
      <c r="I4033" s="1">
        <v>259.79000000000002</v>
      </c>
      <c r="J4033" s="52">
        <f t="shared" si="62"/>
        <v>6.9686250000000005E-2</v>
      </c>
    </row>
    <row r="4034" spans="1:10" x14ac:dyDescent="0.35">
      <c r="A4034" s="1" t="s">
        <v>13651</v>
      </c>
      <c r="B4034" s="1">
        <v>28.88</v>
      </c>
      <c r="C4034" s="1">
        <v>30.09</v>
      </c>
      <c r="D4034" s="1">
        <v>35.99</v>
      </c>
      <c r="E4034" s="1">
        <v>49.73</v>
      </c>
      <c r="F4034" s="1">
        <v>32.97</v>
      </c>
      <c r="G4034" s="1">
        <v>27.74</v>
      </c>
      <c r="H4034" s="1">
        <v>78.09</v>
      </c>
      <c r="I4034" s="1">
        <v>251.14</v>
      </c>
      <c r="J4034" s="52">
        <f t="shared" si="62"/>
        <v>6.6828750000000006E-2</v>
      </c>
    </row>
    <row r="4035" spans="1:10" x14ac:dyDescent="0.35">
      <c r="A4035" s="1" t="s">
        <v>13650</v>
      </c>
      <c r="B4035" s="1">
        <v>26.06</v>
      </c>
      <c r="C4035" s="1">
        <v>25.09</v>
      </c>
      <c r="D4035" s="1">
        <v>30.08</v>
      </c>
      <c r="E4035" s="1">
        <v>37.01</v>
      </c>
      <c r="F4035" s="1">
        <v>32.85</v>
      </c>
      <c r="G4035" s="1">
        <v>25.26</v>
      </c>
      <c r="H4035" s="1">
        <v>69.97</v>
      </c>
      <c r="I4035" s="1">
        <v>206.98</v>
      </c>
      <c r="J4035" s="52">
        <f t="shared" ref="J4035:J4098" si="63">(AVERAGE(B4035:I4035))/1000</f>
        <v>5.6662499999999998E-2</v>
      </c>
    </row>
    <row r="4036" spans="1:10" x14ac:dyDescent="0.35">
      <c r="A4036" s="1" t="s">
        <v>13649</v>
      </c>
      <c r="B4036" s="1">
        <v>24.57</v>
      </c>
      <c r="C4036" s="1">
        <v>24.85</v>
      </c>
      <c r="D4036" s="1">
        <v>28.53</v>
      </c>
      <c r="E4036" s="1">
        <v>37.76</v>
      </c>
      <c r="F4036" s="1">
        <v>31.71</v>
      </c>
      <c r="G4036" s="1">
        <v>23.51</v>
      </c>
      <c r="H4036" s="1">
        <v>67.069999999999993</v>
      </c>
      <c r="I4036" s="1">
        <v>215.17</v>
      </c>
      <c r="J4036" s="52">
        <f t="shared" si="63"/>
        <v>5.6646249999999995E-2</v>
      </c>
    </row>
    <row r="4037" spans="1:10" x14ac:dyDescent="0.35">
      <c r="A4037" s="1" t="s">
        <v>13648</v>
      </c>
      <c r="B4037" s="1">
        <v>24.48</v>
      </c>
      <c r="C4037" s="1">
        <v>26.42</v>
      </c>
      <c r="D4037" s="1">
        <v>26.86</v>
      </c>
      <c r="E4037" s="1">
        <v>36.49</v>
      </c>
      <c r="F4037" s="1">
        <v>32.869999999999997</v>
      </c>
      <c r="G4037" s="1">
        <v>22.82</v>
      </c>
      <c r="H4037" s="1">
        <v>65.19</v>
      </c>
      <c r="I4037" s="1">
        <v>246.68</v>
      </c>
      <c r="J4037" s="52">
        <f t="shared" si="63"/>
        <v>6.0226250000000002E-2</v>
      </c>
    </row>
    <row r="4038" spans="1:10" x14ac:dyDescent="0.35">
      <c r="A4038" s="1" t="s">
        <v>13647</v>
      </c>
      <c r="B4038" s="1">
        <v>26.6</v>
      </c>
      <c r="C4038" s="1">
        <v>28.69</v>
      </c>
      <c r="D4038" s="1">
        <v>26.23</v>
      </c>
      <c r="E4038" s="1">
        <v>35.64</v>
      </c>
      <c r="F4038" s="1">
        <v>32.6</v>
      </c>
      <c r="G4038" s="1">
        <v>22.92</v>
      </c>
      <c r="H4038" s="1">
        <v>66.09</v>
      </c>
      <c r="I4038" s="1">
        <v>273.87</v>
      </c>
      <c r="J4038" s="52">
        <f t="shared" si="63"/>
        <v>6.4079999999999998E-2</v>
      </c>
    </row>
    <row r="4039" spans="1:10" x14ac:dyDescent="0.35">
      <c r="A4039" s="1" t="s">
        <v>13646</v>
      </c>
      <c r="B4039" s="1">
        <v>26.18</v>
      </c>
      <c r="C4039" s="1">
        <v>26.1</v>
      </c>
      <c r="D4039" s="1">
        <v>25.3</v>
      </c>
      <c r="E4039" s="1">
        <v>36.630000000000003</v>
      </c>
      <c r="F4039" s="1">
        <v>32.03</v>
      </c>
      <c r="G4039" s="1">
        <v>24.31</v>
      </c>
      <c r="H4039" s="1">
        <v>70.099999999999994</v>
      </c>
      <c r="I4039" s="1">
        <v>203.27</v>
      </c>
      <c r="J4039" s="52">
        <f t="shared" si="63"/>
        <v>5.5490000000000005E-2</v>
      </c>
    </row>
    <row r="4040" spans="1:10" x14ac:dyDescent="0.35">
      <c r="A4040" s="1" t="s">
        <v>13645</v>
      </c>
      <c r="B4040" s="1">
        <v>33</v>
      </c>
      <c r="C4040" s="1">
        <v>26.25</v>
      </c>
      <c r="D4040" s="1">
        <v>29.59</v>
      </c>
      <c r="E4040" s="1">
        <v>46.46</v>
      </c>
      <c r="F4040" s="1">
        <v>40.159999999999997</v>
      </c>
      <c r="G4040" s="1">
        <v>28.83</v>
      </c>
      <c r="H4040" s="1">
        <v>85.57</v>
      </c>
      <c r="I4040" s="1">
        <v>205.3</v>
      </c>
      <c r="J4040" s="52">
        <f t="shared" si="63"/>
        <v>6.1895000000000006E-2</v>
      </c>
    </row>
    <row r="4041" spans="1:10" x14ac:dyDescent="0.35">
      <c r="A4041" s="1" t="s">
        <v>13644</v>
      </c>
      <c r="B4041" s="1">
        <v>40.81</v>
      </c>
      <c r="C4041" s="1">
        <v>32.799999999999997</v>
      </c>
      <c r="D4041" s="1">
        <v>29.9</v>
      </c>
      <c r="E4041" s="1">
        <v>54.05</v>
      </c>
      <c r="F4041" s="1">
        <v>51.74</v>
      </c>
      <c r="G4041" s="1">
        <v>34.56</v>
      </c>
      <c r="H4041" s="1">
        <v>97.05</v>
      </c>
      <c r="I4041" s="1">
        <v>190.15</v>
      </c>
      <c r="J4041" s="52">
        <f t="shared" si="63"/>
        <v>6.6382500000000011E-2</v>
      </c>
    </row>
    <row r="4042" spans="1:10" x14ac:dyDescent="0.35">
      <c r="A4042" s="1" t="s">
        <v>13643</v>
      </c>
      <c r="B4042" s="1">
        <v>45.22</v>
      </c>
      <c r="C4042" s="1">
        <v>36.83</v>
      </c>
      <c r="D4042" s="1">
        <v>27.72</v>
      </c>
      <c r="E4042" s="1">
        <v>63.05</v>
      </c>
      <c r="F4042" s="1">
        <v>49.75</v>
      </c>
      <c r="G4042" s="1">
        <v>36.549999999999997</v>
      </c>
      <c r="H4042" s="1">
        <v>100.02</v>
      </c>
      <c r="I4042" s="1">
        <v>180.78</v>
      </c>
      <c r="J4042" s="52">
        <f t="shared" si="63"/>
        <v>6.7489999999999994E-2</v>
      </c>
    </row>
    <row r="4043" spans="1:10" x14ac:dyDescent="0.35">
      <c r="A4043" s="1" t="s">
        <v>13642</v>
      </c>
      <c r="B4043" s="1">
        <v>48.5</v>
      </c>
      <c r="C4043" s="1">
        <v>35.01</v>
      </c>
      <c r="D4043" s="1">
        <v>25.21</v>
      </c>
      <c r="E4043" s="1">
        <v>77.63</v>
      </c>
      <c r="F4043" s="1">
        <v>45.11</v>
      </c>
      <c r="G4043" s="1">
        <v>36.93</v>
      </c>
      <c r="H4043" s="1">
        <v>95</v>
      </c>
      <c r="I4043" s="1">
        <v>199.9</v>
      </c>
      <c r="J4043" s="52">
        <f t="shared" si="63"/>
        <v>7.0411249999999995E-2</v>
      </c>
    </row>
    <row r="4044" spans="1:10" x14ac:dyDescent="0.35">
      <c r="A4044" s="1" t="s">
        <v>13641</v>
      </c>
      <c r="B4044" s="1">
        <v>48.46</v>
      </c>
      <c r="C4044" s="1">
        <v>32.68</v>
      </c>
      <c r="D4044" s="1">
        <v>25.5</v>
      </c>
      <c r="E4044" s="1">
        <v>70.3</v>
      </c>
      <c r="F4044" s="1">
        <v>39.92</v>
      </c>
      <c r="G4044" s="1">
        <v>36.729999999999997</v>
      </c>
      <c r="H4044" s="1">
        <v>84.1</v>
      </c>
      <c r="I4044" s="1">
        <v>149.97</v>
      </c>
      <c r="J4044" s="52">
        <f t="shared" si="63"/>
        <v>6.0957499999999998E-2</v>
      </c>
    </row>
    <row r="4045" spans="1:10" x14ac:dyDescent="0.35">
      <c r="A4045" s="1" t="s">
        <v>13640</v>
      </c>
      <c r="B4045" s="1">
        <v>49.27</v>
      </c>
      <c r="C4045" s="1">
        <v>34</v>
      </c>
      <c r="D4045" s="1">
        <v>26.8</v>
      </c>
      <c r="E4045" s="1">
        <v>70.09</v>
      </c>
      <c r="F4045" s="1">
        <v>38.9</v>
      </c>
      <c r="G4045" s="1">
        <v>36.869999999999997</v>
      </c>
      <c r="H4045" s="1">
        <v>81</v>
      </c>
      <c r="I4045" s="1">
        <v>142.26</v>
      </c>
      <c r="J4045" s="52">
        <f t="shared" si="63"/>
        <v>5.9898750000000008E-2</v>
      </c>
    </row>
    <row r="4046" spans="1:10" x14ac:dyDescent="0.35">
      <c r="A4046" s="1" t="s">
        <v>13639</v>
      </c>
      <c r="B4046" s="1">
        <v>42.44</v>
      </c>
      <c r="C4046" s="1">
        <v>36.93</v>
      </c>
      <c r="D4046" s="1">
        <v>26.8</v>
      </c>
      <c r="E4046" s="1">
        <v>63.19</v>
      </c>
      <c r="F4046" s="1">
        <v>37.119999999999997</v>
      </c>
      <c r="G4046" s="1">
        <v>36.21</v>
      </c>
      <c r="H4046" s="1">
        <v>74.59</v>
      </c>
      <c r="I4046" s="1">
        <v>106.52</v>
      </c>
      <c r="J4046" s="52">
        <f t="shared" si="63"/>
        <v>5.2975000000000001E-2</v>
      </c>
    </row>
    <row r="4047" spans="1:10" x14ac:dyDescent="0.35">
      <c r="A4047" s="1" t="s">
        <v>13638</v>
      </c>
      <c r="B4047" s="1">
        <v>48.46</v>
      </c>
      <c r="C4047" s="1">
        <v>31.12</v>
      </c>
      <c r="D4047" s="1">
        <v>25</v>
      </c>
      <c r="E4047" s="1">
        <v>55</v>
      </c>
      <c r="F4047" s="1">
        <v>36.1</v>
      </c>
      <c r="G4047" s="1">
        <v>34</v>
      </c>
      <c r="H4047" s="1">
        <v>65.58</v>
      </c>
      <c r="I4047" s="1">
        <v>77.28</v>
      </c>
      <c r="J4047" s="52">
        <f t="shared" si="63"/>
        <v>4.6567499999999998E-2</v>
      </c>
    </row>
    <row r="4048" spans="1:10" x14ac:dyDescent="0.35">
      <c r="A4048" s="1" t="s">
        <v>13637</v>
      </c>
      <c r="B4048" s="1">
        <v>48.46</v>
      </c>
      <c r="C4048" s="1">
        <v>25.9</v>
      </c>
      <c r="D4048" s="1">
        <v>26.1</v>
      </c>
      <c r="E4048" s="1">
        <v>52.51</v>
      </c>
      <c r="F4048" s="1">
        <v>36.06</v>
      </c>
      <c r="G4048" s="1">
        <v>32.17</v>
      </c>
      <c r="H4048" s="1">
        <v>67.150000000000006</v>
      </c>
      <c r="I4048" s="1">
        <v>53.25</v>
      </c>
      <c r="J4048" s="52">
        <f t="shared" si="63"/>
        <v>4.2700000000000002E-2</v>
      </c>
    </row>
    <row r="4049" spans="1:10" x14ac:dyDescent="0.35">
      <c r="A4049" s="1" t="s">
        <v>13636</v>
      </c>
      <c r="B4049" s="1">
        <v>48.46</v>
      </c>
      <c r="C4049" s="1">
        <v>25.33</v>
      </c>
      <c r="D4049" s="1">
        <v>27.4</v>
      </c>
      <c r="E4049" s="1">
        <v>51.15</v>
      </c>
      <c r="F4049" s="1">
        <v>38.369999999999997</v>
      </c>
      <c r="G4049" s="1">
        <v>31.81</v>
      </c>
      <c r="H4049" s="1">
        <v>67.7</v>
      </c>
      <c r="I4049" s="1">
        <v>101.7</v>
      </c>
      <c r="J4049" s="52">
        <f t="shared" si="63"/>
        <v>4.8989999999999999E-2</v>
      </c>
    </row>
    <row r="4050" spans="1:10" x14ac:dyDescent="0.35">
      <c r="A4050" s="1" t="s">
        <v>13635</v>
      </c>
      <c r="B4050" s="1">
        <v>48.46</v>
      </c>
      <c r="C4050" s="1">
        <v>27</v>
      </c>
      <c r="D4050" s="1">
        <v>26.1</v>
      </c>
      <c r="E4050" s="1">
        <v>51.17</v>
      </c>
      <c r="F4050" s="1">
        <v>42.92</v>
      </c>
      <c r="G4050" s="1">
        <v>30.72</v>
      </c>
      <c r="H4050" s="1">
        <v>66</v>
      </c>
      <c r="I4050" s="1">
        <v>149.4</v>
      </c>
      <c r="J4050" s="52">
        <f t="shared" si="63"/>
        <v>5.522125E-2</v>
      </c>
    </row>
    <row r="4051" spans="1:10" x14ac:dyDescent="0.35">
      <c r="A4051" s="1" t="s">
        <v>13634</v>
      </c>
      <c r="B4051" s="1">
        <v>53.09</v>
      </c>
      <c r="C4051" s="1">
        <v>27.99</v>
      </c>
      <c r="D4051" s="1">
        <v>29.9</v>
      </c>
      <c r="E4051" s="1">
        <v>52.51</v>
      </c>
      <c r="F4051" s="1">
        <v>53.74</v>
      </c>
      <c r="G4051" s="1">
        <v>33.1</v>
      </c>
      <c r="H4051" s="1">
        <v>83.85</v>
      </c>
      <c r="I4051" s="1">
        <v>170.77</v>
      </c>
      <c r="J4051" s="52">
        <f t="shared" si="63"/>
        <v>6.3118749999999987E-2</v>
      </c>
    </row>
    <row r="4052" spans="1:10" x14ac:dyDescent="0.35">
      <c r="A4052" s="1" t="s">
        <v>13633</v>
      </c>
      <c r="B4052" s="1">
        <v>50</v>
      </c>
      <c r="C4052" s="1">
        <v>32.090000000000003</v>
      </c>
      <c r="D4052" s="1">
        <v>33.520000000000003</v>
      </c>
      <c r="E4052" s="1">
        <v>50.26</v>
      </c>
      <c r="F4052" s="1">
        <v>58.8</v>
      </c>
      <c r="G4052" s="1">
        <v>35</v>
      </c>
      <c r="H4052" s="1">
        <v>91.1</v>
      </c>
      <c r="I4052" s="1">
        <v>264.61</v>
      </c>
      <c r="J4052" s="52">
        <f t="shared" si="63"/>
        <v>7.6922500000000005E-2</v>
      </c>
    </row>
    <row r="4053" spans="1:10" x14ac:dyDescent="0.35">
      <c r="A4053" s="1" t="s">
        <v>13632</v>
      </c>
      <c r="B4053" s="1">
        <v>43.48</v>
      </c>
      <c r="C4053" s="1">
        <v>30.94</v>
      </c>
      <c r="D4053" s="1">
        <v>37.479999999999997</v>
      </c>
      <c r="E4053" s="1">
        <v>52.84</v>
      </c>
      <c r="F4053" s="1">
        <v>66.16</v>
      </c>
      <c r="G4053" s="1">
        <v>36.99</v>
      </c>
      <c r="H4053" s="1">
        <v>97</v>
      </c>
      <c r="I4053" s="1">
        <v>328.01</v>
      </c>
      <c r="J4053" s="52">
        <f t="shared" si="63"/>
        <v>8.6612499999999995E-2</v>
      </c>
    </row>
    <row r="4054" spans="1:10" x14ac:dyDescent="0.35">
      <c r="A4054" s="1" t="s">
        <v>13631</v>
      </c>
      <c r="B4054" s="1">
        <v>40</v>
      </c>
      <c r="C4054" s="1">
        <v>36.04</v>
      </c>
      <c r="D4054" s="1">
        <v>38.979999999999997</v>
      </c>
      <c r="E4054" s="1">
        <v>50.81</v>
      </c>
      <c r="F4054" s="1">
        <v>67.12</v>
      </c>
      <c r="G4054" s="1">
        <v>36.299999999999997</v>
      </c>
      <c r="H4054" s="1">
        <v>96.91</v>
      </c>
      <c r="I4054" s="1">
        <v>330.47</v>
      </c>
      <c r="J4054" s="52">
        <f t="shared" si="63"/>
        <v>8.7078749999999996E-2</v>
      </c>
    </row>
    <row r="4055" spans="1:10" x14ac:dyDescent="0.35">
      <c r="A4055" s="1" t="s">
        <v>13630</v>
      </c>
      <c r="B4055" s="1">
        <v>35.14</v>
      </c>
      <c r="C4055" s="1">
        <v>36.97</v>
      </c>
      <c r="D4055" s="1">
        <v>39.090000000000003</v>
      </c>
      <c r="E4055" s="1">
        <v>50</v>
      </c>
      <c r="F4055" s="1">
        <v>53.2</v>
      </c>
      <c r="G4055" s="1">
        <v>35.57</v>
      </c>
      <c r="H4055" s="1">
        <v>92.37</v>
      </c>
      <c r="I4055" s="1">
        <v>319.20999999999998</v>
      </c>
      <c r="J4055" s="52">
        <f t="shared" si="63"/>
        <v>8.2693749999999996E-2</v>
      </c>
    </row>
    <row r="4056" spans="1:10" x14ac:dyDescent="0.35">
      <c r="A4056" s="1" t="s">
        <v>13629</v>
      </c>
      <c r="B4056" s="1">
        <v>61.34</v>
      </c>
      <c r="C4056" s="1">
        <v>28</v>
      </c>
      <c r="D4056" s="1">
        <v>41.22</v>
      </c>
      <c r="E4056" s="1">
        <v>49.93</v>
      </c>
      <c r="F4056" s="1">
        <v>47</v>
      </c>
      <c r="G4056" s="1">
        <v>34.299999999999997</v>
      </c>
      <c r="H4056" s="1">
        <v>85.86</v>
      </c>
      <c r="I4056" s="1">
        <v>285.08</v>
      </c>
      <c r="J4056" s="52">
        <f t="shared" si="63"/>
        <v>7.9091250000000002E-2</v>
      </c>
    </row>
    <row r="4057" spans="1:10" x14ac:dyDescent="0.35">
      <c r="A4057" s="1" t="s">
        <v>13628</v>
      </c>
      <c r="B4057" s="1">
        <v>55.55</v>
      </c>
      <c r="C4057" s="1">
        <v>30.01</v>
      </c>
      <c r="D4057" s="1">
        <v>37.08</v>
      </c>
      <c r="E4057" s="1">
        <v>45.24</v>
      </c>
      <c r="F4057" s="1">
        <v>37.08</v>
      </c>
      <c r="G4057" s="1">
        <v>29.98</v>
      </c>
      <c r="H4057" s="1">
        <v>83.58</v>
      </c>
      <c r="I4057" s="1">
        <v>251.71</v>
      </c>
      <c r="J4057" s="52">
        <f t="shared" si="63"/>
        <v>7.1278750000000002E-2</v>
      </c>
    </row>
    <row r="4058" spans="1:10" x14ac:dyDescent="0.35">
      <c r="A4058" s="1" t="s">
        <v>13627</v>
      </c>
      <c r="B4058" s="1">
        <v>31.69</v>
      </c>
      <c r="C4058" s="1">
        <v>25.85</v>
      </c>
      <c r="D4058" s="1">
        <v>33.880000000000003</v>
      </c>
      <c r="E4058" s="1">
        <v>41.21</v>
      </c>
      <c r="F4058" s="1">
        <v>34.119999999999997</v>
      </c>
      <c r="G4058" s="1">
        <v>28.1</v>
      </c>
      <c r="H4058" s="1">
        <v>80.17</v>
      </c>
      <c r="I4058" s="1">
        <v>207.07</v>
      </c>
      <c r="J4058" s="52">
        <f t="shared" si="63"/>
        <v>6.0261250000000002E-2</v>
      </c>
    </row>
    <row r="4059" spans="1:10" x14ac:dyDescent="0.35">
      <c r="A4059" s="1" t="s">
        <v>13626</v>
      </c>
      <c r="B4059" s="1">
        <v>26.79</v>
      </c>
      <c r="C4059" s="1">
        <v>22.75</v>
      </c>
      <c r="D4059" s="1">
        <v>30.2</v>
      </c>
      <c r="E4059" s="1">
        <v>40</v>
      </c>
      <c r="F4059" s="1">
        <v>35.32</v>
      </c>
      <c r="G4059" s="1">
        <v>24.45</v>
      </c>
      <c r="H4059" s="1">
        <v>74.23</v>
      </c>
      <c r="I4059" s="1">
        <v>190</v>
      </c>
      <c r="J4059" s="52">
        <f t="shared" si="63"/>
        <v>5.5467500000000003E-2</v>
      </c>
    </row>
    <row r="4060" spans="1:10" x14ac:dyDescent="0.35">
      <c r="A4060" s="1" t="s">
        <v>13625</v>
      </c>
      <c r="B4060" s="1">
        <v>26.79</v>
      </c>
      <c r="C4060" s="1">
        <v>21.04</v>
      </c>
      <c r="D4060" s="1">
        <v>29.1</v>
      </c>
      <c r="E4060" s="1">
        <v>39.200000000000003</v>
      </c>
      <c r="F4060" s="1">
        <v>35.06</v>
      </c>
      <c r="G4060" s="1">
        <v>23.25</v>
      </c>
      <c r="H4060" s="1">
        <v>71.349999999999994</v>
      </c>
      <c r="I4060" s="1">
        <v>165.52</v>
      </c>
      <c r="J4060" s="52">
        <f t="shared" si="63"/>
        <v>5.1413750000000001E-2</v>
      </c>
    </row>
    <row r="4061" spans="1:10" x14ac:dyDescent="0.35">
      <c r="A4061" s="1" t="s">
        <v>13624</v>
      </c>
      <c r="B4061" s="1">
        <v>26.09</v>
      </c>
      <c r="C4061" s="1">
        <v>19.72</v>
      </c>
      <c r="D4061" s="1">
        <v>28.67</v>
      </c>
      <c r="E4061" s="1">
        <v>39.17</v>
      </c>
      <c r="F4061" s="1">
        <v>35.39</v>
      </c>
      <c r="G4061" s="1">
        <v>22.28</v>
      </c>
      <c r="H4061" s="1">
        <v>70.069999999999993</v>
      </c>
      <c r="I4061" s="1">
        <v>139.80000000000001</v>
      </c>
      <c r="J4061" s="52">
        <f t="shared" si="63"/>
        <v>4.7648750000000004E-2</v>
      </c>
    </row>
    <row r="4062" spans="1:10" x14ac:dyDescent="0.35">
      <c r="A4062" s="1" t="s">
        <v>13623</v>
      </c>
      <c r="B4062" s="1">
        <v>23.82</v>
      </c>
      <c r="C4062" s="1">
        <v>18.5</v>
      </c>
      <c r="D4062" s="1">
        <v>28.57</v>
      </c>
      <c r="E4062" s="1">
        <v>40</v>
      </c>
      <c r="F4062" s="1">
        <v>35.01</v>
      </c>
      <c r="G4062" s="1">
        <v>22.2</v>
      </c>
      <c r="H4062" s="1">
        <v>67.3</v>
      </c>
      <c r="I4062" s="1">
        <v>120.6</v>
      </c>
      <c r="J4062" s="52">
        <f t="shared" si="63"/>
        <v>4.4499999999999998E-2</v>
      </c>
    </row>
    <row r="4063" spans="1:10" x14ac:dyDescent="0.35">
      <c r="A4063" s="1" t="s">
        <v>13622</v>
      </c>
      <c r="B4063" s="1">
        <v>26.02</v>
      </c>
      <c r="C4063" s="1">
        <v>19.940000000000001</v>
      </c>
      <c r="D4063" s="1">
        <v>29.1</v>
      </c>
      <c r="E4063" s="1">
        <v>37.270000000000003</v>
      </c>
      <c r="F4063" s="1">
        <v>32.04</v>
      </c>
      <c r="G4063" s="1">
        <v>23.07</v>
      </c>
      <c r="H4063" s="1">
        <v>64.91</v>
      </c>
      <c r="I4063" s="1">
        <v>113.86</v>
      </c>
      <c r="J4063" s="52">
        <f t="shared" si="63"/>
        <v>4.3276249999999995E-2</v>
      </c>
    </row>
    <row r="4064" spans="1:10" x14ac:dyDescent="0.35">
      <c r="A4064" s="1" t="s">
        <v>13621</v>
      </c>
      <c r="B4064" s="1">
        <v>31.99</v>
      </c>
      <c r="C4064" s="1">
        <v>18.3</v>
      </c>
      <c r="D4064" s="1">
        <v>38.299999999999997</v>
      </c>
      <c r="E4064" s="1">
        <v>43.12</v>
      </c>
      <c r="F4064" s="1">
        <v>40.96</v>
      </c>
      <c r="G4064" s="1">
        <v>30.06</v>
      </c>
      <c r="H4064" s="1">
        <v>66.040000000000006</v>
      </c>
      <c r="I4064" s="1">
        <v>112.55</v>
      </c>
      <c r="J4064" s="52">
        <f t="shared" si="63"/>
        <v>4.7665000000000006E-2</v>
      </c>
    </row>
    <row r="4065" spans="1:10" x14ac:dyDescent="0.35">
      <c r="A4065" s="1" t="s">
        <v>13620</v>
      </c>
      <c r="B4065" s="1">
        <v>38.26</v>
      </c>
      <c r="C4065" s="1">
        <v>20.38</v>
      </c>
      <c r="D4065" s="1">
        <v>42.97</v>
      </c>
      <c r="E4065" s="1">
        <v>50</v>
      </c>
      <c r="F4065" s="1">
        <v>52.3</v>
      </c>
      <c r="G4065" s="1">
        <v>35.33</v>
      </c>
      <c r="H4065" s="1">
        <v>73.5</v>
      </c>
      <c r="I4065" s="1">
        <v>119.09</v>
      </c>
      <c r="J4065" s="52">
        <f t="shared" si="63"/>
        <v>5.3978750000000006E-2</v>
      </c>
    </row>
    <row r="4066" spans="1:10" x14ac:dyDescent="0.35">
      <c r="A4066" s="1" t="s">
        <v>13619</v>
      </c>
      <c r="B4066" s="1">
        <v>41.8</v>
      </c>
      <c r="C4066" s="1">
        <v>21.89</v>
      </c>
      <c r="D4066" s="1">
        <v>44.03</v>
      </c>
      <c r="E4066" s="1">
        <v>55.63</v>
      </c>
      <c r="F4066" s="1">
        <v>58.42</v>
      </c>
      <c r="G4066" s="1">
        <v>37.799999999999997</v>
      </c>
      <c r="H4066" s="1">
        <v>74.37</v>
      </c>
      <c r="I4066" s="1">
        <v>106.73</v>
      </c>
      <c r="J4066" s="52">
        <f t="shared" si="63"/>
        <v>5.5083750000000001E-2</v>
      </c>
    </row>
    <row r="4067" spans="1:10" x14ac:dyDescent="0.35">
      <c r="A4067" s="1" t="s">
        <v>13618</v>
      </c>
      <c r="B4067" s="1">
        <v>44.73</v>
      </c>
      <c r="C4067" s="1">
        <v>24.91</v>
      </c>
      <c r="D4067" s="1">
        <v>40.98</v>
      </c>
      <c r="E4067" s="1">
        <v>66.16</v>
      </c>
      <c r="F4067" s="1">
        <v>48.83</v>
      </c>
      <c r="G4067" s="1">
        <v>36.08</v>
      </c>
      <c r="H4067" s="1">
        <v>69.44</v>
      </c>
      <c r="I4067" s="1">
        <v>94.28</v>
      </c>
      <c r="J4067" s="52">
        <f t="shared" si="63"/>
        <v>5.3176249999999994E-2</v>
      </c>
    </row>
    <row r="4068" spans="1:10" x14ac:dyDescent="0.35">
      <c r="A4068" s="1" t="s">
        <v>13617</v>
      </c>
      <c r="B4068" s="1">
        <v>53.09</v>
      </c>
      <c r="C4068" s="1">
        <v>25.9</v>
      </c>
      <c r="D4068" s="1">
        <v>38.24</v>
      </c>
      <c r="E4068" s="1">
        <v>70</v>
      </c>
      <c r="F4068" s="1">
        <v>42.98</v>
      </c>
      <c r="G4068" s="1">
        <v>34.56</v>
      </c>
      <c r="H4068" s="1">
        <v>71.849999999999994</v>
      </c>
      <c r="I4068" s="1">
        <v>94.15</v>
      </c>
      <c r="J4068" s="52">
        <f t="shared" si="63"/>
        <v>5.3846249999999998E-2</v>
      </c>
    </row>
    <row r="4069" spans="1:10" x14ac:dyDescent="0.35">
      <c r="A4069" s="1" t="s">
        <v>13616</v>
      </c>
      <c r="B4069" s="1">
        <v>68.58</v>
      </c>
      <c r="C4069" s="1">
        <v>29.64</v>
      </c>
      <c r="D4069" s="1">
        <v>38.49</v>
      </c>
      <c r="E4069" s="1">
        <v>75.12</v>
      </c>
      <c r="F4069" s="1">
        <v>40.81</v>
      </c>
      <c r="G4069" s="1">
        <v>33.33</v>
      </c>
      <c r="H4069" s="1">
        <v>69.72</v>
      </c>
      <c r="I4069" s="1">
        <v>100</v>
      </c>
      <c r="J4069" s="52">
        <f t="shared" si="63"/>
        <v>5.6961250000000005E-2</v>
      </c>
    </row>
    <row r="4070" spans="1:10" x14ac:dyDescent="0.35">
      <c r="A4070" s="1" t="s">
        <v>13615</v>
      </c>
      <c r="B4070" s="1">
        <v>64.94</v>
      </c>
      <c r="C4070" s="1">
        <v>26.48</v>
      </c>
      <c r="D4070" s="1">
        <v>34.96</v>
      </c>
      <c r="E4070" s="1">
        <v>69.760000000000005</v>
      </c>
      <c r="F4070" s="1">
        <v>37.01</v>
      </c>
      <c r="G4070" s="1">
        <v>31.22</v>
      </c>
      <c r="H4070" s="1">
        <v>73.14</v>
      </c>
      <c r="I4070" s="1">
        <v>129.97999999999999</v>
      </c>
      <c r="J4070" s="52">
        <f t="shared" si="63"/>
        <v>5.8436250000000002E-2</v>
      </c>
    </row>
    <row r="4071" spans="1:10" x14ac:dyDescent="0.35">
      <c r="A4071" s="1" t="s">
        <v>13614</v>
      </c>
      <c r="B4071" s="1">
        <v>49.47</v>
      </c>
      <c r="C4071" s="1">
        <v>24.09</v>
      </c>
      <c r="D4071" s="1">
        <v>35.06</v>
      </c>
      <c r="E4071" s="1">
        <v>65</v>
      </c>
      <c r="F4071" s="1">
        <v>36.93</v>
      </c>
      <c r="G4071" s="1">
        <v>28.4</v>
      </c>
      <c r="H4071" s="1">
        <v>69.28</v>
      </c>
      <c r="I4071" s="1">
        <v>81.83</v>
      </c>
      <c r="J4071" s="52">
        <f t="shared" si="63"/>
        <v>4.8757500000000002E-2</v>
      </c>
    </row>
    <row r="4072" spans="1:10" x14ac:dyDescent="0.35">
      <c r="A4072" s="1" t="s">
        <v>13613</v>
      </c>
      <c r="B4072" s="1">
        <v>53.6</v>
      </c>
      <c r="C4072" s="1">
        <v>23.99</v>
      </c>
      <c r="D4072" s="1">
        <v>35.880000000000003</v>
      </c>
      <c r="E4072" s="1">
        <v>63.66</v>
      </c>
      <c r="F4072" s="1">
        <v>36.29</v>
      </c>
      <c r="G4072" s="1">
        <v>26.82</v>
      </c>
      <c r="H4072" s="1">
        <v>66.510000000000005</v>
      </c>
      <c r="I4072" s="1">
        <v>71.13</v>
      </c>
      <c r="J4072" s="52">
        <f t="shared" si="63"/>
        <v>4.7234999999999999E-2</v>
      </c>
    </row>
    <row r="4073" spans="1:10" x14ac:dyDescent="0.35">
      <c r="A4073" s="1" t="s">
        <v>13612</v>
      </c>
      <c r="B4073" s="1">
        <v>48.55</v>
      </c>
      <c r="C4073" s="1">
        <v>23.9</v>
      </c>
      <c r="D4073" s="1">
        <v>38.33</v>
      </c>
      <c r="E4073" s="1">
        <v>56.08</v>
      </c>
      <c r="F4073" s="1">
        <v>36.090000000000003</v>
      </c>
      <c r="G4073" s="1">
        <v>25.26</v>
      </c>
      <c r="H4073" s="1">
        <v>62.53</v>
      </c>
      <c r="I4073" s="1">
        <v>87.39</v>
      </c>
      <c r="J4073" s="52">
        <f t="shared" si="63"/>
        <v>4.7266250000000003E-2</v>
      </c>
    </row>
    <row r="4074" spans="1:10" x14ac:dyDescent="0.35">
      <c r="A4074" s="1" t="s">
        <v>13611</v>
      </c>
      <c r="B4074" s="1">
        <v>39.94</v>
      </c>
      <c r="C4074" s="1">
        <v>24.29</v>
      </c>
      <c r="D4074" s="1">
        <v>39.51</v>
      </c>
      <c r="E4074" s="1">
        <v>54</v>
      </c>
      <c r="F4074" s="1">
        <v>34.909999999999997</v>
      </c>
      <c r="G4074" s="1">
        <v>24.07</v>
      </c>
      <c r="H4074" s="1">
        <v>67.72</v>
      </c>
      <c r="I4074" s="1">
        <v>93.38</v>
      </c>
      <c r="J4074" s="52">
        <f t="shared" si="63"/>
        <v>4.7227499999999992E-2</v>
      </c>
    </row>
    <row r="4075" spans="1:10" x14ac:dyDescent="0.35">
      <c r="A4075" s="1" t="s">
        <v>13610</v>
      </c>
      <c r="B4075" s="1">
        <v>47.74</v>
      </c>
      <c r="C4075" s="1">
        <v>37.53</v>
      </c>
      <c r="D4075" s="1">
        <v>42.1</v>
      </c>
      <c r="E4075" s="1">
        <v>54.34</v>
      </c>
      <c r="F4075" s="1">
        <v>41.78</v>
      </c>
      <c r="G4075" s="1">
        <v>28.64</v>
      </c>
      <c r="H4075" s="1">
        <v>73</v>
      </c>
      <c r="I4075" s="1">
        <v>157.35</v>
      </c>
      <c r="J4075" s="52">
        <f t="shared" si="63"/>
        <v>6.0310000000000002E-2</v>
      </c>
    </row>
    <row r="4076" spans="1:10" x14ac:dyDescent="0.35">
      <c r="A4076" s="1" t="s">
        <v>13609</v>
      </c>
      <c r="B4076" s="1">
        <v>44.51</v>
      </c>
      <c r="C4076" s="1">
        <v>37.14</v>
      </c>
      <c r="D4076" s="1">
        <v>45.6</v>
      </c>
      <c r="E4076" s="1">
        <v>55.04</v>
      </c>
      <c r="F4076" s="1">
        <v>49.94</v>
      </c>
      <c r="G4076" s="1">
        <v>32.61</v>
      </c>
      <c r="H4076" s="1">
        <v>81</v>
      </c>
      <c r="I4076" s="1">
        <v>223.09</v>
      </c>
      <c r="J4076" s="52">
        <f t="shared" si="63"/>
        <v>7.1116249999999992E-2</v>
      </c>
    </row>
    <row r="4077" spans="1:10" x14ac:dyDescent="0.35">
      <c r="A4077" s="1" t="s">
        <v>13608</v>
      </c>
      <c r="B4077" s="1">
        <v>42.36</v>
      </c>
      <c r="C4077" s="1">
        <v>37.270000000000003</v>
      </c>
      <c r="D4077" s="1">
        <v>49.99</v>
      </c>
      <c r="E4077" s="1">
        <v>59.01</v>
      </c>
      <c r="F4077" s="1">
        <v>53.17</v>
      </c>
      <c r="G4077" s="1">
        <v>34</v>
      </c>
      <c r="H4077" s="1">
        <v>89</v>
      </c>
      <c r="I4077" s="1">
        <v>260.77</v>
      </c>
      <c r="J4077" s="52">
        <f t="shared" si="63"/>
        <v>7.8196249999999995E-2</v>
      </c>
    </row>
    <row r="4078" spans="1:10" x14ac:dyDescent="0.35">
      <c r="A4078" s="1" t="s">
        <v>13607</v>
      </c>
      <c r="B4078" s="1">
        <v>37.090000000000003</v>
      </c>
      <c r="C4078" s="1">
        <v>36</v>
      </c>
      <c r="D4078" s="1">
        <v>45.4</v>
      </c>
      <c r="E4078" s="1">
        <v>57.79</v>
      </c>
      <c r="F4078" s="1">
        <v>51.07</v>
      </c>
      <c r="G4078" s="1">
        <v>34.22</v>
      </c>
      <c r="H4078" s="1">
        <v>92.75</v>
      </c>
      <c r="I4078" s="1">
        <v>277.64</v>
      </c>
      <c r="J4078" s="52">
        <f t="shared" si="63"/>
        <v>7.899500000000001E-2</v>
      </c>
    </row>
    <row r="4079" spans="1:10" x14ac:dyDescent="0.35">
      <c r="A4079" s="1" t="s">
        <v>13606</v>
      </c>
      <c r="B4079" s="1">
        <v>35.51</v>
      </c>
      <c r="C4079" s="1">
        <v>39.79</v>
      </c>
      <c r="D4079" s="1">
        <v>44.13</v>
      </c>
      <c r="E4079" s="1">
        <v>54.9</v>
      </c>
      <c r="F4079" s="1">
        <v>45.64</v>
      </c>
      <c r="G4079" s="1">
        <v>34.130000000000003</v>
      </c>
      <c r="H4079" s="1">
        <v>89.98</v>
      </c>
      <c r="I4079" s="1">
        <v>294.29000000000002</v>
      </c>
      <c r="J4079" s="52">
        <f t="shared" si="63"/>
        <v>7.9796250000000013E-2</v>
      </c>
    </row>
    <row r="4080" spans="1:10" x14ac:dyDescent="0.35">
      <c r="A4080" s="1" t="s">
        <v>13605</v>
      </c>
      <c r="B4080" s="1">
        <v>39.049999999999997</v>
      </c>
      <c r="C4080" s="1">
        <v>37.44</v>
      </c>
      <c r="D4080" s="1">
        <v>43.68</v>
      </c>
      <c r="E4080" s="1">
        <v>55.83</v>
      </c>
      <c r="F4080" s="1">
        <v>40.08</v>
      </c>
      <c r="G4080" s="1">
        <v>35</v>
      </c>
      <c r="H4080" s="1">
        <v>83.98</v>
      </c>
      <c r="I4080" s="1">
        <v>306.93</v>
      </c>
      <c r="J4080" s="52">
        <f t="shared" si="63"/>
        <v>8.0248750000000008E-2</v>
      </c>
    </row>
    <row r="4081" spans="1:10" x14ac:dyDescent="0.35">
      <c r="A4081" s="1" t="s">
        <v>13604</v>
      </c>
      <c r="B4081" s="1">
        <v>60.24</v>
      </c>
      <c r="C4081" s="1">
        <v>35.659999999999997</v>
      </c>
      <c r="D4081" s="1">
        <v>36.659999999999997</v>
      </c>
      <c r="E4081" s="1">
        <v>48.96</v>
      </c>
      <c r="F4081" s="1">
        <v>34.99</v>
      </c>
      <c r="G4081" s="1">
        <v>31.5</v>
      </c>
      <c r="H4081" s="1">
        <v>78.05</v>
      </c>
      <c r="I4081" s="1">
        <v>281.10000000000002</v>
      </c>
      <c r="J4081" s="52">
        <f t="shared" si="63"/>
        <v>7.5895000000000004E-2</v>
      </c>
    </row>
    <row r="4082" spans="1:10" x14ac:dyDescent="0.35">
      <c r="A4082" s="1" t="s">
        <v>13603</v>
      </c>
      <c r="B4082" s="1">
        <v>41.04</v>
      </c>
      <c r="C4082" s="1">
        <v>26.38</v>
      </c>
      <c r="D4082" s="1">
        <v>32.39</v>
      </c>
      <c r="E4082" s="1">
        <v>45.91</v>
      </c>
      <c r="F4082" s="1">
        <v>30.8</v>
      </c>
      <c r="G4082" s="1">
        <v>26.7</v>
      </c>
      <c r="H4082" s="1">
        <v>76.010000000000005</v>
      </c>
      <c r="I4082" s="1">
        <v>240.22</v>
      </c>
      <c r="J4082" s="52">
        <f t="shared" si="63"/>
        <v>6.493125000000001E-2</v>
      </c>
    </row>
    <row r="4083" spans="1:10" x14ac:dyDescent="0.35">
      <c r="A4083" s="1" t="s">
        <v>13602</v>
      </c>
      <c r="B4083" s="1">
        <v>27.05</v>
      </c>
      <c r="C4083" s="1">
        <v>24.71</v>
      </c>
      <c r="D4083" s="1">
        <v>32.1</v>
      </c>
      <c r="E4083" s="1">
        <v>41.09</v>
      </c>
      <c r="F4083" s="1">
        <v>31.23</v>
      </c>
      <c r="G4083" s="1">
        <v>24.73</v>
      </c>
      <c r="H4083" s="1">
        <v>66.8</v>
      </c>
      <c r="I4083" s="1">
        <v>220.39</v>
      </c>
      <c r="J4083" s="52">
        <f t="shared" si="63"/>
        <v>5.8512499999999995E-2</v>
      </c>
    </row>
    <row r="4084" spans="1:10" x14ac:dyDescent="0.35">
      <c r="A4084" s="1" t="s">
        <v>13601</v>
      </c>
      <c r="B4084" s="1">
        <v>29.99</v>
      </c>
      <c r="C4084" s="1">
        <v>21.62</v>
      </c>
      <c r="D4084" s="1">
        <v>30.15</v>
      </c>
      <c r="E4084" s="1">
        <v>41.14</v>
      </c>
      <c r="F4084" s="1">
        <v>30.08</v>
      </c>
      <c r="G4084" s="1">
        <v>22.8</v>
      </c>
      <c r="H4084" s="1">
        <v>63.04</v>
      </c>
      <c r="I4084" s="1">
        <v>218.9</v>
      </c>
      <c r="J4084" s="52">
        <f t="shared" si="63"/>
        <v>5.7215000000000002E-2</v>
      </c>
    </row>
    <row r="4085" spans="1:10" x14ac:dyDescent="0.35">
      <c r="A4085" s="1" t="s">
        <v>13600</v>
      </c>
      <c r="B4085" s="1">
        <v>28.5</v>
      </c>
      <c r="C4085" s="1">
        <v>21.72</v>
      </c>
      <c r="D4085" s="1">
        <v>28.74</v>
      </c>
      <c r="E4085" s="1">
        <v>42.06</v>
      </c>
      <c r="F4085" s="1">
        <v>30</v>
      </c>
      <c r="G4085" s="1">
        <v>21.63</v>
      </c>
      <c r="H4085" s="1">
        <v>60.03</v>
      </c>
      <c r="I4085" s="1">
        <v>220.1</v>
      </c>
      <c r="J4085" s="52">
        <f t="shared" si="63"/>
        <v>5.6597499999999995E-2</v>
      </c>
    </row>
    <row r="4086" spans="1:10" x14ac:dyDescent="0.35">
      <c r="A4086" s="1" t="s">
        <v>13599</v>
      </c>
      <c r="B4086" s="1">
        <v>28.02</v>
      </c>
      <c r="C4086" s="1">
        <v>18.739999999999998</v>
      </c>
      <c r="D4086" s="1">
        <v>28.47</v>
      </c>
      <c r="E4086" s="1">
        <v>40.9</v>
      </c>
      <c r="F4086" s="1">
        <v>31.7</v>
      </c>
      <c r="G4086" s="1">
        <v>20.48</v>
      </c>
      <c r="H4086" s="1">
        <v>54.93</v>
      </c>
      <c r="I4086" s="1">
        <v>213.2</v>
      </c>
      <c r="J4086" s="52">
        <f t="shared" si="63"/>
        <v>5.4554999999999992E-2</v>
      </c>
    </row>
    <row r="4087" spans="1:10" x14ac:dyDescent="0.35">
      <c r="A4087" s="1" t="s">
        <v>13598</v>
      </c>
      <c r="B4087" s="1">
        <v>23.03</v>
      </c>
      <c r="C4087" s="1">
        <v>19.989999999999998</v>
      </c>
      <c r="D4087" s="1">
        <v>30.47</v>
      </c>
      <c r="E4087" s="1">
        <v>42.62</v>
      </c>
      <c r="F4087" s="1">
        <v>30.03</v>
      </c>
      <c r="G4087" s="1">
        <v>20.04</v>
      </c>
      <c r="H4087" s="1">
        <v>60</v>
      </c>
      <c r="I4087" s="1">
        <v>263.27</v>
      </c>
      <c r="J4087" s="52">
        <f t="shared" si="63"/>
        <v>6.1181249999999993E-2</v>
      </c>
    </row>
    <row r="4088" spans="1:10" x14ac:dyDescent="0.35">
      <c r="A4088" s="1" t="s">
        <v>13597</v>
      </c>
      <c r="B4088" s="1">
        <v>28.31</v>
      </c>
      <c r="C4088" s="1">
        <v>28.97</v>
      </c>
      <c r="D4088" s="1">
        <v>36.81</v>
      </c>
      <c r="E4088" s="1">
        <v>49.4</v>
      </c>
      <c r="F4088" s="1">
        <v>31.98</v>
      </c>
      <c r="G4088" s="1">
        <v>21.85</v>
      </c>
      <c r="H4088" s="1">
        <v>65.900000000000006</v>
      </c>
      <c r="I4088" s="1">
        <v>301.67</v>
      </c>
      <c r="J4088" s="52">
        <f t="shared" si="63"/>
        <v>7.0611250000000014E-2</v>
      </c>
    </row>
    <row r="4089" spans="1:10" x14ac:dyDescent="0.35">
      <c r="A4089" s="1" t="s">
        <v>13596</v>
      </c>
      <c r="B4089" s="1">
        <v>33.74</v>
      </c>
      <c r="C4089" s="1">
        <v>34.42</v>
      </c>
      <c r="D4089" s="1">
        <v>43.36</v>
      </c>
      <c r="E4089" s="1">
        <v>57.07</v>
      </c>
      <c r="F4089" s="1">
        <v>36.090000000000003</v>
      </c>
      <c r="G4089" s="1">
        <v>22.94</v>
      </c>
      <c r="H4089" s="1">
        <v>65.599999999999994</v>
      </c>
      <c r="I4089" s="1">
        <v>357.35</v>
      </c>
      <c r="J4089" s="52">
        <f t="shared" si="63"/>
        <v>8.1321250000000012E-2</v>
      </c>
    </row>
    <row r="4090" spans="1:10" x14ac:dyDescent="0.35">
      <c r="A4090" s="1" t="s">
        <v>13595</v>
      </c>
      <c r="B4090" s="1">
        <v>37.130000000000003</v>
      </c>
      <c r="C4090" s="1">
        <v>34.94</v>
      </c>
      <c r="D4090" s="1">
        <v>44.02</v>
      </c>
      <c r="E4090" s="1">
        <v>53.43</v>
      </c>
      <c r="F4090" s="1">
        <v>41.76</v>
      </c>
      <c r="G4090" s="1">
        <v>24.17</v>
      </c>
      <c r="H4090" s="1">
        <v>55</v>
      </c>
      <c r="I4090" s="1">
        <v>249.9</v>
      </c>
      <c r="J4090" s="52">
        <f t="shared" si="63"/>
        <v>6.754375E-2</v>
      </c>
    </row>
    <row r="4091" spans="1:10" x14ac:dyDescent="0.35">
      <c r="A4091" s="1" t="s">
        <v>13594</v>
      </c>
      <c r="B4091" s="1">
        <v>40</v>
      </c>
      <c r="C4091" s="1">
        <v>35.36</v>
      </c>
      <c r="D4091" s="1">
        <v>42.3</v>
      </c>
      <c r="E4091" s="1">
        <v>58.87</v>
      </c>
      <c r="F4091" s="1">
        <v>50.07</v>
      </c>
      <c r="G4091" s="1">
        <v>23.67</v>
      </c>
      <c r="H4091" s="1">
        <v>55</v>
      </c>
      <c r="I4091" s="1">
        <v>288</v>
      </c>
      <c r="J4091" s="52">
        <f t="shared" si="63"/>
        <v>7.4158749999999996E-2</v>
      </c>
    </row>
    <row r="4092" spans="1:10" x14ac:dyDescent="0.35">
      <c r="A4092" s="1" t="s">
        <v>13593</v>
      </c>
      <c r="B4092" s="1">
        <v>40</v>
      </c>
      <c r="C4092" s="1">
        <v>33</v>
      </c>
      <c r="D4092" s="1">
        <v>39.659999999999997</v>
      </c>
      <c r="E4092" s="1">
        <v>61.94</v>
      </c>
      <c r="F4092" s="1">
        <v>44.9</v>
      </c>
      <c r="G4092" s="1">
        <v>22.06</v>
      </c>
      <c r="H4092" s="1">
        <v>50.2</v>
      </c>
      <c r="I4092" s="1">
        <v>231.1</v>
      </c>
      <c r="J4092" s="52">
        <f t="shared" si="63"/>
        <v>6.5357499999999999E-2</v>
      </c>
    </row>
    <row r="4093" spans="1:10" x14ac:dyDescent="0.35">
      <c r="A4093" s="1" t="s">
        <v>13592</v>
      </c>
      <c r="B4093" s="1">
        <v>44.96</v>
      </c>
      <c r="C4093" s="1">
        <v>34.94</v>
      </c>
      <c r="D4093" s="1">
        <v>43.52</v>
      </c>
      <c r="E4093" s="1">
        <v>57.58</v>
      </c>
      <c r="F4093" s="1">
        <v>39.29</v>
      </c>
      <c r="G4093" s="1">
        <v>21.5</v>
      </c>
      <c r="H4093" s="1">
        <v>45.63</v>
      </c>
      <c r="I4093" s="1">
        <v>290.97000000000003</v>
      </c>
      <c r="J4093" s="52">
        <f t="shared" si="63"/>
        <v>7.2298750000000009E-2</v>
      </c>
    </row>
    <row r="4094" spans="1:10" x14ac:dyDescent="0.35">
      <c r="A4094" s="1" t="s">
        <v>13591</v>
      </c>
      <c r="B4094" s="1">
        <v>75.290000000000006</v>
      </c>
      <c r="C4094" s="1">
        <v>31.88</v>
      </c>
      <c r="D4094" s="1">
        <v>32.75</v>
      </c>
      <c r="E4094" s="1">
        <v>57.58</v>
      </c>
      <c r="F4094" s="1">
        <v>36.08</v>
      </c>
      <c r="G4094" s="1">
        <v>20.5</v>
      </c>
      <c r="H4094" s="1">
        <v>39.85</v>
      </c>
      <c r="I4094" s="1">
        <v>234.7</v>
      </c>
      <c r="J4094" s="52">
        <f t="shared" si="63"/>
        <v>6.6078750000000006E-2</v>
      </c>
    </row>
    <row r="4095" spans="1:10" x14ac:dyDescent="0.35">
      <c r="A4095" s="1" t="s">
        <v>13590</v>
      </c>
      <c r="B4095" s="1">
        <v>68.06</v>
      </c>
      <c r="C4095" s="1">
        <v>32.97</v>
      </c>
      <c r="D4095" s="1">
        <v>32</v>
      </c>
      <c r="E4095" s="1">
        <v>58.18</v>
      </c>
      <c r="F4095" s="1">
        <v>34.090000000000003</v>
      </c>
      <c r="G4095" s="1">
        <v>17.899999999999999</v>
      </c>
      <c r="H4095" s="1">
        <v>27.2</v>
      </c>
      <c r="I4095" s="1">
        <v>170.02</v>
      </c>
      <c r="J4095" s="52">
        <f t="shared" si="63"/>
        <v>5.5052500000000011E-2</v>
      </c>
    </row>
    <row r="4096" spans="1:10" x14ac:dyDescent="0.35">
      <c r="A4096" s="1" t="s">
        <v>13589</v>
      </c>
      <c r="B4096" s="1">
        <v>59.99</v>
      </c>
      <c r="C4096" s="1">
        <v>31.5</v>
      </c>
      <c r="D4096" s="1">
        <v>31.84</v>
      </c>
      <c r="E4096" s="1">
        <v>47</v>
      </c>
      <c r="F4096" s="1">
        <v>33.17</v>
      </c>
      <c r="G4096" s="1">
        <v>15.27</v>
      </c>
      <c r="H4096" s="1">
        <v>23.72</v>
      </c>
      <c r="I4096" s="1">
        <v>147.76</v>
      </c>
      <c r="J4096" s="52">
        <f t="shared" si="63"/>
        <v>4.8781249999999998E-2</v>
      </c>
    </row>
    <row r="4097" spans="1:10" x14ac:dyDescent="0.35">
      <c r="A4097" s="1" t="s">
        <v>13588</v>
      </c>
      <c r="B4097" s="1">
        <v>53.79</v>
      </c>
      <c r="C4097" s="1">
        <v>39.47</v>
      </c>
      <c r="D4097" s="1">
        <v>31.86</v>
      </c>
      <c r="E4097" s="1">
        <v>44.9</v>
      </c>
      <c r="F4097" s="1">
        <v>33.93</v>
      </c>
      <c r="G4097" s="1">
        <v>15.68</v>
      </c>
      <c r="H4097" s="1">
        <v>26.99</v>
      </c>
      <c r="I4097" s="1">
        <v>131.24</v>
      </c>
      <c r="J4097" s="52">
        <f t="shared" si="63"/>
        <v>4.7232500000000004E-2</v>
      </c>
    </row>
    <row r="4098" spans="1:10" x14ac:dyDescent="0.35">
      <c r="A4098" s="1" t="s">
        <v>13587</v>
      </c>
      <c r="B4098" s="1">
        <v>49.28</v>
      </c>
      <c r="C4098" s="1">
        <v>39.700000000000003</v>
      </c>
      <c r="D4098" s="1">
        <v>31.99</v>
      </c>
      <c r="E4098" s="1">
        <v>43.34</v>
      </c>
      <c r="F4098" s="1">
        <v>33.54</v>
      </c>
      <c r="G4098" s="1">
        <v>18.98</v>
      </c>
      <c r="H4098" s="1">
        <v>48.1</v>
      </c>
      <c r="I4098" s="1">
        <v>142.28</v>
      </c>
      <c r="J4098" s="52">
        <f t="shared" si="63"/>
        <v>5.0901250000000002E-2</v>
      </c>
    </row>
    <row r="4099" spans="1:10" x14ac:dyDescent="0.35">
      <c r="A4099" s="1" t="s">
        <v>13586</v>
      </c>
      <c r="B4099" s="1">
        <v>59.94</v>
      </c>
      <c r="C4099" s="1">
        <v>39.520000000000003</v>
      </c>
      <c r="D4099" s="1">
        <v>37.340000000000003</v>
      </c>
      <c r="E4099" s="1">
        <v>52.4</v>
      </c>
      <c r="F4099" s="1">
        <v>36.71</v>
      </c>
      <c r="G4099" s="1">
        <v>23.67</v>
      </c>
      <c r="H4099" s="1">
        <v>60.48</v>
      </c>
      <c r="I4099" s="1">
        <v>198.2</v>
      </c>
      <c r="J4099" s="52">
        <f t="shared" ref="J4099:J4162" si="64">(AVERAGE(B4099:I4099))/1000</f>
        <v>6.3532500000000006E-2</v>
      </c>
    </row>
    <row r="4100" spans="1:10" x14ac:dyDescent="0.35">
      <c r="A4100" s="1" t="s">
        <v>13585</v>
      </c>
      <c r="B4100" s="1">
        <v>36.64</v>
      </c>
      <c r="C4100" s="1">
        <v>32.97</v>
      </c>
      <c r="D4100" s="1">
        <v>38.08</v>
      </c>
      <c r="E4100" s="1">
        <v>52.76</v>
      </c>
      <c r="F4100" s="1">
        <v>39.619999999999997</v>
      </c>
      <c r="G4100" s="1">
        <v>28.3</v>
      </c>
      <c r="H4100" s="1">
        <v>70.05</v>
      </c>
      <c r="I4100" s="1">
        <v>210</v>
      </c>
      <c r="J4100" s="52">
        <f t="shared" si="64"/>
        <v>6.3552499999999998E-2</v>
      </c>
    </row>
    <row r="4101" spans="1:10" x14ac:dyDescent="0.35">
      <c r="A4101" s="1" t="s">
        <v>13584</v>
      </c>
      <c r="B4101" s="1">
        <v>39.299999999999997</v>
      </c>
      <c r="C4101" s="1">
        <v>34.96</v>
      </c>
      <c r="D4101" s="1">
        <v>39.71</v>
      </c>
      <c r="E4101" s="1">
        <v>59.06</v>
      </c>
      <c r="F4101" s="1">
        <v>44.82</v>
      </c>
      <c r="G4101" s="1">
        <v>30.87</v>
      </c>
      <c r="H4101" s="1">
        <v>87.94</v>
      </c>
      <c r="I4101" s="1">
        <v>280.82</v>
      </c>
      <c r="J4101" s="52">
        <f t="shared" si="64"/>
        <v>7.7185000000000004E-2</v>
      </c>
    </row>
    <row r="4102" spans="1:10" x14ac:dyDescent="0.35">
      <c r="A4102" s="1" t="s">
        <v>13583</v>
      </c>
      <c r="B4102" s="1">
        <v>39.26</v>
      </c>
      <c r="C4102" s="1">
        <v>33.57</v>
      </c>
      <c r="D4102" s="1">
        <v>39.950000000000003</v>
      </c>
      <c r="E4102" s="1">
        <v>53.12</v>
      </c>
      <c r="F4102" s="1">
        <v>51.96</v>
      </c>
      <c r="G4102" s="1">
        <v>33</v>
      </c>
      <c r="H4102" s="1">
        <v>88.58</v>
      </c>
      <c r="I4102" s="1">
        <v>314.88</v>
      </c>
      <c r="J4102" s="52">
        <f t="shared" si="64"/>
        <v>8.1789999999999988E-2</v>
      </c>
    </row>
    <row r="4103" spans="1:10" x14ac:dyDescent="0.35">
      <c r="A4103" s="1" t="s">
        <v>13582</v>
      </c>
      <c r="B4103" s="1">
        <v>39.58</v>
      </c>
      <c r="C4103" s="1">
        <v>31.76</v>
      </c>
      <c r="D4103" s="1">
        <v>38.9</v>
      </c>
      <c r="E4103" s="1">
        <v>58.69</v>
      </c>
      <c r="F4103" s="1">
        <v>50</v>
      </c>
      <c r="G4103" s="1">
        <v>34.770000000000003</v>
      </c>
      <c r="H4103" s="1">
        <v>87.2</v>
      </c>
      <c r="I4103" s="1">
        <v>316.58</v>
      </c>
      <c r="J4103" s="52">
        <f t="shared" si="64"/>
        <v>8.2185000000000008E-2</v>
      </c>
    </row>
    <row r="4104" spans="1:10" x14ac:dyDescent="0.35">
      <c r="A4104" s="1" t="s">
        <v>13581</v>
      </c>
      <c r="B4104" s="1">
        <v>60.61</v>
      </c>
      <c r="C4104" s="1">
        <v>38</v>
      </c>
      <c r="D4104" s="1">
        <v>37.42</v>
      </c>
      <c r="E4104" s="1">
        <v>56.03</v>
      </c>
      <c r="F4104" s="1">
        <v>46.52</v>
      </c>
      <c r="G4104" s="1">
        <v>34.94</v>
      </c>
      <c r="H4104" s="1">
        <v>88.13</v>
      </c>
      <c r="I4104" s="1">
        <v>289.54000000000002</v>
      </c>
      <c r="J4104" s="52">
        <f t="shared" si="64"/>
        <v>8.1398750000000006E-2</v>
      </c>
    </row>
    <row r="4105" spans="1:10" x14ac:dyDescent="0.35">
      <c r="A4105" s="1" t="s">
        <v>13580</v>
      </c>
      <c r="B4105" s="1">
        <v>61.63</v>
      </c>
      <c r="C4105" s="1">
        <v>44.5</v>
      </c>
      <c r="D4105" s="1">
        <v>32.630000000000003</v>
      </c>
      <c r="E4105" s="1">
        <v>53.15</v>
      </c>
      <c r="F4105" s="1">
        <v>39.28</v>
      </c>
      <c r="G4105" s="1">
        <v>31.58</v>
      </c>
      <c r="H4105" s="1">
        <v>81</v>
      </c>
      <c r="I4105" s="1">
        <v>260.51</v>
      </c>
      <c r="J4105" s="52">
        <f t="shared" si="64"/>
        <v>7.5534999999999991E-2</v>
      </c>
    </row>
    <row r="4106" spans="1:10" x14ac:dyDescent="0.35">
      <c r="A4106" s="1" t="s">
        <v>13579</v>
      </c>
      <c r="B4106" s="1">
        <v>28.48</v>
      </c>
      <c r="C4106" s="1">
        <v>27.28</v>
      </c>
      <c r="D4106" s="1">
        <v>30.17</v>
      </c>
      <c r="E4106" s="1">
        <v>71.09</v>
      </c>
      <c r="F4106" s="1">
        <v>34.299999999999997</v>
      </c>
      <c r="G4106" s="1">
        <v>30.11</v>
      </c>
      <c r="H4106" s="1">
        <v>65.989999999999995</v>
      </c>
      <c r="I4106" s="1">
        <v>264.91000000000003</v>
      </c>
      <c r="J4106" s="52">
        <f t="shared" si="64"/>
        <v>6.9041249999999998E-2</v>
      </c>
    </row>
    <row r="4107" spans="1:10" x14ac:dyDescent="0.35">
      <c r="A4107" s="1" t="s">
        <v>13578</v>
      </c>
      <c r="B4107" s="1">
        <v>22.65</v>
      </c>
      <c r="C4107" s="1">
        <v>24.14</v>
      </c>
      <c r="D4107" s="1">
        <v>31.19</v>
      </c>
      <c r="E4107" s="1">
        <v>42.42</v>
      </c>
      <c r="F4107" s="1">
        <v>32.03</v>
      </c>
      <c r="G4107" s="1">
        <v>25.07</v>
      </c>
      <c r="H4107" s="1">
        <v>62.96</v>
      </c>
      <c r="I4107" s="1">
        <v>244.16</v>
      </c>
      <c r="J4107" s="52">
        <f t="shared" si="64"/>
        <v>6.0577499999999999E-2</v>
      </c>
    </row>
    <row r="4108" spans="1:10" x14ac:dyDescent="0.35">
      <c r="A4108" s="1" t="s">
        <v>13577</v>
      </c>
      <c r="B4108" s="1">
        <v>20.02</v>
      </c>
      <c r="C4108" s="1">
        <v>23.64</v>
      </c>
      <c r="D4108" s="1">
        <v>30.39</v>
      </c>
      <c r="E4108" s="1">
        <v>42.26</v>
      </c>
      <c r="F4108" s="1">
        <v>31.52</v>
      </c>
      <c r="G4108" s="1">
        <v>22.15</v>
      </c>
      <c r="H4108" s="1">
        <v>61.03</v>
      </c>
      <c r="I4108" s="1">
        <v>233.76</v>
      </c>
      <c r="J4108" s="52">
        <f t="shared" si="64"/>
        <v>5.8096249999999995E-2</v>
      </c>
    </row>
    <row r="4109" spans="1:10" x14ac:dyDescent="0.35">
      <c r="A4109" s="1" t="s">
        <v>13576</v>
      </c>
      <c r="B4109" s="1">
        <v>18.149999999999999</v>
      </c>
      <c r="C4109" s="1">
        <v>21.23</v>
      </c>
      <c r="D4109" s="1">
        <v>30.87</v>
      </c>
      <c r="E4109" s="1">
        <v>41</v>
      </c>
      <c r="F4109" s="1">
        <v>31.81</v>
      </c>
      <c r="G4109" s="1">
        <v>20.260000000000002</v>
      </c>
      <c r="H4109" s="1">
        <v>58.9</v>
      </c>
      <c r="I4109" s="1">
        <v>222.99</v>
      </c>
      <c r="J4109" s="52">
        <f t="shared" si="64"/>
        <v>5.5651250000000006E-2</v>
      </c>
    </row>
    <row r="4110" spans="1:10" x14ac:dyDescent="0.35">
      <c r="A4110" s="1" t="s">
        <v>13575</v>
      </c>
      <c r="B4110" s="1">
        <v>21.48</v>
      </c>
      <c r="C4110" s="1">
        <v>21.89</v>
      </c>
      <c r="D4110" s="1">
        <v>30.68</v>
      </c>
      <c r="E4110" s="1">
        <v>38.549999999999997</v>
      </c>
      <c r="F4110" s="1">
        <v>32.04</v>
      </c>
      <c r="G4110" s="1">
        <v>16.2</v>
      </c>
      <c r="H4110" s="1">
        <v>58.62</v>
      </c>
      <c r="I4110" s="1">
        <v>217.92</v>
      </c>
      <c r="J4110" s="52">
        <f t="shared" si="64"/>
        <v>5.4672499999999999E-2</v>
      </c>
    </row>
    <row r="4111" spans="1:10" x14ac:dyDescent="0.35">
      <c r="A4111" s="1" t="s">
        <v>13574</v>
      </c>
      <c r="B4111" s="1">
        <v>21.67</v>
      </c>
      <c r="C4111" s="1">
        <v>23.93</v>
      </c>
      <c r="D4111" s="1">
        <v>30.92</v>
      </c>
      <c r="E4111" s="1">
        <v>35.39</v>
      </c>
      <c r="F4111" s="1">
        <v>33.19</v>
      </c>
      <c r="G4111" s="1">
        <v>12.53</v>
      </c>
      <c r="H4111" s="1">
        <v>62.5</v>
      </c>
      <c r="I4111" s="1">
        <v>229.13</v>
      </c>
      <c r="J4111" s="52">
        <f t="shared" si="64"/>
        <v>5.6157499999999999E-2</v>
      </c>
    </row>
    <row r="4112" spans="1:10" x14ac:dyDescent="0.35">
      <c r="A4112" s="1" t="s">
        <v>13573</v>
      </c>
      <c r="B4112" s="1">
        <v>23.78</v>
      </c>
      <c r="C4112" s="1">
        <v>29.54</v>
      </c>
      <c r="D4112" s="1">
        <v>38.409999999999997</v>
      </c>
      <c r="E4112" s="1">
        <v>44.59</v>
      </c>
      <c r="F4112" s="1">
        <v>39.51</v>
      </c>
      <c r="G4112" s="1">
        <v>10.98</v>
      </c>
      <c r="H4112" s="1">
        <v>76.099999999999994</v>
      </c>
      <c r="I4112" s="1">
        <v>297.61</v>
      </c>
      <c r="J4112" s="52">
        <f t="shared" si="64"/>
        <v>7.0065000000000002E-2</v>
      </c>
    </row>
    <row r="4113" spans="1:10" x14ac:dyDescent="0.35">
      <c r="A4113" s="1" t="s">
        <v>13572</v>
      </c>
      <c r="B4113" s="1">
        <v>26.04</v>
      </c>
      <c r="C4113" s="1">
        <v>38.729999999999997</v>
      </c>
      <c r="D4113" s="1">
        <v>44.02</v>
      </c>
      <c r="E4113" s="1">
        <v>56.28</v>
      </c>
      <c r="F4113" s="1">
        <v>45.38</v>
      </c>
      <c r="G4113" s="1">
        <v>11.25</v>
      </c>
      <c r="H4113" s="1">
        <v>88.94</v>
      </c>
      <c r="I4113" s="1">
        <v>338.9</v>
      </c>
      <c r="J4113" s="52">
        <f t="shared" si="64"/>
        <v>8.1192500000000001E-2</v>
      </c>
    </row>
    <row r="4114" spans="1:10" x14ac:dyDescent="0.35">
      <c r="A4114" s="1" t="s">
        <v>13571</v>
      </c>
      <c r="B4114" s="1">
        <v>25.12</v>
      </c>
      <c r="C4114" s="1">
        <v>40.78</v>
      </c>
      <c r="D4114" s="1">
        <v>44.65</v>
      </c>
      <c r="E4114" s="1">
        <v>57.47</v>
      </c>
      <c r="F4114" s="1">
        <v>47.09</v>
      </c>
      <c r="G4114" s="1">
        <v>14</v>
      </c>
      <c r="H4114" s="1">
        <v>92</v>
      </c>
      <c r="I4114" s="1">
        <v>327.08</v>
      </c>
      <c r="J4114" s="52">
        <f t="shared" si="64"/>
        <v>8.1023750000000005E-2</v>
      </c>
    </row>
    <row r="4115" spans="1:10" x14ac:dyDescent="0.35">
      <c r="A4115" s="1" t="s">
        <v>13570</v>
      </c>
      <c r="B4115" s="1">
        <v>22.63</v>
      </c>
      <c r="C4115" s="1">
        <v>43.5</v>
      </c>
      <c r="D4115" s="1">
        <v>43.24</v>
      </c>
      <c r="E4115" s="1">
        <v>66.239999999999995</v>
      </c>
      <c r="F4115" s="1">
        <v>44.41</v>
      </c>
      <c r="G4115" s="1">
        <v>13.68</v>
      </c>
      <c r="H4115" s="1">
        <v>90</v>
      </c>
      <c r="I4115" s="1">
        <v>251</v>
      </c>
      <c r="J4115" s="52">
        <f t="shared" si="64"/>
        <v>7.1837500000000012E-2</v>
      </c>
    </row>
    <row r="4116" spans="1:10" x14ac:dyDescent="0.35">
      <c r="A4116" s="1" t="s">
        <v>13569</v>
      </c>
      <c r="B4116" s="1">
        <v>27.12</v>
      </c>
      <c r="C4116" s="1">
        <v>41.79</v>
      </c>
      <c r="D4116" s="1">
        <v>40.06</v>
      </c>
      <c r="E4116" s="1">
        <v>47.4</v>
      </c>
      <c r="F4116" s="1">
        <v>43.93</v>
      </c>
      <c r="G4116" s="1">
        <v>15.6</v>
      </c>
      <c r="H4116" s="1">
        <v>86.28</v>
      </c>
      <c r="I4116" s="1">
        <v>208.74</v>
      </c>
      <c r="J4116" s="52">
        <f t="shared" si="64"/>
        <v>6.3865000000000005E-2</v>
      </c>
    </row>
    <row r="4117" spans="1:10" x14ac:dyDescent="0.35">
      <c r="A4117" s="1" t="s">
        <v>13568</v>
      </c>
      <c r="B4117" s="1">
        <v>39.94</v>
      </c>
      <c r="C4117" s="1">
        <v>43.73</v>
      </c>
      <c r="D4117" s="1">
        <v>44.51</v>
      </c>
      <c r="E4117" s="1">
        <v>53.91</v>
      </c>
      <c r="F4117" s="1">
        <v>41.04</v>
      </c>
      <c r="G4117" s="1">
        <v>17</v>
      </c>
      <c r="H4117" s="1">
        <v>82</v>
      </c>
      <c r="I4117" s="1">
        <v>180</v>
      </c>
      <c r="J4117" s="52">
        <f t="shared" si="64"/>
        <v>6.2766249999999996E-2</v>
      </c>
    </row>
    <row r="4118" spans="1:10" x14ac:dyDescent="0.35">
      <c r="A4118" s="1" t="s">
        <v>13567</v>
      </c>
      <c r="B4118" s="1">
        <v>37.08</v>
      </c>
      <c r="C4118" s="1">
        <v>39.590000000000003</v>
      </c>
      <c r="D4118" s="1">
        <v>42.5</v>
      </c>
      <c r="E4118" s="1">
        <v>52.93</v>
      </c>
      <c r="F4118" s="1">
        <v>36.21</v>
      </c>
      <c r="G4118" s="1">
        <v>18.62</v>
      </c>
      <c r="H4118" s="1">
        <v>78.48</v>
      </c>
      <c r="I4118" s="1">
        <v>164.9</v>
      </c>
      <c r="J4118" s="52">
        <f t="shared" si="64"/>
        <v>5.8788750000000008E-2</v>
      </c>
    </row>
    <row r="4119" spans="1:10" x14ac:dyDescent="0.35">
      <c r="A4119" s="1" t="s">
        <v>13566</v>
      </c>
      <c r="B4119" s="1">
        <v>29.71</v>
      </c>
      <c r="C4119" s="1">
        <v>37.64</v>
      </c>
      <c r="D4119" s="1">
        <v>49.9</v>
      </c>
      <c r="E4119" s="1">
        <v>44.82</v>
      </c>
      <c r="F4119" s="1">
        <v>33.53</v>
      </c>
      <c r="G4119" s="1">
        <v>13.08</v>
      </c>
      <c r="H4119" s="1">
        <v>69.930000000000007</v>
      </c>
      <c r="I4119" s="1">
        <v>149.9</v>
      </c>
      <c r="J4119" s="52">
        <f t="shared" si="64"/>
        <v>5.356375E-2</v>
      </c>
    </row>
    <row r="4120" spans="1:10" x14ac:dyDescent="0.35">
      <c r="A4120" s="1" t="s">
        <v>13565</v>
      </c>
      <c r="B4120" s="1">
        <v>25</v>
      </c>
      <c r="C4120" s="1">
        <v>35.840000000000003</v>
      </c>
      <c r="D4120" s="1">
        <v>53</v>
      </c>
      <c r="E4120" s="1">
        <v>45</v>
      </c>
      <c r="F4120" s="1">
        <v>32.409999999999997</v>
      </c>
      <c r="G4120" s="1">
        <v>8.26</v>
      </c>
      <c r="H4120" s="1">
        <v>67.34</v>
      </c>
      <c r="I4120" s="1">
        <v>147.41</v>
      </c>
      <c r="J4120" s="52">
        <f t="shared" si="64"/>
        <v>5.1782500000000002E-2</v>
      </c>
    </row>
    <row r="4121" spans="1:10" x14ac:dyDescent="0.35">
      <c r="A4121" s="1" t="s">
        <v>13564</v>
      </c>
      <c r="B4121" s="1">
        <v>20</v>
      </c>
      <c r="C4121" s="1">
        <v>34.159999999999997</v>
      </c>
      <c r="D4121" s="1">
        <v>51.18</v>
      </c>
      <c r="E4121" s="1">
        <v>45</v>
      </c>
      <c r="F4121" s="1">
        <v>32.26</v>
      </c>
      <c r="G4121" s="1">
        <v>8.4</v>
      </c>
      <c r="H4121" s="1">
        <v>72.05</v>
      </c>
      <c r="I4121" s="1">
        <v>171.95</v>
      </c>
      <c r="J4121" s="52">
        <f t="shared" si="64"/>
        <v>5.4375E-2</v>
      </c>
    </row>
    <row r="4122" spans="1:10" x14ac:dyDescent="0.35">
      <c r="A4122" s="1" t="s">
        <v>13563</v>
      </c>
      <c r="B4122" s="1">
        <v>20</v>
      </c>
      <c r="C4122" s="1">
        <v>32.450000000000003</v>
      </c>
      <c r="D4122" s="1">
        <v>54.18</v>
      </c>
      <c r="E4122" s="1">
        <v>43.31</v>
      </c>
      <c r="F4122" s="1">
        <v>32.22</v>
      </c>
      <c r="G4122" s="1">
        <v>11.65</v>
      </c>
      <c r="H4122" s="1">
        <v>75.13</v>
      </c>
      <c r="I4122" s="1">
        <v>225.17</v>
      </c>
      <c r="J4122" s="52">
        <f t="shared" si="64"/>
        <v>6.1763749999999999E-2</v>
      </c>
    </row>
    <row r="4123" spans="1:10" x14ac:dyDescent="0.35">
      <c r="A4123" s="1" t="s">
        <v>13562</v>
      </c>
      <c r="B4123" s="1">
        <v>27.12</v>
      </c>
      <c r="C4123" s="1">
        <v>33.049999999999997</v>
      </c>
      <c r="D4123" s="1">
        <v>45.64</v>
      </c>
      <c r="E4123" s="1">
        <v>43.29</v>
      </c>
      <c r="F4123" s="1">
        <v>34.979999999999997</v>
      </c>
      <c r="G4123" s="1">
        <v>20.84</v>
      </c>
      <c r="H4123" s="1">
        <v>82.94</v>
      </c>
      <c r="I4123" s="1">
        <v>265.2</v>
      </c>
      <c r="J4123" s="52">
        <f t="shared" si="64"/>
        <v>6.91325E-2</v>
      </c>
    </row>
    <row r="4124" spans="1:10" x14ac:dyDescent="0.35">
      <c r="A4124" s="1" t="s">
        <v>13561</v>
      </c>
      <c r="B4124" s="1">
        <v>35.89</v>
      </c>
      <c r="C4124" s="1">
        <v>34.94</v>
      </c>
      <c r="D4124" s="1">
        <v>50.94</v>
      </c>
      <c r="E4124" s="1">
        <v>44.54</v>
      </c>
      <c r="F4124" s="1">
        <v>40.79</v>
      </c>
      <c r="G4124" s="1">
        <v>24.83</v>
      </c>
      <c r="H4124" s="1">
        <v>88.97</v>
      </c>
      <c r="I4124" s="1">
        <v>359.9</v>
      </c>
      <c r="J4124" s="52">
        <f t="shared" si="64"/>
        <v>8.5099999999999995E-2</v>
      </c>
    </row>
    <row r="4125" spans="1:10" x14ac:dyDescent="0.35">
      <c r="A4125" s="1" t="s">
        <v>13560</v>
      </c>
      <c r="B4125" s="1">
        <v>38.380000000000003</v>
      </c>
      <c r="C4125" s="1">
        <v>35.909999999999997</v>
      </c>
      <c r="D4125" s="1">
        <v>56.95</v>
      </c>
      <c r="E4125" s="1">
        <v>47.78</v>
      </c>
      <c r="F4125" s="1">
        <v>44.5</v>
      </c>
      <c r="G4125" s="1">
        <v>29.29</v>
      </c>
      <c r="H4125" s="1">
        <v>93.79</v>
      </c>
      <c r="I4125" s="1">
        <v>450.12</v>
      </c>
      <c r="J4125" s="52">
        <f t="shared" si="64"/>
        <v>9.9589999999999998E-2</v>
      </c>
    </row>
    <row r="4126" spans="1:10" x14ac:dyDescent="0.35">
      <c r="A4126" s="1" t="s">
        <v>13559</v>
      </c>
      <c r="B4126" s="1">
        <v>47.99</v>
      </c>
      <c r="C4126" s="1">
        <v>37.44</v>
      </c>
      <c r="D4126" s="1">
        <v>51.03</v>
      </c>
      <c r="E4126" s="1">
        <v>46.9</v>
      </c>
      <c r="F4126" s="1">
        <v>47.84</v>
      </c>
      <c r="G4126" s="1">
        <v>30.1</v>
      </c>
      <c r="H4126" s="1">
        <v>94.07</v>
      </c>
      <c r="I4126" s="1">
        <v>458.02</v>
      </c>
      <c r="J4126" s="52">
        <f t="shared" si="64"/>
        <v>0.10167374999999999</v>
      </c>
    </row>
    <row r="4127" spans="1:10" x14ac:dyDescent="0.35">
      <c r="A4127" s="1" t="s">
        <v>13558</v>
      </c>
      <c r="B4127" s="1">
        <v>46.2</v>
      </c>
      <c r="C4127" s="1">
        <v>34.979999999999997</v>
      </c>
      <c r="D4127" s="1">
        <v>45.44</v>
      </c>
      <c r="E4127" s="1">
        <v>41.71</v>
      </c>
      <c r="F4127" s="1">
        <v>49.91</v>
      </c>
      <c r="G4127" s="1">
        <v>30.79</v>
      </c>
      <c r="H4127" s="1">
        <v>91.27</v>
      </c>
      <c r="I4127" s="1">
        <v>410.23</v>
      </c>
      <c r="J4127" s="52">
        <f t="shared" si="64"/>
        <v>9.381624999999999E-2</v>
      </c>
    </row>
    <row r="4128" spans="1:10" x14ac:dyDescent="0.35">
      <c r="A4128" s="1" t="s">
        <v>13557</v>
      </c>
      <c r="B4128" s="1">
        <v>45</v>
      </c>
      <c r="C4128" s="1">
        <v>35</v>
      </c>
      <c r="D4128" s="1">
        <v>44.05</v>
      </c>
      <c r="E4128" s="1">
        <v>49.44</v>
      </c>
      <c r="F4128" s="1">
        <v>44.26</v>
      </c>
      <c r="G4128" s="1">
        <v>32.93</v>
      </c>
      <c r="H4128" s="1">
        <v>86.09</v>
      </c>
      <c r="I4128" s="1">
        <v>373.15</v>
      </c>
      <c r="J4128" s="52">
        <f t="shared" si="64"/>
        <v>8.8739999999999999E-2</v>
      </c>
    </row>
    <row r="4129" spans="1:10" x14ac:dyDescent="0.35">
      <c r="A4129" s="1" t="s">
        <v>13556</v>
      </c>
      <c r="B4129" s="1">
        <v>41</v>
      </c>
      <c r="C4129" s="1">
        <v>32.06</v>
      </c>
      <c r="D4129" s="1">
        <v>35</v>
      </c>
      <c r="E4129" s="1">
        <v>52.33</v>
      </c>
      <c r="F4129" s="1">
        <v>36.950000000000003</v>
      </c>
      <c r="G4129" s="1">
        <v>29.9</v>
      </c>
      <c r="H4129" s="1">
        <v>77.8</v>
      </c>
      <c r="I4129" s="1">
        <v>324.95999999999998</v>
      </c>
      <c r="J4129" s="52">
        <f t="shared" si="64"/>
        <v>7.8750000000000001E-2</v>
      </c>
    </row>
    <row r="4130" spans="1:10" x14ac:dyDescent="0.35">
      <c r="A4130" s="1" t="s">
        <v>13555</v>
      </c>
      <c r="B4130" s="1">
        <v>53.1</v>
      </c>
      <c r="C4130" s="1">
        <v>28.06</v>
      </c>
      <c r="D4130" s="1">
        <v>35.94</v>
      </c>
      <c r="E4130" s="1">
        <v>39.6</v>
      </c>
      <c r="F4130" s="1">
        <v>35.58</v>
      </c>
      <c r="G4130" s="1">
        <v>23.57</v>
      </c>
      <c r="H4130" s="1">
        <v>74.03</v>
      </c>
      <c r="I4130" s="1">
        <v>252.27</v>
      </c>
      <c r="J4130" s="52">
        <f t="shared" si="64"/>
        <v>6.7768750000000003E-2</v>
      </c>
    </row>
    <row r="4131" spans="1:10" x14ac:dyDescent="0.35">
      <c r="A4131" s="1" t="s">
        <v>13554</v>
      </c>
      <c r="B4131" s="1">
        <v>24.33</v>
      </c>
      <c r="C4131" s="1">
        <v>24.95</v>
      </c>
      <c r="D4131" s="1">
        <v>34.450000000000003</v>
      </c>
      <c r="E4131" s="1">
        <v>39.5</v>
      </c>
      <c r="F4131" s="1">
        <v>31.84</v>
      </c>
      <c r="G4131" s="1">
        <v>21.88</v>
      </c>
      <c r="H4131" s="1">
        <v>68.38</v>
      </c>
      <c r="I4131" s="1">
        <v>259.99</v>
      </c>
      <c r="J4131" s="52">
        <f t="shared" si="64"/>
        <v>6.3164999999999999E-2</v>
      </c>
    </row>
    <row r="4132" spans="1:10" x14ac:dyDescent="0.35">
      <c r="A4132" s="1" t="s">
        <v>13553</v>
      </c>
      <c r="B4132" s="1">
        <v>27.12</v>
      </c>
      <c r="C4132" s="1">
        <v>24.74</v>
      </c>
      <c r="D4132" s="1">
        <v>32.04</v>
      </c>
      <c r="E4132" s="1">
        <v>39.270000000000003</v>
      </c>
      <c r="F4132" s="1">
        <v>29.44</v>
      </c>
      <c r="G4132" s="1">
        <v>20.61</v>
      </c>
      <c r="H4132" s="1">
        <v>66.8</v>
      </c>
      <c r="I4132" s="1">
        <v>265.13</v>
      </c>
      <c r="J4132" s="52">
        <f t="shared" si="64"/>
        <v>6.3143749999999998E-2</v>
      </c>
    </row>
    <row r="4133" spans="1:10" x14ac:dyDescent="0.35">
      <c r="A4133" s="1" t="s">
        <v>13552</v>
      </c>
      <c r="B4133" s="1">
        <v>19.079999999999998</v>
      </c>
      <c r="C4133" s="1">
        <v>23.14</v>
      </c>
      <c r="D4133" s="1">
        <v>30.96</v>
      </c>
      <c r="E4133" s="1">
        <v>39.29</v>
      </c>
      <c r="F4133" s="1">
        <v>29.28</v>
      </c>
      <c r="G4133" s="1">
        <v>21.04</v>
      </c>
      <c r="H4133" s="1">
        <v>65.680000000000007</v>
      </c>
      <c r="I4133" s="1">
        <v>248.5</v>
      </c>
      <c r="J4133" s="52">
        <f t="shared" si="64"/>
        <v>5.9621250000000001E-2</v>
      </c>
    </row>
    <row r="4134" spans="1:10" x14ac:dyDescent="0.35">
      <c r="A4134" s="1" t="s">
        <v>13551</v>
      </c>
      <c r="B4134" s="1">
        <v>19.2</v>
      </c>
      <c r="C4134" s="1">
        <v>22.97</v>
      </c>
      <c r="D4134" s="1">
        <v>29.2</v>
      </c>
      <c r="E4134" s="1">
        <v>38.28</v>
      </c>
      <c r="F4134" s="1">
        <v>28.98</v>
      </c>
      <c r="G4134" s="1">
        <v>21.5</v>
      </c>
      <c r="H4134" s="1">
        <v>64.7</v>
      </c>
      <c r="I4134" s="1">
        <v>255.02</v>
      </c>
      <c r="J4134" s="52">
        <f t="shared" si="64"/>
        <v>5.998125E-2</v>
      </c>
    </row>
    <row r="4135" spans="1:10" x14ac:dyDescent="0.35">
      <c r="A4135" s="1" t="s">
        <v>13550</v>
      </c>
      <c r="B4135" s="1">
        <v>21</v>
      </c>
      <c r="C4135" s="1">
        <v>24.06</v>
      </c>
      <c r="D4135" s="1">
        <v>30.2</v>
      </c>
      <c r="E4135" s="1">
        <v>37.909999999999997</v>
      </c>
      <c r="F4135" s="1">
        <v>28.59</v>
      </c>
      <c r="G4135" s="1">
        <v>23.04</v>
      </c>
      <c r="H4135" s="1">
        <v>67.67</v>
      </c>
      <c r="I4135" s="1">
        <v>245.5</v>
      </c>
      <c r="J4135" s="52">
        <f t="shared" si="64"/>
        <v>5.9746249999999994E-2</v>
      </c>
    </row>
    <row r="4136" spans="1:10" x14ac:dyDescent="0.35">
      <c r="A4136" s="1" t="s">
        <v>13549</v>
      </c>
      <c r="B4136" s="1">
        <v>30.35</v>
      </c>
      <c r="C4136" s="1">
        <v>29.98</v>
      </c>
      <c r="D4136" s="1">
        <v>36.340000000000003</v>
      </c>
      <c r="E4136" s="1">
        <v>38.67</v>
      </c>
      <c r="F4136" s="1">
        <v>29.48</v>
      </c>
      <c r="G4136" s="1">
        <v>30.69</v>
      </c>
      <c r="H4136" s="1">
        <v>83.08</v>
      </c>
      <c r="I4136" s="1">
        <v>290.70999999999998</v>
      </c>
      <c r="J4136" s="52">
        <f t="shared" si="64"/>
        <v>7.116249999999999E-2</v>
      </c>
    </row>
    <row r="4137" spans="1:10" x14ac:dyDescent="0.35">
      <c r="A4137" s="1" t="s">
        <v>13548</v>
      </c>
      <c r="B4137" s="1">
        <v>46.65</v>
      </c>
      <c r="C4137" s="1">
        <v>40</v>
      </c>
      <c r="D4137" s="1">
        <v>42.39</v>
      </c>
      <c r="E4137" s="1">
        <v>40.1</v>
      </c>
      <c r="F4137" s="1">
        <v>32.36</v>
      </c>
      <c r="G4137" s="1">
        <v>35.409999999999997</v>
      </c>
      <c r="H4137" s="1">
        <v>93.76</v>
      </c>
      <c r="I4137" s="1">
        <v>240.7</v>
      </c>
      <c r="J4137" s="52">
        <f t="shared" si="64"/>
        <v>7.1421250000000006E-2</v>
      </c>
    </row>
    <row r="4138" spans="1:10" x14ac:dyDescent="0.35">
      <c r="A4138" s="1" t="s">
        <v>13547</v>
      </c>
      <c r="B4138" s="1">
        <v>47.99</v>
      </c>
      <c r="C4138" s="1">
        <v>42</v>
      </c>
      <c r="D4138" s="1">
        <v>44.8</v>
      </c>
      <c r="E4138" s="1">
        <v>51.2</v>
      </c>
      <c r="F4138" s="1">
        <v>34.46</v>
      </c>
      <c r="G4138" s="1">
        <v>38.58</v>
      </c>
      <c r="H4138" s="1">
        <v>96</v>
      </c>
      <c r="I4138" s="1">
        <v>350.1</v>
      </c>
      <c r="J4138" s="52">
        <f t="shared" si="64"/>
        <v>8.8141250000000018E-2</v>
      </c>
    </row>
    <row r="4139" spans="1:10" x14ac:dyDescent="0.35">
      <c r="A4139" s="1" t="s">
        <v>13546</v>
      </c>
      <c r="B4139" s="1">
        <v>57.05</v>
      </c>
      <c r="C4139" s="1">
        <v>40</v>
      </c>
      <c r="D4139" s="1">
        <v>48.3</v>
      </c>
      <c r="E4139" s="1">
        <v>64.59</v>
      </c>
      <c r="F4139" s="1">
        <v>31.86</v>
      </c>
      <c r="G4139" s="1">
        <v>34.5</v>
      </c>
      <c r="H4139" s="1">
        <v>93.65</v>
      </c>
      <c r="I4139" s="1">
        <v>266.56</v>
      </c>
      <c r="J4139" s="52">
        <f t="shared" si="64"/>
        <v>7.9563750000000003E-2</v>
      </c>
    </row>
    <row r="4140" spans="1:10" x14ac:dyDescent="0.35">
      <c r="A4140" s="1" t="s">
        <v>13545</v>
      </c>
      <c r="B4140" s="1">
        <v>55</v>
      </c>
      <c r="C4140" s="1">
        <v>37.270000000000003</v>
      </c>
      <c r="D4140" s="1">
        <v>50.37</v>
      </c>
      <c r="E4140" s="1">
        <v>43.85</v>
      </c>
      <c r="F4140" s="1">
        <v>30.92</v>
      </c>
      <c r="G4140" s="1">
        <v>33.08</v>
      </c>
      <c r="H4140" s="1">
        <v>90.97</v>
      </c>
      <c r="I4140" s="1">
        <v>225.8</v>
      </c>
      <c r="J4140" s="52">
        <f t="shared" si="64"/>
        <v>7.0907499999999998E-2</v>
      </c>
    </row>
    <row r="4141" spans="1:10" x14ac:dyDescent="0.35">
      <c r="A4141" s="1" t="s">
        <v>13544</v>
      </c>
      <c r="B4141" s="1">
        <v>54.53</v>
      </c>
      <c r="C4141" s="1">
        <v>36.729999999999997</v>
      </c>
      <c r="D4141" s="1">
        <v>53.41</v>
      </c>
      <c r="E4141" s="1">
        <v>43.39</v>
      </c>
      <c r="F4141" s="1">
        <v>29.79</v>
      </c>
      <c r="G4141" s="1">
        <v>31.66</v>
      </c>
      <c r="H4141" s="1">
        <v>90.1</v>
      </c>
      <c r="I4141" s="1">
        <v>230.6</v>
      </c>
      <c r="J4141" s="52">
        <f t="shared" si="64"/>
        <v>7.1276249999999999E-2</v>
      </c>
    </row>
    <row r="4142" spans="1:10" x14ac:dyDescent="0.35">
      <c r="A4142" s="1" t="s">
        <v>13543</v>
      </c>
      <c r="B4142" s="1">
        <v>44.94</v>
      </c>
      <c r="C4142" s="1">
        <v>42</v>
      </c>
      <c r="D4142" s="1">
        <v>43.19</v>
      </c>
      <c r="E4142" s="1">
        <v>49.35</v>
      </c>
      <c r="F4142" s="1">
        <v>29.97</v>
      </c>
      <c r="G4142" s="1">
        <v>29.95</v>
      </c>
      <c r="H4142" s="1">
        <v>88.48</v>
      </c>
      <c r="I4142" s="1">
        <v>182.5</v>
      </c>
      <c r="J4142" s="52">
        <f t="shared" si="64"/>
        <v>6.3797499999999993E-2</v>
      </c>
    </row>
    <row r="4143" spans="1:10" x14ac:dyDescent="0.35">
      <c r="A4143" s="1" t="s">
        <v>13542</v>
      </c>
      <c r="B4143" s="1">
        <v>42.18</v>
      </c>
      <c r="C4143" s="1">
        <v>41.3</v>
      </c>
      <c r="D4143" s="1">
        <v>42.6</v>
      </c>
      <c r="E4143" s="1">
        <v>50.19</v>
      </c>
      <c r="F4143" s="1">
        <v>28.55</v>
      </c>
      <c r="G4143" s="1">
        <v>20.399999999999999</v>
      </c>
      <c r="H4143" s="1">
        <v>83.9</v>
      </c>
      <c r="I4143" s="1">
        <v>157</v>
      </c>
      <c r="J4143" s="52">
        <f t="shared" si="64"/>
        <v>5.8264999999999997E-2</v>
      </c>
    </row>
    <row r="4144" spans="1:10" x14ac:dyDescent="0.35">
      <c r="A4144" s="1" t="s">
        <v>13541</v>
      </c>
      <c r="B4144" s="1">
        <v>38.18</v>
      </c>
      <c r="C4144" s="1">
        <v>39.42</v>
      </c>
      <c r="D4144" s="1">
        <v>40</v>
      </c>
      <c r="E4144" s="1">
        <v>50.18</v>
      </c>
      <c r="F4144" s="1">
        <v>28.18</v>
      </c>
      <c r="G4144" s="1">
        <v>21.47</v>
      </c>
      <c r="H4144" s="1">
        <v>80.069999999999993</v>
      </c>
      <c r="I4144" s="1">
        <v>158.5</v>
      </c>
      <c r="J4144" s="52">
        <f t="shared" si="64"/>
        <v>5.7000000000000002E-2</v>
      </c>
    </row>
    <row r="4145" spans="1:10" x14ac:dyDescent="0.35">
      <c r="A4145" s="1" t="s">
        <v>13540</v>
      </c>
      <c r="B4145" s="1">
        <v>41</v>
      </c>
      <c r="C4145" s="1">
        <v>38.86</v>
      </c>
      <c r="D4145" s="1">
        <v>33</v>
      </c>
      <c r="E4145" s="1">
        <v>49.41</v>
      </c>
      <c r="F4145" s="1">
        <v>28.21</v>
      </c>
      <c r="G4145" s="1">
        <v>20.66</v>
      </c>
      <c r="H4145" s="1">
        <v>81.73</v>
      </c>
      <c r="I4145" s="1">
        <v>169.86</v>
      </c>
      <c r="J4145" s="52">
        <f t="shared" si="64"/>
        <v>5.7841250000000004E-2</v>
      </c>
    </row>
    <row r="4146" spans="1:10" x14ac:dyDescent="0.35">
      <c r="A4146" s="1" t="s">
        <v>13539</v>
      </c>
      <c r="B4146" s="1">
        <v>36.450000000000003</v>
      </c>
      <c r="C4146" s="1">
        <v>39.22</v>
      </c>
      <c r="D4146" s="1">
        <v>40.479999999999997</v>
      </c>
      <c r="E4146" s="1">
        <v>50.18</v>
      </c>
      <c r="F4146" s="1">
        <v>29.41</v>
      </c>
      <c r="G4146" s="1">
        <v>22.84</v>
      </c>
      <c r="H4146" s="1">
        <v>82.41</v>
      </c>
      <c r="I4146" s="1">
        <v>217</v>
      </c>
      <c r="J4146" s="52">
        <f t="shared" si="64"/>
        <v>6.4748750000000008E-2</v>
      </c>
    </row>
    <row r="4147" spans="1:10" x14ac:dyDescent="0.35">
      <c r="A4147" s="1" t="s">
        <v>13538</v>
      </c>
      <c r="B4147" s="1">
        <v>38.19</v>
      </c>
      <c r="C4147" s="1">
        <v>38.44</v>
      </c>
      <c r="D4147" s="1">
        <v>42.4</v>
      </c>
      <c r="E4147" s="1">
        <v>61.29</v>
      </c>
      <c r="F4147" s="1">
        <v>32.369999999999997</v>
      </c>
      <c r="G4147" s="1">
        <v>31.41</v>
      </c>
      <c r="H4147" s="1">
        <v>89.95</v>
      </c>
      <c r="I4147" s="1">
        <v>243.7</v>
      </c>
      <c r="J4147" s="52">
        <f t="shared" si="64"/>
        <v>7.2218749999999998E-2</v>
      </c>
    </row>
    <row r="4148" spans="1:10" x14ac:dyDescent="0.35">
      <c r="A4148" s="1" t="s">
        <v>13537</v>
      </c>
      <c r="B4148" s="1">
        <v>38.200000000000003</v>
      </c>
      <c r="C4148" s="1">
        <v>38.119999999999997</v>
      </c>
      <c r="D4148" s="1">
        <v>39.9</v>
      </c>
      <c r="E4148" s="1">
        <v>52.24</v>
      </c>
      <c r="F4148" s="1">
        <v>34.369999999999997</v>
      </c>
      <c r="G4148" s="1">
        <v>34.39</v>
      </c>
      <c r="H4148" s="1">
        <v>96.7</v>
      </c>
      <c r="I4148" s="1">
        <v>260.10000000000002</v>
      </c>
      <c r="J4148" s="52">
        <f t="shared" si="64"/>
        <v>7.4252499999999999E-2</v>
      </c>
    </row>
    <row r="4149" spans="1:10" x14ac:dyDescent="0.35">
      <c r="A4149" s="1" t="s">
        <v>13536</v>
      </c>
      <c r="B4149" s="1">
        <v>42.44</v>
      </c>
      <c r="C4149" s="1">
        <v>39.799999999999997</v>
      </c>
      <c r="D4149" s="1">
        <v>41.91</v>
      </c>
      <c r="E4149" s="1">
        <v>44</v>
      </c>
      <c r="F4149" s="1">
        <v>37.909999999999997</v>
      </c>
      <c r="G4149" s="1">
        <v>36.74</v>
      </c>
      <c r="H4149" s="1">
        <v>99.66</v>
      </c>
      <c r="I4149" s="1">
        <v>316.7</v>
      </c>
      <c r="J4149" s="52">
        <f t="shared" si="64"/>
        <v>8.2394999999999996E-2</v>
      </c>
    </row>
    <row r="4150" spans="1:10" x14ac:dyDescent="0.35">
      <c r="A4150" s="1" t="s">
        <v>13535</v>
      </c>
      <c r="B4150" s="1">
        <v>41.4</v>
      </c>
      <c r="C4150" s="1">
        <v>38.299999999999997</v>
      </c>
      <c r="D4150" s="1">
        <v>38.99</v>
      </c>
      <c r="E4150" s="1">
        <v>45</v>
      </c>
      <c r="F4150" s="1">
        <v>35.380000000000003</v>
      </c>
      <c r="G4150" s="1">
        <v>37.630000000000003</v>
      </c>
      <c r="H4150" s="1">
        <v>98.99</v>
      </c>
      <c r="I4150" s="1">
        <v>400</v>
      </c>
      <c r="J4150" s="52">
        <f t="shared" si="64"/>
        <v>9.1961250000000008E-2</v>
      </c>
    </row>
    <row r="4151" spans="1:10" x14ac:dyDescent="0.35">
      <c r="A4151" s="1" t="s">
        <v>13534</v>
      </c>
      <c r="B4151" s="1">
        <v>39.46</v>
      </c>
      <c r="C4151" s="1">
        <v>37.39</v>
      </c>
      <c r="D4151" s="1">
        <v>37.56</v>
      </c>
      <c r="E4151" s="1">
        <v>41</v>
      </c>
      <c r="F4151" s="1">
        <v>32.630000000000003</v>
      </c>
      <c r="G4151" s="1">
        <v>37.39</v>
      </c>
      <c r="H4151" s="1">
        <v>96.26</v>
      </c>
      <c r="I4151" s="1">
        <v>399.3</v>
      </c>
      <c r="J4151" s="52">
        <f t="shared" si="64"/>
        <v>9.0123750000000002E-2</v>
      </c>
    </row>
    <row r="4152" spans="1:10" x14ac:dyDescent="0.35">
      <c r="A4152" s="1" t="s">
        <v>13533</v>
      </c>
      <c r="B4152" s="1">
        <v>45.4</v>
      </c>
      <c r="C4152" s="1">
        <v>40.01</v>
      </c>
      <c r="D4152" s="1">
        <v>38.270000000000003</v>
      </c>
      <c r="E4152" s="1">
        <v>55.4</v>
      </c>
      <c r="F4152" s="1">
        <v>34.03</v>
      </c>
      <c r="G4152" s="1">
        <v>36.380000000000003</v>
      </c>
      <c r="H4152" s="1">
        <v>90.68</v>
      </c>
      <c r="I4152" s="1">
        <v>362.81</v>
      </c>
      <c r="J4152" s="52">
        <f t="shared" si="64"/>
        <v>8.7872500000000006E-2</v>
      </c>
    </row>
    <row r="4153" spans="1:10" x14ac:dyDescent="0.35">
      <c r="A4153" s="1" t="s">
        <v>13532</v>
      </c>
      <c r="B4153" s="1">
        <v>32.22</v>
      </c>
      <c r="C4153" s="1">
        <v>39.99</v>
      </c>
      <c r="D4153" s="1">
        <v>30.95</v>
      </c>
      <c r="E4153" s="1">
        <v>47.59</v>
      </c>
      <c r="F4153" s="1">
        <v>29.58</v>
      </c>
      <c r="G4153" s="1">
        <v>33.01</v>
      </c>
      <c r="H4153" s="1">
        <v>82.94</v>
      </c>
      <c r="I4153" s="1">
        <v>247</v>
      </c>
      <c r="J4153" s="52">
        <f t="shared" si="64"/>
        <v>6.7909999999999998E-2</v>
      </c>
    </row>
    <row r="4154" spans="1:10" x14ac:dyDescent="0.35">
      <c r="A4154" s="1" t="s">
        <v>13531</v>
      </c>
      <c r="B4154" s="1">
        <v>58.32</v>
      </c>
      <c r="C4154" s="1">
        <v>28.09</v>
      </c>
      <c r="D4154" s="1">
        <v>26.3</v>
      </c>
      <c r="E4154" s="1">
        <v>43.69</v>
      </c>
      <c r="F4154" s="1">
        <v>28.1</v>
      </c>
      <c r="G4154" s="1">
        <v>30</v>
      </c>
      <c r="H4154" s="1">
        <v>72.59</v>
      </c>
      <c r="I4154" s="1">
        <v>279.13</v>
      </c>
      <c r="J4154" s="52">
        <f t="shared" si="64"/>
        <v>7.0777500000000007E-2</v>
      </c>
    </row>
    <row r="4155" spans="1:10" x14ac:dyDescent="0.35">
      <c r="A4155" s="1" t="s">
        <v>13530</v>
      </c>
      <c r="B4155" s="1">
        <v>37.450000000000003</v>
      </c>
      <c r="C4155" s="1">
        <v>25.64</v>
      </c>
      <c r="D4155" s="1">
        <v>27.02</v>
      </c>
      <c r="E4155" s="1">
        <v>39.31</v>
      </c>
      <c r="F4155" s="1">
        <v>26.94</v>
      </c>
      <c r="G4155" s="1">
        <v>27.12</v>
      </c>
      <c r="H4155" s="1">
        <v>72.53</v>
      </c>
      <c r="I4155" s="1">
        <v>247.1</v>
      </c>
      <c r="J4155" s="52">
        <f t="shared" si="64"/>
        <v>6.2888750000000007E-2</v>
      </c>
    </row>
    <row r="4156" spans="1:10" x14ac:dyDescent="0.35">
      <c r="A4156" s="1" t="s">
        <v>13529</v>
      </c>
      <c r="B4156" s="1">
        <v>32.11</v>
      </c>
      <c r="C4156" s="1">
        <v>24.38</v>
      </c>
      <c r="D4156" s="1">
        <v>25.5</v>
      </c>
      <c r="E4156" s="1">
        <v>40.1</v>
      </c>
      <c r="F4156" s="1">
        <v>31.62</v>
      </c>
      <c r="G4156" s="1">
        <v>25.88</v>
      </c>
      <c r="H4156" s="1">
        <v>70.290000000000006</v>
      </c>
      <c r="I4156" s="1">
        <v>245.16</v>
      </c>
      <c r="J4156" s="52">
        <f t="shared" si="64"/>
        <v>6.1879999999999998E-2</v>
      </c>
    </row>
    <row r="4157" spans="1:10" x14ac:dyDescent="0.35">
      <c r="A4157" s="1" t="s">
        <v>13528</v>
      </c>
      <c r="B4157" s="1">
        <v>24.94</v>
      </c>
      <c r="C4157" s="1">
        <v>24.11</v>
      </c>
      <c r="D4157" s="1">
        <v>27</v>
      </c>
      <c r="E4157" s="1">
        <v>38.200000000000003</v>
      </c>
      <c r="F4157" s="1">
        <v>36.39</v>
      </c>
      <c r="G4157" s="1">
        <v>24.4</v>
      </c>
      <c r="H4157" s="1">
        <v>68.53</v>
      </c>
      <c r="I4157" s="1">
        <v>245.82</v>
      </c>
      <c r="J4157" s="52">
        <f t="shared" si="64"/>
        <v>6.1173749999999999E-2</v>
      </c>
    </row>
    <row r="4158" spans="1:10" x14ac:dyDescent="0.35">
      <c r="A4158" s="1" t="s">
        <v>13527</v>
      </c>
      <c r="B4158" s="1">
        <v>24.87</v>
      </c>
      <c r="C4158" s="1">
        <v>24</v>
      </c>
      <c r="D4158" s="1">
        <v>27</v>
      </c>
      <c r="E4158" s="1">
        <v>37.619999999999997</v>
      </c>
      <c r="F4158" s="1">
        <v>37.619999999999997</v>
      </c>
      <c r="G4158" s="1">
        <v>24.43</v>
      </c>
      <c r="H4158" s="1">
        <v>69.91</v>
      </c>
      <c r="I4158" s="1">
        <v>255.08</v>
      </c>
      <c r="J4158" s="52">
        <f t="shared" si="64"/>
        <v>6.2566250000000004E-2</v>
      </c>
    </row>
    <row r="4159" spans="1:10" x14ac:dyDescent="0.35">
      <c r="A4159" s="1" t="s">
        <v>13526</v>
      </c>
      <c r="B4159" s="1">
        <v>26.85</v>
      </c>
      <c r="C4159" s="1">
        <v>24.14</v>
      </c>
      <c r="D4159" s="1">
        <v>25.92</v>
      </c>
      <c r="E4159" s="1">
        <v>37.119999999999997</v>
      </c>
      <c r="F4159" s="1">
        <v>32.119999999999997</v>
      </c>
      <c r="G4159" s="1">
        <v>27.04</v>
      </c>
      <c r="H4159" s="1">
        <v>74.55</v>
      </c>
      <c r="I4159" s="1">
        <v>279.68</v>
      </c>
      <c r="J4159" s="52">
        <f t="shared" si="64"/>
        <v>6.5927500000000014E-2</v>
      </c>
    </row>
    <row r="4160" spans="1:10" x14ac:dyDescent="0.35">
      <c r="A4160" s="1" t="s">
        <v>13525</v>
      </c>
      <c r="B4160" s="1">
        <v>32.11</v>
      </c>
      <c r="C4160" s="1">
        <v>28.16</v>
      </c>
      <c r="D4160" s="1">
        <v>29.34</v>
      </c>
      <c r="E4160" s="1">
        <v>33.74</v>
      </c>
      <c r="F4160" s="1">
        <v>31.53</v>
      </c>
      <c r="G4160" s="1">
        <v>35.01</v>
      </c>
      <c r="H4160" s="1">
        <v>86.28</v>
      </c>
      <c r="I4160" s="1">
        <v>336.1</v>
      </c>
      <c r="J4160" s="52">
        <f t="shared" si="64"/>
        <v>7.6533749999999998E-2</v>
      </c>
    </row>
    <row r="4161" spans="1:10" x14ac:dyDescent="0.35">
      <c r="A4161" s="1" t="s">
        <v>13524</v>
      </c>
      <c r="B4161" s="1">
        <v>39.18</v>
      </c>
      <c r="C4161" s="1">
        <v>35.909999999999997</v>
      </c>
      <c r="D4161" s="1">
        <v>36.26</v>
      </c>
      <c r="E4161" s="1">
        <v>34.9</v>
      </c>
      <c r="F4161" s="1">
        <v>34.799999999999997</v>
      </c>
      <c r="G4161" s="1">
        <v>37.409999999999997</v>
      </c>
      <c r="H4161" s="1">
        <v>107.89</v>
      </c>
      <c r="I4161" s="1">
        <v>347.59</v>
      </c>
      <c r="J4161" s="52">
        <f t="shared" si="64"/>
        <v>8.4242500000000012E-2</v>
      </c>
    </row>
    <row r="4162" spans="1:10" x14ac:dyDescent="0.35">
      <c r="A4162" s="1" t="s">
        <v>13523</v>
      </c>
      <c r="B4162" s="1">
        <v>44.29</v>
      </c>
      <c r="C4162" s="1">
        <v>35.909999999999997</v>
      </c>
      <c r="D4162" s="1">
        <v>38.28</v>
      </c>
      <c r="E4162" s="1">
        <v>38.869999999999997</v>
      </c>
      <c r="F4162" s="1">
        <v>32.64</v>
      </c>
      <c r="G4162" s="1">
        <v>37.159999999999997</v>
      </c>
      <c r="H4162" s="1">
        <v>116.13</v>
      </c>
      <c r="I4162" s="1">
        <v>311.06</v>
      </c>
      <c r="J4162" s="52">
        <f t="shared" si="64"/>
        <v>8.179249999999999E-2</v>
      </c>
    </row>
    <row r="4163" spans="1:10" x14ac:dyDescent="0.35">
      <c r="A4163" s="1" t="s">
        <v>13522</v>
      </c>
      <c r="B4163" s="1">
        <v>60.22</v>
      </c>
      <c r="C4163" s="1">
        <v>34.97</v>
      </c>
      <c r="D4163" s="1">
        <v>42.4</v>
      </c>
      <c r="E4163" s="1">
        <v>43.42</v>
      </c>
      <c r="F4163" s="1">
        <v>32.590000000000003</v>
      </c>
      <c r="G4163" s="1">
        <v>34.9</v>
      </c>
      <c r="H4163" s="1">
        <v>102.5</v>
      </c>
      <c r="I4163" s="1">
        <v>288.02</v>
      </c>
      <c r="J4163" s="52">
        <f t="shared" ref="J4163:J4226" si="65">(AVERAGE(B4163:I4163))/1000</f>
        <v>7.9877500000000004E-2</v>
      </c>
    </row>
    <row r="4164" spans="1:10" x14ac:dyDescent="0.35">
      <c r="A4164" s="1" t="s">
        <v>13521</v>
      </c>
      <c r="B4164" s="1">
        <v>65.03</v>
      </c>
      <c r="C4164" s="1">
        <v>41.41</v>
      </c>
      <c r="D4164" s="1">
        <v>44</v>
      </c>
      <c r="E4164" s="1">
        <v>46.8</v>
      </c>
      <c r="F4164" s="1">
        <v>24.8</v>
      </c>
      <c r="G4164" s="1">
        <v>31.92</v>
      </c>
      <c r="H4164" s="1">
        <v>93.35</v>
      </c>
      <c r="I4164" s="1">
        <v>241.42</v>
      </c>
      <c r="J4164" s="52">
        <f t="shared" si="65"/>
        <v>7.3591249999999997E-2</v>
      </c>
    </row>
    <row r="4165" spans="1:10" x14ac:dyDescent="0.35">
      <c r="A4165" s="1" t="s">
        <v>13520</v>
      </c>
      <c r="B4165" s="1">
        <v>67.73</v>
      </c>
      <c r="C4165" s="1">
        <v>45.12</v>
      </c>
      <c r="D4165" s="1">
        <v>41.86</v>
      </c>
      <c r="E4165" s="1">
        <v>60</v>
      </c>
      <c r="F4165" s="1">
        <v>24.8</v>
      </c>
      <c r="G4165" s="1">
        <v>29.52</v>
      </c>
      <c r="H4165" s="1">
        <v>92.08</v>
      </c>
      <c r="I4165" s="1">
        <v>199.9</v>
      </c>
      <c r="J4165" s="52">
        <f t="shared" si="65"/>
        <v>7.0126250000000001E-2</v>
      </c>
    </row>
    <row r="4166" spans="1:10" x14ac:dyDescent="0.35">
      <c r="A4166" s="1" t="s">
        <v>13519</v>
      </c>
      <c r="B4166" s="1">
        <v>71.31</v>
      </c>
      <c r="C4166" s="1">
        <v>48.66</v>
      </c>
      <c r="D4166" s="1">
        <v>38.479999999999997</v>
      </c>
      <c r="E4166" s="1">
        <v>54.26</v>
      </c>
      <c r="F4166" s="1">
        <v>19</v>
      </c>
      <c r="G4166" s="1">
        <v>28.05</v>
      </c>
      <c r="H4166" s="1">
        <v>91.13</v>
      </c>
      <c r="I4166" s="1">
        <v>198.62</v>
      </c>
      <c r="J4166" s="52">
        <f t="shared" si="65"/>
        <v>6.8688749999999993E-2</v>
      </c>
    </row>
    <row r="4167" spans="1:10" x14ac:dyDescent="0.35">
      <c r="A4167" s="1" t="s">
        <v>13518</v>
      </c>
      <c r="B4167" s="1">
        <v>62.04</v>
      </c>
      <c r="C4167" s="1">
        <v>50.03</v>
      </c>
      <c r="D4167" s="1">
        <v>31</v>
      </c>
      <c r="E4167" s="1">
        <v>48.78</v>
      </c>
      <c r="F4167" s="1">
        <v>14.9</v>
      </c>
      <c r="G4167" s="1">
        <v>27.68</v>
      </c>
      <c r="H4167" s="1">
        <v>87.55</v>
      </c>
      <c r="I4167" s="1">
        <v>200.8</v>
      </c>
      <c r="J4167" s="52">
        <f t="shared" si="65"/>
        <v>6.5347500000000003E-2</v>
      </c>
    </row>
    <row r="4168" spans="1:10" x14ac:dyDescent="0.35">
      <c r="A4168" s="1" t="s">
        <v>13517</v>
      </c>
      <c r="B4168" s="1">
        <v>50.85</v>
      </c>
      <c r="C4168" s="1">
        <v>50</v>
      </c>
      <c r="D4168" s="1">
        <v>33.409999999999997</v>
      </c>
      <c r="E4168" s="1">
        <v>47</v>
      </c>
      <c r="F4168" s="1">
        <v>16.86</v>
      </c>
      <c r="G4168" s="1">
        <v>27.24</v>
      </c>
      <c r="H4168" s="1">
        <v>84.82</v>
      </c>
      <c r="I4168" s="1">
        <v>228</v>
      </c>
      <c r="J4168" s="52">
        <f t="shared" si="65"/>
        <v>6.7272500000000013E-2</v>
      </c>
    </row>
    <row r="4169" spans="1:10" x14ac:dyDescent="0.35">
      <c r="A4169" s="1" t="s">
        <v>13516</v>
      </c>
      <c r="B4169" s="1">
        <v>50</v>
      </c>
      <c r="C4169" s="1">
        <v>47.78</v>
      </c>
      <c r="D4169" s="1">
        <v>29.31</v>
      </c>
      <c r="E4169" s="1">
        <v>42.36</v>
      </c>
      <c r="F4169" s="1">
        <v>22.55</v>
      </c>
      <c r="G4169" s="1">
        <v>28.45</v>
      </c>
      <c r="H4169" s="1">
        <v>78.7</v>
      </c>
      <c r="I4169" s="1">
        <v>248.7</v>
      </c>
      <c r="J4169" s="52">
        <f t="shared" si="65"/>
        <v>6.8481249999999994E-2</v>
      </c>
    </row>
    <row r="4170" spans="1:10" x14ac:dyDescent="0.35">
      <c r="A4170" s="1" t="s">
        <v>13515</v>
      </c>
      <c r="B4170" s="1">
        <v>44.94</v>
      </c>
      <c r="C4170" s="1">
        <v>52.44</v>
      </c>
      <c r="D4170" s="1">
        <v>27.07</v>
      </c>
      <c r="E4170" s="1">
        <v>41.72</v>
      </c>
      <c r="F4170" s="1">
        <v>24.59</v>
      </c>
      <c r="G4170" s="1">
        <v>30</v>
      </c>
      <c r="H4170" s="1">
        <v>83.61</v>
      </c>
      <c r="I4170" s="1">
        <v>242.28</v>
      </c>
      <c r="J4170" s="52">
        <f t="shared" si="65"/>
        <v>6.8331249999999996E-2</v>
      </c>
    </row>
    <row r="4171" spans="1:10" x14ac:dyDescent="0.35">
      <c r="A4171" s="1" t="s">
        <v>13514</v>
      </c>
      <c r="B4171" s="1">
        <v>51.46</v>
      </c>
      <c r="C4171" s="1">
        <v>57.83</v>
      </c>
      <c r="D4171" s="1">
        <v>29.06</v>
      </c>
      <c r="E4171" s="1">
        <v>43.14</v>
      </c>
      <c r="F4171" s="1">
        <v>32.130000000000003</v>
      </c>
      <c r="G4171" s="1">
        <v>33</v>
      </c>
      <c r="H4171" s="1">
        <v>90.96</v>
      </c>
      <c r="I4171" s="1">
        <v>320.66000000000003</v>
      </c>
      <c r="J4171" s="52">
        <f t="shared" si="65"/>
        <v>8.2280000000000006E-2</v>
      </c>
    </row>
    <row r="4172" spans="1:10" x14ac:dyDescent="0.35">
      <c r="A4172" s="1" t="s">
        <v>13513</v>
      </c>
      <c r="B4172" s="1">
        <v>47.47</v>
      </c>
      <c r="C4172" s="1">
        <v>49.9</v>
      </c>
      <c r="D4172" s="1">
        <v>36.46</v>
      </c>
      <c r="E4172" s="1">
        <v>43.34</v>
      </c>
      <c r="F4172" s="1">
        <v>32.44</v>
      </c>
      <c r="G4172" s="1">
        <v>36.590000000000003</v>
      </c>
      <c r="H4172" s="1">
        <v>104.43</v>
      </c>
      <c r="I4172" s="1">
        <v>361.84</v>
      </c>
      <c r="J4172" s="52">
        <f t="shared" si="65"/>
        <v>8.9058750000000006E-2</v>
      </c>
    </row>
    <row r="4173" spans="1:10" x14ac:dyDescent="0.35">
      <c r="A4173" s="1" t="s">
        <v>13512</v>
      </c>
      <c r="B4173" s="1">
        <v>42</v>
      </c>
      <c r="C4173" s="1">
        <v>43.85</v>
      </c>
      <c r="D4173" s="1">
        <v>38.42</v>
      </c>
      <c r="E4173" s="1">
        <v>43.93</v>
      </c>
      <c r="F4173" s="1">
        <v>41.18</v>
      </c>
      <c r="G4173" s="1">
        <v>44.51</v>
      </c>
      <c r="H4173" s="1">
        <v>134.16999999999999</v>
      </c>
      <c r="I4173" s="1">
        <v>428.89</v>
      </c>
      <c r="J4173" s="52">
        <f t="shared" si="65"/>
        <v>0.10211874999999999</v>
      </c>
    </row>
    <row r="4174" spans="1:10" x14ac:dyDescent="0.35">
      <c r="A4174" s="1" t="s">
        <v>13511</v>
      </c>
      <c r="B4174" s="1">
        <v>44.94</v>
      </c>
      <c r="C4174" s="1">
        <v>39.94</v>
      </c>
      <c r="D4174" s="1">
        <v>38.44</v>
      </c>
      <c r="E4174" s="1">
        <v>44.08</v>
      </c>
      <c r="F4174" s="1">
        <v>47.87</v>
      </c>
      <c r="G4174" s="1">
        <v>47.46</v>
      </c>
      <c r="H4174" s="1">
        <v>128.56</v>
      </c>
      <c r="I4174" s="1">
        <v>413.99</v>
      </c>
      <c r="J4174" s="52">
        <f t="shared" si="65"/>
        <v>0.10066</v>
      </c>
    </row>
    <row r="4175" spans="1:10" x14ac:dyDescent="0.35">
      <c r="A4175" s="1" t="s">
        <v>13510</v>
      </c>
      <c r="B4175" s="1">
        <v>37.06</v>
      </c>
      <c r="C4175" s="1">
        <v>32.72</v>
      </c>
      <c r="D4175" s="1">
        <v>37.979999999999997</v>
      </c>
      <c r="E4175" s="1">
        <v>44.01</v>
      </c>
      <c r="F4175" s="1">
        <v>32.950000000000003</v>
      </c>
      <c r="G4175" s="1">
        <v>40.83</v>
      </c>
      <c r="H4175" s="1">
        <v>110.1</v>
      </c>
      <c r="I4175" s="1">
        <v>356.71</v>
      </c>
      <c r="J4175" s="52">
        <f t="shared" si="65"/>
        <v>8.6544999999999983E-2</v>
      </c>
    </row>
    <row r="4176" spans="1:10" x14ac:dyDescent="0.35">
      <c r="A4176" s="1" t="s">
        <v>13509</v>
      </c>
      <c r="B4176" s="1">
        <v>48.68</v>
      </c>
      <c r="C4176" s="1">
        <v>43.81</v>
      </c>
      <c r="D4176" s="1">
        <v>39.229999999999997</v>
      </c>
      <c r="E4176" s="1">
        <v>57.02</v>
      </c>
      <c r="F4176" s="1">
        <v>34.19</v>
      </c>
      <c r="G4176" s="1">
        <v>38.4</v>
      </c>
      <c r="H4176" s="1">
        <v>93.35</v>
      </c>
      <c r="I4176" s="1">
        <v>313.10000000000002</v>
      </c>
      <c r="J4176" s="52">
        <f t="shared" si="65"/>
        <v>8.3472499999999991E-2</v>
      </c>
    </row>
    <row r="4177" spans="1:10" x14ac:dyDescent="0.35">
      <c r="A4177" s="1" t="s">
        <v>13508</v>
      </c>
      <c r="B4177" s="1">
        <v>55.18</v>
      </c>
      <c r="C4177" s="1">
        <v>38.97</v>
      </c>
      <c r="D4177" s="1">
        <v>36.43</v>
      </c>
      <c r="E4177" s="1">
        <v>63.85</v>
      </c>
      <c r="F4177" s="1">
        <v>34.4</v>
      </c>
      <c r="G4177" s="1">
        <v>34.299999999999997</v>
      </c>
      <c r="H4177" s="1">
        <v>86.34</v>
      </c>
      <c r="I4177" s="1">
        <v>232.78</v>
      </c>
      <c r="J4177" s="52">
        <f t="shared" si="65"/>
        <v>7.2781250000000006E-2</v>
      </c>
    </row>
    <row r="4178" spans="1:10" x14ac:dyDescent="0.35">
      <c r="A4178" s="1" t="s">
        <v>13507</v>
      </c>
      <c r="B4178" s="1">
        <v>46.17</v>
      </c>
      <c r="C4178" s="1">
        <v>40.119999999999997</v>
      </c>
      <c r="D4178" s="1">
        <v>29.33</v>
      </c>
      <c r="E4178" s="1">
        <v>42.41</v>
      </c>
      <c r="F4178" s="1">
        <v>26.97</v>
      </c>
      <c r="G4178" s="1">
        <v>33.020000000000003</v>
      </c>
      <c r="H4178" s="1">
        <v>80.89</v>
      </c>
      <c r="I4178" s="1">
        <v>233.48</v>
      </c>
      <c r="J4178" s="52">
        <f t="shared" si="65"/>
        <v>6.6548750000000004E-2</v>
      </c>
    </row>
    <row r="4179" spans="1:10" x14ac:dyDescent="0.35">
      <c r="A4179" s="1" t="s">
        <v>13506</v>
      </c>
      <c r="B4179" s="1">
        <v>32</v>
      </c>
      <c r="C4179" s="1">
        <v>25.53</v>
      </c>
      <c r="D4179" s="1">
        <v>28.01</v>
      </c>
      <c r="E4179" s="1">
        <v>39.1</v>
      </c>
      <c r="F4179" s="1">
        <v>25.68</v>
      </c>
      <c r="G4179" s="1">
        <v>31.37</v>
      </c>
      <c r="H4179" s="1">
        <v>79.290000000000006</v>
      </c>
      <c r="I4179" s="1">
        <v>233.9</v>
      </c>
      <c r="J4179" s="52">
        <f t="shared" si="65"/>
        <v>6.1859999999999998E-2</v>
      </c>
    </row>
    <row r="4180" spans="1:10" x14ac:dyDescent="0.35">
      <c r="A4180" s="1" t="s">
        <v>13505</v>
      </c>
      <c r="B4180" s="1">
        <v>32</v>
      </c>
      <c r="C4180" s="1">
        <v>25.69</v>
      </c>
      <c r="D4180" s="1">
        <v>24.01</v>
      </c>
      <c r="E4180" s="1">
        <v>37.880000000000003</v>
      </c>
      <c r="F4180" s="1">
        <v>24</v>
      </c>
      <c r="G4180" s="1">
        <v>27.83</v>
      </c>
      <c r="H4180" s="1">
        <v>76.19</v>
      </c>
      <c r="I4180" s="1">
        <v>257</v>
      </c>
      <c r="J4180" s="52">
        <f t="shared" si="65"/>
        <v>6.3075000000000006E-2</v>
      </c>
    </row>
    <row r="4181" spans="1:10" x14ac:dyDescent="0.35">
      <c r="A4181" s="1" t="s">
        <v>13504</v>
      </c>
      <c r="B4181" s="1">
        <v>22.52</v>
      </c>
      <c r="C4181" s="1">
        <v>24.13</v>
      </c>
      <c r="D4181" s="1">
        <v>23.02</v>
      </c>
      <c r="E4181" s="1">
        <v>37.049999999999997</v>
      </c>
      <c r="F4181" s="1">
        <v>24.71</v>
      </c>
      <c r="G4181" s="1">
        <v>26.76</v>
      </c>
      <c r="H4181" s="1">
        <v>73.08</v>
      </c>
      <c r="I4181" s="1">
        <v>225.62</v>
      </c>
      <c r="J4181" s="52">
        <f t="shared" si="65"/>
        <v>5.7111249999999995E-2</v>
      </c>
    </row>
    <row r="4182" spans="1:10" x14ac:dyDescent="0.35">
      <c r="A4182" s="1" t="s">
        <v>13503</v>
      </c>
      <c r="B4182" s="1">
        <v>27</v>
      </c>
      <c r="C4182" s="1">
        <v>24.48</v>
      </c>
      <c r="D4182" s="1">
        <v>20.6</v>
      </c>
      <c r="E4182" s="1">
        <v>34.32</v>
      </c>
      <c r="F4182" s="1">
        <v>27.85</v>
      </c>
      <c r="G4182" s="1">
        <v>26.86</v>
      </c>
      <c r="H4182" s="1">
        <v>74.569999999999993</v>
      </c>
      <c r="I4182" s="1">
        <v>228.12</v>
      </c>
      <c r="J4182" s="52">
        <f t="shared" si="65"/>
        <v>5.7974999999999999E-2</v>
      </c>
    </row>
    <row r="4183" spans="1:10" x14ac:dyDescent="0.35">
      <c r="A4183" s="1" t="s">
        <v>13502</v>
      </c>
      <c r="B4183" s="1">
        <v>25.65</v>
      </c>
      <c r="C4183" s="1">
        <v>26.43</v>
      </c>
      <c r="D4183" s="1">
        <v>19.989999999999998</v>
      </c>
      <c r="E4183" s="1">
        <v>34.46</v>
      </c>
      <c r="F4183" s="1">
        <v>26.03</v>
      </c>
      <c r="G4183" s="1">
        <v>28.53</v>
      </c>
      <c r="H4183" s="1">
        <v>78</v>
      </c>
      <c r="I4183" s="1">
        <v>240.06</v>
      </c>
      <c r="J4183" s="52">
        <f t="shared" si="65"/>
        <v>5.9893749999999996E-2</v>
      </c>
    </row>
    <row r="4184" spans="1:10" x14ac:dyDescent="0.35">
      <c r="A4184" s="1" t="s">
        <v>13501</v>
      </c>
      <c r="B4184" s="1">
        <v>38.5</v>
      </c>
      <c r="C4184" s="1">
        <v>31.86</v>
      </c>
      <c r="D4184" s="1">
        <v>22.09</v>
      </c>
      <c r="E4184" s="1">
        <v>37.4</v>
      </c>
      <c r="F4184" s="1">
        <v>35.270000000000003</v>
      </c>
      <c r="G4184" s="1">
        <v>37.119999999999997</v>
      </c>
      <c r="H4184" s="1">
        <v>89.83</v>
      </c>
      <c r="I4184" s="1">
        <v>302.89999999999998</v>
      </c>
      <c r="J4184" s="52">
        <f t="shared" si="65"/>
        <v>7.437125E-2</v>
      </c>
    </row>
    <row r="4185" spans="1:10" x14ac:dyDescent="0.35">
      <c r="A4185" s="1" t="s">
        <v>13500</v>
      </c>
      <c r="B4185" s="1">
        <v>39.200000000000003</v>
      </c>
      <c r="C4185" s="1">
        <v>37.03</v>
      </c>
      <c r="D4185" s="1">
        <v>24.53</v>
      </c>
      <c r="E4185" s="1">
        <v>34.659999999999997</v>
      </c>
      <c r="F4185" s="1">
        <v>48.18</v>
      </c>
      <c r="G4185" s="1">
        <v>40.89</v>
      </c>
      <c r="H4185" s="1">
        <v>103.52</v>
      </c>
      <c r="I4185" s="1">
        <v>335.21</v>
      </c>
      <c r="J4185" s="52">
        <f t="shared" si="65"/>
        <v>8.2902500000000004E-2</v>
      </c>
    </row>
    <row r="4186" spans="1:10" x14ac:dyDescent="0.35">
      <c r="A4186" s="1" t="s">
        <v>13499</v>
      </c>
      <c r="B4186" s="1">
        <v>41.27</v>
      </c>
      <c r="C4186" s="1">
        <v>45</v>
      </c>
      <c r="D4186" s="1">
        <v>25.66</v>
      </c>
      <c r="E4186" s="1">
        <v>37.4</v>
      </c>
      <c r="F4186" s="1">
        <v>42.78</v>
      </c>
      <c r="G4186" s="1">
        <v>39.03</v>
      </c>
      <c r="H4186" s="1">
        <v>119.81</v>
      </c>
      <c r="I4186" s="1">
        <v>345.74</v>
      </c>
      <c r="J4186" s="52">
        <f t="shared" si="65"/>
        <v>8.7086250000000004E-2</v>
      </c>
    </row>
    <row r="4187" spans="1:10" x14ac:dyDescent="0.35">
      <c r="A4187" s="1" t="s">
        <v>13498</v>
      </c>
      <c r="B4187" s="1">
        <v>43.31</v>
      </c>
      <c r="C4187" s="1">
        <v>58</v>
      </c>
      <c r="D4187" s="1">
        <v>27</v>
      </c>
      <c r="E4187" s="1">
        <v>39.9</v>
      </c>
      <c r="F4187" s="1">
        <v>36.24</v>
      </c>
      <c r="G4187" s="1">
        <v>37.659999999999997</v>
      </c>
      <c r="H4187" s="1">
        <v>115.97</v>
      </c>
      <c r="I4187" s="1">
        <v>329.98</v>
      </c>
      <c r="J4187" s="52">
        <f t="shared" si="65"/>
        <v>8.6007500000000001E-2</v>
      </c>
    </row>
    <row r="4188" spans="1:10" x14ac:dyDescent="0.35">
      <c r="A4188" s="1" t="s">
        <v>13497</v>
      </c>
      <c r="B4188" s="1">
        <v>46.67</v>
      </c>
      <c r="C4188" s="1">
        <v>62.96</v>
      </c>
      <c r="D4188" s="1">
        <v>26.06</v>
      </c>
      <c r="E4188" s="1">
        <v>42.55</v>
      </c>
      <c r="F4188" s="1">
        <v>32.67</v>
      </c>
      <c r="G4188" s="1">
        <v>36.119999999999997</v>
      </c>
      <c r="H4188" s="1">
        <v>99.99</v>
      </c>
      <c r="I4188" s="1">
        <v>307.62</v>
      </c>
      <c r="J4188" s="52">
        <f t="shared" si="65"/>
        <v>8.1830000000000014E-2</v>
      </c>
    </row>
    <row r="4189" spans="1:10" x14ac:dyDescent="0.35">
      <c r="A4189" s="1" t="s">
        <v>13496</v>
      </c>
      <c r="B4189" s="1">
        <v>48.01</v>
      </c>
      <c r="C4189" s="1">
        <v>64.17</v>
      </c>
      <c r="D4189" s="1">
        <v>29.3</v>
      </c>
      <c r="E4189" s="1">
        <v>42.93</v>
      </c>
      <c r="F4189" s="1">
        <v>32.74</v>
      </c>
      <c r="G4189" s="1">
        <v>34.630000000000003</v>
      </c>
      <c r="H4189" s="1">
        <v>95</v>
      </c>
      <c r="I4189" s="1">
        <v>290.25</v>
      </c>
      <c r="J4189" s="52">
        <f t="shared" si="65"/>
        <v>7.9628749999999998E-2</v>
      </c>
    </row>
    <row r="4190" spans="1:10" x14ac:dyDescent="0.35">
      <c r="A4190" s="1" t="s">
        <v>13495</v>
      </c>
      <c r="B4190" s="1">
        <v>44.48</v>
      </c>
      <c r="C4190" s="1">
        <v>60.8</v>
      </c>
      <c r="D4190" s="1">
        <v>29.77</v>
      </c>
      <c r="E4190" s="1">
        <v>42.87</v>
      </c>
      <c r="F4190" s="1">
        <v>34.56</v>
      </c>
      <c r="G4190" s="1">
        <v>34.020000000000003</v>
      </c>
      <c r="H4190" s="1">
        <v>90.16</v>
      </c>
      <c r="I4190" s="1">
        <v>283.02</v>
      </c>
      <c r="J4190" s="52">
        <f t="shared" si="65"/>
        <v>7.7460000000000001E-2</v>
      </c>
    </row>
    <row r="4191" spans="1:10" x14ac:dyDescent="0.35">
      <c r="A4191" s="1" t="s">
        <v>13494</v>
      </c>
      <c r="B4191" s="1">
        <v>48.36</v>
      </c>
      <c r="C4191" s="1">
        <v>57.05</v>
      </c>
      <c r="D4191" s="1">
        <v>33.56</v>
      </c>
      <c r="E4191" s="1">
        <v>42.73</v>
      </c>
      <c r="F4191" s="1">
        <v>34.130000000000003</v>
      </c>
      <c r="G4191" s="1">
        <v>32.93</v>
      </c>
      <c r="H4191" s="1">
        <v>84.44</v>
      </c>
      <c r="I4191" s="1">
        <v>274.89</v>
      </c>
      <c r="J4191" s="52">
        <f t="shared" si="65"/>
        <v>7.6011249999999989E-2</v>
      </c>
    </row>
    <row r="4192" spans="1:10" x14ac:dyDescent="0.35">
      <c r="A4192" s="1" t="s">
        <v>13493</v>
      </c>
      <c r="B4192" s="1">
        <v>48.28</v>
      </c>
      <c r="C4192" s="1">
        <v>48.32</v>
      </c>
      <c r="D4192" s="1">
        <v>36.1</v>
      </c>
      <c r="E4192" s="1">
        <v>45.8</v>
      </c>
      <c r="F4192" s="1">
        <v>33.909999999999997</v>
      </c>
      <c r="G4192" s="1">
        <v>32.08</v>
      </c>
      <c r="H4192" s="1">
        <v>80.03</v>
      </c>
      <c r="I4192" s="1">
        <v>250.85</v>
      </c>
      <c r="J4192" s="52">
        <f t="shared" si="65"/>
        <v>7.1921250000000006E-2</v>
      </c>
    </row>
    <row r="4193" spans="1:10" x14ac:dyDescent="0.35">
      <c r="A4193" s="1" t="s">
        <v>13492</v>
      </c>
      <c r="B4193" s="1">
        <v>39.94</v>
      </c>
      <c r="C4193" s="1">
        <v>39.32</v>
      </c>
      <c r="D4193" s="1">
        <v>28.66</v>
      </c>
      <c r="E4193" s="1">
        <v>42.4</v>
      </c>
      <c r="F4193" s="1">
        <v>33.28</v>
      </c>
      <c r="G4193" s="1">
        <v>32.72</v>
      </c>
      <c r="H4193" s="1">
        <v>75.16</v>
      </c>
      <c r="I4193" s="1">
        <v>244.38</v>
      </c>
      <c r="J4193" s="52">
        <f t="shared" si="65"/>
        <v>6.69825E-2</v>
      </c>
    </row>
    <row r="4194" spans="1:10" x14ac:dyDescent="0.35">
      <c r="A4194" s="1" t="s">
        <v>13491</v>
      </c>
      <c r="B4194" s="1">
        <v>43.34</v>
      </c>
      <c r="C4194" s="1">
        <v>38.159999999999997</v>
      </c>
      <c r="D4194" s="1">
        <v>28</v>
      </c>
      <c r="E4194" s="1">
        <v>42.5</v>
      </c>
      <c r="F4194" s="1">
        <v>33.869999999999997</v>
      </c>
      <c r="G4194" s="1">
        <v>33.979999999999997</v>
      </c>
      <c r="H4194" s="1">
        <v>83.85</v>
      </c>
      <c r="I4194" s="1">
        <v>246.03</v>
      </c>
      <c r="J4194" s="52">
        <f t="shared" si="65"/>
        <v>6.8716250000000006E-2</v>
      </c>
    </row>
    <row r="4195" spans="1:10" x14ac:dyDescent="0.35">
      <c r="A4195" s="1" t="s">
        <v>13490</v>
      </c>
      <c r="B4195" s="1">
        <v>50</v>
      </c>
      <c r="C4195" s="1">
        <v>34.94</v>
      </c>
      <c r="D4195" s="1">
        <v>30.27</v>
      </c>
      <c r="E4195" s="1">
        <v>42.65</v>
      </c>
      <c r="F4195" s="1">
        <v>35.950000000000003</v>
      </c>
      <c r="G4195" s="1">
        <v>37.159999999999997</v>
      </c>
      <c r="H4195" s="1">
        <v>95.04</v>
      </c>
      <c r="I4195" s="1">
        <v>296.41000000000003</v>
      </c>
      <c r="J4195" s="52">
        <f t="shared" si="65"/>
        <v>7.7802500000000011E-2</v>
      </c>
    </row>
    <row r="4196" spans="1:10" x14ac:dyDescent="0.35">
      <c r="A4196" s="1" t="s">
        <v>13489</v>
      </c>
      <c r="B4196" s="1">
        <v>42.2</v>
      </c>
      <c r="C4196" s="1">
        <v>34.979999999999997</v>
      </c>
      <c r="D4196" s="1">
        <v>29.59</v>
      </c>
      <c r="E4196" s="1">
        <v>44.9</v>
      </c>
      <c r="F4196" s="1">
        <v>48.09</v>
      </c>
      <c r="G4196" s="1">
        <v>40.93</v>
      </c>
      <c r="H4196" s="1">
        <v>105.56</v>
      </c>
      <c r="I4196" s="1">
        <v>322</v>
      </c>
      <c r="J4196" s="52">
        <f t="shared" si="65"/>
        <v>8.3531250000000001E-2</v>
      </c>
    </row>
    <row r="4197" spans="1:10" x14ac:dyDescent="0.35">
      <c r="A4197" s="1" t="s">
        <v>13488</v>
      </c>
      <c r="B4197" s="1">
        <v>49.47</v>
      </c>
      <c r="C4197" s="1">
        <v>35.53</v>
      </c>
      <c r="D4197" s="1">
        <v>31.07</v>
      </c>
      <c r="E4197" s="1">
        <v>48.46</v>
      </c>
      <c r="F4197" s="1">
        <v>57.4</v>
      </c>
      <c r="G4197" s="1">
        <v>47.08</v>
      </c>
      <c r="H4197" s="1">
        <v>123.62</v>
      </c>
      <c r="I4197" s="1">
        <v>329.94</v>
      </c>
      <c r="J4197" s="52">
        <f t="shared" si="65"/>
        <v>9.0321249999999992E-2</v>
      </c>
    </row>
    <row r="4198" spans="1:10" x14ac:dyDescent="0.35">
      <c r="A4198" s="1" t="s">
        <v>13487</v>
      </c>
      <c r="B4198" s="1">
        <v>44.79</v>
      </c>
      <c r="C4198" s="1">
        <v>34.950000000000003</v>
      </c>
      <c r="D4198" s="1">
        <v>30.1</v>
      </c>
      <c r="E4198" s="1">
        <v>51.3</v>
      </c>
      <c r="F4198" s="1">
        <v>58.43</v>
      </c>
      <c r="G4198" s="1">
        <v>45.36</v>
      </c>
      <c r="H4198" s="1">
        <v>119.34</v>
      </c>
      <c r="I4198" s="1">
        <v>335.2</v>
      </c>
      <c r="J4198" s="52">
        <f t="shared" si="65"/>
        <v>8.9933750000000007E-2</v>
      </c>
    </row>
    <row r="4199" spans="1:10" x14ac:dyDescent="0.35">
      <c r="A4199" s="1" t="s">
        <v>13486</v>
      </c>
      <c r="B4199" s="1">
        <v>45.15</v>
      </c>
      <c r="C4199" s="1">
        <v>33.28</v>
      </c>
      <c r="D4199" s="1">
        <v>39.39</v>
      </c>
      <c r="E4199" s="1">
        <v>53.35</v>
      </c>
      <c r="F4199" s="1">
        <v>44.47</v>
      </c>
      <c r="G4199" s="1">
        <v>40.229999999999997</v>
      </c>
      <c r="H4199" s="1">
        <v>105.2</v>
      </c>
      <c r="I4199" s="1">
        <v>330.92</v>
      </c>
      <c r="J4199" s="52">
        <f t="shared" si="65"/>
        <v>8.6498749999999999E-2</v>
      </c>
    </row>
    <row r="4200" spans="1:10" x14ac:dyDescent="0.35">
      <c r="A4200" s="1" t="s">
        <v>13485</v>
      </c>
      <c r="B4200" s="1">
        <v>57</v>
      </c>
      <c r="C4200" s="1">
        <v>34.119999999999997</v>
      </c>
      <c r="D4200" s="1">
        <v>31.94</v>
      </c>
      <c r="E4200" s="1">
        <v>51.93</v>
      </c>
      <c r="F4200" s="1">
        <v>34.299999999999997</v>
      </c>
      <c r="G4200" s="1">
        <v>38.950000000000003</v>
      </c>
      <c r="H4200" s="1">
        <v>94.32</v>
      </c>
      <c r="I4200" s="1">
        <v>320</v>
      </c>
      <c r="J4200" s="52">
        <f t="shared" si="65"/>
        <v>8.2819999999999991E-2</v>
      </c>
    </row>
    <row r="4201" spans="1:10" x14ac:dyDescent="0.35">
      <c r="A4201" s="1" t="s">
        <v>13484</v>
      </c>
      <c r="B4201" s="1">
        <v>48.17</v>
      </c>
      <c r="C4201" s="1">
        <v>39.94</v>
      </c>
      <c r="D4201" s="1">
        <v>29.75</v>
      </c>
      <c r="E4201" s="1">
        <v>44.72</v>
      </c>
      <c r="F4201" s="1">
        <v>29</v>
      </c>
      <c r="G4201" s="1">
        <v>33.979999999999997</v>
      </c>
      <c r="H4201" s="1">
        <v>88.91</v>
      </c>
      <c r="I4201" s="1">
        <v>264.47000000000003</v>
      </c>
      <c r="J4201" s="52">
        <f t="shared" si="65"/>
        <v>7.2367500000000001E-2</v>
      </c>
    </row>
    <row r="4202" spans="1:10" x14ac:dyDescent="0.35">
      <c r="A4202" s="1" t="s">
        <v>13483</v>
      </c>
      <c r="B4202" s="1">
        <v>35.72</v>
      </c>
      <c r="C4202" s="1">
        <v>30.14</v>
      </c>
      <c r="D4202" s="1">
        <v>28.06</v>
      </c>
      <c r="E4202" s="1">
        <v>44.03</v>
      </c>
      <c r="F4202" s="1">
        <v>30.71</v>
      </c>
      <c r="G4202" s="1">
        <v>30.32</v>
      </c>
      <c r="H4202" s="1">
        <v>84.63</v>
      </c>
      <c r="I4202" s="1">
        <v>260.27</v>
      </c>
      <c r="J4202" s="52">
        <f t="shared" si="65"/>
        <v>6.7985000000000004E-2</v>
      </c>
    </row>
    <row r="4203" spans="1:10" x14ac:dyDescent="0.35">
      <c r="A4203" s="1" t="s">
        <v>13482</v>
      </c>
      <c r="B4203" s="1">
        <v>34.01</v>
      </c>
      <c r="C4203" s="1">
        <v>34</v>
      </c>
      <c r="D4203" s="1">
        <v>33.35</v>
      </c>
      <c r="E4203" s="1">
        <v>43.12</v>
      </c>
      <c r="F4203" s="1">
        <v>25.6</v>
      </c>
      <c r="G4203" s="1">
        <v>27.54</v>
      </c>
      <c r="H4203" s="1">
        <v>79.62</v>
      </c>
      <c r="I4203" s="1">
        <v>236.78</v>
      </c>
      <c r="J4203" s="52">
        <f t="shared" si="65"/>
        <v>6.4252500000000004E-2</v>
      </c>
    </row>
    <row r="4204" spans="1:10" x14ac:dyDescent="0.35">
      <c r="A4204" s="1" t="s">
        <v>13481</v>
      </c>
      <c r="B4204" s="1">
        <v>27.81</v>
      </c>
      <c r="C4204" s="1">
        <v>27.35</v>
      </c>
      <c r="D4204" s="1">
        <v>21.47</v>
      </c>
      <c r="E4204" s="1">
        <v>41.72</v>
      </c>
      <c r="F4204" s="1">
        <v>24.48</v>
      </c>
      <c r="G4204" s="1">
        <v>26.51</v>
      </c>
      <c r="H4204" s="1">
        <v>76.989999999999995</v>
      </c>
      <c r="I4204" s="1">
        <v>214.91</v>
      </c>
      <c r="J4204" s="52">
        <f t="shared" si="65"/>
        <v>5.7654999999999998E-2</v>
      </c>
    </row>
    <row r="4205" spans="1:10" x14ac:dyDescent="0.35">
      <c r="A4205" s="1" t="s">
        <v>13480</v>
      </c>
      <c r="B4205" s="1">
        <v>26.1</v>
      </c>
      <c r="C4205" s="1">
        <v>24.98</v>
      </c>
      <c r="D4205" s="1">
        <v>18.86</v>
      </c>
      <c r="E4205" s="1">
        <v>41.89</v>
      </c>
      <c r="F4205" s="1">
        <v>25.69</v>
      </c>
      <c r="G4205" s="1">
        <v>25.75</v>
      </c>
      <c r="H4205" s="1">
        <v>75.44</v>
      </c>
      <c r="I4205" s="1">
        <v>217.08</v>
      </c>
      <c r="J4205" s="52">
        <f t="shared" si="65"/>
        <v>5.6973750000000004E-2</v>
      </c>
    </row>
    <row r="4206" spans="1:10" x14ac:dyDescent="0.35">
      <c r="A4206" s="1" t="s">
        <v>13479</v>
      </c>
      <c r="B4206" s="1">
        <v>27</v>
      </c>
      <c r="C4206" s="1">
        <v>26.13</v>
      </c>
      <c r="D4206" s="1">
        <v>14.93</v>
      </c>
      <c r="E4206" s="1">
        <v>42.74</v>
      </c>
      <c r="F4206" s="1">
        <v>27</v>
      </c>
      <c r="G4206" s="1">
        <v>25.43</v>
      </c>
      <c r="H4206" s="1">
        <v>75.77</v>
      </c>
      <c r="I4206" s="1">
        <v>203.66</v>
      </c>
      <c r="J4206" s="52">
        <f t="shared" si="65"/>
        <v>5.5332499999999993E-2</v>
      </c>
    </row>
    <row r="4207" spans="1:10" x14ac:dyDescent="0.35">
      <c r="A4207" s="1" t="s">
        <v>13478</v>
      </c>
      <c r="B4207" s="1">
        <v>29.67</v>
      </c>
      <c r="C4207" s="1">
        <v>25.85</v>
      </c>
      <c r="D4207" s="1">
        <v>11.68</v>
      </c>
      <c r="E4207" s="1">
        <v>44.46</v>
      </c>
      <c r="F4207" s="1">
        <v>29.09</v>
      </c>
      <c r="G4207" s="1">
        <v>27.1</v>
      </c>
      <c r="H4207" s="1">
        <v>78.3</v>
      </c>
      <c r="I4207" s="1">
        <v>209.06</v>
      </c>
      <c r="J4207" s="52">
        <f t="shared" si="65"/>
        <v>5.690125E-2</v>
      </c>
    </row>
    <row r="4208" spans="1:10" x14ac:dyDescent="0.35">
      <c r="A4208" s="1" t="s">
        <v>13477</v>
      </c>
      <c r="B4208" s="1">
        <v>35.04</v>
      </c>
      <c r="C4208" s="1">
        <v>27.35</v>
      </c>
      <c r="D4208" s="1">
        <v>26.8</v>
      </c>
      <c r="E4208" s="1">
        <v>48.38</v>
      </c>
      <c r="F4208" s="1">
        <v>33.11</v>
      </c>
      <c r="G4208" s="1">
        <v>34.49</v>
      </c>
      <c r="H4208" s="1">
        <v>88.46</v>
      </c>
      <c r="I4208" s="1">
        <v>226.73</v>
      </c>
      <c r="J4208" s="52">
        <f t="shared" si="65"/>
        <v>6.5045000000000006E-2</v>
      </c>
    </row>
    <row r="4209" spans="1:10" x14ac:dyDescent="0.35">
      <c r="A4209" s="1" t="s">
        <v>13476</v>
      </c>
      <c r="B4209" s="1">
        <v>45.97</v>
      </c>
      <c r="C4209" s="1">
        <v>31.43</v>
      </c>
      <c r="D4209" s="1">
        <v>24</v>
      </c>
      <c r="E4209" s="1">
        <v>54.95</v>
      </c>
      <c r="F4209" s="1">
        <v>43.91</v>
      </c>
      <c r="G4209" s="1">
        <v>40.729999999999997</v>
      </c>
      <c r="H4209" s="1">
        <v>98.12</v>
      </c>
      <c r="I4209" s="1">
        <v>261.08999999999997</v>
      </c>
      <c r="J4209" s="52">
        <f t="shared" si="65"/>
        <v>7.5025000000000008E-2</v>
      </c>
    </row>
    <row r="4210" spans="1:10" x14ac:dyDescent="0.35">
      <c r="A4210" s="1" t="s">
        <v>13475</v>
      </c>
      <c r="B4210" s="1">
        <v>58.37</v>
      </c>
      <c r="C4210" s="1">
        <v>31.55</v>
      </c>
      <c r="D4210" s="1">
        <v>19.899999999999999</v>
      </c>
      <c r="E4210" s="1">
        <v>59.64</v>
      </c>
      <c r="F4210" s="1">
        <v>49.18</v>
      </c>
      <c r="G4210" s="1">
        <v>42.09</v>
      </c>
      <c r="H4210" s="1">
        <v>103.72</v>
      </c>
      <c r="I4210" s="1">
        <v>269.02999999999997</v>
      </c>
      <c r="J4210" s="52">
        <f t="shared" si="65"/>
        <v>7.9185000000000005E-2</v>
      </c>
    </row>
    <row r="4211" spans="1:10" x14ac:dyDescent="0.35">
      <c r="A4211" s="1" t="s">
        <v>13474</v>
      </c>
      <c r="B4211" s="1">
        <v>48.39</v>
      </c>
      <c r="C4211" s="1">
        <v>37.520000000000003</v>
      </c>
      <c r="D4211" s="1">
        <v>27.58</v>
      </c>
      <c r="E4211" s="1">
        <v>64.290000000000006</v>
      </c>
      <c r="F4211" s="1">
        <v>40.96</v>
      </c>
      <c r="G4211" s="1">
        <v>40.98</v>
      </c>
      <c r="H4211" s="1">
        <v>95.02</v>
      </c>
      <c r="I4211" s="1">
        <v>232.91</v>
      </c>
      <c r="J4211" s="52">
        <f t="shared" si="65"/>
        <v>7.3456250000000001E-2</v>
      </c>
    </row>
    <row r="4212" spans="1:10" x14ac:dyDescent="0.35">
      <c r="A4212" s="1" t="s">
        <v>13473</v>
      </c>
      <c r="B4212" s="1">
        <v>50.3</v>
      </c>
      <c r="C4212" s="1">
        <v>50.04</v>
      </c>
      <c r="D4212" s="1">
        <v>29.9</v>
      </c>
      <c r="E4212" s="1">
        <v>64.16</v>
      </c>
      <c r="F4212" s="1">
        <v>37.770000000000003</v>
      </c>
      <c r="G4212" s="1">
        <v>38.130000000000003</v>
      </c>
      <c r="H4212" s="1">
        <v>92.84</v>
      </c>
      <c r="I4212" s="1">
        <v>214.86</v>
      </c>
      <c r="J4212" s="52">
        <f t="shared" si="65"/>
        <v>7.2249999999999995E-2</v>
      </c>
    </row>
    <row r="4213" spans="1:10" x14ac:dyDescent="0.35">
      <c r="A4213" s="1" t="s">
        <v>13472</v>
      </c>
      <c r="B4213" s="1">
        <v>50.12</v>
      </c>
      <c r="C4213" s="1">
        <v>43.11</v>
      </c>
      <c r="D4213" s="1">
        <v>31.1</v>
      </c>
      <c r="E4213" s="1">
        <v>57.4</v>
      </c>
      <c r="F4213" s="1">
        <v>36.450000000000003</v>
      </c>
      <c r="G4213" s="1">
        <v>34.9</v>
      </c>
      <c r="H4213" s="1">
        <v>89.06</v>
      </c>
      <c r="I4213" s="1">
        <v>209.88</v>
      </c>
      <c r="J4213" s="52">
        <f t="shared" si="65"/>
        <v>6.9002499999999994E-2</v>
      </c>
    </row>
    <row r="4214" spans="1:10" x14ac:dyDescent="0.35">
      <c r="A4214" s="1" t="s">
        <v>13471</v>
      </c>
      <c r="B4214" s="1">
        <v>48.26</v>
      </c>
      <c r="C4214" s="1">
        <v>30.06</v>
      </c>
      <c r="D4214" s="1">
        <v>29.9</v>
      </c>
      <c r="E4214" s="1">
        <v>55.32</v>
      </c>
      <c r="F4214" s="1">
        <v>35.07</v>
      </c>
      <c r="G4214" s="1">
        <v>28.27</v>
      </c>
      <c r="H4214" s="1">
        <v>86.45</v>
      </c>
      <c r="I4214" s="1">
        <v>206.19</v>
      </c>
      <c r="J4214" s="52">
        <f t="shared" si="65"/>
        <v>6.4939999999999998E-2</v>
      </c>
    </row>
    <row r="4215" spans="1:10" x14ac:dyDescent="0.35">
      <c r="A4215" s="1" t="s">
        <v>13470</v>
      </c>
      <c r="B4215" s="1">
        <v>46.11</v>
      </c>
      <c r="C4215" s="1">
        <v>29.75</v>
      </c>
      <c r="D4215" s="1">
        <v>31</v>
      </c>
      <c r="E4215" s="1">
        <v>50.97</v>
      </c>
      <c r="F4215" s="1">
        <v>34.92</v>
      </c>
      <c r="G4215" s="1">
        <v>28.3</v>
      </c>
      <c r="H4215" s="1">
        <v>80.069999999999993</v>
      </c>
      <c r="I4215" s="1">
        <v>211.94</v>
      </c>
      <c r="J4215" s="52">
        <f t="shared" si="65"/>
        <v>6.4132499999999995E-2</v>
      </c>
    </row>
    <row r="4216" spans="1:10" x14ac:dyDescent="0.35">
      <c r="A4216" s="1" t="s">
        <v>13469</v>
      </c>
      <c r="B4216" s="1">
        <v>47.48</v>
      </c>
      <c r="C4216" s="1">
        <v>27.44</v>
      </c>
      <c r="D4216" s="1">
        <v>34.9</v>
      </c>
      <c r="E4216" s="1">
        <v>48.27</v>
      </c>
      <c r="F4216" s="1">
        <v>35.020000000000003</v>
      </c>
      <c r="G4216" s="1">
        <v>23.33</v>
      </c>
      <c r="H4216" s="1">
        <v>79.260000000000005</v>
      </c>
      <c r="I4216" s="1">
        <v>202.69</v>
      </c>
      <c r="J4216" s="52">
        <f t="shared" si="65"/>
        <v>6.229875E-2</v>
      </c>
    </row>
    <row r="4217" spans="1:10" x14ac:dyDescent="0.35">
      <c r="A4217" s="1" t="s">
        <v>13468</v>
      </c>
      <c r="B4217" s="1">
        <v>53.31</v>
      </c>
      <c r="C4217" s="1">
        <v>29.31</v>
      </c>
      <c r="D4217" s="1">
        <v>34.14</v>
      </c>
      <c r="E4217" s="1">
        <v>47.88</v>
      </c>
      <c r="F4217" s="1">
        <v>34.909999999999997</v>
      </c>
      <c r="G4217" s="1">
        <v>25.44</v>
      </c>
      <c r="H4217" s="1">
        <v>78.959999999999994</v>
      </c>
      <c r="I4217" s="1">
        <v>209.11</v>
      </c>
      <c r="J4217" s="52">
        <f t="shared" si="65"/>
        <v>6.4132499999999995E-2</v>
      </c>
    </row>
    <row r="4218" spans="1:10" x14ac:dyDescent="0.35">
      <c r="A4218" s="1" t="s">
        <v>13467</v>
      </c>
      <c r="B4218" s="1">
        <v>54.58</v>
      </c>
      <c r="C4218" s="1">
        <v>29.94</v>
      </c>
      <c r="D4218" s="1">
        <v>29.9</v>
      </c>
      <c r="E4218" s="1">
        <v>46.99</v>
      </c>
      <c r="F4218" s="1">
        <v>36.93</v>
      </c>
      <c r="G4218" s="1">
        <v>30.76</v>
      </c>
      <c r="H4218" s="1">
        <v>79.83</v>
      </c>
      <c r="I4218" s="1">
        <v>228.45</v>
      </c>
      <c r="J4218" s="52">
        <f t="shared" si="65"/>
        <v>6.7172499999999996E-2</v>
      </c>
    </row>
    <row r="4219" spans="1:10" x14ac:dyDescent="0.35">
      <c r="A4219" s="1" t="s">
        <v>13466</v>
      </c>
      <c r="B4219" s="1">
        <v>42.46</v>
      </c>
      <c r="C4219" s="1">
        <v>36.619999999999997</v>
      </c>
      <c r="D4219" s="1">
        <v>24.3</v>
      </c>
      <c r="E4219" s="1">
        <v>69.7</v>
      </c>
      <c r="F4219" s="1">
        <v>55.88</v>
      </c>
      <c r="G4219" s="1">
        <v>37.06</v>
      </c>
      <c r="H4219" s="1">
        <v>92.2</v>
      </c>
      <c r="I4219" s="1">
        <v>269.07</v>
      </c>
      <c r="J4219" s="52">
        <f t="shared" si="65"/>
        <v>7.8411250000000002E-2</v>
      </c>
    </row>
    <row r="4220" spans="1:10" x14ac:dyDescent="0.35">
      <c r="A4220" s="1" t="s">
        <v>13465</v>
      </c>
      <c r="B4220" s="1">
        <v>47.44</v>
      </c>
      <c r="C4220" s="1">
        <v>40.44</v>
      </c>
      <c r="D4220" s="1">
        <v>32.4</v>
      </c>
      <c r="E4220" s="1">
        <v>60.1</v>
      </c>
      <c r="F4220" s="1">
        <v>71.5</v>
      </c>
      <c r="G4220" s="1">
        <v>39.549999999999997</v>
      </c>
      <c r="H4220" s="1">
        <v>105</v>
      </c>
      <c r="I4220" s="1">
        <v>271.57</v>
      </c>
      <c r="J4220" s="52">
        <f t="shared" si="65"/>
        <v>8.3500000000000005E-2</v>
      </c>
    </row>
    <row r="4221" spans="1:10" x14ac:dyDescent="0.35">
      <c r="A4221" s="1" t="s">
        <v>13464</v>
      </c>
      <c r="B4221" s="1">
        <v>53.57</v>
      </c>
      <c r="C4221" s="1">
        <v>35.65</v>
      </c>
      <c r="D4221" s="1">
        <v>29.21</v>
      </c>
      <c r="E4221" s="1">
        <v>64.19</v>
      </c>
      <c r="F4221" s="1">
        <v>83.62</v>
      </c>
      <c r="G4221" s="1">
        <v>44.13</v>
      </c>
      <c r="H4221" s="1">
        <v>104.14</v>
      </c>
      <c r="I4221" s="1">
        <v>314.10000000000002</v>
      </c>
      <c r="J4221" s="52">
        <f t="shared" si="65"/>
        <v>9.1076249999999997E-2</v>
      </c>
    </row>
    <row r="4222" spans="1:10" x14ac:dyDescent="0.35">
      <c r="A4222" s="1" t="s">
        <v>13463</v>
      </c>
      <c r="B4222" s="1">
        <v>52.66</v>
      </c>
      <c r="C4222" s="1">
        <v>36.380000000000003</v>
      </c>
      <c r="D4222" s="1">
        <v>33.94</v>
      </c>
      <c r="E4222" s="1">
        <v>69.5</v>
      </c>
      <c r="F4222" s="1">
        <v>80</v>
      </c>
      <c r="G4222" s="1">
        <v>41.23</v>
      </c>
      <c r="H4222" s="1">
        <v>107.01</v>
      </c>
      <c r="I4222" s="1">
        <v>327.17</v>
      </c>
      <c r="J4222" s="52">
        <f t="shared" si="65"/>
        <v>9.3486250000000007E-2</v>
      </c>
    </row>
    <row r="4223" spans="1:10" x14ac:dyDescent="0.35">
      <c r="A4223" s="1" t="s">
        <v>13462</v>
      </c>
      <c r="B4223" s="1">
        <v>39.4</v>
      </c>
      <c r="C4223" s="1">
        <v>33.76</v>
      </c>
      <c r="D4223" s="1">
        <v>35.21</v>
      </c>
      <c r="E4223" s="1">
        <v>48.87</v>
      </c>
      <c r="F4223" s="1">
        <v>66.739999999999995</v>
      </c>
      <c r="G4223" s="1">
        <v>40.24</v>
      </c>
      <c r="H4223" s="1">
        <v>100</v>
      </c>
      <c r="I4223" s="1">
        <v>322.68</v>
      </c>
      <c r="J4223" s="52">
        <f t="shared" si="65"/>
        <v>8.5862500000000008E-2</v>
      </c>
    </row>
    <row r="4224" spans="1:10" x14ac:dyDescent="0.35">
      <c r="A4224" s="1" t="s">
        <v>13461</v>
      </c>
      <c r="B4224" s="1">
        <v>47.51</v>
      </c>
      <c r="C4224" s="1">
        <v>29.61</v>
      </c>
      <c r="D4224" s="1">
        <v>38.909999999999997</v>
      </c>
      <c r="E4224" s="1">
        <v>65</v>
      </c>
      <c r="F4224" s="1">
        <v>46.5</v>
      </c>
      <c r="G4224" s="1">
        <v>38</v>
      </c>
      <c r="H4224" s="1">
        <v>98.22</v>
      </c>
      <c r="I4224" s="1">
        <v>324.02</v>
      </c>
      <c r="J4224" s="52">
        <f t="shared" si="65"/>
        <v>8.5971249999999999E-2</v>
      </c>
    </row>
    <row r="4225" spans="1:10" x14ac:dyDescent="0.35">
      <c r="A4225" s="1" t="s">
        <v>13460</v>
      </c>
      <c r="B4225" s="1">
        <v>49.94</v>
      </c>
      <c r="C4225" s="1">
        <v>30.65</v>
      </c>
      <c r="D4225" s="1">
        <v>39.299999999999997</v>
      </c>
      <c r="E4225" s="1">
        <v>57.54</v>
      </c>
      <c r="F4225" s="1">
        <v>37.4</v>
      </c>
      <c r="G4225" s="1">
        <v>33.43</v>
      </c>
      <c r="H4225" s="1">
        <v>89.71</v>
      </c>
      <c r="I4225" s="1">
        <v>294.94</v>
      </c>
      <c r="J4225" s="52">
        <f t="shared" si="65"/>
        <v>7.911375000000001E-2</v>
      </c>
    </row>
    <row r="4226" spans="1:10" x14ac:dyDescent="0.35">
      <c r="A4226" s="1" t="s">
        <v>13459</v>
      </c>
      <c r="B4226" s="1">
        <v>41.09</v>
      </c>
      <c r="C4226" s="1">
        <v>17.29</v>
      </c>
      <c r="D4226" s="1">
        <v>33.29</v>
      </c>
      <c r="E4226" s="1">
        <v>44.72</v>
      </c>
      <c r="F4226" s="1">
        <v>39.950000000000003</v>
      </c>
      <c r="G4226" s="1">
        <v>32.47</v>
      </c>
      <c r="H4226" s="1">
        <v>88.94</v>
      </c>
      <c r="I4226" s="1">
        <v>288.91000000000003</v>
      </c>
      <c r="J4226" s="52">
        <f t="shared" si="65"/>
        <v>7.3332500000000009E-2</v>
      </c>
    </row>
    <row r="4227" spans="1:10" x14ac:dyDescent="0.35">
      <c r="A4227" s="1" t="s">
        <v>13458</v>
      </c>
      <c r="B4227" s="1">
        <v>34.08</v>
      </c>
      <c r="C4227" s="1">
        <v>12.78</v>
      </c>
      <c r="D4227" s="1">
        <v>30.8</v>
      </c>
      <c r="E4227" s="1">
        <v>42</v>
      </c>
      <c r="F4227" s="1">
        <v>33.96</v>
      </c>
      <c r="G4227" s="1">
        <v>28.12</v>
      </c>
      <c r="H4227" s="1">
        <v>84.33</v>
      </c>
      <c r="I4227" s="1">
        <v>261.33</v>
      </c>
      <c r="J4227" s="52">
        <f t="shared" ref="J4227:J4290" si="66">(AVERAGE(B4227:I4227))/1000</f>
        <v>6.5924999999999997E-2</v>
      </c>
    </row>
    <row r="4228" spans="1:10" x14ac:dyDescent="0.35">
      <c r="A4228" s="1" t="s">
        <v>13457</v>
      </c>
      <c r="B4228" s="1">
        <v>37.19</v>
      </c>
      <c r="C4228" s="1">
        <v>20.27</v>
      </c>
      <c r="D4228" s="1">
        <v>28.03</v>
      </c>
      <c r="E4228" s="1">
        <v>42.65</v>
      </c>
      <c r="F4228" s="1">
        <v>34.799999999999997</v>
      </c>
      <c r="G4228" s="1">
        <v>25.96</v>
      </c>
      <c r="H4228" s="1">
        <v>85</v>
      </c>
      <c r="I4228" s="1">
        <v>226.39</v>
      </c>
      <c r="J4228" s="52">
        <f t="shared" si="66"/>
        <v>6.2536250000000002E-2</v>
      </c>
    </row>
    <row r="4229" spans="1:10" x14ac:dyDescent="0.35">
      <c r="A4229" s="1" t="s">
        <v>13456</v>
      </c>
      <c r="B4229" s="1">
        <v>32.159999999999997</v>
      </c>
      <c r="C4229" s="1">
        <v>19.920000000000002</v>
      </c>
      <c r="D4229" s="1">
        <v>26.16</v>
      </c>
      <c r="E4229" s="1">
        <v>42.93</v>
      </c>
      <c r="F4229" s="1">
        <v>35.81</v>
      </c>
      <c r="G4229" s="1">
        <v>25.59</v>
      </c>
      <c r="H4229" s="1">
        <v>81.19</v>
      </c>
      <c r="I4229" s="1">
        <v>207.5</v>
      </c>
      <c r="J4229" s="52">
        <f t="shared" si="66"/>
        <v>5.8907500000000002E-2</v>
      </c>
    </row>
    <row r="4230" spans="1:10" x14ac:dyDescent="0.35">
      <c r="A4230" s="1" t="s">
        <v>13455</v>
      </c>
      <c r="B4230" s="1">
        <v>28.91</v>
      </c>
      <c r="C4230" s="1">
        <v>19.79</v>
      </c>
      <c r="D4230" s="1">
        <v>28.1</v>
      </c>
      <c r="E4230" s="1">
        <v>48.84</v>
      </c>
      <c r="F4230" s="1">
        <v>34.36</v>
      </c>
      <c r="G4230" s="1">
        <v>25.63</v>
      </c>
      <c r="H4230" s="1">
        <v>88.23</v>
      </c>
      <c r="I4230" s="1">
        <v>196.32</v>
      </c>
      <c r="J4230" s="52">
        <f t="shared" si="66"/>
        <v>5.8772499999999998E-2</v>
      </c>
    </row>
    <row r="4231" spans="1:10" x14ac:dyDescent="0.35">
      <c r="A4231" s="1" t="s">
        <v>13454</v>
      </c>
      <c r="B4231" s="1">
        <v>31.72</v>
      </c>
      <c r="C4231" s="1">
        <v>19.63</v>
      </c>
      <c r="D4231" s="1">
        <v>26.21</v>
      </c>
      <c r="E4231" s="1">
        <v>44.78</v>
      </c>
      <c r="F4231" s="1">
        <v>34.299999999999997</v>
      </c>
      <c r="G4231" s="1">
        <v>26.8</v>
      </c>
      <c r="H4231" s="1">
        <v>76.69</v>
      </c>
      <c r="I4231" s="1">
        <v>180.25</v>
      </c>
      <c r="J4231" s="52">
        <f t="shared" si="66"/>
        <v>5.5047499999999999E-2</v>
      </c>
    </row>
    <row r="4232" spans="1:10" x14ac:dyDescent="0.35">
      <c r="A4232" s="1" t="s">
        <v>13453</v>
      </c>
      <c r="B4232" s="1">
        <v>37.42</v>
      </c>
      <c r="C4232" s="1">
        <v>20.89</v>
      </c>
      <c r="D4232" s="1">
        <v>37.119999999999997</v>
      </c>
      <c r="E4232" s="1">
        <v>50.49</v>
      </c>
      <c r="F4232" s="1">
        <v>43.88</v>
      </c>
      <c r="G4232" s="1">
        <v>34.049999999999997</v>
      </c>
      <c r="H4232" s="1">
        <v>79.94</v>
      </c>
      <c r="I4232" s="1">
        <v>174.44</v>
      </c>
      <c r="J4232" s="52">
        <f t="shared" si="66"/>
        <v>5.9778750000000005E-2</v>
      </c>
    </row>
    <row r="4233" spans="1:10" x14ac:dyDescent="0.35">
      <c r="A4233" s="1" t="s">
        <v>13452</v>
      </c>
      <c r="B4233" s="1">
        <v>45</v>
      </c>
      <c r="C4233" s="1">
        <v>20.07</v>
      </c>
      <c r="D4233" s="1">
        <v>39.43</v>
      </c>
      <c r="E4233" s="1">
        <v>64.349999999999994</v>
      </c>
      <c r="F4233" s="1">
        <v>60.08</v>
      </c>
      <c r="G4233" s="1">
        <v>38.94</v>
      </c>
      <c r="H4233" s="1">
        <v>81.180000000000007</v>
      </c>
      <c r="I4233" s="1">
        <v>180.96</v>
      </c>
      <c r="J4233" s="52">
        <f t="shared" si="66"/>
        <v>6.6251249999999998E-2</v>
      </c>
    </row>
    <row r="4234" spans="1:10" x14ac:dyDescent="0.35">
      <c r="A4234" s="1" t="s">
        <v>13451</v>
      </c>
      <c r="B4234" s="1">
        <v>51.4</v>
      </c>
      <c r="C4234" s="1">
        <v>20.46</v>
      </c>
      <c r="D4234" s="1">
        <v>38.979999999999997</v>
      </c>
      <c r="E4234" s="1">
        <v>66.91</v>
      </c>
      <c r="F4234" s="1">
        <v>59.44</v>
      </c>
      <c r="G4234" s="1">
        <v>40.130000000000003</v>
      </c>
      <c r="H4234" s="1">
        <v>82.8</v>
      </c>
      <c r="I4234" s="1">
        <v>177.05</v>
      </c>
      <c r="J4234" s="52">
        <f t="shared" si="66"/>
        <v>6.7146250000000005E-2</v>
      </c>
    </row>
    <row r="4235" spans="1:10" x14ac:dyDescent="0.35">
      <c r="A4235" s="1" t="s">
        <v>13450</v>
      </c>
      <c r="B4235" s="1">
        <v>59.73</v>
      </c>
      <c r="C4235" s="1">
        <v>20</v>
      </c>
      <c r="D4235" s="1">
        <v>34.43</v>
      </c>
      <c r="E4235" s="1">
        <v>71.75</v>
      </c>
      <c r="F4235" s="1">
        <v>51.83</v>
      </c>
      <c r="G4235" s="1">
        <v>39.19</v>
      </c>
      <c r="H4235" s="1">
        <v>81.52</v>
      </c>
      <c r="I4235" s="1">
        <v>156.78</v>
      </c>
      <c r="J4235" s="52">
        <f t="shared" si="66"/>
        <v>6.4403749999999996E-2</v>
      </c>
    </row>
    <row r="4236" spans="1:10" x14ac:dyDescent="0.35">
      <c r="A4236" s="1" t="s">
        <v>13449</v>
      </c>
      <c r="B4236" s="1">
        <v>56.87</v>
      </c>
      <c r="C4236" s="1">
        <v>19.940000000000001</v>
      </c>
      <c r="D4236" s="1">
        <v>33</v>
      </c>
      <c r="E4236" s="1">
        <v>63</v>
      </c>
      <c r="F4236" s="1">
        <v>38.65</v>
      </c>
      <c r="G4236" s="1">
        <v>36.93</v>
      </c>
      <c r="H4236" s="1">
        <v>75.239999999999995</v>
      </c>
      <c r="I4236" s="1">
        <v>149.24</v>
      </c>
      <c r="J4236" s="52">
        <f t="shared" si="66"/>
        <v>5.9108750000000002E-2</v>
      </c>
    </row>
    <row r="4237" spans="1:10" x14ac:dyDescent="0.35">
      <c r="A4237" s="1" t="s">
        <v>13448</v>
      </c>
      <c r="B4237" s="1">
        <v>74.790000000000006</v>
      </c>
      <c r="C4237" s="1">
        <v>20.97</v>
      </c>
      <c r="D4237" s="1">
        <v>31.33</v>
      </c>
      <c r="E4237" s="1">
        <v>59.6</v>
      </c>
      <c r="F4237" s="1">
        <v>36.700000000000003</v>
      </c>
      <c r="G4237" s="1">
        <v>34.64</v>
      </c>
      <c r="H4237" s="1">
        <v>73.37</v>
      </c>
      <c r="I4237" s="1">
        <v>149.74</v>
      </c>
      <c r="J4237" s="52">
        <f t="shared" si="66"/>
        <v>6.0142500000000002E-2</v>
      </c>
    </row>
    <row r="4238" spans="1:10" x14ac:dyDescent="0.35">
      <c r="A4238" s="1" t="s">
        <v>13447</v>
      </c>
      <c r="B4238" s="1">
        <v>68.98</v>
      </c>
      <c r="C4238" s="1">
        <v>20.94</v>
      </c>
      <c r="D4238" s="1">
        <v>29</v>
      </c>
      <c r="E4238" s="1">
        <v>51.97</v>
      </c>
      <c r="F4238" s="1">
        <v>35.08</v>
      </c>
      <c r="G4238" s="1">
        <v>33.119999999999997</v>
      </c>
      <c r="H4238" s="1">
        <v>71.17</v>
      </c>
      <c r="I4238" s="1">
        <v>154.80000000000001</v>
      </c>
      <c r="J4238" s="52">
        <f t="shared" si="66"/>
        <v>5.8132500000000004E-2</v>
      </c>
    </row>
    <row r="4239" spans="1:10" x14ac:dyDescent="0.35">
      <c r="A4239" s="1" t="s">
        <v>13446</v>
      </c>
      <c r="B4239" s="1">
        <v>63.92</v>
      </c>
      <c r="C4239" s="1">
        <v>20</v>
      </c>
      <c r="D4239" s="1">
        <v>30</v>
      </c>
      <c r="E4239" s="1">
        <v>50.27</v>
      </c>
      <c r="F4239" s="1">
        <v>33.090000000000003</v>
      </c>
      <c r="G4239" s="1">
        <v>32.79</v>
      </c>
      <c r="H4239" s="1">
        <v>68.97</v>
      </c>
      <c r="I4239" s="1">
        <v>133.19999999999999</v>
      </c>
      <c r="J4239" s="52">
        <f t="shared" si="66"/>
        <v>5.4029999999999995E-2</v>
      </c>
    </row>
    <row r="4240" spans="1:10" x14ac:dyDescent="0.35">
      <c r="A4240" s="1" t="s">
        <v>13445</v>
      </c>
      <c r="B4240" s="1">
        <v>61.15</v>
      </c>
      <c r="C4240" s="1">
        <v>20.92</v>
      </c>
      <c r="D4240" s="1">
        <v>41.3</v>
      </c>
      <c r="E4240" s="1">
        <v>48.75</v>
      </c>
      <c r="F4240" s="1">
        <v>31.88</v>
      </c>
      <c r="G4240" s="1">
        <v>32.03</v>
      </c>
      <c r="H4240" s="1">
        <v>65.739999999999995</v>
      </c>
      <c r="I4240" s="1">
        <v>127.69</v>
      </c>
      <c r="J4240" s="52">
        <f t="shared" si="66"/>
        <v>5.3682499999999994E-2</v>
      </c>
    </row>
    <row r="4241" spans="1:10" x14ac:dyDescent="0.35">
      <c r="A4241" s="1" t="s">
        <v>13444</v>
      </c>
      <c r="B4241" s="1">
        <v>49.94</v>
      </c>
      <c r="C4241" s="1">
        <v>19.940000000000001</v>
      </c>
      <c r="D4241" s="1">
        <v>27.2</v>
      </c>
      <c r="E4241" s="1">
        <v>48.93</v>
      </c>
      <c r="F4241" s="1">
        <v>30.89</v>
      </c>
      <c r="G4241" s="1">
        <v>32.18</v>
      </c>
      <c r="H4241" s="1">
        <v>64.87</v>
      </c>
      <c r="I4241" s="1">
        <v>129.97</v>
      </c>
      <c r="J4241" s="52">
        <f t="shared" si="66"/>
        <v>5.0489999999999993E-2</v>
      </c>
    </row>
    <row r="4242" spans="1:10" x14ac:dyDescent="0.35">
      <c r="A4242" s="1" t="s">
        <v>13443</v>
      </c>
      <c r="B4242" s="1">
        <v>49.84</v>
      </c>
      <c r="C4242" s="1">
        <v>18.72</v>
      </c>
      <c r="D4242" s="1">
        <v>28.03</v>
      </c>
      <c r="E4242" s="1">
        <v>48.53</v>
      </c>
      <c r="F4242" s="1">
        <v>31.47</v>
      </c>
      <c r="G4242" s="1">
        <v>33.28</v>
      </c>
      <c r="H4242" s="1">
        <v>66.099999999999994</v>
      </c>
      <c r="I4242" s="1">
        <v>187.48</v>
      </c>
      <c r="J4242" s="52">
        <f t="shared" si="66"/>
        <v>5.7931250000000004E-2</v>
      </c>
    </row>
    <row r="4243" spans="1:10" x14ac:dyDescent="0.35">
      <c r="A4243" s="1" t="s">
        <v>13442</v>
      </c>
      <c r="B4243" s="1">
        <v>49.94</v>
      </c>
      <c r="C4243" s="1">
        <v>26</v>
      </c>
      <c r="D4243" s="1">
        <v>37.4</v>
      </c>
      <c r="E4243" s="1">
        <v>49.99</v>
      </c>
      <c r="F4243" s="1">
        <v>34.270000000000003</v>
      </c>
      <c r="G4243" s="1">
        <v>36.450000000000003</v>
      </c>
      <c r="H4243" s="1">
        <v>71.2</v>
      </c>
      <c r="I4243" s="1">
        <v>218.31</v>
      </c>
      <c r="J4243" s="52">
        <f t="shared" si="66"/>
        <v>6.5444999999999989E-2</v>
      </c>
    </row>
    <row r="4244" spans="1:10" x14ac:dyDescent="0.35">
      <c r="A4244" s="1" t="s">
        <v>13441</v>
      </c>
      <c r="B4244" s="1">
        <v>50.74</v>
      </c>
      <c r="C4244" s="1">
        <v>25.42</v>
      </c>
      <c r="D4244" s="1">
        <v>39.9</v>
      </c>
      <c r="E4244" s="1">
        <v>52.09</v>
      </c>
      <c r="F4244" s="1">
        <v>38.979999999999997</v>
      </c>
      <c r="G4244" s="1">
        <v>40.43</v>
      </c>
      <c r="H4244" s="1">
        <v>82.32</v>
      </c>
      <c r="I4244" s="1">
        <v>289.10000000000002</v>
      </c>
      <c r="J4244" s="52">
        <f t="shared" si="66"/>
        <v>7.7372499999999997E-2</v>
      </c>
    </row>
    <row r="4245" spans="1:10" x14ac:dyDescent="0.35">
      <c r="A4245" s="1" t="s">
        <v>13440</v>
      </c>
      <c r="B4245" s="1">
        <v>41.03</v>
      </c>
      <c r="C4245" s="1">
        <v>31.92</v>
      </c>
      <c r="D4245" s="1">
        <v>42.91</v>
      </c>
      <c r="E4245" s="1">
        <v>58.46</v>
      </c>
      <c r="F4245" s="1">
        <v>49.92</v>
      </c>
      <c r="G4245" s="1">
        <v>46.8</v>
      </c>
      <c r="H4245" s="1">
        <v>94.24</v>
      </c>
      <c r="I4245" s="1">
        <v>324.51</v>
      </c>
      <c r="J4245" s="52">
        <f t="shared" si="66"/>
        <v>8.6223750000000002E-2</v>
      </c>
    </row>
    <row r="4246" spans="1:10" x14ac:dyDescent="0.35">
      <c r="A4246" s="1" t="s">
        <v>13439</v>
      </c>
      <c r="B4246" s="1">
        <v>49.99</v>
      </c>
      <c r="C4246" s="1">
        <v>39.51</v>
      </c>
      <c r="D4246" s="1">
        <v>41.58</v>
      </c>
      <c r="E4246" s="1">
        <v>54</v>
      </c>
      <c r="F4246" s="1">
        <v>50.1</v>
      </c>
      <c r="G4246" s="1">
        <v>41.94</v>
      </c>
      <c r="H4246" s="1">
        <v>95.95</v>
      </c>
      <c r="I4246" s="1">
        <v>333.58</v>
      </c>
      <c r="J4246" s="52">
        <f t="shared" si="66"/>
        <v>8.833125E-2</v>
      </c>
    </row>
    <row r="4247" spans="1:10" x14ac:dyDescent="0.35">
      <c r="A4247" s="1" t="s">
        <v>13438</v>
      </c>
      <c r="B4247" s="1">
        <v>45.17</v>
      </c>
      <c r="C4247" s="1">
        <v>38.75</v>
      </c>
      <c r="D4247" s="1">
        <v>40.549999999999997</v>
      </c>
      <c r="E4247" s="1">
        <v>50.94</v>
      </c>
      <c r="F4247" s="1">
        <v>42.95</v>
      </c>
      <c r="G4247" s="1">
        <v>39.9</v>
      </c>
      <c r="H4247" s="1">
        <v>95.29</v>
      </c>
      <c r="I4247" s="1">
        <v>334.81</v>
      </c>
      <c r="J4247" s="52">
        <f t="shared" si="66"/>
        <v>8.6044999999999996E-2</v>
      </c>
    </row>
    <row r="4248" spans="1:10" x14ac:dyDescent="0.35">
      <c r="A4248" s="1" t="s">
        <v>13437</v>
      </c>
      <c r="B4248" s="1">
        <v>50</v>
      </c>
      <c r="C4248" s="1">
        <v>31.91</v>
      </c>
      <c r="D4248" s="1">
        <v>42.4</v>
      </c>
      <c r="E4248" s="1">
        <v>53</v>
      </c>
      <c r="F4248" s="1">
        <v>36.700000000000003</v>
      </c>
      <c r="G4248" s="1">
        <v>40.1</v>
      </c>
      <c r="H4248" s="1">
        <v>91.03</v>
      </c>
      <c r="I4248" s="1">
        <v>335.94</v>
      </c>
      <c r="J4248" s="52">
        <f t="shared" si="66"/>
        <v>8.5134999999999988E-2</v>
      </c>
    </row>
    <row r="4249" spans="1:10" x14ac:dyDescent="0.35">
      <c r="A4249" s="1" t="s">
        <v>13436</v>
      </c>
      <c r="B4249" s="1">
        <v>54.67</v>
      </c>
      <c r="C4249" s="1">
        <v>28.12</v>
      </c>
      <c r="D4249" s="1">
        <v>38.35</v>
      </c>
      <c r="E4249" s="1">
        <v>52.91</v>
      </c>
      <c r="F4249" s="1">
        <v>30.45</v>
      </c>
      <c r="G4249" s="1">
        <v>37.4</v>
      </c>
      <c r="H4249" s="1">
        <v>84.78</v>
      </c>
      <c r="I4249" s="1">
        <v>315.87</v>
      </c>
      <c r="J4249" s="52">
        <f t="shared" si="66"/>
        <v>8.0318749999999994E-2</v>
      </c>
    </row>
    <row r="4250" spans="1:10" x14ac:dyDescent="0.35">
      <c r="A4250" s="1" t="s">
        <v>13435</v>
      </c>
      <c r="B4250" s="1">
        <v>30.35</v>
      </c>
      <c r="C4250" s="1">
        <v>24.1</v>
      </c>
      <c r="D4250" s="1">
        <v>28</v>
      </c>
      <c r="E4250" s="1">
        <v>43.17</v>
      </c>
      <c r="F4250" s="1">
        <v>28</v>
      </c>
      <c r="G4250" s="1">
        <v>35.92</v>
      </c>
      <c r="H4250" s="1">
        <v>76.89</v>
      </c>
      <c r="I4250" s="1">
        <v>295.63</v>
      </c>
      <c r="J4250" s="52">
        <f t="shared" si="66"/>
        <v>7.0257499999999987E-2</v>
      </c>
    </row>
    <row r="4251" spans="1:10" x14ac:dyDescent="0.35">
      <c r="A4251" s="1" t="s">
        <v>13434</v>
      </c>
      <c r="B4251" s="1">
        <v>27.2</v>
      </c>
      <c r="C4251" s="1">
        <v>20.99</v>
      </c>
      <c r="D4251" s="1">
        <v>29.82</v>
      </c>
      <c r="E4251" s="1">
        <v>41.94</v>
      </c>
      <c r="F4251" s="1">
        <v>27</v>
      </c>
      <c r="G4251" s="1">
        <v>30.68</v>
      </c>
      <c r="H4251" s="1">
        <v>71</v>
      </c>
      <c r="I4251" s="1">
        <v>263.95</v>
      </c>
      <c r="J4251" s="52">
        <f t="shared" si="66"/>
        <v>6.4072499999999991E-2</v>
      </c>
    </row>
    <row r="4252" spans="1:10" x14ac:dyDescent="0.35">
      <c r="A4252" s="1" t="s">
        <v>13433</v>
      </c>
      <c r="B4252" s="1">
        <v>26.73</v>
      </c>
      <c r="C4252" s="1">
        <v>19.04</v>
      </c>
      <c r="D4252" s="1">
        <v>29.09</v>
      </c>
      <c r="E4252" s="1">
        <v>41.62</v>
      </c>
      <c r="F4252" s="1">
        <v>27.31</v>
      </c>
      <c r="G4252" s="1">
        <v>28.3</v>
      </c>
      <c r="H4252" s="1">
        <v>68.05</v>
      </c>
      <c r="I4252" s="1">
        <v>258.55</v>
      </c>
      <c r="J4252" s="52">
        <f t="shared" si="66"/>
        <v>6.2336250000000003E-2</v>
      </c>
    </row>
    <row r="4253" spans="1:10" x14ac:dyDescent="0.35">
      <c r="A4253" s="1" t="s">
        <v>13432</v>
      </c>
      <c r="B4253" s="1">
        <v>25.54</v>
      </c>
      <c r="C4253" s="1">
        <v>21.1</v>
      </c>
      <c r="D4253" s="1">
        <v>29.04</v>
      </c>
      <c r="E4253" s="1">
        <v>41.1</v>
      </c>
      <c r="F4253" s="1">
        <v>28.22</v>
      </c>
      <c r="G4253" s="1">
        <v>27.48</v>
      </c>
      <c r="H4253" s="1">
        <v>68.180000000000007</v>
      </c>
      <c r="I4253" s="1">
        <v>256.33</v>
      </c>
      <c r="J4253" s="52">
        <f t="shared" si="66"/>
        <v>6.2123749999999998E-2</v>
      </c>
    </row>
    <row r="4254" spans="1:10" x14ac:dyDescent="0.35">
      <c r="A4254" s="1" t="s">
        <v>13431</v>
      </c>
      <c r="B4254" s="1">
        <v>25.1</v>
      </c>
      <c r="C4254" s="1">
        <v>19.48</v>
      </c>
      <c r="D4254" s="1">
        <v>28.45</v>
      </c>
      <c r="E4254" s="1">
        <v>41.4</v>
      </c>
      <c r="F4254" s="1">
        <v>29.42</v>
      </c>
      <c r="G4254" s="1">
        <v>27.14</v>
      </c>
      <c r="H4254" s="1">
        <v>68.16</v>
      </c>
      <c r="I4254" s="1">
        <v>254.69</v>
      </c>
      <c r="J4254" s="52">
        <f t="shared" si="66"/>
        <v>6.1730000000000007E-2</v>
      </c>
    </row>
    <row r="4255" spans="1:10" x14ac:dyDescent="0.35">
      <c r="A4255" s="1" t="s">
        <v>13430</v>
      </c>
      <c r="B4255" s="1">
        <v>24.07</v>
      </c>
      <c r="C4255" s="1">
        <v>19.02</v>
      </c>
      <c r="D4255" s="1">
        <v>27.57</v>
      </c>
      <c r="E4255" s="1">
        <v>43.48</v>
      </c>
      <c r="F4255" s="1">
        <v>29.78</v>
      </c>
      <c r="G4255" s="1">
        <v>26.82</v>
      </c>
      <c r="H4255" s="1">
        <v>65.92</v>
      </c>
      <c r="I4255" s="1">
        <v>268.95999999999998</v>
      </c>
      <c r="J4255" s="52">
        <f t="shared" si="66"/>
        <v>6.3202499999999995E-2</v>
      </c>
    </row>
    <row r="4256" spans="1:10" x14ac:dyDescent="0.35">
      <c r="A4256" s="1" t="s">
        <v>13429</v>
      </c>
      <c r="B4256" s="1">
        <v>25.13</v>
      </c>
      <c r="C4256" s="1">
        <v>27.75</v>
      </c>
      <c r="D4256" s="1">
        <v>35.549999999999997</v>
      </c>
      <c r="E4256" s="1">
        <v>50.78</v>
      </c>
      <c r="F4256" s="1">
        <v>35.06</v>
      </c>
      <c r="G4256" s="1">
        <v>25.34</v>
      </c>
      <c r="H4256" s="1">
        <v>66.069999999999993</v>
      </c>
      <c r="I4256" s="1">
        <v>330.82</v>
      </c>
      <c r="J4256" s="52">
        <f t="shared" si="66"/>
        <v>7.4562500000000004E-2</v>
      </c>
    </row>
    <row r="4257" spans="1:10" x14ac:dyDescent="0.35">
      <c r="A4257" s="1" t="s">
        <v>13428</v>
      </c>
      <c r="B4257" s="1">
        <v>26.08</v>
      </c>
      <c r="C4257" s="1">
        <v>33.07</v>
      </c>
      <c r="D4257" s="1">
        <v>41.19</v>
      </c>
      <c r="E4257" s="1">
        <v>56.78</v>
      </c>
      <c r="F4257" s="1">
        <v>43.29</v>
      </c>
      <c r="G4257" s="1">
        <v>27.72</v>
      </c>
      <c r="H4257" s="1">
        <v>60.8</v>
      </c>
      <c r="I4257" s="1">
        <v>357.94</v>
      </c>
      <c r="J4257" s="52">
        <f t="shared" si="66"/>
        <v>8.0858750000000007E-2</v>
      </c>
    </row>
    <row r="4258" spans="1:10" x14ac:dyDescent="0.35">
      <c r="A4258" s="1" t="s">
        <v>13427</v>
      </c>
      <c r="B4258" s="1">
        <v>33.21</v>
      </c>
      <c r="C4258" s="1">
        <v>34.26</v>
      </c>
      <c r="D4258" s="1">
        <v>46.66</v>
      </c>
      <c r="E4258" s="1">
        <v>60.99</v>
      </c>
      <c r="F4258" s="1">
        <v>42.1</v>
      </c>
      <c r="G4258" s="1">
        <v>28.44</v>
      </c>
      <c r="H4258" s="1">
        <v>62.29</v>
      </c>
      <c r="I4258" s="1">
        <v>371.07</v>
      </c>
      <c r="J4258" s="52">
        <f t="shared" si="66"/>
        <v>8.4877499999999995E-2</v>
      </c>
    </row>
    <row r="4259" spans="1:10" x14ac:dyDescent="0.35">
      <c r="A4259" s="1" t="s">
        <v>13426</v>
      </c>
      <c r="B4259" s="1">
        <v>35.479999999999997</v>
      </c>
      <c r="C4259" s="1">
        <v>33.5</v>
      </c>
      <c r="D4259" s="1">
        <v>46.3</v>
      </c>
      <c r="E4259" s="1">
        <v>65.55</v>
      </c>
      <c r="F4259" s="1">
        <v>36.5</v>
      </c>
      <c r="G4259" s="1">
        <v>28.22</v>
      </c>
      <c r="H4259" s="1">
        <v>59.61</v>
      </c>
      <c r="I4259" s="1">
        <v>348.38</v>
      </c>
      <c r="J4259" s="52">
        <f t="shared" si="66"/>
        <v>8.1692500000000001E-2</v>
      </c>
    </row>
    <row r="4260" spans="1:10" x14ac:dyDescent="0.35">
      <c r="A4260" s="1" t="s">
        <v>13425</v>
      </c>
      <c r="B4260" s="1">
        <v>36.159999999999997</v>
      </c>
      <c r="C4260" s="1">
        <v>45.39</v>
      </c>
      <c r="D4260" s="1">
        <v>46.69</v>
      </c>
      <c r="E4260" s="1">
        <v>66.069999999999993</v>
      </c>
      <c r="F4260" s="1">
        <v>34.56</v>
      </c>
      <c r="G4260" s="1">
        <v>27.01</v>
      </c>
      <c r="H4260" s="1">
        <v>52.89</v>
      </c>
      <c r="I4260" s="1">
        <v>332.54</v>
      </c>
      <c r="J4260" s="52">
        <f t="shared" si="66"/>
        <v>8.0163749999999992E-2</v>
      </c>
    </row>
    <row r="4261" spans="1:10" x14ac:dyDescent="0.35">
      <c r="A4261" s="1" t="s">
        <v>13424</v>
      </c>
      <c r="B4261" s="1">
        <v>34.83</v>
      </c>
      <c r="C4261" s="1">
        <v>46.41</v>
      </c>
      <c r="D4261" s="1">
        <v>48.04</v>
      </c>
      <c r="E4261" s="1">
        <v>61.67</v>
      </c>
      <c r="F4261" s="1">
        <v>34.47</v>
      </c>
      <c r="G4261" s="1">
        <v>25</v>
      </c>
      <c r="H4261" s="1">
        <v>52.96</v>
      </c>
      <c r="I4261" s="1">
        <v>293.5</v>
      </c>
      <c r="J4261" s="52">
        <f t="shared" si="66"/>
        <v>7.4609999999999996E-2</v>
      </c>
    </row>
    <row r="4262" spans="1:10" x14ac:dyDescent="0.35">
      <c r="A4262" s="1" t="s">
        <v>13423</v>
      </c>
      <c r="B4262" s="1">
        <v>32.340000000000003</v>
      </c>
      <c r="C4262" s="1">
        <v>41.5</v>
      </c>
      <c r="D4262" s="1">
        <v>45.95</v>
      </c>
      <c r="E4262" s="1">
        <v>59.68</v>
      </c>
      <c r="F4262" s="1">
        <v>31.97</v>
      </c>
      <c r="G4262" s="1">
        <v>23.09</v>
      </c>
      <c r="H4262" s="1">
        <v>49.58</v>
      </c>
      <c r="I4262" s="1">
        <v>268</v>
      </c>
      <c r="J4262" s="52">
        <f t="shared" si="66"/>
        <v>6.9013749999999999E-2</v>
      </c>
    </row>
    <row r="4263" spans="1:10" x14ac:dyDescent="0.35">
      <c r="A4263" s="1" t="s">
        <v>13422</v>
      </c>
      <c r="B4263" s="1">
        <v>31.95</v>
      </c>
      <c r="C4263" s="1">
        <v>40.19</v>
      </c>
      <c r="D4263" s="1">
        <v>44.67</v>
      </c>
      <c r="E4263" s="1">
        <v>62.15</v>
      </c>
      <c r="F4263" s="1">
        <v>31.95</v>
      </c>
      <c r="G4263" s="1">
        <v>21.56</v>
      </c>
      <c r="H4263" s="1">
        <v>31.51</v>
      </c>
      <c r="I4263" s="1">
        <v>249.9</v>
      </c>
      <c r="J4263" s="52">
        <f t="shared" si="66"/>
        <v>6.4235E-2</v>
      </c>
    </row>
    <row r="4264" spans="1:10" x14ac:dyDescent="0.35">
      <c r="A4264" s="1" t="s">
        <v>13421</v>
      </c>
      <c r="B4264" s="1">
        <v>26.43</v>
      </c>
      <c r="C4264" s="1">
        <v>38.65</v>
      </c>
      <c r="D4264" s="1">
        <v>43.32</v>
      </c>
      <c r="E4264" s="1">
        <v>56.7</v>
      </c>
      <c r="F4264" s="1">
        <v>30.91</v>
      </c>
      <c r="G4264" s="1">
        <v>18.29</v>
      </c>
      <c r="H4264" s="1">
        <v>21.73</v>
      </c>
      <c r="I4264" s="1">
        <v>240</v>
      </c>
      <c r="J4264" s="52">
        <f t="shared" si="66"/>
        <v>5.9503749999999994E-2</v>
      </c>
    </row>
    <row r="4265" spans="1:10" x14ac:dyDescent="0.35">
      <c r="A4265" s="1" t="s">
        <v>13420</v>
      </c>
      <c r="B4265" s="1">
        <v>25.05</v>
      </c>
      <c r="C4265" s="1">
        <v>36.74</v>
      </c>
      <c r="D4265" s="1">
        <v>40.5</v>
      </c>
      <c r="E4265" s="1">
        <v>55.02</v>
      </c>
      <c r="F4265" s="1">
        <v>31.31</v>
      </c>
      <c r="G4265" s="1">
        <v>17.52</v>
      </c>
      <c r="H4265" s="1">
        <v>27.18</v>
      </c>
      <c r="I4265" s="1">
        <v>248</v>
      </c>
      <c r="J4265" s="52">
        <f t="shared" si="66"/>
        <v>6.0165000000000003E-2</v>
      </c>
    </row>
    <row r="4266" spans="1:10" x14ac:dyDescent="0.35">
      <c r="A4266" s="1" t="s">
        <v>13419</v>
      </c>
      <c r="B4266" s="1">
        <v>27.4</v>
      </c>
      <c r="C4266" s="1">
        <v>37.869999999999997</v>
      </c>
      <c r="D4266" s="1">
        <v>42.7</v>
      </c>
      <c r="E4266" s="1">
        <v>55.83</v>
      </c>
      <c r="F4266" s="1">
        <v>31.94</v>
      </c>
      <c r="G4266" s="1">
        <v>18.5</v>
      </c>
      <c r="H4266" s="1">
        <v>40.65</v>
      </c>
      <c r="I4266" s="1">
        <v>210.18</v>
      </c>
      <c r="J4266" s="52">
        <f t="shared" si="66"/>
        <v>5.8133750000000005E-2</v>
      </c>
    </row>
    <row r="4267" spans="1:10" x14ac:dyDescent="0.35">
      <c r="A4267" s="1" t="s">
        <v>13418</v>
      </c>
      <c r="B4267" s="1">
        <v>28.89</v>
      </c>
      <c r="C4267" s="1">
        <v>44.94</v>
      </c>
      <c r="D4267" s="1">
        <v>42.6</v>
      </c>
      <c r="E4267" s="1">
        <v>59</v>
      </c>
      <c r="F4267" s="1">
        <v>35.979999999999997</v>
      </c>
      <c r="G4267" s="1">
        <v>23.05</v>
      </c>
      <c r="H4267" s="1">
        <v>59</v>
      </c>
      <c r="I4267" s="1">
        <v>320</v>
      </c>
      <c r="J4267" s="52">
        <f t="shared" si="66"/>
        <v>7.6682500000000001E-2</v>
      </c>
    </row>
    <row r="4268" spans="1:10" x14ac:dyDescent="0.35">
      <c r="A4268" s="1" t="s">
        <v>13417</v>
      </c>
      <c r="B4268" s="1">
        <v>32.19</v>
      </c>
      <c r="C4268" s="1">
        <v>38.82</v>
      </c>
      <c r="D4268" s="1">
        <v>43.98</v>
      </c>
      <c r="E4268" s="1">
        <v>51.96</v>
      </c>
      <c r="F4268" s="1">
        <v>41.9</v>
      </c>
      <c r="G4268" s="1">
        <v>27.08</v>
      </c>
      <c r="H4268" s="1">
        <v>73.489999999999995</v>
      </c>
      <c r="I4268" s="1">
        <v>249.5</v>
      </c>
      <c r="J4268" s="52">
        <f t="shared" si="66"/>
        <v>6.986500000000001E-2</v>
      </c>
    </row>
    <row r="4269" spans="1:10" x14ac:dyDescent="0.35">
      <c r="A4269" s="1" t="s">
        <v>13416</v>
      </c>
      <c r="B4269" s="1">
        <v>35.99</v>
      </c>
      <c r="C4269" s="1">
        <v>39.049999999999997</v>
      </c>
      <c r="D4269" s="1">
        <v>43.95</v>
      </c>
      <c r="E4269" s="1">
        <v>55.01</v>
      </c>
      <c r="F4269" s="1">
        <v>54.11</v>
      </c>
      <c r="G4269" s="1">
        <v>30.52</v>
      </c>
      <c r="H4269" s="1">
        <v>90.6</v>
      </c>
      <c r="I4269" s="1">
        <v>278.89</v>
      </c>
      <c r="J4269" s="52">
        <f t="shared" si="66"/>
        <v>7.8515000000000001E-2</v>
      </c>
    </row>
    <row r="4270" spans="1:10" x14ac:dyDescent="0.35">
      <c r="A4270" s="1" t="s">
        <v>13415</v>
      </c>
      <c r="B4270" s="1">
        <v>35.99</v>
      </c>
      <c r="C4270" s="1">
        <v>38.31</v>
      </c>
      <c r="D4270" s="1">
        <v>40.24</v>
      </c>
      <c r="E4270" s="1">
        <v>52.6</v>
      </c>
      <c r="F4270" s="1">
        <v>52.23</v>
      </c>
      <c r="G4270" s="1">
        <v>32.28</v>
      </c>
      <c r="H4270" s="1">
        <v>92.6</v>
      </c>
      <c r="I4270" s="1">
        <v>383.37</v>
      </c>
      <c r="J4270" s="52">
        <f t="shared" si="66"/>
        <v>9.0952500000000006E-2</v>
      </c>
    </row>
    <row r="4271" spans="1:10" x14ac:dyDescent="0.35">
      <c r="A4271" s="1" t="s">
        <v>13414</v>
      </c>
      <c r="B4271" s="1">
        <v>32.65</v>
      </c>
      <c r="C4271" s="1">
        <v>36.520000000000003</v>
      </c>
      <c r="D4271" s="1">
        <v>37.979999999999997</v>
      </c>
      <c r="E4271" s="1">
        <v>50.02</v>
      </c>
      <c r="F4271" s="1">
        <v>44.02</v>
      </c>
      <c r="G4271" s="1">
        <v>32.92</v>
      </c>
      <c r="H4271" s="1">
        <v>92.84</v>
      </c>
      <c r="I4271" s="1">
        <v>375.64</v>
      </c>
      <c r="J4271" s="52">
        <f t="shared" si="66"/>
        <v>8.7823750000000006E-2</v>
      </c>
    </row>
    <row r="4272" spans="1:10" x14ac:dyDescent="0.35">
      <c r="A4272" s="1" t="s">
        <v>13413</v>
      </c>
      <c r="B4272" s="1">
        <v>43.66</v>
      </c>
      <c r="C4272" s="1">
        <v>46.77</v>
      </c>
      <c r="D4272" s="1">
        <v>32.619999999999997</v>
      </c>
      <c r="E4272" s="1">
        <v>57.4</v>
      </c>
      <c r="F4272" s="1">
        <v>41.17</v>
      </c>
      <c r="G4272" s="1">
        <v>32.909999999999997</v>
      </c>
      <c r="H4272" s="1">
        <v>92.91</v>
      </c>
      <c r="I4272" s="1">
        <v>372.17</v>
      </c>
      <c r="J4272" s="52">
        <f t="shared" si="66"/>
        <v>8.9951249999999996E-2</v>
      </c>
    </row>
    <row r="4273" spans="1:10" x14ac:dyDescent="0.35">
      <c r="A4273" s="1" t="s">
        <v>13412</v>
      </c>
      <c r="B4273" s="1">
        <v>58.69</v>
      </c>
      <c r="C4273" s="1">
        <v>49.94</v>
      </c>
      <c r="D4273" s="1">
        <v>27.3</v>
      </c>
      <c r="E4273" s="1">
        <v>49.9</v>
      </c>
      <c r="F4273" s="1">
        <v>35.58</v>
      </c>
      <c r="G4273" s="1">
        <v>28.09</v>
      </c>
      <c r="H4273" s="1">
        <v>86.96</v>
      </c>
      <c r="I4273" s="1">
        <v>347.81</v>
      </c>
      <c r="J4273" s="52">
        <f t="shared" si="66"/>
        <v>8.5533749999999992E-2</v>
      </c>
    </row>
    <row r="4274" spans="1:10" x14ac:dyDescent="0.35">
      <c r="A4274" s="1" t="s">
        <v>13411</v>
      </c>
      <c r="B4274" s="1">
        <v>47.5</v>
      </c>
      <c r="C4274" s="1">
        <v>26.84</v>
      </c>
      <c r="D4274" s="1">
        <v>28.77</v>
      </c>
      <c r="E4274" s="1">
        <v>40</v>
      </c>
      <c r="F4274" s="1">
        <v>31.33</v>
      </c>
      <c r="G4274" s="1">
        <v>23.93</v>
      </c>
      <c r="H4274" s="1">
        <v>81.2</v>
      </c>
      <c r="I4274" s="1">
        <v>267.42</v>
      </c>
      <c r="J4274" s="52">
        <f t="shared" si="66"/>
        <v>6.8373749999999997E-2</v>
      </c>
    </row>
    <row r="4275" spans="1:10" x14ac:dyDescent="0.35">
      <c r="A4275" s="1" t="s">
        <v>13410</v>
      </c>
      <c r="B4275" s="1">
        <v>28</v>
      </c>
      <c r="C4275" s="1">
        <v>24.4</v>
      </c>
      <c r="D4275" s="1">
        <v>27.35</v>
      </c>
      <c r="E4275" s="1">
        <v>40</v>
      </c>
      <c r="F4275" s="1">
        <v>31.46</v>
      </c>
      <c r="G4275" s="1">
        <v>21.03</v>
      </c>
      <c r="H4275" s="1">
        <v>73.38</v>
      </c>
      <c r="I4275" s="1">
        <v>273.56</v>
      </c>
      <c r="J4275" s="52">
        <f t="shared" si="66"/>
        <v>6.4897500000000011E-2</v>
      </c>
    </row>
    <row r="4276" spans="1:10" x14ac:dyDescent="0.35">
      <c r="A4276" s="1" t="s">
        <v>13409</v>
      </c>
      <c r="B4276" s="1">
        <v>27.29</v>
      </c>
      <c r="C4276" s="1">
        <v>24.09</v>
      </c>
      <c r="D4276" s="1">
        <v>26.38</v>
      </c>
      <c r="E4276" s="1">
        <v>40.299999999999997</v>
      </c>
      <c r="F4276" s="1">
        <v>32.71</v>
      </c>
      <c r="G4276" s="1">
        <v>16.899999999999999</v>
      </c>
      <c r="H4276" s="1">
        <v>70.2</v>
      </c>
      <c r="I4276" s="1">
        <v>254.91</v>
      </c>
      <c r="J4276" s="52">
        <f t="shared" si="66"/>
        <v>6.1597499999999999E-2</v>
      </c>
    </row>
    <row r="4277" spans="1:10" x14ac:dyDescent="0.35">
      <c r="A4277" s="1" t="s">
        <v>13408</v>
      </c>
      <c r="B4277" s="1">
        <v>19.079999999999998</v>
      </c>
      <c r="C4277" s="1">
        <v>23.13</v>
      </c>
      <c r="D4277" s="1">
        <v>26.02</v>
      </c>
      <c r="E4277" s="1">
        <v>38.21</v>
      </c>
      <c r="F4277" s="1">
        <v>33.380000000000003</v>
      </c>
      <c r="G4277" s="1">
        <v>14.26</v>
      </c>
      <c r="H4277" s="1">
        <v>68.92</v>
      </c>
      <c r="I4277" s="1">
        <v>256.31</v>
      </c>
      <c r="J4277" s="52">
        <f t="shared" si="66"/>
        <v>5.9913750000000002E-2</v>
      </c>
    </row>
    <row r="4278" spans="1:10" x14ac:dyDescent="0.35">
      <c r="A4278" s="1" t="s">
        <v>13407</v>
      </c>
      <c r="B4278" s="1">
        <v>16.3</v>
      </c>
      <c r="C4278" s="1">
        <v>22.76</v>
      </c>
      <c r="D4278" s="1">
        <v>25.96</v>
      </c>
      <c r="E4278" s="1">
        <v>38.799999999999997</v>
      </c>
      <c r="F4278" s="1">
        <v>32.380000000000003</v>
      </c>
      <c r="G4278" s="1">
        <v>15.48</v>
      </c>
      <c r="H4278" s="1">
        <v>69.150000000000006</v>
      </c>
      <c r="I4278" s="1">
        <v>266.37</v>
      </c>
      <c r="J4278" s="52">
        <f t="shared" si="66"/>
        <v>6.0900000000000003E-2</v>
      </c>
    </row>
    <row r="4279" spans="1:10" x14ac:dyDescent="0.35">
      <c r="A4279" s="1" t="s">
        <v>13406</v>
      </c>
      <c r="B4279" s="1">
        <v>15.27</v>
      </c>
      <c r="C4279" s="1">
        <v>24.19</v>
      </c>
      <c r="D4279" s="1">
        <v>27.96</v>
      </c>
      <c r="E4279" s="1">
        <v>38.08</v>
      </c>
      <c r="F4279" s="1">
        <v>32.58</v>
      </c>
      <c r="G4279" s="1">
        <v>13.02</v>
      </c>
      <c r="H4279" s="1">
        <v>74</v>
      </c>
      <c r="I4279" s="1">
        <v>282.41000000000003</v>
      </c>
      <c r="J4279" s="52">
        <f t="shared" si="66"/>
        <v>6.3438750000000002E-2</v>
      </c>
    </row>
    <row r="4280" spans="1:10" x14ac:dyDescent="0.35">
      <c r="A4280" s="1" t="s">
        <v>13405</v>
      </c>
      <c r="B4280" s="1">
        <v>15.08</v>
      </c>
      <c r="C4280" s="1">
        <v>29.86</v>
      </c>
      <c r="D4280" s="1">
        <v>32.76</v>
      </c>
      <c r="E4280" s="1">
        <v>54.46</v>
      </c>
      <c r="F4280" s="1">
        <v>44.4</v>
      </c>
      <c r="G4280" s="1">
        <v>12.45</v>
      </c>
      <c r="H4280" s="1">
        <v>93.41</v>
      </c>
      <c r="I4280" s="1">
        <v>325.10000000000002</v>
      </c>
      <c r="J4280" s="52">
        <f t="shared" si="66"/>
        <v>7.5939999999999994E-2</v>
      </c>
    </row>
    <row r="4281" spans="1:10" x14ac:dyDescent="0.35">
      <c r="A4281" s="1" t="s">
        <v>13404</v>
      </c>
      <c r="B4281" s="1">
        <v>15.06</v>
      </c>
      <c r="C4281" s="1">
        <v>40.08</v>
      </c>
      <c r="D4281" s="1">
        <v>38.64</v>
      </c>
      <c r="E4281" s="1">
        <v>58.63</v>
      </c>
      <c r="F4281" s="1">
        <v>57.51</v>
      </c>
      <c r="G4281" s="1">
        <v>12.6</v>
      </c>
      <c r="H4281" s="1">
        <v>102.57</v>
      </c>
      <c r="I4281" s="1">
        <v>375.71</v>
      </c>
      <c r="J4281" s="52">
        <f t="shared" si="66"/>
        <v>8.7599999999999997E-2</v>
      </c>
    </row>
    <row r="4282" spans="1:10" x14ac:dyDescent="0.35">
      <c r="A4282" s="1" t="s">
        <v>13403</v>
      </c>
      <c r="B4282" s="1">
        <v>15.3</v>
      </c>
      <c r="C4282" s="1">
        <v>41.91</v>
      </c>
      <c r="D4282" s="1">
        <v>41.51</v>
      </c>
      <c r="E4282" s="1">
        <v>59.69</v>
      </c>
      <c r="F4282" s="1">
        <v>60.2</v>
      </c>
      <c r="G4282" s="1">
        <v>13.36</v>
      </c>
      <c r="H4282" s="1">
        <v>98.49</v>
      </c>
      <c r="I4282" s="1">
        <v>299.92</v>
      </c>
      <c r="J4282" s="52">
        <f t="shared" si="66"/>
        <v>7.879750000000002E-2</v>
      </c>
    </row>
    <row r="4283" spans="1:10" x14ac:dyDescent="0.35">
      <c r="A4283" s="1" t="s">
        <v>13402</v>
      </c>
      <c r="B4283" s="1">
        <v>24.96</v>
      </c>
      <c r="C4283" s="1">
        <v>41.98</v>
      </c>
      <c r="D4283" s="1">
        <v>41.99</v>
      </c>
      <c r="E4283" s="1">
        <v>62.34</v>
      </c>
      <c r="F4283" s="1">
        <v>48.82</v>
      </c>
      <c r="G4283" s="1">
        <v>12.48</v>
      </c>
      <c r="H4283" s="1">
        <v>94.24</v>
      </c>
      <c r="I4283" s="1">
        <v>330</v>
      </c>
      <c r="J4283" s="52">
        <f t="shared" si="66"/>
        <v>8.2101249999999987E-2</v>
      </c>
    </row>
    <row r="4284" spans="1:10" x14ac:dyDescent="0.35">
      <c r="A4284" s="1" t="s">
        <v>13401</v>
      </c>
      <c r="B4284" s="1">
        <v>32.5</v>
      </c>
      <c r="C4284" s="1">
        <v>38.94</v>
      </c>
      <c r="D4284" s="1">
        <v>41.95</v>
      </c>
      <c r="E4284" s="1">
        <v>69.89</v>
      </c>
      <c r="F4284" s="1">
        <v>43.99</v>
      </c>
      <c r="G4284" s="1">
        <v>14.14</v>
      </c>
      <c r="H4284" s="1">
        <v>89.7</v>
      </c>
      <c r="I4284" s="1">
        <v>297.05</v>
      </c>
      <c r="J4284" s="52">
        <f t="shared" si="66"/>
        <v>7.8520000000000006E-2</v>
      </c>
    </row>
    <row r="4285" spans="1:10" x14ac:dyDescent="0.35">
      <c r="A4285" s="1" t="s">
        <v>13400</v>
      </c>
      <c r="B4285" s="1">
        <v>32.5</v>
      </c>
      <c r="C4285" s="1">
        <v>37.880000000000003</v>
      </c>
      <c r="D4285" s="1">
        <v>42.7</v>
      </c>
      <c r="E4285" s="1">
        <v>63.51</v>
      </c>
      <c r="F4285" s="1">
        <v>39.53</v>
      </c>
      <c r="G4285" s="1">
        <v>15.9</v>
      </c>
      <c r="H4285" s="1">
        <v>86.95</v>
      </c>
      <c r="I4285" s="1">
        <v>251.14</v>
      </c>
      <c r="J4285" s="52">
        <f t="shared" si="66"/>
        <v>7.1263750000000001E-2</v>
      </c>
    </row>
    <row r="4286" spans="1:10" x14ac:dyDescent="0.35">
      <c r="A4286" s="1" t="s">
        <v>13399</v>
      </c>
      <c r="B4286" s="1">
        <v>37.880000000000003</v>
      </c>
      <c r="C4286" s="1">
        <v>35.36</v>
      </c>
      <c r="D4286" s="1">
        <v>41.45</v>
      </c>
      <c r="E4286" s="1">
        <v>58.02</v>
      </c>
      <c r="F4286" s="1">
        <v>36.75</v>
      </c>
      <c r="G4286" s="1">
        <v>10.78</v>
      </c>
      <c r="H4286" s="1">
        <v>86.74</v>
      </c>
      <c r="I4286" s="1">
        <v>229.6</v>
      </c>
      <c r="J4286" s="52">
        <f t="shared" si="66"/>
        <v>6.7072500000000007E-2</v>
      </c>
    </row>
    <row r="4287" spans="1:10" x14ac:dyDescent="0.35">
      <c r="A4287" s="1" t="s">
        <v>13398</v>
      </c>
      <c r="B4287" s="1">
        <v>34.56</v>
      </c>
      <c r="C4287" s="1">
        <v>34.85</v>
      </c>
      <c r="D4287" s="1">
        <v>41.2</v>
      </c>
      <c r="E4287" s="1">
        <v>53.95</v>
      </c>
      <c r="F4287" s="1">
        <v>34.33</v>
      </c>
      <c r="G4287" s="1">
        <v>1.42</v>
      </c>
      <c r="H4287" s="1">
        <v>78.47</v>
      </c>
      <c r="I4287" s="1">
        <v>163</v>
      </c>
      <c r="J4287" s="52">
        <f t="shared" si="66"/>
        <v>5.5222499999999994E-2</v>
      </c>
    </row>
    <row r="4288" spans="1:10" x14ac:dyDescent="0.35">
      <c r="A4288" s="1" t="s">
        <v>13397</v>
      </c>
      <c r="B4288" s="1">
        <v>32.19</v>
      </c>
      <c r="C4288" s="1">
        <v>39.94</v>
      </c>
      <c r="D4288" s="1">
        <v>36.57</v>
      </c>
      <c r="E4288" s="1">
        <v>53.92</v>
      </c>
      <c r="F4288" s="1">
        <v>33.89</v>
      </c>
      <c r="G4288" s="1">
        <v>0</v>
      </c>
      <c r="H4288" s="1">
        <v>76.400000000000006</v>
      </c>
      <c r="I4288" s="1">
        <v>199.49</v>
      </c>
      <c r="J4288" s="52">
        <f t="shared" si="66"/>
        <v>5.9049999999999998E-2</v>
      </c>
    </row>
    <row r="4289" spans="1:10" x14ac:dyDescent="0.35">
      <c r="A4289" s="1" t="s">
        <v>13396</v>
      </c>
      <c r="B4289" s="1">
        <v>29.94</v>
      </c>
      <c r="C4289" s="1">
        <v>34.94</v>
      </c>
      <c r="D4289" s="1">
        <v>34.47</v>
      </c>
      <c r="E4289" s="1">
        <v>53.87</v>
      </c>
      <c r="F4289" s="1">
        <v>33.909999999999997</v>
      </c>
      <c r="G4289" s="1">
        <v>-3.04</v>
      </c>
      <c r="H4289" s="1">
        <v>81.2</v>
      </c>
      <c r="I4289" s="1">
        <v>222.63</v>
      </c>
      <c r="J4289" s="52">
        <f t="shared" si="66"/>
        <v>6.0990000000000003E-2</v>
      </c>
    </row>
    <row r="4290" spans="1:10" x14ac:dyDescent="0.35">
      <c r="A4290" s="1" t="s">
        <v>13395</v>
      </c>
      <c r="B4290" s="1">
        <v>27.44</v>
      </c>
      <c r="C4290" s="1">
        <v>31.06</v>
      </c>
      <c r="D4290" s="1">
        <v>34.9</v>
      </c>
      <c r="E4290" s="1">
        <v>52.77</v>
      </c>
      <c r="F4290" s="1">
        <v>34.4</v>
      </c>
      <c r="G4290" s="1">
        <v>2.21</v>
      </c>
      <c r="H4290" s="1">
        <v>84.96</v>
      </c>
      <c r="I4290" s="1">
        <v>267.25</v>
      </c>
      <c r="J4290" s="52">
        <f t="shared" si="66"/>
        <v>6.6873749999999996E-2</v>
      </c>
    </row>
    <row r="4291" spans="1:10" x14ac:dyDescent="0.35">
      <c r="A4291" s="1" t="s">
        <v>13394</v>
      </c>
      <c r="B4291" s="1">
        <v>36.49</v>
      </c>
      <c r="C4291" s="1">
        <v>36.04</v>
      </c>
      <c r="D4291" s="1">
        <v>38.4</v>
      </c>
      <c r="E4291" s="1">
        <v>48.95</v>
      </c>
      <c r="F4291" s="1">
        <v>39.04</v>
      </c>
      <c r="G4291" s="1">
        <v>16.899999999999999</v>
      </c>
      <c r="H4291" s="1">
        <v>90.45</v>
      </c>
      <c r="I4291" s="1">
        <v>351.29</v>
      </c>
      <c r="J4291" s="52">
        <f t="shared" ref="J4291:J4354" si="67">(AVERAGE(B4291:I4291))/1000</f>
        <v>8.219499999999999E-2</v>
      </c>
    </row>
    <row r="4292" spans="1:10" x14ac:dyDescent="0.35">
      <c r="A4292" s="1" t="s">
        <v>13393</v>
      </c>
      <c r="B4292" s="1">
        <v>43.35</v>
      </c>
      <c r="C4292" s="1">
        <v>39.85</v>
      </c>
      <c r="D4292" s="1">
        <v>38.97</v>
      </c>
      <c r="E4292" s="1">
        <v>48.94</v>
      </c>
      <c r="F4292" s="1">
        <v>53.64</v>
      </c>
      <c r="G4292" s="1">
        <v>25.04</v>
      </c>
      <c r="H4292" s="1">
        <v>99.62</v>
      </c>
      <c r="I4292" s="1">
        <v>349.54</v>
      </c>
      <c r="J4292" s="52">
        <f t="shared" si="67"/>
        <v>8.7368750000000009E-2</v>
      </c>
    </row>
    <row r="4293" spans="1:10" x14ac:dyDescent="0.35">
      <c r="A4293" s="1" t="s">
        <v>13392</v>
      </c>
      <c r="B4293" s="1">
        <v>50</v>
      </c>
      <c r="C4293" s="1">
        <v>41.74</v>
      </c>
      <c r="D4293" s="1">
        <v>40</v>
      </c>
      <c r="E4293" s="1">
        <v>52.27</v>
      </c>
      <c r="F4293" s="1">
        <v>65.63</v>
      </c>
      <c r="G4293" s="1">
        <v>29.83</v>
      </c>
      <c r="H4293" s="1">
        <v>123.96</v>
      </c>
      <c r="I4293" s="1">
        <v>470.9</v>
      </c>
      <c r="J4293" s="52">
        <f t="shared" si="67"/>
        <v>0.10929124999999999</v>
      </c>
    </row>
    <row r="4294" spans="1:10" x14ac:dyDescent="0.35">
      <c r="A4294" s="1" t="s">
        <v>13391</v>
      </c>
      <c r="B4294" s="1">
        <v>37.44</v>
      </c>
      <c r="C4294" s="1">
        <v>38.99</v>
      </c>
      <c r="D4294" s="1">
        <v>38.950000000000003</v>
      </c>
      <c r="E4294" s="1">
        <v>48.92</v>
      </c>
      <c r="F4294" s="1">
        <v>65</v>
      </c>
      <c r="G4294" s="1">
        <v>33.04</v>
      </c>
      <c r="H4294" s="1">
        <v>117.96</v>
      </c>
      <c r="I4294" s="1">
        <v>453.14</v>
      </c>
      <c r="J4294" s="52">
        <f t="shared" si="67"/>
        <v>0.10418000000000001</v>
      </c>
    </row>
    <row r="4295" spans="1:10" x14ac:dyDescent="0.35">
      <c r="A4295" s="1" t="s">
        <v>13390</v>
      </c>
      <c r="B4295" s="1">
        <v>37.28</v>
      </c>
      <c r="C4295" s="1">
        <v>34.56</v>
      </c>
      <c r="D4295" s="1">
        <v>35.61</v>
      </c>
      <c r="E4295" s="1">
        <v>47.29</v>
      </c>
      <c r="F4295" s="1">
        <v>54.25</v>
      </c>
      <c r="G4295" s="1">
        <v>35.07</v>
      </c>
      <c r="H4295" s="1">
        <v>98.98</v>
      </c>
      <c r="I4295" s="1">
        <v>410.92</v>
      </c>
      <c r="J4295" s="52">
        <f t="shared" si="67"/>
        <v>9.4245000000000009E-2</v>
      </c>
    </row>
    <row r="4296" spans="1:10" x14ac:dyDescent="0.35">
      <c r="A4296" s="1" t="s">
        <v>13389</v>
      </c>
      <c r="B4296" s="1">
        <v>60</v>
      </c>
      <c r="C4296" s="1">
        <v>33.840000000000003</v>
      </c>
      <c r="D4296" s="1">
        <v>35.92</v>
      </c>
      <c r="E4296" s="1">
        <v>47.22</v>
      </c>
      <c r="F4296" s="1">
        <v>48.54</v>
      </c>
      <c r="G4296" s="1">
        <v>36</v>
      </c>
      <c r="H4296" s="1">
        <v>97.49</v>
      </c>
      <c r="I4296" s="1">
        <v>396.38</v>
      </c>
      <c r="J4296" s="52">
        <f t="shared" si="67"/>
        <v>9.4423750000000001E-2</v>
      </c>
    </row>
    <row r="4297" spans="1:10" x14ac:dyDescent="0.35">
      <c r="A4297" s="1" t="s">
        <v>13388</v>
      </c>
      <c r="B4297" s="1">
        <v>56.12</v>
      </c>
      <c r="C4297" s="1">
        <v>28.34</v>
      </c>
      <c r="D4297" s="1">
        <v>31.24</v>
      </c>
      <c r="E4297" s="1">
        <v>44.32</v>
      </c>
      <c r="F4297" s="1">
        <v>39.049999999999997</v>
      </c>
      <c r="G4297" s="1">
        <v>31.12</v>
      </c>
      <c r="H4297" s="1">
        <v>89.59</v>
      </c>
      <c r="I4297" s="1">
        <v>295</v>
      </c>
      <c r="J4297" s="52">
        <f t="shared" si="67"/>
        <v>7.6847499999999999E-2</v>
      </c>
    </row>
    <row r="4298" spans="1:10" x14ac:dyDescent="0.35">
      <c r="A4298" s="1" t="s">
        <v>13387</v>
      </c>
      <c r="B4298" s="1">
        <v>33.51</v>
      </c>
      <c r="C4298" s="1">
        <v>24.03</v>
      </c>
      <c r="D4298" s="1">
        <v>32.42</v>
      </c>
      <c r="E4298" s="1">
        <v>42</v>
      </c>
      <c r="F4298" s="1">
        <v>35.24</v>
      </c>
      <c r="G4298" s="1">
        <v>24.02</v>
      </c>
      <c r="H4298" s="1">
        <v>81.03</v>
      </c>
      <c r="I4298" s="1">
        <v>250.27</v>
      </c>
      <c r="J4298" s="52">
        <f t="shared" si="67"/>
        <v>6.5314999999999998E-2</v>
      </c>
    </row>
    <row r="4299" spans="1:10" x14ac:dyDescent="0.35">
      <c r="A4299" s="1" t="s">
        <v>13386</v>
      </c>
      <c r="B4299" s="1">
        <v>29.23</v>
      </c>
      <c r="C4299" s="1">
        <v>22.14</v>
      </c>
      <c r="D4299" s="1">
        <v>30.59</v>
      </c>
      <c r="E4299" s="1">
        <v>41</v>
      </c>
      <c r="F4299" s="1">
        <v>31.64</v>
      </c>
      <c r="G4299" s="1">
        <v>17.68</v>
      </c>
      <c r="H4299" s="1">
        <v>76.33</v>
      </c>
      <c r="I4299" s="1">
        <v>261.27</v>
      </c>
      <c r="J4299" s="52">
        <f t="shared" si="67"/>
        <v>6.3735E-2</v>
      </c>
    </row>
    <row r="4300" spans="1:10" x14ac:dyDescent="0.35">
      <c r="A4300" s="1" t="s">
        <v>13385</v>
      </c>
      <c r="B4300" s="1">
        <v>26.9</v>
      </c>
      <c r="C4300" s="1">
        <v>20.64</v>
      </c>
      <c r="D4300" s="1">
        <v>29.94</v>
      </c>
      <c r="E4300" s="1">
        <v>40</v>
      </c>
      <c r="F4300" s="1">
        <v>30.26</v>
      </c>
      <c r="G4300" s="1">
        <v>16.88</v>
      </c>
      <c r="H4300" s="1">
        <v>74.98</v>
      </c>
      <c r="I4300" s="1">
        <v>246.47</v>
      </c>
      <c r="J4300" s="52">
        <f t="shared" si="67"/>
        <v>6.0758750000000007E-2</v>
      </c>
    </row>
    <row r="4301" spans="1:10" x14ac:dyDescent="0.35">
      <c r="A4301" s="1" t="s">
        <v>13384</v>
      </c>
      <c r="B4301" s="1">
        <v>25.94</v>
      </c>
      <c r="C4301" s="1">
        <v>19.350000000000001</v>
      </c>
      <c r="D4301" s="1">
        <v>29.03</v>
      </c>
      <c r="E4301" s="1">
        <v>40</v>
      </c>
      <c r="F4301" s="1">
        <v>29.15</v>
      </c>
      <c r="G4301" s="1">
        <v>17.399999999999999</v>
      </c>
      <c r="H4301" s="1">
        <v>73.45</v>
      </c>
      <c r="I4301" s="1">
        <v>238</v>
      </c>
      <c r="J4301" s="52">
        <f t="shared" si="67"/>
        <v>5.9040000000000002E-2</v>
      </c>
    </row>
    <row r="4302" spans="1:10" x14ac:dyDescent="0.35">
      <c r="A4302" s="1" t="s">
        <v>13383</v>
      </c>
      <c r="B4302" s="1">
        <v>25.34</v>
      </c>
      <c r="C4302" s="1">
        <v>18.95</v>
      </c>
      <c r="D4302" s="1">
        <v>29.05</v>
      </c>
      <c r="E4302" s="1">
        <v>39.729999999999997</v>
      </c>
      <c r="F4302" s="1">
        <v>29.58</v>
      </c>
      <c r="G4302" s="1">
        <v>17.600000000000001</v>
      </c>
      <c r="H4302" s="1">
        <v>74.52</v>
      </c>
      <c r="I4302" s="1">
        <v>239.71</v>
      </c>
      <c r="J4302" s="52">
        <f t="shared" si="67"/>
        <v>5.9310000000000002E-2</v>
      </c>
    </row>
    <row r="4303" spans="1:10" x14ac:dyDescent="0.35">
      <c r="A4303" s="1" t="s">
        <v>13382</v>
      </c>
      <c r="B4303" s="1">
        <v>27.08</v>
      </c>
      <c r="C4303" s="1">
        <v>19.72</v>
      </c>
      <c r="D4303" s="1">
        <v>30.12</v>
      </c>
      <c r="E4303" s="1">
        <v>38.700000000000003</v>
      </c>
      <c r="F4303" s="1">
        <v>28.79</v>
      </c>
      <c r="G4303" s="1">
        <v>19.88</v>
      </c>
      <c r="H4303" s="1">
        <v>78.459999999999994</v>
      </c>
      <c r="I4303" s="1">
        <v>241</v>
      </c>
      <c r="J4303" s="52">
        <f t="shared" si="67"/>
        <v>6.0468750000000002E-2</v>
      </c>
    </row>
    <row r="4304" spans="1:10" x14ac:dyDescent="0.35">
      <c r="A4304" s="1" t="s">
        <v>13381</v>
      </c>
      <c r="B4304" s="1">
        <v>34.979999999999997</v>
      </c>
      <c r="C4304" s="1">
        <v>24.58</v>
      </c>
      <c r="D4304" s="1">
        <v>33.950000000000003</v>
      </c>
      <c r="E4304" s="1">
        <v>44.83</v>
      </c>
      <c r="F4304" s="1">
        <v>30.16</v>
      </c>
      <c r="G4304" s="1">
        <v>26.52</v>
      </c>
      <c r="H4304" s="1">
        <v>93.79</v>
      </c>
      <c r="I4304" s="1">
        <v>312.68</v>
      </c>
      <c r="J4304" s="52">
        <f t="shared" si="67"/>
        <v>7.5186249999999996E-2</v>
      </c>
    </row>
    <row r="4305" spans="1:10" x14ac:dyDescent="0.35">
      <c r="A4305" s="1" t="s">
        <v>13380</v>
      </c>
      <c r="B4305" s="1">
        <v>43.93</v>
      </c>
      <c r="C4305" s="1">
        <v>32.909999999999997</v>
      </c>
      <c r="D4305" s="1">
        <v>41.9</v>
      </c>
      <c r="E4305" s="1">
        <v>54.38</v>
      </c>
      <c r="F4305" s="1">
        <v>31.48</v>
      </c>
      <c r="G4305" s="1">
        <v>32.4</v>
      </c>
      <c r="H4305" s="1">
        <v>102.94</v>
      </c>
      <c r="I4305" s="1">
        <v>350.85</v>
      </c>
      <c r="J4305" s="52">
        <f t="shared" si="67"/>
        <v>8.6348750000000002E-2</v>
      </c>
    </row>
    <row r="4306" spans="1:10" x14ac:dyDescent="0.35">
      <c r="A4306" s="1" t="s">
        <v>13379</v>
      </c>
      <c r="B4306" s="1">
        <v>50.2</v>
      </c>
      <c r="C4306" s="1">
        <v>34.94</v>
      </c>
      <c r="D4306" s="1">
        <v>46.96</v>
      </c>
      <c r="E4306" s="1">
        <v>62.55</v>
      </c>
      <c r="F4306" s="1">
        <v>30.11</v>
      </c>
      <c r="G4306" s="1">
        <v>32.200000000000003</v>
      </c>
      <c r="H4306" s="1">
        <v>110.02</v>
      </c>
      <c r="I4306" s="1">
        <v>311.02999999999997</v>
      </c>
      <c r="J4306" s="52">
        <f t="shared" si="67"/>
        <v>8.475125E-2</v>
      </c>
    </row>
    <row r="4307" spans="1:10" x14ac:dyDescent="0.35">
      <c r="A4307" s="1" t="s">
        <v>13378</v>
      </c>
      <c r="B4307" s="1">
        <v>43.93</v>
      </c>
      <c r="C4307" s="1">
        <v>31.82</v>
      </c>
      <c r="D4307" s="1">
        <v>47.53</v>
      </c>
      <c r="E4307" s="1">
        <v>56.98</v>
      </c>
      <c r="F4307" s="1">
        <v>30.15</v>
      </c>
      <c r="G4307" s="1">
        <v>36</v>
      </c>
      <c r="H4307" s="1">
        <v>104.04</v>
      </c>
      <c r="I4307" s="1">
        <v>297.01</v>
      </c>
      <c r="J4307" s="52">
        <f t="shared" si="67"/>
        <v>8.0932500000000004E-2</v>
      </c>
    </row>
    <row r="4308" spans="1:10" x14ac:dyDescent="0.35">
      <c r="A4308" s="1" t="s">
        <v>13377</v>
      </c>
      <c r="B4308" s="1">
        <v>41.55</v>
      </c>
      <c r="C4308" s="1">
        <v>42.38</v>
      </c>
      <c r="D4308" s="1">
        <v>47.53</v>
      </c>
      <c r="E4308" s="1">
        <v>53.96</v>
      </c>
      <c r="F4308" s="1">
        <v>28.07</v>
      </c>
      <c r="G4308" s="1">
        <v>33.54</v>
      </c>
      <c r="H4308" s="1">
        <v>99.14</v>
      </c>
      <c r="I4308" s="1">
        <v>250.8</v>
      </c>
      <c r="J4308" s="52">
        <f t="shared" si="67"/>
        <v>7.462125E-2</v>
      </c>
    </row>
    <row r="4309" spans="1:10" x14ac:dyDescent="0.35">
      <c r="A4309" s="1" t="s">
        <v>13376</v>
      </c>
      <c r="B4309" s="1">
        <v>45.3</v>
      </c>
      <c r="C4309" s="1">
        <v>42.16</v>
      </c>
      <c r="D4309" s="1">
        <v>47.81</v>
      </c>
      <c r="E4309" s="1">
        <v>59</v>
      </c>
      <c r="F4309" s="1">
        <v>28.01</v>
      </c>
      <c r="G4309" s="1">
        <v>32.25</v>
      </c>
      <c r="H4309" s="1">
        <v>97.62</v>
      </c>
      <c r="I4309" s="1">
        <v>247.82</v>
      </c>
      <c r="J4309" s="52">
        <f t="shared" si="67"/>
        <v>7.499625E-2</v>
      </c>
    </row>
    <row r="4310" spans="1:10" x14ac:dyDescent="0.35">
      <c r="A4310" s="1" t="s">
        <v>13375</v>
      </c>
      <c r="B4310" s="1">
        <v>39.94</v>
      </c>
      <c r="C4310" s="1">
        <v>39.94</v>
      </c>
      <c r="D4310" s="1">
        <v>45.99</v>
      </c>
      <c r="E4310" s="1">
        <v>59.43</v>
      </c>
      <c r="F4310" s="1">
        <v>28.01</v>
      </c>
      <c r="G4310" s="1">
        <v>17.399999999999999</v>
      </c>
      <c r="H4310" s="1">
        <v>95.25</v>
      </c>
      <c r="I4310" s="1">
        <v>275.10000000000002</v>
      </c>
      <c r="J4310" s="52">
        <f t="shared" si="67"/>
        <v>7.5132500000000005E-2</v>
      </c>
    </row>
    <row r="4311" spans="1:10" x14ac:dyDescent="0.35">
      <c r="A4311" s="1" t="s">
        <v>13374</v>
      </c>
      <c r="B4311" s="1">
        <v>49.94</v>
      </c>
      <c r="C4311" s="1">
        <v>40.4</v>
      </c>
      <c r="D4311" s="1">
        <v>45.2</v>
      </c>
      <c r="E4311" s="1">
        <v>53.76</v>
      </c>
      <c r="F4311" s="1">
        <v>25.82</v>
      </c>
      <c r="G4311" s="1">
        <v>16.21</v>
      </c>
      <c r="H4311" s="1">
        <v>92.98</v>
      </c>
      <c r="I4311" s="1">
        <v>240</v>
      </c>
      <c r="J4311" s="52">
        <f t="shared" si="67"/>
        <v>7.0538749999999997E-2</v>
      </c>
    </row>
    <row r="4312" spans="1:10" x14ac:dyDescent="0.35">
      <c r="A4312" s="1" t="s">
        <v>13373</v>
      </c>
      <c r="B4312" s="1">
        <v>49.78</v>
      </c>
      <c r="C4312" s="1">
        <v>38.61</v>
      </c>
      <c r="D4312" s="1">
        <v>41.71</v>
      </c>
      <c r="E4312" s="1">
        <v>48.64</v>
      </c>
      <c r="F4312" s="1">
        <v>25.06</v>
      </c>
      <c r="G4312" s="1">
        <v>15.7</v>
      </c>
      <c r="H4312" s="1">
        <v>90.02</v>
      </c>
      <c r="I4312" s="1">
        <v>235.13</v>
      </c>
      <c r="J4312" s="52">
        <f t="shared" si="67"/>
        <v>6.8081249999999996E-2</v>
      </c>
    </row>
    <row r="4313" spans="1:10" x14ac:dyDescent="0.35">
      <c r="A4313" s="1" t="s">
        <v>13372</v>
      </c>
      <c r="B4313" s="1">
        <v>45.01</v>
      </c>
      <c r="C4313" s="1">
        <v>29.94</v>
      </c>
      <c r="D4313" s="1">
        <v>39.17</v>
      </c>
      <c r="E4313" s="1">
        <v>47.97</v>
      </c>
      <c r="F4313" s="1">
        <v>25.19</v>
      </c>
      <c r="G4313" s="1">
        <v>15.62</v>
      </c>
      <c r="H4313" s="1">
        <v>88.39</v>
      </c>
      <c r="I4313" s="1">
        <v>230.6</v>
      </c>
      <c r="J4313" s="52">
        <f t="shared" si="67"/>
        <v>6.5236249999999996E-2</v>
      </c>
    </row>
    <row r="4314" spans="1:10" x14ac:dyDescent="0.35">
      <c r="A4314" s="1" t="s">
        <v>13371</v>
      </c>
      <c r="B4314" s="1">
        <v>47.29</v>
      </c>
      <c r="C4314" s="1">
        <v>26.73</v>
      </c>
      <c r="D4314" s="1">
        <v>38.28</v>
      </c>
      <c r="E4314" s="1">
        <v>50.05</v>
      </c>
      <c r="F4314" s="1">
        <v>26.39</v>
      </c>
      <c r="G4314" s="1">
        <v>15.7</v>
      </c>
      <c r="H4314" s="1">
        <v>89</v>
      </c>
      <c r="I4314" s="1">
        <v>242.93</v>
      </c>
      <c r="J4314" s="52">
        <f t="shared" si="67"/>
        <v>6.7046250000000002E-2</v>
      </c>
    </row>
    <row r="4315" spans="1:10" x14ac:dyDescent="0.35">
      <c r="A4315" s="1" t="s">
        <v>13370</v>
      </c>
      <c r="B4315" s="1">
        <v>40.42</v>
      </c>
      <c r="C4315" s="1">
        <v>26.54</v>
      </c>
      <c r="D4315" s="1">
        <v>38.229999999999997</v>
      </c>
      <c r="E4315" s="1">
        <v>52</v>
      </c>
      <c r="F4315" s="1">
        <v>30.18</v>
      </c>
      <c r="G4315" s="1">
        <v>19.25</v>
      </c>
      <c r="H4315" s="1">
        <v>96.53</v>
      </c>
      <c r="I4315" s="1">
        <v>316.06</v>
      </c>
      <c r="J4315" s="52">
        <f t="shared" si="67"/>
        <v>7.7401250000000005E-2</v>
      </c>
    </row>
    <row r="4316" spans="1:10" x14ac:dyDescent="0.35">
      <c r="A4316" s="1" t="s">
        <v>13369</v>
      </c>
      <c r="B4316" s="1">
        <v>39.229999999999997</v>
      </c>
      <c r="C4316" s="1">
        <v>33.46</v>
      </c>
      <c r="D4316" s="1">
        <v>38.94</v>
      </c>
      <c r="E4316" s="1">
        <v>70.2</v>
      </c>
      <c r="F4316" s="1">
        <v>40</v>
      </c>
      <c r="G4316" s="1">
        <v>32.86</v>
      </c>
      <c r="H4316" s="1">
        <v>99.08</v>
      </c>
      <c r="I4316" s="1">
        <v>356.71</v>
      </c>
      <c r="J4316" s="52">
        <f t="shared" si="67"/>
        <v>8.881E-2</v>
      </c>
    </row>
    <row r="4317" spans="1:10" x14ac:dyDescent="0.35">
      <c r="A4317" s="1" t="s">
        <v>13368</v>
      </c>
      <c r="B4317" s="1">
        <v>43.96</v>
      </c>
      <c r="C4317" s="1">
        <v>38.99</v>
      </c>
      <c r="D4317" s="1">
        <v>39.01</v>
      </c>
      <c r="E4317" s="1">
        <v>57.4</v>
      </c>
      <c r="F4317" s="1">
        <v>52.46</v>
      </c>
      <c r="G4317" s="1">
        <v>34.950000000000003</v>
      </c>
      <c r="H4317" s="1">
        <v>102.38</v>
      </c>
      <c r="I4317" s="1">
        <v>390.9</v>
      </c>
      <c r="J4317" s="52">
        <f t="shared" si="67"/>
        <v>9.500625E-2</v>
      </c>
    </row>
    <row r="4318" spans="1:10" x14ac:dyDescent="0.35">
      <c r="A4318" s="1" t="s">
        <v>13367</v>
      </c>
      <c r="B4318" s="1">
        <v>43.94</v>
      </c>
      <c r="C4318" s="1">
        <v>37.49</v>
      </c>
      <c r="D4318" s="1">
        <v>35.520000000000003</v>
      </c>
      <c r="E4318" s="1">
        <v>50.95</v>
      </c>
      <c r="F4318" s="1">
        <v>56.23</v>
      </c>
      <c r="G4318" s="1">
        <v>34.9</v>
      </c>
      <c r="H4318" s="1">
        <v>98.62</v>
      </c>
      <c r="I4318" s="1">
        <v>390</v>
      </c>
      <c r="J4318" s="52">
        <f t="shared" si="67"/>
        <v>9.3456250000000005E-2</v>
      </c>
    </row>
    <row r="4319" spans="1:10" x14ac:dyDescent="0.35">
      <c r="A4319" s="1" t="s">
        <v>13366</v>
      </c>
      <c r="B4319" s="1">
        <v>41.8</v>
      </c>
      <c r="C4319" s="1">
        <v>34.979999999999997</v>
      </c>
      <c r="D4319" s="1">
        <v>34.99</v>
      </c>
      <c r="E4319" s="1">
        <v>49.86</v>
      </c>
      <c r="F4319" s="1">
        <v>49.89</v>
      </c>
      <c r="G4319" s="1">
        <v>34.35</v>
      </c>
      <c r="H4319" s="1">
        <v>96.25</v>
      </c>
      <c r="I4319" s="1">
        <v>366.9</v>
      </c>
      <c r="J4319" s="52">
        <f t="shared" si="67"/>
        <v>8.8627499999999998E-2</v>
      </c>
    </row>
    <row r="4320" spans="1:10" x14ac:dyDescent="0.35">
      <c r="A4320" s="1" t="s">
        <v>13365</v>
      </c>
      <c r="B4320" s="1">
        <v>45.13</v>
      </c>
      <c r="C4320" s="1">
        <v>34.94</v>
      </c>
      <c r="D4320" s="1">
        <v>36.590000000000003</v>
      </c>
      <c r="E4320" s="1">
        <v>58.49</v>
      </c>
      <c r="F4320" s="1">
        <v>41.03</v>
      </c>
      <c r="G4320" s="1">
        <v>33.93</v>
      </c>
      <c r="H4320" s="1">
        <v>94.97</v>
      </c>
      <c r="I4320" s="1">
        <v>351.85</v>
      </c>
      <c r="J4320" s="52">
        <f t="shared" si="67"/>
        <v>8.7116250000000006E-2</v>
      </c>
    </row>
    <row r="4321" spans="1:10" x14ac:dyDescent="0.35">
      <c r="A4321" s="1" t="s">
        <v>13364</v>
      </c>
      <c r="B4321" s="1">
        <v>32.869999999999997</v>
      </c>
      <c r="C4321" s="1">
        <v>29.96</v>
      </c>
      <c r="D4321" s="1">
        <v>33.5</v>
      </c>
      <c r="E4321" s="1">
        <v>53.6</v>
      </c>
      <c r="F4321" s="1">
        <v>35.61</v>
      </c>
      <c r="G4321" s="1">
        <v>17.899999999999999</v>
      </c>
      <c r="H4321" s="1">
        <v>84.59</v>
      </c>
      <c r="I4321" s="1">
        <v>258.68</v>
      </c>
      <c r="J4321" s="52">
        <f t="shared" si="67"/>
        <v>6.8338750000000004E-2</v>
      </c>
    </row>
    <row r="4322" spans="1:10" x14ac:dyDescent="0.35">
      <c r="A4322" s="1" t="s">
        <v>13363</v>
      </c>
      <c r="B4322" s="1">
        <v>35.46</v>
      </c>
      <c r="C4322" s="1">
        <v>25.16</v>
      </c>
      <c r="D4322" s="1">
        <v>29.29</v>
      </c>
      <c r="E4322" s="1">
        <v>49.1</v>
      </c>
      <c r="F4322" s="1">
        <v>30.41</v>
      </c>
      <c r="G4322" s="1">
        <v>18.25</v>
      </c>
      <c r="H4322" s="1">
        <v>80.819999999999993</v>
      </c>
      <c r="I4322" s="1">
        <v>277.61</v>
      </c>
      <c r="J4322" s="52">
        <f t="shared" si="67"/>
        <v>6.8262500000000004E-2</v>
      </c>
    </row>
    <row r="4323" spans="1:10" x14ac:dyDescent="0.35">
      <c r="A4323" s="1" t="s">
        <v>13362</v>
      </c>
      <c r="B4323" s="1">
        <v>34.14</v>
      </c>
      <c r="C4323" s="1">
        <v>23.34</v>
      </c>
      <c r="D4323" s="1">
        <v>29.01</v>
      </c>
      <c r="E4323" s="1">
        <v>46.97</v>
      </c>
      <c r="F4323" s="1">
        <v>26.9</v>
      </c>
      <c r="G4323" s="1">
        <v>16.149999999999999</v>
      </c>
      <c r="H4323" s="1">
        <v>79.02</v>
      </c>
      <c r="I4323" s="1">
        <v>272.58</v>
      </c>
      <c r="J4323" s="52">
        <f t="shared" si="67"/>
        <v>6.6013749999999996E-2</v>
      </c>
    </row>
    <row r="4324" spans="1:10" x14ac:dyDescent="0.35">
      <c r="A4324" s="1" t="s">
        <v>13361</v>
      </c>
      <c r="B4324" s="1">
        <v>29.49</v>
      </c>
      <c r="C4324" s="1">
        <v>22.08</v>
      </c>
      <c r="D4324" s="1">
        <v>28.06</v>
      </c>
      <c r="E4324" s="1">
        <v>45.85</v>
      </c>
      <c r="F4324" s="1">
        <v>27.39</v>
      </c>
      <c r="G4324" s="1">
        <v>15.81</v>
      </c>
      <c r="H4324" s="1">
        <v>75.63</v>
      </c>
      <c r="I4324" s="1">
        <v>265.24</v>
      </c>
      <c r="J4324" s="52">
        <f t="shared" si="67"/>
        <v>6.3693750000000007E-2</v>
      </c>
    </row>
    <row r="4325" spans="1:10" x14ac:dyDescent="0.35">
      <c r="A4325" s="1" t="s">
        <v>13360</v>
      </c>
      <c r="B4325" s="1">
        <v>27.52</v>
      </c>
      <c r="C4325" s="1">
        <v>20.11</v>
      </c>
      <c r="D4325" s="1">
        <v>27</v>
      </c>
      <c r="E4325" s="1">
        <v>42.09</v>
      </c>
      <c r="F4325" s="1">
        <v>24.78</v>
      </c>
      <c r="G4325" s="1">
        <v>15</v>
      </c>
      <c r="H4325" s="1">
        <v>74.13</v>
      </c>
      <c r="I4325" s="1">
        <v>278</v>
      </c>
      <c r="J4325" s="52">
        <f t="shared" si="67"/>
        <v>6.3578750000000003E-2</v>
      </c>
    </row>
    <row r="4326" spans="1:10" x14ac:dyDescent="0.35">
      <c r="A4326" s="1" t="s">
        <v>13359</v>
      </c>
      <c r="B4326" s="1">
        <v>27.58</v>
      </c>
      <c r="C4326" s="1">
        <v>19.82</v>
      </c>
      <c r="D4326" s="1">
        <v>25.58</v>
      </c>
      <c r="E4326" s="1">
        <v>41.03</v>
      </c>
      <c r="F4326" s="1">
        <v>19.600000000000001</v>
      </c>
      <c r="G4326" s="1">
        <v>15.95</v>
      </c>
      <c r="H4326" s="1">
        <v>74.03</v>
      </c>
      <c r="I4326" s="1">
        <v>264.62</v>
      </c>
      <c r="J4326" s="52">
        <f t="shared" si="67"/>
        <v>6.1026249999999997E-2</v>
      </c>
    </row>
    <row r="4327" spans="1:10" x14ac:dyDescent="0.35">
      <c r="A4327" s="1" t="s">
        <v>13358</v>
      </c>
      <c r="B4327" s="1">
        <v>29.91</v>
      </c>
      <c r="C4327" s="1">
        <v>21.58</v>
      </c>
      <c r="D4327" s="1">
        <v>28</v>
      </c>
      <c r="E4327" s="1">
        <v>41.79</v>
      </c>
      <c r="F4327" s="1">
        <v>10.16</v>
      </c>
      <c r="G4327" s="1">
        <v>16.5</v>
      </c>
      <c r="H4327" s="1">
        <v>78.03</v>
      </c>
      <c r="I4327" s="1">
        <v>270.77999999999997</v>
      </c>
      <c r="J4327" s="52">
        <f t="shared" si="67"/>
        <v>6.2093750000000003E-2</v>
      </c>
    </row>
    <row r="4328" spans="1:10" x14ac:dyDescent="0.35">
      <c r="A4328" s="1" t="s">
        <v>13357</v>
      </c>
      <c r="B4328" s="1">
        <v>36.07</v>
      </c>
      <c r="C4328" s="1">
        <v>26.61</v>
      </c>
      <c r="D4328" s="1">
        <v>31.96</v>
      </c>
      <c r="E4328" s="1">
        <v>43.35</v>
      </c>
      <c r="F4328" s="1">
        <v>12.27</v>
      </c>
      <c r="G4328" s="1">
        <v>22.47</v>
      </c>
      <c r="H4328" s="1">
        <v>93.9</v>
      </c>
      <c r="I4328" s="1">
        <v>339.77</v>
      </c>
      <c r="J4328" s="52">
        <f t="shared" si="67"/>
        <v>7.5799999999999992E-2</v>
      </c>
    </row>
    <row r="4329" spans="1:10" x14ac:dyDescent="0.35">
      <c r="A4329" s="1" t="s">
        <v>13356</v>
      </c>
      <c r="B4329" s="1">
        <v>42.55</v>
      </c>
      <c r="C4329" s="1">
        <v>34.94</v>
      </c>
      <c r="D4329" s="1">
        <v>37.93</v>
      </c>
      <c r="E4329" s="1">
        <v>46.03</v>
      </c>
      <c r="F4329" s="1">
        <v>14.55</v>
      </c>
      <c r="G4329" s="1">
        <v>30.33</v>
      </c>
      <c r="H4329" s="1">
        <v>101.41</v>
      </c>
      <c r="I4329" s="1">
        <v>369.89</v>
      </c>
      <c r="J4329" s="52">
        <f t="shared" si="67"/>
        <v>8.4703749999999994E-2</v>
      </c>
    </row>
    <row r="4330" spans="1:10" x14ac:dyDescent="0.35">
      <c r="A4330" s="1" t="s">
        <v>13355</v>
      </c>
      <c r="B4330" s="1">
        <v>42.61</v>
      </c>
      <c r="C4330" s="1">
        <v>39.86</v>
      </c>
      <c r="D4330" s="1">
        <v>38.909999999999997</v>
      </c>
      <c r="E4330" s="1">
        <v>48.36</v>
      </c>
      <c r="F4330" s="1">
        <v>20.67</v>
      </c>
      <c r="G4330" s="1">
        <v>26.14</v>
      </c>
      <c r="H4330" s="1">
        <v>106.62</v>
      </c>
      <c r="I4330" s="1">
        <v>379.63</v>
      </c>
      <c r="J4330" s="52">
        <f t="shared" si="67"/>
        <v>8.7849999999999998E-2</v>
      </c>
    </row>
    <row r="4331" spans="1:10" x14ac:dyDescent="0.35">
      <c r="A4331" s="1" t="s">
        <v>13354</v>
      </c>
      <c r="B4331" s="1">
        <v>45</v>
      </c>
      <c r="C4331" s="1">
        <v>40.72</v>
      </c>
      <c r="D4331" s="1">
        <v>37</v>
      </c>
      <c r="E4331" s="1">
        <v>49.19</v>
      </c>
      <c r="F4331" s="1">
        <v>17.239999999999998</v>
      </c>
      <c r="G4331" s="1">
        <v>17.14</v>
      </c>
      <c r="H4331" s="1">
        <v>105.23</v>
      </c>
      <c r="I4331" s="1">
        <v>338.3</v>
      </c>
      <c r="J4331" s="52">
        <f t="shared" si="67"/>
        <v>8.1227500000000008E-2</v>
      </c>
    </row>
    <row r="4332" spans="1:10" x14ac:dyDescent="0.35">
      <c r="A4332" s="1" t="s">
        <v>13353</v>
      </c>
      <c r="B4332" s="1">
        <v>42.21</v>
      </c>
      <c r="C4332" s="1">
        <v>38.49</v>
      </c>
      <c r="D4332" s="1">
        <v>37.090000000000003</v>
      </c>
      <c r="E4332" s="1">
        <v>49.82</v>
      </c>
      <c r="F4332" s="1">
        <v>17.399999999999999</v>
      </c>
      <c r="G4332" s="1">
        <v>14.04</v>
      </c>
      <c r="H4332" s="1">
        <v>106.54</v>
      </c>
      <c r="I4332" s="1">
        <v>260</v>
      </c>
      <c r="J4332" s="52">
        <f t="shared" si="67"/>
        <v>7.0698750000000005E-2</v>
      </c>
    </row>
    <row r="4333" spans="1:10" x14ac:dyDescent="0.35">
      <c r="A4333" s="1" t="s">
        <v>13352</v>
      </c>
      <c r="B4333" s="1">
        <v>49.94</v>
      </c>
      <c r="C4333" s="1">
        <v>39.9</v>
      </c>
      <c r="D4333" s="1">
        <v>39.869999999999997</v>
      </c>
      <c r="E4333" s="1">
        <v>49.5</v>
      </c>
      <c r="F4333" s="1">
        <v>20.100000000000001</v>
      </c>
      <c r="G4333" s="1">
        <v>15.1</v>
      </c>
      <c r="H4333" s="1">
        <v>101.74</v>
      </c>
      <c r="I4333" s="1">
        <v>259.8</v>
      </c>
      <c r="J4333" s="52">
        <f t="shared" si="67"/>
        <v>7.1993750000000009E-2</v>
      </c>
    </row>
    <row r="4334" spans="1:10" x14ac:dyDescent="0.35">
      <c r="A4334" s="1" t="s">
        <v>13351</v>
      </c>
      <c r="B4334" s="1">
        <v>42.44</v>
      </c>
      <c r="C4334" s="1">
        <v>42.44</v>
      </c>
      <c r="D4334" s="1">
        <v>38.799999999999997</v>
      </c>
      <c r="E4334" s="1">
        <v>49.07</v>
      </c>
      <c r="F4334" s="1">
        <v>33.049999999999997</v>
      </c>
      <c r="G4334" s="1">
        <v>12.4</v>
      </c>
      <c r="H4334" s="1">
        <v>98.98</v>
      </c>
      <c r="I4334" s="1">
        <v>258.10000000000002</v>
      </c>
      <c r="J4334" s="52">
        <f t="shared" si="67"/>
        <v>7.1910000000000002E-2</v>
      </c>
    </row>
    <row r="4335" spans="1:10" x14ac:dyDescent="0.35">
      <c r="A4335" s="1" t="s">
        <v>13350</v>
      </c>
      <c r="B4335" s="1">
        <v>62.45</v>
      </c>
      <c r="C4335" s="1">
        <v>40.229999999999997</v>
      </c>
      <c r="D4335" s="1">
        <v>33.54</v>
      </c>
      <c r="E4335" s="1">
        <v>44.86</v>
      </c>
      <c r="F4335" s="1">
        <v>24.36</v>
      </c>
      <c r="G4335" s="1">
        <v>22.8</v>
      </c>
      <c r="H4335" s="1">
        <v>96.08</v>
      </c>
      <c r="I4335" s="1">
        <v>276.77</v>
      </c>
      <c r="J4335" s="52">
        <f t="shared" si="67"/>
        <v>7.5136249999999988E-2</v>
      </c>
    </row>
    <row r="4336" spans="1:10" x14ac:dyDescent="0.35">
      <c r="A4336" s="1" t="s">
        <v>13349</v>
      </c>
      <c r="B4336" s="1">
        <v>64.959999999999994</v>
      </c>
      <c r="C4336" s="1">
        <v>36.42</v>
      </c>
      <c r="D4336" s="1">
        <v>33.1</v>
      </c>
      <c r="E4336" s="1">
        <v>44.35</v>
      </c>
      <c r="F4336" s="1">
        <v>21.72</v>
      </c>
      <c r="G4336" s="1">
        <v>16</v>
      </c>
      <c r="H4336" s="1">
        <v>92.43</v>
      </c>
      <c r="I4336" s="1">
        <v>284.01</v>
      </c>
      <c r="J4336" s="52">
        <f t="shared" si="67"/>
        <v>7.4123750000000002E-2</v>
      </c>
    </row>
    <row r="4337" spans="1:10" x14ac:dyDescent="0.35">
      <c r="A4337" s="1" t="s">
        <v>13348</v>
      </c>
      <c r="B4337" s="1">
        <v>58.41</v>
      </c>
      <c r="C4337" s="1">
        <v>34.729999999999997</v>
      </c>
      <c r="D4337" s="1">
        <v>31.64</v>
      </c>
      <c r="E4337" s="1">
        <v>43.98</v>
      </c>
      <c r="F4337" s="1">
        <v>25.84</v>
      </c>
      <c r="G4337" s="1">
        <v>19.899999999999999</v>
      </c>
      <c r="H4337" s="1">
        <v>87.29</v>
      </c>
      <c r="I4337" s="1">
        <v>300.10000000000002</v>
      </c>
      <c r="J4337" s="52">
        <f t="shared" si="67"/>
        <v>7.5236250000000018E-2</v>
      </c>
    </row>
    <row r="4338" spans="1:10" x14ac:dyDescent="0.35">
      <c r="A4338" s="1" t="s">
        <v>13347</v>
      </c>
      <c r="B4338" s="1">
        <v>57</v>
      </c>
      <c r="C4338" s="1">
        <v>36.020000000000003</v>
      </c>
      <c r="D4338" s="1">
        <v>29</v>
      </c>
      <c r="E4338" s="1">
        <v>42.4</v>
      </c>
      <c r="F4338" s="1">
        <v>22.5</v>
      </c>
      <c r="G4338" s="1">
        <v>26</v>
      </c>
      <c r="H4338" s="1">
        <v>87.36</v>
      </c>
      <c r="I4338" s="1">
        <v>324.08999999999997</v>
      </c>
      <c r="J4338" s="52">
        <f t="shared" si="67"/>
        <v>7.8046249999999998E-2</v>
      </c>
    </row>
    <row r="4339" spans="1:10" x14ac:dyDescent="0.35">
      <c r="A4339" s="1" t="s">
        <v>13346</v>
      </c>
      <c r="B4339" s="1">
        <v>64.94</v>
      </c>
      <c r="C4339" s="1">
        <v>31.96</v>
      </c>
      <c r="D4339" s="1">
        <v>30.51</v>
      </c>
      <c r="E4339" s="1">
        <v>45.5</v>
      </c>
      <c r="F4339" s="1">
        <v>20.05</v>
      </c>
      <c r="G4339" s="1">
        <v>37.26</v>
      </c>
      <c r="H4339" s="1">
        <v>94</v>
      </c>
      <c r="I4339" s="1">
        <v>372.44</v>
      </c>
      <c r="J4339" s="52">
        <f t="shared" si="67"/>
        <v>8.7082500000000007E-2</v>
      </c>
    </row>
    <row r="4340" spans="1:10" x14ac:dyDescent="0.35">
      <c r="A4340" s="1" t="s">
        <v>13345</v>
      </c>
      <c r="B4340" s="1">
        <v>43.9</v>
      </c>
      <c r="C4340" s="1">
        <v>34.229999999999997</v>
      </c>
      <c r="D4340" s="1">
        <v>36.36</v>
      </c>
      <c r="E4340" s="1">
        <v>49.19</v>
      </c>
      <c r="F4340" s="1">
        <v>28.83</v>
      </c>
      <c r="G4340" s="1">
        <v>30</v>
      </c>
      <c r="H4340" s="1">
        <v>99.42</v>
      </c>
      <c r="I4340" s="1">
        <v>409.41</v>
      </c>
      <c r="J4340" s="52">
        <f t="shared" si="67"/>
        <v>9.1417499999999999E-2</v>
      </c>
    </row>
    <row r="4341" spans="1:10" x14ac:dyDescent="0.35">
      <c r="A4341" s="1" t="s">
        <v>13344</v>
      </c>
      <c r="B4341" s="1">
        <v>49.99</v>
      </c>
      <c r="C4341" s="1">
        <v>38.28</v>
      </c>
      <c r="D4341" s="1">
        <v>38.92</v>
      </c>
      <c r="E4341" s="1">
        <v>50.14</v>
      </c>
      <c r="F4341" s="1">
        <v>36.630000000000003</v>
      </c>
      <c r="G4341" s="1">
        <v>33.380000000000003</v>
      </c>
      <c r="H4341" s="1">
        <v>99.97</v>
      </c>
      <c r="I4341" s="1">
        <v>479</v>
      </c>
      <c r="J4341" s="52">
        <f t="shared" si="67"/>
        <v>0.10328875</v>
      </c>
    </row>
    <row r="4342" spans="1:10" x14ac:dyDescent="0.35">
      <c r="A4342" s="1" t="s">
        <v>13343</v>
      </c>
      <c r="B4342" s="1">
        <v>44.54</v>
      </c>
      <c r="C4342" s="1">
        <v>34.909999999999997</v>
      </c>
      <c r="D4342" s="1">
        <v>38.71</v>
      </c>
      <c r="E4342" s="1">
        <v>49.75</v>
      </c>
      <c r="F4342" s="1">
        <v>37.94</v>
      </c>
      <c r="G4342" s="1">
        <v>36.1</v>
      </c>
      <c r="H4342" s="1">
        <v>98.97</v>
      </c>
      <c r="I4342" s="1">
        <v>450</v>
      </c>
      <c r="J4342" s="52">
        <f t="shared" si="67"/>
        <v>9.8864999999999995E-2</v>
      </c>
    </row>
    <row r="4343" spans="1:10" x14ac:dyDescent="0.35">
      <c r="A4343" s="1" t="s">
        <v>13342</v>
      </c>
      <c r="B4343" s="1">
        <v>41.34</v>
      </c>
      <c r="C4343" s="1">
        <v>31.11</v>
      </c>
      <c r="D4343" s="1">
        <v>36.61</v>
      </c>
      <c r="E4343" s="1">
        <v>47.51</v>
      </c>
      <c r="F4343" s="1">
        <v>37.07</v>
      </c>
      <c r="G4343" s="1">
        <v>35.54</v>
      </c>
      <c r="H4343" s="1">
        <v>97.02</v>
      </c>
      <c r="I4343" s="1">
        <v>394.21</v>
      </c>
      <c r="J4343" s="52">
        <f t="shared" si="67"/>
        <v>9.0051249999999999E-2</v>
      </c>
    </row>
    <row r="4344" spans="1:10" x14ac:dyDescent="0.35">
      <c r="A4344" s="1" t="s">
        <v>13341</v>
      </c>
      <c r="B4344" s="1">
        <v>36.93</v>
      </c>
      <c r="C4344" s="1">
        <v>32.380000000000003</v>
      </c>
      <c r="D4344" s="1">
        <v>38.950000000000003</v>
      </c>
      <c r="E4344" s="1">
        <v>48.94</v>
      </c>
      <c r="F4344" s="1">
        <v>43.19</v>
      </c>
      <c r="G4344" s="1">
        <v>34.94</v>
      </c>
      <c r="H4344" s="1">
        <v>96.01</v>
      </c>
      <c r="I4344" s="1">
        <v>352.16</v>
      </c>
      <c r="J4344" s="52">
        <f t="shared" si="67"/>
        <v>8.54375E-2</v>
      </c>
    </row>
    <row r="4345" spans="1:10" x14ac:dyDescent="0.35">
      <c r="A4345" s="1" t="s">
        <v>13340</v>
      </c>
      <c r="B4345" s="1">
        <v>33.619999999999997</v>
      </c>
      <c r="C4345" s="1">
        <v>27.72</v>
      </c>
      <c r="D4345" s="1">
        <v>38.61</v>
      </c>
      <c r="E4345" s="1">
        <v>47.39</v>
      </c>
      <c r="F4345" s="1">
        <v>36.72</v>
      </c>
      <c r="G4345" s="1">
        <v>32.049999999999997</v>
      </c>
      <c r="H4345" s="1">
        <v>84.36</v>
      </c>
      <c r="I4345" s="1">
        <v>261.08</v>
      </c>
      <c r="J4345" s="52">
        <f t="shared" si="67"/>
        <v>7.0193749999999999E-2</v>
      </c>
    </row>
    <row r="4346" spans="1:10" x14ac:dyDescent="0.35">
      <c r="A4346" s="1" t="s">
        <v>13339</v>
      </c>
      <c r="B4346" s="1">
        <v>37.020000000000003</v>
      </c>
      <c r="C4346" s="1">
        <v>29.36</v>
      </c>
      <c r="D4346" s="1">
        <v>55.99</v>
      </c>
      <c r="E4346" s="1">
        <v>45.28</v>
      </c>
      <c r="F4346" s="1">
        <v>28.98</v>
      </c>
      <c r="G4346" s="1">
        <v>23.92</v>
      </c>
      <c r="H4346" s="1">
        <v>81.569999999999993</v>
      </c>
      <c r="I4346" s="1">
        <v>268.70999999999998</v>
      </c>
      <c r="J4346" s="52">
        <f t="shared" si="67"/>
        <v>7.1353749999999994E-2</v>
      </c>
    </row>
    <row r="4347" spans="1:10" x14ac:dyDescent="0.35">
      <c r="A4347" s="1" t="s">
        <v>13338</v>
      </c>
      <c r="B4347" s="1">
        <v>29.98</v>
      </c>
      <c r="C4347" s="1">
        <v>24.69</v>
      </c>
      <c r="D4347" s="1">
        <v>49.9</v>
      </c>
      <c r="E4347" s="1">
        <v>39</v>
      </c>
      <c r="F4347" s="1">
        <v>26.23</v>
      </c>
      <c r="G4347" s="1">
        <v>21.92</v>
      </c>
      <c r="H4347" s="1">
        <v>75.900000000000006</v>
      </c>
      <c r="I4347" s="1">
        <v>267.64</v>
      </c>
      <c r="J4347" s="52">
        <f t="shared" si="67"/>
        <v>6.6907499999999995E-2</v>
      </c>
    </row>
    <row r="4348" spans="1:10" x14ac:dyDescent="0.35">
      <c r="A4348" s="1" t="s">
        <v>13337</v>
      </c>
      <c r="B4348" s="1">
        <v>28.05</v>
      </c>
      <c r="C4348" s="1">
        <v>23.42</v>
      </c>
      <c r="D4348" s="1">
        <v>28.92</v>
      </c>
      <c r="E4348" s="1">
        <v>31.2</v>
      </c>
      <c r="F4348" s="1">
        <v>25.02</v>
      </c>
      <c r="G4348" s="1">
        <v>24.72</v>
      </c>
      <c r="H4348" s="1">
        <v>73.73</v>
      </c>
      <c r="I4348" s="1">
        <v>270.18</v>
      </c>
      <c r="J4348" s="52">
        <f t="shared" si="67"/>
        <v>6.3155000000000003E-2</v>
      </c>
    </row>
    <row r="4349" spans="1:10" x14ac:dyDescent="0.35">
      <c r="A4349" s="1" t="s">
        <v>13336</v>
      </c>
      <c r="B4349" s="1">
        <v>27.7</v>
      </c>
      <c r="C4349" s="1">
        <v>21.91</v>
      </c>
      <c r="D4349" s="1">
        <v>28.39</v>
      </c>
      <c r="E4349" s="1">
        <v>22.12</v>
      </c>
      <c r="F4349" s="1">
        <v>24.87</v>
      </c>
      <c r="G4349" s="1">
        <v>25.01</v>
      </c>
      <c r="H4349" s="1">
        <v>72.010000000000005</v>
      </c>
      <c r="I4349" s="1">
        <v>266.08</v>
      </c>
      <c r="J4349" s="52">
        <f t="shared" si="67"/>
        <v>6.1011249999999996E-2</v>
      </c>
    </row>
    <row r="4350" spans="1:10" x14ac:dyDescent="0.35">
      <c r="A4350" s="1" t="s">
        <v>13335</v>
      </c>
      <c r="B4350" s="1">
        <v>28.87</v>
      </c>
      <c r="C4350" s="1">
        <v>20.190000000000001</v>
      </c>
      <c r="D4350" s="1">
        <v>27</v>
      </c>
      <c r="E4350" s="1">
        <v>23.42</v>
      </c>
      <c r="F4350" s="1">
        <v>25.9</v>
      </c>
      <c r="G4350" s="1">
        <v>24.42</v>
      </c>
      <c r="H4350" s="1">
        <v>71.239999999999995</v>
      </c>
      <c r="I4350" s="1">
        <v>265.33</v>
      </c>
      <c r="J4350" s="52">
        <f t="shared" si="67"/>
        <v>6.0796250000000003E-2</v>
      </c>
    </row>
    <row r="4351" spans="1:10" x14ac:dyDescent="0.35">
      <c r="A4351" s="1" t="s">
        <v>13334</v>
      </c>
      <c r="B4351" s="1">
        <v>28.67</v>
      </c>
      <c r="C4351" s="1">
        <v>22.44</v>
      </c>
      <c r="D4351" s="1">
        <v>25.59</v>
      </c>
      <c r="E4351" s="1">
        <v>21.44</v>
      </c>
      <c r="F4351" s="1">
        <v>26.89</v>
      </c>
      <c r="G4351" s="1">
        <v>25.49</v>
      </c>
      <c r="H4351" s="1">
        <v>73.959999999999994</v>
      </c>
      <c r="I4351" s="1">
        <v>282.13</v>
      </c>
      <c r="J4351" s="52">
        <f t="shared" si="67"/>
        <v>6.3326250000000001E-2</v>
      </c>
    </row>
    <row r="4352" spans="1:10" x14ac:dyDescent="0.35">
      <c r="A4352" s="1" t="s">
        <v>13333</v>
      </c>
      <c r="B4352" s="1">
        <v>35.32</v>
      </c>
      <c r="C4352" s="1">
        <v>26.84</v>
      </c>
      <c r="D4352" s="1">
        <v>25.56</v>
      </c>
      <c r="E4352" s="1">
        <v>34.299999999999997</v>
      </c>
      <c r="F4352" s="1">
        <v>38.299999999999997</v>
      </c>
      <c r="G4352" s="1">
        <v>33.75</v>
      </c>
      <c r="H4352" s="1">
        <v>84.91</v>
      </c>
      <c r="I4352" s="1">
        <v>355.19</v>
      </c>
      <c r="J4352" s="52">
        <f t="shared" si="67"/>
        <v>7.9271250000000015E-2</v>
      </c>
    </row>
    <row r="4353" spans="1:10" x14ac:dyDescent="0.35">
      <c r="A4353" s="1" t="s">
        <v>13332</v>
      </c>
      <c r="B4353" s="1">
        <v>42.02</v>
      </c>
      <c r="C4353" s="1">
        <v>33.58</v>
      </c>
      <c r="D4353" s="1">
        <v>26.77</v>
      </c>
      <c r="E4353" s="1">
        <v>37.4</v>
      </c>
      <c r="F4353" s="1">
        <v>51.55</v>
      </c>
      <c r="G4353" s="1">
        <v>37.97</v>
      </c>
      <c r="H4353" s="1">
        <v>95.95</v>
      </c>
      <c r="I4353" s="1">
        <v>378.85</v>
      </c>
      <c r="J4353" s="52">
        <f t="shared" si="67"/>
        <v>8.8011249999999999E-2</v>
      </c>
    </row>
    <row r="4354" spans="1:10" x14ac:dyDescent="0.35">
      <c r="A4354" s="1" t="s">
        <v>13331</v>
      </c>
      <c r="B4354" s="1">
        <v>49.94</v>
      </c>
      <c r="C4354" s="1">
        <v>35.78</v>
      </c>
      <c r="D4354" s="1">
        <v>28.82</v>
      </c>
      <c r="E4354" s="1">
        <v>32.4</v>
      </c>
      <c r="F4354" s="1">
        <v>52.34</v>
      </c>
      <c r="G4354" s="1">
        <v>39.99</v>
      </c>
      <c r="H4354" s="1">
        <v>98.44</v>
      </c>
      <c r="I4354" s="1">
        <v>385.19</v>
      </c>
      <c r="J4354" s="52">
        <f t="shared" si="67"/>
        <v>9.0362500000000012E-2</v>
      </c>
    </row>
    <row r="4355" spans="1:10" x14ac:dyDescent="0.35">
      <c r="A4355" s="1" t="s">
        <v>13330</v>
      </c>
      <c r="B4355" s="1">
        <v>44.94</v>
      </c>
      <c r="C4355" s="1">
        <v>36.380000000000003</v>
      </c>
      <c r="D4355" s="1">
        <v>32.4</v>
      </c>
      <c r="E4355" s="1">
        <v>37.700000000000003</v>
      </c>
      <c r="F4355" s="1">
        <v>41.13</v>
      </c>
      <c r="G4355" s="1">
        <v>38.1</v>
      </c>
      <c r="H4355" s="1">
        <v>96.4</v>
      </c>
      <c r="I4355" s="1">
        <v>378</v>
      </c>
      <c r="J4355" s="52">
        <f t="shared" ref="J4355:J4418" si="68">(AVERAGE(B4355:I4355))/1000</f>
        <v>8.8131249999999994E-2</v>
      </c>
    </row>
    <row r="4356" spans="1:10" x14ac:dyDescent="0.35">
      <c r="A4356" s="1" t="s">
        <v>13329</v>
      </c>
      <c r="B4356" s="1">
        <v>53.01</v>
      </c>
      <c r="C4356" s="1">
        <v>40.01</v>
      </c>
      <c r="D4356" s="1">
        <v>33.35</v>
      </c>
      <c r="E4356" s="1">
        <v>32.4</v>
      </c>
      <c r="F4356" s="1">
        <v>37.57</v>
      </c>
      <c r="G4356" s="1">
        <v>37.25</v>
      </c>
      <c r="H4356" s="1">
        <v>94.96</v>
      </c>
      <c r="I4356" s="1">
        <v>337.8</v>
      </c>
      <c r="J4356" s="52">
        <f t="shared" si="68"/>
        <v>8.329375E-2</v>
      </c>
    </row>
    <row r="4357" spans="1:10" x14ac:dyDescent="0.35">
      <c r="A4357" s="1" t="s">
        <v>13328</v>
      </c>
      <c r="B4357" s="1">
        <v>63.47</v>
      </c>
      <c r="C4357" s="1">
        <v>40.5</v>
      </c>
      <c r="D4357" s="1">
        <v>33.15</v>
      </c>
      <c r="E4357" s="1">
        <v>35.65</v>
      </c>
      <c r="F4357" s="1">
        <v>32.85</v>
      </c>
      <c r="G4357" s="1">
        <v>36.82</v>
      </c>
      <c r="H4357" s="1">
        <v>95.92</v>
      </c>
      <c r="I4357" s="1">
        <v>339</v>
      </c>
      <c r="J4357" s="52">
        <f t="shared" si="68"/>
        <v>8.4669999999999995E-2</v>
      </c>
    </row>
    <row r="4358" spans="1:10" x14ac:dyDescent="0.35">
      <c r="A4358" s="1" t="s">
        <v>13327</v>
      </c>
      <c r="B4358" s="1">
        <v>61.6</v>
      </c>
      <c r="C4358" s="1">
        <v>40</v>
      </c>
      <c r="D4358" s="1">
        <v>38</v>
      </c>
      <c r="E4358" s="1">
        <v>39</v>
      </c>
      <c r="F4358" s="1">
        <v>29.46</v>
      </c>
      <c r="G4358" s="1">
        <v>28.4</v>
      </c>
      <c r="H4358" s="1">
        <v>92.33</v>
      </c>
      <c r="I4358" s="1">
        <v>302.35000000000002</v>
      </c>
      <c r="J4358" s="52">
        <f t="shared" si="68"/>
        <v>7.8892500000000018E-2</v>
      </c>
    </row>
    <row r="4359" spans="1:10" x14ac:dyDescent="0.35">
      <c r="A4359" s="1" t="s">
        <v>13326</v>
      </c>
      <c r="B4359" s="1">
        <v>65</v>
      </c>
      <c r="C4359" s="1">
        <v>40.5</v>
      </c>
      <c r="D4359" s="1">
        <v>32.4</v>
      </c>
      <c r="E4359" s="1">
        <v>35.1</v>
      </c>
      <c r="F4359" s="1">
        <v>27.41</v>
      </c>
      <c r="G4359" s="1">
        <v>24.16</v>
      </c>
      <c r="H4359" s="1">
        <v>90.19</v>
      </c>
      <c r="I4359" s="1">
        <v>270.89999999999998</v>
      </c>
      <c r="J4359" s="52">
        <f t="shared" si="68"/>
        <v>7.3207499999999995E-2</v>
      </c>
    </row>
    <row r="4360" spans="1:10" x14ac:dyDescent="0.35">
      <c r="A4360" s="1" t="s">
        <v>13325</v>
      </c>
      <c r="B4360" s="1">
        <v>59.94</v>
      </c>
      <c r="C4360" s="1">
        <v>36.11</v>
      </c>
      <c r="D4360" s="1">
        <v>26.33</v>
      </c>
      <c r="E4360" s="1">
        <v>39</v>
      </c>
      <c r="F4360" s="1">
        <v>27.28</v>
      </c>
      <c r="G4360" s="1">
        <v>25</v>
      </c>
      <c r="H4360" s="1">
        <v>85.67</v>
      </c>
      <c r="I4360" s="1">
        <v>262.10000000000002</v>
      </c>
      <c r="J4360" s="52">
        <f t="shared" si="68"/>
        <v>7.0178750000000012E-2</v>
      </c>
    </row>
    <row r="4361" spans="1:10" x14ac:dyDescent="0.35">
      <c r="A4361" s="1" t="s">
        <v>13324</v>
      </c>
      <c r="B4361" s="1">
        <v>52.14</v>
      </c>
      <c r="C4361" s="1">
        <v>28.45</v>
      </c>
      <c r="D4361" s="1">
        <v>26.53</v>
      </c>
      <c r="E4361" s="1">
        <v>30</v>
      </c>
      <c r="F4361" s="1">
        <v>27</v>
      </c>
      <c r="G4361" s="1">
        <v>26.41</v>
      </c>
      <c r="H4361" s="1">
        <v>85</v>
      </c>
      <c r="I4361" s="1">
        <v>238.72</v>
      </c>
      <c r="J4361" s="52">
        <f t="shared" si="68"/>
        <v>6.4281249999999998E-2</v>
      </c>
    </row>
    <row r="4362" spans="1:10" x14ac:dyDescent="0.35">
      <c r="A4362" s="1" t="s">
        <v>13323</v>
      </c>
      <c r="B4362" s="1">
        <v>50</v>
      </c>
      <c r="C4362" s="1">
        <v>27.96</v>
      </c>
      <c r="D4362" s="1">
        <v>26.09</v>
      </c>
      <c r="E4362" s="1">
        <v>37.4</v>
      </c>
      <c r="F4362" s="1">
        <v>27.6</v>
      </c>
      <c r="G4362" s="1">
        <v>26.92</v>
      </c>
      <c r="H4362" s="1">
        <v>79</v>
      </c>
      <c r="I4362" s="1">
        <v>220.69</v>
      </c>
      <c r="J4362" s="52">
        <f t="shared" si="68"/>
        <v>6.1957500000000006E-2</v>
      </c>
    </row>
    <row r="4363" spans="1:10" x14ac:dyDescent="0.35">
      <c r="A4363" s="1" t="s">
        <v>13322</v>
      </c>
      <c r="B4363" s="1">
        <v>43.1</v>
      </c>
      <c r="C4363" s="1">
        <v>28.75</v>
      </c>
      <c r="D4363" s="1">
        <v>29.01</v>
      </c>
      <c r="E4363" s="1">
        <v>44.77</v>
      </c>
      <c r="F4363" s="1">
        <v>28.41</v>
      </c>
      <c r="G4363" s="1">
        <v>32.869999999999997</v>
      </c>
      <c r="H4363" s="1">
        <v>94.64</v>
      </c>
      <c r="I4363" s="1">
        <v>242.5</v>
      </c>
      <c r="J4363" s="52">
        <f t="shared" si="68"/>
        <v>6.800624999999999E-2</v>
      </c>
    </row>
    <row r="4364" spans="1:10" x14ac:dyDescent="0.35">
      <c r="A4364" s="1" t="s">
        <v>13321</v>
      </c>
      <c r="B4364" s="1">
        <v>38.69</v>
      </c>
      <c r="C4364" s="1">
        <v>32.43</v>
      </c>
      <c r="D4364" s="1">
        <v>30.44</v>
      </c>
      <c r="E4364" s="1">
        <v>45.29</v>
      </c>
      <c r="F4364" s="1">
        <v>31.03</v>
      </c>
      <c r="G4364" s="1">
        <v>37.33</v>
      </c>
      <c r="H4364" s="1">
        <v>98.67</v>
      </c>
      <c r="I4364" s="1">
        <v>282.13</v>
      </c>
      <c r="J4364" s="52">
        <f t="shared" si="68"/>
        <v>7.4501250000000005E-2</v>
      </c>
    </row>
    <row r="4365" spans="1:10" x14ac:dyDescent="0.35">
      <c r="A4365" s="1" t="s">
        <v>13320</v>
      </c>
      <c r="B4365" s="1">
        <v>42.58</v>
      </c>
      <c r="C4365" s="1">
        <v>33.950000000000003</v>
      </c>
      <c r="D4365" s="1">
        <v>35</v>
      </c>
      <c r="E4365" s="1">
        <v>48.37</v>
      </c>
      <c r="F4365" s="1">
        <v>36.49</v>
      </c>
      <c r="G4365" s="1">
        <v>43.29</v>
      </c>
      <c r="H4365" s="1">
        <v>103.77</v>
      </c>
      <c r="I4365" s="1">
        <v>319.74</v>
      </c>
      <c r="J4365" s="52">
        <f t="shared" si="68"/>
        <v>8.2898750000000007E-2</v>
      </c>
    </row>
    <row r="4366" spans="1:10" x14ac:dyDescent="0.35">
      <c r="A4366" s="1" t="s">
        <v>13319</v>
      </c>
      <c r="B4366" s="1">
        <v>47.44</v>
      </c>
      <c r="C4366" s="1">
        <v>32.67</v>
      </c>
      <c r="D4366" s="1">
        <v>36.43</v>
      </c>
      <c r="E4366" s="1">
        <v>50.52</v>
      </c>
      <c r="F4366" s="1">
        <v>36.32</v>
      </c>
      <c r="G4366" s="1">
        <v>40.799999999999997</v>
      </c>
      <c r="H4366" s="1">
        <v>100.34</v>
      </c>
      <c r="I4366" s="1">
        <v>359.49</v>
      </c>
      <c r="J4366" s="52">
        <f t="shared" si="68"/>
        <v>8.8001250000000003E-2</v>
      </c>
    </row>
    <row r="4367" spans="1:10" x14ac:dyDescent="0.35">
      <c r="A4367" s="1" t="s">
        <v>13318</v>
      </c>
      <c r="B4367" s="1">
        <v>43.33</v>
      </c>
      <c r="C4367" s="1">
        <v>30.07</v>
      </c>
      <c r="D4367" s="1">
        <v>34.61</v>
      </c>
      <c r="E4367" s="1">
        <v>48.6</v>
      </c>
      <c r="F4367" s="1">
        <v>34.93</v>
      </c>
      <c r="G4367" s="1">
        <v>40.119999999999997</v>
      </c>
      <c r="H4367" s="1">
        <v>99.51</v>
      </c>
      <c r="I4367" s="1">
        <v>304.83</v>
      </c>
      <c r="J4367" s="52">
        <f t="shared" si="68"/>
        <v>7.9500000000000001E-2</v>
      </c>
    </row>
    <row r="4368" spans="1:10" x14ac:dyDescent="0.35">
      <c r="A4368" s="1" t="s">
        <v>13317</v>
      </c>
      <c r="B4368" s="1">
        <v>44.94</v>
      </c>
      <c r="C4368" s="1">
        <v>31.91</v>
      </c>
      <c r="D4368" s="1">
        <v>55.62</v>
      </c>
      <c r="E4368" s="1">
        <v>57.8</v>
      </c>
      <c r="F4368" s="1">
        <v>38.9</v>
      </c>
      <c r="G4368" s="1">
        <v>40.25</v>
      </c>
      <c r="H4368" s="1">
        <v>98.17</v>
      </c>
      <c r="I4368" s="1">
        <v>385</v>
      </c>
      <c r="J4368" s="52">
        <f t="shared" si="68"/>
        <v>9.4073749999999984E-2</v>
      </c>
    </row>
    <row r="4369" spans="1:10" x14ac:dyDescent="0.35">
      <c r="A4369" s="1" t="s">
        <v>13316</v>
      </c>
      <c r="B4369" s="1">
        <v>44.99</v>
      </c>
      <c r="C4369" s="1">
        <v>39.130000000000003</v>
      </c>
      <c r="D4369" s="1">
        <v>54.28</v>
      </c>
      <c r="E4369" s="1">
        <v>49.96</v>
      </c>
      <c r="F4369" s="1">
        <v>31.97</v>
      </c>
      <c r="G4369" s="1">
        <v>37.909999999999997</v>
      </c>
      <c r="H4369" s="1">
        <v>91.99</v>
      </c>
      <c r="I4369" s="1">
        <v>373.86</v>
      </c>
      <c r="J4369" s="52">
        <f t="shared" si="68"/>
        <v>9.0511250000000001E-2</v>
      </c>
    </row>
    <row r="4370" spans="1:10" x14ac:dyDescent="0.35">
      <c r="A4370" s="1" t="s">
        <v>13315</v>
      </c>
      <c r="B4370" s="1">
        <v>32.78</v>
      </c>
      <c r="C4370" s="1">
        <v>22.03</v>
      </c>
      <c r="D4370" s="1">
        <v>44.69</v>
      </c>
      <c r="E4370" s="1">
        <v>48.7</v>
      </c>
      <c r="F4370" s="1">
        <v>28.9</v>
      </c>
      <c r="G4370" s="1">
        <v>34.53</v>
      </c>
      <c r="H4370" s="1">
        <v>90.77</v>
      </c>
      <c r="I4370" s="1">
        <v>285.72000000000003</v>
      </c>
      <c r="J4370" s="52">
        <f t="shared" si="68"/>
        <v>7.3514999999999997E-2</v>
      </c>
    </row>
    <row r="4371" spans="1:10" x14ac:dyDescent="0.35">
      <c r="A4371" s="1" t="s">
        <v>13314</v>
      </c>
      <c r="B4371" s="1">
        <v>30.31</v>
      </c>
      <c r="C4371" s="1">
        <v>20.38</v>
      </c>
      <c r="D4371" s="1">
        <v>35.159999999999997</v>
      </c>
      <c r="E4371" s="1">
        <v>41.16</v>
      </c>
      <c r="F4371" s="1">
        <v>26.97</v>
      </c>
      <c r="G4371" s="1">
        <v>30.91</v>
      </c>
      <c r="H4371" s="1">
        <v>85.36</v>
      </c>
      <c r="I4371" s="1">
        <v>255</v>
      </c>
      <c r="J4371" s="52">
        <f t="shared" si="68"/>
        <v>6.5656249999999999E-2</v>
      </c>
    </row>
    <row r="4372" spans="1:10" x14ac:dyDescent="0.35">
      <c r="A4372" s="1" t="s">
        <v>13313</v>
      </c>
      <c r="B4372" s="1">
        <v>27.31</v>
      </c>
      <c r="C4372" s="1">
        <v>19.399999999999999</v>
      </c>
      <c r="D4372" s="1">
        <v>31.67</v>
      </c>
      <c r="E4372" s="1">
        <v>38.4</v>
      </c>
      <c r="F4372" s="1">
        <v>25.48</v>
      </c>
      <c r="G4372" s="1">
        <v>28.38</v>
      </c>
      <c r="H4372" s="1">
        <v>82.18</v>
      </c>
      <c r="I4372" s="1">
        <v>237.2</v>
      </c>
      <c r="J4372" s="52">
        <f t="shared" si="68"/>
        <v>6.1252499999999994E-2</v>
      </c>
    </row>
    <row r="4373" spans="1:10" x14ac:dyDescent="0.35">
      <c r="A4373" s="1" t="s">
        <v>13312</v>
      </c>
      <c r="B4373" s="1">
        <v>26.07</v>
      </c>
      <c r="C4373" s="1">
        <v>17.09</v>
      </c>
      <c r="D4373" s="1">
        <v>23.37</v>
      </c>
      <c r="E4373" s="1">
        <v>38.03</v>
      </c>
      <c r="F4373" s="1">
        <v>24.75</v>
      </c>
      <c r="G4373" s="1">
        <v>27.2</v>
      </c>
      <c r="H4373" s="1">
        <v>82.35</v>
      </c>
      <c r="I4373" s="1">
        <v>230.71</v>
      </c>
      <c r="J4373" s="52">
        <f t="shared" si="68"/>
        <v>5.8696249999999998E-2</v>
      </c>
    </row>
    <row r="4374" spans="1:10" x14ac:dyDescent="0.35">
      <c r="A4374" s="1" t="s">
        <v>13311</v>
      </c>
      <c r="B4374" s="1">
        <v>28.45</v>
      </c>
      <c r="C4374" s="1">
        <v>16.79</v>
      </c>
      <c r="D4374" s="1">
        <v>28.54</v>
      </c>
      <c r="E4374" s="1">
        <v>38.08</v>
      </c>
      <c r="F4374" s="1">
        <v>24.91</v>
      </c>
      <c r="G4374" s="1">
        <v>27.9</v>
      </c>
      <c r="H4374" s="1">
        <v>83.22</v>
      </c>
      <c r="I4374" s="1">
        <v>222.31</v>
      </c>
      <c r="J4374" s="52">
        <f t="shared" si="68"/>
        <v>5.8775000000000008E-2</v>
      </c>
    </row>
    <row r="4375" spans="1:10" x14ac:dyDescent="0.35">
      <c r="A4375" s="1" t="s">
        <v>13310</v>
      </c>
      <c r="B4375" s="1">
        <v>28.19</v>
      </c>
      <c r="C4375" s="1">
        <v>16.579999999999998</v>
      </c>
      <c r="D4375" s="1">
        <v>23.9</v>
      </c>
      <c r="E4375" s="1">
        <v>39.07</v>
      </c>
      <c r="F4375" s="1">
        <v>26.99</v>
      </c>
      <c r="G4375" s="1">
        <v>30.19</v>
      </c>
      <c r="H4375" s="1">
        <v>86.68</v>
      </c>
      <c r="I4375" s="1">
        <v>214.2</v>
      </c>
      <c r="J4375" s="52">
        <f t="shared" si="68"/>
        <v>5.8224999999999992E-2</v>
      </c>
    </row>
    <row r="4376" spans="1:10" x14ac:dyDescent="0.35">
      <c r="A4376" s="1" t="s">
        <v>13309</v>
      </c>
      <c r="B4376" s="1">
        <v>35.11</v>
      </c>
      <c r="C4376" s="1">
        <v>17.989999999999998</v>
      </c>
      <c r="D4376" s="1">
        <v>22</v>
      </c>
      <c r="E4376" s="1">
        <v>49.49</v>
      </c>
      <c r="F4376" s="1">
        <v>31</v>
      </c>
      <c r="G4376" s="1">
        <v>34.200000000000003</v>
      </c>
      <c r="H4376" s="1">
        <v>102</v>
      </c>
      <c r="I4376" s="1">
        <v>233.84</v>
      </c>
      <c r="J4376" s="52">
        <f t="shared" si="68"/>
        <v>6.5703750000000005E-2</v>
      </c>
    </row>
    <row r="4377" spans="1:10" x14ac:dyDescent="0.35">
      <c r="A4377" s="1" t="s">
        <v>13308</v>
      </c>
      <c r="B4377" s="1">
        <v>42.45</v>
      </c>
      <c r="C4377" s="1">
        <v>20.05</v>
      </c>
      <c r="D4377" s="1">
        <v>23.07</v>
      </c>
      <c r="E4377" s="1">
        <v>55.95</v>
      </c>
      <c r="F4377" s="1">
        <v>36.119999999999997</v>
      </c>
      <c r="G4377" s="1">
        <v>42.84</v>
      </c>
      <c r="H4377" s="1">
        <v>111.34</v>
      </c>
      <c r="I4377" s="1">
        <v>244.56</v>
      </c>
      <c r="J4377" s="52">
        <f t="shared" si="68"/>
        <v>7.20475E-2</v>
      </c>
    </row>
    <row r="4378" spans="1:10" x14ac:dyDescent="0.35">
      <c r="A4378" s="1" t="s">
        <v>13307</v>
      </c>
      <c r="B4378" s="1">
        <v>45.08</v>
      </c>
      <c r="C4378" s="1">
        <v>21.41</v>
      </c>
      <c r="D4378" s="1">
        <v>24.76</v>
      </c>
      <c r="E4378" s="1">
        <v>54.92</v>
      </c>
      <c r="F4378" s="1">
        <v>36.1</v>
      </c>
      <c r="G4378" s="1">
        <v>34.08</v>
      </c>
      <c r="H4378" s="1">
        <v>120.51</v>
      </c>
      <c r="I4378" s="1">
        <v>208.6</v>
      </c>
      <c r="J4378" s="52">
        <f t="shared" si="68"/>
        <v>6.8182500000000007E-2</v>
      </c>
    </row>
    <row r="4379" spans="1:10" x14ac:dyDescent="0.35">
      <c r="A4379" s="1" t="s">
        <v>13306</v>
      </c>
      <c r="B4379" s="1">
        <v>42.44</v>
      </c>
      <c r="C4379" s="1">
        <v>24.21</v>
      </c>
      <c r="D4379" s="1">
        <v>25.56</v>
      </c>
      <c r="E4379" s="1">
        <v>60.22</v>
      </c>
      <c r="F4379" s="1">
        <v>39.94</v>
      </c>
      <c r="G4379" s="1">
        <v>39.81</v>
      </c>
      <c r="H4379" s="1">
        <v>107.24</v>
      </c>
      <c r="I4379" s="1">
        <v>170.62</v>
      </c>
      <c r="J4379" s="52">
        <f t="shared" si="68"/>
        <v>6.3755000000000006E-2</v>
      </c>
    </row>
    <row r="4380" spans="1:10" x14ac:dyDescent="0.35">
      <c r="A4380" s="1" t="s">
        <v>13305</v>
      </c>
      <c r="B4380" s="1">
        <v>57.44</v>
      </c>
      <c r="C4380" s="1">
        <v>23.38</v>
      </c>
      <c r="D4380" s="1">
        <v>32.020000000000003</v>
      </c>
      <c r="E4380" s="1">
        <v>63.68</v>
      </c>
      <c r="F4380" s="1">
        <v>41.5</v>
      </c>
      <c r="G4380" s="1">
        <v>41</v>
      </c>
      <c r="H4380" s="1">
        <v>102.54</v>
      </c>
      <c r="I4380" s="1">
        <v>139.9</v>
      </c>
      <c r="J4380" s="52">
        <f t="shared" si="68"/>
        <v>6.2682500000000002E-2</v>
      </c>
    </row>
    <row r="4381" spans="1:10" x14ac:dyDescent="0.35">
      <c r="A4381" s="1" t="s">
        <v>13304</v>
      </c>
      <c r="B4381" s="1">
        <v>57.24</v>
      </c>
      <c r="C4381" s="1">
        <v>22.76</v>
      </c>
      <c r="D4381" s="1">
        <v>29</v>
      </c>
      <c r="E4381" s="1">
        <v>65.58</v>
      </c>
      <c r="F4381" s="1">
        <v>41.48</v>
      </c>
      <c r="G4381" s="1">
        <v>37.46</v>
      </c>
      <c r="H4381" s="1">
        <v>100</v>
      </c>
      <c r="I4381" s="1">
        <v>112.56</v>
      </c>
      <c r="J4381" s="52">
        <f t="shared" si="68"/>
        <v>5.8259999999999999E-2</v>
      </c>
    </row>
    <row r="4382" spans="1:10" x14ac:dyDescent="0.35">
      <c r="A4382" s="1" t="s">
        <v>13303</v>
      </c>
      <c r="B4382" s="1">
        <v>61.94</v>
      </c>
      <c r="C4382" s="1">
        <v>22.59</v>
      </c>
      <c r="D4382" s="1">
        <v>40.98</v>
      </c>
      <c r="E4382" s="1">
        <v>64.599999999999994</v>
      </c>
      <c r="F4382" s="1">
        <v>40.98</v>
      </c>
      <c r="G4382" s="1">
        <v>35.39</v>
      </c>
      <c r="H4382" s="1">
        <v>99.61</v>
      </c>
      <c r="I4382" s="1">
        <v>96.05</v>
      </c>
      <c r="J4382" s="52">
        <f t="shared" si="68"/>
        <v>5.7767499999999999E-2</v>
      </c>
    </row>
    <row r="4383" spans="1:10" x14ac:dyDescent="0.35">
      <c r="A4383" s="1" t="s">
        <v>13302</v>
      </c>
      <c r="B4383" s="1">
        <v>66.22</v>
      </c>
      <c r="C4383" s="1">
        <v>21.41</v>
      </c>
      <c r="D4383" s="1">
        <v>32.83</v>
      </c>
      <c r="E4383" s="1">
        <v>61.75</v>
      </c>
      <c r="F4383" s="1">
        <v>40.1</v>
      </c>
      <c r="G4383" s="1">
        <v>35.299999999999997</v>
      </c>
      <c r="H4383" s="1">
        <v>84.62</v>
      </c>
      <c r="I4383" s="1">
        <v>109.63</v>
      </c>
      <c r="J4383" s="52">
        <f t="shared" si="68"/>
        <v>5.6482499999999998E-2</v>
      </c>
    </row>
    <row r="4384" spans="1:10" x14ac:dyDescent="0.35">
      <c r="A4384" s="1" t="s">
        <v>13301</v>
      </c>
      <c r="B4384" s="1">
        <v>67.260000000000005</v>
      </c>
      <c r="C4384" s="1">
        <v>20.18</v>
      </c>
      <c r="D4384" s="1">
        <v>34.74</v>
      </c>
      <c r="E4384" s="1">
        <v>60.82</v>
      </c>
      <c r="F4384" s="1">
        <v>38.26</v>
      </c>
      <c r="G4384" s="1">
        <v>32.86</v>
      </c>
      <c r="H4384" s="1">
        <v>77.64</v>
      </c>
      <c r="I4384" s="1">
        <v>118</v>
      </c>
      <c r="J4384" s="52">
        <f t="shared" si="68"/>
        <v>5.6219999999999999E-2</v>
      </c>
    </row>
    <row r="4385" spans="1:10" x14ac:dyDescent="0.35">
      <c r="A4385" s="1" t="s">
        <v>13300</v>
      </c>
      <c r="B4385" s="1">
        <v>62.46</v>
      </c>
      <c r="C4385" s="1">
        <v>19.68</v>
      </c>
      <c r="D4385" s="1">
        <v>28.55</v>
      </c>
      <c r="E4385" s="1">
        <v>63.07</v>
      </c>
      <c r="F4385" s="1">
        <v>33</v>
      </c>
      <c r="G4385" s="1">
        <v>27.3</v>
      </c>
      <c r="H4385" s="1">
        <v>81.599999999999994</v>
      </c>
      <c r="I4385" s="1">
        <v>131.30000000000001</v>
      </c>
      <c r="J4385" s="52">
        <f t="shared" si="68"/>
        <v>5.5869999999999996E-2</v>
      </c>
    </row>
    <row r="4386" spans="1:10" x14ac:dyDescent="0.35">
      <c r="A4386" s="1" t="s">
        <v>13299</v>
      </c>
      <c r="B4386" s="1">
        <v>58.68</v>
      </c>
      <c r="C4386" s="1">
        <v>20</v>
      </c>
      <c r="D4386" s="1">
        <v>26.5</v>
      </c>
      <c r="E4386" s="1">
        <v>64.7</v>
      </c>
      <c r="F4386" s="1">
        <v>29.96</v>
      </c>
      <c r="G4386" s="1">
        <v>31.96</v>
      </c>
      <c r="H4386" s="1">
        <v>82.57</v>
      </c>
      <c r="I4386" s="1">
        <v>155.37</v>
      </c>
      <c r="J4386" s="52">
        <f t="shared" si="68"/>
        <v>5.8717499999999999E-2</v>
      </c>
    </row>
    <row r="4387" spans="1:10" x14ac:dyDescent="0.35">
      <c r="A4387" s="1" t="s">
        <v>13298</v>
      </c>
      <c r="B4387" s="1">
        <v>68.290000000000006</v>
      </c>
      <c r="C4387" s="1">
        <v>21</v>
      </c>
      <c r="D4387" s="1">
        <v>32.96</v>
      </c>
      <c r="E4387" s="1">
        <v>63.5</v>
      </c>
      <c r="F4387" s="1">
        <v>33.049999999999997</v>
      </c>
      <c r="G4387" s="1">
        <v>38.869999999999997</v>
      </c>
      <c r="H4387" s="1">
        <v>94.23</v>
      </c>
      <c r="I4387" s="1">
        <v>240.3</v>
      </c>
      <c r="J4387" s="52">
        <f t="shared" si="68"/>
        <v>7.4025000000000007E-2</v>
      </c>
    </row>
    <row r="4388" spans="1:10" x14ac:dyDescent="0.35">
      <c r="A4388" s="1" t="s">
        <v>13297</v>
      </c>
      <c r="B4388" s="1">
        <v>39.94</v>
      </c>
      <c r="C4388" s="1">
        <v>23.11</v>
      </c>
      <c r="D4388" s="1">
        <v>33.270000000000003</v>
      </c>
      <c r="E4388" s="1">
        <v>60.71</v>
      </c>
      <c r="F4388" s="1">
        <v>38.020000000000003</v>
      </c>
      <c r="G4388" s="1">
        <v>46</v>
      </c>
      <c r="H4388" s="1">
        <v>99.98</v>
      </c>
      <c r="I4388" s="1">
        <v>285.02999999999997</v>
      </c>
      <c r="J4388" s="52">
        <f t="shared" si="68"/>
        <v>7.8257499999999994E-2</v>
      </c>
    </row>
    <row r="4389" spans="1:10" x14ac:dyDescent="0.35">
      <c r="A4389" s="1" t="s">
        <v>13296</v>
      </c>
      <c r="B4389" s="1">
        <v>44.94</v>
      </c>
      <c r="C4389" s="1">
        <v>25.33</v>
      </c>
      <c r="D4389" s="1">
        <v>39.75</v>
      </c>
      <c r="E4389" s="1">
        <v>61.87</v>
      </c>
      <c r="F4389" s="1">
        <v>44</v>
      </c>
      <c r="G4389" s="1">
        <v>50.05</v>
      </c>
      <c r="H4389" s="1">
        <v>110</v>
      </c>
      <c r="I4389" s="1">
        <v>350</v>
      </c>
      <c r="J4389" s="52">
        <f t="shared" si="68"/>
        <v>9.0742500000000004E-2</v>
      </c>
    </row>
    <row r="4390" spans="1:10" x14ac:dyDescent="0.35">
      <c r="A4390" s="1" t="s">
        <v>13295</v>
      </c>
      <c r="B4390" s="1">
        <v>44.2</v>
      </c>
      <c r="C4390" s="1">
        <v>25.48</v>
      </c>
      <c r="D4390" s="1">
        <v>35.369999999999997</v>
      </c>
      <c r="E4390" s="1">
        <v>59.02</v>
      </c>
      <c r="F4390" s="1">
        <v>52.42</v>
      </c>
      <c r="G4390" s="1">
        <v>47.91</v>
      </c>
      <c r="H4390" s="1">
        <v>109.49</v>
      </c>
      <c r="I4390" s="1">
        <v>362.85</v>
      </c>
      <c r="J4390" s="52">
        <f t="shared" si="68"/>
        <v>9.2092500000000008E-2</v>
      </c>
    </row>
    <row r="4391" spans="1:10" x14ac:dyDescent="0.35">
      <c r="A4391" s="1" t="s">
        <v>13294</v>
      </c>
      <c r="B4391" s="1">
        <v>40.97</v>
      </c>
      <c r="C4391" s="1">
        <v>25.03</v>
      </c>
      <c r="D4391" s="1">
        <v>37</v>
      </c>
      <c r="E4391" s="1">
        <v>54.96</v>
      </c>
      <c r="F4391" s="1">
        <v>47.65</v>
      </c>
      <c r="G4391" s="1">
        <v>45.27</v>
      </c>
      <c r="H4391" s="1">
        <v>105.55</v>
      </c>
      <c r="I4391" s="1">
        <v>359.96</v>
      </c>
      <c r="J4391" s="52">
        <f t="shared" si="68"/>
        <v>8.9548749999999996E-2</v>
      </c>
    </row>
    <row r="4392" spans="1:10" x14ac:dyDescent="0.35">
      <c r="A4392" s="1" t="s">
        <v>13293</v>
      </c>
      <c r="B4392" s="1">
        <v>40.020000000000003</v>
      </c>
      <c r="C4392" s="1">
        <v>34.94</v>
      </c>
      <c r="D4392" s="1">
        <v>50</v>
      </c>
      <c r="E4392" s="1">
        <v>54.5</v>
      </c>
      <c r="F4392" s="1">
        <v>42.14</v>
      </c>
      <c r="G4392" s="1">
        <v>46</v>
      </c>
      <c r="H4392" s="1">
        <v>105.02</v>
      </c>
      <c r="I4392" s="1">
        <v>353.44</v>
      </c>
      <c r="J4392" s="52">
        <f t="shared" si="68"/>
        <v>9.0757499999999991E-2</v>
      </c>
    </row>
    <row r="4393" spans="1:10" x14ac:dyDescent="0.35">
      <c r="A4393" s="1" t="s">
        <v>13292</v>
      </c>
      <c r="B4393" s="1">
        <v>39.79</v>
      </c>
      <c r="C4393" s="1">
        <v>37.18</v>
      </c>
      <c r="D4393" s="1">
        <v>40.39</v>
      </c>
      <c r="E4393" s="1">
        <v>50.55</v>
      </c>
      <c r="F4393" s="1">
        <v>37.049999999999997</v>
      </c>
      <c r="G4393" s="1">
        <v>40.82</v>
      </c>
      <c r="H4393" s="1">
        <v>99.98</v>
      </c>
      <c r="I4393" s="1">
        <v>302.17</v>
      </c>
      <c r="J4393" s="52">
        <f t="shared" si="68"/>
        <v>8.0991250000000015E-2</v>
      </c>
    </row>
    <row r="4394" spans="1:10" x14ac:dyDescent="0.35">
      <c r="A4394" s="1" t="s">
        <v>13291</v>
      </c>
      <c r="B4394" s="1">
        <v>37.5</v>
      </c>
      <c r="C4394" s="1">
        <v>18.07</v>
      </c>
      <c r="D4394" s="1">
        <v>49.88</v>
      </c>
      <c r="E4394" s="1">
        <v>42.23</v>
      </c>
      <c r="F4394" s="1">
        <v>30.94</v>
      </c>
      <c r="G4394" s="1">
        <v>40.46</v>
      </c>
      <c r="H4394" s="1">
        <v>92.64</v>
      </c>
      <c r="I4394" s="1">
        <v>270.08</v>
      </c>
      <c r="J4394" s="52">
        <f t="shared" si="68"/>
        <v>7.2724999999999998E-2</v>
      </c>
    </row>
    <row r="4395" spans="1:10" x14ac:dyDescent="0.35">
      <c r="A4395" s="1" t="s">
        <v>13290</v>
      </c>
      <c r="B4395" s="1">
        <v>32.04</v>
      </c>
      <c r="C4395" s="1">
        <v>21.17</v>
      </c>
      <c r="D4395" s="1">
        <v>42.46</v>
      </c>
      <c r="E4395" s="1">
        <v>41.44</v>
      </c>
      <c r="F4395" s="1">
        <v>28.07</v>
      </c>
      <c r="G4395" s="1">
        <v>35</v>
      </c>
      <c r="H4395" s="1">
        <v>84.39</v>
      </c>
      <c r="I4395" s="1">
        <v>241.15</v>
      </c>
      <c r="J4395" s="52">
        <f t="shared" si="68"/>
        <v>6.571500000000001E-2</v>
      </c>
    </row>
    <row r="4396" spans="1:10" x14ac:dyDescent="0.35">
      <c r="A4396" s="1" t="s">
        <v>13289</v>
      </c>
      <c r="B4396" s="1">
        <v>34.03</v>
      </c>
      <c r="C4396" s="1">
        <v>24.64</v>
      </c>
      <c r="D4396" s="1">
        <v>30.66</v>
      </c>
      <c r="E4396" s="1">
        <v>41.71</v>
      </c>
      <c r="F4396" s="1">
        <v>27.6</v>
      </c>
      <c r="G4396" s="1">
        <v>32.57</v>
      </c>
      <c r="H4396" s="1">
        <v>80.900000000000006</v>
      </c>
      <c r="I4396" s="1">
        <v>199.08</v>
      </c>
      <c r="J4396" s="52">
        <f t="shared" si="68"/>
        <v>5.8898750000000007E-2</v>
      </c>
    </row>
    <row r="4397" spans="1:10" x14ac:dyDescent="0.35">
      <c r="A4397" s="1" t="s">
        <v>13288</v>
      </c>
      <c r="B4397" s="1">
        <v>30.5</v>
      </c>
      <c r="C4397" s="1">
        <v>22.8</v>
      </c>
      <c r="D4397" s="1">
        <v>28.81</v>
      </c>
      <c r="E4397" s="1">
        <v>42.38</v>
      </c>
      <c r="F4397" s="1">
        <v>27.33</v>
      </c>
      <c r="G4397" s="1">
        <v>31.27</v>
      </c>
      <c r="H4397" s="1">
        <v>77.569999999999993</v>
      </c>
      <c r="I4397" s="1">
        <v>195.6</v>
      </c>
      <c r="J4397" s="52">
        <f t="shared" si="68"/>
        <v>5.70325E-2</v>
      </c>
    </row>
    <row r="4398" spans="1:10" x14ac:dyDescent="0.35">
      <c r="A4398" s="1" t="s">
        <v>13287</v>
      </c>
      <c r="B4398" s="1">
        <v>31.84</v>
      </c>
      <c r="C4398" s="1">
        <v>12.63</v>
      </c>
      <c r="D4398" s="1">
        <v>24.86</v>
      </c>
      <c r="E4398" s="1">
        <v>43.02</v>
      </c>
      <c r="F4398" s="1">
        <v>27.93</v>
      </c>
      <c r="G4398" s="1">
        <v>29.9</v>
      </c>
      <c r="H4398" s="1">
        <v>74.05</v>
      </c>
      <c r="I4398" s="1">
        <v>185.6</v>
      </c>
      <c r="J4398" s="52">
        <f t="shared" si="68"/>
        <v>5.3728750000000006E-2</v>
      </c>
    </row>
    <row r="4399" spans="1:10" x14ac:dyDescent="0.35">
      <c r="A4399" s="1" t="s">
        <v>13286</v>
      </c>
      <c r="B4399" s="1">
        <v>35.39</v>
      </c>
      <c r="C4399" s="1">
        <v>12.54</v>
      </c>
      <c r="D4399" s="1">
        <v>26.78</v>
      </c>
      <c r="E4399" s="1">
        <v>44.2</v>
      </c>
      <c r="F4399" s="1">
        <v>29</v>
      </c>
      <c r="G4399" s="1">
        <v>30.87</v>
      </c>
      <c r="H4399" s="1">
        <v>74.06</v>
      </c>
      <c r="I4399" s="1">
        <v>182.71</v>
      </c>
      <c r="J4399" s="52">
        <f t="shared" si="68"/>
        <v>5.4443750000000006E-2</v>
      </c>
    </row>
    <row r="4400" spans="1:10" x14ac:dyDescent="0.35">
      <c r="A4400" s="1" t="s">
        <v>13285</v>
      </c>
      <c r="B4400" s="1">
        <v>46.39</v>
      </c>
      <c r="C4400" s="1">
        <v>15.45</v>
      </c>
      <c r="D4400" s="1">
        <v>34.93</v>
      </c>
      <c r="E4400" s="1">
        <v>50.24</v>
      </c>
      <c r="F4400" s="1">
        <v>38.22</v>
      </c>
      <c r="G4400" s="1">
        <v>39.9</v>
      </c>
      <c r="H4400" s="1">
        <v>78.97</v>
      </c>
      <c r="I4400" s="1">
        <v>176.71</v>
      </c>
      <c r="J4400" s="52">
        <f t="shared" si="68"/>
        <v>6.0101250000000009E-2</v>
      </c>
    </row>
    <row r="4401" spans="1:10" x14ac:dyDescent="0.35">
      <c r="A4401" s="1" t="s">
        <v>13284</v>
      </c>
      <c r="B4401" s="1">
        <v>53.02</v>
      </c>
      <c r="C4401" s="1">
        <v>18.989999999999998</v>
      </c>
      <c r="D4401" s="1">
        <v>41.25</v>
      </c>
      <c r="E4401" s="1">
        <v>58</v>
      </c>
      <c r="F4401" s="1">
        <v>47.6</v>
      </c>
      <c r="G4401" s="1">
        <v>47.1</v>
      </c>
      <c r="H4401" s="1">
        <v>81.45</v>
      </c>
      <c r="I4401" s="1">
        <v>192.31</v>
      </c>
      <c r="J4401" s="52">
        <f t="shared" si="68"/>
        <v>6.7464999999999997E-2</v>
      </c>
    </row>
    <row r="4402" spans="1:10" x14ac:dyDescent="0.35">
      <c r="A4402" s="1" t="s">
        <v>13283</v>
      </c>
      <c r="B4402" s="1">
        <v>56.62</v>
      </c>
      <c r="C4402" s="1">
        <v>13.09</v>
      </c>
      <c r="D4402" s="1">
        <v>41.5</v>
      </c>
      <c r="E4402" s="1">
        <v>61.89</v>
      </c>
      <c r="F4402" s="1">
        <v>48</v>
      </c>
      <c r="G4402" s="1">
        <v>49.95</v>
      </c>
      <c r="H4402" s="1">
        <v>83.03</v>
      </c>
      <c r="I4402" s="1">
        <v>185.07</v>
      </c>
      <c r="J4402" s="52">
        <f t="shared" si="68"/>
        <v>6.7393750000000016E-2</v>
      </c>
    </row>
    <row r="4403" spans="1:10" x14ac:dyDescent="0.35">
      <c r="A4403" s="1" t="s">
        <v>13282</v>
      </c>
      <c r="B4403" s="1">
        <v>64.94</v>
      </c>
      <c r="C4403" s="1">
        <v>24.99</v>
      </c>
      <c r="D4403" s="1">
        <v>40.700000000000003</v>
      </c>
      <c r="E4403" s="1">
        <v>62.56</v>
      </c>
      <c r="F4403" s="1">
        <v>37.53</v>
      </c>
      <c r="G4403" s="1">
        <v>43.44</v>
      </c>
      <c r="H4403" s="1">
        <v>79.34</v>
      </c>
      <c r="I4403" s="1">
        <v>170.26</v>
      </c>
      <c r="J4403" s="52">
        <f t="shared" si="68"/>
        <v>6.547E-2</v>
      </c>
    </row>
    <row r="4404" spans="1:10" x14ac:dyDescent="0.35">
      <c r="A4404" s="1" t="s">
        <v>13281</v>
      </c>
      <c r="B4404" s="1">
        <v>72.23</v>
      </c>
      <c r="C4404" s="1">
        <v>25.19</v>
      </c>
      <c r="D4404" s="1">
        <v>38.53</v>
      </c>
      <c r="E4404" s="1">
        <v>62.52</v>
      </c>
      <c r="F4404" s="1">
        <v>33.68</v>
      </c>
      <c r="G4404" s="1">
        <v>38.950000000000003</v>
      </c>
      <c r="H4404" s="1">
        <v>74.06</v>
      </c>
      <c r="I4404" s="1">
        <v>128.19999999999999</v>
      </c>
      <c r="J4404" s="52">
        <f t="shared" si="68"/>
        <v>5.917E-2</v>
      </c>
    </row>
    <row r="4405" spans="1:10" x14ac:dyDescent="0.35">
      <c r="A4405" s="1" t="s">
        <v>13280</v>
      </c>
      <c r="B4405" s="1">
        <v>74.87</v>
      </c>
      <c r="C4405" s="1">
        <v>27.73</v>
      </c>
      <c r="D4405" s="1">
        <v>35.5</v>
      </c>
      <c r="E4405" s="1">
        <v>62.57</v>
      </c>
      <c r="F4405" s="1">
        <v>33.4</v>
      </c>
      <c r="G4405" s="1">
        <v>36.81</v>
      </c>
      <c r="H4405" s="1">
        <v>70</v>
      </c>
      <c r="I4405" s="1">
        <v>110.37</v>
      </c>
      <c r="J4405" s="52">
        <f t="shared" si="68"/>
        <v>5.6406249999999998E-2</v>
      </c>
    </row>
    <row r="4406" spans="1:10" x14ac:dyDescent="0.35">
      <c r="A4406" s="1" t="s">
        <v>13279</v>
      </c>
      <c r="B4406" s="1">
        <v>73.7</v>
      </c>
      <c r="C4406" s="1">
        <v>35</v>
      </c>
      <c r="D4406" s="1">
        <v>28.68</v>
      </c>
      <c r="E4406" s="1">
        <v>62.8</v>
      </c>
      <c r="F4406" s="1">
        <v>31.19</v>
      </c>
      <c r="G4406" s="1">
        <v>32.049999999999997</v>
      </c>
      <c r="H4406" s="1">
        <v>72.7</v>
      </c>
      <c r="I4406" s="1">
        <v>102.33</v>
      </c>
      <c r="J4406" s="52">
        <f t="shared" si="68"/>
        <v>5.4806250000000001E-2</v>
      </c>
    </row>
    <row r="4407" spans="1:10" x14ac:dyDescent="0.35">
      <c r="A4407" s="1" t="s">
        <v>13278</v>
      </c>
      <c r="B4407" s="1">
        <v>66.569999999999993</v>
      </c>
      <c r="C4407" s="1">
        <v>29.94</v>
      </c>
      <c r="D4407" s="1">
        <v>28.17</v>
      </c>
      <c r="E4407" s="1">
        <v>62.26</v>
      </c>
      <c r="F4407" s="1">
        <v>30.14</v>
      </c>
      <c r="G4407" s="1">
        <v>23.63</v>
      </c>
      <c r="H4407" s="1">
        <v>66.400000000000006</v>
      </c>
      <c r="I4407" s="1">
        <v>77.62</v>
      </c>
      <c r="J4407" s="52">
        <f t="shared" si="68"/>
        <v>4.8091250000000002E-2</v>
      </c>
    </row>
    <row r="4408" spans="1:10" x14ac:dyDescent="0.35">
      <c r="A4408" s="1" t="s">
        <v>13277</v>
      </c>
      <c r="B4408" s="1">
        <v>63.97</v>
      </c>
      <c r="C4408" s="1">
        <v>21.28</v>
      </c>
      <c r="D4408" s="1">
        <v>26.91</v>
      </c>
      <c r="E4408" s="1">
        <v>64.5</v>
      </c>
      <c r="F4408" s="1">
        <v>30.1</v>
      </c>
      <c r="G4408" s="1">
        <v>20.3</v>
      </c>
      <c r="H4408" s="1">
        <v>66.599999999999994</v>
      </c>
      <c r="I4408" s="1">
        <v>65.819999999999993</v>
      </c>
      <c r="J4408" s="52">
        <f t="shared" si="68"/>
        <v>4.4934999999999996E-2</v>
      </c>
    </row>
    <row r="4409" spans="1:10" x14ac:dyDescent="0.35">
      <c r="A4409" s="1" t="s">
        <v>13276</v>
      </c>
      <c r="B4409" s="1">
        <v>60.63</v>
      </c>
      <c r="C4409" s="1">
        <v>21</v>
      </c>
      <c r="D4409" s="1">
        <v>28.02</v>
      </c>
      <c r="E4409" s="1">
        <v>65.31</v>
      </c>
      <c r="F4409" s="1">
        <v>29.98</v>
      </c>
      <c r="G4409" s="1">
        <v>20.79</v>
      </c>
      <c r="H4409" s="1">
        <v>73</v>
      </c>
      <c r="I4409" s="1">
        <v>84.56</v>
      </c>
      <c r="J4409" s="52">
        <f t="shared" si="68"/>
        <v>4.7911249999999996E-2</v>
      </c>
    </row>
    <row r="4410" spans="1:10" x14ac:dyDescent="0.35">
      <c r="A4410" s="1" t="s">
        <v>13275</v>
      </c>
      <c r="B4410" s="1">
        <v>58.04</v>
      </c>
      <c r="C4410" s="1">
        <v>18.79</v>
      </c>
      <c r="D4410" s="1">
        <v>28.59</v>
      </c>
      <c r="E4410" s="1">
        <v>67.400000000000006</v>
      </c>
      <c r="F4410" s="1">
        <v>30.08</v>
      </c>
      <c r="G4410" s="1">
        <v>20.3</v>
      </c>
      <c r="H4410" s="1">
        <v>75.2</v>
      </c>
      <c r="I4410" s="1">
        <v>123.8</v>
      </c>
      <c r="J4410" s="52">
        <f t="shared" si="68"/>
        <v>5.2774999999999996E-2</v>
      </c>
    </row>
    <row r="4411" spans="1:10" x14ac:dyDescent="0.35">
      <c r="A4411" s="1" t="s">
        <v>13274</v>
      </c>
      <c r="B4411" s="1">
        <v>60</v>
      </c>
      <c r="C4411" s="1">
        <v>21.52</v>
      </c>
      <c r="D4411" s="1">
        <v>39.82</v>
      </c>
      <c r="E4411" s="1">
        <v>76.37</v>
      </c>
      <c r="F4411" s="1">
        <v>33</v>
      </c>
      <c r="G4411" s="1">
        <v>30.61</v>
      </c>
      <c r="H4411" s="1">
        <v>85.45</v>
      </c>
      <c r="I4411" s="1">
        <v>197.1</v>
      </c>
      <c r="J4411" s="52">
        <f t="shared" si="68"/>
        <v>6.7983749999999996E-2</v>
      </c>
    </row>
    <row r="4412" spans="1:10" x14ac:dyDescent="0.35">
      <c r="A4412" s="1" t="s">
        <v>13273</v>
      </c>
      <c r="B4412" s="1">
        <v>58.94</v>
      </c>
      <c r="C4412" s="1">
        <v>24.47</v>
      </c>
      <c r="D4412" s="1">
        <v>38.94</v>
      </c>
      <c r="E4412" s="1">
        <v>76.59</v>
      </c>
      <c r="F4412" s="1">
        <v>36.49</v>
      </c>
      <c r="G4412" s="1">
        <v>37.21</v>
      </c>
      <c r="H4412" s="1">
        <v>95.44</v>
      </c>
      <c r="I4412" s="1">
        <v>272.77</v>
      </c>
      <c r="J4412" s="52">
        <f t="shared" si="68"/>
        <v>8.010624999999999E-2</v>
      </c>
    </row>
    <row r="4413" spans="1:10" x14ac:dyDescent="0.35">
      <c r="A4413" s="1" t="s">
        <v>13272</v>
      </c>
      <c r="B4413" s="1">
        <v>57.34</v>
      </c>
      <c r="C4413" s="1">
        <v>26.76</v>
      </c>
      <c r="D4413" s="1">
        <v>44.25</v>
      </c>
      <c r="E4413" s="1">
        <v>65.27</v>
      </c>
      <c r="F4413" s="1">
        <v>43.07</v>
      </c>
      <c r="G4413" s="1">
        <v>38.79</v>
      </c>
      <c r="H4413" s="1">
        <v>106.96</v>
      </c>
      <c r="I4413" s="1">
        <v>327</v>
      </c>
      <c r="J4413" s="52">
        <f t="shared" si="68"/>
        <v>8.8680000000000009E-2</v>
      </c>
    </row>
    <row r="4414" spans="1:10" x14ac:dyDescent="0.35">
      <c r="A4414" s="1" t="s">
        <v>13271</v>
      </c>
      <c r="B4414" s="1">
        <v>55.99</v>
      </c>
      <c r="C4414" s="1">
        <v>27.97</v>
      </c>
      <c r="D4414" s="1">
        <v>40.909999999999997</v>
      </c>
      <c r="E4414" s="1">
        <v>63.03</v>
      </c>
      <c r="F4414" s="1">
        <v>50.69</v>
      </c>
      <c r="G4414" s="1">
        <v>36.94</v>
      </c>
      <c r="H4414" s="1">
        <v>107.43</v>
      </c>
      <c r="I4414" s="1">
        <v>340.1</v>
      </c>
      <c r="J4414" s="52">
        <f t="shared" si="68"/>
        <v>9.0382499999999991E-2</v>
      </c>
    </row>
    <row r="4415" spans="1:10" x14ac:dyDescent="0.35">
      <c r="A4415" s="1" t="s">
        <v>13270</v>
      </c>
      <c r="B4415" s="1">
        <v>53.79</v>
      </c>
      <c r="C4415" s="1">
        <v>40</v>
      </c>
      <c r="D4415" s="1">
        <v>39.369999999999997</v>
      </c>
      <c r="E4415" s="1">
        <v>62.59</v>
      </c>
      <c r="F4415" s="1">
        <v>41.4</v>
      </c>
      <c r="G4415" s="1">
        <v>35.22</v>
      </c>
      <c r="H4415" s="1">
        <v>106.97</v>
      </c>
      <c r="I4415" s="1">
        <v>348.43</v>
      </c>
      <c r="J4415" s="52">
        <f t="shared" si="68"/>
        <v>9.0971250000000003E-2</v>
      </c>
    </row>
    <row r="4416" spans="1:10" x14ac:dyDescent="0.35">
      <c r="A4416" s="1" t="s">
        <v>13269</v>
      </c>
      <c r="B4416" s="1">
        <v>57.09</v>
      </c>
      <c r="C4416" s="1">
        <v>32.35</v>
      </c>
      <c r="D4416" s="1">
        <v>49.77</v>
      </c>
      <c r="E4416" s="1">
        <v>63.95</v>
      </c>
      <c r="F4416" s="1">
        <v>37.57</v>
      </c>
      <c r="G4416" s="1">
        <v>34.25</v>
      </c>
      <c r="H4416" s="1">
        <v>106.95</v>
      </c>
      <c r="I4416" s="1">
        <v>348.45</v>
      </c>
      <c r="J4416" s="52">
        <f t="shared" si="68"/>
        <v>9.1297500000000004E-2</v>
      </c>
    </row>
    <row r="4417" spans="1:10" x14ac:dyDescent="0.35">
      <c r="A4417" s="1" t="s">
        <v>13268</v>
      </c>
      <c r="B4417" s="1">
        <v>47.99</v>
      </c>
      <c r="C4417" s="1">
        <v>33.909999999999997</v>
      </c>
      <c r="D4417" s="1">
        <v>32.04</v>
      </c>
      <c r="E4417" s="1">
        <v>60.35</v>
      </c>
      <c r="F4417" s="1">
        <v>33.409999999999997</v>
      </c>
      <c r="G4417" s="1">
        <v>27.62</v>
      </c>
      <c r="H4417" s="1">
        <v>100</v>
      </c>
      <c r="I4417" s="1">
        <v>333.06</v>
      </c>
      <c r="J4417" s="52">
        <f t="shared" si="68"/>
        <v>8.3547499999999997E-2</v>
      </c>
    </row>
    <row r="4418" spans="1:10" x14ac:dyDescent="0.35">
      <c r="A4418" s="1" t="s">
        <v>13267</v>
      </c>
      <c r="B4418" s="1">
        <v>37.04</v>
      </c>
      <c r="C4418" s="1">
        <v>39.630000000000003</v>
      </c>
      <c r="D4418" s="1">
        <v>28.83</v>
      </c>
      <c r="E4418" s="1">
        <v>48</v>
      </c>
      <c r="F4418" s="1">
        <v>29.93</v>
      </c>
      <c r="G4418" s="1">
        <v>26.42</v>
      </c>
      <c r="H4418" s="1">
        <v>94.18</v>
      </c>
      <c r="I4418" s="1">
        <v>319.64999999999998</v>
      </c>
      <c r="J4418" s="52">
        <f t="shared" si="68"/>
        <v>7.7960000000000002E-2</v>
      </c>
    </row>
    <row r="4419" spans="1:10" x14ac:dyDescent="0.35">
      <c r="A4419" s="1" t="s">
        <v>13266</v>
      </c>
      <c r="B4419" s="1">
        <v>31.76</v>
      </c>
      <c r="C4419" s="1">
        <v>24.22</v>
      </c>
      <c r="D4419" s="1">
        <v>28.63</v>
      </c>
      <c r="E4419" s="1">
        <v>46.23</v>
      </c>
      <c r="F4419" s="1">
        <v>28.83</v>
      </c>
      <c r="G4419" s="1">
        <v>24.22</v>
      </c>
      <c r="H4419" s="1">
        <v>86.74</v>
      </c>
      <c r="I4419" s="1">
        <v>277.83</v>
      </c>
      <c r="J4419" s="52">
        <f t="shared" ref="J4419:J4482" si="69">(AVERAGE(B4419:I4419))/1000</f>
        <v>6.8557500000000007E-2</v>
      </c>
    </row>
    <row r="4420" spans="1:10" x14ac:dyDescent="0.35">
      <c r="A4420" s="1" t="s">
        <v>13265</v>
      </c>
      <c r="B4420" s="1">
        <v>31</v>
      </c>
      <c r="C4420" s="1">
        <v>22.26</v>
      </c>
      <c r="D4420" s="1">
        <v>28.49</v>
      </c>
      <c r="E4420" s="1">
        <v>45.8</v>
      </c>
      <c r="F4420" s="1">
        <v>27.98</v>
      </c>
      <c r="G4420" s="1">
        <v>21.07</v>
      </c>
      <c r="H4420" s="1">
        <v>80.05</v>
      </c>
      <c r="I4420" s="1">
        <v>265.14999999999998</v>
      </c>
      <c r="J4420" s="52">
        <f t="shared" si="69"/>
        <v>6.5224999999999991E-2</v>
      </c>
    </row>
    <row r="4421" spans="1:10" x14ac:dyDescent="0.35">
      <c r="A4421" s="1" t="s">
        <v>13264</v>
      </c>
      <c r="B4421" s="1">
        <v>32.090000000000003</v>
      </c>
      <c r="C4421" s="1">
        <v>21.65</v>
      </c>
      <c r="D4421" s="1">
        <v>28.43</v>
      </c>
      <c r="E4421" s="1">
        <v>44.99</v>
      </c>
      <c r="F4421" s="1">
        <v>28.89</v>
      </c>
      <c r="G4421" s="1">
        <v>14.86</v>
      </c>
      <c r="H4421" s="1">
        <v>75.61</v>
      </c>
      <c r="I4421" s="1">
        <v>254.35</v>
      </c>
      <c r="J4421" s="52">
        <f t="shared" si="69"/>
        <v>6.2608750000000005E-2</v>
      </c>
    </row>
    <row r="4422" spans="1:10" x14ac:dyDescent="0.35">
      <c r="A4422" s="1" t="s">
        <v>13263</v>
      </c>
      <c r="B4422" s="1">
        <v>29.74</v>
      </c>
      <c r="C4422" s="1">
        <v>21.69</v>
      </c>
      <c r="D4422" s="1">
        <v>27.99</v>
      </c>
      <c r="E4422" s="1">
        <v>45.44</v>
      </c>
      <c r="F4422" s="1">
        <v>29.42</v>
      </c>
      <c r="G4422" s="1">
        <v>16.14</v>
      </c>
      <c r="H4422" s="1">
        <v>75.03</v>
      </c>
      <c r="I4422" s="1">
        <v>258.04000000000002</v>
      </c>
      <c r="J4422" s="52">
        <f t="shared" si="69"/>
        <v>6.2936249999999999E-2</v>
      </c>
    </row>
    <row r="4423" spans="1:10" x14ac:dyDescent="0.35">
      <c r="A4423" s="1" t="s">
        <v>13262</v>
      </c>
      <c r="B4423" s="1">
        <v>28.46</v>
      </c>
      <c r="C4423" s="1">
        <v>23.37</v>
      </c>
      <c r="D4423" s="1">
        <v>28.44</v>
      </c>
      <c r="E4423" s="1">
        <v>46.26</v>
      </c>
      <c r="F4423" s="1">
        <v>30.71</v>
      </c>
      <c r="G4423" s="1">
        <v>15.52</v>
      </c>
      <c r="H4423" s="1">
        <v>73.989999999999995</v>
      </c>
      <c r="I4423" s="1">
        <v>302.44</v>
      </c>
      <c r="J4423" s="52">
        <f t="shared" si="69"/>
        <v>6.8648750000000008E-2</v>
      </c>
    </row>
    <row r="4424" spans="1:10" x14ac:dyDescent="0.35">
      <c r="A4424" s="1" t="s">
        <v>13261</v>
      </c>
      <c r="B4424" s="1">
        <v>27.58</v>
      </c>
      <c r="C4424" s="1">
        <v>31.93</v>
      </c>
      <c r="D4424" s="1">
        <v>35.81</v>
      </c>
      <c r="E4424" s="1">
        <v>52.55</v>
      </c>
      <c r="F4424" s="1">
        <v>36.700000000000003</v>
      </c>
      <c r="G4424" s="1">
        <v>14.44</v>
      </c>
      <c r="H4424" s="1">
        <v>74.5</v>
      </c>
      <c r="I4424" s="1">
        <v>361.88</v>
      </c>
      <c r="J4424" s="52">
        <f t="shared" si="69"/>
        <v>7.9423750000000001E-2</v>
      </c>
    </row>
    <row r="4425" spans="1:10" x14ac:dyDescent="0.35">
      <c r="A4425" s="1" t="s">
        <v>13260</v>
      </c>
      <c r="B4425" s="1">
        <v>30.82</v>
      </c>
      <c r="C4425" s="1">
        <v>35.19</v>
      </c>
      <c r="D4425" s="1">
        <v>41.5</v>
      </c>
      <c r="E4425" s="1">
        <v>59.98</v>
      </c>
      <c r="F4425" s="1">
        <v>44.31</v>
      </c>
      <c r="G4425" s="1">
        <v>18.510000000000002</v>
      </c>
      <c r="H4425" s="1">
        <v>75.42</v>
      </c>
      <c r="I4425" s="1">
        <v>376</v>
      </c>
      <c r="J4425" s="52">
        <f t="shared" si="69"/>
        <v>8.5216250000000007E-2</v>
      </c>
    </row>
    <row r="4426" spans="1:10" x14ac:dyDescent="0.35">
      <c r="A4426" s="1" t="s">
        <v>13259</v>
      </c>
      <c r="B4426" s="1">
        <v>35.03</v>
      </c>
      <c r="C4426" s="1">
        <v>40.58</v>
      </c>
      <c r="D4426" s="1">
        <v>41.79</v>
      </c>
      <c r="E4426" s="1">
        <v>62.64</v>
      </c>
      <c r="F4426" s="1">
        <v>39.72</v>
      </c>
      <c r="G4426" s="1">
        <v>19.2</v>
      </c>
      <c r="H4426" s="1">
        <v>78.680000000000007</v>
      </c>
      <c r="I4426" s="1">
        <v>385.17</v>
      </c>
      <c r="J4426" s="52">
        <f t="shared" si="69"/>
        <v>8.7851249999999992E-2</v>
      </c>
    </row>
    <row r="4427" spans="1:10" x14ac:dyDescent="0.35">
      <c r="A4427" s="1" t="s">
        <v>13258</v>
      </c>
      <c r="B4427" s="1">
        <v>38.94</v>
      </c>
      <c r="C4427" s="1">
        <v>52.87</v>
      </c>
      <c r="D4427" s="1">
        <v>49.4</v>
      </c>
      <c r="E4427" s="1">
        <v>70</v>
      </c>
      <c r="F4427" s="1">
        <v>34.770000000000003</v>
      </c>
      <c r="G4427" s="1">
        <v>26.11</v>
      </c>
      <c r="H4427" s="1">
        <v>77.08</v>
      </c>
      <c r="I4427" s="1">
        <v>366</v>
      </c>
      <c r="J4427" s="52">
        <f t="shared" si="69"/>
        <v>8.939625000000001E-2</v>
      </c>
    </row>
    <row r="4428" spans="1:10" x14ac:dyDescent="0.35">
      <c r="A4428" s="1" t="s">
        <v>13257</v>
      </c>
      <c r="B4428" s="1">
        <v>38.49</v>
      </c>
      <c r="C4428" s="1">
        <v>56.77</v>
      </c>
      <c r="D4428" s="1">
        <v>49.8</v>
      </c>
      <c r="E4428" s="1">
        <v>73.23</v>
      </c>
      <c r="F4428" s="1">
        <v>31.88</v>
      </c>
      <c r="G4428" s="1">
        <v>18.3</v>
      </c>
      <c r="H4428" s="1">
        <v>75.239999999999995</v>
      </c>
      <c r="I4428" s="1">
        <v>270</v>
      </c>
      <c r="J4428" s="52">
        <f t="shared" si="69"/>
        <v>7.6713750000000011E-2</v>
      </c>
    </row>
    <row r="4429" spans="1:10" x14ac:dyDescent="0.35">
      <c r="A4429" s="1" t="s">
        <v>13256</v>
      </c>
      <c r="B4429" s="1">
        <v>40.369999999999997</v>
      </c>
      <c r="C4429" s="1">
        <v>62.57</v>
      </c>
      <c r="D4429" s="1">
        <v>50.16</v>
      </c>
      <c r="E4429" s="1">
        <v>70</v>
      </c>
      <c r="F4429" s="1">
        <v>30.89</v>
      </c>
      <c r="G4429" s="1">
        <v>17.510000000000002</v>
      </c>
      <c r="H4429" s="1">
        <v>78.03</v>
      </c>
      <c r="I4429" s="1">
        <v>221.3</v>
      </c>
      <c r="J4429" s="52">
        <f t="shared" si="69"/>
        <v>7.1353749999999994E-2</v>
      </c>
    </row>
    <row r="4430" spans="1:10" x14ac:dyDescent="0.35">
      <c r="A4430" s="1" t="s">
        <v>13255</v>
      </c>
      <c r="B4430" s="1">
        <v>48.55</v>
      </c>
      <c r="C4430" s="1">
        <v>63.73</v>
      </c>
      <c r="D4430" s="1">
        <v>43</v>
      </c>
      <c r="E4430" s="1">
        <v>71.36</v>
      </c>
      <c r="F4430" s="1">
        <v>29.97</v>
      </c>
      <c r="G4430" s="1">
        <v>19.899999999999999</v>
      </c>
      <c r="H4430" s="1">
        <v>78.02</v>
      </c>
      <c r="I4430" s="1">
        <v>181.8</v>
      </c>
      <c r="J4430" s="52">
        <f t="shared" si="69"/>
        <v>6.7041249999999997E-2</v>
      </c>
    </row>
    <row r="4431" spans="1:10" x14ac:dyDescent="0.35">
      <c r="A4431" s="1" t="s">
        <v>13254</v>
      </c>
      <c r="B4431" s="1">
        <v>38.369999999999997</v>
      </c>
      <c r="C4431" s="1">
        <v>54.94</v>
      </c>
      <c r="D4431" s="1">
        <v>50</v>
      </c>
      <c r="E4431" s="1">
        <v>71.22</v>
      </c>
      <c r="F4431" s="1">
        <v>29.65</v>
      </c>
      <c r="G4431" s="1">
        <v>12</v>
      </c>
      <c r="H4431" s="1">
        <v>74</v>
      </c>
      <c r="I4431" s="1">
        <v>184.36</v>
      </c>
      <c r="J4431" s="52">
        <f t="shared" si="69"/>
        <v>6.43175E-2</v>
      </c>
    </row>
    <row r="4432" spans="1:10" x14ac:dyDescent="0.35">
      <c r="A4432" s="1" t="s">
        <v>13253</v>
      </c>
      <c r="B4432" s="1">
        <v>38.39</v>
      </c>
      <c r="C4432" s="1">
        <v>52.44</v>
      </c>
      <c r="D4432" s="1">
        <v>43.6</v>
      </c>
      <c r="E4432" s="1">
        <v>71.31</v>
      </c>
      <c r="F4432" s="1">
        <v>29.53</v>
      </c>
      <c r="G4432" s="1">
        <v>16.600000000000001</v>
      </c>
      <c r="H4432" s="1">
        <v>69.260000000000005</v>
      </c>
      <c r="I4432" s="1">
        <v>159.06</v>
      </c>
      <c r="J4432" s="52">
        <f t="shared" si="69"/>
        <v>6.0023750000000001E-2</v>
      </c>
    </row>
    <row r="4433" spans="1:10" x14ac:dyDescent="0.35">
      <c r="A4433" s="1" t="s">
        <v>13252</v>
      </c>
      <c r="B4433" s="1">
        <v>37.619999999999997</v>
      </c>
      <c r="C4433" s="1">
        <v>52.31</v>
      </c>
      <c r="D4433" s="1">
        <v>39.9</v>
      </c>
      <c r="E4433" s="1">
        <v>68.48</v>
      </c>
      <c r="F4433" s="1">
        <v>29.85</v>
      </c>
      <c r="G4433" s="1">
        <v>17.100000000000001</v>
      </c>
      <c r="H4433" s="1">
        <v>69.930000000000007</v>
      </c>
      <c r="I4433" s="1">
        <v>159.63</v>
      </c>
      <c r="J4433" s="52">
        <f t="shared" si="69"/>
        <v>5.9352500000000002E-2</v>
      </c>
    </row>
    <row r="4434" spans="1:10" x14ac:dyDescent="0.35">
      <c r="A4434" s="1" t="s">
        <v>13251</v>
      </c>
      <c r="B4434" s="1">
        <v>41.13</v>
      </c>
      <c r="C4434" s="1">
        <v>50.01</v>
      </c>
      <c r="D4434" s="1">
        <v>32.93</v>
      </c>
      <c r="E4434" s="1">
        <v>69.900000000000006</v>
      </c>
      <c r="F4434" s="1">
        <v>29.8</v>
      </c>
      <c r="G4434" s="1">
        <v>18.3</v>
      </c>
      <c r="H4434" s="1">
        <v>77.03</v>
      </c>
      <c r="I4434" s="1">
        <v>158.47999999999999</v>
      </c>
      <c r="J4434" s="52">
        <f t="shared" si="69"/>
        <v>5.9697500000000008E-2</v>
      </c>
    </row>
    <row r="4435" spans="1:10" x14ac:dyDescent="0.35">
      <c r="A4435" s="1" t="s">
        <v>13250</v>
      </c>
      <c r="B4435" s="1">
        <v>44.08</v>
      </c>
      <c r="C4435" s="1">
        <v>54.87</v>
      </c>
      <c r="D4435" s="1">
        <v>37.4</v>
      </c>
      <c r="E4435" s="1">
        <v>81</v>
      </c>
      <c r="F4435" s="1">
        <v>32.979999999999997</v>
      </c>
      <c r="G4435" s="1">
        <v>21.95</v>
      </c>
      <c r="H4435" s="1">
        <v>83.75</v>
      </c>
      <c r="I4435" s="1">
        <v>159.96</v>
      </c>
      <c r="J4435" s="52">
        <f t="shared" si="69"/>
        <v>6.4498750000000007E-2</v>
      </c>
    </row>
    <row r="4436" spans="1:10" x14ac:dyDescent="0.35">
      <c r="A4436" s="1" t="s">
        <v>13249</v>
      </c>
      <c r="B4436" s="1">
        <v>43.99</v>
      </c>
      <c r="C4436" s="1">
        <v>40</v>
      </c>
      <c r="D4436" s="1">
        <v>40</v>
      </c>
      <c r="E4436" s="1">
        <v>64.08</v>
      </c>
      <c r="F4436" s="1">
        <v>36.92</v>
      </c>
      <c r="G4436" s="1">
        <v>26.81</v>
      </c>
      <c r="H4436" s="1">
        <v>96.5</v>
      </c>
      <c r="I4436" s="1">
        <v>283.87</v>
      </c>
      <c r="J4436" s="52">
        <f t="shared" si="69"/>
        <v>7.9021250000000015E-2</v>
      </c>
    </row>
    <row r="4437" spans="1:10" x14ac:dyDescent="0.35">
      <c r="A4437" s="1" t="s">
        <v>13248</v>
      </c>
      <c r="B4437" s="1">
        <v>44.14</v>
      </c>
      <c r="C4437" s="1">
        <v>42.21</v>
      </c>
      <c r="D4437" s="1">
        <v>44.04</v>
      </c>
      <c r="E4437" s="1">
        <v>60.38</v>
      </c>
      <c r="F4437" s="1">
        <v>43.58</v>
      </c>
      <c r="G4437" s="1">
        <v>28.03</v>
      </c>
      <c r="H4437" s="1">
        <v>101.26</v>
      </c>
      <c r="I4437" s="1">
        <v>367.92</v>
      </c>
      <c r="J4437" s="52">
        <f t="shared" si="69"/>
        <v>9.1444999999999999E-2</v>
      </c>
    </row>
    <row r="4438" spans="1:10" x14ac:dyDescent="0.35">
      <c r="A4438" s="1" t="s">
        <v>13247</v>
      </c>
      <c r="B4438" s="1">
        <v>40.049999999999997</v>
      </c>
      <c r="C4438" s="1">
        <v>38.65</v>
      </c>
      <c r="D4438" s="1">
        <v>43.1</v>
      </c>
      <c r="E4438" s="1">
        <v>59.93</v>
      </c>
      <c r="F4438" s="1">
        <v>44.98</v>
      </c>
      <c r="G4438" s="1">
        <v>27.58</v>
      </c>
      <c r="H4438" s="1">
        <v>100</v>
      </c>
      <c r="I4438" s="1">
        <v>397.26</v>
      </c>
      <c r="J4438" s="52">
        <f t="shared" si="69"/>
        <v>9.3943749999999993E-2</v>
      </c>
    </row>
    <row r="4439" spans="1:10" x14ac:dyDescent="0.35">
      <c r="A4439" s="1" t="s">
        <v>13246</v>
      </c>
      <c r="B4439" s="1">
        <v>38.99</v>
      </c>
      <c r="C4439" s="1">
        <v>35.56</v>
      </c>
      <c r="D4439" s="1">
        <v>41.68</v>
      </c>
      <c r="E4439" s="1">
        <v>58.58</v>
      </c>
      <c r="F4439" s="1">
        <v>39.9</v>
      </c>
      <c r="G4439" s="1">
        <v>26.73</v>
      </c>
      <c r="H4439" s="1">
        <v>102.09</v>
      </c>
      <c r="I4439" s="1">
        <v>383.29</v>
      </c>
      <c r="J4439" s="52">
        <f t="shared" si="69"/>
        <v>9.0852499999999989E-2</v>
      </c>
    </row>
    <row r="4440" spans="1:10" x14ac:dyDescent="0.35">
      <c r="A4440" s="1" t="s">
        <v>13245</v>
      </c>
      <c r="B4440" s="1">
        <v>47.38</v>
      </c>
      <c r="C4440" s="1">
        <v>42.88</v>
      </c>
      <c r="D4440" s="1">
        <v>40.54</v>
      </c>
      <c r="E4440" s="1">
        <v>61.61</v>
      </c>
      <c r="F4440" s="1">
        <v>39.06</v>
      </c>
      <c r="G4440" s="1">
        <v>31.66</v>
      </c>
      <c r="H4440" s="1">
        <v>104.92</v>
      </c>
      <c r="I4440" s="1">
        <v>396.95</v>
      </c>
      <c r="J4440" s="52">
        <f t="shared" si="69"/>
        <v>9.5625000000000002E-2</v>
      </c>
    </row>
    <row r="4441" spans="1:10" x14ac:dyDescent="0.35">
      <c r="A4441" s="1" t="s">
        <v>13244</v>
      </c>
      <c r="B4441" s="1">
        <v>50</v>
      </c>
      <c r="C4441" s="1">
        <v>39.39</v>
      </c>
      <c r="D4441" s="1">
        <v>33.35</v>
      </c>
      <c r="E4441" s="1">
        <v>58.05</v>
      </c>
      <c r="F4441" s="1">
        <v>34.9</v>
      </c>
      <c r="G4441" s="1">
        <v>28.62</v>
      </c>
      <c r="H4441" s="1">
        <v>95.73</v>
      </c>
      <c r="I4441" s="1">
        <v>376.26</v>
      </c>
      <c r="J4441" s="52">
        <f t="shared" si="69"/>
        <v>8.9537499999999992E-2</v>
      </c>
    </row>
    <row r="4442" spans="1:10" x14ac:dyDescent="0.35">
      <c r="A4442" s="1" t="s">
        <v>13243</v>
      </c>
      <c r="B4442" s="1">
        <v>39.79</v>
      </c>
      <c r="C4442" s="1">
        <v>29.93</v>
      </c>
      <c r="D4442" s="1">
        <v>33.22</v>
      </c>
      <c r="E4442" s="1">
        <v>53.57</v>
      </c>
      <c r="F4442" s="1">
        <v>29.8</v>
      </c>
      <c r="G4442" s="1">
        <v>22.31</v>
      </c>
      <c r="H4442" s="1">
        <v>81.55</v>
      </c>
      <c r="I4442" s="1">
        <v>359.96</v>
      </c>
      <c r="J4442" s="52">
        <f t="shared" si="69"/>
        <v>8.1266249999999998E-2</v>
      </c>
    </row>
    <row r="4443" spans="1:10" x14ac:dyDescent="0.35">
      <c r="A4443" s="1" t="s">
        <v>13242</v>
      </c>
      <c r="B4443" s="1">
        <v>30.31</v>
      </c>
      <c r="C4443" s="1">
        <v>27</v>
      </c>
      <c r="D4443" s="1">
        <v>31.26</v>
      </c>
      <c r="E4443" s="1">
        <v>45.48</v>
      </c>
      <c r="F4443" s="1">
        <v>29</v>
      </c>
      <c r="G4443" s="1">
        <v>14.05</v>
      </c>
      <c r="H4443" s="1">
        <v>75.22</v>
      </c>
      <c r="I4443" s="1">
        <v>319.3</v>
      </c>
      <c r="J4443" s="52">
        <f t="shared" si="69"/>
        <v>7.1452500000000002E-2</v>
      </c>
    </row>
    <row r="4444" spans="1:10" x14ac:dyDescent="0.35">
      <c r="A4444" s="1" t="s">
        <v>13241</v>
      </c>
      <c r="B4444" s="1">
        <v>29.43</v>
      </c>
      <c r="C4444" s="1">
        <v>25.46</v>
      </c>
      <c r="D4444" s="1">
        <v>31.02</v>
      </c>
      <c r="E4444" s="1">
        <v>44.31</v>
      </c>
      <c r="F4444" s="1">
        <v>27.8</v>
      </c>
      <c r="G4444" s="1">
        <v>0.08</v>
      </c>
      <c r="H4444" s="1">
        <v>74.010000000000005</v>
      </c>
      <c r="I4444" s="1">
        <v>309.41000000000003</v>
      </c>
      <c r="J4444" s="52">
        <f t="shared" si="69"/>
        <v>6.769E-2</v>
      </c>
    </row>
    <row r="4445" spans="1:10" x14ac:dyDescent="0.35">
      <c r="A4445" s="1" t="s">
        <v>13240</v>
      </c>
      <c r="B4445" s="1">
        <v>27.94</v>
      </c>
      <c r="C4445" s="1">
        <v>23.88</v>
      </c>
      <c r="D4445" s="1">
        <v>29.07</v>
      </c>
      <c r="E4445" s="1">
        <v>42.99</v>
      </c>
      <c r="F4445" s="1">
        <v>27.64</v>
      </c>
      <c r="G4445" s="1">
        <v>-0.05</v>
      </c>
      <c r="H4445" s="1">
        <v>72.010000000000005</v>
      </c>
      <c r="I4445" s="1">
        <v>301.17</v>
      </c>
      <c r="J4445" s="52">
        <f t="shared" si="69"/>
        <v>6.5581249999999994E-2</v>
      </c>
    </row>
    <row r="4446" spans="1:10" x14ac:dyDescent="0.35">
      <c r="A4446" s="1" t="s">
        <v>13239</v>
      </c>
      <c r="B4446" s="1">
        <v>32.46</v>
      </c>
      <c r="C4446" s="1">
        <v>23.43</v>
      </c>
      <c r="D4446" s="1">
        <v>29.54</v>
      </c>
      <c r="E4446" s="1">
        <v>43.11</v>
      </c>
      <c r="F4446" s="1">
        <v>27.9</v>
      </c>
      <c r="G4446" s="1">
        <v>-3.82</v>
      </c>
      <c r="H4446" s="1">
        <v>71.540000000000006</v>
      </c>
      <c r="I4446" s="1">
        <v>299.94</v>
      </c>
      <c r="J4446" s="52">
        <f t="shared" si="69"/>
        <v>6.5512500000000001E-2</v>
      </c>
    </row>
    <row r="4447" spans="1:10" x14ac:dyDescent="0.35">
      <c r="A4447" s="1" t="s">
        <v>13238</v>
      </c>
      <c r="B4447" s="1">
        <v>28.95</v>
      </c>
      <c r="C4447" s="1">
        <v>25.31</v>
      </c>
      <c r="D4447" s="1">
        <v>31.89</v>
      </c>
      <c r="E4447" s="1">
        <v>44.65</v>
      </c>
      <c r="F4447" s="1">
        <v>29.08</v>
      </c>
      <c r="G4447" s="1">
        <v>-13.5</v>
      </c>
      <c r="H4447" s="1">
        <v>74.09</v>
      </c>
      <c r="I4447" s="1">
        <v>324.82</v>
      </c>
      <c r="J4447" s="52">
        <f t="shared" si="69"/>
        <v>6.8161249999999993E-2</v>
      </c>
    </row>
    <row r="4448" spans="1:10" x14ac:dyDescent="0.35">
      <c r="A4448" s="1" t="s">
        <v>13237</v>
      </c>
      <c r="B4448" s="1">
        <v>27.47</v>
      </c>
      <c r="C4448" s="1">
        <v>30.28</v>
      </c>
      <c r="D4448" s="1">
        <v>37.72</v>
      </c>
      <c r="E4448" s="1">
        <v>51.89</v>
      </c>
      <c r="F4448" s="1">
        <v>34.619999999999997</v>
      </c>
      <c r="G4448" s="1">
        <v>-14.91</v>
      </c>
      <c r="H4448" s="1">
        <v>91.57</v>
      </c>
      <c r="I4448" s="1">
        <v>380.47</v>
      </c>
      <c r="J4448" s="52">
        <f t="shared" si="69"/>
        <v>7.9888750000000008E-2</v>
      </c>
    </row>
    <row r="4449" spans="1:10" x14ac:dyDescent="0.35">
      <c r="A4449" s="1" t="s">
        <v>13236</v>
      </c>
      <c r="B4449" s="1">
        <v>25.58</v>
      </c>
      <c r="C4449" s="1">
        <v>34.94</v>
      </c>
      <c r="D4449" s="1">
        <v>43.92</v>
      </c>
      <c r="E4449" s="1">
        <v>57.71</v>
      </c>
      <c r="F4449" s="1">
        <v>42.89</v>
      </c>
      <c r="G4449" s="1">
        <v>-13.45</v>
      </c>
      <c r="H4449" s="1">
        <v>101.93</v>
      </c>
      <c r="I4449" s="1">
        <v>412.59</v>
      </c>
      <c r="J4449" s="52">
        <f t="shared" si="69"/>
        <v>8.8263750000000002E-2</v>
      </c>
    </row>
    <row r="4450" spans="1:10" x14ac:dyDescent="0.35">
      <c r="A4450" s="1" t="s">
        <v>13235</v>
      </c>
      <c r="B4450" s="1">
        <v>26.08</v>
      </c>
      <c r="C4450" s="1">
        <v>36.46</v>
      </c>
      <c r="D4450" s="1">
        <v>46.01</v>
      </c>
      <c r="E4450" s="1">
        <v>61.21</v>
      </c>
      <c r="F4450" s="1">
        <v>45.92</v>
      </c>
      <c r="G4450" s="1">
        <v>-13.87</v>
      </c>
      <c r="H4450" s="1">
        <v>105.69</v>
      </c>
      <c r="I4450" s="1">
        <v>400.05</v>
      </c>
      <c r="J4450" s="52">
        <f t="shared" si="69"/>
        <v>8.8443749999999988E-2</v>
      </c>
    </row>
    <row r="4451" spans="1:10" x14ac:dyDescent="0.35">
      <c r="A4451" s="1" t="s">
        <v>13234</v>
      </c>
      <c r="B4451" s="1">
        <v>26.1</v>
      </c>
      <c r="C4451" s="1">
        <v>35.049999999999997</v>
      </c>
      <c r="D4451" s="1">
        <v>44.18</v>
      </c>
      <c r="E4451" s="1">
        <v>61.16</v>
      </c>
      <c r="F4451" s="1">
        <v>43.4</v>
      </c>
      <c r="G4451" s="1">
        <v>-14.54</v>
      </c>
      <c r="H4451" s="1">
        <v>103.55</v>
      </c>
      <c r="I4451" s="1">
        <v>303.43</v>
      </c>
      <c r="J4451" s="52">
        <f t="shared" si="69"/>
        <v>7.5291250000000004E-2</v>
      </c>
    </row>
    <row r="4452" spans="1:10" x14ac:dyDescent="0.35">
      <c r="A4452" s="1" t="s">
        <v>13233</v>
      </c>
      <c r="B4452" s="1">
        <v>31.1</v>
      </c>
      <c r="C4452" s="1">
        <v>40.5</v>
      </c>
      <c r="D4452" s="1">
        <v>43.71</v>
      </c>
      <c r="E4452" s="1">
        <v>60.99</v>
      </c>
      <c r="F4452" s="1">
        <v>38</v>
      </c>
      <c r="G4452" s="1">
        <v>-5.83</v>
      </c>
      <c r="H4452" s="1">
        <v>101</v>
      </c>
      <c r="I4452" s="1">
        <v>240.11</v>
      </c>
      <c r="J4452" s="52">
        <f t="shared" si="69"/>
        <v>6.8697500000000009E-2</v>
      </c>
    </row>
    <row r="4453" spans="1:10" x14ac:dyDescent="0.35">
      <c r="A4453" s="1" t="s">
        <v>13232</v>
      </c>
      <c r="B4453" s="1">
        <v>34.94</v>
      </c>
      <c r="C4453" s="1">
        <v>40.5</v>
      </c>
      <c r="D4453" s="1">
        <v>44.44</v>
      </c>
      <c r="E4453" s="1">
        <v>60.74</v>
      </c>
      <c r="F4453" s="1">
        <v>36.6</v>
      </c>
      <c r="G4453" s="1">
        <v>0</v>
      </c>
      <c r="H4453" s="1">
        <v>100.09</v>
      </c>
      <c r="I4453" s="1">
        <v>255.7</v>
      </c>
      <c r="J4453" s="52">
        <f t="shared" si="69"/>
        <v>7.1626250000000002E-2</v>
      </c>
    </row>
    <row r="4454" spans="1:10" x14ac:dyDescent="0.35">
      <c r="A4454" s="1" t="s">
        <v>13231</v>
      </c>
      <c r="B4454" s="1">
        <v>39.94</v>
      </c>
      <c r="C4454" s="1">
        <v>37.729999999999997</v>
      </c>
      <c r="D4454" s="1">
        <v>38.93</v>
      </c>
      <c r="E4454" s="1">
        <v>60</v>
      </c>
      <c r="F4454" s="1">
        <v>33.020000000000003</v>
      </c>
      <c r="G4454" s="1">
        <v>0.02</v>
      </c>
      <c r="H4454" s="1">
        <v>97.91</v>
      </c>
      <c r="I4454" s="1">
        <v>221.75</v>
      </c>
      <c r="J4454" s="52">
        <f t="shared" si="69"/>
        <v>6.6162499999999999E-2</v>
      </c>
    </row>
    <row r="4455" spans="1:10" x14ac:dyDescent="0.35">
      <c r="A4455" s="1" t="s">
        <v>13230</v>
      </c>
      <c r="B4455" s="1">
        <v>34.94</v>
      </c>
      <c r="C4455" s="1">
        <v>35.4</v>
      </c>
      <c r="D4455" s="1">
        <v>38.090000000000003</v>
      </c>
      <c r="E4455" s="1">
        <v>61.23</v>
      </c>
      <c r="F4455" s="1">
        <v>31.05</v>
      </c>
      <c r="G4455" s="1">
        <v>-2.63</v>
      </c>
      <c r="H4455" s="1">
        <v>94.23</v>
      </c>
      <c r="I4455" s="1">
        <v>211.13</v>
      </c>
      <c r="J4455" s="52">
        <f t="shared" si="69"/>
        <v>6.293E-2</v>
      </c>
    </row>
    <row r="4456" spans="1:10" x14ac:dyDescent="0.35">
      <c r="A4456" s="1" t="s">
        <v>13229</v>
      </c>
      <c r="B4456" s="1">
        <v>32.46</v>
      </c>
      <c r="C4456" s="1">
        <v>34</v>
      </c>
      <c r="D4456" s="1">
        <v>37.44</v>
      </c>
      <c r="E4456" s="1">
        <v>58.38</v>
      </c>
      <c r="F4456" s="1">
        <v>29.68</v>
      </c>
      <c r="G4456" s="1">
        <v>-10</v>
      </c>
      <c r="H4456" s="1">
        <v>88.93</v>
      </c>
      <c r="I4456" s="1">
        <v>192.71</v>
      </c>
      <c r="J4456" s="52">
        <f t="shared" si="69"/>
        <v>5.7950000000000002E-2</v>
      </c>
    </row>
    <row r="4457" spans="1:10" x14ac:dyDescent="0.35">
      <c r="A4457" s="1" t="s">
        <v>13228</v>
      </c>
      <c r="B4457" s="1">
        <v>30.78</v>
      </c>
      <c r="C4457" s="1">
        <v>31.59</v>
      </c>
      <c r="D4457" s="1">
        <v>37.380000000000003</v>
      </c>
      <c r="E4457" s="1">
        <v>55.32</v>
      </c>
      <c r="F4457" s="1">
        <v>29.23</v>
      </c>
      <c r="G4457" s="1">
        <v>-20.83</v>
      </c>
      <c r="H4457" s="1">
        <v>83.93</v>
      </c>
      <c r="I4457" s="1">
        <v>200.1</v>
      </c>
      <c r="J4457" s="52">
        <f t="shared" si="69"/>
        <v>5.5937500000000001E-2</v>
      </c>
    </row>
    <row r="4458" spans="1:10" x14ac:dyDescent="0.35">
      <c r="A4458" s="1" t="s">
        <v>13227</v>
      </c>
      <c r="B4458" s="1">
        <v>30.78</v>
      </c>
      <c r="C4458" s="1">
        <v>30.34</v>
      </c>
      <c r="D4458" s="1">
        <v>38.9</v>
      </c>
      <c r="E4458" s="1">
        <v>55.08</v>
      </c>
      <c r="F4458" s="1">
        <v>30.4</v>
      </c>
      <c r="G4458" s="1">
        <v>-12.57</v>
      </c>
      <c r="H4458" s="1">
        <v>87.8</v>
      </c>
      <c r="I4458" s="1">
        <v>229.34</v>
      </c>
      <c r="J4458" s="52">
        <f t="shared" si="69"/>
        <v>6.1258750000000008E-2</v>
      </c>
    </row>
    <row r="4459" spans="1:10" x14ac:dyDescent="0.35">
      <c r="A4459" s="1" t="s">
        <v>13226</v>
      </c>
      <c r="B4459" s="1">
        <v>32.119999999999997</v>
      </c>
      <c r="C4459" s="1">
        <v>37</v>
      </c>
      <c r="D4459" s="1">
        <v>43</v>
      </c>
      <c r="E4459" s="1">
        <v>73.680000000000007</v>
      </c>
      <c r="F4459" s="1">
        <v>32.97</v>
      </c>
      <c r="G4459" s="1">
        <v>-5</v>
      </c>
      <c r="H4459" s="1">
        <v>99.35</v>
      </c>
      <c r="I4459" s="1">
        <v>289.7</v>
      </c>
      <c r="J4459" s="52">
        <f t="shared" si="69"/>
        <v>7.5352499999999989E-2</v>
      </c>
    </row>
    <row r="4460" spans="1:10" x14ac:dyDescent="0.35">
      <c r="A4460" s="1" t="s">
        <v>13225</v>
      </c>
      <c r="B4460" s="1">
        <v>32.56</v>
      </c>
      <c r="C4460" s="1">
        <v>40.5</v>
      </c>
      <c r="D4460" s="1">
        <v>42.52</v>
      </c>
      <c r="E4460" s="1">
        <v>68.64</v>
      </c>
      <c r="F4460" s="1">
        <v>35.35</v>
      </c>
      <c r="G4460" s="1">
        <v>18.600000000000001</v>
      </c>
      <c r="H4460" s="1">
        <v>105.21</v>
      </c>
      <c r="I4460" s="1">
        <v>322.45</v>
      </c>
      <c r="J4460" s="52">
        <f t="shared" si="69"/>
        <v>8.322874999999999E-2</v>
      </c>
    </row>
    <row r="4461" spans="1:10" x14ac:dyDescent="0.35">
      <c r="A4461" s="1" t="s">
        <v>13224</v>
      </c>
      <c r="B4461" s="1">
        <v>33.909999999999997</v>
      </c>
      <c r="C4461" s="1">
        <v>42.44</v>
      </c>
      <c r="D4461" s="1">
        <v>44.55</v>
      </c>
      <c r="E4461" s="1">
        <v>67.599999999999994</v>
      </c>
      <c r="F4461" s="1">
        <v>40.15</v>
      </c>
      <c r="G4461" s="1">
        <v>22.4</v>
      </c>
      <c r="H4461" s="1">
        <v>114.99</v>
      </c>
      <c r="I4461" s="1">
        <v>350.14</v>
      </c>
      <c r="J4461" s="52">
        <f t="shared" si="69"/>
        <v>8.9522500000000005E-2</v>
      </c>
    </row>
    <row r="4462" spans="1:10" x14ac:dyDescent="0.35">
      <c r="A4462" s="1" t="s">
        <v>13223</v>
      </c>
      <c r="B4462" s="1">
        <v>34.950000000000003</v>
      </c>
      <c r="C4462" s="1">
        <v>39.979999999999997</v>
      </c>
      <c r="D4462" s="1">
        <v>44.15</v>
      </c>
      <c r="E4462" s="1">
        <v>65</v>
      </c>
      <c r="F4462" s="1">
        <v>45.86</v>
      </c>
      <c r="G4462" s="1">
        <v>26.21</v>
      </c>
      <c r="H4462" s="1">
        <v>118</v>
      </c>
      <c r="I4462" s="1">
        <v>362.71</v>
      </c>
      <c r="J4462" s="52">
        <f t="shared" si="69"/>
        <v>9.2107499999999981E-2</v>
      </c>
    </row>
    <row r="4463" spans="1:10" x14ac:dyDescent="0.35">
      <c r="A4463" s="1" t="s">
        <v>13222</v>
      </c>
      <c r="B4463" s="1">
        <v>35.07</v>
      </c>
      <c r="C4463" s="1">
        <v>30</v>
      </c>
      <c r="D4463" s="1">
        <v>43.93</v>
      </c>
      <c r="E4463" s="1">
        <v>53.79</v>
      </c>
      <c r="F4463" s="1">
        <v>45.75</v>
      </c>
      <c r="G4463" s="1">
        <v>25.94</v>
      </c>
      <c r="H4463" s="1">
        <v>110.74</v>
      </c>
      <c r="I4463" s="1">
        <v>370.47</v>
      </c>
      <c r="J4463" s="52">
        <f t="shared" si="69"/>
        <v>8.9461250000000006E-2</v>
      </c>
    </row>
    <row r="4464" spans="1:10" x14ac:dyDescent="0.35">
      <c r="A4464" s="1" t="s">
        <v>13221</v>
      </c>
      <c r="B4464" s="1">
        <v>45.93</v>
      </c>
      <c r="C4464" s="1">
        <v>44.94</v>
      </c>
      <c r="D4464" s="1">
        <v>41.66</v>
      </c>
      <c r="E4464" s="1">
        <v>63.89</v>
      </c>
      <c r="F4464" s="1">
        <v>42.07</v>
      </c>
      <c r="G4464" s="1">
        <v>30.21</v>
      </c>
      <c r="H4464" s="1">
        <v>103.96</v>
      </c>
      <c r="I4464" s="1">
        <v>377.98</v>
      </c>
      <c r="J4464" s="52">
        <f t="shared" si="69"/>
        <v>9.3829999999999997E-2</v>
      </c>
    </row>
    <row r="4465" spans="1:10" x14ac:dyDescent="0.35">
      <c r="A4465" s="1" t="s">
        <v>13220</v>
      </c>
      <c r="B4465" s="1">
        <v>51.45</v>
      </c>
      <c r="C4465" s="1">
        <v>41.1</v>
      </c>
      <c r="D4465" s="1">
        <v>36.07</v>
      </c>
      <c r="E4465" s="1">
        <v>61.9</v>
      </c>
      <c r="F4465" s="1">
        <v>38.090000000000003</v>
      </c>
      <c r="G4465" s="1">
        <v>28.46</v>
      </c>
      <c r="H4465" s="1">
        <v>94.58</v>
      </c>
      <c r="I4465" s="1">
        <v>360.98</v>
      </c>
      <c r="J4465" s="52">
        <f t="shared" si="69"/>
        <v>8.9078749999999998E-2</v>
      </c>
    </row>
    <row r="4466" spans="1:10" x14ac:dyDescent="0.35">
      <c r="A4466" s="1" t="s">
        <v>13219</v>
      </c>
      <c r="B4466" s="1">
        <v>30.24</v>
      </c>
      <c r="C4466" s="1">
        <v>25.83</v>
      </c>
      <c r="D4466" s="1">
        <v>30.34</v>
      </c>
      <c r="E4466" s="1">
        <v>48.39</v>
      </c>
      <c r="F4466" s="1">
        <v>37.97</v>
      </c>
      <c r="G4466" s="1">
        <v>16.2</v>
      </c>
      <c r="H4466" s="1">
        <v>86.8</v>
      </c>
      <c r="I4466" s="1">
        <v>351.39</v>
      </c>
      <c r="J4466" s="52">
        <f t="shared" si="69"/>
        <v>7.8394999999999992E-2</v>
      </c>
    </row>
    <row r="4467" spans="1:10" x14ac:dyDescent="0.35">
      <c r="A4467" s="1" t="s">
        <v>13218</v>
      </c>
      <c r="B4467" s="1">
        <v>24.55</v>
      </c>
      <c r="C4467" s="1">
        <v>25.8</v>
      </c>
      <c r="D4467" s="1">
        <v>31.88</v>
      </c>
      <c r="E4467" s="1">
        <v>42.98</v>
      </c>
      <c r="F4467" s="1">
        <v>34.1</v>
      </c>
      <c r="G4467" s="1">
        <v>0.05</v>
      </c>
      <c r="H4467" s="1">
        <v>78.09</v>
      </c>
      <c r="I4467" s="1">
        <v>309.12</v>
      </c>
      <c r="J4467" s="52">
        <f t="shared" si="69"/>
        <v>6.832125E-2</v>
      </c>
    </row>
    <row r="4468" spans="1:10" x14ac:dyDescent="0.35">
      <c r="A4468" s="1" t="s">
        <v>13217</v>
      </c>
      <c r="B4468" s="1">
        <v>20.8</v>
      </c>
      <c r="C4468" s="1">
        <v>25.8</v>
      </c>
      <c r="D4468" s="1">
        <v>29</v>
      </c>
      <c r="E4468" s="1">
        <v>42.06</v>
      </c>
      <c r="F4468" s="1">
        <v>30.99</v>
      </c>
      <c r="G4468" s="1">
        <v>0</v>
      </c>
      <c r="H4468" s="1">
        <v>73.14</v>
      </c>
      <c r="I4468" s="1">
        <v>293.26</v>
      </c>
      <c r="J4468" s="52">
        <f t="shared" si="69"/>
        <v>6.4381250000000001E-2</v>
      </c>
    </row>
    <row r="4469" spans="1:10" x14ac:dyDescent="0.35">
      <c r="A4469" s="1" t="s">
        <v>13216</v>
      </c>
      <c r="B4469" s="1">
        <v>19.04</v>
      </c>
      <c r="C4469" s="1">
        <v>25.8</v>
      </c>
      <c r="D4469" s="1">
        <v>30.11</v>
      </c>
      <c r="E4469" s="1">
        <v>41.83</v>
      </c>
      <c r="F4469" s="1">
        <v>30.52</v>
      </c>
      <c r="G4469" s="1">
        <v>0.01</v>
      </c>
      <c r="H4469" s="1">
        <v>76.599999999999994</v>
      </c>
      <c r="I4469" s="1">
        <v>280.2</v>
      </c>
      <c r="J4469" s="52">
        <f t="shared" si="69"/>
        <v>6.3013750000000007E-2</v>
      </c>
    </row>
    <row r="4470" spans="1:10" x14ac:dyDescent="0.35">
      <c r="A4470" s="1" t="s">
        <v>13215</v>
      </c>
      <c r="B4470" s="1">
        <v>26.63</v>
      </c>
      <c r="C4470" s="1">
        <v>23.44</v>
      </c>
      <c r="D4470" s="1">
        <v>29.19</v>
      </c>
      <c r="E4470" s="1">
        <v>42</v>
      </c>
      <c r="F4470" s="1">
        <v>30</v>
      </c>
      <c r="G4470" s="1">
        <v>-0.09</v>
      </c>
      <c r="H4470" s="1">
        <v>70.819999999999993</v>
      </c>
      <c r="I4470" s="1">
        <v>299.44</v>
      </c>
      <c r="J4470" s="52">
        <f t="shared" si="69"/>
        <v>6.5178749999999994E-2</v>
      </c>
    </row>
    <row r="4471" spans="1:10" x14ac:dyDescent="0.35">
      <c r="A4471" s="1" t="s">
        <v>13214</v>
      </c>
      <c r="B4471" s="1">
        <v>24.08</v>
      </c>
      <c r="C4471" s="1">
        <v>17.13</v>
      </c>
      <c r="D4471" s="1">
        <v>32.06</v>
      </c>
      <c r="E4471" s="1">
        <v>41.92</v>
      </c>
      <c r="F4471" s="1">
        <v>29.23</v>
      </c>
      <c r="G4471" s="1">
        <v>0.04</v>
      </c>
      <c r="H4471" s="1">
        <v>68.7</v>
      </c>
      <c r="I4471" s="1">
        <v>322.79000000000002</v>
      </c>
      <c r="J4471" s="52">
        <f t="shared" si="69"/>
        <v>6.6993750000000005E-2</v>
      </c>
    </row>
    <row r="4472" spans="1:10" x14ac:dyDescent="0.35">
      <c r="A4472" s="1" t="s">
        <v>13213</v>
      </c>
      <c r="B4472" s="1">
        <v>29.72</v>
      </c>
      <c r="C4472" s="1">
        <v>21.36</v>
      </c>
      <c r="D4472" s="1">
        <v>36.94</v>
      </c>
      <c r="E4472" s="1">
        <v>50.1</v>
      </c>
      <c r="F4472" s="1">
        <v>29.21</v>
      </c>
      <c r="G4472" s="1">
        <v>18.899999999999999</v>
      </c>
      <c r="H4472" s="1">
        <v>78.5</v>
      </c>
      <c r="I4472" s="1">
        <v>389.83</v>
      </c>
      <c r="J4472" s="52">
        <f t="shared" si="69"/>
        <v>8.181999999999999E-2</v>
      </c>
    </row>
    <row r="4473" spans="1:10" x14ac:dyDescent="0.35">
      <c r="A4473" s="1" t="s">
        <v>13212</v>
      </c>
      <c r="B4473" s="1">
        <v>43.16</v>
      </c>
      <c r="C4473" s="1">
        <v>27.44</v>
      </c>
      <c r="D4473" s="1">
        <v>42.29</v>
      </c>
      <c r="E4473" s="1">
        <v>55.01</v>
      </c>
      <c r="F4473" s="1">
        <v>29.74</v>
      </c>
      <c r="G4473" s="1">
        <v>28.27</v>
      </c>
      <c r="H4473" s="1">
        <v>96</v>
      </c>
      <c r="I4473" s="1">
        <v>413.89</v>
      </c>
      <c r="J4473" s="52">
        <f t="shared" si="69"/>
        <v>9.1975000000000001E-2</v>
      </c>
    </row>
    <row r="4474" spans="1:10" x14ac:dyDescent="0.35">
      <c r="A4474" s="1" t="s">
        <v>13211</v>
      </c>
      <c r="B4474" s="1">
        <v>49.35</v>
      </c>
      <c r="C4474" s="1">
        <v>38.840000000000003</v>
      </c>
      <c r="D4474" s="1">
        <v>48.24</v>
      </c>
      <c r="E4474" s="1">
        <v>56.6</v>
      </c>
      <c r="F4474" s="1">
        <v>31.05</v>
      </c>
      <c r="G4474" s="1">
        <v>27.47</v>
      </c>
      <c r="H4474" s="1">
        <v>97.06</v>
      </c>
      <c r="I4474" s="1">
        <v>418.02</v>
      </c>
      <c r="J4474" s="52">
        <f t="shared" si="69"/>
        <v>9.5828750000000004E-2</v>
      </c>
    </row>
    <row r="4475" spans="1:10" x14ac:dyDescent="0.35">
      <c r="A4475" s="1" t="s">
        <v>13210</v>
      </c>
      <c r="B4475" s="1">
        <v>55</v>
      </c>
      <c r="C4475" s="1">
        <v>47.84</v>
      </c>
      <c r="D4475" s="1">
        <v>43.08</v>
      </c>
      <c r="E4475" s="1">
        <v>64.819999999999993</v>
      </c>
      <c r="F4475" s="1">
        <v>31.25</v>
      </c>
      <c r="G4475" s="1">
        <v>27.57</v>
      </c>
      <c r="H4475" s="1">
        <v>87.29</v>
      </c>
      <c r="I4475" s="1">
        <v>352.76</v>
      </c>
      <c r="J4475" s="52">
        <f t="shared" si="69"/>
        <v>8.8701249999999995E-2</v>
      </c>
    </row>
    <row r="4476" spans="1:10" x14ac:dyDescent="0.35">
      <c r="A4476" s="1" t="s">
        <v>13209</v>
      </c>
      <c r="B4476" s="1">
        <v>54.82</v>
      </c>
      <c r="C4476" s="1">
        <v>49.13</v>
      </c>
      <c r="D4476" s="1">
        <v>41.86</v>
      </c>
      <c r="E4476" s="1">
        <v>64.5</v>
      </c>
      <c r="F4476" s="1">
        <v>30.68</v>
      </c>
      <c r="G4476" s="1">
        <v>18.48</v>
      </c>
      <c r="H4476" s="1">
        <v>76.8</v>
      </c>
      <c r="I4476" s="1">
        <v>290.13</v>
      </c>
      <c r="J4476" s="52">
        <f t="shared" si="69"/>
        <v>7.8300000000000008E-2</v>
      </c>
    </row>
    <row r="4477" spans="1:10" x14ac:dyDescent="0.35">
      <c r="A4477" s="1" t="s">
        <v>13208</v>
      </c>
      <c r="B4477" s="1">
        <v>54.43</v>
      </c>
      <c r="C4477" s="1">
        <v>48</v>
      </c>
      <c r="D4477" s="1">
        <v>40.03</v>
      </c>
      <c r="E4477" s="1">
        <v>61.58</v>
      </c>
      <c r="F4477" s="1">
        <v>29.47</v>
      </c>
      <c r="G4477" s="1">
        <v>16.670000000000002</v>
      </c>
      <c r="H4477" s="1">
        <v>63.03</v>
      </c>
      <c r="I4477" s="1">
        <v>260.83</v>
      </c>
      <c r="J4477" s="52">
        <f t="shared" si="69"/>
        <v>7.1754999999999999E-2</v>
      </c>
    </row>
    <row r="4478" spans="1:10" x14ac:dyDescent="0.35">
      <c r="A4478" s="1" t="s">
        <v>13207</v>
      </c>
      <c r="B4478" s="1">
        <v>61.05</v>
      </c>
      <c r="C4478" s="1">
        <v>42.44</v>
      </c>
      <c r="D4478" s="1">
        <v>35.71</v>
      </c>
      <c r="E4478" s="1">
        <v>60.14</v>
      </c>
      <c r="F4478" s="1">
        <v>28.43</v>
      </c>
      <c r="G4478" s="1">
        <v>14.9</v>
      </c>
      <c r="H4478" s="1">
        <v>53.78</v>
      </c>
      <c r="I4478" s="1">
        <v>220</v>
      </c>
      <c r="J4478" s="52">
        <f t="shared" si="69"/>
        <v>6.4556250000000009E-2</v>
      </c>
    </row>
    <row r="4479" spans="1:10" x14ac:dyDescent="0.35">
      <c r="A4479" s="1" t="s">
        <v>13206</v>
      </c>
      <c r="B4479" s="1">
        <v>64.81</v>
      </c>
      <c r="C4479" s="1">
        <v>44.94</v>
      </c>
      <c r="D4479" s="1">
        <v>44.3</v>
      </c>
      <c r="E4479" s="1">
        <v>54.98</v>
      </c>
      <c r="F4479" s="1">
        <v>28.07</v>
      </c>
      <c r="G4479" s="1">
        <v>10.68</v>
      </c>
      <c r="H4479" s="1">
        <v>54.37</v>
      </c>
      <c r="I4479" s="1">
        <v>206.04</v>
      </c>
      <c r="J4479" s="52">
        <f t="shared" si="69"/>
        <v>6.352374999999999E-2</v>
      </c>
    </row>
    <row r="4480" spans="1:10" x14ac:dyDescent="0.35">
      <c r="A4480" s="1" t="s">
        <v>13205</v>
      </c>
      <c r="B4480" s="1">
        <v>63.47</v>
      </c>
      <c r="C4480" s="1">
        <v>40</v>
      </c>
      <c r="D4480" s="1">
        <v>49.15</v>
      </c>
      <c r="E4480" s="1">
        <v>57.78</v>
      </c>
      <c r="F4480" s="1">
        <v>27.7</v>
      </c>
      <c r="G4480" s="1">
        <v>14.5</v>
      </c>
      <c r="H4480" s="1">
        <v>37.75</v>
      </c>
      <c r="I4480" s="1">
        <v>172.44</v>
      </c>
      <c r="J4480" s="52">
        <f t="shared" si="69"/>
        <v>5.7848750000000004E-2</v>
      </c>
    </row>
    <row r="4481" spans="1:10" x14ac:dyDescent="0.35">
      <c r="A4481" s="1" t="s">
        <v>13204</v>
      </c>
      <c r="B4481" s="1">
        <v>59.73</v>
      </c>
      <c r="C4481" s="1">
        <v>37.74</v>
      </c>
      <c r="D4481" s="1">
        <v>48.22</v>
      </c>
      <c r="E4481" s="1">
        <v>54.98</v>
      </c>
      <c r="F4481" s="1">
        <v>27.16</v>
      </c>
      <c r="G4481" s="1">
        <v>13</v>
      </c>
      <c r="H4481" s="1">
        <v>44</v>
      </c>
      <c r="I4481" s="1">
        <v>163.21</v>
      </c>
      <c r="J4481" s="52">
        <f t="shared" si="69"/>
        <v>5.6004999999999992E-2</v>
      </c>
    </row>
    <row r="4482" spans="1:10" x14ac:dyDescent="0.35">
      <c r="A4482" s="1" t="s">
        <v>13203</v>
      </c>
      <c r="B4482" s="1">
        <v>59.68</v>
      </c>
      <c r="C4482" s="1">
        <v>48.1</v>
      </c>
      <c r="D4482" s="1">
        <v>49.03</v>
      </c>
      <c r="E4482" s="1">
        <v>52.68</v>
      </c>
      <c r="F4482" s="1">
        <v>27.7</v>
      </c>
      <c r="G4482" s="1">
        <v>18.899999999999999</v>
      </c>
      <c r="H4482" s="1">
        <v>55.81</v>
      </c>
      <c r="I4482" s="1">
        <v>178.83</v>
      </c>
      <c r="J4482" s="52">
        <f t="shared" si="69"/>
        <v>6.134125E-2</v>
      </c>
    </row>
    <row r="4483" spans="1:10" x14ac:dyDescent="0.35">
      <c r="A4483" s="1" t="s">
        <v>13202</v>
      </c>
      <c r="B4483" s="1">
        <v>39.44</v>
      </c>
      <c r="C4483" s="1">
        <v>66.39</v>
      </c>
      <c r="D4483" s="1">
        <v>59.74</v>
      </c>
      <c r="E4483" s="1">
        <v>59.5</v>
      </c>
      <c r="F4483" s="1">
        <v>29.95</v>
      </c>
      <c r="G4483" s="1">
        <v>19</v>
      </c>
      <c r="H4483" s="1">
        <v>73.349999999999994</v>
      </c>
      <c r="I4483" s="1">
        <v>230.67</v>
      </c>
      <c r="J4483" s="52">
        <f t="shared" ref="J4483:J4546" si="70">(AVERAGE(B4483:I4483))/1000</f>
        <v>7.2255E-2</v>
      </c>
    </row>
    <row r="4484" spans="1:10" x14ac:dyDescent="0.35">
      <c r="A4484" s="1" t="s">
        <v>13201</v>
      </c>
      <c r="B4484" s="1">
        <v>48.67</v>
      </c>
      <c r="C4484" s="1">
        <v>50.03</v>
      </c>
      <c r="D4484" s="1">
        <v>45.87</v>
      </c>
      <c r="E4484" s="1">
        <v>68.5</v>
      </c>
      <c r="F4484" s="1">
        <v>30.73</v>
      </c>
      <c r="G4484" s="1">
        <v>26.98</v>
      </c>
      <c r="H4484" s="1">
        <v>91.46</v>
      </c>
      <c r="I4484" s="1">
        <v>303.2</v>
      </c>
      <c r="J4484" s="52">
        <f t="shared" si="70"/>
        <v>8.317999999999999E-2</v>
      </c>
    </row>
    <row r="4485" spans="1:10" x14ac:dyDescent="0.35">
      <c r="A4485" s="1" t="s">
        <v>13200</v>
      </c>
      <c r="B4485" s="1">
        <v>65</v>
      </c>
      <c r="C4485" s="1">
        <v>47.66</v>
      </c>
      <c r="D4485" s="1">
        <v>53.71</v>
      </c>
      <c r="E4485" s="1">
        <v>66.55</v>
      </c>
      <c r="F4485" s="1">
        <v>34.9</v>
      </c>
      <c r="G4485" s="1">
        <v>34.22</v>
      </c>
      <c r="H4485" s="1">
        <v>99.94</v>
      </c>
      <c r="I4485" s="1">
        <v>372.61</v>
      </c>
      <c r="J4485" s="52">
        <f t="shared" si="70"/>
        <v>9.6823749999999986E-2</v>
      </c>
    </row>
    <row r="4486" spans="1:10" x14ac:dyDescent="0.35">
      <c r="A4486" s="1" t="s">
        <v>13199</v>
      </c>
      <c r="B4486" s="1">
        <v>65.05</v>
      </c>
      <c r="C4486" s="1">
        <v>42.44</v>
      </c>
      <c r="D4486" s="1">
        <v>49.56</v>
      </c>
      <c r="E4486" s="1">
        <v>54</v>
      </c>
      <c r="F4486" s="1">
        <v>39.9</v>
      </c>
      <c r="G4486" s="1">
        <v>34.51</v>
      </c>
      <c r="H4486" s="1">
        <v>103.47</v>
      </c>
      <c r="I4486" s="1">
        <v>385.36</v>
      </c>
      <c r="J4486" s="52">
        <f t="shared" si="70"/>
        <v>9.6786250000000004E-2</v>
      </c>
    </row>
    <row r="4487" spans="1:10" x14ac:dyDescent="0.35">
      <c r="A4487" s="1" t="s">
        <v>13198</v>
      </c>
      <c r="B4487" s="1">
        <v>59.94</v>
      </c>
      <c r="C4487" s="1">
        <v>29.6</v>
      </c>
      <c r="D4487" s="1">
        <v>46.03</v>
      </c>
      <c r="E4487" s="1">
        <v>50.57</v>
      </c>
      <c r="F4487" s="1">
        <v>37.4</v>
      </c>
      <c r="G4487" s="1">
        <v>35.31</v>
      </c>
      <c r="H4487" s="1">
        <v>103.97</v>
      </c>
      <c r="I4487" s="1">
        <v>380.2</v>
      </c>
      <c r="J4487" s="52">
        <f t="shared" si="70"/>
        <v>9.2877500000000002E-2</v>
      </c>
    </row>
    <row r="4488" spans="1:10" x14ac:dyDescent="0.35">
      <c r="A4488" s="1" t="s">
        <v>13197</v>
      </c>
      <c r="B4488" s="1">
        <v>61.95</v>
      </c>
      <c r="C4488" s="1">
        <v>37.26</v>
      </c>
      <c r="D4488" s="1">
        <v>42.71</v>
      </c>
      <c r="E4488" s="1">
        <v>65.98</v>
      </c>
      <c r="F4488" s="1">
        <v>49.51</v>
      </c>
      <c r="G4488" s="1">
        <v>39.799999999999997</v>
      </c>
      <c r="H4488" s="1">
        <v>101.91</v>
      </c>
      <c r="I4488" s="1">
        <v>379.35</v>
      </c>
      <c r="J4488" s="52">
        <f t="shared" si="70"/>
        <v>9.7308749999999999E-2</v>
      </c>
    </row>
    <row r="4489" spans="1:10" x14ac:dyDescent="0.35">
      <c r="A4489" s="1" t="s">
        <v>13196</v>
      </c>
      <c r="B4489" s="1">
        <v>51.46</v>
      </c>
      <c r="C4489" s="1">
        <v>32</v>
      </c>
      <c r="D4489" s="1">
        <v>35.61</v>
      </c>
      <c r="E4489" s="1">
        <v>60.1</v>
      </c>
      <c r="F4489" s="1">
        <v>40</v>
      </c>
      <c r="G4489" s="1">
        <v>37</v>
      </c>
      <c r="H4489" s="1">
        <v>91.28</v>
      </c>
      <c r="I4489" s="1">
        <v>271.07</v>
      </c>
      <c r="J4489" s="52">
        <f t="shared" si="70"/>
        <v>7.7314999999999995E-2</v>
      </c>
    </row>
    <row r="4490" spans="1:10" x14ac:dyDescent="0.35">
      <c r="A4490" s="1" t="s">
        <v>13195</v>
      </c>
      <c r="B4490" s="1">
        <v>51.68</v>
      </c>
      <c r="C4490" s="1">
        <v>29.09</v>
      </c>
      <c r="D4490" s="1">
        <v>30.66</v>
      </c>
      <c r="E4490" s="1">
        <v>47.71</v>
      </c>
      <c r="F4490" s="1">
        <v>47.34</v>
      </c>
      <c r="G4490" s="1">
        <v>33.270000000000003</v>
      </c>
      <c r="H4490" s="1">
        <v>82.34</v>
      </c>
      <c r="I4490" s="1">
        <v>251.55</v>
      </c>
      <c r="J4490" s="52">
        <f t="shared" si="70"/>
        <v>7.1705000000000019E-2</v>
      </c>
    </row>
    <row r="4491" spans="1:10" x14ac:dyDescent="0.35">
      <c r="A4491" s="1" t="s">
        <v>13194</v>
      </c>
      <c r="B4491" s="1">
        <v>40.83</v>
      </c>
      <c r="C4491" s="1">
        <v>27.19</v>
      </c>
      <c r="D4491" s="1">
        <v>31.87</v>
      </c>
      <c r="E4491" s="1">
        <v>45.8</v>
      </c>
      <c r="F4491" s="1">
        <v>37.42</v>
      </c>
      <c r="G4491" s="1">
        <v>28.54</v>
      </c>
      <c r="H4491" s="1">
        <v>75.06</v>
      </c>
      <c r="I4491" s="1">
        <v>191.03</v>
      </c>
      <c r="J4491" s="52">
        <f t="shared" si="70"/>
        <v>5.97175E-2</v>
      </c>
    </row>
    <row r="4492" spans="1:10" x14ac:dyDescent="0.35">
      <c r="A4492" s="1" t="s">
        <v>13193</v>
      </c>
      <c r="B4492" s="1">
        <v>38.9</v>
      </c>
      <c r="C4492" s="1">
        <v>25.7</v>
      </c>
      <c r="D4492" s="1">
        <v>30.8</v>
      </c>
      <c r="E4492" s="1">
        <v>41.6</v>
      </c>
      <c r="F4492" s="1">
        <v>29</v>
      </c>
      <c r="G4492" s="1">
        <v>27.96</v>
      </c>
      <c r="H4492" s="1">
        <v>75.069999999999993</v>
      </c>
      <c r="I4492" s="1">
        <v>177.06</v>
      </c>
      <c r="J4492" s="52">
        <f t="shared" si="70"/>
        <v>5.5761249999999998E-2</v>
      </c>
    </row>
    <row r="4493" spans="1:10" x14ac:dyDescent="0.35">
      <c r="A4493" s="1" t="s">
        <v>13192</v>
      </c>
      <c r="B4493" s="1">
        <v>34.92</v>
      </c>
      <c r="C4493" s="1">
        <v>22.11</v>
      </c>
      <c r="D4493" s="1">
        <v>30.69</v>
      </c>
      <c r="E4493" s="1">
        <v>41.4</v>
      </c>
      <c r="F4493" s="1">
        <v>24.27</v>
      </c>
      <c r="G4493" s="1">
        <v>27.3</v>
      </c>
      <c r="H4493" s="1">
        <v>75.099999999999994</v>
      </c>
      <c r="I4493" s="1">
        <v>178.64</v>
      </c>
      <c r="J4493" s="52">
        <f t="shared" si="70"/>
        <v>5.4303749999999998E-2</v>
      </c>
    </row>
    <row r="4494" spans="1:10" x14ac:dyDescent="0.35">
      <c r="A4494" s="1" t="s">
        <v>13191</v>
      </c>
      <c r="B4494" s="1">
        <v>35.32</v>
      </c>
      <c r="C4494" s="1">
        <v>22.98</v>
      </c>
      <c r="D4494" s="1">
        <v>29.64</v>
      </c>
      <c r="E4494" s="1">
        <v>45.39</v>
      </c>
      <c r="F4494" s="1">
        <v>24.1</v>
      </c>
      <c r="G4494" s="1">
        <v>27.15</v>
      </c>
      <c r="H4494" s="1">
        <v>75.069999999999993</v>
      </c>
      <c r="I4494" s="1">
        <v>182.48</v>
      </c>
      <c r="J4494" s="52">
        <f t="shared" si="70"/>
        <v>5.5266250000000003E-2</v>
      </c>
    </row>
    <row r="4495" spans="1:10" x14ac:dyDescent="0.35">
      <c r="A4495" s="1" t="s">
        <v>13190</v>
      </c>
      <c r="B4495" s="1">
        <v>38.97</v>
      </c>
      <c r="C4495" s="1">
        <v>23.74</v>
      </c>
      <c r="D4495" s="1">
        <v>30.84</v>
      </c>
      <c r="E4495" s="1">
        <v>44.6</v>
      </c>
      <c r="F4495" s="1">
        <v>25.21</v>
      </c>
      <c r="G4495" s="1">
        <v>27.9</v>
      </c>
      <c r="H4495" s="1">
        <v>79.73</v>
      </c>
      <c r="I4495" s="1">
        <v>181.09</v>
      </c>
      <c r="J4495" s="52">
        <f t="shared" si="70"/>
        <v>5.6510000000000005E-2</v>
      </c>
    </row>
    <row r="4496" spans="1:10" x14ac:dyDescent="0.35">
      <c r="A4496" s="1" t="s">
        <v>13189</v>
      </c>
      <c r="B4496" s="1">
        <v>47.97</v>
      </c>
      <c r="C4496" s="1">
        <v>30.6</v>
      </c>
      <c r="D4496" s="1">
        <v>35.869999999999997</v>
      </c>
      <c r="E4496" s="1">
        <v>41.4</v>
      </c>
      <c r="F4496" s="1">
        <v>26.46</v>
      </c>
      <c r="G4496" s="1">
        <v>33.83</v>
      </c>
      <c r="H4496" s="1">
        <v>96.46</v>
      </c>
      <c r="I4496" s="1">
        <v>209.9</v>
      </c>
      <c r="J4496" s="52">
        <f t="shared" si="70"/>
        <v>6.5311250000000001E-2</v>
      </c>
    </row>
    <row r="4497" spans="1:10" x14ac:dyDescent="0.35">
      <c r="A4497" s="1" t="s">
        <v>13188</v>
      </c>
      <c r="B4497" s="1">
        <v>62.06</v>
      </c>
      <c r="C4497" s="1">
        <v>34.28</v>
      </c>
      <c r="D4497" s="1">
        <v>41.88</v>
      </c>
      <c r="E4497" s="1">
        <v>41.4</v>
      </c>
      <c r="F4497" s="1">
        <v>26.7</v>
      </c>
      <c r="G4497" s="1">
        <v>37.65</v>
      </c>
      <c r="H4497" s="1">
        <v>104.78</v>
      </c>
      <c r="I4497" s="1">
        <v>271.39999999999998</v>
      </c>
      <c r="J4497" s="52">
        <f t="shared" si="70"/>
        <v>7.7518749999999997E-2</v>
      </c>
    </row>
    <row r="4498" spans="1:10" x14ac:dyDescent="0.35">
      <c r="A4498" s="1" t="s">
        <v>13187</v>
      </c>
      <c r="B4498" s="1">
        <v>65</v>
      </c>
      <c r="C4498" s="1">
        <v>36.39</v>
      </c>
      <c r="D4498" s="1">
        <v>45.54</v>
      </c>
      <c r="E4498" s="1">
        <v>43.49</v>
      </c>
      <c r="F4498" s="1">
        <v>27.78</v>
      </c>
      <c r="G4498" s="1">
        <v>37.200000000000003</v>
      </c>
      <c r="H4498" s="1">
        <v>108.31</v>
      </c>
      <c r="I4498" s="1">
        <v>284.14999999999998</v>
      </c>
      <c r="J4498" s="52">
        <f t="shared" si="70"/>
        <v>8.0982499999999999E-2</v>
      </c>
    </row>
    <row r="4499" spans="1:10" x14ac:dyDescent="0.35">
      <c r="A4499" s="1" t="s">
        <v>13186</v>
      </c>
      <c r="B4499" s="1">
        <v>62.95</v>
      </c>
      <c r="C4499" s="1">
        <v>38.86</v>
      </c>
      <c r="D4499" s="1">
        <v>45.58</v>
      </c>
      <c r="E4499" s="1">
        <v>47.52</v>
      </c>
      <c r="F4499" s="1">
        <v>28.93</v>
      </c>
      <c r="G4499" s="1">
        <v>34.17</v>
      </c>
      <c r="H4499" s="1">
        <v>104.93</v>
      </c>
      <c r="I4499" s="1">
        <v>243.13</v>
      </c>
      <c r="J4499" s="52">
        <f t="shared" si="70"/>
        <v>7.5758749999999986E-2</v>
      </c>
    </row>
    <row r="4500" spans="1:10" x14ac:dyDescent="0.35">
      <c r="A4500" s="1" t="s">
        <v>13185</v>
      </c>
      <c r="B4500" s="1">
        <v>56.91</v>
      </c>
      <c r="C4500" s="1">
        <v>40.98</v>
      </c>
      <c r="D4500" s="1">
        <v>44.61</v>
      </c>
      <c r="E4500" s="1">
        <v>57.12</v>
      </c>
      <c r="F4500" s="1">
        <v>29.53</v>
      </c>
      <c r="G4500" s="1">
        <v>29.52</v>
      </c>
      <c r="H4500" s="1">
        <v>98.24</v>
      </c>
      <c r="I4500" s="1">
        <v>235</v>
      </c>
      <c r="J4500" s="52">
        <f t="shared" si="70"/>
        <v>7.3988750000000006E-2</v>
      </c>
    </row>
    <row r="4501" spans="1:10" x14ac:dyDescent="0.35">
      <c r="A4501" s="1" t="s">
        <v>13184</v>
      </c>
      <c r="B4501" s="1">
        <v>57.42</v>
      </c>
      <c r="C4501" s="1">
        <v>44.94</v>
      </c>
      <c r="D4501" s="1">
        <v>43.31</v>
      </c>
      <c r="E4501" s="1">
        <v>49.9</v>
      </c>
      <c r="F4501" s="1">
        <v>29</v>
      </c>
      <c r="G4501" s="1">
        <v>22.4</v>
      </c>
      <c r="H4501" s="1">
        <v>90.85</v>
      </c>
      <c r="I4501" s="1">
        <v>220</v>
      </c>
      <c r="J4501" s="52">
        <f t="shared" si="70"/>
        <v>6.9727500000000012E-2</v>
      </c>
    </row>
    <row r="4502" spans="1:10" x14ac:dyDescent="0.35">
      <c r="A4502" s="1" t="s">
        <v>13183</v>
      </c>
      <c r="B4502" s="1">
        <v>52.6</v>
      </c>
      <c r="C4502" s="1">
        <v>42.79</v>
      </c>
      <c r="D4502" s="1">
        <v>39.65</v>
      </c>
      <c r="E4502" s="1">
        <v>51.55</v>
      </c>
      <c r="F4502" s="1">
        <v>27.06</v>
      </c>
      <c r="G4502" s="1">
        <v>19.7</v>
      </c>
      <c r="H4502" s="1">
        <v>82.9</v>
      </c>
      <c r="I4502" s="1">
        <v>201.99</v>
      </c>
      <c r="J4502" s="52">
        <f t="shared" si="70"/>
        <v>6.4780000000000004E-2</v>
      </c>
    </row>
    <row r="4503" spans="1:10" x14ac:dyDescent="0.35">
      <c r="A4503" s="1" t="s">
        <v>13182</v>
      </c>
      <c r="B4503" s="1">
        <v>51.21</v>
      </c>
      <c r="C4503" s="1">
        <v>39.94</v>
      </c>
      <c r="D4503" s="1">
        <v>34.43</v>
      </c>
      <c r="E4503" s="1">
        <v>50.88</v>
      </c>
      <c r="F4503" s="1">
        <v>26.85</v>
      </c>
      <c r="G4503" s="1">
        <v>18.11</v>
      </c>
      <c r="H4503" s="1">
        <v>82.9</v>
      </c>
      <c r="I4503" s="1">
        <v>194.5</v>
      </c>
      <c r="J4503" s="52">
        <f t="shared" si="70"/>
        <v>6.2352500000000005E-2</v>
      </c>
    </row>
    <row r="4504" spans="1:10" x14ac:dyDescent="0.35">
      <c r="A4504" s="1" t="s">
        <v>13181</v>
      </c>
      <c r="B4504" s="1">
        <v>49.58</v>
      </c>
      <c r="C4504" s="1">
        <v>36.26</v>
      </c>
      <c r="D4504" s="1">
        <v>32.049999999999997</v>
      </c>
      <c r="E4504" s="1">
        <v>53.48</v>
      </c>
      <c r="F4504" s="1">
        <v>25</v>
      </c>
      <c r="G4504" s="1">
        <v>18</v>
      </c>
      <c r="H4504" s="1">
        <v>81.22</v>
      </c>
      <c r="I4504" s="1">
        <v>169.76</v>
      </c>
      <c r="J4504" s="52">
        <f t="shared" si="70"/>
        <v>5.8168750000000005E-2</v>
      </c>
    </row>
    <row r="4505" spans="1:10" x14ac:dyDescent="0.35">
      <c r="A4505" s="1" t="s">
        <v>13180</v>
      </c>
      <c r="B4505" s="1">
        <v>50.49</v>
      </c>
      <c r="C4505" s="1">
        <v>34.47</v>
      </c>
      <c r="D4505" s="1">
        <v>31.84</v>
      </c>
      <c r="E4505" s="1">
        <v>48.22</v>
      </c>
      <c r="F4505" s="1">
        <v>26.12</v>
      </c>
      <c r="G4505" s="1">
        <v>18.5</v>
      </c>
      <c r="H4505" s="1">
        <v>82.8</v>
      </c>
      <c r="I4505" s="1">
        <v>167.13</v>
      </c>
      <c r="J4505" s="52">
        <f t="shared" si="70"/>
        <v>5.7446249999999997E-2</v>
      </c>
    </row>
    <row r="4506" spans="1:10" x14ac:dyDescent="0.35">
      <c r="A4506" s="1" t="s">
        <v>13179</v>
      </c>
      <c r="B4506" s="1">
        <v>51.51</v>
      </c>
      <c r="C4506" s="1">
        <v>34.94</v>
      </c>
      <c r="D4506" s="1">
        <v>32.4</v>
      </c>
      <c r="E4506" s="1">
        <v>51.57</v>
      </c>
      <c r="F4506" s="1">
        <v>26.6</v>
      </c>
      <c r="G4506" s="1">
        <v>21.2</v>
      </c>
      <c r="H4506" s="1">
        <v>94.06</v>
      </c>
      <c r="I4506" s="1">
        <v>157.62</v>
      </c>
      <c r="J4506" s="52">
        <f t="shared" si="70"/>
        <v>5.8737499999999998E-2</v>
      </c>
    </row>
    <row r="4507" spans="1:10" x14ac:dyDescent="0.35">
      <c r="A4507" s="1" t="s">
        <v>13178</v>
      </c>
      <c r="B4507" s="1">
        <v>54.06</v>
      </c>
      <c r="C4507" s="1">
        <v>36</v>
      </c>
      <c r="D4507" s="1">
        <v>37.869999999999997</v>
      </c>
      <c r="E4507" s="1">
        <v>53.3</v>
      </c>
      <c r="F4507" s="1">
        <v>29.1</v>
      </c>
      <c r="G4507" s="1">
        <v>28</v>
      </c>
      <c r="H4507" s="1">
        <v>100.29</v>
      </c>
      <c r="I4507" s="1">
        <v>169.68</v>
      </c>
      <c r="J4507" s="52">
        <f t="shared" si="70"/>
        <v>6.3537499999999997E-2</v>
      </c>
    </row>
    <row r="4508" spans="1:10" x14ac:dyDescent="0.35">
      <c r="A4508" s="1" t="s">
        <v>13177</v>
      </c>
      <c r="B4508" s="1">
        <v>56.77</v>
      </c>
      <c r="C4508" s="1">
        <v>39.94</v>
      </c>
      <c r="D4508" s="1">
        <v>40.58</v>
      </c>
      <c r="E4508" s="1">
        <v>55.73</v>
      </c>
      <c r="F4508" s="1">
        <v>29.2</v>
      </c>
      <c r="G4508" s="1">
        <v>38.43</v>
      </c>
      <c r="H4508" s="1">
        <v>110.84</v>
      </c>
      <c r="I4508" s="1">
        <v>274.7</v>
      </c>
      <c r="J4508" s="52">
        <f t="shared" si="70"/>
        <v>8.0773750000000005E-2</v>
      </c>
    </row>
    <row r="4509" spans="1:10" x14ac:dyDescent="0.35">
      <c r="A4509" s="1" t="s">
        <v>13176</v>
      </c>
      <c r="B4509" s="1">
        <v>57.65</v>
      </c>
      <c r="C4509" s="1">
        <v>39.44</v>
      </c>
      <c r="D4509" s="1">
        <v>42.74</v>
      </c>
      <c r="E4509" s="1">
        <v>69.900000000000006</v>
      </c>
      <c r="F4509" s="1">
        <v>31.47</v>
      </c>
      <c r="G4509" s="1">
        <v>40.75</v>
      </c>
      <c r="H4509" s="1">
        <v>133.47999999999999</v>
      </c>
      <c r="I4509" s="1">
        <v>300.02999999999997</v>
      </c>
      <c r="J4509" s="52">
        <f t="shared" si="70"/>
        <v>8.9432499999999998E-2</v>
      </c>
    </row>
    <row r="4510" spans="1:10" x14ac:dyDescent="0.35">
      <c r="A4510" s="1" t="s">
        <v>13175</v>
      </c>
      <c r="B4510" s="1">
        <v>49.46</v>
      </c>
      <c r="C4510" s="1">
        <v>37.909999999999997</v>
      </c>
      <c r="D4510" s="1">
        <v>41.8</v>
      </c>
      <c r="E4510" s="1">
        <v>64.900000000000006</v>
      </c>
      <c r="F4510" s="1">
        <v>32.25</v>
      </c>
      <c r="G4510" s="1">
        <v>40.840000000000003</v>
      </c>
      <c r="H4510" s="1">
        <v>129.19999999999999</v>
      </c>
      <c r="I4510" s="1">
        <v>341.5</v>
      </c>
      <c r="J4510" s="52">
        <f t="shared" si="70"/>
        <v>9.2232499999999995E-2</v>
      </c>
    </row>
    <row r="4511" spans="1:10" x14ac:dyDescent="0.35">
      <c r="A4511" s="1" t="s">
        <v>13174</v>
      </c>
      <c r="B4511" s="1">
        <v>44.9</v>
      </c>
      <c r="C4511" s="1">
        <v>32.49</v>
      </c>
      <c r="D4511" s="1">
        <v>40.46</v>
      </c>
      <c r="E4511" s="1">
        <v>46.95</v>
      </c>
      <c r="F4511" s="1">
        <v>33.06</v>
      </c>
      <c r="G4511" s="1">
        <v>40.1</v>
      </c>
      <c r="H4511" s="1">
        <v>118.39</v>
      </c>
      <c r="I4511" s="1">
        <v>349.75</v>
      </c>
      <c r="J4511" s="52">
        <f t="shared" si="70"/>
        <v>8.8262500000000008E-2</v>
      </c>
    </row>
    <row r="4512" spans="1:10" x14ac:dyDescent="0.35">
      <c r="A4512" s="1" t="s">
        <v>13173</v>
      </c>
      <c r="B4512" s="1">
        <v>45.18</v>
      </c>
      <c r="C4512" s="1">
        <v>36.53</v>
      </c>
      <c r="D4512" s="1">
        <v>40.99</v>
      </c>
      <c r="E4512" s="1">
        <v>61.31</v>
      </c>
      <c r="F4512" s="1">
        <v>37.020000000000003</v>
      </c>
      <c r="G4512" s="1">
        <v>40.15</v>
      </c>
      <c r="H4512" s="1">
        <v>113.49</v>
      </c>
      <c r="I4512" s="1">
        <v>353.6</v>
      </c>
      <c r="J4512" s="52">
        <f t="shared" si="70"/>
        <v>9.1033749999999997E-2</v>
      </c>
    </row>
    <row r="4513" spans="1:10" x14ac:dyDescent="0.35">
      <c r="A4513" s="1" t="s">
        <v>13172</v>
      </c>
      <c r="B4513" s="1">
        <v>38.33</v>
      </c>
      <c r="C4513" s="1">
        <v>37.28</v>
      </c>
      <c r="D4513" s="1">
        <v>35.909999999999997</v>
      </c>
      <c r="E4513" s="1">
        <v>60.89</v>
      </c>
      <c r="F4513" s="1">
        <v>33.020000000000003</v>
      </c>
      <c r="G4513" s="1">
        <v>37</v>
      </c>
      <c r="H4513" s="1">
        <v>103.65</v>
      </c>
      <c r="I4513" s="1">
        <v>345.4</v>
      </c>
      <c r="J4513" s="52">
        <f t="shared" si="70"/>
        <v>8.6434999999999998E-2</v>
      </c>
    </row>
    <row r="4514" spans="1:10" x14ac:dyDescent="0.35">
      <c r="A4514" s="1" t="s">
        <v>13171</v>
      </c>
      <c r="B4514" s="1">
        <v>28.48</v>
      </c>
      <c r="C4514" s="1">
        <v>28.62</v>
      </c>
      <c r="D4514" s="1">
        <v>37.08</v>
      </c>
      <c r="E4514" s="1">
        <v>49.85</v>
      </c>
      <c r="F4514" s="1">
        <v>34.93</v>
      </c>
      <c r="G4514" s="1">
        <v>35.68</v>
      </c>
      <c r="H4514" s="1">
        <v>89.34</v>
      </c>
      <c r="I4514" s="1">
        <v>393.76</v>
      </c>
      <c r="J4514" s="52">
        <f t="shared" si="70"/>
        <v>8.7217500000000003E-2</v>
      </c>
    </row>
    <row r="4515" spans="1:10" x14ac:dyDescent="0.35">
      <c r="A4515" s="1" t="s">
        <v>13170</v>
      </c>
      <c r="B4515" s="1">
        <v>27.96</v>
      </c>
      <c r="C4515" s="1">
        <v>27.01</v>
      </c>
      <c r="D4515" s="1">
        <v>34.64</v>
      </c>
      <c r="E4515" s="1">
        <v>41.4</v>
      </c>
      <c r="F4515" s="1">
        <v>30.11</v>
      </c>
      <c r="G4515" s="1">
        <v>30.33</v>
      </c>
      <c r="H4515" s="1">
        <v>83.08</v>
      </c>
      <c r="I4515" s="1">
        <v>279.89999999999998</v>
      </c>
      <c r="J4515" s="52">
        <f t="shared" si="70"/>
        <v>6.9303749999999997E-2</v>
      </c>
    </row>
    <row r="4516" spans="1:10" x14ac:dyDescent="0.35">
      <c r="A4516" s="1" t="s">
        <v>13169</v>
      </c>
      <c r="B4516" s="1">
        <v>29.03</v>
      </c>
      <c r="C4516" s="1">
        <v>25.04</v>
      </c>
      <c r="D4516" s="1">
        <v>32.049999999999997</v>
      </c>
      <c r="E4516" s="1">
        <v>41.8</v>
      </c>
      <c r="F4516" s="1">
        <v>29.55</v>
      </c>
      <c r="G4516" s="1">
        <v>30.41</v>
      </c>
      <c r="H4516" s="1">
        <v>80.38</v>
      </c>
      <c r="I4516" s="1">
        <v>241.4</v>
      </c>
      <c r="J4516" s="52">
        <f t="shared" si="70"/>
        <v>6.37075E-2</v>
      </c>
    </row>
    <row r="4517" spans="1:10" x14ac:dyDescent="0.35">
      <c r="A4517" s="1" t="s">
        <v>13168</v>
      </c>
      <c r="B4517" s="1">
        <v>25.65</v>
      </c>
      <c r="C4517" s="1">
        <v>23.46</v>
      </c>
      <c r="D4517" s="1">
        <v>30.68</v>
      </c>
      <c r="E4517" s="1">
        <v>38.200000000000003</v>
      </c>
      <c r="F4517" s="1">
        <v>30.28</v>
      </c>
      <c r="G4517" s="1">
        <v>29.92</v>
      </c>
      <c r="H4517" s="1">
        <v>79.3</v>
      </c>
      <c r="I4517" s="1">
        <v>238.07</v>
      </c>
      <c r="J4517" s="52">
        <f t="shared" si="70"/>
        <v>6.1945E-2</v>
      </c>
    </row>
    <row r="4518" spans="1:10" x14ac:dyDescent="0.35">
      <c r="A4518" s="1" t="s">
        <v>13167</v>
      </c>
      <c r="B4518" s="1">
        <v>25.29</v>
      </c>
      <c r="C4518" s="1">
        <v>23.18</v>
      </c>
      <c r="D4518" s="1">
        <v>29.87</v>
      </c>
      <c r="E4518" s="1">
        <v>39</v>
      </c>
      <c r="F4518" s="1">
        <v>30.04</v>
      </c>
      <c r="G4518" s="1">
        <v>29.55</v>
      </c>
      <c r="H4518" s="1">
        <v>79.05</v>
      </c>
      <c r="I4518" s="1">
        <v>219.07</v>
      </c>
      <c r="J4518" s="52">
        <f t="shared" si="70"/>
        <v>5.9381250000000003E-2</v>
      </c>
    </row>
    <row r="4519" spans="1:10" x14ac:dyDescent="0.35">
      <c r="A4519" s="1" t="s">
        <v>13166</v>
      </c>
      <c r="B4519" s="1">
        <v>24.92</v>
      </c>
      <c r="C4519" s="1">
        <v>25.02</v>
      </c>
      <c r="D4519" s="1">
        <v>29.09</v>
      </c>
      <c r="E4519" s="1">
        <v>38.200000000000003</v>
      </c>
      <c r="F4519" s="1">
        <v>30.02</v>
      </c>
      <c r="G4519" s="1">
        <v>30.3</v>
      </c>
      <c r="H4519" s="1">
        <v>82.3</v>
      </c>
      <c r="I4519" s="1">
        <v>254.45</v>
      </c>
      <c r="J4519" s="52">
        <f t="shared" si="70"/>
        <v>6.4287499999999997E-2</v>
      </c>
    </row>
    <row r="4520" spans="1:10" x14ac:dyDescent="0.35">
      <c r="A4520" s="1" t="s">
        <v>13165</v>
      </c>
      <c r="B4520" s="1">
        <v>32.94</v>
      </c>
      <c r="C4520" s="1">
        <v>30</v>
      </c>
      <c r="D4520" s="1">
        <v>30</v>
      </c>
      <c r="E4520" s="1">
        <v>30.69</v>
      </c>
      <c r="F4520" s="1">
        <v>34.76</v>
      </c>
      <c r="G4520" s="1">
        <v>36.979999999999997</v>
      </c>
      <c r="H4520" s="1">
        <v>102.88</v>
      </c>
      <c r="I4520" s="1">
        <v>370.97</v>
      </c>
      <c r="J4520" s="52">
        <f t="shared" si="70"/>
        <v>8.3652500000000005E-2</v>
      </c>
    </row>
    <row r="4521" spans="1:10" x14ac:dyDescent="0.35">
      <c r="A4521" s="1" t="s">
        <v>13164</v>
      </c>
      <c r="B4521" s="1">
        <v>37.96</v>
      </c>
      <c r="C4521" s="1">
        <v>34.99</v>
      </c>
      <c r="D4521" s="1">
        <v>32.020000000000003</v>
      </c>
      <c r="E4521" s="1">
        <v>32.69</v>
      </c>
      <c r="F4521" s="1">
        <v>39.06</v>
      </c>
      <c r="G4521" s="1">
        <v>43</v>
      </c>
      <c r="H4521" s="1">
        <v>108.3</v>
      </c>
      <c r="I4521" s="1">
        <v>417.69</v>
      </c>
      <c r="J4521" s="52">
        <f t="shared" si="70"/>
        <v>9.3213749999999998E-2</v>
      </c>
    </row>
    <row r="4522" spans="1:10" x14ac:dyDescent="0.35">
      <c r="A4522" s="1" t="s">
        <v>13163</v>
      </c>
      <c r="B4522" s="1">
        <v>41.2</v>
      </c>
      <c r="C4522" s="1">
        <v>39.65</v>
      </c>
      <c r="D4522" s="1">
        <v>34.58</v>
      </c>
      <c r="E4522" s="1">
        <v>33.71</v>
      </c>
      <c r="F4522" s="1">
        <v>39.99</v>
      </c>
      <c r="G4522" s="1">
        <v>47</v>
      </c>
      <c r="H4522" s="1">
        <v>110.84</v>
      </c>
      <c r="I4522" s="1">
        <v>419.29</v>
      </c>
      <c r="J4522" s="52">
        <f t="shared" si="70"/>
        <v>9.5782499999999993E-2</v>
      </c>
    </row>
    <row r="4523" spans="1:10" x14ac:dyDescent="0.35">
      <c r="A4523" s="1" t="s">
        <v>13162</v>
      </c>
      <c r="B4523" s="1">
        <v>41.07</v>
      </c>
      <c r="C4523" s="1">
        <v>44</v>
      </c>
      <c r="D4523" s="1">
        <v>36.71</v>
      </c>
      <c r="E4523" s="1">
        <v>35</v>
      </c>
      <c r="F4523" s="1">
        <v>38.590000000000003</v>
      </c>
      <c r="G4523" s="1">
        <v>46.2</v>
      </c>
      <c r="H4523" s="1">
        <v>112.19</v>
      </c>
      <c r="I4523" s="1">
        <v>359.25</v>
      </c>
      <c r="J4523" s="52">
        <f t="shared" si="70"/>
        <v>8.9126250000000004E-2</v>
      </c>
    </row>
    <row r="4524" spans="1:10" x14ac:dyDescent="0.35">
      <c r="A4524" s="1" t="s">
        <v>13161</v>
      </c>
      <c r="B4524" s="1">
        <v>36.82</v>
      </c>
      <c r="C4524" s="1">
        <v>50.79</v>
      </c>
      <c r="D4524" s="1">
        <v>35.89</v>
      </c>
      <c r="E4524" s="1">
        <v>39.9</v>
      </c>
      <c r="F4524" s="1">
        <v>37.29</v>
      </c>
      <c r="G4524" s="1">
        <v>44.44</v>
      </c>
      <c r="H4524" s="1">
        <v>106.07</v>
      </c>
      <c r="I4524" s="1">
        <v>328.73</v>
      </c>
      <c r="J4524" s="52">
        <f t="shared" si="70"/>
        <v>8.4991250000000004E-2</v>
      </c>
    </row>
    <row r="4525" spans="1:10" x14ac:dyDescent="0.35">
      <c r="A4525" s="1" t="s">
        <v>13160</v>
      </c>
      <c r="B4525" s="1">
        <v>45.13</v>
      </c>
      <c r="C4525" s="1">
        <v>49.77</v>
      </c>
      <c r="D4525" s="1">
        <v>35.369999999999997</v>
      </c>
      <c r="E4525" s="1">
        <v>35</v>
      </c>
      <c r="F4525" s="1">
        <v>39.94</v>
      </c>
      <c r="G4525" s="1">
        <v>44.71</v>
      </c>
      <c r="H4525" s="1">
        <v>97.58</v>
      </c>
      <c r="I4525" s="1">
        <v>274.25</v>
      </c>
      <c r="J4525" s="52">
        <f t="shared" si="70"/>
        <v>7.7718750000000003E-2</v>
      </c>
    </row>
    <row r="4526" spans="1:10" x14ac:dyDescent="0.35">
      <c r="A4526" s="1" t="s">
        <v>13159</v>
      </c>
      <c r="B4526" s="1">
        <v>62.81</v>
      </c>
      <c r="C4526" s="1">
        <v>47.04</v>
      </c>
      <c r="D4526" s="1">
        <v>33.22</v>
      </c>
      <c r="E4526" s="1">
        <v>39.9</v>
      </c>
      <c r="F4526" s="1">
        <v>38.68</v>
      </c>
      <c r="G4526" s="1">
        <v>42.02</v>
      </c>
      <c r="H4526" s="1">
        <v>94.65</v>
      </c>
      <c r="I4526" s="1">
        <v>213.95</v>
      </c>
      <c r="J4526" s="52">
        <f t="shared" si="70"/>
        <v>7.1533749999999993E-2</v>
      </c>
    </row>
    <row r="4527" spans="1:10" x14ac:dyDescent="0.35">
      <c r="A4527" s="1" t="s">
        <v>13158</v>
      </c>
      <c r="B4527" s="1">
        <v>60.82</v>
      </c>
      <c r="C4527" s="1">
        <v>44.5</v>
      </c>
      <c r="D4527" s="1">
        <v>31.41</v>
      </c>
      <c r="E4527" s="1">
        <v>35.75</v>
      </c>
      <c r="F4527" s="1">
        <v>35.090000000000003</v>
      </c>
      <c r="G4527" s="1">
        <v>41.09</v>
      </c>
      <c r="H4527" s="1">
        <v>92.52</v>
      </c>
      <c r="I4527" s="1">
        <v>222.8</v>
      </c>
      <c r="J4527" s="52">
        <f t="shared" si="70"/>
        <v>7.0497500000000005E-2</v>
      </c>
    </row>
    <row r="4528" spans="1:10" x14ac:dyDescent="0.35">
      <c r="A4528" s="1" t="s">
        <v>13157</v>
      </c>
      <c r="B4528" s="1">
        <v>62.38</v>
      </c>
      <c r="C4528" s="1">
        <v>38.6</v>
      </c>
      <c r="D4528" s="1">
        <v>30.18</v>
      </c>
      <c r="E4528" s="1">
        <v>35.1</v>
      </c>
      <c r="F4528" s="1">
        <v>33.479999999999997</v>
      </c>
      <c r="G4528" s="1">
        <v>40.200000000000003</v>
      </c>
      <c r="H4528" s="1">
        <v>81.06</v>
      </c>
      <c r="I4528" s="1">
        <v>220</v>
      </c>
      <c r="J4528" s="52">
        <f t="shared" si="70"/>
        <v>6.7625000000000005E-2</v>
      </c>
    </row>
    <row r="4529" spans="1:10" x14ac:dyDescent="0.35">
      <c r="A4529" s="1" t="s">
        <v>13156</v>
      </c>
      <c r="B4529" s="1">
        <v>49.94</v>
      </c>
      <c r="C4529" s="1">
        <v>34.67</v>
      </c>
      <c r="D4529" s="1">
        <v>30.05</v>
      </c>
      <c r="E4529" s="1">
        <v>32.4</v>
      </c>
      <c r="F4529" s="1">
        <v>33.76</v>
      </c>
      <c r="G4529" s="1">
        <v>39.99</v>
      </c>
      <c r="H4529" s="1">
        <v>76.14</v>
      </c>
      <c r="I4529" s="1">
        <v>205.9</v>
      </c>
      <c r="J4529" s="52">
        <f t="shared" si="70"/>
        <v>6.2856250000000002E-2</v>
      </c>
    </row>
    <row r="4530" spans="1:10" x14ac:dyDescent="0.35">
      <c r="A4530" s="1" t="s">
        <v>13155</v>
      </c>
      <c r="B4530" s="1">
        <v>43.05</v>
      </c>
      <c r="C4530" s="1">
        <v>26.94</v>
      </c>
      <c r="D4530" s="1">
        <v>31.4</v>
      </c>
      <c r="E4530" s="1">
        <v>29.9</v>
      </c>
      <c r="F4530" s="1">
        <v>34.47</v>
      </c>
      <c r="G4530" s="1">
        <v>40.020000000000003</v>
      </c>
      <c r="H4530" s="1">
        <v>79.22</v>
      </c>
      <c r="I4530" s="1">
        <v>221.63</v>
      </c>
      <c r="J4530" s="52">
        <f t="shared" si="70"/>
        <v>6.3328750000000003E-2</v>
      </c>
    </row>
    <row r="4531" spans="1:10" x14ac:dyDescent="0.35">
      <c r="A4531" s="1" t="s">
        <v>13154</v>
      </c>
      <c r="B4531" s="1">
        <v>38.74</v>
      </c>
      <c r="C4531" s="1">
        <v>27.38</v>
      </c>
      <c r="D4531" s="1">
        <v>33.18</v>
      </c>
      <c r="E4531" s="1">
        <v>37.4</v>
      </c>
      <c r="F4531" s="1">
        <v>34.92</v>
      </c>
      <c r="G4531" s="1">
        <v>45.05</v>
      </c>
      <c r="H4531" s="1">
        <v>97</v>
      </c>
      <c r="I4531" s="1">
        <v>262.19</v>
      </c>
      <c r="J4531" s="52">
        <f t="shared" si="70"/>
        <v>7.1982500000000005E-2</v>
      </c>
    </row>
    <row r="4532" spans="1:10" x14ac:dyDescent="0.35">
      <c r="A4532" s="1" t="s">
        <v>13153</v>
      </c>
      <c r="B4532" s="1">
        <v>44.94</v>
      </c>
      <c r="C4532" s="1">
        <v>28.54</v>
      </c>
      <c r="D4532" s="1">
        <v>36.979999999999997</v>
      </c>
      <c r="E4532" s="1">
        <v>43.71</v>
      </c>
      <c r="F4532" s="1">
        <v>38</v>
      </c>
      <c r="G4532" s="1">
        <v>52.13</v>
      </c>
      <c r="H4532" s="1">
        <v>79.239999999999995</v>
      </c>
      <c r="I4532" s="1">
        <v>321.14</v>
      </c>
      <c r="J4532" s="52">
        <f t="shared" si="70"/>
        <v>8.058499999999999E-2</v>
      </c>
    </row>
    <row r="4533" spans="1:10" x14ac:dyDescent="0.35">
      <c r="A4533" s="1" t="s">
        <v>13152</v>
      </c>
      <c r="B4533" s="1">
        <v>42.53</v>
      </c>
      <c r="C4533" s="1">
        <v>29.79</v>
      </c>
      <c r="D4533" s="1">
        <v>40.04</v>
      </c>
      <c r="E4533" s="1">
        <v>50.17</v>
      </c>
      <c r="F4533" s="1">
        <v>42.9</v>
      </c>
      <c r="G4533" s="1">
        <v>55</v>
      </c>
      <c r="H4533" s="1">
        <v>112.92</v>
      </c>
      <c r="I4533" s="1">
        <v>389.14</v>
      </c>
      <c r="J4533" s="52">
        <f t="shared" si="70"/>
        <v>9.531125E-2</v>
      </c>
    </row>
    <row r="4534" spans="1:10" x14ac:dyDescent="0.35">
      <c r="A4534" s="1" t="s">
        <v>13151</v>
      </c>
      <c r="B4534" s="1">
        <v>39.270000000000003</v>
      </c>
      <c r="C4534" s="1">
        <v>28.1</v>
      </c>
      <c r="D4534" s="1">
        <v>39.630000000000003</v>
      </c>
      <c r="E4534" s="1">
        <v>50.1</v>
      </c>
      <c r="F4534" s="1">
        <v>38.35</v>
      </c>
      <c r="G4534" s="1">
        <v>52.92</v>
      </c>
      <c r="H4534" s="1">
        <v>133.47999999999999</v>
      </c>
      <c r="I4534" s="1">
        <v>416.46</v>
      </c>
      <c r="J4534" s="52">
        <f t="shared" si="70"/>
        <v>9.9788749999999996E-2</v>
      </c>
    </row>
    <row r="4535" spans="1:10" x14ac:dyDescent="0.35">
      <c r="A4535" s="1" t="s">
        <v>13150</v>
      </c>
      <c r="B4535" s="1">
        <v>38.020000000000003</v>
      </c>
      <c r="C4535" s="1">
        <v>26.91</v>
      </c>
      <c r="D4535" s="1">
        <v>39.82</v>
      </c>
      <c r="E4535" s="1">
        <v>50</v>
      </c>
      <c r="F4535" s="1">
        <v>37.93</v>
      </c>
      <c r="G4535" s="1">
        <v>45.93</v>
      </c>
      <c r="H4535" s="1">
        <v>120.82</v>
      </c>
      <c r="I4535" s="1">
        <v>426.47</v>
      </c>
      <c r="J4535" s="52">
        <f t="shared" si="70"/>
        <v>9.8237500000000005E-2</v>
      </c>
    </row>
    <row r="4536" spans="1:10" x14ac:dyDescent="0.35">
      <c r="A4536" s="1" t="s">
        <v>13149</v>
      </c>
      <c r="B4536" s="1">
        <v>58.51</v>
      </c>
      <c r="C4536" s="1">
        <v>36.26</v>
      </c>
      <c r="D4536" s="1">
        <v>42.09</v>
      </c>
      <c r="E4536" s="1">
        <v>71.900000000000006</v>
      </c>
      <c r="F4536" s="1">
        <v>39.43</v>
      </c>
      <c r="G4536" s="1">
        <v>45.49</v>
      </c>
      <c r="H4536" s="1">
        <v>109.86</v>
      </c>
      <c r="I4536" s="1">
        <v>422.79</v>
      </c>
      <c r="J4536" s="52">
        <f t="shared" si="70"/>
        <v>0.10329125</v>
      </c>
    </row>
    <row r="4537" spans="1:10" x14ac:dyDescent="0.35">
      <c r="A4537" s="1" t="s">
        <v>13148</v>
      </c>
      <c r="B4537" s="1">
        <v>58.95</v>
      </c>
      <c r="C4537" s="1">
        <v>44.36</v>
      </c>
      <c r="D4537" s="1">
        <v>39.67</v>
      </c>
      <c r="E4537" s="1">
        <v>70.150000000000006</v>
      </c>
      <c r="F4537" s="1">
        <v>34.630000000000003</v>
      </c>
      <c r="G4537" s="1">
        <v>39.799999999999997</v>
      </c>
      <c r="H4537" s="1">
        <v>96.7</v>
      </c>
      <c r="I4537" s="1">
        <v>370.16</v>
      </c>
      <c r="J4537" s="52">
        <f t="shared" si="70"/>
        <v>9.4302500000000011E-2</v>
      </c>
    </row>
    <row r="4538" spans="1:10" x14ac:dyDescent="0.35">
      <c r="A4538" s="1" t="s">
        <v>13147</v>
      </c>
      <c r="B4538" s="1">
        <v>54.94</v>
      </c>
      <c r="C4538" s="1">
        <v>26.01</v>
      </c>
      <c r="D4538" s="1">
        <v>32.21</v>
      </c>
      <c r="E4538" s="1">
        <v>71.069999999999993</v>
      </c>
      <c r="F4538" s="1">
        <v>31.56</v>
      </c>
      <c r="G4538" s="1">
        <v>39.94</v>
      </c>
      <c r="H4538" s="1">
        <v>87.97</v>
      </c>
      <c r="I4538" s="1">
        <v>350</v>
      </c>
      <c r="J4538" s="52">
        <f t="shared" si="70"/>
        <v>8.6712500000000012E-2</v>
      </c>
    </row>
    <row r="4539" spans="1:10" x14ac:dyDescent="0.35">
      <c r="A4539" s="1" t="s">
        <v>13146</v>
      </c>
      <c r="B4539" s="1">
        <v>34.46</v>
      </c>
      <c r="C4539" s="1">
        <v>26.32</v>
      </c>
      <c r="D4539" s="1">
        <v>31.08</v>
      </c>
      <c r="E4539" s="1">
        <v>49.08</v>
      </c>
      <c r="F4539" s="1">
        <v>30.19</v>
      </c>
      <c r="G4539" s="1">
        <v>35.409999999999997</v>
      </c>
      <c r="H4539" s="1">
        <v>78.069999999999993</v>
      </c>
      <c r="I4539" s="1">
        <v>281.95999999999998</v>
      </c>
      <c r="J4539" s="52">
        <f t="shared" si="70"/>
        <v>7.0821249999999988E-2</v>
      </c>
    </row>
    <row r="4540" spans="1:10" x14ac:dyDescent="0.35">
      <c r="A4540" s="1" t="s">
        <v>13145</v>
      </c>
      <c r="B4540" s="1">
        <v>32.1</v>
      </c>
      <c r="C4540" s="1">
        <v>24.15</v>
      </c>
      <c r="D4540" s="1">
        <v>29.84</v>
      </c>
      <c r="E4540" s="1">
        <v>45.44</v>
      </c>
      <c r="F4540" s="1">
        <v>29.81</v>
      </c>
      <c r="G4540" s="1">
        <v>32.659999999999997</v>
      </c>
      <c r="H4540" s="1">
        <v>76.84</v>
      </c>
      <c r="I4540" s="1">
        <v>233.5</v>
      </c>
      <c r="J4540" s="52">
        <f t="shared" si="70"/>
        <v>6.3042500000000001E-2</v>
      </c>
    </row>
    <row r="4541" spans="1:10" x14ac:dyDescent="0.35">
      <c r="A4541" s="1" t="s">
        <v>13144</v>
      </c>
      <c r="B4541" s="1">
        <v>29.99</v>
      </c>
      <c r="C4541" s="1">
        <v>22.4</v>
      </c>
      <c r="D4541" s="1">
        <v>29.2</v>
      </c>
      <c r="E4541" s="1">
        <v>42.7</v>
      </c>
      <c r="F4541" s="1">
        <v>29.48</v>
      </c>
      <c r="G4541" s="1">
        <v>29.83</v>
      </c>
      <c r="H4541" s="1">
        <v>75.150000000000006</v>
      </c>
      <c r="I4541" s="1">
        <v>247.74</v>
      </c>
      <c r="J4541" s="52">
        <f t="shared" si="70"/>
        <v>6.3311249999999999E-2</v>
      </c>
    </row>
    <row r="4542" spans="1:10" x14ac:dyDescent="0.35">
      <c r="A4542" s="1" t="s">
        <v>13143</v>
      </c>
      <c r="B4542" s="1">
        <v>22.35</v>
      </c>
      <c r="C4542" s="1">
        <v>20.6</v>
      </c>
      <c r="D4542" s="1">
        <v>29.62</v>
      </c>
      <c r="E4542" s="1">
        <v>43.2</v>
      </c>
      <c r="F4542" s="1">
        <v>30.19</v>
      </c>
      <c r="G4542" s="1">
        <v>26.25</v>
      </c>
      <c r="H4542" s="1">
        <v>75.239999999999995</v>
      </c>
      <c r="I4542" s="1">
        <v>221.01</v>
      </c>
      <c r="J4542" s="52">
        <f t="shared" si="70"/>
        <v>5.8557499999999998E-2</v>
      </c>
    </row>
    <row r="4543" spans="1:10" x14ac:dyDescent="0.35">
      <c r="A4543" s="1" t="s">
        <v>13142</v>
      </c>
      <c r="B4543" s="1">
        <v>24.5</v>
      </c>
      <c r="C4543" s="1">
        <v>21.51</v>
      </c>
      <c r="D4543" s="1">
        <v>29.46</v>
      </c>
      <c r="E4543" s="1">
        <v>43.2</v>
      </c>
      <c r="F4543" s="1">
        <v>30.55</v>
      </c>
      <c r="G4543" s="1">
        <v>26.03</v>
      </c>
      <c r="H4543" s="1">
        <v>77.81</v>
      </c>
      <c r="I4543" s="1">
        <v>219.9</v>
      </c>
      <c r="J4543" s="52">
        <f t="shared" si="70"/>
        <v>5.9120000000000006E-2</v>
      </c>
    </row>
    <row r="4544" spans="1:10" x14ac:dyDescent="0.35">
      <c r="A4544" s="1" t="s">
        <v>13141</v>
      </c>
      <c r="B4544" s="1">
        <v>44.99</v>
      </c>
      <c r="C4544" s="1">
        <v>22.33</v>
      </c>
      <c r="D4544" s="1">
        <v>29.49</v>
      </c>
      <c r="E4544" s="1">
        <v>50.14</v>
      </c>
      <c r="F4544" s="1">
        <v>36.159999999999997</v>
      </c>
      <c r="G4544" s="1">
        <v>29.32</v>
      </c>
      <c r="H4544" s="1">
        <v>92.88</v>
      </c>
      <c r="I4544" s="1">
        <v>240.56</v>
      </c>
      <c r="J4544" s="52">
        <f t="shared" si="70"/>
        <v>6.8233749999999982E-2</v>
      </c>
    </row>
    <row r="4545" spans="1:10" x14ac:dyDescent="0.35">
      <c r="A4545" s="1" t="s">
        <v>13140</v>
      </c>
      <c r="B4545" s="1">
        <v>55.01</v>
      </c>
      <c r="C4545" s="1">
        <v>22.99</v>
      </c>
      <c r="D4545" s="1">
        <v>29.83</v>
      </c>
      <c r="E4545" s="1">
        <v>53.52</v>
      </c>
      <c r="F4545" s="1">
        <v>43.95</v>
      </c>
      <c r="G4545" s="1">
        <v>45.25</v>
      </c>
      <c r="H4545" s="1">
        <v>102.89</v>
      </c>
      <c r="I4545" s="1">
        <v>258.22000000000003</v>
      </c>
      <c r="J4545" s="52">
        <f t="shared" si="70"/>
        <v>7.6457500000000012E-2</v>
      </c>
    </row>
    <row r="4546" spans="1:10" x14ac:dyDescent="0.35">
      <c r="A4546" s="1" t="s">
        <v>13139</v>
      </c>
      <c r="B4546" s="1">
        <v>49.94</v>
      </c>
      <c r="C4546" s="1">
        <v>25.36</v>
      </c>
      <c r="D4546" s="1">
        <v>30.03</v>
      </c>
      <c r="E4546" s="1">
        <v>54.71</v>
      </c>
      <c r="F4546" s="1">
        <v>44.06</v>
      </c>
      <c r="G4546" s="1">
        <v>51.18</v>
      </c>
      <c r="H4546" s="1">
        <v>107.85</v>
      </c>
      <c r="I4546" s="1">
        <v>239.2</v>
      </c>
      <c r="J4546" s="52">
        <f t="shared" si="70"/>
        <v>7.529124999999999E-2</v>
      </c>
    </row>
    <row r="4547" spans="1:10" x14ac:dyDescent="0.35">
      <c r="A4547" s="1" t="s">
        <v>13138</v>
      </c>
      <c r="B4547" s="1">
        <v>38.79</v>
      </c>
      <c r="C4547" s="1">
        <v>28.26</v>
      </c>
      <c r="D4547" s="1">
        <v>31.26</v>
      </c>
      <c r="E4547" s="1">
        <v>59.9</v>
      </c>
      <c r="F4547" s="1">
        <v>41.09</v>
      </c>
      <c r="G4547" s="1">
        <v>47.93</v>
      </c>
      <c r="H4547" s="1">
        <v>99.96</v>
      </c>
      <c r="I4547" s="1">
        <v>153.33000000000001</v>
      </c>
      <c r="J4547" s="52">
        <f t="shared" ref="J4547:J4610" si="71">(AVERAGE(B4547:I4547))/1000</f>
        <v>6.2564999999999996E-2</v>
      </c>
    </row>
    <row r="4548" spans="1:10" x14ac:dyDescent="0.35">
      <c r="A4548" s="1" t="s">
        <v>13137</v>
      </c>
      <c r="B4548" s="1">
        <v>38.74</v>
      </c>
      <c r="C4548" s="1">
        <v>39.590000000000003</v>
      </c>
      <c r="D4548" s="1">
        <v>31.26</v>
      </c>
      <c r="E4548" s="1">
        <v>59.34</v>
      </c>
      <c r="F4548" s="1">
        <v>38.17</v>
      </c>
      <c r="G4548" s="1">
        <v>43.38</v>
      </c>
      <c r="H4548" s="1">
        <v>72.400000000000006</v>
      </c>
      <c r="I4548" s="1">
        <v>107.6</v>
      </c>
      <c r="J4548" s="52">
        <f t="shared" si="71"/>
        <v>5.3810000000000004E-2</v>
      </c>
    </row>
    <row r="4549" spans="1:10" x14ac:dyDescent="0.35">
      <c r="A4549" s="1" t="s">
        <v>13136</v>
      </c>
      <c r="B4549" s="1">
        <v>39.94</v>
      </c>
      <c r="C4549" s="1">
        <v>34.03</v>
      </c>
      <c r="D4549" s="1">
        <v>32.4</v>
      </c>
      <c r="E4549" s="1">
        <v>58.96</v>
      </c>
      <c r="F4549" s="1">
        <v>38.04</v>
      </c>
      <c r="G4549" s="1">
        <v>45.18</v>
      </c>
      <c r="H4549" s="1">
        <v>70.02</v>
      </c>
      <c r="I4549" s="1">
        <v>106.82</v>
      </c>
      <c r="J4549" s="52">
        <f t="shared" si="71"/>
        <v>5.3173749999999999E-2</v>
      </c>
    </row>
    <row r="4550" spans="1:10" x14ac:dyDescent="0.35">
      <c r="A4550" s="1" t="s">
        <v>13135</v>
      </c>
      <c r="B4550" s="1">
        <v>40</v>
      </c>
      <c r="C4550" s="1">
        <v>37</v>
      </c>
      <c r="D4550" s="1">
        <v>32.07</v>
      </c>
      <c r="E4550" s="1">
        <v>56.53</v>
      </c>
      <c r="F4550" s="1">
        <v>37.06</v>
      </c>
      <c r="G4550" s="1">
        <v>43.23</v>
      </c>
      <c r="H4550" s="1">
        <v>95</v>
      </c>
      <c r="I4550" s="1">
        <v>64.709999999999994</v>
      </c>
      <c r="J4550" s="52">
        <f t="shared" si="71"/>
        <v>5.0699999999999995E-2</v>
      </c>
    </row>
    <row r="4551" spans="1:10" x14ac:dyDescent="0.35">
      <c r="A4551" s="1" t="s">
        <v>13134</v>
      </c>
      <c r="B4551" s="1">
        <v>39.94</v>
      </c>
      <c r="C4551" s="1">
        <v>39.049999999999997</v>
      </c>
      <c r="D4551" s="1">
        <v>31</v>
      </c>
      <c r="E4551" s="1">
        <v>58.89</v>
      </c>
      <c r="F4551" s="1">
        <v>35.15</v>
      </c>
      <c r="G4551" s="1">
        <v>42.53</v>
      </c>
      <c r="H4551" s="1">
        <v>91.92</v>
      </c>
      <c r="I4551" s="1">
        <v>26.41</v>
      </c>
      <c r="J4551" s="52">
        <f t="shared" si="71"/>
        <v>4.5611250000000006E-2</v>
      </c>
    </row>
    <row r="4552" spans="1:10" x14ac:dyDescent="0.35">
      <c r="A4552" s="1" t="s">
        <v>13133</v>
      </c>
      <c r="B4552" s="1">
        <v>39.15</v>
      </c>
      <c r="C4552" s="1">
        <v>30</v>
      </c>
      <c r="D4552" s="1">
        <v>29.88</v>
      </c>
      <c r="E4552" s="1">
        <v>57.2</v>
      </c>
      <c r="F4552" s="1">
        <v>34.75</v>
      </c>
      <c r="G4552" s="1">
        <v>39.65</v>
      </c>
      <c r="H4552" s="1">
        <v>87</v>
      </c>
      <c r="I4552" s="1">
        <v>-6.85</v>
      </c>
      <c r="J4552" s="52">
        <f t="shared" si="71"/>
        <v>3.8847499999999993E-2</v>
      </c>
    </row>
    <row r="4553" spans="1:10" x14ac:dyDescent="0.35">
      <c r="A4553" s="1" t="s">
        <v>13132</v>
      </c>
      <c r="B4553" s="1">
        <v>38.71</v>
      </c>
      <c r="C4553" s="1">
        <v>26.1</v>
      </c>
      <c r="D4553" s="1">
        <v>30.69</v>
      </c>
      <c r="E4553" s="1">
        <v>52.39</v>
      </c>
      <c r="F4553" s="1">
        <v>34.24</v>
      </c>
      <c r="G4553" s="1">
        <v>39.840000000000003</v>
      </c>
      <c r="H4553" s="1">
        <v>83.21</v>
      </c>
      <c r="I4553" s="1">
        <v>-30.66</v>
      </c>
      <c r="J4553" s="52">
        <f t="shared" si="71"/>
        <v>3.4314999999999998E-2</v>
      </c>
    </row>
    <row r="4554" spans="1:10" x14ac:dyDescent="0.35">
      <c r="A4554" s="1" t="s">
        <v>13131</v>
      </c>
      <c r="B4554" s="1">
        <v>40</v>
      </c>
      <c r="C4554" s="1">
        <v>22.35</v>
      </c>
      <c r="D4554" s="1">
        <v>31.28</v>
      </c>
      <c r="E4554" s="1">
        <v>52.42</v>
      </c>
      <c r="F4554" s="1">
        <v>34.74</v>
      </c>
      <c r="G4554" s="1">
        <v>39.9</v>
      </c>
      <c r="H4554" s="1">
        <v>82.5</v>
      </c>
      <c r="I4554" s="1">
        <v>0</v>
      </c>
      <c r="J4554" s="52">
        <f t="shared" si="71"/>
        <v>3.7898750000000009E-2</v>
      </c>
    </row>
    <row r="4555" spans="1:10" x14ac:dyDescent="0.35">
      <c r="A4555" s="1" t="s">
        <v>13130</v>
      </c>
      <c r="B4555" s="1">
        <v>39.909999999999997</v>
      </c>
      <c r="C4555" s="1">
        <v>23.09</v>
      </c>
      <c r="D4555" s="1">
        <v>33.799999999999997</v>
      </c>
      <c r="E4555" s="1">
        <v>52.58</v>
      </c>
      <c r="F4555" s="1">
        <v>36.71</v>
      </c>
      <c r="G4555" s="1">
        <v>41.78</v>
      </c>
      <c r="H4555" s="1">
        <v>88.15</v>
      </c>
      <c r="I4555" s="1">
        <v>54.9</v>
      </c>
      <c r="J4555" s="52">
        <f t="shared" si="71"/>
        <v>4.6364999999999996E-2</v>
      </c>
    </row>
    <row r="4556" spans="1:10" x14ac:dyDescent="0.35">
      <c r="A4556" s="1" t="s">
        <v>13129</v>
      </c>
      <c r="B4556" s="1">
        <v>38.08</v>
      </c>
      <c r="C4556" s="1">
        <v>27.92</v>
      </c>
      <c r="D4556" s="1">
        <v>36.75</v>
      </c>
      <c r="E4556" s="1">
        <v>53</v>
      </c>
      <c r="F4556" s="1">
        <v>40.340000000000003</v>
      </c>
      <c r="G4556" s="1">
        <v>46.35</v>
      </c>
      <c r="H4556" s="1">
        <v>94.47</v>
      </c>
      <c r="I4556" s="1">
        <v>150.1</v>
      </c>
      <c r="J4556" s="52">
        <f t="shared" si="71"/>
        <v>6.087625E-2</v>
      </c>
    </row>
    <row r="4557" spans="1:10" x14ac:dyDescent="0.35">
      <c r="A4557" s="1" t="s">
        <v>13128</v>
      </c>
      <c r="B4557" s="1">
        <v>53.8</v>
      </c>
      <c r="C4557" s="1">
        <v>30.63</v>
      </c>
      <c r="D4557" s="1">
        <v>40.53</v>
      </c>
      <c r="E4557" s="1">
        <v>60.22</v>
      </c>
      <c r="F4557" s="1">
        <v>47</v>
      </c>
      <c r="G4557" s="1">
        <v>51.7</v>
      </c>
      <c r="H4557" s="1">
        <v>97.68</v>
      </c>
      <c r="I4557" s="1">
        <v>194.8</v>
      </c>
      <c r="J4557" s="52">
        <f t="shared" si="71"/>
        <v>7.2044999999999998E-2</v>
      </c>
    </row>
    <row r="4558" spans="1:10" x14ac:dyDescent="0.35">
      <c r="A4558" s="1" t="s">
        <v>13127</v>
      </c>
      <c r="B4558" s="1">
        <v>50</v>
      </c>
      <c r="C4558" s="1">
        <v>32.119999999999997</v>
      </c>
      <c r="D4558" s="1">
        <v>40.53</v>
      </c>
      <c r="E4558" s="1">
        <v>53.49</v>
      </c>
      <c r="F4558" s="1">
        <v>47.9</v>
      </c>
      <c r="G4558" s="1">
        <v>47.39</v>
      </c>
      <c r="H4558" s="1">
        <v>98.25</v>
      </c>
      <c r="I4558" s="1">
        <v>249.9</v>
      </c>
      <c r="J4558" s="52">
        <f t="shared" si="71"/>
        <v>7.7447500000000002E-2</v>
      </c>
    </row>
    <row r="4559" spans="1:10" x14ac:dyDescent="0.35">
      <c r="A4559" s="1" t="s">
        <v>13126</v>
      </c>
      <c r="B4559" s="1">
        <v>43.1</v>
      </c>
      <c r="C4559" s="1">
        <v>29.86</v>
      </c>
      <c r="D4559" s="1">
        <v>40.590000000000003</v>
      </c>
      <c r="E4559" s="1">
        <v>51.94</v>
      </c>
      <c r="F4559" s="1">
        <v>45.99</v>
      </c>
      <c r="G4559" s="1">
        <v>46.22</v>
      </c>
      <c r="H4559" s="1">
        <v>98.43</v>
      </c>
      <c r="I4559" s="1">
        <v>347</v>
      </c>
      <c r="J4559" s="52">
        <f t="shared" si="71"/>
        <v>8.7891250000000018E-2</v>
      </c>
    </row>
    <row r="4560" spans="1:10" x14ac:dyDescent="0.35">
      <c r="A4560" s="1" t="s">
        <v>13125</v>
      </c>
      <c r="B4560" s="1">
        <v>60.9</v>
      </c>
      <c r="C4560" s="1">
        <v>30.61</v>
      </c>
      <c r="D4560" s="1">
        <v>42.28</v>
      </c>
      <c r="E4560" s="1">
        <v>52.59</v>
      </c>
      <c r="F4560" s="1">
        <v>43.88</v>
      </c>
      <c r="G4560" s="1">
        <v>45</v>
      </c>
      <c r="H4560" s="1">
        <v>96.69</v>
      </c>
      <c r="I4560" s="1">
        <v>303.36</v>
      </c>
      <c r="J4560" s="52">
        <f t="shared" si="71"/>
        <v>8.4413749999999996E-2</v>
      </c>
    </row>
    <row r="4561" spans="1:10" x14ac:dyDescent="0.35">
      <c r="A4561" s="1" t="s">
        <v>13124</v>
      </c>
      <c r="B4561" s="1">
        <v>54.94</v>
      </c>
      <c r="C4561" s="1">
        <v>31.29</v>
      </c>
      <c r="D4561" s="1">
        <v>40.08</v>
      </c>
      <c r="E4561" s="1">
        <v>49.37</v>
      </c>
      <c r="F4561" s="1">
        <v>36.659999999999997</v>
      </c>
      <c r="G4561" s="1">
        <v>41.91</v>
      </c>
      <c r="H4561" s="1">
        <v>91.98</v>
      </c>
      <c r="I4561" s="1">
        <v>358.2</v>
      </c>
      <c r="J4561" s="52">
        <f t="shared" si="71"/>
        <v>8.805375E-2</v>
      </c>
    </row>
    <row r="4562" spans="1:10" x14ac:dyDescent="0.35">
      <c r="A4562" s="1" t="s">
        <v>13123</v>
      </c>
      <c r="B4562" s="1">
        <v>38.700000000000003</v>
      </c>
      <c r="C4562" s="1">
        <v>47.44</v>
      </c>
      <c r="D4562" s="1">
        <v>32.76</v>
      </c>
      <c r="E4562" s="1">
        <v>43.98</v>
      </c>
      <c r="F4562" s="1">
        <v>35.909999999999997</v>
      </c>
      <c r="G4562" s="1">
        <v>39</v>
      </c>
      <c r="H4562" s="1">
        <v>84.73</v>
      </c>
      <c r="I4562" s="1">
        <v>273</v>
      </c>
      <c r="J4562" s="52">
        <f t="shared" si="71"/>
        <v>7.4439999999999992E-2</v>
      </c>
    </row>
    <row r="4563" spans="1:10" x14ac:dyDescent="0.35">
      <c r="A4563" s="1" t="s">
        <v>13122</v>
      </c>
      <c r="B4563" s="1">
        <v>38.68</v>
      </c>
      <c r="C4563" s="1">
        <v>25.87</v>
      </c>
      <c r="D4563" s="1">
        <v>29.92</v>
      </c>
      <c r="E4563" s="1">
        <v>43.3</v>
      </c>
      <c r="F4563" s="1">
        <v>33.54</v>
      </c>
      <c r="G4563" s="1">
        <v>34.57</v>
      </c>
      <c r="H4563" s="1">
        <v>80.86</v>
      </c>
      <c r="I4563" s="1">
        <v>249.9</v>
      </c>
      <c r="J4563" s="52">
        <f t="shared" si="71"/>
        <v>6.7080000000000001E-2</v>
      </c>
    </row>
    <row r="4564" spans="1:10" x14ac:dyDescent="0.35">
      <c r="A4564" s="1" t="s">
        <v>13121</v>
      </c>
      <c r="B4564" s="1">
        <v>34</v>
      </c>
      <c r="C4564" s="1">
        <v>24.7</v>
      </c>
      <c r="D4564" s="1">
        <v>29.44</v>
      </c>
      <c r="E4564" s="1">
        <v>44.78</v>
      </c>
      <c r="F4564" s="1">
        <v>32.979999999999997</v>
      </c>
      <c r="G4564" s="1">
        <v>32.94</v>
      </c>
      <c r="H4564" s="1">
        <v>75.75</v>
      </c>
      <c r="I4564" s="1">
        <v>242.11</v>
      </c>
      <c r="J4564" s="52">
        <f t="shared" si="71"/>
        <v>6.4587500000000006E-2</v>
      </c>
    </row>
    <row r="4565" spans="1:10" x14ac:dyDescent="0.35">
      <c r="A4565" s="1" t="s">
        <v>13120</v>
      </c>
      <c r="B4565" s="1">
        <v>32.1</v>
      </c>
      <c r="C4565" s="1">
        <v>21.46</v>
      </c>
      <c r="D4565" s="1">
        <v>29.59</v>
      </c>
      <c r="E4565" s="1">
        <v>43.28</v>
      </c>
      <c r="F4565" s="1">
        <v>32.92</v>
      </c>
      <c r="G4565" s="1">
        <v>31.1</v>
      </c>
      <c r="H4565" s="1">
        <v>74.040000000000006</v>
      </c>
      <c r="I4565" s="1">
        <v>223</v>
      </c>
      <c r="J4565" s="52">
        <f t="shared" si="71"/>
        <v>6.0936250000000004E-2</v>
      </c>
    </row>
    <row r="4566" spans="1:10" x14ac:dyDescent="0.35">
      <c r="A4566" s="1" t="s">
        <v>13119</v>
      </c>
      <c r="B4566" s="1">
        <v>31.98</v>
      </c>
      <c r="C4566" s="1">
        <v>24.7</v>
      </c>
      <c r="D4566" s="1">
        <v>29.31</v>
      </c>
      <c r="E4566" s="1">
        <v>41.7</v>
      </c>
      <c r="F4566" s="1">
        <v>33.299999999999997</v>
      </c>
      <c r="G4566" s="1">
        <v>30</v>
      </c>
      <c r="H4566" s="1">
        <v>72.87</v>
      </c>
      <c r="I4566" s="1">
        <v>203.86</v>
      </c>
      <c r="J4566" s="52">
        <f t="shared" si="71"/>
        <v>5.8465000000000003E-2</v>
      </c>
    </row>
    <row r="4567" spans="1:10" x14ac:dyDescent="0.35">
      <c r="A4567" s="1" t="s">
        <v>13118</v>
      </c>
      <c r="B4567" s="1">
        <v>30.06</v>
      </c>
      <c r="C4567" s="1">
        <v>22.81</v>
      </c>
      <c r="D4567" s="1">
        <v>30.6</v>
      </c>
      <c r="E4567" s="1">
        <v>44.54</v>
      </c>
      <c r="F4567" s="1">
        <v>33.380000000000003</v>
      </c>
      <c r="G4567" s="1">
        <v>29.39</v>
      </c>
      <c r="H4567" s="1">
        <v>72.45</v>
      </c>
      <c r="I4567" s="1">
        <v>197.2</v>
      </c>
      <c r="J4567" s="52">
        <f t="shared" si="71"/>
        <v>5.7553749999999994E-2</v>
      </c>
    </row>
    <row r="4568" spans="1:10" x14ac:dyDescent="0.35">
      <c r="A4568" s="1" t="s">
        <v>13117</v>
      </c>
      <c r="B4568" s="1">
        <v>30.9</v>
      </c>
      <c r="C4568" s="1">
        <v>21.55</v>
      </c>
      <c r="D4568" s="1">
        <v>38.03</v>
      </c>
      <c r="E4568" s="1">
        <v>50.61</v>
      </c>
      <c r="F4568" s="1">
        <v>41.8</v>
      </c>
      <c r="G4568" s="1">
        <v>37.54</v>
      </c>
      <c r="H4568" s="1">
        <v>74.02</v>
      </c>
      <c r="I4568" s="1">
        <v>184.6</v>
      </c>
      <c r="J4568" s="52">
        <f t="shared" si="71"/>
        <v>5.9881249999999997E-2</v>
      </c>
    </row>
    <row r="4569" spans="1:10" x14ac:dyDescent="0.35">
      <c r="A4569" s="1" t="s">
        <v>13116</v>
      </c>
      <c r="B4569" s="1">
        <v>49.43</v>
      </c>
      <c r="C4569" s="1">
        <v>22.53</v>
      </c>
      <c r="D4569" s="1">
        <v>44.03</v>
      </c>
      <c r="E4569" s="1">
        <v>56.82</v>
      </c>
      <c r="F4569" s="1">
        <v>49.45</v>
      </c>
      <c r="G4569" s="1">
        <v>41.01</v>
      </c>
      <c r="H4569" s="1">
        <v>80.02</v>
      </c>
      <c r="I4569" s="1">
        <v>184.6</v>
      </c>
      <c r="J4569" s="52">
        <f t="shared" si="71"/>
        <v>6.5986249999999996E-2</v>
      </c>
    </row>
    <row r="4570" spans="1:10" x14ac:dyDescent="0.35">
      <c r="A4570" s="1" t="s">
        <v>13115</v>
      </c>
      <c r="B4570" s="1">
        <v>44.94</v>
      </c>
      <c r="C4570" s="1">
        <v>20.25</v>
      </c>
      <c r="D4570" s="1">
        <v>50.07</v>
      </c>
      <c r="E4570" s="1">
        <v>58.34</v>
      </c>
      <c r="F4570" s="1">
        <v>48.8</v>
      </c>
      <c r="G4570" s="1">
        <v>42.94</v>
      </c>
      <c r="H4570" s="1">
        <v>80.41</v>
      </c>
      <c r="I4570" s="1">
        <v>98</v>
      </c>
      <c r="J4570" s="52">
        <f t="shared" si="71"/>
        <v>5.5468749999999997E-2</v>
      </c>
    </row>
    <row r="4571" spans="1:10" x14ac:dyDescent="0.35">
      <c r="A4571" s="1" t="s">
        <v>13114</v>
      </c>
      <c r="B4571" s="1">
        <v>45.88</v>
      </c>
      <c r="C4571" s="1">
        <v>22.75</v>
      </c>
      <c r="D4571" s="1">
        <v>50</v>
      </c>
      <c r="E4571" s="1">
        <v>58.9</v>
      </c>
      <c r="F4571" s="1">
        <v>43.99</v>
      </c>
      <c r="G4571" s="1">
        <v>42.54</v>
      </c>
      <c r="H4571" s="1">
        <v>79.22</v>
      </c>
      <c r="I4571" s="1">
        <v>155.80000000000001</v>
      </c>
      <c r="J4571" s="52">
        <f t="shared" si="71"/>
        <v>6.2384999999999996E-2</v>
      </c>
    </row>
    <row r="4572" spans="1:10" x14ac:dyDescent="0.35">
      <c r="A4572" s="1" t="s">
        <v>13113</v>
      </c>
      <c r="B4572" s="1">
        <v>41.54</v>
      </c>
      <c r="C4572" s="1">
        <v>25.16</v>
      </c>
      <c r="D4572" s="1">
        <v>48.73</v>
      </c>
      <c r="E4572" s="1">
        <v>58.41</v>
      </c>
      <c r="F4572" s="1">
        <v>41.34</v>
      </c>
      <c r="G4572" s="1">
        <v>41.76</v>
      </c>
      <c r="H4572" s="1">
        <v>74.73</v>
      </c>
      <c r="I4572" s="1">
        <v>189.75</v>
      </c>
      <c r="J4572" s="52">
        <f t="shared" si="71"/>
        <v>6.5177500000000013E-2</v>
      </c>
    </row>
    <row r="4573" spans="1:10" x14ac:dyDescent="0.35">
      <c r="A4573" s="1" t="s">
        <v>13112</v>
      </c>
      <c r="B4573" s="1">
        <v>44.94</v>
      </c>
      <c r="C4573" s="1">
        <v>29.27</v>
      </c>
      <c r="D4573" s="1">
        <v>48.72</v>
      </c>
      <c r="E4573" s="1">
        <v>58.26</v>
      </c>
      <c r="F4573" s="1">
        <v>42.13</v>
      </c>
      <c r="G4573" s="1">
        <v>39.25</v>
      </c>
      <c r="H4573" s="1">
        <v>73.31</v>
      </c>
      <c r="I4573" s="1">
        <v>49.77</v>
      </c>
      <c r="J4573" s="52">
        <f t="shared" si="71"/>
        <v>4.8206249999999999E-2</v>
      </c>
    </row>
    <row r="4574" spans="1:10" x14ac:dyDescent="0.35">
      <c r="A4574" s="1" t="s">
        <v>13111</v>
      </c>
      <c r="B4574" s="1">
        <v>52.14</v>
      </c>
      <c r="C4574" s="1">
        <v>36</v>
      </c>
      <c r="D4574" s="1">
        <v>47.69</v>
      </c>
      <c r="E4574" s="1">
        <v>57.32</v>
      </c>
      <c r="F4574" s="1">
        <v>39.159999999999997</v>
      </c>
      <c r="G4574" s="1">
        <v>37.159999999999997</v>
      </c>
      <c r="H4574" s="1">
        <v>74.209999999999994</v>
      </c>
      <c r="I4574" s="1">
        <v>52.27</v>
      </c>
      <c r="J4574" s="52">
        <f t="shared" si="71"/>
        <v>4.9493749999999989E-2</v>
      </c>
    </row>
    <row r="4575" spans="1:10" x14ac:dyDescent="0.35">
      <c r="A4575" s="1" t="s">
        <v>13110</v>
      </c>
      <c r="B4575" s="1">
        <v>52.38</v>
      </c>
      <c r="C4575" s="1">
        <v>36.770000000000003</v>
      </c>
      <c r="D4575" s="1">
        <v>46.65</v>
      </c>
      <c r="E4575" s="1">
        <v>57.02</v>
      </c>
      <c r="F4575" s="1">
        <v>37.32</v>
      </c>
      <c r="G4575" s="1">
        <v>32.65</v>
      </c>
      <c r="H4575" s="1">
        <v>70</v>
      </c>
      <c r="I4575" s="1">
        <v>34.130000000000003</v>
      </c>
      <c r="J4575" s="52">
        <f t="shared" si="71"/>
        <v>4.5865000000000003E-2</v>
      </c>
    </row>
    <row r="4576" spans="1:10" x14ac:dyDescent="0.35">
      <c r="A4576" s="1" t="s">
        <v>13109</v>
      </c>
      <c r="B4576" s="1">
        <v>55.29</v>
      </c>
      <c r="C4576" s="1">
        <v>28.56</v>
      </c>
      <c r="D4576" s="1">
        <v>44.18</v>
      </c>
      <c r="E4576" s="1">
        <v>55.97</v>
      </c>
      <c r="F4576" s="1">
        <v>36.99</v>
      </c>
      <c r="G4576" s="1">
        <v>23.14</v>
      </c>
      <c r="H4576" s="1">
        <v>72.91</v>
      </c>
      <c r="I4576" s="1">
        <v>100.02</v>
      </c>
      <c r="J4576" s="52">
        <f t="shared" si="71"/>
        <v>5.2132499999999991E-2</v>
      </c>
    </row>
    <row r="4577" spans="1:10" x14ac:dyDescent="0.35">
      <c r="A4577" s="1" t="s">
        <v>13108</v>
      </c>
      <c r="B4577" s="1">
        <v>50</v>
      </c>
      <c r="C4577" s="1">
        <v>22.44</v>
      </c>
      <c r="D4577" s="1">
        <v>42.93</v>
      </c>
      <c r="E4577" s="1">
        <v>55.15</v>
      </c>
      <c r="F4577" s="1">
        <v>37.049999999999997</v>
      </c>
      <c r="G4577" s="1">
        <v>22.93</v>
      </c>
      <c r="H4577" s="1">
        <v>70.400000000000006</v>
      </c>
      <c r="I4577" s="1">
        <v>55.12</v>
      </c>
      <c r="J4577" s="52">
        <f t="shared" si="71"/>
        <v>4.45025E-2</v>
      </c>
    </row>
    <row r="4578" spans="1:10" x14ac:dyDescent="0.35">
      <c r="A4578" s="1" t="s">
        <v>13107</v>
      </c>
      <c r="B4578" s="1">
        <v>44.94</v>
      </c>
      <c r="C4578" s="1">
        <v>21.93</v>
      </c>
      <c r="D4578" s="1">
        <v>40.65</v>
      </c>
      <c r="E4578" s="1">
        <v>54.37</v>
      </c>
      <c r="F4578" s="1">
        <v>38.840000000000003</v>
      </c>
      <c r="G4578" s="1">
        <v>27.05</v>
      </c>
      <c r="H4578" s="1">
        <v>73</v>
      </c>
      <c r="I4578" s="1">
        <v>100</v>
      </c>
      <c r="J4578" s="52">
        <f t="shared" si="71"/>
        <v>5.0097500000000003E-2</v>
      </c>
    </row>
    <row r="4579" spans="1:10" x14ac:dyDescent="0.35">
      <c r="A4579" s="1" t="s">
        <v>13106</v>
      </c>
      <c r="B4579" s="1">
        <v>46</v>
      </c>
      <c r="C4579" s="1">
        <v>27.07</v>
      </c>
      <c r="D4579" s="1">
        <v>40.950000000000003</v>
      </c>
      <c r="E4579" s="1">
        <v>56</v>
      </c>
      <c r="F4579" s="1">
        <v>44.08</v>
      </c>
      <c r="G4579" s="1">
        <v>34.9</v>
      </c>
      <c r="H4579" s="1">
        <v>81.31</v>
      </c>
      <c r="I4579" s="1">
        <v>159.18</v>
      </c>
      <c r="J4579" s="52">
        <f t="shared" si="71"/>
        <v>6.1186249999999991E-2</v>
      </c>
    </row>
    <row r="4580" spans="1:10" x14ac:dyDescent="0.35">
      <c r="A4580" s="1" t="s">
        <v>13105</v>
      </c>
      <c r="B4580" s="1">
        <v>42.4</v>
      </c>
      <c r="C4580" s="1">
        <v>32.200000000000003</v>
      </c>
      <c r="D4580" s="1">
        <v>41.62</v>
      </c>
      <c r="E4580" s="1">
        <v>57.05</v>
      </c>
      <c r="F4580" s="1">
        <v>48.95</v>
      </c>
      <c r="G4580" s="1">
        <v>38.979999999999997</v>
      </c>
      <c r="H4580" s="1">
        <v>93.16</v>
      </c>
      <c r="I4580" s="1">
        <v>230</v>
      </c>
      <c r="J4580" s="52">
        <f t="shared" si="71"/>
        <v>7.3044999999999999E-2</v>
      </c>
    </row>
    <row r="4581" spans="1:10" x14ac:dyDescent="0.35">
      <c r="A4581" s="1" t="s">
        <v>13104</v>
      </c>
      <c r="B4581" s="1">
        <v>50.17</v>
      </c>
      <c r="C4581" s="1">
        <v>33</v>
      </c>
      <c r="D4581" s="1">
        <v>42.97</v>
      </c>
      <c r="E4581" s="1">
        <v>57.5</v>
      </c>
      <c r="F4581" s="1">
        <v>53.19</v>
      </c>
      <c r="G4581" s="1">
        <v>40.79</v>
      </c>
      <c r="H4581" s="1">
        <v>97.91</v>
      </c>
      <c r="I4581" s="1">
        <v>322.13</v>
      </c>
      <c r="J4581" s="52">
        <f t="shared" si="71"/>
        <v>8.7207499999999993E-2</v>
      </c>
    </row>
    <row r="4582" spans="1:10" x14ac:dyDescent="0.35">
      <c r="A4582" s="1" t="s">
        <v>13103</v>
      </c>
      <c r="B4582" s="1">
        <v>46.31</v>
      </c>
      <c r="C4582" s="1">
        <v>36</v>
      </c>
      <c r="D4582" s="1">
        <v>40.21</v>
      </c>
      <c r="E4582" s="1">
        <v>56.08</v>
      </c>
      <c r="F4582" s="1">
        <v>51.47</v>
      </c>
      <c r="G4582" s="1">
        <v>39</v>
      </c>
      <c r="H4582" s="1">
        <v>99.19</v>
      </c>
      <c r="I4582" s="1">
        <v>369.9</v>
      </c>
      <c r="J4582" s="52">
        <f t="shared" si="71"/>
        <v>9.2270000000000005E-2</v>
      </c>
    </row>
    <row r="4583" spans="1:10" x14ac:dyDescent="0.35">
      <c r="A4583" s="1" t="s">
        <v>13102</v>
      </c>
      <c r="B4583" s="1">
        <v>44.85</v>
      </c>
      <c r="C4583" s="1">
        <v>35.299999999999997</v>
      </c>
      <c r="D4583" s="1">
        <v>38.86</v>
      </c>
      <c r="E4583" s="1">
        <v>54.75</v>
      </c>
      <c r="F4583" s="1">
        <v>48.06</v>
      </c>
      <c r="G4583" s="1">
        <v>39</v>
      </c>
      <c r="H4583" s="1">
        <v>100.05</v>
      </c>
      <c r="I4583" s="1">
        <v>378.07</v>
      </c>
      <c r="J4583" s="52">
        <f t="shared" si="71"/>
        <v>9.2367500000000005E-2</v>
      </c>
    </row>
    <row r="4584" spans="1:10" x14ac:dyDescent="0.35">
      <c r="A4584" s="1" t="s">
        <v>13101</v>
      </c>
      <c r="B4584" s="1">
        <v>47.05</v>
      </c>
      <c r="C4584" s="1">
        <v>31.49</v>
      </c>
      <c r="D4584" s="1">
        <v>39.92</v>
      </c>
      <c r="E4584" s="1">
        <v>55.99</v>
      </c>
      <c r="F4584" s="1">
        <v>47.73</v>
      </c>
      <c r="G4584" s="1">
        <v>39.4</v>
      </c>
      <c r="H4584" s="1">
        <v>98.5</v>
      </c>
      <c r="I4584" s="1">
        <v>389.88</v>
      </c>
      <c r="J4584" s="52">
        <f t="shared" si="71"/>
        <v>9.3745000000000009E-2</v>
      </c>
    </row>
    <row r="4585" spans="1:10" x14ac:dyDescent="0.35">
      <c r="A4585" s="1" t="s">
        <v>13100</v>
      </c>
      <c r="B4585" s="1">
        <v>52.21</v>
      </c>
      <c r="C4585" s="1">
        <v>34.11</v>
      </c>
      <c r="D4585" s="1">
        <v>31</v>
      </c>
      <c r="E4585" s="1">
        <v>50.69</v>
      </c>
      <c r="F4585" s="1">
        <v>42.65</v>
      </c>
      <c r="G4585" s="1">
        <v>36.799999999999997</v>
      </c>
      <c r="H4585" s="1">
        <v>95</v>
      </c>
      <c r="I4585" s="1">
        <v>371.92</v>
      </c>
      <c r="J4585" s="52">
        <f t="shared" si="71"/>
        <v>8.9297500000000002E-2</v>
      </c>
    </row>
    <row r="4586" spans="1:10" x14ac:dyDescent="0.35">
      <c r="A4586" s="1" t="s">
        <v>13099</v>
      </c>
      <c r="B4586" s="1">
        <v>42.84</v>
      </c>
      <c r="C4586" s="1">
        <v>37.44</v>
      </c>
      <c r="D4586" s="1">
        <v>30.93</v>
      </c>
      <c r="E4586" s="1">
        <v>45.5</v>
      </c>
      <c r="F4586" s="1">
        <v>36.520000000000003</v>
      </c>
      <c r="G4586" s="1">
        <v>34.57</v>
      </c>
      <c r="H4586" s="1">
        <v>87.4</v>
      </c>
      <c r="I4586" s="1">
        <v>320.08</v>
      </c>
      <c r="J4586" s="52">
        <f t="shared" si="71"/>
        <v>7.9409999999999994E-2</v>
      </c>
    </row>
    <row r="4587" spans="1:10" x14ac:dyDescent="0.35">
      <c r="A4587" s="1" t="s">
        <v>13098</v>
      </c>
      <c r="B4587" s="1">
        <v>35.93</v>
      </c>
      <c r="C4587" s="1">
        <v>26.27</v>
      </c>
      <c r="D4587" s="1">
        <v>30.28</v>
      </c>
      <c r="E4587" s="1">
        <v>47.47</v>
      </c>
      <c r="F4587" s="1">
        <v>35.99</v>
      </c>
      <c r="G4587" s="1">
        <v>29.9</v>
      </c>
      <c r="H4587" s="1">
        <v>79.09</v>
      </c>
      <c r="I4587" s="1">
        <v>278</v>
      </c>
      <c r="J4587" s="52">
        <f t="shared" si="71"/>
        <v>7.0366250000000005E-2</v>
      </c>
    </row>
    <row r="4588" spans="1:10" x14ac:dyDescent="0.35">
      <c r="A4588" s="1" t="s">
        <v>13097</v>
      </c>
      <c r="B4588" s="1">
        <v>33</v>
      </c>
      <c r="C4588" s="1">
        <v>23.72</v>
      </c>
      <c r="D4588" s="1">
        <v>29.63</v>
      </c>
      <c r="E4588" s="1">
        <v>44.17</v>
      </c>
      <c r="F4588" s="1">
        <v>35.119999999999997</v>
      </c>
      <c r="G4588" s="1">
        <v>28.37</v>
      </c>
      <c r="H4588" s="1">
        <v>75.14</v>
      </c>
      <c r="I4588" s="1">
        <v>275.93</v>
      </c>
      <c r="J4588" s="52">
        <f t="shared" si="71"/>
        <v>6.8134999999999987E-2</v>
      </c>
    </row>
    <row r="4589" spans="1:10" x14ac:dyDescent="0.35">
      <c r="A4589" s="1" t="s">
        <v>13096</v>
      </c>
      <c r="B4589" s="1">
        <v>29.15</v>
      </c>
      <c r="C4589" s="1">
        <v>19.96</v>
      </c>
      <c r="D4589" s="1">
        <v>28.96</v>
      </c>
      <c r="E4589" s="1">
        <v>43.9</v>
      </c>
      <c r="F4589" s="1">
        <v>34.880000000000003</v>
      </c>
      <c r="G4589" s="1">
        <v>27.13</v>
      </c>
      <c r="H4589" s="1">
        <v>70.13</v>
      </c>
      <c r="I4589" s="1">
        <v>269.24</v>
      </c>
      <c r="J4589" s="52">
        <f t="shared" si="71"/>
        <v>6.5418749999999998E-2</v>
      </c>
    </row>
    <row r="4590" spans="1:10" x14ac:dyDescent="0.35">
      <c r="A4590" s="1" t="s">
        <v>13095</v>
      </c>
      <c r="B4590" s="1">
        <v>28.74</v>
      </c>
      <c r="C4590" s="1">
        <v>19.77</v>
      </c>
      <c r="D4590" s="1">
        <v>28.95</v>
      </c>
      <c r="E4590" s="1">
        <v>43.39</v>
      </c>
      <c r="F4590" s="1">
        <v>34.86</v>
      </c>
      <c r="G4590" s="1">
        <v>26.1</v>
      </c>
      <c r="H4590" s="1">
        <v>68.72</v>
      </c>
      <c r="I4590" s="1">
        <v>272.11</v>
      </c>
      <c r="J4590" s="52">
        <f t="shared" si="71"/>
        <v>6.5329999999999999E-2</v>
      </c>
    </row>
    <row r="4591" spans="1:10" x14ac:dyDescent="0.35">
      <c r="A4591" s="1" t="s">
        <v>13094</v>
      </c>
      <c r="B4591" s="1">
        <v>28.7</v>
      </c>
      <c r="C4591" s="1">
        <v>22.1</v>
      </c>
      <c r="D4591" s="1">
        <v>30.08</v>
      </c>
      <c r="E4591" s="1">
        <v>43.8</v>
      </c>
      <c r="F4591" s="1">
        <v>35.9</v>
      </c>
      <c r="G4591" s="1">
        <v>26.1</v>
      </c>
      <c r="H4591" s="1">
        <v>68.69</v>
      </c>
      <c r="I4591" s="1">
        <v>298</v>
      </c>
      <c r="J4591" s="52">
        <f t="shared" si="71"/>
        <v>6.9171250000000004E-2</v>
      </c>
    </row>
    <row r="4592" spans="1:10" x14ac:dyDescent="0.35">
      <c r="A4592" s="1" t="s">
        <v>13093</v>
      </c>
      <c r="B4592" s="1">
        <v>30.62</v>
      </c>
      <c r="C4592" s="1">
        <v>27.67</v>
      </c>
      <c r="D4592" s="1">
        <v>34.51</v>
      </c>
      <c r="E4592" s="1">
        <v>51.44</v>
      </c>
      <c r="F4592" s="1">
        <v>42.34</v>
      </c>
      <c r="G4592" s="1">
        <v>26.09</v>
      </c>
      <c r="H4592" s="1">
        <v>68.63</v>
      </c>
      <c r="I4592" s="1">
        <v>395.95</v>
      </c>
      <c r="J4592" s="52">
        <f t="shared" si="71"/>
        <v>8.4656250000000002E-2</v>
      </c>
    </row>
    <row r="4593" spans="1:10" x14ac:dyDescent="0.35">
      <c r="A4593" s="1" t="s">
        <v>13092</v>
      </c>
      <c r="B4593" s="1">
        <v>31.29</v>
      </c>
      <c r="C4593" s="1">
        <v>32.03</v>
      </c>
      <c r="D4593" s="1">
        <v>41.14</v>
      </c>
      <c r="E4593" s="1">
        <v>56.99</v>
      </c>
      <c r="F4593" s="1">
        <v>50.77</v>
      </c>
      <c r="G4593" s="1">
        <v>27.58</v>
      </c>
      <c r="H4593" s="1">
        <v>70.02</v>
      </c>
      <c r="I4593" s="1">
        <v>415.08</v>
      </c>
      <c r="J4593" s="52">
        <f t="shared" si="71"/>
        <v>9.0612499999999999E-2</v>
      </c>
    </row>
    <row r="4594" spans="1:10" x14ac:dyDescent="0.35">
      <c r="A4594" s="1" t="s">
        <v>13091</v>
      </c>
      <c r="B4594" s="1">
        <v>32.49</v>
      </c>
      <c r="C4594" s="1">
        <v>32.94</v>
      </c>
      <c r="D4594" s="1">
        <v>44.22</v>
      </c>
      <c r="E4594" s="1">
        <v>57.51</v>
      </c>
      <c r="F4594" s="1">
        <v>51.73</v>
      </c>
      <c r="G4594" s="1">
        <v>29.09</v>
      </c>
      <c r="H4594" s="1">
        <v>71.56</v>
      </c>
      <c r="I4594" s="1">
        <v>433.97</v>
      </c>
      <c r="J4594" s="52">
        <f t="shared" si="71"/>
        <v>9.4188750000000002E-2</v>
      </c>
    </row>
    <row r="4595" spans="1:10" x14ac:dyDescent="0.35">
      <c r="A4595" s="1" t="s">
        <v>13090</v>
      </c>
      <c r="B4595" s="1">
        <v>45</v>
      </c>
      <c r="C4595" s="1">
        <v>36.71</v>
      </c>
      <c r="D4595" s="1">
        <v>43.43</v>
      </c>
      <c r="E4595" s="1">
        <v>57.75</v>
      </c>
      <c r="F4595" s="1">
        <v>52.84</v>
      </c>
      <c r="G4595" s="1">
        <v>28.14</v>
      </c>
      <c r="H4595" s="1">
        <v>72</v>
      </c>
      <c r="I4595" s="1">
        <v>416.19</v>
      </c>
      <c r="J4595" s="52">
        <f t="shared" si="71"/>
        <v>9.4007499999999994E-2</v>
      </c>
    </row>
    <row r="4596" spans="1:10" x14ac:dyDescent="0.35">
      <c r="A4596" s="1" t="s">
        <v>13089</v>
      </c>
      <c r="B4596" s="1">
        <v>57.44</v>
      </c>
      <c r="C4596" s="1">
        <v>33.619999999999997</v>
      </c>
      <c r="D4596" s="1">
        <v>42.03</v>
      </c>
      <c r="E4596" s="1">
        <v>56.94</v>
      </c>
      <c r="F4596" s="1">
        <v>51.78</v>
      </c>
      <c r="G4596" s="1">
        <v>24.98</v>
      </c>
      <c r="H4596" s="1">
        <v>71.28</v>
      </c>
      <c r="I4596" s="1">
        <v>404.95</v>
      </c>
      <c r="J4596" s="52">
        <f t="shared" si="71"/>
        <v>9.2877500000000002E-2</v>
      </c>
    </row>
    <row r="4597" spans="1:10" x14ac:dyDescent="0.35">
      <c r="A4597" s="1" t="s">
        <v>13088</v>
      </c>
      <c r="B4597" s="1">
        <v>57.44</v>
      </c>
      <c r="C4597" s="1">
        <v>40.950000000000003</v>
      </c>
      <c r="D4597" s="1">
        <v>41.45</v>
      </c>
      <c r="E4597" s="1">
        <v>56.69</v>
      </c>
      <c r="F4597" s="1">
        <v>53.99</v>
      </c>
      <c r="G4597" s="1">
        <v>24.25</v>
      </c>
      <c r="H4597" s="1">
        <v>73.45</v>
      </c>
      <c r="I4597" s="1">
        <v>396.9</v>
      </c>
      <c r="J4597" s="52">
        <f t="shared" si="71"/>
        <v>9.3139999999999987E-2</v>
      </c>
    </row>
    <row r="4598" spans="1:10" x14ac:dyDescent="0.35">
      <c r="A4598" s="1" t="s">
        <v>13087</v>
      </c>
      <c r="B4598" s="1">
        <v>62.5</v>
      </c>
      <c r="C4598" s="1">
        <v>38.67</v>
      </c>
      <c r="D4598" s="1">
        <v>39.24</v>
      </c>
      <c r="E4598" s="1">
        <v>55.99</v>
      </c>
      <c r="F4598" s="1">
        <v>51.42</v>
      </c>
      <c r="G4598" s="1">
        <v>20</v>
      </c>
      <c r="H4598" s="1">
        <v>73</v>
      </c>
      <c r="I4598" s="1">
        <v>367.46</v>
      </c>
      <c r="J4598" s="52">
        <f t="shared" si="71"/>
        <v>8.8535000000000003E-2</v>
      </c>
    </row>
    <row r="4599" spans="1:10" x14ac:dyDescent="0.35">
      <c r="A4599" s="1" t="s">
        <v>13086</v>
      </c>
      <c r="B4599" s="1">
        <v>52.01</v>
      </c>
      <c r="C4599" s="1">
        <v>36.97</v>
      </c>
      <c r="D4599" s="1">
        <v>34.630000000000003</v>
      </c>
      <c r="E4599" s="1">
        <v>54.99</v>
      </c>
      <c r="F4599" s="1">
        <v>50</v>
      </c>
      <c r="G4599" s="1">
        <v>20.65</v>
      </c>
      <c r="H4599" s="1">
        <v>68.09</v>
      </c>
      <c r="I4599" s="1">
        <v>366.09</v>
      </c>
      <c r="J4599" s="52">
        <f t="shared" si="71"/>
        <v>8.5428750000000012E-2</v>
      </c>
    </row>
    <row r="4600" spans="1:10" x14ac:dyDescent="0.35">
      <c r="A4600" s="1" t="s">
        <v>13085</v>
      </c>
      <c r="B4600" s="1">
        <v>47.39</v>
      </c>
      <c r="C4600" s="1">
        <v>34.86</v>
      </c>
      <c r="D4600" s="1">
        <v>33.31</v>
      </c>
      <c r="E4600" s="1">
        <v>53.67</v>
      </c>
      <c r="F4600" s="1">
        <v>46.65</v>
      </c>
      <c r="G4600" s="1">
        <v>20.399999999999999</v>
      </c>
      <c r="H4600" s="1">
        <v>64</v>
      </c>
      <c r="I4600" s="1">
        <v>321.10000000000002</v>
      </c>
      <c r="J4600" s="52">
        <f t="shared" si="71"/>
        <v>7.7672500000000019E-2</v>
      </c>
    </row>
    <row r="4601" spans="1:10" x14ac:dyDescent="0.35">
      <c r="A4601" s="1" t="s">
        <v>13084</v>
      </c>
      <c r="B4601" s="1">
        <v>36.33</v>
      </c>
      <c r="C4601" s="1">
        <v>32.61</v>
      </c>
      <c r="D4601" s="1">
        <v>34.33</v>
      </c>
      <c r="E4601" s="1">
        <v>52.38</v>
      </c>
      <c r="F4601" s="1">
        <v>45.51</v>
      </c>
      <c r="G4601" s="1">
        <v>20.73</v>
      </c>
      <c r="H4601" s="1">
        <v>65.22</v>
      </c>
      <c r="I4601" s="1">
        <v>246.3</v>
      </c>
      <c r="J4601" s="52">
        <f t="shared" si="71"/>
        <v>6.6676250000000006E-2</v>
      </c>
    </row>
    <row r="4602" spans="1:10" x14ac:dyDescent="0.35">
      <c r="A4602" s="1" t="s">
        <v>13083</v>
      </c>
      <c r="B4602" s="1">
        <v>29.95</v>
      </c>
      <c r="C4602" s="1">
        <v>30.61</v>
      </c>
      <c r="D4602" s="1">
        <v>35.39</v>
      </c>
      <c r="E4602" s="1">
        <v>52.66</v>
      </c>
      <c r="F4602" s="1">
        <v>46</v>
      </c>
      <c r="G4602" s="1">
        <v>23.48</v>
      </c>
      <c r="H4602" s="1">
        <v>67.98</v>
      </c>
      <c r="I4602" s="1">
        <v>260</v>
      </c>
      <c r="J4602" s="52">
        <f t="shared" si="71"/>
        <v>6.8258749999999993E-2</v>
      </c>
    </row>
    <row r="4603" spans="1:10" x14ac:dyDescent="0.35">
      <c r="A4603" s="1" t="s">
        <v>13082</v>
      </c>
      <c r="B4603" s="1">
        <v>31.95</v>
      </c>
      <c r="C4603" s="1">
        <v>27.44</v>
      </c>
      <c r="D4603" s="1">
        <v>37.619999999999997</v>
      </c>
      <c r="E4603" s="1">
        <v>55.23</v>
      </c>
      <c r="F4603" s="1">
        <v>49.72</v>
      </c>
      <c r="G4603" s="1">
        <v>26.5</v>
      </c>
      <c r="H4603" s="1">
        <v>73.75</v>
      </c>
      <c r="I4603" s="1">
        <v>348.44</v>
      </c>
      <c r="J4603" s="52">
        <f t="shared" si="71"/>
        <v>8.1331249999999994E-2</v>
      </c>
    </row>
    <row r="4604" spans="1:10" x14ac:dyDescent="0.35">
      <c r="A4604" s="1" t="s">
        <v>13081</v>
      </c>
      <c r="B4604" s="1">
        <v>38.22</v>
      </c>
      <c r="C4604" s="1">
        <v>34.700000000000003</v>
      </c>
      <c r="D4604" s="1">
        <v>39.99</v>
      </c>
      <c r="E4604" s="1">
        <v>56.91</v>
      </c>
      <c r="F4604" s="1">
        <v>52.28</v>
      </c>
      <c r="G4604" s="1">
        <v>30.42</v>
      </c>
      <c r="H4604" s="1">
        <v>80.849999999999994</v>
      </c>
      <c r="I4604" s="1">
        <v>400.04</v>
      </c>
      <c r="J4604" s="52">
        <f t="shared" si="71"/>
        <v>9.1676250000000015E-2</v>
      </c>
    </row>
    <row r="4605" spans="1:10" x14ac:dyDescent="0.35">
      <c r="A4605" s="1" t="s">
        <v>13080</v>
      </c>
      <c r="B4605" s="1">
        <v>39.9</v>
      </c>
      <c r="C4605" s="1">
        <v>37.11</v>
      </c>
      <c r="D4605" s="1">
        <v>41.58</v>
      </c>
      <c r="E4605" s="1">
        <v>57.77</v>
      </c>
      <c r="F4605" s="1">
        <v>53.34</v>
      </c>
      <c r="G4605" s="1">
        <v>34</v>
      </c>
      <c r="H4605" s="1">
        <v>94.25</v>
      </c>
      <c r="I4605" s="1">
        <v>458.03</v>
      </c>
      <c r="J4605" s="52">
        <f t="shared" si="71"/>
        <v>0.1019975</v>
      </c>
    </row>
    <row r="4606" spans="1:10" x14ac:dyDescent="0.35">
      <c r="A4606" s="1" t="s">
        <v>13079</v>
      </c>
      <c r="B4606" s="1">
        <v>40.049999999999997</v>
      </c>
      <c r="C4606" s="1">
        <v>31.48</v>
      </c>
      <c r="D4606" s="1">
        <v>40.700000000000003</v>
      </c>
      <c r="E4606" s="1">
        <v>56.85</v>
      </c>
      <c r="F4606" s="1">
        <v>51.71</v>
      </c>
      <c r="G4606" s="1">
        <v>36.15</v>
      </c>
      <c r="H4606" s="1">
        <v>99.76</v>
      </c>
      <c r="I4606" s="1">
        <v>469.9</v>
      </c>
      <c r="J4606" s="52">
        <f t="shared" si="71"/>
        <v>0.10332499999999999</v>
      </c>
    </row>
    <row r="4607" spans="1:10" x14ac:dyDescent="0.35">
      <c r="A4607" s="1" t="s">
        <v>13078</v>
      </c>
      <c r="B4607" s="1">
        <v>42.02</v>
      </c>
      <c r="C4607" s="1">
        <v>30.02</v>
      </c>
      <c r="D4607" s="1">
        <v>38.94</v>
      </c>
      <c r="E4607" s="1">
        <v>55.54</v>
      </c>
      <c r="F4607" s="1">
        <v>48.9</v>
      </c>
      <c r="G4607" s="1">
        <v>35.909999999999997</v>
      </c>
      <c r="H4607" s="1">
        <v>103.1</v>
      </c>
      <c r="I4607" s="1">
        <v>452.12</v>
      </c>
      <c r="J4607" s="52">
        <f t="shared" si="71"/>
        <v>0.10081875</v>
      </c>
    </row>
    <row r="4608" spans="1:10" x14ac:dyDescent="0.35">
      <c r="A4608" s="1" t="s">
        <v>13077</v>
      </c>
      <c r="B4608" s="1">
        <v>50.24</v>
      </c>
      <c r="C4608" s="1">
        <v>41.31</v>
      </c>
      <c r="D4608" s="1">
        <v>39.36</v>
      </c>
      <c r="E4608" s="1">
        <v>55.65</v>
      </c>
      <c r="F4608" s="1">
        <v>47.76</v>
      </c>
      <c r="G4608" s="1">
        <v>37.729999999999997</v>
      </c>
      <c r="H4608" s="1">
        <v>103.63</v>
      </c>
      <c r="I4608" s="1">
        <v>450.05</v>
      </c>
      <c r="J4608" s="52">
        <f t="shared" si="71"/>
        <v>0.10321625</v>
      </c>
    </row>
    <row r="4609" spans="1:10" x14ac:dyDescent="0.35">
      <c r="A4609" s="1" t="s">
        <v>13076</v>
      </c>
      <c r="B4609" s="1">
        <v>60</v>
      </c>
      <c r="C4609" s="1">
        <v>42.73</v>
      </c>
      <c r="D4609" s="1">
        <v>34.25</v>
      </c>
      <c r="E4609" s="1">
        <v>51.58</v>
      </c>
      <c r="F4609" s="1">
        <v>40.17</v>
      </c>
      <c r="G4609" s="1">
        <v>34.92</v>
      </c>
      <c r="H4609" s="1">
        <v>96.02</v>
      </c>
      <c r="I4609" s="1">
        <v>419.15</v>
      </c>
      <c r="J4609" s="52">
        <f t="shared" si="71"/>
        <v>9.7352499999999995E-2</v>
      </c>
    </row>
    <row r="4610" spans="1:10" x14ac:dyDescent="0.35">
      <c r="A4610" s="1" t="s">
        <v>13075</v>
      </c>
      <c r="B4610" s="1">
        <v>35</v>
      </c>
      <c r="C4610" s="1">
        <v>36.78</v>
      </c>
      <c r="D4610" s="1">
        <v>32.29</v>
      </c>
      <c r="E4610" s="1">
        <v>48.77</v>
      </c>
      <c r="F4610" s="1">
        <v>38.94</v>
      </c>
      <c r="G4610" s="1">
        <v>32.97</v>
      </c>
      <c r="H4610" s="1">
        <v>83.4</v>
      </c>
      <c r="I4610" s="1">
        <v>395.49</v>
      </c>
      <c r="J4610" s="52">
        <f t="shared" si="71"/>
        <v>8.7954999999999992E-2</v>
      </c>
    </row>
    <row r="4611" spans="1:10" x14ac:dyDescent="0.35">
      <c r="A4611" s="1" t="s">
        <v>13074</v>
      </c>
      <c r="B4611" s="1">
        <v>29.95</v>
      </c>
      <c r="C4611" s="1">
        <v>26.61</v>
      </c>
      <c r="D4611" s="1">
        <v>30.14</v>
      </c>
      <c r="E4611" s="1">
        <v>46.1</v>
      </c>
      <c r="F4611" s="1">
        <v>37.89</v>
      </c>
      <c r="G4611" s="1">
        <v>28.82</v>
      </c>
      <c r="H4611" s="1">
        <v>76.040000000000006</v>
      </c>
      <c r="I4611" s="1">
        <v>349.57</v>
      </c>
      <c r="J4611" s="52">
        <f t="shared" ref="J4611:J4674" si="72">(AVERAGE(B4611:I4611))/1000</f>
        <v>7.8140000000000001E-2</v>
      </c>
    </row>
    <row r="4612" spans="1:10" x14ac:dyDescent="0.35">
      <c r="A4612" s="1" t="s">
        <v>13073</v>
      </c>
      <c r="B4612" s="1">
        <v>28.49</v>
      </c>
      <c r="C4612" s="1">
        <v>26.31</v>
      </c>
      <c r="D4612" s="1">
        <v>29.1</v>
      </c>
      <c r="E4612" s="1">
        <v>47.51</v>
      </c>
      <c r="F4612" s="1">
        <v>37.380000000000003</v>
      </c>
      <c r="G4612" s="1">
        <v>26.19</v>
      </c>
      <c r="H4612" s="1">
        <v>74</v>
      </c>
      <c r="I4612" s="1">
        <v>330.04</v>
      </c>
      <c r="J4612" s="52">
        <f t="shared" si="72"/>
        <v>7.48775E-2</v>
      </c>
    </row>
    <row r="4613" spans="1:10" x14ac:dyDescent="0.35">
      <c r="A4613" s="1" t="s">
        <v>13072</v>
      </c>
      <c r="B4613" s="1">
        <v>27.03</v>
      </c>
      <c r="C4613" s="1">
        <v>22.59</v>
      </c>
      <c r="D4613" s="1">
        <v>28.52</v>
      </c>
      <c r="E4613" s="1">
        <v>45.02</v>
      </c>
      <c r="F4613" s="1">
        <v>37.200000000000003</v>
      </c>
      <c r="G4613" s="1">
        <v>25.03</v>
      </c>
      <c r="H4613" s="1">
        <v>72.92</v>
      </c>
      <c r="I4613" s="1">
        <v>331.5</v>
      </c>
      <c r="J4613" s="52">
        <f t="shared" si="72"/>
        <v>7.3726249999999993E-2</v>
      </c>
    </row>
    <row r="4614" spans="1:10" x14ac:dyDescent="0.35">
      <c r="A4614" s="1" t="s">
        <v>13071</v>
      </c>
      <c r="B4614" s="1">
        <v>27.44</v>
      </c>
      <c r="C4614" s="1">
        <v>22.58</v>
      </c>
      <c r="D4614" s="1">
        <v>28.43</v>
      </c>
      <c r="E4614" s="1">
        <v>44.43</v>
      </c>
      <c r="F4614" s="1">
        <v>37.450000000000003</v>
      </c>
      <c r="G4614" s="1">
        <v>24.7</v>
      </c>
      <c r="H4614" s="1">
        <v>73.06</v>
      </c>
      <c r="I4614" s="1">
        <v>334.34</v>
      </c>
      <c r="J4614" s="52">
        <f t="shared" si="72"/>
        <v>7.4053749999999988E-2</v>
      </c>
    </row>
    <row r="4615" spans="1:10" x14ac:dyDescent="0.35">
      <c r="A4615" s="1" t="s">
        <v>13070</v>
      </c>
      <c r="B4615" s="1">
        <v>25.62</v>
      </c>
      <c r="C4615" s="1">
        <v>24.51</v>
      </c>
      <c r="D4615" s="1">
        <v>29.3</v>
      </c>
      <c r="E4615" s="1">
        <v>44.49</v>
      </c>
      <c r="F4615" s="1">
        <v>37.71</v>
      </c>
      <c r="G4615" s="1">
        <v>24.1</v>
      </c>
      <c r="H4615" s="1">
        <v>76.12</v>
      </c>
      <c r="I4615" s="1">
        <v>362.1</v>
      </c>
      <c r="J4615" s="52">
        <f t="shared" si="72"/>
        <v>7.7993750000000001E-2</v>
      </c>
    </row>
    <row r="4616" spans="1:10" x14ac:dyDescent="0.35">
      <c r="A4616" s="1" t="s">
        <v>13069</v>
      </c>
      <c r="B4616" s="1">
        <v>25.05</v>
      </c>
      <c r="C4616" s="1">
        <v>28.53</v>
      </c>
      <c r="D4616" s="1">
        <v>32.92</v>
      </c>
      <c r="E4616" s="1">
        <v>51.05</v>
      </c>
      <c r="F4616" s="1">
        <v>42.97</v>
      </c>
      <c r="G4616" s="1">
        <v>21.68</v>
      </c>
      <c r="H4616" s="1">
        <v>94.83</v>
      </c>
      <c r="I4616" s="1">
        <v>419.64</v>
      </c>
      <c r="J4616" s="52">
        <f t="shared" si="72"/>
        <v>8.9583750000000004E-2</v>
      </c>
    </row>
    <row r="4617" spans="1:10" x14ac:dyDescent="0.35">
      <c r="A4617" s="1" t="s">
        <v>13068</v>
      </c>
      <c r="B4617" s="1">
        <v>24.07</v>
      </c>
      <c r="C4617" s="1">
        <v>37.31</v>
      </c>
      <c r="D4617" s="1">
        <v>39.590000000000003</v>
      </c>
      <c r="E4617" s="1">
        <v>57.94</v>
      </c>
      <c r="F4617" s="1">
        <v>53.73</v>
      </c>
      <c r="G4617" s="1">
        <v>22.69</v>
      </c>
      <c r="H4617" s="1">
        <v>105.84</v>
      </c>
      <c r="I4617" s="1">
        <v>453.66</v>
      </c>
      <c r="J4617" s="52">
        <f t="shared" si="72"/>
        <v>9.9353749999999991E-2</v>
      </c>
    </row>
    <row r="4618" spans="1:10" x14ac:dyDescent="0.35">
      <c r="A4618" s="1" t="s">
        <v>13067</v>
      </c>
      <c r="B4618" s="1">
        <v>23.9</v>
      </c>
      <c r="C4618" s="1">
        <v>36.25</v>
      </c>
      <c r="D4618" s="1">
        <v>44.01</v>
      </c>
      <c r="E4618" s="1">
        <v>58.9</v>
      </c>
      <c r="F4618" s="1">
        <v>58.3</v>
      </c>
      <c r="G4618" s="1">
        <v>18.41</v>
      </c>
      <c r="H4618" s="1">
        <v>106.01</v>
      </c>
      <c r="I4618" s="1">
        <v>448.9</v>
      </c>
      <c r="J4618" s="52">
        <f t="shared" si="72"/>
        <v>9.9335000000000007E-2</v>
      </c>
    </row>
    <row r="4619" spans="1:10" x14ac:dyDescent="0.35">
      <c r="A4619" s="1" t="s">
        <v>13066</v>
      </c>
      <c r="B4619" s="1">
        <v>24.09</v>
      </c>
      <c r="C4619" s="1">
        <v>50</v>
      </c>
      <c r="D4619" s="1">
        <v>44.31</v>
      </c>
      <c r="E4619" s="1">
        <v>56.97</v>
      </c>
      <c r="F4619" s="1">
        <v>56.77</v>
      </c>
      <c r="G4619" s="1">
        <v>18.04</v>
      </c>
      <c r="H4619" s="1">
        <v>101.8</v>
      </c>
      <c r="I4619" s="1">
        <v>342</v>
      </c>
      <c r="J4619" s="52">
        <f t="shared" si="72"/>
        <v>8.6747500000000005E-2</v>
      </c>
    </row>
    <row r="4620" spans="1:10" x14ac:dyDescent="0.35">
      <c r="A4620" s="1" t="s">
        <v>13065</v>
      </c>
      <c r="B4620" s="1">
        <v>37.26</v>
      </c>
      <c r="C4620" s="1">
        <v>50.03</v>
      </c>
      <c r="D4620" s="1">
        <v>44.16</v>
      </c>
      <c r="E4620" s="1">
        <v>58.31</v>
      </c>
      <c r="F4620" s="1">
        <v>52.4</v>
      </c>
      <c r="G4620" s="1">
        <v>16.97</v>
      </c>
      <c r="H4620" s="1">
        <v>95.94</v>
      </c>
      <c r="I4620" s="1">
        <v>300</v>
      </c>
      <c r="J4620" s="52">
        <f t="shared" si="72"/>
        <v>8.1883749999999991E-2</v>
      </c>
    </row>
    <row r="4621" spans="1:10" x14ac:dyDescent="0.35">
      <c r="A4621" s="1" t="s">
        <v>13064</v>
      </c>
      <c r="B4621" s="1">
        <v>30.12</v>
      </c>
      <c r="C4621" s="1">
        <v>55.51</v>
      </c>
      <c r="D4621" s="1">
        <v>43.9</v>
      </c>
      <c r="E4621" s="1">
        <v>58.3</v>
      </c>
      <c r="F4621" s="1">
        <v>50.97</v>
      </c>
      <c r="G4621" s="1">
        <v>16.07</v>
      </c>
      <c r="H4621" s="1">
        <v>94.99</v>
      </c>
      <c r="I4621" s="1">
        <v>316.08</v>
      </c>
      <c r="J4621" s="52">
        <f t="shared" si="72"/>
        <v>8.3242499999999997E-2</v>
      </c>
    </row>
    <row r="4622" spans="1:10" x14ac:dyDescent="0.35">
      <c r="A4622" s="1" t="s">
        <v>13063</v>
      </c>
      <c r="B4622" s="1">
        <v>31.85</v>
      </c>
      <c r="C4622" s="1">
        <v>52.19</v>
      </c>
      <c r="D4622" s="1">
        <v>41.07</v>
      </c>
      <c r="E4622" s="1">
        <v>56.51</v>
      </c>
      <c r="F4622" s="1">
        <v>44.54</v>
      </c>
      <c r="G4622" s="1">
        <v>16.8</v>
      </c>
      <c r="H4622" s="1">
        <v>91.16</v>
      </c>
      <c r="I4622" s="1">
        <v>263.16000000000003</v>
      </c>
      <c r="J4622" s="52">
        <f t="shared" si="72"/>
        <v>7.465999999999999E-2</v>
      </c>
    </row>
    <row r="4623" spans="1:10" x14ac:dyDescent="0.35">
      <c r="A4623" s="1" t="s">
        <v>13062</v>
      </c>
      <c r="B4623" s="1">
        <v>28.3</v>
      </c>
      <c r="C4623" s="1">
        <v>49.92</v>
      </c>
      <c r="D4623" s="1">
        <v>39.9</v>
      </c>
      <c r="E4623" s="1">
        <v>54.92</v>
      </c>
      <c r="F4623" s="1">
        <v>41.73</v>
      </c>
      <c r="G4623" s="1">
        <v>16.04</v>
      </c>
      <c r="H4623" s="1">
        <v>87</v>
      </c>
      <c r="I4623" s="1">
        <v>247.39</v>
      </c>
      <c r="J4623" s="52">
        <f t="shared" si="72"/>
        <v>7.0650000000000004E-2</v>
      </c>
    </row>
    <row r="4624" spans="1:10" x14ac:dyDescent="0.35">
      <c r="A4624" s="1" t="s">
        <v>13061</v>
      </c>
      <c r="B4624" s="1">
        <v>27</v>
      </c>
      <c r="C4624" s="1">
        <v>45.2</v>
      </c>
      <c r="D4624" s="1">
        <v>37.270000000000003</v>
      </c>
      <c r="E4624" s="1">
        <v>53.93</v>
      </c>
      <c r="F4624" s="1">
        <v>40.729999999999997</v>
      </c>
      <c r="G4624" s="1">
        <v>14.76</v>
      </c>
      <c r="H4624" s="1">
        <v>86.47</v>
      </c>
      <c r="I4624" s="1">
        <v>249.9</v>
      </c>
      <c r="J4624" s="52">
        <f t="shared" si="72"/>
        <v>6.9407499999999997E-2</v>
      </c>
    </row>
    <row r="4625" spans="1:10" x14ac:dyDescent="0.35">
      <c r="A4625" s="1" t="s">
        <v>13060</v>
      </c>
      <c r="B4625" s="1">
        <v>25</v>
      </c>
      <c r="C4625" s="1">
        <v>35.049999999999997</v>
      </c>
      <c r="D4625" s="1">
        <v>33.93</v>
      </c>
      <c r="E4625" s="1">
        <v>53.35</v>
      </c>
      <c r="F4625" s="1">
        <v>38</v>
      </c>
      <c r="G4625" s="1">
        <v>15.8</v>
      </c>
      <c r="H4625" s="1">
        <v>88.89</v>
      </c>
      <c r="I4625" s="1">
        <v>270.43</v>
      </c>
      <c r="J4625" s="52">
        <f t="shared" si="72"/>
        <v>7.005625E-2</v>
      </c>
    </row>
    <row r="4626" spans="1:10" x14ac:dyDescent="0.35">
      <c r="A4626" s="1" t="s">
        <v>13059</v>
      </c>
      <c r="B4626" s="1">
        <v>27.45</v>
      </c>
      <c r="C4626" s="1">
        <v>36</v>
      </c>
      <c r="D4626" s="1">
        <v>32.19</v>
      </c>
      <c r="E4626" s="1">
        <v>53.46</v>
      </c>
      <c r="F4626" s="1">
        <v>38.64</v>
      </c>
      <c r="G4626" s="1">
        <v>18.11</v>
      </c>
      <c r="H4626" s="1">
        <v>91.7</v>
      </c>
      <c r="I4626" s="1">
        <v>291.75</v>
      </c>
      <c r="J4626" s="52">
        <f t="shared" si="72"/>
        <v>7.3662499999999992E-2</v>
      </c>
    </row>
    <row r="4627" spans="1:10" x14ac:dyDescent="0.35">
      <c r="A4627" s="1" t="s">
        <v>13058</v>
      </c>
      <c r="B4627" s="1">
        <v>28.3</v>
      </c>
      <c r="C4627" s="1">
        <v>39.9</v>
      </c>
      <c r="D4627" s="1">
        <v>33.29</v>
      </c>
      <c r="E4627" s="1">
        <v>55.44</v>
      </c>
      <c r="F4627" s="1">
        <v>41.89</v>
      </c>
      <c r="G4627" s="1">
        <v>23.97</v>
      </c>
      <c r="H4627" s="1">
        <v>99.93</v>
      </c>
      <c r="I4627" s="1">
        <v>391.64</v>
      </c>
      <c r="J4627" s="52">
        <f t="shared" si="72"/>
        <v>8.9294999999999999E-2</v>
      </c>
    </row>
    <row r="4628" spans="1:10" x14ac:dyDescent="0.35">
      <c r="A4628" s="1" t="s">
        <v>13057</v>
      </c>
      <c r="B4628" s="1">
        <v>30.03</v>
      </c>
      <c r="C4628" s="1">
        <v>45.5</v>
      </c>
      <c r="D4628" s="1">
        <v>32.950000000000003</v>
      </c>
      <c r="E4628" s="1">
        <v>56.32</v>
      </c>
      <c r="F4628" s="1">
        <v>50.81</v>
      </c>
      <c r="G4628" s="1">
        <v>29.05</v>
      </c>
      <c r="H4628" s="1">
        <v>108.45</v>
      </c>
      <c r="I4628" s="1">
        <v>416</v>
      </c>
      <c r="J4628" s="52">
        <f t="shared" si="72"/>
        <v>9.6138749999999995E-2</v>
      </c>
    </row>
    <row r="4629" spans="1:10" x14ac:dyDescent="0.35">
      <c r="A4629" s="1" t="s">
        <v>13056</v>
      </c>
      <c r="B4629" s="1">
        <v>35.74</v>
      </c>
      <c r="C4629" s="1">
        <v>46.77</v>
      </c>
      <c r="D4629" s="1">
        <v>32.909999999999997</v>
      </c>
      <c r="E4629" s="1">
        <v>58.64</v>
      </c>
      <c r="F4629" s="1">
        <v>53.84</v>
      </c>
      <c r="G4629" s="1">
        <v>35.119999999999997</v>
      </c>
      <c r="H4629" s="1">
        <v>120.49</v>
      </c>
      <c r="I4629" s="1">
        <v>463.37</v>
      </c>
      <c r="J4629" s="52">
        <f t="shared" si="72"/>
        <v>0.10586</v>
      </c>
    </row>
    <row r="4630" spans="1:10" x14ac:dyDescent="0.35">
      <c r="A4630" s="1" t="s">
        <v>13055</v>
      </c>
      <c r="B4630" s="1">
        <v>36.58</v>
      </c>
      <c r="C4630" s="1">
        <v>33.06</v>
      </c>
      <c r="D4630" s="1">
        <v>30.5</v>
      </c>
      <c r="E4630" s="1">
        <v>57.07</v>
      </c>
      <c r="F4630" s="1">
        <v>53.81</v>
      </c>
      <c r="G4630" s="1">
        <v>37.33</v>
      </c>
      <c r="H4630" s="1">
        <v>112.41</v>
      </c>
      <c r="I4630" s="1">
        <v>505.37</v>
      </c>
      <c r="J4630" s="52">
        <f t="shared" si="72"/>
        <v>0.10826624999999999</v>
      </c>
    </row>
    <row r="4631" spans="1:10" x14ac:dyDescent="0.35">
      <c r="A4631" s="1" t="s">
        <v>13054</v>
      </c>
      <c r="B4631" s="1">
        <v>36.6</v>
      </c>
      <c r="C4631" s="1">
        <v>33.67</v>
      </c>
      <c r="D4631" s="1">
        <v>30.6</v>
      </c>
      <c r="E4631" s="1">
        <v>55.92</v>
      </c>
      <c r="F4631" s="1">
        <v>48.21</v>
      </c>
      <c r="G4631" s="1">
        <v>37.74</v>
      </c>
      <c r="H4631" s="1">
        <v>103.9</v>
      </c>
      <c r="I4631" s="1">
        <v>480</v>
      </c>
      <c r="J4631" s="52">
        <f t="shared" si="72"/>
        <v>0.10333000000000002</v>
      </c>
    </row>
    <row r="4632" spans="1:10" x14ac:dyDescent="0.35">
      <c r="A4632" s="1" t="s">
        <v>13053</v>
      </c>
      <c r="B4632" s="1">
        <v>39.99</v>
      </c>
      <c r="C4632" s="1">
        <v>37.880000000000003</v>
      </c>
      <c r="D4632" s="1">
        <v>30.09</v>
      </c>
      <c r="E4632" s="1">
        <v>54.85</v>
      </c>
      <c r="F4632" s="1">
        <v>43.88</v>
      </c>
      <c r="G4632" s="1">
        <v>37.04</v>
      </c>
      <c r="H4632" s="1">
        <v>102.26</v>
      </c>
      <c r="I4632" s="1">
        <v>463.33</v>
      </c>
      <c r="J4632" s="52">
        <f t="shared" si="72"/>
        <v>0.10116499999999999</v>
      </c>
    </row>
    <row r="4633" spans="1:10" x14ac:dyDescent="0.35">
      <c r="A4633" s="1" t="s">
        <v>13052</v>
      </c>
      <c r="B4633" s="1">
        <v>38.49</v>
      </c>
      <c r="C4633" s="1">
        <v>39.94</v>
      </c>
      <c r="D4633" s="1">
        <v>29.9</v>
      </c>
      <c r="E4633" s="1">
        <v>51.16</v>
      </c>
      <c r="F4633" s="1">
        <v>41.42</v>
      </c>
      <c r="G4633" s="1">
        <v>35.119999999999997</v>
      </c>
      <c r="H4633" s="1">
        <v>95.44</v>
      </c>
      <c r="I4633" s="1">
        <v>392.75</v>
      </c>
      <c r="J4633" s="52">
        <f t="shared" si="72"/>
        <v>9.0527499999999997E-2</v>
      </c>
    </row>
    <row r="4634" spans="1:10" x14ac:dyDescent="0.35">
      <c r="A4634" s="1" t="s">
        <v>13051</v>
      </c>
      <c r="B4634" s="1">
        <v>32.24</v>
      </c>
      <c r="C4634" s="1">
        <v>27.95</v>
      </c>
      <c r="D4634" s="1">
        <v>28</v>
      </c>
      <c r="E4634" s="1">
        <v>49.32</v>
      </c>
      <c r="F4634" s="1">
        <v>41.05</v>
      </c>
      <c r="G4634" s="1">
        <v>29.48</v>
      </c>
      <c r="H4634" s="1">
        <v>88.61</v>
      </c>
      <c r="I4634" s="1">
        <v>416.05</v>
      </c>
      <c r="J4634" s="52">
        <f t="shared" si="72"/>
        <v>8.90875E-2</v>
      </c>
    </row>
    <row r="4635" spans="1:10" x14ac:dyDescent="0.35">
      <c r="A4635" s="1" t="s">
        <v>13050</v>
      </c>
      <c r="B4635" s="1">
        <v>28.94</v>
      </c>
      <c r="C4635" s="1">
        <v>27.16</v>
      </c>
      <c r="D4635" s="1">
        <v>28</v>
      </c>
      <c r="E4635" s="1">
        <v>43.91</v>
      </c>
      <c r="F4635" s="1">
        <v>38.380000000000003</v>
      </c>
      <c r="G4635" s="1">
        <v>26.03</v>
      </c>
      <c r="H4635" s="1">
        <v>83.4</v>
      </c>
      <c r="I4635" s="1">
        <v>365.61</v>
      </c>
      <c r="J4635" s="52">
        <f t="shared" si="72"/>
        <v>8.0178750000000007E-2</v>
      </c>
    </row>
    <row r="4636" spans="1:10" x14ac:dyDescent="0.35">
      <c r="A4636" s="1" t="s">
        <v>13049</v>
      </c>
      <c r="B4636" s="1">
        <v>26.86</v>
      </c>
      <c r="C4636" s="1">
        <v>26.05</v>
      </c>
      <c r="D4636" s="1">
        <v>27.55</v>
      </c>
      <c r="E4636" s="1">
        <v>43.14</v>
      </c>
      <c r="F4636" s="1">
        <v>36.869999999999997</v>
      </c>
      <c r="G4636" s="1">
        <v>25.07</v>
      </c>
      <c r="H4636" s="1">
        <v>81.02</v>
      </c>
      <c r="I4636" s="1">
        <v>319.39</v>
      </c>
      <c r="J4636" s="52">
        <f t="shared" si="72"/>
        <v>7.324375000000001E-2</v>
      </c>
    </row>
    <row r="4637" spans="1:10" x14ac:dyDescent="0.35">
      <c r="A4637" s="1" t="s">
        <v>13048</v>
      </c>
      <c r="B4637" s="1">
        <v>24.79</v>
      </c>
      <c r="C4637" s="1">
        <v>25</v>
      </c>
      <c r="D4637" s="1">
        <v>27.52</v>
      </c>
      <c r="E4637" s="1">
        <v>43.21</v>
      </c>
      <c r="F4637" s="1">
        <v>36.14</v>
      </c>
      <c r="G4637" s="1">
        <v>25.07</v>
      </c>
      <c r="H4637" s="1">
        <v>76.959999999999994</v>
      </c>
      <c r="I4637" s="1">
        <v>302.19</v>
      </c>
      <c r="J4637" s="52">
        <f t="shared" si="72"/>
        <v>7.0110000000000006E-2</v>
      </c>
    </row>
    <row r="4638" spans="1:10" x14ac:dyDescent="0.35">
      <c r="A4638" s="1" t="s">
        <v>13047</v>
      </c>
      <c r="B4638" s="1">
        <v>28.3</v>
      </c>
      <c r="C4638" s="1">
        <v>25.1</v>
      </c>
      <c r="D4638" s="1">
        <v>27.03</v>
      </c>
      <c r="E4638" s="1">
        <v>43.5</v>
      </c>
      <c r="F4638" s="1">
        <v>37.08</v>
      </c>
      <c r="G4638" s="1">
        <v>25.1</v>
      </c>
      <c r="H4638" s="1">
        <v>76.95</v>
      </c>
      <c r="I4638" s="1">
        <v>325.04000000000002</v>
      </c>
      <c r="J4638" s="52">
        <f t="shared" si="72"/>
        <v>7.3512500000000008E-2</v>
      </c>
    </row>
    <row r="4639" spans="1:10" x14ac:dyDescent="0.35">
      <c r="A4639" s="1" t="s">
        <v>13046</v>
      </c>
      <c r="B4639" s="1">
        <v>27.43</v>
      </c>
      <c r="C4639" s="1">
        <v>26.18</v>
      </c>
      <c r="D4639" s="1">
        <v>28.09</v>
      </c>
      <c r="E4639" s="1">
        <v>44.17</v>
      </c>
      <c r="F4639" s="1">
        <v>35.380000000000003</v>
      </c>
      <c r="G4639" s="1">
        <v>26.51</v>
      </c>
      <c r="H4639" s="1">
        <v>84.47</v>
      </c>
      <c r="I4639" s="1">
        <v>332.22</v>
      </c>
      <c r="J4639" s="52">
        <f t="shared" si="72"/>
        <v>7.5556250000000005E-2</v>
      </c>
    </row>
    <row r="4640" spans="1:10" x14ac:dyDescent="0.35">
      <c r="A4640" s="1" t="s">
        <v>13045</v>
      </c>
      <c r="B4640" s="1">
        <v>36.5</v>
      </c>
      <c r="C4640" s="1">
        <v>31.85</v>
      </c>
      <c r="D4640" s="1">
        <v>31.06</v>
      </c>
      <c r="E4640" s="1">
        <v>51.79</v>
      </c>
      <c r="F4640" s="1">
        <v>36.1</v>
      </c>
      <c r="G4640" s="1">
        <v>34.64</v>
      </c>
      <c r="H4640" s="1">
        <v>98.01</v>
      </c>
      <c r="I4640" s="1">
        <v>411.97</v>
      </c>
      <c r="J4640" s="52">
        <f t="shared" si="72"/>
        <v>9.1490000000000016E-2</v>
      </c>
    </row>
    <row r="4641" spans="1:10" x14ac:dyDescent="0.35">
      <c r="A4641" s="1" t="s">
        <v>13044</v>
      </c>
      <c r="B4641" s="1">
        <v>47.59</v>
      </c>
      <c r="C4641" s="1">
        <v>34.94</v>
      </c>
      <c r="D4641" s="1">
        <v>38.119999999999997</v>
      </c>
      <c r="E4641" s="1">
        <v>57.69</v>
      </c>
      <c r="F4641" s="1">
        <v>37.79</v>
      </c>
      <c r="G4641" s="1">
        <v>39.47</v>
      </c>
      <c r="H4641" s="1">
        <v>103.75</v>
      </c>
      <c r="I4641" s="1">
        <v>435</v>
      </c>
      <c r="J4641" s="52">
        <f t="shared" si="72"/>
        <v>9.929375E-2</v>
      </c>
    </row>
    <row r="4642" spans="1:10" x14ac:dyDescent="0.35">
      <c r="A4642" s="1" t="s">
        <v>13043</v>
      </c>
      <c r="B4642" s="1">
        <v>47.94</v>
      </c>
      <c r="C4642" s="1">
        <v>40.42</v>
      </c>
      <c r="D4642" s="1">
        <v>36.729999999999997</v>
      </c>
      <c r="E4642" s="1">
        <v>57.98</v>
      </c>
      <c r="F4642" s="1">
        <v>38.46</v>
      </c>
      <c r="G4642" s="1">
        <v>38.119999999999997</v>
      </c>
      <c r="H4642" s="1">
        <v>109.88</v>
      </c>
      <c r="I4642" s="1">
        <v>450</v>
      </c>
      <c r="J4642" s="52">
        <f t="shared" si="72"/>
        <v>0.10244125</v>
      </c>
    </row>
    <row r="4643" spans="1:10" x14ac:dyDescent="0.35">
      <c r="A4643" s="1" t="s">
        <v>13042</v>
      </c>
      <c r="B4643" s="1">
        <v>47.12</v>
      </c>
      <c r="C4643" s="1">
        <v>50.35</v>
      </c>
      <c r="D4643" s="1">
        <v>36.07</v>
      </c>
      <c r="E4643" s="1">
        <v>56.53</v>
      </c>
      <c r="F4643" s="1">
        <v>39.83</v>
      </c>
      <c r="G4643" s="1">
        <v>37.68</v>
      </c>
      <c r="H4643" s="1">
        <v>106</v>
      </c>
      <c r="I4643" s="1">
        <v>419.99</v>
      </c>
      <c r="J4643" s="52">
        <f t="shared" si="72"/>
        <v>9.9196249999999986E-2</v>
      </c>
    </row>
    <row r="4644" spans="1:10" x14ac:dyDescent="0.35">
      <c r="A4644" s="1" t="s">
        <v>13041</v>
      </c>
      <c r="B4644" s="1">
        <v>50.87</v>
      </c>
      <c r="C4644" s="1">
        <v>52.84</v>
      </c>
      <c r="D4644" s="1">
        <v>35.520000000000003</v>
      </c>
      <c r="E4644" s="1">
        <v>55</v>
      </c>
      <c r="F4644" s="1">
        <v>39.82</v>
      </c>
      <c r="G4644" s="1">
        <v>33.450000000000003</v>
      </c>
      <c r="H4644" s="1">
        <v>102.51</v>
      </c>
      <c r="I4644" s="1">
        <v>364.48</v>
      </c>
      <c r="J4644" s="52">
        <f t="shared" si="72"/>
        <v>9.1811249999999997E-2</v>
      </c>
    </row>
    <row r="4645" spans="1:10" x14ac:dyDescent="0.35">
      <c r="A4645" s="1" t="s">
        <v>13040</v>
      </c>
      <c r="B4645" s="1">
        <v>52.38</v>
      </c>
      <c r="C4645" s="1">
        <v>51.02</v>
      </c>
      <c r="D4645" s="1">
        <v>34.96</v>
      </c>
      <c r="E4645" s="1">
        <v>56</v>
      </c>
      <c r="F4645" s="1">
        <v>39</v>
      </c>
      <c r="G4645" s="1">
        <v>31.89</v>
      </c>
      <c r="H4645" s="1">
        <v>104.31</v>
      </c>
      <c r="I4645" s="1">
        <v>344.51</v>
      </c>
      <c r="J4645" s="52">
        <f t="shared" si="72"/>
        <v>8.9258749999999998E-2</v>
      </c>
    </row>
    <row r="4646" spans="1:10" x14ac:dyDescent="0.35">
      <c r="A4646" s="1" t="s">
        <v>13039</v>
      </c>
      <c r="B4646" s="1">
        <v>58.05</v>
      </c>
      <c r="C4646" s="1">
        <v>48.03</v>
      </c>
      <c r="D4646" s="1">
        <v>29.9</v>
      </c>
      <c r="E4646" s="1">
        <v>52.38</v>
      </c>
      <c r="F4646" s="1">
        <v>37.869999999999997</v>
      </c>
      <c r="G4646" s="1">
        <v>29</v>
      </c>
      <c r="H4646" s="1">
        <v>99.39</v>
      </c>
      <c r="I4646" s="1">
        <v>256</v>
      </c>
      <c r="J4646" s="52">
        <f t="shared" si="72"/>
        <v>7.6327500000000006E-2</v>
      </c>
    </row>
    <row r="4647" spans="1:10" x14ac:dyDescent="0.35">
      <c r="A4647" s="1" t="s">
        <v>13038</v>
      </c>
      <c r="B4647" s="1">
        <v>51.54</v>
      </c>
      <c r="C4647" s="1">
        <v>43.57</v>
      </c>
      <c r="D4647" s="1">
        <v>29</v>
      </c>
      <c r="E4647" s="1">
        <v>55.83</v>
      </c>
      <c r="F4647" s="1">
        <v>34.700000000000003</v>
      </c>
      <c r="G4647" s="1">
        <v>28.63</v>
      </c>
      <c r="H4647" s="1">
        <v>97.96</v>
      </c>
      <c r="I4647" s="1">
        <v>225</v>
      </c>
      <c r="J4647" s="52">
        <f t="shared" si="72"/>
        <v>7.0778750000000001E-2</v>
      </c>
    </row>
    <row r="4648" spans="1:10" x14ac:dyDescent="0.35">
      <c r="A4648" s="1" t="s">
        <v>13037</v>
      </c>
      <c r="B4648" s="1">
        <v>51.12</v>
      </c>
      <c r="C4648" s="1">
        <v>39.57</v>
      </c>
      <c r="D4648" s="1">
        <v>29</v>
      </c>
      <c r="E4648" s="1">
        <v>51.7</v>
      </c>
      <c r="F4648" s="1">
        <v>33.94</v>
      </c>
      <c r="G4648" s="1">
        <v>30.38</v>
      </c>
      <c r="H4648" s="1">
        <v>95.28</v>
      </c>
      <c r="I4648" s="1">
        <v>155.26</v>
      </c>
      <c r="J4648" s="52">
        <f t="shared" si="72"/>
        <v>6.0781250000000002E-2</v>
      </c>
    </row>
    <row r="4649" spans="1:10" x14ac:dyDescent="0.35">
      <c r="A4649" s="1" t="s">
        <v>13036</v>
      </c>
      <c r="B4649" s="1">
        <v>48.47</v>
      </c>
      <c r="C4649" s="1">
        <v>34.590000000000003</v>
      </c>
      <c r="D4649" s="1">
        <v>30.1</v>
      </c>
      <c r="E4649" s="1">
        <v>51.47</v>
      </c>
      <c r="F4649" s="1">
        <v>33.51</v>
      </c>
      <c r="G4649" s="1">
        <v>31.38</v>
      </c>
      <c r="H4649" s="1">
        <v>92.17</v>
      </c>
      <c r="I4649" s="1">
        <v>183.63</v>
      </c>
      <c r="J4649" s="52">
        <f t="shared" si="72"/>
        <v>6.3164999999999999E-2</v>
      </c>
    </row>
    <row r="4650" spans="1:10" x14ac:dyDescent="0.35">
      <c r="A4650" s="1" t="s">
        <v>13035</v>
      </c>
      <c r="B4650" s="1">
        <v>45.98</v>
      </c>
      <c r="C4650" s="1">
        <v>31.94</v>
      </c>
      <c r="D4650" s="1">
        <v>33.46</v>
      </c>
      <c r="E4650" s="1">
        <v>51.11</v>
      </c>
      <c r="F4650" s="1">
        <v>33.56</v>
      </c>
      <c r="G4650" s="1">
        <v>34</v>
      </c>
      <c r="H4650" s="1">
        <v>91.92</v>
      </c>
      <c r="I4650" s="1">
        <v>211.39</v>
      </c>
      <c r="J4650" s="52">
        <f t="shared" si="72"/>
        <v>6.6670000000000007E-2</v>
      </c>
    </row>
    <row r="4651" spans="1:10" x14ac:dyDescent="0.35">
      <c r="A4651" s="1" t="s">
        <v>13034</v>
      </c>
      <c r="B4651" s="1">
        <v>60</v>
      </c>
      <c r="C4651" s="1">
        <v>32.94</v>
      </c>
      <c r="D4651" s="1">
        <v>38.08</v>
      </c>
      <c r="E4651" s="1">
        <v>55.71</v>
      </c>
      <c r="F4651" s="1">
        <v>34.71</v>
      </c>
      <c r="G4651" s="1">
        <v>37.409999999999997</v>
      </c>
      <c r="H4651" s="1">
        <v>98.35</v>
      </c>
      <c r="I4651" s="1">
        <v>294.48</v>
      </c>
      <c r="J4651" s="52">
        <f t="shared" si="72"/>
        <v>8.1460000000000005E-2</v>
      </c>
    </row>
    <row r="4652" spans="1:10" x14ac:dyDescent="0.35">
      <c r="A4652" s="1" t="s">
        <v>13033</v>
      </c>
      <c r="B4652" s="1">
        <v>46.73</v>
      </c>
      <c r="C4652" s="1">
        <v>34.22</v>
      </c>
      <c r="D4652" s="1">
        <v>41.35</v>
      </c>
      <c r="E4652" s="1">
        <v>55.85</v>
      </c>
      <c r="F4652" s="1">
        <v>36.909999999999997</v>
      </c>
      <c r="G4652" s="1">
        <v>40.799999999999997</v>
      </c>
      <c r="H4652" s="1">
        <v>103.1</v>
      </c>
      <c r="I4652" s="1">
        <v>367.42</v>
      </c>
      <c r="J4652" s="52">
        <f t="shared" si="72"/>
        <v>9.0797499999999989E-2</v>
      </c>
    </row>
    <row r="4653" spans="1:10" x14ac:dyDescent="0.35">
      <c r="A4653" s="1" t="s">
        <v>13032</v>
      </c>
      <c r="B4653" s="1">
        <v>47.02</v>
      </c>
      <c r="C4653" s="1">
        <v>35.06</v>
      </c>
      <c r="D4653" s="1">
        <v>46.82</v>
      </c>
      <c r="E4653" s="1">
        <v>57.96</v>
      </c>
      <c r="F4653" s="1">
        <v>37.979999999999997</v>
      </c>
      <c r="G4653" s="1">
        <v>45.56</v>
      </c>
      <c r="H4653" s="1">
        <v>104.18</v>
      </c>
      <c r="I4653" s="1">
        <v>414.24</v>
      </c>
      <c r="J4653" s="52">
        <f t="shared" si="72"/>
        <v>9.8602499999999996E-2</v>
      </c>
    </row>
    <row r="4654" spans="1:10" x14ac:dyDescent="0.35">
      <c r="A4654" s="1" t="s">
        <v>13031</v>
      </c>
      <c r="B4654" s="1">
        <v>44.62</v>
      </c>
      <c r="C4654" s="1">
        <v>33.01</v>
      </c>
      <c r="D4654" s="1">
        <v>45.09</v>
      </c>
      <c r="E4654" s="1">
        <v>56.37</v>
      </c>
      <c r="F4654" s="1">
        <v>37.79</v>
      </c>
      <c r="G4654" s="1">
        <v>44.76</v>
      </c>
      <c r="H4654" s="1">
        <v>100.14</v>
      </c>
      <c r="I4654" s="1">
        <v>439.62</v>
      </c>
      <c r="J4654" s="52">
        <f t="shared" si="72"/>
        <v>0.100175</v>
      </c>
    </row>
    <row r="4655" spans="1:10" x14ac:dyDescent="0.35">
      <c r="A4655" s="1" t="s">
        <v>13030</v>
      </c>
      <c r="B4655" s="1">
        <v>42.14</v>
      </c>
      <c r="C4655" s="1">
        <v>30.81</v>
      </c>
      <c r="D4655" s="1">
        <v>42.93</v>
      </c>
      <c r="E4655" s="1">
        <v>55.1</v>
      </c>
      <c r="F4655" s="1">
        <v>37.72</v>
      </c>
      <c r="G4655" s="1">
        <v>41.01</v>
      </c>
      <c r="H4655" s="1">
        <v>98.52</v>
      </c>
      <c r="I4655" s="1">
        <v>438.78</v>
      </c>
      <c r="J4655" s="52">
        <f t="shared" si="72"/>
        <v>9.8376249999999998E-2</v>
      </c>
    </row>
    <row r="4656" spans="1:10" x14ac:dyDescent="0.35">
      <c r="A4656" s="1" t="s">
        <v>13029</v>
      </c>
      <c r="B4656" s="1">
        <v>48.42</v>
      </c>
      <c r="C4656" s="1">
        <v>39</v>
      </c>
      <c r="D4656" s="1">
        <v>42.13</v>
      </c>
      <c r="E4656" s="1">
        <v>62.67</v>
      </c>
      <c r="F4656" s="1">
        <v>41.2</v>
      </c>
      <c r="G4656" s="1">
        <v>40.049999999999997</v>
      </c>
      <c r="H4656" s="1">
        <v>95.03</v>
      </c>
      <c r="I4656" s="1">
        <v>435.26</v>
      </c>
      <c r="J4656" s="52">
        <f t="shared" si="72"/>
        <v>0.10047</v>
      </c>
    </row>
    <row r="4657" spans="1:10" x14ac:dyDescent="0.35">
      <c r="A4657" s="1" t="s">
        <v>13028</v>
      </c>
      <c r="B4657" s="1">
        <v>46.92</v>
      </c>
      <c r="C4657" s="1">
        <v>36.47</v>
      </c>
      <c r="D4657" s="1">
        <v>38.119999999999997</v>
      </c>
      <c r="E4657" s="1">
        <v>53.64</v>
      </c>
      <c r="F4657" s="1">
        <v>38.17</v>
      </c>
      <c r="G4657" s="1">
        <v>36.4</v>
      </c>
      <c r="H4657" s="1">
        <v>86.1</v>
      </c>
      <c r="I4657" s="1">
        <v>370.74</v>
      </c>
      <c r="J4657" s="52">
        <f t="shared" si="72"/>
        <v>8.8319999999999996E-2</v>
      </c>
    </row>
    <row r="4658" spans="1:10" x14ac:dyDescent="0.35">
      <c r="A4658" s="1" t="s">
        <v>13027</v>
      </c>
      <c r="B4658" s="1">
        <v>32.43</v>
      </c>
      <c r="C4658" s="1">
        <v>43.69</v>
      </c>
      <c r="D4658" s="1">
        <v>34.200000000000003</v>
      </c>
      <c r="E4658" s="1">
        <v>53.9</v>
      </c>
      <c r="F4658" s="1">
        <v>35.85</v>
      </c>
      <c r="G4658" s="1">
        <v>34.47</v>
      </c>
      <c r="H4658" s="1">
        <v>78</v>
      </c>
      <c r="I4658" s="1">
        <v>400.09</v>
      </c>
      <c r="J4658" s="52">
        <f t="shared" si="72"/>
        <v>8.9078749999999984E-2</v>
      </c>
    </row>
    <row r="4659" spans="1:10" x14ac:dyDescent="0.35">
      <c r="A4659" s="1" t="s">
        <v>13026</v>
      </c>
      <c r="B4659" s="1">
        <v>28.47</v>
      </c>
      <c r="C4659" s="1">
        <v>39.49</v>
      </c>
      <c r="D4659" s="1">
        <v>32.340000000000003</v>
      </c>
      <c r="E4659" s="1">
        <v>50</v>
      </c>
      <c r="F4659" s="1">
        <v>35.04</v>
      </c>
      <c r="G4659" s="1">
        <v>29.79</v>
      </c>
      <c r="H4659" s="1">
        <v>75.2</v>
      </c>
      <c r="I4659" s="1">
        <v>378.06</v>
      </c>
      <c r="J4659" s="52">
        <f t="shared" si="72"/>
        <v>8.3548750000000005E-2</v>
      </c>
    </row>
    <row r="4660" spans="1:10" x14ac:dyDescent="0.35">
      <c r="A4660" s="1" t="s">
        <v>13025</v>
      </c>
      <c r="B4660" s="1">
        <v>27.91</v>
      </c>
      <c r="C4660" s="1">
        <v>33.24</v>
      </c>
      <c r="D4660" s="1">
        <v>30.36</v>
      </c>
      <c r="E4660" s="1">
        <v>48.19</v>
      </c>
      <c r="F4660" s="1">
        <v>33.770000000000003</v>
      </c>
      <c r="G4660" s="1">
        <v>28.16</v>
      </c>
      <c r="H4660" s="1">
        <v>72.86</v>
      </c>
      <c r="I4660" s="1">
        <v>345.47</v>
      </c>
      <c r="J4660" s="52">
        <f t="shared" si="72"/>
        <v>7.7495000000000008E-2</v>
      </c>
    </row>
    <row r="4661" spans="1:10" x14ac:dyDescent="0.35">
      <c r="A4661" s="1" t="s">
        <v>13024</v>
      </c>
      <c r="B4661" s="1">
        <v>29.65</v>
      </c>
      <c r="C4661" s="1">
        <v>22.55</v>
      </c>
      <c r="D4661" s="1">
        <v>29.08</v>
      </c>
      <c r="E4661" s="1">
        <v>45.3</v>
      </c>
      <c r="F4661" s="1">
        <v>32.69</v>
      </c>
      <c r="G4661" s="1">
        <v>27.74</v>
      </c>
      <c r="H4661" s="1">
        <v>70.42</v>
      </c>
      <c r="I4661" s="1">
        <v>334.1</v>
      </c>
      <c r="J4661" s="52">
        <f t="shared" si="72"/>
        <v>7.394125E-2</v>
      </c>
    </row>
    <row r="4662" spans="1:10" x14ac:dyDescent="0.35">
      <c r="A4662" s="1" t="s">
        <v>13023</v>
      </c>
      <c r="B4662" s="1">
        <v>30</v>
      </c>
      <c r="C4662" s="1">
        <v>22</v>
      </c>
      <c r="D4662" s="1">
        <v>29.3</v>
      </c>
      <c r="E4662" s="1">
        <v>43.42</v>
      </c>
      <c r="F4662" s="1">
        <v>32.15</v>
      </c>
      <c r="G4662" s="1">
        <v>27.19</v>
      </c>
      <c r="H4662" s="1">
        <v>67.31</v>
      </c>
      <c r="I4662" s="1">
        <v>335.01</v>
      </c>
      <c r="J4662" s="52">
        <f t="shared" si="72"/>
        <v>7.3297500000000002E-2</v>
      </c>
    </row>
    <row r="4663" spans="1:10" x14ac:dyDescent="0.35">
      <c r="A4663" s="1" t="s">
        <v>13022</v>
      </c>
      <c r="B4663" s="1">
        <v>33.28</v>
      </c>
      <c r="C4663" s="1">
        <v>22.52</v>
      </c>
      <c r="D4663" s="1">
        <v>30.15</v>
      </c>
      <c r="E4663" s="1">
        <v>42.49</v>
      </c>
      <c r="F4663" s="1">
        <v>32.14</v>
      </c>
      <c r="G4663" s="1">
        <v>26.96</v>
      </c>
      <c r="H4663" s="1">
        <v>68.58</v>
      </c>
      <c r="I4663" s="1">
        <v>371.63</v>
      </c>
      <c r="J4663" s="52">
        <f t="shared" si="72"/>
        <v>7.8468750000000004E-2</v>
      </c>
    </row>
    <row r="4664" spans="1:10" x14ac:dyDescent="0.35">
      <c r="A4664" s="1" t="s">
        <v>13021</v>
      </c>
      <c r="B4664" s="1">
        <v>45.12</v>
      </c>
      <c r="C4664" s="1">
        <v>24.06</v>
      </c>
      <c r="D4664" s="1">
        <v>31.46</v>
      </c>
      <c r="E4664" s="1">
        <v>43.06</v>
      </c>
      <c r="F4664" s="1">
        <v>32.31</v>
      </c>
      <c r="G4664" s="1">
        <v>30.16</v>
      </c>
      <c r="H4664" s="1">
        <v>81.7</v>
      </c>
      <c r="I4664" s="1">
        <v>421.32</v>
      </c>
      <c r="J4664" s="52">
        <f t="shared" si="72"/>
        <v>8.8648750000000012E-2</v>
      </c>
    </row>
    <row r="4665" spans="1:10" x14ac:dyDescent="0.35">
      <c r="A4665" s="1" t="s">
        <v>13020</v>
      </c>
      <c r="B4665" s="1">
        <v>47</v>
      </c>
      <c r="C4665" s="1">
        <v>29.42</v>
      </c>
      <c r="D4665" s="1">
        <v>33.5</v>
      </c>
      <c r="E4665" s="1">
        <v>48.18</v>
      </c>
      <c r="F4665" s="1">
        <v>36.409999999999997</v>
      </c>
      <c r="G4665" s="1">
        <v>39.81</v>
      </c>
      <c r="H4665" s="1">
        <v>99.61</v>
      </c>
      <c r="I4665" s="1">
        <v>433.31</v>
      </c>
      <c r="J4665" s="52">
        <f t="shared" si="72"/>
        <v>9.5905000000000004E-2</v>
      </c>
    </row>
    <row r="4666" spans="1:10" x14ac:dyDescent="0.35">
      <c r="A4666" s="1" t="s">
        <v>13019</v>
      </c>
      <c r="B4666" s="1">
        <v>61.89</v>
      </c>
      <c r="C4666" s="1">
        <v>32.049999999999997</v>
      </c>
      <c r="D4666" s="1">
        <v>34.92</v>
      </c>
      <c r="E4666" s="1">
        <v>51.25</v>
      </c>
      <c r="F4666" s="1">
        <v>37.24</v>
      </c>
      <c r="G4666" s="1">
        <v>38.33</v>
      </c>
      <c r="H4666" s="1">
        <v>106.21</v>
      </c>
      <c r="I4666" s="1">
        <v>434.07</v>
      </c>
      <c r="J4666" s="52">
        <f t="shared" si="72"/>
        <v>9.9495E-2</v>
      </c>
    </row>
    <row r="4667" spans="1:10" x14ac:dyDescent="0.35">
      <c r="A4667" s="1" t="s">
        <v>13018</v>
      </c>
      <c r="B4667" s="1">
        <v>60.33</v>
      </c>
      <c r="C4667" s="1">
        <v>40.299999999999997</v>
      </c>
      <c r="D4667" s="1">
        <v>34.71</v>
      </c>
      <c r="E4667" s="1">
        <v>51.22</v>
      </c>
      <c r="F4667" s="1">
        <v>38</v>
      </c>
      <c r="G4667" s="1">
        <v>36.590000000000003</v>
      </c>
      <c r="H4667" s="1">
        <v>106.61</v>
      </c>
      <c r="I4667" s="1">
        <v>419.91</v>
      </c>
      <c r="J4667" s="52">
        <f t="shared" si="72"/>
        <v>9.8458750000000012E-2</v>
      </c>
    </row>
    <row r="4668" spans="1:10" x14ac:dyDescent="0.35">
      <c r="A4668" s="1" t="s">
        <v>13017</v>
      </c>
      <c r="B4668" s="1">
        <v>60</v>
      </c>
      <c r="C4668" s="1">
        <v>40.299999999999997</v>
      </c>
      <c r="D4668" s="1">
        <v>36.06</v>
      </c>
      <c r="E4668" s="1">
        <v>50.97</v>
      </c>
      <c r="F4668" s="1">
        <v>38.68</v>
      </c>
      <c r="G4668" s="1">
        <v>36.15</v>
      </c>
      <c r="H4668" s="1">
        <v>100.25</v>
      </c>
      <c r="I4668" s="1">
        <v>379.9</v>
      </c>
      <c r="J4668" s="52">
        <f t="shared" si="72"/>
        <v>9.2788749999999989E-2</v>
      </c>
    </row>
    <row r="4669" spans="1:10" x14ac:dyDescent="0.35">
      <c r="A4669" s="1" t="s">
        <v>13016</v>
      </c>
      <c r="B4669" s="1">
        <v>60.38</v>
      </c>
      <c r="C4669" s="1">
        <v>37.44</v>
      </c>
      <c r="D4669" s="1">
        <v>38.04</v>
      </c>
      <c r="E4669" s="1">
        <v>50.95</v>
      </c>
      <c r="F4669" s="1">
        <v>40</v>
      </c>
      <c r="G4669" s="1">
        <v>36.520000000000003</v>
      </c>
      <c r="H4669" s="1">
        <v>99.69</v>
      </c>
      <c r="I4669" s="1">
        <v>356.88</v>
      </c>
      <c r="J4669" s="52">
        <f t="shared" si="72"/>
        <v>8.9987499999999998E-2</v>
      </c>
    </row>
    <row r="4670" spans="1:10" x14ac:dyDescent="0.35">
      <c r="A4670" s="1" t="s">
        <v>13015</v>
      </c>
      <c r="B4670" s="1">
        <v>49.99</v>
      </c>
      <c r="C4670" s="1">
        <v>34.94</v>
      </c>
      <c r="D4670" s="1">
        <v>37.1</v>
      </c>
      <c r="E4670" s="1">
        <v>50.38</v>
      </c>
      <c r="F4670" s="1">
        <v>36.43</v>
      </c>
      <c r="G4670" s="1">
        <v>36.979999999999997</v>
      </c>
      <c r="H4670" s="1">
        <v>95.41</v>
      </c>
      <c r="I4670" s="1">
        <v>296.98</v>
      </c>
      <c r="J4670" s="52">
        <f t="shared" si="72"/>
        <v>7.9776250000000007E-2</v>
      </c>
    </row>
    <row r="4671" spans="1:10" x14ac:dyDescent="0.35">
      <c r="A4671" s="1" t="s">
        <v>13014</v>
      </c>
      <c r="B4671" s="1">
        <v>45.37</v>
      </c>
      <c r="C4671" s="1">
        <v>26</v>
      </c>
      <c r="D4671" s="1">
        <v>35.97</v>
      </c>
      <c r="E4671" s="1">
        <v>44.9</v>
      </c>
      <c r="F4671" s="1">
        <v>34.04</v>
      </c>
      <c r="G4671" s="1">
        <v>36.97</v>
      </c>
      <c r="H4671" s="1">
        <v>88.55</v>
      </c>
      <c r="I4671" s="1">
        <v>266.5</v>
      </c>
      <c r="J4671" s="52">
        <f t="shared" si="72"/>
        <v>7.2287499999999991E-2</v>
      </c>
    </row>
    <row r="4672" spans="1:10" x14ac:dyDescent="0.35">
      <c r="A4672" s="1" t="s">
        <v>13013</v>
      </c>
      <c r="B4672" s="1">
        <v>44.56</v>
      </c>
      <c r="C4672" s="1">
        <v>25.61</v>
      </c>
      <c r="D4672" s="1">
        <v>31.91</v>
      </c>
      <c r="E4672" s="1">
        <v>43.64</v>
      </c>
      <c r="F4672" s="1">
        <v>33.71</v>
      </c>
      <c r="G4672" s="1">
        <v>36.57</v>
      </c>
      <c r="H4672" s="1">
        <v>78.73</v>
      </c>
      <c r="I4672" s="1">
        <v>231.25</v>
      </c>
      <c r="J4672" s="52">
        <f t="shared" si="72"/>
        <v>6.57475E-2</v>
      </c>
    </row>
    <row r="4673" spans="1:10" x14ac:dyDescent="0.35">
      <c r="A4673" s="1" t="s">
        <v>13012</v>
      </c>
      <c r="B4673" s="1">
        <v>43.49</v>
      </c>
      <c r="C4673" s="1">
        <v>25.7</v>
      </c>
      <c r="D4673" s="1">
        <v>30.34</v>
      </c>
      <c r="E4673" s="1">
        <v>42.29</v>
      </c>
      <c r="F4673" s="1">
        <v>32.04</v>
      </c>
      <c r="G4673" s="1">
        <v>36.57</v>
      </c>
      <c r="H4673" s="1">
        <v>73.81</v>
      </c>
      <c r="I4673" s="1">
        <v>246.53</v>
      </c>
      <c r="J4673" s="52">
        <f t="shared" si="72"/>
        <v>6.6346249999999996E-2</v>
      </c>
    </row>
    <row r="4674" spans="1:10" x14ac:dyDescent="0.35">
      <c r="A4674" s="1" t="s">
        <v>13011</v>
      </c>
      <c r="B4674" s="1">
        <v>43.39</v>
      </c>
      <c r="C4674" s="1">
        <v>25.7</v>
      </c>
      <c r="D4674" s="1">
        <v>31.29</v>
      </c>
      <c r="E4674" s="1">
        <v>47.1</v>
      </c>
      <c r="F4674" s="1">
        <v>34.01</v>
      </c>
      <c r="G4674" s="1">
        <v>36.200000000000003</v>
      </c>
      <c r="H4674" s="1">
        <v>69.89</v>
      </c>
      <c r="I4674" s="1">
        <v>279.91000000000003</v>
      </c>
      <c r="J4674" s="52">
        <f t="shared" si="72"/>
        <v>7.0936250000000006E-2</v>
      </c>
    </row>
    <row r="4675" spans="1:10" x14ac:dyDescent="0.35">
      <c r="A4675" s="1" t="s">
        <v>13010</v>
      </c>
      <c r="B4675" s="1">
        <v>40.630000000000003</v>
      </c>
      <c r="C4675" s="1">
        <v>25.7</v>
      </c>
      <c r="D4675" s="1">
        <v>30.87</v>
      </c>
      <c r="E4675" s="1">
        <v>48.72</v>
      </c>
      <c r="F4675" s="1">
        <v>37.97</v>
      </c>
      <c r="G4675" s="1">
        <v>38.67</v>
      </c>
      <c r="H4675" s="1">
        <v>81.87</v>
      </c>
      <c r="I4675" s="1">
        <v>345.75</v>
      </c>
      <c r="J4675" s="52">
        <f t="shared" ref="J4675:J4738" si="73">(AVERAGE(B4675:I4675))/1000</f>
        <v>8.1272500000000011E-2</v>
      </c>
    </row>
    <row r="4676" spans="1:10" x14ac:dyDescent="0.35">
      <c r="A4676" s="1" t="s">
        <v>13009</v>
      </c>
      <c r="B4676" s="1">
        <v>45.61</v>
      </c>
      <c r="C4676" s="1">
        <v>26.52</v>
      </c>
      <c r="D4676" s="1">
        <v>30.69</v>
      </c>
      <c r="E4676" s="1">
        <v>55.22</v>
      </c>
      <c r="F4676" s="1">
        <v>39.369999999999997</v>
      </c>
      <c r="G4676" s="1">
        <v>44.52</v>
      </c>
      <c r="H4676" s="1">
        <v>89.75</v>
      </c>
      <c r="I4676" s="1">
        <v>384.27</v>
      </c>
      <c r="J4676" s="52">
        <f t="shared" si="73"/>
        <v>8.9493750000000011E-2</v>
      </c>
    </row>
    <row r="4677" spans="1:10" x14ac:dyDescent="0.35">
      <c r="A4677" s="1" t="s">
        <v>13008</v>
      </c>
      <c r="B4677" s="1">
        <v>45.9</v>
      </c>
      <c r="C4677" s="1">
        <v>28.95</v>
      </c>
      <c r="D4677" s="1">
        <v>36.200000000000003</v>
      </c>
      <c r="E4677" s="1">
        <v>56.12</v>
      </c>
      <c r="F4677" s="1">
        <v>40.96</v>
      </c>
      <c r="G4677" s="1">
        <v>45.9</v>
      </c>
      <c r="H4677" s="1">
        <v>91.12</v>
      </c>
      <c r="I4677" s="1">
        <v>379.9</v>
      </c>
      <c r="J4677" s="52">
        <f t="shared" si="73"/>
        <v>9.0631249999999997E-2</v>
      </c>
    </row>
    <row r="4678" spans="1:10" x14ac:dyDescent="0.35">
      <c r="A4678" s="1" t="s">
        <v>13007</v>
      </c>
      <c r="B4678" s="1">
        <v>47.32</v>
      </c>
      <c r="C4678" s="1">
        <v>33.39</v>
      </c>
      <c r="D4678" s="1">
        <v>39.049999999999997</v>
      </c>
      <c r="E4678" s="1">
        <v>59.9</v>
      </c>
      <c r="F4678" s="1">
        <v>40.85</v>
      </c>
      <c r="G4678" s="1">
        <v>45.93</v>
      </c>
      <c r="H4678" s="1">
        <v>93.46</v>
      </c>
      <c r="I4678" s="1">
        <v>436.15</v>
      </c>
      <c r="J4678" s="52">
        <f t="shared" si="73"/>
        <v>9.9506249999999991E-2</v>
      </c>
    </row>
    <row r="4679" spans="1:10" x14ac:dyDescent="0.35">
      <c r="A4679" s="1" t="s">
        <v>13006</v>
      </c>
      <c r="B4679" s="1">
        <v>46.1</v>
      </c>
      <c r="C4679" s="1">
        <v>31.46</v>
      </c>
      <c r="D4679" s="1">
        <v>39.1</v>
      </c>
      <c r="E4679" s="1">
        <v>56.01</v>
      </c>
      <c r="F4679" s="1">
        <v>39.72</v>
      </c>
      <c r="G4679" s="1">
        <v>41.95</v>
      </c>
      <c r="H4679" s="1">
        <v>88.11</v>
      </c>
      <c r="I4679" s="1">
        <v>433.9</v>
      </c>
      <c r="J4679" s="52">
        <f t="shared" si="73"/>
        <v>9.7043749999999984E-2</v>
      </c>
    </row>
    <row r="4680" spans="1:10" x14ac:dyDescent="0.35">
      <c r="A4680" s="1" t="s">
        <v>13005</v>
      </c>
      <c r="B4680" s="1">
        <v>53.02</v>
      </c>
      <c r="C4680" s="1">
        <v>41.86</v>
      </c>
      <c r="D4680" s="1">
        <v>39.71</v>
      </c>
      <c r="E4680" s="1">
        <v>62.16</v>
      </c>
      <c r="F4680" s="1">
        <v>43.72</v>
      </c>
      <c r="G4680" s="1">
        <v>41.43</v>
      </c>
      <c r="H4680" s="1">
        <v>85.5</v>
      </c>
      <c r="I4680" s="1">
        <v>422.26</v>
      </c>
      <c r="J4680" s="52">
        <f t="shared" si="73"/>
        <v>9.870749999999999E-2</v>
      </c>
    </row>
    <row r="4681" spans="1:10" x14ac:dyDescent="0.35">
      <c r="A4681" s="1" t="s">
        <v>13004</v>
      </c>
      <c r="B4681" s="1">
        <v>44.96</v>
      </c>
      <c r="C4681" s="1">
        <v>43.7</v>
      </c>
      <c r="D4681" s="1">
        <v>36.5</v>
      </c>
      <c r="E4681" s="1">
        <v>61.22</v>
      </c>
      <c r="F4681" s="1">
        <v>39.11</v>
      </c>
      <c r="G4681" s="1">
        <v>37.020000000000003</v>
      </c>
      <c r="H4681" s="1">
        <v>75.680000000000007</v>
      </c>
      <c r="I4681" s="1">
        <v>400.04</v>
      </c>
      <c r="J4681" s="52">
        <f t="shared" si="73"/>
        <v>9.2278750000000007E-2</v>
      </c>
    </row>
    <row r="4682" spans="1:10" x14ac:dyDescent="0.35">
      <c r="A4682" s="1" t="s">
        <v>13003</v>
      </c>
      <c r="B4682" s="1">
        <v>43.06</v>
      </c>
      <c r="C4682" s="1">
        <v>26.58</v>
      </c>
      <c r="D4682" s="1">
        <v>34.57</v>
      </c>
      <c r="E4682" s="1">
        <v>49.82</v>
      </c>
      <c r="F4682" s="1">
        <v>37.799999999999997</v>
      </c>
      <c r="G4682" s="1">
        <v>35.549999999999997</v>
      </c>
      <c r="H4682" s="1">
        <v>77.95</v>
      </c>
      <c r="I4682" s="1">
        <v>350</v>
      </c>
      <c r="J4682" s="52">
        <f t="shared" si="73"/>
        <v>8.1916249999999996E-2</v>
      </c>
    </row>
    <row r="4683" spans="1:10" x14ac:dyDescent="0.35">
      <c r="A4683" s="1" t="s">
        <v>13002</v>
      </c>
      <c r="B4683" s="1">
        <v>39.090000000000003</v>
      </c>
      <c r="C4683" s="1">
        <v>25.15</v>
      </c>
      <c r="D4683" s="1">
        <v>31.08</v>
      </c>
      <c r="E4683" s="1">
        <v>47.64</v>
      </c>
      <c r="F4683" s="1">
        <v>36.47</v>
      </c>
      <c r="G4683" s="1">
        <v>30.22</v>
      </c>
      <c r="H4683" s="1">
        <v>72.2</v>
      </c>
      <c r="I4683" s="1">
        <v>320.07</v>
      </c>
      <c r="J4683" s="52">
        <f t="shared" si="73"/>
        <v>7.5240000000000015E-2</v>
      </c>
    </row>
    <row r="4684" spans="1:10" x14ac:dyDescent="0.35">
      <c r="A4684" s="1" t="s">
        <v>13001</v>
      </c>
      <c r="B4684" s="1">
        <v>33.43</v>
      </c>
      <c r="C4684" s="1">
        <v>24.6</v>
      </c>
      <c r="D4684" s="1">
        <v>30.82</v>
      </c>
      <c r="E4684" s="1">
        <v>45.01</v>
      </c>
      <c r="F4684" s="1">
        <v>36.36</v>
      </c>
      <c r="G4684" s="1">
        <v>30</v>
      </c>
      <c r="H4684" s="1">
        <v>70.52</v>
      </c>
      <c r="I4684" s="1">
        <v>320</v>
      </c>
      <c r="J4684" s="52">
        <f t="shared" si="73"/>
        <v>7.3842500000000005E-2</v>
      </c>
    </row>
    <row r="4685" spans="1:10" x14ac:dyDescent="0.35">
      <c r="A4685" s="1" t="s">
        <v>13000</v>
      </c>
      <c r="B4685" s="1">
        <v>36.36</v>
      </c>
      <c r="C4685" s="1">
        <v>21.55</v>
      </c>
      <c r="D4685" s="1">
        <v>30.01</v>
      </c>
      <c r="E4685" s="1">
        <v>42.41</v>
      </c>
      <c r="F4685" s="1">
        <v>34.909999999999997</v>
      </c>
      <c r="G4685" s="1">
        <v>28.73</v>
      </c>
      <c r="H4685" s="1">
        <v>61.53</v>
      </c>
      <c r="I4685" s="1">
        <v>305.01</v>
      </c>
      <c r="J4685" s="52">
        <f t="shared" si="73"/>
        <v>7.0063749999999994E-2</v>
      </c>
    </row>
    <row r="4686" spans="1:10" x14ac:dyDescent="0.35">
      <c r="A4686" s="1" t="s">
        <v>12999</v>
      </c>
      <c r="B4686" s="1">
        <v>32.659999999999997</v>
      </c>
      <c r="C4686" s="1">
        <v>20.94</v>
      </c>
      <c r="D4686" s="1">
        <v>29.4</v>
      </c>
      <c r="E4686" s="1">
        <v>42.29</v>
      </c>
      <c r="F4686" s="1">
        <v>34.729999999999997</v>
      </c>
      <c r="G4686" s="1">
        <v>27.35</v>
      </c>
      <c r="H4686" s="1">
        <v>62.92</v>
      </c>
      <c r="I4686" s="1">
        <v>307.55</v>
      </c>
      <c r="J4686" s="52">
        <f t="shared" si="73"/>
        <v>6.9729999999999986E-2</v>
      </c>
    </row>
    <row r="4687" spans="1:10" x14ac:dyDescent="0.35">
      <c r="A4687" s="1" t="s">
        <v>12998</v>
      </c>
      <c r="B4687" s="1">
        <v>36.619999999999997</v>
      </c>
      <c r="C4687" s="1">
        <v>23.49</v>
      </c>
      <c r="D4687" s="1">
        <v>29.17</v>
      </c>
      <c r="E4687" s="1">
        <v>42.4</v>
      </c>
      <c r="F4687" s="1">
        <v>36.75</v>
      </c>
      <c r="G4687" s="1">
        <v>27.46</v>
      </c>
      <c r="H4687" s="1">
        <v>72.38</v>
      </c>
      <c r="I4687" s="1">
        <v>330</v>
      </c>
      <c r="J4687" s="52">
        <f t="shared" si="73"/>
        <v>7.4783749999999996E-2</v>
      </c>
    </row>
    <row r="4688" spans="1:10" x14ac:dyDescent="0.35">
      <c r="A4688" s="1" t="s">
        <v>12997</v>
      </c>
      <c r="B4688" s="1">
        <v>44.92</v>
      </c>
      <c r="C4688" s="1">
        <v>23.44</v>
      </c>
      <c r="D4688" s="1">
        <v>30.46</v>
      </c>
      <c r="E4688" s="1">
        <v>41.49</v>
      </c>
      <c r="F4688" s="1">
        <v>44.4</v>
      </c>
      <c r="G4688" s="1">
        <v>40.950000000000003</v>
      </c>
      <c r="H4688" s="1">
        <v>86.59</v>
      </c>
      <c r="I4688" s="1">
        <v>404.9</v>
      </c>
      <c r="J4688" s="52">
        <f t="shared" si="73"/>
        <v>8.9643749999999994E-2</v>
      </c>
    </row>
    <row r="4689" spans="1:10" x14ac:dyDescent="0.35">
      <c r="A4689" s="1" t="s">
        <v>12996</v>
      </c>
      <c r="B4689" s="1">
        <v>55.82</v>
      </c>
      <c r="C4689" s="1">
        <v>29.08</v>
      </c>
      <c r="D4689" s="1">
        <v>30.82</v>
      </c>
      <c r="E4689" s="1">
        <v>42.24</v>
      </c>
      <c r="F4689" s="1">
        <v>49.78</v>
      </c>
      <c r="G4689" s="1">
        <v>47.98</v>
      </c>
      <c r="H4689" s="1">
        <v>86.5</v>
      </c>
      <c r="I4689" s="1">
        <v>429.92</v>
      </c>
      <c r="J4689" s="52">
        <f t="shared" si="73"/>
        <v>9.6517500000000006E-2</v>
      </c>
    </row>
    <row r="4690" spans="1:10" x14ac:dyDescent="0.35">
      <c r="A4690" s="1" t="s">
        <v>12995</v>
      </c>
      <c r="B4690" s="1">
        <v>54.01</v>
      </c>
      <c r="C4690" s="1">
        <v>30.08</v>
      </c>
      <c r="D4690" s="1">
        <v>31.94</v>
      </c>
      <c r="E4690" s="1">
        <v>42.25</v>
      </c>
      <c r="F4690" s="1">
        <v>50.06</v>
      </c>
      <c r="G4690" s="1">
        <v>56</v>
      </c>
      <c r="H4690" s="1">
        <v>103.12</v>
      </c>
      <c r="I4690" s="1">
        <v>416.63</v>
      </c>
      <c r="J4690" s="52">
        <f t="shared" si="73"/>
        <v>9.8011250000000008E-2</v>
      </c>
    </row>
    <row r="4691" spans="1:10" x14ac:dyDescent="0.35">
      <c r="A4691" s="1" t="s">
        <v>12994</v>
      </c>
      <c r="B4691" s="1">
        <v>58.62</v>
      </c>
      <c r="C4691" s="1">
        <v>33.15</v>
      </c>
      <c r="D4691" s="1">
        <v>33.81</v>
      </c>
      <c r="E4691" s="1">
        <v>43.36</v>
      </c>
      <c r="F4691" s="1">
        <v>47.94</v>
      </c>
      <c r="G4691" s="1">
        <v>44.83</v>
      </c>
      <c r="H4691" s="1">
        <v>100.95</v>
      </c>
      <c r="I4691" s="1">
        <v>331.95</v>
      </c>
      <c r="J4691" s="52">
        <f t="shared" si="73"/>
        <v>8.6826249999999994E-2</v>
      </c>
    </row>
    <row r="4692" spans="1:10" x14ac:dyDescent="0.35">
      <c r="A4692" s="1" t="s">
        <v>12993</v>
      </c>
      <c r="B4692" s="1">
        <v>57.82</v>
      </c>
      <c r="C4692" s="1">
        <v>36.96</v>
      </c>
      <c r="D4692" s="1">
        <v>33.43</v>
      </c>
      <c r="E4692" s="1">
        <v>42.14</v>
      </c>
      <c r="F4692" s="1">
        <v>46.2</v>
      </c>
      <c r="G4692" s="1">
        <v>38.590000000000003</v>
      </c>
      <c r="H4692" s="1">
        <v>99.67</v>
      </c>
      <c r="I4692" s="1">
        <v>262.45</v>
      </c>
      <c r="J4692" s="52">
        <f t="shared" si="73"/>
        <v>7.7157500000000004E-2</v>
      </c>
    </row>
    <row r="4693" spans="1:10" x14ac:dyDescent="0.35">
      <c r="A4693" s="1" t="s">
        <v>12992</v>
      </c>
      <c r="B4693" s="1">
        <v>59.29</v>
      </c>
      <c r="C4693" s="1">
        <v>39.94</v>
      </c>
      <c r="D4693" s="1">
        <v>33.06</v>
      </c>
      <c r="E4693" s="1">
        <v>43.09</v>
      </c>
      <c r="F4693" s="1">
        <v>45.3</v>
      </c>
      <c r="G4693" s="1">
        <v>37.479999999999997</v>
      </c>
      <c r="H4693" s="1">
        <v>99.6</v>
      </c>
      <c r="I4693" s="1">
        <v>239.82</v>
      </c>
      <c r="J4693" s="52">
        <f t="shared" si="73"/>
        <v>7.4697499999999986E-2</v>
      </c>
    </row>
    <row r="4694" spans="1:10" x14ac:dyDescent="0.35">
      <c r="A4694" s="1" t="s">
        <v>12991</v>
      </c>
      <c r="B4694" s="1">
        <v>52.32</v>
      </c>
      <c r="C4694" s="1">
        <v>40.4</v>
      </c>
      <c r="D4694" s="1">
        <v>32.22</v>
      </c>
      <c r="E4694" s="1">
        <v>50.7</v>
      </c>
      <c r="F4694" s="1">
        <v>44</v>
      </c>
      <c r="G4694" s="1">
        <v>42.05</v>
      </c>
      <c r="H4694" s="1">
        <v>91</v>
      </c>
      <c r="I4694" s="1">
        <v>226.41</v>
      </c>
      <c r="J4694" s="52">
        <f t="shared" si="73"/>
        <v>7.2387500000000007E-2</v>
      </c>
    </row>
    <row r="4695" spans="1:10" x14ac:dyDescent="0.35">
      <c r="A4695" s="1" t="s">
        <v>12990</v>
      </c>
      <c r="B4695" s="1">
        <v>46.99</v>
      </c>
      <c r="C4695" s="1">
        <v>40.4</v>
      </c>
      <c r="D4695" s="1">
        <v>30.76</v>
      </c>
      <c r="E4695" s="1">
        <v>44.24</v>
      </c>
      <c r="F4695" s="1">
        <v>41</v>
      </c>
      <c r="G4695" s="1">
        <v>40.19</v>
      </c>
      <c r="H4695" s="1">
        <v>90.86</v>
      </c>
      <c r="I4695" s="1">
        <v>190</v>
      </c>
      <c r="J4695" s="52">
        <f t="shared" si="73"/>
        <v>6.5555000000000002E-2</v>
      </c>
    </row>
    <row r="4696" spans="1:10" x14ac:dyDescent="0.35">
      <c r="A4696" s="1" t="s">
        <v>12989</v>
      </c>
      <c r="B4696" s="1">
        <v>46.07</v>
      </c>
      <c r="C4696" s="1">
        <v>40.4</v>
      </c>
      <c r="D4696" s="1">
        <v>29.07</v>
      </c>
      <c r="E4696" s="1">
        <v>40.700000000000003</v>
      </c>
      <c r="F4696" s="1">
        <v>39.19</v>
      </c>
      <c r="G4696" s="1">
        <v>36.56</v>
      </c>
      <c r="H4696" s="1">
        <v>85</v>
      </c>
      <c r="I4696" s="1">
        <v>184.22</v>
      </c>
      <c r="J4696" s="52">
        <f t="shared" si="73"/>
        <v>6.2651250000000006E-2</v>
      </c>
    </row>
    <row r="4697" spans="1:10" x14ac:dyDescent="0.35">
      <c r="A4697" s="1" t="s">
        <v>12988</v>
      </c>
      <c r="B4697" s="1">
        <v>45.23</v>
      </c>
      <c r="C4697" s="1">
        <v>40.4</v>
      </c>
      <c r="D4697" s="1">
        <v>28.64</v>
      </c>
      <c r="E4697" s="1">
        <v>41.11</v>
      </c>
      <c r="F4697" s="1">
        <v>39.03</v>
      </c>
      <c r="G4697" s="1">
        <v>30.01</v>
      </c>
      <c r="H4697" s="1">
        <v>79.98</v>
      </c>
      <c r="I4697" s="1">
        <v>222.11</v>
      </c>
      <c r="J4697" s="52">
        <f t="shared" si="73"/>
        <v>6.5813750000000004E-2</v>
      </c>
    </row>
    <row r="4698" spans="1:10" x14ac:dyDescent="0.35">
      <c r="A4698" s="1" t="s">
        <v>12987</v>
      </c>
      <c r="B4698" s="1">
        <v>45.54</v>
      </c>
      <c r="C4698" s="1">
        <v>24.66</v>
      </c>
      <c r="D4698" s="1">
        <v>29.04</v>
      </c>
      <c r="E4698" s="1">
        <v>42.3</v>
      </c>
      <c r="F4698" s="1">
        <v>38.49</v>
      </c>
      <c r="G4698" s="1">
        <v>34.58</v>
      </c>
      <c r="H4698" s="1">
        <v>78.12</v>
      </c>
      <c r="I4698" s="1">
        <v>231</v>
      </c>
      <c r="J4698" s="52">
        <f t="shared" si="73"/>
        <v>6.5466250000000004E-2</v>
      </c>
    </row>
    <row r="4699" spans="1:10" x14ac:dyDescent="0.35">
      <c r="A4699" s="1" t="s">
        <v>12986</v>
      </c>
      <c r="B4699" s="1">
        <v>49.94</v>
      </c>
      <c r="C4699" s="1">
        <v>27.71</v>
      </c>
      <c r="D4699" s="1">
        <v>30.98</v>
      </c>
      <c r="E4699" s="1">
        <v>42.03</v>
      </c>
      <c r="F4699" s="1">
        <v>39.020000000000003</v>
      </c>
      <c r="G4699" s="1">
        <v>41.69</v>
      </c>
      <c r="H4699" s="1">
        <v>90.61</v>
      </c>
      <c r="I4699" s="1">
        <v>321.51</v>
      </c>
      <c r="J4699" s="52">
        <f t="shared" si="73"/>
        <v>8.0436250000000001E-2</v>
      </c>
    </row>
    <row r="4700" spans="1:10" x14ac:dyDescent="0.35">
      <c r="A4700" s="1" t="s">
        <v>12985</v>
      </c>
      <c r="B4700" s="1">
        <v>56.36</v>
      </c>
      <c r="C4700" s="1">
        <v>31.92</v>
      </c>
      <c r="D4700" s="1">
        <v>35.21</v>
      </c>
      <c r="E4700" s="1">
        <v>51.72</v>
      </c>
      <c r="F4700" s="1">
        <v>42.56</v>
      </c>
      <c r="G4700" s="1">
        <v>44.5</v>
      </c>
      <c r="H4700" s="1">
        <v>94.64</v>
      </c>
      <c r="I4700" s="1">
        <v>359.2</v>
      </c>
      <c r="J4700" s="52">
        <f t="shared" si="73"/>
        <v>8.9513749999999989E-2</v>
      </c>
    </row>
    <row r="4701" spans="1:10" x14ac:dyDescent="0.35">
      <c r="A4701" s="1" t="s">
        <v>12984</v>
      </c>
      <c r="B4701" s="1">
        <v>59.15</v>
      </c>
      <c r="C4701" s="1">
        <v>34.67</v>
      </c>
      <c r="D4701" s="1">
        <v>37.54</v>
      </c>
      <c r="E4701" s="1">
        <v>54.25</v>
      </c>
      <c r="F4701" s="1">
        <v>45.94</v>
      </c>
      <c r="G4701" s="1">
        <v>47.3</v>
      </c>
      <c r="H4701" s="1">
        <v>96.7</v>
      </c>
      <c r="I4701" s="1">
        <v>420.63</v>
      </c>
      <c r="J4701" s="52">
        <f t="shared" si="73"/>
        <v>9.95225E-2</v>
      </c>
    </row>
    <row r="4702" spans="1:10" x14ac:dyDescent="0.35">
      <c r="A4702" s="1" t="s">
        <v>12983</v>
      </c>
      <c r="B4702" s="1">
        <v>54.97</v>
      </c>
      <c r="C4702" s="1">
        <v>32.729999999999997</v>
      </c>
      <c r="D4702" s="1">
        <v>37</v>
      </c>
      <c r="E4702" s="1">
        <v>56.42</v>
      </c>
      <c r="F4702" s="1">
        <v>44.08</v>
      </c>
      <c r="G4702" s="1">
        <v>44.91</v>
      </c>
      <c r="H4702" s="1">
        <v>96.3</v>
      </c>
      <c r="I4702" s="1">
        <v>429.89</v>
      </c>
      <c r="J4702" s="52">
        <f t="shared" si="73"/>
        <v>9.9537500000000001E-2</v>
      </c>
    </row>
    <row r="4703" spans="1:10" x14ac:dyDescent="0.35">
      <c r="A4703" s="1" t="s">
        <v>12982</v>
      </c>
      <c r="B4703" s="1">
        <v>52.34</v>
      </c>
      <c r="C4703" s="1">
        <v>32.25</v>
      </c>
      <c r="D4703" s="1">
        <v>36.9</v>
      </c>
      <c r="E4703" s="1">
        <v>56.68</v>
      </c>
      <c r="F4703" s="1">
        <v>43.44</v>
      </c>
      <c r="G4703" s="1">
        <v>47.46</v>
      </c>
      <c r="H4703" s="1">
        <v>91.91</v>
      </c>
      <c r="I4703" s="1">
        <v>433.98</v>
      </c>
      <c r="J4703" s="52">
        <f t="shared" si="73"/>
        <v>9.937E-2</v>
      </c>
    </row>
    <row r="4704" spans="1:10" x14ac:dyDescent="0.35">
      <c r="A4704" s="1" t="s">
        <v>12981</v>
      </c>
      <c r="B4704" s="1">
        <v>53.98</v>
      </c>
      <c r="C4704" s="1">
        <v>34.94</v>
      </c>
      <c r="D4704" s="1">
        <v>37.979999999999997</v>
      </c>
      <c r="E4704" s="1">
        <v>62.28</v>
      </c>
      <c r="F4704" s="1">
        <v>44.6</v>
      </c>
      <c r="G4704" s="1">
        <v>42.09</v>
      </c>
      <c r="H4704" s="1">
        <v>90.86</v>
      </c>
      <c r="I4704" s="1">
        <v>432.89</v>
      </c>
      <c r="J4704" s="52">
        <f t="shared" si="73"/>
        <v>9.99525E-2</v>
      </c>
    </row>
    <row r="4705" spans="1:10" x14ac:dyDescent="0.35">
      <c r="A4705" s="1" t="s">
        <v>12980</v>
      </c>
      <c r="B4705" s="1">
        <v>44.73</v>
      </c>
      <c r="C4705" s="1">
        <v>35.979999999999997</v>
      </c>
      <c r="D4705" s="1">
        <v>36.01</v>
      </c>
      <c r="E4705" s="1">
        <v>62.16</v>
      </c>
      <c r="F4705" s="1">
        <v>38.47</v>
      </c>
      <c r="G4705" s="1">
        <v>37.97</v>
      </c>
      <c r="H4705" s="1">
        <v>85.17</v>
      </c>
      <c r="I4705" s="1">
        <v>400.72</v>
      </c>
      <c r="J4705" s="52">
        <f t="shared" si="73"/>
        <v>9.2651250000000004E-2</v>
      </c>
    </row>
    <row r="4706" spans="1:10" x14ac:dyDescent="0.35">
      <c r="A4706" s="1" t="s">
        <v>12979</v>
      </c>
      <c r="B4706" s="1">
        <v>49.26</v>
      </c>
      <c r="C4706" s="1">
        <v>27.53</v>
      </c>
      <c r="D4706" s="1">
        <v>34.65</v>
      </c>
      <c r="E4706" s="1">
        <v>50.58</v>
      </c>
      <c r="F4706" s="1">
        <v>38.04</v>
      </c>
      <c r="G4706" s="1">
        <v>36.19</v>
      </c>
      <c r="H4706" s="1">
        <v>79.14</v>
      </c>
      <c r="I4706" s="1">
        <v>384.91</v>
      </c>
      <c r="J4706" s="52">
        <f t="shared" si="73"/>
        <v>8.753749999999999E-2</v>
      </c>
    </row>
    <row r="4707" spans="1:10" x14ac:dyDescent="0.35">
      <c r="A4707" s="1" t="s">
        <v>12978</v>
      </c>
      <c r="B4707" s="1">
        <v>37.92</v>
      </c>
      <c r="C4707" s="1">
        <v>23.82</v>
      </c>
      <c r="D4707" s="1">
        <v>30.05</v>
      </c>
      <c r="E4707" s="1">
        <v>43.85</v>
      </c>
      <c r="F4707" s="1">
        <v>36.270000000000003</v>
      </c>
      <c r="G4707" s="1">
        <v>32.5</v>
      </c>
      <c r="H4707" s="1">
        <v>74.91</v>
      </c>
      <c r="I4707" s="1">
        <v>349.96</v>
      </c>
      <c r="J4707" s="52">
        <f t="shared" si="73"/>
        <v>7.8659999999999994E-2</v>
      </c>
    </row>
    <row r="4708" spans="1:10" x14ac:dyDescent="0.35">
      <c r="A4708" s="1" t="s">
        <v>12977</v>
      </c>
      <c r="B4708" s="1">
        <v>38.67</v>
      </c>
      <c r="C4708" s="1">
        <v>23</v>
      </c>
      <c r="D4708" s="1">
        <v>28.68</v>
      </c>
      <c r="E4708" s="1">
        <v>42.03</v>
      </c>
      <c r="F4708" s="1">
        <v>34.93</v>
      </c>
      <c r="G4708" s="1">
        <v>29.84</v>
      </c>
      <c r="H4708" s="1">
        <v>72.959999999999994</v>
      </c>
      <c r="I4708" s="1">
        <v>281.79000000000002</v>
      </c>
      <c r="J4708" s="52">
        <f t="shared" si="73"/>
        <v>6.8987500000000007E-2</v>
      </c>
    </row>
    <row r="4709" spans="1:10" x14ac:dyDescent="0.35">
      <c r="A4709" s="1" t="s">
        <v>12976</v>
      </c>
      <c r="B4709" s="1">
        <v>32.32</v>
      </c>
      <c r="C4709" s="1">
        <v>22</v>
      </c>
      <c r="D4709" s="1">
        <v>27.78</v>
      </c>
      <c r="E4709" s="1">
        <v>41.89</v>
      </c>
      <c r="F4709" s="1">
        <v>33.89</v>
      </c>
      <c r="G4709" s="1">
        <v>28.52</v>
      </c>
      <c r="H4709" s="1">
        <v>70.92</v>
      </c>
      <c r="I4709" s="1">
        <v>237.35</v>
      </c>
      <c r="J4709" s="52">
        <f t="shared" si="73"/>
        <v>6.1833749999999993E-2</v>
      </c>
    </row>
    <row r="4710" spans="1:10" x14ac:dyDescent="0.35">
      <c r="A4710" s="1" t="s">
        <v>12975</v>
      </c>
      <c r="B4710" s="1">
        <v>37.53</v>
      </c>
      <c r="C4710" s="1">
        <v>21.91</v>
      </c>
      <c r="D4710" s="1">
        <v>27.72</v>
      </c>
      <c r="E4710" s="1">
        <v>43.33</v>
      </c>
      <c r="F4710" s="1">
        <v>33.130000000000003</v>
      </c>
      <c r="G4710" s="1">
        <v>27.93</v>
      </c>
      <c r="H4710" s="1">
        <v>70.83</v>
      </c>
      <c r="I4710" s="1">
        <v>248.67</v>
      </c>
      <c r="J4710" s="52">
        <f t="shared" si="73"/>
        <v>6.3881250000000001E-2</v>
      </c>
    </row>
    <row r="4711" spans="1:10" x14ac:dyDescent="0.35">
      <c r="A4711" s="1" t="s">
        <v>12974</v>
      </c>
      <c r="B4711" s="1">
        <v>38.06</v>
      </c>
      <c r="C4711" s="1">
        <v>21.79</v>
      </c>
      <c r="D4711" s="1">
        <v>27.4</v>
      </c>
      <c r="E4711" s="1">
        <v>45.31</v>
      </c>
      <c r="F4711" s="1">
        <v>35.11</v>
      </c>
      <c r="G4711" s="1">
        <v>32</v>
      </c>
      <c r="H4711" s="1">
        <v>76.72</v>
      </c>
      <c r="I4711" s="1">
        <v>250.21</v>
      </c>
      <c r="J4711" s="52">
        <f t="shared" si="73"/>
        <v>6.5825000000000009E-2</v>
      </c>
    </row>
    <row r="4712" spans="1:10" x14ac:dyDescent="0.35">
      <c r="A4712" s="1" t="s">
        <v>12973</v>
      </c>
      <c r="B4712" s="1">
        <v>43.09</v>
      </c>
      <c r="C4712" s="1">
        <v>22.01</v>
      </c>
      <c r="D4712" s="1">
        <v>27.53</v>
      </c>
      <c r="E4712" s="1">
        <v>53.05</v>
      </c>
      <c r="F4712" s="1">
        <v>39.21</v>
      </c>
      <c r="G4712" s="1">
        <v>39.75</v>
      </c>
      <c r="H4712" s="1">
        <v>93.42</v>
      </c>
      <c r="I4712" s="1">
        <v>209.78</v>
      </c>
      <c r="J4712" s="52">
        <f t="shared" si="73"/>
        <v>6.5980000000000011E-2</v>
      </c>
    </row>
    <row r="4713" spans="1:10" x14ac:dyDescent="0.35">
      <c r="A4713" s="1" t="s">
        <v>12972</v>
      </c>
      <c r="B4713" s="1">
        <v>55.92</v>
      </c>
      <c r="C4713" s="1">
        <v>22.47</v>
      </c>
      <c r="D4713" s="1">
        <v>27.6</v>
      </c>
      <c r="E4713" s="1">
        <v>58.09</v>
      </c>
      <c r="F4713" s="1">
        <v>46.95</v>
      </c>
      <c r="G4713" s="1">
        <v>46.52</v>
      </c>
      <c r="H4713" s="1">
        <v>101.31</v>
      </c>
      <c r="I4713" s="1">
        <v>199.74</v>
      </c>
      <c r="J4713" s="52">
        <f t="shared" si="73"/>
        <v>6.9824999999999998E-2</v>
      </c>
    </row>
    <row r="4714" spans="1:10" x14ac:dyDescent="0.35">
      <c r="A4714" s="1" t="s">
        <v>12971</v>
      </c>
      <c r="B4714" s="1">
        <v>54.38</v>
      </c>
      <c r="C4714" s="1">
        <v>23.79</v>
      </c>
      <c r="D4714" s="1">
        <v>27.4</v>
      </c>
      <c r="E4714" s="1">
        <v>59.4</v>
      </c>
      <c r="F4714" s="1">
        <v>49.14</v>
      </c>
      <c r="G4714" s="1">
        <v>53.09</v>
      </c>
      <c r="H4714" s="1">
        <v>101.57</v>
      </c>
      <c r="I4714" s="1">
        <v>184.53</v>
      </c>
      <c r="J4714" s="52">
        <f t="shared" si="73"/>
        <v>6.9162500000000002E-2</v>
      </c>
    </row>
    <row r="4715" spans="1:10" x14ac:dyDescent="0.35">
      <c r="A4715" s="1" t="s">
        <v>12970</v>
      </c>
      <c r="B4715" s="1">
        <v>53.88</v>
      </c>
      <c r="C4715" s="1">
        <v>32.4</v>
      </c>
      <c r="D4715" s="1">
        <v>28.49</v>
      </c>
      <c r="E4715" s="1">
        <v>58.87</v>
      </c>
      <c r="F4715" s="1">
        <v>47.95</v>
      </c>
      <c r="G4715" s="1">
        <v>56.3</v>
      </c>
      <c r="H4715" s="1">
        <v>97.91</v>
      </c>
      <c r="I4715" s="1">
        <v>170</v>
      </c>
      <c r="J4715" s="52">
        <f t="shared" si="73"/>
        <v>6.8224999999999994E-2</v>
      </c>
    </row>
    <row r="4716" spans="1:10" x14ac:dyDescent="0.35">
      <c r="A4716" s="1" t="s">
        <v>12969</v>
      </c>
      <c r="B4716" s="1">
        <v>52.5</v>
      </c>
      <c r="C4716" s="1">
        <v>33.76</v>
      </c>
      <c r="D4716" s="1">
        <v>28.99</v>
      </c>
      <c r="E4716" s="1">
        <v>57.43</v>
      </c>
      <c r="F4716" s="1">
        <v>47.13</v>
      </c>
      <c r="G4716" s="1">
        <v>56.47</v>
      </c>
      <c r="H4716" s="1">
        <v>93.37</v>
      </c>
      <c r="I4716" s="1">
        <v>35.53</v>
      </c>
      <c r="J4716" s="52">
        <f t="shared" si="73"/>
        <v>5.0647499999999991E-2</v>
      </c>
    </row>
    <row r="4717" spans="1:10" x14ac:dyDescent="0.35">
      <c r="A4717" s="1" t="s">
        <v>12968</v>
      </c>
      <c r="B4717" s="1">
        <v>62.5</v>
      </c>
      <c r="C4717" s="1">
        <v>33.22</v>
      </c>
      <c r="D4717" s="1">
        <v>28.99</v>
      </c>
      <c r="E4717" s="1">
        <v>60.19</v>
      </c>
      <c r="F4717" s="1">
        <v>46.92</v>
      </c>
      <c r="G4717" s="1">
        <v>53.87</v>
      </c>
      <c r="H4717" s="1">
        <v>90.42</v>
      </c>
      <c r="I4717" s="1">
        <v>1.07</v>
      </c>
      <c r="J4717" s="52">
        <f t="shared" si="73"/>
        <v>4.7147500000000002E-2</v>
      </c>
    </row>
    <row r="4718" spans="1:10" x14ac:dyDescent="0.35">
      <c r="A4718" s="1" t="s">
        <v>12967</v>
      </c>
      <c r="B4718" s="1">
        <v>66.319999999999993</v>
      </c>
      <c r="C4718" s="1">
        <v>29.11</v>
      </c>
      <c r="D4718" s="1">
        <v>29.76</v>
      </c>
      <c r="E4718" s="1">
        <v>56.23</v>
      </c>
      <c r="F4718" s="1">
        <v>42.07</v>
      </c>
      <c r="G4718" s="1">
        <v>52.62</v>
      </c>
      <c r="H4718" s="1">
        <v>89.06</v>
      </c>
      <c r="I4718" s="1">
        <v>-40</v>
      </c>
      <c r="J4718" s="52">
        <f t="shared" si="73"/>
        <v>4.0646249999999995E-2</v>
      </c>
    </row>
    <row r="4719" spans="1:10" x14ac:dyDescent="0.35">
      <c r="A4719" s="1" t="s">
        <v>12966</v>
      </c>
      <c r="B4719" s="1">
        <v>69.09</v>
      </c>
      <c r="C4719" s="1">
        <v>24.71</v>
      </c>
      <c r="D4719" s="1">
        <v>26.95</v>
      </c>
      <c r="E4719" s="1">
        <v>56.36</v>
      </c>
      <c r="F4719" s="1">
        <v>39.9</v>
      </c>
      <c r="G4719" s="1">
        <v>44.41</v>
      </c>
      <c r="H4719" s="1">
        <v>78.010000000000005</v>
      </c>
      <c r="I4719" s="1">
        <v>-68.819999999999993</v>
      </c>
      <c r="J4719" s="52">
        <f t="shared" si="73"/>
        <v>3.3826250000000002E-2</v>
      </c>
    </row>
    <row r="4720" spans="1:10" x14ac:dyDescent="0.35">
      <c r="A4720" s="1" t="s">
        <v>12965</v>
      </c>
      <c r="B4720" s="1">
        <v>66.56</v>
      </c>
      <c r="C4720" s="1">
        <v>24.4</v>
      </c>
      <c r="D4720" s="1">
        <v>26.5</v>
      </c>
      <c r="E4720" s="1">
        <v>55.46</v>
      </c>
      <c r="F4720" s="1">
        <v>39.46</v>
      </c>
      <c r="G4720" s="1">
        <v>43.93</v>
      </c>
      <c r="H4720" s="1">
        <v>74.150000000000006</v>
      </c>
      <c r="I4720" s="1">
        <v>-77.430000000000007</v>
      </c>
      <c r="J4720" s="52">
        <f t="shared" si="73"/>
        <v>3.1628750000000004E-2</v>
      </c>
    </row>
    <row r="4721" spans="1:10" x14ac:dyDescent="0.35">
      <c r="A4721" s="1" t="s">
        <v>12964</v>
      </c>
      <c r="B4721" s="1">
        <v>61.32</v>
      </c>
      <c r="C4721" s="1">
        <v>23.3</v>
      </c>
      <c r="D4721" s="1">
        <v>27.4</v>
      </c>
      <c r="E4721" s="1">
        <v>55.41</v>
      </c>
      <c r="F4721" s="1">
        <v>39.04</v>
      </c>
      <c r="G4721" s="1">
        <v>43.86</v>
      </c>
      <c r="H4721" s="1">
        <v>68.760000000000005</v>
      </c>
      <c r="I4721" s="1">
        <v>-20.05</v>
      </c>
      <c r="J4721" s="52">
        <f t="shared" si="73"/>
        <v>3.7379999999999997E-2</v>
      </c>
    </row>
    <row r="4722" spans="1:10" x14ac:dyDescent="0.35">
      <c r="A4722" s="1" t="s">
        <v>12963</v>
      </c>
      <c r="B4722" s="1">
        <v>62.96</v>
      </c>
      <c r="C4722" s="1">
        <v>23.78</v>
      </c>
      <c r="D4722" s="1">
        <v>27.55</v>
      </c>
      <c r="E4722" s="1">
        <v>55.91</v>
      </c>
      <c r="F4722" s="1">
        <v>39.299999999999997</v>
      </c>
      <c r="G4722" s="1">
        <v>43.9</v>
      </c>
      <c r="H4722" s="1">
        <v>69.92</v>
      </c>
      <c r="I4722" s="1">
        <v>-20</v>
      </c>
      <c r="J4722" s="52">
        <f t="shared" si="73"/>
        <v>3.7914999999999997E-2</v>
      </c>
    </row>
    <row r="4723" spans="1:10" x14ac:dyDescent="0.35">
      <c r="A4723" s="1" t="s">
        <v>12962</v>
      </c>
      <c r="B4723" s="1">
        <v>64.94</v>
      </c>
      <c r="C4723" s="1">
        <v>25.38</v>
      </c>
      <c r="D4723" s="1">
        <v>28.57</v>
      </c>
      <c r="E4723" s="1">
        <v>57.36</v>
      </c>
      <c r="F4723" s="1">
        <v>45.38</v>
      </c>
      <c r="G4723" s="1">
        <v>48.42</v>
      </c>
      <c r="H4723" s="1">
        <v>77.91</v>
      </c>
      <c r="I4723" s="1">
        <v>52.69</v>
      </c>
      <c r="J4723" s="52">
        <f t="shared" si="73"/>
        <v>5.0081250000000008E-2</v>
      </c>
    </row>
    <row r="4724" spans="1:10" x14ac:dyDescent="0.35">
      <c r="A4724" s="1" t="s">
        <v>12961</v>
      </c>
      <c r="B4724" s="1">
        <v>56.14</v>
      </c>
      <c r="C4724" s="1">
        <v>30.3</v>
      </c>
      <c r="D4724" s="1">
        <v>31.79</v>
      </c>
      <c r="E4724" s="1">
        <v>59.34</v>
      </c>
      <c r="F4724" s="1">
        <v>48.81</v>
      </c>
      <c r="G4724" s="1">
        <v>45.37</v>
      </c>
      <c r="H4724" s="1">
        <v>90</v>
      </c>
      <c r="I4724" s="1">
        <v>200</v>
      </c>
      <c r="J4724" s="52">
        <f t="shared" si="73"/>
        <v>7.0218749999999996E-2</v>
      </c>
    </row>
    <row r="4725" spans="1:10" x14ac:dyDescent="0.35">
      <c r="A4725" s="1" t="s">
        <v>12960</v>
      </c>
      <c r="B4725" s="1">
        <v>55.63</v>
      </c>
      <c r="C4725" s="1">
        <v>35</v>
      </c>
      <c r="D4725" s="1">
        <v>35.409999999999997</v>
      </c>
      <c r="E4725" s="1">
        <v>62.82</v>
      </c>
      <c r="F4725" s="1">
        <v>52.64</v>
      </c>
      <c r="G4725" s="1">
        <v>48.35</v>
      </c>
      <c r="H4725" s="1">
        <v>96.59</v>
      </c>
      <c r="I4725" s="1">
        <v>269.3</v>
      </c>
      <c r="J4725" s="52">
        <f t="shared" si="73"/>
        <v>8.1967499999999999E-2</v>
      </c>
    </row>
    <row r="4726" spans="1:10" x14ac:dyDescent="0.35">
      <c r="A4726" s="1" t="s">
        <v>12959</v>
      </c>
      <c r="B4726" s="1">
        <v>53.45</v>
      </c>
      <c r="C4726" s="1">
        <v>30.61</v>
      </c>
      <c r="D4726" s="1">
        <v>36.65</v>
      </c>
      <c r="E4726" s="1">
        <v>59.22</v>
      </c>
      <c r="F4726" s="1">
        <v>51.96</v>
      </c>
      <c r="G4726" s="1">
        <v>53.2</v>
      </c>
      <c r="H4726" s="1">
        <v>96.85</v>
      </c>
      <c r="I4726" s="1">
        <v>333.63</v>
      </c>
      <c r="J4726" s="52">
        <f t="shared" si="73"/>
        <v>8.9446250000000005E-2</v>
      </c>
    </row>
    <row r="4727" spans="1:10" x14ac:dyDescent="0.35">
      <c r="A4727" s="1" t="s">
        <v>12958</v>
      </c>
      <c r="B4727" s="1">
        <v>51.21</v>
      </c>
      <c r="C4727" s="1">
        <v>30.99</v>
      </c>
      <c r="D4727" s="1">
        <v>37.14</v>
      </c>
      <c r="E4727" s="1">
        <v>56.92</v>
      </c>
      <c r="F4727" s="1">
        <v>49.19</v>
      </c>
      <c r="G4727" s="1">
        <v>48.15</v>
      </c>
      <c r="H4727" s="1">
        <v>94.9</v>
      </c>
      <c r="I4727" s="1">
        <v>343.66</v>
      </c>
      <c r="J4727" s="52">
        <f t="shared" si="73"/>
        <v>8.9020000000000016E-2</v>
      </c>
    </row>
    <row r="4728" spans="1:10" x14ac:dyDescent="0.35">
      <c r="A4728" s="1" t="s">
        <v>12957</v>
      </c>
      <c r="B4728" s="1">
        <v>50.48</v>
      </c>
      <c r="C4728" s="1">
        <v>32.159999999999997</v>
      </c>
      <c r="D4728" s="1">
        <v>41.02</v>
      </c>
      <c r="E4728" s="1">
        <v>57.08</v>
      </c>
      <c r="F4728" s="1">
        <v>49</v>
      </c>
      <c r="G4728" s="1">
        <v>43.1</v>
      </c>
      <c r="H4728" s="1">
        <v>91.17</v>
      </c>
      <c r="I4728" s="1">
        <v>357.55</v>
      </c>
      <c r="J4728" s="52">
        <f t="shared" si="73"/>
        <v>9.0195000000000011E-2</v>
      </c>
    </row>
    <row r="4729" spans="1:10" x14ac:dyDescent="0.35">
      <c r="A4729" s="1" t="s">
        <v>12956</v>
      </c>
      <c r="B4729" s="1">
        <v>39.93</v>
      </c>
      <c r="C4729" s="1">
        <v>40.68</v>
      </c>
      <c r="D4729" s="1">
        <v>38.79</v>
      </c>
      <c r="E4729" s="1">
        <v>51.84</v>
      </c>
      <c r="F4729" s="1">
        <v>45.19</v>
      </c>
      <c r="G4729" s="1">
        <v>38.979999999999997</v>
      </c>
      <c r="H4729" s="1">
        <v>81.17</v>
      </c>
      <c r="I4729" s="1">
        <v>331.77</v>
      </c>
      <c r="J4729" s="52">
        <f t="shared" si="73"/>
        <v>8.3543749999999986E-2</v>
      </c>
    </row>
    <row r="4730" spans="1:10" x14ac:dyDescent="0.35">
      <c r="A4730" s="1" t="s">
        <v>12955</v>
      </c>
      <c r="B4730" s="1">
        <v>38.04</v>
      </c>
      <c r="C4730" s="1">
        <v>30</v>
      </c>
      <c r="D4730" s="1">
        <v>31.47</v>
      </c>
      <c r="E4730" s="1">
        <v>46.52</v>
      </c>
      <c r="F4730" s="1">
        <v>40.020000000000003</v>
      </c>
      <c r="G4730" s="1">
        <v>36.479999999999997</v>
      </c>
      <c r="H4730" s="1">
        <v>72.87</v>
      </c>
      <c r="I4730" s="1">
        <v>290.06</v>
      </c>
      <c r="J4730" s="52">
        <f t="shared" si="73"/>
        <v>7.3182500000000011E-2</v>
      </c>
    </row>
    <row r="4731" spans="1:10" x14ac:dyDescent="0.35">
      <c r="A4731" s="1" t="s">
        <v>12954</v>
      </c>
      <c r="B4731" s="1">
        <v>34.25</v>
      </c>
      <c r="C4731" s="1">
        <v>24.3</v>
      </c>
      <c r="D4731" s="1">
        <v>30.11</v>
      </c>
      <c r="E4731" s="1">
        <v>44.44</v>
      </c>
      <c r="F4731" s="1">
        <v>38.869999999999997</v>
      </c>
      <c r="G4731" s="1">
        <v>31.85</v>
      </c>
      <c r="H4731" s="1">
        <v>70.010000000000005</v>
      </c>
      <c r="I4731" s="1">
        <v>240.8</v>
      </c>
      <c r="J4731" s="52">
        <f t="shared" si="73"/>
        <v>6.4328750000000004E-2</v>
      </c>
    </row>
    <row r="4732" spans="1:10" x14ac:dyDescent="0.35">
      <c r="A4732" s="1" t="s">
        <v>12953</v>
      </c>
      <c r="B4732" s="1">
        <v>32.909999999999997</v>
      </c>
      <c r="C4732" s="1">
        <v>22.14</v>
      </c>
      <c r="D4732" s="1">
        <v>29.32</v>
      </c>
      <c r="E4732" s="1">
        <v>42.54</v>
      </c>
      <c r="F4732" s="1">
        <v>38.119999999999997</v>
      </c>
      <c r="G4732" s="1">
        <v>29.51</v>
      </c>
      <c r="H4732" s="1">
        <v>66.02</v>
      </c>
      <c r="I4732" s="1">
        <v>200.94</v>
      </c>
      <c r="J4732" s="52">
        <f t="shared" si="73"/>
        <v>5.7687500000000003E-2</v>
      </c>
    </row>
    <row r="4733" spans="1:10" x14ac:dyDescent="0.35">
      <c r="A4733" s="1" t="s">
        <v>12952</v>
      </c>
      <c r="B4733" s="1">
        <v>30.01</v>
      </c>
      <c r="C4733" s="1">
        <v>20.170000000000002</v>
      </c>
      <c r="D4733" s="1">
        <v>27.57</v>
      </c>
      <c r="E4733" s="1">
        <v>42.35</v>
      </c>
      <c r="F4733" s="1">
        <v>37.28</v>
      </c>
      <c r="G4733" s="1">
        <v>28.68</v>
      </c>
      <c r="H4733" s="1">
        <v>60.38</v>
      </c>
      <c r="I4733" s="1">
        <v>195.1</v>
      </c>
      <c r="J4733" s="52">
        <f t="shared" si="73"/>
        <v>5.5192499999999999E-2</v>
      </c>
    </row>
    <row r="4734" spans="1:10" x14ac:dyDescent="0.35">
      <c r="A4734" s="1" t="s">
        <v>12951</v>
      </c>
      <c r="B4734" s="1">
        <v>29.94</v>
      </c>
      <c r="C4734" s="1">
        <v>20.010000000000002</v>
      </c>
      <c r="D4734" s="1">
        <v>27.92</v>
      </c>
      <c r="E4734" s="1">
        <v>42.6</v>
      </c>
      <c r="F4734" s="1">
        <v>37.9</v>
      </c>
      <c r="G4734" s="1">
        <v>28.76</v>
      </c>
      <c r="H4734" s="1">
        <v>57.54</v>
      </c>
      <c r="I4734" s="1">
        <v>197.15</v>
      </c>
      <c r="J4734" s="52">
        <f t="shared" si="73"/>
        <v>5.5227499999999999E-2</v>
      </c>
    </row>
    <row r="4735" spans="1:10" x14ac:dyDescent="0.35">
      <c r="A4735" s="1" t="s">
        <v>12950</v>
      </c>
      <c r="B4735" s="1">
        <v>31.11</v>
      </c>
      <c r="C4735" s="1">
        <v>19.399999999999999</v>
      </c>
      <c r="D4735" s="1">
        <v>29.21</v>
      </c>
      <c r="E4735" s="1">
        <v>43.8</v>
      </c>
      <c r="F4735" s="1">
        <v>39.1</v>
      </c>
      <c r="G4735" s="1">
        <v>32.43</v>
      </c>
      <c r="H4735" s="1">
        <v>56.92</v>
      </c>
      <c r="I4735" s="1">
        <v>190.22</v>
      </c>
      <c r="J4735" s="52">
        <f t="shared" si="73"/>
        <v>5.5273750000000003E-2</v>
      </c>
    </row>
    <row r="4736" spans="1:10" x14ac:dyDescent="0.35">
      <c r="A4736" s="1" t="s">
        <v>12949</v>
      </c>
      <c r="B4736" s="1">
        <v>38.76</v>
      </c>
      <c r="C4736" s="1">
        <v>19.010000000000002</v>
      </c>
      <c r="D4736" s="1">
        <v>36.18</v>
      </c>
      <c r="E4736" s="1">
        <v>52.2</v>
      </c>
      <c r="F4736" s="1">
        <v>44.03</v>
      </c>
      <c r="G4736" s="1">
        <v>38.25</v>
      </c>
      <c r="H4736" s="1">
        <v>62.27</v>
      </c>
      <c r="I4736" s="1">
        <v>193.8</v>
      </c>
      <c r="J4736" s="52">
        <f t="shared" si="73"/>
        <v>6.0562499999999998E-2</v>
      </c>
    </row>
    <row r="4737" spans="1:10" x14ac:dyDescent="0.35">
      <c r="A4737" s="1" t="s">
        <v>12948</v>
      </c>
      <c r="B4737" s="1">
        <v>45.28</v>
      </c>
      <c r="C4737" s="1">
        <v>20.96</v>
      </c>
      <c r="D4737" s="1">
        <v>40.42</v>
      </c>
      <c r="E4737" s="1">
        <v>57.96</v>
      </c>
      <c r="F4737" s="1">
        <v>53.78</v>
      </c>
      <c r="G4737" s="1">
        <v>42.38</v>
      </c>
      <c r="H4737" s="1">
        <v>70.08</v>
      </c>
      <c r="I4737" s="1">
        <v>189.55</v>
      </c>
      <c r="J4737" s="52">
        <f t="shared" si="73"/>
        <v>6.5051250000000005E-2</v>
      </c>
    </row>
    <row r="4738" spans="1:10" x14ac:dyDescent="0.35">
      <c r="A4738" s="1" t="s">
        <v>12947</v>
      </c>
      <c r="B4738" s="1">
        <v>46.04</v>
      </c>
      <c r="C4738" s="1">
        <v>21.13</v>
      </c>
      <c r="D4738" s="1">
        <v>42.66</v>
      </c>
      <c r="E4738" s="1">
        <v>59.44</v>
      </c>
      <c r="F4738" s="1">
        <v>54.68</v>
      </c>
      <c r="G4738" s="1">
        <v>44.86</v>
      </c>
      <c r="H4738" s="1">
        <v>75.56</v>
      </c>
      <c r="I4738" s="1">
        <v>189.51</v>
      </c>
      <c r="J4738" s="52">
        <f t="shared" si="73"/>
        <v>6.6735000000000003E-2</v>
      </c>
    </row>
    <row r="4739" spans="1:10" x14ac:dyDescent="0.35">
      <c r="A4739" s="1" t="s">
        <v>12946</v>
      </c>
      <c r="B4739" s="1">
        <v>44.97</v>
      </c>
      <c r="C4739" s="1">
        <v>22.3</v>
      </c>
      <c r="D4739" s="1">
        <v>42.3</v>
      </c>
      <c r="E4739" s="1">
        <v>57.97</v>
      </c>
      <c r="F4739" s="1">
        <v>50.23</v>
      </c>
      <c r="G4739" s="1">
        <v>42.72</v>
      </c>
      <c r="H4739" s="1">
        <v>73.84</v>
      </c>
      <c r="I4739" s="1">
        <v>164.8</v>
      </c>
      <c r="J4739" s="52">
        <f t="shared" ref="J4739:J4802" si="74">(AVERAGE(B4739:I4739))/1000</f>
        <v>6.2391250000000009E-2</v>
      </c>
    </row>
    <row r="4740" spans="1:10" x14ac:dyDescent="0.35">
      <c r="A4740" s="1" t="s">
        <v>12945</v>
      </c>
      <c r="B4740" s="1">
        <v>48.87</v>
      </c>
      <c r="C4740" s="1">
        <v>24.26</v>
      </c>
      <c r="D4740" s="1">
        <v>42.4</v>
      </c>
      <c r="E4740" s="1">
        <v>56.05</v>
      </c>
      <c r="F4740" s="1">
        <v>48.78</v>
      </c>
      <c r="G4740" s="1">
        <v>41.25</v>
      </c>
      <c r="H4740" s="1">
        <v>70.099999999999994</v>
      </c>
      <c r="I4740" s="1">
        <v>117.27</v>
      </c>
      <c r="J4740" s="52">
        <f t="shared" si="74"/>
        <v>5.6122500000000006E-2</v>
      </c>
    </row>
    <row r="4741" spans="1:10" x14ac:dyDescent="0.35">
      <c r="A4741" s="1" t="s">
        <v>12944</v>
      </c>
      <c r="B4741" s="1">
        <v>50</v>
      </c>
      <c r="C4741" s="1">
        <v>24.69</v>
      </c>
      <c r="D4741" s="1">
        <v>42.74</v>
      </c>
      <c r="E4741" s="1">
        <v>56</v>
      </c>
      <c r="F4741" s="1">
        <v>47.7</v>
      </c>
      <c r="G4741" s="1">
        <v>41.38</v>
      </c>
      <c r="H4741" s="1">
        <v>66.58</v>
      </c>
      <c r="I4741" s="1">
        <v>113.08</v>
      </c>
      <c r="J4741" s="52">
        <f t="shared" si="74"/>
        <v>5.5271249999999994E-2</v>
      </c>
    </row>
    <row r="4742" spans="1:10" x14ac:dyDescent="0.35">
      <c r="A4742" s="1" t="s">
        <v>12943</v>
      </c>
      <c r="B4742" s="1">
        <v>54.99</v>
      </c>
      <c r="C4742" s="1">
        <v>24.87</v>
      </c>
      <c r="D4742" s="1">
        <v>40.74</v>
      </c>
      <c r="E4742" s="1">
        <v>53.79</v>
      </c>
      <c r="F4742" s="1">
        <v>45</v>
      </c>
      <c r="G4742" s="1">
        <v>39.01</v>
      </c>
      <c r="H4742" s="1">
        <v>52.37</v>
      </c>
      <c r="I4742" s="1">
        <v>84.71</v>
      </c>
      <c r="J4742" s="52">
        <f t="shared" si="74"/>
        <v>4.9434999999999993E-2</v>
      </c>
    </row>
    <row r="4743" spans="1:10" x14ac:dyDescent="0.35">
      <c r="A4743" s="1" t="s">
        <v>12942</v>
      </c>
      <c r="B4743" s="1">
        <v>52</v>
      </c>
      <c r="C4743" s="1">
        <v>22.44</v>
      </c>
      <c r="D4743" s="1">
        <v>36.950000000000003</v>
      </c>
      <c r="E4743" s="1">
        <v>51.99</v>
      </c>
      <c r="F4743" s="1">
        <v>43.14</v>
      </c>
      <c r="G4743" s="1">
        <v>37</v>
      </c>
      <c r="H4743" s="1">
        <v>48.08</v>
      </c>
      <c r="I4743" s="1">
        <v>30.81</v>
      </c>
      <c r="J4743" s="52">
        <f t="shared" si="74"/>
        <v>4.0301249999999997E-2</v>
      </c>
    </row>
    <row r="4744" spans="1:10" x14ac:dyDescent="0.35">
      <c r="A4744" s="1" t="s">
        <v>12941</v>
      </c>
      <c r="B4744" s="1">
        <v>52.05</v>
      </c>
      <c r="C4744" s="1">
        <v>23.8</v>
      </c>
      <c r="D4744" s="1">
        <v>34.83</v>
      </c>
      <c r="E4744" s="1">
        <v>52.34</v>
      </c>
      <c r="F4744" s="1">
        <v>40.520000000000003</v>
      </c>
      <c r="G4744" s="1">
        <v>35.74</v>
      </c>
      <c r="H4744" s="1">
        <v>30.08</v>
      </c>
      <c r="I4744" s="1">
        <v>5.05</v>
      </c>
      <c r="J4744" s="52">
        <f t="shared" si="74"/>
        <v>3.4301250000000005E-2</v>
      </c>
    </row>
    <row r="4745" spans="1:10" x14ac:dyDescent="0.35">
      <c r="A4745" s="1" t="s">
        <v>12940</v>
      </c>
      <c r="B4745" s="1">
        <v>47.94</v>
      </c>
      <c r="C4745" s="1">
        <v>21.42</v>
      </c>
      <c r="D4745" s="1">
        <v>34.880000000000003</v>
      </c>
      <c r="E4745" s="1">
        <v>52.48</v>
      </c>
      <c r="F4745" s="1">
        <v>40.549999999999997</v>
      </c>
      <c r="G4745" s="1">
        <v>34.549999999999997</v>
      </c>
      <c r="H4745" s="1">
        <v>8.7100000000000009</v>
      </c>
      <c r="I4745" s="1">
        <v>74.75</v>
      </c>
      <c r="J4745" s="52">
        <f t="shared" si="74"/>
        <v>3.9409999999999994E-2</v>
      </c>
    </row>
    <row r="4746" spans="1:10" x14ac:dyDescent="0.35">
      <c r="A4746" s="1" t="s">
        <v>12939</v>
      </c>
      <c r="B4746" s="1">
        <v>45.76</v>
      </c>
      <c r="C4746" s="1">
        <v>22.99</v>
      </c>
      <c r="D4746" s="1">
        <v>35.840000000000003</v>
      </c>
      <c r="E4746" s="1">
        <v>52.42</v>
      </c>
      <c r="F4746" s="1">
        <v>41.6</v>
      </c>
      <c r="G4746" s="1">
        <v>34.950000000000003</v>
      </c>
      <c r="H4746" s="1">
        <v>29.01</v>
      </c>
      <c r="I4746" s="1">
        <v>109.3</v>
      </c>
      <c r="J4746" s="52">
        <f t="shared" si="74"/>
        <v>4.6483749999999997E-2</v>
      </c>
    </row>
    <row r="4747" spans="1:10" x14ac:dyDescent="0.35">
      <c r="A4747" s="1" t="s">
        <v>12938</v>
      </c>
      <c r="B4747" s="1">
        <v>46</v>
      </c>
      <c r="C4747" s="1">
        <v>24.3</v>
      </c>
      <c r="D4747" s="1">
        <v>39.94</v>
      </c>
      <c r="E4747" s="1">
        <v>53.76</v>
      </c>
      <c r="F4747" s="1">
        <v>48</v>
      </c>
      <c r="G4747" s="1">
        <v>38</v>
      </c>
      <c r="H4747" s="1">
        <v>51.07</v>
      </c>
      <c r="I4747" s="1">
        <v>193.18</v>
      </c>
      <c r="J4747" s="52">
        <f t="shared" si="74"/>
        <v>6.1781250000000003E-2</v>
      </c>
    </row>
    <row r="4748" spans="1:10" x14ac:dyDescent="0.35">
      <c r="A4748" s="1" t="s">
        <v>12937</v>
      </c>
      <c r="B4748" s="1">
        <v>49.94</v>
      </c>
      <c r="C4748" s="1">
        <v>26.22</v>
      </c>
      <c r="D4748" s="1">
        <v>42.05</v>
      </c>
      <c r="E4748" s="1">
        <v>56.18</v>
      </c>
      <c r="F4748" s="1">
        <v>52</v>
      </c>
      <c r="G4748" s="1">
        <v>41.01</v>
      </c>
      <c r="H4748" s="1">
        <v>68.03</v>
      </c>
      <c r="I4748" s="1">
        <v>344.42</v>
      </c>
      <c r="J4748" s="52">
        <f t="shared" si="74"/>
        <v>8.4981249999999994E-2</v>
      </c>
    </row>
    <row r="4749" spans="1:10" x14ac:dyDescent="0.35">
      <c r="A4749" s="1" t="s">
        <v>12936</v>
      </c>
      <c r="B4749" s="1">
        <v>47.82</v>
      </c>
      <c r="C4749" s="1">
        <v>34.21</v>
      </c>
      <c r="D4749" s="1">
        <v>44.95</v>
      </c>
      <c r="E4749" s="1">
        <v>58.56</v>
      </c>
      <c r="F4749" s="1">
        <v>54.01</v>
      </c>
      <c r="G4749" s="1">
        <v>42.01</v>
      </c>
      <c r="H4749" s="1">
        <v>77.56</v>
      </c>
      <c r="I4749" s="1">
        <v>393.85</v>
      </c>
      <c r="J4749" s="52">
        <f t="shared" si="74"/>
        <v>9.4121250000000004E-2</v>
      </c>
    </row>
    <row r="4750" spans="1:10" x14ac:dyDescent="0.35">
      <c r="A4750" s="1" t="s">
        <v>12935</v>
      </c>
      <c r="B4750" s="1">
        <v>44.71</v>
      </c>
      <c r="C4750" s="1">
        <v>42.44</v>
      </c>
      <c r="D4750" s="1">
        <v>43.79</v>
      </c>
      <c r="E4750" s="1">
        <v>56.94</v>
      </c>
      <c r="F4750" s="1">
        <v>54.82</v>
      </c>
      <c r="G4750" s="1">
        <v>41.22</v>
      </c>
      <c r="H4750" s="1">
        <v>85</v>
      </c>
      <c r="I4750" s="1">
        <v>405.44</v>
      </c>
      <c r="J4750" s="52">
        <f t="shared" si="74"/>
        <v>9.6794999999999992E-2</v>
      </c>
    </row>
    <row r="4751" spans="1:10" x14ac:dyDescent="0.35">
      <c r="A4751" s="1" t="s">
        <v>12934</v>
      </c>
      <c r="B4751" s="1">
        <v>46.91</v>
      </c>
      <c r="C4751" s="1">
        <v>37.380000000000003</v>
      </c>
      <c r="D4751" s="1">
        <v>40.98</v>
      </c>
      <c r="E4751" s="1">
        <v>55.21</v>
      </c>
      <c r="F4751" s="1">
        <v>53.88</v>
      </c>
      <c r="G4751" s="1">
        <v>40.28</v>
      </c>
      <c r="H4751" s="1">
        <v>96.76</v>
      </c>
      <c r="I4751" s="1">
        <v>434.95</v>
      </c>
      <c r="J4751" s="52">
        <f t="shared" si="74"/>
        <v>0.10079374999999999</v>
      </c>
    </row>
    <row r="4752" spans="1:10" x14ac:dyDescent="0.35">
      <c r="A4752" s="1" t="s">
        <v>12933</v>
      </c>
      <c r="B4752" s="1">
        <v>52.93</v>
      </c>
      <c r="C4752" s="1">
        <v>57.24</v>
      </c>
      <c r="D4752" s="1">
        <v>40.950000000000003</v>
      </c>
      <c r="E4752" s="1">
        <v>54.44</v>
      </c>
      <c r="F4752" s="1">
        <v>50.64</v>
      </c>
      <c r="G4752" s="1">
        <v>40.93</v>
      </c>
      <c r="H4752" s="1">
        <v>109.9</v>
      </c>
      <c r="I4752" s="1">
        <v>405.69</v>
      </c>
      <c r="J4752" s="52">
        <f t="shared" si="74"/>
        <v>0.10159</v>
      </c>
    </row>
    <row r="4753" spans="1:10" x14ac:dyDescent="0.35">
      <c r="A4753" s="1" t="s">
        <v>12932</v>
      </c>
      <c r="B4753" s="1">
        <v>52.44</v>
      </c>
      <c r="C4753" s="1">
        <v>39.94</v>
      </c>
      <c r="D4753" s="1">
        <v>35.4</v>
      </c>
      <c r="E4753" s="1">
        <v>51.32</v>
      </c>
      <c r="F4753" s="1">
        <v>45.9</v>
      </c>
      <c r="G4753" s="1">
        <v>36</v>
      </c>
      <c r="H4753" s="1">
        <v>121.84</v>
      </c>
      <c r="I4753" s="1">
        <v>397.34</v>
      </c>
      <c r="J4753" s="52">
        <f t="shared" si="74"/>
        <v>9.7522500000000012E-2</v>
      </c>
    </row>
    <row r="4754" spans="1:10" x14ac:dyDescent="0.35">
      <c r="A4754" s="1" t="s">
        <v>12931</v>
      </c>
      <c r="B4754" s="1">
        <v>41.85</v>
      </c>
      <c r="C4754" s="1">
        <v>39.090000000000003</v>
      </c>
      <c r="D4754" s="1">
        <v>33.69</v>
      </c>
      <c r="E4754" s="1">
        <v>49.59</v>
      </c>
      <c r="F4754" s="1">
        <v>40.47</v>
      </c>
      <c r="G4754" s="1">
        <v>34.57</v>
      </c>
      <c r="H4754" s="1">
        <v>74.900000000000006</v>
      </c>
      <c r="I4754" s="1">
        <v>389.77</v>
      </c>
      <c r="J4754" s="52">
        <f t="shared" si="74"/>
        <v>8.7991249999999993E-2</v>
      </c>
    </row>
    <row r="4755" spans="1:10" x14ac:dyDescent="0.35">
      <c r="A4755" s="1" t="s">
        <v>12930</v>
      </c>
      <c r="B4755" s="1">
        <v>38.18</v>
      </c>
      <c r="C4755" s="1">
        <v>32.93</v>
      </c>
      <c r="D4755" s="1">
        <v>31.18</v>
      </c>
      <c r="E4755" s="1">
        <v>42.23</v>
      </c>
      <c r="F4755" s="1">
        <v>39</v>
      </c>
      <c r="G4755" s="1">
        <v>30.54</v>
      </c>
      <c r="H4755" s="1">
        <v>55.75</v>
      </c>
      <c r="I4755" s="1">
        <v>328.49</v>
      </c>
      <c r="J4755" s="52">
        <f t="shared" si="74"/>
        <v>7.4787499999999993E-2</v>
      </c>
    </row>
    <row r="4756" spans="1:10" x14ac:dyDescent="0.35">
      <c r="A4756" s="1" t="s">
        <v>12929</v>
      </c>
      <c r="B4756" s="1">
        <v>35.04</v>
      </c>
      <c r="C4756" s="1">
        <v>24.75</v>
      </c>
      <c r="D4756" s="1">
        <v>29.85</v>
      </c>
      <c r="E4756" s="1">
        <v>41.91</v>
      </c>
      <c r="F4756" s="1">
        <v>36.01</v>
      </c>
      <c r="G4756" s="1">
        <v>27.62</v>
      </c>
      <c r="H4756" s="1">
        <v>50.86</v>
      </c>
      <c r="I4756" s="1">
        <v>299.23</v>
      </c>
      <c r="J4756" s="52">
        <f t="shared" si="74"/>
        <v>6.8158750000000004E-2</v>
      </c>
    </row>
    <row r="4757" spans="1:10" x14ac:dyDescent="0.35">
      <c r="A4757" s="1" t="s">
        <v>12928</v>
      </c>
      <c r="B4757" s="1">
        <v>33.31</v>
      </c>
      <c r="C4757" s="1">
        <v>22.66</v>
      </c>
      <c r="D4757" s="1">
        <v>29.56</v>
      </c>
      <c r="E4757" s="1">
        <v>41</v>
      </c>
      <c r="F4757" s="1">
        <v>34.33</v>
      </c>
      <c r="G4757" s="1">
        <v>26.63</v>
      </c>
      <c r="H4757" s="1">
        <v>50.22</v>
      </c>
      <c r="I4757" s="1">
        <v>282.44</v>
      </c>
      <c r="J4757" s="52">
        <f t="shared" si="74"/>
        <v>6.501875E-2</v>
      </c>
    </row>
    <row r="4758" spans="1:10" x14ac:dyDescent="0.35">
      <c r="A4758" s="1" t="s">
        <v>12927</v>
      </c>
      <c r="B4758" s="1">
        <v>32.08</v>
      </c>
      <c r="C4758" s="1">
        <v>23.02</v>
      </c>
      <c r="D4758" s="1">
        <v>30.28</v>
      </c>
      <c r="E4758" s="1">
        <v>40.89</v>
      </c>
      <c r="F4758" s="1">
        <v>32.57</v>
      </c>
      <c r="G4758" s="1">
        <v>26</v>
      </c>
      <c r="H4758" s="1">
        <v>45.54</v>
      </c>
      <c r="I4758" s="1">
        <v>287.01</v>
      </c>
      <c r="J4758" s="52">
        <f t="shared" si="74"/>
        <v>6.4673750000000002E-2</v>
      </c>
    </row>
    <row r="4759" spans="1:10" x14ac:dyDescent="0.35">
      <c r="A4759" s="1" t="s">
        <v>12926</v>
      </c>
      <c r="B4759" s="1">
        <v>31.23</v>
      </c>
      <c r="C4759" s="1">
        <v>24.6</v>
      </c>
      <c r="D4759" s="1">
        <v>31.73</v>
      </c>
      <c r="E4759" s="1">
        <v>41.28</v>
      </c>
      <c r="F4759" s="1">
        <v>33.520000000000003</v>
      </c>
      <c r="G4759" s="1">
        <v>25.75</v>
      </c>
      <c r="H4759" s="1">
        <v>46.38</v>
      </c>
      <c r="I4759" s="1">
        <v>304.95</v>
      </c>
      <c r="J4759" s="52">
        <f t="shared" si="74"/>
        <v>6.7430000000000004E-2</v>
      </c>
    </row>
    <row r="4760" spans="1:10" x14ac:dyDescent="0.35">
      <c r="A4760" s="1" t="s">
        <v>12925</v>
      </c>
      <c r="B4760" s="1">
        <v>30.71</v>
      </c>
      <c r="C4760" s="1">
        <v>28.82</v>
      </c>
      <c r="D4760" s="1">
        <v>32</v>
      </c>
      <c r="E4760" s="1">
        <v>48.93</v>
      </c>
      <c r="F4760" s="1">
        <v>41.19</v>
      </c>
      <c r="G4760" s="1">
        <v>25.8</v>
      </c>
      <c r="H4760" s="1">
        <v>50.88</v>
      </c>
      <c r="I4760" s="1">
        <v>393.11</v>
      </c>
      <c r="J4760" s="52">
        <f t="shared" si="74"/>
        <v>8.1430000000000002E-2</v>
      </c>
    </row>
    <row r="4761" spans="1:10" x14ac:dyDescent="0.35">
      <c r="A4761" s="1" t="s">
        <v>12924</v>
      </c>
      <c r="B4761" s="1">
        <v>34.43</v>
      </c>
      <c r="C4761" s="1">
        <v>33.090000000000003</v>
      </c>
      <c r="D4761" s="1">
        <v>40.15</v>
      </c>
      <c r="E4761" s="1">
        <v>53.68</v>
      </c>
      <c r="F4761" s="1">
        <v>49.47</v>
      </c>
      <c r="G4761" s="1">
        <v>26.5</v>
      </c>
      <c r="H4761" s="1">
        <v>53.22</v>
      </c>
      <c r="I4761" s="1">
        <v>424.94</v>
      </c>
      <c r="J4761" s="52">
        <f t="shared" si="74"/>
        <v>8.9435000000000001E-2</v>
      </c>
    </row>
    <row r="4762" spans="1:10" x14ac:dyDescent="0.35">
      <c r="A4762" s="1" t="s">
        <v>12923</v>
      </c>
      <c r="B4762" s="1">
        <v>36.93</v>
      </c>
      <c r="C4762" s="1">
        <v>35.39</v>
      </c>
      <c r="D4762" s="1">
        <v>42.88</v>
      </c>
      <c r="E4762" s="1">
        <v>55.93</v>
      </c>
      <c r="F4762" s="1">
        <v>48.96</v>
      </c>
      <c r="G4762" s="1">
        <v>26.87</v>
      </c>
      <c r="H4762" s="1">
        <v>54.82</v>
      </c>
      <c r="I4762" s="1">
        <v>375.2</v>
      </c>
      <c r="J4762" s="52">
        <f t="shared" si="74"/>
        <v>8.4622500000000003E-2</v>
      </c>
    </row>
    <row r="4763" spans="1:10" x14ac:dyDescent="0.35">
      <c r="A4763" s="1" t="s">
        <v>12922</v>
      </c>
      <c r="B4763" s="1">
        <v>41.93</v>
      </c>
      <c r="C4763" s="1">
        <v>38.700000000000003</v>
      </c>
      <c r="D4763" s="1">
        <v>42.43</v>
      </c>
      <c r="E4763" s="1">
        <v>55.91</v>
      </c>
      <c r="F4763" s="1">
        <v>47.5</v>
      </c>
      <c r="G4763" s="1">
        <v>26.73</v>
      </c>
      <c r="H4763" s="1">
        <v>46.57</v>
      </c>
      <c r="I4763" s="1">
        <v>372.54</v>
      </c>
      <c r="J4763" s="52">
        <f t="shared" si="74"/>
        <v>8.4038749999999995E-2</v>
      </c>
    </row>
    <row r="4764" spans="1:10" x14ac:dyDescent="0.35">
      <c r="A4764" s="1" t="s">
        <v>12921</v>
      </c>
      <c r="B4764" s="1">
        <v>36.92</v>
      </c>
      <c r="C4764" s="1">
        <v>46.67</v>
      </c>
      <c r="D4764" s="1">
        <v>41.75</v>
      </c>
      <c r="E4764" s="1">
        <v>53.68</v>
      </c>
      <c r="F4764" s="1">
        <v>44.91</v>
      </c>
      <c r="G4764" s="1">
        <v>22.16</v>
      </c>
      <c r="H4764" s="1">
        <v>35.33</v>
      </c>
      <c r="I4764" s="1">
        <v>302.95999999999998</v>
      </c>
      <c r="J4764" s="52">
        <f t="shared" si="74"/>
        <v>7.3047500000000001E-2</v>
      </c>
    </row>
    <row r="4765" spans="1:10" x14ac:dyDescent="0.35">
      <c r="A4765" s="1" t="s">
        <v>12920</v>
      </c>
      <c r="B4765" s="1">
        <v>39.94</v>
      </c>
      <c r="C4765" s="1">
        <v>34.94</v>
      </c>
      <c r="D4765" s="1">
        <v>38.92</v>
      </c>
      <c r="E4765" s="1">
        <v>55.46</v>
      </c>
      <c r="F4765" s="1">
        <v>43.49</v>
      </c>
      <c r="G4765" s="1">
        <v>21.42</v>
      </c>
      <c r="H4765" s="1">
        <v>25.78</v>
      </c>
      <c r="I4765" s="1">
        <v>303.44</v>
      </c>
      <c r="J4765" s="52">
        <f t="shared" si="74"/>
        <v>7.0423750000000007E-2</v>
      </c>
    </row>
    <row r="4766" spans="1:10" x14ac:dyDescent="0.35">
      <c r="A4766" s="1" t="s">
        <v>12919</v>
      </c>
      <c r="B4766" s="1">
        <v>44.94</v>
      </c>
      <c r="C4766" s="1">
        <v>43.92</v>
      </c>
      <c r="D4766" s="1">
        <v>34.17</v>
      </c>
      <c r="E4766" s="1">
        <v>53.74</v>
      </c>
      <c r="F4766" s="1">
        <v>40.409999999999997</v>
      </c>
      <c r="G4766" s="1">
        <v>16.3</v>
      </c>
      <c r="H4766" s="1">
        <v>19.559999999999999</v>
      </c>
      <c r="I4766" s="1">
        <v>238.72</v>
      </c>
      <c r="J4766" s="52">
        <f t="shared" si="74"/>
        <v>6.1469999999999997E-2</v>
      </c>
    </row>
    <row r="4767" spans="1:10" x14ac:dyDescent="0.35">
      <c r="A4767" s="1" t="s">
        <v>12918</v>
      </c>
      <c r="B4767" s="1">
        <v>42.44</v>
      </c>
      <c r="C4767" s="1">
        <v>39.39</v>
      </c>
      <c r="D4767" s="1">
        <v>31.95</v>
      </c>
      <c r="E4767" s="1">
        <v>55.39</v>
      </c>
      <c r="F4767" s="1">
        <v>39.25</v>
      </c>
      <c r="G4767" s="1">
        <v>16.3</v>
      </c>
      <c r="H4767" s="1">
        <v>0.1</v>
      </c>
      <c r="I4767" s="1">
        <v>221.1</v>
      </c>
      <c r="J4767" s="52">
        <f t="shared" si="74"/>
        <v>5.5740000000000005E-2</v>
      </c>
    </row>
    <row r="4768" spans="1:10" x14ac:dyDescent="0.35">
      <c r="A4768" s="1" t="s">
        <v>12917</v>
      </c>
      <c r="B4768" s="1">
        <v>38.22</v>
      </c>
      <c r="C4768" s="1">
        <v>35</v>
      </c>
      <c r="D4768" s="1">
        <v>32.08</v>
      </c>
      <c r="E4768" s="1">
        <v>61.6</v>
      </c>
      <c r="F4768" s="1">
        <v>38.99</v>
      </c>
      <c r="G4768" s="1">
        <v>16.7</v>
      </c>
      <c r="H4768" s="1">
        <v>-1.04</v>
      </c>
      <c r="I4768" s="1">
        <v>242.17</v>
      </c>
      <c r="J4768" s="52">
        <f t="shared" si="74"/>
        <v>5.7965000000000003E-2</v>
      </c>
    </row>
    <row r="4769" spans="1:10" x14ac:dyDescent="0.35">
      <c r="A4769" s="1" t="s">
        <v>12916</v>
      </c>
      <c r="B4769" s="1">
        <v>32.520000000000003</v>
      </c>
      <c r="C4769" s="1">
        <v>43.83</v>
      </c>
      <c r="D4769" s="1">
        <v>33.65</v>
      </c>
      <c r="E4769" s="1">
        <v>59.11</v>
      </c>
      <c r="F4769" s="1">
        <v>39.72</v>
      </c>
      <c r="G4769" s="1">
        <v>21</v>
      </c>
      <c r="H4769" s="1">
        <v>-5</v>
      </c>
      <c r="I4769" s="1">
        <v>243.88</v>
      </c>
      <c r="J4769" s="52">
        <f t="shared" si="74"/>
        <v>5.8588750000000002E-2</v>
      </c>
    </row>
    <row r="4770" spans="1:10" x14ac:dyDescent="0.35">
      <c r="A4770" s="1" t="s">
        <v>12915</v>
      </c>
      <c r="B4770" s="1">
        <v>34.33</v>
      </c>
      <c r="C4770" s="1">
        <v>44.03</v>
      </c>
      <c r="D4770" s="1">
        <v>38.44</v>
      </c>
      <c r="E4770" s="1">
        <v>64.11</v>
      </c>
      <c r="F4770" s="1">
        <v>39.21</v>
      </c>
      <c r="G4770" s="1">
        <v>22.79</v>
      </c>
      <c r="H4770" s="1">
        <v>0.01</v>
      </c>
      <c r="I4770" s="1">
        <v>353.23</v>
      </c>
      <c r="J4770" s="52">
        <f t="shared" si="74"/>
        <v>7.4518749999999995E-2</v>
      </c>
    </row>
    <row r="4771" spans="1:10" x14ac:dyDescent="0.35">
      <c r="A4771" s="1" t="s">
        <v>12914</v>
      </c>
      <c r="B4771" s="1">
        <v>38.1</v>
      </c>
      <c r="C4771" s="1">
        <v>48.78</v>
      </c>
      <c r="D4771" s="1">
        <v>42.97</v>
      </c>
      <c r="E4771" s="1">
        <v>55.46</v>
      </c>
      <c r="F4771" s="1">
        <v>47.72</v>
      </c>
      <c r="G4771" s="1">
        <v>27.96</v>
      </c>
      <c r="H4771" s="1">
        <v>22.5</v>
      </c>
      <c r="I4771" s="1">
        <v>400</v>
      </c>
      <c r="J4771" s="52">
        <f t="shared" si="74"/>
        <v>8.5436250000000005E-2</v>
      </c>
    </row>
    <row r="4772" spans="1:10" x14ac:dyDescent="0.35">
      <c r="A4772" s="1" t="s">
        <v>12913</v>
      </c>
      <c r="B4772" s="1">
        <v>43.37</v>
      </c>
      <c r="C4772" s="1">
        <v>48.95</v>
      </c>
      <c r="D4772" s="1">
        <v>45.64</v>
      </c>
      <c r="E4772" s="1">
        <v>70.900000000000006</v>
      </c>
      <c r="F4772" s="1">
        <v>49.84</v>
      </c>
      <c r="G4772" s="1">
        <v>34.65</v>
      </c>
      <c r="H4772" s="1">
        <v>58.02</v>
      </c>
      <c r="I4772" s="1">
        <v>414.11</v>
      </c>
      <c r="J4772" s="52">
        <f t="shared" si="74"/>
        <v>9.5685000000000006E-2</v>
      </c>
    </row>
    <row r="4773" spans="1:10" x14ac:dyDescent="0.35">
      <c r="A4773" s="1" t="s">
        <v>12912</v>
      </c>
      <c r="B4773" s="1">
        <v>46.93</v>
      </c>
      <c r="C4773" s="1">
        <v>39.39</v>
      </c>
      <c r="D4773" s="1">
        <v>46.49</v>
      </c>
      <c r="E4773" s="1">
        <v>57.97</v>
      </c>
      <c r="F4773" s="1">
        <v>54.5</v>
      </c>
      <c r="G4773" s="1">
        <v>37.950000000000003</v>
      </c>
      <c r="H4773" s="1">
        <v>74.62</v>
      </c>
      <c r="I4773" s="1">
        <v>600.1</v>
      </c>
      <c r="J4773" s="52">
        <f t="shared" si="74"/>
        <v>0.11974375000000001</v>
      </c>
    </row>
    <row r="4774" spans="1:10" x14ac:dyDescent="0.35">
      <c r="A4774" s="1" t="s">
        <v>12911</v>
      </c>
      <c r="B4774" s="1">
        <v>45.92</v>
      </c>
      <c r="C4774" s="1">
        <v>40</v>
      </c>
      <c r="D4774" s="1">
        <v>43.61</v>
      </c>
      <c r="E4774" s="1">
        <v>56.87</v>
      </c>
      <c r="F4774" s="1">
        <v>53.62</v>
      </c>
      <c r="G4774" s="1">
        <v>38.409999999999997</v>
      </c>
      <c r="H4774" s="1">
        <v>100.1</v>
      </c>
      <c r="I4774" s="1">
        <v>679.54</v>
      </c>
      <c r="J4774" s="52">
        <f t="shared" si="74"/>
        <v>0.13225874999999998</v>
      </c>
    </row>
    <row r="4775" spans="1:10" x14ac:dyDescent="0.35">
      <c r="A4775" s="1" t="s">
        <v>12910</v>
      </c>
      <c r="B4775" s="1">
        <v>44.92</v>
      </c>
      <c r="C4775" s="1">
        <v>38.61</v>
      </c>
      <c r="D4775" s="1">
        <v>34.6</v>
      </c>
      <c r="E4775" s="1">
        <v>55.14</v>
      </c>
      <c r="F4775" s="1">
        <v>49.16</v>
      </c>
      <c r="G4775" s="1">
        <v>38</v>
      </c>
      <c r="H4775" s="1">
        <v>105.21</v>
      </c>
      <c r="I4775" s="1">
        <v>599.98</v>
      </c>
      <c r="J4775" s="52">
        <f t="shared" si="74"/>
        <v>0.12070249999999999</v>
      </c>
    </row>
    <row r="4776" spans="1:10" x14ac:dyDescent="0.35">
      <c r="A4776" s="1" t="s">
        <v>12909</v>
      </c>
      <c r="B4776" s="1">
        <v>61.16</v>
      </c>
      <c r="C4776" s="1">
        <v>35.9</v>
      </c>
      <c r="D4776" s="1">
        <v>40.700000000000003</v>
      </c>
      <c r="E4776" s="1">
        <v>54.48</v>
      </c>
      <c r="F4776" s="1">
        <v>48.01</v>
      </c>
      <c r="G4776" s="1">
        <v>39.450000000000003</v>
      </c>
      <c r="H4776" s="1">
        <v>94.19</v>
      </c>
      <c r="I4776" s="1">
        <v>530.13</v>
      </c>
      <c r="J4776" s="52">
        <f t="shared" si="74"/>
        <v>0.11300249999999999</v>
      </c>
    </row>
    <row r="4777" spans="1:10" x14ac:dyDescent="0.35">
      <c r="A4777" s="1" t="s">
        <v>12908</v>
      </c>
      <c r="B4777" s="1">
        <v>58.01</v>
      </c>
      <c r="C4777" s="1">
        <v>30.45</v>
      </c>
      <c r="D4777" s="1">
        <v>31.92</v>
      </c>
      <c r="E4777" s="1">
        <v>50.5</v>
      </c>
      <c r="F4777" s="1">
        <v>43.73</v>
      </c>
      <c r="G4777" s="1">
        <v>37.520000000000003</v>
      </c>
      <c r="H4777" s="1">
        <v>91.13</v>
      </c>
      <c r="I4777" s="1">
        <v>469.86</v>
      </c>
      <c r="J4777" s="52">
        <f t="shared" si="74"/>
        <v>0.10163999999999999</v>
      </c>
    </row>
    <row r="4778" spans="1:10" x14ac:dyDescent="0.35">
      <c r="A4778" s="1" t="s">
        <v>12907</v>
      </c>
      <c r="B4778" s="1">
        <v>53.35</v>
      </c>
      <c r="C4778" s="1">
        <v>27.59</v>
      </c>
      <c r="D4778" s="1">
        <v>30.93</v>
      </c>
      <c r="E4778" s="1">
        <v>47</v>
      </c>
      <c r="F4778" s="1">
        <v>37.86</v>
      </c>
      <c r="G4778" s="1">
        <v>34</v>
      </c>
      <c r="H4778" s="1">
        <v>125.9</v>
      </c>
      <c r="I4778" s="1">
        <v>402.46</v>
      </c>
      <c r="J4778" s="52">
        <f t="shared" si="74"/>
        <v>9.4886249999999991E-2</v>
      </c>
    </row>
    <row r="4779" spans="1:10" x14ac:dyDescent="0.35">
      <c r="A4779" s="1" t="s">
        <v>12906</v>
      </c>
      <c r="B4779" s="1">
        <v>37.99</v>
      </c>
      <c r="C4779" s="1">
        <v>27.09</v>
      </c>
      <c r="D4779" s="1">
        <v>29.59</v>
      </c>
      <c r="E4779" s="1">
        <v>42.6</v>
      </c>
      <c r="F4779" s="1">
        <v>35.869999999999997</v>
      </c>
      <c r="G4779" s="1">
        <v>28.36</v>
      </c>
      <c r="H4779" s="1">
        <v>75.900000000000006</v>
      </c>
      <c r="I4779" s="1">
        <v>368.99</v>
      </c>
      <c r="J4779" s="52">
        <f t="shared" si="74"/>
        <v>8.0798750000000003E-2</v>
      </c>
    </row>
    <row r="4780" spans="1:10" x14ac:dyDescent="0.35">
      <c r="A4780" s="1" t="s">
        <v>12905</v>
      </c>
      <c r="B4780" s="1">
        <v>31.05</v>
      </c>
      <c r="C4780" s="1">
        <v>26.41</v>
      </c>
      <c r="D4780" s="1">
        <v>28.62</v>
      </c>
      <c r="E4780" s="1">
        <v>41.7</v>
      </c>
      <c r="F4780" s="1">
        <v>35.35</v>
      </c>
      <c r="G4780" s="1">
        <v>27</v>
      </c>
      <c r="H4780" s="1">
        <v>75.900000000000006</v>
      </c>
      <c r="I4780" s="1">
        <v>333.7</v>
      </c>
      <c r="J4780" s="52">
        <f t="shared" si="74"/>
        <v>7.4966249999999998E-2</v>
      </c>
    </row>
    <row r="4781" spans="1:10" x14ac:dyDescent="0.35">
      <c r="A4781" s="1" t="s">
        <v>12904</v>
      </c>
      <c r="B4781" s="1">
        <v>28.88</v>
      </c>
      <c r="C4781" s="1">
        <v>25.89</v>
      </c>
      <c r="D4781" s="1">
        <v>27.3</v>
      </c>
      <c r="E4781" s="1">
        <v>41.7</v>
      </c>
      <c r="F4781" s="1">
        <v>33.07</v>
      </c>
      <c r="G4781" s="1">
        <v>25.4</v>
      </c>
      <c r="H4781" s="1">
        <v>75.900000000000006</v>
      </c>
      <c r="I4781" s="1">
        <v>325.24</v>
      </c>
      <c r="J4781" s="52">
        <f t="shared" si="74"/>
        <v>7.2922500000000001E-2</v>
      </c>
    </row>
    <row r="4782" spans="1:10" x14ac:dyDescent="0.35">
      <c r="A4782" s="1" t="s">
        <v>12903</v>
      </c>
      <c r="B4782" s="1">
        <v>27.1</v>
      </c>
      <c r="C4782" s="1">
        <v>25.61</v>
      </c>
      <c r="D4782" s="1">
        <v>27.38</v>
      </c>
      <c r="E4782" s="1">
        <v>41.39</v>
      </c>
      <c r="F4782" s="1">
        <v>33.409999999999997</v>
      </c>
      <c r="G4782" s="1">
        <v>25.02</v>
      </c>
      <c r="H4782" s="1">
        <v>67</v>
      </c>
      <c r="I4782" s="1">
        <v>318.72000000000003</v>
      </c>
      <c r="J4782" s="52">
        <f t="shared" si="74"/>
        <v>7.0703749999999996E-2</v>
      </c>
    </row>
    <row r="4783" spans="1:10" x14ac:dyDescent="0.35">
      <c r="A4783" s="1" t="s">
        <v>12902</v>
      </c>
      <c r="B4783" s="1">
        <v>25.45</v>
      </c>
      <c r="C4783" s="1">
        <v>26.14</v>
      </c>
      <c r="D4783" s="1">
        <v>28.73</v>
      </c>
      <c r="E4783" s="1">
        <v>43.05</v>
      </c>
      <c r="F4783" s="1">
        <v>35</v>
      </c>
      <c r="G4783" s="1">
        <v>25.06</v>
      </c>
      <c r="H4783" s="1">
        <v>73.48</v>
      </c>
      <c r="I4783" s="1">
        <v>350.98</v>
      </c>
      <c r="J4783" s="52">
        <f t="shared" si="74"/>
        <v>7.5986250000000019E-2</v>
      </c>
    </row>
    <row r="4784" spans="1:10" x14ac:dyDescent="0.35">
      <c r="A4784" s="1" t="s">
        <v>12901</v>
      </c>
      <c r="B4784" s="1">
        <v>25.4</v>
      </c>
      <c r="C4784" s="1">
        <v>31</v>
      </c>
      <c r="D4784" s="1">
        <v>29.9</v>
      </c>
      <c r="E4784" s="1">
        <v>51.05</v>
      </c>
      <c r="F4784" s="1">
        <v>42.77</v>
      </c>
      <c r="G4784" s="1">
        <v>24.94</v>
      </c>
      <c r="H4784" s="1">
        <v>94.99</v>
      </c>
      <c r="I4784" s="1">
        <v>440</v>
      </c>
      <c r="J4784" s="52">
        <f t="shared" si="74"/>
        <v>9.2506249999999998E-2</v>
      </c>
    </row>
    <row r="4785" spans="1:10" x14ac:dyDescent="0.35">
      <c r="A4785" s="1" t="s">
        <v>12900</v>
      </c>
      <c r="B4785" s="1">
        <v>27.07</v>
      </c>
      <c r="C4785" s="1">
        <v>36.99</v>
      </c>
      <c r="D4785" s="1">
        <v>32.4</v>
      </c>
      <c r="E4785" s="1">
        <v>56.32</v>
      </c>
      <c r="F4785" s="1">
        <v>51.84</v>
      </c>
      <c r="G4785" s="1">
        <v>25.4</v>
      </c>
      <c r="H4785" s="1">
        <v>99.94</v>
      </c>
      <c r="I4785" s="1">
        <v>480.49</v>
      </c>
      <c r="J4785" s="52">
        <f t="shared" si="74"/>
        <v>0.10130625</v>
      </c>
    </row>
    <row r="4786" spans="1:10" x14ac:dyDescent="0.35">
      <c r="A4786" s="1" t="s">
        <v>12899</v>
      </c>
      <c r="B4786" s="1">
        <v>29.5</v>
      </c>
      <c r="C4786" s="1">
        <v>40.01</v>
      </c>
      <c r="D4786" s="1">
        <v>37.65</v>
      </c>
      <c r="E4786" s="1">
        <v>57.98</v>
      </c>
      <c r="F4786" s="1">
        <v>52.33</v>
      </c>
      <c r="G4786" s="1">
        <v>24.91</v>
      </c>
      <c r="H4786" s="1">
        <v>105.05</v>
      </c>
      <c r="I4786" s="1">
        <v>399.9</v>
      </c>
      <c r="J4786" s="52">
        <f t="shared" si="74"/>
        <v>9.3416249999999992E-2</v>
      </c>
    </row>
    <row r="4787" spans="1:10" x14ac:dyDescent="0.35">
      <c r="A4787" s="1" t="s">
        <v>12898</v>
      </c>
      <c r="B4787" s="1">
        <v>33.1</v>
      </c>
      <c r="C4787" s="1">
        <v>40.25</v>
      </c>
      <c r="D4787" s="1">
        <v>40.08</v>
      </c>
      <c r="E4787" s="1">
        <v>55.95</v>
      </c>
      <c r="F4787" s="1">
        <v>49.43</v>
      </c>
      <c r="G4787" s="1">
        <v>24.93</v>
      </c>
      <c r="H4787" s="1">
        <v>98.99</v>
      </c>
      <c r="I4787" s="1">
        <v>342.8</v>
      </c>
      <c r="J4787" s="52">
        <f t="shared" si="74"/>
        <v>8.5691249999999997E-2</v>
      </c>
    </row>
    <row r="4788" spans="1:10" x14ac:dyDescent="0.35">
      <c r="A4788" s="1" t="s">
        <v>12897</v>
      </c>
      <c r="B4788" s="1">
        <v>34.97</v>
      </c>
      <c r="C4788" s="1">
        <v>54</v>
      </c>
      <c r="D4788" s="1">
        <v>37.5</v>
      </c>
      <c r="E4788" s="1">
        <v>54.08</v>
      </c>
      <c r="F4788" s="1">
        <v>47.86</v>
      </c>
      <c r="G4788" s="1">
        <v>24.72</v>
      </c>
      <c r="H4788" s="1">
        <v>95</v>
      </c>
      <c r="I4788" s="1">
        <v>298.86</v>
      </c>
      <c r="J4788" s="52">
        <f t="shared" si="74"/>
        <v>8.0873749999999994E-2</v>
      </c>
    </row>
    <row r="4789" spans="1:10" x14ac:dyDescent="0.35">
      <c r="A4789" s="1" t="s">
        <v>12896</v>
      </c>
      <c r="B4789" s="1">
        <v>38.4</v>
      </c>
      <c r="C4789" s="1">
        <v>50.03</v>
      </c>
      <c r="D4789" s="1">
        <v>32.42</v>
      </c>
      <c r="E4789" s="1">
        <v>53.03</v>
      </c>
      <c r="F4789" s="1">
        <v>47.03</v>
      </c>
      <c r="G4789" s="1">
        <v>22.4</v>
      </c>
      <c r="H4789" s="1">
        <v>93.1</v>
      </c>
      <c r="I4789" s="1">
        <v>271.7</v>
      </c>
      <c r="J4789" s="52">
        <f t="shared" si="74"/>
        <v>7.6013749999999991E-2</v>
      </c>
    </row>
    <row r="4790" spans="1:10" x14ac:dyDescent="0.35">
      <c r="A4790" s="1" t="s">
        <v>12895</v>
      </c>
      <c r="B4790" s="1">
        <v>50.42</v>
      </c>
      <c r="C4790" s="1">
        <v>44.85</v>
      </c>
      <c r="D4790" s="1">
        <v>28.6</v>
      </c>
      <c r="E4790" s="1">
        <v>52.6</v>
      </c>
      <c r="F4790" s="1">
        <v>44.01</v>
      </c>
      <c r="G4790" s="1">
        <v>20.100000000000001</v>
      </c>
      <c r="H4790" s="1">
        <v>89.36</v>
      </c>
      <c r="I4790" s="1">
        <v>286.13</v>
      </c>
      <c r="J4790" s="52">
        <f t="shared" si="74"/>
        <v>7.7008749999999987E-2</v>
      </c>
    </row>
    <row r="4791" spans="1:10" x14ac:dyDescent="0.35">
      <c r="A4791" s="1" t="s">
        <v>12894</v>
      </c>
      <c r="B4791" s="1">
        <v>38.4</v>
      </c>
      <c r="C4791" s="1">
        <v>45.33</v>
      </c>
      <c r="D4791" s="1">
        <v>31.71</v>
      </c>
      <c r="E4791" s="1">
        <v>51.29</v>
      </c>
      <c r="F4791" s="1">
        <v>39.590000000000003</v>
      </c>
      <c r="G4791" s="1">
        <v>18.600000000000001</v>
      </c>
      <c r="H4791" s="1">
        <v>77.400000000000006</v>
      </c>
      <c r="I4791" s="1">
        <v>259.36</v>
      </c>
      <c r="J4791" s="52">
        <f t="shared" si="74"/>
        <v>7.0210000000000009E-2</v>
      </c>
    </row>
    <row r="4792" spans="1:10" x14ac:dyDescent="0.35">
      <c r="A4792" s="1" t="s">
        <v>12893</v>
      </c>
      <c r="B4792" s="1">
        <v>31.4</v>
      </c>
      <c r="C4792" s="1">
        <v>43.53</v>
      </c>
      <c r="D4792" s="1">
        <v>32.9</v>
      </c>
      <c r="E4792" s="1">
        <v>51.74</v>
      </c>
      <c r="F4792" s="1">
        <v>39.4</v>
      </c>
      <c r="G4792" s="1">
        <v>19.46</v>
      </c>
      <c r="H4792" s="1">
        <v>75.3</v>
      </c>
      <c r="I4792" s="1">
        <v>286.83</v>
      </c>
      <c r="J4792" s="52">
        <f t="shared" si="74"/>
        <v>7.2569999999999996E-2</v>
      </c>
    </row>
    <row r="4793" spans="1:10" x14ac:dyDescent="0.35">
      <c r="A4793" s="1" t="s">
        <v>12892</v>
      </c>
      <c r="B4793" s="1">
        <v>27.44</v>
      </c>
      <c r="C4793" s="1">
        <v>41.7</v>
      </c>
      <c r="D4793" s="1">
        <v>36.46</v>
      </c>
      <c r="E4793" s="1">
        <v>52.51</v>
      </c>
      <c r="F4793" s="1">
        <v>39.200000000000003</v>
      </c>
      <c r="G4793" s="1">
        <v>20.89</v>
      </c>
      <c r="H4793" s="1">
        <v>77.3</v>
      </c>
      <c r="I4793" s="1">
        <v>311.39999999999998</v>
      </c>
      <c r="J4793" s="52">
        <f t="shared" si="74"/>
        <v>7.5862499999999999E-2</v>
      </c>
    </row>
    <row r="4794" spans="1:10" x14ac:dyDescent="0.35">
      <c r="A4794" s="1" t="s">
        <v>12891</v>
      </c>
      <c r="B4794" s="1">
        <v>24.96</v>
      </c>
      <c r="C4794" s="1">
        <v>50.92</v>
      </c>
      <c r="D4794" s="1">
        <v>38.03</v>
      </c>
      <c r="E4794" s="1">
        <v>52.73</v>
      </c>
      <c r="F4794" s="1">
        <v>39.36</v>
      </c>
      <c r="G4794" s="1">
        <v>24.21</v>
      </c>
      <c r="H4794" s="1">
        <v>85.11</v>
      </c>
      <c r="I4794" s="1">
        <v>318.39999999999998</v>
      </c>
      <c r="J4794" s="52">
        <f t="shared" si="74"/>
        <v>7.9215000000000008E-2</v>
      </c>
    </row>
    <row r="4795" spans="1:10" x14ac:dyDescent="0.35">
      <c r="A4795" s="1" t="s">
        <v>12890</v>
      </c>
      <c r="B4795" s="1">
        <v>22.24</v>
      </c>
      <c r="C4795" s="1">
        <v>50.03</v>
      </c>
      <c r="D4795" s="1">
        <v>40.520000000000003</v>
      </c>
      <c r="E4795" s="1">
        <v>55.26</v>
      </c>
      <c r="F4795" s="1">
        <v>46.21</v>
      </c>
      <c r="G4795" s="1">
        <v>26</v>
      </c>
      <c r="H4795" s="1">
        <v>93.7</v>
      </c>
      <c r="I4795" s="1">
        <v>380</v>
      </c>
      <c r="J4795" s="52">
        <f t="shared" si="74"/>
        <v>8.9245000000000005E-2</v>
      </c>
    </row>
    <row r="4796" spans="1:10" x14ac:dyDescent="0.35">
      <c r="A4796" s="1" t="s">
        <v>12889</v>
      </c>
      <c r="B4796" s="1">
        <v>26.76</v>
      </c>
      <c r="C4796" s="1">
        <v>45</v>
      </c>
      <c r="D4796" s="1">
        <v>42.97</v>
      </c>
      <c r="E4796" s="1">
        <v>57.99</v>
      </c>
      <c r="F4796" s="1">
        <v>51.15</v>
      </c>
      <c r="G4796" s="1">
        <v>29.8</v>
      </c>
      <c r="H4796" s="1">
        <v>100</v>
      </c>
      <c r="I4796" s="1">
        <v>388.59</v>
      </c>
      <c r="J4796" s="52">
        <f t="shared" si="74"/>
        <v>9.2782500000000004E-2</v>
      </c>
    </row>
    <row r="4797" spans="1:10" x14ac:dyDescent="0.35">
      <c r="A4797" s="1" t="s">
        <v>12888</v>
      </c>
      <c r="B4797" s="1">
        <v>31.9</v>
      </c>
      <c r="C4797" s="1">
        <v>44</v>
      </c>
      <c r="D4797" s="1">
        <v>44</v>
      </c>
      <c r="E4797" s="1">
        <v>59.38</v>
      </c>
      <c r="F4797" s="1">
        <v>51.56</v>
      </c>
      <c r="G4797" s="1">
        <v>36.15</v>
      </c>
      <c r="H4797" s="1">
        <v>109.83</v>
      </c>
      <c r="I4797" s="1">
        <v>540.47</v>
      </c>
      <c r="J4797" s="52">
        <f t="shared" si="74"/>
        <v>0.11466124999999999</v>
      </c>
    </row>
    <row r="4798" spans="1:10" x14ac:dyDescent="0.35">
      <c r="A4798" s="1" t="s">
        <v>12887</v>
      </c>
      <c r="B4798" s="1">
        <v>32.83</v>
      </c>
      <c r="C4798" s="1">
        <v>37.03</v>
      </c>
      <c r="D4798" s="1">
        <v>42.16</v>
      </c>
      <c r="E4798" s="1">
        <v>58.47</v>
      </c>
      <c r="F4798" s="1">
        <v>51.61</v>
      </c>
      <c r="G4798" s="1">
        <v>37.520000000000003</v>
      </c>
      <c r="H4798" s="1">
        <v>113.77</v>
      </c>
      <c r="I4798" s="1">
        <v>519.9</v>
      </c>
      <c r="J4798" s="52">
        <f t="shared" si="74"/>
        <v>0.11166124999999999</v>
      </c>
    </row>
    <row r="4799" spans="1:10" x14ac:dyDescent="0.35">
      <c r="A4799" s="1" t="s">
        <v>12886</v>
      </c>
      <c r="B4799" s="1">
        <v>33.450000000000003</v>
      </c>
      <c r="C4799" s="1">
        <v>36.35</v>
      </c>
      <c r="D4799" s="1">
        <v>40.58</v>
      </c>
      <c r="E4799" s="1">
        <v>57.53</v>
      </c>
      <c r="F4799" s="1">
        <v>49.16</v>
      </c>
      <c r="G4799" s="1">
        <v>37.950000000000003</v>
      </c>
      <c r="H4799" s="1">
        <v>109.87</v>
      </c>
      <c r="I4799" s="1">
        <v>400</v>
      </c>
      <c r="J4799" s="52">
        <f t="shared" si="74"/>
        <v>9.5611250000000009E-2</v>
      </c>
    </row>
    <row r="4800" spans="1:10" x14ac:dyDescent="0.35">
      <c r="A4800" s="1" t="s">
        <v>12885</v>
      </c>
      <c r="B4800" s="1">
        <v>49.79</v>
      </c>
      <c r="C4800" s="1">
        <v>30.12</v>
      </c>
      <c r="D4800" s="1">
        <v>39.090000000000003</v>
      </c>
      <c r="E4800" s="1">
        <v>56.15</v>
      </c>
      <c r="F4800" s="1">
        <v>50.6</v>
      </c>
      <c r="G4800" s="1">
        <v>40.42</v>
      </c>
      <c r="H4800" s="1">
        <v>103.86</v>
      </c>
      <c r="I4800" s="1">
        <v>328.04</v>
      </c>
      <c r="J4800" s="52">
        <f t="shared" si="74"/>
        <v>8.725875000000001E-2</v>
      </c>
    </row>
    <row r="4801" spans="1:10" x14ac:dyDescent="0.35">
      <c r="A4801" s="1" t="s">
        <v>12884</v>
      </c>
      <c r="B4801" s="1">
        <v>42.89</v>
      </c>
      <c r="C4801" s="1">
        <v>25.45</v>
      </c>
      <c r="D4801" s="1">
        <v>32.97</v>
      </c>
      <c r="E4801" s="1">
        <v>51.9</v>
      </c>
      <c r="F4801" s="1">
        <v>44.92</v>
      </c>
      <c r="G4801" s="1">
        <v>36.69</v>
      </c>
      <c r="H4801" s="1">
        <v>97.78</v>
      </c>
      <c r="I4801" s="1">
        <v>281.26</v>
      </c>
      <c r="J4801" s="52">
        <f t="shared" si="74"/>
        <v>7.6732499999999995E-2</v>
      </c>
    </row>
    <row r="4802" spans="1:10" x14ac:dyDescent="0.35">
      <c r="A4802" s="1" t="s">
        <v>12883</v>
      </c>
      <c r="B4802" s="1">
        <v>68</v>
      </c>
      <c r="C4802" s="1">
        <v>28.01</v>
      </c>
      <c r="D4802" s="1">
        <v>30.54</v>
      </c>
      <c r="E4802" s="1">
        <v>48.82</v>
      </c>
      <c r="F4802" s="1">
        <v>41.21</v>
      </c>
      <c r="G4802" s="1">
        <v>32.020000000000003</v>
      </c>
      <c r="H4802" s="1">
        <v>85.7</v>
      </c>
      <c r="I4802" s="1">
        <v>295.8</v>
      </c>
      <c r="J4802" s="52">
        <f t="shared" si="74"/>
        <v>7.8762499999999999E-2</v>
      </c>
    </row>
    <row r="4803" spans="1:10" x14ac:dyDescent="0.35">
      <c r="A4803" s="1" t="s">
        <v>12882</v>
      </c>
      <c r="B4803" s="1">
        <v>59.61</v>
      </c>
      <c r="C4803" s="1">
        <v>26.32</v>
      </c>
      <c r="D4803" s="1">
        <v>31.46</v>
      </c>
      <c r="E4803" s="1">
        <v>45.6</v>
      </c>
      <c r="F4803" s="1">
        <v>38.08</v>
      </c>
      <c r="G4803" s="1">
        <v>27.57</v>
      </c>
      <c r="H4803" s="1">
        <v>81.31</v>
      </c>
      <c r="I4803" s="1">
        <v>306.60000000000002</v>
      </c>
      <c r="J4803" s="52">
        <f t="shared" ref="J4803:J4866" si="75">(AVERAGE(B4803:I4803))/1000</f>
        <v>7.7068749999999991E-2</v>
      </c>
    </row>
    <row r="4804" spans="1:10" x14ac:dyDescent="0.35">
      <c r="A4804" s="1" t="s">
        <v>12881</v>
      </c>
      <c r="B4804" s="1">
        <v>40.89</v>
      </c>
      <c r="C4804" s="1">
        <v>25.1</v>
      </c>
      <c r="D4804" s="1">
        <v>29.6</v>
      </c>
      <c r="E4804" s="1">
        <v>44.49</v>
      </c>
      <c r="F4804" s="1">
        <v>36.81</v>
      </c>
      <c r="G4804" s="1">
        <v>26.4</v>
      </c>
      <c r="H4804" s="1">
        <v>79.7</v>
      </c>
      <c r="I4804" s="1">
        <v>335.4</v>
      </c>
      <c r="J4804" s="52">
        <f t="shared" si="75"/>
        <v>7.7298749999999999E-2</v>
      </c>
    </row>
    <row r="4805" spans="1:10" x14ac:dyDescent="0.35">
      <c r="A4805" s="1" t="s">
        <v>12880</v>
      </c>
      <c r="B4805" s="1">
        <v>28.7</v>
      </c>
      <c r="C4805" s="1">
        <v>24.79</v>
      </c>
      <c r="D4805" s="1">
        <v>28.1</v>
      </c>
      <c r="E4805" s="1">
        <v>44.05</v>
      </c>
      <c r="F4805" s="1">
        <v>35.54</v>
      </c>
      <c r="G4805" s="1">
        <v>26.01</v>
      </c>
      <c r="H4805" s="1">
        <v>77.38</v>
      </c>
      <c r="I4805" s="1">
        <v>227.34</v>
      </c>
      <c r="J4805" s="52">
        <f t="shared" si="75"/>
        <v>6.1488749999999995E-2</v>
      </c>
    </row>
    <row r="4806" spans="1:10" x14ac:dyDescent="0.35">
      <c r="A4806" s="1" t="s">
        <v>12879</v>
      </c>
      <c r="B4806" s="1">
        <v>27.52</v>
      </c>
      <c r="C4806" s="1">
        <v>24.83</v>
      </c>
      <c r="D4806" s="1">
        <v>28.52</v>
      </c>
      <c r="E4806" s="1">
        <v>44.93</v>
      </c>
      <c r="F4806" s="1">
        <v>34.32</v>
      </c>
      <c r="G4806" s="1">
        <v>26</v>
      </c>
      <c r="H4806" s="1">
        <v>77.930000000000007</v>
      </c>
      <c r="I4806" s="1">
        <v>336.63</v>
      </c>
      <c r="J4806" s="52">
        <f t="shared" si="75"/>
        <v>7.5084999999999999E-2</v>
      </c>
    </row>
    <row r="4807" spans="1:10" x14ac:dyDescent="0.35">
      <c r="A4807" s="1" t="s">
        <v>12878</v>
      </c>
      <c r="B4807" s="1">
        <v>25.44</v>
      </c>
      <c r="C4807" s="1">
        <v>25.85</v>
      </c>
      <c r="D4807" s="1">
        <v>29.6</v>
      </c>
      <c r="E4807" s="1">
        <v>45.04</v>
      </c>
      <c r="F4807" s="1">
        <v>33.979999999999997</v>
      </c>
      <c r="G4807" s="1">
        <v>27</v>
      </c>
      <c r="H4807" s="1">
        <v>80.900000000000006</v>
      </c>
      <c r="I4807" s="1">
        <v>280.08999999999997</v>
      </c>
      <c r="J4807" s="52">
        <f t="shared" si="75"/>
        <v>6.8487499999999993E-2</v>
      </c>
    </row>
    <row r="4808" spans="1:10" x14ac:dyDescent="0.35">
      <c r="A4808" s="1" t="s">
        <v>12877</v>
      </c>
      <c r="B4808" s="1">
        <v>37.340000000000003</v>
      </c>
      <c r="C4808" s="1">
        <v>29.35</v>
      </c>
      <c r="D4808" s="1">
        <v>28.4</v>
      </c>
      <c r="E4808" s="1">
        <v>52.47</v>
      </c>
      <c r="F4808" s="1">
        <v>34.909999999999997</v>
      </c>
      <c r="G4808" s="1">
        <v>35.24</v>
      </c>
      <c r="H4808" s="1">
        <v>98.58</v>
      </c>
      <c r="I4808" s="1">
        <v>343.48</v>
      </c>
      <c r="J4808" s="52">
        <f t="shared" si="75"/>
        <v>8.2471249999999996E-2</v>
      </c>
    </row>
    <row r="4809" spans="1:10" x14ac:dyDescent="0.35">
      <c r="A4809" s="1" t="s">
        <v>12876</v>
      </c>
      <c r="B4809" s="1">
        <v>45.12</v>
      </c>
      <c r="C4809" s="1">
        <v>33.520000000000003</v>
      </c>
      <c r="D4809" s="1">
        <v>41.13</v>
      </c>
      <c r="E4809" s="1">
        <v>57.61</v>
      </c>
      <c r="F4809" s="1">
        <v>35.79</v>
      </c>
      <c r="G4809" s="1">
        <v>38.29</v>
      </c>
      <c r="H4809" s="1">
        <v>114.43</v>
      </c>
      <c r="I4809" s="1">
        <v>393.32</v>
      </c>
      <c r="J4809" s="52">
        <f t="shared" si="75"/>
        <v>9.4901250000000006E-2</v>
      </c>
    </row>
    <row r="4810" spans="1:10" x14ac:dyDescent="0.35">
      <c r="A4810" s="1" t="s">
        <v>12875</v>
      </c>
      <c r="B4810" s="1">
        <v>47.99</v>
      </c>
      <c r="C4810" s="1">
        <v>38.82</v>
      </c>
      <c r="D4810" s="1">
        <v>42.95</v>
      </c>
      <c r="E4810" s="1">
        <v>57.93</v>
      </c>
      <c r="F4810" s="1">
        <v>36.659999999999997</v>
      </c>
      <c r="G4810" s="1">
        <v>39</v>
      </c>
      <c r="H4810" s="1">
        <v>111.36</v>
      </c>
      <c r="I4810" s="1">
        <v>349</v>
      </c>
      <c r="J4810" s="52">
        <f t="shared" si="75"/>
        <v>9.0463750000000009E-2</v>
      </c>
    </row>
    <row r="4811" spans="1:10" x14ac:dyDescent="0.35">
      <c r="A4811" s="1" t="s">
        <v>12874</v>
      </c>
      <c r="B4811" s="1">
        <v>47.11</v>
      </c>
      <c r="C4811" s="1">
        <v>50.85</v>
      </c>
      <c r="D4811" s="1">
        <v>43.25</v>
      </c>
      <c r="E4811" s="1">
        <v>57.98</v>
      </c>
      <c r="F4811" s="1">
        <v>36.799999999999997</v>
      </c>
      <c r="G4811" s="1">
        <v>38.200000000000003</v>
      </c>
      <c r="H4811" s="1">
        <v>102.11</v>
      </c>
      <c r="I4811" s="1">
        <v>324.02999999999997</v>
      </c>
      <c r="J4811" s="52">
        <f t="shared" si="75"/>
        <v>8.7541249999999987E-2</v>
      </c>
    </row>
    <row r="4812" spans="1:10" x14ac:dyDescent="0.35">
      <c r="A4812" s="1" t="s">
        <v>12873</v>
      </c>
      <c r="B4812" s="1">
        <v>50.12</v>
      </c>
      <c r="C4812" s="1">
        <v>56.07</v>
      </c>
      <c r="D4812" s="1">
        <v>41.73</v>
      </c>
      <c r="E4812" s="1">
        <v>57.06</v>
      </c>
      <c r="F4812" s="1">
        <v>35.04</v>
      </c>
      <c r="G4812" s="1">
        <v>36.25</v>
      </c>
      <c r="H4812" s="1">
        <v>93.01</v>
      </c>
      <c r="I4812" s="1">
        <v>325</v>
      </c>
      <c r="J4812" s="52">
        <f t="shared" si="75"/>
        <v>8.6785000000000001E-2</v>
      </c>
    </row>
    <row r="4813" spans="1:10" x14ac:dyDescent="0.35">
      <c r="A4813" s="1" t="s">
        <v>12872</v>
      </c>
      <c r="B4813" s="1">
        <v>58</v>
      </c>
      <c r="C4813" s="1">
        <v>52.99</v>
      </c>
      <c r="D4813" s="1">
        <v>41.93</v>
      </c>
      <c r="E4813" s="1">
        <v>56.69</v>
      </c>
      <c r="F4813" s="1">
        <v>32.909999999999997</v>
      </c>
      <c r="G4813" s="1">
        <v>27.87</v>
      </c>
      <c r="H4813" s="1">
        <v>88.92</v>
      </c>
      <c r="I4813" s="1">
        <v>230.98</v>
      </c>
      <c r="J4813" s="52">
        <f t="shared" si="75"/>
        <v>7.3786249999999998E-2</v>
      </c>
    </row>
    <row r="4814" spans="1:10" x14ac:dyDescent="0.35">
      <c r="A4814" s="1" t="s">
        <v>12871</v>
      </c>
      <c r="B4814" s="1">
        <v>55.39</v>
      </c>
      <c r="C4814" s="1">
        <v>50.99</v>
      </c>
      <c r="D4814" s="1">
        <v>40</v>
      </c>
      <c r="E4814" s="1">
        <v>55.1</v>
      </c>
      <c r="F4814" s="1">
        <v>31.63</v>
      </c>
      <c r="G4814" s="1">
        <v>20.190000000000001</v>
      </c>
      <c r="H4814" s="1">
        <v>85</v>
      </c>
      <c r="I4814" s="1">
        <v>228.72</v>
      </c>
      <c r="J4814" s="52">
        <f t="shared" si="75"/>
        <v>7.0877499999999996E-2</v>
      </c>
    </row>
    <row r="4815" spans="1:10" x14ac:dyDescent="0.35">
      <c r="A4815" s="1" t="s">
        <v>12870</v>
      </c>
      <c r="B4815" s="1">
        <v>56.7</v>
      </c>
      <c r="C4815" s="1">
        <v>45.25</v>
      </c>
      <c r="D4815" s="1">
        <v>38.36</v>
      </c>
      <c r="E4815" s="1">
        <v>54.07</v>
      </c>
      <c r="F4815" s="1">
        <v>27.79</v>
      </c>
      <c r="G4815" s="1">
        <v>18.829999999999998</v>
      </c>
      <c r="H4815" s="1">
        <v>78.3</v>
      </c>
      <c r="I4815" s="1">
        <v>235.91</v>
      </c>
      <c r="J4815" s="52">
        <f t="shared" si="75"/>
        <v>6.9401249999999998E-2</v>
      </c>
    </row>
    <row r="4816" spans="1:10" x14ac:dyDescent="0.35">
      <c r="A4816" s="1" t="s">
        <v>12869</v>
      </c>
      <c r="B4816" s="1">
        <v>54.29</v>
      </c>
      <c r="C4816" s="1">
        <v>45.49</v>
      </c>
      <c r="D4816" s="1">
        <v>36.9</v>
      </c>
      <c r="E4816" s="1">
        <v>54.03</v>
      </c>
      <c r="F4816" s="1">
        <v>27.98</v>
      </c>
      <c r="G4816" s="1">
        <v>19.350000000000001</v>
      </c>
      <c r="H4816" s="1">
        <v>75.87</v>
      </c>
      <c r="I4816" s="1">
        <v>275</v>
      </c>
      <c r="J4816" s="52">
        <f t="shared" si="75"/>
        <v>7.3613749999999992E-2</v>
      </c>
    </row>
    <row r="4817" spans="1:10" x14ac:dyDescent="0.35">
      <c r="A4817" s="1" t="s">
        <v>12868</v>
      </c>
      <c r="B4817" s="1">
        <v>48.05</v>
      </c>
      <c r="C4817" s="1">
        <v>45.18</v>
      </c>
      <c r="D4817" s="1">
        <v>35.74</v>
      </c>
      <c r="E4817" s="1">
        <v>55.06</v>
      </c>
      <c r="F4817" s="1">
        <v>28.81</v>
      </c>
      <c r="G4817" s="1">
        <v>18.600000000000001</v>
      </c>
      <c r="H4817" s="1">
        <v>78.45</v>
      </c>
      <c r="I4817" s="1">
        <v>295.58</v>
      </c>
      <c r="J4817" s="52">
        <f t="shared" si="75"/>
        <v>7.5683750000000008E-2</v>
      </c>
    </row>
    <row r="4818" spans="1:10" x14ac:dyDescent="0.35">
      <c r="A4818" s="1" t="s">
        <v>12867</v>
      </c>
      <c r="B4818" s="1">
        <v>49.54</v>
      </c>
      <c r="C4818" s="1">
        <v>46.97</v>
      </c>
      <c r="D4818" s="1">
        <v>34.479999999999997</v>
      </c>
      <c r="E4818" s="1">
        <v>56.07</v>
      </c>
      <c r="F4818" s="1">
        <v>31.83</v>
      </c>
      <c r="G4818" s="1">
        <v>23.1</v>
      </c>
      <c r="H4818" s="1">
        <v>80.3</v>
      </c>
      <c r="I4818" s="1">
        <v>319.31</v>
      </c>
      <c r="J4818" s="52">
        <f t="shared" si="75"/>
        <v>8.0199999999999994E-2</v>
      </c>
    </row>
    <row r="4819" spans="1:10" x14ac:dyDescent="0.35">
      <c r="A4819" s="1" t="s">
        <v>12866</v>
      </c>
      <c r="B4819" s="1">
        <v>50.94</v>
      </c>
      <c r="C4819" s="1">
        <v>53.74</v>
      </c>
      <c r="D4819" s="1">
        <v>36.97</v>
      </c>
      <c r="E4819" s="1">
        <v>57.91</v>
      </c>
      <c r="F4819" s="1">
        <v>35.54</v>
      </c>
      <c r="G4819" s="1">
        <v>34.75</v>
      </c>
      <c r="H4819" s="1">
        <v>86.52</v>
      </c>
      <c r="I4819" s="1">
        <v>361.42</v>
      </c>
      <c r="J4819" s="52">
        <f t="shared" si="75"/>
        <v>8.9723749999999991E-2</v>
      </c>
    </row>
    <row r="4820" spans="1:10" x14ac:dyDescent="0.35">
      <c r="A4820" s="1" t="s">
        <v>12865</v>
      </c>
      <c r="B4820" s="1">
        <v>49.93</v>
      </c>
      <c r="C4820" s="1">
        <v>53.23</v>
      </c>
      <c r="D4820" s="1">
        <v>39.770000000000003</v>
      </c>
      <c r="E4820" s="1">
        <v>58.5</v>
      </c>
      <c r="F4820" s="1">
        <v>36.89</v>
      </c>
      <c r="G4820" s="1">
        <v>39.119999999999997</v>
      </c>
      <c r="H4820" s="1">
        <v>98.34</v>
      </c>
      <c r="I4820" s="1">
        <v>379.9</v>
      </c>
      <c r="J4820" s="52">
        <f t="shared" si="75"/>
        <v>9.4459999999999988E-2</v>
      </c>
    </row>
    <row r="4821" spans="1:10" x14ac:dyDescent="0.35">
      <c r="A4821" s="1" t="s">
        <v>12864</v>
      </c>
      <c r="B4821" s="1">
        <v>56</v>
      </c>
      <c r="C4821" s="1">
        <v>48.53</v>
      </c>
      <c r="D4821" s="1">
        <v>41.93</v>
      </c>
      <c r="E4821" s="1">
        <v>58.95</v>
      </c>
      <c r="F4821" s="1">
        <v>38.380000000000003</v>
      </c>
      <c r="G4821" s="1">
        <v>42.54</v>
      </c>
      <c r="H4821" s="1">
        <v>106</v>
      </c>
      <c r="I4821" s="1">
        <v>438.61</v>
      </c>
      <c r="J4821" s="52">
        <f t="shared" si="75"/>
        <v>0.1038675</v>
      </c>
    </row>
    <row r="4822" spans="1:10" x14ac:dyDescent="0.35">
      <c r="A4822" s="1" t="s">
        <v>12863</v>
      </c>
      <c r="B4822" s="1">
        <v>50.03</v>
      </c>
      <c r="C4822" s="1">
        <v>39.94</v>
      </c>
      <c r="D4822" s="1">
        <v>41.05</v>
      </c>
      <c r="E4822" s="1">
        <v>57.98</v>
      </c>
      <c r="F4822" s="1">
        <v>37.53</v>
      </c>
      <c r="G4822" s="1">
        <v>43.9</v>
      </c>
      <c r="H4822" s="1">
        <v>112.22</v>
      </c>
      <c r="I4822" s="1">
        <v>452.75</v>
      </c>
      <c r="J4822" s="52">
        <f t="shared" si="75"/>
        <v>0.104425</v>
      </c>
    </row>
    <row r="4823" spans="1:10" x14ac:dyDescent="0.35">
      <c r="A4823" s="1" t="s">
        <v>12862</v>
      </c>
      <c r="B4823" s="1">
        <v>48.19</v>
      </c>
      <c r="C4823" s="1">
        <v>31.96</v>
      </c>
      <c r="D4823" s="1">
        <v>40.11</v>
      </c>
      <c r="E4823" s="1">
        <v>56.1</v>
      </c>
      <c r="F4823" s="1">
        <v>37.72</v>
      </c>
      <c r="G4823" s="1">
        <v>41</v>
      </c>
      <c r="H4823" s="1">
        <v>109.97</v>
      </c>
      <c r="I4823" s="1">
        <v>388.2</v>
      </c>
      <c r="J4823" s="52">
        <f t="shared" si="75"/>
        <v>9.4156249999999997E-2</v>
      </c>
    </row>
    <row r="4824" spans="1:10" x14ac:dyDescent="0.35">
      <c r="A4824" s="1" t="s">
        <v>12861</v>
      </c>
      <c r="B4824" s="1">
        <v>46.54</v>
      </c>
      <c r="C4824" s="1">
        <v>28.94</v>
      </c>
      <c r="D4824" s="1">
        <v>39.74</v>
      </c>
      <c r="E4824" s="1">
        <v>56.02</v>
      </c>
      <c r="F4824" s="1">
        <v>39.200000000000003</v>
      </c>
      <c r="G4824" s="1">
        <v>40.799999999999997</v>
      </c>
      <c r="H4824" s="1">
        <v>106</v>
      </c>
      <c r="I4824" s="1">
        <v>359.76</v>
      </c>
      <c r="J4824" s="52">
        <f t="shared" si="75"/>
        <v>8.9624999999999996E-2</v>
      </c>
    </row>
    <row r="4825" spans="1:10" x14ac:dyDescent="0.35">
      <c r="A4825" s="1" t="s">
        <v>12860</v>
      </c>
      <c r="B4825" s="1">
        <v>41.95</v>
      </c>
      <c r="C4825" s="1">
        <v>35.880000000000003</v>
      </c>
      <c r="D4825" s="1">
        <v>34.29</v>
      </c>
      <c r="E4825" s="1">
        <v>52.57</v>
      </c>
      <c r="F4825" s="1">
        <v>37.29</v>
      </c>
      <c r="G4825" s="1">
        <v>37.520000000000003</v>
      </c>
      <c r="H4825" s="1">
        <v>91</v>
      </c>
      <c r="I4825" s="1">
        <v>322.2</v>
      </c>
      <c r="J4825" s="52">
        <f t="shared" si="75"/>
        <v>8.1587500000000007E-2</v>
      </c>
    </row>
    <row r="4826" spans="1:10" x14ac:dyDescent="0.35">
      <c r="A4826" s="1" t="s">
        <v>12859</v>
      </c>
      <c r="B4826" s="1">
        <v>40.17</v>
      </c>
      <c r="C4826" s="1">
        <v>42.65</v>
      </c>
      <c r="D4826" s="1">
        <v>28.38</v>
      </c>
      <c r="E4826" s="1">
        <v>50.33</v>
      </c>
      <c r="F4826" s="1">
        <v>34.5</v>
      </c>
      <c r="G4826" s="1">
        <v>31.13</v>
      </c>
      <c r="H4826" s="1">
        <v>82.01</v>
      </c>
      <c r="I4826" s="1">
        <v>307</v>
      </c>
      <c r="J4826" s="52">
        <f t="shared" si="75"/>
        <v>7.7021249999999999E-2</v>
      </c>
    </row>
    <row r="4827" spans="1:10" x14ac:dyDescent="0.35">
      <c r="A4827" s="1" t="s">
        <v>12858</v>
      </c>
      <c r="B4827" s="1">
        <v>35.08</v>
      </c>
      <c r="C4827" s="1">
        <v>26.46</v>
      </c>
      <c r="D4827" s="1">
        <v>28.05</v>
      </c>
      <c r="E4827" s="1">
        <v>48.79</v>
      </c>
      <c r="F4827" s="1">
        <v>32.4</v>
      </c>
      <c r="G4827" s="1">
        <v>27.13</v>
      </c>
      <c r="H4827" s="1">
        <v>78.180000000000007</v>
      </c>
      <c r="I4827" s="1">
        <v>307.5</v>
      </c>
      <c r="J4827" s="52">
        <f t="shared" si="75"/>
        <v>7.2948750000000007E-2</v>
      </c>
    </row>
    <row r="4828" spans="1:10" x14ac:dyDescent="0.35">
      <c r="A4828" s="1" t="s">
        <v>12857</v>
      </c>
      <c r="B4828" s="1">
        <v>32</v>
      </c>
      <c r="C4828" s="1">
        <v>25.9</v>
      </c>
      <c r="D4828" s="1">
        <v>28.42</v>
      </c>
      <c r="E4828" s="1">
        <v>44.73</v>
      </c>
      <c r="F4828" s="1">
        <v>31.98</v>
      </c>
      <c r="G4828" s="1">
        <v>25.6</v>
      </c>
      <c r="H4828" s="1">
        <v>76.150000000000006</v>
      </c>
      <c r="I4828" s="1">
        <v>318.22000000000003</v>
      </c>
      <c r="J4828" s="52">
        <f t="shared" si="75"/>
        <v>7.2874999999999995E-2</v>
      </c>
    </row>
    <row r="4829" spans="1:10" x14ac:dyDescent="0.35">
      <c r="A4829" s="1" t="s">
        <v>12856</v>
      </c>
      <c r="B4829" s="1">
        <v>28.8</v>
      </c>
      <c r="C4829" s="1">
        <v>25.52</v>
      </c>
      <c r="D4829" s="1">
        <v>27.07</v>
      </c>
      <c r="E4829" s="1">
        <v>45.52</v>
      </c>
      <c r="F4829" s="1">
        <v>30.27</v>
      </c>
      <c r="G4829" s="1">
        <v>25.12</v>
      </c>
      <c r="H4829" s="1">
        <v>76.5</v>
      </c>
      <c r="I4829" s="1">
        <v>328.66</v>
      </c>
      <c r="J4829" s="52">
        <f t="shared" si="75"/>
        <v>7.3432499999999998E-2</v>
      </c>
    </row>
    <row r="4830" spans="1:10" x14ac:dyDescent="0.35">
      <c r="A4830" s="1" t="s">
        <v>12855</v>
      </c>
      <c r="B4830" s="1">
        <v>28.78</v>
      </c>
      <c r="C4830" s="1">
        <v>25.55</v>
      </c>
      <c r="D4830" s="1">
        <v>27.32</v>
      </c>
      <c r="E4830" s="1">
        <v>44.67</v>
      </c>
      <c r="F4830" s="1">
        <v>30</v>
      </c>
      <c r="G4830" s="1">
        <v>25.15</v>
      </c>
      <c r="H4830" s="1">
        <v>76.3</v>
      </c>
      <c r="I4830" s="1">
        <v>320.42</v>
      </c>
      <c r="J4830" s="52">
        <f t="shared" si="75"/>
        <v>7.2273750000000012E-2</v>
      </c>
    </row>
    <row r="4831" spans="1:10" x14ac:dyDescent="0.35">
      <c r="A4831" s="1" t="s">
        <v>12854</v>
      </c>
      <c r="B4831" s="1">
        <v>32.15</v>
      </c>
      <c r="C4831" s="1">
        <v>27.49</v>
      </c>
      <c r="D4831" s="1">
        <v>29.99</v>
      </c>
      <c r="E4831" s="1">
        <v>44.4</v>
      </c>
      <c r="F4831" s="1">
        <v>30.03</v>
      </c>
      <c r="G4831" s="1">
        <v>26.15</v>
      </c>
      <c r="H4831" s="1">
        <v>80</v>
      </c>
      <c r="I4831" s="1">
        <v>325.26</v>
      </c>
      <c r="J4831" s="52">
        <f t="shared" si="75"/>
        <v>7.4433750000000007E-2</v>
      </c>
    </row>
    <row r="4832" spans="1:10" x14ac:dyDescent="0.35">
      <c r="A4832" s="1" t="s">
        <v>12853</v>
      </c>
      <c r="B4832" s="1">
        <v>41.32</v>
      </c>
      <c r="C4832" s="1">
        <v>32.840000000000003</v>
      </c>
      <c r="D4832" s="1">
        <v>29.26</v>
      </c>
      <c r="E4832" s="1">
        <v>44.06</v>
      </c>
      <c r="F4832" s="1">
        <v>29.88</v>
      </c>
      <c r="G4832" s="1">
        <v>28.87</v>
      </c>
      <c r="H4832" s="1">
        <v>93.26</v>
      </c>
      <c r="I4832" s="1">
        <v>429.56</v>
      </c>
      <c r="J4832" s="52">
        <f t="shared" si="75"/>
        <v>9.1131249999999997E-2</v>
      </c>
    </row>
    <row r="4833" spans="1:10" x14ac:dyDescent="0.35">
      <c r="A4833" s="1" t="s">
        <v>12852</v>
      </c>
      <c r="B4833" s="1">
        <v>48.77</v>
      </c>
      <c r="C4833" s="1">
        <v>36.61</v>
      </c>
      <c r="D4833" s="1">
        <v>40.06</v>
      </c>
      <c r="E4833" s="1">
        <v>46.69</v>
      </c>
      <c r="F4833" s="1">
        <v>30.67</v>
      </c>
      <c r="G4833" s="1">
        <v>38.130000000000003</v>
      </c>
      <c r="H4833" s="1">
        <v>106.56</v>
      </c>
      <c r="I4833" s="1">
        <v>463.41</v>
      </c>
      <c r="J4833" s="52">
        <f t="shared" si="75"/>
        <v>0.10136250000000001</v>
      </c>
    </row>
    <row r="4834" spans="1:10" x14ac:dyDescent="0.35">
      <c r="A4834" s="1" t="s">
        <v>12851</v>
      </c>
      <c r="B4834" s="1">
        <v>55.77</v>
      </c>
      <c r="C4834" s="1">
        <v>39.159999999999997</v>
      </c>
      <c r="D4834" s="1">
        <v>41.83</v>
      </c>
      <c r="E4834" s="1">
        <v>52.52</v>
      </c>
      <c r="F4834" s="1">
        <v>31.02</v>
      </c>
      <c r="G4834" s="1">
        <v>35.729999999999997</v>
      </c>
      <c r="H4834" s="1">
        <v>108.45</v>
      </c>
      <c r="I4834" s="1">
        <v>429.07</v>
      </c>
      <c r="J4834" s="52">
        <f t="shared" si="75"/>
        <v>9.9193749999999997E-2</v>
      </c>
    </row>
    <row r="4835" spans="1:10" x14ac:dyDescent="0.35">
      <c r="A4835" s="1" t="s">
        <v>12850</v>
      </c>
      <c r="B4835" s="1">
        <v>52.58</v>
      </c>
      <c r="C4835" s="1">
        <v>52.44</v>
      </c>
      <c r="D4835" s="1">
        <v>40.869999999999997</v>
      </c>
      <c r="E4835" s="1">
        <v>55.04</v>
      </c>
      <c r="F4835" s="1">
        <v>31.01</v>
      </c>
      <c r="G4835" s="1">
        <v>33.46</v>
      </c>
      <c r="H4835" s="1">
        <v>95.91</v>
      </c>
      <c r="I4835" s="1">
        <v>388.02</v>
      </c>
      <c r="J4835" s="52">
        <f t="shared" si="75"/>
        <v>9.3666249999999993E-2</v>
      </c>
    </row>
    <row r="4836" spans="1:10" x14ac:dyDescent="0.35">
      <c r="A4836" s="1" t="s">
        <v>12849</v>
      </c>
      <c r="B4836" s="1">
        <v>52.63</v>
      </c>
      <c r="C4836" s="1">
        <v>52.17</v>
      </c>
      <c r="D4836" s="1">
        <v>38.44</v>
      </c>
      <c r="E4836" s="1">
        <v>55.09</v>
      </c>
      <c r="F4836" s="1">
        <v>29.69</v>
      </c>
      <c r="G4836" s="1">
        <v>21.06</v>
      </c>
      <c r="H4836" s="1">
        <v>87.07</v>
      </c>
      <c r="I4836" s="1">
        <v>358.36</v>
      </c>
      <c r="J4836" s="52">
        <f t="shared" si="75"/>
        <v>8.6813749999999995E-2</v>
      </c>
    </row>
    <row r="4837" spans="1:10" x14ac:dyDescent="0.35">
      <c r="A4837" s="1" t="s">
        <v>12848</v>
      </c>
      <c r="B4837" s="1">
        <v>55</v>
      </c>
      <c r="C4837" s="1">
        <v>49.65</v>
      </c>
      <c r="D4837" s="1">
        <v>39.04</v>
      </c>
      <c r="E4837" s="1">
        <v>55.18</v>
      </c>
      <c r="F4837" s="1">
        <v>30.13</v>
      </c>
      <c r="G4837" s="1">
        <v>17.2</v>
      </c>
      <c r="H4837" s="1">
        <v>75.41</v>
      </c>
      <c r="I4837" s="1">
        <v>350</v>
      </c>
      <c r="J4837" s="52">
        <f t="shared" si="75"/>
        <v>8.3951250000000005E-2</v>
      </c>
    </row>
    <row r="4838" spans="1:10" x14ac:dyDescent="0.35">
      <c r="A4838" s="1" t="s">
        <v>12847</v>
      </c>
      <c r="B4838" s="1">
        <v>53.67</v>
      </c>
      <c r="C4838" s="1">
        <v>50.03</v>
      </c>
      <c r="D4838" s="1">
        <v>33.049999999999997</v>
      </c>
      <c r="E4838" s="1">
        <v>54.72</v>
      </c>
      <c r="F4838" s="1">
        <v>29.29</v>
      </c>
      <c r="G4838" s="1">
        <v>16.600000000000001</v>
      </c>
      <c r="H4838" s="1">
        <v>74.5</v>
      </c>
      <c r="I4838" s="1">
        <v>346.06</v>
      </c>
      <c r="J4838" s="52">
        <f t="shared" si="75"/>
        <v>8.2240000000000008E-2</v>
      </c>
    </row>
    <row r="4839" spans="1:10" x14ac:dyDescent="0.35">
      <c r="A4839" s="1" t="s">
        <v>12846</v>
      </c>
      <c r="B4839" s="1">
        <v>60.01</v>
      </c>
      <c r="C4839" s="1">
        <v>48.79</v>
      </c>
      <c r="D4839" s="1">
        <v>29.23</v>
      </c>
      <c r="E4839" s="1">
        <v>50.46</v>
      </c>
      <c r="F4839" s="1">
        <v>25</v>
      </c>
      <c r="G4839" s="1">
        <v>16.68</v>
      </c>
      <c r="H4839" s="1">
        <v>73.05</v>
      </c>
      <c r="I4839" s="1">
        <v>319.95999999999998</v>
      </c>
      <c r="J4839" s="52">
        <f t="shared" si="75"/>
        <v>7.7897500000000008E-2</v>
      </c>
    </row>
    <row r="4840" spans="1:10" x14ac:dyDescent="0.35">
      <c r="A4840" s="1" t="s">
        <v>12845</v>
      </c>
      <c r="B4840" s="1">
        <v>50</v>
      </c>
      <c r="C4840" s="1">
        <v>46.79</v>
      </c>
      <c r="D4840" s="1">
        <v>30.36</v>
      </c>
      <c r="E4840" s="1">
        <v>45</v>
      </c>
      <c r="F4840" s="1">
        <v>26.2</v>
      </c>
      <c r="G4840" s="1">
        <v>16.600000000000001</v>
      </c>
      <c r="H4840" s="1">
        <v>73.14</v>
      </c>
      <c r="I4840" s="1">
        <v>279.64999999999998</v>
      </c>
      <c r="J4840" s="52">
        <f t="shared" si="75"/>
        <v>7.0967500000000003E-2</v>
      </c>
    </row>
    <row r="4841" spans="1:10" x14ac:dyDescent="0.35">
      <c r="A4841" s="1" t="s">
        <v>12844</v>
      </c>
      <c r="B4841" s="1">
        <v>46.5</v>
      </c>
      <c r="C4841" s="1">
        <v>44.68</v>
      </c>
      <c r="D4841" s="1">
        <v>30.36</v>
      </c>
      <c r="E4841" s="1">
        <v>45.1</v>
      </c>
      <c r="F4841" s="1">
        <v>20.86</v>
      </c>
      <c r="G4841" s="1">
        <v>18.75</v>
      </c>
      <c r="H4841" s="1">
        <v>75.44</v>
      </c>
      <c r="I4841" s="1">
        <v>283.26</v>
      </c>
      <c r="J4841" s="52">
        <f t="shared" si="75"/>
        <v>7.0618750000000008E-2</v>
      </c>
    </row>
    <row r="4842" spans="1:10" x14ac:dyDescent="0.35">
      <c r="A4842" s="1" t="s">
        <v>12843</v>
      </c>
      <c r="B4842" s="1">
        <v>46.5</v>
      </c>
      <c r="C4842" s="1">
        <v>44.8</v>
      </c>
      <c r="D4842" s="1">
        <v>35.11</v>
      </c>
      <c r="E4842" s="1">
        <v>47.09</v>
      </c>
      <c r="F4842" s="1">
        <v>28.04</v>
      </c>
      <c r="G4842" s="1">
        <v>17.079999999999998</v>
      </c>
      <c r="H4842" s="1">
        <v>80.8</v>
      </c>
      <c r="I4842" s="1">
        <v>252.54</v>
      </c>
      <c r="J4842" s="52">
        <f t="shared" si="75"/>
        <v>6.8995000000000001E-2</v>
      </c>
    </row>
    <row r="4843" spans="1:10" x14ac:dyDescent="0.35">
      <c r="A4843" s="1" t="s">
        <v>12842</v>
      </c>
      <c r="B4843" s="1">
        <v>64.209999999999994</v>
      </c>
      <c r="C4843" s="1">
        <v>50.12</v>
      </c>
      <c r="D4843" s="1">
        <v>39.01</v>
      </c>
      <c r="E4843" s="1">
        <v>53.12</v>
      </c>
      <c r="F4843" s="1">
        <v>32.020000000000003</v>
      </c>
      <c r="G4843" s="1">
        <v>22.4</v>
      </c>
      <c r="H4843" s="1">
        <v>90.73</v>
      </c>
      <c r="I4843" s="1">
        <v>285.72000000000003</v>
      </c>
      <c r="J4843" s="52">
        <f t="shared" si="75"/>
        <v>7.9666250000000008E-2</v>
      </c>
    </row>
    <row r="4844" spans="1:10" x14ac:dyDescent="0.35">
      <c r="A4844" s="1" t="s">
        <v>12841</v>
      </c>
      <c r="B4844" s="1">
        <v>56.55</v>
      </c>
      <c r="C4844" s="1">
        <v>55</v>
      </c>
      <c r="D4844" s="1">
        <v>41.42</v>
      </c>
      <c r="E4844" s="1">
        <v>55.02</v>
      </c>
      <c r="F4844" s="1">
        <v>35.9</v>
      </c>
      <c r="G4844" s="1">
        <v>36.69</v>
      </c>
      <c r="H4844" s="1">
        <v>101.78</v>
      </c>
      <c r="I4844" s="1">
        <v>367.39</v>
      </c>
      <c r="J4844" s="52">
        <f t="shared" si="75"/>
        <v>9.3718750000000003E-2</v>
      </c>
    </row>
    <row r="4845" spans="1:10" x14ac:dyDescent="0.35">
      <c r="A4845" s="1" t="s">
        <v>12840</v>
      </c>
      <c r="B4845" s="1">
        <v>66.39</v>
      </c>
      <c r="C4845" s="1">
        <v>39.94</v>
      </c>
      <c r="D4845" s="1">
        <v>42.63</v>
      </c>
      <c r="E4845" s="1">
        <v>55.22</v>
      </c>
      <c r="F4845" s="1">
        <v>42.42</v>
      </c>
      <c r="G4845" s="1">
        <v>42.63</v>
      </c>
      <c r="H4845" s="1">
        <v>112.57</v>
      </c>
      <c r="I4845" s="1">
        <v>400</v>
      </c>
      <c r="J4845" s="52">
        <f t="shared" si="75"/>
        <v>0.10022499999999999</v>
      </c>
    </row>
    <row r="4846" spans="1:10" x14ac:dyDescent="0.35">
      <c r="A4846" s="1" t="s">
        <v>12839</v>
      </c>
      <c r="B4846" s="1">
        <v>60.83</v>
      </c>
      <c r="C4846" s="1">
        <v>35.950000000000003</v>
      </c>
      <c r="D4846" s="1">
        <v>42.01</v>
      </c>
      <c r="E4846" s="1">
        <v>54.96</v>
      </c>
      <c r="F4846" s="1">
        <v>43.6</v>
      </c>
      <c r="G4846" s="1">
        <v>41.52</v>
      </c>
      <c r="H4846" s="1">
        <v>111.31</v>
      </c>
      <c r="I4846" s="1">
        <v>440.76</v>
      </c>
      <c r="J4846" s="52">
        <f t="shared" si="75"/>
        <v>0.1038675</v>
      </c>
    </row>
    <row r="4847" spans="1:10" x14ac:dyDescent="0.35">
      <c r="A4847" s="1" t="s">
        <v>12838</v>
      </c>
      <c r="B4847" s="1">
        <v>55.92</v>
      </c>
      <c r="C4847" s="1">
        <v>36.18</v>
      </c>
      <c r="D4847" s="1">
        <v>40.57</v>
      </c>
      <c r="E4847" s="1">
        <v>54.68</v>
      </c>
      <c r="F4847" s="1">
        <v>44.92</v>
      </c>
      <c r="G4847" s="1">
        <v>40.19</v>
      </c>
      <c r="H4847" s="1">
        <v>110</v>
      </c>
      <c r="I4847" s="1">
        <v>419.28</v>
      </c>
      <c r="J4847" s="52">
        <f t="shared" si="75"/>
        <v>0.1002175</v>
      </c>
    </row>
    <row r="4848" spans="1:10" x14ac:dyDescent="0.35">
      <c r="A4848" s="1" t="s">
        <v>12837</v>
      </c>
      <c r="B4848" s="1">
        <v>55.13</v>
      </c>
      <c r="C4848" s="1">
        <v>34.22</v>
      </c>
      <c r="D4848" s="1">
        <v>41.38</v>
      </c>
      <c r="E4848" s="1">
        <v>71.400000000000006</v>
      </c>
      <c r="F4848" s="1">
        <v>46.62</v>
      </c>
      <c r="G4848" s="1">
        <v>38.979999999999997</v>
      </c>
      <c r="H4848" s="1">
        <v>104.59</v>
      </c>
      <c r="I4848" s="1">
        <v>432.9</v>
      </c>
      <c r="J4848" s="52">
        <f t="shared" si="75"/>
        <v>0.10315250000000001</v>
      </c>
    </row>
    <row r="4849" spans="1:10" x14ac:dyDescent="0.35">
      <c r="A4849" s="1" t="s">
        <v>12836</v>
      </c>
      <c r="B4849" s="1">
        <v>48.65</v>
      </c>
      <c r="C4849" s="1">
        <v>31.14</v>
      </c>
      <c r="D4849" s="1">
        <v>35.81</v>
      </c>
      <c r="E4849" s="1">
        <v>54.17</v>
      </c>
      <c r="F4849" s="1">
        <v>40</v>
      </c>
      <c r="G4849" s="1">
        <v>35.96</v>
      </c>
      <c r="H4849" s="1">
        <v>95.5</v>
      </c>
      <c r="I4849" s="1">
        <v>345.09</v>
      </c>
      <c r="J4849" s="52">
        <f t="shared" si="75"/>
        <v>8.5789999999999991E-2</v>
      </c>
    </row>
    <row r="4850" spans="1:10" x14ac:dyDescent="0.35">
      <c r="A4850" s="1" t="s">
        <v>12835</v>
      </c>
      <c r="B4850" s="1">
        <v>37.83</v>
      </c>
      <c r="C4850" s="1">
        <v>29.26</v>
      </c>
      <c r="D4850" s="1">
        <v>32.200000000000003</v>
      </c>
      <c r="E4850" s="1">
        <v>60.79</v>
      </c>
      <c r="F4850" s="1">
        <v>37.47</v>
      </c>
      <c r="G4850" s="1">
        <v>32.619999999999997</v>
      </c>
      <c r="H4850" s="1">
        <v>83.01</v>
      </c>
      <c r="I4850" s="1">
        <v>357.06</v>
      </c>
      <c r="J4850" s="52">
        <f t="shared" si="75"/>
        <v>8.3780000000000007E-2</v>
      </c>
    </row>
    <row r="4851" spans="1:10" x14ac:dyDescent="0.35">
      <c r="A4851" s="1" t="s">
        <v>12834</v>
      </c>
      <c r="B4851" s="1">
        <v>37.61</v>
      </c>
      <c r="C4851" s="1">
        <v>27.24</v>
      </c>
      <c r="D4851" s="1">
        <v>31.57</v>
      </c>
      <c r="E4851" s="1">
        <v>49.47</v>
      </c>
      <c r="F4851" s="1">
        <v>35.11</v>
      </c>
      <c r="G4851" s="1">
        <v>28.3</v>
      </c>
      <c r="H4851" s="1">
        <v>77.36</v>
      </c>
      <c r="I4851" s="1">
        <v>312.07</v>
      </c>
      <c r="J4851" s="52">
        <f t="shared" si="75"/>
        <v>7.4841249999999998E-2</v>
      </c>
    </row>
    <row r="4852" spans="1:10" x14ac:dyDescent="0.35">
      <c r="A4852" s="1" t="s">
        <v>12833</v>
      </c>
      <c r="B4852" s="1">
        <v>35.64</v>
      </c>
      <c r="C4852" s="1">
        <v>27.1</v>
      </c>
      <c r="D4852" s="1">
        <v>29.92</v>
      </c>
      <c r="E4852" s="1">
        <v>44.25</v>
      </c>
      <c r="F4852" s="1">
        <v>33.14</v>
      </c>
      <c r="G4852" s="1">
        <v>27.15</v>
      </c>
      <c r="H4852" s="1">
        <v>75.989999999999995</v>
      </c>
      <c r="I4852" s="1">
        <v>292.58</v>
      </c>
      <c r="J4852" s="52">
        <f t="shared" si="75"/>
        <v>7.0721249999999999E-2</v>
      </c>
    </row>
    <row r="4853" spans="1:10" x14ac:dyDescent="0.35">
      <c r="A4853" s="1" t="s">
        <v>12832</v>
      </c>
      <c r="B4853" s="1">
        <v>31.82</v>
      </c>
      <c r="C4853" s="1">
        <v>26.56</v>
      </c>
      <c r="D4853" s="1">
        <v>28.74</v>
      </c>
      <c r="E4853" s="1">
        <v>43.87</v>
      </c>
      <c r="F4853" s="1">
        <v>30.07</v>
      </c>
      <c r="G4853" s="1">
        <v>25.99</v>
      </c>
      <c r="H4853" s="1">
        <v>75.010000000000005</v>
      </c>
      <c r="I4853" s="1">
        <v>286.08</v>
      </c>
      <c r="J4853" s="52">
        <f t="shared" si="75"/>
        <v>6.8517499999999995E-2</v>
      </c>
    </row>
    <row r="4854" spans="1:10" x14ac:dyDescent="0.35">
      <c r="A4854" s="1" t="s">
        <v>12831</v>
      </c>
      <c r="B4854" s="1">
        <v>32.22</v>
      </c>
      <c r="C4854" s="1">
        <v>26.5</v>
      </c>
      <c r="D4854" s="1">
        <v>28.75</v>
      </c>
      <c r="E4854" s="1">
        <v>42.85</v>
      </c>
      <c r="F4854" s="1">
        <v>28.15</v>
      </c>
      <c r="G4854" s="1">
        <v>25.97</v>
      </c>
      <c r="H4854" s="1">
        <v>74.12</v>
      </c>
      <c r="I4854" s="1">
        <v>287.07</v>
      </c>
      <c r="J4854" s="52">
        <f t="shared" si="75"/>
        <v>6.8203749999999994E-2</v>
      </c>
    </row>
    <row r="4855" spans="1:10" x14ac:dyDescent="0.35">
      <c r="A4855" s="1" t="s">
        <v>12830</v>
      </c>
      <c r="B4855" s="1">
        <v>35</v>
      </c>
      <c r="C4855" s="1">
        <v>28.06</v>
      </c>
      <c r="D4855" s="1">
        <v>28.54</v>
      </c>
      <c r="E4855" s="1">
        <v>42.2</v>
      </c>
      <c r="F4855" s="1">
        <v>30.98</v>
      </c>
      <c r="G4855" s="1">
        <v>26.66</v>
      </c>
      <c r="H4855" s="1">
        <v>78.099999999999994</v>
      </c>
      <c r="I4855" s="1">
        <v>272.60000000000002</v>
      </c>
      <c r="J4855" s="52">
        <f t="shared" si="75"/>
        <v>6.7767499999999994E-2</v>
      </c>
    </row>
    <row r="4856" spans="1:10" x14ac:dyDescent="0.35">
      <c r="A4856" s="1" t="s">
        <v>12829</v>
      </c>
      <c r="B4856" s="1">
        <v>44.24</v>
      </c>
      <c r="C4856" s="1">
        <v>32.36</v>
      </c>
      <c r="D4856" s="1">
        <v>29.7</v>
      </c>
      <c r="E4856" s="1">
        <v>42.07</v>
      </c>
      <c r="F4856" s="1">
        <v>37.909999999999997</v>
      </c>
      <c r="G4856" s="1">
        <v>33.28</v>
      </c>
      <c r="H4856" s="1">
        <v>95.06</v>
      </c>
      <c r="I4856" s="1">
        <v>406.14</v>
      </c>
      <c r="J4856" s="52">
        <f t="shared" si="75"/>
        <v>9.0094999999999995E-2</v>
      </c>
    </row>
    <row r="4857" spans="1:10" x14ac:dyDescent="0.35">
      <c r="A4857" s="1" t="s">
        <v>12828</v>
      </c>
      <c r="B4857" s="1">
        <v>53.64</v>
      </c>
      <c r="C4857" s="1">
        <v>35.99</v>
      </c>
      <c r="D4857" s="1">
        <v>30.92</v>
      </c>
      <c r="E4857" s="1">
        <v>42.4</v>
      </c>
      <c r="F4857" s="1">
        <v>46.95</v>
      </c>
      <c r="G4857" s="1">
        <v>38.74</v>
      </c>
      <c r="H4857" s="1">
        <v>103.77</v>
      </c>
      <c r="I4857" s="1">
        <v>429.01</v>
      </c>
      <c r="J4857" s="52">
        <f t="shared" si="75"/>
        <v>9.76775E-2</v>
      </c>
    </row>
    <row r="4858" spans="1:10" x14ac:dyDescent="0.35">
      <c r="A4858" s="1" t="s">
        <v>12827</v>
      </c>
      <c r="B4858" s="1">
        <v>56.92</v>
      </c>
      <c r="C4858" s="1">
        <v>43.58</v>
      </c>
      <c r="D4858" s="1">
        <v>34.96</v>
      </c>
      <c r="E4858" s="1">
        <v>43.61</v>
      </c>
      <c r="F4858" s="1">
        <v>48</v>
      </c>
      <c r="G4858" s="1">
        <v>37.07</v>
      </c>
      <c r="H4858" s="1">
        <v>105.25</v>
      </c>
      <c r="I4858" s="1">
        <v>383.45</v>
      </c>
      <c r="J4858" s="52">
        <f t="shared" si="75"/>
        <v>9.4104999999999994E-2</v>
      </c>
    </row>
    <row r="4859" spans="1:10" x14ac:dyDescent="0.35">
      <c r="A4859" s="1" t="s">
        <v>12826</v>
      </c>
      <c r="B4859" s="1">
        <v>52.51</v>
      </c>
      <c r="C4859" s="1">
        <v>55</v>
      </c>
      <c r="D4859" s="1">
        <v>36.47</v>
      </c>
      <c r="E4859" s="1">
        <v>44.74</v>
      </c>
      <c r="F4859" s="1">
        <v>43.97</v>
      </c>
      <c r="G4859" s="1">
        <v>35.549999999999997</v>
      </c>
      <c r="H4859" s="1">
        <v>96.92</v>
      </c>
      <c r="I4859" s="1">
        <v>327.10000000000002</v>
      </c>
      <c r="J4859" s="52">
        <f t="shared" si="75"/>
        <v>8.6532499999999998E-2</v>
      </c>
    </row>
    <row r="4860" spans="1:10" x14ac:dyDescent="0.35">
      <c r="A4860" s="1" t="s">
        <v>12825</v>
      </c>
      <c r="B4860" s="1">
        <v>55.09</v>
      </c>
      <c r="C4860" s="1">
        <v>58.1</v>
      </c>
      <c r="D4860" s="1">
        <v>35.69</v>
      </c>
      <c r="E4860" s="1">
        <v>44.5</v>
      </c>
      <c r="F4860" s="1">
        <v>43.36</v>
      </c>
      <c r="G4860" s="1">
        <v>30.3</v>
      </c>
      <c r="H4860" s="1">
        <v>88.08</v>
      </c>
      <c r="I4860" s="1">
        <v>338.32</v>
      </c>
      <c r="J4860" s="52">
        <f t="shared" si="75"/>
        <v>8.6680000000000007E-2</v>
      </c>
    </row>
    <row r="4861" spans="1:10" x14ac:dyDescent="0.35">
      <c r="A4861" s="1" t="s">
        <v>12824</v>
      </c>
      <c r="B4861" s="1">
        <v>54.15</v>
      </c>
      <c r="C4861" s="1">
        <v>58.71</v>
      </c>
      <c r="D4861" s="1">
        <v>34.659999999999997</v>
      </c>
      <c r="E4861" s="1">
        <v>44.78</v>
      </c>
      <c r="F4861" s="1">
        <v>40.78</v>
      </c>
      <c r="G4861" s="1">
        <v>26.65</v>
      </c>
      <c r="H4861" s="1">
        <v>85.37</v>
      </c>
      <c r="I4861" s="1">
        <v>316.3</v>
      </c>
      <c r="J4861" s="52">
        <f t="shared" si="75"/>
        <v>8.2674999999999998E-2</v>
      </c>
    </row>
    <row r="4862" spans="1:10" x14ac:dyDescent="0.35">
      <c r="A4862" s="1" t="s">
        <v>12823</v>
      </c>
      <c r="B4862" s="1">
        <v>49.96</v>
      </c>
      <c r="C4862" s="1">
        <v>59.55</v>
      </c>
      <c r="D4862" s="1">
        <v>32.25</v>
      </c>
      <c r="E4862" s="1">
        <v>46</v>
      </c>
      <c r="F4862" s="1">
        <v>35.270000000000003</v>
      </c>
      <c r="G4862" s="1">
        <v>21.54</v>
      </c>
      <c r="H4862" s="1">
        <v>81.319999999999993</v>
      </c>
      <c r="I4862" s="1">
        <v>276.3</v>
      </c>
      <c r="J4862" s="52">
        <f t="shared" si="75"/>
        <v>7.527375E-2</v>
      </c>
    </row>
    <row r="4863" spans="1:10" x14ac:dyDescent="0.35">
      <c r="A4863" s="1" t="s">
        <v>12822</v>
      </c>
      <c r="B4863" s="1">
        <v>48.07</v>
      </c>
      <c r="C4863" s="1">
        <v>57.98</v>
      </c>
      <c r="D4863" s="1">
        <v>30.02</v>
      </c>
      <c r="E4863" s="1">
        <v>41.98</v>
      </c>
      <c r="F4863" s="1">
        <v>35.92</v>
      </c>
      <c r="G4863" s="1">
        <v>21</v>
      </c>
      <c r="H4863" s="1">
        <v>78.59</v>
      </c>
      <c r="I4863" s="1">
        <v>239.92</v>
      </c>
      <c r="J4863" s="52">
        <f t="shared" si="75"/>
        <v>6.9184999999999983E-2</v>
      </c>
    </row>
    <row r="4864" spans="1:10" x14ac:dyDescent="0.35">
      <c r="A4864" s="1" t="s">
        <v>12821</v>
      </c>
      <c r="B4864" s="1">
        <v>50.07</v>
      </c>
      <c r="C4864" s="1">
        <v>54.7</v>
      </c>
      <c r="D4864" s="1">
        <v>29.48</v>
      </c>
      <c r="E4864" s="1">
        <v>41.25</v>
      </c>
      <c r="F4864" s="1">
        <v>35.9</v>
      </c>
      <c r="G4864" s="1">
        <v>19.23</v>
      </c>
      <c r="H4864" s="1">
        <v>74.78</v>
      </c>
      <c r="I4864" s="1">
        <v>208.72</v>
      </c>
      <c r="J4864" s="52">
        <f t="shared" si="75"/>
        <v>6.4266249999999997E-2</v>
      </c>
    </row>
    <row r="4865" spans="1:10" x14ac:dyDescent="0.35">
      <c r="A4865" s="1" t="s">
        <v>12820</v>
      </c>
      <c r="B4865" s="1">
        <v>49.15</v>
      </c>
      <c r="C4865" s="1">
        <v>43.08</v>
      </c>
      <c r="D4865" s="1">
        <v>29.9</v>
      </c>
      <c r="E4865" s="1">
        <v>41.4</v>
      </c>
      <c r="F4865" s="1">
        <v>36.520000000000003</v>
      </c>
      <c r="G4865" s="1">
        <v>22.77</v>
      </c>
      <c r="H4865" s="1">
        <v>74</v>
      </c>
      <c r="I4865" s="1">
        <v>243.34</v>
      </c>
      <c r="J4865" s="52">
        <f t="shared" si="75"/>
        <v>6.7520000000000011E-2</v>
      </c>
    </row>
    <row r="4866" spans="1:10" x14ac:dyDescent="0.35">
      <c r="A4866" s="1" t="s">
        <v>12819</v>
      </c>
      <c r="B4866" s="1">
        <v>51.27</v>
      </c>
      <c r="C4866" s="1">
        <v>42.45</v>
      </c>
      <c r="D4866" s="1">
        <v>30.55</v>
      </c>
      <c r="E4866" s="1">
        <v>42.87</v>
      </c>
      <c r="F4866" s="1">
        <v>38.909999999999997</v>
      </c>
      <c r="G4866" s="1">
        <v>26.66</v>
      </c>
      <c r="H4866" s="1">
        <v>79.92</v>
      </c>
      <c r="I4866" s="1">
        <v>246.31</v>
      </c>
      <c r="J4866" s="52">
        <f t="shared" si="75"/>
        <v>6.9867500000000013E-2</v>
      </c>
    </row>
    <row r="4867" spans="1:10" x14ac:dyDescent="0.35">
      <c r="A4867" s="1" t="s">
        <v>12818</v>
      </c>
      <c r="B4867" s="1">
        <v>52.9</v>
      </c>
      <c r="C4867" s="1">
        <v>42.4</v>
      </c>
      <c r="D4867" s="1">
        <v>33.25</v>
      </c>
      <c r="E4867" s="1">
        <v>48</v>
      </c>
      <c r="F4867" s="1">
        <v>44.98</v>
      </c>
      <c r="G4867" s="1">
        <v>37.9</v>
      </c>
      <c r="H4867" s="1">
        <v>87.98</v>
      </c>
      <c r="I4867" s="1">
        <v>334.48</v>
      </c>
      <c r="J4867" s="52">
        <f t="shared" ref="J4867:J4930" si="76">(AVERAGE(B4867:I4867))/1000</f>
        <v>8.5236250000000013E-2</v>
      </c>
    </row>
    <row r="4868" spans="1:10" x14ac:dyDescent="0.35">
      <c r="A4868" s="1" t="s">
        <v>12817</v>
      </c>
      <c r="B4868" s="1">
        <v>50.72</v>
      </c>
      <c r="C4868" s="1">
        <v>43.81</v>
      </c>
      <c r="D4868" s="1">
        <v>38.520000000000003</v>
      </c>
      <c r="E4868" s="1">
        <v>47.96</v>
      </c>
      <c r="F4868" s="1">
        <v>48.98</v>
      </c>
      <c r="G4868" s="1">
        <v>42.19</v>
      </c>
      <c r="H4868" s="1">
        <v>95.96</v>
      </c>
      <c r="I4868" s="1">
        <v>424.61</v>
      </c>
      <c r="J4868" s="52">
        <f t="shared" si="76"/>
        <v>9.9093749999999994E-2</v>
      </c>
    </row>
    <row r="4869" spans="1:10" x14ac:dyDescent="0.35">
      <c r="A4869" s="1" t="s">
        <v>12816</v>
      </c>
      <c r="B4869" s="1">
        <v>51.7</v>
      </c>
      <c r="C4869" s="1">
        <v>40.5</v>
      </c>
      <c r="D4869" s="1">
        <v>39.89</v>
      </c>
      <c r="E4869" s="1">
        <v>55.14</v>
      </c>
      <c r="F4869" s="1">
        <v>53.94</v>
      </c>
      <c r="G4869" s="1">
        <v>44.64</v>
      </c>
      <c r="H4869" s="1">
        <v>102</v>
      </c>
      <c r="I4869" s="1">
        <v>412</v>
      </c>
      <c r="J4869" s="52">
        <f t="shared" si="76"/>
        <v>9.9976249999999989E-2</v>
      </c>
    </row>
    <row r="4870" spans="1:10" x14ac:dyDescent="0.35">
      <c r="A4870" s="1" t="s">
        <v>12815</v>
      </c>
      <c r="B4870" s="1">
        <v>50.56</v>
      </c>
      <c r="C4870" s="1">
        <v>33.26</v>
      </c>
      <c r="D4870" s="1">
        <v>39</v>
      </c>
      <c r="E4870" s="1">
        <v>56.95</v>
      </c>
      <c r="F4870" s="1">
        <v>53.34</v>
      </c>
      <c r="G4870" s="1">
        <v>42.22</v>
      </c>
      <c r="H4870" s="1">
        <v>105</v>
      </c>
      <c r="I4870" s="1">
        <v>423.07</v>
      </c>
      <c r="J4870" s="52">
        <f t="shared" si="76"/>
        <v>0.100425</v>
      </c>
    </row>
    <row r="4871" spans="1:10" x14ac:dyDescent="0.35">
      <c r="A4871" s="1" t="s">
        <v>12814</v>
      </c>
      <c r="B4871" s="1">
        <v>49.98</v>
      </c>
      <c r="C4871" s="1">
        <v>31.97</v>
      </c>
      <c r="D4871" s="1">
        <v>38.090000000000003</v>
      </c>
      <c r="E4871" s="1">
        <v>58.73</v>
      </c>
      <c r="F4871" s="1">
        <v>50.59</v>
      </c>
      <c r="G4871" s="1">
        <v>41.96</v>
      </c>
      <c r="H4871" s="1">
        <v>102.03</v>
      </c>
      <c r="I4871" s="1">
        <v>399.9</v>
      </c>
      <c r="J4871" s="52">
        <f t="shared" si="76"/>
        <v>9.6656249999999999E-2</v>
      </c>
    </row>
    <row r="4872" spans="1:10" x14ac:dyDescent="0.35">
      <c r="A4872" s="1" t="s">
        <v>12813</v>
      </c>
      <c r="B4872" s="1">
        <v>49.94</v>
      </c>
      <c r="C4872" s="1">
        <v>36.869999999999997</v>
      </c>
      <c r="D4872" s="1">
        <v>40</v>
      </c>
      <c r="E4872" s="1">
        <v>64.44</v>
      </c>
      <c r="F4872" s="1">
        <v>51.87</v>
      </c>
      <c r="G4872" s="1">
        <v>41.44</v>
      </c>
      <c r="H4872" s="1">
        <v>97.06</v>
      </c>
      <c r="I4872" s="1">
        <v>394.24</v>
      </c>
      <c r="J4872" s="52">
        <f t="shared" si="76"/>
        <v>9.6982499999999999E-2</v>
      </c>
    </row>
    <row r="4873" spans="1:10" x14ac:dyDescent="0.35">
      <c r="A4873" s="1" t="s">
        <v>12812</v>
      </c>
      <c r="B4873" s="1">
        <v>41.89</v>
      </c>
      <c r="C4873" s="1">
        <v>30.27</v>
      </c>
      <c r="D4873" s="1">
        <v>36.67</v>
      </c>
      <c r="E4873" s="1">
        <v>62.93</v>
      </c>
      <c r="F4873" s="1">
        <v>43.36</v>
      </c>
      <c r="G4873" s="1">
        <v>35.9</v>
      </c>
      <c r="H4873" s="1">
        <v>83.94</v>
      </c>
      <c r="I4873" s="1">
        <v>382.17</v>
      </c>
      <c r="J4873" s="52">
        <f t="shared" si="76"/>
        <v>8.964125000000002E-2</v>
      </c>
    </row>
    <row r="4874" spans="1:10" x14ac:dyDescent="0.35">
      <c r="A4874" s="1" t="s">
        <v>12811</v>
      </c>
      <c r="B4874" s="1">
        <v>39.33</v>
      </c>
      <c r="C4874" s="1">
        <v>31.8</v>
      </c>
      <c r="D4874" s="1">
        <v>32.99</v>
      </c>
      <c r="E4874" s="1">
        <v>53.52</v>
      </c>
      <c r="F4874" s="1">
        <v>38.61</v>
      </c>
      <c r="G4874" s="1">
        <v>35.96</v>
      </c>
      <c r="H4874" s="1">
        <v>86.03</v>
      </c>
      <c r="I4874" s="1">
        <v>355.71</v>
      </c>
      <c r="J4874" s="52">
        <f t="shared" si="76"/>
        <v>8.4243750000000006E-2</v>
      </c>
    </row>
    <row r="4875" spans="1:10" x14ac:dyDescent="0.35">
      <c r="A4875" s="1" t="s">
        <v>12810</v>
      </c>
      <c r="B4875" s="1">
        <v>35.5</v>
      </c>
      <c r="C4875" s="1">
        <v>30.83</v>
      </c>
      <c r="D4875" s="1">
        <v>28.78</v>
      </c>
      <c r="E4875" s="1">
        <v>48.59</v>
      </c>
      <c r="F4875" s="1">
        <v>37.58</v>
      </c>
      <c r="G4875" s="1">
        <v>28.77</v>
      </c>
      <c r="H4875" s="1">
        <v>80.099999999999994</v>
      </c>
      <c r="I4875" s="1">
        <v>344.67</v>
      </c>
      <c r="J4875" s="52">
        <f t="shared" si="76"/>
        <v>7.9352499999999992E-2</v>
      </c>
    </row>
    <row r="4876" spans="1:10" x14ac:dyDescent="0.35">
      <c r="A4876" s="1" t="s">
        <v>12809</v>
      </c>
      <c r="B4876" s="1">
        <v>33.1</v>
      </c>
      <c r="C4876" s="1">
        <v>29.1</v>
      </c>
      <c r="D4876" s="1">
        <v>26.69</v>
      </c>
      <c r="E4876" s="1">
        <v>45.8</v>
      </c>
      <c r="F4876" s="1">
        <v>36.979999999999997</v>
      </c>
      <c r="G4876" s="1">
        <v>27.36</v>
      </c>
      <c r="H4876" s="1">
        <v>76.489999999999995</v>
      </c>
      <c r="I4876" s="1">
        <v>351.99</v>
      </c>
      <c r="J4876" s="52">
        <f t="shared" si="76"/>
        <v>7.8438750000000002E-2</v>
      </c>
    </row>
    <row r="4877" spans="1:10" x14ac:dyDescent="0.35">
      <c r="A4877" s="1" t="s">
        <v>12808</v>
      </c>
      <c r="B4877" s="1">
        <v>30.52</v>
      </c>
      <c r="C4877" s="1">
        <v>27.02</v>
      </c>
      <c r="D4877" s="1">
        <v>26.7</v>
      </c>
      <c r="E4877" s="1">
        <v>44.5</v>
      </c>
      <c r="F4877" s="1">
        <v>36.520000000000003</v>
      </c>
      <c r="G4877" s="1">
        <v>22.63</v>
      </c>
      <c r="H4877" s="1">
        <v>75.099999999999994</v>
      </c>
      <c r="I4877" s="1">
        <v>337.01</v>
      </c>
      <c r="J4877" s="52">
        <f t="shared" si="76"/>
        <v>7.4999999999999997E-2</v>
      </c>
    </row>
    <row r="4878" spans="1:10" x14ac:dyDescent="0.35">
      <c r="A4878" s="1" t="s">
        <v>12807</v>
      </c>
      <c r="B4878" s="1">
        <v>32.299999999999997</v>
      </c>
      <c r="C4878" s="1">
        <v>25.77</v>
      </c>
      <c r="D4878" s="1">
        <v>28.21</v>
      </c>
      <c r="E4878" s="1">
        <v>44.68</v>
      </c>
      <c r="F4878" s="1">
        <v>34.590000000000003</v>
      </c>
      <c r="G4878" s="1">
        <v>20</v>
      </c>
      <c r="H4878" s="1">
        <v>76.38</v>
      </c>
      <c r="I4878" s="1">
        <v>332.04</v>
      </c>
      <c r="J4878" s="52">
        <f t="shared" si="76"/>
        <v>7.424625E-2</v>
      </c>
    </row>
    <row r="4879" spans="1:10" x14ac:dyDescent="0.35">
      <c r="A4879" s="1" t="s">
        <v>12806</v>
      </c>
      <c r="B4879" s="1">
        <v>35.200000000000003</v>
      </c>
      <c r="C4879" s="1">
        <v>25.65</v>
      </c>
      <c r="D4879" s="1">
        <v>27.4</v>
      </c>
      <c r="E4879" s="1">
        <v>47.45</v>
      </c>
      <c r="F4879" s="1">
        <v>37.700000000000003</v>
      </c>
      <c r="G4879" s="1">
        <v>25.04</v>
      </c>
      <c r="H4879" s="1">
        <v>82.21</v>
      </c>
      <c r="I4879" s="1">
        <v>331.27</v>
      </c>
      <c r="J4879" s="52">
        <f t="shared" si="76"/>
        <v>7.6489999999999989E-2</v>
      </c>
    </row>
    <row r="4880" spans="1:10" x14ac:dyDescent="0.35">
      <c r="A4880" s="1" t="s">
        <v>12805</v>
      </c>
      <c r="B4880" s="1">
        <v>39.99</v>
      </c>
      <c r="C4880" s="1">
        <v>26.22</v>
      </c>
      <c r="D4880" s="1">
        <v>25.27</v>
      </c>
      <c r="E4880" s="1">
        <v>53.06</v>
      </c>
      <c r="F4880" s="1">
        <v>45.15</v>
      </c>
      <c r="G4880" s="1">
        <v>25.83</v>
      </c>
      <c r="H4880" s="1">
        <v>93.79</v>
      </c>
      <c r="I4880" s="1">
        <v>337.03</v>
      </c>
      <c r="J4880" s="52">
        <f t="shared" si="76"/>
        <v>8.0792500000000003E-2</v>
      </c>
    </row>
    <row r="4881" spans="1:10" x14ac:dyDescent="0.35">
      <c r="A4881" s="1" t="s">
        <v>12804</v>
      </c>
      <c r="B4881" s="1">
        <v>49.94</v>
      </c>
      <c r="C4881" s="1">
        <v>30.32</v>
      </c>
      <c r="D4881" s="1">
        <v>38.880000000000003</v>
      </c>
      <c r="E4881" s="1">
        <v>58.95</v>
      </c>
      <c r="F4881" s="1">
        <v>48.04</v>
      </c>
      <c r="G4881" s="1">
        <v>30.07</v>
      </c>
      <c r="H4881" s="1">
        <v>105.63</v>
      </c>
      <c r="I4881" s="1">
        <v>333.12</v>
      </c>
      <c r="J4881" s="52">
        <f t="shared" si="76"/>
        <v>8.6868750000000008E-2</v>
      </c>
    </row>
    <row r="4882" spans="1:10" x14ac:dyDescent="0.35">
      <c r="A4882" s="1" t="s">
        <v>12803</v>
      </c>
      <c r="B4882" s="1">
        <v>50.66</v>
      </c>
      <c r="C4882" s="1">
        <v>35.119999999999997</v>
      </c>
      <c r="D4882" s="1">
        <v>28.2</v>
      </c>
      <c r="E4882" s="1">
        <v>59.94</v>
      </c>
      <c r="F4882" s="1">
        <v>50.98</v>
      </c>
      <c r="G4882" s="1">
        <v>35.89</v>
      </c>
      <c r="H4882" s="1">
        <v>106.91</v>
      </c>
      <c r="I4882" s="1">
        <v>343.78</v>
      </c>
      <c r="J4882" s="52">
        <f t="shared" si="76"/>
        <v>8.8935E-2</v>
      </c>
    </row>
    <row r="4883" spans="1:10" x14ac:dyDescent="0.35">
      <c r="A4883" s="1" t="s">
        <v>12802</v>
      </c>
      <c r="B4883" s="1">
        <v>54.87</v>
      </c>
      <c r="C4883" s="1">
        <v>46.18</v>
      </c>
      <c r="D4883" s="1">
        <v>30</v>
      </c>
      <c r="E4883" s="1">
        <v>59.05</v>
      </c>
      <c r="F4883" s="1">
        <v>49.65</v>
      </c>
      <c r="G4883" s="1">
        <v>34.85</v>
      </c>
      <c r="H4883" s="1">
        <v>98.06</v>
      </c>
      <c r="I4883" s="1">
        <v>350.13</v>
      </c>
      <c r="J4883" s="52">
        <f t="shared" si="76"/>
        <v>9.0348749999999992E-2</v>
      </c>
    </row>
    <row r="4884" spans="1:10" x14ac:dyDescent="0.35">
      <c r="A4884" s="1" t="s">
        <v>12801</v>
      </c>
      <c r="B4884" s="1">
        <v>51.91</v>
      </c>
      <c r="C4884" s="1">
        <v>53.02</v>
      </c>
      <c r="D4884" s="1">
        <v>36.31</v>
      </c>
      <c r="E4884" s="1">
        <v>57.99</v>
      </c>
      <c r="F4884" s="1">
        <v>46.4</v>
      </c>
      <c r="G4884" s="1">
        <v>28.57</v>
      </c>
      <c r="H4884" s="1">
        <v>93.01</v>
      </c>
      <c r="I4884" s="1">
        <v>330.1</v>
      </c>
      <c r="J4884" s="52">
        <f t="shared" si="76"/>
        <v>8.7163750000000012E-2</v>
      </c>
    </row>
    <row r="4885" spans="1:10" x14ac:dyDescent="0.35">
      <c r="A4885" s="1" t="s">
        <v>12800</v>
      </c>
      <c r="B4885" s="1">
        <v>52.92</v>
      </c>
      <c r="C4885" s="1">
        <v>54.12</v>
      </c>
      <c r="D4885" s="1">
        <v>29.4</v>
      </c>
      <c r="E4885" s="1">
        <v>57.98</v>
      </c>
      <c r="F4885" s="1">
        <v>43.18</v>
      </c>
      <c r="G4885" s="1">
        <v>22</v>
      </c>
      <c r="H4885" s="1">
        <v>89.95</v>
      </c>
      <c r="I4885" s="1">
        <v>289.99</v>
      </c>
      <c r="J4885" s="52">
        <f t="shared" si="76"/>
        <v>7.99425E-2</v>
      </c>
    </row>
    <row r="4886" spans="1:10" x14ac:dyDescent="0.35">
      <c r="A4886" s="1" t="s">
        <v>12799</v>
      </c>
      <c r="B4886" s="1">
        <v>50.69</v>
      </c>
      <c r="C4886" s="1">
        <v>51.88</v>
      </c>
      <c r="D4886" s="1">
        <v>27.89</v>
      </c>
      <c r="E4886" s="1">
        <v>57.27</v>
      </c>
      <c r="F4886" s="1">
        <v>40.369999999999997</v>
      </c>
      <c r="G4886" s="1">
        <v>18</v>
      </c>
      <c r="H4886" s="1">
        <v>88.09</v>
      </c>
      <c r="I4886" s="1">
        <v>215</v>
      </c>
      <c r="J4886" s="52">
        <f t="shared" si="76"/>
        <v>6.8648750000000008E-2</v>
      </c>
    </row>
    <row r="4887" spans="1:10" x14ac:dyDescent="0.35">
      <c r="A4887" s="1" t="s">
        <v>12798</v>
      </c>
      <c r="B4887" s="1">
        <v>50.37</v>
      </c>
      <c r="C4887" s="1">
        <v>44.53</v>
      </c>
      <c r="D4887" s="1">
        <v>27.32</v>
      </c>
      <c r="E4887" s="1">
        <v>56.86</v>
      </c>
      <c r="F4887" s="1">
        <v>40.229999999999997</v>
      </c>
      <c r="G4887" s="1">
        <v>17.399999999999999</v>
      </c>
      <c r="H4887" s="1">
        <v>79.19</v>
      </c>
      <c r="I4887" s="1">
        <v>180</v>
      </c>
      <c r="J4887" s="52">
        <f t="shared" si="76"/>
        <v>6.1987499999999994E-2</v>
      </c>
    </row>
    <row r="4888" spans="1:10" x14ac:dyDescent="0.35">
      <c r="A4888" s="1" t="s">
        <v>12797</v>
      </c>
      <c r="B4888" s="1">
        <v>48.98</v>
      </c>
      <c r="C4888" s="1">
        <v>36.74</v>
      </c>
      <c r="D4888" s="1">
        <v>26.36</v>
      </c>
      <c r="E4888" s="1">
        <v>55.26</v>
      </c>
      <c r="F4888" s="1">
        <v>39.61</v>
      </c>
      <c r="G4888" s="1">
        <v>17.899999999999999</v>
      </c>
      <c r="H4888" s="1">
        <v>73.66</v>
      </c>
      <c r="I4888" s="1">
        <v>118.71</v>
      </c>
      <c r="J4888" s="52">
        <f t="shared" si="76"/>
        <v>5.2152499999999997E-2</v>
      </c>
    </row>
    <row r="4889" spans="1:10" x14ac:dyDescent="0.35">
      <c r="A4889" s="1" t="s">
        <v>12796</v>
      </c>
      <c r="B4889" s="1">
        <v>47.69</v>
      </c>
      <c r="C4889" s="1">
        <v>34.74</v>
      </c>
      <c r="D4889" s="1">
        <v>28</v>
      </c>
      <c r="E4889" s="1">
        <v>55.2</v>
      </c>
      <c r="F4889" s="1">
        <v>40.39</v>
      </c>
      <c r="G4889" s="1">
        <v>22.2</v>
      </c>
      <c r="H4889" s="1">
        <v>75.010000000000005</v>
      </c>
      <c r="I4889" s="1">
        <v>185.45</v>
      </c>
      <c r="J4889" s="52">
        <f t="shared" si="76"/>
        <v>6.1084999999999993E-2</v>
      </c>
    </row>
    <row r="4890" spans="1:10" x14ac:dyDescent="0.35">
      <c r="A4890" s="1" t="s">
        <v>12795</v>
      </c>
      <c r="B4890" s="1">
        <v>51.94</v>
      </c>
      <c r="C4890" s="1">
        <v>27.72</v>
      </c>
      <c r="D4890" s="1">
        <v>28.08</v>
      </c>
      <c r="E4890" s="1">
        <v>55.82</v>
      </c>
      <c r="F4890" s="1">
        <v>44.84</v>
      </c>
      <c r="G4890" s="1">
        <v>24.58</v>
      </c>
      <c r="H4890" s="1">
        <v>75.8</v>
      </c>
      <c r="I4890" s="1">
        <v>226.44</v>
      </c>
      <c r="J4890" s="52">
        <f t="shared" si="76"/>
        <v>6.6902500000000004E-2</v>
      </c>
    </row>
    <row r="4891" spans="1:10" x14ac:dyDescent="0.35">
      <c r="A4891" s="1" t="s">
        <v>12794</v>
      </c>
      <c r="B4891" s="1">
        <v>51.37</v>
      </c>
      <c r="C4891" s="1">
        <v>30.57</v>
      </c>
      <c r="D4891" s="1">
        <v>29.4</v>
      </c>
      <c r="E4891" s="1">
        <v>57.91</v>
      </c>
      <c r="F4891" s="1">
        <v>52.97</v>
      </c>
      <c r="G4891" s="1">
        <v>36.869999999999997</v>
      </c>
      <c r="H4891" s="1">
        <v>85.45</v>
      </c>
      <c r="I4891" s="1">
        <v>265.74</v>
      </c>
      <c r="J4891" s="52">
        <f t="shared" si="76"/>
        <v>7.6284999999999992E-2</v>
      </c>
    </row>
    <row r="4892" spans="1:10" x14ac:dyDescent="0.35">
      <c r="A4892" s="1" t="s">
        <v>12793</v>
      </c>
      <c r="B4892" s="1">
        <v>51.94</v>
      </c>
      <c r="C4892" s="1">
        <v>48.36</v>
      </c>
      <c r="D4892" s="1">
        <v>29.62</v>
      </c>
      <c r="E4892" s="1">
        <v>59.91</v>
      </c>
      <c r="F4892" s="1">
        <v>57.71</v>
      </c>
      <c r="G4892" s="1">
        <v>42.86</v>
      </c>
      <c r="H4892" s="1">
        <v>93.51</v>
      </c>
      <c r="I4892" s="1">
        <v>324.48</v>
      </c>
      <c r="J4892" s="52">
        <f t="shared" si="76"/>
        <v>8.8548749999999996E-2</v>
      </c>
    </row>
    <row r="4893" spans="1:10" x14ac:dyDescent="0.35">
      <c r="A4893" s="1" t="s">
        <v>12792</v>
      </c>
      <c r="B4893" s="1">
        <v>53.37</v>
      </c>
      <c r="C4893" s="1">
        <v>33.619999999999997</v>
      </c>
      <c r="D4893" s="1">
        <v>37.049999999999997</v>
      </c>
      <c r="E4893" s="1">
        <v>61.45</v>
      </c>
      <c r="F4893" s="1">
        <v>62.82</v>
      </c>
      <c r="G4893" s="1">
        <v>45.23</v>
      </c>
      <c r="H4893" s="1">
        <v>103.37</v>
      </c>
      <c r="I4893" s="1">
        <v>369.52</v>
      </c>
      <c r="J4893" s="52">
        <f t="shared" si="76"/>
        <v>9.5803750000000007E-2</v>
      </c>
    </row>
    <row r="4894" spans="1:10" x14ac:dyDescent="0.35">
      <c r="A4894" s="1" t="s">
        <v>12791</v>
      </c>
      <c r="B4894" s="1">
        <v>55.93</v>
      </c>
      <c r="C4894" s="1">
        <v>32.9</v>
      </c>
      <c r="D4894" s="1">
        <v>38.51</v>
      </c>
      <c r="E4894" s="1">
        <v>60.1</v>
      </c>
      <c r="F4894" s="1">
        <v>60.6</v>
      </c>
      <c r="G4894" s="1">
        <v>43.64</v>
      </c>
      <c r="H4894" s="1">
        <v>105.94</v>
      </c>
      <c r="I4894" s="1">
        <v>387</v>
      </c>
      <c r="J4894" s="52">
        <f t="shared" si="76"/>
        <v>9.8077499999999998E-2</v>
      </c>
    </row>
    <row r="4895" spans="1:10" x14ac:dyDescent="0.35">
      <c r="A4895" s="1" t="s">
        <v>12790</v>
      </c>
      <c r="B4895" s="1">
        <v>52.95</v>
      </c>
      <c r="C4895" s="1">
        <v>32.380000000000003</v>
      </c>
      <c r="D4895" s="1">
        <v>39.42</v>
      </c>
      <c r="E4895" s="1">
        <v>59.02</v>
      </c>
      <c r="F4895" s="1">
        <v>59.34</v>
      </c>
      <c r="G4895" s="1">
        <v>42.09</v>
      </c>
      <c r="H4895" s="1">
        <v>99.72</v>
      </c>
      <c r="I4895" s="1">
        <v>400.04</v>
      </c>
      <c r="J4895" s="52">
        <f t="shared" si="76"/>
        <v>9.8119999999999999E-2</v>
      </c>
    </row>
    <row r="4896" spans="1:10" x14ac:dyDescent="0.35">
      <c r="A4896" s="1" t="s">
        <v>12789</v>
      </c>
      <c r="B4896" s="1">
        <v>52.44</v>
      </c>
      <c r="C4896" s="1">
        <v>52.1</v>
      </c>
      <c r="D4896" s="1">
        <v>42.85</v>
      </c>
      <c r="E4896" s="1">
        <v>57.98</v>
      </c>
      <c r="F4896" s="1">
        <v>55</v>
      </c>
      <c r="G4896" s="1">
        <v>41.69</v>
      </c>
      <c r="H4896" s="1">
        <v>95.15</v>
      </c>
      <c r="I4896" s="1">
        <v>376.99</v>
      </c>
      <c r="J4896" s="52">
        <f t="shared" si="76"/>
        <v>9.6775E-2</v>
      </c>
    </row>
    <row r="4897" spans="1:10" x14ac:dyDescent="0.35">
      <c r="A4897" s="1" t="s">
        <v>12788</v>
      </c>
      <c r="B4897" s="1">
        <v>49.99</v>
      </c>
      <c r="C4897" s="1">
        <v>52.27</v>
      </c>
      <c r="D4897" s="1">
        <v>39.82</v>
      </c>
      <c r="E4897" s="1">
        <v>55.74</v>
      </c>
      <c r="F4897" s="1">
        <v>45.5</v>
      </c>
      <c r="G4897" s="1">
        <v>35.020000000000003</v>
      </c>
      <c r="H4897" s="1">
        <v>89.92</v>
      </c>
      <c r="I4897" s="1">
        <v>325.97000000000003</v>
      </c>
      <c r="J4897" s="52">
        <f t="shared" si="76"/>
        <v>8.6778750000000002E-2</v>
      </c>
    </row>
    <row r="4898" spans="1:10" x14ac:dyDescent="0.35">
      <c r="A4898" s="1" t="s">
        <v>12787</v>
      </c>
      <c r="B4898" s="1">
        <v>41.97</v>
      </c>
      <c r="C4898" s="1">
        <v>30.11</v>
      </c>
      <c r="D4898" s="1">
        <v>39.65</v>
      </c>
      <c r="E4898" s="1">
        <v>50.88</v>
      </c>
      <c r="F4898" s="1">
        <v>42.25</v>
      </c>
      <c r="G4898" s="1">
        <v>31.1</v>
      </c>
      <c r="H4898" s="1">
        <v>85</v>
      </c>
      <c r="I4898" s="1">
        <v>393.26</v>
      </c>
      <c r="J4898" s="52">
        <f t="shared" si="76"/>
        <v>8.927750000000001E-2</v>
      </c>
    </row>
    <row r="4899" spans="1:10" x14ac:dyDescent="0.35">
      <c r="A4899" s="1" t="s">
        <v>12786</v>
      </c>
      <c r="B4899" s="1">
        <v>36.590000000000003</v>
      </c>
      <c r="C4899" s="1">
        <v>28.11</v>
      </c>
      <c r="D4899" s="1">
        <v>35.619999999999997</v>
      </c>
      <c r="E4899" s="1">
        <v>47.47</v>
      </c>
      <c r="F4899" s="1">
        <v>39.65</v>
      </c>
      <c r="G4899" s="1">
        <v>21.96</v>
      </c>
      <c r="H4899" s="1">
        <v>80.42</v>
      </c>
      <c r="I4899" s="1">
        <v>379.24</v>
      </c>
      <c r="J4899" s="52">
        <f t="shared" si="76"/>
        <v>8.3632499999999999E-2</v>
      </c>
    </row>
    <row r="4900" spans="1:10" x14ac:dyDescent="0.35">
      <c r="A4900" s="1" t="s">
        <v>12785</v>
      </c>
      <c r="B4900" s="1">
        <v>34.36</v>
      </c>
      <c r="C4900" s="1">
        <v>25.99</v>
      </c>
      <c r="D4900" s="1">
        <v>32.700000000000003</v>
      </c>
      <c r="E4900" s="1">
        <v>46.55</v>
      </c>
      <c r="F4900" s="1">
        <v>38.479999999999997</v>
      </c>
      <c r="G4900" s="1">
        <v>19.260000000000002</v>
      </c>
      <c r="H4900" s="1">
        <v>76.3</v>
      </c>
      <c r="I4900" s="1">
        <v>355.06</v>
      </c>
      <c r="J4900" s="52">
        <f t="shared" si="76"/>
        <v>7.8587500000000005E-2</v>
      </c>
    </row>
    <row r="4901" spans="1:10" x14ac:dyDescent="0.35">
      <c r="A4901" s="1" t="s">
        <v>12784</v>
      </c>
      <c r="B4901" s="1">
        <v>32.43</v>
      </c>
      <c r="C4901" s="1">
        <v>24.93</v>
      </c>
      <c r="D4901" s="1">
        <v>31.28</v>
      </c>
      <c r="E4901" s="1">
        <v>45.09</v>
      </c>
      <c r="F4901" s="1">
        <v>36.92</v>
      </c>
      <c r="G4901" s="1">
        <v>19.010000000000002</v>
      </c>
      <c r="H4901" s="1">
        <v>71.3</v>
      </c>
      <c r="I4901" s="1">
        <v>331</v>
      </c>
      <c r="J4901" s="52">
        <f t="shared" si="76"/>
        <v>7.3995000000000005E-2</v>
      </c>
    </row>
    <row r="4902" spans="1:10" x14ac:dyDescent="0.35">
      <c r="A4902" s="1" t="s">
        <v>12783</v>
      </c>
      <c r="B4902" s="1">
        <v>33.049999999999997</v>
      </c>
      <c r="C4902" s="1">
        <v>24.25</v>
      </c>
      <c r="D4902" s="1">
        <v>30.46</v>
      </c>
      <c r="E4902" s="1">
        <v>45.57</v>
      </c>
      <c r="F4902" s="1">
        <v>36.6</v>
      </c>
      <c r="G4902" s="1">
        <v>21.14</v>
      </c>
      <c r="H4902" s="1">
        <v>70.099999999999994</v>
      </c>
      <c r="I4902" s="1">
        <v>316.18</v>
      </c>
      <c r="J4902" s="52">
        <f t="shared" si="76"/>
        <v>7.216874999999999E-2</v>
      </c>
    </row>
    <row r="4903" spans="1:10" x14ac:dyDescent="0.35">
      <c r="A4903" s="1" t="s">
        <v>12782</v>
      </c>
      <c r="B4903" s="1">
        <v>34</v>
      </c>
      <c r="C4903" s="1">
        <v>24.72</v>
      </c>
      <c r="D4903" s="1">
        <v>33.24</v>
      </c>
      <c r="E4903" s="1">
        <v>47.42</v>
      </c>
      <c r="F4903" s="1">
        <v>38.24</v>
      </c>
      <c r="G4903" s="1">
        <v>22.6</v>
      </c>
      <c r="H4903" s="1">
        <v>69.290000000000006</v>
      </c>
      <c r="I4903" s="1">
        <v>302.82</v>
      </c>
      <c r="J4903" s="52">
        <f t="shared" si="76"/>
        <v>7.1541249999999987E-2</v>
      </c>
    </row>
    <row r="4904" spans="1:10" x14ac:dyDescent="0.35">
      <c r="A4904" s="1" t="s">
        <v>12781</v>
      </c>
      <c r="B4904" s="1">
        <v>42.96</v>
      </c>
      <c r="C4904" s="1">
        <v>24.76</v>
      </c>
      <c r="D4904" s="1">
        <v>34.979999999999997</v>
      </c>
      <c r="E4904" s="1">
        <v>53.97</v>
      </c>
      <c r="F4904" s="1">
        <v>45.55</v>
      </c>
      <c r="G4904" s="1">
        <v>30.09</v>
      </c>
      <c r="H4904" s="1">
        <v>71.3</v>
      </c>
      <c r="I4904" s="1">
        <v>272.76</v>
      </c>
      <c r="J4904" s="52">
        <f t="shared" si="76"/>
        <v>7.2046249999999992E-2</v>
      </c>
    </row>
    <row r="4905" spans="1:10" x14ac:dyDescent="0.35">
      <c r="A4905" s="1" t="s">
        <v>12780</v>
      </c>
      <c r="B4905" s="1">
        <v>55.25</v>
      </c>
      <c r="C4905" s="1">
        <v>26.51</v>
      </c>
      <c r="D4905" s="1">
        <v>44.18</v>
      </c>
      <c r="E4905" s="1">
        <v>60.63</v>
      </c>
      <c r="F4905" s="1">
        <v>52.8</v>
      </c>
      <c r="G4905" s="1">
        <v>36.14</v>
      </c>
      <c r="H4905" s="1">
        <v>75.86</v>
      </c>
      <c r="I4905" s="1">
        <v>260.93</v>
      </c>
      <c r="J4905" s="52">
        <f t="shared" si="76"/>
        <v>7.6537499999999994E-2</v>
      </c>
    </row>
    <row r="4906" spans="1:10" x14ac:dyDescent="0.35">
      <c r="A4906" s="1" t="s">
        <v>12779</v>
      </c>
      <c r="B4906" s="1">
        <v>55.17</v>
      </c>
      <c r="C4906" s="1">
        <v>27</v>
      </c>
      <c r="D4906" s="1">
        <v>43.5</v>
      </c>
      <c r="E4906" s="1">
        <v>62.9</v>
      </c>
      <c r="F4906" s="1">
        <v>57.35</v>
      </c>
      <c r="G4906" s="1">
        <v>39.950000000000003</v>
      </c>
      <c r="H4906" s="1">
        <v>78.3</v>
      </c>
      <c r="I4906" s="1">
        <v>222.42</v>
      </c>
      <c r="J4906" s="52">
        <f t="shared" si="76"/>
        <v>7.3323750000000007E-2</v>
      </c>
    </row>
    <row r="4907" spans="1:10" x14ac:dyDescent="0.35">
      <c r="A4907" s="1" t="s">
        <v>12778</v>
      </c>
      <c r="B4907" s="1">
        <v>56.91</v>
      </c>
      <c r="C4907" s="1">
        <v>26.44</v>
      </c>
      <c r="D4907" s="1">
        <v>48.23</v>
      </c>
      <c r="E4907" s="1">
        <v>61.32</v>
      </c>
      <c r="F4907" s="1">
        <v>57.75</v>
      </c>
      <c r="G4907" s="1">
        <v>39.29</v>
      </c>
      <c r="H4907" s="1">
        <v>78.81</v>
      </c>
      <c r="I4907" s="1">
        <v>175.59</v>
      </c>
      <c r="J4907" s="52">
        <f t="shared" si="76"/>
        <v>6.8042500000000006E-2</v>
      </c>
    </row>
    <row r="4908" spans="1:10" x14ac:dyDescent="0.35">
      <c r="A4908" s="1" t="s">
        <v>12777</v>
      </c>
      <c r="B4908" s="1">
        <v>53.45</v>
      </c>
      <c r="C4908" s="1">
        <v>26.42</v>
      </c>
      <c r="D4908" s="1">
        <v>48.45</v>
      </c>
      <c r="E4908" s="1">
        <v>59.57</v>
      </c>
      <c r="F4908" s="1">
        <v>50.02</v>
      </c>
      <c r="G4908" s="1">
        <v>39.82</v>
      </c>
      <c r="H4908" s="1">
        <v>75.53</v>
      </c>
      <c r="I4908" s="1">
        <v>162.9</v>
      </c>
      <c r="J4908" s="52">
        <f t="shared" si="76"/>
        <v>6.4519999999999994E-2</v>
      </c>
    </row>
    <row r="4909" spans="1:10" x14ac:dyDescent="0.35">
      <c r="A4909" s="1" t="s">
        <v>12776</v>
      </c>
      <c r="B4909" s="1">
        <v>52.62</v>
      </c>
      <c r="C4909" s="1">
        <v>25.96</v>
      </c>
      <c r="D4909" s="1">
        <v>47.77</v>
      </c>
      <c r="E4909" s="1">
        <v>66.400000000000006</v>
      </c>
      <c r="F4909" s="1">
        <v>42.4</v>
      </c>
      <c r="G4909" s="1">
        <v>32.72</v>
      </c>
      <c r="H4909" s="1">
        <v>72.03</v>
      </c>
      <c r="I4909" s="1">
        <v>87.25</v>
      </c>
      <c r="J4909" s="52">
        <f t="shared" si="76"/>
        <v>5.3393749999999997E-2</v>
      </c>
    </row>
    <row r="4910" spans="1:10" x14ac:dyDescent="0.35">
      <c r="A4910" s="1" t="s">
        <v>12775</v>
      </c>
      <c r="B4910" s="1">
        <v>51.92</v>
      </c>
      <c r="C4910" s="1">
        <v>26.4</v>
      </c>
      <c r="D4910" s="1">
        <v>46.47</v>
      </c>
      <c r="E4910" s="1">
        <v>64.42</v>
      </c>
      <c r="F4910" s="1">
        <v>39.549999999999997</v>
      </c>
      <c r="G4910" s="1">
        <v>19.899999999999999</v>
      </c>
      <c r="H4910" s="1">
        <v>70.3</v>
      </c>
      <c r="I4910" s="1">
        <v>71.72</v>
      </c>
      <c r="J4910" s="52">
        <f t="shared" si="76"/>
        <v>4.8834999999999996E-2</v>
      </c>
    </row>
    <row r="4911" spans="1:10" x14ac:dyDescent="0.35">
      <c r="A4911" s="1" t="s">
        <v>12774</v>
      </c>
      <c r="B4911" s="1">
        <v>49.95</v>
      </c>
      <c r="C4911" s="1">
        <v>24.94</v>
      </c>
      <c r="D4911" s="1">
        <v>44.91</v>
      </c>
      <c r="E4911" s="1">
        <v>65.31</v>
      </c>
      <c r="F4911" s="1">
        <v>40.51</v>
      </c>
      <c r="G4911" s="1">
        <v>16.8</v>
      </c>
      <c r="H4911" s="1">
        <v>64.040000000000006</v>
      </c>
      <c r="I4911" s="1">
        <v>-87.42</v>
      </c>
      <c r="J4911" s="52">
        <f t="shared" si="76"/>
        <v>2.7380000000000002E-2</v>
      </c>
    </row>
    <row r="4912" spans="1:10" x14ac:dyDescent="0.35">
      <c r="A4912" s="1" t="s">
        <v>12773</v>
      </c>
      <c r="B4912" s="1">
        <v>48.78</v>
      </c>
      <c r="C4912" s="1">
        <v>23.3</v>
      </c>
      <c r="D4912" s="1">
        <v>42.29</v>
      </c>
      <c r="E4912" s="1">
        <v>64.22</v>
      </c>
      <c r="F4912" s="1">
        <v>39.909999999999997</v>
      </c>
      <c r="G4912" s="1">
        <v>16.010000000000002</v>
      </c>
      <c r="H4912" s="1">
        <v>63.1</v>
      </c>
      <c r="I4912" s="1">
        <v>-46.04</v>
      </c>
      <c r="J4912" s="52">
        <f t="shared" si="76"/>
        <v>3.1446250000000002E-2</v>
      </c>
    </row>
    <row r="4913" spans="1:10" x14ac:dyDescent="0.35">
      <c r="A4913" s="1" t="s">
        <v>12772</v>
      </c>
      <c r="B4913" s="1">
        <v>47.92</v>
      </c>
      <c r="C4913" s="1">
        <v>24.6</v>
      </c>
      <c r="D4913" s="1">
        <v>40.94</v>
      </c>
      <c r="E4913" s="1">
        <v>57.67</v>
      </c>
      <c r="F4913" s="1">
        <v>42.95</v>
      </c>
      <c r="G4913" s="1">
        <v>16.14</v>
      </c>
      <c r="H4913" s="1">
        <v>65.010000000000005</v>
      </c>
      <c r="I4913" s="1">
        <v>0</v>
      </c>
      <c r="J4913" s="52">
        <f t="shared" si="76"/>
        <v>3.6903749999999992E-2</v>
      </c>
    </row>
    <row r="4914" spans="1:10" x14ac:dyDescent="0.35">
      <c r="A4914" s="1" t="s">
        <v>12771</v>
      </c>
      <c r="B4914" s="1">
        <v>48</v>
      </c>
      <c r="C4914" s="1">
        <v>25.37</v>
      </c>
      <c r="D4914" s="1">
        <v>39.200000000000003</v>
      </c>
      <c r="E4914" s="1">
        <v>58.19</v>
      </c>
      <c r="F4914" s="1">
        <v>48.4</v>
      </c>
      <c r="G4914" s="1">
        <v>17.399999999999999</v>
      </c>
      <c r="H4914" s="1">
        <v>68.91</v>
      </c>
      <c r="I4914" s="1">
        <v>100</v>
      </c>
      <c r="J4914" s="52">
        <f t="shared" si="76"/>
        <v>5.0683750000000007E-2</v>
      </c>
    </row>
    <row r="4915" spans="1:10" x14ac:dyDescent="0.35">
      <c r="A4915" s="1" t="s">
        <v>12770</v>
      </c>
      <c r="B4915" s="1">
        <v>49.6</v>
      </c>
      <c r="C4915" s="1">
        <v>26.67</v>
      </c>
      <c r="D4915" s="1">
        <v>39.700000000000003</v>
      </c>
      <c r="E4915" s="1">
        <v>64.900000000000006</v>
      </c>
      <c r="F4915" s="1">
        <v>57.75</v>
      </c>
      <c r="G4915" s="1">
        <v>24.24</v>
      </c>
      <c r="H4915" s="1">
        <v>77.72</v>
      </c>
      <c r="I4915" s="1">
        <v>244.05</v>
      </c>
      <c r="J4915" s="52">
        <f t="shared" si="76"/>
        <v>7.3078750000000012E-2</v>
      </c>
    </row>
    <row r="4916" spans="1:10" x14ac:dyDescent="0.35">
      <c r="A4916" s="1" t="s">
        <v>12769</v>
      </c>
      <c r="B4916" s="1">
        <v>51.28</v>
      </c>
      <c r="C4916" s="1">
        <v>29.91</v>
      </c>
      <c r="D4916" s="1">
        <v>38.18</v>
      </c>
      <c r="E4916" s="1">
        <v>64.17</v>
      </c>
      <c r="F4916" s="1">
        <v>68.13</v>
      </c>
      <c r="G4916" s="1">
        <v>34.93</v>
      </c>
      <c r="H4916" s="1">
        <v>85.07</v>
      </c>
      <c r="I4916" s="1">
        <v>345.5</v>
      </c>
      <c r="J4916" s="52">
        <f t="shared" si="76"/>
        <v>8.9646250000000011E-2</v>
      </c>
    </row>
    <row r="4917" spans="1:10" x14ac:dyDescent="0.35">
      <c r="A4917" s="1" t="s">
        <v>12768</v>
      </c>
      <c r="B4917" s="1">
        <v>49.94</v>
      </c>
      <c r="C4917" s="1">
        <v>31.94</v>
      </c>
      <c r="D4917" s="1">
        <v>38.659999999999997</v>
      </c>
      <c r="E4917" s="1">
        <v>65.510000000000005</v>
      </c>
      <c r="F4917" s="1">
        <v>74.06</v>
      </c>
      <c r="G4917" s="1">
        <v>36.85</v>
      </c>
      <c r="H4917" s="1">
        <v>90.21</v>
      </c>
      <c r="I4917" s="1">
        <v>367</v>
      </c>
      <c r="J4917" s="52">
        <f t="shared" si="76"/>
        <v>9.4271250000000015E-2</v>
      </c>
    </row>
    <row r="4918" spans="1:10" x14ac:dyDescent="0.35">
      <c r="A4918" s="1" t="s">
        <v>12767</v>
      </c>
      <c r="B4918" s="1">
        <v>45.93</v>
      </c>
      <c r="C4918" s="1">
        <v>32.950000000000003</v>
      </c>
      <c r="D4918" s="1">
        <v>36.43</v>
      </c>
      <c r="E4918" s="1">
        <v>64.22</v>
      </c>
      <c r="F4918" s="1">
        <v>68.16</v>
      </c>
      <c r="G4918" s="1">
        <v>37.39</v>
      </c>
      <c r="H4918" s="1">
        <v>90.04</v>
      </c>
      <c r="I4918" s="1">
        <v>369.48</v>
      </c>
      <c r="J4918" s="52">
        <f t="shared" si="76"/>
        <v>9.3075000000000005E-2</v>
      </c>
    </row>
    <row r="4919" spans="1:10" x14ac:dyDescent="0.35">
      <c r="A4919" s="1" t="s">
        <v>12766</v>
      </c>
      <c r="B4919" s="1">
        <v>43.1</v>
      </c>
      <c r="C4919" s="1">
        <v>35.06</v>
      </c>
      <c r="D4919" s="1">
        <v>34.729999999999997</v>
      </c>
      <c r="E4919" s="1">
        <v>63.89</v>
      </c>
      <c r="F4919" s="1">
        <v>59.36</v>
      </c>
      <c r="G4919" s="1">
        <v>37.04</v>
      </c>
      <c r="H4919" s="1">
        <v>87</v>
      </c>
      <c r="I4919" s="1">
        <v>402.01</v>
      </c>
      <c r="J4919" s="52">
        <f t="shared" si="76"/>
        <v>9.5273750000000004E-2</v>
      </c>
    </row>
    <row r="4920" spans="1:10" x14ac:dyDescent="0.35">
      <c r="A4920" s="1" t="s">
        <v>12765</v>
      </c>
      <c r="B4920" s="1">
        <v>42.75</v>
      </c>
      <c r="C4920" s="1">
        <v>41.6</v>
      </c>
      <c r="D4920" s="1">
        <v>34.590000000000003</v>
      </c>
      <c r="E4920" s="1">
        <v>61.94</v>
      </c>
      <c r="F4920" s="1">
        <v>57.81</v>
      </c>
      <c r="G4920" s="1">
        <v>37.17</v>
      </c>
      <c r="H4920" s="1">
        <v>111.71</v>
      </c>
      <c r="I4920" s="1">
        <v>371.33</v>
      </c>
      <c r="J4920" s="52">
        <f t="shared" si="76"/>
        <v>9.4862500000000002E-2</v>
      </c>
    </row>
    <row r="4921" spans="1:10" x14ac:dyDescent="0.35">
      <c r="A4921" s="1" t="s">
        <v>12764</v>
      </c>
      <c r="B4921" s="1">
        <v>40.76</v>
      </c>
      <c r="C4921" s="1">
        <v>35.799999999999997</v>
      </c>
      <c r="D4921" s="1">
        <v>27.41</v>
      </c>
      <c r="E4921" s="1">
        <v>56.27</v>
      </c>
      <c r="F4921" s="1">
        <v>49.8</v>
      </c>
      <c r="G4921" s="1">
        <v>34.65</v>
      </c>
      <c r="H4921" s="1">
        <v>130</v>
      </c>
      <c r="I4921" s="1">
        <v>349.65</v>
      </c>
      <c r="J4921" s="52">
        <f t="shared" si="76"/>
        <v>9.0542499999999998E-2</v>
      </c>
    </row>
    <row r="4922" spans="1:10" x14ac:dyDescent="0.35">
      <c r="A4922" s="1" t="s">
        <v>12763</v>
      </c>
      <c r="B4922" s="1">
        <v>32.36</v>
      </c>
      <c r="C4922" s="1">
        <v>40.770000000000003</v>
      </c>
      <c r="D4922" s="1">
        <v>31.01</v>
      </c>
      <c r="E4922" s="1">
        <v>53.64</v>
      </c>
      <c r="F4922" s="1">
        <v>45.62</v>
      </c>
      <c r="G4922" s="1">
        <v>34.630000000000003</v>
      </c>
      <c r="H4922" s="1">
        <v>83.1</v>
      </c>
      <c r="I4922" s="1">
        <v>346.4</v>
      </c>
      <c r="J4922" s="52">
        <f t="shared" si="76"/>
        <v>8.3441249999999995E-2</v>
      </c>
    </row>
    <row r="4923" spans="1:10" x14ac:dyDescent="0.35">
      <c r="A4923" s="1" t="s">
        <v>12762</v>
      </c>
      <c r="B4923" s="1">
        <v>32.96</v>
      </c>
      <c r="C4923" s="1">
        <v>27.32</v>
      </c>
      <c r="D4923" s="1">
        <v>28.96</v>
      </c>
      <c r="E4923" s="1">
        <v>50.66</v>
      </c>
      <c r="F4923" s="1">
        <v>42.05</v>
      </c>
      <c r="G4923" s="1">
        <v>30.56</v>
      </c>
      <c r="H4923" s="1">
        <v>79.7</v>
      </c>
      <c r="I4923" s="1">
        <v>276.76</v>
      </c>
      <c r="J4923" s="52">
        <f t="shared" si="76"/>
        <v>7.1121249999999997E-2</v>
      </c>
    </row>
    <row r="4924" spans="1:10" x14ac:dyDescent="0.35">
      <c r="A4924" s="1" t="s">
        <v>12761</v>
      </c>
      <c r="B4924" s="1">
        <v>25.75</v>
      </c>
      <c r="C4924" s="1">
        <v>26.32</v>
      </c>
      <c r="D4924" s="1">
        <v>27.09</v>
      </c>
      <c r="E4924" s="1">
        <v>49.08</v>
      </c>
      <c r="F4924" s="1">
        <v>39.58</v>
      </c>
      <c r="G4924" s="1">
        <v>27.93</v>
      </c>
      <c r="H4924" s="1">
        <v>56.64</v>
      </c>
      <c r="I4924" s="1">
        <v>265.37</v>
      </c>
      <c r="J4924" s="52">
        <f t="shared" si="76"/>
        <v>6.472E-2</v>
      </c>
    </row>
    <row r="4925" spans="1:10" x14ac:dyDescent="0.35">
      <c r="A4925" s="1" t="s">
        <v>12760</v>
      </c>
      <c r="B4925" s="1">
        <v>20.64</v>
      </c>
      <c r="C4925" s="1">
        <v>25.93</v>
      </c>
      <c r="D4925" s="1">
        <v>27.47</v>
      </c>
      <c r="E4925" s="1">
        <v>48.7</v>
      </c>
      <c r="F4925" s="1">
        <v>39.090000000000003</v>
      </c>
      <c r="G4925" s="1">
        <v>26.03</v>
      </c>
      <c r="H4925" s="1">
        <v>49.06</v>
      </c>
      <c r="I4925" s="1">
        <v>266.02999999999997</v>
      </c>
      <c r="J4925" s="52">
        <f t="shared" si="76"/>
        <v>6.2868749999999987E-2</v>
      </c>
    </row>
    <row r="4926" spans="1:10" x14ac:dyDescent="0.35">
      <c r="A4926" s="1" t="s">
        <v>12759</v>
      </c>
      <c r="B4926" s="1">
        <v>18.52</v>
      </c>
      <c r="C4926" s="1">
        <v>25.92</v>
      </c>
      <c r="D4926" s="1">
        <v>26.04</v>
      </c>
      <c r="E4926" s="1">
        <v>48.74</v>
      </c>
      <c r="F4926" s="1">
        <v>38.9</v>
      </c>
      <c r="G4926" s="1">
        <v>25</v>
      </c>
      <c r="H4926" s="1">
        <v>49.09</v>
      </c>
      <c r="I4926" s="1">
        <v>261.70999999999998</v>
      </c>
      <c r="J4926" s="52">
        <f t="shared" si="76"/>
        <v>6.1739999999999996E-2</v>
      </c>
    </row>
    <row r="4927" spans="1:10" x14ac:dyDescent="0.35">
      <c r="A4927" s="1" t="s">
        <v>12758</v>
      </c>
      <c r="B4927" s="1">
        <v>15.62</v>
      </c>
      <c r="C4927" s="1">
        <v>27.8</v>
      </c>
      <c r="D4927" s="1">
        <v>26.21</v>
      </c>
      <c r="E4927" s="1">
        <v>49.79</v>
      </c>
      <c r="F4927" s="1">
        <v>40.67</v>
      </c>
      <c r="G4927" s="1">
        <v>25.04</v>
      </c>
      <c r="H4927" s="1">
        <v>49.1</v>
      </c>
      <c r="I4927" s="1">
        <v>286.29000000000002</v>
      </c>
      <c r="J4927" s="52">
        <f t="shared" si="76"/>
        <v>6.5064999999999998E-2</v>
      </c>
    </row>
    <row r="4928" spans="1:10" x14ac:dyDescent="0.35">
      <c r="A4928" s="1" t="s">
        <v>12757</v>
      </c>
      <c r="B4928" s="1">
        <v>15.08</v>
      </c>
      <c r="C4928" s="1">
        <v>35</v>
      </c>
      <c r="D4928" s="1">
        <v>31.63</v>
      </c>
      <c r="E4928" s="1">
        <v>55.71</v>
      </c>
      <c r="F4928" s="1">
        <v>46.91</v>
      </c>
      <c r="G4928" s="1">
        <v>25.05</v>
      </c>
      <c r="H4928" s="1">
        <v>49.08</v>
      </c>
      <c r="I4928" s="1">
        <v>375.08</v>
      </c>
      <c r="J4928" s="52">
        <f t="shared" si="76"/>
        <v>7.9192499999999999E-2</v>
      </c>
    </row>
    <row r="4929" spans="1:10" x14ac:dyDescent="0.35">
      <c r="A4929" s="1" t="s">
        <v>12756</v>
      </c>
      <c r="B4929" s="1">
        <v>34.96</v>
      </c>
      <c r="C4929" s="1">
        <v>38.08</v>
      </c>
      <c r="D4929" s="1">
        <v>37.96</v>
      </c>
      <c r="E4929" s="1">
        <v>62.96</v>
      </c>
      <c r="F4929" s="1">
        <v>58.94</v>
      </c>
      <c r="G4929" s="1">
        <v>25.18</v>
      </c>
      <c r="H4929" s="1">
        <v>49.15</v>
      </c>
      <c r="I4929" s="1">
        <v>410.14</v>
      </c>
      <c r="J4929" s="52">
        <f t="shared" si="76"/>
        <v>8.967124999999998E-2</v>
      </c>
    </row>
    <row r="4930" spans="1:10" x14ac:dyDescent="0.35">
      <c r="A4930" s="1" t="s">
        <v>12755</v>
      </c>
      <c r="B4930" s="1">
        <v>29.85</v>
      </c>
      <c r="C4930" s="1">
        <v>39.520000000000003</v>
      </c>
      <c r="D4930" s="1">
        <v>39.200000000000003</v>
      </c>
      <c r="E4930" s="1">
        <v>65</v>
      </c>
      <c r="F4930" s="1">
        <v>55.3</v>
      </c>
      <c r="G4930" s="1">
        <v>26.21</v>
      </c>
      <c r="H4930" s="1">
        <v>53.58</v>
      </c>
      <c r="I4930" s="1">
        <v>411.75</v>
      </c>
      <c r="J4930" s="52">
        <f t="shared" si="76"/>
        <v>9.0051250000000013E-2</v>
      </c>
    </row>
    <row r="4931" spans="1:10" x14ac:dyDescent="0.35">
      <c r="A4931" s="1" t="s">
        <v>12754</v>
      </c>
      <c r="B4931" s="1">
        <v>30.57</v>
      </c>
      <c r="C4931" s="1">
        <v>44.17</v>
      </c>
      <c r="D4931" s="1">
        <v>40.06</v>
      </c>
      <c r="E4931" s="1">
        <v>65.069999999999993</v>
      </c>
      <c r="F4931" s="1">
        <v>56.7</v>
      </c>
      <c r="G4931" s="1">
        <v>20.85</v>
      </c>
      <c r="H4931" s="1">
        <v>52.41</v>
      </c>
      <c r="I4931" s="1">
        <v>330.05</v>
      </c>
      <c r="J4931" s="52">
        <f t="shared" ref="J4931:J4994" si="77">(AVERAGE(B4931:I4931))/1000</f>
        <v>7.9985000000000014E-2</v>
      </c>
    </row>
    <row r="4932" spans="1:10" x14ac:dyDescent="0.35">
      <c r="A4932" s="1" t="s">
        <v>12753</v>
      </c>
      <c r="B4932" s="1">
        <v>45</v>
      </c>
      <c r="C4932" s="1">
        <v>47.44</v>
      </c>
      <c r="D4932" s="1">
        <v>40.369999999999997</v>
      </c>
      <c r="E4932" s="1">
        <v>66.98</v>
      </c>
      <c r="F4932" s="1">
        <v>52.78</v>
      </c>
      <c r="G4932" s="1">
        <v>16.5</v>
      </c>
      <c r="H4932" s="1">
        <v>49.23</v>
      </c>
      <c r="I4932" s="1">
        <v>268.95</v>
      </c>
      <c r="J4932" s="52">
        <f t="shared" si="77"/>
        <v>7.3406250000000006E-2</v>
      </c>
    </row>
    <row r="4933" spans="1:10" x14ac:dyDescent="0.35">
      <c r="A4933" s="1" t="s">
        <v>12752</v>
      </c>
      <c r="B4933" s="1">
        <v>42</v>
      </c>
      <c r="C4933" s="1">
        <v>47.68</v>
      </c>
      <c r="D4933" s="1">
        <v>40.799999999999997</v>
      </c>
      <c r="E4933" s="1">
        <v>64.900000000000006</v>
      </c>
      <c r="F4933" s="1">
        <v>49.97</v>
      </c>
      <c r="G4933" s="1">
        <v>16.36</v>
      </c>
      <c r="H4933" s="1">
        <v>50.3</v>
      </c>
      <c r="I4933" s="1">
        <v>235.92</v>
      </c>
      <c r="J4933" s="52">
        <f t="shared" si="77"/>
        <v>6.8491250000000004E-2</v>
      </c>
    </row>
    <row r="4934" spans="1:10" x14ac:dyDescent="0.35">
      <c r="A4934" s="1" t="s">
        <v>12751</v>
      </c>
      <c r="B4934" s="1">
        <v>46.64</v>
      </c>
      <c r="C4934" s="1">
        <v>46.49</v>
      </c>
      <c r="D4934" s="1">
        <v>39.75</v>
      </c>
      <c r="E4934" s="1">
        <v>60.5</v>
      </c>
      <c r="F4934" s="1">
        <v>47.16</v>
      </c>
      <c r="G4934" s="1">
        <v>16.329999999999998</v>
      </c>
      <c r="H4934" s="1">
        <v>49.9</v>
      </c>
      <c r="I4934" s="1">
        <v>207.08</v>
      </c>
      <c r="J4934" s="52">
        <f t="shared" si="77"/>
        <v>6.4231250000000004E-2</v>
      </c>
    </row>
    <row r="4935" spans="1:10" x14ac:dyDescent="0.35">
      <c r="A4935" s="1" t="s">
        <v>12750</v>
      </c>
      <c r="B4935" s="1">
        <v>34.94</v>
      </c>
      <c r="C4935" s="1">
        <v>45.17</v>
      </c>
      <c r="D4935" s="1">
        <v>38.94</v>
      </c>
      <c r="E4935" s="1">
        <v>62.48</v>
      </c>
      <c r="F4935" s="1">
        <v>46.7</v>
      </c>
      <c r="G4935" s="1">
        <v>14</v>
      </c>
      <c r="H4935" s="1">
        <v>48.56</v>
      </c>
      <c r="I4935" s="1">
        <v>193.85</v>
      </c>
      <c r="J4935" s="52">
        <f t="shared" si="77"/>
        <v>6.0579999999999995E-2</v>
      </c>
    </row>
    <row r="4936" spans="1:10" x14ac:dyDescent="0.35">
      <c r="A4936" s="1" t="s">
        <v>12749</v>
      </c>
      <c r="B4936" s="1">
        <v>31</v>
      </c>
      <c r="C4936" s="1">
        <v>43.75</v>
      </c>
      <c r="D4936" s="1">
        <v>36.83</v>
      </c>
      <c r="E4936" s="1">
        <v>60</v>
      </c>
      <c r="F4936" s="1">
        <v>43.43</v>
      </c>
      <c r="G4936" s="1">
        <v>15.24</v>
      </c>
      <c r="H4936" s="1">
        <v>46.74</v>
      </c>
      <c r="I4936" s="1">
        <v>184.64</v>
      </c>
      <c r="J4936" s="52">
        <f t="shared" si="77"/>
        <v>5.7703749999999998E-2</v>
      </c>
    </row>
    <row r="4937" spans="1:10" x14ac:dyDescent="0.35">
      <c r="A4937" s="1" t="s">
        <v>12748</v>
      </c>
      <c r="B4937" s="1">
        <v>30.1</v>
      </c>
      <c r="C4937" s="1">
        <v>37.5</v>
      </c>
      <c r="D4937" s="1">
        <v>32.4</v>
      </c>
      <c r="E4937" s="1">
        <v>59</v>
      </c>
      <c r="F4937" s="1">
        <v>47.78</v>
      </c>
      <c r="G4937" s="1">
        <v>16.5</v>
      </c>
      <c r="H4937" s="1">
        <v>51.71</v>
      </c>
      <c r="I4937" s="1">
        <v>143.68</v>
      </c>
      <c r="J4937" s="52">
        <f t="shared" si="77"/>
        <v>5.2333750000000005E-2</v>
      </c>
    </row>
    <row r="4938" spans="1:10" x14ac:dyDescent="0.35">
      <c r="A4938" s="1" t="s">
        <v>12747</v>
      </c>
      <c r="B4938" s="1">
        <v>30</v>
      </c>
      <c r="C4938" s="1">
        <v>33.32</v>
      </c>
      <c r="D4938" s="1">
        <v>30</v>
      </c>
      <c r="E4938" s="1">
        <v>67.8</v>
      </c>
      <c r="F4938" s="1">
        <v>50.15</v>
      </c>
      <c r="G4938" s="1">
        <v>18.45</v>
      </c>
      <c r="H4938" s="1">
        <v>59.71</v>
      </c>
      <c r="I4938" s="1">
        <v>204</v>
      </c>
      <c r="J4938" s="52">
        <f t="shared" si="77"/>
        <v>6.1678749999999997E-2</v>
      </c>
    </row>
    <row r="4939" spans="1:10" x14ac:dyDescent="0.35">
      <c r="A4939" s="1" t="s">
        <v>12746</v>
      </c>
      <c r="B4939" s="1">
        <v>28.7</v>
      </c>
      <c r="C4939" s="1">
        <v>35.18</v>
      </c>
      <c r="D4939" s="1">
        <v>34.99</v>
      </c>
      <c r="E4939" s="1">
        <v>73.599999999999994</v>
      </c>
      <c r="F4939" s="1">
        <v>56.85</v>
      </c>
      <c r="G4939" s="1">
        <v>25.01</v>
      </c>
      <c r="H4939" s="1">
        <v>68.599999999999994</v>
      </c>
      <c r="I4939" s="1">
        <v>214.6</v>
      </c>
      <c r="J4939" s="52">
        <f t="shared" si="77"/>
        <v>6.7191249999999994E-2</v>
      </c>
    </row>
    <row r="4940" spans="1:10" x14ac:dyDescent="0.35">
      <c r="A4940" s="1" t="s">
        <v>12745</v>
      </c>
      <c r="B4940" s="1">
        <v>28.7</v>
      </c>
      <c r="C4940" s="1">
        <v>35.99</v>
      </c>
      <c r="D4940" s="1">
        <v>35</v>
      </c>
      <c r="E4940" s="1">
        <v>65.8</v>
      </c>
      <c r="F4940" s="1">
        <v>62.05</v>
      </c>
      <c r="G4940" s="1">
        <v>28.9</v>
      </c>
      <c r="H4940" s="1">
        <v>80.400000000000006</v>
      </c>
      <c r="I4940" s="1">
        <v>288.86</v>
      </c>
      <c r="J4940" s="52">
        <f t="shared" si="77"/>
        <v>7.8212500000000004E-2</v>
      </c>
    </row>
    <row r="4941" spans="1:10" x14ac:dyDescent="0.35">
      <c r="A4941" s="1" t="s">
        <v>12744</v>
      </c>
      <c r="B4941" s="1">
        <v>29.71</v>
      </c>
      <c r="C4941" s="1">
        <v>36.590000000000003</v>
      </c>
      <c r="D4941" s="1">
        <v>32</v>
      </c>
      <c r="E4941" s="1">
        <v>66.900000000000006</v>
      </c>
      <c r="F4941" s="1">
        <v>69.58</v>
      </c>
      <c r="G4941" s="1">
        <v>31.58</v>
      </c>
      <c r="H4941" s="1">
        <v>87.77</v>
      </c>
      <c r="I4941" s="1">
        <v>354.54</v>
      </c>
      <c r="J4941" s="52">
        <f t="shared" si="77"/>
        <v>8.8583750000000003E-2</v>
      </c>
    </row>
    <row r="4942" spans="1:10" x14ac:dyDescent="0.35">
      <c r="A4942" s="1" t="s">
        <v>12743</v>
      </c>
      <c r="B4942" s="1">
        <v>27.17</v>
      </c>
      <c r="C4942" s="1">
        <v>36.47</v>
      </c>
      <c r="D4942" s="1">
        <v>32.74</v>
      </c>
      <c r="E4942" s="1">
        <v>65.45</v>
      </c>
      <c r="F4942" s="1">
        <v>61.86</v>
      </c>
      <c r="G4942" s="1">
        <v>32.22</v>
      </c>
      <c r="H4942" s="1">
        <v>91.46</v>
      </c>
      <c r="I4942" s="1">
        <v>359.9</v>
      </c>
      <c r="J4942" s="52">
        <f t="shared" si="77"/>
        <v>8.8408749999999994E-2</v>
      </c>
    </row>
    <row r="4943" spans="1:10" x14ac:dyDescent="0.35">
      <c r="A4943" s="1" t="s">
        <v>12742</v>
      </c>
      <c r="B4943" s="1">
        <v>32.56</v>
      </c>
      <c r="C4943" s="1">
        <v>36.08</v>
      </c>
      <c r="D4943" s="1">
        <v>32.96</v>
      </c>
      <c r="E4943" s="1">
        <v>64.37</v>
      </c>
      <c r="F4943" s="1">
        <v>56.75</v>
      </c>
      <c r="G4943" s="1">
        <v>31.41</v>
      </c>
      <c r="H4943" s="1">
        <v>91.85</v>
      </c>
      <c r="I4943" s="1">
        <v>371.24</v>
      </c>
      <c r="J4943" s="52">
        <f t="shared" si="77"/>
        <v>8.965250000000001E-2</v>
      </c>
    </row>
    <row r="4944" spans="1:10" x14ac:dyDescent="0.35">
      <c r="A4944" s="1" t="s">
        <v>12741</v>
      </c>
      <c r="B4944" s="1">
        <v>60</v>
      </c>
      <c r="C4944" s="1">
        <v>35.47</v>
      </c>
      <c r="D4944" s="1">
        <v>32.21</v>
      </c>
      <c r="E4944" s="1">
        <v>62.02</v>
      </c>
      <c r="F4944" s="1">
        <v>50.74</v>
      </c>
      <c r="G4944" s="1">
        <v>32.15</v>
      </c>
      <c r="H4944" s="1">
        <v>91.86</v>
      </c>
      <c r="I4944" s="1">
        <v>373.52</v>
      </c>
      <c r="J4944" s="52">
        <f t="shared" si="77"/>
        <v>9.2246250000000002E-2</v>
      </c>
    </row>
    <row r="4945" spans="1:10" x14ac:dyDescent="0.35">
      <c r="A4945" s="1" t="s">
        <v>12740</v>
      </c>
      <c r="B4945" s="1">
        <v>37.61</v>
      </c>
      <c r="C4945" s="1">
        <v>30.48</v>
      </c>
      <c r="D4945" s="1">
        <v>29.01</v>
      </c>
      <c r="E4945" s="1">
        <v>56.23</v>
      </c>
      <c r="F4945" s="1">
        <v>41.88</v>
      </c>
      <c r="G4945" s="1">
        <v>21.45</v>
      </c>
      <c r="H4945" s="1">
        <v>85.93</v>
      </c>
      <c r="I4945" s="1">
        <v>320.2</v>
      </c>
      <c r="J4945" s="52">
        <f t="shared" si="77"/>
        <v>7.7848749999999994E-2</v>
      </c>
    </row>
    <row r="4946" spans="1:10" x14ac:dyDescent="0.35">
      <c r="A4946" s="1" t="s">
        <v>12739</v>
      </c>
      <c r="B4946" s="1">
        <v>44.94</v>
      </c>
      <c r="C4946" s="1">
        <v>27.98</v>
      </c>
      <c r="D4946" s="1">
        <v>25.74</v>
      </c>
      <c r="E4946" s="1">
        <v>50.02</v>
      </c>
      <c r="F4946" s="1">
        <v>38.61</v>
      </c>
      <c r="G4946" s="1">
        <v>23.78</v>
      </c>
      <c r="H4946" s="1">
        <v>109.9</v>
      </c>
      <c r="I4946" s="1">
        <v>293.12</v>
      </c>
      <c r="J4946" s="52">
        <f t="shared" si="77"/>
        <v>7.6761250000000003E-2</v>
      </c>
    </row>
    <row r="4947" spans="1:10" x14ac:dyDescent="0.35">
      <c r="A4947" s="1" t="s">
        <v>12738</v>
      </c>
      <c r="B4947" s="1">
        <v>34.94</v>
      </c>
      <c r="C4947" s="1">
        <v>27.5</v>
      </c>
      <c r="D4947" s="1">
        <v>26.3</v>
      </c>
      <c r="E4947" s="1">
        <v>48.4</v>
      </c>
      <c r="F4947" s="1">
        <v>37.729999999999997</v>
      </c>
      <c r="G4947" s="1">
        <v>21.6</v>
      </c>
      <c r="H4947" s="1">
        <v>79.599999999999994</v>
      </c>
      <c r="I4947" s="1">
        <v>286.58</v>
      </c>
      <c r="J4947" s="52">
        <f t="shared" si="77"/>
        <v>7.0331249999999984E-2</v>
      </c>
    </row>
    <row r="4948" spans="1:10" x14ac:dyDescent="0.35">
      <c r="A4948" s="1" t="s">
        <v>12737</v>
      </c>
      <c r="B4948" s="1">
        <v>28.7</v>
      </c>
      <c r="C4948" s="1">
        <v>26.38</v>
      </c>
      <c r="D4948" s="1">
        <v>27</v>
      </c>
      <c r="E4948" s="1">
        <v>47.5</v>
      </c>
      <c r="F4948" s="1">
        <v>37.19</v>
      </c>
      <c r="G4948" s="1">
        <v>20.37</v>
      </c>
      <c r="H4948" s="1">
        <v>76</v>
      </c>
      <c r="I4948" s="1">
        <v>204.5</v>
      </c>
      <c r="J4948" s="52">
        <f t="shared" si="77"/>
        <v>5.8455E-2</v>
      </c>
    </row>
    <row r="4949" spans="1:10" x14ac:dyDescent="0.35">
      <c r="A4949" s="1" t="s">
        <v>12736</v>
      </c>
      <c r="B4949" s="1">
        <v>31</v>
      </c>
      <c r="C4949" s="1">
        <v>25.88</v>
      </c>
      <c r="D4949" s="1">
        <v>26</v>
      </c>
      <c r="E4949" s="1">
        <v>46.75</v>
      </c>
      <c r="F4949" s="1">
        <v>36.57</v>
      </c>
      <c r="G4949" s="1">
        <v>17</v>
      </c>
      <c r="H4949" s="1">
        <v>76</v>
      </c>
      <c r="I4949" s="1">
        <v>237.82</v>
      </c>
      <c r="J4949" s="52">
        <f t="shared" si="77"/>
        <v>6.2127499999999995E-2</v>
      </c>
    </row>
    <row r="4950" spans="1:10" x14ac:dyDescent="0.35">
      <c r="A4950" s="1" t="s">
        <v>12735</v>
      </c>
      <c r="B4950" s="1">
        <v>31</v>
      </c>
      <c r="C4950" s="1">
        <v>25.91</v>
      </c>
      <c r="D4950" s="1">
        <v>24.6</v>
      </c>
      <c r="E4950" s="1">
        <v>46.35</v>
      </c>
      <c r="F4950" s="1">
        <v>36.369999999999997</v>
      </c>
      <c r="G4950" s="1">
        <v>17.100000000000001</v>
      </c>
      <c r="H4950" s="1">
        <v>78.2</v>
      </c>
      <c r="I4950" s="1">
        <v>261.66000000000003</v>
      </c>
      <c r="J4950" s="52">
        <f t="shared" si="77"/>
        <v>6.5148750000000005E-2</v>
      </c>
    </row>
    <row r="4951" spans="1:10" x14ac:dyDescent="0.35">
      <c r="A4951" s="1" t="s">
        <v>12734</v>
      </c>
      <c r="B4951" s="1">
        <v>29.94</v>
      </c>
      <c r="C4951" s="1">
        <v>26.53</v>
      </c>
      <c r="D4951" s="1">
        <v>26.16</v>
      </c>
      <c r="E4951" s="1">
        <v>47.34</v>
      </c>
      <c r="F4951" s="1">
        <v>38.49</v>
      </c>
      <c r="G4951" s="1">
        <v>16.5</v>
      </c>
      <c r="H4951" s="1">
        <v>78.3</v>
      </c>
      <c r="I4951" s="1">
        <v>334</v>
      </c>
      <c r="J4951" s="52">
        <f t="shared" si="77"/>
        <v>7.4657500000000002E-2</v>
      </c>
    </row>
    <row r="4952" spans="1:10" x14ac:dyDescent="0.35">
      <c r="A4952" s="1" t="s">
        <v>12733</v>
      </c>
      <c r="B4952" s="1">
        <v>27.07</v>
      </c>
      <c r="C4952" s="1">
        <v>30.97</v>
      </c>
      <c r="D4952" s="1">
        <v>29.08</v>
      </c>
      <c r="E4952" s="1">
        <v>52.28</v>
      </c>
      <c r="F4952" s="1">
        <v>43.08</v>
      </c>
      <c r="G4952" s="1">
        <v>10.7</v>
      </c>
      <c r="H4952" s="1">
        <v>91.6</v>
      </c>
      <c r="I4952" s="1">
        <v>396.75</v>
      </c>
      <c r="J4952" s="52">
        <f t="shared" si="77"/>
        <v>8.5191249999999996E-2</v>
      </c>
    </row>
    <row r="4953" spans="1:10" x14ac:dyDescent="0.35">
      <c r="A4953" s="1" t="s">
        <v>12732</v>
      </c>
      <c r="B4953" s="1">
        <v>32.56</v>
      </c>
      <c r="C4953" s="1">
        <v>35.9</v>
      </c>
      <c r="D4953" s="1">
        <v>34.49</v>
      </c>
      <c r="E4953" s="1">
        <v>60.77</v>
      </c>
      <c r="F4953" s="1">
        <v>49.66</v>
      </c>
      <c r="G4953" s="1">
        <v>10.82</v>
      </c>
      <c r="H4953" s="1">
        <v>100.65</v>
      </c>
      <c r="I4953" s="1">
        <v>400.48</v>
      </c>
      <c r="J4953" s="52">
        <f t="shared" si="77"/>
        <v>9.0666250000000004E-2</v>
      </c>
    </row>
    <row r="4954" spans="1:10" x14ac:dyDescent="0.35">
      <c r="A4954" s="1" t="s">
        <v>12731</v>
      </c>
      <c r="B4954" s="1">
        <v>35.950000000000003</v>
      </c>
      <c r="C4954" s="1">
        <v>39.159999999999997</v>
      </c>
      <c r="D4954" s="1">
        <v>37.78</v>
      </c>
      <c r="E4954" s="1">
        <v>64.08</v>
      </c>
      <c r="F4954" s="1">
        <v>54.18</v>
      </c>
      <c r="G4954" s="1">
        <v>15.88</v>
      </c>
      <c r="H4954" s="1">
        <v>102</v>
      </c>
      <c r="I4954" s="1">
        <v>355.77</v>
      </c>
      <c r="J4954" s="52">
        <f t="shared" si="77"/>
        <v>8.8099999999999998E-2</v>
      </c>
    </row>
    <row r="4955" spans="1:10" x14ac:dyDescent="0.35">
      <c r="A4955" s="1" t="s">
        <v>12730</v>
      </c>
      <c r="B4955" s="1">
        <v>41.71</v>
      </c>
      <c r="C4955" s="1">
        <v>47.8</v>
      </c>
      <c r="D4955" s="1">
        <v>37.92</v>
      </c>
      <c r="E4955" s="1">
        <v>65.44</v>
      </c>
      <c r="F4955" s="1">
        <v>55.8</v>
      </c>
      <c r="G4955" s="1">
        <v>17.399999999999999</v>
      </c>
      <c r="H4955" s="1">
        <v>99.06</v>
      </c>
      <c r="I4955" s="1">
        <v>372.2</v>
      </c>
      <c r="J4955" s="52">
        <f t="shared" si="77"/>
        <v>9.2166249999999991E-2</v>
      </c>
    </row>
    <row r="4956" spans="1:10" x14ac:dyDescent="0.35">
      <c r="A4956" s="1" t="s">
        <v>12729</v>
      </c>
      <c r="B4956" s="1">
        <v>28.7</v>
      </c>
      <c r="C4956" s="1">
        <v>44.94</v>
      </c>
      <c r="D4956" s="1">
        <v>37.369999999999997</v>
      </c>
      <c r="E4956" s="1">
        <v>71</v>
      </c>
      <c r="F4956" s="1">
        <v>53.61</v>
      </c>
      <c r="G4956" s="1">
        <v>9.9</v>
      </c>
      <c r="H4956" s="1">
        <v>91.68</v>
      </c>
      <c r="I4956" s="1">
        <v>393.1</v>
      </c>
      <c r="J4956" s="52">
        <f t="shared" si="77"/>
        <v>9.1287500000000008E-2</v>
      </c>
    </row>
    <row r="4957" spans="1:10" x14ac:dyDescent="0.35">
      <c r="A4957" s="1" t="s">
        <v>12728</v>
      </c>
      <c r="B4957" s="1">
        <v>39.94</v>
      </c>
      <c r="C4957" s="1">
        <v>48.15</v>
      </c>
      <c r="D4957" s="1">
        <v>37.29</v>
      </c>
      <c r="E4957" s="1">
        <v>72.349999999999994</v>
      </c>
      <c r="F4957" s="1">
        <v>48.31</v>
      </c>
      <c r="G4957" s="1">
        <v>2</v>
      </c>
      <c r="H4957" s="1">
        <v>89.98</v>
      </c>
      <c r="I4957" s="1">
        <v>332.4</v>
      </c>
      <c r="J4957" s="52">
        <f t="shared" si="77"/>
        <v>8.3802499999999988E-2</v>
      </c>
    </row>
    <row r="4958" spans="1:10" x14ac:dyDescent="0.35">
      <c r="A4958" s="1" t="s">
        <v>12727</v>
      </c>
      <c r="B4958" s="1">
        <v>37.44</v>
      </c>
      <c r="C4958" s="1">
        <v>44.82</v>
      </c>
      <c r="D4958" s="1">
        <v>36.729999999999997</v>
      </c>
      <c r="E4958" s="1">
        <v>75</v>
      </c>
      <c r="F4958" s="1">
        <v>42.4</v>
      </c>
      <c r="G4958" s="1">
        <v>0.84</v>
      </c>
      <c r="H4958" s="1">
        <v>86.83</v>
      </c>
      <c r="I4958" s="1">
        <v>294.89999999999998</v>
      </c>
      <c r="J4958" s="52">
        <f t="shared" si="77"/>
        <v>7.7370000000000008E-2</v>
      </c>
    </row>
    <row r="4959" spans="1:10" x14ac:dyDescent="0.35">
      <c r="A4959" s="1" t="s">
        <v>12726</v>
      </c>
      <c r="B4959" s="1">
        <v>39.79</v>
      </c>
      <c r="C4959" s="1">
        <v>43.33</v>
      </c>
      <c r="D4959" s="1">
        <v>37.43</v>
      </c>
      <c r="E4959" s="1">
        <v>72.400000000000006</v>
      </c>
      <c r="F4959" s="1">
        <v>42.75</v>
      </c>
      <c r="G4959" s="1">
        <v>-5.82</v>
      </c>
      <c r="H4959" s="1">
        <v>82.4</v>
      </c>
      <c r="I4959" s="1">
        <v>251.7</v>
      </c>
      <c r="J4959" s="52">
        <f t="shared" si="77"/>
        <v>7.0497500000000005E-2</v>
      </c>
    </row>
    <row r="4960" spans="1:10" x14ac:dyDescent="0.35">
      <c r="A4960" s="1" t="s">
        <v>12725</v>
      </c>
      <c r="B4960" s="1">
        <v>35.909999999999997</v>
      </c>
      <c r="C4960" s="1">
        <v>42.67</v>
      </c>
      <c r="D4960" s="1">
        <v>35.57</v>
      </c>
      <c r="E4960" s="1">
        <v>71.87</v>
      </c>
      <c r="F4960" s="1">
        <v>41.23</v>
      </c>
      <c r="G4960" s="1">
        <v>-9.43</v>
      </c>
      <c r="H4960" s="1">
        <v>81.99</v>
      </c>
      <c r="I4960" s="1">
        <v>200</v>
      </c>
      <c r="J4960" s="52">
        <f t="shared" si="77"/>
        <v>6.2476249999999997E-2</v>
      </c>
    </row>
    <row r="4961" spans="1:10" x14ac:dyDescent="0.35">
      <c r="A4961" s="1" t="s">
        <v>12724</v>
      </c>
      <c r="B4961" s="1">
        <v>28.01</v>
      </c>
      <c r="C4961" s="1">
        <v>40.020000000000003</v>
      </c>
      <c r="D4961" s="1">
        <v>35.03</v>
      </c>
      <c r="E4961" s="1">
        <v>67.88</v>
      </c>
      <c r="F4961" s="1">
        <v>40.130000000000003</v>
      </c>
      <c r="G4961" s="1">
        <v>-19.95</v>
      </c>
      <c r="H4961" s="1">
        <v>83.43</v>
      </c>
      <c r="I4961" s="1">
        <v>211.89</v>
      </c>
      <c r="J4961" s="52">
        <f t="shared" si="77"/>
        <v>6.0804999999999998E-2</v>
      </c>
    </row>
    <row r="4962" spans="1:10" x14ac:dyDescent="0.35">
      <c r="A4962" s="1" t="s">
        <v>12723</v>
      </c>
      <c r="B4962" s="1">
        <v>26</v>
      </c>
      <c r="C4962" s="1">
        <v>40.49</v>
      </c>
      <c r="D4962" s="1">
        <v>34.380000000000003</v>
      </c>
      <c r="E4962" s="1">
        <v>74.900000000000006</v>
      </c>
      <c r="F4962" s="1">
        <v>42.95</v>
      </c>
      <c r="G4962" s="1">
        <v>-2.0699999999999998</v>
      </c>
      <c r="H4962" s="1">
        <v>83.41</v>
      </c>
      <c r="I4962" s="1">
        <v>249.9</v>
      </c>
      <c r="J4962" s="52">
        <f t="shared" si="77"/>
        <v>6.8745000000000001E-2</v>
      </c>
    </row>
    <row r="4963" spans="1:10" x14ac:dyDescent="0.35">
      <c r="A4963" s="1" t="s">
        <v>12722</v>
      </c>
      <c r="B4963" s="1">
        <v>26</v>
      </c>
      <c r="C4963" s="1">
        <v>42.38</v>
      </c>
      <c r="D4963" s="1">
        <v>35.270000000000003</v>
      </c>
      <c r="E4963" s="1">
        <v>80.099999999999994</v>
      </c>
      <c r="F4963" s="1">
        <v>49.15</v>
      </c>
      <c r="G4963" s="1">
        <v>6.77</v>
      </c>
      <c r="H4963" s="1">
        <v>91.73</v>
      </c>
      <c r="I4963" s="1">
        <v>299.26</v>
      </c>
      <c r="J4963" s="52">
        <f t="shared" si="77"/>
        <v>7.8832500000000014E-2</v>
      </c>
    </row>
    <row r="4964" spans="1:10" x14ac:dyDescent="0.35">
      <c r="A4964" s="1" t="s">
        <v>12721</v>
      </c>
      <c r="B4964" s="1">
        <v>38.5</v>
      </c>
      <c r="C4964" s="1">
        <v>41.71</v>
      </c>
      <c r="D4964" s="1">
        <v>36.39</v>
      </c>
      <c r="E4964" s="1">
        <v>74.5</v>
      </c>
      <c r="F4964" s="1">
        <v>52.07</v>
      </c>
      <c r="G4964" s="1">
        <v>19.62</v>
      </c>
      <c r="H4964" s="1">
        <v>103.41</v>
      </c>
      <c r="I4964" s="1">
        <v>329.5</v>
      </c>
      <c r="J4964" s="52">
        <f t="shared" si="77"/>
        <v>8.6962500000000012E-2</v>
      </c>
    </row>
    <row r="4965" spans="1:10" x14ac:dyDescent="0.35">
      <c r="A4965" s="1" t="s">
        <v>12720</v>
      </c>
      <c r="B4965" s="1">
        <v>39.97</v>
      </c>
      <c r="C4965" s="1">
        <v>40</v>
      </c>
      <c r="D4965" s="1">
        <v>37.94</v>
      </c>
      <c r="E4965" s="1">
        <v>77.97</v>
      </c>
      <c r="F4965" s="1">
        <v>53.62</v>
      </c>
      <c r="G4965" s="1">
        <v>23.05</v>
      </c>
      <c r="H4965" s="1">
        <v>108.83</v>
      </c>
      <c r="I4965" s="1">
        <v>359.9</v>
      </c>
      <c r="J4965" s="52">
        <f t="shared" si="77"/>
        <v>9.2659999999999992E-2</v>
      </c>
    </row>
    <row r="4966" spans="1:10" x14ac:dyDescent="0.35">
      <c r="A4966" s="1" t="s">
        <v>12719</v>
      </c>
      <c r="B4966" s="1">
        <v>44</v>
      </c>
      <c r="C4966" s="1">
        <v>37.28</v>
      </c>
      <c r="D4966" s="1">
        <v>36.93</v>
      </c>
      <c r="E4966" s="1">
        <v>75.48</v>
      </c>
      <c r="F4966" s="1">
        <v>52.06</v>
      </c>
      <c r="G4966" s="1">
        <v>32.67</v>
      </c>
      <c r="H4966" s="1">
        <v>108.96</v>
      </c>
      <c r="I4966" s="1">
        <v>400.6</v>
      </c>
      <c r="J4966" s="52">
        <f t="shared" si="77"/>
        <v>9.8497500000000002E-2</v>
      </c>
    </row>
    <row r="4967" spans="1:10" x14ac:dyDescent="0.35">
      <c r="A4967" s="1" t="s">
        <v>12718</v>
      </c>
      <c r="B4967" s="1">
        <v>35.47</v>
      </c>
      <c r="C4967" s="1">
        <v>36.54</v>
      </c>
      <c r="D4967" s="1">
        <v>35.93</v>
      </c>
      <c r="E4967" s="1">
        <v>71.66</v>
      </c>
      <c r="F4967" s="1">
        <v>48.97</v>
      </c>
      <c r="G4967" s="1">
        <v>35.520000000000003</v>
      </c>
      <c r="H4967" s="1">
        <v>104.82</v>
      </c>
      <c r="I4967" s="1">
        <v>395.8</v>
      </c>
      <c r="J4967" s="52">
        <f t="shared" si="77"/>
        <v>9.558875E-2</v>
      </c>
    </row>
    <row r="4968" spans="1:10" x14ac:dyDescent="0.35">
      <c r="A4968" s="1" t="s">
        <v>12717</v>
      </c>
      <c r="B4968" s="1">
        <v>39.96</v>
      </c>
      <c r="C4968" s="1">
        <v>35.81</v>
      </c>
      <c r="D4968" s="1">
        <v>35.31</v>
      </c>
      <c r="E4968" s="1">
        <v>84.62</v>
      </c>
      <c r="F4968" s="1">
        <v>50.05</v>
      </c>
      <c r="G4968" s="1">
        <v>34.479999999999997</v>
      </c>
      <c r="H4968" s="1">
        <v>95</v>
      </c>
      <c r="I4968" s="1">
        <v>387.9</v>
      </c>
      <c r="J4968" s="52">
        <f t="shared" si="77"/>
        <v>9.5391249999999997E-2</v>
      </c>
    </row>
    <row r="4969" spans="1:10" x14ac:dyDescent="0.35">
      <c r="A4969" s="1" t="s">
        <v>12716</v>
      </c>
      <c r="B4969" s="1">
        <v>32.96</v>
      </c>
      <c r="C4969" s="1">
        <v>33.799999999999997</v>
      </c>
      <c r="D4969" s="1">
        <v>28.02</v>
      </c>
      <c r="E4969" s="1">
        <v>67.64</v>
      </c>
      <c r="F4969" s="1">
        <v>39.950000000000003</v>
      </c>
      <c r="G4969" s="1">
        <v>25.85</v>
      </c>
      <c r="H4969" s="1">
        <v>83.94</v>
      </c>
      <c r="I4969" s="1">
        <v>313.02999999999997</v>
      </c>
      <c r="J4969" s="52">
        <f t="shared" si="77"/>
        <v>7.8148749999999989E-2</v>
      </c>
    </row>
    <row r="4970" spans="1:10" x14ac:dyDescent="0.35">
      <c r="A4970" s="1" t="s">
        <v>12715</v>
      </c>
      <c r="B4970" s="1">
        <v>25.5</v>
      </c>
      <c r="C4970" s="1">
        <v>28.14</v>
      </c>
      <c r="D4970" s="1">
        <v>28.75</v>
      </c>
      <c r="E4970" s="1">
        <v>56</v>
      </c>
      <c r="F4970" s="1">
        <v>39.01</v>
      </c>
      <c r="G4970" s="1">
        <v>32.340000000000003</v>
      </c>
      <c r="H4970" s="1">
        <v>80.08</v>
      </c>
      <c r="I4970" s="1">
        <v>384.13</v>
      </c>
      <c r="J4970" s="52">
        <f t="shared" si="77"/>
        <v>8.4243750000000006E-2</v>
      </c>
    </row>
    <row r="4971" spans="1:10" x14ac:dyDescent="0.35">
      <c r="A4971" s="1" t="s">
        <v>12714</v>
      </c>
      <c r="B4971" s="1">
        <v>20.2</v>
      </c>
      <c r="C4971" s="1">
        <v>27.61</v>
      </c>
      <c r="D4971" s="1">
        <v>26.7</v>
      </c>
      <c r="E4971" s="1">
        <v>46.51</v>
      </c>
      <c r="F4971" s="1">
        <v>37.590000000000003</v>
      </c>
      <c r="G4971" s="1">
        <v>26.59</v>
      </c>
      <c r="H4971" s="1">
        <v>75.3</v>
      </c>
      <c r="I4971" s="1">
        <v>317.99</v>
      </c>
      <c r="J4971" s="52">
        <f t="shared" si="77"/>
        <v>7.2311250000000007E-2</v>
      </c>
    </row>
    <row r="4972" spans="1:10" x14ac:dyDescent="0.35">
      <c r="A4972" s="1" t="s">
        <v>12713</v>
      </c>
      <c r="B4972" s="1">
        <v>16.809999999999999</v>
      </c>
      <c r="C4972" s="1">
        <v>26.53</v>
      </c>
      <c r="D4972" s="1">
        <v>24.85</v>
      </c>
      <c r="E4972" s="1">
        <v>45</v>
      </c>
      <c r="F4972" s="1">
        <v>37.01</v>
      </c>
      <c r="G4972" s="1">
        <v>25.52</v>
      </c>
      <c r="H4972" s="1">
        <v>72.55</v>
      </c>
      <c r="I4972" s="1">
        <v>315.68</v>
      </c>
      <c r="J4972" s="52">
        <f t="shared" si="77"/>
        <v>7.0493750000000008E-2</v>
      </c>
    </row>
    <row r="4973" spans="1:10" x14ac:dyDescent="0.35">
      <c r="A4973" s="1" t="s">
        <v>12712</v>
      </c>
      <c r="B4973" s="1">
        <v>15.62</v>
      </c>
      <c r="C4973" s="1">
        <v>25.87</v>
      </c>
      <c r="D4973" s="1">
        <v>23.69</v>
      </c>
      <c r="E4973" s="1">
        <v>45</v>
      </c>
      <c r="F4973" s="1">
        <v>36.04</v>
      </c>
      <c r="G4973" s="1">
        <v>24.05</v>
      </c>
      <c r="H4973" s="1">
        <v>72.58</v>
      </c>
      <c r="I4973" s="1">
        <v>332.73</v>
      </c>
      <c r="J4973" s="52">
        <f t="shared" si="77"/>
        <v>7.1947500000000011E-2</v>
      </c>
    </row>
    <row r="4974" spans="1:10" x14ac:dyDescent="0.35">
      <c r="A4974" s="1" t="s">
        <v>12711</v>
      </c>
      <c r="B4974" s="1">
        <v>15.63</v>
      </c>
      <c r="C4974" s="1">
        <v>26</v>
      </c>
      <c r="D4974" s="1">
        <v>24.48</v>
      </c>
      <c r="E4974" s="1">
        <v>44.72</v>
      </c>
      <c r="F4974" s="1">
        <v>35.1</v>
      </c>
      <c r="G4974" s="1">
        <v>23.99</v>
      </c>
      <c r="H4974" s="1">
        <v>71.02</v>
      </c>
      <c r="I4974" s="1">
        <v>332.06</v>
      </c>
      <c r="J4974" s="52">
        <f t="shared" si="77"/>
        <v>7.1624999999999994E-2</v>
      </c>
    </row>
    <row r="4975" spans="1:10" x14ac:dyDescent="0.35">
      <c r="A4975" s="1" t="s">
        <v>12710</v>
      </c>
      <c r="B4975" s="1">
        <v>22.16</v>
      </c>
      <c r="C4975" s="1">
        <v>26.63</v>
      </c>
      <c r="D4975" s="1">
        <v>27.02</v>
      </c>
      <c r="E4975" s="1">
        <v>47.02</v>
      </c>
      <c r="F4975" s="1">
        <v>35.28</v>
      </c>
      <c r="G4975" s="1">
        <v>26.56</v>
      </c>
      <c r="H4975" s="1">
        <v>75.56</v>
      </c>
      <c r="I4975" s="1">
        <v>361.07</v>
      </c>
      <c r="J4975" s="52">
        <f t="shared" si="77"/>
        <v>7.7662499999999995E-2</v>
      </c>
    </row>
    <row r="4976" spans="1:10" x14ac:dyDescent="0.35">
      <c r="A4976" s="1" t="s">
        <v>12709</v>
      </c>
      <c r="B4976" s="1">
        <v>33.28</v>
      </c>
      <c r="C4976" s="1">
        <v>31.53</v>
      </c>
      <c r="D4976" s="1">
        <v>29.19</v>
      </c>
      <c r="E4976" s="1">
        <v>52.51</v>
      </c>
      <c r="F4976" s="1">
        <v>34.200000000000003</v>
      </c>
      <c r="G4976" s="1">
        <v>34.58</v>
      </c>
      <c r="H4976" s="1">
        <v>91.15</v>
      </c>
      <c r="I4976" s="1">
        <v>460</v>
      </c>
      <c r="J4976" s="52">
        <f t="shared" si="77"/>
        <v>9.5804999999999987E-2</v>
      </c>
    </row>
    <row r="4977" spans="1:10" x14ac:dyDescent="0.35">
      <c r="A4977" s="1" t="s">
        <v>12708</v>
      </c>
      <c r="B4977" s="1">
        <v>39.950000000000003</v>
      </c>
      <c r="C4977" s="1">
        <v>36.43</v>
      </c>
      <c r="D4977" s="1">
        <v>35.31</v>
      </c>
      <c r="E4977" s="1">
        <v>60.91</v>
      </c>
      <c r="F4977" s="1">
        <v>34.93</v>
      </c>
      <c r="G4977" s="1">
        <v>37.450000000000003</v>
      </c>
      <c r="H4977" s="1">
        <v>99.89</v>
      </c>
      <c r="I4977" s="1">
        <v>498.2</v>
      </c>
      <c r="J4977" s="52">
        <f t="shared" si="77"/>
        <v>0.10538375</v>
      </c>
    </row>
    <row r="4978" spans="1:10" x14ac:dyDescent="0.35">
      <c r="A4978" s="1" t="s">
        <v>12707</v>
      </c>
      <c r="B4978" s="1">
        <v>40.31</v>
      </c>
      <c r="C4978" s="1">
        <v>39.11</v>
      </c>
      <c r="D4978" s="1">
        <v>37.909999999999997</v>
      </c>
      <c r="E4978" s="1">
        <v>62.01</v>
      </c>
      <c r="F4978" s="1">
        <v>37.42</v>
      </c>
      <c r="G4978" s="1">
        <v>38.020000000000003</v>
      </c>
      <c r="H4978" s="1">
        <v>100.98</v>
      </c>
      <c r="I4978" s="1">
        <v>419.9</v>
      </c>
      <c r="J4978" s="52">
        <f t="shared" si="77"/>
        <v>9.6957500000000002E-2</v>
      </c>
    </row>
    <row r="4979" spans="1:10" x14ac:dyDescent="0.35">
      <c r="A4979" s="1" t="s">
        <v>12706</v>
      </c>
      <c r="B4979" s="1">
        <v>44.98</v>
      </c>
      <c r="C4979" s="1">
        <v>40.67</v>
      </c>
      <c r="D4979" s="1">
        <v>37.89</v>
      </c>
      <c r="E4979" s="1">
        <v>61.09</v>
      </c>
      <c r="F4979" s="1">
        <v>39.43</v>
      </c>
      <c r="G4979" s="1">
        <v>37.81</v>
      </c>
      <c r="H4979" s="1">
        <v>89.27</v>
      </c>
      <c r="I4979" s="1">
        <v>358.1</v>
      </c>
      <c r="J4979" s="52">
        <f t="shared" si="77"/>
        <v>8.8654999999999998E-2</v>
      </c>
    </row>
    <row r="4980" spans="1:10" x14ac:dyDescent="0.35">
      <c r="A4980" s="1" t="s">
        <v>12705</v>
      </c>
      <c r="B4980" s="1">
        <v>60</v>
      </c>
      <c r="C4980" s="1">
        <v>40.92</v>
      </c>
      <c r="D4980" s="1">
        <v>38.049999999999997</v>
      </c>
      <c r="E4980" s="1">
        <v>78.98</v>
      </c>
      <c r="F4980" s="1">
        <v>38.159999999999997</v>
      </c>
      <c r="G4980" s="1">
        <v>34.6</v>
      </c>
      <c r="H4980" s="1">
        <v>84.08</v>
      </c>
      <c r="I4980" s="1">
        <v>349.9</v>
      </c>
      <c r="J4980" s="52">
        <f t="shared" si="77"/>
        <v>9.0586250000000007E-2</v>
      </c>
    </row>
    <row r="4981" spans="1:10" x14ac:dyDescent="0.35">
      <c r="A4981" s="1" t="s">
        <v>12704</v>
      </c>
      <c r="B4981" s="1">
        <v>53.48</v>
      </c>
      <c r="C4981" s="1">
        <v>41.25</v>
      </c>
      <c r="D4981" s="1">
        <v>38.479999999999997</v>
      </c>
      <c r="E4981" s="1">
        <v>76.47</v>
      </c>
      <c r="F4981" s="1">
        <v>36.89</v>
      </c>
      <c r="G4981" s="1">
        <v>30.48</v>
      </c>
      <c r="H4981" s="1">
        <v>83.67</v>
      </c>
      <c r="I4981" s="1">
        <v>321.22000000000003</v>
      </c>
      <c r="J4981" s="52">
        <f t="shared" si="77"/>
        <v>8.5242500000000013E-2</v>
      </c>
    </row>
    <row r="4982" spans="1:10" x14ac:dyDescent="0.35">
      <c r="A4982" s="1" t="s">
        <v>12703</v>
      </c>
      <c r="B4982" s="1">
        <v>50</v>
      </c>
      <c r="C4982" s="1">
        <v>39.94</v>
      </c>
      <c r="D4982" s="1">
        <v>38.5</v>
      </c>
      <c r="E4982" s="1">
        <v>71.010000000000005</v>
      </c>
      <c r="F4982" s="1">
        <v>34.9</v>
      </c>
      <c r="G4982" s="1">
        <v>19.899999999999999</v>
      </c>
      <c r="H4982" s="1">
        <v>83</v>
      </c>
      <c r="I4982" s="1">
        <v>303</v>
      </c>
      <c r="J4982" s="52">
        <f t="shared" si="77"/>
        <v>8.0031249999999998E-2</v>
      </c>
    </row>
    <row r="4983" spans="1:10" x14ac:dyDescent="0.35">
      <c r="A4983" s="1" t="s">
        <v>12702</v>
      </c>
      <c r="B4983" s="1">
        <v>50</v>
      </c>
      <c r="C4983" s="1">
        <v>36.53</v>
      </c>
      <c r="D4983" s="1">
        <v>38.03</v>
      </c>
      <c r="E4983" s="1">
        <v>65.540000000000006</v>
      </c>
      <c r="F4983" s="1">
        <v>33.71</v>
      </c>
      <c r="G4983" s="1">
        <v>17.100000000000001</v>
      </c>
      <c r="H4983" s="1">
        <v>79.430000000000007</v>
      </c>
      <c r="I4983" s="1">
        <v>277</v>
      </c>
      <c r="J4983" s="52">
        <f t="shared" si="77"/>
        <v>7.4667499999999998E-2</v>
      </c>
    </row>
    <row r="4984" spans="1:10" x14ac:dyDescent="0.35">
      <c r="A4984" s="1" t="s">
        <v>12701</v>
      </c>
      <c r="B4984" s="1">
        <v>52.51</v>
      </c>
      <c r="C4984" s="1">
        <v>41.89</v>
      </c>
      <c r="D4984" s="1">
        <v>36</v>
      </c>
      <c r="E4984" s="1">
        <v>64.489999999999995</v>
      </c>
      <c r="F4984" s="1">
        <v>33.340000000000003</v>
      </c>
      <c r="G4984" s="1">
        <v>23.32</v>
      </c>
      <c r="H4984" s="1">
        <v>78</v>
      </c>
      <c r="I4984" s="1">
        <v>236</v>
      </c>
      <c r="J4984" s="52">
        <f t="shared" si="77"/>
        <v>7.069375E-2</v>
      </c>
    </row>
    <row r="4985" spans="1:10" x14ac:dyDescent="0.35">
      <c r="A4985" s="1" t="s">
        <v>12700</v>
      </c>
      <c r="B4985" s="1">
        <v>49.79</v>
      </c>
      <c r="C4985" s="1">
        <v>39.07</v>
      </c>
      <c r="D4985" s="1">
        <v>34.520000000000003</v>
      </c>
      <c r="E4985" s="1">
        <v>60.14</v>
      </c>
      <c r="F4985" s="1">
        <v>32.74</v>
      </c>
      <c r="G4985" s="1">
        <v>25</v>
      </c>
      <c r="H4985" s="1">
        <v>79.8</v>
      </c>
      <c r="I4985" s="1">
        <v>267</v>
      </c>
      <c r="J4985" s="52">
        <f t="shared" si="77"/>
        <v>7.350749999999999E-2</v>
      </c>
    </row>
    <row r="4986" spans="1:10" x14ac:dyDescent="0.35">
      <c r="A4986" s="1" t="s">
        <v>12699</v>
      </c>
      <c r="B4986" s="1">
        <v>49.42</v>
      </c>
      <c r="C4986" s="1">
        <v>32.700000000000003</v>
      </c>
      <c r="D4986" s="1">
        <v>32</v>
      </c>
      <c r="E4986" s="1">
        <v>63.36</v>
      </c>
      <c r="F4986" s="1">
        <v>33.85</v>
      </c>
      <c r="G4986" s="1">
        <v>30.81</v>
      </c>
      <c r="H4986" s="1">
        <v>82.86</v>
      </c>
      <c r="I4986" s="1">
        <v>324</v>
      </c>
      <c r="J4986" s="52">
        <f t="shared" si="77"/>
        <v>8.1125000000000003E-2</v>
      </c>
    </row>
    <row r="4987" spans="1:10" x14ac:dyDescent="0.35">
      <c r="A4987" s="1" t="s">
        <v>12698</v>
      </c>
      <c r="B4987" s="1">
        <v>34.96</v>
      </c>
      <c r="C4987" s="1">
        <v>33.15</v>
      </c>
      <c r="D4987" s="1">
        <v>35.74</v>
      </c>
      <c r="E4987" s="1">
        <v>74.900000000000006</v>
      </c>
      <c r="F4987" s="1">
        <v>35.619999999999997</v>
      </c>
      <c r="G4987" s="1">
        <v>35.65</v>
      </c>
      <c r="H4987" s="1">
        <v>92.32</v>
      </c>
      <c r="I4987" s="1">
        <v>389.84</v>
      </c>
      <c r="J4987" s="52">
        <f t="shared" si="77"/>
        <v>9.1522500000000007E-2</v>
      </c>
    </row>
    <row r="4988" spans="1:10" x14ac:dyDescent="0.35">
      <c r="A4988" s="1" t="s">
        <v>12697</v>
      </c>
      <c r="B4988" s="1">
        <v>31.34</v>
      </c>
      <c r="C4988" s="1">
        <v>35.97</v>
      </c>
      <c r="D4988" s="1">
        <v>35.22</v>
      </c>
      <c r="E4988" s="1">
        <v>71.8</v>
      </c>
      <c r="F4988" s="1">
        <v>38.79</v>
      </c>
      <c r="G4988" s="1">
        <v>37.83</v>
      </c>
      <c r="H4988" s="1">
        <v>100.98</v>
      </c>
      <c r="I4988" s="1">
        <v>441.66</v>
      </c>
      <c r="J4988" s="52">
        <f t="shared" si="77"/>
        <v>9.9198750000000002E-2</v>
      </c>
    </row>
    <row r="4989" spans="1:10" x14ac:dyDescent="0.35">
      <c r="A4989" s="1" t="s">
        <v>12696</v>
      </c>
      <c r="B4989" s="1">
        <v>34.86</v>
      </c>
      <c r="C4989" s="1">
        <v>36.61</v>
      </c>
      <c r="D4989" s="1">
        <v>34.42</v>
      </c>
      <c r="E4989" s="1">
        <v>66.040000000000006</v>
      </c>
      <c r="F4989" s="1">
        <v>38.94</v>
      </c>
      <c r="G4989" s="1">
        <v>38.61</v>
      </c>
      <c r="H4989" s="1">
        <v>110.95</v>
      </c>
      <c r="I4989" s="1">
        <v>474</v>
      </c>
      <c r="J4989" s="52">
        <f t="shared" si="77"/>
        <v>0.10430375000000001</v>
      </c>
    </row>
    <row r="4990" spans="1:10" x14ac:dyDescent="0.35">
      <c r="A4990" s="1" t="s">
        <v>12695</v>
      </c>
      <c r="B4990" s="1">
        <v>32.69</v>
      </c>
      <c r="C4990" s="1">
        <v>36.369999999999997</v>
      </c>
      <c r="D4990" s="1">
        <v>33.5</v>
      </c>
      <c r="E4990" s="1">
        <v>72.099999999999994</v>
      </c>
      <c r="F4990" s="1">
        <v>37.909999999999997</v>
      </c>
      <c r="G4990" s="1">
        <v>37.979999999999997</v>
      </c>
      <c r="H4990" s="1">
        <v>107.14</v>
      </c>
      <c r="I4990" s="1">
        <v>499.77</v>
      </c>
      <c r="J4990" s="52">
        <f t="shared" si="77"/>
        <v>0.1071825</v>
      </c>
    </row>
    <row r="4991" spans="1:10" x14ac:dyDescent="0.35">
      <c r="A4991" s="1" t="s">
        <v>12694</v>
      </c>
      <c r="B4991" s="1">
        <v>30.99</v>
      </c>
      <c r="C4991" s="1">
        <v>35.56</v>
      </c>
      <c r="D4991" s="1">
        <v>36.53</v>
      </c>
      <c r="E4991" s="1">
        <v>64.45</v>
      </c>
      <c r="F4991" s="1">
        <v>36.19</v>
      </c>
      <c r="G4991" s="1">
        <v>33.72</v>
      </c>
      <c r="H4991" s="1">
        <v>104.11</v>
      </c>
      <c r="I4991" s="1">
        <v>468.95</v>
      </c>
      <c r="J4991" s="52">
        <f t="shared" si="77"/>
        <v>0.1013125</v>
      </c>
    </row>
    <row r="4992" spans="1:10" x14ac:dyDescent="0.35">
      <c r="A4992" s="1" t="s">
        <v>12693</v>
      </c>
      <c r="B4992" s="1">
        <v>30.55</v>
      </c>
      <c r="C4992" s="1">
        <v>40.200000000000003</v>
      </c>
      <c r="D4992" s="1">
        <v>36.549999999999997</v>
      </c>
      <c r="E4992" s="1">
        <v>74.28</v>
      </c>
      <c r="F4992" s="1">
        <v>36.19</v>
      </c>
      <c r="G4992" s="1">
        <v>26.45</v>
      </c>
      <c r="H4992" s="1">
        <v>93.99</v>
      </c>
      <c r="I4992" s="1">
        <v>455.84</v>
      </c>
      <c r="J4992" s="52">
        <f t="shared" si="77"/>
        <v>9.925624999999999E-2</v>
      </c>
    </row>
    <row r="4993" spans="1:10" x14ac:dyDescent="0.35">
      <c r="A4993" s="1" t="s">
        <v>12692</v>
      </c>
      <c r="B4993" s="1">
        <v>28.7</v>
      </c>
      <c r="C4993" s="1">
        <v>29.94</v>
      </c>
      <c r="D4993" s="1">
        <v>30</v>
      </c>
      <c r="E4993" s="1">
        <v>60.18</v>
      </c>
      <c r="F4993" s="1">
        <v>34</v>
      </c>
      <c r="G4993" s="1">
        <v>16</v>
      </c>
      <c r="H4993" s="1">
        <v>81.42</v>
      </c>
      <c r="I4993" s="1">
        <v>390</v>
      </c>
      <c r="J4993" s="52">
        <f t="shared" si="77"/>
        <v>8.3780000000000007E-2</v>
      </c>
    </row>
    <row r="4994" spans="1:10" x14ac:dyDescent="0.35">
      <c r="A4994" s="1" t="s">
        <v>12691</v>
      </c>
      <c r="B4994" s="1">
        <v>19.13</v>
      </c>
      <c r="C4994" s="1">
        <v>26.9</v>
      </c>
      <c r="D4994" s="1">
        <v>33.86</v>
      </c>
      <c r="E4994" s="1">
        <v>71.599999999999994</v>
      </c>
      <c r="F4994" s="1">
        <v>30.98</v>
      </c>
      <c r="G4994" s="1">
        <v>14.27</v>
      </c>
      <c r="H4994" s="1">
        <v>82.59</v>
      </c>
      <c r="I4994" s="1">
        <v>437.79</v>
      </c>
      <c r="J4994" s="52">
        <f t="shared" si="77"/>
        <v>8.9640000000000011E-2</v>
      </c>
    </row>
    <row r="4995" spans="1:10" x14ac:dyDescent="0.35">
      <c r="A4995" s="1" t="s">
        <v>12690</v>
      </c>
      <c r="B4995" s="1">
        <v>16.27</v>
      </c>
      <c r="C4995" s="1">
        <v>26.39</v>
      </c>
      <c r="D4995" s="1">
        <v>29.04</v>
      </c>
      <c r="E4995" s="1">
        <v>60.33</v>
      </c>
      <c r="F4995" s="1">
        <v>30.02</v>
      </c>
      <c r="G4995" s="1">
        <v>15.83</v>
      </c>
      <c r="H4995" s="1">
        <v>75.41</v>
      </c>
      <c r="I4995" s="1">
        <v>400.91</v>
      </c>
      <c r="J4995" s="52">
        <f t="shared" ref="J4995:J5058" si="78">(AVERAGE(B4995:I4995))/1000</f>
        <v>8.1775E-2</v>
      </c>
    </row>
    <row r="4996" spans="1:10" x14ac:dyDescent="0.35">
      <c r="A4996" s="1" t="s">
        <v>12689</v>
      </c>
      <c r="B4996" s="1">
        <v>15.47</v>
      </c>
      <c r="C4996" s="1">
        <v>25.8</v>
      </c>
      <c r="D4996" s="1">
        <v>28.1</v>
      </c>
      <c r="E4996" s="1">
        <v>48.81</v>
      </c>
      <c r="F4996" s="1">
        <v>28.2</v>
      </c>
      <c r="G4996" s="1">
        <v>13.54</v>
      </c>
      <c r="H4996" s="1">
        <v>70.959999999999994</v>
      </c>
      <c r="I4996" s="1">
        <v>399.97</v>
      </c>
      <c r="J4996" s="52">
        <f t="shared" si="78"/>
        <v>7.8856250000000003E-2</v>
      </c>
    </row>
    <row r="4997" spans="1:10" x14ac:dyDescent="0.35">
      <c r="A4997" s="1" t="s">
        <v>12688</v>
      </c>
      <c r="B4997" s="1">
        <v>10.54</v>
      </c>
      <c r="C4997" s="1">
        <v>25.29</v>
      </c>
      <c r="D4997" s="1">
        <v>26.8</v>
      </c>
      <c r="E4997" s="1">
        <v>47.13</v>
      </c>
      <c r="F4997" s="1">
        <v>26.27</v>
      </c>
      <c r="G4997" s="1">
        <v>14.36</v>
      </c>
      <c r="H4997" s="1">
        <v>72.680000000000007</v>
      </c>
      <c r="I4997" s="1">
        <v>397.24</v>
      </c>
      <c r="J4997" s="52">
        <f t="shared" si="78"/>
        <v>7.753874999999999E-2</v>
      </c>
    </row>
    <row r="4998" spans="1:10" x14ac:dyDescent="0.35">
      <c r="A4998" s="1" t="s">
        <v>12687</v>
      </c>
      <c r="B4998" s="1">
        <v>12.6</v>
      </c>
      <c r="C4998" s="1">
        <v>25.26</v>
      </c>
      <c r="D4998" s="1">
        <v>26.59</v>
      </c>
      <c r="E4998" s="1">
        <v>46.6</v>
      </c>
      <c r="F4998" s="1">
        <v>27.1</v>
      </c>
      <c r="G4998" s="1">
        <v>15.39</v>
      </c>
      <c r="H4998" s="1">
        <v>70.510000000000005</v>
      </c>
      <c r="I4998" s="1">
        <v>399.97</v>
      </c>
      <c r="J4998" s="52">
        <f t="shared" si="78"/>
        <v>7.8002500000000002E-2</v>
      </c>
    </row>
    <row r="4999" spans="1:10" x14ac:dyDescent="0.35">
      <c r="A4999" s="1" t="s">
        <v>12686</v>
      </c>
      <c r="B4999" s="1">
        <v>16.61</v>
      </c>
      <c r="C4999" s="1">
        <v>26.39</v>
      </c>
      <c r="D4999" s="1">
        <v>27.48</v>
      </c>
      <c r="E4999" s="1">
        <v>43.04</v>
      </c>
      <c r="F4999" s="1">
        <v>26.8</v>
      </c>
      <c r="G4999" s="1">
        <v>17</v>
      </c>
      <c r="H4999" s="1">
        <v>74.89</v>
      </c>
      <c r="I4999" s="1">
        <v>400.04</v>
      </c>
      <c r="J4999" s="52">
        <f t="shared" si="78"/>
        <v>7.9031249999999997E-2</v>
      </c>
    </row>
    <row r="5000" spans="1:10" x14ac:dyDescent="0.35">
      <c r="A5000" s="1" t="s">
        <v>12685</v>
      </c>
      <c r="B5000" s="1">
        <v>23.09</v>
      </c>
      <c r="C5000" s="1">
        <v>29.92</v>
      </c>
      <c r="D5000" s="1">
        <v>32.130000000000003</v>
      </c>
      <c r="E5000" s="1">
        <v>45.54</v>
      </c>
      <c r="F5000" s="1">
        <v>25.6</v>
      </c>
      <c r="G5000" s="1">
        <v>19.78</v>
      </c>
      <c r="H5000" s="1">
        <v>95.12</v>
      </c>
      <c r="I5000" s="1">
        <v>489.62</v>
      </c>
      <c r="J5000" s="52">
        <f t="shared" si="78"/>
        <v>9.509999999999999E-2</v>
      </c>
    </row>
    <row r="5001" spans="1:10" x14ac:dyDescent="0.35">
      <c r="A5001" s="1" t="s">
        <v>12684</v>
      </c>
      <c r="B5001" s="1">
        <v>30.76</v>
      </c>
      <c r="C5001" s="1">
        <v>34.909999999999997</v>
      </c>
      <c r="D5001" s="1">
        <v>38</v>
      </c>
      <c r="E5001" s="1">
        <v>48.25</v>
      </c>
      <c r="F5001" s="1">
        <v>28.1</v>
      </c>
      <c r="G5001" s="1">
        <v>30.1</v>
      </c>
      <c r="H5001" s="1">
        <v>110.52</v>
      </c>
      <c r="I5001" s="1">
        <v>420.78</v>
      </c>
      <c r="J5001" s="52">
        <f t="shared" si="78"/>
        <v>9.2677499999999996E-2</v>
      </c>
    </row>
    <row r="5002" spans="1:10" x14ac:dyDescent="0.35">
      <c r="A5002" s="1" t="s">
        <v>12683</v>
      </c>
      <c r="B5002" s="1">
        <v>31</v>
      </c>
      <c r="C5002" s="1">
        <v>36.94</v>
      </c>
      <c r="D5002" s="1">
        <v>38.799999999999997</v>
      </c>
      <c r="E5002" s="1">
        <v>50.83</v>
      </c>
      <c r="F5002" s="1">
        <v>30.05</v>
      </c>
      <c r="G5002" s="1">
        <v>28.55</v>
      </c>
      <c r="H5002" s="1">
        <v>111.81</v>
      </c>
      <c r="I5002" s="1">
        <v>399.99</v>
      </c>
      <c r="J5002" s="52">
        <f t="shared" si="78"/>
        <v>9.0996250000000001E-2</v>
      </c>
    </row>
    <row r="5003" spans="1:10" x14ac:dyDescent="0.35">
      <c r="A5003" s="1" t="s">
        <v>12682</v>
      </c>
      <c r="B5003" s="1">
        <v>31.34</v>
      </c>
      <c r="C5003" s="1">
        <v>41.07</v>
      </c>
      <c r="D5003" s="1">
        <v>37.049999999999997</v>
      </c>
      <c r="E5003" s="1">
        <v>65.150000000000006</v>
      </c>
      <c r="F5003" s="1">
        <v>30.28</v>
      </c>
      <c r="G5003" s="1">
        <v>18</v>
      </c>
      <c r="H5003" s="1">
        <v>94.95</v>
      </c>
      <c r="I5003" s="1">
        <v>447.1</v>
      </c>
      <c r="J5003" s="52">
        <f t="shared" si="78"/>
        <v>9.5617500000000008E-2</v>
      </c>
    </row>
    <row r="5004" spans="1:10" x14ac:dyDescent="0.35">
      <c r="A5004" s="1" t="s">
        <v>12681</v>
      </c>
      <c r="B5004" s="1">
        <v>40</v>
      </c>
      <c r="C5004" s="1">
        <v>53.25</v>
      </c>
      <c r="D5004" s="1">
        <v>35.5</v>
      </c>
      <c r="E5004" s="1">
        <v>71.599999999999994</v>
      </c>
      <c r="F5004" s="1">
        <v>32.06</v>
      </c>
      <c r="G5004" s="1">
        <v>16.2</v>
      </c>
      <c r="H5004" s="1">
        <v>85.08</v>
      </c>
      <c r="I5004" s="1">
        <v>405.5</v>
      </c>
      <c r="J5004" s="52">
        <f t="shared" si="78"/>
        <v>9.2398750000000002E-2</v>
      </c>
    </row>
    <row r="5005" spans="1:10" x14ac:dyDescent="0.35">
      <c r="A5005" s="1" t="s">
        <v>12680</v>
      </c>
      <c r="B5005" s="1">
        <v>44.96</v>
      </c>
      <c r="C5005" s="1">
        <v>55.55</v>
      </c>
      <c r="D5005" s="1">
        <v>31</v>
      </c>
      <c r="E5005" s="1">
        <v>58.99</v>
      </c>
      <c r="F5005" s="1">
        <v>32.61</v>
      </c>
      <c r="G5005" s="1">
        <v>13.29</v>
      </c>
      <c r="H5005" s="1">
        <v>79.760000000000005</v>
      </c>
      <c r="I5005" s="1">
        <v>363.93</v>
      </c>
      <c r="J5005" s="52">
        <f t="shared" si="78"/>
        <v>8.501125000000001E-2</v>
      </c>
    </row>
    <row r="5006" spans="1:10" x14ac:dyDescent="0.35">
      <c r="A5006" s="1" t="s">
        <v>12679</v>
      </c>
      <c r="B5006" s="1">
        <v>50</v>
      </c>
      <c r="C5006" s="1">
        <v>51.37</v>
      </c>
      <c r="D5006" s="1">
        <v>28.42</v>
      </c>
      <c r="E5006" s="1">
        <v>54.17</v>
      </c>
      <c r="F5006" s="1">
        <v>31.68</v>
      </c>
      <c r="G5006" s="1">
        <v>6.3</v>
      </c>
      <c r="H5006" s="1">
        <v>67.69</v>
      </c>
      <c r="I5006" s="1">
        <v>340.94</v>
      </c>
      <c r="J5006" s="52">
        <f t="shared" si="78"/>
        <v>7.8821250000000009E-2</v>
      </c>
    </row>
    <row r="5007" spans="1:10" x14ac:dyDescent="0.35">
      <c r="A5007" s="1" t="s">
        <v>12678</v>
      </c>
      <c r="B5007" s="1">
        <v>49.72</v>
      </c>
      <c r="C5007" s="1">
        <v>44.5</v>
      </c>
      <c r="D5007" s="1">
        <v>28.8</v>
      </c>
      <c r="E5007" s="1">
        <v>45.88</v>
      </c>
      <c r="F5007" s="1">
        <v>29.32</v>
      </c>
      <c r="G5007" s="1">
        <v>2.58</v>
      </c>
      <c r="H5007" s="1">
        <v>60.79</v>
      </c>
      <c r="I5007" s="1">
        <v>287</v>
      </c>
      <c r="J5007" s="52">
        <f t="shared" si="78"/>
        <v>6.8573750000000003E-2</v>
      </c>
    </row>
    <row r="5008" spans="1:10" x14ac:dyDescent="0.35">
      <c r="A5008" s="1" t="s">
        <v>12677</v>
      </c>
      <c r="B5008" s="1">
        <v>51.5</v>
      </c>
      <c r="C5008" s="1">
        <v>37.25</v>
      </c>
      <c r="D5008" s="1">
        <v>28.1</v>
      </c>
      <c r="E5008" s="1">
        <v>42.09</v>
      </c>
      <c r="F5008" s="1">
        <v>28.45</v>
      </c>
      <c r="G5008" s="1">
        <v>6</v>
      </c>
      <c r="H5008" s="1">
        <v>59.1</v>
      </c>
      <c r="I5008" s="1">
        <v>337.19</v>
      </c>
      <c r="J5008" s="52">
        <f t="shared" si="78"/>
        <v>7.3709999999999998E-2</v>
      </c>
    </row>
    <row r="5009" spans="1:10" x14ac:dyDescent="0.35">
      <c r="A5009" s="1" t="s">
        <v>12676</v>
      </c>
      <c r="B5009" s="1">
        <v>48.9</v>
      </c>
      <c r="C5009" s="1">
        <v>31.43</v>
      </c>
      <c r="D5009" s="1">
        <v>28</v>
      </c>
      <c r="E5009" s="1">
        <v>41.81</v>
      </c>
      <c r="F5009" s="1">
        <v>28.45</v>
      </c>
      <c r="G5009" s="1">
        <v>8.5399999999999991</v>
      </c>
      <c r="H5009" s="1">
        <v>58.22</v>
      </c>
      <c r="I5009" s="1">
        <v>353.4</v>
      </c>
      <c r="J5009" s="52">
        <f t="shared" si="78"/>
        <v>7.4843750000000001E-2</v>
      </c>
    </row>
    <row r="5010" spans="1:10" x14ac:dyDescent="0.35">
      <c r="A5010" s="1" t="s">
        <v>12675</v>
      </c>
      <c r="B5010" s="1">
        <v>47.73</v>
      </c>
      <c r="C5010" s="1">
        <v>31.43</v>
      </c>
      <c r="D5010" s="1">
        <v>28.4</v>
      </c>
      <c r="E5010" s="1">
        <v>42.4</v>
      </c>
      <c r="F5010" s="1">
        <v>33.08</v>
      </c>
      <c r="G5010" s="1">
        <v>15</v>
      </c>
      <c r="H5010" s="1">
        <v>60.5</v>
      </c>
      <c r="I5010" s="1">
        <v>417.3</v>
      </c>
      <c r="J5010" s="52">
        <f t="shared" si="78"/>
        <v>8.448E-2</v>
      </c>
    </row>
    <row r="5011" spans="1:10" x14ac:dyDescent="0.35">
      <c r="A5011" s="1" t="s">
        <v>12674</v>
      </c>
      <c r="B5011" s="1">
        <v>40.51</v>
      </c>
      <c r="C5011" s="1">
        <v>32.979999999999997</v>
      </c>
      <c r="D5011" s="1">
        <v>28.87</v>
      </c>
      <c r="E5011" s="1">
        <v>45.11</v>
      </c>
      <c r="F5011" s="1">
        <v>40.69</v>
      </c>
      <c r="G5011" s="1">
        <v>20.100000000000001</v>
      </c>
      <c r="H5011" s="1">
        <v>72.959999999999994</v>
      </c>
      <c r="I5011" s="1">
        <v>489.18</v>
      </c>
      <c r="J5011" s="52">
        <f t="shared" si="78"/>
        <v>9.6299999999999997E-2</v>
      </c>
    </row>
    <row r="5012" spans="1:10" x14ac:dyDescent="0.35">
      <c r="A5012" s="1" t="s">
        <v>12673</v>
      </c>
      <c r="B5012" s="1">
        <v>32.96</v>
      </c>
      <c r="C5012" s="1">
        <v>34.97</v>
      </c>
      <c r="D5012" s="1">
        <v>34.15</v>
      </c>
      <c r="E5012" s="1">
        <v>50</v>
      </c>
      <c r="F5012" s="1">
        <v>39.58</v>
      </c>
      <c r="G5012" s="1">
        <v>24.08</v>
      </c>
      <c r="H5012" s="1">
        <v>81.290000000000006</v>
      </c>
      <c r="I5012" s="1">
        <v>517.36</v>
      </c>
      <c r="J5012" s="52">
        <f t="shared" si="78"/>
        <v>0.10179875000000001</v>
      </c>
    </row>
    <row r="5013" spans="1:10" x14ac:dyDescent="0.35">
      <c r="A5013" s="1" t="s">
        <v>12672</v>
      </c>
      <c r="B5013" s="1">
        <v>34.94</v>
      </c>
      <c r="C5013" s="1">
        <v>36.72</v>
      </c>
      <c r="D5013" s="1">
        <v>36.96</v>
      </c>
      <c r="E5013" s="1">
        <v>52.88</v>
      </c>
      <c r="F5013" s="1">
        <v>40.03</v>
      </c>
      <c r="G5013" s="1">
        <v>33.29</v>
      </c>
      <c r="H5013" s="1">
        <v>90.9</v>
      </c>
      <c r="I5013" s="1">
        <v>557</v>
      </c>
      <c r="J5013" s="52">
        <f t="shared" si="78"/>
        <v>0.11034000000000001</v>
      </c>
    </row>
    <row r="5014" spans="1:10" x14ac:dyDescent="0.35">
      <c r="A5014" s="1" t="s">
        <v>12671</v>
      </c>
      <c r="B5014" s="1">
        <v>31.88</v>
      </c>
      <c r="C5014" s="1">
        <v>35.5</v>
      </c>
      <c r="D5014" s="1">
        <v>36.94</v>
      </c>
      <c r="E5014" s="1">
        <v>52.84</v>
      </c>
      <c r="F5014" s="1">
        <v>40.299999999999997</v>
      </c>
      <c r="G5014" s="1">
        <v>36.82</v>
      </c>
      <c r="H5014" s="1">
        <v>95.11</v>
      </c>
      <c r="I5014" s="1">
        <v>550</v>
      </c>
      <c r="J5014" s="52">
        <f t="shared" si="78"/>
        <v>0.10992375</v>
      </c>
    </row>
    <row r="5015" spans="1:10" x14ac:dyDescent="0.35">
      <c r="A5015" s="1" t="s">
        <v>12670</v>
      </c>
      <c r="B5015" s="1">
        <v>32.18</v>
      </c>
      <c r="C5015" s="1">
        <v>34.04</v>
      </c>
      <c r="D5015" s="1">
        <v>36.299999999999997</v>
      </c>
      <c r="E5015" s="1">
        <v>53.09</v>
      </c>
      <c r="F5015" s="1">
        <v>40.869999999999997</v>
      </c>
      <c r="G5015" s="1">
        <v>36.65</v>
      </c>
      <c r="H5015" s="1">
        <v>88.26</v>
      </c>
      <c r="I5015" s="1">
        <v>518.65</v>
      </c>
      <c r="J5015" s="52">
        <f t="shared" si="78"/>
        <v>0.105005</v>
      </c>
    </row>
    <row r="5016" spans="1:10" x14ac:dyDescent="0.35">
      <c r="A5016" s="1" t="s">
        <v>12669</v>
      </c>
      <c r="B5016" s="1">
        <v>38.96</v>
      </c>
      <c r="C5016" s="1">
        <v>33.93</v>
      </c>
      <c r="D5016" s="1">
        <v>35.950000000000003</v>
      </c>
      <c r="E5016" s="1">
        <v>55.22</v>
      </c>
      <c r="F5016" s="1">
        <v>41.46</v>
      </c>
      <c r="G5016" s="1">
        <v>29.02</v>
      </c>
      <c r="H5016" s="1">
        <v>83.02</v>
      </c>
      <c r="I5016" s="1">
        <v>497.63</v>
      </c>
      <c r="J5016" s="52">
        <f t="shared" si="78"/>
        <v>0.10189875000000001</v>
      </c>
    </row>
    <row r="5017" spans="1:10" x14ac:dyDescent="0.35">
      <c r="A5017" s="1" t="s">
        <v>12668</v>
      </c>
      <c r="B5017" s="1">
        <v>57</v>
      </c>
      <c r="C5017" s="1">
        <v>29.92</v>
      </c>
      <c r="D5017" s="1">
        <v>32.24</v>
      </c>
      <c r="E5017" s="1">
        <v>50.59</v>
      </c>
      <c r="F5017" s="1">
        <v>39.01</v>
      </c>
      <c r="G5017" s="1">
        <v>18.690000000000001</v>
      </c>
      <c r="H5017" s="1">
        <v>71.489999999999995</v>
      </c>
      <c r="I5017" s="1">
        <v>382.6</v>
      </c>
      <c r="J5017" s="52">
        <f t="shared" si="78"/>
        <v>8.519249999999999E-2</v>
      </c>
    </row>
    <row r="5018" spans="1:10" x14ac:dyDescent="0.35">
      <c r="A5018" s="1" t="s">
        <v>12667</v>
      </c>
      <c r="B5018" s="1">
        <v>27.17</v>
      </c>
      <c r="C5018" s="1">
        <v>28.21</v>
      </c>
      <c r="D5018" s="1">
        <v>27.77</v>
      </c>
      <c r="E5018" s="1">
        <v>47.4</v>
      </c>
      <c r="F5018" s="1">
        <v>35.770000000000003</v>
      </c>
      <c r="G5018" s="1">
        <v>16.100000000000001</v>
      </c>
      <c r="H5018" s="1">
        <v>55.58</v>
      </c>
      <c r="I5018" s="1">
        <v>345.06</v>
      </c>
      <c r="J5018" s="52">
        <f t="shared" si="78"/>
        <v>7.2882499999999989E-2</v>
      </c>
    </row>
    <row r="5019" spans="1:10" x14ac:dyDescent="0.35">
      <c r="A5019" s="1" t="s">
        <v>12666</v>
      </c>
      <c r="B5019" s="1">
        <v>27.18</v>
      </c>
      <c r="C5019" s="1">
        <v>27.04</v>
      </c>
      <c r="D5019" s="1">
        <v>23.35</v>
      </c>
      <c r="E5019" s="1">
        <v>42.78</v>
      </c>
      <c r="F5019" s="1">
        <v>34.049999999999997</v>
      </c>
      <c r="G5019" s="1">
        <v>16.100000000000001</v>
      </c>
      <c r="H5019" s="1">
        <v>50.07</v>
      </c>
      <c r="I5019" s="1">
        <v>355.43</v>
      </c>
      <c r="J5019" s="52">
        <f t="shared" si="78"/>
        <v>7.1999999999999995E-2</v>
      </c>
    </row>
    <row r="5020" spans="1:10" x14ac:dyDescent="0.35">
      <c r="A5020" s="1" t="s">
        <v>12665</v>
      </c>
      <c r="B5020" s="1">
        <v>26</v>
      </c>
      <c r="C5020" s="1">
        <v>26.03</v>
      </c>
      <c r="D5020" s="1">
        <v>18.989999999999998</v>
      </c>
      <c r="E5020" s="1">
        <v>41.63</v>
      </c>
      <c r="F5020" s="1">
        <v>32.65</v>
      </c>
      <c r="G5020" s="1">
        <v>17.059999999999999</v>
      </c>
      <c r="H5020" s="1">
        <v>44.79</v>
      </c>
      <c r="I5020" s="1">
        <v>357.79</v>
      </c>
      <c r="J5020" s="52">
        <f t="shared" si="78"/>
        <v>7.0617500000000014E-2</v>
      </c>
    </row>
    <row r="5021" spans="1:10" x14ac:dyDescent="0.35">
      <c r="A5021" s="1" t="s">
        <v>12664</v>
      </c>
      <c r="B5021" s="1">
        <v>28.5</v>
      </c>
      <c r="C5021" s="1">
        <v>24.58</v>
      </c>
      <c r="D5021" s="1">
        <v>14.17</v>
      </c>
      <c r="E5021" s="1">
        <v>42.21</v>
      </c>
      <c r="F5021" s="1">
        <v>33.270000000000003</v>
      </c>
      <c r="G5021" s="1">
        <v>17.13</v>
      </c>
      <c r="H5021" s="1">
        <v>39.86</v>
      </c>
      <c r="I5021" s="1">
        <v>388.51</v>
      </c>
      <c r="J5021" s="52">
        <f t="shared" si="78"/>
        <v>7.3528750000000004E-2</v>
      </c>
    </row>
    <row r="5022" spans="1:10" x14ac:dyDescent="0.35">
      <c r="A5022" s="1" t="s">
        <v>12663</v>
      </c>
      <c r="B5022" s="1">
        <v>16.13</v>
      </c>
      <c r="C5022" s="1">
        <v>24.84</v>
      </c>
      <c r="D5022" s="1">
        <v>10.039999999999999</v>
      </c>
      <c r="E5022" s="1">
        <v>42.5</v>
      </c>
      <c r="F5022" s="1">
        <v>33.69</v>
      </c>
      <c r="G5022" s="1">
        <v>18.18</v>
      </c>
      <c r="H5022" s="1">
        <v>40.32</v>
      </c>
      <c r="I5022" s="1">
        <v>374.83</v>
      </c>
      <c r="J5022" s="52">
        <f t="shared" si="78"/>
        <v>7.0066249999999997E-2</v>
      </c>
    </row>
    <row r="5023" spans="1:10" x14ac:dyDescent="0.35">
      <c r="A5023" s="1" t="s">
        <v>12662</v>
      </c>
      <c r="B5023" s="1">
        <v>27.17</v>
      </c>
      <c r="C5023" s="1">
        <v>25.95</v>
      </c>
      <c r="D5023" s="1">
        <v>11.89</v>
      </c>
      <c r="E5023" s="1">
        <v>42.5</v>
      </c>
      <c r="F5023" s="1">
        <v>35.090000000000003</v>
      </c>
      <c r="G5023" s="1">
        <v>16.100000000000001</v>
      </c>
      <c r="H5023" s="1">
        <v>49.25</v>
      </c>
      <c r="I5023" s="1">
        <v>392.88</v>
      </c>
      <c r="J5023" s="52">
        <f t="shared" si="78"/>
        <v>7.5103750000000011E-2</v>
      </c>
    </row>
    <row r="5024" spans="1:10" x14ac:dyDescent="0.35">
      <c r="A5024" s="1" t="s">
        <v>12661</v>
      </c>
      <c r="B5024" s="1">
        <v>27.05</v>
      </c>
      <c r="C5024" s="1">
        <v>29.68</v>
      </c>
      <c r="D5024" s="1">
        <v>14.41</v>
      </c>
      <c r="E5024" s="1">
        <v>42.09</v>
      </c>
      <c r="F5024" s="1">
        <v>40.42</v>
      </c>
      <c r="G5024" s="1">
        <v>26.52</v>
      </c>
      <c r="H5024" s="1">
        <v>56.53</v>
      </c>
      <c r="I5024" s="1">
        <v>463.16</v>
      </c>
      <c r="J5024" s="52">
        <f t="shared" si="78"/>
        <v>8.7482500000000005E-2</v>
      </c>
    </row>
    <row r="5025" spans="1:10" x14ac:dyDescent="0.35">
      <c r="A5025" s="1" t="s">
        <v>12660</v>
      </c>
      <c r="B5025" s="1">
        <v>34.79</v>
      </c>
      <c r="C5025" s="1">
        <v>33.99</v>
      </c>
      <c r="D5025" s="1">
        <v>20.84</v>
      </c>
      <c r="E5025" s="1">
        <v>40.49</v>
      </c>
      <c r="F5025" s="1">
        <v>46.37</v>
      </c>
      <c r="G5025" s="1">
        <v>27.4</v>
      </c>
      <c r="H5025" s="1">
        <v>68.7</v>
      </c>
      <c r="I5025" s="1">
        <v>502.36</v>
      </c>
      <c r="J5025" s="52">
        <f t="shared" si="78"/>
        <v>9.6867500000000009E-2</v>
      </c>
    </row>
    <row r="5026" spans="1:10" x14ac:dyDescent="0.35">
      <c r="A5026" s="1" t="s">
        <v>12659</v>
      </c>
      <c r="B5026" s="1">
        <v>37.93</v>
      </c>
      <c r="C5026" s="1">
        <v>36.130000000000003</v>
      </c>
      <c r="D5026" s="1">
        <v>24.5</v>
      </c>
      <c r="E5026" s="1">
        <v>40.549999999999997</v>
      </c>
      <c r="F5026" s="1">
        <v>47.97</v>
      </c>
      <c r="G5026" s="1">
        <v>22.54</v>
      </c>
      <c r="H5026" s="1">
        <v>65.64</v>
      </c>
      <c r="I5026" s="1">
        <v>506.24</v>
      </c>
      <c r="J5026" s="52">
        <f t="shared" si="78"/>
        <v>9.7687499999999997E-2</v>
      </c>
    </row>
    <row r="5027" spans="1:10" x14ac:dyDescent="0.35">
      <c r="A5027" s="1" t="s">
        <v>12658</v>
      </c>
      <c r="B5027" s="1">
        <v>37.090000000000003</v>
      </c>
      <c r="C5027" s="1">
        <v>36.090000000000003</v>
      </c>
      <c r="D5027" s="1">
        <v>25</v>
      </c>
      <c r="E5027" s="1">
        <v>40.590000000000003</v>
      </c>
      <c r="F5027" s="1">
        <v>49.9</v>
      </c>
      <c r="G5027" s="1">
        <v>13</v>
      </c>
      <c r="H5027" s="1">
        <v>48.59</v>
      </c>
      <c r="I5027" s="1">
        <v>474.15</v>
      </c>
      <c r="J5027" s="52">
        <f t="shared" si="78"/>
        <v>9.055125E-2</v>
      </c>
    </row>
    <row r="5028" spans="1:10" x14ac:dyDescent="0.35">
      <c r="A5028" s="1" t="s">
        <v>12657</v>
      </c>
      <c r="B5028" s="1">
        <v>37.44</v>
      </c>
      <c r="C5028" s="1">
        <v>34.94</v>
      </c>
      <c r="D5028" s="1">
        <v>27</v>
      </c>
      <c r="E5028" s="1">
        <v>41.57</v>
      </c>
      <c r="F5028" s="1">
        <v>46.4</v>
      </c>
      <c r="G5028" s="1">
        <v>15.3</v>
      </c>
      <c r="H5028" s="1">
        <v>9.83</v>
      </c>
      <c r="I5028" s="1">
        <v>416.34</v>
      </c>
      <c r="J5028" s="52">
        <f t="shared" si="78"/>
        <v>7.8602499999999992E-2</v>
      </c>
    </row>
    <row r="5029" spans="1:10" x14ac:dyDescent="0.35">
      <c r="A5029" s="1" t="s">
        <v>12656</v>
      </c>
      <c r="B5029" s="1">
        <v>37.44</v>
      </c>
      <c r="C5029" s="1">
        <v>39.299999999999997</v>
      </c>
      <c r="D5029" s="1">
        <v>27.4</v>
      </c>
      <c r="E5029" s="1">
        <v>40.57</v>
      </c>
      <c r="F5029" s="1">
        <v>45.34</v>
      </c>
      <c r="G5029" s="1">
        <v>14.9</v>
      </c>
      <c r="H5029" s="1">
        <v>7.0000000000000007E-2</v>
      </c>
      <c r="I5029" s="1">
        <v>369.26</v>
      </c>
      <c r="J5029" s="52">
        <f t="shared" si="78"/>
        <v>7.1785000000000002E-2</v>
      </c>
    </row>
    <row r="5030" spans="1:10" x14ac:dyDescent="0.35">
      <c r="A5030" s="1" t="s">
        <v>12655</v>
      </c>
      <c r="B5030" s="1">
        <v>36.1</v>
      </c>
      <c r="C5030" s="1">
        <v>32.44</v>
      </c>
      <c r="D5030" s="1">
        <v>32.4</v>
      </c>
      <c r="E5030" s="1">
        <v>40.61</v>
      </c>
      <c r="F5030" s="1">
        <v>44.48</v>
      </c>
      <c r="G5030" s="1">
        <v>10</v>
      </c>
      <c r="H5030" s="1">
        <v>0</v>
      </c>
      <c r="I5030" s="1">
        <v>278.60000000000002</v>
      </c>
      <c r="J5030" s="52">
        <f t="shared" si="78"/>
        <v>5.932875E-2</v>
      </c>
    </row>
    <row r="5031" spans="1:10" x14ac:dyDescent="0.35">
      <c r="A5031" s="1" t="s">
        <v>12654</v>
      </c>
      <c r="B5031" s="1">
        <v>36.11</v>
      </c>
      <c r="C5031" s="1">
        <v>30.01</v>
      </c>
      <c r="D5031" s="1">
        <v>30</v>
      </c>
      <c r="E5031" s="1">
        <v>40.98</v>
      </c>
      <c r="F5031" s="1">
        <v>41.5</v>
      </c>
      <c r="G5031" s="1">
        <v>7</v>
      </c>
      <c r="H5031" s="1">
        <v>-4.95</v>
      </c>
      <c r="I5031" s="1">
        <v>240</v>
      </c>
      <c r="J5031" s="52">
        <f t="shared" si="78"/>
        <v>5.2581249999999996E-2</v>
      </c>
    </row>
    <row r="5032" spans="1:10" x14ac:dyDescent="0.35">
      <c r="A5032" s="1" t="s">
        <v>12653</v>
      </c>
      <c r="B5032" s="1">
        <v>34.94</v>
      </c>
      <c r="C5032" s="1">
        <v>27.94</v>
      </c>
      <c r="D5032" s="1">
        <v>32.4</v>
      </c>
      <c r="E5032" s="1">
        <v>36.76</v>
      </c>
      <c r="F5032" s="1">
        <v>39.14</v>
      </c>
      <c r="G5032" s="1">
        <v>5</v>
      </c>
      <c r="H5032" s="1">
        <v>-8.86</v>
      </c>
      <c r="I5032" s="1">
        <v>225.12</v>
      </c>
      <c r="J5032" s="52">
        <f t="shared" si="78"/>
        <v>4.9055000000000001E-2</v>
      </c>
    </row>
    <row r="5033" spans="1:10" x14ac:dyDescent="0.35">
      <c r="A5033" s="1" t="s">
        <v>12652</v>
      </c>
      <c r="B5033" s="1">
        <v>35</v>
      </c>
      <c r="C5033" s="1">
        <v>30</v>
      </c>
      <c r="D5033" s="1">
        <v>28.5</v>
      </c>
      <c r="E5033" s="1">
        <v>37.4</v>
      </c>
      <c r="F5033" s="1">
        <v>38.4</v>
      </c>
      <c r="G5033" s="1">
        <v>12.2</v>
      </c>
      <c r="H5033" s="1">
        <v>-1.0900000000000001</v>
      </c>
      <c r="I5033" s="1">
        <v>351.26</v>
      </c>
      <c r="J5033" s="52">
        <f t="shared" si="78"/>
        <v>6.6458749999999997E-2</v>
      </c>
    </row>
    <row r="5034" spans="1:10" x14ac:dyDescent="0.35">
      <c r="A5034" s="1" t="s">
        <v>12651</v>
      </c>
      <c r="B5034" s="1">
        <v>34.94</v>
      </c>
      <c r="C5034" s="1">
        <v>29.1</v>
      </c>
      <c r="D5034" s="1">
        <v>26.9</v>
      </c>
      <c r="E5034" s="1">
        <v>41.53</v>
      </c>
      <c r="F5034" s="1">
        <v>40.6</v>
      </c>
      <c r="G5034" s="1">
        <v>15.6</v>
      </c>
      <c r="H5034" s="1">
        <v>0.09</v>
      </c>
      <c r="I5034" s="1">
        <v>334.23</v>
      </c>
      <c r="J5034" s="52">
        <f t="shared" si="78"/>
        <v>6.5373749999999994E-2</v>
      </c>
    </row>
    <row r="5035" spans="1:10" x14ac:dyDescent="0.35">
      <c r="A5035" s="1" t="s">
        <v>12650</v>
      </c>
      <c r="B5035" s="1">
        <v>37.44</v>
      </c>
      <c r="C5035" s="1">
        <v>29.11</v>
      </c>
      <c r="D5035" s="1">
        <v>27.4</v>
      </c>
      <c r="E5035" s="1">
        <v>42.01</v>
      </c>
      <c r="F5035" s="1">
        <v>45.21</v>
      </c>
      <c r="G5035" s="1">
        <v>15.86</v>
      </c>
      <c r="H5035" s="1">
        <v>44.69</v>
      </c>
      <c r="I5035" s="1">
        <v>430.9</v>
      </c>
      <c r="J5035" s="52">
        <f t="shared" si="78"/>
        <v>8.4077499999999986E-2</v>
      </c>
    </row>
    <row r="5036" spans="1:10" x14ac:dyDescent="0.35">
      <c r="A5036" s="1" t="s">
        <v>12649</v>
      </c>
      <c r="B5036" s="1">
        <v>32.44</v>
      </c>
      <c r="C5036" s="1">
        <v>31.5</v>
      </c>
      <c r="D5036" s="1">
        <v>30.13</v>
      </c>
      <c r="E5036" s="1">
        <v>50.73</v>
      </c>
      <c r="F5036" s="1">
        <v>49.37</v>
      </c>
      <c r="G5036" s="1">
        <v>16.8</v>
      </c>
      <c r="H5036" s="1">
        <v>74.98</v>
      </c>
      <c r="I5036" s="1">
        <v>464.85</v>
      </c>
      <c r="J5036" s="52">
        <f t="shared" si="78"/>
        <v>9.3849999999999989E-2</v>
      </c>
    </row>
    <row r="5037" spans="1:10" x14ac:dyDescent="0.35">
      <c r="A5037" s="1" t="s">
        <v>12648</v>
      </c>
      <c r="B5037" s="1">
        <v>32.1</v>
      </c>
      <c r="C5037" s="1">
        <v>34.130000000000003</v>
      </c>
      <c r="D5037" s="1">
        <v>36.4</v>
      </c>
      <c r="E5037" s="1">
        <v>55.76</v>
      </c>
      <c r="F5037" s="1">
        <v>60</v>
      </c>
      <c r="G5037" s="1">
        <v>22.58</v>
      </c>
      <c r="H5037" s="1">
        <v>91.35</v>
      </c>
      <c r="I5037" s="1">
        <v>467.1</v>
      </c>
      <c r="J5037" s="52">
        <f t="shared" si="78"/>
        <v>9.9927499999999989E-2</v>
      </c>
    </row>
    <row r="5038" spans="1:10" x14ac:dyDescent="0.35">
      <c r="A5038" s="1" t="s">
        <v>12647</v>
      </c>
      <c r="B5038" s="1">
        <v>31.5</v>
      </c>
      <c r="C5038" s="1">
        <v>32.979999999999997</v>
      </c>
      <c r="D5038" s="1">
        <v>45.43</v>
      </c>
      <c r="E5038" s="1">
        <v>57.43</v>
      </c>
      <c r="F5038" s="1">
        <v>59.75</v>
      </c>
      <c r="G5038" s="1">
        <v>27.6</v>
      </c>
      <c r="H5038" s="1">
        <v>94.26</v>
      </c>
      <c r="I5038" s="1">
        <v>502.99</v>
      </c>
      <c r="J5038" s="52">
        <f t="shared" si="78"/>
        <v>0.1064925</v>
      </c>
    </row>
    <row r="5039" spans="1:10" x14ac:dyDescent="0.35">
      <c r="A5039" s="1" t="s">
        <v>12646</v>
      </c>
      <c r="B5039" s="1">
        <v>39.5</v>
      </c>
      <c r="C5039" s="1">
        <v>30.87</v>
      </c>
      <c r="D5039" s="1">
        <v>48.2</v>
      </c>
      <c r="E5039" s="1">
        <v>57.94</v>
      </c>
      <c r="F5039" s="1">
        <v>52.87</v>
      </c>
      <c r="G5039" s="1">
        <v>36</v>
      </c>
      <c r="H5039" s="1">
        <v>95.98</v>
      </c>
      <c r="I5039" s="1">
        <v>466.62</v>
      </c>
      <c r="J5039" s="52">
        <f t="shared" si="78"/>
        <v>0.10349750000000001</v>
      </c>
    </row>
    <row r="5040" spans="1:10" x14ac:dyDescent="0.35">
      <c r="A5040" s="1" t="s">
        <v>12645</v>
      </c>
      <c r="B5040" s="1">
        <v>52.44</v>
      </c>
      <c r="C5040" s="1">
        <v>33.32</v>
      </c>
      <c r="D5040" s="1">
        <v>34.76</v>
      </c>
      <c r="E5040" s="1">
        <v>57.22</v>
      </c>
      <c r="F5040" s="1">
        <v>49.38</v>
      </c>
      <c r="G5040" s="1">
        <v>29.05</v>
      </c>
      <c r="H5040" s="1">
        <v>92.95</v>
      </c>
      <c r="I5040" s="1">
        <v>452.63</v>
      </c>
      <c r="J5040" s="52">
        <f t="shared" si="78"/>
        <v>0.10021875</v>
      </c>
    </row>
    <row r="5041" spans="1:10" x14ac:dyDescent="0.35">
      <c r="A5041" s="1" t="s">
        <v>12644</v>
      </c>
      <c r="B5041" s="1">
        <v>42.35</v>
      </c>
      <c r="C5041" s="1">
        <v>29.78</v>
      </c>
      <c r="D5041" s="1">
        <v>30.6</v>
      </c>
      <c r="E5041" s="1">
        <v>53.65</v>
      </c>
      <c r="F5041" s="1">
        <v>43.25</v>
      </c>
      <c r="G5041" s="1">
        <v>26.72</v>
      </c>
      <c r="H5041" s="1">
        <v>82.95</v>
      </c>
      <c r="I5041" s="1">
        <v>367.37</v>
      </c>
      <c r="J5041" s="52">
        <f t="shared" si="78"/>
        <v>8.4583750000000013E-2</v>
      </c>
    </row>
    <row r="5042" spans="1:10" x14ac:dyDescent="0.35">
      <c r="A5042" s="1" t="s">
        <v>12643</v>
      </c>
      <c r="B5042" s="1">
        <v>30.7</v>
      </c>
      <c r="C5042" s="1">
        <v>31.07</v>
      </c>
      <c r="D5042" s="1">
        <v>26.92</v>
      </c>
      <c r="E5042" s="1">
        <v>49.87</v>
      </c>
      <c r="F5042" s="1">
        <v>35</v>
      </c>
      <c r="G5042" s="1">
        <v>35.1</v>
      </c>
      <c r="H5042" s="1">
        <v>62.13</v>
      </c>
      <c r="I5042" s="1">
        <v>425</v>
      </c>
      <c r="J5042" s="52">
        <f t="shared" si="78"/>
        <v>8.6973749999999989E-2</v>
      </c>
    </row>
    <row r="5043" spans="1:10" x14ac:dyDescent="0.35">
      <c r="A5043" s="1" t="s">
        <v>12642</v>
      </c>
      <c r="B5043" s="1">
        <v>31.1</v>
      </c>
      <c r="C5043" s="1">
        <v>26.51</v>
      </c>
      <c r="D5043" s="1">
        <v>26.48</v>
      </c>
      <c r="E5043" s="1">
        <v>46.58</v>
      </c>
      <c r="F5043" s="1">
        <v>37.119999999999997</v>
      </c>
      <c r="G5043" s="1">
        <v>31.78</v>
      </c>
      <c r="H5043" s="1">
        <v>60.6</v>
      </c>
      <c r="I5043" s="1">
        <v>404.3</v>
      </c>
      <c r="J5043" s="52">
        <f t="shared" si="78"/>
        <v>8.3058750000000001E-2</v>
      </c>
    </row>
    <row r="5044" spans="1:10" x14ac:dyDescent="0.35">
      <c r="A5044" s="1" t="s">
        <v>12641</v>
      </c>
      <c r="B5044" s="1">
        <v>25.01</v>
      </c>
      <c r="C5044" s="1">
        <v>25.59</v>
      </c>
      <c r="D5044" s="1">
        <v>26.6</v>
      </c>
      <c r="E5044" s="1">
        <v>45.04</v>
      </c>
      <c r="F5044" s="1">
        <v>34.950000000000003</v>
      </c>
      <c r="G5044" s="1">
        <v>28.18</v>
      </c>
      <c r="H5044" s="1">
        <v>86.1</v>
      </c>
      <c r="I5044" s="1">
        <v>405</v>
      </c>
      <c r="J5044" s="52">
        <f t="shared" si="78"/>
        <v>8.4558750000000002E-2</v>
      </c>
    </row>
    <row r="5045" spans="1:10" x14ac:dyDescent="0.35">
      <c r="A5045" s="1" t="s">
        <v>12640</v>
      </c>
      <c r="B5045" s="1">
        <v>27.42</v>
      </c>
      <c r="C5045" s="1">
        <v>24.56</v>
      </c>
      <c r="D5045" s="1">
        <v>24.43</v>
      </c>
      <c r="E5045" s="1">
        <v>44.26</v>
      </c>
      <c r="F5045" s="1">
        <v>33.82</v>
      </c>
      <c r="G5045" s="1">
        <v>26.32</v>
      </c>
      <c r="H5045" s="1">
        <v>90</v>
      </c>
      <c r="I5045" s="1">
        <v>395.85</v>
      </c>
      <c r="J5045" s="52">
        <f t="shared" si="78"/>
        <v>8.333249999999999E-2</v>
      </c>
    </row>
    <row r="5046" spans="1:10" x14ac:dyDescent="0.35">
      <c r="A5046" s="1" t="s">
        <v>12639</v>
      </c>
      <c r="B5046" s="1">
        <v>27.43</v>
      </c>
      <c r="C5046" s="1">
        <v>24.17</v>
      </c>
      <c r="D5046" s="1">
        <v>22.93</v>
      </c>
      <c r="E5046" s="1">
        <v>44.81</v>
      </c>
      <c r="F5046" s="1">
        <v>32.17</v>
      </c>
      <c r="G5046" s="1">
        <v>26.99</v>
      </c>
      <c r="H5046" s="1">
        <v>100.46</v>
      </c>
      <c r="I5046" s="1">
        <v>377.06</v>
      </c>
      <c r="J5046" s="52">
        <f t="shared" si="78"/>
        <v>8.2002499999999992E-2</v>
      </c>
    </row>
    <row r="5047" spans="1:10" x14ac:dyDescent="0.35">
      <c r="A5047" s="1" t="s">
        <v>12638</v>
      </c>
      <c r="B5047" s="1">
        <v>31.1</v>
      </c>
      <c r="C5047" s="1">
        <v>24.39</v>
      </c>
      <c r="D5047" s="1">
        <v>23</v>
      </c>
      <c r="E5047" s="1">
        <v>45.04</v>
      </c>
      <c r="F5047" s="1">
        <v>31.73</v>
      </c>
      <c r="G5047" s="1">
        <v>29.2</v>
      </c>
      <c r="H5047" s="1">
        <v>85.5</v>
      </c>
      <c r="I5047" s="1">
        <v>383.98</v>
      </c>
      <c r="J5047" s="52">
        <f t="shared" si="78"/>
        <v>8.174250000000001E-2</v>
      </c>
    </row>
    <row r="5048" spans="1:10" x14ac:dyDescent="0.35">
      <c r="A5048" s="1" t="s">
        <v>12637</v>
      </c>
      <c r="B5048" s="1">
        <v>30.7</v>
      </c>
      <c r="C5048" s="1">
        <v>24.72</v>
      </c>
      <c r="D5048" s="1">
        <v>23</v>
      </c>
      <c r="E5048" s="1">
        <v>52.56</v>
      </c>
      <c r="F5048" s="1">
        <v>46.91</v>
      </c>
      <c r="G5048" s="1">
        <v>32.1</v>
      </c>
      <c r="H5048" s="1">
        <v>116.2</v>
      </c>
      <c r="I5048" s="1">
        <v>406.78</v>
      </c>
      <c r="J5048" s="52">
        <f t="shared" si="78"/>
        <v>9.1621250000000001E-2</v>
      </c>
    </row>
    <row r="5049" spans="1:10" x14ac:dyDescent="0.35">
      <c r="A5049" s="1" t="s">
        <v>12636</v>
      </c>
      <c r="B5049" s="1">
        <v>47</v>
      </c>
      <c r="C5049" s="1">
        <v>25.46</v>
      </c>
      <c r="D5049" s="1">
        <v>22.73</v>
      </c>
      <c r="E5049" s="1">
        <v>59.21</v>
      </c>
      <c r="F5049" s="1">
        <v>53.27</v>
      </c>
      <c r="G5049" s="1">
        <v>38.67</v>
      </c>
      <c r="H5049" s="1">
        <v>137</v>
      </c>
      <c r="I5049" s="1">
        <v>423.02</v>
      </c>
      <c r="J5049" s="52">
        <f t="shared" si="78"/>
        <v>0.100795</v>
      </c>
    </row>
    <row r="5050" spans="1:10" x14ac:dyDescent="0.35">
      <c r="A5050" s="1" t="s">
        <v>12635</v>
      </c>
      <c r="B5050" s="1">
        <v>40.799999999999997</v>
      </c>
      <c r="C5050" s="1">
        <v>26.74</v>
      </c>
      <c r="D5050" s="1">
        <v>23.61</v>
      </c>
      <c r="E5050" s="1">
        <v>60.99</v>
      </c>
      <c r="F5050" s="1">
        <v>54.89</v>
      </c>
      <c r="G5050" s="1">
        <v>37.97</v>
      </c>
      <c r="H5050" s="1">
        <v>128</v>
      </c>
      <c r="I5050" s="1">
        <v>412.72</v>
      </c>
      <c r="J5050" s="52">
        <f t="shared" si="78"/>
        <v>9.8214999999999997E-2</v>
      </c>
    </row>
    <row r="5051" spans="1:10" x14ac:dyDescent="0.35">
      <c r="A5051" s="1" t="s">
        <v>12634</v>
      </c>
      <c r="B5051" s="1">
        <v>52.44</v>
      </c>
      <c r="C5051" s="1">
        <v>28.97</v>
      </c>
      <c r="D5051" s="1">
        <v>23.66</v>
      </c>
      <c r="E5051" s="1">
        <v>61.08</v>
      </c>
      <c r="F5051" s="1">
        <v>53.46</v>
      </c>
      <c r="G5051" s="1">
        <v>27.39</v>
      </c>
      <c r="H5051" s="1">
        <v>140</v>
      </c>
      <c r="I5051" s="1">
        <v>386.16</v>
      </c>
      <c r="J5051" s="52">
        <f t="shared" si="78"/>
        <v>9.6645000000000009E-2</v>
      </c>
    </row>
    <row r="5052" spans="1:10" x14ac:dyDescent="0.35">
      <c r="A5052" s="1" t="s">
        <v>12633</v>
      </c>
      <c r="B5052" s="1">
        <v>52.19</v>
      </c>
      <c r="C5052" s="1">
        <v>28.38</v>
      </c>
      <c r="D5052" s="1">
        <v>24.9</v>
      </c>
      <c r="E5052" s="1">
        <v>57.36</v>
      </c>
      <c r="F5052" s="1">
        <v>50.12</v>
      </c>
      <c r="G5052" s="1">
        <v>16.8</v>
      </c>
      <c r="H5052" s="1">
        <v>123</v>
      </c>
      <c r="I5052" s="1">
        <v>315.29000000000002</v>
      </c>
      <c r="J5052" s="52">
        <f t="shared" si="78"/>
        <v>8.3504999999999996E-2</v>
      </c>
    </row>
    <row r="5053" spans="1:10" x14ac:dyDescent="0.35">
      <c r="A5053" s="1" t="s">
        <v>12632</v>
      </c>
      <c r="B5053" s="1">
        <v>52.09</v>
      </c>
      <c r="C5053" s="1">
        <v>27.93</v>
      </c>
      <c r="D5053" s="1">
        <v>25</v>
      </c>
      <c r="E5053" s="1">
        <v>57.06</v>
      </c>
      <c r="F5053" s="1">
        <v>46.44</v>
      </c>
      <c r="G5053" s="1">
        <v>16.8</v>
      </c>
      <c r="H5053" s="1">
        <v>70</v>
      </c>
      <c r="I5053" s="1">
        <v>293</v>
      </c>
      <c r="J5053" s="52">
        <f t="shared" si="78"/>
        <v>7.3540000000000008E-2</v>
      </c>
    </row>
    <row r="5054" spans="1:10" x14ac:dyDescent="0.35">
      <c r="A5054" s="1" t="s">
        <v>12631</v>
      </c>
      <c r="B5054" s="1">
        <v>43</v>
      </c>
      <c r="C5054" s="1">
        <v>30.91</v>
      </c>
      <c r="D5054" s="1">
        <v>26.5</v>
      </c>
      <c r="E5054" s="1">
        <v>55.91</v>
      </c>
      <c r="F5054" s="1">
        <v>42.1</v>
      </c>
      <c r="G5054" s="1">
        <v>15.99</v>
      </c>
      <c r="H5054" s="1">
        <v>63</v>
      </c>
      <c r="I5054" s="1">
        <v>190</v>
      </c>
      <c r="J5054" s="52">
        <f t="shared" si="78"/>
        <v>5.8426249999999999E-2</v>
      </c>
    </row>
    <row r="5055" spans="1:10" x14ac:dyDescent="0.35">
      <c r="A5055" s="1" t="s">
        <v>12630</v>
      </c>
      <c r="B5055" s="1">
        <v>42.44</v>
      </c>
      <c r="C5055" s="1">
        <v>25.38</v>
      </c>
      <c r="D5055" s="1">
        <v>25.39</v>
      </c>
      <c r="E5055" s="1">
        <v>54.47</v>
      </c>
      <c r="F5055" s="1">
        <v>41.24</v>
      </c>
      <c r="G5055" s="1">
        <v>14.11</v>
      </c>
      <c r="H5055" s="1">
        <v>68</v>
      </c>
      <c r="I5055" s="1">
        <v>167.74</v>
      </c>
      <c r="J5055" s="52">
        <f t="shared" si="78"/>
        <v>5.4846250000000006E-2</v>
      </c>
    </row>
    <row r="5056" spans="1:10" x14ac:dyDescent="0.35">
      <c r="A5056" s="1" t="s">
        <v>12629</v>
      </c>
      <c r="B5056" s="1">
        <v>42.44</v>
      </c>
      <c r="C5056" s="1">
        <v>29.71</v>
      </c>
      <c r="D5056" s="1">
        <v>24.95</v>
      </c>
      <c r="E5056" s="1">
        <v>53.55</v>
      </c>
      <c r="F5056" s="1">
        <v>40.409999999999997</v>
      </c>
      <c r="G5056" s="1">
        <v>15.4</v>
      </c>
      <c r="H5056" s="1">
        <v>75</v>
      </c>
      <c r="I5056" s="1">
        <v>200</v>
      </c>
      <c r="J5056" s="52">
        <f t="shared" si="78"/>
        <v>6.0182500000000007E-2</v>
      </c>
    </row>
    <row r="5057" spans="1:10" x14ac:dyDescent="0.35">
      <c r="A5057" s="1" t="s">
        <v>12628</v>
      </c>
      <c r="B5057" s="1">
        <v>42</v>
      </c>
      <c r="C5057" s="1">
        <v>25.41</v>
      </c>
      <c r="D5057" s="1">
        <v>24.9</v>
      </c>
      <c r="E5057" s="1">
        <v>54.54</v>
      </c>
      <c r="F5057" s="1">
        <v>40.28</v>
      </c>
      <c r="G5057" s="1">
        <v>16.600000000000001</v>
      </c>
      <c r="H5057" s="1">
        <v>91.97</v>
      </c>
      <c r="I5057" s="1">
        <v>277.3</v>
      </c>
      <c r="J5057" s="52">
        <f t="shared" si="78"/>
        <v>7.1624999999999994E-2</v>
      </c>
    </row>
    <row r="5058" spans="1:10" x14ac:dyDescent="0.35">
      <c r="A5058" s="1" t="s">
        <v>12627</v>
      </c>
      <c r="B5058" s="1">
        <v>42.5</v>
      </c>
      <c r="C5058" s="1">
        <v>25.18</v>
      </c>
      <c r="D5058" s="1">
        <v>19.899999999999999</v>
      </c>
      <c r="E5058" s="1">
        <v>55.94</v>
      </c>
      <c r="F5058" s="1">
        <v>39.94</v>
      </c>
      <c r="G5058" s="1">
        <v>22.42</v>
      </c>
      <c r="H5058" s="1">
        <v>92.61</v>
      </c>
      <c r="I5058" s="1">
        <v>308</v>
      </c>
      <c r="J5058" s="52">
        <f t="shared" si="78"/>
        <v>7.5811249999999997E-2</v>
      </c>
    </row>
    <row r="5059" spans="1:10" x14ac:dyDescent="0.35">
      <c r="A5059" s="1" t="s">
        <v>12626</v>
      </c>
      <c r="B5059" s="1">
        <v>64.94</v>
      </c>
      <c r="C5059" s="1">
        <v>26.1</v>
      </c>
      <c r="D5059" s="1">
        <v>23.71</v>
      </c>
      <c r="E5059" s="1">
        <v>61.45</v>
      </c>
      <c r="F5059" s="1">
        <v>42.04</v>
      </c>
      <c r="G5059" s="1">
        <v>34.21</v>
      </c>
      <c r="H5059" s="1">
        <v>110.9</v>
      </c>
      <c r="I5059" s="1">
        <v>371.02</v>
      </c>
      <c r="J5059" s="52">
        <f t="shared" ref="J5059:J5122" si="79">(AVERAGE(B5059:I5059))/1000</f>
        <v>9.1796249999999996E-2</v>
      </c>
    </row>
    <row r="5060" spans="1:10" x14ac:dyDescent="0.35">
      <c r="A5060" s="1" t="s">
        <v>12625</v>
      </c>
      <c r="B5060" s="1">
        <v>65.41</v>
      </c>
      <c r="C5060" s="1">
        <v>30.51</v>
      </c>
      <c r="D5060" s="1">
        <v>25.63</v>
      </c>
      <c r="E5060" s="1">
        <v>62.8</v>
      </c>
      <c r="F5060" s="1">
        <v>46.91</v>
      </c>
      <c r="G5060" s="1">
        <v>44.19</v>
      </c>
      <c r="H5060" s="1">
        <v>89</v>
      </c>
      <c r="I5060" s="1">
        <v>425.3</v>
      </c>
      <c r="J5060" s="52">
        <f t="shared" si="79"/>
        <v>9.8718749999999994E-2</v>
      </c>
    </row>
    <row r="5061" spans="1:10" x14ac:dyDescent="0.35">
      <c r="A5061" s="1" t="s">
        <v>12624</v>
      </c>
      <c r="B5061" s="1">
        <v>65.59</v>
      </c>
      <c r="C5061" s="1">
        <v>31.92</v>
      </c>
      <c r="D5061" s="1">
        <v>31.77</v>
      </c>
      <c r="E5061" s="1">
        <v>64.63</v>
      </c>
      <c r="F5061" s="1">
        <v>52.41</v>
      </c>
      <c r="G5061" s="1">
        <v>50.5</v>
      </c>
      <c r="H5061" s="1">
        <v>100.5</v>
      </c>
      <c r="I5061" s="1">
        <v>453.76</v>
      </c>
      <c r="J5061" s="52">
        <f t="shared" si="79"/>
        <v>0.10638499999999999</v>
      </c>
    </row>
    <row r="5062" spans="1:10" x14ac:dyDescent="0.35">
      <c r="A5062" s="1" t="s">
        <v>12623</v>
      </c>
      <c r="B5062" s="1">
        <v>64.53</v>
      </c>
      <c r="C5062" s="1">
        <v>32.549999999999997</v>
      </c>
      <c r="D5062" s="1">
        <v>34.520000000000003</v>
      </c>
      <c r="E5062" s="1">
        <v>63.46</v>
      </c>
      <c r="F5062" s="1">
        <v>51.54</v>
      </c>
      <c r="G5062" s="1">
        <v>52.44</v>
      </c>
      <c r="H5062" s="1">
        <v>140.1</v>
      </c>
      <c r="I5062" s="1">
        <v>468.02</v>
      </c>
      <c r="J5062" s="52">
        <f t="shared" si="79"/>
        <v>0.113395</v>
      </c>
    </row>
    <row r="5063" spans="1:10" x14ac:dyDescent="0.35">
      <c r="A5063" s="1" t="s">
        <v>12622</v>
      </c>
      <c r="B5063" s="1">
        <v>58</v>
      </c>
      <c r="C5063" s="1">
        <v>32.090000000000003</v>
      </c>
      <c r="D5063" s="1">
        <v>35.93</v>
      </c>
      <c r="E5063" s="1">
        <v>62.06</v>
      </c>
      <c r="F5063" s="1">
        <v>46.93</v>
      </c>
      <c r="G5063" s="1">
        <v>46.08</v>
      </c>
      <c r="H5063" s="1">
        <v>107.51</v>
      </c>
      <c r="I5063" s="1">
        <v>466.69</v>
      </c>
      <c r="J5063" s="52">
        <f t="shared" si="79"/>
        <v>0.10691125</v>
      </c>
    </row>
    <row r="5064" spans="1:10" x14ac:dyDescent="0.35">
      <c r="A5064" s="1" t="s">
        <v>12621</v>
      </c>
      <c r="B5064" s="1">
        <v>53.49</v>
      </c>
      <c r="C5064" s="1">
        <v>36.020000000000003</v>
      </c>
      <c r="D5064" s="1">
        <v>37.67</v>
      </c>
      <c r="E5064" s="1">
        <v>60.37</v>
      </c>
      <c r="F5064" s="1">
        <v>43.66</v>
      </c>
      <c r="G5064" s="1">
        <v>44.54</v>
      </c>
      <c r="H5064" s="1">
        <v>84.57</v>
      </c>
      <c r="I5064" s="1">
        <v>457.53</v>
      </c>
      <c r="J5064" s="52">
        <f t="shared" si="79"/>
        <v>0.10223124999999998</v>
      </c>
    </row>
    <row r="5065" spans="1:10" x14ac:dyDescent="0.35">
      <c r="A5065" s="1" t="s">
        <v>12620</v>
      </c>
      <c r="B5065" s="1">
        <v>47.44</v>
      </c>
      <c r="C5065" s="1">
        <v>34.01</v>
      </c>
      <c r="D5065" s="1">
        <v>35.869999999999997</v>
      </c>
      <c r="E5065" s="1">
        <v>51.46</v>
      </c>
      <c r="F5065" s="1">
        <v>38.659999999999997</v>
      </c>
      <c r="G5065" s="1">
        <v>34.409999999999997</v>
      </c>
      <c r="H5065" s="1">
        <v>69.62</v>
      </c>
      <c r="I5065" s="1">
        <v>437.4</v>
      </c>
      <c r="J5065" s="52">
        <f t="shared" si="79"/>
        <v>9.3608750000000004E-2</v>
      </c>
    </row>
    <row r="5066" spans="1:10" x14ac:dyDescent="0.35">
      <c r="A5066" s="1" t="s">
        <v>12619</v>
      </c>
      <c r="B5066" s="1">
        <v>37.409999999999997</v>
      </c>
      <c r="C5066" s="1">
        <v>28.08</v>
      </c>
      <c r="D5066" s="1">
        <v>32</v>
      </c>
      <c r="E5066" s="1">
        <v>47.02</v>
      </c>
      <c r="F5066" s="1">
        <v>36.76</v>
      </c>
      <c r="G5066" s="1">
        <v>38.17</v>
      </c>
      <c r="H5066" s="1">
        <v>65.61</v>
      </c>
      <c r="I5066" s="1">
        <v>382.79</v>
      </c>
      <c r="J5066" s="52">
        <f t="shared" si="79"/>
        <v>8.3479999999999999E-2</v>
      </c>
    </row>
    <row r="5067" spans="1:10" x14ac:dyDescent="0.35">
      <c r="A5067" s="1" t="s">
        <v>12618</v>
      </c>
      <c r="B5067" s="1">
        <v>34.94</v>
      </c>
      <c r="C5067" s="1">
        <v>25.36</v>
      </c>
      <c r="D5067" s="1">
        <v>26.55</v>
      </c>
      <c r="E5067" s="1">
        <v>45.98</v>
      </c>
      <c r="F5067" s="1">
        <v>32.840000000000003</v>
      </c>
      <c r="G5067" s="1">
        <v>33.9</v>
      </c>
      <c r="H5067" s="1">
        <v>45.75</v>
      </c>
      <c r="I5067" s="1">
        <v>339.88</v>
      </c>
      <c r="J5067" s="52">
        <f t="shared" si="79"/>
        <v>7.3150000000000007E-2</v>
      </c>
    </row>
    <row r="5068" spans="1:10" x14ac:dyDescent="0.35">
      <c r="A5068" s="1" t="s">
        <v>12617</v>
      </c>
      <c r="B5068" s="1">
        <v>36.14</v>
      </c>
      <c r="C5068" s="1">
        <v>23.8</v>
      </c>
      <c r="D5068" s="1">
        <v>26.11</v>
      </c>
      <c r="E5068" s="1">
        <v>45.25</v>
      </c>
      <c r="F5068" s="1">
        <v>29.73</v>
      </c>
      <c r="G5068" s="1">
        <v>28.54</v>
      </c>
      <c r="H5068" s="1">
        <v>36.01</v>
      </c>
      <c r="I5068" s="1">
        <v>300.10000000000002</v>
      </c>
      <c r="J5068" s="52">
        <f t="shared" si="79"/>
        <v>6.5710000000000005E-2</v>
      </c>
    </row>
    <row r="5069" spans="1:10" x14ac:dyDescent="0.35">
      <c r="A5069" s="1" t="s">
        <v>12616</v>
      </c>
      <c r="B5069" s="1">
        <v>40.299999999999997</v>
      </c>
      <c r="C5069" s="1">
        <v>22.56</v>
      </c>
      <c r="D5069" s="1">
        <v>24.65</v>
      </c>
      <c r="E5069" s="1">
        <v>44.34</v>
      </c>
      <c r="F5069" s="1">
        <v>27.19</v>
      </c>
      <c r="G5069" s="1">
        <v>20.62</v>
      </c>
      <c r="H5069" s="1">
        <v>34.22</v>
      </c>
      <c r="I5069" s="1">
        <v>293.05</v>
      </c>
      <c r="J5069" s="52">
        <f t="shared" si="79"/>
        <v>6.3366249999999999E-2</v>
      </c>
    </row>
    <row r="5070" spans="1:10" x14ac:dyDescent="0.35">
      <c r="A5070" s="1" t="s">
        <v>12615</v>
      </c>
      <c r="B5070" s="1">
        <v>37.32</v>
      </c>
      <c r="C5070" s="1">
        <v>22.14</v>
      </c>
      <c r="D5070" s="1">
        <v>24.64</v>
      </c>
      <c r="E5070" s="1">
        <v>44.03</v>
      </c>
      <c r="F5070" s="1">
        <v>26.07</v>
      </c>
      <c r="G5070" s="1">
        <v>18.829999999999998</v>
      </c>
      <c r="H5070" s="1">
        <v>30.99</v>
      </c>
      <c r="I5070" s="1">
        <v>271.3</v>
      </c>
      <c r="J5070" s="52">
        <f t="shared" si="79"/>
        <v>5.9415000000000003E-2</v>
      </c>
    </row>
    <row r="5071" spans="1:10" x14ac:dyDescent="0.35">
      <c r="A5071" s="1" t="s">
        <v>12614</v>
      </c>
      <c r="B5071" s="1">
        <v>42</v>
      </c>
      <c r="C5071" s="1">
        <v>21.65</v>
      </c>
      <c r="D5071" s="1">
        <v>26.57</v>
      </c>
      <c r="E5071" s="1">
        <v>46.07</v>
      </c>
      <c r="F5071" s="1">
        <v>30.66</v>
      </c>
      <c r="G5071" s="1">
        <v>18.98</v>
      </c>
      <c r="H5071" s="1">
        <v>29.81</v>
      </c>
      <c r="I5071" s="1">
        <v>272.98</v>
      </c>
      <c r="J5071" s="52">
        <f t="shared" si="79"/>
        <v>6.1090000000000005E-2</v>
      </c>
    </row>
    <row r="5072" spans="1:10" x14ac:dyDescent="0.35">
      <c r="A5072" s="1" t="s">
        <v>12613</v>
      </c>
      <c r="B5072" s="1">
        <v>30.93</v>
      </c>
      <c r="C5072" s="1">
        <v>20.98</v>
      </c>
      <c r="D5072" s="1">
        <v>32.15</v>
      </c>
      <c r="E5072" s="1">
        <v>51.91</v>
      </c>
      <c r="F5072" s="1">
        <v>34.99</v>
      </c>
      <c r="G5072" s="1">
        <v>27.06</v>
      </c>
      <c r="H5072" s="1">
        <v>36.99</v>
      </c>
      <c r="I5072" s="1">
        <v>261.02999999999997</v>
      </c>
      <c r="J5072" s="52">
        <f t="shared" si="79"/>
        <v>6.2004999999999998E-2</v>
      </c>
    </row>
    <row r="5073" spans="1:10" x14ac:dyDescent="0.35">
      <c r="A5073" s="1" t="s">
        <v>12612</v>
      </c>
      <c r="B5073" s="1">
        <v>37.92</v>
      </c>
      <c r="C5073" s="1">
        <v>21.99</v>
      </c>
      <c r="D5073" s="1">
        <v>36.590000000000003</v>
      </c>
      <c r="E5073" s="1">
        <v>62.48</v>
      </c>
      <c r="F5073" s="1">
        <v>44.56</v>
      </c>
      <c r="G5073" s="1">
        <v>30.3</v>
      </c>
      <c r="H5073" s="1">
        <v>36.82</v>
      </c>
      <c r="I5073" s="1">
        <v>264.8</v>
      </c>
      <c r="J5073" s="52">
        <f t="shared" si="79"/>
        <v>6.6932500000000006E-2</v>
      </c>
    </row>
    <row r="5074" spans="1:10" x14ac:dyDescent="0.35">
      <c r="A5074" s="1" t="s">
        <v>12611</v>
      </c>
      <c r="B5074" s="1">
        <v>38.880000000000003</v>
      </c>
      <c r="C5074" s="1">
        <v>23.8</v>
      </c>
      <c r="D5074" s="1">
        <v>36.92</v>
      </c>
      <c r="E5074" s="1">
        <v>65.77</v>
      </c>
      <c r="F5074" s="1">
        <v>45</v>
      </c>
      <c r="G5074" s="1">
        <v>37.25</v>
      </c>
      <c r="H5074" s="1">
        <v>36.21</v>
      </c>
      <c r="I5074" s="1">
        <v>300.01</v>
      </c>
      <c r="J5074" s="52">
        <f t="shared" si="79"/>
        <v>7.2979999999999989E-2</v>
      </c>
    </row>
    <row r="5075" spans="1:10" x14ac:dyDescent="0.35">
      <c r="A5075" s="1" t="s">
        <v>12610</v>
      </c>
      <c r="B5075" s="1">
        <v>45.5</v>
      </c>
      <c r="C5075" s="1">
        <v>25.12</v>
      </c>
      <c r="D5075" s="1">
        <v>35.450000000000003</v>
      </c>
      <c r="E5075" s="1">
        <v>65.900000000000006</v>
      </c>
      <c r="F5075" s="1">
        <v>44.49</v>
      </c>
      <c r="G5075" s="1">
        <v>40.770000000000003</v>
      </c>
      <c r="H5075" s="1">
        <v>36.03</v>
      </c>
      <c r="I5075" s="1">
        <v>286.37</v>
      </c>
      <c r="J5075" s="52">
        <f t="shared" si="79"/>
        <v>7.2453749999999997E-2</v>
      </c>
    </row>
    <row r="5076" spans="1:10" x14ac:dyDescent="0.35">
      <c r="A5076" s="1" t="s">
        <v>12609</v>
      </c>
      <c r="B5076" s="1">
        <v>49.94</v>
      </c>
      <c r="C5076" s="1">
        <v>25.28</v>
      </c>
      <c r="D5076" s="1">
        <v>33.29</v>
      </c>
      <c r="E5076" s="1">
        <v>62.03</v>
      </c>
      <c r="F5076" s="1">
        <v>41.24</v>
      </c>
      <c r="G5076" s="1">
        <v>35</v>
      </c>
      <c r="H5076" s="1">
        <v>40.119999999999997</v>
      </c>
      <c r="I5076" s="1">
        <v>261.10000000000002</v>
      </c>
      <c r="J5076" s="52">
        <f t="shared" si="79"/>
        <v>6.8500000000000005E-2</v>
      </c>
    </row>
    <row r="5077" spans="1:10" x14ac:dyDescent="0.35">
      <c r="A5077" s="1" t="s">
        <v>12608</v>
      </c>
      <c r="B5077" s="1">
        <v>50.89</v>
      </c>
      <c r="C5077" s="1">
        <v>26.77</v>
      </c>
      <c r="D5077" s="1">
        <v>33.89</v>
      </c>
      <c r="E5077" s="1">
        <v>60.73</v>
      </c>
      <c r="F5077" s="1">
        <v>41.44</v>
      </c>
      <c r="G5077" s="1">
        <v>25.56</v>
      </c>
      <c r="H5077" s="1">
        <v>39.9</v>
      </c>
      <c r="I5077" s="1">
        <v>255.76</v>
      </c>
      <c r="J5077" s="52">
        <f t="shared" si="79"/>
        <v>6.686750000000001E-2</v>
      </c>
    </row>
    <row r="5078" spans="1:10" x14ac:dyDescent="0.35">
      <c r="A5078" s="1" t="s">
        <v>12607</v>
      </c>
      <c r="B5078" s="1">
        <v>50.76</v>
      </c>
      <c r="C5078" s="1">
        <v>26.34</v>
      </c>
      <c r="D5078" s="1">
        <v>35.14</v>
      </c>
      <c r="E5078" s="1">
        <v>56.65</v>
      </c>
      <c r="F5078" s="1">
        <v>41.22</v>
      </c>
      <c r="G5078" s="1">
        <v>19.100000000000001</v>
      </c>
      <c r="H5078" s="1">
        <v>40</v>
      </c>
      <c r="I5078" s="1">
        <v>263.08</v>
      </c>
      <c r="J5078" s="52">
        <f t="shared" si="79"/>
        <v>6.6536249999999991E-2</v>
      </c>
    </row>
    <row r="5079" spans="1:10" x14ac:dyDescent="0.35">
      <c r="A5079" s="1" t="s">
        <v>12606</v>
      </c>
      <c r="B5079" s="1">
        <v>42.1</v>
      </c>
      <c r="C5079" s="1">
        <v>25.56</v>
      </c>
      <c r="D5079" s="1">
        <v>32.4</v>
      </c>
      <c r="E5079" s="1">
        <v>54.46</v>
      </c>
      <c r="F5079" s="1">
        <v>39.5</v>
      </c>
      <c r="G5079" s="1">
        <v>18.87</v>
      </c>
      <c r="H5079" s="1">
        <v>19.899999999999999</v>
      </c>
      <c r="I5079" s="1">
        <v>219.08</v>
      </c>
      <c r="J5079" s="52">
        <f t="shared" si="79"/>
        <v>5.6483749999999999E-2</v>
      </c>
    </row>
    <row r="5080" spans="1:10" x14ac:dyDescent="0.35">
      <c r="A5080" s="1" t="s">
        <v>12605</v>
      </c>
      <c r="B5080" s="1">
        <v>38</v>
      </c>
      <c r="C5080" s="1">
        <v>24.35</v>
      </c>
      <c r="D5080" s="1">
        <v>30.83</v>
      </c>
      <c r="E5080" s="1">
        <v>52.87</v>
      </c>
      <c r="F5080" s="1">
        <v>38.07</v>
      </c>
      <c r="G5080" s="1">
        <v>21.45</v>
      </c>
      <c r="H5080" s="1">
        <v>14.61</v>
      </c>
      <c r="I5080" s="1">
        <v>208.74</v>
      </c>
      <c r="J5080" s="52">
        <f t="shared" si="79"/>
        <v>5.3615000000000003E-2</v>
      </c>
    </row>
    <row r="5081" spans="1:10" x14ac:dyDescent="0.35">
      <c r="A5081" s="1" t="s">
        <v>12604</v>
      </c>
      <c r="B5081" s="1">
        <v>32.96</v>
      </c>
      <c r="C5081" s="1">
        <v>23.32</v>
      </c>
      <c r="D5081" s="1">
        <v>28.71</v>
      </c>
      <c r="E5081" s="1">
        <v>53.1</v>
      </c>
      <c r="F5081" s="1">
        <v>38.01</v>
      </c>
      <c r="G5081" s="1">
        <v>24.86</v>
      </c>
      <c r="H5081" s="1">
        <v>36.130000000000003</v>
      </c>
      <c r="I5081" s="1">
        <v>226.08</v>
      </c>
      <c r="J5081" s="52">
        <f t="shared" si="79"/>
        <v>5.7896249999999996E-2</v>
      </c>
    </row>
    <row r="5082" spans="1:10" x14ac:dyDescent="0.35">
      <c r="A5082" s="1" t="s">
        <v>12603</v>
      </c>
      <c r="B5082" s="1">
        <v>30</v>
      </c>
      <c r="C5082" s="1">
        <v>22.78</v>
      </c>
      <c r="D5082" s="1">
        <v>30.05</v>
      </c>
      <c r="E5082" s="1">
        <v>54.02</v>
      </c>
      <c r="F5082" s="1">
        <v>37.79</v>
      </c>
      <c r="G5082" s="1">
        <v>26.88</v>
      </c>
      <c r="H5082" s="1">
        <v>33.31</v>
      </c>
      <c r="I5082" s="1">
        <v>252.07</v>
      </c>
      <c r="J5082" s="52">
        <f t="shared" si="79"/>
        <v>6.08625E-2</v>
      </c>
    </row>
    <row r="5083" spans="1:10" x14ac:dyDescent="0.35">
      <c r="A5083" s="1" t="s">
        <v>12602</v>
      </c>
      <c r="B5083" s="1">
        <v>34.96</v>
      </c>
      <c r="C5083" s="1">
        <v>25.25</v>
      </c>
      <c r="D5083" s="1">
        <v>35.51</v>
      </c>
      <c r="E5083" s="1">
        <v>61.01</v>
      </c>
      <c r="F5083" s="1">
        <v>40</v>
      </c>
      <c r="G5083" s="1">
        <v>34.700000000000003</v>
      </c>
      <c r="H5083" s="1">
        <v>48.46</v>
      </c>
      <c r="I5083" s="1">
        <v>316.01</v>
      </c>
      <c r="J5083" s="52">
        <f t="shared" si="79"/>
        <v>7.4487499999999998E-2</v>
      </c>
    </row>
    <row r="5084" spans="1:10" x14ac:dyDescent="0.35">
      <c r="A5084" s="1" t="s">
        <v>12601</v>
      </c>
      <c r="B5084" s="1">
        <v>39.659999999999997</v>
      </c>
      <c r="C5084" s="1">
        <v>25.09</v>
      </c>
      <c r="D5084" s="1">
        <v>37.909999999999997</v>
      </c>
      <c r="E5084" s="1">
        <v>65.06</v>
      </c>
      <c r="F5084" s="1">
        <v>52.02</v>
      </c>
      <c r="G5084" s="1">
        <v>47.88</v>
      </c>
      <c r="H5084" s="1">
        <v>51.89</v>
      </c>
      <c r="I5084" s="1">
        <v>394.79</v>
      </c>
      <c r="J5084" s="52">
        <f t="shared" si="79"/>
        <v>8.9287499999999992E-2</v>
      </c>
    </row>
    <row r="5085" spans="1:10" x14ac:dyDescent="0.35">
      <c r="A5085" s="1" t="s">
        <v>12600</v>
      </c>
      <c r="B5085" s="1">
        <v>43.64</v>
      </c>
      <c r="C5085" s="1">
        <v>28.23</v>
      </c>
      <c r="D5085" s="1">
        <v>38.9</v>
      </c>
      <c r="E5085" s="1">
        <v>65.959999999999994</v>
      </c>
      <c r="F5085" s="1">
        <v>54.68</v>
      </c>
      <c r="G5085" s="1">
        <v>49.9</v>
      </c>
      <c r="H5085" s="1">
        <v>75</v>
      </c>
      <c r="I5085" s="1">
        <v>449.55</v>
      </c>
      <c r="J5085" s="52">
        <f t="shared" si="79"/>
        <v>0.1007325</v>
      </c>
    </row>
    <row r="5086" spans="1:10" x14ac:dyDescent="0.35">
      <c r="A5086" s="1" t="s">
        <v>12599</v>
      </c>
      <c r="B5086" s="1">
        <v>44.1</v>
      </c>
      <c r="C5086" s="1">
        <v>28.92</v>
      </c>
      <c r="D5086" s="1">
        <v>38.9</v>
      </c>
      <c r="E5086" s="1">
        <v>65.319999999999993</v>
      </c>
      <c r="F5086" s="1">
        <v>61.87</v>
      </c>
      <c r="G5086" s="1">
        <v>49.12</v>
      </c>
      <c r="H5086" s="1">
        <v>88</v>
      </c>
      <c r="I5086" s="1">
        <v>452.95</v>
      </c>
      <c r="J5086" s="52">
        <f t="shared" si="79"/>
        <v>0.1036475</v>
      </c>
    </row>
    <row r="5087" spans="1:10" x14ac:dyDescent="0.35">
      <c r="A5087" s="1" t="s">
        <v>12598</v>
      </c>
      <c r="B5087" s="1">
        <v>40.22</v>
      </c>
      <c r="C5087" s="1">
        <v>30.19</v>
      </c>
      <c r="D5087" s="1">
        <v>38.07</v>
      </c>
      <c r="E5087" s="1">
        <v>65.319999999999993</v>
      </c>
      <c r="F5087" s="1">
        <v>54.98</v>
      </c>
      <c r="G5087" s="1">
        <v>46.15</v>
      </c>
      <c r="H5087" s="1">
        <v>70.91</v>
      </c>
      <c r="I5087" s="1">
        <v>463.49</v>
      </c>
      <c r="J5087" s="52">
        <f t="shared" si="79"/>
        <v>0.10116624999999999</v>
      </c>
    </row>
    <row r="5088" spans="1:10" x14ac:dyDescent="0.35">
      <c r="A5088" s="1" t="s">
        <v>12597</v>
      </c>
      <c r="B5088" s="1">
        <v>51</v>
      </c>
      <c r="C5088" s="1">
        <v>37.44</v>
      </c>
      <c r="D5088" s="1">
        <v>37.840000000000003</v>
      </c>
      <c r="E5088" s="1">
        <v>63.68</v>
      </c>
      <c r="F5088" s="1">
        <v>49.15</v>
      </c>
      <c r="G5088" s="1">
        <v>44.97</v>
      </c>
      <c r="H5088" s="1">
        <v>115</v>
      </c>
      <c r="I5088" s="1">
        <v>457.76</v>
      </c>
      <c r="J5088" s="52">
        <f t="shared" si="79"/>
        <v>0.10710500000000001</v>
      </c>
    </row>
    <row r="5089" spans="1:10" x14ac:dyDescent="0.35">
      <c r="A5089" s="1" t="s">
        <v>12596</v>
      </c>
      <c r="B5089" s="1">
        <v>58.02</v>
      </c>
      <c r="C5089" s="1">
        <v>39.94</v>
      </c>
      <c r="D5089" s="1">
        <v>32.909999999999997</v>
      </c>
      <c r="E5089" s="1">
        <v>52.93</v>
      </c>
      <c r="F5089" s="1">
        <v>42.2</v>
      </c>
      <c r="G5089" s="1">
        <v>35.07</v>
      </c>
      <c r="H5089" s="1">
        <v>99.9</v>
      </c>
      <c r="I5089" s="1">
        <v>412.21</v>
      </c>
      <c r="J5089" s="52">
        <f t="shared" si="79"/>
        <v>9.6647500000000011E-2</v>
      </c>
    </row>
    <row r="5090" spans="1:10" x14ac:dyDescent="0.35">
      <c r="A5090" s="1" t="s">
        <v>12595</v>
      </c>
      <c r="B5090" s="1">
        <v>40</v>
      </c>
      <c r="C5090" s="1">
        <v>25.6</v>
      </c>
      <c r="D5090" s="1">
        <v>30.57</v>
      </c>
      <c r="E5090" s="1">
        <v>47.13</v>
      </c>
      <c r="F5090" s="1">
        <v>39</v>
      </c>
      <c r="G5090" s="1">
        <v>28.94</v>
      </c>
      <c r="H5090" s="1">
        <v>73.989999999999995</v>
      </c>
      <c r="I5090" s="1">
        <v>385.06</v>
      </c>
      <c r="J5090" s="52">
        <f t="shared" si="79"/>
        <v>8.3786249999999993E-2</v>
      </c>
    </row>
    <row r="5091" spans="1:10" x14ac:dyDescent="0.35">
      <c r="A5091" s="1" t="s">
        <v>12594</v>
      </c>
      <c r="B5091" s="1">
        <v>43</v>
      </c>
      <c r="C5091" s="1">
        <v>24.53</v>
      </c>
      <c r="D5091" s="1">
        <v>28.01</v>
      </c>
      <c r="E5091" s="1">
        <v>47</v>
      </c>
      <c r="F5091" s="1">
        <v>37.07</v>
      </c>
      <c r="G5091" s="1">
        <v>17.27</v>
      </c>
      <c r="H5091" s="1">
        <v>82.38</v>
      </c>
      <c r="I5091" s="1">
        <v>344.06</v>
      </c>
      <c r="J5091" s="52">
        <f t="shared" si="79"/>
        <v>7.7914999999999998E-2</v>
      </c>
    </row>
    <row r="5092" spans="1:10" x14ac:dyDescent="0.35">
      <c r="A5092" s="1" t="s">
        <v>12593</v>
      </c>
      <c r="B5092" s="1">
        <v>31.92</v>
      </c>
      <c r="C5092" s="1">
        <v>23.44</v>
      </c>
      <c r="D5092" s="1">
        <v>27.3</v>
      </c>
      <c r="E5092" s="1">
        <v>44.89</v>
      </c>
      <c r="F5092" s="1">
        <v>36.25</v>
      </c>
      <c r="G5092" s="1">
        <v>18</v>
      </c>
      <c r="H5092" s="1">
        <v>81.459999999999994</v>
      </c>
      <c r="I5092" s="1">
        <v>338.81</v>
      </c>
      <c r="J5092" s="52">
        <f t="shared" si="79"/>
        <v>7.5258749999999985E-2</v>
      </c>
    </row>
    <row r="5093" spans="1:10" x14ac:dyDescent="0.35">
      <c r="A5093" s="1" t="s">
        <v>12592</v>
      </c>
      <c r="B5093" s="1">
        <v>22.03</v>
      </c>
      <c r="C5093" s="1">
        <v>22.14</v>
      </c>
      <c r="D5093" s="1">
        <v>26.79</v>
      </c>
      <c r="E5093" s="1">
        <v>44.12</v>
      </c>
      <c r="F5093" s="1">
        <v>34.89</v>
      </c>
      <c r="G5093" s="1">
        <v>20.059999999999999</v>
      </c>
      <c r="H5093" s="1">
        <v>59.9</v>
      </c>
      <c r="I5093" s="1">
        <v>320.86</v>
      </c>
      <c r="J5093" s="52">
        <f t="shared" si="79"/>
        <v>6.8848750000000014E-2</v>
      </c>
    </row>
    <row r="5094" spans="1:10" x14ac:dyDescent="0.35">
      <c r="A5094" s="1" t="s">
        <v>12591</v>
      </c>
      <c r="B5094" s="1">
        <v>21.91</v>
      </c>
      <c r="C5094" s="1">
        <v>22.42</v>
      </c>
      <c r="D5094" s="1">
        <v>26.81</v>
      </c>
      <c r="E5094" s="1">
        <v>44.21</v>
      </c>
      <c r="F5094" s="1">
        <v>33.86</v>
      </c>
      <c r="G5094" s="1">
        <v>20.22</v>
      </c>
      <c r="H5094" s="1">
        <v>56</v>
      </c>
      <c r="I5094" s="1">
        <v>329.72</v>
      </c>
      <c r="J5094" s="52">
        <f t="shared" si="79"/>
        <v>6.9393750000000004E-2</v>
      </c>
    </row>
    <row r="5095" spans="1:10" x14ac:dyDescent="0.35">
      <c r="A5095" s="1" t="s">
        <v>12590</v>
      </c>
      <c r="B5095" s="1">
        <v>22.04</v>
      </c>
      <c r="C5095" s="1">
        <v>23.93</v>
      </c>
      <c r="D5095" s="1">
        <v>27.54</v>
      </c>
      <c r="E5095" s="1">
        <v>45.96</v>
      </c>
      <c r="F5095" s="1">
        <v>36.659999999999997</v>
      </c>
      <c r="G5095" s="1">
        <v>21.55</v>
      </c>
      <c r="H5095" s="1">
        <v>48.99</v>
      </c>
      <c r="I5095" s="1">
        <v>380</v>
      </c>
      <c r="J5095" s="52">
        <f t="shared" si="79"/>
        <v>7.5833750000000005E-2</v>
      </c>
    </row>
    <row r="5096" spans="1:10" x14ac:dyDescent="0.35">
      <c r="A5096" s="1" t="s">
        <v>12589</v>
      </c>
      <c r="B5096" s="1">
        <v>22.13</v>
      </c>
      <c r="C5096" s="1">
        <v>29.06</v>
      </c>
      <c r="D5096" s="1">
        <v>32.659999999999997</v>
      </c>
      <c r="E5096" s="1">
        <v>49.4</v>
      </c>
      <c r="F5096" s="1">
        <v>40.799999999999997</v>
      </c>
      <c r="G5096" s="1">
        <v>23.35</v>
      </c>
      <c r="H5096" s="1">
        <v>53.33</v>
      </c>
      <c r="I5096" s="1">
        <v>429.66</v>
      </c>
      <c r="J5096" s="52">
        <f t="shared" si="79"/>
        <v>8.5048750000000006E-2</v>
      </c>
    </row>
    <row r="5097" spans="1:10" x14ac:dyDescent="0.35">
      <c r="A5097" s="1" t="s">
        <v>12588</v>
      </c>
      <c r="B5097" s="1">
        <v>25</v>
      </c>
      <c r="C5097" s="1">
        <v>32.17</v>
      </c>
      <c r="D5097" s="1">
        <v>37</v>
      </c>
      <c r="E5097" s="1">
        <v>58.77</v>
      </c>
      <c r="F5097" s="1">
        <v>44.45</v>
      </c>
      <c r="G5097" s="1">
        <v>26.3</v>
      </c>
      <c r="H5097" s="1">
        <v>56.96</v>
      </c>
      <c r="I5097" s="1">
        <v>467.91</v>
      </c>
      <c r="J5097" s="52">
        <f t="shared" si="79"/>
        <v>9.3569999999999987E-2</v>
      </c>
    </row>
    <row r="5098" spans="1:10" x14ac:dyDescent="0.35">
      <c r="A5098" s="1" t="s">
        <v>12587</v>
      </c>
      <c r="B5098" s="1">
        <v>24.45</v>
      </c>
      <c r="C5098" s="1">
        <v>35</v>
      </c>
      <c r="D5098" s="1">
        <v>38.94</v>
      </c>
      <c r="E5098" s="1">
        <v>60.52</v>
      </c>
      <c r="F5098" s="1">
        <v>44.09</v>
      </c>
      <c r="G5098" s="1">
        <v>22.86</v>
      </c>
      <c r="H5098" s="1">
        <v>57.97</v>
      </c>
      <c r="I5098" s="1">
        <v>474.9</v>
      </c>
      <c r="J5098" s="52">
        <f t="shared" si="79"/>
        <v>9.4841250000000002E-2</v>
      </c>
    </row>
    <row r="5099" spans="1:10" x14ac:dyDescent="0.35">
      <c r="A5099" s="1" t="s">
        <v>12586</v>
      </c>
      <c r="B5099" s="1">
        <v>30.53</v>
      </c>
      <c r="C5099" s="1">
        <v>33.21</v>
      </c>
      <c r="D5099" s="1">
        <v>38.090000000000003</v>
      </c>
      <c r="E5099" s="1">
        <v>62</v>
      </c>
      <c r="F5099" s="1">
        <v>42.43</v>
      </c>
      <c r="G5099" s="1">
        <v>19</v>
      </c>
      <c r="H5099" s="1">
        <v>84</v>
      </c>
      <c r="I5099" s="1">
        <v>450.84</v>
      </c>
      <c r="J5099" s="52">
        <f t="shared" si="79"/>
        <v>9.5012499999999986E-2</v>
      </c>
    </row>
    <row r="5100" spans="1:10" x14ac:dyDescent="0.35">
      <c r="A5100" s="1" t="s">
        <v>12585</v>
      </c>
      <c r="B5100" s="1">
        <v>34.619999999999997</v>
      </c>
      <c r="C5100" s="1">
        <v>30.13</v>
      </c>
      <c r="D5100" s="1">
        <v>37.9</v>
      </c>
      <c r="E5100" s="1">
        <v>60.43</v>
      </c>
      <c r="F5100" s="1">
        <v>40.76</v>
      </c>
      <c r="G5100" s="1">
        <v>16.7</v>
      </c>
      <c r="H5100" s="1">
        <v>84</v>
      </c>
      <c r="I5100" s="1">
        <v>442</v>
      </c>
      <c r="J5100" s="52">
        <f t="shared" si="79"/>
        <v>9.3317499999999998E-2</v>
      </c>
    </row>
    <row r="5101" spans="1:10" x14ac:dyDescent="0.35">
      <c r="A5101" s="1" t="s">
        <v>12584</v>
      </c>
      <c r="B5101" s="1">
        <v>37.75</v>
      </c>
      <c r="C5101" s="1">
        <v>29.8</v>
      </c>
      <c r="D5101" s="1">
        <v>37.08</v>
      </c>
      <c r="E5101" s="1">
        <v>59.1</v>
      </c>
      <c r="F5101" s="1">
        <v>39.29</v>
      </c>
      <c r="G5101" s="1">
        <v>16.7</v>
      </c>
      <c r="H5101" s="1">
        <v>97</v>
      </c>
      <c r="I5101" s="1">
        <v>409.79</v>
      </c>
      <c r="J5101" s="52">
        <f t="shared" si="79"/>
        <v>9.0813749999999999E-2</v>
      </c>
    </row>
    <row r="5102" spans="1:10" x14ac:dyDescent="0.35">
      <c r="A5102" s="1" t="s">
        <v>12583</v>
      </c>
      <c r="B5102" s="1">
        <v>32.6</v>
      </c>
      <c r="C5102" s="1">
        <v>32.44</v>
      </c>
      <c r="D5102" s="1">
        <v>36.450000000000003</v>
      </c>
      <c r="E5102" s="1">
        <v>58.22</v>
      </c>
      <c r="F5102" s="1">
        <v>38.479999999999997</v>
      </c>
      <c r="G5102" s="1">
        <v>12.18</v>
      </c>
      <c r="H5102" s="1">
        <v>70</v>
      </c>
      <c r="I5102" s="1">
        <v>361.49</v>
      </c>
      <c r="J5102" s="52">
        <f t="shared" si="79"/>
        <v>8.0232499999999998E-2</v>
      </c>
    </row>
    <row r="5103" spans="1:10" x14ac:dyDescent="0.35">
      <c r="A5103" s="1" t="s">
        <v>12582</v>
      </c>
      <c r="B5103" s="1">
        <v>33.369999999999997</v>
      </c>
      <c r="C5103" s="1">
        <v>33.51</v>
      </c>
      <c r="D5103" s="1">
        <v>35.93</v>
      </c>
      <c r="E5103" s="1">
        <v>57.8</v>
      </c>
      <c r="F5103" s="1">
        <v>38.78</v>
      </c>
      <c r="G5103" s="1">
        <v>14.8</v>
      </c>
      <c r="H5103" s="1">
        <v>81.47</v>
      </c>
      <c r="I5103" s="1">
        <v>356</v>
      </c>
      <c r="J5103" s="52">
        <f t="shared" si="79"/>
        <v>8.1457500000000016E-2</v>
      </c>
    </row>
    <row r="5104" spans="1:10" x14ac:dyDescent="0.35">
      <c r="A5104" s="1" t="s">
        <v>12581</v>
      </c>
      <c r="B5104" s="1">
        <v>31</v>
      </c>
      <c r="C5104" s="1">
        <v>31.43</v>
      </c>
      <c r="D5104" s="1">
        <v>35.909999999999997</v>
      </c>
      <c r="E5104" s="1">
        <v>57.99</v>
      </c>
      <c r="F5104" s="1">
        <v>38.75</v>
      </c>
      <c r="G5104" s="1">
        <v>16.72</v>
      </c>
      <c r="H5104" s="1">
        <v>80.599999999999994</v>
      </c>
      <c r="I5104" s="1">
        <v>325.76</v>
      </c>
      <c r="J5104" s="52">
        <f t="shared" si="79"/>
        <v>7.7269999999999991E-2</v>
      </c>
    </row>
    <row r="5105" spans="1:10" x14ac:dyDescent="0.35">
      <c r="A5105" s="1" t="s">
        <v>12580</v>
      </c>
      <c r="B5105" s="1">
        <v>30.9</v>
      </c>
      <c r="C5105" s="1">
        <v>27.44</v>
      </c>
      <c r="D5105" s="1">
        <v>36</v>
      </c>
      <c r="E5105" s="1">
        <v>58</v>
      </c>
      <c r="F5105" s="1">
        <v>39.78</v>
      </c>
      <c r="G5105" s="1">
        <v>17.86</v>
      </c>
      <c r="H5105" s="1">
        <v>94</v>
      </c>
      <c r="I5105" s="1">
        <v>334.4</v>
      </c>
      <c r="J5105" s="52">
        <f t="shared" si="79"/>
        <v>7.9797499999999993E-2</v>
      </c>
    </row>
    <row r="5106" spans="1:10" x14ac:dyDescent="0.35">
      <c r="A5106" s="1" t="s">
        <v>12579</v>
      </c>
      <c r="B5106" s="1">
        <v>31.86</v>
      </c>
      <c r="C5106" s="1">
        <v>28.48</v>
      </c>
      <c r="D5106" s="1">
        <v>36.61</v>
      </c>
      <c r="E5106" s="1">
        <v>58.24</v>
      </c>
      <c r="F5106" s="1">
        <v>40.130000000000003</v>
      </c>
      <c r="G5106" s="1">
        <v>22.6</v>
      </c>
      <c r="H5106" s="1">
        <v>81.44</v>
      </c>
      <c r="I5106" s="1">
        <v>360.8</v>
      </c>
      <c r="J5106" s="52">
        <f t="shared" si="79"/>
        <v>8.252000000000001E-2</v>
      </c>
    </row>
    <row r="5107" spans="1:10" x14ac:dyDescent="0.35">
      <c r="A5107" s="1" t="s">
        <v>12578</v>
      </c>
      <c r="B5107" s="1">
        <v>25.01</v>
      </c>
      <c r="C5107" s="1">
        <v>32.049999999999997</v>
      </c>
      <c r="D5107" s="1">
        <v>38.47</v>
      </c>
      <c r="E5107" s="1">
        <v>63.03</v>
      </c>
      <c r="F5107" s="1">
        <v>45.33</v>
      </c>
      <c r="G5107" s="1">
        <v>32.619999999999997</v>
      </c>
      <c r="H5107" s="1">
        <v>72.77</v>
      </c>
      <c r="I5107" s="1">
        <v>410.4</v>
      </c>
      <c r="J5107" s="52">
        <f t="shared" si="79"/>
        <v>8.9959999999999998E-2</v>
      </c>
    </row>
    <row r="5108" spans="1:10" x14ac:dyDescent="0.35">
      <c r="A5108" s="1" t="s">
        <v>12577</v>
      </c>
      <c r="B5108" s="1">
        <v>30.03</v>
      </c>
      <c r="C5108" s="1">
        <v>35.97</v>
      </c>
      <c r="D5108" s="1">
        <v>40.94</v>
      </c>
      <c r="E5108" s="1">
        <v>65</v>
      </c>
      <c r="F5108" s="1">
        <v>55.64</v>
      </c>
      <c r="G5108" s="1">
        <v>38.43</v>
      </c>
      <c r="H5108" s="1">
        <v>69.900000000000006</v>
      </c>
      <c r="I5108" s="1">
        <v>432.79</v>
      </c>
      <c r="J5108" s="52">
        <f t="shared" si="79"/>
        <v>9.6087500000000006E-2</v>
      </c>
    </row>
    <row r="5109" spans="1:10" x14ac:dyDescent="0.35">
      <c r="A5109" s="1" t="s">
        <v>12576</v>
      </c>
      <c r="B5109" s="1">
        <v>32.86</v>
      </c>
      <c r="C5109" s="1">
        <v>37.15</v>
      </c>
      <c r="D5109" s="1">
        <v>41.06</v>
      </c>
      <c r="E5109" s="1">
        <v>65.87</v>
      </c>
      <c r="F5109" s="1">
        <v>63.5</v>
      </c>
      <c r="G5109" s="1">
        <v>38.78</v>
      </c>
      <c r="H5109" s="1">
        <v>84.9</v>
      </c>
      <c r="I5109" s="1">
        <v>457.25</v>
      </c>
      <c r="J5109" s="52">
        <f t="shared" si="79"/>
        <v>0.10267125000000001</v>
      </c>
    </row>
    <row r="5110" spans="1:10" x14ac:dyDescent="0.35">
      <c r="A5110" s="1" t="s">
        <v>12575</v>
      </c>
      <c r="B5110" s="1">
        <v>30.27</v>
      </c>
      <c r="C5110" s="1">
        <v>38.33</v>
      </c>
      <c r="D5110" s="1">
        <v>38.96</v>
      </c>
      <c r="E5110" s="1">
        <v>64</v>
      </c>
      <c r="F5110" s="1">
        <v>66.2</v>
      </c>
      <c r="G5110" s="1">
        <v>38.369999999999997</v>
      </c>
      <c r="H5110" s="1">
        <v>85.9</v>
      </c>
      <c r="I5110" s="1">
        <v>490.61</v>
      </c>
      <c r="J5110" s="52">
        <f t="shared" si="79"/>
        <v>0.10657999999999999</v>
      </c>
    </row>
    <row r="5111" spans="1:10" x14ac:dyDescent="0.35">
      <c r="A5111" s="1" t="s">
        <v>12574</v>
      </c>
      <c r="B5111" s="1">
        <v>30.27</v>
      </c>
      <c r="C5111" s="1">
        <v>36.950000000000003</v>
      </c>
      <c r="D5111" s="1">
        <v>37.04</v>
      </c>
      <c r="E5111" s="1">
        <v>63.59</v>
      </c>
      <c r="F5111" s="1">
        <v>58.6</v>
      </c>
      <c r="G5111" s="1">
        <v>37.78</v>
      </c>
      <c r="H5111" s="1">
        <v>121.95</v>
      </c>
      <c r="I5111" s="1">
        <v>487.75</v>
      </c>
      <c r="J5111" s="52">
        <f t="shared" si="79"/>
        <v>0.10924125000000001</v>
      </c>
    </row>
    <row r="5112" spans="1:10" x14ac:dyDescent="0.35">
      <c r="A5112" s="1" t="s">
        <v>12573</v>
      </c>
      <c r="B5112" s="1">
        <v>33.51</v>
      </c>
      <c r="C5112" s="1">
        <v>35.99</v>
      </c>
      <c r="D5112" s="1">
        <v>35.94</v>
      </c>
      <c r="E5112" s="1">
        <v>62.54</v>
      </c>
      <c r="F5112" s="1">
        <v>51.53</v>
      </c>
      <c r="G5112" s="1">
        <v>37.119999999999997</v>
      </c>
      <c r="H5112" s="1">
        <v>156.30000000000001</v>
      </c>
      <c r="I5112" s="1">
        <v>485.14</v>
      </c>
      <c r="J5112" s="52">
        <f t="shared" si="79"/>
        <v>0.11225874999999999</v>
      </c>
    </row>
    <row r="5113" spans="1:10" x14ac:dyDescent="0.35">
      <c r="A5113" s="1" t="s">
        <v>12572</v>
      </c>
      <c r="B5113" s="1">
        <v>36.619999999999997</v>
      </c>
      <c r="C5113" s="1">
        <v>31.64</v>
      </c>
      <c r="D5113" s="1">
        <v>31.69</v>
      </c>
      <c r="E5113" s="1">
        <v>53.77</v>
      </c>
      <c r="F5113" s="1">
        <v>44.54</v>
      </c>
      <c r="G5113" s="1">
        <v>32.520000000000003</v>
      </c>
      <c r="H5113" s="1">
        <v>127.27</v>
      </c>
      <c r="I5113" s="1">
        <v>427.88</v>
      </c>
      <c r="J5113" s="52">
        <f t="shared" si="79"/>
        <v>9.8241250000000002E-2</v>
      </c>
    </row>
    <row r="5114" spans="1:10" x14ac:dyDescent="0.35">
      <c r="A5114" s="1" t="s">
        <v>12571</v>
      </c>
      <c r="B5114" s="1">
        <v>28.57</v>
      </c>
      <c r="C5114" s="1">
        <v>27.56</v>
      </c>
      <c r="D5114" s="1">
        <v>27.62</v>
      </c>
      <c r="E5114" s="1">
        <v>47.77</v>
      </c>
      <c r="F5114" s="1">
        <v>40</v>
      </c>
      <c r="G5114" s="1">
        <v>30.67</v>
      </c>
      <c r="H5114" s="1">
        <v>63</v>
      </c>
      <c r="I5114" s="1">
        <v>440.98</v>
      </c>
      <c r="J5114" s="52">
        <f t="shared" si="79"/>
        <v>8.8271250000000009E-2</v>
      </c>
    </row>
    <row r="5115" spans="1:10" x14ac:dyDescent="0.35">
      <c r="A5115" s="1" t="s">
        <v>12570</v>
      </c>
      <c r="B5115" s="1">
        <v>22.3</v>
      </c>
      <c r="C5115" s="1">
        <v>25.79</v>
      </c>
      <c r="D5115" s="1">
        <v>26.59</v>
      </c>
      <c r="E5115" s="1">
        <v>46.13</v>
      </c>
      <c r="F5115" s="1">
        <v>38.89</v>
      </c>
      <c r="G5115" s="1">
        <v>27.82</v>
      </c>
      <c r="H5115" s="1">
        <v>71.040000000000006</v>
      </c>
      <c r="I5115" s="1">
        <v>390.1</v>
      </c>
      <c r="J5115" s="52">
        <f t="shared" si="79"/>
        <v>8.1082500000000016E-2</v>
      </c>
    </row>
    <row r="5116" spans="1:10" x14ac:dyDescent="0.35">
      <c r="A5116" s="1" t="s">
        <v>12569</v>
      </c>
      <c r="B5116" s="1">
        <v>28.57</v>
      </c>
      <c r="C5116" s="1">
        <v>25.35</v>
      </c>
      <c r="D5116" s="1">
        <v>26.2</v>
      </c>
      <c r="E5116" s="1">
        <v>46.78</v>
      </c>
      <c r="F5116" s="1">
        <v>37.380000000000003</v>
      </c>
      <c r="G5116" s="1">
        <v>26.9</v>
      </c>
      <c r="H5116" s="1">
        <v>77.23</v>
      </c>
      <c r="I5116" s="1">
        <v>382.1</v>
      </c>
      <c r="J5116" s="52">
        <f t="shared" si="79"/>
        <v>8.1313750000000004E-2</v>
      </c>
    </row>
    <row r="5117" spans="1:10" x14ac:dyDescent="0.35">
      <c r="A5117" s="1" t="s">
        <v>12568</v>
      </c>
      <c r="B5117" s="1">
        <v>21.72</v>
      </c>
      <c r="C5117" s="1">
        <v>24.7</v>
      </c>
      <c r="D5117" s="1">
        <v>25.09</v>
      </c>
      <c r="E5117" s="1">
        <v>45.21</v>
      </c>
      <c r="F5117" s="1">
        <v>34.18</v>
      </c>
      <c r="G5117" s="1">
        <v>25.23</v>
      </c>
      <c r="H5117" s="1">
        <v>71</v>
      </c>
      <c r="I5117" s="1">
        <v>359.89</v>
      </c>
      <c r="J5117" s="52">
        <f t="shared" si="79"/>
        <v>7.5877500000000001E-2</v>
      </c>
    </row>
    <row r="5118" spans="1:10" x14ac:dyDescent="0.35">
      <c r="A5118" s="1" t="s">
        <v>12567</v>
      </c>
      <c r="B5118" s="1">
        <v>15.04</v>
      </c>
      <c r="C5118" s="1">
        <v>24.27</v>
      </c>
      <c r="D5118" s="1">
        <v>25.78</v>
      </c>
      <c r="E5118" s="1">
        <v>45.3</v>
      </c>
      <c r="F5118" s="1">
        <v>34.03</v>
      </c>
      <c r="G5118" s="1">
        <v>25.23</v>
      </c>
      <c r="H5118" s="1">
        <v>59.9</v>
      </c>
      <c r="I5118" s="1">
        <v>352.69</v>
      </c>
      <c r="J5118" s="52">
        <f t="shared" si="79"/>
        <v>7.2779999999999997E-2</v>
      </c>
    </row>
    <row r="5119" spans="1:10" x14ac:dyDescent="0.35">
      <c r="A5119" s="1" t="s">
        <v>12566</v>
      </c>
      <c r="B5119" s="1">
        <v>27.94</v>
      </c>
      <c r="C5119" s="1">
        <v>25.9</v>
      </c>
      <c r="D5119" s="1">
        <v>27.25</v>
      </c>
      <c r="E5119" s="1">
        <v>46.81</v>
      </c>
      <c r="F5119" s="1">
        <v>36.299999999999997</v>
      </c>
      <c r="G5119" s="1">
        <v>25.09</v>
      </c>
      <c r="H5119" s="1">
        <v>74.8</v>
      </c>
      <c r="I5119" s="1">
        <v>393.03</v>
      </c>
      <c r="J5119" s="52">
        <f t="shared" si="79"/>
        <v>8.2139999999999991E-2</v>
      </c>
    </row>
    <row r="5120" spans="1:10" x14ac:dyDescent="0.35">
      <c r="A5120" s="1" t="s">
        <v>12565</v>
      </c>
      <c r="B5120" s="1">
        <v>15.32</v>
      </c>
      <c r="C5120" s="1">
        <v>30.43</v>
      </c>
      <c r="D5120" s="1">
        <v>30.26</v>
      </c>
      <c r="E5120" s="1">
        <v>53.06</v>
      </c>
      <c r="F5120" s="1">
        <v>41.97</v>
      </c>
      <c r="G5120" s="1">
        <v>23.7</v>
      </c>
      <c r="H5120" s="1">
        <v>82.18</v>
      </c>
      <c r="I5120" s="1">
        <v>457.04</v>
      </c>
      <c r="J5120" s="52">
        <f t="shared" si="79"/>
        <v>9.1745000000000007E-2</v>
      </c>
    </row>
    <row r="5121" spans="1:10" x14ac:dyDescent="0.35">
      <c r="A5121" s="1" t="s">
        <v>12564</v>
      </c>
      <c r="B5121" s="1">
        <v>15.58</v>
      </c>
      <c r="C5121" s="1">
        <v>34.869999999999997</v>
      </c>
      <c r="D5121" s="1">
        <v>35.049999999999997</v>
      </c>
      <c r="E5121" s="1">
        <v>62.21</v>
      </c>
      <c r="F5121" s="1">
        <v>45.36</v>
      </c>
      <c r="G5121" s="1">
        <v>19</v>
      </c>
      <c r="H5121" s="1">
        <v>89.92</v>
      </c>
      <c r="I5121" s="1">
        <v>479.9</v>
      </c>
      <c r="J5121" s="52">
        <f t="shared" si="79"/>
        <v>9.7736249999999997E-2</v>
      </c>
    </row>
    <row r="5122" spans="1:10" x14ac:dyDescent="0.35">
      <c r="A5122" s="1" t="s">
        <v>12563</v>
      </c>
      <c r="B5122" s="1">
        <v>19.96</v>
      </c>
      <c r="C5122" s="1">
        <v>36.869999999999997</v>
      </c>
      <c r="D5122" s="1">
        <v>36.57</v>
      </c>
      <c r="E5122" s="1">
        <v>64.66</v>
      </c>
      <c r="F5122" s="1">
        <v>48.56</v>
      </c>
      <c r="G5122" s="1">
        <v>24.98</v>
      </c>
      <c r="H5122" s="1">
        <v>97.47</v>
      </c>
      <c r="I5122" s="1">
        <v>478.9</v>
      </c>
      <c r="J5122" s="52">
        <f t="shared" si="79"/>
        <v>0.10099625000000001</v>
      </c>
    </row>
    <row r="5123" spans="1:10" x14ac:dyDescent="0.35">
      <c r="A5123" s="1" t="s">
        <v>12562</v>
      </c>
      <c r="B5123" s="1">
        <v>26.67</v>
      </c>
      <c r="C5123" s="1">
        <v>36.92</v>
      </c>
      <c r="D5123" s="1">
        <v>36.47</v>
      </c>
      <c r="E5123" s="1">
        <v>65.7</v>
      </c>
      <c r="F5123" s="1">
        <v>50.47</v>
      </c>
      <c r="G5123" s="1">
        <v>27.62</v>
      </c>
      <c r="H5123" s="1">
        <v>109.4</v>
      </c>
      <c r="I5123" s="1">
        <v>369.9</v>
      </c>
      <c r="J5123" s="52">
        <f t="shared" ref="J5123:J5186" si="80">(AVERAGE(B5123:I5123))/1000</f>
        <v>9.0393749999999995E-2</v>
      </c>
    </row>
    <row r="5124" spans="1:10" x14ac:dyDescent="0.35">
      <c r="A5124" s="1" t="s">
        <v>12561</v>
      </c>
      <c r="B5124" s="1">
        <v>26.67</v>
      </c>
      <c r="C5124" s="1">
        <v>36.97</v>
      </c>
      <c r="D5124" s="1">
        <v>35.96</v>
      </c>
      <c r="E5124" s="1">
        <v>65.7</v>
      </c>
      <c r="F5124" s="1">
        <v>47.95</v>
      </c>
      <c r="G5124" s="1">
        <v>27.44</v>
      </c>
      <c r="H5124" s="1">
        <v>87.3</v>
      </c>
      <c r="I5124" s="1">
        <v>304.77</v>
      </c>
      <c r="J5124" s="52">
        <f t="shared" si="80"/>
        <v>7.9094999999999999E-2</v>
      </c>
    </row>
    <row r="5125" spans="1:10" x14ac:dyDescent="0.35">
      <c r="A5125" s="1" t="s">
        <v>12560</v>
      </c>
      <c r="B5125" s="1">
        <v>25.13</v>
      </c>
      <c r="C5125" s="1">
        <v>38.090000000000003</v>
      </c>
      <c r="D5125" s="1">
        <v>35.14</v>
      </c>
      <c r="E5125" s="1">
        <v>64.989999999999995</v>
      </c>
      <c r="F5125" s="1">
        <v>44.96</v>
      </c>
      <c r="G5125" s="1">
        <v>28.01</v>
      </c>
      <c r="H5125" s="1">
        <v>79.95</v>
      </c>
      <c r="I5125" s="1">
        <v>243.03</v>
      </c>
      <c r="J5125" s="52">
        <f t="shared" si="80"/>
        <v>6.9912499999999989E-2</v>
      </c>
    </row>
    <row r="5126" spans="1:10" x14ac:dyDescent="0.35">
      <c r="A5126" s="1" t="s">
        <v>12559</v>
      </c>
      <c r="B5126" s="1">
        <v>29.83</v>
      </c>
      <c r="C5126" s="1">
        <v>37.83</v>
      </c>
      <c r="D5126" s="1">
        <v>33.07</v>
      </c>
      <c r="E5126" s="1">
        <v>64.150000000000006</v>
      </c>
      <c r="F5126" s="1">
        <v>42.31</v>
      </c>
      <c r="G5126" s="1">
        <v>15.85</v>
      </c>
      <c r="H5126" s="1">
        <v>84.7</v>
      </c>
      <c r="I5126" s="1">
        <v>104.9</v>
      </c>
      <c r="J5126" s="52">
        <f t="shared" si="80"/>
        <v>5.1580000000000001E-2</v>
      </c>
    </row>
    <row r="5127" spans="1:10" x14ac:dyDescent="0.35">
      <c r="A5127" s="1" t="s">
        <v>12558</v>
      </c>
      <c r="B5127" s="1">
        <v>28.32</v>
      </c>
      <c r="C5127" s="1">
        <v>36.85</v>
      </c>
      <c r="D5127" s="1">
        <v>29.9</v>
      </c>
      <c r="E5127" s="1">
        <v>62.85</v>
      </c>
      <c r="F5127" s="1">
        <v>41.28</v>
      </c>
      <c r="G5127" s="1">
        <v>15</v>
      </c>
      <c r="H5127" s="1">
        <v>70.08</v>
      </c>
      <c r="I5127" s="1">
        <v>152</v>
      </c>
      <c r="J5127" s="52">
        <f t="shared" si="80"/>
        <v>5.4534999999999993E-2</v>
      </c>
    </row>
    <row r="5128" spans="1:10" x14ac:dyDescent="0.35">
      <c r="A5128" s="1" t="s">
        <v>12557</v>
      </c>
      <c r="B5128" s="1">
        <v>25.94</v>
      </c>
      <c r="C5128" s="1">
        <v>35.979999999999997</v>
      </c>
      <c r="D5128" s="1">
        <v>30.07</v>
      </c>
      <c r="E5128" s="1">
        <v>63.2</v>
      </c>
      <c r="F5128" s="1">
        <v>40.08</v>
      </c>
      <c r="G5128" s="1">
        <v>19.23</v>
      </c>
      <c r="H5128" s="1">
        <v>70.97</v>
      </c>
      <c r="I5128" s="1">
        <v>59.2</v>
      </c>
      <c r="J5128" s="52">
        <f t="shared" si="80"/>
        <v>4.3083749999999997E-2</v>
      </c>
    </row>
    <row r="5129" spans="1:10" x14ac:dyDescent="0.35">
      <c r="A5129" s="1" t="s">
        <v>12556</v>
      </c>
      <c r="B5129" s="1">
        <v>24.96</v>
      </c>
      <c r="C5129" s="1">
        <v>35.729999999999997</v>
      </c>
      <c r="D5129" s="1">
        <v>31.69</v>
      </c>
      <c r="E5129" s="1">
        <v>61.94</v>
      </c>
      <c r="F5129" s="1">
        <v>40.22</v>
      </c>
      <c r="G5129" s="1">
        <v>17.100000000000001</v>
      </c>
      <c r="H5129" s="1">
        <v>68.67</v>
      </c>
      <c r="I5129" s="1">
        <v>86.82</v>
      </c>
      <c r="J5129" s="52">
        <f t="shared" si="80"/>
        <v>4.5891250000000001E-2</v>
      </c>
    </row>
    <row r="5130" spans="1:10" x14ac:dyDescent="0.35">
      <c r="A5130" s="1" t="s">
        <v>12555</v>
      </c>
      <c r="B5130" s="1">
        <v>19.940000000000001</v>
      </c>
      <c r="C5130" s="1">
        <v>34.92</v>
      </c>
      <c r="D5130" s="1">
        <v>34.9</v>
      </c>
      <c r="E5130" s="1">
        <v>63.07</v>
      </c>
      <c r="F5130" s="1">
        <v>39.21</v>
      </c>
      <c r="G5130" s="1">
        <v>17</v>
      </c>
      <c r="H5130" s="1">
        <v>69.97</v>
      </c>
      <c r="I5130" s="1">
        <v>201.74</v>
      </c>
      <c r="J5130" s="52">
        <f t="shared" si="80"/>
        <v>6.0093750000000001E-2</v>
      </c>
    </row>
    <row r="5131" spans="1:10" x14ac:dyDescent="0.35">
      <c r="A5131" s="1" t="s">
        <v>12554</v>
      </c>
      <c r="B5131" s="1">
        <v>30.25</v>
      </c>
      <c r="C5131" s="1">
        <v>35.94</v>
      </c>
      <c r="D5131" s="1">
        <v>35.99</v>
      </c>
      <c r="E5131" s="1">
        <v>66.42</v>
      </c>
      <c r="F5131" s="1">
        <v>42.79</v>
      </c>
      <c r="G5131" s="1">
        <v>22.1</v>
      </c>
      <c r="H5131" s="1">
        <v>84.7</v>
      </c>
      <c r="I5131" s="1">
        <v>241.01</v>
      </c>
      <c r="J5131" s="52">
        <f t="shared" si="80"/>
        <v>6.9900000000000004E-2</v>
      </c>
    </row>
    <row r="5132" spans="1:10" x14ac:dyDescent="0.35">
      <c r="A5132" s="1" t="s">
        <v>12553</v>
      </c>
      <c r="B5132" s="1">
        <v>38.44</v>
      </c>
      <c r="C5132" s="1">
        <v>35.92</v>
      </c>
      <c r="D5132" s="1">
        <v>39.229999999999997</v>
      </c>
      <c r="E5132" s="1">
        <v>67.98</v>
      </c>
      <c r="F5132" s="1">
        <v>45.95</v>
      </c>
      <c r="G5132" s="1">
        <v>28.08</v>
      </c>
      <c r="H5132" s="1">
        <v>95.6</v>
      </c>
      <c r="I5132" s="1">
        <v>356.16</v>
      </c>
      <c r="J5132" s="52">
        <f t="shared" si="80"/>
        <v>8.8419999999999985E-2</v>
      </c>
    </row>
    <row r="5133" spans="1:10" x14ac:dyDescent="0.35">
      <c r="A5133" s="1" t="s">
        <v>12552</v>
      </c>
      <c r="B5133" s="1">
        <v>29.98</v>
      </c>
      <c r="C5133" s="1">
        <v>34.950000000000003</v>
      </c>
      <c r="D5133" s="1">
        <v>40.909999999999997</v>
      </c>
      <c r="E5133" s="1">
        <v>69.41</v>
      </c>
      <c r="F5133" s="1">
        <v>49.51</v>
      </c>
      <c r="G5133" s="1">
        <v>33</v>
      </c>
      <c r="H5133" s="1">
        <v>108.41</v>
      </c>
      <c r="I5133" s="1">
        <v>403.63</v>
      </c>
      <c r="J5133" s="52">
        <f t="shared" si="80"/>
        <v>9.6224999999999991E-2</v>
      </c>
    </row>
    <row r="5134" spans="1:10" x14ac:dyDescent="0.35">
      <c r="A5134" s="1" t="s">
        <v>12551</v>
      </c>
      <c r="B5134" s="1">
        <v>33.57</v>
      </c>
      <c r="C5134" s="1">
        <v>32.83</v>
      </c>
      <c r="D5134" s="1">
        <v>38.85</v>
      </c>
      <c r="E5134" s="1">
        <v>67.72</v>
      </c>
      <c r="F5134" s="1">
        <v>49.72</v>
      </c>
      <c r="G5134" s="1">
        <v>34.14</v>
      </c>
      <c r="H5134" s="1">
        <v>142.76</v>
      </c>
      <c r="I5134" s="1">
        <v>429.38</v>
      </c>
      <c r="J5134" s="52">
        <f t="shared" si="80"/>
        <v>0.10362125</v>
      </c>
    </row>
    <row r="5135" spans="1:10" x14ac:dyDescent="0.35">
      <c r="A5135" s="1" t="s">
        <v>12550</v>
      </c>
      <c r="B5135" s="1">
        <v>50.99</v>
      </c>
      <c r="C5135" s="1">
        <v>32.4</v>
      </c>
      <c r="D5135" s="1">
        <v>37.83</v>
      </c>
      <c r="E5135" s="1">
        <v>67.099999999999994</v>
      </c>
      <c r="F5135" s="1">
        <v>47.17</v>
      </c>
      <c r="G5135" s="1">
        <v>35.49</v>
      </c>
      <c r="H5135" s="1">
        <v>141.11000000000001</v>
      </c>
      <c r="I5135" s="1">
        <v>453.02</v>
      </c>
      <c r="J5135" s="52">
        <f t="shared" si="80"/>
        <v>0.10813875000000001</v>
      </c>
    </row>
    <row r="5136" spans="1:10" x14ac:dyDescent="0.35">
      <c r="A5136" s="1" t="s">
        <v>12549</v>
      </c>
      <c r="B5136" s="1">
        <v>74.72</v>
      </c>
      <c r="C5136" s="1">
        <v>31.19</v>
      </c>
      <c r="D5136" s="1">
        <v>37.53</v>
      </c>
      <c r="E5136" s="1">
        <v>65.44</v>
      </c>
      <c r="F5136" s="1">
        <v>43.96</v>
      </c>
      <c r="G5136" s="1">
        <v>38.43</v>
      </c>
      <c r="H5136" s="1">
        <v>104.97</v>
      </c>
      <c r="I5136" s="1">
        <v>440.26</v>
      </c>
      <c r="J5136" s="52">
        <f t="shared" si="80"/>
        <v>0.1045625</v>
      </c>
    </row>
    <row r="5137" spans="1:10" x14ac:dyDescent="0.35">
      <c r="A5137" s="1" t="s">
        <v>12548</v>
      </c>
      <c r="B5137" s="1">
        <v>57.35</v>
      </c>
      <c r="C5137" s="1">
        <v>28.98</v>
      </c>
      <c r="D5137" s="1">
        <v>34.46</v>
      </c>
      <c r="E5137" s="1">
        <v>56.01</v>
      </c>
      <c r="F5137" s="1">
        <v>41.12</v>
      </c>
      <c r="G5137" s="1">
        <v>34.69</v>
      </c>
      <c r="H5137" s="1">
        <v>92.91</v>
      </c>
      <c r="I5137" s="1">
        <v>416.67</v>
      </c>
      <c r="J5137" s="52">
        <f t="shared" si="80"/>
        <v>9.5273750000000004E-2</v>
      </c>
    </row>
    <row r="5138" spans="1:10" x14ac:dyDescent="0.35">
      <c r="A5138" s="1" t="s">
        <v>12547</v>
      </c>
      <c r="B5138" s="1">
        <v>31.2</v>
      </c>
      <c r="C5138" s="1">
        <v>26.03</v>
      </c>
      <c r="D5138" s="1">
        <v>28.1</v>
      </c>
      <c r="E5138" s="1">
        <v>52.37</v>
      </c>
      <c r="F5138" s="1">
        <v>38.96</v>
      </c>
      <c r="G5138" s="1">
        <v>27.86</v>
      </c>
      <c r="H5138" s="1">
        <v>85.42</v>
      </c>
      <c r="I5138" s="1">
        <v>328.98</v>
      </c>
      <c r="J5138" s="52">
        <f t="shared" si="80"/>
        <v>7.7365000000000003E-2</v>
      </c>
    </row>
    <row r="5139" spans="1:10" x14ac:dyDescent="0.35">
      <c r="A5139" s="1" t="s">
        <v>12546</v>
      </c>
      <c r="B5139" s="1">
        <v>27.39</v>
      </c>
      <c r="C5139" s="1">
        <v>24.53</v>
      </c>
      <c r="D5139" s="1">
        <v>26.47</v>
      </c>
      <c r="E5139" s="1">
        <v>51.14</v>
      </c>
      <c r="F5139" s="1">
        <v>36.94</v>
      </c>
      <c r="G5139" s="1">
        <v>26.12</v>
      </c>
      <c r="H5139" s="1">
        <v>78.59</v>
      </c>
      <c r="I5139" s="1">
        <v>333.1</v>
      </c>
      <c r="J5139" s="52">
        <f t="shared" si="80"/>
        <v>7.5534999999999991E-2</v>
      </c>
    </row>
    <row r="5140" spans="1:10" x14ac:dyDescent="0.35">
      <c r="A5140" s="1" t="s">
        <v>12545</v>
      </c>
      <c r="B5140" s="1">
        <v>23</v>
      </c>
      <c r="C5140" s="1">
        <v>23.74</v>
      </c>
      <c r="D5140" s="1">
        <v>24.76</v>
      </c>
      <c r="E5140" s="1">
        <v>49.09</v>
      </c>
      <c r="F5140" s="1">
        <v>36.840000000000003</v>
      </c>
      <c r="G5140" s="1">
        <v>26.05</v>
      </c>
      <c r="H5140" s="1">
        <v>77.790000000000006</v>
      </c>
      <c r="I5140" s="1">
        <v>293.44</v>
      </c>
      <c r="J5140" s="52">
        <f t="shared" si="80"/>
        <v>6.9338750000000005E-2</v>
      </c>
    </row>
    <row r="5141" spans="1:10" x14ac:dyDescent="0.35">
      <c r="A5141" s="1" t="s">
        <v>12544</v>
      </c>
      <c r="B5141" s="1">
        <v>26.67</v>
      </c>
      <c r="C5141" s="1">
        <v>22.69</v>
      </c>
      <c r="D5141" s="1">
        <v>23.36</v>
      </c>
      <c r="E5141" s="1">
        <v>48.35</v>
      </c>
      <c r="F5141" s="1">
        <v>36.53</v>
      </c>
      <c r="G5141" s="1">
        <v>25.06</v>
      </c>
      <c r="H5141" s="1">
        <v>75.03</v>
      </c>
      <c r="I5141" s="1">
        <v>326.3</v>
      </c>
      <c r="J5141" s="52">
        <f t="shared" si="80"/>
        <v>7.2998750000000001E-2</v>
      </c>
    </row>
    <row r="5142" spans="1:10" x14ac:dyDescent="0.35">
      <c r="A5142" s="1" t="s">
        <v>12543</v>
      </c>
      <c r="B5142" s="1">
        <v>14.09</v>
      </c>
      <c r="C5142" s="1">
        <v>22.48</v>
      </c>
      <c r="D5142" s="1">
        <v>23.39</v>
      </c>
      <c r="E5142" s="1">
        <v>48.47</v>
      </c>
      <c r="F5142" s="1">
        <v>31.4</v>
      </c>
      <c r="G5142" s="1">
        <v>26.03</v>
      </c>
      <c r="H5142" s="1">
        <v>77.709999999999994</v>
      </c>
      <c r="I5142" s="1">
        <v>329.96</v>
      </c>
      <c r="J5142" s="52">
        <f t="shared" si="80"/>
        <v>7.1691249999999998E-2</v>
      </c>
    </row>
    <row r="5143" spans="1:10" x14ac:dyDescent="0.35">
      <c r="A5143" s="1" t="s">
        <v>12542</v>
      </c>
      <c r="B5143" s="1">
        <v>22.06</v>
      </c>
      <c r="C5143" s="1">
        <v>23.66</v>
      </c>
      <c r="D5143" s="1">
        <v>25.08</v>
      </c>
      <c r="E5143" s="1">
        <v>49.98</v>
      </c>
      <c r="F5143" s="1">
        <v>36.659999999999997</v>
      </c>
      <c r="G5143" s="1">
        <v>27.93</v>
      </c>
      <c r="H5143" s="1">
        <v>78.94</v>
      </c>
      <c r="I5143" s="1">
        <v>356.96</v>
      </c>
      <c r="J5143" s="52">
        <f t="shared" si="80"/>
        <v>7.7658749999999999E-2</v>
      </c>
    </row>
    <row r="5144" spans="1:10" x14ac:dyDescent="0.35">
      <c r="A5144" s="1" t="s">
        <v>12541</v>
      </c>
      <c r="B5144" s="1">
        <v>25.26</v>
      </c>
      <c r="C5144" s="1">
        <v>27.06</v>
      </c>
      <c r="D5144" s="1">
        <v>28.58</v>
      </c>
      <c r="E5144" s="1">
        <v>58.7</v>
      </c>
      <c r="F5144" s="1">
        <v>35.61</v>
      </c>
      <c r="G5144" s="1">
        <v>34.119999999999997</v>
      </c>
      <c r="H5144" s="1">
        <v>100.82</v>
      </c>
      <c r="I5144" s="1">
        <v>413.15</v>
      </c>
      <c r="J5144" s="52">
        <f t="shared" si="80"/>
        <v>9.0412499999999993E-2</v>
      </c>
    </row>
    <row r="5145" spans="1:10" x14ac:dyDescent="0.35">
      <c r="A5145" s="1" t="s">
        <v>12540</v>
      </c>
      <c r="B5145" s="1">
        <v>39.24</v>
      </c>
      <c r="C5145" s="1">
        <v>31.82</v>
      </c>
      <c r="D5145" s="1">
        <v>36.08</v>
      </c>
      <c r="E5145" s="1">
        <v>69.27</v>
      </c>
      <c r="F5145" s="1">
        <v>37.9</v>
      </c>
      <c r="G5145" s="1">
        <v>39.47</v>
      </c>
      <c r="H5145" s="1">
        <v>131.16999999999999</v>
      </c>
      <c r="I5145" s="1">
        <v>432.32</v>
      </c>
      <c r="J5145" s="52">
        <f t="shared" si="80"/>
        <v>0.10215874999999999</v>
      </c>
    </row>
    <row r="5146" spans="1:10" x14ac:dyDescent="0.35">
      <c r="A5146" s="1" t="s">
        <v>12539</v>
      </c>
      <c r="B5146" s="1">
        <v>38.549999999999997</v>
      </c>
      <c r="C5146" s="1">
        <v>33.950000000000003</v>
      </c>
      <c r="D5146" s="1">
        <v>35.979999999999997</v>
      </c>
      <c r="E5146" s="1">
        <v>70.569999999999993</v>
      </c>
      <c r="F5146" s="1">
        <v>37.72</v>
      </c>
      <c r="G5146" s="1">
        <v>41</v>
      </c>
      <c r="H5146" s="1">
        <v>118.52</v>
      </c>
      <c r="I5146" s="1">
        <v>383.4</v>
      </c>
      <c r="J5146" s="52">
        <f t="shared" si="80"/>
        <v>9.4961249999999997E-2</v>
      </c>
    </row>
    <row r="5147" spans="1:10" x14ac:dyDescent="0.35">
      <c r="A5147" s="1" t="s">
        <v>12538</v>
      </c>
      <c r="B5147" s="1">
        <v>37.44</v>
      </c>
      <c r="C5147" s="1">
        <v>34.97</v>
      </c>
      <c r="D5147" s="1">
        <v>35.979999999999997</v>
      </c>
      <c r="E5147" s="1">
        <v>70.260000000000005</v>
      </c>
      <c r="F5147" s="1">
        <v>38.51</v>
      </c>
      <c r="G5147" s="1">
        <v>42.65</v>
      </c>
      <c r="H5147" s="1">
        <v>104.06</v>
      </c>
      <c r="I5147" s="1">
        <v>292.2</v>
      </c>
      <c r="J5147" s="52">
        <f t="shared" si="80"/>
        <v>8.2008749999999991E-2</v>
      </c>
    </row>
    <row r="5148" spans="1:10" x14ac:dyDescent="0.35">
      <c r="A5148" s="1" t="s">
        <v>12537</v>
      </c>
      <c r="B5148" s="1">
        <v>39.94</v>
      </c>
      <c r="C5148" s="1">
        <v>35.020000000000003</v>
      </c>
      <c r="D5148" s="1">
        <v>35.89</v>
      </c>
      <c r="E5148" s="1">
        <v>70.459999999999994</v>
      </c>
      <c r="F5148" s="1">
        <v>37.04</v>
      </c>
      <c r="G5148" s="1">
        <v>41.2</v>
      </c>
      <c r="H5148" s="1">
        <v>96.23</v>
      </c>
      <c r="I5148" s="1">
        <v>197.77</v>
      </c>
      <c r="J5148" s="52">
        <f t="shared" si="80"/>
        <v>6.9193750000000012E-2</v>
      </c>
    </row>
    <row r="5149" spans="1:10" x14ac:dyDescent="0.35">
      <c r="A5149" s="1" t="s">
        <v>12536</v>
      </c>
      <c r="B5149" s="1">
        <v>45</v>
      </c>
      <c r="C5149" s="1">
        <v>34.950000000000003</v>
      </c>
      <c r="D5149" s="1">
        <v>34.72</v>
      </c>
      <c r="E5149" s="1">
        <v>70</v>
      </c>
      <c r="F5149" s="1">
        <v>35.630000000000003</v>
      </c>
      <c r="G5149" s="1">
        <v>41.16</v>
      </c>
      <c r="H5149" s="1">
        <v>95.21</v>
      </c>
      <c r="I5149" s="1">
        <v>184.23</v>
      </c>
      <c r="J5149" s="52">
        <f t="shared" si="80"/>
        <v>6.7612499999999992E-2</v>
      </c>
    </row>
    <row r="5150" spans="1:10" x14ac:dyDescent="0.35">
      <c r="A5150" s="1" t="s">
        <v>12535</v>
      </c>
      <c r="B5150" s="1">
        <v>59.94</v>
      </c>
      <c r="C5150" s="1">
        <v>33.57</v>
      </c>
      <c r="D5150" s="1">
        <v>29.46</v>
      </c>
      <c r="E5150" s="1">
        <v>70.28</v>
      </c>
      <c r="F5150" s="1">
        <v>35.04</v>
      </c>
      <c r="G5150" s="1">
        <v>40.97</v>
      </c>
      <c r="H5150" s="1">
        <v>94.79</v>
      </c>
      <c r="I5150" s="1">
        <v>92</v>
      </c>
      <c r="J5150" s="52">
        <f t="shared" si="80"/>
        <v>5.7006250000000001E-2</v>
      </c>
    </row>
    <row r="5151" spans="1:10" x14ac:dyDescent="0.35">
      <c r="A5151" s="1" t="s">
        <v>12534</v>
      </c>
      <c r="B5151" s="1">
        <v>61.56</v>
      </c>
      <c r="C5151" s="1">
        <v>34.840000000000003</v>
      </c>
      <c r="D5151" s="1">
        <v>27.13</v>
      </c>
      <c r="E5151" s="1">
        <v>69.77</v>
      </c>
      <c r="F5151" s="1">
        <v>32.43</v>
      </c>
      <c r="G5151" s="1">
        <v>39.9</v>
      </c>
      <c r="H5151" s="1">
        <v>88.96</v>
      </c>
      <c r="I5151" s="1">
        <v>0</v>
      </c>
      <c r="J5151" s="52">
        <f t="shared" si="80"/>
        <v>4.4323749999999995E-2</v>
      </c>
    </row>
    <row r="5152" spans="1:10" x14ac:dyDescent="0.35">
      <c r="A5152" s="1" t="s">
        <v>12533</v>
      </c>
      <c r="B5152" s="1">
        <v>60.61</v>
      </c>
      <c r="C5152" s="1">
        <v>31.98</v>
      </c>
      <c r="D5152" s="1">
        <v>27.18</v>
      </c>
      <c r="E5152" s="1">
        <v>69.13</v>
      </c>
      <c r="F5152" s="1">
        <v>30.1</v>
      </c>
      <c r="G5152" s="1">
        <v>38.24</v>
      </c>
      <c r="H5152" s="1">
        <v>85.48</v>
      </c>
      <c r="I5152" s="1">
        <v>106.19</v>
      </c>
      <c r="J5152" s="52">
        <f t="shared" si="80"/>
        <v>5.6113750000000004E-2</v>
      </c>
    </row>
    <row r="5153" spans="1:10" x14ac:dyDescent="0.35">
      <c r="A5153" s="1" t="s">
        <v>12532</v>
      </c>
      <c r="B5153" s="1">
        <v>52.89</v>
      </c>
      <c r="C5153" s="1">
        <v>29.13</v>
      </c>
      <c r="D5153" s="1">
        <v>26.85</v>
      </c>
      <c r="E5153" s="1">
        <v>64.14</v>
      </c>
      <c r="F5153" s="1">
        <v>30.4</v>
      </c>
      <c r="G5153" s="1">
        <v>37.18</v>
      </c>
      <c r="H5153" s="1">
        <v>85.42</v>
      </c>
      <c r="I5153" s="1">
        <v>137.11000000000001</v>
      </c>
      <c r="J5153" s="52">
        <f t="shared" si="80"/>
        <v>5.7890000000000004E-2</v>
      </c>
    </row>
    <row r="5154" spans="1:10" x14ac:dyDescent="0.35">
      <c r="A5154" s="1" t="s">
        <v>12531</v>
      </c>
      <c r="B5154" s="1">
        <v>44.94</v>
      </c>
      <c r="C5154" s="1">
        <v>28.45</v>
      </c>
      <c r="D5154" s="1">
        <v>26.81</v>
      </c>
      <c r="E5154" s="1">
        <v>65.92</v>
      </c>
      <c r="F5154" s="1">
        <v>30.52</v>
      </c>
      <c r="G5154" s="1">
        <v>37.75</v>
      </c>
      <c r="H5154" s="1">
        <v>87.93</v>
      </c>
      <c r="I5154" s="1">
        <v>230.69</v>
      </c>
      <c r="J5154" s="52">
        <f t="shared" si="80"/>
        <v>6.912625E-2</v>
      </c>
    </row>
    <row r="5155" spans="1:10" x14ac:dyDescent="0.35">
      <c r="A5155" s="1" t="s">
        <v>12530</v>
      </c>
      <c r="B5155" s="1">
        <v>34.380000000000003</v>
      </c>
      <c r="C5155" s="1">
        <v>29.95</v>
      </c>
      <c r="D5155" s="1">
        <v>26.8</v>
      </c>
      <c r="E5155" s="1">
        <v>69.72</v>
      </c>
      <c r="F5155" s="1">
        <v>34.090000000000003</v>
      </c>
      <c r="G5155" s="1">
        <v>39.67</v>
      </c>
      <c r="H5155" s="1">
        <v>97.54</v>
      </c>
      <c r="I5155" s="1">
        <v>363.36</v>
      </c>
      <c r="J5155" s="52">
        <f t="shared" si="80"/>
        <v>8.6938749999999995E-2</v>
      </c>
    </row>
    <row r="5156" spans="1:10" x14ac:dyDescent="0.35">
      <c r="A5156" s="1" t="s">
        <v>12529</v>
      </c>
      <c r="B5156" s="1">
        <v>37.78</v>
      </c>
      <c r="C5156" s="1">
        <v>32.520000000000003</v>
      </c>
      <c r="D5156" s="1">
        <v>26.93</v>
      </c>
      <c r="E5156" s="1">
        <v>70.510000000000005</v>
      </c>
      <c r="F5156" s="1">
        <v>38.950000000000003</v>
      </c>
      <c r="G5156" s="1">
        <v>42.1</v>
      </c>
      <c r="H5156" s="1">
        <v>112.3</v>
      </c>
      <c r="I5156" s="1">
        <v>423.06</v>
      </c>
      <c r="J5156" s="52">
        <f t="shared" si="80"/>
        <v>9.8018750000000002E-2</v>
      </c>
    </row>
    <row r="5157" spans="1:10" x14ac:dyDescent="0.35">
      <c r="A5157" s="1" t="s">
        <v>12528</v>
      </c>
      <c r="B5157" s="1">
        <v>41.73</v>
      </c>
      <c r="C5157" s="1">
        <v>33</v>
      </c>
      <c r="D5157" s="1">
        <v>29.76</v>
      </c>
      <c r="E5157" s="1">
        <v>75.489999999999995</v>
      </c>
      <c r="F5157" s="1">
        <v>41.08</v>
      </c>
      <c r="G5157" s="1">
        <v>45.45</v>
      </c>
      <c r="H5157" s="1">
        <v>116.97</v>
      </c>
      <c r="I5157" s="1">
        <v>494.02</v>
      </c>
      <c r="J5157" s="52">
        <f t="shared" si="80"/>
        <v>0.10968749999999999</v>
      </c>
    </row>
    <row r="5158" spans="1:10" x14ac:dyDescent="0.35">
      <c r="A5158" s="1" t="s">
        <v>12527</v>
      </c>
      <c r="B5158" s="1">
        <v>44.26</v>
      </c>
      <c r="C5158" s="1">
        <v>31.25</v>
      </c>
      <c r="D5158" s="1">
        <v>30.76</v>
      </c>
      <c r="E5158" s="1">
        <v>70.349999999999994</v>
      </c>
      <c r="F5158" s="1">
        <v>41.02</v>
      </c>
      <c r="G5158" s="1">
        <v>43.06</v>
      </c>
      <c r="H5158" s="1">
        <v>117.76</v>
      </c>
      <c r="I5158" s="1">
        <v>516.42999999999995</v>
      </c>
      <c r="J5158" s="52">
        <f t="shared" si="80"/>
        <v>0.11186125</v>
      </c>
    </row>
    <row r="5159" spans="1:10" x14ac:dyDescent="0.35">
      <c r="A5159" s="1" t="s">
        <v>12526</v>
      </c>
      <c r="B5159" s="1">
        <v>41.78</v>
      </c>
      <c r="C5159" s="1">
        <v>30.33</v>
      </c>
      <c r="D5159" s="1">
        <v>31.85</v>
      </c>
      <c r="E5159" s="1">
        <v>70.010000000000005</v>
      </c>
      <c r="F5159" s="1">
        <v>41.58</v>
      </c>
      <c r="G5159" s="1">
        <v>41.7</v>
      </c>
      <c r="H5159" s="1">
        <v>110</v>
      </c>
      <c r="I5159" s="1">
        <v>510.46</v>
      </c>
      <c r="J5159" s="52">
        <f t="shared" si="80"/>
        <v>0.10971375</v>
      </c>
    </row>
    <row r="5160" spans="1:10" x14ac:dyDescent="0.35">
      <c r="A5160" s="1" t="s">
        <v>12525</v>
      </c>
      <c r="B5160" s="1">
        <v>48.42</v>
      </c>
      <c r="C5160" s="1">
        <v>29.98</v>
      </c>
      <c r="D5160" s="1">
        <v>29.69</v>
      </c>
      <c r="E5160" s="1">
        <v>66.98</v>
      </c>
      <c r="F5160" s="1">
        <v>41.96</v>
      </c>
      <c r="G5160" s="1">
        <v>40.9</v>
      </c>
      <c r="H5160" s="1">
        <v>104.9</v>
      </c>
      <c r="I5160" s="1">
        <v>460.8</v>
      </c>
      <c r="J5160" s="52">
        <f t="shared" si="80"/>
        <v>0.10295375000000001</v>
      </c>
    </row>
    <row r="5161" spans="1:10" x14ac:dyDescent="0.35">
      <c r="A5161" s="1" t="s">
        <v>12524</v>
      </c>
      <c r="B5161" s="1">
        <v>47.09</v>
      </c>
      <c r="C5161" s="1">
        <v>27.03</v>
      </c>
      <c r="D5161" s="1">
        <v>27.8</v>
      </c>
      <c r="E5161" s="1">
        <v>58.61</v>
      </c>
      <c r="F5161" s="1">
        <v>39.47</v>
      </c>
      <c r="G5161" s="1">
        <v>35.049999999999997</v>
      </c>
      <c r="H5161" s="1">
        <v>90.82</v>
      </c>
      <c r="I5161" s="1">
        <v>415.22</v>
      </c>
      <c r="J5161" s="52">
        <f t="shared" si="80"/>
        <v>9.2636250000000003E-2</v>
      </c>
    </row>
    <row r="5162" spans="1:10" x14ac:dyDescent="0.35">
      <c r="A5162" s="1" t="s">
        <v>12523</v>
      </c>
      <c r="B5162" s="1">
        <v>43</v>
      </c>
      <c r="C5162" s="1">
        <v>23.6</v>
      </c>
      <c r="D5162" s="1">
        <v>25.99</v>
      </c>
      <c r="E5162" s="1">
        <v>55.84</v>
      </c>
      <c r="F5162" s="1">
        <v>37.69</v>
      </c>
      <c r="G5162" s="1">
        <v>31.6</v>
      </c>
      <c r="H5162" s="1">
        <v>86.1</v>
      </c>
      <c r="I5162" s="1">
        <v>450.3</v>
      </c>
      <c r="J5162" s="52">
        <f t="shared" si="80"/>
        <v>9.4265000000000002E-2</v>
      </c>
    </row>
    <row r="5163" spans="1:10" x14ac:dyDescent="0.35">
      <c r="A5163" s="1" t="s">
        <v>12522</v>
      </c>
      <c r="B5163" s="1">
        <v>32.75</v>
      </c>
      <c r="C5163" s="1">
        <v>22.43</v>
      </c>
      <c r="D5163" s="1">
        <v>25.32</v>
      </c>
      <c r="E5163" s="1">
        <v>51.51</v>
      </c>
      <c r="F5163" s="1">
        <v>35</v>
      </c>
      <c r="G5163" s="1">
        <v>28.02</v>
      </c>
      <c r="H5163" s="1">
        <v>80.23</v>
      </c>
      <c r="I5163" s="1">
        <v>414.26</v>
      </c>
      <c r="J5163" s="52">
        <f t="shared" si="80"/>
        <v>8.6190000000000003E-2</v>
      </c>
    </row>
    <row r="5164" spans="1:10" x14ac:dyDescent="0.35">
      <c r="A5164" s="1" t="s">
        <v>12521</v>
      </c>
      <c r="B5164" s="1">
        <v>30.9</v>
      </c>
      <c r="C5164" s="1">
        <v>20.05</v>
      </c>
      <c r="D5164" s="1">
        <v>24.6</v>
      </c>
      <c r="E5164" s="1">
        <v>49.94</v>
      </c>
      <c r="F5164" s="1">
        <v>35.409999999999997</v>
      </c>
      <c r="G5164" s="1">
        <v>26.14</v>
      </c>
      <c r="H5164" s="1">
        <v>77.02</v>
      </c>
      <c r="I5164" s="1">
        <v>375.07</v>
      </c>
      <c r="J5164" s="52">
        <f t="shared" si="80"/>
        <v>7.9891249999999997E-2</v>
      </c>
    </row>
    <row r="5165" spans="1:10" x14ac:dyDescent="0.35">
      <c r="A5165" s="1" t="s">
        <v>12520</v>
      </c>
      <c r="B5165" s="1">
        <v>37.49</v>
      </c>
      <c r="C5165" s="1">
        <v>19.420000000000002</v>
      </c>
      <c r="D5165" s="1">
        <v>19.649999999999999</v>
      </c>
      <c r="E5165" s="1">
        <v>49.5</v>
      </c>
      <c r="F5165" s="1">
        <v>35.99</v>
      </c>
      <c r="G5165" s="1">
        <v>23.66</v>
      </c>
      <c r="H5165" s="1">
        <v>78.31</v>
      </c>
      <c r="I5165" s="1">
        <v>348.49</v>
      </c>
      <c r="J5165" s="52">
        <f t="shared" si="80"/>
        <v>7.656375E-2</v>
      </c>
    </row>
    <row r="5166" spans="1:10" x14ac:dyDescent="0.35">
      <c r="A5166" s="1" t="s">
        <v>12519</v>
      </c>
      <c r="B5166" s="1">
        <v>30.4</v>
      </c>
      <c r="C5166" s="1">
        <v>19.829999999999998</v>
      </c>
      <c r="D5166" s="1">
        <v>19.579999999999998</v>
      </c>
      <c r="E5166" s="1">
        <v>48.75</v>
      </c>
      <c r="F5166" s="1">
        <v>35.869999999999997</v>
      </c>
      <c r="G5166" s="1">
        <v>23.67</v>
      </c>
      <c r="H5166" s="1">
        <v>83.29</v>
      </c>
      <c r="I5166" s="1">
        <v>345.3</v>
      </c>
      <c r="J5166" s="52">
        <f t="shared" si="80"/>
        <v>7.5836250000000008E-2</v>
      </c>
    </row>
    <row r="5167" spans="1:10" x14ac:dyDescent="0.35">
      <c r="A5167" s="1" t="s">
        <v>12518</v>
      </c>
      <c r="B5167" s="1">
        <v>32</v>
      </c>
      <c r="C5167" s="1">
        <v>22.42</v>
      </c>
      <c r="D5167" s="1">
        <v>24.5</v>
      </c>
      <c r="E5167" s="1">
        <v>48.73</v>
      </c>
      <c r="F5167" s="1">
        <v>33.85</v>
      </c>
      <c r="G5167" s="1">
        <v>28.35</v>
      </c>
      <c r="H5167" s="1">
        <v>86.32</v>
      </c>
      <c r="I5167" s="1">
        <v>375.07</v>
      </c>
      <c r="J5167" s="52">
        <f t="shared" si="80"/>
        <v>8.1405000000000005E-2</v>
      </c>
    </row>
    <row r="5168" spans="1:10" x14ac:dyDescent="0.35">
      <c r="A5168" s="1" t="s">
        <v>12517</v>
      </c>
      <c r="B5168" s="1">
        <v>36.39</v>
      </c>
      <c r="C5168" s="1">
        <v>25.49</v>
      </c>
      <c r="D5168" s="1">
        <v>30.5</v>
      </c>
      <c r="E5168" s="1">
        <v>49.96</v>
      </c>
      <c r="F5168" s="1">
        <v>36.200000000000003</v>
      </c>
      <c r="G5168" s="1">
        <v>30</v>
      </c>
      <c r="H5168" s="1">
        <v>96.25</v>
      </c>
      <c r="I5168" s="1">
        <v>451.39</v>
      </c>
      <c r="J5168" s="52">
        <f t="shared" si="80"/>
        <v>9.4522500000000009E-2</v>
      </c>
    </row>
    <row r="5169" spans="1:10" x14ac:dyDescent="0.35">
      <c r="A5169" s="1" t="s">
        <v>12516</v>
      </c>
      <c r="B5169" s="1">
        <v>37.96</v>
      </c>
      <c r="C5169" s="1">
        <v>30.01</v>
      </c>
      <c r="D5169" s="1">
        <v>34.99</v>
      </c>
      <c r="E5169" s="1">
        <v>51.73</v>
      </c>
      <c r="F5169" s="1">
        <v>34.299999999999997</v>
      </c>
      <c r="G5169" s="1">
        <v>36.5</v>
      </c>
      <c r="H5169" s="1">
        <v>108.23</v>
      </c>
      <c r="I5169" s="1">
        <v>480.1</v>
      </c>
      <c r="J5169" s="52">
        <f t="shared" si="80"/>
        <v>0.10172750000000001</v>
      </c>
    </row>
    <row r="5170" spans="1:10" x14ac:dyDescent="0.35">
      <c r="A5170" s="1" t="s">
        <v>12515</v>
      </c>
      <c r="B5170" s="1">
        <v>37.75</v>
      </c>
      <c r="C5170" s="1">
        <v>33.049999999999997</v>
      </c>
      <c r="D5170" s="1">
        <v>35.020000000000003</v>
      </c>
      <c r="E5170" s="1">
        <v>54.89</v>
      </c>
      <c r="F5170" s="1">
        <v>33.159999999999997</v>
      </c>
      <c r="G5170" s="1">
        <v>37.869999999999997</v>
      </c>
      <c r="H5170" s="1">
        <v>121.74</v>
      </c>
      <c r="I5170" s="1">
        <v>477.3</v>
      </c>
      <c r="J5170" s="52">
        <f t="shared" si="80"/>
        <v>0.1038475</v>
      </c>
    </row>
    <row r="5171" spans="1:10" x14ac:dyDescent="0.35">
      <c r="A5171" s="1" t="s">
        <v>12514</v>
      </c>
      <c r="B5171" s="1">
        <v>42.44</v>
      </c>
      <c r="C5171" s="1">
        <v>32.03</v>
      </c>
      <c r="D5171" s="1">
        <v>33.590000000000003</v>
      </c>
      <c r="E5171" s="1">
        <v>56.46</v>
      </c>
      <c r="F5171" s="1">
        <v>31.1</v>
      </c>
      <c r="G5171" s="1">
        <v>38.01</v>
      </c>
      <c r="H5171" s="1">
        <v>114.68</v>
      </c>
      <c r="I5171" s="1">
        <v>427.1</v>
      </c>
      <c r="J5171" s="52">
        <f t="shared" si="80"/>
        <v>9.6926250000000005E-2</v>
      </c>
    </row>
    <row r="5172" spans="1:10" x14ac:dyDescent="0.35">
      <c r="A5172" s="1" t="s">
        <v>12513</v>
      </c>
      <c r="B5172" s="1">
        <v>49.49</v>
      </c>
      <c r="C5172" s="1">
        <v>29.53</v>
      </c>
      <c r="D5172" s="1">
        <v>39.28</v>
      </c>
      <c r="E5172" s="1">
        <v>53.79</v>
      </c>
      <c r="F5172" s="1">
        <v>28.26</v>
      </c>
      <c r="G5172" s="1">
        <v>35</v>
      </c>
      <c r="H5172" s="1">
        <v>110.77</v>
      </c>
      <c r="I5172" s="1">
        <v>359.9</v>
      </c>
      <c r="J5172" s="52">
        <f t="shared" si="80"/>
        <v>8.8252499999999998E-2</v>
      </c>
    </row>
    <row r="5173" spans="1:10" x14ac:dyDescent="0.35">
      <c r="A5173" s="1" t="s">
        <v>12512</v>
      </c>
      <c r="B5173" s="1">
        <v>55</v>
      </c>
      <c r="C5173" s="1">
        <v>29.03</v>
      </c>
      <c r="D5173" s="1">
        <v>39.9</v>
      </c>
      <c r="E5173" s="1">
        <v>51.68</v>
      </c>
      <c r="F5173" s="1">
        <v>28.36</v>
      </c>
      <c r="G5173" s="1">
        <v>32.36</v>
      </c>
      <c r="H5173" s="1">
        <v>101.98</v>
      </c>
      <c r="I5173" s="1">
        <v>279.07</v>
      </c>
      <c r="J5173" s="52">
        <f t="shared" si="80"/>
        <v>7.7172500000000019E-2</v>
      </c>
    </row>
    <row r="5174" spans="1:10" x14ac:dyDescent="0.35">
      <c r="A5174" s="1" t="s">
        <v>12511</v>
      </c>
      <c r="B5174" s="1">
        <v>49.67</v>
      </c>
      <c r="C5174" s="1">
        <v>27.44</v>
      </c>
      <c r="D5174" s="1">
        <v>35</v>
      </c>
      <c r="E5174" s="1">
        <v>51.11</v>
      </c>
      <c r="F5174" s="1">
        <v>29.06</v>
      </c>
      <c r="G5174" s="1">
        <v>29.5</v>
      </c>
      <c r="H5174" s="1">
        <v>98.44</v>
      </c>
      <c r="I5174" s="1">
        <v>239.4</v>
      </c>
      <c r="J5174" s="52">
        <f t="shared" si="80"/>
        <v>6.9952500000000001E-2</v>
      </c>
    </row>
    <row r="5175" spans="1:10" x14ac:dyDescent="0.35">
      <c r="A5175" s="1" t="s">
        <v>12510</v>
      </c>
      <c r="B5175" s="1">
        <v>51.42</v>
      </c>
      <c r="C5175" s="1">
        <v>30.63</v>
      </c>
      <c r="D5175" s="1">
        <v>39.9</v>
      </c>
      <c r="E5175" s="1">
        <v>49.33</v>
      </c>
      <c r="F5175" s="1">
        <v>29.12</v>
      </c>
      <c r="G5175" s="1">
        <v>32.36</v>
      </c>
      <c r="H5175" s="1">
        <v>95.91</v>
      </c>
      <c r="I5175" s="1">
        <v>145.33000000000001</v>
      </c>
      <c r="J5175" s="52">
        <f t="shared" si="80"/>
        <v>5.9249999999999997E-2</v>
      </c>
    </row>
    <row r="5176" spans="1:10" x14ac:dyDescent="0.35">
      <c r="A5176" s="1" t="s">
        <v>12509</v>
      </c>
      <c r="B5176" s="1">
        <v>45.85</v>
      </c>
      <c r="C5176" s="1">
        <v>28.1</v>
      </c>
      <c r="D5176" s="1">
        <v>32.4</v>
      </c>
      <c r="E5176" s="1">
        <v>46.78</v>
      </c>
      <c r="F5176" s="1">
        <v>29.02</v>
      </c>
      <c r="G5176" s="1">
        <v>28.91</v>
      </c>
      <c r="H5176" s="1">
        <v>90.83</v>
      </c>
      <c r="I5176" s="1">
        <v>164.76</v>
      </c>
      <c r="J5176" s="52">
        <f t="shared" si="80"/>
        <v>5.8331249999999994E-2</v>
      </c>
    </row>
    <row r="5177" spans="1:10" x14ac:dyDescent="0.35">
      <c r="A5177" s="1" t="s">
        <v>12508</v>
      </c>
      <c r="B5177" s="1">
        <v>37.64</v>
      </c>
      <c r="C5177" s="1">
        <v>30.74</v>
      </c>
      <c r="D5177" s="1">
        <v>30</v>
      </c>
      <c r="E5177" s="1">
        <v>45.05</v>
      </c>
      <c r="F5177" s="1">
        <v>28.29</v>
      </c>
      <c r="G5177" s="1">
        <v>28.65</v>
      </c>
      <c r="H5177" s="1">
        <v>90.02</v>
      </c>
      <c r="I5177" s="1">
        <v>205.97</v>
      </c>
      <c r="J5177" s="52">
        <f t="shared" si="80"/>
        <v>6.2045000000000003E-2</v>
      </c>
    </row>
    <row r="5178" spans="1:10" x14ac:dyDescent="0.35">
      <c r="A5178" s="1" t="s">
        <v>12507</v>
      </c>
      <c r="B5178" s="1">
        <v>38.979999999999997</v>
      </c>
      <c r="C5178" s="1">
        <v>29.29</v>
      </c>
      <c r="D5178" s="1">
        <v>28</v>
      </c>
      <c r="E5178" s="1">
        <v>45.1</v>
      </c>
      <c r="F5178" s="1">
        <v>29.97</v>
      </c>
      <c r="G5178" s="1">
        <v>28.48</v>
      </c>
      <c r="H5178" s="1">
        <v>88.91</v>
      </c>
      <c r="I5178" s="1">
        <v>290</v>
      </c>
      <c r="J5178" s="52">
        <f t="shared" si="80"/>
        <v>7.2341249999999996E-2</v>
      </c>
    </row>
    <row r="5179" spans="1:10" x14ac:dyDescent="0.35">
      <c r="A5179" s="1" t="s">
        <v>12506</v>
      </c>
      <c r="B5179" s="1">
        <v>39.93</v>
      </c>
      <c r="C5179" s="1">
        <v>32.979999999999997</v>
      </c>
      <c r="D5179" s="1">
        <v>32.4</v>
      </c>
      <c r="E5179" s="1">
        <v>49.7</v>
      </c>
      <c r="F5179" s="1">
        <v>34.229999999999997</v>
      </c>
      <c r="G5179" s="1">
        <v>37.6</v>
      </c>
      <c r="H5179" s="1">
        <v>95.97</v>
      </c>
      <c r="I5179" s="1">
        <v>399.9</v>
      </c>
      <c r="J5179" s="52">
        <f t="shared" si="80"/>
        <v>9.0338749999999995E-2</v>
      </c>
    </row>
    <row r="5180" spans="1:10" x14ac:dyDescent="0.35">
      <c r="A5180" s="1" t="s">
        <v>12505</v>
      </c>
      <c r="B5180" s="1">
        <v>39.94</v>
      </c>
      <c r="C5180" s="1">
        <v>34.58</v>
      </c>
      <c r="D5180" s="1">
        <v>30</v>
      </c>
      <c r="E5180" s="1">
        <v>52.76</v>
      </c>
      <c r="F5180" s="1">
        <v>39.020000000000003</v>
      </c>
      <c r="G5180" s="1">
        <v>40.409999999999997</v>
      </c>
      <c r="H5180" s="1">
        <v>106.77</v>
      </c>
      <c r="I5180" s="1">
        <v>438</v>
      </c>
      <c r="J5180" s="52">
        <f t="shared" si="80"/>
        <v>9.7685000000000008E-2</v>
      </c>
    </row>
    <row r="5181" spans="1:10" x14ac:dyDescent="0.35">
      <c r="A5181" s="1" t="s">
        <v>12504</v>
      </c>
      <c r="B5181" s="1">
        <v>39.9</v>
      </c>
      <c r="C5181" s="1">
        <v>34.9</v>
      </c>
      <c r="D5181" s="1">
        <v>38.75</v>
      </c>
      <c r="E5181" s="1">
        <v>56.26</v>
      </c>
      <c r="F5181" s="1">
        <v>42</v>
      </c>
      <c r="G5181" s="1">
        <v>41.3</v>
      </c>
      <c r="H5181" s="1">
        <v>128.94</v>
      </c>
      <c r="I5181" s="1">
        <v>500</v>
      </c>
      <c r="J5181" s="52">
        <f t="shared" si="80"/>
        <v>0.11025625</v>
      </c>
    </row>
    <row r="5182" spans="1:10" x14ac:dyDescent="0.35">
      <c r="A5182" s="1" t="s">
        <v>12503</v>
      </c>
      <c r="B5182" s="1">
        <v>40.270000000000003</v>
      </c>
      <c r="C5182" s="1">
        <v>34.58</v>
      </c>
      <c r="D5182" s="1">
        <v>34.479999999999997</v>
      </c>
      <c r="E5182" s="1">
        <v>54.47</v>
      </c>
      <c r="F5182" s="1">
        <v>43.99</v>
      </c>
      <c r="G5182" s="1">
        <v>41.2</v>
      </c>
      <c r="H5182" s="1">
        <v>126.83</v>
      </c>
      <c r="I5182" s="1">
        <v>502.07</v>
      </c>
      <c r="J5182" s="52">
        <f t="shared" si="80"/>
        <v>0.10973624999999999</v>
      </c>
    </row>
    <row r="5183" spans="1:10" x14ac:dyDescent="0.35">
      <c r="A5183" s="1" t="s">
        <v>12502</v>
      </c>
      <c r="B5183" s="1">
        <v>48.65</v>
      </c>
      <c r="C5183" s="1">
        <v>34.46</v>
      </c>
      <c r="D5183" s="1">
        <v>34.93</v>
      </c>
      <c r="E5183" s="1">
        <v>53.09</v>
      </c>
      <c r="F5183" s="1">
        <v>47</v>
      </c>
      <c r="G5183" s="1">
        <v>41.16</v>
      </c>
      <c r="H5183" s="1">
        <v>111.35</v>
      </c>
      <c r="I5183" s="1">
        <v>488.29</v>
      </c>
      <c r="J5183" s="52">
        <f t="shared" si="80"/>
        <v>0.10736625000000001</v>
      </c>
    </row>
    <row r="5184" spans="1:10" x14ac:dyDescent="0.35">
      <c r="A5184" s="1" t="s">
        <v>12501</v>
      </c>
      <c r="B5184" s="1">
        <v>58.01</v>
      </c>
      <c r="C5184" s="1">
        <v>33.909999999999997</v>
      </c>
      <c r="D5184" s="1">
        <v>34.96</v>
      </c>
      <c r="E5184" s="1">
        <v>64.849999999999994</v>
      </c>
      <c r="F5184" s="1">
        <v>46.76</v>
      </c>
      <c r="G5184" s="1">
        <v>39.83</v>
      </c>
      <c r="H5184" s="1">
        <v>99.22</v>
      </c>
      <c r="I5184" s="1">
        <v>480.6</v>
      </c>
      <c r="J5184" s="52">
        <f t="shared" si="80"/>
        <v>0.1072675</v>
      </c>
    </row>
    <row r="5185" spans="1:10" x14ac:dyDescent="0.35">
      <c r="A5185" s="1" t="s">
        <v>12500</v>
      </c>
      <c r="B5185" s="1">
        <v>55.43</v>
      </c>
      <c r="C5185" s="1">
        <v>29.37</v>
      </c>
      <c r="D5185" s="1">
        <v>40.729999999999997</v>
      </c>
      <c r="E5185" s="1">
        <v>49.53</v>
      </c>
      <c r="F5185" s="1">
        <v>42.24</v>
      </c>
      <c r="G5185" s="1">
        <v>30.2</v>
      </c>
      <c r="H5185" s="1">
        <v>90.03</v>
      </c>
      <c r="I5185" s="1">
        <v>379.03</v>
      </c>
      <c r="J5185" s="52">
        <f t="shared" si="80"/>
        <v>8.9569999999999997E-2</v>
      </c>
    </row>
    <row r="5186" spans="1:10" x14ac:dyDescent="0.35">
      <c r="A5186" s="1" t="s">
        <v>12499</v>
      </c>
      <c r="B5186" s="1">
        <v>30.4</v>
      </c>
      <c r="C5186" s="1">
        <v>28.13</v>
      </c>
      <c r="D5186" s="1">
        <v>34.92</v>
      </c>
      <c r="E5186" s="1">
        <v>52.01</v>
      </c>
      <c r="F5186" s="1">
        <v>38.46</v>
      </c>
      <c r="G5186" s="1">
        <v>30.7</v>
      </c>
      <c r="H5186" s="1">
        <v>85.53</v>
      </c>
      <c r="I5186" s="1">
        <v>405.23</v>
      </c>
      <c r="J5186" s="52">
        <f t="shared" si="80"/>
        <v>8.8172500000000001E-2</v>
      </c>
    </row>
    <row r="5187" spans="1:10" x14ac:dyDescent="0.35">
      <c r="A5187" s="1" t="s">
        <v>12498</v>
      </c>
      <c r="B5187" s="1">
        <v>28.86</v>
      </c>
      <c r="C5187" s="1">
        <v>26.83</v>
      </c>
      <c r="D5187" s="1">
        <v>27.4</v>
      </c>
      <c r="E5187" s="1">
        <v>50.03</v>
      </c>
      <c r="F5187" s="1">
        <v>33.26</v>
      </c>
      <c r="G5187" s="1">
        <v>23.44</v>
      </c>
      <c r="H5187" s="1">
        <v>80.989999999999995</v>
      </c>
      <c r="I5187" s="1">
        <v>358.18</v>
      </c>
      <c r="J5187" s="52">
        <f t="shared" ref="J5187:J5250" si="81">(AVERAGE(B5187:I5187))/1000</f>
        <v>7.8623750000000006E-2</v>
      </c>
    </row>
    <row r="5188" spans="1:10" x14ac:dyDescent="0.35">
      <c r="A5188" s="1" t="s">
        <v>12497</v>
      </c>
      <c r="B5188" s="1">
        <v>28.05</v>
      </c>
      <c r="C5188" s="1">
        <v>25.12</v>
      </c>
      <c r="D5188" s="1">
        <v>25.27</v>
      </c>
      <c r="E5188" s="1">
        <v>49.41</v>
      </c>
      <c r="F5188" s="1">
        <v>31.67</v>
      </c>
      <c r="G5188" s="1">
        <v>19.7</v>
      </c>
      <c r="H5188" s="1">
        <v>78.150000000000006</v>
      </c>
      <c r="I5188" s="1">
        <v>337.64</v>
      </c>
      <c r="J5188" s="52">
        <f t="shared" si="81"/>
        <v>7.4376250000000005E-2</v>
      </c>
    </row>
    <row r="5189" spans="1:10" x14ac:dyDescent="0.35">
      <c r="A5189" s="1" t="s">
        <v>12496</v>
      </c>
      <c r="B5189" s="1">
        <v>25.18</v>
      </c>
      <c r="C5189" s="1">
        <v>23.95</v>
      </c>
      <c r="D5189" s="1">
        <v>26</v>
      </c>
      <c r="E5189" s="1">
        <v>47.86</v>
      </c>
      <c r="F5189" s="1">
        <v>29.44</v>
      </c>
      <c r="G5189" s="1">
        <v>19.64</v>
      </c>
      <c r="H5189" s="1">
        <v>77.8</v>
      </c>
      <c r="I5189" s="1">
        <v>339.17</v>
      </c>
      <c r="J5189" s="52">
        <f t="shared" si="81"/>
        <v>7.3630000000000001E-2</v>
      </c>
    </row>
    <row r="5190" spans="1:10" x14ac:dyDescent="0.35">
      <c r="A5190" s="1" t="s">
        <v>12495</v>
      </c>
      <c r="B5190" s="1">
        <v>24.46</v>
      </c>
      <c r="C5190" s="1">
        <v>24.07</v>
      </c>
      <c r="D5190" s="1">
        <v>23.1</v>
      </c>
      <c r="E5190" s="1">
        <v>47.59</v>
      </c>
      <c r="F5190" s="1">
        <v>30.4</v>
      </c>
      <c r="G5190" s="1">
        <v>19.5</v>
      </c>
      <c r="H5190" s="1">
        <v>78.650000000000006</v>
      </c>
      <c r="I5190" s="1">
        <v>338.52</v>
      </c>
      <c r="J5190" s="52">
        <f t="shared" si="81"/>
        <v>7.3286249999999997E-2</v>
      </c>
    </row>
    <row r="5191" spans="1:10" x14ac:dyDescent="0.35">
      <c r="A5191" s="1" t="s">
        <v>12494</v>
      </c>
      <c r="B5191" s="1">
        <v>27.33</v>
      </c>
      <c r="C5191" s="1">
        <v>26.24</v>
      </c>
      <c r="D5191" s="1">
        <v>24.74</v>
      </c>
      <c r="E5191" s="1">
        <v>45.07</v>
      </c>
      <c r="F5191" s="1">
        <v>32.799999999999997</v>
      </c>
      <c r="G5191" s="1">
        <v>22.85</v>
      </c>
      <c r="H5191" s="1">
        <v>82.92</v>
      </c>
      <c r="I5191" s="1">
        <v>390.05</v>
      </c>
      <c r="J5191" s="52">
        <f t="shared" si="81"/>
        <v>8.1500000000000003E-2</v>
      </c>
    </row>
    <row r="5192" spans="1:10" x14ac:dyDescent="0.35">
      <c r="A5192" s="1" t="s">
        <v>12493</v>
      </c>
      <c r="B5192" s="1">
        <v>34.92</v>
      </c>
      <c r="C5192" s="1">
        <v>30.45</v>
      </c>
      <c r="D5192" s="1">
        <v>24.17</v>
      </c>
      <c r="E5192" s="1">
        <v>45.68</v>
      </c>
      <c r="F5192" s="1">
        <v>40.49</v>
      </c>
      <c r="G5192" s="1">
        <v>28.77</v>
      </c>
      <c r="H5192" s="1">
        <v>99.34</v>
      </c>
      <c r="I5192" s="1">
        <v>449.91</v>
      </c>
      <c r="J5192" s="52">
        <f t="shared" si="81"/>
        <v>9.4216250000000001E-2</v>
      </c>
    </row>
    <row r="5193" spans="1:10" x14ac:dyDescent="0.35">
      <c r="A5193" s="1" t="s">
        <v>12492</v>
      </c>
      <c r="B5193" s="1">
        <v>46.47</v>
      </c>
      <c r="C5193" s="1">
        <v>34.01</v>
      </c>
      <c r="D5193" s="1">
        <v>28.3</v>
      </c>
      <c r="E5193" s="1">
        <v>47.44</v>
      </c>
      <c r="F5193" s="1">
        <v>48.8</v>
      </c>
      <c r="G5193" s="1">
        <v>32.46</v>
      </c>
      <c r="H5193" s="1">
        <v>127.28</v>
      </c>
      <c r="I5193" s="1">
        <v>468</v>
      </c>
      <c r="J5193" s="52">
        <f t="shared" si="81"/>
        <v>0.10409499999999999</v>
      </c>
    </row>
    <row r="5194" spans="1:10" x14ac:dyDescent="0.35">
      <c r="A5194" s="1" t="s">
        <v>12491</v>
      </c>
      <c r="B5194" s="1">
        <v>43.75</v>
      </c>
      <c r="C5194" s="1">
        <v>37.19</v>
      </c>
      <c r="D5194" s="1">
        <v>31</v>
      </c>
      <c r="E5194" s="1">
        <v>49.44</v>
      </c>
      <c r="F5194" s="1">
        <v>47.96</v>
      </c>
      <c r="G5194" s="1">
        <v>32.049999999999997</v>
      </c>
      <c r="H5194" s="1">
        <v>126.2</v>
      </c>
      <c r="I5194" s="1">
        <v>483.91</v>
      </c>
      <c r="J5194" s="52">
        <f t="shared" si="81"/>
        <v>0.1064375</v>
      </c>
    </row>
    <row r="5195" spans="1:10" x14ac:dyDescent="0.35">
      <c r="A5195" s="1" t="s">
        <v>12490</v>
      </c>
      <c r="B5195" s="1">
        <v>49.94</v>
      </c>
      <c r="C5195" s="1">
        <v>38.69</v>
      </c>
      <c r="D5195" s="1">
        <v>32.82</v>
      </c>
      <c r="E5195" s="1">
        <v>49.78</v>
      </c>
      <c r="F5195" s="1">
        <v>51.55</v>
      </c>
      <c r="G5195" s="1">
        <v>20.68</v>
      </c>
      <c r="H5195" s="1">
        <v>114.63</v>
      </c>
      <c r="I5195" s="1">
        <v>433.98</v>
      </c>
      <c r="J5195" s="52">
        <f t="shared" si="81"/>
        <v>9.9008749999999993E-2</v>
      </c>
    </row>
    <row r="5196" spans="1:10" x14ac:dyDescent="0.35">
      <c r="A5196" s="1" t="s">
        <v>12489</v>
      </c>
      <c r="B5196" s="1">
        <v>43.72</v>
      </c>
      <c r="C5196" s="1">
        <v>38.54</v>
      </c>
      <c r="D5196" s="1">
        <v>31.88</v>
      </c>
      <c r="E5196" s="1">
        <v>46.09</v>
      </c>
      <c r="F5196" s="1">
        <v>51.91</v>
      </c>
      <c r="G5196" s="1">
        <v>19</v>
      </c>
      <c r="H5196" s="1">
        <v>108.14</v>
      </c>
      <c r="I5196" s="1">
        <v>422.7</v>
      </c>
      <c r="J5196" s="52">
        <f t="shared" si="81"/>
        <v>9.5247499999999999E-2</v>
      </c>
    </row>
    <row r="5197" spans="1:10" x14ac:dyDescent="0.35">
      <c r="A5197" s="1" t="s">
        <v>12488</v>
      </c>
      <c r="B5197" s="1">
        <v>44.01</v>
      </c>
      <c r="C5197" s="1">
        <v>38</v>
      </c>
      <c r="D5197" s="1">
        <v>35.5</v>
      </c>
      <c r="E5197" s="1">
        <v>45.6</v>
      </c>
      <c r="F5197" s="1">
        <v>49.3</v>
      </c>
      <c r="G5197" s="1">
        <v>18.2</v>
      </c>
      <c r="H5197" s="1">
        <v>101</v>
      </c>
      <c r="I5197" s="1">
        <v>378.22</v>
      </c>
      <c r="J5197" s="52">
        <f t="shared" si="81"/>
        <v>8.8728749999999995E-2</v>
      </c>
    </row>
    <row r="5198" spans="1:10" x14ac:dyDescent="0.35">
      <c r="A5198" s="1" t="s">
        <v>12487</v>
      </c>
      <c r="B5198" s="1">
        <v>44.84</v>
      </c>
      <c r="C5198" s="1">
        <v>36</v>
      </c>
      <c r="D5198" s="1">
        <v>32.4</v>
      </c>
      <c r="E5198" s="1">
        <v>47.88</v>
      </c>
      <c r="F5198" s="1">
        <v>45.22</v>
      </c>
      <c r="G5198" s="1">
        <v>17.18</v>
      </c>
      <c r="H5198" s="1">
        <v>99</v>
      </c>
      <c r="I5198" s="1">
        <v>352.04</v>
      </c>
      <c r="J5198" s="52">
        <f t="shared" si="81"/>
        <v>8.4319999999999992E-2</v>
      </c>
    </row>
    <row r="5199" spans="1:10" x14ac:dyDescent="0.35">
      <c r="A5199" s="1" t="s">
        <v>12486</v>
      </c>
      <c r="B5199" s="1">
        <v>39.99</v>
      </c>
      <c r="C5199" s="1">
        <v>33.96</v>
      </c>
      <c r="D5199" s="1">
        <v>27.17</v>
      </c>
      <c r="E5199" s="1">
        <v>47.78</v>
      </c>
      <c r="F5199" s="1">
        <v>44.58</v>
      </c>
      <c r="G5199" s="1">
        <v>17.989999999999998</v>
      </c>
      <c r="H5199" s="1">
        <v>88.79</v>
      </c>
      <c r="I5199" s="1">
        <v>310.70999999999998</v>
      </c>
      <c r="J5199" s="52">
        <f t="shared" si="81"/>
        <v>7.6371250000000002E-2</v>
      </c>
    </row>
    <row r="5200" spans="1:10" x14ac:dyDescent="0.35">
      <c r="A5200" s="1" t="s">
        <v>12485</v>
      </c>
      <c r="B5200" s="1">
        <v>41.2</v>
      </c>
      <c r="C5200" s="1">
        <v>31.39</v>
      </c>
      <c r="D5200" s="1">
        <v>28.1</v>
      </c>
      <c r="E5200" s="1">
        <v>47.61</v>
      </c>
      <c r="F5200" s="1">
        <v>39.29</v>
      </c>
      <c r="G5200" s="1">
        <v>17.23</v>
      </c>
      <c r="H5200" s="1">
        <v>82.99</v>
      </c>
      <c r="I5200" s="1">
        <v>267.43</v>
      </c>
      <c r="J5200" s="52">
        <f t="shared" si="81"/>
        <v>6.9404999999999994E-2</v>
      </c>
    </row>
    <row r="5201" spans="1:10" x14ac:dyDescent="0.35">
      <c r="A5201" s="1" t="s">
        <v>12484</v>
      </c>
      <c r="B5201" s="1">
        <v>39.94</v>
      </c>
      <c r="C5201" s="1">
        <v>28.23</v>
      </c>
      <c r="D5201" s="1">
        <v>25.36</v>
      </c>
      <c r="E5201" s="1">
        <v>46.51</v>
      </c>
      <c r="F5201" s="1">
        <v>38.22</v>
      </c>
      <c r="G5201" s="1">
        <v>20.3</v>
      </c>
      <c r="H5201" s="1">
        <v>80.59</v>
      </c>
      <c r="I5201" s="1">
        <v>236.74</v>
      </c>
      <c r="J5201" s="52">
        <f t="shared" si="81"/>
        <v>6.4486249999999995E-2</v>
      </c>
    </row>
    <row r="5202" spans="1:10" x14ac:dyDescent="0.35">
      <c r="A5202" s="1" t="s">
        <v>12483</v>
      </c>
      <c r="B5202" s="1">
        <v>49</v>
      </c>
      <c r="C5202" s="1">
        <v>28.46</v>
      </c>
      <c r="D5202" s="1">
        <v>25.33</v>
      </c>
      <c r="E5202" s="1">
        <v>46.65</v>
      </c>
      <c r="F5202" s="1">
        <v>38.21</v>
      </c>
      <c r="G5202" s="1">
        <v>21.16</v>
      </c>
      <c r="H5202" s="1">
        <v>79.08</v>
      </c>
      <c r="I5202" s="1">
        <v>230.12</v>
      </c>
      <c r="J5202" s="52">
        <f t="shared" si="81"/>
        <v>6.4751249999999996E-2</v>
      </c>
    </row>
    <row r="5203" spans="1:10" x14ac:dyDescent="0.35">
      <c r="A5203" s="1" t="s">
        <v>12482</v>
      </c>
      <c r="B5203" s="1">
        <v>37.54</v>
      </c>
      <c r="C5203" s="1">
        <v>31.29</v>
      </c>
      <c r="D5203" s="1">
        <v>27.98</v>
      </c>
      <c r="E5203" s="1">
        <v>49</v>
      </c>
      <c r="F5203" s="1">
        <v>39.700000000000003</v>
      </c>
      <c r="G5203" s="1">
        <v>30.75</v>
      </c>
      <c r="H5203" s="1">
        <v>88.33</v>
      </c>
      <c r="I5203" s="1">
        <v>267.72000000000003</v>
      </c>
      <c r="J5203" s="52">
        <f t="shared" si="81"/>
        <v>7.1538749999999998E-2</v>
      </c>
    </row>
    <row r="5204" spans="1:10" x14ac:dyDescent="0.35">
      <c r="A5204" s="1" t="s">
        <v>12481</v>
      </c>
      <c r="B5204" s="1">
        <v>45.52</v>
      </c>
      <c r="C5204" s="1">
        <v>33.89</v>
      </c>
      <c r="D5204" s="1">
        <v>32.090000000000003</v>
      </c>
      <c r="E5204" s="1">
        <v>52.54</v>
      </c>
      <c r="F5204" s="1">
        <v>42.4</v>
      </c>
      <c r="G5204" s="1">
        <v>39.549999999999997</v>
      </c>
      <c r="H5204" s="1">
        <v>107.48</v>
      </c>
      <c r="I5204" s="1">
        <v>344.75</v>
      </c>
      <c r="J5204" s="52">
        <f t="shared" si="81"/>
        <v>8.7277500000000008E-2</v>
      </c>
    </row>
    <row r="5205" spans="1:10" x14ac:dyDescent="0.35">
      <c r="A5205" s="1" t="s">
        <v>12480</v>
      </c>
      <c r="B5205" s="1">
        <v>47.14</v>
      </c>
      <c r="C5205" s="1">
        <v>34.4</v>
      </c>
      <c r="D5205" s="1">
        <v>33.96</v>
      </c>
      <c r="E5205" s="1">
        <v>62.03</v>
      </c>
      <c r="F5205" s="1">
        <v>50.33</v>
      </c>
      <c r="G5205" s="1">
        <v>43.04</v>
      </c>
      <c r="H5205" s="1">
        <v>112.62</v>
      </c>
      <c r="I5205" s="1">
        <v>413.86</v>
      </c>
      <c r="J5205" s="52">
        <f t="shared" si="81"/>
        <v>9.9672500000000011E-2</v>
      </c>
    </row>
    <row r="5206" spans="1:10" x14ac:dyDescent="0.35">
      <c r="A5206" s="1" t="s">
        <v>12479</v>
      </c>
      <c r="B5206" s="1">
        <v>42.15</v>
      </c>
      <c r="C5206" s="1">
        <v>34.15</v>
      </c>
      <c r="D5206" s="1">
        <v>33.630000000000003</v>
      </c>
      <c r="E5206" s="1">
        <v>64.95</v>
      </c>
      <c r="F5206" s="1">
        <v>53.4</v>
      </c>
      <c r="G5206" s="1">
        <v>43.4</v>
      </c>
      <c r="H5206" s="1">
        <v>116</v>
      </c>
      <c r="I5206" s="1">
        <v>422.8</v>
      </c>
      <c r="J5206" s="52">
        <f t="shared" si="81"/>
        <v>0.10131</v>
      </c>
    </row>
    <row r="5207" spans="1:10" x14ac:dyDescent="0.35">
      <c r="A5207" s="1" t="s">
        <v>12478</v>
      </c>
      <c r="B5207" s="1">
        <v>43.93</v>
      </c>
      <c r="C5207" s="1">
        <v>33.020000000000003</v>
      </c>
      <c r="D5207" s="1">
        <v>33.799999999999997</v>
      </c>
      <c r="E5207" s="1">
        <v>65.69</v>
      </c>
      <c r="F5207" s="1">
        <v>49.9</v>
      </c>
      <c r="G5207" s="1">
        <v>42.43</v>
      </c>
      <c r="H5207" s="1">
        <v>96.99</v>
      </c>
      <c r="I5207" s="1">
        <v>437.22</v>
      </c>
      <c r="J5207" s="52">
        <f t="shared" si="81"/>
        <v>0.1003725</v>
      </c>
    </row>
    <row r="5208" spans="1:10" x14ac:dyDescent="0.35">
      <c r="A5208" s="1" t="s">
        <v>12477</v>
      </c>
      <c r="B5208" s="1">
        <v>43.18</v>
      </c>
      <c r="C5208" s="1">
        <v>32.44</v>
      </c>
      <c r="D5208" s="1">
        <v>34.299999999999997</v>
      </c>
      <c r="E5208" s="1">
        <v>67.59</v>
      </c>
      <c r="F5208" s="1">
        <v>45</v>
      </c>
      <c r="G5208" s="1">
        <v>41.69</v>
      </c>
      <c r="H5208" s="1">
        <v>83</v>
      </c>
      <c r="I5208" s="1">
        <v>429.91</v>
      </c>
      <c r="J5208" s="52">
        <f t="shared" si="81"/>
        <v>9.7138749999999996E-2</v>
      </c>
    </row>
    <row r="5209" spans="1:10" x14ac:dyDescent="0.35">
      <c r="A5209" s="1" t="s">
        <v>12476</v>
      </c>
      <c r="B5209" s="1">
        <v>41.46</v>
      </c>
      <c r="C5209" s="1">
        <v>28.84</v>
      </c>
      <c r="D5209" s="1">
        <v>32.74</v>
      </c>
      <c r="E5209" s="1">
        <v>63</v>
      </c>
      <c r="F5209" s="1">
        <v>39.869999999999997</v>
      </c>
      <c r="G5209" s="1">
        <v>36.71</v>
      </c>
      <c r="H5209" s="1">
        <v>70.599999999999994</v>
      </c>
      <c r="I5209" s="1">
        <v>386.55</v>
      </c>
      <c r="J5209" s="52">
        <f t="shared" si="81"/>
        <v>8.747125E-2</v>
      </c>
    </row>
    <row r="5210" spans="1:10" x14ac:dyDescent="0.35">
      <c r="A5210" s="1" t="s">
        <v>12475</v>
      </c>
      <c r="B5210" s="1">
        <v>30.24</v>
      </c>
      <c r="C5210" s="1">
        <v>29.58</v>
      </c>
      <c r="D5210" s="1">
        <v>25.73</v>
      </c>
      <c r="E5210" s="1">
        <v>50.4</v>
      </c>
      <c r="F5210" s="1">
        <v>38.479999999999997</v>
      </c>
      <c r="G5210" s="1">
        <v>24.65</v>
      </c>
      <c r="H5210" s="1">
        <v>56.43</v>
      </c>
      <c r="I5210" s="1">
        <v>361.76</v>
      </c>
      <c r="J5210" s="52">
        <f t="shared" si="81"/>
        <v>7.7158749999999998E-2</v>
      </c>
    </row>
    <row r="5211" spans="1:10" x14ac:dyDescent="0.35">
      <c r="A5211" s="1" t="s">
        <v>12474</v>
      </c>
      <c r="B5211" s="1">
        <v>27.95</v>
      </c>
      <c r="C5211" s="1">
        <v>26.68</v>
      </c>
      <c r="D5211" s="1">
        <v>20.57</v>
      </c>
      <c r="E5211" s="1">
        <v>47.99</v>
      </c>
      <c r="F5211" s="1">
        <v>36.92</v>
      </c>
      <c r="G5211" s="1">
        <v>21.96</v>
      </c>
      <c r="H5211" s="1">
        <v>55.41</v>
      </c>
      <c r="I5211" s="1">
        <v>315.05</v>
      </c>
      <c r="J5211" s="52">
        <f t="shared" si="81"/>
        <v>6.9066249999999996E-2</v>
      </c>
    </row>
    <row r="5212" spans="1:10" x14ac:dyDescent="0.35">
      <c r="A5212" s="1" t="s">
        <v>12473</v>
      </c>
      <c r="B5212" s="1">
        <v>25.14</v>
      </c>
      <c r="C5212" s="1">
        <v>25.34</v>
      </c>
      <c r="D5212" s="1">
        <v>18.03</v>
      </c>
      <c r="E5212" s="1">
        <v>47.02</v>
      </c>
      <c r="F5212" s="1">
        <v>34.619999999999997</v>
      </c>
      <c r="G5212" s="1">
        <v>21.76</v>
      </c>
      <c r="H5212" s="1">
        <v>54.25</v>
      </c>
      <c r="I5212" s="1">
        <v>308.58999999999997</v>
      </c>
      <c r="J5212" s="52">
        <f t="shared" si="81"/>
        <v>6.6843749999999993E-2</v>
      </c>
    </row>
    <row r="5213" spans="1:10" x14ac:dyDescent="0.35">
      <c r="A5213" s="1" t="s">
        <v>12472</v>
      </c>
      <c r="B5213" s="1">
        <v>23.21</v>
      </c>
      <c r="C5213" s="1">
        <v>23.77</v>
      </c>
      <c r="D5213" s="1">
        <v>16.59</v>
      </c>
      <c r="E5213" s="1">
        <v>46.02</v>
      </c>
      <c r="F5213" s="1">
        <v>33.69</v>
      </c>
      <c r="G5213" s="1">
        <v>22.46</v>
      </c>
      <c r="H5213" s="1">
        <v>56.59</v>
      </c>
      <c r="I5213" s="1">
        <v>276.45</v>
      </c>
      <c r="J5213" s="52">
        <f t="shared" si="81"/>
        <v>6.2347499999999993E-2</v>
      </c>
    </row>
    <row r="5214" spans="1:10" x14ac:dyDescent="0.35">
      <c r="A5214" s="1" t="s">
        <v>12471</v>
      </c>
      <c r="B5214" s="1">
        <v>23.02</v>
      </c>
      <c r="C5214" s="1">
        <v>22.4</v>
      </c>
      <c r="D5214" s="1">
        <v>13.69</v>
      </c>
      <c r="E5214" s="1">
        <v>45.08</v>
      </c>
      <c r="F5214" s="1">
        <v>33.5</v>
      </c>
      <c r="G5214" s="1">
        <v>24.06</v>
      </c>
      <c r="H5214" s="1">
        <v>57.48</v>
      </c>
      <c r="I5214" s="1">
        <v>267.76</v>
      </c>
      <c r="J5214" s="52">
        <f t="shared" si="81"/>
        <v>6.0873750000000004E-2</v>
      </c>
    </row>
    <row r="5215" spans="1:10" x14ac:dyDescent="0.35">
      <c r="A5215" s="1" t="s">
        <v>12470</v>
      </c>
      <c r="B5215" s="1">
        <v>25.46</v>
      </c>
      <c r="C5215" s="1">
        <v>22.01</v>
      </c>
      <c r="D5215" s="1">
        <v>10.87</v>
      </c>
      <c r="E5215" s="1">
        <v>47.1</v>
      </c>
      <c r="F5215" s="1">
        <v>36.68</v>
      </c>
      <c r="G5215" s="1">
        <v>27.06</v>
      </c>
      <c r="H5215" s="1">
        <v>57.09</v>
      </c>
      <c r="I5215" s="1">
        <v>295</v>
      </c>
      <c r="J5215" s="52">
        <f t="shared" si="81"/>
        <v>6.5158750000000001E-2</v>
      </c>
    </row>
    <row r="5216" spans="1:10" x14ac:dyDescent="0.35">
      <c r="A5216" s="1" t="s">
        <v>12469</v>
      </c>
      <c r="B5216" s="1">
        <v>31.32</v>
      </c>
      <c r="C5216" s="1">
        <v>22.97</v>
      </c>
      <c r="D5216" s="1">
        <v>10.88</v>
      </c>
      <c r="E5216" s="1">
        <v>54.38</v>
      </c>
      <c r="F5216" s="1">
        <v>37.53</v>
      </c>
      <c r="G5216" s="1">
        <v>32</v>
      </c>
      <c r="H5216" s="1">
        <v>75.48</v>
      </c>
      <c r="I5216" s="1">
        <v>290.83</v>
      </c>
      <c r="J5216" s="52">
        <f t="shared" si="81"/>
        <v>6.9423749999999992E-2</v>
      </c>
    </row>
    <row r="5217" spans="1:10" x14ac:dyDescent="0.35">
      <c r="A5217" s="1" t="s">
        <v>12468</v>
      </c>
      <c r="B5217" s="1">
        <v>39.94</v>
      </c>
      <c r="C5217" s="1">
        <v>25.02</v>
      </c>
      <c r="D5217" s="1">
        <v>16.79</v>
      </c>
      <c r="E5217" s="1">
        <v>64.94</v>
      </c>
      <c r="F5217" s="1">
        <v>43.58</v>
      </c>
      <c r="G5217" s="1">
        <v>36.96</v>
      </c>
      <c r="H5217" s="1">
        <v>78.400000000000006</v>
      </c>
      <c r="I5217" s="1">
        <v>315.02999999999997</v>
      </c>
      <c r="J5217" s="52">
        <f t="shared" si="81"/>
        <v>7.7582499999999999E-2</v>
      </c>
    </row>
    <row r="5218" spans="1:10" x14ac:dyDescent="0.35">
      <c r="A5218" s="1" t="s">
        <v>12467</v>
      </c>
      <c r="B5218" s="1">
        <v>42.72</v>
      </c>
      <c r="C5218" s="1">
        <v>26.36</v>
      </c>
      <c r="D5218" s="1">
        <v>20.91</v>
      </c>
      <c r="E5218" s="1">
        <v>68.010000000000005</v>
      </c>
      <c r="F5218" s="1">
        <v>45</v>
      </c>
      <c r="G5218" s="1">
        <v>38.450000000000003</v>
      </c>
      <c r="H5218" s="1">
        <v>84.94</v>
      </c>
      <c r="I5218" s="1">
        <v>309.56</v>
      </c>
      <c r="J5218" s="52">
        <f t="shared" si="81"/>
        <v>7.9493750000000002E-2</v>
      </c>
    </row>
    <row r="5219" spans="1:10" x14ac:dyDescent="0.35">
      <c r="A5219" s="1" t="s">
        <v>12466</v>
      </c>
      <c r="B5219" s="1">
        <v>44</v>
      </c>
      <c r="C5219" s="1">
        <v>26.47</v>
      </c>
      <c r="D5219" s="1">
        <v>20.13</v>
      </c>
      <c r="E5219" s="1">
        <v>68.34</v>
      </c>
      <c r="F5219" s="1">
        <v>44</v>
      </c>
      <c r="G5219" s="1">
        <v>37.549999999999997</v>
      </c>
      <c r="H5219" s="1">
        <v>86</v>
      </c>
      <c r="I5219" s="1">
        <v>272.8</v>
      </c>
      <c r="J5219" s="52">
        <f t="shared" si="81"/>
        <v>7.4911249999999999E-2</v>
      </c>
    </row>
    <row r="5220" spans="1:10" x14ac:dyDescent="0.35">
      <c r="A5220" s="1" t="s">
        <v>12465</v>
      </c>
      <c r="B5220" s="1">
        <v>45</v>
      </c>
      <c r="C5220" s="1">
        <v>24.94</v>
      </c>
      <c r="D5220" s="1">
        <v>23.43</v>
      </c>
      <c r="E5220" s="1">
        <v>65.94</v>
      </c>
      <c r="F5220" s="1">
        <v>41.96</v>
      </c>
      <c r="G5220" s="1">
        <v>23</v>
      </c>
      <c r="H5220" s="1">
        <v>68</v>
      </c>
      <c r="I5220" s="1">
        <v>221.92</v>
      </c>
      <c r="J5220" s="52">
        <f t="shared" si="81"/>
        <v>6.4273749999999991E-2</v>
      </c>
    </row>
    <row r="5221" spans="1:10" x14ac:dyDescent="0.35">
      <c r="A5221" s="1" t="s">
        <v>12464</v>
      </c>
      <c r="B5221" s="1">
        <v>47.44</v>
      </c>
      <c r="C5221" s="1">
        <v>24.55</v>
      </c>
      <c r="D5221" s="1">
        <v>23.8</v>
      </c>
      <c r="E5221" s="1">
        <v>64.45</v>
      </c>
      <c r="F5221" s="1">
        <v>41.37</v>
      </c>
      <c r="G5221" s="1">
        <v>20.13</v>
      </c>
      <c r="H5221" s="1">
        <v>68</v>
      </c>
      <c r="I5221" s="1">
        <v>185.54</v>
      </c>
      <c r="J5221" s="52">
        <f t="shared" si="81"/>
        <v>5.9409999999999998E-2</v>
      </c>
    </row>
    <row r="5222" spans="1:10" x14ac:dyDescent="0.35">
      <c r="A5222" s="1" t="s">
        <v>12463</v>
      </c>
      <c r="B5222" s="1">
        <v>58</v>
      </c>
      <c r="C5222" s="1">
        <v>23.9</v>
      </c>
      <c r="D5222" s="1">
        <v>23.9</v>
      </c>
      <c r="E5222" s="1">
        <v>62.36</v>
      </c>
      <c r="F5222" s="1">
        <v>40.020000000000003</v>
      </c>
      <c r="G5222" s="1">
        <v>19.7</v>
      </c>
      <c r="H5222" s="1">
        <v>64.900000000000006</v>
      </c>
      <c r="I5222" s="1">
        <v>98.38</v>
      </c>
      <c r="J5222" s="52">
        <f t="shared" si="81"/>
        <v>4.8895000000000001E-2</v>
      </c>
    </row>
    <row r="5223" spans="1:10" x14ac:dyDescent="0.35">
      <c r="A5223" s="1" t="s">
        <v>12462</v>
      </c>
      <c r="B5223" s="1">
        <v>57.4</v>
      </c>
      <c r="C5223" s="1">
        <v>23.42</v>
      </c>
      <c r="D5223" s="1">
        <v>20.100000000000001</v>
      </c>
      <c r="E5223" s="1">
        <v>59.72</v>
      </c>
      <c r="F5223" s="1">
        <v>38.869999999999997</v>
      </c>
      <c r="G5223" s="1">
        <v>19.600000000000001</v>
      </c>
      <c r="H5223" s="1">
        <v>61.11</v>
      </c>
      <c r="I5223" s="1">
        <v>142.37</v>
      </c>
      <c r="J5223" s="52">
        <f t="shared" si="81"/>
        <v>5.2823749999999996E-2</v>
      </c>
    </row>
    <row r="5224" spans="1:10" x14ac:dyDescent="0.35">
      <c r="A5224" s="1" t="s">
        <v>12461</v>
      </c>
      <c r="B5224" s="1">
        <v>49.58</v>
      </c>
      <c r="C5224" s="1">
        <v>23.69</v>
      </c>
      <c r="D5224" s="1">
        <v>19.899999999999999</v>
      </c>
      <c r="E5224" s="1">
        <v>60.42</v>
      </c>
      <c r="F5224" s="1">
        <v>38.97</v>
      </c>
      <c r="G5224" s="1">
        <v>20.23</v>
      </c>
      <c r="H5224" s="1">
        <v>74</v>
      </c>
      <c r="I5224" s="1">
        <v>116.02</v>
      </c>
      <c r="J5224" s="52">
        <f t="shared" si="81"/>
        <v>5.0351249999999993E-2</v>
      </c>
    </row>
    <row r="5225" spans="1:10" x14ac:dyDescent="0.35">
      <c r="A5225" s="1" t="s">
        <v>12460</v>
      </c>
      <c r="B5225" s="1">
        <v>47.44</v>
      </c>
      <c r="C5225" s="1">
        <v>23.52</v>
      </c>
      <c r="D5225" s="1">
        <v>21.14</v>
      </c>
      <c r="E5225" s="1">
        <v>63.06</v>
      </c>
      <c r="F5225" s="1">
        <v>38.99</v>
      </c>
      <c r="G5225" s="1">
        <v>21.53</v>
      </c>
      <c r="H5225" s="1">
        <v>58.38</v>
      </c>
      <c r="I5225" s="1">
        <v>139.77000000000001</v>
      </c>
      <c r="J5225" s="52">
        <f t="shared" si="81"/>
        <v>5.1728750000000004E-2</v>
      </c>
    </row>
    <row r="5226" spans="1:10" x14ac:dyDescent="0.35">
      <c r="A5226" s="1" t="s">
        <v>12459</v>
      </c>
      <c r="B5226" s="1">
        <v>50</v>
      </c>
      <c r="C5226" s="1">
        <v>23.36</v>
      </c>
      <c r="D5226" s="1">
        <v>22.4</v>
      </c>
      <c r="E5226" s="1">
        <v>66.989999999999995</v>
      </c>
      <c r="F5226" s="1">
        <v>40.04</v>
      </c>
      <c r="G5226" s="1">
        <v>33.75</v>
      </c>
      <c r="H5226" s="1">
        <v>59.66</v>
      </c>
      <c r="I5226" s="1">
        <v>159.36000000000001</v>
      </c>
      <c r="J5226" s="52">
        <f t="shared" si="81"/>
        <v>5.6945000000000003E-2</v>
      </c>
    </row>
    <row r="5227" spans="1:10" x14ac:dyDescent="0.35">
      <c r="A5227" s="1" t="s">
        <v>12458</v>
      </c>
      <c r="B5227" s="1">
        <v>40.200000000000003</v>
      </c>
      <c r="C5227" s="1">
        <v>27.04</v>
      </c>
      <c r="D5227" s="1">
        <v>23.44</v>
      </c>
      <c r="E5227" s="1">
        <v>71.709999999999994</v>
      </c>
      <c r="F5227" s="1">
        <v>43.84</v>
      </c>
      <c r="G5227" s="1">
        <v>39.69</v>
      </c>
      <c r="H5227" s="1">
        <v>65.099999999999994</v>
      </c>
      <c r="I5227" s="1">
        <v>231.41</v>
      </c>
      <c r="J5227" s="52">
        <f t="shared" si="81"/>
        <v>6.7803749999999996E-2</v>
      </c>
    </row>
    <row r="5228" spans="1:10" x14ac:dyDescent="0.35">
      <c r="A5228" s="1" t="s">
        <v>12457</v>
      </c>
      <c r="B5228" s="1">
        <v>43.03</v>
      </c>
      <c r="C5228" s="1">
        <v>26.32</v>
      </c>
      <c r="D5228" s="1">
        <v>28.66</v>
      </c>
      <c r="E5228" s="1">
        <v>78.12</v>
      </c>
      <c r="F5228" s="1">
        <v>48.93</v>
      </c>
      <c r="G5228" s="1">
        <v>43.39</v>
      </c>
      <c r="H5228" s="1">
        <v>76.58</v>
      </c>
      <c r="I5228" s="1">
        <v>316.7</v>
      </c>
      <c r="J5228" s="52">
        <f t="shared" si="81"/>
        <v>8.2716250000000005E-2</v>
      </c>
    </row>
    <row r="5229" spans="1:10" x14ac:dyDescent="0.35">
      <c r="A5229" s="1" t="s">
        <v>12456</v>
      </c>
      <c r="B5229" s="1">
        <v>48.92</v>
      </c>
      <c r="C5229" s="1">
        <v>39.94</v>
      </c>
      <c r="D5229" s="1">
        <v>32.94</v>
      </c>
      <c r="E5229" s="1">
        <v>90.67</v>
      </c>
      <c r="F5229" s="1">
        <v>54.38</v>
      </c>
      <c r="G5229" s="1">
        <v>53.96</v>
      </c>
      <c r="H5229" s="1">
        <v>83.28</v>
      </c>
      <c r="I5229" s="1">
        <v>371.42</v>
      </c>
      <c r="J5229" s="52">
        <f t="shared" si="81"/>
        <v>9.6938750000000004E-2</v>
      </c>
    </row>
    <row r="5230" spans="1:10" x14ac:dyDescent="0.35">
      <c r="A5230" s="1" t="s">
        <v>12455</v>
      </c>
      <c r="B5230" s="1">
        <v>45.18</v>
      </c>
      <c r="C5230" s="1">
        <v>43.97</v>
      </c>
      <c r="D5230" s="1">
        <v>34.950000000000003</v>
      </c>
      <c r="E5230" s="1">
        <v>82.93</v>
      </c>
      <c r="F5230" s="1">
        <v>53.52</v>
      </c>
      <c r="G5230" s="1">
        <v>49.22</v>
      </c>
      <c r="H5230" s="1">
        <v>83.91</v>
      </c>
      <c r="I5230" s="1">
        <v>396.15</v>
      </c>
      <c r="J5230" s="52">
        <f t="shared" si="81"/>
        <v>9.872874999999999E-2</v>
      </c>
    </row>
    <row r="5231" spans="1:10" x14ac:dyDescent="0.35">
      <c r="A5231" s="1" t="s">
        <v>12454</v>
      </c>
      <c r="B5231" s="1">
        <v>44.93</v>
      </c>
      <c r="C5231" s="1">
        <v>42.94</v>
      </c>
      <c r="D5231" s="1">
        <v>36.049999999999997</v>
      </c>
      <c r="E5231" s="1">
        <v>74.819999999999993</v>
      </c>
      <c r="F5231" s="1">
        <v>52.69</v>
      </c>
      <c r="G5231" s="1">
        <v>43.39</v>
      </c>
      <c r="H5231" s="1">
        <v>80.98</v>
      </c>
      <c r="I5231" s="1">
        <v>379.9</v>
      </c>
      <c r="J5231" s="52">
        <f t="shared" si="81"/>
        <v>9.4462500000000005E-2</v>
      </c>
    </row>
    <row r="5232" spans="1:10" x14ac:dyDescent="0.35">
      <c r="A5232" s="1" t="s">
        <v>12453</v>
      </c>
      <c r="B5232" s="1">
        <v>42.87</v>
      </c>
      <c r="C5232" s="1">
        <v>45.69</v>
      </c>
      <c r="D5232" s="1">
        <v>36.07</v>
      </c>
      <c r="E5232" s="1">
        <v>71.61</v>
      </c>
      <c r="F5232" s="1">
        <v>49.12</v>
      </c>
      <c r="G5232" s="1">
        <v>41.39</v>
      </c>
      <c r="H5232" s="1">
        <v>79.239999999999995</v>
      </c>
      <c r="I5232" s="1">
        <v>369.08</v>
      </c>
      <c r="J5232" s="52">
        <f t="shared" si="81"/>
        <v>9.1883749999999986E-2</v>
      </c>
    </row>
    <row r="5233" spans="1:10" x14ac:dyDescent="0.35">
      <c r="A5233" s="1" t="s">
        <v>12452</v>
      </c>
      <c r="B5233" s="1">
        <v>43.92</v>
      </c>
      <c r="C5233" s="1">
        <v>38.93</v>
      </c>
      <c r="D5233" s="1">
        <v>34.94</v>
      </c>
      <c r="E5233" s="1">
        <v>65.61</v>
      </c>
      <c r="F5233" s="1">
        <v>40.97</v>
      </c>
      <c r="G5233" s="1">
        <v>36.840000000000003</v>
      </c>
      <c r="H5233" s="1">
        <v>72.290000000000006</v>
      </c>
      <c r="I5233" s="1">
        <v>324.98</v>
      </c>
      <c r="J5233" s="52">
        <f t="shared" si="81"/>
        <v>8.2310000000000008E-2</v>
      </c>
    </row>
    <row r="5234" spans="1:10" x14ac:dyDescent="0.35">
      <c r="A5234" s="1" t="s">
        <v>12451</v>
      </c>
      <c r="B5234" s="1">
        <v>34.99</v>
      </c>
      <c r="C5234" s="1">
        <v>24.6</v>
      </c>
      <c r="D5234" s="1">
        <v>31.1</v>
      </c>
      <c r="E5234" s="1">
        <v>58.11</v>
      </c>
      <c r="F5234" s="1">
        <v>37.03</v>
      </c>
      <c r="G5234" s="1">
        <v>34.26</v>
      </c>
      <c r="H5234" s="1">
        <v>64.53</v>
      </c>
      <c r="I5234" s="1">
        <v>277.89</v>
      </c>
      <c r="J5234" s="52">
        <f t="shared" si="81"/>
        <v>7.0313749999999994E-2</v>
      </c>
    </row>
    <row r="5235" spans="1:10" x14ac:dyDescent="0.35">
      <c r="A5235" s="1" t="s">
        <v>12450</v>
      </c>
      <c r="B5235" s="1">
        <v>28.73</v>
      </c>
      <c r="C5235" s="1">
        <v>20.05</v>
      </c>
      <c r="D5235" s="1">
        <v>28</v>
      </c>
      <c r="E5235" s="1">
        <v>52.42</v>
      </c>
      <c r="F5235" s="1">
        <v>33.17</v>
      </c>
      <c r="G5235" s="1">
        <v>31.01</v>
      </c>
      <c r="H5235" s="1">
        <v>59.03</v>
      </c>
      <c r="I5235" s="1">
        <v>232.85</v>
      </c>
      <c r="J5235" s="52">
        <f t="shared" si="81"/>
        <v>6.0657499999999996E-2</v>
      </c>
    </row>
    <row r="5236" spans="1:10" x14ac:dyDescent="0.35">
      <c r="A5236" s="1" t="s">
        <v>12449</v>
      </c>
      <c r="B5236" s="1">
        <v>32.26</v>
      </c>
      <c r="C5236" s="1">
        <v>17.989999999999998</v>
      </c>
      <c r="D5236" s="1">
        <v>26.11</v>
      </c>
      <c r="E5236" s="1">
        <v>51.01</v>
      </c>
      <c r="F5236" s="1">
        <v>31.53</v>
      </c>
      <c r="G5236" s="1">
        <v>29.2</v>
      </c>
      <c r="H5236" s="1">
        <v>57.78</v>
      </c>
      <c r="I5236" s="1">
        <v>218.28</v>
      </c>
      <c r="J5236" s="52">
        <f t="shared" si="81"/>
        <v>5.8019999999999995E-2</v>
      </c>
    </row>
    <row r="5237" spans="1:10" x14ac:dyDescent="0.35">
      <c r="A5237" s="1" t="s">
        <v>12448</v>
      </c>
      <c r="B5237" s="1">
        <v>27.65</v>
      </c>
      <c r="C5237" s="1">
        <v>12.86</v>
      </c>
      <c r="D5237" s="1">
        <v>24.8</v>
      </c>
      <c r="E5237" s="1">
        <v>49.75</v>
      </c>
      <c r="F5237" s="1">
        <v>30.92</v>
      </c>
      <c r="G5237" s="1">
        <v>27.81</v>
      </c>
      <c r="H5237" s="1">
        <v>55.38</v>
      </c>
      <c r="I5237" s="1">
        <v>206.4</v>
      </c>
      <c r="J5237" s="52">
        <f t="shared" si="81"/>
        <v>5.4446250000000009E-2</v>
      </c>
    </row>
    <row r="5238" spans="1:10" x14ac:dyDescent="0.35">
      <c r="A5238" s="1" t="s">
        <v>12447</v>
      </c>
      <c r="B5238" s="1">
        <v>25.28</v>
      </c>
      <c r="C5238" s="1">
        <v>12.38</v>
      </c>
      <c r="D5238" s="1">
        <v>25.47</v>
      </c>
      <c r="E5238" s="1">
        <v>49.53</v>
      </c>
      <c r="F5238" s="1">
        <v>30.74</v>
      </c>
      <c r="G5238" s="1">
        <v>27.48</v>
      </c>
      <c r="H5238" s="1">
        <v>55.29</v>
      </c>
      <c r="I5238" s="1">
        <v>200.47</v>
      </c>
      <c r="J5238" s="52">
        <f t="shared" si="81"/>
        <v>5.3329999999999995E-2</v>
      </c>
    </row>
    <row r="5239" spans="1:10" x14ac:dyDescent="0.35">
      <c r="A5239" s="1" t="s">
        <v>12446</v>
      </c>
      <c r="B5239" s="1">
        <v>27.4</v>
      </c>
      <c r="C5239" s="1">
        <v>12.35</v>
      </c>
      <c r="D5239" s="1">
        <v>28.28</v>
      </c>
      <c r="E5239" s="1">
        <v>51.51</v>
      </c>
      <c r="F5239" s="1">
        <v>32.869999999999997</v>
      </c>
      <c r="G5239" s="1">
        <v>30.66</v>
      </c>
      <c r="H5239" s="1">
        <v>57.86</v>
      </c>
      <c r="I5239" s="1">
        <v>205.23</v>
      </c>
      <c r="J5239" s="52">
        <f t="shared" si="81"/>
        <v>5.5769999999999993E-2</v>
      </c>
    </row>
    <row r="5240" spans="1:10" x14ac:dyDescent="0.35">
      <c r="A5240" s="1" t="s">
        <v>12445</v>
      </c>
      <c r="B5240" s="1">
        <v>32.28</v>
      </c>
      <c r="C5240" s="1">
        <v>12.51</v>
      </c>
      <c r="D5240" s="1">
        <v>35.18</v>
      </c>
      <c r="E5240" s="1">
        <v>57.99</v>
      </c>
      <c r="F5240" s="1">
        <v>36.68</v>
      </c>
      <c r="G5240" s="1">
        <v>34.89</v>
      </c>
      <c r="H5240" s="1">
        <v>57.45</v>
      </c>
      <c r="I5240" s="1">
        <v>205</v>
      </c>
      <c r="J5240" s="52">
        <f t="shared" si="81"/>
        <v>5.8997500000000001E-2</v>
      </c>
    </row>
    <row r="5241" spans="1:10" x14ac:dyDescent="0.35">
      <c r="A5241" s="1" t="s">
        <v>12444</v>
      </c>
      <c r="B5241" s="1">
        <v>38.68</v>
      </c>
      <c r="C5241" s="1">
        <v>11.93</v>
      </c>
      <c r="D5241" s="1">
        <v>37.93</v>
      </c>
      <c r="E5241" s="1">
        <v>72</v>
      </c>
      <c r="F5241" s="1">
        <v>42.77</v>
      </c>
      <c r="G5241" s="1">
        <v>39.090000000000003</v>
      </c>
      <c r="H5241" s="1">
        <v>62.89</v>
      </c>
      <c r="I5241" s="1">
        <v>206.29</v>
      </c>
      <c r="J5241" s="52">
        <f t="shared" si="81"/>
        <v>6.3947500000000004E-2</v>
      </c>
    </row>
    <row r="5242" spans="1:10" x14ac:dyDescent="0.35">
      <c r="A5242" s="1" t="s">
        <v>12443</v>
      </c>
      <c r="B5242" s="1">
        <v>42.5</v>
      </c>
      <c r="C5242" s="1">
        <v>12.25</v>
      </c>
      <c r="D5242" s="1">
        <v>37.85</v>
      </c>
      <c r="E5242" s="1">
        <v>75</v>
      </c>
      <c r="F5242" s="1">
        <v>44.71</v>
      </c>
      <c r="G5242" s="1">
        <v>39.200000000000003</v>
      </c>
      <c r="H5242" s="1">
        <v>62.5</v>
      </c>
      <c r="I5242" s="1">
        <v>162.27000000000001</v>
      </c>
      <c r="J5242" s="52">
        <f t="shared" si="81"/>
        <v>5.9534999999999998E-2</v>
      </c>
    </row>
    <row r="5243" spans="1:10" x14ac:dyDescent="0.35">
      <c r="A5243" s="1" t="s">
        <v>12442</v>
      </c>
      <c r="B5243" s="1">
        <v>42.41</v>
      </c>
      <c r="C5243" s="1">
        <v>12.79</v>
      </c>
      <c r="D5243" s="1">
        <v>36.42</v>
      </c>
      <c r="E5243" s="1">
        <v>70.86</v>
      </c>
      <c r="F5243" s="1">
        <v>44.98</v>
      </c>
      <c r="G5243" s="1">
        <v>39</v>
      </c>
      <c r="H5243" s="1">
        <v>59.9</v>
      </c>
      <c r="I5243" s="1">
        <v>142.69999999999999</v>
      </c>
      <c r="J5243" s="52">
        <f t="shared" si="81"/>
        <v>5.6132500000000002E-2</v>
      </c>
    </row>
    <row r="5244" spans="1:10" x14ac:dyDescent="0.35">
      <c r="A5244" s="1" t="s">
        <v>12441</v>
      </c>
      <c r="B5244" s="1">
        <v>42.3</v>
      </c>
      <c r="C5244" s="1">
        <v>23.53</v>
      </c>
      <c r="D5244" s="1">
        <v>34.08</v>
      </c>
      <c r="E5244" s="1">
        <v>69</v>
      </c>
      <c r="F5244" s="1">
        <v>43.93</v>
      </c>
      <c r="G5244" s="1">
        <v>35.93</v>
      </c>
      <c r="H5244" s="1">
        <v>56.14</v>
      </c>
      <c r="I5244" s="1">
        <v>100</v>
      </c>
      <c r="J5244" s="52">
        <f t="shared" si="81"/>
        <v>5.0613750000000006E-2</v>
      </c>
    </row>
    <row r="5245" spans="1:10" x14ac:dyDescent="0.35">
      <c r="A5245" s="1" t="s">
        <v>12440</v>
      </c>
      <c r="B5245" s="1">
        <v>47.44</v>
      </c>
      <c r="C5245" s="1">
        <v>22.5</v>
      </c>
      <c r="D5245" s="1">
        <v>33.14</v>
      </c>
      <c r="E5245" s="1">
        <v>67.94</v>
      </c>
      <c r="F5245" s="1">
        <v>44.31</v>
      </c>
      <c r="G5245" s="1">
        <v>28.55</v>
      </c>
      <c r="H5245" s="1">
        <v>53.7</v>
      </c>
      <c r="I5245" s="1">
        <v>87.69</v>
      </c>
      <c r="J5245" s="52">
        <f t="shared" si="81"/>
        <v>4.815875E-2</v>
      </c>
    </row>
    <row r="5246" spans="1:10" x14ac:dyDescent="0.35">
      <c r="A5246" s="1" t="s">
        <v>12439</v>
      </c>
      <c r="B5246" s="1">
        <v>49.94</v>
      </c>
      <c r="C5246" s="1">
        <v>24.61</v>
      </c>
      <c r="D5246" s="1">
        <v>35.92</v>
      </c>
      <c r="E5246" s="1">
        <v>66.92</v>
      </c>
      <c r="F5246" s="1">
        <v>42.16</v>
      </c>
      <c r="G5246" s="1">
        <v>21.32</v>
      </c>
      <c r="H5246" s="1">
        <v>53.53</v>
      </c>
      <c r="I5246" s="1">
        <v>86.82</v>
      </c>
      <c r="J5246" s="52">
        <f t="shared" si="81"/>
        <v>4.7652499999999993E-2</v>
      </c>
    </row>
    <row r="5247" spans="1:10" x14ac:dyDescent="0.35">
      <c r="A5247" s="1" t="s">
        <v>12438</v>
      </c>
      <c r="B5247" s="1">
        <v>50.72</v>
      </c>
      <c r="C5247" s="1">
        <v>24.7</v>
      </c>
      <c r="D5247" s="1">
        <v>36.090000000000003</v>
      </c>
      <c r="E5247" s="1">
        <v>65.75</v>
      </c>
      <c r="F5247" s="1">
        <v>40.090000000000003</v>
      </c>
      <c r="G5247" s="1">
        <v>20.329999999999998</v>
      </c>
      <c r="H5247" s="1">
        <v>51.85</v>
      </c>
      <c r="I5247" s="1">
        <v>58.66</v>
      </c>
      <c r="J5247" s="52">
        <f t="shared" si="81"/>
        <v>4.3523750000000007E-2</v>
      </c>
    </row>
    <row r="5248" spans="1:10" x14ac:dyDescent="0.35">
      <c r="A5248" s="1" t="s">
        <v>12437</v>
      </c>
      <c r="B5248" s="1">
        <v>49.94</v>
      </c>
      <c r="C5248" s="1">
        <v>23.38</v>
      </c>
      <c r="D5248" s="1">
        <v>30.64</v>
      </c>
      <c r="E5248" s="1">
        <v>66.11</v>
      </c>
      <c r="F5248" s="1">
        <v>37.93</v>
      </c>
      <c r="G5248" s="1">
        <v>21.04</v>
      </c>
      <c r="H5248" s="1">
        <v>52.4</v>
      </c>
      <c r="I5248" s="1">
        <v>62.5</v>
      </c>
      <c r="J5248" s="52">
        <f t="shared" si="81"/>
        <v>4.2992500000000003E-2</v>
      </c>
    </row>
    <row r="5249" spans="1:10" x14ac:dyDescent="0.35">
      <c r="A5249" s="1" t="s">
        <v>12436</v>
      </c>
      <c r="B5249" s="1">
        <v>42.44</v>
      </c>
      <c r="C5249" s="1">
        <v>20.5</v>
      </c>
      <c r="D5249" s="1">
        <v>29.04</v>
      </c>
      <c r="E5249" s="1">
        <v>66.989999999999995</v>
      </c>
      <c r="F5249" s="1">
        <v>35.83</v>
      </c>
      <c r="G5249" s="1">
        <v>29.27</v>
      </c>
      <c r="H5249" s="1">
        <v>58.13</v>
      </c>
      <c r="I5249" s="1">
        <v>86</v>
      </c>
      <c r="J5249" s="52">
        <f t="shared" si="81"/>
        <v>4.6024999999999996E-2</v>
      </c>
    </row>
    <row r="5250" spans="1:10" x14ac:dyDescent="0.35">
      <c r="A5250" s="1" t="s">
        <v>12435</v>
      </c>
      <c r="B5250" s="1">
        <v>50</v>
      </c>
      <c r="C5250" s="1">
        <v>20.61</v>
      </c>
      <c r="D5250" s="1">
        <v>32.65</v>
      </c>
      <c r="E5250" s="1">
        <v>70.510000000000005</v>
      </c>
      <c r="F5250" s="1">
        <v>35.75</v>
      </c>
      <c r="G5250" s="1">
        <v>33.520000000000003</v>
      </c>
      <c r="H5250" s="1">
        <v>63.36</v>
      </c>
      <c r="I5250" s="1">
        <v>102.83</v>
      </c>
      <c r="J5250" s="52">
        <f t="shared" si="81"/>
        <v>5.1153749999999998E-2</v>
      </c>
    </row>
    <row r="5251" spans="1:10" x14ac:dyDescent="0.35">
      <c r="A5251" s="1" t="s">
        <v>12434</v>
      </c>
      <c r="B5251" s="1">
        <v>39.01</v>
      </c>
      <c r="C5251" s="1">
        <v>22.44</v>
      </c>
      <c r="D5251" s="1">
        <v>36.950000000000003</v>
      </c>
      <c r="E5251" s="1">
        <v>74.989999999999995</v>
      </c>
      <c r="F5251" s="1">
        <v>39.5</v>
      </c>
      <c r="G5251" s="1">
        <v>40.11</v>
      </c>
      <c r="H5251" s="1">
        <v>62.91</v>
      </c>
      <c r="I5251" s="1">
        <v>199.42</v>
      </c>
      <c r="J5251" s="52">
        <f t="shared" ref="J5251:J5314" si="82">(AVERAGE(B5251:I5251))/1000</f>
        <v>6.4416249999999994E-2</v>
      </c>
    </row>
    <row r="5252" spans="1:10" x14ac:dyDescent="0.35">
      <c r="A5252" s="1" t="s">
        <v>12433</v>
      </c>
      <c r="B5252" s="1">
        <v>42.3</v>
      </c>
      <c r="C5252" s="1">
        <v>24.7</v>
      </c>
      <c r="D5252" s="1">
        <v>42.16</v>
      </c>
      <c r="E5252" s="1">
        <v>79.59</v>
      </c>
      <c r="F5252" s="1">
        <v>42.7</v>
      </c>
      <c r="G5252" s="1">
        <v>43.82</v>
      </c>
      <c r="H5252" s="1">
        <v>68.52</v>
      </c>
      <c r="I5252" s="1">
        <v>301.67</v>
      </c>
      <c r="J5252" s="52">
        <f t="shared" si="82"/>
        <v>8.0682500000000004E-2</v>
      </c>
    </row>
    <row r="5253" spans="1:10" x14ac:dyDescent="0.35">
      <c r="A5253" s="1" t="s">
        <v>12432</v>
      </c>
      <c r="B5253" s="1">
        <v>43.97</v>
      </c>
      <c r="C5253" s="1">
        <v>27.77</v>
      </c>
      <c r="D5253" s="1">
        <v>45.11</v>
      </c>
      <c r="E5253" s="1">
        <v>80.95</v>
      </c>
      <c r="F5253" s="1">
        <v>43.15</v>
      </c>
      <c r="G5253" s="1">
        <v>50.11</v>
      </c>
      <c r="H5253" s="1">
        <v>78.2</v>
      </c>
      <c r="I5253" s="1">
        <v>393.3</v>
      </c>
      <c r="J5253" s="52">
        <f t="shared" si="82"/>
        <v>9.5319999999999988E-2</v>
      </c>
    </row>
    <row r="5254" spans="1:10" x14ac:dyDescent="0.35">
      <c r="A5254" s="1" t="s">
        <v>12431</v>
      </c>
      <c r="B5254" s="1">
        <v>41.41</v>
      </c>
      <c r="C5254" s="1">
        <v>30.48</v>
      </c>
      <c r="D5254" s="1">
        <v>44.9</v>
      </c>
      <c r="E5254" s="1">
        <v>79.790000000000006</v>
      </c>
      <c r="F5254" s="1">
        <v>42.62</v>
      </c>
      <c r="G5254" s="1">
        <v>47.07</v>
      </c>
      <c r="H5254" s="1">
        <v>75.099999999999994</v>
      </c>
      <c r="I5254" s="1">
        <v>421.99</v>
      </c>
      <c r="J5254" s="52">
        <f t="shared" si="82"/>
        <v>9.7920000000000007E-2</v>
      </c>
    </row>
    <row r="5255" spans="1:10" x14ac:dyDescent="0.35">
      <c r="A5255" s="1" t="s">
        <v>12430</v>
      </c>
      <c r="B5255" s="1">
        <v>41.57</v>
      </c>
      <c r="C5255" s="1">
        <v>32.369999999999997</v>
      </c>
      <c r="D5255" s="1">
        <v>39.94</v>
      </c>
      <c r="E5255" s="1">
        <v>71.75</v>
      </c>
      <c r="F5255" s="1">
        <v>41.94</v>
      </c>
      <c r="G5255" s="1">
        <v>44.4</v>
      </c>
      <c r="H5255" s="1">
        <v>69</v>
      </c>
      <c r="I5255" s="1">
        <v>419.92</v>
      </c>
      <c r="J5255" s="52">
        <f t="shared" si="82"/>
        <v>9.5111249999999994E-2</v>
      </c>
    </row>
    <row r="5256" spans="1:10" x14ac:dyDescent="0.35">
      <c r="A5256" s="1" t="s">
        <v>12429</v>
      </c>
      <c r="B5256" s="1">
        <v>55</v>
      </c>
      <c r="C5256" s="1">
        <v>32.65</v>
      </c>
      <c r="D5256" s="1">
        <v>35.92</v>
      </c>
      <c r="E5256" s="1">
        <v>66.91</v>
      </c>
      <c r="F5256" s="1">
        <v>40.549999999999997</v>
      </c>
      <c r="G5256" s="1">
        <v>42.24</v>
      </c>
      <c r="H5256" s="1">
        <v>64.19</v>
      </c>
      <c r="I5256" s="1">
        <v>401.86</v>
      </c>
      <c r="J5256" s="52">
        <f t="shared" si="82"/>
        <v>9.2415000000000011E-2</v>
      </c>
    </row>
    <row r="5257" spans="1:10" x14ac:dyDescent="0.35">
      <c r="A5257" s="1" t="s">
        <v>12428</v>
      </c>
      <c r="B5257" s="1">
        <v>47.44</v>
      </c>
      <c r="C5257" s="1">
        <v>26.33</v>
      </c>
      <c r="D5257" s="1">
        <v>29.94</v>
      </c>
      <c r="E5257" s="1">
        <v>56.51</v>
      </c>
      <c r="F5257" s="1">
        <v>37.64</v>
      </c>
      <c r="G5257" s="1">
        <v>35.99</v>
      </c>
      <c r="H5257" s="1">
        <v>58.02</v>
      </c>
      <c r="I5257" s="1">
        <v>359.42</v>
      </c>
      <c r="J5257" s="52">
        <f t="shared" si="82"/>
        <v>8.1411249999999991E-2</v>
      </c>
    </row>
    <row r="5258" spans="1:10" x14ac:dyDescent="0.35">
      <c r="A5258" s="1" t="s">
        <v>12427</v>
      </c>
      <c r="B5258" s="1">
        <v>31.22</v>
      </c>
      <c r="C5258" s="1">
        <v>20.62</v>
      </c>
      <c r="D5258" s="1">
        <v>28.09</v>
      </c>
      <c r="E5258" s="1">
        <v>47.77</v>
      </c>
      <c r="F5258" s="1">
        <v>32.74</v>
      </c>
      <c r="G5258" s="1">
        <v>38</v>
      </c>
      <c r="H5258" s="1">
        <v>16.66</v>
      </c>
      <c r="I5258" s="1">
        <v>310.08</v>
      </c>
      <c r="J5258" s="52">
        <f t="shared" si="82"/>
        <v>6.5647500000000011E-2</v>
      </c>
    </row>
    <row r="5259" spans="1:10" x14ac:dyDescent="0.35">
      <c r="A5259" s="1" t="s">
        <v>12426</v>
      </c>
      <c r="B5259" s="1">
        <v>27.38</v>
      </c>
      <c r="C5259" s="1">
        <v>16.440000000000001</v>
      </c>
      <c r="D5259" s="1">
        <v>26.86</v>
      </c>
      <c r="E5259" s="1">
        <v>46.41</v>
      </c>
      <c r="F5259" s="1">
        <v>31.34</v>
      </c>
      <c r="G5259" s="1">
        <v>32.799999999999997</v>
      </c>
      <c r="H5259" s="1">
        <v>1.34</v>
      </c>
      <c r="I5259" s="1">
        <v>271.60000000000002</v>
      </c>
      <c r="J5259" s="52">
        <f t="shared" si="82"/>
        <v>5.6771250000000009E-2</v>
      </c>
    </row>
    <row r="5260" spans="1:10" x14ac:dyDescent="0.35">
      <c r="A5260" s="1" t="s">
        <v>12425</v>
      </c>
      <c r="B5260" s="1">
        <v>26.23</v>
      </c>
      <c r="C5260" s="1">
        <v>12.91</v>
      </c>
      <c r="D5260" s="1">
        <v>25.34</v>
      </c>
      <c r="E5260" s="1">
        <v>45.49</v>
      </c>
      <c r="F5260" s="1">
        <v>27.52</v>
      </c>
      <c r="G5260" s="1">
        <v>30.96</v>
      </c>
      <c r="H5260" s="1">
        <v>0.67</v>
      </c>
      <c r="I5260" s="1">
        <v>291.14999999999998</v>
      </c>
      <c r="J5260" s="52">
        <f t="shared" si="82"/>
        <v>5.7533749999999995E-2</v>
      </c>
    </row>
    <row r="5261" spans="1:10" x14ac:dyDescent="0.35">
      <c r="A5261" s="1" t="s">
        <v>12424</v>
      </c>
      <c r="B5261" s="1">
        <v>25.21</v>
      </c>
      <c r="C5261" s="1">
        <v>8.16</v>
      </c>
      <c r="D5261" s="1">
        <v>24.59</v>
      </c>
      <c r="E5261" s="1">
        <v>43.9</v>
      </c>
      <c r="F5261" s="1">
        <v>26.85</v>
      </c>
      <c r="G5261" s="1">
        <v>29.52</v>
      </c>
      <c r="H5261" s="1">
        <v>0.84</v>
      </c>
      <c r="I5261" s="1">
        <v>278.39999999999998</v>
      </c>
      <c r="J5261" s="52">
        <f t="shared" si="82"/>
        <v>5.4683750000000003E-2</v>
      </c>
    </row>
    <row r="5262" spans="1:10" x14ac:dyDescent="0.35">
      <c r="A5262" s="1" t="s">
        <v>12423</v>
      </c>
      <c r="B5262" s="1">
        <v>23.05</v>
      </c>
      <c r="C5262" s="1">
        <v>8.1199999999999992</v>
      </c>
      <c r="D5262" s="1">
        <v>24.64</v>
      </c>
      <c r="E5262" s="1">
        <v>43.9</v>
      </c>
      <c r="F5262" s="1">
        <v>27.51</v>
      </c>
      <c r="G5262" s="1">
        <v>28.94</v>
      </c>
      <c r="H5262" s="1">
        <v>0.66</v>
      </c>
      <c r="I5262" s="1">
        <v>272.89999999999998</v>
      </c>
      <c r="J5262" s="52">
        <f t="shared" si="82"/>
        <v>5.3715000000000006E-2</v>
      </c>
    </row>
    <row r="5263" spans="1:10" x14ac:dyDescent="0.35">
      <c r="A5263" s="1" t="s">
        <v>12422</v>
      </c>
      <c r="B5263" s="1">
        <v>23.04</v>
      </c>
      <c r="C5263" s="1">
        <v>8.94</v>
      </c>
      <c r="D5263" s="1">
        <v>26.96</v>
      </c>
      <c r="E5263" s="1">
        <v>46.66</v>
      </c>
      <c r="F5263" s="1">
        <v>30.11</v>
      </c>
      <c r="G5263" s="1">
        <v>29.5</v>
      </c>
      <c r="H5263" s="1">
        <v>0.08</v>
      </c>
      <c r="I5263" s="1">
        <v>310.38</v>
      </c>
      <c r="J5263" s="52">
        <f t="shared" si="82"/>
        <v>5.9458749999999998E-2</v>
      </c>
    </row>
    <row r="5264" spans="1:10" x14ac:dyDescent="0.35">
      <c r="A5264" s="1" t="s">
        <v>12421</v>
      </c>
      <c r="B5264" s="1">
        <v>25.24</v>
      </c>
      <c r="C5264" s="1">
        <v>17.850000000000001</v>
      </c>
      <c r="D5264" s="1">
        <v>31</v>
      </c>
      <c r="E5264" s="1">
        <v>51.15</v>
      </c>
      <c r="F5264" s="1">
        <v>34.57</v>
      </c>
      <c r="G5264" s="1">
        <v>29.48</v>
      </c>
      <c r="H5264" s="1">
        <v>0</v>
      </c>
      <c r="I5264" s="1">
        <v>418.42</v>
      </c>
      <c r="J5264" s="52">
        <f t="shared" si="82"/>
        <v>7.596375000000001E-2</v>
      </c>
    </row>
    <row r="5265" spans="1:10" x14ac:dyDescent="0.35">
      <c r="A5265" s="1" t="s">
        <v>12420</v>
      </c>
      <c r="B5265" s="1">
        <v>28.31</v>
      </c>
      <c r="C5265" s="1">
        <v>23.71</v>
      </c>
      <c r="D5265" s="1">
        <v>35</v>
      </c>
      <c r="E5265" s="1">
        <v>58.71</v>
      </c>
      <c r="F5265" s="1">
        <v>39.94</v>
      </c>
      <c r="G5265" s="1">
        <v>31.7</v>
      </c>
      <c r="H5265" s="1">
        <v>0.09</v>
      </c>
      <c r="I5265" s="1">
        <v>422.25</v>
      </c>
      <c r="J5265" s="52">
        <f t="shared" si="82"/>
        <v>7.996375E-2</v>
      </c>
    </row>
    <row r="5266" spans="1:10" x14ac:dyDescent="0.35">
      <c r="A5266" s="1" t="s">
        <v>12419</v>
      </c>
      <c r="B5266" s="1">
        <v>29.91</v>
      </c>
      <c r="C5266" s="1">
        <v>26.29</v>
      </c>
      <c r="D5266" s="1">
        <v>36.51</v>
      </c>
      <c r="E5266" s="1">
        <v>65.06</v>
      </c>
      <c r="F5266" s="1">
        <v>39.979999999999997</v>
      </c>
      <c r="G5266" s="1">
        <v>32.64</v>
      </c>
      <c r="H5266" s="1">
        <v>-0.17</v>
      </c>
      <c r="I5266" s="1">
        <v>414.68</v>
      </c>
      <c r="J5266" s="52">
        <f t="shared" si="82"/>
        <v>8.0612500000000004E-2</v>
      </c>
    </row>
    <row r="5267" spans="1:10" x14ac:dyDescent="0.35">
      <c r="A5267" s="1" t="s">
        <v>12418</v>
      </c>
      <c r="B5267" s="1">
        <v>31.56</v>
      </c>
      <c r="C5267" s="1">
        <v>24.73</v>
      </c>
      <c r="D5267" s="1">
        <v>37.06</v>
      </c>
      <c r="E5267" s="1">
        <v>65.040000000000006</v>
      </c>
      <c r="F5267" s="1">
        <v>37.47</v>
      </c>
      <c r="G5267" s="1">
        <v>33.11</v>
      </c>
      <c r="H5267" s="1">
        <v>-4.37</v>
      </c>
      <c r="I5267" s="1">
        <v>384.55</v>
      </c>
      <c r="J5267" s="52">
        <f t="shared" si="82"/>
        <v>7.6143749999999996E-2</v>
      </c>
    </row>
    <row r="5268" spans="1:10" x14ac:dyDescent="0.35">
      <c r="A5268" s="1" t="s">
        <v>12417</v>
      </c>
      <c r="B5268" s="1">
        <v>28.02</v>
      </c>
      <c r="C5268" s="1">
        <v>27.65</v>
      </c>
      <c r="D5268" s="1">
        <v>36.200000000000003</v>
      </c>
      <c r="E5268" s="1">
        <v>59.12</v>
      </c>
      <c r="F5268" s="1">
        <v>32.56</v>
      </c>
      <c r="G5268" s="1">
        <v>29.6</v>
      </c>
      <c r="H5268" s="1">
        <v>-14</v>
      </c>
      <c r="I5268" s="1">
        <v>339.4</v>
      </c>
      <c r="J5268" s="52">
        <f t="shared" si="82"/>
        <v>6.7318749999999997E-2</v>
      </c>
    </row>
    <row r="5269" spans="1:10" x14ac:dyDescent="0.35">
      <c r="A5269" s="1" t="s">
        <v>12416</v>
      </c>
      <c r="B5269" s="1">
        <v>27.2</v>
      </c>
      <c r="C5269" s="1">
        <v>29.94</v>
      </c>
      <c r="D5269" s="1">
        <v>36.380000000000003</v>
      </c>
      <c r="E5269" s="1">
        <v>55.79</v>
      </c>
      <c r="F5269" s="1">
        <v>30.46</v>
      </c>
      <c r="G5269" s="1">
        <v>27.19</v>
      </c>
      <c r="H5269" s="1">
        <v>-8.4</v>
      </c>
      <c r="I5269" s="1">
        <v>297.83999999999997</v>
      </c>
      <c r="J5269" s="52">
        <f t="shared" si="82"/>
        <v>6.2049999999999994E-2</v>
      </c>
    </row>
    <row r="5270" spans="1:10" x14ac:dyDescent="0.35">
      <c r="A5270" s="1" t="s">
        <v>12415</v>
      </c>
      <c r="B5270" s="1">
        <v>31.1</v>
      </c>
      <c r="C5270" s="1">
        <v>31.17</v>
      </c>
      <c r="D5270" s="1">
        <v>36.79</v>
      </c>
      <c r="E5270" s="1">
        <v>55.52</v>
      </c>
      <c r="F5270" s="1">
        <v>28.55</v>
      </c>
      <c r="G5270" s="1">
        <v>21.2</v>
      </c>
      <c r="H5270" s="1">
        <v>-10</v>
      </c>
      <c r="I5270" s="1">
        <v>277.35000000000002</v>
      </c>
      <c r="J5270" s="52">
        <f t="shared" si="82"/>
        <v>5.8960000000000005E-2</v>
      </c>
    </row>
    <row r="5271" spans="1:10" x14ac:dyDescent="0.35">
      <c r="A5271" s="1" t="s">
        <v>12414</v>
      </c>
      <c r="B5271" s="1">
        <v>30.59</v>
      </c>
      <c r="C5271" s="1">
        <v>34.46</v>
      </c>
      <c r="D5271" s="1">
        <v>45</v>
      </c>
      <c r="E5271" s="1">
        <v>52.31</v>
      </c>
      <c r="F5271" s="1">
        <v>28.5</v>
      </c>
      <c r="G5271" s="1">
        <v>20.29</v>
      </c>
      <c r="H5271" s="1">
        <v>-43.3</v>
      </c>
      <c r="I5271" s="1">
        <v>285.33</v>
      </c>
      <c r="J5271" s="52">
        <f t="shared" si="82"/>
        <v>5.6647500000000003E-2</v>
      </c>
    </row>
    <row r="5272" spans="1:10" x14ac:dyDescent="0.35">
      <c r="A5272" s="1" t="s">
        <v>12413</v>
      </c>
      <c r="B5272" s="1">
        <v>27.44</v>
      </c>
      <c r="C5272" s="1">
        <v>32.5</v>
      </c>
      <c r="D5272" s="1">
        <v>41.2</v>
      </c>
      <c r="E5272" s="1">
        <v>49.9</v>
      </c>
      <c r="F5272" s="1">
        <v>28.37</v>
      </c>
      <c r="G5272" s="1">
        <v>21.6</v>
      </c>
      <c r="H5272" s="1">
        <v>-63.03</v>
      </c>
      <c r="I5272" s="1">
        <v>283.07</v>
      </c>
      <c r="J5272" s="52">
        <f t="shared" si="82"/>
        <v>5.2631249999999997E-2</v>
      </c>
    </row>
    <row r="5273" spans="1:10" x14ac:dyDescent="0.35">
      <c r="A5273" s="1" t="s">
        <v>12412</v>
      </c>
      <c r="B5273" s="1">
        <v>24.11</v>
      </c>
      <c r="C5273" s="1">
        <v>29.29</v>
      </c>
      <c r="D5273" s="1">
        <v>34.31</v>
      </c>
      <c r="E5273" s="1">
        <v>50.97</v>
      </c>
      <c r="F5273" s="1">
        <v>28.7</v>
      </c>
      <c r="G5273" s="1">
        <v>27.37</v>
      </c>
      <c r="H5273" s="1">
        <v>-21.39</v>
      </c>
      <c r="I5273" s="1">
        <v>304.94</v>
      </c>
      <c r="J5273" s="52">
        <f t="shared" si="82"/>
        <v>5.97875E-2</v>
      </c>
    </row>
    <row r="5274" spans="1:10" x14ac:dyDescent="0.35">
      <c r="A5274" s="1" t="s">
        <v>12411</v>
      </c>
      <c r="B5274" s="1">
        <v>25.28</v>
      </c>
      <c r="C5274" s="1">
        <v>28.13</v>
      </c>
      <c r="D5274" s="1">
        <v>31.33</v>
      </c>
      <c r="E5274" s="1">
        <v>54.56</v>
      </c>
      <c r="F5274" s="1">
        <v>30.76</v>
      </c>
      <c r="G5274" s="1">
        <v>28.9</v>
      </c>
      <c r="H5274" s="1">
        <v>-5.8</v>
      </c>
      <c r="I5274" s="1">
        <v>329.35</v>
      </c>
      <c r="J5274" s="52">
        <f t="shared" si="82"/>
        <v>6.5313750000000004E-2</v>
      </c>
    </row>
    <row r="5275" spans="1:10" x14ac:dyDescent="0.35">
      <c r="A5275" s="1" t="s">
        <v>12410</v>
      </c>
      <c r="B5275" s="1">
        <v>29.57</v>
      </c>
      <c r="C5275" s="1">
        <v>28.04</v>
      </c>
      <c r="D5275" s="1">
        <v>32.36</v>
      </c>
      <c r="E5275" s="1">
        <v>62.96</v>
      </c>
      <c r="F5275" s="1">
        <v>35.99</v>
      </c>
      <c r="G5275" s="1">
        <v>33.200000000000003</v>
      </c>
      <c r="H5275" s="1">
        <v>0</v>
      </c>
      <c r="I5275" s="1">
        <v>406.02</v>
      </c>
      <c r="J5275" s="52">
        <f t="shared" si="82"/>
        <v>7.8517500000000004E-2</v>
      </c>
    </row>
    <row r="5276" spans="1:10" x14ac:dyDescent="0.35">
      <c r="A5276" s="1" t="s">
        <v>12409</v>
      </c>
      <c r="B5276" s="1">
        <v>31.95</v>
      </c>
      <c r="C5276" s="1">
        <v>31.29</v>
      </c>
      <c r="D5276" s="1">
        <v>33.9</v>
      </c>
      <c r="E5276" s="1">
        <v>65.7</v>
      </c>
      <c r="F5276" s="1">
        <v>39.04</v>
      </c>
      <c r="G5276" s="1">
        <v>38.1</v>
      </c>
      <c r="H5276" s="1">
        <v>40.74</v>
      </c>
      <c r="I5276" s="1">
        <v>440.02</v>
      </c>
      <c r="J5276" s="52">
        <f t="shared" si="82"/>
        <v>9.0092500000000006E-2</v>
      </c>
    </row>
    <row r="5277" spans="1:10" x14ac:dyDescent="0.35">
      <c r="A5277" s="1" t="s">
        <v>12408</v>
      </c>
      <c r="B5277" s="1">
        <v>37.18</v>
      </c>
      <c r="C5277" s="1">
        <v>34.39</v>
      </c>
      <c r="D5277" s="1">
        <v>33.909999999999997</v>
      </c>
      <c r="E5277" s="1">
        <v>67.7</v>
      </c>
      <c r="F5277" s="1">
        <v>43.05</v>
      </c>
      <c r="G5277" s="1">
        <v>40.700000000000003</v>
      </c>
      <c r="H5277" s="1">
        <v>60.1</v>
      </c>
      <c r="I5277" s="1">
        <v>495.9</v>
      </c>
      <c r="J5277" s="52">
        <f t="shared" si="82"/>
        <v>0.10161625000000001</v>
      </c>
    </row>
    <row r="5278" spans="1:10" x14ac:dyDescent="0.35">
      <c r="A5278" s="1" t="s">
        <v>12407</v>
      </c>
      <c r="B5278" s="1">
        <v>37.200000000000003</v>
      </c>
      <c r="C5278" s="1">
        <v>33.229999999999997</v>
      </c>
      <c r="D5278" s="1">
        <v>33.03</v>
      </c>
      <c r="E5278" s="1">
        <v>67.489999999999995</v>
      </c>
      <c r="F5278" s="1">
        <v>43.37</v>
      </c>
      <c r="G5278" s="1">
        <v>41.2</v>
      </c>
      <c r="H5278" s="1">
        <v>68.05</v>
      </c>
      <c r="I5278" s="1">
        <v>493.87</v>
      </c>
      <c r="J5278" s="52">
        <f t="shared" si="82"/>
        <v>0.10218000000000001</v>
      </c>
    </row>
    <row r="5279" spans="1:10" x14ac:dyDescent="0.35">
      <c r="A5279" s="1" t="s">
        <v>12406</v>
      </c>
      <c r="B5279" s="1">
        <v>37.69</v>
      </c>
      <c r="C5279" s="1">
        <v>34</v>
      </c>
      <c r="D5279" s="1">
        <v>32.07</v>
      </c>
      <c r="E5279" s="1">
        <v>68</v>
      </c>
      <c r="F5279" s="1">
        <v>43.63</v>
      </c>
      <c r="G5279" s="1">
        <v>40.090000000000003</v>
      </c>
      <c r="H5279" s="1">
        <v>65.900000000000006</v>
      </c>
      <c r="I5279" s="1">
        <v>455</v>
      </c>
      <c r="J5279" s="52">
        <f t="shared" si="82"/>
        <v>9.7047499999999995E-2</v>
      </c>
    </row>
    <row r="5280" spans="1:10" x14ac:dyDescent="0.35">
      <c r="A5280" s="1" t="s">
        <v>12405</v>
      </c>
      <c r="B5280" s="1">
        <v>37.840000000000003</v>
      </c>
      <c r="C5280" s="1">
        <v>33.93</v>
      </c>
      <c r="D5280" s="1">
        <v>31.06</v>
      </c>
      <c r="E5280" s="1">
        <v>68.010000000000005</v>
      </c>
      <c r="F5280" s="1">
        <v>42.1</v>
      </c>
      <c r="G5280" s="1">
        <v>38.619999999999997</v>
      </c>
      <c r="H5280" s="1">
        <v>63.73</v>
      </c>
      <c r="I5280" s="1">
        <v>429.15</v>
      </c>
      <c r="J5280" s="52">
        <f t="shared" si="82"/>
        <v>9.3055000000000013E-2</v>
      </c>
    </row>
    <row r="5281" spans="1:10" x14ac:dyDescent="0.35">
      <c r="A5281" s="1" t="s">
        <v>12404</v>
      </c>
      <c r="B5281" s="1">
        <v>32.65</v>
      </c>
      <c r="C5281" s="1">
        <v>31.75</v>
      </c>
      <c r="D5281" s="1">
        <v>27.97</v>
      </c>
      <c r="E5281" s="1">
        <v>64.97</v>
      </c>
      <c r="F5281" s="1">
        <v>38.119999999999997</v>
      </c>
      <c r="G5281" s="1">
        <v>33.08</v>
      </c>
      <c r="H5281" s="1">
        <v>56.58</v>
      </c>
      <c r="I5281" s="1">
        <v>391.2</v>
      </c>
      <c r="J5281" s="52">
        <f t="shared" si="82"/>
        <v>8.453999999999999E-2</v>
      </c>
    </row>
    <row r="5282" spans="1:10" x14ac:dyDescent="0.35">
      <c r="A5282" s="1" t="s">
        <v>12403</v>
      </c>
      <c r="B5282" s="1">
        <v>29.57</v>
      </c>
      <c r="C5282" s="1">
        <v>23.88</v>
      </c>
      <c r="D5282" s="1">
        <v>25.83</v>
      </c>
      <c r="E5282" s="1">
        <v>50.57</v>
      </c>
      <c r="F5282" s="1">
        <v>34.92</v>
      </c>
      <c r="G5282" s="1">
        <v>31.95</v>
      </c>
      <c r="H5282" s="1">
        <v>44.04</v>
      </c>
      <c r="I5282" s="1">
        <v>330.76</v>
      </c>
      <c r="J5282" s="52">
        <f t="shared" si="82"/>
        <v>7.1440000000000003E-2</v>
      </c>
    </row>
    <row r="5283" spans="1:10" x14ac:dyDescent="0.35">
      <c r="A5283" s="1" t="s">
        <v>12402</v>
      </c>
      <c r="B5283" s="1">
        <v>25.28</v>
      </c>
      <c r="C5283" s="1">
        <v>23.06</v>
      </c>
      <c r="D5283" s="1">
        <v>23.63</v>
      </c>
      <c r="E5283" s="1">
        <v>47.47</v>
      </c>
      <c r="F5283" s="1">
        <v>33.880000000000003</v>
      </c>
      <c r="G5283" s="1">
        <v>29.16</v>
      </c>
      <c r="H5283" s="1">
        <v>39.200000000000003</v>
      </c>
      <c r="I5283" s="1">
        <v>298.92</v>
      </c>
      <c r="J5283" s="52">
        <f t="shared" si="82"/>
        <v>6.5075000000000008E-2</v>
      </c>
    </row>
    <row r="5284" spans="1:10" x14ac:dyDescent="0.35">
      <c r="A5284" s="1" t="s">
        <v>12401</v>
      </c>
      <c r="B5284" s="1">
        <v>24.04</v>
      </c>
      <c r="C5284" s="1">
        <v>22.6</v>
      </c>
      <c r="D5284" s="1">
        <v>21.13</v>
      </c>
      <c r="E5284" s="1">
        <v>46.14</v>
      </c>
      <c r="F5284" s="1">
        <v>29.46</v>
      </c>
      <c r="G5284" s="1">
        <v>28</v>
      </c>
      <c r="H5284" s="1">
        <v>38.270000000000003</v>
      </c>
      <c r="I5284" s="1">
        <v>298.95</v>
      </c>
      <c r="J5284" s="52">
        <f t="shared" si="82"/>
        <v>6.3573749999999998E-2</v>
      </c>
    </row>
    <row r="5285" spans="1:10" x14ac:dyDescent="0.35">
      <c r="A5285" s="1" t="s">
        <v>12400</v>
      </c>
      <c r="B5285" s="1">
        <v>22.95</v>
      </c>
      <c r="C5285" s="1">
        <v>20.32</v>
      </c>
      <c r="D5285" s="1">
        <v>19.079999999999998</v>
      </c>
      <c r="E5285" s="1">
        <v>45.07</v>
      </c>
      <c r="F5285" s="1">
        <v>27.52</v>
      </c>
      <c r="G5285" s="1">
        <v>26.17</v>
      </c>
      <c r="H5285" s="1">
        <v>31.92</v>
      </c>
      <c r="I5285" s="1">
        <v>289.2</v>
      </c>
      <c r="J5285" s="52">
        <f t="shared" si="82"/>
        <v>6.0278749999999999E-2</v>
      </c>
    </row>
    <row r="5286" spans="1:10" x14ac:dyDescent="0.35">
      <c r="A5286" s="1" t="s">
        <v>12399</v>
      </c>
      <c r="B5286" s="1">
        <v>22.2</v>
      </c>
      <c r="C5286" s="1">
        <v>19.940000000000001</v>
      </c>
      <c r="D5286" s="1">
        <v>19.09</v>
      </c>
      <c r="E5286" s="1">
        <v>45.29</v>
      </c>
      <c r="F5286" s="1">
        <v>25.92</v>
      </c>
      <c r="G5286" s="1">
        <v>25.78</v>
      </c>
      <c r="H5286" s="1">
        <v>34.770000000000003</v>
      </c>
      <c r="I5286" s="1">
        <v>295.75</v>
      </c>
      <c r="J5286" s="52">
        <f t="shared" si="82"/>
        <v>6.1092500000000001E-2</v>
      </c>
    </row>
    <row r="5287" spans="1:10" x14ac:dyDescent="0.35">
      <c r="A5287" s="1" t="s">
        <v>12398</v>
      </c>
      <c r="B5287" s="1">
        <v>22.19</v>
      </c>
      <c r="C5287" s="1">
        <v>22.97</v>
      </c>
      <c r="D5287" s="1">
        <v>24.57</v>
      </c>
      <c r="E5287" s="1">
        <v>48.97</v>
      </c>
      <c r="F5287" s="1">
        <v>28.1</v>
      </c>
      <c r="G5287" s="1">
        <v>25.8</v>
      </c>
      <c r="H5287" s="1">
        <v>50.61</v>
      </c>
      <c r="I5287" s="1">
        <v>320.01</v>
      </c>
      <c r="J5287" s="52">
        <f t="shared" si="82"/>
        <v>6.7902500000000005E-2</v>
      </c>
    </row>
    <row r="5288" spans="1:10" x14ac:dyDescent="0.35">
      <c r="A5288" s="1" t="s">
        <v>12397</v>
      </c>
      <c r="B5288" s="1">
        <v>21.87</v>
      </c>
      <c r="C5288" s="1">
        <v>28.33</v>
      </c>
      <c r="D5288" s="1">
        <v>27.8</v>
      </c>
      <c r="E5288" s="1">
        <v>58.01</v>
      </c>
      <c r="F5288" s="1">
        <v>41.7</v>
      </c>
      <c r="G5288" s="1">
        <v>24.7</v>
      </c>
      <c r="H5288" s="1">
        <v>72.099999999999994</v>
      </c>
      <c r="I5288" s="1">
        <v>382.92</v>
      </c>
      <c r="J5288" s="52">
        <f t="shared" si="82"/>
        <v>8.2178750000000009E-2</v>
      </c>
    </row>
    <row r="5289" spans="1:10" x14ac:dyDescent="0.35">
      <c r="A5289" s="1" t="s">
        <v>12396</v>
      </c>
      <c r="B5289" s="1">
        <v>21.43</v>
      </c>
      <c r="C5289" s="1">
        <v>32.86</v>
      </c>
      <c r="D5289" s="1">
        <v>31.57</v>
      </c>
      <c r="E5289" s="1">
        <v>65.58</v>
      </c>
      <c r="F5289" s="1">
        <v>49.67</v>
      </c>
      <c r="G5289" s="1">
        <v>24.4</v>
      </c>
      <c r="H5289" s="1">
        <v>82.39</v>
      </c>
      <c r="I5289" s="1">
        <v>414.98</v>
      </c>
      <c r="J5289" s="52">
        <f t="shared" si="82"/>
        <v>9.036000000000001E-2</v>
      </c>
    </row>
    <row r="5290" spans="1:10" x14ac:dyDescent="0.35">
      <c r="A5290" s="1" t="s">
        <v>12395</v>
      </c>
      <c r="B5290" s="1">
        <v>22.64</v>
      </c>
      <c r="C5290" s="1">
        <v>34.83</v>
      </c>
      <c r="D5290" s="1">
        <v>34.85</v>
      </c>
      <c r="E5290" s="1">
        <v>65.989999999999995</v>
      </c>
      <c r="F5290" s="1">
        <v>48.17</v>
      </c>
      <c r="G5290" s="1">
        <v>25.03</v>
      </c>
      <c r="H5290" s="1">
        <v>86.9</v>
      </c>
      <c r="I5290" s="1">
        <v>426.22</v>
      </c>
      <c r="J5290" s="52">
        <f t="shared" si="82"/>
        <v>9.3078750000000016E-2</v>
      </c>
    </row>
    <row r="5291" spans="1:10" x14ac:dyDescent="0.35">
      <c r="A5291" s="1" t="s">
        <v>12394</v>
      </c>
      <c r="B5291" s="1">
        <v>23.94</v>
      </c>
      <c r="C5291" s="1">
        <v>35.03</v>
      </c>
      <c r="D5291" s="1">
        <v>33.15</v>
      </c>
      <c r="E5291" s="1">
        <v>64.88</v>
      </c>
      <c r="F5291" s="1">
        <v>42.87</v>
      </c>
      <c r="G5291" s="1">
        <v>24.64</v>
      </c>
      <c r="H5291" s="1">
        <v>79.13</v>
      </c>
      <c r="I5291" s="1">
        <v>383.99</v>
      </c>
      <c r="J5291" s="52">
        <f t="shared" si="82"/>
        <v>8.5953749999999995E-2</v>
      </c>
    </row>
    <row r="5292" spans="1:10" x14ac:dyDescent="0.35">
      <c r="A5292" s="1" t="s">
        <v>12393</v>
      </c>
      <c r="B5292" s="1">
        <v>25.11</v>
      </c>
      <c r="C5292" s="1">
        <v>34.6</v>
      </c>
      <c r="D5292" s="1">
        <v>31.49</v>
      </c>
      <c r="E5292" s="1">
        <v>64.67</v>
      </c>
      <c r="F5292" s="1">
        <v>40.270000000000003</v>
      </c>
      <c r="G5292" s="1">
        <v>26.42</v>
      </c>
      <c r="H5292" s="1">
        <v>65.69</v>
      </c>
      <c r="I5292" s="1">
        <v>310.08999999999997</v>
      </c>
      <c r="J5292" s="52">
        <f t="shared" si="82"/>
        <v>7.4792499999999984E-2</v>
      </c>
    </row>
    <row r="5293" spans="1:10" x14ac:dyDescent="0.35">
      <c r="A5293" s="1" t="s">
        <v>12392</v>
      </c>
      <c r="B5293" s="1">
        <v>26.12</v>
      </c>
      <c r="C5293" s="1">
        <v>34.26</v>
      </c>
      <c r="D5293" s="1">
        <v>31.74</v>
      </c>
      <c r="E5293" s="1">
        <v>64.59</v>
      </c>
      <c r="F5293" s="1">
        <v>40.4</v>
      </c>
      <c r="G5293" s="1">
        <v>24.21</v>
      </c>
      <c r="H5293" s="1">
        <v>64.33</v>
      </c>
      <c r="I5293" s="1">
        <v>282.17</v>
      </c>
      <c r="J5293" s="52">
        <f t="shared" si="82"/>
        <v>7.0977499999999999E-2</v>
      </c>
    </row>
    <row r="5294" spans="1:10" x14ac:dyDescent="0.35">
      <c r="A5294" s="1" t="s">
        <v>12391</v>
      </c>
      <c r="B5294" s="1">
        <v>31.7</v>
      </c>
      <c r="C5294" s="1">
        <v>33.6</v>
      </c>
      <c r="D5294" s="1">
        <v>30.53</v>
      </c>
      <c r="E5294" s="1">
        <v>62.77</v>
      </c>
      <c r="F5294" s="1">
        <v>39.200000000000003</v>
      </c>
      <c r="G5294" s="1">
        <v>20.260000000000002</v>
      </c>
      <c r="H5294" s="1">
        <v>62.42</v>
      </c>
      <c r="I5294" s="1">
        <v>258.70999999999998</v>
      </c>
      <c r="J5294" s="52">
        <f t="shared" si="82"/>
        <v>6.7398750000000007E-2</v>
      </c>
    </row>
    <row r="5295" spans="1:10" x14ac:dyDescent="0.35">
      <c r="A5295" s="1" t="s">
        <v>12390</v>
      </c>
      <c r="B5295" s="1">
        <v>24.96</v>
      </c>
      <c r="C5295" s="1">
        <v>32.78</v>
      </c>
      <c r="D5295" s="1">
        <v>31</v>
      </c>
      <c r="E5295" s="1">
        <v>60</v>
      </c>
      <c r="F5295" s="1">
        <v>39.229999999999997</v>
      </c>
      <c r="G5295" s="1">
        <v>20.7</v>
      </c>
      <c r="H5295" s="1">
        <v>61.22</v>
      </c>
      <c r="I5295" s="1">
        <v>239.87</v>
      </c>
      <c r="J5295" s="52">
        <f t="shared" si="82"/>
        <v>6.3719999999999999E-2</v>
      </c>
    </row>
    <row r="5296" spans="1:10" x14ac:dyDescent="0.35">
      <c r="A5296" s="1" t="s">
        <v>12389</v>
      </c>
      <c r="B5296" s="1">
        <v>26.63</v>
      </c>
      <c r="C5296" s="1">
        <v>30.22</v>
      </c>
      <c r="D5296" s="1">
        <v>30.7</v>
      </c>
      <c r="E5296" s="1">
        <v>57.56</v>
      </c>
      <c r="F5296" s="1">
        <v>39.68</v>
      </c>
      <c r="G5296" s="1">
        <v>21.31</v>
      </c>
      <c r="H5296" s="1">
        <v>61.42</v>
      </c>
      <c r="I5296" s="1">
        <v>238.79</v>
      </c>
      <c r="J5296" s="52">
        <f t="shared" si="82"/>
        <v>6.3288750000000005E-2</v>
      </c>
    </row>
    <row r="5297" spans="1:10" x14ac:dyDescent="0.35">
      <c r="A5297" s="1" t="s">
        <v>12388</v>
      </c>
      <c r="B5297" s="1">
        <v>23.08</v>
      </c>
      <c r="C5297" s="1">
        <v>27.84</v>
      </c>
      <c r="D5297" s="1">
        <v>30.7</v>
      </c>
      <c r="E5297" s="1">
        <v>56.03</v>
      </c>
      <c r="F5297" s="1">
        <v>38.71</v>
      </c>
      <c r="G5297" s="1">
        <v>23.54</v>
      </c>
      <c r="H5297" s="1">
        <v>54.97</v>
      </c>
      <c r="I5297" s="1">
        <v>261.44</v>
      </c>
      <c r="J5297" s="52">
        <f t="shared" si="82"/>
        <v>6.4538749999999992E-2</v>
      </c>
    </row>
    <row r="5298" spans="1:10" x14ac:dyDescent="0.35">
      <c r="A5298" s="1" t="s">
        <v>12387</v>
      </c>
      <c r="B5298" s="1">
        <v>24.59</v>
      </c>
      <c r="C5298" s="1">
        <v>25.97</v>
      </c>
      <c r="D5298" s="1">
        <v>31.25</v>
      </c>
      <c r="E5298" s="1">
        <v>54.39</v>
      </c>
      <c r="F5298" s="1">
        <v>36.57</v>
      </c>
      <c r="G5298" s="1">
        <v>27.66</v>
      </c>
      <c r="H5298" s="1">
        <v>56.95</v>
      </c>
      <c r="I5298" s="1">
        <v>288.27999999999997</v>
      </c>
      <c r="J5298" s="52">
        <f t="shared" si="82"/>
        <v>6.820749999999999E-2</v>
      </c>
    </row>
    <row r="5299" spans="1:10" x14ac:dyDescent="0.35">
      <c r="A5299" s="1" t="s">
        <v>12386</v>
      </c>
      <c r="B5299" s="1">
        <v>30</v>
      </c>
      <c r="C5299" s="1">
        <v>28.12</v>
      </c>
      <c r="D5299" s="1">
        <v>34.92</v>
      </c>
      <c r="E5299" s="1">
        <v>56.54</v>
      </c>
      <c r="F5299" s="1">
        <v>39.5</v>
      </c>
      <c r="G5299" s="1">
        <v>29.46</v>
      </c>
      <c r="H5299" s="1">
        <v>74.959999999999994</v>
      </c>
      <c r="I5299" s="1">
        <v>350.85</v>
      </c>
      <c r="J5299" s="52">
        <f t="shared" si="82"/>
        <v>8.0543749999999997E-2</v>
      </c>
    </row>
    <row r="5300" spans="1:10" x14ac:dyDescent="0.35">
      <c r="A5300" s="1" t="s">
        <v>12385</v>
      </c>
      <c r="B5300" s="1">
        <v>35.94</v>
      </c>
      <c r="C5300" s="1">
        <v>30.35</v>
      </c>
      <c r="D5300" s="1">
        <v>35.96</v>
      </c>
      <c r="E5300" s="1">
        <v>58.76</v>
      </c>
      <c r="F5300" s="1">
        <v>42.64</v>
      </c>
      <c r="G5300" s="1">
        <v>35</v>
      </c>
      <c r="H5300" s="1">
        <v>91.37</v>
      </c>
      <c r="I5300" s="1">
        <v>420</v>
      </c>
      <c r="J5300" s="52">
        <f t="shared" si="82"/>
        <v>9.3752500000000003E-2</v>
      </c>
    </row>
    <row r="5301" spans="1:10" x14ac:dyDescent="0.35">
      <c r="A5301" s="1" t="s">
        <v>12384</v>
      </c>
      <c r="B5301" s="1">
        <v>37.92</v>
      </c>
      <c r="C5301" s="1">
        <v>32.020000000000003</v>
      </c>
      <c r="D5301" s="1">
        <v>40.1</v>
      </c>
      <c r="E5301" s="1">
        <v>56.9</v>
      </c>
      <c r="F5301" s="1">
        <v>45.7</v>
      </c>
      <c r="G5301" s="1">
        <v>39.9</v>
      </c>
      <c r="H5301" s="1">
        <v>102.91</v>
      </c>
      <c r="I5301" s="1">
        <v>469.8</v>
      </c>
      <c r="J5301" s="52">
        <f t="shared" si="82"/>
        <v>0.10315625</v>
      </c>
    </row>
    <row r="5302" spans="1:10" x14ac:dyDescent="0.35">
      <c r="A5302" s="1" t="s">
        <v>12383</v>
      </c>
      <c r="B5302" s="1">
        <v>39.78</v>
      </c>
      <c r="C5302" s="1">
        <v>30.91</v>
      </c>
      <c r="D5302" s="1">
        <v>38.33</v>
      </c>
      <c r="E5302" s="1">
        <v>52.36</v>
      </c>
      <c r="F5302" s="1">
        <v>39.18</v>
      </c>
      <c r="G5302" s="1">
        <v>40.24</v>
      </c>
      <c r="H5302" s="1">
        <v>107.61</v>
      </c>
      <c r="I5302" s="1">
        <v>469.72</v>
      </c>
      <c r="J5302" s="52">
        <f t="shared" si="82"/>
        <v>0.10226625000000002</v>
      </c>
    </row>
    <row r="5303" spans="1:10" x14ac:dyDescent="0.35">
      <c r="A5303" s="1" t="s">
        <v>12382</v>
      </c>
      <c r="B5303" s="1">
        <v>41.83</v>
      </c>
      <c r="C5303" s="1">
        <v>30.47</v>
      </c>
      <c r="D5303" s="1">
        <v>39.42</v>
      </c>
      <c r="E5303" s="1">
        <v>50</v>
      </c>
      <c r="F5303" s="1">
        <v>36.94</v>
      </c>
      <c r="G5303" s="1">
        <v>38.99</v>
      </c>
      <c r="H5303" s="1">
        <v>103</v>
      </c>
      <c r="I5303" s="1">
        <v>428.67</v>
      </c>
      <c r="J5303" s="52">
        <f t="shared" si="82"/>
        <v>9.6164999999999987E-2</v>
      </c>
    </row>
    <row r="5304" spans="1:10" x14ac:dyDescent="0.35">
      <c r="A5304" s="1" t="s">
        <v>12381</v>
      </c>
      <c r="B5304" s="1">
        <v>47</v>
      </c>
      <c r="C5304" s="1">
        <v>29.1</v>
      </c>
      <c r="D5304" s="1">
        <v>37.35</v>
      </c>
      <c r="E5304" s="1">
        <v>49.54</v>
      </c>
      <c r="F5304" s="1">
        <v>34.26</v>
      </c>
      <c r="G5304" s="1">
        <v>35.090000000000003</v>
      </c>
      <c r="H5304" s="1">
        <v>96.34</v>
      </c>
      <c r="I5304" s="1">
        <v>406.45</v>
      </c>
      <c r="J5304" s="52">
        <f t="shared" si="82"/>
        <v>9.189124999999998E-2</v>
      </c>
    </row>
    <row r="5305" spans="1:10" x14ac:dyDescent="0.35">
      <c r="A5305" s="1" t="s">
        <v>12380</v>
      </c>
      <c r="B5305" s="1">
        <v>32.4</v>
      </c>
      <c r="C5305" s="1">
        <v>26.45</v>
      </c>
      <c r="D5305" s="1">
        <v>34.51</v>
      </c>
      <c r="E5305" s="1">
        <v>45.78</v>
      </c>
      <c r="F5305" s="1">
        <v>31.26</v>
      </c>
      <c r="G5305" s="1">
        <v>26.27</v>
      </c>
      <c r="H5305" s="1">
        <v>83.65</v>
      </c>
      <c r="I5305" s="1">
        <v>343.31</v>
      </c>
      <c r="J5305" s="52">
        <f t="shared" si="82"/>
        <v>7.7953750000000002E-2</v>
      </c>
    </row>
    <row r="5306" spans="1:10" x14ac:dyDescent="0.35">
      <c r="A5306" s="1" t="s">
        <v>12379</v>
      </c>
      <c r="B5306" s="1">
        <v>30.6</v>
      </c>
      <c r="C5306" s="1">
        <v>23.35</v>
      </c>
      <c r="D5306" s="1">
        <v>29.91</v>
      </c>
      <c r="E5306" s="1">
        <v>43.4</v>
      </c>
      <c r="F5306" s="1">
        <v>33.75</v>
      </c>
      <c r="G5306" s="1">
        <v>30.23</v>
      </c>
      <c r="H5306" s="1">
        <v>73.650000000000006</v>
      </c>
      <c r="I5306" s="1">
        <v>297.01</v>
      </c>
      <c r="J5306" s="52">
        <f t="shared" si="82"/>
        <v>7.0237499999999994E-2</v>
      </c>
    </row>
    <row r="5307" spans="1:10" x14ac:dyDescent="0.35">
      <c r="A5307" s="1" t="s">
        <v>12378</v>
      </c>
      <c r="B5307" s="1">
        <v>27.19</v>
      </c>
      <c r="C5307" s="1">
        <v>23.11</v>
      </c>
      <c r="D5307" s="1">
        <v>28.24</v>
      </c>
      <c r="E5307" s="1">
        <v>43.61</v>
      </c>
      <c r="F5307" s="1">
        <v>33.57</v>
      </c>
      <c r="G5307" s="1">
        <v>28.6</v>
      </c>
      <c r="H5307" s="1">
        <v>70.959999999999994</v>
      </c>
      <c r="I5307" s="1">
        <v>286.98</v>
      </c>
      <c r="J5307" s="52">
        <f t="shared" si="82"/>
        <v>6.7782499999999996E-2</v>
      </c>
    </row>
    <row r="5308" spans="1:10" x14ac:dyDescent="0.35">
      <c r="A5308" s="1" t="s">
        <v>12377</v>
      </c>
      <c r="B5308" s="1">
        <v>25.49</v>
      </c>
      <c r="C5308" s="1">
        <v>22</v>
      </c>
      <c r="D5308" s="1">
        <v>27.79</v>
      </c>
      <c r="E5308" s="1">
        <v>41.67</v>
      </c>
      <c r="F5308" s="1">
        <v>27.87</v>
      </c>
      <c r="G5308" s="1">
        <v>28</v>
      </c>
      <c r="H5308" s="1">
        <v>67.290000000000006</v>
      </c>
      <c r="I5308" s="1">
        <v>298.70999999999998</v>
      </c>
      <c r="J5308" s="52">
        <f t="shared" si="82"/>
        <v>6.7352499999999996E-2</v>
      </c>
    </row>
    <row r="5309" spans="1:10" x14ac:dyDescent="0.35">
      <c r="A5309" s="1" t="s">
        <v>12376</v>
      </c>
      <c r="B5309" s="1">
        <v>24.77</v>
      </c>
      <c r="C5309" s="1">
        <v>19.989999999999998</v>
      </c>
      <c r="D5309" s="1">
        <v>26.6</v>
      </c>
      <c r="E5309" s="1">
        <v>39.380000000000003</v>
      </c>
      <c r="F5309" s="1">
        <v>23.4</v>
      </c>
      <c r="G5309" s="1">
        <v>26.1</v>
      </c>
      <c r="H5309" s="1">
        <v>65.06</v>
      </c>
      <c r="I5309" s="1">
        <v>285.60000000000002</v>
      </c>
      <c r="J5309" s="52">
        <f t="shared" si="82"/>
        <v>6.3862500000000003E-2</v>
      </c>
    </row>
    <row r="5310" spans="1:10" x14ac:dyDescent="0.35">
      <c r="A5310" s="1" t="s">
        <v>12375</v>
      </c>
      <c r="B5310" s="1">
        <v>24.45</v>
      </c>
      <c r="C5310" s="1">
        <v>20.190000000000001</v>
      </c>
      <c r="D5310" s="1">
        <v>26.02</v>
      </c>
      <c r="E5310" s="1">
        <v>40.090000000000003</v>
      </c>
      <c r="F5310" s="1">
        <v>16.79</v>
      </c>
      <c r="G5310" s="1">
        <v>26.95</v>
      </c>
      <c r="H5310" s="1">
        <v>67.239999999999995</v>
      </c>
      <c r="I5310" s="1">
        <v>293.99</v>
      </c>
      <c r="J5310" s="52">
        <f t="shared" si="82"/>
        <v>6.4465000000000008E-2</v>
      </c>
    </row>
    <row r="5311" spans="1:10" x14ac:dyDescent="0.35">
      <c r="A5311" s="1" t="s">
        <v>12374</v>
      </c>
      <c r="B5311" s="1">
        <v>27.22</v>
      </c>
      <c r="C5311" s="1">
        <v>23.18</v>
      </c>
      <c r="D5311" s="1">
        <v>28.44</v>
      </c>
      <c r="E5311" s="1">
        <v>41.25</v>
      </c>
      <c r="F5311" s="1">
        <v>16.66</v>
      </c>
      <c r="G5311" s="1">
        <v>29.13</v>
      </c>
      <c r="H5311" s="1">
        <v>69.56</v>
      </c>
      <c r="I5311" s="1">
        <v>301.17</v>
      </c>
      <c r="J5311" s="52">
        <f t="shared" si="82"/>
        <v>6.7076250000000004E-2</v>
      </c>
    </row>
    <row r="5312" spans="1:10" x14ac:dyDescent="0.35">
      <c r="A5312" s="1" t="s">
        <v>12373</v>
      </c>
      <c r="B5312" s="1">
        <v>46.33</v>
      </c>
      <c r="C5312" s="1">
        <v>26.56</v>
      </c>
      <c r="D5312" s="1">
        <v>33.81</v>
      </c>
      <c r="E5312" s="1">
        <v>48.03</v>
      </c>
      <c r="F5312" s="1">
        <v>19</v>
      </c>
      <c r="G5312" s="1">
        <v>36.9</v>
      </c>
      <c r="H5312" s="1">
        <v>85.96</v>
      </c>
      <c r="I5312" s="1">
        <v>347.45</v>
      </c>
      <c r="J5312" s="52">
        <f t="shared" si="82"/>
        <v>8.0504999999999993E-2</v>
      </c>
    </row>
    <row r="5313" spans="1:10" x14ac:dyDescent="0.35">
      <c r="A5313" s="1" t="s">
        <v>12372</v>
      </c>
      <c r="B5313" s="1">
        <v>51.19</v>
      </c>
      <c r="C5313" s="1">
        <v>32.21</v>
      </c>
      <c r="D5313" s="1">
        <v>36.81</v>
      </c>
      <c r="E5313" s="1">
        <v>51.33</v>
      </c>
      <c r="F5313" s="1">
        <v>26.98</v>
      </c>
      <c r="G5313" s="1">
        <v>40.75</v>
      </c>
      <c r="H5313" s="1">
        <v>105.23</v>
      </c>
      <c r="I5313" s="1">
        <v>392.22</v>
      </c>
      <c r="J5313" s="52">
        <f t="shared" si="82"/>
        <v>9.2090000000000005E-2</v>
      </c>
    </row>
    <row r="5314" spans="1:10" x14ac:dyDescent="0.35">
      <c r="A5314" s="1" t="s">
        <v>12371</v>
      </c>
      <c r="B5314" s="1">
        <v>52.15</v>
      </c>
      <c r="C5314" s="1">
        <v>33.950000000000003</v>
      </c>
      <c r="D5314" s="1">
        <v>40.880000000000003</v>
      </c>
      <c r="E5314" s="1">
        <v>54.83</v>
      </c>
      <c r="F5314" s="1">
        <v>34.11</v>
      </c>
      <c r="G5314" s="1">
        <v>40.35</v>
      </c>
      <c r="H5314" s="1">
        <v>115</v>
      </c>
      <c r="I5314" s="1">
        <v>395.51</v>
      </c>
      <c r="J5314" s="52">
        <f t="shared" si="82"/>
        <v>9.5847500000000002E-2</v>
      </c>
    </row>
    <row r="5315" spans="1:10" x14ac:dyDescent="0.35">
      <c r="A5315" s="1" t="s">
        <v>12370</v>
      </c>
      <c r="B5315" s="1">
        <v>40.69</v>
      </c>
      <c r="C5315" s="1">
        <v>33.5</v>
      </c>
      <c r="D5315" s="1">
        <v>41.95</v>
      </c>
      <c r="E5315" s="1">
        <v>53.29</v>
      </c>
      <c r="F5315" s="1">
        <v>34.9</v>
      </c>
      <c r="G5315" s="1">
        <v>41</v>
      </c>
      <c r="H5315" s="1">
        <v>106.35</v>
      </c>
      <c r="I5315" s="1">
        <v>356.26</v>
      </c>
      <c r="J5315" s="52">
        <f t="shared" ref="J5315:J5378" si="83">(AVERAGE(B5315:I5315))/1000</f>
        <v>8.8492500000000002E-2</v>
      </c>
    </row>
    <row r="5316" spans="1:10" x14ac:dyDescent="0.35">
      <c r="A5316" s="1" t="s">
        <v>12369</v>
      </c>
      <c r="B5316" s="1">
        <v>39.479999999999997</v>
      </c>
      <c r="C5316" s="1">
        <v>32.01</v>
      </c>
      <c r="D5316" s="1">
        <v>41.95</v>
      </c>
      <c r="E5316" s="1">
        <v>52.77</v>
      </c>
      <c r="F5316" s="1">
        <v>28.5</v>
      </c>
      <c r="G5316" s="1">
        <v>40.44</v>
      </c>
      <c r="H5316" s="1">
        <v>97.28</v>
      </c>
      <c r="I5316" s="1">
        <v>302.89999999999998</v>
      </c>
      <c r="J5316" s="52">
        <f t="shared" si="83"/>
        <v>7.9416249999999994E-2</v>
      </c>
    </row>
    <row r="5317" spans="1:10" x14ac:dyDescent="0.35">
      <c r="A5317" s="1" t="s">
        <v>12368</v>
      </c>
      <c r="B5317" s="1">
        <v>39.950000000000003</v>
      </c>
      <c r="C5317" s="1">
        <v>31.87</v>
      </c>
      <c r="D5317" s="1">
        <v>41.93</v>
      </c>
      <c r="E5317" s="1">
        <v>50.6</v>
      </c>
      <c r="F5317" s="1">
        <v>27.7</v>
      </c>
      <c r="G5317" s="1">
        <v>38.700000000000003</v>
      </c>
      <c r="H5317" s="1">
        <v>88.12</v>
      </c>
      <c r="I5317" s="1">
        <v>278.61</v>
      </c>
      <c r="J5317" s="52">
        <f t="shared" si="83"/>
        <v>7.4685000000000001E-2</v>
      </c>
    </row>
    <row r="5318" spans="1:10" x14ac:dyDescent="0.35">
      <c r="A5318" s="1" t="s">
        <v>12367</v>
      </c>
      <c r="B5318" s="1">
        <v>44.96</v>
      </c>
      <c r="C5318" s="1">
        <v>29.66</v>
      </c>
      <c r="D5318" s="1">
        <v>41.63</v>
      </c>
      <c r="E5318" s="1">
        <v>48.66</v>
      </c>
      <c r="F5318" s="1">
        <v>25.1</v>
      </c>
      <c r="G5318" s="1">
        <v>24.08</v>
      </c>
      <c r="H5318" s="1">
        <v>84.6</v>
      </c>
      <c r="I5318" s="1">
        <v>271.5</v>
      </c>
      <c r="J5318" s="52">
        <f t="shared" si="83"/>
        <v>7.1273749999999997E-2</v>
      </c>
    </row>
    <row r="5319" spans="1:10" x14ac:dyDescent="0.35">
      <c r="A5319" s="1" t="s">
        <v>12366</v>
      </c>
      <c r="B5319" s="1">
        <v>46.22</v>
      </c>
      <c r="C5319" s="1">
        <v>26.91</v>
      </c>
      <c r="D5319" s="1">
        <v>40.950000000000003</v>
      </c>
      <c r="E5319" s="1">
        <v>45.55</v>
      </c>
      <c r="F5319" s="1">
        <v>24.8</v>
      </c>
      <c r="G5319" s="1">
        <v>22.29</v>
      </c>
      <c r="H5319" s="1">
        <v>79.91</v>
      </c>
      <c r="I5319" s="1">
        <v>231.7</v>
      </c>
      <c r="J5319" s="52">
        <f t="shared" si="83"/>
        <v>6.4791249999999995E-2</v>
      </c>
    </row>
    <row r="5320" spans="1:10" x14ac:dyDescent="0.35">
      <c r="A5320" s="1" t="s">
        <v>12365</v>
      </c>
      <c r="B5320" s="1">
        <v>42.44</v>
      </c>
      <c r="C5320" s="1">
        <v>25.43</v>
      </c>
      <c r="D5320" s="1">
        <v>39.200000000000003</v>
      </c>
      <c r="E5320" s="1">
        <v>44.05</v>
      </c>
      <c r="F5320" s="1">
        <v>19</v>
      </c>
      <c r="G5320" s="1">
        <v>23.43</v>
      </c>
      <c r="H5320" s="1">
        <v>74.069999999999993</v>
      </c>
      <c r="I5320" s="1">
        <v>238.17</v>
      </c>
      <c r="J5320" s="52">
        <f t="shared" si="83"/>
        <v>6.3223749999999995E-2</v>
      </c>
    </row>
    <row r="5321" spans="1:10" x14ac:dyDescent="0.35">
      <c r="A5321" s="1" t="s">
        <v>12364</v>
      </c>
      <c r="B5321" s="1">
        <v>51.42</v>
      </c>
      <c r="C5321" s="1">
        <v>24.51</v>
      </c>
      <c r="D5321" s="1">
        <v>37.880000000000003</v>
      </c>
      <c r="E5321" s="1">
        <v>44.7</v>
      </c>
      <c r="F5321" s="1">
        <v>15</v>
      </c>
      <c r="G5321" s="1">
        <v>33.549999999999997</v>
      </c>
      <c r="H5321" s="1">
        <v>75.489999999999995</v>
      </c>
      <c r="I5321" s="1">
        <v>262.60000000000002</v>
      </c>
      <c r="J5321" s="52">
        <f t="shared" si="83"/>
        <v>6.8143750000000017E-2</v>
      </c>
    </row>
    <row r="5322" spans="1:10" x14ac:dyDescent="0.35">
      <c r="A5322" s="1" t="s">
        <v>12363</v>
      </c>
      <c r="B5322" s="1">
        <v>47.44</v>
      </c>
      <c r="C5322" s="1">
        <v>24.31</v>
      </c>
      <c r="D5322" s="1">
        <v>36.24</v>
      </c>
      <c r="E5322" s="1">
        <v>48.04</v>
      </c>
      <c r="F5322" s="1">
        <v>24.68</v>
      </c>
      <c r="G5322" s="1">
        <v>38.880000000000003</v>
      </c>
      <c r="H5322" s="1">
        <v>80.349999999999994</v>
      </c>
      <c r="I5322" s="1">
        <v>303.10000000000002</v>
      </c>
      <c r="J5322" s="52">
        <f t="shared" si="83"/>
        <v>7.5379999999999989E-2</v>
      </c>
    </row>
    <row r="5323" spans="1:10" x14ac:dyDescent="0.35">
      <c r="A5323" s="1" t="s">
        <v>12362</v>
      </c>
      <c r="B5323" s="1">
        <v>46.13</v>
      </c>
      <c r="C5323" s="1">
        <v>27.33</v>
      </c>
      <c r="D5323" s="1">
        <v>37.049999999999997</v>
      </c>
      <c r="E5323" s="1">
        <v>52.18</v>
      </c>
      <c r="F5323" s="1">
        <v>29.45</v>
      </c>
      <c r="G5323" s="1">
        <v>42.21</v>
      </c>
      <c r="H5323" s="1">
        <v>89.51</v>
      </c>
      <c r="I5323" s="1">
        <v>353</v>
      </c>
      <c r="J5323" s="52">
        <f t="shared" si="83"/>
        <v>8.4607500000000002E-2</v>
      </c>
    </row>
    <row r="5324" spans="1:10" x14ac:dyDescent="0.35">
      <c r="A5324" s="1" t="s">
        <v>12361</v>
      </c>
      <c r="B5324" s="1">
        <v>40.67</v>
      </c>
      <c r="C5324" s="1">
        <v>31.48</v>
      </c>
      <c r="D5324" s="1">
        <v>38</v>
      </c>
      <c r="E5324" s="1">
        <v>59.36</v>
      </c>
      <c r="F5324" s="1">
        <v>28.5</v>
      </c>
      <c r="G5324" s="1">
        <v>46.38</v>
      </c>
      <c r="H5324" s="1">
        <v>104.54</v>
      </c>
      <c r="I5324" s="1">
        <v>409.93</v>
      </c>
      <c r="J5324" s="52">
        <f t="shared" si="83"/>
        <v>9.4857499999999997E-2</v>
      </c>
    </row>
    <row r="5325" spans="1:10" x14ac:dyDescent="0.35">
      <c r="A5325" s="1" t="s">
        <v>12360</v>
      </c>
      <c r="B5325" s="1">
        <v>40.32</v>
      </c>
      <c r="C5325" s="1">
        <v>33.68</v>
      </c>
      <c r="D5325" s="1">
        <v>39.61</v>
      </c>
      <c r="E5325" s="1">
        <v>61.95</v>
      </c>
      <c r="F5325" s="1">
        <v>32.92</v>
      </c>
      <c r="G5325" s="1">
        <v>52.74</v>
      </c>
      <c r="H5325" s="1">
        <v>116.29</v>
      </c>
      <c r="I5325" s="1">
        <v>449</v>
      </c>
      <c r="J5325" s="52">
        <f t="shared" si="83"/>
        <v>0.10331375</v>
      </c>
    </row>
    <row r="5326" spans="1:10" x14ac:dyDescent="0.35">
      <c r="A5326" s="1" t="s">
        <v>12359</v>
      </c>
      <c r="B5326" s="1">
        <v>37.08</v>
      </c>
      <c r="C5326" s="1">
        <v>33.72</v>
      </c>
      <c r="D5326" s="1">
        <v>35.99</v>
      </c>
      <c r="E5326" s="1">
        <v>60.57</v>
      </c>
      <c r="F5326" s="1">
        <v>35.119999999999997</v>
      </c>
      <c r="G5326" s="1">
        <v>47.29</v>
      </c>
      <c r="H5326" s="1">
        <v>137.16999999999999</v>
      </c>
      <c r="I5326" s="1">
        <v>454.73</v>
      </c>
      <c r="J5326" s="52">
        <f t="shared" si="83"/>
        <v>0.10520874999999999</v>
      </c>
    </row>
    <row r="5327" spans="1:10" x14ac:dyDescent="0.35">
      <c r="A5327" s="1" t="s">
        <v>12358</v>
      </c>
      <c r="B5327" s="1">
        <v>36.94</v>
      </c>
      <c r="C5327" s="1">
        <v>33.93</v>
      </c>
      <c r="D5327" s="1">
        <v>35.56</v>
      </c>
      <c r="E5327" s="1">
        <v>59.38</v>
      </c>
      <c r="F5327" s="1">
        <v>31.39</v>
      </c>
      <c r="G5327" s="1">
        <v>43.4</v>
      </c>
      <c r="H5327" s="1">
        <v>120</v>
      </c>
      <c r="I5327" s="1">
        <v>420</v>
      </c>
      <c r="J5327" s="52">
        <f t="shared" si="83"/>
        <v>9.7575000000000009E-2</v>
      </c>
    </row>
    <row r="5328" spans="1:10" x14ac:dyDescent="0.35">
      <c r="A5328" s="1" t="s">
        <v>12357</v>
      </c>
      <c r="B5328" s="1">
        <v>48.82</v>
      </c>
      <c r="C5328" s="1">
        <v>32.93</v>
      </c>
      <c r="D5328" s="1">
        <v>34.78</v>
      </c>
      <c r="E5328" s="1">
        <v>57</v>
      </c>
      <c r="F5328" s="1">
        <v>31.83</v>
      </c>
      <c r="G5328" s="1">
        <v>40.840000000000003</v>
      </c>
      <c r="H5328" s="1">
        <v>111.6</v>
      </c>
      <c r="I5328" s="1">
        <v>406.84</v>
      </c>
      <c r="J5328" s="52">
        <f t="shared" si="83"/>
        <v>9.5579999999999998E-2</v>
      </c>
    </row>
    <row r="5329" spans="1:10" x14ac:dyDescent="0.35">
      <c r="A5329" s="1" t="s">
        <v>12356</v>
      </c>
      <c r="B5329" s="1">
        <v>31.85</v>
      </c>
      <c r="C5329" s="1">
        <v>28.65</v>
      </c>
      <c r="D5329" s="1">
        <v>30.97</v>
      </c>
      <c r="E5329" s="1">
        <v>53.79</v>
      </c>
      <c r="F5329" s="1">
        <v>33.07</v>
      </c>
      <c r="G5329" s="1">
        <v>30.74</v>
      </c>
      <c r="H5329" s="1">
        <v>92.25</v>
      </c>
      <c r="I5329" s="1">
        <v>355.01</v>
      </c>
      <c r="J5329" s="52">
        <f t="shared" si="83"/>
        <v>8.2041249999999996E-2</v>
      </c>
    </row>
    <row r="5330" spans="1:10" x14ac:dyDescent="0.35">
      <c r="A5330" s="1" t="s">
        <v>12355</v>
      </c>
      <c r="B5330" s="1">
        <v>30.7</v>
      </c>
      <c r="C5330" s="1">
        <v>24.23</v>
      </c>
      <c r="D5330" s="1">
        <v>28.99</v>
      </c>
      <c r="E5330" s="1">
        <v>49.43</v>
      </c>
      <c r="F5330" s="1">
        <v>27.01</v>
      </c>
      <c r="G5330" s="1">
        <v>34.64</v>
      </c>
      <c r="H5330" s="1">
        <v>91.07</v>
      </c>
      <c r="I5330" s="1">
        <v>309.92</v>
      </c>
      <c r="J5330" s="52">
        <f t="shared" si="83"/>
        <v>7.4498750000000002E-2</v>
      </c>
    </row>
    <row r="5331" spans="1:10" x14ac:dyDescent="0.35">
      <c r="A5331" s="1" t="s">
        <v>12354</v>
      </c>
      <c r="B5331" s="1">
        <v>36.42</v>
      </c>
      <c r="C5331" s="1">
        <v>23.01</v>
      </c>
      <c r="D5331" s="1">
        <v>28.13</v>
      </c>
      <c r="E5331" s="1">
        <v>45.8</v>
      </c>
      <c r="F5331" s="1">
        <v>21.87</v>
      </c>
      <c r="G5331" s="1">
        <v>32.25</v>
      </c>
      <c r="H5331" s="1">
        <v>85.1</v>
      </c>
      <c r="I5331" s="1">
        <v>300.02999999999997</v>
      </c>
      <c r="J5331" s="52">
        <f t="shared" si="83"/>
        <v>7.1576250000000008E-2</v>
      </c>
    </row>
    <row r="5332" spans="1:10" x14ac:dyDescent="0.35">
      <c r="A5332" s="1" t="s">
        <v>12353</v>
      </c>
      <c r="B5332" s="1">
        <v>31.36</v>
      </c>
      <c r="C5332" s="1">
        <v>22.72</v>
      </c>
      <c r="D5332" s="1">
        <v>27.03</v>
      </c>
      <c r="E5332" s="1">
        <v>44.02</v>
      </c>
      <c r="F5332" s="1">
        <v>16.600000000000001</v>
      </c>
      <c r="G5332" s="1">
        <v>29.55</v>
      </c>
      <c r="H5332" s="1">
        <v>83.93</v>
      </c>
      <c r="I5332" s="1">
        <v>310</v>
      </c>
      <c r="J5332" s="52">
        <f t="shared" si="83"/>
        <v>7.0651249999999999E-2</v>
      </c>
    </row>
    <row r="5333" spans="1:10" x14ac:dyDescent="0.35">
      <c r="A5333" s="1" t="s">
        <v>12352</v>
      </c>
      <c r="B5333" s="1">
        <v>30.34</v>
      </c>
      <c r="C5333" s="1">
        <v>20.49</v>
      </c>
      <c r="D5333" s="1">
        <v>26.29</v>
      </c>
      <c r="E5333" s="1">
        <v>41.39</v>
      </c>
      <c r="F5333" s="1">
        <v>12.7</v>
      </c>
      <c r="G5333" s="1">
        <v>28.41</v>
      </c>
      <c r="H5333" s="1">
        <v>82.1</v>
      </c>
      <c r="I5333" s="1">
        <v>306.3</v>
      </c>
      <c r="J5333" s="52">
        <f t="shared" si="83"/>
        <v>6.8502499999999994E-2</v>
      </c>
    </row>
    <row r="5334" spans="1:10" x14ac:dyDescent="0.35">
      <c r="A5334" s="1" t="s">
        <v>12351</v>
      </c>
      <c r="B5334" s="1">
        <v>28.52</v>
      </c>
      <c r="C5334" s="1">
        <v>20.38</v>
      </c>
      <c r="D5334" s="1">
        <v>26.12</v>
      </c>
      <c r="E5334" s="1">
        <v>40.64</v>
      </c>
      <c r="F5334" s="1">
        <v>13.13</v>
      </c>
      <c r="G5334" s="1">
        <v>29.63</v>
      </c>
      <c r="H5334" s="1">
        <v>82.32</v>
      </c>
      <c r="I5334" s="1">
        <v>312</v>
      </c>
      <c r="J5334" s="52">
        <f t="shared" si="83"/>
        <v>6.9092500000000001E-2</v>
      </c>
    </row>
    <row r="5335" spans="1:10" x14ac:dyDescent="0.35">
      <c r="A5335" s="1" t="s">
        <v>12350</v>
      </c>
      <c r="B5335" s="1">
        <v>31.01</v>
      </c>
      <c r="C5335" s="1">
        <v>22.77</v>
      </c>
      <c r="D5335" s="1">
        <v>28.11</v>
      </c>
      <c r="E5335" s="1">
        <v>41.01</v>
      </c>
      <c r="F5335" s="1">
        <v>13.62</v>
      </c>
      <c r="G5335" s="1">
        <v>31.79</v>
      </c>
      <c r="H5335" s="1">
        <v>88.51</v>
      </c>
      <c r="I5335" s="1">
        <v>347.06</v>
      </c>
      <c r="J5335" s="52">
        <f t="shared" si="83"/>
        <v>7.5484999999999997E-2</v>
      </c>
    </row>
    <row r="5336" spans="1:10" x14ac:dyDescent="0.35">
      <c r="A5336" s="1" t="s">
        <v>12349</v>
      </c>
      <c r="B5336" s="1">
        <v>43.22</v>
      </c>
      <c r="C5336" s="1">
        <v>27.07</v>
      </c>
      <c r="D5336" s="1">
        <v>31.79</v>
      </c>
      <c r="E5336" s="1">
        <v>41.52</v>
      </c>
      <c r="F5336" s="1">
        <v>14.44</v>
      </c>
      <c r="G5336" s="1">
        <v>36.1</v>
      </c>
      <c r="H5336" s="1">
        <v>107.92</v>
      </c>
      <c r="I5336" s="1">
        <v>406.65</v>
      </c>
      <c r="J5336" s="52">
        <f t="shared" si="83"/>
        <v>8.8588750000000008E-2</v>
      </c>
    </row>
    <row r="5337" spans="1:10" x14ac:dyDescent="0.35">
      <c r="A5337" s="1" t="s">
        <v>12348</v>
      </c>
      <c r="B5337" s="1">
        <v>49.13</v>
      </c>
      <c r="C5337" s="1">
        <v>32.08</v>
      </c>
      <c r="D5337" s="1">
        <v>37.65</v>
      </c>
      <c r="E5337" s="1">
        <v>44.22</v>
      </c>
      <c r="F5337" s="1">
        <v>20.51</v>
      </c>
      <c r="G5337" s="1">
        <v>40.53</v>
      </c>
      <c r="H5337" s="1">
        <v>134</v>
      </c>
      <c r="I5337" s="1">
        <v>419.97</v>
      </c>
      <c r="J5337" s="52">
        <f t="shared" si="83"/>
        <v>9.7261250000000007E-2</v>
      </c>
    </row>
    <row r="5338" spans="1:10" x14ac:dyDescent="0.35">
      <c r="A5338" s="1" t="s">
        <v>12347</v>
      </c>
      <c r="B5338" s="1">
        <v>52.44</v>
      </c>
      <c r="C5338" s="1">
        <v>34.97</v>
      </c>
      <c r="D5338" s="1">
        <v>45.09</v>
      </c>
      <c r="E5338" s="1">
        <v>47.97</v>
      </c>
      <c r="F5338" s="1">
        <v>28.17</v>
      </c>
      <c r="G5338" s="1">
        <v>41.26</v>
      </c>
      <c r="H5338" s="1">
        <v>121.61</v>
      </c>
      <c r="I5338" s="1">
        <v>414.9</v>
      </c>
      <c r="J5338" s="52">
        <f t="shared" si="83"/>
        <v>9.8301249999999993E-2</v>
      </c>
    </row>
    <row r="5339" spans="1:10" x14ac:dyDescent="0.35">
      <c r="A5339" s="1" t="s">
        <v>12346</v>
      </c>
      <c r="B5339" s="1">
        <v>49.94</v>
      </c>
      <c r="C5339" s="1">
        <v>33.07</v>
      </c>
      <c r="D5339" s="1">
        <v>49.01</v>
      </c>
      <c r="E5339" s="1">
        <v>47.63</v>
      </c>
      <c r="F5339" s="1">
        <v>30.96</v>
      </c>
      <c r="G5339" s="1">
        <v>41.36</v>
      </c>
      <c r="H5339" s="1">
        <v>108.98</v>
      </c>
      <c r="I5339" s="1">
        <v>397.16</v>
      </c>
      <c r="J5339" s="52">
        <f t="shared" si="83"/>
        <v>9.4763750000000008E-2</v>
      </c>
    </row>
    <row r="5340" spans="1:10" x14ac:dyDescent="0.35">
      <c r="A5340" s="1" t="s">
        <v>12345</v>
      </c>
      <c r="B5340" s="1">
        <v>45.78</v>
      </c>
      <c r="C5340" s="1">
        <v>30.86</v>
      </c>
      <c r="D5340" s="1">
        <v>50.2</v>
      </c>
      <c r="E5340" s="1">
        <v>45.02</v>
      </c>
      <c r="F5340" s="1">
        <v>29</v>
      </c>
      <c r="G5340" s="1">
        <v>36.799999999999997</v>
      </c>
      <c r="H5340" s="1">
        <v>92.97</v>
      </c>
      <c r="I5340" s="1">
        <v>355.1</v>
      </c>
      <c r="J5340" s="52">
        <f t="shared" si="83"/>
        <v>8.5716250000000008E-2</v>
      </c>
    </row>
    <row r="5341" spans="1:10" x14ac:dyDescent="0.35">
      <c r="A5341" s="1" t="s">
        <v>12344</v>
      </c>
      <c r="B5341" s="1">
        <v>50.21</v>
      </c>
      <c r="C5341" s="1">
        <v>30.48</v>
      </c>
      <c r="D5341" s="1">
        <v>57.96</v>
      </c>
      <c r="E5341" s="1">
        <v>47</v>
      </c>
      <c r="F5341" s="1">
        <v>28</v>
      </c>
      <c r="G5341" s="1">
        <v>25.48</v>
      </c>
      <c r="H5341" s="1">
        <v>88.63</v>
      </c>
      <c r="I5341" s="1">
        <v>326.85000000000002</v>
      </c>
      <c r="J5341" s="52">
        <f t="shared" si="83"/>
        <v>8.1826250000000003E-2</v>
      </c>
    </row>
    <row r="5342" spans="1:10" x14ac:dyDescent="0.35">
      <c r="A5342" s="1" t="s">
        <v>12343</v>
      </c>
      <c r="B5342" s="1">
        <v>51.8</v>
      </c>
      <c r="C5342" s="1">
        <v>28.57</v>
      </c>
      <c r="D5342" s="1">
        <v>50.59</v>
      </c>
      <c r="E5342" s="1">
        <v>48.19</v>
      </c>
      <c r="F5342" s="1">
        <v>31.1</v>
      </c>
      <c r="G5342" s="1">
        <v>20.6</v>
      </c>
      <c r="H5342" s="1">
        <v>84.6</v>
      </c>
      <c r="I5342" s="1">
        <v>286.10000000000002</v>
      </c>
      <c r="J5342" s="52">
        <f t="shared" si="83"/>
        <v>7.519374999999999E-2</v>
      </c>
    </row>
    <row r="5343" spans="1:10" x14ac:dyDescent="0.35">
      <c r="A5343" s="1" t="s">
        <v>12342</v>
      </c>
      <c r="B5343" s="1">
        <v>45.5</v>
      </c>
      <c r="C5343" s="1">
        <v>27.17</v>
      </c>
      <c r="D5343" s="1">
        <v>45.44</v>
      </c>
      <c r="E5343" s="1">
        <v>46.88</v>
      </c>
      <c r="F5343" s="1">
        <v>30.94</v>
      </c>
      <c r="G5343" s="1">
        <v>20.9</v>
      </c>
      <c r="H5343" s="1">
        <v>82.21</v>
      </c>
      <c r="I5343" s="1">
        <v>269.86</v>
      </c>
      <c r="J5343" s="52">
        <f t="shared" si="83"/>
        <v>7.1112500000000009E-2</v>
      </c>
    </row>
    <row r="5344" spans="1:10" x14ac:dyDescent="0.35">
      <c r="A5344" s="1" t="s">
        <v>12341</v>
      </c>
      <c r="B5344" s="1">
        <v>49</v>
      </c>
      <c r="C5344" s="1">
        <v>24.99</v>
      </c>
      <c r="D5344" s="1">
        <v>39.090000000000003</v>
      </c>
      <c r="E5344" s="1">
        <v>44.9</v>
      </c>
      <c r="F5344" s="1">
        <v>30.61</v>
      </c>
      <c r="G5344" s="1">
        <v>21</v>
      </c>
      <c r="H5344" s="1">
        <v>80.290000000000006</v>
      </c>
      <c r="I5344" s="1">
        <v>267.86</v>
      </c>
      <c r="J5344" s="52">
        <f t="shared" si="83"/>
        <v>6.9717500000000002E-2</v>
      </c>
    </row>
    <row r="5345" spans="1:10" x14ac:dyDescent="0.35">
      <c r="A5345" s="1" t="s">
        <v>12340</v>
      </c>
      <c r="B5345" s="1">
        <v>43.28</v>
      </c>
      <c r="C5345" s="1">
        <v>25.62</v>
      </c>
      <c r="D5345" s="1">
        <v>39.01</v>
      </c>
      <c r="E5345" s="1">
        <v>43.1</v>
      </c>
      <c r="F5345" s="1">
        <v>31.43</v>
      </c>
      <c r="G5345" s="1">
        <v>21.93</v>
      </c>
      <c r="H5345" s="1">
        <v>82.96</v>
      </c>
      <c r="I5345" s="1">
        <v>294</v>
      </c>
      <c r="J5345" s="52">
        <f t="shared" si="83"/>
        <v>7.2666249999999988E-2</v>
      </c>
    </row>
    <row r="5346" spans="1:10" x14ac:dyDescent="0.35">
      <c r="A5346" s="1" t="s">
        <v>12339</v>
      </c>
      <c r="B5346" s="1">
        <v>38.880000000000003</v>
      </c>
      <c r="C5346" s="1">
        <v>25.69</v>
      </c>
      <c r="D5346" s="1">
        <v>36.880000000000003</v>
      </c>
      <c r="E5346" s="1">
        <v>44.68</v>
      </c>
      <c r="F5346" s="1">
        <v>31</v>
      </c>
      <c r="G5346" s="1">
        <v>37.79</v>
      </c>
      <c r="H5346" s="1">
        <v>88.05</v>
      </c>
      <c r="I5346" s="1">
        <v>334.8</v>
      </c>
      <c r="J5346" s="52">
        <f t="shared" si="83"/>
        <v>7.9721249999999994E-2</v>
      </c>
    </row>
    <row r="5347" spans="1:10" x14ac:dyDescent="0.35">
      <c r="A5347" s="1" t="s">
        <v>12338</v>
      </c>
      <c r="B5347" s="1">
        <v>49.54</v>
      </c>
      <c r="C5347" s="1">
        <v>31.4</v>
      </c>
      <c r="D5347" s="1">
        <v>37.42</v>
      </c>
      <c r="E5347" s="1">
        <v>54.82</v>
      </c>
      <c r="F5347" s="1">
        <v>32.92</v>
      </c>
      <c r="G5347" s="1">
        <v>41.19</v>
      </c>
      <c r="H5347" s="1">
        <v>104.47</v>
      </c>
      <c r="I5347" s="1">
        <v>401.31</v>
      </c>
      <c r="J5347" s="52">
        <f t="shared" si="83"/>
        <v>9.4133749999999988E-2</v>
      </c>
    </row>
    <row r="5348" spans="1:10" x14ac:dyDescent="0.35">
      <c r="A5348" s="1" t="s">
        <v>12337</v>
      </c>
      <c r="B5348" s="1">
        <v>45.45</v>
      </c>
      <c r="C5348" s="1">
        <v>34.369999999999997</v>
      </c>
      <c r="D5348" s="1">
        <v>38.08</v>
      </c>
      <c r="E5348" s="1">
        <v>51.24</v>
      </c>
      <c r="F5348" s="1">
        <v>34.159999999999997</v>
      </c>
      <c r="G5348" s="1">
        <v>39.85</v>
      </c>
      <c r="H5348" s="1">
        <v>115</v>
      </c>
      <c r="I5348" s="1">
        <v>450</v>
      </c>
      <c r="J5348" s="52">
        <f t="shared" si="83"/>
        <v>0.10101874999999999</v>
      </c>
    </row>
    <row r="5349" spans="1:10" x14ac:dyDescent="0.35">
      <c r="A5349" s="1" t="s">
        <v>12336</v>
      </c>
      <c r="B5349" s="1">
        <v>48.29</v>
      </c>
      <c r="C5349" s="1">
        <v>34.950000000000003</v>
      </c>
      <c r="D5349" s="1">
        <v>36.21</v>
      </c>
      <c r="E5349" s="1">
        <v>57.98</v>
      </c>
      <c r="F5349" s="1">
        <v>39.369999999999997</v>
      </c>
      <c r="G5349" s="1">
        <v>46.49</v>
      </c>
      <c r="H5349" s="1">
        <v>127.77</v>
      </c>
      <c r="I5349" s="1">
        <v>539.9</v>
      </c>
      <c r="J5349" s="52">
        <f t="shared" si="83"/>
        <v>0.11637</v>
      </c>
    </row>
    <row r="5350" spans="1:10" x14ac:dyDescent="0.35">
      <c r="A5350" s="1" t="s">
        <v>12335</v>
      </c>
      <c r="B5350" s="1">
        <v>47.27</v>
      </c>
      <c r="C5350" s="1">
        <v>35.11</v>
      </c>
      <c r="D5350" s="1">
        <v>34.32</v>
      </c>
      <c r="E5350" s="1">
        <v>58.92</v>
      </c>
      <c r="F5350" s="1">
        <v>41.51</v>
      </c>
      <c r="G5350" s="1">
        <v>41.31</v>
      </c>
      <c r="H5350" s="1">
        <v>139.87</v>
      </c>
      <c r="I5350" s="1">
        <v>534.75</v>
      </c>
      <c r="J5350" s="52">
        <f t="shared" si="83"/>
        <v>0.1166325</v>
      </c>
    </row>
    <row r="5351" spans="1:10" x14ac:dyDescent="0.35">
      <c r="A5351" s="1" t="s">
        <v>12334</v>
      </c>
      <c r="B5351" s="1">
        <v>47.46</v>
      </c>
      <c r="C5351" s="1">
        <v>34.82</v>
      </c>
      <c r="D5351" s="1">
        <v>34.61</v>
      </c>
      <c r="E5351" s="1">
        <v>60.65</v>
      </c>
      <c r="F5351" s="1">
        <v>41.96</v>
      </c>
      <c r="G5351" s="1">
        <v>39.979999999999997</v>
      </c>
      <c r="H5351" s="1">
        <v>125.01</v>
      </c>
      <c r="I5351" s="1">
        <v>446</v>
      </c>
      <c r="J5351" s="52">
        <f t="shared" si="83"/>
        <v>0.10381125000000001</v>
      </c>
    </row>
    <row r="5352" spans="1:10" x14ac:dyDescent="0.35">
      <c r="A5352" s="1" t="s">
        <v>12333</v>
      </c>
      <c r="B5352" s="1">
        <v>43.09</v>
      </c>
      <c r="C5352" s="1">
        <v>33.869999999999997</v>
      </c>
      <c r="D5352" s="1">
        <v>33.36</v>
      </c>
      <c r="E5352" s="1">
        <v>61.63</v>
      </c>
      <c r="F5352" s="1">
        <v>40</v>
      </c>
      <c r="G5352" s="1">
        <v>33.72</v>
      </c>
      <c r="H5352" s="1">
        <v>117</v>
      </c>
      <c r="I5352" s="1">
        <v>414.99</v>
      </c>
      <c r="J5352" s="52">
        <f t="shared" si="83"/>
        <v>9.7207500000000016E-2</v>
      </c>
    </row>
    <row r="5353" spans="1:10" x14ac:dyDescent="0.35">
      <c r="A5353" s="1" t="s">
        <v>12332</v>
      </c>
      <c r="B5353" s="1">
        <v>44.16</v>
      </c>
      <c r="C5353" s="1">
        <v>28.82</v>
      </c>
      <c r="D5353" s="1">
        <v>30.71</v>
      </c>
      <c r="E5353" s="1">
        <v>58.39</v>
      </c>
      <c r="F5353" s="1">
        <v>37.29</v>
      </c>
      <c r="G5353" s="1">
        <v>24.7</v>
      </c>
      <c r="H5353" s="1">
        <v>103</v>
      </c>
      <c r="I5353" s="1">
        <v>390</v>
      </c>
      <c r="J5353" s="52">
        <f t="shared" si="83"/>
        <v>8.9633749999999998E-2</v>
      </c>
    </row>
    <row r="5354" spans="1:10" x14ac:dyDescent="0.35">
      <c r="A5354" s="1" t="s">
        <v>12331</v>
      </c>
      <c r="B5354" s="1">
        <v>31.48</v>
      </c>
      <c r="C5354" s="1">
        <v>24.07</v>
      </c>
      <c r="D5354" s="1">
        <v>25.63</v>
      </c>
      <c r="E5354" s="1">
        <v>48.22</v>
      </c>
      <c r="F5354" s="1">
        <v>28.79</v>
      </c>
      <c r="G5354" s="1">
        <v>24.89</v>
      </c>
      <c r="H5354" s="1">
        <v>96.67</v>
      </c>
      <c r="I5354" s="1">
        <v>422.1</v>
      </c>
      <c r="J5354" s="52">
        <f t="shared" si="83"/>
        <v>8.7731249999999997E-2</v>
      </c>
    </row>
    <row r="5355" spans="1:10" x14ac:dyDescent="0.35">
      <c r="A5355" s="1" t="s">
        <v>12330</v>
      </c>
      <c r="B5355" s="1">
        <v>28.7</v>
      </c>
      <c r="C5355" s="1">
        <v>22.97</v>
      </c>
      <c r="D5355" s="1">
        <v>23.05</v>
      </c>
      <c r="E5355" s="1">
        <v>45</v>
      </c>
      <c r="F5355" s="1">
        <v>29.07</v>
      </c>
      <c r="G5355" s="1">
        <v>21.1</v>
      </c>
      <c r="H5355" s="1">
        <v>91.7</v>
      </c>
      <c r="I5355" s="1">
        <v>405</v>
      </c>
      <c r="J5355" s="52">
        <f t="shared" si="83"/>
        <v>8.3323749999999988E-2</v>
      </c>
    </row>
    <row r="5356" spans="1:10" x14ac:dyDescent="0.35">
      <c r="A5356" s="1" t="s">
        <v>12329</v>
      </c>
      <c r="B5356" s="1">
        <v>27.94</v>
      </c>
      <c r="C5356" s="1">
        <v>21.05</v>
      </c>
      <c r="D5356" s="1">
        <v>20.72</v>
      </c>
      <c r="E5356" s="1">
        <v>42.8</v>
      </c>
      <c r="F5356" s="1">
        <v>27.48</v>
      </c>
      <c r="G5356" s="1">
        <v>21.49</v>
      </c>
      <c r="H5356" s="1">
        <v>90.05</v>
      </c>
      <c r="I5356" s="1">
        <v>395.7</v>
      </c>
      <c r="J5356" s="52">
        <f t="shared" si="83"/>
        <v>8.0903749999999997E-2</v>
      </c>
    </row>
    <row r="5357" spans="1:10" x14ac:dyDescent="0.35">
      <c r="A5357" s="1" t="s">
        <v>12328</v>
      </c>
      <c r="B5357" s="1">
        <v>26.94</v>
      </c>
      <c r="C5357" s="1">
        <v>19.899999999999999</v>
      </c>
      <c r="D5357" s="1">
        <v>20.059999999999999</v>
      </c>
      <c r="E5357" s="1">
        <v>42.05</v>
      </c>
      <c r="F5357" s="1">
        <v>26.1</v>
      </c>
      <c r="G5357" s="1">
        <v>21.44</v>
      </c>
      <c r="H5357" s="1">
        <v>87</v>
      </c>
      <c r="I5357" s="1">
        <v>391.95</v>
      </c>
      <c r="J5357" s="52">
        <f t="shared" si="83"/>
        <v>7.9430000000000001E-2</v>
      </c>
    </row>
    <row r="5358" spans="1:10" x14ac:dyDescent="0.35">
      <c r="A5358" s="1" t="s">
        <v>12327</v>
      </c>
      <c r="B5358" s="1">
        <v>27.81</v>
      </c>
      <c r="C5358" s="1">
        <v>20.05</v>
      </c>
      <c r="D5358" s="1">
        <v>18.850000000000001</v>
      </c>
      <c r="E5358" s="1">
        <v>40.99</v>
      </c>
      <c r="F5358" s="1">
        <v>25.5</v>
      </c>
      <c r="G5358" s="1">
        <v>23.65</v>
      </c>
      <c r="H5358" s="1">
        <v>84.64</v>
      </c>
      <c r="I5358" s="1">
        <v>402.57</v>
      </c>
      <c r="J5358" s="52">
        <f t="shared" si="83"/>
        <v>8.0507499999999996E-2</v>
      </c>
    </row>
    <row r="5359" spans="1:10" x14ac:dyDescent="0.35">
      <c r="A5359" s="1" t="s">
        <v>12326</v>
      </c>
      <c r="B5359" s="1">
        <v>29.06</v>
      </c>
      <c r="C5359" s="1">
        <v>22.98</v>
      </c>
      <c r="D5359" s="1">
        <v>17.03</v>
      </c>
      <c r="E5359" s="1">
        <v>40.93</v>
      </c>
      <c r="F5359" s="1">
        <v>27.12</v>
      </c>
      <c r="G5359" s="1">
        <v>29.9</v>
      </c>
      <c r="H5359" s="1">
        <v>87.02</v>
      </c>
      <c r="I5359" s="1">
        <v>408.01</v>
      </c>
      <c r="J5359" s="52">
        <f t="shared" si="83"/>
        <v>8.275624999999999E-2</v>
      </c>
    </row>
    <row r="5360" spans="1:10" x14ac:dyDescent="0.35">
      <c r="A5360" s="1" t="s">
        <v>12325</v>
      </c>
      <c r="B5360" s="1">
        <v>44.92</v>
      </c>
      <c r="C5360" s="1">
        <v>27.93</v>
      </c>
      <c r="D5360" s="1">
        <v>19.59</v>
      </c>
      <c r="E5360" s="1">
        <v>41.47</v>
      </c>
      <c r="F5360" s="1">
        <v>34.159999999999997</v>
      </c>
      <c r="G5360" s="1">
        <v>34.93</v>
      </c>
      <c r="H5360" s="1">
        <v>106.92</v>
      </c>
      <c r="I5360" s="1">
        <v>469.26</v>
      </c>
      <c r="J5360" s="52">
        <f t="shared" si="83"/>
        <v>9.7397500000000012E-2</v>
      </c>
    </row>
    <row r="5361" spans="1:10" x14ac:dyDescent="0.35">
      <c r="A5361" s="1" t="s">
        <v>12324</v>
      </c>
      <c r="B5361" s="1">
        <v>59.17</v>
      </c>
      <c r="C5361" s="1">
        <v>32.549999999999997</v>
      </c>
      <c r="D5361" s="1">
        <v>24.57</v>
      </c>
      <c r="E5361" s="1">
        <v>40.97</v>
      </c>
      <c r="F5361" s="1">
        <v>39.020000000000003</v>
      </c>
      <c r="G5361" s="1">
        <v>39</v>
      </c>
      <c r="H5361" s="1">
        <v>120</v>
      </c>
      <c r="I5361" s="1">
        <v>513.30999999999995</v>
      </c>
      <c r="J5361" s="52">
        <f t="shared" si="83"/>
        <v>0.10857375</v>
      </c>
    </row>
    <row r="5362" spans="1:10" x14ac:dyDescent="0.35">
      <c r="A5362" s="1" t="s">
        <v>12323</v>
      </c>
      <c r="B5362" s="1">
        <v>54.05</v>
      </c>
      <c r="C5362" s="1">
        <v>33.799999999999997</v>
      </c>
      <c r="D5362" s="1">
        <v>25.17</v>
      </c>
      <c r="E5362" s="1">
        <v>41.1</v>
      </c>
      <c r="F5362" s="1">
        <v>39.07</v>
      </c>
      <c r="G5362" s="1">
        <v>41.4</v>
      </c>
      <c r="H5362" s="1">
        <v>120.77</v>
      </c>
      <c r="I5362" s="1">
        <v>508</v>
      </c>
      <c r="J5362" s="52">
        <f t="shared" si="83"/>
        <v>0.10792</v>
      </c>
    </row>
    <row r="5363" spans="1:10" x14ac:dyDescent="0.35">
      <c r="A5363" s="1" t="s">
        <v>12322</v>
      </c>
      <c r="B5363" s="1">
        <v>49.94</v>
      </c>
      <c r="C5363" s="1">
        <v>34.04</v>
      </c>
      <c r="D5363" s="1">
        <v>26.69</v>
      </c>
      <c r="E5363" s="1">
        <v>39.9</v>
      </c>
      <c r="F5363" s="1">
        <v>38.19</v>
      </c>
      <c r="G5363" s="1">
        <v>40.19</v>
      </c>
      <c r="H5363" s="1">
        <v>109</v>
      </c>
      <c r="I5363" s="1">
        <v>472.56</v>
      </c>
      <c r="J5363" s="52">
        <f t="shared" si="83"/>
        <v>0.10131374999999999</v>
      </c>
    </row>
    <row r="5364" spans="1:10" x14ac:dyDescent="0.35">
      <c r="A5364" s="1" t="s">
        <v>12321</v>
      </c>
      <c r="B5364" s="1">
        <v>43.05</v>
      </c>
      <c r="C5364" s="1">
        <v>34.909999999999997</v>
      </c>
      <c r="D5364" s="1">
        <v>26.41</v>
      </c>
      <c r="E5364" s="1">
        <v>39.6</v>
      </c>
      <c r="F5364" s="1">
        <v>36.700000000000003</v>
      </c>
      <c r="G5364" s="1">
        <v>35</v>
      </c>
      <c r="H5364" s="1">
        <v>102.72</v>
      </c>
      <c r="I5364" s="1">
        <v>419.9</v>
      </c>
      <c r="J5364" s="52">
        <f t="shared" si="83"/>
        <v>9.228625E-2</v>
      </c>
    </row>
    <row r="5365" spans="1:10" x14ac:dyDescent="0.35">
      <c r="A5365" s="1" t="s">
        <v>12320</v>
      </c>
      <c r="B5365" s="1">
        <v>46.75</v>
      </c>
      <c r="C5365" s="1">
        <v>35.25</v>
      </c>
      <c r="D5365" s="1">
        <v>26.52</v>
      </c>
      <c r="E5365" s="1">
        <v>39.6</v>
      </c>
      <c r="F5365" s="1">
        <v>37.9</v>
      </c>
      <c r="G5365" s="1">
        <v>25</v>
      </c>
      <c r="H5365" s="1">
        <v>98.06</v>
      </c>
      <c r="I5365" s="1">
        <v>391.16</v>
      </c>
      <c r="J5365" s="52">
        <f t="shared" si="83"/>
        <v>8.7529999999999997E-2</v>
      </c>
    </row>
    <row r="5366" spans="1:10" x14ac:dyDescent="0.35">
      <c r="A5366" s="1" t="s">
        <v>12319</v>
      </c>
      <c r="B5366" s="1">
        <v>40.409999999999997</v>
      </c>
      <c r="C5366" s="1">
        <v>34.950000000000003</v>
      </c>
      <c r="D5366" s="1">
        <v>25.93</v>
      </c>
      <c r="E5366" s="1">
        <v>41.5</v>
      </c>
      <c r="F5366" s="1">
        <v>36.18</v>
      </c>
      <c r="G5366" s="1">
        <v>20.5</v>
      </c>
      <c r="H5366" s="1">
        <v>95</v>
      </c>
      <c r="I5366" s="1">
        <v>334.8</v>
      </c>
      <c r="J5366" s="52">
        <f t="shared" si="83"/>
        <v>7.865875E-2</v>
      </c>
    </row>
    <row r="5367" spans="1:10" x14ac:dyDescent="0.35">
      <c r="A5367" s="1" t="s">
        <v>12318</v>
      </c>
      <c r="B5367" s="1">
        <v>40</v>
      </c>
      <c r="C5367" s="1">
        <v>32.1</v>
      </c>
      <c r="D5367" s="1">
        <v>25.8</v>
      </c>
      <c r="E5367" s="1">
        <v>37.4</v>
      </c>
      <c r="F5367" s="1">
        <v>35.79</v>
      </c>
      <c r="G5367" s="1">
        <v>21.2</v>
      </c>
      <c r="H5367" s="1">
        <v>91.94</v>
      </c>
      <c r="I5367" s="1">
        <v>276.66000000000003</v>
      </c>
      <c r="J5367" s="52">
        <f t="shared" si="83"/>
        <v>7.011125E-2</v>
      </c>
    </row>
    <row r="5368" spans="1:10" x14ac:dyDescent="0.35">
      <c r="A5368" s="1" t="s">
        <v>12317</v>
      </c>
      <c r="B5368" s="1">
        <v>38.31</v>
      </c>
      <c r="C5368" s="1">
        <v>29.5</v>
      </c>
      <c r="D5368" s="1">
        <v>25.79</v>
      </c>
      <c r="E5368" s="1">
        <v>38</v>
      </c>
      <c r="F5368" s="1">
        <v>36.46</v>
      </c>
      <c r="G5368" s="1">
        <v>21.6</v>
      </c>
      <c r="H5368" s="1">
        <v>92.99</v>
      </c>
      <c r="I5368" s="1">
        <v>294.29000000000002</v>
      </c>
      <c r="J5368" s="52">
        <f t="shared" si="83"/>
        <v>7.2117500000000001E-2</v>
      </c>
    </row>
    <row r="5369" spans="1:10" x14ac:dyDescent="0.35">
      <c r="A5369" s="1" t="s">
        <v>12316</v>
      </c>
      <c r="B5369" s="1">
        <v>37.159999999999997</v>
      </c>
      <c r="C5369" s="1">
        <v>27.12</v>
      </c>
      <c r="D5369" s="1">
        <v>25.06</v>
      </c>
      <c r="E5369" s="1">
        <v>37</v>
      </c>
      <c r="F5369" s="1">
        <v>35.770000000000003</v>
      </c>
      <c r="G5369" s="1">
        <v>29</v>
      </c>
      <c r="H5369" s="1">
        <v>94.95</v>
      </c>
      <c r="I5369" s="1">
        <v>364</v>
      </c>
      <c r="J5369" s="52">
        <f t="shared" si="83"/>
        <v>8.1257499999999996E-2</v>
      </c>
    </row>
    <row r="5370" spans="1:10" x14ac:dyDescent="0.35">
      <c r="A5370" s="1" t="s">
        <v>12315</v>
      </c>
      <c r="B5370" s="1">
        <v>39.299999999999997</v>
      </c>
      <c r="C5370" s="1">
        <v>24.2</v>
      </c>
      <c r="D5370" s="1">
        <v>25.69</v>
      </c>
      <c r="E5370" s="1">
        <v>44.4</v>
      </c>
      <c r="F5370" s="1">
        <v>34.880000000000003</v>
      </c>
      <c r="G5370" s="1">
        <v>32.21</v>
      </c>
      <c r="H5370" s="1">
        <v>100.91</v>
      </c>
      <c r="I5370" s="1">
        <v>390.58</v>
      </c>
      <c r="J5370" s="52">
        <f t="shared" si="83"/>
        <v>8.6521250000000008E-2</v>
      </c>
    </row>
    <row r="5371" spans="1:10" x14ac:dyDescent="0.35">
      <c r="A5371" s="1" t="s">
        <v>12314</v>
      </c>
      <c r="B5371" s="1">
        <v>54.99</v>
      </c>
      <c r="C5371" s="1">
        <v>26.9</v>
      </c>
      <c r="D5371" s="1">
        <v>25.74</v>
      </c>
      <c r="E5371" s="1">
        <v>42.56</v>
      </c>
      <c r="F5371" s="1">
        <v>44.06</v>
      </c>
      <c r="G5371" s="1">
        <v>41.63</v>
      </c>
      <c r="H5371" s="1">
        <v>111.4</v>
      </c>
      <c r="I5371" s="1">
        <v>448.14</v>
      </c>
      <c r="J5371" s="52">
        <f t="shared" si="83"/>
        <v>9.9427499999999988E-2</v>
      </c>
    </row>
    <row r="5372" spans="1:10" x14ac:dyDescent="0.35">
      <c r="A5372" s="1" t="s">
        <v>12313</v>
      </c>
      <c r="B5372" s="1">
        <v>43.16</v>
      </c>
      <c r="C5372" s="1">
        <v>28.09</v>
      </c>
      <c r="D5372" s="1">
        <v>26.26</v>
      </c>
      <c r="E5372" s="1">
        <v>51.19</v>
      </c>
      <c r="F5372" s="1">
        <v>57.99</v>
      </c>
      <c r="G5372" s="1">
        <v>49.24</v>
      </c>
      <c r="H5372" s="1">
        <v>126.79</v>
      </c>
      <c r="I5372" s="1">
        <v>489.99</v>
      </c>
      <c r="J5372" s="52">
        <f t="shared" si="83"/>
        <v>0.10908875</v>
      </c>
    </row>
    <row r="5373" spans="1:10" x14ac:dyDescent="0.35">
      <c r="A5373" s="1" t="s">
        <v>12312</v>
      </c>
      <c r="B5373" s="1">
        <v>43.37</v>
      </c>
      <c r="C5373" s="1">
        <v>29.06</v>
      </c>
      <c r="D5373" s="1">
        <v>30</v>
      </c>
      <c r="E5373" s="1">
        <v>57.55</v>
      </c>
      <c r="F5373" s="1">
        <v>67.86</v>
      </c>
      <c r="G5373" s="1">
        <v>56.4</v>
      </c>
      <c r="H5373" s="1">
        <v>145</v>
      </c>
      <c r="I5373" s="1">
        <v>560</v>
      </c>
      <c r="J5373" s="52">
        <f t="shared" si="83"/>
        <v>0.123655</v>
      </c>
    </row>
    <row r="5374" spans="1:10" x14ac:dyDescent="0.35">
      <c r="A5374" s="1" t="s">
        <v>12311</v>
      </c>
      <c r="B5374" s="1">
        <v>43.07</v>
      </c>
      <c r="C5374" s="1">
        <v>29.13</v>
      </c>
      <c r="D5374" s="1">
        <v>28.8</v>
      </c>
      <c r="E5374" s="1">
        <v>61.35</v>
      </c>
      <c r="F5374" s="1">
        <v>66.78</v>
      </c>
      <c r="G5374" s="1">
        <v>44.76</v>
      </c>
      <c r="H5374" s="1">
        <v>144</v>
      </c>
      <c r="I5374" s="1">
        <v>565.4</v>
      </c>
      <c r="J5374" s="52">
        <f t="shared" si="83"/>
        <v>0.12291125</v>
      </c>
    </row>
    <row r="5375" spans="1:10" x14ac:dyDescent="0.35">
      <c r="A5375" s="1" t="s">
        <v>12310</v>
      </c>
      <c r="B5375" s="1">
        <v>43.95</v>
      </c>
      <c r="C5375" s="1">
        <v>28.99</v>
      </c>
      <c r="D5375" s="1">
        <v>30</v>
      </c>
      <c r="E5375" s="1">
        <v>63.02</v>
      </c>
      <c r="F5375" s="1">
        <v>61.96</v>
      </c>
      <c r="G5375" s="1">
        <v>41.57</v>
      </c>
      <c r="H5375" s="1">
        <v>133.75</v>
      </c>
      <c r="I5375" s="1">
        <v>507.78</v>
      </c>
      <c r="J5375" s="52">
        <f t="shared" si="83"/>
        <v>0.11387749999999999</v>
      </c>
    </row>
    <row r="5376" spans="1:10" x14ac:dyDescent="0.35">
      <c r="A5376" s="1" t="s">
        <v>12309</v>
      </c>
      <c r="B5376" s="1">
        <v>40.86</v>
      </c>
      <c r="C5376" s="1">
        <v>28.34</v>
      </c>
      <c r="D5376" s="1">
        <v>37.53</v>
      </c>
      <c r="E5376" s="1">
        <v>62.1</v>
      </c>
      <c r="F5376" s="1">
        <v>44.63</v>
      </c>
      <c r="G5376" s="1">
        <v>37.4</v>
      </c>
      <c r="H5376" s="1">
        <v>119</v>
      </c>
      <c r="I5376" s="1">
        <v>469.47</v>
      </c>
      <c r="J5376" s="52">
        <f t="shared" si="83"/>
        <v>0.10491625</v>
      </c>
    </row>
    <row r="5377" spans="1:10" x14ac:dyDescent="0.35">
      <c r="A5377" s="1" t="s">
        <v>12308</v>
      </c>
      <c r="B5377" s="1">
        <v>31.5</v>
      </c>
      <c r="C5377" s="1">
        <v>24.7</v>
      </c>
      <c r="D5377" s="1">
        <v>45</v>
      </c>
      <c r="E5377" s="1">
        <v>57.73</v>
      </c>
      <c r="F5377" s="1">
        <v>36.630000000000003</v>
      </c>
      <c r="G5377" s="1">
        <v>29.09</v>
      </c>
      <c r="H5377" s="1">
        <v>107.12</v>
      </c>
      <c r="I5377" s="1">
        <v>424.02</v>
      </c>
      <c r="J5377" s="52">
        <f t="shared" si="83"/>
        <v>9.4473749999999995E-2</v>
      </c>
    </row>
    <row r="5378" spans="1:10" x14ac:dyDescent="0.35">
      <c r="A5378" s="1" t="s">
        <v>12307</v>
      </c>
      <c r="B5378" s="1">
        <v>28.87</v>
      </c>
      <c r="C5378" s="1">
        <v>21.7</v>
      </c>
      <c r="D5378" s="1">
        <v>24.44</v>
      </c>
      <c r="E5378" s="1">
        <v>50.6</v>
      </c>
      <c r="F5378" s="1">
        <v>34.799999999999997</v>
      </c>
      <c r="G5378" s="1">
        <v>26.44</v>
      </c>
      <c r="H5378" s="1">
        <v>94.87</v>
      </c>
      <c r="I5378" s="1">
        <v>427.23</v>
      </c>
      <c r="J5378" s="52">
        <f t="shared" si="83"/>
        <v>8.861875000000001E-2</v>
      </c>
    </row>
    <row r="5379" spans="1:10" x14ac:dyDescent="0.35">
      <c r="A5379" s="1" t="s">
        <v>12306</v>
      </c>
      <c r="B5379" s="1">
        <v>28.55</v>
      </c>
      <c r="C5379" s="1">
        <v>19.97</v>
      </c>
      <c r="D5379" s="1">
        <v>22.37</v>
      </c>
      <c r="E5379" s="1">
        <v>47.08</v>
      </c>
      <c r="F5379" s="1">
        <v>33.700000000000003</v>
      </c>
      <c r="G5379" s="1">
        <v>25.45</v>
      </c>
      <c r="H5379" s="1">
        <v>85.37</v>
      </c>
      <c r="I5379" s="1">
        <v>400.71</v>
      </c>
      <c r="J5379" s="52">
        <f t="shared" ref="J5379:J5442" si="84">(AVERAGE(B5379:I5379))/1000</f>
        <v>8.2900000000000001E-2</v>
      </c>
    </row>
    <row r="5380" spans="1:10" x14ac:dyDescent="0.35">
      <c r="A5380" s="1" t="s">
        <v>12305</v>
      </c>
      <c r="B5380" s="1">
        <v>26.17</v>
      </c>
      <c r="C5380" s="1">
        <v>18.09</v>
      </c>
      <c r="D5380" s="1">
        <v>21.1</v>
      </c>
      <c r="E5380" s="1">
        <v>44.97</v>
      </c>
      <c r="F5380" s="1">
        <v>32.4</v>
      </c>
      <c r="G5380" s="1">
        <v>21.5</v>
      </c>
      <c r="H5380" s="1">
        <v>81.010000000000005</v>
      </c>
      <c r="I5380" s="1">
        <v>387.87</v>
      </c>
      <c r="J5380" s="52">
        <f t="shared" si="84"/>
        <v>7.9138750000000008E-2</v>
      </c>
    </row>
    <row r="5381" spans="1:10" x14ac:dyDescent="0.35">
      <c r="A5381" s="1" t="s">
        <v>12304</v>
      </c>
      <c r="B5381" s="1">
        <v>28.89</v>
      </c>
      <c r="C5381" s="1">
        <v>16.89</v>
      </c>
      <c r="D5381" s="1">
        <v>18.690000000000001</v>
      </c>
      <c r="E5381" s="1">
        <v>44.18</v>
      </c>
      <c r="F5381" s="1">
        <v>32.43</v>
      </c>
      <c r="G5381" s="1">
        <v>20.93</v>
      </c>
      <c r="H5381" s="1">
        <v>79.959999999999994</v>
      </c>
      <c r="I5381" s="1">
        <v>374.09</v>
      </c>
      <c r="J5381" s="52">
        <f t="shared" si="84"/>
        <v>7.7007499999999993E-2</v>
      </c>
    </row>
    <row r="5382" spans="1:10" x14ac:dyDescent="0.35">
      <c r="A5382" s="1" t="s">
        <v>12303</v>
      </c>
      <c r="B5382" s="1">
        <v>31.37</v>
      </c>
      <c r="C5382" s="1">
        <v>16.100000000000001</v>
      </c>
      <c r="D5382" s="1">
        <v>13.34</v>
      </c>
      <c r="E5382" s="1">
        <v>44.06</v>
      </c>
      <c r="F5382" s="1">
        <v>32.24</v>
      </c>
      <c r="G5382" s="1">
        <v>20.98</v>
      </c>
      <c r="H5382" s="1">
        <v>81.3</v>
      </c>
      <c r="I5382" s="1">
        <v>375.79</v>
      </c>
      <c r="J5382" s="52">
        <f t="shared" si="84"/>
        <v>7.6897500000000008E-2</v>
      </c>
    </row>
    <row r="5383" spans="1:10" x14ac:dyDescent="0.35">
      <c r="A5383" s="1" t="s">
        <v>12302</v>
      </c>
      <c r="B5383" s="1">
        <v>30.1</v>
      </c>
      <c r="C5383" s="1">
        <v>14.46</v>
      </c>
      <c r="D5383" s="1">
        <v>11.95</v>
      </c>
      <c r="E5383" s="1">
        <v>47.26</v>
      </c>
      <c r="F5383" s="1">
        <v>32.75</v>
      </c>
      <c r="G5383" s="1">
        <v>20.97</v>
      </c>
      <c r="H5383" s="1">
        <v>85.26</v>
      </c>
      <c r="I5383" s="1">
        <v>382.76</v>
      </c>
      <c r="J5383" s="52">
        <f t="shared" si="84"/>
        <v>7.8188750000000001E-2</v>
      </c>
    </row>
    <row r="5384" spans="1:10" x14ac:dyDescent="0.35">
      <c r="A5384" s="1" t="s">
        <v>12301</v>
      </c>
      <c r="B5384" s="1">
        <v>32.61</v>
      </c>
      <c r="C5384" s="1">
        <v>16.079999999999998</v>
      </c>
      <c r="D5384" s="1">
        <v>11.77</v>
      </c>
      <c r="E5384" s="1">
        <v>53.69</v>
      </c>
      <c r="F5384" s="1">
        <v>42.16</v>
      </c>
      <c r="G5384" s="1">
        <v>32.89</v>
      </c>
      <c r="H5384" s="1">
        <v>113</v>
      </c>
      <c r="I5384" s="1">
        <v>379.9</v>
      </c>
      <c r="J5384" s="52">
        <f t="shared" si="84"/>
        <v>8.5262499999999991E-2</v>
      </c>
    </row>
    <row r="5385" spans="1:10" x14ac:dyDescent="0.35">
      <c r="A5385" s="1" t="s">
        <v>12300</v>
      </c>
      <c r="B5385" s="1">
        <v>47.43</v>
      </c>
      <c r="C5385" s="1">
        <v>18.05</v>
      </c>
      <c r="D5385" s="1">
        <v>17.440000000000001</v>
      </c>
      <c r="E5385" s="1">
        <v>60.79</v>
      </c>
      <c r="F5385" s="1">
        <v>51.21</v>
      </c>
      <c r="G5385" s="1">
        <v>36.31</v>
      </c>
      <c r="H5385" s="1">
        <v>124</v>
      </c>
      <c r="I5385" s="1">
        <v>388.74</v>
      </c>
      <c r="J5385" s="52">
        <f t="shared" si="84"/>
        <v>9.2996250000000003E-2</v>
      </c>
    </row>
    <row r="5386" spans="1:10" x14ac:dyDescent="0.35">
      <c r="A5386" s="1" t="s">
        <v>12299</v>
      </c>
      <c r="B5386" s="1">
        <v>50.62</v>
      </c>
      <c r="C5386" s="1">
        <v>20.059999999999999</v>
      </c>
      <c r="D5386" s="1">
        <v>20.6</v>
      </c>
      <c r="E5386" s="1">
        <v>61.93</v>
      </c>
      <c r="F5386" s="1">
        <v>48.95</v>
      </c>
      <c r="G5386" s="1">
        <v>37.26</v>
      </c>
      <c r="H5386" s="1">
        <v>121.93</v>
      </c>
      <c r="I5386" s="1">
        <v>399.9</v>
      </c>
      <c r="J5386" s="52">
        <f t="shared" si="84"/>
        <v>9.5156249999999998E-2</v>
      </c>
    </row>
    <row r="5387" spans="1:10" x14ac:dyDescent="0.35">
      <c r="A5387" s="1" t="s">
        <v>12298</v>
      </c>
      <c r="B5387" s="1">
        <v>49.43</v>
      </c>
      <c r="C5387" s="1">
        <v>20.27</v>
      </c>
      <c r="D5387" s="1">
        <v>21.79</v>
      </c>
      <c r="E5387" s="1">
        <v>62.23</v>
      </c>
      <c r="F5387" s="1">
        <v>40.85</v>
      </c>
      <c r="G5387" s="1">
        <v>40.74</v>
      </c>
      <c r="H5387" s="1">
        <v>109.66</v>
      </c>
      <c r="I5387" s="1">
        <v>374.5</v>
      </c>
      <c r="J5387" s="52">
        <f t="shared" si="84"/>
        <v>8.9933750000000007E-2</v>
      </c>
    </row>
    <row r="5388" spans="1:10" x14ac:dyDescent="0.35">
      <c r="A5388" s="1" t="s">
        <v>12297</v>
      </c>
      <c r="B5388" s="1">
        <v>43.17</v>
      </c>
      <c r="C5388" s="1">
        <v>21.62</v>
      </c>
      <c r="D5388" s="1">
        <v>23.81</v>
      </c>
      <c r="E5388" s="1">
        <v>61.38</v>
      </c>
      <c r="F5388" s="1">
        <v>38.96</v>
      </c>
      <c r="G5388" s="1">
        <v>41.45</v>
      </c>
      <c r="H5388" s="1">
        <v>99.98</v>
      </c>
      <c r="I5388" s="1">
        <v>333.41</v>
      </c>
      <c r="J5388" s="52">
        <f t="shared" si="84"/>
        <v>8.2972500000000005E-2</v>
      </c>
    </row>
    <row r="5389" spans="1:10" x14ac:dyDescent="0.35">
      <c r="A5389" s="1" t="s">
        <v>12296</v>
      </c>
      <c r="B5389" s="1">
        <v>47.15</v>
      </c>
      <c r="C5389" s="1">
        <v>21.68</v>
      </c>
      <c r="D5389" s="1">
        <v>22.59</v>
      </c>
      <c r="E5389" s="1">
        <v>62</v>
      </c>
      <c r="F5389" s="1">
        <v>36.020000000000003</v>
      </c>
      <c r="G5389" s="1">
        <v>32.4</v>
      </c>
      <c r="H5389" s="1">
        <v>88.02</v>
      </c>
      <c r="I5389" s="1">
        <v>281.17</v>
      </c>
      <c r="J5389" s="52">
        <f t="shared" si="84"/>
        <v>7.3878749999999993E-2</v>
      </c>
    </row>
    <row r="5390" spans="1:10" x14ac:dyDescent="0.35">
      <c r="A5390" s="1" t="s">
        <v>12295</v>
      </c>
      <c r="B5390" s="1">
        <v>48</v>
      </c>
      <c r="C5390" s="1">
        <v>24.94</v>
      </c>
      <c r="D5390" s="1">
        <v>23.3</v>
      </c>
      <c r="E5390" s="1">
        <v>61.91</v>
      </c>
      <c r="F5390" s="1">
        <v>32.1</v>
      </c>
      <c r="G5390" s="1">
        <v>35.450000000000003</v>
      </c>
      <c r="H5390" s="1">
        <v>83.75</v>
      </c>
      <c r="I5390" s="1">
        <v>185.4</v>
      </c>
      <c r="J5390" s="52">
        <f t="shared" si="84"/>
        <v>6.1856250000000002E-2</v>
      </c>
    </row>
    <row r="5391" spans="1:10" x14ac:dyDescent="0.35">
      <c r="A5391" s="1" t="s">
        <v>12294</v>
      </c>
      <c r="B5391" s="1">
        <v>47.44</v>
      </c>
      <c r="C5391" s="1">
        <v>24.91</v>
      </c>
      <c r="D5391" s="1">
        <v>24.26</v>
      </c>
      <c r="E5391" s="1">
        <v>59.81</v>
      </c>
      <c r="F5391" s="1">
        <v>30.94</v>
      </c>
      <c r="G5391" s="1">
        <v>33.380000000000003</v>
      </c>
      <c r="H5391" s="1">
        <v>74.05</v>
      </c>
      <c r="I5391" s="1">
        <v>84.9</v>
      </c>
      <c r="J5391" s="52">
        <f t="shared" si="84"/>
        <v>4.7461250000000003E-2</v>
      </c>
    </row>
    <row r="5392" spans="1:10" x14ac:dyDescent="0.35">
      <c r="A5392" s="1" t="s">
        <v>12293</v>
      </c>
      <c r="B5392" s="1">
        <v>39.659999999999997</v>
      </c>
      <c r="C5392" s="1">
        <v>24.94</v>
      </c>
      <c r="D5392" s="1">
        <v>22.4</v>
      </c>
      <c r="E5392" s="1">
        <v>58.05</v>
      </c>
      <c r="F5392" s="1">
        <v>29.34</v>
      </c>
      <c r="G5392" s="1">
        <v>32.4</v>
      </c>
      <c r="H5392" s="1">
        <v>72.040000000000006</v>
      </c>
      <c r="I5392" s="1">
        <v>117.7</v>
      </c>
      <c r="J5392" s="52">
        <f t="shared" si="84"/>
        <v>4.9566250000000006E-2</v>
      </c>
    </row>
    <row r="5393" spans="1:10" x14ac:dyDescent="0.35">
      <c r="A5393" s="1" t="s">
        <v>12292</v>
      </c>
      <c r="B5393" s="1">
        <v>31.02</v>
      </c>
      <c r="C5393" s="1">
        <v>23.88</v>
      </c>
      <c r="D5393" s="1">
        <v>22.93</v>
      </c>
      <c r="E5393" s="1">
        <v>56.16</v>
      </c>
      <c r="F5393" s="1">
        <v>29.78</v>
      </c>
      <c r="G5393" s="1">
        <v>37.82</v>
      </c>
      <c r="H5393" s="1">
        <v>71.86</v>
      </c>
      <c r="I5393" s="1">
        <v>265.5</v>
      </c>
      <c r="J5393" s="52">
        <f t="shared" si="84"/>
        <v>6.7368750000000005E-2</v>
      </c>
    </row>
    <row r="5394" spans="1:10" x14ac:dyDescent="0.35">
      <c r="A5394" s="1" t="s">
        <v>12291</v>
      </c>
      <c r="B5394" s="1">
        <v>33</v>
      </c>
      <c r="C5394" s="1">
        <v>24.23</v>
      </c>
      <c r="D5394" s="1">
        <v>23.48</v>
      </c>
      <c r="E5394" s="1">
        <v>58.13</v>
      </c>
      <c r="F5394" s="1">
        <v>34.9</v>
      </c>
      <c r="G5394" s="1">
        <v>38.799999999999997</v>
      </c>
      <c r="H5394" s="1">
        <v>72.58</v>
      </c>
      <c r="I5394" s="1">
        <v>337.16</v>
      </c>
      <c r="J5394" s="52">
        <f t="shared" si="84"/>
        <v>7.7784999999999993E-2</v>
      </c>
    </row>
    <row r="5395" spans="1:10" x14ac:dyDescent="0.35">
      <c r="A5395" s="1" t="s">
        <v>12290</v>
      </c>
      <c r="B5395" s="1">
        <v>46.37</v>
      </c>
      <c r="C5395" s="1">
        <v>26.02</v>
      </c>
      <c r="D5395" s="1">
        <v>24.44</v>
      </c>
      <c r="E5395" s="1">
        <v>60.14</v>
      </c>
      <c r="F5395" s="1">
        <v>37.67</v>
      </c>
      <c r="G5395" s="1">
        <v>42.36</v>
      </c>
      <c r="H5395" s="1">
        <v>86.13</v>
      </c>
      <c r="I5395" s="1">
        <v>412.3</v>
      </c>
      <c r="J5395" s="52">
        <f t="shared" si="84"/>
        <v>9.1928750000000004E-2</v>
      </c>
    </row>
    <row r="5396" spans="1:10" x14ac:dyDescent="0.35">
      <c r="A5396" s="1" t="s">
        <v>12289</v>
      </c>
      <c r="B5396" s="1">
        <v>46.48</v>
      </c>
      <c r="C5396" s="1">
        <v>24.72</v>
      </c>
      <c r="D5396" s="1">
        <v>28.39</v>
      </c>
      <c r="E5396" s="1">
        <v>59.91</v>
      </c>
      <c r="F5396" s="1">
        <v>38.17</v>
      </c>
      <c r="G5396" s="1">
        <v>49.5</v>
      </c>
      <c r="H5396" s="1">
        <v>104.91</v>
      </c>
      <c r="I5396" s="1">
        <v>466.2</v>
      </c>
      <c r="J5396" s="52">
        <f t="shared" si="84"/>
        <v>0.102285</v>
      </c>
    </row>
    <row r="5397" spans="1:10" x14ac:dyDescent="0.35">
      <c r="A5397" s="1" t="s">
        <v>12288</v>
      </c>
      <c r="B5397" s="1">
        <v>46.03</v>
      </c>
      <c r="C5397" s="1">
        <v>26.88</v>
      </c>
      <c r="D5397" s="1">
        <v>33</v>
      </c>
      <c r="E5397" s="1">
        <v>62.09</v>
      </c>
      <c r="F5397" s="1">
        <v>46.34</v>
      </c>
      <c r="G5397" s="1">
        <v>53.39</v>
      </c>
      <c r="H5397" s="1">
        <v>117.48</v>
      </c>
      <c r="I5397" s="1">
        <v>503.26</v>
      </c>
      <c r="J5397" s="52">
        <f t="shared" si="84"/>
        <v>0.11105875</v>
      </c>
    </row>
    <row r="5398" spans="1:10" x14ac:dyDescent="0.35">
      <c r="A5398" s="1" t="s">
        <v>12287</v>
      </c>
      <c r="B5398" s="1">
        <v>43.44</v>
      </c>
      <c r="C5398" s="1">
        <v>27.7</v>
      </c>
      <c r="D5398" s="1">
        <v>34.979999999999997</v>
      </c>
      <c r="E5398" s="1">
        <v>59.9</v>
      </c>
      <c r="F5398" s="1">
        <v>48.9</v>
      </c>
      <c r="G5398" s="1">
        <v>48.91</v>
      </c>
      <c r="H5398" s="1">
        <v>115.68</v>
      </c>
      <c r="I5398" s="1">
        <v>504.7</v>
      </c>
      <c r="J5398" s="52">
        <f t="shared" si="84"/>
        <v>0.11052625000000001</v>
      </c>
    </row>
    <row r="5399" spans="1:10" x14ac:dyDescent="0.35">
      <c r="A5399" s="1" t="s">
        <v>12286</v>
      </c>
      <c r="B5399" s="1">
        <v>41.05</v>
      </c>
      <c r="C5399" s="1">
        <v>29.08</v>
      </c>
      <c r="D5399" s="1">
        <v>36.47</v>
      </c>
      <c r="E5399" s="1">
        <v>59.99</v>
      </c>
      <c r="F5399" s="1">
        <v>47.6</v>
      </c>
      <c r="G5399" s="1">
        <v>44.29</v>
      </c>
      <c r="H5399" s="1">
        <v>115.77</v>
      </c>
      <c r="I5399" s="1">
        <v>479.94</v>
      </c>
      <c r="J5399" s="52">
        <f t="shared" si="84"/>
        <v>0.10677375</v>
      </c>
    </row>
    <row r="5400" spans="1:10" x14ac:dyDescent="0.35">
      <c r="A5400" s="1" t="s">
        <v>12285</v>
      </c>
      <c r="B5400" s="1">
        <v>46.97</v>
      </c>
      <c r="C5400" s="1">
        <v>28.31</v>
      </c>
      <c r="D5400" s="1">
        <v>35.799999999999997</v>
      </c>
      <c r="E5400" s="1">
        <v>56.7</v>
      </c>
      <c r="F5400" s="1">
        <v>41.82</v>
      </c>
      <c r="G5400" s="1">
        <v>42.06</v>
      </c>
      <c r="H5400" s="1">
        <v>106.91</v>
      </c>
      <c r="I5400" s="1">
        <v>461.91</v>
      </c>
      <c r="J5400" s="52">
        <f t="shared" si="84"/>
        <v>0.10256</v>
      </c>
    </row>
    <row r="5401" spans="1:10" x14ac:dyDescent="0.35">
      <c r="A5401" s="1" t="s">
        <v>12284</v>
      </c>
      <c r="B5401" s="1">
        <v>34.700000000000003</v>
      </c>
      <c r="C5401" s="1">
        <v>25.73</v>
      </c>
      <c r="D5401" s="1">
        <v>32</v>
      </c>
      <c r="E5401" s="1">
        <v>50.83</v>
      </c>
      <c r="F5401" s="1">
        <v>36.299999999999997</v>
      </c>
      <c r="G5401" s="1">
        <v>36.04</v>
      </c>
      <c r="H5401" s="1">
        <v>92.19</v>
      </c>
      <c r="I5401" s="1">
        <v>425.89</v>
      </c>
      <c r="J5401" s="52">
        <f t="shared" si="84"/>
        <v>9.171E-2</v>
      </c>
    </row>
    <row r="5402" spans="1:10" x14ac:dyDescent="0.35">
      <c r="A5402" s="1" t="s">
        <v>12283</v>
      </c>
      <c r="B5402" s="1">
        <v>44.99</v>
      </c>
      <c r="C5402" s="1">
        <v>23.44</v>
      </c>
      <c r="D5402" s="1">
        <v>28.69</v>
      </c>
      <c r="E5402" s="1">
        <v>49.41</v>
      </c>
      <c r="F5402" s="1">
        <v>32.39</v>
      </c>
      <c r="G5402" s="1">
        <v>33.409999999999997</v>
      </c>
      <c r="H5402" s="1">
        <v>78.02</v>
      </c>
      <c r="I5402" s="1">
        <v>416.3</v>
      </c>
      <c r="J5402" s="52">
        <f t="shared" si="84"/>
        <v>8.8331250000000014E-2</v>
      </c>
    </row>
    <row r="5403" spans="1:10" x14ac:dyDescent="0.35">
      <c r="A5403" s="1" t="s">
        <v>12282</v>
      </c>
      <c r="B5403" s="1">
        <v>27.58</v>
      </c>
      <c r="C5403" s="1">
        <v>21.18</v>
      </c>
      <c r="D5403" s="1">
        <v>26.37</v>
      </c>
      <c r="E5403" s="1">
        <v>47.88</v>
      </c>
      <c r="F5403" s="1">
        <v>30.35</v>
      </c>
      <c r="G5403" s="1">
        <v>32.24</v>
      </c>
      <c r="H5403" s="1">
        <v>75.66</v>
      </c>
      <c r="I5403" s="1">
        <v>397.2</v>
      </c>
      <c r="J5403" s="52">
        <f t="shared" si="84"/>
        <v>8.2307500000000006E-2</v>
      </c>
    </row>
    <row r="5404" spans="1:10" x14ac:dyDescent="0.35">
      <c r="A5404" s="1" t="s">
        <v>12281</v>
      </c>
      <c r="B5404" s="1">
        <v>30.4</v>
      </c>
      <c r="C5404" s="1">
        <v>20.13</v>
      </c>
      <c r="D5404" s="1">
        <v>25.24</v>
      </c>
      <c r="E5404" s="1">
        <v>46.88</v>
      </c>
      <c r="F5404" s="1">
        <v>28.25</v>
      </c>
      <c r="G5404" s="1">
        <v>31.07</v>
      </c>
      <c r="H5404" s="1">
        <v>71.55</v>
      </c>
      <c r="I5404" s="1">
        <v>377.9</v>
      </c>
      <c r="J5404" s="52">
        <f t="shared" si="84"/>
        <v>7.8927499999999998E-2</v>
      </c>
    </row>
    <row r="5405" spans="1:10" x14ac:dyDescent="0.35">
      <c r="A5405" s="1" t="s">
        <v>12280</v>
      </c>
      <c r="B5405" s="1">
        <v>26.02</v>
      </c>
      <c r="C5405" s="1">
        <v>19.03</v>
      </c>
      <c r="D5405" s="1">
        <v>25.17</v>
      </c>
      <c r="E5405" s="1">
        <v>45.7</v>
      </c>
      <c r="F5405" s="1">
        <v>28.18</v>
      </c>
      <c r="G5405" s="1">
        <v>30.18</v>
      </c>
      <c r="H5405" s="1">
        <v>69.45</v>
      </c>
      <c r="I5405" s="1">
        <v>354</v>
      </c>
      <c r="J5405" s="52">
        <f t="shared" si="84"/>
        <v>7.4716249999999998E-2</v>
      </c>
    </row>
    <row r="5406" spans="1:10" x14ac:dyDescent="0.35">
      <c r="A5406" s="1" t="s">
        <v>12279</v>
      </c>
      <c r="B5406" s="1">
        <v>24.75</v>
      </c>
      <c r="C5406" s="1">
        <v>18.05</v>
      </c>
      <c r="D5406" s="1">
        <v>25.28</v>
      </c>
      <c r="E5406" s="1">
        <v>45.77</v>
      </c>
      <c r="F5406" s="1">
        <v>29.32</v>
      </c>
      <c r="G5406" s="1">
        <v>30.07</v>
      </c>
      <c r="H5406" s="1">
        <v>69.06</v>
      </c>
      <c r="I5406" s="1">
        <v>350.06</v>
      </c>
      <c r="J5406" s="52">
        <f t="shared" si="84"/>
        <v>7.4045E-2</v>
      </c>
    </row>
    <row r="5407" spans="1:10" x14ac:dyDescent="0.35">
      <c r="A5407" s="1" t="s">
        <v>12278</v>
      </c>
      <c r="B5407" s="1">
        <v>29.9</v>
      </c>
      <c r="C5407" s="1">
        <v>18.079999999999998</v>
      </c>
      <c r="D5407" s="1">
        <v>27.64</v>
      </c>
      <c r="E5407" s="1">
        <v>48.22</v>
      </c>
      <c r="F5407" s="1">
        <v>30.3</v>
      </c>
      <c r="G5407" s="1">
        <v>32.1</v>
      </c>
      <c r="H5407" s="1">
        <v>69.2</v>
      </c>
      <c r="I5407" s="1">
        <v>351.01</v>
      </c>
      <c r="J5407" s="52">
        <f t="shared" si="84"/>
        <v>7.5806250000000006E-2</v>
      </c>
    </row>
    <row r="5408" spans="1:10" x14ac:dyDescent="0.35">
      <c r="A5408" s="1" t="s">
        <v>12277</v>
      </c>
      <c r="B5408" s="1">
        <v>31.05</v>
      </c>
      <c r="C5408" s="1">
        <v>18.059999999999999</v>
      </c>
      <c r="D5408" s="1">
        <v>32.9</v>
      </c>
      <c r="E5408" s="1">
        <v>53.47</v>
      </c>
      <c r="F5408" s="1">
        <v>37.93</v>
      </c>
      <c r="G5408" s="1">
        <v>32.229999999999997</v>
      </c>
      <c r="H5408" s="1">
        <v>69.7</v>
      </c>
      <c r="I5408" s="1">
        <v>352.77</v>
      </c>
      <c r="J5408" s="52">
        <f t="shared" si="84"/>
        <v>7.8513749999999993E-2</v>
      </c>
    </row>
    <row r="5409" spans="1:10" x14ac:dyDescent="0.35">
      <c r="A5409" s="1" t="s">
        <v>12276</v>
      </c>
      <c r="B5409" s="1">
        <v>43.39</v>
      </c>
      <c r="C5409" s="1">
        <v>19.77</v>
      </c>
      <c r="D5409" s="1">
        <v>37.78</v>
      </c>
      <c r="E5409" s="1">
        <v>61.71</v>
      </c>
      <c r="F5409" s="1">
        <v>47.24</v>
      </c>
      <c r="G5409" s="1">
        <v>33.869999999999997</v>
      </c>
      <c r="H5409" s="1">
        <v>73.510000000000005</v>
      </c>
      <c r="I5409" s="1">
        <v>350.05</v>
      </c>
      <c r="J5409" s="52">
        <f t="shared" si="84"/>
        <v>8.3415000000000003E-2</v>
      </c>
    </row>
    <row r="5410" spans="1:10" x14ac:dyDescent="0.35">
      <c r="A5410" s="1" t="s">
        <v>12275</v>
      </c>
      <c r="B5410" s="1">
        <v>39.31</v>
      </c>
      <c r="C5410" s="1">
        <v>20.56</v>
      </c>
      <c r="D5410" s="1">
        <v>38.44</v>
      </c>
      <c r="E5410" s="1">
        <v>64.069999999999993</v>
      </c>
      <c r="F5410" s="1">
        <v>45.22</v>
      </c>
      <c r="G5410" s="1">
        <v>31.91</v>
      </c>
      <c r="H5410" s="1">
        <v>75.02</v>
      </c>
      <c r="I5410" s="1">
        <v>355.17</v>
      </c>
      <c r="J5410" s="52">
        <f t="shared" si="84"/>
        <v>8.3712500000000009E-2</v>
      </c>
    </row>
    <row r="5411" spans="1:10" x14ac:dyDescent="0.35">
      <c r="A5411" s="1" t="s">
        <v>12274</v>
      </c>
      <c r="B5411" s="1">
        <v>40.4</v>
      </c>
      <c r="C5411" s="1">
        <v>19.440000000000001</v>
      </c>
      <c r="D5411" s="1">
        <v>36.64</v>
      </c>
      <c r="E5411" s="1">
        <v>64.39</v>
      </c>
      <c r="F5411" s="1">
        <v>37.770000000000003</v>
      </c>
      <c r="G5411" s="1">
        <v>32.9</v>
      </c>
      <c r="H5411" s="1">
        <v>73.86</v>
      </c>
      <c r="I5411" s="1">
        <v>339.94</v>
      </c>
      <c r="J5411" s="52">
        <f t="shared" si="84"/>
        <v>8.0667500000000003E-2</v>
      </c>
    </row>
    <row r="5412" spans="1:10" x14ac:dyDescent="0.35">
      <c r="A5412" s="1" t="s">
        <v>12273</v>
      </c>
      <c r="B5412" s="1">
        <v>39.94</v>
      </c>
      <c r="C5412" s="1">
        <v>19.739999999999998</v>
      </c>
      <c r="D5412" s="1">
        <v>35.04</v>
      </c>
      <c r="E5412" s="1">
        <v>64.03</v>
      </c>
      <c r="F5412" s="1">
        <v>35.67</v>
      </c>
      <c r="G5412" s="1">
        <v>23</v>
      </c>
      <c r="H5412" s="1">
        <v>63.26</v>
      </c>
      <c r="I5412" s="1">
        <v>309</v>
      </c>
      <c r="J5412" s="52">
        <f t="shared" si="84"/>
        <v>7.3710000000000012E-2</v>
      </c>
    </row>
    <row r="5413" spans="1:10" x14ac:dyDescent="0.35">
      <c r="A5413" s="1" t="s">
        <v>12272</v>
      </c>
      <c r="B5413" s="1">
        <v>39.99</v>
      </c>
      <c r="C5413" s="1">
        <v>20.62</v>
      </c>
      <c r="D5413" s="1">
        <v>34.96</v>
      </c>
      <c r="E5413" s="1">
        <v>63.53</v>
      </c>
      <c r="F5413" s="1">
        <v>34.29</v>
      </c>
      <c r="G5413" s="1">
        <v>26</v>
      </c>
      <c r="H5413" s="1">
        <v>58.08</v>
      </c>
      <c r="I5413" s="1">
        <v>229.53</v>
      </c>
      <c r="J5413" s="52">
        <f t="shared" si="84"/>
        <v>6.3375000000000001E-2</v>
      </c>
    </row>
    <row r="5414" spans="1:10" x14ac:dyDescent="0.35">
      <c r="A5414" s="1" t="s">
        <v>12271</v>
      </c>
      <c r="B5414" s="1">
        <v>41.21</v>
      </c>
      <c r="C5414" s="1">
        <v>20.239999999999998</v>
      </c>
      <c r="D5414" s="1">
        <v>33.4</v>
      </c>
      <c r="E5414" s="1">
        <v>59.9</v>
      </c>
      <c r="F5414" s="1">
        <v>32.020000000000003</v>
      </c>
      <c r="G5414" s="1">
        <v>37.5</v>
      </c>
      <c r="H5414" s="1">
        <v>60.37</v>
      </c>
      <c r="I5414" s="1">
        <v>0</v>
      </c>
      <c r="J5414" s="52">
        <f t="shared" si="84"/>
        <v>3.5580000000000001E-2</v>
      </c>
    </row>
    <row r="5415" spans="1:10" x14ac:dyDescent="0.35">
      <c r="A5415" s="1" t="s">
        <v>12270</v>
      </c>
      <c r="B5415" s="1">
        <v>40.21</v>
      </c>
      <c r="C5415" s="1">
        <v>18.68</v>
      </c>
      <c r="D5415" s="1">
        <v>31.93</v>
      </c>
      <c r="E5415" s="1">
        <v>51.83</v>
      </c>
      <c r="F5415" s="1">
        <v>30</v>
      </c>
      <c r="G5415" s="1">
        <v>39.17</v>
      </c>
      <c r="H5415" s="1">
        <v>40.090000000000003</v>
      </c>
      <c r="I5415" s="1">
        <v>-20</v>
      </c>
      <c r="J5415" s="52">
        <f t="shared" si="84"/>
        <v>2.8988750000000001E-2</v>
      </c>
    </row>
    <row r="5416" spans="1:10" x14ac:dyDescent="0.35">
      <c r="A5416" s="1" t="s">
        <v>12269</v>
      </c>
      <c r="B5416" s="1">
        <v>44.94</v>
      </c>
      <c r="C5416" s="1">
        <v>16.989999999999998</v>
      </c>
      <c r="D5416" s="1">
        <v>31.87</v>
      </c>
      <c r="E5416" s="1">
        <v>48</v>
      </c>
      <c r="F5416" s="1">
        <v>31.01</v>
      </c>
      <c r="G5416" s="1">
        <v>37.61</v>
      </c>
      <c r="H5416" s="1">
        <v>5.68</v>
      </c>
      <c r="I5416" s="1">
        <v>35.76</v>
      </c>
      <c r="J5416" s="52">
        <f t="shared" si="84"/>
        <v>3.1482500000000004E-2</v>
      </c>
    </row>
    <row r="5417" spans="1:10" x14ac:dyDescent="0.35">
      <c r="A5417" s="1" t="s">
        <v>12268</v>
      </c>
      <c r="B5417" s="1">
        <v>44.97</v>
      </c>
      <c r="C5417" s="1">
        <v>16.57</v>
      </c>
      <c r="D5417" s="1">
        <v>33</v>
      </c>
      <c r="E5417" s="1">
        <v>48.49</v>
      </c>
      <c r="F5417" s="1">
        <v>32.32</v>
      </c>
      <c r="G5417" s="1">
        <v>37.01</v>
      </c>
      <c r="H5417" s="1">
        <v>10.1</v>
      </c>
      <c r="I5417" s="1">
        <v>141.18</v>
      </c>
      <c r="J5417" s="52">
        <f t="shared" si="84"/>
        <v>4.5454999999999995E-2</v>
      </c>
    </row>
    <row r="5418" spans="1:10" x14ac:dyDescent="0.35">
      <c r="A5418" s="1" t="s">
        <v>12267</v>
      </c>
      <c r="B5418" s="1">
        <v>52.34</v>
      </c>
      <c r="C5418" s="1">
        <v>21.05</v>
      </c>
      <c r="D5418" s="1">
        <v>34.869999999999997</v>
      </c>
      <c r="E5418" s="1">
        <v>45.81</v>
      </c>
      <c r="F5418" s="1">
        <v>33.840000000000003</v>
      </c>
      <c r="G5418" s="1">
        <v>38.01</v>
      </c>
      <c r="H5418" s="1">
        <v>50.69</v>
      </c>
      <c r="I5418" s="1">
        <v>291.31</v>
      </c>
      <c r="J5418" s="52">
        <f t="shared" si="84"/>
        <v>7.0990000000000011E-2</v>
      </c>
    </row>
    <row r="5419" spans="1:10" x14ac:dyDescent="0.35">
      <c r="A5419" s="1" t="s">
        <v>12266</v>
      </c>
      <c r="B5419" s="1">
        <v>42.03</v>
      </c>
      <c r="C5419" s="1">
        <v>20.94</v>
      </c>
      <c r="D5419" s="1">
        <v>37.07</v>
      </c>
      <c r="E5419" s="1">
        <v>50.92</v>
      </c>
      <c r="F5419" s="1">
        <v>37.83</v>
      </c>
      <c r="G5419" s="1">
        <v>39.94</v>
      </c>
      <c r="H5419" s="1">
        <v>78.900000000000006</v>
      </c>
      <c r="I5419" s="1">
        <v>343.52</v>
      </c>
      <c r="J5419" s="52">
        <f t="shared" si="84"/>
        <v>8.1393750000000001E-2</v>
      </c>
    </row>
    <row r="5420" spans="1:10" x14ac:dyDescent="0.35">
      <c r="A5420" s="1" t="s">
        <v>12265</v>
      </c>
      <c r="B5420" s="1">
        <v>41.9</v>
      </c>
      <c r="C5420" s="1">
        <v>26.75</v>
      </c>
      <c r="D5420" s="1">
        <v>39.64</v>
      </c>
      <c r="E5420" s="1">
        <v>59.89</v>
      </c>
      <c r="F5420" s="1">
        <v>47.87</v>
      </c>
      <c r="G5420" s="1">
        <v>45.69</v>
      </c>
      <c r="H5420" s="1">
        <v>87.97</v>
      </c>
      <c r="I5420" s="1">
        <v>415.9</v>
      </c>
      <c r="J5420" s="52">
        <f t="shared" si="84"/>
        <v>9.5701250000000002E-2</v>
      </c>
    </row>
    <row r="5421" spans="1:10" x14ac:dyDescent="0.35">
      <c r="A5421" s="1" t="s">
        <v>12264</v>
      </c>
      <c r="B5421" s="1">
        <v>41.9</v>
      </c>
      <c r="C5421" s="1">
        <v>29.57</v>
      </c>
      <c r="D5421" s="1">
        <v>41.96</v>
      </c>
      <c r="E5421" s="1">
        <v>63.53</v>
      </c>
      <c r="F5421" s="1">
        <v>62.2</v>
      </c>
      <c r="G5421" s="1">
        <v>46.08</v>
      </c>
      <c r="H5421" s="1">
        <v>116.84</v>
      </c>
      <c r="I5421" s="1">
        <v>454.91</v>
      </c>
      <c r="J5421" s="52">
        <f t="shared" si="84"/>
        <v>0.10712375</v>
      </c>
    </row>
    <row r="5422" spans="1:10" x14ac:dyDescent="0.35">
      <c r="A5422" s="1" t="s">
        <v>12263</v>
      </c>
      <c r="B5422" s="1">
        <v>40.82</v>
      </c>
      <c r="C5422" s="1">
        <v>31.56</v>
      </c>
      <c r="D5422" s="1">
        <v>38.39</v>
      </c>
      <c r="E5422" s="1">
        <v>63.44</v>
      </c>
      <c r="F5422" s="1">
        <v>52.35</v>
      </c>
      <c r="G5422" s="1">
        <v>43</v>
      </c>
      <c r="H5422" s="1">
        <v>141.30000000000001</v>
      </c>
      <c r="I5422" s="1">
        <v>459.96</v>
      </c>
      <c r="J5422" s="52">
        <f t="shared" si="84"/>
        <v>0.10885249999999999</v>
      </c>
    </row>
    <row r="5423" spans="1:10" x14ac:dyDescent="0.35">
      <c r="A5423" s="1" t="s">
        <v>12262</v>
      </c>
      <c r="B5423" s="1">
        <v>41.5</v>
      </c>
      <c r="C5423" s="1">
        <v>32.299999999999997</v>
      </c>
      <c r="D5423" s="1">
        <v>37.76</v>
      </c>
      <c r="E5423" s="1">
        <v>63.49</v>
      </c>
      <c r="F5423" s="1">
        <v>51</v>
      </c>
      <c r="G5423" s="1">
        <v>41.61</v>
      </c>
      <c r="H5423" s="1">
        <v>144.83000000000001</v>
      </c>
      <c r="I5423" s="1">
        <v>462.6</v>
      </c>
      <c r="J5423" s="52">
        <f t="shared" si="84"/>
        <v>0.10938625</v>
      </c>
    </row>
    <row r="5424" spans="1:10" x14ac:dyDescent="0.35">
      <c r="A5424" s="1" t="s">
        <v>12261</v>
      </c>
      <c r="B5424" s="1">
        <v>45</v>
      </c>
      <c r="C5424" s="1">
        <v>31.56</v>
      </c>
      <c r="D5424" s="1">
        <v>42.64</v>
      </c>
      <c r="E5424" s="1">
        <v>62.15</v>
      </c>
      <c r="F5424" s="1">
        <v>39.82</v>
      </c>
      <c r="G5424" s="1">
        <v>40</v>
      </c>
      <c r="H5424" s="1">
        <v>122.55</v>
      </c>
      <c r="I5424" s="1">
        <v>455.42</v>
      </c>
      <c r="J5424" s="52">
        <f t="shared" si="84"/>
        <v>0.1048925</v>
      </c>
    </row>
    <row r="5425" spans="1:10" x14ac:dyDescent="0.35">
      <c r="A5425" s="1" t="s">
        <v>12260</v>
      </c>
      <c r="B5425" s="1">
        <v>54.87</v>
      </c>
      <c r="C5425" s="1">
        <v>30.9</v>
      </c>
      <c r="D5425" s="1">
        <v>41</v>
      </c>
      <c r="E5425" s="1">
        <v>59.9</v>
      </c>
      <c r="F5425" s="1">
        <v>35.950000000000003</v>
      </c>
      <c r="G5425" s="1">
        <v>35.29</v>
      </c>
      <c r="H5425" s="1">
        <v>80.099999999999994</v>
      </c>
      <c r="I5425" s="1">
        <v>413.09</v>
      </c>
      <c r="J5425" s="52">
        <f t="shared" si="84"/>
        <v>9.3887499999999985E-2</v>
      </c>
    </row>
    <row r="5426" spans="1:10" x14ac:dyDescent="0.35">
      <c r="A5426" s="1" t="s">
        <v>12259</v>
      </c>
      <c r="B5426" s="1">
        <v>34.5</v>
      </c>
      <c r="C5426" s="1">
        <v>25.15</v>
      </c>
      <c r="D5426" s="1">
        <v>30</v>
      </c>
      <c r="E5426" s="1">
        <v>48.73</v>
      </c>
      <c r="F5426" s="1">
        <v>29.15</v>
      </c>
      <c r="G5426" s="1">
        <v>38.299999999999997</v>
      </c>
      <c r="H5426" s="1">
        <v>73.7</v>
      </c>
      <c r="I5426" s="1">
        <v>375.03</v>
      </c>
      <c r="J5426" s="52">
        <f t="shared" si="84"/>
        <v>8.181999999999999E-2</v>
      </c>
    </row>
    <row r="5427" spans="1:10" x14ac:dyDescent="0.35">
      <c r="A5427" s="1" t="s">
        <v>12258</v>
      </c>
      <c r="B5427" s="1">
        <v>40.619999999999997</v>
      </c>
      <c r="C5427" s="1">
        <v>22.94</v>
      </c>
      <c r="D5427" s="1">
        <v>29</v>
      </c>
      <c r="E5427" s="1">
        <v>48.05</v>
      </c>
      <c r="F5427" s="1">
        <v>27.74</v>
      </c>
      <c r="G5427" s="1">
        <v>33.9</v>
      </c>
      <c r="H5427" s="1">
        <v>69.88</v>
      </c>
      <c r="I5427" s="1">
        <v>361.09</v>
      </c>
      <c r="J5427" s="52">
        <f t="shared" si="84"/>
        <v>7.9152500000000001E-2</v>
      </c>
    </row>
    <row r="5428" spans="1:10" x14ac:dyDescent="0.35">
      <c r="A5428" s="1" t="s">
        <v>12257</v>
      </c>
      <c r="B5428" s="1">
        <v>34.03</v>
      </c>
      <c r="C5428" s="1">
        <v>21.61</v>
      </c>
      <c r="D5428" s="1">
        <v>23.61</v>
      </c>
      <c r="E5428" s="1">
        <v>47.85</v>
      </c>
      <c r="F5428" s="1">
        <v>28.4</v>
      </c>
      <c r="G5428" s="1">
        <v>31.77</v>
      </c>
      <c r="H5428" s="1">
        <v>64.92</v>
      </c>
      <c r="I5428" s="1">
        <v>360.64</v>
      </c>
      <c r="J5428" s="52">
        <f t="shared" si="84"/>
        <v>7.6603749999999984E-2</v>
      </c>
    </row>
    <row r="5429" spans="1:10" x14ac:dyDescent="0.35">
      <c r="A5429" s="1" t="s">
        <v>12256</v>
      </c>
      <c r="B5429" s="1">
        <v>34.409999999999997</v>
      </c>
      <c r="C5429" s="1">
        <v>21.01</v>
      </c>
      <c r="D5429" s="1">
        <v>24.75</v>
      </c>
      <c r="E5429" s="1">
        <v>46.01</v>
      </c>
      <c r="F5429" s="1">
        <v>26.81</v>
      </c>
      <c r="G5429" s="1">
        <v>30.31</v>
      </c>
      <c r="H5429" s="1">
        <v>62.43</v>
      </c>
      <c r="I5429" s="1">
        <v>350</v>
      </c>
      <c r="J5429" s="52">
        <f t="shared" si="84"/>
        <v>7.4466249999999998E-2</v>
      </c>
    </row>
    <row r="5430" spans="1:10" x14ac:dyDescent="0.35">
      <c r="A5430" s="1" t="s">
        <v>12255</v>
      </c>
      <c r="B5430" s="1">
        <v>32.36</v>
      </c>
      <c r="C5430" s="1">
        <v>21.5</v>
      </c>
      <c r="D5430" s="1">
        <v>23.6</v>
      </c>
      <c r="E5430" s="1">
        <v>44.43</v>
      </c>
      <c r="F5430" s="1">
        <v>25.1</v>
      </c>
      <c r="G5430" s="1">
        <v>29.92</v>
      </c>
      <c r="H5430" s="1">
        <v>59.72</v>
      </c>
      <c r="I5430" s="1">
        <v>352.99</v>
      </c>
      <c r="J5430" s="52">
        <f t="shared" si="84"/>
        <v>7.3702500000000004E-2</v>
      </c>
    </row>
    <row r="5431" spans="1:10" x14ac:dyDescent="0.35">
      <c r="A5431" s="1" t="s">
        <v>12254</v>
      </c>
      <c r="B5431" s="1">
        <v>29.11</v>
      </c>
      <c r="C5431" s="1">
        <v>23.29</v>
      </c>
      <c r="D5431" s="1">
        <v>24.6</v>
      </c>
      <c r="E5431" s="1">
        <v>46.05</v>
      </c>
      <c r="F5431" s="1">
        <v>21.43</v>
      </c>
      <c r="G5431" s="1">
        <v>29.06</v>
      </c>
      <c r="H5431" s="1">
        <v>59.98</v>
      </c>
      <c r="I5431" s="1">
        <v>363.59</v>
      </c>
      <c r="J5431" s="52">
        <f t="shared" si="84"/>
        <v>7.463874999999999E-2</v>
      </c>
    </row>
    <row r="5432" spans="1:10" x14ac:dyDescent="0.35">
      <c r="A5432" s="1" t="s">
        <v>12253</v>
      </c>
      <c r="B5432" s="1">
        <v>28.17</v>
      </c>
      <c r="C5432" s="1">
        <v>27.21</v>
      </c>
      <c r="D5432" s="1">
        <v>26.73</v>
      </c>
      <c r="E5432" s="1">
        <v>49.32</v>
      </c>
      <c r="F5432" s="1">
        <v>26.9</v>
      </c>
      <c r="G5432" s="1">
        <v>29</v>
      </c>
      <c r="H5432" s="1">
        <v>59.01</v>
      </c>
      <c r="I5432" s="1">
        <v>402.24</v>
      </c>
      <c r="J5432" s="52">
        <f t="shared" si="84"/>
        <v>8.1072500000000006E-2</v>
      </c>
    </row>
    <row r="5433" spans="1:10" x14ac:dyDescent="0.35">
      <c r="A5433" s="1" t="s">
        <v>12252</v>
      </c>
      <c r="B5433" s="1">
        <v>32.35</v>
      </c>
      <c r="C5433" s="1">
        <v>31.2</v>
      </c>
      <c r="D5433" s="1">
        <v>39.5</v>
      </c>
      <c r="E5433" s="1">
        <v>58.65</v>
      </c>
      <c r="F5433" s="1">
        <v>31.99</v>
      </c>
      <c r="G5433" s="1">
        <v>29.1</v>
      </c>
      <c r="H5433" s="1">
        <v>56.73</v>
      </c>
      <c r="I5433" s="1">
        <v>445.7</v>
      </c>
      <c r="J5433" s="52">
        <f t="shared" si="84"/>
        <v>9.0652499999999997E-2</v>
      </c>
    </row>
    <row r="5434" spans="1:10" x14ac:dyDescent="0.35">
      <c r="A5434" s="1" t="s">
        <v>12251</v>
      </c>
      <c r="B5434" s="1">
        <v>34.950000000000003</v>
      </c>
      <c r="C5434" s="1">
        <v>32.44</v>
      </c>
      <c r="D5434" s="1">
        <v>40.21</v>
      </c>
      <c r="E5434" s="1">
        <v>63.4</v>
      </c>
      <c r="F5434" s="1">
        <v>35.19</v>
      </c>
      <c r="G5434" s="1">
        <v>30.38</v>
      </c>
      <c r="H5434" s="1">
        <v>57.48</v>
      </c>
      <c r="I5434" s="1">
        <v>479.7</v>
      </c>
      <c r="J5434" s="52">
        <f t="shared" si="84"/>
        <v>9.6718750000000006E-2</v>
      </c>
    </row>
    <row r="5435" spans="1:10" x14ac:dyDescent="0.35">
      <c r="A5435" s="1" t="s">
        <v>12250</v>
      </c>
      <c r="B5435" s="1">
        <v>49.96</v>
      </c>
      <c r="C5435" s="1">
        <v>30.59</v>
      </c>
      <c r="D5435" s="1">
        <v>32.4</v>
      </c>
      <c r="E5435" s="1">
        <v>57.85</v>
      </c>
      <c r="F5435" s="1">
        <v>43.47</v>
      </c>
      <c r="G5435" s="1">
        <v>31.39</v>
      </c>
      <c r="H5435" s="1">
        <v>53.54</v>
      </c>
      <c r="I5435" s="1">
        <v>452.8</v>
      </c>
      <c r="J5435" s="52">
        <f t="shared" si="84"/>
        <v>9.4E-2</v>
      </c>
    </row>
    <row r="5436" spans="1:10" x14ac:dyDescent="0.35">
      <c r="A5436" s="1" t="s">
        <v>12249</v>
      </c>
      <c r="B5436" s="1">
        <v>46.23</v>
      </c>
      <c r="C5436" s="1">
        <v>28.65</v>
      </c>
      <c r="D5436" s="1">
        <v>34</v>
      </c>
      <c r="E5436" s="1">
        <v>53.69</v>
      </c>
      <c r="F5436" s="1">
        <v>42.02</v>
      </c>
      <c r="G5436" s="1">
        <v>30.14</v>
      </c>
      <c r="H5436" s="1">
        <v>53.67</v>
      </c>
      <c r="I5436" s="1">
        <v>431.41</v>
      </c>
      <c r="J5436" s="52">
        <f t="shared" si="84"/>
        <v>8.9976250000000008E-2</v>
      </c>
    </row>
    <row r="5437" spans="1:10" x14ac:dyDescent="0.35">
      <c r="A5437" s="1" t="s">
        <v>12248</v>
      </c>
      <c r="B5437" s="1">
        <v>64.13</v>
      </c>
      <c r="C5437" s="1">
        <v>28.32</v>
      </c>
      <c r="D5437" s="1">
        <v>35</v>
      </c>
      <c r="E5437" s="1">
        <v>54.4</v>
      </c>
      <c r="F5437" s="1">
        <v>35.28</v>
      </c>
      <c r="G5437" s="1">
        <v>29.91</v>
      </c>
      <c r="H5437" s="1">
        <v>53.05</v>
      </c>
      <c r="I5437" s="1">
        <v>407.06</v>
      </c>
      <c r="J5437" s="52">
        <f t="shared" si="84"/>
        <v>8.8393749999999993E-2</v>
      </c>
    </row>
    <row r="5438" spans="1:10" x14ac:dyDescent="0.35">
      <c r="A5438" s="1" t="s">
        <v>12247</v>
      </c>
      <c r="B5438" s="1">
        <v>59.74</v>
      </c>
      <c r="C5438" s="1">
        <v>27.02</v>
      </c>
      <c r="D5438" s="1">
        <v>34</v>
      </c>
      <c r="E5438" s="1">
        <v>52.23</v>
      </c>
      <c r="F5438" s="1">
        <v>34.28</v>
      </c>
      <c r="G5438" s="1">
        <v>29.53</v>
      </c>
      <c r="H5438" s="1">
        <v>52.95</v>
      </c>
      <c r="I5438" s="1">
        <v>402.31</v>
      </c>
      <c r="J5438" s="52">
        <f t="shared" si="84"/>
        <v>8.6507499999999987E-2</v>
      </c>
    </row>
    <row r="5439" spans="1:10" x14ac:dyDescent="0.35">
      <c r="A5439" s="1" t="s">
        <v>12246</v>
      </c>
      <c r="B5439" s="1">
        <v>42.5</v>
      </c>
      <c r="C5439" s="1">
        <v>25</v>
      </c>
      <c r="D5439" s="1">
        <v>39.770000000000003</v>
      </c>
      <c r="E5439" s="1">
        <v>52.14</v>
      </c>
      <c r="F5439" s="1">
        <v>31.03</v>
      </c>
      <c r="G5439" s="1">
        <v>28</v>
      </c>
      <c r="H5439" s="1">
        <v>30.06</v>
      </c>
      <c r="I5439" s="1">
        <v>392.13</v>
      </c>
      <c r="J5439" s="52">
        <f t="shared" si="84"/>
        <v>8.0078750000000004E-2</v>
      </c>
    </row>
    <row r="5440" spans="1:10" x14ac:dyDescent="0.35">
      <c r="A5440" s="1" t="s">
        <v>12245</v>
      </c>
      <c r="B5440" s="1">
        <v>30.04</v>
      </c>
      <c r="C5440" s="1">
        <v>23.9</v>
      </c>
      <c r="D5440" s="1">
        <v>37.36</v>
      </c>
      <c r="E5440" s="1">
        <v>48.44</v>
      </c>
      <c r="F5440" s="1">
        <v>27.9</v>
      </c>
      <c r="G5440" s="1">
        <v>27.14</v>
      </c>
      <c r="H5440" s="1">
        <v>12.5</v>
      </c>
      <c r="I5440" s="1">
        <v>392.77</v>
      </c>
      <c r="J5440" s="52">
        <f t="shared" si="84"/>
        <v>7.5006249999999997E-2</v>
      </c>
    </row>
    <row r="5441" spans="1:10" x14ac:dyDescent="0.35">
      <c r="A5441" s="1" t="s">
        <v>12244</v>
      </c>
      <c r="B5441" s="1">
        <v>29.94</v>
      </c>
      <c r="C5441" s="1">
        <v>24.1</v>
      </c>
      <c r="D5441" s="1">
        <v>31</v>
      </c>
      <c r="E5441" s="1">
        <v>48.8</v>
      </c>
      <c r="F5441" s="1">
        <v>28.3</v>
      </c>
      <c r="G5441" s="1">
        <v>26.07</v>
      </c>
      <c r="H5441" s="1">
        <v>20.41</v>
      </c>
      <c r="I5441" s="1">
        <v>380.09</v>
      </c>
      <c r="J5441" s="52">
        <f t="shared" si="84"/>
        <v>7.3588750000000008E-2</v>
      </c>
    </row>
    <row r="5442" spans="1:10" x14ac:dyDescent="0.35">
      <c r="A5442" s="1" t="s">
        <v>12243</v>
      </c>
      <c r="B5442" s="1">
        <v>34.46</v>
      </c>
      <c r="C5442" s="1">
        <v>25.54</v>
      </c>
      <c r="D5442" s="1">
        <v>36.06</v>
      </c>
      <c r="E5442" s="1">
        <v>48.66</v>
      </c>
      <c r="F5442" s="1">
        <v>31.92</v>
      </c>
      <c r="G5442" s="1">
        <v>27.3</v>
      </c>
      <c r="H5442" s="1">
        <v>51.32</v>
      </c>
      <c r="I5442" s="1">
        <v>400.05</v>
      </c>
      <c r="J5442" s="52">
        <f t="shared" si="84"/>
        <v>8.1913749999999994E-2</v>
      </c>
    </row>
    <row r="5443" spans="1:10" x14ac:dyDescent="0.35">
      <c r="A5443" s="1" t="s">
        <v>12242</v>
      </c>
      <c r="B5443" s="1">
        <v>45.71</v>
      </c>
      <c r="C5443" s="1">
        <v>30.62</v>
      </c>
      <c r="D5443" s="1">
        <v>32</v>
      </c>
      <c r="E5443" s="1">
        <v>53</v>
      </c>
      <c r="F5443" s="1">
        <v>35.369999999999997</v>
      </c>
      <c r="G5443" s="1">
        <v>29.11</v>
      </c>
      <c r="H5443" s="1">
        <v>64.94</v>
      </c>
      <c r="I5443" s="1">
        <v>448.84</v>
      </c>
      <c r="J5443" s="52">
        <f t="shared" ref="J5443:J5506" si="85">(AVERAGE(B5443:I5443))/1000</f>
        <v>9.2448749999999996E-2</v>
      </c>
    </row>
    <row r="5444" spans="1:10" x14ac:dyDescent="0.35">
      <c r="A5444" s="1" t="s">
        <v>12241</v>
      </c>
      <c r="B5444" s="1">
        <v>47.4</v>
      </c>
      <c r="C5444" s="1">
        <v>33.979999999999997</v>
      </c>
      <c r="D5444" s="1">
        <v>35.24</v>
      </c>
      <c r="E5444" s="1">
        <v>62.21</v>
      </c>
      <c r="F5444" s="1">
        <v>35.76</v>
      </c>
      <c r="G5444" s="1">
        <v>34.090000000000003</v>
      </c>
      <c r="H5444" s="1">
        <v>84.61</v>
      </c>
      <c r="I5444" s="1">
        <v>495</v>
      </c>
      <c r="J5444" s="52">
        <f t="shared" si="85"/>
        <v>0.10353625</v>
      </c>
    </row>
    <row r="5445" spans="1:10" x14ac:dyDescent="0.35">
      <c r="A5445" s="1" t="s">
        <v>12240</v>
      </c>
      <c r="B5445" s="1">
        <v>48.54</v>
      </c>
      <c r="C5445" s="1">
        <v>35.880000000000003</v>
      </c>
      <c r="D5445" s="1">
        <v>35.299999999999997</v>
      </c>
      <c r="E5445" s="1">
        <v>64.28</v>
      </c>
      <c r="F5445" s="1">
        <v>38.61</v>
      </c>
      <c r="G5445" s="1">
        <v>36.979999999999997</v>
      </c>
      <c r="H5445" s="1">
        <v>91.99</v>
      </c>
      <c r="I5445" s="1">
        <v>520.01</v>
      </c>
      <c r="J5445" s="52">
        <f t="shared" si="85"/>
        <v>0.10894875000000001</v>
      </c>
    </row>
    <row r="5446" spans="1:10" x14ac:dyDescent="0.35">
      <c r="A5446" s="1" t="s">
        <v>12239</v>
      </c>
      <c r="B5446" s="1">
        <v>47.89</v>
      </c>
      <c r="C5446" s="1">
        <v>34.32</v>
      </c>
      <c r="D5446" s="1">
        <v>35.36</v>
      </c>
      <c r="E5446" s="1">
        <v>65</v>
      </c>
      <c r="F5446" s="1">
        <v>40.68</v>
      </c>
      <c r="G5446" s="1">
        <v>39.590000000000003</v>
      </c>
      <c r="H5446" s="1">
        <v>101.94</v>
      </c>
      <c r="I5446" s="1">
        <v>555.72</v>
      </c>
      <c r="J5446" s="52">
        <f t="shared" si="85"/>
        <v>0.1150625</v>
      </c>
    </row>
    <row r="5447" spans="1:10" x14ac:dyDescent="0.35">
      <c r="A5447" s="1" t="s">
        <v>12238</v>
      </c>
      <c r="B5447" s="1">
        <v>48.91</v>
      </c>
      <c r="C5447" s="1">
        <v>34.47</v>
      </c>
      <c r="D5447" s="1">
        <v>39.47</v>
      </c>
      <c r="E5447" s="1">
        <v>64.83</v>
      </c>
      <c r="F5447" s="1">
        <v>36.15</v>
      </c>
      <c r="G5447" s="1">
        <v>39.93</v>
      </c>
      <c r="H5447" s="1">
        <v>93.26</v>
      </c>
      <c r="I5447" s="1">
        <v>536.69000000000005</v>
      </c>
      <c r="J5447" s="52">
        <f t="shared" si="85"/>
        <v>0.11171375</v>
      </c>
    </row>
    <row r="5448" spans="1:10" x14ac:dyDescent="0.35">
      <c r="A5448" s="1" t="s">
        <v>12237</v>
      </c>
      <c r="B5448" s="1">
        <v>43.9</v>
      </c>
      <c r="C5448" s="1">
        <v>33.22</v>
      </c>
      <c r="D5448" s="1">
        <v>54.9</v>
      </c>
      <c r="E5448" s="1">
        <v>63.83</v>
      </c>
      <c r="F5448" s="1">
        <v>35.07</v>
      </c>
      <c r="G5448" s="1">
        <v>39.479999999999997</v>
      </c>
      <c r="H5448" s="1">
        <v>86.77</v>
      </c>
      <c r="I5448" s="1">
        <v>507</v>
      </c>
      <c r="J5448" s="52">
        <f t="shared" si="85"/>
        <v>0.10802125000000001</v>
      </c>
    </row>
    <row r="5449" spans="1:10" x14ac:dyDescent="0.35">
      <c r="A5449" s="1" t="s">
        <v>12236</v>
      </c>
      <c r="B5449" s="1">
        <v>32.11</v>
      </c>
      <c r="C5449" s="1">
        <v>30.42</v>
      </c>
      <c r="D5449" s="1">
        <v>44.04</v>
      </c>
      <c r="E5449" s="1">
        <v>55.75</v>
      </c>
      <c r="F5449" s="1">
        <v>33.33</v>
      </c>
      <c r="G5449" s="1">
        <v>34.14</v>
      </c>
      <c r="H5449" s="1">
        <v>76.95</v>
      </c>
      <c r="I5449" s="1">
        <v>475.42</v>
      </c>
      <c r="J5449" s="52">
        <f t="shared" si="85"/>
        <v>9.7769999999999996E-2</v>
      </c>
    </row>
    <row r="5450" spans="1:10" x14ac:dyDescent="0.35">
      <c r="A5450" s="1" t="s">
        <v>12235</v>
      </c>
      <c r="B5450" s="1">
        <v>31.34</v>
      </c>
      <c r="C5450" s="1">
        <v>26.26</v>
      </c>
      <c r="D5450" s="1">
        <v>28.93</v>
      </c>
      <c r="E5450" s="1">
        <v>49.88</v>
      </c>
      <c r="F5450" s="1">
        <v>29.83</v>
      </c>
      <c r="G5450" s="1">
        <v>33.119999999999997</v>
      </c>
      <c r="H5450" s="1">
        <v>66.930000000000007</v>
      </c>
      <c r="I5450" s="1">
        <v>439.9</v>
      </c>
      <c r="J5450" s="52">
        <f t="shared" si="85"/>
        <v>8.8273750000000012E-2</v>
      </c>
    </row>
    <row r="5451" spans="1:10" x14ac:dyDescent="0.35">
      <c r="A5451" s="1" t="s">
        <v>12234</v>
      </c>
      <c r="B5451" s="1">
        <v>31.5</v>
      </c>
      <c r="C5451" s="1">
        <v>23.99</v>
      </c>
      <c r="D5451" s="1">
        <v>29</v>
      </c>
      <c r="E5451" s="1">
        <v>47.97</v>
      </c>
      <c r="F5451" s="1">
        <v>27.3</v>
      </c>
      <c r="G5451" s="1">
        <v>29</v>
      </c>
      <c r="H5451" s="1">
        <v>58.7</v>
      </c>
      <c r="I5451" s="1">
        <v>422.16</v>
      </c>
      <c r="J5451" s="52">
        <f t="shared" si="85"/>
        <v>8.3702499999999999E-2</v>
      </c>
    </row>
    <row r="5452" spans="1:10" x14ac:dyDescent="0.35">
      <c r="A5452" s="1" t="s">
        <v>12233</v>
      </c>
      <c r="B5452" s="1">
        <v>29.92</v>
      </c>
      <c r="C5452" s="1">
        <v>22.94</v>
      </c>
      <c r="D5452" s="1">
        <v>29</v>
      </c>
      <c r="E5452" s="1">
        <v>47.39</v>
      </c>
      <c r="F5452" s="1">
        <v>26.38</v>
      </c>
      <c r="G5452" s="1">
        <v>28</v>
      </c>
      <c r="H5452" s="1">
        <v>55.06</v>
      </c>
      <c r="I5452" s="1">
        <v>371.7</v>
      </c>
      <c r="J5452" s="52">
        <f t="shared" si="85"/>
        <v>7.6298749999999999E-2</v>
      </c>
    </row>
    <row r="5453" spans="1:10" x14ac:dyDescent="0.35">
      <c r="A5453" s="1" t="s">
        <v>12232</v>
      </c>
      <c r="B5453" s="1">
        <v>30</v>
      </c>
      <c r="C5453" s="1">
        <v>22.03</v>
      </c>
      <c r="D5453" s="1">
        <v>26.79</v>
      </c>
      <c r="E5453" s="1">
        <v>46.82</v>
      </c>
      <c r="F5453" s="1">
        <v>25.7</v>
      </c>
      <c r="G5453" s="1">
        <v>26.5</v>
      </c>
      <c r="H5453" s="1">
        <v>51.58</v>
      </c>
      <c r="I5453" s="1">
        <v>388</v>
      </c>
      <c r="J5453" s="52">
        <f t="shared" si="85"/>
        <v>7.7177499999999996E-2</v>
      </c>
    </row>
    <row r="5454" spans="1:10" x14ac:dyDescent="0.35">
      <c r="A5454" s="1" t="s">
        <v>12231</v>
      </c>
      <c r="B5454" s="1">
        <v>31.17</v>
      </c>
      <c r="C5454" s="1">
        <v>22.1</v>
      </c>
      <c r="D5454" s="1">
        <v>27.64</v>
      </c>
      <c r="E5454" s="1">
        <v>46.51</v>
      </c>
      <c r="F5454" s="1">
        <v>25.65</v>
      </c>
      <c r="G5454" s="1">
        <v>26.15</v>
      </c>
      <c r="H5454" s="1">
        <v>51.68</v>
      </c>
      <c r="I5454" s="1">
        <v>364</v>
      </c>
      <c r="J5454" s="52">
        <f t="shared" si="85"/>
        <v>7.4362499999999998E-2</v>
      </c>
    </row>
    <row r="5455" spans="1:10" x14ac:dyDescent="0.35">
      <c r="A5455" s="1" t="s">
        <v>12230</v>
      </c>
      <c r="B5455" s="1">
        <v>31.8</v>
      </c>
      <c r="C5455" s="1">
        <v>24.1</v>
      </c>
      <c r="D5455" s="1">
        <v>28.72</v>
      </c>
      <c r="E5455" s="1">
        <v>48.5</v>
      </c>
      <c r="F5455" s="1">
        <v>28.54</v>
      </c>
      <c r="G5455" s="1">
        <v>25.7</v>
      </c>
      <c r="H5455" s="1">
        <v>60.07</v>
      </c>
      <c r="I5455" s="1">
        <v>381.8</v>
      </c>
      <c r="J5455" s="52">
        <f t="shared" si="85"/>
        <v>7.8653750000000008E-2</v>
      </c>
    </row>
    <row r="5456" spans="1:10" x14ac:dyDescent="0.35">
      <c r="A5456" s="1" t="s">
        <v>12229</v>
      </c>
      <c r="B5456" s="1">
        <v>32.200000000000003</v>
      </c>
      <c r="C5456" s="1">
        <v>28.71</v>
      </c>
      <c r="D5456" s="1">
        <v>34.979999999999997</v>
      </c>
      <c r="E5456" s="1">
        <v>55</v>
      </c>
      <c r="F5456" s="1">
        <v>34.68</v>
      </c>
      <c r="G5456" s="1">
        <v>26</v>
      </c>
      <c r="H5456" s="1">
        <v>83.74</v>
      </c>
      <c r="I5456" s="1">
        <v>439.9</v>
      </c>
      <c r="J5456" s="52">
        <f t="shared" si="85"/>
        <v>9.1901250000000004E-2</v>
      </c>
    </row>
    <row r="5457" spans="1:10" x14ac:dyDescent="0.35">
      <c r="A5457" s="1" t="s">
        <v>12228</v>
      </c>
      <c r="B5457" s="1">
        <v>35.25</v>
      </c>
      <c r="C5457" s="1">
        <v>33.630000000000003</v>
      </c>
      <c r="D5457" s="1">
        <v>37.61</v>
      </c>
      <c r="E5457" s="1">
        <v>62.11</v>
      </c>
      <c r="F5457" s="1">
        <v>40.520000000000003</v>
      </c>
      <c r="G5457" s="1">
        <v>25.95</v>
      </c>
      <c r="H5457" s="1">
        <v>94.5</v>
      </c>
      <c r="I5457" s="1">
        <v>480</v>
      </c>
      <c r="J5457" s="52">
        <f t="shared" si="85"/>
        <v>0.10119624999999999</v>
      </c>
    </row>
    <row r="5458" spans="1:10" x14ac:dyDescent="0.35">
      <c r="A5458" s="1" t="s">
        <v>12227</v>
      </c>
      <c r="B5458" s="1">
        <v>29.99</v>
      </c>
      <c r="C5458" s="1">
        <v>34.14</v>
      </c>
      <c r="D5458" s="1">
        <v>42</v>
      </c>
      <c r="E5458" s="1">
        <v>63.63</v>
      </c>
      <c r="F5458" s="1">
        <v>43.33</v>
      </c>
      <c r="G5458" s="1">
        <v>28</v>
      </c>
      <c r="H5458" s="1">
        <v>96.4</v>
      </c>
      <c r="I5458" s="1">
        <v>451.5</v>
      </c>
      <c r="J5458" s="52">
        <f t="shared" si="85"/>
        <v>9.8623749999999996E-2</v>
      </c>
    </row>
    <row r="5459" spans="1:10" x14ac:dyDescent="0.35">
      <c r="A5459" s="1" t="s">
        <v>12226</v>
      </c>
      <c r="B5459" s="1">
        <v>34.99</v>
      </c>
      <c r="C5459" s="1">
        <v>33.9</v>
      </c>
      <c r="D5459" s="1">
        <v>41.91</v>
      </c>
      <c r="E5459" s="1">
        <v>61.29</v>
      </c>
      <c r="F5459" s="1">
        <v>39.65</v>
      </c>
      <c r="G5459" s="1">
        <v>28.36</v>
      </c>
      <c r="H5459" s="1">
        <v>80</v>
      </c>
      <c r="I5459" s="1">
        <v>442.3</v>
      </c>
      <c r="J5459" s="52">
        <f t="shared" si="85"/>
        <v>9.530000000000001E-2</v>
      </c>
    </row>
    <row r="5460" spans="1:10" x14ac:dyDescent="0.35">
      <c r="A5460" s="1" t="s">
        <v>12225</v>
      </c>
      <c r="B5460" s="1">
        <v>36.44</v>
      </c>
      <c r="C5460" s="1">
        <v>31.73</v>
      </c>
      <c r="D5460" s="1">
        <v>40.92</v>
      </c>
      <c r="E5460" s="1">
        <v>55.01</v>
      </c>
      <c r="F5460" s="1">
        <v>36.729999999999997</v>
      </c>
      <c r="G5460" s="1">
        <v>25.51</v>
      </c>
      <c r="H5460" s="1">
        <v>76</v>
      </c>
      <c r="I5460" s="1">
        <v>395.1</v>
      </c>
      <c r="J5460" s="52">
        <f t="shared" si="85"/>
        <v>8.7180000000000007E-2</v>
      </c>
    </row>
    <row r="5461" spans="1:10" x14ac:dyDescent="0.35">
      <c r="A5461" s="1" t="s">
        <v>12224</v>
      </c>
      <c r="B5461" s="1">
        <v>43.12</v>
      </c>
      <c r="C5461" s="1">
        <v>30.13</v>
      </c>
      <c r="D5461" s="1">
        <v>40.909999999999997</v>
      </c>
      <c r="E5461" s="1">
        <v>53.5</v>
      </c>
      <c r="F5461" s="1">
        <v>34.9</v>
      </c>
      <c r="G5461" s="1">
        <v>24.11</v>
      </c>
      <c r="H5461" s="1">
        <v>72.84</v>
      </c>
      <c r="I5461" s="1">
        <v>379.02</v>
      </c>
      <c r="J5461" s="52">
        <f t="shared" si="85"/>
        <v>8.4816249999999996E-2</v>
      </c>
    </row>
    <row r="5462" spans="1:10" x14ac:dyDescent="0.35">
      <c r="A5462" s="1" t="s">
        <v>12223</v>
      </c>
      <c r="B5462" s="1">
        <v>43.07</v>
      </c>
      <c r="C5462" s="1">
        <v>29.09</v>
      </c>
      <c r="D5462" s="1">
        <v>38.44</v>
      </c>
      <c r="E5462" s="1">
        <v>59.9</v>
      </c>
      <c r="F5462" s="1">
        <v>33.06</v>
      </c>
      <c r="G5462" s="1">
        <v>21.51</v>
      </c>
      <c r="H5462" s="1">
        <v>67</v>
      </c>
      <c r="I5462" s="1">
        <v>355.2</v>
      </c>
      <c r="J5462" s="52">
        <f t="shared" si="85"/>
        <v>8.0908750000000002E-2</v>
      </c>
    </row>
    <row r="5463" spans="1:10" x14ac:dyDescent="0.35">
      <c r="A5463" s="1" t="s">
        <v>12222</v>
      </c>
      <c r="B5463" s="1">
        <v>42.52</v>
      </c>
      <c r="C5463" s="1">
        <v>28.93</v>
      </c>
      <c r="D5463" s="1">
        <v>36.07</v>
      </c>
      <c r="E5463" s="1">
        <v>52.4</v>
      </c>
      <c r="F5463" s="1">
        <v>30.54</v>
      </c>
      <c r="G5463" s="1">
        <v>20.9</v>
      </c>
      <c r="H5463" s="1">
        <v>65.53</v>
      </c>
      <c r="I5463" s="1">
        <v>363.43</v>
      </c>
      <c r="J5463" s="52">
        <f t="shared" si="85"/>
        <v>8.0039999999999986E-2</v>
      </c>
    </row>
    <row r="5464" spans="1:10" x14ac:dyDescent="0.35">
      <c r="A5464" s="1" t="s">
        <v>12221</v>
      </c>
      <c r="B5464" s="1">
        <v>37.44</v>
      </c>
      <c r="C5464" s="1">
        <v>28.94</v>
      </c>
      <c r="D5464" s="1">
        <v>35.56</v>
      </c>
      <c r="E5464" s="1">
        <v>52.13</v>
      </c>
      <c r="F5464" s="1">
        <v>31.97</v>
      </c>
      <c r="G5464" s="1">
        <v>19.66</v>
      </c>
      <c r="H5464" s="1">
        <v>64.819999999999993</v>
      </c>
      <c r="I5464" s="1">
        <v>401.4</v>
      </c>
      <c r="J5464" s="52">
        <f t="shared" si="85"/>
        <v>8.3989999999999995E-2</v>
      </c>
    </row>
    <row r="5465" spans="1:10" x14ac:dyDescent="0.35">
      <c r="A5465" s="1" t="s">
        <v>12220</v>
      </c>
      <c r="B5465" s="1">
        <v>31.61</v>
      </c>
      <c r="C5465" s="1">
        <v>29.29</v>
      </c>
      <c r="D5465" s="1">
        <v>34.31</v>
      </c>
      <c r="E5465" s="1">
        <v>51.19</v>
      </c>
      <c r="F5465" s="1">
        <v>29.9</v>
      </c>
      <c r="G5465" s="1">
        <v>20.9</v>
      </c>
      <c r="H5465" s="1">
        <v>63.73</v>
      </c>
      <c r="I5465" s="1">
        <v>415.3</v>
      </c>
      <c r="J5465" s="52">
        <f t="shared" si="85"/>
        <v>8.452875E-2</v>
      </c>
    </row>
    <row r="5466" spans="1:10" x14ac:dyDescent="0.35">
      <c r="A5466" s="1" t="s">
        <v>12219</v>
      </c>
      <c r="B5466" s="1">
        <v>33.67</v>
      </c>
      <c r="C5466" s="1">
        <v>30.58</v>
      </c>
      <c r="D5466" s="1">
        <v>36.270000000000003</v>
      </c>
      <c r="E5466" s="1">
        <v>52.77</v>
      </c>
      <c r="F5466" s="1">
        <v>31.01</v>
      </c>
      <c r="G5466" s="1">
        <v>22.5</v>
      </c>
      <c r="H5466" s="1">
        <v>64.099999999999994</v>
      </c>
      <c r="I5466" s="1">
        <v>431.7</v>
      </c>
      <c r="J5466" s="52">
        <f t="shared" si="85"/>
        <v>8.7824999999999986E-2</v>
      </c>
    </row>
    <row r="5467" spans="1:10" x14ac:dyDescent="0.35">
      <c r="A5467" s="1" t="s">
        <v>12218</v>
      </c>
      <c r="B5467" s="1">
        <v>36.4</v>
      </c>
      <c r="C5467" s="1">
        <v>33.119999999999997</v>
      </c>
      <c r="D5467" s="1">
        <v>39.94</v>
      </c>
      <c r="E5467" s="1">
        <v>62.44</v>
      </c>
      <c r="F5467" s="1">
        <v>37.4</v>
      </c>
      <c r="G5467" s="1">
        <v>28.11</v>
      </c>
      <c r="H5467" s="1">
        <v>70.16</v>
      </c>
      <c r="I5467" s="1">
        <v>495</v>
      </c>
      <c r="J5467" s="52">
        <f t="shared" si="85"/>
        <v>0.10032124999999999</v>
      </c>
    </row>
    <row r="5468" spans="1:10" x14ac:dyDescent="0.35">
      <c r="A5468" s="1" t="s">
        <v>12217</v>
      </c>
      <c r="B5468" s="1">
        <v>42.65</v>
      </c>
      <c r="C5468" s="1">
        <v>34.33</v>
      </c>
      <c r="D5468" s="1">
        <v>41.93</v>
      </c>
      <c r="E5468" s="1">
        <v>65.7</v>
      </c>
      <c r="F5468" s="1">
        <v>45.84</v>
      </c>
      <c r="G5468" s="1">
        <v>34</v>
      </c>
      <c r="H5468" s="1">
        <v>71.58</v>
      </c>
      <c r="I5468" s="1">
        <v>521.20000000000005</v>
      </c>
      <c r="J5468" s="52">
        <f t="shared" si="85"/>
        <v>0.10715375000000001</v>
      </c>
    </row>
    <row r="5469" spans="1:10" x14ac:dyDescent="0.35">
      <c r="A5469" s="1" t="s">
        <v>12216</v>
      </c>
      <c r="B5469" s="1">
        <v>41.5</v>
      </c>
      <c r="C5469" s="1">
        <v>35.79</v>
      </c>
      <c r="D5469" s="1">
        <v>43.15</v>
      </c>
      <c r="E5469" s="1">
        <v>67.010000000000005</v>
      </c>
      <c r="F5469" s="1">
        <v>55.94</v>
      </c>
      <c r="G5469" s="1">
        <v>36.979999999999997</v>
      </c>
      <c r="H5469" s="1">
        <v>78.13</v>
      </c>
      <c r="I5469" s="1">
        <v>599.99</v>
      </c>
      <c r="J5469" s="52">
        <f t="shared" si="85"/>
        <v>0.11981125000000001</v>
      </c>
    </row>
    <row r="5470" spans="1:10" x14ac:dyDescent="0.35">
      <c r="A5470" s="1" t="s">
        <v>12215</v>
      </c>
      <c r="B5470" s="1">
        <v>38.43</v>
      </c>
      <c r="C5470" s="1">
        <v>34.81</v>
      </c>
      <c r="D5470" s="1">
        <v>41.95</v>
      </c>
      <c r="E5470" s="1">
        <v>67.06</v>
      </c>
      <c r="F5470" s="1">
        <v>50.76</v>
      </c>
      <c r="G5470" s="1">
        <v>39.770000000000003</v>
      </c>
      <c r="H5470" s="1">
        <v>79.12</v>
      </c>
      <c r="I5470" s="1">
        <v>662.05</v>
      </c>
      <c r="J5470" s="52">
        <f t="shared" si="85"/>
        <v>0.12674374999999999</v>
      </c>
    </row>
    <row r="5471" spans="1:10" x14ac:dyDescent="0.35">
      <c r="A5471" s="1" t="s">
        <v>12214</v>
      </c>
      <c r="B5471" s="1">
        <v>42.03</v>
      </c>
      <c r="C5471" s="1">
        <v>34.36</v>
      </c>
      <c r="D5471" s="1">
        <v>40.1</v>
      </c>
      <c r="E5471" s="1">
        <v>66.2</v>
      </c>
      <c r="F5471" s="1">
        <v>44.42</v>
      </c>
      <c r="G5471" s="1">
        <v>40.21</v>
      </c>
      <c r="H5471" s="1">
        <v>89.2</v>
      </c>
      <c r="I5471" s="1">
        <v>648.38</v>
      </c>
      <c r="J5471" s="52">
        <f t="shared" si="85"/>
        <v>0.12561249999999999</v>
      </c>
    </row>
    <row r="5472" spans="1:10" x14ac:dyDescent="0.35">
      <c r="A5472" s="1" t="s">
        <v>12213</v>
      </c>
      <c r="B5472" s="1">
        <v>40.619999999999997</v>
      </c>
      <c r="C5472" s="1">
        <v>27.66</v>
      </c>
      <c r="D5472" s="1">
        <v>36.020000000000003</v>
      </c>
      <c r="E5472" s="1">
        <v>64.39</v>
      </c>
      <c r="F5472" s="1">
        <v>36.76</v>
      </c>
      <c r="G5472" s="1">
        <v>39.979999999999997</v>
      </c>
      <c r="H5472" s="1">
        <v>94.9</v>
      </c>
      <c r="I5472" s="1">
        <v>560</v>
      </c>
      <c r="J5472" s="52">
        <f t="shared" si="85"/>
        <v>0.11254125</v>
      </c>
    </row>
    <row r="5473" spans="1:10" x14ac:dyDescent="0.35">
      <c r="A5473" s="1" t="s">
        <v>12212</v>
      </c>
      <c r="B5473" s="1">
        <v>40.090000000000003</v>
      </c>
      <c r="C5473" s="1">
        <v>23.8</v>
      </c>
      <c r="D5473" s="1">
        <v>32</v>
      </c>
      <c r="E5473" s="1">
        <v>60.03</v>
      </c>
      <c r="F5473" s="1">
        <v>31.19</v>
      </c>
      <c r="G5473" s="1">
        <v>35.07</v>
      </c>
      <c r="H5473" s="1">
        <v>99.8</v>
      </c>
      <c r="I5473" s="1">
        <v>505.84</v>
      </c>
      <c r="J5473" s="52">
        <f t="shared" si="85"/>
        <v>0.10347749999999999</v>
      </c>
    </row>
    <row r="5474" spans="1:10" x14ac:dyDescent="0.35">
      <c r="A5474" s="1" t="s">
        <v>12211</v>
      </c>
      <c r="B5474" s="1">
        <v>29.11</v>
      </c>
      <c r="C5474" s="1">
        <v>21.09</v>
      </c>
      <c r="D5474" s="1">
        <v>29.82</v>
      </c>
      <c r="E5474" s="1">
        <v>50.66</v>
      </c>
      <c r="F5474" s="1">
        <v>29.4</v>
      </c>
      <c r="G5474" s="1">
        <v>30.35</v>
      </c>
      <c r="H5474" s="1">
        <v>61.11</v>
      </c>
      <c r="I5474" s="1">
        <v>523.94000000000005</v>
      </c>
      <c r="J5474" s="52">
        <f t="shared" si="85"/>
        <v>9.6935000000000007E-2</v>
      </c>
    </row>
    <row r="5475" spans="1:10" x14ac:dyDescent="0.35">
      <c r="A5475" s="1" t="s">
        <v>12210</v>
      </c>
      <c r="B5475" s="1">
        <v>31.31</v>
      </c>
      <c r="C5475" s="1">
        <v>24.01</v>
      </c>
      <c r="D5475" s="1">
        <v>28.44</v>
      </c>
      <c r="E5475" s="1">
        <v>49.39</v>
      </c>
      <c r="F5475" s="1">
        <v>22.59</v>
      </c>
      <c r="G5475" s="1">
        <v>28.72</v>
      </c>
      <c r="H5475" s="1">
        <v>63.25</v>
      </c>
      <c r="I5475" s="1">
        <v>483.88</v>
      </c>
      <c r="J5475" s="52">
        <f t="shared" si="85"/>
        <v>9.1448750000000009E-2</v>
      </c>
    </row>
    <row r="5476" spans="1:10" x14ac:dyDescent="0.35">
      <c r="A5476" s="1" t="s">
        <v>12209</v>
      </c>
      <c r="B5476" s="1">
        <v>32.07</v>
      </c>
      <c r="C5476" s="1">
        <v>23.51</v>
      </c>
      <c r="D5476" s="1">
        <v>26.96</v>
      </c>
      <c r="E5476" s="1">
        <v>47.44</v>
      </c>
      <c r="F5476" s="1">
        <v>18.13</v>
      </c>
      <c r="G5476" s="1">
        <v>28.25</v>
      </c>
      <c r="H5476" s="1">
        <v>51.62</v>
      </c>
      <c r="I5476" s="1">
        <v>472.13</v>
      </c>
      <c r="J5476" s="52">
        <f t="shared" si="85"/>
        <v>8.7513750000000001E-2</v>
      </c>
    </row>
    <row r="5477" spans="1:10" x14ac:dyDescent="0.35">
      <c r="A5477" s="1" t="s">
        <v>12208</v>
      </c>
      <c r="B5477" s="1">
        <v>30.09</v>
      </c>
      <c r="C5477" s="1">
        <v>21.9</v>
      </c>
      <c r="D5477" s="1">
        <v>26.83</v>
      </c>
      <c r="E5477" s="1">
        <v>46.5</v>
      </c>
      <c r="F5477" s="1">
        <v>16.71</v>
      </c>
      <c r="G5477" s="1">
        <v>27.75</v>
      </c>
      <c r="H5477" s="1">
        <v>39.99</v>
      </c>
      <c r="I5477" s="1">
        <v>428.8</v>
      </c>
      <c r="J5477" s="52">
        <f t="shared" si="85"/>
        <v>7.982125000000001E-2</v>
      </c>
    </row>
    <row r="5478" spans="1:10" x14ac:dyDescent="0.35">
      <c r="A5478" s="1" t="s">
        <v>12207</v>
      </c>
      <c r="B5478" s="1">
        <v>32.08</v>
      </c>
      <c r="C5478" s="1">
        <v>22.56</v>
      </c>
      <c r="D5478" s="1">
        <v>26.96</v>
      </c>
      <c r="E5478" s="1">
        <v>47.02</v>
      </c>
      <c r="F5478" s="1">
        <v>13</v>
      </c>
      <c r="G5478" s="1">
        <v>27.91</v>
      </c>
      <c r="H5478" s="1">
        <v>35.11</v>
      </c>
      <c r="I5478" s="1">
        <v>385.71</v>
      </c>
      <c r="J5478" s="52">
        <f t="shared" si="85"/>
        <v>7.3793749999999991E-2</v>
      </c>
    </row>
    <row r="5479" spans="1:10" x14ac:dyDescent="0.35">
      <c r="A5479" s="1" t="s">
        <v>12206</v>
      </c>
      <c r="B5479" s="1">
        <v>30.11</v>
      </c>
      <c r="C5479" s="1">
        <v>25.05</v>
      </c>
      <c r="D5479" s="1">
        <v>28.57</v>
      </c>
      <c r="E5479" s="1">
        <v>48.08</v>
      </c>
      <c r="F5479" s="1">
        <v>12.51</v>
      </c>
      <c r="G5479" s="1">
        <v>30.13</v>
      </c>
      <c r="H5479" s="1">
        <v>53.26</v>
      </c>
      <c r="I5479" s="1">
        <v>429.3</v>
      </c>
      <c r="J5479" s="52">
        <f t="shared" si="85"/>
        <v>8.2126249999999998E-2</v>
      </c>
    </row>
    <row r="5480" spans="1:10" x14ac:dyDescent="0.35">
      <c r="A5480" s="1" t="s">
        <v>12205</v>
      </c>
      <c r="B5480" s="1">
        <v>39.04</v>
      </c>
      <c r="C5480" s="1">
        <v>29.74</v>
      </c>
      <c r="D5480" s="1">
        <v>33.94</v>
      </c>
      <c r="E5480" s="1">
        <v>56.64</v>
      </c>
      <c r="F5480" s="1">
        <v>16.57</v>
      </c>
      <c r="G5480" s="1">
        <v>35.79</v>
      </c>
      <c r="H5480" s="1">
        <v>67.48</v>
      </c>
      <c r="I5480" s="1">
        <v>490.52</v>
      </c>
      <c r="J5480" s="52">
        <f t="shared" si="85"/>
        <v>9.6215000000000009E-2</v>
      </c>
    </row>
    <row r="5481" spans="1:10" x14ac:dyDescent="0.35">
      <c r="A5481" s="1" t="s">
        <v>12204</v>
      </c>
      <c r="B5481" s="1">
        <v>42.23</v>
      </c>
      <c r="C5481" s="1">
        <v>34.75</v>
      </c>
      <c r="D5481" s="1">
        <v>36.9</v>
      </c>
      <c r="E5481" s="1">
        <v>62.92</v>
      </c>
      <c r="F5481" s="1">
        <v>17.57</v>
      </c>
      <c r="G5481" s="1">
        <v>40.75</v>
      </c>
      <c r="H5481" s="1">
        <v>79.900000000000006</v>
      </c>
      <c r="I5481" s="1">
        <v>593.9</v>
      </c>
      <c r="J5481" s="52">
        <f t="shared" si="85"/>
        <v>0.11361499999999999</v>
      </c>
    </row>
    <row r="5482" spans="1:10" x14ac:dyDescent="0.35">
      <c r="A5482" s="1" t="s">
        <v>12203</v>
      </c>
      <c r="B5482" s="1">
        <v>46.07</v>
      </c>
      <c r="C5482" s="1">
        <v>36.1</v>
      </c>
      <c r="D5482" s="1">
        <v>40.14</v>
      </c>
      <c r="E5482" s="1">
        <v>64.760000000000005</v>
      </c>
      <c r="F5482" s="1">
        <v>25.13</v>
      </c>
      <c r="G5482" s="1">
        <v>44.24</v>
      </c>
      <c r="H5482" s="1">
        <v>98.5</v>
      </c>
      <c r="I5482" s="1">
        <v>616.33000000000004</v>
      </c>
      <c r="J5482" s="52">
        <f t="shared" si="85"/>
        <v>0.12140875</v>
      </c>
    </row>
    <row r="5483" spans="1:10" x14ac:dyDescent="0.35">
      <c r="A5483" s="1" t="s">
        <v>12202</v>
      </c>
      <c r="B5483" s="1">
        <v>49.31</v>
      </c>
      <c r="C5483" s="1">
        <v>31.13</v>
      </c>
      <c r="D5483" s="1">
        <v>39.24</v>
      </c>
      <c r="E5483" s="1">
        <v>64.39</v>
      </c>
      <c r="F5483" s="1">
        <v>34.21</v>
      </c>
      <c r="G5483" s="1">
        <v>44.75</v>
      </c>
      <c r="H5483" s="1">
        <v>99.9</v>
      </c>
      <c r="I5483" s="1">
        <v>575.1</v>
      </c>
      <c r="J5483" s="52">
        <f t="shared" si="85"/>
        <v>0.11725374999999999</v>
      </c>
    </row>
    <row r="5484" spans="1:10" x14ac:dyDescent="0.35">
      <c r="A5484" s="1" t="s">
        <v>12201</v>
      </c>
      <c r="B5484" s="1">
        <v>51</v>
      </c>
      <c r="C5484" s="1">
        <v>25.1</v>
      </c>
      <c r="D5484" s="1">
        <v>36.47</v>
      </c>
      <c r="E5484" s="1">
        <v>63.05</v>
      </c>
      <c r="F5484" s="1">
        <v>32.26</v>
      </c>
      <c r="G5484" s="1">
        <v>42.11</v>
      </c>
      <c r="H5484" s="1">
        <v>94</v>
      </c>
      <c r="I5484" s="1">
        <v>549.97</v>
      </c>
      <c r="J5484" s="52">
        <f t="shared" si="85"/>
        <v>0.11174500000000001</v>
      </c>
    </row>
    <row r="5485" spans="1:10" x14ac:dyDescent="0.35">
      <c r="A5485" s="1" t="s">
        <v>12200</v>
      </c>
      <c r="B5485" s="1">
        <v>50</v>
      </c>
      <c r="C5485" s="1">
        <v>25.01</v>
      </c>
      <c r="D5485" s="1">
        <v>36.020000000000003</v>
      </c>
      <c r="E5485" s="1">
        <v>62.82</v>
      </c>
      <c r="F5485" s="1">
        <v>31.94</v>
      </c>
      <c r="G5485" s="1">
        <v>41.91</v>
      </c>
      <c r="H5485" s="1">
        <v>99.9</v>
      </c>
      <c r="I5485" s="1">
        <v>526.89</v>
      </c>
      <c r="J5485" s="52">
        <f t="shared" si="85"/>
        <v>0.10931125</v>
      </c>
    </row>
    <row r="5486" spans="1:10" x14ac:dyDescent="0.35">
      <c r="A5486" s="1" t="s">
        <v>12199</v>
      </c>
      <c r="B5486" s="1">
        <v>49.54</v>
      </c>
      <c r="C5486" s="1">
        <v>23.4</v>
      </c>
      <c r="D5486" s="1">
        <v>33.39</v>
      </c>
      <c r="E5486" s="1">
        <v>61.96</v>
      </c>
      <c r="F5486" s="1">
        <v>26.8</v>
      </c>
      <c r="G5486" s="1">
        <v>39.97</v>
      </c>
      <c r="H5486" s="1">
        <v>90.67</v>
      </c>
      <c r="I5486" s="1">
        <v>480</v>
      </c>
      <c r="J5486" s="52">
        <f t="shared" si="85"/>
        <v>0.10071625000000001</v>
      </c>
    </row>
    <row r="5487" spans="1:10" x14ac:dyDescent="0.35">
      <c r="A5487" s="1" t="s">
        <v>12198</v>
      </c>
      <c r="B5487" s="1">
        <v>48.93</v>
      </c>
      <c r="C5487" s="1">
        <v>24.4</v>
      </c>
      <c r="D5487" s="1">
        <v>31.64</v>
      </c>
      <c r="E5487" s="1">
        <v>59.27</v>
      </c>
      <c r="F5487" s="1">
        <v>26.07</v>
      </c>
      <c r="G5487" s="1">
        <v>38.67</v>
      </c>
      <c r="H5487" s="1">
        <v>80.099999999999994</v>
      </c>
      <c r="I5487" s="1">
        <v>500</v>
      </c>
      <c r="J5487" s="52">
        <f t="shared" si="85"/>
        <v>0.101135</v>
      </c>
    </row>
    <row r="5488" spans="1:10" x14ac:dyDescent="0.35">
      <c r="A5488" s="1" t="s">
        <v>12197</v>
      </c>
      <c r="B5488" s="1">
        <v>49.46</v>
      </c>
      <c r="C5488" s="1">
        <v>24.38</v>
      </c>
      <c r="D5488" s="1">
        <v>30</v>
      </c>
      <c r="E5488" s="1">
        <v>55.24</v>
      </c>
      <c r="F5488" s="1">
        <v>24.07</v>
      </c>
      <c r="G5488" s="1">
        <v>38.090000000000003</v>
      </c>
      <c r="H5488" s="1">
        <v>72.3</v>
      </c>
      <c r="I5488" s="1">
        <v>462.03</v>
      </c>
      <c r="J5488" s="52">
        <f t="shared" si="85"/>
        <v>9.4446249999999995E-2</v>
      </c>
    </row>
    <row r="5489" spans="1:10" x14ac:dyDescent="0.35">
      <c r="A5489" s="1" t="s">
        <v>12196</v>
      </c>
      <c r="B5489" s="1">
        <v>46.01</v>
      </c>
      <c r="C5489" s="1">
        <v>24.38</v>
      </c>
      <c r="D5489" s="1">
        <v>30.19</v>
      </c>
      <c r="E5489" s="1">
        <v>54.32</v>
      </c>
      <c r="F5489" s="1">
        <v>24.04</v>
      </c>
      <c r="G5489" s="1">
        <v>39</v>
      </c>
      <c r="H5489" s="1">
        <v>79.900000000000006</v>
      </c>
      <c r="I5489" s="1">
        <v>500</v>
      </c>
      <c r="J5489" s="52">
        <f t="shared" si="85"/>
        <v>9.9729999999999999E-2</v>
      </c>
    </row>
    <row r="5490" spans="1:10" x14ac:dyDescent="0.35">
      <c r="A5490" s="1" t="s">
        <v>12195</v>
      </c>
      <c r="B5490" s="1">
        <v>44.92</v>
      </c>
      <c r="C5490" s="1">
        <v>26.24</v>
      </c>
      <c r="D5490" s="1">
        <v>31.68</v>
      </c>
      <c r="E5490" s="1">
        <v>57.21</v>
      </c>
      <c r="F5490" s="1">
        <v>25.1</v>
      </c>
      <c r="G5490" s="1">
        <v>41</v>
      </c>
      <c r="H5490" s="1">
        <v>99</v>
      </c>
      <c r="I5490" s="1">
        <v>541.6</v>
      </c>
      <c r="J5490" s="52">
        <f t="shared" si="85"/>
        <v>0.10834375</v>
      </c>
    </row>
    <row r="5491" spans="1:10" x14ac:dyDescent="0.35">
      <c r="A5491" s="1" t="s">
        <v>12194</v>
      </c>
      <c r="B5491" s="1">
        <v>46.88</v>
      </c>
      <c r="C5491" s="1">
        <v>34.49</v>
      </c>
      <c r="D5491" s="1">
        <v>35.32</v>
      </c>
      <c r="E5491" s="1">
        <v>63</v>
      </c>
      <c r="F5491" s="1">
        <v>31.67</v>
      </c>
      <c r="G5491" s="1">
        <v>45</v>
      </c>
      <c r="H5491" s="1">
        <v>150</v>
      </c>
      <c r="I5491" s="1">
        <v>593.29999999999995</v>
      </c>
      <c r="J5491" s="52">
        <f t="shared" si="85"/>
        <v>0.1249575</v>
      </c>
    </row>
    <row r="5492" spans="1:10" x14ac:dyDescent="0.35">
      <c r="A5492" s="1" t="s">
        <v>12193</v>
      </c>
      <c r="B5492" s="1">
        <v>44.91</v>
      </c>
      <c r="C5492" s="1">
        <v>34.17</v>
      </c>
      <c r="D5492" s="1">
        <v>37.42</v>
      </c>
      <c r="E5492" s="1">
        <v>64.459999999999994</v>
      </c>
      <c r="F5492" s="1">
        <v>34.450000000000003</v>
      </c>
      <c r="G5492" s="1">
        <v>51.25</v>
      </c>
      <c r="H5492" s="1">
        <v>141</v>
      </c>
      <c r="I5492" s="1">
        <v>676.04</v>
      </c>
      <c r="J5492" s="52">
        <f t="shared" si="85"/>
        <v>0.13546249999999999</v>
      </c>
    </row>
    <row r="5493" spans="1:10" x14ac:dyDescent="0.35">
      <c r="A5493" s="1" t="s">
        <v>12192</v>
      </c>
      <c r="B5493" s="1">
        <v>45.06</v>
      </c>
      <c r="C5493" s="1">
        <v>35.96</v>
      </c>
      <c r="D5493" s="1">
        <v>38.97</v>
      </c>
      <c r="E5493" s="1">
        <v>64.599999999999994</v>
      </c>
      <c r="F5493" s="1">
        <v>35.76</v>
      </c>
      <c r="G5493" s="1">
        <v>61.93</v>
      </c>
      <c r="H5493" s="1">
        <v>119.9</v>
      </c>
      <c r="I5493" s="1">
        <v>747.93</v>
      </c>
      <c r="J5493" s="52">
        <f t="shared" si="85"/>
        <v>0.14376375</v>
      </c>
    </row>
    <row r="5494" spans="1:10" x14ac:dyDescent="0.35">
      <c r="A5494" s="1" t="s">
        <v>12191</v>
      </c>
      <c r="B5494" s="1">
        <v>44.93</v>
      </c>
      <c r="C5494" s="1">
        <v>36.450000000000003</v>
      </c>
      <c r="D5494" s="1">
        <v>38.35</v>
      </c>
      <c r="E5494" s="1">
        <v>64.569999999999993</v>
      </c>
      <c r="F5494" s="1">
        <v>37.950000000000003</v>
      </c>
      <c r="G5494" s="1">
        <v>55.52</v>
      </c>
      <c r="H5494" s="1">
        <v>134.97</v>
      </c>
      <c r="I5494" s="1">
        <v>681</v>
      </c>
      <c r="J5494" s="52">
        <f t="shared" si="85"/>
        <v>0.13671749999999999</v>
      </c>
    </row>
    <row r="5495" spans="1:10" x14ac:dyDescent="0.35">
      <c r="A5495" s="1" t="s">
        <v>12190</v>
      </c>
      <c r="B5495" s="1">
        <v>43.94</v>
      </c>
      <c r="C5495" s="1">
        <v>34.89</v>
      </c>
      <c r="D5495" s="1">
        <v>37.619999999999997</v>
      </c>
      <c r="E5495" s="1">
        <v>64.48</v>
      </c>
      <c r="F5495" s="1">
        <v>40</v>
      </c>
      <c r="G5495" s="1">
        <v>51.1</v>
      </c>
      <c r="H5495" s="1">
        <v>139.9</v>
      </c>
      <c r="I5495" s="1">
        <v>629.09</v>
      </c>
      <c r="J5495" s="52">
        <f t="shared" si="85"/>
        <v>0.13012750000000001</v>
      </c>
    </row>
    <row r="5496" spans="1:10" x14ac:dyDescent="0.35">
      <c r="A5496" s="1" t="s">
        <v>12189</v>
      </c>
      <c r="B5496" s="1">
        <v>39.950000000000003</v>
      </c>
      <c r="C5496" s="1">
        <v>29.48</v>
      </c>
      <c r="D5496" s="1">
        <v>36.869999999999997</v>
      </c>
      <c r="E5496" s="1">
        <v>63.9</v>
      </c>
      <c r="F5496" s="1">
        <v>42.52</v>
      </c>
      <c r="G5496" s="1">
        <v>45</v>
      </c>
      <c r="H5496" s="1">
        <v>116.62</v>
      </c>
      <c r="I5496" s="1">
        <v>552.03</v>
      </c>
      <c r="J5496" s="52">
        <f t="shared" si="85"/>
        <v>0.11579625</v>
      </c>
    </row>
    <row r="5497" spans="1:10" x14ac:dyDescent="0.35">
      <c r="A5497" s="1" t="s">
        <v>12188</v>
      </c>
      <c r="B5497" s="1">
        <v>38</v>
      </c>
      <c r="C5497" s="1">
        <v>24.61</v>
      </c>
      <c r="D5497" s="1">
        <v>31.7</v>
      </c>
      <c r="E5497" s="1">
        <v>54.58</v>
      </c>
      <c r="F5497" s="1">
        <v>34.39</v>
      </c>
      <c r="G5497" s="1">
        <v>38.74</v>
      </c>
      <c r="H5497" s="1">
        <v>101.3</v>
      </c>
      <c r="I5497" s="1">
        <v>505.29</v>
      </c>
      <c r="J5497" s="52">
        <f t="shared" si="85"/>
        <v>0.10357625000000001</v>
      </c>
    </row>
    <row r="5498" spans="1:10" x14ac:dyDescent="0.35">
      <c r="A5498" s="1" t="s">
        <v>12187</v>
      </c>
      <c r="B5498" s="1">
        <v>33.76</v>
      </c>
      <c r="C5498" s="1">
        <v>23.83</v>
      </c>
      <c r="D5498" s="1">
        <v>29.21</v>
      </c>
      <c r="E5498" s="1">
        <v>57.28</v>
      </c>
      <c r="F5498" s="1">
        <v>32.29</v>
      </c>
      <c r="G5498" s="1">
        <v>35.83</v>
      </c>
      <c r="H5498" s="1">
        <v>61.65</v>
      </c>
      <c r="I5498" s="1">
        <v>523.91999999999996</v>
      </c>
      <c r="J5498" s="52">
        <f t="shared" si="85"/>
        <v>9.9721249999999997E-2</v>
      </c>
    </row>
    <row r="5499" spans="1:10" x14ac:dyDescent="0.35">
      <c r="A5499" s="1" t="s">
        <v>12186</v>
      </c>
      <c r="B5499" s="1">
        <v>31.19</v>
      </c>
      <c r="C5499" s="1">
        <v>24.12</v>
      </c>
      <c r="D5499" s="1">
        <v>28.29</v>
      </c>
      <c r="E5499" s="1">
        <v>55.41</v>
      </c>
      <c r="F5499" s="1">
        <v>31.13</v>
      </c>
      <c r="G5499" s="1">
        <v>33.4</v>
      </c>
      <c r="H5499" s="1">
        <v>67.88</v>
      </c>
      <c r="I5499" s="1">
        <v>479.9</v>
      </c>
      <c r="J5499" s="52">
        <f t="shared" si="85"/>
        <v>9.3914999999999998E-2</v>
      </c>
    </row>
    <row r="5500" spans="1:10" x14ac:dyDescent="0.35">
      <c r="A5500" s="1" t="s">
        <v>12185</v>
      </c>
      <c r="B5500" s="1">
        <v>27.66</v>
      </c>
      <c r="C5500" s="1">
        <v>23.35</v>
      </c>
      <c r="D5500" s="1">
        <v>27.28</v>
      </c>
      <c r="E5500" s="1">
        <v>49.31</v>
      </c>
      <c r="F5500" s="1">
        <v>31.1</v>
      </c>
      <c r="G5500" s="1">
        <v>30.46</v>
      </c>
      <c r="H5500" s="1">
        <v>65.78</v>
      </c>
      <c r="I5500" s="1">
        <v>480</v>
      </c>
      <c r="J5500" s="52">
        <f t="shared" si="85"/>
        <v>9.1867500000000005E-2</v>
      </c>
    </row>
    <row r="5501" spans="1:10" x14ac:dyDescent="0.35">
      <c r="A5501" s="1" t="s">
        <v>12184</v>
      </c>
      <c r="B5501" s="1">
        <v>29.23</v>
      </c>
      <c r="C5501" s="1">
        <v>21.83</v>
      </c>
      <c r="D5501" s="1">
        <v>26.35</v>
      </c>
      <c r="E5501" s="1">
        <v>47.55</v>
      </c>
      <c r="F5501" s="1">
        <v>34.82</v>
      </c>
      <c r="G5501" s="1">
        <v>29.92</v>
      </c>
      <c r="H5501" s="1">
        <v>66.31</v>
      </c>
      <c r="I5501" s="1">
        <v>434.92</v>
      </c>
      <c r="J5501" s="52">
        <f t="shared" si="85"/>
        <v>8.6366250000000006E-2</v>
      </c>
    </row>
    <row r="5502" spans="1:10" x14ac:dyDescent="0.35">
      <c r="A5502" s="1" t="s">
        <v>12183</v>
      </c>
      <c r="B5502" s="1">
        <v>29.3</v>
      </c>
      <c r="C5502" s="1">
        <v>22.49</v>
      </c>
      <c r="D5502" s="1">
        <v>27.7</v>
      </c>
      <c r="E5502" s="1">
        <v>47.3</v>
      </c>
      <c r="F5502" s="1">
        <v>29.9</v>
      </c>
      <c r="G5502" s="1">
        <v>29.95</v>
      </c>
      <c r="H5502" s="1">
        <v>68.31</v>
      </c>
      <c r="I5502" s="1">
        <v>414.05</v>
      </c>
      <c r="J5502" s="52">
        <f t="shared" si="85"/>
        <v>8.3625000000000005E-2</v>
      </c>
    </row>
    <row r="5503" spans="1:10" x14ac:dyDescent="0.35">
      <c r="A5503" s="1" t="s">
        <v>12182</v>
      </c>
      <c r="B5503" s="1">
        <v>32.15</v>
      </c>
      <c r="C5503" s="1">
        <v>25.05</v>
      </c>
      <c r="D5503" s="1">
        <v>28.61</v>
      </c>
      <c r="E5503" s="1">
        <v>47.05</v>
      </c>
      <c r="F5503" s="1">
        <v>29.42</v>
      </c>
      <c r="G5503" s="1">
        <v>31.07</v>
      </c>
      <c r="H5503" s="1">
        <v>69.900000000000006</v>
      </c>
      <c r="I5503" s="1">
        <v>416.05</v>
      </c>
      <c r="J5503" s="52">
        <f t="shared" si="85"/>
        <v>8.4912499999999988E-2</v>
      </c>
    </row>
    <row r="5504" spans="1:10" x14ac:dyDescent="0.35">
      <c r="A5504" s="1" t="s">
        <v>12181</v>
      </c>
      <c r="B5504" s="1">
        <v>35.4</v>
      </c>
      <c r="C5504" s="1">
        <v>30.26</v>
      </c>
      <c r="D5504" s="1">
        <v>33.630000000000003</v>
      </c>
      <c r="E5504" s="1">
        <v>47.89</v>
      </c>
      <c r="F5504" s="1">
        <v>32.409999999999997</v>
      </c>
      <c r="G5504" s="1">
        <v>37.33</v>
      </c>
      <c r="H5504" s="1">
        <v>100.9</v>
      </c>
      <c r="I5504" s="1">
        <v>550</v>
      </c>
      <c r="J5504" s="52">
        <f t="shared" si="85"/>
        <v>0.1084775</v>
      </c>
    </row>
    <row r="5505" spans="1:10" x14ac:dyDescent="0.35">
      <c r="A5505" s="1" t="s">
        <v>12180</v>
      </c>
      <c r="B5505" s="1">
        <v>43.15</v>
      </c>
      <c r="C5505" s="1">
        <v>33.79</v>
      </c>
      <c r="D5505" s="1">
        <v>38.479999999999997</v>
      </c>
      <c r="E5505" s="1">
        <v>49.5</v>
      </c>
      <c r="F5505" s="1">
        <v>34.78</v>
      </c>
      <c r="G5505" s="1">
        <v>45</v>
      </c>
      <c r="H5505" s="1">
        <v>102</v>
      </c>
      <c r="I5505" s="1">
        <v>598.9</v>
      </c>
      <c r="J5505" s="52">
        <f t="shared" si="85"/>
        <v>0.11819999999999999</v>
      </c>
    </row>
    <row r="5506" spans="1:10" x14ac:dyDescent="0.35">
      <c r="A5506" s="1" t="s">
        <v>12179</v>
      </c>
      <c r="B5506" s="1">
        <v>46.47</v>
      </c>
      <c r="C5506" s="1">
        <v>35.67</v>
      </c>
      <c r="D5506" s="1">
        <v>42.25</v>
      </c>
      <c r="E5506" s="1">
        <v>53.89</v>
      </c>
      <c r="F5506" s="1">
        <v>34.31</v>
      </c>
      <c r="G5506" s="1">
        <v>53.51</v>
      </c>
      <c r="H5506" s="1">
        <v>98.1</v>
      </c>
      <c r="I5506" s="1">
        <v>602.25</v>
      </c>
      <c r="J5506" s="52">
        <f t="shared" si="85"/>
        <v>0.12080625</v>
      </c>
    </row>
    <row r="5507" spans="1:10" x14ac:dyDescent="0.35">
      <c r="A5507" s="1" t="s">
        <v>12178</v>
      </c>
      <c r="B5507" s="1">
        <v>49.18</v>
      </c>
      <c r="C5507" s="1">
        <v>35.33</v>
      </c>
      <c r="D5507" s="1">
        <v>45</v>
      </c>
      <c r="E5507" s="1">
        <v>56.41</v>
      </c>
      <c r="F5507" s="1">
        <v>33.17</v>
      </c>
      <c r="G5507" s="1">
        <v>49.22</v>
      </c>
      <c r="H5507" s="1">
        <v>96.52</v>
      </c>
      <c r="I5507" s="1">
        <v>613.59</v>
      </c>
      <c r="J5507" s="52">
        <f t="shared" ref="J5507:J5570" si="86">(AVERAGE(B5507:I5507))/1000</f>
        <v>0.12230249999999999</v>
      </c>
    </row>
    <row r="5508" spans="1:10" x14ac:dyDescent="0.35">
      <c r="A5508" s="1" t="s">
        <v>12177</v>
      </c>
      <c r="B5508" s="1">
        <v>48.8</v>
      </c>
      <c r="C5508" s="1">
        <v>33.659999999999997</v>
      </c>
      <c r="D5508" s="1">
        <v>43.01</v>
      </c>
      <c r="E5508" s="1">
        <v>53.6</v>
      </c>
      <c r="F5508" s="1">
        <v>33.799999999999997</v>
      </c>
      <c r="G5508" s="1">
        <v>44.03</v>
      </c>
      <c r="H5508" s="1">
        <v>97.2</v>
      </c>
      <c r="I5508" s="1">
        <v>502</v>
      </c>
      <c r="J5508" s="52">
        <f t="shared" si="86"/>
        <v>0.10701249999999998</v>
      </c>
    </row>
    <row r="5509" spans="1:10" x14ac:dyDescent="0.35">
      <c r="A5509" s="1" t="s">
        <v>12176</v>
      </c>
      <c r="B5509" s="1">
        <v>49.39</v>
      </c>
      <c r="C5509" s="1">
        <v>31.63</v>
      </c>
      <c r="D5509" s="1">
        <v>44.2</v>
      </c>
      <c r="E5509" s="1">
        <v>53.51</v>
      </c>
      <c r="F5509" s="1">
        <v>33.75</v>
      </c>
      <c r="G5509" s="1">
        <v>41.21</v>
      </c>
      <c r="H5509" s="1">
        <v>95.92</v>
      </c>
      <c r="I5509" s="1">
        <v>557.6</v>
      </c>
      <c r="J5509" s="52">
        <f t="shared" si="86"/>
        <v>0.11340125000000001</v>
      </c>
    </row>
    <row r="5510" spans="1:10" x14ac:dyDescent="0.35">
      <c r="A5510" s="1" t="s">
        <v>12175</v>
      </c>
      <c r="B5510" s="1">
        <v>47.66</v>
      </c>
      <c r="C5510" s="1">
        <v>29.15</v>
      </c>
      <c r="D5510" s="1">
        <v>36.29</v>
      </c>
      <c r="E5510" s="1">
        <v>51</v>
      </c>
      <c r="F5510" s="1">
        <v>30.24</v>
      </c>
      <c r="G5510" s="1">
        <v>40.69</v>
      </c>
      <c r="H5510" s="1">
        <v>94.78</v>
      </c>
      <c r="I5510" s="1">
        <v>545.21</v>
      </c>
      <c r="J5510" s="52">
        <f t="shared" si="86"/>
        <v>0.1093775</v>
      </c>
    </row>
    <row r="5511" spans="1:10" x14ac:dyDescent="0.35">
      <c r="A5511" s="1" t="s">
        <v>12174</v>
      </c>
      <c r="B5511" s="1">
        <v>48.76</v>
      </c>
      <c r="C5511" s="1">
        <v>29.44</v>
      </c>
      <c r="D5511" s="1">
        <v>33.17</v>
      </c>
      <c r="E5511" s="1">
        <v>53.51</v>
      </c>
      <c r="F5511" s="1">
        <v>27.3</v>
      </c>
      <c r="G5511" s="1">
        <v>36.24</v>
      </c>
      <c r="H5511" s="1">
        <v>79.900000000000006</v>
      </c>
      <c r="I5511" s="1">
        <v>444</v>
      </c>
      <c r="J5511" s="52">
        <f t="shared" si="86"/>
        <v>9.4040000000000012E-2</v>
      </c>
    </row>
    <row r="5512" spans="1:10" x14ac:dyDescent="0.35">
      <c r="A5512" s="1" t="s">
        <v>12173</v>
      </c>
      <c r="B5512" s="1">
        <v>48</v>
      </c>
      <c r="C5512" s="1">
        <v>29.63</v>
      </c>
      <c r="D5512" s="1">
        <v>32.35</v>
      </c>
      <c r="E5512" s="1">
        <v>52.18</v>
      </c>
      <c r="F5512" s="1">
        <v>22.14</v>
      </c>
      <c r="G5512" s="1">
        <v>36.4</v>
      </c>
      <c r="H5512" s="1">
        <v>78.510000000000005</v>
      </c>
      <c r="I5512" s="1">
        <v>499.23</v>
      </c>
      <c r="J5512" s="52">
        <f t="shared" si="86"/>
        <v>9.9805000000000005E-2</v>
      </c>
    </row>
    <row r="5513" spans="1:10" x14ac:dyDescent="0.35">
      <c r="A5513" s="1" t="s">
        <v>12172</v>
      </c>
      <c r="B5513" s="1">
        <v>45</v>
      </c>
      <c r="C5513" s="1">
        <v>30.31</v>
      </c>
      <c r="D5513" s="1">
        <v>31.56</v>
      </c>
      <c r="E5513" s="1">
        <v>49.3</v>
      </c>
      <c r="F5513" s="1">
        <v>13.87</v>
      </c>
      <c r="G5513" s="1">
        <v>35.86</v>
      </c>
      <c r="H5513" s="1">
        <v>83.2</v>
      </c>
      <c r="I5513" s="1">
        <v>491</v>
      </c>
      <c r="J5513" s="52">
        <f t="shared" si="86"/>
        <v>9.7512500000000002E-2</v>
      </c>
    </row>
    <row r="5514" spans="1:10" x14ac:dyDescent="0.35">
      <c r="A5514" s="1" t="s">
        <v>12171</v>
      </c>
      <c r="B5514" s="1">
        <v>45.12</v>
      </c>
      <c r="C5514" s="1">
        <v>33</v>
      </c>
      <c r="D5514" s="1">
        <v>32.4</v>
      </c>
      <c r="E5514" s="1">
        <v>48.97</v>
      </c>
      <c r="F5514" s="1">
        <v>18.25</v>
      </c>
      <c r="G5514" s="1">
        <v>37.6</v>
      </c>
      <c r="H5514" s="1">
        <v>71.27</v>
      </c>
      <c r="I5514" s="1">
        <v>355.63</v>
      </c>
      <c r="J5514" s="52">
        <f t="shared" si="86"/>
        <v>8.0280000000000004E-2</v>
      </c>
    </row>
    <row r="5515" spans="1:10" x14ac:dyDescent="0.35">
      <c r="A5515" s="1" t="s">
        <v>12170</v>
      </c>
      <c r="B5515" s="1">
        <v>47.33</v>
      </c>
      <c r="C5515" s="1">
        <v>35.01</v>
      </c>
      <c r="D5515" s="1">
        <v>35.71</v>
      </c>
      <c r="E5515" s="1">
        <v>55.13</v>
      </c>
      <c r="F5515" s="1">
        <v>33.229999999999997</v>
      </c>
      <c r="G5515" s="1">
        <v>43.68</v>
      </c>
      <c r="H5515" s="1">
        <v>75.040000000000006</v>
      </c>
      <c r="I5515" s="1">
        <v>436.8</v>
      </c>
      <c r="J5515" s="52">
        <f t="shared" si="86"/>
        <v>9.5241250000000013E-2</v>
      </c>
    </row>
    <row r="5516" spans="1:10" x14ac:dyDescent="0.35">
      <c r="A5516" s="1" t="s">
        <v>12169</v>
      </c>
      <c r="B5516" s="1">
        <v>46.41</v>
      </c>
      <c r="C5516" s="1">
        <v>36.049999999999997</v>
      </c>
      <c r="D5516" s="1">
        <v>37.43</v>
      </c>
      <c r="E5516" s="1">
        <v>62.14</v>
      </c>
      <c r="F5516" s="1">
        <v>35.82</v>
      </c>
      <c r="G5516" s="1">
        <v>51.25</v>
      </c>
      <c r="H5516" s="1">
        <v>89.9</v>
      </c>
      <c r="I5516" s="1">
        <v>450.57</v>
      </c>
      <c r="J5516" s="52">
        <f t="shared" si="86"/>
        <v>0.10119624999999999</v>
      </c>
    </row>
    <row r="5517" spans="1:10" x14ac:dyDescent="0.35">
      <c r="A5517" s="1" t="s">
        <v>12168</v>
      </c>
      <c r="B5517" s="1">
        <v>47.11</v>
      </c>
      <c r="C5517" s="1">
        <v>37.340000000000003</v>
      </c>
      <c r="D5517" s="1">
        <v>38.700000000000003</v>
      </c>
      <c r="E5517" s="1">
        <v>64.45</v>
      </c>
      <c r="F5517" s="1">
        <v>37.79</v>
      </c>
      <c r="G5517" s="1">
        <v>58.05</v>
      </c>
      <c r="H5517" s="1">
        <v>101.6</v>
      </c>
      <c r="I5517" s="1">
        <v>618.25</v>
      </c>
      <c r="J5517" s="52">
        <f t="shared" si="86"/>
        <v>0.12541125</v>
      </c>
    </row>
    <row r="5518" spans="1:10" x14ac:dyDescent="0.35">
      <c r="A5518" s="1" t="s">
        <v>12167</v>
      </c>
      <c r="B5518" s="1">
        <v>48.36</v>
      </c>
      <c r="C5518" s="1">
        <v>36.85</v>
      </c>
      <c r="D5518" s="1">
        <v>36.99</v>
      </c>
      <c r="E5518" s="1">
        <v>64.900000000000006</v>
      </c>
      <c r="F5518" s="1">
        <v>40.17</v>
      </c>
      <c r="G5518" s="1">
        <v>55.66</v>
      </c>
      <c r="H5518" s="1">
        <v>106.39</v>
      </c>
      <c r="I5518" s="1">
        <v>639</v>
      </c>
      <c r="J5518" s="52">
        <f t="shared" si="86"/>
        <v>0.12854000000000002</v>
      </c>
    </row>
    <row r="5519" spans="1:10" x14ac:dyDescent="0.35">
      <c r="A5519" s="1" t="s">
        <v>12166</v>
      </c>
      <c r="B5519" s="1">
        <v>47.11</v>
      </c>
      <c r="C5519" s="1">
        <v>36.01</v>
      </c>
      <c r="D5519" s="1">
        <v>37.020000000000003</v>
      </c>
      <c r="E5519" s="1">
        <v>65.040000000000006</v>
      </c>
      <c r="F5519" s="1">
        <v>38.68</v>
      </c>
      <c r="G5519" s="1">
        <v>52</v>
      </c>
      <c r="H5519" s="1">
        <v>112.97</v>
      </c>
      <c r="I5519" s="1">
        <v>600.05999999999995</v>
      </c>
      <c r="J5519" s="52">
        <f t="shared" si="86"/>
        <v>0.12361124999999999</v>
      </c>
    </row>
    <row r="5520" spans="1:10" x14ac:dyDescent="0.35">
      <c r="A5520" s="1" t="s">
        <v>12165</v>
      </c>
      <c r="B5520" s="1">
        <v>44.15</v>
      </c>
      <c r="C5520" s="1">
        <v>33.33</v>
      </c>
      <c r="D5520" s="1">
        <v>34.950000000000003</v>
      </c>
      <c r="E5520" s="1">
        <v>64.98</v>
      </c>
      <c r="F5520" s="1">
        <v>36.97</v>
      </c>
      <c r="G5520" s="1">
        <v>49.06</v>
      </c>
      <c r="H5520" s="1">
        <v>100.6</v>
      </c>
      <c r="I5520" s="1">
        <v>532</v>
      </c>
      <c r="J5520" s="52">
        <f t="shared" si="86"/>
        <v>0.11200499999999999</v>
      </c>
    </row>
    <row r="5521" spans="1:10" x14ac:dyDescent="0.35">
      <c r="A5521" s="1" t="s">
        <v>12164</v>
      </c>
      <c r="B5521" s="1">
        <v>36.04</v>
      </c>
      <c r="C5521" s="1">
        <v>26.15</v>
      </c>
      <c r="D5521" s="1">
        <v>38.36</v>
      </c>
      <c r="E5521" s="1">
        <v>62.14</v>
      </c>
      <c r="F5521" s="1">
        <v>33.81</v>
      </c>
      <c r="G5521" s="1">
        <v>40.29</v>
      </c>
      <c r="H5521" s="1">
        <v>90.9</v>
      </c>
      <c r="I5521" s="1">
        <v>524.92999999999995</v>
      </c>
      <c r="J5521" s="52">
        <f t="shared" si="86"/>
        <v>0.10657749999999999</v>
      </c>
    </row>
    <row r="5522" spans="1:10" x14ac:dyDescent="0.35">
      <c r="A5522" s="1" t="s">
        <v>12163</v>
      </c>
      <c r="B5522" s="1">
        <v>37.64</v>
      </c>
      <c r="C5522" s="1">
        <v>25.42</v>
      </c>
      <c r="D5522" s="1">
        <v>22.22</v>
      </c>
      <c r="E5522" s="1">
        <v>55.56</v>
      </c>
      <c r="F5522" s="1">
        <v>28.64</v>
      </c>
      <c r="G5522" s="1">
        <v>37.42</v>
      </c>
      <c r="H5522" s="1">
        <v>81.5</v>
      </c>
      <c r="I5522" s="1">
        <v>510.09</v>
      </c>
      <c r="J5522" s="52">
        <f t="shared" si="86"/>
        <v>9.9811250000000004E-2</v>
      </c>
    </row>
    <row r="5523" spans="1:10" x14ac:dyDescent="0.35">
      <c r="A5523" s="1" t="s">
        <v>12162</v>
      </c>
      <c r="B5523" s="1">
        <v>37.04</v>
      </c>
      <c r="C5523" s="1">
        <v>26.62</v>
      </c>
      <c r="D5523" s="1">
        <v>22.01</v>
      </c>
      <c r="E5523" s="1">
        <v>48.8</v>
      </c>
      <c r="F5523" s="1">
        <v>27.45</v>
      </c>
      <c r="G5523" s="1">
        <v>33.909999999999997</v>
      </c>
      <c r="H5523" s="1">
        <v>96.56</v>
      </c>
      <c r="I5523" s="1">
        <v>467.63</v>
      </c>
      <c r="J5523" s="52">
        <f t="shared" si="86"/>
        <v>9.5002500000000004E-2</v>
      </c>
    </row>
    <row r="5524" spans="1:10" x14ac:dyDescent="0.35">
      <c r="A5524" s="1" t="s">
        <v>12161</v>
      </c>
      <c r="B5524" s="1">
        <v>32.61</v>
      </c>
      <c r="C5524" s="1">
        <v>25</v>
      </c>
      <c r="D5524" s="1">
        <v>13.11</v>
      </c>
      <c r="E5524" s="1">
        <v>46.08</v>
      </c>
      <c r="F5524" s="1">
        <v>26</v>
      </c>
      <c r="G5524" s="1">
        <v>32.520000000000003</v>
      </c>
      <c r="H5524" s="1">
        <v>66.7</v>
      </c>
      <c r="I5524" s="1">
        <v>450.1</v>
      </c>
      <c r="J5524" s="52">
        <f t="shared" si="86"/>
        <v>8.6515000000000009E-2</v>
      </c>
    </row>
    <row r="5525" spans="1:10" x14ac:dyDescent="0.35">
      <c r="A5525" s="1" t="s">
        <v>12160</v>
      </c>
      <c r="B5525" s="1">
        <v>29.82</v>
      </c>
      <c r="C5525" s="1">
        <v>23.91</v>
      </c>
      <c r="D5525" s="1">
        <v>11.29</v>
      </c>
      <c r="E5525" s="1">
        <v>46</v>
      </c>
      <c r="F5525" s="1">
        <v>25.79</v>
      </c>
      <c r="G5525" s="1">
        <v>30.48</v>
      </c>
      <c r="H5525" s="1">
        <v>70.099999999999994</v>
      </c>
      <c r="I5525" s="1">
        <v>418.68</v>
      </c>
      <c r="J5525" s="52">
        <f t="shared" si="86"/>
        <v>8.2008749999999991E-2</v>
      </c>
    </row>
    <row r="5526" spans="1:10" x14ac:dyDescent="0.35">
      <c r="A5526" s="1" t="s">
        <v>12159</v>
      </c>
      <c r="B5526" s="1">
        <v>30.27</v>
      </c>
      <c r="C5526" s="1">
        <v>24.96</v>
      </c>
      <c r="D5526" s="1">
        <v>10.8</v>
      </c>
      <c r="E5526" s="1">
        <v>46.05</v>
      </c>
      <c r="F5526" s="1">
        <v>27.06</v>
      </c>
      <c r="G5526" s="1">
        <v>30.25</v>
      </c>
      <c r="H5526" s="1">
        <v>70.099999999999994</v>
      </c>
      <c r="I5526" s="1">
        <v>439.39</v>
      </c>
      <c r="J5526" s="52">
        <f t="shared" si="86"/>
        <v>8.4860000000000005E-2</v>
      </c>
    </row>
    <row r="5527" spans="1:10" x14ac:dyDescent="0.35">
      <c r="A5527" s="1" t="s">
        <v>12158</v>
      </c>
      <c r="B5527" s="1">
        <v>33.799999999999997</v>
      </c>
      <c r="C5527" s="1">
        <v>26.08</v>
      </c>
      <c r="D5527" s="1">
        <v>11.29</v>
      </c>
      <c r="E5527" s="1">
        <v>46.1</v>
      </c>
      <c r="F5527" s="1">
        <v>28.1</v>
      </c>
      <c r="G5527" s="1">
        <v>33.43</v>
      </c>
      <c r="H5527" s="1">
        <v>74</v>
      </c>
      <c r="I5527" s="1">
        <v>469.62</v>
      </c>
      <c r="J5527" s="52">
        <f t="shared" si="86"/>
        <v>9.0302499999999994E-2</v>
      </c>
    </row>
    <row r="5528" spans="1:10" x14ac:dyDescent="0.35">
      <c r="A5528" s="1" t="s">
        <v>12157</v>
      </c>
      <c r="B5528" s="1">
        <v>40.29</v>
      </c>
      <c r="C5528" s="1">
        <v>32.25</v>
      </c>
      <c r="D5528" s="1">
        <v>11.36</v>
      </c>
      <c r="E5528" s="1">
        <v>45.3</v>
      </c>
      <c r="F5528" s="1">
        <v>32.35</v>
      </c>
      <c r="G5528" s="1">
        <v>39.47</v>
      </c>
      <c r="H5528" s="1">
        <v>83.9</v>
      </c>
      <c r="I5528" s="1">
        <v>506.78</v>
      </c>
      <c r="J5528" s="52">
        <f t="shared" si="86"/>
        <v>9.8962499999999995E-2</v>
      </c>
    </row>
    <row r="5529" spans="1:10" x14ac:dyDescent="0.35">
      <c r="A5529" s="1" t="s">
        <v>12156</v>
      </c>
      <c r="B5529" s="1">
        <v>46.41</v>
      </c>
      <c r="C5529" s="1">
        <v>36.25</v>
      </c>
      <c r="D5529" s="1">
        <v>15.93</v>
      </c>
      <c r="E5529" s="1">
        <v>45</v>
      </c>
      <c r="F5529" s="1">
        <v>42.31</v>
      </c>
      <c r="G5529" s="1">
        <v>44.87</v>
      </c>
      <c r="H5529" s="1">
        <v>114.9</v>
      </c>
      <c r="I5529" s="1">
        <v>571.24</v>
      </c>
      <c r="J5529" s="52">
        <f t="shared" si="86"/>
        <v>0.11461375000000001</v>
      </c>
    </row>
    <row r="5530" spans="1:10" x14ac:dyDescent="0.35">
      <c r="A5530" s="1" t="s">
        <v>12155</v>
      </c>
      <c r="B5530" s="1">
        <v>47.02</v>
      </c>
      <c r="C5530" s="1">
        <v>37.270000000000003</v>
      </c>
      <c r="D5530" s="1">
        <v>20.74</v>
      </c>
      <c r="E5530" s="1">
        <v>46.06</v>
      </c>
      <c r="F5530" s="1">
        <v>41.87</v>
      </c>
      <c r="G5530" s="1">
        <v>44.75</v>
      </c>
      <c r="H5530" s="1">
        <v>138.62</v>
      </c>
      <c r="I5530" s="1">
        <v>565.34</v>
      </c>
      <c r="J5530" s="52">
        <f t="shared" si="86"/>
        <v>0.11770875000000001</v>
      </c>
    </row>
    <row r="5531" spans="1:10" x14ac:dyDescent="0.35">
      <c r="A5531" s="1" t="s">
        <v>12154</v>
      </c>
      <c r="B5531" s="1">
        <v>45.96</v>
      </c>
      <c r="C5531" s="1">
        <v>36.450000000000003</v>
      </c>
      <c r="D5531" s="1">
        <v>29.5</v>
      </c>
      <c r="E5531" s="1">
        <v>47.02</v>
      </c>
      <c r="F5531" s="1">
        <v>36.979999999999997</v>
      </c>
      <c r="G5531" s="1">
        <v>42.16</v>
      </c>
      <c r="H5531" s="1">
        <v>150.01</v>
      </c>
      <c r="I5531" s="1">
        <v>485.1</v>
      </c>
      <c r="J5531" s="52">
        <f t="shared" si="86"/>
        <v>0.10914750000000001</v>
      </c>
    </row>
    <row r="5532" spans="1:10" x14ac:dyDescent="0.35">
      <c r="A5532" s="1" t="s">
        <v>12153</v>
      </c>
      <c r="B5532" s="1">
        <v>45.45</v>
      </c>
      <c r="C5532" s="1">
        <v>34.479999999999997</v>
      </c>
      <c r="D5532" s="1">
        <v>26.93</v>
      </c>
      <c r="E5532" s="1">
        <v>46.02</v>
      </c>
      <c r="F5532" s="1">
        <v>34.19</v>
      </c>
      <c r="G5532" s="1">
        <v>38.42</v>
      </c>
      <c r="H5532" s="1">
        <v>137.51</v>
      </c>
      <c r="I5532" s="1">
        <v>429.49</v>
      </c>
      <c r="J5532" s="52">
        <f t="shared" si="86"/>
        <v>9.9061250000000003E-2</v>
      </c>
    </row>
    <row r="5533" spans="1:10" x14ac:dyDescent="0.35">
      <c r="A5533" s="1" t="s">
        <v>12152</v>
      </c>
      <c r="B5533" s="1">
        <v>45.98</v>
      </c>
      <c r="C5533" s="1">
        <v>31.56</v>
      </c>
      <c r="D5533" s="1">
        <v>29.9</v>
      </c>
      <c r="E5533" s="1">
        <v>45.8</v>
      </c>
      <c r="F5533" s="1">
        <v>32.06</v>
      </c>
      <c r="G5533" s="1">
        <v>30.51</v>
      </c>
      <c r="H5533" s="1">
        <v>137</v>
      </c>
      <c r="I5533" s="1">
        <v>440.2</v>
      </c>
      <c r="J5533" s="52">
        <f t="shared" si="86"/>
        <v>9.9126249999999999E-2</v>
      </c>
    </row>
    <row r="5534" spans="1:10" x14ac:dyDescent="0.35">
      <c r="A5534" s="1" t="s">
        <v>12151</v>
      </c>
      <c r="B5534" s="1">
        <v>43.57</v>
      </c>
      <c r="C5534" s="1">
        <v>26.95</v>
      </c>
      <c r="D5534" s="1">
        <v>30</v>
      </c>
      <c r="E5534" s="1">
        <v>46</v>
      </c>
      <c r="F5534" s="1">
        <v>29.9</v>
      </c>
      <c r="G5534" s="1">
        <v>28.52</v>
      </c>
      <c r="H5534" s="1">
        <v>124.9</v>
      </c>
      <c r="I5534" s="1">
        <v>410.8</v>
      </c>
      <c r="J5534" s="52">
        <f t="shared" si="86"/>
        <v>9.258000000000001E-2</v>
      </c>
    </row>
    <row r="5535" spans="1:10" x14ac:dyDescent="0.35">
      <c r="A5535" s="1" t="s">
        <v>12150</v>
      </c>
      <c r="B5535" s="1">
        <v>42.94</v>
      </c>
      <c r="C5535" s="1">
        <v>26.01</v>
      </c>
      <c r="D5535" s="1">
        <v>28</v>
      </c>
      <c r="E5535" s="1">
        <v>45.7</v>
      </c>
      <c r="F5535" s="1">
        <v>27.9</v>
      </c>
      <c r="G5535" s="1">
        <v>33.229999999999997</v>
      </c>
      <c r="H5535" s="1">
        <v>95</v>
      </c>
      <c r="I5535" s="1">
        <v>483.1</v>
      </c>
      <c r="J5535" s="52">
        <f t="shared" si="86"/>
        <v>9.7735000000000002E-2</v>
      </c>
    </row>
    <row r="5536" spans="1:10" x14ac:dyDescent="0.35">
      <c r="A5536" s="1" t="s">
        <v>12149</v>
      </c>
      <c r="B5536" s="1">
        <v>41.47</v>
      </c>
      <c r="C5536" s="1">
        <v>25.78</v>
      </c>
      <c r="D5536" s="1">
        <v>25.82</v>
      </c>
      <c r="E5536" s="1">
        <v>44.06</v>
      </c>
      <c r="F5536" s="1">
        <v>27.8</v>
      </c>
      <c r="G5536" s="1">
        <v>33.25</v>
      </c>
      <c r="H5536" s="1">
        <v>100</v>
      </c>
      <c r="I5536" s="1">
        <v>453.15</v>
      </c>
      <c r="J5536" s="52">
        <f t="shared" si="86"/>
        <v>9.3916249999999993E-2</v>
      </c>
    </row>
    <row r="5537" spans="1:10" x14ac:dyDescent="0.35">
      <c r="A5537" s="1" t="s">
        <v>12148</v>
      </c>
      <c r="B5537" s="1">
        <v>41.93</v>
      </c>
      <c r="C5537" s="1">
        <v>27.48</v>
      </c>
      <c r="D5537" s="1">
        <v>25.77</v>
      </c>
      <c r="E5537" s="1">
        <v>41.55</v>
      </c>
      <c r="F5537" s="1">
        <v>27.73</v>
      </c>
      <c r="G5537" s="1">
        <v>33.32</v>
      </c>
      <c r="H5537" s="1">
        <v>96.57</v>
      </c>
      <c r="I5537" s="1">
        <v>435.3</v>
      </c>
      <c r="J5537" s="52">
        <f t="shared" si="86"/>
        <v>9.1206250000000003E-2</v>
      </c>
    </row>
    <row r="5538" spans="1:10" x14ac:dyDescent="0.35">
      <c r="A5538" s="1" t="s">
        <v>12147</v>
      </c>
      <c r="B5538" s="1">
        <v>41.92</v>
      </c>
      <c r="C5538" s="1">
        <v>31.76</v>
      </c>
      <c r="D5538" s="1">
        <v>25.63</v>
      </c>
      <c r="E5538" s="1">
        <v>44.02</v>
      </c>
      <c r="F5538" s="1">
        <v>27.28</v>
      </c>
      <c r="G5538" s="1">
        <v>34.979999999999997</v>
      </c>
      <c r="H5538" s="1">
        <v>91.93</v>
      </c>
      <c r="I5538" s="1">
        <v>490.86</v>
      </c>
      <c r="J5538" s="52">
        <f t="shared" si="86"/>
        <v>9.8547499999999996E-2</v>
      </c>
    </row>
    <row r="5539" spans="1:10" x14ac:dyDescent="0.35">
      <c r="A5539" s="1" t="s">
        <v>12146</v>
      </c>
      <c r="B5539" s="1">
        <v>45.7</v>
      </c>
      <c r="C5539" s="1">
        <v>34.090000000000003</v>
      </c>
      <c r="D5539" s="1">
        <v>25.64</v>
      </c>
      <c r="E5539" s="1">
        <v>47.09</v>
      </c>
      <c r="F5539" s="1">
        <v>33.06</v>
      </c>
      <c r="G5539" s="1">
        <v>42.04</v>
      </c>
      <c r="H5539" s="1">
        <v>100.51</v>
      </c>
      <c r="I5539" s="1">
        <v>517.41999999999996</v>
      </c>
      <c r="J5539" s="52">
        <f t="shared" si="86"/>
        <v>0.10569374999999999</v>
      </c>
    </row>
    <row r="5540" spans="1:10" x14ac:dyDescent="0.35">
      <c r="A5540" s="1" t="s">
        <v>12145</v>
      </c>
      <c r="B5540" s="1">
        <v>45.8</v>
      </c>
      <c r="C5540" s="1">
        <v>36.090000000000003</v>
      </c>
      <c r="D5540" s="1">
        <v>25.51</v>
      </c>
      <c r="E5540" s="1">
        <v>56.31</v>
      </c>
      <c r="F5540" s="1">
        <v>38</v>
      </c>
      <c r="G5540" s="1">
        <v>46.85</v>
      </c>
      <c r="H5540" s="1">
        <v>114.94</v>
      </c>
      <c r="I5540" s="1">
        <v>545.55999999999995</v>
      </c>
      <c r="J5540" s="52">
        <f t="shared" si="86"/>
        <v>0.1136325</v>
      </c>
    </row>
    <row r="5541" spans="1:10" x14ac:dyDescent="0.35">
      <c r="A5541" s="1" t="s">
        <v>12144</v>
      </c>
      <c r="B5541" s="1">
        <v>47.49</v>
      </c>
      <c r="C5541" s="1">
        <v>36.46</v>
      </c>
      <c r="D5541" s="1">
        <v>26.96</v>
      </c>
      <c r="E5541" s="1">
        <v>62.26</v>
      </c>
      <c r="F5541" s="1">
        <v>43.96</v>
      </c>
      <c r="G5541" s="1">
        <v>53.07</v>
      </c>
      <c r="H5541" s="1">
        <v>126.78</v>
      </c>
      <c r="I5541" s="1">
        <v>568.99</v>
      </c>
      <c r="J5541" s="52">
        <f t="shared" si="86"/>
        <v>0.12074625</v>
      </c>
    </row>
    <row r="5542" spans="1:10" x14ac:dyDescent="0.35">
      <c r="A5542" s="1" t="s">
        <v>12143</v>
      </c>
      <c r="B5542" s="1">
        <v>46.74</v>
      </c>
      <c r="C5542" s="1">
        <v>34.99</v>
      </c>
      <c r="D5542" s="1">
        <v>26.96</v>
      </c>
      <c r="E5542" s="1">
        <v>63.41</v>
      </c>
      <c r="F5542" s="1">
        <v>50.7</v>
      </c>
      <c r="G5542" s="1">
        <v>47.14</v>
      </c>
      <c r="H5542" s="1">
        <v>128.12</v>
      </c>
      <c r="I5542" s="1">
        <v>569.4</v>
      </c>
      <c r="J5542" s="52">
        <f t="shared" si="86"/>
        <v>0.1209325</v>
      </c>
    </row>
    <row r="5543" spans="1:10" x14ac:dyDescent="0.35">
      <c r="A5543" s="1" t="s">
        <v>12142</v>
      </c>
      <c r="B5543" s="1">
        <v>45.78</v>
      </c>
      <c r="C5543" s="1">
        <v>34.39</v>
      </c>
      <c r="D5543" s="1">
        <v>27.06</v>
      </c>
      <c r="E5543" s="1">
        <v>64.23</v>
      </c>
      <c r="F5543" s="1">
        <v>46.81</v>
      </c>
      <c r="G5543" s="1">
        <v>41.24</v>
      </c>
      <c r="H5543" s="1">
        <v>119.61</v>
      </c>
      <c r="I5543" s="1">
        <v>550</v>
      </c>
      <c r="J5543" s="52">
        <f t="shared" si="86"/>
        <v>0.11614000000000001</v>
      </c>
    </row>
    <row r="5544" spans="1:10" x14ac:dyDescent="0.35">
      <c r="A5544" s="1" t="s">
        <v>12141</v>
      </c>
      <c r="B5544" s="1">
        <v>41.23</v>
      </c>
      <c r="C5544" s="1">
        <v>29.56</v>
      </c>
      <c r="D5544" s="1">
        <v>30.8</v>
      </c>
      <c r="E5544" s="1">
        <v>66.010000000000005</v>
      </c>
      <c r="F5544" s="1">
        <v>40.5</v>
      </c>
      <c r="G5544" s="1">
        <v>39.79</v>
      </c>
      <c r="H5544" s="1">
        <v>110.07</v>
      </c>
      <c r="I5544" s="1">
        <v>530.58000000000004</v>
      </c>
      <c r="J5544" s="52">
        <f t="shared" si="86"/>
        <v>0.1110675</v>
      </c>
    </row>
    <row r="5545" spans="1:10" x14ac:dyDescent="0.35">
      <c r="A5545" s="1" t="s">
        <v>12140</v>
      </c>
      <c r="B5545" s="1">
        <v>44.96</v>
      </c>
      <c r="C5545" s="1">
        <v>25.45</v>
      </c>
      <c r="D5545" s="1">
        <v>30.2</v>
      </c>
      <c r="E5545" s="1">
        <v>62.26</v>
      </c>
      <c r="F5545" s="1">
        <v>34.92</v>
      </c>
      <c r="G5545" s="1">
        <v>32.18</v>
      </c>
      <c r="H5545" s="1">
        <v>100</v>
      </c>
      <c r="I5545" s="1">
        <v>504.93</v>
      </c>
      <c r="J5545" s="52">
        <f t="shared" si="86"/>
        <v>0.10436250000000001</v>
      </c>
    </row>
    <row r="5546" spans="1:10" x14ac:dyDescent="0.35">
      <c r="A5546" s="1" t="s">
        <v>12139</v>
      </c>
      <c r="B5546" s="1">
        <v>36.92</v>
      </c>
      <c r="C5546" s="1">
        <v>26.54</v>
      </c>
      <c r="D5546" s="1">
        <v>17.8</v>
      </c>
      <c r="E5546" s="1">
        <v>79.09</v>
      </c>
      <c r="F5546" s="1">
        <v>31.38</v>
      </c>
      <c r="G5546" s="1">
        <v>33.049999999999997</v>
      </c>
      <c r="H5546" s="1">
        <v>95</v>
      </c>
      <c r="I5546" s="1">
        <v>512.09</v>
      </c>
      <c r="J5546" s="52">
        <f t="shared" si="86"/>
        <v>0.10398375000000001</v>
      </c>
    </row>
    <row r="5547" spans="1:10" x14ac:dyDescent="0.35">
      <c r="A5547" s="1" t="s">
        <v>12138</v>
      </c>
      <c r="B5547" s="1">
        <v>32.33</v>
      </c>
      <c r="C5547" s="1">
        <v>25.04</v>
      </c>
      <c r="D5547" s="1">
        <v>10.1</v>
      </c>
      <c r="E5547" s="1">
        <v>47.58</v>
      </c>
      <c r="F5547" s="1">
        <v>29.74</v>
      </c>
      <c r="G5547" s="1">
        <v>28.6</v>
      </c>
      <c r="H5547" s="1">
        <v>86.22</v>
      </c>
      <c r="I5547" s="1">
        <v>500.05</v>
      </c>
      <c r="J5547" s="52">
        <f t="shared" si="86"/>
        <v>9.4957500000000014E-2</v>
      </c>
    </row>
    <row r="5548" spans="1:10" x14ac:dyDescent="0.35">
      <c r="A5548" s="1" t="s">
        <v>12137</v>
      </c>
      <c r="B5548" s="1">
        <v>28.23</v>
      </c>
      <c r="C5548" s="1">
        <v>23.31</v>
      </c>
      <c r="D5548" s="1">
        <v>13.41</v>
      </c>
      <c r="E5548" s="1">
        <v>44.15</v>
      </c>
      <c r="F5548" s="1">
        <v>29.4</v>
      </c>
      <c r="G5548" s="1">
        <v>26.1</v>
      </c>
      <c r="H5548" s="1">
        <v>83.73</v>
      </c>
      <c r="I5548" s="1">
        <v>480.09</v>
      </c>
      <c r="J5548" s="52">
        <f t="shared" si="86"/>
        <v>9.1052499999999995E-2</v>
      </c>
    </row>
    <row r="5549" spans="1:10" x14ac:dyDescent="0.35">
      <c r="A5549" s="1" t="s">
        <v>12136</v>
      </c>
      <c r="B5549" s="1">
        <v>28.52</v>
      </c>
      <c r="C5549" s="1">
        <v>22.81</v>
      </c>
      <c r="D5549" s="1">
        <v>14.08</v>
      </c>
      <c r="E5549" s="1">
        <v>44</v>
      </c>
      <c r="F5549" s="1">
        <v>28.31</v>
      </c>
      <c r="G5549" s="1">
        <v>25.01</v>
      </c>
      <c r="H5549" s="1">
        <v>83.2</v>
      </c>
      <c r="I5549" s="1">
        <v>460.04</v>
      </c>
      <c r="J5549" s="52">
        <f t="shared" si="86"/>
        <v>8.8246249999999998E-2</v>
      </c>
    </row>
    <row r="5550" spans="1:10" x14ac:dyDescent="0.35">
      <c r="A5550" s="1" t="s">
        <v>12135</v>
      </c>
      <c r="B5550" s="1">
        <v>31.7</v>
      </c>
      <c r="C5550" s="1">
        <v>22.32</v>
      </c>
      <c r="D5550" s="1">
        <v>15</v>
      </c>
      <c r="E5550" s="1">
        <v>43.6</v>
      </c>
      <c r="F5550" s="1">
        <v>29.5</v>
      </c>
      <c r="G5550" s="1">
        <v>25.05</v>
      </c>
      <c r="H5550" s="1">
        <v>83.96</v>
      </c>
      <c r="I5550" s="1">
        <v>452.61</v>
      </c>
      <c r="J5550" s="52">
        <f t="shared" si="86"/>
        <v>8.7967500000000004E-2</v>
      </c>
    </row>
    <row r="5551" spans="1:10" x14ac:dyDescent="0.35">
      <c r="A5551" s="1" t="s">
        <v>12134</v>
      </c>
      <c r="B5551" s="1">
        <v>32.75</v>
      </c>
      <c r="C5551" s="1">
        <v>22.02</v>
      </c>
      <c r="D5551" s="1">
        <v>17.649999999999999</v>
      </c>
      <c r="E5551" s="1">
        <v>47.09</v>
      </c>
      <c r="F5551" s="1">
        <v>31.75</v>
      </c>
      <c r="G5551" s="1">
        <v>28.03</v>
      </c>
      <c r="H5551" s="1">
        <v>88.7</v>
      </c>
      <c r="I5551" s="1">
        <v>452.15</v>
      </c>
      <c r="J5551" s="52">
        <f t="shared" si="86"/>
        <v>9.00175E-2</v>
      </c>
    </row>
    <row r="5552" spans="1:10" x14ac:dyDescent="0.35">
      <c r="A5552" s="1" t="s">
        <v>12133</v>
      </c>
      <c r="B5552" s="1">
        <v>38.58</v>
      </c>
      <c r="C5552" s="1">
        <v>22.44</v>
      </c>
      <c r="D5552" s="1">
        <v>19.82</v>
      </c>
      <c r="E5552" s="1">
        <v>55.57</v>
      </c>
      <c r="F5552" s="1">
        <v>37.159999999999997</v>
      </c>
      <c r="G5552" s="1">
        <v>33.18</v>
      </c>
      <c r="H5552" s="1">
        <v>103.11</v>
      </c>
      <c r="I5552" s="1">
        <v>471.69</v>
      </c>
      <c r="J5552" s="52">
        <f t="shared" si="86"/>
        <v>9.7693749999999996E-2</v>
      </c>
    </row>
    <row r="5553" spans="1:10" x14ac:dyDescent="0.35">
      <c r="A5553" s="1" t="s">
        <v>12132</v>
      </c>
      <c r="B5553" s="1">
        <v>45.01</v>
      </c>
      <c r="C5553" s="1">
        <v>23.08</v>
      </c>
      <c r="D5553" s="1">
        <v>22.5</v>
      </c>
      <c r="E5553" s="1">
        <v>63.43</v>
      </c>
      <c r="F5553" s="1">
        <v>44.5</v>
      </c>
      <c r="G5553" s="1">
        <v>38.049999999999997</v>
      </c>
      <c r="H5553" s="1">
        <v>119</v>
      </c>
      <c r="I5553" s="1">
        <v>475.03</v>
      </c>
      <c r="J5553" s="52">
        <f t="shared" si="86"/>
        <v>0.10382499999999999</v>
      </c>
    </row>
    <row r="5554" spans="1:10" x14ac:dyDescent="0.35">
      <c r="A5554" s="1" t="s">
        <v>12131</v>
      </c>
      <c r="B5554" s="1">
        <v>47</v>
      </c>
      <c r="C5554" s="1">
        <v>26.94</v>
      </c>
      <c r="D5554" s="1">
        <v>23.3</v>
      </c>
      <c r="E5554" s="1">
        <v>64.459999999999994</v>
      </c>
      <c r="F5554" s="1">
        <v>47.53</v>
      </c>
      <c r="G5554" s="1">
        <v>39.79</v>
      </c>
      <c r="H5554" s="1">
        <v>124.74</v>
      </c>
      <c r="I5554" s="1">
        <v>484.93</v>
      </c>
      <c r="J5554" s="52">
        <f t="shared" si="86"/>
        <v>0.10733625000000001</v>
      </c>
    </row>
    <row r="5555" spans="1:10" x14ac:dyDescent="0.35">
      <c r="A5555" s="1" t="s">
        <v>12130</v>
      </c>
      <c r="B5555" s="1">
        <v>48.49</v>
      </c>
      <c r="C5555" s="1">
        <v>29.03</v>
      </c>
      <c r="D5555" s="1">
        <v>23.93</v>
      </c>
      <c r="E5555" s="1">
        <v>64.430000000000007</v>
      </c>
      <c r="F5555" s="1">
        <v>44.73</v>
      </c>
      <c r="G5555" s="1">
        <v>40.49</v>
      </c>
      <c r="H5555" s="1">
        <v>114</v>
      </c>
      <c r="I5555" s="1">
        <v>480.02</v>
      </c>
      <c r="J5555" s="52">
        <f t="shared" si="86"/>
        <v>0.10564</v>
      </c>
    </row>
    <row r="5556" spans="1:10" x14ac:dyDescent="0.35">
      <c r="A5556" s="1" t="s">
        <v>12129</v>
      </c>
      <c r="B5556" s="1">
        <v>48.91</v>
      </c>
      <c r="C5556" s="1">
        <v>25.79</v>
      </c>
      <c r="D5556" s="1">
        <v>24.36</v>
      </c>
      <c r="E5556" s="1">
        <v>69.900000000000006</v>
      </c>
      <c r="F5556" s="1">
        <v>39.51</v>
      </c>
      <c r="G5556" s="1">
        <v>39.82</v>
      </c>
      <c r="H5556" s="1">
        <v>106.99</v>
      </c>
      <c r="I5556" s="1">
        <v>464.5</v>
      </c>
      <c r="J5556" s="52">
        <f t="shared" si="86"/>
        <v>0.10247249999999999</v>
      </c>
    </row>
    <row r="5557" spans="1:10" x14ac:dyDescent="0.35">
      <c r="A5557" s="1" t="s">
        <v>12128</v>
      </c>
      <c r="B5557" s="1">
        <v>49.88</v>
      </c>
      <c r="C5557" s="1">
        <v>24.22</v>
      </c>
      <c r="D5557" s="1">
        <v>24.98</v>
      </c>
      <c r="E5557" s="1">
        <v>75</v>
      </c>
      <c r="F5557" s="1">
        <v>38.909999999999997</v>
      </c>
      <c r="G5557" s="1">
        <v>38.08</v>
      </c>
      <c r="H5557" s="1">
        <v>105</v>
      </c>
      <c r="I5557" s="1">
        <v>443.19</v>
      </c>
      <c r="J5557" s="52">
        <f t="shared" si="86"/>
        <v>9.9907499999999996E-2</v>
      </c>
    </row>
    <row r="5558" spans="1:10" x14ac:dyDescent="0.35">
      <c r="A5558" s="1" t="s">
        <v>12127</v>
      </c>
      <c r="B5558" s="1">
        <v>44.44</v>
      </c>
      <c r="C5558" s="1">
        <v>23.12</v>
      </c>
      <c r="D5558" s="1">
        <v>26.6</v>
      </c>
      <c r="E5558" s="1">
        <v>74.510000000000005</v>
      </c>
      <c r="F5558" s="1">
        <v>37.93</v>
      </c>
      <c r="G5558" s="1">
        <v>37.21</v>
      </c>
      <c r="H5558" s="1">
        <v>99.11</v>
      </c>
      <c r="I5558" s="1">
        <v>420.1</v>
      </c>
      <c r="J5558" s="52">
        <f t="shared" si="86"/>
        <v>9.5377500000000004E-2</v>
      </c>
    </row>
    <row r="5559" spans="1:10" x14ac:dyDescent="0.35">
      <c r="A5559" s="1" t="s">
        <v>12126</v>
      </c>
      <c r="B5559" s="1">
        <v>43.28</v>
      </c>
      <c r="C5559" s="1">
        <v>22.09</v>
      </c>
      <c r="D5559" s="1">
        <v>26.64</v>
      </c>
      <c r="E5559" s="1">
        <v>75.709999999999994</v>
      </c>
      <c r="F5559" s="1">
        <v>37.35</v>
      </c>
      <c r="G5559" s="1">
        <v>34.619999999999997</v>
      </c>
      <c r="H5559" s="1">
        <v>90</v>
      </c>
      <c r="I5559" s="1">
        <v>351.91</v>
      </c>
      <c r="J5559" s="52">
        <f t="shared" si="86"/>
        <v>8.5199999999999998E-2</v>
      </c>
    </row>
    <row r="5560" spans="1:10" x14ac:dyDescent="0.35">
      <c r="A5560" s="1" t="s">
        <v>12125</v>
      </c>
      <c r="B5560" s="1">
        <v>44.94</v>
      </c>
      <c r="C5560" s="1">
        <v>21.71</v>
      </c>
      <c r="D5560" s="1">
        <v>26.58</v>
      </c>
      <c r="E5560" s="1">
        <v>83</v>
      </c>
      <c r="F5560" s="1">
        <v>37.549999999999997</v>
      </c>
      <c r="G5560" s="1">
        <v>33.869999999999997</v>
      </c>
      <c r="H5560" s="1">
        <v>85.18</v>
      </c>
      <c r="I5560" s="1">
        <v>331.89</v>
      </c>
      <c r="J5560" s="52">
        <f t="shared" si="86"/>
        <v>8.3089999999999997E-2</v>
      </c>
    </row>
    <row r="5561" spans="1:10" x14ac:dyDescent="0.35">
      <c r="A5561" s="1" t="s">
        <v>12124</v>
      </c>
      <c r="B5561" s="1">
        <v>43.24</v>
      </c>
      <c r="C5561" s="1">
        <v>22</v>
      </c>
      <c r="D5561" s="1">
        <v>26.25</v>
      </c>
      <c r="E5561" s="1">
        <v>80.39</v>
      </c>
      <c r="F5561" s="1">
        <v>37.979999999999997</v>
      </c>
      <c r="G5561" s="1">
        <v>35.96</v>
      </c>
      <c r="H5561" s="1">
        <v>84.81</v>
      </c>
      <c r="I5561" s="1">
        <v>328.6</v>
      </c>
      <c r="J5561" s="52">
        <f t="shared" si="86"/>
        <v>8.2403749999999998E-2</v>
      </c>
    </row>
    <row r="5562" spans="1:10" x14ac:dyDescent="0.35">
      <c r="A5562" s="1" t="s">
        <v>12123</v>
      </c>
      <c r="B5562" s="1">
        <v>42.24</v>
      </c>
      <c r="C5562" s="1">
        <v>20.95</v>
      </c>
      <c r="D5562" s="1">
        <v>24.9</v>
      </c>
      <c r="E5562" s="1">
        <v>75</v>
      </c>
      <c r="F5562" s="1">
        <v>37.520000000000003</v>
      </c>
      <c r="G5562" s="1">
        <v>36.840000000000003</v>
      </c>
      <c r="H5562" s="1">
        <v>90.01</v>
      </c>
      <c r="I5562" s="1">
        <v>348.37</v>
      </c>
      <c r="J5562" s="52">
        <f t="shared" si="86"/>
        <v>8.4478750000000005E-2</v>
      </c>
    </row>
    <row r="5563" spans="1:10" x14ac:dyDescent="0.35">
      <c r="A5563" s="1" t="s">
        <v>12122</v>
      </c>
      <c r="B5563" s="1">
        <v>47</v>
      </c>
      <c r="C5563" s="1">
        <v>22.73</v>
      </c>
      <c r="D5563" s="1">
        <v>26.8</v>
      </c>
      <c r="E5563" s="1">
        <v>62.38</v>
      </c>
      <c r="F5563" s="1">
        <v>44.11</v>
      </c>
      <c r="G5563" s="1">
        <v>43.34</v>
      </c>
      <c r="H5563" s="1">
        <v>103.31</v>
      </c>
      <c r="I5563" s="1">
        <v>402.56</v>
      </c>
      <c r="J5563" s="52">
        <f t="shared" si="86"/>
        <v>9.4028750000000008E-2</v>
      </c>
    </row>
    <row r="5564" spans="1:10" x14ac:dyDescent="0.35">
      <c r="A5564" s="1" t="s">
        <v>12121</v>
      </c>
      <c r="B5564" s="1">
        <v>44.28</v>
      </c>
      <c r="C5564" s="1">
        <v>26.99</v>
      </c>
      <c r="D5564" s="1">
        <v>26.93</v>
      </c>
      <c r="E5564" s="1">
        <v>66.78</v>
      </c>
      <c r="F5564" s="1">
        <v>49.34</v>
      </c>
      <c r="G5564" s="1">
        <v>50.64</v>
      </c>
      <c r="H5564" s="1">
        <v>113.27</v>
      </c>
      <c r="I5564" s="1">
        <v>475.06</v>
      </c>
      <c r="J5564" s="52">
        <f t="shared" si="86"/>
        <v>0.10666125</v>
      </c>
    </row>
    <row r="5565" spans="1:10" x14ac:dyDescent="0.35">
      <c r="A5565" s="1" t="s">
        <v>12120</v>
      </c>
      <c r="B5565" s="1">
        <v>43.54</v>
      </c>
      <c r="C5565" s="1">
        <v>29.34</v>
      </c>
      <c r="D5565" s="1">
        <v>28.4</v>
      </c>
      <c r="E5565" s="1">
        <v>67.03</v>
      </c>
      <c r="F5565" s="1">
        <v>53</v>
      </c>
      <c r="G5565" s="1">
        <v>63.16</v>
      </c>
      <c r="H5565" s="1">
        <v>125.22</v>
      </c>
      <c r="I5565" s="1">
        <v>529.91</v>
      </c>
      <c r="J5565" s="52">
        <f t="shared" si="86"/>
        <v>0.11745</v>
      </c>
    </row>
    <row r="5566" spans="1:10" x14ac:dyDescent="0.35">
      <c r="A5566" s="1" t="s">
        <v>12119</v>
      </c>
      <c r="B5566" s="1">
        <v>45.35</v>
      </c>
      <c r="C5566" s="1">
        <v>30</v>
      </c>
      <c r="D5566" s="1">
        <v>28.5</v>
      </c>
      <c r="E5566" s="1">
        <v>67.010000000000005</v>
      </c>
      <c r="F5566" s="1">
        <v>53.29</v>
      </c>
      <c r="G5566" s="1">
        <v>56.41</v>
      </c>
      <c r="H5566" s="1">
        <v>126.14</v>
      </c>
      <c r="I5566" s="1">
        <v>569.08000000000004</v>
      </c>
      <c r="J5566" s="52">
        <f t="shared" si="86"/>
        <v>0.1219725</v>
      </c>
    </row>
    <row r="5567" spans="1:10" x14ac:dyDescent="0.35">
      <c r="A5567" s="1" t="s">
        <v>12118</v>
      </c>
      <c r="B5567" s="1">
        <v>44.87</v>
      </c>
      <c r="C5567" s="1">
        <v>30.38</v>
      </c>
      <c r="D5567" s="1">
        <v>35.5</v>
      </c>
      <c r="E5567" s="1">
        <v>66.150000000000006</v>
      </c>
      <c r="F5567" s="1">
        <v>48.35</v>
      </c>
      <c r="G5567" s="1">
        <v>47.68</v>
      </c>
      <c r="H5567" s="1">
        <v>124.93</v>
      </c>
      <c r="I5567" s="1">
        <v>543.92999999999995</v>
      </c>
      <c r="J5567" s="52">
        <f t="shared" si="86"/>
        <v>0.11772375</v>
      </c>
    </row>
    <row r="5568" spans="1:10" x14ac:dyDescent="0.35">
      <c r="A5568" s="1" t="s">
        <v>12117</v>
      </c>
      <c r="B5568" s="1">
        <v>50</v>
      </c>
      <c r="C5568" s="1">
        <v>29.11</v>
      </c>
      <c r="D5568" s="1">
        <v>45</v>
      </c>
      <c r="E5568" s="1">
        <v>70.45</v>
      </c>
      <c r="F5568" s="1">
        <v>40.61</v>
      </c>
      <c r="G5568" s="1">
        <v>42.23</v>
      </c>
      <c r="H5568" s="1">
        <v>110.69</v>
      </c>
      <c r="I5568" s="1">
        <v>536.66999999999996</v>
      </c>
      <c r="J5568" s="52">
        <f t="shared" si="86"/>
        <v>0.115595</v>
      </c>
    </row>
    <row r="5569" spans="1:10" x14ac:dyDescent="0.35">
      <c r="A5569" s="1" t="s">
        <v>12116</v>
      </c>
      <c r="B5569" s="1">
        <v>42.18</v>
      </c>
      <c r="C5569" s="1">
        <v>23.44</v>
      </c>
      <c r="D5569" s="1">
        <v>41.03</v>
      </c>
      <c r="E5569" s="1">
        <v>65.48</v>
      </c>
      <c r="F5569" s="1">
        <v>35.85</v>
      </c>
      <c r="G5569" s="1">
        <v>36.58</v>
      </c>
      <c r="H5569" s="1">
        <v>106</v>
      </c>
      <c r="I5569" s="1">
        <v>431.1</v>
      </c>
      <c r="J5569" s="52">
        <f t="shared" si="86"/>
        <v>9.7707500000000017E-2</v>
      </c>
    </row>
    <row r="5570" spans="1:10" x14ac:dyDescent="0.35">
      <c r="A5570" s="1" t="s">
        <v>12115</v>
      </c>
      <c r="B5570" s="1">
        <v>52.06</v>
      </c>
      <c r="C5570" s="1">
        <v>18.510000000000002</v>
      </c>
      <c r="D5570" s="1">
        <v>37</v>
      </c>
      <c r="E5570" s="1">
        <v>58.09</v>
      </c>
      <c r="F5570" s="1">
        <v>33.07</v>
      </c>
      <c r="G5570" s="1">
        <v>34.35</v>
      </c>
      <c r="H5570" s="1">
        <v>102.51</v>
      </c>
      <c r="I5570" s="1">
        <v>430.27</v>
      </c>
      <c r="J5570" s="52">
        <f t="shared" si="86"/>
        <v>9.5732499999999998E-2</v>
      </c>
    </row>
    <row r="5571" spans="1:10" x14ac:dyDescent="0.35">
      <c r="A5571" s="1" t="s">
        <v>12114</v>
      </c>
      <c r="B5571" s="1">
        <v>40.99</v>
      </c>
      <c r="C5571" s="1">
        <v>15.01</v>
      </c>
      <c r="D5571" s="1">
        <v>38.35</v>
      </c>
      <c r="E5571" s="1">
        <v>52.41</v>
      </c>
      <c r="F5571" s="1">
        <v>32.96</v>
      </c>
      <c r="G5571" s="1">
        <v>28.45</v>
      </c>
      <c r="H5571" s="1">
        <v>95.2</v>
      </c>
      <c r="I5571" s="1">
        <v>381</v>
      </c>
      <c r="J5571" s="52">
        <f t="shared" ref="J5571:J5634" si="87">(AVERAGE(B5571:I5571))/1000</f>
        <v>8.5546250000000004E-2</v>
      </c>
    </row>
    <row r="5572" spans="1:10" x14ac:dyDescent="0.35">
      <c r="A5572" s="1" t="s">
        <v>12113</v>
      </c>
      <c r="B5572" s="1">
        <v>35.61</v>
      </c>
      <c r="C5572" s="1">
        <v>12.13</v>
      </c>
      <c r="D5572" s="1">
        <v>38.64</v>
      </c>
      <c r="E5572" s="1">
        <v>51.79</v>
      </c>
      <c r="F5572" s="1">
        <v>31.84</v>
      </c>
      <c r="G5572" s="1">
        <v>24.15</v>
      </c>
      <c r="H5572" s="1">
        <v>88.52</v>
      </c>
      <c r="I5572" s="1">
        <v>374.94</v>
      </c>
      <c r="J5572" s="52">
        <f t="shared" si="87"/>
        <v>8.2202499999999998E-2</v>
      </c>
    </row>
    <row r="5573" spans="1:10" x14ac:dyDescent="0.35">
      <c r="A5573" s="1" t="s">
        <v>12112</v>
      </c>
      <c r="B5573" s="1">
        <v>30.56</v>
      </c>
      <c r="C5573" s="1">
        <v>9.7200000000000006</v>
      </c>
      <c r="D5573" s="1">
        <v>27.7</v>
      </c>
      <c r="E5573" s="1">
        <v>50.27</v>
      </c>
      <c r="F5573" s="1">
        <v>30.8</v>
      </c>
      <c r="G5573" s="1">
        <v>23.12</v>
      </c>
      <c r="H5573" s="1">
        <v>83.31</v>
      </c>
      <c r="I5573" s="1">
        <v>344.27</v>
      </c>
      <c r="J5573" s="52">
        <f t="shared" si="87"/>
        <v>7.4968750000000001E-2</v>
      </c>
    </row>
    <row r="5574" spans="1:10" x14ac:dyDescent="0.35">
      <c r="A5574" s="1" t="s">
        <v>12111</v>
      </c>
      <c r="B5574" s="1">
        <v>31.07</v>
      </c>
      <c r="C5574" s="1">
        <v>9.83</v>
      </c>
      <c r="D5574" s="1">
        <v>26.61</v>
      </c>
      <c r="E5574" s="1">
        <v>51.16</v>
      </c>
      <c r="F5574" s="1">
        <v>31.53</v>
      </c>
      <c r="G5574" s="1">
        <v>20.97</v>
      </c>
      <c r="H5574" s="1">
        <v>81.41</v>
      </c>
      <c r="I5574" s="1">
        <v>323</v>
      </c>
      <c r="J5574" s="52">
        <f t="shared" si="87"/>
        <v>7.1947499999999998E-2</v>
      </c>
    </row>
    <row r="5575" spans="1:10" x14ac:dyDescent="0.35">
      <c r="A5575" s="1" t="s">
        <v>12110</v>
      </c>
      <c r="B5575" s="1">
        <v>32.76</v>
      </c>
      <c r="C5575" s="1">
        <v>9.74</v>
      </c>
      <c r="D5575" s="1">
        <v>20.34</v>
      </c>
      <c r="E5575" s="1">
        <v>54.69</v>
      </c>
      <c r="F5575" s="1">
        <v>30.63</v>
      </c>
      <c r="G5575" s="1">
        <v>23.09</v>
      </c>
      <c r="H5575" s="1">
        <v>82.17</v>
      </c>
      <c r="I5575" s="1">
        <v>324.07</v>
      </c>
      <c r="J5575" s="52">
        <f t="shared" si="87"/>
        <v>7.2186250000000007E-2</v>
      </c>
    </row>
    <row r="5576" spans="1:10" x14ac:dyDescent="0.35">
      <c r="A5576" s="1" t="s">
        <v>12109</v>
      </c>
      <c r="B5576" s="1">
        <v>37.93</v>
      </c>
      <c r="C5576" s="1">
        <v>9.6199999999999992</v>
      </c>
      <c r="D5576" s="1">
        <v>29.93</v>
      </c>
      <c r="E5576" s="1">
        <v>65</v>
      </c>
      <c r="F5576" s="1">
        <v>41.42</v>
      </c>
      <c r="G5576" s="1">
        <v>28.16</v>
      </c>
      <c r="H5576" s="1">
        <v>90.2</v>
      </c>
      <c r="I5576" s="1">
        <v>365.99</v>
      </c>
      <c r="J5576" s="52">
        <f t="shared" si="87"/>
        <v>8.3531250000000001E-2</v>
      </c>
    </row>
    <row r="5577" spans="1:10" x14ac:dyDescent="0.35">
      <c r="A5577" s="1" t="s">
        <v>12108</v>
      </c>
      <c r="B5577" s="1">
        <v>41.97</v>
      </c>
      <c r="C5577" s="1">
        <v>9.1300000000000008</v>
      </c>
      <c r="D5577" s="1">
        <v>35.17</v>
      </c>
      <c r="E5577" s="1">
        <v>75.14</v>
      </c>
      <c r="F5577" s="1">
        <v>55.74</v>
      </c>
      <c r="G5577" s="1">
        <v>35.67</v>
      </c>
      <c r="H5577" s="1">
        <v>93.11</v>
      </c>
      <c r="I5577" s="1">
        <v>348.35</v>
      </c>
      <c r="J5577" s="52">
        <f t="shared" si="87"/>
        <v>8.6785000000000015E-2</v>
      </c>
    </row>
    <row r="5578" spans="1:10" x14ac:dyDescent="0.35">
      <c r="A5578" s="1" t="s">
        <v>12107</v>
      </c>
      <c r="B5578" s="1">
        <v>45.51</v>
      </c>
      <c r="C5578" s="1">
        <v>11.34</v>
      </c>
      <c r="D5578" s="1">
        <v>36.799999999999997</v>
      </c>
      <c r="E5578" s="1">
        <v>75.900000000000006</v>
      </c>
      <c r="F5578" s="1">
        <v>55.23</v>
      </c>
      <c r="G5578" s="1">
        <v>38.979999999999997</v>
      </c>
      <c r="H5578" s="1">
        <v>96.43</v>
      </c>
      <c r="I5578" s="1">
        <v>332</v>
      </c>
      <c r="J5578" s="52">
        <f t="shared" si="87"/>
        <v>8.652375000000001E-2</v>
      </c>
    </row>
    <row r="5579" spans="1:10" x14ac:dyDescent="0.35">
      <c r="A5579" s="1" t="s">
        <v>12106</v>
      </c>
      <c r="B5579" s="1">
        <v>44.94</v>
      </c>
      <c r="C5579" s="1">
        <v>11.55</v>
      </c>
      <c r="D5579" s="1">
        <v>35.54</v>
      </c>
      <c r="E5579" s="1">
        <v>83.82</v>
      </c>
      <c r="F5579" s="1">
        <v>41.95</v>
      </c>
      <c r="G5579" s="1">
        <v>38</v>
      </c>
      <c r="H5579" s="1">
        <v>92.4</v>
      </c>
      <c r="I5579" s="1">
        <v>317.26</v>
      </c>
      <c r="J5579" s="52">
        <f t="shared" si="87"/>
        <v>8.3182500000000006E-2</v>
      </c>
    </row>
    <row r="5580" spans="1:10" x14ac:dyDescent="0.35">
      <c r="A5580" s="1" t="s">
        <v>12105</v>
      </c>
      <c r="B5580" s="1">
        <v>43.58</v>
      </c>
      <c r="C5580" s="1">
        <v>11.59</v>
      </c>
      <c r="D5580" s="1">
        <v>35</v>
      </c>
      <c r="E5580" s="1">
        <v>90.97</v>
      </c>
      <c r="F5580" s="1">
        <v>38</v>
      </c>
      <c r="G5580" s="1">
        <v>33.9</v>
      </c>
      <c r="H5580" s="1">
        <v>81.95</v>
      </c>
      <c r="I5580" s="1">
        <v>254.52</v>
      </c>
      <c r="J5580" s="52">
        <f t="shared" si="87"/>
        <v>7.3688749999999997E-2</v>
      </c>
    </row>
    <row r="5581" spans="1:10" x14ac:dyDescent="0.35">
      <c r="A5581" s="1" t="s">
        <v>12104</v>
      </c>
      <c r="B5581" s="1">
        <v>45</v>
      </c>
      <c r="C5581" s="1">
        <v>18.98</v>
      </c>
      <c r="D5581" s="1">
        <v>43.79</v>
      </c>
      <c r="E5581" s="1">
        <v>86.2</v>
      </c>
      <c r="F5581" s="1">
        <v>36.97</v>
      </c>
      <c r="G5581" s="1">
        <v>25.97</v>
      </c>
      <c r="H5581" s="1">
        <v>79.11</v>
      </c>
      <c r="I5581" s="1">
        <v>159.35</v>
      </c>
      <c r="J5581" s="52">
        <f t="shared" si="87"/>
        <v>6.1921249999999997E-2</v>
      </c>
    </row>
    <row r="5582" spans="1:10" x14ac:dyDescent="0.35">
      <c r="A5582" s="1" t="s">
        <v>12103</v>
      </c>
      <c r="B5582" s="1">
        <v>50.17</v>
      </c>
      <c r="C5582" s="1">
        <v>19.309999999999999</v>
      </c>
      <c r="D5582" s="1">
        <v>38</v>
      </c>
      <c r="E5582" s="1">
        <v>85.05</v>
      </c>
      <c r="F5582" s="1">
        <v>35.72</v>
      </c>
      <c r="G5582" s="1">
        <v>21.91</v>
      </c>
      <c r="H5582" s="1">
        <v>78.790000000000006</v>
      </c>
      <c r="I5582" s="1">
        <v>97.31</v>
      </c>
      <c r="J5582" s="52">
        <f t="shared" si="87"/>
        <v>5.3282499999999997E-2</v>
      </c>
    </row>
    <row r="5583" spans="1:10" x14ac:dyDescent="0.35">
      <c r="A5583" s="1" t="s">
        <v>12102</v>
      </c>
      <c r="B5583" s="1">
        <v>49.68</v>
      </c>
      <c r="C5583" s="1">
        <v>18.97</v>
      </c>
      <c r="D5583" s="1">
        <v>39.9</v>
      </c>
      <c r="E5583" s="1">
        <v>76.290000000000006</v>
      </c>
      <c r="F5583" s="1">
        <v>34.049999999999997</v>
      </c>
      <c r="G5583" s="1">
        <v>20.6</v>
      </c>
      <c r="H5583" s="1">
        <v>77.06</v>
      </c>
      <c r="I5583" s="1">
        <v>56</v>
      </c>
      <c r="J5583" s="52">
        <f t="shared" si="87"/>
        <v>4.6568750000000006E-2</v>
      </c>
    </row>
    <row r="5584" spans="1:10" x14ac:dyDescent="0.35">
      <c r="A5584" s="1" t="s">
        <v>12101</v>
      </c>
      <c r="B5584" s="1">
        <v>48.03</v>
      </c>
      <c r="C5584" s="1">
        <v>18.61</v>
      </c>
      <c r="D5584" s="1">
        <v>41.78</v>
      </c>
      <c r="E5584" s="1">
        <v>74.41</v>
      </c>
      <c r="F5584" s="1">
        <v>33.17</v>
      </c>
      <c r="G5584" s="1">
        <v>21.09</v>
      </c>
      <c r="H5584" s="1">
        <v>76.59</v>
      </c>
      <c r="I5584" s="1">
        <v>97.34</v>
      </c>
      <c r="J5584" s="52">
        <f t="shared" si="87"/>
        <v>5.13775E-2</v>
      </c>
    </row>
    <row r="5585" spans="1:10" x14ac:dyDescent="0.35">
      <c r="A5585" s="1" t="s">
        <v>12100</v>
      </c>
      <c r="B5585" s="1">
        <v>47</v>
      </c>
      <c r="C5585" s="1">
        <v>17</v>
      </c>
      <c r="D5585" s="1">
        <v>33.31</v>
      </c>
      <c r="E5585" s="1">
        <v>71.28</v>
      </c>
      <c r="F5585" s="1">
        <v>32.99</v>
      </c>
      <c r="G5585" s="1">
        <v>21.28</v>
      </c>
      <c r="H5585" s="1">
        <v>78.06</v>
      </c>
      <c r="I5585" s="1">
        <v>185.7</v>
      </c>
      <c r="J5585" s="52">
        <f t="shared" si="87"/>
        <v>6.08275E-2</v>
      </c>
    </row>
    <row r="5586" spans="1:10" x14ac:dyDescent="0.35">
      <c r="A5586" s="1" t="s">
        <v>12099</v>
      </c>
      <c r="B5586" s="1">
        <v>39.99</v>
      </c>
      <c r="C5586" s="1">
        <v>13.53</v>
      </c>
      <c r="D5586" s="1">
        <v>32.06</v>
      </c>
      <c r="E5586" s="1">
        <v>69</v>
      </c>
      <c r="F5586" s="1">
        <v>35.44</v>
      </c>
      <c r="G5586" s="1">
        <v>22.4</v>
      </c>
      <c r="H5586" s="1">
        <v>79.989999999999995</v>
      </c>
      <c r="I5586" s="1">
        <v>314.48</v>
      </c>
      <c r="J5586" s="52">
        <f t="shared" si="87"/>
        <v>7.5861250000000019E-2</v>
      </c>
    </row>
    <row r="5587" spans="1:10" x14ac:dyDescent="0.35">
      <c r="A5587" s="1" t="s">
        <v>12098</v>
      </c>
      <c r="B5587" s="1">
        <v>39.94</v>
      </c>
      <c r="C5587" s="1">
        <v>14</v>
      </c>
      <c r="D5587" s="1">
        <v>34.71</v>
      </c>
      <c r="E5587" s="1">
        <v>75.03</v>
      </c>
      <c r="F5587" s="1">
        <v>40.14</v>
      </c>
      <c r="G5587" s="1">
        <v>33.9</v>
      </c>
      <c r="H5587" s="1">
        <v>95.27</v>
      </c>
      <c r="I5587" s="1">
        <v>455</v>
      </c>
      <c r="J5587" s="52">
        <f t="shared" si="87"/>
        <v>9.8498749999999996E-2</v>
      </c>
    </row>
    <row r="5588" spans="1:10" x14ac:dyDescent="0.35">
      <c r="A5588" s="1" t="s">
        <v>12097</v>
      </c>
      <c r="B5588" s="1">
        <v>44.99</v>
      </c>
      <c r="C5588" s="1">
        <v>22.04</v>
      </c>
      <c r="D5588" s="1">
        <v>39.799999999999997</v>
      </c>
      <c r="E5588" s="1">
        <v>74.900000000000006</v>
      </c>
      <c r="F5588" s="1">
        <v>49.26</v>
      </c>
      <c r="G5588" s="1">
        <v>38.729999999999997</v>
      </c>
      <c r="H5588" s="1">
        <v>107.92</v>
      </c>
      <c r="I5588" s="1">
        <v>530</v>
      </c>
      <c r="J5588" s="52">
        <f t="shared" si="87"/>
        <v>0.11345500000000001</v>
      </c>
    </row>
    <row r="5589" spans="1:10" x14ac:dyDescent="0.35">
      <c r="A5589" s="1" t="s">
        <v>12096</v>
      </c>
      <c r="B5589" s="1">
        <v>45.9</v>
      </c>
      <c r="C5589" s="1">
        <v>28.13</v>
      </c>
      <c r="D5589" s="1">
        <v>41.86</v>
      </c>
      <c r="E5589" s="1">
        <v>76.52</v>
      </c>
      <c r="F5589" s="1">
        <v>65.36</v>
      </c>
      <c r="G5589" s="1">
        <v>41.2</v>
      </c>
      <c r="H5589" s="1">
        <v>112.08</v>
      </c>
      <c r="I5589" s="1">
        <v>592</v>
      </c>
      <c r="J5589" s="52">
        <f t="shared" si="87"/>
        <v>0.12538125</v>
      </c>
    </row>
    <row r="5590" spans="1:10" x14ac:dyDescent="0.35">
      <c r="A5590" s="1" t="s">
        <v>12095</v>
      </c>
      <c r="B5590" s="1">
        <v>45.62</v>
      </c>
      <c r="C5590" s="1">
        <v>30.74</v>
      </c>
      <c r="D5590" s="1">
        <v>41.01</v>
      </c>
      <c r="E5590" s="1">
        <v>75.540000000000006</v>
      </c>
      <c r="F5590" s="1">
        <v>67.319999999999993</v>
      </c>
      <c r="G5590" s="1">
        <v>41.6</v>
      </c>
      <c r="H5590" s="1">
        <v>112.17</v>
      </c>
      <c r="I5590" s="1">
        <v>626.5</v>
      </c>
      <c r="J5590" s="52">
        <f t="shared" si="87"/>
        <v>0.1300625</v>
      </c>
    </row>
    <row r="5591" spans="1:10" x14ac:dyDescent="0.35">
      <c r="A5591" s="1" t="s">
        <v>12094</v>
      </c>
      <c r="B5591" s="1">
        <v>46.9</v>
      </c>
      <c r="C5591" s="1">
        <v>31.9</v>
      </c>
      <c r="D5591" s="1">
        <v>40.31</v>
      </c>
      <c r="E5591" s="1">
        <v>73.78</v>
      </c>
      <c r="F5591" s="1">
        <v>52.21</v>
      </c>
      <c r="G5591" s="1">
        <v>41.83</v>
      </c>
      <c r="H5591" s="1">
        <v>108</v>
      </c>
      <c r="I5591" s="1">
        <v>607.35</v>
      </c>
      <c r="J5591" s="52">
        <f t="shared" si="87"/>
        <v>0.12528500000000001</v>
      </c>
    </row>
    <row r="5592" spans="1:10" x14ac:dyDescent="0.35">
      <c r="A5592" s="1" t="s">
        <v>12093</v>
      </c>
      <c r="B5592" s="1">
        <v>45</v>
      </c>
      <c r="C5592" s="1">
        <v>30.59</v>
      </c>
      <c r="D5592" s="1">
        <v>37.71</v>
      </c>
      <c r="E5592" s="1">
        <v>68.930000000000007</v>
      </c>
      <c r="F5592" s="1">
        <v>44.58</v>
      </c>
      <c r="G5592" s="1">
        <v>40.08</v>
      </c>
      <c r="H5592" s="1">
        <v>106</v>
      </c>
      <c r="I5592" s="1">
        <v>595.46</v>
      </c>
      <c r="J5592" s="52">
        <f t="shared" si="87"/>
        <v>0.12104375000000001</v>
      </c>
    </row>
    <row r="5593" spans="1:10" x14ac:dyDescent="0.35">
      <c r="A5593" s="1" t="s">
        <v>12092</v>
      </c>
      <c r="B5593" s="1">
        <v>52</v>
      </c>
      <c r="C5593" s="1">
        <v>29.02</v>
      </c>
      <c r="D5593" s="1">
        <v>32</v>
      </c>
      <c r="E5593" s="1">
        <v>59.66</v>
      </c>
      <c r="F5593" s="1">
        <v>37.94</v>
      </c>
      <c r="G5593" s="1">
        <v>36.909999999999997</v>
      </c>
      <c r="H5593" s="1">
        <v>96.86</v>
      </c>
      <c r="I5593" s="1">
        <v>570.11</v>
      </c>
      <c r="J5593" s="52">
        <f t="shared" si="87"/>
        <v>0.1143125</v>
      </c>
    </row>
    <row r="5594" spans="1:10" x14ac:dyDescent="0.35">
      <c r="A5594" s="1" t="s">
        <v>12091</v>
      </c>
      <c r="B5594" s="1">
        <v>35.869999999999997</v>
      </c>
      <c r="C5594" s="1">
        <v>20.68</v>
      </c>
      <c r="D5594" s="1">
        <v>32.770000000000003</v>
      </c>
      <c r="E5594" s="1">
        <v>66.84</v>
      </c>
      <c r="F5594" s="1">
        <v>33.26</v>
      </c>
      <c r="G5594" s="1">
        <v>31.73</v>
      </c>
      <c r="H5594" s="1">
        <v>84.91</v>
      </c>
      <c r="I5594" s="1">
        <v>504.25</v>
      </c>
      <c r="J5594" s="52">
        <f t="shared" si="87"/>
        <v>0.10128875</v>
      </c>
    </row>
    <row r="5595" spans="1:10" x14ac:dyDescent="0.35">
      <c r="A5595" s="1" t="s">
        <v>12090</v>
      </c>
      <c r="B5595" s="1">
        <v>41.2</v>
      </c>
      <c r="C5595" s="1">
        <v>19.04</v>
      </c>
      <c r="D5595" s="1">
        <v>30</v>
      </c>
      <c r="E5595" s="1">
        <v>54</v>
      </c>
      <c r="F5595" s="1">
        <v>31.87</v>
      </c>
      <c r="G5595" s="1">
        <v>26.4</v>
      </c>
      <c r="H5595" s="1">
        <v>78.900000000000006</v>
      </c>
      <c r="I5595" s="1">
        <v>477.42</v>
      </c>
      <c r="J5595" s="52">
        <f t="shared" si="87"/>
        <v>9.4853750000000001E-2</v>
      </c>
    </row>
    <row r="5596" spans="1:10" x14ac:dyDescent="0.35">
      <c r="A5596" s="1" t="s">
        <v>12089</v>
      </c>
      <c r="B5596" s="1">
        <v>41.6</v>
      </c>
      <c r="C5596" s="1">
        <v>18.78</v>
      </c>
      <c r="D5596" s="1">
        <v>29.53</v>
      </c>
      <c r="E5596" s="1">
        <v>51.14</v>
      </c>
      <c r="F5596" s="1">
        <v>30.04</v>
      </c>
      <c r="G5596" s="1">
        <v>24.08</v>
      </c>
      <c r="H5596" s="1">
        <v>75</v>
      </c>
      <c r="I5596" s="1">
        <v>467.64</v>
      </c>
      <c r="J5596" s="52">
        <f t="shared" si="87"/>
        <v>9.2226249999999996E-2</v>
      </c>
    </row>
    <row r="5597" spans="1:10" x14ac:dyDescent="0.35">
      <c r="A5597" s="1" t="s">
        <v>12088</v>
      </c>
      <c r="B5597" s="1">
        <v>29.71</v>
      </c>
      <c r="C5597" s="1">
        <v>17.5</v>
      </c>
      <c r="D5597" s="1">
        <v>27.9</v>
      </c>
      <c r="E5597" s="1">
        <v>49.67</v>
      </c>
      <c r="F5597" s="1">
        <v>29.79</v>
      </c>
      <c r="G5597" s="1">
        <v>21.94</v>
      </c>
      <c r="H5597" s="1">
        <v>72.180000000000007</v>
      </c>
      <c r="I5597" s="1">
        <v>447.83</v>
      </c>
      <c r="J5597" s="52">
        <f t="shared" si="87"/>
        <v>8.7065000000000003E-2</v>
      </c>
    </row>
    <row r="5598" spans="1:10" x14ac:dyDescent="0.35">
      <c r="A5598" s="1" t="s">
        <v>12087</v>
      </c>
      <c r="B5598" s="1">
        <v>25.52</v>
      </c>
      <c r="C5598" s="1">
        <v>18.07</v>
      </c>
      <c r="D5598" s="1">
        <v>27.78</v>
      </c>
      <c r="E5598" s="1">
        <v>50.53</v>
      </c>
      <c r="F5598" s="1">
        <v>27.91</v>
      </c>
      <c r="G5598" s="1">
        <v>21.3</v>
      </c>
      <c r="H5598" s="1">
        <v>70.05</v>
      </c>
      <c r="I5598" s="1">
        <v>450.02</v>
      </c>
      <c r="J5598" s="52">
        <f t="shared" si="87"/>
        <v>8.6397500000000002E-2</v>
      </c>
    </row>
    <row r="5599" spans="1:10" x14ac:dyDescent="0.35">
      <c r="A5599" s="1" t="s">
        <v>12086</v>
      </c>
      <c r="B5599" s="1">
        <v>26.64</v>
      </c>
      <c r="C5599" s="1">
        <v>20.81</v>
      </c>
      <c r="D5599" s="1">
        <v>31.78</v>
      </c>
      <c r="E5599" s="1">
        <v>55.08</v>
      </c>
      <c r="F5599" s="1">
        <v>28.91</v>
      </c>
      <c r="G5599" s="1">
        <v>20.3</v>
      </c>
      <c r="H5599" s="1">
        <v>67.34</v>
      </c>
      <c r="I5599" s="1">
        <v>497.08</v>
      </c>
      <c r="J5599" s="52">
        <f t="shared" si="87"/>
        <v>9.3492500000000006E-2</v>
      </c>
    </row>
    <row r="5600" spans="1:10" x14ac:dyDescent="0.35">
      <c r="A5600" s="1" t="s">
        <v>12085</v>
      </c>
      <c r="B5600" s="1">
        <v>30.09</v>
      </c>
      <c r="C5600" s="1">
        <v>26.82</v>
      </c>
      <c r="D5600" s="1">
        <v>37.71</v>
      </c>
      <c r="E5600" s="1">
        <v>66.06</v>
      </c>
      <c r="F5600" s="1">
        <v>35.94</v>
      </c>
      <c r="G5600" s="1">
        <v>23.53</v>
      </c>
      <c r="H5600" s="1">
        <v>67.900000000000006</v>
      </c>
      <c r="I5600" s="1">
        <v>561.72</v>
      </c>
      <c r="J5600" s="52">
        <f t="shared" si="87"/>
        <v>0.10622125</v>
      </c>
    </row>
    <row r="5601" spans="1:10" x14ac:dyDescent="0.35">
      <c r="A5601" s="1" t="s">
        <v>12084</v>
      </c>
      <c r="B5601" s="1">
        <v>32.18</v>
      </c>
      <c r="C5601" s="1">
        <v>31.42</v>
      </c>
      <c r="D5601" s="1">
        <v>41.31</v>
      </c>
      <c r="E5601" s="1">
        <v>70</v>
      </c>
      <c r="F5601" s="1">
        <v>41.12</v>
      </c>
      <c r="G5601" s="1">
        <v>25.17</v>
      </c>
      <c r="H5601" s="1">
        <v>70.37</v>
      </c>
      <c r="I5601" s="1">
        <v>599.9</v>
      </c>
      <c r="J5601" s="52">
        <f t="shared" si="87"/>
        <v>0.11393375</v>
      </c>
    </row>
    <row r="5602" spans="1:10" x14ac:dyDescent="0.35">
      <c r="A5602" s="1" t="s">
        <v>12083</v>
      </c>
      <c r="B5602" s="1">
        <v>36.08</v>
      </c>
      <c r="C5602" s="1">
        <v>34.409999999999997</v>
      </c>
      <c r="D5602" s="1">
        <v>42.42</v>
      </c>
      <c r="E5602" s="1">
        <v>72.41</v>
      </c>
      <c r="F5602" s="1">
        <v>40.64</v>
      </c>
      <c r="G5602" s="1">
        <v>29.91</v>
      </c>
      <c r="H5602" s="1">
        <v>74.47</v>
      </c>
      <c r="I5602" s="1">
        <v>610</v>
      </c>
      <c r="J5602" s="52">
        <f t="shared" si="87"/>
        <v>0.11754249999999999</v>
      </c>
    </row>
    <row r="5603" spans="1:10" x14ac:dyDescent="0.35">
      <c r="A5603" s="1" t="s">
        <v>12082</v>
      </c>
      <c r="B5603" s="1">
        <v>44.94</v>
      </c>
      <c r="C5603" s="1">
        <v>34.93</v>
      </c>
      <c r="D5603" s="1">
        <v>39.99</v>
      </c>
      <c r="E5603" s="1">
        <v>72.14</v>
      </c>
      <c r="F5603" s="1">
        <v>37.9</v>
      </c>
      <c r="G5603" s="1">
        <v>29.99</v>
      </c>
      <c r="H5603" s="1">
        <v>76.84</v>
      </c>
      <c r="I5603" s="1">
        <v>595.59</v>
      </c>
      <c r="J5603" s="52">
        <f t="shared" si="87"/>
        <v>0.11654</v>
      </c>
    </row>
    <row r="5604" spans="1:10" x14ac:dyDescent="0.35">
      <c r="A5604" s="1" t="s">
        <v>12081</v>
      </c>
      <c r="B5604" s="1">
        <v>46.11</v>
      </c>
      <c r="C5604" s="1">
        <v>30.12</v>
      </c>
      <c r="D5604" s="1">
        <v>37.76</v>
      </c>
      <c r="E5604" s="1">
        <v>73.209999999999994</v>
      </c>
      <c r="F5604" s="1">
        <v>34.909999999999997</v>
      </c>
      <c r="G5604" s="1">
        <v>27.14</v>
      </c>
      <c r="H5604" s="1">
        <v>76.16</v>
      </c>
      <c r="I5604" s="1">
        <v>583.46</v>
      </c>
      <c r="J5604" s="52">
        <f t="shared" si="87"/>
        <v>0.11360874999999999</v>
      </c>
    </row>
    <row r="5605" spans="1:10" x14ac:dyDescent="0.35">
      <c r="A5605" s="1" t="s">
        <v>12080</v>
      </c>
      <c r="B5605" s="1">
        <v>47.9</v>
      </c>
      <c r="C5605" s="1">
        <v>26.93</v>
      </c>
      <c r="D5605" s="1">
        <v>36.909999999999997</v>
      </c>
      <c r="E5605" s="1">
        <v>74.59</v>
      </c>
      <c r="F5605" s="1">
        <v>33.01</v>
      </c>
      <c r="G5605" s="1">
        <v>22.89</v>
      </c>
      <c r="H5605" s="1">
        <v>77.31</v>
      </c>
      <c r="I5605" s="1">
        <v>567.5</v>
      </c>
      <c r="J5605" s="52">
        <f t="shared" si="87"/>
        <v>0.11087999999999999</v>
      </c>
    </row>
    <row r="5606" spans="1:10" x14ac:dyDescent="0.35">
      <c r="A5606" s="1" t="s">
        <v>12079</v>
      </c>
      <c r="B5606" s="1">
        <v>48.75</v>
      </c>
      <c r="C5606" s="1">
        <v>23.68</v>
      </c>
      <c r="D5606" s="1">
        <v>35.57</v>
      </c>
      <c r="E5606" s="1">
        <v>79.63</v>
      </c>
      <c r="F5606" s="1">
        <v>32.01</v>
      </c>
      <c r="G5606" s="1">
        <v>16</v>
      </c>
      <c r="H5606" s="1">
        <v>76.44</v>
      </c>
      <c r="I5606" s="1">
        <v>459.9</v>
      </c>
      <c r="J5606" s="52">
        <f t="shared" si="87"/>
        <v>9.64975E-2</v>
      </c>
    </row>
    <row r="5607" spans="1:10" x14ac:dyDescent="0.35">
      <c r="A5607" s="1" t="s">
        <v>12078</v>
      </c>
      <c r="B5607" s="1">
        <v>48.25</v>
      </c>
      <c r="C5607" s="1">
        <v>24</v>
      </c>
      <c r="D5607" s="1">
        <v>35.36</v>
      </c>
      <c r="E5607" s="1">
        <v>75.739999999999995</v>
      </c>
      <c r="F5607" s="1">
        <v>30.53</v>
      </c>
      <c r="G5607" s="1">
        <v>10</v>
      </c>
      <c r="H5607" s="1">
        <v>75.41</v>
      </c>
      <c r="I5607" s="1">
        <v>519.99</v>
      </c>
      <c r="J5607" s="52">
        <f t="shared" si="87"/>
        <v>0.10241</v>
      </c>
    </row>
    <row r="5608" spans="1:10" x14ac:dyDescent="0.35">
      <c r="A5608" s="1" t="s">
        <v>12077</v>
      </c>
      <c r="B5608" s="1">
        <v>42.12</v>
      </c>
      <c r="C5608" s="1">
        <v>23.79</v>
      </c>
      <c r="D5608" s="1">
        <v>35.08</v>
      </c>
      <c r="E5608" s="1">
        <v>75.650000000000006</v>
      </c>
      <c r="F5608" s="1">
        <v>31.21</v>
      </c>
      <c r="G5608" s="1">
        <v>2.85</v>
      </c>
      <c r="H5608" s="1">
        <v>79</v>
      </c>
      <c r="I5608" s="1">
        <v>550</v>
      </c>
      <c r="J5608" s="52">
        <f t="shared" si="87"/>
        <v>0.1049625</v>
      </c>
    </row>
    <row r="5609" spans="1:10" x14ac:dyDescent="0.35">
      <c r="A5609" s="1" t="s">
        <v>12076</v>
      </c>
      <c r="B5609" s="1">
        <v>39.94</v>
      </c>
      <c r="C5609" s="1">
        <v>23.8</v>
      </c>
      <c r="D5609" s="1">
        <v>36.06</v>
      </c>
      <c r="E5609" s="1">
        <v>73.02</v>
      </c>
      <c r="F5609" s="1">
        <v>31.14</v>
      </c>
      <c r="G5609" s="1">
        <v>4.12</v>
      </c>
      <c r="H5609" s="1">
        <v>74.8</v>
      </c>
      <c r="I5609" s="1">
        <v>577.20000000000005</v>
      </c>
      <c r="J5609" s="52">
        <f t="shared" si="87"/>
        <v>0.10751000000000001</v>
      </c>
    </row>
    <row r="5610" spans="1:10" x14ac:dyDescent="0.35">
      <c r="A5610" s="1" t="s">
        <v>12075</v>
      </c>
      <c r="B5610" s="1">
        <v>44.35</v>
      </c>
      <c r="C5610" s="1">
        <v>24.94</v>
      </c>
      <c r="D5610" s="1">
        <v>37.39</v>
      </c>
      <c r="E5610" s="1">
        <v>71.17</v>
      </c>
      <c r="F5610" s="1">
        <v>31.94</v>
      </c>
      <c r="G5610" s="1">
        <v>14.21</v>
      </c>
      <c r="H5610" s="1">
        <v>79</v>
      </c>
      <c r="I5610" s="1">
        <v>586.66999999999996</v>
      </c>
      <c r="J5610" s="52">
        <f t="shared" si="87"/>
        <v>0.11120875</v>
      </c>
    </row>
    <row r="5611" spans="1:10" x14ac:dyDescent="0.35">
      <c r="A5611" s="1" t="s">
        <v>12074</v>
      </c>
      <c r="B5611" s="1">
        <v>42.89</v>
      </c>
      <c r="C5611" s="1">
        <v>32.9</v>
      </c>
      <c r="D5611" s="1">
        <v>42.02</v>
      </c>
      <c r="E5611" s="1">
        <v>74.95</v>
      </c>
      <c r="F5611" s="1">
        <v>36.99</v>
      </c>
      <c r="G5611" s="1">
        <v>23.18</v>
      </c>
      <c r="H5611" s="1">
        <v>79.739999999999995</v>
      </c>
      <c r="I5611" s="1">
        <v>613.54999999999995</v>
      </c>
      <c r="J5611" s="52">
        <f t="shared" si="87"/>
        <v>0.11827750000000001</v>
      </c>
    </row>
    <row r="5612" spans="1:10" x14ac:dyDescent="0.35">
      <c r="A5612" s="1" t="s">
        <v>12073</v>
      </c>
      <c r="B5612" s="1">
        <v>43.59</v>
      </c>
      <c r="C5612" s="1">
        <v>36.590000000000003</v>
      </c>
      <c r="D5612" s="1">
        <v>44.71</v>
      </c>
      <c r="E5612" s="1">
        <v>77.150000000000006</v>
      </c>
      <c r="F5612" s="1">
        <v>42.47</v>
      </c>
      <c r="G5612" s="1">
        <v>26.64</v>
      </c>
      <c r="H5612" s="1">
        <v>88.02</v>
      </c>
      <c r="I5612" s="1">
        <v>640</v>
      </c>
      <c r="J5612" s="52">
        <f t="shared" si="87"/>
        <v>0.12489625000000001</v>
      </c>
    </row>
    <row r="5613" spans="1:10" x14ac:dyDescent="0.35">
      <c r="A5613" s="1" t="s">
        <v>12072</v>
      </c>
      <c r="B5613" s="1">
        <v>43.05</v>
      </c>
      <c r="C5613" s="1">
        <v>37.71</v>
      </c>
      <c r="D5613" s="1">
        <v>48.17</v>
      </c>
      <c r="E5613" s="1">
        <v>83.93</v>
      </c>
      <c r="F5613" s="1">
        <v>54.6</v>
      </c>
      <c r="G5613" s="1">
        <v>30.27</v>
      </c>
      <c r="H5613" s="1">
        <v>95</v>
      </c>
      <c r="I5613" s="1">
        <v>644.23</v>
      </c>
      <c r="J5613" s="52">
        <f t="shared" si="87"/>
        <v>0.12962000000000001</v>
      </c>
    </row>
    <row r="5614" spans="1:10" x14ac:dyDescent="0.35">
      <c r="A5614" s="1" t="s">
        <v>12071</v>
      </c>
      <c r="B5614" s="1">
        <v>39.92</v>
      </c>
      <c r="C5614" s="1">
        <v>37.4</v>
      </c>
      <c r="D5614" s="1">
        <v>45.07</v>
      </c>
      <c r="E5614" s="1">
        <v>80.52</v>
      </c>
      <c r="F5614" s="1">
        <v>51.07</v>
      </c>
      <c r="G5614" s="1">
        <v>34.43</v>
      </c>
      <c r="H5614" s="1">
        <v>97.96</v>
      </c>
      <c r="I5614" s="1">
        <v>679.97</v>
      </c>
      <c r="J5614" s="52">
        <f t="shared" si="87"/>
        <v>0.13329249999999998</v>
      </c>
    </row>
    <row r="5615" spans="1:10" x14ac:dyDescent="0.35">
      <c r="A5615" s="1" t="s">
        <v>12070</v>
      </c>
      <c r="B5615" s="1">
        <v>46.84</v>
      </c>
      <c r="C5615" s="1">
        <v>34.340000000000003</v>
      </c>
      <c r="D5615" s="1">
        <v>43.38</v>
      </c>
      <c r="E5615" s="1">
        <v>75.8</v>
      </c>
      <c r="F5615" s="1">
        <v>45.4</v>
      </c>
      <c r="G5615" s="1">
        <v>35.07</v>
      </c>
      <c r="H5615" s="1">
        <v>95.48</v>
      </c>
      <c r="I5615" s="1">
        <v>629.63</v>
      </c>
      <c r="J5615" s="52">
        <f t="shared" si="87"/>
        <v>0.12574250000000001</v>
      </c>
    </row>
    <row r="5616" spans="1:10" x14ac:dyDescent="0.35">
      <c r="A5616" s="1" t="s">
        <v>12069</v>
      </c>
      <c r="B5616" s="1">
        <v>53.35</v>
      </c>
      <c r="C5616" s="1">
        <v>27.77</v>
      </c>
      <c r="D5616" s="1">
        <v>38.81</v>
      </c>
      <c r="E5616" s="1">
        <v>73.62</v>
      </c>
      <c r="F5616" s="1">
        <v>38.479999999999997</v>
      </c>
      <c r="G5616" s="1">
        <v>33.36</v>
      </c>
      <c r="H5616" s="1">
        <v>90.1</v>
      </c>
      <c r="I5616" s="1">
        <v>588.86</v>
      </c>
      <c r="J5616" s="52">
        <f t="shared" si="87"/>
        <v>0.11804375</v>
      </c>
    </row>
    <row r="5617" spans="1:10" x14ac:dyDescent="0.35">
      <c r="A5617" s="1" t="s">
        <v>12068</v>
      </c>
      <c r="B5617" s="1">
        <v>53.1</v>
      </c>
      <c r="C5617" s="1">
        <v>23.98</v>
      </c>
      <c r="D5617" s="1">
        <v>34.85</v>
      </c>
      <c r="E5617" s="1">
        <v>66.959999999999994</v>
      </c>
      <c r="F5617" s="1">
        <v>33.950000000000003</v>
      </c>
      <c r="G5617" s="1">
        <v>27.4</v>
      </c>
      <c r="H5617" s="1">
        <v>81.95</v>
      </c>
      <c r="I5617" s="1">
        <v>545</v>
      </c>
      <c r="J5617" s="52">
        <f t="shared" si="87"/>
        <v>0.10839875</v>
      </c>
    </row>
    <row r="5618" spans="1:10" x14ac:dyDescent="0.35">
      <c r="A5618" s="1" t="s">
        <v>12067</v>
      </c>
      <c r="B5618" s="1">
        <v>25.29</v>
      </c>
      <c r="C5618" s="1">
        <v>22.43</v>
      </c>
      <c r="D5618" s="1">
        <v>30.97</v>
      </c>
      <c r="E5618" s="1">
        <v>67.42</v>
      </c>
      <c r="F5618" s="1">
        <v>30.28</v>
      </c>
      <c r="G5618" s="1">
        <v>26.44</v>
      </c>
      <c r="H5618" s="1">
        <v>76.150000000000006</v>
      </c>
      <c r="I5618" s="1">
        <v>550</v>
      </c>
      <c r="J5618" s="52">
        <f t="shared" si="87"/>
        <v>0.10362250000000001</v>
      </c>
    </row>
    <row r="5619" spans="1:10" x14ac:dyDescent="0.35">
      <c r="A5619" s="1" t="s">
        <v>12066</v>
      </c>
      <c r="B5619" s="1">
        <v>22.99</v>
      </c>
      <c r="C5619" s="1">
        <v>22.25</v>
      </c>
      <c r="D5619" s="1">
        <v>30.93</v>
      </c>
      <c r="E5619" s="1">
        <v>50.33</v>
      </c>
      <c r="F5619" s="1">
        <v>30.08</v>
      </c>
      <c r="G5619" s="1">
        <v>24.41</v>
      </c>
      <c r="H5619" s="1">
        <v>75.930000000000007</v>
      </c>
      <c r="I5619" s="1">
        <v>504.73</v>
      </c>
      <c r="J5619" s="52">
        <f t="shared" si="87"/>
        <v>9.5206249999999992E-2</v>
      </c>
    </row>
    <row r="5620" spans="1:10" x14ac:dyDescent="0.35">
      <c r="A5620" s="1" t="s">
        <v>12065</v>
      </c>
      <c r="B5620" s="1">
        <v>17.14</v>
      </c>
      <c r="C5620" s="1">
        <v>21.62</v>
      </c>
      <c r="D5620" s="1">
        <v>29.63</v>
      </c>
      <c r="E5620" s="1">
        <v>50</v>
      </c>
      <c r="F5620" s="1">
        <v>29.79</v>
      </c>
      <c r="G5620" s="1">
        <v>22.14</v>
      </c>
      <c r="H5620" s="1">
        <v>75.7</v>
      </c>
      <c r="I5620" s="1">
        <v>507</v>
      </c>
      <c r="J5620" s="52">
        <f t="shared" si="87"/>
        <v>9.4127500000000003E-2</v>
      </c>
    </row>
    <row r="5621" spans="1:10" x14ac:dyDescent="0.35">
      <c r="A5621" s="1" t="s">
        <v>12064</v>
      </c>
      <c r="B5621" s="1">
        <v>15.64</v>
      </c>
      <c r="C5621" s="1">
        <v>20.29</v>
      </c>
      <c r="D5621" s="1">
        <v>28.4</v>
      </c>
      <c r="E5621" s="1">
        <v>50.24</v>
      </c>
      <c r="F5621" s="1">
        <v>29.62</v>
      </c>
      <c r="G5621" s="1">
        <v>19.32</v>
      </c>
      <c r="H5621" s="1">
        <v>73.52</v>
      </c>
      <c r="I5621" s="1">
        <v>500.57</v>
      </c>
      <c r="J5621" s="52">
        <f t="shared" si="87"/>
        <v>9.219999999999999E-2</v>
      </c>
    </row>
    <row r="5622" spans="1:10" x14ac:dyDescent="0.35">
      <c r="A5622" s="1" t="s">
        <v>12063</v>
      </c>
      <c r="B5622" s="1">
        <v>15.06</v>
      </c>
      <c r="C5622" s="1">
        <v>22.01</v>
      </c>
      <c r="D5622" s="1">
        <v>28.06</v>
      </c>
      <c r="E5622" s="1">
        <v>50.4</v>
      </c>
      <c r="F5622" s="1">
        <v>30</v>
      </c>
      <c r="G5622" s="1">
        <v>14.91</v>
      </c>
      <c r="H5622" s="1">
        <v>75.849999999999994</v>
      </c>
      <c r="I5622" s="1">
        <v>503.32</v>
      </c>
      <c r="J5622" s="52">
        <f t="shared" si="87"/>
        <v>9.2451249999999999E-2</v>
      </c>
    </row>
    <row r="5623" spans="1:10" x14ac:dyDescent="0.35">
      <c r="A5623" s="1" t="s">
        <v>12062</v>
      </c>
      <c r="B5623" s="1">
        <v>14.41</v>
      </c>
      <c r="C5623" s="1">
        <v>23.52</v>
      </c>
      <c r="D5623" s="1">
        <v>29.76</v>
      </c>
      <c r="E5623" s="1">
        <v>51.76</v>
      </c>
      <c r="F5623" s="1">
        <v>32</v>
      </c>
      <c r="G5623" s="1">
        <v>11.84</v>
      </c>
      <c r="H5623" s="1">
        <v>78.44</v>
      </c>
      <c r="I5623" s="1">
        <v>531.02</v>
      </c>
      <c r="J5623" s="52">
        <f t="shared" si="87"/>
        <v>9.6593750000000006E-2</v>
      </c>
    </row>
    <row r="5624" spans="1:10" x14ac:dyDescent="0.35">
      <c r="A5624" s="1" t="s">
        <v>12061</v>
      </c>
      <c r="B5624" s="1">
        <v>15.16</v>
      </c>
      <c r="C5624" s="1">
        <v>30.56</v>
      </c>
      <c r="D5624" s="1">
        <v>36.93</v>
      </c>
      <c r="E5624" s="1">
        <v>66.2</v>
      </c>
      <c r="F5624" s="1">
        <v>39.47</v>
      </c>
      <c r="G5624" s="1">
        <v>13.87</v>
      </c>
      <c r="H5624" s="1">
        <v>94.39</v>
      </c>
      <c r="I5624" s="1">
        <v>627.95000000000005</v>
      </c>
      <c r="J5624" s="52">
        <f t="shared" si="87"/>
        <v>0.11556625000000001</v>
      </c>
    </row>
    <row r="5625" spans="1:10" x14ac:dyDescent="0.35">
      <c r="A5625" s="1" t="s">
        <v>12060</v>
      </c>
      <c r="B5625" s="1">
        <v>16.07</v>
      </c>
      <c r="C5625" s="1">
        <v>35.24</v>
      </c>
      <c r="D5625" s="1">
        <v>40.92</v>
      </c>
      <c r="E5625" s="1">
        <v>69.91</v>
      </c>
      <c r="F5625" s="1">
        <v>43.4</v>
      </c>
      <c r="G5625" s="1">
        <v>19.2</v>
      </c>
      <c r="H5625" s="1">
        <v>111.29</v>
      </c>
      <c r="I5625" s="1">
        <v>668.21</v>
      </c>
      <c r="J5625" s="52">
        <f t="shared" si="87"/>
        <v>0.12553</v>
      </c>
    </row>
    <row r="5626" spans="1:10" x14ac:dyDescent="0.35">
      <c r="A5626" s="1" t="s">
        <v>12059</v>
      </c>
      <c r="B5626" s="1">
        <v>17.13</v>
      </c>
      <c r="C5626" s="1">
        <v>37.31</v>
      </c>
      <c r="D5626" s="1">
        <v>43.36</v>
      </c>
      <c r="E5626" s="1">
        <v>73.77</v>
      </c>
      <c r="F5626" s="1">
        <v>40.75</v>
      </c>
      <c r="G5626" s="1">
        <v>22.19</v>
      </c>
      <c r="H5626" s="1">
        <v>115.94</v>
      </c>
      <c r="I5626" s="1">
        <v>680</v>
      </c>
      <c r="J5626" s="52">
        <f t="shared" si="87"/>
        <v>0.12880625000000001</v>
      </c>
    </row>
    <row r="5627" spans="1:10" x14ac:dyDescent="0.35">
      <c r="A5627" s="1" t="s">
        <v>12058</v>
      </c>
      <c r="B5627" s="1">
        <v>17.21</v>
      </c>
      <c r="C5627" s="1">
        <v>37.950000000000003</v>
      </c>
      <c r="D5627" s="1">
        <v>40.72</v>
      </c>
      <c r="E5627" s="1">
        <v>71.78</v>
      </c>
      <c r="F5627" s="1">
        <v>36.68</v>
      </c>
      <c r="G5627" s="1">
        <v>17.29</v>
      </c>
      <c r="H5627" s="1">
        <v>114.18</v>
      </c>
      <c r="I5627" s="1">
        <v>640.1</v>
      </c>
      <c r="J5627" s="52">
        <f t="shared" si="87"/>
        <v>0.12198875000000001</v>
      </c>
    </row>
    <row r="5628" spans="1:10" x14ac:dyDescent="0.35">
      <c r="A5628" s="1" t="s">
        <v>12057</v>
      </c>
      <c r="B5628" s="1">
        <v>16.43</v>
      </c>
      <c r="C5628" s="1">
        <v>35.130000000000003</v>
      </c>
      <c r="D5628" s="1">
        <v>38.24</v>
      </c>
      <c r="E5628" s="1">
        <v>67.61</v>
      </c>
      <c r="F5628" s="1">
        <v>34.799999999999997</v>
      </c>
      <c r="G5628" s="1">
        <v>6.45</v>
      </c>
      <c r="H5628" s="1">
        <v>106.98</v>
      </c>
      <c r="I5628" s="1">
        <v>614.01</v>
      </c>
      <c r="J5628" s="52">
        <f t="shared" si="87"/>
        <v>0.11495625000000001</v>
      </c>
    </row>
    <row r="5629" spans="1:10" x14ac:dyDescent="0.35">
      <c r="A5629" s="1" t="s">
        <v>12056</v>
      </c>
      <c r="B5629" s="1">
        <v>16.91</v>
      </c>
      <c r="C5629" s="1">
        <v>32.869999999999997</v>
      </c>
      <c r="D5629" s="1">
        <v>37.5</v>
      </c>
      <c r="E5629" s="1">
        <v>57.85</v>
      </c>
      <c r="F5629" s="1">
        <v>34.130000000000003</v>
      </c>
      <c r="G5629" s="1">
        <v>5</v>
      </c>
      <c r="H5629" s="1">
        <v>103.47</v>
      </c>
      <c r="I5629" s="1">
        <v>539.4</v>
      </c>
      <c r="J5629" s="52">
        <f t="shared" si="87"/>
        <v>0.10339125</v>
      </c>
    </row>
    <row r="5630" spans="1:10" x14ac:dyDescent="0.35">
      <c r="A5630" s="1" t="s">
        <v>12055</v>
      </c>
      <c r="B5630" s="1">
        <v>24.96</v>
      </c>
      <c r="C5630" s="1">
        <v>29.49</v>
      </c>
      <c r="D5630" s="1">
        <v>36.25</v>
      </c>
      <c r="E5630" s="1">
        <v>52.6</v>
      </c>
      <c r="F5630" s="1">
        <v>31.95</v>
      </c>
      <c r="G5630" s="1">
        <v>15.6</v>
      </c>
      <c r="H5630" s="1">
        <v>99.44</v>
      </c>
      <c r="I5630" s="1">
        <v>511.9</v>
      </c>
      <c r="J5630" s="52">
        <f t="shared" si="87"/>
        <v>0.10027374999999999</v>
      </c>
    </row>
    <row r="5631" spans="1:10" x14ac:dyDescent="0.35">
      <c r="A5631" s="1" t="s">
        <v>12054</v>
      </c>
      <c r="B5631" s="1">
        <v>32</v>
      </c>
      <c r="C5631" s="1">
        <v>28.79</v>
      </c>
      <c r="D5631" s="1">
        <v>34</v>
      </c>
      <c r="E5631" s="1">
        <v>52.76</v>
      </c>
      <c r="F5631" s="1">
        <v>31.23</v>
      </c>
      <c r="G5631" s="1">
        <v>2.2799999999999998</v>
      </c>
      <c r="H5631" s="1">
        <v>94</v>
      </c>
      <c r="I5631" s="1">
        <v>500.04</v>
      </c>
      <c r="J5631" s="52">
        <f t="shared" si="87"/>
        <v>9.6887499999999988E-2</v>
      </c>
    </row>
    <row r="5632" spans="1:10" x14ac:dyDescent="0.35">
      <c r="A5632" s="1" t="s">
        <v>12053</v>
      </c>
      <c r="B5632" s="1">
        <v>29.72</v>
      </c>
      <c r="C5632" s="1">
        <v>28.72</v>
      </c>
      <c r="D5632" s="1">
        <v>32.5</v>
      </c>
      <c r="E5632" s="1">
        <v>54.4</v>
      </c>
      <c r="F5632" s="1">
        <v>30.81</v>
      </c>
      <c r="G5632" s="1">
        <v>15.6</v>
      </c>
      <c r="H5632" s="1">
        <v>85.69</v>
      </c>
      <c r="I5632" s="1">
        <v>549.32000000000005</v>
      </c>
      <c r="J5632" s="52">
        <f t="shared" si="87"/>
        <v>0.10334499999999999</v>
      </c>
    </row>
    <row r="5633" spans="1:10" x14ac:dyDescent="0.35">
      <c r="A5633" s="1" t="s">
        <v>12052</v>
      </c>
      <c r="B5633" s="1">
        <v>20</v>
      </c>
      <c r="C5633" s="1">
        <v>30.55</v>
      </c>
      <c r="D5633" s="1">
        <v>34.1</v>
      </c>
      <c r="E5633" s="1">
        <v>54.5</v>
      </c>
      <c r="F5633" s="1">
        <v>31.57</v>
      </c>
      <c r="G5633" s="1">
        <v>18.309999999999999</v>
      </c>
      <c r="H5633" s="1">
        <v>83.95</v>
      </c>
      <c r="I5633" s="1">
        <v>572.62</v>
      </c>
      <c r="J5633" s="52">
        <f t="shared" si="87"/>
        <v>0.1057</v>
      </c>
    </row>
    <row r="5634" spans="1:10" x14ac:dyDescent="0.35">
      <c r="A5634" s="1" t="s">
        <v>12051</v>
      </c>
      <c r="B5634" s="1">
        <v>19.96</v>
      </c>
      <c r="C5634" s="1">
        <v>34.630000000000003</v>
      </c>
      <c r="D5634" s="1">
        <v>37.06</v>
      </c>
      <c r="E5634" s="1">
        <v>65</v>
      </c>
      <c r="F5634" s="1">
        <v>32.28</v>
      </c>
      <c r="G5634" s="1">
        <v>19.100000000000001</v>
      </c>
      <c r="H5634" s="1">
        <v>83.95</v>
      </c>
      <c r="I5634" s="1">
        <v>604.42999999999995</v>
      </c>
      <c r="J5634" s="52">
        <f t="shared" si="87"/>
        <v>0.11205124999999999</v>
      </c>
    </row>
    <row r="5635" spans="1:10" x14ac:dyDescent="0.35">
      <c r="A5635" s="1" t="s">
        <v>12050</v>
      </c>
      <c r="B5635" s="1">
        <v>19.940000000000001</v>
      </c>
      <c r="C5635" s="1">
        <v>37.97</v>
      </c>
      <c r="D5635" s="1">
        <v>40.24</v>
      </c>
      <c r="E5635" s="1">
        <v>69.709999999999994</v>
      </c>
      <c r="F5635" s="1">
        <v>39.770000000000003</v>
      </c>
      <c r="G5635" s="1">
        <v>20.100000000000001</v>
      </c>
      <c r="H5635" s="1">
        <v>94.96</v>
      </c>
      <c r="I5635" s="1">
        <v>648.15</v>
      </c>
      <c r="J5635" s="52">
        <f t="shared" ref="J5635:J5698" si="88">(AVERAGE(B5635:I5635))/1000</f>
        <v>0.12135499999999999</v>
      </c>
    </row>
    <row r="5636" spans="1:10" x14ac:dyDescent="0.35">
      <c r="A5636" s="1" t="s">
        <v>12049</v>
      </c>
      <c r="B5636" s="1">
        <v>33</v>
      </c>
      <c r="C5636" s="1">
        <v>40.200000000000003</v>
      </c>
      <c r="D5636" s="1">
        <v>45.94</v>
      </c>
      <c r="E5636" s="1">
        <v>72.510000000000005</v>
      </c>
      <c r="F5636" s="1">
        <v>47.4</v>
      </c>
      <c r="G5636" s="1">
        <v>28</v>
      </c>
      <c r="H5636" s="1">
        <v>105</v>
      </c>
      <c r="I5636" s="1">
        <v>713.65</v>
      </c>
      <c r="J5636" s="52">
        <f t="shared" si="88"/>
        <v>0.13571250000000001</v>
      </c>
    </row>
    <row r="5637" spans="1:10" x14ac:dyDescent="0.35">
      <c r="A5637" s="1" t="s">
        <v>12048</v>
      </c>
      <c r="B5637" s="1">
        <v>33.700000000000003</v>
      </c>
      <c r="C5637" s="1">
        <v>41.6</v>
      </c>
      <c r="D5637" s="1">
        <v>48.05</v>
      </c>
      <c r="E5637" s="1">
        <v>73.62</v>
      </c>
      <c r="F5637" s="1">
        <v>57.33</v>
      </c>
      <c r="G5637" s="1">
        <v>33.409999999999997</v>
      </c>
      <c r="H5637" s="1">
        <v>114.18</v>
      </c>
      <c r="I5637" s="1">
        <v>794.95</v>
      </c>
      <c r="J5637" s="52">
        <f t="shared" si="88"/>
        <v>0.14960500000000002</v>
      </c>
    </row>
    <row r="5638" spans="1:10" x14ac:dyDescent="0.35">
      <c r="A5638" s="1" t="s">
        <v>12047</v>
      </c>
      <c r="B5638" s="1">
        <v>37.44</v>
      </c>
      <c r="C5638" s="1">
        <v>42</v>
      </c>
      <c r="D5638" s="1">
        <v>44.9</v>
      </c>
      <c r="E5638" s="1">
        <v>74.19</v>
      </c>
      <c r="F5638" s="1">
        <v>55.56</v>
      </c>
      <c r="G5638" s="1">
        <v>37.32</v>
      </c>
      <c r="H5638" s="1">
        <v>110.99</v>
      </c>
      <c r="I5638" s="1">
        <v>771</v>
      </c>
      <c r="J5638" s="52">
        <f t="shared" si="88"/>
        <v>0.146675</v>
      </c>
    </row>
    <row r="5639" spans="1:10" x14ac:dyDescent="0.35">
      <c r="A5639" s="1" t="s">
        <v>12046</v>
      </c>
      <c r="B5639" s="1">
        <v>58</v>
      </c>
      <c r="C5639" s="1">
        <v>38.92</v>
      </c>
      <c r="D5639" s="1">
        <v>41.92</v>
      </c>
      <c r="E5639" s="1">
        <v>72.819999999999993</v>
      </c>
      <c r="F5639" s="1">
        <v>44.83</v>
      </c>
      <c r="G5639" s="1">
        <v>38.869999999999997</v>
      </c>
      <c r="H5639" s="1">
        <v>102.08</v>
      </c>
      <c r="I5639" s="1">
        <v>708.83</v>
      </c>
      <c r="J5639" s="52">
        <f t="shared" si="88"/>
        <v>0.13828375000000001</v>
      </c>
    </row>
    <row r="5640" spans="1:10" x14ac:dyDescent="0.35">
      <c r="A5640" s="1" t="s">
        <v>12045</v>
      </c>
      <c r="B5640" s="1">
        <v>63.92</v>
      </c>
      <c r="C5640" s="1">
        <v>33.99</v>
      </c>
      <c r="D5640" s="1">
        <v>35.96</v>
      </c>
      <c r="E5640" s="1">
        <v>69.400000000000006</v>
      </c>
      <c r="F5640" s="1">
        <v>36.97</v>
      </c>
      <c r="G5640" s="1">
        <v>38.07</v>
      </c>
      <c r="H5640" s="1">
        <v>93.92</v>
      </c>
      <c r="I5640" s="1">
        <v>644</v>
      </c>
      <c r="J5640" s="52">
        <f t="shared" si="88"/>
        <v>0.12702875</v>
      </c>
    </row>
    <row r="5641" spans="1:10" x14ac:dyDescent="0.35">
      <c r="A5641" s="1" t="s">
        <v>12044</v>
      </c>
      <c r="B5641" s="1">
        <v>56.75</v>
      </c>
      <c r="C5641" s="1">
        <v>27.44</v>
      </c>
      <c r="D5641" s="1">
        <v>31.29</v>
      </c>
      <c r="E5641" s="1">
        <v>60</v>
      </c>
      <c r="F5641" s="1">
        <v>34.68</v>
      </c>
      <c r="G5641" s="1">
        <v>31.99</v>
      </c>
      <c r="H5641" s="1">
        <v>83.1</v>
      </c>
      <c r="I5641" s="1">
        <v>599.99</v>
      </c>
      <c r="J5641" s="52">
        <f t="shared" si="88"/>
        <v>0.11565500000000001</v>
      </c>
    </row>
    <row r="5642" spans="1:10" x14ac:dyDescent="0.35">
      <c r="A5642" s="1" t="s">
        <v>12043</v>
      </c>
      <c r="B5642" s="1">
        <v>49.8</v>
      </c>
      <c r="C5642" s="1">
        <v>26.02</v>
      </c>
      <c r="D5642" s="1">
        <v>29.99</v>
      </c>
      <c r="E5642" s="1">
        <v>63.23</v>
      </c>
      <c r="F5642" s="1">
        <v>34.07</v>
      </c>
      <c r="G5642" s="1">
        <v>28.73</v>
      </c>
      <c r="H5642" s="1">
        <v>80.75</v>
      </c>
      <c r="I5642" s="1">
        <v>581.79999999999995</v>
      </c>
      <c r="J5642" s="52">
        <f t="shared" si="88"/>
        <v>0.11179874999999999</v>
      </c>
    </row>
    <row r="5643" spans="1:10" x14ac:dyDescent="0.35">
      <c r="A5643" s="1" t="s">
        <v>12042</v>
      </c>
      <c r="B5643" s="1">
        <v>36.450000000000003</v>
      </c>
      <c r="C5643" s="1">
        <v>23.9</v>
      </c>
      <c r="D5643" s="1">
        <v>29.48</v>
      </c>
      <c r="E5643" s="1">
        <v>52.5</v>
      </c>
      <c r="F5643" s="1">
        <v>31.86</v>
      </c>
      <c r="G5643" s="1">
        <v>27.95</v>
      </c>
      <c r="H5643" s="1">
        <v>78.680000000000007</v>
      </c>
      <c r="I5643" s="1">
        <v>550</v>
      </c>
      <c r="J5643" s="52">
        <f t="shared" si="88"/>
        <v>0.10385249999999999</v>
      </c>
    </row>
    <row r="5644" spans="1:10" x14ac:dyDescent="0.35">
      <c r="A5644" s="1" t="s">
        <v>12041</v>
      </c>
      <c r="B5644" s="1">
        <v>31.9</v>
      </c>
      <c r="C5644" s="1">
        <v>22.82</v>
      </c>
      <c r="D5644" s="1">
        <v>28.1</v>
      </c>
      <c r="E5644" s="1">
        <v>51.37</v>
      </c>
      <c r="F5644" s="1">
        <v>30.86</v>
      </c>
      <c r="G5644" s="1">
        <v>27.14</v>
      </c>
      <c r="H5644" s="1">
        <v>77.41</v>
      </c>
      <c r="I5644" s="1">
        <v>550.19000000000005</v>
      </c>
      <c r="J5644" s="52">
        <f t="shared" si="88"/>
        <v>0.10247375000000002</v>
      </c>
    </row>
    <row r="5645" spans="1:10" x14ac:dyDescent="0.35">
      <c r="A5645" s="1" t="s">
        <v>12040</v>
      </c>
      <c r="B5645" s="1">
        <v>23.94</v>
      </c>
      <c r="C5645" s="1">
        <v>22.24</v>
      </c>
      <c r="D5645" s="1">
        <v>27.73</v>
      </c>
      <c r="E5645" s="1">
        <v>49.95</v>
      </c>
      <c r="F5645" s="1">
        <v>30.82</v>
      </c>
      <c r="G5645" s="1">
        <v>25.5</v>
      </c>
      <c r="H5645" s="1">
        <v>79.209999999999994</v>
      </c>
      <c r="I5645" s="1">
        <v>535.98</v>
      </c>
      <c r="J5645" s="52">
        <f t="shared" si="88"/>
        <v>9.9421250000000003E-2</v>
      </c>
    </row>
    <row r="5646" spans="1:10" x14ac:dyDescent="0.35">
      <c r="A5646" s="1" t="s">
        <v>12039</v>
      </c>
      <c r="B5646" s="1">
        <v>29.7</v>
      </c>
      <c r="C5646" s="1">
        <v>22.25</v>
      </c>
      <c r="D5646" s="1">
        <v>28</v>
      </c>
      <c r="E5646" s="1">
        <v>49.62</v>
      </c>
      <c r="F5646" s="1">
        <v>30.03</v>
      </c>
      <c r="G5646" s="1">
        <v>25.5</v>
      </c>
      <c r="H5646" s="1">
        <v>80.77</v>
      </c>
      <c r="I5646" s="1">
        <v>539.01</v>
      </c>
      <c r="J5646" s="52">
        <f t="shared" si="88"/>
        <v>0.10061</v>
      </c>
    </row>
    <row r="5647" spans="1:10" x14ac:dyDescent="0.35">
      <c r="A5647" s="1" t="s">
        <v>12038</v>
      </c>
      <c r="B5647" s="1">
        <v>31.54</v>
      </c>
      <c r="C5647" s="1">
        <v>24.23</v>
      </c>
      <c r="D5647" s="1">
        <v>30.27</v>
      </c>
      <c r="E5647" s="1">
        <v>51.1</v>
      </c>
      <c r="F5647" s="1">
        <v>30.25</v>
      </c>
      <c r="G5647" s="1">
        <v>28.9</v>
      </c>
      <c r="H5647" s="1">
        <v>85.01</v>
      </c>
      <c r="I5647" s="1">
        <v>574.17999999999995</v>
      </c>
      <c r="J5647" s="52">
        <f t="shared" si="88"/>
        <v>0.106935</v>
      </c>
    </row>
    <row r="5648" spans="1:10" x14ac:dyDescent="0.35">
      <c r="A5648" s="1" t="s">
        <v>12037</v>
      </c>
      <c r="B5648" s="1">
        <v>46.17</v>
      </c>
      <c r="C5648" s="1">
        <v>30.85</v>
      </c>
      <c r="D5648" s="1">
        <v>36.450000000000003</v>
      </c>
      <c r="E5648" s="1">
        <v>60.83</v>
      </c>
      <c r="F5648" s="1">
        <v>32.79</v>
      </c>
      <c r="G5648" s="1">
        <v>39.79</v>
      </c>
      <c r="H5648" s="1">
        <v>100.2</v>
      </c>
      <c r="I5648" s="1">
        <v>648</v>
      </c>
      <c r="J5648" s="52">
        <f t="shared" si="88"/>
        <v>0.124385</v>
      </c>
    </row>
    <row r="5649" spans="1:10" x14ac:dyDescent="0.35">
      <c r="A5649" s="1" t="s">
        <v>12036</v>
      </c>
      <c r="B5649" s="1">
        <v>44.94</v>
      </c>
      <c r="C5649" s="1">
        <v>34.9</v>
      </c>
      <c r="D5649" s="1">
        <v>39.42</v>
      </c>
      <c r="E5649" s="1">
        <v>66.900000000000006</v>
      </c>
      <c r="F5649" s="1">
        <v>33.96</v>
      </c>
      <c r="G5649" s="1">
        <v>52.69</v>
      </c>
      <c r="H5649" s="1">
        <v>119</v>
      </c>
      <c r="I5649" s="1">
        <v>683.25</v>
      </c>
      <c r="J5649" s="52">
        <f t="shared" si="88"/>
        <v>0.13438249999999999</v>
      </c>
    </row>
    <row r="5650" spans="1:10" x14ac:dyDescent="0.35">
      <c r="A5650" s="1" t="s">
        <v>12035</v>
      </c>
      <c r="B5650" s="1">
        <v>53.54</v>
      </c>
      <c r="C5650" s="1">
        <v>36.020000000000003</v>
      </c>
      <c r="D5650" s="1">
        <v>42.14</v>
      </c>
      <c r="E5650" s="1">
        <v>68.760000000000005</v>
      </c>
      <c r="F5650" s="1">
        <v>35.950000000000003</v>
      </c>
      <c r="G5650" s="1">
        <v>53.13</v>
      </c>
      <c r="H5650" s="1">
        <v>127.05</v>
      </c>
      <c r="I5650" s="1">
        <v>694.26</v>
      </c>
      <c r="J5650" s="52">
        <f t="shared" si="88"/>
        <v>0.13885624999999999</v>
      </c>
    </row>
    <row r="5651" spans="1:10" x14ac:dyDescent="0.35">
      <c r="A5651" s="1" t="s">
        <v>12034</v>
      </c>
      <c r="B5651" s="1">
        <v>47.5</v>
      </c>
      <c r="C5651" s="1">
        <v>34.93</v>
      </c>
      <c r="D5651" s="1">
        <v>42.09</v>
      </c>
      <c r="E5651" s="1">
        <v>68.84</v>
      </c>
      <c r="F5651" s="1">
        <v>35.25</v>
      </c>
      <c r="G5651" s="1">
        <v>53.84</v>
      </c>
      <c r="H5651" s="1">
        <v>106.97</v>
      </c>
      <c r="I5651" s="1">
        <v>649.91999999999996</v>
      </c>
      <c r="J5651" s="52">
        <f t="shared" si="88"/>
        <v>0.12991750000000002</v>
      </c>
    </row>
    <row r="5652" spans="1:10" x14ac:dyDescent="0.35">
      <c r="A5652" s="1" t="s">
        <v>12033</v>
      </c>
      <c r="B5652" s="1">
        <v>50</v>
      </c>
      <c r="C5652" s="1">
        <v>29.96</v>
      </c>
      <c r="D5652" s="1">
        <v>40.700000000000003</v>
      </c>
      <c r="E5652" s="1">
        <v>68.319999999999993</v>
      </c>
      <c r="F5652" s="1">
        <v>29.51</v>
      </c>
      <c r="G5652" s="1">
        <v>47.1</v>
      </c>
      <c r="H5652" s="1">
        <v>101</v>
      </c>
      <c r="I5652" s="1">
        <v>530.02</v>
      </c>
      <c r="J5652" s="52">
        <f t="shared" si="88"/>
        <v>0.11207625</v>
      </c>
    </row>
    <row r="5653" spans="1:10" x14ac:dyDescent="0.35">
      <c r="A5653" s="1" t="s">
        <v>12032</v>
      </c>
      <c r="B5653" s="1">
        <v>60</v>
      </c>
      <c r="C5653" s="1">
        <v>27.56</v>
      </c>
      <c r="D5653" s="1">
        <v>39.94</v>
      </c>
      <c r="E5653" s="1">
        <v>54.96</v>
      </c>
      <c r="F5653" s="1">
        <v>27.5</v>
      </c>
      <c r="G5653" s="1">
        <v>48</v>
      </c>
      <c r="H5653" s="1">
        <v>96</v>
      </c>
      <c r="I5653" s="1">
        <v>522.6</v>
      </c>
      <c r="J5653" s="52">
        <f t="shared" si="88"/>
        <v>0.10957</v>
      </c>
    </row>
    <row r="5654" spans="1:10" x14ac:dyDescent="0.35">
      <c r="A5654" s="1" t="s">
        <v>12031</v>
      </c>
      <c r="B5654" s="1">
        <v>54.16</v>
      </c>
      <c r="C5654" s="1">
        <v>26.83</v>
      </c>
      <c r="D5654" s="1">
        <v>32.380000000000003</v>
      </c>
      <c r="E5654" s="1">
        <v>50.4</v>
      </c>
      <c r="F5654" s="1">
        <v>26.83</v>
      </c>
      <c r="G5654" s="1">
        <v>44.01</v>
      </c>
      <c r="H5654" s="1">
        <v>88</v>
      </c>
      <c r="I5654" s="1">
        <v>457.15</v>
      </c>
      <c r="J5654" s="52">
        <f t="shared" si="88"/>
        <v>9.7470000000000001E-2</v>
      </c>
    </row>
    <row r="5655" spans="1:10" x14ac:dyDescent="0.35">
      <c r="A5655" s="1" t="s">
        <v>12030</v>
      </c>
      <c r="B5655" s="1">
        <v>58</v>
      </c>
      <c r="C5655" s="1">
        <v>26.24</v>
      </c>
      <c r="D5655" s="1">
        <v>29.63</v>
      </c>
      <c r="E5655" s="1">
        <v>49.29</v>
      </c>
      <c r="F5655" s="1">
        <v>26.84</v>
      </c>
      <c r="G5655" s="1">
        <v>42.31</v>
      </c>
      <c r="H5655" s="1">
        <v>81.72</v>
      </c>
      <c r="I5655" s="1">
        <v>495.61</v>
      </c>
      <c r="J5655" s="52">
        <f t="shared" si="88"/>
        <v>0.101205</v>
      </c>
    </row>
    <row r="5656" spans="1:10" x14ac:dyDescent="0.35">
      <c r="A5656" s="1" t="s">
        <v>12029</v>
      </c>
      <c r="B5656" s="1">
        <v>55.28</v>
      </c>
      <c r="C5656" s="1">
        <v>26</v>
      </c>
      <c r="D5656" s="1">
        <v>31</v>
      </c>
      <c r="E5656" s="1">
        <v>48.9</v>
      </c>
      <c r="F5656" s="1">
        <v>27.01</v>
      </c>
      <c r="G5656" s="1">
        <v>42.1</v>
      </c>
      <c r="H5656" s="1">
        <v>77.8</v>
      </c>
      <c r="I5656" s="1">
        <v>495.13</v>
      </c>
      <c r="J5656" s="52">
        <f t="shared" si="88"/>
        <v>0.10040250000000001</v>
      </c>
    </row>
    <row r="5657" spans="1:10" x14ac:dyDescent="0.35">
      <c r="A5657" s="1" t="s">
        <v>12028</v>
      </c>
      <c r="B5657" s="1">
        <v>49.59</v>
      </c>
      <c r="C5657" s="1">
        <v>35</v>
      </c>
      <c r="D5657" s="1">
        <v>29.8</v>
      </c>
      <c r="E5657" s="1">
        <v>49</v>
      </c>
      <c r="F5657" s="1">
        <v>28.03</v>
      </c>
      <c r="G5657" s="1">
        <v>41.2</v>
      </c>
      <c r="H5657" s="1">
        <v>76.98</v>
      </c>
      <c r="I5657" s="1">
        <v>554.4</v>
      </c>
      <c r="J5657" s="52">
        <f t="shared" si="88"/>
        <v>0.108</v>
      </c>
    </row>
    <row r="5658" spans="1:10" x14ac:dyDescent="0.35">
      <c r="A5658" s="1" t="s">
        <v>12027</v>
      </c>
      <c r="B5658" s="1">
        <v>44.79</v>
      </c>
      <c r="C5658" s="1">
        <v>40.97</v>
      </c>
      <c r="D5658" s="1">
        <v>34.549999999999997</v>
      </c>
      <c r="E5658" s="1">
        <v>50</v>
      </c>
      <c r="F5658" s="1">
        <v>28.03</v>
      </c>
      <c r="G5658" s="1">
        <v>41.92</v>
      </c>
      <c r="H5658" s="1">
        <v>79.430000000000007</v>
      </c>
      <c r="I5658" s="1">
        <v>600.05999999999995</v>
      </c>
      <c r="J5658" s="52">
        <f t="shared" si="88"/>
        <v>0.11496874999999999</v>
      </c>
    </row>
    <row r="5659" spans="1:10" x14ac:dyDescent="0.35">
      <c r="A5659" s="1" t="s">
        <v>12026</v>
      </c>
      <c r="B5659" s="1">
        <v>38.799999999999997</v>
      </c>
      <c r="C5659" s="1">
        <v>36.26</v>
      </c>
      <c r="D5659" s="1">
        <v>39.700000000000003</v>
      </c>
      <c r="E5659" s="1">
        <v>50.98</v>
      </c>
      <c r="F5659" s="1">
        <v>33.29</v>
      </c>
      <c r="G5659" s="1">
        <v>50.25</v>
      </c>
      <c r="H5659" s="1">
        <v>99</v>
      </c>
      <c r="I5659" s="1">
        <v>672.33</v>
      </c>
      <c r="J5659" s="52">
        <f t="shared" si="88"/>
        <v>0.12757625</v>
      </c>
    </row>
    <row r="5660" spans="1:10" x14ac:dyDescent="0.35">
      <c r="A5660" s="1" t="s">
        <v>12025</v>
      </c>
      <c r="B5660" s="1">
        <v>38.909999999999997</v>
      </c>
      <c r="C5660" s="1">
        <v>38.770000000000003</v>
      </c>
      <c r="D5660" s="1">
        <v>42.75</v>
      </c>
      <c r="E5660" s="1">
        <v>58.96</v>
      </c>
      <c r="F5660" s="1">
        <v>36.93</v>
      </c>
      <c r="G5660" s="1">
        <v>55.87</v>
      </c>
      <c r="H5660" s="1">
        <v>109.52</v>
      </c>
      <c r="I5660" s="1">
        <v>750</v>
      </c>
      <c r="J5660" s="52">
        <f t="shared" si="88"/>
        <v>0.14146375</v>
      </c>
    </row>
    <row r="5661" spans="1:10" x14ac:dyDescent="0.35">
      <c r="A5661" s="1" t="s">
        <v>12024</v>
      </c>
      <c r="B5661" s="1">
        <v>39.94</v>
      </c>
      <c r="C5661" s="1">
        <v>39.42</v>
      </c>
      <c r="D5661" s="1">
        <v>44.89</v>
      </c>
      <c r="E5661" s="1">
        <v>68.47</v>
      </c>
      <c r="F5661" s="1">
        <v>42.39</v>
      </c>
      <c r="G5661" s="1">
        <v>66.33</v>
      </c>
      <c r="H5661" s="1">
        <v>122.5</v>
      </c>
      <c r="I5661" s="1">
        <v>850</v>
      </c>
      <c r="J5661" s="52">
        <f t="shared" si="88"/>
        <v>0.15924250000000001</v>
      </c>
    </row>
    <row r="5662" spans="1:10" x14ac:dyDescent="0.35">
      <c r="A5662" s="1" t="s">
        <v>12023</v>
      </c>
      <c r="B5662" s="1">
        <v>37.43</v>
      </c>
      <c r="C5662" s="1">
        <v>39.26</v>
      </c>
      <c r="D5662" s="1">
        <v>44.55</v>
      </c>
      <c r="E5662" s="1">
        <v>68</v>
      </c>
      <c r="F5662" s="1">
        <v>38.75</v>
      </c>
      <c r="G5662" s="1">
        <v>70.16</v>
      </c>
      <c r="H5662" s="1">
        <v>123.98</v>
      </c>
      <c r="I5662" s="1">
        <v>783.56</v>
      </c>
      <c r="J5662" s="52">
        <f t="shared" si="88"/>
        <v>0.15071125000000002</v>
      </c>
    </row>
    <row r="5663" spans="1:10" x14ac:dyDescent="0.35">
      <c r="A5663" s="1" t="s">
        <v>12022</v>
      </c>
      <c r="B5663" s="1">
        <v>36.369999999999997</v>
      </c>
      <c r="C5663" s="1">
        <v>35.869999999999997</v>
      </c>
      <c r="D5663" s="1">
        <v>42.91</v>
      </c>
      <c r="E5663" s="1">
        <v>67.14</v>
      </c>
      <c r="F5663" s="1">
        <v>36.29</v>
      </c>
      <c r="G5663" s="1">
        <v>61.44</v>
      </c>
      <c r="H5663" s="1">
        <v>107.47</v>
      </c>
      <c r="I5663" s="1">
        <v>724.87</v>
      </c>
      <c r="J5663" s="52">
        <f t="shared" si="88"/>
        <v>0.13904500000000003</v>
      </c>
    </row>
    <row r="5664" spans="1:10" x14ac:dyDescent="0.35">
      <c r="A5664" s="1" t="s">
        <v>12021</v>
      </c>
      <c r="B5664" s="1">
        <v>35.630000000000003</v>
      </c>
      <c r="C5664" s="1">
        <v>31.09</v>
      </c>
      <c r="D5664" s="1">
        <v>39.22</v>
      </c>
      <c r="E5664" s="1">
        <v>63.8</v>
      </c>
      <c r="F5664" s="1">
        <v>34.950000000000003</v>
      </c>
      <c r="G5664" s="1">
        <v>54.9</v>
      </c>
      <c r="H5664" s="1">
        <v>100</v>
      </c>
      <c r="I5664" s="1">
        <v>659.37</v>
      </c>
      <c r="J5664" s="52">
        <f t="shared" si="88"/>
        <v>0.12737000000000001</v>
      </c>
    </row>
    <row r="5665" spans="1:10" x14ac:dyDescent="0.35">
      <c r="A5665" s="1" t="s">
        <v>12020</v>
      </c>
      <c r="B5665" s="1">
        <v>29.7</v>
      </c>
      <c r="C5665" s="1">
        <v>24.59</v>
      </c>
      <c r="D5665" s="1">
        <v>36.54</v>
      </c>
      <c r="E5665" s="1">
        <v>57</v>
      </c>
      <c r="F5665" s="1">
        <v>31.67</v>
      </c>
      <c r="G5665" s="1">
        <v>43.97</v>
      </c>
      <c r="H5665" s="1">
        <v>89.59</v>
      </c>
      <c r="I5665" s="1">
        <v>570.54</v>
      </c>
      <c r="J5665" s="52">
        <f t="shared" si="88"/>
        <v>0.11044999999999999</v>
      </c>
    </row>
    <row r="5666" spans="1:10" x14ac:dyDescent="0.35">
      <c r="A5666" s="1" t="s">
        <v>12019</v>
      </c>
      <c r="B5666" s="1">
        <v>32.619999999999997</v>
      </c>
      <c r="C5666" s="1">
        <v>23.15</v>
      </c>
      <c r="D5666" s="1">
        <v>34.56</v>
      </c>
      <c r="E5666" s="1">
        <v>56.66</v>
      </c>
      <c r="F5666" s="1">
        <v>29.08</v>
      </c>
      <c r="G5666" s="1">
        <v>42.77</v>
      </c>
      <c r="H5666" s="1">
        <v>82.89</v>
      </c>
      <c r="I5666" s="1">
        <v>521.35</v>
      </c>
      <c r="J5666" s="52">
        <f t="shared" si="88"/>
        <v>0.102885</v>
      </c>
    </row>
    <row r="5667" spans="1:10" x14ac:dyDescent="0.35">
      <c r="A5667" s="1" t="s">
        <v>12018</v>
      </c>
      <c r="B5667" s="1">
        <v>32.32</v>
      </c>
      <c r="C5667" s="1">
        <v>22.62</v>
      </c>
      <c r="D5667" s="1">
        <v>31.31</v>
      </c>
      <c r="E5667" s="1">
        <v>55.97</v>
      </c>
      <c r="F5667" s="1">
        <v>28.65</v>
      </c>
      <c r="G5667" s="1">
        <v>37.96</v>
      </c>
      <c r="H5667" s="1">
        <v>81.7</v>
      </c>
      <c r="I5667" s="1">
        <v>522.91999999999996</v>
      </c>
      <c r="J5667" s="52">
        <f t="shared" si="88"/>
        <v>0.10168125</v>
      </c>
    </row>
    <row r="5668" spans="1:10" x14ac:dyDescent="0.35">
      <c r="A5668" s="1" t="s">
        <v>12017</v>
      </c>
      <c r="B5668" s="1">
        <v>33.1</v>
      </c>
      <c r="C5668" s="1">
        <v>21.29</v>
      </c>
      <c r="D5668" s="1">
        <v>30.13</v>
      </c>
      <c r="E5668" s="1">
        <v>53.57</v>
      </c>
      <c r="F5668" s="1">
        <v>28.7</v>
      </c>
      <c r="G5668" s="1">
        <v>34.479999999999997</v>
      </c>
      <c r="H5668" s="1">
        <v>81.03</v>
      </c>
      <c r="I5668" s="1">
        <v>520.07000000000005</v>
      </c>
      <c r="J5668" s="52">
        <f t="shared" si="88"/>
        <v>0.10029625</v>
      </c>
    </row>
    <row r="5669" spans="1:10" x14ac:dyDescent="0.35">
      <c r="A5669" s="1" t="s">
        <v>12016</v>
      </c>
      <c r="B5669" s="1">
        <v>24.51</v>
      </c>
      <c r="C5669" s="1">
        <v>21.16</v>
      </c>
      <c r="D5669" s="1">
        <v>29.51</v>
      </c>
      <c r="E5669" s="1">
        <v>51.26</v>
      </c>
      <c r="F5669" s="1">
        <v>28.49</v>
      </c>
      <c r="G5669" s="1">
        <v>32.76</v>
      </c>
      <c r="H5669" s="1">
        <v>77.16</v>
      </c>
      <c r="I5669" s="1">
        <v>513.05999999999995</v>
      </c>
      <c r="J5669" s="52">
        <f t="shared" si="88"/>
        <v>9.7238749999999999E-2</v>
      </c>
    </row>
    <row r="5670" spans="1:10" x14ac:dyDescent="0.35">
      <c r="A5670" s="1" t="s">
        <v>12015</v>
      </c>
      <c r="B5670" s="1">
        <v>29.5</v>
      </c>
      <c r="C5670" s="1">
        <v>21.45</v>
      </c>
      <c r="D5670" s="1">
        <v>29.94</v>
      </c>
      <c r="E5670" s="1">
        <v>50.86</v>
      </c>
      <c r="F5670" s="1">
        <v>28.7</v>
      </c>
      <c r="G5670" s="1">
        <v>32.68</v>
      </c>
      <c r="H5670" s="1">
        <v>77.75</v>
      </c>
      <c r="I5670" s="1">
        <v>518.6</v>
      </c>
      <c r="J5670" s="52">
        <f t="shared" si="88"/>
        <v>9.8685000000000009E-2</v>
      </c>
    </row>
    <row r="5671" spans="1:10" x14ac:dyDescent="0.35">
      <c r="A5671" s="1" t="s">
        <v>12014</v>
      </c>
      <c r="B5671" s="1">
        <v>30.1</v>
      </c>
      <c r="C5671" s="1">
        <v>23.3</v>
      </c>
      <c r="D5671" s="1">
        <v>32.28</v>
      </c>
      <c r="E5671" s="1">
        <v>51.03</v>
      </c>
      <c r="F5671" s="1">
        <v>28.03</v>
      </c>
      <c r="G5671" s="1">
        <v>34.700000000000003</v>
      </c>
      <c r="H5671" s="1">
        <v>86.17</v>
      </c>
      <c r="I5671" s="1">
        <v>530.07000000000005</v>
      </c>
      <c r="J5671" s="52">
        <f t="shared" si="88"/>
        <v>0.10196000000000001</v>
      </c>
    </row>
    <row r="5672" spans="1:10" x14ac:dyDescent="0.35">
      <c r="A5672" s="1" t="s">
        <v>12013</v>
      </c>
      <c r="B5672" s="1">
        <v>30.15</v>
      </c>
      <c r="C5672" s="1">
        <v>30.33</v>
      </c>
      <c r="D5672" s="1">
        <v>38.049999999999997</v>
      </c>
      <c r="E5672" s="1">
        <v>51.16</v>
      </c>
      <c r="F5672" s="1">
        <v>28.28</v>
      </c>
      <c r="G5672" s="1">
        <v>46.6</v>
      </c>
      <c r="H5672" s="1">
        <v>101.31</v>
      </c>
      <c r="I5672" s="1">
        <v>606.23</v>
      </c>
      <c r="J5672" s="52">
        <f t="shared" si="88"/>
        <v>0.11651375</v>
      </c>
    </row>
    <row r="5673" spans="1:10" x14ac:dyDescent="0.35">
      <c r="A5673" s="1" t="s">
        <v>12012</v>
      </c>
      <c r="B5673" s="1">
        <v>34.99</v>
      </c>
      <c r="C5673" s="1">
        <v>34.200000000000003</v>
      </c>
      <c r="D5673" s="1">
        <v>42.97</v>
      </c>
      <c r="E5673" s="1">
        <v>53.57</v>
      </c>
      <c r="F5673" s="1">
        <v>31.64</v>
      </c>
      <c r="G5673" s="1">
        <v>47.24</v>
      </c>
      <c r="H5673" s="1">
        <v>111.61</v>
      </c>
      <c r="I5673" s="1">
        <v>667.59</v>
      </c>
      <c r="J5673" s="52">
        <f t="shared" si="88"/>
        <v>0.12797625000000001</v>
      </c>
    </row>
    <row r="5674" spans="1:10" x14ac:dyDescent="0.35">
      <c r="A5674" s="1" t="s">
        <v>12011</v>
      </c>
      <c r="B5674" s="1">
        <v>41</v>
      </c>
      <c r="C5674" s="1">
        <v>35.71</v>
      </c>
      <c r="D5674" s="1">
        <v>44.9</v>
      </c>
      <c r="E5674" s="1">
        <v>58.05</v>
      </c>
      <c r="F5674" s="1">
        <v>31.11</v>
      </c>
      <c r="G5674" s="1">
        <v>53.04</v>
      </c>
      <c r="H5674" s="1">
        <v>106.94</v>
      </c>
      <c r="I5674" s="1">
        <v>689.84</v>
      </c>
      <c r="J5674" s="52">
        <f t="shared" si="88"/>
        <v>0.13257375000000002</v>
      </c>
    </row>
    <row r="5675" spans="1:10" x14ac:dyDescent="0.35">
      <c r="A5675" s="1" t="s">
        <v>12010</v>
      </c>
      <c r="B5675" s="1">
        <v>48.82</v>
      </c>
      <c r="C5675" s="1">
        <v>40.93</v>
      </c>
      <c r="D5675" s="1">
        <v>44.67</v>
      </c>
      <c r="E5675" s="1">
        <v>61.26</v>
      </c>
      <c r="F5675" s="1">
        <v>31.48</v>
      </c>
      <c r="G5675" s="1">
        <v>45.24</v>
      </c>
      <c r="H5675" s="1">
        <v>95.12</v>
      </c>
      <c r="I5675" s="1">
        <v>637.39</v>
      </c>
      <c r="J5675" s="52">
        <f t="shared" si="88"/>
        <v>0.12561375</v>
      </c>
    </row>
    <row r="5676" spans="1:10" x14ac:dyDescent="0.35">
      <c r="A5676" s="1" t="s">
        <v>12009</v>
      </c>
      <c r="B5676" s="1">
        <v>53.22</v>
      </c>
      <c r="C5676" s="1">
        <v>51.61</v>
      </c>
      <c r="D5676" s="1">
        <v>41.77</v>
      </c>
      <c r="E5676" s="1">
        <v>64.56</v>
      </c>
      <c r="F5676" s="1">
        <v>25.89</v>
      </c>
      <c r="G5676" s="1">
        <v>43.07</v>
      </c>
      <c r="H5676" s="1">
        <v>84.46</v>
      </c>
      <c r="I5676" s="1">
        <v>572.04</v>
      </c>
      <c r="J5676" s="52">
        <f t="shared" si="88"/>
        <v>0.11707749999999999</v>
      </c>
    </row>
    <row r="5677" spans="1:10" x14ac:dyDescent="0.35">
      <c r="A5677" s="1" t="s">
        <v>12008</v>
      </c>
      <c r="B5677" s="1">
        <v>52.63</v>
      </c>
      <c r="C5677" s="1">
        <v>52.16</v>
      </c>
      <c r="D5677" s="1">
        <v>39.869999999999997</v>
      </c>
      <c r="E5677" s="1">
        <v>70.64</v>
      </c>
      <c r="F5677" s="1">
        <v>25.88</v>
      </c>
      <c r="G5677" s="1">
        <v>41.69</v>
      </c>
      <c r="H5677" s="1">
        <v>81.73</v>
      </c>
      <c r="I5677" s="1">
        <v>484.54</v>
      </c>
      <c r="J5677" s="52">
        <f t="shared" si="88"/>
        <v>0.10614250000000001</v>
      </c>
    </row>
    <row r="5678" spans="1:10" x14ac:dyDescent="0.35">
      <c r="A5678" s="1" t="s">
        <v>12007</v>
      </c>
      <c r="B5678" s="1">
        <v>52.52</v>
      </c>
      <c r="C5678" s="1">
        <v>52.17</v>
      </c>
      <c r="D5678" s="1">
        <v>37.92</v>
      </c>
      <c r="E5678" s="1">
        <v>52</v>
      </c>
      <c r="F5678" s="1">
        <v>25.83</v>
      </c>
      <c r="G5678" s="1">
        <v>40.07</v>
      </c>
      <c r="H5678" s="1">
        <v>74.900000000000006</v>
      </c>
      <c r="I5678" s="1">
        <v>418.38</v>
      </c>
      <c r="J5678" s="52">
        <f t="shared" si="88"/>
        <v>9.4223749999999995E-2</v>
      </c>
    </row>
    <row r="5679" spans="1:10" x14ac:dyDescent="0.35">
      <c r="A5679" s="1" t="s">
        <v>12006</v>
      </c>
      <c r="B5679" s="1">
        <v>48.08</v>
      </c>
      <c r="C5679" s="1">
        <v>50.27</v>
      </c>
      <c r="D5679" s="1">
        <v>34.979999999999997</v>
      </c>
      <c r="E5679" s="1">
        <v>51.44</v>
      </c>
      <c r="F5679" s="1">
        <v>25.03</v>
      </c>
      <c r="G5679" s="1">
        <v>37.85</v>
      </c>
      <c r="H5679" s="1">
        <v>74.900000000000006</v>
      </c>
      <c r="I5679" s="1">
        <v>487.2</v>
      </c>
      <c r="J5679" s="52">
        <f t="shared" si="88"/>
        <v>0.10121875</v>
      </c>
    </row>
    <row r="5680" spans="1:10" x14ac:dyDescent="0.35">
      <c r="A5680" s="1" t="s">
        <v>12005</v>
      </c>
      <c r="B5680" s="1">
        <v>45</v>
      </c>
      <c r="C5680" s="1">
        <v>48.81</v>
      </c>
      <c r="D5680" s="1">
        <v>33.090000000000003</v>
      </c>
      <c r="E5680" s="1">
        <v>51.25</v>
      </c>
      <c r="F5680" s="1">
        <v>25.01</v>
      </c>
      <c r="G5680" s="1">
        <v>35.39</v>
      </c>
      <c r="H5680" s="1">
        <v>76.11</v>
      </c>
      <c r="I5680" s="1">
        <v>401.26</v>
      </c>
      <c r="J5680" s="52">
        <f t="shared" si="88"/>
        <v>8.9490000000000014E-2</v>
      </c>
    </row>
    <row r="5681" spans="1:10" x14ac:dyDescent="0.35">
      <c r="A5681" s="1" t="s">
        <v>12004</v>
      </c>
      <c r="B5681" s="1">
        <v>38.67</v>
      </c>
      <c r="C5681" s="1">
        <v>42.5</v>
      </c>
      <c r="D5681" s="1">
        <v>33.99</v>
      </c>
      <c r="E5681" s="1">
        <v>51.26</v>
      </c>
      <c r="F5681" s="1">
        <v>25.39</v>
      </c>
      <c r="G5681" s="1">
        <v>35</v>
      </c>
      <c r="H5681" s="1">
        <v>76.319999999999993</v>
      </c>
      <c r="I5681" s="1">
        <v>499.9</v>
      </c>
      <c r="J5681" s="52">
        <f t="shared" si="88"/>
        <v>0.10037875</v>
      </c>
    </row>
    <row r="5682" spans="1:10" x14ac:dyDescent="0.35">
      <c r="A5682" s="1" t="s">
        <v>12003</v>
      </c>
      <c r="B5682" s="1">
        <v>41.68</v>
      </c>
      <c r="C5682" s="1">
        <v>48.19</v>
      </c>
      <c r="D5682" s="1">
        <v>36.04</v>
      </c>
      <c r="E5682" s="1">
        <v>51.97</v>
      </c>
      <c r="F5682" s="1">
        <v>26.4</v>
      </c>
      <c r="G5682" s="1">
        <v>35.65</v>
      </c>
      <c r="H5682" s="1">
        <v>83</v>
      </c>
      <c r="I5682" s="1">
        <v>532.1</v>
      </c>
      <c r="J5682" s="52">
        <f t="shared" si="88"/>
        <v>0.10687874999999999</v>
      </c>
    </row>
    <row r="5683" spans="1:10" x14ac:dyDescent="0.35">
      <c r="A5683" s="1" t="s">
        <v>12002</v>
      </c>
      <c r="B5683" s="1">
        <v>39.94</v>
      </c>
      <c r="C5683" s="1">
        <v>50.01</v>
      </c>
      <c r="D5683" s="1">
        <v>40.409999999999997</v>
      </c>
      <c r="E5683" s="1">
        <v>58</v>
      </c>
      <c r="F5683" s="1">
        <v>31.98</v>
      </c>
      <c r="G5683" s="1">
        <v>38.92</v>
      </c>
      <c r="H5683" s="1">
        <v>100.1</v>
      </c>
      <c r="I5683" s="1">
        <v>686.8</v>
      </c>
      <c r="J5683" s="52">
        <f t="shared" si="88"/>
        <v>0.13076999999999997</v>
      </c>
    </row>
    <row r="5684" spans="1:10" x14ac:dyDescent="0.35">
      <c r="A5684" s="1" t="s">
        <v>12001</v>
      </c>
      <c r="B5684" s="1">
        <v>39.06</v>
      </c>
      <c r="C5684" s="1">
        <v>47.69</v>
      </c>
      <c r="D5684" s="1">
        <v>43.98</v>
      </c>
      <c r="E5684" s="1">
        <v>55</v>
      </c>
      <c r="F5684" s="1">
        <v>40.85</v>
      </c>
      <c r="G5684" s="1">
        <v>40.99</v>
      </c>
      <c r="H5684" s="1">
        <v>125</v>
      </c>
      <c r="I5684" s="1">
        <v>714.23</v>
      </c>
      <c r="J5684" s="52">
        <f t="shared" si="88"/>
        <v>0.13835</v>
      </c>
    </row>
    <row r="5685" spans="1:10" x14ac:dyDescent="0.35">
      <c r="A5685" s="1" t="s">
        <v>12000</v>
      </c>
      <c r="B5685" s="1">
        <v>45.36</v>
      </c>
      <c r="C5685" s="1">
        <v>39.5</v>
      </c>
      <c r="D5685" s="1">
        <v>45.7</v>
      </c>
      <c r="E5685" s="1">
        <v>66.010000000000005</v>
      </c>
      <c r="F5685" s="1">
        <v>46.31</v>
      </c>
      <c r="G5685" s="1">
        <v>42.04</v>
      </c>
      <c r="H5685" s="1">
        <v>153.78</v>
      </c>
      <c r="I5685" s="1">
        <v>766.79</v>
      </c>
      <c r="J5685" s="52">
        <f t="shared" si="88"/>
        <v>0.15068624999999999</v>
      </c>
    </row>
    <row r="5686" spans="1:10" x14ac:dyDescent="0.35">
      <c r="A5686" s="1" t="s">
        <v>11999</v>
      </c>
      <c r="B5686" s="1">
        <v>40.76</v>
      </c>
      <c r="C5686" s="1">
        <v>38.94</v>
      </c>
      <c r="D5686" s="1">
        <v>45.4</v>
      </c>
      <c r="E5686" s="1">
        <v>68.91</v>
      </c>
      <c r="F5686" s="1">
        <v>46.44</v>
      </c>
      <c r="G5686" s="1">
        <v>34</v>
      </c>
      <c r="H5686" s="1">
        <v>150.1</v>
      </c>
      <c r="I5686" s="1">
        <v>760</v>
      </c>
      <c r="J5686" s="52">
        <f t="shared" si="88"/>
        <v>0.14806875</v>
      </c>
    </row>
    <row r="5687" spans="1:10" x14ac:dyDescent="0.35">
      <c r="A5687" s="1" t="s">
        <v>11998</v>
      </c>
      <c r="B5687" s="1">
        <v>39.130000000000003</v>
      </c>
      <c r="C5687" s="1">
        <v>44.01</v>
      </c>
      <c r="D5687" s="1">
        <v>42.91</v>
      </c>
      <c r="E5687" s="1">
        <v>71.33</v>
      </c>
      <c r="F5687" s="1">
        <v>43.05</v>
      </c>
      <c r="G5687" s="1">
        <v>29.7</v>
      </c>
      <c r="H5687" s="1">
        <v>136.13999999999999</v>
      </c>
      <c r="I5687" s="1">
        <v>710</v>
      </c>
      <c r="J5687" s="52">
        <f t="shared" si="88"/>
        <v>0.13953374999999998</v>
      </c>
    </row>
    <row r="5688" spans="1:10" x14ac:dyDescent="0.35">
      <c r="A5688" s="1" t="s">
        <v>11997</v>
      </c>
      <c r="B5688" s="1">
        <v>37.549999999999997</v>
      </c>
      <c r="C5688" s="1">
        <v>30.65</v>
      </c>
      <c r="D5688" s="1">
        <v>39.700000000000003</v>
      </c>
      <c r="E5688" s="1">
        <v>74.42</v>
      </c>
      <c r="F5688" s="1">
        <v>37.49</v>
      </c>
      <c r="G5688" s="1">
        <v>22.2</v>
      </c>
      <c r="H5688" s="1">
        <v>124.88</v>
      </c>
      <c r="I5688" s="1">
        <v>673.4</v>
      </c>
      <c r="J5688" s="52">
        <f t="shared" si="88"/>
        <v>0.13003624999999999</v>
      </c>
    </row>
    <row r="5689" spans="1:10" x14ac:dyDescent="0.35">
      <c r="A5689" s="1" t="s">
        <v>11996</v>
      </c>
      <c r="B5689" s="1">
        <v>33.659999999999997</v>
      </c>
      <c r="C5689" s="1">
        <v>25.9</v>
      </c>
      <c r="D5689" s="1">
        <v>35.43</v>
      </c>
      <c r="E5689" s="1">
        <v>77.41</v>
      </c>
      <c r="F5689" s="1">
        <v>34.520000000000003</v>
      </c>
      <c r="G5689" s="1">
        <v>20.07</v>
      </c>
      <c r="H5689" s="1">
        <v>100</v>
      </c>
      <c r="I5689" s="1">
        <v>626.73</v>
      </c>
      <c r="J5689" s="52">
        <f t="shared" si="88"/>
        <v>0.119215</v>
      </c>
    </row>
    <row r="5690" spans="1:10" x14ac:dyDescent="0.35">
      <c r="A5690" s="1" t="s">
        <v>11995</v>
      </c>
      <c r="B5690" s="1">
        <v>31.09</v>
      </c>
      <c r="C5690" s="1">
        <v>23.67</v>
      </c>
      <c r="D5690" s="1">
        <v>34.75</v>
      </c>
      <c r="E5690" s="1">
        <v>51.68</v>
      </c>
      <c r="F5690" s="1">
        <v>33.67</v>
      </c>
      <c r="G5690" s="1">
        <v>16.2</v>
      </c>
      <c r="H5690" s="1">
        <v>86.66</v>
      </c>
      <c r="I5690" s="1">
        <v>607.15</v>
      </c>
      <c r="J5690" s="52">
        <f t="shared" si="88"/>
        <v>0.11060875000000001</v>
      </c>
    </row>
    <row r="5691" spans="1:10" x14ac:dyDescent="0.35">
      <c r="A5691" s="1" t="s">
        <v>11994</v>
      </c>
      <c r="B5691" s="1">
        <v>23.47</v>
      </c>
      <c r="C5691" s="1">
        <v>21.01</v>
      </c>
      <c r="D5691" s="1">
        <v>32.21</v>
      </c>
      <c r="E5691" s="1">
        <v>51.2</v>
      </c>
      <c r="F5691" s="1">
        <v>32.950000000000003</v>
      </c>
      <c r="G5691" s="1">
        <v>3.55</v>
      </c>
      <c r="H5691" s="1">
        <v>71.05</v>
      </c>
      <c r="I5691" s="1">
        <v>580.07000000000005</v>
      </c>
      <c r="J5691" s="52">
        <f t="shared" si="88"/>
        <v>0.10193874999999999</v>
      </c>
    </row>
    <row r="5692" spans="1:10" x14ac:dyDescent="0.35">
      <c r="A5692" s="1" t="s">
        <v>11993</v>
      </c>
      <c r="B5692" s="1">
        <v>32.94</v>
      </c>
      <c r="C5692" s="1">
        <v>20.309999999999999</v>
      </c>
      <c r="D5692" s="1">
        <v>31.38</v>
      </c>
      <c r="E5692" s="1">
        <v>58.87</v>
      </c>
      <c r="F5692" s="1">
        <v>32.06</v>
      </c>
      <c r="G5692" s="1">
        <v>3.67</v>
      </c>
      <c r="H5692" s="1">
        <v>70.98</v>
      </c>
      <c r="I5692" s="1">
        <v>572.53</v>
      </c>
      <c r="J5692" s="52">
        <f t="shared" si="88"/>
        <v>0.1028425</v>
      </c>
    </row>
    <row r="5693" spans="1:10" x14ac:dyDescent="0.35">
      <c r="A5693" s="1" t="s">
        <v>11992</v>
      </c>
      <c r="B5693" s="1">
        <v>27</v>
      </c>
      <c r="C5693" s="1">
        <v>20.23</v>
      </c>
      <c r="D5693" s="1">
        <v>30.89</v>
      </c>
      <c r="E5693" s="1">
        <v>54.5</v>
      </c>
      <c r="F5693" s="1">
        <v>31.86</v>
      </c>
      <c r="G5693" s="1">
        <v>5.31</v>
      </c>
      <c r="H5693" s="1">
        <v>69.95</v>
      </c>
      <c r="I5693" s="1">
        <v>571.04</v>
      </c>
      <c r="J5693" s="52">
        <f t="shared" si="88"/>
        <v>0.10134749999999999</v>
      </c>
    </row>
    <row r="5694" spans="1:10" x14ac:dyDescent="0.35">
      <c r="A5694" s="1" t="s">
        <v>11991</v>
      </c>
      <c r="B5694" s="1">
        <v>22.82</v>
      </c>
      <c r="C5694" s="1">
        <v>21.25</v>
      </c>
      <c r="D5694" s="1">
        <v>30.61</v>
      </c>
      <c r="E5694" s="1">
        <v>50.06</v>
      </c>
      <c r="F5694" s="1">
        <v>32.1</v>
      </c>
      <c r="G5694" s="1">
        <v>3.38</v>
      </c>
      <c r="H5694" s="1">
        <v>71.95</v>
      </c>
      <c r="I5694" s="1">
        <v>569.21</v>
      </c>
      <c r="J5694" s="52">
        <f t="shared" si="88"/>
        <v>0.10017250000000001</v>
      </c>
    </row>
    <row r="5695" spans="1:10" x14ac:dyDescent="0.35">
      <c r="A5695" s="1" t="s">
        <v>11990</v>
      </c>
      <c r="B5695" s="1">
        <v>27</v>
      </c>
      <c r="C5695" s="1">
        <v>23.1</v>
      </c>
      <c r="D5695" s="1">
        <v>30.29</v>
      </c>
      <c r="E5695" s="1">
        <v>49.83</v>
      </c>
      <c r="F5695" s="1">
        <v>32.65</v>
      </c>
      <c r="G5695" s="1">
        <v>17.190000000000001</v>
      </c>
      <c r="H5695" s="1">
        <v>78.099999999999994</v>
      </c>
      <c r="I5695" s="1">
        <v>598.99</v>
      </c>
      <c r="J5695" s="52">
        <f t="shared" si="88"/>
        <v>0.10714375</v>
      </c>
    </row>
    <row r="5696" spans="1:10" x14ac:dyDescent="0.35">
      <c r="A5696" s="1" t="s">
        <v>11989</v>
      </c>
      <c r="B5696" s="1">
        <v>31.16</v>
      </c>
      <c r="C5696" s="1">
        <v>29</v>
      </c>
      <c r="D5696" s="1">
        <v>30.47</v>
      </c>
      <c r="E5696" s="1">
        <v>48.9</v>
      </c>
      <c r="F5696" s="1">
        <v>48.91</v>
      </c>
      <c r="G5696" s="1">
        <v>31.09</v>
      </c>
      <c r="H5696" s="1">
        <v>96.07</v>
      </c>
      <c r="I5696" s="1">
        <v>750</v>
      </c>
      <c r="J5696" s="52">
        <f t="shared" si="88"/>
        <v>0.13319999999999999</v>
      </c>
    </row>
    <row r="5697" spans="1:10" x14ac:dyDescent="0.35">
      <c r="A5697" s="1" t="s">
        <v>11988</v>
      </c>
      <c r="B5697" s="1">
        <v>38.74</v>
      </c>
      <c r="C5697" s="1">
        <v>34.590000000000003</v>
      </c>
      <c r="D5697" s="1">
        <v>31.04</v>
      </c>
      <c r="E5697" s="1">
        <v>47.68</v>
      </c>
      <c r="F5697" s="1">
        <v>66.55</v>
      </c>
      <c r="G5697" s="1">
        <v>37.090000000000003</v>
      </c>
      <c r="H5697" s="1">
        <v>112</v>
      </c>
      <c r="I5697" s="1">
        <v>769.23</v>
      </c>
      <c r="J5697" s="52">
        <f t="shared" si="88"/>
        <v>0.14211500000000002</v>
      </c>
    </row>
    <row r="5698" spans="1:10" x14ac:dyDescent="0.35">
      <c r="A5698" s="1" t="s">
        <v>11987</v>
      </c>
      <c r="B5698" s="1">
        <v>44.94</v>
      </c>
      <c r="C5698" s="1">
        <v>37.04</v>
      </c>
      <c r="D5698" s="1">
        <v>34.82</v>
      </c>
      <c r="E5698" s="1">
        <v>49.05</v>
      </c>
      <c r="F5698" s="1">
        <v>60.61</v>
      </c>
      <c r="G5698" s="1">
        <v>37.81</v>
      </c>
      <c r="H5698" s="1">
        <v>124.65</v>
      </c>
      <c r="I5698" s="1">
        <v>802.98</v>
      </c>
      <c r="J5698" s="52">
        <f t="shared" si="88"/>
        <v>0.14898750000000002</v>
      </c>
    </row>
    <row r="5699" spans="1:10" x14ac:dyDescent="0.35">
      <c r="A5699" s="1" t="s">
        <v>11986</v>
      </c>
      <c r="B5699" s="1">
        <v>40.39</v>
      </c>
      <c r="C5699" s="1">
        <v>39.94</v>
      </c>
      <c r="D5699" s="1">
        <v>35.96</v>
      </c>
      <c r="E5699" s="1">
        <v>49.08</v>
      </c>
      <c r="F5699" s="1">
        <v>48.94</v>
      </c>
      <c r="G5699" s="1">
        <v>34.79</v>
      </c>
      <c r="H5699" s="1">
        <v>113.35</v>
      </c>
      <c r="I5699" s="1">
        <v>781.62</v>
      </c>
      <c r="J5699" s="52">
        <f t="shared" ref="J5699:J5762" si="89">(AVERAGE(B5699:I5699))/1000</f>
        <v>0.14300874999999999</v>
      </c>
    </row>
    <row r="5700" spans="1:10" x14ac:dyDescent="0.35">
      <c r="A5700" s="1" t="s">
        <v>11985</v>
      </c>
      <c r="B5700" s="1">
        <v>39.94</v>
      </c>
      <c r="C5700" s="1">
        <v>39.159999999999997</v>
      </c>
      <c r="D5700" s="1">
        <v>35.65</v>
      </c>
      <c r="E5700" s="1">
        <v>51.94</v>
      </c>
      <c r="F5700" s="1">
        <v>45.7</v>
      </c>
      <c r="G5700" s="1">
        <v>37</v>
      </c>
      <c r="H5700" s="1">
        <v>104.23</v>
      </c>
      <c r="I5700" s="1">
        <v>763.2</v>
      </c>
      <c r="J5700" s="52">
        <f t="shared" si="89"/>
        <v>0.13960250000000002</v>
      </c>
    </row>
    <row r="5701" spans="1:10" x14ac:dyDescent="0.35">
      <c r="A5701" s="1" t="s">
        <v>11984</v>
      </c>
      <c r="B5701" s="1">
        <v>42</v>
      </c>
      <c r="C5701" s="1">
        <v>35</v>
      </c>
      <c r="D5701" s="1">
        <v>35.090000000000003</v>
      </c>
      <c r="E5701" s="1">
        <v>53.88</v>
      </c>
      <c r="F5701" s="1">
        <v>43.74</v>
      </c>
      <c r="G5701" s="1">
        <v>22.7</v>
      </c>
      <c r="H5701" s="1">
        <v>102.35</v>
      </c>
      <c r="I5701" s="1">
        <v>750.03</v>
      </c>
      <c r="J5701" s="52">
        <f t="shared" si="89"/>
        <v>0.13559874999999999</v>
      </c>
    </row>
    <row r="5702" spans="1:10" x14ac:dyDescent="0.35">
      <c r="A5702" s="1" t="s">
        <v>11983</v>
      </c>
      <c r="B5702" s="1">
        <v>40.35</v>
      </c>
      <c r="C5702" s="1">
        <v>35</v>
      </c>
      <c r="D5702" s="1">
        <v>36.659999999999997</v>
      </c>
      <c r="E5702" s="1">
        <v>55.86</v>
      </c>
      <c r="F5702" s="1">
        <v>40.909999999999997</v>
      </c>
      <c r="G5702" s="1">
        <v>27.4</v>
      </c>
      <c r="H5702" s="1">
        <v>100.15</v>
      </c>
      <c r="I5702" s="1">
        <v>699.9</v>
      </c>
      <c r="J5702" s="52">
        <f t="shared" si="89"/>
        <v>0.12952875</v>
      </c>
    </row>
    <row r="5703" spans="1:10" x14ac:dyDescent="0.35">
      <c r="A5703" s="1" t="s">
        <v>11982</v>
      </c>
      <c r="B5703" s="1">
        <v>41</v>
      </c>
      <c r="C5703" s="1">
        <v>35</v>
      </c>
      <c r="D5703" s="1">
        <v>35.31</v>
      </c>
      <c r="E5703" s="1">
        <v>51</v>
      </c>
      <c r="F5703" s="1">
        <v>38.96</v>
      </c>
      <c r="G5703" s="1">
        <v>27.4</v>
      </c>
      <c r="H5703" s="1">
        <v>91.62</v>
      </c>
      <c r="I5703" s="1">
        <v>641.82000000000005</v>
      </c>
      <c r="J5703" s="52">
        <f t="shared" si="89"/>
        <v>0.12026375000000002</v>
      </c>
    </row>
    <row r="5704" spans="1:10" x14ac:dyDescent="0.35">
      <c r="A5704" s="1" t="s">
        <v>11981</v>
      </c>
      <c r="B5704" s="1">
        <v>37.200000000000003</v>
      </c>
      <c r="C5704" s="1">
        <v>30.12</v>
      </c>
      <c r="D5704" s="1">
        <v>31.7</v>
      </c>
      <c r="E5704" s="1">
        <v>46</v>
      </c>
      <c r="F5704" s="1">
        <v>38.25</v>
      </c>
      <c r="G5704" s="1">
        <v>22</v>
      </c>
      <c r="H5704" s="1">
        <v>85.56</v>
      </c>
      <c r="I5704" s="1">
        <v>590.14</v>
      </c>
      <c r="J5704" s="52">
        <f t="shared" si="89"/>
        <v>0.11012125</v>
      </c>
    </row>
    <row r="5705" spans="1:10" x14ac:dyDescent="0.35">
      <c r="A5705" s="1" t="s">
        <v>11980</v>
      </c>
      <c r="B5705" s="1">
        <v>37.450000000000003</v>
      </c>
      <c r="C5705" s="1">
        <v>34.94</v>
      </c>
      <c r="D5705" s="1">
        <v>31.92</v>
      </c>
      <c r="E5705" s="1">
        <v>43.01</v>
      </c>
      <c r="F5705" s="1">
        <v>38.39</v>
      </c>
      <c r="G5705" s="1">
        <v>21.4</v>
      </c>
      <c r="H5705" s="1">
        <v>82.22</v>
      </c>
      <c r="I5705" s="1">
        <v>648</v>
      </c>
      <c r="J5705" s="52">
        <f t="shared" si="89"/>
        <v>0.11716624999999999</v>
      </c>
    </row>
    <row r="5706" spans="1:10" x14ac:dyDescent="0.35">
      <c r="A5706" s="1" t="s">
        <v>11979</v>
      </c>
      <c r="B5706" s="1">
        <v>34.99</v>
      </c>
      <c r="C5706" s="1">
        <v>34.130000000000003</v>
      </c>
      <c r="D5706" s="1">
        <v>32.17</v>
      </c>
      <c r="E5706" s="1">
        <v>46</v>
      </c>
      <c r="F5706" s="1">
        <v>43.46</v>
      </c>
      <c r="G5706" s="1">
        <v>22</v>
      </c>
      <c r="H5706" s="1">
        <v>79.849999999999994</v>
      </c>
      <c r="I5706" s="1">
        <v>659.9</v>
      </c>
      <c r="J5706" s="52">
        <f t="shared" si="89"/>
        <v>0.1190625</v>
      </c>
    </row>
    <row r="5707" spans="1:10" x14ac:dyDescent="0.35">
      <c r="A5707" s="1" t="s">
        <v>11978</v>
      </c>
      <c r="B5707" s="1">
        <v>47.9</v>
      </c>
      <c r="C5707" s="1">
        <v>36.299999999999997</v>
      </c>
      <c r="D5707" s="1">
        <v>36.82</v>
      </c>
      <c r="E5707" s="1">
        <v>49.07</v>
      </c>
      <c r="F5707" s="1">
        <v>52.38</v>
      </c>
      <c r="G5707" s="1">
        <v>21.5</v>
      </c>
      <c r="H5707" s="1">
        <v>91.21</v>
      </c>
      <c r="I5707" s="1">
        <v>750</v>
      </c>
      <c r="J5707" s="52">
        <f t="shared" si="89"/>
        <v>0.13564749999999998</v>
      </c>
    </row>
    <row r="5708" spans="1:10" x14ac:dyDescent="0.35">
      <c r="A5708" s="1" t="s">
        <v>11977</v>
      </c>
      <c r="B5708" s="1">
        <v>48.63</v>
      </c>
      <c r="C5708" s="1">
        <v>39.65</v>
      </c>
      <c r="D5708" s="1">
        <v>39.67</v>
      </c>
      <c r="E5708" s="1">
        <v>59.97</v>
      </c>
      <c r="F5708" s="1">
        <v>55.14</v>
      </c>
      <c r="G5708" s="1">
        <v>29.46</v>
      </c>
      <c r="H5708" s="1">
        <v>100.91</v>
      </c>
      <c r="I5708" s="1">
        <v>770</v>
      </c>
      <c r="J5708" s="52">
        <f t="shared" si="89"/>
        <v>0.14292874999999999</v>
      </c>
    </row>
    <row r="5709" spans="1:10" x14ac:dyDescent="0.35">
      <c r="A5709" s="1" t="s">
        <v>11976</v>
      </c>
      <c r="B5709" s="1">
        <v>44.66</v>
      </c>
      <c r="C5709" s="1">
        <v>42.67</v>
      </c>
      <c r="D5709" s="1">
        <v>42</v>
      </c>
      <c r="E5709" s="1">
        <v>68.099999999999994</v>
      </c>
      <c r="F5709" s="1">
        <v>65.27</v>
      </c>
      <c r="G5709" s="1">
        <v>32</v>
      </c>
      <c r="H5709" s="1">
        <v>107.63</v>
      </c>
      <c r="I5709" s="1">
        <v>779.81</v>
      </c>
      <c r="J5709" s="52">
        <f t="shared" si="89"/>
        <v>0.1477675</v>
      </c>
    </row>
    <row r="5710" spans="1:10" x14ac:dyDescent="0.35">
      <c r="A5710" s="1" t="s">
        <v>11975</v>
      </c>
      <c r="B5710" s="1">
        <v>42.44</v>
      </c>
      <c r="C5710" s="1">
        <v>40.65</v>
      </c>
      <c r="D5710" s="1">
        <v>42.38</v>
      </c>
      <c r="E5710" s="1">
        <v>70</v>
      </c>
      <c r="F5710" s="1">
        <v>58.36</v>
      </c>
      <c r="G5710" s="1">
        <v>32.32</v>
      </c>
      <c r="H5710" s="1">
        <v>109</v>
      </c>
      <c r="I5710" s="1">
        <v>778.51</v>
      </c>
      <c r="J5710" s="52">
        <f t="shared" si="89"/>
        <v>0.14670749999999999</v>
      </c>
    </row>
    <row r="5711" spans="1:10" x14ac:dyDescent="0.35">
      <c r="A5711" s="1" t="s">
        <v>11974</v>
      </c>
      <c r="B5711" s="1">
        <v>45.76</v>
      </c>
      <c r="C5711" s="1">
        <v>38.53</v>
      </c>
      <c r="D5711" s="1">
        <v>44.9</v>
      </c>
      <c r="E5711" s="1">
        <v>68.010000000000005</v>
      </c>
      <c r="F5711" s="1">
        <v>55.01</v>
      </c>
      <c r="G5711" s="1">
        <v>35.9</v>
      </c>
      <c r="H5711" s="1">
        <v>102.91</v>
      </c>
      <c r="I5711" s="1">
        <v>770</v>
      </c>
      <c r="J5711" s="52">
        <f t="shared" si="89"/>
        <v>0.14512749999999999</v>
      </c>
    </row>
    <row r="5712" spans="1:10" x14ac:dyDescent="0.35">
      <c r="A5712" s="1" t="s">
        <v>11973</v>
      </c>
      <c r="B5712" s="1">
        <v>46.51</v>
      </c>
      <c r="C5712" s="1">
        <v>32.6</v>
      </c>
      <c r="D5712" s="1">
        <v>41.6</v>
      </c>
      <c r="E5712" s="1">
        <v>62.98</v>
      </c>
      <c r="F5712" s="1">
        <v>47.87</v>
      </c>
      <c r="G5712" s="1">
        <v>40.1</v>
      </c>
      <c r="H5712" s="1">
        <v>99.9</v>
      </c>
      <c r="I5712" s="1">
        <v>747.74</v>
      </c>
      <c r="J5712" s="52">
        <f t="shared" si="89"/>
        <v>0.13991250000000002</v>
      </c>
    </row>
    <row r="5713" spans="1:10" x14ac:dyDescent="0.35">
      <c r="A5713" s="1" t="s">
        <v>11972</v>
      </c>
      <c r="B5713" s="1">
        <v>46.63</v>
      </c>
      <c r="C5713" s="1">
        <v>27.34</v>
      </c>
      <c r="D5713" s="1">
        <v>42.2</v>
      </c>
      <c r="E5713" s="1">
        <v>51.1</v>
      </c>
      <c r="F5713" s="1">
        <v>39.44</v>
      </c>
      <c r="G5713" s="1">
        <v>34.29</v>
      </c>
      <c r="H5713" s="1">
        <v>99.9</v>
      </c>
      <c r="I5713" s="1">
        <v>700</v>
      </c>
      <c r="J5713" s="52">
        <f t="shared" si="89"/>
        <v>0.13011250000000002</v>
      </c>
    </row>
    <row r="5714" spans="1:10" x14ac:dyDescent="0.35">
      <c r="A5714" s="1" t="s">
        <v>11971</v>
      </c>
      <c r="B5714" s="1">
        <v>35.06</v>
      </c>
      <c r="C5714" s="1">
        <v>23.72</v>
      </c>
      <c r="D5714" s="1">
        <v>34.950000000000003</v>
      </c>
      <c r="E5714" s="1">
        <v>47.84</v>
      </c>
      <c r="F5714" s="1">
        <v>38.33</v>
      </c>
      <c r="G5714" s="1">
        <v>25.85</v>
      </c>
      <c r="H5714" s="1">
        <v>87.12</v>
      </c>
      <c r="I5714" s="1">
        <v>685.14</v>
      </c>
      <c r="J5714" s="52">
        <f t="shared" si="89"/>
        <v>0.12225125000000001</v>
      </c>
    </row>
    <row r="5715" spans="1:10" x14ac:dyDescent="0.35">
      <c r="A5715" s="1" t="s">
        <v>11970</v>
      </c>
      <c r="B5715" s="1">
        <v>32.520000000000003</v>
      </c>
      <c r="C5715" s="1">
        <v>22.15</v>
      </c>
      <c r="D5715" s="1">
        <v>34.42</v>
      </c>
      <c r="E5715" s="1">
        <v>47.12</v>
      </c>
      <c r="F5715" s="1">
        <v>35.26</v>
      </c>
      <c r="G5715" s="1">
        <v>24.4</v>
      </c>
      <c r="H5715" s="1">
        <v>80.72</v>
      </c>
      <c r="I5715" s="1">
        <v>644.20000000000005</v>
      </c>
      <c r="J5715" s="52">
        <f t="shared" si="89"/>
        <v>0.11509875000000001</v>
      </c>
    </row>
    <row r="5716" spans="1:10" x14ac:dyDescent="0.35">
      <c r="A5716" s="1" t="s">
        <v>11969</v>
      </c>
      <c r="B5716" s="1">
        <v>31.2</v>
      </c>
      <c r="C5716" s="1">
        <v>23</v>
      </c>
      <c r="D5716" s="1">
        <v>30.2</v>
      </c>
      <c r="E5716" s="1">
        <v>35.299999999999997</v>
      </c>
      <c r="F5716" s="1">
        <v>34.79</v>
      </c>
      <c r="G5716" s="1">
        <v>23.57</v>
      </c>
      <c r="H5716" s="1">
        <v>79.739999999999995</v>
      </c>
      <c r="I5716" s="1">
        <v>636.79999999999995</v>
      </c>
      <c r="J5716" s="52">
        <f t="shared" si="89"/>
        <v>0.11182499999999999</v>
      </c>
    </row>
    <row r="5717" spans="1:10" x14ac:dyDescent="0.35">
      <c r="A5717" s="1" t="s">
        <v>11968</v>
      </c>
      <c r="B5717" s="1">
        <v>28.48</v>
      </c>
      <c r="C5717" s="1">
        <v>23.07</v>
      </c>
      <c r="D5717" s="1">
        <v>28.71</v>
      </c>
      <c r="E5717" s="1">
        <v>30.39</v>
      </c>
      <c r="F5717" s="1">
        <v>34.5</v>
      </c>
      <c r="G5717" s="1">
        <v>23.57</v>
      </c>
      <c r="H5717" s="1">
        <v>78.48</v>
      </c>
      <c r="I5717" s="1">
        <v>587.9</v>
      </c>
      <c r="J5717" s="52">
        <f t="shared" si="89"/>
        <v>0.10438749999999999</v>
      </c>
    </row>
    <row r="5718" spans="1:10" x14ac:dyDescent="0.35">
      <c r="A5718" s="1" t="s">
        <v>11967</v>
      </c>
      <c r="B5718" s="1">
        <v>28.21</v>
      </c>
      <c r="C5718" s="1">
        <v>23.28</v>
      </c>
      <c r="D5718" s="1">
        <v>29.32</v>
      </c>
      <c r="E5718" s="1">
        <v>34.28</v>
      </c>
      <c r="F5718" s="1">
        <v>34.71</v>
      </c>
      <c r="G5718" s="1">
        <v>26.05</v>
      </c>
      <c r="H5718" s="1">
        <v>78.09</v>
      </c>
      <c r="I5718" s="1">
        <v>563.47</v>
      </c>
      <c r="J5718" s="52">
        <f t="shared" si="89"/>
        <v>0.10217625000000001</v>
      </c>
    </row>
    <row r="5719" spans="1:10" x14ac:dyDescent="0.35">
      <c r="A5719" s="1" t="s">
        <v>11966</v>
      </c>
      <c r="B5719" s="1">
        <v>27.16</v>
      </c>
      <c r="C5719" s="1">
        <v>23.18</v>
      </c>
      <c r="D5719" s="1">
        <v>28.82</v>
      </c>
      <c r="E5719" s="1">
        <v>32.21</v>
      </c>
      <c r="F5719" s="1">
        <v>35.74</v>
      </c>
      <c r="G5719" s="1">
        <v>29.58</v>
      </c>
      <c r="H5719" s="1">
        <v>83.98</v>
      </c>
      <c r="I5719" s="1">
        <v>573.1</v>
      </c>
      <c r="J5719" s="52">
        <f t="shared" si="89"/>
        <v>0.10422125</v>
      </c>
    </row>
    <row r="5720" spans="1:10" x14ac:dyDescent="0.35">
      <c r="A5720" s="1" t="s">
        <v>11965</v>
      </c>
      <c r="B5720" s="1">
        <v>34.75</v>
      </c>
      <c r="C5720" s="1">
        <v>25.28</v>
      </c>
      <c r="D5720" s="1">
        <v>29.67</v>
      </c>
      <c r="E5720" s="1">
        <v>49.1</v>
      </c>
      <c r="F5720" s="1">
        <v>44.75</v>
      </c>
      <c r="G5720" s="1">
        <v>42.93</v>
      </c>
      <c r="H5720" s="1">
        <v>101.63</v>
      </c>
      <c r="I5720" s="1">
        <v>580.9</v>
      </c>
      <c r="J5720" s="52">
        <f t="shared" si="89"/>
        <v>0.11362625</v>
      </c>
    </row>
    <row r="5721" spans="1:10" x14ac:dyDescent="0.35">
      <c r="A5721" s="1" t="s">
        <v>11964</v>
      </c>
      <c r="B5721" s="1">
        <v>34.31</v>
      </c>
      <c r="C5721" s="1">
        <v>26.84</v>
      </c>
      <c r="D5721" s="1">
        <v>28.46</v>
      </c>
      <c r="E5721" s="1">
        <v>51.82</v>
      </c>
      <c r="F5721" s="1">
        <v>56.13</v>
      </c>
      <c r="G5721" s="1">
        <v>47.78</v>
      </c>
      <c r="H5721" s="1">
        <v>113</v>
      </c>
      <c r="I5721" s="1">
        <v>636</v>
      </c>
      <c r="J5721" s="52">
        <f t="shared" si="89"/>
        <v>0.1242925</v>
      </c>
    </row>
    <row r="5722" spans="1:10" x14ac:dyDescent="0.35">
      <c r="A5722" s="1" t="s">
        <v>11963</v>
      </c>
      <c r="B5722" s="1">
        <v>35.79</v>
      </c>
      <c r="C5722" s="1">
        <v>29.5</v>
      </c>
      <c r="D5722" s="1">
        <v>29.44</v>
      </c>
      <c r="E5722" s="1">
        <v>55</v>
      </c>
      <c r="F5722" s="1">
        <v>53.69</v>
      </c>
      <c r="G5722" s="1">
        <v>51.92</v>
      </c>
      <c r="H5722" s="1">
        <v>117.19</v>
      </c>
      <c r="I5722" s="1">
        <v>682.59</v>
      </c>
      <c r="J5722" s="52">
        <f t="shared" si="89"/>
        <v>0.13188999999999998</v>
      </c>
    </row>
    <row r="5723" spans="1:10" x14ac:dyDescent="0.35">
      <c r="A5723" s="1" t="s">
        <v>11962</v>
      </c>
      <c r="B5723" s="1">
        <v>39.94</v>
      </c>
      <c r="C5723" s="1">
        <v>30.41</v>
      </c>
      <c r="D5723" s="1">
        <v>30.09</v>
      </c>
      <c r="E5723" s="1">
        <v>63.88</v>
      </c>
      <c r="F5723" s="1">
        <v>53.53</v>
      </c>
      <c r="G5723" s="1">
        <v>61.59</v>
      </c>
      <c r="H5723" s="1">
        <v>108.97</v>
      </c>
      <c r="I5723" s="1">
        <v>685.95</v>
      </c>
      <c r="J5723" s="52">
        <f t="shared" si="89"/>
        <v>0.13429500000000003</v>
      </c>
    </row>
    <row r="5724" spans="1:10" x14ac:dyDescent="0.35">
      <c r="A5724" s="1" t="s">
        <v>11961</v>
      </c>
      <c r="B5724" s="1">
        <v>39.94</v>
      </c>
      <c r="C5724" s="1">
        <v>31.29</v>
      </c>
      <c r="D5724" s="1">
        <v>30.3</v>
      </c>
      <c r="E5724" s="1">
        <v>63.6</v>
      </c>
      <c r="F5724" s="1">
        <v>50.95</v>
      </c>
      <c r="G5724" s="1">
        <v>38.409999999999997</v>
      </c>
      <c r="H5724" s="1">
        <v>104.82</v>
      </c>
      <c r="I5724" s="1">
        <v>660.75</v>
      </c>
      <c r="J5724" s="52">
        <f t="shared" si="89"/>
        <v>0.1275075</v>
      </c>
    </row>
    <row r="5725" spans="1:10" x14ac:dyDescent="0.35">
      <c r="A5725" s="1" t="s">
        <v>11960</v>
      </c>
      <c r="B5725" s="1">
        <v>35.130000000000003</v>
      </c>
      <c r="C5725" s="1">
        <v>32.799999999999997</v>
      </c>
      <c r="D5725" s="1">
        <v>32.4</v>
      </c>
      <c r="E5725" s="1">
        <v>55</v>
      </c>
      <c r="F5725" s="1">
        <v>48.82</v>
      </c>
      <c r="G5725" s="1">
        <v>40.99</v>
      </c>
      <c r="H5725" s="1">
        <v>102.54</v>
      </c>
      <c r="I5725" s="1">
        <v>571.48</v>
      </c>
      <c r="J5725" s="52">
        <f t="shared" si="89"/>
        <v>0.11489500000000001</v>
      </c>
    </row>
    <row r="5726" spans="1:10" x14ac:dyDescent="0.35">
      <c r="A5726" s="1" t="s">
        <v>11959</v>
      </c>
      <c r="B5726" s="1">
        <v>35.17</v>
      </c>
      <c r="C5726" s="1">
        <v>33.049999999999997</v>
      </c>
      <c r="D5726" s="1">
        <v>30.33</v>
      </c>
      <c r="E5726" s="1">
        <v>51.7</v>
      </c>
      <c r="F5726" s="1">
        <v>45.15</v>
      </c>
      <c r="G5726" s="1">
        <v>38.5</v>
      </c>
      <c r="H5726" s="1">
        <v>99.59</v>
      </c>
      <c r="I5726" s="1">
        <v>537.6</v>
      </c>
      <c r="J5726" s="52">
        <f t="shared" si="89"/>
        <v>0.10888625</v>
      </c>
    </row>
    <row r="5727" spans="1:10" x14ac:dyDescent="0.35">
      <c r="A5727" s="1" t="s">
        <v>11958</v>
      </c>
      <c r="B5727" s="1">
        <v>37</v>
      </c>
      <c r="C5727" s="1">
        <v>30.85</v>
      </c>
      <c r="D5727" s="1">
        <v>29.42</v>
      </c>
      <c r="E5727" s="1">
        <v>54.6</v>
      </c>
      <c r="F5727" s="1">
        <v>44.93</v>
      </c>
      <c r="G5727" s="1">
        <v>37.4</v>
      </c>
      <c r="H5727" s="1">
        <v>91.9</v>
      </c>
      <c r="I5727" s="1">
        <v>477.03</v>
      </c>
      <c r="J5727" s="52">
        <f t="shared" si="89"/>
        <v>0.10039125</v>
      </c>
    </row>
    <row r="5728" spans="1:10" x14ac:dyDescent="0.35">
      <c r="A5728" s="1" t="s">
        <v>11957</v>
      </c>
      <c r="B5728" s="1">
        <v>39</v>
      </c>
      <c r="C5728" s="1">
        <v>29</v>
      </c>
      <c r="D5728" s="1">
        <v>28.15</v>
      </c>
      <c r="E5728" s="1">
        <v>53</v>
      </c>
      <c r="F5728" s="1">
        <v>45.06</v>
      </c>
      <c r="G5728" s="1">
        <v>42.83</v>
      </c>
      <c r="H5728" s="1">
        <v>84.31</v>
      </c>
      <c r="I5728" s="1">
        <v>490.15</v>
      </c>
      <c r="J5728" s="52">
        <f t="shared" si="89"/>
        <v>0.1014375</v>
      </c>
    </row>
    <row r="5729" spans="1:10" x14ac:dyDescent="0.35">
      <c r="A5729" s="1" t="s">
        <v>11956</v>
      </c>
      <c r="B5729" s="1">
        <v>39.99</v>
      </c>
      <c r="C5729" s="1">
        <v>30.07</v>
      </c>
      <c r="D5729" s="1">
        <v>28.5</v>
      </c>
      <c r="E5729" s="1">
        <v>51.87</v>
      </c>
      <c r="F5729" s="1">
        <v>45.11</v>
      </c>
      <c r="G5729" s="1">
        <v>46.91</v>
      </c>
      <c r="H5729" s="1">
        <v>82.32</v>
      </c>
      <c r="I5729" s="1">
        <v>446.02</v>
      </c>
      <c r="J5729" s="52">
        <f t="shared" si="89"/>
        <v>9.6348749999999997E-2</v>
      </c>
    </row>
    <row r="5730" spans="1:10" x14ac:dyDescent="0.35">
      <c r="A5730" s="1" t="s">
        <v>11955</v>
      </c>
      <c r="B5730" s="1">
        <v>46.1</v>
      </c>
      <c r="C5730" s="1">
        <v>23.78</v>
      </c>
      <c r="D5730" s="1">
        <v>28.74</v>
      </c>
      <c r="E5730" s="1">
        <v>52.37</v>
      </c>
      <c r="F5730" s="1">
        <v>48.08</v>
      </c>
      <c r="G5730" s="1">
        <v>47.87</v>
      </c>
      <c r="H5730" s="1">
        <v>84.8</v>
      </c>
      <c r="I5730" s="1">
        <v>478.58</v>
      </c>
      <c r="J5730" s="52">
        <f t="shared" si="89"/>
        <v>0.10128999999999999</v>
      </c>
    </row>
    <row r="5731" spans="1:10" x14ac:dyDescent="0.35">
      <c r="A5731" s="1" t="s">
        <v>11954</v>
      </c>
      <c r="B5731" s="1">
        <v>40.840000000000003</v>
      </c>
      <c r="C5731" s="1">
        <v>28.41</v>
      </c>
      <c r="D5731" s="1">
        <v>30.63</v>
      </c>
      <c r="E5731" s="1">
        <v>53.53</v>
      </c>
      <c r="F5731" s="1">
        <v>51.22</v>
      </c>
      <c r="G5731" s="1">
        <v>59.59</v>
      </c>
      <c r="H5731" s="1">
        <v>96.6</v>
      </c>
      <c r="I5731" s="1">
        <v>550.34</v>
      </c>
      <c r="J5731" s="52">
        <f t="shared" si="89"/>
        <v>0.11389500000000001</v>
      </c>
    </row>
    <row r="5732" spans="1:10" x14ac:dyDescent="0.35">
      <c r="A5732" s="1" t="s">
        <v>11953</v>
      </c>
      <c r="B5732" s="1">
        <v>41.98</v>
      </c>
      <c r="C5732" s="1">
        <v>34.94</v>
      </c>
      <c r="D5732" s="1">
        <v>35.200000000000003</v>
      </c>
      <c r="E5732" s="1">
        <v>57.58</v>
      </c>
      <c r="F5732" s="1">
        <v>56.99</v>
      </c>
      <c r="G5732" s="1">
        <v>70.39</v>
      </c>
      <c r="H5732" s="1">
        <v>104.8</v>
      </c>
      <c r="I5732" s="1">
        <v>667.16</v>
      </c>
      <c r="J5732" s="52">
        <f t="shared" si="89"/>
        <v>0.13363</v>
      </c>
    </row>
    <row r="5733" spans="1:10" x14ac:dyDescent="0.35">
      <c r="A5733" s="1" t="s">
        <v>11952</v>
      </c>
      <c r="B5733" s="1">
        <v>43.05</v>
      </c>
      <c r="C5733" s="1">
        <v>35.36</v>
      </c>
      <c r="D5733" s="1">
        <v>38.96</v>
      </c>
      <c r="E5733" s="1">
        <v>64.8</v>
      </c>
      <c r="F5733" s="1">
        <v>63.07</v>
      </c>
      <c r="G5733" s="1">
        <v>89.91</v>
      </c>
      <c r="H5733" s="1">
        <v>113.74</v>
      </c>
      <c r="I5733" s="1">
        <v>707.36</v>
      </c>
      <c r="J5733" s="52">
        <f t="shared" si="89"/>
        <v>0.14453125</v>
      </c>
    </row>
    <row r="5734" spans="1:10" x14ac:dyDescent="0.35">
      <c r="A5734" s="1" t="s">
        <v>11951</v>
      </c>
      <c r="B5734" s="1">
        <v>43.02</v>
      </c>
      <c r="C5734" s="1">
        <v>34.950000000000003</v>
      </c>
      <c r="D5734" s="1">
        <v>42.21</v>
      </c>
      <c r="E5734" s="1">
        <v>76.88</v>
      </c>
      <c r="F5734" s="1">
        <v>56.05</v>
      </c>
      <c r="G5734" s="1">
        <v>90</v>
      </c>
      <c r="H5734" s="1">
        <v>113.07</v>
      </c>
      <c r="I5734" s="1">
        <v>700.06</v>
      </c>
      <c r="J5734" s="52">
        <f t="shared" si="89"/>
        <v>0.14452999999999999</v>
      </c>
    </row>
    <row r="5735" spans="1:10" x14ac:dyDescent="0.35">
      <c r="A5735" s="1" t="s">
        <v>11950</v>
      </c>
      <c r="B5735" s="1">
        <v>41.02</v>
      </c>
      <c r="C5735" s="1">
        <v>33.61</v>
      </c>
      <c r="D5735" s="1">
        <v>42.43</v>
      </c>
      <c r="E5735" s="1">
        <v>90.31</v>
      </c>
      <c r="F5735" s="1">
        <v>51.2</v>
      </c>
      <c r="G5735" s="1">
        <v>69</v>
      </c>
      <c r="H5735" s="1">
        <v>104.8</v>
      </c>
      <c r="I5735" s="1">
        <v>665.98</v>
      </c>
      <c r="J5735" s="52">
        <f t="shared" si="89"/>
        <v>0.13729374999999999</v>
      </c>
    </row>
    <row r="5736" spans="1:10" x14ac:dyDescent="0.35">
      <c r="A5736" s="1" t="s">
        <v>11949</v>
      </c>
      <c r="B5736" s="1">
        <v>46.1</v>
      </c>
      <c r="C5736" s="1">
        <v>22.98</v>
      </c>
      <c r="D5736" s="1">
        <v>45</v>
      </c>
      <c r="E5736" s="1">
        <v>54.64</v>
      </c>
      <c r="F5736" s="1">
        <v>46.18</v>
      </c>
      <c r="G5736" s="1">
        <v>57.9</v>
      </c>
      <c r="H5736" s="1">
        <v>99.9</v>
      </c>
      <c r="I5736" s="1">
        <v>659.94</v>
      </c>
      <c r="J5736" s="52">
        <f t="shared" si="89"/>
        <v>0.12908</v>
      </c>
    </row>
    <row r="5737" spans="1:10" x14ac:dyDescent="0.35">
      <c r="A5737" s="1" t="s">
        <v>11948</v>
      </c>
      <c r="B5737" s="1">
        <v>43.92</v>
      </c>
      <c r="C5737" s="1">
        <v>22.23</v>
      </c>
      <c r="D5737" s="1">
        <v>38.64</v>
      </c>
      <c r="E5737" s="1">
        <v>51.8</v>
      </c>
      <c r="F5737" s="1">
        <v>37.49</v>
      </c>
      <c r="G5737" s="1">
        <v>46.13</v>
      </c>
      <c r="H5737" s="1">
        <v>95.98</v>
      </c>
      <c r="I5737" s="1">
        <v>597.29999999999995</v>
      </c>
      <c r="J5737" s="52">
        <f t="shared" si="89"/>
        <v>0.11668625000000001</v>
      </c>
    </row>
    <row r="5738" spans="1:10" x14ac:dyDescent="0.35">
      <c r="A5738" s="1" t="s">
        <v>11947</v>
      </c>
      <c r="B5738" s="1">
        <v>39.549999999999997</v>
      </c>
      <c r="C5738" s="1">
        <v>23.14</v>
      </c>
      <c r="D5738" s="1">
        <v>33.54</v>
      </c>
      <c r="E5738" s="1">
        <v>55.82</v>
      </c>
      <c r="F5738" s="1">
        <v>38.08</v>
      </c>
      <c r="G5738" s="1">
        <v>39.9</v>
      </c>
      <c r="H5738" s="1">
        <v>88.75</v>
      </c>
      <c r="I5738" s="1">
        <v>585.03</v>
      </c>
      <c r="J5738" s="52">
        <f t="shared" si="89"/>
        <v>0.11297624999999999</v>
      </c>
    </row>
    <row r="5739" spans="1:10" x14ac:dyDescent="0.35">
      <c r="A5739" s="1" t="s">
        <v>11946</v>
      </c>
      <c r="B5739" s="1">
        <v>34.94</v>
      </c>
      <c r="C5739" s="1">
        <v>20.98</v>
      </c>
      <c r="D5739" s="1">
        <v>30.94</v>
      </c>
      <c r="E5739" s="1">
        <v>53.76</v>
      </c>
      <c r="F5739" s="1">
        <v>35.549999999999997</v>
      </c>
      <c r="G5739" s="1">
        <v>30.16</v>
      </c>
      <c r="H5739" s="1">
        <v>81.31</v>
      </c>
      <c r="I5739" s="1">
        <v>491.4</v>
      </c>
      <c r="J5739" s="52">
        <f t="shared" si="89"/>
        <v>9.7379999999999994E-2</v>
      </c>
    </row>
    <row r="5740" spans="1:10" x14ac:dyDescent="0.35">
      <c r="A5740" s="1" t="s">
        <v>11945</v>
      </c>
      <c r="B5740" s="1">
        <v>34.299999999999997</v>
      </c>
      <c r="C5740" s="1">
        <v>21.01</v>
      </c>
      <c r="D5740" s="1">
        <v>30.64</v>
      </c>
      <c r="E5740" s="1">
        <v>55.63</v>
      </c>
      <c r="F5740" s="1">
        <v>34.92</v>
      </c>
      <c r="G5740" s="1">
        <v>28.23</v>
      </c>
      <c r="H5740" s="1">
        <v>77.7</v>
      </c>
      <c r="I5740" s="1">
        <v>467.7</v>
      </c>
      <c r="J5740" s="52">
        <f t="shared" si="89"/>
        <v>9.3766249999999995E-2</v>
      </c>
    </row>
    <row r="5741" spans="1:10" x14ac:dyDescent="0.35">
      <c r="A5741" s="1" t="s">
        <v>11944</v>
      </c>
      <c r="B5741" s="1">
        <v>33.659999999999997</v>
      </c>
      <c r="C5741" s="1">
        <v>21.29</v>
      </c>
      <c r="D5741" s="1">
        <v>30.4</v>
      </c>
      <c r="E5741" s="1">
        <v>54.2</v>
      </c>
      <c r="F5741" s="1">
        <v>34.659999999999997</v>
      </c>
      <c r="G5741" s="1">
        <v>27.21</v>
      </c>
      <c r="H5741" s="1">
        <v>79.77</v>
      </c>
      <c r="I5741" s="1">
        <v>430</v>
      </c>
      <c r="J5741" s="52">
        <f t="shared" si="89"/>
        <v>8.8898750000000012E-2</v>
      </c>
    </row>
    <row r="5742" spans="1:10" x14ac:dyDescent="0.35">
      <c r="A5742" s="1" t="s">
        <v>11943</v>
      </c>
      <c r="B5742" s="1">
        <v>32.56</v>
      </c>
      <c r="C5742" s="1">
        <v>20.51</v>
      </c>
      <c r="D5742" s="1">
        <v>30.42</v>
      </c>
      <c r="E5742" s="1">
        <v>53.97</v>
      </c>
      <c r="F5742" s="1">
        <v>34.08</v>
      </c>
      <c r="G5742" s="1">
        <v>29.55</v>
      </c>
      <c r="H5742" s="1">
        <v>77.3</v>
      </c>
      <c r="I5742" s="1">
        <v>425.97</v>
      </c>
      <c r="J5742" s="52">
        <f t="shared" si="89"/>
        <v>8.8045000000000012E-2</v>
      </c>
    </row>
    <row r="5743" spans="1:10" x14ac:dyDescent="0.35">
      <c r="A5743" s="1" t="s">
        <v>11942</v>
      </c>
      <c r="B5743" s="1">
        <v>35.43</v>
      </c>
      <c r="C5743" s="1">
        <v>19.829999999999998</v>
      </c>
      <c r="D5743" s="1">
        <v>31.99</v>
      </c>
      <c r="E5743" s="1">
        <v>57.54</v>
      </c>
      <c r="F5743" s="1">
        <v>35.33</v>
      </c>
      <c r="G5743" s="1">
        <v>31.4</v>
      </c>
      <c r="H5743" s="1">
        <v>76.62</v>
      </c>
      <c r="I5743" s="1">
        <v>409.92</v>
      </c>
      <c r="J5743" s="52">
        <f t="shared" si="89"/>
        <v>8.7257499999999988E-2</v>
      </c>
    </row>
    <row r="5744" spans="1:10" x14ac:dyDescent="0.35">
      <c r="A5744" s="1" t="s">
        <v>11941</v>
      </c>
      <c r="B5744" s="1">
        <v>42.05</v>
      </c>
      <c r="C5744" s="1">
        <v>20.48</v>
      </c>
      <c r="D5744" s="1">
        <v>41.99</v>
      </c>
      <c r="E5744" s="1">
        <v>64.69</v>
      </c>
      <c r="F5744" s="1">
        <v>47.76</v>
      </c>
      <c r="G5744" s="1">
        <v>40.799999999999997</v>
      </c>
      <c r="H5744" s="1">
        <v>78.03</v>
      </c>
      <c r="I5744" s="1">
        <v>427.29</v>
      </c>
      <c r="J5744" s="52">
        <f t="shared" si="89"/>
        <v>9.5386249999999992E-2</v>
      </c>
    </row>
    <row r="5745" spans="1:10" x14ac:dyDescent="0.35">
      <c r="A5745" s="1" t="s">
        <v>11940</v>
      </c>
      <c r="B5745" s="1">
        <v>48.13</v>
      </c>
      <c r="C5745" s="1">
        <v>20.18</v>
      </c>
      <c r="D5745" s="1">
        <v>43.98</v>
      </c>
      <c r="E5745" s="1">
        <v>70</v>
      </c>
      <c r="F5745" s="1">
        <v>64.099999999999994</v>
      </c>
      <c r="G5745" s="1">
        <v>45.71</v>
      </c>
      <c r="H5745" s="1">
        <v>85</v>
      </c>
      <c r="I5745" s="1">
        <v>441.91</v>
      </c>
      <c r="J5745" s="52">
        <f t="shared" si="89"/>
        <v>0.10237625</v>
      </c>
    </row>
    <row r="5746" spans="1:10" x14ac:dyDescent="0.35">
      <c r="A5746" s="1" t="s">
        <v>11939</v>
      </c>
      <c r="B5746" s="1">
        <v>51.78</v>
      </c>
      <c r="C5746" s="1">
        <v>22.07</v>
      </c>
      <c r="D5746" s="1">
        <v>45.56</v>
      </c>
      <c r="E5746" s="1">
        <v>72.180000000000007</v>
      </c>
      <c r="F5746" s="1">
        <v>65.41</v>
      </c>
      <c r="G5746" s="1">
        <v>47.85</v>
      </c>
      <c r="H5746" s="1">
        <v>90.01</v>
      </c>
      <c r="I5746" s="1">
        <v>467.45</v>
      </c>
      <c r="J5746" s="52">
        <f t="shared" si="89"/>
        <v>0.10778874999999999</v>
      </c>
    </row>
    <row r="5747" spans="1:10" x14ac:dyDescent="0.35">
      <c r="A5747" s="1" t="s">
        <v>11938</v>
      </c>
      <c r="B5747" s="1">
        <v>51.43</v>
      </c>
      <c r="C5747" s="1">
        <v>23.19</v>
      </c>
      <c r="D5747" s="1">
        <v>44.97</v>
      </c>
      <c r="E5747" s="1">
        <v>72.239999999999995</v>
      </c>
      <c r="F5747" s="1">
        <v>55.75</v>
      </c>
      <c r="G5747" s="1">
        <v>48</v>
      </c>
      <c r="H5747" s="1">
        <v>91.55</v>
      </c>
      <c r="I5747" s="1">
        <v>437.62</v>
      </c>
      <c r="J5747" s="52">
        <f t="shared" si="89"/>
        <v>0.10309375</v>
      </c>
    </row>
    <row r="5748" spans="1:10" x14ac:dyDescent="0.35">
      <c r="A5748" s="1" t="s">
        <v>11937</v>
      </c>
      <c r="B5748" s="1">
        <v>50</v>
      </c>
      <c r="C5748" s="1">
        <v>22.05</v>
      </c>
      <c r="D5748" s="1">
        <v>43.5</v>
      </c>
      <c r="E5748" s="1">
        <v>73.58</v>
      </c>
      <c r="F5748" s="1">
        <v>52.79</v>
      </c>
      <c r="G5748" s="1">
        <v>45.6</v>
      </c>
      <c r="H5748" s="1">
        <v>87.65</v>
      </c>
      <c r="I5748" s="1">
        <v>274.39</v>
      </c>
      <c r="J5748" s="52">
        <f t="shared" si="89"/>
        <v>8.1194999999999989E-2</v>
      </c>
    </row>
    <row r="5749" spans="1:10" x14ac:dyDescent="0.35">
      <c r="A5749" s="1" t="s">
        <v>11936</v>
      </c>
      <c r="B5749" s="1">
        <v>57.26</v>
      </c>
      <c r="C5749" s="1">
        <v>21.45</v>
      </c>
      <c r="D5749" s="1">
        <v>40.06</v>
      </c>
      <c r="E5749" s="1">
        <v>70.69</v>
      </c>
      <c r="F5749" s="1">
        <v>51.7</v>
      </c>
      <c r="G5749" s="1">
        <v>40.909999999999997</v>
      </c>
      <c r="H5749" s="1">
        <v>85.76</v>
      </c>
      <c r="I5749" s="1">
        <v>219.43</v>
      </c>
      <c r="J5749" s="52">
        <f t="shared" si="89"/>
        <v>7.3407500000000001E-2</v>
      </c>
    </row>
    <row r="5750" spans="1:10" x14ac:dyDescent="0.35">
      <c r="A5750" s="1" t="s">
        <v>11935</v>
      </c>
      <c r="B5750" s="1">
        <v>55.33</v>
      </c>
      <c r="C5750" s="1">
        <v>24.91</v>
      </c>
      <c r="D5750" s="1">
        <v>35.630000000000003</v>
      </c>
      <c r="E5750" s="1">
        <v>69.900000000000006</v>
      </c>
      <c r="F5750" s="1">
        <v>46.55</v>
      </c>
      <c r="G5750" s="1">
        <v>31.3</v>
      </c>
      <c r="H5750" s="1">
        <v>81.010000000000005</v>
      </c>
      <c r="I5750" s="1">
        <v>6.79</v>
      </c>
      <c r="J5750" s="52">
        <f t="shared" si="89"/>
        <v>4.3927500000000001E-2</v>
      </c>
    </row>
    <row r="5751" spans="1:10" x14ac:dyDescent="0.35">
      <c r="A5751" s="1" t="s">
        <v>11934</v>
      </c>
      <c r="B5751" s="1">
        <v>54.29</v>
      </c>
      <c r="C5751" s="1">
        <v>21.72</v>
      </c>
      <c r="D5751" s="1">
        <v>32.4</v>
      </c>
      <c r="E5751" s="1">
        <v>67</v>
      </c>
      <c r="F5751" s="1">
        <v>44.73</v>
      </c>
      <c r="G5751" s="1">
        <v>28.53</v>
      </c>
      <c r="H5751" s="1">
        <v>75.27</v>
      </c>
      <c r="I5751" s="1">
        <v>-10.85</v>
      </c>
      <c r="J5751" s="52">
        <f t="shared" si="89"/>
        <v>3.9136249999999997E-2</v>
      </c>
    </row>
    <row r="5752" spans="1:10" x14ac:dyDescent="0.35">
      <c r="A5752" s="1" t="s">
        <v>11933</v>
      </c>
      <c r="B5752" s="1">
        <v>48.72</v>
      </c>
      <c r="C5752" s="1">
        <v>21.39</v>
      </c>
      <c r="D5752" s="1">
        <v>31.5</v>
      </c>
      <c r="E5752" s="1">
        <v>67.290000000000006</v>
      </c>
      <c r="F5752" s="1">
        <v>45</v>
      </c>
      <c r="G5752" s="1">
        <v>33.47</v>
      </c>
      <c r="H5752" s="1">
        <v>68.37</v>
      </c>
      <c r="I5752" s="1">
        <v>-10</v>
      </c>
      <c r="J5752" s="52">
        <f t="shared" si="89"/>
        <v>3.8217500000000001E-2</v>
      </c>
    </row>
    <row r="5753" spans="1:10" x14ac:dyDescent="0.35">
      <c r="A5753" s="1" t="s">
        <v>11932</v>
      </c>
      <c r="B5753" s="1">
        <v>45</v>
      </c>
      <c r="C5753" s="1">
        <v>20.32</v>
      </c>
      <c r="D5753" s="1">
        <v>36.950000000000003</v>
      </c>
      <c r="E5753" s="1">
        <v>67.14</v>
      </c>
      <c r="F5753" s="1">
        <v>45.6</v>
      </c>
      <c r="G5753" s="1">
        <v>38.25</v>
      </c>
      <c r="H5753" s="1">
        <v>68.22</v>
      </c>
      <c r="I5753" s="1">
        <v>-37.25</v>
      </c>
      <c r="J5753" s="52">
        <f t="shared" si="89"/>
        <v>3.5528750000000005E-2</v>
      </c>
    </row>
    <row r="5754" spans="1:10" x14ac:dyDescent="0.35">
      <c r="A5754" s="1" t="s">
        <v>11931</v>
      </c>
      <c r="B5754" s="1">
        <v>42</v>
      </c>
      <c r="C5754" s="1">
        <v>18.149999999999999</v>
      </c>
      <c r="D5754" s="1">
        <v>39.51</v>
      </c>
      <c r="E5754" s="1">
        <v>68.739999999999995</v>
      </c>
      <c r="F5754" s="1">
        <v>48.83</v>
      </c>
      <c r="G5754" s="1">
        <v>38.25</v>
      </c>
      <c r="H5754" s="1">
        <v>70.900000000000006</v>
      </c>
      <c r="I5754" s="1">
        <v>76</v>
      </c>
      <c r="J5754" s="52">
        <f t="shared" si="89"/>
        <v>5.0297500000000002E-2</v>
      </c>
    </row>
    <row r="5755" spans="1:10" x14ac:dyDescent="0.35">
      <c r="A5755" s="1" t="s">
        <v>11930</v>
      </c>
      <c r="B5755" s="1">
        <v>48.02</v>
      </c>
      <c r="C5755" s="1">
        <v>22.26</v>
      </c>
      <c r="D5755" s="1">
        <v>44.53</v>
      </c>
      <c r="E5755" s="1">
        <v>71.95</v>
      </c>
      <c r="F5755" s="1">
        <v>56.52</v>
      </c>
      <c r="G5755" s="1">
        <v>45.08</v>
      </c>
      <c r="H5755" s="1">
        <v>81</v>
      </c>
      <c r="I5755" s="1">
        <v>336.2</v>
      </c>
      <c r="J5755" s="52">
        <f t="shared" si="89"/>
        <v>8.8194999999999996E-2</v>
      </c>
    </row>
    <row r="5756" spans="1:10" x14ac:dyDescent="0.35">
      <c r="A5756" s="1" t="s">
        <v>11929</v>
      </c>
      <c r="B5756" s="1">
        <v>49.48</v>
      </c>
      <c r="C5756" s="1">
        <v>29.01</v>
      </c>
      <c r="D5756" s="1">
        <v>46.6</v>
      </c>
      <c r="E5756" s="1">
        <v>74.97</v>
      </c>
      <c r="F5756" s="1">
        <v>71</v>
      </c>
      <c r="G5756" s="1">
        <v>47.98</v>
      </c>
      <c r="H5756" s="1">
        <v>91.34</v>
      </c>
      <c r="I5756" s="1">
        <v>576.44000000000005</v>
      </c>
      <c r="J5756" s="52">
        <f t="shared" si="89"/>
        <v>0.1233525</v>
      </c>
    </row>
    <row r="5757" spans="1:10" x14ac:dyDescent="0.35">
      <c r="A5757" s="1" t="s">
        <v>11928</v>
      </c>
      <c r="B5757" s="1">
        <v>49.94</v>
      </c>
      <c r="C5757" s="1">
        <v>32.950000000000003</v>
      </c>
      <c r="D5757" s="1">
        <v>50</v>
      </c>
      <c r="E5757" s="1">
        <v>79.52</v>
      </c>
      <c r="F5757" s="1">
        <v>77.83</v>
      </c>
      <c r="G5757" s="1">
        <v>52.11</v>
      </c>
      <c r="H5757" s="1">
        <v>99.85</v>
      </c>
      <c r="I5757" s="1">
        <v>672.42</v>
      </c>
      <c r="J5757" s="52">
        <f t="shared" si="89"/>
        <v>0.13932749999999999</v>
      </c>
    </row>
    <row r="5758" spans="1:10" x14ac:dyDescent="0.35">
      <c r="A5758" s="1" t="s">
        <v>11927</v>
      </c>
      <c r="B5758" s="1">
        <v>49</v>
      </c>
      <c r="C5758" s="1">
        <v>33.92</v>
      </c>
      <c r="D5758" s="1">
        <v>47.59</v>
      </c>
      <c r="E5758" s="1">
        <v>82.51</v>
      </c>
      <c r="F5758" s="1">
        <v>71.91</v>
      </c>
      <c r="G5758" s="1">
        <v>50.35</v>
      </c>
      <c r="H5758" s="1">
        <v>101.32</v>
      </c>
      <c r="I5758" s="1">
        <v>698.98</v>
      </c>
      <c r="J5758" s="52">
        <f t="shared" si="89"/>
        <v>0.1419475</v>
      </c>
    </row>
    <row r="5759" spans="1:10" x14ac:dyDescent="0.35">
      <c r="A5759" s="1" t="s">
        <v>11926</v>
      </c>
      <c r="B5759" s="1">
        <v>50.12</v>
      </c>
      <c r="C5759" s="1">
        <v>33.25</v>
      </c>
      <c r="D5759" s="1">
        <v>44.26</v>
      </c>
      <c r="E5759" s="1">
        <v>75.349999999999994</v>
      </c>
      <c r="F5759" s="1">
        <v>57.29</v>
      </c>
      <c r="G5759" s="1">
        <v>46.66</v>
      </c>
      <c r="H5759" s="1">
        <v>96.09</v>
      </c>
      <c r="I5759" s="1">
        <v>645.30999999999995</v>
      </c>
      <c r="J5759" s="52">
        <f t="shared" si="89"/>
        <v>0.13104125</v>
      </c>
    </row>
    <row r="5760" spans="1:10" x14ac:dyDescent="0.35">
      <c r="A5760" s="1" t="s">
        <v>11925</v>
      </c>
      <c r="B5760" s="1">
        <v>48.8</v>
      </c>
      <c r="C5760" s="1">
        <v>29.97</v>
      </c>
      <c r="D5760" s="1">
        <v>38.99</v>
      </c>
      <c r="E5760" s="1">
        <v>71.63</v>
      </c>
      <c r="F5760" s="1">
        <v>50.79</v>
      </c>
      <c r="G5760" s="1">
        <v>42.36</v>
      </c>
      <c r="H5760" s="1">
        <v>94.08</v>
      </c>
      <c r="I5760" s="1">
        <v>606.70000000000005</v>
      </c>
      <c r="J5760" s="52">
        <f t="shared" si="89"/>
        <v>0.122915</v>
      </c>
    </row>
    <row r="5761" spans="1:10" x14ac:dyDescent="0.35">
      <c r="A5761" s="1" t="s">
        <v>11924</v>
      </c>
      <c r="B5761" s="1">
        <v>43.45</v>
      </c>
      <c r="C5761" s="1">
        <v>23.3</v>
      </c>
      <c r="D5761" s="1">
        <v>32</v>
      </c>
      <c r="E5761" s="1">
        <v>56.07</v>
      </c>
      <c r="F5761" s="1">
        <v>43.92</v>
      </c>
      <c r="G5761" s="1">
        <v>39.19</v>
      </c>
      <c r="H5761" s="1">
        <v>84.44</v>
      </c>
      <c r="I5761" s="1">
        <v>590.03</v>
      </c>
      <c r="J5761" s="52">
        <f t="shared" si="89"/>
        <v>0.11405</v>
      </c>
    </row>
    <row r="5762" spans="1:10" x14ac:dyDescent="0.35">
      <c r="A5762" s="1" t="s">
        <v>11923</v>
      </c>
      <c r="B5762" s="1">
        <v>50.64</v>
      </c>
      <c r="C5762" s="1">
        <v>22.16</v>
      </c>
      <c r="D5762" s="1">
        <v>30.86</v>
      </c>
      <c r="E5762" s="1">
        <v>58.01</v>
      </c>
      <c r="F5762" s="1">
        <v>39.54</v>
      </c>
      <c r="G5762" s="1">
        <v>36.82</v>
      </c>
      <c r="H5762" s="1">
        <v>78.06</v>
      </c>
      <c r="I5762" s="1">
        <v>590.85</v>
      </c>
      <c r="J5762" s="52">
        <f t="shared" si="89"/>
        <v>0.11336750000000001</v>
      </c>
    </row>
    <row r="5763" spans="1:10" x14ac:dyDescent="0.35">
      <c r="A5763" s="1" t="s">
        <v>11922</v>
      </c>
      <c r="B5763" s="1">
        <v>47.84</v>
      </c>
      <c r="C5763" s="1">
        <v>23.22</v>
      </c>
      <c r="D5763" s="1">
        <v>30.2</v>
      </c>
      <c r="E5763" s="1">
        <v>54.87</v>
      </c>
      <c r="F5763" s="1">
        <v>35.64</v>
      </c>
      <c r="G5763" s="1">
        <v>33.76</v>
      </c>
      <c r="H5763" s="1">
        <v>73.569999999999993</v>
      </c>
      <c r="I5763" s="1">
        <v>544.14</v>
      </c>
      <c r="J5763" s="52">
        <f t="shared" ref="J5763:J5826" si="90">(AVERAGE(B5763:I5763))/1000</f>
        <v>0.105405</v>
      </c>
    </row>
    <row r="5764" spans="1:10" x14ac:dyDescent="0.35">
      <c r="A5764" s="1" t="s">
        <v>11921</v>
      </c>
      <c r="B5764" s="1">
        <v>34.99</v>
      </c>
      <c r="C5764" s="1">
        <v>23.3</v>
      </c>
      <c r="D5764" s="1">
        <v>29.96</v>
      </c>
      <c r="E5764" s="1">
        <v>53.54</v>
      </c>
      <c r="F5764" s="1">
        <v>34.15</v>
      </c>
      <c r="G5764" s="1">
        <v>30.74</v>
      </c>
      <c r="H5764" s="1">
        <v>70.540000000000006</v>
      </c>
      <c r="I5764" s="1">
        <v>523.29999999999995</v>
      </c>
      <c r="J5764" s="52">
        <f t="shared" si="90"/>
        <v>0.100065</v>
      </c>
    </row>
    <row r="5765" spans="1:10" x14ac:dyDescent="0.35">
      <c r="A5765" s="1" t="s">
        <v>11920</v>
      </c>
      <c r="B5765" s="1">
        <v>30.97</v>
      </c>
      <c r="C5765" s="1">
        <v>23.14</v>
      </c>
      <c r="D5765" s="1">
        <v>29.31</v>
      </c>
      <c r="E5765" s="1">
        <v>51.15</v>
      </c>
      <c r="F5765" s="1">
        <v>32.25</v>
      </c>
      <c r="G5765" s="1">
        <v>29.27</v>
      </c>
      <c r="H5765" s="1">
        <v>68.75</v>
      </c>
      <c r="I5765" s="1">
        <v>518.1</v>
      </c>
      <c r="J5765" s="52">
        <f t="shared" si="90"/>
        <v>9.786750000000001E-2</v>
      </c>
    </row>
    <row r="5766" spans="1:10" x14ac:dyDescent="0.35">
      <c r="A5766" s="1" t="s">
        <v>11919</v>
      </c>
      <c r="B5766" s="1">
        <v>28.83</v>
      </c>
      <c r="C5766" s="1">
        <v>22.61</v>
      </c>
      <c r="D5766" s="1">
        <v>29.38</v>
      </c>
      <c r="E5766" s="1">
        <v>51.25</v>
      </c>
      <c r="F5766" s="1">
        <v>32.22</v>
      </c>
      <c r="G5766" s="1">
        <v>28.31</v>
      </c>
      <c r="H5766" s="1">
        <v>66.39</v>
      </c>
      <c r="I5766" s="1">
        <v>516.02</v>
      </c>
      <c r="J5766" s="52">
        <f t="shared" si="90"/>
        <v>9.6876249999999997E-2</v>
      </c>
    </row>
    <row r="5767" spans="1:10" x14ac:dyDescent="0.35">
      <c r="A5767" s="1" t="s">
        <v>11918</v>
      </c>
      <c r="B5767" s="1">
        <v>30.1</v>
      </c>
      <c r="C5767" s="1">
        <v>24.52</v>
      </c>
      <c r="D5767" s="1">
        <v>30.77</v>
      </c>
      <c r="E5767" s="1">
        <v>54.1</v>
      </c>
      <c r="F5767" s="1">
        <v>32.729999999999997</v>
      </c>
      <c r="G5767" s="1">
        <v>29</v>
      </c>
      <c r="H5767" s="1">
        <v>66.900000000000006</v>
      </c>
      <c r="I5767" s="1">
        <v>578.33000000000004</v>
      </c>
      <c r="J5767" s="52">
        <f t="shared" si="90"/>
        <v>0.10580625</v>
      </c>
    </row>
    <row r="5768" spans="1:10" x14ac:dyDescent="0.35">
      <c r="A5768" s="1" t="s">
        <v>11917</v>
      </c>
      <c r="B5768" s="1">
        <v>35.86</v>
      </c>
      <c r="C5768" s="1">
        <v>34.869999999999997</v>
      </c>
      <c r="D5768" s="1">
        <v>35</v>
      </c>
      <c r="E5768" s="1">
        <v>66.290000000000006</v>
      </c>
      <c r="F5768" s="1">
        <v>42.84</v>
      </c>
      <c r="G5768" s="1">
        <v>29.6</v>
      </c>
      <c r="H5768" s="1">
        <v>73.2</v>
      </c>
      <c r="I5768" s="1">
        <v>689.98</v>
      </c>
      <c r="J5768" s="52">
        <f t="shared" si="90"/>
        <v>0.12595500000000001</v>
      </c>
    </row>
    <row r="5769" spans="1:10" x14ac:dyDescent="0.35">
      <c r="A5769" s="1" t="s">
        <v>11916</v>
      </c>
      <c r="B5769" s="1">
        <v>36.1</v>
      </c>
      <c r="C5769" s="1">
        <v>40.26</v>
      </c>
      <c r="D5769" s="1">
        <v>42.07</v>
      </c>
      <c r="E5769" s="1">
        <v>71.95</v>
      </c>
      <c r="F5769" s="1">
        <v>52.1</v>
      </c>
      <c r="G5769" s="1">
        <v>31.76</v>
      </c>
      <c r="H5769" s="1">
        <v>73.349999999999994</v>
      </c>
      <c r="I5769" s="1">
        <v>769.92</v>
      </c>
      <c r="J5769" s="52">
        <f t="shared" si="90"/>
        <v>0.13968875</v>
      </c>
    </row>
    <row r="5770" spans="1:10" x14ac:dyDescent="0.35">
      <c r="A5770" s="1" t="s">
        <v>11915</v>
      </c>
      <c r="B5770" s="1">
        <v>38.17</v>
      </c>
      <c r="C5770" s="1">
        <v>41.8</v>
      </c>
      <c r="D5770" s="1">
        <v>45.54</v>
      </c>
      <c r="E5770" s="1">
        <v>73.66</v>
      </c>
      <c r="F5770" s="1">
        <v>58.16</v>
      </c>
      <c r="G5770" s="1">
        <v>35.94</v>
      </c>
      <c r="H5770" s="1">
        <v>77.040000000000006</v>
      </c>
      <c r="I5770" s="1">
        <v>791.06</v>
      </c>
      <c r="J5770" s="52">
        <f t="shared" si="90"/>
        <v>0.14517124999999997</v>
      </c>
    </row>
    <row r="5771" spans="1:10" x14ac:dyDescent="0.35">
      <c r="A5771" s="1" t="s">
        <v>11914</v>
      </c>
      <c r="B5771" s="1">
        <v>48.43</v>
      </c>
      <c r="C5771" s="1">
        <v>38.479999999999997</v>
      </c>
      <c r="D5771" s="1">
        <v>42.99</v>
      </c>
      <c r="E5771" s="1">
        <v>80.819999999999993</v>
      </c>
      <c r="F5771" s="1">
        <v>56.56</v>
      </c>
      <c r="G5771" s="1">
        <v>38.299999999999997</v>
      </c>
      <c r="H5771" s="1">
        <v>80.72</v>
      </c>
      <c r="I5771" s="1">
        <v>592</v>
      </c>
      <c r="J5771" s="52">
        <f t="shared" si="90"/>
        <v>0.12228749999999999</v>
      </c>
    </row>
    <row r="5772" spans="1:10" x14ac:dyDescent="0.35">
      <c r="A5772" s="1" t="s">
        <v>11913</v>
      </c>
      <c r="B5772" s="1">
        <v>47.59</v>
      </c>
      <c r="C5772" s="1">
        <v>44.65</v>
      </c>
      <c r="D5772" s="1">
        <v>38.97</v>
      </c>
      <c r="E5772" s="1">
        <v>84.05</v>
      </c>
      <c r="F5772" s="1">
        <v>51.9</v>
      </c>
      <c r="G5772" s="1">
        <v>36.840000000000003</v>
      </c>
      <c r="H5772" s="1">
        <v>80.650000000000006</v>
      </c>
      <c r="I5772" s="1">
        <v>614.49</v>
      </c>
      <c r="J5772" s="52">
        <f t="shared" si="90"/>
        <v>0.1248925</v>
      </c>
    </row>
    <row r="5773" spans="1:10" x14ac:dyDescent="0.35">
      <c r="A5773" s="1" t="s">
        <v>11912</v>
      </c>
      <c r="B5773" s="1">
        <v>49.94</v>
      </c>
      <c r="C5773" s="1">
        <v>42.25</v>
      </c>
      <c r="D5773" s="1">
        <v>35.58</v>
      </c>
      <c r="E5773" s="1">
        <v>79.44</v>
      </c>
      <c r="F5773" s="1">
        <v>50.01</v>
      </c>
      <c r="G5773" s="1">
        <v>35.85</v>
      </c>
      <c r="H5773" s="1">
        <v>85</v>
      </c>
      <c r="I5773" s="1">
        <v>543.1</v>
      </c>
      <c r="J5773" s="52">
        <f t="shared" si="90"/>
        <v>0.11514625000000001</v>
      </c>
    </row>
    <row r="5774" spans="1:10" x14ac:dyDescent="0.35">
      <c r="A5774" s="1" t="s">
        <v>11911</v>
      </c>
      <c r="B5774" s="1">
        <v>58.23</v>
      </c>
      <c r="C5774" s="1">
        <v>31.76</v>
      </c>
      <c r="D5774" s="1">
        <v>31.32</v>
      </c>
      <c r="E5774" s="1">
        <v>79.150000000000006</v>
      </c>
      <c r="F5774" s="1">
        <v>42.12</v>
      </c>
      <c r="G5774" s="1">
        <v>27</v>
      </c>
      <c r="H5774" s="1">
        <v>82.84</v>
      </c>
      <c r="I5774" s="1">
        <v>472.38</v>
      </c>
      <c r="J5774" s="52">
        <f t="shared" si="90"/>
        <v>0.10310000000000001</v>
      </c>
    </row>
    <row r="5775" spans="1:10" x14ac:dyDescent="0.35">
      <c r="A5775" s="1" t="s">
        <v>11910</v>
      </c>
      <c r="B5775" s="1">
        <v>51.27</v>
      </c>
      <c r="C5775" s="1">
        <v>30.34</v>
      </c>
      <c r="D5775" s="1">
        <v>32.1</v>
      </c>
      <c r="E5775" s="1">
        <v>79.34</v>
      </c>
      <c r="F5775" s="1">
        <v>39.619999999999997</v>
      </c>
      <c r="G5775" s="1">
        <v>27.12</v>
      </c>
      <c r="H5775" s="1">
        <v>78.239999999999995</v>
      </c>
      <c r="I5775" s="1">
        <v>513.52</v>
      </c>
      <c r="J5775" s="52">
        <f t="shared" si="90"/>
        <v>0.10644374999999999</v>
      </c>
    </row>
    <row r="5776" spans="1:10" x14ac:dyDescent="0.35">
      <c r="A5776" s="1" t="s">
        <v>11909</v>
      </c>
      <c r="B5776" s="1">
        <v>47.29</v>
      </c>
      <c r="C5776" s="1">
        <v>28.68</v>
      </c>
      <c r="D5776" s="1">
        <v>32.49</v>
      </c>
      <c r="E5776" s="1">
        <v>78.11</v>
      </c>
      <c r="F5776" s="1">
        <v>37.770000000000003</v>
      </c>
      <c r="G5776" s="1">
        <v>28.24</v>
      </c>
      <c r="H5776" s="1">
        <v>74.91</v>
      </c>
      <c r="I5776" s="1">
        <v>510.43</v>
      </c>
      <c r="J5776" s="52">
        <f t="shared" si="90"/>
        <v>0.10474000000000001</v>
      </c>
    </row>
    <row r="5777" spans="1:10" x14ac:dyDescent="0.35">
      <c r="A5777" s="1" t="s">
        <v>11908</v>
      </c>
      <c r="B5777" s="1">
        <v>43.74</v>
      </c>
      <c r="C5777" s="1">
        <v>29.21</v>
      </c>
      <c r="D5777" s="1">
        <v>33</v>
      </c>
      <c r="E5777" s="1">
        <v>75</v>
      </c>
      <c r="F5777" s="1">
        <v>36.880000000000003</v>
      </c>
      <c r="G5777" s="1">
        <v>31.67</v>
      </c>
      <c r="H5777" s="1">
        <v>73.83</v>
      </c>
      <c r="I5777" s="1">
        <v>500.64</v>
      </c>
      <c r="J5777" s="52">
        <f t="shared" si="90"/>
        <v>0.10299625</v>
      </c>
    </row>
    <row r="5778" spans="1:10" x14ac:dyDescent="0.35">
      <c r="A5778" s="1" t="s">
        <v>11907</v>
      </c>
      <c r="B5778" s="1">
        <v>39.79</v>
      </c>
      <c r="C5778" s="1">
        <v>30.35</v>
      </c>
      <c r="D5778" s="1">
        <v>37.68</v>
      </c>
      <c r="E5778" s="1">
        <v>75.040000000000006</v>
      </c>
      <c r="F5778" s="1">
        <v>37.42</v>
      </c>
      <c r="G5778" s="1">
        <v>34.71</v>
      </c>
      <c r="H5778" s="1">
        <v>70</v>
      </c>
      <c r="I5778" s="1">
        <v>600.41999999999996</v>
      </c>
      <c r="J5778" s="52">
        <f t="shared" si="90"/>
        <v>0.11567624999999999</v>
      </c>
    </row>
    <row r="5779" spans="1:10" x14ac:dyDescent="0.35">
      <c r="A5779" s="1" t="s">
        <v>11906</v>
      </c>
      <c r="B5779" s="1">
        <v>40.83</v>
      </c>
      <c r="C5779" s="1">
        <v>34.06</v>
      </c>
      <c r="D5779" s="1">
        <v>45.47</v>
      </c>
      <c r="E5779" s="1">
        <v>74.069999999999993</v>
      </c>
      <c r="F5779" s="1">
        <v>44</v>
      </c>
      <c r="G5779" s="1">
        <v>37</v>
      </c>
      <c r="H5779" s="1">
        <v>88.75</v>
      </c>
      <c r="I5779" s="1">
        <v>738.68</v>
      </c>
      <c r="J5779" s="52">
        <f t="shared" si="90"/>
        <v>0.13785749999999999</v>
      </c>
    </row>
    <row r="5780" spans="1:10" x14ac:dyDescent="0.35">
      <c r="A5780" s="1" t="s">
        <v>11905</v>
      </c>
      <c r="B5780" s="1">
        <v>42.89</v>
      </c>
      <c r="C5780" s="1">
        <v>37.11</v>
      </c>
      <c r="D5780" s="1">
        <v>49.01</v>
      </c>
      <c r="E5780" s="1">
        <v>75.19</v>
      </c>
      <c r="F5780" s="1">
        <v>50.85</v>
      </c>
      <c r="G5780" s="1">
        <v>43.98</v>
      </c>
      <c r="H5780" s="1">
        <v>93.55</v>
      </c>
      <c r="I5780" s="1">
        <v>739.9</v>
      </c>
      <c r="J5780" s="52">
        <f t="shared" si="90"/>
        <v>0.14155999999999999</v>
      </c>
    </row>
    <row r="5781" spans="1:10" x14ac:dyDescent="0.35">
      <c r="A5781" s="1" t="s">
        <v>11904</v>
      </c>
      <c r="B5781" s="1">
        <v>45.32</v>
      </c>
      <c r="C5781" s="1">
        <v>38.44</v>
      </c>
      <c r="D5781" s="1">
        <v>52.47</v>
      </c>
      <c r="E5781" s="1">
        <v>74.900000000000006</v>
      </c>
      <c r="F5781" s="1">
        <v>60.64</v>
      </c>
      <c r="G5781" s="1">
        <v>46.39</v>
      </c>
      <c r="H5781" s="1">
        <v>101.06</v>
      </c>
      <c r="I5781" s="1">
        <v>871</v>
      </c>
      <c r="J5781" s="52">
        <f t="shared" si="90"/>
        <v>0.16127749999999999</v>
      </c>
    </row>
    <row r="5782" spans="1:10" x14ac:dyDescent="0.35">
      <c r="A5782" s="1" t="s">
        <v>11903</v>
      </c>
      <c r="B5782" s="1">
        <v>49.94</v>
      </c>
      <c r="C5782" s="1">
        <v>39.14</v>
      </c>
      <c r="D5782" s="1">
        <v>49.98</v>
      </c>
      <c r="E5782" s="1">
        <v>74.099999999999994</v>
      </c>
      <c r="F5782" s="1">
        <v>56.19</v>
      </c>
      <c r="G5782" s="1">
        <v>46.91</v>
      </c>
      <c r="H5782" s="1">
        <v>101.66</v>
      </c>
      <c r="I5782" s="1">
        <v>860.89</v>
      </c>
      <c r="J5782" s="52">
        <f t="shared" si="90"/>
        <v>0.15985125</v>
      </c>
    </row>
    <row r="5783" spans="1:10" x14ac:dyDescent="0.35">
      <c r="A5783" s="1" t="s">
        <v>11902</v>
      </c>
      <c r="B5783" s="1">
        <v>54</v>
      </c>
      <c r="C5783" s="1">
        <v>35.909999999999997</v>
      </c>
      <c r="D5783" s="1">
        <v>45.87</v>
      </c>
      <c r="E5783" s="1">
        <v>70.739999999999995</v>
      </c>
      <c r="F5783" s="1">
        <v>50.96</v>
      </c>
      <c r="G5783" s="1">
        <v>44.99</v>
      </c>
      <c r="H5783" s="1">
        <v>98.37</v>
      </c>
      <c r="I5783" s="1">
        <v>800</v>
      </c>
      <c r="J5783" s="52">
        <f t="shared" si="90"/>
        <v>0.15010499999999999</v>
      </c>
    </row>
    <row r="5784" spans="1:10" x14ac:dyDescent="0.35">
      <c r="A5784" s="1" t="s">
        <v>11901</v>
      </c>
      <c r="B5784" s="1">
        <v>46.16</v>
      </c>
      <c r="C5784" s="1">
        <v>30.89</v>
      </c>
      <c r="D5784" s="1">
        <v>40.04</v>
      </c>
      <c r="E5784" s="1">
        <v>55.71</v>
      </c>
      <c r="F5784" s="1">
        <v>44.95</v>
      </c>
      <c r="G5784" s="1">
        <v>43</v>
      </c>
      <c r="H5784" s="1">
        <v>91.65</v>
      </c>
      <c r="I5784" s="1">
        <v>757.3</v>
      </c>
      <c r="J5784" s="52">
        <f t="shared" si="90"/>
        <v>0.13871249999999999</v>
      </c>
    </row>
    <row r="5785" spans="1:10" x14ac:dyDescent="0.35">
      <c r="A5785" s="1" t="s">
        <v>11900</v>
      </c>
      <c r="B5785" s="1">
        <v>44.83</v>
      </c>
      <c r="C5785" s="1">
        <v>24.19</v>
      </c>
      <c r="D5785" s="1">
        <v>32.82</v>
      </c>
      <c r="E5785" s="1">
        <v>53.98</v>
      </c>
      <c r="F5785" s="1">
        <v>37.4</v>
      </c>
      <c r="G5785" s="1">
        <v>39.26</v>
      </c>
      <c r="H5785" s="1">
        <v>86.57</v>
      </c>
      <c r="I5785" s="1">
        <v>485</v>
      </c>
      <c r="J5785" s="52">
        <f t="shared" si="90"/>
        <v>0.10050624999999999</v>
      </c>
    </row>
    <row r="5786" spans="1:10" x14ac:dyDescent="0.35">
      <c r="A5786" s="1" t="s">
        <v>11899</v>
      </c>
      <c r="B5786" s="1">
        <v>35.29</v>
      </c>
      <c r="C5786" s="1">
        <v>23.53</v>
      </c>
      <c r="D5786" s="1">
        <v>32.979999999999997</v>
      </c>
      <c r="E5786" s="1">
        <v>53.49</v>
      </c>
      <c r="F5786" s="1">
        <v>34.33</v>
      </c>
      <c r="G5786" s="1">
        <v>38.200000000000003</v>
      </c>
      <c r="H5786" s="1">
        <v>79.7</v>
      </c>
      <c r="I5786" s="1">
        <v>617.49</v>
      </c>
      <c r="J5786" s="52">
        <f t="shared" si="90"/>
        <v>0.11437625</v>
      </c>
    </row>
    <row r="5787" spans="1:10" x14ac:dyDescent="0.35">
      <c r="A5787" s="1" t="s">
        <v>11898</v>
      </c>
      <c r="B5787" s="1">
        <v>31.8</v>
      </c>
      <c r="C5787" s="1">
        <v>22</v>
      </c>
      <c r="D5787" s="1">
        <v>30.26</v>
      </c>
      <c r="E5787" s="1">
        <v>49.09</v>
      </c>
      <c r="F5787" s="1">
        <v>31.5</v>
      </c>
      <c r="G5787" s="1">
        <v>34.979999999999997</v>
      </c>
      <c r="H5787" s="1">
        <v>79.900000000000006</v>
      </c>
      <c r="I5787" s="1">
        <v>595.07000000000005</v>
      </c>
      <c r="J5787" s="52">
        <f t="shared" si="90"/>
        <v>0.10932500000000001</v>
      </c>
    </row>
    <row r="5788" spans="1:10" x14ac:dyDescent="0.35">
      <c r="A5788" s="1" t="s">
        <v>11897</v>
      </c>
      <c r="B5788" s="1">
        <v>28.99</v>
      </c>
      <c r="C5788" s="1">
        <v>22.49</v>
      </c>
      <c r="D5788" s="1">
        <v>29.83</v>
      </c>
      <c r="E5788" s="1">
        <v>48.48</v>
      </c>
      <c r="F5788" s="1">
        <v>29.41</v>
      </c>
      <c r="G5788" s="1">
        <v>32.08</v>
      </c>
      <c r="H5788" s="1">
        <v>76.569999999999993</v>
      </c>
      <c r="I5788" s="1">
        <v>585.01</v>
      </c>
      <c r="J5788" s="52">
        <f t="shared" si="90"/>
        <v>0.10660749999999999</v>
      </c>
    </row>
    <row r="5789" spans="1:10" x14ac:dyDescent="0.35">
      <c r="A5789" s="1" t="s">
        <v>11896</v>
      </c>
      <c r="B5789" s="1">
        <v>30.93</v>
      </c>
      <c r="C5789" s="1">
        <v>22.91</v>
      </c>
      <c r="D5789" s="1">
        <v>29.56</v>
      </c>
      <c r="E5789" s="1">
        <v>48.03</v>
      </c>
      <c r="F5789" s="1">
        <v>28.84</v>
      </c>
      <c r="G5789" s="1">
        <v>31.34</v>
      </c>
      <c r="H5789" s="1">
        <v>72.8</v>
      </c>
      <c r="I5789" s="1">
        <v>584.96</v>
      </c>
      <c r="J5789" s="52">
        <f t="shared" si="90"/>
        <v>0.10617125000000001</v>
      </c>
    </row>
    <row r="5790" spans="1:10" x14ac:dyDescent="0.35">
      <c r="A5790" s="1" t="s">
        <v>11895</v>
      </c>
      <c r="B5790" s="1">
        <v>29.51</v>
      </c>
      <c r="C5790" s="1">
        <v>22.74</v>
      </c>
      <c r="D5790" s="1">
        <v>29.6</v>
      </c>
      <c r="E5790" s="1">
        <v>48.4</v>
      </c>
      <c r="F5790" s="1">
        <v>28.75</v>
      </c>
      <c r="G5790" s="1">
        <v>30.74</v>
      </c>
      <c r="H5790" s="1">
        <v>76.38</v>
      </c>
      <c r="I5790" s="1">
        <v>524.36</v>
      </c>
      <c r="J5790" s="52">
        <f t="shared" si="90"/>
        <v>9.8810000000000009E-2</v>
      </c>
    </row>
    <row r="5791" spans="1:10" x14ac:dyDescent="0.35">
      <c r="A5791" s="1" t="s">
        <v>11894</v>
      </c>
      <c r="B5791" s="1">
        <v>31.15</v>
      </c>
      <c r="C5791" s="1">
        <v>23.15</v>
      </c>
      <c r="D5791" s="1">
        <v>30.82</v>
      </c>
      <c r="E5791" s="1">
        <v>51.09</v>
      </c>
      <c r="F5791" s="1">
        <v>30.1</v>
      </c>
      <c r="G5791" s="1">
        <v>30.98</v>
      </c>
      <c r="H5791" s="1">
        <v>79.64</v>
      </c>
      <c r="I5791" s="1">
        <v>612.54999999999995</v>
      </c>
      <c r="J5791" s="52">
        <f t="shared" si="90"/>
        <v>0.11118500000000001</v>
      </c>
    </row>
    <row r="5792" spans="1:10" x14ac:dyDescent="0.35">
      <c r="A5792" s="1" t="s">
        <v>11893</v>
      </c>
      <c r="B5792" s="1">
        <v>32.39</v>
      </c>
      <c r="C5792" s="1">
        <v>31.74</v>
      </c>
      <c r="D5792" s="1">
        <v>36.51</v>
      </c>
      <c r="E5792" s="1">
        <v>57</v>
      </c>
      <c r="F5792" s="1">
        <v>41.27</v>
      </c>
      <c r="G5792" s="1">
        <v>30.59</v>
      </c>
      <c r="H5792" s="1">
        <v>110.17</v>
      </c>
      <c r="I5792" s="1">
        <v>739.9</v>
      </c>
      <c r="J5792" s="52">
        <f t="shared" si="90"/>
        <v>0.13494624999999999</v>
      </c>
    </row>
    <row r="5793" spans="1:10" x14ac:dyDescent="0.35">
      <c r="A5793" s="1" t="s">
        <v>11892</v>
      </c>
      <c r="B5793" s="1">
        <v>36.49</v>
      </c>
      <c r="C5793" s="1">
        <v>40.590000000000003</v>
      </c>
      <c r="D5793" s="1">
        <v>42</v>
      </c>
      <c r="E5793" s="1">
        <v>57.61</v>
      </c>
      <c r="F5793" s="1">
        <v>51.07</v>
      </c>
      <c r="G5793" s="1">
        <v>30.74</v>
      </c>
      <c r="H5793" s="1">
        <v>126</v>
      </c>
      <c r="I5793" s="1">
        <v>778.06</v>
      </c>
      <c r="J5793" s="52">
        <f t="shared" si="90"/>
        <v>0.14532</v>
      </c>
    </row>
    <row r="5794" spans="1:10" x14ac:dyDescent="0.35">
      <c r="A5794" s="1" t="s">
        <v>11891</v>
      </c>
      <c r="B5794" s="1">
        <v>34.770000000000003</v>
      </c>
      <c r="C5794" s="1">
        <v>43.82</v>
      </c>
      <c r="D5794" s="1">
        <v>44.43</v>
      </c>
      <c r="E5794" s="1">
        <v>58.78</v>
      </c>
      <c r="F5794" s="1">
        <v>50.76</v>
      </c>
      <c r="G5794" s="1">
        <v>31.97</v>
      </c>
      <c r="H5794" s="1">
        <v>131.91999999999999</v>
      </c>
      <c r="I5794" s="1">
        <v>791.31</v>
      </c>
      <c r="J5794" s="52">
        <f t="shared" si="90"/>
        <v>0.14846999999999996</v>
      </c>
    </row>
    <row r="5795" spans="1:10" x14ac:dyDescent="0.35">
      <c r="A5795" s="1" t="s">
        <v>11890</v>
      </c>
      <c r="B5795" s="1">
        <v>33.82</v>
      </c>
      <c r="C5795" s="1">
        <v>39.9</v>
      </c>
      <c r="D5795" s="1">
        <v>43.97</v>
      </c>
      <c r="E5795" s="1">
        <v>58.69</v>
      </c>
      <c r="F5795" s="1">
        <v>46.04</v>
      </c>
      <c r="G5795" s="1">
        <v>32.25</v>
      </c>
      <c r="H5795" s="1">
        <v>132.91999999999999</v>
      </c>
      <c r="I5795" s="1">
        <v>755.52</v>
      </c>
      <c r="J5795" s="52">
        <f t="shared" si="90"/>
        <v>0.14288874999999998</v>
      </c>
    </row>
    <row r="5796" spans="1:10" x14ac:dyDescent="0.35">
      <c r="A5796" s="1" t="s">
        <v>11889</v>
      </c>
      <c r="B5796" s="1">
        <v>36.22</v>
      </c>
      <c r="C5796" s="1">
        <v>34.880000000000003</v>
      </c>
      <c r="D5796" s="1">
        <v>43.39</v>
      </c>
      <c r="E5796" s="1">
        <v>57.89</v>
      </c>
      <c r="F5796" s="1">
        <v>41.36</v>
      </c>
      <c r="G5796" s="1">
        <v>32.39</v>
      </c>
      <c r="H5796" s="1">
        <v>128.53</v>
      </c>
      <c r="I5796" s="1">
        <v>650</v>
      </c>
      <c r="J5796" s="52">
        <f t="shared" si="90"/>
        <v>0.12808249999999999</v>
      </c>
    </row>
    <row r="5797" spans="1:10" x14ac:dyDescent="0.35">
      <c r="A5797" s="1" t="s">
        <v>11888</v>
      </c>
      <c r="B5797" s="1">
        <v>40.54</v>
      </c>
      <c r="C5797" s="1">
        <v>29</v>
      </c>
      <c r="D5797" s="1">
        <v>39.909999999999997</v>
      </c>
      <c r="E5797" s="1">
        <v>57</v>
      </c>
      <c r="F5797" s="1">
        <v>38.19</v>
      </c>
      <c r="G5797" s="1">
        <v>27.4</v>
      </c>
      <c r="H5797" s="1">
        <v>126.1</v>
      </c>
      <c r="I5797" s="1">
        <v>551.02</v>
      </c>
      <c r="J5797" s="52">
        <f t="shared" si="90"/>
        <v>0.113645</v>
      </c>
    </row>
    <row r="5798" spans="1:10" x14ac:dyDescent="0.35">
      <c r="A5798" s="1" t="s">
        <v>11887</v>
      </c>
      <c r="B5798" s="1">
        <v>42.57</v>
      </c>
      <c r="C5798" s="1">
        <v>26.46</v>
      </c>
      <c r="D5798" s="1">
        <v>33</v>
      </c>
      <c r="E5798" s="1">
        <v>52.12</v>
      </c>
      <c r="F5798" s="1">
        <v>34.94</v>
      </c>
      <c r="G5798" s="1">
        <v>25.9</v>
      </c>
      <c r="H5798" s="1">
        <v>122</v>
      </c>
      <c r="I5798" s="1">
        <v>497.2</v>
      </c>
      <c r="J5798" s="52">
        <f t="shared" si="90"/>
        <v>0.10427375000000001</v>
      </c>
    </row>
    <row r="5799" spans="1:10" x14ac:dyDescent="0.35">
      <c r="A5799" s="1" t="s">
        <v>11886</v>
      </c>
      <c r="B5799" s="1">
        <v>33.409999999999997</v>
      </c>
      <c r="C5799" s="1">
        <v>26.97</v>
      </c>
      <c r="D5799" s="1">
        <v>32.75</v>
      </c>
      <c r="E5799" s="1">
        <v>55.2</v>
      </c>
      <c r="F5799" s="1">
        <v>34.33</v>
      </c>
      <c r="G5799" s="1">
        <v>25.2</v>
      </c>
      <c r="H5799" s="1">
        <v>112.6</v>
      </c>
      <c r="I5799" s="1">
        <v>469.94</v>
      </c>
      <c r="J5799" s="52">
        <f t="shared" si="90"/>
        <v>9.8799999999999985E-2</v>
      </c>
    </row>
    <row r="5800" spans="1:10" x14ac:dyDescent="0.35">
      <c r="A5800" s="1" t="s">
        <v>11885</v>
      </c>
      <c r="B5800" s="1">
        <v>32.44</v>
      </c>
      <c r="C5800" s="1">
        <v>26.86</v>
      </c>
      <c r="D5800" s="1">
        <v>32.83</v>
      </c>
      <c r="E5800" s="1">
        <v>55.08</v>
      </c>
      <c r="F5800" s="1">
        <v>34.03</v>
      </c>
      <c r="G5800" s="1">
        <v>29.97</v>
      </c>
      <c r="H5800" s="1">
        <v>104.94</v>
      </c>
      <c r="I5800" s="1">
        <v>507.98</v>
      </c>
      <c r="J5800" s="52">
        <f t="shared" si="90"/>
        <v>0.10301625</v>
      </c>
    </row>
    <row r="5801" spans="1:10" x14ac:dyDescent="0.35">
      <c r="A5801" s="1" t="s">
        <v>11884</v>
      </c>
      <c r="B5801" s="1">
        <v>30.1</v>
      </c>
      <c r="C5801" s="1">
        <v>28.96</v>
      </c>
      <c r="D5801" s="1">
        <v>32.14</v>
      </c>
      <c r="E5801" s="1">
        <v>55.24</v>
      </c>
      <c r="F5801" s="1">
        <v>35.270000000000003</v>
      </c>
      <c r="G5801" s="1">
        <v>29.23</v>
      </c>
      <c r="H5801" s="1">
        <v>101</v>
      </c>
      <c r="I5801" s="1">
        <v>506.92</v>
      </c>
      <c r="J5801" s="52">
        <f t="shared" si="90"/>
        <v>0.1023575</v>
      </c>
    </row>
    <row r="5802" spans="1:10" x14ac:dyDescent="0.35">
      <c r="A5802" s="1" t="s">
        <v>11883</v>
      </c>
      <c r="B5802" s="1">
        <v>29.97</v>
      </c>
      <c r="C5802" s="1">
        <v>33.33</v>
      </c>
      <c r="D5802" s="1">
        <v>37.4</v>
      </c>
      <c r="E5802" s="1">
        <v>55.55</v>
      </c>
      <c r="F5802" s="1">
        <v>36.22</v>
      </c>
      <c r="G5802" s="1">
        <v>29.98</v>
      </c>
      <c r="H5802" s="1">
        <v>100.99</v>
      </c>
      <c r="I5802" s="1">
        <v>511.3</v>
      </c>
      <c r="J5802" s="52">
        <f t="shared" si="90"/>
        <v>0.1043425</v>
      </c>
    </row>
    <row r="5803" spans="1:10" x14ac:dyDescent="0.35">
      <c r="A5803" s="1" t="s">
        <v>11882</v>
      </c>
      <c r="B5803" s="1">
        <v>30.97</v>
      </c>
      <c r="C5803" s="1">
        <v>38.340000000000003</v>
      </c>
      <c r="D5803" s="1">
        <v>40.56</v>
      </c>
      <c r="E5803" s="1">
        <v>59</v>
      </c>
      <c r="F5803" s="1">
        <v>43.4</v>
      </c>
      <c r="G5803" s="1">
        <v>31.41</v>
      </c>
      <c r="H5803" s="1">
        <v>109.58</v>
      </c>
      <c r="I5803" s="1">
        <v>718.37</v>
      </c>
      <c r="J5803" s="52">
        <f t="shared" si="90"/>
        <v>0.13395375000000001</v>
      </c>
    </row>
    <row r="5804" spans="1:10" x14ac:dyDescent="0.35">
      <c r="A5804" s="1" t="s">
        <v>11881</v>
      </c>
      <c r="B5804" s="1">
        <v>38.979999999999997</v>
      </c>
      <c r="C5804" s="1">
        <v>41.28</v>
      </c>
      <c r="D5804" s="1">
        <v>42.39</v>
      </c>
      <c r="E5804" s="1">
        <v>58.9</v>
      </c>
      <c r="F5804" s="1">
        <v>50.49</v>
      </c>
      <c r="G5804" s="1">
        <v>35.18</v>
      </c>
      <c r="H5804" s="1">
        <v>116.74</v>
      </c>
      <c r="I5804" s="1">
        <v>677.26</v>
      </c>
      <c r="J5804" s="52">
        <f t="shared" si="90"/>
        <v>0.13265250000000001</v>
      </c>
    </row>
    <row r="5805" spans="1:10" x14ac:dyDescent="0.35">
      <c r="A5805" s="1" t="s">
        <v>11880</v>
      </c>
      <c r="B5805" s="1">
        <v>42.25</v>
      </c>
      <c r="C5805" s="1">
        <v>44.11</v>
      </c>
      <c r="D5805" s="1">
        <v>42.4</v>
      </c>
      <c r="E5805" s="1">
        <v>63.35</v>
      </c>
      <c r="F5805" s="1">
        <v>52.34</v>
      </c>
      <c r="G5805" s="1">
        <v>39.08</v>
      </c>
      <c r="H5805" s="1">
        <v>128.47999999999999</v>
      </c>
      <c r="I5805" s="1">
        <v>594.30999999999995</v>
      </c>
      <c r="J5805" s="52">
        <f t="shared" si="90"/>
        <v>0.12578999999999999</v>
      </c>
    </row>
    <row r="5806" spans="1:10" x14ac:dyDescent="0.35">
      <c r="A5806" s="1" t="s">
        <v>11879</v>
      </c>
      <c r="B5806" s="1">
        <v>47.44</v>
      </c>
      <c r="C5806" s="1">
        <v>44.94</v>
      </c>
      <c r="D5806" s="1">
        <v>41.39</v>
      </c>
      <c r="E5806" s="1">
        <v>71.91</v>
      </c>
      <c r="F5806" s="1">
        <v>52.49</v>
      </c>
      <c r="G5806" s="1">
        <v>42.7</v>
      </c>
      <c r="H5806" s="1">
        <v>130.04</v>
      </c>
      <c r="I5806" s="1">
        <v>667.06</v>
      </c>
      <c r="J5806" s="52">
        <f t="shared" si="90"/>
        <v>0.13724624999999999</v>
      </c>
    </row>
    <row r="5807" spans="1:10" x14ac:dyDescent="0.35">
      <c r="A5807" s="1" t="s">
        <v>11878</v>
      </c>
      <c r="B5807" s="1">
        <v>54.08</v>
      </c>
      <c r="C5807" s="1">
        <v>41.25</v>
      </c>
      <c r="D5807" s="1">
        <v>37.04</v>
      </c>
      <c r="E5807" s="1">
        <v>69.900000000000006</v>
      </c>
      <c r="F5807" s="1">
        <v>51.51</v>
      </c>
      <c r="G5807" s="1">
        <v>43.13</v>
      </c>
      <c r="H5807" s="1">
        <v>139.91</v>
      </c>
      <c r="I5807" s="1">
        <v>476.05</v>
      </c>
      <c r="J5807" s="52">
        <f t="shared" si="90"/>
        <v>0.11410875000000001</v>
      </c>
    </row>
    <row r="5808" spans="1:10" x14ac:dyDescent="0.35">
      <c r="A5808" s="1" t="s">
        <v>11877</v>
      </c>
      <c r="B5808" s="1">
        <v>47.55</v>
      </c>
      <c r="C5808" s="1">
        <v>33.85</v>
      </c>
      <c r="D5808" s="1">
        <v>34</v>
      </c>
      <c r="E5808" s="1">
        <v>58.02</v>
      </c>
      <c r="F5808" s="1">
        <v>48.14</v>
      </c>
      <c r="G5808" s="1">
        <v>41.97</v>
      </c>
      <c r="H5808" s="1">
        <v>122.04</v>
      </c>
      <c r="I5808" s="1">
        <v>610.89</v>
      </c>
      <c r="J5808" s="52">
        <f t="shared" si="90"/>
        <v>0.1245575</v>
      </c>
    </row>
    <row r="5809" spans="1:10" x14ac:dyDescent="0.35">
      <c r="A5809" s="1" t="s">
        <v>11876</v>
      </c>
      <c r="B5809" s="1">
        <v>49.72</v>
      </c>
      <c r="C5809" s="1">
        <v>25.83</v>
      </c>
      <c r="D5809" s="1">
        <v>32.4</v>
      </c>
      <c r="E5809" s="1">
        <v>57</v>
      </c>
      <c r="F5809" s="1">
        <v>38.72</v>
      </c>
      <c r="G5809" s="1">
        <v>37</v>
      </c>
      <c r="H5809" s="1">
        <v>120.1</v>
      </c>
      <c r="I5809" s="1">
        <v>556.19000000000005</v>
      </c>
      <c r="J5809" s="52">
        <f t="shared" si="90"/>
        <v>0.11462</v>
      </c>
    </row>
    <row r="5810" spans="1:10" x14ac:dyDescent="0.35">
      <c r="A5810" s="1" t="s">
        <v>11875</v>
      </c>
      <c r="B5810" s="1">
        <v>33.6</v>
      </c>
      <c r="C5810" s="1">
        <v>22.95</v>
      </c>
      <c r="D5810" s="1">
        <v>31</v>
      </c>
      <c r="E5810" s="1">
        <v>55.65</v>
      </c>
      <c r="F5810" s="1">
        <v>37.39</v>
      </c>
      <c r="G5810" s="1">
        <v>29.76</v>
      </c>
      <c r="H5810" s="1">
        <v>94.87</v>
      </c>
      <c r="I5810" s="1">
        <v>500.39</v>
      </c>
      <c r="J5810" s="52">
        <f t="shared" si="90"/>
        <v>0.10070124999999999</v>
      </c>
    </row>
    <row r="5811" spans="1:10" x14ac:dyDescent="0.35">
      <c r="A5811" s="1" t="s">
        <v>11874</v>
      </c>
      <c r="B5811" s="1">
        <v>32.46</v>
      </c>
      <c r="C5811" s="1">
        <v>23.14</v>
      </c>
      <c r="D5811" s="1">
        <v>29.97</v>
      </c>
      <c r="E5811" s="1">
        <v>52.8</v>
      </c>
      <c r="F5811" s="1">
        <v>32.659999999999997</v>
      </c>
      <c r="G5811" s="1">
        <v>27.92</v>
      </c>
      <c r="H5811" s="1">
        <v>90.02</v>
      </c>
      <c r="I5811" s="1">
        <v>508.88</v>
      </c>
      <c r="J5811" s="52">
        <f t="shared" si="90"/>
        <v>9.9731249999999994E-2</v>
      </c>
    </row>
    <row r="5812" spans="1:10" x14ac:dyDescent="0.35">
      <c r="A5812" s="1" t="s">
        <v>11873</v>
      </c>
      <c r="B5812" s="1">
        <v>32.9</v>
      </c>
      <c r="C5812" s="1">
        <v>22.45</v>
      </c>
      <c r="D5812" s="1">
        <v>29.75</v>
      </c>
      <c r="E5812" s="1">
        <v>54.29</v>
      </c>
      <c r="F5812" s="1">
        <v>30.64</v>
      </c>
      <c r="G5812" s="1">
        <v>28.89</v>
      </c>
      <c r="H5812" s="1">
        <v>87.54</v>
      </c>
      <c r="I5812" s="1">
        <v>538.46</v>
      </c>
      <c r="J5812" s="52">
        <f t="shared" si="90"/>
        <v>0.10311500000000001</v>
      </c>
    </row>
    <row r="5813" spans="1:10" x14ac:dyDescent="0.35">
      <c r="A5813" s="1" t="s">
        <v>11872</v>
      </c>
      <c r="B5813" s="1">
        <v>31.75</v>
      </c>
      <c r="C5813" s="1">
        <v>22.77</v>
      </c>
      <c r="D5813" s="1">
        <v>28.83</v>
      </c>
      <c r="E5813" s="1">
        <v>53.04</v>
      </c>
      <c r="F5813" s="1">
        <v>28.12</v>
      </c>
      <c r="G5813" s="1">
        <v>28.43</v>
      </c>
      <c r="H5813" s="1">
        <v>88.94</v>
      </c>
      <c r="I5813" s="1">
        <v>469.09</v>
      </c>
      <c r="J5813" s="52">
        <f t="shared" si="90"/>
        <v>9.3871250000000003E-2</v>
      </c>
    </row>
    <row r="5814" spans="1:10" x14ac:dyDescent="0.35">
      <c r="A5814" s="1" t="s">
        <v>11871</v>
      </c>
      <c r="B5814" s="1">
        <v>31.6</v>
      </c>
      <c r="C5814" s="1">
        <v>22.79</v>
      </c>
      <c r="D5814" s="1">
        <v>28.89</v>
      </c>
      <c r="E5814" s="1">
        <v>52.09</v>
      </c>
      <c r="F5814" s="1">
        <v>27.76</v>
      </c>
      <c r="G5814" s="1">
        <v>29.41</v>
      </c>
      <c r="H5814" s="1">
        <v>93.42</v>
      </c>
      <c r="I5814" s="1">
        <v>541.83000000000004</v>
      </c>
      <c r="J5814" s="52">
        <f t="shared" si="90"/>
        <v>0.10347374999999999</v>
      </c>
    </row>
    <row r="5815" spans="1:10" x14ac:dyDescent="0.35">
      <c r="A5815" s="1" t="s">
        <v>11870</v>
      </c>
      <c r="B5815" s="1">
        <v>31.52</v>
      </c>
      <c r="C5815" s="1">
        <v>23.24</v>
      </c>
      <c r="D5815" s="1">
        <v>30.06</v>
      </c>
      <c r="E5815" s="1">
        <v>53.58</v>
      </c>
      <c r="F5815" s="1">
        <v>27.13</v>
      </c>
      <c r="G5815" s="1">
        <v>34.39</v>
      </c>
      <c r="H5815" s="1">
        <v>94.4</v>
      </c>
      <c r="I5815" s="1">
        <v>528.58000000000004</v>
      </c>
      <c r="J5815" s="52">
        <f t="shared" si="90"/>
        <v>0.1028625</v>
      </c>
    </row>
    <row r="5816" spans="1:10" x14ac:dyDescent="0.35">
      <c r="A5816" s="1" t="s">
        <v>11869</v>
      </c>
      <c r="B5816" s="1">
        <v>42.98</v>
      </c>
      <c r="C5816" s="1">
        <v>25.17</v>
      </c>
      <c r="D5816" s="1">
        <v>34.15</v>
      </c>
      <c r="E5816" s="1">
        <v>63.7</v>
      </c>
      <c r="F5816" s="1">
        <v>28.11</v>
      </c>
      <c r="G5816" s="1">
        <v>45.24</v>
      </c>
      <c r="H5816" s="1">
        <v>115</v>
      </c>
      <c r="I5816" s="1">
        <v>649.99</v>
      </c>
      <c r="J5816" s="52">
        <f t="shared" si="90"/>
        <v>0.1255425</v>
      </c>
    </row>
    <row r="5817" spans="1:10" x14ac:dyDescent="0.35">
      <c r="A5817" s="1" t="s">
        <v>11868</v>
      </c>
      <c r="B5817" s="1">
        <v>48.89</v>
      </c>
      <c r="C5817" s="1">
        <v>40.46</v>
      </c>
      <c r="D5817" s="1">
        <v>39.92</v>
      </c>
      <c r="E5817" s="1">
        <v>68.39</v>
      </c>
      <c r="F5817" s="1">
        <v>27.8</v>
      </c>
      <c r="G5817" s="1">
        <v>59.94</v>
      </c>
      <c r="H5817" s="1">
        <v>139.63999999999999</v>
      </c>
      <c r="I5817" s="1">
        <v>492.31</v>
      </c>
      <c r="J5817" s="52">
        <f t="shared" si="90"/>
        <v>0.11466874999999999</v>
      </c>
    </row>
    <row r="5818" spans="1:10" x14ac:dyDescent="0.35">
      <c r="A5818" s="1" t="s">
        <v>11867</v>
      </c>
      <c r="B5818" s="1">
        <v>47.16</v>
      </c>
      <c r="C5818" s="1">
        <v>41.69</v>
      </c>
      <c r="D5818" s="1">
        <v>43.28</v>
      </c>
      <c r="E5818" s="1">
        <v>72.989999999999995</v>
      </c>
      <c r="F5818" s="1">
        <v>32.06</v>
      </c>
      <c r="G5818" s="1">
        <v>67.25</v>
      </c>
      <c r="H5818" s="1">
        <v>137.02000000000001</v>
      </c>
      <c r="I5818" s="1">
        <v>550</v>
      </c>
      <c r="J5818" s="52">
        <f t="shared" si="90"/>
        <v>0.12393125000000001</v>
      </c>
    </row>
    <row r="5819" spans="1:10" x14ac:dyDescent="0.35">
      <c r="A5819" s="1" t="s">
        <v>11866</v>
      </c>
      <c r="B5819" s="1">
        <v>51.51</v>
      </c>
      <c r="C5819" s="1">
        <v>35.479999999999997</v>
      </c>
      <c r="D5819" s="1">
        <v>44.92</v>
      </c>
      <c r="E5819" s="1">
        <v>71.98</v>
      </c>
      <c r="F5819" s="1">
        <v>33.72</v>
      </c>
      <c r="G5819" s="1">
        <v>68.84</v>
      </c>
      <c r="H5819" s="1">
        <v>135.84</v>
      </c>
      <c r="I5819" s="1">
        <v>590.4</v>
      </c>
      <c r="J5819" s="52">
        <f t="shared" si="90"/>
        <v>0.12908625000000001</v>
      </c>
    </row>
    <row r="5820" spans="1:10" x14ac:dyDescent="0.35">
      <c r="A5820" s="1" t="s">
        <v>11865</v>
      </c>
      <c r="B5820" s="1">
        <v>56.52</v>
      </c>
      <c r="C5820" s="1">
        <v>27.93</v>
      </c>
      <c r="D5820" s="1">
        <v>44.08</v>
      </c>
      <c r="E5820" s="1">
        <v>69</v>
      </c>
      <c r="F5820" s="1">
        <v>31.29</v>
      </c>
      <c r="G5820" s="1">
        <v>66.53</v>
      </c>
      <c r="H5820" s="1">
        <v>125.13</v>
      </c>
      <c r="I5820" s="1">
        <v>472.3</v>
      </c>
      <c r="J5820" s="52">
        <f t="shared" si="90"/>
        <v>0.1115975</v>
      </c>
    </row>
    <row r="5821" spans="1:10" x14ac:dyDescent="0.35">
      <c r="A5821" s="1" t="s">
        <v>11864</v>
      </c>
      <c r="B5821" s="1">
        <v>59.94</v>
      </c>
      <c r="C5821" s="1">
        <v>26</v>
      </c>
      <c r="D5821" s="1">
        <v>44.8</v>
      </c>
      <c r="E5821" s="1">
        <v>67.72</v>
      </c>
      <c r="F5821" s="1">
        <v>30.44</v>
      </c>
      <c r="G5821" s="1">
        <v>65.41</v>
      </c>
      <c r="H5821" s="1">
        <v>116.19</v>
      </c>
      <c r="I5821" s="1">
        <v>551</v>
      </c>
      <c r="J5821" s="52">
        <f t="shared" si="90"/>
        <v>0.1201875</v>
      </c>
    </row>
    <row r="5822" spans="1:10" x14ac:dyDescent="0.35">
      <c r="A5822" s="1" t="s">
        <v>11863</v>
      </c>
      <c r="B5822" s="1">
        <v>55.13</v>
      </c>
      <c r="C5822" s="1">
        <v>26.38</v>
      </c>
      <c r="D5822" s="1">
        <v>42.98</v>
      </c>
      <c r="E5822" s="1">
        <v>64.17</v>
      </c>
      <c r="F5822" s="1">
        <v>28.6</v>
      </c>
      <c r="G5822" s="1">
        <v>62.76</v>
      </c>
      <c r="H5822" s="1">
        <v>113.61</v>
      </c>
      <c r="I5822" s="1">
        <v>496.01</v>
      </c>
      <c r="J5822" s="52">
        <f t="shared" si="90"/>
        <v>0.11120500000000001</v>
      </c>
    </row>
    <row r="5823" spans="1:10" x14ac:dyDescent="0.35">
      <c r="A5823" s="1" t="s">
        <v>11862</v>
      </c>
      <c r="B5823" s="1">
        <v>52.74</v>
      </c>
      <c r="C5823" s="1">
        <v>24.94</v>
      </c>
      <c r="D5823" s="1">
        <v>41.97</v>
      </c>
      <c r="E5823" s="1">
        <v>61.79</v>
      </c>
      <c r="F5823" s="1">
        <v>28.5</v>
      </c>
      <c r="G5823" s="1">
        <v>60</v>
      </c>
      <c r="H5823" s="1">
        <v>104.66</v>
      </c>
      <c r="I5823" s="1">
        <v>452</v>
      </c>
      <c r="J5823" s="52">
        <f t="shared" si="90"/>
        <v>0.103325</v>
      </c>
    </row>
    <row r="5824" spans="1:10" x14ac:dyDescent="0.35">
      <c r="A5824" s="1" t="s">
        <v>11861</v>
      </c>
      <c r="B5824" s="1">
        <v>52.08</v>
      </c>
      <c r="C5824" s="1">
        <v>25.17</v>
      </c>
      <c r="D5824" s="1">
        <v>40.06</v>
      </c>
      <c r="E5824" s="1">
        <v>61.6</v>
      </c>
      <c r="F5824" s="1">
        <v>28.03</v>
      </c>
      <c r="G5824" s="1">
        <v>57.48</v>
      </c>
      <c r="H5824" s="1">
        <v>97.2</v>
      </c>
      <c r="I5824" s="1">
        <v>457.53</v>
      </c>
      <c r="J5824" s="52">
        <f t="shared" si="90"/>
        <v>0.10239374999999999</v>
      </c>
    </row>
    <row r="5825" spans="1:10" x14ac:dyDescent="0.35">
      <c r="A5825" s="1" t="s">
        <v>11860</v>
      </c>
      <c r="B5825" s="1">
        <v>48.98</v>
      </c>
      <c r="C5825" s="1">
        <v>25.04</v>
      </c>
      <c r="D5825" s="1">
        <v>41.97</v>
      </c>
      <c r="E5825" s="1">
        <v>64.790000000000006</v>
      </c>
      <c r="F5825" s="1">
        <v>28.13</v>
      </c>
      <c r="G5825" s="1">
        <v>54.99</v>
      </c>
      <c r="H5825" s="1">
        <v>95.24</v>
      </c>
      <c r="I5825" s="1">
        <v>466</v>
      </c>
      <c r="J5825" s="52">
        <f t="shared" si="90"/>
        <v>0.1031425</v>
      </c>
    </row>
    <row r="5826" spans="1:10" x14ac:dyDescent="0.35">
      <c r="A5826" s="1" t="s">
        <v>11859</v>
      </c>
      <c r="B5826" s="1">
        <v>46.58</v>
      </c>
      <c r="C5826" s="1">
        <v>29.94</v>
      </c>
      <c r="D5826" s="1">
        <v>41.94</v>
      </c>
      <c r="E5826" s="1">
        <v>66.400000000000006</v>
      </c>
      <c r="F5826" s="1">
        <v>29.87</v>
      </c>
      <c r="G5826" s="1">
        <v>58.95</v>
      </c>
      <c r="H5826" s="1">
        <v>95.51</v>
      </c>
      <c r="I5826" s="1">
        <v>482.42</v>
      </c>
      <c r="J5826" s="52">
        <f t="shared" si="90"/>
        <v>0.10645125</v>
      </c>
    </row>
    <row r="5827" spans="1:10" x14ac:dyDescent="0.35">
      <c r="A5827" s="1" t="s">
        <v>11858</v>
      </c>
      <c r="B5827" s="1">
        <v>53.08</v>
      </c>
      <c r="C5827" s="1">
        <v>35.340000000000003</v>
      </c>
      <c r="D5827" s="1">
        <v>42.05</v>
      </c>
      <c r="E5827" s="1">
        <v>69.77</v>
      </c>
      <c r="F5827" s="1">
        <v>32.590000000000003</v>
      </c>
      <c r="G5827" s="1">
        <v>65.489999999999995</v>
      </c>
      <c r="H5827" s="1">
        <v>110.45</v>
      </c>
      <c r="I5827" s="1">
        <v>550</v>
      </c>
      <c r="J5827" s="52">
        <f t="shared" ref="J5827:J5890" si="91">(AVERAGE(B5827:I5827))/1000</f>
        <v>0.11984625</v>
      </c>
    </row>
    <row r="5828" spans="1:10" x14ac:dyDescent="0.35">
      <c r="A5828" s="1" t="s">
        <v>11857</v>
      </c>
      <c r="B5828" s="1">
        <v>45.08</v>
      </c>
      <c r="C5828" s="1">
        <v>39.93</v>
      </c>
      <c r="D5828" s="1">
        <v>43.6</v>
      </c>
      <c r="E5828" s="1">
        <v>67.22</v>
      </c>
      <c r="F5828" s="1">
        <v>40.68</v>
      </c>
      <c r="G5828" s="1">
        <v>71.599999999999994</v>
      </c>
      <c r="H5828" s="1">
        <v>123.81</v>
      </c>
      <c r="I5828" s="1">
        <v>585.1</v>
      </c>
      <c r="J5828" s="52">
        <f t="shared" si="91"/>
        <v>0.1271275</v>
      </c>
    </row>
    <row r="5829" spans="1:10" x14ac:dyDescent="0.35">
      <c r="A5829" s="1" t="s">
        <v>11856</v>
      </c>
      <c r="B5829" s="1">
        <v>46.61</v>
      </c>
      <c r="C5829" s="1">
        <v>41.78</v>
      </c>
      <c r="D5829" s="1">
        <v>43.8</v>
      </c>
      <c r="E5829" s="1">
        <v>70.099999999999994</v>
      </c>
      <c r="F5829" s="1">
        <v>48.34</v>
      </c>
      <c r="G5829" s="1">
        <v>79.06</v>
      </c>
      <c r="H5829" s="1">
        <v>134.07</v>
      </c>
      <c r="I5829" s="1">
        <v>631.62</v>
      </c>
      <c r="J5829" s="52">
        <f t="shared" si="91"/>
        <v>0.1369225</v>
      </c>
    </row>
    <row r="5830" spans="1:10" x14ac:dyDescent="0.35">
      <c r="A5830" s="1" t="s">
        <v>11855</v>
      </c>
      <c r="B5830" s="1">
        <v>44.76</v>
      </c>
      <c r="C5830" s="1">
        <v>40.799999999999997</v>
      </c>
      <c r="D5830" s="1">
        <v>44.09</v>
      </c>
      <c r="E5830" s="1">
        <v>69.95</v>
      </c>
      <c r="F5830" s="1">
        <v>47.45</v>
      </c>
      <c r="G5830" s="1">
        <v>72.66</v>
      </c>
      <c r="H5830" s="1">
        <v>134.9</v>
      </c>
      <c r="I5830" s="1">
        <v>679.87</v>
      </c>
      <c r="J5830" s="52">
        <f t="shared" si="91"/>
        <v>0.14180999999999999</v>
      </c>
    </row>
    <row r="5831" spans="1:10" x14ac:dyDescent="0.35">
      <c r="A5831" s="1" t="s">
        <v>11854</v>
      </c>
      <c r="B5831" s="1">
        <v>42.44</v>
      </c>
      <c r="C5831" s="1">
        <v>37.56</v>
      </c>
      <c r="D5831" s="1">
        <v>41.92</v>
      </c>
      <c r="E5831" s="1">
        <v>70.38</v>
      </c>
      <c r="F5831" s="1">
        <v>41.42</v>
      </c>
      <c r="G5831" s="1">
        <v>64.86</v>
      </c>
      <c r="H5831" s="1">
        <v>128.44</v>
      </c>
      <c r="I5831" s="1">
        <v>654.91</v>
      </c>
      <c r="J5831" s="52">
        <f t="shared" si="91"/>
        <v>0.13524125000000001</v>
      </c>
    </row>
    <row r="5832" spans="1:10" x14ac:dyDescent="0.35">
      <c r="A5832" s="1" t="s">
        <v>11853</v>
      </c>
      <c r="B5832" s="1">
        <v>35.49</v>
      </c>
      <c r="C5832" s="1">
        <v>27.2</v>
      </c>
      <c r="D5832" s="1">
        <v>35.590000000000003</v>
      </c>
      <c r="E5832" s="1">
        <v>62.21</v>
      </c>
      <c r="F5832" s="1">
        <v>37.07</v>
      </c>
      <c r="G5832" s="1">
        <v>52.02</v>
      </c>
      <c r="H5832" s="1">
        <v>106.3</v>
      </c>
      <c r="I5832" s="1">
        <v>499.9</v>
      </c>
      <c r="J5832" s="52">
        <f t="shared" si="91"/>
        <v>0.1069725</v>
      </c>
    </row>
    <row r="5833" spans="1:10" x14ac:dyDescent="0.35">
      <c r="A5833" s="1" t="s">
        <v>11852</v>
      </c>
      <c r="B5833" s="1">
        <v>39.770000000000003</v>
      </c>
      <c r="C5833" s="1">
        <v>24.88</v>
      </c>
      <c r="D5833" s="1">
        <v>39.020000000000003</v>
      </c>
      <c r="E5833" s="1">
        <v>58.45</v>
      </c>
      <c r="F5833" s="1">
        <v>33.020000000000003</v>
      </c>
      <c r="G5833" s="1">
        <v>45</v>
      </c>
      <c r="H5833" s="1">
        <v>99.1</v>
      </c>
      <c r="I5833" s="1">
        <v>478.61</v>
      </c>
      <c r="J5833" s="52">
        <f t="shared" si="91"/>
        <v>0.10223125000000001</v>
      </c>
    </row>
    <row r="5834" spans="1:10" x14ac:dyDescent="0.35">
      <c r="A5834" s="1" t="s">
        <v>11851</v>
      </c>
      <c r="B5834" s="1">
        <v>43.58</v>
      </c>
      <c r="C5834" s="1">
        <v>23.6</v>
      </c>
      <c r="D5834" s="1">
        <v>33.090000000000003</v>
      </c>
      <c r="E5834" s="1">
        <v>57.58</v>
      </c>
      <c r="F5834" s="1">
        <v>27.2</v>
      </c>
      <c r="G5834" s="1">
        <v>39.200000000000003</v>
      </c>
      <c r="H5834" s="1">
        <v>94.78</v>
      </c>
      <c r="I5834" s="1">
        <v>426.4</v>
      </c>
      <c r="J5834" s="52">
        <f t="shared" si="91"/>
        <v>9.3178749999999991E-2</v>
      </c>
    </row>
    <row r="5835" spans="1:10" x14ac:dyDescent="0.35">
      <c r="A5835" s="1" t="s">
        <v>11850</v>
      </c>
      <c r="B5835" s="1">
        <v>42.31</v>
      </c>
      <c r="C5835" s="1">
        <v>23.46</v>
      </c>
      <c r="D5835" s="1">
        <v>31.07</v>
      </c>
      <c r="E5835" s="1">
        <v>55.99</v>
      </c>
      <c r="F5835" s="1">
        <v>26.7</v>
      </c>
      <c r="G5835" s="1">
        <v>37.909999999999997</v>
      </c>
      <c r="H5835" s="1">
        <v>94.21</v>
      </c>
      <c r="I5835" s="1">
        <v>445.96</v>
      </c>
      <c r="J5835" s="52">
        <f t="shared" si="91"/>
        <v>9.4701249999999987E-2</v>
      </c>
    </row>
    <row r="5836" spans="1:10" x14ac:dyDescent="0.35">
      <c r="A5836" s="1" t="s">
        <v>11849</v>
      </c>
      <c r="B5836" s="1">
        <v>34.99</v>
      </c>
      <c r="C5836" s="1">
        <v>23.21</v>
      </c>
      <c r="D5836" s="1">
        <v>29.89</v>
      </c>
      <c r="E5836" s="1">
        <v>55.56</v>
      </c>
      <c r="F5836" s="1">
        <v>26.47</v>
      </c>
      <c r="G5836" s="1">
        <v>35.93</v>
      </c>
      <c r="H5836" s="1">
        <v>97.32</v>
      </c>
      <c r="I5836" s="1">
        <v>447.76</v>
      </c>
      <c r="J5836" s="52">
        <f t="shared" si="91"/>
        <v>9.3891249999999996E-2</v>
      </c>
    </row>
    <row r="5837" spans="1:10" x14ac:dyDescent="0.35">
      <c r="A5837" s="1" t="s">
        <v>11848</v>
      </c>
      <c r="B5837" s="1">
        <v>29.97</v>
      </c>
      <c r="C5837" s="1">
        <v>22.98</v>
      </c>
      <c r="D5837" s="1">
        <v>29.64</v>
      </c>
      <c r="E5837" s="1">
        <v>54.02</v>
      </c>
      <c r="F5837" s="1">
        <v>25.93</v>
      </c>
      <c r="G5837" s="1">
        <v>34.909999999999997</v>
      </c>
      <c r="H5837" s="1">
        <v>100.18</v>
      </c>
      <c r="I5837" s="1">
        <v>451.98</v>
      </c>
      <c r="J5837" s="52">
        <f t="shared" si="91"/>
        <v>9.370125E-2</v>
      </c>
    </row>
    <row r="5838" spans="1:10" x14ac:dyDescent="0.35">
      <c r="A5838" s="1" t="s">
        <v>11847</v>
      </c>
      <c r="B5838" s="1">
        <v>31.31</v>
      </c>
      <c r="C5838" s="1">
        <v>23.59</v>
      </c>
      <c r="D5838" s="1">
        <v>29.65</v>
      </c>
      <c r="E5838" s="1">
        <v>52.69</v>
      </c>
      <c r="F5838" s="1">
        <v>25.34</v>
      </c>
      <c r="G5838" s="1">
        <v>35.89</v>
      </c>
      <c r="H5838" s="1">
        <v>106.23</v>
      </c>
      <c r="I5838" s="1">
        <v>495.13</v>
      </c>
      <c r="J5838" s="52">
        <f t="shared" si="91"/>
        <v>9.9978750000000005E-2</v>
      </c>
    </row>
    <row r="5839" spans="1:10" x14ac:dyDescent="0.35">
      <c r="A5839" s="1" t="s">
        <v>11846</v>
      </c>
      <c r="B5839" s="1">
        <v>30.9</v>
      </c>
      <c r="C5839" s="1">
        <v>24.88</v>
      </c>
      <c r="D5839" s="1">
        <v>31.71</v>
      </c>
      <c r="E5839" s="1">
        <v>52.78</v>
      </c>
      <c r="F5839" s="1">
        <v>25.99</v>
      </c>
      <c r="G5839" s="1">
        <v>38.33</v>
      </c>
      <c r="H5839" s="1">
        <v>104.7</v>
      </c>
      <c r="I5839" s="1">
        <v>532.79999999999995</v>
      </c>
      <c r="J5839" s="52">
        <f t="shared" si="91"/>
        <v>0.10526124999999999</v>
      </c>
    </row>
    <row r="5840" spans="1:10" x14ac:dyDescent="0.35">
      <c r="A5840" s="1" t="s">
        <v>11845</v>
      </c>
      <c r="B5840" s="1">
        <v>42.03</v>
      </c>
      <c r="C5840" s="1">
        <v>32.93</v>
      </c>
      <c r="D5840" s="1">
        <v>36.04</v>
      </c>
      <c r="E5840" s="1">
        <v>54.94</v>
      </c>
      <c r="F5840" s="1">
        <v>26.49</v>
      </c>
      <c r="G5840" s="1">
        <v>48.08</v>
      </c>
      <c r="H5840" s="1">
        <v>133</v>
      </c>
      <c r="I5840" s="1">
        <v>613.69000000000005</v>
      </c>
      <c r="J5840" s="52">
        <f t="shared" si="91"/>
        <v>0.12340000000000001</v>
      </c>
    </row>
    <row r="5841" spans="1:10" x14ac:dyDescent="0.35">
      <c r="A5841" s="1" t="s">
        <v>11844</v>
      </c>
      <c r="B5841" s="1">
        <v>49.61</v>
      </c>
      <c r="C5841" s="1">
        <v>39.94</v>
      </c>
      <c r="D5841" s="1">
        <v>43.46</v>
      </c>
      <c r="E5841" s="1">
        <v>57.95</v>
      </c>
      <c r="F5841" s="1">
        <v>26.49</v>
      </c>
      <c r="G5841" s="1">
        <v>59</v>
      </c>
      <c r="H5841" s="1">
        <v>138.66999999999999</v>
      </c>
      <c r="I5841" s="1">
        <v>653.39</v>
      </c>
      <c r="J5841" s="52">
        <f t="shared" si="91"/>
        <v>0.13356375000000001</v>
      </c>
    </row>
    <row r="5842" spans="1:10" x14ac:dyDescent="0.35">
      <c r="A5842" s="1" t="s">
        <v>11843</v>
      </c>
      <c r="B5842" s="1">
        <v>49.93</v>
      </c>
      <c r="C5842" s="1">
        <v>42.31</v>
      </c>
      <c r="D5842" s="1">
        <v>45.83</v>
      </c>
      <c r="E5842" s="1">
        <v>60.91</v>
      </c>
      <c r="F5842" s="1">
        <v>26.84</v>
      </c>
      <c r="G5842" s="1">
        <v>65.260000000000005</v>
      </c>
      <c r="H5842" s="1">
        <v>142.94</v>
      </c>
      <c r="I5842" s="1">
        <v>626.87</v>
      </c>
      <c r="J5842" s="52">
        <f t="shared" si="91"/>
        <v>0.13261124999999999</v>
      </c>
    </row>
    <row r="5843" spans="1:10" x14ac:dyDescent="0.35">
      <c r="A5843" s="1" t="s">
        <v>11842</v>
      </c>
      <c r="B5843" s="1">
        <v>48.08</v>
      </c>
      <c r="C5843" s="1">
        <v>40.92</v>
      </c>
      <c r="D5843" s="1">
        <v>45.12</v>
      </c>
      <c r="E5843" s="1">
        <v>66.5</v>
      </c>
      <c r="F5843" s="1">
        <v>30.1</v>
      </c>
      <c r="G5843" s="1">
        <v>59.96</v>
      </c>
      <c r="H5843" s="1">
        <v>139.51</v>
      </c>
      <c r="I5843" s="1">
        <v>583.58000000000004</v>
      </c>
      <c r="J5843" s="52">
        <f t="shared" si="91"/>
        <v>0.12672125000000001</v>
      </c>
    </row>
    <row r="5844" spans="1:10" x14ac:dyDescent="0.35">
      <c r="A5844" s="1" t="s">
        <v>11841</v>
      </c>
      <c r="B5844" s="1">
        <v>46.9</v>
      </c>
      <c r="C5844" s="1">
        <v>38.229999999999997</v>
      </c>
      <c r="D5844" s="1">
        <v>44.9</v>
      </c>
      <c r="E5844" s="1">
        <v>64.680000000000007</v>
      </c>
      <c r="F5844" s="1">
        <v>29.7</v>
      </c>
      <c r="G5844" s="1">
        <v>55.36</v>
      </c>
      <c r="H5844" s="1">
        <v>116.99</v>
      </c>
      <c r="I5844" s="1">
        <v>519.9</v>
      </c>
      <c r="J5844" s="52">
        <f t="shared" si="91"/>
        <v>0.11458249999999999</v>
      </c>
    </row>
    <row r="5845" spans="1:10" x14ac:dyDescent="0.35">
      <c r="A5845" s="1" t="s">
        <v>11840</v>
      </c>
      <c r="B5845" s="1">
        <v>60.47</v>
      </c>
      <c r="C5845" s="1">
        <v>35.5</v>
      </c>
      <c r="D5845" s="1">
        <v>45.02</v>
      </c>
      <c r="E5845" s="1">
        <v>64.86</v>
      </c>
      <c r="F5845" s="1">
        <v>30.17</v>
      </c>
      <c r="G5845" s="1">
        <v>53.92</v>
      </c>
      <c r="H5845" s="1">
        <v>109.75</v>
      </c>
      <c r="I5845" s="1">
        <v>478.8</v>
      </c>
      <c r="J5845" s="52">
        <f t="shared" si="91"/>
        <v>0.10981125</v>
      </c>
    </row>
    <row r="5846" spans="1:10" x14ac:dyDescent="0.35">
      <c r="A5846" s="1" t="s">
        <v>11839</v>
      </c>
      <c r="B5846" s="1">
        <v>57.59</v>
      </c>
      <c r="C5846" s="1">
        <v>29.93</v>
      </c>
      <c r="D5846" s="1">
        <v>44.87</v>
      </c>
      <c r="E5846" s="1">
        <v>62.72</v>
      </c>
      <c r="F5846" s="1">
        <v>31.01</v>
      </c>
      <c r="G5846" s="1">
        <v>50.86</v>
      </c>
      <c r="H5846" s="1">
        <v>103.88</v>
      </c>
      <c r="I5846" s="1">
        <v>441.68</v>
      </c>
      <c r="J5846" s="52">
        <f t="shared" si="91"/>
        <v>0.10281749999999999</v>
      </c>
    </row>
    <row r="5847" spans="1:10" x14ac:dyDescent="0.35">
      <c r="A5847" s="1" t="s">
        <v>11838</v>
      </c>
      <c r="B5847" s="1">
        <v>57.6</v>
      </c>
      <c r="C5847" s="1">
        <v>28.68</v>
      </c>
      <c r="D5847" s="1">
        <v>43.09</v>
      </c>
      <c r="E5847" s="1">
        <v>58.16</v>
      </c>
      <c r="F5847" s="1">
        <v>30.23</v>
      </c>
      <c r="G5847" s="1">
        <v>49.77</v>
      </c>
      <c r="H5847" s="1">
        <v>98</v>
      </c>
      <c r="I5847" s="1">
        <v>463.98</v>
      </c>
      <c r="J5847" s="52">
        <f t="shared" si="91"/>
        <v>0.10368875</v>
      </c>
    </row>
    <row r="5848" spans="1:10" x14ac:dyDescent="0.35">
      <c r="A5848" s="1" t="s">
        <v>11837</v>
      </c>
      <c r="B5848" s="1">
        <v>49.94</v>
      </c>
      <c r="C5848" s="1">
        <v>31.5</v>
      </c>
      <c r="D5848" s="1">
        <v>39.909999999999997</v>
      </c>
      <c r="E5848" s="1">
        <v>56.42</v>
      </c>
      <c r="F5848" s="1">
        <v>28.39</v>
      </c>
      <c r="G5848" s="1">
        <v>47.12</v>
      </c>
      <c r="H5848" s="1">
        <v>94.98</v>
      </c>
      <c r="I5848" s="1">
        <v>461.4</v>
      </c>
      <c r="J5848" s="52">
        <f t="shared" si="91"/>
        <v>0.10120749999999999</v>
      </c>
    </row>
    <row r="5849" spans="1:10" x14ac:dyDescent="0.35">
      <c r="A5849" s="1" t="s">
        <v>11836</v>
      </c>
      <c r="B5849" s="1">
        <v>44.1</v>
      </c>
      <c r="C5849" s="1">
        <v>32.07</v>
      </c>
      <c r="D5849" s="1">
        <v>38.93</v>
      </c>
      <c r="E5849" s="1">
        <v>55.57</v>
      </c>
      <c r="F5849" s="1">
        <v>27.74</v>
      </c>
      <c r="G5849" s="1">
        <v>47</v>
      </c>
      <c r="H5849" s="1">
        <v>95.06</v>
      </c>
      <c r="I5849" s="1">
        <v>469.5</v>
      </c>
      <c r="J5849" s="52">
        <f t="shared" si="91"/>
        <v>0.10124625000000001</v>
      </c>
    </row>
    <row r="5850" spans="1:10" x14ac:dyDescent="0.35">
      <c r="A5850" s="1" t="s">
        <v>11835</v>
      </c>
      <c r="B5850" s="1">
        <v>41.96</v>
      </c>
      <c r="C5850" s="1">
        <v>32.39</v>
      </c>
      <c r="D5850" s="1">
        <v>38.56</v>
      </c>
      <c r="E5850" s="1">
        <v>56.05</v>
      </c>
      <c r="F5850" s="1">
        <v>27.2</v>
      </c>
      <c r="G5850" s="1">
        <v>48.58</v>
      </c>
      <c r="H5850" s="1">
        <v>97.84</v>
      </c>
      <c r="I5850" s="1">
        <v>514.13</v>
      </c>
      <c r="J5850" s="52">
        <f t="shared" si="91"/>
        <v>0.10708875</v>
      </c>
    </row>
    <row r="5851" spans="1:10" x14ac:dyDescent="0.35">
      <c r="A5851" s="1" t="s">
        <v>11834</v>
      </c>
      <c r="B5851" s="1">
        <v>44.62</v>
      </c>
      <c r="C5851" s="1">
        <v>35.22</v>
      </c>
      <c r="D5851" s="1">
        <v>40.36</v>
      </c>
      <c r="E5851" s="1">
        <v>61.52</v>
      </c>
      <c r="F5851" s="1">
        <v>29.94</v>
      </c>
      <c r="G5851" s="1">
        <v>51.84</v>
      </c>
      <c r="H5851" s="1">
        <v>117.97</v>
      </c>
      <c r="I5851" s="1">
        <v>601.20000000000005</v>
      </c>
      <c r="J5851" s="52">
        <f t="shared" si="91"/>
        <v>0.12283375000000001</v>
      </c>
    </row>
    <row r="5852" spans="1:10" x14ac:dyDescent="0.35">
      <c r="A5852" s="1" t="s">
        <v>11833</v>
      </c>
      <c r="B5852" s="1">
        <v>44.95</v>
      </c>
      <c r="C5852" s="1">
        <v>38.11</v>
      </c>
      <c r="D5852" s="1">
        <v>42.2</v>
      </c>
      <c r="E5852" s="1">
        <v>68.489999999999995</v>
      </c>
      <c r="F5852" s="1">
        <v>34.07</v>
      </c>
      <c r="G5852" s="1">
        <v>60</v>
      </c>
      <c r="H5852" s="1">
        <v>136.88</v>
      </c>
      <c r="I5852" s="1">
        <v>635</v>
      </c>
      <c r="J5852" s="52">
        <f t="shared" si="91"/>
        <v>0.13246250000000001</v>
      </c>
    </row>
    <row r="5853" spans="1:10" x14ac:dyDescent="0.35">
      <c r="A5853" s="1" t="s">
        <v>11832</v>
      </c>
      <c r="B5853" s="1">
        <v>45.1</v>
      </c>
      <c r="C5853" s="1">
        <v>39.950000000000003</v>
      </c>
      <c r="D5853" s="1">
        <v>43.74</v>
      </c>
      <c r="E5853" s="1">
        <v>70</v>
      </c>
      <c r="F5853" s="1">
        <v>36.520000000000003</v>
      </c>
      <c r="G5853" s="1">
        <v>67.8</v>
      </c>
      <c r="H5853" s="1">
        <v>151.54</v>
      </c>
      <c r="I5853" s="1">
        <v>680.98</v>
      </c>
      <c r="J5853" s="52">
        <f t="shared" si="91"/>
        <v>0.14195375000000002</v>
      </c>
    </row>
    <row r="5854" spans="1:10" x14ac:dyDescent="0.35">
      <c r="A5854" s="1" t="s">
        <v>11831</v>
      </c>
      <c r="B5854" s="1">
        <v>49.83</v>
      </c>
      <c r="C5854" s="1">
        <v>41.36</v>
      </c>
      <c r="D5854" s="1">
        <v>43.95</v>
      </c>
      <c r="E5854" s="1">
        <v>71.14</v>
      </c>
      <c r="F5854" s="1">
        <v>39.67</v>
      </c>
      <c r="G5854" s="1">
        <v>65.930000000000007</v>
      </c>
      <c r="H5854" s="1">
        <v>151.19</v>
      </c>
      <c r="I5854" s="1">
        <v>650</v>
      </c>
      <c r="J5854" s="52">
        <f t="shared" si="91"/>
        <v>0.13913375</v>
      </c>
    </row>
    <row r="5855" spans="1:10" x14ac:dyDescent="0.35">
      <c r="A5855" s="1" t="s">
        <v>11830</v>
      </c>
      <c r="B5855" s="1">
        <v>44.02</v>
      </c>
      <c r="C5855" s="1">
        <v>39.4</v>
      </c>
      <c r="D5855" s="1">
        <v>39.4</v>
      </c>
      <c r="E5855" s="1">
        <v>69.900000000000006</v>
      </c>
      <c r="F5855" s="1">
        <v>38.76</v>
      </c>
      <c r="G5855" s="1">
        <v>57.94</v>
      </c>
      <c r="H5855" s="1">
        <v>128.56</v>
      </c>
      <c r="I5855" s="1">
        <v>613.1</v>
      </c>
      <c r="J5855" s="52">
        <f t="shared" si="91"/>
        <v>0.128885</v>
      </c>
    </row>
    <row r="5856" spans="1:10" x14ac:dyDescent="0.35">
      <c r="A5856" s="1" t="s">
        <v>11829</v>
      </c>
      <c r="B5856" s="1">
        <v>41.8</v>
      </c>
      <c r="C5856" s="1">
        <v>32.049999999999997</v>
      </c>
      <c r="D5856" s="1">
        <v>36.81</v>
      </c>
      <c r="E5856" s="1">
        <v>65</v>
      </c>
      <c r="F5856" s="1">
        <v>37.33</v>
      </c>
      <c r="G5856" s="1">
        <v>46.95</v>
      </c>
      <c r="H5856" s="1">
        <v>114.39</v>
      </c>
      <c r="I5856" s="1">
        <v>550</v>
      </c>
      <c r="J5856" s="52">
        <f t="shared" si="91"/>
        <v>0.11554124999999998</v>
      </c>
    </row>
    <row r="5857" spans="1:10" x14ac:dyDescent="0.35">
      <c r="A5857" s="1" t="s">
        <v>11828</v>
      </c>
      <c r="B5857" s="1">
        <v>41.8</v>
      </c>
      <c r="C5857" s="1">
        <v>26.94</v>
      </c>
      <c r="D5857" s="1">
        <v>34.51</v>
      </c>
      <c r="E5857" s="1">
        <v>57.24</v>
      </c>
      <c r="F5857" s="1">
        <v>34.35</v>
      </c>
      <c r="G5857" s="1">
        <v>41.28</v>
      </c>
      <c r="H5857" s="1">
        <v>102.73</v>
      </c>
      <c r="I5857" s="1">
        <v>475</v>
      </c>
      <c r="J5857" s="52">
        <f t="shared" si="91"/>
        <v>0.10173125000000001</v>
      </c>
    </row>
    <row r="5858" spans="1:10" x14ac:dyDescent="0.35">
      <c r="A5858" s="1" t="s">
        <v>11827</v>
      </c>
      <c r="B5858" s="1">
        <v>46.78</v>
      </c>
      <c r="C5858" s="1">
        <v>24.5</v>
      </c>
      <c r="D5858" s="1">
        <v>32.22</v>
      </c>
      <c r="E5858" s="1">
        <v>59.9</v>
      </c>
      <c r="F5858" s="1">
        <v>29.28</v>
      </c>
      <c r="G5858" s="1">
        <v>41.67</v>
      </c>
      <c r="H5858" s="1">
        <v>101.41</v>
      </c>
      <c r="I5858" s="1">
        <v>456.05</v>
      </c>
      <c r="J5858" s="52">
        <f t="shared" si="91"/>
        <v>9.8976249999999988E-2</v>
      </c>
    </row>
    <row r="5859" spans="1:10" x14ac:dyDescent="0.35">
      <c r="A5859" s="1" t="s">
        <v>11826</v>
      </c>
      <c r="B5859" s="1">
        <v>45</v>
      </c>
      <c r="C5859" s="1">
        <v>23.79</v>
      </c>
      <c r="D5859" s="1">
        <v>31.73</v>
      </c>
      <c r="E5859" s="1">
        <v>57.57</v>
      </c>
      <c r="F5859" s="1">
        <v>26.97</v>
      </c>
      <c r="G5859" s="1">
        <v>38.020000000000003</v>
      </c>
      <c r="H5859" s="1">
        <v>106.45</v>
      </c>
      <c r="I5859" s="1">
        <v>418.74</v>
      </c>
      <c r="J5859" s="52">
        <f t="shared" si="91"/>
        <v>9.3533749999999999E-2</v>
      </c>
    </row>
    <row r="5860" spans="1:10" x14ac:dyDescent="0.35">
      <c r="A5860" s="1" t="s">
        <v>11825</v>
      </c>
      <c r="B5860" s="1">
        <v>43.82</v>
      </c>
      <c r="C5860" s="1">
        <v>23.2</v>
      </c>
      <c r="D5860" s="1">
        <v>30.06</v>
      </c>
      <c r="E5860" s="1">
        <v>51.62</v>
      </c>
      <c r="F5860" s="1">
        <v>25.96</v>
      </c>
      <c r="G5860" s="1">
        <v>36.35</v>
      </c>
      <c r="H5860" s="1">
        <v>104</v>
      </c>
      <c r="I5860" s="1">
        <v>395.35</v>
      </c>
      <c r="J5860" s="52">
        <f t="shared" si="91"/>
        <v>8.8794999999999999E-2</v>
      </c>
    </row>
    <row r="5861" spans="1:10" x14ac:dyDescent="0.35">
      <c r="A5861" s="1" t="s">
        <v>11824</v>
      </c>
      <c r="B5861" s="1">
        <v>35.96</v>
      </c>
      <c r="C5861" s="1">
        <v>21.81</v>
      </c>
      <c r="D5861" s="1">
        <v>29.64</v>
      </c>
      <c r="E5861" s="1">
        <v>52.02</v>
      </c>
      <c r="F5861" s="1">
        <v>25</v>
      </c>
      <c r="G5861" s="1">
        <v>34.72</v>
      </c>
      <c r="H5861" s="1">
        <v>105.4</v>
      </c>
      <c r="I5861" s="1">
        <v>362.68</v>
      </c>
      <c r="J5861" s="52">
        <f t="shared" si="91"/>
        <v>8.3403749999999999E-2</v>
      </c>
    </row>
    <row r="5862" spans="1:10" x14ac:dyDescent="0.35">
      <c r="A5862" s="1" t="s">
        <v>11823</v>
      </c>
      <c r="B5862" s="1">
        <v>33.46</v>
      </c>
      <c r="C5862" s="1">
        <v>21.9</v>
      </c>
      <c r="D5862" s="1">
        <v>30.6</v>
      </c>
      <c r="E5862" s="1">
        <v>46.37</v>
      </c>
      <c r="F5862" s="1">
        <v>25.63</v>
      </c>
      <c r="G5862" s="1">
        <v>35.700000000000003</v>
      </c>
      <c r="H5862" s="1">
        <v>113.93</v>
      </c>
      <c r="I5862" s="1">
        <v>391.73</v>
      </c>
      <c r="J5862" s="52">
        <f t="shared" si="91"/>
        <v>8.7415000000000007E-2</v>
      </c>
    </row>
    <row r="5863" spans="1:10" x14ac:dyDescent="0.35">
      <c r="A5863" s="1" t="s">
        <v>11822</v>
      </c>
      <c r="B5863" s="1">
        <v>36.1</v>
      </c>
      <c r="C5863" s="1">
        <v>22.28</v>
      </c>
      <c r="D5863" s="1">
        <v>29.99</v>
      </c>
      <c r="E5863" s="1">
        <v>46.91</v>
      </c>
      <c r="F5863" s="1">
        <v>27.73</v>
      </c>
      <c r="G5863" s="1">
        <v>38.35</v>
      </c>
      <c r="H5863" s="1">
        <v>114.38</v>
      </c>
      <c r="I5863" s="1">
        <v>445.42</v>
      </c>
      <c r="J5863" s="52">
        <f t="shared" si="91"/>
        <v>9.5145000000000007E-2</v>
      </c>
    </row>
    <row r="5864" spans="1:10" x14ac:dyDescent="0.35">
      <c r="A5864" s="1" t="s">
        <v>11821</v>
      </c>
      <c r="B5864" s="1">
        <v>39.04</v>
      </c>
      <c r="C5864" s="1">
        <v>24.6</v>
      </c>
      <c r="D5864" s="1">
        <v>31.1</v>
      </c>
      <c r="E5864" s="1">
        <v>46.9</v>
      </c>
      <c r="F5864" s="1">
        <v>37.880000000000003</v>
      </c>
      <c r="G5864" s="1">
        <v>50.13</v>
      </c>
      <c r="H5864" s="1">
        <v>143.63</v>
      </c>
      <c r="I5864" s="1">
        <v>532.08000000000004</v>
      </c>
      <c r="J5864" s="52">
        <f t="shared" si="91"/>
        <v>0.11317000000000001</v>
      </c>
    </row>
    <row r="5865" spans="1:10" x14ac:dyDescent="0.35">
      <c r="A5865" s="1" t="s">
        <v>11820</v>
      </c>
      <c r="B5865" s="1">
        <v>44.78</v>
      </c>
      <c r="C5865" s="1">
        <v>37.86</v>
      </c>
      <c r="D5865" s="1">
        <v>32.39</v>
      </c>
      <c r="E5865" s="1">
        <v>47.01</v>
      </c>
      <c r="F5865" s="1">
        <v>46.09</v>
      </c>
      <c r="G5865" s="1">
        <v>62.23</v>
      </c>
      <c r="H5865" s="1">
        <v>164.91</v>
      </c>
      <c r="I5865" s="1">
        <v>566.1</v>
      </c>
      <c r="J5865" s="52">
        <f t="shared" si="91"/>
        <v>0.12517125000000001</v>
      </c>
    </row>
    <row r="5866" spans="1:10" x14ac:dyDescent="0.35">
      <c r="A5866" s="1" t="s">
        <v>11819</v>
      </c>
      <c r="B5866" s="1">
        <v>45.01</v>
      </c>
      <c r="C5866" s="1">
        <v>40.5</v>
      </c>
      <c r="D5866" s="1">
        <v>35.1</v>
      </c>
      <c r="E5866" s="1">
        <v>49.66</v>
      </c>
      <c r="F5866" s="1">
        <v>49.55</v>
      </c>
      <c r="G5866" s="1">
        <v>71.11</v>
      </c>
      <c r="H5866" s="1">
        <v>151.97999999999999</v>
      </c>
      <c r="I5866" s="1">
        <v>581.4</v>
      </c>
      <c r="J5866" s="52">
        <f t="shared" si="91"/>
        <v>0.12803875000000001</v>
      </c>
    </row>
    <row r="5867" spans="1:10" x14ac:dyDescent="0.35">
      <c r="A5867" s="1" t="s">
        <v>11818</v>
      </c>
      <c r="B5867" s="1">
        <v>43.62</v>
      </c>
      <c r="C5867" s="1">
        <v>35</v>
      </c>
      <c r="D5867" s="1">
        <v>38</v>
      </c>
      <c r="E5867" s="1">
        <v>54.67</v>
      </c>
      <c r="F5867" s="1">
        <v>48.29</v>
      </c>
      <c r="G5867" s="1">
        <v>63.51</v>
      </c>
      <c r="H5867" s="1">
        <v>149.9</v>
      </c>
      <c r="I5867" s="1">
        <v>520.53</v>
      </c>
      <c r="J5867" s="52">
        <f t="shared" si="91"/>
        <v>0.11919</v>
      </c>
    </row>
    <row r="5868" spans="1:10" x14ac:dyDescent="0.35">
      <c r="A5868" s="1" t="s">
        <v>11817</v>
      </c>
      <c r="B5868" s="1">
        <v>37.99</v>
      </c>
      <c r="C5868" s="1">
        <v>29.17</v>
      </c>
      <c r="D5868" s="1">
        <v>38.15</v>
      </c>
      <c r="E5868" s="1">
        <v>54.45</v>
      </c>
      <c r="F5868" s="1">
        <v>44.07</v>
      </c>
      <c r="G5868" s="1">
        <v>54.51</v>
      </c>
      <c r="H5868" s="1">
        <v>118.92</v>
      </c>
      <c r="I5868" s="1">
        <v>496.98</v>
      </c>
      <c r="J5868" s="52">
        <f t="shared" si="91"/>
        <v>0.10928</v>
      </c>
    </row>
    <row r="5869" spans="1:10" x14ac:dyDescent="0.35">
      <c r="A5869" s="1" t="s">
        <v>11816</v>
      </c>
      <c r="B5869" s="1">
        <v>38.22</v>
      </c>
      <c r="C5869" s="1">
        <v>27.44</v>
      </c>
      <c r="D5869" s="1">
        <v>38.03</v>
      </c>
      <c r="E5869" s="1">
        <v>55.65</v>
      </c>
      <c r="F5869" s="1">
        <v>41.81</v>
      </c>
      <c r="G5869" s="1">
        <v>49.5</v>
      </c>
      <c r="H5869" s="1">
        <v>113</v>
      </c>
      <c r="I5869" s="1">
        <v>416.38</v>
      </c>
      <c r="J5869" s="52">
        <f t="shared" si="91"/>
        <v>9.750375E-2</v>
      </c>
    </row>
    <row r="5870" spans="1:10" x14ac:dyDescent="0.35">
      <c r="A5870" s="1" t="s">
        <v>11815</v>
      </c>
      <c r="B5870" s="1">
        <v>35.54</v>
      </c>
      <c r="C5870" s="1">
        <v>24.94</v>
      </c>
      <c r="D5870" s="1">
        <v>35.369999999999997</v>
      </c>
      <c r="E5870" s="1">
        <v>56.03</v>
      </c>
      <c r="F5870" s="1">
        <v>38.83</v>
      </c>
      <c r="G5870" s="1">
        <v>44.87</v>
      </c>
      <c r="H5870" s="1">
        <v>107.84</v>
      </c>
      <c r="I5870" s="1">
        <v>281.3</v>
      </c>
      <c r="J5870" s="52">
        <f t="shared" si="91"/>
        <v>7.8090000000000007E-2</v>
      </c>
    </row>
    <row r="5871" spans="1:10" x14ac:dyDescent="0.35">
      <c r="A5871" s="1" t="s">
        <v>11814</v>
      </c>
      <c r="B5871" s="1">
        <v>37.44</v>
      </c>
      <c r="C5871" s="1">
        <v>25.02</v>
      </c>
      <c r="D5871" s="1">
        <v>33</v>
      </c>
      <c r="E5871" s="1">
        <v>53.52</v>
      </c>
      <c r="F5871" s="1">
        <v>38.15</v>
      </c>
      <c r="G5871" s="1">
        <v>44.11</v>
      </c>
      <c r="H5871" s="1">
        <v>100.99</v>
      </c>
      <c r="I5871" s="1">
        <v>262.17</v>
      </c>
      <c r="J5871" s="52">
        <f t="shared" si="91"/>
        <v>7.4300000000000005E-2</v>
      </c>
    </row>
    <row r="5872" spans="1:10" x14ac:dyDescent="0.35">
      <c r="A5872" s="1" t="s">
        <v>11813</v>
      </c>
      <c r="B5872" s="1">
        <v>36.53</v>
      </c>
      <c r="C5872" s="1">
        <v>24.94</v>
      </c>
      <c r="D5872" s="1">
        <v>31.78</v>
      </c>
      <c r="E5872" s="1">
        <v>50.5</v>
      </c>
      <c r="F5872" s="1">
        <v>36.700000000000003</v>
      </c>
      <c r="G5872" s="1">
        <v>43.96</v>
      </c>
      <c r="H5872" s="1">
        <v>97.97</v>
      </c>
      <c r="I5872" s="1">
        <v>263.97000000000003</v>
      </c>
      <c r="J5872" s="52">
        <f t="shared" si="91"/>
        <v>7.3293750000000005E-2</v>
      </c>
    </row>
    <row r="5873" spans="1:10" x14ac:dyDescent="0.35">
      <c r="A5873" s="1" t="s">
        <v>11812</v>
      </c>
      <c r="B5873" s="1">
        <v>36.1</v>
      </c>
      <c r="C5873" s="1">
        <v>24.3</v>
      </c>
      <c r="D5873" s="1">
        <v>30.97</v>
      </c>
      <c r="E5873" s="1">
        <v>51.9</v>
      </c>
      <c r="F5873" s="1">
        <v>35.99</v>
      </c>
      <c r="G5873" s="1">
        <v>44.02</v>
      </c>
      <c r="H5873" s="1">
        <v>105.05</v>
      </c>
      <c r="I5873" s="1">
        <v>310.68</v>
      </c>
      <c r="J5873" s="52">
        <f t="shared" si="91"/>
        <v>7.9876249999999996E-2</v>
      </c>
    </row>
    <row r="5874" spans="1:10" x14ac:dyDescent="0.35">
      <c r="A5874" s="1" t="s">
        <v>11811</v>
      </c>
      <c r="B5874" s="1">
        <v>40.97</v>
      </c>
      <c r="C5874" s="1">
        <v>24.7</v>
      </c>
      <c r="D5874" s="1">
        <v>31.5</v>
      </c>
      <c r="E5874" s="1">
        <v>54.87</v>
      </c>
      <c r="F5874" s="1">
        <v>37.57</v>
      </c>
      <c r="G5874" s="1">
        <v>46.46</v>
      </c>
      <c r="H5874" s="1">
        <v>112.44</v>
      </c>
      <c r="I5874" s="1">
        <v>366.83</v>
      </c>
      <c r="J5874" s="52">
        <f t="shared" si="91"/>
        <v>8.9417499999999983E-2</v>
      </c>
    </row>
    <row r="5875" spans="1:10" x14ac:dyDescent="0.35">
      <c r="A5875" s="1" t="s">
        <v>11810</v>
      </c>
      <c r="B5875" s="1">
        <v>45.58</v>
      </c>
      <c r="C5875" s="1">
        <v>31.98</v>
      </c>
      <c r="D5875" s="1">
        <v>32.99</v>
      </c>
      <c r="E5875" s="1">
        <v>54.88</v>
      </c>
      <c r="F5875" s="1">
        <v>40.840000000000003</v>
      </c>
      <c r="G5875" s="1">
        <v>52.35</v>
      </c>
      <c r="H5875" s="1">
        <v>122.66</v>
      </c>
      <c r="I5875" s="1">
        <v>484.8</v>
      </c>
      <c r="J5875" s="52">
        <f t="shared" si="91"/>
        <v>0.10826</v>
      </c>
    </row>
    <row r="5876" spans="1:10" x14ac:dyDescent="0.35">
      <c r="A5876" s="1" t="s">
        <v>11809</v>
      </c>
      <c r="B5876" s="1">
        <v>49.97</v>
      </c>
      <c r="C5876" s="1">
        <v>35.14</v>
      </c>
      <c r="D5876" s="1">
        <v>37.25</v>
      </c>
      <c r="E5876" s="1">
        <v>62.1</v>
      </c>
      <c r="F5876" s="1">
        <v>45.41</v>
      </c>
      <c r="G5876" s="1">
        <v>60.4</v>
      </c>
      <c r="H5876" s="1">
        <v>138</v>
      </c>
      <c r="I5876" s="1">
        <v>554.23</v>
      </c>
      <c r="J5876" s="52">
        <f t="shared" si="91"/>
        <v>0.1228125</v>
      </c>
    </row>
    <row r="5877" spans="1:10" x14ac:dyDescent="0.35">
      <c r="A5877" s="1" t="s">
        <v>11808</v>
      </c>
      <c r="B5877" s="1">
        <v>55.1</v>
      </c>
      <c r="C5877" s="1">
        <v>36.200000000000003</v>
      </c>
      <c r="D5877" s="1">
        <v>40.32</v>
      </c>
      <c r="E5877" s="1">
        <v>67.72</v>
      </c>
      <c r="F5877" s="1">
        <v>52.29</v>
      </c>
      <c r="G5877" s="1">
        <v>68.89</v>
      </c>
      <c r="H5877" s="1">
        <v>173.03</v>
      </c>
      <c r="I5877" s="1">
        <v>593.96</v>
      </c>
      <c r="J5877" s="52">
        <f t="shared" si="91"/>
        <v>0.13593875</v>
      </c>
    </row>
    <row r="5878" spans="1:10" x14ac:dyDescent="0.35">
      <c r="A5878" s="1" t="s">
        <v>11807</v>
      </c>
      <c r="B5878" s="1">
        <v>53.32</v>
      </c>
      <c r="C5878" s="1">
        <v>38.380000000000003</v>
      </c>
      <c r="D5878" s="1">
        <v>40.520000000000003</v>
      </c>
      <c r="E5878" s="1">
        <v>72.55</v>
      </c>
      <c r="F5878" s="1">
        <v>52.53</v>
      </c>
      <c r="G5878" s="1">
        <v>66.05</v>
      </c>
      <c r="H5878" s="1">
        <v>169.33</v>
      </c>
      <c r="I5878" s="1">
        <v>550.1</v>
      </c>
      <c r="J5878" s="52">
        <f t="shared" si="91"/>
        <v>0.13034750000000001</v>
      </c>
    </row>
    <row r="5879" spans="1:10" x14ac:dyDescent="0.35">
      <c r="A5879" s="1" t="s">
        <v>11806</v>
      </c>
      <c r="B5879" s="1">
        <v>47.96</v>
      </c>
      <c r="C5879" s="1">
        <v>33.85</v>
      </c>
      <c r="D5879" s="1">
        <v>38.020000000000003</v>
      </c>
      <c r="E5879" s="1">
        <v>72.239999999999995</v>
      </c>
      <c r="F5879" s="1">
        <v>46.92</v>
      </c>
      <c r="G5879" s="1">
        <v>55.46</v>
      </c>
      <c r="H5879" s="1">
        <v>130.43</v>
      </c>
      <c r="I5879" s="1">
        <v>402</v>
      </c>
      <c r="J5879" s="52">
        <f t="shared" si="91"/>
        <v>0.10335999999999999</v>
      </c>
    </row>
    <row r="5880" spans="1:10" x14ac:dyDescent="0.35">
      <c r="A5880" s="1" t="s">
        <v>11805</v>
      </c>
      <c r="B5880" s="1">
        <v>42</v>
      </c>
      <c r="C5880" s="1">
        <v>29.98</v>
      </c>
      <c r="D5880" s="1">
        <v>35.65</v>
      </c>
      <c r="E5880" s="1">
        <v>74.900000000000006</v>
      </c>
      <c r="F5880" s="1">
        <v>40.76</v>
      </c>
      <c r="G5880" s="1">
        <v>49.34</v>
      </c>
      <c r="H5880" s="1">
        <v>118.69</v>
      </c>
      <c r="I5880" s="1">
        <v>291</v>
      </c>
      <c r="J5880" s="52">
        <f t="shared" si="91"/>
        <v>8.5289999999999991E-2</v>
      </c>
    </row>
    <row r="5881" spans="1:10" x14ac:dyDescent="0.35">
      <c r="A5881" s="1" t="s">
        <v>11804</v>
      </c>
      <c r="B5881" s="1">
        <v>45.69</v>
      </c>
      <c r="C5881" s="1">
        <v>24.65</v>
      </c>
      <c r="D5881" s="1">
        <v>34.33</v>
      </c>
      <c r="E5881" s="1">
        <v>56.17</v>
      </c>
      <c r="F5881" s="1">
        <v>35.22</v>
      </c>
      <c r="G5881" s="1">
        <v>43.94</v>
      </c>
      <c r="H5881" s="1">
        <v>113.25</v>
      </c>
      <c r="I5881" s="1">
        <v>262.27999999999997</v>
      </c>
      <c r="J5881" s="52">
        <f t="shared" si="91"/>
        <v>7.6941250000000003E-2</v>
      </c>
    </row>
    <row r="5882" spans="1:10" x14ac:dyDescent="0.35">
      <c r="A5882" s="1" t="s">
        <v>11803</v>
      </c>
      <c r="B5882" s="1">
        <v>36.75</v>
      </c>
      <c r="C5882" s="1">
        <v>25.37</v>
      </c>
      <c r="D5882" s="1">
        <v>32.85</v>
      </c>
      <c r="E5882" s="1">
        <v>77.97</v>
      </c>
      <c r="F5882" s="1">
        <v>31.81</v>
      </c>
      <c r="G5882" s="1">
        <v>44.55</v>
      </c>
      <c r="H5882" s="1">
        <v>101</v>
      </c>
      <c r="I5882" s="1">
        <v>264.60000000000002</v>
      </c>
      <c r="J5882" s="52">
        <f t="shared" si="91"/>
        <v>7.6862500000000014E-2</v>
      </c>
    </row>
    <row r="5883" spans="1:10" x14ac:dyDescent="0.35">
      <c r="A5883" s="1" t="s">
        <v>11802</v>
      </c>
      <c r="B5883" s="1">
        <v>35.770000000000003</v>
      </c>
      <c r="C5883" s="1">
        <v>23.19</v>
      </c>
      <c r="D5883" s="1">
        <v>37.53</v>
      </c>
      <c r="E5883" s="1">
        <v>61.69</v>
      </c>
      <c r="F5883" s="1">
        <v>28.12</v>
      </c>
      <c r="G5883" s="1">
        <v>39.04</v>
      </c>
      <c r="H5883" s="1">
        <v>100.6</v>
      </c>
      <c r="I5883" s="1">
        <v>220.7</v>
      </c>
      <c r="J5883" s="52">
        <f t="shared" si="91"/>
        <v>6.8330000000000002E-2</v>
      </c>
    </row>
    <row r="5884" spans="1:10" x14ac:dyDescent="0.35">
      <c r="A5884" s="1" t="s">
        <v>11801</v>
      </c>
      <c r="B5884" s="1">
        <v>29.63</v>
      </c>
      <c r="C5884" s="1">
        <v>22.65</v>
      </c>
      <c r="D5884" s="1">
        <v>29.8</v>
      </c>
      <c r="E5884" s="1">
        <v>57.73</v>
      </c>
      <c r="F5884" s="1">
        <v>26.95</v>
      </c>
      <c r="G5884" s="1">
        <v>36.22</v>
      </c>
      <c r="H5884" s="1">
        <v>98.59</v>
      </c>
      <c r="I5884" s="1">
        <v>256</v>
      </c>
      <c r="J5884" s="52">
        <f t="shared" si="91"/>
        <v>6.9696249999999987E-2</v>
      </c>
    </row>
    <row r="5885" spans="1:10" x14ac:dyDescent="0.35">
      <c r="A5885" s="1" t="s">
        <v>11800</v>
      </c>
      <c r="B5885" s="1">
        <v>30.57</v>
      </c>
      <c r="C5885" s="1">
        <v>23.99</v>
      </c>
      <c r="D5885" s="1">
        <v>29.78</v>
      </c>
      <c r="E5885" s="1">
        <v>53.96</v>
      </c>
      <c r="F5885" s="1">
        <v>24.3</v>
      </c>
      <c r="G5885" s="1">
        <v>34.19</v>
      </c>
      <c r="H5885" s="1">
        <v>99.6</v>
      </c>
      <c r="I5885" s="1">
        <v>249.97</v>
      </c>
      <c r="J5885" s="52">
        <f t="shared" si="91"/>
        <v>6.8295000000000008E-2</v>
      </c>
    </row>
    <row r="5886" spans="1:10" x14ac:dyDescent="0.35">
      <c r="A5886" s="1" t="s">
        <v>11799</v>
      </c>
      <c r="B5886" s="1">
        <v>27.42</v>
      </c>
      <c r="C5886" s="1">
        <v>23.85</v>
      </c>
      <c r="D5886" s="1">
        <v>29.64</v>
      </c>
      <c r="E5886" s="1">
        <v>54.07</v>
      </c>
      <c r="F5886" s="1">
        <v>24.1</v>
      </c>
      <c r="G5886" s="1">
        <v>35.43</v>
      </c>
      <c r="H5886" s="1">
        <v>99.04</v>
      </c>
      <c r="I5886" s="1">
        <v>232.01</v>
      </c>
      <c r="J5886" s="52">
        <f t="shared" si="91"/>
        <v>6.569499999999999E-2</v>
      </c>
    </row>
    <row r="5887" spans="1:10" x14ac:dyDescent="0.35">
      <c r="A5887" s="1" t="s">
        <v>11798</v>
      </c>
      <c r="B5887" s="1">
        <v>29.49</v>
      </c>
      <c r="C5887" s="1">
        <v>24.75</v>
      </c>
      <c r="D5887" s="1">
        <v>29</v>
      </c>
      <c r="E5887" s="1">
        <v>53.86</v>
      </c>
      <c r="F5887" s="1">
        <v>28.23</v>
      </c>
      <c r="G5887" s="1">
        <v>36.950000000000003</v>
      </c>
      <c r="H5887" s="1">
        <v>99.56</v>
      </c>
      <c r="I5887" s="1">
        <v>291.67</v>
      </c>
      <c r="J5887" s="52">
        <f t="shared" si="91"/>
        <v>7.4188749999999998E-2</v>
      </c>
    </row>
    <row r="5888" spans="1:10" x14ac:dyDescent="0.35">
      <c r="A5888" s="1" t="s">
        <v>11797</v>
      </c>
      <c r="B5888" s="1">
        <v>41.44</v>
      </c>
      <c r="C5888" s="1">
        <v>24.42</v>
      </c>
      <c r="D5888" s="1">
        <v>29.99</v>
      </c>
      <c r="E5888" s="1">
        <v>67.040000000000006</v>
      </c>
      <c r="F5888" s="1">
        <v>32.44</v>
      </c>
      <c r="G5888" s="1">
        <v>49.5</v>
      </c>
      <c r="H5888" s="1">
        <v>129.28</v>
      </c>
      <c r="I5888" s="1">
        <v>275</v>
      </c>
      <c r="J5888" s="52">
        <f t="shared" si="91"/>
        <v>8.1138749999999996E-2</v>
      </c>
    </row>
    <row r="5889" spans="1:10" x14ac:dyDescent="0.35">
      <c r="A5889" s="1" t="s">
        <v>11796</v>
      </c>
      <c r="B5889" s="1">
        <v>50</v>
      </c>
      <c r="C5889" s="1">
        <v>28.93</v>
      </c>
      <c r="D5889" s="1">
        <v>30.9</v>
      </c>
      <c r="E5889" s="1">
        <v>72</v>
      </c>
      <c r="F5889" s="1">
        <v>40.74</v>
      </c>
      <c r="G5889" s="1">
        <v>55.98</v>
      </c>
      <c r="H5889" s="1">
        <v>148.1</v>
      </c>
      <c r="I5889" s="1">
        <v>370.08</v>
      </c>
      <c r="J5889" s="52">
        <f t="shared" si="91"/>
        <v>9.9591250000000006E-2</v>
      </c>
    </row>
    <row r="5890" spans="1:10" x14ac:dyDescent="0.35">
      <c r="A5890" s="1" t="s">
        <v>11795</v>
      </c>
      <c r="B5890" s="1">
        <v>52.02</v>
      </c>
      <c r="C5890" s="1">
        <v>30.5</v>
      </c>
      <c r="D5890" s="1">
        <v>29.45</v>
      </c>
      <c r="E5890" s="1">
        <v>73.55</v>
      </c>
      <c r="F5890" s="1">
        <v>40.880000000000003</v>
      </c>
      <c r="G5890" s="1">
        <v>58.52</v>
      </c>
      <c r="H5890" s="1">
        <v>150</v>
      </c>
      <c r="I5890" s="1">
        <v>398.5</v>
      </c>
      <c r="J5890" s="52">
        <f t="shared" si="91"/>
        <v>0.10417750000000001</v>
      </c>
    </row>
    <row r="5891" spans="1:10" x14ac:dyDescent="0.35">
      <c r="A5891" s="1" t="s">
        <v>11794</v>
      </c>
      <c r="B5891" s="1">
        <v>49.25</v>
      </c>
      <c r="C5891" s="1">
        <v>31.28</v>
      </c>
      <c r="D5891" s="1">
        <v>30.25</v>
      </c>
      <c r="E5891" s="1">
        <v>73.91</v>
      </c>
      <c r="F5891" s="1">
        <v>37.96</v>
      </c>
      <c r="G5891" s="1">
        <v>52.35</v>
      </c>
      <c r="H5891" s="1">
        <v>124</v>
      </c>
      <c r="I5891" s="1">
        <v>380.56</v>
      </c>
      <c r="J5891" s="52">
        <f t="shared" ref="J5891:J5954" si="92">(AVERAGE(B5891:I5891))/1000</f>
        <v>9.744499999999999E-2</v>
      </c>
    </row>
    <row r="5892" spans="1:10" x14ac:dyDescent="0.35">
      <c r="A5892" s="1" t="s">
        <v>11793</v>
      </c>
      <c r="B5892" s="1">
        <v>47.77</v>
      </c>
      <c r="C5892" s="1">
        <v>27</v>
      </c>
      <c r="D5892" s="1">
        <v>30.26</v>
      </c>
      <c r="E5892" s="1">
        <v>73.510000000000005</v>
      </c>
      <c r="F5892" s="1">
        <v>32.950000000000003</v>
      </c>
      <c r="G5892" s="1">
        <v>48.17</v>
      </c>
      <c r="H5892" s="1">
        <v>112</v>
      </c>
      <c r="I5892" s="1">
        <v>206.73</v>
      </c>
      <c r="J5892" s="52">
        <f t="shared" si="92"/>
        <v>7.2298749999999995E-2</v>
      </c>
    </row>
    <row r="5893" spans="1:10" x14ac:dyDescent="0.35">
      <c r="A5893" s="1" t="s">
        <v>11792</v>
      </c>
      <c r="B5893" s="1">
        <v>47.82</v>
      </c>
      <c r="C5893" s="1">
        <v>26.09</v>
      </c>
      <c r="D5893" s="1">
        <v>30.26</v>
      </c>
      <c r="E5893" s="1">
        <v>73.599999999999994</v>
      </c>
      <c r="F5893" s="1">
        <v>32.08</v>
      </c>
      <c r="G5893" s="1">
        <v>41.12</v>
      </c>
      <c r="H5893" s="1">
        <v>96.06</v>
      </c>
      <c r="I5893" s="1">
        <v>146.6</v>
      </c>
      <c r="J5893" s="52">
        <f t="shared" si="92"/>
        <v>6.1703750000000002E-2</v>
      </c>
    </row>
    <row r="5894" spans="1:10" x14ac:dyDescent="0.35">
      <c r="A5894" s="1" t="s">
        <v>11791</v>
      </c>
      <c r="B5894" s="1">
        <v>46.3</v>
      </c>
      <c r="C5894" s="1">
        <v>23.97</v>
      </c>
      <c r="D5894" s="1">
        <v>30.7</v>
      </c>
      <c r="E5894" s="1">
        <v>71.12</v>
      </c>
      <c r="F5894" s="1">
        <v>29.9</v>
      </c>
      <c r="G5894" s="1">
        <v>30.95</v>
      </c>
      <c r="H5894" s="1">
        <v>80.099999999999994</v>
      </c>
      <c r="I5894" s="1">
        <v>46.86</v>
      </c>
      <c r="J5894" s="52">
        <f t="shared" si="92"/>
        <v>4.49875E-2</v>
      </c>
    </row>
    <row r="5895" spans="1:10" x14ac:dyDescent="0.35">
      <c r="A5895" s="1" t="s">
        <v>11790</v>
      </c>
      <c r="B5895" s="1">
        <v>42.35</v>
      </c>
      <c r="C5895" s="1">
        <v>23.13</v>
      </c>
      <c r="D5895" s="1">
        <v>29.9</v>
      </c>
      <c r="E5895" s="1">
        <v>68.63</v>
      </c>
      <c r="F5895" s="1">
        <v>31.15</v>
      </c>
      <c r="G5895" s="1">
        <v>30.36</v>
      </c>
      <c r="H5895" s="1">
        <v>88.48</v>
      </c>
      <c r="I5895" s="1">
        <v>22.78</v>
      </c>
      <c r="J5895" s="52">
        <f t="shared" si="92"/>
        <v>4.2097499999999996E-2</v>
      </c>
    </row>
    <row r="5896" spans="1:10" x14ac:dyDescent="0.35">
      <c r="A5896" s="1" t="s">
        <v>11789</v>
      </c>
      <c r="B5896" s="1">
        <v>40</v>
      </c>
      <c r="C5896" s="1">
        <v>22.65</v>
      </c>
      <c r="D5896" s="1">
        <v>30</v>
      </c>
      <c r="E5896" s="1">
        <v>67.05</v>
      </c>
      <c r="F5896" s="1">
        <v>31.71</v>
      </c>
      <c r="G5896" s="1">
        <v>30.47</v>
      </c>
      <c r="H5896" s="1">
        <v>80.569999999999993</v>
      </c>
      <c r="I5896" s="1">
        <v>105.78</v>
      </c>
      <c r="J5896" s="52">
        <f t="shared" si="92"/>
        <v>5.1028750000000005E-2</v>
      </c>
    </row>
    <row r="5897" spans="1:10" x14ac:dyDescent="0.35">
      <c r="A5897" s="1" t="s">
        <v>11788</v>
      </c>
      <c r="B5897" s="1">
        <v>39.29</v>
      </c>
      <c r="C5897" s="1">
        <v>23.66</v>
      </c>
      <c r="D5897" s="1">
        <v>30.15</v>
      </c>
      <c r="E5897" s="1">
        <v>64.97</v>
      </c>
      <c r="F5897" s="1">
        <v>32.01</v>
      </c>
      <c r="G5897" s="1">
        <v>34.19</v>
      </c>
      <c r="H5897" s="1">
        <v>89.59</v>
      </c>
      <c r="I5897" s="1">
        <v>180.85</v>
      </c>
      <c r="J5897" s="52">
        <f t="shared" si="92"/>
        <v>6.1838750000000005E-2</v>
      </c>
    </row>
    <row r="5898" spans="1:10" x14ac:dyDescent="0.35">
      <c r="A5898" s="1" t="s">
        <v>11787</v>
      </c>
      <c r="B5898" s="1">
        <v>39.17</v>
      </c>
      <c r="C5898" s="1">
        <v>26.68</v>
      </c>
      <c r="D5898" s="1">
        <v>30.22</v>
      </c>
      <c r="E5898" s="1">
        <v>66.959999999999994</v>
      </c>
      <c r="F5898" s="1">
        <v>33.29</v>
      </c>
      <c r="G5898" s="1">
        <v>31.11</v>
      </c>
      <c r="H5898" s="1">
        <v>92.32</v>
      </c>
      <c r="I5898" s="1">
        <v>240.43</v>
      </c>
      <c r="J5898" s="52">
        <f t="shared" si="92"/>
        <v>7.0022499999999988E-2</v>
      </c>
    </row>
    <row r="5899" spans="1:10" x14ac:dyDescent="0.35">
      <c r="A5899" s="1" t="s">
        <v>11786</v>
      </c>
      <c r="B5899" s="1">
        <v>44.03</v>
      </c>
      <c r="C5899" s="1">
        <v>30.35</v>
      </c>
      <c r="D5899" s="1">
        <v>30</v>
      </c>
      <c r="E5899" s="1">
        <v>70.81</v>
      </c>
      <c r="F5899" s="1">
        <v>39.76</v>
      </c>
      <c r="G5899" s="1">
        <v>42.34</v>
      </c>
      <c r="H5899" s="1">
        <v>119.01</v>
      </c>
      <c r="I5899" s="1">
        <v>398.32</v>
      </c>
      <c r="J5899" s="52">
        <f t="shared" si="92"/>
        <v>9.6827499999999983E-2</v>
      </c>
    </row>
    <row r="5900" spans="1:10" x14ac:dyDescent="0.35">
      <c r="A5900" s="1" t="s">
        <v>11785</v>
      </c>
      <c r="B5900" s="1">
        <v>44.93</v>
      </c>
      <c r="C5900" s="1">
        <v>34.200000000000003</v>
      </c>
      <c r="D5900" s="1">
        <v>34.15</v>
      </c>
      <c r="E5900" s="1">
        <v>72.3</v>
      </c>
      <c r="F5900" s="1">
        <v>44.96</v>
      </c>
      <c r="G5900" s="1">
        <v>47.49</v>
      </c>
      <c r="H5900" s="1">
        <v>131.57</v>
      </c>
      <c r="I5900" s="1">
        <v>453.63</v>
      </c>
      <c r="J5900" s="52">
        <f t="shared" si="92"/>
        <v>0.10790375000000001</v>
      </c>
    </row>
    <row r="5901" spans="1:10" x14ac:dyDescent="0.35">
      <c r="A5901" s="1" t="s">
        <v>11784</v>
      </c>
      <c r="B5901" s="1">
        <v>48.28</v>
      </c>
      <c r="C5901" s="1">
        <v>37.44</v>
      </c>
      <c r="D5901" s="1">
        <v>38.880000000000003</v>
      </c>
      <c r="E5901" s="1">
        <v>72.989999999999995</v>
      </c>
      <c r="F5901" s="1">
        <v>50.83</v>
      </c>
      <c r="G5901" s="1">
        <v>47.74</v>
      </c>
      <c r="H5901" s="1">
        <v>143.93</v>
      </c>
      <c r="I5901" s="1">
        <v>530</v>
      </c>
      <c r="J5901" s="52">
        <f t="shared" si="92"/>
        <v>0.12126124999999999</v>
      </c>
    </row>
    <row r="5902" spans="1:10" x14ac:dyDescent="0.35">
      <c r="A5902" s="1" t="s">
        <v>11783</v>
      </c>
      <c r="B5902" s="1">
        <v>49.1</v>
      </c>
      <c r="C5902" s="1">
        <v>38.56</v>
      </c>
      <c r="D5902" s="1">
        <v>42.27</v>
      </c>
      <c r="E5902" s="1">
        <v>72.91</v>
      </c>
      <c r="F5902" s="1">
        <v>53.1</v>
      </c>
      <c r="G5902" s="1">
        <v>46.41</v>
      </c>
      <c r="H5902" s="1">
        <v>143.38</v>
      </c>
      <c r="I5902" s="1">
        <v>499.98</v>
      </c>
      <c r="J5902" s="52">
        <f t="shared" si="92"/>
        <v>0.11821375000000001</v>
      </c>
    </row>
    <row r="5903" spans="1:10" x14ac:dyDescent="0.35">
      <c r="A5903" s="1" t="s">
        <v>11782</v>
      </c>
      <c r="B5903" s="1">
        <v>45.23</v>
      </c>
      <c r="C5903" s="1">
        <v>37.6</v>
      </c>
      <c r="D5903" s="1">
        <v>39.909999999999997</v>
      </c>
      <c r="E5903" s="1">
        <v>67.040000000000006</v>
      </c>
      <c r="F5903" s="1">
        <v>46.12</v>
      </c>
      <c r="G5903" s="1">
        <v>52.2</v>
      </c>
      <c r="H5903" s="1">
        <v>129.94</v>
      </c>
      <c r="I5903" s="1">
        <v>400</v>
      </c>
      <c r="J5903" s="52">
        <f t="shared" si="92"/>
        <v>0.102255</v>
      </c>
    </row>
    <row r="5904" spans="1:10" x14ac:dyDescent="0.35">
      <c r="A5904" s="1" t="s">
        <v>11781</v>
      </c>
      <c r="B5904" s="1">
        <v>40.229999999999997</v>
      </c>
      <c r="C5904" s="1">
        <v>32.909999999999997</v>
      </c>
      <c r="D5904" s="1">
        <v>38.42</v>
      </c>
      <c r="E5904" s="1">
        <v>58.92</v>
      </c>
      <c r="F5904" s="1">
        <v>40.9</v>
      </c>
      <c r="G5904" s="1">
        <v>30.84</v>
      </c>
      <c r="H5904" s="1">
        <v>120.96</v>
      </c>
      <c r="I5904" s="1">
        <v>381.71</v>
      </c>
      <c r="J5904" s="52">
        <f t="shared" si="92"/>
        <v>9.3111249999999993E-2</v>
      </c>
    </row>
    <row r="5905" spans="1:10" x14ac:dyDescent="0.35">
      <c r="A5905" s="1" t="s">
        <v>11780</v>
      </c>
      <c r="B5905" s="1">
        <v>41.27</v>
      </c>
      <c r="C5905" s="1">
        <v>28.63</v>
      </c>
      <c r="D5905" s="1">
        <v>33.43</v>
      </c>
      <c r="E5905" s="1">
        <v>55.58</v>
      </c>
      <c r="F5905" s="1">
        <v>36.08</v>
      </c>
      <c r="G5905" s="1">
        <v>27.6</v>
      </c>
      <c r="H5905" s="1">
        <v>117.86</v>
      </c>
      <c r="I5905" s="1">
        <v>319.72000000000003</v>
      </c>
      <c r="J5905" s="52">
        <f t="shared" si="92"/>
        <v>8.2521250000000004E-2</v>
      </c>
    </row>
    <row r="5906" spans="1:10" x14ac:dyDescent="0.35">
      <c r="A5906" s="1" t="s">
        <v>11779</v>
      </c>
      <c r="B5906" s="1">
        <v>48.67</v>
      </c>
      <c r="C5906" s="1">
        <v>25</v>
      </c>
      <c r="D5906" s="1">
        <v>31.03</v>
      </c>
      <c r="E5906" s="1">
        <v>54.77</v>
      </c>
      <c r="F5906" s="1">
        <v>31.31</v>
      </c>
      <c r="G5906" s="1">
        <v>26.83</v>
      </c>
      <c r="H5906" s="1">
        <v>114.15</v>
      </c>
      <c r="I5906" s="1">
        <v>308.93</v>
      </c>
      <c r="J5906" s="52">
        <f t="shared" si="92"/>
        <v>8.0086250000000012E-2</v>
      </c>
    </row>
    <row r="5907" spans="1:10" x14ac:dyDescent="0.35">
      <c r="A5907" s="1" t="s">
        <v>11778</v>
      </c>
      <c r="B5907" s="1">
        <v>42.76</v>
      </c>
      <c r="C5907" s="1">
        <v>24.73</v>
      </c>
      <c r="D5907" s="1">
        <v>29.72</v>
      </c>
      <c r="E5907" s="1">
        <v>54.09</v>
      </c>
      <c r="F5907" s="1">
        <v>29</v>
      </c>
      <c r="G5907" s="1">
        <v>25.71</v>
      </c>
      <c r="H5907" s="1">
        <v>105.98</v>
      </c>
      <c r="I5907" s="1">
        <v>242.96</v>
      </c>
      <c r="J5907" s="52">
        <f t="shared" si="92"/>
        <v>6.9368750000000007E-2</v>
      </c>
    </row>
    <row r="5908" spans="1:10" x14ac:dyDescent="0.35">
      <c r="A5908" s="1" t="s">
        <v>11777</v>
      </c>
      <c r="B5908" s="1">
        <v>35.799999999999997</v>
      </c>
      <c r="C5908" s="1">
        <v>23.09</v>
      </c>
      <c r="D5908" s="1">
        <v>29.41</v>
      </c>
      <c r="E5908" s="1">
        <v>52.18</v>
      </c>
      <c r="F5908" s="1">
        <v>29</v>
      </c>
      <c r="G5908" s="1">
        <v>26.1</v>
      </c>
      <c r="H5908" s="1">
        <v>98.05</v>
      </c>
      <c r="I5908" s="1">
        <v>194.96</v>
      </c>
      <c r="J5908" s="52">
        <f t="shared" si="92"/>
        <v>6.1073750000000003E-2</v>
      </c>
    </row>
    <row r="5909" spans="1:10" x14ac:dyDescent="0.35">
      <c r="A5909" s="1" t="s">
        <v>11776</v>
      </c>
      <c r="B5909" s="1">
        <v>26.2</v>
      </c>
      <c r="C5909" s="1">
        <v>22.04</v>
      </c>
      <c r="D5909" s="1">
        <v>29</v>
      </c>
      <c r="E5909" s="1">
        <v>51.24</v>
      </c>
      <c r="F5909" s="1">
        <v>27.75</v>
      </c>
      <c r="G5909" s="1">
        <v>25.96</v>
      </c>
      <c r="H5909" s="1">
        <v>95.71</v>
      </c>
      <c r="I5909" s="1">
        <v>202.71</v>
      </c>
      <c r="J5909" s="52">
        <f t="shared" si="92"/>
        <v>6.0076250000000005E-2</v>
      </c>
    </row>
    <row r="5910" spans="1:10" x14ac:dyDescent="0.35">
      <c r="A5910" s="1" t="s">
        <v>11775</v>
      </c>
      <c r="B5910" s="1">
        <v>26.08</v>
      </c>
      <c r="C5910" s="1">
        <v>20.81</v>
      </c>
      <c r="D5910" s="1">
        <v>28.09</v>
      </c>
      <c r="E5910" s="1">
        <v>51.69</v>
      </c>
      <c r="F5910" s="1">
        <v>28.07</v>
      </c>
      <c r="G5910" s="1">
        <v>28</v>
      </c>
      <c r="H5910" s="1">
        <v>95.66</v>
      </c>
      <c r="I5910" s="1">
        <v>219</v>
      </c>
      <c r="J5910" s="52">
        <f t="shared" si="92"/>
        <v>6.2174999999999994E-2</v>
      </c>
    </row>
    <row r="5911" spans="1:10" x14ac:dyDescent="0.35">
      <c r="A5911" s="1" t="s">
        <v>11774</v>
      </c>
      <c r="B5911" s="1">
        <v>31.41</v>
      </c>
      <c r="C5911" s="1">
        <v>20.09</v>
      </c>
      <c r="D5911" s="1">
        <v>30.4</v>
      </c>
      <c r="E5911" s="1">
        <v>54.6</v>
      </c>
      <c r="F5911" s="1">
        <v>24.15</v>
      </c>
      <c r="G5911" s="1">
        <v>30.44</v>
      </c>
      <c r="H5911" s="1">
        <v>96.2</v>
      </c>
      <c r="I5911" s="1">
        <v>193.5</v>
      </c>
      <c r="J5911" s="52">
        <f t="shared" si="92"/>
        <v>6.0098749999999999E-2</v>
      </c>
    </row>
    <row r="5912" spans="1:10" x14ac:dyDescent="0.35">
      <c r="A5912" s="1" t="s">
        <v>11773</v>
      </c>
      <c r="B5912" s="1">
        <v>37.94</v>
      </c>
      <c r="C5912" s="1">
        <v>20.03</v>
      </c>
      <c r="D5912" s="1">
        <v>39.67</v>
      </c>
      <c r="E5912" s="1">
        <v>67.09</v>
      </c>
      <c r="F5912" s="1">
        <v>39.520000000000003</v>
      </c>
      <c r="G5912" s="1">
        <v>39.97</v>
      </c>
      <c r="H5912" s="1">
        <v>103.8</v>
      </c>
      <c r="I5912" s="1">
        <v>211.07</v>
      </c>
      <c r="J5912" s="52">
        <f t="shared" si="92"/>
        <v>6.9886250000000011E-2</v>
      </c>
    </row>
    <row r="5913" spans="1:10" x14ac:dyDescent="0.35">
      <c r="A5913" s="1" t="s">
        <v>11772</v>
      </c>
      <c r="B5913" s="1">
        <v>46.72</v>
      </c>
      <c r="C5913" s="1">
        <v>22.02</v>
      </c>
      <c r="D5913" s="1">
        <v>43.92</v>
      </c>
      <c r="E5913" s="1">
        <v>73.02</v>
      </c>
      <c r="F5913" s="1">
        <v>42.81</v>
      </c>
      <c r="G5913" s="1">
        <v>48.43</v>
      </c>
      <c r="H5913" s="1">
        <v>120.98</v>
      </c>
      <c r="I5913" s="1">
        <v>226.39</v>
      </c>
      <c r="J5913" s="52">
        <f t="shared" si="92"/>
        <v>7.8036250000000001E-2</v>
      </c>
    </row>
    <row r="5914" spans="1:10" x14ac:dyDescent="0.35">
      <c r="A5914" s="1" t="s">
        <v>11771</v>
      </c>
      <c r="B5914" s="1">
        <v>47.98</v>
      </c>
      <c r="C5914" s="1">
        <v>22.38</v>
      </c>
      <c r="D5914" s="1">
        <v>42.95</v>
      </c>
      <c r="E5914" s="1">
        <v>74.680000000000007</v>
      </c>
      <c r="F5914" s="1">
        <v>45.29</v>
      </c>
      <c r="G5914" s="1">
        <v>51.67</v>
      </c>
      <c r="H5914" s="1">
        <v>122</v>
      </c>
      <c r="I5914" s="1">
        <v>209.95</v>
      </c>
      <c r="J5914" s="52">
        <f t="shared" si="92"/>
        <v>7.71125E-2</v>
      </c>
    </row>
    <row r="5915" spans="1:10" x14ac:dyDescent="0.35">
      <c r="A5915" s="1" t="s">
        <v>11770</v>
      </c>
      <c r="B5915" s="1">
        <v>44.97</v>
      </c>
      <c r="C5915" s="1">
        <v>23.5</v>
      </c>
      <c r="D5915" s="1">
        <v>42.04</v>
      </c>
      <c r="E5915" s="1">
        <v>74.91</v>
      </c>
      <c r="F5915" s="1">
        <v>42.96</v>
      </c>
      <c r="G5915" s="1">
        <v>49.71</v>
      </c>
      <c r="H5915" s="1">
        <v>115.99</v>
      </c>
      <c r="I5915" s="1">
        <v>216.1</v>
      </c>
      <c r="J5915" s="52">
        <f t="shared" si="92"/>
        <v>7.6272499999999993E-2</v>
      </c>
    </row>
    <row r="5916" spans="1:10" x14ac:dyDescent="0.35">
      <c r="A5916" s="1" t="s">
        <v>11769</v>
      </c>
      <c r="B5916" s="1">
        <v>49.99</v>
      </c>
      <c r="C5916" s="1">
        <v>23.58</v>
      </c>
      <c r="D5916" s="1">
        <v>38.85</v>
      </c>
      <c r="E5916" s="1">
        <v>73.92</v>
      </c>
      <c r="F5916" s="1">
        <v>37.729999999999997</v>
      </c>
      <c r="G5916" s="1">
        <v>42.03</v>
      </c>
      <c r="H5916" s="1">
        <v>95.66</v>
      </c>
      <c r="I5916" s="1">
        <v>124.21</v>
      </c>
      <c r="J5916" s="52">
        <f t="shared" si="92"/>
        <v>6.0746249999999995E-2</v>
      </c>
    </row>
    <row r="5917" spans="1:10" x14ac:dyDescent="0.35">
      <c r="A5917" s="1" t="s">
        <v>11768</v>
      </c>
      <c r="B5917" s="1">
        <v>50</v>
      </c>
      <c r="C5917" s="1">
        <v>24.99</v>
      </c>
      <c r="D5917" s="1">
        <v>35.83</v>
      </c>
      <c r="E5917" s="1">
        <v>73.459999999999994</v>
      </c>
      <c r="F5917" s="1">
        <v>32.57</v>
      </c>
      <c r="G5917" s="1">
        <v>39.15</v>
      </c>
      <c r="H5917" s="1">
        <v>89.47</v>
      </c>
      <c r="I5917" s="1">
        <v>92.46</v>
      </c>
      <c r="J5917" s="52">
        <f t="shared" si="92"/>
        <v>5.4741249999999991E-2</v>
      </c>
    </row>
    <row r="5918" spans="1:10" x14ac:dyDescent="0.35">
      <c r="A5918" s="1" t="s">
        <v>11767</v>
      </c>
      <c r="B5918" s="1">
        <v>49.94</v>
      </c>
      <c r="C5918" s="1">
        <v>24.31</v>
      </c>
      <c r="D5918" s="1">
        <v>35.49</v>
      </c>
      <c r="E5918" s="1">
        <v>71.06</v>
      </c>
      <c r="F5918" s="1">
        <v>30.48</v>
      </c>
      <c r="G5918" s="1">
        <v>36</v>
      </c>
      <c r="H5918" s="1">
        <v>89.51</v>
      </c>
      <c r="I5918" s="1">
        <v>86.27</v>
      </c>
      <c r="J5918" s="52">
        <f t="shared" si="92"/>
        <v>5.2882499999999999E-2</v>
      </c>
    </row>
    <row r="5919" spans="1:10" x14ac:dyDescent="0.35">
      <c r="A5919" s="1" t="s">
        <v>11766</v>
      </c>
      <c r="B5919" s="1">
        <v>54.94</v>
      </c>
      <c r="C5919" s="1">
        <v>23.49</v>
      </c>
      <c r="D5919" s="1">
        <v>40.1</v>
      </c>
      <c r="E5919" s="1">
        <v>69.02</v>
      </c>
      <c r="F5919" s="1">
        <v>29.37</v>
      </c>
      <c r="G5919" s="1">
        <v>32.67</v>
      </c>
      <c r="H5919" s="1">
        <v>87.06</v>
      </c>
      <c r="I5919" s="1">
        <v>64.900000000000006</v>
      </c>
      <c r="J5919" s="52">
        <f t="shared" si="92"/>
        <v>5.0193750000000009E-2</v>
      </c>
    </row>
    <row r="5920" spans="1:10" x14ac:dyDescent="0.35">
      <c r="A5920" s="1" t="s">
        <v>11765</v>
      </c>
      <c r="B5920" s="1">
        <v>45.12</v>
      </c>
      <c r="C5920" s="1">
        <v>20.79</v>
      </c>
      <c r="D5920" s="1">
        <v>40.590000000000003</v>
      </c>
      <c r="E5920" s="1">
        <v>68.81</v>
      </c>
      <c r="F5920" s="1">
        <v>29.42</v>
      </c>
      <c r="G5920" s="1">
        <v>31.09</v>
      </c>
      <c r="H5920" s="1">
        <v>84.16</v>
      </c>
      <c r="I5920" s="1">
        <v>79.099999999999994</v>
      </c>
      <c r="J5920" s="52">
        <f t="shared" si="92"/>
        <v>4.9885000000000006E-2</v>
      </c>
    </row>
    <row r="5921" spans="1:10" x14ac:dyDescent="0.35">
      <c r="A5921" s="1" t="s">
        <v>11764</v>
      </c>
      <c r="B5921" s="1">
        <v>44</v>
      </c>
      <c r="C5921" s="1">
        <v>20.52</v>
      </c>
      <c r="D5921" s="1">
        <v>35.79</v>
      </c>
      <c r="E5921" s="1">
        <v>68.55</v>
      </c>
      <c r="F5921" s="1">
        <v>28.9</v>
      </c>
      <c r="G5921" s="1">
        <v>31.25</v>
      </c>
      <c r="H5921" s="1">
        <v>86.46</v>
      </c>
      <c r="I5921" s="1">
        <v>99.71</v>
      </c>
      <c r="J5921" s="52">
        <f t="shared" si="92"/>
        <v>5.1897499999999999E-2</v>
      </c>
    </row>
    <row r="5922" spans="1:10" x14ac:dyDescent="0.35">
      <c r="A5922" s="1" t="s">
        <v>11763</v>
      </c>
      <c r="B5922" s="1">
        <v>45.87</v>
      </c>
      <c r="C5922" s="1">
        <v>21.26</v>
      </c>
      <c r="D5922" s="1">
        <v>36.6</v>
      </c>
      <c r="E5922" s="1">
        <v>70.010000000000005</v>
      </c>
      <c r="F5922" s="1">
        <v>28.86</v>
      </c>
      <c r="G5922" s="1">
        <v>36.479999999999997</v>
      </c>
      <c r="H5922" s="1">
        <v>89.27</v>
      </c>
      <c r="I5922" s="1">
        <v>204.12</v>
      </c>
      <c r="J5922" s="52">
        <f t="shared" si="92"/>
        <v>6.655875E-2</v>
      </c>
    </row>
    <row r="5923" spans="1:10" x14ac:dyDescent="0.35">
      <c r="A5923" s="1" t="s">
        <v>11762</v>
      </c>
      <c r="B5923" s="1">
        <v>44.1</v>
      </c>
      <c r="C5923" s="1">
        <v>22.94</v>
      </c>
      <c r="D5923" s="1">
        <v>39.229999999999997</v>
      </c>
      <c r="E5923" s="1">
        <v>72.94</v>
      </c>
      <c r="F5923" s="1">
        <v>31.68</v>
      </c>
      <c r="G5923" s="1">
        <v>44.03</v>
      </c>
      <c r="H5923" s="1">
        <v>107.54</v>
      </c>
      <c r="I5923" s="1">
        <v>375</v>
      </c>
      <c r="J5923" s="52">
        <f t="shared" si="92"/>
        <v>9.2182500000000001E-2</v>
      </c>
    </row>
    <row r="5924" spans="1:10" x14ac:dyDescent="0.35">
      <c r="A5924" s="1" t="s">
        <v>11761</v>
      </c>
      <c r="B5924" s="1">
        <v>38.15</v>
      </c>
      <c r="C5924" s="1">
        <v>26.94</v>
      </c>
      <c r="D5924" s="1">
        <v>42.91</v>
      </c>
      <c r="E5924" s="1">
        <v>73.989999999999995</v>
      </c>
      <c r="F5924" s="1">
        <v>38.049999999999997</v>
      </c>
      <c r="G5924" s="1">
        <v>47.95</v>
      </c>
      <c r="H5924" s="1">
        <v>127.33</v>
      </c>
      <c r="I5924" s="1">
        <v>455.47</v>
      </c>
      <c r="J5924" s="52">
        <f t="shared" si="92"/>
        <v>0.10634874999999999</v>
      </c>
    </row>
    <row r="5925" spans="1:10" x14ac:dyDescent="0.35">
      <c r="A5925" s="1" t="s">
        <v>11760</v>
      </c>
      <c r="B5925" s="1">
        <v>40.869999999999997</v>
      </c>
      <c r="C5925" s="1">
        <v>30.31</v>
      </c>
      <c r="D5925" s="1">
        <v>45.48</v>
      </c>
      <c r="E5925" s="1">
        <v>75</v>
      </c>
      <c r="F5925" s="1">
        <v>40.299999999999997</v>
      </c>
      <c r="G5925" s="1">
        <v>51.43</v>
      </c>
      <c r="H5925" s="1">
        <v>142.55000000000001</v>
      </c>
      <c r="I5925" s="1">
        <v>509.93</v>
      </c>
      <c r="J5925" s="52">
        <f t="shared" si="92"/>
        <v>0.11698375</v>
      </c>
    </row>
    <row r="5926" spans="1:10" x14ac:dyDescent="0.35">
      <c r="A5926" s="1" t="s">
        <v>11759</v>
      </c>
      <c r="B5926" s="1">
        <v>42.44</v>
      </c>
      <c r="C5926" s="1">
        <v>33.83</v>
      </c>
      <c r="D5926" s="1">
        <v>45.71</v>
      </c>
      <c r="E5926" s="1">
        <v>75</v>
      </c>
      <c r="F5926" s="1">
        <v>40.67</v>
      </c>
      <c r="G5926" s="1">
        <v>51.61</v>
      </c>
      <c r="H5926" s="1">
        <v>142.4</v>
      </c>
      <c r="I5926" s="1">
        <v>509.93</v>
      </c>
      <c r="J5926" s="52">
        <f t="shared" si="92"/>
        <v>0.11769874999999999</v>
      </c>
    </row>
    <row r="5927" spans="1:10" x14ac:dyDescent="0.35">
      <c r="A5927" s="1" t="s">
        <v>11758</v>
      </c>
      <c r="B5927" s="1">
        <v>45</v>
      </c>
      <c r="C5927" s="1">
        <v>31.79</v>
      </c>
      <c r="D5927" s="1">
        <v>42.3</v>
      </c>
      <c r="E5927" s="1">
        <v>73.06</v>
      </c>
      <c r="F5927" s="1">
        <v>38.25</v>
      </c>
      <c r="G5927" s="1">
        <v>45.99</v>
      </c>
      <c r="H5927" s="1">
        <v>127.92</v>
      </c>
      <c r="I5927" s="1">
        <v>445</v>
      </c>
      <c r="J5927" s="52">
        <f t="shared" si="92"/>
        <v>0.10616374999999999</v>
      </c>
    </row>
    <row r="5928" spans="1:10" x14ac:dyDescent="0.35">
      <c r="A5928" s="1" t="s">
        <v>11757</v>
      </c>
      <c r="B5928" s="1">
        <v>45.17</v>
      </c>
      <c r="C5928" s="1">
        <v>28.88</v>
      </c>
      <c r="D5928" s="1">
        <v>38.93</v>
      </c>
      <c r="E5928" s="1">
        <v>62.44</v>
      </c>
      <c r="F5928" s="1">
        <v>35.299999999999997</v>
      </c>
      <c r="G5928" s="1">
        <v>42.79</v>
      </c>
      <c r="H5928" s="1">
        <v>124.6</v>
      </c>
      <c r="I5928" s="1">
        <v>409.67</v>
      </c>
      <c r="J5928" s="52">
        <f t="shared" si="92"/>
        <v>9.8472499999999991E-2</v>
      </c>
    </row>
    <row r="5929" spans="1:10" x14ac:dyDescent="0.35">
      <c r="A5929" s="1" t="s">
        <v>11756</v>
      </c>
      <c r="B5929" s="1">
        <v>44.35</v>
      </c>
      <c r="C5929" s="1">
        <v>22.62</v>
      </c>
      <c r="D5929" s="1">
        <v>33.22</v>
      </c>
      <c r="E5929" s="1">
        <v>57.43</v>
      </c>
      <c r="F5929" s="1">
        <v>29.54</v>
      </c>
      <c r="G5929" s="1">
        <v>34.479999999999997</v>
      </c>
      <c r="H5929" s="1">
        <v>110</v>
      </c>
      <c r="I5929" s="1">
        <v>335.28</v>
      </c>
      <c r="J5929" s="52">
        <f t="shared" si="92"/>
        <v>8.3364999999999995E-2</v>
      </c>
    </row>
    <row r="5930" spans="1:10" x14ac:dyDescent="0.35">
      <c r="A5930" s="1" t="s">
        <v>11755</v>
      </c>
      <c r="B5930" s="1">
        <v>45</v>
      </c>
      <c r="C5930" s="1">
        <v>23.18</v>
      </c>
      <c r="D5930" s="1">
        <v>31.92</v>
      </c>
      <c r="E5930" s="1">
        <v>55.72</v>
      </c>
      <c r="F5930" s="1">
        <v>28</v>
      </c>
      <c r="G5930" s="1">
        <v>39.57</v>
      </c>
      <c r="H5930" s="1">
        <v>116.06</v>
      </c>
      <c r="I5930" s="1">
        <v>269.25</v>
      </c>
      <c r="J5930" s="52">
        <f t="shared" si="92"/>
        <v>7.6087500000000002E-2</v>
      </c>
    </row>
    <row r="5931" spans="1:10" x14ac:dyDescent="0.35">
      <c r="A5931" s="1" t="s">
        <v>11754</v>
      </c>
      <c r="B5931" s="1">
        <v>38.729999999999997</v>
      </c>
      <c r="C5931" s="1">
        <v>22.3</v>
      </c>
      <c r="D5931" s="1">
        <v>29.93</v>
      </c>
      <c r="E5931" s="1">
        <v>54.47</v>
      </c>
      <c r="F5931" s="1">
        <v>25.96</v>
      </c>
      <c r="G5931" s="1">
        <v>35.340000000000003</v>
      </c>
      <c r="H5931" s="1">
        <v>100.37</v>
      </c>
      <c r="I5931" s="1">
        <v>220</v>
      </c>
      <c r="J5931" s="52">
        <f t="shared" si="92"/>
        <v>6.5887500000000002E-2</v>
      </c>
    </row>
    <row r="5932" spans="1:10" x14ac:dyDescent="0.35">
      <c r="A5932" s="1" t="s">
        <v>11753</v>
      </c>
      <c r="B5932" s="1">
        <v>40.74</v>
      </c>
      <c r="C5932" s="1">
        <v>22.3</v>
      </c>
      <c r="D5932" s="1">
        <v>29.7</v>
      </c>
      <c r="E5932" s="1">
        <v>53.56</v>
      </c>
      <c r="F5932" s="1">
        <v>25.05</v>
      </c>
      <c r="G5932" s="1">
        <v>30.98</v>
      </c>
      <c r="H5932" s="1">
        <v>95.35</v>
      </c>
      <c r="I5932" s="1">
        <v>212.45</v>
      </c>
      <c r="J5932" s="52">
        <f t="shared" si="92"/>
        <v>6.3766249999999997E-2</v>
      </c>
    </row>
    <row r="5933" spans="1:10" x14ac:dyDescent="0.35">
      <c r="A5933" s="1" t="s">
        <v>11752</v>
      </c>
      <c r="B5933" s="1">
        <v>34.590000000000003</v>
      </c>
      <c r="C5933" s="1">
        <v>21.73</v>
      </c>
      <c r="D5933" s="1">
        <v>29.62</v>
      </c>
      <c r="E5933" s="1">
        <v>52.66</v>
      </c>
      <c r="F5933" s="1">
        <v>23.32</v>
      </c>
      <c r="G5933" s="1">
        <v>29.01</v>
      </c>
      <c r="H5933" s="1">
        <v>92.54</v>
      </c>
      <c r="I5933" s="1">
        <v>222.84</v>
      </c>
      <c r="J5933" s="52">
        <f t="shared" si="92"/>
        <v>6.3288750000000005E-2</v>
      </c>
    </row>
    <row r="5934" spans="1:10" x14ac:dyDescent="0.35">
      <c r="A5934" s="1" t="s">
        <v>11751</v>
      </c>
      <c r="B5934" s="1">
        <v>31.8</v>
      </c>
      <c r="C5934" s="1">
        <v>22.96</v>
      </c>
      <c r="D5934" s="1">
        <v>29.68</v>
      </c>
      <c r="E5934" s="1">
        <v>53.18</v>
      </c>
      <c r="F5934" s="1">
        <v>22.94</v>
      </c>
      <c r="G5934" s="1">
        <v>30.06</v>
      </c>
      <c r="H5934" s="1">
        <v>92.04</v>
      </c>
      <c r="I5934" s="1">
        <v>239.33</v>
      </c>
      <c r="J5934" s="52">
        <f t="shared" si="92"/>
        <v>6.5248749999999994E-2</v>
      </c>
    </row>
    <row r="5935" spans="1:10" x14ac:dyDescent="0.35">
      <c r="A5935" s="1" t="s">
        <v>11750</v>
      </c>
      <c r="B5935" s="1">
        <v>32.799999999999997</v>
      </c>
      <c r="C5935" s="1">
        <v>23.53</v>
      </c>
      <c r="D5935" s="1">
        <v>31.02</v>
      </c>
      <c r="E5935" s="1">
        <v>55.32</v>
      </c>
      <c r="F5935" s="1">
        <v>26.34</v>
      </c>
      <c r="G5935" s="1">
        <v>30.06</v>
      </c>
      <c r="H5935" s="1">
        <v>92.56</v>
      </c>
      <c r="I5935" s="1">
        <v>367.52</v>
      </c>
      <c r="J5935" s="52">
        <f t="shared" si="92"/>
        <v>8.2393750000000002E-2</v>
      </c>
    </row>
    <row r="5936" spans="1:10" x14ac:dyDescent="0.35">
      <c r="A5936" s="1" t="s">
        <v>11749</v>
      </c>
      <c r="B5936" s="1">
        <v>34.18</v>
      </c>
      <c r="C5936" s="1">
        <v>33.6</v>
      </c>
      <c r="D5936" s="1">
        <v>36.369999999999997</v>
      </c>
      <c r="E5936" s="1">
        <v>71.540000000000006</v>
      </c>
      <c r="F5936" s="1">
        <v>33.68</v>
      </c>
      <c r="G5936" s="1">
        <v>31.6</v>
      </c>
      <c r="H5936" s="1">
        <v>93.81</v>
      </c>
      <c r="I5936" s="1">
        <v>459.9</v>
      </c>
      <c r="J5936" s="52">
        <f t="shared" si="92"/>
        <v>9.9334999999999993E-2</v>
      </c>
    </row>
    <row r="5937" spans="1:10" x14ac:dyDescent="0.35">
      <c r="A5937" s="1" t="s">
        <v>11748</v>
      </c>
      <c r="B5937" s="1">
        <v>37.409999999999997</v>
      </c>
      <c r="C5937" s="1">
        <v>42.98</v>
      </c>
      <c r="D5937" s="1">
        <v>42.39</v>
      </c>
      <c r="E5937" s="1">
        <v>75.650000000000006</v>
      </c>
      <c r="F5937" s="1">
        <v>39.619999999999997</v>
      </c>
      <c r="G5937" s="1">
        <v>34.200000000000003</v>
      </c>
      <c r="H5937" s="1">
        <v>92.88</v>
      </c>
      <c r="I5937" s="1">
        <v>506.5</v>
      </c>
      <c r="J5937" s="52">
        <f t="shared" si="92"/>
        <v>0.10895375</v>
      </c>
    </row>
    <row r="5938" spans="1:10" x14ac:dyDescent="0.35">
      <c r="A5938" s="1" t="s">
        <v>11747</v>
      </c>
      <c r="B5938" s="1">
        <v>33.020000000000003</v>
      </c>
      <c r="C5938" s="1">
        <v>45.2</v>
      </c>
      <c r="D5938" s="1">
        <v>44.05</v>
      </c>
      <c r="E5938" s="1">
        <v>76.760000000000005</v>
      </c>
      <c r="F5938" s="1">
        <v>40.479999999999997</v>
      </c>
      <c r="G5938" s="1">
        <v>38.299999999999997</v>
      </c>
      <c r="H5938" s="1">
        <v>93.44</v>
      </c>
      <c r="I5938" s="1">
        <v>519.92999999999995</v>
      </c>
      <c r="J5938" s="52">
        <f t="shared" si="92"/>
        <v>0.1113975</v>
      </c>
    </row>
    <row r="5939" spans="1:10" x14ac:dyDescent="0.35">
      <c r="A5939" s="1" t="s">
        <v>11746</v>
      </c>
      <c r="B5939" s="1">
        <v>40</v>
      </c>
      <c r="C5939" s="1">
        <v>43.31</v>
      </c>
      <c r="D5939" s="1">
        <v>42.93</v>
      </c>
      <c r="E5939" s="1">
        <v>80.099999999999994</v>
      </c>
      <c r="F5939" s="1">
        <v>36.49</v>
      </c>
      <c r="G5939" s="1">
        <v>37.549999999999997</v>
      </c>
      <c r="H5939" s="1">
        <v>92.04</v>
      </c>
      <c r="I5939" s="1">
        <v>463.24</v>
      </c>
      <c r="J5939" s="52">
        <f t="shared" si="92"/>
        <v>0.10445750000000001</v>
      </c>
    </row>
    <row r="5940" spans="1:10" x14ac:dyDescent="0.35">
      <c r="A5940" s="1" t="s">
        <v>11745</v>
      </c>
      <c r="B5940" s="1">
        <v>43</v>
      </c>
      <c r="C5940" s="1">
        <v>44.97</v>
      </c>
      <c r="D5940" s="1">
        <v>41.26</v>
      </c>
      <c r="E5940" s="1">
        <v>85.1</v>
      </c>
      <c r="F5940" s="1">
        <v>31.94</v>
      </c>
      <c r="G5940" s="1">
        <v>31.48</v>
      </c>
      <c r="H5940" s="1">
        <v>88.68</v>
      </c>
      <c r="I5940" s="1">
        <v>383.3</v>
      </c>
      <c r="J5940" s="52">
        <f t="shared" si="92"/>
        <v>9.3716250000000001E-2</v>
      </c>
    </row>
    <row r="5941" spans="1:10" x14ac:dyDescent="0.35">
      <c r="A5941" s="1" t="s">
        <v>11744</v>
      </c>
      <c r="B5941" s="1">
        <v>60</v>
      </c>
      <c r="C5941" s="1">
        <v>48.01</v>
      </c>
      <c r="D5941" s="1">
        <v>41.76</v>
      </c>
      <c r="E5941" s="1">
        <v>76.510000000000005</v>
      </c>
      <c r="F5941" s="1">
        <v>28.66</v>
      </c>
      <c r="G5941" s="1">
        <v>29.04</v>
      </c>
      <c r="H5941" s="1">
        <v>84.01</v>
      </c>
      <c r="I5941" s="1">
        <v>282.05</v>
      </c>
      <c r="J5941" s="52">
        <f t="shared" si="92"/>
        <v>8.1254999999999994E-2</v>
      </c>
    </row>
    <row r="5942" spans="1:10" x14ac:dyDescent="0.35">
      <c r="A5942" s="1" t="s">
        <v>11743</v>
      </c>
      <c r="B5942" s="1">
        <v>57.1</v>
      </c>
      <c r="C5942" s="1">
        <v>48.79</v>
      </c>
      <c r="D5942" s="1">
        <v>38.49</v>
      </c>
      <c r="E5942" s="1">
        <v>74.64</v>
      </c>
      <c r="F5942" s="1">
        <v>25.76</v>
      </c>
      <c r="G5942" s="1">
        <v>27.38</v>
      </c>
      <c r="H5942" s="1">
        <v>81.47</v>
      </c>
      <c r="I5942" s="1">
        <v>227.18</v>
      </c>
      <c r="J5942" s="52">
        <f t="shared" si="92"/>
        <v>7.2601249999999992E-2</v>
      </c>
    </row>
    <row r="5943" spans="1:10" x14ac:dyDescent="0.35">
      <c r="A5943" s="1" t="s">
        <v>11742</v>
      </c>
      <c r="B5943" s="1">
        <v>48.84</v>
      </c>
      <c r="C5943" s="1">
        <v>44.22</v>
      </c>
      <c r="D5943" s="1">
        <v>37.25</v>
      </c>
      <c r="E5943" s="1">
        <v>71.540000000000006</v>
      </c>
      <c r="F5943" s="1">
        <v>25.3</v>
      </c>
      <c r="G5943" s="1">
        <v>22.91</v>
      </c>
      <c r="H5943" s="1">
        <v>65.66</v>
      </c>
      <c r="I5943" s="1">
        <v>182.56</v>
      </c>
      <c r="J5943" s="52">
        <f t="shared" si="92"/>
        <v>6.2285000000000007E-2</v>
      </c>
    </row>
    <row r="5944" spans="1:10" x14ac:dyDescent="0.35">
      <c r="A5944" s="1" t="s">
        <v>11741</v>
      </c>
      <c r="B5944" s="1">
        <v>44.94</v>
      </c>
      <c r="C5944" s="1">
        <v>45.32</v>
      </c>
      <c r="D5944" s="1">
        <v>36.67</v>
      </c>
      <c r="E5944" s="1">
        <v>71.02</v>
      </c>
      <c r="F5944" s="1">
        <v>25.84</v>
      </c>
      <c r="G5944" s="1">
        <v>15.3</v>
      </c>
      <c r="H5944" s="1">
        <v>60.06</v>
      </c>
      <c r="I5944" s="1">
        <v>204.1</v>
      </c>
      <c r="J5944" s="52">
        <f t="shared" si="92"/>
        <v>6.2906249999999997E-2</v>
      </c>
    </row>
    <row r="5945" spans="1:10" x14ac:dyDescent="0.35">
      <c r="A5945" s="1" t="s">
        <v>11740</v>
      </c>
      <c r="B5945" s="1">
        <v>39.51</v>
      </c>
      <c r="C5945" s="1">
        <v>44.77</v>
      </c>
      <c r="D5945" s="1">
        <v>38.43</v>
      </c>
      <c r="E5945" s="1">
        <v>68.87</v>
      </c>
      <c r="F5945" s="1">
        <v>27.2</v>
      </c>
      <c r="G5945" s="1">
        <v>26.75</v>
      </c>
      <c r="H5945" s="1">
        <v>69.09</v>
      </c>
      <c r="I5945" s="1">
        <v>267.37</v>
      </c>
      <c r="J5945" s="52">
        <f t="shared" si="92"/>
        <v>7.2748750000000001E-2</v>
      </c>
    </row>
    <row r="5946" spans="1:10" x14ac:dyDescent="0.35">
      <c r="A5946" s="1" t="s">
        <v>11739</v>
      </c>
      <c r="B5946" s="1">
        <v>31</v>
      </c>
      <c r="C5946" s="1">
        <v>45.32</v>
      </c>
      <c r="D5946" s="1">
        <v>39.049999999999997</v>
      </c>
      <c r="E5946" s="1">
        <v>73.38</v>
      </c>
      <c r="F5946" s="1">
        <v>29.16</v>
      </c>
      <c r="G5946" s="1">
        <v>30.04</v>
      </c>
      <c r="H5946" s="1">
        <v>84.9</v>
      </c>
      <c r="I5946" s="1">
        <v>362</v>
      </c>
      <c r="J5946" s="52">
        <f t="shared" si="92"/>
        <v>8.6856249999999996E-2</v>
      </c>
    </row>
    <row r="5947" spans="1:10" x14ac:dyDescent="0.35">
      <c r="A5947" s="1" t="s">
        <v>11738</v>
      </c>
      <c r="B5947" s="1">
        <v>44.47</v>
      </c>
      <c r="C5947" s="1">
        <v>42.31</v>
      </c>
      <c r="D5947" s="1">
        <v>40.56</v>
      </c>
      <c r="E5947" s="1">
        <v>75.97</v>
      </c>
      <c r="F5947" s="1">
        <v>32.26</v>
      </c>
      <c r="G5947" s="1">
        <v>32.619999999999997</v>
      </c>
      <c r="H5947" s="1">
        <v>95.18</v>
      </c>
      <c r="I5947" s="1">
        <v>471.56</v>
      </c>
      <c r="J5947" s="52">
        <f t="shared" si="92"/>
        <v>0.10436625000000001</v>
      </c>
    </row>
    <row r="5948" spans="1:10" x14ac:dyDescent="0.35">
      <c r="A5948" s="1" t="s">
        <v>11737</v>
      </c>
      <c r="B5948" s="1">
        <v>39.26</v>
      </c>
      <c r="C5948" s="1">
        <v>40.479999999999997</v>
      </c>
      <c r="D5948" s="1">
        <v>43.04</v>
      </c>
      <c r="E5948" s="1">
        <v>76.760000000000005</v>
      </c>
      <c r="F5948" s="1">
        <v>36.090000000000003</v>
      </c>
      <c r="G5948" s="1">
        <v>38.21</v>
      </c>
      <c r="H5948" s="1">
        <v>127.45</v>
      </c>
      <c r="I5948" s="1">
        <v>559.79</v>
      </c>
      <c r="J5948" s="52">
        <f t="shared" si="92"/>
        <v>0.12013499999999999</v>
      </c>
    </row>
    <row r="5949" spans="1:10" x14ac:dyDescent="0.35">
      <c r="A5949" s="1" t="s">
        <v>11736</v>
      </c>
      <c r="B5949" s="1">
        <v>37.01</v>
      </c>
      <c r="C5949" s="1">
        <v>43.12</v>
      </c>
      <c r="D5949" s="1">
        <v>44.22</v>
      </c>
      <c r="E5949" s="1">
        <v>79.62</v>
      </c>
      <c r="F5949" s="1">
        <v>39.950000000000003</v>
      </c>
      <c r="G5949" s="1">
        <v>44.04</v>
      </c>
      <c r="H5949" s="1">
        <v>138.69</v>
      </c>
      <c r="I5949" s="1">
        <v>589</v>
      </c>
      <c r="J5949" s="52">
        <f t="shared" si="92"/>
        <v>0.12695625000000002</v>
      </c>
    </row>
    <row r="5950" spans="1:10" x14ac:dyDescent="0.35">
      <c r="A5950" s="1" t="s">
        <v>11735</v>
      </c>
      <c r="B5950" s="1">
        <v>42.08</v>
      </c>
      <c r="C5950" s="1">
        <v>44.75</v>
      </c>
      <c r="D5950" s="1">
        <v>44.97</v>
      </c>
      <c r="E5950" s="1">
        <v>79.33</v>
      </c>
      <c r="F5950" s="1">
        <v>40.92</v>
      </c>
      <c r="G5950" s="1">
        <v>46.84</v>
      </c>
      <c r="H5950" s="1">
        <v>139.07</v>
      </c>
      <c r="I5950" s="1">
        <v>506.82</v>
      </c>
      <c r="J5950" s="52">
        <f t="shared" si="92"/>
        <v>0.11809749999999999</v>
      </c>
    </row>
    <row r="5951" spans="1:10" x14ac:dyDescent="0.35">
      <c r="A5951" s="1" t="s">
        <v>11734</v>
      </c>
      <c r="B5951" s="1">
        <v>45.34</v>
      </c>
      <c r="C5951" s="1">
        <v>40.81</v>
      </c>
      <c r="D5951" s="1">
        <v>40.4</v>
      </c>
      <c r="E5951" s="1">
        <v>80.099999999999994</v>
      </c>
      <c r="F5951" s="1">
        <v>38.950000000000003</v>
      </c>
      <c r="G5951" s="1">
        <v>43.08</v>
      </c>
      <c r="H5951" s="1">
        <v>149.9</v>
      </c>
      <c r="I5951" s="1">
        <v>403.27</v>
      </c>
      <c r="J5951" s="52">
        <f t="shared" si="92"/>
        <v>0.10523125</v>
      </c>
    </row>
    <row r="5952" spans="1:10" x14ac:dyDescent="0.35">
      <c r="A5952" s="1" t="s">
        <v>11733</v>
      </c>
      <c r="B5952" s="1">
        <v>59.14</v>
      </c>
      <c r="C5952" s="1">
        <v>32.96</v>
      </c>
      <c r="D5952" s="1">
        <v>37.25</v>
      </c>
      <c r="E5952" s="1">
        <v>69.52</v>
      </c>
      <c r="F5952" s="1">
        <v>36.21</v>
      </c>
      <c r="G5952" s="1">
        <v>38.94</v>
      </c>
      <c r="H5952" s="1">
        <v>149.9</v>
      </c>
      <c r="I5952" s="1">
        <v>399.9</v>
      </c>
      <c r="J5952" s="52">
        <f t="shared" si="92"/>
        <v>0.10297749999999999</v>
      </c>
    </row>
    <row r="5953" spans="1:10" x14ac:dyDescent="0.35">
      <c r="A5953" s="1" t="s">
        <v>11732</v>
      </c>
      <c r="B5953" s="1">
        <v>53.62</v>
      </c>
      <c r="C5953" s="1">
        <v>28.07</v>
      </c>
      <c r="D5953" s="1">
        <v>32.97</v>
      </c>
      <c r="E5953" s="1">
        <v>59.32</v>
      </c>
      <c r="F5953" s="1">
        <v>30.95</v>
      </c>
      <c r="G5953" s="1">
        <v>36.74</v>
      </c>
      <c r="H5953" s="1">
        <v>120</v>
      </c>
      <c r="I5953" s="1">
        <v>299.89999999999998</v>
      </c>
      <c r="J5953" s="52">
        <f t="shared" si="92"/>
        <v>8.2696249999999999E-2</v>
      </c>
    </row>
    <row r="5954" spans="1:10" x14ac:dyDescent="0.35">
      <c r="A5954" s="1" t="s">
        <v>11731</v>
      </c>
      <c r="B5954" s="1">
        <v>53.52</v>
      </c>
      <c r="C5954" s="1">
        <v>22.88</v>
      </c>
      <c r="D5954" s="1">
        <v>29.47</v>
      </c>
      <c r="E5954" s="1">
        <v>55.11</v>
      </c>
      <c r="F5954" s="1">
        <v>26.28</v>
      </c>
      <c r="G5954" s="1">
        <v>34.04</v>
      </c>
      <c r="H5954" s="1">
        <v>105.32</v>
      </c>
      <c r="I5954" s="1">
        <v>273.51</v>
      </c>
      <c r="J5954" s="52">
        <f t="shared" si="92"/>
        <v>7.5016249999999993E-2</v>
      </c>
    </row>
    <row r="5955" spans="1:10" x14ac:dyDescent="0.35">
      <c r="A5955" s="1" t="s">
        <v>11730</v>
      </c>
      <c r="B5955" s="1">
        <v>42.49</v>
      </c>
      <c r="C5955" s="1">
        <v>23.44</v>
      </c>
      <c r="D5955" s="1">
        <v>29.06</v>
      </c>
      <c r="E5955" s="1">
        <v>53.63</v>
      </c>
      <c r="F5955" s="1">
        <v>25.64</v>
      </c>
      <c r="G5955" s="1">
        <v>31</v>
      </c>
      <c r="H5955" s="1">
        <v>104.79</v>
      </c>
      <c r="I5955" s="1">
        <v>298.29000000000002</v>
      </c>
      <c r="J5955" s="52">
        <f t="shared" ref="J5955:J6018" si="93">(AVERAGE(B5955:I5955))/1000</f>
        <v>7.6042499999999999E-2</v>
      </c>
    </row>
    <row r="5956" spans="1:10" x14ac:dyDescent="0.35">
      <c r="A5956" s="1" t="s">
        <v>11729</v>
      </c>
      <c r="B5956" s="1">
        <v>38.39</v>
      </c>
      <c r="C5956" s="1">
        <v>24.84</v>
      </c>
      <c r="D5956" s="1">
        <v>27.83</v>
      </c>
      <c r="E5956" s="1">
        <v>52.38</v>
      </c>
      <c r="F5956" s="1">
        <v>24.36</v>
      </c>
      <c r="G5956" s="1">
        <v>30.45</v>
      </c>
      <c r="H5956" s="1">
        <v>101.85</v>
      </c>
      <c r="I5956" s="1">
        <v>285</v>
      </c>
      <c r="J5956" s="52">
        <f t="shared" si="93"/>
        <v>7.3137500000000008E-2</v>
      </c>
    </row>
    <row r="5957" spans="1:10" x14ac:dyDescent="0.35">
      <c r="A5957" s="1" t="s">
        <v>11728</v>
      </c>
      <c r="B5957" s="1">
        <v>28.84</v>
      </c>
      <c r="C5957" s="1">
        <v>23.59</v>
      </c>
      <c r="D5957" s="1">
        <v>26.19</v>
      </c>
      <c r="E5957" s="1">
        <v>52.31</v>
      </c>
      <c r="F5957" s="1">
        <v>24.31</v>
      </c>
      <c r="G5957" s="1">
        <v>29.39</v>
      </c>
      <c r="H5957" s="1">
        <v>97.97</v>
      </c>
      <c r="I5957" s="1">
        <v>310.5</v>
      </c>
      <c r="J5957" s="52">
        <f t="shared" si="93"/>
        <v>7.4137500000000009E-2</v>
      </c>
    </row>
    <row r="5958" spans="1:10" x14ac:dyDescent="0.35">
      <c r="A5958" s="1" t="s">
        <v>11727</v>
      </c>
      <c r="B5958" s="1">
        <v>22.61</v>
      </c>
      <c r="C5958" s="1">
        <v>23.75</v>
      </c>
      <c r="D5958" s="1">
        <v>25.95</v>
      </c>
      <c r="E5958" s="1">
        <v>52.38</v>
      </c>
      <c r="F5958" s="1">
        <v>25.46</v>
      </c>
      <c r="G5958" s="1">
        <v>29.39</v>
      </c>
      <c r="H5958" s="1">
        <v>100</v>
      </c>
      <c r="I5958" s="1">
        <v>286.75</v>
      </c>
      <c r="J5958" s="52">
        <f t="shared" si="93"/>
        <v>7.0786249999999995E-2</v>
      </c>
    </row>
    <row r="5959" spans="1:10" x14ac:dyDescent="0.35">
      <c r="A5959" s="1" t="s">
        <v>11726</v>
      </c>
      <c r="B5959" s="1">
        <v>25.23</v>
      </c>
      <c r="C5959" s="1">
        <v>26.25</v>
      </c>
      <c r="D5959" s="1">
        <v>28.98</v>
      </c>
      <c r="E5959" s="1">
        <v>54.64</v>
      </c>
      <c r="F5959" s="1">
        <v>26.18</v>
      </c>
      <c r="G5959" s="1">
        <v>29.6</v>
      </c>
      <c r="H5959" s="1">
        <v>110</v>
      </c>
      <c r="I5959" s="1">
        <v>340.91</v>
      </c>
      <c r="J5959" s="52">
        <f t="shared" si="93"/>
        <v>8.0223749999999996E-2</v>
      </c>
    </row>
    <row r="5960" spans="1:10" x14ac:dyDescent="0.35">
      <c r="A5960" s="1" t="s">
        <v>11725</v>
      </c>
      <c r="B5960" s="1">
        <v>28</v>
      </c>
      <c r="C5960" s="1">
        <v>34.369999999999997</v>
      </c>
      <c r="D5960" s="1">
        <v>36.32</v>
      </c>
      <c r="E5960" s="1">
        <v>68.98</v>
      </c>
      <c r="F5960" s="1">
        <v>33.44</v>
      </c>
      <c r="G5960" s="1">
        <v>30.8</v>
      </c>
      <c r="H5960" s="1">
        <v>135.97</v>
      </c>
      <c r="I5960" s="1">
        <v>509.8</v>
      </c>
      <c r="J5960" s="52">
        <f t="shared" si="93"/>
        <v>0.10971</v>
      </c>
    </row>
    <row r="5961" spans="1:10" x14ac:dyDescent="0.35">
      <c r="A5961" s="1" t="s">
        <v>11724</v>
      </c>
      <c r="B5961" s="1">
        <v>23</v>
      </c>
      <c r="C5961" s="1">
        <v>42.97</v>
      </c>
      <c r="D5961" s="1">
        <v>42.02</v>
      </c>
      <c r="E5961" s="1">
        <v>73.78</v>
      </c>
      <c r="F5961" s="1">
        <v>38.229999999999997</v>
      </c>
      <c r="G5961" s="1">
        <v>30.9</v>
      </c>
      <c r="H5961" s="1">
        <v>179.27</v>
      </c>
      <c r="I5961" s="1">
        <v>562.26</v>
      </c>
      <c r="J5961" s="52">
        <f t="shared" si="93"/>
        <v>0.12405375</v>
      </c>
    </row>
    <row r="5962" spans="1:10" x14ac:dyDescent="0.35">
      <c r="A5962" s="1" t="s">
        <v>11723</v>
      </c>
      <c r="B5962" s="1">
        <v>24.89</v>
      </c>
      <c r="C5962" s="1">
        <v>44.63</v>
      </c>
      <c r="D5962" s="1">
        <v>43.73</v>
      </c>
      <c r="E5962" s="1">
        <v>74.95</v>
      </c>
      <c r="F5962" s="1">
        <v>39.07</v>
      </c>
      <c r="G5962" s="1">
        <v>30.8</v>
      </c>
      <c r="H5962" s="1">
        <v>168.82</v>
      </c>
      <c r="I5962" s="1">
        <v>561.75</v>
      </c>
      <c r="J5962" s="52">
        <f t="shared" si="93"/>
        <v>0.12358</v>
      </c>
    </row>
    <row r="5963" spans="1:10" x14ac:dyDescent="0.35">
      <c r="A5963" s="1" t="s">
        <v>11722</v>
      </c>
      <c r="B5963" s="1">
        <v>29.35</v>
      </c>
      <c r="C5963" s="1">
        <v>43.08</v>
      </c>
      <c r="D5963" s="1">
        <v>43</v>
      </c>
      <c r="E5963" s="1">
        <v>78.25</v>
      </c>
      <c r="F5963" s="1">
        <v>38.96</v>
      </c>
      <c r="G5963" s="1">
        <v>33.200000000000003</v>
      </c>
      <c r="H5963" s="1">
        <v>139.26</v>
      </c>
      <c r="I5963" s="1">
        <v>492.51</v>
      </c>
      <c r="J5963" s="52">
        <f t="shared" si="93"/>
        <v>0.11220125</v>
      </c>
    </row>
    <row r="5964" spans="1:10" x14ac:dyDescent="0.35">
      <c r="A5964" s="1" t="s">
        <v>11721</v>
      </c>
      <c r="B5964" s="1">
        <v>39.11</v>
      </c>
      <c r="C5964" s="1">
        <v>37.44</v>
      </c>
      <c r="D5964" s="1">
        <v>41</v>
      </c>
      <c r="E5964" s="1">
        <v>80.33</v>
      </c>
      <c r="F5964" s="1">
        <v>37.33</v>
      </c>
      <c r="G5964" s="1">
        <v>32.19</v>
      </c>
      <c r="H5964" s="1">
        <v>128.04</v>
      </c>
      <c r="I5964" s="1">
        <v>448.9</v>
      </c>
      <c r="J5964" s="52">
        <f t="shared" si="93"/>
        <v>0.10554249999999998</v>
      </c>
    </row>
    <row r="5965" spans="1:10" x14ac:dyDescent="0.35">
      <c r="A5965" s="1" t="s">
        <v>11720</v>
      </c>
      <c r="B5965" s="1">
        <v>47.58</v>
      </c>
      <c r="C5965" s="1">
        <v>36.020000000000003</v>
      </c>
      <c r="D5965" s="1">
        <v>40.07</v>
      </c>
      <c r="E5965" s="1">
        <v>79.3</v>
      </c>
      <c r="F5965" s="1">
        <v>31.61</v>
      </c>
      <c r="G5965" s="1">
        <v>34.270000000000003</v>
      </c>
      <c r="H5965" s="1">
        <v>110.7</v>
      </c>
      <c r="I5965" s="1">
        <v>399.2</v>
      </c>
      <c r="J5965" s="52">
        <f t="shared" si="93"/>
        <v>9.7343750000000007E-2</v>
      </c>
    </row>
    <row r="5966" spans="1:10" x14ac:dyDescent="0.35">
      <c r="A5966" s="1" t="s">
        <v>11719</v>
      </c>
      <c r="B5966" s="1">
        <v>60</v>
      </c>
      <c r="C5966" s="1">
        <v>28.48</v>
      </c>
      <c r="D5966" s="1">
        <v>35.92</v>
      </c>
      <c r="E5966" s="1">
        <v>77.55</v>
      </c>
      <c r="F5966" s="1">
        <v>27</v>
      </c>
      <c r="G5966" s="1">
        <v>34.1</v>
      </c>
      <c r="H5966" s="1">
        <v>105.57</v>
      </c>
      <c r="I5966" s="1">
        <v>256.07</v>
      </c>
      <c r="J5966" s="52">
        <f t="shared" si="93"/>
        <v>7.808625000000001E-2</v>
      </c>
    </row>
    <row r="5967" spans="1:10" x14ac:dyDescent="0.35">
      <c r="A5967" s="1" t="s">
        <v>11718</v>
      </c>
      <c r="B5967" s="1">
        <v>60.48</v>
      </c>
      <c r="C5967" s="1">
        <v>27.98</v>
      </c>
      <c r="D5967" s="1">
        <v>30</v>
      </c>
      <c r="E5967" s="1">
        <v>77.14</v>
      </c>
      <c r="F5967" s="1">
        <v>26.5</v>
      </c>
      <c r="G5967" s="1">
        <v>30.7</v>
      </c>
      <c r="H5967" s="1">
        <v>105.42</v>
      </c>
      <c r="I5967" s="1">
        <v>296.70999999999998</v>
      </c>
      <c r="J5967" s="52">
        <f t="shared" si="93"/>
        <v>8.1866249999999988E-2</v>
      </c>
    </row>
    <row r="5968" spans="1:10" x14ac:dyDescent="0.35">
      <c r="A5968" s="1" t="s">
        <v>11717</v>
      </c>
      <c r="B5968" s="1">
        <v>52.21</v>
      </c>
      <c r="C5968" s="1">
        <v>29.69</v>
      </c>
      <c r="D5968" s="1">
        <v>31</v>
      </c>
      <c r="E5968" s="1">
        <v>72.78</v>
      </c>
      <c r="F5968" s="1">
        <v>28.35</v>
      </c>
      <c r="G5968" s="1">
        <v>30.28</v>
      </c>
      <c r="H5968" s="1">
        <v>105.49</v>
      </c>
      <c r="I5968" s="1">
        <v>333.6</v>
      </c>
      <c r="J5968" s="52">
        <f t="shared" si="93"/>
        <v>8.5425000000000015E-2</v>
      </c>
    </row>
    <row r="5969" spans="1:10" x14ac:dyDescent="0.35">
      <c r="A5969" s="1" t="s">
        <v>11716</v>
      </c>
      <c r="B5969" s="1">
        <v>42.44</v>
      </c>
      <c r="C5969" s="1">
        <v>31.32</v>
      </c>
      <c r="D5969" s="1">
        <v>31</v>
      </c>
      <c r="E5969" s="1">
        <v>69.510000000000005</v>
      </c>
      <c r="F5969" s="1">
        <v>28.44</v>
      </c>
      <c r="G5969" s="1">
        <v>30.73</v>
      </c>
      <c r="H5969" s="1">
        <v>115.08</v>
      </c>
      <c r="I5969" s="1">
        <v>363.97</v>
      </c>
      <c r="J5969" s="52">
        <f t="shared" si="93"/>
        <v>8.9061249999999995E-2</v>
      </c>
    </row>
    <row r="5970" spans="1:10" x14ac:dyDescent="0.35">
      <c r="A5970" s="1" t="s">
        <v>11715</v>
      </c>
      <c r="B5970" s="1">
        <v>34.1</v>
      </c>
      <c r="C5970" s="1">
        <v>43.95</v>
      </c>
      <c r="D5970" s="1">
        <v>30.9</v>
      </c>
      <c r="E5970" s="1">
        <v>71.09</v>
      </c>
      <c r="F5970" s="1">
        <v>29.11</v>
      </c>
      <c r="G5970" s="1">
        <v>32.4</v>
      </c>
      <c r="H5970" s="1">
        <v>128.66999999999999</v>
      </c>
      <c r="I5970" s="1">
        <v>434.52</v>
      </c>
      <c r="J5970" s="52">
        <f t="shared" si="93"/>
        <v>0.1005925</v>
      </c>
    </row>
    <row r="5971" spans="1:10" x14ac:dyDescent="0.35">
      <c r="A5971" s="1" t="s">
        <v>11714</v>
      </c>
      <c r="B5971" s="1">
        <v>27.8</v>
      </c>
      <c r="C5971" s="1">
        <v>38.9</v>
      </c>
      <c r="D5971" s="1">
        <v>41.2</v>
      </c>
      <c r="E5971" s="1">
        <v>73.73</v>
      </c>
      <c r="F5971" s="1">
        <v>33.49</v>
      </c>
      <c r="G5971" s="1">
        <v>35.1</v>
      </c>
      <c r="H5971" s="1">
        <v>137.72999999999999</v>
      </c>
      <c r="I5971" s="1">
        <v>524</v>
      </c>
      <c r="J5971" s="52">
        <f t="shared" si="93"/>
        <v>0.11399375</v>
      </c>
    </row>
    <row r="5972" spans="1:10" x14ac:dyDescent="0.35">
      <c r="A5972" s="1" t="s">
        <v>11713</v>
      </c>
      <c r="B5972" s="1">
        <v>35.79</v>
      </c>
      <c r="C5972" s="1">
        <v>42.01</v>
      </c>
      <c r="D5972" s="1">
        <v>42</v>
      </c>
      <c r="E5972" s="1">
        <v>73.89</v>
      </c>
      <c r="F5972" s="1">
        <v>38.26</v>
      </c>
      <c r="G5972" s="1">
        <v>42.01</v>
      </c>
      <c r="H5972" s="1">
        <v>150.28</v>
      </c>
      <c r="I5972" s="1">
        <v>567.26</v>
      </c>
      <c r="J5972" s="52">
        <f t="shared" si="93"/>
        <v>0.12393750000000001</v>
      </c>
    </row>
    <row r="5973" spans="1:10" x14ac:dyDescent="0.35">
      <c r="A5973" s="1" t="s">
        <v>11712</v>
      </c>
      <c r="B5973" s="1">
        <v>43.39</v>
      </c>
      <c r="C5973" s="1">
        <v>45.16</v>
      </c>
      <c r="D5973" s="1">
        <v>44.15</v>
      </c>
      <c r="E5973" s="1">
        <v>74.03</v>
      </c>
      <c r="F5973" s="1">
        <v>39.31</v>
      </c>
      <c r="G5973" s="1">
        <v>47.19</v>
      </c>
      <c r="H5973" s="1">
        <v>194.3</v>
      </c>
      <c r="I5973" s="1">
        <v>634.04999999999995</v>
      </c>
      <c r="J5973" s="52">
        <f t="shared" si="93"/>
        <v>0.1401975</v>
      </c>
    </row>
    <row r="5974" spans="1:10" x14ac:dyDescent="0.35">
      <c r="A5974" s="1" t="s">
        <v>11711</v>
      </c>
      <c r="B5974" s="1">
        <v>46.22</v>
      </c>
      <c r="C5974" s="1">
        <v>43.92</v>
      </c>
      <c r="D5974" s="1">
        <v>60</v>
      </c>
      <c r="E5974" s="1">
        <v>74.3</v>
      </c>
      <c r="F5974" s="1">
        <v>40.07</v>
      </c>
      <c r="G5974" s="1">
        <v>49.44</v>
      </c>
      <c r="H5974" s="1">
        <v>185.4</v>
      </c>
      <c r="I5974" s="1">
        <v>593.42999999999995</v>
      </c>
      <c r="J5974" s="52">
        <f t="shared" si="93"/>
        <v>0.13659749999999998</v>
      </c>
    </row>
    <row r="5975" spans="1:10" x14ac:dyDescent="0.35">
      <c r="A5975" s="1" t="s">
        <v>11710</v>
      </c>
      <c r="B5975" s="1">
        <v>47.44</v>
      </c>
      <c r="C5975" s="1">
        <v>39.72</v>
      </c>
      <c r="D5975" s="1">
        <v>62.5</v>
      </c>
      <c r="E5975" s="1">
        <v>81.23</v>
      </c>
      <c r="F5975" s="1">
        <v>38.4</v>
      </c>
      <c r="G5975" s="1">
        <v>46.75</v>
      </c>
      <c r="H5975" s="1">
        <v>149.9</v>
      </c>
      <c r="I5975" s="1">
        <v>545.04999999999995</v>
      </c>
      <c r="J5975" s="52">
        <f t="shared" si="93"/>
        <v>0.12637374999999998</v>
      </c>
    </row>
    <row r="5976" spans="1:10" x14ac:dyDescent="0.35">
      <c r="A5976" s="1" t="s">
        <v>11709</v>
      </c>
      <c r="B5976" s="1">
        <v>56.19</v>
      </c>
      <c r="C5976" s="1">
        <v>28.77</v>
      </c>
      <c r="D5976" s="1">
        <v>42.1</v>
      </c>
      <c r="E5976" s="1">
        <v>71.11</v>
      </c>
      <c r="F5976" s="1">
        <v>37.89</v>
      </c>
      <c r="G5976" s="1">
        <v>43.88</v>
      </c>
      <c r="H5976" s="1">
        <v>132.66</v>
      </c>
      <c r="I5976" s="1">
        <v>470.01</v>
      </c>
      <c r="J5976" s="52">
        <f t="shared" si="93"/>
        <v>0.11032625</v>
      </c>
    </row>
    <row r="5977" spans="1:10" x14ac:dyDescent="0.35">
      <c r="A5977" s="1" t="s">
        <v>11708</v>
      </c>
      <c r="B5977" s="1">
        <v>51.96</v>
      </c>
      <c r="C5977" s="1">
        <v>26.7</v>
      </c>
      <c r="D5977" s="1">
        <v>34.799999999999997</v>
      </c>
      <c r="E5977" s="1">
        <v>61.54</v>
      </c>
      <c r="F5977" s="1">
        <v>34.07</v>
      </c>
      <c r="G5977" s="1">
        <v>35.700000000000003</v>
      </c>
      <c r="H5977" s="1">
        <v>110.79</v>
      </c>
      <c r="I5977" s="1">
        <v>456.41</v>
      </c>
      <c r="J5977" s="52">
        <f t="shared" si="93"/>
        <v>0.10149625000000001</v>
      </c>
    </row>
    <row r="5978" spans="1:10" x14ac:dyDescent="0.35">
      <c r="A5978" s="1" t="s">
        <v>11707</v>
      </c>
      <c r="B5978" s="1">
        <v>31.41</v>
      </c>
      <c r="C5978" s="1">
        <v>24.8</v>
      </c>
      <c r="D5978" s="1">
        <v>36.200000000000003</v>
      </c>
      <c r="E5978" s="1">
        <v>56.38</v>
      </c>
      <c r="F5978" s="1">
        <v>32.01</v>
      </c>
      <c r="G5978" s="1">
        <v>31.78</v>
      </c>
      <c r="H5978" s="1">
        <v>110.72</v>
      </c>
      <c r="I5978" s="1">
        <v>415.26</v>
      </c>
      <c r="J5978" s="52">
        <f t="shared" si="93"/>
        <v>9.2319999999999999E-2</v>
      </c>
    </row>
    <row r="5979" spans="1:10" x14ac:dyDescent="0.35">
      <c r="A5979" s="1" t="s">
        <v>11706</v>
      </c>
      <c r="B5979" s="1">
        <v>20.53</v>
      </c>
      <c r="C5979" s="1">
        <v>22.95</v>
      </c>
      <c r="D5979" s="1">
        <v>38.4</v>
      </c>
      <c r="E5979" s="1">
        <v>54.74</v>
      </c>
      <c r="F5979" s="1">
        <v>30</v>
      </c>
      <c r="G5979" s="1">
        <v>31.07</v>
      </c>
      <c r="H5979" s="1">
        <v>112</v>
      </c>
      <c r="I5979" s="1">
        <v>383.6</v>
      </c>
      <c r="J5979" s="52">
        <f t="shared" si="93"/>
        <v>8.6661249999999995E-2</v>
      </c>
    </row>
    <row r="5980" spans="1:10" x14ac:dyDescent="0.35">
      <c r="A5980" s="1" t="s">
        <v>11705</v>
      </c>
      <c r="B5980" s="1">
        <v>29.84</v>
      </c>
      <c r="C5980" s="1">
        <v>22</v>
      </c>
      <c r="D5980" s="1">
        <v>33.9</v>
      </c>
      <c r="E5980" s="1">
        <v>53.55</v>
      </c>
      <c r="F5980" s="1">
        <v>29.44</v>
      </c>
      <c r="G5980" s="1">
        <v>30.9</v>
      </c>
      <c r="H5980" s="1">
        <v>108.52</v>
      </c>
      <c r="I5980" s="1">
        <v>366.06</v>
      </c>
      <c r="J5980" s="52">
        <f t="shared" si="93"/>
        <v>8.4276250000000011E-2</v>
      </c>
    </row>
    <row r="5981" spans="1:10" x14ac:dyDescent="0.35">
      <c r="A5981" s="1" t="s">
        <v>11704</v>
      </c>
      <c r="B5981" s="1">
        <v>17.05</v>
      </c>
      <c r="C5981" s="1">
        <v>22.5</v>
      </c>
      <c r="D5981" s="1">
        <v>29.8</v>
      </c>
      <c r="E5981" s="1">
        <v>53.37</v>
      </c>
      <c r="F5981" s="1">
        <v>28.69</v>
      </c>
      <c r="G5981" s="1">
        <v>30.53</v>
      </c>
      <c r="H5981" s="1">
        <v>108.62</v>
      </c>
      <c r="I5981" s="1">
        <v>365.85</v>
      </c>
      <c r="J5981" s="52">
        <f t="shared" si="93"/>
        <v>8.2051250000000006E-2</v>
      </c>
    </row>
    <row r="5982" spans="1:10" x14ac:dyDescent="0.35">
      <c r="A5982" s="1" t="s">
        <v>11703</v>
      </c>
      <c r="B5982" s="1">
        <v>16.77</v>
      </c>
      <c r="C5982" s="1">
        <v>23.18</v>
      </c>
      <c r="D5982" s="1">
        <v>30</v>
      </c>
      <c r="E5982" s="1">
        <v>53.66</v>
      </c>
      <c r="F5982" s="1">
        <v>29.32</v>
      </c>
      <c r="G5982" s="1">
        <v>30.58</v>
      </c>
      <c r="H5982" s="1">
        <v>109</v>
      </c>
      <c r="I5982" s="1">
        <v>387.13</v>
      </c>
      <c r="J5982" s="52">
        <f t="shared" si="93"/>
        <v>8.4955000000000003E-2</v>
      </c>
    </row>
    <row r="5983" spans="1:10" x14ac:dyDescent="0.35">
      <c r="A5983" s="1" t="s">
        <v>11702</v>
      </c>
      <c r="B5983" s="1">
        <v>23</v>
      </c>
      <c r="C5983" s="1">
        <v>23.68</v>
      </c>
      <c r="D5983" s="1">
        <v>31.6</v>
      </c>
      <c r="E5983" s="1">
        <v>55.88</v>
      </c>
      <c r="F5983" s="1">
        <v>29.84</v>
      </c>
      <c r="G5983" s="1">
        <v>33.32</v>
      </c>
      <c r="H5983" s="1">
        <v>111.75</v>
      </c>
      <c r="I5983" s="1">
        <v>393.45</v>
      </c>
      <c r="J5983" s="52">
        <f t="shared" si="93"/>
        <v>8.7815000000000004E-2</v>
      </c>
    </row>
    <row r="5984" spans="1:10" x14ac:dyDescent="0.35">
      <c r="A5984" s="1" t="s">
        <v>11701</v>
      </c>
      <c r="B5984" s="1">
        <v>31.75</v>
      </c>
      <c r="C5984" s="1">
        <v>32.42</v>
      </c>
      <c r="D5984" s="1">
        <v>38.31</v>
      </c>
      <c r="E5984" s="1">
        <v>66.98</v>
      </c>
      <c r="F5984" s="1">
        <v>32.57</v>
      </c>
      <c r="G5984" s="1">
        <v>47.13</v>
      </c>
      <c r="H5984" s="1">
        <v>145.38</v>
      </c>
      <c r="I5984" s="1">
        <v>484.68</v>
      </c>
      <c r="J5984" s="52">
        <f t="shared" si="93"/>
        <v>0.1099025</v>
      </c>
    </row>
    <row r="5985" spans="1:10" x14ac:dyDescent="0.35">
      <c r="A5985" s="1" t="s">
        <v>11700</v>
      </c>
      <c r="B5985" s="1">
        <v>42.1</v>
      </c>
      <c r="C5985" s="1">
        <v>37.97</v>
      </c>
      <c r="D5985" s="1">
        <v>40.68</v>
      </c>
      <c r="E5985" s="1">
        <v>74.14</v>
      </c>
      <c r="F5985" s="1">
        <v>35.090000000000003</v>
      </c>
      <c r="G5985" s="1">
        <v>58.44</v>
      </c>
      <c r="H5985" s="1">
        <v>165</v>
      </c>
      <c r="I5985" s="1">
        <v>519.9</v>
      </c>
      <c r="J5985" s="52">
        <f t="shared" si="93"/>
        <v>0.121665</v>
      </c>
    </row>
    <row r="5986" spans="1:10" x14ac:dyDescent="0.35">
      <c r="A5986" s="1" t="s">
        <v>11699</v>
      </c>
      <c r="B5986" s="1">
        <v>44.52</v>
      </c>
      <c r="C5986" s="1">
        <v>39</v>
      </c>
      <c r="D5986" s="1">
        <v>50</v>
      </c>
      <c r="E5986" s="1">
        <v>80</v>
      </c>
      <c r="F5986" s="1">
        <v>36.270000000000003</v>
      </c>
      <c r="G5986" s="1">
        <v>65.05</v>
      </c>
      <c r="H5986" s="1">
        <v>174.02</v>
      </c>
      <c r="I5986" s="1">
        <v>524.77</v>
      </c>
      <c r="J5986" s="52">
        <f t="shared" si="93"/>
        <v>0.12670375</v>
      </c>
    </row>
    <row r="5987" spans="1:10" x14ac:dyDescent="0.35">
      <c r="A5987" s="1" t="s">
        <v>11698</v>
      </c>
      <c r="B5987" s="1">
        <v>41.27</v>
      </c>
      <c r="C5987" s="1">
        <v>48.06</v>
      </c>
      <c r="D5987" s="1">
        <v>43</v>
      </c>
      <c r="E5987" s="1">
        <v>82.05</v>
      </c>
      <c r="F5987" s="1">
        <v>39.83</v>
      </c>
      <c r="G5987" s="1">
        <v>55.8</v>
      </c>
      <c r="H5987" s="1">
        <v>142.5</v>
      </c>
      <c r="I5987" s="1">
        <v>498.9</v>
      </c>
      <c r="J5987" s="52">
        <f t="shared" si="93"/>
        <v>0.11892625</v>
      </c>
    </row>
    <row r="5988" spans="1:10" x14ac:dyDescent="0.35">
      <c r="A5988" s="1" t="s">
        <v>11697</v>
      </c>
      <c r="B5988" s="1">
        <v>40.880000000000003</v>
      </c>
      <c r="C5988" s="1">
        <v>38</v>
      </c>
      <c r="D5988" s="1">
        <v>52.9</v>
      </c>
      <c r="E5988" s="1">
        <v>72.680000000000007</v>
      </c>
      <c r="F5988" s="1">
        <v>39.700000000000003</v>
      </c>
      <c r="G5988" s="1">
        <v>47.97</v>
      </c>
      <c r="H5988" s="1">
        <v>134.51</v>
      </c>
      <c r="I5988" s="1">
        <v>381</v>
      </c>
      <c r="J5988" s="52">
        <f t="shared" si="93"/>
        <v>0.100955</v>
      </c>
    </row>
    <row r="5989" spans="1:10" x14ac:dyDescent="0.35">
      <c r="A5989" s="1" t="s">
        <v>11696</v>
      </c>
      <c r="B5989" s="1">
        <v>47</v>
      </c>
      <c r="C5989" s="1">
        <v>38</v>
      </c>
      <c r="D5989" s="1">
        <v>45.1</v>
      </c>
      <c r="E5989" s="1">
        <v>71.3</v>
      </c>
      <c r="F5989" s="1">
        <v>36.99</v>
      </c>
      <c r="G5989" s="1">
        <v>43.88</v>
      </c>
      <c r="H5989" s="1">
        <v>120</v>
      </c>
      <c r="I5989" s="1">
        <v>348.77</v>
      </c>
      <c r="J5989" s="52">
        <f t="shared" si="93"/>
        <v>9.3879999999999991E-2</v>
      </c>
    </row>
    <row r="5990" spans="1:10" x14ac:dyDescent="0.35">
      <c r="A5990" s="1" t="s">
        <v>11695</v>
      </c>
      <c r="B5990" s="1">
        <v>47.44</v>
      </c>
      <c r="C5990" s="1">
        <v>31.22</v>
      </c>
      <c r="D5990" s="1">
        <v>42.12</v>
      </c>
      <c r="E5990" s="1">
        <v>65.63</v>
      </c>
      <c r="F5990" s="1">
        <v>36</v>
      </c>
      <c r="G5990" s="1">
        <v>39</v>
      </c>
      <c r="H5990" s="1">
        <v>108.11</v>
      </c>
      <c r="I5990" s="1">
        <v>350</v>
      </c>
      <c r="J5990" s="52">
        <f t="shared" si="93"/>
        <v>8.9939999999999992E-2</v>
      </c>
    </row>
    <row r="5991" spans="1:10" x14ac:dyDescent="0.35">
      <c r="A5991" s="1" t="s">
        <v>11694</v>
      </c>
      <c r="B5991" s="1">
        <v>44.56</v>
      </c>
      <c r="C5991" s="1">
        <v>35.5</v>
      </c>
      <c r="D5991" s="1">
        <v>36.799999999999997</v>
      </c>
      <c r="E5991" s="1">
        <v>60.87</v>
      </c>
      <c r="F5991" s="1">
        <v>35.049999999999997</v>
      </c>
      <c r="G5991" s="1">
        <v>33.340000000000003</v>
      </c>
      <c r="H5991" s="1">
        <v>108.72</v>
      </c>
      <c r="I5991" s="1">
        <v>336</v>
      </c>
      <c r="J5991" s="52">
        <f t="shared" si="93"/>
        <v>8.6354999999999987E-2</v>
      </c>
    </row>
    <row r="5992" spans="1:10" x14ac:dyDescent="0.35">
      <c r="A5992" s="1" t="s">
        <v>11693</v>
      </c>
      <c r="B5992" s="1">
        <v>44.94</v>
      </c>
      <c r="C5992" s="1">
        <v>35.5</v>
      </c>
      <c r="D5992" s="1">
        <v>36.11</v>
      </c>
      <c r="E5992" s="1">
        <v>59.05</v>
      </c>
      <c r="F5992" s="1">
        <v>33.96</v>
      </c>
      <c r="G5992" s="1">
        <v>32.92</v>
      </c>
      <c r="H5992" s="1">
        <v>108.28</v>
      </c>
      <c r="I5992" s="1">
        <v>357.38</v>
      </c>
      <c r="J5992" s="52">
        <f t="shared" si="93"/>
        <v>8.8517499999999999E-2</v>
      </c>
    </row>
    <row r="5993" spans="1:10" x14ac:dyDescent="0.35">
      <c r="A5993" s="1" t="s">
        <v>11692</v>
      </c>
      <c r="B5993" s="1">
        <v>40</v>
      </c>
      <c r="C5993" s="1">
        <v>42.41</v>
      </c>
      <c r="D5993" s="1">
        <v>36.729999999999997</v>
      </c>
      <c r="E5993" s="1">
        <v>58.37</v>
      </c>
      <c r="F5993" s="1">
        <v>32.17</v>
      </c>
      <c r="G5993" s="1">
        <v>37.22</v>
      </c>
      <c r="H5993" s="1">
        <v>107.98</v>
      </c>
      <c r="I5993" s="1">
        <v>371.81</v>
      </c>
      <c r="J5993" s="52">
        <f t="shared" si="93"/>
        <v>9.0836250000000007E-2</v>
      </c>
    </row>
    <row r="5994" spans="1:10" x14ac:dyDescent="0.35">
      <c r="A5994" s="1" t="s">
        <v>11691</v>
      </c>
      <c r="B5994" s="1">
        <v>47.68</v>
      </c>
      <c r="C5994" s="1">
        <v>35.5</v>
      </c>
      <c r="D5994" s="1">
        <v>37.71</v>
      </c>
      <c r="E5994" s="1">
        <v>59.31</v>
      </c>
      <c r="F5994" s="1">
        <v>33.39</v>
      </c>
      <c r="G5994" s="1">
        <v>39.21</v>
      </c>
      <c r="H5994" s="1">
        <v>113.07</v>
      </c>
      <c r="I5994" s="1">
        <v>442.25</v>
      </c>
      <c r="J5994" s="52">
        <f t="shared" si="93"/>
        <v>0.10101499999999999</v>
      </c>
    </row>
    <row r="5995" spans="1:10" x14ac:dyDescent="0.35">
      <c r="A5995" s="1" t="s">
        <v>11690</v>
      </c>
      <c r="B5995" s="1">
        <v>50.46</v>
      </c>
      <c r="C5995" s="1">
        <v>48.3</v>
      </c>
      <c r="D5995" s="1">
        <v>40.369999999999997</v>
      </c>
      <c r="E5995" s="1">
        <v>62.65</v>
      </c>
      <c r="F5995" s="1">
        <v>37.4</v>
      </c>
      <c r="G5995" s="1">
        <v>46.08</v>
      </c>
      <c r="H5995" s="1">
        <v>135.83000000000001</v>
      </c>
      <c r="I5995" s="1">
        <v>521.30999999999995</v>
      </c>
      <c r="J5995" s="52">
        <f t="shared" si="93"/>
        <v>0.1178</v>
      </c>
    </row>
    <row r="5996" spans="1:10" x14ac:dyDescent="0.35">
      <c r="A5996" s="1" t="s">
        <v>11689</v>
      </c>
      <c r="B5996" s="1">
        <v>44.94</v>
      </c>
      <c r="C5996" s="1">
        <v>50</v>
      </c>
      <c r="D5996" s="1">
        <v>42.67</v>
      </c>
      <c r="E5996" s="1">
        <v>67.22</v>
      </c>
      <c r="F5996" s="1">
        <v>44</v>
      </c>
      <c r="G5996" s="1">
        <v>54.78</v>
      </c>
      <c r="H5996" s="1">
        <v>145.9</v>
      </c>
      <c r="I5996" s="1">
        <v>548.66</v>
      </c>
      <c r="J5996" s="52">
        <f t="shared" si="93"/>
        <v>0.12477125</v>
      </c>
    </row>
    <row r="5997" spans="1:10" x14ac:dyDescent="0.35">
      <c r="A5997" s="1" t="s">
        <v>11688</v>
      </c>
      <c r="B5997" s="1">
        <v>45</v>
      </c>
      <c r="C5997" s="1">
        <v>44.81</v>
      </c>
      <c r="D5997" s="1">
        <v>45.22</v>
      </c>
      <c r="E5997" s="1">
        <v>71.14</v>
      </c>
      <c r="F5997" s="1">
        <v>46.71</v>
      </c>
      <c r="G5997" s="1">
        <v>62.37</v>
      </c>
      <c r="H5997" s="1">
        <v>180</v>
      </c>
      <c r="I5997" s="1">
        <v>599.9</v>
      </c>
      <c r="J5997" s="52">
        <f t="shared" si="93"/>
        <v>0.13689375000000001</v>
      </c>
    </row>
    <row r="5998" spans="1:10" x14ac:dyDescent="0.35">
      <c r="A5998" s="1" t="s">
        <v>11687</v>
      </c>
      <c r="B5998" s="1">
        <v>45.17</v>
      </c>
      <c r="C5998" s="1">
        <v>43.71</v>
      </c>
      <c r="D5998" s="1">
        <v>45.99</v>
      </c>
      <c r="E5998" s="1">
        <v>72.010000000000005</v>
      </c>
      <c r="F5998" s="1">
        <v>49.73</v>
      </c>
      <c r="G5998" s="1">
        <v>57.61</v>
      </c>
      <c r="H5998" s="1">
        <v>165.41</v>
      </c>
      <c r="I5998" s="1">
        <v>599.98</v>
      </c>
      <c r="J5998" s="52">
        <f t="shared" si="93"/>
        <v>0.13495125000000002</v>
      </c>
    </row>
    <row r="5999" spans="1:10" x14ac:dyDescent="0.35">
      <c r="A5999" s="1" t="s">
        <v>11686</v>
      </c>
      <c r="B5999" s="1">
        <v>47.39</v>
      </c>
      <c r="C5999" s="1">
        <v>38.9</v>
      </c>
      <c r="D5999" s="1">
        <v>41.02</v>
      </c>
      <c r="E5999" s="1">
        <v>65</v>
      </c>
      <c r="F5999" s="1">
        <v>39</v>
      </c>
      <c r="G5999" s="1">
        <v>41.1</v>
      </c>
      <c r="H5999" s="1">
        <v>141.32</v>
      </c>
      <c r="I5999" s="1">
        <v>532.5</v>
      </c>
      <c r="J5999" s="52">
        <f t="shared" si="93"/>
        <v>0.11827875</v>
      </c>
    </row>
    <row r="6000" spans="1:10" x14ac:dyDescent="0.35">
      <c r="A6000" s="1" t="s">
        <v>11685</v>
      </c>
      <c r="B6000" s="1">
        <v>53.06</v>
      </c>
      <c r="C6000" s="1">
        <v>30.05</v>
      </c>
      <c r="D6000" s="1">
        <v>38.78</v>
      </c>
      <c r="E6000" s="1">
        <v>61</v>
      </c>
      <c r="F6000" s="1">
        <v>37.979999999999997</v>
      </c>
      <c r="G6000" s="1">
        <v>30.98</v>
      </c>
      <c r="H6000" s="1">
        <v>126.5</v>
      </c>
      <c r="I6000" s="1">
        <v>486.4</v>
      </c>
      <c r="J6000" s="52">
        <f t="shared" si="93"/>
        <v>0.10809375</v>
      </c>
    </row>
    <row r="6001" spans="1:10" x14ac:dyDescent="0.35">
      <c r="A6001" s="1" t="s">
        <v>11684</v>
      </c>
      <c r="B6001" s="1">
        <v>49.89</v>
      </c>
      <c r="C6001" s="1">
        <v>26.59</v>
      </c>
      <c r="D6001" s="1">
        <v>33.99</v>
      </c>
      <c r="E6001" s="1">
        <v>55.1</v>
      </c>
      <c r="F6001" s="1">
        <v>34.78</v>
      </c>
      <c r="G6001" s="1">
        <v>28.9</v>
      </c>
      <c r="H6001" s="1">
        <v>109.1</v>
      </c>
      <c r="I6001" s="1">
        <v>438.81</v>
      </c>
      <c r="J6001" s="52">
        <f t="shared" si="93"/>
        <v>9.7145000000000009E-2</v>
      </c>
    </row>
    <row r="6002" spans="1:10" x14ac:dyDescent="0.35">
      <c r="A6002" s="1" t="s">
        <v>11683</v>
      </c>
      <c r="B6002" s="1">
        <v>38.03</v>
      </c>
      <c r="C6002" s="1">
        <v>23.82</v>
      </c>
      <c r="D6002" s="1">
        <v>29.92</v>
      </c>
      <c r="E6002" s="1">
        <v>53.7</v>
      </c>
      <c r="F6002" s="1">
        <v>34.46</v>
      </c>
      <c r="G6002" s="1">
        <v>28.24</v>
      </c>
      <c r="H6002" s="1">
        <v>115</v>
      </c>
      <c r="I6002" s="1">
        <v>441.95</v>
      </c>
      <c r="J6002" s="52">
        <f t="shared" si="93"/>
        <v>9.5640000000000017E-2</v>
      </c>
    </row>
    <row r="6003" spans="1:10" x14ac:dyDescent="0.35">
      <c r="A6003" s="1" t="s">
        <v>11682</v>
      </c>
      <c r="B6003" s="1">
        <v>36.21</v>
      </c>
      <c r="C6003" s="1">
        <v>24.07</v>
      </c>
      <c r="D6003" s="1">
        <v>27.01</v>
      </c>
      <c r="E6003" s="1">
        <v>55.41</v>
      </c>
      <c r="F6003" s="1">
        <v>32.61</v>
      </c>
      <c r="G6003" s="1">
        <v>27.9</v>
      </c>
      <c r="H6003" s="1">
        <v>110</v>
      </c>
      <c r="I6003" s="1">
        <v>407.74</v>
      </c>
      <c r="J6003" s="52">
        <f t="shared" si="93"/>
        <v>9.0118750000000011E-2</v>
      </c>
    </row>
    <row r="6004" spans="1:10" x14ac:dyDescent="0.35">
      <c r="A6004" s="1" t="s">
        <v>11681</v>
      </c>
      <c r="B6004" s="1">
        <v>29.93</v>
      </c>
      <c r="C6004" s="1">
        <v>23.5</v>
      </c>
      <c r="D6004" s="1">
        <v>23.95</v>
      </c>
      <c r="E6004" s="1">
        <v>54.95</v>
      </c>
      <c r="F6004" s="1">
        <v>32.36</v>
      </c>
      <c r="G6004" s="1">
        <v>26.26</v>
      </c>
      <c r="H6004" s="1">
        <v>106.62</v>
      </c>
      <c r="I6004" s="1">
        <v>400.29</v>
      </c>
      <c r="J6004" s="52">
        <f t="shared" si="93"/>
        <v>8.7232500000000004E-2</v>
      </c>
    </row>
    <row r="6005" spans="1:10" x14ac:dyDescent="0.35">
      <c r="A6005" s="1" t="s">
        <v>11680</v>
      </c>
      <c r="B6005" s="1">
        <v>31.1</v>
      </c>
      <c r="C6005" s="1">
        <v>23.08</v>
      </c>
      <c r="D6005" s="1">
        <v>19</v>
      </c>
      <c r="E6005" s="1">
        <v>52.67</v>
      </c>
      <c r="F6005" s="1">
        <v>32.01</v>
      </c>
      <c r="G6005" s="1">
        <v>25.15</v>
      </c>
      <c r="H6005" s="1">
        <v>104.8</v>
      </c>
      <c r="I6005" s="1">
        <v>381.92</v>
      </c>
      <c r="J6005" s="52">
        <f t="shared" si="93"/>
        <v>8.3716250000000006E-2</v>
      </c>
    </row>
    <row r="6006" spans="1:10" x14ac:dyDescent="0.35">
      <c r="A6006" s="1" t="s">
        <v>11679</v>
      </c>
      <c r="B6006" s="1">
        <v>32.17</v>
      </c>
      <c r="C6006" s="1">
        <v>23.1</v>
      </c>
      <c r="D6006" s="1">
        <v>14.09</v>
      </c>
      <c r="E6006" s="1">
        <v>52.06</v>
      </c>
      <c r="F6006" s="1">
        <v>31.92</v>
      </c>
      <c r="G6006" s="1">
        <v>26.25</v>
      </c>
      <c r="H6006" s="1">
        <v>114.8</v>
      </c>
      <c r="I6006" s="1">
        <v>379.23</v>
      </c>
      <c r="J6006" s="52">
        <f t="shared" si="93"/>
        <v>8.42025E-2</v>
      </c>
    </row>
    <row r="6007" spans="1:10" x14ac:dyDescent="0.35">
      <c r="A6007" s="1" t="s">
        <v>11678</v>
      </c>
      <c r="B6007" s="1">
        <v>31.34</v>
      </c>
      <c r="C6007" s="1">
        <v>24.24</v>
      </c>
      <c r="D6007" s="1">
        <v>22.24</v>
      </c>
      <c r="E6007" s="1">
        <v>52.71</v>
      </c>
      <c r="F6007" s="1">
        <v>31</v>
      </c>
      <c r="G6007" s="1">
        <v>29.15</v>
      </c>
      <c r="H6007" s="1">
        <v>117.16</v>
      </c>
      <c r="I6007" s="1">
        <v>404.13</v>
      </c>
      <c r="J6007" s="52">
        <f t="shared" si="93"/>
        <v>8.8996249999999999E-2</v>
      </c>
    </row>
    <row r="6008" spans="1:10" x14ac:dyDescent="0.35">
      <c r="A6008" s="1" t="s">
        <v>11677</v>
      </c>
      <c r="B6008" s="1">
        <v>39.94</v>
      </c>
      <c r="C6008" s="1">
        <v>31.91</v>
      </c>
      <c r="D6008" s="1">
        <v>32.96</v>
      </c>
      <c r="E6008" s="1">
        <v>53.94</v>
      </c>
      <c r="F6008" s="1">
        <v>32.39</v>
      </c>
      <c r="G6008" s="1">
        <v>31.39</v>
      </c>
      <c r="H6008" s="1">
        <v>146.97999999999999</v>
      </c>
      <c r="I6008" s="1">
        <v>500.75</v>
      </c>
      <c r="J6008" s="52">
        <f t="shared" si="93"/>
        <v>0.1087825</v>
      </c>
    </row>
    <row r="6009" spans="1:10" x14ac:dyDescent="0.35">
      <c r="A6009" s="1" t="s">
        <v>11676</v>
      </c>
      <c r="B6009" s="1">
        <v>45.92</v>
      </c>
      <c r="C6009" s="1">
        <v>38.71</v>
      </c>
      <c r="D6009" s="1">
        <v>35.93</v>
      </c>
      <c r="E6009" s="1">
        <v>55.1</v>
      </c>
      <c r="F6009" s="1">
        <v>33.200000000000003</v>
      </c>
      <c r="G6009" s="1">
        <v>42.7</v>
      </c>
      <c r="H6009" s="1">
        <v>152.80000000000001</v>
      </c>
      <c r="I6009" s="1">
        <v>520</v>
      </c>
      <c r="J6009" s="52">
        <f t="shared" si="93"/>
        <v>0.11554499999999999</v>
      </c>
    </row>
    <row r="6010" spans="1:10" x14ac:dyDescent="0.35">
      <c r="A6010" s="1" t="s">
        <v>11675</v>
      </c>
      <c r="B6010" s="1">
        <v>46.34</v>
      </c>
      <c r="C6010" s="1">
        <v>39.619999999999997</v>
      </c>
      <c r="D6010" s="1">
        <v>37.71</v>
      </c>
      <c r="E6010" s="1">
        <v>57.54</v>
      </c>
      <c r="F6010" s="1">
        <v>35</v>
      </c>
      <c r="G6010" s="1">
        <v>47.04</v>
      </c>
      <c r="H6010" s="1">
        <v>150.51</v>
      </c>
      <c r="I6010" s="1">
        <v>524.05999999999995</v>
      </c>
      <c r="J6010" s="52">
        <f t="shared" si="93"/>
        <v>0.1172275</v>
      </c>
    </row>
    <row r="6011" spans="1:10" x14ac:dyDescent="0.35">
      <c r="A6011" s="1" t="s">
        <v>11674</v>
      </c>
      <c r="B6011" s="1">
        <v>43.32</v>
      </c>
      <c r="C6011" s="1">
        <v>39.520000000000003</v>
      </c>
      <c r="D6011" s="1">
        <v>37.31</v>
      </c>
      <c r="E6011" s="1">
        <v>74.790000000000006</v>
      </c>
      <c r="F6011" s="1">
        <v>37.270000000000003</v>
      </c>
      <c r="G6011" s="1">
        <v>53.64</v>
      </c>
      <c r="H6011" s="1">
        <v>138</v>
      </c>
      <c r="I6011" s="1">
        <v>509.96</v>
      </c>
      <c r="J6011" s="52">
        <f t="shared" si="93"/>
        <v>0.11672624999999999</v>
      </c>
    </row>
    <row r="6012" spans="1:10" x14ac:dyDescent="0.35">
      <c r="A6012" s="1" t="s">
        <v>11673</v>
      </c>
      <c r="B6012" s="1">
        <v>39.94</v>
      </c>
      <c r="C6012" s="1">
        <v>37.65</v>
      </c>
      <c r="D6012" s="1">
        <v>43</v>
      </c>
      <c r="E6012" s="1">
        <v>85</v>
      </c>
      <c r="F6012" s="1">
        <v>36.31</v>
      </c>
      <c r="G6012" s="1">
        <v>54.9</v>
      </c>
      <c r="H6012" s="1">
        <v>124.17</v>
      </c>
      <c r="I6012" s="1">
        <v>483.59</v>
      </c>
      <c r="J6012" s="52">
        <f t="shared" si="93"/>
        <v>0.11306999999999999</v>
      </c>
    </row>
    <row r="6013" spans="1:10" x14ac:dyDescent="0.35">
      <c r="A6013" s="1" t="s">
        <v>11672</v>
      </c>
      <c r="B6013" s="1">
        <v>40.119999999999997</v>
      </c>
      <c r="C6013" s="1">
        <v>35.729999999999997</v>
      </c>
      <c r="D6013" s="1">
        <v>43</v>
      </c>
      <c r="E6013" s="1">
        <v>67.900000000000006</v>
      </c>
      <c r="F6013" s="1">
        <v>36.19</v>
      </c>
      <c r="G6013" s="1">
        <v>40.9</v>
      </c>
      <c r="H6013" s="1">
        <v>109.46</v>
      </c>
      <c r="I6013" s="1">
        <v>453.13</v>
      </c>
      <c r="J6013" s="52">
        <f t="shared" si="93"/>
        <v>0.10330375</v>
      </c>
    </row>
    <row r="6014" spans="1:10" x14ac:dyDescent="0.35">
      <c r="A6014" s="1" t="s">
        <v>11671</v>
      </c>
      <c r="B6014" s="1">
        <v>39.96</v>
      </c>
      <c r="C6014" s="1">
        <v>32.61</v>
      </c>
      <c r="D6014" s="1">
        <v>43.36</v>
      </c>
      <c r="E6014" s="1">
        <v>56.71</v>
      </c>
      <c r="F6014" s="1">
        <v>35.46</v>
      </c>
      <c r="G6014" s="1">
        <v>41.02</v>
      </c>
      <c r="H6014" s="1">
        <v>106.03</v>
      </c>
      <c r="I6014" s="1">
        <v>429</v>
      </c>
      <c r="J6014" s="52">
        <f t="shared" si="93"/>
        <v>9.8018750000000002E-2</v>
      </c>
    </row>
    <row r="6015" spans="1:10" x14ac:dyDescent="0.35">
      <c r="A6015" s="1" t="s">
        <v>11670</v>
      </c>
      <c r="B6015" s="1">
        <v>40.5</v>
      </c>
      <c r="C6015" s="1">
        <v>29</v>
      </c>
      <c r="D6015" s="1">
        <v>49.26</v>
      </c>
      <c r="E6015" s="1">
        <v>56.37</v>
      </c>
      <c r="F6015" s="1">
        <v>32.200000000000003</v>
      </c>
      <c r="G6015" s="1">
        <v>37.4</v>
      </c>
      <c r="H6015" s="1">
        <v>103.01</v>
      </c>
      <c r="I6015" s="1">
        <v>397.87</v>
      </c>
      <c r="J6015" s="52">
        <f t="shared" si="93"/>
        <v>9.3201249999999999E-2</v>
      </c>
    </row>
    <row r="6016" spans="1:10" x14ac:dyDescent="0.35">
      <c r="A6016" s="1" t="s">
        <v>11669</v>
      </c>
      <c r="B6016" s="1">
        <v>39.75</v>
      </c>
      <c r="C6016" s="1">
        <v>28.58</v>
      </c>
      <c r="D6016" s="1">
        <v>50.9</v>
      </c>
      <c r="E6016" s="1">
        <v>56.07</v>
      </c>
      <c r="F6016" s="1">
        <v>32.299999999999997</v>
      </c>
      <c r="G6016" s="1">
        <v>42.51</v>
      </c>
      <c r="H6016" s="1">
        <v>103.93</v>
      </c>
      <c r="I6016" s="1">
        <v>388.3</v>
      </c>
      <c r="J6016" s="52">
        <f t="shared" si="93"/>
        <v>9.2792499999999986E-2</v>
      </c>
    </row>
    <row r="6017" spans="1:10" x14ac:dyDescent="0.35">
      <c r="A6017" s="1" t="s">
        <v>11668</v>
      </c>
      <c r="B6017" s="1">
        <v>40.5</v>
      </c>
      <c r="C6017" s="1">
        <v>30.34</v>
      </c>
      <c r="D6017" s="1">
        <v>50</v>
      </c>
      <c r="E6017" s="1">
        <v>56.06</v>
      </c>
      <c r="F6017" s="1">
        <v>32.369999999999997</v>
      </c>
      <c r="G6017" s="1">
        <v>34.79</v>
      </c>
      <c r="H6017" s="1">
        <v>109.08</v>
      </c>
      <c r="I6017" s="1">
        <v>393.01</v>
      </c>
      <c r="J6017" s="52">
        <f t="shared" si="93"/>
        <v>9.3268749999999997E-2</v>
      </c>
    </row>
    <row r="6018" spans="1:10" x14ac:dyDescent="0.35">
      <c r="A6018" s="1" t="s">
        <v>11667</v>
      </c>
      <c r="B6018" s="1">
        <v>39.75</v>
      </c>
      <c r="C6018" s="1">
        <v>30.01</v>
      </c>
      <c r="D6018" s="1">
        <v>43</v>
      </c>
      <c r="E6018" s="1">
        <v>62</v>
      </c>
      <c r="F6018" s="1">
        <v>34.26</v>
      </c>
      <c r="G6018" s="1">
        <v>38.979999999999997</v>
      </c>
      <c r="H6018" s="1">
        <v>117.52</v>
      </c>
      <c r="I6018" s="1">
        <v>398</v>
      </c>
      <c r="J6018" s="52">
        <f t="shared" si="93"/>
        <v>9.5439999999999997E-2</v>
      </c>
    </row>
    <row r="6019" spans="1:10" x14ac:dyDescent="0.35">
      <c r="A6019" s="1" t="s">
        <v>11666</v>
      </c>
      <c r="B6019" s="1">
        <v>40.5</v>
      </c>
      <c r="C6019" s="1">
        <v>35.92</v>
      </c>
      <c r="D6019" s="1">
        <v>35.119999999999997</v>
      </c>
      <c r="E6019" s="1">
        <v>67.989999999999995</v>
      </c>
      <c r="F6019" s="1">
        <v>39.299999999999997</v>
      </c>
      <c r="G6019" s="1">
        <v>48.91</v>
      </c>
      <c r="H6019" s="1">
        <v>136.03</v>
      </c>
      <c r="I6019" s="1">
        <v>450</v>
      </c>
      <c r="J6019" s="52">
        <f t="shared" ref="J6019:J6082" si="94">(AVERAGE(B6019:I6019))/1000</f>
        <v>0.10672125</v>
      </c>
    </row>
    <row r="6020" spans="1:10" x14ac:dyDescent="0.35">
      <c r="A6020" s="1" t="s">
        <v>11665</v>
      </c>
      <c r="B6020" s="1">
        <v>42.23</v>
      </c>
      <c r="C6020" s="1">
        <v>40.409999999999997</v>
      </c>
      <c r="D6020" s="1">
        <v>33.979999999999997</v>
      </c>
      <c r="E6020" s="1">
        <v>70.459999999999994</v>
      </c>
      <c r="F6020" s="1">
        <v>45.1</v>
      </c>
      <c r="G6020" s="1">
        <v>55.8</v>
      </c>
      <c r="H6020" s="1">
        <v>150.09</v>
      </c>
      <c r="I6020" s="1">
        <v>504.91</v>
      </c>
      <c r="J6020" s="52">
        <f t="shared" si="94"/>
        <v>0.11787250000000001</v>
      </c>
    </row>
    <row r="6021" spans="1:10" x14ac:dyDescent="0.35">
      <c r="A6021" s="1" t="s">
        <v>11664</v>
      </c>
      <c r="B6021" s="1">
        <v>46.99</v>
      </c>
      <c r="C6021" s="1">
        <v>42.59</v>
      </c>
      <c r="D6021" s="1">
        <v>35.97</v>
      </c>
      <c r="E6021" s="1">
        <v>72.3</v>
      </c>
      <c r="F6021" s="1">
        <v>51.88</v>
      </c>
      <c r="G6021" s="1">
        <v>68.37</v>
      </c>
      <c r="H6021" s="1">
        <v>169.83</v>
      </c>
      <c r="I6021" s="1">
        <v>535.44000000000005</v>
      </c>
      <c r="J6021" s="52">
        <f t="shared" si="94"/>
        <v>0.12792125000000001</v>
      </c>
    </row>
    <row r="6022" spans="1:10" x14ac:dyDescent="0.35">
      <c r="A6022" s="1" t="s">
        <v>11663</v>
      </c>
      <c r="B6022" s="1">
        <v>47.08</v>
      </c>
      <c r="C6022" s="1">
        <v>41.3</v>
      </c>
      <c r="D6022" s="1">
        <v>37.31</v>
      </c>
      <c r="E6022" s="1">
        <v>78.09</v>
      </c>
      <c r="F6022" s="1">
        <v>57.28</v>
      </c>
      <c r="G6022" s="1">
        <v>66.290000000000006</v>
      </c>
      <c r="H6022" s="1">
        <v>152.36000000000001</v>
      </c>
      <c r="I6022" s="1">
        <v>495.72</v>
      </c>
      <c r="J6022" s="52">
        <f t="shared" si="94"/>
        <v>0.12192875</v>
      </c>
    </row>
    <row r="6023" spans="1:10" x14ac:dyDescent="0.35">
      <c r="A6023" s="1" t="s">
        <v>11662</v>
      </c>
      <c r="B6023" s="1">
        <v>42.24</v>
      </c>
      <c r="C6023" s="1">
        <v>37.81</v>
      </c>
      <c r="D6023" s="1">
        <v>34</v>
      </c>
      <c r="E6023" s="1">
        <v>77.36</v>
      </c>
      <c r="F6023" s="1">
        <v>45.49</v>
      </c>
      <c r="G6023" s="1">
        <v>49.52</v>
      </c>
      <c r="H6023" s="1">
        <v>137.11000000000001</v>
      </c>
      <c r="I6023" s="1">
        <v>467.29</v>
      </c>
      <c r="J6023" s="52">
        <f t="shared" si="94"/>
        <v>0.11135250000000001</v>
      </c>
    </row>
    <row r="6024" spans="1:10" x14ac:dyDescent="0.35">
      <c r="A6024" s="1" t="s">
        <v>11661</v>
      </c>
      <c r="B6024" s="1">
        <v>47.44</v>
      </c>
      <c r="C6024" s="1">
        <v>29.27</v>
      </c>
      <c r="D6024" s="1">
        <v>40.1</v>
      </c>
      <c r="E6024" s="1">
        <v>80.099999999999994</v>
      </c>
      <c r="F6024" s="1">
        <v>42.5</v>
      </c>
      <c r="G6024" s="1">
        <v>43.16</v>
      </c>
      <c r="H6024" s="1">
        <v>125.01</v>
      </c>
      <c r="I6024" s="1">
        <v>380.64</v>
      </c>
      <c r="J6024" s="52">
        <f t="shared" si="94"/>
        <v>9.8527500000000004E-2</v>
      </c>
    </row>
    <row r="6025" spans="1:10" x14ac:dyDescent="0.35">
      <c r="A6025" s="1" t="s">
        <v>11660</v>
      </c>
      <c r="B6025" s="1">
        <v>47.41</v>
      </c>
      <c r="C6025" s="1">
        <v>24.84</v>
      </c>
      <c r="D6025" s="1">
        <v>31</v>
      </c>
      <c r="E6025" s="1">
        <v>66.099999999999994</v>
      </c>
      <c r="F6025" s="1">
        <v>38.270000000000003</v>
      </c>
      <c r="G6025" s="1">
        <v>35.08</v>
      </c>
      <c r="H6025" s="1">
        <v>110.54</v>
      </c>
      <c r="I6025" s="1">
        <v>283.45</v>
      </c>
      <c r="J6025" s="52">
        <f t="shared" si="94"/>
        <v>7.9586250000000011E-2</v>
      </c>
    </row>
    <row r="6026" spans="1:10" x14ac:dyDescent="0.35">
      <c r="A6026" s="1" t="s">
        <v>11659</v>
      </c>
      <c r="B6026" s="1">
        <v>36.94</v>
      </c>
      <c r="C6026" s="1">
        <v>24.14</v>
      </c>
      <c r="D6026" s="1">
        <v>30.48</v>
      </c>
      <c r="E6026" s="1">
        <v>55.34</v>
      </c>
      <c r="F6026" s="1">
        <v>38.33</v>
      </c>
      <c r="G6026" s="1">
        <v>32.03</v>
      </c>
      <c r="H6026" s="1">
        <v>107.73</v>
      </c>
      <c r="I6026" s="1">
        <v>300.01</v>
      </c>
      <c r="J6026" s="52">
        <f t="shared" si="94"/>
        <v>7.8125E-2</v>
      </c>
    </row>
    <row r="6027" spans="1:10" x14ac:dyDescent="0.35">
      <c r="A6027" s="1" t="s">
        <v>11658</v>
      </c>
      <c r="B6027" s="1">
        <v>36.44</v>
      </c>
      <c r="C6027" s="1">
        <v>23.33</v>
      </c>
      <c r="D6027" s="1">
        <v>39.9</v>
      </c>
      <c r="E6027" s="1">
        <v>52.92</v>
      </c>
      <c r="F6027" s="1">
        <v>34.090000000000003</v>
      </c>
      <c r="G6027" s="1">
        <v>32.01</v>
      </c>
      <c r="H6027" s="1">
        <v>107.72</v>
      </c>
      <c r="I6027" s="1">
        <v>238.2</v>
      </c>
      <c r="J6027" s="52">
        <f t="shared" si="94"/>
        <v>7.0576249999999993E-2</v>
      </c>
    </row>
    <row r="6028" spans="1:10" x14ac:dyDescent="0.35">
      <c r="A6028" s="1" t="s">
        <v>11657</v>
      </c>
      <c r="B6028" s="1">
        <v>31.49</v>
      </c>
      <c r="C6028" s="1">
        <v>22.16</v>
      </c>
      <c r="D6028" s="1">
        <v>32.4</v>
      </c>
      <c r="E6028" s="1">
        <v>52.31</v>
      </c>
      <c r="F6028" s="1">
        <v>33.03</v>
      </c>
      <c r="G6028" s="1">
        <v>29.15</v>
      </c>
      <c r="H6028" s="1">
        <v>105.03</v>
      </c>
      <c r="I6028" s="1">
        <v>203.91</v>
      </c>
      <c r="J6028" s="52">
        <f t="shared" si="94"/>
        <v>6.3685000000000005E-2</v>
      </c>
    </row>
    <row r="6029" spans="1:10" x14ac:dyDescent="0.35">
      <c r="A6029" s="1" t="s">
        <v>11656</v>
      </c>
      <c r="B6029" s="1">
        <v>26</v>
      </c>
      <c r="C6029" s="1">
        <v>22.97</v>
      </c>
      <c r="D6029" s="1">
        <v>29.84</v>
      </c>
      <c r="E6029" s="1">
        <v>50</v>
      </c>
      <c r="F6029" s="1">
        <v>32.090000000000003</v>
      </c>
      <c r="G6029" s="1">
        <v>28.52</v>
      </c>
      <c r="H6029" s="1">
        <v>101.88</v>
      </c>
      <c r="I6029" s="1">
        <v>191.67</v>
      </c>
      <c r="J6029" s="52">
        <f t="shared" si="94"/>
        <v>6.0371250000000001E-2</v>
      </c>
    </row>
    <row r="6030" spans="1:10" x14ac:dyDescent="0.35">
      <c r="A6030" s="1" t="s">
        <v>11655</v>
      </c>
      <c r="B6030" s="1">
        <v>29.24</v>
      </c>
      <c r="C6030" s="1">
        <v>23.26</v>
      </c>
      <c r="D6030" s="1">
        <v>29.6</v>
      </c>
      <c r="E6030" s="1">
        <v>49</v>
      </c>
      <c r="F6030" s="1">
        <v>32.44</v>
      </c>
      <c r="G6030" s="1">
        <v>28.34</v>
      </c>
      <c r="H6030" s="1">
        <v>103.16</v>
      </c>
      <c r="I6030" s="1">
        <v>226.87</v>
      </c>
      <c r="J6030" s="52">
        <f t="shared" si="94"/>
        <v>6.5238749999999998E-2</v>
      </c>
    </row>
    <row r="6031" spans="1:10" x14ac:dyDescent="0.35">
      <c r="A6031" s="1" t="s">
        <v>11654</v>
      </c>
      <c r="B6031" s="1">
        <v>32.950000000000003</v>
      </c>
      <c r="C6031" s="1">
        <v>24.82</v>
      </c>
      <c r="D6031" s="1">
        <v>33.56</v>
      </c>
      <c r="E6031" s="1">
        <v>48.86</v>
      </c>
      <c r="F6031" s="1">
        <v>34.14</v>
      </c>
      <c r="G6031" s="1">
        <v>31.73</v>
      </c>
      <c r="H6031" s="1">
        <v>109.02</v>
      </c>
      <c r="I6031" s="1">
        <v>278.7</v>
      </c>
      <c r="J6031" s="52">
        <f t="shared" si="94"/>
        <v>7.4222499999999997E-2</v>
      </c>
    </row>
    <row r="6032" spans="1:10" x14ac:dyDescent="0.35">
      <c r="A6032" s="1" t="s">
        <v>11653</v>
      </c>
      <c r="B6032" s="1">
        <v>41.79</v>
      </c>
      <c r="C6032" s="1">
        <v>33.770000000000003</v>
      </c>
      <c r="D6032" s="1">
        <v>40.1</v>
      </c>
      <c r="E6032" s="1">
        <v>48.93</v>
      </c>
      <c r="F6032" s="1">
        <v>47.98</v>
      </c>
      <c r="G6032" s="1">
        <v>44.35</v>
      </c>
      <c r="H6032" s="1">
        <v>138.38</v>
      </c>
      <c r="I6032" s="1">
        <v>362.3</v>
      </c>
      <c r="J6032" s="52">
        <f t="shared" si="94"/>
        <v>9.4700000000000006E-2</v>
      </c>
    </row>
    <row r="6033" spans="1:10" x14ac:dyDescent="0.35">
      <c r="A6033" s="1" t="s">
        <v>11652</v>
      </c>
      <c r="B6033" s="1">
        <v>46.37</v>
      </c>
      <c r="C6033" s="1">
        <v>40.35</v>
      </c>
      <c r="D6033" s="1">
        <v>31.6</v>
      </c>
      <c r="E6033" s="1">
        <v>50.08</v>
      </c>
      <c r="F6033" s="1">
        <v>62.53</v>
      </c>
      <c r="G6033" s="1">
        <v>45.22</v>
      </c>
      <c r="H6033" s="1">
        <v>148.05000000000001</v>
      </c>
      <c r="I6033" s="1">
        <v>429.59</v>
      </c>
      <c r="J6033" s="52">
        <f t="shared" si="94"/>
        <v>0.10672374999999999</v>
      </c>
    </row>
    <row r="6034" spans="1:10" x14ac:dyDescent="0.35">
      <c r="A6034" s="1" t="s">
        <v>11651</v>
      </c>
      <c r="B6034" s="1">
        <v>47.72</v>
      </c>
      <c r="C6034" s="1">
        <v>43.25</v>
      </c>
      <c r="D6034" s="1">
        <v>38.119999999999997</v>
      </c>
      <c r="E6034" s="1">
        <v>51.27</v>
      </c>
      <c r="F6034" s="1">
        <v>70.44</v>
      </c>
      <c r="G6034" s="1">
        <v>45.21</v>
      </c>
      <c r="H6034" s="1">
        <v>149.43</v>
      </c>
      <c r="I6034" s="1">
        <v>431.46</v>
      </c>
      <c r="J6034" s="52">
        <f t="shared" si="94"/>
        <v>0.1096125</v>
      </c>
    </row>
    <row r="6035" spans="1:10" x14ac:dyDescent="0.35">
      <c r="A6035" s="1" t="s">
        <v>11650</v>
      </c>
      <c r="B6035" s="1">
        <v>45.93</v>
      </c>
      <c r="C6035" s="1">
        <v>44.94</v>
      </c>
      <c r="D6035" s="1">
        <v>46.23</v>
      </c>
      <c r="E6035" s="1">
        <v>52.49</v>
      </c>
      <c r="F6035" s="1">
        <v>55.84</v>
      </c>
      <c r="G6035" s="1">
        <v>49.64</v>
      </c>
      <c r="H6035" s="1">
        <v>144.99</v>
      </c>
      <c r="I6035" s="1">
        <v>401.56</v>
      </c>
      <c r="J6035" s="52">
        <f t="shared" si="94"/>
        <v>0.1052025</v>
      </c>
    </row>
    <row r="6036" spans="1:10" x14ac:dyDescent="0.35">
      <c r="A6036" s="1" t="s">
        <v>11649</v>
      </c>
      <c r="B6036" s="1">
        <v>48.32</v>
      </c>
      <c r="C6036" s="1">
        <v>38.21</v>
      </c>
      <c r="D6036" s="1">
        <v>64.900000000000006</v>
      </c>
      <c r="E6036" s="1">
        <v>53.3</v>
      </c>
      <c r="F6036" s="1">
        <v>48.67</v>
      </c>
      <c r="G6036" s="1">
        <v>42</v>
      </c>
      <c r="H6036" s="1">
        <v>135</v>
      </c>
      <c r="I6036" s="1">
        <v>353</v>
      </c>
      <c r="J6036" s="52">
        <f t="shared" si="94"/>
        <v>9.7925000000000012E-2</v>
      </c>
    </row>
    <row r="6037" spans="1:10" x14ac:dyDescent="0.35">
      <c r="A6037" s="1" t="s">
        <v>11648</v>
      </c>
      <c r="B6037" s="1">
        <v>51.41</v>
      </c>
      <c r="C6037" s="1">
        <v>41.4</v>
      </c>
      <c r="D6037" s="1">
        <v>58.25</v>
      </c>
      <c r="E6037" s="1">
        <v>52.8</v>
      </c>
      <c r="F6037" s="1">
        <v>47.41</v>
      </c>
      <c r="G6037" s="1">
        <v>30.2</v>
      </c>
      <c r="H6037" s="1">
        <v>109.3</v>
      </c>
      <c r="I6037" s="1">
        <v>330</v>
      </c>
      <c r="J6037" s="52">
        <f t="shared" si="94"/>
        <v>9.0096250000000003E-2</v>
      </c>
    </row>
    <row r="6038" spans="1:10" x14ac:dyDescent="0.35">
      <c r="A6038" s="1" t="s">
        <v>11647</v>
      </c>
      <c r="B6038" s="1">
        <v>49.99</v>
      </c>
      <c r="C6038" s="1">
        <v>38.14</v>
      </c>
      <c r="D6038" s="1">
        <v>51.44</v>
      </c>
      <c r="E6038" s="1">
        <v>52.52</v>
      </c>
      <c r="F6038" s="1">
        <v>46</v>
      </c>
      <c r="G6038" s="1">
        <v>32</v>
      </c>
      <c r="H6038" s="1">
        <v>110.06</v>
      </c>
      <c r="I6038" s="1">
        <v>339.76</v>
      </c>
      <c r="J6038" s="52">
        <f t="shared" si="94"/>
        <v>8.9988750000000006E-2</v>
      </c>
    </row>
    <row r="6039" spans="1:10" x14ac:dyDescent="0.35">
      <c r="A6039" s="1" t="s">
        <v>11646</v>
      </c>
      <c r="B6039" s="1">
        <v>44.79</v>
      </c>
      <c r="C6039" s="1">
        <v>34.57</v>
      </c>
      <c r="D6039" s="1">
        <v>44.59</v>
      </c>
      <c r="E6039" s="1">
        <v>52.4</v>
      </c>
      <c r="F6039" s="1">
        <v>45.23</v>
      </c>
      <c r="G6039" s="1">
        <v>39.28</v>
      </c>
      <c r="H6039" s="1">
        <v>111.32</v>
      </c>
      <c r="I6039" s="1">
        <v>294.17</v>
      </c>
      <c r="J6039" s="52">
        <f t="shared" si="94"/>
        <v>8.329375E-2</v>
      </c>
    </row>
    <row r="6040" spans="1:10" x14ac:dyDescent="0.35">
      <c r="A6040" s="1" t="s">
        <v>11645</v>
      </c>
      <c r="B6040" s="1">
        <v>46.69</v>
      </c>
      <c r="C6040" s="1">
        <v>29.9</v>
      </c>
      <c r="D6040" s="1">
        <v>41.26</v>
      </c>
      <c r="E6040" s="1">
        <v>52.1</v>
      </c>
      <c r="F6040" s="1">
        <v>42.64</v>
      </c>
      <c r="G6040" s="1">
        <v>39.200000000000003</v>
      </c>
      <c r="H6040" s="1">
        <v>113.3</v>
      </c>
      <c r="I6040" s="1">
        <v>294.64999999999998</v>
      </c>
      <c r="J6040" s="52">
        <f t="shared" si="94"/>
        <v>8.2467499999999999E-2</v>
      </c>
    </row>
    <row r="6041" spans="1:10" x14ac:dyDescent="0.35">
      <c r="A6041" s="1" t="s">
        <v>11644</v>
      </c>
      <c r="B6041" s="1">
        <v>46.9</v>
      </c>
      <c r="C6041" s="1">
        <v>29.49</v>
      </c>
      <c r="D6041" s="1">
        <v>30.85</v>
      </c>
      <c r="E6041" s="1">
        <v>48.9</v>
      </c>
      <c r="F6041" s="1">
        <v>42.23</v>
      </c>
      <c r="G6041" s="1">
        <v>35</v>
      </c>
      <c r="H6041" s="1">
        <v>123.83</v>
      </c>
      <c r="I6041" s="1">
        <v>291.61</v>
      </c>
      <c r="J6041" s="52">
        <f t="shared" si="94"/>
        <v>8.110125E-2</v>
      </c>
    </row>
    <row r="6042" spans="1:10" x14ac:dyDescent="0.35">
      <c r="A6042" s="1" t="s">
        <v>11643</v>
      </c>
      <c r="B6042" s="1">
        <v>47.53</v>
      </c>
      <c r="C6042" s="1">
        <v>30.44</v>
      </c>
      <c r="D6042" s="1">
        <v>32.869999999999997</v>
      </c>
      <c r="E6042" s="1">
        <v>46.01</v>
      </c>
      <c r="F6042" s="1">
        <v>41.6</v>
      </c>
      <c r="G6042" s="1">
        <v>39.15</v>
      </c>
      <c r="H6042" s="1">
        <v>137</v>
      </c>
      <c r="I6042" s="1">
        <v>363.64</v>
      </c>
      <c r="J6042" s="52">
        <f t="shared" si="94"/>
        <v>9.2280000000000001E-2</v>
      </c>
    </row>
    <row r="6043" spans="1:10" x14ac:dyDescent="0.35">
      <c r="A6043" s="1" t="s">
        <v>11642</v>
      </c>
      <c r="B6043" s="1">
        <v>46.92</v>
      </c>
      <c r="C6043" s="1">
        <v>35.89</v>
      </c>
      <c r="D6043" s="1">
        <v>34.54</v>
      </c>
      <c r="E6043" s="1">
        <v>55.75</v>
      </c>
      <c r="F6043" s="1">
        <v>45.14</v>
      </c>
      <c r="G6043" s="1">
        <v>45.18</v>
      </c>
      <c r="H6043" s="1">
        <v>147.84</v>
      </c>
      <c r="I6043" s="1">
        <v>389.08</v>
      </c>
      <c r="J6043" s="52">
        <f t="shared" si="94"/>
        <v>0.10004249999999999</v>
      </c>
    </row>
    <row r="6044" spans="1:10" x14ac:dyDescent="0.35">
      <c r="A6044" s="1" t="s">
        <v>11641</v>
      </c>
      <c r="B6044" s="1">
        <v>42.57</v>
      </c>
      <c r="C6044" s="1">
        <v>40</v>
      </c>
      <c r="D6044" s="1">
        <v>36.21</v>
      </c>
      <c r="E6044" s="1">
        <v>68.14</v>
      </c>
      <c r="F6044" s="1">
        <v>49.99</v>
      </c>
      <c r="G6044" s="1">
        <v>47.92</v>
      </c>
      <c r="H6044" s="1">
        <v>163.41</v>
      </c>
      <c r="I6044" s="1">
        <v>435.62</v>
      </c>
      <c r="J6044" s="52">
        <f t="shared" si="94"/>
        <v>0.1104825</v>
      </c>
    </row>
    <row r="6045" spans="1:10" x14ac:dyDescent="0.35">
      <c r="A6045" s="1" t="s">
        <v>11640</v>
      </c>
      <c r="B6045" s="1">
        <v>43.12</v>
      </c>
      <c r="C6045" s="1">
        <v>41.94</v>
      </c>
      <c r="D6045" s="1">
        <v>39.08</v>
      </c>
      <c r="E6045" s="1">
        <v>71.900000000000006</v>
      </c>
      <c r="F6045" s="1">
        <v>60.64</v>
      </c>
      <c r="G6045" s="1">
        <v>60.27</v>
      </c>
      <c r="H6045" s="1">
        <v>180</v>
      </c>
      <c r="I6045" s="1">
        <v>467.35</v>
      </c>
      <c r="J6045" s="52">
        <f t="shared" si="94"/>
        <v>0.12053749999999999</v>
      </c>
    </row>
    <row r="6046" spans="1:10" x14ac:dyDescent="0.35">
      <c r="A6046" s="1" t="s">
        <v>11639</v>
      </c>
      <c r="B6046" s="1">
        <v>45.06</v>
      </c>
      <c r="C6046" s="1">
        <v>43.22</v>
      </c>
      <c r="D6046" s="1">
        <v>41.53</v>
      </c>
      <c r="E6046" s="1">
        <v>74.11</v>
      </c>
      <c r="F6046" s="1">
        <v>57.43</v>
      </c>
      <c r="G6046" s="1">
        <v>47.98</v>
      </c>
      <c r="H6046" s="1">
        <v>187.18</v>
      </c>
      <c r="I6046" s="1">
        <v>465</v>
      </c>
      <c r="J6046" s="52">
        <f t="shared" si="94"/>
        <v>0.12018875</v>
      </c>
    </row>
    <row r="6047" spans="1:10" x14ac:dyDescent="0.35">
      <c r="A6047" s="1" t="s">
        <v>11638</v>
      </c>
      <c r="B6047" s="1">
        <v>46.74</v>
      </c>
      <c r="C6047" s="1">
        <v>38.32</v>
      </c>
      <c r="D6047" s="1">
        <v>42</v>
      </c>
      <c r="E6047" s="1">
        <v>78.599999999999994</v>
      </c>
      <c r="F6047" s="1">
        <v>45.94</v>
      </c>
      <c r="G6047" s="1">
        <v>51.58</v>
      </c>
      <c r="H6047" s="1">
        <v>148</v>
      </c>
      <c r="I6047" s="1">
        <v>419.95</v>
      </c>
      <c r="J6047" s="52">
        <f t="shared" si="94"/>
        <v>0.10889124999999999</v>
      </c>
    </row>
    <row r="6048" spans="1:10" x14ac:dyDescent="0.35">
      <c r="A6048" s="1" t="s">
        <v>11637</v>
      </c>
      <c r="B6048" s="1">
        <v>40</v>
      </c>
      <c r="C6048" s="1">
        <v>32.11</v>
      </c>
      <c r="D6048" s="1">
        <v>38.94</v>
      </c>
      <c r="E6048" s="1">
        <v>71.900000000000006</v>
      </c>
      <c r="F6048" s="1">
        <v>40.380000000000003</v>
      </c>
      <c r="G6048" s="1">
        <v>31.99</v>
      </c>
      <c r="H6048" s="1">
        <v>139.86000000000001</v>
      </c>
      <c r="I6048" s="1">
        <v>398.29</v>
      </c>
      <c r="J6048" s="52">
        <f t="shared" si="94"/>
        <v>9.9183750000000001E-2</v>
      </c>
    </row>
    <row r="6049" spans="1:10" x14ac:dyDescent="0.35">
      <c r="A6049" s="1" t="s">
        <v>11636</v>
      </c>
      <c r="B6049" s="1">
        <v>44.1</v>
      </c>
      <c r="C6049" s="1">
        <v>28.31</v>
      </c>
      <c r="D6049" s="1">
        <v>36.81</v>
      </c>
      <c r="E6049" s="1">
        <v>66.849999999999994</v>
      </c>
      <c r="F6049" s="1">
        <v>34.35</v>
      </c>
      <c r="G6049" s="1">
        <v>30</v>
      </c>
      <c r="H6049" s="1">
        <v>124.11</v>
      </c>
      <c r="I6049" s="1">
        <v>375.44</v>
      </c>
      <c r="J6049" s="52">
        <f t="shared" si="94"/>
        <v>9.2496250000000002E-2</v>
      </c>
    </row>
    <row r="6050" spans="1:10" x14ac:dyDescent="0.35">
      <c r="A6050" s="1" t="s">
        <v>11635</v>
      </c>
      <c r="B6050" s="1">
        <v>47.39</v>
      </c>
      <c r="C6050" s="1">
        <v>32</v>
      </c>
      <c r="D6050" s="1">
        <v>31.06</v>
      </c>
      <c r="E6050" s="1">
        <v>55.4</v>
      </c>
      <c r="F6050" s="1">
        <v>33.01</v>
      </c>
      <c r="G6050" s="1">
        <v>28.98</v>
      </c>
      <c r="H6050" s="1">
        <v>119.01</v>
      </c>
      <c r="I6050" s="1">
        <v>400.85</v>
      </c>
      <c r="J6050" s="52">
        <f t="shared" si="94"/>
        <v>9.3462500000000004E-2</v>
      </c>
    </row>
    <row r="6051" spans="1:10" x14ac:dyDescent="0.35">
      <c r="A6051" s="1" t="s">
        <v>11634</v>
      </c>
      <c r="B6051" s="1">
        <v>36.159999999999997</v>
      </c>
      <c r="C6051" s="1">
        <v>26.63</v>
      </c>
      <c r="D6051" s="1">
        <v>30.53</v>
      </c>
      <c r="E6051" s="1">
        <v>52.42</v>
      </c>
      <c r="F6051" s="1">
        <v>32.450000000000003</v>
      </c>
      <c r="G6051" s="1">
        <v>28.26</v>
      </c>
      <c r="H6051" s="1">
        <v>114.43</v>
      </c>
      <c r="I6051" s="1">
        <v>359.09</v>
      </c>
      <c r="J6051" s="52">
        <f t="shared" si="94"/>
        <v>8.4996250000000009E-2</v>
      </c>
    </row>
    <row r="6052" spans="1:10" x14ac:dyDescent="0.35">
      <c r="A6052" s="1" t="s">
        <v>11633</v>
      </c>
      <c r="B6052" s="1">
        <v>33.1</v>
      </c>
      <c r="C6052" s="1">
        <v>27.42</v>
      </c>
      <c r="D6052" s="1">
        <v>29.16</v>
      </c>
      <c r="E6052" s="1">
        <v>49.52</v>
      </c>
      <c r="F6052" s="1">
        <v>31</v>
      </c>
      <c r="G6052" s="1">
        <v>29.24</v>
      </c>
      <c r="H6052" s="1">
        <v>113.88</v>
      </c>
      <c r="I6052" s="1">
        <v>352.09</v>
      </c>
      <c r="J6052" s="52">
        <f t="shared" si="94"/>
        <v>8.3176250000000007E-2</v>
      </c>
    </row>
    <row r="6053" spans="1:10" x14ac:dyDescent="0.35">
      <c r="A6053" s="1" t="s">
        <v>11632</v>
      </c>
      <c r="B6053" s="1">
        <v>27.7</v>
      </c>
      <c r="C6053" s="1">
        <v>24.25</v>
      </c>
      <c r="D6053" s="1">
        <v>27.99</v>
      </c>
      <c r="E6053" s="1">
        <v>48.06</v>
      </c>
      <c r="F6053" s="1">
        <v>29.63</v>
      </c>
      <c r="G6053" s="1">
        <v>29.28</v>
      </c>
      <c r="H6053" s="1">
        <v>111.67</v>
      </c>
      <c r="I6053" s="1">
        <v>348.07</v>
      </c>
      <c r="J6053" s="52">
        <f t="shared" si="94"/>
        <v>8.0831249999999993E-2</v>
      </c>
    </row>
    <row r="6054" spans="1:10" x14ac:dyDescent="0.35">
      <c r="A6054" s="1" t="s">
        <v>11631</v>
      </c>
      <c r="B6054" s="1">
        <v>28.52</v>
      </c>
      <c r="C6054" s="1">
        <v>23.75</v>
      </c>
      <c r="D6054" s="1">
        <v>27.94</v>
      </c>
      <c r="E6054" s="1">
        <v>47.53</v>
      </c>
      <c r="F6054" s="1">
        <v>29.01</v>
      </c>
      <c r="G6054" s="1">
        <v>29.2</v>
      </c>
      <c r="H6054" s="1">
        <v>113.82</v>
      </c>
      <c r="I6054" s="1">
        <v>348.09</v>
      </c>
      <c r="J6054" s="52">
        <f t="shared" si="94"/>
        <v>8.0982499999999985E-2</v>
      </c>
    </row>
    <row r="6055" spans="1:10" x14ac:dyDescent="0.35">
      <c r="A6055" s="1" t="s">
        <v>11630</v>
      </c>
      <c r="B6055" s="1">
        <v>28.99</v>
      </c>
      <c r="C6055" s="1">
        <v>24.2</v>
      </c>
      <c r="D6055" s="1">
        <v>27.94</v>
      </c>
      <c r="E6055" s="1">
        <v>51.85</v>
      </c>
      <c r="F6055" s="1">
        <v>31.8</v>
      </c>
      <c r="G6055" s="1">
        <v>33.32</v>
      </c>
      <c r="H6055" s="1">
        <v>117.58</v>
      </c>
      <c r="I6055" s="1">
        <v>356.04</v>
      </c>
      <c r="J6055" s="52">
        <f t="shared" si="94"/>
        <v>8.3964999999999998E-2</v>
      </c>
    </row>
    <row r="6056" spans="1:10" x14ac:dyDescent="0.35">
      <c r="A6056" s="1" t="s">
        <v>11629</v>
      </c>
      <c r="B6056" s="1">
        <v>40.020000000000003</v>
      </c>
      <c r="C6056" s="1">
        <v>25.51</v>
      </c>
      <c r="D6056" s="1">
        <v>29.56</v>
      </c>
      <c r="E6056" s="1">
        <v>70.239999999999995</v>
      </c>
      <c r="F6056" s="1">
        <v>40.200000000000003</v>
      </c>
      <c r="G6056" s="1">
        <v>45.18</v>
      </c>
      <c r="H6056" s="1">
        <v>145.44999999999999</v>
      </c>
      <c r="I6056" s="1">
        <v>381.3</v>
      </c>
      <c r="J6056" s="52">
        <f t="shared" si="94"/>
        <v>9.7182500000000005E-2</v>
      </c>
    </row>
    <row r="6057" spans="1:10" x14ac:dyDescent="0.35">
      <c r="A6057" s="1" t="s">
        <v>11628</v>
      </c>
      <c r="B6057" s="1">
        <v>46.05</v>
      </c>
      <c r="C6057" s="1">
        <v>29.04</v>
      </c>
      <c r="D6057" s="1">
        <v>26.08</v>
      </c>
      <c r="E6057" s="1">
        <v>74.3</v>
      </c>
      <c r="F6057" s="1">
        <v>44.95</v>
      </c>
      <c r="G6057" s="1">
        <v>52.78</v>
      </c>
      <c r="H6057" s="1">
        <v>158.07</v>
      </c>
      <c r="I6057" s="1">
        <v>411.07</v>
      </c>
      <c r="J6057" s="52">
        <f t="shared" si="94"/>
        <v>0.1052925</v>
      </c>
    </row>
    <row r="6058" spans="1:10" x14ac:dyDescent="0.35">
      <c r="A6058" s="1" t="s">
        <v>11627</v>
      </c>
      <c r="B6058" s="1">
        <v>47.03</v>
      </c>
      <c r="C6058" s="1">
        <v>29.75</v>
      </c>
      <c r="D6058" s="1">
        <v>29.89</v>
      </c>
      <c r="E6058" s="1">
        <v>75.19</v>
      </c>
      <c r="F6058" s="1">
        <v>45.93</v>
      </c>
      <c r="G6058" s="1">
        <v>59.26</v>
      </c>
      <c r="H6058" s="1">
        <v>163.38</v>
      </c>
      <c r="I6058" s="1">
        <v>427.72</v>
      </c>
      <c r="J6058" s="52">
        <f t="shared" si="94"/>
        <v>0.10976875000000001</v>
      </c>
    </row>
    <row r="6059" spans="1:10" x14ac:dyDescent="0.35">
      <c r="A6059" s="1" t="s">
        <v>11626</v>
      </c>
      <c r="B6059" s="1">
        <v>47</v>
      </c>
      <c r="C6059" s="1">
        <v>29.94</v>
      </c>
      <c r="D6059" s="1">
        <v>30.28</v>
      </c>
      <c r="E6059" s="1">
        <v>81.16</v>
      </c>
      <c r="F6059" s="1">
        <v>41</v>
      </c>
      <c r="G6059" s="1">
        <v>52.74</v>
      </c>
      <c r="H6059" s="1">
        <v>156.66</v>
      </c>
      <c r="I6059" s="1">
        <v>429.18</v>
      </c>
      <c r="J6059" s="52">
        <f t="shared" si="94"/>
        <v>0.10849500000000001</v>
      </c>
    </row>
    <row r="6060" spans="1:10" x14ac:dyDescent="0.35">
      <c r="A6060" s="1" t="s">
        <v>11625</v>
      </c>
      <c r="B6060" s="1">
        <v>56.13</v>
      </c>
      <c r="C6060" s="1">
        <v>25.22</v>
      </c>
      <c r="D6060" s="1">
        <v>29.8</v>
      </c>
      <c r="E6060" s="1">
        <v>83.62</v>
      </c>
      <c r="F6060" s="1">
        <v>36</v>
      </c>
      <c r="G6060" s="1">
        <v>48.5</v>
      </c>
      <c r="H6060" s="1">
        <v>149.22</v>
      </c>
      <c r="I6060" s="1">
        <v>419.9</v>
      </c>
      <c r="J6060" s="52">
        <f t="shared" si="94"/>
        <v>0.10604875</v>
      </c>
    </row>
    <row r="6061" spans="1:10" x14ac:dyDescent="0.35">
      <c r="A6061" s="1" t="s">
        <v>11624</v>
      </c>
      <c r="B6061" s="1">
        <v>58</v>
      </c>
      <c r="C6061" s="1">
        <v>23.69</v>
      </c>
      <c r="D6061" s="1">
        <v>29.42</v>
      </c>
      <c r="E6061" s="1">
        <v>78.25</v>
      </c>
      <c r="F6061" s="1">
        <v>32.6</v>
      </c>
      <c r="G6061" s="1">
        <v>47.21</v>
      </c>
      <c r="H6061" s="1">
        <v>144.22</v>
      </c>
      <c r="I6061" s="1">
        <v>418.36</v>
      </c>
      <c r="J6061" s="52">
        <f t="shared" si="94"/>
        <v>0.10396875</v>
      </c>
    </row>
    <row r="6062" spans="1:10" x14ac:dyDescent="0.35">
      <c r="A6062" s="1" t="s">
        <v>11623</v>
      </c>
      <c r="B6062" s="1">
        <v>42.44</v>
      </c>
      <c r="C6062" s="1">
        <v>23.08</v>
      </c>
      <c r="D6062" s="1">
        <v>28.44</v>
      </c>
      <c r="E6062" s="1">
        <v>78.33</v>
      </c>
      <c r="F6062" s="1">
        <v>31.04</v>
      </c>
      <c r="G6062" s="1">
        <v>45.7</v>
      </c>
      <c r="H6062" s="1">
        <v>140</v>
      </c>
      <c r="I6062" s="1">
        <v>399.98</v>
      </c>
      <c r="J6062" s="52">
        <f t="shared" si="94"/>
        <v>9.8626249999999999E-2</v>
      </c>
    </row>
    <row r="6063" spans="1:10" x14ac:dyDescent="0.35">
      <c r="A6063" s="1" t="s">
        <v>11622</v>
      </c>
      <c r="B6063" s="1">
        <v>42.44</v>
      </c>
      <c r="C6063" s="1">
        <v>23.06</v>
      </c>
      <c r="D6063" s="1">
        <v>28.13</v>
      </c>
      <c r="E6063" s="1">
        <v>72.790000000000006</v>
      </c>
      <c r="F6063" s="1">
        <v>30.7</v>
      </c>
      <c r="G6063" s="1">
        <v>44.01</v>
      </c>
      <c r="H6063" s="1">
        <v>128</v>
      </c>
      <c r="I6063" s="1">
        <v>355</v>
      </c>
      <c r="J6063" s="52">
        <f t="shared" si="94"/>
        <v>9.0516249999999993E-2</v>
      </c>
    </row>
    <row r="6064" spans="1:10" x14ac:dyDescent="0.35">
      <c r="A6064" s="1" t="s">
        <v>11621</v>
      </c>
      <c r="B6064" s="1">
        <v>42.5</v>
      </c>
      <c r="C6064" s="1">
        <v>23.06</v>
      </c>
      <c r="D6064" s="1">
        <v>28.2</v>
      </c>
      <c r="E6064" s="1">
        <v>65.180000000000007</v>
      </c>
      <c r="F6064" s="1">
        <v>31.3</v>
      </c>
      <c r="G6064" s="1">
        <v>41.43</v>
      </c>
      <c r="H6064" s="1">
        <v>120.52</v>
      </c>
      <c r="I6064" s="1">
        <v>348.99</v>
      </c>
      <c r="J6064" s="52">
        <f t="shared" si="94"/>
        <v>8.7647500000000003E-2</v>
      </c>
    </row>
    <row r="6065" spans="1:10" x14ac:dyDescent="0.35">
      <c r="A6065" s="1" t="s">
        <v>11620</v>
      </c>
      <c r="B6065" s="1">
        <v>43</v>
      </c>
      <c r="C6065" s="1">
        <v>25.61</v>
      </c>
      <c r="D6065" s="1">
        <v>27.77</v>
      </c>
      <c r="E6065" s="1">
        <v>63.02</v>
      </c>
      <c r="F6065" s="1">
        <v>32.01</v>
      </c>
      <c r="G6065" s="1">
        <v>44.54</v>
      </c>
      <c r="H6065" s="1">
        <v>130.61000000000001</v>
      </c>
      <c r="I6065" s="1">
        <v>353.39</v>
      </c>
      <c r="J6065" s="52">
        <f t="shared" si="94"/>
        <v>8.9993750000000011E-2</v>
      </c>
    </row>
    <row r="6066" spans="1:10" x14ac:dyDescent="0.35">
      <c r="A6066" s="1" t="s">
        <v>11619</v>
      </c>
      <c r="B6066" s="1">
        <v>46.54</v>
      </c>
      <c r="C6066" s="1">
        <v>28.65</v>
      </c>
      <c r="D6066" s="1">
        <v>28.18</v>
      </c>
      <c r="E6066" s="1">
        <v>67.92</v>
      </c>
      <c r="F6066" s="1">
        <v>34.1</v>
      </c>
      <c r="G6066" s="1">
        <v>48.08</v>
      </c>
      <c r="H6066" s="1">
        <v>140.09</v>
      </c>
      <c r="I6066" s="1">
        <v>371.98</v>
      </c>
      <c r="J6066" s="52">
        <f t="shared" si="94"/>
        <v>9.5692500000000014E-2</v>
      </c>
    </row>
    <row r="6067" spans="1:10" x14ac:dyDescent="0.35">
      <c r="A6067" s="1" t="s">
        <v>11618</v>
      </c>
      <c r="B6067" s="1">
        <v>46.7</v>
      </c>
      <c r="C6067" s="1">
        <v>31.99</v>
      </c>
      <c r="D6067" s="1">
        <v>29.9</v>
      </c>
      <c r="E6067" s="1">
        <v>72.98</v>
      </c>
      <c r="F6067" s="1">
        <v>39.18</v>
      </c>
      <c r="G6067" s="1">
        <v>55.74</v>
      </c>
      <c r="H6067" s="1">
        <v>155.51</v>
      </c>
      <c r="I6067" s="1">
        <v>436.24</v>
      </c>
      <c r="J6067" s="52">
        <f t="shared" si="94"/>
        <v>0.10853</v>
      </c>
    </row>
    <row r="6068" spans="1:10" x14ac:dyDescent="0.35">
      <c r="A6068" s="1" t="s">
        <v>11617</v>
      </c>
      <c r="B6068" s="1">
        <v>40.85</v>
      </c>
      <c r="C6068" s="1">
        <v>34.049999999999997</v>
      </c>
      <c r="D6068" s="1">
        <v>30.8</v>
      </c>
      <c r="E6068" s="1">
        <v>75.400000000000006</v>
      </c>
      <c r="F6068" s="1">
        <v>44.53</v>
      </c>
      <c r="G6068" s="1">
        <v>65.81</v>
      </c>
      <c r="H6068" s="1">
        <v>160.87</v>
      </c>
      <c r="I6068" s="1">
        <v>469.52</v>
      </c>
      <c r="J6068" s="52">
        <f t="shared" si="94"/>
        <v>0.11522875</v>
      </c>
    </row>
    <row r="6069" spans="1:10" x14ac:dyDescent="0.35">
      <c r="A6069" s="1" t="s">
        <v>11616</v>
      </c>
      <c r="B6069" s="1">
        <v>43.74</v>
      </c>
      <c r="C6069" s="1">
        <v>38.700000000000003</v>
      </c>
      <c r="D6069" s="1">
        <v>34.9</v>
      </c>
      <c r="E6069" s="1">
        <v>77.36</v>
      </c>
      <c r="F6069" s="1">
        <v>47.44</v>
      </c>
      <c r="G6069" s="1">
        <v>78.010000000000005</v>
      </c>
      <c r="H6069" s="1">
        <v>160.29</v>
      </c>
      <c r="I6069" s="1">
        <v>491.86</v>
      </c>
      <c r="J6069" s="52">
        <f t="shared" si="94"/>
        <v>0.12153749999999999</v>
      </c>
    </row>
    <row r="6070" spans="1:10" x14ac:dyDescent="0.35">
      <c r="A6070" s="1" t="s">
        <v>11615</v>
      </c>
      <c r="B6070" s="1">
        <v>42.68</v>
      </c>
      <c r="C6070" s="1">
        <v>38.979999999999997</v>
      </c>
      <c r="D6070" s="1">
        <v>45</v>
      </c>
      <c r="E6070" s="1">
        <v>79.930000000000007</v>
      </c>
      <c r="F6070" s="1">
        <v>50.67</v>
      </c>
      <c r="G6070" s="1">
        <v>75.23</v>
      </c>
      <c r="H6070" s="1">
        <v>159.31</v>
      </c>
      <c r="I6070" s="1">
        <v>483.98</v>
      </c>
      <c r="J6070" s="52">
        <f t="shared" si="94"/>
        <v>0.1219725</v>
      </c>
    </row>
    <row r="6071" spans="1:10" x14ac:dyDescent="0.35">
      <c r="A6071" s="1" t="s">
        <v>11614</v>
      </c>
      <c r="B6071" s="1">
        <v>44.94</v>
      </c>
      <c r="C6071" s="1">
        <v>34.08</v>
      </c>
      <c r="D6071" s="1">
        <v>37</v>
      </c>
      <c r="E6071" s="1">
        <v>74.94</v>
      </c>
      <c r="F6071" s="1">
        <v>42.75</v>
      </c>
      <c r="G6071" s="1">
        <v>57.43</v>
      </c>
      <c r="H6071" s="1">
        <v>148.63999999999999</v>
      </c>
      <c r="I6071" s="1">
        <v>459.95</v>
      </c>
      <c r="J6071" s="52">
        <f t="shared" si="94"/>
        <v>0.11246625</v>
      </c>
    </row>
    <row r="6072" spans="1:10" x14ac:dyDescent="0.35">
      <c r="A6072" s="1" t="s">
        <v>11613</v>
      </c>
      <c r="B6072" s="1">
        <v>44.96</v>
      </c>
      <c r="C6072" s="1">
        <v>24.1</v>
      </c>
      <c r="D6072" s="1">
        <v>31.9</v>
      </c>
      <c r="E6072" s="1">
        <v>69.930000000000007</v>
      </c>
      <c r="F6072" s="1">
        <v>35.89</v>
      </c>
      <c r="G6072" s="1">
        <v>49.89</v>
      </c>
      <c r="H6072" s="1">
        <v>141.52000000000001</v>
      </c>
      <c r="I6072" s="1">
        <v>443.97</v>
      </c>
      <c r="J6072" s="52">
        <f t="shared" si="94"/>
        <v>0.10527000000000002</v>
      </c>
    </row>
    <row r="6073" spans="1:10" x14ac:dyDescent="0.35">
      <c r="A6073" s="1" t="s">
        <v>11612</v>
      </c>
      <c r="B6073" s="1">
        <v>40.74</v>
      </c>
      <c r="C6073" s="1">
        <v>24.99</v>
      </c>
      <c r="D6073" s="1">
        <v>27.75</v>
      </c>
      <c r="E6073" s="1">
        <v>58.94</v>
      </c>
      <c r="F6073" s="1">
        <v>31.7</v>
      </c>
      <c r="G6073" s="1">
        <v>43.98</v>
      </c>
      <c r="H6073" s="1">
        <v>132.66</v>
      </c>
      <c r="I6073" s="1">
        <v>437.01</v>
      </c>
      <c r="J6073" s="52">
        <f t="shared" si="94"/>
        <v>9.9721249999999997E-2</v>
      </c>
    </row>
    <row r="6074" spans="1:10" x14ac:dyDescent="0.35">
      <c r="A6074" s="1" t="s">
        <v>11611</v>
      </c>
      <c r="B6074" s="1">
        <v>29.39</v>
      </c>
      <c r="C6074" s="1">
        <v>22</v>
      </c>
      <c r="D6074" s="1">
        <v>27.4</v>
      </c>
      <c r="E6074" s="1">
        <v>59.04</v>
      </c>
      <c r="F6074" s="1">
        <v>31.25</v>
      </c>
      <c r="G6074" s="1">
        <v>45.84</v>
      </c>
      <c r="H6074" s="1">
        <v>140.16</v>
      </c>
      <c r="I6074" s="1">
        <v>421.45</v>
      </c>
      <c r="J6074" s="52">
        <f t="shared" si="94"/>
        <v>9.7066249999999993E-2</v>
      </c>
    </row>
    <row r="6075" spans="1:10" x14ac:dyDescent="0.35">
      <c r="A6075" s="1" t="s">
        <v>11610</v>
      </c>
      <c r="B6075" s="1">
        <v>31.4</v>
      </c>
      <c r="C6075" s="1">
        <v>22.87</v>
      </c>
      <c r="D6075" s="1">
        <v>18.05</v>
      </c>
      <c r="E6075" s="1">
        <v>52.52</v>
      </c>
      <c r="F6075" s="1">
        <v>30.23</v>
      </c>
      <c r="G6075" s="1">
        <v>39.799999999999997</v>
      </c>
      <c r="H6075" s="1">
        <v>129.77000000000001</v>
      </c>
      <c r="I6075" s="1">
        <v>385.07</v>
      </c>
      <c r="J6075" s="52">
        <f t="shared" si="94"/>
        <v>8.8713750000000008E-2</v>
      </c>
    </row>
    <row r="6076" spans="1:10" x14ac:dyDescent="0.35">
      <c r="A6076" s="1" t="s">
        <v>11609</v>
      </c>
      <c r="B6076" s="1">
        <v>33.700000000000003</v>
      </c>
      <c r="C6076" s="1">
        <v>22.51</v>
      </c>
      <c r="D6076" s="1">
        <v>19.54</v>
      </c>
      <c r="E6076" s="1">
        <v>48.59</v>
      </c>
      <c r="F6076" s="1">
        <v>28.5</v>
      </c>
      <c r="G6076" s="1">
        <v>39.380000000000003</v>
      </c>
      <c r="H6076" s="1">
        <v>115.96</v>
      </c>
      <c r="I6076" s="1">
        <v>385.06</v>
      </c>
      <c r="J6076" s="52">
        <f t="shared" si="94"/>
        <v>8.6654999999999996E-2</v>
      </c>
    </row>
    <row r="6077" spans="1:10" x14ac:dyDescent="0.35">
      <c r="A6077" s="1" t="s">
        <v>11608</v>
      </c>
      <c r="B6077" s="1">
        <v>32.67</v>
      </c>
      <c r="C6077" s="1">
        <v>21.73</v>
      </c>
      <c r="D6077" s="1">
        <v>18.18</v>
      </c>
      <c r="E6077" s="1">
        <v>46.23</v>
      </c>
      <c r="F6077" s="1">
        <v>27.1</v>
      </c>
      <c r="G6077" s="1">
        <v>36.79</v>
      </c>
      <c r="H6077" s="1">
        <v>109.82</v>
      </c>
      <c r="I6077" s="1">
        <v>369.22</v>
      </c>
      <c r="J6077" s="52">
        <f t="shared" si="94"/>
        <v>8.2717499999999999E-2</v>
      </c>
    </row>
    <row r="6078" spans="1:10" x14ac:dyDescent="0.35">
      <c r="A6078" s="1" t="s">
        <v>11607</v>
      </c>
      <c r="B6078" s="1">
        <v>29.39</v>
      </c>
      <c r="C6078" s="1">
        <v>21.1</v>
      </c>
      <c r="D6078" s="1">
        <v>20.22</v>
      </c>
      <c r="E6078" s="1">
        <v>44.39</v>
      </c>
      <c r="F6078" s="1">
        <v>24.97</v>
      </c>
      <c r="G6078" s="1">
        <v>36.85</v>
      </c>
      <c r="H6078" s="1">
        <v>110.02</v>
      </c>
      <c r="I6078" s="1">
        <v>358.54</v>
      </c>
      <c r="J6078" s="52">
        <f t="shared" si="94"/>
        <v>8.0685000000000007E-2</v>
      </c>
    </row>
    <row r="6079" spans="1:10" x14ac:dyDescent="0.35">
      <c r="A6079" s="1" t="s">
        <v>11606</v>
      </c>
      <c r="B6079" s="1">
        <v>33.94</v>
      </c>
      <c r="C6079" s="1">
        <v>22.09</v>
      </c>
      <c r="D6079" s="1">
        <v>23.18</v>
      </c>
      <c r="E6079" s="1">
        <v>48.74</v>
      </c>
      <c r="F6079" s="1">
        <v>27.61</v>
      </c>
      <c r="G6079" s="1">
        <v>40.82</v>
      </c>
      <c r="H6079" s="1">
        <v>111.21</v>
      </c>
      <c r="I6079" s="1">
        <v>369.02</v>
      </c>
      <c r="J6079" s="52">
        <f t="shared" si="94"/>
        <v>8.4576249999999992E-2</v>
      </c>
    </row>
    <row r="6080" spans="1:10" x14ac:dyDescent="0.35">
      <c r="A6080" s="1" t="s">
        <v>11605</v>
      </c>
      <c r="B6080" s="1">
        <v>43.87</v>
      </c>
      <c r="C6080" s="1">
        <v>22.94</v>
      </c>
      <c r="D6080" s="1">
        <v>32.33</v>
      </c>
      <c r="E6080" s="1">
        <v>64.81</v>
      </c>
      <c r="F6080" s="1">
        <v>37.29</v>
      </c>
      <c r="G6080" s="1">
        <v>47.52</v>
      </c>
      <c r="H6080" s="1">
        <v>130.06</v>
      </c>
      <c r="I6080" s="1">
        <v>379.02</v>
      </c>
      <c r="J6080" s="52">
        <f t="shared" si="94"/>
        <v>9.4729999999999995E-2</v>
      </c>
    </row>
    <row r="6081" spans="1:10" x14ac:dyDescent="0.35">
      <c r="A6081" s="1" t="s">
        <v>11604</v>
      </c>
      <c r="B6081" s="1">
        <v>43.86</v>
      </c>
      <c r="C6081" s="1">
        <v>22.93</v>
      </c>
      <c r="D6081" s="1">
        <v>53.06</v>
      </c>
      <c r="E6081" s="1">
        <v>72.5</v>
      </c>
      <c r="F6081" s="1">
        <v>42.57</v>
      </c>
      <c r="G6081" s="1">
        <v>62.57</v>
      </c>
      <c r="H6081" s="1">
        <v>136.12</v>
      </c>
      <c r="I6081" s="1">
        <v>385.01</v>
      </c>
      <c r="J6081" s="52">
        <f t="shared" si="94"/>
        <v>0.1023275</v>
      </c>
    </row>
    <row r="6082" spans="1:10" x14ac:dyDescent="0.35">
      <c r="A6082" s="1" t="s">
        <v>11603</v>
      </c>
      <c r="B6082" s="1">
        <v>42.7</v>
      </c>
      <c r="C6082" s="1">
        <v>24.07</v>
      </c>
      <c r="D6082" s="1">
        <v>65.75</v>
      </c>
      <c r="E6082" s="1">
        <v>73.5</v>
      </c>
      <c r="F6082" s="1">
        <v>43.25</v>
      </c>
      <c r="G6082" s="1">
        <v>69.45</v>
      </c>
      <c r="H6082" s="1">
        <v>143.46</v>
      </c>
      <c r="I6082" s="1">
        <v>402.13</v>
      </c>
      <c r="J6082" s="52">
        <f t="shared" si="94"/>
        <v>0.10803875</v>
      </c>
    </row>
    <row r="6083" spans="1:10" x14ac:dyDescent="0.35">
      <c r="A6083" s="1" t="s">
        <v>11602</v>
      </c>
      <c r="B6083" s="1">
        <v>42.44</v>
      </c>
      <c r="C6083" s="1">
        <v>25.11</v>
      </c>
      <c r="D6083" s="1">
        <v>50.1</v>
      </c>
      <c r="E6083" s="1">
        <v>76.86</v>
      </c>
      <c r="F6083" s="1">
        <v>39.82</v>
      </c>
      <c r="G6083" s="1">
        <v>58.01</v>
      </c>
      <c r="H6083" s="1">
        <v>145.03</v>
      </c>
      <c r="I6083" s="1">
        <v>402.13</v>
      </c>
      <c r="J6083" s="52">
        <f t="shared" ref="J6083:J6146" si="95">(AVERAGE(B6083:I6083))/1000</f>
        <v>0.1049375</v>
      </c>
    </row>
    <row r="6084" spans="1:10" x14ac:dyDescent="0.35">
      <c r="A6084" s="1" t="s">
        <v>11601</v>
      </c>
      <c r="B6084" s="1">
        <v>43.2</v>
      </c>
      <c r="C6084" s="1">
        <v>24.96</v>
      </c>
      <c r="D6084" s="1">
        <v>35</v>
      </c>
      <c r="E6084" s="1">
        <v>77</v>
      </c>
      <c r="F6084" s="1">
        <v>36.29</v>
      </c>
      <c r="G6084" s="1">
        <v>42.57</v>
      </c>
      <c r="H6084" s="1">
        <v>141.32</v>
      </c>
      <c r="I6084" s="1">
        <v>388.5</v>
      </c>
      <c r="J6084" s="52">
        <f t="shared" si="95"/>
        <v>9.8604999999999984E-2</v>
      </c>
    </row>
    <row r="6085" spans="1:10" x14ac:dyDescent="0.35">
      <c r="A6085" s="1" t="s">
        <v>11600</v>
      </c>
      <c r="B6085" s="1">
        <v>43.2</v>
      </c>
      <c r="C6085" s="1">
        <v>25.48</v>
      </c>
      <c r="D6085" s="1">
        <v>33</v>
      </c>
      <c r="E6085" s="1">
        <v>70.67</v>
      </c>
      <c r="F6085" s="1">
        <v>33.94</v>
      </c>
      <c r="G6085" s="1">
        <v>35.700000000000003</v>
      </c>
      <c r="H6085" s="1">
        <v>133.68</v>
      </c>
      <c r="I6085" s="1">
        <v>380.04</v>
      </c>
      <c r="J6085" s="52">
        <f t="shared" si="95"/>
        <v>9.4463749999999999E-2</v>
      </c>
    </row>
    <row r="6086" spans="1:10" x14ac:dyDescent="0.35">
      <c r="A6086" s="1" t="s">
        <v>11599</v>
      </c>
      <c r="B6086" s="1">
        <v>43.95</v>
      </c>
      <c r="C6086" s="1">
        <v>25.16</v>
      </c>
      <c r="D6086" s="1">
        <v>31.8</v>
      </c>
      <c r="E6086" s="1">
        <v>61</v>
      </c>
      <c r="F6086" s="1">
        <v>30.55</v>
      </c>
      <c r="G6086" s="1">
        <v>31.55</v>
      </c>
      <c r="H6086" s="1">
        <v>122.02</v>
      </c>
      <c r="I6086" s="1">
        <v>360</v>
      </c>
      <c r="J6086" s="52">
        <f t="shared" si="95"/>
        <v>8.8253749999999992E-2</v>
      </c>
    </row>
    <row r="6087" spans="1:10" x14ac:dyDescent="0.35">
      <c r="A6087" s="1" t="s">
        <v>11598</v>
      </c>
      <c r="B6087" s="1">
        <v>39</v>
      </c>
      <c r="C6087" s="1">
        <v>24.54</v>
      </c>
      <c r="D6087" s="1">
        <v>32.5</v>
      </c>
      <c r="E6087" s="1">
        <v>70</v>
      </c>
      <c r="F6087" s="1">
        <v>28.79</v>
      </c>
      <c r="G6087" s="1">
        <v>30.55</v>
      </c>
      <c r="H6087" s="1">
        <v>111.59</v>
      </c>
      <c r="I6087" s="1">
        <v>295</v>
      </c>
      <c r="J6087" s="52">
        <f t="shared" si="95"/>
        <v>7.8996250000000004E-2</v>
      </c>
    </row>
    <row r="6088" spans="1:10" x14ac:dyDescent="0.35">
      <c r="A6088" s="1" t="s">
        <v>11597</v>
      </c>
      <c r="B6088" s="1">
        <v>37.44</v>
      </c>
      <c r="C6088" s="1">
        <v>23.48</v>
      </c>
      <c r="D6088" s="1">
        <v>31.8</v>
      </c>
      <c r="E6088" s="1">
        <v>73.5</v>
      </c>
      <c r="F6088" s="1">
        <v>28.68</v>
      </c>
      <c r="G6088" s="1">
        <v>30.89</v>
      </c>
      <c r="H6088" s="1">
        <v>109.7</v>
      </c>
      <c r="I6088" s="1">
        <v>251.8</v>
      </c>
      <c r="J6088" s="52">
        <f t="shared" si="95"/>
        <v>7.3411249999999997E-2</v>
      </c>
    </row>
    <row r="6089" spans="1:10" x14ac:dyDescent="0.35">
      <c r="A6089" s="1" t="s">
        <v>11596</v>
      </c>
      <c r="B6089" s="1">
        <v>37</v>
      </c>
      <c r="C6089" s="1">
        <v>23.42</v>
      </c>
      <c r="D6089" s="1">
        <v>32</v>
      </c>
      <c r="E6089" s="1">
        <v>70.02</v>
      </c>
      <c r="F6089" s="1">
        <v>30.02</v>
      </c>
      <c r="G6089" s="1">
        <v>32.6</v>
      </c>
      <c r="H6089" s="1">
        <v>109.66</v>
      </c>
      <c r="I6089" s="1">
        <v>297</v>
      </c>
      <c r="J6089" s="52">
        <f t="shared" si="95"/>
        <v>7.8965000000000007E-2</v>
      </c>
    </row>
    <row r="6090" spans="1:10" x14ac:dyDescent="0.35">
      <c r="A6090" s="1" t="s">
        <v>11595</v>
      </c>
      <c r="B6090" s="1">
        <v>35.92</v>
      </c>
      <c r="C6090" s="1">
        <v>24.01</v>
      </c>
      <c r="D6090" s="1">
        <v>32</v>
      </c>
      <c r="E6090" s="1">
        <v>76.61</v>
      </c>
      <c r="F6090" s="1">
        <v>29.33</v>
      </c>
      <c r="G6090" s="1">
        <v>37.9</v>
      </c>
      <c r="H6090" s="1">
        <v>112.36</v>
      </c>
      <c r="I6090" s="1">
        <v>343.1</v>
      </c>
      <c r="J6090" s="52">
        <f t="shared" si="95"/>
        <v>8.6403750000000001E-2</v>
      </c>
    </row>
    <row r="6091" spans="1:10" x14ac:dyDescent="0.35">
      <c r="A6091" s="1" t="s">
        <v>11594</v>
      </c>
      <c r="B6091" s="1">
        <v>36.67</v>
      </c>
      <c r="C6091" s="1">
        <v>28.73</v>
      </c>
      <c r="D6091" s="1">
        <v>31.9</v>
      </c>
      <c r="E6091" s="1">
        <v>85.66</v>
      </c>
      <c r="F6091" s="1">
        <v>33.06</v>
      </c>
      <c r="G6091" s="1">
        <v>48.01</v>
      </c>
      <c r="H6091" s="1">
        <v>129.19999999999999</v>
      </c>
      <c r="I6091" s="1">
        <v>404.32</v>
      </c>
      <c r="J6091" s="52">
        <f t="shared" si="95"/>
        <v>9.9693749999999998E-2</v>
      </c>
    </row>
    <row r="6092" spans="1:10" x14ac:dyDescent="0.35">
      <c r="A6092" s="1" t="s">
        <v>11593</v>
      </c>
      <c r="B6092" s="1">
        <v>42.04</v>
      </c>
      <c r="C6092" s="1">
        <v>36.36</v>
      </c>
      <c r="D6092" s="1">
        <v>33.94</v>
      </c>
      <c r="E6092" s="1">
        <v>86.67</v>
      </c>
      <c r="F6092" s="1">
        <v>37.340000000000003</v>
      </c>
      <c r="G6092" s="1">
        <v>55.4</v>
      </c>
      <c r="H6092" s="1">
        <v>146.97999999999999</v>
      </c>
      <c r="I6092" s="1">
        <v>459.99</v>
      </c>
      <c r="J6092" s="52">
        <f t="shared" si="95"/>
        <v>0.11234000000000001</v>
      </c>
    </row>
    <row r="6093" spans="1:10" x14ac:dyDescent="0.35">
      <c r="A6093" s="1" t="s">
        <v>11592</v>
      </c>
      <c r="B6093" s="1">
        <v>43.14</v>
      </c>
      <c r="C6093" s="1">
        <v>39.85</v>
      </c>
      <c r="D6093" s="1">
        <v>37.75</v>
      </c>
      <c r="E6093" s="1">
        <v>81.61</v>
      </c>
      <c r="F6093" s="1">
        <v>39.67</v>
      </c>
      <c r="G6093" s="1">
        <v>64.209999999999994</v>
      </c>
      <c r="H6093" s="1">
        <v>155.09</v>
      </c>
      <c r="I6093" s="1">
        <v>505.94</v>
      </c>
      <c r="J6093" s="52">
        <f t="shared" si="95"/>
        <v>0.1209075</v>
      </c>
    </row>
    <row r="6094" spans="1:10" x14ac:dyDescent="0.35">
      <c r="A6094" s="1" t="s">
        <v>11591</v>
      </c>
      <c r="B6094" s="1">
        <v>45.05</v>
      </c>
      <c r="C6094" s="1">
        <v>42.57</v>
      </c>
      <c r="D6094" s="1">
        <v>54.94</v>
      </c>
      <c r="E6094" s="1">
        <v>87.64</v>
      </c>
      <c r="F6094" s="1">
        <v>41.1</v>
      </c>
      <c r="G6094" s="1">
        <v>62.6</v>
      </c>
      <c r="H6094" s="1">
        <v>153.9</v>
      </c>
      <c r="I6094" s="1">
        <v>517.20000000000005</v>
      </c>
      <c r="J6094" s="52">
        <f t="shared" si="95"/>
        <v>0.12562500000000001</v>
      </c>
    </row>
    <row r="6095" spans="1:10" x14ac:dyDescent="0.35">
      <c r="A6095" s="1" t="s">
        <v>11590</v>
      </c>
      <c r="B6095" s="1">
        <v>44.94</v>
      </c>
      <c r="C6095" s="1">
        <v>38.93</v>
      </c>
      <c r="D6095" s="1">
        <v>53.5</v>
      </c>
      <c r="E6095" s="1">
        <v>84.59</v>
      </c>
      <c r="F6095" s="1">
        <v>38.369999999999997</v>
      </c>
      <c r="G6095" s="1">
        <v>52.05</v>
      </c>
      <c r="H6095" s="1">
        <v>145.03</v>
      </c>
      <c r="I6095" s="1">
        <v>484.94</v>
      </c>
      <c r="J6095" s="52">
        <f t="shared" si="95"/>
        <v>0.11779374999999999</v>
      </c>
    </row>
    <row r="6096" spans="1:10" x14ac:dyDescent="0.35">
      <c r="A6096" s="1" t="s">
        <v>11589</v>
      </c>
      <c r="B6096" s="1">
        <v>38.03</v>
      </c>
      <c r="C6096" s="1">
        <v>35.78</v>
      </c>
      <c r="D6096" s="1">
        <v>47.79</v>
      </c>
      <c r="E6096" s="1">
        <v>73.22</v>
      </c>
      <c r="F6096" s="1">
        <v>33.04</v>
      </c>
      <c r="G6096" s="1">
        <v>49.83</v>
      </c>
      <c r="H6096" s="1">
        <v>138.68</v>
      </c>
      <c r="I6096" s="1">
        <v>399.9</v>
      </c>
      <c r="J6096" s="52">
        <f t="shared" si="95"/>
        <v>0.10203374999999999</v>
      </c>
    </row>
    <row r="6097" spans="1:10" x14ac:dyDescent="0.35">
      <c r="A6097" s="1" t="s">
        <v>11588</v>
      </c>
      <c r="B6097" s="1">
        <v>32.64</v>
      </c>
      <c r="C6097" s="1">
        <v>30.27</v>
      </c>
      <c r="D6097" s="1">
        <v>37.159999999999997</v>
      </c>
      <c r="E6097" s="1">
        <v>66.150000000000006</v>
      </c>
      <c r="F6097" s="1">
        <v>30.1</v>
      </c>
      <c r="G6097" s="1">
        <v>44.35</v>
      </c>
      <c r="H6097" s="1">
        <v>121.08</v>
      </c>
      <c r="I6097" s="1">
        <v>400</v>
      </c>
      <c r="J6097" s="52">
        <f t="shared" si="95"/>
        <v>9.5218750000000005E-2</v>
      </c>
    </row>
    <row r="6098" spans="1:10" x14ac:dyDescent="0.35">
      <c r="A6098" s="1" t="s">
        <v>11587</v>
      </c>
      <c r="B6098" s="1">
        <v>36.96</v>
      </c>
      <c r="C6098" s="1">
        <v>24.06</v>
      </c>
      <c r="D6098" s="1">
        <v>31.8</v>
      </c>
      <c r="E6098" s="1">
        <v>62</v>
      </c>
      <c r="F6098" s="1">
        <v>27.88</v>
      </c>
      <c r="G6098" s="1">
        <v>38.6</v>
      </c>
      <c r="H6098" s="1">
        <v>208.5</v>
      </c>
      <c r="I6098" s="1">
        <v>347.09</v>
      </c>
      <c r="J6098" s="52">
        <f t="shared" si="95"/>
        <v>9.7111249999999982E-2</v>
      </c>
    </row>
    <row r="6099" spans="1:10" x14ac:dyDescent="0.35">
      <c r="A6099" s="1" t="s">
        <v>11586</v>
      </c>
      <c r="B6099" s="1">
        <v>33.090000000000003</v>
      </c>
      <c r="C6099" s="1">
        <v>23.45</v>
      </c>
      <c r="D6099" s="1">
        <v>30.8</v>
      </c>
      <c r="E6099" s="1">
        <v>64.47</v>
      </c>
      <c r="F6099" s="1">
        <v>27.21</v>
      </c>
      <c r="G6099" s="1">
        <v>26.6</v>
      </c>
      <c r="H6099" s="1">
        <v>170</v>
      </c>
      <c r="I6099" s="1">
        <v>355.31</v>
      </c>
      <c r="J6099" s="52">
        <f t="shared" si="95"/>
        <v>9.136625000000001E-2</v>
      </c>
    </row>
    <row r="6100" spans="1:10" x14ac:dyDescent="0.35">
      <c r="A6100" s="1" t="s">
        <v>11585</v>
      </c>
      <c r="B6100" s="1">
        <v>29.94</v>
      </c>
      <c r="C6100" s="1">
        <v>22.88</v>
      </c>
      <c r="D6100" s="1">
        <v>30</v>
      </c>
      <c r="E6100" s="1">
        <v>51.11</v>
      </c>
      <c r="F6100" s="1">
        <v>27.53</v>
      </c>
      <c r="G6100" s="1">
        <v>32.619999999999997</v>
      </c>
      <c r="H6100" s="1">
        <v>115.1</v>
      </c>
      <c r="I6100" s="1">
        <v>354.81</v>
      </c>
      <c r="J6100" s="52">
        <f t="shared" si="95"/>
        <v>8.2998749999999996E-2</v>
      </c>
    </row>
    <row r="6101" spans="1:10" x14ac:dyDescent="0.35">
      <c r="A6101" s="1" t="s">
        <v>11584</v>
      </c>
      <c r="B6101" s="1">
        <v>33.049999999999997</v>
      </c>
      <c r="C6101" s="1">
        <v>22.15</v>
      </c>
      <c r="D6101" s="1">
        <v>26.67</v>
      </c>
      <c r="E6101" s="1">
        <v>49.52</v>
      </c>
      <c r="F6101" s="1">
        <v>27.01</v>
      </c>
      <c r="G6101" s="1">
        <v>34</v>
      </c>
      <c r="H6101" s="1">
        <v>115.1</v>
      </c>
      <c r="I6101" s="1">
        <v>349.9</v>
      </c>
      <c r="J6101" s="52">
        <f t="shared" si="95"/>
        <v>8.2174999999999998E-2</v>
      </c>
    </row>
    <row r="6102" spans="1:10" x14ac:dyDescent="0.35">
      <c r="A6102" s="1" t="s">
        <v>11583</v>
      </c>
      <c r="B6102" s="1">
        <v>25.91</v>
      </c>
      <c r="C6102" s="1">
        <v>22.75</v>
      </c>
      <c r="D6102" s="1">
        <v>25.77</v>
      </c>
      <c r="E6102" s="1">
        <v>50.05</v>
      </c>
      <c r="F6102" s="1">
        <v>28.03</v>
      </c>
      <c r="G6102" s="1">
        <v>32.369999999999997</v>
      </c>
      <c r="H6102" s="1">
        <v>97.57</v>
      </c>
      <c r="I6102" s="1">
        <v>353.39</v>
      </c>
      <c r="J6102" s="52">
        <f t="shared" si="95"/>
        <v>7.9479999999999995E-2</v>
      </c>
    </row>
    <row r="6103" spans="1:10" x14ac:dyDescent="0.35">
      <c r="A6103" s="1" t="s">
        <v>11582</v>
      </c>
      <c r="B6103" s="1">
        <v>25.26</v>
      </c>
      <c r="C6103" s="1">
        <v>23.97</v>
      </c>
      <c r="D6103" s="1">
        <v>27.9</v>
      </c>
      <c r="E6103" s="1">
        <v>56.1</v>
      </c>
      <c r="F6103" s="1">
        <v>30.74</v>
      </c>
      <c r="G6103" s="1">
        <v>33.049999999999997</v>
      </c>
      <c r="H6103" s="1">
        <v>97.64</v>
      </c>
      <c r="I6103" s="1">
        <v>389.05</v>
      </c>
      <c r="J6103" s="52">
        <f t="shared" si="95"/>
        <v>8.5463750000000005E-2</v>
      </c>
    </row>
    <row r="6104" spans="1:10" x14ac:dyDescent="0.35">
      <c r="A6104" s="1" t="s">
        <v>11581</v>
      </c>
      <c r="B6104" s="1">
        <v>27.92</v>
      </c>
      <c r="C6104" s="1">
        <v>36.69</v>
      </c>
      <c r="D6104" s="1">
        <v>34.909999999999997</v>
      </c>
      <c r="E6104" s="1">
        <v>72.16</v>
      </c>
      <c r="F6104" s="1">
        <v>44.66</v>
      </c>
      <c r="G6104" s="1">
        <v>36.43</v>
      </c>
      <c r="H6104" s="1">
        <v>161</v>
      </c>
      <c r="I6104" s="1">
        <v>441.87</v>
      </c>
      <c r="J6104" s="52">
        <f t="shared" si="95"/>
        <v>0.10695499999999999</v>
      </c>
    </row>
    <row r="6105" spans="1:10" x14ac:dyDescent="0.35">
      <c r="A6105" s="1" t="s">
        <v>11580</v>
      </c>
      <c r="B6105" s="1">
        <v>32.979999999999997</v>
      </c>
      <c r="C6105" s="1">
        <v>43</v>
      </c>
      <c r="D6105" s="1">
        <v>40</v>
      </c>
      <c r="E6105" s="1">
        <v>76.040000000000006</v>
      </c>
      <c r="F6105" s="1">
        <v>50.65</v>
      </c>
      <c r="G6105" s="1">
        <v>39.46</v>
      </c>
      <c r="H6105" s="1">
        <v>101.34</v>
      </c>
      <c r="I6105" s="1">
        <v>499.9</v>
      </c>
      <c r="J6105" s="52">
        <f t="shared" si="95"/>
        <v>0.11042125</v>
      </c>
    </row>
    <row r="6106" spans="1:10" x14ac:dyDescent="0.35">
      <c r="A6106" s="1" t="s">
        <v>11579</v>
      </c>
      <c r="B6106" s="1">
        <v>41.29</v>
      </c>
      <c r="C6106" s="1">
        <v>47.99</v>
      </c>
      <c r="D6106" s="1">
        <v>49.69</v>
      </c>
      <c r="E6106" s="1">
        <v>76.040000000000006</v>
      </c>
      <c r="F6106" s="1">
        <v>55.25</v>
      </c>
      <c r="G6106" s="1">
        <v>37.64</v>
      </c>
      <c r="H6106" s="1">
        <v>106.41</v>
      </c>
      <c r="I6106" s="1">
        <v>453.2</v>
      </c>
      <c r="J6106" s="52">
        <f t="shared" si="95"/>
        <v>0.10843875</v>
      </c>
    </row>
    <row r="6107" spans="1:10" x14ac:dyDescent="0.35">
      <c r="A6107" s="1" t="s">
        <v>11578</v>
      </c>
      <c r="B6107" s="1">
        <v>44.49</v>
      </c>
      <c r="C6107" s="1">
        <v>50.03</v>
      </c>
      <c r="D6107" s="1">
        <v>54</v>
      </c>
      <c r="E6107" s="1">
        <v>83</v>
      </c>
      <c r="F6107" s="1">
        <v>47.96</v>
      </c>
      <c r="G6107" s="1">
        <v>35.35</v>
      </c>
      <c r="H6107" s="1">
        <v>107.17</v>
      </c>
      <c r="I6107" s="1">
        <v>436.4</v>
      </c>
      <c r="J6107" s="52">
        <f t="shared" si="95"/>
        <v>0.10730000000000001</v>
      </c>
    </row>
    <row r="6108" spans="1:10" x14ac:dyDescent="0.35">
      <c r="A6108" s="1" t="s">
        <v>11577</v>
      </c>
      <c r="B6108" s="1">
        <v>51.55</v>
      </c>
      <c r="C6108" s="1">
        <v>46.88</v>
      </c>
      <c r="D6108" s="1">
        <v>46.96</v>
      </c>
      <c r="E6108" s="1">
        <v>89.25</v>
      </c>
      <c r="F6108" s="1">
        <v>43.93</v>
      </c>
      <c r="G6108" s="1">
        <v>28.78</v>
      </c>
      <c r="H6108" s="1">
        <v>101.92</v>
      </c>
      <c r="I6108" s="1">
        <v>400</v>
      </c>
      <c r="J6108" s="52">
        <f t="shared" si="95"/>
        <v>0.10115874999999999</v>
      </c>
    </row>
    <row r="6109" spans="1:10" x14ac:dyDescent="0.35">
      <c r="A6109" s="1" t="s">
        <v>11576</v>
      </c>
      <c r="B6109" s="1">
        <v>63.65</v>
      </c>
      <c r="C6109" s="1">
        <v>48.21</v>
      </c>
      <c r="D6109" s="1">
        <v>45.01</v>
      </c>
      <c r="E6109" s="1">
        <v>84.58</v>
      </c>
      <c r="F6109" s="1">
        <v>41.97</v>
      </c>
      <c r="G6109" s="1">
        <v>26.6</v>
      </c>
      <c r="H6109" s="1">
        <v>100.83</v>
      </c>
      <c r="I6109" s="1">
        <v>357.1</v>
      </c>
      <c r="J6109" s="52">
        <f t="shared" si="95"/>
        <v>9.5993750000000003E-2</v>
      </c>
    </row>
    <row r="6110" spans="1:10" x14ac:dyDescent="0.35">
      <c r="A6110" s="1" t="s">
        <v>11575</v>
      </c>
      <c r="B6110" s="1">
        <v>46.22</v>
      </c>
      <c r="C6110" s="1">
        <v>48.23</v>
      </c>
      <c r="D6110" s="1">
        <v>42.47</v>
      </c>
      <c r="E6110" s="1">
        <v>86.85</v>
      </c>
      <c r="F6110" s="1">
        <v>40.99</v>
      </c>
      <c r="G6110" s="1">
        <v>20.8</v>
      </c>
      <c r="H6110" s="1">
        <v>94.57</v>
      </c>
      <c r="I6110" s="1">
        <v>343.42</v>
      </c>
      <c r="J6110" s="52">
        <f t="shared" si="95"/>
        <v>9.0443749999999989E-2</v>
      </c>
    </row>
    <row r="6111" spans="1:10" x14ac:dyDescent="0.35">
      <c r="A6111" s="1" t="s">
        <v>11574</v>
      </c>
      <c r="B6111" s="1">
        <v>48.4</v>
      </c>
      <c r="C6111" s="1">
        <v>47.91</v>
      </c>
      <c r="D6111" s="1">
        <v>41.7</v>
      </c>
      <c r="E6111" s="1">
        <v>85.57</v>
      </c>
      <c r="F6111" s="1">
        <v>35.28</v>
      </c>
      <c r="G6111" s="1">
        <v>20.6</v>
      </c>
      <c r="H6111" s="1">
        <v>81.069999999999993</v>
      </c>
      <c r="I6111" s="1">
        <v>329.91</v>
      </c>
      <c r="J6111" s="52">
        <f t="shared" si="95"/>
        <v>8.6305000000000007E-2</v>
      </c>
    </row>
    <row r="6112" spans="1:10" x14ac:dyDescent="0.35">
      <c r="A6112" s="1" t="s">
        <v>11573</v>
      </c>
      <c r="B6112" s="1">
        <v>46.37</v>
      </c>
      <c r="C6112" s="1">
        <v>46.43</v>
      </c>
      <c r="D6112" s="1">
        <v>42.52</v>
      </c>
      <c r="E6112" s="1">
        <v>82.33</v>
      </c>
      <c r="F6112" s="1">
        <v>32.68</v>
      </c>
      <c r="G6112" s="1">
        <v>11.64</v>
      </c>
      <c r="H6112" s="1">
        <v>69.680000000000007</v>
      </c>
      <c r="I6112" s="1">
        <v>306</v>
      </c>
      <c r="J6112" s="52">
        <f t="shared" si="95"/>
        <v>7.9706249999999992E-2</v>
      </c>
    </row>
    <row r="6113" spans="1:10" x14ac:dyDescent="0.35">
      <c r="A6113" s="1" t="s">
        <v>11572</v>
      </c>
      <c r="B6113" s="1">
        <v>29.16</v>
      </c>
      <c r="C6113" s="1">
        <v>46.16</v>
      </c>
      <c r="D6113" s="1">
        <v>39.9</v>
      </c>
      <c r="E6113" s="1">
        <v>76.47</v>
      </c>
      <c r="F6113" s="1">
        <v>32.72</v>
      </c>
      <c r="G6113" s="1">
        <v>18</v>
      </c>
      <c r="H6113" s="1">
        <v>91.3</v>
      </c>
      <c r="I6113" s="1">
        <v>343.61</v>
      </c>
      <c r="J6113" s="52">
        <f t="shared" si="95"/>
        <v>8.466499999999999E-2</v>
      </c>
    </row>
    <row r="6114" spans="1:10" x14ac:dyDescent="0.35">
      <c r="A6114" s="1" t="s">
        <v>11571</v>
      </c>
      <c r="B6114" s="1">
        <v>37.36</v>
      </c>
      <c r="C6114" s="1">
        <v>48.12</v>
      </c>
      <c r="D6114" s="1">
        <v>33.549999999999997</v>
      </c>
      <c r="E6114" s="1">
        <v>68.790000000000006</v>
      </c>
      <c r="F6114" s="1">
        <v>32.75</v>
      </c>
      <c r="G6114" s="1">
        <v>27.67</v>
      </c>
      <c r="H6114" s="1">
        <v>132</v>
      </c>
      <c r="I6114" s="1">
        <v>370.43</v>
      </c>
      <c r="J6114" s="52">
        <f t="shared" si="95"/>
        <v>9.3833750000000007E-2</v>
      </c>
    </row>
    <row r="6115" spans="1:10" x14ac:dyDescent="0.35">
      <c r="A6115" s="1" t="s">
        <v>11570</v>
      </c>
      <c r="B6115" s="1">
        <v>34.130000000000003</v>
      </c>
      <c r="C6115" s="1">
        <v>57.36</v>
      </c>
      <c r="D6115" s="1">
        <v>36.39</v>
      </c>
      <c r="E6115" s="1">
        <v>83.89</v>
      </c>
      <c r="F6115" s="1">
        <v>39.9</v>
      </c>
      <c r="G6115" s="1">
        <v>33.51</v>
      </c>
      <c r="H6115" s="1">
        <v>167.91</v>
      </c>
      <c r="I6115" s="1">
        <v>471.71</v>
      </c>
      <c r="J6115" s="52">
        <f t="shared" si="95"/>
        <v>0.11559999999999999</v>
      </c>
    </row>
    <row r="6116" spans="1:10" x14ac:dyDescent="0.35">
      <c r="A6116" s="1" t="s">
        <v>11569</v>
      </c>
      <c r="B6116" s="1">
        <v>44.61</v>
      </c>
      <c r="C6116" s="1">
        <v>66.22</v>
      </c>
      <c r="D6116" s="1">
        <v>41.49</v>
      </c>
      <c r="E6116" s="1">
        <v>82</v>
      </c>
      <c r="F6116" s="1">
        <v>42</v>
      </c>
      <c r="G6116" s="1">
        <v>44.9</v>
      </c>
      <c r="H6116" s="1">
        <v>136.37</v>
      </c>
      <c r="I6116" s="1">
        <v>515</v>
      </c>
      <c r="J6116" s="52">
        <f t="shared" si="95"/>
        <v>0.12157374999999999</v>
      </c>
    </row>
    <row r="6117" spans="1:10" x14ac:dyDescent="0.35">
      <c r="A6117" s="1" t="s">
        <v>11568</v>
      </c>
      <c r="B6117" s="1">
        <v>47.87</v>
      </c>
      <c r="C6117" s="1">
        <v>79.03</v>
      </c>
      <c r="D6117" s="1">
        <v>45.89</v>
      </c>
      <c r="E6117" s="1">
        <v>78.78</v>
      </c>
      <c r="F6117" s="1">
        <v>44.27</v>
      </c>
      <c r="G6117" s="1">
        <v>49.02</v>
      </c>
      <c r="H6117" s="1">
        <v>150</v>
      </c>
      <c r="I6117" s="1">
        <v>504.72</v>
      </c>
      <c r="J6117" s="52">
        <f t="shared" si="95"/>
        <v>0.1249475</v>
      </c>
    </row>
    <row r="6118" spans="1:10" x14ac:dyDescent="0.35">
      <c r="A6118" s="1" t="s">
        <v>11567</v>
      </c>
      <c r="B6118" s="1">
        <v>46.06</v>
      </c>
      <c r="C6118" s="1">
        <v>82.48</v>
      </c>
      <c r="D6118" s="1">
        <v>45.52</v>
      </c>
      <c r="E6118" s="1">
        <v>80.08</v>
      </c>
      <c r="F6118" s="1">
        <v>44.17</v>
      </c>
      <c r="G6118" s="1">
        <v>49.98</v>
      </c>
      <c r="H6118" s="1">
        <v>173.9</v>
      </c>
      <c r="I6118" s="1">
        <v>515.26</v>
      </c>
      <c r="J6118" s="52">
        <f t="shared" si="95"/>
        <v>0.12968125</v>
      </c>
    </row>
    <row r="6119" spans="1:10" x14ac:dyDescent="0.35">
      <c r="A6119" s="1" t="s">
        <v>11566</v>
      </c>
      <c r="B6119" s="1">
        <v>54.94</v>
      </c>
      <c r="C6119" s="1">
        <v>72.42</v>
      </c>
      <c r="D6119" s="1">
        <v>36.94</v>
      </c>
      <c r="E6119" s="1">
        <v>73.42</v>
      </c>
      <c r="F6119" s="1">
        <v>41.51</v>
      </c>
      <c r="G6119" s="1">
        <v>47.06</v>
      </c>
      <c r="H6119" s="1">
        <v>162.13999999999999</v>
      </c>
      <c r="I6119" s="1">
        <v>443.31</v>
      </c>
      <c r="J6119" s="52">
        <f t="shared" si="95"/>
        <v>0.1164675</v>
      </c>
    </row>
    <row r="6120" spans="1:10" x14ac:dyDescent="0.35">
      <c r="A6120" s="1" t="s">
        <v>11565</v>
      </c>
      <c r="B6120" s="1">
        <v>39.94</v>
      </c>
      <c r="C6120" s="1">
        <v>37.44</v>
      </c>
      <c r="D6120" s="1">
        <v>34.11</v>
      </c>
      <c r="E6120" s="1">
        <v>70.91</v>
      </c>
      <c r="F6120" s="1">
        <v>36.29</v>
      </c>
      <c r="G6120" s="1">
        <v>43</v>
      </c>
      <c r="H6120" s="1">
        <v>129.07</v>
      </c>
      <c r="I6120" s="1">
        <v>369</v>
      </c>
      <c r="J6120" s="52">
        <f t="shared" si="95"/>
        <v>9.4969999999999999E-2</v>
      </c>
    </row>
    <row r="6121" spans="1:10" x14ac:dyDescent="0.35">
      <c r="A6121" s="1" t="s">
        <v>11564</v>
      </c>
      <c r="B6121" s="1">
        <v>42.44</v>
      </c>
      <c r="C6121" s="1">
        <v>28.05</v>
      </c>
      <c r="D6121" s="1">
        <v>28.1</v>
      </c>
      <c r="E6121" s="1">
        <v>65.61</v>
      </c>
      <c r="F6121" s="1">
        <v>30.1</v>
      </c>
      <c r="G6121" s="1">
        <v>38.090000000000003</v>
      </c>
      <c r="H6121" s="1">
        <v>149.9</v>
      </c>
      <c r="I6121" s="1">
        <v>341.96</v>
      </c>
      <c r="J6121" s="52">
        <f t="shared" si="95"/>
        <v>9.0531249999999994E-2</v>
      </c>
    </row>
    <row r="6122" spans="1:10" x14ac:dyDescent="0.35">
      <c r="A6122" s="1" t="s">
        <v>11563</v>
      </c>
      <c r="B6122" s="1">
        <v>17.100000000000001</v>
      </c>
      <c r="C6122" s="1">
        <v>26.64</v>
      </c>
      <c r="D6122" s="1">
        <v>31</v>
      </c>
      <c r="E6122" s="1">
        <v>59.48</v>
      </c>
      <c r="F6122" s="1">
        <v>30.05</v>
      </c>
      <c r="G6122" s="1">
        <v>34.85</v>
      </c>
      <c r="H6122" s="1">
        <v>113.01</v>
      </c>
      <c r="I6122" s="1">
        <v>345.06</v>
      </c>
      <c r="J6122" s="52">
        <f t="shared" si="95"/>
        <v>8.2148750000000006E-2</v>
      </c>
    </row>
    <row r="6123" spans="1:10" x14ac:dyDescent="0.35">
      <c r="A6123" s="1" t="s">
        <v>11562</v>
      </c>
      <c r="B6123" s="1">
        <v>19.59</v>
      </c>
      <c r="C6123" s="1">
        <v>24.8</v>
      </c>
      <c r="D6123" s="1">
        <v>27.44</v>
      </c>
      <c r="E6123" s="1">
        <v>59.4</v>
      </c>
      <c r="F6123" s="1">
        <v>28.31</v>
      </c>
      <c r="G6123" s="1">
        <v>32.86</v>
      </c>
      <c r="H6123" s="1">
        <v>108.2</v>
      </c>
      <c r="I6123" s="1">
        <v>317.43</v>
      </c>
      <c r="J6123" s="52">
        <f t="shared" si="95"/>
        <v>7.7253749999999996E-2</v>
      </c>
    </row>
    <row r="6124" spans="1:10" x14ac:dyDescent="0.35">
      <c r="A6124" s="1" t="s">
        <v>11561</v>
      </c>
      <c r="B6124" s="1">
        <v>27.5</v>
      </c>
      <c r="C6124" s="1">
        <v>24</v>
      </c>
      <c r="D6124" s="1">
        <v>20.010000000000002</v>
      </c>
      <c r="E6124" s="1">
        <v>56.71</v>
      </c>
      <c r="F6124" s="1">
        <v>27.11</v>
      </c>
      <c r="G6124" s="1">
        <v>30.97</v>
      </c>
      <c r="H6124" s="1">
        <v>103.92</v>
      </c>
      <c r="I6124" s="1">
        <v>306</v>
      </c>
      <c r="J6124" s="52">
        <f t="shared" si="95"/>
        <v>7.4527499999999997E-2</v>
      </c>
    </row>
    <row r="6125" spans="1:10" x14ac:dyDescent="0.35">
      <c r="A6125" s="1" t="s">
        <v>11560</v>
      </c>
      <c r="B6125" s="1">
        <v>23.04</v>
      </c>
      <c r="C6125" s="1">
        <v>23.52</v>
      </c>
      <c r="D6125" s="1">
        <v>10.210000000000001</v>
      </c>
      <c r="E6125" s="1">
        <v>53.45</v>
      </c>
      <c r="F6125" s="1">
        <v>26.24</v>
      </c>
      <c r="G6125" s="1">
        <v>30.03</v>
      </c>
      <c r="H6125" s="1">
        <v>103.79</v>
      </c>
      <c r="I6125" s="1">
        <v>308.39999999999998</v>
      </c>
      <c r="J6125" s="52">
        <f t="shared" si="95"/>
        <v>7.233500000000001E-2</v>
      </c>
    </row>
    <row r="6126" spans="1:10" x14ac:dyDescent="0.35">
      <c r="A6126" s="1" t="s">
        <v>11559</v>
      </c>
      <c r="B6126" s="1">
        <v>23.3</v>
      </c>
      <c r="C6126" s="1">
        <v>23.55</v>
      </c>
      <c r="D6126" s="1">
        <v>8.33</v>
      </c>
      <c r="E6126" s="1">
        <v>54.9</v>
      </c>
      <c r="F6126" s="1">
        <v>27.05</v>
      </c>
      <c r="G6126" s="1">
        <v>27.87</v>
      </c>
      <c r="H6126" s="1">
        <v>104.85</v>
      </c>
      <c r="I6126" s="1">
        <v>313.10000000000002</v>
      </c>
      <c r="J6126" s="52">
        <f t="shared" si="95"/>
        <v>7.286875000000001E-2</v>
      </c>
    </row>
    <row r="6127" spans="1:10" x14ac:dyDescent="0.35">
      <c r="A6127" s="1" t="s">
        <v>11558</v>
      </c>
      <c r="B6127" s="1">
        <v>23.45</v>
      </c>
      <c r="C6127" s="1">
        <v>26.39</v>
      </c>
      <c r="D6127" s="1">
        <v>25.5</v>
      </c>
      <c r="E6127" s="1">
        <v>58.77</v>
      </c>
      <c r="F6127" s="1">
        <v>30.01</v>
      </c>
      <c r="G6127" s="1">
        <v>26.97</v>
      </c>
      <c r="H6127" s="1">
        <v>110.01</v>
      </c>
      <c r="I6127" s="1">
        <v>334.68</v>
      </c>
      <c r="J6127" s="52">
        <f t="shared" si="95"/>
        <v>7.9472500000000001E-2</v>
      </c>
    </row>
    <row r="6128" spans="1:10" x14ac:dyDescent="0.35">
      <c r="A6128" s="1" t="s">
        <v>11557</v>
      </c>
      <c r="B6128" s="1">
        <v>25.34</v>
      </c>
      <c r="C6128" s="1">
        <v>37.479999999999997</v>
      </c>
      <c r="D6128" s="1">
        <v>30.1</v>
      </c>
      <c r="E6128" s="1">
        <v>76.099999999999994</v>
      </c>
      <c r="F6128" s="1">
        <v>40.01</v>
      </c>
      <c r="G6128" s="1">
        <v>29.14</v>
      </c>
      <c r="H6128" s="1">
        <v>152.08000000000001</v>
      </c>
      <c r="I6128" s="1">
        <v>412.73</v>
      </c>
      <c r="J6128" s="52">
        <f t="shared" si="95"/>
        <v>0.1003725</v>
      </c>
    </row>
    <row r="6129" spans="1:10" x14ac:dyDescent="0.35">
      <c r="A6129" s="1" t="s">
        <v>11556</v>
      </c>
      <c r="B6129" s="1">
        <v>23.68</v>
      </c>
      <c r="C6129" s="1">
        <v>44.44</v>
      </c>
      <c r="D6129" s="1">
        <v>32.4</v>
      </c>
      <c r="E6129" s="1">
        <v>83.84</v>
      </c>
      <c r="F6129" s="1">
        <v>43.98</v>
      </c>
      <c r="G6129" s="1">
        <v>29.74</v>
      </c>
      <c r="H6129" s="1">
        <v>164.81</v>
      </c>
      <c r="I6129" s="1">
        <v>445.48</v>
      </c>
      <c r="J6129" s="52">
        <f t="shared" si="95"/>
        <v>0.10854625</v>
      </c>
    </row>
    <row r="6130" spans="1:10" x14ac:dyDescent="0.35">
      <c r="A6130" s="1" t="s">
        <v>11555</v>
      </c>
      <c r="B6130" s="1">
        <v>24.06</v>
      </c>
      <c r="C6130" s="1">
        <v>47.53</v>
      </c>
      <c r="D6130" s="1">
        <v>50.54</v>
      </c>
      <c r="E6130" s="1">
        <v>85.75</v>
      </c>
      <c r="F6130" s="1">
        <v>45.72</v>
      </c>
      <c r="G6130" s="1">
        <v>30.13</v>
      </c>
      <c r="H6130" s="1">
        <v>175.87</v>
      </c>
      <c r="I6130" s="1">
        <v>469.55</v>
      </c>
      <c r="J6130" s="52">
        <f t="shared" si="95"/>
        <v>0.11614375000000002</v>
      </c>
    </row>
    <row r="6131" spans="1:10" x14ac:dyDescent="0.35">
      <c r="A6131" s="1" t="s">
        <v>11554</v>
      </c>
      <c r="B6131" s="1">
        <v>25.48</v>
      </c>
      <c r="C6131" s="1">
        <v>57.35</v>
      </c>
      <c r="D6131" s="1">
        <v>55</v>
      </c>
      <c r="E6131" s="1">
        <v>79.94</v>
      </c>
      <c r="F6131" s="1">
        <v>44.69</v>
      </c>
      <c r="G6131" s="1">
        <v>29.62</v>
      </c>
      <c r="H6131" s="1">
        <v>157</v>
      </c>
      <c r="I6131" s="1">
        <v>455.05</v>
      </c>
      <c r="J6131" s="52">
        <f t="shared" si="95"/>
        <v>0.11301625</v>
      </c>
    </row>
    <row r="6132" spans="1:10" x14ac:dyDescent="0.35">
      <c r="A6132" s="1" t="s">
        <v>11553</v>
      </c>
      <c r="B6132" s="1">
        <v>29.51</v>
      </c>
      <c r="C6132" s="1">
        <v>67.510000000000005</v>
      </c>
      <c r="D6132" s="1">
        <v>49.9</v>
      </c>
      <c r="E6132" s="1">
        <v>78.89</v>
      </c>
      <c r="F6132" s="1">
        <v>43.65</v>
      </c>
      <c r="G6132" s="1">
        <v>15.07</v>
      </c>
      <c r="H6132" s="1">
        <v>147.93</v>
      </c>
      <c r="I6132" s="1">
        <v>431.88</v>
      </c>
      <c r="J6132" s="52">
        <f t="shared" si="95"/>
        <v>0.10804249999999999</v>
      </c>
    </row>
    <row r="6133" spans="1:10" x14ac:dyDescent="0.35">
      <c r="A6133" s="1" t="s">
        <v>11552</v>
      </c>
      <c r="B6133" s="1">
        <v>29</v>
      </c>
      <c r="C6133" s="1">
        <v>64.94</v>
      </c>
      <c r="D6133" s="1">
        <v>45.69</v>
      </c>
      <c r="E6133" s="1">
        <v>77.75</v>
      </c>
      <c r="F6133" s="1">
        <v>42.21</v>
      </c>
      <c r="G6133" s="1">
        <v>0.01</v>
      </c>
      <c r="H6133" s="1">
        <v>140.06</v>
      </c>
      <c r="I6133" s="1">
        <v>428.86</v>
      </c>
      <c r="J6133" s="52">
        <f t="shared" si="95"/>
        <v>0.103565</v>
      </c>
    </row>
    <row r="6134" spans="1:10" x14ac:dyDescent="0.35">
      <c r="A6134" s="1" t="s">
        <v>11551</v>
      </c>
      <c r="B6134" s="1">
        <v>32.28</v>
      </c>
      <c r="C6134" s="1">
        <v>52.44</v>
      </c>
      <c r="D6134" s="1">
        <v>43.59</v>
      </c>
      <c r="E6134" s="1">
        <v>76.66</v>
      </c>
      <c r="F6134" s="1">
        <v>40.83</v>
      </c>
      <c r="G6134" s="1">
        <v>-7.21</v>
      </c>
      <c r="H6134" s="1">
        <v>118.84</v>
      </c>
      <c r="I6134" s="1">
        <v>348.16</v>
      </c>
      <c r="J6134" s="52">
        <f t="shared" si="95"/>
        <v>8.8198750000000006E-2</v>
      </c>
    </row>
    <row r="6135" spans="1:10" x14ac:dyDescent="0.35">
      <c r="A6135" s="1" t="s">
        <v>11550</v>
      </c>
      <c r="B6135" s="1">
        <v>31.72</v>
      </c>
      <c r="C6135" s="1">
        <v>57.35</v>
      </c>
      <c r="D6135" s="1">
        <v>37.4</v>
      </c>
      <c r="E6135" s="1">
        <v>75.319999999999993</v>
      </c>
      <c r="F6135" s="1">
        <v>38.020000000000003</v>
      </c>
      <c r="G6135" s="1">
        <v>-10</v>
      </c>
      <c r="H6135" s="1">
        <v>116.9</v>
      </c>
      <c r="I6135" s="1">
        <v>332.55</v>
      </c>
      <c r="J6135" s="52">
        <f t="shared" si="95"/>
        <v>8.4907499999999997E-2</v>
      </c>
    </row>
    <row r="6136" spans="1:10" x14ac:dyDescent="0.35">
      <c r="A6136" s="1" t="s">
        <v>11549</v>
      </c>
      <c r="B6136" s="1">
        <v>27.44</v>
      </c>
      <c r="C6136" s="1">
        <v>61.97</v>
      </c>
      <c r="D6136" s="1">
        <v>37.4</v>
      </c>
      <c r="E6136" s="1">
        <v>74.930000000000007</v>
      </c>
      <c r="F6136" s="1">
        <v>37.03</v>
      </c>
      <c r="G6136" s="1">
        <v>-10</v>
      </c>
      <c r="H6136" s="1">
        <v>119</v>
      </c>
      <c r="I6136" s="1">
        <v>335.4</v>
      </c>
      <c r="J6136" s="52">
        <f t="shared" si="95"/>
        <v>8.5396249999999993E-2</v>
      </c>
    </row>
    <row r="6137" spans="1:10" x14ac:dyDescent="0.35">
      <c r="A6137" s="1" t="s">
        <v>11548</v>
      </c>
      <c r="B6137" s="1">
        <v>25.88</v>
      </c>
      <c r="C6137" s="1">
        <v>59.52</v>
      </c>
      <c r="D6137" s="1">
        <v>33</v>
      </c>
      <c r="E6137" s="1">
        <v>74.08</v>
      </c>
      <c r="F6137" s="1">
        <v>36.25</v>
      </c>
      <c r="G6137" s="1">
        <v>-1.38</v>
      </c>
      <c r="H6137" s="1">
        <v>141.63</v>
      </c>
      <c r="I6137" s="1">
        <v>349.3</v>
      </c>
      <c r="J6137" s="52">
        <f t="shared" si="95"/>
        <v>8.978499999999999E-2</v>
      </c>
    </row>
    <row r="6138" spans="1:10" x14ac:dyDescent="0.35">
      <c r="A6138" s="1" t="s">
        <v>11547</v>
      </c>
      <c r="B6138" s="1">
        <v>27.5</v>
      </c>
      <c r="C6138" s="1">
        <v>64.75</v>
      </c>
      <c r="D6138" s="1">
        <v>43.05</v>
      </c>
      <c r="E6138" s="1">
        <v>72.930000000000007</v>
      </c>
      <c r="F6138" s="1">
        <v>37.53</v>
      </c>
      <c r="G6138" s="1">
        <v>22.4</v>
      </c>
      <c r="H6138" s="1">
        <v>150.93</v>
      </c>
      <c r="I6138" s="1">
        <v>358.54</v>
      </c>
      <c r="J6138" s="52">
        <f t="shared" si="95"/>
        <v>9.7203750000000019E-2</v>
      </c>
    </row>
    <row r="6139" spans="1:10" x14ac:dyDescent="0.35">
      <c r="A6139" s="1" t="s">
        <v>11546</v>
      </c>
      <c r="B6139" s="1">
        <v>29.34</v>
      </c>
      <c r="C6139" s="1">
        <v>66.400000000000006</v>
      </c>
      <c r="D6139" s="1">
        <v>43.8</v>
      </c>
      <c r="E6139" s="1">
        <v>75.7</v>
      </c>
      <c r="F6139" s="1">
        <v>42.48</v>
      </c>
      <c r="G6139" s="1">
        <v>34.200000000000003</v>
      </c>
      <c r="H6139" s="1">
        <v>159.09</v>
      </c>
      <c r="I6139" s="1">
        <v>488.8</v>
      </c>
      <c r="J6139" s="52">
        <f t="shared" si="95"/>
        <v>0.11747624999999999</v>
      </c>
    </row>
    <row r="6140" spans="1:10" x14ac:dyDescent="0.35">
      <c r="A6140" s="1" t="s">
        <v>11545</v>
      </c>
      <c r="B6140" s="1">
        <v>31.35</v>
      </c>
      <c r="C6140" s="1">
        <v>66.510000000000005</v>
      </c>
      <c r="D6140" s="1">
        <v>35.1</v>
      </c>
      <c r="E6140" s="1">
        <v>77.83</v>
      </c>
      <c r="F6140" s="1">
        <v>46.13</v>
      </c>
      <c r="G6140" s="1">
        <v>40</v>
      </c>
      <c r="H6140" s="1">
        <v>184.61</v>
      </c>
      <c r="I6140" s="1">
        <v>510.67</v>
      </c>
      <c r="J6140" s="52">
        <f t="shared" si="95"/>
        <v>0.12402500000000001</v>
      </c>
    </row>
    <row r="6141" spans="1:10" x14ac:dyDescent="0.35">
      <c r="A6141" s="1" t="s">
        <v>11544</v>
      </c>
      <c r="B6141" s="1">
        <v>36.799999999999997</v>
      </c>
      <c r="C6141" s="1">
        <v>56.25</v>
      </c>
      <c r="D6141" s="1">
        <v>34.9</v>
      </c>
      <c r="E6141" s="1">
        <v>79.900000000000006</v>
      </c>
      <c r="F6141" s="1">
        <v>51.1</v>
      </c>
      <c r="G6141" s="1">
        <v>48.6</v>
      </c>
      <c r="H6141" s="1">
        <v>203.32</v>
      </c>
      <c r="I6141" s="1">
        <v>548.03</v>
      </c>
      <c r="J6141" s="52">
        <f t="shared" si="95"/>
        <v>0.13236250000000002</v>
      </c>
    </row>
    <row r="6142" spans="1:10" x14ac:dyDescent="0.35">
      <c r="A6142" s="1" t="s">
        <v>11543</v>
      </c>
      <c r="B6142" s="1">
        <v>40.22</v>
      </c>
      <c r="C6142" s="1">
        <v>64.64</v>
      </c>
      <c r="D6142" s="1">
        <v>39.9</v>
      </c>
      <c r="E6142" s="1">
        <v>85</v>
      </c>
      <c r="F6142" s="1">
        <v>52.43</v>
      </c>
      <c r="G6142" s="1">
        <v>50.92</v>
      </c>
      <c r="H6142" s="1">
        <v>198.22</v>
      </c>
      <c r="I6142" s="1">
        <v>535.28</v>
      </c>
      <c r="J6142" s="52">
        <f t="shared" si="95"/>
        <v>0.13332625000000001</v>
      </c>
    </row>
    <row r="6143" spans="1:10" x14ac:dyDescent="0.35">
      <c r="A6143" s="1" t="s">
        <v>11542</v>
      </c>
      <c r="B6143" s="1">
        <v>36.64</v>
      </c>
      <c r="C6143" s="1">
        <v>59.94</v>
      </c>
      <c r="D6143" s="1">
        <v>40</v>
      </c>
      <c r="E6143" s="1">
        <v>77.78</v>
      </c>
      <c r="F6143" s="1">
        <v>44.91</v>
      </c>
      <c r="G6143" s="1">
        <v>48.08</v>
      </c>
      <c r="H6143" s="1">
        <v>160.91</v>
      </c>
      <c r="I6143" s="1">
        <v>459.13</v>
      </c>
      <c r="J6143" s="52">
        <f t="shared" si="95"/>
        <v>0.11592374999999999</v>
      </c>
    </row>
    <row r="6144" spans="1:10" x14ac:dyDescent="0.35">
      <c r="A6144" s="1" t="s">
        <v>11541</v>
      </c>
      <c r="B6144" s="1">
        <v>35.94</v>
      </c>
      <c r="C6144" s="1">
        <v>28.83</v>
      </c>
      <c r="D6144" s="1">
        <v>42.4</v>
      </c>
      <c r="E6144" s="1">
        <v>74.819999999999993</v>
      </c>
      <c r="F6144" s="1">
        <v>42.02</v>
      </c>
      <c r="G6144" s="1">
        <v>43.5</v>
      </c>
      <c r="H6144" s="1">
        <v>147.15</v>
      </c>
      <c r="I6144" s="1">
        <v>422.42</v>
      </c>
      <c r="J6144" s="52">
        <f t="shared" si="95"/>
        <v>0.10463499999999999</v>
      </c>
    </row>
    <row r="6145" spans="1:10" x14ac:dyDescent="0.35">
      <c r="A6145" s="1" t="s">
        <v>11540</v>
      </c>
      <c r="B6145" s="1">
        <v>24.2</v>
      </c>
      <c r="C6145" s="1">
        <v>25.31</v>
      </c>
      <c r="D6145" s="1">
        <v>46.83</v>
      </c>
      <c r="E6145" s="1">
        <v>65.489999999999995</v>
      </c>
      <c r="F6145" s="1">
        <v>39</v>
      </c>
      <c r="G6145" s="1">
        <v>35.06</v>
      </c>
      <c r="H6145" s="1">
        <v>131.18</v>
      </c>
      <c r="I6145" s="1">
        <v>371.36</v>
      </c>
      <c r="J6145" s="52">
        <f t="shared" si="95"/>
        <v>9.2303750000000004E-2</v>
      </c>
    </row>
    <row r="6146" spans="1:10" x14ac:dyDescent="0.35">
      <c r="A6146" s="1" t="s">
        <v>11539</v>
      </c>
      <c r="B6146" s="1">
        <v>34.78</v>
      </c>
      <c r="C6146" s="1">
        <v>23</v>
      </c>
      <c r="D6146" s="1">
        <v>32.67</v>
      </c>
      <c r="E6146" s="1">
        <v>57.63</v>
      </c>
      <c r="F6146" s="1">
        <v>39.700000000000003</v>
      </c>
      <c r="G6146" s="1">
        <v>35.22</v>
      </c>
      <c r="H6146" s="1">
        <v>122.23</v>
      </c>
      <c r="I6146" s="1">
        <v>345.08</v>
      </c>
      <c r="J6146" s="52">
        <f t="shared" si="95"/>
        <v>8.6288749999999997E-2</v>
      </c>
    </row>
    <row r="6147" spans="1:10" x14ac:dyDescent="0.35">
      <c r="A6147" s="1" t="s">
        <v>11538</v>
      </c>
      <c r="B6147" s="1">
        <v>29.19</v>
      </c>
      <c r="C6147" s="1">
        <v>22.19</v>
      </c>
      <c r="D6147" s="1">
        <v>38.450000000000003</v>
      </c>
      <c r="E6147" s="1">
        <v>55.38</v>
      </c>
      <c r="F6147" s="1">
        <v>32.5</v>
      </c>
      <c r="G6147" s="1">
        <v>34.229999999999997</v>
      </c>
      <c r="H6147" s="1">
        <v>121.59</v>
      </c>
      <c r="I6147" s="1">
        <v>319.98</v>
      </c>
      <c r="J6147" s="52">
        <f t="shared" ref="J6147:J6210" si="96">(AVERAGE(B6147:I6147))/1000</f>
        <v>8.1688750000000004E-2</v>
      </c>
    </row>
    <row r="6148" spans="1:10" x14ac:dyDescent="0.35">
      <c r="A6148" s="1" t="s">
        <v>11537</v>
      </c>
      <c r="B6148" s="1">
        <v>27.7</v>
      </c>
      <c r="C6148" s="1">
        <v>21.34</v>
      </c>
      <c r="D6148" s="1">
        <v>32</v>
      </c>
      <c r="E6148" s="1">
        <v>54.08</v>
      </c>
      <c r="F6148" s="1">
        <v>32.07</v>
      </c>
      <c r="G6148" s="1">
        <v>32.9</v>
      </c>
      <c r="H6148" s="1">
        <v>113.83</v>
      </c>
      <c r="I6148" s="1">
        <v>338.87</v>
      </c>
      <c r="J6148" s="52">
        <f t="shared" si="96"/>
        <v>8.1598749999999998E-2</v>
      </c>
    </row>
    <row r="6149" spans="1:10" x14ac:dyDescent="0.35">
      <c r="A6149" s="1" t="s">
        <v>11536</v>
      </c>
      <c r="B6149" s="1">
        <v>29.4</v>
      </c>
      <c r="C6149" s="1">
        <v>21.85</v>
      </c>
      <c r="D6149" s="1">
        <v>29.4</v>
      </c>
      <c r="E6149" s="1">
        <v>52.49</v>
      </c>
      <c r="F6149" s="1">
        <v>31.9</v>
      </c>
      <c r="G6149" s="1">
        <v>32.35</v>
      </c>
      <c r="H6149" s="1">
        <v>107.84</v>
      </c>
      <c r="I6149" s="1">
        <v>335.64</v>
      </c>
      <c r="J6149" s="52">
        <f t="shared" si="96"/>
        <v>8.0108750000000006E-2</v>
      </c>
    </row>
    <row r="6150" spans="1:10" x14ac:dyDescent="0.35">
      <c r="A6150" s="1" t="s">
        <v>11535</v>
      </c>
      <c r="B6150" s="1">
        <v>28.75</v>
      </c>
      <c r="C6150" s="1">
        <v>22.74</v>
      </c>
      <c r="D6150" s="1">
        <v>29.4</v>
      </c>
      <c r="E6150" s="1">
        <v>53.27</v>
      </c>
      <c r="F6150" s="1">
        <v>31.83</v>
      </c>
      <c r="G6150" s="1">
        <v>32.32</v>
      </c>
      <c r="H6150" s="1">
        <v>110.03</v>
      </c>
      <c r="I6150" s="1">
        <v>336.69</v>
      </c>
      <c r="J6150" s="52">
        <f t="shared" si="96"/>
        <v>8.0628749999999999E-2</v>
      </c>
    </row>
    <row r="6151" spans="1:10" x14ac:dyDescent="0.35">
      <c r="A6151" s="1" t="s">
        <v>11534</v>
      </c>
      <c r="B6151" s="1">
        <v>26.99</v>
      </c>
      <c r="C6151" s="1">
        <v>23.14</v>
      </c>
      <c r="D6151" s="1">
        <v>28.52</v>
      </c>
      <c r="E6151" s="1">
        <v>56.1</v>
      </c>
      <c r="F6151" s="1">
        <v>31.93</v>
      </c>
      <c r="G6151" s="1">
        <v>36.07</v>
      </c>
      <c r="H6151" s="1">
        <v>122.03</v>
      </c>
      <c r="I6151" s="1">
        <v>338.76</v>
      </c>
      <c r="J6151" s="52">
        <f t="shared" si="96"/>
        <v>8.2942500000000002E-2</v>
      </c>
    </row>
    <row r="6152" spans="1:10" x14ac:dyDescent="0.35">
      <c r="A6152" s="1" t="s">
        <v>11533</v>
      </c>
      <c r="B6152" s="1">
        <v>37.97</v>
      </c>
      <c r="C6152" s="1">
        <v>33.25</v>
      </c>
      <c r="D6152" s="1">
        <v>31.08</v>
      </c>
      <c r="E6152" s="1">
        <v>70.91</v>
      </c>
      <c r="F6152" s="1">
        <v>32.85</v>
      </c>
      <c r="G6152" s="1">
        <v>50</v>
      </c>
      <c r="H6152" s="1">
        <v>154.19</v>
      </c>
      <c r="I6152" s="1">
        <v>400</v>
      </c>
      <c r="J6152" s="52">
        <f t="shared" si="96"/>
        <v>0.10128125</v>
      </c>
    </row>
    <row r="6153" spans="1:10" x14ac:dyDescent="0.35">
      <c r="A6153" s="1" t="s">
        <v>11532</v>
      </c>
      <c r="B6153" s="1">
        <v>38</v>
      </c>
      <c r="C6153" s="1">
        <v>37.42</v>
      </c>
      <c r="D6153" s="1">
        <v>39.9</v>
      </c>
      <c r="E6153" s="1">
        <v>76.52</v>
      </c>
      <c r="F6153" s="1">
        <v>39.9</v>
      </c>
      <c r="G6153" s="1">
        <v>58.34</v>
      </c>
      <c r="H6153" s="1">
        <v>167.56</v>
      </c>
      <c r="I6153" s="1">
        <v>498.19</v>
      </c>
      <c r="J6153" s="52">
        <f t="shared" si="96"/>
        <v>0.11947874999999999</v>
      </c>
    </row>
    <row r="6154" spans="1:10" x14ac:dyDescent="0.35">
      <c r="A6154" s="1" t="s">
        <v>11531</v>
      </c>
      <c r="B6154" s="1">
        <v>54.94</v>
      </c>
      <c r="C6154" s="1">
        <v>41.97</v>
      </c>
      <c r="D6154" s="1">
        <v>47.91</v>
      </c>
      <c r="E6154" s="1">
        <v>78.45</v>
      </c>
      <c r="F6154" s="1">
        <v>41.49</v>
      </c>
      <c r="G6154" s="1">
        <v>62.05</v>
      </c>
      <c r="H6154" s="1">
        <v>174.29</v>
      </c>
      <c r="I6154" s="1">
        <v>507.6</v>
      </c>
      <c r="J6154" s="52">
        <f t="shared" si="96"/>
        <v>0.12608750000000002</v>
      </c>
    </row>
    <row r="6155" spans="1:10" x14ac:dyDescent="0.35">
      <c r="A6155" s="1" t="s">
        <v>11530</v>
      </c>
      <c r="B6155" s="1">
        <v>58</v>
      </c>
      <c r="C6155" s="1">
        <v>54.94</v>
      </c>
      <c r="D6155" s="1">
        <v>46.54</v>
      </c>
      <c r="E6155" s="1">
        <v>78.459999999999994</v>
      </c>
      <c r="F6155" s="1">
        <v>41.77</v>
      </c>
      <c r="G6155" s="1">
        <v>55.93</v>
      </c>
      <c r="H6155" s="1">
        <v>162.9</v>
      </c>
      <c r="I6155" s="1">
        <v>500.66</v>
      </c>
      <c r="J6155" s="52">
        <f t="shared" si="96"/>
        <v>0.12490000000000001</v>
      </c>
    </row>
    <row r="6156" spans="1:10" x14ac:dyDescent="0.35">
      <c r="A6156" s="1" t="s">
        <v>11529</v>
      </c>
      <c r="B6156" s="1">
        <v>53.95</v>
      </c>
      <c r="C6156" s="1">
        <v>50.03</v>
      </c>
      <c r="D6156" s="1">
        <v>44.9</v>
      </c>
      <c r="E6156" s="1">
        <v>77.45</v>
      </c>
      <c r="F6156" s="1">
        <v>36.49</v>
      </c>
      <c r="G6156" s="1">
        <v>49.63</v>
      </c>
      <c r="H6156" s="1">
        <v>152.15</v>
      </c>
      <c r="I6156" s="1">
        <v>492.32</v>
      </c>
      <c r="J6156" s="52">
        <f t="shared" si="96"/>
        <v>0.11961500000000001</v>
      </c>
    </row>
    <row r="6157" spans="1:10" x14ac:dyDescent="0.35">
      <c r="A6157" s="1" t="s">
        <v>11528</v>
      </c>
      <c r="B6157" s="1">
        <v>55.61</v>
      </c>
      <c r="C6157" s="1">
        <v>50.04</v>
      </c>
      <c r="D6157" s="1">
        <v>42.54</v>
      </c>
      <c r="E6157" s="1">
        <v>75.959999999999994</v>
      </c>
      <c r="F6157" s="1">
        <v>32.54</v>
      </c>
      <c r="G6157" s="1">
        <v>44.23</v>
      </c>
      <c r="H6157" s="1">
        <v>124.01</v>
      </c>
      <c r="I6157" s="1">
        <v>492.4</v>
      </c>
      <c r="J6157" s="52">
        <f t="shared" si="96"/>
        <v>0.11466625</v>
      </c>
    </row>
    <row r="6158" spans="1:10" x14ac:dyDescent="0.35">
      <c r="A6158" s="1" t="s">
        <v>11527</v>
      </c>
      <c r="B6158" s="1">
        <v>42.44</v>
      </c>
      <c r="C6158" s="1">
        <v>45.12</v>
      </c>
      <c r="D6158" s="1">
        <v>34</v>
      </c>
      <c r="E6158" s="1">
        <v>72.08</v>
      </c>
      <c r="F6158" s="1">
        <v>31.28</v>
      </c>
      <c r="G6158" s="1">
        <v>34.99</v>
      </c>
      <c r="H6158" s="1">
        <v>121.06</v>
      </c>
      <c r="I6158" s="1">
        <v>457.8</v>
      </c>
      <c r="J6158" s="52">
        <f t="shared" si="96"/>
        <v>0.10484625</v>
      </c>
    </row>
    <row r="6159" spans="1:10" x14ac:dyDescent="0.35">
      <c r="A6159" s="1" t="s">
        <v>11526</v>
      </c>
      <c r="B6159" s="1">
        <v>42.44</v>
      </c>
      <c r="C6159" s="1">
        <v>46</v>
      </c>
      <c r="D6159" s="1">
        <v>34.9</v>
      </c>
      <c r="E6159" s="1">
        <v>65.180000000000007</v>
      </c>
      <c r="F6159" s="1">
        <v>30.01</v>
      </c>
      <c r="G6159" s="1">
        <v>39</v>
      </c>
      <c r="H6159" s="1">
        <v>117.27</v>
      </c>
      <c r="I6159" s="1">
        <v>454.37</v>
      </c>
      <c r="J6159" s="52">
        <f t="shared" si="96"/>
        <v>0.10364625</v>
      </c>
    </row>
    <row r="6160" spans="1:10" x14ac:dyDescent="0.35">
      <c r="A6160" s="1" t="s">
        <v>11525</v>
      </c>
      <c r="B6160" s="1">
        <v>45.95</v>
      </c>
      <c r="C6160" s="1">
        <v>35.700000000000003</v>
      </c>
      <c r="D6160" s="1">
        <v>41.77</v>
      </c>
      <c r="E6160" s="1">
        <v>59.03</v>
      </c>
      <c r="F6160" s="1">
        <v>28.03</v>
      </c>
      <c r="G6160" s="1">
        <v>38.22</v>
      </c>
      <c r="H6160" s="1">
        <v>125.43</v>
      </c>
      <c r="I6160" s="1">
        <v>379.21</v>
      </c>
      <c r="J6160" s="52">
        <f t="shared" si="96"/>
        <v>9.4167499999999987E-2</v>
      </c>
    </row>
    <row r="6161" spans="1:10" x14ac:dyDescent="0.35">
      <c r="A6161" s="1" t="s">
        <v>11524</v>
      </c>
      <c r="B6161" s="1">
        <v>44.94</v>
      </c>
      <c r="C6161" s="1">
        <v>35.700000000000003</v>
      </c>
      <c r="D6161" s="1">
        <v>37.4</v>
      </c>
      <c r="E6161" s="1">
        <v>57.78</v>
      </c>
      <c r="F6161" s="1">
        <v>28.02</v>
      </c>
      <c r="G6161" s="1">
        <v>44.21</v>
      </c>
      <c r="H6161" s="1">
        <v>151.16</v>
      </c>
      <c r="I6161" s="1">
        <v>406.04</v>
      </c>
      <c r="J6161" s="52">
        <f t="shared" si="96"/>
        <v>0.10065625</v>
      </c>
    </row>
    <row r="6162" spans="1:10" x14ac:dyDescent="0.35">
      <c r="A6162" s="1" t="s">
        <v>11523</v>
      </c>
      <c r="B6162" s="1">
        <v>39.47</v>
      </c>
      <c r="C6162" s="1">
        <v>41.99</v>
      </c>
      <c r="D6162" s="1">
        <v>33</v>
      </c>
      <c r="E6162" s="1">
        <v>58</v>
      </c>
      <c r="F6162" s="1">
        <v>30</v>
      </c>
      <c r="G6162" s="1">
        <v>51.35</v>
      </c>
      <c r="H6162" s="1">
        <v>158.72</v>
      </c>
      <c r="I6162" s="1">
        <v>352.6</v>
      </c>
      <c r="J6162" s="52">
        <f t="shared" si="96"/>
        <v>9.5641249999999997E-2</v>
      </c>
    </row>
    <row r="6163" spans="1:10" x14ac:dyDescent="0.35">
      <c r="A6163" s="1" t="s">
        <v>11522</v>
      </c>
      <c r="B6163" s="1">
        <v>39.92</v>
      </c>
      <c r="C6163" s="1">
        <v>55.56</v>
      </c>
      <c r="D6163" s="1">
        <v>34.9</v>
      </c>
      <c r="E6163" s="1">
        <v>62.27</v>
      </c>
      <c r="F6163" s="1">
        <v>35.479999999999997</v>
      </c>
      <c r="G6163" s="1">
        <v>66.400000000000006</v>
      </c>
      <c r="H6163" s="1">
        <v>172</v>
      </c>
      <c r="I6163" s="1">
        <v>428.4</v>
      </c>
      <c r="J6163" s="52">
        <f t="shared" si="96"/>
        <v>0.11186625</v>
      </c>
    </row>
    <row r="6164" spans="1:10" x14ac:dyDescent="0.35">
      <c r="A6164" s="1" t="s">
        <v>11521</v>
      </c>
      <c r="B6164" s="1">
        <v>38.520000000000003</v>
      </c>
      <c r="C6164" s="1">
        <v>45.99</v>
      </c>
      <c r="D6164" s="1">
        <v>34.909999999999997</v>
      </c>
      <c r="E6164" s="1">
        <v>72.91</v>
      </c>
      <c r="F6164" s="1">
        <v>42.92</v>
      </c>
      <c r="G6164" s="1">
        <v>80.98</v>
      </c>
      <c r="H6164" s="1">
        <v>200</v>
      </c>
      <c r="I6164" s="1">
        <v>449.98</v>
      </c>
      <c r="J6164" s="52">
        <f t="shared" si="96"/>
        <v>0.12077625</v>
      </c>
    </row>
    <row r="6165" spans="1:10" x14ac:dyDescent="0.35">
      <c r="A6165" s="1" t="s">
        <v>11520</v>
      </c>
      <c r="B6165" s="1">
        <v>39.090000000000003</v>
      </c>
      <c r="C6165" s="1">
        <v>40.18</v>
      </c>
      <c r="D6165" s="1">
        <v>40.1</v>
      </c>
      <c r="E6165" s="1">
        <v>74.91</v>
      </c>
      <c r="F6165" s="1">
        <v>50.85</v>
      </c>
      <c r="G6165" s="1">
        <v>120.62</v>
      </c>
      <c r="H6165" s="1">
        <v>200</v>
      </c>
      <c r="I6165" s="1">
        <v>488.06</v>
      </c>
      <c r="J6165" s="52">
        <f t="shared" si="96"/>
        <v>0.13172624999999999</v>
      </c>
    </row>
    <row r="6166" spans="1:10" x14ac:dyDescent="0.35">
      <c r="A6166" s="1" t="s">
        <v>11519</v>
      </c>
      <c r="B6166" s="1">
        <v>39.94</v>
      </c>
      <c r="C6166" s="1">
        <v>37.78</v>
      </c>
      <c r="D6166" s="1">
        <v>55</v>
      </c>
      <c r="E6166" s="1">
        <v>74.739999999999995</v>
      </c>
      <c r="F6166" s="1">
        <v>47.99</v>
      </c>
      <c r="G6166" s="1">
        <v>96.43</v>
      </c>
      <c r="H6166" s="1">
        <v>176.48</v>
      </c>
      <c r="I6166" s="1">
        <v>487.82</v>
      </c>
      <c r="J6166" s="52">
        <f t="shared" si="96"/>
        <v>0.12702250000000001</v>
      </c>
    </row>
    <row r="6167" spans="1:10" x14ac:dyDescent="0.35">
      <c r="A6167" s="1" t="s">
        <v>11518</v>
      </c>
      <c r="B6167" s="1">
        <v>39.96</v>
      </c>
      <c r="C6167" s="1">
        <v>30.81</v>
      </c>
      <c r="D6167" s="1">
        <v>40</v>
      </c>
      <c r="E6167" s="1">
        <v>66</v>
      </c>
      <c r="F6167" s="1">
        <v>44.05</v>
      </c>
      <c r="G6167" s="1">
        <v>66.319999999999993</v>
      </c>
      <c r="H6167" s="1">
        <v>155.4</v>
      </c>
      <c r="I6167" s="1">
        <v>460.34</v>
      </c>
      <c r="J6167" s="52">
        <f t="shared" si="96"/>
        <v>0.11285999999999999</v>
      </c>
    </row>
    <row r="6168" spans="1:10" x14ac:dyDescent="0.35">
      <c r="A6168" s="1" t="s">
        <v>11517</v>
      </c>
      <c r="B6168" s="1">
        <v>30.41</v>
      </c>
      <c r="C6168" s="1">
        <v>28.3</v>
      </c>
      <c r="D6168" s="1">
        <v>45.6</v>
      </c>
      <c r="E6168" s="1">
        <v>56.21</v>
      </c>
      <c r="F6168" s="1">
        <v>40.950000000000003</v>
      </c>
      <c r="G6168" s="1">
        <v>54.01</v>
      </c>
      <c r="H6168" s="1">
        <v>144.65</v>
      </c>
      <c r="I6168" s="1">
        <v>400.1</v>
      </c>
      <c r="J6168" s="52">
        <f t="shared" si="96"/>
        <v>0.10002875</v>
      </c>
    </row>
    <row r="6169" spans="1:10" x14ac:dyDescent="0.35">
      <c r="A6169" s="1" t="s">
        <v>11516</v>
      </c>
      <c r="B6169" s="1">
        <v>27.5</v>
      </c>
      <c r="C6169" s="1">
        <v>23.43</v>
      </c>
      <c r="D6169" s="1">
        <v>45.16</v>
      </c>
      <c r="E6169" s="1">
        <v>55.82</v>
      </c>
      <c r="F6169" s="1">
        <v>32.89</v>
      </c>
      <c r="G6169" s="1">
        <v>44.01</v>
      </c>
      <c r="H6169" s="1">
        <v>130.6</v>
      </c>
      <c r="I6169" s="1">
        <v>344.4</v>
      </c>
      <c r="J6169" s="52">
        <f t="shared" si="96"/>
        <v>8.7976249999999992E-2</v>
      </c>
    </row>
    <row r="6170" spans="1:10" x14ac:dyDescent="0.35">
      <c r="A6170" s="1" t="s">
        <v>11515</v>
      </c>
      <c r="B6170" s="1">
        <v>18.149999999999999</v>
      </c>
      <c r="C6170" s="1">
        <v>23.69</v>
      </c>
      <c r="D6170" s="1">
        <v>32.700000000000003</v>
      </c>
      <c r="E6170" s="1">
        <v>62.93</v>
      </c>
      <c r="F6170" s="1">
        <v>33.08</v>
      </c>
      <c r="G6170" s="1">
        <v>40.92</v>
      </c>
      <c r="H6170" s="1">
        <v>135.08000000000001</v>
      </c>
      <c r="I6170" s="1">
        <v>391.63</v>
      </c>
      <c r="J6170" s="52">
        <f t="shared" si="96"/>
        <v>9.2272500000000007E-2</v>
      </c>
    </row>
    <row r="6171" spans="1:10" x14ac:dyDescent="0.35">
      <c r="A6171" s="1" t="s">
        <v>11514</v>
      </c>
      <c r="B6171" s="1">
        <v>10.25</v>
      </c>
      <c r="C6171" s="1">
        <v>22.17</v>
      </c>
      <c r="D6171" s="1">
        <v>29.99</v>
      </c>
      <c r="E6171" s="1">
        <v>52</v>
      </c>
      <c r="F6171" s="1">
        <v>29.4</v>
      </c>
      <c r="G6171" s="1">
        <v>40.79</v>
      </c>
      <c r="H6171" s="1">
        <v>133.4</v>
      </c>
      <c r="I6171" s="1">
        <v>338.77</v>
      </c>
      <c r="J6171" s="52">
        <f t="shared" si="96"/>
        <v>8.2096249999999996E-2</v>
      </c>
    </row>
    <row r="6172" spans="1:10" x14ac:dyDescent="0.35">
      <c r="A6172" s="1" t="s">
        <v>11513</v>
      </c>
      <c r="B6172" s="1">
        <v>10.37</v>
      </c>
      <c r="C6172" s="1">
        <v>21.62</v>
      </c>
      <c r="D6172" s="1">
        <v>27.82</v>
      </c>
      <c r="E6172" s="1">
        <v>51.71</v>
      </c>
      <c r="F6172" s="1">
        <v>25.35</v>
      </c>
      <c r="G6172" s="1">
        <v>39.200000000000003</v>
      </c>
      <c r="H6172" s="1">
        <v>128.94999999999999</v>
      </c>
      <c r="I6172" s="1">
        <v>317.25</v>
      </c>
      <c r="J6172" s="52">
        <f t="shared" si="96"/>
        <v>7.7783749999999999E-2</v>
      </c>
    </row>
    <row r="6173" spans="1:10" x14ac:dyDescent="0.35">
      <c r="A6173" s="1" t="s">
        <v>11512</v>
      </c>
      <c r="B6173" s="1">
        <v>12.86</v>
      </c>
      <c r="C6173" s="1">
        <v>21.13</v>
      </c>
      <c r="D6173" s="1">
        <v>27.7</v>
      </c>
      <c r="E6173" s="1">
        <v>45.72</v>
      </c>
      <c r="F6173" s="1">
        <v>17.86</v>
      </c>
      <c r="G6173" s="1">
        <v>37.770000000000003</v>
      </c>
      <c r="H6173" s="1">
        <v>123.1</v>
      </c>
      <c r="I6173" s="1">
        <v>301.87</v>
      </c>
      <c r="J6173" s="52">
        <f t="shared" si="96"/>
        <v>7.3501250000000004E-2</v>
      </c>
    </row>
    <row r="6174" spans="1:10" x14ac:dyDescent="0.35">
      <c r="A6174" s="1" t="s">
        <v>11511</v>
      </c>
      <c r="B6174" s="1">
        <v>13.79</v>
      </c>
      <c r="C6174" s="1">
        <v>21.35</v>
      </c>
      <c r="D6174" s="1">
        <v>27.86</v>
      </c>
      <c r="E6174" s="1">
        <v>43.86</v>
      </c>
      <c r="F6174" s="1">
        <v>16.8</v>
      </c>
      <c r="G6174" s="1">
        <v>38.6</v>
      </c>
      <c r="H6174" s="1">
        <v>128.01</v>
      </c>
      <c r="I6174" s="1">
        <v>271.99</v>
      </c>
      <c r="J6174" s="52">
        <f t="shared" si="96"/>
        <v>7.0282499999999998E-2</v>
      </c>
    </row>
    <row r="6175" spans="1:10" x14ac:dyDescent="0.35">
      <c r="A6175" s="1" t="s">
        <v>11510</v>
      </c>
      <c r="B6175" s="1">
        <v>18.91</v>
      </c>
      <c r="C6175" s="1">
        <v>23.27</v>
      </c>
      <c r="D6175" s="1">
        <v>29.6</v>
      </c>
      <c r="E6175" s="1">
        <v>45.98</v>
      </c>
      <c r="F6175" s="1">
        <v>19</v>
      </c>
      <c r="G6175" s="1">
        <v>41.81</v>
      </c>
      <c r="H6175" s="1">
        <v>137.01</v>
      </c>
      <c r="I6175" s="1">
        <v>320.83999999999997</v>
      </c>
      <c r="J6175" s="52">
        <f t="shared" si="96"/>
        <v>7.9552499999999998E-2</v>
      </c>
    </row>
    <row r="6176" spans="1:10" x14ac:dyDescent="0.35">
      <c r="A6176" s="1" t="s">
        <v>11509</v>
      </c>
      <c r="B6176" s="1">
        <v>28</v>
      </c>
      <c r="C6176" s="1">
        <v>27.27</v>
      </c>
      <c r="D6176" s="1">
        <v>40.24</v>
      </c>
      <c r="E6176" s="1">
        <v>48.36</v>
      </c>
      <c r="F6176" s="1">
        <v>24.54</v>
      </c>
      <c r="G6176" s="1">
        <v>53.9</v>
      </c>
      <c r="H6176" s="1">
        <v>166.94</v>
      </c>
      <c r="I6176" s="1">
        <v>450</v>
      </c>
      <c r="J6176" s="52">
        <f t="shared" si="96"/>
        <v>0.10490625000000001</v>
      </c>
    </row>
    <row r="6177" spans="1:10" x14ac:dyDescent="0.35">
      <c r="A6177" s="1" t="s">
        <v>11508</v>
      </c>
      <c r="B6177" s="1">
        <v>38.1</v>
      </c>
      <c r="C6177" s="1">
        <v>38.590000000000003</v>
      </c>
      <c r="D6177" s="1">
        <v>44.3</v>
      </c>
      <c r="E6177" s="1">
        <v>49.06</v>
      </c>
      <c r="F6177" s="1">
        <v>32.14</v>
      </c>
      <c r="G6177" s="1">
        <v>74.84</v>
      </c>
      <c r="H6177" s="1">
        <v>180.72</v>
      </c>
      <c r="I6177" s="1">
        <v>463.85</v>
      </c>
      <c r="J6177" s="52">
        <f t="shared" si="96"/>
        <v>0.1152</v>
      </c>
    </row>
    <row r="6178" spans="1:10" x14ac:dyDescent="0.35">
      <c r="A6178" s="1" t="s">
        <v>11507</v>
      </c>
      <c r="B6178" s="1">
        <v>45.46</v>
      </c>
      <c r="C6178" s="1">
        <v>39.14</v>
      </c>
      <c r="D6178" s="1">
        <v>50.83</v>
      </c>
      <c r="E6178" s="1">
        <v>59.61</v>
      </c>
      <c r="F6178" s="1">
        <v>28.05</v>
      </c>
      <c r="G6178" s="1">
        <v>84.35</v>
      </c>
      <c r="H6178" s="1">
        <v>192.11</v>
      </c>
      <c r="I6178" s="1">
        <v>500.1</v>
      </c>
      <c r="J6178" s="52">
        <f t="shared" si="96"/>
        <v>0.12495625</v>
      </c>
    </row>
    <row r="6179" spans="1:10" x14ac:dyDescent="0.35">
      <c r="A6179" s="1" t="s">
        <v>11506</v>
      </c>
      <c r="B6179" s="1">
        <v>47.44</v>
      </c>
      <c r="C6179" s="1">
        <v>36.06</v>
      </c>
      <c r="D6179" s="1">
        <v>70.84</v>
      </c>
      <c r="E6179" s="1">
        <v>60</v>
      </c>
      <c r="F6179" s="1">
        <v>32.15</v>
      </c>
      <c r="G6179" s="1">
        <v>77.64</v>
      </c>
      <c r="H6179" s="1">
        <v>191.32</v>
      </c>
      <c r="I6179" s="1">
        <v>470.77</v>
      </c>
      <c r="J6179" s="52">
        <f t="shared" si="96"/>
        <v>0.1232775</v>
      </c>
    </row>
    <row r="6180" spans="1:10" x14ac:dyDescent="0.35">
      <c r="A6180" s="1" t="s">
        <v>11505</v>
      </c>
      <c r="B6180" s="1">
        <v>47.36</v>
      </c>
      <c r="C6180" s="1">
        <v>35</v>
      </c>
      <c r="D6180" s="1">
        <v>59.88</v>
      </c>
      <c r="E6180" s="1">
        <v>62.8</v>
      </c>
      <c r="F6180" s="1">
        <v>28.16</v>
      </c>
      <c r="G6180" s="1">
        <v>65.88</v>
      </c>
      <c r="H6180" s="1">
        <v>187.42</v>
      </c>
      <c r="I6180" s="1">
        <v>398.48</v>
      </c>
      <c r="J6180" s="52">
        <f t="shared" si="96"/>
        <v>0.1106225</v>
      </c>
    </row>
    <row r="6181" spans="1:10" x14ac:dyDescent="0.35">
      <c r="A6181" s="1" t="s">
        <v>11504</v>
      </c>
      <c r="B6181" s="1">
        <v>47.44</v>
      </c>
      <c r="C6181" s="1">
        <v>39.94</v>
      </c>
      <c r="D6181" s="1">
        <v>49.38</v>
      </c>
      <c r="E6181" s="1">
        <v>65.5</v>
      </c>
      <c r="F6181" s="1">
        <v>25</v>
      </c>
      <c r="G6181" s="1">
        <v>59.91</v>
      </c>
      <c r="H6181" s="1">
        <v>180.8</v>
      </c>
      <c r="I6181" s="1">
        <v>375.02</v>
      </c>
      <c r="J6181" s="52">
        <f t="shared" si="96"/>
        <v>0.10537375</v>
      </c>
    </row>
    <row r="6182" spans="1:10" x14ac:dyDescent="0.35">
      <c r="A6182" s="1" t="s">
        <v>11503</v>
      </c>
      <c r="B6182" s="1">
        <v>45.54</v>
      </c>
      <c r="C6182" s="1">
        <v>35</v>
      </c>
      <c r="D6182" s="1">
        <v>39.5</v>
      </c>
      <c r="E6182" s="1">
        <v>69.900000000000006</v>
      </c>
      <c r="F6182" s="1">
        <v>28</v>
      </c>
      <c r="G6182" s="1">
        <v>35</v>
      </c>
      <c r="H6182" s="1">
        <v>180</v>
      </c>
      <c r="I6182" s="1">
        <v>316.08999999999997</v>
      </c>
      <c r="J6182" s="52">
        <f t="shared" si="96"/>
        <v>9.3628749999999997E-2</v>
      </c>
    </row>
    <row r="6183" spans="1:10" x14ac:dyDescent="0.35">
      <c r="A6183" s="1" t="s">
        <v>11502</v>
      </c>
      <c r="B6183" s="1">
        <v>46.24</v>
      </c>
      <c r="C6183" s="1">
        <v>35</v>
      </c>
      <c r="D6183" s="1">
        <v>37.590000000000003</v>
      </c>
      <c r="E6183" s="1">
        <v>68.69</v>
      </c>
      <c r="F6183" s="1">
        <v>30.3</v>
      </c>
      <c r="G6183" s="1">
        <v>41.02</v>
      </c>
      <c r="H6183" s="1">
        <v>175.74</v>
      </c>
      <c r="I6183" s="1">
        <v>300.17</v>
      </c>
      <c r="J6183" s="52">
        <f t="shared" si="96"/>
        <v>9.1843750000000002E-2</v>
      </c>
    </row>
    <row r="6184" spans="1:10" x14ac:dyDescent="0.35">
      <c r="A6184" s="1" t="s">
        <v>11501</v>
      </c>
      <c r="B6184" s="1">
        <v>43.13</v>
      </c>
      <c r="C6184" s="1">
        <v>45</v>
      </c>
      <c r="D6184" s="1">
        <v>36.4</v>
      </c>
      <c r="E6184" s="1">
        <v>59.88</v>
      </c>
      <c r="F6184" s="1">
        <v>30.3</v>
      </c>
      <c r="G6184" s="1">
        <v>51.47</v>
      </c>
      <c r="H6184" s="1">
        <v>175.76</v>
      </c>
      <c r="I6184" s="1">
        <v>296.08999999999997</v>
      </c>
      <c r="J6184" s="52">
        <f t="shared" si="96"/>
        <v>9.2253749999999995E-2</v>
      </c>
    </row>
    <row r="6185" spans="1:10" x14ac:dyDescent="0.35">
      <c r="A6185" s="1" t="s">
        <v>11500</v>
      </c>
      <c r="B6185" s="1">
        <v>40.57</v>
      </c>
      <c r="C6185" s="1">
        <v>47.57</v>
      </c>
      <c r="D6185" s="1">
        <v>36.130000000000003</v>
      </c>
      <c r="E6185" s="1">
        <v>55</v>
      </c>
      <c r="F6185" s="1">
        <v>30.3</v>
      </c>
      <c r="G6185" s="1">
        <v>59.32</v>
      </c>
      <c r="H6185" s="1">
        <v>179.09</v>
      </c>
      <c r="I6185" s="1">
        <v>260.82</v>
      </c>
      <c r="J6185" s="52">
        <f t="shared" si="96"/>
        <v>8.8599999999999998E-2</v>
      </c>
    </row>
    <row r="6186" spans="1:10" x14ac:dyDescent="0.35">
      <c r="A6186" s="1" t="s">
        <v>11499</v>
      </c>
      <c r="B6186" s="1">
        <v>40.44</v>
      </c>
      <c r="C6186" s="1">
        <v>47.34</v>
      </c>
      <c r="D6186" s="1">
        <v>38.65</v>
      </c>
      <c r="E6186" s="1">
        <v>61.46</v>
      </c>
      <c r="F6186" s="1">
        <v>29.4</v>
      </c>
      <c r="G6186" s="1">
        <v>70.010000000000005</v>
      </c>
      <c r="H6186" s="1">
        <v>179.5</v>
      </c>
      <c r="I6186" s="1">
        <v>274.7</v>
      </c>
      <c r="J6186" s="52">
        <f t="shared" si="96"/>
        <v>9.2687500000000006E-2</v>
      </c>
    </row>
    <row r="6187" spans="1:10" x14ac:dyDescent="0.35">
      <c r="A6187" s="1" t="s">
        <v>11498</v>
      </c>
      <c r="B6187" s="1">
        <v>40.46</v>
      </c>
      <c r="C6187" s="1">
        <v>55</v>
      </c>
      <c r="D6187" s="1">
        <v>42.51</v>
      </c>
      <c r="E6187" s="1">
        <v>52.36</v>
      </c>
      <c r="F6187" s="1">
        <v>32.4</v>
      </c>
      <c r="G6187" s="1">
        <v>82.71</v>
      </c>
      <c r="H6187" s="1">
        <v>190.47</v>
      </c>
      <c r="I6187" s="1">
        <v>366.08</v>
      </c>
      <c r="J6187" s="52">
        <f t="shared" si="96"/>
        <v>0.10774875</v>
      </c>
    </row>
    <row r="6188" spans="1:10" x14ac:dyDescent="0.35">
      <c r="A6188" s="1" t="s">
        <v>11497</v>
      </c>
      <c r="B6188" s="1">
        <v>36.799999999999997</v>
      </c>
      <c r="C6188" s="1">
        <v>50.03</v>
      </c>
      <c r="D6188" s="1">
        <v>45.47</v>
      </c>
      <c r="E6188" s="1">
        <v>60.42</v>
      </c>
      <c r="F6188" s="1">
        <v>41.75</v>
      </c>
      <c r="G6188" s="1">
        <v>130.59</v>
      </c>
      <c r="H6188" s="1">
        <v>194.02</v>
      </c>
      <c r="I6188" s="1">
        <v>457.8</v>
      </c>
      <c r="J6188" s="52">
        <f t="shared" si="96"/>
        <v>0.12711</v>
      </c>
    </row>
    <row r="6189" spans="1:10" x14ac:dyDescent="0.35">
      <c r="A6189" s="1" t="s">
        <v>11496</v>
      </c>
      <c r="B6189" s="1">
        <v>40.5</v>
      </c>
      <c r="C6189" s="1">
        <v>40.86</v>
      </c>
      <c r="D6189" s="1">
        <v>48</v>
      </c>
      <c r="E6189" s="1">
        <v>71.14</v>
      </c>
      <c r="F6189" s="1">
        <v>43.96</v>
      </c>
      <c r="G6189" s="1">
        <v>189.25</v>
      </c>
      <c r="H6189" s="1">
        <v>196.58</v>
      </c>
      <c r="I6189" s="1">
        <v>474.3</v>
      </c>
      <c r="J6189" s="52">
        <f t="shared" si="96"/>
        <v>0.13807375000000002</v>
      </c>
    </row>
    <row r="6190" spans="1:10" x14ac:dyDescent="0.35">
      <c r="A6190" s="1" t="s">
        <v>11495</v>
      </c>
      <c r="B6190" s="1">
        <v>45</v>
      </c>
      <c r="C6190" s="1">
        <v>40.72</v>
      </c>
      <c r="D6190" s="1">
        <v>47.95</v>
      </c>
      <c r="E6190" s="1">
        <v>74.64</v>
      </c>
      <c r="F6190" s="1">
        <v>48.9</v>
      </c>
      <c r="G6190" s="1">
        <v>148.18</v>
      </c>
      <c r="H6190" s="1">
        <v>190</v>
      </c>
      <c r="I6190" s="1">
        <v>464.9</v>
      </c>
      <c r="J6190" s="52">
        <f t="shared" si="96"/>
        <v>0.13253624999999999</v>
      </c>
    </row>
    <row r="6191" spans="1:10" x14ac:dyDescent="0.35">
      <c r="A6191" s="1" t="s">
        <v>11494</v>
      </c>
      <c r="B6191" s="1">
        <v>44.1</v>
      </c>
      <c r="C6191" s="1">
        <v>30.98</v>
      </c>
      <c r="D6191" s="1">
        <v>42.05</v>
      </c>
      <c r="E6191" s="1">
        <v>72.319999999999993</v>
      </c>
      <c r="F6191" s="1">
        <v>47.99</v>
      </c>
      <c r="G6191" s="1">
        <v>77.680000000000007</v>
      </c>
      <c r="H6191" s="1">
        <v>176.78</v>
      </c>
      <c r="I6191" s="1">
        <v>421</v>
      </c>
      <c r="J6191" s="52">
        <f t="shared" si="96"/>
        <v>0.11411249999999999</v>
      </c>
    </row>
    <row r="6192" spans="1:10" x14ac:dyDescent="0.35">
      <c r="A6192" s="1" t="s">
        <v>11493</v>
      </c>
      <c r="B6192" s="1">
        <v>37.49</v>
      </c>
      <c r="C6192" s="1">
        <v>26.5</v>
      </c>
      <c r="D6192" s="1">
        <v>39.42</v>
      </c>
      <c r="E6192" s="1">
        <v>66.12</v>
      </c>
      <c r="F6192" s="1">
        <v>45.91</v>
      </c>
      <c r="G6192" s="1">
        <v>63.44</v>
      </c>
      <c r="H6192" s="1">
        <v>162.97999999999999</v>
      </c>
      <c r="I6192" s="1">
        <v>351.84</v>
      </c>
      <c r="J6192" s="52">
        <f t="shared" si="96"/>
        <v>9.9212500000000009E-2</v>
      </c>
    </row>
    <row r="6193" spans="1:10" x14ac:dyDescent="0.35">
      <c r="A6193" s="1" t="s">
        <v>11492</v>
      </c>
      <c r="B6193" s="1">
        <v>40</v>
      </c>
      <c r="C6193" s="1">
        <v>24.18</v>
      </c>
      <c r="D6193" s="1">
        <v>37.79</v>
      </c>
      <c r="E6193" s="1">
        <v>61.55</v>
      </c>
      <c r="F6193" s="1">
        <v>41.17</v>
      </c>
      <c r="G6193" s="1">
        <v>51.51</v>
      </c>
      <c r="H6193" s="1">
        <v>153.02000000000001</v>
      </c>
      <c r="I6193" s="1">
        <v>352.3</v>
      </c>
      <c r="J6193" s="52">
        <f t="shared" si="96"/>
        <v>9.5189999999999997E-2</v>
      </c>
    </row>
    <row r="6194" spans="1:10" x14ac:dyDescent="0.35">
      <c r="A6194" s="1" t="s">
        <v>11491</v>
      </c>
      <c r="B6194" s="1">
        <v>24.97</v>
      </c>
      <c r="C6194" s="1">
        <v>23.02</v>
      </c>
      <c r="D6194" s="1">
        <v>33.950000000000003</v>
      </c>
      <c r="E6194" s="1">
        <v>58.9</v>
      </c>
      <c r="F6194" s="1">
        <v>32.450000000000003</v>
      </c>
      <c r="G6194" s="1">
        <v>50.12</v>
      </c>
      <c r="H6194" s="1">
        <v>131.44999999999999</v>
      </c>
      <c r="I6194" s="1">
        <v>279.99</v>
      </c>
      <c r="J6194" s="52">
        <f t="shared" si="96"/>
        <v>7.9356250000000003E-2</v>
      </c>
    </row>
    <row r="6195" spans="1:10" x14ac:dyDescent="0.35">
      <c r="A6195" s="1" t="s">
        <v>11490</v>
      </c>
      <c r="B6195" s="1">
        <v>24.03</v>
      </c>
      <c r="C6195" s="1">
        <v>21.49</v>
      </c>
      <c r="D6195" s="1">
        <v>32</v>
      </c>
      <c r="E6195" s="1">
        <v>50.02</v>
      </c>
      <c r="F6195" s="1">
        <v>32.57</v>
      </c>
      <c r="G6195" s="1">
        <v>46.3</v>
      </c>
      <c r="H6195" s="1">
        <v>129.4</v>
      </c>
      <c r="I6195" s="1">
        <v>203.8</v>
      </c>
      <c r="J6195" s="52">
        <f t="shared" si="96"/>
        <v>6.745124999999999E-2</v>
      </c>
    </row>
    <row r="6196" spans="1:10" x14ac:dyDescent="0.35">
      <c r="A6196" s="1" t="s">
        <v>11489</v>
      </c>
      <c r="B6196" s="1">
        <v>29.03</v>
      </c>
      <c r="C6196" s="1">
        <v>21.88</v>
      </c>
      <c r="D6196" s="1">
        <v>31.57</v>
      </c>
      <c r="E6196" s="1">
        <v>46.95</v>
      </c>
      <c r="F6196" s="1">
        <v>32.090000000000003</v>
      </c>
      <c r="G6196" s="1">
        <v>45.1</v>
      </c>
      <c r="H6196" s="1">
        <v>123.73</v>
      </c>
      <c r="I6196" s="1">
        <v>180.66</v>
      </c>
      <c r="J6196" s="52">
        <f t="shared" si="96"/>
        <v>6.3876249999999996E-2</v>
      </c>
    </row>
    <row r="6197" spans="1:10" x14ac:dyDescent="0.35">
      <c r="A6197" s="1" t="s">
        <v>11488</v>
      </c>
      <c r="B6197" s="1">
        <v>23.69</v>
      </c>
      <c r="C6197" s="1">
        <v>21.35</v>
      </c>
      <c r="D6197" s="1">
        <v>31.01</v>
      </c>
      <c r="E6197" s="1">
        <v>44.89</v>
      </c>
      <c r="F6197" s="1">
        <v>30.43</v>
      </c>
      <c r="G6197" s="1">
        <v>41.97</v>
      </c>
      <c r="H6197" s="1">
        <v>117.92</v>
      </c>
      <c r="I6197" s="1">
        <v>171.16</v>
      </c>
      <c r="J6197" s="52">
        <f t="shared" si="96"/>
        <v>6.0302499999999995E-2</v>
      </c>
    </row>
    <row r="6198" spans="1:10" x14ac:dyDescent="0.35">
      <c r="A6198" s="1" t="s">
        <v>11487</v>
      </c>
      <c r="B6198" s="1">
        <v>20</v>
      </c>
      <c r="C6198" s="1">
        <v>20.350000000000001</v>
      </c>
      <c r="D6198" s="1">
        <v>30.82</v>
      </c>
      <c r="E6198" s="1">
        <v>45.2</v>
      </c>
      <c r="F6198" s="1">
        <v>30.92</v>
      </c>
      <c r="G6198" s="1">
        <v>39.799999999999997</v>
      </c>
      <c r="H6198" s="1">
        <v>115.19</v>
      </c>
      <c r="I6198" s="1">
        <v>176.25</v>
      </c>
      <c r="J6198" s="52">
        <f t="shared" si="96"/>
        <v>5.9816250000000001E-2</v>
      </c>
    </row>
    <row r="6199" spans="1:10" x14ac:dyDescent="0.35">
      <c r="A6199" s="1" t="s">
        <v>11486</v>
      </c>
      <c r="B6199" s="1">
        <v>25.03</v>
      </c>
      <c r="C6199" s="1">
        <v>22.59</v>
      </c>
      <c r="D6199" s="1">
        <v>31.44</v>
      </c>
      <c r="E6199" s="1">
        <v>45.15</v>
      </c>
      <c r="F6199" s="1">
        <v>33.299999999999997</v>
      </c>
      <c r="G6199" s="1">
        <v>46.35</v>
      </c>
      <c r="H6199" s="1">
        <v>135.03</v>
      </c>
      <c r="I6199" s="1">
        <v>215.9</v>
      </c>
      <c r="J6199" s="52">
        <f t="shared" si="96"/>
        <v>6.9348750000000001E-2</v>
      </c>
    </row>
    <row r="6200" spans="1:10" x14ac:dyDescent="0.35">
      <c r="A6200" s="1" t="s">
        <v>11485</v>
      </c>
      <c r="B6200" s="1">
        <v>39.450000000000003</v>
      </c>
      <c r="C6200" s="1">
        <v>30.79</v>
      </c>
      <c r="D6200" s="1">
        <v>31.94</v>
      </c>
      <c r="E6200" s="1">
        <v>45.25</v>
      </c>
      <c r="F6200" s="1">
        <v>48.38</v>
      </c>
      <c r="G6200" s="1">
        <v>59.98</v>
      </c>
      <c r="H6200" s="1">
        <v>169.72</v>
      </c>
      <c r="I6200" s="1">
        <v>349.72</v>
      </c>
      <c r="J6200" s="52">
        <f t="shared" si="96"/>
        <v>9.6903749999999997E-2</v>
      </c>
    </row>
    <row r="6201" spans="1:10" x14ac:dyDescent="0.35">
      <c r="A6201" s="1" t="s">
        <v>11484</v>
      </c>
      <c r="B6201" s="1">
        <v>45</v>
      </c>
      <c r="C6201" s="1">
        <v>39.99</v>
      </c>
      <c r="D6201" s="1">
        <v>34.700000000000003</v>
      </c>
      <c r="E6201" s="1">
        <v>44.35</v>
      </c>
      <c r="F6201" s="1">
        <v>52.69</v>
      </c>
      <c r="G6201" s="1">
        <v>76.39</v>
      </c>
      <c r="H6201" s="1">
        <v>194</v>
      </c>
      <c r="I6201" s="1">
        <v>416.31</v>
      </c>
      <c r="J6201" s="52">
        <f t="shared" si="96"/>
        <v>0.11292875000000001</v>
      </c>
    </row>
    <row r="6202" spans="1:10" x14ac:dyDescent="0.35">
      <c r="A6202" s="1" t="s">
        <v>11483</v>
      </c>
      <c r="B6202" s="1">
        <v>52.06</v>
      </c>
      <c r="C6202" s="1">
        <v>41.13</v>
      </c>
      <c r="D6202" s="1">
        <v>40.380000000000003</v>
      </c>
      <c r="E6202" s="1">
        <v>44.55</v>
      </c>
      <c r="F6202" s="1">
        <v>59.69</v>
      </c>
      <c r="G6202" s="1">
        <v>86.53</v>
      </c>
      <c r="H6202" s="1">
        <v>197.81</v>
      </c>
      <c r="I6202" s="1">
        <v>446</v>
      </c>
      <c r="J6202" s="52">
        <f t="shared" si="96"/>
        <v>0.12101875000000001</v>
      </c>
    </row>
    <row r="6203" spans="1:10" x14ac:dyDescent="0.35">
      <c r="A6203" s="1" t="s">
        <v>11482</v>
      </c>
      <c r="B6203" s="1">
        <v>47.81</v>
      </c>
      <c r="C6203" s="1">
        <v>40.369999999999997</v>
      </c>
      <c r="D6203" s="1">
        <v>46.07</v>
      </c>
      <c r="E6203" s="1">
        <v>45.75</v>
      </c>
      <c r="F6203" s="1">
        <v>55.31</v>
      </c>
      <c r="G6203" s="1">
        <v>75</v>
      </c>
      <c r="H6203" s="1">
        <v>193.91</v>
      </c>
      <c r="I6203" s="1">
        <v>333.78</v>
      </c>
      <c r="J6203" s="52">
        <f t="shared" si="96"/>
        <v>0.10475</v>
      </c>
    </row>
    <row r="6204" spans="1:10" x14ac:dyDescent="0.35">
      <c r="A6204" s="1" t="s">
        <v>11481</v>
      </c>
      <c r="B6204" s="1">
        <v>42</v>
      </c>
      <c r="C6204" s="1">
        <v>38.979999999999997</v>
      </c>
      <c r="D6204" s="1">
        <v>44.9</v>
      </c>
      <c r="E6204" s="1">
        <v>45.21</v>
      </c>
      <c r="F6204" s="1">
        <v>50.79</v>
      </c>
      <c r="G6204" s="1">
        <v>61.83</v>
      </c>
      <c r="H6204" s="1">
        <v>186.68</v>
      </c>
      <c r="I6204" s="1">
        <v>190.32</v>
      </c>
      <c r="J6204" s="52">
        <f t="shared" si="96"/>
        <v>8.2588750000000002E-2</v>
      </c>
    </row>
    <row r="6205" spans="1:10" x14ac:dyDescent="0.35">
      <c r="A6205" s="1" t="s">
        <v>11480</v>
      </c>
      <c r="B6205" s="1">
        <v>42.4</v>
      </c>
      <c r="C6205" s="1">
        <v>37.81</v>
      </c>
      <c r="D6205" s="1">
        <v>44.19</v>
      </c>
      <c r="E6205" s="1">
        <v>43.22</v>
      </c>
      <c r="F6205" s="1">
        <v>54.69</v>
      </c>
      <c r="G6205" s="1">
        <v>54.17</v>
      </c>
      <c r="H6205" s="1">
        <v>179.08</v>
      </c>
      <c r="I6205" s="1">
        <v>111.86</v>
      </c>
      <c r="J6205" s="52">
        <f t="shared" si="96"/>
        <v>7.0927500000000004E-2</v>
      </c>
    </row>
    <row r="6206" spans="1:10" x14ac:dyDescent="0.35">
      <c r="A6206" s="1" t="s">
        <v>11479</v>
      </c>
      <c r="B6206" s="1">
        <v>37.44</v>
      </c>
      <c r="C6206" s="1">
        <v>36</v>
      </c>
      <c r="D6206" s="1">
        <v>39.659999999999997</v>
      </c>
      <c r="E6206" s="1">
        <v>44.66</v>
      </c>
      <c r="F6206" s="1">
        <v>50</v>
      </c>
      <c r="G6206" s="1">
        <v>38.4</v>
      </c>
      <c r="H6206" s="1">
        <v>160</v>
      </c>
      <c r="I6206" s="1">
        <v>34.01</v>
      </c>
      <c r="J6206" s="52">
        <f t="shared" si="96"/>
        <v>5.5021249999999994E-2</v>
      </c>
    </row>
    <row r="6207" spans="1:10" x14ac:dyDescent="0.35">
      <c r="A6207" s="1" t="s">
        <v>11478</v>
      </c>
      <c r="B6207" s="1">
        <v>37.44</v>
      </c>
      <c r="C6207" s="1">
        <v>31.95</v>
      </c>
      <c r="D6207" s="1">
        <v>35.29</v>
      </c>
      <c r="E6207" s="1">
        <v>39</v>
      </c>
      <c r="F6207" s="1">
        <v>50.32</v>
      </c>
      <c r="G6207" s="1">
        <v>34.17</v>
      </c>
      <c r="H6207" s="1">
        <v>145.06</v>
      </c>
      <c r="I6207" s="1">
        <v>0</v>
      </c>
      <c r="J6207" s="52">
        <f t="shared" si="96"/>
        <v>4.6653750000000001E-2</v>
      </c>
    </row>
    <row r="6208" spans="1:10" x14ac:dyDescent="0.35">
      <c r="A6208" s="1" t="s">
        <v>11477</v>
      </c>
      <c r="B6208" s="1">
        <v>38</v>
      </c>
      <c r="C6208" s="1">
        <v>30.93</v>
      </c>
      <c r="D6208" s="1">
        <v>32.99</v>
      </c>
      <c r="E6208" s="1">
        <v>34.9</v>
      </c>
      <c r="F6208" s="1">
        <v>49.39</v>
      </c>
      <c r="G6208" s="1">
        <v>37.29</v>
      </c>
      <c r="H6208" s="1">
        <v>136.52000000000001</v>
      </c>
      <c r="I6208" s="1">
        <v>0</v>
      </c>
      <c r="J6208" s="52">
        <f t="shared" si="96"/>
        <v>4.5002500000000008E-2</v>
      </c>
    </row>
    <row r="6209" spans="1:10" x14ac:dyDescent="0.35">
      <c r="A6209" s="1" t="s">
        <v>11476</v>
      </c>
      <c r="B6209" s="1">
        <v>37.44</v>
      </c>
      <c r="C6209" s="1">
        <v>34.17</v>
      </c>
      <c r="D6209" s="1">
        <v>33.9</v>
      </c>
      <c r="E6209" s="1">
        <v>34</v>
      </c>
      <c r="F6209" s="1">
        <v>48.91</v>
      </c>
      <c r="G6209" s="1">
        <v>37.299999999999997</v>
      </c>
      <c r="H6209" s="1">
        <v>150</v>
      </c>
      <c r="I6209" s="1">
        <v>43.97</v>
      </c>
      <c r="J6209" s="52">
        <f t="shared" si="96"/>
        <v>5.2461249999999994E-2</v>
      </c>
    </row>
    <row r="6210" spans="1:10" x14ac:dyDescent="0.35">
      <c r="A6210" s="1" t="s">
        <v>11475</v>
      </c>
      <c r="B6210" s="1">
        <v>40</v>
      </c>
      <c r="C6210" s="1">
        <v>35.61</v>
      </c>
      <c r="D6210" s="1">
        <v>35.5</v>
      </c>
      <c r="E6210" s="1">
        <v>42.34</v>
      </c>
      <c r="F6210" s="1">
        <v>48.11</v>
      </c>
      <c r="G6210" s="1">
        <v>39</v>
      </c>
      <c r="H6210" s="1">
        <v>134.22999999999999</v>
      </c>
      <c r="I6210" s="1">
        <v>83.09</v>
      </c>
      <c r="J6210" s="52">
        <f t="shared" si="96"/>
        <v>5.7235000000000001E-2</v>
      </c>
    </row>
    <row r="6211" spans="1:10" x14ac:dyDescent="0.35">
      <c r="A6211" s="1" t="s">
        <v>11474</v>
      </c>
      <c r="B6211" s="1">
        <v>40</v>
      </c>
      <c r="C6211" s="1">
        <v>38.28</v>
      </c>
      <c r="D6211" s="1">
        <v>40.03</v>
      </c>
      <c r="E6211" s="1">
        <v>49.09</v>
      </c>
      <c r="F6211" s="1">
        <v>51.93</v>
      </c>
      <c r="G6211" s="1">
        <v>49.37</v>
      </c>
      <c r="H6211" s="1">
        <v>178.71</v>
      </c>
      <c r="I6211" s="1">
        <v>149.91999999999999</v>
      </c>
      <c r="J6211" s="52">
        <f t="shared" ref="J6211:J6274" si="97">(AVERAGE(B6211:I6211))/1000</f>
        <v>7.466624999999999E-2</v>
      </c>
    </row>
    <row r="6212" spans="1:10" x14ac:dyDescent="0.35">
      <c r="A6212" s="1" t="s">
        <v>11473</v>
      </c>
      <c r="B6212" s="1">
        <v>35.21</v>
      </c>
      <c r="C6212" s="1">
        <v>40.1</v>
      </c>
      <c r="D6212" s="1">
        <v>44.64</v>
      </c>
      <c r="E6212" s="1">
        <v>64.2</v>
      </c>
      <c r="F6212" s="1">
        <v>56.67</v>
      </c>
      <c r="G6212" s="1">
        <v>53.94</v>
      </c>
      <c r="H6212" s="1">
        <v>188.11</v>
      </c>
      <c r="I6212" s="1">
        <v>313.75</v>
      </c>
      <c r="J6212" s="52">
        <f t="shared" si="97"/>
        <v>9.9577499999999999E-2</v>
      </c>
    </row>
    <row r="6213" spans="1:10" x14ac:dyDescent="0.35">
      <c r="A6213" s="1" t="s">
        <v>11472</v>
      </c>
      <c r="B6213" s="1">
        <v>38.43</v>
      </c>
      <c r="C6213" s="1">
        <v>41.75</v>
      </c>
      <c r="D6213" s="1">
        <v>48.01</v>
      </c>
      <c r="E6213" s="1">
        <v>70.78</v>
      </c>
      <c r="F6213" s="1">
        <v>60.91</v>
      </c>
      <c r="G6213" s="1">
        <v>59.2</v>
      </c>
      <c r="H6213" s="1">
        <v>197.59</v>
      </c>
      <c r="I6213" s="1">
        <v>363.93</v>
      </c>
      <c r="J6213" s="52">
        <f t="shared" si="97"/>
        <v>0.11007499999999999</v>
      </c>
    </row>
    <row r="6214" spans="1:10" x14ac:dyDescent="0.35">
      <c r="A6214" s="1" t="s">
        <v>11471</v>
      </c>
      <c r="B6214" s="1">
        <v>39</v>
      </c>
      <c r="C6214" s="1">
        <v>40.99</v>
      </c>
      <c r="D6214" s="1">
        <v>46.7</v>
      </c>
      <c r="E6214" s="1">
        <v>75.28</v>
      </c>
      <c r="F6214" s="1">
        <v>60.16</v>
      </c>
      <c r="G6214" s="1">
        <v>50.92</v>
      </c>
      <c r="H6214" s="1">
        <v>198.02</v>
      </c>
      <c r="I6214" s="1">
        <v>350</v>
      </c>
      <c r="J6214" s="52">
        <f t="shared" si="97"/>
        <v>0.10763375</v>
      </c>
    </row>
    <row r="6215" spans="1:10" x14ac:dyDescent="0.35">
      <c r="A6215" s="1" t="s">
        <v>11470</v>
      </c>
      <c r="B6215" s="1">
        <v>29.32</v>
      </c>
      <c r="C6215" s="1">
        <v>36.5</v>
      </c>
      <c r="D6215" s="1">
        <v>43.54</v>
      </c>
      <c r="E6215" s="1">
        <v>81.56</v>
      </c>
      <c r="F6215" s="1">
        <v>51.09</v>
      </c>
      <c r="G6215" s="1">
        <v>42.49</v>
      </c>
      <c r="H6215" s="1">
        <v>179.78</v>
      </c>
      <c r="I6215" s="1">
        <v>219.56</v>
      </c>
      <c r="J6215" s="52">
        <f t="shared" si="97"/>
        <v>8.5479999999999987E-2</v>
      </c>
    </row>
    <row r="6216" spans="1:10" x14ac:dyDescent="0.35">
      <c r="A6216" s="1" t="s">
        <v>11469</v>
      </c>
      <c r="B6216" s="1">
        <v>32.22</v>
      </c>
      <c r="C6216" s="1">
        <v>30.74</v>
      </c>
      <c r="D6216" s="1">
        <v>40.33</v>
      </c>
      <c r="E6216" s="1">
        <v>70.099999999999994</v>
      </c>
      <c r="F6216" s="1">
        <v>47.85</v>
      </c>
      <c r="G6216" s="1">
        <v>37.24</v>
      </c>
      <c r="H6216" s="1">
        <v>170.42</v>
      </c>
      <c r="I6216" s="1">
        <v>164.98</v>
      </c>
      <c r="J6216" s="52">
        <f t="shared" si="97"/>
        <v>7.4234999999999995E-2</v>
      </c>
    </row>
    <row r="6217" spans="1:10" x14ac:dyDescent="0.35">
      <c r="A6217" s="1" t="s">
        <v>11468</v>
      </c>
      <c r="B6217" s="1">
        <v>15.5</v>
      </c>
      <c r="C6217" s="1">
        <v>25.16</v>
      </c>
      <c r="D6217" s="1">
        <v>37.4</v>
      </c>
      <c r="E6217" s="1">
        <v>67.56</v>
      </c>
      <c r="F6217" s="1">
        <v>38</v>
      </c>
      <c r="G6217" s="1">
        <v>36.200000000000003</v>
      </c>
      <c r="H6217" s="1">
        <v>138.1</v>
      </c>
      <c r="I6217" s="1">
        <v>140.63999999999999</v>
      </c>
      <c r="J6217" s="52">
        <f t="shared" si="97"/>
        <v>6.2319999999999993E-2</v>
      </c>
    </row>
    <row r="6218" spans="1:10" x14ac:dyDescent="0.35">
      <c r="A6218" s="1" t="s">
        <v>11467</v>
      </c>
      <c r="B6218" s="1">
        <v>32.56</v>
      </c>
      <c r="C6218" s="1">
        <v>29.63</v>
      </c>
      <c r="D6218" s="1">
        <v>38.93</v>
      </c>
      <c r="E6218" s="1">
        <v>69.680000000000007</v>
      </c>
      <c r="F6218" s="1">
        <v>36.880000000000003</v>
      </c>
      <c r="G6218" s="1">
        <v>33.130000000000003</v>
      </c>
      <c r="H6218" s="1">
        <v>180</v>
      </c>
      <c r="I6218" s="1">
        <v>171</v>
      </c>
      <c r="J6218" s="52">
        <f t="shared" si="97"/>
        <v>7.3976249999999993E-2</v>
      </c>
    </row>
    <row r="6219" spans="1:10" x14ac:dyDescent="0.35">
      <c r="A6219" s="1" t="s">
        <v>11466</v>
      </c>
      <c r="B6219" s="1">
        <v>25.3</v>
      </c>
      <c r="C6219" s="1">
        <v>26.32</v>
      </c>
      <c r="D6219" s="1">
        <v>31.4</v>
      </c>
      <c r="E6219" s="1">
        <v>56.11</v>
      </c>
      <c r="F6219" s="1">
        <v>33.020000000000003</v>
      </c>
      <c r="G6219" s="1">
        <v>34.49</v>
      </c>
      <c r="H6219" s="1">
        <v>144.5</v>
      </c>
      <c r="I6219" s="1">
        <v>95</v>
      </c>
      <c r="J6219" s="52">
        <f t="shared" si="97"/>
        <v>5.5767499999999998E-2</v>
      </c>
    </row>
    <row r="6220" spans="1:10" x14ac:dyDescent="0.35">
      <c r="A6220" s="1" t="s">
        <v>11465</v>
      </c>
      <c r="B6220" s="1">
        <v>19.940000000000001</v>
      </c>
      <c r="C6220" s="1">
        <v>24.08</v>
      </c>
      <c r="D6220" s="1">
        <v>30.06</v>
      </c>
      <c r="E6220" s="1">
        <v>48.68</v>
      </c>
      <c r="F6220" s="1">
        <v>30.91</v>
      </c>
      <c r="G6220" s="1">
        <v>34.659999999999997</v>
      </c>
      <c r="H6220" s="1">
        <v>146</v>
      </c>
      <c r="I6220" s="1">
        <v>86.81</v>
      </c>
      <c r="J6220" s="52">
        <f t="shared" si="97"/>
        <v>5.2642499999999995E-2</v>
      </c>
    </row>
    <row r="6221" spans="1:10" x14ac:dyDescent="0.35">
      <c r="A6221" s="1" t="s">
        <v>11464</v>
      </c>
      <c r="B6221" s="1">
        <v>14.99</v>
      </c>
      <c r="C6221" s="1">
        <v>22.81</v>
      </c>
      <c r="D6221" s="1">
        <v>29.8</v>
      </c>
      <c r="E6221" s="1">
        <v>43.12</v>
      </c>
      <c r="F6221" s="1">
        <v>30.5</v>
      </c>
      <c r="G6221" s="1">
        <v>34.270000000000003</v>
      </c>
      <c r="H6221" s="1">
        <v>131.33000000000001</v>
      </c>
      <c r="I6221" s="1">
        <v>80.2</v>
      </c>
      <c r="J6221" s="52">
        <f t="shared" si="97"/>
        <v>4.8377500000000004E-2</v>
      </c>
    </row>
    <row r="6222" spans="1:10" x14ac:dyDescent="0.35">
      <c r="A6222" s="1" t="s">
        <v>11463</v>
      </c>
      <c r="B6222" s="1">
        <v>27.1</v>
      </c>
      <c r="C6222" s="1">
        <v>22.25</v>
      </c>
      <c r="D6222" s="1">
        <v>29.8</v>
      </c>
      <c r="E6222" s="1">
        <v>44.33</v>
      </c>
      <c r="F6222" s="1">
        <v>30.57</v>
      </c>
      <c r="G6222" s="1">
        <v>34.58</v>
      </c>
      <c r="H6222" s="1">
        <v>125.92</v>
      </c>
      <c r="I6222" s="1">
        <v>75.86</v>
      </c>
      <c r="J6222" s="52">
        <f t="shared" si="97"/>
        <v>4.8801250000000004E-2</v>
      </c>
    </row>
    <row r="6223" spans="1:10" x14ac:dyDescent="0.35">
      <c r="A6223" s="1" t="s">
        <v>11462</v>
      </c>
      <c r="B6223" s="1">
        <v>17.739999999999998</v>
      </c>
      <c r="C6223" s="1">
        <v>22.91</v>
      </c>
      <c r="D6223" s="1">
        <v>29.8</v>
      </c>
      <c r="E6223" s="1">
        <v>49.05</v>
      </c>
      <c r="F6223" s="1">
        <v>32.880000000000003</v>
      </c>
      <c r="G6223" s="1">
        <v>36.56</v>
      </c>
      <c r="H6223" s="1">
        <v>134.87</v>
      </c>
      <c r="I6223" s="1">
        <v>85.09</v>
      </c>
      <c r="J6223" s="52">
        <f t="shared" si="97"/>
        <v>5.1112499999999998E-2</v>
      </c>
    </row>
    <row r="6224" spans="1:10" x14ac:dyDescent="0.35">
      <c r="A6224" s="1" t="s">
        <v>11461</v>
      </c>
      <c r="B6224" s="1">
        <v>28.17</v>
      </c>
      <c r="C6224" s="1">
        <v>24.91</v>
      </c>
      <c r="D6224" s="1">
        <v>29.98</v>
      </c>
      <c r="E6224" s="1">
        <v>69.900000000000006</v>
      </c>
      <c r="F6224" s="1">
        <v>45.9</v>
      </c>
      <c r="G6224" s="1">
        <v>48</v>
      </c>
      <c r="H6224" s="1">
        <v>169.27</v>
      </c>
      <c r="I6224" s="1">
        <v>98.72</v>
      </c>
      <c r="J6224" s="52">
        <f t="shared" si="97"/>
        <v>6.4356250000000004E-2</v>
      </c>
    </row>
    <row r="6225" spans="1:10" x14ac:dyDescent="0.35">
      <c r="A6225" s="1" t="s">
        <v>11460</v>
      </c>
      <c r="B6225" s="1">
        <v>40.36</v>
      </c>
      <c r="C6225" s="1">
        <v>27.92</v>
      </c>
      <c r="D6225" s="1">
        <v>30.09</v>
      </c>
      <c r="E6225" s="1">
        <v>75.47</v>
      </c>
      <c r="F6225" s="1">
        <v>50.91</v>
      </c>
      <c r="G6225" s="1">
        <v>53.64</v>
      </c>
      <c r="H6225" s="1">
        <v>181.97</v>
      </c>
      <c r="I6225" s="1">
        <v>127</v>
      </c>
      <c r="J6225" s="52">
        <f t="shared" si="97"/>
        <v>7.3419999999999999E-2</v>
      </c>
    </row>
    <row r="6226" spans="1:10" x14ac:dyDescent="0.35">
      <c r="A6226" s="1" t="s">
        <v>11459</v>
      </c>
      <c r="B6226" s="1">
        <v>38</v>
      </c>
      <c r="C6226" s="1">
        <v>31.41</v>
      </c>
      <c r="D6226" s="1">
        <v>32.04</v>
      </c>
      <c r="E6226" s="1">
        <v>75.91</v>
      </c>
      <c r="F6226" s="1">
        <v>52.03</v>
      </c>
      <c r="G6226" s="1">
        <v>59.69</v>
      </c>
      <c r="H6226" s="1">
        <v>188.17</v>
      </c>
      <c r="I6226" s="1">
        <v>111.24</v>
      </c>
      <c r="J6226" s="52">
        <f t="shared" si="97"/>
        <v>7.3561249999999995E-2</v>
      </c>
    </row>
    <row r="6227" spans="1:10" x14ac:dyDescent="0.35">
      <c r="A6227" s="1" t="s">
        <v>11458</v>
      </c>
      <c r="B6227" s="1">
        <v>49.49</v>
      </c>
      <c r="C6227" s="1">
        <v>36.93</v>
      </c>
      <c r="D6227" s="1">
        <v>32.590000000000003</v>
      </c>
      <c r="E6227" s="1">
        <v>75.91</v>
      </c>
      <c r="F6227" s="1">
        <v>45.82</v>
      </c>
      <c r="G6227" s="1">
        <v>52.86</v>
      </c>
      <c r="H6227" s="1">
        <v>182.86</v>
      </c>
      <c r="I6227" s="1">
        <v>74.03</v>
      </c>
      <c r="J6227" s="52">
        <f t="shared" si="97"/>
        <v>6.8811250000000004E-2</v>
      </c>
    </row>
    <row r="6228" spans="1:10" x14ac:dyDescent="0.35">
      <c r="A6228" s="1" t="s">
        <v>11457</v>
      </c>
      <c r="B6228" s="1">
        <v>53.88</v>
      </c>
      <c r="C6228" s="1">
        <v>36.909999999999997</v>
      </c>
      <c r="D6228" s="1">
        <v>32.44</v>
      </c>
      <c r="E6228" s="1">
        <v>71.94</v>
      </c>
      <c r="F6228" s="1">
        <v>36.32</v>
      </c>
      <c r="G6228" s="1">
        <v>41.4</v>
      </c>
      <c r="H6228" s="1">
        <v>175.33</v>
      </c>
      <c r="I6228" s="1">
        <v>79.55</v>
      </c>
      <c r="J6228" s="52">
        <f t="shared" si="97"/>
        <v>6.5971249999999995E-2</v>
      </c>
    </row>
    <row r="6229" spans="1:10" x14ac:dyDescent="0.35">
      <c r="A6229" s="1" t="s">
        <v>11456</v>
      </c>
      <c r="B6229" s="1">
        <v>57.69</v>
      </c>
      <c r="C6229" s="1">
        <v>36.08</v>
      </c>
      <c r="D6229" s="1">
        <v>32.65</v>
      </c>
      <c r="E6229" s="1">
        <v>61.1</v>
      </c>
      <c r="F6229" s="1">
        <v>30.23</v>
      </c>
      <c r="G6229" s="1">
        <v>34.9</v>
      </c>
      <c r="H6229" s="1">
        <v>167.13</v>
      </c>
      <c r="I6229" s="1">
        <v>51.36</v>
      </c>
      <c r="J6229" s="52">
        <f t="shared" si="97"/>
        <v>5.88925E-2</v>
      </c>
    </row>
    <row r="6230" spans="1:10" x14ac:dyDescent="0.35">
      <c r="A6230" s="1" t="s">
        <v>11455</v>
      </c>
      <c r="B6230" s="1">
        <v>57.16</v>
      </c>
      <c r="C6230" s="1">
        <v>32.44</v>
      </c>
      <c r="D6230" s="1">
        <v>33.96</v>
      </c>
      <c r="E6230" s="1">
        <v>53.24</v>
      </c>
      <c r="F6230" s="1">
        <v>27.7</v>
      </c>
      <c r="G6230" s="1">
        <v>34</v>
      </c>
      <c r="H6230" s="1">
        <v>160.30000000000001</v>
      </c>
      <c r="I6230" s="1">
        <v>43.92</v>
      </c>
      <c r="J6230" s="52">
        <f t="shared" si="97"/>
        <v>5.534E-2</v>
      </c>
    </row>
    <row r="6231" spans="1:10" x14ac:dyDescent="0.35">
      <c r="A6231" s="1" t="s">
        <v>11454</v>
      </c>
      <c r="B6231" s="1">
        <v>50.37</v>
      </c>
      <c r="C6231" s="1">
        <v>25.1</v>
      </c>
      <c r="D6231" s="1">
        <v>33.85</v>
      </c>
      <c r="E6231" s="1">
        <v>57.4</v>
      </c>
      <c r="F6231" s="1">
        <v>27.51</v>
      </c>
      <c r="G6231" s="1">
        <v>34.229999999999997</v>
      </c>
      <c r="H6231" s="1">
        <v>140.66</v>
      </c>
      <c r="I6231" s="1">
        <v>5.09</v>
      </c>
      <c r="J6231" s="52">
        <f t="shared" si="97"/>
        <v>4.6776249999999998E-2</v>
      </c>
    </row>
    <row r="6232" spans="1:10" x14ac:dyDescent="0.35">
      <c r="A6232" s="1" t="s">
        <v>11453</v>
      </c>
      <c r="B6232" s="1">
        <v>51.32</v>
      </c>
      <c r="C6232" s="1">
        <v>24.94</v>
      </c>
      <c r="D6232" s="1">
        <v>31.4</v>
      </c>
      <c r="E6232" s="1">
        <v>61</v>
      </c>
      <c r="F6232" s="1">
        <v>27.1</v>
      </c>
      <c r="G6232" s="1">
        <v>32.229999999999997</v>
      </c>
      <c r="H6232" s="1">
        <v>140.66</v>
      </c>
      <c r="I6232" s="1">
        <v>2.91</v>
      </c>
      <c r="J6232" s="52">
        <f t="shared" si="97"/>
        <v>4.6445E-2</v>
      </c>
    </row>
    <row r="6233" spans="1:10" x14ac:dyDescent="0.35">
      <c r="A6233" s="1" t="s">
        <v>11452</v>
      </c>
      <c r="B6233" s="1">
        <v>45</v>
      </c>
      <c r="C6233" s="1">
        <v>24.49</v>
      </c>
      <c r="D6233" s="1">
        <v>31.37</v>
      </c>
      <c r="E6233" s="1">
        <v>63.9</v>
      </c>
      <c r="F6233" s="1">
        <v>27.5</v>
      </c>
      <c r="G6233" s="1">
        <v>33.380000000000003</v>
      </c>
      <c r="H6233" s="1">
        <v>140.66</v>
      </c>
      <c r="I6233" s="1">
        <v>2</v>
      </c>
      <c r="J6233" s="52">
        <f t="shared" si="97"/>
        <v>4.6037499999999995E-2</v>
      </c>
    </row>
    <row r="6234" spans="1:10" x14ac:dyDescent="0.35">
      <c r="A6234" s="1" t="s">
        <v>11451</v>
      </c>
      <c r="B6234" s="1">
        <v>43.5</v>
      </c>
      <c r="C6234" s="1">
        <v>24.93</v>
      </c>
      <c r="D6234" s="1">
        <v>31.78</v>
      </c>
      <c r="E6234" s="1">
        <v>68</v>
      </c>
      <c r="F6234" s="1">
        <v>28</v>
      </c>
      <c r="G6234" s="1">
        <v>46.41</v>
      </c>
      <c r="H6234" s="1">
        <v>140.66</v>
      </c>
      <c r="I6234" s="1">
        <v>35.18</v>
      </c>
      <c r="J6234" s="52">
        <f t="shared" si="97"/>
        <v>5.23075E-2</v>
      </c>
    </row>
    <row r="6235" spans="1:10" x14ac:dyDescent="0.35">
      <c r="A6235" s="1" t="s">
        <v>11450</v>
      </c>
      <c r="B6235" s="1">
        <v>42.44</v>
      </c>
      <c r="C6235" s="1">
        <v>27.85</v>
      </c>
      <c r="D6235" s="1">
        <v>32.47</v>
      </c>
      <c r="E6235" s="1">
        <v>75</v>
      </c>
      <c r="F6235" s="1">
        <v>29.74</v>
      </c>
      <c r="G6235" s="1">
        <v>56.03</v>
      </c>
      <c r="H6235" s="1">
        <v>165.53</v>
      </c>
      <c r="I6235" s="1">
        <v>108.49</v>
      </c>
      <c r="J6235" s="52">
        <f t="shared" si="97"/>
        <v>6.7193749999999997E-2</v>
      </c>
    </row>
    <row r="6236" spans="1:10" x14ac:dyDescent="0.35">
      <c r="A6236" s="1" t="s">
        <v>11449</v>
      </c>
      <c r="B6236" s="1">
        <v>42.44</v>
      </c>
      <c r="C6236" s="1">
        <v>27.03</v>
      </c>
      <c r="D6236" s="1">
        <v>41</v>
      </c>
      <c r="E6236" s="1">
        <v>79.55</v>
      </c>
      <c r="F6236" s="1">
        <v>35.32</v>
      </c>
      <c r="G6236" s="1">
        <v>66.5</v>
      </c>
      <c r="H6236" s="1">
        <v>186.6</v>
      </c>
      <c r="I6236" s="1">
        <v>142.41999999999999</v>
      </c>
      <c r="J6236" s="52">
        <f t="shared" si="97"/>
        <v>7.7607499999999982E-2</v>
      </c>
    </row>
    <row r="6237" spans="1:10" x14ac:dyDescent="0.35">
      <c r="A6237" s="1" t="s">
        <v>11448</v>
      </c>
      <c r="B6237" s="1">
        <v>43</v>
      </c>
      <c r="C6237" s="1">
        <v>32.520000000000003</v>
      </c>
      <c r="D6237" s="1">
        <v>45.09</v>
      </c>
      <c r="E6237" s="1">
        <v>89.62</v>
      </c>
      <c r="F6237" s="1">
        <v>41.73</v>
      </c>
      <c r="G6237" s="1">
        <v>79.84</v>
      </c>
      <c r="H6237" s="1">
        <v>192.33</v>
      </c>
      <c r="I6237" s="1">
        <v>235.4</v>
      </c>
      <c r="J6237" s="52">
        <f t="shared" si="97"/>
        <v>9.4941249999999991E-2</v>
      </c>
    </row>
    <row r="6238" spans="1:10" x14ac:dyDescent="0.35">
      <c r="A6238" s="1" t="s">
        <v>11447</v>
      </c>
      <c r="B6238" s="1">
        <v>43.58</v>
      </c>
      <c r="C6238" s="1">
        <v>39.26</v>
      </c>
      <c r="D6238" s="1">
        <v>50</v>
      </c>
      <c r="E6238" s="1">
        <v>81.819999999999993</v>
      </c>
      <c r="F6238" s="1">
        <v>41.32</v>
      </c>
      <c r="G6238" s="1">
        <v>65.44</v>
      </c>
      <c r="H6238" s="1">
        <v>185.2</v>
      </c>
      <c r="I6238" s="1">
        <v>250.14</v>
      </c>
      <c r="J6238" s="52">
        <f t="shared" si="97"/>
        <v>9.4594999999999999E-2</v>
      </c>
    </row>
    <row r="6239" spans="1:10" x14ac:dyDescent="0.35">
      <c r="A6239" s="1" t="s">
        <v>11446</v>
      </c>
      <c r="B6239" s="1">
        <v>52.44</v>
      </c>
      <c r="C6239" s="1">
        <v>30.03</v>
      </c>
      <c r="D6239" s="1">
        <v>44.91</v>
      </c>
      <c r="E6239" s="1">
        <v>73.72</v>
      </c>
      <c r="F6239" s="1">
        <v>36.51</v>
      </c>
      <c r="G6239" s="1">
        <v>53.16</v>
      </c>
      <c r="H6239" s="1">
        <v>179.04</v>
      </c>
      <c r="I6239" s="1">
        <v>194.55</v>
      </c>
      <c r="J6239" s="52">
        <f t="shared" si="97"/>
        <v>8.3044999999999994E-2</v>
      </c>
    </row>
    <row r="6240" spans="1:10" x14ac:dyDescent="0.35">
      <c r="A6240" s="1" t="s">
        <v>11445</v>
      </c>
      <c r="B6240" s="1">
        <v>50</v>
      </c>
      <c r="C6240" s="1">
        <v>25.5</v>
      </c>
      <c r="D6240" s="1">
        <v>47.4</v>
      </c>
      <c r="E6240" s="1">
        <v>64.5</v>
      </c>
      <c r="F6240" s="1">
        <v>33.229999999999997</v>
      </c>
      <c r="G6240" s="1">
        <v>42.16</v>
      </c>
      <c r="H6240" s="1">
        <v>171.27</v>
      </c>
      <c r="I6240" s="1">
        <v>111.79</v>
      </c>
      <c r="J6240" s="52">
        <f t="shared" si="97"/>
        <v>6.8231249999999993E-2</v>
      </c>
    </row>
    <row r="6241" spans="1:10" x14ac:dyDescent="0.35">
      <c r="A6241" s="1" t="s">
        <v>11444</v>
      </c>
      <c r="B6241" s="1">
        <v>49.26</v>
      </c>
      <c r="C6241" s="1">
        <v>23.96</v>
      </c>
      <c r="D6241" s="1">
        <v>46.2</v>
      </c>
      <c r="E6241" s="1">
        <v>50.03</v>
      </c>
      <c r="F6241" s="1">
        <v>30.03</v>
      </c>
      <c r="G6241" s="1">
        <v>36.369999999999997</v>
      </c>
      <c r="H6241" s="1">
        <v>153.91999999999999</v>
      </c>
      <c r="I6241" s="1">
        <v>150.9</v>
      </c>
      <c r="J6241" s="52">
        <f t="shared" si="97"/>
        <v>6.7583749999999998E-2</v>
      </c>
    </row>
    <row r="6242" spans="1:10" x14ac:dyDescent="0.35">
      <c r="A6242" s="1" t="s">
        <v>11443</v>
      </c>
      <c r="B6242" s="1">
        <v>33.71</v>
      </c>
      <c r="C6242" s="1">
        <v>22.27</v>
      </c>
      <c r="D6242" s="1">
        <v>38.049999999999997</v>
      </c>
      <c r="E6242" s="1">
        <v>50</v>
      </c>
      <c r="F6242" s="1">
        <v>27.53</v>
      </c>
      <c r="G6242" s="1">
        <v>37.94</v>
      </c>
      <c r="H6242" s="1">
        <v>149.59</v>
      </c>
      <c r="I6242" s="1">
        <v>95.14</v>
      </c>
      <c r="J6242" s="52">
        <f t="shared" si="97"/>
        <v>5.6778750000000003E-2</v>
      </c>
    </row>
    <row r="6243" spans="1:10" x14ac:dyDescent="0.35">
      <c r="A6243" s="1" t="s">
        <v>11442</v>
      </c>
      <c r="B6243" s="1">
        <v>29.54</v>
      </c>
      <c r="C6243" s="1">
        <v>23.13</v>
      </c>
      <c r="D6243" s="1">
        <v>33.4</v>
      </c>
      <c r="E6243" s="1">
        <v>47.93</v>
      </c>
      <c r="F6243" s="1">
        <v>27.16</v>
      </c>
      <c r="G6243" s="1">
        <v>34.869999999999997</v>
      </c>
      <c r="H6243" s="1">
        <v>130.63999999999999</v>
      </c>
      <c r="I6243" s="1">
        <v>82.15</v>
      </c>
      <c r="J6243" s="52">
        <f t="shared" si="97"/>
        <v>5.1102499999999995E-2</v>
      </c>
    </row>
    <row r="6244" spans="1:10" x14ac:dyDescent="0.35">
      <c r="A6244" s="1" t="s">
        <v>11441</v>
      </c>
      <c r="B6244" s="1">
        <v>32.270000000000003</v>
      </c>
      <c r="C6244" s="1">
        <v>21.93</v>
      </c>
      <c r="D6244" s="1">
        <v>32.1</v>
      </c>
      <c r="E6244" s="1">
        <v>44.46</v>
      </c>
      <c r="F6244" s="1">
        <v>27</v>
      </c>
      <c r="G6244" s="1">
        <v>34.65</v>
      </c>
      <c r="H6244" s="1">
        <v>125.43</v>
      </c>
      <c r="I6244" s="1">
        <v>77.48</v>
      </c>
      <c r="J6244" s="52">
        <f t="shared" si="97"/>
        <v>4.9415000000000008E-2</v>
      </c>
    </row>
    <row r="6245" spans="1:10" x14ac:dyDescent="0.35">
      <c r="A6245" s="1" t="s">
        <v>11440</v>
      </c>
      <c r="B6245" s="1">
        <v>30.46</v>
      </c>
      <c r="C6245" s="1">
        <v>20.97</v>
      </c>
      <c r="D6245" s="1">
        <v>31.42</v>
      </c>
      <c r="E6245" s="1">
        <v>43.8</v>
      </c>
      <c r="F6245" s="1">
        <v>26.74</v>
      </c>
      <c r="G6245" s="1">
        <v>34.26</v>
      </c>
      <c r="H6245" s="1">
        <v>120.62</v>
      </c>
      <c r="I6245" s="1">
        <v>70</v>
      </c>
      <c r="J6245" s="52">
        <f t="shared" si="97"/>
        <v>4.7283749999999999E-2</v>
      </c>
    </row>
    <row r="6246" spans="1:10" x14ac:dyDescent="0.35">
      <c r="A6246" s="1" t="s">
        <v>11439</v>
      </c>
      <c r="B6246" s="1">
        <v>21.72</v>
      </c>
      <c r="C6246" s="1">
        <v>18.940000000000001</v>
      </c>
      <c r="D6246" s="1">
        <v>32</v>
      </c>
      <c r="E6246" s="1">
        <v>43.8</v>
      </c>
      <c r="F6246" s="1">
        <v>27.7</v>
      </c>
      <c r="G6246" s="1">
        <v>33.950000000000003</v>
      </c>
      <c r="H6246" s="1">
        <v>115.02</v>
      </c>
      <c r="I6246" s="1">
        <v>73.75</v>
      </c>
      <c r="J6246" s="52">
        <f t="shared" si="97"/>
        <v>4.5859999999999998E-2</v>
      </c>
    </row>
    <row r="6247" spans="1:10" x14ac:dyDescent="0.35">
      <c r="A6247" s="1" t="s">
        <v>11438</v>
      </c>
      <c r="B6247" s="1">
        <v>25</v>
      </c>
      <c r="C6247" s="1">
        <v>19.53</v>
      </c>
      <c r="D6247" s="1">
        <v>32.6</v>
      </c>
      <c r="E6247" s="1">
        <v>46.03</v>
      </c>
      <c r="F6247" s="1">
        <v>30.18</v>
      </c>
      <c r="G6247" s="1">
        <v>36.9</v>
      </c>
      <c r="H6247" s="1">
        <v>117.01</v>
      </c>
      <c r="I6247" s="1">
        <v>69.91</v>
      </c>
      <c r="J6247" s="52">
        <f t="shared" si="97"/>
        <v>4.7144999999999999E-2</v>
      </c>
    </row>
    <row r="6248" spans="1:10" x14ac:dyDescent="0.35">
      <c r="A6248" s="1" t="s">
        <v>11437</v>
      </c>
      <c r="B6248" s="1">
        <v>34.99</v>
      </c>
      <c r="C6248" s="1">
        <v>20.89</v>
      </c>
      <c r="D6248" s="1">
        <v>43.89</v>
      </c>
      <c r="E6248" s="1">
        <v>60.74</v>
      </c>
      <c r="F6248" s="1">
        <v>39.770000000000003</v>
      </c>
      <c r="G6248" s="1">
        <v>45.02</v>
      </c>
      <c r="H6248" s="1">
        <v>127.06</v>
      </c>
      <c r="I6248" s="1">
        <v>93.96</v>
      </c>
      <c r="J6248" s="52">
        <f t="shared" si="97"/>
        <v>5.8290000000000002E-2</v>
      </c>
    </row>
    <row r="6249" spans="1:10" x14ac:dyDescent="0.35">
      <c r="A6249" s="1" t="s">
        <v>11436</v>
      </c>
      <c r="B6249" s="1">
        <v>47</v>
      </c>
      <c r="C6249" s="1">
        <v>20.73</v>
      </c>
      <c r="D6249" s="1">
        <v>51.06</v>
      </c>
      <c r="E6249" s="1">
        <v>74.5</v>
      </c>
      <c r="F6249" s="1">
        <v>49.95</v>
      </c>
      <c r="G6249" s="1">
        <v>53.02</v>
      </c>
      <c r="H6249" s="1">
        <v>149.09</v>
      </c>
      <c r="I6249" s="1">
        <v>143.46</v>
      </c>
      <c r="J6249" s="52">
        <f t="shared" si="97"/>
        <v>7.3601250000000007E-2</v>
      </c>
    </row>
    <row r="6250" spans="1:10" x14ac:dyDescent="0.35">
      <c r="A6250" s="1" t="s">
        <v>11435</v>
      </c>
      <c r="B6250" s="1">
        <v>51.16</v>
      </c>
      <c r="C6250" s="1">
        <v>22.77</v>
      </c>
      <c r="D6250" s="1">
        <v>53.23</v>
      </c>
      <c r="E6250" s="1">
        <v>74.98</v>
      </c>
      <c r="F6250" s="1">
        <v>51.22</v>
      </c>
      <c r="G6250" s="1">
        <v>58.11</v>
      </c>
      <c r="H6250" s="1">
        <v>162.5</v>
      </c>
      <c r="I6250" s="1">
        <v>143.41999999999999</v>
      </c>
      <c r="J6250" s="52">
        <f t="shared" si="97"/>
        <v>7.7173749999999999E-2</v>
      </c>
    </row>
    <row r="6251" spans="1:10" x14ac:dyDescent="0.35">
      <c r="A6251" s="1" t="s">
        <v>11434</v>
      </c>
      <c r="B6251" s="1">
        <v>50.83</v>
      </c>
      <c r="C6251" s="1">
        <v>24.78</v>
      </c>
      <c r="D6251" s="1">
        <v>52.55</v>
      </c>
      <c r="E6251" s="1">
        <v>79.22</v>
      </c>
      <c r="F6251" s="1">
        <v>46.36</v>
      </c>
      <c r="G6251" s="1">
        <v>52.79</v>
      </c>
      <c r="H6251" s="1">
        <v>155.09</v>
      </c>
      <c r="I6251" s="1">
        <v>129.79</v>
      </c>
      <c r="J6251" s="52">
        <f t="shared" si="97"/>
        <v>7.3926249999999999E-2</v>
      </c>
    </row>
    <row r="6252" spans="1:10" x14ac:dyDescent="0.35">
      <c r="A6252" s="1" t="s">
        <v>11433</v>
      </c>
      <c r="B6252" s="1">
        <v>46.4</v>
      </c>
      <c r="C6252" s="1">
        <v>24.56</v>
      </c>
      <c r="D6252" s="1">
        <v>51.59</v>
      </c>
      <c r="E6252" s="1">
        <v>67.790000000000006</v>
      </c>
      <c r="F6252" s="1">
        <v>32.659999999999997</v>
      </c>
      <c r="G6252" s="1">
        <v>42.6</v>
      </c>
      <c r="H6252" s="1">
        <v>132.88</v>
      </c>
      <c r="I6252" s="1">
        <v>170</v>
      </c>
      <c r="J6252" s="52">
        <f t="shared" si="97"/>
        <v>7.1059999999999998E-2</v>
      </c>
    </row>
    <row r="6253" spans="1:10" x14ac:dyDescent="0.35">
      <c r="A6253" s="1" t="s">
        <v>11432</v>
      </c>
      <c r="B6253" s="1">
        <v>44.33</v>
      </c>
      <c r="C6253" s="1">
        <v>24.98</v>
      </c>
      <c r="D6253" s="1">
        <v>48.7</v>
      </c>
      <c r="E6253" s="1">
        <v>65.099999999999994</v>
      </c>
      <c r="F6253" s="1">
        <v>31.99</v>
      </c>
      <c r="G6253" s="1">
        <v>33.369999999999997</v>
      </c>
      <c r="H6253" s="1">
        <v>125.77</v>
      </c>
      <c r="I6253" s="1">
        <v>96.72</v>
      </c>
      <c r="J6253" s="52">
        <f t="shared" si="97"/>
        <v>5.8870000000000006E-2</v>
      </c>
    </row>
    <row r="6254" spans="1:10" x14ac:dyDescent="0.35">
      <c r="A6254" s="1" t="s">
        <v>11431</v>
      </c>
      <c r="B6254" s="1">
        <v>40.85</v>
      </c>
      <c r="C6254" s="1">
        <v>24</v>
      </c>
      <c r="D6254" s="1">
        <v>46.29</v>
      </c>
      <c r="E6254" s="1">
        <v>56.6</v>
      </c>
      <c r="F6254" s="1">
        <v>28.56</v>
      </c>
      <c r="G6254" s="1">
        <v>28.5</v>
      </c>
      <c r="H6254" s="1">
        <v>121.65</v>
      </c>
      <c r="I6254" s="1">
        <v>88.44</v>
      </c>
      <c r="J6254" s="52">
        <f t="shared" si="97"/>
        <v>5.436125E-2</v>
      </c>
    </row>
    <row r="6255" spans="1:10" x14ac:dyDescent="0.35">
      <c r="A6255" s="1" t="s">
        <v>11430</v>
      </c>
      <c r="B6255" s="1">
        <v>43</v>
      </c>
      <c r="C6255" s="1">
        <v>24.89</v>
      </c>
      <c r="D6255" s="1">
        <v>44.83</v>
      </c>
      <c r="E6255" s="1">
        <v>56.34</v>
      </c>
      <c r="F6255" s="1">
        <v>28.7</v>
      </c>
      <c r="G6255" s="1">
        <v>28.71</v>
      </c>
      <c r="H6255" s="1">
        <v>113.86</v>
      </c>
      <c r="I6255" s="1">
        <v>44.91</v>
      </c>
      <c r="J6255" s="52">
        <f t="shared" si="97"/>
        <v>4.8155000000000003E-2</v>
      </c>
    </row>
    <row r="6256" spans="1:10" x14ac:dyDescent="0.35">
      <c r="A6256" s="1" t="s">
        <v>11429</v>
      </c>
      <c r="B6256" s="1">
        <v>37.44</v>
      </c>
      <c r="C6256" s="1">
        <v>23.6</v>
      </c>
      <c r="D6256" s="1">
        <v>43.18</v>
      </c>
      <c r="E6256" s="1">
        <v>55.22</v>
      </c>
      <c r="F6256" s="1">
        <v>28.7</v>
      </c>
      <c r="G6256" s="1">
        <v>28.7</v>
      </c>
      <c r="H6256" s="1">
        <v>112.77</v>
      </c>
      <c r="I6256" s="1">
        <v>32.24</v>
      </c>
      <c r="J6256" s="52">
        <f t="shared" si="97"/>
        <v>4.5231249999999994E-2</v>
      </c>
    </row>
    <row r="6257" spans="1:10" x14ac:dyDescent="0.35">
      <c r="A6257" s="1" t="s">
        <v>11428</v>
      </c>
      <c r="B6257" s="1">
        <v>38</v>
      </c>
      <c r="C6257" s="1">
        <v>22.93</v>
      </c>
      <c r="D6257" s="1">
        <v>41.88</v>
      </c>
      <c r="E6257" s="1">
        <v>55.15</v>
      </c>
      <c r="F6257" s="1">
        <v>29.9</v>
      </c>
      <c r="G6257" s="1">
        <v>31.23</v>
      </c>
      <c r="H6257" s="1">
        <v>117.98</v>
      </c>
      <c r="I6257" s="1">
        <v>38.5</v>
      </c>
      <c r="J6257" s="52">
        <f t="shared" si="97"/>
        <v>4.6946250000000002E-2</v>
      </c>
    </row>
    <row r="6258" spans="1:10" x14ac:dyDescent="0.35">
      <c r="A6258" s="1" t="s">
        <v>11427</v>
      </c>
      <c r="B6258" s="1">
        <v>39.729999999999997</v>
      </c>
      <c r="C6258" s="1">
        <v>23.2</v>
      </c>
      <c r="D6258" s="1">
        <v>43.92</v>
      </c>
      <c r="E6258" s="1">
        <v>55.26</v>
      </c>
      <c r="F6258" s="1">
        <v>29.9</v>
      </c>
      <c r="G6258" s="1">
        <v>33.25</v>
      </c>
      <c r="H6258" s="1">
        <v>125.94</v>
      </c>
      <c r="I6258" s="1">
        <v>55.39</v>
      </c>
      <c r="J6258" s="52">
        <f t="shared" si="97"/>
        <v>5.0823749999999994E-2</v>
      </c>
    </row>
    <row r="6259" spans="1:10" x14ac:dyDescent="0.35">
      <c r="A6259" s="1" t="s">
        <v>11426</v>
      </c>
      <c r="B6259" s="1">
        <v>43.73</v>
      </c>
      <c r="C6259" s="1">
        <v>27.16</v>
      </c>
      <c r="D6259" s="1">
        <v>45.61</v>
      </c>
      <c r="E6259" s="1">
        <v>67.040000000000006</v>
      </c>
      <c r="F6259" s="1">
        <v>37.909999999999997</v>
      </c>
      <c r="G6259" s="1">
        <v>45.8</v>
      </c>
      <c r="H6259" s="1">
        <v>136.81</v>
      </c>
      <c r="I6259" s="1">
        <v>104.32</v>
      </c>
      <c r="J6259" s="52">
        <f t="shared" si="97"/>
        <v>6.3547499999999993E-2</v>
      </c>
    </row>
    <row r="6260" spans="1:10" x14ac:dyDescent="0.35">
      <c r="A6260" s="1" t="s">
        <v>11425</v>
      </c>
      <c r="B6260" s="1">
        <v>46.73</v>
      </c>
      <c r="C6260" s="1">
        <v>32.54</v>
      </c>
      <c r="D6260" s="1">
        <v>49.41</v>
      </c>
      <c r="E6260" s="1">
        <v>74.94</v>
      </c>
      <c r="F6260" s="1">
        <v>48.29</v>
      </c>
      <c r="G6260" s="1">
        <v>53.08</v>
      </c>
      <c r="H6260" s="1">
        <v>177.12</v>
      </c>
      <c r="I6260" s="1">
        <v>195.6</v>
      </c>
      <c r="J6260" s="52">
        <f t="shared" si="97"/>
        <v>8.4713750000000004E-2</v>
      </c>
    </row>
    <row r="6261" spans="1:10" x14ac:dyDescent="0.35">
      <c r="A6261" s="1" t="s">
        <v>11424</v>
      </c>
      <c r="B6261" s="1">
        <v>48.9</v>
      </c>
      <c r="C6261" s="1">
        <v>42.94</v>
      </c>
      <c r="D6261" s="1">
        <v>52.89</v>
      </c>
      <c r="E6261" s="1">
        <v>77.650000000000006</v>
      </c>
      <c r="F6261" s="1">
        <v>52.27</v>
      </c>
      <c r="G6261" s="1">
        <v>56.22</v>
      </c>
      <c r="H6261" s="1">
        <v>179.91</v>
      </c>
      <c r="I6261" s="1">
        <v>235.21</v>
      </c>
      <c r="J6261" s="52">
        <f t="shared" si="97"/>
        <v>9.3248750000000005E-2</v>
      </c>
    </row>
    <row r="6262" spans="1:10" x14ac:dyDescent="0.35">
      <c r="A6262" s="1" t="s">
        <v>11423</v>
      </c>
      <c r="B6262" s="1">
        <v>47.65</v>
      </c>
      <c r="C6262" s="1">
        <v>60.88</v>
      </c>
      <c r="D6262" s="1">
        <v>53.14</v>
      </c>
      <c r="E6262" s="1">
        <v>88.5</v>
      </c>
      <c r="F6262" s="1">
        <v>53.17</v>
      </c>
      <c r="G6262" s="1">
        <v>51.84</v>
      </c>
      <c r="H6262" s="1">
        <v>178.97</v>
      </c>
      <c r="I6262" s="1">
        <v>274.61</v>
      </c>
      <c r="J6262" s="52">
        <f t="shared" si="97"/>
        <v>0.10109500000000002</v>
      </c>
    </row>
    <row r="6263" spans="1:10" x14ac:dyDescent="0.35">
      <c r="A6263" s="1" t="s">
        <v>11422</v>
      </c>
      <c r="B6263" s="1">
        <v>42.01</v>
      </c>
      <c r="C6263" s="1">
        <v>54.94</v>
      </c>
      <c r="D6263" s="1">
        <v>44.58</v>
      </c>
      <c r="E6263" s="1">
        <v>74.819999999999993</v>
      </c>
      <c r="F6263" s="1">
        <v>48.07</v>
      </c>
      <c r="G6263" s="1">
        <v>45.5</v>
      </c>
      <c r="H6263" s="1">
        <v>151.32</v>
      </c>
      <c r="I6263" s="1">
        <v>237</v>
      </c>
      <c r="J6263" s="52">
        <f t="shared" si="97"/>
        <v>8.7279999999999996E-2</v>
      </c>
    </row>
    <row r="6264" spans="1:10" x14ac:dyDescent="0.35">
      <c r="A6264" s="1" t="s">
        <v>11421</v>
      </c>
      <c r="B6264" s="1">
        <v>39.94</v>
      </c>
      <c r="C6264" s="1">
        <v>27.94</v>
      </c>
      <c r="D6264" s="1">
        <v>39.659999999999997</v>
      </c>
      <c r="E6264" s="1">
        <v>68.81</v>
      </c>
      <c r="F6264" s="1">
        <v>45.19</v>
      </c>
      <c r="G6264" s="1">
        <v>35.1</v>
      </c>
      <c r="H6264" s="1">
        <v>156.9</v>
      </c>
      <c r="I6264" s="1">
        <v>236.8</v>
      </c>
      <c r="J6264" s="52">
        <f t="shared" si="97"/>
        <v>8.129249999999999E-2</v>
      </c>
    </row>
    <row r="6265" spans="1:10" x14ac:dyDescent="0.35">
      <c r="A6265" s="1" t="s">
        <v>11420</v>
      </c>
      <c r="B6265" s="1">
        <v>40</v>
      </c>
      <c r="C6265" s="1">
        <v>25.46</v>
      </c>
      <c r="D6265" s="1">
        <v>33.200000000000003</v>
      </c>
      <c r="E6265" s="1">
        <v>64.7</v>
      </c>
      <c r="F6265" s="1">
        <v>37</v>
      </c>
      <c r="G6265" s="1">
        <v>33.57</v>
      </c>
      <c r="H6265" s="1">
        <v>184.9</v>
      </c>
      <c r="I6265" s="1">
        <v>207</v>
      </c>
      <c r="J6265" s="52">
        <f t="shared" si="97"/>
        <v>7.822875E-2</v>
      </c>
    </row>
    <row r="6266" spans="1:10" x14ac:dyDescent="0.35">
      <c r="A6266" s="1" t="s">
        <v>11419</v>
      </c>
      <c r="B6266" s="1">
        <v>28.95</v>
      </c>
      <c r="C6266" s="1">
        <v>24.72</v>
      </c>
      <c r="D6266" s="1">
        <v>33.1</v>
      </c>
      <c r="E6266" s="1">
        <v>52.4</v>
      </c>
      <c r="F6266" s="1">
        <v>33.340000000000003</v>
      </c>
      <c r="G6266" s="1">
        <v>32.68</v>
      </c>
      <c r="H6266" s="1">
        <v>112.08</v>
      </c>
      <c r="I6266" s="1">
        <v>125.16</v>
      </c>
      <c r="J6266" s="52">
        <f t="shared" si="97"/>
        <v>5.5303750000000006E-2</v>
      </c>
    </row>
    <row r="6267" spans="1:10" x14ac:dyDescent="0.35">
      <c r="A6267" s="1" t="s">
        <v>11418</v>
      </c>
      <c r="B6267" s="1">
        <v>26.25</v>
      </c>
      <c r="C6267" s="1">
        <v>24.2</v>
      </c>
      <c r="D6267" s="1">
        <v>32.130000000000003</v>
      </c>
      <c r="E6267" s="1">
        <v>48.13</v>
      </c>
      <c r="F6267" s="1">
        <v>31.15</v>
      </c>
      <c r="G6267" s="1">
        <v>30.51</v>
      </c>
      <c r="H6267" s="1">
        <v>95</v>
      </c>
      <c r="I6267" s="1">
        <v>162.5</v>
      </c>
      <c r="J6267" s="52">
        <f t="shared" si="97"/>
        <v>5.6233749999999999E-2</v>
      </c>
    </row>
    <row r="6268" spans="1:10" x14ac:dyDescent="0.35">
      <c r="A6268" s="1" t="s">
        <v>11417</v>
      </c>
      <c r="B6268" s="1">
        <v>26</v>
      </c>
      <c r="C6268" s="1">
        <v>23.78</v>
      </c>
      <c r="D6268" s="1">
        <v>31.28</v>
      </c>
      <c r="E6268" s="1">
        <v>46.65</v>
      </c>
      <c r="F6268" s="1">
        <v>30.78</v>
      </c>
      <c r="G6268" s="1">
        <v>32.32</v>
      </c>
      <c r="H6268" s="1">
        <v>85.67</v>
      </c>
      <c r="I6268" s="1">
        <v>163.5</v>
      </c>
      <c r="J6268" s="52">
        <f t="shared" si="97"/>
        <v>5.4997500000000005E-2</v>
      </c>
    </row>
    <row r="6269" spans="1:10" x14ac:dyDescent="0.35">
      <c r="A6269" s="1" t="s">
        <v>11416</v>
      </c>
      <c r="B6269" s="1">
        <v>24.2</v>
      </c>
      <c r="C6269" s="1">
        <v>22.44</v>
      </c>
      <c r="D6269" s="1">
        <v>30.8</v>
      </c>
      <c r="E6269" s="1">
        <v>43.09</v>
      </c>
      <c r="F6269" s="1">
        <v>29.4</v>
      </c>
      <c r="G6269" s="1">
        <v>31.88</v>
      </c>
      <c r="H6269" s="1">
        <v>82.04</v>
      </c>
      <c r="I6269" s="1">
        <v>108.12</v>
      </c>
      <c r="J6269" s="52">
        <f t="shared" si="97"/>
        <v>4.6496250000000003E-2</v>
      </c>
    </row>
    <row r="6270" spans="1:10" x14ac:dyDescent="0.35">
      <c r="A6270" s="1" t="s">
        <v>11415</v>
      </c>
      <c r="B6270" s="1">
        <v>23.73</v>
      </c>
      <c r="C6270" s="1">
        <v>22.05</v>
      </c>
      <c r="D6270" s="1">
        <v>31.07</v>
      </c>
      <c r="E6270" s="1">
        <v>44.26</v>
      </c>
      <c r="F6270" s="1">
        <v>31.43</v>
      </c>
      <c r="G6270" s="1">
        <v>31.26</v>
      </c>
      <c r="H6270" s="1">
        <v>77.64</v>
      </c>
      <c r="I6270" s="1">
        <v>111.17</v>
      </c>
      <c r="J6270" s="52">
        <f t="shared" si="97"/>
        <v>4.657625E-2</v>
      </c>
    </row>
    <row r="6271" spans="1:10" x14ac:dyDescent="0.35">
      <c r="A6271" s="1" t="s">
        <v>11414</v>
      </c>
      <c r="B6271" s="1">
        <v>25.08</v>
      </c>
      <c r="C6271" s="1">
        <v>23.91</v>
      </c>
      <c r="D6271" s="1">
        <v>33.22</v>
      </c>
      <c r="E6271" s="1">
        <v>48.4</v>
      </c>
      <c r="F6271" s="1">
        <v>34.5</v>
      </c>
      <c r="G6271" s="1">
        <v>30.75</v>
      </c>
      <c r="H6271" s="1">
        <v>76.599999999999994</v>
      </c>
      <c r="I6271" s="1">
        <v>169.4</v>
      </c>
      <c r="J6271" s="52">
        <f t="shared" si="97"/>
        <v>5.5232500000000004E-2</v>
      </c>
    </row>
    <row r="6272" spans="1:10" x14ac:dyDescent="0.35">
      <c r="A6272" s="1" t="s">
        <v>11413</v>
      </c>
      <c r="B6272" s="1">
        <v>24.74</v>
      </c>
      <c r="C6272" s="1">
        <v>36.06</v>
      </c>
      <c r="D6272" s="1">
        <v>40</v>
      </c>
      <c r="E6272" s="1">
        <v>63.15</v>
      </c>
      <c r="F6272" s="1">
        <v>48.73</v>
      </c>
      <c r="G6272" s="1">
        <v>34.31</v>
      </c>
      <c r="H6272" s="1">
        <v>81.680000000000007</v>
      </c>
      <c r="I6272" s="1">
        <v>343.43</v>
      </c>
      <c r="J6272" s="52">
        <f t="shared" si="97"/>
        <v>8.401249999999999E-2</v>
      </c>
    </row>
    <row r="6273" spans="1:10" x14ac:dyDescent="0.35">
      <c r="A6273" s="1" t="s">
        <v>11412</v>
      </c>
      <c r="B6273" s="1">
        <v>27.6</v>
      </c>
      <c r="C6273" s="1">
        <v>42.31</v>
      </c>
      <c r="D6273" s="1">
        <v>50.02</v>
      </c>
      <c r="E6273" s="1">
        <v>75.989999999999995</v>
      </c>
      <c r="F6273" s="1">
        <v>51.79</v>
      </c>
      <c r="G6273" s="1">
        <v>37.020000000000003</v>
      </c>
      <c r="H6273" s="1">
        <v>82.47</v>
      </c>
      <c r="I6273" s="1">
        <v>398.93</v>
      </c>
      <c r="J6273" s="52">
        <f t="shared" si="97"/>
        <v>9.5766250000000011E-2</v>
      </c>
    </row>
    <row r="6274" spans="1:10" x14ac:dyDescent="0.35">
      <c r="A6274" s="1" t="s">
        <v>11411</v>
      </c>
      <c r="B6274" s="1">
        <v>32</v>
      </c>
      <c r="C6274" s="1">
        <v>44.6</v>
      </c>
      <c r="D6274" s="1">
        <v>53.76</v>
      </c>
      <c r="E6274" s="1">
        <v>83</v>
      </c>
      <c r="F6274" s="1">
        <v>54</v>
      </c>
      <c r="G6274" s="1">
        <v>39.76</v>
      </c>
      <c r="H6274" s="1">
        <v>88</v>
      </c>
      <c r="I6274" s="1">
        <v>415.38</v>
      </c>
      <c r="J6274" s="52">
        <f t="shared" si="97"/>
        <v>0.1013125</v>
      </c>
    </row>
    <row r="6275" spans="1:10" x14ac:dyDescent="0.35">
      <c r="A6275" s="1" t="s">
        <v>11410</v>
      </c>
      <c r="B6275" s="1">
        <v>36</v>
      </c>
      <c r="C6275" s="1">
        <v>43.91</v>
      </c>
      <c r="D6275" s="1">
        <v>51.1</v>
      </c>
      <c r="E6275" s="1">
        <v>76</v>
      </c>
      <c r="F6275" s="1">
        <v>52</v>
      </c>
      <c r="G6275" s="1">
        <v>34.5</v>
      </c>
      <c r="H6275" s="1">
        <v>88.25</v>
      </c>
      <c r="I6275" s="1">
        <v>347.27</v>
      </c>
      <c r="J6275" s="52">
        <f t="shared" ref="J6275:J6338" si="98">(AVERAGE(B6275:I6275))/1000</f>
        <v>9.1128749999999994E-2</v>
      </c>
    </row>
    <row r="6276" spans="1:10" x14ac:dyDescent="0.35">
      <c r="A6276" s="1" t="s">
        <v>11409</v>
      </c>
      <c r="B6276" s="1">
        <v>40.86</v>
      </c>
      <c r="C6276" s="1">
        <v>43.95</v>
      </c>
      <c r="D6276" s="1">
        <v>49.99</v>
      </c>
      <c r="E6276" s="1">
        <v>76.87</v>
      </c>
      <c r="F6276" s="1">
        <v>50.19</v>
      </c>
      <c r="G6276" s="1">
        <v>29.58</v>
      </c>
      <c r="H6276" s="1">
        <v>80.17</v>
      </c>
      <c r="I6276" s="1">
        <v>324.37</v>
      </c>
      <c r="J6276" s="52">
        <f t="shared" si="98"/>
        <v>8.6997500000000005E-2</v>
      </c>
    </row>
    <row r="6277" spans="1:10" x14ac:dyDescent="0.35">
      <c r="A6277" s="1" t="s">
        <v>11408</v>
      </c>
      <c r="B6277" s="1">
        <v>40.42</v>
      </c>
      <c r="C6277" s="1">
        <v>43.97</v>
      </c>
      <c r="D6277" s="1">
        <v>49.37</v>
      </c>
      <c r="E6277" s="1">
        <v>57.65</v>
      </c>
      <c r="F6277" s="1">
        <v>44.2</v>
      </c>
      <c r="G6277" s="1">
        <v>26.7</v>
      </c>
      <c r="H6277" s="1">
        <v>80.650000000000006</v>
      </c>
      <c r="I6277" s="1">
        <v>230.69</v>
      </c>
      <c r="J6277" s="52">
        <f t="shared" si="98"/>
        <v>7.1706250000000013E-2</v>
      </c>
    </row>
    <row r="6278" spans="1:10" x14ac:dyDescent="0.35">
      <c r="A6278" s="1" t="s">
        <v>11407</v>
      </c>
      <c r="B6278" s="1">
        <v>39.94</v>
      </c>
      <c r="C6278" s="1">
        <v>41.27</v>
      </c>
      <c r="D6278" s="1">
        <v>44.9</v>
      </c>
      <c r="E6278" s="1">
        <v>50</v>
      </c>
      <c r="F6278" s="1">
        <v>37.729999999999997</v>
      </c>
      <c r="G6278" s="1">
        <v>24</v>
      </c>
      <c r="H6278" s="1">
        <v>84.9</v>
      </c>
      <c r="I6278" s="1">
        <v>190.78</v>
      </c>
      <c r="J6278" s="52">
        <f t="shared" si="98"/>
        <v>6.4189999999999997E-2</v>
      </c>
    </row>
    <row r="6279" spans="1:10" x14ac:dyDescent="0.35">
      <c r="A6279" s="1" t="s">
        <v>11406</v>
      </c>
      <c r="B6279" s="1">
        <v>32.44</v>
      </c>
      <c r="C6279" s="1">
        <v>39.31</v>
      </c>
      <c r="D6279" s="1">
        <v>43.34</v>
      </c>
      <c r="E6279" s="1">
        <v>49.9</v>
      </c>
      <c r="F6279" s="1">
        <v>36.299999999999997</v>
      </c>
      <c r="G6279" s="1">
        <v>26.69</v>
      </c>
      <c r="H6279" s="1">
        <v>79.12</v>
      </c>
      <c r="I6279" s="1">
        <v>153.35</v>
      </c>
      <c r="J6279" s="52">
        <f t="shared" si="98"/>
        <v>5.7556250000000003E-2</v>
      </c>
    </row>
    <row r="6280" spans="1:10" x14ac:dyDescent="0.35">
      <c r="A6280" s="1" t="s">
        <v>11405</v>
      </c>
      <c r="B6280" s="1">
        <v>31.4</v>
      </c>
      <c r="C6280" s="1">
        <v>37.68</v>
      </c>
      <c r="D6280" s="1">
        <v>39.799999999999997</v>
      </c>
      <c r="E6280" s="1">
        <v>49.06</v>
      </c>
      <c r="F6280" s="1">
        <v>36</v>
      </c>
      <c r="G6280" s="1">
        <v>27.2</v>
      </c>
      <c r="H6280" s="1">
        <v>74.16</v>
      </c>
      <c r="I6280" s="1">
        <v>170.13</v>
      </c>
      <c r="J6280" s="52">
        <f t="shared" si="98"/>
        <v>5.8178749999999994E-2</v>
      </c>
    </row>
    <row r="6281" spans="1:10" x14ac:dyDescent="0.35">
      <c r="A6281" s="1" t="s">
        <v>11404</v>
      </c>
      <c r="B6281" s="1">
        <v>27.71</v>
      </c>
      <c r="C6281" s="1">
        <v>37.93</v>
      </c>
      <c r="D6281" s="1">
        <v>38.36</v>
      </c>
      <c r="E6281" s="1">
        <v>49.04</v>
      </c>
      <c r="F6281" s="1">
        <v>36.380000000000003</v>
      </c>
      <c r="G6281" s="1">
        <v>30</v>
      </c>
      <c r="H6281" s="1">
        <v>78.099999999999994</v>
      </c>
      <c r="I6281" s="1">
        <v>148.78</v>
      </c>
      <c r="J6281" s="52">
        <f t="shared" si="98"/>
        <v>5.5787499999999997E-2</v>
      </c>
    </row>
    <row r="6282" spans="1:10" x14ac:dyDescent="0.35">
      <c r="A6282" s="1" t="s">
        <v>11403</v>
      </c>
      <c r="B6282" s="1">
        <v>29.3</v>
      </c>
      <c r="C6282" s="1">
        <v>37.78</v>
      </c>
      <c r="D6282" s="1">
        <v>38.94</v>
      </c>
      <c r="E6282" s="1">
        <v>50</v>
      </c>
      <c r="F6282" s="1">
        <v>38.880000000000003</v>
      </c>
      <c r="G6282" s="1">
        <v>34.840000000000003</v>
      </c>
      <c r="H6282" s="1">
        <v>83.75</v>
      </c>
      <c r="I6282" s="1">
        <v>203.43</v>
      </c>
      <c r="J6282" s="52">
        <f t="shared" si="98"/>
        <v>6.4615000000000006E-2</v>
      </c>
    </row>
    <row r="6283" spans="1:10" x14ac:dyDescent="0.35">
      <c r="A6283" s="1" t="s">
        <v>11402</v>
      </c>
      <c r="B6283" s="1">
        <v>32.67</v>
      </c>
      <c r="C6283" s="1">
        <v>39.22</v>
      </c>
      <c r="D6283" s="1">
        <v>42.98</v>
      </c>
      <c r="E6283" s="1">
        <v>63.09</v>
      </c>
      <c r="F6283" s="1">
        <v>50</v>
      </c>
      <c r="G6283" s="1">
        <v>37.4</v>
      </c>
      <c r="H6283" s="1">
        <v>130</v>
      </c>
      <c r="I6283" s="1">
        <v>350</v>
      </c>
      <c r="J6283" s="52">
        <f t="shared" si="98"/>
        <v>9.3170000000000003E-2</v>
      </c>
    </row>
    <row r="6284" spans="1:10" x14ac:dyDescent="0.35">
      <c r="A6284" s="1" t="s">
        <v>11401</v>
      </c>
      <c r="B6284" s="1">
        <v>38.729999999999997</v>
      </c>
      <c r="C6284" s="1">
        <v>39.9</v>
      </c>
      <c r="D6284" s="1">
        <v>46.26</v>
      </c>
      <c r="E6284" s="1">
        <v>72.180000000000007</v>
      </c>
      <c r="F6284" s="1">
        <v>52.2</v>
      </c>
      <c r="G6284" s="1">
        <v>47.95</v>
      </c>
      <c r="H6284" s="1">
        <v>154.36000000000001</v>
      </c>
      <c r="I6284" s="1">
        <v>407.43</v>
      </c>
      <c r="J6284" s="52">
        <f t="shared" si="98"/>
        <v>0.10737624999999999</v>
      </c>
    </row>
    <row r="6285" spans="1:10" x14ac:dyDescent="0.35">
      <c r="A6285" s="1" t="s">
        <v>11400</v>
      </c>
      <c r="B6285" s="1">
        <v>43.91</v>
      </c>
      <c r="C6285" s="1">
        <v>41.99</v>
      </c>
      <c r="D6285" s="1">
        <v>50.01</v>
      </c>
      <c r="E6285" s="1">
        <v>75.989999999999995</v>
      </c>
      <c r="F6285" s="1">
        <v>70.040000000000006</v>
      </c>
      <c r="G6285" s="1">
        <v>51.02</v>
      </c>
      <c r="H6285" s="1">
        <v>167.69</v>
      </c>
      <c r="I6285" s="1">
        <v>442.05</v>
      </c>
      <c r="J6285" s="52">
        <f t="shared" si="98"/>
        <v>0.11783750000000001</v>
      </c>
    </row>
    <row r="6286" spans="1:10" x14ac:dyDescent="0.35">
      <c r="A6286" s="1" t="s">
        <v>11399</v>
      </c>
      <c r="B6286" s="1">
        <v>45</v>
      </c>
      <c r="C6286" s="1">
        <v>40.1</v>
      </c>
      <c r="D6286" s="1">
        <v>46.93</v>
      </c>
      <c r="E6286" s="1">
        <v>73</v>
      </c>
      <c r="F6286" s="1">
        <v>60.66</v>
      </c>
      <c r="G6286" s="1">
        <v>51.05</v>
      </c>
      <c r="H6286" s="1">
        <v>170.63</v>
      </c>
      <c r="I6286" s="1">
        <v>420.05</v>
      </c>
      <c r="J6286" s="52">
        <f t="shared" si="98"/>
        <v>0.11342750000000001</v>
      </c>
    </row>
    <row r="6287" spans="1:10" x14ac:dyDescent="0.35">
      <c r="A6287" s="1" t="s">
        <v>11398</v>
      </c>
      <c r="B6287" s="1">
        <v>49.94</v>
      </c>
      <c r="C6287" s="1">
        <v>30</v>
      </c>
      <c r="D6287" s="1">
        <v>40</v>
      </c>
      <c r="E6287" s="1">
        <v>60</v>
      </c>
      <c r="F6287" s="1">
        <v>51.24</v>
      </c>
      <c r="G6287" s="1">
        <v>41</v>
      </c>
      <c r="H6287" s="1">
        <v>169.9</v>
      </c>
      <c r="I6287" s="1">
        <v>375</v>
      </c>
      <c r="J6287" s="52">
        <f t="shared" si="98"/>
        <v>0.102135</v>
      </c>
    </row>
    <row r="6288" spans="1:10" x14ac:dyDescent="0.35">
      <c r="A6288" s="1" t="s">
        <v>11397</v>
      </c>
      <c r="B6288" s="1">
        <v>44.1</v>
      </c>
      <c r="C6288" s="1">
        <v>28.01</v>
      </c>
      <c r="D6288" s="1">
        <v>37.340000000000003</v>
      </c>
      <c r="E6288" s="1">
        <v>55</v>
      </c>
      <c r="F6288" s="1">
        <v>48.09</v>
      </c>
      <c r="G6288" s="1">
        <v>35.1</v>
      </c>
      <c r="H6288" s="1">
        <v>170.5</v>
      </c>
      <c r="I6288" s="1">
        <v>342.68</v>
      </c>
      <c r="J6288" s="52">
        <f t="shared" si="98"/>
        <v>9.5102499999999993E-2</v>
      </c>
    </row>
    <row r="6289" spans="1:10" x14ac:dyDescent="0.35">
      <c r="A6289" s="1" t="s">
        <v>11396</v>
      </c>
      <c r="B6289" s="1">
        <v>39.94</v>
      </c>
      <c r="C6289" s="1">
        <v>25.99</v>
      </c>
      <c r="D6289" s="1">
        <v>35.74</v>
      </c>
      <c r="E6289" s="1">
        <v>55</v>
      </c>
      <c r="F6289" s="1">
        <v>38.58</v>
      </c>
      <c r="G6289" s="1">
        <v>33.79</v>
      </c>
      <c r="H6289" s="1">
        <v>151.47</v>
      </c>
      <c r="I6289" s="1">
        <v>296.69</v>
      </c>
      <c r="J6289" s="52">
        <f t="shared" si="98"/>
        <v>8.4650000000000003E-2</v>
      </c>
    </row>
    <row r="6290" spans="1:10" x14ac:dyDescent="0.35">
      <c r="A6290" s="1" t="s">
        <v>11395</v>
      </c>
      <c r="B6290" s="1">
        <v>36.92</v>
      </c>
      <c r="C6290" s="1">
        <v>24.79</v>
      </c>
      <c r="D6290" s="1">
        <v>37.49</v>
      </c>
      <c r="E6290" s="1">
        <v>50</v>
      </c>
      <c r="F6290" s="1">
        <v>37.369999999999997</v>
      </c>
      <c r="G6290" s="1">
        <v>37.75</v>
      </c>
      <c r="H6290" s="1">
        <v>160.80000000000001</v>
      </c>
      <c r="I6290" s="1">
        <v>261.77</v>
      </c>
      <c r="J6290" s="52">
        <f t="shared" si="98"/>
        <v>8.0861249999999996E-2</v>
      </c>
    </row>
    <row r="6291" spans="1:10" x14ac:dyDescent="0.35">
      <c r="A6291" s="1" t="s">
        <v>11394</v>
      </c>
      <c r="B6291" s="1">
        <v>37.270000000000003</v>
      </c>
      <c r="C6291" s="1">
        <v>24.79</v>
      </c>
      <c r="D6291" s="1">
        <v>40</v>
      </c>
      <c r="E6291" s="1">
        <v>44.1</v>
      </c>
      <c r="F6291" s="1">
        <v>32.83</v>
      </c>
      <c r="G6291" s="1">
        <v>36.75</v>
      </c>
      <c r="H6291" s="1">
        <v>150</v>
      </c>
      <c r="I6291" s="1">
        <v>260.10000000000002</v>
      </c>
      <c r="J6291" s="52">
        <f t="shared" si="98"/>
        <v>7.8230000000000008E-2</v>
      </c>
    </row>
    <row r="6292" spans="1:10" x14ac:dyDescent="0.35">
      <c r="A6292" s="1" t="s">
        <v>11393</v>
      </c>
      <c r="B6292" s="1">
        <v>29.3</v>
      </c>
      <c r="C6292" s="1">
        <v>23.51</v>
      </c>
      <c r="D6292" s="1">
        <v>29.69</v>
      </c>
      <c r="E6292" s="1">
        <v>42.32</v>
      </c>
      <c r="F6292" s="1">
        <v>31.02</v>
      </c>
      <c r="G6292" s="1">
        <v>35.36</v>
      </c>
      <c r="H6292" s="1">
        <v>129.9</v>
      </c>
      <c r="I6292" s="1">
        <v>277.64999999999998</v>
      </c>
      <c r="J6292" s="52">
        <f t="shared" si="98"/>
        <v>7.4843750000000001E-2</v>
      </c>
    </row>
    <row r="6293" spans="1:10" x14ac:dyDescent="0.35">
      <c r="A6293" s="1" t="s">
        <v>11392</v>
      </c>
      <c r="B6293" s="1">
        <v>26.37</v>
      </c>
      <c r="C6293" s="1">
        <v>23.06</v>
      </c>
      <c r="D6293" s="1">
        <v>29.62</v>
      </c>
      <c r="E6293" s="1">
        <v>42.12</v>
      </c>
      <c r="F6293" s="1">
        <v>29.51</v>
      </c>
      <c r="G6293" s="1">
        <v>34.4</v>
      </c>
      <c r="H6293" s="1">
        <v>144</v>
      </c>
      <c r="I6293" s="1">
        <v>262.47000000000003</v>
      </c>
      <c r="J6293" s="52">
        <f t="shared" si="98"/>
        <v>7.3943749999999989E-2</v>
      </c>
    </row>
    <row r="6294" spans="1:10" x14ac:dyDescent="0.35">
      <c r="A6294" s="1" t="s">
        <v>11391</v>
      </c>
      <c r="B6294" s="1">
        <v>20.73</v>
      </c>
      <c r="C6294" s="1">
        <v>23.44</v>
      </c>
      <c r="D6294" s="1">
        <v>31</v>
      </c>
      <c r="E6294" s="1">
        <v>45.02</v>
      </c>
      <c r="F6294" s="1">
        <v>30.56</v>
      </c>
      <c r="G6294" s="1">
        <v>34.21</v>
      </c>
      <c r="H6294" s="1">
        <v>135.13</v>
      </c>
      <c r="I6294" s="1">
        <v>260.10000000000002</v>
      </c>
      <c r="J6294" s="52">
        <f t="shared" si="98"/>
        <v>7.2523750000000012E-2</v>
      </c>
    </row>
    <row r="6295" spans="1:10" x14ac:dyDescent="0.35">
      <c r="A6295" s="1" t="s">
        <v>11390</v>
      </c>
      <c r="B6295" s="1">
        <v>29.3</v>
      </c>
      <c r="C6295" s="1">
        <v>24.73</v>
      </c>
      <c r="D6295" s="1">
        <v>31.6</v>
      </c>
      <c r="E6295" s="1">
        <v>49.3</v>
      </c>
      <c r="F6295" s="1">
        <v>31.94</v>
      </c>
      <c r="G6295" s="1">
        <v>34.200000000000003</v>
      </c>
      <c r="H6295" s="1">
        <v>118.2</v>
      </c>
      <c r="I6295" s="1">
        <v>278.3</v>
      </c>
      <c r="J6295" s="52">
        <f t="shared" si="98"/>
        <v>7.4696249999999992E-2</v>
      </c>
    </row>
    <row r="6296" spans="1:10" x14ac:dyDescent="0.35">
      <c r="A6296" s="1" t="s">
        <v>11389</v>
      </c>
      <c r="B6296" s="1">
        <v>28.54</v>
      </c>
      <c r="C6296" s="1">
        <v>32.729999999999997</v>
      </c>
      <c r="D6296" s="1">
        <v>39.49</v>
      </c>
      <c r="E6296" s="1">
        <v>66.89</v>
      </c>
      <c r="F6296" s="1">
        <v>46.33</v>
      </c>
      <c r="G6296" s="1">
        <v>34.799999999999997</v>
      </c>
      <c r="H6296" s="1">
        <v>161.33000000000001</v>
      </c>
      <c r="I6296" s="1">
        <v>375</v>
      </c>
      <c r="J6296" s="52">
        <f t="shared" si="98"/>
        <v>9.8138749999999997E-2</v>
      </c>
    </row>
    <row r="6297" spans="1:10" x14ac:dyDescent="0.35">
      <c r="A6297" s="1" t="s">
        <v>11388</v>
      </c>
      <c r="B6297" s="1">
        <v>29.3</v>
      </c>
      <c r="C6297" s="1">
        <v>43.54</v>
      </c>
      <c r="D6297" s="1">
        <v>46.99</v>
      </c>
      <c r="E6297" s="1">
        <v>75.7</v>
      </c>
      <c r="F6297" s="1">
        <v>53.47</v>
      </c>
      <c r="G6297" s="1">
        <v>34.5</v>
      </c>
      <c r="H6297" s="1">
        <v>179.52</v>
      </c>
      <c r="I6297" s="1">
        <v>433</v>
      </c>
      <c r="J6297" s="52">
        <f t="shared" si="98"/>
        <v>0.11200249999999999</v>
      </c>
    </row>
    <row r="6298" spans="1:10" x14ac:dyDescent="0.35">
      <c r="A6298" s="1" t="s">
        <v>11387</v>
      </c>
      <c r="B6298" s="1">
        <v>26.99</v>
      </c>
      <c r="C6298" s="1">
        <v>51.65</v>
      </c>
      <c r="D6298" s="1">
        <v>47.93</v>
      </c>
      <c r="E6298" s="1">
        <v>75.94</v>
      </c>
      <c r="F6298" s="1">
        <v>60.73</v>
      </c>
      <c r="G6298" s="1">
        <v>35.049999999999997</v>
      </c>
      <c r="H6298" s="1">
        <v>188.64</v>
      </c>
      <c r="I6298" s="1">
        <v>426.61</v>
      </c>
      <c r="J6298" s="52">
        <f t="shared" si="98"/>
        <v>0.1141925</v>
      </c>
    </row>
    <row r="6299" spans="1:10" x14ac:dyDescent="0.35">
      <c r="A6299" s="1" t="s">
        <v>11386</v>
      </c>
      <c r="B6299" s="1">
        <v>30.58</v>
      </c>
      <c r="C6299" s="1">
        <v>58.17</v>
      </c>
      <c r="D6299" s="1">
        <v>48.52</v>
      </c>
      <c r="E6299" s="1">
        <v>75</v>
      </c>
      <c r="F6299" s="1">
        <v>52.09</v>
      </c>
      <c r="G6299" s="1">
        <v>36.75</v>
      </c>
      <c r="H6299" s="1">
        <v>180</v>
      </c>
      <c r="I6299" s="1">
        <v>366.85</v>
      </c>
      <c r="J6299" s="52">
        <f t="shared" si="98"/>
        <v>0.10599500000000001</v>
      </c>
    </row>
    <row r="6300" spans="1:10" x14ac:dyDescent="0.35">
      <c r="A6300" s="1" t="s">
        <v>11385</v>
      </c>
      <c r="B6300" s="1">
        <v>30.66</v>
      </c>
      <c r="C6300" s="1">
        <v>42.55</v>
      </c>
      <c r="D6300" s="1">
        <v>46.84</v>
      </c>
      <c r="E6300" s="1">
        <v>65</v>
      </c>
      <c r="F6300" s="1">
        <v>49.48</v>
      </c>
      <c r="G6300" s="1">
        <v>34.200000000000003</v>
      </c>
      <c r="H6300" s="1">
        <v>172.67</v>
      </c>
      <c r="I6300" s="1">
        <v>350</v>
      </c>
      <c r="J6300" s="52">
        <f t="shared" si="98"/>
        <v>9.8924999999999999E-2</v>
      </c>
    </row>
    <row r="6301" spans="1:10" x14ac:dyDescent="0.35">
      <c r="A6301" s="1" t="s">
        <v>11384</v>
      </c>
      <c r="B6301" s="1">
        <v>29.94</v>
      </c>
      <c r="C6301" s="1">
        <v>46.07</v>
      </c>
      <c r="D6301" s="1">
        <v>46.5</v>
      </c>
      <c r="E6301" s="1">
        <v>60</v>
      </c>
      <c r="F6301" s="1">
        <v>41.52</v>
      </c>
      <c r="G6301" s="1">
        <v>28.25</v>
      </c>
      <c r="H6301" s="1">
        <v>164</v>
      </c>
      <c r="I6301" s="1">
        <v>325.16000000000003</v>
      </c>
      <c r="J6301" s="52">
        <f t="shared" si="98"/>
        <v>9.2680000000000012E-2</v>
      </c>
    </row>
    <row r="6302" spans="1:10" x14ac:dyDescent="0.35">
      <c r="A6302" s="1" t="s">
        <v>11383</v>
      </c>
      <c r="B6302" s="1">
        <v>32.19</v>
      </c>
      <c r="C6302" s="1">
        <v>40.25</v>
      </c>
      <c r="D6302" s="1">
        <v>37</v>
      </c>
      <c r="E6302" s="1">
        <v>46.49</v>
      </c>
      <c r="F6302" s="1">
        <v>33.369999999999997</v>
      </c>
      <c r="G6302" s="1">
        <v>26.29</v>
      </c>
      <c r="H6302" s="1">
        <v>155</v>
      </c>
      <c r="I6302" s="1">
        <v>300</v>
      </c>
      <c r="J6302" s="52">
        <f t="shared" si="98"/>
        <v>8.3823750000000002E-2</v>
      </c>
    </row>
    <row r="6303" spans="1:10" x14ac:dyDescent="0.35">
      <c r="A6303" s="1" t="s">
        <v>11382</v>
      </c>
      <c r="B6303" s="1">
        <v>34.659999999999997</v>
      </c>
      <c r="C6303" s="1">
        <v>39.94</v>
      </c>
      <c r="D6303" s="1">
        <v>35.47</v>
      </c>
      <c r="E6303" s="1">
        <v>46.19</v>
      </c>
      <c r="F6303" s="1">
        <v>31.15</v>
      </c>
      <c r="G6303" s="1">
        <v>27</v>
      </c>
      <c r="H6303" s="1">
        <v>149.76</v>
      </c>
      <c r="I6303" s="1">
        <v>282.52999999999997</v>
      </c>
      <c r="J6303" s="52">
        <f t="shared" si="98"/>
        <v>8.0837499999999993E-2</v>
      </c>
    </row>
    <row r="6304" spans="1:10" x14ac:dyDescent="0.35">
      <c r="A6304" s="1" t="s">
        <v>11381</v>
      </c>
      <c r="B6304" s="1">
        <v>29.98</v>
      </c>
      <c r="C6304" s="1">
        <v>40.75</v>
      </c>
      <c r="D6304" s="1">
        <v>37.51</v>
      </c>
      <c r="E6304" s="1">
        <v>52.9</v>
      </c>
      <c r="F6304" s="1">
        <v>30.9</v>
      </c>
      <c r="G6304" s="1">
        <v>31.34</v>
      </c>
      <c r="H6304" s="1">
        <v>128.6</v>
      </c>
      <c r="I6304" s="1">
        <v>285</v>
      </c>
      <c r="J6304" s="52">
        <f t="shared" si="98"/>
        <v>7.9622499999999999E-2</v>
      </c>
    </row>
    <row r="6305" spans="1:10" x14ac:dyDescent="0.35">
      <c r="A6305" s="1" t="s">
        <v>11380</v>
      </c>
      <c r="B6305" s="1">
        <v>30</v>
      </c>
      <c r="C6305" s="1">
        <v>44.94</v>
      </c>
      <c r="D6305" s="1">
        <v>35.92</v>
      </c>
      <c r="E6305" s="1">
        <v>52.9</v>
      </c>
      <c r="F6305" s="1">
        <v>32.96</v>
      </c>
      <c r="G6305" s="1">
        <v>32.950000000000003</v>
      </c>
      <c r="H6305" s="1">
        <v>150.16</v>
      </c>
      <c r="I6305" s="1">
        <v>312.86</v>
      </c>
      <c r="J6305" s="52">
        <f t="shared" si="98"/>
        <v>8.6586250000000003E-2</v>
      </c>
    </row>
    <row r="6306" spans="1:10" x14ac:dyDescent="0.35">
      <c r="A6306" s="1" t="s">
        <v>11379</v>
      </c>
      <c r="B6306" s="1">
        <v>30</v>
      </c>
      <c r="C6306" s="1">
        <v>55</v>
      </c>
      <c r="D6306" s="1">
        <v>40</v>
      </c>
      <c r="E6306" s="1">
        <v>52</v>
      </c>
      <c r="F6306" s="1">
        <v>33.979999999999997</v>
      </c>
      <c r="G6306" s="1">
        <v>24.01</v>
      </c>
      <c r="H6306" s="1">
        <v>162.58000000000001</v>
      </c>
      <c r="I6306" s="1">
        <v>346.93</v>
      </c>
      <c r="J6306" s="52">
        <f t="shared" si="98"/>
        <v>9.3062500000000006E-2</v>
      </c>
    </row>
    <row r="6307" spans="1:10" x14ac:dyDescent="0.35">
      <c r="A6307" s="1" t="s">
        <v>11378</v>
      </c>
      <c r="B6307" s="1">
        <v>35</v>
      </c>
      <c r="C6307" s="1">
        <v>56.82</v>
      </c>
      <c r="D6307" s="1">
        <v>43.94</v>
      </c>
      <c r="E6307" s="1">
        <v>72.67</v>
      </c>
      <c r="F6307" s="1">
        <v>46.13</v>
      </c>
      <c r="G6307" s="1">
        <v>38.31</v>
      </c>
      <c r="H6307" s="1">
        <v>172.33</v>
      </c>
      <c r="I6307" s="1">
        <v>402.75</v>
      </c>
      <c r="J6307" s="52">
        <f t="shared" si="98"/>
        <v>0.10849375</v>
      </c>
    </row>
    <row r="6308" spans="1:10" x14ac:dyDescent="0.35">
      <c r="A6308" s="1" t="s">
        <v>11377</v>
      </c>
      <c r="B6308" s="1">
        <v>34.71</v>
      </c>
      <c r="C6308" s="1">
        <v>52</v>
      </c>
      <c r="D6308" s="1">
        <v>48.93</v>
      </c>
      <c r="E6308" s="1">
        <v>75.010000000000005</v>
      </c>
      <c r="F6308" s="1">
        <v>50.41</v>
      </c>
      <c r="G6308" s="1">
        <v>44.91</v>
      </c>
      <c r="H6308" s="1">
        <v>179.98</v>
      </c>
      <c r="I6308" s="1">
        <v>469.05</v>
      </c>
      <c r="J6308" s="52">
        <f t="shared" si="98"/>
        <v>0.119375</v>
      </c>
    </row>
    <row r="6309" spans="1:10" x14ac:dyDescent="0.35">
      <c r="A6309" s="1" t="s">
        <v>11376</v>
      </c>
      <c r="B6309" s="1">
        <v>45</v>
      </c>
      <c r="C6309" s="1">
        <v>50</v>
      </c>
      <c r="D6309" s="1">
        <v>52.02</v>
      </c>
      <c r="E6309" s="1">
        <v>79.650000000000006</v>
      </c>
      <c r="F6309" s="1">
        <v>56.94</v>
      </c>
      <c r="G6309" s="1">
        <v>51.7</v>
      </c>
      <c r="H6309" s="1">
        <v>209.4</v>
      </c>
      <c r="I6309" s="1">
        <v>491.98</v>
      </c>
      <c r="J6309" s="52">
        <f t="shared" si="98"/>
        <v>0.12958625000000001</v>
      </c>
    </row>
    <row r="6310" spans="1:10" x14ac:dyDescent="0.35">
      <c r="A6310" s="1" t="s">
        <v>11375</v>
      </c>
      <c r="B6310" s="1">
        <v>65</v>
      </c>
      <c r="C6310" s="1">
        <v>59.61</v>
      </c>
      <c r="D6310" s="1">
        <v>51.03</v>
      </c>
      <c r="E6310" s="1">
        <v>78.89</v>
      </c>
      <c r="F6310" s="1">
        <v>51.22</v>
      </c>
      <c r="G6310" s="1">
        <v>51.91</v>
      </c>
      <c r="H6310" s="1">
        <v>185.8</v>
      </c>
      <c r="I6310" s="1">
        <v>474.28</v>
      </c>
      <c r="J6310" s="52">
        <f t="shared" si="98"/>
        <v>0.12721750000000001</v>
      </c>
    </row>
    <row r="6311" spans="1:10" x14ac:dyDescent="0.35">
      <c r="A6311" s="1" t="s">
        <v>11374</v>
      </c>
      <c r="B6311" s="1">
        <v>61</v>
      </c>
      <c r="C6311" s="1">
        <v>39.94</v>
      </c>
      <c r="D6311" s="1">
        <v>43.91</v>
      </c>
      <c r="E6311" s="1">
        <v>69.459999999999994</v>
      </c>
      <c r="F6311" s="1">
        <v>44.08</v>
      </c>
      <c r="G6311" s="1">
        <v>45.91</v>
      </c>
      <c r="H6311" s="1">
        <v>171.15</v>
      </c>
      <c r="I6311" s="1">
        <v>429.9</v>
      </c>
      <c r="J6311" s="52">
        <f t="shared" si="98"/>
        <v>0.11316874999999998</v>
      </c>
    </row>
    <row r="6312" spans="1:10" x14ac:dyDescent="0.35">
      <c r="A6312" s="1" t="s">
        <v>11373</v>
      </c>
      <c r="B6312" s="1">
        <v>40</v>
      </c>
      <c r="C6312" s="1">
        <v>28.54</v>
      </c>
      <c r="D6312" s="1">
        <v>39.44</v>
      </c>
      <c r="E6312" s="1">
        <v>68.599999999999994</v>
      </c>
      <c r="F6312" s="1">
        <v>38.5</v>
      </c>
      <c r="G6312" s="1">
        <v>43.7</v>
      </c>
      <c r="H6312" s="1">
        <v>154.53</v>
      </c>
      <c r="I6312" s="1">
        <v>388.2</v>
      </c>
      <c r="J6312" s="52">
        <f t="shared" si="98"/>
        <v>0.10018874999999999</v>
      </c>
    </row>
    <row r="6313" spans="1:10" x14ac:dyDescent="0.35">
      <c r="A6313" s="1" t="s">
        <v>11372</v>
      </c>
      <c r="B6313" s="1">
        <v>32.19</v>
      </c>
      <c r="C6313" s="1">
        <v>26.03</v>
      </c>
      <c r="D6313" s="1">
        <v>34.61</v>
      </c>
      <c r="E6313" s="1">
        <v>61.84</v>
      </c>
      <c r="F6313" s="1">
        <v>31.01</v>
      </c>
      <c r="G6313" s="1">
        <v>36.08</v>
      </c>
      <c r="H6313" s="1">
        <v>133.47999999999999</v>
      </c>
      <c r="I6313" s="1">
        <v>349.9</v>
      </c>
      <c r="J6313" s="52">
        <f t="shared" si="98"/>
        <v>8.8142499999999999E-2</v>
      </c>
    </row>
    <row r="6314" spans="1:10" x14ac:dyDescent="0.35">
      <c r="A6314" s="1" t="s">
        <v>11371</v>
      </c>
      <c r="B6314" s="1">
        <v>40.15</v>
      </c>
      <c r="C6314" s="1">
        <v>24.82</v>
      </c>
      <c r="D6314" s="1">
        <v>32.61</v>
      </c>
      <c r="E6314" s="1">
        <v>54.48</v>
      </c>
      <c r="F6314" s="1">
        <v>33.07</v>
      </c>
      <c r="G6314" s="1">
        <v>37.090000000000003</v>
      </c>
      <c r="H6314" s="1">
        <v>130.12</v>
      </c>
      <c r="I6314" s="1">
        <v>310.3</v>
      </c>
      <c r="J6314" s="52">
        <f t="shared" si="98"/>
        <v>8.2830000000000015E-2</v>
      </c>
    </row>
    <row r="6315" spans="1:10" x14ac:dyDescent="0.35">
      <c r="A6315" s="1" t="s">
        <v>11370</v>
      </c>
      <c r="B6315" s="1">
        <v>33.299999999999997</v>
      </c>
      <c r="C6315" s="1">
        <v>24.55</v>
      </c>
      <c r="D6315" s="1">
        <v>30.8</v>
      </c>
      <c r="E6315" s="1">
        <v>43.82</v>
      </c>
      <c r="F6315" s="1">
        <v>28.43</v>
      </c>
      <c r="G6315" s="1">
        <v>35.32</v>
      </c>
      <c r="H6315" s="1">
        <v>128.01</v>
      </c>
      <c r="I6315" s="1">
        <v>299.58</v>
      </c>
      <c r="J6315" s="52">
        <f t="shared" si="98"/>
        <v>7.7976249999999997E-2</v>
      </c>
    </row>
    <row r="6316" spans="1:10" x14ac:dyDescent="0.35">
      <c r="A6316" s="1" t="s">
        <v>11369</v>
      </c>
      <c r="B6316" s="1">
        <v>30.19</v>
      </c>
      <c r="C6316" s="1">
        <v>24.11</v>
      </c>
      <c r="D6316" s="1">
        <v>29.66</v>
      </c>
      <c r="E6316" s="1">
        <v>32.58</v>
      </c>
      <c r="F6316" s="1">
        <v>27.72</v>
      </c>
      <c r="G6316" s="1">
        <v>35.6</v>
      </c>
      <c r="H6316" s="1">
        <v>121.34</v>
      </c>
      <c r="I6316" s="1">
        <v>299.54000000000002</v>
      </c>
      <c r="J6316" s="52">
        <f t="shared" si="98"/>
        <v>7.5092500000000006E-2</v>
      </c>
    </row>
    <row r="6317" spans="1:10" x14ac:dyDescent="0.35">
      <c r="A6317" s="1" t="s">
        <v>11368</v>
      </c>
      <c r="B6317" s="1">
        <v>30.65</v>
      </c>
      <c r="C6317" s="1">
        <v>24.13</v>
      </c>
      <c r="D6317" s="1">
        <v>29.49</v>
      </c>
      <c r="E6317" s="1">
        <v>31.95</v>
      </c>
      <c r="F6317" s="1">
        <v>25.29</v>
      </c>
      <c r="G6317" s="1">
        <v>32.93</v>
      </c>
      <c r="H6317" s="1">
        <v>114.94</v>
      </c>
      <c r="I6317" s="1">
        <v>299.58</v>
      </c>
      <c r="J6317" s="52">
        <f t="shared" si="98"/>
        <v>7.3620000000000005E-2</v>
      </c>
    </row>
    <row r="6318" spans="1:10" x14ac:dyDescent="0.35">
      <c r="A6318" s="1" t="s">
        <v>11367</v>
      </c>
      <c r="B6318" s="1">
        <v>31.3</v>
      </c>
      <c r="C6318" s="1">
        <v>24.09</v>
      </c>
      <c r="D6318" s="1">
        <v>29.98</v>
      </c>
      <c r="E6318" s="1">
        <v>28.81</v>
      </c>
      <c r="F6318" s="1">
        <v>26.42</v>
      </c>
      <c r="G6318" s="1">
        <v>27.7</v>
      </c>
      <c r="H6318" s="1">
        <v>119.04</v>
      </c>
      <c r="I6318" s="1">
        <v>297.27999999999997</v>
      </c>
      <c r="J6318" s="52">
        <f t="shared" si="98"/>
        <v>7.3077500000000004E-2</v>
      </c>
    </row>
    <row r="6319" spans="1:10" x14ac:dyDescent="0.35">
      <c r="A6319" s="1" t="s">
        <v>11366</v>
      </c>
      <c r="B6319" s="1">
        <v>29.94</v>
      </c>
      <c r="C6319" s="1">
        <v>24.91</v>
      </c>
      <c r="D6319" s="1">
        <v>32.11</v>
      </c>
      <c r="E6319" s="1">
        <v>34.89</v>
      </c>
      <c r="F6319" s="1">
        <v>27.1</v>
      </c>
      <c r="G6319" s="1">
        <v>39.229999999999997</v>
      </c>
      <c r="H6319" s="1">
        <v>132.97999999999999</v>
      </c>
      <c r="I6319" s="1">
        <v>309.98</v>
      </c>
      <c r="J6319" s="52">
        <f t="shared" si="98"/>
        <v>7.8892500000000004E-2</v>
      </c>
    </row>
    <row r="6320" spans="1:10" x14ac:dyDescent="0.35">
      <c r="A6320" s="1" t="s">
        <v>11365</v>
      </c>
      <c r="B6320" s="1">
        <v>41.21</v>
      </c>
      <c r="C6320" s="1">
        <v>36.97</v>
      </c>
      <c r="D6320" s="1">
        <v>40</v>
      </c>
      <c r="E6320" s="1">
        <v>54.8</v>
      </c>
      <c r="F6320" s="1">
        <v>29.49</v>
      </c>
      <c r="G6320" s="1">
        <v>51.63</v>
      </c>
      <c r="H6320" s="1">
        <v>172.34</v>
      </c>
      <c r="I6320" s="1">
        <v>310.2</v>
      </c>
      <c r="J6320" s="52">
        <f t="shared" si="98"/>
        <v>9.2080000000000009E-2</v>
      </c>
    </row>
    <row r="6321" spans="1:10" x14ac:dyDescent="0.35">
      <c r="A6321" s="1" t="s">
        <v>11364</v>
      </c>
      <c r="B6321" s="1">
        <v>46.17</v>
      </c>
      <c r="C6321" s="1">
        <v>48.19</v>
      </c>
      <c r="D6321" s="1">
        <v>47.97</v>
      </c>
      <c r="E6321" s="1">
        <v>76.650000000000006</v>
      </c>
      <c r="F6321" s="1">
        <v>31.08</v>
      </c>
      <c r="G6321" s="1">
        <v>73.19</v>
      </c>
      <c r="H6321" s="1">
        <v>190.85</v>
      </c>
      <c r="I6321" s="1">
        <v>534.75</v>
      </c>
      <c r="J6321" s="52">
        <f t="shared" si="98"/>
        <v>0.13110624999999998</v>
      </c>
    </row>
    <row r="6322" spans="1:10" x14ac:dyDescent="0.35">
      <c r="A6322" s="1" t="s">
        <v>11363</v>
      </c>
      <c r="B6322" s="1">
        <v>48.96</v>
      </c>
      <c r="C6322" s="1">
        <v>49.71</v>
      </c>
      <c r="D6322" s="1">
        <v>50.97</v>
      </c>
      <c r="E6322" s="1">
        <v>93.01</v>
      </c>
      <c r="F6322" s="1">
        <v>36.5</v>
      </c>
      <c r="G6322" s="1">
        <v>85</v>
      </c>
      <c r="H6322" s="1">
        <v>190</v>
      </c>
      <c r="I6322" s="1">
        <v>459.85</v>
      </c>
      <c r="J6322" s="52">
        <f t="shared" si="98"/>
        <v>0.12675</v>
      </c>
    </row>
    <row r="6323" spans="1:10" x14ac:dyDescent="0.35">
      <c r="A6323" s="1" t="s">
        <v>11362</v>
      </c>
      <c r="B6323" s="1">
        <v>58</v>
      </c>
      <c r="C6323" s="1">
        <v>45.7</v>
      </c>
      <c r="D6323" s="1">
        <v>47.03</v>
      </c>
      <c r="E6323" s="1">
        <v>94.56</v>
      </c>
      <c r="F6323" s="1">
        <v>36.5</v>
      </c>
      <c r="G6323" s="1">
        <v>72.09</v>
      </c>
      <c r="H6323" s="1">
        <v>176.92</v>
      </c>
      <c r="I6323" s="1">
        <v>309.95</v>
      </c>
      <c r="J6323" s="52">
        <f t="shared" si="98"/>
        <v>0.10509375</v>
      </c>
    </row>
    <row r="6324" spans="1:10" x14ac:dyDescent="0.35">
      <c r="A6324" s="1" t="s">
        <v>11361</v>
      </c>
      <c r="B6324" s="1">
        <v>40.25</v>
      </c>
      <c r="C6324" s="1">
        <v>42.07</v>
      </c>
      <c r="D6324" s="1">
        <v>43.47</v>
      </c>
      <c r="E6324" s="1">
        <v>75</v>
      </c>
      <c r="F6324" s="1">
        <v>31.33</v>
      </c>
      <c r="G6324" s="1">
        <v>43.04</v>
      </c>
      <c r="H6324" s="1">
        <v>160.1</v>
      </c>
      <c r="I6324" s="1">
        <v>319.89999999999998</v>
      </c>
      <c r="J6324" s="52">
        <f t="shared" si="98"/>
        <v>9.4394999999999993E-2</v>
      </c>
    </row>
    <row r="6325" spans="1:10" x14ac:dyDescent="0.35">
      <c r="A6325" s="1" t="s">
        <v>11360</v>
      </c>
      <c r="B6325" s="1">
        <v>43</v>
      </c>
      <c r="C6325" s="1">
        <v>38.869999999999997</v>
      </c>
      <c r="D6325" s="1">
        <v>39.479999999999997</v>
      </c>
      <c r="E6325" s="1">
        <v>49.9</v>
      </c>
      <c r="F6325" s="1">
        <v>29.83</v>
      </c>
      <c r="G6325" s="1">
        <v>35.06</v>
      </c>
      <c r="H6325" s="1">
        <v>151.80000000000001</v>
      </c>
      <c r="I6325" s="1">
        <v>289.54000000000002</v>
      </c>
      <c r="J6325" s="52">
        <f t="shared" si="98"/>
        <v>8.4684999999999996E-2</v>
      </c>
    </row>
    <row r="6326" spans="1:10" x14ac:dyDescent="0.35">
      <c r="A6326" s="1" t="s">
        <v>11359</v>
      </c>
      <c r="B6326" s="1">
        <v>37.6</v>
      </c>
      <c r="C6326" s="1">
        <v>33.53</v>
      </c>
      <c r="D6326" s="1">
        <v>35.9</v>
      </c>
      <c r="E6326" s="1">
        <v>49.9</v>
      </c>
      <c r="F6326" s="1">
        <v>28.18</v>
      </c>
      <c r="G6326" s="1">
        <v>28.89</v>
      </c>
      <c r="H6326" s="1">
        <v>145.06</v>
      </c>
      <c r="I6326" s="1">
        <v>263</v>
      </c>
      <c r="J6326" s="52">
        <f t="shared" si="98"/>
        <v>7.7757499999999993E-2</v>
      </c>
    </row>
    <row r="6327" spans="1:10" x14ac:dyDescent="0.35">
      <c r="A6327" s="1" t="s">
        <v>11358</v>
      </c>
      <c r="B6327" s="1">
        <v>36.54</v>
      </c>
      <c r="C6327" s="1">
        <v>33.43</v>
      </c>
      <c r="D6327" s="1">
        <v>35.270000000000003</v>
      </c>
      <c r="E6327" s="1">
        <v>54</v>
      </c>
      <c r="F6327" s="1">
        <v>27.15</v>
      </c>
      <c r="G6327" s="1">
        <v>30.7</v>
      </c>
      <c r="H6327" s="1">
        <v>132.5</v>
      </c>
      <c r="I6327" s="1">
        <v>249.9</v>
      </c>
      <c r="J6327" s="52">
        <f t="shared" si="98"/>
        <v>7.4936249999999996E-2</v>
      </c>
    </row>
    <row r="6328" spans="1:10" x14ac:dyDescent="0.35">
      <c r="A6328" s="1" t="s">
        <v>11357</v>
      </c>
      <c r="B6328" s="1">
        <v>37.22</v>
      </c>
      <c r="C6328" s="1">
        <v>32.07</v>
      </c>
      <c r="D6328" s="1">
        <v>34.549999999999997</v>
      </c>
      <c r="E6328" s="1">
        <v>49.9</v>
      </c>
      <c r="F6328" s="1">
        <v>26.65</v>
      </c>
      <c r="G6328" s="1">
        <v>37.700000000000003</v>
      </c>
      <c r="H6328" s="1">
        <v>129.71</v>
      </c>
      <c r="I6328" s="1">
        <v>260</v>
      </c>
      <c r="J6328" s="52">
        <f t="shared" si="98"/>
        <v>7.5975000000000001E-2</v>
      </c>
    </row>
    <row r="6329" spans="1:10" x14ac:dyDescent="0.35">
      <c r="A6329" s="1" t="s">
        <v>11356</v>
      </c>
      <c r="B6329" s="1">
        <v>35.14</v>
      </c>
      <c r="C6329" s="1">
        <v>34.99</v>
      </c>
      <c r="D6329" s="1">
        <v>34.4</v>
      </c>
      <c r="E6329" s="1">
        <v>46.1</v>
      </c>
      <c r="F6329" s="1">
        <v>27.2</v>
      </c>
      <c r="G6329" s="1">
        <v>47.28</v>
      </c>
      <c r="H6329" s="1">
        <v>128.53</v>
      </c>
      <c r="I6329" s="1">
        <v>270</v>
      </c>
      <c r="J6329" s="52">
        <f t="shared" si="98"/>
        <v>7.7954999999999997E-2</v>
      </c>
    </row>
    <row r="6330" spans="1:10" x14ac:dyDescent="0.35">
      <c r="A6330" s="1" t="s">
        <v>11355</v>
      </c>
      <c r="B6330" s="1">
        <v>36.42</v>
      </c>
      <c r="C6330" s="1">
        <v>36.799999999999997</v>
      </c>
      <c r="D6330" s="1">
        <v>37.520000000000003</v>
      </c>
      <c r="E6330" s="1">
        <v>54</v>
      </c>
      <c r="F6330" s="1">
        <v>27.32</v>
      </c>
      <c r="G6330" s="1">
        <v>56</v>
      </c>
      <c r="H6330" s="1">
        <v>132.5</v>
      </c>
      <c r="I6330" s="1">
        <v>301.5</v>
      </c>
      <c r="J6330" s="52">
        <f t="shared" si="98"/>
        <v>8.52575E-2</v>
      </c>
    </row>
    <row r="6331" spans="1:10" x14ac:dyDescent="0.35">
      <c r="A6331" s="1" t="s">
        <v>11354</v>
      </c>
      <c r="B6331" s="1">
        <v>42.84</v>
      </c>
      <c r="C6331" s="1">
        <v>42.7</v>
      </c>
      <c r="D6331" s="1">
        <v>43.48</v>
      </c>
      <c r="E6331" s="1">
        <v>60.17</v>
      </c>
      <c r="F6331" s="1">
        <v>34</v>
      </c>
      <c r="G6331" s="1">
        <v>65</v>
      </c>
      <c r="H6331" s="1">
        <v>165.21</v>
      </c>
      <c r="I6331" s="1">
        <v>328.95</v>
      </c>
      <c r="J6331" s="52">
        <f t="shared" si="98"/>
        <v>9.7793749999999985E-2</v>
      </c>
    </row>
    <row r="6332" spans="1:10" x14ac:dyDescent="0.35">
      <c r="A6332" s="1" t="s">
        <v>11353</v>
      </c>
      <c r="B6332" s="1">
        <v>46.93</v>
      </c>
      <c r="C6332" s="1">
        <v>45</v>
      </c>
      <c r="D6332" s="1">
        <v>48.73</v>
      </c>
      <c r="E6332" s="1">
        <v>54.2</v>
      </c>
      <c r="F6332" s="1">
        <v>43.3</v>
      </c>
      <c r="G6332" s="1">
        <v>90.81</v>
      </c>
      <c r="H6332" s="1">
        <v>177.48</v>
      </c>
      <c r="I6332" s="1">
        <v>470</v>
      </c>
      <c r="J6332" s="52">
        <f t="shared" si="98"/>
        <v>0.12205625000000001</v>
      </c>
    </row>
    <row r="6333" spans="1:10" x14ac:dyDescent="0.35">
      <c r="A6333" s="1" t="s">
        <v>11352</v>
      </c>
      <c r="B6333" s="1">
        <v>52.45</v>
      </c>
      <c r="C6333" s="1">
        <v>48.75</v>
      </c>
      <c r="D6333" s="1">
        <v>52.77</v>
      </c>
      <c r="E6333" s="1">
        <v>64.92</v>
      </c>
      <c r="F6333" s="1">
        <v>50</v>
      </c>
      <c r="G6333" s="1">
        <v>200.04</v>
      </c>
      <c r="H6333" s="1">
        <v>191.34</v>
      </c>
      <c r="I6333" s="1">
        <v>574.51</v>
      </c>
      <c r="J6333" s="52">
        <f t="shared" si="98"/>
        <v>0.1543475</v>
      </c>
    </row>
    <row r="6334" spans="1:10" x14ac:dyDescent="0.35">
      <c r="A6334" s="1" t="s">
        <v>11351</v>
      </c>
      <c r="B6334" s="1">
        <v>44.94</v>
      </c>
      <c r="C6334" s="1">
        <v>43.87</v>
      </c>
      <c r="D6334" s="1">
        <v>50.75</v>
      </c>
      <c r="E6334" s="1">
        <v>74.92</v>
      </c>
      <c r="F6334" s="1">
        <v>46.32</v>
      </c>
      <c r="G6334" s="1">
        <v>98.13</v>
      </c>
      <c r="H6334" s="1">
        <v>182.87</v>
      </c>
      <c r="I6334" s="1">
        <v>490.53</v>
      </c>
      <c r="J6334" s="52">
        <f t="shared" si="98"/>
        <v>0.12904125</v>
      </c>
    </row>
    <row r="6335" spans="1:10" x14ac:dyDescent="0.35">
      <c r="A6335" s="1" t="s">
        <v>11350</v>
      </c>
      <c r="B6335" s="1">
        <v>40.49</v>
      </c>
      <c r="C6335" s="1">
        <v>37.96</v>
      </c>
      <c r="D6335" s="1">
        <v>42.2</v>
      </c>
      <c r="E6335" s="1">
        <v>69.900000000000006</v>
      </c>
      <c r="F6335" s="1">
        <v>34.93</v>
      </c>
      <c r="G6335" s="1">
        <v>62.52</v>
      </c>
      <c r="H6335" s="1">
        <v>163.08000000000001</v>
      </c>
      <c r="I6335" s="1">
        <v>403.66</v>
      </c>
      <c r="J6335" s="52">
        <f t="shared" si="98"/>
        <v>0.10684250000000001</v>
      </c>
    </row>
    <row r="6336" spans="1:10" x14ac:dyDescent="0.35">
      <c r="A6336" s="1" t="s">
        <v>11349</v>
      </c>
      <c r="B6336" s="1">
        <v>37.22</v>
      </c>
      <c r="C6336" s="1">
        <v>28.49</v>
      </c>
      <c r="D6336" s="1">
        <v>38.33</v>
      </c>
      <c r="E6336" s="1">
        <v>69.8</v>
      </c>
      <c r="F6336" s="1">
        <v>33.1</v>
      </c>
      <c r="G6336" s="1">
        <v>51.2</v>
      </c>
      <c r="H6336" s="1">
        <v>141.30000000000001</v>
      </c>
      <c r="I6336" s="1">
        <v>370</v>
      </c>
      <c r="J6336" s="52">
        <f t="shared" si="98"/>
        <v>9.6180000000000002E-2</v>
      </c>
    </row>
    <row r="6337" spans="1:10" x14ac:dyDescent="0.35">
      <c r="A6337" s="1" t="s">
        <v>11348</v>
      </c>
      <c r="B6337" s="1">
        <v>36.15</v>
      </c>
      <c r="C6337" s="1">
        <v>27.09</v>
      </c>
      <c r="D6337" s="1">
        <v>34.729999999999997</v>
      </c>
      <c r="E6337" s="1">
        <v>45</v>
      </c>
      <c r="F6337" s="1">
        <v>30.56</v>
      </c>
      <c r="G6337" s="1">
        <v>46.65</v>
      </c>
      <c r="H6337" s="1">
        <v>131.18</v>
      </c>
      <c r="I6337" s="1">
        <v>349.39</v>
      </c>
      <c r="J6337" s="52">
        <f t="shared" si="98"/>
        <v>8.7593749999999998E-2</v>
      </c>
    </row>
    <row r="6338" spans="1:10" x14ac:dyDescent="0.35">
      <c r="A6338" s="1" t="s">
        <v>11347</v>
      </c>
      <c r="B6338" s="1">
        <v>23.75</v>
      </c>
      <c r="C6338" s="1">
        <v>25.86</v>
      </c>
      <c r="D6338" s="1">
        <v>32.24</v>
      </c>
      <c r="E6338" s="1">
        <v>51.1</v>
      </c>
      <c r="F6338" s="1">
        <v>27.62</v>
      </c>
      <c r="G6338" s="1">
        <v>36.200000000000003</v>
      </c>
      <c r="H6338" s="1">
        <v>196.05</v>
      </c>
      <c r="I6338" s="1">
        <v>373.07</v>
      </c>
      <c r="J6338" s="52">
        <f t="shared" si="98"/>
        <v>9.5736249999999995E-2</v>
      </c>
    </row>
    <row r="6339" spans="1:10" x14ac:dyDescent="0.35">
      <c r="A6339" s="1" t="s">
        <v>11346</v>
      </c>
      <c r="B6339" s="1">
        <v>26</v>
      </c>
      <c r="C6339" s="1">
        <v>25.09</v>
      </c>
      <c r="D6339" s="1">
        <v>31.67</v>
      </c>
      <c r="E6339" s="1">
        <v>33.61</v>
      </c>
      <c r="F6339" s="1">
        <v>28.14</v>
      </c>
      <c r="G6339" s="1">
        <v>30.18</v>
      </c>
      <c r="H6339" s="1">
        <v>104.78</v>
      </c>
      <c r="I6339" s="1">
        <v>339.41</v>
      </c>
      <c r="J6339" s="52">
        <f t="shared" ref="J6339:J6402" si="99">(AVERAGE(B6339:I6339))/1000</f>
        <v>7.7360000000000012E-2</v>
      </c>
    </row>
    <row r="6340" spans="1:10" x14ac:dyDescent="0.35">
      <c r="A6340" s="1" t="s">
        <v>11345</v>
      </c>
      <c r="B6340" s="1">
        <v>29.47</v>
      </c>
      <c r="C6340" s="1">
        <v>24.73</v>
      </c>
      <c r="D6340" s="1">
        <v>30.4</v>
      </c>
      <c r="E6340" s="1">
        <v>37.4</v>
      </c>
      <c r="F6340" s="1">
        <v>29.16</v>
      </c>
      <c r="G6340" s="1">
        <v>30.1</v>
      </c>
      <c r="H6340" s="1">
        <v>99.64</v>
      </c>
      <c r="I6340" s="1">
        <v>330.08</v>
      </c>
      <c r="J6340" s="52">
        <f t="shared" si="99"/>
        <v>7.6372499999999996E-2</v>
      </c>
    </row>
    <row r="6341" spans="1:10" x14ac:dyDescent="0.35">
      <c r="A6341" s="1" t="s">
        <v>11344</v>
      </c>
      <c r="B6341" s="1">
        <v>31.3</v>
      </c>
      <c r="C6341" s="1">
        <v>24.26</v>
      </c>
      <c r="D6341" s="1">
        <v>30.02</v>
      </c>
      <c r="E6341" s="1">
        <v>46.1</v>
      </c>
      <c r="F6341" s="1">
        <v>28.54</v>
      </c>
      <c r="G6341" s="1">
        <v>31.18</v>
      </c>
      <c r="H6341" s="1">
        <v>94.6</v>
      </c>
      <c r="I6341" s="1">
        <v>310.94</v>
      </c>
      <c r="J6341" s="52">
        <f t="shared" si="99"/>
        <v>7.4617500000000003E-2</v>
      </c>
    </row>
    <row r="6342" spans="1:10" x14ac:dyDescent="0.35">
      <c r="A6342" s="1" t="s">
        <v>11343</v>
      </c>
      <c r="B6342" s="1">
        <v>28.38</v>
      </c>
      <c r="C6342" s="1">
        <v>24.24</v>
      </c>
      <c r="D6342" s="1">
        <v>30.3</v>
      </c>
      <c r="E6342" s="1">
        <v>39.83</v>
      </c>
      <c r="F6342" s="1">
        <v>29.87</v>
      </c>
      <c r="G6342" s="1">
        <v>28.2</v>
      </c>
      <c r="H6342" s="1">
        <v>100.04</v>
      </c>
      <c r="I6342" s="1">
        <v>322.2</v>
      </c>
      <c r="J6342" s="52">
        <f t="shared" si="99"/>
        <v>7.5382499999999991E-2</v>
      </c>
    </row>
    <row r="6343" spans="1:10" x14ac:dyDescent="0.35">
      <c r="A6343" s="1" t="s">
        <v>11342</v>
      </c>
      <c r="B6343" s="1">
        <v>23</v>
      </c>
      <c r="C6343" s="1">
        <v>25.98</v>
      </c>
      <c r="D6343" s="1">
        <v>31.9</v>
      </c>
      <c r="E6343" s="1">
        <v>38.700000000000003</v>
      </c>
      <c r="F6343" s="1">
        <v>28.21</v>
      </c>
      <c r="G6343" s="1">
        <v>36.200000000000003</v>
      </c>
      <c r="H6343" s="1">
        <v>119.09</v>
      </c>
      <c r="I6343" s="1">
        <v>360</v>
      </c>
      <c r="J6343" s="52">
        <f t="shared" si="99"/>
        <v>8.2885E-2</v>
      </c>
    </row>
    <row r="6344" spans="1:10" x14ac:dyDescent="0.35">
      <c r="A6344" s="1" t="s">
        <v>11341</v>
      </c>
      <c r="B6344" s="1">
        <v>30.4</v>
      </c>
      <c r="C6344" s="1">
        <v>38.19</v>
      </c>
      <c r="D6344" s="1">
        <v>40.06</v>
      </c>
      <c r="E6344" s="1">
        <v>45.58</v>
      </c>
      <c r="F6344" s="1">
        <v>27.96</v>
      </c>
      <c r="G6344" s="1">
        <v>52.97</v>
      </c>
      <c r="H6344" s="1">
        <v>181</v>
      </c>
      <c r="I6344" s="1">
        <v>435.1</v>
      </c>
      <c r="J6344" s="52">
        <f t="shared" si="99"/>
        <v>0.1064075</v>
      </c>
    </row>
    <row r="6345" spans="1:10" x14ac:dyDescent="0.35">
      <c r="A6345" s="1" t="s">
        <v>11340</v>
      </c>
      <c r="B6345" s="1">
        <v>38</v>
      </c>
      <c r="C6345" s="1">
        <v>43.89</v>
      </c>
      <c r="D6345" s="1">
        <v>48.18</v>
      </c>
      <c r="E6345" s="1">
        <v>57.33</v>
      </c>
      <c r="F6345" s="1">
        <v>28.47</v>
      </c>
      <c r="G6345" s="1">
        <v>72.89</v>
      </c>
      <c r="H6345" s="1">
        <v>203.9</v>
      </c>
      <c r="I6345" s="1">
        <v>536.03</v>
      </c>
      <c r="J6345" s="52">
        <f t="shared" si="99"/>
        <v>0.12858625000000001</v>
      </c>
    </row>
    <row r="6346" spans="1:10" x14ac:dyDescent="0.35">
      <c r="A6346" s="1" t="s">
        <v>11339</v>
      </c>
      <c r="B6346" s="1">
        <v>36.96</v>
      </c>
      <c r="C6346" s="1">
        <v>43.63</v>
      </c>
      <c r="D6346" s="1">
        <v>49.8</v>
      </c>
      <c r="E6346" s="1">
        <v>65.150000000000006</v>
      </c>
      <c r="F6346" s="1">
        <v>26</v>
      </c>
      <c r="G6346" s="1">
        <v>73.09</v>
      </c>
      <c r="H6346" s="1">
        <v>217.9</v>
      </c>
      <c r="I6346" s="1">
        <v>498.8</v>
      </c>
      <c r="J6346" s="52">
        <f t="shared" si="99"/>
        <v>0.12641624999999998</v>
      </c>
    </row>
    <row r="6347" spans="1:10" x14ac:dyDescent="0.35">
      <c r="A6347" s="1" t="s">
        <v>11338</v>
      </c>
      <c r="B6347" s="1">
        <v>34.42</v>
      </c>
      <c r="C6347" s="1">
        <v>38.71</v>
      </c>
      <c r="D6347" s="1">
        <v>49.71</v>
      </c>
      <c r="E6347" s="1">
        <v>74.81</v>
      </c>
      <c r="F6347" s="1">
        <v>28.07</v>
      </c>
      <c r="G6347" s="1">
        <v>61.85</v>
      </c>
      <c r="H6347" s="1">
        <v>185.26</v>
      </c>
      <c r="I6347" s="1">
        <v>387.88</v>
      </c>
      <c r="J6347" s="52">
        <f t="shared" si="99"/>
        <v>0.10758875000000001</v>
      </c>
    </row>
    <row r="6348" spans="1:10" x14ac:dyDescent="0.35">
      <c r="A6348" s="1" t="s">
        <v>11337</v>
      </c>
      <c r="B6348" s="1">
        <v>36.65</v>
      </c>
      <c r="C6348" s="1">
        <v>29.16</v>
      </c>
      <c r="D6348" s="1">
        <v>47.17</v>
      </c>
      <c r="E6348" s="1">
        <v>50</v>
      </c>
      <c r="F6348" s="1">
        <v>26.24</v>
      </c>
      <c r="G6348" s="1">
        <v>45</v>
      </c>
      <c r="H6348" s="1">
        <v>170.15</v>
      </c>
      <c r="I6348" s="1">
        <v>333.68</v>
      </c>
      <c r="J6348" s="52">
        <f t="shared" si="99"/>
        <v>9.2256249999999998E-2</v>
      </c>
    </row>
    <row r="6349" spans="1:10" x14ac:dyDescent="0.35">
      <c r="A6349" s="1" t="s">
        <v>11336</v>
      </c>
      <c r="B6349" s="1">
        <v>36.61</v>
      </c>
      <c r="C6349" s="1">
        <v>36.6</v>
      </c>
      <c r="D6349" s="1">
        <v>45.34</v>
      </c>
      <c r="E6349" s="1">
        <v>43.1</v>
      </c>
      <c r="F6349" s="1">
        <v>26.91</v>
      </c>
      <c r="G6349" s="1">
        <v>34.9</v>
      </c>
      <c r="H6349" s="1">
        <v>159.93</v>
      </c>
      <c r="I6349" s="1">
        <v>326.62</v>
      </c>
      <c r="J6349" s="52">
        <f t="shared" si="99"/>
        <v>8.8751250000000004E-2</v>
      </c>
    </row>
    <row r="6350" spans="1:10" x14ac:dyDescent="0.35">
      <c r="A6350" s="1" t="s">
        <v>11335</v>
      </c>
      <c r="B6350" s="1">
        <v>34.39</v>
      </c>
      <c r="C6350" s="1">
        <v>36.6</v>
      </c>
      <c r="D6350" s="1">
        <v>40.340000000000003</v>
      </c>
      <c r="E6350" s="1">
        <v>50</v>
      </c>
      <c r="F6350" s="1">
        <v>26.58</v>
      </c>
      <c r="G6350" s="1">
        <v>34.9</v>
      </c>
      <c r="H6350" s="1">
        <v>151</v>
      </c>
      <c r="I6350" s="1">
        <v>267.3</v>
      </c>
      <c r="J6350" s="52">
        <f t="shared" si="99"/>
        <v>8.0138750000000022E-2</v>
      </c>
    </row>
    <row r="6351" spans="1:10" x14ac:dyDescent="0.35">
      <c r="A6351" s="1" t="s">
        <v>11334</v>
      </c>
      <c r="B6351" s="1">
        <v>36.729999999999997</v>
      </c>
      <c r="C6351" s="1">
        <v>36.6</v>
      </c>
      <c r="D6351" s="1">
        <v>38.07</v>
      </c>
      <c r="E6351" s="1">
        <v>46.8</v>
      </c>
      <c r="F6351" s="1">
        <v>24.9</v>
      </c>
      <c r="G6351" s="1">
        <v>28.3</v>
      </c>
      <c r="H6351" s="1">
        <v>139.69</v>
      </c>
      <c r="I6351" s="1">
        <v>232.94</v>
      </c>
      <c r="J6351" s="52">
        <f t="shared" si="99"/>
        <v>7.3003749999999992E-2</v>
      </c>
    </row>
    <row r="6352" spans="1:10" x14ac:dyDescent="0.35">
      <c r="A6352" s="1" t="s">
        <v>11333</v>
      </c>
      <c r="B6352" s="1">
        <v>37.86</v>
      </c>
      <c r="C6352" s="1">
        <v>41.28</v>
      </c>
      <c r="D6352" s="1">
        <v>36.58</v>
      </c>
      <c r="E6352" s="1">
        <v>46.7</v>
      </c>
      <c r="F6352" s="1">
        <v>25.05</v>
      </c>
      <c r="G6352" s="1">
        <v>34</v>
      </c>
      <c r="H6352" s="1">
        <v>132.32</v>
      </c>
      <c r="I6352" s="1">
        <v>283.36</v>
      </c>
      <c r="J6352" s="52">
        <f t="shared" si="99"/>
        <v>7.9643750000000013E-2</v>
      </c>
    </row>
    <row r="6353" spans="1:10" x14ac:dyDescent="0.35">
      <c r="A6353" s="1" t="s">
        <v>11332</v>
      </c>
      <c r="B6353" s="1">
        <v>40.369999999999997</v>
      </c>
      <c r="C6353" s="1">
        <v>31.09</v>
      </c>
      <c r="D6353" s="1">
        <v>36.57</v>
      </c>
      <c r="E6353" s="1">
        <v>49.62</v>
      </c>
      <c r="F6353" s="1">
        <v>26.49</v>
      </c>
      <c r="G6353" s="1">
        <v>48.32</v>
      </c>
      <c r="H6353" s="1">
        <v>132.33000000000001</v>
      </c>
      <c r="I6353" s="1">
        <v>289.51</v>
      </c>
      <c r="J6353" s="52">
        <f t="shared" si="99"/>
        <v>8.1787499999999999E-2</v>
      </c>
    </row>
    <row r="6354" spans="1:10" x14ac:dyDescent="0.35">
      <c r="A6354" s="1" t="s">
        <v>11331</v>
      </c>
      <c r="B6354" s="1">
        <v>40.82</v>
      </c>
      <c r="C6354" s="1">
        <v>33.36</v>
      </c>
      <c r="D6354" s="1">
        <v>37.31</v>
      </c>
      <c r="E6354" s="1">
        <v>46.8</v>
      </c>
      <c r="F6354" s="1">
        <v>27.27</v>
      </c>
      <c r="G6354" s="1">
        <v>53.93</v>
      </c>
      <c r="H6354" s="1">
        <v>139.97</v>
      </c>
      <c r="I6354" s="1">
        <v>376.92</v>
      </c>
      <c r="J6354" s="52">
        <f t="shared" si="99"/>
        <v>9.454750000000002E-2</v>
      </c>
    </row>
    <row r="6355" spans="1:10" x14ac:dyDescent="0.35">
      <c r="A6355" s="1" t="s">
        <v>11330</v>
      </c>
      <c r="B6355" s="1">
        <v>54.68</v>
      </c>
      <c r="C6355" s="1">
        <v>40.840000000000003</v>
      </c>
      <c r="D6355" s="1">
        <v>43.27</v>
      </c>
      <c r="E6355" s="1">
        <v>70.099999999999994</v>
      </c>
      <c r="F6355" s="1">
        <v>34.99</v>
      </c>
      <c r="G6355" s="1">
        <v>58.92</v>
      </c>
      <c r="H6355" s="1">
        <v>165.9</v>
      </c>
      <c r="I6355" s="1">
        <v>437.74</v>
      </c>
      <c r="J6355" s="52">
        <f t="shared" si="99"/>
        <v>0.113305</v>
      </c>
    </row>
    <row r="6356" spans="1:10" x14ac:dyDescent="0.35">
      <c r="A6356" s="1" t="s">
        <v>11329</v>
      </c>
      <c r="B6356" s="1">
        <v>44.94</v>
      </c>
      <c r="C6356" s="1">
        <v>43.56</v>
      </c>
      <c r="D6356" s="1">
        <v>45.92</v>
      </c>
      <c r="E6356" s="1">
        <v>69.900000000000006</v>
      </c>
      <c r="F6356" s="1">
        <v>39.01</v>
      </c>
      <c r="G6356" s="1">
        <v>70</v>
      </c>
      <c r="H6356" s="1">
        <v>183.79</v>
      </c>
      <c r="I6356" s="1">
        <v>469.3</v>
      </c>
      <c r="J6356" s="52">
        <f t="shared" si="99"/>
        <v>0.12080250000000001</v>
      </c>
    </row>
    <row r="6357" spans="1:10" x14ac:dyDescent="0.35">
      <c r="A6357" s="1" t="s">
        <v>11328</v>
      </c>
      <c r="B6357" s="1">
        <v>49.94</v>
      </c>
      <c r="C6357" s="1">
        <v>49.06</v>
      </c>
      <c r="D6357" s="1">
        <v>48.92</v>
      </c>
      <c r="E6357" s="1">
        <v>80</v>
      </c>
      <c r="F6357" s="1">
        <v>40.97</v>
      </c>
      <c r="G6357" s="1">
        <v>85.61</v>
      </c>
      <c r="H6357" s="1">
        <v>205.55</v>
      </c>
      <c r="I6357" s="1">
        <v>600</v>
      </c>
      <c r="J6357" s="52">
        <f t="shared" si="99"/>
        <v>0.14500625</v>
      </c>
    </row>
    <row r="6358" spans="1:10" x14ac:dyDescent="0.35">
      <c r="A6358" s="1" t="s">
        <v>11327</v>
      </c>
      <c r="B6358" s="1">
        <v>41.15</v>
      </c>
      <c r="C6358" s="1">
        <v>46.61</v>
      </c>
      <c r="D6358" s="1">
        <v>47.21</v>
      </c>
      <c r="E6358" s="1">
        <v>108.65</v>
      </c>
      <c r="F6358" s="1">
        <v>38.5</v>
      </c>
      <c r="G6358" s="1">
        <v>70</v>
      </c>
      <c r="H6358" s="1">
        <v>248.28</v>
      </c>
      <c r="I6358" s="1">
        <v>510</v>
      </c>
      <c r="J6358" s="52">
        <f t="shared" si="99"/>
        <v>0.13880000000000001</v>
      </c>
    </row>
    <row r="6359" spans="1:10" x14ac:dyDescent="0.35">
      <c r="A6359" s="1" t="s">
        <v>11326</v>
      </c>
      <c r="B6359" s="1">
        <v>39.96</v>
      </c>
      <c r="C6359" s="1">
        <v>39.950000000000003</v>
      </c>
      <c r="D6359" s="1">
        <v>43.3</v>
      </c>
      <c r="E6359" s="1">
        <v>89.9</v>
      </c>
      <c r="F6359" s="1">
        <v>34.44</v>
      </c>
      <c r="G6359" s="1">
        <v>55.47</v>
      </c>
      <c r="H6359" s="1">
        <v>157.65</v>
      </c>
      <c r="I6359" s="1">
        <v>418.38</v>
      </c>
      <c r="J6359" s="52">
        <f t="shared" si="99"/>
        <v>0.10988125</v>
      </c>
    </row>
    <row r="6360" spans="1:10" x14ac:dyDescent="0.35">
      <c r="A6360" s="1" t="s">
        <v>11325</v>
      </c>
      <c r="B6360" s="1">
        <v>34.96</v>
      </c>
      <c r="C6360" s="1">
        <v>30.64</v>
      </c>
      <c r="D6360" s="1">
        <v>39.51</v>
      </c>
      <c r="E6360" s="1">
        <v>58</v>
      </c>
      <c r="F6360" s="1">
        <v>33.4</v>
      </c>
      <c r="G6360" s="1">
        <v>47.28</v>
      </c>
      <c r="H6360" s="1">
        <v>163.97</v>
      </c>
      <c r="I6360" s="1">
        <v>396.34</v>
      </c>
      <c r="J6360" s="52">
        <f t="shared" si="99"/>
        <v>0.10051249999999999</v>
      </c>
    </row>
    <row r="6361" spans="1:10" x14ac:dyDescent="0.35">
      <c r="A6361" s="1" t="s">
        <v>11324</v>
      </c>
      <c r="B6361" s="1">
        <v>37.950000000000003</v>
      </c>
      <c r="C6361" s="1">
        <v>26.47</v>
      </c>
      <c r="D6361" s="1">
        <v>37.950000000000003</v>
      </c>
      <c r="E6361" s="1">
        <v>69.510000000000005</v>
      </c>
      <c r="F6361" s="1">
        <v>31.99</v>
      </c>
      <c r="G6361" s="1">
        <v>33.31</v>
      </c>
      <c r="H6361" s="1">
        <v>143.69</v>
      </c>
      <c r="I6361" s="1">
        <v>378.69</v>
      </c>
      <c r="J6361" s="52">
        <f t="shared" si="99"/>
        <v>9.4944999999999988E-2</v>
      </c>
    </row>
    <row r="6362" spans="1:10" x14ac:dyDescent="0.35">
      <c r="A6362" s="1" t="s">
        <v>11323</v>
      </c>
      <c r="B6362" s="1">
        <v>30.96</v>
      </c>
      <c r="C6362" s="1">
        <v>25.84</v>
      </c>
      <c r="D6362" s="1">
        <v>34.67</v>
      </c>
      <c r="E6362" s="1">
        <v>66.44</v>
      </c>
      <c r="F6362" s="1">
        <v>27.66</v>
      </c>
      <c r="G6362" s="1">
        <v>27.5</v>
      </c>
      <c r="H6362" s="1">
        <v>143.26</v>
      </c>
      <c r="I6362" s="1">
        <v>352.56</v>
      </c>
      <c r="J6362" s="52">
        <f t="shared" si="99"/>
        <v>8.8611250000000003E-2</v>
      </c>
    </row>
    <row r="6363" spans="1:10" x14ac:dyDescent="0.35">
      <c r="A6363" s="1" t="s">
        <v>11322</v>
      </c>
      <c r="B6363" s="1">
        <v>32.07</v>
      </c>
      <c r="C6363" s="1">
        <v>24.75</v>
      </c>
      <c r="D6363" s="1">
        <v>33.43</v>
      </c>
      <c r="E6363" s="1">
        <v>75</v>
      </c>
      <c r="F6363" s="1">
        <v>27.2</v>
      </c>
      <c r="G6363" s="1">
        <v>26.26</v>
      </c>
      <c r="H6363" s="1">
        <v>102.93</v>
      </c>
      <c r="I6363" s="1">
        <v>323.42</v>
      </c>
      <c r="J6363" s="52">
        <f t="shared" si="99"/>
        <v>8.0632499999999996E-2</v>
      </c>
    </row>
    <row r="6364" spans="1:10" x14ac:dyDescent="0.35">
      <c r="A6364" s="1" t="s">
        <v>11321</v>
      </c>
      <c r="B6364" s="1">
        <v>33.4</v>
      </c>
      <c r="C6364" s="1">
        <v>24.68</v>
      </c>
      <c r="D6364" s="1">
        <v>31.94</v>
      </c>
      <c r="E6364" s="1">
        <v>42.7</v>
      </c>
      <c r="F6364" s="1">
        <v>27.38</v>
      </c>
      <c r="G6364" s="1">
        <v>27.01</v>
      </c>
      <c r="H6364" s="1">
        <v>84.23</v>
      </c>
      <c r="I6364" s="1">
        <v>312.58</v>
      </c>
      <c r="J6364" s="52">
        <f t="shared" si="99"/>
        <v>7.2989999999999999E-2</v>
      </c>
    </row>
    <row r="6365" spans="1:10" x14ac:dyDescent="0.35">
      <c r="A6365" s="1" t="s">
        <v>11320</v>
      </c>
      <c r="B6365" s="1">
        <v>27.71</v>
      </c>
      <c r="C6365" s="1">
        <v>24.78</v>
      </c>
      <c r="D6365" s="1">
        <v>31.91</v>
      </c>
      <c r="E6365" s="1">
        <v>37.47</v>
      </c>
      <c r="F6365" s="1">
        <v>26.33</v>
      </c>
      <c r="G6365" s="1">
        <v>27.1</v>
      </c>
      <c r="H6365" s="1">
        <v>75.319999999999993</v>
      </c>
      <c r="I6365" s="1">
        <v>300.48</v>
      </c>
      <c r="J6365" s="52">
        <f t="shared" si="99"/>
        <v>6.8887500000000004E-2</v>
      </c>
    </row>
    <row r="6366" spans="1:10" x14ac:dyDescent="0.35">
      <c r="A6366" s="1" t="s">
        <v>11319</v>
      </c>
      <c r="B6366" s="1">
        <v>28.53</v>
      </c>
      <c r="C6366" s="1">
        <v>25.14</v>
      </c>
      <c r="D6366" s="1">
        <v>31.43</v>
      </c>
      <c r="E6366" s="1">
        <v>40.1</v>
      </c>
      <c r="F6366" s="1">
        <v>25.33</v>
      </c>
      <c r="G6366" s="1">
        <v>27.8</v>
      </c>
      <c r="H6366" s="1">
        <v>70.06</v>
      </c>
      <c r="I6366" s="1">
        <v>303.12</v>
      </c>
      <c r="J6366" s="52">
        <f t="shared" si="99"/>
        <v>6.8938749999999993E-2</v>
      </c>
    </row>
    <row r="6367" spans="1:10" x14ac:dyDescent="0.35">
      <c r="A6367" s="1" t="s">
        <v>11318</v>
      </c>
      <c r="B6367" s="1">
        <v>33.200000000000003</v>
      </c>
      <c r="C6367" s="1">
        <v>26.47</v>
      </c>
      <c r="D6367" s="1">
        <v>31.81</v>
      </c>
      <c r="E6367" s="1">
        <v>38.85</v>
      </c>
      <c r="F6367" s="1">
        <v>31.31</v>
      </c>
      <c r="G6367" s="1">
        <v>39.42</v>
      </c>
      <c r="H6367" s="1">
        <v>78.91</v>
      </c>
      <c r="I6367" s="1">
        <v>324.57</v>
      </c>
      <c r="J6367" s="52">
        <f t="shared" si="99"/>
        <v>7.5567499999999996E-2</v>
      </c>
    </row>
    <row r="6368" spans="1:10" x14ac:dyDescent="0.35">
      <c r="A6368" s="1" t="s">
        <v>11317</v>
      </c>
      <c r="B6368" s="1">
        <v>43.2</v>
      </c>
      <c r="C6368" s="1">
        <v>36.06</v>
      </c>
      <c r="D6368" s="1">
        <v>33.4</v>
      </c>
      <c r="E6368" s="1">
        <v>36.090000000000003</v>
      </c>
      <c r="F6368" s="1">
        <v>38.369999999999997</v>
      </c>
      <c r="G6368" s="1">
        <v>27.6</v>
      </c>
      <c r="H6368" s="1">
        <v>120.02</v>
      </c>
      <c r="I6368" s="1">
        <v>410.66</v>
      </c>
      <c r="J6368" s="52">
        <f t="shared" si="99"/>
        <v>9.3175000000000008E-2</v>
      </c>
    </row>
    <row r="6369" spans="1:10" x14ac:dyDescent="0.35">
      <c r="A6369" s="1" t="s">
        <v>11316</v>
      </c>
      <c r="B6369" s="1">
        <v>41.13</v>
      </c>
      <c r="C6369" s="1">
        <v>43.37</v>
      </c>
      <c r="D6369" s="1">
        <v>39.03</v>
      </c>
      <c r="E6369" s="1">
        <v>43.14</v>
      </c>
      <c r="F6369" s="1">
        <v>48.99</v>
      </c>
      <c r="G6369" s="1">
        <v>53.21</v>
      </c>
      <c r="H6369" s="1">
        <v>179.7</v>
      </c>
      <c r="I6369" s="1">
        <v>455.29</v>
      </c>
      <c r="J6369" s="52">
        <f t="shared" si="99"/>
        <v>0.1129825</v>
      </c>
    </row>
    <row r="6370" spans="1:10" x14ac:dyDescent="0.35">
      <c r="A6370" s="1" t="s">
        <v>11315</v>
      </c>
      <c r="B6370" s="1">
        <v>55.6</v>
      </c>
      <c r="C6370" s="1">
        <v>43.74</v>
      </c>
      <c r="D6370" s="1">
        <v>41.54</v>
      </c>
      <c r="E6370" s="1">
        <v>55.1</v>
      </c>
      <c r="F6370" s="1">
        <v>50</v>
      </c>
      <c r="G6370" s="1">
        <v>58.32</v>
      </c>
      <c r="H6370" s="1">
        <v>200.06</v>
      </c>
      <c r="I6370" s="1">
        <v>424.57</v>
      </c>
      <c r="J6370" s="52">
        <f t="shared" si="99"/>
        <v>0.11611625</v>
      </c>
    </row>
    <row r="6371" spans="1:10" x14ac:dyDescent="0.35">
      <c r="A6371" s="1" t="s">
        <v>11314</v>
      </c>
      <c r="B6371" s="1">
        <v>55.55</v>
      </c>
      <c r="C6371" s="1">
        <v>39.6</v>
      </c>
      <c r="D6371" s="1">
        <v>42.93</v>
      </c>
      <c r="E6371" s="1">
        <v>58.77</v>
      </c>
      <c r="F6371" s="1">
        <v>49.84</v>
      </c>
      <c r="G6371" s="1">
        <v>49.9</v>
      </c>
      <c r="H6371" s="1">
        <v>162.72999999999999</v>
      </c>
      <c r="I6371" s="1">
        <v>358.08</v>
      </c>
      <c r="J6371" s="52">
        <f t="shared" si="99"/>
        <v>0.10217500000000002</v>
      </c>
    </row>
    <row r="6372" spans="1:10" x14ac:dyDescent="0.35">
      <c r="A6372" s="1" t="s">
        <v>11313</v>
      </c>
      <c r="B6372" s="1">
        <v>51.67</v>
      </c>
      <c r="C6372" s="1">
        <v>37.22</v>
      </c>
      <c r="D6372" s="1">
        <v>41.91</v>
      </c>
      <c r="E6372" s="1">
        <v>71.489999999999995</v>
      </c>
      <c r="F6372" s="1">
        <v>49.99</v>
      </c>
      <c r="G6372" s="1">
        <v>38.020000000000003</v>
      </c>
      <c r="H6372" s="1">
        <v>124.4</v>
      </c>
      <c r="I6372" s="1">
        <v>368.85</v>
      </c>
      <c r="J6372" s="52">
        <f t="shared" si="99"/>
        <v>9.794375000000001E-2</v>
      </c>
    </row>
    <row r="6373" spans="1:10" x14ac:dyDescent="0.35">
      <c r="A6373" s="1" t="s">
        <v>11312</v>
      </c>
      <c r="B6373" s="1">
        <v>54.99</v>
      </c>
      <c r="C6373" s="1">
        <v>33.08</v>
      </c>
      <c r="D6373" s="1">
        <v>39.9</v>
      </c>
      <c r="E6373" s="1">
        <v>70.510000000000005</v>
      </c>
      <c r="F6373" s="1">
        <v>49.27</v>
      </c>
      <c r="G6373" s="1">
        <v>26.6</v>
      </c>
      <c r="H6373" s="1">
        <v>79.900000000000006</v>
      </c>
      <c r="I6373" s="1">
        <v>350</v>
      </c>
      <c r="J6373" s="52">
        <f t="shared" si="99"/>
        <v>8.8031250000000005E-2</v>
      </c>
    </row>
    <row r="6374" spans="1:10" x14ac:dyDescent="0.35">
      <c r="A6374" s="1" t="s">
        <v>11311</v>
      </c>
      <c r="B6374" s="1">
        <v>50</v>
      </c>
      <c r="C6374" s="1">
        <v>28.91</v>
      </c>
      <c r="D6374" s="1">
        <v>31.91</v>
      </c>
      <c r="E6374" s="1">
        <v>69.900000000000006</v>
      </c>
      <c r="F6374" s="1">
        <v>45.48</v>
      </c>
      <c r="G6374" s="1">
        <v>26.82</v>
      </c>
      <c r="H6374" s="1">
        <v>78</v>
      </c>
      <c r="I6374" s="1">
        <v>318.16000000000003</v>
      </c>
      <c r="J6374" s="52">
        <f t="shared" si="99"/>
        <v>8.1147500000000011E-2</v>
      </c>
    </row>
    <row r="6375" spans="1:10" x14ac:dyDescent="0.35">
      <c r="A6375" s="1" t="s">
        <v>11310</v>
      </c>
      <c r="B6375" s="1">
        <v>49.91</v>
      </c>
      <c r="C6375" s="1">
        <v>28.64</v>
      </c>
      <c r="D6375" s="1">
        <v>32.67</v>
      </c>
      <c r="E6375" s="1">
        <v>56.06</v>
      </c>
      <c r="F6375" s="1">
        <v>43.37</v>
      </c>
      <c r="G6375" s="1">
        <v>25.7</v>
      </c>
      <c r="H6375" s="1">
        <v>79.900000000000006</v>
      </c>
      <c r="I6375" s="1">
        <v>307.52</v>
      </c>
      <c r="J6375" s="52">
        <f t="shared" si="99"/>
        <v>7.7971249999999992E-2</v>
      </c>
    </row>
    <row r="6376" spans="1:10" x14ac:dyDescent="0.35">
      <c r="A6376" s="1" t="s">
        <v>11309</v>
      </c>
      <c r="B6376" s="1">
        <v>47.5</v>
      </c>
      <c r="C6376" s="1">
        <v>27.81</v>
      </c>
      <c r="D6376" s="1">
        <v>32.119999999999997</v>
      </c>
      <c r="E6376" s="1">
        <v>47.64</v>
      </c>
      <c r="F6376" s="1">
        <v>40.130000000000003</v>
      </c>
      <c r="G6376" s="1">
        <v>25.7</v>
      </c>
      <c r="H6376" s="1">
        <v>78</v>
      </c>
      <c r="I6376" s="1">
        <v>338</v>
      </c>
      <c r="J6376" s="52">
        <f t="shared" si="99"/>
        <v>7.9612500000000003E-2</v>
      </c>
    </row>
    <row r="6377" spans="1:10" x14ac:dyDescent="0.35">
      <c r="A6377" s="1" t="s">
        <v>11308</v>
      </c>
      <c r="B6377" s="1">
        <v>44.13</v>
      </c>
      <c r="C6377" s="1">
        <v>28.59</v>
      </c>
      <c r="D6377" s="1">
        <v>32</v>
      </c>
      <c r="E6377" s="1">
        <v>40.74</v>
      </c>
      <c r="F6377" s="1">
        <v>40.590000000000003</v>
      </c>
      <c r="G6377" s="1">
        <v>26.15</v>
      </c>
      <c r="H6377" s="1">
        <v>100</v>
      </c>
      <c r="I6377" s="1">
        <v>354.12</v>
      </c>
      <c r="J6377" s="52">
        <f t="shared" si="99"/>
        <v>8.3290000000000003E-2</v>
      </c>
    </row>
    <row r="6378" spans="1:10" x14ac:dyDescent="0.35">
      <c r="A6378" s="1" t="s">
        <v>11307</v>
      </c>
      <c r="B6378" s="1">
        <v>44.17</v>
      </c>
      <c r="C6378" s="1">
        <v>29.1</v>
      </c>
      <c r="D6378" s="1">
        <v>32.770000000000003</v>
      </c>
      <c r="E6378" s="1">
        <v>39.29</v>
      </c>
      <c r="F6378" s="1">
        <v>41.7</v>
      </c>
      <c r="G6378" s="1">
        <v>29.15</v>
      </c>
      <c r="H6378" s="1">
        <v>110</v>
      </c>
      <c r="I6378" s="1">
        <v>384.97</v>
      </c>
      <c r="J6378" s="52">
        <f t="shared" si="99"/>
        <v>8.8893750000000007E-2</v>
      </c>
    </row>
    <row r="6379" spans="1:10" x14ac:dyDescent="0.35">
      <c r="A6379" s="1" t="s">
        <v>11306</v>
      </c>
      <c r="B6379" s="1">
        <v>45.85</v>
      </c>
      <c r="C6379" s="1">
        <v>32.97</v>
      </c>
      <c r="D6379" s="1">
        <v>37.22</v>
      </c>
      <c r="E6379" s="1">
        <v>42.7</v>
      </c>
      <c r="F6379" s="1">
        <v>50.1</v>
      </c>
      <c r="G6379" s="1">
        <v>29.9</v>
      </c>
      <c r="H6379" s="1">
        <v>160</v>
      </c>
      <c r="I6379" s="1">
        <v>422.09</v>
      </c>
      <c r="J6379" s="52">
        <f t="shared" si="99"/>
        <v>0.10260374999999999</v>
      </c>
    </row>
    <row r="6380" spans="1:10" x14ac:dyDescent="0.35">
      <c r="A6380" s="1" t="s">
        <v>11305</v>
      </c>
      <c r="B6380" s="1">
        <v>42.51</v>
      </c>
      <c r="C6380" s="1">
        <v>37.54</v>
      </c>
      <c r="D6380" s="1">
        <v>42.44</v>
      </c>
      <c r="E6380" s="1">
        <v>75</v>
      </c>
      <c r="F6380" s="1">
        <v>52.69</v>
      </c>
      <c r="G6380" s="1">
        <v>53.93</v>
      </c>
      <c r="H6380" s="1">
        <v>165.94</v>
      </c>
      <c r="I6380" s="1">
        <v>460.13</v>
      </c>
      <c r="J6380" s="52">
        <f t="shared" si="99"/>
        <v>0.11627250000000001</v>
      </c>
    </row>
    <row r="6381" spans="1:10" x14ac:dyDescent="0.35">
      <c r="A6381" s="1" t="s">
        <v>11304</v>
      </c>
      <c r="B6381" s="1">
        <v>43.03</v>
      </c>
      <c r="C6381" s="1">
        <v>42.48</v>
      </c>
      <c r="D6381" s="1">
        <v>45.2</v>
      </c>
      <c r="E6381" s="1">
        <v>85.53</v>
      </c>
      <c r="F6381" s="1">
        <v>61.3</v>
      </c>
      <c r="G6381" s="1">
        <v>59</v>
      </c>
      <c r="H6381" s="1">
        <v>233.2</v>
      </c>
      <c r="I6381" s="1">
        <v>475</v>
      </c>
      <c r="J6381" s="52">
        <f t="shared" si="99"/>
        <v>0.1305925</v>
      </c>
    </row>
    <row r="6382" spans="1:10" x14ac:dyDescent="0.35">
      <c r="A6382" s="1" t="s">
        <v>11303</v>
      </c>
      <c r="B6382" s="1">
        <v>36.799999999999997</v>
      </c>
      <c r="C6382" s="1">
        <v>41.95</v>
      </c>
      <c r="D6382" s="1">
        <v>44.93</v>
      </c>
      <c r="E6382" s="1">
        <v>101.64</v>
      </c>
      <c r="F6382" s="1">
        <v>52.85</v>
      </c>
      <c r="G6382" s="1">
        <v>44.82</v>
      </c>
      <c r="H6382" s="1">
        <v>194.9</v>
      </c>
      <c r="I6382" s="1">
        <v>437.58</v>
      </c>
      <c r="J6382" s="52">
        <f t="shared" si="99"/>
        <v>0.11943375000000001</v>
      </c>
    </row>
    <row r="6383" spans="1:10" x14ac:dyDescent="0.35">
      <c r="A6383" s="1" t="s">
        <v>11302</v>
      </c>
      <c r="B6383" s="1">
        <v>42.18</v>
      </c>
      <c r="C6383" s="1">
        <v>32.549999999999997</v>
      </c>
      <c r="D6383" s="1">
        <v>39.08</v>
      </c>
      <c r="E6383" s="1">
        <v>70</v>
      </c>
      <c r="F6383" s="1">
        <v>49.21</v>
      </c>
      <c r="G6383" s="1">
        <v>27.52</v>
      </c>
      <c r="H6383" s="1">
        <v>184</v>
      </c>
      <c r="I6383" s="1">
        <v>391.46</v>
      </c>
      <c r="J6383" s="52">
        <f t="shared" si="99"/>
        <v>0.1045</v>
      </c>
    </row>
    <row r="6384" spans="1:10" x14ac:dyDescent="0.35">
      <c r="A6384" s="1" t="s">
        <v>11301</v>
      </c>
      <c r="B6384" s="1">
        <v>39.96</v>
      </c>
      <c r="C6384" s="1">
        <v>29.32</v>
      </c>
      <c r="D6384" s="1">
        <v>37.880000000000003</v>
      </c>
      <c r="E6384" s="1">
        <v>65.599999999999994</v>
      </c>
      <c r="F6384" s="1">
        <v>42.85</v>
      </c>
      <c r="G6384" s="1">
        <v>28.07</v>
      </c>
      <c r="H6384" s="1">
        <v>176.37</v>
      </c>
      <c r="I6384" s="1">
        <v>386.8</v>
      </c>
      <c r="J6384" s="52">
        <f t="shared" si="99"/>
        <v>0.10085624999999999</v>
      </c>
    </row>
    <row r="6385" spans="1:10" x14ac:dyDescent="0.35">
      <c r="A6385" s="1" t="s">
        <v>11300</v>
      </c>
      <c r="B6385" s="1">
        <v>34.94</v>
      </c>
      <c r="C6385" s="1">
        <v>26.79</v>
      </c>
      <c r="D6385" s="1">
        <v>36.61</v>
      </c>
      <c r="E6385" s="1">
        <v>59</v>
      </c>
      <c r="F6385" s="1">
        <v>32.71</v>
      </c>
      <c r="G6385" s="1">
        <v>26.11</v>
      </c>
      <c r="H6385" s="1">
        <v>166.17</v>
      </c>
      <c r="I6385" s="1">
        <v>358.04</v>
      </c>
      <c r="J6385" s="52">
        <f t="shared" si="99"/>
        <v>9.254625000000001E-2</v>
      </c>
    </row>
    <row r="6386" spans="1:10" x14ac:dyDescent="0.35">
      <c r="A6386" s="1" t="s">
        <v>11299</v>
      </c>
      <c r="B6386" s="1">
        <v>38.99</v>
      </c>
      <c r="C6386" s="1">
        <v>25.8</v>
      </c>
      <c r="D6386" s="1">
        <v>42.24</v>
      </c>
      <c r="E6386" s="1">
        <v>35.1</v>
      </c>
      <c r="F6386" s="1">
        <v>32.700000000000003</v>
      </c>
      <c r="G6386" s="1">
        <v>28.91</v>
      </c>
      <c r="H6386" s="1">
        <v>170.81</v>
      </c>
      <c r="I6386" s="1">
        <v>377.94</v>
      </c>
      <c r="J6386" s="52">
        <f t="shared" si="99"/>
        <v>9.4061249999999999E-2</v>
      </c>
    </row>
    <row r="6387" spans="1:10" x14ac:dyDescent="0.35">
      <c r="A6387" s="1" t="s">
        <v>11298</v>
      </c>
      <c r="B6387" s="1">
        <v>36.24</v>
      </c>
      <c r="C6387" s="1">
        <v>24.68</v>
      </c>
      <c r="D6387" s="1">
        <v>33.81</v>
      </c>
      <c r="E6387" s="1">
        <v>40</v>
      </c>
      <c r="F6387" s="1">
        <v>30.4</v>
      </c>
      <c r="G6387" s="1">
        <v>27.4</v>
      </c>
      <c r="H6387" s="1">
        <v>170.29</v>
      </c>
      <c r="I6387" s="1">
        <v>344.12</v>
      </c>
      <c r="J6387" s="52">
        <f t="shared" si="99"/>
        <v>8.8367500000000002E-2</v>
      </c>
    </row>
    <row r="6388" spans="1:10" x14ac:dyDescent="0.35">
      <c r="A6388" s="1" t="s">
        <v>11297</v>
      </c>
      <c r="B6388" s="1">
        <v>34.4</v>
      </c>
      <c r="C6388" s="1">
        <v>24.39</v>
      </c>
      <c r="D6388" s="1">
        <v>31.7</v>
      </c>
      <c r="E6388" s="1">
        <v>42.7</v>
      </c>
      <c r="F6388" s="1">
        <v>30.73</v>
      </c>
      <c r="G6388" s="1">
        <v>25.04</v>
      </c>
      <c r="H6388" s="1">
        <v>188.39</v>
      </c>
      <c r="I6388" s="1">
        <v>312.02999999999997</v>
      </c>
      <c r="J6388" s="52">
        <f t="shared" si="99"/>
        <v>8.6172499999999985E-2</v>
      </c>
    </row>
    <row r="6389" spans="1:10" x14ac:dyDescent="0.35">
      <c r="A6389" s="1" t="s">
        <v>11296</v>
      </c>
      <c r="B6389" s="1">
        <v>30.16</v>
      </c>
      <c r="C6389" s="1">
        <v>24.58</v>
      </c>
      <c r="D6389" s="1">
        <v>30.77</v>
      </c>
      <c r="E6389" s="1">
        <v>42.7</v>
      </c>
      <c r="F6389" s="1">
        <v>30.26</v>
      </c>
      <c r="G6389" s="1">
        <v>21</v>
      </c>
      <c r="H6389" s="1">
        <v>151</v>
      </c>
      <c r="I6389" s="1">
        <v>307.23</v>
      </c>
      <c r="J6389" s="52">
        <f t="shared" si="99"/>
        <v>7.9712500000000006E-2</v>
      </c>
    </row>
    <row r="6390" spans="1:10" x14ac:dyDescent="0.35">
      <c r="A6390" s="1" t="s">
        <v>11295</v>
      </c>
      <c r="B6390" s="1">
        <v>25.64</v>
      </c>
      <c r="C6390" s="1">
        <v>24.65</v>
      </c>
      <c r="D6390" s="1">
        <v>30.55</v>
      </c>
      <c r="E6390" s="1">
        <v>42.7</v>
      </c>
      <c r="F6390" s="1">
        <v>29.62</v>
      </c>
      <c r="G6390" s="1">
        <v>17.899999999999999</v>
      </c>
      <c r="H6390" s="1">
        <v>125</v>
      </c>
      <c r="I6390" s="1">
        <v>306.29000000000002</v>
      </c>
      <c r="J6390" s="52">
        <f t="shared" si="99"/>
        <v>7.5293750000000007E-2</v>
      </c>
    </row>
    <row r="6391" spans="1:10" x14ac:dyDescent="0.35">
      <c r="A6391" s="1" t="s">
        <v>11294</v>
      </c>
      <c r="B6391" s="1">
        <v>35.69</v>
      </c>
      <c r="C6391" s="1">
        <v>24.59</v>
      </c>
      <c r="D6391" s="1">
        <v>31.06</v>
      </c>
      <c r="E6391" s="1">
        <v>38.24</v>
      </c>
      <c r="F6391" s="1">
        <v>32.57</v>
      </c>
      <c r="G6391" s="1">
        <v>25.51</v>
      </c>
      <c r="H6391" s="1">
        <v>109.9</v>
      </c>
      <c r="I6391" s="1">
        <v>314.36</v>
      </c>
      <c r="J6391" s="52">
        <f t="shared" si="99"/>
        <v>7.6490000000000002E-2</v>
      </c>
    </row>
    <row r="6392" spans="1:10" x14ac:dyDescent="0.35">
      <c r="A6392" s="1" t="s">
        <v>11293</v>
      </c>
      <c r="B6392" s="1">
        <v>36.29</v>
      </c>
      <c r="C6392" s="1">
        <v>27.04</v>
      </c>
      <c r="D6392" s="1">
        <v>31.82</v>
      </c>
      <c r="E6392" s="1">
        <v>55.6</v>
      </c>
      <c r="F6392" s="1">
        <v>40.1</v>
      </c>
      <c r="G6392" s="1">
        <v>37.19</v>
      </c>
      <c r="H6392" s="1">
        <v>150.1</v>
      </c>
      <c r="I6392" s="1">
        <v>345.2</v>
      </c>
      <c r="J6392" s="52">
        <f t="shared" si="99"/>
        <v>9.0417499999999984E-2</v>
      </c>
    </row>
    <row r="6393" spans="1:10" x14ac:dyDescent="0.35">
      <c r="A6393" s="1" t="s">
        <v>11292</v>
      </c>
      <c r="B6393" s="1">
        <v>38.39</v>
      </c>
      <c r="C6393" s="1">
        <v>31.15</v>
      </c>
      <c r="D6393" s="1">
        <v>32.090000000000003</v>
      </c>
      <c r="E6393" s="1">
        <v>57.98</v>
      </c>
      <c r="F6393" s="1">
        <v>50.1</v>
      </c>
      <c r="G6393" s="1">
        <v>49.55</v>
      </c>
      <c r="H6393" s="1">
        <v>186.85</v>
      </c>
      <c r="I6393" s="1">
        <v>371.78</v>
      </c>
      <c r="J6393" s="52">
        <f t="shared" si="99"/>
        <v>0.10223625</v>
      </c>
    </row>
    <row r="6394" spans="1:10" x14ac:dyDescent="0.35">
      <c r="A6394" s="1" t="s">
        <v>11291</v>
      </c>
      <c r="B6394" s="1">
        <v>37</v>
      </c>
      <c r="C6394" s="1">
        <v>34.479999999999997</v>
      </c>
      <c r="D6394" s="1">
        <v>34.9</v>
      </c>
      <c r="E6394" s="1">
        <v>55.9</v>
      </c>
      <c r="F6394" s="1">
        <v>65.19</v>
      </c>
      <c r="G6394" s="1">
        <v>51.44</v>
      </c>
      <c r="H6394" s="1">
        <v>199.1</v>
      </c>
      <c r="I6394" s="1">
        <v>370.66</v>
      </c>
      <c r="J6394" s="52">
        <f t="shared" si="99"/>
        <v>0.10608375</v>
      </c>
    </row>
    <row r="6395" spans="1:10" x14ac:dyDescent="0.35">
      <c r="A6395" s="1" t="s">
        <v>11290</v>
      </c>
      <c r="B6395" s="1">
        <v>45.93</v>
      </c>
      <c r="C6395" s="1">
        <v>31.16</v>
      </c>
      <c r="D6395" s="1">
        <v>35.57</v>
      </c>
      <c r="E6395" s="1">
        <v>55.9</v>
      </c>
      <c r="F6395" s="1">
        <v>53.04</v>
      </c>
      <c r="G6395" s="1">
        <v>29.1</v>
      </c>
      <c r="H6395" s="1">
        <v>217</v>
      </c>
      <c r="I6395" s="1">
        <v>375.15</v>
      </c>
      <c r="J6395" s="52">
        <f t="shared" si="99"/>
        <v>0.10535624999999998</v>
      </c>
    </row>
    <row r="6396" spans="1:10" x14ac:dyDescent="0.35">
      <c r="A6396" s="1" t="s">
        <v>11289</v>
      </c>
      <c r="B6396" s="1">
        <v>34.96</v>
      </c>
      <c r="C6396" s="1">
        <v>29</v>
      </c>
      <c r="D6396" s="1">
        <v>35.25</v>
      </c>
      <c r="E6396" s="1">
        <v>48.5</v>
      </c>
      <c r="F6396" s="1">
        <v>51.93</v>
      </c>
      <c r="G6396" s="1">
        <v>23.08</v>
      </c>
      <c r="H6396" s="1">
        <v>166.9</v>
      </c>
      <c r="I6396" s="1">
        <v>369.93</v>
      </c>
      <c r="J6396" s="52">
        <f t="shared" si="99"/>
        <v>9.4943749999999993E-2</v>
      </c>
    </row>
    <row r="6397" spans="1:10" x14ac:dyDescent="0.35">
      <c r="A6397" s="1" t="s">
        <v>11288</v>
      </c>
      <c r="B6397" s="1">
        <v>42</v>
      </c>
      <c r="C6397" s="1">
        <v>25.43</v>
      </c>
      <c r="D6397" s="1">
        <v>35.61</v>
      </c>
      <c r="E6397" s="1">
        <v>53.4</v>
      </c>
      <c r="F6397" s="1">
        <v>50.86</v>
      </c>
      <c r="G6397" s="1">
        <v>20</v>
      </c>
      <c r="H6397" s="1">
        <v>124.9</v>
      </c>
      <c r="I6397" s="1">
        <v>363.49</v>
      </c>
      <c r="J6397" s="52">
        <f t="shared" si="99"/>
        <v>8.9461250000000006E-2</v>
      </c>
    </row>
    <row r="6398" spans="1:10" x14ac:dyDescent="0.35">
      <c r="A6398" s="1" t="s">
        <v>11287</v>
      </c>
      <c r="B6398" s="1">
        <v>34.93</v>
      </c>
      <c r="C6398" s="1">
        <v>24.32</v>
      </c>
      <c r="D6398" s="1">
        <v>35.21</v>
      </c>
      <c r="E6398" s="1">
        <v>53</v>
      </c>
      <c r="F6398" s="1">
        <v>47.46</v>
      </c>
      <c r="G6398" s="1">
        <v>21.68</v>
      </c>
      <c r="H6398" s="1">
        <v>104.58</v>
      </c>
      <c r="I6398" s="1">
        <v>330</v>
      </c>
      <c r="J6398" s="52">
        <f t="shared" si="99"/>
        <v>8.1397500000000012E-2</v>
      </c>
    </row>
    <row r="6399" spans="1:10" x14ac:dyDescent="0.35">
      <c r="A6399" s="1" t="s">
        <v>11286</v>
      </c>
      <c r="B6399" s="1">
        <v>35.68</v>
      </c>
      <c r="C6399" s="1">
        <v>24.34</v>
      </c>
      <c r="D6399" s="1">
        <v>32.71</v>
      </c>
      <c r="E6399" s="1">
        <v>50</v>
      </c>
      <c r="F6399" s="1">
        <v>44.57</v>
      </c>
      <c r="G6399" s="1">
        <v>26.72</v>
      </c>
      <c r="H6399" s="1">
        <v>95.65</v>
      </c>
      <c r="I6399" s="1">
        <v>298.29000000000002</v>
      </c>
      <c r="J6399" s="52">
        <f t="shared" si="99"/>
        <v>7.5995000000000007E-2</v>
      </c>
    </row>
    <row r="6400" spans="1:10" x14ac:dyDescent="0.35">
      <c r="A6400" s="1" t="s">
        <v>11285</v>
      </c>
      <c r="B6400" s="1">
        <v>41</v>
      </c>
      <c r="C6400" s="1">
        <v>24.4</v>
      </c>
      <c r="D6400" s="1">
        <v>31.52</v>
      </c>
      <c r="E6400" s="1">
        <v>51</v>
      </c>
      <c r="F6400" s="1">
        <v>42.22</v>
      </c>
      <c r="G6400" s="1">
        <v>35.79</v>
      </c>
      <c r="H6400" s="1">
        <v>87.42</v>
      </c>
      <c r="I6400" s="1">
        <v>299</v>
      </c>
      <c r="J6400" s="52">
        <f t="shared" si="99"/>
        <v>7.6543750000000008E-2</v>
      </c>
    </row>
    <row r="6401" spans="1:10" x14ac:dyDescent="0.35">
      <c r="A6401" s="1" t="s">
        <v>11284</v>
      </c>
      <c r="B6401" s="1">
        <v>44.86</v>
      </c>
      <c r="C6401" s="1">
        <v>24.93</v>
      </c>
      <c r="D6401" s="1">
        <v>31.37</v>
      </c>
      <c r="E6401" s="1">
        <v>53.4</v>
      </c>
      <c r="F6401" s="1">
        <v>41.76</v>
      </c>
      <c r="G6401" s="1">
        <v>29.9</v>
      </c>
      <c r="H6401" s="1">
        <v>94.11</v>
      </c>
      <c r="I6401" s="1">
        <v>317.11</v>
      </c>
      <c r="J6401" s="52">
        <f t="shared" si="99"/>
        <v>7.9680000000000001E-2</v>
      </c>
    </row>
    <row r="6402" spans="1:10" x14ac:dyDescent="0.35">
      <c r="A6402" s="1" t="s">
        <v>11283</v>
      </c>
      <c r="B6402" s="1">
        <v>47.14</v>
      </c>
      <c r="C6402" s="1">
        <v>28.01</v>
      </c>
      <c r="D6402" s="1">
        <v>31.62</v>
      </c>
      <c r="E6402" s="1">
        <v>65</v>
      </c>
      <c r="F6402" s="1">
        <v>48.04</v>
      </c>
      <c r="G6402" s="1">
        <v>34</v>
      </c>
      <c r="H6402" s="1">
        <v>120</v>
      </c>
      <c r="I6402" s="1">
        <v>357</v>
      </c>
      <c r="J6402" s="52">
        <f t="shared" si="99"/>
        <v>9.1351249999999995E-2</v>
      </c>
    </row>
    <row r="6403" spans="1:10" x14ac:dyDescent="0.35">
      <c r="A6403" s="1" t="s">
        <v>11282</v>
      </c>
      <c r="B6403" s="1">
        <v>57.19</v>
      </c>
      <c r="C6403" s="1">
        <v>34.58</v>
      </c>
      <c r="D6403" s="1">
        <v>35.340000000000003</v>
      </c>
      <c r="E6403" s="1">
        <v>60</v>
      </c>
      <c r="F6403" s="1">
        <v>54.96</v>
      </c>
      <c r="G6403" s="1">
        <v>45</v>
      </c>
      <c r="H6403" s="1">
        <v>159.9</v>
      </c>
      <c r="I6403" s="1">
        <v>374.47</v>
      </c>
      <c r="J6403" s="52">
        <f t="shared" ref="J6403:J6466" si="100">(AVERAGE(B6403:I6403))/1000</f>
        <v>0.10268000000000001</v>
      </c>
    </row>
    <row r="6404" spans="1:10" x14ac:dyDescent="0.35">
      <c r="A6404" s="1" t="s">
        <v>11281</v>
      </c>
      <c r="B6404" s="1">
        <v>40</v>
      </c>
      <c r="C6404" s="1">
        <v>38.08</v>
      </c>
      <c r="D6404" s="1">
        <v>42.39</v>
      </c>
      <c r="E6404" s="1">
        <v>62.98</v>
      </c>
      <c r="F6404" s="1">
        <v>60.2</v>
      </c>
      <c r="G6404" s="1">
        <v>53.93</v>
      </c>
      <c r="H6404" s="1">
        <v>166.3</v>
      </c>
      <c r="I6404" s="1">
        <v>385.7</v>
      </c>
      <c r="J6404" s="52">
        <f t="shared" si="100"/>
        <v>0.10619749999999999</v>
      </c>
    </row>
    <row r="6405" spans="1:10" x14ac:dyDescent="0.35">
      <c r="A6405" s="1" t="s">
        <v>11280</v>
      </c>
      <c r="B6405" s="1">
        <v>44.94</v>
      </c>
      <c r="C6405" s="1">
        <v>42.63</v>
      </c>
      <c r="D6405" s="1">
        <v>46.94</v>
      </c>
      <c r="E6405" s="1">
        <v>76.94</v>
      </c>
      <c r="F6405" s="1">
        <v>54.06</v>
      </c>
      <c r="G6405" s="1">
        <v>67.569999999999993</v>
      </c>
      <c r="H6405" s="1">
        <v>182.6</v>
      </c>
      <c r="I6405" s="1">
        <v>433.95</v>
      </c>
      <c r="J6405" s="52">
        <f t="shared" si="100"/>
        <v>0.11870374999999998</v>
      </c>
    </row>
    <row r="6406" spans="1:10" x14ac:dyDescent="0.35">
      <c r="A6406" s="1" t="s">
        <v>11279</v>
      </c>
      <c r="B6406" s="1">
        <v>49</v>
      </c>
      <c r="C6406" s="1">
        <v>40.99</v>
      </c>
      <c r="D6406" s="1">
        <v>52.3</v>
      </c>
      <c r="E6406" s="1">
        <v>84.9</v>
      </c>
      <c r="F6406" s="1">
        <v>50</v>
      </c>
      <c r="G6406" s="1">
        <v>54.94</v>
      </c>
      <c r="H6406" s="1">
        <v>213.6</v>
      </c>
      <c r="I6406" s="1">
        <v>407.68</v>
      </c>
      <c r="J6406" s="52">
        <f t="shared" si="100"/>
        <v>0.11917625000000001</v>
      </c>
    </row>
    <row r="6407" spans="1:10" x14ac:dyDescent="0.35">
      <c r="A6407" s="1" t="s">
        <v>11278</v>
      </c>
      <c r="B6407" s="1">
        <v>45.03</v>
      </c>
      <c r="C6407" s="1">
        <v>34.53</v>
      </c>
      <c r="D6407" s="1">
        <v>47.1</v>
      </c>
      <c r="E6407" s="1">
        <v>66</v>
      </c>
      <c r="F6407" s="1">
        <v>45.42</v>
      </c>
      <c r="G6407" s="1">
        <v>34.9</v>
      </c>
      <c r="H6407" s="1">
        <v>199.9</v>
      </c>
      <c r="I6407" s="1">
        <v>371.55</v>
      </c>
      <c r="J6407" s="52">
        <f t="shared" si="100"/>
        <v>0.10555375</v>
      </c>
    </row>
    <row r="6408" spans="1:10" x14ac:dyDescent="0.35">
      <c r="A6408" s="1" t="s">
        <v>11277</v>
      </c>
      <c r="B6408" s="1">
        <v>39.96</v>
      </c>
      <c r="C6408" s="1">
        <v>31.15</v>
      </c>
      <c r="D6408" s="1">
        <v>48.43</v>
      </c>
      <c r="E6408" s="1">
        <v>55.9</v>
      </c>
      <c r="F6408" s="1">
        <v>35.229999999999997</v>
      </c>
      <c r="G6408" s="1">
        <v>42.01</v>
      </c>
      <c r="H6408" s="1">
        <v>199.7</v>
      </c>
      <c r="I6408" s="1">
        <v>362.73</v>
      </c>
      <c r="J6408" s="52">
        <f t="shared" si="100"/>
        <v>0.10188875</v>
      </c>
    </row>
    <row r="6409" spans="1:10" x14ac:dyDescent="0.35">
      <c r="A6409" s="1" t="s">
        <v>11276</v>
      </c>
      <c r="B6409" s="1">
        <v>39.94</v>
      </c>
      <c r="C6409" s="1">
        <v>25.46</v>
      </c>
      <c r="D6409" s="1">
        <v>38.479999999999997</v>
      </c>
      <c r="E6409" s="1">
        <v>56</v>
      </c>
      <c r="F6409" s="1">
        <v>32.200000000000003</v>
      </c>
      <c r="G6409" s="1">
        <v>35.090000000000003</v>
      </c>
      <c r="H6409" s="1">
        <v>185.9</v>
      </c>
      <c r="I6409" s="1">
        <v>314.97000000000003</v>
      </c>
      <c r="J6409" s="52">
        <f t="shared" si="100"/>
        <v>9.1004999999999989E-2</v>
      </c>
    </row>
    <row r="6410" spans="1:10" x14ac:dyDescent="0.35">
      <c r="A6410" s="1" t="s">
        <v>11275</v>
      </c>
      <c r="B6410" s="1">
        <v>52.03</v>
      </c>
      <c r="C6410" s="1">
        <v>24.57</v>
      </c>
      <c r="D6410" s="1">
        <v>33.9</v>
      </c>
      <c r="E6410" s="1">
        <v>81.14</v>
      </c>
      <c r="F6410" s="1">
        <v>31.09</v>
      </c>
      <c r="G6410" s="1">
        <v>33.340000000000003</v>
      </c>
      <c r="H6410" s="1">
        <v>154.53</v>
      </c>
      <c r="I6410" s="1">
        <v>268.66000000000003</v>
      </c>
      <c r="J6410" s="52">
        <f t="shared" si="100"/>
        <v>8.4907499999999997E-2</v>
      </c>
    </row>
    <row r="6411" spans="1:10" x14ac:dyDescent="0.35">
      <c r="A6411" s="1" t="s">
        <v>11274</v>
      </c>
      <c r="B6411" s="1">
        <v>46.17</v>
      </c>
      <c r="C6411" s="1">
        <v>22.49</v>
      </c>
      <c r="D6411" s="1">
        <v>31.69</v>
      </c>
      <c r="E6411" s="1">
        <v>67.56</v>
      </c>
      <c r="F6411" s="1">
        <v>30.17</v>
      </c>
      <c r="G6411" s="1">
        <v>31.92</v>
      </c>
      <c r="H6411" s="1">
        <v>153.07</v>
      </c>
      <c r="I6411" s="1">
        <v>230</v>
      </c>
      <c r="J6411" s="52">
        <f t="shared" si="100"/>
        <v>7.6633749999999987E-2</v>
      </c>
    </row>
    <row r="6412" spans="1:10" x14ac:dyDescent="0.35">
      <c r="A6412" s="1" t="s">
        <v>11273</v>
      </c>
      <c r="B6412" s="1">
        <v>36.94</v>
      </c>
      <c r="C6412" s="1">
        <v>20.55</v>
      </c>
      <c r="D6412" s="1">
        <v>31.1</v>
      </c>
      <c r="E6412" s="1">
        <v>53.74</v>
      </c>
      <c r="F6412" s="1">
        <v>29.44</v>
      </c>
      <c r="G6412" s="1">
        <v>29.03</v>
      </c>
      <c r="H6412" s="1">
        <v>151.19999999999999</v>
      </c>
      <c r="I6412" s="1">
        <v>215.24</v>
      </c>
      <c r="J6412" s="52">
        <f t="shared" si="100"/>
        <v>7.0904999999999996E-2</v>
      </c>
    </row>
    <row r="6413" spans="1:10" x14ac:dyDescent="0.35">
      <c r="A6413" s="1" t="s">
        <v>11272</v>
      </c>
      <c r="B6413" s="1">
        <v>37.44</v>
      </c>
      <c r="C6413" s="1">
        <v>17.84</v>
      </c>
      <c r="D6413" s="1">
        <v>31.02</v>
      </c>
      <c r="E6413" s="1">
        <v>44.96</v>
      </c>
      <c r="F6413" s="1">
        <v>28.19</v>
      </c>
      <c r="G6413" s="1">
        <v>27.2</v>
      </c>
      <c r="H6413" s="1">
        <v>135.59</v>
      </c>
      <c r="I6413" s="1">
        <v>215.16</v>
      </c>
      <c r="J6413" s="52">
        <f t="shared" si="100"/>
        <v>6.7174999999999999E-2</v>
      </c>
    </row>
    <row r="6414" spans="1:10" x14ac:dyDescent="0.35">
      <c r="A6414" s="1" t="s">
        <v>11271</v>
      </c>
      <c r="B6414" s="1">
        <v>35.72</v>
      </c>
      <c r="C6414" s="1">
        <v>17.7</v>
      </c>
      <c r="D6414" s="1">
        <v>30.5</v>
      </c>
      <c r="E6414" s="1">
        <v>44.49</v>
      </c>
      <c r="F6414" s="1">
        <v>27.22</v>
      </c>
      <c r="G6414" s="1">
        <v>28.26</v>
      </c>
      <c r="H6414" s="1">
        <v>124.9</v>
      </c>
      <c r="I6414" s="1">
        <v>194.4</v>
      </c>
      <c r="J6414" s="52">
        <f t="shared" si="100"/>
        <v>6.2898749999999989E-2</v>
      </c>
    </row>
    <row r="6415" spans="1:10" x14ac:dyDescent="0.35">
      <c r="A6415" s="1" t="s">
        <v>11270</v>
      </c>
      <c r="B6415" s="1">
        <v>39.58</v>
      </c>
      <c r="C6415" s="1">
        <v>19.68</v>
      </c>
      <c r="D6415" s="1">
        <v>32.49</v>
      </c>
      <c r="E6415" s="1">
        <v>54.09</v>
      </c>
      <c r="F6415" s="1">
        <v>30.76</v>
      </c>
      <c r="G6415" s="1">
        <v>30.1</v>
      </c>
      <c r="H6415" s="1">
        <v>150.1</v>
      </c>
      <c r="I6415" s="1">
        <v>197.6</v>
      </c>
      <c r="J6415" s="52">
        <f t="shared" si="100"/>
        <v>6.93E-2</v>
      </c>
    </row>
    <row r="6416" spans="1:10" x14ac:dyDescent="0.35">
      <c r="A6416" s="1" t="s">
        <v>11269</v>
      </c>
      <c r="B6416" s="1">
        <v>46.37</v>
      </c>
      <c r="C6416" s="1">
        <v>20.09</v>
      </c>
      <c r="D6416" s="1">
        <v>44.42</v>
      </c>
      <c r="E6416" s="1">
        <v>69</v>
      </c>
      <c r="F6416" s="1">
        <v>36.880000000000003</v>
      </c>
      <c r="G6416" s="1">
        <v>41.74</v>
      </c>
      <c r="H6416" s="1">
        <v>179.97</v>
      </c>
      <c r="I6416" s="1">
        <v>228.14</v>
      </c>
      <c r="J6416" s="52">
        <f t="shared" si="100"/>
        <v>8.3326250000000004E-2</v>
      </c>
    </row>
    <row r="6417" spans="1:10" x14ac:dyDescent="0.35">
      <c r="A6417" s="1" t="s">
        <v>11268</v>
      </c>
      <c r="B6417" s="1">
        <v>53.21</v>
      </c>
      <c r="C6417" s="1">
        <v>21.47</v>
      </c>
      <c r="D6417" s="1">
        <v>52.44</v>
      </c>
      <c r="E6417" s="1">
        <v>76.930000000000007</v>
      </c>
      <c r="F6417" s="1">
        <v>48.06</v>
      </c>
      <c r="G6417" s="1">
        <v>51.93</v>
      </c>
      <c r="H6417" s="1">
        <v>169.9</v>
      </c>
      <c r="I6417" s="1">
        <v>239.9</v>
      </c>
      <c r="J6417" s="52">
        <f t="shared" si="100"/>
        <v>8.9230000000000004E-2</v>
      </c>
    </row>
    <row r="6418" spans="1:10" x14ac:dyDescent="0.35">
      <c r="A6418" s="1" t="s">
        <v>11267</v>
      </c>
      <c r="B6418" s="1">
        <v>59.94</v>
      </c>
      <c r="C6418" s="1">
        <v>22.45</v>
      </c>
      <c r="D6418" s="1">
        <v>53.77</v>
      </c>
      <c r="E6418" s="1">
        <v>114.54</v>
      </c>
      <c r="F6418" s="1">
        <v>62.08</v>
      </c>
      <c r="G6418" s="1">
        <v>56.48</v>
      </c>
      <c r="H6418" s="1">
        <v>177.8</v>
      </c>
      <c r="I6418" s="1">
        <v>278.74</v>
      </c>
      <c r="J6418" s="52">
        <f t="shared" si="100"/>
        <v>0.103225</v>
      </c>
    </row>
    <row r="6419" spans="1:10" x14ac:dyDescent="0.35">
      <c r="A6419" s="1" t="s">
        <v>11266</v>
      </c>
      <c r="B6419" s="1">
        <v>58</v>
      </c>
      <c r="C6419" s="1">
        <v>22.95</v>
      </c>
      <c r="D6419" s="1">
        <v>52.4</v>
      </c>
      <c r="E6419" s="1">
        <v>108.27</v>
      </c>
      <c r="F6419" s="1">
        <v>56.64</v>
      </c>
      <c r="G6419" s="1">
        <v>48.36</v>
      </c>
      <c r="H6419" s="1">
        <v>189.5</v>
      </c>
      <c r="I6419" s="1">
        <v>287.14999999999998</v>
      </c>
      <c r="J6419" s="52">
        <f t="shared" si="100"/>
        <v>0.10290874999999999</v>
      </c>
    </row>
    <row r="6420" spans="1:10" x14ac:dyDescent="0.35">
      <c r="A6420" s="1" t="s">
        <v>11265</v>
      </c>
      <c r="B6420" s="1">
        <v>43</v>
      </c>
      <c r="C6420" s="1">
        <v>21.72</v>
      </c>
      <c r="D6420" s="1">
        <v>51.1</v>
      </c>
      <c r="E6420" s="1">
        <v>86.66</v>
      </c>
      <c r="F6420" s="1">
        <v>49.86</v>
      </c>
      <c r="G6420" s="1">
        <v>33.880000000000003</v>
      </c>
      <c r="H6420" s="1">
        <v>171.01</v>
      </c>
      <c r="I6420" s="1">
        <v>209.9</v>
      </c>
      <c r="J6420" s="52">
        <f t="shared" si="100"/>
        <v>8.339125E-2</v>
      </c>
    </row>
    <row r="6421" spans="1:10" x14ac:dyDescent="0.35">
      <c r="A6421" s="1" t="s">
        <v>11264</v>
      </c>
      <c r="B6421" s="1">
        <v>52.23</v>
      </c>
      <c r="C6421" s="1">
        <v>23.63</v>
      </c>
      <c r="D6421" s="1">
        <v>48.95</v>
      </c>
      <c r="E6421" s="1">
        <v>77.430000000000007</v>
      </c>
      <c r="F6421" s="1">
        <v>42.4</v>
      </c>
      <c r="G6421" s="1">
        <v>30.01</v>
      </c>
      <c r="H6421" s="1">
        <v>137.80000000000001</v>
      </c>
      <c r="I6421" s="1">
        <v>145</v>
      </c>
      <c r="J6421" s="52">
        <f t="shared" si="100"/>
        <v>6.968125E-2</v>
      </c>
    </row>
    <row r="6422" spans="1:10" x14ac:dyDescent="0.35">
      <c r="A6422" s="1" t="s">
        <v>11263</v>
      </c>
      <c r="B6422" s="1">
        <v>39.57</v>
      </c>
      <c r="C6422" s="1">
        <v>23.4</v>
      </c>
      <c r="D6422" s="1">
        <v>44.93</v>
      </c>
      <c r="E6422" s="1">
        <v>67.13</v>
      </c>
      <c r="F6422" s="1">
        <v>40.6</v>
      </c>
      <c r="G6422" s="1">
        <v>27.3</v>
      </c>
      <c r="H6422" s="1">
        <v>111.58</v>
      </c>
      <c r="I6422" s="1">
        <v>145</v>
      </c>
      <c r="J6422" s="52">
        <f t="shared" si="100"/>
        <v>6.2438750000000001E-2</v>
      </c>
    </row>
    <row r="6423" spans="1:10" x14ac:dyDescent="0.35">
      <c r="A6423" s="1" t="s">
        <v>11262</v>
      </c>
      <c r="B6423" s="1">
        <v>35</v>
      </c>
      <c r="C6423" s="1">
        <v>23.34</v>
      </c>
      <c r="D6423" s="1">
        <v>42.4</v>
      </c>
      <c r="E6423" s="1">
        <v>65.97</v>
      </c>
      <c r="F6423" s="1">
        <v>39.9</v>
      </c>
      <c r="G6423" s="1">
        <v>27.21</v>
      </c>
      <c r="H6423" s="1">
        <v>104</v>
      </c>
      <c r="I6423" s="1">
        <v>110</v>
      </c>
      <c r="J6423" s="52">
        <f t="shared" si="100"/>
        <v>5.5977500000000006E-2</v>
      </c>
    </row>
    <row r="6424" spans="1:10" x14ac:dyDescent="0.35">
      <c r="A6424" s="1" t="s">
        <v>11261</v>
      </c>
      <c r="B6424" s="1">
        <v>36.1</v>
      </c>
      <c r="C6424" s="1">
        <v>22.53</v>
      </c>
      <c r="D6424" s="1">
        <v>40.51</v>
      </c>
      <c r="E6424" s="1">
        <v>62.3</v>
      </c>
      <c r="F6424" s="1">
        <v>39.17</v>
      </c>
      <c r="G6424" s="1">
        <v>27.26</v>
      </c>
      <c r="H6424" s="1">
        <v>105.59</v>
      </c>
      <c r="I6424" s="1">
        <v>135</v>
      </c>
      <c r="J6424" s="52">
        <f t="shared" si="100"/>
        <v>5.8557500000000005E-2</v>
      </c>
    </row>
    <row r="6425" spans="1:10" x14ac:dyDescent="0.35">
      <c r="A6425" s="1" t="s">
        <v>11260</v>
      </c>
      <c r="B6425" s="1">
        <v>35.83</v>
      </c>
      <c r="C6425" s="1">
        <v>20.39</v>
      </c>
      <c r="D6425" s="1">
        <v>42.01</v>
      </c>
      <c r="E6425" s="1">
        <v>60.03</v>
      </c>
      <c r="F6425" s="1">
        <v>39.9</v>
      </c>
      <c r="G6425" s="1">
        <v>34.42</v>
      </c>
      <c r="H6425" s="1">
        <v>114.37</v>
      </c>
      <c r="I6425" s="1">
        <v>152.80000000000001</v>
      </c>
      <c r="J6425" s="52">
        <f t="shared" si="100"/>
        <v>6.2468750000000003E-2</v>
      </c>
    </row>
    <row r="6426" spans="1:10" x14ac:dyDescent="0.35">
      <c r="A6426" s="1" t="s">
        <v>11259</v>
      </c>
      <c r="B6426" s="1">
        <v>35.96</v>
      </c>
      <c r="C6426" s="1">
        <v>19.760000000000002</v>
      </c>
      <c r="D6426" s="1">
        <v>43.93</v>
      </c>
      <c r="E6426" s="1">
        <v>64.31</v>
      </c>
      <c r="F6426" s="1">
        <v>40.6</v>
      </c>
      <c r="G6426" s="1">
        <v>34.58</v>
      </c>
      <c r="H6426" s="1">
        <v>125.99</v>
      </c>
      <c r="I6426" s="1">
        <v>174</v>
      </c>
      <c r="J6426" s="52">
        <f t="shared" si="100"/>
        <v>6.739125E-2</v>
      </c>
    </row>
    <row r="6427" spans="1:10" x14ac:dyDescent="0.35">
      <c r="A6427" s="1" t="s">
        <v>11258</v>
      </c>
      <c r="B6427" s="1">
        <v>44.94</v>
      </c>
      <c r="C6427" s="1">
        <v>26.55</v>
      </c>
      <c r="D6427" s="1">
        <v>46.13</v>
      </c>
      <c r="E6427" s="1">
        <v>71.45</v>
      </c>
      <c r="F6427" s="1">
        <v>49.99</v>
      </c>
      <c r="G6427" s="1">
        <v>28.25</v>
      </c>
      <c r="H6427" s="1">
        <v>166.1</v>
      </c>
      <c r="I6427" s="1">
        <v>328.13</v>
      </c>
      <c r="J6427" s="52">
        <f t="shared" si="100"/>
        <v>9.5192499999999999E-2</v>
      </c>
    </row>
    <row r="6428" spans="1:10" x14ac:dyDescent="0.35">
      <c r="A6428" s="1" t="s">
        <v>11257</v>
      </c>
      <c r="B6428" s="1">
        <v>43.24</v>
      </c>
      <c r="C6428" s="1">
        <v>35.090000000000003</v>
      </c>
      <c r="D6428" s="1">
        <v>49.81</v>
      </c>
      <c r="E6428" s="1">
        <v>78.73</v>
      </c>
      <c r="F6428" s="1">
        <v>54.19</v>
      </c>
      <c r="G6428" s="1">
        <v>30.05</v>
      </c>
      <c r="H6428" s="1">
        <v>181</v>
      </c>
      <c r="I6428" s="1">
        <v>380.09</v>
      </c>
      <c r="J6428" s="52">
        <f t="shared" si="100"/>
        <v>0.10652500000000001</v>
      </c>
    </row>
    <row r="6429" spans="1:10" x14ac:dyDescent="0.35">
      <c r="A6429" s="1" t="s">
        <v>11256</v>
      </c>
      <c r="B6429" s="1">
        <v>46.7</v>
      </c>
      <c r="C6429" s="1">
        <v>40.950000000000003</v>
      </c>
      <c r="D6429" s="1">
        <v>52</v>
      </c>
      <c r="E6429" s="1">
        <v>89.01</v>
      </c>
      <c r="F6429" s="1">
        <v>59.66</v>
      </c>
      <c r="G6429" s="1">
        <v>44.81</v>
      </c>
      <c r="H6429" s="1">
        <v>214</v>
      </c>
      <c r="I6429" s="1">
        <v>412.14</v>
      </c>
      <c r="J6429" s="52">
        <f t="shared" si="100"/>
        <v>0.11990875000000001</v>
      </c>
    </row>
    <row r="6430" spans="1:10" x14ac:dyDescent="0.35">
      <c r="A6430" s="1" t="s">
        <v>11255</v>
      </c>
      <c r="B6430" s="1">
        <v>42.44</v>
      </c>
      <c r="C6430" s="1">
        <v>47.84</v>
      </c>
      <c r="D6430" s="1">
        <v>50.44</v>
      </c>
      <c r="E6430" s="1">
        <v>79.73</v>
      </c>
      <c r="F6430" s="1">
        <v>51.74</v>
      </c>
      <c r="G6430" s="1">
        <v>40</v>
      </c>
      <c r="H6430" s="1">
        <v>188.17</v>
      </c>
      <c r="I6430" s="1">
        <v>393.99</v>
      </c>
      <c r="J6430" s="52">
        <f t="shared" si="100"/>
        <v>0.11179375</v>
      </c>
    </row>
    <row r="6431" spans="1:10" x14ac:dyDescent="0.35">
      <c r="A6431" s="1" t="s">
        <v>11254</v>
      </c>
      <c r="B6431" s="1">
        <v>39</v>
      </c>
      <c r="C6431" s="1">
        <v>34.270000000000003</v>
      </c>
      <c r="D6431" s="1">
        <v>41.96</v>
      </c>
      <c r="E6431" s="1">
        <v>74.39</v>
      </c>
      <c r="F6431" s="1">
        <v>40.6</v>
      </c>
      <c r="G6431" s="1">
        <v>35.1</v>
      </c>
      <c r="H6431" s="1">
        <v>169.9</v>
      </c>
      <c r="I6431" s="1">
        <v>369.97</v>
      </c>
      <c r="J6431" s="52">
        <f t="shared" si="100"/>
        <v>0.10064875000000001</v>
      </c>
    </row>
    <row r="6432" spans="1:10" x14ac:dyDescent="0.35">
      <c r="A6432" s="1" t="s">
        <v>11253</v>
      </c>
      <c r="B6432" s="1">
        <v>39.950000000000003</v>
      </c>
      <c r="C6432" s="1">
        <v>29.57</v>
      </c>
      <c r="D6432" s="1">
        <v>34.9</v>
      </c>
      <c r="E6432" s="1">
        <v>60.1</v>
      </c>
      <c r="F6432" s="1">
        <v>33.58</v>
      </c>
      <c r="G6432" s="1">
        <v>39.4</v>
      </c>
      <c r="H6432" s="1">
        <v>164.91</v>
      </c>
      <c r="I6432" s="1">
        <v>348.17</v>
      </c>
      <c r="J6432" s="52">
        <f t="shared" si="100"/>
        <v>9.3822500000000003E-2</v>
      </c>
    </row>
    <row r="6433" spans="1:10" x14ac:dyDescent="0.35">
      <c r="A6433" s="1" t="s">
        <v>11252</v>
      </c>
      <c r="B6433" s="1">
        <v>47.44</v>
      </c>
      <c r="C6433" s="1">
        <v>24.52</v>
      </c>
      <c r="D6433" s="1">
        <v>34.85</v>
      </c>
      <c r="E6433" s="1">
        <v>58.56</v>
      </c>
      <c r="F6433" s="1">
        <v>33.299999999999997</v>
      </c>
      <c r="G6433" s="1">
        <v>35.119999999999997</v>
      </c>
      <c r="H6433" s="1">
        <v>158.30000000000001</v>
      </c>
      <c r="I6433" s="1">
        <v>294.43</v>
      </c>
      <c r="J6433" s="52">
        <f t="shared" si="100"/>
        <v>8.5815000000000002E-2</v>
      </c>
    </row>
    <row r="6434" spans="1:10" x14ac:dyDescent="0.35">
      <c r="A6434" s="1" t="s">
        <v>11251</v>
      </c>
      <c r="B6434" s="1">
        <v>36.76</v>
      </c>
      <c r="C6434" s="1">
        <v>24.27</v>
      </c>
      <c r="D6434" s="1">
        <v>35.369999999999997</v>
      </c>
      <c r="E6434" s="1">
        <v>56</v>
      </c>
      <c r="F6434" s="1">
        <v>29.61</v>
      </c>
      <c r="G6434" s="1">
        <v>34.01</v>
      </c>
      <c r="H6434" s="1">
        <v>145.28</v>
      </c>
      <c r="I6434" s="1">
        <v>248.77</v>
      </c>
      <c r="J6434" s="52">
        <f t="shared" si="100"/>
        <v>7.6258749999999986E-2</v>
      </c>
    </row>
    <row r="6435" spans="1:10" x14ac:dyDescent="0.35">
      <c r="A6435" s="1" t="s">
        <v>11250</v>
      </c>
      <c r="B6435" s="1">
        <v>50.21</v>
      </c>
      <c r="C6435" s="1">
        <v>24.2</v>
      </c>
      <c r="D6435" s="1">
        <v>32.42</v>
      </c>
      <c r="E6435" s="1">
        <v>56</v>
      </c>
      <c r="F6435" s="1">
        <v>32.57</v>
      </c>
      <c r="G6435" s="1">
        <v>30.71</v>
      </c>
      <c r="H6435" s="1">
        <v>124.95</v>
      </c>
      <c r="I6435" s="1">
        <v>179.85</v>
      </c>
      <c r="J6435" s="52">
        <f t="shared" si="100"/>
        <v>6.6363749999999999E-2</v>
      </c>
    </row>
    <row r="6436" spans="1:10" x14ac:dyDescent="0.35">
      <c r="A6436" s="1" t="s">
        <v>11249</v>
      </c>
      <c r="B6436" s="1">
        <v>46.27</v>
      </c>
      <c r="C6436" s="1">
        <v>23.42</v>
      </c>
      <c r="D6436" s="1">
        <v>31.36</v>
      </c>
      <c r="E6436" s="1">
        <v>54.41</v>
      </c>
      <c r="F6436" s="1">
        <v>30.1</v>
      </c>
      <c r="G6436" s="1">
        <v>28.03</v>
      </c>
      <c r="H6436" s="1">
        <v>113.46</v>
      </c>
      <c r="I6436" s="1">
        <v>156.84</v>
      </c>
      <c r="J6436" s="52">
        <f t="shared" si="100"/>
        <v>6.0486249999999998E-2</v>
      </c>
    </row>
    <row r="6437" spans="1:10" x14ac:dyDescent="0.35">
      <c r="A6437" s="1" t="s">
        <v>11248</v>
      </c>
      <c r="B6437" s="1">
        <v>35.99</v>
      </c>
      <c r="C6437" s="1">
        <v>23.28</v>
      </c>
      <c r="D6437" s="1">
        <v>31.33</v>
      </c>
      <c r="E6437" s="1">
        <v>47.8</v>
      </c>
      <c r="F6437" s="1">
        <v>26.36</v>
      </c>
      <c r="G6437" s="1">
        <v>26.22</v>
      </c>
      <c r="H6437" s="1">
        <v>106.11</v>
      </c>
      <c r="I6437" s="1">
        <v>118.18</v>
      </c>
      <c r="J6437" s="52">
        <f t="shared" si="100"/>
        <v>5.1908749999999997E-2</v>
      </c>
    </row>
    <row r="6438" spans="1:10" x14ac:dyDescent="0.35">
      <c r="A6438" s="1" t="s">
        <v>11247</v>
      </c>
      <c r="B6438" s="1">
        <v>34.020000000000003</v>
      </c>
      <c r="C6438" s="1">
        <v>23.49</v>
      </c>
      <c r="D6438" s="1">
        <v>31.88</v>
      </c>
      <c r="E6438" s="1">
        <v>43.48</v>
      </c>
      <c r="F6438" s="1">
        <v>27.03</v>
      </c>
      <c r="G6438" s="1">
        <v>25.42</v>
      </c>
      <c r="H6438" s="1">
        <v>105.09</v>
      </c>
      <c r="I6438" s="1">
        <v>90.4</v>
      </c>
      <c r="J6438" s="52">
        <f t="shared" si="100"/>
        <v>4.7601249999999991E-2</v>
      </c>
    </row>
    <row r="6439" spans="1:10" x14ac:dyDescent="0.35">
      <c r="A6439" s="1" t="s">
        <v>11246</v>
      </c>
      <c r="B6439" s="1">
        <v>32.44</v>
      </c>
      <c r="C6439" s="1">
        <v>25.45</v>
      </c>
      <c r="D6439" s="1">
        <v>33.61</v>
      </c>
      <c r="E6439" s="1">
        <v>49.51</v>
      </c>
      <c r="F6439" s="1">
        <v>30.35</v>
      </c>
      <c r="G6439" s="1">
        <v>26.73</v>
      </c>
      <c r="H6439" s="1">
        <v>104.68</v>
      </c>
      <c r="I6439" s="1">
        <v>142.80000000000001</v>
      </c>
      <c r="J6439" s="52">
        <f t="shared" si="100"/>
        <v>5.5696249999999996E-2</v>
      </c>
    </row>
    <row r="6440" spans="1:10" x14ac:dyDescent="0.35">
      <c r="A6440" s="1" t="s">
        <v>11245</v>
      </c>
      <c r="B6440" s="1">
        <v>35.090000000000003</v>
      </c>
      <c r="C6440" s="1">
        <v>39.14</v>
      </c>
      <c r="D6440" s="1">
        <v>42.52</v>
      </c>
      <c r="E6440" s="1">
        <v>57.08</v>
      </c>
      <c r="F6440" s="1">
        <v>43.5</v>
      </c>
      <c r="G6440" s="1">
        <v>28.97</v>
      </c>
      <c r="H6440" s="1">
        <v>111.96</v>
      </c>
      <c r="I6440" s="1">
        <v>224</v>
      </c>
      <c r="J6440" s="52">
        <f t="shared" si="100"/>
        <v>7.27825E-2</v>
      </c>
    </row>
    <row r="6441" spans="1:10" x14ac:dyDescent="0.35">
      <c r="A6441" s="1" t="s">
        <v>11244</v>
      </c>
      <c r="B6441" s="1">
        <v>35.57</v>
      </c>
      <c r="C6441" s="1">
        <v>46.53</v>
      </c>
      <c r="D6441" s="1">
        <v>51.57</v>
      </c>
      <c r="E6441" s="1">
        <v>75.89</v>
      </c>
      <c r="F6441" s="1">
        <v>50.29</v>
      </c>
      <c r="G6441" s="1">
        <v>31.86</v>
      </c>
      <c r="H6441" s="1">
        <v>113.09</v>
      </c>
      <c r="I6441" s="1">
        <v>297.62</v>
      </c>
      <c r="J6441" s="52">
        <f t="shared" si="100"/>
        <v>8.7802500000000006E-2</v>
      </c>
    </row>
    <row r="6442" spans="1:10" x14ac:dyDescent="0.35">
      <c r="A6442" s="1" t="s">
        <v>11243</v>
      </c>
      <c r="B6442" s="1">
        <v>42.07</v>
      </c>
      <c r="C6442" s="1">
        <v>49</v>
      </c>
      <c r="D6442" s="1">
        <v>55.2</v>
      </c>
      <c r="E6442" s="1">
        <v>91.07</v>
      </c>
      <c r="F6442" s="1">
        <v>51.51</v>
      </c>
      <c r="G6442" s="1">
        <v>36.72</v>
      </c>
      <c r="H6442" s="1">
        <v>117.81</v>
      </c>
      <c r="I6442" s="1">
        <v>292.77999999999997</v>
      </c>
      <c r="J6442" s="52">
        <f t="shared" si="100"/>
        <v>9.2019999999999977E-2</v>
      </c>
    </row>
    <row r="6443" spans="1:10" x14ac:dyDescent="0.35">
      <c r="A6443" s="1" t="s">
        <v>11242</v>
      </c>
      <c r="B6443" s="1">
        <v>55.93</v>
      </c>
      <c r="C6443" s="1">
        <v>46.84</v>
      </c>
      <c r="D6443" s="1">
        <v>58.06</v>
      </c>
      <c r="E6443" s="1">
        <v>97.58</v>
      </c>
      <c r="F6443" s="1">
        <v>50.38</v>
      </c>
      <c r="G6443" s="1">
        <v>41.22</v>
      </c>
      <c r="H6443" s="1">
        <v>115.34</v>
      </c>
      <c r="I6443" s="1">
        <v>269.89999999999998</v>
      </c>
      <c r="J6443" s="52">
        <f t="shared" si="100"/>
        <v>9.1906249999999995E-2</v>
      </c>
    </row>
    <row r="6444" spans="1:10" x14ac:dyDescent="0.35">
      <c r="A6444" s="1" t="s">
        <v>11241</v>
      </c>
      <c r="B6444" s="1">
        <v>56.91</v>
      </c>
      <c r="C6444" s="1">
        <v>39.97</v>
      </c>
      <c r="D6444" s="1">
        <v>59.18</v>
      </c>
      <c r="E6444" s="1">
        <v>57.9</v>
      </c>
      <c r="F6444" s="1">
        <v>48.69</v>
      </c>
      <c r="G6444" s="1">
        <v>39.4</v>
      </c>
      <c r="H6444" s="1">
        <v>112.11</v>
      </c>
      <c r="I6444" s="1">
        <v>251.06</v>
      </c>
      <c r="J6444" s="52">
        <f t="shared" si="100"/>
        <v>8.3152500000000004E-2</v>
      </c>
    </row>
    <row r="6445" spans="1:10" x14ac:dyDescent="0.35">
      <c r="A6445" s="1" t="s">
        <v>11240</v>
      </c>
      <c r="B6445" s="1">
        <v>47.44</v>
      </c>
      <c r="C6445" s="1">
        <v>38.299999999999997</v>
      </c>
      <c r="D6445" s="1">
        <v>53.79</v>
      </c>
      <c r="E6445" s="1">
        <v>56</v>
      </c>
      <c r="F6445" s="1">
        <v>46.32</v>
      </c>
      <c r="G6445" s="1">
        <v>38.130000000000003</v>
      </c>
      <c r="H6445" s="1">
        <v>106.31</v>
      </c>
      <c r="I6445" s="1">
        <v>234</v>
      </c>
      <c r="J6445" s="52">
        <f t="shared" si="100"/>
        <v>7.7536250000000001E-2</v>
      </c>
    </row>
    <row r="6446" spans="1:10" x14ac:dyDescent="0.35">
      <c r="A6446" s="1" t="s">
        <v>11239</v>
      </c>
      <c r="B6446" s="1">
        <v>40</v>
      </c>
      <c r="C6446" s="1">
        <v>34.94</v>
      </c>
      <c r="D6446" s="1">
        <v>49.26</v>
      </c>
      <c r="E6446" s="1">
        <v>56</v>
      </c>
      <c r="F6446" s="1">
        <v>42.4</v>
      </c>
      <c r="G6446" s="1">
        <v>34.08</v>
      </c>
      <c r="H6446" s="1">
        <v>102.98</v>
      </c>
      <c r="I6446" s="1">
        <v>224.7</v>
      </c>
      <c r="J6446" s="52">
        <f t="shared" si="100"/>
        <v>7.3044999999999999E-2</v>
      </c>
    </row>
    <row r="6447" spans="1:10" x14ac:dyDescent="0.35">
      <c r="A6447" s="1" t="s">
        <v>11238</v>
      </c>
      <c r="B6447" s="1">
        <v>40</v>
      </c>
      <c r="C6447" s="1">
        <v>40</v>
      </c>
      <c r="D6447" s="1">
        <v>49.2</v>
      </c>
      <c r="E6447" s="1">
        <v>55.6</v>
      </c>
      <c r="F6447" s="1">
        <v>37.93</v>
      </c>
      <c r="G6447" s="1">
        <v>32.03</v>
      </c>
      <c r="H6447" s="1">
        <v>93.13</v>
      </c>
      <c r="I6447" s="1">
        <v>200.15</v>
      </c>
      <c r="J6447" s="52">
        <f t="shared" si="100"/>
        <v>6.8504999999999996E-2</v>
      </c>
    </row>
    <row r="6448" spans="1:10" x14ac:dyDescent="0.35">
      <c r="A6448" s="1" t="s">
        <v>11237</v>
      </c>
      <c r="B6448" s="1">
        <v>39.99</v>
      </c>
      <c r="C6448" s="1">
        <v>32.44</v>
      </c>
      <c r="D6448" s="1">
        <v>47.79</v>
      </c>
      <c r="E6448" s="1">
        <v>55</v>
      </c>
      <c r="F6448" s="1">
        <v>36.799999999999997</v>
      </c>
      <c r="G6448" s="1">
        <v>28.9</v>
      </c>
      <c r="H6448" s="1">
        <v>90.65</v>
      </c>
      <c r="I6448" s="1">
        <v>169.3</v>
      </c>
      <c r="J6448" s="52">
        <f t="shared" si="100"/>
        <v>6.2608750000000005E-2</v>
      </c>
    </row>
    <row r="6449" spans="1:10" x14ac:dyDescent="0.35">
      <c r="A6449" s="1" t="s">
        <v>11236</v>
      </c>
      <c r="B6449" s="1">
        <v>37.21</v>
      </c>
      <c r="C6449" s="1">
        <v>35</v>
      </c>
      <c r="D6449" s="1">
        <v>47.77</v>
      </c>
      <c r="E6449" s="1">
        <v>57.5</v>
      </c>
      <c r="F6449" s="1">
        <v>35.11</v>
      </c>
      <c r="G6449" s="1">
        <v>27.92</v>
      </c>
      <c r="H6449" s="1">
        <v>94.79</v>
      </c>
      <c r="I6449" s="1">
        <v>165.24</v>
      </c>
      <c r="J6449" s="52">
        <f t="shared" si="100"/>
        <v>6.2567500000000012E-2</v>
      </c>
    </row>
    <row r="6450" spans="1:10" x14ac:dyDescent="0.35">
      <c r="A6450" s="1" t="s">
        <v>11235</v>
      </c>
      <c r="B6450" s="1">
        <v>35.4</v>
      </c>
      <c r="C6450" s="1">
        <v>39.869999999999997</v>
      </c>
      <c r="D6450" s="1">
        <v>41.81</v>
      </c>
      <c r="E6450" s="1">
        <v>57.5</v>
      </c>
      <c r="F6450" s="1">
        <v>35.35</v>
      </c>
      <c r="G6450" s="1">
        <v>29.18</v>
      </c>
      <c r="H6450" s="1">
        <v>112.33</v>
      </c>
      <c r="I6450" s="1">
        <v>240</v>
      </c>
      <c r="J6450" s="52">
        <f t="shared" si="100"/>
        <v>7.393000000000001E-2</v>
      </c>
    </row>
    <row r="6451" spans="1:10" x14ac:dyDescent="0.35">
      <c r="A6451" s="1" t="s">
        <v>11234</v>
      </c>
      <c r="B6451" s="1">
        <v>41.36</v>
      </c>
      <c r="C6451" s="1">
        <v>44.66</v>
      </c>
      <c r="D6451" s="1">
        <v>47.08</v>
      </c>
      <c r="E6451" s="1">
        <v>60</v>
      </c>
      <c r="F6451" s="1">
        <v>41.22</v>
      </c>
      <c r="G6451" s="1">
        <v>33.950000000000003</v>
      </c>
      <c r="H6451" s="1">
        <v>137.36000000000001</v>
      </c>
      <c r="I6451" s="1">
        <v>314.55</v>
      </c>
      <c r="J6451" s="52">
        <f t="shared" si="100"/>
        <v>9.0022500000000005E-2</v>
      </c>
    </row>
    <row r="6452" spans="1:10" x14ac:dyDescent="0.35">
      <c r="A6452" s="1" t="s">
        <v>11233</v>
      </c>
      <c r="B6452" s="1">
        <v>43.71</v>
      </c>
      <c r="C6452" s="1">
        <v>49.55</v>
      </c>
      <c r="D6452" s="1">
        <v>50.82</v>
      </c>
      <c r="E6452" s="1">
        <v>75</v>
      </c>
      <c r="F6452" s="1">
        <v>45</v>
      </c>
      <c r="G6452" s="1">
        <v>39.49</v>
      </c>
      <c r="H6452" s="1">
        <v>170.8</v>
      </c>
      <c r="I6452" s="1">
        <v>389.13</v>
      </c>
      <c r="J6452" s="52">
        <f t="shared" si="100"/>
        <v>0.10793750000000001</v>
      </c>
    </row>
    <row r="6453" spans="1:10" x14ac:dyDescent="0.35">
      <c r="A6453" s="1" t="s">
        <v>11232</v>
      </c>
      <c r="B6453" s="1">
        <v>52.45</v>
      </c>
      <c r="C6453" s="1">
        <v>54.12</v>
      </c>
      <c r="D6453" s="1">
        <v>55.01</v>
      </c>
      <c r="E6453" s="1">
        <v>90.99</v>
      </c>
      <c r="F6453" s="1">
        <v>39</v>
      </c>
      <c r="G6453" s="1">
        <v>45.49</v>
      </c>
      <c r="H6453" s="1">
        <v>185.85</v>
      </c>
      <c r="I6453" s="1">
        <v>417.71</v>
      </c>
      <c r="J6453" s="52">
        <f t="shared" si="100"/>
        <v>0.11757749999999999</v>
      </c>
    </row>
    <row r="6454" spans="1:10" x14ac:dyDescent="0.35">
      <c r="A6454" s="1" t="s">
        <v>11231</v>
      </c>
      <c r="B6454" s="1">
        <v>61.72</v>
      </c>
      <c r="C6454" s="1">
        <v>51.23</v>
      </c>
      <c r="D6454" s="1">
        <v>51.01</v>
      </c>
      <c r="E6454" s="1">
        <v>114.81</v>
      </c>
      <c r="F6454" s="1">
        <v>36.590000000000003</v>
      </c>
      <c r="G6454" s="1">
        <v>41.25</v>
      </c>
      <c r="H6454" s="1">
        <v>179.18</v>
      </c>
      <c r="I6454" s="1">
        <v>396.58</v>
      </c>
      <c r="J6454" s="52">
        <f t="shared" si="100"/>
        <v>0.11654624999999999</v>
      </c>
    </row>
    <row r="6455" spans="1:10" x14ac:dyDescent="0.35">
      <c r="A6455" s="1" t="s">
        <v>11230</v>
      </c>
      <c r="B6455" s="1">
        <v>48.5</v>
      </c>
      <c r="C6455" s="1">
        <v>38.619999999999997</v>
      </c>
      <c r="D6455" s="1">
        <v>39.9</v>
      </c>
      <c r="E6455" s="1">
        <v>75.7</v>
      </c>
      <c r="F6455" s="1">
        <v>33.14</v>
      </c>
      <c r="G6455" s="1">
        <v>34.08</v>
      </c>
      <c r="H6455" s="1">
        <v>166.52</v>
      </c>
      <c r="I6455" s="1">
        <v>329.7</v>
      </c>
      <c r="J6455" s="52">
        <f t="shared" si="100"/>
        <v>9.5770000000000008E-2</v>
      </c>
    </row>
    <row r="6456" spans="1:10" x14ac:dyDescent="0.35">
      <c r="A6456" s="1" t="s">
        <v>11229</v>
      </c>
      <c r="B6456" s="1">
        <v>42.44</v>
      </c>
      <c r="C6456" s="1">
        <v>31.85</v>
      </c>
      <c r="D6456" s="1">
        <v>38.159999999999997</v>
      </c>
      <c r="E6456" s="1">
        <v>70</v>
      </c>
      <c r="F6456" s="1">
        <v>30.61</v>
      </c>
      <c r="G6456" s="1">
        <v>31.76</v>
      </c>
      <c r="H6456" s="1">
        <v>163.94</v>
      </c>
      <c r="I6456" s="1">
        <v>298.99</v>
      </c>
      <c r="J6456" s="52">
        <f t="shared" si="100"/>
        <v>8.8468749999999999E-2</v>
      </c>
    </row>
    <row r="6457" spans="1:10" x14ac:dyDescent="0.35">
      <c r="A6457" s="1" t="s">
        <v>11228</v>
      </c>
      <c r="B6457" s="1">
        <v>39.94</v>
      </c>
      <c r="C6457" s="1">
        <v>28.4</v>
      </c>
      <c r="D6457" s="1">
        <v>38.200000000000003</v>
      </c>
      <c r="E6457" s="1">
        <v>65.7</v>
      </c>
      <c r="F6457" s="1">
        <v>29.77</v>
      </c>
      <c r="G6457" s="1">
        <v>28.34</v>
      </c>
      <c r="H6457" s="1">
        <v>143.5</v>
      </c>
      <c r="I6457" s="1">
        <v>263.91000000000003</v>
      </c>
      <c r="J6457" s="52">
        <f t="shared" si="100"/>
        <v>7.9719999999999999E-2</v>
      </c>
    </row>
    <row r="6458" spans="1:10" x14ac:dyDescent="0.35">
      <c r="A6458" s="1" t="s">
        <v>11227</v>
      </c>
      <c r="B6458" s="1">
        <v>43</v>
      </c>
      <c r="C6458" s="1">
        <v>31.33</v>
      </c>
      <c r="D6458" s="1">
        <v>47.5</v>
      </c>
      <c r="E6458" s="1">
        <v>69.73</v>
      </c>
      <c r="F6458" s="1">
        <v>29.05</v>
      </c>
      <c r="G6458" s="1">
        <v>19</v>
      </c>
      <c r="H6458" s="1">
        <v>133.27000000000001</v>
      </c>
      <c r="I6458" s="1">
        <v>190.95</v>
      </c>
      <c r="J6458" s="52">
        <f t="shared" si="100"/>
        <v>7.0478749999999993E-2</v>
      </c>
    </row>
    <row r="6459" spans="1:10" x14ac:dyDescent="0.35">
      <c r="A6459" s="1" t="s">
        <v>11226</v>
      </c>
      <c r="B6459" s="1">
        <v>39.94</v>
      </c>
      <c r="C6459" s="1">
        <v>30.74</v>
      </c>
      <c r="D6459" s="1">
        <v>39.9</v>
      </c>
      <c r="E6459" s="1">
        <v>54.19</v>
      </c>
      <c r="F6459" s="1">
        <v>27.74</v>
      </c>
      <c r="G6459" s="1">
        <v>19.920000000000002</v>
      </c>
      <c r="H6459" s="1">
        <v>112.03</v>
      </c>
      <c r="I6459" s="1">
        <v>180.24</v>
      </c>
      <c r="J6459" s="52">
        <f t="shared" si="100"/>
        <v>6.3087500000000005E-2</v>
      </c>
    </row>
    <row r="6460" spans="1:10" x14ac:dyDescent="0.35">
      <c r="A6460" s="1" t="s">
        <v>11225</v>
      </c>
      <c r="B6460" s="1">
        <v>44.81</v>
      </c>
      <c r="C6460" s="1">
        <v>29.75</v>
      </c>
      <c r="D6460" s="1">
        <v>34.9</v>
      </c>
      <c r="E6460" s="1">
        <v>66.41</v>
      </c>
      <c r="F6460" s="1">
        <v>27.41</v>
      </c>
      <c r="G6460" s="1">
        <v>17.989999999999998</v>
      </c>
      <c r="H6460" s="1">
        <v>105.99</v>
      </c>
      <c r="I6460" s="1">
        <v>169.8</v>
      </c>
      <c r="J6460" s="52">
        <f t="shared" si="100"/>
        <v>6.21325E-2</v>
      </c>
    </row>
    <row r="6461" spans="1:10" x14ac:dyDescent="0.35">
      <c r="A6461" s="1" t="s">
        <v>11224</v>
      </c>
      <c r="B6461" s="1">
        <v>35.56</v>
      </c>
      <c r="C6461" s="1">
        <v>28.73</v>
      </c>
      <c r="D6461" s="1">
        <v>33.33</v>
      </c>
      <c r="E6461" s="1">
        <v>54.7</v>
      </c>
      <c r="F6461" s="1">
        <v>24.8</v>
      </c>
      <c r="G6461" s="1">
        <v>12.25</v>
      </c>
      <c r="H6461" s="1">
        <v>100</v>
      </c>
      <c r="I6461" s="1">
        <v>151.30000000000001</v>
      </c>
      <c r="J6461" s="52">
        <f t="shared" si="100"/>
        <v>5.5083750000000001E-2</v>
      </c>
    </row>
    <row r="6462" spans="1:10" x14ac:dyDescent="0.35">
      <c r="A6462" s="1" t="s">
        <v>11223</v>
      </c>
      <c r="B6462" s="1">
        <v>30.02</v>
      </c>
      <c r="C6462" s="1">
        <v>27.84</v>
      </c>
      <c r="D6462" s="1">
        <v>32.14</v>
      </c>
      <c r="E6462" s="1">
        <v>57.43</v>
      </c>
      <c r="F6462" s="1">
        <v>24.26</v>
      </c>
      <c r="G6462" s="1">
        <v>12</v>
      </c>
      <c r="H6462" s="1">
        <v>102.23</v>
      </c>
      <c r="I6462" s="1">
        <v>167.35</v>
      </c>
      <c r="J6462" s="52">
        <f t="shared" si="100"/>
        <v>5.6658750000000001E-2</v>
      </c>
    </row>
    <row r="6463" spans="1:10" x14ac:dyDescent="0.35">
      <c r="A6463" s="1" t="s">
        <v>11222</v>
      </c>
      <c r="B6463" s="1">
        <v>33.950000000000003</v>
      </c>
      <c r="C6463" s="1">
        <v>29.35</v>
      </c>
      <c r="D6463" s="1">
        <v>33.700000000000003</v>
      </c>
      <c r="E6463" s="1">
        <v>61.37</v>
      </c>
      <c r="F6463" s="1">
        <v>26.58</v>
      </c>
      <c r="G6463" s="1">
        <v>14.39</v>
      </c>
      <c r="H6463" s="1">
        <v>113.09</v>
      </c>
      <c r="I6463" s="1">
        <v>178.69</v>
      </c>
      <c r="J6463" s="52">
        <f t="shared" si="100"/>
        <v>6.1389999999999993E-2</v>
      </c>
    </row>
    <row r="6464" spans="1:10" x14ac:dyDescent="0.35">
      <c r="A6464" s="1" t="s">
        <v>11221</v>
      </c>
      <c r="B6464" s="1">
        <v>37.99</v>
      </c>
      <c r="C6464" s="1">
        <v>41.15</v>
      </c>
      <c r="D6464" s="1">
        <v>45.07</v>
      </c>
      <c r="E6464" s="1">
        <v>66.400000000000006</v>
      </c>
      <c r="F6464" s="1">
        <v>41.1</v>
      </c>
      <c r="G6464" s="1">
        <v>17.86</v>
      </c>
      <c r="H6464" s="1">
        <v>171.78</v>
      </c>
      <c r="I6464" s="1">
        <v>277.16000000000003</v>
      </c>
      <c r="J6464" s="52">
        <f t="shared" si="100"/>
        <v>8.7313749999999996E-2</v>
      </c>
    </row>
    <row r="6465" spans="1:10" x14ac:dyDescent="0.35">
      <c r="A6465" s="1" t="s">
        <v>11220</v>
      </c>
      <c r="B6465" s="1">
        <v>32.200000000000003</v>
      </c>
      <c r="C6465" s="1">
        <v>49</v>
      </c>
      <c r="D6465" s="1">
        <v>54.4</v>
      </c>
      <c r="E6465" s="1">
        <v>74.42</v>
      </c>
      <c r="F6465" s="1">
        <v>48.37</v>
      </c>
      <c r="G6465" s="1">
        <v>21.7</v>
      </c>
      <c r="H6465" s="1">
        <v>184.73</v>
      </c>
      <c r="I6465" s="1">
        <v>407.38</v>
      </c>
      <c r="J6465" s="52">
        <f t="shared" si="100"/>
        <v>0.109025</v>
      </c>
    </row>
    <row r="6466" spans="1:10" x14ac:dyDescent="0.35">
      <c r="A6466" s="1" t="s">
        <v>11219</v>
      </c>
      <c r="B6466" s="1">
        <v>31.03</v>
      </c>
      <c r="C6466" s="1">
        <v>50</v>
      </c>
      <c r="D6466" s="1">
        <v>59.19</v>
      </c>
      <c r="E6466" s="1">
        <v>87.53</v>
      </c>
      <c r="F6466" s="1">
        <v>50.31</v>
      </c>
      <c r="G6466" s="1">
        <v>27.11</v>
      </c>
      <c r="H6466" s="1">
        <v>190.84</v>
      </c>
      <c r="I6466" s="1">
        <v>419.32</v>
      </c>
      <c r="J6466" s="52">
        <f t="shared" si="100"/>
        <v>0.11441625</v>
      </c>
    </row>
    <row r="6467" spans="1:10" x14ac:dyDescent="0.35">
      <c r="A6467" s="1" t="s">
        <v>11218</v>
      </c>
      <c r="B6467" s="1">
        <v>36.479999999999997</v>
      </c>
      <c r="C6467" s="1">
        <v>45.57</v>
      </c>
      <c r="D6467" s="1">
        <v>60</v>
      </c>
      <c r="E6467" s="1">
        <v>91.1</v>
      </c>
      <c r="F6467" s="1">
        <v>50.04</v>
      </c>
      <c r="G6467" s="1">
        <v>32</v>
      </c>
      <c r="H6467" s="1">
        <v>181</v>
      </c>
      <c r="I6467" s="1">
        <v>271.62</v>
      </c>
      <c r="J6467" s="52">
        <f t="shared" ref="J6467:J6530" si="101">(AVERAGE(B6467:I6467))/1000</f>
        <v>9.5976249999999999E-2</v>
      </c>
    </row>
    <row r="6468" spans="1:10" x14ac:dyDescent="0.35">
      <c r="A6468" s="1" t="s">
        <v>11217</v>
      </c>
      <c r="B6468" s="1">
        <v>39.94</v>
      </c>
      <c r="C6468" s="1">
        <v>41.71</v>
      </c>
      <c r="D6468" s="1">
        <v>55</v>
      </c>
      <c r="E6468" s="1">
        <v>59.93</v>
      </c>
      <c r="F6468" s="1">
        <v>45.87</v>
      </c>
      <c r="G6468" s="1">
        <v>32.99</v>
      </c>
      <c r="H6468" s="1">
        <v>172.15</v>
      </c>
      <c r="I6468" s="1">
        <v>213.61</v>
      </c>
      <c r="J6468" s="52">
        <f t="shared" si="101"/>
        <v>8.2650000000000001E-2</v>
      </c>
    </row>
    <row r="6469" spans="1:10" x14ac:dyDescent="0.35">
      <c r="A6469" s="1" t="s">
        <v>11216</v>
      </c>
      <c r="B6469" s="1">
        <v>48.68</v>
      </c>
      <c r="C6469" s="1">
        <v>37</v>
      </c>
      <c r="D6469" s="1">
        <v>43</v>
      </c>
      <c r="E6469" s="1">
        <v>55.4</v>
      </c>
      <c r="F6469" s="1">
        <v>41.16</v>
      </c>
      <c r="G6469" s="1">
        <v>34.26</v>
      </c>
      <c r="H6469" s="1">
        <v>154</v>
      </c>
      <c r="I6469" s="1">
        <v>215.64</v>
      </c>
      <c r="J6469" s="52">
        <f t="shared" si="101"/>
        <v>7.8642500000000004E-2</v>
      </c>
    </row>
    <row r="6470" spans="1:10" x14ac:dyDescent="0.35">
      <c r="A6470" s="1" t="s">
        <v>11215</v>
      </c>
      <c r="B6470" s="1">
        <v>58.79</v>
      </c>
      <c r="C6470" s="1">
        <v>29.98</v>
      </c>
      <c r="D6470" s="1">
        <v>34.43</v>
      </c>
      <c r="E6470" s="1">
        <v>55.3</v>
      </c>
      <c r="F6470" s="1">
        <v>34.68</v>
      </c>
      <c r="G6470" s="1">
        <v>35.799999999999997</v>
      </c>
      <c r="H6470" s="1">
        <v>125.1</v>
      </c>
      <c r="I6470" s="1">
        <v>237.1</v>
      </c>
      <c r="J6470" s="52">
        <f t="shared" si="101"/>
        <v>7.6397500000000007E-2</v>
      </c>
    </row>
    <row r="6471" spans="1:10" x14ac:dyDescent="0.35">
      <c r="A6471" s="1" t="s">
        <v>11214</v>
      </c>
      <c r="B6471" s="1">
        <v>50.12</v>
      </c>
      <c r="C6471" s="1">
        <v>29.8</v>
      </c>
      <c r="D6471" s="1">
        <v>34.9</v>
      </c>
      <c r="E6471" s="1">
        <v>54.9</v>
      </c>
      <c r="F6471" s="1">
        <v>32.700000000000003</v>
      </c>
      <c r="G6471" s="1">
        <v>32.4</v>
      </c>
      <c r="H6471" s="1">
        <v>112.21</v>
      </c>
      <c r="I6471" s="1">
        <v>250.54</v>
      </c>
      <c r="J6471" s="52">
        <f t="shared" si="101"/>
        <v>7.4696250000000006E-2</v>
      </c>
    </row>
    <row r="6472" spans="1:10" x14ac:dyDescent="0.35">
      <c r="A6472" s="1" t="s">
        <v>11213</v>
      </c>
      <c r="B6472" s="1">
        <v>32</v>
      </c>
      <c r="C6472" s="1">
        <v>28.19</v>
      </c>
      <c r="D6472" s="1">
        <v>34.42</v>
      </c>
      <c r="E6472" s="1">
        <v>55.2</v>
      </c>
      <c r="F6472" s="1">
        <v>30.71</v>
      </c>
      <c r="G6472" s="1">
        <v>31.99</v>
      </c>
      <c r="H6472" s="1">
        <v>111.2</v>
      </c>
      <c r="I6472" s="1">
        <v>279.60000000000002</v>
      </c>
      <c r="J6472" s="52">
        <f t="shared" si="101"/>
        <v>7.5413750000000002E-2</v>
      </c>
    </row>
    <row r="6473" spans="1:10" x14ac:dyDescent="0.35">
      <c r="A6473" s="1" t="s">
        <v>11212</v>
      </c>
      <c r="B6473" s="1">
        <v>25</v>
      </c>
      <c r="C6473" s="1">
        <v>28.57</v>
      </c>
      <c r="D6473" s="1">
        <v>43.39</v>
      </c>
      <c r="E6473" s="1">
        <v>55.1</v>
      </c>
      <c r="F6473" s="1">
        <v>31.89</v>
      </c>
      <c r="G6473" s="1">
        <v>32.01</v>
      </c>
      <c r="H6473" s="1">
        <v>115.24</v>
      </c>
      <c r="I6473" s="1">
        <v>292.91000000000003</v>
      </c>
      <c r="J6473" s="52">
        <f t="shared" si="101"/>
        <v>7.8013750000000007E-2</v>
      </c>
    </row>
    <row r="6474" spans="1:10" x14ac:dyDescent="0.35">
      <c r="A6474" s="1" t="s">
        <v>11211</v>
      </c>
      <c r="B6474" s="1">
        <v>31.19</v>
      </c>
      <c r="C6474" s="1">
        <v>30.33</v>
      </c>
      <c r="D6474" s="1">
        <v>43.7</v>
      </c>
      <c r="E6474" s="1">
        <v>60</v>
      </c>
      <c r="F6474" s="1">
        <v>32.67</v>
      </c>
      <c r="G6474" s="1">
        <v>33.32</v>
      </c>
      <c r="H6474" s="1">
        <v>137.9</v>
      </c>
      <c r="I6474" s="1">
        <v>308.11</v>
      </c>
      <c r="J6474" s="52">
        <f t="shared" si="101"/>
        <v>8.4652500000000006E-2</v>
      </c>
    </row>
    <row r="6475" spans="1:10" x14ac:dyDescent="0.35">
      <c r="A6475" s="1" t="s">
        <v>11210</v>
      </c>
      <c r="B6475" s="1">
        <v>34.159999999999997</v>
      </c>
      <c r="C6475" s="1">
        <v>38.96</v>
      </c>
      <c r="D6475" s="1">
        <v>54.22</v>
      </c>
      <c r="E6475" s="1">
        <v>62.85</v>
      </c>
      <c r="F6475" s="1">
        <v>41.1</v>
      </c>
      <c r="G6475" s="1">
        <v>37.630000000000003</v>
      </c>
      <c r="H6475" s="1">
        <v>163.38999999999999</v>
      </c>
      <c r="I6475" s="1">
        <v>365.47</v>
      </c>
      <c r="J6475" s="52">
        <f t="shared" si="101"/>
        <v>9.9722499999999992E-2</v>
      </c>
    </row>
    <row r="6476" spans="1:10" x14ac:dyDescent="0.35">
      <c r="A6476" s="1" t="s">
        <v>11209</v>
      </c>
      <c r="B6476" s="1">
        <v>44.13</v>
      </c>
      <c r="C6476" s="1">
        <v>45.2</v>
      </c>
      <c r="D6476" s="1">
        <v>49.99</v>
      </c>
      <c r="E6476" s="1">
        <v>78.3</v>
      </c>
      <c r="F6476" s="1">
        <v>45.13</v>
      </c>
      <c r="G6476" s="1">
        <v>46.23</v>
      </c>
      <c r="H6476" s="1">
        <v>173.1</v>
      </c>
      <c r="I6476" s="1">
        <v>383.22</v>
      </c>
      <c r="J6476" s="52">
        <f t="shared" si="101"/>
        <v>0.10816250000000001</v>
      </c>
    </row>
    <row r="6477" spans="1:10" x14ac:dyDescent="0.35">
      <c r="A6477" s="1" t="s">
        <v>11208</v>
      </c>
      <c r="B6477" s="1">
        <v>55</v>
      </c>
      <c r="C6477" s="1">
        <v>48.97</v>
      </c>
      <c r="D6477" s="1">
        <v>54.86</v>
      </c>
      <c r="E6477" s="1">
        <v>78.260000000000005</v>
      </c>
      <c r="F6477" s="1">
        <v>48.29</v>
      </c>
      <c r="G6477" s="1">
        <v>51.95</v>
      </c>
      <c r="H6477" s="1">
        <v>185.19</v>
      </c>
      <c r="I6477" s="1">
        <v>421.79</v>
      </c>
      <c r="J6477" s="52">
        <f t="shared" si="101"/>
        <v>0.11803875</v>
      </c>
    </row>
    <row r="6478" spans="1:10" x14ac:dyDescent="0.35">
      <c r="A6478" s="1" t="s">
        <v>11207</v>
      </c>
      <c r="B6478" s="1">
        <v>63.14</v>
      </c>
      <c r="C6478" s="1">
        <v>41.91</v>
      </c>
      <c r="D6478" s="1">
        <v>55.79</v>
      </c>
      <c r="E6478" s="1">
        <v>90</v>
      </c>
      <c r="F6478" s="1">
        <v>47.49</v>
      </c>
      <c r="G6478" s="1">
        <v>50</v>
      </c>
      <c r="H6478" s="1">
        <v>169.96</v>
      </c>
      <c r="I6478" s="1">
        <v>402.63</v>
      </c>
      <c r="J6478" s="52">
        <f t="shared" si="101"/>
        <v>0.115115</v>
      </c>
    </row>
    <row r="6479" spans="1:10" x14ac:dyDescent="0.35">
      <c r="A6479" s="1" t="s">
        <v>11206</v>
      </c>
      <c r="B6479" s="1">
        <v>60.78</v>
      </c>
      <c r="C6479" s="1">
        <v>29.94</v>
      </c>
      <c r="D6479" s="1">
        <v>49.94</v>
      </c>
      <c r="E6479" s="1">
        <v>74.900000000000006</v>
      </c>
      <c r="F6479" s="1">
        <v>35.14</v>
      </c>
      <c r="G6479" s="1">
        <v>46.48</v>
      </c>
      <c r="H6479" s="1">
        <v>150</v>
      </c>
      <c r="I6479" s="1">
        <v>351.43</v>
      </c>
      <c r="J6479" s="52">
        <f t="shared" si="101"/>
        <v>9.9826250000000005E-2</v>
      </c>
    </row>
    <row r="6480" spans="1:10" x14ac:dyDescent="0.35">
      <c r="A6480" s="1" t="s">
        <v>11205</v>
      </c>
      <c r="B6480" s="1">
        <v>44.94</v>
      </c>
      <c r="C6480" s="1">
        <v>27.83</v>
      </c>
      <c r="D6480" s="1">
        <v>44.9</v>
      </c>
      <c r="E6480" s="1">
        <v>71.569999999999993</v>
      </c>
      <c r="F6480" s="1">
        <v>33.08</v>
      </c>
      <c r="G6480" s="1">
        <v>41.76</v>
      </c>
      <c r="H6480" s="1">
        <v>127.48</v>
      </c>
      <c r="I6480" s="1">
        <v>333.69</v>
      </c>
      <c r="J6480" s="52">
        <f t="shared" si="101"/>
        <v>9.0656249999999994E-2</v>
      </c>
    </row>
    <row r="6481" spans="1:10" x14ac:dyDescent="0.35">
      <c r="A6481" s="1" t="s">
        <v>11204</v>
      </c>
      <c r="B6481" s="1">
        <v>44.94</v>
      </c>
      <c r="C6481" s="1">
        <v>23.9</v>
      </c>
      <c r="D6481" s="1">
        <v>40.1</v>
      </c>
      <c r="E6481" s="1">
        <v>70.47</v>
      </c>
      <c r="F6481" s="1">
        <v>29.99</v>
      </c>
      <c r="G6481" s="1">
        <v>37.840000000000003</v>
      </c>
      <c r="H6481" s="1">
        <v>101.16</v>
      </c>
      <c r="I6481" s="1">
        <v>319.70999999999998</v>
      </c>
      <c r="J6481" s="52">
        <f t="shared" si="101"/>
        <v>8.3513749999999984E-2</v>
      </c>
    </row>
    <row r="6482" spans="1:10" x14ac:dyDescent="0.35">
      <c r="A6482" s="1" t="s">
        <v>11203</v>
      </c>
      <c r="B6482" s="1">
        <v>33</v>
      </c>
      <c r="C6482" s="1">
        <v>24.01</v>
      </c>
      <c r="D6482" s="1">
        <v>44.25</v>
      </c>
      <c r="E6482" s="1">
        <v>68.489999999999995</v>
      </c>
      <c r="F6482" s="1">
        <v>26.5</v>
      </c>
      <c r="G6482" s="1">
        <v>33.299999999999997</v>
      </c>
      <c r="H6482" s="1">
        <v>107.69</v>
      </c>
      <c r="I6482" s="1">
        <v>306.42</v>
      </c>
      <c r="J6482" s="52">
        <f t="shared" si="101"/>
        <v>8.0457500000000015E-2</v>
      </c>
    </row>
    <row r="6483" spans="1:10" x14ac:dyDescent="0.35">
      <c r="A6483" s="1" t="s">
        <v>11202</v>
      </c>
      <c r="B6483" s="1">
        <v>37.99</v>
      </c>
      <c r="C6483" s="1">
        <v>21.4</v>
      </c>
      <c r="D6483" s="1">
        <v>38.72</v>
      </c>
      <c r="E6483" s="1">
        <v>66.319999999999993</v>
      </c>
      <c r="F6483" s="1">
        <v>22.5</v>
      </c>
      <c r="G6483" s="1">
        <v>30.82</v>
      </c>
      <c r="H6483" s="1">
        <v>101.98</v>
      </c>
      <c r="I6483" s="1">
        <v>275.77999999999997</v>
      </c>
      <c r="J6483" s="52">
        <f t="shared" si="101"/>
        <v>7.4438749999999998E-2</v>
      </c>
    </row>
    <row r="6484" spans="1:10" x14ac:dyDescent="0.35">
      <c r="A6484" s="1" t="s">
        <v>11201</v>
      </c>
      <c r="B6484" s="1">
        <v>36.31</v>
      </c>
      <c r="C6484" s="1">
        <v>16.86</v>
      </c>
      <c r="D6484" s="1">
        <v>34.9</v>
      </c>
      <c r="E6484" s="1">
        <v>42.98</v>
      </c>
      <c r="F6484" s="1">
        <v>23</v>
      </c>
      <c r="G6484" s="1">
        <v>29.5</v>
      </c>
      <c r="H6484" s="1">
        <v>98.37</v>
      </c>
      <c r="I6484" s="1">
        <v>245.94</v>
      </c>
      <c r="J6484" s="52">
        <f t="shared" si="101"/>
        <v>6.5982499999999986E-2</v>
      </c>
    </row>
    <row r="6485" spans="1:10" x14ac:dyDescent="0.35">
      <c r="A6485" s="1" t="s">
        <v>11200</v>
      </c>
      <c r="B6485" s="1">
        <v>30.02</v>
      </c>
      <c r="C6485" s="1">
        <v>15.65</v>
      </c>
      <c r="D6485" s="1">
        <v>31.01</v>
      </c>
      <c r="E6485" s="1">
        <v>51.1</v>
      </c>
      <c r="F6485" s="1">
        <v>20.64</v>
      </c>
      <c r="G6485" s="1">
        <v>28.6</v>
      </c>
      <c r="H6485" s="1">
        <v>98.1</v>
      </c>
      <c r="I6485" s="1">
        <v>242.98</v>
      </c>
      <c r="J6485" s="52">
        <f t="shared" si="101"/>
        <v>6.4762500000000001E-2</v>
      </c>
    </row>
    <row r="6486" spans="1:10" x14ac:dyDescent="0.35">
      <c r="A6486" s="1" t="s">
        <v>11199</v>
      </c>
      <c r="B6486" s="1">
        <v>32</v>
      </c>
      <c r="C6486" s="1">
        <v>15.47</v>
      </c>
      <c r="D6486" s="1">
        <v>31.05</v>
      </c>
      <c r="E6486" s="1">
        <v>44.52</v>
      </c>
      <c r="F6486" s="1">
        <v>20.86</v>
      </c>
      <c r="G6486" s="1">
        <v>28.72</v>
      </c>
      <c r="H6486" s="1">
        <v>105.97</v>
      </c>
      <c r="I6486" s="1">
        <v>273.77</v>
      </c>
      <c r="J6486" s="52">
        <f t="shared" si="101"/>
        <v>6.9044999999999981E-2</v>
      </c>
    </row>
    <row r="6487" spans="1:10" x14ac:dyDescent="0.35">
      <c r="A6487" s="1" t="s">
        <v>11198</v>
      </c>
      <c r="B6487" s="1">
        <v>42.44</v>
      </c>
      <c r="C6487" s="1">
        <v>19.98</v>
      </c>
      <c r="D6487" s="1">
        <v>33.4</v>
      </c>
      <c r="E6487" s="1">
        <v>48.4</v>
      </c>
      <c r="F6487" s="1">
        <v>22.73</v>
      </c>
      <c r="G6487" s="1">
        <v>30.89</v>
      </c>
      <c r="H6487" s="1">
        <v>119.91</v>
      </c>
      <c r="I6487" s="1">
        <v>307.13</v>
      </c>
      <c r="J6487" s="52">
        <f t="shared" si="101"/>
        <v>7.8109999999999999E-2</v>
      </c>
    </row>
    <row r="6488" spans="1:10" x14ac:dyDescent="0.35">
      <c r="A6488" s="1" t="s">
        <v>11197</v>
      </c>
      <c r="B6488" s="1">
        <v>39.96</v>
      </c>
      <c r="C6488" s="1">
        <v>28.52</v>
      </c>
      <c r="D6488" s="1">
        <v>40.200000000000003</v>
      </c>
      <c r="E6488" s="1">
        <v>63.13</v>
      </c>
      <c r="F6488" s="1">
        <v>24.8</v>
      </c>
      <c r="G6488" s="1">
        <v>47.04</v>
      </c>
      <c r="H6488" s="1">
        <v>170.52</v>
      </c>
      <c r="I6488" s="1">
        <v>383.17</v>
      </c>
      <c r="J6488" s="52">
        <f t="shared" si="101"/>
        <v>9.9667500000000006E-2</v>
      </c>
    </row>
    <row r="6489" spans="1:10" x14ac:dyDescent="0.35">
      <c r="A6489" s="1" t="s">
        <v>11196</v>
      </c>
      <c r="B6489" s="1">
        <v>53.33</v>
      </c>
      <c r="C6489" s="1">
        <v>38.229999999999997</v>
      </c>
      <c r="D6489" s="1">
        <v>51.53</v>
      </c>
      <c r="E6489" s="1">
        <v>66.36</v>
      </c>
      <c r="F6489" s="1">
        <v>27.46</v>
      </c>
      <c r="G6489" s="1">
        <v>55.64</v>
      </c>
      <c r="H6489" s="1">
        <v>190.21</v>
      </c>
      <c r="I6489" s="1">
        <v>472.63</v>
      </c>
      <c r="J6489" s="52">
        <f t="shared" si="101"/>
        <v>0.11942375</v>
      </c>
    </row>
    <row r="6490" spans="1:10" x14ac:dyDescent="0.35">
      <c r="A6490" s="1" t="s">
        <v>11195</v>
      </c>
      <c r="B6490" s="1">
        <v>56.54</v>
      </c>
      <c r="C6490" s="1">
        <v>38.869999999999997</v>
      </c>
      <c r="D6490" s="1">
        <v>59.61</v>
      </c>
      <c r="E6490" s="1">
        <v>82</v>
      </c>
      <c r="F6490" s="1">
        <v>33.200000000000003</v>
      </c>
      <c r="G6490" s="1">
        <v>59.31</v>
      </c>
      <c r="H6490" s="1">
        <v>195.1</v>
      </c>
      <c r="I6490" s="1">
        <v>500.38</v>
      </c>
      <c r="J6490" s="52">
        <f t="shared" si="101"/>
        <v>0.12812625</v>
      </c>
    </row>
    <row r="6491" spans="1:10" x14ac:dyDescent="0.35">
      <c r="A6491" s="1" t="s">
        <v>11194</v>
      </c>
      <c r="B6491" s="1">
        <v>57.92</v>
      </c>
      <c r="C6491" s="1">
        <v>47.49</v>
      </c>
      <c r="D6491" s="1">
        <v>60.18</v>
      </c>
      <c r="E6491" s="1">
        <v>90</v>
      </c>
      <c r="F6491" s="1">
        <v>34.58</v>
      </c>
      <c r="G6491" s="1">
        <v>56.54</v>
      </c>
      <c r="H6491" s="1">
        <v>187.94</v>
      </c>
      <c r="I6491" s="1">
        <v>399.9</v>
      </c>
      <c r="J6491" s="52">
        <f t="shared" si="101"/>
        <v>0.11681875000000001</v>
      </c>
    </row>
    <row r="6492" spans="1:10" x14ac:dyDescent="0.35">
      <c r="A6492" s="1" t="s">
        <v>11193</v>
      </c>
      <c r="B6492" s="1">
        <v>50</v>
      </c>
      <c r="C6492" s="1">
        <v>38.200000000000003</v>
      </c>
      <c r="D6492" s="1">
        <v>56.03</v>
      </c>
      <c r="E6492" s="1">
        <v>84.9</v>
      </c>
      <c r="F6492" s="1">
        <v>33.159999999999997</v>
      </c>
      <c r="G6492" s="1">
        <v>53</v>
      </c>
      <c r="H6492" s="1">
        <v>174.21</v>
      </c>
      <c r="I6492" s="1">
        <v>386.2</v>
      </c>
      <c r="J6492" s="52">
        <f t="shared" si="101"/>
        <v>0.1094625</v>
      </c>
    </row>
    <row r="6493" spans="1:10" x14ac:dyDescent="0.35">
      <c r="A6493" s="1" t="s">
        <v>11192</v>
      </c>
      <c r="B6493" s="1">
        <v>34.94</v>
      </c>
      <c r="C6493" s="1">
        <v>28</v>
      </c>
      <c r="D6493" s="1">
        <v>56.43</v>
      </c>
      <c r="E6493" s="1">
        <v>72.849999999999994</v>
      </c>
      <c r="F6493" s="1">
        <v>32.42</v>
      </c>
      <c r="G6493" s="1">
        <v>51.72</v>
      </c>
      <c r="H6493" s="1">
        <v>154.91999999999999</v>
      </c>
      <c r="I6493" s="1">
        <v>381.57</v>
      </c>
      <c r="J6493" s="52">
        <f t="shared" si="101"/>
        <v>0.10160625</v>
      </c>
    </row>
    <row r="6494" spans="1:10" x14ac:dyDescent="0.35">
      <c r="A6494" s="1" t="s">
        <v>11191</v>
      </c>
      <c r="B6494" s="1">
        <v>34.78</v>
      </c>
      <c r="C6494" s="1">
        <v>25.64</v>
      </c>
      <c r="D6494" s="1">
        <v>55.94</v>
      </c>
      <c r="E6494" s="1">
        <v>62</v>
      </c>
      <c r="F6494" s="1">
        <v>30.83</v>
      </c>
      <c r="G6494" s="1">
        <v>49.16</v>
      </c>
      <c r="H6494" s="1">
        <v>125.37</v>
      </c>
      <c r="I6494" s="1">
        <v>325.81</v>
      </c>
      <c r="J6494" s="52">
        <f t="shared" si="101"/>
        <v>8.8691249999999999E-2</v>
      </c>
    </row>
    <row r="6495" spans="1:10" x14ac:dyDescent="0.35">
      <c r="A6495" s="1" t="s">
        <v>11190</v>
      </c>
      <c r="B6495" s="1">
        <v>35.32</v>
      </c>
      <c r="C6495" s="1">
        <v>25.74</v>
      </c>
      <c r="D6495" s="1">
        <v>56.65</v>
      </c>
      <c r="E6495" s="1">
        <v>54.4</v>
      </c>
      <c r="F6495" s="1">
        <v>29.32</v>
      </c>
      <c r="G6495" s="1">
        <v>48</v>
      </c>
      <c r="H6495" s="1">
        <v>116</v>
      </c>
      <c r="I6495" s="1">
        <v>324.24</v>
      </c>
      <c r="J6495" s="52">
        <f t="shared" si="101"/>
        <v>8.6208750000000015E-2</v>
      </c>
    </row>
    <row r="6496" spans="1:10" x14ac:dyDescent="0.35">
      <c r="A6496" s="1" t="s">
        <v>11189</v>
      </c>
      <c r="B6496" s="1">
        <v>33.1</v>
      </c>
      <c r="C6496" s="1">
        <v>27.44</v>
      </c>
      <c r="D6496" s="1">
        <v>50.55</v>
      </c>
      <c r="E6496" s="1">
        <v>54.4</v>
      </c>
      <c r="F6496" s="1">
        <v>29.04</v>
      </c>
      <c r="G6496" s="1">
        <v>46</v>
      </c>
      <c r="H6496" s="1">
        <v>132.69</v>
      </c>
      <c r="I6496" s="1">
        <v>299.92</v>
      </c>
      <c r="J6496" s="52">
        <f t="shared" si="101"/>
        <v>8.4142500000000009E-2</v>
      </c>
    </row>
    <row r="6497" spans="1:10" x14ac:dyDescent="0.35">
      <c r="A6497" s="1" t="s">
        <v>11188</v>
      </c>
      <c r="B6497" s="1">
        <v>37.44</v>
      </c>
      <c r="C6497" s="1">
        <v>27.09</v>
      </c>
      <c r="D6497" s="1">
        <v>49.39</v>
      </c>
      <c r="E6497" s="1">
        <v>52.3</v>
      </c>
      <c r="F6497" s="1">
        <v>28.98</v>
      </c>
      <c r="G6497" s="1">
        <v>47.04</v>
      </c>
      <c r="H6497" s="1">
        <v>146.80000000000001</v>
      </c>
      <c r="I6497" s="1">
        <v>350</v>
      </c>
      <c r="J6497" s="52">
        <f t="shared" si="101"/>
        <v>9.237999999999999E-2</v>
      </c>
    </row>
    <row r="6498" spans="1:10" x14ac:dyDescent="0.35">
      <c r="A6498" s="1" t="s">
        <v>11187</v>
      </c>
      <c r="B6498" s="1">
        <v>34.770000000000003</v>
      </c>
      <c r="C6498" s="1">
        <v>32.44</v>
      </c>
      <c r="D6498" s="1">
        <v>49.39</v>
      </c>
      <c r="E6498" s="1">
        <v>53.15</v>
      </c>
      <c r="F6498" s="1">
        <v>27.12</v>
      </c>
      <c r="G6498" s="1">
        <v>48.46</v>
      </c>
      <c r="H6498" s="1">
        <v>165</v>
      </c>
      <c r="I6498" s="1">
        <v>384.98</v>
      </c>
      <c r="J6498" s="52">
        <f t="shared" si="101"/>
        <v>9.9413750000000009E-2</v>
      </c>
    </row>
    <row r="6499" spans="1:10" x14ac:dyDescent="0.35">
      <c r="A6499" s="1" t="s">
        <v>11186</v>
      </c>
      <c r="B6499" s="1">
        <v>40.24</v>
      </c>
      <c r="C6499" s="1">
        <v>30.44</v>
      </c>
      <c r="D6499" s="1">
        <v>56.6</v>
      </c>
      <c r="E6499" s="1">
        <v>60.68</v>
      </c>
      <c r="F6499" s="1">
        <v>32.28</v>
      </c>
      <c r="G6499" s="1">
        <v>52.93</v>
      </c>
      <c r="H6499" s="1">
        <v>180.1</v>
      </c>
      <c r="I6499" s="1">
        <v>435.59</v>
      </c>
      <c r="J6499" s="52">
        <f t="shared" si="101"/>
        <v>0.11110749999999998</v>
      </c>
    </row>
    <row r="6500" spans="1:10" x14ac:dyDescent="0.35">
      <c r="A6500" s="1" t="s">
        <v>11185</v>
      </c>
      <c r="B6500" s="1">
        <v>42.61</v>
      </c>
      <c r="C6500" s="1">
        <v>35.729999999999997</v>
      </c>
      <c r="D6500" s="1">
        <v>52.5</v>
      </c>
      <c r="E6500" s="1">
        <v>59.92</v>
      </c>
      <c r="F6500" s="1">
        <v>38.19</v>
      </c>
      <c r="G6500" s="1">
        <v>61.14</v>
      </c>
      <c r="H6500" s="1">
        <v>197.69</v>
      </c>
      <c r="I6500" s="1">
        <v>507.12</v>
      </c>
      <c r="J6500" s="52">
        <f t="shared" si="101"/>
        <v>0.1243625</v>
      </c>
    </row>
    <row r="6501" spans="1:10" x14ac:dyDescent="0.35">
      <c r="A6501" s="1" t="s">
        <v>11184</v>
      </c>
      <c r="B6501" s="1">
        <v>52.01</v>
      </c>
      <c r="C6501" s="1">
        <v>41.44</v>
      </c>
      <c r="D6501" s="1">
        <v>57.28</v>
      </c>
      <c r="E6501" s="1">
        <v>65.62</v>
      </c>
      <c r="F6501" s="1">
        <v>43.69</v>
      </c>
      <c r="G6501" s="1">
        <v>80.03</v>
      </c>
      <c r="H6501" s="1">
        <v>237.01</v>
      </c>
      <c r="I6501" s="1">
        <v>640.41999999999996</v>
      </c>
      <c r="J6501" s="52">
        <f t="shared" si="101"/>
        <v>0.1521875</v>
      </c>
    </row>
    <row r="6502" spans="1:10" x14ac:dyDescent="0.35">
      <c r="A6502" s="1" t="s">
        <v>11183</v>
      </c>
      <c r="B6502" s="1">
        <v>42.44</v>
      </c>
      <c r="C6502" s="1">
        <v>37.090000000000003</v>
      </c>
      <c r="D6502" s="1">
        <v>56.66</v>
      </c>
      <c r="E6502" s="1">
        <v>70.099999999999994</v>
      </c>
      <c r="F6502" s="1">
        <v>34.9</v>
      </c>
      <c r="G6502" s="1">
        <v>58</v>
      </c>
      <c r="H6502" s="1">
        <v>195.33</v>
      </c>
      <c r="I6502" s="1">
        <v>510</v>
      </c>
      <c r="J6502" s="52">
        <f t="shared" si="101"/>
        <v>0.12556500000000001</v>
      </c>
    </row>
    <row r="6503" spans="1:10" x14ac:dyDescent="0.35">
      <c r="A6503" s="1" t="s">
        <v>11182</v>
      </c>
      <c r="B6503" s="1">
        <v>35.35</v>
      </c>
      <c r="C6503" s="1">
        <v>31.72</v>
      </c>
      <c r="D6503" s="1">
        <v>42.78</v>
      </c>
      <c r="E6503" s="1">
        <v>62</v>
      </c>
      <c r="F6503" s="1">
        <v>30.12</v>
      </c>
      <c r="G6503" s="1">
        <v>52.24</v>
      </c>
      <c r="H6503" s="1">
        <v>177.13</v>
      </c>
      <c r="I6503" s="1">
        <v>419.99</v>
      </c>
      <c r="J6503" s="52">
        <f t="shared" si="101"/>
        <v>0.10641625</v>
      </c>
    </row>
    <row r="6504" spans="1:10" x14ac:dyDescent="0.35">
      <c r="A6504" s="1" t="s">
        <v>11181</v>
      </c>
      <c r="B6504" s="1">
        <v>39.94</v>
      </c>
      <c r="C6504" s="1">
        <v>29.39</v>
      </c>
      <c r="D6504" s="1">
        <v>46.22</v>
      </c>
      <c r="E6504" s="1">
        <v>57.4</v>
      </c>
      <c r="F6504" s="1">
        <v>30.68</v>
      </c>
      <c r="G6504" s="1">
        <v>46.16</v>
      </c>
      <c r="H6504" s="1">
        <v>164.91</v>
      </c>
      <c r="I6504" s="1">
        <v>372.61</v>
      </c>
      <c r="J6504" s="52">
        <f t="shared" si="101"/>
        <v>9.8413749999999994E-2</v>
      </c>
    </row>
    <row r="6505" spans="1:10" x14ac:dyDescent="0.35">
      <c r="A6505" s="1" t="s">
        <v>11180</v>
      </c>
      <c r="B6505" s="1">
        <v>34.94</v>
      </c>
      <c r="C6505" s="1">
        <v>23.93</v>
      </c>
      <c r="D6505" s="1">
        <v>40.42</v>
      </c>
      <c r="E6505" s="1">
        <v>61</v>
      </c>
      <c r="F6505" s="1">
        <v>30.83</v>
      </c>
      <c r="G6505" s="1">
        <v>40.01</v>
      </c>
      <c r="H6505" s="1">
        <v>139.57</v>
      </c>
      <c r="I6505" s="1">
        <v>361.8</v>
      </c>
      <c r="J6505" s="52">
        <f t="shared" si="101"/>
        <v>9.1562500000000005E-2</v>
      </c>
    </row>
    <row r="6506" spans="1:10" x14ac:dyDescent="0.35">
      <c r="A6506" s="1" t="s">
        <v>11179</v>
      </c>
      <c r="B6506" s="1">
        <v>41.19</v>
      </c>
      <c r="C6506" s="1">
        <v>20.71</v>
      </c>
      <c r="D6506" s="1">
        <v>33.85</v>
      </c>
      <c r="E6506" s="1">
        <v>74.900000000000006</v>
      </c>
      <c r="F6506" s="1">
        <v>31.75</v>
      </c>
      <c r="G6506" s="1">
        <v>34.119999999999997</v>
      </c>
      <c r="H6506" s="1">
        <v>120.55</v>
      </c>
      <c r="I6506" s="1">
        <v>351.45</v>
      </c>
      <c r="J6506" s="52">
        <f t="shared" si="101"/>
        <v>8.8564999999999991E-2</v>
      </c>
    </row>
    <row r="6507" spans="1:10" x14ac:dyDescent="0.35">
      <c r="A6507" s="1" t="s">
        <v>11178</v>
      </c>
      <c r="B6507" s="1">
        <v>35.24</v>
      </c>
      <c r="C6507" s="1">
        <v>19.45</v>
      </c>
      <c r="D6507" s="1">
        <v>32.880000000000003</v>
      </c>
      <c r="E6507" s="1">
        <v>71.63</v>
      </c>
      <c r="F6507" s="1">
        <v>31.08</v>
      </c>
      <c r="G6507" s="1">
        <v>35.22</v>
      </c>
      <c r="H6507" s="1">
        <v>110.83</v>
      </c>
      <c r="I6507" s="1">
        <v>336.51</v>
      </c>
      <c r="J6507" s="52">
        <f t="shared" si="101"/>
        <v>8.4104999999999985E-2</v>
      </c>
    </row>
    <row r="6508" spans="1:10" x14ac:dyDescent="0.35">
      <c r="A6508" s="1" t="s">
        <v>11177</v>
      </c>
      <c r="B6508" s="1">
        <v>36.1</v>
      </c>
      <c r="C6508" s="1">
        <v>21.18</v>
      </c>
      <c r="D6508" s="1">
        <v>31.5</v>
      </c>
      <c r="E6508" s="1">
        <v>65</v>
      </c>
      <c r="F6508" s="1">
        <v>28.2</v>
      </c>
      <c r="G6508" s="1">
        <v>36.75</v>
      </c>
      <c r="H6508" s="1">
        <v>95.35</v>
      </c>
      <c r="I6508" s="1">
        <v>326.14</v>
      </c>
      <c r="J6508" s="52">
        <f t="shared" si="101"/>
        <v>8.0027500000000001E-2</v>
      </c>
    </row>
    <row r="6509" spans="1:10" x14ac:dyDescent="0.35">
      <c r="A6509" s="1" t="s">
        <v>11176</v>
      </c>
      <c r="B6509" s="1">
        <v>33.67</v>
      </c>
      <c r="C6509" s="1">
        <v>14.57</v>
      </c>
      <c r="D6509" s="1">
        <v>31.1</v>
      </c>
      <c r="E6509" s="1">
        <v>54.1</v>
      </c>
      <c r="F6509" s="1">
        <v>23</v>
      </c>
      <c r="G6509" s="1">
        <v>34.79</v>
      </c>
      <c r="H6509" s="1">
        <v>88.53</v>
      </c>
      <c r="I6509" s="1">
        <v>315.19</v>
      </c>
      <c r="J6509" s="52">
        <f t="shared" si="101"/>
        <v>7.4368750000000011E-2</v>
      </c>
    </row>
    <row r="6510" spans="1:10" x14ac:dyDescent="0.35">
      <c r="A6510" s="1" t="s">
        <v>11175</v>
      </c>
      <c r="B6510" s="1">
        <v>30.04</v>
      </c>
      <c r="C6510" s="1">
        <v>14.15</v>
      </c>
      <c r="D6510" s="1">
        <v>30.97</v>
      </c>
      <c r="E6510" s="1">
        <v>52.7</v>
      </c>
      <c r="F6510" s="1">
        <v>17.57</v>
      </c>
      <c r="G6510" s="1">
        <v>36.479999999999997</v>
      </c>
      <c r="H6510" s="1">
        <v>87.73</v>
      </c>
      <c r="I6510" s="1">
        <v>320</v>
      </c>
      <c r="J6510" s="52">
        <f t="shared" si="101"/>
        <v>7.3704999999999993E-2</v>
      </c>
    </row>
    <row r="6511" spans="1:10" x14ac:dyDescent="0.35">
      <c r="A6511" s="1" t="s">
        <v>11174</v>
      </c>
      <c r="B6511" s="1">
        <v>36.1</v>
      </c>
      <c r="C6511" s="1">
        <v>21.08</v>
      </c>
      <c r="D6511" s="1">
        <v>31.91</v>
      </c>
      <c r="E6511" s="1">
        <v>51.3</v>
      </c>
      <c r="F6511" s="1">
        <v>13.08</v>
      </c>
      <c r="G6511" s="1">
        <v>39.51</v>
      </c>
      <c r="H6511" s="1">
        <v>104.06</v>
      </c>
      <c r="I6511" s="1">
        <v>345.53</v>
      </c>
      <c r="J6511" s="52">
        <f t="shared" si="101"/>
        <v>8.0321249999999997E-2</v>
      </c>
    </row>
    <row r="6512" spans="1:10" x14ac:dyDescent="0.35">
      <c r="A6512" s="1" t="s">
        <v>11173</v>
      </c>
      <c r="B6512" s="1">
        <v>39.880000000000003</v>
      </c>
      <c r="C6512" s="1">
        <v>28.93</v>
      </c>
      <c r="D6512" s="1">
        <v>40.67</v>
      </c>
      <c r="E6512" s="1">
        <v>54.4</v>
      </c>
      <c r="F6512" s="1">
        <v>18.11</v>
      </c>
      <c r="G6512" s="1">
        <v>51.58</v>
      </c>
      <c r="H6512" s="1">
        <v>162.68</v>
      </c>
      <c r="I6512" s="1">
        <v>440.07</v>
      </c>
      <c r="J6512" s="52">
        <f t="shared" si="101"/>
        <v>0.10453999999999999</v>
      </c>
    </row>
    <row r="6513" spans="1:10" x14ac:dyDescent="0.35">
      <c r="A6513" s="1" t="s">
        <v>11172</v>
      </c>
      <c r="B6513" s="1">
        <v>48.11</v>
      </c>
      <c r="C6513" s="1">
        <v>37.97</v>
      </c>
      <c r="D6513" s="1">
        <v>49.91</v>
      </c>
      <c r="E6513" s="1">
        <v>55.38</v>
      </c>
      <c r="F6513" s="1">
        <v>23.09</v>
      </c>
      <c r="G6513" s="1">
        <v>67.87</v>
      </c>
      <c r="H6513" s="1">
        <v>194.93</v>
      </c>
      <c r="I6513" s="1">
        <v>569.92999999999995</v>
      </c>
      <c r="J6513" s="52">
        <f t="shared" si="101"/>
        <v>0.13089875000000001</v>
      </c>
    </row>
    <row r="6514" spans="1:10" x14ac:dyDescent="0.35">
      <c r="A6514" s="1" t="s">
        <v>11171</v>
      </c>
      <c r="B6514" s="1">
        <v>55.44</v>
      </c>
      <c r="C6514" s="1">
        <v>44.35</v>
      </c>
      <c r="D6514" s="1">
        <v>51.2</v>
      </c>
      <c r="E6514" s="1">
        <v>59.9</v>
      </c>
      <c r="F6514" s="1">
        <v>24.02</v>
      </c>
      <c r="G6514" s="1">
        <v>84.65</v>
      </c>
      <c r="H6514" s="1">
        <v>204.51</v>
      </c>
      <c r="I6514" s="1">
        <v>583.44000000000005</v>
      </c>
      <c r="J6514" s="52">
        <f t="shared" si="101"/>
        <v>0.13843875000000003</v>
      </c>
    </row>
    <row r="6515" spans="1:10" x14ac:dyDescent="0.35">
      <c r="A6515" s="1" t="s">
        <v>11170</v>
      </c>
      <c r="B6515" s="1">
        <v>52</v>
      </c>
      <c r="C6515" s="1">
        <v>35.01</v>
      </c>
      <c r="D6515" s="1">
        <v>49.99</v>
      </c>
      <c r="E6515" s="1">
        <v>82</v>
      </c>
      <c r="F6515" s="1">
        <v>26.62</v>
      </c>
      <c r="G6515" s="1">
        <v>76</v>
      </c>
      <c r="H6515" s="1">
        <v>195.28</v>
      </c>
      <c r="I6515" s="1">
        <v>407.08</v>
      </c>
      <c r="J6515" s="52">
        <f t="shared" si="101"/>
        <v>0.1154975</v>
      </c>
    </row>
    <row r="6516" spans="1:10" x14ac:dyDescent="0.35">
      <c r="A6516" s="1" t="s">
        <v>11169</v>
      </c>
      <c r="B6516" s="1">
        <v>36.1</v>
      </c>
      <c r="C6516" s="1">
        <v>26.43</v>
      </c>
      <c r="D6516" s="1">
        <v>50.1</v>
      </c>
      <c r="E6516" s="1">
        <v>92.08</v>
      </c>
      <c r="F6516" s="1">
        <v>32.01</v>
      </c>
      <c r="G6516" s="1">
        <v>69.400000000000006</v>
      </c>
      <c r="H6516" s="1">
        <v>183.59</v>
      </c>
      <c r="I6516" s="1">
        <v>371.75</v>
      </c>
      <c r="J6516" s="52">
        <f t="shared" si="101"/>
        <v>0.1076825</v>
      </c>
    </row>
    <row r="6517" spans="1:10" x14ac:dyDescent="0.35">
      <c r="A6517" s="1" t="s">
        <v>11168</v>
      </c>
      <c r="B6517" s="1">
        <v>42.36</v>
      </c>
      <c r="C6517" s="1">
        <v>37</v>
      </c>
      <c r="D6517" s="1">
        <v>49.21</v>
      </c>
      <c r="E6517" s="1">
        <v>80.58</v>
      </c>
      <c r="F6517" s="1">
        <v>30.88</v>
      </c>
      <c r="G6517" s="1">
        <v>66.62</v>
      </c>
      <c r="H6517" s="1">
        <v>168.9</v>
      </c>
      <c r="I6517" s="1">
        <v>352.1</v>
      </c>
      <c r="J6517" s="52">
        <f t="shared" si="101"/>
        <v>0.10345625</v>
      </c>
    </row>
    <row r="6518" spans="1:10" x14ac:dyDescent="0.35">
      <c r="A6518" s="1" t="s">
        <v>11167</v>
      </c>
      <c r="B6518" s="1">
        <v>34.75</v>
      </c>
      <c r="C6518" s="1">
        <v>25.74</v>
      </c>
      <c r="D6518" s="1">
        <v>48.83</v>
      </c>
      <c r="E6518" s="1">
        <v>63.42</v>
      </c>
      <c r="F6518" s="1">
        <v>31.8</v>
      </c>
      <c r="G6518" s="1">
        <v>59.37</v>
      </c>
      <c r="H6518" s="1">
        <v>129.41</v>
      </c>
      <c r="I6518" s="1">
        <v>330.49</v>
      </c>
      <c r="J6518" s="52">
        <f t="shared" si="101"/>
        <v>9.0476250000000008E-2</v>
      </c>
    </row>
    <row r="6519" spans="1:10" x14ac:dyDescent="0.35">
      <c r="A6519" s="1" t="s">
        <v>11166</v>
      </c>
      <c r="B6519" s="1">
        <v>34.94</v>
      </c>
      <c r="C6519" s="1">
        <v>29.68</v>
      </c>
      <c r="D6519" s="1">
        <v>43</v>
      </c>
      <c r="E6519" s="1">
        <v>61</v>
      </c>
      <c r="F6519" s="1">
        <v>31.63</v>
      </c>
      <c r="G6519" s="1">
        <v>54.25</v>
      </c>
      <c r="H6519" s="1">
        <v>111.31</v>
      </c>
      <c r="I6519" s="1">
        <v>344.25</v>
      </c>
      <c r="J6519" s="52">
        <f t="shared" si="101"/>
        <v>8.8757499999999989E-2</v>
      </c>
    </row>
    <row r="6520" spans="1:10" x14ac:dyDescent="0.35">
      <c r="A6520" s="1" t="s">
        <v>11165</v>
      </c>
      <c r="B6520" s="1">
        <v>34</v>
      </c>
      <c r="C6520" s="1">
        <v>35.729999999999997</v>
      </c>
      <c r="D6520" s="1">
        <v>42.4</v>
      </c>
      <c r="E6520" s="1">
        <v>54.9</v>
      </c>
      <c r="F6520" s="1">
        <v>31.65</v>
      </c>
      <c r="G6520" s="1">
        <v>52.24</v>
      </c>
      <c r="H6520" s="1">
        <v>108.35</v>
      </c>
      <c r="I6520" s="1">
        <v>335.3</v>
      </c>
      <c r="J6520" s="52">
        <f t="shared" si="101"/>
        <v>8.6821249999999989E-2</v>
      </c>
    </row>
    <row r="6521" spans="1:10" x14ac:dyDescent="0.35">
      <c r="A6521" s="1" t="s">
        <v>11164</v>
      </c>
      <c r="B6521" s="1">
        <v>33.909999999999997</v>
      </c>
      <c r="C6521" s="1">
        <v>37</v>
      </c>
      <c r="D6521" s="1">
        <v>38.450000000000003</v>
      </c>
      <c r="E6521" s="1">
        <v>54.1</v>
      </c>
      <c r="F6521" s="1">
        <v>31.55</v>
      </c>
      <c r="G6521" s="1">
        <v>53</v>
      </c>
      <c r="H6521" s="1">
        <v>102.01</v>
      </c>
      <c r="I6521" s="1">
        <v>350</v>
      </c>
      <c r="J6521" s="52">
        <f t="shared" si="101"/>
        <v>8.7502499999999997E-2</v>
      </c>
    </row>
    <row r="6522" spans="1:10" x14ac:dyDescent="0.35">
      <c r="A6522" s="1" t="s">
        <v>11163</v>
      </c>
      <c r="B6522" s="1">
        <v>34</v>
      </c>
      <c r="C6522" s="1">
        <v>24.2</v>
      </c>
      <c r="D6522" s="1">
        <v>41.23</v>
      </c>
      <c r="E6522" s="1">
        <v>57.78</v>
      </c>
      <c r="F6522" s="1">
        <v>31.72</v>
      </c>
      <c r="G6522" s="1">
        <v>56.95</v>
      </c>
      <c r="H6522" s="1">
        <v>106.61</v>
      </c>
      <c r="I6522" s="1">
        <v>366.45</v>
      </c>
      <c r="J6522" s="52">
        <f t="shared" si="101"/>
        <v>8.9867500000000003E-2</v>
      </c>
    </row>
    <row r="6523" spans="1:10" x14ac:dyDescent="0.35">
      <c r="A6523" s="1" t="s">
        <v>11162</v>
      </c>
      <c r="B6523" s="1">
        <v>42.85</v>
      </c>
      <c r="C6523" s="1">
        <v>28.86</v>
      </c>
      <c r="D6523" s="1">
        <v>45.17</v>
      </c>
      <c r="E6523" s="1">
        <v>63.98</v>
      </c>
      <c r="F6523" s="1">
        <v>32.44</v>
      </c>
      <c r="G6523" s="1">
        <v>62.43</v>
      </c>
      <c r="H6523" s="1">
        <v>127.72</v>
      </c>
      <c r="I6523" s="1">
        <v>445.01</v>
      </c>
      <c r="J6523" s="52">
        <f t="shared" si="101"/>
        <v>0.1060575</v>
      </c>
    </row>
    <row r="6524" spans="1:10" x14ac:dyDescent="0.35">
      <c r="A6524" s="1" t="s">
        <v>11161</v>
      </c>
      <c r="B6524" s="1">
        <v>43.36</v>
      </c>
      <c r="C6524" s="1">
        <v>30.21</v>
      </c>
      <c r="D6524" s="1">
        <v>48.15</v>
      </c>
      <c r="E6524" s="1">
        <v>78.78</v>
      </c>
      <c r="F6524" s="1">
        <v>33.450000000000003</v>
      </c>
      <c r="G6524" s="1">
        <v>73.69</v>
      </c>
      <c r="H6524" s="1">
        <v>173.23</v>
      </c>
      <c r="I6524" s="1">
        <v>523.19000000000005</v>
      </c>
      <c r="J6524" s="52">
        <f t="shared" si="101"/>
        <v>0.12550749999999999</v>
      </c>
    </row>
    <row r="6525" spans="1:10" x14ac:dyDescent="0.35">
      <c r="A6525" s="1" t="s">
        <v>11160</v>
      </c>
      <c r="B6525" s="1">
        <v>51.64</v>
      </c>
      <c r="C6525" s="1">
        <v>38.520000000000003</v>
      </c>
      <c r="D6525" s="1">
        <v>48.91</v>
      </c>
      <c r="E6525" s="1">
        <v>87.81</v>
      </c>
      <c r="F6525" s="1">
        <v>36.81</v>
      </c>
      <c r="G6525" s="1">
        <v>128.31</v>
      </c>
      <c r="H6525" s="1">
        <v>188.12</v>
      </c>
      <c r="I6525" s="1">
        <v>605</v>
      </c>
      <c r="J6525" s="52">
        <f t="shared" si="101"/>
        <v>0.14813999999999999</v>
      </c>
    </row>
    <row r="6526" spans="1:10" x14ac:dyDescent="0.35">
      <c r="A6526" s="1" t="s">
        <v>11159</v>
      </c>
      <c r="B6526" s="1">
        <v>43.76</v>
      </c>
      <c r="C6526" s="1">
        <v>32.76</v>
      </c>
      <c r="D6526" s="1">
        <v>45.6</v>
      </c>
      <c r="E6526" s="1">
        <v>111.09</v>
      </c>
      <c r="F6526" s="1">
        <v>38</v>
      </c>
      <c r="G6526" s="1">
        <v>73.14</v>
      </c>
      <c r="H6526" s="1">
        <v>181</v>
      </c>
      <c r="I6526" s="1">
        <v>520</v>
      </c>
      <c r="J6526" s="52">
        <f t="shared" si="101"/>
        <v>0.13066875</v>
      </c>
    </row>
    <row r="6527" spans="1:10" x14ac:dyDescent="0.35">
      <c r="A6527" s="1" t="s">
        <v>11158</v>
      </c>
      <c r="B6527" s="1">
        <v>39.94</v>
      </c>
      <c r="C6527" s="1">
        <v>28.35</v>
      </c>
      <c r="D6527" s="1">
        <v>38.19</v>
      </c>
      <c r="E6527" s="1">
        <v>69.900000000000006</v>
      </c>
      <c r="F6527" s="1">
        <v>34</v>
      </c>
      <c r="G6527" s="1">
        <v>57.5</v>
      </c>
      <c r="H6527" s="1">
        <v>115.8</v>
      </c>
      <c r="I6527" s="1">
        <v>424.99</v>
      </c>
      <c r="J6527" s="52">
        <f t="shared" si="101"/>
        <v>0.10108375000000001</v>
      </c>
    </row>
    <row r="6528" spans="1:10" x14ac:dyDescent="0.35">
      <c r="A6528" s="1" t="s">
        <v>11157</v>
      </c>
      <c r="B6528" s="1">
        <v>37.83</v>
      </c>
      <c r="C6528" s="1">
        <v>27.44</v>
      </c>
      <c r="D6528" s="1">
        <v>37.1</v>
      </c>
      <c r="E6528" s="1">
        <v>53.7</v>
      </c>
      <c r="F6528" s="1">
        <v>33</v>
      </c>
      <c r="G6528" s="1">
        <v>51.57</v>
      </c>
      <c r="H6528" s="1">
        <v>99.9</v>
      </c>
      <c r="I6528" s="1">
        <v>397.03</v>
      </c>
      <c r="J6528" s="52">
        <f t="shared" si="101"/>
        <v>9.2196249999999993E-2</v>
      </c>
    </row>
    <row r="6529" spans="1:10" x14ac:dyDescent="0.35">
      <c r="A6529" s="1" t="s">
        <v>11156</v>
      </c>
      <c r="B6529" s="1">
        <v>44.56</v>
      </c>
      <c r="C6529" s="1">
        <v>23.54</v>
      </c>
      <c r="D6529" s="1">
        <v>40.61</v>
      </c>
      <c r="E6529" s="1">
        <v>54.1</v>
      </c>
      <c r="F6529" s="1">
        <v>29.7</v>
      </c>
      <c r="G6529" s="1">
        <v>44.3</v>
      </c>
      <c r="H6529" s="1">
        <v>88.33</v>
      </c>
      <c r="I6529" s="1">
        <v>374.46</v>
      </c>
      <c r="J6529" s="52">
        <f t="shared" si="101"/>
        <v>8.7449999999999986E-2</v>
      </c>
    </row>
    <row r="6530" spans="1:10" x14ac:dyDescent="0.35">
      <c r="A6530" s="1" t="s">
        <v>11155</v>
      </c>
      <c r="B6530" s="1">
        <v>29.4</v>
      </c>
      <c r="C6530" s="1">
        <v>25.89</v>
      </c>
      <c r="D6530" s="1">
        <v>33.86</v>
      </c>
      <c r="E6530" s="1">
        <v>80.3</v>
      </c>
      <c r="F6530" s="1">
        <v>24.5</v>
      </c>
      <c r="G6530" s="1">
        <v>33.520000000000003</v>
      </c>
      <c r="H6530" s="1">
        <v>100.2</v>
      </c>
      <c r="I6530" s="1">
        <v>349.44</v>
      </c>
      <c r="J6530" s="52">
        <f t="shared" si="101"/>
        <v>8.4638749999999999E-2</v>
      </c>
    </row>
    <row r="6531" spans="1:10" x14ac:dyDescent="0.35">
      <c r="A6531" s="1" t="s">
        <v>11154</v>
      </c>
      <c r="B6531" s="1">
        <v>32.729999999999997</v>
      </c>
      <c r="C6531" s="1">
        <v>25.7</v>
      </c>
      <c r="D6531" s="1">
        <v>43.46</v>
      </c>
      <c r="E6531" s="1">
        <v>76.599999999999994</v>
      </c>
      <c r="F6531" s="1">
        <v>23</v>
      </c>
      <c r="G6531" s="1">
        <v>39.340000000000003</v>
      </c>
      <c r="H6531" s="1">
        <v>72.03</v>
      </c>
      <c r="I6531" s="1">
        <v>336.1</v>
      </c>
      <c r="J6531" s="52">
        <f t="shared" ref="J6531:J6594" si="102">(AVERAGE(B6531:I6531))/1000</f>
        <v>8.1119999999999998E-2</v>
      </c>
    </row>
    <row r="6532" spans="1:10" x14ac:dyDescent="0.35">
      <c r="A6532" s="1" t="s">
        <v>11153</v>
      </c>
      <c r="B6532" s="1">
        <v>30</v>
      </c>
      <c r="C6532" s="1">
        <v>24.71</v>
      </c>
      <c r="D6532" s="1">
        <v>32</v>
      </c>
      <c r="E6532" s="1">
        <v>74.760000000000005</v>
      </c>
      <c r="F6532" s="1">
        <v>24.4</v>
      </c>
      <c r="G6532" s="1">
        <v>36.909999999999997</v>
      </c>
      <c r="H6532" s="1">
        <v>66.97</v>
      </c>
      <c r="I6532" s="1">
        <v>325.02999999999997</v>
      </c>
      <c r="J6532" s="52">
        <f t="shared" si="102"/>
        <v>7.6847499999999999E-2</v>
      </c>
    </row>
    <row r="6533" spans="1:10" x14ac:dyDescent="0.35">
      <c r="A6533" s="1" t="s">
        <v>11152</v>
      </c>
      <c r="B6533" s="1">
        <v>28.7</v>
      </c>
      <c r="C6533" s="1">
        <v>23.09</v>
      </c>
      <c r="D6533" s="1">
        <v>28.94</v>
      </c>
      <c r="E6533" s="1">
        <v>65.2</v>
      </c>
      <c r="F6533" s="1">
        <v>25.2</v>
      </c>
      <c r="G6533" s="1">
        <v>37.78</v>
      </c>
      <c r="H6533" s="1">
        <v>66.209999999999994</v>
      </c>
      <c r="I6533" s="1">
        <v>322.42</v>
      </c>
      <c r="J6533" s="52">
        <f t="shared" si="102"/>
        <v>7.4692499999999995E-2</v>
      </c>
    </row>
    <row r="6534" spans="1:10" x14ac:dyDescent="0.35">
      <c r="A6534" s="1" t="s">
        <v>11151</v>
      </c>
      <c r="B6534" s="1">
        <v>27</v>
      </c>
      <c r="C6534" s="1">
        <v>24.02</v>
      </c>
      <c r="D6534" s="1">
        <v>29.03</v>
      </c>
      <c r="E6534" s="1">
        <v>64.05</v>
      </c>
      <c r="F6534" s="1">
        <v>24.9</v>
      </c>
      <c r="G6534" s="1">
        <v>37.79</v>
      </c>
      <c r="H6534" s="1">
        <v>87.21</v>
      </c>
      <c r="I6534" s="1">
        <v>324.8</v>
      </c>
      <c r="J6534" s="52">
        <f t="shared" si="102"/>
        <v>7.7349999999999988E-2</v>
      </c>
    </row>
    <row r="6535" spans="1:10" x14ac:dyDescent="0.35">
      <c r="A6535" s="1" t="s">
        <v>11150</v>
      </c>
      <c r="B6535" s="1">
        <v>33.979999999999997</v>
      </c>
      <c r="C6535" s="1">
        <v>25.95</v>
      </c>
      <c r="D6535" s="1">
        <v>30.02</v>
      </c>
      <c r="E6535" s="1">
        <v>60</v>
      </c>
      <c r="F6535" s="1">
        <v>24</v>
      </c>
      <c r="G6535" s="1">
        <v>41.89</v>
      </c>
      <c r="H6535" s="1">
        <v>125.9</v>
      </c>
      <c r="I6535" s="1">
        <v>348.44</v>
      </c>
      <c r="J6535" s="52">
        <f t="shared" si="102"/>
        <v>8.6272500000000002E-2</v>
      </c>
    </row>
    <row r="6536" spans="1:10" x14ac:dyDescent="0.35">
      <c r="A6536" s="1" t="s">
        <v>11149</v>
      </c>
      <c r="B6536" s="1">
        <v>42.93</v>
      </c>
      <c r="C6536" s="1">
        <v>39.68</v>
      </c>
      <c r="D6536" s="1">
        <v>31.96</v>
      </c>
      <c r="E6536" s="1">
        <v>51</v>
      </c>
      <c r="F6536" s="1">
        <v>29.9</v>
      </c>
      <c r="G6536" s="1">
        <v>50.04</v>
      </c>
      <c r="H6536" s="1">
        <v>189.42</v>
      </c>
      <c r="I6536" s="1">
        <v>429.99</v>
      </c>
      <c r="J6536" s="52">
        <f t="shared" si="102"/>
        <v>0.10811499999999999</v>
      </c>
    </row>
    <row r="6537" spans="1:10" x14ac:dyDescent="0.35">
      <c r="A6537" s="1" t="s">
        <v>11148</v>
      </c>
      <c r="B6537" s="1">
        <v>53.78</v>
      </c>
      <c r="C6537" s="1">
        <v>49.66</v>
      </c>
      <c r="D6537" s="1">
        <v>38.6</v>
      </c>
      <c r="E6537" s="1">
        <v>50</v>
      </c>
      <c r="F6537" s="1">
        <v>45.7</v>
      </c>
      <c r="G6537" s="1">
        <v>62.37</v>
      </c>
      <c r="H6537" s="1">
        <v>226.15</v>
      </c>
      <c r="I6537" s="1">
        <v>524</v>
      </c>
      <c r="J6537" s="52">
        <f t="shared" si="102"/>
        <v>0.1312825</v>
      </c>
    </row>
    <row r="6538" spans="1:10" x14ac:dyDescent="0.35">
      <c r="A6538" s="1" t="s">
        <v>11147</v>
      </c>
      <c r="B6538" s="1">
        <v>55.5</v>
      </c>
      <c r="C6538" s="1">
        <v>49.68</v>
      </c>
      <c r="D6538" s="1">
        <v>39</v>
      </c>
      <c r="E6538" s="1">
        <v>64.11</v>
      </c>
      <c r="F6538" s="1">
        <v>44.02</v>
      </c>
      <c r="G6538" s="1">
        <v>72.8</v>
      </c>
      <c r="H6538" s="1">
        <v>236.43</v>
      </c>
      <c r="I6538" s="1">
        <v>528.26</v>
      </c>
      <c r="J6538" s="52">
        <f t="shared" si="102"/>
        <v>0.13622499999999998</v>
      </c>
    </row>
    <row r="6539" spans="1:10" x14ac:dyDescent="0.35">
      <c r="A6539" s="1" t="s">
        <v>11146</v>
      </c>
      <c r="B6539" s="1">
        <v>59.94</v>
      </c>
      <c r="C6539" s="1">
        <v>43.91</v>
      </c>
      <c r="D6539" s="1">
        <v>42.49</v>
      </c>
      <c r="E6539" s="1">
        <v>59.9</v>
      </c>
      <c r="F6539" s="1">
        <v>48.42</v>
      </c>
      <c r="G6539" s="1">
        <v>65.760000000000005</v>
      </c>
      <c r="H6539" s="1">
        <v>200.1</v>
      </c>
      <c r="I6539" s="1">
        <v>350.33</v>
      </c>
      <c r="J6539" s="52">
        <f t="shared" si="102"/>
        <v>0.10885624999999999</v>
      </c>
    </row>
    <row r="6540" spans="1:10" x14ac:dyDescent="0.35">
      <c r="A6540" s="1" t="s">
        <v>11145</v>
      </c>
      <c r="B6540" s="1">
        <v>44.1</v>
      </c>
      <c r="C6540" s="1">
        <v>48.54</v>
      </c>
      <c r="D6540" s="1">
        <v>42.57</v>
      </c>
      <c r="E6540" s="1">
        <v>51.5</v>
      </c>
      <c r="F6540" s="1">
        <v>31</v>
      </c>
      <c r="G6540" s="1">
        <v>55.16</v>
      </c>
      <c r="H6540" s="1">
        <v>125.9</v>
      </c>
      <c r="I6540" s="1">
        <v>342.1</v>
      </c>
      <c r="J6540" s="52">
        <f t="shared" si="102"/>
        <v>9.2608750000000004E-2</v>
      </c>
    </row>
    <row r="6541" spans="1:10" x14ac:dyDescent="0.35">
      <c r="A6541" s="1" t="s">
        <v>11144</v>
      </c>
      <c r="B6541" s="1">
        <v>39.94</v>
      </c>
      <c r="C6541" s="1">
        <v>47.23</v>
      </c>
      <c r="D6541" s="1">
        <v>43.2</v>
      </c>
      <c r="E6541" s="1">
        <v>55</v>
      </c>
      <c r="F6541" s="1">
        <v>28.2</v>
      </c>
      <c r="G6541" s="1">
        <v>52.29</v>
      </c>
      <c r="H6541" s="1">
        <v>119.9</v>
      </c>
      <c r="I6541" s="1">
        <v>267.79000000000002</v>
      </c>
      <c r="J6541" s="52">
        <f t="shared" si="102"/>
        <v>8.1693749999999996E-2</v>
      </c>
    </row>
    <row r="6542" spans="1:10" x14ac:dyDescent="0.35">
      <c r="A6542" s="1" t="s">
        <v>11143</v>
      </c>
      <c r="B6542" s="1">
        <v>37</v>
      </c>
      <c r="C6542" s="1">
        <v>34.94</v>
      </c>
      <c r="D6542" s="1">
        <v>40</v>
      </c>
      <c r="E6542" s="1">
        <v>78.23</v>
      </c>
      <c r="F6542" s="1">
        <v>24.5</v>
      </c>
      <c r="G6542" s="1">
        <v>49.17</v>
      </c>
      <c r="H6542" s="1">
        <v>91.67</v>
      </c>
      <c r="I6542" s="1">
        <v>167.56</v>
      </c>
      <c r="J6542" s="52">
        <f t="shared" si="102"/>
        <v>6.5383750000000004E-2</v>
      </c>
    </row>
    <row r="6543" spans="1:10" x14ac:dyDescent="0.35">
      <c r="A6543" s="1" t="s">
        <v>11142</v>
      </c>
      <c r="B6543" s="1">
        <v>35</v>
      </c>
      <c r="C6543" s="1">
        <v>29.25</v>
      </c>
      <c r="D6543" s="1">
        <v>38.49</v>
      </c>
      <c r="E6543" s="1">
        <v>72.91</v>
      </c>
      <c r="F6543" s="1">
        <v>27.4</v>
      </c>
      <c r="G6543" s="1">
        <v>47.4</v>
      </c>
      <c r="H6543" s="1">
        <v>82.67</v>
      </c>
      <c r="I6543" s="1">
        <v>229.9</v>
      </c>
      <c r="J6543" s="52">
        <f t="shared" si="102"/>
        <v>7.0377499999999996E-2</v>
      </c>
    </row>
    <row r="6544" spans="1:10" x14ac:dyDescent="0.35">
      <c r="A6544" s="1" t="s">
        <v>11141</v>
      </c>
      <c r="B6544" s="1">
        <v>34.770000000000003</v>
      </c>
      <c r="C6544" s="1">
        <v>25.4</v>
      </c>
      <c r="D6544" s="1">
        <v>34.01</v>
      </c>
      <c r="E6544" s="1">
        <v>60</v>
      </c>
      <c r="F6544" s="1">
        <v>28.2</v>
      </c>
      <c r="G6544" s="1">
        <v>45.04</v>
      </c>
      <c r="H6544" s="1">
        <v>83.02</v>
      </c>
      <c r="I6544" s="1">
        <v>159.05000000000001</v>
      </c>
      <c r="J6544" s="52">
        <f t="shared" si="102"/>
        <v>5.8686250000000002E-2</v>
      </c>
    </row>
    <row r="6545" spans="1:10" x14ac:dyDescent="0.35">
      <c r="A6545" s="1" t="s">
        <v>11140</v>
      </c>
      <c r="B6545" s="1">
        <v>34.94</v>
      </c>
      <c r="C6545" s="1">
        <v>25.49</v>
      </c>
      <c r="D6545" s="1">
        <v>33</v>
      </c>
      <c r="E6545" s="1">
        <v>62.88</v>
      </c>
      <c r="F6545" s="1">
        <v>33.64</v>
      </c>
      <c r="G6545" s="1">
        <v>45.19</v>
      </c>
      <c r="H6545" s="1">
        <v>95.12</v>
      </c>
      <c r="I6545" s="1">
        <v>148.55000000000001</v>
      </c>
      <c r="J6545" s="52">
        <f t="shared" si="102"/>
        <v>5.9851250000000002E-2</v>
      </c>
    </row>
    <row r="6546" spans="1:10" x14ac:dyDescent="0.35">
      <c r="A6546" s="1" t="s">
        <v>11139</v>
      </c>
      <c r="B6546" s="1">
        <v>34.94</v>
      </c>
      <c r="C6546" s="1">
        <v>31.19</v>
      </c>
      <c r="D6546" s="1">
        <v>37.520000000000003</v>
      </c>
      <c r="E6546" s="1">
        <v>63.02</v>
      </c>
      <c r="F6546" s="1">
        <v>40.130000000000003</v>
      </c>
      <c r="G6546" s="1">
        <v>48.94</v>
      </c>
      <c r="H6546" s="1">
        <v>118.19</v>
      </c>
      <c r="I6546" s="1">
        <v>200</v>
      </c>
      <c r="J6546" s="52">
        <f t="shared" si="102"/>
        <v>7.1741250000000006E-2</v>
      </c>
    </row>
    <row r="6547" spans="1:10" x14ac:dyDescent="0.35">
      <c r="A6547" s="1" t="s">
        <v>11138</v>
      </c>
      <c r="B6547" s="1">
        <v>43.5</v>
      </c>
      <c r="C6547" s="1">
        <v>31.13</v>
      </c>
      <c r="D6547" s="1">
        <v>41.77</v>
      </c>
      <c r="E6547" s="1">
        <v>55.8</v>
      </c>
      <c r="F6547" s="1">
        <v>50.92</v>
      </c>
      <c r="G6547" s="1">
        <v>53.98</v>
      </c>
      <c r="H6547" s="1">
        <v>176.66</v>
      </c>
      <c r="I6547" s="1">
        <v>304.82</v>
      </c>
      <c r="J6547" s="52">
        <f t="shared" si="102"/>
        <v>9.482249999999999E-2</v>
      </c>
    </row>
    <row r="6548" spans="1:10" x14ac:dyDescent="0.35">
      <c r="A6548" s="1" t="s">
        <v>11137</v>
      </c>
      <c r="B6548" s="1">
        <v>50</v>
      </c>
      <c r="C6548" s="1">
        <v>37.99</v>
      </c>
      <c r="D6548" s="1">
        <v>45.06</v>
      </c>
      <c r="E6548" s="1">
        <v>64.62</v>
      </c>
      <c r="F6548" s="1">
        <v>55.15</v>
      </c>
      <c r="G6548" s="1">
        <v>60.14</v>
      </c>
      <c r="H6548" s="1">
        <v>201.03</v>
      </c>
      <c r="I6548" s="1">
        <v>352.79</v>
      </c>
      <c r="J6548" s="52">
        <f t="shared" si="102"/>
        <v>0.1083475</v>
      </c>
    </row>
    <row r="6549" spans="1:10" x14ac:dyDescent="0.35">
      <c r="A6549" s="1" t="s">
        <v>11136</v>
      </c>
      <c r="B6549" s="1">
        <v>58</v>
      </c>
      <c r="C6549" s="1">
        <v>43.32</v>
      </c>
      <c r="D6549" s="1">
        <v>48.25</v>
      </c>
      <c r="E6549" s="1">
        <v>74.209999999999994</v>
      </c>
      <c r="F6549" s="1">
        <v>64.37</v>
      </c>
      <c r="G6549" s="1">
        <v>72.430000000000007</v>
      </c>
      <c r="H6549" s="1">
        <v>219.93</v>
      </c>
      <c r="I6549" s="1">
        <v>339.09</v>
      </c>
      <c r="J6549" s="52">
        <f t="shared" si="102"/>
        <v>0.11494999999999998</v>
      </c>
    </row>
    <row r="6550" spans="1:10" x14ac:dyDescent="0.35">
      <c r="A6550" s="1" t="s">
        <v>11135</v>
      </c>
      <c r="B6550" s="1">
        <v>50.26</v>
      </c>
      <c r="C6550" s="1">
        <v>39.549999999999997</v>
      </c>
      <c r="D6550" s="1">
        <v>45.01</v>
      </c>
      <c r="E6550" s="1">
        <v>79.97</v>
      </c>
      <c r="F6550" s="1">
        <v>57.34</v>
      </c>
      <c r="G6550" s="1">
        <v>55.34</v>
      </c>
      <c r="H6550" s="1">
        <v>195.28</v>
      </c>
      <c r="I6550" s="1">
        <v>292.70999999999998</v>
      </c>
      <c r="J6550" s="52">
        <f t="shared" si="102"/>
        <v>0.10193250000000001</v>
      </c>
    </row>
    <row r="6551" spans="1:10" x14ac:dyDescent="0.35">
      <c r="A6551" s="1" t="s">
        <v>11134</v>
      </c>
      <c r="B6551" s="1">
        <v>47.44</v>
      </c>
      <c r="C6551" s="1">
        <v>32.97</v>
      </c>
      <c r="D6551" s="1">
        <v>45</v>
      </c>
      <c r="E6551" s="1">
        <v>65.31</v>
      </c>
      <c r="F6551" s="1">
        <v>49.27</v>
      </c>
      <c r="G6551" s="1">
        <v>49.78</v>
      </c>
      <c r="H6551" s="1">
        <v>142</v>
      </c>
      <c r="I6551" s="1">
        <v>192.44</v>
      </c>
      <c r="J6551" s="52">
        <f t="shared" si="102"/>
        <v>7.8026250000000005E-2</v>
      </c>
    </row>
    <row r="6552" spans="1:10" x14ac:dyDescent="0.35">
      <c r="A6552" s="1" t="s">
        <v>11133</v>
      </c>
      <c r="B6552" s="1">
        <v>38.840000000000003</v>
      </c>
      <c r="C6552" s="1">
        <v>30.93</v>
      </c>
      <c r="D6552" s="1">
        <v>44.05</v>
      </c>
      <c r="E6552" s="1">
        <v>64.38</v>
      </c>
      <c r="F6552" s="1">
        <v>44.58</v>
      </c>
      <c r="G6552" s="1">
        <v>40.9</v>
      </c>
      <c r="H6552" s="1">
        <v>101.23</v>
      </c>
      <c r="I6552" s="1">
        <v>164</v>
      </c>
      <c r="J6552" s="52">
        <f t="shared" si="102"/>
        <v>6.6113749999999999E-2</v>
      </c>
    </row>
    <row r="6553" spans="1:10" x14ac:dyDescent="0.35">
      <c r="A6553" s="1" t="s">
        <v>11132</v>
      </c>
      <c r="B6553" s="1">
        <v>34.06</v>
      </c>
      <c r="C6553" s="1">
        <v>28.43</v>
      </c>
      <c r="D6553" s="1">
        <v>38.67</v>
      </c>
      <c r="E6553" s="1">
        <v>60.76</v>
      </c>
      <c r="F6553" s="1">
        <v>34.6</v>
      </c>
      <c r="G6553" s="1">
        <v>31.84</v>
      </c>
      <c r="H6553" s="1">
        <v>88.08</v>
      </c>
      <c r="I6553" s="1">
        <v>91.95</v>
      </c>
      <c r="J6553" s="52">
        <f t="shared" si="102"/>
        <v>5.1048749999999997E-2</v>
      </c>
    </row>
    <row r="6554" spans="1:10" x14ac:dyDescent="0.35">
      <c r="A6554" s="1" t="s">
        <v>11131</v>
      </c>
      <c r="B6554" s="1">
        <v>37.44</v>
      </c>
      <c r="C6554" s="1">
        <v>27.14</v>
      </c>
      <c r="D6554" s="1">
        <v>31</v>
      </c>
      <c r="E6554" s="1">
        <v>59.53</v>
      </c>
      <c r="F6554" s="1">
        <v>33.090000000000003</v>
      </c>
      <c r="G6554" s="1">
        <v>28.9</v>
      </c>
      <c r="H6554" s="1">
        <v>90</v>
      </c>
      <c r="I6554" s="1">
        <v>99.75</v>
      </c>
      <c r="J6554" s="52">
        <f t="shared" si="102"/>
        <v>5.0856250000000006E-2</v>
      </c>
    </row>
    <row r="6555" spans="1:10" x14ac:dyDescent="0.35">
      <c r="A6555" s="1" t="s">
        <v>11130</v>
      </c>
      <c r="B6555" s="1">
        <v>33.03</v>
      </c>
      <c r="C6555" s="1">
        <v>30.34</v>
      </c>
      <c r="D6555" s="1">
        <v>32</v>
      </c>
      <c r="E6555" s="1">
        <v>56.1</v>
      </c>
      <c r="F6555" s="1">
        <v>30.26</v>
      </c>
      <c r="G6555" s="1">
        <v>33.909999999999997</v>
      </c>
      <c r="H6555" s="1">
        <v>67.069999999999993</v>
      </c>
      <c r="I6555" s="1">
        <v>63.59</v>
      </c>
      <c r="J6555" s="52">
        <f t="shared" si="102"/>
        <v>4.3287499999999993E-2</v>
      </c>
    </row>
    <row r="6556" spans="1:10" x14ac:dyDescent="0.35">
      <c r="A6556" s="1" t="s">
        <v>11129</v>
      </c>
      <c r="B6556" s="1">
        <v>33.65</v>
      </c>
      <c r="C6556" s="1">
        <v>23.93</v>
      </c>
      <c r="D6556" s="1">
        <v>25.1</v>
      </c>
      <c r="E6556" s="1">
        <v>51.41</v>
      </c>
      <c r="F6556" s="1">
        <v>27.66</v>
      </c>
      <c r="G6556" s="1">
        <v>31.18</v>
      </c>
      <c r="H6556" s="1">
        <v>59.66</v>
      </c>
      <c r="I6556" s="1">
        <v>50</v>
      </c>
      <c r="J6556" s="52">
        <f t="shared" si="102"/>
        <v>3.7823750000000003E-2</v>
      </c>
    </row>
    <row r="6557" spans="1:10" x14ac:dyDescent="0.35">
      <c r="A6557" s="1" t="s">
        <v>11128</v>
      </c>
      <c r="B6557" s="1">
        <v>29.14</v>
      </c>
      <c r="C6557" s="1">
        <v>24.86</v>
      </c>
      <c r="D6557" s="1">
        <v>32</v>
      </c>
      <c r="E6557" s="1">
        <v>47.38</v>
      </c>
      <c r="F6557" s="1">
        <v>30.2</v>
      </c>
      <c r="G6557" s="1">
        <v>29.75</v>
      </c>
      <c r="H6557" s="1">
        <v>47.94</v>
      </c>
      <c r="I6557" s="1">
        <v>21.48</v>
      </c>
      <c r="J6557" s="52">
        <f t="shared" si="102"/>
        <v>3.2843749999999998E-2</v>
      </c>
    </row>
    <row r="6558" spans="1:10" x14ac:dyDescent="0.35">
      <c r="A6558" s="1" t="s">
        <v>11127</v>
      </c>
      <c r="B6558" s="1">
        <v>29.4</v>
      </c>
      <c r="C6558" s="1">
        <v>24.76</v>
      </c>
      <c r="D6558" s="1">
        <v>30.1</v>
      </c>
      <c r="E6558" s="1">
        <v>47.59</v>
      </c>
      <c r="F6558" s="1">
        <v>25.8</v>
      </c>
      <c r="G6558" s="1">
        <v>29</v>
      </c>
      <c r="H6558" s="1">
        <v>54.52</v>
      </c>
      <c r="I6558" s="1">
        <v>16.91</v>
      </c>
      <c r="J6558" s="52">
        <f t="shared" si="102"/>
        <v>3.2260000000000004E-2</v>
      </c>
    </row>
    <row r="6559" spans="1:10" x14ac:dyDescent="0.35">
      <c r="A6559" s="1" t="s">
        <v>11126</v>
      </c>
      <c r="B6559" s="1">
        <v>33</v>
      </c>
      <c r="C6559" s="1">
        <v>24.76</v>
      </c>
      <c r="D6559" s="1">
        <v>29.1</v>
      </c>
      <c r="E6559" s="1">
        <v>51.61</v>
      </c>
      <c r="F6559" s="1">
        <v>33.01</v>
      </c>
      <c r="G6559" s="1">
        <v>34.04</v>
      </c>
      <c r="H6559" s="1">
        <v>64.88</v>
      </c>
      <c r="I6559" s="1">
        <v>15.03</v>
      </c>
      <c r="J6559" s="52">
        <f t="shared" si="102"/>
        <v>3.5678749999999995E-2</v>
      </c>
    </row>
    <row r="6560" spans="1:10" x14ac:dyDescent="0.35">
      <c r="A6560" s="1" t="s">
        <v>11125</v>
      </c>
      <c r="B6560" s="1">
        <v>44.97</v>
      </c>
      <c r="C6560" s="1">
        <v>27.12</v>
      </c>
      <c r="D6560" s="1">
        <v>29.2</v>
      </c>
      <c r="E6560" s="1">
        <v>69.13</v>
      </c>
      <c r="F6560" s="1">
        <v>45.44</v>
      </c>
      <c r="G6560" s="1">
        <v>43.22</v>
      </c>
      <c r="H6560" s="1">
        <v>104.9</v>
      </c>
      <c r="I6560" s="1">
        <v>15.02</v>
      </c>
      <c r="J6560" s="52">
        <f t="shared" si="102"/>
        <v>4.7375E-2</v>
      </c>
    </row>
    <row r="6561" spans="1:10" x14ac:dyDescent="0.35">
      <c r="A6561" s="1" t="s">
        <v>11124</v>
      </c>
      <c r="B6561" s="1">
        <v>56</v>
      </c>
      <c r="C6561" s="1">
        <v>30.62</v>
      </c>
      <c r="D6561" s="1">
        <v>29.1</v>
      </c>
      <c r="E6561" s="1">
        <v>77.319999999999993</v>
      </c>
      <c r="F6561" s="1">
        <v>50.98</v>
      </c>
      <c r="G6561" s="1">
        <v>52.1</v>
      </c>
      <c r="H6561" s="1">
        <v>131.12</v>
      </c>
      <c r="I6561" s="1">
        <v>205.31</v>
      </c>
      <c r="J6561" s="52">
        <f t="shared" si="102"/>
        <v>7.9068749999999993E-2</v>
      </c>
    </row>
    <row r="6562" spans="1:10" x14ac:dyDescent="0.35">
      <c r="A6562" s="1" t="s">
        <v>11123</v>
      </c>
      <c r="B6562" s="1">
        <v>59.06</v>
      </c>
      <c r="C6562" s="1">
        <v>38.35</v>
      </c>
      <c r="D6562" s="1">
        <v>32.71</v>
      </c>
      <c r="E6562" s="1">
        <v>84.97</v>
      </c>
      <c r="F6562" s="1">
        <v>51.04</v>
      </c>
      <c r="G6562" s="1">
        <v>55.05</v>
      </c>
      <c r="H6562" s="1">
        <v>142.05000000000001</v>
      </c>
      <c r="I6562" s="1">
        <v>210</v>
      </c>
      <c r="J6562" s="52">
        <f t="shared" si="102"/>
        <v>8.4153749999999999E-2</v>
      </c>
    </row>
    <row r="6563" spans="1:10" x14ac:dyDescent="0.35">
      <c r="A6563" s="1" t="s">
        <v>11122</v>
      </c>
      <c r="B6563" s="1">
        <v>49.82</v>
      </c>
      <c r="C6563" s="1">
        <v>38.11</v>
      </c>
      <c r="D6563" s="1">
        <v>38.11</v>
      </c>
      <c r="E6563" s="1">
        <v>79.56</v>
      </c>
      <c r="F6563" s="1">
        <v>49.63</v>
      </c>
      <c r="G6563" s="1">
        <v>50.1</v>
      </c>
      <c r="H6563" s="1">
        <v>107.95</v>
      </c>
      <c r="I6563" s="1">
        <v>217</v>
      </c>
      <c r="J6563" s="52">
        <f t="shared" si="102"/>
        <v>7.8784999999999994E-2</v>
      </c>
    </row>
    <row r="6564" spans="1:10" x14ac:dyDescent="0.35">
      <c r="A6564" s="1" t="s">
        <v>11121</v>
      </c>
      <c r="B6564" s="1">
        <v>35.450000000000003</v>
      </c>
      <c r="C6564" s="1">
        <v>39.549999999999997</v>
      </c>
      <c r="D6564" s="1">
        <v>38.39</v>
      </c>
      <c r="E6564" s="1">
        <v>73.7</v>
      </c>
      <c r="F6564" s="1">
        <v>46.86</v>
      </c>
      <c r="G6564" s="1">
        <v>42</v>
      </c>
      <c r="H6564" s="1">
        <v>82.57</v>
      </c>
      <c r="I6564" s="1">
        <v>112.92</v>
      </c>
      <c r="J6564" s="52">
        <f t="shared" si="102"/>
        <v>5.8929999999999996E-2</v>
      </c>
    </row>
    <row r="6565" spans="1:10" x14ac:dyDescent="0.35">
      <c r="A6565" s="1" t="s">
        <v>11120</v>
      </c>
      <c r="B6565" s="1">
        <v>38.700000000000003</v>
      </c>
      <c r="C6565" s="1">
        <v>36.29</v>
      </c>
      <c r="D6565" s="1">
        <v>38.58</v>
      </c>
      <c r="E6565" s="1">
        <v>63</v>
      </c>
      <c r="F6565" s="1">
        <v>44.92</v>
      </c>
      <c r="G6565" s="1">
        <v>44.9</v>
      </c>
      <c r="H6565" s="1">
        <v>79.900000000000006</v>
      </c>
      <c r="I6565" s="1">
        <v>106.77</v>
      </c>
      <c r="J6565" s="52">
        <f t="shared" si="102"/>
        <v>5.6632499999999995E-2</v>
      </c>
    </row>
    <row r="6566" spans="1:10" x14ac:dyDescent="0.35">
      <c r="A6566" s="1" t="s">
        <v>11119</v>
      </c>
      <c r="B6566" s="1">
        <v>39.94</v>
      </c>
      <c r="C6566" s="1">
        <v>28.04</v>
      </c>
      <c r="D6566" s="1">
        <v>40</v>
      </c>
      <c r="E6566" s="1">
        <v>56.19</v>
      </c>
      <c r="F6566" s="1">
        <v>42.17</v>
      </c>
      <c r="G6566" s="1">
        <v>44</v>
      </c>
      <c r="H6566" s="1">
        <v>65.290000000000006</v>
      </c>
      <c r="I6566" s="1">
        <v>90</v>
      </c>
      <c r="J6566" s="52">
        <f t="shared" si="102"/>
        <v>5.0703749999999999E-2</v>
      </c>
    </row>
    <row r="6567" spans="1:10" x14ac:dyDescent="0.35">
      <c r="A6567" s="1" t="s">
        <v>11118</v>
      </c>
      <c r="B6567" s="1">
        <v>35.35</v>
      </c>
      <c r="C6567" s="1">
        <v>25.01</v>
      </c>
      <c r="D6567" s="1">
        <v>32.5</v>
      </c>
      <c r="E6567" s="1">
        <v>53.6</v>
      </c>
      <c r="F6567" s="1">
        <v>41.04</v>
      </c>
      <c r="G6567" s="1">
        <v>40.020000000000003</v>
      </c>
      <c r="H6567" s="1">
        <v>52.02</v>
      </c>
      <c r="I6567" s="1">
        <v>74.040000000000006</v>
      </c>
      <c r="J6567" s="52">
        <f t="shared" si="102"/>
        <v>4.4197500000000008E-2</v>
      </c>
    </row>
    <row r="6568" spans="1:10" x14ac:dyDescent="0.35">
      <c r="A6568" s="1" t="s">
        <v>11117</v>
      </c>
      <c r="B6568" s="1">
        <v>34.94</v>
      </c>
      <c r="C6568" s="1">
        <v>27.29</v>
      </c>
      <c r="D6568" s="1">
        <v>29.1</v>
      </c>
      <c r="E6568" s="1">
        <v>52.3</v>
      </c>
      <c r="F6568" s="1">
        <v>39.49</v>
      </c>
      <c r="G6568" s="1">
        <v>40.1</v>
      </c>
      <c r="H6568" s="1">
        <v>89.9</v>
      </c>
      <c r="I6568" s="1">
        <v>59.94</v>
      </c>
      <c r="J6568" s="52">
        <f t="shared" si="102"/>
        <v>4.66325E-2</v>
      </c>
    </row>
    <row r="6569" spans="1:10" x14ac:dyDescent="0.35">
      <c r="A6569" s="1" t="s">
        <v>11116</v>
      </c>
      <c r="B6569" s="1">
        <v>34.590000000000003</v>
      </c>
      <c r="C6569" s="1">
        <v>29.18</v>
      </c>
      <c r="D6569" s="1">
        <v>27.52</v>
      </c>
      <c r="E6569" s="1">
        <v>53</v>
      </c>
      <c r="F6569" s="1">
        <v>39.380000000000003</v>
      </c>
      <c r="G6569" s="1">
        <v>38.29</v>
      </c>
      <c r="H6569" s="1">
        <v>90.21</v>
      </c>
      <c r="I6569" s="1">
        <v>57.92</v>
      </c>
      <c r="J6569" s="52">
        <f t="shared" si="102"/>
        <v>4.6261250000000004E-2</v>
      </c>
    </row>
    <row r="6570" spans="1:10" x14ac:dyDescent="0.35">
      <c r="A6570" s="1" t="s">
        <v>11115</v>
      </c>
      <c r="B6570" s="1">
        <v>36.549999999999997</v>
      </c>
      <c r="C6570" s="1">
        <v>29.44</v>
      </c>
      <c r="D6570" s="1">
        <v>27.84</v>
      </c>
      <c r="E6570" s="1">
        <v>53.37</v>
      </c>
      <c r="F6570" s="1">
        <v>42.88</v>
      </c>
      <c r="G6570" s="1">
        <v>40.46</v>
      </c>
      <c r="H6570" s="1">
        <v>123.58</v>
      </c>
      <c r="I6570" s="1">
        <v>69.819999999999993</v>
      </c>
      <c r="J6570" s="52">
        <f t="shared" si="102"/>
        <v>5.2992499999999998E-2</v>
      </c>
    </row>
    <row r="6571" spans="1:10" x14ac:dyDescent="0.35">
      <c r="A6571" s="1" t="s">
        <v>11114</v>
      </c>
      <c r="B6571" s="1">
        <v>44.48</v>
      </c>
      <c r="C6571" s="1">
        <v>34.630000000000003</v>
      </c>
      <c r="D6571" s="1">
        <v>37</v>
      </c>
      <c r="E6571" s="1">
        <v>60.42</v>
      </c>
      <c r="F6571" s="1">
        <v>48.2</v>
      </c>
      <c r="G6571" s="1">
        <v>49.55</v>
      </c>
      <c r="H6571" s="1">
        <v>158.81</v>
      </c>
      <c r="I6571" s="1">
        <v>137.80000000000001</v>
      </c>
      <c r="J6571" s="52">
        <f t="shared" si="102"/>
        <v>7.1361250000000015E-2</v>
      </c>
    </row>
    <row r="6572" spans="1:10" x14ac:dyDescent="0.35">
      <c r="A6572" s="1" t="s">
        <v>11113</v>
      </c>
      <c r="B6572" s="1">
        <v>51.57</v>
      </c>
      <c r="C6572" s="1">
        <v>39.93</v>
      </c>
      <c r="D6572" s="1">
        <v>46.13</v>
      </c>
      <c r="E6572" s="1">
        <v>69.930000000000007</v>
      </c>
      <c r="F6572" s="1">
        <v>50.16</v>
      </c>
      <c r="G6572" s="1">
        <v>52.59</v>
      </c>
      <c r="H6572" s="1">
        <v>183.27</v>
      </c>
      <c r="I6572" s="1">
        <v>226.82</v>
      </c>
      <c r="J6572" s="52">
        <f t="shared" si="102"/>
        <v>9.0050000000000005E-2</v>
      </c>
    </row>
    <row r="6573" spans="1:10" x14ac:dyDescent="0.35">
      <c r="A6573" s="1" t="s">
        <v>11112</v>
      </c>
      <c r="B6573" s="1">
        <v>61</v>
      </c>
      <c r="C6573" s="1">
        <v>45.03</v>
      </c>
      <c r="D6573" s="1">
        <v>49.9</v>
      </c>
      <c r="E6573" s="1">
        <v>75</v>
      </c>
      <c r="F6573" s="1">
        <v>54.99</v>
      </c>
      <c r="G6573" s="1">
        <v>46.48</v>
      </c>
      <c r="H6573" s="1">
        <v>194.09</v>
      </c>
      <c r="I6573" s="1">
        <v>269.88</v>
      </c>
      <c r="J6573" s="52">
        <f t="shared" si="102"/>
        <v>9.9546250000000003E-2</v>
      </c>
    </row>
    <row r="6574" spans="1:10" x14ac:dyDescent="0.35">
      <c r="A6574" s="1" t="s">
        <v>11111</v>
      </c>
      <c r="B6574" s="1">
        <v>55</v>
      </c>
      <c r="C6574" s="1">
        <v>39.020000000000003</v>
      </c>
      <c r="D6574" s="1">
        <v>50.1</v>
      </c>
      <c r="E6574" s="1">
        <v>69.599999999999994</v>
      </c>
      <c r="F6574" s="1">
        <v>52.92</v>
      </c>
      <c r="G6574" s="1">
        <v>44.78</v>
      </c>
      <c r="H6574" s="1">
        <v>199.9</v>
      </c>
      <c r="I6574" s="1">
        <v>270</v>
      </c>
      <c r="J6574" s="52">
        <f t="shared" si="102"/>
        <v>9.7664999999999988E-2</v>
      </c>
    </row>
    <row r="6575" spans="1:10" x14ac:dyDescent="0.35">
      <c r="A6575" s="1" t="s">
        <v>11110</v>
      </c>
      <c r="B6575" s="1">
        <v>44.95</v>
      </c>
      <c r="C6575" s="1">
        <v>28.95</v>
      </c>
      <c r="D6575" s="1">
        <v>40.1</v>
      </c>
      <c r="E6575" s="1">
        <v>60</v>
      </c>
      <c r="F6575" s="1">
        <v>50.02</v>
      </c>
      <c r="G6575" s="1">
        <v>34.36</v>
      </c>
      <c r="H6575" s="1">
        <v>185</v>
      </c>
      <c r="I6575" s="1">
        <v>226</v>
      </c>
      <c r="J6575" s="52">
        <f t="shared" si="102"/>
        <v>8.3672499999999997E-2</v>
      </c>
    </row>
    <row r="6576" spans="1:10" x14ac:dyDescent="0.35">
      <c r="A6576" s="1" t="s">
        <v>11109</v>
      </c>
      <c r="B6576" s="1">
        <v>42.97</v>
      </c>
      <c r="C6576" s="1">
        <v>28.84</v>
      </c>
      <c r="D6576" s="1">
        <v>40.85</v>
      </c>
      <c r="E6576" s="1">
        <v>53.7</v>
      </c>
      <c r="F6576" s="1">
        <v>45.06</v>
      </c>
      <c r="G6576" s="1">
        <v>32.4</v>
      </c>
      <c r="H6576" s="1">
        <v>205</v>
      </c>
      <c r="I6576" s="1">
        <v>187</v>
      </c>
      <c r="J6576" s="52">
        <f t="shared" si="102"/>
        <v>7.9477500000000006E-2</v>
      </c>
    </row>
    <row r="6577" spans="1:10" x14ac:dyDescent="0.35">
      <c r="A6577" s="1" t="s">
        <v>11108</v>
      </c>
      <c r="B6577" s="1">
        <v>42.44</v>
      </c>
      <c r="C6577" s="1">
        <v>30.05</v>
      </c>
      <c r="D6577" s="1">
        <v>33.1</v>
      </c>
      <c r="E6577" s="1">
        <v>52.3</v>
      </c>
      <c r="F6577" s="1">
        <v>35.44</v>
      </c>
      <c r="G6577" s="1">
        <v>33</v>
      </c>
      <c r="H6577" s="1">
        <v>217</v>
      </c>
      <c r="I6577" s="1">
        <v>162.30000000000001</v>
      </c>
      <c r="J6577" s="52">
        <f t="shared" si="102"/>
        <v>7.570375E-2</v>
      </c>
    </row>
    <row r="6578" spans="1:10" x14ac:dyDescent="0.35">
      <c r="A6578" s="1" t="s">
        <v>11107</v>
      </c>
      <c r="B6578" s="1">
        <v>32.99</v>
      </c>
      <c r="C6578" s="1">
        <v>32.68</v>
      </c>
      <c r="D6578" s="1">
        <v>30.5</v>
      </c>
      <c r="E6578" s="1">
        <v>58.72</v>
      </c>
      <c r="F6578" s="1">
        <v>33.49</v>
      </c>
      <c r="G6578" s="1">
        <v>32.090000000000003</v>
      </c>
      <c r="H6578" s="1">
        <v>115.02</v>
      </c>
      <c r="I6578" s="1">
        <v>101.3</v>
      </c>
      <c r="J6578" s="52">
        <f t="shared" si="102"/>
        <v>5.4598750000000001E-2</v>
      </c>
    </row>
    <row r="6579" spans="1:10" x14ac:dyDescent="0.35">
      <c r="A6579" s="1" t="s">
        <v>11106</v>
      </c>
      <c r="B6579" s="1">
        <v>33.090000000000003</v>
      </c>
      <c r="C6579" s="1">
        <v>31.23</v>
      </c>
      <c r="D6579" s="1">
        <v>27.2</v>
      </c>
      <c r="E6579" s="1">
        <v>56.57</v>
      </c>
      <c r="F6579" s="1">
        <v>30.14</v>
      </c>
      <c r="G6579" s="1">
        <v>32.9</v>
      </c>
      <c r="H6579" s="1">
        <v>105.32</v>
      </c>
      <c r="I6579" s="1">
        <v>58.95</v>
      </c>
      <c r="J6579" s="52">
        <f t="shared" si="102"/>
        <v>4.6925000000000001E-2</v>
      </c>
    </row>
    <row r="6580" spans="1:10" x14ac:dyDescent="0.35">
      <c r="A6580" s="1" t="s">
        <v>11105</v>
      </c>
      <c r="B6580" s="1">
        <v>34.18</v>
      </c>
      <c r="C6580" s="1">
        <v>26.28</v>
      </c>
      <c r="D6580" s="1">
        <v>22.52</v>
      </c>
      <c r="E6580" s="1">
        <v>49</v>
      </c>
      <c r="F6580" s="1">
        <v>29.25</v>
      </c>
      <c r="G6580" s="1">
        <v>32.880000000000003</v>
      </c>
      <c r="H6580" s="1">
        <v>106.44</v>
      </c>
      <c r="I6580" s="1">
        <v>108.84</v>
      </c>
      <c r="J6580" s="52">
        <f t="shared" si="102"/>
        <v>5.1173749999999997E-2</v>
      </c>
    </row>
    <row r="6581" spans="1:10" x14ac:dyDescent="0.35">
      <c r="A6581" s="1" t="s">
        <v>11104</v>
      </c>
      <c r="B6581" s="1">
        <v>33.57</v>
      </c>
      <c r="C6581" s="1">
        <v>25.13</v>
      </c>
      <c r="D6581" s="1">
        <v>10.64</v>
      </c>
      <c r="E6581" s="1">
        <v>46</v>
      </c>
      <c r="F6581" s="1">
        <v>26.71</v>
      </c>
      <c r="G6581" s="1">
        <v>31.43</v>
      </c>
      <c r="H6581" s="1">
        <v>102.27</v>
      </c>
      <c r="I6581" s="1">
        <v>121.55</v>
      </c>
      <c r="J6581" s="52">
        <f t="shared" si="102"/>
        <v>4.9662499999999998E-2</v>
      </c>
    </row>
    <row r="6582" spans="1:10" x14ac:dyDescent="0.35">
      <c r="A6582" s="1" t="s">
        <v>11103</v>
      </c>
      <c r="B6582" s="1">
        <v>32.81</v>
      </c>
      <c r="C6582" s="1">
        <v>24.9</v>
      </c>
      <c r="D6582" s="1">
        <v>5.53</v>
      </c>
      <c r="E6582" s="1">
        <v>45.76</v>
      </c>
      <c r="F6582" s="1">
        <v>26.74</v>
      </c>
      <c r="G6582" s="1">
        <v>26.52</v>
      </c>
      <c r="H6582" s="1">
        <v>104.71</v>
      </c>
      <c r="I6582" s="1">
        <v>92</v>
      </c>
      <c r="J6582" s="52">
        <f t="shared" si="102"/>
        <v>4.4871250000000001E-2</v>
      </c>
    </row>
    <row r="6583" spans="1:10" x14ac:dyDescent="0.35">
      <c r="A6583" s="1" t="s">
        <v>11102</v>
      </c>
      <c r="B6583" s="1">
        <v>32.299999999999997</v>
      </c>
      <c r="C6583" s="1">
        <v>25.03</v>
      </c>
      <c r="D6583" s="1">
        <v>15.81</v>
      </c>
      <c r="E6583" s="1">
        <v>47.99</v>
      </c>
      <c r="F6583" s="1">
        <v>28.2</v>
      </c>
      <c r="G6583" s="1">
        <v>16.93</v>
      </c>
      <c r="H6583" s="1">
        <v>112.02</v>
      </c>
      <c r="I6583" s="1">
        <v>104.52</v>
      </c>
      <c r="J6583" s="52">
        <f t="shared" si="102"/>
        <v>4.7849999999999997E-2</v>
      </c>
    </row>
    <row r="6584" spans="1:10" x14ac:dyDescent="0.35">
      <c r="A6584" s="1" t="s">
        <v>11101</v>
      </c>
      <c r="B6584" s="1">
        <v>44.68</v>
      </c>
      <c r="C6584" s="1">
        <v>25.43</v>
      </c>
      <c r="D6584" s="1">
        <v>32.93</v>
      </c>
      <c r="E6584" s="1">
        <v>57.7</v>
      </c>
      <c r="F6584" s="1">
        <v>43.75</v>
      </c>
      <c r="G6584" s="1">
        <v>29.6</v>
      </c>
      <c r="H6584" s="1">
        <v>140</v>
      </c>
      <c r="I6584" s="1">
        <v>118.68</v>
      </c>
      <c r="J6584" s="52">
        <f t="shared" si="102"/>
        <v>6.1596250000000005E-2</v>
      </c>
    </row>
    <row r="6585" spans="1:10" x14ac:dyDescent="0.35">
      <c r="A6585" s="1" t="s">
        <v>11100</v>
      </c>
      <c r="B6585" s="1">
        <v>54.92</v>
      </c>
      <c r="C6585" s="1">
        <v>26.09</v>
      </c>
      <c r="D6585" s="1">
        <v>37.200000000000003</v>
      </c>
      <c r="E6585" s="1">
        <v>69.58</v>
      </c>
      <c r="F6585" s="1">
        <v>51.79</v>
      </c>
      <c r="G6585" s="1">
        <v>45.85</v>
      </c>
      <c r="H6585" s="1">
        <v>156.18</v>
      </c>
      <c r="I6585" s="1">
        <v>211.8</v>
      </c>
      <c r="J6585" s="52">
        <f t="shared" si="102"/>
        <v>8.1676250000000006E-2</v>
      </c>
    </row>
    <row r="6586" spans="1:10" x14ac:dyDescent="0.35">
      <c r="A6586" s="1" t="s">
        <v>11099</v>
      </c>
      <c r="B6586" s="1">
        <v>60</v>
      </c>
      <c r="C6586" s="1">
        <v>29.7</v>
      </c>
      <c r="D6586" s="1">
        <v>44</v>
      </c>
      <c r="E6586" s="1">
        <v>70.36</v>
      </c>
      <c r="F6586" s="1">
        <v>52.4</v>
      </c>
      <c r="G6586" s="1">
        <v>50.78</v>
      </c>
      <c r="H6586" s="1">
        <v>164.91</v>
      </c>
      <c r="I6586" s="1">
        <v>200.6</v>
      </c>
      <c r="J6586" s="52">
        <f t="shared" si="102"/>
        <v>8.4093749999999995E-2</v>
      </c>
    </row>
    <row r="6587" spans="1:10" x14ac:dyDescent="0.35">
      <c r="A6587" s="1" t="s">
        <v>11098</v>
      </c>
      <c r="B6587" s="1">
        <v>58.13</v>
      </c>
      <c r="C6587" s="1">
        <v>30.99</v>
      </c>
      <c r="D6587" s="1">
        <v>44.5</v>
      </c>
      <c r="E6587" s="1">
        <v>74.959999999999994</v>
      </c>
      <c r="F6587" s="1">
        <v>51.75</v>
      </c>
      <c r="G6587" s="1">
        <v>43.2</v>
      </c>
      <c r="H6587" s="1">
        <v>164.92</v>
      </c>
      <c r="I6587" s="1">
        <v>258.5</v>
      </c>
      <c r="J6587" s="52">
        <f t="shared" si="102"/>
        <v>9.0868749999999998E-2</v>
      </c>
    </row>
    <row r="6588" spans="1:10" x14ac:dyDescent="0.35">
      <c r="A6588" s="1" t="s">
        <v>11097</v>
      </c>
      <c r="B6588" s="1">
        <v>39.94</v>
      </c>
      <c r="C6588" s="1">
        <v>29.88</v>
      </c>
      <c r="D6588" s="1">
        <v>37.4</v>
      </c>
      <c r="E6588" s="1">
        <v>64.099999999999994</v>
      </c>
      <c r="F6588" s="1">
        <v>50</v>
      </c>
      <c r="G6588" s="1">
        <v>49.21</v>
      </c>
      <c r="H6588" s="1">
        <v>135.58000000000001</v>
      </c>
      <c r="I6588" s="1">
        <v>225.1</v>
      </c>
      <c r="J6588" s="52">
        <f t="shared" si="102"/>
        <v>7.8901250000000006E-2</v>
      </c>
    </row>
    <row r="6589" spans="1:10" x14ac:dyDescent="0.35">
      <c r="A6589" s="1" t="s">
        <v>11096</v>
      </c>
      <c r="B6589" s="1">
        <v>39</v>
      </c>
      <c r="C6589" s="1">
        <v>32.380000000000003</v>
      </c>
      <c r="D6589" s="1">
        <v>35</v>
      </c>
      <c r="E6589" s="1">
        <v>51.7</v>
      </c>
      <c r="F6589" s="1">
        <v>46.38</v>
      </c>
      <c r="G6589" s="1">
        <v>39.9</v>
      </c>
      <c r="H6589" s="1">
        <v>124.02</v>
      </c>
      <c r="I6589" s="1">
        <v>153.49</v>
      </c>
      <c r="J6589" s="52">
        <f t="shared" si="102"/>
        <v>6.5233750000000007E-2</v>
      </c>
    </row>
    <row r="6590" spans="1:10" x14ac:dyDescent="0.35">
      <c r="A6590" s="1" t="s">
        <v>11095</v>
      </c>
      <c r="B6590" s="1">
        <v>38.78</v>
      </c>
      <c r="C6590" s="1">
        <v>33.01</v>
      </c>
      <c r="D6590" s="1">
        <v>33.9</v>
      </c>
      <c r="E6590" s="1">
        <v>51.6</v>
      </c>
      <c r="F6590" s="1">
        <v>36.96</v>
      </c>
      <c r="G6590" s="1">
        <v>34</v>
      </c>
      <c r="H6590" s="1">
        <v>107.72</v>
      </c>
      <c r="I6590" s="1">
        <v>219.9</v>
      </c>
      <c r="J6590" s="52">
        <f t="shared" si="102"/>
        <v>6.9483749999999997E-2</v>
      </c>
    </row>
    <row r="6591" spans="1:10" x14ac:dyDescent="0.35">
      <c r="A6591" s="1" t="s">
        <v>11094</v>
      </c>
      <c r="B6591" s="1">
        <v>35.119999999999997</v>
      </c>
      <c r="C6591" s="1">
        <v>26.64</v>
      </c>
      <c r="D6591" s="1">
        <v>34</v>
      </c>
      <c r="E6591" s="1">
        <v>51.5</v>
      </c>
      <c r="F6591" s="1">
        <v>34.9</v>
      </c>
      <c r="G6591" s="1">
        <v>28.8</v>
      </c>
      <c r="H6591" s="1">
        <v>88.23</v>
      </c>
      <c r="I6591" s="1">
        <v>139.66999999999999</v>
      </c>
      <c r="J6591" s="52">
        <f t="shared" si="102"/>
        <v>5.4857500000000003E-2</v>
      </c>
    </row>
    <row r="6592" spans="1:10" x14ac:dyDescent="0.35">
      <c r="A6592" s="1" t="s">
        <v>11093</v>
      </c>
      <c r="B6592" s="1">
        <v>34.31</v>
      </c>
      <c r="C6592" s="1">
        <v>25.01</v>
      </c>
      <c r="D6592" s="1">
        <v>33</v>
      </c>
      <c r="E6592" s="1">
        <v>52</v>
      </c>
      <c r="F6592" s="1">
        <v>34.47</v>
      </c>
      <c r="G6592" s="1">
        <v>30.99</v>
      </c>
      <c r="H6592" s="1">
        <v>90.59</v>
      </c>
      <c r="I6592" s="1">
        <v>75.430000000000007</v>
      </c>
      <c r="J6592" s="52">
        <f t="shared" si="102"/>
        <v>4.6975000000000003E-2</v>
      </c>
    </row>
    <row r="6593" spans="1:10" x14ac:dyDescent="0.35">
      <c r="A6593" s="1" t="s">
        <v>11092</v>
      </c>
      <c r="B6593" s="1">
        <v>32.44</v>
      </c>
      <c r="C6593" s="1">
        <v>24.65</v>
      </c>
      <c r="D6593" s="1">
        <v>32.4</v>
      </c>
      <c r="E6593" s="1">
        <v>51.7</v>
      </c>
      <c r="F6593" s="1">
        <v>34.5</v>
      </c>
      <c r="G6593" s="1">
        <v>28.2</v>
      </c>
      <c r="H6593" s="1">
        <v>98.04</v>
      </c>
      <c r="I6593" s="1">
        <v>132.56</v>
      </c>
      <c r="J6593" s="52">
        <f t="shared" si="102"/>
        <v>5.4311249999999998E-2</v>
      </c>
    </row>
    <row r="6594" spans="1:10" x14ac:dyDescent="0.35">
      <c r="A6594" s="1" t="s">
        <v>11091</v>
      </c>
      <c r="B6594" s="1">
        <v>32.44</v>
      </c>
      <c r="C6594" s="1">
        <v>25.06</v>
      </c>
      <c r="D6594" s="1">
        <v>35</v>
      </c>
      <c r="E6594" s="1">
        <v>51.5</v>
      </c>
      <c r="F6594" s="1">
        <v>34.76</v>
      </c>
      <c r="G6594" s="1">
        <v>35.770000000000003</v>
      </c>
      <c r="H6594" s="1">
        <v>120</v>
      </c>
      <c r="I6594" s="1">
        <v>236.1</v>
      </c>
      <c r="J6594" s="52">
        <f t="shared" si="102"/>
        <v>7.1328749999999996E-2</v>
      </c>
    </row>
    <row r="6595" spans="1:10" x14ac:dyDescent="0.35">
      <c r="A6595" s="1" t="s">
        <v>11090</v>
      </c>
      <c r="B6595" s="1">
        <v>44.68</v>
      </c>
      <c r="C6595" s="1">
        <v>31.65</v>
      </c>
      <c r="D6595" s="1">
        <v>44.53</v>
      </c>
      <c r="E6595" s="1">
        <v>55</v>
      </c>
      <c r="F6595" s="1">
        <v>40.47</v>
      </c>
      <c r="G6595" s="1">
        <v>37.700000000000003</v>
      </c>
      <c r="H6595" s="1">
        <v>124.9</v>
      </c>
      <c r="I6595" s="1">
        <v>237</v>
      </c>
      <c r="J6595" s="52">
        <f t="shared" ref="J6595:J6658" si="103">(AVERAGE(B6595:I6595))/1000</f>
        <v>7.6991250000000011E-2</v>
      </c>
    </row>
    <row r="6596" spans="1:10" x14ac:dyDescent="0.35">
      <c r="A6596" s="1" t="s">
        <v>11089</v>
      </c>
      <c r="B6596" s="1">
        <v>48.1</v>
      </c>
      <c r="C6596" s="1">
        <v>41.22</v>
      </c>
      <c r="D6596" s="1">
        <v>43</v>
      </c>
      <c r="E6596" s="1">
        <v>51.7</v>
      </c>
      <c r="F6596" s="1">
        <v>48.01</v>
      </c>
      <c r="G6596" s="1">
        <v>39.75</v>
      </c>
      <c r="H6596" s="1">
        <v>120</v>
      </c>
      <c r="I6596" s="1">
        <v>280</v>
      </c>
      <c r="J6596" s="52">
        <f t="shared" si="103"/>
        <v>8.3972499999999992E-2</v>
      </c>
    </row>
    <row r="6597" spans="1:10" x14ac:dyDescent="0.35">
      <c r="A6597" s="1" t="s">
        <v>11088</v>
      </c>
      <c r="B6597" s="1">
        <v>55</v>
      </c>
      <c r="C6597" s="1">
        <v>49.35</v>
      </c>
      <c r="D6597" s="1">
        <v>45</v>
      </c>
      <c r="E6597" s="1">
        <v>51.4</v>
      </c>
      <c r="F6597" s="1">
        <v>51.61</v>
      </c>
      <c r="G6597" s="1">
        <v>33.57</v>
      </c>
      <c r="H6597" s="1">
        <v>115.56</v>
      </c>
      <c r="I6597" s="1">
        <v>357</v>
      </c>
      <c r="J6597" s="52">
        <f t="shared" si="103"/>
        <v>9.481125E-2</v>
      </c>
    </row>
    <row r="6598" spans="1:10" x14ac:dyDescent="0.35">
      <c r="A6598" s="1" t="s">
        <v>11087</v>
      </c>
      <c r="B6598" s="1">
        <v>49.03</v>
      </c>
      <c r="C6598" s="1">
        <v>42.4</v>
      </c>
      <c r="D6598" s="1">
        <v>37</v>
      </c>
      <c r="E6598" s="1">
        <v>98.15</v>
      </c>
      <c r="F6598" s="1">
        <v>47.16</v>
      </c>
      <c r="G6598" s="1">
        <v>37.94</v>
      </c>
      <c r="H6598" s="1">
        <v>92.79</v>
      </c>
      <c r="I6598" s="1">
        <v>350.59</v>
      </c>
      <c r="J6598" s="52">
        <f t="shared" si="103"/>
        <v>9.4382499999999994E-2</v>
      </c>
    </row>
    <row r="6599" spans="1:10" x14ac:dyDescent="0.35">
      <c r="A6599" s="1" t="s">
        <v>11086</v>
      </c>
      <c r="B6599" s="1">
        <v>39.799999999999997</v>
      </c>
      <c r="C6599" s="1">
        <v>32.44</v>
      </c>
      <c r="D6599" s="1">
        <v>41.47</v>
      </c>
      <c r="E6599" s="1">
        <v>69.900000000000006</v>
      </c>
      <c r="F6599" s="1">
        <v>37.130000000000003</v>
      </c>
      <c r="G6599" s="1">
        <v>34.76</v>
      </c>
      <c r="H6599" s="1">
        <v>80.459999999999994</v>
      </c>
      <c r="I6599" s="1">
        <v>293.88</v>
      </c>
      <c r="J6599" s="52">
        <f t="shared" si="103"/>
        <v>7.8729999999999994E-2</v>
      </c>
    </row>
    <row r="6600" spans="1:10" x14ac:dyDescent="0.35">
      <c r="A6600" s="1" t="s">
        <v>11085</v>
      </c>
      <c r="B6600" s="1">
        <v>33.5</v>
      </c>
      <c r="C6600" s="1">
        <v>29.94</v>
      </c>
      <c r="D6600" s="1">
        <v>37.4</v>
      </c>
      <c r="E6600" s="1">
        <v>60.1</v>
      </c>
      <c r="F6600" s="1">
        <v>34.69</v>
      </c>
      <c r="G6600" s="1">
        <v>35.07</v>
      </c>
      <c r="H6600" s="1">
        <v>39.15</v>
      </c>
      <c r="I6600" s="1">
        <v>256.81</v>
      </c>
      <c r="J6600" s="52">
        <f t="shared" si="103"/>
        <v>6.5832500000000002E-2</v>
      </c>
    </row>
    <row r="6601" spans="1:10" x14ac:dyDescent="0.35">
      <c r="A6601" s="1" t="s">
        <v>11084</v>
      </c>
      <c r="B6601" s="1">
        <v>39.96</v>
      </c>
      <c r="C6601" s="1">
        <v>25.19</v>
      </c>
      <c r="D6601" s="1">
        <v>34.67</v>
      </c>
      <c r="E6601" s="1">
        <v>51</v>
      </c>
      <c r="F6601" s="1">
        <v>28.75</v>
      </c>
      <c r="G6601" s="1">
        <v>29.9</v>
      </c>
      <c r="H6601" s="1">
        <v>15.09</v>
      </c>
      <c r="I6601" s="1">
        <v>216</v>
      </c>
      <c r="J6601" s="52">
        <f t="shared" si="103"/>
        <v>5.5070000000000001E-2</v>
      </c>
    </row>
    <row r="6602" spans="1:10" x14ac:dyDescent="0.35">
      <c r="A6602" s="1" t="s">
        <v>11083</v>
      </c>
      <c r="B6602" s="1">
        <v>45</v>
      </c>
      <c r="C6602" s="1">
        <v>30.81</v>
      </c>
      <c r="D6602" s="1">
        <v>31</v>
      </c>
      <c r="E6602" s="1">
        <v>42.8</v>
      </c>
      <c r="F6602" s="1">
        <v>26.21</v>
      </c>
      <c r="G6602" s="1">
        <v>24.51</v>
      </c>
      <c r="H6602" s="1">
        <v>0.01</v>
      </c>
      <c r="I6602" s="1">
        <v>291.63</v>
      </c>
      <c r="J6602" s="52">
        <f t="shared" si="103"/>
        <v>6.1496250000000002E-2</v>
      </c>
    </row>
    <row r="6603" spans="1:10" x14ac:dyDescent="0.35">
      <c r="A6603" s="1" t="s">
        <v>11082</v>
      </c>
      <c r="B6603" s="1">
        <v>38</v>
      </c>
      <c r="C6603" s="1">
        <v>26.11</v>
      </c>
      <c r="D6603" s="1">
        <v>33.15</v>
      </c>
      <c r="E6603" s="1">
        <v>40</v>
      </c>
      <c r="F6603" s="1">
        <v>26.41</v>
      </c>
      <c r="G6603" s="1">
        <v>28.81</v>
      </c>
      <c r="H6603" s="1">
        <v>-0.03</v>
      </c>
      <c r="I6603" s="1">
        <v>291.66000000000003</v>
      </c>
      <c r="J6603" s="52">
        <f t="shared" si="103"/>
        <v>6.0513750000000005E-2</v>
      </c>
    </row>
    <row r="6604" spans="1:10" x14ac:dyDescent="0.35">
      <c r="A6604" s="1" t="s">
        <v>11081</v>
      </c>
      <c r="B6604" s="1">
        <v>35.61</v>
      </c>
      <c r="C6604" s="1">
        <v>25.09</v>
      </c>
      <c r="D6604" s="1">
        <v>32.1</v>
      </c>
      <c r="E6604" s="1">
        <v>42</v>
      </c>
      <c r="F6604" s="1">
        <v>25.3</v>
      </c>
      <c r="G6604" s="1">
        <v>36.159999999999997</v>
      </c>
      <c r="H6604" s="1">
        <v>-1.02</v>
      </c>
      <c r="I6604" s="1">
        <v>294.55</v>
      </c>
      <c r="J6604" s="52">
        <f t="shared" si="103"/>
        <v>6.122375E-2</v>
      </c>
    </row>
    <row r="6605" spans="1:10" x14ac:dyDescent="0.35">
      <c r="A6605" s="1" t="s">
        <v>11080</v>
      </c>
      <c r="B6605" s="1">
        <v>33.340000000000003</v>
      </c>
      <c r="C6605" s="1">
        <v>24.54</v>
      </c>
      <c r="D6605" s="1">
        <v>23.49</v>
      </c>
      <c r="E6605" s="1">
        <v>44.9</v>
      </c>
      <c r="F6605" s="1">
        <v>25.35</v>
      </c>
      <c r="G6605" s="1">
        <v>21.35</v>
      </c>
      <c r="H6605" s="1">
        <v>-1.91</v>
      </c>
      <c r="I6605" s="1">
        <v>296.25</v>
      </c>
      <c r="J6605" s="52">
        <f t="shared" si="103"/>
        <v>5.841375E-2</v>
      </c>
    </row>
    <row r="6606" spans="1:10" x14ac:dyDescent="0.35">
      <c r="A6606" s="1" t="s">
        <v>11079</v>
      </c>
      <c r="B6606" s="1">
        <v>29.94</v>
      </c>
      <c r="C6606" s="1">
        <v>24.59</v>
      </c>
      <c r="D6606" s="1">
        <v>21.26</v>
      </c>
      <c r="E6606" s="1">
        <v>42</v>
      </c>
      <c r="F6606" s="1">
        <v>26.43</v>
      </c>
      <c r="G6606" s="1">
        <v>18</v>
      </c>
      <c r="H6606" s="1">
        <v>-2.02</v>
      </c>
      <c r="I6606" s="1">
        <v>290</v>
      </c>
      <c r="J6606" s="52">
        <f t="shared" si="103"/>
        <v>5.6274999999999999E-2</v>
      </c>
    </row>
    <row r="6607" spans="1:10" x14ac:dyDescent="0.35">
      <c r="A6607" s="1" t="s">
        <v>11078</v>
      </c>
      <c r="B6607" s="1">
        <v>32.85</v>
      </c>
      <c r="C6607" s="1">
        <v>25.78</v>
      </c>
      <c r="D6607" s="1">
        <v>28</v>
      </c>
      <c r="E6607" s="1">
        <v>42.71</v>
      </c>
      <c r="F6607" s="1">
        <v>29.31</v>
      </c>
      <c r="G6607" s="1">
        <v>24.9</v>
      </c>
      <c r="H6607" s="1">
        <v>-1</v>
      </c>
      <c r="I6607" s="1">
        <v>279.92</v>
      </c>
      <c r="J6607" s="52">
        <f t="shared" si="103"/>
        <v>5.7808750000000006E-2</v>
      </c>
    </row>
    <row r="6608" spans="1:10" x14ac:dyDescent="0.35">
      <c r="A6608" s="1" t="s">
        <v>11077</v>
      </c>
      <c r="B6608" s="1">
        <v>32.85</v>
      </c>
      <c r="C6608" s="1">
        <v>36.119999999999997</v>
      </c>
      <c r="D6608" s="1">
        <v>37.880000000000003</v>
      </c>
      <c r="E6608" s="1">
        <v>52.2</v>
      </c>
      <c r="F6608" s="1">
        <v>35.32</v>
      </c>
      <c r="G6608" s="1">
        <v>30.3</v>
      </c>
      <c r="H6608" s="1">
        <v>0.02</v>
      </c>
      <c r="I6608" s="1">
        <v>270</v>
      </c>
      <c r="J6608" s="52">
        <f t="shared" si="103"/>
        <v>6.1836250000000009E-2</v>
      </c>
    </row>
    <row r="6609" spans="1:10" x14ac:dyDescent="0.35">
      <c r="A6609" s="1" t="s">
        <v>11076</v>
      </c>
      <c r="B6609" s="1">
        <v>34.14</v>
      </c>
      <c r="C6609" s="1">
        <v>39.869999999999997</v>
      </c>
      <c r="D6609" s="1">
        <v>37.5</v>
      </c>
      <c r="E6609" s="1">
        <v>80.099999999999994</v>
      </c>
      <c r="F6609" s="1">
        <v>49</v>
      </c>
      <c r="G6609" s="1">
        <v>27.9</v>
      </c>
      <c r="H6609" s="1">
        <v>119.9</v>
      </c>
      <c r="I6609" s="1">
        <v>379.9</v>
      </c>
      <c r="J6609" s="52">
        <f t="shared" si="103"/>
        <v>9.6038749999999992E-2</v>
      </c>
    </row>
    <row r="6610" spans="1:10" x14ac:dyDescent="0.35">
      <c r="A6610" s="1" t="s">
        <v>11075</v>
      </c>
      <c r="B6610" s="1">
        <v>37.44</v>
      </c>
      <c r="C6610" s="1">
        <v>38.19</v>
      </c>
      <c r="D6610" s="1">
        <v>46.7</v>
      </c>
      <c r="E6610" s="1">
        <v>66.099999999999994</v>
      </c>
      <c r="F6610" s="1">
        <v>50.5</v>
      </c>
      <c r="G6610" s="1">
        <v>43.27</v>
      </c>
      <c r="H6610" s="1">
        <v>167.3</v>
      </c>
      <c r="I6610" s="1">
        <v>379.9</v>
      </c>
      <c r="J6610" s="52">
        <f t="shared" si="103"/>
        <v>0.103675</v>
      </c>
    </row>
    <row r="6611" spans="1:10" x14ac:dyDescent="0.35">
      <c r="A6611" s="1" t="s">
        <v>11074</v>
      </c>
      <c r="B6611" s="1">
        <v>52.09</v>
      </c>
      <c r="C6611" s="1">
        <v>39.76</v>
      </c>
      <c r="D6611" s="1">
        <v>34.9</v>
      </c>
      <c r="E6611" s="1">
        <v>90</v>
      </c>
      <c r="F6611" s="1">
        <v>55.74</v>
      </c>
      <c r="G6611" s="1">
        <v>39</v>
      </c>
      <c r="H6611" s="1">
        <v>205.74</v>
      </c>
      <c r="I6611" s="1">
        <v>575</v>
      </c>
      <c r="J6611" s="52">
        <f t="shared" si="103"/>
        <v>0.13652875</v>
      </c>
    </row>
    <row r="6612" spans="1:10" x14ac:dyDescent="0.35">
      <c r="A6612" s="1" t="s">
        <v>11073</v>
      </c>
      <c r="B6612" s="1">
        <v>44.1</v>
      </c>
      <c r="C6612" s="1">
        <v>32.6</v>
      </c>
      <c r="D6612" s="1">
        <v>32.03</v>
      </c>
      <c r="E6612" s="1">
        <v>72</v>
      </c>
      <c r="F6612" s="1">
        <v>49.67</v>
      </c>
      <c r="G6612" s="1">
        <v>58</v>
      </c>
      <c r="H6612" s="1">
        <v>240</v>
      </c>
      <c r="I6612" s="1">
        <v>325.39999999999998</v>
      </c>
      <c r="J6612" s="52">
        <f t="shared" si="103"/>
        <v>0.10672500000000001</v>
      </c>
    </row>
    <row r="6613" spans="1:10" x14ac:dyDescent="0.35">
      <c r="A6613" s="1" t="s">
        <v>11072</v>
      </c>
      <c r="B6613" s="1">
        <v>42.49</v>
      </c>
      <c r="C6613" s="1">
        <v>33.17</v>
      </c>
      <c r="D6613" s="1">
        <v>33</v>
      </c>
      <c r="E6613" s="1">
        <v>67</v>
      </c>
      <c r="F6613" s="1">
        <v>47.57</v>
      </c>
      <c r="G6613" s="1">
        <v>39.81</v>
      </c>
      <c r="H6613" s="1">
        <v>239.9</v>
      </c>
      <c r="I6613" s="1">
        <v>377</v>
      </c>
      <c r="J6613" s="52">
        <f t="shared" si="103"/>
        <v>0.10999249999999999</v>
      </c>
    </row>
    <row r="6614" spans="1:10" x14ac:dyDescent="0.35">
      <c r="A6614" s="1" t="s">
        <v>11071</v>
      </c>
      <c r="B6614" s="1">
        <v>37.44</v>
      </c>
      <c r="C6614" s="1">
        <v>26.19</v>
      </c>
      <c r="D6614" s="1">
        <v>30.8</v>
      </c>
      <c r="E6614" s="1">
        <v>75.14</v>
      </c>
      <c r="F6614" s="1">
        <v>42.44</v>
      </c>
      <c r="G6614" s="1">
        <v>39.36</v>
      </c>
      <c r="H6614" s="1">
        <v>231.97</v>
      </c>
      <c r="I6614" s="1">
        <v>247.9</v>
      </c>
      <c r="J6614" s="52">
        <f t="shared" si="103"/>
        <v>9.1405E-2</v>
      </c>
    </row>
    <row r="6615" spans="1:10" x14ac:dyDescent="0.35">
      <c r="A6615" s="1" t="s">
        <v>11070</v>
      </c>
      <c r="B6615" s="1">
        <v>33.35</v>
      </c>
      <c r="C6615" s="1">
        <v>26.17</v>
      </c>
      <c r="D6615" s="1">
        <v>31.1</v>
      </c>
      <c r="E6615" s="1">
        <v>75.319999999999993</v>
      </c>
      <c r="F6615" s="1">
        <v>37.82</v>
      </c>
      <c r="G6615" s="1">
        <v>35</v>
      </c>
      <c r="H6615" s="1">
        <v>194.9</v>
      </c>
      <c r="I6615" s="1">
        <v>310</v>
      </c>
      <c r="J6615" s="52">
        <f t="shared" si="103"/>
        <v>9.2957499999999998E-2</v>
      </c>
    </row>
    <row r="6616" spans="1:10" x14ac:dyDescent="0.35">
      <c r="A6616" s="1" t="s">
        <v>11069</v>
      </c>
      <c r="B6616" s="1">
        <v>35.99</v>
      </c>
      <c r="C6616" s="1">
        <v>24.59</v>
      </c>
      <c r="D6616" s="1">
        <v>35.6</v>
      </c>
      <c r="E6616" s="1">
        <v>71.010000000000005</v>
      </c>
      <c r="F6616" s="1">
        <v>36.74</v>
      </c>
      <c r="G6616" s="1">
        <v>32.4</v>
      </c>
      <c r="H6616" s="1">
        <v>150</v>
      </c>
      <c r="I6616" s="1">
        <v>206</v>
      </c>
      <c r="J6616" s="52">
        <f t="shared" si="103"/>
        <v>7.4041250000000003E-2</v>
      </c>
    </row>
    <row r="6617" spans="1:10" x14ac:dyDescent="0.35">
      <c r="A6617" s="1" t="s">
        <v>11068</v>
      </c>
      <c r="B6617" s="1">
        <v>34.94</v>
      </c>
      <c r="C6617" s="1">
        <v>37.1</v>
      </c>
      <c r="D6617" s="1">
        <v>35.5</v>
      </c>
      <c r="E6617" s="1">
        <v>67.760000000000005</v>
      </c>
      <c r="F6617" s="1">
        <v>36.86</v>
      </c>
      <c r="G6617" s="1">
        <v>27.52</v>
      </c>
      <c r="H6617" s="1">
        <v>120</v>
      </c>
      <c r="I6617" s="1">
        <v>236.8</v>
      </c>
      <c r="J6617" s="52">
        <f t="shared" si="103"/>
        <v>7.4560000000000001E-2</v>
      </c>
    </row>
    <row r="6618" spans="1:10" x14ac:dyDescent="0.35">
      <c r="A6618" s="1" t="s">
        <v>11067</v>
      </c>
      <c r="B6618" s="1">
        <v>43.3</v>
      </c>
      <c r="C6618" s="1">
        <v>37.03</v>
      </c>
      <c r="D6618" s="1">
        <v>42.4</v>
      </c>
      <c r="E6618" s="1">
        <v>64.13</v>
      </c>
      <c r="F6618" s="1">
        <v>40.4</v>
      </c>
      <c r="G6618" s="1">
        <v>30.7</v>
      </c>
      <c r="H6618" s="1">
        <v>105</v>
      </c>
      <c r="I6618" s="1">
        <v>250.1</v>
      </c>
      <c r="J6618" s="52">
        <f t="shared" si="103"/>
        <v>7.6632499999999992E-2</v>
      </c>
    </row>
    <row r="6619" spans="1:10" x14ac:dyDescent="0.35">
      <c r="A6619" s="1" t="s">
        <v>11066</v>
      </c>
      <c r="B6619" s="1">
        <v>36.51</v>
      </c>
      <c r="C6619" s="1">
        <v>33.369999999999997</v>
      </c>
      <c r="D6619" s="1">
        <v>47</v>
      </c>
      <c r="E6619" s="1">
        <v>73.62</v>
      </c>
      <c r="F6619" s="1">
        <v>47.93</v>
      </c>
      <c r="G6619" s="1">
        <v>33.9</v>
      </c>
      <c r="H6619" s="1">
        <v>115</v>
      </c>
      <c r="I6619" s="1">
        <v>346.98</v>
      </c>
      <c r="J6619" s="52">
        <f t="shared" si="103"/>
        <v>9.1788749999999988E-2</v>
      </c>
    </row>
    <row r="6620" spans="1:10" x14ac:dyDescent="0.35">
      <c r="A6620" s="1" t="s">
        <v>11065</v>
      </c>
      <c r="B6620" s="1">
        <v>40.299999999999997</v>
      </c>
      <c r="C6620" s="1">
        <v>37.1</v>
      </c>
      <c r="D6620" s="1">
        <v>42.83</v>
      </c>
      <c r="E6620" s="1">
        <v>78.66</v>
      </c>
      <c r="F6620" s="1">
        <v>51.23</v>
      </c>
      <c r="G6620" s="1">
        <v>39.64</v>
      </c>
      <c r="H6620" s="1">
        <v>127.59</v>
      </c>
      <c r="I6620" s="1">
        <v>391.11</v>
      </c>
      <c r="J6620" s="52">
        <f t="shared" si="103"/>
        <v>0.10105750000000001</v>
      </c>
    </row>
    <row r="6621" spans="1:10" x14ac:dyDescent="0.35">
      <c r="A6621" s="1" t="s">
        <v>11064</v>
      </c>
      <c r="B6621" s="1">
        <v>47.01</v>
      </c>
      <c r="C6621" s="1">
        <v>37.74</v>
      </c>
      <c r="D6621" s="1">
        <v>48</v>
      </c>
      <c r="E6621" s="1">
        <v>98.05</v>
      </c>
      <c r="F6621" s="1">
        <v>55.06</v>
      </c>
      <c r="G6621" s="1">
        <v>48.92</v>
      </c>
      <c r="H6621" s="1">
        <v>153.84</v>
      </c>
      <c r="I6621" s="1">
        <v>468.93</v>
      </c>
      <c r="J6621" s="52">
        <f t="shared" si="103"/>
        <v>0.11969374999999999</v>
      </c>
    </row>
    <row r="6622" spans="1:10" x14ac:dyDescent="0.35">
      <c r="A6622" s="1" t="s">
        <v>11063</v>
      </c>
      <c r="B6622" s="1">
        <v>54.94</v>
      </c>
      <c r="C6622" s="1">
        <v>32.630000000000003</v>
      </c>
      <c r="D6622" s="1">
        <v>40.5</v>
      </c>
      <c r="E6622" s="1">
        <v>82</v>
      </c>
      <c r="F6622" s="1">
        <v>53.53</v>
      </c>
      <c r="G6622" s="1">
        <v>39.72</v>
      </c>
      <c r="H6622" s="1">
        <v>164.9</v>
      </c>
      <c r="I6622" s="1">
        <v>379.85</v>
      </c>
      <c r="J6622" s="52">
        <f t="shared" si="103"/>
        <v>0.10600875000000001</v>
      </c>
    </row>
    <row r="6623" spans="1:10" x14ac:dyDescent="0.35">
      <c r="A6623" s="1" t="s">
        <v>11062</v>
      </c>
      <c r="B6623" s="1">
        <v>47.35</v>
      </c>
      <c r="C6623" s="1">
        <v>28.42</v>
      </c>
      <c r="D6623" s="1">
        <v>42.4</v>
      </c>
      <c r="E6623" s="1">
        <v>60</v>
      </c>
      <c r="F6623" s="1">
        <v>48.06</v>
      </c>
      <c r="G6623" s="1">
        <v>34.33</v>
      </c>
      <c r="H6623" s="1">
        <v>120.08</v>
      </c>
      <c r="I6623" s="1">
        <v>321.3</v>
      </c>
      <c r="J6623" s="52">
        <f t="shared" si="103"/>
        <v>8.7742500000000001E-2</v>
      </c>
    </row>
    <row r="6624" spans="1:10" x14ac:dyDescent="0.35">
      <c r="A6624" s="1" t="s">
        <v>11061</v>
      </c>
      <c r="B6624" s="1">
        <v>44.37</v>
      </c>
      <c r="C6624" s="1">
        <v>25.74</v>
      </c>
      <c r="D6624" s="1">
        <v>32</v>
      </c>
      <c r="E6624" s="1">
        <v>62.96</v>
      </c>
      <c r="F6624" s="1">
        <v>45.59</v>
      </c>
      <c r="G6624" s="1">
        <v>33.270000000000003</v>
      </c>
      <c r="H6624" s="1">
        <v>119.7</v>
      </c>
      <c r="I6624" s="1">
        <v>318.42</v>
      </c>
      <c r="J6624" s="52">
        <f t="shared" si="103"/>
        <v>8.5256249999999992E-2</v>
      </c>
    </row>
    <row r="6625" spans="1:10" x14ac:dyDescent="0.35">
      <c r="A6625" s="1" t="s">
        <v>11060</v>
      </c>
      <c r="B6625" s="1">
        <v>44.28</v>
      </c>
      <c r="C6625" s="1">
        <v>24.6</v>
      </c>
      <c r="D6625" s="1">
        <v>39.9</v>
      </c>
      <c r="E6625" s="1">
        <v>60.06</v>
      </c>
      <c r="F6625" s="1">
        <v>35.93</v>
      </c>
      <c r="G6625" s="1">
        <v>31.25</v>
      </c>
      <c r="H6625" s="1">
        <v>108.4</v>
      </c>
      <c r="I6625" s="1">
        <v>284.3</v>
      </c>
      <c r="J6625" s="52">
        <f t="shared" si="103"/>
        <v>7.8590000000000007E-2</v>
      </c>
    </row>
    <row r="6626" spans="1:10" x14ac:dyDescent="0.35">
      <c r="A6626" s="1" t="s">
        <v>11059</v>
      </c>
      <c r="B6626" s="1">
        <v>54.51</v>
      </c>
      <c r="C6626" s="1">
        <v>28.58</v>
      </c>
      <c r="D6626" s="1">
        <v>30.3</v>
      </c>
      <c r="E6626" s="1">
        <v>56.86</v>
      </c>
      <c r="F6626" s="1">
        <v>37.49</v>
      </c>
      <c r="G6626" s="1">
        <v>28.3</v>
      </c>
      <c r="H6626" s="1">
        <v>74.2</v>
      </c>
      <c r="I6626" s="1">
        <v>217.74</v>
      </c>
      <c r="J6626" s="52">
        <f t="shared" si="103"/>
        <v>6.5997500000000001E-2</v>
      </c>
    </row>
    <row r="6627" spans="1:10" x14ac:dyDescent="0.35">
      <c r="A6627" s="1" t="s">
        <v>11058</v>
      </c>
      <c r="B6627" s="1">
        <v>51.49</v>
      </c>
      <c r="C6627" s="1">
        <v>26.11</v>
      </c>
      <c r="D6627" s="1">
        <v>29.2</v>
      </c>
      <c r="E6627" s="1">
        <v>51.07</v>
      </c>
      <c r="F6627" s="1">
        <v>30.57</v>
      </c>
      <c r="G6627" s="1">
        <v>17.75</v>
      </c>
      <c r="H6627" s="1">
        <v>71.13</v>
      </c>
      <c r="I6627" s="1">
        <v>195.26</v>
      </c>
      <c r="J6627" s="52">
        <f t="shared" si="103"/>
        <v>5.90725E-2</v>
      </c>
    </row>
    <row r="6628" spans="1:10" x14ac:dyDescent="0.35">
      <c r="A6628" s="1" t="s">
        <v>11057</v>
      </c>
      <c r="B6628" s="1">
        <v>44.89</v>
      </c>
      <c r="C6628" s="1">
        <v>24.85</v>
      </c>
      <c r="D6628" s="1">
        <v>30.6</v>
      </c>
      <c r="E6628" s="1">
        <v>50.38</v>
      </c>
      <c r="F6628" s="1">
        <v>27.42</v>
      </c>
      <c r="G6628" s="1">
        <v>14.44</v>
      </c>
      <c r="H6628" s="1">
        <v>70.45</v>
      </c>
      <c r="I6628" s="1">
        <v>203.3</v>
      </c>
      <c r="J6628" s="52">
        <f t="shared" si="103"/>
        <v>5.8291249999999996E-2</v>
      </c>
    </row>
    <row r="6629" spans="1:10" x14ac:dyDescent="0.35">
      <c r="A6629" s="1" t="s">
        <v>11056</v>
      </c>
      <c r="B6629" s="1">
        <v>43.65</v>
      </c>
      <c r="C6629" s="1">
        <v>22.69</v>
      </c>
      <c r="D6629" s="1">
        <v>31</v>
      </c>
      <c r="E6629" s="1">
        <v>48.57</v>
      </c>
      <c r="F6629" s="1">
        <v>27.42</v>
      </c>
      <c r="G6629" s="1">
        <v>7.58</v>
      </c>
      <c r="H6629" s="1">
        <v>67.34</v>
      </c>
      <c r="I6629" s="1">
        <v>169.1</v>
      </c>
      <c r="J6629" s="52">
        <f t="shared" si="103"/>
        <v>5.216875E-2</v>
      </c>
    </row>
    <row r="6630" spans="1:10" x14ac:dyDescent="0.35">
      <c r="A6630" s="1" t="s">
        <v>11055</v>
      </c>
      <c r="B6630" s="1">
        <v>35.42</v>
      </c>
      <c r="C6630" s="1">
        <v>23.25</v>
      </c>
      <c r="D6630" s="1">
        <v>29</v>
      </c>
      <c r="E6630" s="1">
        <v>47.53</v>
      </c>
      <c r="F6630" s="1">
        <v>25.48</v>
      </c>
      <c r="G6630" s="1">
        <v>10.3</v>
      </c>
      <c r="H6630" s="1">
        <v>67.3</v>
      </c>
      <c r="I6630" s="1">
        <v>187.69</v>
      </c>
      <c r="J6630" s="52">
        <f t="shared" si="103"/>
        <v>5.3246249999999995E-2</v>
      </c>
    </row>
    <row r="6631" spans="1:10" x14ac:dyDescent="0.35">
      <c r="A6631" s="1" t="s">
        <v>11054</v>
      </c>
      <c r="B6631" s="1">
        <v>33.61</v>
      </c>
      <c r="C6631" s="1">
        <v>25.54</v>
      </c>
      <c r="D6631" s="1">
        <v>30</v>
      </c>
      <c r="E6631" s="1">
        <v>52.45</v>
      </c>
      <c r="F6631" s="1">
        <v>27.94</v>
      </c>
      <c r="G6631" s="1">
        <v>11.82</v>
      </c>
      <c r="H6631" s="1">
        <v>90.2</v>
      </c>
      <c r="I6631" s="1">
        <v>196.92</v>
      </c>
      <c r="J6631" s="52">
        <f t="shared" si="103"/>
        <v>5.8560000000000001E-2</v>
      </c>
    </row>
    <row r="6632" spans="1:10" x14ac:dyDescent="0.35">
      <c r="A6632" s="1" t="s">
        <v>11053</v>
      </c>
      <c r="B6632" s="1">
        <v>41.27</v>
      </c>
      <c r="C6632" s="1">
        <v>30.45</v>
      </c>
      <c r="D6632" s="1">
        <v>33.51</v>
      </c>
      <c r="E6632" s="1">
        <v>74.150000000000006</v>
      </c>
      <c r="F6632" s="1">
        <v>41.5</v>
      </c>
      <c r="G6632" s="1">
        <v>13.89</v>
      </c>
      <c r="H6632" s="1">
        <v>178.08</v>
      </c>
      <c r="I6632" s="1">
        <v>329.97</v>
      </c>
      <c r="J6632" s="52">
        <f t="shared" si="103"/>
        <v>9.2852500000000004E-2</v>
      </c>
    </row>
    <row r="6633" spans="1:10" x14ac:dyDescent="0.35">
      <c r="A6633" s="1" t="s">
        <v>11052</v>
      </c>
      <c r="B6633" s="1">
        <v>43.6</v>
      </c>
      <c r="C6633" s="1">
        <v>39.72</v>
      </c>
      <c r="D6633" s="1">
        <v>47.05</v>
      </c>
      <c r="E6633" s="1">
        <v>79.8</v>
      </c>
      <c r="F6633" s="1">
        <v>48.75</v>
      </c>
      <c r="G6633" s="1">
        <v>21.41</v>
      </c>
      <c r="H6633" s="1">
        <v>217.1</v>
      </c>
      <c r="I6633" s="1">
        <v>427.5</v>
      </c>
      <c r="J6633" s="52">
        <f t="shared" si="103"/>
        <v>0.11561625</v>
      </c>
    </row>
    <row r="6634" spans="1:10" x14ac:dyDescent="0.35">
      <c r="A6634" s="1" t="s">
        <v>11051</v>
      </c>
      <c r="B6634" s="1">
        <v>43.98</v>
      </c>
      <c r="C6634" s="1">
        <v>41.78</v>
      </c>
      <c r="D6634" s="1">
        <v>55.93</v>
      </c>
      <c r="E6634" s="1">
        <v>80.650000000000006</v>
      </c>
      <c r="F6634" s="1">
        <v>50.06</v>
      </c>
      <c r="G6634" s="1">
        <v>22</v>
      </c>
      <c r="H6634" s="1">
        <v>221.99</v>
      </c>
      <c r="I6634" s="1">
        <v>497.39</v>
      </c>
      <c r="J6634" s="52">
        <f t="shared" si="103"/>
        <v>0.12672249999999999</v>
      </c>
    </row>
    <row r="6635" spans="1:10" x14ac:dyDescent="0.35">
      <c r="A6635" s="1" t="s">
        <v>11050</v>
      </c>
      <c r="B6635" s="1">
        <v>45</v>
      </c>
      <c r="C6635" s="1">
        <v>39.42</v>
      </c>
      <c r="D6635" s="1">
        <v>44.2</v>
      </c>
      <c r="E6635" s="1">
        <v>81.73</v>
      </c>
      <c r="F6635" s="1">
        <v>49.66</v>
      </c>
      <c r="G6635" s="1">
        <v>33.450000000000003</v>
      </c>
      <c r="H6635" s="1">
        <v>213.6</v>
      </c>
      <c r="I6635" s="1">
        <v>254.22</v>
      </c>
      <c r="J6635" s="52">
        <f t="shared" si="103"/>
        <v>9.5159999999999995E-2</v>
      </c>
    </row>
    <row r="6636" spans="1:10" x14ac:dyDescent="0.35">
      <c r="A6636" s="1" t="s">
        <v>11049</v>
      </c>
      <c r="B6636" s="1">
        <v>49.43</v>
      </c>
      <c r="C6636" s="1">
        <v>35.659999999999997</v>
      </c>
      <c r="D6636" s="1">
        <v>44.2</v>
      </c>
      <c r="E6636" s="1">
        <v>78.62</v>
      </c>
      <c r="F6636" s="1">
        <v>48.48</v>
      </c>
      <c r="G6636" s="1">
        <v>39.06</v>
      </c>
      <c r="H6636" s="1">
        <v>196.93</v>
      </c>
      <c r="I6636" s="1">
        <v>215.16</v>
      </c>
      <c r="J6636" s="52">
        <f t="shared" si="103"/>
        <v>8.8442500000000007E-2</v>
      </c>
    </row>
    <row r="6637" spans="1:10" x14ac:dyDescent="0.35">
      <c r="A6637" s="1" t="s">
        <v>11048</v>
      </c>
      <c r="B6637" s="1">
        <v>47</v>
      </c>
      <c r="C6637" s="1">
        <v>31.03</v>
      </c>
      <c r="D6637" s="1">
        <v>31.17</v>
      </c>
      <c r="E6637" s="1">
        <v>72.86</v>
      </c>
      <c r="F6637" s="1">
        <v>48.33</v>
      </c>
      <c r="G6637" s="1">
        <v>46.48</v>
      </c>
      <c r="H6637" s="1">
        <v>140</v>
      </c>
      <c r="I6637" s="1">
        <v>180.39</v>
      </c>
      <c r="J6637" s="52">
        <f t="shared" si="103"/>
        <v>7.4657500000000002E-2</v>
      </c>
    </row>
    <row r="6638" spans="1:10" x14ac:dyDescent="0.35">
      <c r="A6638" s="1" t="s">
        <v>11047</v>
      </c>
      <c r="B6638" s="1">
        <v>48.33</v>
      </c>
      <c r="C6638" s="1">
        <v>32.159999999999997</v>
      </c>
      <c r="D6638" s="1">
        <v>30.7</v>
      </c>
      <c r="E6638" s="1">
        <v>53.4</v>
      </c>
      <c r="F6638" s="1">
        <v>48.87</v>
      </c>
      <c r="G6638" s="1">
        <v>46.03</v>
      </c>
      <c r="H6638" s="1">
        <v>110</v>
      </c>
      <c r="I6638" s="1">
        <v>154.32</v>
      </c>
      <c r="J6638" s="52">
        <f t="shared" si="103"/>
        <v>6.547625E-2</v>
      </c>
    </row>
    <row r="6639" spans="1:10" x14ac:dyDescent="0.35">
      <c r="A6639" s="1" t="s">
        <v>11046</v>
      </c>
      <c r="B6639" s="1">
        <v>44.33</v>
      </c>
      <c r="C6639" s="1">
        <v>33.49</v>
      </c>
      <c r="D6639" s="1">
        <v>30.6</v>
      </c>
      <c r="E6639" s="1">
        <v>52.3</v>
      </c>
      <c r="F6639" s="1">
        <v>46.97</v>
      </c>
      <c r="G6639" s="1">
        <v>25.1</v>
      </c>
      <c r="H6639" s="1">
        <v>104.9</v>
      </c>
      <c r="I6639" s="1">
        <v>149.4</v>
      </c>
      <c r="J6639" s="52">
        <f t="shared" si="103"/>
        <v>6.0886249999999989E-2</v>
      </c>
    </row>
    <row r="6640" spans="1:10" x14ac:dyDescent="0.35">
      <c r="A6640" s="1" t="s">
        <v>11045</v>
      </c>
      <c r="B6640" s="1">
        <v>33.36</v>
      </c>
      <c r="C6640" s="1">
        <v>31.99</v>
      </c>
      <c r="D6640" s="1">
        <v>30.5</v>
      </c>
      <c r="E6640" s="1">
        <v>51</v>
      </c>
      <c r="F6640" s="1">
        <v>44.2</v>
      </c>
      <c r="G6640" s="1">
        <v>28.3</v>
      </c>
      <c r="H6640" s="1">
        <v>103.93</v>
      </c>
      <c r="I6640" s="1">
        <v>139</v>
      </c>
      <c r="J6640" s="52">
        <f t="shared" si="103"/>
        <v>5.7785000000000003E-2</v>
      </c>
    </row>
    <row r="6641" spans="1:10" x14ac:dyDescent="0.35">
      <c r="A6641" s="1" t="s">
        <v>11044</v>
      </c>
      <c r="B6641" s="1">
        <v>29.99</v>
      </c>
      <c r="C6641" s="1">
        <v>32.57</v>
      </c>
      <c r="D6641" s="1">
        <v>30.9</v>
      </c>
      <c r="E6641" s="1">
        <v>51.5</v>
      </c>
      <c r="F6641" s="1">
        <v>46.26</v>
      </c>
      <c r="G6641" s="1">
        <v>7.01</v>
      </c>
      <c r="H6641" s="1">
        <v>111.15</v>
      </c>
      <c r="I6641" s="1">
        <v>144.08000000000001</v>
      </c>
      <c r="J6641" s="52">
        <f t="shared" si="103"/>
        <v>5.6682500000000004E-2</v>
      </c>
    </row>
    <row r="6642" spans="1:10" x14ac:dyDescent="0.35">
      <c r="A6642" s="1" t="s">
        <v>11043</v>
      </c>
      <c r="B6642" s="1">
        <v>30.16</v>
      </c>
      <c r="C6642" s="1">
        <v>31.66</v>
      </c>
      <c r="D6642" s="1">
        <v>30.6</v>
      </c>
      <c r="E6642" s="1">
        <v>64.98</v>
      </c>
      <c r="F6642" s="1">
        <v>46.05</v>
      </c>
      <c r="G6642" s="1">
        <v>17.399999999999999</v>
      </c>
      <c r="H6642" s="1">
        <v>140</v>
      </c>
      <c r="I6642" s="1">
        <v>172.6</v>
      </c>
      <c r="J6642" s="52">
        <f t="shared" si="103"/>
        <v>6.6681250000000011E-2</v>
      </c>
    </row>
    <row r="6643" spans="1:10" x14ac:dyDescent="0.35">
      <c r="A6643" s="1" t="s">
        <v>11042</v>
      </c>
      <c r="B6643" s="1">
        <v>31.8</v>
      </c>
      <c r="C6643" s="1">
        <v>36.840000000000003</v>
      </c>
      <c r="D6643" s="1">
        <v>34.9</v>
      </c>
      <c r="E6643" s="1">
        <v>77.23</v>
      </c>
      <c r="F6643" s="1">
        <v>50.05</v>
      </c>
      <c r="G6643" s="1">
        <v>29</v>
      </c>
      <c r="H6643" s="1">
        <v>197.06</v>
      </c>
      <c r="I6643" s="1">
        <v>216.02</v>
      </c>
      <c r="J6643" s="52">
        <f t="shared" si="103"/>
        <v>8.4112499999999993E-2</v>
      </c>
    </row>
    <row r="6644" spans="1:10" x14ac:dyDescent="0.35">
      <c r="A6644" s="1" t="s">
        <v>11041</v>
      </c>
      <c r="B6644" s="1">
        <v>40.479999999999997</v>
      </c>
      <c r="C6644" s="1">
        <v>40</v>
      </c>
      <c r="D6644" s="1">
        <v>35.5</v>
      </c>
      <c r="E6644" s="1">
        <v>79.89</v>
      </c>
      <c r="F6644" s="1">
        <v>50.27</v>
      </c>
      <c r="G6644" s="1">
        <v>38.5</v>
      </c>
      <c r="H6644" s="1">
        <v>212.33</v>
      </c>
      <c r="I6644" s="1">
        <v>377.03</v>
      </c>
      <c r="J6644" s="52">
        <f t="shared" si="103"/>
        <v>0.10925</v>
      </c>
    </row>
    <row r="6645" spans="1:10" x14ac:dyDescent="0.35">
      <c r="A6645" s="1" t="s">
        <v>11040</v>
      </c>
      <c r="B6645" s="1">
        <v>46.99</v>
      </c>
      <c r="C6645" s="1">
        <v>41</v>
      </c>
      <c r="D6645" s="1">
        <v>35.93</v>
      </c>
      <c r="E6645" s="1">
        <v>83</v>
      </c>
      <c r="F6645" s="1">
        <v>53.52</v>
      </c>
      <c r="G6645" s="1">
        <v>46.61</v>
      </c>
      <c r="H6645" s="1">
        <v>230</v>
      </c>
      <c r="I6645" s="1">
        <v>364.85</v>
      </c>
      <c r="J6645" s="52">
        <f t="shared" si="103"/>
        <v>0.11273749999999999</v>
      </c>
    </row>
    <row r="6646" spans="1:10" x14ac:dyDescent="0.35">
      <c r="A6646" s="1" t="s">
        <v>11039</v>
      </c>
      <c r="B6646" s="1">
        <v>58.34</v>
      </c>
      <c r="C6646" s="1">
        <v>32.840000000000003</v>
      </c>
      <c r="D6646" s="1">
        <v>32</v>
      </c>
      <c r="E6646" s="1">
        <v>74.900000000000006</v>
      </c>
      <c r="F6646" s="1">
        <v>49.22</v>
      </c>
      <c r="G6646" s="1">
        <v>41.23</v>
      </c>
      <c r="H6646" s="1">
        <v>207.2</v>
      </c>
      <c r="I6646" s="1">
        <v>290.72000000000003</v>
      </c>
      <c r="J6646" s="52">
        <f t="shared" si="103"/>
        <v>9.8306250000000012E-2</v>
      </c>
    </row>
    <row r="6647" spans="1:10" x14ac:dyDescent="0.35">
      <c r="A6647" s="1" t="s">
        <v>11038</v>
      </c>
      <c r="B6647" s="1">
        <v>52.6</v>
      </c>
      <c r="C6647" s="1">
        <v>30.36</v>
      </c>
      <c r="D6647" s="1">
        <v>33</v>
      </c>
      <c r="E6647" s="1">
        <v>60</v>
      </c>
      <c r="F6647" s="1">
        <v>40.5</v>
      </c>
      <c r="G6647" s="1">
        <v>32.99</v>
      </c>
      <c r="H6647" s="1">
        <v>170.6</v>
      </c>
      <c r="I6647" s="1">
        <v>202.37</v>
      </c>
      <c r="J6647" s="52">
        <f t="shared" si="103"/>
        <v>7.7802500000000011E-2</v>
      </c>
    </row>
    <row r="6648" spans="1:10" x14ac:dyDescent="0.35">
      <c r="A6648" s="1" t="s">
        <v>11037</v>
      </c>
      <c r="B6648" s="1">
        <v>46.32</v>
      </c>
      <c r="C6648" s="1">
        <v>27.23</v>
      </c>
      <c r="D6648" s="1">
        <v>30.6</v>
      </c>
      <c r="E6648" s="1">
        <v>60.63</v>
      </c>
      <c r="F6648" s="1">
        <v>35.869999999999997</v>
      </c>
      <c r="G6648" s="1">
        <v>31.25</v>
      </c>
      <c r="H6648" s="1">
        <v>159.07</v>
      </c>
      <c r="I6648" s="1">
        <v>163.37</v>
      </c>
      <c r="J6648" s="52">
        <f t="shared" si="103"/>
        <v>6.9292500000000007E-2</v>
      </c>
    </row>
    <row r="6649" spans="1:10" x14ac:dyDescent="0.35">
      <c r="A6649" s="1" t="s">
        <v>11036</v>
      </c>
      <c r="B6649" s="1">
        <v>42.5</v>
      </c>
      <c r="C6649" s="1">
        <v>24.93</v>
      </c>
      <c r="D6649" s="1">
        <v>30.4</v>
      </c>
      <c r="E6649" s="1">
        <v>70.099999999999994</v>
      </c>
      <c r="F6649" s="1">
        <v>34.9</v>
      </c>
      <c r="G6649" s="1">
        <v>28.06</v>
      </c>
      <c r="H6649" s="1">
        <v>133.1</v>
      </c>
      <c r="I6649" s="1">
        <v>133.69999999999999</v>
      </c>
      <c r="J6649" s="52">
        <f t="shared" si="103"/>
        <v>6.2211250000000003E-2</v>
      </c>
    </row>
    <row r="6650" spans="1:10" x14ac:dyDescent="0.35">
      <c r="A6650" s="1" t="s">
        <v>11035</v>
      </c>
      <c r="B6650" s="1">
        <v>45.68</v>
      </c>
      <c r="C6650" s="1">
        <v>25.06</v>
      </c>
      <c r="D6650" s="1">
        <v>30.5</v>
      </c>
      <c r="E6650" s="1">
        <v>55.8</v>
      </c>
      <c r="F6650" s="1">
        <v>30.5</v>
      </c>
      <c r="G6650" s="1">
        <v>19.809999999999999</v>
      </c>
      <c r="H6650" s="1">
        <v>121.65</v>
      </c>
      <c r="I6650" s="1">
        <v>199.99</v>
      </c>
      <c r="J6650" s="52">
        <f t="shared" si="103"/>
        <v>6.6123749999999995E-2</v>
      </c>
    </row>
    <row r="6651" spans="1:10" x14ac:dyDescent="0.35">
      <c r="A6651" s="1" t="s">
        <v>11034</v>
      </c>
      <c r="B6651" s="1">
        <v>37.82</v>
      </c>
      <c r="C6651" s="1">
        <v>23.67</v>
      </c>
      <c r="D6651" s="1">
        <v>40</v>
      </c>
      <c r="E6651" s="1">
        <v>53.13</v>
      </c>
      <c r="F6651" s="1">
        <v>32.76</v>
      </c>
      <c r="G6651" s="1">
        <v>11.88</v>
      </c>
      <c r="H6651" s="1">
        <v>112.4</v>
      </c>
      <c r="I6651" s="1">
        <v>149</v>
      </c>
      <c r="J6651" s="52">
        <f t="shared" si="103"/>
        <v>5.7582499999999995E-2</v>
      </c>
    </row>
    <row r="6652" spans="1:10" x14ac:dyDescent="0.35">
      <c r="A6652" s="1" t="s">
        <v>11033</v>
      </c>
      <c r="B6652" s="1">
        <v>34.51</v>
      </c>
      <c r="C6652" s="1">
        <v>22.45</v>
      </c>
      <c r="D6652" s="1">
        <v>22.6</v>
      </c>
      <c r="E6652" s="1">
        <v>50</v>
      </c>
      <c r="F6652" s="1">
        <v>29.28</v>
      </c>
      <c r="G6652" s="1">
        <v>6</v>
      </c>
      <c r="H6652" s="1">
        <v>100.38</v>
      </c>
      <c r="I6652" s="1">
        <v>138.02000000000001</v>
      </c>
      <c r="J6652" s="52">
        <f t="shared" si="103"/>
        <v>5.0404999999999998E-2</v>
      </c>
    </row>
    <row r="6653" spans="1:10" x14ac:dyDescent="0.35">
      <c r="A6653" s="1" t="s">
        <v>11032</v>
      </c>
      <c r="B6653" s="1">
        <v>27.66</v>
      </c>
      <c r="C6653" s="1">
        <v>22.23</v>
      </c>
      <c r="D6653" s="1">
        <v>31</v>
      </c>
      <c r="E6653" s="1">
        <v>51.5</v>
      </c>
      <c r="F6653" s="1">
        <v>28.4</v>
      </c>
      <c r="G6653" s="1">
        <v>6.23</v>
      </c>
      <c r="H6653" s="1">
        <v>94.58</v>
      </c>
      <c r="I6653" s="1">
        <v>95.69</v>
      </c>
      <c r="J6653" s="52">
        <f t="shared" si="103"/>
        <v>4.4661249999999993E-2</v>
      </c>
    </row>
    <row r="6654" spans="1:10" x14ac:dyDescent="0.35">
      <c r="A6654" s="1" t="s">
        <v>11031</v>
      </c>
      <c r="B6654" s="1">
        <v>26.3</v>
      </c>
      <c r="C6654" s="1">
        <v>22.71</v>
      </c>
      <c r="D6654" s="1">
        <v>27.98</v>
      </c>
      <c r="E6654" s="1">
        <v>48.28</v>
      </c>
      <c r="F6654" s="1">
        <v>29.6</v>
      </c>
      <c r="G6654" s="1">
        <v>7.82</v>
      </c>
      <c r="H6654" s="1">
        <v>94.91</v>
      </c>
      <c r="I6654" s="1">
        <v>114.64</v>
      </c>
      <c r="J6654" s="52">
        <f t="shared" si="103"/>
        <v>4.6530000000000002E-2</v>
      </c>
    </row>
    <row r="6655" spans="1:10" x14ac:dyDescent="0.35">
      <c r="A6655" s="1" t="s">
        <v>11030</v>
      </c>
      <c r="B6655" s="1">
        <v>31.58</v>
      </c>
      <c r="C6655" s="1">
        <v>24.3</v>
      </c>
      <c r="D6655" s="1">
        <v>23</v>
      </c>
      <c r="E6655" s="1">
        <v>54.21</v>
      </c>
      <c r="F6655" s="1">
        <v>29.8</v>
      </c>
      <c r="G6655" s="1">
        <v>20</v>
      </c>
      <c r="H6655" s="1">
        <v>110.96</v>
      </c>
      <c r="I6655" s="1">
        <v>88.36</v>
      </c>
      <c r="J6655" s="52">
        <f t="shared" si="103"/>
        <v>4.7776250000000006E-2</v>
      </c>
    </row>
    <row r="6656" spans="1:10" x14ac:dyDescent="0.35">
      <c r="A6656" s="1" t="s">
        <v>11029</v>
      </c>
      <c r="B6656" s="1">
        <v>42.17</v>
      </c>
      <c r="C6656" s="1">
        <v>31.17</v>
      </c>
      <c r="D6656" s="1">
        <v>32.5</v>
      </c>
      <c r="E6656" s="1">
        <v>62.54</v>
      </c>
      <c r="F6656" s="1">
        <v>29.3</v>
      </c>
      <c r="G6656" s="1">
        <v>35.07</v>
      </c>
      <c r="H6656" s="1">
        <v>168.12</v>
      </c>
      <c r="I6656" s="1">
        <v>178</v>
      </c>
      <c r="J6656" s="52">
        <f t="shared" si="103"/>
        <v>7.2358749999999999E-2</v>
      </c>
    </row>
    <row r="6657" spans="1:10" x14ac:dyDescent="0.35">
      <c r="A6657" s="1" t="s">
        <v>11028</v>
      </c>
      <c r="B6657" s="1">
        <v>53.17</v>
      </c>
      <c r="C6657" s="1">
        <v>38.299999999999997</v>
      </c>
      <c r="D6657" s="1">
        <v>35.840000000000003</v>
      </c>
      <c r="E6657" s="1">
        <v>78.52</v>
      </c>
      <c r="F6657" s="1">
        <v>31.51</v>
      </c>
      <c r="G6657" s="1">
        <v>44.41</v>
      </c>
      <c r="H6657" s="1">
        <v>217.61</v>
      </c>
      <c r="I6657" s="1">
        <v>220</v>
      </c>
      <c r="J6657" s="52">
        <f t="shared" si="103"/>
        <v>8.992E-2</v>
      </c>
    </row>
    <row r="6658" spans="1:10" x14ac:dyDescent="0.35">
      <c r="A6658" s="1" t="s">
        <v>11027</v>
      </c>
      <c r="B6658" s="1">
        <v>58.02</v>
      </c>
      <c r="C6658" s="1">
        <v>29.38</v>
      </c>
      <c r="D6658" s="1">
        <v>41.92</v>
      </c>
      <c r="E6658" s="1">
        <v>79.44</v>
      </c>
      <c r="F6658" s="1">
        <v>37.03</v>
      </c>
      <c r="G6658" s="1">
        <v>47.02</v>
      </c>
      <c r="H6658" s="1">
        <v>229.05</v>
      </c>
      <c r="I6658" s="1">
        <v>225</v>
      </c>
      <c r="J6658" s="52">
        <f t="shared" si="103"/>
        <v>9.3357499999999996E-2</v>
      </c>
    </row>
    <row r="6659" spans="1:10" x14ac:dyDescent="0.35">
      <c r="A6659" s="1" t="s">
        <v>11026</v>
      </c>
      <c r="B6659" s="1">
        <v>53.01</v>
      </c>
      <c r="C6659" s="1">
        <v>30.14</v>
      </c>
      <c r="D6659" s="1">
        <v>55</v>
      </c>
      <c r="E6659" s="1">
        <v>70.900000000000006</v>
      </c>
      <c r="F6659" s="1">
        <v>43.25</v>
      </c>
      <c r="G6659" s="1">
        <v>46.49</v>
      </c>
      <c r="H6659" s="1">
        <v>217.54</v>
      </c>
      <c r="I6659" s="1">
        <v>208.88</v>
      </c>
      <c r="J6659" s="52">
        <f t="shared" ref="J6659:J6722" si="104">(AVERAGE(B6659:I6659))/1000</f>
        <v>9.0651250000000003E-2</v>
      </c>
    </row>
    <row r="6660" spans="1:10" x14ac:dyDescent="0.35">
      <c r="A6660" s="1" t="s">
        <v>11025</v>
      </c>
      <c r="B6660" s="1">
        <v>51.56</v>
      </c>
      <c r="C6660" s="1">
        <v>27.58</v>
      </c>
      <c r="D6660" s="1">
        <v>56.6</v>
      </c>
      <c r="E6660" s="1">
        <v>53.1</v>
      </c>
      <c r="F6660" s="1">
        <v>39.96</v>
      </c>
      <c r="G6660" s="1">
        <v>39.9</v>
      </c>
      <c r="H6660" s="1">
        <v>204.04</v>
      </c>
      <c r="I6660" s="1">
        <v>107.23</v>
      </c>
      <c r="J6660" s="52">
        <f t="shared" si="104"/>
        <v>7.2496249999999998E-2</v>
      </c>
    </row>
    <row r="6661" spans="1:10" x14ac:dyDescent="0.35">
      <c r="A6661" s="1" t="s">
        <v>11024</v>
      </c>
      <c r="B6661" s="1">
        <v>49.19</v>
      </c>
      <c r="C6661" s="1">
        <v>27.51</v>
      </c>
      <c r="D6661" s="1">
        <v>34.9</v>
      </c>
      <c r="E6661" s="1">
        <v>53.1</v>
      </c>
      <c r="F6661" s="1">
        <v>37.700000000000003</v>
      </c>
      <c r="G6661" s="1">
        <v>37.18</v>
      </c>
      <c r="H6661" s="1">
        <v>194.92</v>
      </c>
      <c r="I6661" s="1">
        <v>54.84</v>
      </c>
      <c r="J6661" s="52">
        <f t="shared" si="104"/>
        <v>6.1167500000000007E-2</v>
      </c>
    </row>
    <row r="6662" spans="1:10" x14ac:dyDescent="0.35">
      <c r="A6662" s="1" t="s">
        <v>11023</v>
      </c>
      <c r="B6662" s="1">
        <v>44.94</v>
      </c>
      <c r="C6662" s="1">
        <v>26.33</v>
      </c>
      <c r="D6662" s="1">
        <v>33</v>
      </c>
      <c r="E6662" s="1">
        <v>57.32</v>
      </c>
      <c r="F6662" s="1">
        <v>37.18</v>
      </c>
      <c r="G6662" s="1">
        <v>29.4</v>
      </c>
      <c r="H6662" s="1">
        <v>180.71</v>
      </c>
      <c r="I6662" s="1">
        <v>36.229999999999997</v>
      </c>
      <c r="J6662" s="52">
        <f t="shared" si="104"/>
        <v>5.5638750000000001E-2</v>
      </c>
    </row>
    <row r="6663" spans="1:10" x14ac:dyDescent="0.35">
      <c r="A6663" s="1" t="s">
        <v>11022</v>
      </c>
      <c r="B6663" s="1">
        <v>40.4</v>
      </c>
      <c r="C6663" s="1">
        <v>27.57</v>
      </c>
      <c r="D6663" s="1">
        <v>34</v>
      </c>
      <c r="E6663" s="1">
        <v>55.34</v>
      </c>
      <c r="F6663" s="1">
        <v>36.51</v>
      </c>
      <c r="G6663" s="1">
        <v>31.2</v>
      </c>
      <c r="H6663" s="1">
        <v>162.18</v>
      </c>
      <c r="I6663" s="1">
        <v>1.03</v>
      </c>
      <c r="J6663" s="52">
        <f t="shared" si="104"/>
        <v>4.8528749999999996E-2</v>
      </c>
    </row>
    <row r="6664" spans="1:10" x14ac:dyDescent="0.35">
      <c r="A6664" s="1" t="s">
        <v>11021</v>
      </c>
      <c r="B6664" s="1">
        <v>38.840000000000003</v>
      </c>
      <c r="C6664" s="1">
        <v>28.28</v>
      </c>
      <c r="D6664" s="1">
        <v>32.5</v>
      </c>
      <c r="E6664" s="1">
        <v>54.62</v>
      </c>
      <c r="F6664" s="1">
        <v>35.24</v>
      </c>
      <c r="G6664" s="1">
        <v>33.33</v>
      </c>
      <c r="H6664" s="1">
        <v>155</v>
      </c>
      <c r="I6664" s="1">
        <v>3.25</v>
      </c>
      <c r="J6664" s="52">
        <f t="shared" si="104"/>
        <v>4.7632500000000001E-2</v>
      </c>
    </row>
    <row r="6665" spans="1:10" x14ac:dyDescent="0.35">
      <c r="A6665" s="1" t="s">
        <v>11020</v>
      </c>
      <c r="B6665" s="1">
        <v>40.97</v>
      </c>
      <c r="C6665" s="1">
        <v>28.18</v>
      </c>
      <c r="D6665" s="1">
        <v>33</v>
      </c>
      <c r="E6665" s="1">
        <v>54.43</v>
      </c>
      <c r="F6665" s="1">
        <v>35.89</v>
      </c>
      <c r="G6665" s="1">
        <v>33.229999999999997</v>
      </c>
      <c r="H6665" s="1">
        <v>155.31</v>
      </c>
      <c r="I6665" s="1">
        <v>12.46</v>
      </c>
      <c r="J6665" s="52">
        <f t="shared" si="104"/>
        <v>4.9183749999999998E-2</v>
      </c>
    </row>
    <row r="6666" spans="1:10" x14ac:dyDescent="0.35">
      <c r="A6666" s="1" t="s">
        <v>11019</v>
      </c>
      <c r="B6666" s="1">
        <v>41.38</v>
      </c>
      <c r="C6666" s="1">
        <v>29.99</v>
      </c>
      <c r="D6666" s="1">
        <v>33.1</v>
      </c>
      <c r="E6666" s="1">
        <v>58.49</v>
      </c>
      <c r="F6666" s="1">
        <v>38.049999999999997</v>
      </c>
      <c r="G6666" s="1">
        <v>34.07</v>
      </c>
      <c r="H6666" s="1">
        <v>159.55000000000001</v>
      </c>
      <c r="I6666" s="1">
        <v>74.900000000000006</v>
      </c>
      <c r="J6666" s="52">
        <f t="shared" si="104"/>
        <v>5.8691249999999993E-2</v>
      </c>
    </row>
    <row r="6667" spans="1:10" x14ac:dyDescent="0.35">
      <c r="A6667" s="1" t="s">
        <v>11018</v>
      </c>
      <c r="B6667" s="1">
        <v>44.61</v>
      </c>
      <c r="C6667" s="1">
        <v>35</v>
      </c>
      <c r="D6667" s="1">
        <v>42.4</v>
      </c>
      <c r="E6667" s="1">
        <v>74.989999999999995</v>
      </c>
      <c r="F6667" s="1">
        <v>43.59</v>
      </c>
      <c r="G6667" s="1">
        <v>41.44</v>
      </c>
      <c r="H6667" s="1">
        <v>182.9</v>
      </c>
      <c r="I6667" s="1">
        <v>194</v>
      </c>
      <c r="J6667" s="52">
        <f t="shared" si="104"/>
        <v>8.2366249999999988E-2</v>
      </c>
    </row>
    <row r="6668" spans="1:10" x14ac:dyDescent="0.35">
      <c r="A6668" s="1" t="s">
        <v>11017</v>
      </c>
      <c r="B6668" s="1">
        <v>45.1</v>
      </c>
      <c r="C6668" s="1">
        <v>38.299999999999997</v>
      </c>
      <c r="D6668" s="1">
        <v>36.9</v>
      </c>
      <c r="E6668" s="1">
        <v>78.66</v>
      </c>
      <c r="F6668" s="1">
        <v>48.11</v>
      </c>
      <c r="G6668" s="1">
        <v>49.07</v>
      </c>
      <c r="H6668" s="1">
        <v>206.98</v>
      </c>
      <c r="I6668" s="1">
        <v>209.6</v>
      </c>
      <c r="J6668" s="52">
        <f t="shared" si="104"/>
        <v>8.9090000000000003E-2</v>
      </c>
    </row>
    <row r="6669" spans="1:10" x14ac:dyDescent="0.35">
      <c r="A6669" s="1" t="s">
        <v>11016</v>
      </c>
      <c r="B6669" s="1">
        <v>57.44</v>
      </c>
      <c r="C6669" s="1">
        <v>41.08</v>
      </c>
      <c r="D6669" s="1">
        <v>49.9</v>
      </c>
      <c r="E6669" s="1">
        <v>82.96</v>
      </c>
      <c r="F6669" s="1">
        <v>52.09</v>
      </c>
      <c r="G6669" s="1">
        <v>54.94</v>
      </c>
      <c r="H6669" s="1">
        <v>217.54</v>
      </c>
      <c r="I6669" s="1">
        <v>265.60000000000002</v>
      </c>
      <c r="J6669" s="52">
        <f t="shared" si="104"/>
        <v>0.10269375000000001</v>
      </c>
    </row>
    <row r="6670" spans="1:10" x14ac:dyDescent="0.35">
      <c r="A6670" s="1" t="s">
        <v>11015</v>
      </c>
      <c r="B6670" s="1">
        <v>49.96</v>
      </c>
      <c r="C6670" s="1">
        <v>33.369999999999997</v>
      </c>
      <c r="D6670" s="1">
        <v>45</v>
      </c>
      <c r="E6670" s="1">
        <v>79.900000000000006</v>
      </c>
      <c r="F6670" s="1">
        <v>49.75</v>
      </c>
      <c r="G6670" s="1">
        <v>49.01</v>
      </c>
      <c r="H6670" s="1">
        <v>185.92</v>
      </c>
      <c r="I6670" s="1">
        <v>231</v>
      </c>
      <c r="J6670" s="52">
        <f t="shared" si="104"/>
        <v>9.0488749999999993E-2</v>
      </c>
    </row>
    <row r="6671" spans="1:10" x14ac:dyDescent="0.35">
      <c r="A6671" s="1" t="s">
        <v>11014</v>
      </c>
      <c r="B6671" s="1">
        <v>40.25</v>
      </c>
      <c r="C6671" s="1">
        <v>27.67</v>
      </c>
      <c r="D6671" s="1">
        <v>40</v>
      </c>
      <c r="E6671" s="1">
        <v>61.53</v>
      </c>
      <c r="F6671" s="1">
        <v>41</v>
      </c>
      <c r="G6671" s="1">
        <v>30</v>
      </c>
      <c r="H6671" s="1">
        <v>141.03</v>
      </c>
      <c r="I6671" s="1">
        <v>231.55</v>
      </c>
      <c r="J6671" s="52">
        <f t="shared" si="104"/>
        <v>7.6628749999999995E-2</v>
      </c>
    </row>
    <row r="6672" spans="1:10" x14ac:dyDescent="0.35">
      <c r="A6672" s="1" t="s">
        <v>11013</v>
      </c>
      <c r="B6672" s="1">
        <v>43</v>
      </c>
      <c r="C6672" s="1">
        <v>27.36</v>
      </c>
      <c r="D6672" s="1">
        <v>40</v>
      </c>
      <c r="E6672" s="1">
        <v>67.8</v>
      </c>
      <c r="F6672" s="1">
        <v>40</v>
      </c>
      <c r="G6672" s="1">
        <v>31.2</v>
      </c>
      <c r="H6672" s="1">
        <v>119.9</v>
      </c>
      <c r="I6672" s="1">
        <v>225.1</v>
      </c>
      <c r="J6672" s="52">
        <f t="shared" si="104"/>
        <v>7.4295E-2</v>
      </c>
    </row>
    <row r="6673" spans="1:10" x14ac:dyDescent="0.35">
      <c r="A6673" s="1" t="s">
        <v>11012</v>
      </c>
      <c r="B6673" s="1">
        <v>34.950000000000003</v>
      </c>
      <c r="C6673" s="1">
        <v>26.6</v>
      </c>
      <c r="D6673" s="1">
        <v>45.1</v>
      </c>
      <c r="E6673" s="1">
        <v>54.7</v>
      </c>
      <c r="F6673" s="1">
        <v>35.9</v>
      </c>
      <c r="G6673" s="1">
        <v>30.9</v>
      </c>
      <c r="H6673" s="1">
        <v>100.03</v>
      </c>
      <c r="I6673" s="1">
        <v>93.22</v>
      </c>
      <c r="J6673" s="52">
        <f t="shared" si="104"/>
        <v>5.2675000000000013E-2</v>
      </c>
    </row>
    <row r="6674" spans="1:10" x14ac:dyDescent="0.35">
      <c r="A6674" s="1" t="s">
        <v>11011</v>
      </c>
      <c r="B6674" s="1">
        <v>31.16</v>
      </c>
      <c r="C6674" s="1">
        <v>25.96</v>
      </c>
      <c r="D6674" s="1">
        <v>33.1</v>
      </c>
      <c r="E6674" s="1">
        <v>51.81</v>
      </c>
      <c r="F6674" s="1">
        <v>34.22</v>
      </c>
      <c r="G6674" s="1">
        <v>28.97</v>
      </c>
      <c r="H6674" s="1">
        <v>80.989999999999995</v>
      </c>
      <c r="I6674" s="1">
        <v>15.09</v>
      </c>
      <c r="J6674" s="52">
        <f t="shared" si="104"/>
        <v>3.7662499999999995E-2</v>
      </c>
    </row>
    <row r="6675" spans="1:10" x14ac:dyDescent="0.35">
      <c r="A6675" s="1" t="s">
        <v>11010</v>
      </c>
      <c r="B6675" s="1">
        <v>33.409999999999997</v>
      </c>
      <c r="C6675" s="1">
        <v>24.54</v>
      </c>
      <c r="D6675" s="1">
        <v>35.15</v>
      </c>
      <c r="E6675" s="1">
        <v>54.9</v>
      </c>
      <c r="F6675" s="1">
        <v>28.94</v>
      </c>
      <c r="G6675" s="1">
        <v>26.17</v>
      </c>
      <c r="H6675" s="1">
        <v>74.98</v>
      </c>
      <c r="I6675" s="1">
        <v>0</v>
      </c>
      <c r="J6675" s="52">
        <f t="shared" si="104"/>
        <v>3.4761250000000007E-2</v>
      </c>
    </row>
    <row r="6676" spans="1:10" x14ac:dyDescent="0.35">
      <c r="A6676" s="1" t="s">
        <v>11009</v>
      </c>
      <c r="B6676" s="1">
        <v>32.119999999999997</v>
      </c>
      <c r="C6676" s="1">
        <v>24.34</v>
      </c>
      <c r="D6676" s="1">
        <v>32.46</v>
      </c>
      <c r="E6676" s="1">
        <v>51.52</v>
      </c>
      <c r="F6676" s="1">
        <v>27.43</v>
      </c>
      <c r="G6676" s="1">
        <v>19.010000000000002</v>
      </c>
      <c r="H6676" s="1">
        <v>70.66</v>
      </c>
      <c r="I6676" s="1">
        <v>0.09</v>
      </c>
      <c r="J6676" s="52">
        <f t="shared" si="104"/>
        <v>3.2203749999999989E-2</v>
      </c>
    </row>
    <row r="6677" spans="1:10" x14ac:dyDescent="0.35">
      <c r="A6677" s="1" t="s">
        <v>11008</v>
      </c>
      <c r="B6677" s="1">
        <v>26.4</v>
      </c>
      <c r="C6677" s="1">
        <v>24.35</v>
      </c>
      <c r="D6677" s="1">
        <v>30</v>
      </c>
      <c r="E6677" s="1">
        <v>51</v>
      </c>
      <c r="F6677" s="1">
        <v>28.99</v>
      </c>
      <c r="G6677" s="1">
        <v>10.74</v>
      </c>
      <c r="H6677" s="1">
        <v>60.41</v>
      </c>
      <c r="I6677" s="1">
        <v>0.08</v>
      </c>
      <c r="J6677" s="52">
        <f t="shared" si="104"/>
        <v>2.8996250000000005E-2</v>
      </c>
    </row>
    <row r="6678" spans="1:10" x14ac:dyDescent="0.35">
      <c r="A6678" s="1" t="s">
        <v>11007</v>
      </c>
      <c r="B6678" s="1">
        <v>23.66</v>
      </c>
      <c r="C6678" s="1">
        <v>24.73</v>
      </c>
      <c r="D6678" s="1">
        <v>33.799999999999997</v>
      </c>
      <c r="E6678" s="1">
        <v>50</v>
      </c>
      <c r="F6678" s="1">
        <v>27</v>
      </c>
      <c r="G6678" s="1">
        <v>14.9</v>
      </c>
      <c r="H6678" s="1">
        <v>60.48</v>
      </c>
      <c r="I6678" s="1">
        <v>0</v>
      </c>
      <c r="J6678" s="52">
        <f t="shared" si="104"/>
        <v>2.932125E-2</v>
      </c>
    </row>
    <row r="6679" spans="1:10" x14ac:dyDescent="0.35">
      <c r="A6679" s="1" t="s">
        <v>11006</v>
      </c>
      <c r="B6679" s="1">
        <v>26.4</v>
      </c>
      <c r="C6679" s="1">
        <v>24.94</v>
      </c>
      <c r="D6679" s="1">
        <v>27.9</v>
      </c>
      <c r="E6679" s="1">
        <v>46.91</v>
      </c>
      <c r="F6679" s="1">
        <v>27.08</v>
      </c>
      <c r="G6679" s="1">
        <v>26.64</v>
      </c>
      <c r="H6679" s="1">
        <v>77.19</v>
      </c>
      <c r="I6679" s="1">
        <v>57.57</v>
      </c>
      <c r="J6679" s="52">
        <f t="shared" si="104"/>
        <v>3.9328750000000003E-2</v>
      </c>
    </row>
    <row r="6680" spans="1:10" x14ac:dyDescent="0.35">
      <c r="A6680" s="1" t="s">
        <v>11005</v>
      </c>
      <c r="B6680" s="1">
        <v>35.29</v>
      </c>
      <c r="C6680" s="1">
        <v>29.31</v>
      </c>
      <c r="D6680" s="1">
        <v>32.1</v>
      </c>
      <c r="E6680" s="1">
        <v>53.03</v>
      </c>
      <c r="F6680" s="1">
        <v>27.1</v>
      </c>
      <c r="G6680" s="1">
        <v>33.1</v>
      </c>
      <c r="H6680" s="1">
        <v>148.9</v>
      </c>
      <c r="I6680" s="1">
        <v>105.26</v>
      </c>
      <c r="J6680" s="52">
        <f t="shared" si="104"/>
        <v>5.801125E-2</v>
      </c>
    </row>
    <row r="6681" spans="1:10" x14ac:dyDescent="0.35">
      <c r="A6681" s="1" t="s">
        <v>11004</v>
      </c>
      <c r="B6681" s="1">
        <v>45.81</v>
      </c>
      <c r="C6681" s="1">
        <v>37.49</v>
      </c>
      <c r="D6681" s="1">
        <v>42</v>
      </c>
      <c r="E6681" s="1">
        <v>62.37</v>
      </c>
      <c r="F6681" s="1">
        <v>28.97</v>
      </c>
      <c r="G6681" s="1">
        <v>44.08</v>
      </c>
      <c r="H6681" s="1">
        <v>220</v>
      </c>
      <c r="I6681" s="1">
        <v>233.7</v>
      </c>
      <c r="J6681" s="52">
        <f t="shared" si="104"/>
        <v>8.9302500000000007E-2</v>
      </c>
    </row>
    <row r="6682" spans="1:10" x14ac:dyDescent="0.35">
      <c r="A6682" s="1" t="s">
        <v>11003</v>
      </c>
      <c r="B6682" s="1">
        <v>48.08</v>
      </c>
      <c r="C6682" s="1">
        <v>36.44</v>
      </c>
      <c r="D6682" s="1">
        <v>53.11</v>
      </c>
      <c r="E6682" s="1">
        <v>63.98</v>
      </c>
      <c r="F6682" s="1">
        <v>30</v>
      </c>
      <c r="G6682" s="1">
        <v>46.75</v>
      </c>
      <c r="H6682" s="1">
        <v>248.03</v>
      </c>
      <c r="I6682" s="1">
        <v>239.9</v>
      </c>
      <c r="J6682" s="52">
        <f t="shared" si="104"/>
        <v>9.5786249999999989E-2</v>
      </c>
    </row>
    <row r="6683" spans="1:10" x14ac:dyDescent="0.35">
      <c r="A6683" s="1" t="s">
        <v>11002</v>
      </c>
      <c r="B6683" s="1">
        <v>46.9</v>
      </c>
      <c r="C6683" s="1">
        <v>40.659999999999997</v>
      </c>
      <c r="D6683" s="1">
        <v>49.9</v>
      </c>
      <c r="E6683" s="1">
        <v>70.72</v>
      </c>
      <c r="F6683" s="1">
        <v>34.700000000000003</v>
      </c>
      <c r="G6683" s="1">
        <v>44.99</v>
      </c>
      <c r="H6683" s="1">
        <v>240.12</v>
      </c>
      <c r="I6683" s="1">
        <v>199.9</v>
      </c>
      <c r="J6683" s="52">
        <f t="shared" si="104"/>
        <v>9.0986250000000005E-2</v>
      </c>
    </row>
    <row r="6684" spans="1:10" x14ac:dyDescent="0.35">
      <c r="A6684" s="1" t="s">
        <v>11001</v>
      </c>
      <c r="B6684" s="1">
        <v>54.99</v>
      </c>
      <c r="C6684" s="1">
        <v>40.29</v>
      </c>
      <c r="D6684" s="1">
        <v>47.4</v>
      </c>
      <c r="E6684" s="1">
        <v>64.790000000000006</v>
      </c>
      <c r="F6684" s="1">
        <v>36.549999999999997</v>
      </c>
      <c r="G6684" s="1">
        <v>40.86</v>
      </c>
      <c r="H6684" s="1">
        <v>212.02</v>
      </c>
      <c r="I6684" s="1">
        <v>141</v>
      </c>
      <c r="J6684" s="52">
        <f t="shared" si="104"/>
        <v>7.9737500000000017E-2</v>
      </c>
    </row>
    <row r="6685" spans="1:10" x14ac:dyDescent="0.35">
      <c r="A6685" s="1" t="s">
        <v>11000</v>
      </c>
      <c r="B6685" s="1">
        <v>46.95</v>
      </c>
      <c r="C6685" s="1">
        <v>40</v>
      </c>
      <c r="D6685" s="1">
        <v>42.16</v>
      </c>
      <c r="E6685" s="1">
        <v>59.06</v>
      </c>
      <c r="F6685" s="1">
        <v>36.520000000000003</v>
      </c>
      <c r="G6685" s="1">
        <v>38.909999999999997</v>
      </c>
      <c r="H6685" s="1">
        <v>205.5</v>
      </c>
      <c r="I6685" s="1">
        <v>0</v>
      </c>
      <c r="J6685" s="52">
        <f t="shared" si="104"/>
        <v>5.8637500000000002E-2</v>
      </c>
    </row>
    <row r="6686" spans="1:10" x14ac:dyDescent="0.35">
      <c r="A6686" s="1" t="s">
        <v>10999</v>
      </c>
      <c r="B6686" s="1">
        <v>45.69</v>
      </c>
      <c r="C6686" s="1">
        <v>37.9</v>
      </c>
      <c r="D6686" s="1">
        <v>45</v>
      </c>
      <c r="E6686" s="1">
        <v>58</v>
      </c>
      <c r="F6686" s="1">
        <v>36.08</v>
      </c>
      <c r="G6686" s="1">
        <v>34.340000000000003</v>
      </c>
      <c r="H6686" s="1">
        <v>200</v>
      </c>
      <c r="I6686" s="1">
        <v>0</v>
      </c>
      <c r="J6686" s="52">
        <f t="shared" si="104"/>
        <v>5.7126249999999996E-2</v>
      </c>
    </row>
    <row r="6687" spans="1:10" x14ac:dyDescent="0.35">
      <c r="A6687" s="1" t="s">
        <v>10998</v>
      </c>
      <c r="B6687" s="1">
        <v>46.12</v>
      </c>
      <c r="C6687" s="1">
        <v>37.9</v>
      </c>
      <c r="D6687" s="1">
        <v>42</v>
      </c>
      <c r="E6687" s="1">
        <v>51.55</v>
      </c>
      <c r="F6687" s="1">
        <v>34.549999999999997</v>
      </c>
      <c r="G6687" s="1">
        <v>36.08</v>
      </c>
      <c r="H6687" s="1">
        <v>193.43</v>
      </c>
      <c r="I6687" s="1">
        <v>-4.5999999999999996</v>
      </c>
      <c r="J6687" s="52">
        <f t="shared" si="104"/>
        <v>5.4628749999999997E-2</v>
      </c>
    </row>
    <row r="6688" spans="1:10" x14ac:dyDescent="0.35">
      <c r="A6688" s="1" t="s">
        <v>10997</v>
      </c>
      <c r="B6688" s="1">
        <v>43.92</v>
      </c>
      <c r="C6688" s="1">
        <v>37.369999999999997</v>
      </c>
      <c r="D6688" s="1">
        <v>36.54</v>
      </c>
      <c r="E6688" s="1">
        <v>50.2</v>
      </c>
      <c r="F6688" s="1">
        <v>33</v>
      </c>
      <c r="G6688" s="1">
        <v>34.880000000000003</v>
      </c>
      <c r="H6688" s="1">
        <v>194.2</v>
      </c>
      <c r="I6688" s="1">
        <v>-8.83</v>
      </c>
      <c r="J6688" s="52">
        <f t="shared" si="104"/>
        <v>5.2659999999999998E-2</v>
      </c>
    </row>
    <row r="6689" spans="1:10" x14ac:dyDescent="0.35">
      <c r="A6689" s="1" t="s">
        <v>10996</v>
      </c>
      <c r="B6689" s="1">
        <v>41.27</v>
      </c>
      <c r="C6689" s="1">
        <v>37.01</v>
      </c>
      <c r="D6689" s="1">
        <v>32.4</v>
      </c>
      <c r="E6689" s="1">
        <v>49.25</v>
      </c>
      <c r="F6689" s="1">
        <v>29</v>
      </c>
      <c r="G6689" s="1">
        <v>34.909999999999997</v>
      </c>
      <c r="H6689" s="1">
        <v>195.13</v>
      </c>
      <c r="I6689" s="1">
        <v>27.21</v>
      </c>
      <c r="J6689" s="52">
        <f t="shared" si="104"/>
        <v>5.5772500000000003E-2</v>
      </c>
    </row>
    <row r="6690" spans="1:10" x14ac:dyDescent="0.35">
      <c r="A6690" s="1" t="s">
        <v>10995</v>
      </c>
      <c r="B6690" s="1">
        <v>40</v>
      </c>
      <c r="C6690" s="1">
        <v>36.53</v>
      </c>
      <c r="D6690" s="1">
        <v>35.44</v>
      </c>
      <c r="E6690" s="1">
        <v>54.81</v>
      </c>
      <c r="F6690" s="1">
        <v>28.92</v>
      </c>
      <c r="G6690" s="1">
        <v>36.369999999999997</v>
      </c>
      <c r="H6690" s="1">
        <v>214.07</v>
      </c>
      <c r="I6690" s="1">
        <v>66.099999999999994</v>
      </c>
      <c r="J6690" s="52">
        <f t="shared" si="104"/>
        <v>6.4030000000000004E-2</v>
      </c>
    </row>
    <row r="6691" spans="1:10" x14ac:dyDescent="0.35">
      <c r="A6691" s="1" t="s">
        <v>10994</v>
      </c>
      <c r="B6691" s="1">
        <v>40.549999999999997</v>
      </c>
      <c r="C6691" s="1">
        <v>42.69</v>
      </c>
      <c r="D6691" s="1">
        <v>44.67</v>
      </c>
      <c r="E6691" s="1">
        <v>59.93</v>
      </c>
      <c r="F6691" s="1">
        <v>35.46</v>
      </c>
      <c r="G6691" s="1">
        <v>41.07</v>
      </c>
      <c r="H6691" s="1">
        <v>248.49</v>
      </c>
      <c r="I6691" s="1">
        <v>141.19</v>
      </c>
      <c r="J6691" s="52">
        <f t="shared" si="104"/>
        <v>8.1756249999999989E-2</v>
      </c>
    </row>
    <row r="6692" spans="1:10" x14ac:dyDescent="0.35">
      <c r="A6692" s="1" t="s">
        <v>10993</v>
      </c>
      <c r="B6692" s="1">
        <v>41.91</v>
      </c>
      <c r="C6692" s="1">
        <v>43.19</v>
      </c>
      <c r="D6692" s="1">
        <v>50.5</v>
      </c>
      <c r="E6692" s="1">
        <v>72.06</v>
      </c>
      <c r="F6692" s="1">
        <v>38.090000000000003</v>
      </c>
      <c r="G6692" s="1">
        <v>44.92</v>
      </c>
      <c r="H6692" s="1">
        <v>252.2</v>
      </c>
      <c r="I6692" s="1">
        <v>265.5</v>
      </c>
      <c r="J6692" s="52">
        <f t="shared" si="104"/>
        <v>0.10104625</v>
      </c>
    </row>
    <row r="6693" spans="1:10" x14ac:dyDescent="0.35">
      <c r="A6693" s="1" t="s">
        <v>10992</v>
      </c>
      <c r="B6693" s="1">
        <v>45.88</v>
      </c>
      <c r="C6693" s="1">
        <v>48.19</v>
      </c>
      <c r="D6693" s="1">
        <v>48.52</v>
      </c>
      <c r="E6693" s="1">
        <v>82.27</v>
      </c>
      <c r="F6693" s="1">
        <v>43.35</v>
      </c>
      <c r="G6693" s="1">
        <v>49.35</v>
      </c>
      <c r="H6693" s="1">
        <v>290.97000000000003</v>
      </c>
      <c r="I6693" s="1">
        <v>294.33</v>
      </c>
      <c r="J6693" s="52">
        <f t="shared" si="104"/>
        <v>0.11285750000000001</v>
      </c>
    </row>
    <row r="6694" spans="1:10" x14ac:dyDescent="0.35">
      <c r="A6694" s="1" t="s">
        <v>10991</v>
      </c>
      <c r="B6694" s="1">
        <v>39.96</v>
      </c>
      <c r="C6694" s="1">
        <v>42.14</v>
      </c>
      <c r="D6694" s="1">
        <v>42.4</v>
      </c>
      <c r="E6694" s="1">
        <v>83.1</v>
      </c>
      <c r="F6694" s="1">
        <v>38.409999999999997</v>
      </c>
      <c r="G6694" s="1">
        <v>43.27</v>
      </c>
      <c r="H6694" s="1">
        <v>260</v>
      </c>
      <c r="I6694" s="1">
        <v>189.9</v>
      </c>
      <c r="J6694" s="52">
        <f t="shared" si="104"/>
        <v>9.2397499999999994E-2</v>
      </c>
    </row>
    <row r="6695" spans="1:10" x14ac:dyDescent="0.35">
      <c r="A6695" s="1" t="s">
        <v>10990</v>
      </c>
      <c r="B6695" s="1">
        <v>41.16</v>
      </c>
      <c r="C6695" s="1">
        <v>35.340000000000003</v>
      </c>
      <c r="D6695" s="1">
        <v>35.1</v>
      </c>
      <c r="E6695" s="1">
        <v>61.39</v>
      </c>
      <c r="F6695" s="1">
        <v>34.93</v>
      </c>
      <c r="G6695" s="1">
        <v>36.26</v>
      </c>
      <c r="H6695" s="1">
        <v>244.98</v>
      </c>
      <c r="I6695" s="1">
        <v>180</v>
      </c>
      <c r="J6695" s="52">
        <f t="shared" si="104"/>
        <v>8.3644999999999997E-2</v>
      </c>
    </row>
    <row r="6696" spans="1:10" x14ac:dyDescent="0.35">
      <c r="A6696" s="1" t="s">
        <v>10989</v>
      </c>
      <c r="B6696" s="1">
        <v>39.32</v>
      </c>
      <c r="C6696" s="1">
        <v>32.15</v>
      </c>
      <c r="D6696" s="1">
        <v>44.9</v>
      </c>
      <c r="E6696" s="1">
        <v>59.9</v>
      </c>
      <c r="F6696" s="1">
        <v>35.36</v>
      </c>
      <c r="G6696" s="1">
        <v>36.03</v>
      </c>
      <c r="H6696" s="1">
        <v>220.19</v>
      </c>
      <c r="I6696" s="1">
        <v>170</v>
      </c>
      <c r="J6696" s="52">
        <f t="shared" si="104"/>
        <v>7.9731250000000004E-2</v>
      </c>
    </row>
    <row r="6697" spans="1:10" x14ac:dyDescent="0.35">
      <c r="A6697" s="1" t="s">
        <v>10988</v>
      </c>
      <c r="B6697" s="1">
        <v>31.7</v>
      </c>
      <c r="C6697" s="1">
        <v>29.58</v>
      </c>
      <c r="D6697" s="1">
        <v>45.92</v>
      </c>
      <c r="E6697" s="1">
        <v>64.39</v>
      </c>
      <c r="F6697" s="1">
        <v>34.06</v>
      </c>
      <c r="G6697" s="1">
        <v>31.65</v>
      </c>
      <c r="H6697" s="1">
        <v>205.7</v>
      </c>
      <c r="I6697" s="1">
        <v>164.3</v>
      </c>
      <c r="J6697" s="52">
        <f t="shared" si="104"/>
        <v>7.5912499999999994E-2</v>
      </c>
    </row>
    <row r="6698" spans="1:10" x14ac:dyDescent="0.35">
      <c r="A6698" s="1" t="s">
        <v>10987</v>
      </c>
      <c r="B6698" s="1">
        <v>28.99</v>
      </c>
      <c r="C6698" s="1">
        <v>26.06</v>
      </c>
      <c r="D6698" s="1">
        <v>33</v>
      </c>
      <c r="E6698" s="1">
        <v>49.09</v>
      </c>
      <c r="F6698" s="1">
        <v>28.99</v>
      </c>
      <c r="G6698" s="1">
        <v>30.28</v>
      </c>
      <c r="H6698" s="1">
        <v>261</v>
      </c>
      <c r="I6698" s="1">
        <v>150</v>
      </c>
      <c r="J6698" s="52">
        <f t="shared" si="104"/>
        <v>7.5926250000000001E-2</v>
      </c>
    </row>
    <row r="6699" spans="1:10" x14ac:dyDescent="0.35">
      <c r="A6699" s="1" t="s">
        <v>10986</v>
      </c>
      <c r="B6699" s="1">
        <v>25.19</v>
      </c>
      <c r="C6699" s="1">
        <v>27.99</v>
      </c>
      <c r="D6699" s="1">
        <v>37</v>
      </c>
      <c r="E6699" s="1">
        <v>47.01</v>
      </c>
      <c r="F6699" s="1">
        <v>27.07</v>
      </c>
      <c r="G6699" s="1">
        <v>26.79</v>
      </c>
      <c r="H6699" s="1">
        <v>252.86</v>
      </c>
      <c r="I6699" s="1">
        <v>119.9</v>
      </c>
      <c r="J6699" s="52">
        <f t="shared" si="104"/>
        <v>7.047624999999999E-2</v>
      </c>
    </row>
    <row r="6700" spans="1:10" x14ac:dyDescent="0.35">
      <c r="A6700" s="1" t="s">
        <v>10985</v>
      </c>
      <c r="B6700" s="1">
        <v>24.08</v>
      </c>
      <c r="C6700" s="1">
        <v>27.95</v>
      </c>
      <c r="D6700" s="1">
        <v>26.8</v>
      </c>
      <c r="E6700" s="1">
        <v>45.75</v>
      </c>
      <c r="F6700" s="1">
        <v>27</v>
      </c>
      <c r="G6700" s="1">
        <v>25.63</v>
      </c>
      <c r="H6700" s="1">
        <v>250</v>
      </c>
      <c r="I6700" s="1">
        <v>104</v>
      </c>
      <c r="J6700" s="52">
        <f t="shared" si="104"/>
        <v>6.6401250000000009E-2</v>
      </c>
    </row>
    <row r="6701" spans="1:10" x14ac:dyDescent="0.35">
      <c r="A6701" s="1" t="s">
        <v>10984</v>
      </c>
      <c r="B6701" s="1">
        <v>23.45</v>
      </c>
      <c r="C6701" s="1">
        <v>27.67</v>
      </c>
      <c r="D6701" s="1">
        <v>25.69</v>
      </c>
      <c r="E6701" s="1">
        <v>43.02</v>
      </c>
      <c r="F6701" s="1">
        <v>27.19</v>
      </c>
      <c r="G6701" s="1">
        <v>18.579999999999998</v>
      </c>
      <c r="H6701" s="1">
        <v>236.86</v>
      </c>
      <c r="I6701" s="1">
        <v>146.30000000000001</v>
      </c>
      <c r="J6701" s="52">
        <f t="shared" si="104"/>
        <v>6.8595000000000003E-2</v>
      </c>
    </row>
    <row r="6702" spans="1:10" x14ac:dyDescent="0.35">
      <c r="A6702" s="1" t="s">
        <v>10983</v>
      </c>
      <c r="B6702" s="1">
        <v>23.66</v>
      </c>
      <c r="C6702" s="1">
        <v>27.96</v>
      </c>
      <c r="D6702" s="1">
        <v>35.68</v>
      </c>
      <c r="E6702" s="1">
        <v>42.5</v>
      </c>
      <c r="F6702" s="1">
        <v>26.28</v>
      </c>
      <c r="G6702" s="1">
        <v>19.010000000000002</v>
      </c>
      <c r="H6702" s="1">
        <v>241.88</v>
      </c>
      <c r="I6702" s="1">
        <v>151</v>
      </c>
      <c r="J6702" s="52">
        <f t="shared" si="104"/>
        <v>7.0996249999999997E-2</v>
      </c>
    </row>
    <row r="6703" spans="1:10" x14ac:dyDescent="0.35">
      <c r="A6703" s="1" t="s">
        <v>10982</v>
      </c>
      <c r="B6703" s="1">
        <v>26.26</v>
      </c>
      <c r="C6703" s="1">
        <v>28.76</v>
      </c>
      <c r="D6703" s="1">
        <v>30.8</v>
      </c>
      <c r="E6703" s="1">
        <v>43.8</v>
      </c>
      <c r="F6703" s="1">
        <v>30.23</v>
      </c>
      <c r="G6703" s="1">
        <v>28.52</v>
      </c>
      <c r="H6703" s="1">
        <v>264.31</v>
      </c>
      <c r="I6703" s="1">
        <v>120</v>
      </c>
      <c r="J6703" s="52">
        <f t="shared" si="104"/>
        <v>7.158500000000001E-2</v>
      </c>
    </row>
    <row r="6704" spans="1:10" x14ac:dyDescent="0.35">
      <c r="A6704" s="1" t="s">
        <v>10981</v>
      </c>
      <c r="B6704" s="1">
        <v>34.299999999999997</v>
      </c>
      <c r="C6704" s="1">
        <v>28.05</v>
      </c>
      <c r="D6704" s="1">
        <v>31.62</v>
      </c>
      <c r="E6704" s="1">
        <v>44.6</v>
      </c>
      <c r="F6704" s="1">
        <v>47.88</v>
      </c>
      <c r="G6704" s="1">
        <v>37.32</v>
      </c>
      <c r="H6704" s="1">
        <v>310.05</v>
      </c>
      <c r="I6704" s="1">
        <v>155.1</v>
      </c>
      <c r="J6704" s="52">
        <f t="shared" si="104"/>
        <v>8.6114999999999997E-2</v>
      </c>
    </row>
    <row r="6705" spans="1:10" x14ac:dyDescent="0.35">
      <c r="A6705" s="1" t="s">
        <v>10980</v>
      </c>
      <c r="B6705" s="1">
        <v>47.68</v>
      </c>
      <c r="C6705" s="1">
        <v>47.94</v>
      </c>
      <c r="D6705" s="1">
        <v>34</v>
      </c>
      <c r="E6705" s="1">
        <v>46.56</v>
      </c>
      <c r="F6705" s="1">
        <v>56.49</v>
      </c>
      <c r="G6705" s="1">
        <v>47.06</v>
      </c>
      <c r="H6705" s="1">
        <v>356.09</v>
      </c>
      <c r="I6705" s="1">
        <v>229.94</v>
      </c>
      <c r="J6705" s="52">
        <f t="shared" si="104"/>
        <v>0.10822</v>
      </c>
    </row>
    <row r="6706" spans="1:10" x14ac:dyDescent="0.35">
      <c r="A6706" s="1" t="s">
        <v>10979</v>
      </c>
      <c r="B6706" s="1">
        <v>54.24</v>
      </c>
      <c r="C6706" s="1">
        <v>49.62</v>
      </c>
      <c r="D6706" s="1">
        <v>40.9</v>
      </c>
      <c r="E6706" s="1">
        <v>50.72</v>
      </c>
      <c r="F6706" s="1">
        <v>59.86</v>
      </c>
      <c r="G6706" s="1">
        <v>51.54</v>
      </c>
      <c r="H6706" s="1">
        <v>393.1</v>
      </c>
      <c r="I6706" s="1">
        <v>269.11</v>
      </c>
      <c r="J6706" s="52">
        <f t="shared" si="104"/>
        <v>0.12113625</v>
      </c>
    </row>
    <row r="6707" spans="1:10" x14ac:dyDescent="0.35">
      <c r="A6707" s="1" t="s">
        <v>10978</v>
      </c>
      <c r="B6707" s="1">
        <v>49.84</v>
      </c>
      <c r="C6707" s="1">
        <v>50.26</v>
      </c>
      <c r="D6707" s="1">
        <v>47.69</v>
      </c>
      <c r="E6707" s="1">
        <v>55.98</v>
      </c>
      <c r="F6707" s="1">
        <v>56.51</v>
      </c>
      <c r="G6707" s="1">
        <v>49.52</v>
      </c>
      <c r="H6707" s="1">
        <v>352.55</v>
      </c>
      <c r="I6707" s="1">
        <v>188.96</v>
      </c>
      <c r="J6707" s="52">
        <f t="shared" si="104"/>
        <v>0.10641374999999999</v>
      </c>
    </row>
    <row r="6708" spans="1:10" x14ac:dyDescent="0.35">
      <c r="A6708" s="1" t="s">
        <v>10977</v>
      </c>
      <c r="B6708" s="1">
        <v>49.02</v>
      </c>
      <c r="C6708" s="1">
        <v>49.36</v>
      </c>
      <c r="D6708" s="1">
        <v>37.51</v>
      </c>
      <c r="E6708" s="1">
        <v>55.09</v>
      </c>
      <c r="F6708" s="1">
        <v>53.08</v>
      </c>
      <c r="G6708" s="1">
        <v>46.75</v>
      </c>
      <c r="H6708" s="1">
        <v>300</v>
      </c>
      <c r="I6708" s="1">
        <v>171.4</v>
      </c>
      <c r="J6708" s="52">
        <f t="shared" si="104"/>
        <v>9.5276249999999993E-2</v>
      </c>
    </row>
    <row r="6709" spans="1:10" x14ac:dyDescent="0.35">
      <c r="A6709" s="1" t="s">
        <v>10976</v>
      </c>
      <c r="B6709" s="1">
        <v>49.63</v>
      </c>
      <c r="C6709" s="1">
        <v>54.54</v>
      </c>
      <c r="D6709" s="1">
        <v>45.36</v>
      </c>
      <c r="E6709" s="1">
        <v>55.13</v>
      </c>
      <c r="F6709" s="1">
        <v>51.75</v>
      </c>
      <c r="G6709" s="1">
        <v>44.85</v>
      </c>
      <c r="H6709" s="1">
        <v>299.92</v>
      </c>
      <c r="I6709" s="1">
        <v>101</v>
      </c>
      <c r="J6709" s="52">
        <f t="shared" si="104"/>
        <v>8.7772500000000003E-2</v>
      </c>
    </row>
    <row r="6710" spans="1:10" x14ac:dyDescent="0.35">
      <c r="A6710" s="1" t="s">
        <v>10975</v>
      </c>
      <c r="B6710" s="1">
        <v>47.51</v>
      </c>
      <c r="C6710" s="1">
        <v>40</v>
      </c>
      <c r="D6710" s="1">
        <v>44</v>
      </c>
      <c r="E6710" s="1">
        <v>54.06</v>
      </c>
      <c r="F6710" s="1">
        <v>49.91</v>
      </c>
      <c r="G6710" s="1">
        <v>41.35</v>
      </c>
      <c r="H6710" s="1">
        <v>296.41000000000003</v>
      </c>
      <c r="I6710" s="1">
        <v>13.65</v>
      </c>
      <c r="J6710" s="52">
        <f t="shared" si="104"/>
        <v>7.3361250000000003E-2</v>
      </c>
    </row>
    <row r="6711" spans="1:10" x14ac:dyDescent="0.35">
      <c r="A6711" s="1" t="s">
        <v>10974</v>
      </c>
      <c r="B6711" s="1">
        <v>47.07</v>
      </c>
      <c r="C6711" s="1">
        <v>32.93</v>
      </c>
      <c r="D6711" s="1">
        <v>40.92</v>
      </c>
      <c r="E6711" s="1">
        <v>50.9</v>
      </c>
      <c r="F6711" s="1">
        <v>48.8</v>
      </c>
      <c r="G6711" s="1">
        <v>38.4</v>
      </c>
      <c r="H6711" s="1">
        <v>287</v>
      </c>
      <c r="I6711" s="1">
        <v>13.74</v>
      </c>
      <c r="J6711" s="52">
        <f t="shared" si="104"/>
        <v>6.9970000000000004E-2</v>
      </c>
    </row>
    <row r="6712" spans="1:10" x14ac:dyDescent="0.35">
      <c r="A6712" s="1" t="s">
        <v>10973</v>
      </c>
      <c r="B6712" s="1">
        <v>45.94</v>
      </c>
      <c r="C6712" s="1">
        <v>29.2</v>
      </c>
      <c r="D6712" s="1">
        <v>37.020000000000003</v>
      </c>
      <c r="E6712" s="1">
        <v>49.91</v>
      </c>
      <c r="F6712" s="1">
        <v>47.57</v>
      </c>
      <c r="G6712" s="1">
        <v>34.92</v>
      </c>
      <c r="H6712" s="1">
        <v>280.02</v>
      </c>
      <c r="I6712" s="1">
        <v>50</v>
      </c>
      <c r="J6712" s="52">
        <f t="shared" si="104"/>
        <v>7.1822499999999997E-2</v>
      </c>
    </row>
    <row r="6713" spans="1:10" x14ac:dyDescent="0.35">
      <c r="A6713" s="1" t="s">
        <v>10972</v>
      </c>
      <c r="B6713" s="1">
        <v>45.95</v>
      </c>
      <c r="C6713" s="1">
        <v>31.1</v>
      </c>
      <c r="D6713" s="1">
        <v>35</v>
      </c>
      <c r="E6713" s="1">
        <v>49.05</v>
      </c>
      <c r="F6713" s="1">
        <v>48.04</v>
      </c>
      <c r="G6713" s="1">
        <v>34.07</v>
      </c>
      <c r="H6713" s="1">
        <v>280</v>
      </c>
      <c r="I6713" s="1">
        <v>87.02</v>
      </c>
      <c r="J6713" s="52">
        <f t="shared" si="104"/>
        <v>7.6278750000000006E-2</v>
      </c>
    </row>
    <row r="6714" spans="1:10" x14ac:dyDescent="0.35">
      <c r="A6714" s="1" t="s">
        <v>10971</v>
      </c>
      <c r="B6714" s="1">
        <v>44.2</v>
      </c>
      <c r="C6714" s="1">
        <v>42.78</v>
      </c>
      <c r="D6714" s="1">
        <v>37.29</v>
      </c>
      <c r="E6714" s="1">
        <v>50.21</v>
      </c>
      <c r="F6714" s="1">
        <v>48.78</v>
      </c>
      <c r="G6714" s="1">
        <v>35.369999999999997</v>
      </c>
      <c r="H6714" s="1">
        <v>298.94</v>
      </c>
      <c r="I6714" s="1">
        <v>137.6</v>
      </c>
      <c r="J6714" s="52">
        <f t="shared" si="104"/>
        <v>8.6896249999999994E-2</v>
      </c>
    </row>
    <row r="6715" spans="1:10" x14ac:dyDescent="0.35">
      <c r="A6715" s="1" t="s">
        <v>10970</v>
      </c>
      <c r="B6715" s="1">
        <v>45.74</v>
      </c>
      <c r="C6715" s="1">
        <v>40.35</v>
      </c>
      <c r="D6715" s="1">
        <v>43.02</v>
      </c>
      <c r="E6715" s="1">
        <v>55.48</v>
      </c>
      <c r="F6715" s="1">
        <v>51.5</v>
      </c>
      <c r="G6715" s="1">
        <v>40.03</v>
      </c>
      <c r="H6715" s="1">
        <v>317.8</v>
      </c>
      <c r="I6715" s="1">
        <v>146.13</v>
      </c>
      <c r="J6715" s="52">
        <f t="shared" si="104"/>
        <v>9.2506250000000012E-2</v>
      </c>
    </row>
    <row r="6716" spans="1:10" x14ac:dyDescent="0.35">
      <c r="A6716" s="1" t="s">
        <v>10969</v>
      </c>
      <c r="B6716" s="1">
        <v>49.58</v>
      </c>
      <c r="C6716" s="1">
        <v>45</v>
      </c>
      <c r="D6716" s="1">
        <v>52.61</v>
      </c>
      <c r="E6716" s="1">
        <v>70</v>
      </c>
      <c r="F6716" s="1">
        <v>54.91</v>
      </c>
      <c r="G6716" s="1">
        <v>46.01</v>
      </c>
      <c r="H6716" s="1">
        <v>350.52</v>
      </c>
      <c r="I6716" s="1">
        <v>265.2</v>
      </c>
      <c r="J6716" s="52">
        <f t="shared" si="104"/>
        <v>0.11672874999999999</v>
      </c>
    </row>
    <row r="6717" spans="1:10" x14ac:dyDescent="0.35">
      <c r="A6717" s="1" t="s">
        <v>10968</v>
      </c>
      <c r="B6717" s="1">
        <v>59.24</v>
      </c>
      <c r="C6717" s="1">
        <v>46.4</v>
      </c>
      <c r="D6717" s="1">
        <v>61.84</v>
      </c>
      <c r="E6717" s="1">
        <v>80.94</v>
      </c>
      <c r="F6717" s="1">
        <v>61.76</v>
      </c>
      <c r="G6717" s="1">
        <v>50.88</v>
      </c>
      <c r="H6717" s="1">
        <v>442.9</v>
      </c>
      <c r="I6717" s="1">
        <v>296.70999999999998</v>
      </c>
      <c r="J6717" s="52">
        <f t="shared" si="104"/>
        <v>0.13758375</v>
      </c>
    </row>
    <row r="6718" spans="1:10" x14ac:dyDescent="0.35">
      <c r="A6718" s="1" t="s">
        <v>10967</v>
      </c>
      <c r="B6718" s="1">
        <v>49.56</v>
      </c>
      <c r="C6718" s="1">
        <v>36.74</v>
      </c>
      <c r="D6718" s="1">
        <v>57.06</v>
      </c>
      <c r="E6718" s="1">
        <v>77.069999999999993</v>
      </c>
      <c r="F6718" s="1">
        <v>51.93</v>
      </c>
      <c r="G6718" s="1">
        <v>46.5</v>
      </c>
      <c r="H6718" s="1">
        <v>319.02999999999997</v>
      </c>
      <c r="I6718" s="1">
        <v>198.9</v>
      </c>
      <c r="J6718" s="52">
        <f t="shared" si="104"/>
        <v>0.10459874999999999</v>
      </c>
    </row>
    <row r="6719" spans="1:10" x14ac:dyDescent="0.35">
      <c r="A6719" s="1" t="s">
        <v>10966</v>
      </c>
      <c r="B6719" s="1">
        <v>41.52</v>
      </c>
      <c r="C6719" s="1">
        <v>34.04</v>
      </c>
      <c r="D6719" s="1">
        <v>42.4</v>
      </c>
      <c r="E6719" s="1">
        <v>71.47</v>
      </c>
      <c r="F6719" s="1">
        <v>43.03</v>
      </c>
      <c r="G6719" s="1">
        <v>36.85</v>
      </c>
      <c r="H6719" s="1">
        <v>300</v>
      </c>
      <c r="I6719" s="1">
        <v>137.4</v>
      </c>
      <c r="J6719" s="52">
        <f t="shared" si="104"/>
        <v>8.8338749999999994E-2</v>
      </c>
    </row>
    <row r="6720" spans="1:10" x14ac:dyDescent="0.35">
      <c r="A6720" s="1" t="s">
        <v>10965</v>
      </c>
      <c r="B6720" s="1">
        <v>36.36</v>
      </c>
      <c r="C6720" s="1">
        <v>34.380000000000003</v>
      </c>
      <c r="D6720" s="1">
        <v>46</v>
      </c>
      <c r="E6720" s="1">
        <v>68.3</v>
      </c>
      <c r="F6720" s="1">
        <v>38.86</v>
      </c>
      <c r="G6720" s="1">
        <v>33.700000000000003</v>
      </c>
      <c r="H6720" s="1">
        <v>298.91000000000003</v>
      </c>
      <c r="I6720" s="1">
        <v>157.47</v>
      </c>
      <c r="J6720" s="52">
        <f t="shared" si="104"/>
        <v>8.9247500000000007E-2</v>
      </c>
    </row>
    <row r="6721" spans="1:10" x14ac:dyDescent="0.35">
      <c r="A6721" s="1" t="s">
        <v>10964</v>
      </c>
      <c r="B6721" s="1">
        <v>34.78</v>
      </c>
      <c r="C6721" s="1">
        <v>31.82</v>
      </c>
      <c r="D6721" s="1">
        <v>47.49</v>
      </c>
      <c r="E6721" s="1">
        <v>59.91</v>
      </c>
      <c r="F6721" s="1">
        <v>27.6</v>
      </c>
      <c r="G6721" s="1">
        <v>43.93</v>
      </c>
      <c r="H6721" s="1">
        <v>270.7</v>
      </c>
      <c r="I6721" s="1">
        <v>129.9</v>
      </c>
      <c r="J6721" s="52">
        <f t="shared" si="104"/>
        <v>8.0766249999999998E-2</v>
      </c>
    </row>
    <row r="6722" spans="1:10" x14ac:dyDescent="0.35">
      <c r="A6722" s="1" t="s">
        <v>10963</v>
      </c>
      <c r="B6722" s="1">
        <v>38.46</v>
      </c>
      <c r="C6722" s="1">
        <v>32.04</v>
      </c>
      <c r="D6722" s="1">
        <v>39.9</v>
      </c>
      <c r="E6722" s="1">
        <v>55.73</v>
      </c>
      <c r="F6722" s="1">
        <v>30.64</v>
      </c>
      <c r="G6722" s="1">
        <v>43.24</v>
      </c>
      <c r="H6722" s="1">
        <v>176.61</v>
      </c>
      <c r="I6722" s="1">
        <v>124.93</v>
      </c>
      <c r="J6722" s="52">
        <f t="shared" si="104"/>
        <v>6.7693749999999997E-2</v>
      </c>
    </row>
    <row r="6723" spans="1:10" x14ac:dyDescent="0.35">
      <c r="A6723" s="1" t="s">
        <v>10962</v>
      </c>
      <c r="B6723" s="1">
        <v>38.840000000000003</v>
      </c>
      <c r="C6723" s="1">
        <v>29.56</v>
      </c>
      <c r="D6723" s="1">
        <v>40.479999999999997</v>
      </c>
      <c r="E6723" s="1">
        <v>51.64</v>
      </c>
      <c r="F6723" s="1">
        <v>27.93</v>
      </c>
      <c r="G6723" s="1">
        <v>37.83</v>
      </c>
      <c r="H6723" s="1">
        <v>167.36</v>
      </c>
      <c r="I6723" s="1">
        <v>140.4</v>
      </c>
      <c r="J6723" s="52">
        <f t="shared" ref="J6723:J6786" si="105">(AVERAGE(B6723:I6723))/1000</f>
        <v>6.6754999999999995E-2</v>
      </c>
    </row>
    <row r="6724" spans="1:10" x14ac:dyDescent="0.35">
      <c r="A6724" s="1" t="s">
        <v>10961</v>
      </c>
      <c r="B6724" s="1">
        <v>34.5</v>
      </c>
      <c r="C6724" s="1">
        <v>30.52</v>
      </c>
      <c r="D6724" s="1">
        <v>33</v>
      </c>
      <c r="E6724" s="1">
        <v>51</v>
      </c>
      <c r="F6724" s="1">
        <v>25</v>
      </c>
      <c r="G6724" s="1">
        <v>34.07</v>
      </c>
      <c r="H6724" s="1">
        <v>164.35</v>
      </c>
      <c r="I6724" s="1">
        <v>123.4</v>
      </c>
      <c r="J6724" s="52">
        <f t="shared" si="105"/>
        <v>6.1979999999999986E-2</v>
      </c>
    </row>
    <row r="6725" spans="1:10" x14ac:dyDescent="0.35">
      <c r="A6725" s="1" t="s">
        <v>10960</v>
      </c>
      <c r="B6725" s="1">
        <v>34.21</v>
      </c>
      <c r="C6725" s="1">
        <v>30.15</v>
      </c>
      <c r="D6725" s="1">
        <v>31.4</v>
      </c>
      <c r="E6725" s="1">
        <v>47.32</v>
      </c>
      <c r="F6725" s="1">
        <v>22.98</v>
      </c>
      <c r="G6725" s="1">
        <v>24.35</v>
      </c>
      <c r="H6725" s="1">
        <v>160.08000000000001</v>
      </c>
      <c r="I6725" s="1">
        <v>127.38</v>
      </c>
      <c r="J6725" s="52">
        <f t="shared" si="105"/>
        <v>5.9733750000000002E-2</v>
      </c>
    </row>
    <row r="6726" spans="1:10" x14ac:dyDescent="0.35">
      <c r="A6726" s="1" t="s">
        <v>10959</v>
      </c>
      <c r="B6726" s="1">
        <v>32.26</v>
      </c>
      <c r="C6726" s="1">
        <v>29.99</v>
      </c>
      <c r="D6726" s="1">
        <v>31</v>
      </c>
      <c r="E6726" s="1">
        <v>47.94</v>
      </c>
      <c r="F6726" s="1">
        <v>21.55</v>
      </c>
      <c r="G6726" s="1">
        <v>22.02</v>
      </c>
      <c r="H6726" s="1">
        <v>162.74</v>
      </c>
      <c r="I6726" s="1">
        <v>147.30000000000001</v>
      </c>
      <c r="J6726" s="52">
        <f t="shared" si="105"/>
        <v>6.1850000000000002E-2</v>
      </c>
    </row>
    <row r="6727" spans="1:10" x14ac:dyDescent="0.35">
      <c r="A6727" s="1" t="s">
        <v>10958</v>
      </c>
      <c r="B6727" s="1">
        <v>34.76</v>
      </c>
      <c r="C6727" s="1">
        <v>29.99</v>
      </c>
      <c r="D6727" s="1">
        <v>27.26</v>
      </c>
      <c r="E6727" s="1">
        <v>52.76</v>
      </c>
      <c r="F6727" s="1">
        <v>24.5</v>
      </c>
      <c r="G6727" s="1">
        <v>26.8</v>
      </c>
      <c r="H6727" s="1">
        <v>174.12</v>
      </c>
      <c r="I6727" s="1">
        <v>134.13999999999999</v>
      </c>
      <c r="J6727" s="52">
        <f t="shared" si="105"/>
        <v>6.3041250000000007E-2</v>
      </c>
    </row>
    <row r="6728" spans="1:10" x14ac:dyDescent="0.35">
      <c r="A6728" s="1" t="s">
        <v>10957</v>
      </c>
      <c r="B6728" s="1">
        <v>46.49</v>
      </c>
      <c r="C6728" s="1">
        <v>31.98</v>
      </c>
      <c r="D6728" s="1">
        <v>30</v>
      </c>
      <c r="E6728" s="1">
        <v>62.66</v>
      </c>
      <c r="F6728" s="1">
        <v>30.52</v>
      </c>
      <c r="G6728" s="1">
        <v>37.72</v>
      </c>
      <c r="H6728" s="1">
        <v>233.46</v>
      </c>
      <c r="I6728" s="1">
        <v>124.71</v>
      </c>
      <c r="J6728" s="52">
        <f t="shared" si="105"/>
        <v>7.4692500000000009E-2</v>
      </c>
    </row>
    <row r="6729" spans="1:10" x14ac:dyDescent="0.35">
      <c r="A6729" s="1" t="s">
        <v>10956</v>
      </c>
      <c r="B6729" s="1">
        <v>55.7</v>
      </c>
      <c r="C6729" s="1">
        <v>40</v>
      </c>
      <c r="D6729" s="1">
        <v>35</v>
      </c>
      <c r="E6729" s="1">
        <v>79.98</v>
      </c>
      <c r="F6729" s="1">
        <v>42.15</v>
      </c>
      <c r="G6729" s="1">
        <v>47.98</v>
      </c>
      <c r="H6729" s="1">
        <v>269.39999999999998</v>
      </c>
      <c r="I6729" s="1">
        <v>160.09</v>
      </c>
      <c r="J6729" s="52">
        <f t="shared" si="105"/>
        <v>9.1287500000000008E-2</v>
      </c>
    </row>
    <row r="6730" spans="1:10" x14ac:dyDescent="0.35">
      <c r="A6730" s="1" t="s">
        <v>10955</v>
      </c>
      <c r="B6730" s="1">
        <v>59.84</v>
      </c>
      <c r="C6730" s="1">
        <v>41.3</v>
      </c>
      <c r="D6730" s="1">
        <v>31.45</v>
      </c>
      <c r="E6730" s="1">
        <v>82.06</v>
      </c>
      <c r="F6730" s="1">
        <v>47.19</v>
      </c>
      <c r="G6730" s="1">
        <v>50.75</v>
      </c>
      <c r="H6730" s="1">
        <v>291.42</v>
      </c>
      <c r="I6730" s="1">
        <v>169.81</v>
      </c>
      <c r="J6730" s="52">
        <f t="shared" si="105"/>
        <v>9.6727499999999994E-2</v>
      </c>
    </row>
    <row r="6731" spans="1:10" x14ac:dyDescent="0.35">
      <c r="A6731" s="1" t="s">
        <v>10954</v>
      </c>
      <c r="B6731" s="1">
        <v>61.14</v>
      </c>
      <c r="C6731" s="1">
        <v>47.7</v>
      </c>
      <c r="D6731" s="1">
        <v>40.19</v>
      </c>
      <c r="E6731" s="1">
        <v>77.44</v>
      </c>
      <c r="F6731" s="1">
        <v>45.08</v>
      </c>
      <c r="G6731" s="1">
        <v>46.94</v>
      </c>
      <c r="H6731" s="1">
        <v>260</v>
      </c>
      <c r="I6731" s="1">
        <v>162.88</v>
      </c>
      <c r="J6731" s="52">
        <f t="shared" si="105"/>
        <v>9.2671249999999997E-2</v>
      </c>
    </row>
    <row r="6732" spans="1:10" x14ac:dyDescent="0.35">
      <c r="A6732" s="1" t="s">
        <v>10953</v>
      </c>
      <c r="B6732" s="1">
        <v>59.13</v>
      </c>
      <c r="C6732" s="1">
        <v>46.46</v>
      </c>
      <c r="D6732" s="1">
        <v>50.6</v>
      </c>
      <c r="E6732" s="1">
        <v>52.7</v>
      </c>
      <c r="F6732" s="1">
        <v>41.49</v>
      </c>
      <c r="G6732" s="1">
        <v>39.31</v>
      </c>
      <c r="H6732" s="1">
        <v>230.24</v>
      </c>
      <c r="I6732" s="1">
        <v>124.43</v>
      </c>
      <c r="J6732" s="52">
        <f t="shared" si="105"/>
        <v>8.0545000000000019E-2</v>
      </c>
    </row>
    <row r="6733" spans="1:10" x14ac:dyDescent="0.35">
      <c r="A6733" s="1" t="s">
        <v>10952</v>
      </c>
      <c r="B6733" s="1">
        <v>56</v>
      </c>
      <c r="C6733" s="1">
        <v>42.08</v>
      </c>
      <c r="D6733" s="1">
        <v>54.03</v>
      </c>
      <c r="E6733" s="1">
        <v>50.1</v>
      </c>
      <c r="F6733" s="1">
        <v>39.93</v>
      </c>
      <c r="G6733" s="1">
        <v>35.54</v>
      </c>
      <c r="H6733" s="1">
        <v>211.32</v>
      </c>
      <c r="I6733" s="1">
        <v>45.72</v>
      </c>
      <c r="J6733" s="52">
        <f t="shared" si="105"/>
        <v>6.6839999999999997E-2</v>
      </c>
    </row>
    <row r="6734" spans="1:10" x14ac:dyDescent="0.35">
      <c r="A6734" s="1" t="s">
        <v>10951</v>
      </c>
      <c r="B6734" s="1">
        <v>52.46</v>
      </c>
      <c r="C6734" s="1">
        <v>33.58</v>
      </c>
      <c r="D6734" s="1">
        <v>50.21</v>
      </c>
      <c r="E6734" s="1">
        <v>48.69</v>
      </c>
      <c r="F6734" s="1">
        <v>36.340000000000003</v>
      </c>
      <c r="G6734" s="1">
        <v>32.89</v>
      </c>
      <c r="H6734" s="1">
        <v>192.6</v>
      </c>
      <c r="I6734" s="1">
        <v>36.57</v>
      </c>
      <c r="J6734" s="52">
        <f t="shared" si="105"/>
        <v>6.0417499999999999E-2</v>
      </c>
    </row>
    <row r="6735" spans="1:10" x14ac:dyDescent="0.35">
      <c r="A6735" s="1" t="s">
        <v>10950</v>
      </c>
      <c r="B6735" s="1">
        <v>51.05</v>
      </c>
      <c r="C6735" s="1">
        <v>32.479999999999997</v>
      </c>
      <c r="D6735" s="1">
        <v>54.03</v>
      </c>
      <c r="E6735" s="1">
        <v>49</v>
      </c>
      <c r="F6735" s="1">
        <v>35.770000000000003</v>
      </c>
      <c r="G6735" s="1">
        <v>31.84</v>
      </c>
      <c r="H6735" s="1">
        <v>169.6</v>
      </c>
      <c r="I6735" s="1">
        <v>35</v>
      </c>
      <c r="J6735" s="52">
        <f t="shared" si="105"/>
        <v>5.7346249999999994E-2</v>
      </c>
    </row>
    <row r="6736" spans="1:10" x14ac:dyDescent="0.35">
      <c r="A6736" s="1" t="s">
        <v>10949</v>
      </c>
      <c r="B6736" s="1">
        <v>50.78</v>
      </c>
      <c r="C6736" s="1">
        <v>33.4</v>
      </c>
      <c r="D6736" s="1">
        <v>43.47</v>
      </c>
      <c r="E6736" s="1">
        <v>50</v>
      </c>
      <c r="F6736" s="1">
        <v>33</v>
      </c>
      <c r="G6736" s="1">
        <v>34.75</v>
      </c>
      <c r="H6736" s="1">
        <v>160.5</v>
      </c>
      <c r="I6736" s="1">
        <v>29.94</v>
      </c>
      <c r="J6736" s="52">
        <f t="shared" si="105"/>
        <v>5.4479999999999994E-2</v>
      </c>
    </row>
    <row r="6737" spans="1:10" x14ac:dyDescent="0.35">
      <c r="A6737" s="1" t="s">
        <v>10948</v>
      </c>
      <c r="B6737" s="1">
        <v>50.22</v>
      </c>
      <c r="C6737" s="1">
        <v>32.44</v>
      </c>
      <c r="D6737" s="1">
        <v>35.21</v>
      </c>
      <c r="E6737" s="1">
        <v>51.5</v>
      </c>
      <c r="F6737" s="1">
        <v>35.31</v>
      </c>
      <c r="G6737" s="1">
        <v>33.79</v>
      </c>
      <c r="H6737" s="1">
        <v>164.72</v>
      </c>
      <c r="I6737" s="1">
        <v>54.11</v>
      </c>
      <c r="J6737" s="52">
        <f t="shared" si="105"/>
        <v>5.7162499999999998E-2</v>
      </c>
    </row>
    <row r="6738" spans="1:10" x14ac:dyDescent="0.35">
      <c r="A6738" s="1" t="s">
        <v>10947</v>
      </c>
      <c r="B6738" s="1">
        <v>50</v>
      </c>
      <c r="C6738" s="1">
        <v>37.25</v>
      </c>
      <c r="D6738" s="1">
        <v>31.9</v>
      </c>
      <c r="E6738" s="1">
        <v>57.74</v>
      </c>
      <c r="F6738" s="1">
        <v>36.200000000000003</v>
      </c>
      <c r="G6738" s="1">
        <v>35.950000000000003</v>
      </c>
      <c r="H6738" s="1">
        <v>192.3</v>
      </c>
      <c r="I6738" s="1">
        <v>167.8</v>
      </c>
      <c r="J6738" s="52">
        <f t="shared" si="105"/>
        <v>7.6142500000000016E-2</v>
      </c>
    </row>
    <row r="6739" spans="1:10" x14ac:dyDescent="0.35">
      <c r="A6739" s="1" t="s">
        <v>10946</v>
      </c>
      <c r="B6739" s="1">
        <v>51.69</v>
      </c>
      <c r="C6739" s="1">
        <v>42.69</v>
      </c>
      <c r="D6739" s="1">
        <v>44.57</v>
      </c>
      <c r="E6739" s="1">
        <v>74.900000000000006</v>
      </c>
      <c r="F6739" s="1">
        <v>40.619999999999997</v>
      </c>
      <c r="G6739" s="1">
        <v>39.5</v>
      </c>
      <c r="H6739" s="1">
        <v>229.94</v>
      </c>
      <c r="I6739" s="1">
        <v>189.9</v>
      </c>
      <c r="J6739" s="52">
        <f t="shared" si="105"/>
        <v>8.9226250000000007E-2</v>
      </c>
    </row>
    <row r="6740" spans="1:10" x14ac:dyDescent="0.35">
      <c r="A6740" s="1" t="s">
        <v>10945</v>
      </c>
      <c r="B6740" s="1">
        <v>55.99</v>
      </c>
      <c r="C6740" s="1">
        <v>46</v>
      </c>
      <c r="D6740" s="1">
        <v>40.049999999999997</v>
      </c>
      <c r="E6740" s="1">
        <v>85.37</v>
      </c>
      <c r="F6740" s="1">
        <v>44.44</v>
      </c>
      <c r="G6740" s="1">
        <v>39.07</v>
      </c>
      <c r="H6740" s="1">
        <v>253.16</v>
      </c>
      <c r="I6740" s="1">
        <v>249.93</v>
      </c>
      <c r="J6740" s="52">
        <f t="shared" si="105"/>
        <v>0.10175125</v>
      </c>
    </row>
    <row r="6741" spans="1:10" x14ac:dyDescent="0.35">
      <c r="A6741" s="1" t="s">
        <v>10944</v>
      </c>
      <c r="B6741" s="1">
        <v>72.7</v>
      </c>
      <c r="C6741" s="1">
        <v>52.75</v>
      </c>
      <c r="D6741" s="1">
        <v>58.14</v>
      </c>
      <c r="E6741" s="1">
        <v>101.57</v>
      </c>
      <c r="F6741" s="1">
        <v>50.15</v>
      </c>
      <c r="G6741" s="1">
        <v>49</v>
      </c>
      <c r="H6741" s="1">
        <v>269.7</v>
      </c>
      <c r="I6741" s="1">
        <v>320.7</v>
      </c>
      <c r="J6741" s="52">
        <f t="shared" si="105"/>
        <v>0.12183875000000001</v>
      </c>
    </row>
    <row r="6742" spans="1:10" x14ac:dyDescent="0.35">
      <c r="A6742" s="1" t="s">
        <v>10943</v>
      </c>
      <c r="B6742" s="1">
        <v>58.04</v>
      </c>
      <c r="C6742" s="1">
        <v>42.92</v>
      </c>
      <c r="D6742" s="1">
        <v>59.94</v>
      </c>
      <c r="E6742" s="1">
        <v>85.77</v>
      </c>
      <c r="F6742" s="1">
        <v>37.5</v>
      </c>
      <c r="G6742" s="1">
        <v>59.98</v>
      </c>
      <c r="H6742" s="1">
        <v>235.67</v>
      </c>
      <c r="I6742" s="1">
        <v>264.8</v>
      </c>
      <c r="J6742" s="52">
        <f t="shared" si="105"/>
        <v>0.10557750000000002</v>
      </c>
    </row>
    <row r="6743" spans="1:10" x14ac:dyDescent="0.35">
      <c r="A6743" s="1" t="s">
        <v>10942</v>
      </c>
      <c r="B6743" s="1">
        <v>42.44</v>
      </c>
      <c r="C6743" s="1">
        <v>35</v>
      </c>
      <c r="D6743" s="1">
        <v>54.49</v>
      </c>
      <c r="E6743" s="1">
        <v>77.760000000000005</v>
      </c>
      <c r="F6743" s="1">
        <v>33.159999999999997</v>
      </c>
      <c r="G6743" s="1">
        <v>42.4</v>
      </c>
      <c r="H6743" s="1">
        <v>194.21</v>
      </c>
      <c r="I6743" s="1">
        <v>243.74</v>
      </c>
      <c r="J6743" s="52">
        <f t="shared" si="105"/>
        <v>9.0400000000000008E-2</v>
      </c>
    </row>
    <row r="6744" spans="1:10" x14ac:dyDescent="0.35">
      <c r="A6744" s="1" t="s">
        <v>10941</v>
      </c>
      <c r="B6744" s="1">
        <v>39.94</v>
      </c>
      <c r="C6744" s="1">
        <v>32.44</v>
      </c>
      <c r="D6744" s="1">
        <v>51.32</v>
      </c>
      <c r="E6744" s="1">
        <v>52.7</v>
      </c>
      <c r="F6744" s="1">
        <v>28.5</v>
      </c>
      <c r="G6744" s="1">
        <v>47.4</v>
      </c>
      <c r="H6744" s="1">
        <v>181.2</v>
      </c>
      <c r="I6744" s="1">
        <v>233.81</v>
      </c>
      <c r="J6744" s="52">
        <f t="shared" si="105"/>
        <v>8.3413749999999995E-2</v>
      </c>
    </row>
    <row r="6745" spans="1:10" x14ac:dyDescent="0.35">
      <c r="A6745" s="1" t="s">
        <v>10940</v>
      </c>
      <c r="B6745" s="1">
        <v>43.53</v>
      </c>
      <c r="C6745" s="1">
        <v>31.12</v>
      </c>
      <c r="D6745" s="1">
        <v>44.09</v>
      </c>
      <c r="E6745" s="1">
        <v>59.46</v>
      </c>
      <c r="F6745" s="1">
        <v>26.3</v>
      </c>
      <c r="G6745" s="1">
        <v>42.6</v>
      </c>
      <c r="H6745" s="1">
        <v>150</v>
      </c>
      <c r="I6745" s="1">
        <v>220.91</v>
      </c>
      <c r="J6745" s="52">
        <f t="shared" si="105"/>
        <v>7.7251249999999994E-2</v>
      </c>
    </row>
    <row r="6746" spans="1:10" x14ac:dyDescent="0.35">
      <c r="A6746" s="1" t="s">
        <v>10939</v>
      </c>
      <c r="B6746" s="1">
        <v>42.01</v>
      </c>
      <c r="C6746" s="1">
        <v>30.91</v>
      </c>
      <c r="D6746" s="1">
        <v>43.13</v>
      </c>
      <c r="E6746" s="1">
        <v>58.73</v>
      </c>
      <c r="F6746" s="1">
        <v>24.19</v>
      </c>
      <c r="G6746" s="1">
        <v>39.4</v>
      </c>
      <c r="H6746" s="1">
        <v>163.59</v>
      </c>
      <c r="I6746" s="1">
        <v>216.13</v>
      </c>
      <c r="J6746" s="52">
        <f t="shared" si="105"/>
        <v>7.7261250000000004E-2</v>
      </c>
    </row>
    <row r="6747" spans="1:10" x14ac:dyDescent="0.35">
      <c r="A6747" s="1" t="s">
        <v>10938</v>
      </c>
      <c r="B6747" s="1">
        <v>37.96</v>
      </c>
      <c r="C6747" s="1">
        <v>29.39</v>
      </c>
      <c r="D6747" s="1">
        <v>34.799999999999997</v>
      </c>
      <c r="E6747" s="1">
        <v>56.78</v>
      </c>
      <c r="F6747" s="1">
        <v>23.63</v>
      </c>
      <c r="G6747" s="1">
        <v>32.6</v>
      </c>
      <c r="H6747" s="1">
        <v>151.72</v>
      </c>
      <c r="I6747" s="1">
        <v>195.02</v>
      </c>
      <c r="J6747" s="52">
        <f t="shared" si="105"/>
        <v>7.0237499999999994E-2</v>
      </c>
    </row>
    <row r="6748" spans="1:10" x14ac:dyDescent="0.35">
      <c r="A6748" s="1" t="s">
        <v>10937</v>
      </c>
      <c r="B6748" s="1">
        <v>34.74</v>
      </c>
      <c r="C6748" s="1">
        <v>29.26</v>
      </c>
      <c r="D6748" s="1">
        <v>33.31</v>
      </c>
      <c r="E6748" s="1">
        <v>52.79</v>
      </c>
      <c r="F6748" s="1">
        <v>22.25</v>
      </c>
      <c r="G6748" s="1">
        <v>31.4</v>
      </c>
      <c r="H6748" s="1">
        <v>149.84</v>
      </c>
      <c r="I6748" s="1">
        <v>190.1</v>
      </c>
      <c r="J6748" s="52">
        <f t="shared" si="105"/>
        <v>6.7961250000000001E-2</v>
      </c>
    </row>
    <row r="6749" spans="1:10" x14ac:dyDescent="0.35">
      <c r="A6749" s="1" t="s">
        <v>10936</v>
      </c>
      <c r="B6749" s="1">
        <v>33.18</v>
      </c>
      <c r="C6749" s="1">
        <v>29.27</v>
      </c>
      <c r="D6749" s="1">
        <v>32.24</v>
      </c>
      <c r="E6749" s="1">
        <v>52.2</v>
      </c>
      <c r="F6749" s="1">
        <v>19.440000000000001</v>
      </c>
      <c r="G6749" s="1">
        <v>31.4</v>
      </c>
      <c r="H6749" s="1">
        <v>141.21</v>
      </c>
      <c r="I6749" s="1">
        <v>162.1</v>
      </c>
      <c r="J6749" s="52">
        <f t="shared" si="105"/>
        <v>6.2629999999999991E-2</v>
      </c>
    </row>
    <row r="6750" spans="1:10" x14ac:dyDescent="0.35">
      <c r="A6750" s="1" t="s">
        <v>10935</v>
      </c>
      <c r="B6750" s="1">
        <v>30.47</v>
      </c>
      <c r="C6750" s="1">
        <v>28.72</v>
      </c>
      <c r="D6750" s="1">
        <v>30.25</v>
      </c>
      <c r="E6750" s="1">
        <v>53.74</v>
      </c>
      <c r="F6750" s="1">
        <v>21.92</v>
      </c>
      <c r="G6750" s="1">
        <v>29.7</v>
      </c>
      <c r="H6750" s="1">
        <v>140</v>
      </c>
      <c r="I6750" s="1">
        <v>141.94999999999999</v>
      </c>
      <c r="J6750" s="52">
        <f t="shared" si="105"/>
        <v>5.9593750000000001E-2</v>
      </c>
    </row>
    <row r="6751" spans="1:10" x14ac:dyDescent="0.35">
      <c r="A6751" s="1" t="s">
        <v>10934</v>
      </c>
      <c r="B6751" s="1">
        <v>33.869999999999997</v>
      </c>
      <c r="C6751" s="1">
        <v>28.09</v>
      </c>
      <c r="D6751" s="1">
        <v>34.07</v>
      </c>
      <c r="E6751" s="1">
        <v>53.6</v>
      </c>
      <c r="F6751" s="1">
        <v>25.22</v>
      </c>
      <c r="G6751" s="1">
        <v>32.520000000000003</v>
      </c>
      <c r="H6751" s="1">
        <v>142.29</v>
      </c>
      <c r="I6751" s="1">
        <v>147.12</v>
      </c>
      <c r="J6751" s="52">
        <f t="shared" si="105"/>
        <v>6.20975E-2</v>
      </c>
    </row>
    <row r="6752" spans="1:10" x14ac:dyDescent="0.35">
      <c r="A6752" s="1" t="s">
        <v>10933</v>
      </c>
      <c r="B6752" s="1">
        <v>46.62</v>
      </c>
      <c r="C6752" s="1">
        <v>29.27</v>
      </c>
      <c r="D6752" s="1">
        <v>46.37</v>
      </c>
      <c r="E6752" s="1">
        <v>73.75</v>
      </c>
      <c r="F6752" s="1">
        <v>31</v>
      </c>
      <c r="G6752" s="1">
        <v>44.07</v>
      </c>
      <c r="H6752" s="1">
        <v>151.85</v>
      </c>
      <c r="I6752" s="1">
        <v>153</v>
      </c>
      <c r="J6752" s="52">
        <f t="shared" si="105"/>
        <v>7.1991249999999993E-2</v>
      </c>
    </row>
    <row r="6753" spans="1:10" x14ac:dyDescent="0.35">
      <c r="A6753" s="1" t="s">
        <v>10932</v>
      </c>
      <c r="B6753" s="1">
        <v>55.48</v>
      </c>
      <c r="C6753" s="1">
        <v>29.53</v>
      </c>
      <c r="D6753" s="1">
        <v>64.73</v>
      </c>
      <c r="E6753" s="1">
        <v>88.37</v>
      </c>
      <c r="F6753" s="1">
        <v>43.51</v>
      </c>
      <c r="G6753" s="1">
        <v>52.61</v>
      </c>
      <c r="H6753" s="1">
        <v>186.34</v>
      </c>
      <c r="I6753" s="1">
        <v>195.68</v>
      </c>
      <c r="J6753" s="52">
        <f t="shared" si="105"/>
        <v>8.9531250000000007E-2</v>
      </c>
    </row>
    <row r="6754" spans="1:10" x14ac:dyDescent="0.35">
      <c r="A6754" s="1" t="s">
        <v>10931</v>
      </c>
      <c r="B6754" s="1">
        <v>61.04</v>
      </c>
      <c r="C6754" s="1">
        <v>32.81</v>
      </c>
      <c r="D6754" s="1">
        <v>64.05</v>
      </c>
      <c r="E6754" s="1">
        <v>93.52</v>
      </c>
      <c r="F6754" s="1">
        <v>45.73</v>
      </c>
      <c r="G6754" s="1">
        <v>62.44</v>
      </c>
      <c r="H6754" s="1">
        <v>196.14</v>
      </c>
      <c r="I6754" s="1">
        <v>196.7</v>
      </c>
      <c r="J6754" s="52">
        <f t="shared" si="105"/>
        <v>9.4053750000000005E-2</v>
      </c>
    </row>
    <row r="6755" spans="1:10" x14ac:dyDescent="0.35">
      <c r="A6755" s="1" t="s">
        <v>10930</v>
      </c>
      <c r="B6755" s="1">
        <v>61</v>
      </c>
      <c r="C6755" s="1">
        <v>32.299999999999997</v>
      </c>
      <c r="D6755" s="1">
        <v>64.790000000000006</v>
      </c>
      <c r="E6755" s="1">
        <v>91.27</v>
      </c>
      <c r="F6755" s="1">
        <v>47.06</v>
      </c>
      <c r="G6755" s="1">
        <v>58.03</v>
      </c>
      <c r="H6755" s="1">
        <v>189.72</v>
      </c>
      <c r="I6755" s="1">
        <v>150.85</v>
      </c>
      <c r="J6755" s="52">
        <f t="shared" si="105"/>
        <v>8.687750000000001E-2</v>
      </c>
    </row>
    <row r="6756" spans="1:10" x14ac:dyDescent="0.35">
      <c r="A6756" s="1" t="s">
        <v>10929</v>
      </c>
      <c r="B6756" s="1">
        <v>55.09</v>
      </c>
      <c r="C6756" s="1">
        <v>32.03</v>
      </c>
      <c r="D6756" s="1">
        <v>64.12</v>
      </c>
      <c r="E6756" s="1">
        <v>79.849999999999994</v>
      </c>
      <c r="F6756" s="1">
        <v>42.62</v>
      </c>
      <c r="G6756" s="1">
        <v>51.1</v>
      </c>
      <c r="H6756" s="1">
        <v>168.14</v>
      </c>
      <c r="I6756" s="1">
        <v>116</v>
      </c>
      <c r="J6756" s="52">
        <f t="shared" si="105"/>
        <v>7.6118749999999999E-2</v>
      </c>
    </row>
    <row r="6757" spans="1:10" x14ac:dyDescent="0.35">
      <c r="A6757" s="1" t="s">
        <v>10928</v>
      </c>
      <c r="B6757" s="1">
        <v>52.93</v>
      </c>
      <c r="C6757" s="1">
        <v>33.86</v>
      </c>
      <c r="D6757" s="1">
        <v>63.04</v>
      </c>
      <c r="E6757" s="1">
        <v>54.9</v>
      </c>
      <c r="F6757" s="1">
        <v>40.49</v>
      </c>
      <c r="G6757" s="1">
        <v>47.9</v>
      </c>
      <c r="H6757" s="1">
        <v>124</v>
      </c>
      <c r="I6757" s="1">
        <v>88</v>
      </c>
      <c r="J6757" s="52">
        <f t="shared" si="105"/>
        <v>6.3140000000000002E-2</v>
      </c>
    </row>
    <row r="6758" spans="1:10" x14ac:dyDescent="0.35">
      <c r="A6758" s="1" t="s">
        <v>10927</v>
      </c>
      <c r="B6758" s="1">
        <v>50.85</v>
      </c>
      <c r="C6758" s="1">
        <v>32.770000000000003</v>
      </c>
      <c r="D6758" s="1">
        <v>60.58</v>
      </c>
      <c r="E6758" s="1">
        <v>55</v>
      </c>
      <c r="F6758" s="1">
        <v>37.4</v>
      </c>
      <c r="G6758" s="1">
        <v>40.86</v>
      </c>
      <c r="H6758" s="1">
        <v>100</v>
      </c>
      <c r="I6758" s="1">
        <v>93.2</v>
      </c>
      <c r="J6758" s="52">
        <f t="shared" si="105"/>
        <v>5.8832499999999996E-2</v>
      </c>
    </row>
    <row r="6759" spans="1:10" x14ac:dyDescent="0.35">
      <c r="A6759" s="1" t="s">
        <v>10926</v>
      </c>
      <c r="B6759" s="1">
        <v>47.8</v>
      </c>
      <c r="C6759" s="1">
        <v>29.61</v>
      </c>
      <c r="D6759" s="1">
        <v>59.19</v>
      </c>
      <c r="E6759" s="1">
        <v>58.01</v>
      </c>
      <c r="F6759" s="1">
        <v>35.700000000000003</v>
      </c>
      <c r="G6759" s="1">
        <v>31.9</v>
      </c>
      <c r="H6759" s="1">
        <v>83.68</v>
      </c>
      <c r="I6759" s="1">
        <v>50</v>
      </c>
      <c r="J6759" s="52">
        <f t="shared" si="105"/>
        <v>4.9486249999999996E-2</v>
      </c>
    </row>
    <row r="6760" spans="1:10" x14ac:dyDescent="0.35">
      <c r="A6760" s="1" t="s">
        <v>10925</v>
      </c>
      <c r="B6760" s="1">
        <v>46.8</v>
      </c>
      <c r="C6760" s="1">
        <v>28.23</v>
      </c>
      <c r="D6760" s="1">
        <v>57.11</v>
      </c>
      <c r="E6760" s="1">
        <v>52.5</v>
      </c>
      <c r="F6760" s="1">
        <v>35.49</v>
      </c>
      <c r="G6760" s="1">
        <v>31.9</v>
      </c>
      <c r="H6760" s="1">
        <v>80.099999999999994</v>
      </c>
      <c r="I6760" s="1">
        <v>60.96</v>
      </c>
      <c r="J6760" s="52">
        <f t="shared" si="105"/>
        <v>4.9136249999999999E-2</v>
      </c>
    </row>
    <row r="6761" spans="1:10" x14ac:dyDescent="0.35">
      <c r="A6761" s="1" t="s">
        <v>10924</v>
      </c>
      <c r="B6761" s="1">
        <v>45.17</v>
      </c>
      <c r="C6761" s="1">
        <v>28.21</v>
      </c>
      <c r="D6761" s="1">
        <v>53.26</v>
      </c>
      <c r="E6761" s="1">
        <v>57.54</v>
      </c>
      <c r="F6761" s="1">
        <v>35.25</v>
      </c>
      <c r="G6761" s="1">
        <v>38.64</v>
      </c>
      <c r="H6761" s="1">
        <v>93.82</v>
      </c>
      <c r="I6761" s="1">
        <v>79.11</v>
      </c>
      <c r="J6761" s="52">
        <f t="shared" si="105"/>
        <v>5.3874999999999999E-2</v>
      </c>
    </row>
    <row r="6762" spans="1:10" x14ac:dyDescent="0.35">
      <c r="A6762" s="1" t="s">
        <v>10923</v>
      </c>
      <c r="B6762" s="1">
        <v>44.48</v>
      </c>
      <c r="C6762" s="1">
        <v>28.8</v>
      </c>
      <c r="D6762" s="1">
        <v>51.51</v>
      </c>
      <c r="E6762" s="1">
        <v>67.08</v>
      </c>
      <c r="F6762" s="1">
        <v>33.49</v>
      </c>
      <c r="G6762" s="1">
        <v>40</v>
      </c>
      <c r="H6762" s="1">
        <v>137.52000000000001</v>
      </c>
      <c r="I6762" s="1">
        <v>133.19999999999999</v>
      </c>
      <c r="J6762" s="52">
        <f t="shared" si="105"/>
        <v>6.7009999999999986E-2</v>
      </c>
    </row>
    <row r="6763" spans="1:10" x14ac:dyDescent="0.35">
      <c r="A6763" s="1" t="s">
        <v>10922</v>
      </c>
      <c r="B6763" s="1">
        <v>46.66</v>
      </c>
      <c r="C6763" s="1">
        <v>32.950000000000003</v>
      </c>
      <c r="D6763" s="1">
        <v>57.59</v>
      </c>
      <c r="E6763" s="1">
        <v>83.2</v>
      </c>
      <c r="F6763" s="1">
        <v>40.729999999999997</v>
      </c>
      <c r="G6763" s="1">
        <v>43.63</v>
      </c>
      <c r="H6763" s="1">
        <v>200</v>
      </c>
      <c r="I6763" s="1">
        <v>183.08</v>
      </c>
      <c r="J6763" s="52">
        <f t="shared" si="105"/>
        <v>8.5980000000000001E-2</v>
      </c>
    </row>
    <row r="6764" spans="1:10" x14ac:dyDescent="0.35">
      <c r="A6764" s="1" t="s">
        <v>10921</v>
      </c>
      <c r="B6764" s="1">
        <v>49.56</v>
      </c>
      <c r="C6764" s="1">
        <v>41.29</v>
      </c>
      <c r="D6764" s="1">
        <v>63.86</v>
      </c>
      <c r="E6764" s="1">
        <v>90</v>
      </c>
      <c r="F6764" s="1">
        <v>45.1</v>
      </c>
      <c r="G6764" s="1">
        <v>45.92</v>
      </c>
      <c r="H6764" s="1">
        <v>229.2</v>
      </c>
      <c r="I6764" s="1">
        <v>198.84</v>
      </c>
      <c r="J6764" s="52">
        <f t="shared" si="105"/>
        <v>9.5471250000000007E-2</v>
      </c>
    </row>
    <row r="6765" spans="1:10" x14ac:dyDescent="0.35">
      <c r="A6765" s="1" t="s">
        <v>10920</v>
      </c>
      <c r="B6765" s="1">
        <v>55.44</v>
      </c>
      <c r="C6765" s="1">
        <v>56.71</v>
      </c>
      <c r="D6765" s="1">
        <v>75</v>
      </c>
      <c r="E6765" s="1">
        <v>110.28</v>
      </c>
      <c r="F6765" s="1">
        <v>51.44</v>
      </c>
      <c r="G6765" s="1">
        <v>51.29</v>
      </c>
      <c r="H6765" s="1">
        <v>248.45</v>
      </c>
      <c r="I6765" s="1">
        <v>269.33999999999997</v>
      </c>
      <c r="J6765" s="52">
        <f t="shared" si="105"/>
        <v>0.11474375000000001</v>
      </c>
    </row>
    <row r="6766" spans="1:10" x14ac:dyDescent="0.35">
      <c r="A6766" s="1" t="s">
        <v>10919</v>
      </c>
      <c r="B6766" s="1">
        <v>49.94</v>
      </c>
      <c r="C6766" s="1">
        <v>60</v>
      </c>
      <c r="D6766" s="1">
        <v>67.91</v>
      </c>
      <c r="E6766" s="1">
        <v>92.55</v>
      </c>
      <c r="F6766" s="1">
        <v>43.27</v>
      </c>
      <c r="G6766" s="1">
        <v>44.44</v>
      </c>
      <c r="H6766" s="1">
        <v>250</v>
      </c>
      <c r="I6766" s="1">
        <v>199.9</v>
      </c>
      <c r="J6766" s="52">
        <f t="shared" si="105"/>
        <v>0.10100124999999999</v>
      </c>
    </row>
    <row r="6767" spans="1:10" x14ac:dyDescent="0.35">
      <c r="A6767" s="1" t="s">
        <v>10918</v>
      </c>
      <c r="B6767" s="1">
        <v>40.07</v>
      </c>
      <c r="C6767" s="1">
        <v>49</v>
      </c>
      <c r="D6767" s="1">
        <v>58.55</v>
      </c>
      <c r="E6767" s="1">
        <v>80.19</v>
      </c>
      <c r="F6767" s="1">
        <v>38.130000000000003</v>
      </c>
      <c r="G6767" s="1">
        <v>37.68</v>
      </c>
      <c r="H6767" s="1">
        <v>209.9</v>
      </c>
      <c r="I6767" s="1">
        <v>156.4</v>
      </c>
      <c r="J6767" s="52">
        <f t="shared" si="105"/>
        <v>8.3739999999999995E-2</v>
      </c>
    </row>
    <row r="6768" spans="1:10" x14ac:dyDescent="0.35">
      <c r="A6768" s="1" t="s">
        <v>10917</v>
      </c>
      <c r="B6768" s="1">
        <v>37.01</v>
      </c>
      <c r="C6768" s="1">
        <v>45.25</v>
      </c>
      <c r="D6768" s="1">
        <v>49.06</v>
      </c>
      <c r="E6768" s="1">
        <v>69.48</v>
      </c>
      <c r="F6768" s="1">
        <v>34.200000000000003</v>
      </c>
      <c r="G6768" s="1">
        <v>37.04</v>
      </c>
      <c r="H6768" s="1">
        <v>213.4</v>
      </c>
      <c r="I6768" s="1">
        <v>140</v>
      </c>
      <c r="J6768" s="52">
        <f t="shared" si="105"/>
        <v>7.8180000000000013E-2</v>
      </c>
    </row>
    <row r="6769" spans="1:10" x14ac:dyDescent="0.35">
      <c r="A6769" s="1" t="s">
        <v>10916</v>
      </c>
      <c r="B6769" s="1">
        <v>44.94</v>
      </c>
      <c r="C6769" s="1">
        <v>36.549999999999997</v>
      </c>
      <c r="D6769" s="1">
        <v>38.46</v>
      </c>
      <c r="E6769" s="1">
        <v>56.98</v>
      </c>
      <c r="F6769" s="1">
        <v>28.08</v>
      </c>
      <c r="G6769" s="1">
        <v>33.54</v>
      </c>
      <c r="H6769" s="1">
        <v>229.9</v>
      </c>
      <c r="I6769" s="1">
        <v>126</v>
      </c>
      <c r="J6769" s="52">
        <f t="shared" si="105"/>
        <v>7.4306250000000004E-2</v>
      </c>
    </row>
    <row r="6770" spans="1:10" x14ac:dyDescent="0.35">
      <c r="A6770" s="1" t="s">
        <v>10915</v>
      </c>
      <c r="B6770" s="1">
        <v>48.44</v>
      </c>
      <c r="C6770" s="1">
        <v>31.99</v>
      </c>
      <c r="D6770" s="1">
        <v>33</v>
      </c>
      <c r="E6770" s="1">
        <v>55.03</v>
      </c>
      <c r="F6770" s="1">
        <v>23.88</v>
      </c>
      <c r="G6770" s="1">
        <v>37.119999999999997</v>
      </c>
      <c r="H6770" s="1">
        <v>144.94</v>
      </c>
      <c r="I6770" s="1">
        <v>120</v>
      </c>
      <c r="J6770" s="52">
        <f t="shared" si="105"/>
        <v>6.1799999999999994E-2</v>
      </c>
    </row>
    <row r="6771" spans="1:10" x14ac:dyDescent="0.35">
      <c r="A6771" s="1" t="s">
        <v>10914</v>
      </c>
      <c r="B6771" s="1">
        <v>42.73</v>
      </c>
      <c r="C6771" s="1">
        <v>29.98</v>
      </c>
      <c r="D6771" s="1">
        <v>33</v>
      </c>
      <c r="E6771" s="1">
        <v>55.13</v>
      </c>
      <c r="F6771" s="1">
        <v>22.93</v>
      </c>
      <c r="G6771" s="1">
        <v>32.28</v>
      </c>
      <c r="H6771" s="1">
        <v>132.19999999999999</v>
      </c>
      <c r="I6771" s="1">
        <v>136</v>
      </c>
      <c r="J6771" s="52">
        <f t="shared" si="105"/>
        <v>6.0531250000000002E-2</v>
      </c>
    </row>
    <row r="6772" spans="1:10" x14ac:dyDescent="0.35">
      <c r="A6772" s="1" t="s">
        <v>10913</v>
      </c>
      <c r="B6772" s="1">
        <v>32.65</v>
      </c>
      <c r="C6772" s="1">
        <v>29.8</v>
      </c>
      <c r="D6772" s="1">
        <v>33</v>
      </c>
      <c r="E6772" s="1">
        <v>54.88</v>
      </c>
      <c r="F6772" s="1">
        <v>21.77</v>
      </c>
      <c r="G6772" s="1">
        <v>31.66</v>
      </c>
      <c r="H6772" s="1">
        <v>122.24</v>
      </c>
      <c r="I6772" s="1">
        <v>157.75</v>
      </c>
      <c r="J6772" s="52">
        <f t="shared" si="105"/>
        <v>6.0468750000000002E-2</v>
      </c>
    </row>
    <row r="6773" spans="1:10" x14ac:dyDescent="0.35">
      <c r="A6773" s="1" t="s">
        <v>10912</v>
      </c>
      <c r="B6773" s="1">
        <v>30.35</v>
      </c>
      <c r="C6773" s="1">
        <v>29.85</v>
      </c>
      <c r="D6773" s="1">
        <v>33</v>
      </c>
      <c r="E6773" s="1">
        <v>54.05</v>
      </c>
      <c r="F6773" s="1">
        <v>18.39</v>
      </c>
      <c r="G6773" s="1">
        <v>29.2</v>
      </c>
      <c r="H6773" s="1">
        <v>119.41</v>
      </c>
      <c r="I6773" s="1">
        <v>86.12</v>
      </c>
      <c r="J6773" s="52">
        <f t="shared" si="105"/>
        <v>5.004625E-2</v>
      </c>
    </row>
    <row r="6774" spans="1:10" x14ac:dyDescent="0.35">
      <c r="A6774" s="1" t="s">
        <v>10911</v>
      </c>
      <c r="B6774" s="1">
        <v>29.95</v>
      </c>
      <c r="C6774" s="1">
        <v>29.9</v>
      </c>
      <c r="D6774" s="1">
        <v>31</v>
      </c>
      <c r="E6774" s="1">
        <v>54.64</v>
      </c>
      <c r="F6774" s="1">
        <v>18.95</v>
      </c>
      <c r="G6774" s="1">
        <v>28.37</v>
      </c>
      <c r="H6774" s="1">
        <v>118.88</v>
      </c>
      <c r="I6774" s="1">
        <v>90.66</v>
      </c>
      <c r="J6774" s="52">
        <f t="shared" si="105"/>
        <v>5.0293750000000005E-2</v>
      </c>
    </row>
    <row r="6775" spans="1:10" x14ac:dyDescent="0.35">
      <c r="A6775" s="1" t="s">
        <v>10910</v>
      </c>
      <c r="B6775" s="1">
        <v>31.01</v>
      </c>
      <c r="C6775" s="1">
        <v>29.61</v>
      </c>
      <c r="D6775" s="1">
        <v>32.700000000000003</v>
      </c>
      <c r="E6775" s="1">
        <v>55.46</v>
      </c>
      <c r="F6775" s="1">
        <v>22.2</v>
      </c>
      <c r="G6775" s="1">
        <v>27.75</v>
      </c>
      <c r="H6775" s="1">
        <v>120.88</v>
      </c>
      <c r="I6775" s="1">
        <v>141.4</v>
      </c>
      <c r="J6775" s="52">
        <f t="shared" si="105"/>
        <v>5.7626249999999997E-2</v>
      </c>
    </row>
    <row r="6776" spans="1:10" x14ac:dyDescent="0.35">
      <c r="A6776" s="1" t="s">
        <v>10909</v>
      </c>
      <c r="B6776" s="1">
        <v>37.1</v>
      </c>
      <c r="C6776" s="1">
        <v>30.21</v>
      </c>
      <c r="D6776" s="1">
        <v>47.2</v>
      </c>
      <c r="E6776" s="1">
        <v>72.150000000000006</v>
      </c>
      <c r="F6776" s="1">
        <v>34.729999999999997</v>
      </c>
      <c r="G6776" s="1">
        <v>28.37</v>
      </c>
      <c r="H6776" s="1">
        <v>140.5</v>
      </c>
      <c r="I6776" s="1">
        <v>168.66</v>
      </c>
      <c r="J6776" s="52">
        <f t="shared" si="105"/>
        <v>6.9864999999999997E-2</v>
      </c>
    </row>
    <row r="6777" spans="1:10" x14ac:dyDescent="0.35">
      <c r="A6777" s="1" t="s">
        <v>10908</v>
      </c>
      <c r="B6777" s="1">
        <v>44.73</v>
      </c>
      <c r="C6777" s="1">
        <v>50</v>
      </c>
      <c r="D6777" s="1">
        <v>53.81</v>
      </c>
      <c r="E6777" s="1">
        <v>88</v>
      </c>
      <c r="F6777" s="1">
        <v>45.97</v>
      </c>
      <c r="G6777" s="1">
        <v>31.66</v>
      </c>
      <c r="H6777" s="1">
        <v>163.99</v>
      </c>
      <c r="I6777" s="1">
        <v>227.26</v>
      </c>
      <c r="J6777" s="52">
        <f t="shared" si="105"/>
        <v>8.8177500000000006E-2</v>
      </c>
    </row>
    <row r="6778" spans="1:10" x14ac:dyDescent="0.35">
      <c r="A6778" s="1" t="s">
        <v>10907</v>
      </c>
      <c r="B6778" s="1">
        <v>43.83</v>
      </c>
      <c r="C6778" s="1">
        <v>74.180000000000007</v>
      </c>
      <c r="D6778" s="1">
        <v>50.51</v>
      </c>
      <c r="E6778" s="1">
        <v>93.22</v>
      </c>
      <c r="F6778" s="1">
        <v>47.65</v>
      </c>
      <c r="G6778" s="1">
        <v>36.35</v>
      </c>
      <c r="H6778" s="1">
        <v>169.11</v>
      </c>
      <c r="I6778" s="1">
        <v>266.26</v>
      </c>
      <c r="J6778" s="52">
        <f t="shared" si="105"/>
        <v>9.7638749999999996E-2</v>
      </c>
    </row>
    <row r="6779" spans="1:10" x14ac:dyDescent="0.35">
      <c r="A6779" s="1" t="s">
        <v>10906</v>
      </c>
      <c r="B6779" s="1">
        <v>51.09</v>
      </c>
      <c r="C6779" s="1">
        <v>70.16</v>
      </c>
      <c r="D6779" s="1">
        <v>62.61</v>
      </c>
      <c r="E6779" s="1">
        <v>86.84</v>
      </c>
      <c r="F6779" s="1">
        <v>44.1</v>
      </c>
      <c r="G6779" s="1">
        <v>38.33</v>
      </c>
      <c r="H6779" s="1">
        <v>159.99</v>
      </c>
      <c r="I6779" s="1">
        <v>233.2</v>
      </c>
      <c r="J6779" s="52">
        <f t="shared" si="105"/>
        <v>9.3290000000000026E-2</v>
      </c>
    </row>
    <row r="6780" spans="1:10" x14ac:dyDescent="0.35">
      <c r="A6780" s="1" t="s">
        <v>10905</v>
      </c>
      <c r="B6780" s="1">
        <v>47.8</v>
      </c>
      <c r="C6780" s="1">
        <v>54.72</v>
      </c>
      <c r="D6780" s="1">
        <v>63.52</v>
      </c>
      <c r="E6780" s="1">
        <v>80.81</v>
      </c>
      <c r="F6780" s="1">
        <v>38.5</v>
      </c>
      <c r="G6780" s="1">
        <v>37.06</v>
      </c>
      <c r="H6780" s="1">
        <v>146.47999999999999</v>
      </c>
      <c r="I6780" s="1">
        <v>205.56</v>
      </c>
      <c r="J6780" s="52">
        <f t="shared" si="105"/>
        <v>8.4306249999999999E-2</v>
      </c>
    </row>
    <row r="6781" spans="1:10" x14ac:dyDescent="0.35">
      <c r="A6781" s="1" t="s">
        <v>10904</v>
      </c>
      <c r="B6781" s="1">
        <v>44.94</v>
      </c>
      <c r="C6781" s="1">
        <v>49.42</v>
      </c>
      <c r="D6781" s="1">
        <v>42.36</v>
      </c>
      <c r="E6781" s="1">
        <v>73.97</v>
      </c>
      <c r="F6781" s="1">
        <v>35.700000000000003</v>
      </c>
      <c r="G6781" s="1">
        <v>31.48</v>
      </c>
      <c r="H6781" s="1">
        <v>125.88</v>
      </c>
      <c r="I6781" s="1">
        <v>158.87</v>
      </c>
      <c r="J6781" s="52">
        <f t="shared" si="105"/>
        <v>7.0327500000000001E-2</v>
      </c>
    </row>
    <row r="6782" spans="1:10" x14ac:dyDescent="0.35">
      <c r="A6782" s="1" t="s">
        <v>10903</v>
      </c>
      <c r="B6782" s="1">
        <v>50.44</v>
      </c>
      <c r="C6782" s="1">
        <v>42.7</v>
      </c>
      <c r="D6782" s="1">
        <v>40</v>
      </c>
      <c r="E6782" s="1">
        <v>62.02</v>
      </c>
      <c r="F6782" s="1">
        <v>31.25</v>
      </c>
      <c r="G6782" s="1">
        <v>32.04</v>
      </c>
      <c r="H6782" s="1">
        <v>110</v>
      </c>
      <c r="I6782" s="1">
        <v>137.62</v>
      </c>
      <c r="J6782" s="52">
        <f t="shared" si="105"/>
        <v>6.3258750000000002E-2</v>
      </c>
    </row>
    <row r="6783" spans="1:10" x14ac:dyDescent="0.35">
      <c r="A6783" s="1" t="s">
        <v>10902</v>
      </c>
      <c r="B6783" s="1">
        <v>40</v>
      </c>
      <c r="C6783" s="1">
        <v>45.79</v>
      </c>
      <c r="D6783" s="1">
        <v>38.299999999999997</v>
      </c>
      <c r="E6783" s="1">
        <v>59.53</v>
      </c>
      <c r="F6783" s="1">
        <v>34.04</v>
      </c>
      <c r="G6783" s="1">
        <v>29.76</v>
      </c>
      <c r="H6783" s="1">
        <v>89.25</v>
      </c>
      <c r="I6783" s="1">
        <v>134.82</v>
      </c>
      <c r="J6783" s="52">
        <f t="shared" si="105"/>
        <v>5.8936249999999996E-2</v>
      </c>
    </row>
    <row r="6784" spans="1:10" x14ac:dyDescent="0.35">
      <c r="A6784" s="1" t="s">
        <v>10901</v>
      </c>
      <c r="B6784" s="1">
        <v>34.700000000000003</v>
      </c>
      <c r="C6784" s="1">
        <v>46.37</v>
      </c>
      <c r="D6784" s="1">
        <v>37.24</v>
      </c>
      <c r="E6784" s="1">
        <v>57.06</v>
      </c>
      <c r="F6784" s="1">
        <v>30</v>
      </c>
      <c r="G6784" s="1">
        <v>29.1</v>
      </c>
      <c r="H6784" s="1">
        <v>71.099999999999994</v>
      </c>
      <c r="I6784" s="1">
        <v>134.07</v>
      </c>
      <c r="J6784" s="52">
        <f t="shared" si="105"/>
        <v>5.4954999999999997E-2</v>
      </c>
    </row>
    <row r="6785" spans="1:10" x14ac:dyDescent="0.35">
      <c r="A6785" s="1" t="s">
        <v>10900</v>
      </c>
      <c r="B6785" s="1">
        <v>30.82</v>
      </c>
      <c r="C6785" s="1">
        <v>48.33</v>
      </c>
      <c r="D6785" s="1">
        <v>35.89</v>
      </c>
      <c r="E6785" s="1">
        <v>56.6</v>
      </c>
      <c r="F6785" s="1">
        <v>31.89</v>
      </c>
      <c r="G6785" s="1">
        <v>31.1</v>
      </c>
      <c r="H6785" s="1">
        <v>91.56</v>
      </c>
      <c r="I6785" s="1">
        <v>149.22999999999999</v>
      </c>
      <c r="J6785" s="52">
        <f t="shared" si="105"/>
        <v>5.9427500000000008E-2</v>
      </c>
    </row>
    <row r="6786" spans="1:10" x14ac:dyDescent="0.35">
      <c r="A6786" s="1" t="s">
        <v>10899</v>
      </c>
      <c r="B6786" s="1">
        <v>31.75</v>
      </c>
      <c r="C6786" s="1">
        <v>55</v>
      </c>
      <c r="D6786" s="1">
        <v>37</v>
      </c>
      <c r="E6786" s="1">
        <v>60.76</v>
      </c>
      <c r="F6786" s="1">
        <v>29.16</v>
      </c>
      <c r="G6786" s="1">
        <v>35.47</v>
      </c>
      <c r="H6786" s="1">
        <v>124.67</v>
      </c>
      <c r="I6786" s="1">
        <v>158.86000000000001</v>
      </c>
      <c r="J6786" s="52">
        <f t="shared" si="105"/>
        <v>6.6583750000000011E-2</v>
      </c>
    </row>
    <row r="6787" spans="1:10" x14ac:dyDescent="0.35">
      <c r="A6787" s="1" t="s">
        <v>10898</v>
      </c>
      <c r="B6787" s="1">
        <v>36.14</v>
      </c>
      <c r="C6787" s="1">
        <v>57.24</v>
      </c>
      <c r="D6787" s="1">
        <v>42.6</v>
      </c>
      <c r="E6787" s="1">
        <v>69.3</v>
      </c>
      <c r="F6787" s="1">
        <v>36.950000000000003</v>
      </c>
      <c r="G6787" s="1">
        <v>42.68</v>
      </c>
      <c r="H6787" s="1">
        <v>165.29</v>
      </c>
      <c r="I6787" s="1">
        <v>212.45</v>
      </c>
      <c r="J6787" s="52">
        <f t="shared" ref="J6787:J6850" si="106">(AVERAGE(B6787:I6787))/1000</f>
        <v>8.2831249999999981E-2</v>
      </c>
    </row>
    <row r="6788" spans="1:10" x14ac:dyDescent="0.35">
      <c r="A6788" s="1" t="s">
        <v>10897</v>
      </c>
      <c r="B6788" s="1">
        <v>42.97</v>
      </c>
      <c r="C6788" s="1">
        <v>69.94</v>
      </c>
      <c r="D6788" s="1">
        <v>39.9</v>
      </c>
      <c r="E6788" s="1">
        <v>70.680000000000007</v>
      </c>
      <c r="F6788" s="1">
        <v>43.3</v>
      </c>
      <c r="G6788" s="1">
        <v>40</v>
      </c>
      <c r="H6788" s="1">
        <v>216.06</v>
      </c>
      <c r="I6788" s="1">
        <v>247.81</v>
      </c>
      <c r="J6788" s="52">
        <f t="shared" si="106"/>
        <v>9.6332500000000015E-2</v>
      </c>
    </row>
    <row r="6789" spans="1:10" x14ac:dyDescent="0.35">
      <c r="A6789" s="1" t="s">
        <v>10896</v>
      </c>
      <c r="B6789" s="1">
        <v>54.68</v>
      </c>
      <c r="C6789" s="1">
        <v>81.93</v>
      </c>
      <c r="D6789" s="1">
        <v>48</v>
      </c>
      <c r="E6789" s="1">
        <v>68.599999999999994</v>
      </c>
      <c r="F6789" s="1">
        <v>47.79</v>
      </c>
      <c r="G6789" s="1">
        <v>64.900000000000006</v>
      </c>
      <c r="H6789" s="1">
        <v>240.57</v>
      </c>
      <c r="I6789" s="1">
        <v>258</v>
      </c>
      <c r="J6789" s="52">
        <f t="shared" si="106"/>
        <v>0.10805875000000001</v>
      </c>
    </row>
    <row r="6790" spans="1:10" x14ac:dyDescent="0.35">
      <c r="A6790" s="1" t="s">
        <v>10895</v>
      </c>
      <c r="B6790" s="1">
        <v>44.94</v>
      </c>
      <c r="C6790" s="1">
        <v>60.11</v>
      </c>
      <c r="D6790" s="1">
        <v>35.46</v>
      </c>
      <c r="E6790" s="1">
        <v>65</v>
      </c>
      <c r="F6790" s="1">
        <v>41.78</v>
      </c>
      <c r="G6790" s="1">
        <v>51</v>
      </c>
      <c r="H6790" s="1">
        <v>221.7</v>
      </c>
      <c r="I6790" s="1">
        <v>232.85</v>
      </c>
      <c r="J6790" s="52">
        <f t="shared" si="106"/>
        <v>9.4105000000000008E-2</v>
      </c>
    </row>
    <row r="6791" spans="1:10" x14ac:dyDescent="0.35">
      <c r="A6791" s="1" t="s">
        <v>10894</v>
      </c>
      <c r="B6791" s="1">
        <v>37.44</v>
      </c>
      <c r="C6791" s="1">
        <v>48.59</v>
      </c>
      <c r="D6791" s="1">
        <v>40</v>
      </c>
      <c r="E6791" s="1">
        <v>51.3</v>
      </c>
      <c r="F6791" s="1">
        <v>29</v>
      </c>
      <c r="G6791" s="1">
        <v>49.65</v>
      </c>
      <c r="H6791" s="1">
        <v>195</v>
      </c>
      <c r="I6791" s="1">
        <v>204.9</v>
      </c>
      <c r="J6791" s="52">
        <f t="shared" si="106"/>
        <v>8.1985000000000002E-2</v>
      </c>
    </row>
    <row r="6792" spans="1:10" x14ac:dyDescent="0.35">
      <c r="A6792" s="1" t="s">
        <v>10893</v>
      </c>
      <c r="B6792" s="1">
        <v>36.11</v>
      </c>
      <c r="C6792" s="1">
        <v>40.619999999999997</v>
      </c>
      <c r="D6792" s="1">
        <v>37.4</v>
      </c>
      <c r="E6792" s="1">
        <v>55.47</v>
      </c>
      <c r="F6792" s="1">
        <v>28.39</v>
      </c>
      <c r="G6792" s="1">
        <v>39.17</v>
      </c>
      <c r="H6792" s="1">
        <v>179.72</v>
      </c>
      <c r="I6792" s="1">
        <v>180</v>
      </c>
      <c r="J6792" s="52">
        <f t="shared" si="106"/>
        <v>7.4609999999999996E-2</v>
      </c>
    </row>
    <row r="6793" spans="1:10" x14ac:dyDescent="0.35">
      <c r="A6793" s="1" t="s">
        <v>10892</v>
      </c>
      <c r="B6793" s="1">
        <v>29.94</v>
      </c>
      <c r="C6793" s="1">
        <v>34.200000000000003</v>
      </c>
      <c r="D6793" s="1">
        <v>35</v>
      </c>
      <c r="E6793" s="1">
        <v>59.55</v>
      </c>
      <c r="F6793" s="1">
        <v>25.23</v>
      </c>
      <c r="G6793" s="1">
        <v>37.14</v>
      </c>
      <c r="H6793" s="1">
        <v>159.16</v>
      </c>
      <c r="I6793" s="1">
        <v>159.34</v>
      </c>
      <c r="J6793" s="52">
        <f t="shared" si="106"/>
        <v>6.7445000000000005E-2</v>
      </c>
    </row>
    <row r="6794" spans="1:10" x14ac:dyDescent="0.35">
      <c r="A6794" s="1" t="s">
        <v>10891</v>
      </c>
      <c r="B6794" s="1">
        <v>34.94</v>
      </c>
      <c r="C6794" s="1">
        <v>29.4</v>
      </c>
      <c r="D6794" s="1">
        <v>44.64</v>
      </c>
      <c r="E6794" s="1">
        <v>56.93</v>
      </c>
      <c r="F6794" s="1">
        <v>23.54</v>
      </c>
      <c r="G6794" s="1">
        <v>36.42</v>
      </c>
      <c r="H6794" s="1">
        <v>149.13999999999999</v>
      </c>
      <c r="I6794" s="1">
        <v>158</v>
      </c>
      <c r="J6794" s="52">
        <f t="shared" si="106"/>
        <v>6.6626249999999998E-2</v>
      </c>
    </row>
    <row r="6795" spans="1:10" x14ac:dyDescent="0.35">
      <c r="A6795" s="1" t="s">
        <v>10890</v>
      </c>
      <c r="B6795" s="1">
        <v>33.85</v>
      </c>
      <c r="C6795" s="1">
        <v>29.57</v>
      </c>
      <c r="D6795" s="1">
        <v>34</v>
      </c>
      <c r="E6795" s="1">
        <v>53.53</v>
      </c>
      <c r="F6795" s="1">
        <v>22.34</v>
      </c>
      <c r="G6795" s="1">
        <v>32.4</v>
      </c>
      <c r="H6795" s="1">
        <v>141.51</v>
      </c>
      <c r="I6795" s="1">
        <v>174.3</v>
      </c>
      <c r="J6795" s="52">
        <f t="shared" si="106"/>
        <v>6.5187499999999995E-2</v>
      </c>
    </row>
    <row r="6796" spans="1:10" x14ac:dyDescent="0.35">
      <c r="A6796" s="1" t="s">
        <v>10889</v>
      </c>
      <c r="B6796" s="1">
        <v>31.12</v>
      </c>
      <c r="C6796" s="1">
        <v>29.49</v>
      </c>
      <c r="D6796" s="1">
        <v>27.57</v>
      </c>
      <c r="E6796" s="1">
        <v>51.3</v>
      </c>
      <c r="F6796" s="1">
        <v>17.649999999999999</v>
      </c>
      <c r="G6796" s="1">
        <v>27.74</v>
      </c>
      <c r="H6796" s="1">
        <v>123.55</v>
      </c>
      <c r="I6796" s="1">
        <v>174.3</v>
      </c>
      <c r="J6796" s="52">
        <f t="shared" si="106"/>
        <v>6.0340000000000005E-2</v>
      </c>
    </row>
    <row r="6797" spans="1:10" x14ac:dyDescent="0.35">
      <c r="A6797" s="1" t="s">
        <v>10888</v>
      </c>
      <c r="B6797" s="1">
        <v>30.8</v>
      </c>
      <c r="C6797" s="1">
        <v>29.51</v>
      </c>
      <c r="D6797" s="1">
        <v>27.79</v>
      </c>
      <c r="E6797" s="1">
        <v>50</v>
      </c>
      <c r="F6797" s="1">
        <v>12.57</v>
      </c>
      <c r="G6797" s="1">
        <v>25.75</v>
      </c>
      <c r="H6797" s="1">
        <v>113.68</v>
      </c>
      <c r="I6797" s="1">
        <v>171.54</v>
      </c>
      <c r="J6797" s="52">
        <f t="shared" si="106"/>
        <v>5.7704999999999999E-2</v>
      </c>
    </row>
    <row r="6798" spans="1:10" x14ac:dyDescent="0.35">
      <c r="A6798" s="1" t="s">
        <v>10887</v>
      </c>
      <c r="B6798" s="1">
        <v>24.02</v>
      </c>
      <c r="C6798" s="1">
        <v>29.74</v>
      </c>
      <c r="D6798" s="1">
        <v>29.05</v>
      </c>
      <c r="E6798" s="1">
        <v>45.2</v>
      </c>
      <c r="F6798" s="1">
        <v>14.54</v>
      </c>
      <c r="G6798" s="1">
        <v>25.49</v>
      </c>
      <c r="H6798" s="1">
        <v>118.6</v>
      </c>
      <c r="I6798" s="1">
        <v>170</v>
      </c>
      <c r="J6798" s="52">
        <f t="shared" si="106"/>
        <v>5.7079999999999999E-2</v>
      </c>
    </row>
    <row r="6799" spans="1:10" x14ac:dyDescent="0.35">
      <c r="A6799" s="1" t="s">
        <v>10886</v>
      </c>
      <c r="B6799" s="1">
        <v>27.52</v>
      </c>
      <c r="C6799" s="1">
        <v>30.01</v>
      </c>
      <c r="D6799" s="1">
        <v>32</v>
      </c>
      <c r="E6799" s="1">
        <v>45.1</v>
      </c>
      <c r="F6799" s="1">
        <v>20.170000000000002</v>
      </c>
      <c r="G6799" s="1">
        <v>26.09</v>
      </c>
      <c r="H6799" s="1">
        <v>146.16</v>
      </c>
      <c r="I6799" s="1">
        <v>165.58</v>
      </c>
      <c r="J6799" s="52">
        <f t="shared" si="106"/>
        <v>6.1578750000000002E-2</v>
      </c>
    </row>
    <row r="6800" spans="1:10" x14ac:dyDescent="0.35">
      <c r="A6800" s="1" t="s">
        <v>10885</v>
      </c>
      <c r="B6800" s="1">
        <v>33.68</v>
      </c>
      <c r="C6800" s="1">
        <v>30.19</v>
      </c>
      <c r="D6800" s="1">
        <v>38.93</v>
      </c>
      <c r="E6800" s="1">
        <v>55.14</v>
      </c>
      <c r="F6800" s="1">
        <v>25.94</v>
      </c>
      <c r="G6800" s="1">
        <v>28.38</v>
      </c>
      <c r="H6800" s="1">
        <v>200</v>
      </c>
      <c r="I6800" s="1">
        <v>250.96</v>
      </c>
      <c r="J6800" s="52">
        <f t="shared" si="106"/>
        <v>8.2902500000000004E-2</v>
      </c>
    </row>
    <row r="6801" spans="1:10" x14ac:dyDescent="0.35">
      <c r="A6801" s="1" t="s">
        <v>10884</v>
      </c>
      <c r="B6801" s="1">
        <v>42.72</v>
      </c>
      <c r="C6801" s="1">
        <v>40</v>
      </c>
      <c r="D6801" s="1">
        <v>47</v>
      </c>
      <c r="E6801" s="1">
        <v>72.959999999999994</v>
      </c>
      <c r="F6801" s="1">
        <v>38.659999999999997</v>
      </c>
      <c r="G6801" s="1">
        <v>33</v>
      </c>
      <c r="H6801" s="1">
        <v>252.46</v>
      </c>
      <c r="I6801" s="1">
        <v>299.91000000000003</v>
      </c>
      <c r="J6801" s="52">
        <f t="shared" si="106"/>
        <v>0.10333875000000001</v>
      </c>
    </row>
    <row r="6802" spans="1:10" x14ac:dyDescent="0.35">
      <c r="A6802" s="1" t="s">
        <v>10883</v>
      </c>
      <c r="B6802" s="1">
        <v>40.04</v>
      </c>
      <c r="C6802" s="1">
        <v>53.88</v>
      </c>
      <c r="D6802" s="1">
        <v>49.93</v>
      </c>
      <c r="E6802" s="1">
        <v>71.56</v>
      </c>
      <c r="F6802" s="1">
        <v>40.840000000000003</v>
      </c>
      <c r="G6802" s="1">
        <v>34.36</v>
      </c>
      <c r="H6802" s="1">
        <v>260.02</v>
      </c>
      <c r="I6802" s="1">
        <v>349.16</v>
      </c>
      <c r="J6802" s="52">
        <f t="shared" si="106"/>
        <v>0.11247375</v>
      </c>
    </row>
    <row r="6803" spans="1:10" x14ac:dyDescent="0.35">
      <c r="A6803" s="1" t="s">
        <v>10882</v>
      </c>
      <c r="B6803" s="1">
        <v>46.83</v>
      </c>
      <c r="C6803" s="1">
        <v>52.6</v>
      </c>
      <c r="D6803" s="1">
        <v>47</v>
      </c>
      <c r="E6803" s="1">
        <v>63.86</v>
      </c>
      <c r="F6803" s="1">
        <v>37.42</v>
      </c>
      <c r="G6803" s="1">
        <v>36.64</v>
      </c>
      <c r="H6803" s="1">
        <v>237.02</v>
      </c>
      <c r="I6803" s="1">
        <v>300.87</v>
      </c>
      <c r="J6803" s="52">
        <f t="shared" si="106"/>
        <v>0.10278</v>
      </c>
    </row>
    <row r="6804" spans="1:10" x14ac:dyDescent="0.35">
      <c r="A6804" s="1" t="s">
        <v>10881</v>
      </c>
      <c r="B6804" s="1">
        <v>42.99</v>
      </c>
      <c r="C6804" s="1">
        <v>44</v>
      </c>
      <c r="D6804" s="1">
        <v>41</v>
      </c>
      <c r="E6804" s="1">
        <v>54.5</v>
      </c>
      <c r="F6804" s="1">
        <v>34.03</v>
      </c>
      <c r="G6804" s="1">
        <v>34.380000000000003</v>
      </c>
      <c r="H6804" s="1">
        <v>213.94</v>
      </c>
      <c r="I6804" s="1">
        <v>258.72000000000003</v>
      </c>
      <c r="J6804" s="52">
        <f t="shared" si="106"/>
        <v>9.0445000000000011E-2</v>
      </c>
    </row>
    <row r="6805" spans="1:10" x14ac:dyDescent="0.35">
      <c r="A6805" s="1" t="s">
        <v>10880</v>
      </c>
      <c r="B6805" s="1">
        <v>48</v>
      </c>
      <c r="C6805" s="1">
        <v>40</v>
      </c>
      <c r="D6805" s="1">
        <v>40</v>
      </c>
      <c r="E6805" s="1">
        <v>53.7</v>
      </c>
      <c r="F6805" s="1">
        <v>36.130000000000003</v>
      </c>
      <c r="G6805" s="1">
        <v>33.67</v>
      </c>
      <c r="H6805" s="1">
        <v>181</v>
      </c>
      <c r="I6805" s="1">
        <v>229.87</v>
      </c>
      <c r="J6805" s="52">
        <f t="shared" si="106"/>
        <v>8.2796250000000002E-2</v>
      </c>
    </row>
    <row r="6806" spans="1:10" x14ac:dyDescent="0.35">
      <c r="A6806" s="1" t="s">
        <v>10879</v>
      </c>
      <c r="B6806" s="1">
        <v>35</v>
      </c>
      <c r="C6806" s="1">
        <v>35</v>
      </c>
      <c r="D6806" s="1">
        <v>47</v>
      </c>
      <c r="E6806" s="1">
        <v>52.8</v>
      </c>
      <c r="F6806" s="1">
        <v>35.9</v>
      </c>
      <c r="G6806" s="1">
        <v>33.409999999999997</v>
      </c>
      <c r="H6806" s="1">
        <v>158.5</v>
      </c>
      <c r="I6806" s="1">
        <v>186.57</v>
      </c>
      <c r="J6806" s="52">
        <f t="shared" si="106"/>
        <v>7.3022500000000004E-2</v>
      </c>
    </row>
    <row r="6807" spans="1:10" x14ac:dyDescent="0.35">
      <c r="A6807" s="1" t="s">
        <v>10878</v>
      </c>
      <c r="B6807" s="1">
        <v>34.96</v>
      </c>
      <c r="C6807" s="1">
        <v>37.74</v>
      </c>
      <c r="D6807" s="1">
        <v>47</v>
      </c>
      <c r="E6807" s="1">
        <v>53.38</v>
      </c>
      <c r="F6807" s="1">
        <v>33.32</v>
      </c>
      <c r="G6807" s="1">
        <v>30</v>
      </c>
      <c r="H6807" s="1">
        <v>140</v>
      </c>
      <c r="I6807" s="1">
        <v>183.17</v>
      </c>
      <c r="J6807" s="52">
        <f t="shared" si="106"/>
        <v>6.9946249999999988E-2</v>
      </c>
    </row>
    <row r="6808" spans="1:10" x14ac:dyDescent="0.35">
      <c r="A6808" s="1" t="s">
        <v>10877</v>
      </c>
      <c r="B6808" s="1">
        <v>39.94</v>
      </c>
      <c r="C6808" s="1">
        <v>37.06</v>
      </c>
      <c r="D6808" s="1">
        <v>47</v>
      </c>
      <c r="E6808" s="1">
        <v>52.9</v>
      </c>
      <c r="F6808" s="1">
        <v>31.55</v>
      </c>
      <c r="G6808" s="1">
        <v>27.77</v>
      </c>
      <c r="H6808" s="1">
        <v>130</v>
      </c>
      <c r="I6808" s="1">
        <v>207.25</v>
      </c>
      <c r="J6808" s="52">
        <f t="shared" si="106"/>
        <v>7.1683750000000004E-2</v>
      </c>
    </row>
    <row r="6809" spans="1:10" x14ac:dyDescent="0.35">
      <c r="A6809" s="1" t="s">
        <v>10876</v>
      </c>
      <c r="B6809" s="1">
        <v>34</v>
      </c>
      <c r="C6809" s="1">
        <v>36.96</v>
      </c>
      <c r="D6809" s="1">
        <v>45</v>
      </c>
      <c r="E6809" s="1">
        <v>59.95</v>
      </c>
      <c r="F6809" s="1">
        <v>27.94</v>
      </c>
      <c r="G6809" s="1">
        <v>28.02</v>
      </c>
      <c r="H6809" s="1">
        <v>149.80000000000001</v>
      </c>
      <c r="I6809" s="1">
        <v>207.6</v>
      </c>
      <c r="J6809" s="52">
        <f t="shared" si="106"/>
        <v>7.3658750000000009E-2</v>
      </c>
    </row>
    <row r="6810" spans="1:10" x14ac:dyDescent="0.35">
      <c r="A6810" s="1" t="s">
        <v>10875</v>
      </c>
      <c r="B6810" s="1">
        <v>32.44</v>
      </c>
      <c r="C6810" s="1">
        <v>42.69</v>
      </c>
      <c r="D6810" s="1">
        <v>46.86</v>
      </c>
      <c r="E6810" s="1">
        <v>65.06</v>
      </c>
      <c r="F6810" s="1">
        <v>24.9</v>
      </c>
      <c r="G6810" s="1">
        <v>29.58</v>
      </c>
      <c r="H6810" s="1">
        <v>145.07</v>
      </c>
      <c r="I6810" s="1">
        <v>256.83999999999997</v>
      </c>
      <c r="J6810" s="52">
        <f t="shared" si="106"/>
        <v>8.0430000000000001E-2</v>
      </c>
    </row>
    <row r="6811" spans="1:10" x14ac:dyDescent="0.35">
      <c r="A6811" s="1" t="s">
        <v>10874</v>
      </c>
      <c r="B6811" s="1">
        <v>42.44</v>
      </c>
      <c r="C6811" s="1">
        <v>43.4</v>
      </c>
      <c r="D6811" s="1">
        <v>45</v>
      </c>
      <c r="E6811" s="1">
        <v>72.849999999999994</v>
      </c>
      <c r="F6811" s="1">
        <v>30.38</v>
      </c>
      <c r="G6811" s="1">
        <v>32.75</v>
      </c>
      <c r="H6811" s="1">
        <v>192.13</v>
      </c>
      <c r="I6811" s="1">
        <v>323.89999999999998</v>
      </c>
      <c r="J6811" s="52">
        <f t="shared" si="106"/>
        <v>9.7856249999999992E-2</v>
      </c>
    </row>
    <row r="6812" spans="1:10" x14ac:dyDescent="0.35">
      <c r="A6812" s="1" t="s">
        <v>10873</v>
      </c>
      <c r="B6812" s="1">
        <v>43.96</v>
      </c>
      <c r="C6812" s="1">
        <v>40</v>
      </c>
      <c r="D6812" s="1">
        <v>42.98</v>
      </c>
      <c r="E6812" s="1">
        <v>81.3</v>
      </c>
      <c r="F6812" s="1">
        <v>33.65</v>
      </c>
      <c r="G6812" s="1">
        <v>42.95</v>
      </c>
      <c r="H6812" s="1">
        <v>228.11</v>
      </c>
      <c r="I6812" s="1">
        <v>442.72</v>
      </c>
      <c r="J6812" s="52">
        <f t="shared" si="106"/>
        <v>0.11945875</v>
      </c>
    </row>
    <row r="6813" spans="1:10" x14ac:dyDescent="0.35">
      <c r="A6813" s="1" t="s">
        <v>10872</v>
      </c>
      <c r="B6813" s="1">
        <v>62.52</v>
      </c>
      <c r="C6813" s="1">
        <v>46.25</v>
      </c>
      <c r="D6813" s="1">
        <v>46.49</v>
      </c>
      <c r="E6813" s="1">
        <v>88.5</v>
      </c>
      <c r="F6813" s="1">
        <v>34.92</v>
      </c>
      <c r="G6813" s="1">
        <v>49.08</v>
      </c>
      <c r="H6813" s="1">
        <v>240.57</v>
      </c>
      <c r="I6813" s="1">
        <v>484.75</v>
      </c>
      <c r="J6813" s="52">
        <f t="shared" si="106"/>
        <v>0.131635</v>
      </c>
    </row>
    <row r="6814" spans="1:10" x14ac:dyDescent="0.35">
      <c r="A6814" s="1" t="s">
        <v>10871</v>
      </c>
      <c r="B6814" s="1">
        <v>61.98</v>
      </c>
      <c r="C6814" s="1">
        <v>32.44</v>
      </c>
      <c r="D6814" s="1">
        <v>39.9</v>
      </c>
      <c r="E6814" s="1">
        <v>76.36</v>
      </c>
      <c r="F6814" s="1">
        <v>31.19</v>
      </c>
      <c r="G6814" s="1">
        <v>44.91</v>
      </c>
      <c r="H6814" s="1">
        <v>229.24</v>
      </c>
      <c r="I6814" s="1">
        <v>333.9</v>
      </c>
      <c r="J6814" s="52">
        <f t="shared" si="106"/>
        <v>0.10624</v>
      </c>
    </row>
    <row r="6815" spans="1:10" x14ac:dyDescent="0.35">
      <c r="A6815" s="1" t="s">
        <v>10870</v>
      </c>
      <c r="B6815" s="1">
        <v>42.29</v>
      </c>
      <c r="C6815" s="1">
        <v>30.41</v>
      </c>
      <c r="D6815" s="1">
        <v>34</v>
      </c>
      <c r="E6815" s="1">
        <v>58.62</v>
      </c>
      <c r="F6815" s="1">
        <v>24.8</v>
      </c>
      <c r="G6815" s="1">
        <v>41.44</v>
      </c>
      <c r="H6815" s="1">
        <v>181</v>
      </c>
      <c r="I6815" s="1">
        <v>295.02</v>
      </c>
      <c r="J6815" s="52">
        <f t="shared" si="106"/>
        <v>8.8447499999999984E-2</v>
      </c>
    </row>
    <row r="6816" spans="1:10" x14ac:dyDescent="0.35">
      <c r="A6816" s="1" t="s">
        <v>10869</v>
      </c>
      <c r="B6816" s="1">
        <v>36.86</v>
      </c>
      <c r="C6816" s="1">
        <v>29.62</v>
      </c>
      <c r="D6816" s="1">
        <v>34.9</v>
      </c>
      <c r="E6816" s="1">
        <v>60.14</v>
      </c>
      <c r="F6816" s="1">
        <v>24</v>
      </c>
      <c r="G6816" s="1">
        <v>38</v>
      </c>
      <c r="H6816" s="1">
        <v>190</v>
      </c>
      <c r="I6816" s="1">
        <v>262.02999999999997</v>
      </c>
      <c r="J6816" s="52">
        <f t="shared" si="106"/>
        <v>8.4443749999999998E-2</v>
      </c>
    </row>
    <row r="6817" spans="1:10" x14ac:dyDescent="0.35">
      <c r="A6817" s="1" t="s">
        <v>10868</v>
      </c>
      <c r="B6817" s="1">
        <v>30.8</v>
      </c>
      <c r="C6817" s="1">
        <v>28.05</v>
      </c>
      <c r="D6817" s="1">
        <v>32</v>
      </c>
      <c r="E6817" s="1">
        <v>56.23</v>
      </c>
      <c r="F6817" s="1">
        <v>23</v>
      </c>
      <c r="G6817" s="1">
        <v>33.630000000000003</v>
      </c>
      <c r="H6817" s="1">
        <v>186</v>
      </c>
      <c r="I6817" s="1">
        <v>258.54000000000002</v>
      </c>
      <c r="J6817" s="52">
        <f t="shared" si="106"/>
        <v>8.1031249999999999E-2</v>
      </c>
    </row>
    <row r="6818" spans="1:10" x14ac:dyDescent="0.35">
      <c r="A6818" s="1" t="s">
        <v>10867</v>
      </c>
      <c r="B6818" s="1">
        <v>50.41</v>
      </c>
      <c r="C6818" s="1">
        <v>26.4</v>
      </c>
      <c r="D6818" s="1">
        <v>30.3</v>
      </c>
      <c r="E6818" s="1">
        <v>45.85</v>
      </c>
      <c r="F6818" s="1">
        <v>17.8</v>
      </c>
      <c r="G6818" s="1">
        <v>31.47</v>
      </c>
      <c r="H6818" s="1">
        <v>197.59</v>
      </c>
      <c r="I6818" s="1">
        <v>236.57</v>
      </c>
      <c r="J6818" s="52">
        <f t="shared" si="106"/>
        <v>7.9548750000000015E-2</v>
      </c>
    </row>
    <row r="6819" spans="1:10" x14ac:dyDescent="0.35">
      <c r="A6819" s="1" t="s">
        <v>10866</v>
      </c>
      <c r="B6819" s="1">
        <v>42.44</v>
      </c>
      <c r="C6819" s="1">
        <v>27.52</v>
      </c>
      <c r="D6819" s="1">
        <v>30.3</v>
      </c>
      <c r="E6819" s="1">
        <v>45.88</v>
      </c>
      <c r="F6819" s="1">
        <v>21.4</v>
      </c>
      <c r="G6819" s="1">
        <v>29</v>
      </c>
      <c r="H6819" s="1">
        <v>185.9</v>
      </c>
      <c r="I6819" s="1">
        <v>222.21</v>
      </c>
      <c r="J6819" s="52">
        <f t="shared" si="106"/>
        <v>7.5581250000000003E-2</v>
      </c>
    </row>
    <row r="6820" spans="1:10" x14ac:dyDescent="0.35">
      <c r="A6820" s="1" t="s">
        <v>10865</v>
      </c>
      <c r="B6820" s="1">
        <v>39.92</v>
      </c>
      <c r="C6820" s="1">
        <v>27.34</v>
      </c>
      <c r="D6820" s="1">
        <v>30.2</v>
      </c>
      <c r="E6820" s="1">
        <v>45.6</v>
      </c>
      <c r="F6820" s="1">
        <v>22</v>
      </c>
      <c r="G6820" s="1">
        <v>29.6</v>
      </c>
      <c r="H6820" s="1">
        <v>164.13</v>
      </c>
      <c r="I6820" s="1">
        <v>207.56</v>
      </c>
      <c r="J6820" s="52">
        <f t="shared" si="106"/>
        <v>7.0793749999999989E-2</v>
      </c>
    </row>
    <row r="6821" spans="1:10" x14ac:dyDescent="0.35">
      <c r="A6821" s="1" t="s">
        <v>10864</v>
      </c>
      <c r="B6821" s="1">
        <v>30.8</v>
      </c>
      <c r="C6821" s="1">
        <v>27.52</v>
      </c>
      <c r="D6821" s="1">
        <v>31</v>
      </c>
      <c r="E6821" s="1">
        <v>45.64</v>
      </c>
      <c r="F6821" s="1">
        <v>22.7</v>
      </c>
      <c r="G6821" s="1">
        <v>28.91</v>
      </c>
      <c r="H6821" s="1">
        <v>118.7</v>
      </c>
      <c r="I6821" s="1">
        <v>198.99</v>
      </c>
      <c r="J6821" s="52">
        <f t="shared" si="106"/>
        <v>6.3032500000000005E-2</v>
      </c>
    </row>
    <row r="6822" spans="1:10" x14ac:dyDescent="0.35">
      <c r="A6822" s="1" t="s">
        <v>10863</v>
      </c>
      <c r="B6822" s="1">
        <v>30.8</v>
      </c>
      <c r="C6822" s="1">
        <v>27.84</v>
      </c>
      <c r="D6822" s="1">
        <v>31.42</v>
      </c>
      <c r="E6822" s="1">
        <v>45.8</v>
      </c>
      <c r="F6822" s="1">
        <v>20.8</v>
      </c>
      <c r="G6822" s="1">
        <v>28.72</v>
      </c>
      <c r="H6822" s="1">
        <v>103.02</v>
      </c>
      <c r="I6822" s="1">
        <v>219.9</v>
      </c>
      <c r="J6822" s="52">
        <f t="shared" si="106"/>
        <v>6.3537500000000011E-2</v>
      </c>
    </row>
    <row r="6823" spans="1:10" x14ac:dyDescent="0.35">
      <c r="A6823" s="1" t="s">
        <v>10862</v>
      </c>
      <c r="B6823" s="1">
        <v>36.049999999999997</v>
      </c>
      <c r="C6823" s="1">
        <v>28.04</v>
      </c>
      <c r="D6823" s="1">
        <v>31</v>
      </c>
      <c r="E6823" s="1">
        <v>49.64</v>
      </c>
      <c r="F6823" s="1">
        <v>24.9</v>
      </c>
      <c r="G6823" s="1">
        <v>29.55</v>
      </c>
      <c r="H6823" s="1">
        <v>155</v>
      </c>
      <c r="I6823" s="1">
        <v>200</v>
      </c>
      <c r="J6823" s="52">
        <f t="shared" si="106"/>
        <v>6.9272500000000015E-2</v>
      </c>
    </row>
    <row r="6824" spans="1:10" x14ac:dyDescent="0.35">
      <c r="A6824" s="1" t="s">
        <v>10861</v>
      </c>
      <c r="B6824" s="1">
        <v>41.88</v>
      </c>
      <c r="C6824" s="1">
        <v>30.01</v>
      </c>
      <c r="D6824" s="1">
        <v>35</v>
      </c>
      <c r="E6824" s="1">
        <v>56.65</v>
      </c>
      <c r="F6824" s="1">
        <v>25</v>
      </c>
      <c r="G6824" s="1">
        <v>35.6</v>
      </c>
      <c r="H6824" s="1">
        <v>143</v>
      </c>
      <c r="I6824" s="1">
        <v>222.4</v>
      </c>
      <c r="J6824" s="52">
        <f t="shared" si="106"/>
        <v>7.3692499999999994E-2</v>
      </c>
    </row>
    <row r="6825" spans="1:10" x14ac:dyDescent="0.35">
      <c r="A6825" s="1" t="s">
        <v>10860</v>
      </c>
      <c r="B6825" s="1">
        <v>47.8</v>
      </c>
      <c r="C6825" s="1">
        <v>33</v>
      </c>
      <c r="D6825" s="1">
        <v>45.1</v>
      </c>
      <c r="E6825" s="1">
        <v>69.87</v>
      </c>
      <c r="F6825" s="1">
        <v>32.18</v>
      </c>
      <c r="G6825" s="1">
        <v>49.9</v>
      </c>
      <c r="H6825" s="1">
        <v>209.66</v>
      </c>
      <c r="I6825" s="1">
        <v>339.9</v>
      </c>
      <c r="J6825" s="52">
        <f t="shared" si="106"/>
        <v>0.10342625</v>
      </c>
    </row>
    <row r="6826" spans="1:10" x14ac:dyDescent="0.35">
      <c r="A6826" s="1" t="s">
        <v>10859</v>
      </c>
      <c r="B6826" s="1">
        <v>47.8</v>
      </c>
      <c r="C6826" s="1">
        <v>58.73</v>
      </c>
      <c r="D6826" s="1">
        <v>62.98</v>
      </c>
      <c r="E6826" s="1">
        <v>71.45</v>
      </c>
      <c r="F6826" s="1">
        <v>29.65</v>
      </c>
      <c r="G6826" s="1">
        <v>61.01</v>
      </c>
      <c r="H6826" s="1">
        <v>236.21</v>
      </c>
      <c r="I6826" s="1">
        <v>421</v>
      </c>
      <c r="J6826" s="52">
        <f t="shared" si="106"/>
        <v>0.12360374999999998</v>
      </c>
    </row>
    <row r="6827" spans="1:10" x14ac:dyDescent="0.35">
      <c r="A6827" s="1" t="s">
        <v>10858</v>
      </c>
      <c r="B6827" s="1">
        <v>47.8</v>
      </c>
      <c r="C6827" s="1">
        <v>58.41</v>
      </c>
      <c r="D6827" s="1">
        <v>47</v>
      </c>
      <c r="E6827" s="1">
        <v>69.709999999999994</v>
      </c>
      <c r="F6827" s="1">
        <v>37.19</v>
      </c>
      <c r="G6827" s="1">
        <v>62.12</v>
      </c>
      <c r="H6827" s="1">
        <v>237.91</v>
      </c>
      <c r="I6827" s="1">
        <v>222.7</v>
      </c>
      <c r="J6827" s="52">
        <f t="shared" si="106"/>
        <v>9.7854999999999984E-2</v>
      </c>
    </row>
    <row r="6828" spans="1:10" x14ac:dyDescent="0.35">
      <c r="A6828" s="1" t="s">
        <v>10857</v>
      </c>
      <c r="B6828" s="1">
        <v>44.94</v>
      </c>
      <c r="C6828" s="1">
        <v>53.91</v>
      </c>
      <c r="D6828" s="1">
        <v>45</v>
      </c>
      <c r="E6828" s="1">
        <v>69.52</v>
      </c>
      <c r="F6828" s="1">
        <v>39.9</v>
      </c>
      <c r="G6828" s="1">
        <v>56.33</v>
      </c>
      <c r="H6828" s="1">
        <v>220</v>
      </c>
      <c r="I6828" s="1">
        <v>218.9</v>
      </c>
      <c r="J6828" s="52">
        <f t="shared" si="106"/>
        <v>9.3562500000000007E-2</v>
      </c>
    </row>
    <row r="6829" spans="1:10" x14ac:dyDescent="0.35">
      <c r="A6829" s="1" t="s">
        <v>10856</v>
      </c>
      <c r="B6829" s="1">
        <v>40.26</v>
      </c>
      <c r="C6829" s="1">
        <v>54.96</v>
      </c>
      <c r="D6829" s="1">
        <v>36</v>
      </c>
      <c r="E6829" s="1">
        <v>62.13</v>
      </c>
      <c r="F6829" s="1">
        <v>37.4</v>
      </c>
      <c r="G6829" s="1">
        <v>40</v>
      </c>
      <c r="H6829" s="1">
        <v>208.94</v>
      </c>
      <c r="I6829" s="1">
        <v>168.5</v>
      </c>
      <c r="J6829" s="52">
        <f t="shared" si="106"/>
        <v>8.1023750000000005E-2</v>
      </c>
    </row>
    <row r="6830" spans="1:10" x14ac:dyDescent="0.35">
      <c r="A6830" s="1" t="s">
        <v>10855</v>
      </c>
      <c r="B6830" s="1">
        <v>36.630000000000003</v>
      </c>
      <c r="C6830" s="1">
        <v>49.55</v>
      </c>
      <c r="D6830" s="1">
        <v>33</v>
      </c>
      <c r="E6830" s="1">
        <v>49.34</v>
      </c>
      <c r="F6830" s="1">
        <v>41</v>
      </c>
      <c r="G6830" s="1">
        <v>35.6</v>
      </c>
      <c r="H6830" s="1">
        <v>184.59</v>
      </c>
      <c r="I6830" s="1">
        <v>165.17</v>
      </c>
      <c r="J6830" s="52">
        <f t="shared" si="106"/>
        <v>7.4359999999999996E-2</v>
      </c>
    </row>
    <row r="6831" spans="1:10" x14ac:dyDescent="0.35">
      <c r="A6831" s="1" t="s">
        <v>10854</v>
      </c>
      <c r="B6831" s="1">
        <v>39.94</v>
      </c>
      <c r="C6831" s="1">
        <v>44.92</v>
      </c>
      <c r="D6831" s="1">
        <v>35</v>
      </c>
      <c r="E6831" s="1">
        <v>49</v>
      </c>
      <c r="F6831" s="1">
        <v>36.299999999999997</v>
      </c>
      <c r="G6831" s="1">
        <v>35.6</v>
      </c>
      <c r="H6831" s="1">
        <v>151.24</v>
      </c>
      <c r="I6831" s="1">
        <v>194</v>
      </c>
      <c r="J6831" s="52">
        <f t="shared" si="106"/>
        <v>7.3249999999999996E-2</v>
      </c>
    </row>
    <row r="6832" spans="1:10" x14ac:dyDescent="0.35">
      <c r="A6832" s="1" t="s">
        <v>10853</v>
      </c>
      <c r="B6832" s="1">
        <v>37.44</v>
      </c>
      <c r="C6832" s="1">
        <v>40.6</v>
      </c>
      <c r="D6832" s="1">
        <v>32.4</v>
      </c>
      <c r="E6832" s="1">
        <v>48.1</v>
      </c>
      <c r="F6832" s="1">
        <v>34.5</v>
      </c>
      <c r="G6832" s="1">
        <v>35.6</v>
      </c>
      <c r="H6832" s="1">
        <v>139.94999999999999</v>
      </c>
      <c r="I6832" s="1">
        <v>209.13</v>
      </c>
      <c r="J6832" s="52">
        <f t="shared" si="106"/>
        <v>7.2215000000000001E-2</v>
      </c>
    </row>
    <row r="6833" spans="1:10" x14ac:dyDescent="0.35">
      <c r="A6833" s="1" t="s">
        <v>10852</v>
      </c>
      <c r="B6833" s="1">
        <v>39</v>
      </c>
      <c r="C6833" s="1">
        <v>40.6</v>
      </c>
      <c r="D6833" s="1">
        <v>32.700000000000003</v>
      </c>
      <c r="E6833" s="1">
        <v>53.32</v>
      </c>
      <c r="F6833" s="1">
        <v>32.4</v>
      </c>
      <c r="G6833" s="1">
        <v>46.28</v>
      </c>
      <c r="H6833" s="1">
        <v>139.44</v>
      </c>
      <c r="I6833" s="1">
        <v>224.79</v>
      </c>
      <c r="J6833" s="52">
        <f t="shared" si="106"/>
        <v>7.6066250000000002E-2</v>
      </c>
    </row>
    <row r="6834" spans="1:10" x14ac:dyDescent="0.35">
      <c r="A6834" s="1" t="s">
        <v>10851</v>
      </c>
      <c r="B6834" s="1">
        <v>47.8</v>
      </c>
      <c r="C6834" s="1">
        <v>43.21</v>
      </c>
      <c r="D6834" s="1">
        <v>35</v>
      </c>
      <c r="E6834" s="1">
        <v>56.95</v>
      </c>
      <c r="F6834" s="1">
        <v>32.43</v>
      </c>
      <c r="G6834" s="1">
        <v>45.41</v>
      </c>
      <c r="H6834" s="1">
        <v>149.36000000000001</v>
      </c>
      <c r="I6834" s="1">
        <v>217.1</v>
      </c>
      <c r="J6834" s="52">
        <f t="shared" si="106"/>
        <v>7.8407500000000005E-2</v>
      </c>
    </row>
    <row r="6835" spans="1:10" x14ac:dyDescent="0.35">
      <c r="A6835" s="1" t="s">
        <v>10850</v>
      </c>
      <c r="B6835" s="1">
        <v>47.9</v>
      </c>
      <c r="C6835" s="1">
        <v>48.37</v>
      </c>
      <c r="D6835" s="1">
        <v>47</v>
      </c>
      <c r="E6835" s="1">
        <v>67.319999999999993</v>
      </c>
      <c r="F6835" s="1">
        <v>35.82</v>
      </c>
      <c r="G6835" s="1">
        <v>54</v>
      </c>
      <c r="H6835" s="1">
        <v>200</v>
      </c>
      <c r="I6835" s="1">
        <v>295.08999999999997</v>
      </c>
      <c r="J6835" s="52">
        <f t="shared" si="106"/>
        <v>9.9437499999999998E-2</v>
      </c>
    </row>
    <row r="6836" spans="1:10" x14ac:dyDescent="0.35">
      <c r="A6836" s="1" t="s">
        <v>10849</v>
      </c>
      <c r="B6836" s="1">
        <v>53.33</v>
      </c>
      <c r="C6836" s="1">
        <v>50.03</v>
      </c>
      <c r="D6836" s="1">
        <v>60</v>
      </c>
      <c r="E6836" s="1">
        <v>69.95</v>
      </c>
      <c r="F6836" s="1">
        <v>41.98</v>
      </c>
      <c r="G6836" s="1">
        <v>65.31</v>
      </c>
      <c r="H6836" s="1">
        <v>235.44</v>
      </c>
      <c r="I6836" s="1">
        <v>378.4</v>
      </c>
      <c r="J6836" s="52">
        <f t="shared" si="106"/>
        <v>0.11930499999999999</v>
      </c>
    </row>
    <row r="6837" spans="1:10" x14ac:dyDescent="0.35">
      <c r="A6837" s="1" t="s">
        <v>10848</v>
      </c>
      <c r="B6837" s="1">
        <v>66.87</v>
      </c>
      <c r="C6837" s="1">
        <v>53.31</v>
      </c>
      <c r="D6837" s="1">
        <v>70</v>
      </c>
      <c r="E6837" s="1">
        <v>79.08</v>
      </c>
      <c r="F6837" s="1">
        <v>44.65</v>
      </c>
      <c r="G6837" s="1">
        <v>78.680000000000007</v>
      </c>
      <c r="H6837" s="1">
        <v>248.08</v>
      </c>
      <c r="I6837" s="1">
        <v>479.97</v>
      </c>
      <c r="J6837" s="52">
        <f t="shared" si="106"/>
        <v>0.14007999999999998</v>
      </c>
    </row>
    <row r="6838" spans="1:10" x14ac:dyDescent="0.35">
      <c r="A6838" s="1" t="s">
        <v>10847</v>
      </c>
      <c r="B6838" s="1">
        <v>46.97</v>
      </c>
      <c r="C6838" s="1">
        <v>45.34</v>
      </c>
      <c r="D6838" s="1">
        <v>52.4</v>
      </c>
      <c r="E6838" s="1">
        <v>65</v>
      </c>
      <c r="F6838" s="1">
        <v>40.130000000000003</v>
      </c>
      <c r="G6838" s="1">
        <v>56.46</v>
      </c>
      <c r="H6838" s="1">
        <v>226.74</v>
      </c>
      <c r="I6838" s="1">
        <v>324.32</v>
      </c>
      <c r="J6838" s="52">
        <f t="shared" si="106"/>
        <v>0.10716999999999999</v>
      </c>
    </row>
    <row r="6839" spans="1:10" x14ac:dyDescent="0.35">
      <c r="A6839" s="1" t="s">
        <v>10846</v>
      </c>
      <c r="B6839" s="1">
        <v>44.94</v>
      </c>
      <c r="C6839" s="1">
        <v>35</v>
      </c>
      <c r="D6839" s="1">
        <v>50.6</v>
      </c>
      <c r="E6839" s="1">
        <v>53.58</v>
      </c>
      <c r="F6839" s="1">
        <v>33.15</v>
      </c>
      <c r="G6839" s="1">
        <v>48.01</v>
      </c>
      <c r="H6839" s="1">
        <v>193.2</v>
      </c>
      <c r="I6839" s="1">
        <v>273.02</v>
      </c>
      <c r="J6839" s="52">
        <f t="shared" si="106"/>
        <v>9.1437500000000005E-2</v>
      </c>
    </row>
    <row r="6840" spans="1:10" x14ac:dyDescent="0.35">
      <c r="A6840" s="1" t="s">
        <v>10845</v>
      </c>
      <c r="B6840" s="1">
        <v>42</v>
      </c>
      <c r="C6840" s="1">
        <v>33.54</v>
      </c>
      <c r="D6840" s="1">
        <v>39.9</v>
      </c>
      <c r="E6840" s="1">
        <v>50</v>
      </c>
      <c r="F6840" s="1">
        <v>33.590000000000003</v>
      </c>
      <c r="G6840" s="1">
        <v>33.799999999999997</v>
      </c>
      <c r="H6840" s="1">
        <v>189.3</v>
      </c>
      <c r="I6840" s="1">
        <v>243.04</v>
      </c>
      <c r="J6840" s="52">
        <f t="shared" si="106"/>
        <v>8.3146249999999991E-2</v>
      </c>
    </row>
    <row r="6841" spans="1:10" x14ac:dyDescent="0.35">
      <c r="A6841" s="1" t="s">
        <v>10844</v>
      </c>
      <c r="B6841" s="1">
        <v>45.7</v>
      </c>
      <c r="C6841" s="1">
        <v>29.94</v>
      </c>
      <c r="D6841" s="1">
        <v>40</v>
      </c>
      <c r="E6841" s="1">
        <v>53.5</v>
      </c>
      <c r="F6841" s="1">
        <v>31.53</v>
      </c>
      <c r="G6841" s="1">
        <v>34.24</v>
      </c>
      <c r="H6841" s="1">
        <v>171.1</v>
      </c>
      <c r="I6841" s="1">
        <v>228.57</v>
      </c>
      <c r="J6841" s="52">
        <f t="shared" si="106"/>
        <v>7.932249999999999E-2</v>
      </c>
    </row>
    <row r="6842" spans="1:10" x14ac:dyDescent="0.35">
      <c r="A6842" s="1" t="s">
        <v>10843</v>
      </c>
      <c r="B6842" s="1">
        <v>33</v>
      </c>
      <c r="C6842" s="1">
        <v>29.8</v>
      </c>
      <c r="D6842" s="1">
        <v>31.2</v>
      </c>
      <c r="E6842" s="1">
        <v>47.8</v>
      </c>
      <c r="F6842" s="1">
        <v>31.44</v>
      </c>
      <c r="G6842" s="1">
        <v>29.73</v>
      </c>
      <c r="H6842" s="1">
        <v>175.2</v>
      </c>
      <c r="I6842" s="1">
        <v>218.66</v>
      </c>
      <c r="J6842" s="52">
        <f t="shared" si="106"/>
        <v>7.4603749999999996E-2</v>
      </c>
    </row>
    <row r="6843" spans="1:10" x14ac:dyDescent="0.35">
      <c r="A6843" s="1" t="s">
        <v>10842</v>
      </c>
      <c r="B6843" s="1">
        <v>33.549999999999997</v>
      </c>
      <c r="C6843" s="1">
        <v>29.59</v>
      </c>
      <c r="D6843" s="1">
        <v>32</v>
      </c>
      <c r="E6843" s="1">
        <v>43.97</v>
      </c>
      <c r="F6843" s="1">
        <v>25.66</v>
      </c>
      <c r="G6843" s="1">
        <v>31</v>
      </c>
      <c r="H6843" s="1">
        <v>152.01</v>
      </c>
      <c r="I6843" s="1">
        <v>210</v>
      </c>
      <c r="J6843" s="52">
        <f t="shared" si="106"/>
        <v>6.9722499999999993E-2</v>
      </c>
    </row>
    <row r="6844" spans="1:10" x14ac:dyDescent="0.35">
      <c r="A6844" s="1" t="s">
        <v>10841</v>
      </c>
      <c r="B6844" s="1">
        <v>34.56</v>
      </c>
      <c r="C6844" s="1">
        <v>29.25</v>
      </c>
      <c r="D6844" s="1">
        <v>35.01</v>
      </c>
      <c r="E6844" s="1">
        <v>42.08</v>
      </c>
      <c r="F6844" s="1">
        <v>24.05</v>
      </c>
      <c r="G6844" s="1">
        <v>31</v>
      </c>
      <c r="H6844" s="1">
        <v>140.07</v>
      </c>
      <c r="I6844" s="1">
        <v>193.8</v>
      </c>
      <c r="J6844" s="52">
        <f t="shared" si="106"/>
        <v>6.6227499999999995E-2</v>
      </c>
    </row>
    <row r="6845" spans="1:10" x14ac:dyDescent="0.35">
      <c r="A6845" s="1" t="s">
        <v>10840</v>
      </c>
      <c r="B6845" s="1">
        <v>28.87</v>
      </c>
      <c r="C6845" s="1">
        <v>28.98</v>
      </c>
      <c r="D6845" s="1">
        <v>31</v>
      </c>
      <c r="E6845" s="1">
        <v>39.14</v>
      </c>
      <c r="F6845" s="1">
        <v>21.1</v>
      </c>
      <c r="G6845" s="1">
        <v>31</v>
      </c>
      <c r="H6845" s="1">
        <v>132.43</v>
      </c>
      <c r="I6845" s="1">
        <v>182.96</v>
      </c>
      <c r="J6845" s="52">
        <f t="shared" si="106"/>
        <v>6.1935000000000004E-2</v>
      </c>
    </row>
    <row r="6846" spans="1:10" x14ac:dyDescent="0.35">
      <c r="A6846" s="1" t="s">
        <v>10839</v>
      </c>
      <c r="B6846" s="1">
        <v>29.05</v>
      </c>
      <c r="C6846" s="1">
        <v>28.79</v>
      </c>
      <c r="D6846" s="1">
        <v>30.36</v>
      </c>
      <c r="E6846" s="1">
        <v>42.74</v>
      </c>
      <c r="F6846" s="1">
        <v>24.62</v>
      </c>
      <c r="G6846" s="1">
        <v>31.38</v>
      </c>
      <c r="H6846" s="1">
        <v>135</v>
      </c>
      <c r="I6846" s="1">
        <v>195.02</v>
      </c>
      <c r="J6846" s="52">
        <f t="shared" si="106"/>
        <v>6.4620000000000011E-2</v>
      </c>
    </row>
    <row r="6847" spans="1:10" x14ac:dyDescent="0.35">
      <c r="A6847" s="1" t="s">
        <v>10838</v>
      </c>
      <c r="B6847" s="1">
        <v>31.7</v>
      </c>
      <c r="C6847" s="1">
        <v>28.23</v>
      </c>
      <c r="D6847" s="1">
        <v>31.47</v>
      </c>
      <c r="E6847" s="1">
        <v>43.91</v>
      </c>
      <c r="F6847" s="1">
        <v>22.04</v>
      </c>
      <c r="G6847" s="1">
        <v>29.78</v>
      </c>
      <c r="H6847" s="1">
        <v>151.44999999999999</v>
      </c>
      <c r="I6847" s="1">
        <v>218.46</v>
      </c>
      <c r="J6847" s="52">
        <f t="shared" si="106"/>
        <v>6.9629999999999997E-2</v>
      </c>
    </row>
    <row r="6848" spans="1:10" x14ac:dyDescent="0.35">
      <c r="A6848" s="1" t="s">
        <v>10837</v>
      </c>
      <c r="B6848" s="1">
        <v>43.95</v>
      </c>
      <c r="C6848" s="1">
        <v>31.7</v>
      </c>
      <c r="D6848" s="1">
        <v>42.89</v>
      </c>
      <c r="E6848" s="1">
        <v>48.38</v>
      </c>
      <c r="F6848" s="1">
        <v>22.08</v>
      </c>
      <c r="G6848" s="1">
        <v>31.33</v>
      </c>
      <c r="H6848" s="1">
        <v>196.17</v>
      </c>
      <c r="I6848" s="1">
        <v>240</v>
      </c>
      <c r="J6848" s="52">
        <f t="shared" si="106"/>
        <v>8.2062499999999997E-2</v>
      </c>
    </row>
    <row r="6849" spans="1:10" x14ac:dyDescent="0.35">
      <c r="A6849" s="1" t="s">
        <v>10836</v>
      </c>
      <c r="B6849" s="1">
        <v>50.12</v>
      </c>
      <c r="C6849" s="1">
        <v>44.22</v>
      </c>
      <c r="D6849" s="1">
        <v>55.1</v>
      </c>
      <c r="E6849" s="1">
        <v>59.9</v>
      </c>
      <c r="F6849" s="1">
        <v>26.22</v>
      </c>
      <c r="G6849" s="1">
        <v>35.1</v>
      </c>
      <c r="H6849" s="1">
        <v>229.3</v>
      </c>
      <c r="I6849" s="1">
        <v>209.9</v>
      </c>
      <c r="J6849" s="52">
        <f t="shared" si="106"/>
        <v>8.8732500000000006E-2</v>
      </c>
    </row>
    <row r="6850" spans="1:10" x14ac:dyDescent="0.35">
      <c r="A6850" s="1" t="s">
        <v>10835</v>
      </c>
      <c r="B6850" s="1">
        <v>56.6</v>
      </c>
      <c r="C6850" s="1">
        <v>58.86</v>
      </c>
      <c r="D6850" s="1">
        <v>64.819999999999993</v>
      </c>
      <c r="E6850" s="1">
        <v>62.9</v>
      </c>
      <c r="F6850" s="1">
        <v>27.85</v>
      </c>
      <c r="G6850" s="1">
        <v>66.319999999999993</v>
      </c>
      <c r="H6850" s="1">
        <v>250.59</v>
      </c>
      <c r="I6850" s="1">
        <v>329.9</v>
      </c>
      <c r="J6850" s="52">
        <f t="shared" si="106"/>
        <v>0.11473</v>
      </c>
    </row>
    <row r="6851" spans="1:10" x14ac:dyDescent="0.35">
      <c r="A6851" s="1" t="s">
        <v>10834</v>
      </c>
      <c r="B6851" s="1">
        <v>52.74</v>
      </c>
      <c r="C6851" s="1">
        <v>55.21</v>
      </c>
      <c r="D6851" s="1">
        <v>53.9</v>
      </c>
      <c r="E6851" s="1">
        <v>72.52</v>
      </c>
      <c r="F6851" s="1">
        <v>26.58</v>
      </c>
      <c r="G6851" s="1">
        <v>63.5</v>
      </c>
      <c r="H6851" s="1">
        <v>238.97</v>
      </c>
      <c r="I6851" s="1">
        <v>301.56</v>
      </c>
      <c r="J6851" s="52">
        <f t="shared" ref="J6851:J6914" si="107">(AVERAGE(B6851:I6851))/1000</f>
        <v>0.1081225</v>
      </c>
    </row>
    <row r="6852" spans="1:10" x14ac:dyDescent="0.35">
      <c r="A6852" s="1" t="s">
        <v>10833</v>
      </c>
      <c r="B6852" s="1">
        <v>41</v>
      </c>
      <c r="C6852" s="1">
        <v>35.01</v>
      </c>
      <c r="D6852" s="1">
        <v>52.87</v>
      </c>
      <c r="E6852" s="1">
        <v>79.3</v>
      </c>
      <c r="F6852" s="1">
        <v>25.1</v>
      </c>
      <c r="G6852" s="1">
        <v>54.71</v>
      </c>
      <c r="H6852" s="1">
        <v>211.31</v>
      </c>
      <c r="I6852" s="1">
        <v>274.89999999999998</v>
      </c>
      <c r="J6852" s="52">
        <f t="shared" si="107"/>
        <v>9.6775E-2</v>
      </c>
    </row>
    <row r="6853" spans="1:10" x14ac:dyDescent="0.35">
      <c r="A6853" s="1" t="s">
        <v>10832</v>
      </c>
      <c r="B6853" s="1">
        <v>35.880000000000003</v>
      </c>
      <c r="C6853" s="1">
        <v>31.36</v>
      </c>
      <c r="D6853" s="1">
        <v>48.74</v>
      </c>
      <c r="E6853" s="1">
        <v>50.72</v>
      </c>
      <c r="F6853" s="1">
        <v>24</v>
      </c>
      <c r="G6853" s="1">
        <v>38</v>
      </c>
      <c r="H6853" s="1">
        <v>175</v>
      </c>
      <c r="I6853" s="1">
        <v>277.7</v>
      </c>
      <c r="J6853" s="52">
        <f t="shared" si="107"/>
        <v>8.5175000000000015E-2</v>
      </c>
    </row>
    <row r="6854" spans="1:10" x14ac:dyDescent="0.35">
      <c r="A6854" s="1" t="s">
        <v>10831</v>
      </c>
      <c r="B6854" s="1">
        <v>32.79</v>
      </c>
      <c r="C6854" s="1">
        <v>35.450000000000003</v>
      </c>
      <c r="D6854" s="1">
        <v>40</v>
      </c>
      <c r="E6854" s="1">
        <v>51</v>
      </c>
      <c r="F6854" s="1">
        <v>23.08</v>
      </c>
      <c r="G6854" s="1">
        <v>32.9</v>
      </c>
      <c r="H6854" s="1">
        <v>189.75</v>
      </c>
      <c r="I6854" s="1">
        <v>262.7</v>
      </c>
      <c r="J6854" s="52">
        <f t="shared" si="107"/>
        <v>8.3458750000000012E-2</v>
      </c>
    </row>
    <row r="6855" spans="1:10" x14ac:dyDescent="0.35">
      <c r="A6855" s="1" t="s">
        <v>10830</v>
      </c>
      <c r="B6855" s="1">
        <v>34.96</v>
      </c>
      <c r="C6855" s="1">
        <v>35.1</v>
      </c>
      <c r="D6855" s="1">
        <v>35.1</v>
      </c>
      <c r="E6855" s="1">
        <v>50.1</v>
      </c>
      <c r="F6855" s="1">
        <v>21.8</v>
      </c>
      <c r="G6855" s="1">
        <v>32.840000000000003</v>
      </c>
      <c r="H6855" s="1">
        <v>168.74</v>
      </c>
      <c r="I6855" s="1">
        <v>254.99</v>
      </c>
      <c r="J6855" s="52">
        <f t="shared" si="107"/>
        <v>7.9203750000000003E-2</v>
      </c>
    </row>
    <row r="6856" spans="1:10" x14ac:dyDescent="0.35">
      <c r="A6856" s="1" t="s">
        <v>10829</v>
      </c>
      <c r="B6856" s="1">
        <v>37.340000000000003</v>
      </c>
      <c r="C6856" s="1">
        <v>32.92</v>
      </c>
      <c r="D6856" s="1">
        <v>41.19</v>
      </c>
      <c r="E6856" s="1">
        <v>50.1</v>
      </c>
      <c r="F6856" s="1">
        <v>21.8</v>
      </c>
      <c r="G6856" s="1">
        <v>34</v>
      </c>
      <c r="H6856" s="1">
        <v>165.42</v>
      </c>
      <c r="I6856" s="1">
        <v>255</v>
      </c>
      <c r="J6856" s="52">
        <f t="shared" si="107"/>
        <v>7.9721249999999994E-2</v>
      </c>
    </row>
    <row r="6857" spans="1:10" x14ac:dyDescent="0.35">
      <c r="A6857" s="1" t="s">
        <v>10828</v>
      </c>
      <c r="B6857" s="1">
        <v>42.44</v>
      </c>
      <c r="C6857" s="1">
        <v>33.79</v>
      </c>
      <c r="D6857" s="1">
        <v>41.23</v>
      </c>
      <c r="E6857" s="1">
        <v>45.56</v>
      </c>
      <c r="F6857" s="1">
        <v>21.8</v>
      </c>
      <c r="G6857" s="1">
        <v>35.1</v>
      </c>
      <c r="H6857" s="1">
        <v>167.6</v>
      </c>
      <c r="I6857" s="1">
        <v>263.58</v>
      </c>
      <c r="J6857" s="52">
        <f t="shared" si="107"/>
        <v>8.1387499999999988E-2</v>
      </c>
    </row>
    <row r="6858" spans="1:10" x14ac:dyDescent="0.35">
      <c r="A6858" s="1" t="s">
        <v>10827</v>
      </c>
      <c r="B6858" s="1">
        <v>43.85</v>
      </c>
      <c r="C6858" s="1">
        <v>33.520000000000003</v>
      </c>
      <c r="D6858" s="1">
        <v>40.229999999999997</v>
      </c>
      <c r="E6858" s="1">
        <v>52.45</v>
      </c>
      <c r="F6858" s="1">
        <v>21.29</v>
      </c>
      <c r="G6858" s="1">
        <v>43.21</v>
      </c>
      <c r="H6858" s="1">
        <v>189.9</v>
      </c>
      <c r="I6858" s="1">
        <v>266.64999999999998</v>
      </c>
      <c r="J6858" s="52">
        <f t="shared" si="107"/>
        <v>8.6387500000000006E-2</v>
      </c>
    </row>
    <row r="6859" spans="1:10" x14ac:dyDescent="0.35">
      <c r="A6859" s="1" t="s">
        <v>10826</v>
      </c>
      <c r="B6859" s="1">
        <v>48.17</v>
      </c>
      <c r="C6859" s="1">
        <v>41.5</v>
      </c>
      <c r="D6859" s="1">
        <v>46.77</v>
      </c>
      <c r="E6859" s="1">
        <v>60.49</v>
      </c>
      <c r="F6859" s="1">
        <v>27.94</v>
      </c>
      <c r="G6859" s="1">
        <v>50.7</v>
      </c>
      <c r="H6859" s="1">
        <v>213.96</v>
      </c>
      <c r="I6859" s="1">
        <v>292.35000000000002</v>
      </c>
      <c r="J6859" s="52">
        <f t="shared" si="107"/>
        <v>9.7735000000000002E-2</v>
      </c>
    </row>
    <row r="6860" spans="1:10" x14ac:dyDescent="0.35">
      <c r="A6860" s="1" t="s">
        <v>10825</v>
      </c>
      <c r="B6860" s="1">
        <v>53.91</v>
      </c>
      <c r="C6860" s="1">
        <v>31.65</v>
      </c>
      <c r="D6860" s="1">
        <v>49.7</v>
      </c>
      <c r="E6860" s="1">
        <v>64.930000000000007</v>
      </c>
      <c r="F6860" s="1">
        <v>30</v>
      </c>
      <c r="G6860" s="1">
        <v>55.92</v>
      </c>
      <c r="H6860" s="1">
        <v>246.99</v>
      </c>
      <c r="I6860" s="1">
        <v>319.64</v>
      </c>
      <c r="J6860" s="52">
        <f t="shared" si="107"/>
        <v>0.10659250000000001</v>
      </c>
    </row>
    <row r="6861" spans="1:10" x14ac:dyDescent="0.35">
      <c r="A6861" s="1" t="s">
        <v>10824</v>
      </c>
      <c r="B6861" s="1">
        <v>61.89</v>
      </c>
      <c r="C6861" s="1">
        <v>35.01</v>
      </c>
      <c r="D6861" s="1">
        <v>47.3</v>
      </c>
      <c r="E6861" s="1">
        <v>84.9</v>
      </c>
      <c r="F6861" s="1">
        <v>47.5</v>
      </c>
      <c r="G6861" s="1">
        <v>51</v>
      </c>
      <c r="H6861" s="1">
        <v>287.31</v>
      </c>
      <c r="I6861" s="1">
        <v>343.71</v>
      </c>
      <c r="J6861" s="52">
        <f t="shared" si="107"/>
        <v>0.11982750000000002</v>
      </c>
    </row>
    <row r="6862" spans="1:10" x14ac:dyDescent="0.35">
      <c r="A6862" s="1" t="s">
        <v>10823</v>
      </c>
      <c r="B6862" s="1">
        <v>45.93</v>
      </c>
      <c r="C6862" s="1">
        <v>30.92</v>
      </c>
      <c r="D6862" s="1">
        <v>33</v>
      </c>
      <c r="E6862" s="1">
        <v>70</v>
      </c>
      <c r="F6862" s="1">
        <v>32.4</v>
      </c>
      <c r="G6862" s="1">
        <v>32.89</v>
      </c>
      <c r="H6862" s="1">
        <v>235</v>
      </c>
      <c r="I6862" s="1">
        <v>290.10000000000002</v>
      </c>
      <c r="J6862" s="52">
        <f t="shared" si="107"/>
        <v>9.6280000000000004E-2</v>
      </c>
    </row>
    <row r="6863" spans="1:10" x14ac:dyDescent="0.35">
      <c r="A6863" s="1" t="s">
        <v>10822</v>
      </c>
      <c r="B6863" s="1">
        <v>37.619999999999997</v>
      </c>
      <c r="C6863" s="1">
        <v>38.950000000000003</v>
      </c>
      <c r="D6863" s="1">
        <v>39.950000000000003</v>
      </c>
      <c r="E6863" s="1">
        <v>77.459999999999994</v>
      </c>
      <c r="F6863" s="1">
        <v>25.1</v>
      </c>
      <c r="G6863" s="1">
        <v>30.9</v>
      </c>
      <c r="H6863" s="1">
        <v>196.83</v>
      </c>
      <c r="I6863" s="1">
        <v>225.1</v>
      </c>
      <c r="J6863" s="52">
        <f t="shared" si="107"/>
        <v>8.3988750000000001E-2</v>
      </c>
    </row>
    <row r="6864" spans="1:10" x14ac:dyDescent="0.35">
      <c r="A6864" s="1" t="s">
        <v>10821</v>
      </c>
      <c r="B6864" s="1">
        <v>36.33</v>
      </c>
      <c r="C6864" s="1">
        <v>37.76</v>
      </c>
      <c r="D6864" s="1">
        <v>40</v>
      </c>
      <c r="E6864" s="1">
        <v>65.099999999999994</v>
      </c>
      <c r="F6864" s="1">
        <v>21.6</v>
      </c>
      <c r="G6864" s="1">
        <v>30.8</v>
      </c>
      <c r="H6864" s="1">
        <v>172</v>
      </c>
      <c r="I6864" s="1">
        <v>225.1</v>
      </c>
      <c r="J6864" s="52">
        <f t="shared" si="107"/>
        <v>7.858625000000001E-2</v>
      </c>
    </row>
    <row r="6865" spans="1:10" x14ac:dyDescent="0.35">
      <c r="A6865" s="1" t="s">
        <v>10820</v>
      </c>
      <c r="B6865" s="1">
        <v>35.56</v>
      </c>
      <c r="C6865" s="1">
        <v>29.79</v>
      </c>
      <c r="D6865" s="1">
        <v>42.4</v>
      </c>
      <c r="E6865" s="1">
        <v>47</v>
      </c>
      <c r="F6865" s="1">
        <v>20</v>
      </c>
      <c r="G6865" s="1">
        <v>30.7</v>
      </c>
      <c r="H6865" s="1">
        <v>167.7</v>
      </c>
      <c r="I6865" s="1">
        <v>201.13</v>
      </c>
      <c r="J6865" s="52">
        <f t="shared" si="107"/>
        <v>7.1785000000000002E-2</v>
      </c>
    </row>
    <row r="6866" spans="1:10" x14ac:dyDescent="0.35">
      <c r="A6866" s="1" t="s">
        <v>10819</v>
      </c>
      <c r="B6866" s="1">
        <v>34.299999999999997</v>
      </c>
      <c r="C6866" s="1">
        <v>28.44</v>
      </c>
      <c r="D6866" s="1">
        <v>33.6</v>
      </c>
      <c r="E6866" s="1">
        <v>55.27</v>
      </c>
      <c r="F6866" s="1">
        <v>26.2</v>
      </c>
      <c r="G6866" s="1">
        <v>30.84</v>
      </c>
      <c r="H6866" s="1">
        <v>201.31</v>
      </c>
      <c r="I6866" s="1">
        <v>231.32</v>
      </c>
      <c r="J6866" s="52">
        <f t="shared" si="107"/>
        <v>8.0159999999999995E-2</v>
      </c>
    </row>
    <row r="6867" spans="1:10" x14ac:dyDescent="0.35">
      <c r="A6867" s="1" t="s">
        <v>10818</v>
      </c>
      <c r="B6867" s="1">
        <v>32.6</v>
      </c>
      <c r="C6867" s="1">
        <v>23.09</v>
      </c>
      <c r="D6867" s="1">
        <v>30</v>
      </c>
      <c r="E6867" s="1">
        <v>58.7</v>
      </c>
      <c r="F6867" s="1">
        <v>26.2</v>
      </c>
      <c r="G6867" s="1">
        <v>31</v>
      </c>
      <c r="H6867" s="1">
        <v>199.71</v>
      </c>
      <c r="I6867" s="1">
        <v>219.6</v>
      </c>
      <c r="J6867" s="52">
        <f t="shared" si="107"/>
        <v>7.7612500000000001E-2</v>
      </c>
    </row>
    <row r="6868" spans="1:10" x14ac:dyDescent="0.35">
      <c r="A6868" s="1" t="s">
        <v>10817</v>
      </c>
      <c r="B6868" s="1">
        <v>32.6</v>
      </c>
      <c r="C6868" s="1">
        <v>18</v>
      </c>
      <c r="D6868" s="1">
        <v>29.9</v>
      </c>
      <c r="E6868" s="1">
        <v>46</v>
      </c>
      <c r="F6868" s="1">
        <v>24</v>
      </c>
      <c r="G6868" s="1">
        <v>31.59</v>
      </c>
      <c r="H6868" s="1">
        <v>184.94</v>
      </c>
      <c r="I6868" s="1">
        <v>212.12</v>
      </c>
      <c r="J6868" s="52">
        <f t="shared" si="107"/>
        <v>7.2393749999999993E-2</v>
      </c>
    </row>
    <row r="6869" spans="1:10" x14ac:dyDescent="0.35">
      <c r="A6869" s="1" t="s">
        <v>10816</v>
      </c>
      <c r="B6869" s="1">
        <v>32.49</v>
      </c>
      <c r="C6869" s="1">
        <v>22.34</v>
      </c>
      <c r="D6869" s="1">
        <v>33.590000000000003</v>
      </c>
      <c r="E6869" s="1">
        <v>50.1</v>
      </c>
      <c r="F6869" s="1">
        <v>15.17</v>
      </c>
      <c r="G6869" s="1">
        <v>32.26</v>
      </c>
      <c r="H6869" s="1">
        <v>130</v>
      </c>
      <c r="I6869" s="1">
        <v>211.62</v>
      </c>
      <c r="J6869" s="52">
        <f t="shared" si="107"/>
        <v>6.5946249999999998E-2</v>
      </c>
    </row>
    <row r="6870" spans="1:10" x14ac:dyDescent="0.35">
      <c r="A6870" s="1" t="s">
        <v>10815</v>
      </c>
      <c r="B6870" s="1">
        <v>31.99</v>
      </c>
      <c r="C6870" s="1">
        <v>24.85</v>
      </c>
      <c r="D6870" s="1">
        <v>30</v>
      </c>
      <c r="E6870" s="1">
        <v>42.8</v>
      </c>
      <c r="F6870" s="1">
        <v>16</v>
      </c>
      <c r="G6870" s="1">
        <v>31.16</v>
      </c>
      <c r="H6870" s="1">
        <v>135.01</v>
      </c>
      <c r="I6870" s="1">
        <v>218.92</v>
      </c>
      <c r="J6870" s="52">
        <f t="shared" si="107"/>
        <v>6.6341249999999991E-2</v>
      </c>
    </row>
    <row r="6871" spans="1:10" x14ac:dyDescent="0.35">
      <c r="A6871" s="1" t="s">
        <v>10814</v>
      </c>
      <c r="B6871" s="1">
        <v>30.71</v>
      </c>
      <c r="C6871" s="1">
        <v>28.69</v>
      </c>
      <c r="D6871" s="1">
        <v>29.49</v>
      </c>
      <c r="E6871" s="1">
        <v>39</v>
      </c>
      <c r="F6871" s="1">
        <v>24.63</v>
      </c>
      <c r="G6871" s="1">
        <v>33.49</v>
      </c>
      <c r="H6871" s="1">
        <v>160</v>
      </c>
      <c r="I6871" s="1">
        <v>229.49</v>
      </c>
      <c r="J6871" s="52">
        <f t="shared" si="107"/>
        <v>7.1937500000000001E-2</v>
      </c>
    </row>
    <row r="6872" spans="1:10" x14ac:dyDescent="0.35">
      <c r="A6872" s="1" t="s">
        <v>10813</v>
      </c>
      <c r="B6872" s="1">
        <v>34.42</v>
      </c>
      <c r="C6872" s="1">
        <v>30.47</v>
      </c>
      <c r="D6872" s="1">
        <v>33.090000000000003</v>
      </c>
      <c r="E6872" s="1">
        <v>47.5</v>
      </c>
      <c r="F6872" s="1">
        <v>36.06</v>
      </c>
      <c r="G6872" s="1">
        <v>35.1</v>
      </c>
      <c r="H6872" s="1">
        <v>209</v>
      </c>
      <c r="I6872" s="1">
        <v>253.8</v>
      </c>
      <c r="J6872" s="52">
        <f t="shared" si="107"/>
        <v>8.4930000000000005E-2</v>
      </c>
    </row>
    <row r="6873" spans="1:10" x14ac:dyDescent="0.35">
      <c r="A6873" s="1" t="s">
        <v>10812</v>
      </c>
      <c r="B6873" s="1">
        <v>45</v>
      </c>
      <c r="C6873" s="1">
        <v>42.44</v>
      </c>
      <c r="D6873" s="1">
        <v>34.5</v>
      </c>
      <c r="E6873" s="1">
        <v>70.099999999999994</v>
      </c>
      <c r="F6873" s="1">
        <v>48.92</v>
      </c>
      <c r="G6873" s="1">
        <v>49.5</v>
      </c>
      <c r="H6873" s="1">
        <v>235.05</v>
      </c>
      <c r="I6873" s="1">
        <v>350</v>
      </c>
      <c r="J6873" s="52">
        <f t="shared" si="107"/>
        <v>0.10943875</v>
      </c>
    </row>
    <row r="6874" spans="1:10" x14ac:dyDescent="0.35">
      <c r="A6874" s="1" t="s">
        <v>10811</v>
      </c>
      <c r="B6874" s="1">
        <v>42.44</v>
      </c>
      <c r="C6874" s="1">
        <v>42.86</v>
      </c>
      <c r="D6874" s="1">
        <v>41.85</v>
      </c>
      <c r="E6874" s="1">
        <v>59.08</v>
      </c>
      <c r="F6874" s="1">
        <v>50.24</v>
      </c>
      <c r="G6874" s="1">
        <v>55.59</v>
      </c>
      <c r="H6874" s="1">
        <v>260</v>
      </c>
      <c r="I6874" s="1">
        <v>250</v>
      </c>
      <c r="J6874" s="52">
        <f t="shared" si="107"/>
        <v>0.10025750000000001</v>
      </c>
    </row>
    <row r="6875" spans="1:10" x14ac:dyDescent="0.35">
      <c r="A6875" s="1" t="s">
        <v>10810</v>
      </c>
      <c r="B6875" s="1">
        <v>47</v>
      </c>
      <c r="C6875" s="1">
        <v>50.89</v>
      </c>
      <c r="D6875" s="1">
        <v>43.18</v>
      </c>
      <c r="E6875" s="1">
        <v>60.26</v>
      </c>
      <c r="F6875" s="1">
        <v>56.06</v>
      </c>
      <c r="G6875" s="1">
        <v>54.59</v>
      </c>
      <c r="H6875" s="1">
        <v>245</v>
      </c>
      <c r="I6875" s="1">
        <v>327.39</v>
      </c>
      <c r="J6875" s="52">
        <f t="shared" si="107"/>
        <v>0.11054625</v>
      </c>
    </row>
    <row r="6876" spans="1:10" x14ac:dyDescent="0.35">
      <c r="A6876" s="1" t="s">
        <v>10809</v>
      </c>
      <c r="B6876" s="1">
        <v>45.82</v>
      </c>
      <c r="C6876" s="1">
        <v>46.38</v>
      </c>
      <c r="D6876" s="1">
        <v>40.07</v>
      </c>
      <c r="E6876" s="1">
        <v>50</v>
      </c>
      <c r="F6876" s="1">
        <v>53.85</v>
      </c>
      <c r="G6876" s="1">
        <v>49.26</v>
      </c>
      <c r="H6876" s="1">
        <v>222.55</v>
      </c>
      <c r="I6876" s="1">
        <v>297.26</v>
      </c>
      <c r="J6876" s="52">
        <f t="shared" si="107"/>
        <v>0.10064875000000001</v>
      </c>
    </row>
    <row r="6877" spans="1:10" x14ac:dyDescent="0.35">
      <c r="A6877" s="1" t="s">
        <v>10808</v>
      </c>
      <c r="B6877" s="1">
        <v>45.79</v>
      </c>
      <c r="C6877" s="1">
        <v>43</v>
      </c>
      <c r="D6877" s="1">
        <v>38.17</v>
      </c>
      <c r="E6877" s="1">
        <v>47</v>
      </c>
      <c r="F6877" s="1">
        <v>48</v>
      </c>
      <c r="G6877" s="1">
        <v>30.88</v>
      </c>
      <c r="H6877" s="1">
        <v>182</v>
      </c>
      <c r="I6877" s="1">
        <v>252.4</v>
      </c>
      <c r="J6877" s="52">
        <f t="shared" si="107"/>
        <v>8.5904999999999995E-2</v>
      </c>
    </row>
    <row r="6878" spans="1:10" x14ac:dyDescent="0.35">
      <c r="A6878" s="1" t="s">
        <v>10807</v>
      </c>
      <c r="B6878" s="1">
        <v>37.44</v>
      </c>
      <c r="C6878" s="1">
        <v>35.549999999999997</v>
      </c>
      <c r="D6878" s="1">
        <v>32.4</v>
      </c>
      <c r="E6878" s="1">
        <v>49</v>
      </c>
      <c r="F6878" s="1">
        <v>45.25</v>
      </c>
      <c r="G6878" s="1">
        <v>32</v>
      </c>
      <c r="H6878" s="1">
        <v>174.35</v>
      </c>
      <c r="I6878" s="1">
        <v>262.01</v>
      </c>
      <c r="J6878" s="52">
        <f t="shared" si="107"/>
        <v>8.3500000000000005E-2</v>
      </c>
    </row>
    <row r="6879" spans="1:10" x14ac:dyDescent="0.35">
      <c r="A6879" s="1" t="s">
        <v>10806</v>
      </c>
      <c r="B6879" s="1">
        <v>38.299999999999997</v>
      </c>
      <c r="C6879" s="1">
        <v>35.15</v>
      </c>
      <c r="D6879" s="1">
        <v>32.11</v>
      </c>
      <c r="E6879" s="1">
        <v>37.4</v>
      </c>
      <c r="F6879" s="1">
        <v>43</v>
      </c>
      <c r="G6879" s="1">
        <v>32.4</v>
      </c>
      <c r="H6879" s="1">
        <v>164</v>
      </c>
      <c r="I6879" s="1">
        <v>238.37</v>
      </c>
      <c r="J6879" s="52">
        <f t="shared" si="107"/>
        <v>7.759125E-2</v>
      </c>
    </row>
    <row r="6880" spans="1:10" x14ac:dyDescent="0.35">
      <c r="A6880" s="1" t="s">
        <v>10805</v>
      </c>
      <c r="B6880" s="1">
        <v>37</v>
      </c>
      <c r="C6880" s="1">
        <v>40.520000000000003</v>
      </c>
      <c r="D6880" s="1">
        <v>30.5</v>
      </c>
      <c r="E6880" s="1">
        <v>42.1</v>
      </c>
      <c r="F6880" s="1">
        <v>39.5</v>
      </c>
      <c r="G6880" s="1">
        <v>30.9</v>
      </c>
      <c r="H6880" s="1">
        <v>144.55000000000001</v>
      </c>
      <c r="I6880" s="1">
        <v>221.42</v>
      </c>
      <c r="J6880" s="52">
        <f t="shared" si="107"/>
        <v>7.3311249999999994E-2</v>
      </c>
    </row>
    <row r="6881" spans="1:10" x14ac:dyDescent="0.35">
      <c r="A6881" s="1" t="s">
        <v>10804</v>
      </c>
      <c r="B6881" s="1">
        <v>37.18</v>
      </c>
      <c r="C6881" s="1">
        <v>35</v>
      </c>
      <c r="D6881" s="1">
        <v>34.9</v>
      </c>
      <c r="E6881" s="1">
        <v>37.4</v>
      </c>
      <c r="F6881" s="1">
        <v>43.18</v>
      </c>
      <c r="G6881" s="1">
        <v>38.520000000000003</v>
      </c>
      <c r="H6881" s="1">
        <v>144.27000000000001</v>
      </c>
      <c r="I6881" s="1">
        <v>242.69</v>
      </c>
      <c r="J6881" s="52">
        <f t="shared" si="107"/>
        <v>7.6642500000000016E-2</v>
      </c>
    </row>
    <row r="6882" spans="1:10" x14ac:dyDescent="0.35">
      <c r="A6882" s="1" t="s">
        <v>10803</v>
      </c>
      <c r="B6882" s="1">
        <v>40</v>
      </c>
      <c r="C6882" s="1">
        <v>32.29</v>
      </c>
      <c r="D6882" s="1">
        <v>39.53</v>
      </c>
      <c r="E6882" s="1">
        <v>43.92</v>
      </c>
      <c r="F6882" s="1">
        <v>46.34</v>
      </c>
      <c r="G6882" s="1">
        <v>34.92</v>
      </c>
      <c r="H6882" s="1">
        <v>151.91999999999999</v>
      </c>
      <c r="I6882" s="1">
        <v>258.60000000000002</v>
      </c>
      <c r="J6882" s="52">
        <f t="shared" si="107"/>
        <v>8.0939999999999998E-2</v>
      </c>
    </row>
    <row r="6883" spans="1:10" x14ac:dyDescent="0.35">
      <c r="A6883" s="1" t="s">
        <v>10802</v>
      </c>
      <c r="B6883" s="1">
        <v>40.07</v>
      </c>
      <c r="C6883" s="1">
        <v>31.36</v>
      </c>
      <c r="D6883" s="1">
        <v>42.41</v>
      </c>
      <c r="E6883" s="1">
        <v>42.87</v>
      </c>
      <c r="F6883" s="1">
        <v>48.39</v>
      </c>
      <c r="G6883" s="1">
        <v>39.26</v>
      </c>
      <c r="H6883" s="1">
        <v>199.13</v>
      </c>
      <c r="I6883" s="1">
        <v>274</v>
      </c>
      <c r="J6883" s="52">
        <f t="shared" si="107"/>
        <v>8.9686249999999995E-2</v>
      </c>
    </row>
    <row r="6884" spans="1:10" x14ac:dyDescent="0.35">
      <c r="A6884" s="1" t="s">
        <v>10801</v>
      </c>
      <c r="B6884" s="1">
        <v>35.22</v>
      </c>
      <c r="C6884" s="1">
        <v>31.41</v>
      </c>
      <c r="D6884" s="1">
        <v>49.9</v>
      </c>
      <c r="E6884" s="1">
        <v>56.56</v>
      </c>
      <c r="F6884" s="1">
        <v>50.09</v>
      </c>
      <c r="G6884" s="1">
        <v>44.93</v>
      </c>
      <c r="H6884" s="1">
        <v>221.73</v>
      </c>
      <c r="I6884" s="1">
        <v>290</v>
      </c>
      <c r="J6884" s="52">
        <f t="shared" si="107"/>
        <v>9.7479999999999997E-2</v>
      </c>
    </row>
    <row r="6885" spans="1:10" x14ac:dyDescent="0.35">
      <c r="A6885" s="1" t="s">
        <v>10800</v>
      </c>
      <c r="B6885" s="1">
        <v>39.94</v>
      </c>
      <c r="C6885" s="1">
        <v>38.520000000000003</v>
      </c>
      <c r="D6885" s="1">
        <v>63.16</v>
      </c>
      <c r="E6885" s="1">
        <v>68.09</v>
      </c>
      <c r="F6885" s="1">
        <v>52.79</v>
      </c>
      <c r="G6885" s="1">
        <v>39.4</v>
      </c>
      <c r="H6885" s="1">
        <v>256</v>
      </c>
      <c r="I6885" s="1">
        <v>299.3</v>
      </c>
      <c r="J6885" s="52">
        <f t="shared" si="107"/>
        <v>0.10715000000000001</v>
      </c>
    </row>
    <row r="6886" spans="1:10" x14ac:dyDescent="0.35">
      <c r="A6886" s="1" t="s">
        <v>10799</v>
      </c>
      <c r="B6886" s="1">
        <v>39</v>
      </c>
      <c r="C6886" s="1">
        <v>31.5</v>
      </c>
      <c r="D6886" s="1">
        <v>44.12</v>
      </c>
      <c r="E6886" s="1">
        <v>90.1</v>
      </c>
      <c r="F6886" s="1">
        <v>48.93</v>
      </c>
      <c r="G6886" s="1">
        <v>31.1</v>
      </c>
      <c r="H6886" s="1">
        <v>236.96</v>
      </c>
      <c r="I6886" s="1">
        <v>266.99</v>
      </c>
      <c r="J6886" s="52">
        <f t="shared" si="107"/>
        <v>9.8587500000000008E-2</v>
      </c>
    </row>
    <row r="6887" spans="1:10" x14ac:dyDescent="0.35">
      <c r="A6887" s="1" t="s">
        <v>10798</v>
      </c>
      <c r="B6887" s="1">
        <v>40.229999999999997</v>
      </c>
      <c r="C6887" s="1">
        <v>30.8</v>
      </c>
      <c r="D6887" s="1">
        <v>45.84</v>
      </c>
      <c r="E6887" s="1">
        <v>80</v>
      </c>
      <c r="F6887" s="1">
        <v>37.01</v>
      </c>
      <c r="G6887" s="1">
        <v>31.1</v>
      </c>
      <c r="H6887" s="1">
        <v>188</v>
      </c>
      <c r="I6887" s="1">
        <v>217.94</v>
      </c>
      <c r="J6887" s="52">
        <f t="shared" si="107"/>
        <v>8.3865000000000009E-2</v>
      </c>
    </row>
    <row r="6888" spans="1:10" x14ac:dyDescent="0.35">
      <c r="A6888" s="1" t="s">
        <v>10797</v>
      </c>
      <c r="B6888" s="1">
        <v>37.44</v>
      </c>
      <c r="C6888" s="1">
        <v>35</v>
      </c>
      <c r="D6888" s="1">
        <v>39.07</v>
      </c>
      <c r="E6888" s="1">
        <v>54.9</v>
      </c>
      <c r="F6888" s="1">
        <v>35</v>
      </c>
      <c r="G6888" s="1">
        <v>33</v>
      </c>
      <c r="H6888" s="1">
        <v>180.4</v>
      </c>
      <c r="I6888" s="1">
        <v>220.03</v>
      </c>
      <c r="J6888" s="52">
        <f t="shared" si="107"/>
        <v>7.9355000000000009E-2</v>
      </c>
    </row>
    <row r="6889" spans="1:10" x14ac:dyDescent="0.35">
      <c r="A6889" s="1" t="s">
        <v>10796</v>
      </c>
      <c r="B6889" s="1">
        <v>34.659999999999997</v>
      </c>
      <c r="C6889" s="1">
        <v>32</v>
      </c>
      <c r="D6889" s="1">
        <v>41.4</v>
      </c>
      <c r="E6889" s="1">
        <v>50.1</v>
      </c>
      <c r="F6889" s="1">
        <v>25.18</v>
      </c>
      <c r="G6889" s="1">
        <v>35</v>
      </c>
      <c r="H6889" s="1">
        <v>110</v>
      </c>
      <c r="I6889" s="1">
        <v>193</v>
      </c>
      <c r="J6889" s="52">
        <f t="shared" si="107"/>
        <v>6.5167500000000003E-2</v>
      </c>
    </row>
    <row r="6890" spans="1:10" x14ac:dyDescent="0.35">
      <c r="A6890" s="1" t="s">
        <v>10795</v>
      </c>
      <c r="B6890" s="1">
        <v>32.090000000000003</v>
      </c>
      <c r="C6890" s="1">
        <v>27.2</v>
      </c>
      <c r="D6890" s="1">
        <v>34.65</v>
      </c>
      <c r="E6890" s="1">
        <v>70</v>
      </c>
      <c r="F6890" s="1">
        <v>26</v>
      </c>
      <c r="G6890" s="1">
        <v>30.7</v>
      </c>
      <c r="H6890" s="1">
        <v>97.06</v>
      </c>
      <c r="I6890" s="1">
        <v>191.76</v>
      </c>
      <c r="J6890" s="52">
        <f t="shared" si="107"/>
        <v>6.3682500000000003E-2</v>
      </c>
    </row>
    <row r="6891" spans="1:10" x14ac:dyDescent="0.35">
      <c r="A6891" s="1" t="s">
        <v>10794</v>
      </c>
      <c r="B6891" s="1">
        <v>30.66</v>
      </c>
      <c r="C6891" s="1">
        <v>26.86</v>
      </c>
      <c r="D6891" s="1">
        <v>41</v>
      </c>
      <c r="E6891" s="1">
        <v>54.36</v>
      </c>
      <c r="F6891" s="1">
        <v>25.72</v>
      </c>
      <c r="G6891" s="1">
        <v>31.3</v>
      </c>
      <c r="H6891" s="1">
        <v>86.08</v>
      </c>
      <c r="I6891" s="1">
        <v>174</v>
      </c>
      <c r="J6891" s="52">
        <f t="shared" si="107"/>
        <v>5.8747500000000001E-2</v>
      </c>
    </row>
    <row r="6892" spans="1:10" x14ac:dyDescent="0.35">
      <c r="A6892" s="1" t="s">
        <v>10793</v>
      </c>
      <c r="B6892" s="1">
        <v>31</v>
      </c>
      <c r="C6892" s="1">
        <v>26.61</v>
      </c>
      <c r="D6892" s="1">
        <v>31.84</v>
      </c>
      <c r="E6892" s="1">
        <v>50.1</v>
      </c>
      <c r="F6892" s="1">
        <v>25</v>
      </c>
      <c r="G6892" s="1">
        <v>30.63</v>
      </c>
      <c r="H6892" s="1">
        <v>80.3</v>
      </c>
      <c r="I6892" s="1">
        <v>163.80000000000001</v>
      </c>
      <c r="J6892" s="52">
        <f t="shared" si="107"/>
        <v>5.491E-2</v>
      </c>
    </row>
    <row r="6893" spans="1:10" x14ac:dyDescent="0.35">
      <c r="A6893" s="1" t="s">
        <v>10792</v>
      </c>
      <c r="B6893" s="1">
        <v>31.99</v>
      </c>
      <c r="C6893" s="1">
        <v>26.4</v>
      </c>
      <c r="D6893" s="1">
        <v>30.27</v>
      </c>
      <c r="E6893" s="1">
        <v>47.18</v>
      </c>
      <c r="F6893" s="1">
        <v>24.27</v>
      </c>
      <c r="G6893" s="1">
        <v>31.3</v>
      </c>
      <c r="H6893" s="1">
        <v>72.900000000000006</v>
      </c>
      <c r="I6893" s="1">
        <v>144.74</v>
      </c>
      <c r="J6893" s="52">
        <f t="shared" si="107"/>
        <v>5.113125000000001E-2</v>
      </c>
    </row>
    <row r="6894" spans="1:10" x14ac:dyDescent="0.35">
      <c r="A6894" s="1" t="s">
        <v>10791</v>
      </c>
      <c r="B6894" s="1">
        <v>32.08</v>
      </c>
      <c r="C6894" s="1">
        <v>26.28</v>
      </c>
      <c r="D6894" s="1">
        <v>29.04</v>
      </c>
      <c r="E6894" s="1">
        <v>33</v>
      </c>
      <c r="F6894" s="1">
        <v>25</v>
      </c>
      <c r="G6894" s="1">
        <v>30</v>
      </c>
      <c r="H6894" s="1">
        <v>76.63</v>
      </c>
      <c r="I6894" s="1">
        <v>139.9</v>
      </c>
      <c r="J6894" s="52">
        <f t="shared" si="107"/>
        <v>4.899125E-2</v>
      </c>
    </row>
    <row r="6895" spans="1:10" x14ac:dyDescent="0.35">
      <c r="A6895" s="1" t="s">
        <v>10790</v>
      </c>
      <c r="B6895" s="1">
        <v>30.45</v>
      </c>
      <c r="C6895" s="1">
        <v>27.13</v>
      </c>
      <c r="D6895" s="1">
        <v>28.91</v>
      </c>
      <c r="E6895" s="1">
        <v>42</v>
      </c>
      <c r="F6895" s="1">
        <v>29.99</v>
      </c>
      <c r="G6895" s="1">
        <v>32.39</v>
      </c>
      <c r="H6895" s="1">
        <v>77.260000000000005</v>
      </c>
      <c r="I6895" s="1">
        <v>133.36000000000001</v>
      </c>
      <c r="J6895" s="52">
        <f t="shared" si="107"/>
        <v>5.0186250000000002E-2</v>
      </c>
    </row>
    <row r="6896" spans="1:10" x14ac:dyDescent="0.35">
      <c r="A6896" s="1" t="s">
        <v>10789</v>
      </c>
      <c r="B6896" s="1">
        <v>36.06</v>
      </c>
      <c r="C6896" s="1">
        <v>26.7</v>
      </c>
      <c r="D6896" s="1">
        <v>31.18</v>
      </c>
      <c r="E6896" s="1">
        <v>60.02</v>
      </c>
      <c r="F6896" s="1">
        <v>40.61</v>
      </c>
      <c r="G6896" s="1">
        <v>32.31</v>
      </c>
      <c r="H6896" s="1">
        <v>130</v>
      </c>
      <c r="I6896" s="1">
        <v>147.49</v>
      </c>
      <c r="J6896" s="52">
        <f t="shared" si="107"/>
        <v>6.3046249999999998E-2</v>
      </c>
    </row>
    <row r="6897" spans="1:10" x14ac:dyDescent="0.35">
      <c r="A6897" s="1" t="s">
        <v>10788</v>
      </c>
      <c r="B6897" s="1">
        <v>39.94</v>
      </c>
      <c r="C6897" s="1">
        <v>31.3</v>
      </c>
      <c r="D6897" s="1">
        <v>35.9</v>
      </c>
      <c r="E6897" s="1">
        <v>79.38</v>
      </c>
      <c r="F6897" s="1">
        <v>52.64</v>
      </c>
      <c r="G6897" s="1">
        <v>36.58</v>
      </c>
      <c r="H6897" s="1">
        <v>202.79</v>
      </c>
      <c r="I6897" s="1">
        <v>159.80000000000001</v>
      </c>
      <c r="J6897" s="52">
        <f t="shared" si="107"/>
        <v>7.9791249999999994E-2</v>
      </c>
    </row>
    <row r="6898" spans="1:10" x14ac:dyDescent="0.35">
      <c r="A6898" s="1" t="s">
        <v>10787</v>
      </c>
      <c r="B6898" s="1">
        <v>39.94</v>
      </c>
      <c r="C6898" s="1">
        <v>30.66</v>
      </c>
      <c r="D6898" s="1">
        <v>34.22</v>
      </c>
      <c r="E6898" s="1">
        <v>79.05</v>
      </c>
      <c r="F6898" s="1">
        <v>55.21</v>
      </c>
      <c r="G6898" s="1">
        <v>40.200000000000003</v>
      </c>
      <c r="H6898" s="1">
        <v>265</v>
      </c>
      <c r="I6898" s="1">
        <v>186.82</v>
      </c>
      <c r="J6898" s="52">
        <f t="shared" si="107"/>
        <v>9.1387499999999983E-2</v>
      </c>
    </row>
    <row r="6899" spans="1:10" x14ac:dyDescent="0.35">
      <c r="A6899" s="1" t="s">
        <v>10786</v>
      </c>
      <c r="B6899" s="1">
        <v>46.5</v>
      </c>
      <c r="C6899" s="1">
        <v>40.01</v>
      </c>
      <c r="D6899" s="1">
        <v>33.24</v>
      </c>
      <c r="E6899" s="1">
        <v>82.4</v>
      </c>
      <c r="F6899" s="1">
        <v>54.8</v>
      </c>
      <c r="G6899" s="1">
        <v>39.9</v>
      </c>
      <c r="H6899" s="1">
        <v>260</v>
      </c>
      <c r="I6899" s="1">
        <v>199.33</v>
      </c>
      <c r="J6899" s="52">
        <f t="shared" si="107"/>
        <v>9.4522499999999995E-2</v>
      </c>
    </row>
    <row r="6900" spans="1:10" x14ac:dyDescent="0.35">
      <c r="A6900" s="1" t="s">
        <v>10785</v>
      </c>
      <c r="B6900" s="1">
        <v>46.5</v>
      </c>
      <c r="C6900" s="1">
        <v>31.89</v>
      </c>
      <c r="D6900" s="1">
        <v>31.58</v>
      </c>
      <c r="E6900" s="1">
        <v>80.73</v>
      </c>
      <c r="F6900" s="1">
        <v>51.76</v>
      </c>
      <c r="G6900" s="1">
        <v>38.85</v>
      </c>
      <c r="H6900" s="1">
        <v>246.59</v>
      </c>
      <c r="I6900" s="1">
        <v>185.09</v>
      </c>
      <c r="J6900" s="52">
        <f t="shared" si="107"/>
        <v>8.9123750000000002E-2</v>
      </c>
    </row>
    <row r="6901" spans="1:10" x14ac:dyDescent="0.35">
      <c r="A6901" s="1" t="s">
        <v>10784</v>
      </c>
      <c r="B6901" s="1">
        <v>46.5</v>
      </c>
      <c r="C6901" s="1">
        <v>33.340000000000003</v>
      </c>
      <c r="D6901" s="1">
        <v>36.619999999999997</v>
      </c>
      <c r="E6901" s="1">
        <v>80.599999999999994</v>
      </c>
      <c r="F6901" s="1">
        <v>50.62</v>
      </c>
      <c r="G6901" s="1">
        <v>41</v>
      </c>
      <c r="H6901" s="1">
        <v>237</v>
      </c>
      <c r="I6901" s="1">
        <v>160</v>
      </c>
      <c r="J6901" s="52">
        <f t="shared" si="107"/>
        <v>8.5710000000000008E-2</v>
      </c>
    </row>
    <row r="6902" spans="1:10" x14ac:dyDescent="0.35">
      <c r="A6902" s="1" t="s">
        <v>10783</v>
      </c>
      <c r="B6902" s="1">
        <v>46.5</v>
      </c>
      <c r="C6902" s="1">
        <v>31.39</v>
      </c>
      <c r="D6902" s="1">
        <v>33.700000000000003</v>
      </c>
      <c r="E6902" s="1">
        <v>74.45</v>
      </c>
      <c r="F6902" s="1">
        <v>47.9</v>
      </c>
      <c r="G6902" s="1">
        <v>35</v>
      </c>
      <c r="H6902" s="1">
        <v>200.1</v>
      </c>
      <c r="I6902" s="1">
        <v>144.91</v>
      </c>
      <c r="J6902" s="52">
        <f t="shared" si="107"/>
        <v>7.6743749999999999E-2</v>
      </c>
    </row>
    <row r="6903" spans="1:10" x14ac:dyDescent="0.35">
      <c r="A6903" s="1" t="s">
        <v>10782</v>
      </c>
      <c r="B6903" s="1">
        <v>46.5</v>
      </c>
      <c r="C6903" s="1">
        <v>31.36</v>
      </c>
      <c r="D6903" s="1">
        <v>30.4</v>
      </c>
      <c r="E6903" s="1">
        <v>69.510000000000005</v>
      </c>
      <c r="F6903" s="1">
        <v>46.64</v>
      </c>
      <c r="G6903" s="1">
        <v>44.69</v>
      </c>
      <c r="H6903" s="1">
        <v>163.57</v>
      </c>
      <c r="I6903" s="1">
        <v>136.57</v>
      </c>
      <c r="J6903" s="52">
        <f t="shared" si="107"/>
        <v>7.1154999999999996E-2</v>
      </c>
    </row>
    <row r="6904" spans="1:10" x14ac:dyDescent="0.35">
      <c r="A6904" s="1" t="s">
        <v>10781</v>
      </c>
      <c r="B6904" s="1">
        <v>42.44</v>
      </c>
      <c r="C6904" s="1">
        <v>32.24</v>
      </c>
      <c r="D6904" s="1">
        <v>28</v>
      </c>
      <c r="E6904" s="1">
        <v>69.150000000000006</v>
      </c>
      <c r="F6904" s="1">
        <v>44.58</v>
      </c>
      <c r="G6904" s="1">
        <v>31.9</v>
      </c>
      <c r="H6904" s="1">
        <v>155</v>
      </c>
      <c r="I6904" s="1">
        <v>117.8</v>
      </c>
      <c r="J6904" s="52">
        <f t="shared" si="107"/>
        <v>6.5138749999999995E-2</v>
      </c>
    </row>
    <row r="6905" spans="1:10" x14ac:dyDescent="0.35">
      <c r="A6905" s="1" t="s">
        <v>10780</v>
      </c>
      <c r="B6905" s="1">
        <v>36.08</v>
      </c>
      <c r="C6905" s="1">
        <v>33.24</v>
      </c>
      <c r="D6905" s="1">
        <v>26.63</v>
      </c>
      <c r="E6905" s="1">
        <v>69.959999999999994</v>
      </c>
      <c r="F6905" s="1">
        <v>45.19</v>
      </c>
      <c r="G6905" s="1">
        <v>40.200000000000003</v>
      </c>
      <c r="H6905" s="1">
        <v>195.8</v>
      </c>
      <c r="I6905" s="1">
        <v>120</v>
      </c>
      <c r="J6905" s="52">
        <f t="shared" si="107"/>
        <v>7.0887499999999992E-2</v>
      </c>
    </row>
    <row r="6906" spans="1:10" x14ac:dyDescent="0.35">
      <c r="A6906" s="1" t="s">
        <v>10779</v>
      </c>
      <c r="B6906" s="1">
        <v>35</v>
      </c>
      <c r="C6906" s="1">
        <v>37.869999999999997</v>
      </c>
      <c r="D6906" s="1">
        <v>28.03</v>
      </c>
      <c r="E6906" s="1">
        <v>71.86</v>
      </c>
      <c r="F6906" s="1">
        <v>46.98</v>
      </c>
      <c r="G6906" s="1">
        <v>44.42</v>
      </c>
      <c r="H6906" s="1">
        <v>209.73</v>
      </c>
      <c r="I6906" s="1">
        <v>133.16</v>
      </c>
      <c r="J6906" s="52">
        <f t="shared" si="107"/>
        <v>7.5881249999999997E-2</v>
      </c>
    </row>
    <row r="6907" spans="1:10" x14ac:dyDescent="0.35">
      <c r="A6907" s="1" t="s">
        <v>10778</v>
      </c>
      <c r="B6907" s="1">
        <v>37.44</v>
      </c>
      <c r="C6907" s="1">
        <v>42.86</v>
      </c>
      <c r="D6907" s="1">
        <v>39.380000000000003</v>
      </c>
      <c r="E6907" s="1">
        <v>80.28</v>
      </c>
      <c r="F6907" s="1">
        <v>52.37</v>
      </c>
      <c r="G6907" s="1">
        <v>46.08</v>
      </c>
      <c r="H6907" s="1">
        <v>254.88</v>
      </c>
      <c r="I6907" s="1">
        <v>168.79</v>
      </c>
      <c r="J6907" s="52">
        <f t="shared" si="107"/>
        <v>9.0259999999999993E-2</v>
      </c>
    </row>
    <row r="6908" spans="1:10" x14ac:dyDescent="0.35">
      <c r="A6908" s="1" t="s">
        <v>10777</v>
      </c>
      <c r="B6908" s="1">
        <v>38</v>
      </c>
      <c r="C6908" s="1">
        <v>49.92</v>
      </c>
      <c r="D6908" s="1">
        <v>45.05</v>
      </c>
      <c r="E6908" s="1">
        <v>90</v>
      </c>
      <c r="F6908" s="1">
        <v>58.33</v>
      </c>
      <c r="G6908" s="1">
        <v>51.99</v>
      </c>
      <c r="H6908" s="1">
        <v>250</v>
      </c>
      <c r="I6908" s="1">
        <v>186.49</v>
      </c>
      <c r="J6908" s="52">
        <f t="shared" si="107"/>
        <v>9.6222500000000002E-2</v>
      </c>
    </row>
    <row r="6909" spans="1:10" x14ac:dyDescent="0.35">
      <c r="A6909" s="1" t="s">
        <v>10776</v>
      </c>
      <c r="B6909" s="1">
        <v>45</v>
      </c>
      <c r="C6909" s="1">
        <v>57.05</v>
      </c>
      <c r="D6909" s="1">
        <v>57.74</v>
      </c>
      <c r="E6909" s="1">
        <v>107.32</v>
      </c>
      <c r="F6909" s="1">
        <v>67.95</v>
      </c>
      <c r="G6909" s="1">
        <v>58.62</v>
      </c>
      <c r="H6909" s="1">
        <v>305.45999999999998</v>
      </c>
      <c r="I6909" s="1">
        <v>190.83</v>
      </c>
      <c r="J6909" s="52">
        <f t="shared" si="107"/>
        <v>0.11124625</v>
      </c>
    </row>
    <row r="6910" spans="1:10" x14ac:dyDescent="0.35">
      <c r="A6910" s="1" t="s">
        <v>10775</v>
      </c>
      <c r="B6910" s="1">
        <v>36.07</v>
      </c>
      <c r="C6910" s="1">
        <v>47</v>
      </c>
      <c r="D6910" s="1">
        <v>40.36</v>
      </c>
      <c r="E6910" s="1">
        <v>97.5</v>
      </c>
      <c r="F6910" s="1">
        <v>55.29</v>
      </c>
      <c r="G6910" s="1">
        <v>38.68</v>
      </c>
      <c r="H6910" s="1">
        <v>275</v>
      </c>
      <c r="I6910" s="1">
        <v>151.37</v>
      </c>
      <c r="J6910" s="52">
        <f t="shared" si="107"/>
        <v>9.2658750000000012E-2</v>
      </c>
    </row>
    <row r="6911" spans="1:10" x14ac:dyDescent="0.35">
      <c r="A6911" s="1" t="s">
        <v>10774</v>
      </c>
      <c r="B6911" s="1">
        <v>33.880000000000003</v>
      </c>
      <c r="C6911" s="1">
        <v>43.22</v>
      </c>
      <c r="D6911" s="1">
        <v>33</v>
      </c>
      <c r="E6911" s="1">
        <v>79.540000000000006</v>
      </c>
      <c r="F6911" s="1">
        <v>45.97</v>
      </c>
      <c r="G6911" s="1">
        <v>39.950000000000003</v>
      </c>
      <c r="H6911" s="1">
        <v>229.7</v>
      </c>
      <c r="I6911" s="1">
        <v>135.91999999999999</v>
      </c>
      <c r="J6911" s="52">
        <f t="shared" si="107"/>
        <v>8.0147499999999997E-2</v>
      </c>
    </row>
    <row r="6912" spans="1:10" x14ac:dyDescent="0.35">
      <c r="A6912" s="1" t="s">
        <v>10773</v>
      </c>
      <c r="B6912" s="1">
        <v>39.03</v>
      </c>
      <c r="C6912" s="1">
        <v>34.299999999999997</v>
      </c>
      <c r="D6912" s="1">
        <v>42</v>
      </c>
      <c r="E6912" s="1">
        <v>69.959999999999994</v>
      </c>
      <c r="F6912" s="1">
        <v>39.5</v>
      </c>
      <c r="G6912" s="1">
        <v>34.4</v>
      </c>
      <c r="H6912" s="1">
        <v>232.33</v>
      </c>
      <c r="I6912" s="1">
        <v>139.03</v>
      </c>
      <c r="J6912" s="52">
        <f t="shared" si="107"/>
        <v>7.8818749999999993E-2</v>
      </c>
    </row>
    <row r="6913" spans="1:10" x14ac:dyDescent="0.35">
      <c r="A6913" s="1" t="s">
        <v>10772</v>
      </c>
      <c r="B6913" s="1">
        <v>33.36</v>
      </c>
      <c r="C6913" s="1">
        <v>32.96</v>
      </c>
      <c r="D6913" s="1">
        <v>30.4</v>
      </c>
      <c r="E6913" s="1">
        <v>59.25</v>
      </c>
      <c r="F6913" s="1">
        <v>29.85</v>
      </c>
      <c r="G6913" s="1">
        <v>32</v>
      </c>
      <c r="H6913" s="1">
        <v>278.8</v>
      </c>
      <c r="I6913" s="1">
        <v>129.76</v>
      </c>
      <c r="J6913" s="52">
        <f t="shared" si="107"/>
        <v>7.8297500000000006E-2</v>
      </c>
    </row>
    <row r="6914" spans="1:10" x14ac:dyDescent="0.35">
      <c r="A6914" s="1" t="s">
        <v>10771</v>
      </c>
      <c r="B6914" s="1">
        <v>31.9</v>
      </c>
      <c r="C6914" s="1">
        <v>33.08</v>
      </c>
      <c r="D6914" s="1">
        <v>30</v>
      </c>
      <c r="E6914" s="1">
        <v>56.06</v>
      </c>
      <c r="F6914" s="1">
        <v>34.81</v>
      </c>
      <c r="G6914" s="1">
        <v>34.159999999999997</v>
      </c>
      <c r="H6914" s="1">
        <v>282.58999999999997</v>
      </c>
      <c r="I6914" s="1">
        <v>92.1</v>
      </c>
      <c r="J6914" s="52">
        <f t="shared" si="107"/>
        <v>7.4337499999999987E-2</v>
      </c>
    </row>
    <row r="6915" spans="1:10" x14ac:dyDescent="0.35">
      <c r="A6915" s="1" t="s">
        <v>10770</v>
      </c>
      <c r="B6915" s="1">
        <v>29.96</v>
      </c>
      <c r="C6915" s="1">
        <v>30.84</v>
      </c>
      <c r="D6915" s="1">
        <v>30</v>
      </c>
      <c r="E6915" s="1">
        <v>53.55</v>
      </c>
      <c r="F6915" s="1">
        <v>33.020000000000003</v>
      </c>
      <c r="G6915" s="1">
        <v>32.94</v>
      </c>
      <c r="H6915" s="1">
        <v>238</v>
      </c>
      <c r="I6915" s="1">
        <v>70.989999999999995</v>
      </c>
      <c r="J6915" s="52">
        <f t="shared" ref="J6915:J6978" si="108">(AVERAGE(B6915:I6915))/1000</f>
        <v>6.4912499999999998E-2</v>
      </c>
    </row>
    <row r="6916" spans="1:10" x14ac:dyDescent="0.35">
      <c r="A6916" s="1" t="s">
        <v>10769</v>
      </c>
      <c r="B6916" s="1">
        <v>30.9</v>
      </c>
      <c r="C6916" s="1">
        <v>35.69</v>
      </c>
      <c r="D6916" s="1">
        <v>29.7</v>
      </c>
      <c r="E6916" s="1">
        <v>52.01</v>
      </c>
      <c r="F6916" s="1">
        <v>29.25</v>
      </c>
      <c r="G6916" s="1">
        <v>32.56</v>
      </c>
      <c r="H6916" s="1">
        <v>199.28</v>
      </c>
      <c r="I6916" s="1">
        <v>72.040000000000006</v>
      </c>
      <c r="J6916" s="52">
        <f t="shared" si="108"/>
        <v>6.0178750000000003E-2</v>
      </c>
    </row>
    <row r="6917" spans="1:10" x14ac:dyDescent="0.35">
      <c r="A6917" s="1" t="s">
        <v>10768</v>
      </c>
      <c r="B6917" s="1">
        <v>31.9</v>
      </c>
      <c r="C6917" s="1">
        <v>30.59</v>
      </c>
      <c r="D6917" s="1">
        <v>29.7</v>
      </c>
      <c r="E6917" s="1">
        <v>51</v>
      </c>
      <c r="F6917" s="1">
        <v>28.4</v>
      </c>
      <c r="G6917" s="1">
        <v>33.020000000000003</v>
      </c>
      <c r="H6917" s="1">
        <v>182.8</v>
      </c>
      <c r="I6917" s="1">
        <v>68.75</v>
      </c>
      <c r="J6917" s="52">
        <f t="shared" si="108"/>
        <v>5.7020000000000001E-2</v>
      </c>
    </row>
    <row r="6918" spans="1:10" x14ac:dyDescent="0.35">
      <c r="A6918" s="1" t="s">
        <v>10767</v>
      </c>
      <c r="B6918" s="1">
        <v>30.9</v>
      </c>
      <c r="C6918" s="1">
        <v>30.66</v>
      </c>
      <c r="D6918" s="1">
        <v>28</v>
      </c>
      <c r="E6918" s="1">
        <v>52.2</v>
      </c>
      <c r="F6918" s="1">
        <v>28.7</v>
      </c>
      <c r="G6918" s="1">
        <v>34.130000000000003</v>
      </c>
      <c r="H6918" s="1">
        <v>151.05000000000001</v>
      </c>
      <c r="I6918" s="1">
        <v>79.12</v>
      </c>
      <c r="J6918" s="52">
        <f t="shared" si="108"/>
        <v>5.4344999999999997E-2</v>
      </c>
    </row>
    <row r="6919" spans="1:10" x14ac:dyDescent="0.35">
      <c r="A6919" s="1" t="s">
        <v>10766</v>
      </c>
      <c r="B6919" s="1">
        <v>30.9</v>
      </c>
      <c r="C6919" s="1">
        <v>30.61</v>
      </c>
      <c r="D6919" s="1">
        <v>28.9</v>
      </c>
      <c r="E6919" s="1">
        <v>57.02</v>
      </c>
      <c r="F6919" s="1">
        <v>30.3</v>
      </c>
      <c r="G6919" s="1">
        <v>36.1</v>
      </c>
      <c r="H6919" s="1">
        <v>159.68</v>
      </c>
      <c r="I6919" s="1">
        <v>73.099999999999994</v>
      </c>
      <c r="J6919" s="52">
        <f t="shared" si="108"/>
        <v>5.5826250000000001E-2</v>
      </c>
    </row>
    <row r="6920" spans="1:10" x14ac:dyDescent="0.35">
      <c r="A6920" s="1" t="s">
        <v>10765</v>
      </c>
      <c r="B6920" s="1">
        <v>37.1</v>
      </c>
      <c r="C6920" s="1">
        <v>30.91</v>
      </c>
      <c r="D6920" s="1">
        <v>42</v>
      </c>
      <c r="E6920" s="1">
        <v>76.34</v>
      </c>
      <c r="F6920" s="1">
        <v>38.68</v>
      </c>
      <c r="G6920" s="1">
        <v>44.59</v>
      </c>
      <c r="H6920" s="1">
        <v>219</v>
      </c>
      <c r="I6920" s="1">
        <v>72.17</v>
      </c>
      <c r="J6920" s="52">
        <f t="shared" si="108"/>
        <v>7.0098750000000001E-2</v>
      </c>
    </row>
    <row r="6921" spans="1:10" x14ac:dyDescent="0.35">
      <c r="A6921" s="1" t="s">
        <v>10764</v>
      </c>
      <c r="B6921" s="1">
        <v>34.94</v>
      </c>
      <c r="C6921" s="1">
        <v>31.79</v>
      </c>
      <c r="D6921" s="1">
        <v>55.34</v>
      </c>
      <c r="E6921" s="1">
        <v>86.98</v>
      </c>
      <c r="F6921" s="1">
        <v>49.97</v>
      </c>
      <c r="G6921" s="1">
        <v>53.63</v>
      </c>
      <c r="H6921" s="1">
        <v>195.5</v>
      </c>
      <c r="I6921" s="1">
        <v>75.95</v>
      </c>
      <c r="J6921" s="52">
        <f t="shared" si="108"/>
        <v>7.3012500000000008E-2</v>
      </c>
    </row>
    <row r="6922" spans="1:10" x14ac:dyDescent="0.35">
      <c r="A6922" s="1" t="s">
        <v>10763</v>
      </c>
      <c r="B6922" s="1">
        <v>34.56</v>
      </c>
      <c r="C6922" s="1">
        <v>36.630000000000003</v>
      </c>
      <c r="D6922" s="1">
        <v>65.5</v>
      </c>
      <c r="E6922" s="1">
        <v>95.01</v>
      </c>
      <c r="F6922" s="1">
        <v>51.3</v>
      </c>
      <c r="G6922" s="1">
        <v>67.849999999999994</v>
      </c>
      <c r="H6922" s="1">
        <v>227.28</v>
      </c>
      <c r="I6922" s="1">
        <v>120</v>
      </c>
      <c r="J6922" s="52">
        <f t="shared" si="108"/>
        <v>8.7266250000000004E-2</v>
      </c>
    </row>
    <row r="6923" spans="1:10" x14ac:dyDescent="0.35">
      <c r="A6923" s="1" t="s">
        <v>10762</v>
      </c>
      <c r="B6923" s="1">
        <v>65.989999999999995</v>
      </c>
      <c r="C6923" s="1">
        <v>38.31</v>
      </c>
      <c r="D6923" s="1">
        <v>66.37</v>
      </c>
      <c r="E6923" s="1">
        <v>86.02</v>
      </c>
      <c r="F6923" s="1">
        <v>50.14</v>
      </c>
      <c r="G6923" s="1">
        <v>62.34</v>
      </c>
      <c r="H6923" s="1">
        <v>239.67</v>
      </c>
      <c r="I6923" s="1">
        <v>100.06</v>
      </c>
      <c r="J6923" s="52">
        <f t="shared" si="108"/>
        <v>8.8612499999999983E-2</v>
      </c>
    </row>
    <row r="6924" spans="1:10" x14ac:dyDescent="0.35">
      <c r="A6924" s="1" t="s">
        <v>10761</v>
      </c>
      <c r="B6924" s="1">
        <v>62.76</v>
      </c>
      <c r="C6924" s="1">
        <v>40.770000000000003</v>
      </c>
      <c r="D6924" s="1">
        <v>50.34</v>
      </c>
      <c r="E6924" s="1">
        <v>78.819999999999993</v>
      </c>
      <c r="F6924" s="1">
        <v>46.99</v>
      </c>
      <c r="G6924" s="1">
        <v>56.59</v>
      </c>
      <c r="H6924" s="1">
        <v>200</v>
      </c>
      <c r="I6924" s="1">
        <v>90.27</v>
      </c>
      <c r="J6924" s="52">
        <f t="shared" si="108"/>
        <v>7.8317499999999998E-2</v>
      </c>
    </row>
    <row r="6925" spans="1:10" x14ac:dyDescent="0.35">
      <c r="A6925" s="1" t="s">
        <v>10760</v>
      </c>
      <c r="B6925" s="1">
        <v>61</v>
      </c>
      <c r="C6925" s="1">
        <v>40.520000000000003</v>
      </c>
      <c r="D6925" s="1">
        <v>50.17</v>
      </c>
      <c r="E6925" s="1">
        <v>73.760000000000005</v>
      </c>
      <c r="F6925" s="1">
        <v>42.59</v>
      </c>
      <c r="G6925" s="1">
        <v>52.9</v>
      </c>
      <c r="H6925" s="1">
        <v>200</v>
      </c>
      <c r="I6925" s="1">
        <v>85.02</v>
      </c>
      <c r="J6925" s="52">
        <f t="shared" si="108"/>
        <v>7.5744999999999993E-2</v>
      </c>
    </row>
    <row r="6926" spans="1:10" x14ac:dyDescent="0.35">
      <c r="A6926" s="1" t="s">
        <v>10759</v>
      </c>
      <c r="B6926" s="1">
        <v>39.94</v>
      </c>
      <c r="C6926" s="1">
        <v>40.53</v>
      </c>
      <c r="D6926" s="1">
        <v>45.58</v>
      </c>
      <c r="E6926" s="1">
        <v>67.510000000000005</v>
      </c>
      <c r="F6926" s="1">
        <v>36</v>
      </c>
      <c r="G6926" s="1">
        <v>40.590000000000003</v>
      </c>
      <c r="H6926" s="1">
        <v>165.83</v>
      </c>
      <c r="I6926" s="1">
        <v>51.01</v>
      </c>
      <c r="J6926" s="52">
        <f t="shared" si="108"/>
        <v>6.0873750000000004E-2</v>
      </c>
    </row>
    <row r="6927" spans="1:10" x14ac:dyDescent="0.35">
      <c r="A6927" s="1" t="s">
        <v>10758</v>
      </c>
      <c r="B6927" s="1">
        <v>37.44</v>
      </c>
      <c r="C6927" s="1">
        <v>32.14</v>
      </c>
      <c r="D6927" s="1">
        <v>41.45</v>
      </c>
      <c r="E6927" s="1">
        <v>69.36</v>
      </c>
      <c r="F6927" s="1">
        <v>36</v>
      </c>
      <c r="G6927" s="1">
        <v>35</v>
      </c>
      <c r="H6927" s="1">
        <v>114.9</v>
      </c>
      <c r="I6927" s="1">
        <v>14.49</v>
      </c>
      <c r="J6927" s="52">
        <f t="shared" si="108"/>
        <v>4.7597499999999994E-2</v>
      </c>
    </row>
    <row r="6928" spans="1:10" x14ac:dyDescent="0.35">
      <c r="A6928" s="1" t="s">
        <v>10757</v>
      </c>
      <c r="B6928" s="1">
        <v>35</v>
      </c>
      <c r="C6928" s="1">
        <v>30.08</v>
      </c>
      <c r="D6928" s="1">
        <v>40.56</v>
      </c>
      <c r="E6928" s="1">
        <v>64.959999999999994</v>
      </c>
      <c r="F6928" s="1">
        <v>36.090000000000003</v>
      </c>
      <c r="G6928" s="1">
        <v>42.3</v>
      </c>
      <c r="H6928" s="1">
        <v>134.80000000000001</v>
      </c>
      <c r="I6928" s="1">
        <v>83.9</v>
      </c>
      <c r="J6928" s="52">
        <f t="shared" si="108"/>
        <v>5.8461250000000006E-2</v>
      </c>
    </row>
    <row r="6929" spans="1:10" x14ac:dyDescent="0.35">
      <c r="A6929" s="1" t="s">
        <v>10756</v>
      </c>
      <c r="B6929" s="1">
        <v>34.9</v>
      </c>
      <c r="C6929" s="1">
        <v>30.44</v>
      </c>
      <c r="D6929" s="1">
        <v>42.5</v>
      </c>
      <c r="E6929" s="1">
        <v>64.959999999999994</v>
      </c>
      <c r="F6929" s="1">
        <v>36.979999999999997</v>
      </c>
      <c r="G6929" s="1">
        <v>44.77</v>
      </c>
      <c r="H6929" s="1">
        <v>149.47</v>
      </c>
      <c r="I6929" s="1">
        <v>114.7</v>
      </c>
      <c r="J6929" s="52">
        <f t="shared" si="108"/>
        <v>6.4840000000000009E-2</v>
      </c>
    </row>
    <row r="6930" spans="1:10" x14ac:dyDescent="0.35">
      <c r="A6930" s="1" t="s">
        <v>10755</v>
      </c>
      <c r="B6930" s="1">
        <v>34.51</v>
      </c>
      <c r="C6930" s="1">
        <v>31.05</v>
      </c>
      <c r="D6930" s="1">
        <v>44.62</v>
      </c>
      <c r="E6930" s="1">
        <v>67.849999999999994</v>
      </c>
      <c r="F6930" s="1">
        <v>38.03</v>
      </c>
      <c r="G6930" s="1">
        <v>47.56</v>
      </c>
      <c r="H6930" s="1">
        <v>141.4</v>
      </c>
      <c r="I6930" s="1">
        <v>98.9</v>
      </c>
      <c r="J6930" s="52">
        <f t="shared" si="108"/>
        <v>6.298999999999999E-2</v>
      </c>
    </row>
    <row r="6931" spans="1:10" x14ac:dyDescent="0.35">
      <c r="A6931" s="1" t="s">
        <v>10754</v>
      </c>
      <c r="B6931" s="1">
        <v>36.520000000000003</v>
      </c>
      <c r="C6931" s="1">
        <v>36.700000000000003</v>
      </c>
      <c r="D6931" s="1">
        <v>50.9</v>
      </c>
      <c r="E6931" s="1">
        <v>80.95</v>
      </c>
      <c r="F6931" s="1">
        <v>46.99</v>
      </c>
      <c r="G6931" s="1">
        <v>49.9</v>
      </c>
      <c r="H6931" s="1">
        <v>202.52</v>
      </c>
      <c r="I6931" s="1">
        <v>167.24</v>
      </c>
      <c r="J6931" s="52">
        <f t="shared" si="108"/>
        <v>8.3964999999999998E-2</v>
      </c>
    </row>
    <row r="6932" spans="1:10" x14ac:dyDescent="0.35">
      <c r="A6932" s="1" t="s">
        <v>10753</v>
      </c>
      <c r="B6932" s="1">
        <v>36.520000000000003</v>
      </c>
      <c r="C6932" s="1">
        <v>46.47</v>
      </c>
      <c r="D6932" s="1">
        <v>63.47</v>
      </c>
      <c r="E6932" s="1">
        <v>89.97</v>
      </c>
      <c r="F6932" s="1">
        <v>50.07</v>
      </c>
      <c r="G6932" s="1">
        <v>54.28</v>
      </c>
      <c r="H6932" s="1">
        <v>235.09</v>
      </c>
      <c r="I6932" s="1">
        <v>196.13</v>
      </c>
      <c r="J6932" s="52">
        <f t="shared" si="108"/>
        <v>9.6500000000000002E-2</v>
      </c>
    </row>
    <row r="6933" spans="1:10" x14ac:dyDescent="0.35">
      <c r="A6933" s="1" t="s">
        <v>10752</v>
      </c>
      <c r="B6933" s="1">
        <v>44.94</v>
      </c>
      <c r="C6933" s="1">
        <v>49.88</v>
      </c>
      <c r="D6933" s="1">
        <v>66.53</v>
      </c>
      <c r="E6933" s="1">
        <v>99.61</v>
      </c>
      <c r="F6933" s="1">
        <v>47.43</v>
      </c>
      <c r="G6933" s="1">
        <v>53.47</v>
      </c>
      <c r="H6933" s="1">
        <v>253.06</v>
      </c>
      <c r="I6933" s="1">
        <v>223.62</v>
      </c>
      <c r="J6933" s="52">
        <f t="shared" si="108"/>
        <v>0.10481750000000001</v>
      </c>
    </row>
    <row r="6934" spans="1:10" x14ac:dyDescent="0.35">
      <c r="A6934" s="1" t="s">
        <v>10751</v>
      </c>
      <c r="B6934" s="1">
        <v>34.94</v>
      </c>
      <c r="C6934" s="1">
        <v>37.29</v>
      </c>
      <c r="D6934" s="1">
        <v>45.95</v>
      </c>
      <c r="E6934" s="1">
        <v>78.16</v>
      </c>
      <c r="F6934" s="1">
        <v>40</v>
      </c>
      <c r="G6934" s="1">
        <v>44.24</v>
      </c>
      <c r="H6934" s="1">
        <v>231.94</v>
      </c>
      <c r="I6934" s="1">
        <v>177.07</v>
      </c>
      <c r="J6934" s="52">
        <f t="shared" si="108"/>
        <v>8.6198749999999991E-2</v>
      </c>
    </row>
    <row r="6935" spans="1:10" x14ac:dyDescent="0.35">
      <c r="A6935" s="1" t="s">
        <v>10750</v>
      </c>
      <c r="B6935" s="1">
        <v>33.93</v>
      </c>
      <c r="C6935" s="1">
        <v>33.42</v>
      </c>
      <c r="D6935" s="1">
        <v>39</v>
      </c>
      <c r="E6935" s="1">
        <v>75</v>
      </c>
      <c r="F6935" s="1">
        <v>33.06</v>
      </c>
      <c r="G6935" s="1">
        <v>40.950000000000003</v>
      </c>
      <c r="H6935" s="1">
        <v>200.34</v>
      </c>
      <c r="I6935" s="1">
        <v>144.96</v>
      </c>
      <c r="J6935" s="52">
        <f t="shared" si="108"/>
        <v>7.508250000000001E-2</v>
      </c>
    </row>
    <row r="6936" spans="1:10" x14ac:dyDescent="0.35">
      <c r="A6936" s="1" t="s">
        <v>10749</v>
      </c>
      <c r="B6936" s="1">
        <v>30.9</v>
      </c>
      <c r="C6936" s="1">
        <v>33.270000000000003</v>
      </c>
      <c r="D6936" s="1">
        <v>34.9</v>
      </c>
      <c r="E6936" s="1">
        <v>59.9</v>
      </c>
      <c r="F6936" s="1">
        <v>33.86</v>
      </c>
      <c r="G6936" s="1">
        <v>37.4</v>
      </c>
      <c r="H6936" s="1">
        <v>216.54</v>
      </c>
      <c r="I6936" s="1">
        <v>140.04</v>
      </c>
      <c r="J6936" s="52">
        <f t="shared" si="108"/>
        <v>7.3351249999999993E-2</v>
      </c>
    </row>
    <row r="6937" spans="1:10" x14ac:dyDescent="0.35">
      <c r="A6937" s="1" t="s">
        <v>10748</v>
      </c>
      <c r="B6937" s="1">
        <v>35.270000000000003</v>
      </c>
      <c r="C6937" s="1">
        <v>32.46</v>
      </c>
      <c r="D6937" s="1">
        <v>33.229999999999997</v>
      </c>
      <c r="E6937" s="1">
        <v>56.5</v>
      </c>
      <c r="F6937" s="1">
        <v>30.87</v>
      </c>
      <c r="G6937" s="1">
        <v>35.799999999999997</v>
      </c>
      <c r="H6937" s="1">
        <v>211.08</v>
      </c>
      <c r="I6937" s="1">
        <v>134.55000000000001</v>
      </c>
      <c r="J6937" s="52">
        <f t="shared" si="108"/>
        <v>7.1220000000000006E-2</v>
      </c>
    </row>
    <row r="6938" spans="1:10" x14ac:dyDescent="0.35">
      <c r="A6938" s="1" t="s">
        <v>10747</v>
      </c>
      <c r="B6938" s="1">
        <v>39.96</v>
      </c>
      <c r="C6938" s="1">
        <v>32.35</v>
      </c>
      <c r="D6938" s="1">
        <v>30</v>
      </c>
      <c r="E6938" s="1">
        <v>52.24</v>
      </c>
      <c r="F6938" s="1">
        <v>27.65</v>
      </c>
      <c r="G6938" s="1">
        <v>36.32</v>
      </c>
      <c r="H6938" s="1">
        <v>180.1</v>
      </c>
      <c r="I6938" s="1">
        <v>128.31</v>
      </c>
      <c r="J6938" s="52">
        <f t="shared" si="108"/>
        <v>6.5866250000000001E-2</v>
      </c>
    </row>
    <row r="6939" spans="1:10" x14ac:dyDescent="0.35">
      <c r="A6939" s="1" t="s">
        <v>10746</v>
      </c>
      <c r="B6939" s="1">
        <v>34.07</v>
      </c>
      <c r="C6939" s="1">
        <v>29.44</v>
      </c>
      <c r="D6939" s="1">
        <v>30</v>
      </c>
      <c r="E6939" s="1">
        <v>49.95</v>
      </c>
      <c r="F6939" s="1">
        <v>28.1</v>
      </c>
      <c r="G6939" s="1">
        <v>32.5</v>
      </c>
      <c r="H6939" s="1">
        <v>198.69</v>
      </c>
      <c r="I6939" s="1">
        <v>114.41</v>
      </c>
      <c r="J6939" s="52">
        <f t="shared" si="108"/>
        <v>6.4644999999999994E-2</v>
      </c>
    </row>
    <row r="6940" spans="1:10" x14ac:dyDescent="0.35">
      <c r="A6940" s="1" t="s">
        <v>10745</v>
      </c>
      <c r="B6940" s="1">
        <v>33.49</v>
      </c>
      <c r="C6940" s="1">
        <v>29.05</v>
      </c>
      <c r="D6940" s="1">
        <v>30</v>
      </c>
      <c r="E6940" s="1">
        <v>48.22</v>
      </c>
      <c r="F6940" s="1">
        <v>26.6</v>
      </c>
      <c r="G6940" s="1">
        <v>34</v>
      </c>
      <c r="H6940" s="1">
        <v>187.2</v>
      </c>
      <c r="I6940" s="1">
        <v>105.65</v>
      </c>
      <c r="J6940" s="52">
        <f t="shared" si="108"/>
        <v>6.1776249999999991E-2</v>
      </c>
    </row>
    <row r="6941" spans="1:10" x14ac:dyDescent="0.35">
      <c r="A6941" s="1" t="s">
        <v>10744</v>
      </c>
      <c r="B6941" s="1">
        <v>33.42</v>
      </c>
      <c r="C6941" s="1">
        <v>28.44</v>
      </c>
      <c r="D6941" s="1">
        <v>30.4</v>
      </c>
      <c r="E6941" s="1">
        <v>49.5</v>
      </c>
      <c r="F6941" s="1">
        <v>26.34</v>
      </c>
      <c r="G6941" s="1">
        <v>36.26</v>
      </c>
      <c r="H6941" s="1">
        <v>176.49</v>
      </c>
      <c r="I6941" s="1">
        <v>89.64</v>
      </c>
      <c r="J6941" s="52">
        <f t="shared" si="108"/>
        <v>5.8811250000000002E-2</v>
      </c>
    </row>
    <row r="6942" spans="1:10" x14ac:dyDescent="0.35">
      <c r="A6942" s="1" t="s">
        <v>10743</v>
      </c>
      <c r="B6942" s="1">
        <v>34.39</v>
      </c>
      <c r="C6942" s="1">
        <v>28.53</v>
      </c>
      <c r="D6942" s="1">
        <v>28.33</v>
      </c>
      <c r="E6942" s="1">
        <v>51.47</v>
      </c>
      <c r="F6942" s="1">
        <v>28.43</v>
      </c>
      <c r="G6942" s="1">
        <v>35.590000000000003</v>
      </c>
      <c r="H6942" s="1">
        <v>119.2</v>
      </c>
      <c r="I6942" s="1">
        <v>78.23</v>
      </c>
      <c r="J6942" s="52">
        <f t="shared" si="108"/>
        <v>5.0521250000000004E-2</v>
      </c>
    </row>
    <row r="6943" spans="1:10" x14ac:dyDescent="0.35">
      <c r="A6943" s="1" t="s">
        <v>10742</v>
      </c>
      <c r="B6943" s="1">
        <v>30.99</v>
      </c>
      <c r="C6943" s="1">
        <v>30.46</v>
      </c>
      <c r="D6943" s="1">
        <v>33.299999999999997</v>
      </c>
      <c r="E6943" s="1">
        <v>52.75</v>
      </c>
      <c r="F6943" s="1">
        <v>31.29</v>
      </c>
      <c r="G6943" s="1">
        <v>36.909999999999997</v>
      </c>
      <c r="H6943" s="1">
        <v>116.54</v>
      </c>
      <c r="I6943" s="1">
        <v>101.33</v>
      </c>
      <c r="J6943" s="52">
        <f t="shared" si="108"/>
        <v>5.4196250000000001E-2</v>
      </c>
    </row>
    <row r="6944" spans="1:10" x14ac:dyDescent="0.35">
      <c r="A6944" s="1" t="s">
        <v>10741</v>
      </c>
      <c r="B6944" s="1">
        <v>32.799999999999997</v>
      </c>
      <c r="C6944" s="1">
        <v>35</v>
      </c>
      <c r="D6944" s="1">
        <v>36.92</v>
      </c>
      <c r="E6944" s="1">
        <v>73.08</v>
      </c>
      <c r="F6944" s="1">
        <v>39.74</v>
      </c>
      <c r="G6944" s="1">
        <v>37.35</v>
      </c>
      <c r="H6944" s="1">
        <v>171.7</v>
      </c>
      <c r="I6944" s="1">
        <v>123.01</v>
      </c>
      <c r="J6944" s="52">
        <f t="shared" si="108"/>
        <v>6.8699999999999997E-2</v>
      </c>
    </row>
    <row r="6945" spans="1:10" x14ac:dyDescent="0.35">
      <c r="A6945" s="1" t="s">
        <v>10740</v>
      </c>
      <c r="B6945" s="1">
        <v>37.44</v>
      </c>
      <c r="C6945" s="1">
        <v>42.44</v>
      </c>
      <c r="D6945" s="1">
        <v>40.1</v>
      </c>
      <c r="E6945" s="1">
        <v>88.77</v>
      </c>
      <c r="F6945" s="1">
        <v>52.13</v>
      </c>
      <c r="G6945" s="1">
        <v>38.18</v>
      </c>
      <c r="H6945" s="1">
        <v>139.88</v>
      </c>
      <c r="I6945" s="1">
        <v>154.16999999999999</v>
      </c>
      <c r="J6945" s="52">
        <f t="shared" si="108"/>
        <v>7.4138750000000003E-2</v>
      </c>
    </row>
    <row r="6946" spans="1:10" x14ac:dyDescent="0.35">
      <c r="A6946" s="1" t="s">
        <v>10739</v>
      </c>
      <c r="B6946" s="1">
        <v>46.17</v>
      </c>
      <c r="C6946" s="1">
        <v>48.34</v>
      </c>
      <c r="D6946" s="1">
        <v>44.97</v>
      </c>
      <c r="E6946" s="1">
        <v>89.99</v>
      </c>
      <c r="F6946" s="1">
        <v>54.42</v>
      </c>
      <c r="G6946" s="1">
        <v>46.22</v>
      </c>
      <c r="H6946" s="1">
        <v>170.87</v>
      </c>
      <c r="I6946" s="1">
        <v>182.42</v>
      </c>
      <c r="J6946" s="52">
        <f t="shared" si="108"/>
        <v>8.5425000000000001E-2</v>
      </c>
    </row>
    <row r="6947" spans="1:10" x14ac:dyDescent="0.35">
      <c r="A6947" s="1" t="s">
        <v>10738</v>
      </c>
      <c r="B6947" s="1">
        <v>48.13</v>
      </c>
      <c r="C6947" s="1">
        <v>47.25</v>
      </c>
      <c r="D6947" s="1">
        <v>44</v>
      </c>
      <c r="E6947" s="1">
        <v>87.6</v>
      </c>
      <c r="F6947" s="1">
        <v>54.03</v>
      </c>
      <c r="G6947" s="1">
        <v>48.08</v>
      </c>
      <c r="H6947" s="1">
        <v>180.17</v>
      </c>
      <c r="I6947" s="1">
        <v>161.1</v>
      </c>
      <c r="J6947" s="52">
        <f t="shared" si="108"/>
        <v>8.3795000000000008E-2</v>
      </c>
    </row>
    <row r="6948" spans="1:10" x14ac:dyDescent="0.35">
      <c r="A6948" s="1" t="s">
        <v>10737</v>
      </c>
      <c r="B6948" s="1">
        <v>48.28</v>
      </c>
      <c r="C6948" s="1">
        <v>57.39</v>
      </c>
      <c r="D6948" s="1">
        <v>37</v>
      </c>
      <c r="E6948" s="1">
        <v>79.8</v>
      </c>
      <c r="F6948" s="1">
        <v>51.43</v>
      </c>
      <c r="G6948" s="1">
        <v>45.92</v>
      </c>
      <c r="H6948" s="1">
        <v>170.81</v>
      </c>
      <c r="I6948" s="1">
        <v>136.80000000000001</v>
      </c>
      <c r="J6948" s="52">
        <f t="shared" si="108"/>
        <v>7.8428750000000005E-2</v>
      </c>
    </row>
    <row r="6949" spans="1:10" x14ac:dyDescent="0.35">
      <c r="A6949" s="1" t="s">
        <v>10736</v>
      </c>
      <c r="B6949" s="1">
        <v>46.3</v>
      </c>
      <c r="C6949" s="1">
        <v>50.88</v>
      </c>
      <c r="D6949" s="1">
        <v>33.299999999999997</v>
      </c>
      <c r="E6949" s="1">
        <v>73.34</v>
      </c>
      <c r="F6949" s="1">
        <v>50.43</v>
      </c>
      <c r="G6949" s="1">
        <v>43.53</v>
      </c>
      <c r="H6949" s="1">
        <v>147.28</v>
      </c>
      <c r="I6949" s="1">
        <v>137.44999999999999</v>
      </c>
      <c r="J6949" s="52">
        <f t="shared" si="108"/>
        <v>7.2813749999999997E-2</v>
      </c>
    </row>
    <row r="6950" spans="1:10" x14ac:dyDescent="0.35">
      <c r="A6950" s="1" t="s">
        <v>10735</v>
      </c>
      <c r="B6950" s="1">
        <v>42.55</v>
      </c>
      <c r="C6950" s="1">
        <v>50.23</v>
      </c>
      <c r="D6950" s="1">
        <v>33</v>
      </c>
      <c r="E6950" s="1">
        <v>56.11</v>
      </c>
      <c r="F6950" s="1">
        <v>48.7</v>
      </c>
      <c r="G6950" s="1">
        <v>41.24</v>
      </c>
      <c r="H6950" s="1">
        <v>139.11000000000001</v>
      </c>
      <c r="I6950" s="1">
        <v>123.02</v>
      </c>
      <c r="J6950" s="52">
        <f t="shared" si="108"/>
        <v>6.6744999999999999E-2</v>
      </c>
    </row>
    <row r="6951" spans="1:10" x14ac:dyDescent="0.35">
      <c r="A6951" s="1" t="s">
        <v>10734</v>
      </c>
      <c r="B6951" s="1">
        <v>41.06</v>
      </c>
      <c r="C6951" s="1">
        <v>43.22</v>
      </c>
      <c r="D6951" s="1">
        <v>33.1</v>
      </c>
      <c r="E6951" s="1">
        <v>54.38</v>
      </c>
      <c r="F6951" s="1">
        <v>43</v>
      </c>
      <c r="G6951" s="1">
        <v>33.9</v>
      </c>
      <c r="H6951" s="1">
        <v>119.37</v>
      </c>
      <c r="I6951" s="1">
        <v>132.07</v>
      </c>
      <c r="J6951" s="52">
        <f t="shared" si="108"/>
        <v>6.2512499999999999E-2</v>
      </c>
    </row>
    <row r="6952" spans="1:10" x14ac:dyDescent="0.35">
      <c r="A6952" s="1" t="s">
        <v>10733</v>
      </c>
      <c r="B6952" s="1">
        <v>38.880000000000003</v>
      </c>
      <c r="C6952" s="1">
        <v>40.03</v>
      </c>
      <c r="D6952" s="1">
        <v>33.1</v>
      </c>
      <c r="E6952" s="1">
        <v>57.22</v>
      </c>
      <c r="F6952" s="1">
        <v>41.45</v>
      </c>
      <c r="G6952" s="1">
        <v>34</v>
      </c>
      <c r="H6952" s="1">
        <v>108.85</v>
      </c>
      <c r="I6952" s="1">
        <v>137.27000000000001</v>
      </c>
      <c r="J6952" s="52">
        <f t="shared" si="108"/>
        <v>6.1349999999999995E-2</v>
      </c>
    </row>
    <row r="6953" spans="1:10" x14ac:dyDescent="0.35">
      <c r="A6953" s="1" t="s">
        <v>10732</v>
      </c>
      <c r="B6953" s="1">
        <v>38.479999999999997</v>
      </c>
      <c r="C6953" s="1">
        <v>41.89</v>
      </c>
      <c r="D6953" s="1">
        <v>38</v>
      </c>
      <c r="E6953" s="1">
        <v>70.599999999999994</v>
      </c>
      <c r="F6953" s="1">
        <v>44.77</v>
      </c>
      <c r="G6953" s="1">
        <v>36.1</v>
      </c>
      <c r="H6953" s="1">
        <v>120</v>
      </c>
      <c r="I6953" s="1">
        <v>140.32</v>
      </c>
      <c r="J6953" s="52">
        <f t="shared" si="108"/>
        <v>6.6270000000000009E-2</v>
      </c>
    </row>
    <row r="6954" spans="1:10" x14ac:dyDescent="0.35">
      <c r="A6954" s="1" t="s">
        <v>10731</v>
      </c>
      <c r="B6954" s="1">
        <v>39.18</v>
      </c>
      <c r="C6954" s="1">
        <v>47.26</v>
      </c>
      <c r="D6954" s="1">
        <v>45.95</v>
      </c>
      <c r="E6954" s="1">
        <v>79.94</v>
      </c>
      <c r="F6954" s="1">
        <v>48.53</v>
      </c>
      <c r="G6954" s="1">
        <v>37.68</v>
      </c>
      <c r="H6954" s="1">
        <v>133.86000000000001</v>
      </c>
      <c r="I6954" s="1">
        <v>168.77</v>
      </c>
      <c r="J6954" s="52">
        <f t="shared" si="108"/>
        <v>7.5146250000000012E-2</v>
      </c>
    </row>
    <row r="6955" spans="1:10" x14ac:dyDescent="0.35">
      <c r="A6955" s="1" t="s">
        <v>10730</v>
      </c>
      <c r="B6955" s="1">
        <v>42.6</v>
      </c>
      <c r="C6955" s="1">
        <v>50.48</v>
      </c>
      <c r="D6955" s="1">
        <v>63.7</v>
      </c>
      <c r="E6955" s="1">
        <v>82.94</v>
      </c>
      <c r="F6955" s="1">
        <v>51.83</v>
      </c>
      <c r="G6955" s="1">
        <v>43.5</v>
      </c>
      <c r="H6955" s="1">
        <v>182.5</v>
      </c>
      <c r="I6955" s="1">
        <v>221.16</v>
      </c>
      <c r="J6955" s="52">
        <f t="shared" si="108"/>
        <v>9.2338749999999997E-2</v>
      </c>
    </row>
    <row r="6956" spans="1:10" x14ac:dyDescent="0.35">
      <c r="A6956" s="1" t="s">
        <v>10729</v>
      </c>
      <c r="B6956" s="1">
        <v>48.8</v>
      </c>
      <c r="C6956" s="1">
        <v>64.05</v>
      </c>
      <c r="D6956" s="1">
        <v>65</v>
      </c>
      <c r="E6956" s="1">
        <v>89.94</v>
      </c>
      <c r="F6956" s="1">
        <v>56.62</v>
      </c>
      <c r="G6956" s="1">
        <v>48.25</v>
      </c>
      <c r="H6956" s="1">
        <v>216</v>
      </c>
      <c r="I6956" s="1">
        <v>263.25</v>
      </c>
      <c r="J6956" s="52">
        <f t="shared" si="108"/>
        <v>0.10648874999999999</v>
      </c>
    </row>
    <row r="6957" spans="1:10" x14ac:dyDescent="0.35">
      <c r="A6957" s="1" t="s">
        <v>10728</v>
      </c>
      <c r="B6957" s="1">
        <v>55.99</v>
      </c>
      <c r="C6957" s="1">
        <v>58.12</v>
      </c>
      <c r="D6957" s="1">
        <v>88.92</v>
      </c>
      <c r="E6957" s="1">
        <v>112.66</v>
      </c>
      <c r="F6957" s="1">
        <v>63.96</v>
      </c>
      <c r="G6957" s="1">
        <v>50.46</v>
      </c>
      <c r="H6957" s="1">
        <v>238.29</v>
      </c>
      <c r="I6957" s="1">
        <v>268.16000000000003</v>
      </c>
      <c r="J6957" s="52">
        <f t="shared" si="108"/>
        <v>0.11706999999999999</v>
      </c>
    </row>
    <row r="6958" spans="1:10" x14ac:dyDescent="0.35">
      <c r="A6958" s="1" t="s">
        <v>10727</v>
      </c>
      <c r="B6958" s="1">
        <v>45.42</v>
      </c>
      <c r="C6958" s="1">
        <v>50.87</v>
      </c>
      <c r="D6958" s="1">
        <v>81.41</v>
      </c>
      <c r="E6958" s="1">
        <v>86.14</v>
      </c>
      <c r="F6958" s="1">
        <v>54.34</v>
      </c>
      <c r="G6958" s="1">
        <v>47.8</v>
      </c>
      <c r="H6958" s="1">
        <v>231.17</v>
      </c>
      <c r="I6958" s="1">
        <v>190</v>
      </c>
      <c r="J6958" s="52">
        <f t="shared" si="108"/>
        <v>9.8393750000000002E-2</v>
      </c>
    </row>
    <row r="6959" spans="1:10" x14ac:dyDescent="0.35">
      <c r="A6959" s="1" t="s">
        <v>10726</v>
      </c>
      <c r="B6959" s="1">
        <v>40.479999999999997</v>
      </c>
      <c r="C6959" s="1">
        <v>40.89</v>
      </c>
      <c r="D6959" s="1">
        <v>63.6</v>
      </c>
      <c r="E6959" s="1">
        <v>75.569999999999993</v>
      </c>
      <c r="F6959" s="1">
        <v>45.53</v>
      </c>
      <c r="G6959" s="1">
        <v>37.92</v>
      </c>
      <c r="H6959" s="1">
        <v>217</v>
      </c>
      <c r="I6959" s="1">
        <v>164.25</v>
      </c>
      <c r="J6959" s="52">
        <f t="shared" si="108"/>
        <v>8.5654999999999995E-2</v>
      </c>
    </row>
    <row r="6960" spans="1:10" x14ac:dyDescent="0.35">
      <c r="A6960" s="1" t="s">
        <v>10725</v>
      </c>
      <c r="B6960" s="1">
        <v>42.43</v>
      </c>
      <c r="C6960" s="1">
        <v>31.93</v>
      </c>
      <c r="D6960" s="1">
        <v>39.1</v>
      </c>
      <c r="E6960" s="1">
        <v>54.17</v>
      </c>
      <c r="F6960" s="1">
        <v>38.6</v>
      </c>
      <c r="G6960" s="1">
        <v>39.9</v>
      </c>
      <c r="H6960" s="1">
        <v>181</v>
      </c>
      <c r="I6960" s="1">
        <v>172.91</v>
      </c>
      <c r="J6960" s="52">
        <f t="shared" si="108"/>
        <v>7.5005000000000002E-2</v>
      </c>
    </row>
    <row r="6961" spans="1:10" x14ac:dyDescent="0.35">
      <c r="A6961" s="1" t="s">
        <v>10724</v>
      </c>
      <c r="B6961" s="1">
        <v>36</v>
      </c>
      <c r="C6961" s="1">
        <v>30.37</v>
      </c>
      <c r="D6961" s="1">
        <v>37.5</v>
      </c>
      <c r="E6961" s="1">
        <v>56.72</v>
      </c>
      <c r="F6961" s="1">
        <v>34.44</v>
      </c>
      <c r="G6961" s="1">
        <v>31.5</v>
      </c>
      <c r="H6961" s="1">
        <v>188</v>
      </c>
      <c r="I6961" s="1">
        <v>145.02000000000001</v>
      </c>
      <c r="J6961" s="52">
        <f t="shared" si="108"/>
        <v>6.9943749999999999E-2</v>
      </c>
    </row>
    <row r="6962" spans="1:10" x14ac:dyDescent="0.35">
      <c r="A6962" s="1" t="s">
        <v>10723</v>
      </c>
      <c r="B6962" s="1">
        <v>33.33</v>
      </c>
      <c r="C6962" s="1">
        <v>32.130000000000003</v>
      </c>
      <c r="D6962" s="1">
        <v>33.22</v>
      </c>
      <c r="E6962" s="1">
        <v>54.72</v>
      </c>
      <c r="F6962" s="1">
        <v>33.15</v>
      </c>
      <c r="G6962" s="1">
        <v>31.4</v>
      </c>
      <c r="H6962" s="1">
        <v>127.53</v>
      </c>
      <c r="I6962" s="1">
        <v>141.63999999999999</v>
      </c>
      <c r="J6962" s="52">
        <f t="shared" si="108"/>
        <v>6.089E-2</v>
      </c>
    </row>
    <row r="6963" spans="1:10" x14ac:dyDescent="0.35">
      <c r="A6963" s="1" t="s">
        <v>10722</v>
      </c>
      <c r="B6963" s="1">
        <v>32</v>
      </c>
      <c r="C6963" s="1">
        <v>31.53</v>
      </c>
      <c r="D6963" s="1">
        <v>34.020000000000003</v>
      </c>
      <c r="E6963" s="1">
        <v>53.36</v>
      </c>
      <c r="F6963" s="1">
        <v>31.05</v>
      </c>
      <c r="G6963" s="1">
        <v>40</v>
      </c>
      <c r="H6963" s="1">
        <v>149.5</v>
      </c>
      <c r="I6963" s="1">
        <v>135.71</v>
      </c>
      <c r="J6963" s="52">
        <f t="shared" si="108"/>
        <v>6.3396250000000015E-2</v>
      </c>
    </row>
    <row r="6964" spans="1:10" x14ac:dyDescent="0.35">
      <c r="A6964" s="1" t="s">
        <v>10721</v>
      </c>
      <c r="B6964" s="1">
        <v>29.99</v>
      </c>
      <c r="C6964" s="1">
        <v>30.46</v>
      </c>
      <c r="D6964" s="1">
        <v>34.020000000000003</v>
      </c>
      <c r="E6964" s="1">
        <v>50.75</v>
      </c>
      <c r="F6964" s="1">
        <v>28.31</v>
      </c>
      <c r="G6964" s="1">
        <v>44</v>
      </c>
      <c r="H6964" s="1">
        <v>115.12</v>
      </c>
      <c r="I6964" s="1">
        <v>140.35</v>
      </c>
      <c r="J6964" s="52">
        <f t="shared" si="108"/>
        <v>5.9124999999999997E-2</v>
      </c>
    </row>
    <row r="6965" spans="1:10" x14ac:dyDescent="0.35">
      <c r="A6965" s="1" t="s">
        <v>10720</v>
      </c>
      <c r="B6965" s="1">
        <v>28.99</v>
      </c>
      <c r="C6965" s="1">
        <v>30.5</v>
      </c>
      <c r="D6965" s="1">
        <v>31.89</v>
      </c>
      <c r="E6965" s="1">
        <v>48.88</v>
      </c>
      <c r="F6965" s="1">
        <v>27.5</v>
      </c>
      <c r="G6965" s="1">
        <v>43.99</v>
      </c>
      <c r="H6965" s="1">
        <v>110.6</v>
      </c>
      <c r="I6965" s="1">
        <v>139.94999999999999</v>
      </c>
      <c r="J6965" s="52">
        <f t="shared" si="108"/>
        <v>5.7787499999999999E-2</v>
      </c>
    </row>
    <row r="6966" spans="1:10" x14ac:dyDescent="0.35">
      <c r="A6966" s="1" t="s">
        <v>10719</v>
      </c>
      <c r="B6966" s="1">
        <v>30.91</v>
      </c>
      <c r="C6966" s="1">
        <v>31.11</v>
      </c>
      <c r="D6966" s="1">
        <v>31.81</v>
      </c>
      <c r="E6966" s="1">
        <v>48.9</v>
      </c>
      <c r="F6966" s="1">
        <v>26.4</v>
      </c>
      <c r="G6966" s="1">
        <v>39</v>
      </c>
      <c r="H6966" s="1">
        <v>118</v>
      </c>
      <c r="I6966" s="1">
        <v>140.59</v>
      </c>
      <c r="J6966" s="52">
        <f t="shared" si="108"/>
        <v>5.8340000000000003E-2</v>
      </c>
    </row>
    <row r="6967" spans="1:10" x14ac:dyDescent="0.35">
      <c r="A6967" s="1" t="s">
        <v>10718</v>
      </c>
      <c r="B6967" s="1">
        <v>31.03</v>
      </c>
      <c r="C6967" s="1">
        <v>29.95</v>
      </c>
      <c r="D6967" s="1">
        <v>36.03</v>
      </c>
      <c r="E6967" s="1">
        <v>52.32</v>
      </c>
      <c r="F6967" s="1">
        <v>29.58</v>
      </c>
      <c r="G6967" s="1">
        <v>40.74</v>
      </c>
      <c r="H6967" s="1">
        <v>156.82</v>
      </c>
      <c r="I6967" s="1">
        <v>144.03</v>
      </c>
      <c r="J6967" s="52">
        <f t="shared" si="108"/>
        <v>6.5062499999999995E-2</v>
      </c>
    </row>
    <row r="6968" spans="1:10" x14ac:dyDescent="0.35">
      <c r="A6968" s="1" t="s">
        <v>10717</v>
      </c>
      <c r="B6968" s="1">
        <v>29.94</v>
      </c>
      <c r="C6968" s="1">
        <v>34.78</v>
      </c>
      <c r="D6968" s="1">
        <v>49.87</v>
      </c>
      <c r="E6968" s="1">
        <v>59.43</v>
      </c>
      <c r="F6968" s="1">
        <v>38.200000000000003</v>
      </c>
      <c r="G6968" s="1">
        <v>42</v>
      </c>
      <c r="H6968" s="1">
        <v>216.6</v>
      </c>
      <c r="I6968" s="1">
        <v>150.1</v>
      </c>
      <c r="J6968" s="52">
        <f t="shared" si="108"/>
        <v>7.7615000000000003E-2</v>
      </c>
    </row>
    <row r="6969" spans="1:10" x14ac:dyDescent="0.35">
      <c r="A6969" s="1" t="s">
        <v>10716</v>
      </c>
      <c r="B6969" s="1">
        <v>29.99</v>
      </c>
      <c r="C6969" s="1">
        <v>51.33</v>
      </c>
      <c r="D6969" s="1">
        <v>66</v>
      </c>
      <c r="E6969" s="1">
        <v>73.849999999999994</v>
      </c>
      <c r="F6969" s="1">
        <v>47.04</v>
      </c>
      <c r="G6969" s="1">
        <v>42.84</v>
      </c>
      <c r="H6969" s="1">
        <v>258.13</v>
      </c>
      <c r="I6969" s="1">
        <v>180.74</v>
      </c>
      <c r="J6969" s="52">
        <f t="shared" si="108"/>
        <v>9.373999999999999E-2</v>
      </c>
    </row>
    <row r="6970" spans="1:10" x14ac:dyDescent="0.35">
      <c r="A6970" s="1" t="s">
        <v>10715</v>
      </c>
      <c r="B6970" s="1">
        <v>33</v>
      </c>
      <c r="C6970" s="1">
        <v>59.24</v>
      </c>
      <c r="D6970" s="1">
        <v>69.94</v>
      </c>
      <c r="E6970" s="1">
        <v>82.99</v>
      </c>
      <c r="F6970" s="1">
        <v>51.46</v>
      </c>
      <c r="G6970" s="1">
        <v>42.92</v>
      </c>
      <c r="H6970" s="1">
        <v>268.32</v>
      </c>
      <c r="I6970" s="1">
        <v>232.1</v>
      </c>
      <c r="J6970" s="52">
        <f t="shared" si="108"/>
        <v>0.10499625</v>
      </c>
    </row>
    <row r="6971" spans="1:10" x14ac:dyDescent="0.35">
      <c r="A6971" s="1" t="s">
        <v>10714</v>
      </c>
      <c r="B6971" s="1">
        <v>37.44</v>
      </c>
      <c r="C6971" s="1">
        <v>59</v>
      </c>
      <c r="D6971" s="1">
        <v>67.91</v>
      </c>
      <c r="E6971" s="1">
        <v>80.97</v>
      </c>
      <c r="F6971" s="1">
        <v>47</v>
      </c>
      <c r="G6971" s="1">
        <v>42.68</v>
      </c>
      <c r="H6971" s="1">
        <v>250.5</v>
      </c>
      <c r="I6971" s="1">
        <v>203.35</v>
      </c>
      <c r="J6971" s="52">
        <f t="shared" si="108"/>
        <v>9.8606250000000006E-2</v>
      </c>
    </row>
    <row r="6972" spans="1:10" x14ac:dyDescent="0.35">
      <c r="A6972" s="1" t="s">
        <v>10713</v>
      </c>
      <c r="B6972" s="1">
        <v>47.15</v>
      </c>
      <c r="C6972" s="1">
        <v>50.35</v>
      </c>
      <c r="D6972" s="1">
        <v>65.5</v>
      </c>
      <c r="E6972" s="1">
        <v>74.56</v>
      </c>
      <c r="F6972" s="1">
        <v>38.700000000000003</v>
      </c>
      <c r="G6972" s="1">
        <v>52.09</v>
      </c>
      <c r="H6972" s="1">
        <v>216</v>
      </c>
      <c r="I6972" s="1">
        <v>193.51</v>
      </c>
      <c r="J6972" s="52">
        <f t="shared" si="108"/>
        <v>9.2232499999999995E-2</v>
      </c>
    </row>
    <row r="6973" spans="1:10" x14ac:dyDescent="0.35">
      <c r="A6973" s="1" t="s">
        <v>10712</v>
      </c>
      <c r="B6973" s="1">
        <v>41.94</v>
      </c>
      <c r="C6973" s="1">
        <v>42.44</v>
      </c>
      <c r="D6973" s="1">
        <v>63.43</v>
      </c>
      <c r="E6973" s="1">
        <v>58.61</v>
      </c>
      <c r="F6973" s="1">
        <v>36</v>
      </c>
      <c r="G6973" s="1">
        <v>44</v>
      </c>
      <c r="H6973" s="1">
        <v>196.67</v>
      </c>
      <c r="I6973" s="1">
        <v>179.28</v>
      </c>
      <c r="J6973" s="52">
        <f t="shared" si="108"/>
        <v>8.2796250000000002E-2</v>
      </c>
    </row>
    <row r="6974" spans="1:10" x14ac:dyDescent="0.35">
      <c r="A6974" s="1" t="s">
        <v>10711</v>
      </c>
      <c r="B6974" s="1">
        <v>50.94</v>
      </c>
      <c r="C6974" s="1">
        <v>41.65</v>
      </c>
      <c r="D6974" s="1">
        <v>61.84</v>
      </c>
      <c r="E6974" s="1">
        <v>51.73</v>
      </c>
      <c r="F6974" s="1">
        <v>27.76</v>
      </c>
      <c r="G6974" s="1">
        <v>50.82</v>
      </c>
      <c r="H6974" s="1">
        <v>180</v>
      </c>
      <c r="I6974" s="1">
        <v>125.88</v>
      </c>
      <c r="J6974" s="52">
        <f t="shared" si="108"/>
        <v>7.3827500000000004E-2</v>
      </c>
    </row>
    <row r="6975" spans="1:10" x14ac:dyDescent="0.35">
      <c r="A6975" s="1" t="s">
        <v>10710</v>
      </c>
      <c r="B6975" s="1">
        <v>46.34</v>
      </c>
      <c r="C6975" s="1">
        <v>41.16</v>
      </c>
      <c r="D6975" s="1">
        <v>61.97</v>
      </c>
      <c r="E6975" s="1">
        <v>52.15</v>
      </c>
      <c r="F6975" s="1">
        <v>26.6</v>
      </c>
      <c r="G6975" s="1">
        <v>43.29</v>
      </c>
      <c r="H6975" s="1">
        <v>166.79</v>
      </c>
      <c r="I6975" s="1">
        <v>138.55000000000001</v>
      </c>
      <c r="J6975" s="52">
        <f t="shared" si="108"/>
        <v>7.2106249999999983E-2</v>
      </c>
    </row>
    <row r="6976" spans="1:10" x14ac:dyDescent="0.35">
      <c r="A6976" s="1" t="s">
        <v>10709</v>
      </c>
      <c r="B6976" s="1">
        <v>36.200000000000003</v>
      </c>
      <c r="C6976" s="1">
        <v>37.590000000000003</v>
      </c>
      <c r="D6976" s="1">
        <v>61.99</v>
      </c>
      <c r="E6976" s="1">
        <v>54</v>
      </c>
      <c r="F6976" s="1">
        <v>27.26</v>
      </c>
      <c r="G6976" s="1">
        <v>40.15</v>
      </c>
      <c r="H6976" s="1">
        <v>173.74</v>
      </c>
      <c r="I6976" s="1">
        <v>122.01</v>
      </c>
      <c r="J6976" s="52">
        <f t="shared" si="108"/>
        <v>6.9117500000000012E-2</v>
      </c>
    </row>
    <row r="6977" spans="1:10" x14ac:dyDescent="0.35">
      <c r="A6977" s="1" t="s">
        <v>10708</v>
      </c>
      <c r="B6977" s="1">
        <v>33.56</v>
      </c>
      <c r="C6977" s="1">
        <v>39.090000000000003</v>
      </c>
      <c r="D6977" s="1">
        <v>53.7</v>
      </c>
      <c r="E6977" s="1">
        <v>53.79</v>
      </c>
      <c r="F6977" s="1">
        <v>28.1</v>
      </c>
      <c r="G6977" s="1">
        <v>31.5</v>
      </c>
      <c r="H6977" s="1">
        <v>190.98</v>
      </c>
      <c r="I6977" s="1">
        <v>139.69999999999999</v>
      </c>
      <c r="J6977" s="52">
        <f t="shared" si="108"/>
        <v>7.1302500000000005E-2</v>
      </c>
    </row>
    <row r="6978" spans="1:10" x14ac:dyDescent="0.35">
      <c r="A6978" s="1" t="s">
        <v>10707</v>
      </c>
      <c r="B6978" s="1">
        <v>35.01</v>
      </c>
      <c r="C6978" s="1">
        <v>39.909999999999997</v>
      </c>
      <c r="D6978" s="1">
        <v>62.65</v>
      </c>
      <c r="E6978" s="1">
        <v>59.9</v>
      </c>
      <c r="F6978" s="1">
        <v>28.78</v>
      </c>
      <c r="G6978" s="1">
        <v>32.5</v>
      </c>
      <c r="H6978" s="1">
        <v>205.35</v>
      </c>
      <c r="I6978" s="1">
        <v>140</v>
      </c>
      <c r="J6978" s="52">
        <f t="shared" si="108"/>
        <v>7.5512499999999996E-2</v>
      </c>
    </row>
    <row r="6979" spans="1:10" x14ac:dyDescent="0.35">
      <c r="A6979" s="1" t="s">
        <v>10706</v>
      </c>
      <c r="B6979" s="1">
        <v>39.18</v>
      </c>
      <c r="C6979" s="1">
        <v>49.4</v>
      </c>
      <c r="D6979" s="1">
        <v>65.66</v>
      </c>
      <c r="E6979" s="1">
        <v>71.69</v>
      </c>
      <c r="F6979" s="1">
        <v>36.42</v>
      </c>
      <c r="G6979" s="1">
        <v>39.049999999999997</v>
      </c>
      <c r="H6979" s="1">
        <v>229.97</v>
      </c>
      <c r="I6979" s="1">
        <v>198.51</v>
      </c>
      <c r="J6979" s="52">
        <f t="shared" ref="J6979:J7042" si="109">(AVERAGE(B6979:I6979))/1000</f>
        <v>9.1234999999999997E-2</v>
      </c>
    </row>
    <row r="6980" spans="1:10" x14ac:dyDescent="0.35">
      <c r="A6980" s="1" t="s">
        <v>10705</v>
      </c>
      <c r="B6980" s="1">
        <v>47.44</v>
      </c>
      <c r="C6980" s="1">
        <v>53.76</v>
      </c>
      <c r="D6980" s="1">
        <v>73.41</v>
      </c>
      <c r="E6980" s="1">
        <v>80.11</v>
      </c>
      <c r="F6980" s="1">
        <v>36.79</v>
      </c>
      <c r="G6980" s="1">
        <v>46.56</v>
      </c>
      <c r="H6980" s="1">
        <v>252.97</v>
      </c>
      <c r="I6980" s="1">
        <v>230.1</v>
      </c>
      <c r="J6980" s="52">
        <f t="shared" si="109"/>
        <v>0.1026425</v>
      </c>
    </row>
    <row r="6981" spans="1:10" x14ac:dyDescent="0.35">
      <c r="A6981" s="1" t="s">
        <v>10704</v>
      </c>
      <c r="B6981" s="1">
        <v>56.05</v>
      </c>
      <c r="C6981" s="1">
        <v>59.67</v>
      </c>
      <c r="D6981" s="1">
        <v>83.02</v>
      </c>
      <c r="E6981" s="1">
        <v>83.49</v>
      </c>
      <c r="F6981" s="1">
        <v>37.03</v>
      </c>
      <c r="G6981" s="1">
        <v>49.58</v>
      </c>
      <c r="H6981" s="1">
        <v>262.12</v>
      </c>
      <c r="I6981" s="1">
        <v>247.85</v>
      </c>
      <c r="J6981" s="52">
        <f t="shared" si="109"/>
        <v>0.10985125000000001</v>
      </c>
    </row>
    <row r="6982" spans="1:10" x14ac:dyDescent="0.35">
      <c r="A6982" s="1" t="s">
        <v>10703</v>
      </c>
      <c r="B6982" s="1">
        <v>51.71</v>
      </c>
      <c r="C6982" s="1">
        <v>45.74</v>
      </c>
      <c r="D6982" s="1">
        <v>66.56</v>
      </c>
      <c r="E6982" s="1">
        <v>75.48</v>
      </c>
      <c r="F6982" s="1">
        <v>29.9</v>
      </c>
      <c r="G6982" s="1">
        <v>45.22</v>
      </c>
      <c r="H6982" s="1">
        <v>214</v>
      </c>
      <c r="I6982" s="1">
        <v>198.58</v>
      </c>
      <c r="J6982" s="52">
        <f t="shared" si="109"/>
        <v>9.089875E-2</v>
      </c>
    </row>
    <row r="6983" spans="1:10" x14ac:dyDescent="0.35">
      <c r="A6983" s="1" t="s">
        <v>10702</v>
      </c>
      <c r="B6983" s="1">
        <v>44.3</v>
      </c>
      <c r="C6983" s="1">
        <v>40.39</v>
      </c>
      <c r="D6983" s="1">
        <v>48.5</v>
      </c>
      <c r="E6983" s="1">
        <v>55</v>
      </c>
      <c r="F6983" s="1">
        <v>29</v>
      </c>
      <c r="G6983" s="1">
        <v>44.07</v>
      </c>
      <c r="H6983" s="1">
        <v>206</v>
      </c>
      <c r="I6983" s="1">
        <v>165.68</v>
      </c>
      <c r="J6983" s="52">
        <f t="shared" si="109"/>
        <v>7.9117500000000007E-2</v>
      </c>
    </row>
    <row r="6984" spans="1:10" x14ac:dyDescent="0.35">
      <c r="A6984" s="1" t="s">
        <v>10701</v>
      </c>
      <c r="B6984" s="1">
        <v>39.15</v>
      </c>
      <c r="C6984" s="1">
        <v>38.17</v>
      </c>
      <c r="D6984" s="1">
        <v>40.450000000000003</v>
      </c>
      <c r="E6984" s="1">
        <v>57.81</v>
      </c>
      <c r="F6984" s="1">
        <v>27.8</v>
      </c>
      <c r="G6984" s="1">
        <v>42.03</v>
      </c>
      <c r="H6984" s="1">
        <v>181.42</v>
      </c>
      <c r="I6984" s="1">
        <v>144.99</v>
      </c>
      <c r="J6984" s="52">
        <f t="shared" si="109"/>
        <v>7.1477499999999985E-2</v>
      </c>
    </row>
    <row r="6985" spans="1:10" x14ac:dyDescent="0.35">
      <c r="A6985" s="1" t="s">
        <v>10700</v>
      </c>
      <c r="B6985" s="1">
        <v>35</v>
      </c>
      <c r="C6985" s="1">
        <v>31.56</v>
      </c>
      <c r="D6985" s="1">
        <v>36.94</v>
      </c>
      <c r="E6985" s="1">
        <v>52.72</v>
      </c>
      <c r="F6985" s="1">
        <v>27.9</v>
      </c>
      <c r="G6985" s="1">
        <v>39.119999999999997</v>
      </c>
      <c r="H6985" s="1">
        <v>152.12</v>
      </c>
      <c r="I6985" s="1">
        <v>153.6</v>
      </c>
      <c r="J6985" s="52">
        <f t="shared" si="109"/>
        <v>6.6119999999999998E-2</v>
      </c>
    </row>
    <row r="6986" spans="1:10" x14ac:dyDescent="0.35">
      <c r="A6986" s="1" t="s">
        <v>10699</v>
      </c>
      <c r="B6986" s="1">
        <v>31.16</v>
      </c>
      <c r="C6986" s="1">
        <v>30.15</v>
      </c>
      <c r="D6986" s="1">
        <v>32.4</v>
      </c>
      <c r="E6986" s="1">
        <v>50.89</v>
      </c>
      <c r="F6986" s="1">
        <v>27.04</v>
      </c>
      <c r="G6986" s="1">
        <v>38.39</v>
      </c>
      <c r="H6986" s="1">
        <v>113.47</v>
      </c>
      <c r="I6986" s="1">
        <v>129</v>
      </c>
      <c r="J6986" s="52">
        <f t="shared" si="109"/>
        <v>5.6562500000000002E-2</v>
      </c>
    </row>
    <row r="6987" spans="1:10" x14ac:dyDescent="0.35">
      <c r="A6987" s="1" t="s">
        <v>10698</v>
      </c>
      <c r="B6987" s="1">
        <v>30.51</v>
      </c>
      <c r="C6987" s="1">
        <v>29.5</v>
      </c>
      <c r="D6987" s="1">
        <v>34</v>
      </c>
      <c r="E6987" s="1">
        <v>51.16</v>
      </c>
      <c r="F6987" s="1">
        <v>27.56</v>
      </c>
      <c r="G6987" s="1">
        <v>34.729999999999997</v>
      </c>
      <c r="H6987" s="1">
        <v>106.28</v>
      </c>
      <c r="I6987" s="1">
        <v>125.18</v>
      </c>
      <c r="J6987" s="52">
        <f t="shared" si="109"/>
        <v>5.4865000000000004E-2</v>
      </c>
    </row>
    <row r="6988" spans="1:10" x14ac:dyDescent="0.35">
      <c r="A6988" s="1" t="s">
        <v>10697</v>
      </c>
      <c r="B6988" s="1">
        <v>31</v>
      </c>
      <c r="C6988" s="1">
        <v>29.82</v>
      </c>
      <c r="D6988" s="1">
        <v>30.5</v>
      </c>
      <c r="E6988" s="1">
        <v>50.63</v>
      </c>
      <c r="F6988" s="1">
        <v>25.4</v>
      </c>
      <c r="G6988" s="1">
        <v>34.020000000000003</v>
      </c>
      <c r="H6988" s="1">
        <v>102.05</v>
      </c>
      <c r="I6988" s="1">
        <v>121.42</v>
      </c>
      <c r="J6988" s="52">
        <f t="shared" si="109"/>
        <v>5.3105000000000006E-2</v>
      </c>
    </row>
    <row r="6989" spans="1:10" x14ac:dyDescent="0.35">
      <c r="A6989" s="1" t="s">
        <v>10696</v>
      </c>
      <c r="B6989" s="1">
        <v>32.590000000000003</v>
      </c>
      <c r="C6989" s="1">
        <v>30.01</v>
      </c>
      <c r="D6989" s="1">
        <v>30.93</v>
      </c>
      <c r="E6989" s="1">
        <v>49.96</v>
      </c>
      <c r="F6989" s="1">
        <v>23.9</v>
      </c>
      <c r="G6989" s="1">
        <v>33.58</v>
      </c>
      <c r="H6989" s="1">
        <v>92.12</v>
      </c>
      <c r="I6989" s="1">
        <v>121.67</v>
      </c>
      <c r="J6989" s="52">
        <f t="shared" si="109"/>
        <v>5.1845000000000009E-2</v>
      </c>
    </row>
    <row r="6990" spans="1:10" x14ac:dyDescent="0.35">
      <c r="A6990" s="1" t="s">
        <v>10695</v>
      </c>
      <c r="B6990" s="1">
        <v>32.340000000000003</v>
      </c>
      <c r="C6990" s="1">
        <v>30.32</v>
      </c>
      <c r="D6990" s="1">
        <v>34</v>
      </c>
      <c r="E6990" s="1">
        <v>50.25</v>
      </c>
      <c r="F6990" s="1">
        <v>24.2</v>
      </c>
      <c r="G6990" s="1">
        <v>33.64</v>
      </c>
      <c r="H6990" s="1">
        <v>97.17</v>
      </c>
      <c r="I6990" s="1">
        <v>120.62</v>
      </c>
      <c r="J6990" s="52">
        <f t="shared" si="109"/>
        <v>5.2817500000000003E-2</v>
      </c>
    </row>
    <row r="6991" spans="1:10" x14ac:dyDescent="0.35">
      <c r="A6991" s="1" t="s">
        <v>10694</v>
      </c>
      <c r="B6991" s="1">
        <v>32.42</v>
      </c>
      <c r="C6991" s="1">
        <v>30.85</v>
      </c>
      <c r="D6991" s="1">
        <v>34.4</v>
      </c>
      <c r="E6991" s="1">
        <v>53.68</v>
      </c>
      <c r="F6991" s="1">
        <v>25.09</v>
      </c>
      <c r="G6991" s="1">
        <v>35.01</v>
      </c>
      <c r="H6991" s="1">
        <v>114.97</v>
      </c>
      <c r="I6991" s="1">
        <v>130.58000000000001</v>
      </c>
      <c r="J6991" s="52">
        <f t="shared" si="109"/>
        <v>5.7125000000000002E-2</v>
      </c>
    </row>
    <row r="6992" spans="1:10" x14ac:dyDescent="0.35">
      <c r="A6992" s="1" t="s">
        <v>10693</v>
      </c>
      <c r="B6992" s="1">
        <v>46.19</v>
      </c>
      <c r="C6992" s="1">
        <v>31.72</v>
      </c>
      <c r="D6992" s="1">
        <v>53.71</v>
      </c>
      <c r="E6992" s="1">
        <v>64.84</v>
      </c>
      <c r="F6992" s="1">
        <v>26.89</v>
      </c>
      <c r="G6992" s="1">
        <v>48.92</v>
      </c>
      <c r="H6992" s="1">
        <v>165.1</v>
      </c>
      <c r="I6992" s="1">
        <v>140.71</v>
      </c>
      <c r="J6992" s="52">
        <f t="shared" si="109"/>
        <v>7.2260000000000005E-2</v>
      </c>
    </row>
    <row r="6993" spans="1:10" x14ac:dyDescent="0.35">
      <c r="A6993" s="1" t="s">
        <v>10692</v>
      </c>
      <c r="B6993" s="1">
        <v>60.01</v>
      </c>
      <c r="C6993" s="1">
        <v>48.52</v>
      </c>
      <c r="D6993" s="1">
        <v>67.66</v>
      </c>
      <c r="E6993" s="1">
        <v>80.959999999999994</v>
      </c>
      <c r="F6993" s="1">
        <v>29.7</v>
      </c>
      <c r="G6993" s="1">
        <v>61.04</v>
      </c>
      <c r="H6993" s="1">
        <v>215.9</v>
      </c>
      <c r="I6993" s="1">
        <v>180.1</v>
      </c>
      <c r="J6993" s="52">
        <f t="shared" si="109"/>
        <v>9.2986249999999993E-2</v>
      </c>
    </row>
    <row r="6994" spans="1:10" x14ac:dyDescent="0.35">
      <c r="A6994" s="1" t="s">
        <v>10691</v>
      </c>
      <c r="B6994" s="1">
        <v>66.319999999999993</v>
      </c>
      <c r="C6994" s="1">
        <v>50.25</v>
      </c>
      <c r="D6994" s="1">
        <v>68.540000000000006</v>
      </c>
      <c r="E6994" s="1">
        <v>84.09</v>
      </c>
      <c r="F6994" s="1">
        <v>32.97</v>
      </c>
      <c r="G6994" s="1">
        <v>70.3</v>
      </c>
      <c r="H6994" s="1">
        <v>235.92</v>
      </c>
      <c r="I6994" s="1">
        <v>193.21</v>
      </c>
      <c r="J6994" s="52">
        <f t="shared" si="109"/>
        <v>0.10020000000000001</v>
      </c>
    </row>
    <row r="6995" spans="1:10" x14ac:dyDescent="0.35">
      <c r="A6995" s="1" t="s">
        <v>10690</v>
      </c>
      <c r="B6995" s="1">
        <v>69.680000000000007</v>
      </c>
      <c r="C6995" s="1">
        <v>57.65</v>
      </c>
      <c r="D6995" s="1">
        <v>67.849999999999994</v>
      </c>
      <c r="E6995" s="1">
        <v>84.28</v>
      </c>
      <c r="F6995" s="1">
        <v>35.14</v>
      </c>
      <c r="G6995" s="1">
        <v>63.42</v>
      </c>
      <c r="H6995" s="1">
        <v>232</v>
      </c>
      <c r="I6995" s="1">
        <v>140</v>
      </c>
      <c r="J6995" s="52">
        <f t="shared" si="109"/>
        <v>9.3752500000000003E-2</v>
      </c>
    </row>
    <row r="6996" spans="1:10" x14ac:dyDescent="0.35">
      <c r="A6996" s="1" t="s">
        <v>10689</v>
      </c>
      <c r="B6996" s="1">
        <v>60.18</v>
      </c>
      <c r="C6996" s="1">
        <v>57.86</v>
      </c>
      <c r="D6996" s="1">
        <v>62.36</v>
      </c>
      <c r="E6996" s="1">
        <v>81.94</v>
      </c>
      <c r="F6996" s="1">
        <v>36</v>
      </c>
      <c r="G6996" s="1">
        <v>52.74</v>
      </c>
      <c r="H6996" s="1">
        <v>214.77</v>
      </c>
      <c r="I6996" s="1">
        <v>116.6</v>
      </c>
      <c r="J6996" s="52">
        <f t="shared" si="109"/>
        <v>8.530625E-2</v>
      </c>
    </row>
    <row r="6997" spans="1:10" x14ac:dyDescent="0.35">
      <c r="A6997" s="1" t="s">
        <v>10688</v>
      </c>
      <c r="B6997" s="1">
        <v>59.25</v>
      </c>
      <c r="C6997" s="1">
        <v>53.48</v>
      </c>
      <c r="D6997" s="1">
        <v>51.36</v>
      </c>
      <c r="E6997" s="1">
        <v>74.77</v>
      </c>
      <c r="F6997" s="1">
        <v>36.53</v>
      </c>
      <c r="G6997" s="1">
        <v>49.6</v>
      </c>
      <c r="H6997" s="1">
        <v>199.63</v>
      </c>
      <c r="I6997" s="1">
        <v>116</v>
      </c>
      <c r="J6997" s="52">
        <f t="shared" si="109"/>
        <v>8.0077499999999996E-2</v>
      </c>
    </row>
    <row r="6998" spans="1:10" x14ac:dyDescent="0.35">
      <c r="A6998" s="1" t="s">
        <v>10687</v>
      </c>
      <c r="B6998" s="1">
        <v>60</v>
      </c>
      <c r="C6998" s="1">
        <v>50.86</v>
      </c>
      <c r="D6998" s="1">
        <v>47.52</v>
      </c>
      <c r="E6998" s="1">
        <v>68.45</v>
      </c>
      <c r="F6998" s="1">
        <v>35.200000000000003</v>
      </c>
      <c r="G6998" s="1">
        <v>45.36</v>
      </c>
      <c r="H6998" s="1">
        <v>199.64</v>
      </c>
      <c r="I6998" s="1">
        <v>122</v>
      </c>
      <c r="J6998" s="52">
        <f t="shared" si="109"/>
        <v>7.8628749999999997E-2</v>
      </c>
    </row>
    <row r="6999" spans="1:10" x14ac:dyDescent="0.35">
      <c r="A6999" s="1" t="s">
        <v>10686</v>
      </c>
      <c r="B6999" s="1">
        <v>59.59</v>
      </c>
      <c r="C6999" s="1">
        <v>48.55</v>
      </c>
      <c r="D6999" s="1">
        <v>42.51</v>
      </c>
      <c r="E6999" s="1">
        <v>61.75</v>
      </c>
      <c r="F6999" s="1">
        <v>34.08</v>
      </c>
      <c r="G6999" s="1">
        <v>39.9</v>
      </c>
      <c r="H6999" s="1">
        <v>188.88</v>
      </c>
      <c r="I6999" s="1">
        <v>88.5</v>
      </c>
      <c r="J6999" s="52">
        <f t="shared" si="109"/>
        <v>7.0470000000000005E-2</v>
      </c>
    </row>
    <row r="7000" spans="1:10" x14ac:dyDescent="0.35">
      <c r="A7000" s="1" t="s">
        <v>10685</v>
      </c>
      <c r="B7000" s="1">
        <v>56.88</v>
      </c>
      <c r="C7000" s="1">
        <v>45.31</v>
      </c>
      <c r="D7000" s="1">
        <v>41.41</v>
      </c>
      <c r="E7000" s="1">
        <v>60.29</v>
      </c>
      <c r="F7000" s="1">
        <v>33.299999999999997</v>
      </c>
      <c r="G7000" s="1">
        <v>35.19</v>
      </c>
      <c r="H7000" s="1">
        <v>182</v>
      </c>
      <c r="I7000" s="1">
        <v>111.8</v>
      </c>
      <c r="J7000" s="52">
        <f t="shared" si="109"/>
        <v>7.0772499999999988E-2</v>
      </c>
    </row>
    <row r="7001" spans="1:10" x14ac:dyDescent="0.35">
      <c r="A7001" s="1" t="s">
        <v>10684</v>
      </c>
      <c r="B7001" s="1">
        <v>52.44</v>
      </c>
      <c r="C7001" s="1">
        <v>44.77</v>
      </c>
      <c r="D7001" s="1">
        <v>44</v>
      </c>
      <c r="E7001" s="1">
        <v>60.49</v>
      </c>
      <c r="F7001" s="1">
        <v>33.07</v>
      </c>
      <c r="G7001" s="1">
        <v>32.5</v>
      </c>
      <c r="H7001" s="1">
        <v>171.6</v>
      </c>
      <c r="I7001" s="1">
        <v>80</v>
      </c>
      <c r="J7001" s="52">
        <f t="shared" si="109"/>
        <v>6.4858750000000007E-2</v>
      </c>
    </row>
    <row r="7002" spans="1:10" x14ac:dyDescent="0.35">
      <c r="A7002" s="1" t="s">
        <v>10683</v>
      </c>
      <c r="B7002" s="1">
        <v>50.03</v>
      </c>
      <c r="C7002" s="1">
        <v>43.11</v>
      </c>
      <c r="D7002" s="1">
        <v>49.46</v>
      </c>
      <c r="E7002" s="1">
        <v>65.62</v>
      </c>
      <c r="F7002" s="1">
        <v>35.04</v>
      </c>
      <c r="G7002" s="1">
        <v>38.11</v>
      </c>
      <c r="H7002" s="1">
        <v>172.09</v>
      </c>
      <c r="I7002" s="1">
        <v>116.13</v>
      </c>
      <c r="J7002" s="52">
        <f t="shared" si="109"/>
        <v>7.1198750000000005E-2</v>
      </c>
    </row>
    <row r="7003" spans="1:10" x14ac:dyDescent="0.35">
      <c r="A7003" s="1" t="s">
        <v>10682</v>
      </c>
      <c r="B7003" s="1">
        <v>53.66</v>
      </c>
      <c r="C7003" s="1">
        <v>52.54</v>
      </c>
      <c r="D7003" s="1">
        <v>58.01</v>
      </c>
      <c r="E7003" s="1">
        <v>78.39</v>
      </c>
      <c r="F7003" s="1">
        <v>38.479999999999997</v>
      </c>
      <c r="G7003" s="1">
        <v>49.42</v>
      </c>
      <c r="H7003" s="1">
        <v>183.27</v>
      </c>
      <c r="I7003" s="1">
        <v>174.23</v>
      </c>
      <c r="J7003" s="52">
        <f t="shared" si="109"/>
        <v>8.5999999999999993E-2</v>
      </c>
    </row>
    <row r="7004" spans="1:10" x14ac:dyDescent="0.35">
      <c r="A7004" s="1" t="s">
        <v>10681</v>
      </c>
      <c r="B7004" s="1">
        <v>50</v>
      </c>
      <c r="C7004" s="1">
        <v>54.57</v>
      </c>
      <c r="D7004" s="1">
        <v>59.33</v>
      </c>
      <c r="E7004" s="1">
        <v>81.96</v>
      </c>
      <c r="F7004" s="1">
        <v>44.08</v>
      </c>
      <c r="G7004" s="1">
        <v>50</v>
      </c>
      <c r="H7004" s="1">
        <v>205.72</v>
      </c>
      <c r="I7004" s="1">
        <v>140.1</v>
      </c>
      <c r="J7004" s="52">
        <f t="shared" si="109"/>
        <v>8.5720000000000005E-2</v>
      </c>
    </row>
    <row r="7005" spans="1:10" x14ac:dyDescent="0.35">
      <c r="A7005" s="1" t="s">
        <v>10680</v>
      </c>
      <c r="B7005" s="1">
        <v>48</v>
      </c>
      <c r="C7005" s="1">
        <v>60.37</v>
      </c>
      <c r="D7005" s="1">
        <v>54.3</v>
      </c>
      <c r="E7005" s="1">
        <v>83.95</v>
      </c>
      <c r="F7005" s="1">
        <v>47.9</v>
      </c>
      <c r="G7005" s="1">
        <v>54.61</v>
      </c>
      <c r="H7005" s="1">
        <v>239.54</v>
      </c>
      <c r="I7005" s="1">
        <v>138.30000000000001</v>
      </c>
      <c r="J7005" s="52">
        <f t="shared" si="109"/>
        <v>9.0871250000000001E-2</v>
      </c>
    </row>
    <row r="7006" spans="1:10" x14ac:dyDescent="0.35">
      <c r="A7006" s="1" t="s">
        <v>10679</v>
      </c>
      <c r="B7006" s="1">
        <v>49.96</v>
      </c>
      <c r="C7006" s="1">
        <v>54.43</v>
      </c>
      <c r="D7006" s="1">
        <v>43.32</v>
      </c>
      <c r="E7006" s="1">
        <v>79.48</v>
      </c>
      <c r="F7006" s="1">
        <v>39.19</v>
      </c>
      <c r="G7006" s="1">
        <v>39.4</v>
      </c>
      <c r="H7006" s="1">
        <v>168.29</v>
      </c>
      <c r="I7006" s="1">
        <v>120.9</v>
      </c>
      <c r="J7006" s="52">
        <f t="shared" si="109"/>
        <v>7.4371249999999986E-2</v>
      </c>
    </row>
    <row r="7007" spans="1:10" x14ac:dyDescent="0.35">
      <c r="A7007" s="1" t="s">
        <v>10678</v>
      </c>
      <c r="B7007" s="1">
        <v>37.1</v>
      </c>
      <c r="C7007" s="1">
        <v>41.5</v>
      </c>
      <c r="D7007" s="1">
        <v>36.21</v>
      </c>
      <c r="E7007" s="1">
        <v>68.95</v>
      </c>
      <c r="F7007" s="1">
        <v>35.06</v>
      </c>
      <c r="G7007" s="1">
        <v>38.17</v>
      </c>
      <c r="H7007" s="1">
        <v>98.12</v>
      </c>
      <c r="I7007" s="1">
        <v>125.91</v>
      </c>
      <c r="J7007" s="52">
        <f t="shared" si="109"/>
        <v>6.01275E-2</v>
      </c>
    </row>
    <row r="7008" spans="1:10" x14ac:dyDescent="0.35">
      <c r="A7008" s="1" t="s">
        <v>10677</v>
      </c>
      <c r="B7008" s="1">
        <v>38.4</v>
      </c>
      <c r="C7008" s="1">
        <v>42.28</v>
      </c>
      <c r="D7008" s="1">
        <v>37.159999999999997</v>
      </c>
      <c r="E7008" s="1">
        <v>59.33</v>
      </c>
      <c r="F7008" s="1">
        <v>35.049999999999997</v>
      </c>
      <c r="G7008" s="1">
        <v>33.659999999999997</v>
      </c>
      <c r="H7008" s="1">
        <v>93.21</v>
      </c>
      <c r="I7008" s="1">
        <v>126.01</v>
      </c>
      <c r="J7008" s="52">
        <f t="shared" si="109"/>
        <v>5.8137500000000002E-2</v>
      </c>
    </row>
    <row r="7009" spans="1:10" x14ac:dyDescent="0.35">
      <c r="A7009" s="1" t="s">
        <v>10676</v>
      </c>
      <c r="B7009" s="1">
        <v>35.29</v>
      </c>
      <c r="C7009" s="1">
        <v>33.729999999999997</v>
      </c>
      <c r="D7009" s="1">
        <v>32</v>
      </c>
      <c r="E7009" s="1">
        <v>52.81</v>
      </c>
      <c r="F7009" s="1">
        <v>33.18</v>
      </c>
      <c r="G7009" s="1">
        <v>30</v>
      </c>
      <c r="H7009" s="1">
        <v>80.5</v>
      </c>
      <c r="I7009" s="1">
        <v>127.99</v>
      </c>
      <c r="J7009" s="52">
        <f t="shared" si="109"/>
        <v>5.3187499999999999E-2</v>
      </c>
    </row>
    <row r="7010" spans="1:10" x14ac:dyDescent="0.35">
      <c r="A7010" s="1" t="s">
        <v>10675</v>
      </c>
      <c r="B7010" s="1">
        <v>33.020000000000003</v>
      </c>
      <c r="C7010" s="1">
        <v>31.77</v>
      </c>
      <c r="D7010" s="1">
        <v>29.8</v>
      </c>
      <c r="E7010" s="1">
        <v>64.75</v>
      </c>
      <c r="F7010" s="1">
        <v>29.99</v>
      </c>
      <c r="G7010" s="1">
        <v>32.020000000000003</v>
      </c>
      <c r="H7010" s="1">
        <v>71.92</v>
      </c>
      <c r="I7010" s="1">
        <v>74.5</v>
      </c>
      <c r="J7010" s="52">
        <f t="shared" si="109"/>
        <v>4.5971250000000005E-2</v>
      </c>
    </row>
    <row r="7011" spans="1:10" x14ac:dyDescent="0.35">
      <c r="A7011" s="1" t="s">
        <v>10674</v>
      </c>
      <c r="B7011" s="1">
        <v>31.77</v>
      </c>
      <c r="C7011" s="1">
        <v>32.56</v>
      </c>
      <c r="D7011" s="1">
        <v>29.7</v>
      </c>
      <c r="E7011" s="1">
        <v>56.55</v>
      </c>
      <c r="F7011" s="1">
        <v>26.01</v>
      </c>
      <c r="G7011" s="1">
        <v>29.04</v>
      </c>
      <c r="H7011" s="1">
        <v>5.65</v>
      </c>
      <c r="I7011" s="1">
        <v>38.83</v>
      </c>
      <c r="J7011" s="52">
        <f t="shared" si="109"/>
        <v>3.1263749999999993E-2</v>
      </c>
    </row>
    <row r="7012" spans="1:10" x14ac:dyDescent="0.35">
      <c r="A7012" s="1" t="s">
        <v>10673</v>
      </c>
      <c r="B7012" s="1">
        <v>30.5</v>
      </c>
      <c r="C7012" s="1">
        <v>29.97</v>
      </c>
      <c r="D7012" s="1">
        <v>30</v>
      </c>
      <c r="E7012" s="1">
        <v>53.01</v>
      </c>
      <c r="F7012" s="1">
        <v>27.01</v>
      </c>
      <c r="G7012" s="1">
        <v>26.97</v>
      </c>
      <c r="H7012" s="1">
        <v>4.1100000000000003</v>
      </c>
      <c r="I7012" s="1">
        <v>72.239999999999995</v>
      </c>
      <c r="J7012" s="52">
        <f t="shared" si="109"/>
        <v>3.422625E-2</v>
      </c>
    </row>
    <row r="7013" spans="1:10" x14ac:dyDescent="0.35">
      <c r="A7013" s="1" t="s">
        <v>10672</v>
      </c>
      <c r="B7013" s="1">
        <v>31.7</v>
      </c>
      <c r="C7013" s="1">
        <v>30.03</v>
      </c>
      <c r="D7013" s="1">
        <v>30</v>
      </c>
      <c r="E7013" s="1">
        <v>51.29</v>
      </c>
      <c r="F7013" s="1">
        <v>26.9</v>
      </c>
      <c r="G7013" s="1">
        <v>24.8</v>
      </c>
      <c r="H7013" s="1">
        <v>0</v>
      </c>
      <c r="I7013" s="1">
        <v>49</v>
      </c>
      <c r="J7013" s="52">
        <f t="shared" si="109"/>
        <v>3.0465000000000002E-2</v>
      </c>
    </row>
    <row r="7014" spans="1:10" x14ac:dyDescent="0.35">
      <c r="A7014" s="1" t="s">
        <v>10671</v>
      </c>
      <c r="B7014" s="1">
        <v>31.93</v>
      </c>
      <c r="C7014" s="1">
        <v>30.56</v>
      </c>
      <c r="D7014" s="1">
        <v>30</v>
      </c>
      <c r="E7014" s="1">
        <v>50.76</v>
      </c>
      <c r="F7014" s="1">
        <v>26.51</v>
      </c>
      <c r="G7014" s="1">
        <v>26.4</v>
      </c>
      <c r="H7014" s="1">
        <v>0.15</v>
      </c>
      <c r="I7014" s="1">
        <v>45.6</v>
      </c>
      <c r="J7014" s="52">
        <f t="shared" si="109"/>
        <v>3.0238749999999998E-2</v>
      </c>
    </row>
    <row r="7015" spans="1:10" x14ac:dyDescent="0.35">
      <c r="A7015" s="1" t="s">
        <v>10670</v>
      </c>
      <c r="B7015" s="1">
        <v>25.64</v>
      </c>
      <c r="C7015" s="1">
        <v>31.31</v>
      </c>
      <c r="D7015" s="1">
        <v>31.01</v>
      </c>
      <c r="E7015" s="1">
        <v>49.99</v>
      </c>
      <c r="F7015" s="1">
        <v>26.3</v>
      </c>
      <c r="G7015" s="1">
        <v>29.31</v>
      </c>
      <c r="H7015" s="1">
        <v>14.07</v>
      </c>
      <c r="I7015" s="1">
        <v>57.01</v>
      </c>
      <c r="J7015" s="52">
        <f t="shared" si="109"/>
        <v>3.3080000000000005E-2</v>
      </c>
    </row>
    <row r="7016" spans="1:10" x14ac:dyDescent="0.35">
      <c r="A7016" s="1" t="s">
        <v>10669</v>
      </c>
      <c r="B7016" s="1">
        <v>39</v>
      </c>
      <c r="C7016" s="1">
        <v>34.130000000000003</v>
      </c>
      <c r="D7016" s="1">
        <v>38.07</v>
      </c>
      <c r="E7016" s="1">
        <v>52.4</v>
      </c>
      <c r="F7016" s="1">
        <v>27.03</v>
      </c>
      <c r="G7016" s="1">
        <v>34.83</v>
      </c>
      <c r="H7016" s="1">
        <v>62.95</v>
      </c>
      <c r="I7016" s="1">
        <v>100</v>
      </c>
      <c r="J7016" s="52">
        <f t="shared" si="109"/>
        <v>4.8551249999999997E-2</v>
      </c>
    </row>
    <row r="7017" spans="1:10" x14ac:dyDescent="0.35">
      <c r="A7017" s="1" t="s">
        <v>10668</v>
      </c>
      <c r="B7017" s="1">
        <v>48</v>
      </c>
      <c r="C7017" s="1">
        <v>43.59</v>
      </c>
      <c r="D7017" s="1">
        <v>41</v>
      </c>
      <c r="E7017" s="1">
        <v>56.03</v>
      </c>
      <c r="F7017" s="1">
        <v>29.94</v>
      </c>
      <c r="G7017" s="1">
        <v>47.89</v>
      </c>
      <c r="H7017" s="1">
        <v>132.16999999999999</v>
      </c>
      <c r="I7017" s="1">
        <v>152</v>
      </c>
      <c r="J7017" s="52">
        <f t="shared" si="109"/>
        <v>6.88275E-2</v>
      </c>
    </row>
    <row r="7018" spans="1:10" x14ac:dyDescent="0.35">
      <c r="A7018" s="1" t="s">
        <v>10667</v>
      </c>
      <c r="B7018" s="1">
        <v>60.52</v>
      </c>
      <c r="C7018" s="1">
        <v>47.05</v>
      </c>
      <c r="D7018" s="1">
        <v>51.28</v>
      </c>
      <c r="E7018" s="1">
        <v>61.97</v>
      </c>
      <c r="F7018" s="1">
        <v>31.74</v>
      </c>
      <c r="G7018" s="1">
        <v>49.01</v>
      </c>
      <c r="H7018" s="1">
        <v>161</v>
      </c>
      <c r="I7018" s="1">
        <v>195.81</v>
      </c>
      <c r="J7018" s="52">
        <f t="shared" si="109"/>
        <v>8.2297499999999996E-2</v>
      </c>
    </row>
    <row r="7019" spans="1:10" x14ac:dyDescent="0.35">
      <c r="A7019" s="1" t="s">
        <v>10666</v>
      </c>
      <c r="B7019" s="1">
        <v>63.01</v>
      </c>
      <c r="C7019" s="1">
        <v>66.349999999999994</v>
      </c>
      <c r="D7019" s="1">
        <v>47</v>
      </c>
      <c r="E7019" s="1">
        <v>70.930000000000007</v>
      </c>
      <c r="F7019" s="1">
        <v>36.369999999999997</v>
      </c>
      <c r="G7019" s="1">
        <v>43.15</v>
      </c>
      <c r="H7019" s="1">
        <v>161.75</v>
      </c>
      <c r="I7019" s="1">
        <v>167.65</v>
      </c>
      <c r="J7019" s="52">
        <f t="shared" si="109"/>
        <v>8.2026249999999995E-2</v>
      </c>
    </row>
    <row r="7020" spans="1:10" x14ac:dyDescent="0.35">
      <c r="A7020" s="1" t="s">
        <v>10665</v>
      </c>
      <c r="B7020" s="1">
        <v>59.6</v>
      </c>
      <c r="C7020" s="1">
        <v>60.98</v>
      </c>
      <c r="D7020" s="1">
        <v>43.15</v>
      </c>
      <c r="E7020" s="1">
        <v>66.48</v>
      </c>
      <c r="F7020" s="1">
        <v>37.47</v>
      </c>
      <c r="G7020" s="1">
        <v>43.2</v>
      </c>
      <c r="H7020" s="1">
        <v>109.9</v>
      </c>
      <c r="I7020" s="1">
        <v>166.93</v>
      </c>
      <c r="J7020" s="52">
        <f t="shared" si="109"/>
        <v>7.3463750000000008E-2</v>
      </c>
    </row>
    <row r="7021" spans="1:10" x14ac:dyDescent="0.35">
      <c r="A7021" s="1" t="s">
        <v>10664</v>
      </c>
      <c r="B7021" s="1">
        <v>48</v>
      </c>
      <c r="C7021" s="1">
        <v>49.32</v>
      </c>
      <c r="D7021" s="1">
        <v>41.43</v>
      </c>
      <c r="E7021" s="1">
        <v>61.73</v>
      </c>
      <c r="F7021" s="1">
        <v>38.32</v>
      </c>
      <c r="G7021" s="1">
        <v>38.94</v>
      </c>
      <c r="H7021" s="1">
        <v>94.42</v>
      </c>
      <c r="I7021" s="1">
        <v>149.97999999999999</v>
      </c>
      <c r="J7021" s="52">
        <f t="shared" si="109"/>
        <v>6.5267499999999992E-2</v>
      </c>
    </row>
    <row r="7022" spans="1:10" x14ac:dyDescent="0.35">
      <c r="A7022" s="1" t="s">
        <v>10663</v>
      </c>
      <c r="B7022" s="1">
        <v>52</v>
      </c>
      <c r="C7022" s="1">
        <v>46.34</v>
      </c>
      <c r="D7022" s="1">
        <v>34.4</v>
      </c>
      <c r="E7022" s="1">
        <v>56.18</v>
      </c>
      <c r="F7022" s="1">
        <v>37.9</v>
      </c>
      <c r="G7022" s="1">
        <v>35.619999999999997</v>
      </c>
      <c r="H7022" s="1">
        <v>94.05</v>
      </c>
      <c r="I7022" s="1">
        <v>132.19999999999999</v>
      </c>
      <c r="J7022" s="52">
        <f t="shared" si="109"/>
        <v>6.1086250000000002E-2</v>
      </c>
    </row>
    <row r="7023" spans="1:10" x14ac:dyDescent="0.35">
      <c r="A7023" s="1" t="s">
        <v>10662</v>
      </c>
      <c r="B7023" s="1">
        <v>50.15</v>
      </c>
      <c r="C7023" s="1">
        <v>50.03</v>
      </c>
      <c r="D7023" s="1">
        <v>33</v>
      </c>
      <c r="E7023" s="1">
        <v>51.45</v>
      </c>
      <c r="F7023" s="1">
        <v>35.020000000000003</v>
      </c>
      <c r="G7023" s="1">
        <v>35.97</v>
      </c>
      <c r="H7023" s="1">
        <v>99</v>
      </c>
      <c r="I7023" s="1">
        <v>129.66</v>
      </c>
      <c r="J7023" s="52">
        <f t="shared" si="109"/>
        <v>6.0534999999999999E-2</v>
      </c>
    </row>
    <row r="7024" spans="1:10" x14ac:dyDescent="0.35">
      <c r="A7024" s="1" t="s">
        <v>10661</v>
      </c>
      <c r="B7024" s="1">
        <v>51.74</v>
      </c>
      <c r="C7024" s="1">
        <v>48.7</v>
      </c>
      <c r="D7024" s="1">
        <v>32</v>
      </c>
      <c r="E7024" s="1">
        <v>52.1</v>
      </c>
      <c r="F7024" s="1">
        <v>31.04</v>
      </c>
      <c r="G7024" s="1">
        <v>34.9</v>
      </c>
      <c r="H7024" s="1">
        <v>100.5</v>
      </c>
      <c r="I7024" s="1">
        <v>127.98</v>
      </c>
      <c r="J7024" s="52">
        <f t="shared" si="109"/>
        <v>5.9870000000000007E-2</v>
      </c>
    </row>
    <row r="7025" spans="1:10" x14ac:dyDescent="0.35">
      <c r="A7025" s="1" t="s">
        <v>10660</v>
      </c>
      <c r="B7025" s="1">
        <v>50.4</v>
      </c>
      <c r="C7025" s="1">
        <v>48.7</v>
      </c>
      <c r="D7025" s="1">
        <v>31.3</v>
      </c>
      <c r="E7025" s="1">
        <v>52.4</v>
      </c>
      <c r="F7025" s="1">
        <v>32.799999999999997</v>
      </c>
      <c r="G7025" s="1">
        <v>36.32</v>
      </c>
      <c r="H7025" s="1">
        <v>93.83</v>
      </c>
      <c r="I7025" s="1">
        <v>128.94</v>
      </c>
      <c r="J7025" s="52">
        <f t="shared" si="109"/>
        <v>5.933625E-2</v>
      </c>
    </row>
    <row r="7026" spans="1:10" x14ac:dyDescent="0.35">
      <c r="A7026" s="1" t="s">
        <v>10659</v>
      </c>
      <c r="B7026" s="1">
        <v>50.69</v>
      </c>
      <c r="C7026" s="1">
        <v>53.64</v>
      </c>
      <c r="D7026" s="1">
        <v>33</v>
      </c>
      <c r="E7026" s="1">
        <v>55.11</v>
      </c>
      <c r="F7026" s="1">
        <v>35.729999999999997</v>
      </c>
      <c r="G7026" s="1">
        <v>40.799999999999997</v>
      </c>
      <c r="H7026" s="1">
        <v>94.16</v>
      </c>
      <c r="I7026" s="1">
        <v>140.1</v>
      </c>
      <c r="J7026" s="52">
        <f t="shared" si="109"/>
        <v>6.2903750000000008E-2</v>
      </c>
    </row>
    <row r="7027" spans="1:10" x14ac:dyDescent="0.35">
      <c r="A7027" s="1" t="s">
        <v>10658</v>
      </c>
      <c r="B7027" s="1">
        <v>48</v>
      </c>
      <c r="C7027" s="1">
        <v>55.07</v>
      </c>
      <c r="D7027" s="1">
        <v>35.1</v>
      </c>
      <c r="E7027" s="1">
        <v>61.24</v>
      </c>
      <c r="F7027" s="1">
        <v>40.380000000000003</v>
      </c>
      <c r="G7027" s="1">
        <v>44.93</v>
      </c>
      <c r="H7027" s="1">
        <v>137.31</v>
      </c>
      <c r="I7027" s="1">
        <v>168.28</v>
      </c>
      <c r="J7027" s="52">
        <f t="shared" si="109"/>
        <v>7.3788749999999986E-2</v>
      </c>
    </row>
    <row r="7028" spans="1:10" x14ac:dyDescent="0.35">
      <c r="A7028" s="1" t="s">
        <v>10657</v>
      </c>
      <c r="B7028" s="1">
        <v>44.5</v>
      </c>
      <c r="C7028" s="1">
        <v>51.62</v>
      </c>
      <c r="D7028" s="1">
        <v>42.5</v>
      </c>
      <c r="E7028" s="1">
        <v>75.8</v>
      </c>
      <c r="F7028" s="1">
        <v>47.58</v>
      </c>
      <c r="G7028" s="1">
        <v>47.4</v>
      </c>
      <c r="H7028" s="1">
        <v>160.74</v>
      </c>
      <c r="I7028" s="1">
        <v>177.32</v>
      </c>
      <c r="J7028" s="52">
        <f t="shared" si="109"/>
        <v>8.0932500000000004E-2</v>
      </c>
    </row>
    <row r="7029" spans="1:10" x14ac:dyDescent="0.35">
      <c r="A7029" s="1" t="s">
        <v>10656</v>
      </c>
      <c r="B7029" s="1">
        <v>59.05</v>
      </c>
      <c r="C7029" s="1">
        <v>59.35</v>
      </c>
      <c r="D7029" s="1">
        <v>45</v>
      </c>
      <c r="E7029" s="1">
        <v>79.95</v>
      </c>
      <c r="F7029" s="1">
        <v>51.06</v>
      </c>
      <c r="G7029" s="1">
        <v>49.02</v>
      </c>
      <c r="H7029" s="1">
        <v>202.39</v>
      </c>
      <c r="I7029" s="1">
        <v>183.08</v>
      </c>
      <c r="J7029" s="52">
        <f t="shared" si="109"/>
        <v>9.1112499999999999E-2</v>
      </c>
    </row>
    <row r="7030" spans="1:10" x14ac:dyDescent="0.35">
      <c r="A7030" s="1" t="s">
        <v>10655</v>
      </c>
      <c r="B7030" s="1">
        <v>42.44</v>
      </c>
      <c r="C7030" s="1">
        <v>50.04</v>
      </c>
      <c r="D7030" s="1">
        <v>36.6</v>
      </c>
      <c r="E7030" s="1">
        <v>71.69</v>
      </c>
      <c r="F7030" s="1">
        <v>47.1</v>
      </c>
      <c r="G7030" s="1">
        <v>40.93</v>
      </c>
      <c r="H7030" s="1">
        <v>132.94</v>
      </c>
      <c r="I7030" s="1">
        <v>164.65</v>
      </c>
      <c r="J7030" s="52">
        <f t="shared" si="109"/>
        <v>7.3298749999999996E-2</v>
      </c>
    </row>
    <row r="7031" spans="1:10" x14ac:dyDescent="0.35">
      <c r="A7031" s="1" t="s">
        <v>10654</v>
      </c>
      <c r="B7031" s="1">
        <v>40.5</v>
      </c>
      <c r="C7031" s="1">
        <v>36.78</v>
      </c>
      <c r="D7031" s="1">
        <v>36.6</v>
      </c>
      <c r="E7031" s="1">
        <v>62.29</v>
      </c>
      <c r="F7031" s="1">
        <v>39.619999999999997</v>
      </c>
      <c r="G7031" s="1">
        <v>37.4</v>
      </c>
      <c r="H7031" s="1">
        <v>111</v>
      </c>
      <c r="I7031" s="1">
        <v>138.97999999999999</v>
      </c>
      <c r="J7031" s="52">
        <f t="shared" si="109"/>
        <v>6.2896250000000001E-2</v>
      </c>
    </row>
    <row r="7032" spans="1:10" x14ac:dyDescent="0.35">
      <c r="A7032" s="1" t="s">
        <v>10653</v>
      </c>
      <c r="B7032" s="1">
        <v>38.43</v>
      </c>
      <c r="C7032" s="1">
        <v>41.81</v>
      </c>
      <c r="D7032" s="1">
        <v>35.86</v>
      </c>
      <c r="E7032" s="1">
        <v>60.01</v>
      </c>
      <c r="F7032" s="1">
        <v>38.090000000000003</v>
      </c>
      <c r="G7032" s="1">
        <v>44.63</v>
      </c>
      <c r="H7032" s="1">
        <v>105</v>
      </c>
      <c r="I7032" s="1">
        <v>129.41999999999999</v>
      </c>
      <c r="J7032" s="52">
        <f t="shared" si="109"/>
        <v>6.1656250000000003E-2</v>
      </c>
    </row>
    <row r="7033" spans="1:10" x14ac:dyDescent="0.35">
      <c r="A7033" s="1" t="s">
        <v>10652</v>
      </c>
      <c r="B7033" s="1">
        <v>33</v>
      </c>
      <c r="C7033" s="1">
        <v>33.96</v>
      </c>
      <c r="D7033" s="1">
        <v>41.08</v>
      </c>
      <c r="E7033" s="1">
        <v>53.5</v>
      </c>
      <c r="F7033" s="1">
        <v>36</v>
      </c>
      <c r="G7033" s="1">
        <v>35</v>
      </c>
      <c r="H7033" s="1">
        <v>83.6</v>
      </c>
      <c r="I7033" s="1">
        <v>124.11</v>
      </c>
      <c r="J7033" s="52">
        <f t="shared" si="109"/>
        <v>5.5031249999999997E-2</v>
      </c>
    </row>
    <row r="7034" spans="1:10" x14ac:dyDescent="0.35">
      <c r="A7034" s="1" t="s">
        <v>10651</v>
      </c>
      <c r="B7034" s="1">
        <v>32.92</v>
      </c>
      <c r="C7034" s="1">
        <v>34.04</v>
      </c>
      <c r="D7034" s="1">
        <v>35</v>
      </c>
      <c r="E7034" s="1">
        <v>53.26</v>
      </c>
      <c r="F7034" s="1">
        <v>30.34</v>
      </c>
      <c r="G7034" s="1">
        <v>38.409999999999997</v>
      </c>
      <c r="H7034" s="1">
        <v>125</v>
      </c>
      <c r="I7034" s="1">
        <v>131.72999999999999</v>
      </c>
      <c r="J7034" s="52">
        <f t="shared" si="109"/>
        <v>6.0087500000000009E-2</v>
      </c>
    </row>
    <row r="7035" spans="1:10" x14ac:dyDescent="0.35">
      <c r="A7035" s="1" t="s">
        <v>10650</v>
      </c>
      <c r="B7035" s="1">
        <v>31.6</v>
      </c>
      <c r="C7035" s="1">
        <v>32.94</v>
      </c>
      <c r="D7035" s="1">
        <v>47.86</v>
      </c>
      <c r="E7035" s="1">
        <v>64.48</v>
      </c>
      <c r="F7035" s="1">
        <v>27.11</v>
      </c>
      <c r="G7035" s="1">
        <v>34.520000000000003</v>
      </c>
      <c r="H7035" s="1">
        <v>105.41</v>
      </c>
      <c r="I7035" s="1">
        <v>118.62</v>
      </c>
      <c r="J7035" s="52">
        <f t="shared" si="109"/>
        <v>5.7817500000000001E-2</v>
      </c>
    </row>
    <row r="7036" spans="1:10" x14ac:dyDescent="0.35">
      <c r="A7036" s="1" t="s">
        <v>10649</v>
      </c>
      <c r="B7036" s="1">
        <v>31.19</v>
      </c>
      <c r="C7036" s="1">
        <v>31.8</v>
      </c>
      <c r="D7036" s="1">
        <v>32.049999999999997</v>
      </c>
      <c r="E7036" s="1">
        <v>57.4</v>
      </c>
      <c r="F7036" s="1">
        <v>26.28</v>
      </c>
      <c r="G7036" s="1">
        <v>36.28</v>
      </c>
      <c r="H7036" s="1">
        <v>34.799999999999997</v>
      </c>
      <c r="I7036" s="1">
        <v>113.36</v>
      </c>
      <c r="J7036" s="52">
        <f t="shared" si="109"/>
        <v>4.5395000000000005E-2</v>
      </c>
    </row>
    <row r="7037" spans="1:10" x14ac:dyDescent="0.35">
      <c r="A7037" s="1" t="s">
        <v>10648</v>
      </c>
      <c r="B7037" s="1">
        <v>30.32</v>
      </c>
      <c r="C7037" s="1">
        <v>31.78</v>
      </c>
      <c r="D7037" s="1">
        <v>30.84</v>
      </c>
      <c r="E7037" s="1">
        <v>50.5</v>
      </c>
      <c r="F7037" s="1">
        <v>25.79</v>
      </c>
      <c r="G7037" s="1">
        <v>26.9</v>
      </c>
      <c r="H7037" s="1">
        <v>18.8</v>
      </c>
      <c r="I7037" s="1">
        <v>111.01</v>
      </c>
      <c r="J7037" s="52">
        <f t="shared" si="109"/>
        <v>4.0742500000000001E-2</v>
      </c>
    </row>
    <row r="7038" spans="1:10" x14ac:dyDescent="0.35">
      <c r="A7038" s="1" t="s">
        <v>10647</v>
      </c>
      <c r="B7038" s="1">
        <v>31.94</v>
      </c>
      <c r="C7038" s="1">
        <v>33.4</v>
      </c>
      <c r="D7038" s="1">
        <v>29.35</v>
      </c>
      <c r="E7038" s="1">
        <v>50.33</v>
      </c>
      <c r="F7038" s="1">
        <v>25.7</v>
      </c>
      <c r="G7038" s="1">
        <v>27.57</v>
      </c>
      <c r="H7038" s="1">
        <v>29.14</v>
      </c>
      <c r="I7038" s="1">
        <v>119.45</v>
      </c>
      <c r="J7038" s="52">
        <f t="shared" si="109"/>
        <v>4.3359999999999996E-2</v>
      </c>
    </row>
    <row r="7039" spans="1:10" x14ac:dyDescent="0.35">
      <c r="A7039" s="1" t="s">
        <v>10646</v>
      </c>
      <c r="B7039" s="1">
        <v>31.6</v>
      </c>
      <c r="C7039" s="1">
        <v>34.119999999999997</v>
      </c>
      <c r="D7039" s="1">
        <v>30.3</v>
      </c>
      <c r="E7039" s="1">
        <v>50.5</v>
      </c>
      <c r="F7039" s="1">
        <v>26.39</v>
      </c>
      <c r="G7039" s="1">
        <v>29.92</v>
      </c>
      <c r="H7039" s="1">
        <v>47.74</v>
      </c>
      <c r="I7039" s="1">
        <v>132.88</v>
      </c>
      <c r="J7039" s="52">
        <f t="shared" si="109"/>
        <v>4.7931250000000002E-2</v>
      </c>
    </row>
    <row r="7040" spans="1:10" x14ac:dyDescent="0.35">
      <c r="A7040" s="1" t="s">
        <v>10645</v>
      </c>
      <c r="B7040" s="1">
        <v>36.93</v>
      </c>
      <c r="C7040" s="1">
        <v>36.51</v>
      </c>
      <c r="D7040" s="1">
        <v>31.16</v>
      </c>
      <c r="E7040" s="1">
        <v>52.02</v>
      </c>
      <c r="F7040" s="1">
        <v>38.01</v>
      </c>
      <c r="G7040" s="1">
        <v>44</v>
      </c>
      <c r="H7040" s="1">
        <v>77.099999999999994</v>
      </c>
      <c r="I7040" s="1">
        <v>139.9</v>
      </c>
      <c r="J7040" s="52">
        <f t="shared" si="109"/>
        <v>5.6953749999999997E-2</v>
      </c>
    </row>
    <row r="7041" spans="1:10" x14ac:dyDescent="0.35">
      <c r="A7041" s="1" t="s">
        <v>10644</v>
      </c>
      <c r="B7041" s="1">
        <v>49.96</v>
      </c>
      <c r="C7041" s="1">
        <v>37.69</v>
      </c>
      <c r="D7041" s="1">
        <v>35.880000000000003</v>
      </c>
      <c r="E7041" s="1">
        <v>56.03</v>
      </c>
      <c r="F7041" s="1">
        <v>51.93</v>
      </c>
      <c r="G7041" s="1">
        <v>50.1</v>
      </c>
      <c r="H7041" s="1">
        <v>153.03</v>
      </c>
      <c r="I7041" s="1">
        <v>174.97</v>
      </c>
      <c r="J7041" s="52">
        <f t="shared" si="109"/>
        <v>7.619875000000001E-2</v>
      </c>
    </row>
    <row r="7042" spans="1:10" x14ac:dyDescent="0.35">
      <c r="A7042" s="1" t="s">
        <v>10643</v>
      </c>
      <c r="B7042" s="1">
        <v>57.02</v>
      </c>
      <c r="C7042" s="1">
        <v>48.98</v>
      </c>
      <c r="D7042" s="1">
        <v>41.91</v>
      </c>
      <c r="E7042" s="1">
        <v>59</v>
      </c>
      <c r="F7042" s="1">
        <v>52.43</v>
      </c>
      <c r="G7042" s="1">
        <v>52.95</v>
      </c>
      <c r="H7042" s="1">
        <v>229.9</v>
      </c>
      <c r="I7042" s="1">
        <v>192.77</v>
      </c>
      <c r="J7042" s="52">
        <f t="shared" si="109"/>
        <v>9.1869999999999993E-2</v>
      </c>
    </row>
    <row r="7043" spans="1:10" x14ac:dyDescent="0.35">
      <c r="A7043" s="1" t="s">
        <v>10642</v>
      </c>
      <c r="B7043" s="1">
        <v>52.24</v>
      </c>
      <c r="C7043" s="1">
        <v>59.99</v>
      </c>
      <c r="D7043" s="1">
        <v>46.07</v>
      </c>
      <c r="E7043" s="1">
        <v>61.03</v>
      </c>
      <c r="F7043" s="1">
        <v>51.84</v>
      </c>
      <c r="G7043" s="1">
        <v>50.78</v>
      </c>
      <c r="H7043" s="1">
        <v>225</v>
      </c>
      <c r="I7043" s="1">
        <v>193.48</v>
      </c>
      <c r="J7043" s="52">
        <f t="shared" ref="J7043:J7106" si="110">(AVERAGE(B7043:I7043))/1000</f>
        <v>9.2553750000000004E-2</v>
      </c>
    </row>
    <row r="7044" spans="1:10" x14ac:dyDescent="0.35">
      <c r="A7044" s="1" t="s">
        <v>10641</v>
      </c>
      <c r="B7044" s="1">
        <v>49.05</v>
      </c>
      <c r="C7044" s="1">
        <v>50</v>
      </c>
      <c r="D7044" s="1">
        <v>47.71</v>
      </c>
      <c r="E7044" s="1">
        <v>60.94</v>
      </c>
      <c r="F7044" s="1">
        <v>49.6</v>
      </c>
      <c r="G7044" s="1">
        <v>44.05</v>
      </c>
      <c r="H7044" s="1">
        <v>166.9</v>
      </c>
      <c r="I7044" s="1">
        <v>180.1</v>
      </c>
      <c r="J7044" s="52">
        <f t="shared" si="110"/>
        <v>8.1043749999999998E-2</v>
      </c>
    </row>
    <row r="7045" spans="1:10" x14ac:dyDescent="0.35">
      <c r="A7045" s="1" t="s">
        <v>10640</v>
      </c>
      <c r="B7045" s="1">
        <v>48</v>
      </c>
      <c r="C7045" s="1">
        <v>53.71</v>
      </c>
      <c r="D7045" s="1">
        <v>45.98</v>
      </c>
      <c r="E7045" s="1">
        <v>60.79</v>
      </c>
      <c r="F7045" s="1">
        <v>49.43</v>
      </c>
      <c r="G7045" s="1">
        <v>41.97</v>
      </c>
      <c r="H7045" s="1">
        <v>180.1</v>
      </c>
      <c r="I7045" s="1">
        <v>177</v>
      </c>
      <c r="J7045" s="52">
        <f t="shared" si="110"/>
        <v>8.2122500000000001E-2</v>
      </c>
    </row>
    <row r="7046" spans="1:10" x14ac:dyDescent="0.35">
      <c r="A7046" s="1" t="s">
        <v>10639</v>
      </c>
      <c r="B7046" s="1">
        <v>39.58</v>
      </c>
      <c r="C7046" s="1">
        <v>45</v>
      </c>
      <c r="D7046" s="1">
        <v>35</v>
      </c>
      <c r="E7046" s="1">
        <v>70.099999999999994</v>
      </c>
      <c r="F7046" s="1">
        <v>44.75</v>
      </c>
      <c r="G7046" s="1">
        <v>36.01</v>
      </c>
      <c r="H7046" s="1">
        <v>120</v>
      </c>
      <c r="I7046" s="1">
        <v>138.08000000000001</v>
      </c>
      <c r="J7046" s="52">
        <f t="shared" si="110"/>
        <v>6.6064999999999999E-2</v>
      </c>
    </row>
    <row r="7047" spans="1:10" x14ac:dyDescent="0.35">
      <c r="A7047" s="1" t="s">
        <v>10638</v>
      </c>
      <c r="B7047" s="1">
        <v>39.94</v>
      </c>
      <c r="C7047" s="1">
        <v>51.3</v>
      </c>
      <c r="D7047" s="1">
        <v>31.02</v>
      </c>
      <c r="E7047" s="1">
        <v>59.9</v>
      </c>
      <c r="F7047" s="1">
        <v>43.73</v>
      </c>
      <c r="G7047" s="1">
        <v>33.29</v>
      </c>
      <c r="H7047" s="1">
        <v>110</v>
      </c>
      <c r="I7047" s="1">
        <v>129.9</v>
      </c>
      <c r="J7047" s="52">
        <f t="shared" si="110"/>
        <v>6.2385000000000003E-2</v>
      </c>
    </row>
    <row r="7048" spans="1:10" x14ac:dyDescent="0.35">
      <c r="A7048" s="1" t="s">
        <v>10637</v>
      </c>
      <c r="B7048" s="1">
        <v>35</v>
      </c>
      <c r="C7048" s="1">
        <v>50.03</v>
      </c>
      <c r="D7048" s="1">
        <v>32.26</v>
      </c>
      <c r="E7048" s="1">
        <v>49</v>
      </c>
      <c r="F7048" s="1">
        <v>45.16</v>
      </c>
      <c r="G7048" s="1">
        <v>33.22</v>
      </c>
      <c r="H7048" s="1">
        <v>150</v>
      </c>
      <c r="I7048" s="1">
        <v>119.44</v>
      </c>
      <c r="J7048" s="52">
        <f t="shared" si="110"/>
        <v>6.4263749999999981E-2</v>
      </c>
    </row>
    <row r="7049" spans="1:10" x14ac:dyDescent="0.35">
      <c r="A7049" s="1" t="s">
        <v>10636</v>
      </c>
      <c r="B7049" s="1">
        <v>35</v>
      </c>
      <c r="C7049" s="1">
        <v>47.99</v>
      </c>
      <c r="D7049" s="1">
        <v>32</v>
      </c>
      <c r="E7049" s="1">
        <v>44.97</v>
      </c>
      <c r="F7049" s="1">
        <v>47.71</v>
      </c>
      <c r="G7049" s="1">
        <v>34.96</v>
      </c>
      <c r="H7049" s="1">
        <v>160</v>
      </c>
      <c r="I7049" s="1">
        <v>125.17</v>
      </c>
      <c r="J7049" s="52">
        <f t="shared" si="110"/>
        <v>6.5974999999999992E-2</v>
      </c>
    </row>
    <row r="7050" spans="1:10" x14ac:dyDescent="0.35">
      <c r="A7050" s="1" t="s">
        <v>10635</v>
      </c>
      <c r="B7050" s="1">
        <v>39.049999999999997</v>
      </c>
      <c r="C7050" s="1">
        <v>48.92</v>
      </c>
      <c r="D7050" s="1">
        <v>32.090000000000003</v>
      </c>
      <c r="E7050" s="1">
        <v>52.06</v>
      </c>
      <c r="F7050" s="1">
        <v>50.03</v>
      </c>
      <c r="G7050" s="1">
        <v>34.799999999999997</v>
      </c>
      <c r="H7050" s="1">
        <v>157.5</v>
      </c>
      <c r="I7050" s="1">
        <v>146.69999999999999</v>
      </c>
      <c r="J7050" s="52">
        <f t="shared" si="110"/>
        <v>7.0143749999999991E-2</v>
      </c>
    </row>
    <row r="7051" spans="1:10" x14ac:dyDescent="0.35">
      <c r="A7051" s="1" t="s">
        <v>10634</v>
      </c>
      <c r="B7051" s="1">
        <v>46.01</v>
      </c>
      <c r="C7051" s="1">
        <v>45</v>
      </c>
      <c r="D7051" s="1">
        <v>36.56</v>
      </c>
      <c r="E7051" s="1">
        <v>58.58</v>
      </c>
      <c r="F7051" s="1">
        <v>54.11</v>
      </c>
      <c r="G7051" s="1">
        <v>41.85</v>
      </c>
      <c r="H7051" s="1">
        <v>203.5</v>
      </c>
      <c r="I7051" s="1">
        <v>196.05</v>
      </c>
      <c r="J7051" s="52">
        <f t="shared" si="110"/>
        <v>8.5207500000000005E-2</v>
      </c>
    </row>
    <row r="7052" spans="1:10" x14ac:dyDescent="0.35">
      <c r="A7052" s="1" t="s">
        <v>10633</v>
      </c>
      <c r="B7052" s="1">
        <v>46.96</v>
      </c>
      <c r="C7052" s="1">
        <v>49.8</v>
      </c>
      <c r="D7052" s="1">
        <v>40.200000000000003</v>
      </c>
      <c r="E7052" s="1">
        <v>68.95</v>
      </c>
      <c r="F7052" s="1">
        <v>58.02</v>
      </c>
      <c r="G7052" s="1">
        <v>51.28</v>
      </c>
      <c r="H7052" s="1">
        <v>227.5</v>
      </c>
      <c r="I7052" s="1">
        <v>196.96</v>
      </c>
      <c r="J7052" s="52">
        <f t="shared" si="110"/>
        <v>9.2458749999999992E-2</v>
      </c>
    </row>
    <row r="7053" spans="1:10" x14ac:dyDescent="0.35">
      <c r="A7053" s="1" t="s">
        <v>10632</v>
      </c>
      <c r="B7053" s="1">
        <v>44.5</v>
      </c>
      <c r="C7053" s="1">
        <v>34.83</v>
      </c>
      <c r="D7053" s="1">
        <v>48</v>
      </c>
      <c r="E7053" s="1">
        <v>74.94</v>
      </c>
      <c r="F7053" s="1">
        <v>66.510000000000005</v>
      </c>
      <c r="G7053" s="1">
        <v>54.5</v>
      </c>
      <c r="H7053" s="1">
        <v>272.47000000000003</v>
      </c>
      <c r="I7053" s="1">
        <v>157.37</v>
      </c>
      <c r="J7053" s="52">
        <f t="shared" si="110"/>
        <v>9.4140000000000001E-2</v>
      </c>
    </row>
    <row r="7054" spans="1:10" x14ac:dyDescent="0.35">
      <c r="A7054" s="1" t="s">
        <v>10631</v>
      </c>
      <c r="B7054" s="1">
        <v>36.93</v>
      </c>
      <c r="C7054" s="1">
        <v>34.46</v>
      </c>
      <c r="D7054" s="1">
        <v>39.18</v>
      </c>
      <c r="E7054" s="1">
        <v>70.099999999999994</v>
      </c>
      <c r="F7054" s="1">
        <v>52.2</v>
      </c>
      <c r="G7054" s="1">
        <v>44</v>
      </c>
      <c r="H7054" s="1">
        <v>250</v>
      </c>
      <c r="I7054" s="1">
        <v>129.66</v>
      </c>
      <c r="J7054" s="52">
        <f t="shared" si="110"/>
        <v>8.2066249999999993E-2</v>
      </c>
    </row>
    <row r="7055" spans="1:10" x14ac:dyDescent="0.35">
      <c r="A7055" s="1" t="s">
        <v>10630</v>
      </c>
      <c r="B7055" s="1">
        <v>36.020000000000003</v>
      </c>
      <c r="C7055" s="1">
        <v>38</v>
      </c>
      <c r="D7055" s="1">
        <v>32</v>
      </c>
      <c r="E7055" s="1">
        <v>57.94</v>
      </c>
      <c r="F7055" s="1">
        <v>48.9</v>
      </c>
      <c r="G7055" s="1">
        <v>44</v>
      </c>
      <c r="H7055" s="1">
        <v>210</v>
      </c>
      <c r="I7055" s="1">
        <v>142.03</v>
      </c>
      <c r="J7055" s="52">
        <f t="shared" si="110"/>
        <v>7.6111249999999991E-2</v>
      </c>
    </row>
    <row r="7056" spans="1:10" x14ac:dyDescent="0.35">
      <c r="A7056" s="1" t="s">
        <v>10629</v>
      </c>
      <c r="B7056" s="1">
        <v>36.08</v>
      </c>
      <c r="C7056" s="1">
        <v>38.409999999999997</v>
      </c>
      <c r="D7056" s="1">
        <v>32</v>
      </c>
      <c r="E7056" s="1">
        <v>59.9</v>
      </c>
      <c r="F7056" s="1">
        <v>40.92</v>
      </c>
      <c r="G7056" s="1">
        <v>38.700000000000003</v>
      </c>
      <c r="H7056" s="1">
        <v>217</v>
      </c>
      <c r="I7056" s="1">
        <v>151.6</v>
      </c>
      <c r="J7056" s="52">
        <f t="shared" si="110"/>
        <v>7.6826249999999999E-2</v>
      </c>
    </row>
    <row r="7057" spans="1:10" x14ac:dyDescent="0.35">
      <c r="A7057" s="1" t="s">
        <v>10628</v>
      </c>
      <c r="B7057" s="1">
        <v>34.35</v>
      </c>
      <c r="C7057" s="1">
        <v>35.97</v>
      </c>
      <c r="D7057" s="1">
        <v>26.89</v>
      </c>
      <c r="E7057" s="1">
        <v>49.9</v>
      </c>
      <c r="F7057" s="1">
        <v>35.68</v>
      </c>
      <c r="G7057" s="1">
        <v>32.159999999999997</v>
      </c>
      <c r="H7057" s="1">
        <v>175.9</v>
      </c>
      <c r="I7057" s="1">
        <v>142.6</v>
      </c>
      <c r="J7057" s="52">
        <f t="shared" si="110"/>
        <v>6.6681250000000011E-2</v>
      </c>
    </row>
    <row r="7058" spans="1:10" x14ac:dyDescent="0.35">
      <c r="A7058" s="1" t="s">
        <v>10627</v>
      </c>
      <c r="B7058" s="1">
        <v>30.23</v>
      </c>
      <c r="C7058" s="1">
        <v>34.31</v>
      </c>
      <c r="D7058" s="1">
        <v>30</v>
      </c>
      <c r="E7058" s="1">
        <v>48.7</v>
      </c>
      <c r="F7058" s="1">
        <v>38.82</v>
      </c>
      <c r="G7058" s="1">
        <v>33.299999999999997</v>
      </c>
      <c r="H7058" s="1">
        <v>119.95</v>
      </c>
      <c r="I7058" s="1">
        <v>142.85</v>
      </c>
      <c r="J7058" s="52">
        <f t="shared" si="110"/>
        <v>5.9769999999999997E-2</v>
      </c>
    </row>
    <row r="7059" spans="1:10" x14ac:dyDescent="0.35">
      <c r="A7059" s="1" t="s">
        <v>10626</v>
      </c>
      <c r="B7059" s="1">
        <v>29.4</v>
      </c>
      <c r="C7059" s="1">
        <v>34.549999999999997</v>
      </c>
      <c r="D7059" s="1">
        <v>28.34</v>
      </c>
      <c r="E7059" s="1">
        <v>46.44</v>
      </c>
      <c r="F7059" s="1">
        <v>35.880000000000003</v>
      </c>
      <c r="G7059" s="1">
        <v>30.05</v>
      </c>
      <c r="H7059" s="1">
        <v>110</v>
      </c>
      <c r="I7059" s="1">
        <v>124.78</v>
      </c>
      <c r="J7059" s="52">
        <f t="shared" si="110"/>
        <v>5.4929999999999993E-2</v>
      </c>
    </row>
    <row r="7060" spans="1:10" x14ac:dyDescent="0.35">
      <c r="A7060" s="1" t="s">
        <v>10625</v>
      </c>
      <c r="B7060" s="1">
        <v>26.3</v>
      </c>
      <c r="C7060" s="1">
        <v>34</v>
      </c>
      <c r="D7060" s="1">
        <v>27.97</v>
      </c>
      <c r="E7060" s="1">
        <v>43.36</v>
      </c>
      <c r="F7060" s="1">
        <v>34.64</v>
      </c>
      <c r="G7060" s="1">
        <v>28.3</v>
      </c>
      <c r="H7060" s="1">
        <v>83.69</v>
      </c>
      <c r="I7060" s="1">
        <v>129.03</v>
      </c>
      <c r="J7060" s="52">
        <f t="shared" si="110"/>
        <v>5.0911249999999998E-2</v>
      </c>
    </row>
    <row r="7061" spans="1:10" x14ac:dyDescent="0.35">
      <c r="A7061" s="1" t="s">
        <v>10624</v>
      </c>
      <c r="B7061" s="1">
        <v>28.05</v>
      </c>
      <c r="C7061" s="1">
        <v>34.35</v>
      </c>
      <c r="D7061" s="1">
        <v>27.95</v>
      </c>
      <c r="E7061" s="1">
        <v>39.880000000000003</v>
      </c>
      <c r="F7061" s="1">
        <v>31.84</v>
      </c>
      <c r="G7061" s="1">
        <v>24.94</v>
      </c>
      <c r="H7061" s="1">
        <v>80</v>
      </c>
      <c r="I7061" s="1">
        <v>116.78</v>
      </c>
      <c r="J7061" s="52">
        <f t="shared" si="110"/>
        <v>4.7973749999999996E-2</v>
      </c>
    </row>
    <row r="7062" spans="1:10" x14ac:dyDescent="0.35">
      <c r="A7062" s="1" t="s">
        <v>10623</v>
      </c>
      <c r="B7062" s="1">
        <v>27.92</v>
      </c>
      <c r="C7062" s="1">
        <v>35.36</v>
      </c>
      <c r="D7062" s="1">
        <v>26.14</v>
      </c>
      <c r="E7062" s="1">
        <v>41.83</v>
      </c>
      <c r="F7062" s="1">
        <v>33.549999999999997</v>
      </c>
      <c r="G7062" s="1">
        <v>23.67</v>
      </c>
      <c r="H7062" s="1">
        <v>82.1</v>
      </c>
      <c r="I7062" s="1">
        <v>118.2</v>
      </c>
      <c r="J7062" s="52">
        <f t="shared" si="110"/>
        <v>4.8596250000000007E-2</v>
      </c>
    </row>
    <row r="7063" spans="1:10" x14ac:dyDescent="0.35">
      <c r="A7063" s="1" t="s">
        <v>10622</v>
      </c>
      <c r="B7063" s="1">
        <v>29.46</v>
      </c>
      <c r="C7063" s="1">
        <v>35.61</v>
      </c>
      <c r="D7063" s="1">
        <v>26.17</v>
      </c>
      <c r="E7063" s="1">
        <v>45.34</v>
      </c>
      <c r="F7063" s="1">
        <v>36.200000000000003</v>
      </c>
      <c r="G7063" s="1">
        <v>29</v>
      </c>
      <c r="H7063" s="1">
        <v>73.05</v>
      </c>
      <c r="I7063" s="1">
        <v>118.28</v>
      </c>
      <c r="J7063" s="52">
        <f t="shared" si="110"/>
        <v>4.9138750000000002E-2</v>
      </c>
    </row>
    <row r="7064" spans="1:10" x14ac:dyDescent="0.35">
      <c r="A7064" s="1" t="s">
        <v>10621</v>
      </c>
      <c r="B7064" s="1">
        <v>35.92</v>
      </c>
      <c r="C7064" s="1">
        <v>34.549999999999997</v>
      </c>
      <c r="D7064" s="1">
        <v>27.68</v>
      </c>
      <c r="E7064" s="1">
        <v>59.32</v>
      </c>
      <c r="F7064" s="1">
        <v>46.99</v>
      </c>
      <c r="G7064" s="1">
        <v>32.97</v>
      </c>
      <c r="H7064" s="1">
        <v>111.16</v>
      </c>
      <c r="I7064" s="1">
        <v>120.1</v>
      </c>
      <c r="J7064" s="52">
        <f t="shared" si="110"/>
        <v>5.8586250000000006E-2</v>
      </c>
    </row>
    <row r="7065" spans="1:10" x14ac:dyDescent="0.35">
      <c r="A7065" s="1" t="s">
        <v>10620</v>
      </c>
      <c r="B7065" s="1">
        <v>46.95</v>
      </c>
      <c r="C7065" s="1">
        <v>38.06</v>
      </c>
      <c r="D7065" s="1">
        <v>28.77</v>
      </c>
      <c r="E7065" s="1">
        <v>74.959999999999994</v>
      </c>
      <c r="F7065" s="1">
        <v>56.43</v>
      </c>
      <c r="G7065" s="1">
        <v>44.66</v>
      </c>
      <c r="H7065" s="1">
        <v>195</v>
      </c>
      <c r="I7065" s="1">
        <v>132.44</v>
      </c>
      <c r="J7065" s="52">
        <f t="shared" si="110"/>
        <v>7.7158749999999998E-2</v>
      </c>
    </row>
    <row r="7066" spans="1:10" x14ac:dyDescent="0.35">
      <c r="A7066" s="1" t="s">
        <v>10619</v>
      </c>
      <c r="B7066" s="1">
        <v>46.59</v>
      </c>
      <c r="C7066" s="1">
        <v>37.68</v>
      </c>
      <c r="D7066" s="1">
        <v>32.4</v>
      </c>
      <c r="E7066" s="1">
        <v>76.17</v>
      </c>
      <c r="F7066" s="1">
        <v>61.3</v>
      </c>
      <c r="G7066" s="1">
        <v>46.93</v>
      </c>
      <c r="H7066" s="1">
        <v>199.9</v>
      </c>
      <c r="I7066" s="1">
        <v>121.85</v>
      </c>
      <c r="J7066" s="52">
        <f t="shared" si="110"/>
        <v>7.7852500000000005E-2</v>
      </c>
    </row>
    <row r="7067" spans="1:10" x14ac:dyDescent="0.35">
      <c r="A7067" s="1" t="s">
        <v>10618</v>
      </c>
      <c r="B7067" s="1">
        <v>47.24</v>
      </c>
      <c r="C7067" s="1">
        <v>39.72</v>
      </c>
      <c r="D7067" s="1">
        <v>40.97</v>
      </c>
      <c r="E7067" s="1">
        <v>69.900000000000006</v>
      </c>
      <c r="F7067" s="1">
        <v>60</v>
      </c>
      <c r="G7067" s="1">
        <v>44.9</v>
      </c>
      <c r="H7067" s="1">
        <v>205.91</v>
      </c>
      <c r="I7067" s="1">
        <v>141.36000000000001</v>
      </c>
      <c r="J7067" s="52">
        <f t="shared" si="110"/>
        <v>8.1250000000000003E-2</v>
      </c>
    </row>
    <row r="7068" spans="1:10" x14ac:dyDescent="0.35">
      <c r="A7068" s="1" t="s">
        <v>10617</v>
      </c>
      <c r="B7068" s="1">
        <v>46.11</v>
      </c>
      <c r="C7068" s="1">
        <v>39.590000000000003</v>
      </c>
      <c r="D7068" s="1">
        <v>36.94</v>
      </c>
      <c r="E7068" s="1">
        <v>62</v>
      </c>
      <c r="F7068" s="1">
        <v>55.49</v>
      </c>
      <c r="G7068" s="1">
        <v>39.9</v>
      </c>
      <c r="H7068" s="1">
        <v>150</v>
      </c>
      <c r="I7068" s="1">
        <v>130.74</v>
      </c>
      <c r="J7068" s="52">
        <f t="shared" si="110"/>
        <v>7.0096249999999999E-2</v>
      </c>
    </row>
    <row r="7069" spans="1:10" x14ac:dyDescent="0.35">
      <c r="A7069" s="1" t="s">
        <v>10616</v>
      </c>
      <c r="B7069" s="1">
        <v>46.97</v>
      </c>
      <c r="C7069" s="1">
        <v>39.22</v>
      </c>
      <c r="D7069" s="1">
        <v>41.33</v>
      </c>
      <c r="E7069" s="1">
        <v>59.9</v>
      </c>
      <c r="F7069" s="1">
        <v>52.72</v>
      </c>
      <c r="G7069" s="1">
        <v>31.5</v>
      </c>
      <c r="H7069" s="1">
        <v>114</v>
      </c>
      <c r="I7069" s="1">
        <v>122.85</v>
      </c>
      <c r="J7069" s="52">
        <f t="shared" si="110"/>
        <v>6.356125E-2</v>
      </c>
    </row>
    <row r="7070" spans="1:10" x14ac:dyDescent="0.35">
      <c r="A7070" s="1" t="s">
        <v>10615</v>
      </c>
      <c r="B7070" s="1">
        <v>45.87</v>
      </c>
      <c r="C7070" s="1">
        <v>41.33</v>
      </c>
      <c r="D7070" s="1">
        <v>40.53</v>
      </c>
      <c r="E7070" s="1">
        <v>54</v>
      </c>
      <c r="F7070" s="1">
        <v>44.82</v>
      </c>
      <c r="G7070" s="1">
        <v>31.31</v>
      </c>
      <c r="H7070" s="1">
        <v>89.88</v>
      </c>
      <c r="I7070" s="1">
        <v>120</v>
      </c>
      <c r="J7070" s="52">
        <f t="shared" si="110"/>
        <v>5.8467499999999992E-2</v>
      </c>
    </row>
    <row r="7071" spans="1:10" x14ac:dyDescent="0.35">
      <c r="A7071" s="1" t="s">
        <v>10614</v>
      </c>
      <c r="B7071" s="1">
        <v>46.2</v>
      </c>
      <c r="C7071" s="1">
        <v>36.65</v>
      </c>
      <c r="D7071" s="1">
        <v>37.21</v>
      </c>
      <c r="E7071" s="1">
        <v>53</v>
      </c>
      <c r="F7071" s="1">
        <v>40</v>
      </c>
      <c r="G7071" s="1">
        <v>31.35</v>
      </c>
      <c r="H7071" s="1">
        <v>119.9</v>
      </c>
      <c r="I7071" s="1">
        <v>112.44</v>
      </c>
      <c r="J7071" s="52">
        <f t="shared" si="110"/>
        <v>5.9593750000000001E-2</v>
      </c>
    </row>
    <row r="7072" spans="1:10" x14ac:dyDescent="0.35">
      <c r="A7072" s="1" t="s">
        <v>10613</v>
      </c>
      <c r="B7072" s="1">
        <v>45</v>
      </c>
      <c r="C7072" s="1">
        <v>35.409999999999997</v>
      </c>
      <c r="D7072" s="1">
        <v>39.04</v>
      </c>
      <c r="E7072" s="1">
        <v>51</v>
      </c>
      <c r="F7072" s="1">
        <v>42</v>
      </c>
      <c r="G7072" s="1">
        <v>32.4</v>
      </c>
      <c r="H7072" s="1">
        <v>125</v>
      </c>
      <c r="I7072" s="1">
        <v>104.28</v>
      </c>
      <c r="J7072" s="52">
        <f t="shared" si="110"/>
        <v>5.9266249999999999E-2</v>
      </c>
    </row>
    <row r="7073" spans="1:10" x14ac:dyDescent="0.35">
      <c r="A7073" s="1" t="s">
        <v>10612</v>
      </c>
      <c r="B7073" s="1">
        <v>41.82</v>
      </c>
      <c r="C7073" s="1">
        <v>35.28</v>
      </c>
      <c r="D7073" s="1">
        <v>34.9</v>
      </c>
      <c r="E7073" s="1">
        <v>51</v>
      </c>
      <c r="F7073" s="1">
        <v>42.88</v>
      </c>
      <c r="G7073" s="1">
        <v>39.68</v>
      </c>
      <c r="H7073" s="1">
        <v>120.1</v>
      </c>
      <c r="I7073" s="1">
        <v>114</v>
      </c>
      <c r="J7073" s="52">
        <f t="shared" si="110"/>
        <v>5.9957499999999997E-2</v>
      </c>
    </row>
    <row r="7074" spans="1:10" x14ac:dyDescent="0.35">
      <c r="A7074" s="1" t="s">
        <v>10611</v>
      </c>
      <c r="B7074" s="1">
        <v>36.9</v>
      </c>
      <c r="C7074" s="1">
        <v>36.21</v>
      </c>
      <c r="D7074" s="1">
        <v>30.32</v>
      </c>
      <c r="E7074" s="1">
        <v>58.2</v>
      </c>
      <c r="F7074" s="1">
        <v>46.24</v>
      </c>
      <c r="G7074" s="1">
        <v>45.86</v>
      </c>
      <c r="H7074" s="1">
        <v>160.1</v>
      </c>
      <c r="I7074" s="1">
        <v>124.1</v>
      </c>
      <c r="J7074" s="52">
        <f t="shared" si="110"/>
        <v>6.7241250000000002E-2</v>
      </c>
    </row>
    <row r="7075" spans="1:10" x14ac:dyDescent="0.35">
      <c r="A7075" s="1" t="s">
        <v>10610</v>
      </c>
      <c r="B7075" s="1">
        <v>38.93</v>
      </c>
      <c r="C7075" s="1">
        <v>47.19</v>
      </c>
      <c r="D7075" s="1">
        <v>39.799999999999997</v>
      </c>
      <c r="E7075" s="1">
        <v>68.31</v>
      </c>
      <c r="F7075" s="1">
        <v>51.93</v>
      </c>
      <c r="G7075" s="1">
        <v>48.49</v>
      </c>
      <c r="H7075" s="1">
        <v>208.52</v>
      </c>
      <c r="I7075" s="1">
        <v>157.22999999999999</v>
      </c>
      <c r="J7075" s="52">
        <f t="shared" si="110"/>
        <v>8.2550000000000012E-2</v>
      </c>
    </row>
    <row r="7076" spans="1:10" x14ac:dyDescent="0.35">
      <c r="A7076" s="1" t="s">
        <v>10609</v>
      </c>
      <c r="B7076" s="1">
        <v>42.89</v>
      </c>
      <c r="C7076" s="1">
        <v>51.48</v>
      </c>
      <c r="D7076" s="1">
        <v>49.9</v>
      </c>
      <c r="E7076" s="1">
        <v>78.91</v>
      </c>
      <c r="F7076" s="1">
        <v>60</v>
      </c>
      <c r="G7076" s="1">
        <v>51.8</v>
      </c>
      <c r="H7076" s="1">
        <v>211.58</v>
      </c>
      <c r="I7076" s="1">
        <v>178.87</v>
      </c>
      <c r="J7076" s="52">
        <f t="shared" si="110"/>
        <v>9.0678750000000002E-2</v>
      </c>
    </row>
    <row r="7077" spans="1:10" x14ac:dyDescent="0.35">
      <c r="A7077" s="1" t="s">
        <v>10608</v>
      </c>
      <c r="B7077" s="1">
        <v>41.71</v>
      </c>
      <c r="C7077" s="1">
        <v>52.27</v>
      </c>
      <c r="D7077" s="1">
        <v>49.97</v>
      </c>
      <c r="E7077" s="1">
        <v>82</v>
      </c>
      <c r="F7077" s="1">
        <v>65.47</v>
      </c>
      <c r="G7077" s="1">
        <v>49.9</v>
      </c>
      <c r="H7077" s="1">
        <v>266.82</v>
      </c>
      <c r="I7077" s="1">
        <v>183.12</v>
      </c>
      <c r="J7077" s="52">
        <f t="shared" si="110"/>
        <v>9.8907499999999982E-2</v>
      </c>
    </row>
    <row r="7078" spans="1:10" x14ac:dyDescent="0.35">
      <c r="A7078" s="1" t="s">
        <v>10607</v>
      </c>
      <c r="B7078" s="1">
        <v>40</v>
      </c>
      <c r="C7078" s="1">
        <v>46.74</v>
      </c>
      <c r="D7078" s="1">
        <v>44.92</v>
      </c>
      <c r="E7078" s="1">
        <v>66.680000000000007</v>
      </c>
      <c r="F7078" s="1">
        <v>51.97</v>
      </c>
      <c r="G7078" s="1">
        <v>35.01</v>
      </c>
      <c r="H7078" s="1">
        <v>207.05</v>
      </c>
      <c r="I7078" s="1">
        <v>163.72999999999999</v>
      </c>
      <c r="J7078" s="52">
        <f t="shared" si="110"/>
        <v>8.2012500000000002E-2</v>
      </c>
    </row>
    <row r="7079" spans="1:10" x14ac:dyDescent="0.35">
      <c r="A7079" s="1" t="s">
        <v>10606</v>
      </c>
      <c r="B7079" s="1">
        <v>33.22</v>
      </c>
      <c r="C7079" s="1">
        <v>37.47</v>
      </c>
      <c r="D7079" s="1">
        <v>37.4</v>
      </c>
      <c r="E7079" s="1">
        <v>55</v>
      </c>
      <c r="F7079" s="1">
        <v>45.15</v>
      </c>
      <c r="G7079" s="1">
        <v>36.25</v>
      </c>
      <c r="H7079" s="1">
        <v>189.9</v>
      </c>
      <c r="I7079" s="1">
        <v>143</v>
      </c>
      <c r="J7079" s="52">
        <f t="shared" si="110"/>
        <v>7.2173749999999995E-2</v>
      </c>
    </row>
    <row r="7080" spans="1:10" x14ac:dyDescent="0.35">
      <c r="A7080" s="1" t="s">
        <v>10605</v>
      </c>
      <c r="B7080" s="1">
        <v>34.94</v>
      </c>
      <c r="C7080" s="1">
        <v>35.86</v>
      </c>
      <c r="D7080" s="1">
        <v>35.1</v>
      </c>
      <c r="E7080" s="1">
        <v>51.2</v>
      </c>
      <c r="F7080" s="1">
        <v>39.5</v>
      </c>
      <c r="G7080" s="1">
        <v>33.1</v>
      </c>
      <c r="H7080" s="1">
        <v>200</v>
      </c>
      <c r="I7080" s="1">
        <v>137.01</v>
      </c>
      <c r="J7080" s="52">
        <f t="shared" si="110"/>
        <v>7.0838750000000006E-2</v>
      </c>
    </row>
    <row r="7081" spans="1:10" x14ac:dyDescent="0.35">
      <c r="A7081" s="1" t="s">
        <v>10604</v>
      </c>
      <c r="B7081" s="1">
        <v>31.7</v>
      </c>
      <c r="C7081" s="1">
        <v>36.29</v>
      </c>
      <c r="D7081" s="1">
        <v>32</v>
      </c>
      <c r="E7081" s="1">
        <v>51.2</v>
      </c>
      <c r="F7081" s="1">
        <v>36.479999999999997</v>
      </c>
      <c r="G7081" s="1">
        <v>35.299999999999997</v>
      </c>
      <c r="H7081" s="1">
        <v>200.1</v>
      </c>
      <c r="I7081" s="1">
        <v>132.41999999999999</v>
      </c>
      <c r="J7081" s="52">
        <f t="shared" si="110"/>
        <v>6.9436249999999991E-2</v>
      </c>
    </row>
    <row r="7082" spans="1:10" x14ac:dyDescent="0.35">
      <c r="A7082" s="1" t="s">
        <v>10603</v>
      </c>
      <c r="B7082" s="1">
        <v>33.549999999999997</v>
      </c>
      <c r="C7082" s="1">
        <v>35.64</v>
      </c>
      <c r="D7082" s="1">
        <v>35.700000000000003</v>
      </c>
      <c r="E7082" s="1">
        <v>54.96</v>
      </c>
      <c r="F7082" s="1">
        <v>35.520000000000003</v>
      </c>
      <c r="G7082" s="1">
        <v>40.01</v>
      </c>
      <c r="H7082" s="1">
        <v>242.93</v>
      </c>
      <c r="I7082" s="1">
        <v>110.66</v>
      </c>
      <c r="J7082" s="52">
        <f t="shared" si="110"/>
        <v>7.3621249999999999E-2</v>
      </c>
    </row>
    <row r="7083" spans="1:10" x14ac:dyDescent="0.35">
      <c r="A7083" s="1" t="s">
        <v>10602</v>
      </c>
      <c r="B7083" s="1">
        <v>30.73</v>
      </c>
      <c r="C7083" s="1">
        <v>35.020000000000003</v>
      </c>
      <c r="D7083" s="1">
        <v>34.200000000000003</v>
      </c>
      <c r="E7083" s="1">
        <v>41.6</v>
      </c>
      <c r="F7083" s="1">
        <v>32.31</v>
      </c>
      <c r="G7083" s="1">
        <v>34.1</v>
      </c>
      <c r="H7083" s="1">
        <v>218</v>
      </c>
      <c r="I7083" s="1">
        <v>99.15</v>
      </c>
      <c r="J7083" s="52">
        <f t="shared" si="110"/>
        <v>6.5638749999999996E-2</v>
      </c>
    </row>
    <row r="7084" spans="1:10" x14ac:dyDescent="0.35">
      <c r="A7084" s="1" t="s">
        <v>10601</v>
      </c>
      <c r="B7084" s="1">
        <v>29.99</v>
      </c>
      <c r="C7084" s="1">
        <v>34.56</v>
      </c>
      <c r="D7084" s="1">
        <v>38</v>
      </c>
      <c r="E7084" s="1">
        <v>41.6</v>
      </c>
      <c r="F7084" s="1">
        <v>31.36</v>
      </c>
      <c r="G7084" s="1">
        <v>37.369999999999997</v>
      </c>
      <c r="H7084" s="1">
        <v>200</v>
      </c>
      <c r="I7084" s="1">
        <v>93.54</v>
      </c>
      <c r="J7084" s="52">
        <f t="shared" si="110"/>
        <v>6.3302499999999998E-2</v>
      </c>
    </row>
    <row r="7085" spans="1:10" x14ac:dyDescent="0.35">
      <c r="A7085" s="1" t="s">
        <v>10600</v>
      </c>
      <c r="B7085" s="1">
        <v>28.31</v>
      </c>
      <c r="C7085" s="1">
        <v>32.409999999999997</v>
      </c>
      <c r="D7085" s="1">
        <v>31.85</v>
      </c>
      <c r="E7085" s="1">
        <v>42.5</v>
      </c>
      <c r="F7085" s="1">
        <v>30.09</v>
      </c>
      <c r="G7085" s="1">
        <v>36.630000000000003</v>
      </c>
      <c r="H7085" s="1">
        <v>204.9</v>
      </c>
      <c r="I7085" s="1">
        <v>90</v>
      </c>
      <c r="J7085" s="52">
        <f t="shared" si="110"/>
        <v>6.2086250000000003E-2</v>
      </c>
    </row>
    <row r="7086" spans="1:10" x14ac:dyDescent="0.35">
      <c r="A7086" s="1" t="s">
        <v>10599</v>
      </c>
      <c r="B7086" s="1">
        <v>30.32</v>
      </c>
      <c r="C7086" s="1">
        <v>32.03</v>
      </c>
      <c r="D7086" s="1">
        <v>33.64</v>
      </c>
      <c r="E7086" s="1">
        <v>39.299999999999997</v>
      </c>
      <c r="F7086" s="1">
        <v>30.39</v>
      </c>
      <c r="G7086" s="1">
        <v>34.36</v>
      </c>
      <c r="H7086" s="1">
        <v>186.6</v>
      </c>
      <c r="I7086" s="1">
        <v>96.45</v>
      </c>
      <c r="J7086" s="52">
        <f t="shared" si="110"/>
        <v>6.0386249999999995E-2</v>
      </c>
    </row>
    <row r="7087" spans="1:10" x14ac:dyDescent="0.35">
      <c r="A7087" s="1" t="s">
        <v>10598</v>
      </c>
      <c r="B7087" s="1">
        <v>32.36</v>
      </c>
      <c r="C7087" s="1">
        <v>31.94</v>
      </c>
      <c r="D7087" s="1">
        <v>34</v>
      </c>
      <c r="E7087" s="1">
        <v>40.700000000000003</v>
      </c>
      <c r="F7087" s="1">
        <v>34.4</v>
      </c>
      <c r="G7087" s="1">
        <v>36.979999999999997</v>
      </c>
      <c r="H7087" s="1">
        <v>200</v>
      </c>
      <c r="I7087" s="1">
        <v>89.34</v>
      </c>
      <c r="J7087" s="52">
        <f t="shared" si="110"/>
        <v>6.2465000000000007E-2</v>
      </c>
    </row>
    <row r="7088" spans="1:10" x14ac:dyDescent="0.35">
      <c r="A7088" s="1" t="s">
        <v>10597</v>
      </c>
      <c r="B7088" s="1">
        <v>38.26</v>
      </c>
      <c r="C7088" s="1">
        <v>32.630000000000003</v>
      </c>
      <c r="D7088" s="1">
        <v>34.1</v>
      </c>
      <c r="E7088" s="1">
        <v>43.15</v>
      </c>
      <c r="F7088" s="1">
        <v>40.700000000000003</v>
      </c>
      <c r="G7088" s="1">
        <v>43.74</v>
      </c>
      <c r="H7088" s="1">
        <v>199.9</v>
      </c>
      <c r="I7088" s="1">
        <v>104.8</v>
      </c>
      <c r="J7088" s="52">
        <f t="shared" si="110"/>
        <v>6.7159999999999997E-2</v>
      </c>
    </row>
    <row r="7089" spans="1:10" x14ac:dyDescent="0.35">
      <c r="A7089" s="1" t="s">
        <v>10596</v>
      </c>
      <c r="B7089" s="1">
        <v>48</v>
      </c>
      <c r="C7089" s="1">
        <v>33.479999999999997</v>
      </c>
      <c r="D7089" s="1">
        <v>34</v>
      </c>
      <c r="E7089" s="1">
        <v>46.8</v>
      </c>
      <c r="F7089" s="1">
        <v>52.4</v>
      </c>
      <c r="G7089" s="1">
        <v>53.19</v>
      </c>
      <c r="H7089" s="1">
        <v>176.3</v>
      </c>
      <c r="I7089" s="1">
        <v>110</v>
      </c>
      <c r="J7089" s="52">
        <f t="shared" si="110"/>
        <v>6.9271250000000006E-2</v>
      </c>
    </row>
    <row r="7090" spans="1:10" x14ac:dyDescent="0.35">
      <c r="A7090" s="1" t="s">
        <v>10595</v>
      </c>
      <c r="B7090" s="1">
        <v>46.95</v>
      </c>
      <c r="C7090" s="1">
        <v>34.270000000000003</v>
      </c>
      <c r="D7090" s="1">
        <v>35</v>
      </c>
      <c r="E7090" s="1">
        <v>76.209999999999994</v>
      </c>
      <c r="F7090" s="1">
        <v>59.77</v>
      </c>
      <c r="G7090" s="1">
        <v>54.05</v>
      </c>
      <c r="H7090" s="1">
        <v>263</v>
      </c>
      <c r="I7090" s="1">
        <v>118.66</v>
      </c>
      <c r="J7090" s="52">
        <f t="shared" si="110"/>
        <v>8.5988750000000003E-2</v>
      </c>
    </row>
    <row r="7091" spans="1:10" x14ac:dyDescent="0.35">
      <c r="A7091" s="1" t="s">
        <v>10594</v>
      </c>
      <c r="B7091" s="1">
        <v>48</v>
      </c>
      <c r="C7091" s="1">
        <v>35.85</v>
      </c>
      <c r="D7091" s="1">
        <v>34</v>
      </c>
      <c r="E7091" s="1">
        <v>79.14</v>
      </c>
      <c r="F7091" s="1">
        <v>57.12</v>
      </c>
      <c r="G7091" s="1">
        <v>59.9</v>
      </c>
      <c r="H7091" s="1">
        <v>276</v>
      </c>
      <c r="I7091" s="1">
        <v>114.21</v>
      </c>
      <c r="J7091" s="52">
        <f t="shared" si="110"/>
        <v>8.8027500000000009E-2</v>
      </c>
    </row>
    <row r="7092" spans="1:10" x14ac:dyDescent="0.35">
      <c r="A7092" s="1" t="s">
        <v>10593</v>
      </c>
      <c r="B7092" s="1">
        <v>48</v>
      </c>
      <c r="C7092" s="1">
        <v>35.21</v>
      </c>
      <c r="D7092" s="1">
        <v>34.1</v>
      </c>
      <c r="E7092" s="1">
        <v>72.12</v>
      </c>
      <c r="F7092" s="1">
        <v>54.11</v>
      </c>
      <c r="G7092" s="1">
        <v>57</v>
      </c>
      <c r="H7092" s="1">
        <v>196</v>
      </c>
      <c r="I7092" s="1">
        <v>96</v>
      </c>
      <c r="J7092" s="52">
        <f t="shared" si="110"/>
        <v>7.4067499999999994E-2</v>
      </c>
    </row>
    <row r="7093" spans="1:10" x14ac:dyDescent="0.35">
      <c r="A7093" s="1" t="s">
        <v>10592</v>
      </c>
      <c r="B7093" s="1">
        <v>44.72</v>
      </c>
      <c r="C7093" s="1">
        <v>34.659999999999997</v>
      </c>
      <c r="D7093" s="1">
        <v>34.1</v>
      </c>
      <c r="E7093" s="1">
        <v>69.52</v>
      </c>
      <c r="F7093" s="1">
        <v>51.23</v>
      </c>
      <c r="G7093" s="1">
        <v>54.26</v>
      </c>
      <c r="H7093" s="1">
        <v>167</v>
      </c>
      <c r="I7093" s="1">
        <v>93.19</v>
      </c>
      <c r="J7093" s="52">
        <f t="shared" si="110"/>
        <v>6.8585000000000007E-2</v>
      </c>
    </row>
    <row r="7094" spans="1:10" x14ac:dyDescent="0.35">
      <c r="A7094" s="1" t="s">
        <v>10591</v>
      </c>
      <c r="B7094" s="1">
        <v>35.04</v>
      </c>
      <c r="C7094" s="1">
        <v>33.31</v>
      </c>
      <c r="D7094" s="1">
        <v>36</v>
      </c>
      <c r="E7094" s="1">
        <v>53.06</v>
      </c>
      <c r="F7094" s="1">
        <v>42.01</v>
      </c>
      <c r="G7094" s="1">
        <v>53.34</v>
      </c>
      <c r="H7094" s="1">
        <v>200</v>
      </c>
      <c r="I7094" s="1">
        <v>83.39</v>
      </c>
      <c r="J7094" s="52">
        <f t="shared" si="110"/>
        <v>6.7018750000000002E-2</v>
      </c>
    </row>
    <row r="7095" spans="1:10" x14ac:dyDescent="0.35">
      <c r="A7095" s="1" t="s">
        <v>10590</v>
      </c>
      <c r="B7095" s="1">
        <v>32.44</v>
      </c>
      <c r="C7095" s="1">
        <v>35.08</v>
      </c>
      <c r="D7095" s="1">
        <v>37</v>
      </c>
      <c r="E7095" s="1">
        <v>53.91</v>
      </c>
      <c r="F7095" s="1">
        <v>39.46</v>
      </c>
      <c r="G7095" s="1">
        <v>51.02</v>
      </c>
      <c r="H7095" s="1">
        <v>140</v>
      </c>
      <c r="I7095" s="1">
        <v>76.17</v>
      </c>
      <c r="J7095" s="52">
        <f t="shared" si="110"/>
        <v>5.8135000000000006E-2</v>
      </c>
    </row>
    <row r="7096" spans="1:10" x14ac:dyDescent="0.35">
      <c r="A7096" s="1" t="s">
        <v>10589</v>
      </c>
      <c r="B7096" s="1">
        <v>35.200000000000003</v>
      </c>
      <c r="C7096" s="1">
        <v>34.94</v>
      </c>
      <c r="D7096" s="1">
        <v>44</v>
      </c>
      <c r="E7096" s="1">
        <v>50.41</v>
      </c>
      <c r="F7096" s="1">
        <v>38.869999999999997</v>
      </c>
      <c r="G7096" s="1">
        <v>47.99</v>
      </c>
      <c r="H7096" s="1">
        <v>143.59</v>
      </c>
      <c r="I7096" s="1">
        <v>78.31</v>
      </c>
      <c r="J7096" s="52">
        <f t="shared" si="110"/>
        <v>5.9163750000000001E-2</v>
      </c>
    </row>
    <row r="7097" spans="1:10" x14ac:dyDescent="0.35">
      <c r="A7097" s="1" t="s">
        <v>10588</v>
      </c>
      <c r="B7097" s="1">
        <v>36.9</v>
      </c>
      <c r="C7097" s="1">
        <v>32.659999999999997</v>
      </c>
      <c r="D7097" s="1">
        <v>44</v>
      </c>
      <c r="E7097" s="1">
        <v>54</v>
      </c>
      <c r="F7097" s="1">
        <v>41.8</v>
      </c>
      <c r="G7097" s="1">
        <v>32.9</v>
      </c>
      <c r="H7097" s="1">
        <v>160.07</v>
      </c>
      <c r="I7097" s="1">
        <v>78.42</v>
      </c>
      <c r="J7097" s="52">
        <f t="shared" si="110"/>
        <v>6.0093750000000008E-2</v>
      </c>
    </row>
    <row r="7098" spans="1:10" x14ac:dyDescent="0.35">
      <c r="A7098" s="1" t="s">
        <v>10587</v>
      </c>
      <c r="B7098" s="1">
        <v>37.65</v>
      </c>
      <c r="C7098" s="1">
        <v>34.44</v>
      </c>
      <c r="D7098" s="1">
        <v>42.27</v>
      </c>
      <c r="E7098" s="1">
        <v>58.83</v>
      </c>
      <c r="F7098" s="1">
        <v>45.87</v>
      </c>
      <c r="G7098" s="1">
        <v>32.9</v>
      </c>
      <c r="H7098" s="1">
        <v>180.35</v>
      </c>
      <c r="I7098" s="1">
        <v>88.37</v>
      </c>
      <c r="J7098" s="52">
        <f t="shared" si="110"/>
        <v>6.5085000000000004E-2</v>
      </c>
    </row>
    <row r="7099" spans="1:10" x14ac:dyDescent="0.35">
      <c r="A7099" s="1" t="s">
        <v>10586</v>
      </c>
      <c r="B7099" s="1">
        <v>45.1</v>
      </c>
      <c r="C7099" s="1">
        <v>37.24</v>
      </c>
      <c r="D7099" s="1">
        <v>58.6</v>
      </c>
      <c r="E7099" s="1">
        <v>63.76</v>
      </c>
      <c r="F7099" s="1">
        <v>50.67</v>
      </c>
      <c r="G7099" s="1">
        <v>47.4</v>
      </c>
      <c r="H7099" s="1">
        <v>210.99</v>
      </c>
      <c r="I7099" s="1">
        <v>100.31</v>
      </c>
      <c r="J7099" s="52">
        <f t="shared" si="110"/>
        <v>7.6758749999999987E-2</v>
      </c>
    </row>
    <row r="7100" spans="1:10" x14ac:dyDescent="0.35">
      <c r="A7100" s="1" t="s">
        <v>10585</v>
      </c>
      <c r="B7100" s="1">
        <v>54.01</v>
      </c>
      <c r="C7100" s="1">
        <v>42.01</v>
      </c>
      <c r="D7100" s="1">
        <v>66.58</v>
      </c>
      <c r="E7100" s="1">
        <v>69.900000000000006</v>
      </c>
      <c r="F7100" s="1">
        <v>53.49</v>
      </c>
      <c r="G7100" s="1">
        <v>40.1</v>
      </c>
      <c r="H7100" s="1">
        <v>238.22</v>
      </c>
      <c r="I7100" s="1">
        <v>109.02</v>
      </c>
      <c r="J7100" s="52">
        <f t="shared" si="110"/>
        <v>8.4166250000000012E-2</v>
      </c>
    </row>
    <row r="7101" spans="1:10" x14ac:dyDescent="0.35">
      <c r="A7101" s="1" t="s">
        <v>10584</v>
      </c>
      <c r="B7101" s="1">
        <v>55.12</v>
      </c>
      <c r="C7101" s="1">
        <v>52.44</v>
      </c>
      <c r="D7101" s="1">
        <v>59.9</v>
      </c>
      <c r="E7101" s="1">
        <v>82</v>
      </c>
      <c r="F7101" s="1">
        <v>55.1</v>
      </c>
      <c r="G7101" s="1">
        <v>37</v>
      </c>
      <c r="H7101" s="1">
        <v>256.47000000000003</v>
      </c>
      <c r="I7101" s="1">
        <v>115.49</v>
      </c>
      <c r="J7101" s="52">
        <f t="shared" si="110"/>
        <v>8.9189999999999992E-2</v>
      </c>
    </row>
    <row r="7102" spans="1:10" x14ac:dyDescent="0.35">
      <c r="A7102" s="1" t="s">
        <v>10583</v>
      </c>
      <c r="B7102" s="1">
        <v>43.17</v>
      </c>
      <c r="C7102" s="1">
        <v>43</v>
      </c>
      <c r="D7102" s="1">
        <v>45</v>
      </c>
      <c r="E7102" s="1">
        <v>60.1</v>
      </c>
      <c r="F7102" s="1">
        <v>40.450000000000003</v>
      </c>
      <c r="G7102" s="1">
        <v>40.1</v>
      </c>
      <c r="H7102" s="1">
        <v>225.81</v>
      </c>
      <c r="I7102" s="1">
        <v>101.3</v>
      </c>
      <c r="J7102" s="52">
        <f t="shared" si="110"/>
        <v>7.4866250000000009E-2</v>
      </c>
    </row>
    <row r="7103" spans="1:10" x14ac:dyDescent="0.35">
      <c r="A7103" s="1" t="s">
        <v>10582</v>
      </c>
      <c r="B7103" s="1">
        <v>39.94</v>
      </c>
      <c r="C7103" s="1">
        <v>36.86</v>
      </c>
      <c r="D7103" s="1">
        <v>42</v>
      </c>
      <c r="E7103" s="1">
        <v>64.430000000000007</v>
      </c>
      <c r="F7103" s="1">
        <v>38.17</v>
      </c>
      <c r="G7103" s="1">
        <v>33.340000000000003</v>
      </c>
      <c r="H7103" s="1">
        <v>210</v>
      </c>
      <c r="I7103" s="1">
        <v>84.49</v>
      </c>
      <c r="J7103" s="52">
        <f t="shared" si="110"/>
        <v>6.8653749999999999E-2</v>
      </c>
    </row>
    <row r="7104" spans="1:10" x14ac:dyDescent="0.35">
      <c r="A7104" s="1" t="s">
        <v>10581</v>
      </c>
      <c r="B7104" s="1">
        <v>35.549999999999997</v>
      </c>
      <c r="C7104" s="1">
        <v>34.75</v>
      </c>
      <c r="D7104" s="1">
        <v>35</v>
      </c>
      <c r="E7104" s="1">
        <v>60</v>
      </c>
      <c r="F7104" s="1">
        <v>37.380000000000003</v>
      </c>
      <c r="G7104" s="1">
        <v>35</v>
      </c>
      <c r="H7104" s="1">
        <v>172.6</v>
      </c>
      <c r="I7104" s="1">
        <v>78.430000000000007</v>
      </c>
      <c r="J7104" s="52">
        <f t="shared" si="110"/>
        <v>6.1088749999999997E-2</v>
      </c>
    </row>
    <row r="7105" spans="1:10" x14ac:dyDescent="0.35">
      <c r="A7105" s="1" t="s">
        <v>10580</v>
      </c>
      <c r="B7105" s="1">
        <v>37</v>
      </c>
      <c r="C7105" s="1">
        <v>34.71</v>
      </c>
      <c r="D7105" s="1">
        <v>37.4</v>
      </c>
      <c r="E7105" s="1">
        <v>46.9</v>
      </c>
      <c r="F7105" s="1">
        <v>33.75</v>
      </c>
      <c r="G7105" s="1">
        <v>32.6</v>
      </c>
      <c r="H7105" s="1">
        <v>150.65</v>
      </c>
      <c r="I7105" s="1">
        <v>71.81</v>
      </c>
      <c r="J7105" s="52">
        <f t="shared" si="110"/>
        <v>5.5602499999999999E-2</v>
      </c>
    </row>
    <row r="7106" spans="1:10" x14ac:dyDescent="0.35">
      <c r="A7106" s="1" t="s">
        <v>10579</v>
      </c>
      <c r="B7106" s="1">
        <v>32.08</v>
      </c>
      <c r="C7106" s="1">
        <v>32.630000000000003</v>
      </c>
      <c r="D7106" s="1">
        <v>30.55</v>
      </c>
      <c r="E7106" s="1">
        <v>37.4</v>
      </c>
      <c r="F7106" s="1">
        <v>33.549999999999997</v>
      </c>
      <c r="G7106" s="1">
        <v>46.58</v>
      </c>
      <c r="H7106" s="1">
        <v>152.75</v>
      </c>
      <c r="I7106" s="1">
        <v>52.35</v>
      </c>
      <c r="J7106" s="52">
        <f t="shared" si="110"/>
        <v>5.2236249999999998E-2</v>
      </c>
    </row>
    <row r="7107" spans="1:10" x14ac:dyDescent="0.35">
      <c r="A7107" s="1" t="s">
        <v>10578</v>
      </c>
      <c r="B7107" s="1">
        <v>32.299999999999997</v>
      </c>
      <c r="C7107" s="1">
        <v>32.29</v>
      </c>
      <c r="D7107" s="1">
        <v>30.32</v>
      </c>
      <c r="E7107" s="1">
        <v>40</v>
      </c>
      <c r="F7107" s="1">
        <v>31.04</v>
      </c>
      <c r="G7107" s="1">
        <v>44.96</v>
      </c>
      <c r="H7107" s="1">
        <v>115</v>
      </c>
      <c r="I7107" s="1">
        <v>49.82</v>
      </c>
      <c r="J7107" s="52">
        <f t="shared" ref="J7107:J7170" si="111">(AVERAGE(B7107:I7107))/1000</f>
        <v>4.6966249999999994E-2</v>
      </c>
    </row>
    <row r="7108" spans="1:10" x14ac:dyDescent="0.35">
      <c r="A7108" s="1" t="s">
        <v>10577</v>
      </c>
      <c r="B7108" s="1">
        <v>32.28</v>
      </c>
      <c r="C7108" s="1">
        <v>32.25</v>
      </c>
      <c r="D7108" s="1">
        <v>29.9</v>
      </c>
      <c r="E7108" s="1">
        <v>43</v>
      </c>
      <c r="F7108" s="1">
        <v>30.02</v>
      </c>
      <c r="G7108" s="1">
        <v>33.01</v>
      </c>
      <c r="H7108" s="1">
        <v>94.04</v>
      </c>
      <c r="I7108" s="1">
        <v>38.08</v>
      </c>
      <c r="J7108" s="52">
        <f t="shared" si="111"/>
        <v>4.1572499999999998E-2</v>
      </c>
    </row>
    <row r="7109" spans="1:10" x14ac:dyDescent="0.35">
      <c r="A7109" s="1" t="s">
        <v>10576</v>
      </c>
      <c r="B7109" s="1">
        <v>32.39</v>
      </c>
      <c r="C7109" s="1">
        <v>31.62</v>
      </c>
      <c r="D7109" s="1">
        <v>31.67</v>
      </c>
      <c r="E7109" s="1">
        <v>39</v>
      </c>
      <c r="F7109" s="1">
        <v>29.41</v>
      </c>
      <c r="G7109" s="1">
        <v>26.32</v>
      </c>
      <c r="H7109" s="1">
        <v>114.59</v>
      </c>
      <c r="I7109" s="1">
        <v>24.88</v>
      </c>
      <c r="J7109" s="52">
        <f t="shared" si="111"/>
        <v>4.1235000000000001E-2</v>
      </c>
    </row>
    <row r="7110" spans="1:10" x14ac:dyDescent="0.35">
      <c r="A7110" s="1" t="s">
        <v>10575</v>
      </c>
      <c r="B7110" s="1">
        <v>30.9</v>
      </c>
      <c r="C7110" s="1">
        <v>31.44</v>
      </c>
      <c r="D7110" s="1">
        <v>32.07</v>
      </c>
      <c r="E7110" s="1">
        <v>34.9</v>
      </c>
      <c r="F7110" s="1">
        <v>30.06</v>
      </c>
      <c r="G7110" s="1">
        <v>25.59</v>
      </c>
      <c r="H7110" s="1">
        <v>93.28</v>
      </c>
      <c r="I7110" s="1">
        <v>36.020000000000003</v>
      </c>
      <c r="J7110" s="52">
        <f t="shared" si="111"/>
        <v>3.9282499999999998E-2</v>
      </c>
    </row>
    <row r="7111" spans="1:10" x14ac:dyDescent="0.35">
      <c r="A7111" s="1" t="s">
        <v>10574</v>
      </c>
      <c r="B7111" s="1">
        <v>31.7</v>
      </c>
      <c r="C7111" s="1">
        <v>31.68</v>
      </c>
      <c r="D7111" s="1">
        <v>30.49</v>
      </c>
      <c r="E7111" s="1">
        <v>44.5</v>
      </c>
      <c r="F7111" s="1">
        <v>32.89</v>
      </c>
      <c r="G7111" s="1">
        <v>24.11</v>
      </c>
      <c r="H7111" s="1">
        <v>103.62</v>
      </c>
      <c r="I7111" s="1">
        <v>48.2</v>
      </c>
      <c r="J7111" s="52">
        <f t="shared" si="111"/>
        <v>4.339875E-2</v>
      </c>
    </row>
    <row r="7112" spans="1:10" x14ac:dyDescent="0.35">
      <c r="A7112" s="1" t="s">
        <v>10573</v>
      </c>
      <c r="B7112" s="1">
        <v>36.99</v>
      </c>
      <c r="C7112" s="1">
        <v>40.76</v>
      </c>
      <c r="D7112" s="1">
        <v>37.119999999999997</v>
      </c>
      <c r="E7112" s="1">
        <v>47.1</v>
      </c>
      <c r="F7112" s="1">
        <v>39.549999999999997</v>
      </c>
      <c r="G7112" s="1">
        <v>26.17</v>
      </c>
      <c r="H7112" s="1">
        <v>76.78</v>
      </c>
      <c r="I7112" s="1">
        <v>58.57</v>
      </c>
      <c r="J7112" s="52">
        <f t="shared" si="111"/>
        <v>4.5380000000000004E-2</v>
      </c>
    </row>
    <row r="7113" spans="1:10" x14ac:dyDescent="0.35">
      <c r="A7113" s="1" t="s">
        <v>10572</v>
      </c>
      <c r="B7113" s="1">
        <v>39.94</v>
      </c>
      <c r="C7113" s="1">
        <v>40.01</v>
      </c>
      <c r="D7113" s="1">
        <v>51.77</v>
      </c>
      <c r="E7113" s="1">
        <v>68.5</v>
      </c>
      <c r="F7113" s="1">
        <v>48.98</v>
      </c>
      <c r="G7113" s="1">
        <v>31.29</v>
      </c>
      <c r="H7113" s="1">
        <v>85.95</v>
      </c>
      <c r="I7113" s="1">
        <v>96.38</v>
      </c>
      <c r="J7113" s="52">
        <f t="shared" si="111"/>
        <v>5.7852500000000001E-2</v>
      </c>
    </row>
    <row r="7114" spans="1:10" x14ac:dyDescent="0.35">
      <c r="A7114" s="1" t="s">
        <v>10571</v>
      </c>
      <c r="B7114" s="1">
        <v>40.020000000000003</v>
      </c>
      <c r="C7114" s="1">
        <v>50</v>
      </c>
      <c r="D7114" s="1">
        <v>47.25</v>
      </c>
      <c r="E7114" s="1">
        <v>54.9</v>
      </c>
      <c r="F7114" s="1">
        <v>54.11</v>
      </c>
      <c r="G7114" s="1">
        <v>36.840000000000003</v>
      </c>
      <c r="H7114" s="1">
        <v>123.4</v>
      </c>
      <c r="I7114" s="1">
        <v>122.1</v>
      </c>
      <c r="J7114" s="52">
        <f t="shared" si="111"/>
        <v>6.6077499999999997E-2</v>
      </c>
    </row>
    <row r="7115" spans="1:10" x14ac:dyDescent="0.35">
      <c r="A7115" s="1" t="s">
        <v>10570</v>
      </c>
      <c r="B7115" s="1">
        <v>54.48</v>
      </c>
      <c r="C7115" s="1">
        <v>59.22</v>
      </c>
      <c r="D7115" s="1">
        <v>53.26</v>
      </c>
      <c r="E7115" s="1">
        <v>64.900000000000006</v>
      </c>
      <c r="F7115" s="1">
        <v>54.11</v>
      </c>
      <c r="G7115" s="1">
        <v>43.62</v>
      </c>
      <c r="H7115" s="1">
        <v>150</v>
      </c>
      <c r="I7115" s="1">
        <v>108.91</v>
      </c>
      <c r="J7115" s="52">
        <f t="shared" si="111"/>
        <v>7.3562500000000003E-2</v>
      </c>
    </row>
    <row r="7116" spans="1:10" x14ac:dyDescent="0.35">
      <c r="A7116" s="1" t="s">
        <v>10569</v>
      </c>
      <c r="B7116" s="1">
        <v>61.33</v>
      </c>
      <c r="C7116" s="1">
        <v>40.36</v>
      </c>
      <c r="D7116" s="1">
        <v>53.75</v>
      </c>
      <c r="E7116" s="1">
        <v>54.4</v>
      </c>
      <c r="F7116" s="1">
        <v>51.08</v>
      </c>
      <c r="G7116" s="1">
        <v>52.4</v>
      </c>
      <c r="H7116" s="1">
        <v>99.42</v>
      </c>
      <c r="I7116" s="1">
        <v>99.92</v>
      </c>
      <c r="J7116" s="52">
        <f t="shared" si="111"/>
        <v>6.4082500000000001E-2</v>
      </c>
    </row>
    <row r="7117" spans="1:10" x14ac:dyDescent="0.35">
      <c r="A7117" s="1" t="s">
        <v>10568</v>
      </c>
      <c r="B7117" s="1">
        <v>63.91</v>
      </c>
      <c r="C7117" s="1">
        <v>43.7</v>
      </c>
      <c r="D7117" s="1">
        <v>49.69</v>
      </c>
      <c r="E7117" s="1">
        <v>56.79</v>
      </c>
      <c r="F7117" s="1">
        <v>46.93</v>
      </c>
      <c r="G7117" s="1">
        <v>49.46</v>
      </c>
      <c r="H7117" s="1">
        <v>87.72</v>
      </c>
      <c r="I7117" s="1">
        <v>75</v>
      </c>
      <c r="J7117" s="52">
        <f t="shared" si="111"/>
        <v>5.9149999999999994E-2</v>
      </c>
    </row>
    <row r="7118" spans="1:10" x14ac:dyDescent="0.35">
      <c r="A7118" s="1" t="s">
        <v>10567</v>
      </c>
      <c r="B7118" s="1">
        <v>54.94</v>
      </c>
      <c r="C7118" s="1">
        <v>37.07</v>
      </c>
      <c r="D7118" s="1">
        <v>43.81</v>
      </c>
      <c r="E7118" s="1">
        <v>55</v>
      </c>
      <c r="F7118" s="1">
        <v>43.66</v>
      </c>
      <c r="G7118" s="1">
        <v>40</v>
      </c>
      <c r="H7118" s="1">
        <v>83.93</v>
      </c>
      <c r="I7118" s="1">
        <v>60</v>
      </c>
      <c r="J7118" s="52">
        <f t="shared" si="111"/>
        <v>5.2301250000000001E-2</v>
      </c>
    </row>
    <row r="7119" spans="1:10" x14ac:dyDescent="0.35">
      <c r="A7119" s="1" t="s">
        <v>10566</v>
      </c>
      <c r="B7119" s="1">
        <v>46.23</v>
      </c>
      <c r="C7119" s="1">
        <v>46.7</v>
      </c>
      <c r="D7119" s="1">
        <v>41.99</v>
      </c>
      <c r="E7119" s="1">
        <v>56</v>
      </c>
      <c r="F7119" s="1">
        <v>40.39</v>
      </c>
      <c r="G7119" s="1">
        <v>32.6</v>
      </c>
      <c r="H7119" s="1">
        <v>88.07</v>
      </c>
      <c r="I7119" s="1">
        <v>66</v>
      </c>
      <c r="J7119" s="52">
        <f t="shared" si="111"/>
        <v>5.2247500000000002E-2</v>
      </c>
    </row>
    <row r="7120" spans="1:10" x14ac:dyDescent="0.35">
      <c r="A7120" s="1" t="s">
        <v>10565</v>
      </c>
      <c r="B7120" s="1">
        <v>44.94</v>
      </c>
      <c r="C7120" s="1">
        <v>45.49</v>
      </c>
      <c r="D7120" s="1">
        <v>40.51</v>
      </c>
      <c r="E7120" s="1">
        <v>55.85</v>
      </c>
      <c r="F7120" s="1">
        <v>37.97</v>
      </c>
      <c r="G7120" s="1">
        <v>35</v>
      </c>
      <c r="H7120" s="1">
        <v>65.489999999999995</v>
      </c>
      <c r="I7120" s="1">
        <v>68.12</v>
      </c>
      <c r="J7120" s="52">
        <f t="shared" si="111"/>
        <v>4.917125E-2</v>
      </c>
    </row>
    <row r="7121" spans="1:10" x14ac:dyDescent="0.35">
      <c r="A7121" s="1" t="s">
        <v>10564</v>
      </c>
      <c r="B7121" s="1">
        <v>44</v>
      </c>
      <c r="C7121" s="1">
        <v>51.83</v>
      </c>
      <c r="D7121" s="1">
        <v>36.99</v>
      </c>
      <c r="E7121" s="1">
        <v>62.31</v>
      </c>
      <c r="F7121" s="1">
        <v>36.78</v>
      </c>
      <c r="G7121" s="1">
        <v>39.9</v>
      </c>
      <c r="H7121" s="1">
        <v>77.05</v>
      </c>
      <c r="I7121" s="1">
        <v>76.08</v>
      </c>
      <c r="J7121" s="52">
        <f t="shared" si="111"/>
        <v>5.3117499999999998E-2</v>
      </c>
    </row>
    <row r="7122" spans="1:10" x14ac:dyDescent="0.35">
      <c r="A7122" s="1" t="s">
        <v>10563</v>
      </c>
      <c r="B7122" s="1">
        <v>41.74</v>
      </c>
      <c r="C7122" s="1">
        <v>57.68</v>
      </c>
      <c r="D7122" s="1">
        <v>36.1</v>
      </c>
      <c r="E7122" s="1">
        <v>64.47</v>
      </c>
      <c r="F7122" s="1">
        <v>37.81</v>
      </c>
      <c r="G7122" s="1">
        <v>42.91</v>
      </c>
      <c r="H7122" s="1">
        <v>124.9</v>
      </c>
      <c r="I7122" s="1">
        <v>82.5</v>
      </c>
      <c r="J7122" s="52">
        <f t="shared" si="111"/>
        <v>6.1013749999999999E-2</v>
      </c>
    </row>
    <row r="7123" spans="1:10" x14ac:dyDescent="0.35">
      <c r="A7123" s="1" t="s">
        <v>10562</v>
      </c>
      <c r="B7123" s="1">
        <v>38.799999999999997</v>
      </c>
      <c r="C7123" s="1">
        <v>53.43</v>
      </c>
      <c r="D7123" s="1">
        <v>39.68</v>
      </c>
      <c r="E7123" s="1">
        <v>67.37</v>
      </c>
      <c r="F7123" s="1">
        <v>39.9</v>
      </c>
      <c r="G7123" s="1">
        <v>49.9</v>
      </c>
      <c r="H7123" s="1">
        <v>166.36</v>
      </c>
      <c r="I7123" s="1">
        <v>107.7</v>
      </c>
      <c r="J7123" s="52">
        <f t="shared" si="111"/>
        <v>7.0392499999999997E-2</v>
      </c>
    </row>
    <row r="7124" spans="1:10" x14ac:dyDescent="0.35">
      <c r="A7124" s="1" t="s">
        <v>10561</v>
      </c>
      <c r="B7124" s="1">
        <v>44.92</v>
      </c>
      <c r="C7124" s="1">
        <v>37</v>
      </c>
      <c r="D7124" s="1">
        <v>44.9</v>
      </c>
      <c r="E7124" s="1">
        <v>75.099999999999994</v>
      </c>
      <c r="F7124" s="1">
        <v>43.41</v>
      </c>
      <c r="G7124" s="1">
        <v>45</v>
      </c>
      <c r="H7124" s="1">
        <v>208</v>
      </c>
      <c r="I7124" s="1">
        <v>116.22</v>
      </c>
      <c r="J7124" s="52">
        <f t="shared" si="111"/>
        <v>7.6818749999999991E-2</v>
      </c>
    </row>
    <row r="7125" spans="1:10" x14ac:dyDescent="0.35">
      <c r="A7125" s="1" t="s">
        <v>10560</v>
      </c>
      <c r="B7125" s="1">
        <v>54.67</v>
      </c>
      <c r="C7125" s="1">
        <v>36.6</v>
      </c>
      <c r="D7125" s="1">
        <v>34</v>
      </c>
      <c r="E7125" s="1">
        <v>75</v>
      </c>
      <c r="F7125" s="1">
        <v>38.130000000000003</v>
      </c>
      <c r="G7125" s="1">
        <v>41.17</v>
      </c>
      <c r="H7125" s="1">
        <v>326</v>
      </c>
      <c r="I7125" s="1">
        <v>125.99</v>
      </c>
      <c r="J7125" s="52">
        <f t="shared" si="111"/>
        <v>9.1444999999999999E-2</v>
      </c>
    </row>
    <row r="7126" spans="1:10" x14ac:dyDescent="0.35">
      <c r="A7126" s="1" t="s">
        <v>10559</v>
      </c>
      <c r="B7126" s="1">
        <v>43</v>
      </c>
      <c r="C7126" s="1">
        <v>36.409999999999997</v>
      </c>
      <c r="D7126" s="1">
        <v>33</v>
      </c>
      <c r="E7126" s="1">
        <v>61</v>
      </c>
      <c r="F7126" s="1">
        <v>35.67</v>
      </c>
      <c r="G7126" s="1">
        <v>37</v>
      </c>
      <c r="H7126" s="1">
        <v>181.7</v>
      </c>
      <c r="I7126" s="1">
        <v>106.89</v>
      </c>
      <c r="J7126" s="52">
        <f t="shared" si="111"/>
        <v>6.6833749999999997E-2</v>
      </c>
    </row>
    <row r="7127" spans="1:10" x14ac:dyDescent="0.35">
      <c r="A7127" s="1" t="s">
        <v>10558</v>
      </c>
      <c r="B7127" s="1">
        <v>33.31</v>
      </c>
      <c r="C7127" s="1">
        <v>42</v>
      </c>
      <c r="D7127" s="1">
        <v>32.6</v>
      </c>
      <c r="E7127" s="1">
        <v>60</v>
      </c>
      <c r="F7127" s="1">
        <v>30.07</v>
      </c>
      <c r="G7127" s="1">
        <v>25.44</v>
      </c>
      <c r="H7127" s="1">
        <v>169.2</v>
      </c>
      <c r="I7127" s="1">
        <v>86.46</v>
      </c>
      <c r="J7127" s="52">
        <f t="shared" si="111"/>
        <v>5.9885000000000001E-2</v>
      </c>
    </row>
    <row r="7128" spans="1:10" x14ac:dyDescent="0.35">
      <c r="A7128" s="1" t="s">
        <v>10557</v>
      </c>
      <c r="B7128" s="1">
        <v>34.94</v>
      </c>
      <c r="C7128" s="1">
        <v>37.44</v>
      </c>
      <c r="D7128" s="1">
        <v>32</v>
      </c>
      <c r="E7128" s="1">
        <v>54</v>
      </c>
      <c r="F7128" s="1">
        <v>30.21</v>
      </c>
      <c r="G7128" s="1">
        <v>23.01</v>
      </c>
      <c r="H7128" s="1">
        <v>170.9</v>
      </c>
      <c r="I7128" s="1">
        <v>85.67</v>
      </c>
      <c r="J7128" s="52">
        <f t="shared" si="111"/>
        <v>5.8521250000000004E-2</v>
      </c>
    </row>
    <row r="7129" spans="1:10" x14ac:dyDescent="0.35">
      <c r="A7129" s="1" t="s">
        <v>10556</v>
      </c>
      <c r="B7129" s="1">
        <v>34.94</v>
      </c>
      <c r="C7129" s="1">
        <v>37.1</v>
      </c>
      <c r="D7129" s="1">
        <v>29.58</v>
      </c>
      <c r="E7129" s="1">
        <v>66.430000000000007</v>
      </c>
      <c r="F7129" s="1">
        <v>26.03</v>
      </c>
      <c r="G7129" s="1">
        <v>16.260000000000002</v>
      </c>
      <c r="H7129" s="1">
        <v>134.9</v>
      </c>
      <c r="I7129" s="1">
        <v>77.900000000000006</v>
      </c>
      <c r="J7129" s="52">
        <f t="shared" si="111"/>
        <v>5.2892499999999995E-2</v>
      </c>
    </row>
    <row r="7130" spans="1:10" x14ac:dyDescent="0.35">
      <c r="A7130" s="1" t="s">
        <v>10555</v>
      </c>
      <c r="B7130" s="1">
        <v>28.76</v>
      </c>
      <c r="C7130" s="1">
        <v>30.31</v>
      </c>
      <c r="D7130" s="1">
        <v>29.4</v>
      </c>
      <c r="E7130" s="1">
        <v>46.4</v>
      </c>
      <c r="F7130" s="1">
        <v>27</v>
      </c>
      <c r="G7130" s="1">
        <v>9.93</v>
      </c>
      <c r="H7130" s="1">
        <v>90.91</v>
      </c>
      <c r="I7130" s="1">
        <v>56.87</v>
      </c>
      <c r="J7130" s="52">
        <f t="shared" si="111"/>
        <v>3.9947500000000004E-2</v>
      </c>
    </row>
    <row r="7131" spans="1:10" x14ac:dyDescent="0.35">
      <c r="A7131" s="1" t="s">
        <v>10554</v>
      </c>
      <c r="B7131" s="1">
        <v>27.08</v>
      </c>
      <c r="C7131" s="1">
        <v>31.6</v>
      </c>
      <c r="D7131" s="1">
        <v>29.4</v>
      </c>
      <c r="E7131" s="1">
        <v>46.3</v>
      </c>
      <c r="F7131" s="1">
        <v>25.27</v>
      </c>
      <c r="G7131" s="1">
        <v>5.47</v>
      </c>
      <c r="H7131" s="1">
        <v>87.76</v>
      </c>
      <c r="I7131" s="1">
        <v>50.54</v>
      </c>
      <c r="J7131" s="52">
        <f t="shared" si="111"/>
        <v>3.7927500000000003E-2</v>
      </c>
    </row>
    <row r="7132" spans="1:10" x14ac:dyDescent="0.35">
      <c r="A7132" s="1" t="s">
        <v>10553</v>
      </c>
      <c r="B7132" s="1">
        <v>25.07</v>
      </c>
      <c r="C7132" s="1">
        <v>32.49</v>
      </c>
      <c r="D7132" s="1">
        <v>29.4</v>
      </c>
      <c r="E7132" s="1">
        <v>40.5</v>
      </c>
      <c r="F7132" s="1">
        <v>25.2</v>
      </c>
      <c r="G7132" s="1">
        <v>0.15</v>
      </c>
      <c r="H7132" s="1">
        <v>90.68</v>
      </c>
      <c r="I7132" s="1">
        <v>56.49</v>
      </c>
      <c r="J7132" s="52">
        <f t="shared" si="111"/>
        <v>3.7497500000000003E-2</v>
      </c>
    </row>
    <row r="7133" spans="1:10" x14ac:dyDescent="0.35">
      <c r="A7133" s="1" t="s">
        <v>10553</v>
      </c>
      <c r="B7133" s="1">
        <v>25.02</v>
      </c>
      <c r="C7133" s="1">
        <v>32.57</v>
      </c>
      <c r="D7133" s="1">
        <v>28.9</v>
      </c>
      <c r="E7133" s="1">
        <v>40.5</v>
      </c>
      <c r="F7133" s="1">
        <v>24.42</v>
      </c>
      <c r="G7133" s="1">
        <v>0.09</v>
      </c>
      <c r="H7133" s="1">
        <v>85.12</v>
      </c>
      <c r="I7133" s="1">
        <v>56.19</v>
      </c>
      <c r="J7133" s="52">
        <f t="shared" si="111"/>
        <v>3.6601250000000009E-2</v>
      </c>
    </row>
    <row r="7134" spans="1:10" x14ac:dyDescent="0.35">
      <c r="A7134" s="1" t="s">
        <v>10552</v>
      </c>
      <c r="B7134" s="1">
        <v>25.84</v>
      </c>
      <c r="C7134" s="1">
        <v>35.26</v>
      </c>
      <c r="D7134" s="1">
        <v>27.72</v>
      </c>
      <c r="E7134" s="1">
        <v>40.799999999999997</v>
      </c>
      <c r="F7134" s="1">
        <v>25.2</v>
      </c>
      <c r="G7134" s="1">
        <v>-0.1</v>
      </c>
      <c r="H7134" s="1">
        <v>88.98</v>
      </c>
      <c r="I7134" s="1">
        <v>67.400000000000006</v>
      </c>
      <c r="J7134" s="52">
        <f t="shared" si="111"/>
        <v>3.8887500000000005E-2</v>
      </c>
    </row>
    <row r="7135" spans="1:10" x14ac:dyDescent="0.35">
      <c r="A7135" s="1" t="s">
        <v>10551</v>
      </c>
      <c r="B7135" s="1">
        <v>24.21</v>
      </c>
      <c r="C7135" s="1">
        <v>36.65</v>
      </c>
      <c r="D7135" s="1">
        <v>29.9</v>
      </c>
      <c r="E7135" s="1">
        <v>45.7</v>
      </c>
      <c r="F7135" s="1">
        <v>28.22</v>
      </c>
      <c r="G7135" s="1">
        <v>-8.15</v>
      </c>
      <c r="H7135" s="1">
        <v>116.34</v>
      </c>
      <c r="I7135" s="1">
        <v>70.67</v>
      </c>
      <c r="J7135" s="52">
        <f t="shared" si="111"/>
        <v>4.2942500000000002E-2</v>
      </c>
    </row>
    <row r="7136" spans="1:10" x14ac:dyDescent="0.35">
      <c r="A7136" s="1" t="s">
        <v>10550</v>
      </c>
      <c r="B7136" s="1">
        <v>28.84</v>
      </c>
      <c r="C7136" s="1">
        <v>42.27</v>
      </c>
      <c r="D7136" s="1">
        <v>31.05</v>
      </c>
      <c r="E7136" s="1">
        <v>48</v>
      </c>
      <c r="F7136" s="1">
        <v>36.06</v>
      </c>
      <c r="G7136" s="1">
        <v>-1.1599999999999999</v>
      </c>
      <c r="H7136" s="1">
        <v>203.6</v>
      </c>
      <c r="I7136" s="1">
        <v>81</v>
      </c>
      <c r="J7136" s="52">
        <f t="shared" si="111"/>
        <v>5.8707499999999996E-2</v>
      </c>
    </row>
    <row r="7137" spans="1:10" x14ac:dyDescent="0.35">
      <c r="A7137" s="1" t="s">
        <v>10549</v>
      </c>
      <c r="B7137" s="1">
        <v>31</v>
      </c>
      <c r="C7137" s="1">
        <v>37</v>
      </c>
      <c r="D7137" s="1">
        <v>44.84</v>
      </c>
      <c r="E7137" s="1">
        <v>55.06</v>
      </c>
      <c r="F7137" s="1">
        <v>47.9</v>
      </c>
      <c r="G7137" s="1">
        <v>0.27</v>
      </c>
      <c r="H7137" s="1">
        <v>215</v>
      </c>
      <c r="I7137" s="1">
        <v>86.84</v>
      </c>
      <c r="J7137" s="52">
        <f t="shared" si="111"/>
        <v>6.4738750000000012E-2</v>
      </c>
    </row>
    <row r="7138" spans="1:10" x14ac:dyDescent="0.35">
      <c r="A7138" s="1" t="s">
        <v>10548</v>
      </c>
      <c r="B7138" s="1">
        <v>30.9</v>
      </c>
      <c r="C7138" s="1">
        <v>36.82</v>
      </c>
      <c r="D7138" s="1">
        <v>45</v>
      </c>
      <c r="E7138" s="1">
        <v>60</v>
      </c>
      <c r="F7138" s="1">
        <v>51.52</v>
      </c>
      <c r="G7138" s="1">
        <v>8.24</v>
      </c>
      <c r="H7138" s="1">
        <v>241.92</v>
      </c>
      <c r="I7138" s="1">
        <v>108</v>
      </c>
      <c r="J7138" s="52">
        <f t="shared" si="111"/>
        <v>7.2800000000000004E-2</v>
      </c>
    </row>
    <row r="7139" spans="1:10" x14ac:dyDescent="0.35">
      <c r="A7139" s="1" t="s">
        <v>10547</v>
      </c>
      <c r="B7139" s="1">
        <v>35.85</v>
      </c>
      <c r="C7139" s="1">
        <v>44.94</v>
      </c>
      <c r="D7139" s="1">
        <v>43.94</v>
      </c>
      <c r="E7139" s="1">
        <v>64.900000000000006</v>
      </c>
      <c r="F7139" s="1">
        <v>46.68</v>
      </c>
      <c r="G7139" s="1">
        <v>13.76</v>
      </c>
      <c r="H7139" s="1">
        <v>211.1</v>
      </c>
      <c r="I7139" s="1">
        <v>123.44</v>
      </c>
      <c r="J7139" s="52">
        <f t="shared" si="111"/>
        <v>7.3076249999999981E-2</v>
      </c>
    </row>
    <row r="7140" spans="1:10" x14ac:dyDescent="0.35">
      <c r="A7140" s="1" t="s">
        <v>10546</v>
      </c>
      <c r="B7140" s="1">
        <v>40.119999999999997</v>
      </c>
      <c r="C7140" s="1">
        <v>41.88</v>
      </c>
      <c r="D7140" s="1">
        <v>37.11</v>
      </c>
      <c r="E7140" s="1">
        <v>69.900000000000006</v>
      </c>
      <c r="F7140" s="1">
        <v>44.49</v>
      </c>
      <c r="G7140" s="1">
        <v>33.799999999999997</v>
      </c>
      <c r="H7140" s="1">
        <v>170.2</v>
      </c>
      <c r="I7140" s="1">
        <v>97.61</v>
      </c>
      <c r="J7140" s="52">
        <f t="shared" si="111"/>
        <v>6.6888749999999997E-2</v>
      </c>
    </row>
    <row r="7141" spans="1:10" x14ac:dyDescent="0.35">
      <c r="A7141" s="1" t="s">
        <v>10545</v>
      </c>
      <c r="B7141" s="1">
        <v>39.94</v>
      </c>
      <c r="C7141" s="1">
        <v>46.28</v>
      </c>
      <c r="D7141" s="1">
        <v>32.4</v>
      </c>
      <c r="E7141" s="1">
        <v>50</v>
      </c>
      <c r="F7141" s="1">
        <v>39.76</v>
      </c>
      <c r="G7141" s="1">
        <v>44.89</v>
      </c>
      <c r="H7141" s="1">
        <v>182.85</v>
      </c>
      <c r="I7141" s="1">
        <v>95</v>
      </c>
      <c r="J7141" s="52">
        <f t="shared" si="111"/>
        <v>6.6390000000000005E-2</v>
      </c>
    </row>
    <row r="7142" spans="1:10" x14ac:dyDescent="0.35">
      <c r="A7142" s="1" t="s">
        <v>10544</v>
      </c>
      <c r="B7142" s="1">
        <v>52.42</v>
      </c>
      <c r="C7142" s="1">
        <v>41.88</v>
      </c>
      <c r="D7142" s="1">
        <v>31.6</v>
      </c>
      <c r="E7142" s="1">
        <v>47.5</v>
      </c>
      <c r="F7142" s="1">
        <v>35.65</v>
      </c>
      <c r="G7142" s="1">
        <v>48</v>
      </c>
      <c r="H7142" s="1">
        <v>155.6</v>
      </c>
      <c r="I7142" s="1">
        <v>91.37</v>
      </c>
      <c r="J7142" s="52">
        <f t="shared" si="111"/>
        <v>6.3002500000000003E-2</v>
      </c>
    </row>
    <row r="7143" spans="1:10" x14ac:dyDescent="0.35">
      <c r="A7143" s="1" t="s">
        <v>10543</v>
      </c>
      <c r="B7143" s="1">
        <v>44.94</v>
      </c>
      <c r="C7143" s="1">
        <v>36.26</v>
      </c>
      <c r="D7143" s="1">
        <v>32.200000000000003</v>
      </c>
      <c r="E7143" s="1">
        <v>48.6</v>
      </c>
      <c r="F7143" s="1">
        <v>36.07</v>
      </c>
      <c r="G7143" s="1">
        <v>46.6</v>
      </c>
      <c r="H7143" s="1">
        <v>169.59</v>
      </c>
      <c r="I7143" s="1">
        <v>74.17</v>
      </c>
      <c r="J7143" s="52">
        <f t="shared" si="111"/>
        <v>6.1053750000000004E-2</v>
      </c>
    </row>
    <row r="7144" spans="1:10" x14ac:dyDescent="0.35">
      <c r="A7144" s="1" t="s">
        <v>10542</v>
      </c>
      <c r="B7144" s="1">
        <v>54.98</v>
      </c>
      <c r="C7144" s="1">
        <v>37.08</v>
      </c>
      <c r="D7144" s="1">
        <v>33.700000000000003</v>
      </c>
      <c r="E7144" s="1">
        <v>48.6</v>
      </c>
      <c r="F7144" s="1">
        <v>34.78</v>
      </c>
      <c r="G7144" s="1">
        <v>42.4</v>
      </c>
      <c r="H7144" s="1">
        <v>174.02</v>
      </c>
      <c r="I7144" s="1">
        <v>73.27</v>
      </c>
      <c r="J7144" s="52">
        <f t="shared" si="111"/>
        <v>6.2353750000000006E-2</v>
      </c>
    </row>
    <row r="7145" spans="1:10" x14ac:dyDescent="0.35">
      <c r="A7145" s="1" t="s">
        <v>10541</v>
      </c>
      <c r="B7145" s="1">
        <v>32.14</v>
      </c>
      <c r="C7145" s="1">
        <v>65.55</v>
      </c>
      <c r="D7145" s="1">
        <v>40</v>
      </c>
      <c r="E7145" s="1">
        <v>48.6</v>
      </c>
      <c r="F7145" s="1">
        <v>35.33</v>
      </c>
      <c r="G7145" s="1">
        <v>32.6</v>
      </c>
      <c r="H7145" s="1">
        <v>200.91</v>
      </c>
      <c r="I7145" s="1">
        <v>80</v>
      </c>
      <c r="J7145" s="52">
        <f t="shared" si="111"/>
        <v>6.6891249999999999E-2</v>
      </c>
    </row>
    <row r="7146" spans="1:10" x14ac:dyDescent="0.35">
      <c r="A7146" s="1" t="s">
        <v>10540</v>
      </c>
      <c r="B7146" s="1">
        <v>32.07</v>
      </c>
      <c r="C7146" s="1">
        <v>65.84</v>
      </c>
      <c r="D7146" s="1">
        <v>42</v>
      </c>
      <c r="E7146" s="1">
        <v>66.33</v>
      </c>
      <c r="F7146" s="1">
        <v>36.92</v>
      </c>
      <c r="G7146" s="1">
        <v>30.42</v>
      </c>
      <c r="H7146" s="1">
        <v>216.97</v>
      </c>
      <c r="I7146" s="1">
        <v>101.69</v>
      </c>
      <c r="J7146" s="52">
        <f t="shared" si="111"/>
        <v>7.4029999999999999E-2</v>
      </c>
    </row>
    <row r="7147" spans="1:10" x14ac:dyDescent="0.35">
      <c r="A7147" s="1" t="s">
        <v>10539</v>
      </c>
      <c r="B7147" s="1">
        <v>36.200000000000003</v>
      </c>
      <c r="C7147" s="1">
        <v>76.69</v>
      </c>
      <c r="D7147" s="1">
        <v>59.95</v>
      </c>
      <c r="E7147" s="1">
        <v>73.63</v>
      </c>
      <c r="F7147" s="1">
        <v>43.83</v>
      </c>
      <c r="G7147" s="1">
        <v>34.4</v>
      </c>
      <c r="H7147" s="1">
        <v>235</v>
      </c>
      <c r="I7147" s="1">
        <v>152.63</v>
      </c>
      <c r="J7147" s="52">
        <f t="shared" si="111"/>
        <v>8.9041250000000002E-2</v>
      </c>
    </row>
    <row r="7148" spans="1:10" x14ac:dyDescent="0.35">
      <c r="A7148" s="1" t="s">
        <v>10538</v>
      </c>
      <c r="B7148" s="1">
        <v>47.91</v>
      </c>
      <c r="C7148" s="1">
        <v>59.61</v>
      </c>
      <c r="D7148" s="1">
        <v>64.61</v>
      </c>
      <c r="E7148" s="1">
        <v>74.08</v>
      </c>
      <c r="F7148" s="1">
        <v>48.11</v>
      </c>
      <c r="G7148" s="1">
        <v>42.5</v>
      </c>
      <c r="H7148" s="1">
        <v>255.1</v>
      </c>
      <c r="I7148" s="1">
        <v>178.55</v>
      </c>
      <c r="J7148" s="52">
        <f t="shared" si="111"/>
        <v>9.6308749999999999E-2</v>
      </c>
    </row>
    <row r="7149" spans="1:10" x14ac:dyDescent="0.35">
      <c r="A7149" s="1" t="s">
        <v>10537</v>
      </c>
      <c r="B7149" s="1">
        <v>53.93</v>
      </c>
      <c r="C7149" s="1">
        <v>46.28</v>
      </c>
      <c r="D7149" s="1">
        <v>59.9</v>
      </c>
      <c r="E7149" s="1">
        <v>74.180000000000007</v>
      </c>
      <c r="F7149" s="1">
        <v>46.69</v>
      </c>
      <c r="G7149" s="1">
        <v>45.98</v>
      </c>
      <c r="H7149" s="1">
        <v>262</v>
      </c>
      <c r="I7149" s="1">
        <v>184.77</v>
      </c>
      <c r="J7149" s="52">
        <f t="shared" si="111"/>
        <v>9.6716250000000004E-2</v>
      </c>
    </row>
    <row r="7150" spans="1:10" x14ac:dyDescent="0.35">
      <c r="A7150" s="1" t="s">
        <v>10536</v>
      </c>
      <c r="B7150" s="1">
        <v>54.07</v>
      </c>
      <c r="C7150" s="1">
        <v>38.97</v>
      </c>
      <c r="D7150" s="1">
        <v>46.19</v>
      </c>
      <c r="E7150" s="1">
        <v>64.900000000000006</v>
      </c>
      <c r="F7150" s="1">
        <v>36.049999999999997</v>
      </c>
      <c r="G7150" s="1">
        <v>68.33</v>
      </c>
      <c r="H7150" s="1">
        <v>195</v>
      </c>
      <c r="I7150" s="1">
        <v>149.9</v>
      </c>
      <c r="J7150" s="52">
        <f t="shared" si="111"/>
        <v>8.1676249999999992E-2</v>
      </c>
    </row>
    <row r="7151" spans="1:10" x14ac:dyDescent="0.35">
      <c r="A7151" s="1" t="s">
        <v>10535</v>
      </c>
      <c r="B7151" s="1">
        <v>51.84</v>
      </c>
      <c r="C7151" s="1">
        <v>48.68</v>
      </c>
      <c r="D7151" s="1">
        <v>37.4</v>
      </c>
      <c r="E7151" s="1">
        <v>53.42</v>
      </c>
      <c r="F7151" s="1">
        <v>33.21</v>
      </c>
      <c r="G7151" s="1">
        <v>42.88</v>
      </c>
      <c r="H7151" s="1">
        <v>182.66</v>
      </c>
      <c r="I7151" s="1">
        <v>116.86</v>
      </c>
      <c r="J7151" s="52">
        <f t="shared" si="111"/>
        <v>7.0868750000000008E-2</v>
      </c>
    </row>
    <row r="7152" spans="1:10" x14ac:dyDescent="0.35">
      <c r="A7152" s="1" t="s">
        <v>10534</v>
      </c>
      <c r="B7152" s="1">
        <v>42.44</v>
      </c>
      <c r="C7152" s="1">
        <v>40</v>
      </c>
      <c r="D7152" s="1">
        <v>37.4</v>
      </c>
      <c r="E7152" s="1">
        <v>59.09</v>
      </c>
      <c r="F7152" s="1">
        <v>30.35</v>
      </c>
      <c r="G7152" s="1">
        <v>31.09</v>
      </c>
      <c r="H7152" s="1">
        <v>195</v>
      </c>
      <c r="I7152" s="1">
        <v>105.3</v>
      </c>
      <c r="J7152" s="52">
        <f t="shared" si="111"/>
        <v>6.7583749999999998E-2</v>
      </c>
    </row>
    <row r="7153" spans="1:10" x14ac:dyDescent="0.35">
      <c r="A7153" s="1" t="s">
        <v>10533</v>
      </c>
      <c r="B7153" s="1">
        <v>43.05</v>
      </c>
      <c r="C7153" s="1">
        <v>37.880000000000003</v>
      </c>
      <c r="D7153" s="1">
        <v>36.5</v>
      </c>
      <c r="E7153" s="1">
        <v>52.02</v>
      </c>
      <c r="F7153" s="1">
        <v>25.51</v>
      </c>
      <c r="G7153" s="1">
        <v>35.1</v>
      </c>
      <c r="H7153" s="1">
        <v>176.48</v>
      </c>
      <c r="I7153" s="1">
        <v>112.33</v>
      </c>
      <c r="J7153" s="52">
        <f t="shared" si="111"/>
        <v>6.4858750000000007E-2</v>
      </c>
    </row>
    <row r="7154" spans="1:10" x14ac:dyDescent="0.35">
      <c r="A7154" s="1" t="s">
        <v>10532</v>
      </c>
      <c r="B7154" s="1">
        <v>39.94</v>
      </c>
      <c r="C7154" s="1">
        <v>35.81</v>
      </c>
      <c r="D7154" s="1">
        <v>31.67</v>
      </c>
      <c r="E7154" s="1">
        <v>47.81</v>
      </c>
      <c r="F7154" s="1">
        <v>25.8</v>
      </c>
      <c r="G7154" s="1">
        <v>34.75</v>
      </c>
      <c r="H7154" s="1">
        <v>160.30000000000001</v>
      </c>
      <c r="I7154" s="1">
        <v>86.78</v>
      </c>
      <c r="J7154" s="52">
        <f t="shared" si="111"/>
        <v>5.7857499999999999E-2</v>
      </c>
    </row>
    <row r="7155" spans="1:10" x14ac:dyDescent="0.35">
      <c r="A7155" s="1" t="s">
        <v>10531</v>
      </c>
      <c r="B7155" s="1">
        <v>32.29</v>
      </c>
      <c r="C7155" s="1">
        <v>34.6</v>
      </c>
      <c r="D7155" s="1">
        <v>32.18</v>
      </c>
      <c r="E7155" s="1">
        <v>47.79</v>
      </c>
      <c r="F7155" s="1">
        <v>26</v>
      </c>
      <c r="G7155" s="1">
        <v>24.29</v>
      </c>
      <c r="H7155" s="1">
        <v>164.52</v>
      </c>
      <c r="I7155" s="1">
        <v>87.65</v>
      </c>
      <c r="J7155" s="52">
        <f t="shared" si="111"/>
        <v>5.6164999999999993E-2</v>
      </c>
    </row>
    <row r="7156" spans="1:10" x14ac:dyDescent="0.35">
      <c r="A7156" s="1" t="s">
        <v>10530</v>
      </c>
      <c r="B7156" s="1">
        <v>32.229999999999997</v>
      </c>
      <c r="C7156" s="1">
        <v>34.6</v>
      </c>
      <c r="D7156" s="1">
        <v>32.9</v>
      </c>
      <c r="E7156" s="1">
        <v>46.49</v>
      </c>
      <c r="F7156" s="1">
        <v>23.9</v>
      </c>
      <c r="G7156" s="1">
        <v>20.98</v>
      </c>
      <c r="H7156" s="1">
        <v>153.04</v>
      </c>
      <c r="I7156" s="1">
        <v>84.9</v>
      </c>
      <c r="J7156" s="52">
        <f t="shared" si="111"/>
        <v>5.3629999999999997E-2</v>
      </c>
    </row>
    <row r="7157" spans="1:10" x14ac:dyDescent="0.35">
      <c r="A7157" s="1" t="s">
        <v>10529</v>
      </c>
      <c r="B7157" s="1">
        <v>32.07</v>
      </c>
      <c r="C7157" s="1">
        <v>34.6</v>
      </c>
      <c r="D7157" s="1">
        <v>32.25</v>
      </c>
      <c r="E7157" s="1">
        <v>46.75</v>
      </c>
      <c r="F7157" s="1">
        <v>20</v>
      </c>
      <c r="G7157" s="1">
        <v>22.16</v>
      </c>
      <c r="H7157" s="1">
        <v>149.22999999999999</v>
      </c>
      <c r="I7157" s="1">
        <v>77</v>
      </c>
      <c r="J7157" s="52">
        <f t="shared" si="111"/>
        <v>5.1757499999999998E-2</v>
      </c>
    </row>
    <row r="7158" spans="1:10" x14ac:dyDescent="0.35">
      <c r="A7158" s="1" t="s">
        <v>10528</v>
      </c>
      <c r="B7158" s="1">
        <v>31.09</v>
      </c>
      <c r="C7158" s="1">
        <v>35</v>
      </c>
      <c r="D7158" s="1">
        <v>32.25</v>
      </c>
      <c r="E7158" s="1">
        <v>49.9</v>
      </c>
      <c r="F7158" s="1">
        <v>17</v>
      </c>
      <c r="G7158" s="1">
        <v>18.8</v>
      </c>
      <c r="H7158" s="1">
        <v>154.30000000000001</v>
      </c>
      <c r="I7158" s="1">
        <v>75.599999999999994</v>
      </c>
      <c r="J7158" s="52">
        <f t="shared" si="111"/>
        <v>5.1742500000000004E-2</v>
      </c>
    </row>
    <row r="7159" spans="1:10" x14ac:dyDescent="0.35">
      <c r="A7159" s="1" t="s">
        <v>10527</v>
      </c>
      <c r="B7159" s="1">
        <v>31.73</v>
      </c>
      <c r="C7159" s="1">
        <v>33.659999999999997</v>
      </c>
      <c r="D7159" s="1">
        <v>33.700000000000003</v>
      </c>
      <c r="E7159" s="1">
        <v>49.9</v>
      </c>
      <c r="F7159" s="1">
        <v>23.9</v>
      </c>
      <c r="G7159" s="1">
        <v>18.8</v>
      </c>
      <c r="H7159" s="1">
        <v>180.7</v>
      </c>
      <c r="I7159" s="1">
        <v>74.02</v>
      </c>
      <c r="J7159" s="52">
        <f t="shared" si="111"/>
        <v>5.5801249999999997E-2</v>
      </c>
    </row>
    <row r="7160" spans="1:10" x14ac:dyDescent="0.35">
      <c r="A7160" s="1" t="s">
        <v>10526</v>
      </c>
      <c r="B7160" s="1">
        <v>35.1</v>
      </c>
      <c r="C7160" s="1">
        <v>36.450000000000003</v>
      </c>
      <c r="D7160" s="1">
        <v>32.9</v>
      </c>
      <c r="E7160" s="1">
        <v>66.540000000000006</v>
      </c>
      <c r="F7160" s="1">
        <v>25.2</v>
      </c>
      <c r="G7160" s="1">
        <v>26.21</v>
      </c>
      <c r="H7160" s="1">
        <v>214.5</v>
      </c>
      <c r="I7160" s="1">
        <v>80.05</v>
      </c>
      <c r="J7160" s="52">
        <f t="shared" si="111"/>
        <v>6.4618749999999989E-2</v>
      </c>
    </row>
    <row r="7161" spans="1:10" x14ac:dyDescent="0.35">
      <c r="A7161" s="1" t="s">
        <v>10525</v>
      </c>
      <c r="B7161" s="1">
        <v>43.72</v>
      </c>
      <c r="C7161" s="1">
        <v>50.68</v>
      </c>
      <c r="D7161" s="1">
        <v>44</v>
      </c>
      <c r="E7161" s="1">
        <v>75.150000000000006</v>
      </c>
      <c r="F7161" s="1">
        <v>26.8</v>
      </c>
      <c r="G7161" s="1">
        <v>41.08</v>
      </c>
      <c r="H7161" s="1">
        <v>235.71</v>
      </c>
      <c r="I7161" s="1">
        <v>90</v>
      </c>
      <c r="J7161" s="52">
        <f t="shared" si="111"/>
        <v>7.5892500000000002E-2</v>
      </c>
    </row>
    <row r="7162" spans="1:10" x14ac:dyDescent="0.35">
      <c r="A7162" s="1" t="s">
        <v>10524</v>
      </c>
      <c r="B7162" s="1">
        <v>53.1</v>
      </c>
      <c r="C7162" s="1">
        <v>64.5</v>
      </c>
      <c r="D7162" s="1">
        <v>48.96</v>
      </c>
      <c r="E7162" s="1">
        <v>80.599999999999994</v>
      </c>
      <c r="F7162" s="1">
        <v>31.5</v>
      </c>
      <c r="G7162" s="1">
        <v>45.8</v>
      </c>
      <c r="H7162" s="1">
        <v>250.1</v>
      </c>
      <c r="I7162" s="1">
        <v>152.05000000000001</v>
      </c>
      <c r="J7162" s="52">
        <f t="shared" si="111"/>
        <v>9.0826249999999983E-2</v>
      </c>
    </row>
    <row r="7163" spans="1:10" x14ac:dyDescent="0.35">
      <c r="A7163" s="1" t="s">
        <v>10523</v>
      </c>
      <c r="B7163" s="1">
        <v>49.94</v>
      </c>
      <c r="C7163" s="1">
        <v>66.599999999999994</v>
      </c>
      <c r="D7163" s="1">
        <v>64.47</v>
      </c>
      <c r="E7163" s="1">
        <v>77.61</v>
      </c>
      <c r="F7163" s="1">
        <v>36.130000000000003</v>
      </c>
      <c r="G7163" s="1">
        <v>48</v>
      </c>
      <c r="H7163" s="1">
        <v>237.83</v>
      </c>
      <c r="I7163" s="1">
        <v>136.04</v>
      </c>
      <c r="J7163" s="52">
        <f t="shared" si="111"/>
        <v>8.9577500000000004E-2</v>
      </c>
    </row>
    <row r="7164" spans="1:10" x14ac:dyDescent="0.35">
      <c r="A7164" s="1" t="s">
        <v>10522</v>
      </c>
      <c r="B7164" s="1">
        <v>49.11</v>
      </c>
      <c r="C7164" s="1">
        <v>66.91</v>
      </c>
      <c r="D7164" s="1">
        <v>64.930000000000007</v>
      </c>
      <c r="E7164" s="1">
        <v>75.22</v>
      </c>
      <c r="F7164" s="1">
        <v>29.32</v>
      </c>
      <c r="G7164" s="1">
        <v>49.09</v>
      </c>
      <c r="H7164" s="1">
        <v>224.01</v>
      </c>
      <c r="I7164" s="1">
        <v>123.55</v>
      </c>
      <c r="J7164" s="52">
        <f t="shared" si="111"/>
        <v>8.5267499999999982E-2</v>
      </c>
    </row>
    <row r="7165" spans="1:10" x14ac:dyDescent="0.35">
      <c r="A7165" s="1" t="s">
        <v>10521</v>
      </c>
      <c r="B7165" s="1">
        <v>41.03</v>
      </c>
      <c r="C7165" s="1">
        <v>59.63</v>
      </c>
      <c r="D7165" s="1">
        <v>50</v>
      </c>
      <c r="E7165" s="1">
        <v>66.86</v>
      </c>
      <c r="F7165" s="1">
        <v>29</v>
      </c>
      <c r="G7165" s="1">
        <v>48.59</v>
      </c>
      <c r="H7165" s="1">
        <v>201.3</v>
      </c>
      <c r="I7165" s="1">
        <v>80.19</v>
      </c>
      <c r="J7165" s="52">
        <f t="shared" si="111"/>
        <v>7.2075E-2</v>
      </c>
    </row>
    <row r="7166" spans="1:10" x14ac:dyDescent="0.35">
      <c r="A7166" s="1" t="s">
        <v>10520</v>
      </c>
      <c r="B7166" s="1">
        <v>40.03</v>
      </c>
      <c r="C7166" s="1">
        <v>52.75</v>
      </c>
      <c r="D7166" s="1">
        <v>44</v>
      </c>
      <c r="E7166" s="1">
        <v>57.2</v>
      </c>
      <c r="F7166" s="1">
        <v>26.8</v>
      </c>
      <c r="G7166" s="1">
        <v>33.770000000000003</v>
      </c>
      <c r="H7166" s="1">
        <v>181.23</v>
      </c>
      <c r="I7166" s="1">
        <v>80</v>
      </c>
      <c r="J7166" s="52">
        <f t="shared" si="111"/>
        <v>6.4472500000000002E-2</v>
      </c>
    </row>
    <row r="7167" spans="1:10" x14ac:dyDescent="0.35">
      <c r="A7167" s="1" t="s">
        <v>10519</v>
      </c>
      <c r="B7167" s="1">
        <v>39.94</v>
      </c>
      <c r="C7167" s="1">
        <v>50.01</v>
      </c>
      <c r="D7167" s="1">
        <v>37</v>
      </c>
      <c r="E7167" s="1">
        <v>56</v>
      </c>
      <c r="F7167" s="1">
        <v>31.8</v>
      </c>
      <c r="G7167" s="1">
        <v>35.799999999999997</v>
      </c>
      <c r="H7167" s="1">
        <v>175.2</v>
      </c>
      <c r="I7167" s="1">
        <v>87.2</v>
      </c>
      <c r="J7167" s="52">
        <f t="shared" si="111"/>
        <v>6.4118750000000002E-2</v>
      </c>
    </row>
    <row r="7168" spans="1:10" x14ac:dyDescent="0.35">
      <c r="A7168" s="1" t="s">
        <v>10518</v>
      </c>
      <c r="B7168" s="1">
        <v>35.32</v>
      </c>
      <c r="C7168" s="1">
        <v>45.9</v>
      </c>
      <c r="D7168" s="1">
        <v>42</v>
      </c>
      <c r="E7168" s="1">
        <v>51.6</v>
      </c>
      <c r="F7168" s="1">
        <v>31.8</v>
      </c>
      <c r="G7168" s="1">
        <v>42.99</v>
      </c>
      <c r="H7168" s="1">
        <v>153.72999999999999</v>
      </c>
      <c r="I7168" s="1">
        <v>78.92</v>
      </c>
      <c r="J7168" s="52">
        <f t="shared" si="111"/>
        <v>6.0282500000000003E-2</v>
      </c>
    </row>
    <row r="7169" spans="1:10" x14ac:dyDescent="0.35">
      <c r="A7169" s="1" t="s">
        <v>10517</v>
      </c>
      <c r="B7169" s="1">
        <v>40.159999999999997</v>
      </c>
      <c r="C7169" s="1">
        <v>43.62</v>
      </c>
      <c r="D7169" s="1">
        <v>37.6</v>
      </c>
      <c r="E7169" s="1">
        <v>49.9</v>
      </c>
      <c r="F7169" s="1">
        <v>27</v>
      </c>
      <c r="G7169" s="1">
        <v>43.69</v>
      </c>
      <c r="H7169" s="1">
        <v>175.1</v>
      </c>
      <c r="I7169" s="1">
        <v>86.76</v>
      </c>
      <c r="J7169" s="52">
        <f t="shared" si="111"/>
        <v>6.297875E-2</v>
      </c>
    </row>
    <row r="7170" spans="1:10" x14ac:dyDescent="0.35">
      <c r="A7170" s="1" t="s">
        <v>10516</v>
      </c>
      <c r="B7170" s="1">
        <v>45.55</v>
      </c>
      <c r="C7170" s="1">
        <v>50.73</v>
      </c>
      <c r="D7170" s="1">
        <v>44</v>
      </c>
      <c r="E7170" s="1">
        <v>52.4</v>
      </c>
      <c r="F7170" s="1">
        <v>30.54</v>
      </c>
      <c r="G7170" s="1">
        <v>44.89</v>
      </c>
      <c r="H7170" s="1">
        <v>190.2</v>
      </c>
      <c r="I7170" s="1">
        <v>45</v>
      </c>
      <c r="J7170" s="52">
        <f t="shared" si="111"/>
        <v>6.2913750000000004E-2</v>
      </c>
    </row>
    <row r="7171" spans="1:10" x14ac:dyDescent="0.35">
      <c r="A7171" s="1" t="s">
        <v>10515</v>
      </c>
      <c r="B7171" s="1">
        <v>48.59</v>
      </c>
      <c r="C7171" s="1">
        <v>54.83</v>
      </c>
      <c r="D7171" s="1">
        <v>60.39</v>
      </c>
      <c r="E7171" s="1">
        <v>65.989999999999995</v>
      </c>
      <c r="F7171" s="1">
        <v>36.22</v>
      </c>
      <c r="G7171" s="1">
        <v>45.02</v>
      </c>
      <c r="H7171" s="1">
        <v>223.47</v>
      </c>
      <c r="I7171" s="1">
        <v>134.24</v>
      </c>
      <c r="J7171" s="52">
        <f t="shared" ref="J7171:J7234" si="112">(AVERAGE(B7171:I7171))/1000</f>
        <v>8.3593749999999994E-2</v>
      </c>
    </row>
    <row r="7172" spans="1:10" x14ac:dyDescent="0.35">
      <c r="A7172" s="1" t="s">
        <v>10514</v>
      </c>
      <c r="B7172" s="1">
        <v>53.74</v>
      </c>
      <c r="C7172" s="1">
        <v>41.26</v>
      </c>
      <c r="D7172" s="1">
        <v>63.5</v>
      </c>
      <c r="E7172" s="1">
        <v>68.2</v>
      </c>
      <c r="F7172" s="1">
        <v>37.97</v>
      </c>
      <c r="G7172" s="1">
        <v>49.77</v>
      </c>
      <c r="H7172" s="1">
        <v>243</v>
      </c>
      <c r="I7172" s="1">
        <v>120</v>
      </c>
      <c r="J7172" s="52">
        <f t="shared" si="112"/>
        <v>8.4679999999999991E-2</v>
      </c>
    </row>
    <row r="7173" spans="1:10" x14ac:dyDescent="0.35">
      <c r="A7173" s="1" t="s">
        <v>10513</v>
      </c>
      <c r="B7173" s="1">
        <v>55.35</v>
      </c>
      <c r="C7173" s="1">
        <v>37.11</v>
      </c>
      <c r="D7173" s="1">
        <v>50</v>
      </c>
      <c r="E7173" s="1">
        <v>65.760000000000005</v>
      </c>
      <c r="F7173" s="1">
        <v>37.369999999999997</v>
      </c>
      <c r="G7173" s="1">
        <v>50.22</v>
      </c>
      <c r="H7173" s="1">
        <v>202.75</v>
      </c>
      <c r="I7173" s="1">
        <v>109.9</v>
      </c>
      <c r="J7173" s="52">
        <f t="shared" si="112"/>
        <v>7.60575E-2</v>
      </c>
    </row>
    <row r="7174" spans="1:10" x14ac:dyDescent="0.35">
      <c r="A7174" s="1" t="s">
        <v>10512</v>
      </c>
      <c r="B7174" s="1">
        <v>43</v>
      </c>
      <c r="C7174" s="1">
        <v>40.01</v>
      </c>
      <c r="D7174" s="1">
        <v>34.9</v>
      </c>
      <c r="E7174" s="1">
        <v>52</v>
      </c>
      <c r="F7174" s="1">
        <v>35.770000000000003</v>
      </c>
      <c r="G7174" s="1">
        <v>49.5</v>
      </c>
      <c r="H7174" s="1">
        <v>166.45</v>
      </c>
      <c r="I7174" s="1">
        <v>101</v>
      </c>
      <c r="J7174" s="52">
        <f t="shared" si="112"/>
        <v>6.5328750000000005E-2</v>
      </c>
    </row>
    <row r="7175" spans="1:10" x14ac:dyDescent="0.35">
      <c r="A7175" s="1" t="s">
        <v>10511</v>
      </c>
      <c r="B7175" s="1">
        <v>37.44</v>
      </c>
      <c r="C7175" s="1">
        <v>42.44</v>
      </c>
      <c r="D7175" s="1">
        <v>37.4</v>
      </c>
      <c r="E7175" s="1">
        <v>59.9</v>
      </c>
      <c r="F7175" s="1">
        <v>35.049999999999997</v>
      </c>
      <c r="G7175" s="1">
        <v>34.57</v>
      </c>
      <c r="H7175" s="1">
        <v>188</v>
      </c>
      <c r="I7175" s="1">
        <v>88</v>
      </c>
      <c r="J7175" s="52">
        <f t="shared" si="112"/>
        <v>6.5349999999999991E-2</v>
      </c>
    </row>
    <row r="7176" spans="1:10" x14ac:dyDescent="0.35">
      <c r="A7176" s="1" t="s">
        <v>10510</v>
      </c>
      <c r="B7176" s="1">
        <v>34.340000000000003</v>
      </c>
      <c r="C7176" s="1">
        <v>35.58</v>
      </c>
      <c r="D7176" s="1">
        <v>35</v>
      </c>
      <c r="E7176" s="1">
        <v>50.1</v>
      </c>
      <c r="F7176" s="1">
        <v>31.82</v>
      </c>
      <c r="G7176" s="1">
        <v>29.99</v>
      </c>
      <c r="H7176" s="1">
        <v>199.9</v>
      </c>
      <c r="I7176" s="1">
        <v>90</v>
      </c>
      <c r="J7176" s="52">
        <f t="shared" si="112"/>
        <v>6.3341250000000002E-2</v>
      </c>
    </row>
    <row r="7177" spans="1:10" x14ac:dyDescent="0.35">
      <c r="A7177" s="1" t="s">
        <v>10509</v>
      </c>
      <c r="B7177" s="1">
        <v>34.520000000000003</v>
      </c>
      <c r="C7177" s="1">
        <v>34.1</v>
      </c>
      <c r="D7177" s="1">
        <v>33.5</v>
      </c>
      <c r="E7177" s="1">
        <v>47</v>
      </c>
      <c r="F7177" s="1">
        <v>26.81</v>
      </c>
      <c r="G7177" s="1">
        <v>29.48</v>
      </c>
      <c r="H7177" s="1">
        <v>109.9</v>
      </c>
      <c r="I7177" s="1">
        <v>85.3</v>
      </c>
      <c r="J7177" s="52">
        <f t="shared" si="112"/>
        <v>5.0076250000000003E-2</v>
      </c>
    </row>
    <row r="7178" spans="1:10" x14ac:dyDescent="0.35">
      <c r="A7178" s="1" t="s">
        <v>10508</v>
      </c>
      <c r="B7178" s="1">
        <v>32.49</v>
      </c>
      <c r="C7178" s="1">
        <v>32.840000000000003</v>
      </c>
      <c r="D7178" s="1">
        <v>29.4</v>
      </c>
      <c r="E7178" s="1">
        <v>47</v>
      </c>
      <c r="F7178" s="1">
        <v>32.21</v>
      </c>
      <c r="G7178" s="1">
        <v>37.29</v>
      </c>
      <c r="H7178" s="1">
        <v>119.9</v>
      </c>
      <c r="I7178" s="1">
        <v>90.48</v>
      </c>
      <c r="J7178" s="52">
        <f t="shared" si="112"/>
        <v>5.2701250000000005E-2</v>
      </c>
    </row>
    <row r="7179" spans="1:10" x14ac:dyDescent="0.35">
      <c r="A7179" s="1" t="s">
        <v>10507</v>
      </c>
      <c r="B7179" s="1">
        <v>31.4</v>
      </c>
      <c r="C7179" s="1">
        <v>32.979999999999997</v>
      </c>
      <c r="D7179" s="1">
        <v>35</v>
      </c>
      <c r="E7179" s="1">
        <v>42.58</v>
      </c>
      <c r="F7179" s="1">
        <v>27.11</v>
      </c>
      <c r="G7179" s="1">
        <v>33.6</v>
      </c>
      <c r="H7179" s="1">
        <v>77.84</v>
      </c>
      <c r="I7179" s="1">
        <v>95.47</v>
      </c>
      <c r="J7179" s="52">
        <f t="shared" si="112"/>
        <v>4.6997500000000005E-2</v>
      </c>
    </row>
    <row r="7180" spans="1:10" x14ac:dyDescent="0.35">
      <c r="A7180" s="1" t="s">
        <v>10506</v>
      </c>
      <c r="B7180" s="1">
        <v>32.299999999999997</v>
      </c>
      <c r="C7180" s="1">
        <v>32.83</v>
      </c>
      <c r="D7180" s="1">
        <v>32.1</v>
      </c>
      <c r="E7180" s="1">
        <v>41.39</v>
      </c>
      <c r="F7180" s="1">
        <v>25</v>
      </c>
      <c r="G7180" s="1">
        <v>33.6</v>
      </c>
      <c r="H7180" s="1">
        <v>71.930000000000007</v>
      </c>
      <c r="I7180" s="1">
        <v>97.33</v>
      </c>
      <c r="J7180" s="52">
        <f t="shared" si="112"/>
        <v>4.5809999999999997E-2</v>
      </c>
    </row>
    <row r="7181" spans="1:10" x14ac:dyDescent="0.35">
      <c r="A7181" s="1" t="s">
        <v>10505</v>
      </c>
      <c r="B7181" s="1">
        <v>33.07</v>
      </c>
      <c r="C7181" s="1">
        <v>32.049999999999997</v>
      </c>
      <c r="D7181" s="1">
        <v>31</v>
      </c>
      <c r="E7181" s="1">
        <v>40.5</v>
      </c>
      <c r="F7181" s="1">
        <v>25.7</v>
      </c>
      <c r="G7181" s="1">
        <v>31.39</v>
      </c>
      <c r="H7181" s="1">
        <v>72.13</v>
      </c>
      <c r="I7181" s="1">
        <v>94.4</v>
      </c>
      <c r="J7181" s="52">
        <f t="shared" si="112"/>
        <v>4.5030000000000001E-2</v>
      </c>
    </row>
    <row r="7182" spans="1:10" x14ac:dyDescent="0.35">
      <c r="A7182" s="1" t="s">
        <v>10504</v>
      </c>
      <c r="B7182" s="1">
        <v>28.5</v>
      </c>
      <c r="C7182" s="1">
        <v>33.08</v>
      </c>
      <c r="D7182" s="1">
        <v>30</v>
      </c>
      <c r="E7182" s="1">
        <v>40.770000000000003</v>
      </c>
      <c r="F7182" s="1">
        <v>22.86</v>
      </c>
      <c r="G7182" s="1">
        <v>30.19</v>
      </c>
      <c r="H7182" s="1">
        <v>80.42</v>
      </c>
      <c r="I7182" s="1">
        <v>96.69</v>
      </c>
      <c r="J7182" s="52">
        <f t="shared" si="112"/>
        <v>4.531375E-2</v>
      </c>
    </row>
    <row r="7183" spans="1:10" x14ac:dyDescent="0.35">
      <c r="A7183" s="1" t="s">
        <v>10503</v>
      </c>
      <c r="B7183" s="1">
        <v>29.03</v>
      </c>
      <c r="C7183" s="1">
        <v>33.950000000000003</v>
      </c>
      <c r="D7183" s="1">
        <v>28.6</v>
      </c>
      <c r="E7183" s="1">
        <v>43</v>
      </c>
      <c r="F7183" s="1">
        <v>16.47</v>
      </c>
      <c r="G7183" s="1">
        <v>28.5</v>
      </c>
      <c r="H7183" s="1">
        <v>94</v>
      </c>
      <c r="I7183" s="1">
        <v>110.61</v>
      </c>
      <c r="J7183" s="52">
        <f t="shared" si="112"/>
        <v>4.802E-2</v>
      </c>
    </row>
    <row r="7184" spans="1:10" x14ac:dyDescent="0.35">
      <c r="A7184" s="1" t="s">
        <v>10502</v>
      </c>
      <c r="B7184" s="1">
        <v>30.9</v>
      </c>
      <c r="C7184" s="1">
        <v>39.08</v>
      </c>
      <c r="D7184" s="1">
        <v>32</v>
      </c>
      <c r="E7184" s="1">
        <v>45.1</v>
      </c>
      <c r="F7184" s="1">
        <v>19.39</v>
      </c>
      <c r="G7184" s="1">
        <v>32.04</v>
      </c>
      <c r="H7184" s="1">
        <v>124.78</v>
      </c>
      <c r="I7184" s="1">
        <v>124.99</v>
      </c>
      <c r="J7184" s="52">
        <f t="shared" si="112"/>
        <v>5.6034999999999995E-2</v>
      </c>
    </row>
    <row r="7185" spans="1:10" x14ac:dyDescent="0.35">
      <c r="A7185" s="1" t="s">
        <v>10501</v>
      </c>
      <c r="B7185" s="1">
        <v>38.6</v>
      </c>
      <c r="C7185" s="1">
        <v>50.39</v>
      </c>
      <c r="D7185" s="1">
        <v>36.79</v>
      </c>
      <c r="E7185" s="1">
        <v>47</v>
      </c>
      <c r="F7185" s="1">
        <v>21.04</v>
      </c>
      <c r="G7185" s="1">
        <v>40.5</v>
      </c>
      <c r="H7185" s="1">
        <v>197.55</v>
      </c>
      <c r="I7185" s="1">
        <v>161.13</v>
      </c>
      <c r="J7185" s="52">
        <f t="shared" si="112"/>
        <v>7.4124999999999996E-2</v>
      </c>
    </row>
    <row r="7186" spans="1:10" x14ac:dyDescent="0.35">
      <c r="A7186" s="1" t="s">
        <v>10500</v>
      </c>
      <c r="B7186" s="1">
        <v>46.67</v>
      </c>
      <c r="C7186" s="1">
        <v>56.62</v>
      </c>
      <c r="D7186" s="1">
        <v>39.9</v>
      </c>
      <c r="E7186" s="1">
        <v>48.5</v>
      </c>
      <c r="F7186" s="1">
        <v>26.7</v>
      </c>
      <c r="G7186" s="1">
        <v>47.5</v>
      </c>
      <c r="H7186" s="1">
        <v>242.91</v>
      </c>
      <c r="I7186" s="1">
        <v>177.25</v>
      </c>
      <c r="J7186" s="52">
        <f t="shared" si="112"/>
        <v>8.5756249999999992E-2</v>
      </c>
    </row>
    <row r="7187" spans="1:10" x14ac:dyDescent="0.35">
      <c r="A7187" s="1" t="s">
        <v>10499</v>
      </c>
      <c r="B7187" s="1">
        <v>50.88</v>
      </c>
      <c r="C7187" s="1">
        <v>54.74</v>
      </c>
      <c r="D7187" s="1">
        <v>44</v>
      </c>
      <c r="E7187" s="1">
        <v>69.709999999999994</v>
      </c>
      <c r="F7187" s="1">
        <v>28.98</v>
      </c>
      <c r="G7187" s="1">
        <v>47.52</v>
      </c>
      <c r="H7187" s="1">
        <v>229.07</v>
      </c>
      <c r="I7187" s="1">
        <v>142.69999999999999</v>
      </c>
      <c r="J7187" s="52">
        <f t="shared" si="112"/>
        <v>8.3449999999999983E-2</v>
      </c>
    </row>
    <row r="7188" spans="1:10" x14ac:dyDescent="0.35">
      <c r="A7188" s="1" t="s">
        <v>10498</v>
      </c>
      <c r="B7188" s="1">
        <v>49.54</v>
      </c>
      <c r="C7188" s="1">
        <v>53.95</v>
      </c>
      <c r="D7188" s="1">
        <v>40</v>
      </c>
      <c r="E7188" s="1">
        <v>60</v>
      </c>
      <c r="F7188" s="1">
        <v>33.700000000000003</v>
      </c>
      <c r="G7188" s="1">
        <v>43.29</v>
      </c>
      <c r="H7188" s="1">
        <v>213.2</v>
      </c>
      <c r="I7188" s="1">
        <v>125.54</v>
      </c>
      <c r="J7188" s="52">
        <f t="shared" si="112"/>
        <v>7.7402499999999999E-2</v>
      </c>
    </row>
    <row r="7189" spans="1:10" x14ac:dyDescent="0.35">
      <c r="A7189" s="1" t="s">
        <v>10497</v>
      </c>
      <c r="B7189" s="1">
        <v>48.65</v>
      </c>
      <c r="C7189" s="1">
        <v>52</v>
      </c>
      <c r="D7189" s="1">
        <v>34</v>
      </c>
      <c r="E7189" s="1">
        <v>52.75</v>
      </c>
      <c r="F7189" s="1">
        <v>36.07</v>
      </c>
      <c r="G7189" s="1">
        <v>33.6</v>
      </c>
      <c r="H7189" s="1">
        <v>170.9</v>
      </c>
      <c r="I7189" s="1">
        <v>118.32</v>
      </c>
      <c r="J7189" s="52">
        <f t="shared" si="112"/>
        <v>6.8286249999999993E-2</v>
      </c>
    </row>
    <row r="7190" spans="1:10" x14ac:dyDescent="0.35">
      <c r="A7190" s="1" t="s">
        <v>10496</v>
      </c>
      <c r="B7190" s="1">
        <v>47.72</v>
      </c>
      <c r="C7190" s="1">
        <v>45.58</v>
      </c>
      <c r="D7190" s="1">
        <v>32.4</v>
      </c>
      <c r="E7190" s="1">
        <v>50.88</v>
      </c>
      <c r="F7190" s="1">
        <v>30</v>
      </c>
      <c r="G7190" s="1">
        <v>36.67</v>
      </c>
      <c r="H7190" s="1">
        <v>134.9</v>
      </c>
      <c r="I7190" s="1">
        <v>102.06</v>
      </c>
      <c r="J7190" s="52">
        <f t="shared" si="112"/>
        <v>6.0026249999999996E-2</v>
      </c>
    </row>
    <row r="7191" spans="1:10" x14ac:dyDescent="0.35">
      <c r="A7191" s="1" t="s">
        <v>10495</v>
      </c>
      <c r="B7191" s="1">
        <v>44.94</v>
      </c>
      <c r="C7191" s="1">
        <v>43.24</v>
      </c>
      <c r="D7191" s="1">
        <v>33</v>
      </c>
      <c r="E7191" s="1">
        <v>51.99</v>
      </c>
      <c r="F7191" s="1">
        <v>28.44</v>
      </c>
      <c r="G7191" s="1">
        <v>33.5</v>
      </c>
      <c r="H7191" s="1">
        <v>100</v>
      </c>
      <c r="I7191" s="1">
        <v>97.7</v>
      </c>
      <c r="J7191" s="52">
        <f t="shared" si="112"/>
        <v>5.4101250000000004E-2</v>
      </c>
    </row>
    <row r="7192" spans="1:10" x14ac:dyDescent="0.35">
      <c r="A7192" s="1" t="s">
        <v>10494</v>
      </c>
      <c r="B7192" s="1">
        <v>41.37</v>
      </c>
      <c r="C7192" s="1">
        <v>40.67</v>
      </c>
      <c r="D7192" s="1">
        <v>33</v>
      </c>
      <c r="E7192" s="1">
        <v>55.28</v>
      </c>
      <c r="F7192" s="1">
        <v>28</v>
      </c>
      <c r="G7192" s="1">
        <v>36.270000000000003</v>
      </c>
      <c r="H7192" s="1">
        <v>100.03</v>
      </c>
      <c r="I7192" s="1">
        <v>103.23</v>
      </c>
      <c r="J7192" s="52">
        <f t="shared" si="112"/>
        <v>5.4731250000000002E-2</v>
      </c>
    </row>
    <row r="7193" spans="1:10" x14ac:dyDescent="0.35">
      <c r="A7193" s="1" t="s">
        <v>10493</v>
      </c>
      <c r="B7193" s="1">
        <v>41.04</v>
      </c>
      <c r="C7193" s="1">
        <v>39.909999999999997</v>
      </c>
      <c r="D7193" s="1">
        <v>31.9</v>
      </c>
      <c r="E7193" s="1">
        <v>58.74</v>
      </c>
      <c r="F7193" s="1">
        <v>28</v>
      </c>
      <c r="G7193" s="1">
        <v>35.97</v>
      </c>
      <c r="H7193" s="1">
        <v>130</v>
      </c>
      <c r="I7193" s="1">
        <v>119.29</v>
      </c>
      <c r="J7193" s="52">
        <f t="shared" si="112"/>
        <v>6.060625E-2</v>
      </c>
    </row>
    <row r="7194" spans="1:10" x14ac:dyDescent="0.35">
      <c r="A7194" s="1" t="s">
        <v>10492</v>
      </c>
      <c r="B7194" s="1">
        <v>48.43</v>
      </c>
      <c r="C7194" s="1">
        <v>42.28</v>
      </c>
      <c r="D7194" s="1">
        <v>31.8</v>
      </c>
      <c r="E7194" s="1">
        <v>58.96</v>
      </c>
      <c r="F7194" s="1">
        <v>31.1</v>
      </c>
      <c r="G7194" s="1">
        <v>41.55</v>
      </c>
      <c r="H7194" s="1">
        <v>152</v>
      </c>
      <c r="I7194" s="1">
        <v>140.56</v>
      </c>
      <c r="J7194" s="52">
        <f t="shared" si="112"/>
        <v>6.8335000000000007E-2</v>
      </c>
    </row>
    <row r="7195" spans="1:10" x14ac:dyDescent="0.35">
      <c r="A7195" s="1" t="s">
        <v>10491</v>
      </c>
      <c r="B7195" s="1">
        <v>49.18</v>
      </c>
      <c r="C7195" s="1">
        <v>45</v>
      </c>
      <c r="D7195" s="1">
        <v>40</v>
      </c>
      <c r="E7195" s="1">
        <v>69.510000000000005</v>
      </c>
      <c r="F7195" s="1">
        <v>36.299999999999997</v>
      </c>
      <c r="G7195" s="1">
        <v>43.35</v>
      </c>
      <c r="H7195" s="1">
        <v>207.56</v>
      </c>
      <c r="I7195" s="1">
        <v>159.56</v>
      </c>
      <c r="J7195" s="52">
        <f t="shared" si="112"/>
        <v>8.1307500000000005E-2</v>
      </c>
    </row>
    <row r="7196" spans="1:10" x14ac:dyDescent="0.35">
      <c r="A7196" s="1" t="s">
        <v>10490</v>
      </c>
      <c r="B7196" s="1">
        <v>54.1</v>
      </c>
      <c r="C7196" s="1">
        <v>50.01</v>
      </c>
      <c r="D7196" s="1">
        <v>58.35</v>
      </c>
      <c r="E7196" s="1">
        <v>79.72</v>
      </c>
      <c r="F7196" s="1">
        <v>44.44</v>
      </c>
      <c r="G7196" s="1">
        <v>45.02</v>
      </c>
      <c r="H7196" s="1">
        <v>235.27</v>
      </c>
      <c r="I7196" s="1">
        <v>157.91</v>
      </c>
      <c r="J7196" s="52">
        <f t="shared" si="112"/>
        <v>9.0602499999999989E-2</v>
      </c>
    </row>
    <row r="7197" spans="1:10" x14ac:dyDescent="0.35">
      <c r="A7197" s="1" t="s">
        <v>10489</v>
      </c>
      <c r="B7197" s="1">
        <v>54.26</v>
      </c>
      <c r="C7197" s="1">
        <v>42.28</v>
      </c>
      <c r="D7197" s="1">
        <v>44</v>
      </c>
      <c r="E7197" s="1">
        <v>76.25</v>
      </c>
      <c r="F7197" s="1">
        <v>42.53</v>
      </c>
      <c r="G7197" s="1">
        <v>42.74</v>
      </c>
      <c r="H7197" s="1">
        <v>240.15</v>
      </c>
      <c r="I7197" s="1">
        <v>144.94</v>
      </c>
      <c r="J7197" s="52">
        <f t="shared" si="112"/>
        <v>8.5893750000000005E-2</v>
      </c>
    </row>
    <row r="7198" spans="1:10" x14ac:dyDescent="0.35">
      <c r="A7198" s="1" t="s">
        <v>10488</v>
      </c>
      <c r="B7198" s="1">
        <v>48.61</v>
      </c>
      <c r="C7198" s="1">
        <v>38.35</v>
      </c>
      <c r="D7198" s="1">
        <v>40</v>
      </c>
      <c r="E7198" s="1">
        <v>59.9</v>
      </c>
      <c r="F7198" s="1">
        <v>41.32</v>
      </c>
      <c r="G7198" s="1">
        <v>34.21</v>
      </c>
      <c r="H7198" s="1">
        <v>222.34</v>
      </c>
      <c r="I7198" s="1">
        <v>131.82</v>
      </c>
      <c r="J7198" s="52">
        <f t="shared" si="112"/>
        <v>7.7068749999999991E-2</v>
      </c>
    </row>
    <row r="7199" spans="1:10" x14ac:dyDescent="0.35">
      <c r="A7199" s="1" t="s">
        <v>10487</v>
      </c>
      <c r="B7199" s="1">
        <v>40.86</v>
      </c>
      <c r="C7199" s="1">
        <v>38.450000000000003</v>
      </c>
      <c r="D7199" s="1">
        <v>40</v>
      </c>
      <c r="E7199" s="1">
        <v>54.45</v>
      </c>
      <c r="F7199" s="1">
        <v>36.06</v>
      </c>
      <c r="G7199" s="1">
        <v>34.9</v>
      </c>
      <c r="H7199" s="1">
        <v>168</v>
      </c>
      <c r="I7199" s="1">
        <v>128</v>
      </c>
      <c r="J7199" s="52">
        <f t="shared" si="112"/>
        <v>6.7589999999999997E-2</v>
      </c>
    </row>
    <row r="7200" spans="1:10" x14ac:dyDescent="0.35">
      <c r="A7200" s="1" t="s">
        <v>10486</v>
      </c>
      <c r="B7200" s="1">
        <v>37.369999999999997</v>
      </c>
      <c r="C7200" s="1">
        <v>37.76</v>
      </c>
      <c r="D7200" s="1">
        <v>42.4</v>
      </c>
      <c r="E7200" s="1">
        <v>50.19</v>
      </c>
      <c r="F7200" s="1">
        <v>34.06</v>
      </c>
      <c r="G7200" s="1">
        <v>37.369999999999997</v>
      </c>
      <c r="H7200" s="1">
        <v>175.8</v>
      </c>
      <c r="I7200" s="1">
        <v>120.48</v>
      </c>
      <c r="J7200" s="52">
        <f t="shared" si="112"/>
        <v>6.6928750000000009E-2</v>
      </c>
    </row>
    <row r="7201" spans="1:10" x14ac:dyDescent="0.35">
      <c r="A7201" s="1" t="s">
        <v>10485</v>
      </c>
      <c r="B7201" s="1">
        <v>37.44</v>
      </c>
      <c r="C7201" s="1">
        <v>32.07</v>
      </c>
      <c r="D7201" s="1">
        <v>43.33</v>
      </c>
      <c r="E7201" s="1">
        <v>54.6</v>
      </c>
      <c r="F7201" s="1">
        <v>29.85</v>
      </c>
      <c r="G7201" s="1">
        <v>32.49</v>
      </c>
      <c r="H7201" s="1">
        <v>199.9</v>
      </c>
      <c r="I7201" s="1">
        <v>98.29</v>
      </c>
      <c r="J7201" s="52">
        <f t="shared" si="112"/>
        <v>6.5996250000000006E-2</v>
      </c>
    </row>
    <row r="7202" spans="1:10" x14ac:dyDescent="0.35">
      <c r="A7202" s="1" t="s">
        <v>10484</v>
      </c>
      <c r="B7202" s="1">
        <v>33.89</v>
      </c>
      <c r="C7202" s="1">
        <v>30.51</v>
      </c>
      <c r="D7202" s="1">
        <v>49.09</v>
      </c>
      <c r="E7202" s="1">
        <v>46</v>
      </c>
      <c r="F7202" s="1">
        <v>25.82</v>
      </c>
      <c r="G7202" s="1">
        <v>32.119999999999997</v>
      </c>
      <c r="H7202" s="1">
        <v>193</v>
      </c>
      <c r="I7202" s="1">
        <v>86.91</v>
      </c>
      <c r="J7202" s="52">
        <f t="shared" si="112"/>
        <v>6.2167500000000001E-2</v>
      </c>
    </row>
    <row r="7203" spans="1:10" x14ac:dyDescent="0.35">
      <c r="A7203" s="1" t="s">
        <v>10483</v>
      </c>
      <c r="B7203" s="1">
        <v>33.6</v>
      </c>
      <c r="C7203" s="1">
        <v>26.93</v>
      </c>
      <c r="D7203" s="1">
        <v>50.25</v>
      </c>
      <c r="E7203" s="1">
        <v>44.9</v>
      </c>
      <c r="F7203" s="1">
        <v>26.4</v>
      </c>
      <c r="G7203" s="1">
        <v>32.92</v>
      </c>
      <c r="H7203" s="1">
        <v>164.9</v>
      </c>
      <c r="I7203" s="1">
        <v>86.1</v>
      </c>
      <c r="J7203" s="52">
        <f t="shared" si="112"/>
        <v>5.8250000000000003E-2</v>
      </c>
    </row>
    <row r="7204" spans="1:10" x14ac:dyDescent="0.35">
      <c r="A7204" s="1" t="s">
        <v>10482</v>
      </c>
      <c r="B7204" s="1">
        <v>31.21</v>
      </c>
      <c r="C7204" s="1">
        <v>26.45</v>
      </c>
      <c r="D7204" s="1">
        <v>42.94</v>
      </c>
      <c r="E7204" s="1">
        <v>43</v>
      </c>
      <c r="F7204" s="1">
        <v>26.6</v>
      </c>
      <c r="G7204" s="1">
        <v>30.12</v>
      </c>
      <c r="H7204" s="1">
        <v>164.9</v>
      </c>
      <c r="I7204" s="1">
        <v>86.43</v>
      </c>
      <c r="J7204" s="52">
        <f t="shared" si="112"/>
        <v>5.6456250000000006E-2</v>
      </c>
    </row>
    <row r="7205" spans="1:10" x14ac:dyDescent="0.35">
      <c r="A7205" s="1" t="s">
        <v>10481</v>
      </c>
      <c r="B7205" s="1">
        <v>30.32</v>
      </c>
      <c r="C7205" s="1">
        <v>26.65</v>
      </c>
      <c r="D7205" s="1">
        <v>30.9</v>
      </c>
      <c r="E7205" s="1">
        <v>42.63</v>
      </c>
      <c r="F7205" s="1">
        <v>26.9</v>
      </c>
      <c r="G7205" s="1">
        <v>32.299999999999997</v>
      </c>
      <c r="H7205" s="1">
        <v>134.9</v>
      </c>
      <c r="I7205" s="1">
        <v>87.94</v>
      </c>
      <c r="J7205" s="52">
        <f t="shared" si="112"/>
        <v>5.1567500000000002E-2</v>
      </c>
    </row>
    <row r="7206" spans="1:10" x14ac:dyDescent="0.35">
      <c r="A7206" s="1" t="s">
        <v>10480</v>
      </c>
      <c r="B7206" s="1">
        <v>29.08</v>
      </c>
      <c r="C7206" s="1">
        <v>26.31</v>
      </c>
      <c r="D7206" s="1">
        <v>28</v>
      </c>
      <c r="E7206" s="1">
        <v>40.520000000000003</v>
      </c>
      <c r="F7206" s="1">
        <v>27.64</v>
      </c>
      <c r="G7206" s="1">
        <v>21.13</v>
      </c>
      <c r="H7206" s="1">
        <v>131.69999999999999</v>
      </c>
      <c r="I7206" s="1">
        <v>87.32</v>
      </c>
      <c r="J7206" s="52">
        <f t="shared" si="112"/>
        <v>4.8962499999999999E-2</v>
      </c>
    </row>
    <row r="7207" spans="1:10" x14ac:dyDescent="0.35">
      <c r="A7207" s="1" t="s">
        <v>10479</v>
      </c>
      <c r="B7207" s="1">
        <v>30.71</v>
      </c>
      <c r="C7207" s="1">
        <v>30.22</v>
      </c>
      <c r="D7207" s="1">
        <v>30</v>
      </c>
      <c r="E7207" s="1">
        <v>40</v>
      </c>
      <c r="F7207" s="1">
        <v>27.93</v>
      </c>
      <c r="G7207" s="1">
        <v>18.739999999999998</v>
      </c>
      <c r="H7207" s="1">
        <v>161.22</v>
      </c>
      <c r="I7207" s="1">
        <v>92.27</v>
      </c>
      <c r="J7207" s="52">
        <f t="shared" si="112"/>
        <v>5.3886250000000004E-2</v>
      </c>
    </row>
    <row r="7208" spans="1:10" x14ac:dyDescent="0.35">
      <c r="A7208" s="1" t="s">
        <v>10478</v>
      </c>
      <c r="B7208" s="1">
        <v>30.85</v>
      </c>
      <c r="C7208" s="1">
        <v>32.76</v>
      </c>
      <c r="D7208" s="1">
        <v>31.1</v>
      </c>
      <c r="E7208" s="1">
        <v>42.28</v>
      </c>
      <c r="F7208" s="1">
        <v>30.97</v>
      </c>
      <c r="G7208" s="1">
        <v>28.19</v>
      </c>
      <c r="H7208" s="1">
        <v>180</v>
      </c>
      <c r="I7208" s="1">
        <v>114.48</v>
      </c>
      <c r="J7208" s="52">
        <f t="shared" si="112"/>
        <v>6.1328750000000001E-2</v>
      </c>
    </row>
    <row r="7209" spans="1:10" x14ac:dyDescent="0.35">
      <c r="A7209" s="1" t="s">
        <v>10477</v>
      </c>
      <c r="B7209" s="1">
        <v>35.99</v>
      </c>
      <c r="C7209" s="1">
        <v>44.94</v>
      </c>
      <c r="D7209" s="1">
        <v>30.9</v>
      </c>
      <c r="E7209" s="1">
        <v>43.34</v>
      </c>
      <c r="F7209" s="1">
        <v>39.270000000000003</v>
      </c>
      <c r="G7209" s="1">
        <v>34.9</v>
      </c>
      <c r="H7209" s="1">
        <v>225.02</v>
      </c>
      <c r="I7209" s="1">
        <v>127.43</v>
      </c>
      <c r="J7209" s="52">
        <f t="shared" si="112"/>
        <v>7.272374999999999E-2</v>
      </c>
    </row>
    <row r="7210" spans="1:10" x14ac:dyDescent="0.35">
      <c r="A7210" s="1" t="s">
        <v>10476</v>
      </c>
      <c r="B7210" s="1">
        <v>47.19</v>
      </c>
      <c r="C7210" s="1">
        <v>43.52</v>
      </c>
      <c r="D7210" s="1">
        <v>40</v>
      </c>
      <c r="E7210" s="1">
        <v>45.05</v>
      </c>
      <c r="F7210" s="1">
        <v>48.47</v>
      </c>
      <c r="G7210" s="1">
        <v>44.56</v>
      </c>
      <c r="H7210" s="1">
        <v>250.34</v>
      </c>
      <c r="I7210" s="1">
        <v>132.97</v>
      </c>
      <c r="J7210" s="52">
        <f t="shared" si="112"/>
        <v>8.1512500000000002E-2</v>
      </c>
    </row>
    <row r="7211" spans="1:10" x14ac:dyDescent="0.35">
      <c r="A7211" s="1" t="s">
        <v>10475</v>
      </c>
      <c r="B7211" s="1">
        <v>48.39</v>
      </c>
      <c r="C7211" s="1">
        <v>41.4</v>
      </c>
      <c r="D7211" s="1">
        <v>55.61</v>
      </c>
      <c r="E7211" s="1">
        <v>49.75</v>
      </c>
      <c r="F7211" s="1">
        <v>45.93</v>
      </c>
      <c r="G7211" s="1">
        <v>45.32</v>
      </c>
      <c r="H7211" s="1">
        <v>209.51</v>
      </c>
      <c r="I7211" s="1">
        <v>119.84</v>
      </c>
      <c r="J7211" s="52">
        <f t="shared" si="112"/>
        <v>7.6968750000000002E-2</v>
      </c>
    </row>
    <row r="7212" spans="1:10" x14ac:dyDescent="0.35">
      <c r="A7212" s="1" t="s">
        <v>10474</v>
      </c>
      <c r="B7212" s="1">
        <v>48.82</v>
      </c>
      <c r="C7212" s="1">
        <v>46.52</v>
      </c>
      <c r="D7212" s="1">
        <v>55</v>
      </c>
      <c r="E7212" s="1">
        <v>52.3</v>
      </c>
      <c r="F7212" s="1">
        <v>44.01</v>
      </c>
      <c r="G7212" s="1">
        <v>43.58</v>
      </c>
      <c r="H7212" s="1">
        <v>175.11</v>
      </c>
      <c r="I7212" s="1">
        <v>109.21</v>
      </c>
      <c r="J7212" s="52">
        <f t="shared" si="112"/>
        <v>7.1818750000000001E-2</v>
      </c>
    </row>
    <row r="7213" spans="1:10" x14ac:dyDescent="0.35">
      <c r="A7213" s="1" t="s">
        <v>10473</v>
      </c>
      <c r="B7213" s="1">
        <v>42.56</v>
      </c>
      <c r="C7213" s="1">
        <v>47.1</v>
      </c>
      <c r="D7213" s="1">
        <v>54.12</v>
      </c>
      <c r="E7213" s="1">
        <v>47.5</v>
      </c>
      <c r="F7213" s="1">
        <v>43.06</v>
      </c>
      <c r="G7213" s="1">
        <v>39.15</v>
      </c>
      <c r="H7213" s="1">
        <v>149.91999999999999</v>
      </c>
      <c r="I7213" s="1">
        <v>98.68</v>
      </c>
      <c r="J7213" s="52">
        <f t="shared" si="112"/>
        <v>6.5261249999999993E-2</v>
      </c>
    </row>
    <row r="7214" spans="1:10" x14ac:dyDescent="0.35">
      <c r="A7214" s="1" t="s">
        <v>10472</v>
      </c>
      <c r="B7214" s="1">
        <v>40.270000000000003</v>
      </c>
      <c r="C7214" s="1">
        <v>43.07</v>
      </c>
      <c r="D7214" s="1">
        <v>52.97</v>
      </c>
      <c r="E7214" s="1">
        <v>47.15</v>
      </c>
      <c r="F7214" s="1">
        <v>42.33</v>
      </c>
      <c r="G7214" s="1">
        <v>36</v>
      </c>
      <c r="H7214" s="1">
        <v>128.01</v>
      </c>
      <c r="I7214" s="1">
        <v>94.3</v>
      </c>
      <c r="J7214" s="52">
        <f t="shared" si="112"/>
        <v>6.0512500000000004E-2</v>
      </c>
    </row>
    <row r="7215" spans="1:10" x14ac:dyDescent="0.35">
      <c r="A7215" s="1" t="s">
        <v>10471</v>
      </c>
      <c r="B7215" s="1">
        <v>39.39</v>
      </c>
      <c r="C7215" s="1">
        <v>42.69</v>
      </c>
      <c r="D7215" s="1">
        <v>35</v>
      </c>
      <c r="E7215" s="1">
        <v>46.82</v>
      </c>
      <c r="F7215" s="1">
        <v>40.58</v>
      </c>
      <c r="G7215" s="1">
        <v>31.11</v>
      </c>
      <c r="H7215" s="1">
        <v>112</v>
      </c>
      <c r="I7215" s="1">
        <v>83.2</v>
      </c>
      <c r="J7215" s="52">
        <f t="shared" si="112"/>
        <v>5.3848750000000001E-2</v>
      </c>
    </row>
    <row r="7216" spans="1:10" x14ac:dyDescent="0.35">
      <c r="A7216" s="1" t="s">
        <v>10470</v>
      </c>
      <c r="B7216" s="1">
        <v>40.75</v>
      </c>
      <c r="C7216" s="1">
        <v>41.34</v>
      </c>
      <c r="D7216" s="1">
        <v>34.26</v>
      </c>
      <c r="E7216" s="1">
        <v>46.28</v>
      </c>
      <c r="F7216" s="1">
        <v>42.27</v>
      </c>
      <c r="G7216" s="1">
        <v>32.6</v>
      </c>
      <c r="H7216" s="1">
        <v>113.01</v>
      </c>
      <c r="I7216" s="1">
        <v>84.15</v>
      </c>
      <c r="J7216" s="52">
        <f t="shared" si="112"/>
        <v>5.4332499999999999E-2</v>
      </c>
    </row>
    <row r="7217" spans="1:10" x14ac:dyDescent="0.35">
      <c r="A7217" s="1" t="s">
        <v>10469</v>
      </c>
      <c r="B7217" s="1">
        <v>47.44</v>
      </c>
      <c r="C7217" s="1">
        <v>41.66</v>
      </c>
      <c r="D7217" s="1">
        <v>30.9</v>
      </c>
      <c r="E7217" s="1">
        <v>48</v>
      </c>
      <c r="F7217" s="1">
        <v>48.83</v>
      </c>
      <c r="G7217" s="1">
        <v>40.78</v>
      </c>
      <c r="H7217" s="1">
        <v>140</v>
      </c>
      <c r="I7217" s="1">
        <v>76.5</v>
      </c>
      <c r="J7217" s="52">
        <f t="shared" si="112"/>
        <v>5.9263750000000004E-2</v>
      </c>
    </row>
    <row r="7218" spans="1:10" x14ac:dyDescent="0.35">
      <c r="A7218" s="1" t="s">
        <v>10468</v>
      </c>
      <c r="B7218" s="1">
        <v>50.54</v>
      </c>
      <c r="C7218" s="1">
        <v>42.25</v>
      </c>
      <c r="D7218" s="1">
        <v>30.9</v>
      </c>
      <c r="E7218" s="1">
        <v>47.5</v>
      </c>
      <c r="F7218" s="1">
        <v>50.55</v>
      </c>
      <c r="G7218" s="1">
        <v>44.4</v>
      </c>
      <c r="H7218" s="1">
        <v>173.05</v>
      </c>
      <c r="I7218" s="1">
        <v>91.27</v>
      </c>
      <c r="J7218" s="52">
        <f t="shared" si="112"/>
        <v>6.6307500000000005E-2</v>
      </c>
    </row>
    <row r="7219" spans="1:10" x14ac:dyDescent="0.35">
      <c r="A7219" s="1" t="s">
        <v>10467</v>
      </c>
      <c r="B7219" s="1">
        <v>51.99</v>
      </c>
      <c r="C7219" s="1">
        <v>50</v>
      </c>
      <c r="D7219" s="1">
        <v>39.75</v>
      </c>
      <c r="E7219" s="1">
        <v>47.58</v>
      </c>
      <c r="F7219" s="1">
        <v>54.99</v>
      </c>
      <c r="G7219" s="1">
        <v>46.97</v>
      </c>
      <c r="H7219" s="1">
        <v>198.93</v>
      </c>
      <c r="I7219" s="1">
        <v>119.9</v>
      </c>
      <c r="J7219" s="52">
        <f t="shared" si="112"/>
        <v>7.6263750000000005E-2</v>
      </c>
    </row>
    <row r="7220" spans="1:10" x14ac:dyDescent="0.35">
      <c r="A7220" s="1" t="s">
        <v>10466</v>
      </c>
      <c r="B7220" s="1">
        <v>60.63</v>
      </c>
      <c r="C7220" s="1">
        <v>58.35</v>
      </c>
      <c r="D7220" s="1">
        <v>51.18</v>
      </c>
      <c r="E7220" s="1">
        <v>65.34</v>
      </c>
      <c r="F7220" s="1">
        <v>61.23</v>
      </c>
      <c r="G7220" s="1">
        <v>52.37</v>
      </c>
      <c r="H7220" s="1">
        <v>220.69</v>
      </c>
      <c r="I7220" s="1">
        <v>129.08000000000001</v>
      </c>
      <c r="J7220" s="52">
        <f t="shared" si="112"/>
        <v>8.7358749999999999E-2</v>
      </c>
    </row>
    <row r="7221" spans="1:10" x14ac:dyDescent="0.35">
      <c r="A7221" s="1" t="s">
        <v>10465</v>
      </c>
      <c r="B7221" s="1">
        <v>69.959999999999994</v>
      </c>
      <c r="C7221" s="1">
        <v>56.64</v>
      </c>
      <c r="D7221" s="1">
        <v>64.44</v>
      </c>
      <c r="E7221" s="1">
        <v>87.95</v>
      </c>
      <c r="F7221" s="1">
        <v>63.62</v>
      </c>
      <c r="G7221" s="1">
        <v>56.91</v>
      </c>
      <c r="H7221" s="1">
        <v>249.36</v>
      </c>
      <c r="I7221" s="1">
        <v>126.98</v>
      </c>
      <c r="J7221" s="52">
        <f t="shared" si="112"/>
        <v>9.6982499999999999E-2</v>
      </c>
    </row>
    <row r="7222" spans="1:10" x14ac:dyDescent="0.35">
      <c r="A7222" s="1" t="s">
        <v>10464</v>
      </c>
      <c r="B7222" s="1">
        <v>55.71</v>
      </c>
      <c r="C7222" s="1">
        <v>49.99</v>
      </c>
      <c r="D7222" s="1">
        <v>53</v>
      </c>
      <c r="E7222" s="1">
        <v>79.900000000000006</v>
      </c>
      <c r="F7222" s="1">
        <v>57.39</v>
      </c>
      <c r="G7222" s="1">
        <v>45.1</v>
      </c>
      <c r="H7222" s="1">
        <v>179.97</v>
      </c>
      <c r="I7222" s="1">
        <v>111.71</v>
      </c>
      <c r="J7222" s="52">
        <f t="shared" si="112"/>
        <v>7.9096250000000007E-2</v>
      </c>
    </row>
    <row r="7223" spans="1:10" x14ac:dyDescent="0.35">
      <c r="A7223" s="1" t="s">
        <v>10463</v>
      </c>
      <c r="B7223" s="1">
        <v>50.02</v>
      </c>
      <c r="C7223" s="1">
        <v>45.92</v>
      </c>
      <c r="D7223" s="1">
        <v>30.9</v>
      </c>
      <c r="E7223" s="1">
        <v>52.3</v>
      </c>
      <c r="F7223" s="1">
        <v>48.69</v>
      </c>
      <c r="G7223" s="1">
        <v>32.6</v>
      </c>
      <c r="H7223" s="1">
        <v>166</v>
      </c>
      <c r="I7223" s="1">
        <v>100.82</v>
      </c>
      <c r="J7223" s="52">
        <f t="shared" si="112"/>
        <v>6.590625E-2</v>
      </c>
    </row>
    <row r="7224" spans="1:10" x14ac:dyDescent="0.35">
      <c r="A7224" s="1" t="s">
        <v>10462</v>
      </c>
      <c r="B7224" s="1">
        <v>45</v>
      </c>
      <c r="C7224" s="1">
        <v>36.03</v>
      </c>
      <c r="D7224" s="1">
        <v>33.5</v>
      </c>
      <c r="E7224" s="1">
        <v>45.73</v>
      </c>
      <c r="F7224" s="1">
        <v>41.52</v>
      </c>
      <c r="G7224" s="1">
        <v>39.19</v>
      </c>
      <c r="H7224" s="1">
        <v>163</v>
      </c>
      <c r="I7224" s="1">
        <v>100.8</v>
      </c>
      <c r="J7224" s="52">
        <f t="shared" si="112"/>
        <v>6.3096250000000006E-2</v>
      </c>
    </row>
    <row r="7225" spans="1:10" x14ac:dyDescent="0.35">
      <c r="A7225" s="1" t="s">
        <v>10461</v>
      </c>
      <c r="B7225" s="1">
        <v>38.64</v>
      </c>
      <c r="C7225" s="1">
        <v>33.01</v>
      </c>
      <c r="D7225" s="1">
        <v>32</v>
      </c>
      <c r="E7225" s="1">
        <v>50.1</v>
      </c>
      <c r="F7225" s="1">
        <v>39.659999999999997</v>
      </c>
      <c r="G7225" s="1">
        <v>35.619999999999997</v>
      </c>
      <c r="H7225" s="1">
        <v>149.9</v>
      </c>
      <c r="I7225" s="1">
        <v>92.03</v>
      </c>
      <c r="J7225" s="52">
        <f t="shared" si="112"/>
        <v>5.8870000000000006E-2</v>
      </c>
    </row>
    <row r="7226" spans="1:10" x14ac:dyDescent="0.35">
      <c r="A7226" s="1" t="s">
        <v>10460</v>
      </c>
      <c r="B7226" s="1">
        <v>34.47</v>
      </c>
      <c r="C7226" s="1">
        <v>31.05</v>
      </c>
      <c r="D7226" s="1">
        <v>29.9</v>
      </c>
      <c r="E7226" s="1">
        <v>47</v>
      </c>
      <c r="F7226" s="1">
        <v>35.85</v>
      </c>
      <c r="G7226" s="1">
        <v>29.31</v>
      </c>
      <c r="H7226" s="1">
        <v>103.56</v>
      </c>
      <c r="I7226" s="1">
        <v>93.38</v>
      </c>
      <c r="J7226" s="52">
        <f t="shared" si="112"/>
        <v>5.0564999999999999E-2</v>
      </c>
    </row>
    <row r="7227" spans="1:10" x14ac:dyDescent="0.35">
      <c r="A7227" s="1" t="s">
        <v>10459</v>
      </c>
      <c r="B7227" s="1">
        <v>35.53</v>
      </c>
      <c r="C7227" s="1">
        <v>29.85</v>
      </c>
      <c r="D7227" s="1">
        <v>30</v>
      </c>
      <c r="E7227" s="1">
        <v>41.87</v>
      </c>
      <c r="F7227" s="1">
        <v>36.92</v>
      </c>
      <c r="G7227" s="1">
        <v>30.05</v>
      </c>
      <c r="H7227" s="1">
        <v>83.99</v>
      </c>
      <c r="I7227" s="1">
        <v>92.77</v>
      </c>
      <c r="J7227" s="52">
        <f t="shared" si="112"/>
        <v>4.7622500000000005E-2</v>
      </c>
    </row>
    <row r="7228" spans="1:10" x14ac:dyDescent="0.35">
      <c r="A7228" s="1" t="s">
        <v>10458</v>
      </c>
      <c r="B7228" s="1">
        <v>33.200000000000003</v>
      </c>
      <c r="C7228" s="1">
        <v>29.04</v>
      </c>
      <c r="D7228" s="1">
        <v>23.78</v>
      </c>
      <c r="E7228" s="1">
        <v>40</v>
      </c>
      <c r="F7228" s="1">
        <v>36.5</v>
      </c>
      <c r="G7228" s="1">
        <v>25.19</v>
      </c>
      <c r="H7228" s="1">
        <v>78.349999999999994</v>
      </c>
      <c r="I7228" s="1">
        <v>90.41</v>
      </c>
      <c r="J7228" s="52">
        <f t="shared" si="112"/>
        <v>4.4558750000000001E-2</v>
      </c>
    </row>
    <row r="7229" spans="1:10" x14ac:dyDescent="0.35">
      <c r="A7229" s="1" t="s">
        <v>10457</v>
      </c>
      <c r="B7229" s="1">
        <v>32.08</v>
      </c>
      <c r="C7229" s="1">
        <v>28.65</v>
      </c>
      <c r="D7229" s="1">
        <v>25.61</v>
      </c>
      <c r="E7229" s="1">
        <v>40.93</v>
      </c>
      <c r="F7229" s="1">
        <v>35.83</v>
      </c>
      <c r="G7229" s="1">
        <v>24.99</v>
      </c>
      <c r="H7229" s="1">
        <v>69.41</v>
      </c>
      <c r="I7229" s="1">
        <v>87.98</v>
      </c>
      <c r="J7229" s="52">
        <f t="shared" si="112"/>
        <v>4.3185000000000001E-2</v>
      </c>
    </row>
    <row r="7230" spans="1:10" x14ac:dyDescent="0.35">
      <c r="A7230" s="1" t="s">
        <v>10456</v>
      </c>
      <c r="B7230" s="1">
        <v>32.659999999999997</v>
      </c>
      <c r="C7230" s="1">
        <v>28.77</v>
      </c>
      <c r="D7230" s="1">
        <v>19.329999999999998</v>
      </c>
      <c r="E7230" s="1">
        <v>41.26</v>
      </c>
      <c r="F7230" s="1">
        <v>35.200000000000003</v>
      </c>
      <c r="G7230" s="1">
        <v>11.38</v>
      </c>
      <c r="H7230" s="1">
        <v>74.11</v>
      </c>
      <c r="I7230" s="1">
        <v>87</v>
      </c>
      <c r="J7230" s="52">
        <f t="shared" si="112"/>
        <v>4.121375E-2</v>
      </c>
    </row>
    <row r="7231" spans="1:10" x14ac:dyDescent="0.35">
      <c r="A7231" s="1" t="s">
        <v>10455</v>
      </c>
      <c r="B7231" s="1">
        <v>34.049999999999997</v>
      </c>
      <c r="C7231" s="1">
        <v>28.84</v>
      </c>
      <c r="D7231" s="1">
        <v>23.03</v>
      </c>
      <c r="E7231" s="1">
        <v>41.94</v>
      </c>
      <c r="F7231" s="1">
        <v>35.17</v>
      </c>
      <c r="G7231" s="1">
        <v>11.14</v>
      </c>
      <c r="H7231" s="1">
        <v>91.2</v>
      </c>
      <c r="I7231" s="1">
        <v>86.61</v>
      </c>
      <c r="J7231" s="52">
        <f t="shared" si="112"/>
        <v>4.3997500000000002E-2</v>
      </c>
    </row>
    <row r="7232" spans="1:10" x14ac:dyDescent="0.35">
      <c r="A7232" s="1" t="s">
        <v>10454</v>
      </c>
      <c r="B7232" s="1">
        <v>34.29</v>
      </c>
      <c r="C7232" s="1">
        <v>30.77</v>
      </c>
      <c r="D7232" s="1">
        <v>20.76</v>
      </c>
      <c r="E7232" s="1">
        <v>45.19</v>
      </c>
      <c r="F7232" s="1">
        <v>36</v>
      </c>
      <c r="G7232" s="1">
        <v>23.07</v>
      </c>
      <c r="H7232" s="1">
        <v>132.65</v>
      </c>
      <c r="I7232" s="1">
        <v>88.44</v>
      </c>
      <c r="J7232" s="52">
        <f t="shared" si="112"/>
        <v>5.1396250000000004E-2</v>
      </c>
    </row>
    <row r="7233" spans="1:10" x14ac:dyDescent="0.35">
      <c r="A7233" s="1" t="s">
        <v>10453</v>
      </c>
      <c r="B7233" s="1">
        <v>45.02</v>
      </c>
      <c r="C7233" s="1">
        <v>32.5</v>
      </c>
      <c r="D7233" s="1">
        <v>21.71</v>
      </c>
      <c r="E7233" s="1">
        <v>51.33</v>
      </c>
      <c r="F7233" s="1">
        <v>43.26</v>
      </c>
      <c r="G7233" s="1">
        <v>34.9</v>
      </c>
      <c r="H7233" s="1">
        <v>191.68</v>
      </c>
      <c r="I7233" s="1">
        <v>100.74</v>
      </c>
      <c r="J7233" s="52">
        <f t="shared" si="112"/>
        <v>6.5142499999999992E-2</v>
      </c>
    </row>
    <row r="7234" spans="1:10" x14ac:dyDescent="0.35">
      <c r="A7234" s="1" t="s">
        <v>10452</v>
      </c>
      <c r="B7234" s="1">
        <v>53.42</v>
      </c>
      <c r="C7234" s="1">
        <v>35.06</v>
      </c>
      <c r="D7234" s="1">
        <v>43.63</v>
      </c>
      <c r="E7234" s="1">
        <v>70</v>
      </c>
      <c r="F7234" s="1">
        <v>53.5</v>
      </c>
      <c r="G7234" s="1">
        <v>39.9</v>
      </c>
      <c r="H7234" s="1">
        <v>199.36</v>
      </c>
      <c r="I7234" s="1">
        <v>115.04</v>
      </c>
      <c r="J7234" s="52">
        <f t="shared" si="112"/>
        <v>7.6238749999999994E-2</v>
      </c>
    </row>
    <row r="7235" spans="1:10" x14ac:dyDescent="0.35">
      <c r="A7235" s="1" t="s">
        <v>10451</v>
      </c>
      <c r="B7235" s="1">
        <v>56.03</v>
      </c>
      <c r="C7235" s="1">
        <v>41.76</v>
      </c>
      <c r="D7235" s="1">
        <v>22.05</v>
      </c>
      <c r="E7235" s="1">
        <v>62.56</v>
      </c>
      <c r="F7235" s="1">
        <v>55.81</v>
      </c>
      <c r="G7235" s="1">
        <v>44.25</v>
      </c>
      <c r="H7235" s="1">
        <v>211.13</v>
      </c>
      <c r="I7235" s="1">
        <v>109</v>
      </c>
      <c r="J7235" s="52">
        <f t="shared" ref="J7235:J7298" si="113">(AVERAGE(B7235:I7235))/1000</f>
        <v>7.5323749999999995E-2</v>
      </c>
    </row>
    <row r="7236" spans="1:10" x14ac:dyDescent="0.35">
      <c r="A7236" s="1" t="s">
        <v>10450</v>
      </c>
      <c r="B7236" s="1">
        <v>56.88</v>
      </c>
      <c r="C7236" s="1">
        <v>55</v>
      </c>
      <c r="D7236" s="1">
        <v>29</v>
      </c>
      <c r="E7236" s="1">
        <v>56.55</v>
      </c>
      <c r="F7236" s="1">
        <v>55.01</v>
      </c>
      <c r="G7236" s="1">
        <v>41.31</v>
      </c>
      <c r="H7236" s="1">
        <v>150.21</v>
      </c>
      <c r="I7236" s="1">
        <v>95.48</v>
      </c>
      <c r="J7236" s="52">
        <f t="shared" si="113"/>
        <v>6.7430000000000004E-2</v>
      </c>
    </row>
    <row r="7237" spans="1:10" x14ac:dyDescent="0.35">
      <c r="A7237" s="1" t="s">
        <v>10449</v>
      </c>
      <c r="B7237" s="1">
        <v>56.19</v>
      </c>
      <c r="C7237" s="1">
        <v>49.94</v>
      </c>
      <c r="D7237" s="1">
        <v>35.5</v>
      </c>
      <c r="E7237" s="1">
        <v>58.34</v>
      </c>
      <c r="F7237" s="1">
        <v>50.37</v>
      </c>
      <c r="G7237" s="1">
        <v>33.4</v>
      </c>
      <c r="H7237" s="1">
        <v>108.38</v>
      </c>
      <c r="I7237" s="1">
        <v>87</v>
      </c>
      <c r="J7237" s="52">
        <f t="shared" si="113"/>
        <v>5.9889999999999999E-2</v>
      </c>
    </row>
    <row r="7238" spans="1:10" x14ac:dyDescent="0.35">
      <c r="A7238" s="1" t="s">
        <v>10448</v>
      </c>
      <c r="B7238" s="1">
        <v>55.51</v>
      </c>
      <c r="C7238" s="1">
        <v>34.94</v>
      </c>
      <c r="D7238" s="1">
        <v>26.24</v>
      </c>
      <c r="E7238" s="1">
        <v>55.25</v>
      </c>
      <c r="F7238" s="1">
        <v>50.27</v>
      </c>
      <c r="G7238" s="1">
        <v>32.200000000000003</v>
      </c>
      <c r="H7238" s="1">
        <v>95.46</v>
      </c>
      <c r="I7238" s="1">
        <v>82.14</v>
      </c>
      <c r="J7238" s="52">
        <f t="shared" si="113"/>
        <v>5.4001250000000001E-2</v>
      </c>
    </row>
    <row r="7239" spans="1:10" x14ac:dyDescent="0.35">
      <c r="A7239" s="1" t="s">
        <v>10447</v>
      </c>
      <c r="B7239" s="1">
        <v>53.91</v>
      </c>
      <c r="C7239" s="1">
        <v>35</v>
      </c>
      <c r="D7239" s="1">
        <v>31</v>
      </c>
      <c r="E7239" s="1">
        <v>54.08</v>
      </c>
      <c r="F7239" s="1">
        <v>45.1</v>
      </c>
      <c r="G7239" s="1">
        <v>34.9</v>
      </c>
      <c r="H7239" s="1">
        <v>82.04</v>
      </c>
      <c r="I7239" s="1">
        <v>80.42</v>
      </c>
      <c r="J7239" s="52">
        <f t="shared" si="113"/>
        <v>5.2056250000000005E-2</v>
      </c>
    </row>
    <row r="7240" spans="1:10" x14ac:dyDescent="0.35">
      <c r="A7240" s="1" t="s">
        <v>10446</v>
      </c>
      <c r="B7240" s="1">
        <v>54.24</v>
      </c>
      <c r="C7240" s="1">
        <v>34.94</v>
      </c>
      <c r="D7240" s="1">
        <v>44.41</v>
      </c>
      <c r="E7240" s="1">
        <v>49.9</v>
      </c>
      <c r="F7240" s="1">
        <v>46.64</v>
      </c>
      <c r="G7240" s="1">
        <v>55.7</v>
      </c>
      <c r="H7240" s="1">
        <v>89.9</v>
      </c>
      <c r="I7240" s="1">
        <v>82.73</v>
      </c>
      <c r="J7240" s="52">
        <f t="shared" si="113"/>
        <v>5.7307500000000004E-2</v>
      </c>
    </row>
    <row r="7241" spans="1:10" x14ac:dyDescent="0.35">
      <c r="A7241" s="1" t="s">
        <v>10445</v>
      </c>
      <c r="B7241" s="1">
        <v>55.17</v>
      </c>
      <c r="C7241" s="1">
        <v>31.41</v>
      </c>
      <c r="D7241" s="1">
        <v>31</v>
      </c>
      <c r="E7241" s="1">
        <v>49.9</v>
      </c>
      <c r="F7241" s="1">
        <v>52.3</v>
      </c>
      <c r="G7241" s="1">
        <v>45.77</v>
      </c>
      <c r="H7241" s="1">
        <v>101.05</v>
      </c>
      <c r="I7241" s="1">
        <v>86.16</v>
      </c>
      <c r="J7241" s="52">
        <f t="shared" si="113"/>
        <v>5.6594999999999999E-2</v>
      </c>
    </row>
    <row r="7242" spans="1:10" x14ac:dyDescent="0.35">
      <c r="A7242" s="1" t="s">
        <v>10444</v>
      </c>
      <c r="B7242" s="1">
        <v>55.29</v>
      </c>
      <c r="C7242" s="1">
        <v>32.700000000000003</v>
      </c>
      <c r="D7242" s="1">
        <v>32.4</v>
      </c>
      <c r="E7242" s="1">
        <v>50</v>
      </c>
      <c r="F7242" s="1">
        <v>55.01</v>
      </c>
      <c r="G7242" s="1">
        <v>42.46</v>
      </c>
      <c r="H7242" s="1">
        <v>137.9</v>
      </c>
      <c r="I7242" s="1">
        <v>86</v>
      </c>
      <c r="J7242" s="52">
        <f t="shared" si="113"/>
        <v>6.1469999999999997E-2</v>
      </c>
    </row>
    <row r="7243" spans="1:10" x14ac:dyDescent="0.35">
      <c r="A7243" s="1" t="s">
        <v>10443</v>
      </c>
      <c r="B7243" s="1">
        <v>54.85</v>
      </c>
      <c r="C7243" s="1">
        <v>39.54</v>
      </c>
      <c r="D7243" s="1">
        <v>32.6</v>
      </c>
      <c r="E7243" s="1">
        <v>52.4</v>
      </c>
      <c r="F7243" s="1">
        <v>57.2</v>
      </c>
      <c r="G7243" s="1">
        <v>44.78</v>
      </c>
      <c r="H7243" s="1">
        <v>190</v>
      </c>
      <c r="I7243" s="1">
        <v>113.82</v>
      </c>
      <c r="J7243" s="52">
        <f t="shared" si="113"/>
        <v>7.3148750000000012E-2</v>
      </c>
    </row>
    <row r="7244" spans="1:10" x14ac:dyDescent="0.35">
      <c r="A7244" s="1" t="s">
        <v>10442</v>
      </c>
      <c r="B7244" s="1">
        <v>64.510000000000005</v>
      </c>
      <c r="C7244" s="1">
        <v>45.92</v>
      </c>
      <c r="D7244" s="1">
        <v>47</v>
      </c>
      <c r="E7244" s="1">
        <v>93.51</v>
      </c>
      <c r="F7244" s="1">
        <v>62.44</v>
      </c>
      <c r="G7244" s="1">
        <v>48.99</v>
      </c>
      <c r="H7244" s="1">
        <v>218.81</v>
      </c>
      <c r="I7244" s="1">
        <v>130.99</v>
      </c>
      <c r="J7244" s="52">
        <f t="shared" si="113"/>
        <v>8.902125000000001E-2</v>
      </c>
    </row>
    <row r="7245" spans="1:10" x14ac:dyDescent="0.35">
      <c r="A7245" s="1" t="s">
        <v>10441</v>
      </c>
      <c r="B7245" s="1">
        <v>78.88</v>
      </c>
      <c r="C7245" s="1">
        <v>45.01</v>
      </c>
      <c r="D7245" s="1">
        <v>73.739999999999995</v>
      </c>
      <c r="E7245" s="1">
        <v>52.8</v>
      </c>
      <c r="F7245" s="1">
        <v>66.180000000000007</v>
      </c>
      <c r="G7245" s="1">
        <v>50.1</v>
      </c>
      <c r="H7245" s="1">
        <v>225.1</v>
      </c>
      <c r="I7245" s="1">
        <v>129.91</v>
      </c>
      <c r="J7245" s="52">
        <f t="shared" si="113"/>
        <v>9.0215000000000004E-2</v>
      </c>
    </row>
    <row r="7246" spans="1:10" x14ac:dyDescent="0.35">
      <c r="A7246" s="1" t="s">
        <v>10440</v>
      </c>
      <c r="B7246" s="1">
        <v>64.959999999999994</v>
      </c>
      <c r="C7246" s="1">
        <v>39.44</v>
      </c>
      <c r="D7246" s="1">
        <v>59.9</v>
      </c>
      <c r="E7246" s="1">
        <v>47.5</v>
      </c>
      <c r="F7246" s="1">
        <v>60.75</v>
      </c>
      <c r="G7246" s="1">
        <v>40.4</v>
      </c>
      <c r="H7246" s="1">
        <v>206</v>
      </c>
      <c r="I7246" s="1">
        <v>113.77</v>
      </c>
      <c r="J7246" s="52">
        <f t="shared" si="113"/>
        <v>7.9089999999999994E-2</v>
      </c>
    </row>
    <row r="7247" spans="1:10" x14ac:dyDescent="0.35">
      <c r="A7247" s="1" t="s">
        <v>10439</v>
      </c>
      <c r="B7247" s="1">
        <v>53.07</v>
      </c>
      <c r="C7247" s="1">
        <v>35.24</v>
      </c>
      <c r="D7247" s="1">
        <v>38.9</v>
      </c>
      <c r="E7247" s="1">
        <v>48</v>
      </c>
      <c r="F7247" s="1">
        <v>53.85</v>
      </c>
      <c r="G7247" s="1">
        <v>40.5</v>
      </c>
      <c r="H7247" s="1">
        <v>202</v>
      </c>
      <c r="I7247" s="1">
        <v>109.9</v>
      </c>
      <c r="J7247" s="52">
        <f t="shared" si="113"/>
        <v>7.2682500000000011E-2</v>
      </c>
    </row>
    <row r="7248" spans="1:10" x14ac:dyDescent="0.35">
      <c r="A7248" s="1" t="s">
        <v>10438</v>
      </c>
      <c r="B7248" s="1">
        <v>43.78</v>
      </c>
      <c r="C7248" s="1">
        <v>35.119999999999997</v>
      </c>
      <c r="D7248" s="1">
        <v>45.02</v>
      </c>
      <c r="E7248" s="1">
        <v>52</v>
      </c>
      <c r="F7248" s="1">
        <v>45.76</v>
      </c>
      <c r="G7248" s="1">
        <v>36.03</v>
      </c>
      <c r="H7248" s="1">
        <v>193</v>
      </c>
      <c r="I7248" s="1">
        <v>103.26</v>
      </c>
      <c r="J7248" s="52">
        <f t="shared" si="113"/>
        <v>6.9246250000000009E-2</v>
      </c>
    </row>
    <row r="7249" spans="1:10" x14ac:dyDescent="0.35">
      <c r="A7249" s="1" t="s">
        <v>10437</v>
      </c>
      <c r="B7249" s="1">
        <v>40</v>
      </c>
      <c r="C7249" s="1">
        <v>46.17</v>
      </c>
      <c r="D7249" s="1">
        <v>42.4</v>
      </c>
      <c r="E7249" s="1">
        <v>50.1</v>
      </c>
      <c r="F7249" s="1">
        <v>40.119999999999997</v>
      </c>
      <c r="G7249" s="1">
        <v>33.020000000000003</v>
      </c>
      <c r="H7249" s="1">
        <v>181</v>
      </c>
      <c r="I7249" s="1">
        <v>97.49</v>
      </c>
      <c r="J7249" s="52">
        <f t="shared" si="113"/>
        <v>6.6287499999999999E-2</v>
      </c>
    </row>
    <row r="7250" spans="1:10" x14ac:dyDescent="0.35">
      <c r="A7250" s="1" t="s">
        <v>10436</v>
      </c>
      <c r="B7250" s="1">
        <v>35.72</v>
      </c>
      <c r="C7250" s="1">
        <v>45</v>
      </c>
      <c r="D7250" s="1">
        <v>32</v>
      </c>
      <c r="E7250" s="1">
        <v>52.8</v>
      </c>
      <c r="F7250" s="1">
        <v>37.340000000000003</v>
      </c>
      <c r="G7250" s="1">
        <v>29.9</v>
      </c>
      <c r="H7250" s="1">
        <v>112.47</v>
      </c>
      <c r="I7250" s="1">
        <v>103.01</v>
      </c>
      <c r="J7250" s="52">
        <f t="shared" si="113"/>
        <v>5.6030000000000003E-2</v>
      </c>
    </row>
    <row r="7251" spans="1:10" x14ac:dyDescent="0.35">
      <c r="A7251" s="1" t="s">
        <v>10435</v>
      </c>
      <c r="B7251" s="1">
        <v>36.72</v>
      </c>
      <c r="C7251" s="1">
        <v>42.87</v>
      </c>
      <c r="D7251" s="1">
        <v>33.9</v>
      </c>
      <c r="E7251" s="1">
        <v>41.39</v>
      </c>
      <c r="F7251" s="1">
        <v>37.450000000000003</v>
      </c>
      <c r="G7251" s="1">
        <v>21.61</v>
      </c>
      <c r="H7251" s="1">
        <v>95.61</v>
      </c>
      <c r="I7251" s="1">
        <v>100.49</v>
      </c>
      <c r="J7251" s="52">
        <f t="shared" si="113"/>
        <v>5.1255000000000002E-2</v>
      </c>
    </row>
    <row r="7252" spans="1:10" x14ac:dyDescent="0.35">
      <c r="A7252" s="1" t="s">
        <v>10434</v>
      </c>
      <c r="B7252" s="1">
        <v>35.25</v>
      </c>
      <c r="C7252" s="1">
        <v>33.11</v>
      </c>
      <c r="D7252" s="1">
        <v>28.5</v>
      </c>
      <c r="E7252" s="1">
        <v>41.22</v>
      </c>
      <c r="F7252" s="1">
        <v>36.39</v>
      </c>
      <c r="G7252" s="1">
        <v>15.56</v>
      </c>
      <c r="H7252" s="1">
        <v>76.040000000000006</v>
      </c>
      <c r="I7252" s="1">
        <v>100.21</v>
      </c>
      <c r="J7252" s="52">
        <f t="shared" si="113"/>
        <v>4.5784999999999999E-2</v>
      </c>
    </row>
    <row r="7253" spans="1:10" x14ac:dyDescent="0.35">
      <c r="A7253" s="1" t="s">
        <v>10433</v>
      </c>
      <c r="B7253" s="1">
        <v>34.32</v>
      </c>
      <c r="C7253" s="1">
        <v>32.93</v>
      </c>
      <c r="D7253" s="1">
        <v>32.799999999999997</v>
      </c>
      <c r="E7253" s="1">
        <v>40.71</v>
      </c>
      <c r="F7253" s="1">
        <v>36.14</v>
      </c>
      <c r="G7253" s="1">
        <v>9.5399999999999991</v>
      </c>
      <c r="H7253" s="1">
        <v>70.08</v>
      </c>
      <c r="I7253" s="1">
        <v>99.92</v>
      </c>
      <c r="J7253" s="52">
        <f t="shared" si="113"/>
        <v>4.4554999999999997E-2</v>
      </c>
    </row>
    <row r="7254" spans="1:10" x14ac:dyDescent="0.35">
      <c r="A7254" s="1" t="s">
        <v>10432</v>
      </c>
      <c r="B7254" s="1">
        <v>34.020000000000003</v>
      </c>
      <c r="C7254" s="1">
        <v>31.4</v>
      </c>
      <c r="D7254" s="1">
        <v>32.4</v>
      </c>
      <c r="E7254" s="1">
        <v>40.61</v>
      </c>
      <c r="F7254" s="1">
        <v>35.58</v>
      </c>
      <c r="G7254" s="1">
        <v>5.43</v>
      </c>
      <c r="H7254" s="1">
        <v>70.41</v>
      </c>
      <c r="I7254" s="1">
        <v>98.33</v>
      </c>
      <c r="J7254" s="52">
        <f t="shared" si="113"/>
        <v>4.3522499999999999E-2</v>
      </c>
    </row>
    <row r="7255" spans="1:10" x14ac:dyDescent="0.35">
      <c r="A7255" s="1" t="s">
        <v>10431</v>
      </c>
      <c r="B7255" s="1">
        <v>34.020000000000003</v>
      </c>
      <c r="C7255" s="1">
        <v>31.45</v>
      </c>
      <c r="D7255" s="1">
        <v>32</v>
      </c>
      <c r="E7255" s="1">
        <v>40.880000000000003</v>
      </c>
      <c r="F7255" s="1">
        <v>36.15</v>
      </c>
      <c r="G7255" s="1">
        <v>5.7</v>
      </c>
      <c r="H7255" s="1">
        <v>77.5</v>
      </c>
      <c r="I7255" s="1">
        <v>98.47</v>
      </c>
      <c r="J7255" s="52">
        <f t="shared" si="113"/>
        <v>4.4521249999999998E-2</v>
      </c>
    </row>
    <row r="7256" spans="1:10" x14ac:dyDescent="0.35">
      <c r="A7256" s="1" t="s">
        <v>10430</v>
      </c>
      <c r="B7256" s="1">
        <v>36.78</v>
      </c>
      <c r="C7256" s="1">
        <v>32.03</v>
      </c>
      <c r="D7256" s="1">
        <v>33.9</v>
      </c>
      <c r="E7256" s="1">
        <v>42.39</v>
      </c>
      <c r="F7256" s="1">
        <v>37.72</v>
      </c>
      <c r="G7256" s="1">
        <v>15.19</v>
      </c>
      <c r="H7256" s="1">
        <v>81.3</v>
      </c>
      <c r="I7256" s="1">
        <v>98.98</v>
      </c>
      <c r="J7256" s="52">
        <f t="shared" si="113"/>
        <v>4.7286250000000002E-2</v>
      </c>
    </row>
    <row r="7257" spans="1:10" x14ac:dyDescent="0.35">
      <c r="A7257" s="1" t="s">
        <v>10429</v>
      </c>
      <c r="B7257" s="1">
        <v>43</v>
      </c>
      <c r="C7257" s="1">
        <v>32.549999999999997</v>
      </c>
      <c r="D7257" s="1">
        <v>45.21</v>
      </c>
      <c r="E7257" s="1">
        <v>52.6</v>
      </c>
      <c r="F7257" s="1">
        <v>44.9</v>
      </c>
      <c r="G7257" s="1">
        <v>27.18</v>
      </c>
      <c r="H7257" s="1">
        <v>94.06</v>
      </c>
      <c r="I7257" s="1">
        <v>100.55</v>
      </c>
      <c r="J7257" s="52">
        <f t="shared" si="113"/>
        <v>5.500625E-2</v>
      </c>
    </row>
    <row r="7258" spans="1:10" x14ac:dyDescent="0.35">
      <c r="A7258" s="1" t="s">
        <v>10428</v>
      </c>
      <c r="B7258" s="1">
        <v>51.79</v>
      </c>
      <c r="C7258" s="1">
        <v>33.35</v>
      </c>
      <c r="D7258" s="1">
        <v>36.43</v>
      </c>
      <c r="E7258" s="1">
        <v>63.3</v>
      </c>
      <c r="F7258" s="1">
        <v>54.12</v>
      </c>
      <c r="G7258" s="1">
        <v>38.6</v>
      </c>
      <c r="H7258" s="1">
        <v>117.65</v>
      </c>
      <c r="I7258" s="1">
        <v>110.04</v>
      </c>
      <c r="J7258" s="52">
        <f t="shared" si="113"/>
        <v>6.3160000000000008E-2</v>
      </c>
    </row>
    <row r="7259" spans="1:10" x14ac:dyDescent="0.35">
      <c r="A7259" s="1" t="s">
        <v>10427</v>
      </c>
      <c r="B7259" s="1">
        <v>55</v>
      </c>
      <c r="C7259" s="1">
        <v>35.020000000000003</v>
      </c>
      <c r="D7259" s="1">
        <v>33.9</v>
      </c>
      <c r="E7259" s="1">
        <v>69.709999999999994</v>
      </c>
      <c r="F7259" s="1">
        <v>57.6</v>
      </c>
      <c r="G7259" s="1">
        <v>38.86</v>
      </c>
      <c r="H7259" s="1">
        <v>194.6</v>
      </c>
      <c r="I7259" s="1">
        <v>113.32</v>
      </c>
      <c r="J7259" s="52">
        <f t="shared" si="113"/>
        <v>7.4751250000000005E-2</v>
      </c>
    </row>
    <row r="7260" spans="1:10" x14ac:dyDescent="0.35">
      <c r="A7260" s="1" t="s">
        <v>10426</v>
      </c>
      <c r="B7260" s="1">
        <v>54</v>
      </c>
      <c r="C7260" s="1">
        <v>36.49</v>
      </c>
      <c r="D7260" s="1">
        <v>37.4</v>
      </c>
      <c r="E7260" s="1">
        <v>86.32</v>
      </c>
      <c r="F7260" s="1">
        <v>53.92</v>
      </c>
      <c r="G7260" s="1">
        <v>43.14</v>
      </c>
      <c r="H7260" s="1">
        <v>200.6</v>
      </c>
      <c r="I7260" s="1">
        <v>104.18</v>
      </c>
      <c r="J7260" s="52">
        <f t="shared" si="113"/>
        <v>7.7006249999999998E-2</v>
      </c>
    </row>
    <row r="7261" spans="1:10" x14ac:dyDescent="0.35">
      <c r="A7261" s="1" t="s">
        <v>10425</v>
      </c>
      <c r="B7261" s="1">
        <v>52</v>
      </c>
      <c r="C7261" s="1">
        <v>36.99</v>
      </c>
      <c r="D7261" s="1">
        <v>33.9</v>
      </c>
      <c r="E7261" s="1">
        <v>81.8</v>
      </c>
      <c r="F7261" s="1">
        <v>45.5</v>
      </c>
      <c r="G7261" s="1">
        <v>44.92</v>
      </c>
      <c r="H7261" s="1">
        <v>194.9</v>
      </c>
      <c r="I7261" s="1">
        <v>97.81</v>
      </c>
      <c r="J7261" s="52">
        <f t="shared" si="113"/>
        <v>7.3477499999999987E-2</v>
      </c>
    </row>
    <row r="7262" spans="1:10" x14ac:dyDescent="0.35">
      <c r="A7262" s="1" t="s">
        <v>10424</v>
      </c>
      <c r="B7262" s="1">
        <v>49.36</v>
      </c>
      <c r="C7262" s="1">
        <v>38.33</v>
      </c>
      <c r="D7262" s="1">
        <v>42</v>
      </c>
      <c r="E7262" s="1">
        <v>75.81</v>
      </c>
      <c r="F7262" s="1">
        <v>42.48</v>
      </c>
      <c r="G7262" s="1">
        <v>39.99</v>
      </c>
      <c r="H7262" s="1">
        <v>177.75</v>
      </c>
      <c r="I7262" s="1">
        <v>100.03</v>
      </c>
      <c r="J7262" s="52">
        <f t="shared" si="113"/>
        <v>7.0718749999999997E-2</v>
      </c>
    </row>
    <row r="7263" spans="1:10" x14ac:dyDescent="0.35">
      <c r="A7263" s="1" t="s">
        <v>10423</v>
      </c>
      <c r="B7263" s="1">
        <v>45.65</v>
      </c>
      <c r="C7263" s="1">
        <v>37.200000000000003</v>
      </c>
      <c r="D7263" s="1">
        <v>47.02</v>
      </c>
      <c r="E7263" s="1">
        <v>67.540000000000006</v>
      </c>
      <c r="F7263" s="1">
        <v>39.21</v>
      </c>
      <c r="G7263" s="1">
        <v>41.5</v>
      </c>
      <c r="H7263" s="1">
        <v>151.61000000000001</v>
      </c>
      <c r="I7263" s="1">
        <v>100</v>
      </c>
      <c r="J7263" s="52">
        <f t="shared" si="113"/>
        <v>6.6216250000000004E-2</v>
      </c>
    </row>
    <row r="7264" spans="1:10" x14ac:dyDescent="0.35">
      <c r="A7264" s="1" t="s">
        <v>10422</v>
      </c>
      <c r="B7264" s="1">
        <v>44.95</v>
      </c>
      <c r="C7264" s="1">
        <v>33.9</v>
      </c>
      <c r="D7264" s="1">
        <v>48.74</v>
      </c>
      <c r="E7264" s="1">
        <v>60</v>
      </c>
      <c r="F7264" s="1">
        <v>39.200000000000003</v>
      </c>
      <c r="G7264" s="1">
        <v>40</v>
      </c>
      <c r="H7264" s="1">
        <v>130.59</v>
      </c>
      <c r="I7264" s="1">
        <v>100</v>
      </c>
      <c r="J7264" s="52">
        <f t="shared" si="113"/>
        <v>6.2172499999999999E-2</v>
      </c>
    </row>
    <row r="7265" spans="1:10" x14ac:dyDescent="0.35">
      <c r="A7265" s="1" t="s">
        <v>10421</v>
      </c>
      <c r="B7265" s="1">
        <v>44.76</v>
      </c>
      <c r="C7265" s="1">
        <v>32.479999999999997</v>
      </c>
      <c r="D7265" s="1">
        <v>51.7</v>
      </c>
      <c r="E7265" s="1">
        <v>54.9</v>
      </c>
      <c r="F7265" s="1">
        <v>41.88</v>
      </c>
      <c r="G7265" s="1">
        <v>38.380000000000003</v>
      </c>
      <c r="H7265" s="1">
        <v>111.49</v>
      </c>
      <c r="I7265" s="1">
        <v>109.43</v>
      </c>
      <c r="J7265" s="52">
        <f t="shared" si="113"/>
        <v>6.0627500000000008E-2</v>
      </c>
    </row>
    <row r="7266" spans="1:10" x14ac:dyDescent="0.35">
      <c r="A7266" s="1" t="s">
        <v>10420</v>
      </c>
      <c r="B7266" s="1">
        <v>46.2</v>
      </c>
      <c r="C7266" s="1">
        <v>33.090000000000003</v>
      </c>
      <c r="D7266" s="1">
        <v>51.8</v>
      </c>
      <c r="E7266" s="1">
        <v>53.1</v>
      </c>
      <c r="F7266" s="1">
        <v>52.31</v>
      </c>
      <c r="G7266" s="1">
        <v>38.78</v>
      </c>
      <c r="H7266" s="1">
        <v>133.46</v>
      </c>
      <c r="I7266" s="1">
        <v>124.61</v>
      </c>
      <c r="J7266" s="52">
        <f t="shared" si="113"/>
        <v>6.6668749999999999E-2</v>
      </c>
    </row>
    <row r="7267" spans="1:10" x14ac:dyDescent="0.35">
      <c r="A7267" s="1" t="s">
        <v>10419</v>
      </c>
      <c r="B7267" s="1">
        <v>47.51</v>
      </c>
      <c r="C7267" s="1">
        <v>34.64</v>
      </c>
      <c r="D7267" s="1">
        <v>56.4</v>
      </c>
      <c r="E7267" s="1">
        <v>60</v>
      </c>
      <c r="F7267" s="1">
        <v>56.17</v>
      </c>
      <c r="G7267" s="1">
        <v>41.65</v>
      </c>
      <c r="H7267" s="1">
        <v>188.5</v>
      </c>
      <c r="I7267" s="1">
        <v>140.03</v>
      </c>
      <c r="J7267" s="52">
        <f t="shared" si="113"/>
        <v>7.8112500000000001E-2</v>
      </c>
    </row>
    <row r="7268" spans="1:10" x14ac:dyDescent="0.35">
      <c r="A7268" s="1" t="s">
        <v>10418</v>
      </c>
      <c r="B7268" s="1">
        <v>52</v>
      </c>
      <c r="C7268" s="1">
        <v>49.2</v>
      </c>
      <c r="D7268" s="1">
        <v>61.16</v>
      </c>
      <c r="E7268" s="1">
        <v>64</v>
      </c>
      <c r="F7268" s="1">
        <v>61.57</v>
      </c>
      <c r="G7268" s="1">
        <v>47.07</v>
      </c>
      <c r="H7268" s="1">
        <v>200.1</v>
      </c>
      <c r="I7268" s="1">
        <v>156</v>
      </c>
      <c r="J7268" s="52">
        <f t="shared" si="113"/>
        <v>8.6387500000000006E-2</v>
      </c>
    </row>
    <row r="7269" spans="1:10" x14ac:dyDescent="0.35">
      <c r="A7269" s="1" t="s">
        <v>10417</v>
      </c>
      <c r="B7269" s="1">
        <v>50.06</v>
      </c>
      <c r="C7269" s="1">
        <v>57.56</v>
      </c>
      <c r="D7269" s="1">
        <v>75.91</v>
      </c>
      <c r="E7269" s="1">
        <v>50.1</v>
      </c>
      <c r="F7269" s="1">
        <v>66.7</v>
      </c>
      <c r="G7269" s="1">
        <v>54.9</v>
      </c>
      <c r="H7269" s="1">
        <v>240</v>
      </c>
      <c r="I7269" s="1">
        <v>170.38</v>
      </c>
      <c r="J7269" s="52">
        <f t="shared" si="113"/>
        <v>9.5701250000000002E-2</v>
      </c>
    </row>
    <row r="7270" spans="1:10" x14ac:dyDescent="0.35">
      <c r="A7270" s="1" t="s">
        <v>10416</v>
      </c>
      <c r="B7270" s="1">
        <v>46.94</v>
      </c>
      <c r="C7270" s="1">
        <v>56.65</v>
      </c>
      <c r="D7270" s="1">
        <v>47.5</v>
      </c>
      <c r="E7270" s="1">
        <v>50.8</v>
      </c>
      <c r="F7270" s="1">
        <v>60</v>
      </c>
      <c r="G7270" s="1">
        <v>51.82</v>
      </c>
      <c r="H7270" s="1">
        <v>195</v>
      </c>
      <c r="I7270" s="1">
        <v>165</v>
      </c>
      <c r="J7270" s="52">
        <f t="shared" si="113"/>
        <v>8.4213750000000004E-2</v>
      </c>
    </row>
    <row r="7271" spans="1:10" x14ac:dyDescent="0.35">
      <c r="A7271" s="1" t="s">
        <v>10415</v>
      </c>
      <c r="B7271" s="1">
        <v>38.28</v>
      </c>
      <c r="C7271" s="1">
        <v>40.299999999999997</v>
      </c>
      <c r="D7271" s="1">
        <v>33.1</v>
      </c>
      <c r="E7271" s="1">
        <v>56</v>
      </c>
      <c r="F7271" s="1">
        <v>52.12</v>
      </c>
      <c r="G7271" s="1">
        <v>45</v>
      </c>
      <c r="H7271" s="1">
        <v>152.43</v>
      </c>
      <c r="I7271" s="1">
        <v>147.52000000000001</v>
      </c>
      <c r="J7271" s="52">
        <f t="shared" si="113"/>
        <v>7.0593749999999997E-2</v>
      </c>
    </row>
    <row r="7272" spans="1:10" x14ac:dyDescent="0.35">
      <c r="A7272" s="1" t="s">
        <v>10414</v>
      </c>
      <c r="B7272" s="1">
        <v>34.96</v>
      </c>
      <c r="C7272" s="1">
        <v>39</v>
      </c>
      <c r="D7272" s="1">
        <v>34.5</v>
      </c>
      <c r="E7272" s="1">
        <v>51.2</v>
      </c>
      <c r="F7272" s="1">
        <v>43.42</v>
      </c>
      <c r="G7272" s="1">
        <v>38.04</v>
      </c>
      <c r="H7272" s="1">
        <v>189.94</v>
      </c>
      <c r="I7272" s="1">
        <v>138.86000000000001</v>
      </c>
      <c r="J7272" s="52">
        <f t="shared" si="113"/>
        <v>7.1240000000000012E-2</v>
      </c>
    </row>
    <row r="7273" spans="1:10" x14ac:dyDescent="0.35">
      <c r="A7273" s="1" t="s">
        <v>10413</v>
      </c>
      <c r="B7273" s="1">
        <v>35.53</v>
      </c>
      <c r="C7273" s="1">
        <v>39</v>
      </c>
      <c r="D7273" s="1">
        <v>41.6</v>
      </c>
      <c r="E7273" s="1">
        <v>45.4</v>
      </c>
      <c r="F7273" s="1">
        <v>39.76</v>
      </c>
      <c r="G7273" s="1">
        <v>32.32</v>
      </c>
      <c r="H7273" s="1">
        <v>180.3</v>
      </c>
      <c r="I7273" s="1">
        <v>127</v>
      </c>
      <c r="J7273" s="52">
        <f t="shared" si="113"/>
        <v>6.761375E-2</v>
      </c>
    </row>
    <row r="7274" spans="1:10" x14ac:dyDescent="0.35">
      <c r="A7274" s="1" t="s">
        <v>10412</v>
      </c>
      <c r="B7274" s="1">
        <v>34.47</v>
      </c>
      <c r="C7274" s="1">
        <v>37.869999999999997</v>
      </c>
      <c r="D7274" s="1">
        <v>32.81</v>
      </c>
      <c r="E7274" s="1">
        <v>41</v>
      </c>
      <c r="F7274" s="1">
        <v>32.9</v>
      </c>
      <c r="G7274" s="1">
        <v>30.75</v>
      </c>
      <c r="H7274" s="1">
        <v>129.62</v>
      </c>
      <c r="I7274" s="1">
        <v>109.26</v>
      </c>
      <c r="J7274" s="52">
        <f t="shared" si="113"/>
        <v>5.6085000000000003E-2</v>
      </c>
    </row>
    <row r="7275" spans="1:10" x14ac:dyDescent="0.35">
      <c r="A7275" s="1" t="s">
        <v>10411</v>
      </c>
      <c r="B7275" s="1">
        <v>33.67</v>
      </c>
      <c r="C7275" s="1">
        <v>35.36</v>
      </c>
      <c r="D7275" s="1">
        <v>40</v>
      </c>
      <c r="E7275" s="1">
        <v>38.49</v>
      </c>
      <c r="F7275" s="1">
        <v>34.25</v>
      </c>
      <c r="G7275" s="1">
        <v>35.04</v>
      </c>
      <c r="H7275" s="1">
        <v>114.14</v>
      </c>
      <c r="I7275" s="1">
        <v>124.47</v>
      </c>
      <c r="J7275" s="52">
        <f t="shared" si="113"/>
        <v>5.6927499999999992E-2</v>
      </c>
    </row>
    <row r="7276" spans="1:10" x14ac:dyDescent="0.35">
      <c r="A7276" s="1" t="s">
        <v>10410</v>
      </c>
      <c r="B7276" s="1">
        <v>31.93</v>
      </c>
      <c r="C7276" s="1">
        <v>34.94</v>
      </c>
      <c r="D7276" s="1">
        <v>41</v>
      </c>
      <c r="E7276" s="1">
        <v>38.29</v>
      </c>
      <c r="F7276" s="1">
        <v>34.229999999999997</v>
      </c>
      <c r="G7276" s="1">
        <v>31.5</v>
      </c>
      <c r="H7276" s="1">
        <v>80.040000000000006</v>
      </c>
      <c r="I7276" s="1">
        <v>119.09</v>
      </c>
      <c r="J7276" s="52">
        <f t="shared" si="113"/>
        <v>5.13775E-2</v>
      </c>
    </row>
    <row r="7277" spans="1:10" x14ac:dyDescent="0.35">
      <c r="A7277" s="1" t="s">
        <v>10409</v>
      </c>
      <c r="B7277" s="1">
        <v>29.3</v>
      </c>
      <c r="C7277" s="1">
        <v>34.659999999999997</v>
      </c>
      <c r="D7277" s="1">
        <v>33.9</v>
      </c>
      <c r="E7277" s="1">
        <v>39</v>
      </c>
      <c r="F7277" s="1">
        <v>33.92</v>
      </c>
      <c r="G7277" s="1">
        <v>29.8</v>
      </c>
      <c r="H7277" s="1">
        <v>68.61</v>
      </c>
      <c r="I7277" s="1">
        <v>116.32</v>
      </c>
      <c r="J7277" s="52">
        <f t="shared" si="113"/>
        <v>4.8188749999999995E-2</v>
      </c>
    </row>
    <row r="7278" spans="1:10" x14ac:dyDescent="0.35">
      <c r="A7278" s="1" t="s">
        <v>10408</v>
      </c>
      <c r="B7278" s="1">
        <v>28.28</v>
      </c>
      <c r="C7278" s="1">
        <v>33.92</v>
      </c>
      <c r="D7278" s="1">
        <v>32</v>
      </c>
      <c r="E7278" s="1">
        <v>39</v>
      </c>
      <c r="F7278" s="1">
        <v>33.159999999999997</v>
      </c>
      <c r="G7278" s="1">
        <v>30</v>
      </c>
      <c r="H7278" s="1">
        <v>57.11</v>
      </c>
      <c r="I7278" s="1">
        <v>114.6</v>
      </c>
      <c r="J7278" s="52">
        <f t="shared" si="113"/>
        <v>4.6008749999999994E-2</v>
      </c>
    </row>
    <row r="7279" spans="1:10" x14ac:dyDescent="0.35">
      <c r="A7279" s="1" t="s">
        <v>10407</v>
      </c>
      <c r="B7279" s="1">
        <v>28.78</v>
      </c>
      <c r="C7279" s="1">
        <v>34.39</v>
      </c>
      <c r="D7279" s="1">
        <v>32.5</v>
      </c>
      <c r="E7279" s="1">
        <v>39.72</v>
      </c>
      <c r="F7279" s="1">
        <v>33.369999999999997</v>
      </c>
      <c r="G7279" s="1">
        <v>28.54</v>
      </c>
      <c r="H7279" s="1">
        <v>58.65</v>
      </c>
      <c r="I7279" s="1">
        <v>115.07</v>
      </c>
      <c r="J7279" s="52">
        <f t="shared" si="113"/>
        <v>4.6377499999999995E-2</v>
      </c>
    </row>
    <row r="7280" spans="1:10" x14ac:dyDescent="0.35">
      <c r="A7280" s="1" t="s">
        <v>10406</v>
      </c>
      <c r="B7280" s="1">
        <v>29.19</v>
      </c>
      <c r="C7280" s="1">
        <v>38.4</v>
      </c>
      <c r="D7280" s="1">
        <v>31.3</v>
      </c>
      <c r="E7280" s="1">
        <v>42.08</v>
      </c>
      <c r="F7280" s="1">
        <v>35.229999999999997</v>
      </c>
      <c r="G7280" s="1">
        <v>28.44</v>
      </c>
      <c r="H7280" s="1">
        <v>53.61</v>
      </c>
      <c r="I7280" s="1">
        <v>123.54</v>
      </c>
      <c r="J7280" s="52">
        <f t="shared" si="113"/>
        <v>4.7723750000000002E-2</v>
      </c>
    </row>
    <row r="7281" spans="1:10" x14ac:dyDescent="0.35">
      <c r="A7281" s="1" t="s">
        <v>10405</v>
      </c>
      <c r="B7281" s="1">
        <v>30.69</v>
      </c>
      <c r="C7281" s="1">
        <v>39.94</v>
      </c>
      <c r="D7281" s="1">
        <v>32</v>
      </c>
      <c r="E7281" s="1">
        <v>64</v>
      </c>
      <c r="F7281" s="1">
        <v>39.9</v>
      </c>
      <c r="G7281" s="1">
        <v>30.53</v>
      </c>
      <c r="H7281" s="1">
        <v>54.73</v>
      </c>
      <c r="I7281" s="1">
        <v>145.41999999999999</v>
      </c>
      <c r="J7281" s="52">
        <f t="shared" si="113"/>
        <v>5.4651250000000005E-2</v>
      </c>
    </row>
    <row r="7282" spans="1:10" x14ac:dyDescent="0.35">
      <c r="A7282" s="1" t="s">
        <v>10404</v>
      </c>
      <c r="B7282" s="1">
        <v>32.96</v>
      </c>
      <c r="C7282" s="1">
        <v>51.68</v>
      </c>
      <c r="D7282" s="1">
        <v>40</v>
      </c>
      <c r="E7282" s="1">
        <v>49.9</v>
      </c>
      <c r="F7282" s="1">
        <v>45.19</v>
      </c>
      <c r="G7282" s="1">
        <v>34.659999999999997</v>
      </c>
      <c r="H7282" s="1">
        <v>60.24</v>
      </c>
      <c r="I7282" s="1">
        <v>166.4</v>
      </c>
      <c r="J7282" s="52">
        <f t="shared" si="113"/>
        <v>6.0128749999999995E-2</v>
      </c>
    </row>
    <row r="7283" spans="1:10" x14ac:dyDescent="0.35">
      <c r="A7283" s="1" t="s">
        <v>10403</v>
      </c>
      <c r="B7283" s="1">
        <v>37.6</v>
      </c>
      <c r="C7283" s="1">
        <v>50.47</v>
      </c>
      <c r="D7283" s="1">
        <v>42.6</v>
      </c>
      <c r="E7283" s="1">
        <v>52.4</v>
      </c>
      <c r="F7283" s="1">
        <v>44.56</v>
      </c>
      <c r="G7283" s="1">
        <v>36.94</v>
      </c>
      <c r="H7283" s="1">
        <v>61.09</v>
      </c>
      <c r="I7283" s="1">
        <v>168</v>
      </c>
      <c r="J7283" s="52">
        <f t="shared" si="113"/>
        <v>6.1707499999999998E-2</v>
      </c>
    </row>
    <row r="7284" spans="1:10" x14ac:dyDescent="0.35">
      <c r="A7284" s="1" t="s">
        <v>10402</v>
      </c>
      <c r="B7284" s="1">
        <v>39.14</v>
      </c>
      <c r="C7284" s="1">
        <v>47.38</v>
      </c>
      <c r="D7284" s="1">
        <v>47.5</v>
      </c>
      <c r="E7284" s="1">
        <v>69.900000000000006</v>
      </c>
      <c r="F7284" s="1">
        <v>45.21</v>
      </c>
      <c r="G7284" s="1">
        <v>38.74</v>
      </c>
      <c r="H7284" s="1">
        <v>71.709999999999994</v>
      </c>
      <c r="I7284" s="1">
        <v>153.30000000000001</v>
      </c>
      <c r="J7284" s="52">
        <f t="shared" si="113"/>
        <v>6.411E-2</v>
      </c>
    </row>
    <row r="7285" spans="1:10" x14ac:dyDescent="0.35">
      <c r="A7285" s="1" t="s">
        <v>10401</v>
      </c>
      <c r="B7285" s="1">
        <v>37.979999999999997</v>
      </c>
      <c r="C7285" s="1">
        <v>45.1</v>
      </c>
      <c r="D7285" s="1">
        <v>42.4</v>
      </c>
      <c r="E7285" s="1">
        <v>56.4</v>
      </c>
      <c r="F7285" s="1">
        <v>40.520000000000003</v>
      </c>
      <c r="G7285" s="1">
        <v>36.6</v>
      </c>
      <c r="H7285" s="1">
        <v>64.989999999999995</v>
      </c>
      <c r="I7285" s="1">
        <v>143.35</v>
      </c>
      <c r="J7285" s="52">
        <f t="shared" si="113"/>
        <v>5.8417500000000004E-2</v>
      </c>
    </row>
    <row r="7286" spans="1:10" x14ac:dyDescent="0.35">
      <c r="A7286" s="1" t="s">
        <v>10400</v>
      </c>
      <c r="B7286" s="1">
        <v>37.22</v>
      </c>
      <c r="C7286" s="1">
        <v>44</v>
      </c>
      <c r="D7286" s="1">
        <v>35.200000000000003</v>
      </c>
      <c r="E7286" s="1">
        <v>55</v>
      </c>
      <c r="F7286" s="1">
        <v>38.82</v>
      </c>
      <c r="G7286" s="1">
        <v>34.19</v>
      </c>
      <c r="H7286" s="1">
        <v>64.91</v>
      </c>
      <c r="I7286" s="1">
        <v>141.94999999999999</v>
      </c>
      <c r="J7286" s="52">
        <f t="shared" si="113"/>
        <v>5.6411250000000003E-2</v>
      </c>
    </row>
    <row r="7287" spans="1:10" x14ac:dyDescent="0.35">
      <c r="A7287" s="1" t="s">
        <v>10399</v>
      </c>
      <c r="B7287" s="1">
        <v>40</v>
      </c>
      <c r="C7287" s="1">
        <v>39</v>
      </c>
      <c r="D7287" s="1">
        <v>33.1</v>
      </c>
      <c r="E7287" s="1">
        <v>55</v>
      </c>
      <c r="F7287" s="1">
        <v>37.04</v>
      </c>
      <c r="G7287" s="1">
        <v>31.83</v>
      </c>
      <c r="H7287" s="1">
        <v>61.66</v>
      </c>
      <c r="I7287" s="1">
        <v>141.96</v>
      </c>
      <c r="J7287" s="52">
        <f t="shared" si="113"/>
        <v>5.4948750000000005E-2</v>
      </c>
    </row>
    <row r="7288" spans="1:10" x14ac:dyDescent="0.35">
      <c r="A7288" s="1" t="s">
        <v>10398</v>
      </c>
      <c r="B7288" s="1">
        <v>36.25</v>
      </c>
      <c r="C7288" s="1">
        <v>44.98</v>
      </c>
      <c r="D7288" s="1">
        <v>35</v>
      </c>
      <c r="E7288" s="1">
        <v>51.4</v>
      </c>
      <c r="F7288" s="1">
        <v>38.090000000000003</v>
      </c>
      <c r="G7288" s="1">
        <v>27.78</v>
      </c>
      <c r="H7288" s="1">
        <v>56.12</v>
      </c>
      <c r="I7288" s="1">
        <v>145.96</v>
      </c>
      <c r="J7288" s="52">
        <f t="shared" si="113"/>
        <v>5.4447500000000003E-2</v>
      </c>
    </row>
    <row r="7289" spans="1:10" x14ac:dyDescent="0.35">
      <c r="A7289" s="1" t="s">
        <v>10397</v>
      </c>
      <c r="B7289" s="1">
        <v>33.450000000000003</v>
      </c>
      <c r="C7289" s="1">
        <v>44.05</v>
      </c>
      <c r="D7289" s="1">
        <v>36</v>
      </c>
      <c r="E7289" s="1">
        <v>61.65</v>
      </c>
      <c r="F7289" s="1">
        <v>42.71</v>
      </c>
      <c r="G7289" s="1">
        <v>26.03</v>
      </c>
      <c r="H7289" s="1">
        <v>56.15</v>
      </c>
      <c r="I7289" s="1">
        <v>155</v>
      </c>
      <c r="J7289" s="52">
        <f t="shared" si="113"/>
        <v>5.688E-2</v>
      </c>
    </row>
    <row r="7290" spans="1:10" x14ac:dyDescent="0.35">
      <c r="A7290" s="1" t="s">
        <v>10396</v>
      </c>
      <c r="B7290" s="1">
        <v>36.96</v>
      </c>
      <c r="C7290" s="1">
        <v>46.48</v>
      </c>
      <c r="D7290" s="1">
        <v>37.4</v>
      </c>
      <c r="E7290" s="1">
        <v>69.16</v>
      </c>
      <c r="F7290" s="1">
        <v>46.7</v>
      </c>
      <c r="G7290" s="1">
        <v>28.63</v>
      </c>
      <c r="H7290" s="1">
        <v>63.1</v>
      </c>
      <c r="I7290" s="1">
        <v>169.15</v>
      </c>
      <c r="J7290" s="52">
        <f t="shared" si="113"/>
        <v>6.2197500000000003E-2</v>
      </c>
    </row>
    <row r="7291" spans="1:10" x14ac:dyDescent="0.35">
      <c r="A7291" s="1" t="s">
        <v>10395</v>
      </c>
      <c r="B7291" s="1">
        <v>39.9</v>
      </c>
      <c r="C7291" s="1">
        <v>49.73</v>
      </c>
      <c r="D7291" s="1">
        <v>47.5</v>
      </c>
      <c r="E7291" s="1">
        <v>73.27</v>
      </c>
      <c r="F7291" s="1">
        <v>51.08</v>
      </c>
      <c r="G7291" s="1">
        <v>29.9</v>
      </c>
      <c r="H7291" s="1">
        <v>69.92</v>
      </c>
      <c r="I7291" s="1">
        <v>173.36</v>
      </c>
      <c r="J7291" s="52">
        <f t="shared" si="113"/>
        <v>6.6832499999999989E-2</v>
      </c>
    </row>
    <row r="7292" spans="1:10" x14ac:dyDescent="0.35">
      <c r="A7292" s="1" t="s">
        <v>10394</v>
      </c>
      <c r="B7292" s="1">
        <v>45.39</v>
      </c>
      <c r="C7292" s="1">
        <v>59.69</v>
      </c>
      <c r="D7292" s="1">
        <v>63.32</v>
      </c>
      <c r="E7292" s="1">
        <v>82.07</v>
      </c>
      <c r="F7292" s="1">
        <v>56.01</v>
      </c>
      <c r="G7292" s="1">
        <v>38.25</v>
      </c>
      <c r="H7292" s="1">
        <v>81.75</v>
      </c>
      <c r="I7292" s="1">
        <v>192</v>
      </c>
      <c r="J7292" s="52">
        <f t="shared" si="113"/>
        <v>7.7310000000000004E-2</v>
      </c>
    </row>
    <row r="7293" spans="1:10" x14ac:dyDescent="0.35">
      <c r="A7293" s="1" t="s">
        <v>10393</v>
      </c>
      <c r="B7293" s="1">
        <v>50.03</v>
      </c>
      <c r="C7293" s="1">
        <v>63.5</v>
      </c>
      <c r="D7293" s="1">
        <v>35</v>
      </c>
      <c r="E7293" s="1">
        <v>74.02</v>
      </c>
      <c r="F7293" s="1">
        <v>55.44</v>
      </c>
      <c r="G7293" s="1">
        <v>47.21</v>
      </c>
      <c r="H7293" s="1">
        <v>107.52</v>
      </c>
      <c r="I7293" s="1">
        <v>182.86</v>
      </c>
      <c r="J7293" s="52">
        <f t="shared" si="113"/>
        <v>7.6947499999999988E-2</v>
      </c>
    </row>
    <row r="7294" spans="1:10" x14ac:dyDescent="0.35">
      <c r="A7294" s="1" t="s">
        <v>10392</v>
      </c>
      <c r="B7294" s="1">
        <v>47.56</v>
      </c>
      <c r="C7294" s="1">
        <v>48.96</v>
      </c>
      <c r="D7294" s="1">
        <v>38</v>
      </c>
      <c r="E7294" s="1">
        <v>62.2</v>
      </c>
      <c r="F7294" s="1">
        <v>46.97</v>
      </c>
      <c r="G7294" s="1">
        <v>45</v>
      </c>
      <c r="H7294" s="1">
        <v>119.9</v>
      </c>
      <c r="I7294" s="1">
        <v>167.96</v>
      </c>
      <c r="J7294" s="52">
        <f t="shared" si="113"/>
        <v>7.2068750000000015E-2</v>
      </c>
    </row>
    <row r="7295" spans="1:10" x14ac:dyDescent="0.35">
      <c r="A7295" s="1" t="s">
        <v>10391</v>
      </c>
      <c r="B7295" s="1">
        <v>38.94</v>
      </c>
      <c r="C7295" s="1">
        <v>44.13</v>
      </c>
      <c r="D7295" s="1">
        <v>35</v>
      </c>
      <c r="E7295" s="1">
        <v>50.08</v>
      </c>
      <c r="F7295" s="1">
        <v>44.9</v>
      </c>
      <c r="G7295" s="1">
        <v>32.4</v>
      </c>
      <c r="H7295" s="1">
        <v>100</v>
      </c>
      <c r="I7295" s="1">
        <v>147.16999999999999</v>
      </c>
      <c r="J7295" s="52">
        <f t="shared" si="113"/>
        <v>6.15775E-2</v>
      </c>
    </row>
    <row r="7296" spans="1:10" x14ac:dyDescent="0.35">
      <c r="A7296" s="1" t="s">
        <v>10390</v>
      </c>
      <c r="B7296" s="1">
        <v>37.99</v>
      </c>
      <c r="C7296" s="1">
        <v>40.26</v>
      </c>
      <c r="D7296" s="1">
        <v>45</v>
      </c>
      <c r="E7296" s="1">
        <v>63</v>
      </c>
      <c r="F7296" s="1">
        <v>42.08</v>
      </c>
      <c r="G7296" s="1">
        <v>31.5</v>
      </c>
      <c r="H7296" s="1">
        <v>57.95</v>
      </c>
      <c r="I7296" s="1">
        <v>136.78</v>
      </c>
      <c r="J7296" s="52">
        <f t="shared" si="113"/>
        <v>5.6819999999999996E-2</v>
      </c>
    </row>
    <row r="7297" spans="1:10" x14ac:dyDescent="0.35">
      <c r="A7297" s="1" t="s">
        <v>10389</v>
      </c>
      <c r="B7297" s="1">
        <v>43.74</v>
      </c>
      <c r="C7297" s="1">
        <v>38.619999999999997</v>
      </c>
      <c r="D7297" s="1">
        <v>33.9</v>
      </c>
      <c r="E7297" s="1">
        <v>52.5</v>
      </c>
      <c r="F7297" s="1">
        <v>38.93</v>
      </c>
      <c r="G7297" s="1">
        <v>34.78</v>
      </c>
      <c r="H7297" s="1">
        <v>79.900000000000006</v>
      </c>
      <c r="I7297" s="1">
        <v>119.9</v>
      </c>
      <c r="J7297" s="52">
        <f t="shared" si="113"/>
        <v>5.528375E-2</v>
      </c>
    </row>
    <row r="7298" spans="1:10" x14ac:dyDescent="0.35">
      <c r="A7298" s="1" t="s">
        <v>10388</v>
      </c>
      <c r="B7298" s="1">
        <v>42.5</v>
      </c>
      <c r="C7298" s="1">
        <v>33.47</v>
      </c>
      <c r="D7298" s="1">
        <v>33.9</v>
      </c>
      <c r="E7298" s="1">
        <v>51.9</v>
      </c>
      <c r="F7298" s="1">
        <v>36.04</v>
      </c>
      <c r="G7298" s="1">
        <v>30.77</v>
      </c>
      <c r="H7298" s="1">
        <v>59.34</v>
      </c>
      <c r="I7298" s="1">
        <v>100</v>
      </c>
      <c r="J7298" s="52">
        <f t="shared" si="113"/>
        <v>4.8490000000000005E-2</v>
      </c>
    </row>
    <row r="7299" spans="1:10" x14ac:dyDescent="0.35">
      <c r="A7299" s="1" t="s">
        <v>10387</v>
      </c>
      <c r="B7299" s="1">
        <v>40.4</v>
      </c>
      <c r="C7299" s="1">
        <v>33.31</v>
      </c>
      <c r="D7299" s="1">
        <v>31.1</v>
      </c>
      <c r="E7299" s="1">
        <v>44.9</v>
      </c>
      <c r="F7299" s="1">
        <v>35.94</v>
      </c>
      <c r="G7299" s="1">
        <v>26.24</v>
      </c>
      <c r="H7299" s="1">
        <v>92.5</v>
      </c>
      <c r="I7299" s="1">
        <v>85</v>
      </c>
      <c r="J7299" s="52">
        <f t="shared" ref="J7299:J7362" si="114">(AVERAGE(B7299:I7299))/1000</f>
        <v>4.8673750000000002E-2</v>
      </c>
    </row>
    <row r="7300" spans="1:10" x14ac:dyDescent="0.35">
      <c r="A7300" s="1" t="s">
        <v>10386</v>
      </c>
      <c r="B7300" s="1">
        <v>37.44</v>
      </c>
      <c r="C7300" s="1">
        <v>33.68</v>
      </c>
      <c r="D7300" s="1">
        <v>31.1</v>
      </c>
      <c r="E7300" s="1">
        <v>42.46</v>
      </c>
      <c r="F7300" s="1">
        <v>33.49</v>
      </c>
      <c r="G7300" s="1">
        <v>25.22</v>
      </c>
      <c r="H7300" s="1">
        <v>55.06</v>
      </c>
      <c r="I7300" s="1">
        <v>75.92</v>
      </c>
      <c r="J7300" s="52">
        <f t="shared" si="114"/>
        <v>4.1796250000000007E-2</v>
      </c>
    </row>
    <row r="7301" spans="1:10" x14ac:dyDescent="0.35">
      <c r="A7301" s="1" t="s">
        <v>10385</v>
      </c>
      <c r="B7301" s="1">
        <v>27.3</v>
      </c>
      <c r="C7301" s="1">
        <v>33.31</v>
      </c>
      <c r="D7301" s="1">
        <v>33.9</v>
      </c>
      <c r="E7301" s="1">
        <v>44</v>
      </c>
      <c r="F7301" s="1">
        <v>28.99</v>
      </c>
      <c r="G7301" s="1">
        <v>20.03</v>
      </c>
      <c r="H7301" s="1">
        <v>43.92</v>
      </c>
      <c r="I7301" s="1">
        <v>55.26</v>
      </c>
      <c r="J7301" s="52">
        <f t="shared" si="114"/>
        <v>3.5838749999999996E-2</v>
      </c>
    </row>
    <row r="7302" spans="1:10" x14ac:dyDescent="0.35">
      <c r="A7302" s="1" t="s">
        <v>10384</v>
      </c>
      <c r="B7302" s="1">
        <v>24.48</v>
      </c>
      <c r="C7302" s="1">
        <v>32.520000000000003</v>
      </c>
      <c r="D7302" s="1">
        <v>34.6</v>
      </c>
      <c r="E7302" s="1">
        <v>41.42</v>
      </c>
      <c r="F7302" s="1">
        <v>27.12</v>
      </c>
      <c r="G7302" s="1">
        <v>13.62</v>
      </c>
      <c r="H7302" s="1">
        <v>22.05</v>
      </c>
      <c r="I7302" s="1">
        <v>37.89</v>
      </c>
      <c r="J7302" s="52">
        <f t="shared" si="114"/>
        <v>2.9212499999999999E-2</v>
      </c>
    </row>
    <row r="7303" spans="1:10" x14ac:dyDescent="0.35">
      <c r="A7303" s="1" t="s">
        <v>10383</v>
      </c>
      <c r="B7303" s="1">
        <v>26.61</v>
      </c>
      <c r="C7303" s="1">
        <v>32.99</v>
      </c>
      <c r="D7303" s="1">
        <v>33.590000000000003</v>
      </c>
      <c r="E7303" s="1">
        <v>41.4</v>
      </c>
      <c r="F7303" s="1">
        <v>26.17</v>
      </c>
      <c r="G7303" s="1">
        <v>10.48</v>
      </c>
      <c r="H7303" s="1">
        <v>20.36</v>
      </c>
      <c r="I7303" s="1">
        <v>40.96</v>
      </c>
      <c r="J7303" s="52">
        <f t="shared" si="114"/>
        <v>2.9069999999999995E-2</v>
      </c>
    </row>
    <row r="7304" spans="1:10" x14ac:dyDescent="0.35">
      <c r="A7304" s="1" t="s">
        <v>10382</v>
      </c>
      <c r="B7304" s="1">
        <v>26.61</v>
      </c>
      <c r="C7304" s="1">
        <v>33.31</v>
      </c>
      <c r="D7304" s="1">
        <v>33.06</v>
      </c>
      <c r="E7304" s="1">
        <v>44.19</v>
      </c>
      <c r="F7304" s="1">
        <v>26.14</v>
      </c>
      <c r="G7304" s="1">
        <v>9.3800000000000008</v>
      </c>
      <c r="H7304" s="1">
        <v>41.82</v>
      </c>
      <c r="I7304" s="1">
        <v>55.4</v>
      </c>
      <c r="J7304" s="52">
        <f t="shared" si="114"/>
        <v>3.3738749999999998E-2</v>
      </c>
    </row>
    <row r="7305" spans="1:10" x14ac:dyDescent="0.35">
      <c r="A7305" s="1" t="s">
        <v>10381</v>
      </c>
      <c r="B7305" s="1">
        <v>29.77</v>
      </c>
      <c r="C7305" s="1">
        <v>36.979999999999997</v>
      </c>
      <c r="D7305" s="1">
        <v>36.5</v>
      </c>
      <c r="E7305" s="1">
        <v>49.22</v>
      </c>
      <c r="F7305" s="1">
        <v>29.1</v>
      </c>
      <c r="G7305" s="1">
        <v>9.9600000000000009</v>
      </c>
      <c r="H7305" s="1">
        <v>58.29</v>
      </c>
      <c r="I7305" s="1">
        <v>63.3</v>
      </c>
      <c r="J7305" s="52">
        <f t="shared" si="114"/>
        <v>3.9140000000000001E-2</v>
      </c>
    </row>
    <row r="7306" spans="1:10" x14ac:dyDescent="0.35">
      <c r="A7306" s="1" t="s">
        <v>10380</v>
      </c>
      <c r="B7306" s="1">
        <v>29.11</v>
      </c>
      <c r="C7306" s="1">
        <v>41.93</v>
      </c>
      <c r="D7306" s="1">
        <v>40</v>
      </c>
      <c r="E7306" s="1">
        <v>51.4</v>
      </c>
      <c r="F7306" s="1">
        <v>34.92</v>
      </c>
      <c r="G7306" s="1">
        <v>6.14</v>
      </c>
      <c r="H7306" s="1">
        <v>77.78</v>
      </c>
      <c r="I7306" s="1">
        <v>79.790000000000006</v>
      </c>
      <c r="J7306" s="52">
        <f t="shared" si="114"/>
        <v>4.513375E-2</v>
      </c>
    </row>
    <row r="7307" spans="1:10" x14ac:dyDescent="0.35">
      <c r="A7307" s="1" t="s">
        <v>10379</v>
      </c>
      <c r="B7307" s="1">
        <v>26.26</v>
      </c>
      <c r="C7307" s="1">
        <v>41.09</v>
      </c>
      <c r="D7307" s="1">
        <v>40.6</v>
      </c>
      <c r="E7307" s="1">
        <v>51.4</v>
      </c>
      <c r="F7307" s="1">
        <v>34.270000000000003</v>
      </c>
      <c r="G7307" s="1">
        <v>9.86</v>
      </c>
      <c r="H7307" s="1">
        <v>101.15</v>
      </c>
      <c r="I7307" s="1">
        <v>88.06</v>
      </c>
      <c r="J7307" s="52">
        <f t="shared" si="114"/>
        <v>4.9086249999999998E-2</v>
      </c>
    </row>
    <row r="7308" spans="1:10" x14ac:dyDescent="0.35">
      <c r="A7308" s="1" t="s">
        <v>10378</v>
      </c>
      <c r="B7308" s="1">
        <v>27.3</v>
      </c>
      <c r="C7308" s="1">
        <v>40</v>
      </c>
      <c r="D7308" s="1">
        <v>45</v>
      </c>
      <c r="E7308" s="1">
        <v>59.66</v>
      </c>
      <c r="F7308" s="1">
        <v>35.07</v>
      </c>
      <c r="G7308" s="1">
        <v>17.79</v>
      </c>
      <c r="H7308" s="1">
        <v>87.97</v>
      </c>
      <c r="I7308" s="1">
        <v>67.650000000000006</v>
      </c>
      <c r="J7308" s="52">
        <f t="shared" si="114"/>
        <v>4.7554999999999993E-2</v>
      </c>
    </row>
    <row r="7309" spans="1:10" x14ac:dyDescent="0.35">
      <c r="A7309" s="1" t="s">
        <v>10377</v>
      </c>
      <c r="B7309" s="1">
        <v>29.4</v>
      </c>
      <c r="C7309" s="1">
        <v>39.94</v>
      </c>
      <c r="D7309" s="1">
        <v>45.89</v>
      </c>
      <c r="E7309" s="1">
        <v>52</v>
      </c>
      <c r="F7309" s="1">
        <v>38.46</v>
      </c>
      <c r="G7309" s="1">
        <v>25.28</v>
      </c>
      <c r="H7309" s="1">
        <v>83.2</v>
      </c>
      <c r="I7309" s="1">
        <v>57.51</v>
      </c>
      <c r="J7309" s="52">
        <f t="shared" si="114"/>
        <v>4.6460000000000001E-2</v>
      </c>
    </row>
    <row r="7310" spans="1:10" x14ac:dyDescent="0.35">
      <c r="A7310" s="1" t="s">
        <v>10376</v>
      </c>
      <c r="B7310" s="1">
        <v>28.2</v>
      </c>
      <c r="C7310" s="1">
        <v>42.3</v>
      </c>
      <c r="D7310" s="1">
        <v>35.1</v>
      </c>
      <c r="E7310" s="1">
        <v>55</v>
      </c>
      <c r="F7310" s="1">
        <v>34.04</v>
      </c>
      <c r="G7310" s="1">
        <v>29.9</v>
      </c>
      <c r="H7310" s="1">
        <v>78.31</v>
      </c>
      <c r="I7310" s="1">
        <v>48.91</v>
      </c>
      <c r="J7310" s="52">
        <f t="shared" si="114"/>
        <v>4.3970000000000002E-2</v>
      </c>
    </row>
    <row r="7311" spans="1:10" x14ac:dyDescent="0.35">
      <c r="A7311" s="1" t="s">
        <v>10375</v>
      </c>
      <c r="B7311" s="1">
        <v>32.799999999999997</v>
      </c>
      <c r="C7311" s="1">
        <v>40.01</v>
      </c>
      <c r="D7311" s="1">
        <v>37</v>
      </c>
      <c r="E7311" s="1">
        <v>63.71</v>
      </c>
      <c r="F7311" s="1">
        <v>35.9</v>
      </c>
      <c r="G7311" s="1">
        <v>33.1</v>
      </c>
      <c r="H7311" s="1">
        <v>78.98</v>
      </c>
      <c r="I7311" s="1">
        <v>35.17</v>
      </c>
      <c r="J7311" s="52">
        <f t="shared" si="114"/>
        <v>4.4583750000000005E-2</v>
      </c>
    </row>
    <row r="7312" spans="1:10" x14ac:dyDescent="0.35">
      <c r="A7312" s="1" t="s">
        <v>10374</v>
      </c>
      <c r="B7312" s="1">
        <v>29.8</v>
      </c>
      <c r="C7312" s="1">
        <v>38.9</v>
      </c>
      <c r="D7312" s="1">
        <v>42.9</v>
      </c>
      <c r="E7312" s="1">
        <v>55.37</v>
      </c>
      <c r="F7312" s="1">
        <v>33.43</v>
      </c>
      <c r="G7312" s="1">
        <v>38.729999999999997</v>
      </c>
      <c r="H7312" s="1">
        <v>80.55</v>
      </c>
      <c r="I7312" s="1">
        <v>41.24</v>
      </c>
      <c r="J7312" s="52">
        <f t="shared" si="114"/>
        <v>4.5115000000000002E-2</v>
      </c>
    </row>
    <row r="7313" spans="1:10" x14ac:dyDescent="0.35">
      <c r="A7313" s="1" t="s">
        <v>10373</v>
      </c>
      <c r="B7313" s="1">
        <v>27.3</v>
      </c>
      <c r="C7313" s="1">
        <v>35.630000000000003</v>
      </c>
      <c r="D7313" s="1">
        <v>37.21</v>
      </c>
      <c r="E7313" s="1">
        <v>53.07</v>
      </c>
      <c r="F7313" s="1">
        <v>31.5</v>
      </c>
      <c r="G7313" s="1">
        <v>33.1</v>
      </c>
      <c r="H7313" s="1">
        <v>81.52</v>
      </c>
      <c r="I7313" s="1">
        <v>68.89</v>
      </c>
      <c r="J7313" s="52">
        <f t="shared" si="114"/>
        <v>4.6027499999999999E-2</v>
      </c>
    </row>
    <row r="7314" spans="1:10" x14ac:dyDescent="0.35">
      <c r="A7314" s="1" t="s">
        <v>10372</v>
      </c>
      <c r="B7314" s="1">
        <v>30.96</v>
      </c>
      <c r="C7314" s="1">
        <v>35.409999999999997</v>
      </c>
      <c r="D7314" s="1">
        <v>37</v>
      </c>
      <c r="E7314" s="1">
        <v>53.09</v>
      </c>
      <c r="F7314" s="1">
        <v>31.52</v>
      </c>
      <c r="G7314" s="1">
        <v>29.35</v>
      </c>
      <c r="H7314" s="1">
        <v>98.83</v>
      </c>
      <c r="I7314" s="1">
        <v>80</v>
      </c>
      <c r="J7314" s="52">
        <f t="shared" si="114"/>
        <v>4.9520000000000002E-2</v>
      </c>
    </row>
    <row r="7315" spans="1:10" x14ac:dyDescent="0.35">
      <c r="A7315" s="1" t="s">
        <v>10371</v>
      </c>
      <c r="B7315" s="1">
        <v>34.119999999999997</v>
      </c>
      <c r="C7315" s="1">
        <v>39.340000000000003</v>
      </c>
      <c r="D7315" s="1">
        <v>40.200000000000003</v>
      </c>
      <c r="E7315" s="1">
        <v>50.38</v>
      </c>
      <c r="F7315" s="1">
        <v>31.59</v>
      </c>
      <c r="G7315" s="1">
        <v>27.4</v>
      </c>
      <c r="H7315" s="1">
        <v>108.9</v>
      </c>
      <c r="I7315" s="1">
        <v>86.84</v>
      </c>
      <c r="J7315" s="52">
        <f t="shared" si="114"/>
        <v>5.2346250000000011E-2</v>
      </c>
    </row>
    <row r="7316" spans="1:10" x14ac:dyDescent="0.35">
      <c r="A7316" s="1" t="s">
        <v>10370</v>
      </c>
      <c r="B7316" s="1">
        <v>47.98</v>
      </c>
      <c r="C7316" s="1">
        <v>54.02</v>
      </c>
      <c r="D7316" s="1">
        <v>57.99</v>
      </c>
      <c r="E7316" s="1">
        <v>62.99</v>
      </c>
      <c r="F7316" s="1">
        <v>38</v>
      </c>
      <c r="G7316" s="1">
        <v>54.62</v>
      </c>
      <c r="H7316" s="1">
        <v>169.9</v>
      </c>
      <c r="I7316" s="1">
        <v>111.7</v>
      </c>
      <c r="J7316" s="52">
        <f t="shared" si="114"/>
        <v>7.4650000000000008E-2</v>
      </c>
    </row>
    <row r="7317" spans="1:10" x14ac:dyDescent="0.35">
      <c r="A7317" s="1" t="s">
        <v>10369</v>
      </c>
      <c r="B7317" s="1">
        <v>51.54</v>
      </c>
      <c r="C7317" s="1">
        <v>49.99</v>
      </c>
      <c r="D7317" s="1">
        <v>72.930000000000007</v>
      </c>
      <c r="E7317" s="1">
        <v>70.69</v>
      </c>
      <c r="F7317" s="1">
        <v>38.08</v>
      </c>
      <c r="G7317" s="1">
        <v>74.900000000000006</v>
      </c>
      <c r="H7317" s="1">
        <v>183</v>
      </c>
      <c r="I7317" s="1">
        <v>123.79</v>
      </c>
      <c r="J7317" s="52">
        <f t="shared" si="114"/>
        <v>8.3114999999999994E-2</v>
      </c>
    </row>
    <row r="7318" spans="1:10" x14ac:dyDescent="0.35">
      <c r="A7318" s="1" t="s">
        <v>10368</v>
      </c>
      <c r="B7318" s="1">
        <v>50.34</v>
      </c>
      <c r="C7318" s="1">
        <v>39.94</v>
      </c>
      <c r="D7318" s="1">
        <v>36.5</v>
      </c>
      <c r="E7318" s="1">
        <v>65</v>
      </c>
      <c r="F7318" s="1">
        <v>37.01</v>
      </c>
      <c r="G7318" s="1">
        <v>50.02</v>
      </c>
      <c r="H7318" s="1">
        <v>179.9</v>
      </c>
      <c r="I7318" s="1">
        <v>106.36</v>
      </c>
      <c r="J7318" s="52">
        <f t="shared" si="114"/>
        <v>7.0633750000000009E-2</v>
      </c>
    </row>
    <row r="7319" spans="1:10" x14ac:dyDescent="0.35">
      <c r="A7319" s="1" t="s">
        <v>10367</v>
      </c>
      <c r="B7319" s="1">
        <v>46.48</v>
      </c>
      <c r="C7319" s="1">
        <v>37.700000000000003</v>
      </c>
      <c r="D7319" s="1">
        <v>34.9</v>
      </c>
      <c r="E7319" s="1">
        <v>53.98</v>
      </c>
      <c r="F7319" s="1">
        <v>31.98</v>
      </c>
      <c r="G7319" s="1">
        <v>36.18</v>
      </c>
      <c r="H7319" s="1">
        <v>163.08000000000001</v>
      </c>
      <c r="I7319" s="1">
        <v>90.1</v>
      </c>
      <c r="J7319" s="52">
        <f t="shared" si="114"/>
        <v>6.1799999999999994E-2</v>
      </c>
    </row>
    <row r="7320" spans="1:10" x14ac:dyDescent="0.35">
      <c r="A7320" s="1" t="s">
        <v>10366</v>
      </c>
      <c r="B7320" s="1">
        <v>40</v>
      </c>
      <c r="C7320" s="1">
        <v>35.64</v>
      </c>
      <c r="D7320" s="1">
        <v>34.9</v>
      </c>
      <c r="E7320" s="1">
        <v>46.18</v>
      </c>
      <c r="F7320" s="1">
        <v>30.11</v>
      </c>
      <c r="G7320" s="1">
        <v>29.9</v>
      </c>
      <c r="H7320" s="1">
        <v>151.51</v>
      </c>
      <c r="I7320" s="1">
        <v>78.599999999999994</v>
      </c>
      <c r="J7320" s="52">
        <f t="shared" si="114"/>
        <v>5.5855000000000002E-2</v>
      </c>
    </row>
    <row r="7321" spans="1:10" x14ac:dyDescent="0.35">
      <c r="A7321" s="1" t="s">
        <v>10365</v>
      </c>
      <c r="B7321" s="1">
        <v>36.9</v>
      </c>
      <c r="C7321" s="1">
        <v>37.090000000000003</v>
      </c>
      <c r="D7321" s="1">
        <v>36</v>
      </c>
      <c r="E7321" s="1">
        <v>50.7</v>
      </c>
      <c r="F7321" s="1">
        <v>30.49</v>
      </c>
      <c r="G7321" s="1">
        <v>34.68</v>
      </c>
      <c r="H7321" s="1">
        <v>147.37</v>
      </c>
      <c r="I7321" s="1">
        <v>75.099999999999994</v>
      </c>
      <c r="J7321" s="52">
        <f t="shared" si="114"/>
        <v>5.6041250000000008E-2</v>
      </c>
    </row>
    <row r="7322" spans="1:10" x14ac:dyDescent="0.35">
      <c r="A7322" s="1" t="s">
        <v>10364</v>
      </c>
      <c r="B7322" s="1">
        <v>32.79</v>
      </c>
      <c r="C7322" s="1">
        <v>34.14</v>
      </c>
      <c r="D7322" s="1">
        <v>32.200000000000003</v>
      </c>
      <c r="E7322" s="1">
        <v>50.7</v>
      </c>
      <c r="F7322" s="1">
        <v>28.06</v>
      </c>
      <c r="G7322" s="1">
        <v>26.9</v>
      </c>
      <c r="H7322" s="1">
        <v>134.9</v>
      </c>
      <c r="I7322" s="1">
        <v>36.659999999999997</v>
      </c>
      <c r="J7322" s="52">
        <f t="shared" si="114"/>
        <v>4.7043750000000002E-2</v>
      </c>
    </row>
    <row r="7323" spans="1:10" x14ac:dyDescent="0.35">
      <c r="A7323" s="1" t="s">
        <v>10363</v>
      </c>
      <c r="B7323" s="1">
        <v>28.3</v>
      </c>
      <c r="C7323" s="1">
        <v>32.17</v>
      </c>
      <c r="D7323" s="1">
        <v>35.1</v>
      </c>
      <c r="E7323" s="1">
        <v>54.9</v>
      </c>
      <c r="F7323" s="1">
        <v>31.5</v>
      </c>
      <c r="G7323" s="1">
        <v>11.83</v>
      </c>
      <c r="H7323" s="1">
        <v>145</v>
      </c>
      <c r="I7323" s="1">
        <v>39.49</v>
      </c>
      <c r="J7323" s="52">
        <f t="shared" si="114"/>
        <v>4.7286250000000002E-2</v>
      </c>
    </row>
    <row r="7324" spans="1:10" x14ac:dyDescent="0.35">
      <c r="A7324" s="1" t="s">
        <v>10362</v>
      </c>
      <c r="B7324" s="1">
        <v>24.67</v>
      </c>
      <c r="C7324" s="1">
        <v>32.28</v>
      </c>
      <c r="D7324" s="1">
        <v>33</v>
      </c>
      <c r="E7324" s="1">
        <v>50</v>
      </c>
      <c r="F7324" s="1">
        <v>30.07</v>
      </c>
      <c r="G7324" s="1">
        <v>6.3</v>
      </c>
      <c r="H7324" s="1">
        <v>131.94999999999999</v>
      </c>
      <c r="I7324" s="1">
        <v>24.34</v>
      </c>
      <c r="J7324" s="52">
        <f t="shared" si="114"/>
        <v>4.1576249999999995E-2</v>
      </c>
    </row>
    <row r="7325" spans="1:10" x14ac:dyDescent="0.35">
      <c r="A7325" s="1" t="s">
        <v>10361</v>
      </c>
      <c r="B7325" s="1">
        <v>26.21</v>
      </c>
      <c r="C7325" s="1">
        <v>31.4</v>
      </c>
      <c r="D7325" s="1">
        <v>31.9</v>
      </c>
      <c r="E7325" s="1">
        <v>42.15</v>
      </c>
      <c r="F7325" s="1">
        <v>26.1</v>
      </c>
      <c r="G7325" s="1">
        <v>-0.93</v>
      </c>
      <c r="H7325" s="1">
        <v>128.91999999999999</v>
      </c>
      <c r="I7325" s="1">
        <v>9.6</v>
      </c>
      <c r="J7325" s="52">
        <f t="shared" si="114"/>
        <v>3.691875E-2</v>
      </c>
    </row>
    <row r="7326" spans="1:10" x14ac:dyDescent="0.35">
      <c r="A7326" s="1" t="s">
        <v>10360</v>
      </c>
      <c r="B7326" s="1">
        <v>22.24</v>
      </c>
      <c r="C7326" s="1">
        <v>31.25</v>
      </c>
      <c r="D7326" s="1">
        <v>32.4</v>
      </c>
      <c r="E7326" s="1">
        <v>41.89</v>
      </c>
      <c r="F7326" s="1">
        <v>25</v>
      </c>
      <c r="G7326" s="1">
        <v>-1.78</v>
      </c>
      <c r="H7326" s="1">
        <v>111.2</v>
      </c>
      <c r="I7326" s="1">
        <v>7</v>
      </c>
      <c r="J7326" s="52">
        <f t="shared" si="114"/>
        <v>3.3649999999999999E-2</v>
      </c>
    </row>
    <row r="7327" spans="1:10" x14ac:dyDescent="0.35">
      <c r="A7327" s="1" t="s">
        <v>10359</v>
      </c>
      <c r="B7327" s="1">
        <v>23.8</v>
      </c>
      <c r="C7327" s="1">
        <v>31.6</v>
      </c>
      <c r="D7327" s="1">
        <v>32.299999999999997</v>
      </c>
      <c r="E7327" s="1">
        <v>44.9</v>
      </c>
      <c r="F7327" s="1">
        <v>18.989999999999998</v>
      </c>
      <c r="G7327" s="1">
        <v>-1.31</v>
      </c>
      <c r="H7327" s="1">
        <v>123.51</v>
      </c>
      <c r="I7327" s="1">
        <v>17.850000000000001</v>
      </c>
      <c r="J7327" s="52">
        <f t="shared" si="114"/>
        <v>3.6455000000000008E-2</v>
      </c>
    </row>
    <row r="7328" spans="1:10" x14ac:dyDescent="0.35">
      <c r="A7328" s="1" t="s">
        <v>10358</v>
      </c>
      <c r="B7328" s="1">
        <v>27.84</v>
      </c>
      <c r="C7328" s="1">
        <v>32.17</v>
      </c>
      <c r="D7328" s="1">
        <v>37</v>
      </c>
      <c r="E7328" s="1">
        <v>48.1</v>
      </c>
      <c r="F7328" s="1">
        <v>21.86</v>
      </c>
      <c r="G7328" s="1">
        <v>0.12</v>
      </c>
      <c r="H7328" s="1">
        <v>143.01</v>
      </c>
      <c r="I7328" s="1">
        <v>36.39</v>
      </c>
      <c r="J7328" s="52">
        <f t="shared" si="114"/>
        <v>4.3311250000000003E-2</v>
      </c>
    </row>
    <row r="7329" spans="1:10" x14ac:dyDescent="0.35">
      <c r="A7329" s="1" t="s">
        <v>10357</v>
      </c>
      <c r="B7329" s="1">
        <v>39.11</v>
      </c>
      <c r="C7329" s="1">
        <v>37.44</v>
      </c>
      <c r="D7329" s="1">
        <v>47.8</v>
      </c>
      <c r="E7329" s="1">
        <v>48.41</v>
      </c>
      <c r="F7329" s="1">
        <v>25.98</v>
      </c>
      <c r="G7329" s="1">
        <v>24.84</v>
      </c>
      <c r="H7329" s="1">
        <v>182.15</v>
      </c>
      <c r="I7329" s="1">
        <v>78.66</v>
      </c>
      <c r="J7329" s="52">
        <f t="shared" si="114"/>
        <v>6.0548749999999998E-2</v>
      </c>
    </row>
    <row r="7330" spans="1:10" x14ac:dyDescent="0.35">
      <c r="A7330" s="1" t="s">
        <v>10356</v>
      </c>
      <c r="B7330" s="1">
        <v>49.05</v>
      </c>
      <c r="C7330" s="1">
        <v>40.33</v>
      </c>
      <c r="D7330" s="1">
        <v>42</v>
      </c>
      <c r="E7330" s="1">
        <v>54.12</v>
      </c>
      <c r="F7330" s="1">
        <v>35.700000000000003</v>
      </c>
      <c r="G7330" s="1">
        <v>36.700000000000003</v>
      </c>
      <c r="H7330" s="1">
        <v>216.83</v>
      </c>
      <c r="I7330" s="1">
        <v>104.57</v>
      </c>
      <c r="J7330" s="52">
        <f t="shared" si="114"/>
        <v>7.2412499999999991E-2</v>
      </c>
    </row>
    <row r="7331" spans="1:10" x14ac:dyDescent="0.35">
      <c r="A7331" s="1" t="s">
        <v>10355</v>
      </c>
      <c r="B7331" s="1">
        <v>47.92</v>
      </c>
      <c r="C7331" s="1">
        <v>44.94</v>
      </c>
      <c r="D7331" s="1">
        <v>45</v>
      </c>
      <c r="E7331" s="1">
        <v>60.7</v>
      </c>
      <c r="F7331" s="1">
        <v>36.590000000000003</v>
      </c>
      <c r="G7331" s="1">
        <v>37.65</v>
      </c>
      <c r="H7331" s="1">
        <v>234.98</v>
      </c>
      <c r="I7331" s="1">
        <v>123.44</v>
      </c>
      <c r="J7331" s="52">
        <f t="shared" si="114"/>
        <v>7.89025E-2</v>
      </c>
    </row>
    <row r="7332" spans="1:10" x14ac:dyDescent="0.35">
      <c r="A7332" s="1" t="s">
        <v>10354</v>
      </c>
      <c r="B7332" s="1">
        <v>44.7</v>
      </c>
      <c r="C7332" s="1">
        <v>47.3</v>
      </c>
      <c r="D7332" s="1">
        <v>45</v>
      </c>
      <c r="E7332" s="1">
        <v>70.7</v>
      </c>
      <c r="F7332" s="1">
        <v>37.950000000000003</v>
      </c>
      <c r="G7332" s="1">
        <v>47.2</v>
      </c>
      <c r="H7332" s="1">
        <v>228.04</v>
      </c>
      <c r="I7332" s="1">
        <v>95.51</v>
      </c>
      <c r="J7332" s="52">
        <f t="shared" si="114"/>
        <v>7.7049999999999993E-2</v>
      </c>
    </row>
    <row r="7333" spans="1:10" x14ac:dyDescent="0.35">
      <c r="A7333" s="1" t="s">
        <v>10353</v>
      </c>
      <c r="B7333" s="1">
        <v>37.44</v>
      </c>
      <c r="C7333" s="1">
        <v>47.3</v>
      </c>
      <c r="D7333" s="1">
        <v>38.799999999999997</v>
      </c>
      <c r="E7333" s="1">
        <v>50.22</v>
      </c>
      <c r="F7333" s="1">
        <v>38.43</v>
      </c>
      <c r="G7333" s="1">
        <v>39.9</v>
      </c>
      <c r="H7333" s="1">
        <v>221.74</v>
      </c>
      <c r="I7333" s="1">
        <v>66.42</v>
      </c>
      <c r="J7333" s="52">
        <f t="shared" si="114"/>
        <v>6.7531250000000001E-2</v>
      </c>
    </row>
    <row r="7334" spans="1:10" x14ac:dyDescent="0.35">
      <c r="A7334" s="1" t="s">
        <v>10352</v>
      </c>
      <c r="B7334" s="1">
        <v>34.94</v>
      </c>
      <c r="C7334" s="1">
        <v>39.94</v>
      </c>
      <c r="D7334" s="1">
        <v>36</v>
      </c>
      <c r="E7334" s="1">
        <v>48.7</v>
      </c>
      <c r="F7334" s="1">
        <v>37.1</v>
      </c>
      <c r="G7334" s="1">
        <v>47.2</v>
      </c>
      <c r="H7334" s="1">
        <v>223.21</v>
      </c>
      <c r="I7334" s="1">
        <v>50</v>
      </c>
      <c r="J7334" s="52">
        <f t="shared" si="114"/>
        <v>6.4636250000000006E-2</v>
      </c>
    </row>
    <row r="7335" spans="1:10" x14ac:dyDescent="0.35">
      <c r="A7335" s="1" t="s">
        <v>10351</v>
      </c>
      <c r="B7335" s="1">
        <v>35.56</v>
      </c>
      <c r="C7335" s="1">
        <v>39.49</v>
      </c>
      <c r="D7335" s="1">
        <v>34.9</v>
      </c>
      <c r="E7335" s="1">
        <v>49.5</v>
      </c>
      <c r="F7335" s="1">
        <v>30.3</v>
      </c>
      <c r="G7335" s="1">
        <v>43.75</v>
      </c>
      <c r="H7335" s="1">
        <v>215.95</v>
      </c>
      <c r="I7335" s="1">
        <v>46.73</v>
      </c>
      <c r="J7335" s="52">
        <f t="shared" si="114"/>
        <v>6.2022500000000008E-2</v>
      </c>
    </row>
    <row r="7336" spans="1:10" x14ac:dyDescent="0.35">
      <c r="A7336" s="1" t="s">
        <v>10350</v>
      </c>
      <c r="B7336" s="1">
        <v>36.090000000000003</v>
      </c>
      <c r="C7336" s="1">
        <v>39.61</v>
      </c>
      <c r="D7336" s="1">
        <v>38</v>
      </c>
      <c r="E7336" s="1">
        <v>53.45</v>
      </c>
      <c r="F7336" s="1">
        <v>30</v>
      </c>
      <c r="G7336" s="1">
        <v>42</v>
      </c>
      <c r="H7336" s="1">
        <v>217.35</v>
      </c>
      <c r="I7336" s="1">
        <v>57.16</v>
      </c>
      <c r="J7336" s="52">
        <f t="shared" si="114"/>
        <v>6.4207500000000001E-2</v>
      </c>
    </row>
    <row r="7337" spans="1:10" x14ac:dyDescent="0.35">
      <c r="A7337" s="1" t="s">
        <v>10349</v>
      </c>
      <c r="B7337" s="1">
        <v>37.97</v>
      </c>
      <c r="C7337" s="1">
        <v>39.94</v>
      </c>
      <c r="D7337" s="1">
        <v>41.8</v>
      </c>
      <c r="E7337" s="1">
        <v>62.82</v>
      </c>
      <c r="F7337" s="1">
        <v>27.6</v>
      </c>
      <c r="G7337" s="1">
        <v>37.65</v>
      </c>
      <c r="H7337" s="1">
        <v>224.91</v>
      </c>
      <c r="I7337" s="1">
        <v>75.92</v>
      </c>
      <c r="J7337" s="52">
        <f t="shared" si="114"/>
        <v>6.8576250000000005E-2</v>
      </c>
    </row>
    <row r="7338" spans="1:10" x14ac:dyDescent="0.35">
      <c r="A7338" s="1" t="s">
        <v>10348</v>
      </c>
      <c r="B7338" s="1">
        <v>48.05</v>
      </c>
      <c r="C7338" s="1">
        <v>40.01</v>
      </c>
      <c r="D7338" s="1">
        <v>51.02</v>
      </c>
      <c r="E7338" s="1">
        <v>66.03</v>
      </c>
      <c r="F7338" s="1">
        <v>27.94</v>
      </c>
      <c r="G7338" s="1">
        <v>37.4</v>
      </c>
      <c r="H7338" s="1">
        <v>230.3</v>
      </c>
      <c r="I7338" s="1">
        <v>93.79</v>
      </c>
      <c r="J7338" s="52">
        <f t="shared" si="114"/>
        <v>7.4317499999999995E-2</v>
      </c>
    </row>
    <row r="7339" spans="1:10" x14ac:dyDescent="0.35">
      <c r="A7339" s="1" t="s">
        <v>10347</v>
      </c>
      <c r="B7339" s="1">
        <v>50.07</v>
      </c>
      <c r="C7339" s="1">
        <v>55</v>
      </c>
      <c r="D7339" s="1">
        <v>57.65</v>
      </c>
      <c r="E7339" s="1">
        <v>70.989999999999995</v>
      </c>
      <c r="F7339" s="1">
        <v>30</v>
      </c>
      <c r="G7339" s="1">
        <v>37.26</v>
      </c>
      <c r="H7339" s="1">
        <v>248.42</v>
      </c>
      <c r="I7339" s="1">
        <v>99.9</v>
      </c>
      <c r="J7339" s="52">
        <f t="shared" si="114"/>
        <v>8.116124999999999E-2</v>
      </c>
    </row>
    <row r="7340" spans="1:10" x14ac:dyDescent="0.35">
      <c r="A7340" s="1" t="s">
        <v>10346</v>
      </c>
      <c r="B7340" s="1">
        <v>57.69</v>
      </c>
      <c r="C7340" s="1">
        <v>57.89</v>
      </c>
      <c r="D7340" s="1">
        <v>67.52</v>
      </c>
      <c r="E7340" s="1">
        <v>81.14</v>
      </c>
      <c r="F7340" s="1">
        <v>33.909999999999997</v>
      </c>
      <c r="G7340" s="1">
        <v>58.49</v>
      </c>
      <c r="H7340" s="1">
        <v>298.97000000000003</v>
      </c>
      <c r="I7340" s="1">
        <v>145.53</v>
      </c>
      <c r="J7340" s="52">
        <f t="shared" si="114"/>
        <v>0.1001425</v>
      </c>
    </row>
    <row r="7341" spans="1:10" x14ac:dyDescent="0.35">
      <c r="A7341" s="1" t="s">
        <v>10345</v>
      </c>
      <c r="B7341" s="1">
        <v>67.739999999999995</v>
      </c>
      <c r="C7341" s="1">
        <v>52.46</v>
      </c>
      <c r="D7341" s="1">
        <v>83.14</v>
      </c>
      <c r="E7341" s="1">
        <v>77.13</v>
      </c>
      <c r="F7341" s="1">
        <v>39.44</v>
      </c>
      <c r="G7341" s="1">
        <v>68.17</v>
      </c>
      <c r="H7341" s="1">
        <v>312.67</v>
      </c>
      <c r="I7341" s="1">
        <v>138.19999999999999</v>
      </c>
      <c r="J7341" s="52">
        <f t="shared" si="114"/>
        <v>0.10486875000000001</v>
      </c>
    </row>
    <row r="7342" spans="1:10" x14ac:dyDescent="0.35">
      <c r="A7342" s="1" t="s">
        <v>10344</v>
      </c>
      <c r="B7342" s="1">
        <v>59.41</v>
      </c>
      <c r="C7342" s="1">
        <v>47.3</v>
      </c>
      <c r="D7342" s="1">
        <v>55.6</v>
      </c>
      <c r="E7342" s="1">
        <v>72.010000000000005</v>
      </c>
      <c r="F7342" s="1">
        <v>37.31</v>
      </c>
      <c r="G7342" s="1">
        <v>59.05</v>
      </c>
      <c r="H7342" s="1">
        <v>280</v>
      </c>
      <c r="I7342" s="1">
        <v>104.75</v>
      </c>
      <c r="J7342" s="52">
        <f t="shared" si="114"/>
        <v>8.9428750000000001E-2</v>
      </c>
    </row>
    <row r="7343" spans="1:10" x14ac:dyDescent="0.35">
      <c r="A7343" s="1" t="s">
        <v>10343</v>
      </c>
      <c r="B7343" s="1">
        <v>46.96</v>
      </c>
      <c r="C7343" s="1">
        <v>40.19</v>
      </c>
      <c r="D7343" s="1">
        <v>39.799999999999997</v>
      </c>
      <c r="E7343" s="1">
        <v>59.09</v>
      </c>
      <c r="F7343" s="1">
        <v>36.880000000000003</v>
      </c>
      <c r="G7343" s="1">
        <v>47.2</v>
      </c>
      <c r="H7343" s="1">
        <v>231</v>
      </c>
      <c r="I7343" s="1">
        <v>92.65</v>
      </c>
      <c r="J7343" s="52">
        <f t="shared" si="114"/>
        <v>7.4221250000000003E-2</v>
      </c>
    </row>
    <row r="7344" spans="1:10" x14ac:dyDescent="0.35">
      <c r="A7344" s="1" t="s">
        <v>10342</v>
      </c>
      <c r="B7344" s="1">
        <v>38.56</v>
      </c>
      <c r="C7344" s="1">
        <v>37.520000000000003</v>
      </c>
      <c r="D7344" s="1">
        <v>42.06</v>
      </c>
      <c r="E7344" s="1">
        <v>52.15</v>
      </c>
      <c r="F7344" s="1">
        <v>27.85</v>
      </c>
      <c r="G7344" s="1">
        <v>33.06</v>
      </c>
      <c r="H7344" s="1">
        <v>201</v>
      </c>
      <c r="I7344" s="1">
        <v>86.46</v>
      </c>
      <c r="J7344" s="52">
        <f t="shared" si="114"/>
        <v>6.4832500000000015E-2</v>
      </c>
    </row>
    <row r="7345" spans="1:10" x14ac:dyDescent="0.35">
      <c r="A7345" s="1" t="s">
        <v>10341</v>
      </c>
      <c r="B7345" s="1">
        <v>37.369999999999997</v>
      </c>
      <c r="C7345" s="1">
        <v>39.1</v>
      </c>
      <c r="D7345" s="1">
        <v>35</v>
      </c>
      <c r="E7345" s="1">
        <v>48.7</v>
      </c>
      <c r="F7345" s="1">
        <v>28.81</v>
      </c>
      <c r="G7345" s="1">
        <v>43.03</v>
      </c>
      <c r="H7345" s="1">
        <v>179.99</v>
      </c>
      <c r="I7345" s="1">
        <v>88.5</v>
      </c>
      <c r="J7345" s="52">
        <f t="shared" si="114"/>
        <v>6.2562499999999993E-2</v>
      </c>
    </row>
    <row r="7346" spans="1:10" x14ac:dyDescent="0.35">
      <c r="A7346" s="1" t="s">
        <v>10340</v>
      </c>
      <c r="B7346" s="1">
        <v>32.35</v>
      </c>
      <c r="C7346" s="1">
        <v>35.67</v>
      </c>
      <c r="D7346" s="1">
        <v>34</v>
      </c>
      <c r="E7346" s="1">
        <v>48.42</v>
      </c>
      <c r="F7346" s="1">
        <v>29</v>
      </c>
      <c r="G7346" s="1">
        <v>31.2</v>
      </c>
      <c r="H7346" s="1">
        <v>167</v>
      </c>
      <c r="I7346" s="1">
        <v>79</v>
      </c>
      <c r="J7346" s="52">
        <f t="shared" si="114"/>
        <v>5.7079999999999999E-2</v>
      </c>
    </row>
    <row r="7347" spans="1:10" x14ac:dyDescent="0.35">
      <c r="A7347" s="1" t="s">
        <v>10339</v>
      </c>
      <c r="B7347" s="1">
        <v>34.03</v>
      </c>
      <c r="C7347" s="1">
        <v>35.049999999999997</v>
      </c>
      <c r="D7347" s="1">
        <v>34</v>
      </c>
      <c r="E7347" s="1">
        <v>46.51</v>
      </c>
      <c r="F7347" s="1">
        <v>21</v>
      </c>
      <c r="G7347" s="1">
        <v>29.5</v>
      </c>
      <c r="H7347" s="1">
        <v>146.68</v>
      </c>
      <c r="I7347" s="1">
        <v>66.88</v>
      </c>
      <c r="J7347" s="52">
        <f t="shared" si="114"/>
        <v>5.1706249999999995E-2</v>
      </c>
    </row>
    <row r="7348" spans="1:10" x14ac:dyDescent="0.35">
      <c r="A7348" s="1" t="s">
        <v>10338</v>
      </c>
      <c r="B7348" s="1">
        <v>32.25</v>
      </c>
      <c r="C7348" s="1">
        <v>35.07</v>
      </c>
      <c r="D7348" s="1">
        <v>36.090000000000003</v>
      </c>
      <c r="E7348" s="1">
        <v>46.04</v>
      </c>
      <c r="F7348" s="1">
        <v>25.7</v>
      </c>
      <c r="G7348" s="1">
        <v>28.5</v>
      </c>
      <c r="H7348" s="1">
        <v>143.08000000000001</v>
      </c>
      <c r="I7348" s="1">
        <v>52.3</v>
      </c>
      <c r="J7348" s="52">
        <f t="shared" si="114"/>
        <v>4.9878750000000006E-2</v>
      </c>
    </row>
    <row r="7349" spans="1:10" x14ac:dyDescent="0.35">
      <c r="A7349" s="1" t="s">
        <v>10337</v>
      </c>
      <c r="B7349" s="1">
        <v>31.32</v>
      </c>
      <c r="C7349" s="1">
        <v>34.74</v>
      </c>
      <c r="D7349" s="1">
        <v>34</v>
      </c>
      <c r="E7349" s="1">
        <v>44.55</v>
      </c>
      <c r="F7349" s="1">
        <v>26.7</v>
      </c>
      <c r="G7349" s="1">
        <v>22.28</v>
      </c>
      <c r="H7349" s="1">
        <v>140.25</v>
      </c>
      <c r="I7349" s="1">
        <v>30.26</v>
      </c>
      <c r="J7349" s="52">
        <f t="shared" si="114"/>
        <v>4.5512500000000004E-2</v>
      </c>
    </row>
    <row r="7350" spans="1:10" x14ac:dyDescent="0.35">
      <c r="A7350" s="1" t="s">
        <v>10336</v>
      </c>
      <c r="B7350" s="1">
        <v>29.84</v>
      </c>
      <c r="C7350" s="1">
        <v>35.869999999999997</v>
      </c>
      <c r="D7350" s="1">
        <v>33.5</v>
      </c>
      <c r="E7350" s="1">
        <v>44.65</v>
      </c>
      <c r="F7350" s="1">
        <v>26.7</v>
      </c>
      <c r="G7350" s="1">
        <v>19.59</v>
      </c>
      <c r="H7350" s="1">
        <v>130.84</v>
      </c>
      <c r="I7350" s="1">
        <v>38.92</v>
      </c>
      <c r="J7350" s="52">
        <f t="shared" si="114"/>
        <v>4.4988750000000001E-2</v>
      </c>
    </row>
    <row r="7351" spans="1:10" x14ac:dyDescent="0.35">
      <c r="A7351" s="1" t="s">
        <v>10335</v>
      </c>
      <c r="B7351" s="1">
        <v>30.92</v>
      </c>
      <c r="C7351" s="1">
        <v>36.74</v>
      </c>
      <c r="D7351" s="1">
        <v>34.5</v>
      </c>
      <c r="E7351" s="1">
        <v>44.71</v>
      </c>
      <c r="F7351" s="1">
        <v>25</v>
      </c>
      <c r="G7351" s="1">
        <v>23.92</v>
      </c>
      <c r="H7351" s="1">
        <v>130.03</v>
      </c>
      <c r="I7351" s="1">
        <v>33.49</v>
      </c>
      <c r="J7351" s="52">
        <f t="shared" si="114"/>
        <v>4.4913750000000009E-2</v>
      </c>
    </row>
    <row r="7352" spans="1:10" x14ac:dyDescent="0.35">
      <c r="A7352" s="1" t="s">
        <v>10334</v>
      </c>
      <c r="B7352" s="1">
        <v>32.25</v>
      </c>
      <c r="C7352" s="1">
        <v>39.78</v>
      </c>
      <c r="D7352" s="1">
        <v>32.799999999999997</v>
      </c>
      <c r="E7352" s="1">
        <v>44.81</v>
      </c>
      <c r="F7352" s="1">
        <v>25.86</v>
      </c>
      <c r="G7352" s="1">
        <v>27.48</v>
      </c>
      <c r="H7352" s="1">
        <v>138.69999999999999</v>
      </c>
      <c r="I7352" s="1">
        <v>63.58</v>
      </c>
      <c r="J7352" s="52">
        <f t="shared" si="114"/>
        <v>5.0657499999999994E-2</v>
      </c>
    </row>
    <row r="7353" spans="1:10" x14ac:dyDescent="0.35">
      <c r="A7353" s="1" t="s">
        <v>10333</v>
      </c>
      <c r="B7353" s="1">
        <v>39.97</v>
      </c>
      <c r="C7353" s="1">
        <v>35.92</v>
      </c>
      <c r="D7353" s="1">
        <v>48.64</v>
      </c>
      <c r="E7353" s="1">
        <v>50.01</v>
      </c>
      <c r="F7353" s="1">
        <v>28.35</v>
      </c>
      <c r="G7353" s="1">
        <v>34.020000000000003</v>
      </c>
      <c r="H7353" s="1">
        <v>145.11000000000001</v>
      </c>
      <c r="I7353" s="1">
        <v>84.38</v>
      </c>
      <c r="J7353" s="52">
        <f t="shared" si="114"/>
        <v>5.8299999999999998E-2</v>
      </c>
    </row>
    <row r="7354" spans="1:10" x14ac:dyDescent="0.35">
      <c r="A7354" s="1" t="s">
        <v>10332</v>
      </c>
      <c r="B7354" s="1">
        <v>49.63</v>
      </c>
      <c r="C7354" s="1">
        <v>50.01</v>
      </c>
      <c r="D7354" s="1">
        <v>58.87</v>
      </c>
      <c r="E7354" s="1">
        <v>55.53</v>
      </c>
      <c r="F7354" s="1">
        <v>25.4</v>
      </c>
      <c r="G7354" s="1">
        <v>43.01</v>
      </c>
      <c r="H7354" s="1">
        <v>194</v>
      </c>
      <c r="I7354" s="1">
        <v>99.7</v>
      </c>
      <c r="J7354" s="52">
        <f t="shared" si="114"/>
        <v>7.2018749999999992E-2</v>
      </c>
    </row>
    <row r="7355" spans="1:10" x14ac:dyDescent="0.35">
      <c r="A7355" s="1" t="s">
        <v>10331</v>
      </c>
      <c r="B7355" s="1">
        <v>49.96</v>
      </c>
      <c r="C7355" s="1">
        <v>56.06</v>
      </c>
      <c r="D7355" s="1">
        <v>65</v>
      </c>
      <c r="E7355" s="1">
        <v>61.5</v>
      </c>
      <c r="F7355" s="1">
        <v>24.2</v>
      </c>
      <c r="G7355" s="1">
        <v>42.48</v>
      </c>
      <c r="H7355" s="1">
        <v>230.09</v>
      </c>
      <c r="I7355" s="1">
        <v>107.9</v>
      </c>
      <c r="J7355" s="52">
        <f t="shared" si="114"/>
        <v>7.9648750000000004E-2</v>
      </c>
    </row>
    <row r="7356" spans="1:10" x14ac:dyDescent="0.35">
      <c r="A7356" s="1" t="s">
        <v>10330</v>
      </c>
      <c r="B7356" s="1">
        <v>45.7</v>
      </c>
      <c r="C7356" s="1">
        <v>65.489999999999995</v>
      </c>
      <c r="D7356" s="1">
        <v>67</v>
      </c>
      <c r="E7356" s="1">
        <v>65.03</v>
      </c>
      <c r="F7356" s="1">
        <v>29.11</v>
      </c>
      <c r="G7356" s="1">
        <v>39.380000000000003</v>
      </c>
      <c r="H7356" s="1">
        <v>219.09</v>
      </c>
      <c r="I7356" s="1">
        <v>105.51</v>
      </c>
      <c r="J7356" s="52">
        <f t="shared" si="114"/>
        <v>7.9538749999999991E-2</v>
      </c>
    </row>
    <row r="7357" spans="1:10" x14ac:dyDescent="0.35">
      <c r="A7357" s="1" t="s">
        <v>10329</v>
      </c>
      <c r="B7357" s="1">
        <v>33.36</v>
      </c>
      <c r="C7357" s="1">
        <v>54.99</v>
      </c>
      <c r="D7357" s="1">
        <v>60.64</v>
      </c>
      <c r="E7357" s="1">
        <v>63.19</v>
      </c>
      <c r="F7357" s="1">
        <v>29.73</v>
      </c>
      <c r="G7357" s="1">
        <v>37.6</v>
      </c>
      <c r="H7357" s="1">
        <v>207.62</v>
      </c>
      <c r="I7357" s="1">
        <v>94.15</v>
      </c>
      <c r="J7357" s="52">
        <f t="shared" si="114"/>
        <v>7.2660000000000002E-2</v>
      </c>
    </row>
    <row r="7358" spans="1:10" x14ac:dyDescent="0.35">
      <c r="A7358" s="1" t="s">
        <v>10328</v>
      </c>
      <c r="B7358" s="1">
        <v>36.1</v>
      </c>
      <c r="C7358" s="1">
        <v>62.43</v>
      </c>
      <c r="D7358" s="1">
        <v>60.1</v>
      </c>
      <c r="E7358" s="1">
        <v>54.69</v>
      </c>
      <c r="F7358" s="1">
        <v>34.11</v>
      </c>
      <c r="G7358" s="1">
        <v>31.82</v>
      </c>
      <c r="H7358" s="1">
        <v>195</v>
      </c>
      <c r="I7358" s="1">
        <v>105.95</v>
      </c>
      <c r="J7358" s="52">
        <f t="shared" si="114"/>
        <v>7.2525000000000006E-2</v>
      </c>
    </row>
    <row r="7359" spans="1:10" x14ac:dyDescent="0.35">
      <c r="A7359" s="1" t="s">
        <v>10327</v>
      </c>
      <c r="B7359" s="1">
        <v>33.08</v>
      </c>
      <c r="C7359" s="1">
        <v>42.4</v>
      </c>
      <c r="D7359" s="1">
        <v>57.29</v>
      </c>
      <c r="E7359" s="1">
        <v>45.8</v>
      </c>
      <c r="F7359" s="1">
        <v>37.76</v>
      </c>
      <c r="G7359" s="1">
        <v>30.1</v>
      </c>
      <c r="H7359" s="1">
        <v>157</v>
      </c>
      <c r="I7359" s="1">
        <v>103.96</v>
      </c>
      <c r="J7359" s="52">
        <f t="shared" si="114"/>
        <v>6.3423749999999987E-2</v>
      </c>
    </row>
    <row r="7360" spans="1:10" x14ac:dyDescent="0.35">
      <c r="A7360" s="1" t="s">
        <v>10326</v>
      </c>
      <c r="B7360" s="1">
        <v>34.94</v>
      </c>
      <c r="C7360" s="1">
        <v>50.79</v>
      </c>
      <c r="D7360" s="1">
        <v>53.86</v>
      </c>
      <c r="E7360" s="1">
        <v>45.55</v>
      </c>
      <c r="F7360" s="1">
        <v>36.26</v>
      </c>
      <c r="G7360" s="1">
        <v>30</v>
      </c>
      <c r="H7360" s="1">
        <v>158</v>
      </c>
      <c r="I7360" s="1">
        <v>128.87</v>
      </c>
      <c r="J7360" s="52">
        <f t="shared" si="114"/>
        <v>6.7283750000000003E-2</v>
      </c>
    </row>
    <row r="7361" spans="1:10" x14ac:dyDescent="0.35">
      <c r="A7361" s="1" t="s">
        <v>10325</v>
      </c>
      <c r="B7361" s="1">
        <v>37.11</v>
      </c>
      <c r="C7361" s="1">
        <v>50.66</v>
      </c>
      <c r="D7361" s="1">
        <v>58.55</v>
      </c>
      <c r="E7361" s="1">
        <v>47.36</v>
      </c>
      <c r="F7361" s="1">
        <v>35.92</v>
      </c>
      <c r="G7361" s="1">
        <v>30.81</v>
      </c>
      <c r="H7361" s="1">
        <v>160.47</v>
      </c>
      <c r="I7361" s="1">
        <v>110.5</v>
      </c>
      <c r="J7361" s="52">
        <f t="shared" si="114"/>
        <v>6.6422499999999995E-2</v>
      </c>
    </row>
    <row r="7362" spans="1:10" x14ac:dyDescent="0.35">
      <c r="A7362" s="1" t="s">
        <v>10324</v>
      </c>
      <c r="B7362" s="1">
        <v>49.4</v>
      </c>
      <c r="C7362" s="1">
        <v>50.34</v>
      </c>
      <c r="D7362" s="1">
        <v>57.61</v>
      </c>
      <c r="E7362" s="1">
        <v>56.6</v>
      </c>
      <c r="F7362" s="1">
        <v>35.979999999999997</v>
      </c>
      <c r="G7362" s="1">
        <v>42.42</v>
      </c>
      <c r="H7362" s="1">
        <v>167.92</v>
      </c>
      <c r="I7362" s="1">
        <v>135.4</v>
      </c>
      <c r="J7362" s="52">
        <f t="shared" si="114"/>
        <v>7.445874999999999E-2</v>
      </c>
    </row>
    <row r="7363" spans="1:10" x14ac:dyDescent="0.35">
      <c r="A7363" s="1" t="s">
        <v>10323</v>
      </c>
      <c r="B7363" s="1">
        <v>51.13</v>
      </c>
      <c r="C7363" s="1">
        <v>57.7</v>
      </c>
      <c r="D7363" s="1">
        <v>60.88</v>
      </c>
      <c r="E7363" s="1">
        <v>61.41</v>
      </c>
      <c r="F7363" s="1">
        <v>38.19</v>
      </c>
      <c r="G7363" s="1">
        <v>41.04</v>
      </c>
      <c r="H7363" s="1">
        <v>191</v>
      </c>
      <c r="I7363" s="1">
        <v>131.01</v>
      </c>
      <c r="J7363" s="52">
        <f t="shared" ref="J7363:J7426" si="115">(AVERAGE(B7363:I7363))/1000</f>
        <v>7.9045000000000004E-2</v>
      </c>
    </row>
    <row r="7364" spans="1:10" x14ac:dyDescent="0.35">
      <c r="A7364" s="1" t="s">
        <v>10322</v>
      </c>
      <c r="B7364" s="1">
        <v>59.69</v>
      </c>
      <c r="C7364" s="1">
        <v>65.56</v>
      </c>
      <c r="D7364" s="1">
        <v>66</v>
      </c>
      <c r="E7364" s="1">
        <v>69.510000000000005</v>
      </c>
      <c r="F7364" s="1">
        <v>41.22</v>
      </c>
      <c r="G7364" s="1">
        <v>45.99</v>
      </c>
      <c r="H7364" s="1">
        <v>254.5</v>
      </c>
      <c r="I7364" s="1">
        <v>134.32</v>
      </c>
      <c r="J7364" s="52">
        <f t="shared" si="115"/>
        <v>9.2098749999999993E-2</v>
      </c>
    </row>
    <row r="7365" spans="1:10" x14ac:dyDescent="0.35">
      <c r="A7365" s="1" t="s">
        <v>10321</v>
      </c>
      <c r="B7365" s="1">
        <v>67.19</v>
      </c>
      <c r="C7365" s="1">
        <v>66.569999999999993</v>
      </c>
      <c r="D7365" s="1">
        <v>66.7</v>
      </c>
      <c r="E7365" s="1">
        <v>61.25</v>
      </c>
      <c r="F7365" s="1">
        <v>42.83</v>
      </c>
      <c r="G7365" s="1">
        <v>47.53</v>
      </c>
      <c r="H7365" s="1">
        <v>274.33</v>
      </c>
      <c r="I7365" s="1">
        <v>144.41999999999999</v>
      </c>
      <c r="J7365" s="52">
        <f t="shared" si="115"/>
        <v>9.635249999999998E-2</v>
      </c>
    </row>
    <row r="7366" spans="1:10" x14ac:dyDescent="0.35">
      <c r="A7366" s="1" t="s">
        <v>10320</v>
      </c>
      <c r="B7366" s="1">
        <v>60.01</v>
      </c>
      <c r="C7366" s="1">
        <v>51.54</v>
      </c>
      <c r="D7366" s="1">
        <v>43.9</v>
      </c>
      <c r="E7366" s="1">
        <v>54.45</v>
      </c>
      <c r="F7366" s="1">
        <v>41.04</v>
      </c>
      <c r="G7366" s="1">
        <v>42.2</v>
      </c>
      <c r="H7366" s="1">
        <v>236</v>
      </c>
      <c r="I7366" s="1">
        <v>128.44</v>
      </c>
      <c r="J7366" s="52">
        <f t="shared" si="115"/>
        <v>8.2197499999999993E-2</v>
      </c>
    </row>
    <row r="7367" spans="1:10" x14ac:dyDescent="0.35">
      <c r="A7367" s="1" t="s">
        <v>10319</v>
      </c>
      <c r="B7367" s="1">
        <v>46.08</v>
      </c>
      <c r="C7367" s="1">
        <v>42.41</v>
      </c>
      <c r="D7367" s="1">
        <v>44.9</v>
      </c>
      <c r="E7367" s="1">
        <v>45.67</v>
      </c>
      <c r="F7367" s="1">
        <v>38.29</v>
      </c>
      <c r="G7367" s="1">
        <v>39.9</v>
      </c>
      <c r="H7367" s="1">
        <v>202.95</v>
      </c>
      <c r="I7367" s="1">
        <v>126.1</v>
      </c>
      <c r="J7367" s="52">
        <f t="shared" si="115"/>
        <v>7.3287499999999992E-2</v>
      </c>
    </row>
    <row r="7368" spans="1:10" x14ac:dyDescent="0.35">
      <c r="A7368" s="1" t="s">
        <v>10318</v>
      </c>
      <c r="B7368" s="1">
        <v>36.72</v>
      </c>
      <c r="C7368" s="1">
        <v>40.14</v>
      </c>
      <c r="D7368" s="1">
        <v>35.200000000000003</v>
      </c>
      <c r="E7368" s="1">
        <v>50</v>
      </c>
      <c r="F7368" s="1">
        <v>34.299999999999997</v>
      </c>
      <c r="G7368" s="1">
        <v>30.1</v>
      </c>
      <c r="H7368" s="1">
        <v>183.63</v>
      </c>
      <c r="I7368" s="1">
        <v>115.66</v>
      </c>
      <c r="J7368" s="52">
        <f t="shared" si="115"/>
        <v>6.5718750000000006E-2</v>
      </c>
    </row>
    <row r="7369" spans="1:10" x14ac:dyDescent="0.35">
      <c r="A7369" s="1" t="s">
        <v>10317</v>
      </c>
      <c r="B7369" s="1">
        <v>35.9</v>
      </c>
      <c r="C7369" s="1">
        <v>40.01</v>
      </c>
      <c r="D7369" s="1">
        <v>42.4</v>
      </c>
      <c r="E7369" s="1">
        <v>47.4</v>
      </c>
      <c r="F7369" s="1">
        <v>31.37</v>
      </c>
      <c r="G7369" s="1">
        <v>30.1</v>
      </c>
      <c r="H7369" s="1">
        <v>165.92</v>
      </c>
      <c r="I7369" s="1">
        <v>125.32</v>
      </c>
      <c r="J7369" s="52">
        <f t="shared" si="115"/>
        <v>6.4802500000000013E-2</v>
      </c>
    </row>
    <row r="7370" spans="1:10" x14ac:dyDescent="0.35">
      <c r="A7370" s="1" t="s">
        <v>10316</v>
      </c>
      <c r="B7370" s="1">
        <v>33.869999999999997</v>
      </c>
      <c r="C7370" s="1">
        <v>33.549999999999997</v>
      </c>
      <c r="D7370" s="1">
        <v>35.1</v>
      </c>
      <c r="E7370" s="1">
        <v>53</v>
      </c>
      <c r="F7370" s="1">
        <v>26.46</v>
      </c>
      <c r="G7370" s="1">
        <v>30.2</v>
      </c>
      <c r="H7370" s="1">
        <v>145.07</v>
      </c>
      <c r="I7370" s="1">
        <v>113.54</v>
      </c>
      <c r="J7370" s="52">
        <f t="shared" si="115"/>
        <v>5.8848750000000005E-2</v>
      </c>
    </row>
    <row r="7371" spans="1:10" x14ac:dyDescent="0.35">
      <c r="A7371" s="1" t="s">
        <v>10315</v>
      </c>
      <c r="B7371" s="1">
        <v>33.229999999999997</v>
      </c>
      <c r="C7371" s="1">
        <v>32.4</v>
      </c>
      <c r="D7371" s="1">
        <v>52.4</v>
      </c>
      <c r="E7371" s="1">
        <v>50</v>
      </c>
      <c r="F7371" s="1">
        <v>26.68</v>
      </c>
      <c r="G7371" s="1">
        <v>29.9</v>
      </c>
      <c r="H7371" s="1">
        <v>165.39</v>
      </c>
      <c r="I7371" s="1">
        <v>155</v>
      </c>
      <c r="J7371" s="52">
        <f t="shared" si="115"/>
        <v>6.8125000000000005E-2</v>
      </c>
    </row>
    <row r="7372" spans="1:10" x14ac:dyDescent="0.35">
      <c r="A7372" s="1" t="s">
        <v>10314</v>
      </c>
      <c r="B7372" s="1">
        <v>32.22</v>
      </c>
      <c r="C7372" s="1">
        <v>32.42</v>
      </c>
      <c r="D7372" s="1">
        <v>44.02</v>
      </c>
      <c r="E7372" s="1">
        <v>51.24</v>
      </c>
      <c r="F7372" s="1">
        <v>24.94</v>
      </c>
      <c r="G7372" s="1">
        <v>29.6</v>
      </c>
      <c r="H7372" s="1">
        <v>152.51</v>
      </c>
      <c r="I7372" s="1">
        <v>114.87</v>
      </c>
      <c r="J7372" s="52">
        <f t="shared" si="115"/>
        <v>6.0227499999999996E-2</v>
      </c>
    </row>
    <row r="7373" spans="1:10" x14ac:dyDescent="0.35">
      <c r="A7373" s="1" t="s">
        <v>10313</v>
      </c>
      <c r="B7373" s="1">
        <v>31.02</v>
      </c>
      <c r="C7373" s="1">
        <v>30.96</v>
      </c>
      <c r="D7373" s="1">
        <v>34.42</v>
      </c>
      <c r="E7373" s="1">
        <v>49.9</v>
      </c>
      <c r="F7373" s="1">
        <v>22.51</v>
      </c>
      <c r="G7373" s="1">
        <v>30</v>
      </c>
      <c r="H7373" s="1">
        <v>145.87</v>
      </c>
      <c r="I7373" s="1">
        <v>141.9</v>
      </c>
      <c r="J7373" s="52">
        <f t="shared" si="115"/>
        <v>6.0822500000000009E-2</v>
      </c>
    </row>
    <row r="7374" spans="1:10" x14ac:dyDescent="0.35">
      <c r="A7374" s="1" t="s">
        <v>10312</v>
      </c>
      <c r="B7374" s="1">
        <v>29.59</v>
      </c>
      <c r="C7374" s="1">
        <v>30.8</v>
      </c>
      <c r="D7374" s="1">
        <v>33.61</v>
      </c>
      <c r="E7374" s="1">
        <v>44.79</v>
      </c>
      <c r="F7374" s="1">
        <v>18.82</v>
      </c>
      <c r="G7374" s="1">
        <v>30.9</v>
      </c>
      <c r="H7374" s="1">
        <v>143.06</v>
      </c>
      <c r="I7374" s="1">
        <v>135.94</v>
      </c>
      <c r="J7374" s="52">
        <f t="shared" si="115"/>
        <v>5.8438749999999998E-2</v>
      </c>
    </row>
    <row r="7375" spans="1:10" x14ac:dyDescent="0.35">
      <c r="A7375" s="1" t="s">
        <v>10311</v>
      </c>
      <c r="B7375" s="1">
        <v>29.83</v>
      </c>
      <c r="C7375" s="1">
        <v>31.98</v>
      </c>
      <c r="D7375" s="1">
        <v>33.4</v>
      </c>
      <c r="E7375" s="1">
        <v>44.9</v>
      </c>
      <c r="F7375" s="1">
        <v>18.260000000000002</v>
      </c>
      <c r="G7375" s="1">
        <v>31.17</v>
      </c>
      <c r="H7375" s="1">
        <v>145.38</v>
      </c>
      <c r="I7375" s="1">
        <v>116.1</v>
      </c>
      <c r="J7375" s="52">
        <f t="shared" si="115"/>
        <v>5.6377499999999997E-2</v>
      </c>
    </row>
    <row r="7376" spans="1:10" x14ac:dyDescent="0.35">
      <c r="A7376" s="1" t="s">
        <v>10310</v>
      </c>
      <c r="B7376" s="1">
        <v>32.24</v>
      </c>
      <c r="C7376" s="1">
        <v>34.43</v>
      </c>
      <c r="D7376" s="1">
        <v>33.22</v>
      </c>
      <c r="E7376" s="1">
        <v>50</v>
      </c>
      <c r="F7376" s="1">
        <v>23.81</v>
      </c>
      <c r="G7376" s="1">
        <v>30.4</v>
      </c>
      <c r="H7376" s="1">
        <v>159.61000000000001</v>
      </c>
      <c r="I7376" s="1">
        <v>130.74</v>
      </c>
      <c r="J7376" s="52">
        <f t="shared" si="115"/>
        <v>6.1806250000000007E-2</v>
      </c>
    </row>
    <row r="7377" spans="1:10" x14ac:dyDescent="0.35">
      <c r="A7377" s="1" t="s">
        <v>10309</v>
      </c>
      <c r="B7377" s="1">
        <v>44.62</v>
      </c>
      <c r="C7377" s="1">
        <v>37.200000000000003</v>
      </c>
      <c r="D7377" s="1">
        <v>33.729999999999997</v>
      </c>
      <c r="E7377" s="1">
        <v>51.9</v>
      </c>
      <c r="F7377" s="1">
        <v>35.5</v>
      </c>
      <c r="G7377" s="1">
        <v>41.03</v>
      </c>
      <c r="H7377" s="1">
        <v>183.77</v>
      </c>
      <c r="I7377" s="1">
        <v>174.79</v>
      </c>
      <c r="J7377" s="52">
        <f t="shared" si="115"/>
        <v>7.5317499999999996E-2</v>
      </c>
    </row>
    <row r="7378" spans="1:10" x14ac:dyDescent="0.35">
      <c r="A7378" s="1" t="s">
        <v>10308</v>
      </c>
      <c r="B7378" s="1">
        <v>48.81</v>
      </c>
      <c r="C7378" s="1">
        <v>41.72</v>
      </c>
      <c r="D7378" s="1">
        <v>37.630000000000003</v>
      </c>
      <c r="E7378" s="1">
        <v>50.6</v>
      </c>
      <c r="F7378" s="1">
        <v>43.56</v>
      </c>
      <c r="G7378" s="1">
        <v>46.64</v>
      </c>
      <c r="H7378" s="1">
        <v>210.8</v>
      </c>
      <c r="I7378" s="1">
        <v>206.05</v>
      </c>
      <c r="J7378" s="52">
        <f t="shared" si="115"/>
        <v>8.572624999999999E-2</v>
      </c>
    </row>
    <row r="7379" spans="1:10" x14ac:dyDescent="0.35">
      <c r="A7379" s="1" t="s">
        <v>10307</v>
      </c>
      <c r="B7379" s="1">
        <v>49.76</v>
      </c>
      <c r="C7379" s="1">
        <v>41.39</v>
      </c>
      <c r="D7379" s="1">
        <v>42.99</v>
      </c>
      <c r="E7379" s="1">
        <v>45.48</v>
      </c>
      <c r="F7379" s="1">
        <v>45.35</v>
      </c>
      <c r="G7379" s="1">
        <v>49.92</v>
      </c>
      <c r="H7379" s="1">
        <v>213.77</v>
      </c>
      <c r="I7379" s="1">
        <v>215.15</v>
      </c>
      <c r="J7379" s="52">
        <f t="shared" si="115"/>
        <v>8.7976249999999992E-2</v>
      </c>
    </row>
    <row r="7380" spans="1:10" x14ac:dyDescent="0.35">
      <c r="A7380" s="1" t="s">
        <v>10306</v>
      </c>
      <c r="B7380" s="1">
        <v>43.06</v>
      </c>
      <c r="C7380" s="1">
        <v>41.96</v>
      </c>
      <c r="D7380" s="1">
        <v>50.76</v>
      </c>
      <c r="E7380" s="1">
        <v>49.99</v>
      </c>
      <c r="F7380" s="1">
        <v>45.07</v>
      </c>
      <c r="G7380" s="1">
        <v>44.34</v>
      </c>
      <c r="H7380" s="1">
        <v>203.33</v>
      </c>
      <c r="I7380" s="1">
        <v>209.9</v>
      </c>
      <c r="J7380" s="52">
        <f t="shared" si="115"/>
        <v>8.6051249999999996E-2</v>
      </c>
    </row>
    <row r="7381" spans="1:10" x14ac:dyDescent="0.35">
      <c r="A7381" s="1" t="s">
        <v>10305</v>
      </c>
      <c r="B7381" s="1">
        <v>38.65</v>
      </c>
      <c r="C7381" s="1">
        <v>40.86</v>
      </c>
      <c r="D7381" s="1">
        <v>46.96</v>
      </c>
      <c r="E7381" s="1">
        <v>49.8</v>
      </c>
      <c r="F7381" s="1">
        <v>43.97</v>
      </c>
      <c r="G7381" s="1">
        <v>31.59</v>
      </c>
      <c r="H7381" s="1">
        <v>200.97</v>
      </c>
      <c r="I7381" s="1">
        <v>204.96</v>
      </c>
      <c r="J7381" s="52">
        <f t="shared" si="115"/>
        <v>8.2220000000000001E-2</v>
      </c>
    </row>
    <row r="7382" spans="1:10" x14ac:dyDescent="0.35">
      <c r="A7382" s="1" t="s">
        <v>10304</v>
      </c>
      <c r="B7382" s="1">
        <v>38.950000000000003</v>
      </c>
      <c r="C7382" s="1">
        <v>41.44</v>
      </c>
      <c r="D7382" s="1">
        <v>37.26</v>
      </c>
      <c r="E7382" s="1">
        <v>55</v>
      </c>
      <c r="F7382" s="1">
        <v>43.33</v>
      </c>
      <c r="G7382" s="1">
        <v>31.3</v>
      </c>
      <c r="H7382" s="1">
        <v>180.9</v>
      </c>
      <c r="I7382" s="1">
        <v>180</v>
      </c>
      <c r="J7382" s="52">
        <f t="shared" si="115"/>
        <v>7.6022500000000007E-2</v>
      </c>
    </row>
    <row r="7383" spans="1:10" x14ac:dyDescent="0.35">
      <c r="A7383" s="1" t="s">
        <v>10303</v>
      </c>
      <c r="B7383" s="1">
        <v>36.03</v>
      </c>
      <c r="C7383" s="1">
        <v>38.049999999999997</v>
      </c>
      <c r="D7383" s="1">
        <v>36.1</v>
      </c>
      <c r="E7383" s="1">
        <v>55</v>
      </c>
      <c r="F7383" s="1">
        <v>41.71</v>
      </c>
      <c r="G7383" s="1">
        <v>31.3</v>
      </c>
      <c r="H7383" s="1">
        <v>160</v>
      </c>
      <c r="I7383" s="1">
        <v>171.6</v>
      </c>
      <c r="J7383" s="52">
        <f t="shared" si="115"/>
        <v>7.1223750000000016E-2</v>
      </c>
    </row>
    <row r="7384" spans="1:10" x14ac:dyDescent="0.35">
      <c r="A7384" s="1" t="s">
        <v>10302</v>
      </c>
      <c r="B7384" s="1">
        <v>41.53</v>
      </c>
      <c r="C7384" s="1">
        <v>40.49</v>
      </c>
      <c r="D7384" s="1">
        <v>34.33</v>
      </c>
      <c r="E7384" s="1">
        <v>46.01</v>
      </c>
      <c r="F7384" s="1">
        <v>43.65</v>
      </c>
      <c r="G7384" s="1">
        <v>34</v>
      </c>
      <c r="H7384" s="1">
        <v>155</v>
      </c>
      <c r="I7384" s="1">
        <v>189.01</v>
      </c>
      <c r="J7384" s="52">
        <f t="shared" si="115"/>
        <v>7.3002499999999998E-2</v>
      </c>
    </row>
    <row r="7385" spans="1:10" x14ac:dyDescent="0.35">
      <c r="A7385" s="1" t="s">
        <v>10301</v>
      </c>
      <c r="B7385" s="1">
        <v>47.44</v>
      </c>
      <c r="C7385" s="1">
        <v>43.15</v>
      </c>
      <c r="D7385" s="1">
        <v>34.53</v>
      </c>
      <c r="E7385" s="1">
        <v>49.9</v>
      </c>
      <c r="F7385" s="1">
        <v>44.39</v>
      </c>
      <c r="G7385" s="1">
        <v>43.72</v>
      </c>
      <c r="H7385" s="1">
        <v>165.57</v>
      </c>
      <c r="I7385" s="1">
        <v>153.30000000000001</v>
      </c>
      <c r="J7385" s="52">
        <f t="shared" si="115"/>
        <v>7.2749999999999995E-2</v>
      </c>
    </row>
    <row r="7386" spans="1:10" x14ac:dyDescent="0.35">
      <c r="A7386" s="1" t="s">
        <v>10300</v>
      </c>
      <c r="B7386" s="1">
        <v>52.33</v>
      </c>
      <c r="C7386" s="1">
        <v>49.91</v>
      </c>
      <c r="D7386" s="1">
        <v>36.32</v>
      </c>
      <c r="E7386" s="1">
        <v>51.01</v>
      </c>
      <c r="F7386" s="1">
        <v>46.38</v>
      </c>
      <c r="G7386" s="1">
        <v>44.1</v>
      </c>
      <c r="H7386" s="1">
        <v>163.94</v>
      </c>
      <c r="I7386" s="1">
        <v>183</v>
      </c>
      <c r="J7386" s="52">
        <f t="shared" si="115"/>
        <v>7.8373750000000006E-2</v>
      </c>
    </row>
    <row r="7387" spans="1:10" x14ac:dyDescent="0.35">
      <c r="A7387" s="1" t="s">
        <v>10299</v>
      </c>
      <c r="B7387" s="1">
        <v>55.1</v>
      </c>
      <c r="C7387" s="1">
        <v>52.98</v>
      </c>
      <c r="D7387" s="1">
        <v>37.81</v>
      </c>
      <c r="E7387" s="1">
        <v>52.3</v>
      </c>
      <c r="F7387" s="1">
        <v>47.89</v>
      </c>
      <c r="G7387" s="1">
        <v>46.43</v>
      </c>
      <c r="H7387" s="1">
        <v>178.01</v>
      </c>
      <c r="I7387" s="1">
        <v>175.5</v>
      </c>
      <c r="J7387" s="52">
        <f t="shared" si="115"/>
        <v>8.0752499999999991E-2</v>
      </c>
    </row>
    <row r="7388" spans="1:10" x14ac:dyDescent="0.35">
      <c r="A7388" s="1" t="s">
        <v>10298</v>
      </c>
      <c r="B7388" s="1">
        <v>63.02</v>
      </c>
      <c r="C7388" s="1">
        <v>55.63</v>
      </c>
      <c r="D7388" s="1">
        <v>50.6</v>
      </c>
      <c r="E7388" s="1">
        <v>62.99</v>
      </c>
      <c r="F7388" s="1">
        <v>52.89</v>
      </c>
      <c r="G7388" s="1">
        <v>57.49</v>
      </c>
      <c r="H7388" s="1">
        <v>200.93</v>
      </c>
      <c r="I7388" s="1">
        <v>239.99</v>
      </c>
      <c r="J7388" s="52">
        <f t="shared" si="115"/>
        <v>9.7942500000000002E-2</v>
      </c>
    </row>
    <row r="7389" spans="1:10" x14ac:dyDescent="0.35">
      <c r="A7389" s="1" t="s">
        <v>10297</v>
      </c>
      <c r="B7389" s="1">
        <v>64.099999999999994</v>
      </c>
      <c r="C7389" s="1">
        <v>49.6</v>
      </c>
      <c r="D7389" s="1">
        <v>50.25</v>
      </c>
      <c r="E7389" s="1">
        <v>67.17</v>
      </c>
      <c r="F7389" s="1">
        <v>52.92</v>
      </c>
      <c r="G7389" s="1">
        <v>60.12</v>
      </c>
      <c r="H7389" s="1">
        <v>195</v>
      </c>
      <c r="I7389" s="1">
        <v>240.55</v>
      </c>
      <c r="J7389" s="52">
        <f t="shared" si="115"/>
        <v>9.7463750000000002E-2</v>
      </c>
    </row>
    <row r="7390" spans="1:10" x14ac:dyDescent="0.35">
      <c r="A7390" s="1" t="s">
        <v>10296</v>
      </c>
      <c r="B7390" s="1">
        <v>53.65</v>
      </c>
      <c r="C7390" s="1">
        <v>49.73</v>
      </c>
      <c r="D7390" s="1">
        <v>42.6</v>
      </c>
      <c r="E7390" s="1">
        <v>60</v>
      </c>
      <c r="F7390" s="1">
        <v>48.91</v>
      </c>
      <c r="G7390" s="1">
        <v>50.6</v>
      </c>
      <c r="H7390" s="1">
        <v>193.47</v>
      </c>
      <c r="I7390" s="1">
        <v>217.74</v>
      </c>
      <c r="J7390" s="52">
        <f t="shared" si="115"/>
        <v>8.95875E-2</v>
      </c>
    </row>
    <row r="7391" spans="1:10" x14ac:dyDescent="0.35">
      <c r="A7391" s="1" t="s">
        <v>10295</v>
      </c>
      <c r="B7391" s="1">
        <v>43.01</v>
      </c>
      <c r="C7391" s="1">
        <v>39.229999999999997</v>
      </c>
      <c r="D7391" s="1">
        <v>37.5</v>
      </c>
      <c r="E7391" s="1">
        <v>69.900000000000006</v>
      </c>
      <c r="F7391" s="1">
        <v>44.21</v>
      </c>
      <c r="G7391" s="1">
        <v>43.26</v>
      </c>
      <c r="H7391" s="1">
        <v>170.66</v>
      </c>
      <c r="I7391" s="1">
        <v>195.58</v>
      </c>
      <c r="J7391" s="52">
        <f t="shared" si="115"/>
        <v>8.0418749999999997E-2</v>
      </c>
    </row>
    <row r="7392" spans="1:10" x14ac:dyDescent="0.35">
      <c r="A7392" s="1" t="s">
        <v>10294</v>
      </c>
      <c r="B7392" s="1">
        <v>37.44</v>
      </c>
      <c r="C7392" s="1">
        <v>41.84</v>
      </c>
      <c r="D7392" s="1">
        <v>42.4</v>
      </c>
      <c r="E7392" s="1">
        <v>60.7</v>
      </c>
      <c r="F7392" s="1">
        <v>37.950000000000003</v>
      </c>
      <c r="G7392" s="1">
        <v>36.299999999999997</v>
      </c>
      <c r="H7392" s="1">
        <v>162.94</v>
      </c>
      <c r="I7392" s="1">
        <v>187</v>
      </c>
      <c r="J7392" s="52">
        <f t="shared" si="115"/>
        <v>7.5821249999999993E-2</v>
      </c>
    </row>
    <row r="7393" spans="1:10" x14ac:dyDescent="0.35">
      <c r="A7393" s="1" t="s">
        <v>10293</v>
      </c>
      <c r="B7393" s="1">
        <v>36.07</v>
      </c>
      <c r="C7393" s="1">
        <v>39.99</v>
      </c>
      <c r="D7393" s="1">
        <v>34.9</v>
      </c>
      <c r="E7393" s="1">
        <v>50.1</v>
      </c>
      <c r="F7393" s="1">
        <v>35.5</v>
      </c>
      <c r="G7393" s="1">
        <v>35.630000000000003</v>
      </c>
      <c r="H7393" s="1">
        <v>155.41</v>
      </c>
      <c r="I7393" s="1">
        <v>179.8</v>
      </c>
      <c r="J7393" s="52">
        <f t="shared" si="115"/>
        <v>7.0925000000000016E-2</v>
      </c>
    </row>
    <row r="7394" spans="1:10" x14ac:dyDescent="0.35">
      <c r="A7394" s="1" t="s">
        <v>10292</v>
      </c>
      <c r="B7394" s="1">
        <v>32.21</v>
      </c>
      <c r="C7394" s="1">
        <v>34.9</v>
      </c>
      <c r="D7394" s="1">
        <v>34.9</v>
      </c>
      <c r="E7394" s="1">
        <v>54.72</v>
      </c>
      <c r="F7394" s="1">
        <v>30</v>
      </c>
      <c r="G7394" s="1">
        <v>31.57</v>
      </c>
      <c r="H7394" s="1">
        <v>148.69999999999999</v>
      </c>
      <c r="I7394" s="1">
        <v>172.44</v>
      </c>
      <c r="J7394" s="52">
        <f t="shared" si="115"/>
        <v>6.7430000000000004E-2</v>
      </c>
    </row>
    <row r="7395" spans="1:10" x14ac:dyDescent="0.35">
      <c r="A7395" s="1" t="s">
        <v>10291</v>
      </c>
      <c r="B7395" s="1">
        <v>32.01</v>
      </c>
      <c r="C7395" s="1">
        <v>37.049999999999997</v>
      </c>
      <c r="D7395" s="1">
        <v>30</v>
      </c>
      <c r="E7395" s="1">
        <v>58.89</v>
      </c>
      <c r="F7395" s="1">
        <v>26.5</v>
      </c>
      <c r="G7395" s="1">
        <v>32.1</v>
      </c>
      <c r="H7395" s="1">
        <v>132.25</v>
      </c>
      <c r="I7395" s="1">
        <v>150.59</v>
      </c>
      <c r="J7395" s="52">
        <f t="shared" si="115"/>
        <v>6.242375E-2</v>
      </c>
    </row>
    <row r="7396" spans="1:10" x14ac:dyDescent="0.35">
      <c r="A7396" s="1" t="s">
        <v>10290</v>
      </c>
      <c r="B7396" s="1">
        <v>31.65</v>
      </c>
      <c r="C7396" s="1">
        <v>37.07</v>
      </c>
      <c r="D7396" s="1">
        <v>32.700000000000003</v>
      </c>
      <c r="E7396" s="1">
        <v>45.5</v>
      </c>
      <c r="F7396" s="1">
        <v>25.64</v>
      </c>
      <c r="G7396" s="1">
        <v>32</v>
      </c>
      <c r="H7396" s="1">
        <v>132.59</v>
      </c>
      <c r="I7396" s="1">
        <v>147.18</v>
      </c>
      <c r="J7396" s="52">
        <f t="shared" si="115"/>
        <v>6.0541249999999998E-2</v>
      </c>
    </row>
    <row r="7397" spans="1:10" x14ac:dyDescent="0.35">
      <c r="A7397" s="1" t="s">
        <v>10289</v>
      </c>
      <c r="B7397" s="1">
        <v>31.9</v>
      </c>
      <c r="C7397" s="1">
        <v>37.99</v>
      </c>
      <c r="D7397" s="1">
        <v>32.700000000000003</v>
      </c>
      <c r="E7397" s="1">
        <v>43.13</v>
      </c>
      <c r="F7397" s="1">
        <v>25.97</v>
      </c>
      <c r="G7397" s="1">
        <v>30.58</v>
      </c>
      <c r="H7397" s="1">
        <v>129.88999999999999</v>
      </c>
      <c r="I7397" s="1">
        <v>136.36000000000001</v>
      </c>
      <c r="J7397" s="52">
        <f t="shared" si="115"/>
        <v>5.8564999999999999E-2</v>
      </c>
    </row>
    <row r="7398" spans="1:10" x14ac:dyDescent="0.35">
      <c r="A7398" s="1" t="s">
        <v>10288</v>
      </c>
      <c r="B7398" s="1">
        <v>31.92</v>
      </c>
      <c r="C7398" s="1">
        <v>35.97</v>
      </c>
      <c r="D7398" s="1">
        <v>37.4</v>
      </c>
      <c r="E7398" s="1">
        <v>42.3</v>
      </c>
      <c r="F7398" s="1">
        <v>24.99</v>
      </c>
      <c r="G7398" s="1">
        <v>30.02</v>
      </c>
      <c r="H7398" s="1">
        <v>132.9</v>
      </c>
      <c r="I7398" s="1">
        <v>130.65</v>
      </c>
      <c r="J7398" s="52">
        <f t="shared" si="115"/>
        <v>5.8268749999999994E-2</v>
      </c>
    </row>
    <row r="7399" spans="1:10" x14ac:dyDescent="0.35">
      <c r="A7399" s="1" t="s">
        <v>10287</v>
      </c>
      <c r="B7399" s="1">
        <v>31.91</v>
      </c>
      <c r="C7399" s="1">
        <v>35.54</v>
      </c>
      <c r="D7399" s="1">
        <v>32</v>
      </c>
      <c r="E7399" s="1">
        <v>41.92</v>
      </c>
      <c r="F7399" s="1">
        <v>26.04</v>
      </c>
      <c r="G7399" s="1">
        <v>30.27</v>
      </c>
      <c r="H7399" s="1">
        <v>132.13999999999999</v>
      </c>
      <c r="I7399" s="1">
        <v>130.65</v>
      </c>
      <c r="J7399" s="52">
        <f t="shared" si="115"/>
        <v>5.7558750000000006E-2</v>
      </c>
    </row>
    <row r="7400" spans="1:10" x14ac:dyDescent="0.35">
      <c r="A7400" s="1" t="s">
        <v>10286</v>
      </c>
      <c r="B7400" s="1">
        <v>33.46</v>
      </c>
      <c r="C7400" s="1">
        <v>35.93</v>
      </c>
      <c r="D7400" s="1">
        <v>31.3</v>
      </c>
      <c r="E7400" s="1">
        <v>43.93</v>
      </c>
      <c r="F7400" s="1">
        <v>27.94</v>
      </c>
      <c r="G7400" s="1">
        <v>33.19</v>
      </c>
      <c r="H7400" s="1">
        <v>144.34</v>
      </c>
      <c r="I7400" s="1">
        <v>135</v>
      </c>
      <c r="J7400" s="52">
        <f t="shared" si="115"/>
        <v>6.0636250000000003E-2</v>
      </c>
    </row>
    <row r="7401" spans="1:10" x14ac:dyDescent="0.35">
      <c r="A7401" s="1" t="s">
        <v>10285</v>
      </c>
      <c r="B7401" s="1">
        <v>42</v>
      </c>
      <c r="C7401" s="1">
        <v>38.4</v>
      </c>
      <c r="D7401" s="1">
        <v>26.39</v>
      </c>
      <c r="E7401" s="1">
        <v>54.22</v>
      </c>
      <c r="F7401" s="1">
        <v>38.92</v>
      </c>
      <c r="G7401" s="1">
        <v>37.32</v>
      </c>
      <c r="H7401" s="1">
        <v>181.11</v>
      </c>
      <c r="I7401" s="1">
        <v>141.4</v>
      </c>
      <c r="J7401" s="52">
        <f t="shared" si="115"/>
        <v>6.9970000000000004E-2</v>
      </c>
    </row>
    <row r="7402" spans="1:10" x14ac:dyDescent="0.35">
      <c r="A7402" s="1" t="s">
        <v>10284</v>
      </c>
      <c r="B7402" s="1">
        <v>52.55</v>
      </c>
      <c r="C7402" s="1">
        <v>37.020000000000003</v>
      </c>
      <c r="D7402" s="1">
        <v>31.42</v>
      </c>
      <c r="E7402" s="1">
        <v>67.64</v>
      </c>
      <c r="F7402" s="1">
        <v>45.52</v>
      </c>
      <c r="G7402" s="1">
        <v>44.45</v>
      </c>
      <c r="H7402" s="1">
        <v>199.92</v>
      </c>
      <c r="I7402" s="1">
        <v>142.19999999999999</v>
      </c>
      <c r="J7402" s="52">
        <f t="shared" si="115"/>
        <v>7.7590000000000006E-2</v>
      </c>
    </row>
    <row r="7403" spans="1:10" x14ac:dyDescent="0.35">
      <c r="A7403" s="1" t="s">
        <v>10283</v>
      </c>
      <c r="B7403" s="1">
        <v>54.69</v>
      </c>
      <c r="C7403" s="1">
        <v>38.96</v>
      </c>
      <c r="D7403" s="1">
        <v>31.93</v>
      </c>
      <c r="E7403" s="1">
        <v>69.91</v>
      </c>
      <c r="F7403" s="1">
        <v>47.97</v>
      </c>
      <c r="G7403" s="1">
        <v>46.82</v>
      </c>
      <c r="H7403" s="1">
        <v>202.98</v>
      </c>
      <c r="I7403" s="1">
        <v>142.82</v>
      </c>
      <c r="J7403" s="52">
        <f t="shared" si="115"/>
        <v>7.9509999999999997E-2</v>
      </c>
    </row>
    <row r="7404" spans="1:10" x14ac:dyDescent="0.35">
      <c r="A7404" s="1" t="s">
        <v>10282</v>
      </c>
      <c r="B7404" s="1">
        <v>46.06</v>
      </c>
      <c r="C7404" s="1">
        <v>39.89</v>
      </c>
      <c r="D7404" s="1">
        <v>38.99</v>
      </c>
      <c r="E7404" s="1">
        <v>67.75</v>
      </c>
      <c r="F7404" s="1">
        <v>47.43</v>
      </c>
      <c r="G7404" s="1">
        <v>50</v>
      </c>
      <c r="H7404" s="1">
        <v>201.26</v>
      </c>
      <c r="I7404" s="1">
        <v>144.35</v>
      </c>
      <c r="J7404" s="52">
        <f t="shared" si="115"/>
        <v>7.9466250000000002E-2</v>
      </c>
    </row>
    <row r="7405" spans="1:10" x14ac:dyDescent="0.35">
      <c r="A7405" s="1" t="s">
        <v>10281</v>
      </c>
      <c r="B7405" s="1">
        <v>44.94</v>
      </c>
      <c r="C7405" s="1">
        <v>44.72</v>
      </c>
      <c r="D7405" s="1">
        <v>36.54</v>
      </c>
      <c r="E7405" s="1">
        <v>68.2</v>
      </c>
      <c r="F7405" s="1">
        <v>47.98</v>
      </c>
      <c r="G7405" s="1">
        <v>40.6</v>
      </c>
      <c r="H7405" s="1">
        <v>160</v>
      </c>
      <c r="I7405" s="1">
        <v>137.12</v>
      </c>
      <c r="J7405" s="52">
        <f t="shared" si="115"/>
        <v>7.2512499999999994E-2</v>
      </c>
    </row>
    <row r="7406" spans="1:10" x14ac:dyDescent="0.35">
      <c r="A7406" s="1" t="s">
        <v>10280</v>
      </c>
      <c r="B7406" s="1">
        <v>45</v>
      </c>
      <c r="C7406" s="1">
        <v>44.79</v>
      </c>
      <c r="D7406" s="1">
        <v>38.9</v>
      </c>
      <c r="E7406" s="1">
        <v>68.31</v>
      </c>
      <c r="F7406" s="1">
        <v>48.43</v>
      </c>
      <c r="G7406" s="1">
        <v>40.090000000000003</v>
      </c>
      <c r="H7406" s="1">
        <v>153.5</v>
      </c>
      <c r="I7406" s="1">
        <v>128.4</v>
      </c>
      <c r="J7406" s="52">
        <f t="shared" si="115"/>
        <v>7.0927499999999991E-2</v>
      </c>
    </row>
    <row r="7407" spans="1:10" x14ac:dyDescent="0.35">
      <c r="A7407" s="1" t="s">
        <v>10279</v>
      </c>
      <c r="B7407" s="1">
        <v>39.549999999999997</v>
      </c>
      <c r="C7407" s="1">
        <v>46.54</v>
      </c>
      <c r="D7407" s="1">
        <v>46.33</v>
      </c>
      <c r="E7407" s="1">
        <v>65.78</v>
      </c>
      <c r="F7407" s="1">
        <v>46.96</v>
      </c>
      <c r="G7407" s="1">
        <v>38.229999999999997</v>
      </c>
      <c r="H7407" s="1">
        <v>153.5</v>
      </c>
      <c r="I7407" s="1">
        <v>125.56</v>
      </c>
      <c r="J7407" s="52">
        <f t="shared" si="115"/>
        <v>7.0306250000000001E-2</v>
      </c>
    </row>
    <row r="7408" spans="1:10" x14ac:dyDescent="0.35">
      <c r="A7408" s="1" t="s">
        <v>10278</v>
      </c>
      <c r="B7408" s="1">
        <v>40.299999999999997</v>
      </c>
      <c r="C7408" s="1">
        <v>41.14</v>
      </c>
      <c r="D7408" s="1">
        <v>42.56</v>
      </c>
      <c r="E7408" s="1">
        <v>67.16</v>
      </c>
      <c r="F7408" s="1">
        <v>48.34</v>
      </c>
      <c r="G7408" s="1">
        <v>34.26</v>
      </c>
      <c r="H7408" s="1">
        <v>153.4</v>
      </c>
      <c r="I7408" s="1">
        <v>115</v>
      </c>
      <c r="J7408" s="52">
        <f t="shared" si="115"/>
        <v>6.7769999999999997E-2</v>
      </c>
    </row>
    <row r="7409" spans="1:10" x14ac:dyDescent="0.35">
      <c r="A7409" s="1" t="s">
        <v>10277</v>
      </c>
      <c r="B7409" s="1">
        <v>45.96</v>
      </c>
      <c r="C7409" s="1">
        <v>44.94</v>
      </c>
      <c r="D7409" s="1">
        <v>39</v>
      </c>
      <c r="E7409" s="1">
        <v>68.209999999999994</v>
      </c>
      <c r="F7409" s="1">
        <v>49.91</v>
      </c>
      <c r="G7409" s="1">
        <v>34.450000000000003</v>
      </c>
      <c r="H7409" s="1">
        <v>174</v>
      </c>
      <c r="I7409" s="1">
        <v>126.56</v>
      </c>
      <c r="J7409" s="52">
        <f t="shared" si="115"/>
        <v>7.2878749999999992E-2</v>
      </c>
    </row>
    <row r="7410" spans="1:10" x14ac:dyDescent="0.35">
      <c r="A7410" s="1" t="s">
        <v>10276</v>
      </c>
      <c r="B7410" s="1">
        <v>52.01</v>
      </c>
      <c r="C7410" s="1">
        <v>38.880000000000003</v>
      </c>
      <c r="D7410" s="1">
        <v>33.96</v>
      </c>
      <c r="E7410" s="1">
        <v>70.94</v>
      </c>
      <c r="F7410" s="1">
        <v>50</v>
      </c>
      <c r="G7410" s="1">
        <v>39.58</v>
      </c>
      <c r="H7410" s="1">
        <v>191.2</v>
      </c>
      <c r="I7410" s="1">
        <v>138.03</v>
      </c>
      <c r="J7410" s="52">
        <f t="shared" si="115"/>
        <v>7.6825000000000004E-2</v>
      </c>
    </row>
    <row r="7411" spans="1:10" x14ac:dyDescent="0.35">
      <c r="A7411" s="1" t="s">
        <v>10275</v>
      </c>
      <c r="B7411" s="1">
        <v>53.64</v>
      </c>
      <c r="C7411" s="1">
        <v>42.65</v>
      </c>
      <c r="D7411" s="1">
        <v>35</v>
      </c>
      <c r="E7411" s="1">
        <v>71.48</v>
      </c>
      <c r="F7411" s="1">
        <v>50.04</v>
      </c>
      <c r="G7411" s="1">
        <v>45.84</v>
      </c>
      <c r="H7411" s="1">
        <v>199.96</v>
      </c>
      <c r="I7411" s="1">
        <v>151</v>
      </c>
      <c r="J7411" s="52">
        <f t="shared" si="115"/>
        <v>8.1201250000000003E-2</v>
      </c>
    </row>
    <row r="7412" spans="1:10" x14ac:dyDescent="0.35">
      <c r="A7412" s="1" t="s">
        <v>10274</v>
      </c>
      <c r="B7412" s="1">
        <v>63.3</v>
      </c>
      <c r="C7412" s="1">
        <v>48.1</v>
      </c>
      <c r="D7412" s="1">
        <v>41.82</v>
      </c>
      <c r="E7412" s="1">
        <v>86.15</v>
      </c>
      <c r="F7412" s="1">
        <v>60.71</v>
      </c>
      <c r="G7412" s="1">
        <v>49.26</v>
      </c>
      <c r="H7412" s="1">
        <v>201.51</v>
      </c>
      <c r="I7412" s="1">
        <v>166.95</v>
      </c>
      <c r="J7412" s="52">
        <f t="shared" si="115"/>
        <v>8.9724999999999999E-2</v>
      </c>
    </row>
    <row r="7413" spans="1:10" x14ac:dyDescent="0.35">
      <c r="A7413" s="1" t="s">
        <v>10273</v>
      </c>
      <c r="B7413" s="1">
        <v>69.010000000000005</v>
      </c>
      <c r="C7413" s="1">
        <v>44.78</v>
      </c>
      <c r="D7413" s="1">
        <v>67.540000000000006</v>
      </c>
      <c r="E7413" s="1">
        <v>78.489999999999995</v>
      </c>
      <c r="F7413" s="1">
        <v>62.89</v>
      </c>
      <c r="G7413" s="1">
        <v>52.4</v>
      </c>
      <c r="H7413" s="1">
        <v>204.68</v>
      </c>
      <c r="I7413" s="1">
        <v>170</v>
      </c>
      <c r="J7413" s="52">
        <f t="shared" si="115"/>
        <v>9.3723749999999995E-2</v>
      </c>
    </row>
    <row r="7414" spans="1:10" x14ac:dyDescent="0.35">
      <c r="A7414" s="1" t="s">
        <v>10272</v>
      </c>
      <c r="B7414" s="1">
        <v>58.05</v>
      </c>
      <c r="C7414" s="1">
        <v>40.909999999999997</v>
      </c>
      <c r="D7414" s="1">
        <v>65</v>
      </c>
      <c r="E7414" s="1">
        <v>66.64</v>
      </c>
      <c r="F7414" s="1">
        <v>52.3</v>
      </c>
      <c r="G7414" s="1">
        <v>49.07</v>
      </c>
      <c r="H7414" s="1">
        <v>190.55</v>
      </c>
      <c r="I7414" s="1">
        <v>163.29</v>
      </c>
      <c r="J7414" s="52">
        <f t="shared" si="115"/>
        <v>8.572624999999999E-2</v>
      </c>
    </row>
    <row r="7415" spans="1:10" x14ac:dyDescent="0.35">
      <c r="A7415" s="1" t="s">
        <v>10271</v>
      </c>
      <c r="B7415" s="1">
        <v>46.44</v>
      </c>
      <c r="C7415" s="1">
        <v>37.07</v>
      </c>
      <c r="D7415" s="1">
        <v>42.4</v>
      </c>
      <c r="E7415" s="1">
        <v>55.92</v>
      </c>
      <c r="F7415" s="1">
        <v>47.56</v>
      </c>
      <c r="G7415" s="1">
        <v>43.55</v>
      </c>
      <c r="H7415" s="1">
        <v>175.93</v>
      </c>
      <c r="I7415" s="1">
        <v>126.62</v>
      </c>
      <c r="J7415" s="52">
        <f t="shared" si="115"/>
        <v>7.1936250000000007E-2</v>
      </c>
    </row>
    <row r="7416" spans="1:10" x14ac:dyDescent="0.35">
      <c r="A7416" s="1" t="s">
        <v>10270</v>
      </c>
      <c r="B7416" s="1">
        <v>37.450000000000003</v>
      </c>
      <c r="C7416" s="1">
        <v>35.9</v>
      </c>
      <c r="D7416" s="1">
        <v>34.799999999999997</v>
      </c>
      <c r="E7416" s="1">
        <v>52.04</v>
      </c>
      <c r="F7416" s="1">
        <v>43.3</v>
      </c>
      <c r="G7416" s="1">
        <v>38.25</v>
      </c>
      <c r="H7416" s="1">
        <v>174.7</v>
      </c>
      <c r="I7416" s="1">
        <v>115.11</v>
      </c>
      <c r="J7416" s="52">
        <f t="shared" si="115"/>
        <v>6.6443749999999996E-2</v>
      </c>
    </row>
    <row r="7417" spans="1:10" x14ac:dyDescent="0.35">
      <c r="A7417" s="1" t="s">
        <v>10269</v>
      </c>
      <c r="B7417" s="1">
        <v>37.19</v>
      </c>
      <c r="C7417" s="1">
        <v>35.5</v>
      </c>
      <c r="D7417" s="1">
        <v>39.9</v>
      </c>
      <c r="E7417" s="1">
        <v>50.2</v>
      </c>
      <c r="F7417" s="1">
        <v>41.21</v>
      </c>
      <c r="G7417" s="1">
        <v>38.1</v>
      </c>
      <c r="H7417" s="1">
        <v>188.26</v>
      </c>
      <c r="I7417" s="1">
        <v>105.56</v>
      </c>
      <c r="J7417" s="52">
        <f t="shared" si="115"/>
        <v>6.6990000000000008E-2</v>
      </c>
    </row>
    <row r="7418" spans="1:10" x14ac:dyDescent="0.35">
      <c r="A7418" s="1" t="s">
        <v>10268</v>
      </c>
      <c r="B7418" s="1">
        <v>34.96</v>
      </c>
      <c r="C7418" s="1">
        <v>34.94</v>
      </c>
      <c r="D7418" s="1">
        <v>35</v>
      </c>
      <c r="E7418" s="1">
        <v>54.7</v>
      </c>
      <c r="F7418" s="1">
        <v>38.299999999999997</v>
      </c>
      <c r="G7418" s="1">
        <v>34.18</v>
      </c>
      <c r="H7418" s="1">
        <v>152.30000000000001</v>
      </c>
      <c r="I7418" s="1">
        <v>88.96</v>
      </c>
      <c r="J7418" s="52">
        <f t="shared" si="115"/>
        <v>5.9167500000000005E-2</v>
      </c>
    </row>
    <row r="7419" spans="1:10" x14ac:dyDescent="0.35">
      <c r="A7419" s="1" t="s">
        <v>10267</v>
      </c>
      <c r="B7419" s="1">
        <v>29.12</v>
      </c>
      <c r="C7419" s="1">
        <v>34.44</v>
      </c>
      <c r="D7419" s="1">
        <v>31.74</v>
      </c>
      <c r="E7419" s="1">
        <v>58.56</v>
      </c>
      <c r="F7419" s="1">
        <v>36.97</v>
      </c>
      <c r="G7419" s="1">
        <v>34</v>
      </c>
      <c r="H7419" s="1">
        <v>133.91</v>
      </c>
      <c r="I7419" s="1">
        <v>61</v>
      </c>
      <c r="J7419" s="52">
        <f t="shared" si="115"/>
        <v>5.24675E-2</v>
      </c>
    </row>
    <row r="7420" spans="1:10" x14ac:dyDescent="0.35">
      <c r="A7420" s="1" t="s">
        <v>10266</v>
      </c>
      <c r="B7420" s="1">
        <v>28.21</v>
      </c>
      <c r="C7420" s="1">
        <v>33.32</v>
      </c>
      <c r="D7420" s="1">
        <v>32</v>
      </c>
      <c r="E7420" s="1">
        <v>49.88</v>
      </c>
      <c r="F7420" s="1">
        <v>35.75</v>
      </c>
      <c r="G7420" s="1">
        <v>32.130000000000003</v>
      </c>
      <c r="H7420" s="1">
        <v>107.56</v>
      </c>
      <c r="I7420" s="1">
        <v>39.630000000000003</v>
      </c>
      <c r="J7420" s="52">
        <f t="shared" si="115"/>
        <v>4.4810000000000003E-2</v>
      </c>
    </row>
    <row r="7421" spans="1:10" x14ac:dyDescent="0.35">
      <c r="A7421" s="1" t="s">
        <v>10265</v>
      </c>
      <c r="B7421" s="1">
        <v>26.99</v>
      </c>
      <c r="C7421" s="1">
        <v>34.69</v>
      </c>
      <c r="D7421" s="1">
        <v>32</v>
      </c>
      <c r="E7421" s="1">
        <v>44.9</v>
      </c>
      <c r="F7421" s="1">
        <v>34.270000000000003</v>
      </c>
      <c r="G7421" s="1">
        <v>31.49</v>
      </c>
      <c r="H7421" s="1">
        <v>106.2</v>
      </c>
      <c r="I7421" s="1">
        <v>49.07</v>
      </c>
      <c r="J7421" s="52">
        <f t="shared" si="115"/>
        <v>4.4951250000000005E-2</v>
      </c>
    </row>
    <row r="7422" spans="1:10" x14ac:dyDescent="0.35">
      <c r="A7422" s="1" t="s">
        <v>10264</v>
      </c>
      <c r="B7422" s="1">
        <v>27.11</v>
      </c>
      <c r="C7422" s="1">
        <v>33.049999999999997</v>
      </c>
      <c r="D7422" s="1">
        <v>31.42</v>
      </c>
      <c r="E7422" s="1">
        <v>43.53</v>
      </c>
      <c r="F7422" s="1">
        <v>33.79</v>
      </c>
      <c r="G7422" s="1">
        <v>30.05</v>
      </c>
      <c r="H7422" s="1">
        <v>112.8</v>
      </c>
      <c r="I7422" s="1">
        <v>37.28</v>
      </c>
      <c r="J7422" s="52">
        <f t="shared" si="115"/>
        <v>4.3628749999999994E-2</v>
      </c>
    </row>
    <row r="7423" spans="1:10" x14ac:dyDescent="0.35">
      <c r="A7423" s="1" t="s">
        <v>10263</v>
      </c>
      <c r="B7423" s="1">
        <v>26.76</v>
      </c>
      <c r="C7423" s="1">
        <v>30.1</v>
      </c>
      <c r="D7423" s="1">
        <v>31.6</v>
      </c>
      <c r="E7423" s="1">
        <v>43.93</v>
      </c>
      <c r="F7423" s="1">
        <v>34.450000000000003</v>
      </c>
      <c r="G7423" s="1">
        <v>31.06</v>
      </c>
      <c r="H7423" s="1">
        <v>141.94</v>
      </c>
      <c r="I7423" s="1">
        <v>68.760000000000005</v>
      </c>
      <c r="J7423" s="52">
        <f t="shared" si="115"/>
        <v>5.1075000000000002E-2</v>
      </c>
    </row>
    <row r="7424" spans="1:10" x14ac:dyDescent="0.35">
      <c r="A7424" s="1" t="s">
        <v>10262</v>
      </c>
      <c r="B7424" s="1">
        <v>29.98</v>
      </c>
      <c r="C7424" s="1">
        <v>29.82</v>
      </c>
      <c r="D7424" s="1">
        <v>32.6</v>
      </c>
      <c r="E7424" s="1">
        <v>48.18</v>
      </c>
      <c r="F7424" s="1">
        <v>37.74</v>
      </c>
      <c r="G7424" s="1">
        <v>32.4</v>
      </c>
      <c r="H7424" s="1">
        <v>110</v>
      </c>
      <c r="I7424" s="1">
        <v>40.76</v>
      </c>
      <c r="J7424" s="52">
        <f t="shared" si="115"/>
        <v>4.5185000000000003E-2</v>
      </c>
    </row>
    <row r="7425" spans="1:10" x14ac:dyDescent="0.35">
      <c r="A7425" s="1" t="s">
        <v>10261</v>
      </c>
      <c r="B7425" s="1">
        <v>36.659999999999997</v>
      </c>
      <c r="C7425" s="1">
        <v>30.89</v>
      </c>
      <c r="D7425" s="1">
        <v>33</v>
      </c>
      <c r="E7425" s="1">
        <v>57.1</v>
      </c>
      <c r="F7425" s="1">
        <v>45.63</v>
      </c>
      <c r="G7425" s="1">
        <v>42.99</v>
      </c>
      <c r="H7425" s="1">
        <v>141.97</v>
      </c>
      <c r="I7425" s="1">
        <v>63.6</v>
      </c>
      <c r="J7425" s="52">
        <f t="shared" si="115"/>
        <v>5.6480000000000002E-2</v>
      </c>
    </row>
    <row r="7426" spans="1:10" x14ac:dyDescent="0.35">
      <c r="A7426" s="1" t="s">
        <v>10260</v>
      </c>
      <c r="B7426" s="1">
        <v>44.77</v>
      </c>
      <c r="C7426" s="1">
        <v>30.89</v>
      </c>
      <c r="D7426" s="1">
        <v>37.880000000000003</v>
      </c>
      <c r="E7426" s="1">
        <v>67.95</v>
      </c>
      <c r="F7426" s="1">
        <v>55.77</v>
      </c>
      <c r="G7426" s="1">
        <v>47.73</v>
      </c>
      <c r="H7426" s="1">
        <v>176</v>
      </c>
      <c r="I7426" s="1">
        <v>45</v>
      </c>
      <c r="J7426" s="52">
        <f t="shared" si="115"/>
        <v>6.3248750000000006E-2</v>
      </c>
    </row>
    <row r="7427" spans="1:10" x14ac:dyDescent="0.35">
      <c r="A7427" s="1" t="s">
        <v>10259</v>
      </c>
      <c r="B7427" s="1">
        <v>45.04</v>
      </c>
      <c r="C7427" s="1">
        <v>33.81</v>
      </c>
      <c r="D7427" s="1">
        <v>44.32</v>
      </c>
      <c r="E7427" s="1">
        <v>70.099999999999994</v>
      </c>
      <c r="F7427" s="1">
        <v>57.77</v>
      </c>
      <c r="G7427" s="1">
        <v>50.36</v>
      </c>
      <c r="H7427" s="1">
        <v>187.1</v>
      </c>
      <c r="I7427" s="1">
        <v>49.38</v>
      </c>
      <c r="J7427" s="52">
        <f t="shared" ref="J7427:J7490" si="116">(AVERAGE(B7427:I7427))/1000</f>
        <v>6.7235000000000003E-2</v>
      </c>
    </row>
    <row r="7428" spans="1:10" x14ac:dyDescent="0.35">
      <c r="A7428" s="1" t="s">
        <v>10258</v>
      </c>
      <c r="B7428" s="1">
        <v>43.88</v>
      </c>
      <c r="C7428" s="1">
        <v>37.659999999999997</v>
      </c>
      <c r="D7428" s="1">
        <v>64.900000000000006</v>
      </c>
      <c r="E7428" s="1">
        <v>68.25</v>
      </c>
      <c r="F7428" s="1">
        <v>56.92</v>
      </c>
      <c r="G7428" s="1">
        <v>47.93</v>
      </c>
      <c r="H7428" s="1">
        <v>180</v>
      </c>
      <c r="I7428" s="1">
        <v>64.900000000000006</v>
      </c>
      <c r="J7428" s="52">
        <f t="shared" si="116"/>
        <v>7.0555000000000007E-2</v>
      </c>
    </row>
    <row r="7429" spans="1:10" x14ac:dyDescent="0.35">
      <c r="A7429" s="1" t="s">
        <v>10257</v>
      </c>
      <c r="B7429" s="1">
        <v>44.76</v>
      </c>
      <c r="C7429" s="1">
        <v>37.93</v>
      </c>
      <c r="D7429" s="1">
        <v>49.9</v>
      </c>
      <c r="E7429" s="1">
        <v>66.63</v>
      </c>
      <c r="F7429" s="1">
        <v>56.8</v>
      </c>
      <c r="G7429" s="1">
        <v>45.1</v>
      </c>
      <c r="H7429" s="1">
        <v>179.9</v>
      </c>
      <c r="I7429" s="1">
        <v>71.7</v>
      </c>
      <c r="J7429" s="52">
        <f t="shared" si="116"/>
        <v>6.9089999999999999E-2</v>
      </c>
    </row>
    <row r="7430" spans="1:10" x14ac:dyDescent="0.35">
      <c r="A7430" s="1" t="s">
        <v>10256</v>
      </c>
      <c r="B7430" s="1">
        <v>44.49</v>
      </c>
      <c r="C7430" s="1">
        <v>41.68</v>
      </c>
      <c r="D7430" s="1">
        <v>46.55</v>
      </c>
      <c r="E7430" s="1">
        <v>63.86</v>
      </c>
      <c r="F7430" s="1">
        <v>56.44</v>
      </c>
      <c r="G7430" s="1">
        <v>43.3</v>
      </c>
      <c r="H7430" s="1">
        <v>178</v>
      </c>
      <c r="I7430" s="1">
        <v>77.78</v>
      </c>
      <c r="J7430" s="52">
        <f t="shared" si="116"/>
        <v>6.9012500000000004E-2</v>
      </c>
    </row>
    <row r="7431" spans="1:10" x14ac:dyDescent="0.35">
      <c r="A7431" s="1" t="s">
        <v>10255</v>
      </c>
      <c r="B7431" s="1">
        <v>44.29</v>
      </c>
      <c r="C7431" s="1">
        <v>42.55</v>
      </c>
      <c r="D7431" s="1">
        <v>43.21</v>
      </c>
      <c r="E7431" s="1">
        <v>60.73</v>
      </c>
      <c r="F7431" s="1">
        <v>54.42</v>
      </c>
      <c r="G7431" s="1">
        <v>39.380000000000003</v>
      </c>
      <c r="H7431" s="1">
        <v>186.95</v>
      </c>
      <c r="I7431" s="1">
        <v>122.7</v>
      </c>
      <c r="J7431" s="52">
        <f t="shared" si="116"/>
        <v>7.4278750000000004E-2</v>
      </c>
    </row>
    <row r="7432" spans="1:10" x14ac:dyDescent="0.35">
      <c r="A7432" s="1" t="s">
        <v>10254</v>
      </c>
      <c r="B7432" s="1">
        <v>38.450000000000003</v>
      </c>
      <c r="C7432" s="1">
        <v>41.86</v>
      </c>
      <c r="D7432" s="1">
        <v>43.79</v>
      </c>
      <c r="E7432" s="1">
        <v>62.41</v>
      </c>
      <c r="F7432" s="1">
        <v>55.8</v>
      </c>
      <c r="G7432" s="1">
        <v>38.270000000000003</v>
      </c>
      <c r="H7432" s="1">
        <v>185</v>
      </c>
      <c r="I7432" s="1">
        <v>74.84</v>
      </c>
      <c r="J7432" s="52">
        <f t="shared" si="116"/>
        <v>6.7552500000000001E-2</v>
      </c>
    </row>
    <row r="7433" spans="1:10" x14ac:dyDescent="0.35">
      <c r="A7433" s="1" t="s">
        <v>10253</v>
      </c>
      <c r="B7433" s="1">
        <v>37.08</v>
      </c>
      <c r="C7433" s="1">
        <v>37.33</v>
      </c>
      <c r="D7433" s="1">
        <v>46.55</v>
      </c>
      <c r="E7433" s="1">
        <v>63.14</v>
      </c>
      <c r="F7433" s="1">
        <v>57.28</v>
      </c>
      <c r="G7433" s="1">
        <v>38.9</v>
      </c>
      <c r="H7433" s="1">
        <v>158</v>
      </c>
      <c r="I7433" s="1">
        <v>90.46</v>
      </c>
      <c r="J7433" s="52">
        <f t="shared" si="116"/>
        <v>6.6092499999999998E-2</v>
      </c>
    </row>
    <row r="7434" spans="1:10" x14ac:dyDescent="0.35">
      <c r="A7434" s="1" t="s">
        <v>10252</v>
      </c>
      <c r="B7434" s="1">
        <v>37.67</v>
      </c>
      <c r="C7434" s="1">
        <v>37</v>
      </c>
      <c r="D7434" s="1">
        <v>48.11</v>
      </c>
      <c r="E7434" s="1">
        <v>64.34</v>
      </c>
      <c r="F7434" s="1">
        <v>57.39</v>
      </c>
      <c r="G7434" s="1">
        <v>43.31</v>
      </c>
      <c r="H7434" s="1">
        <v>142.5</v>
      </c>
      <c r="I7434" s="1">
        <v>90.59</v>
      </c>
      <c r="J7434" s="52">
        <f t="shared" si="116"/>
        <v>6.5113749999999998E-2</v>
      </c>
    </row>
    <row r="7435" spans="1:10" x14ac:dyDescent="0.35">
      <c r="A7435" s="1" t="s">
        <v>10251</v>
      </c>
      <c r="B7435" s="1">
        <v>40.01</v>
      </c>
      <c r="C7435" s="1">
        <v>39.5</v>
      </c>
      <c r="D7435" s="1">
        <v>60.1</v>
      </c>
      <c r="E7435" s="1">
        <v>66.89</v>
      </c>
      <c r="F7435" s="1">
        <v>60.71</v>
      </c>
      <c r="G7435" s="1">
        <v>46.3</v>
      </c>
      <c r="H7435" s="1">
        <v>155.01</v>
      </c>
      <c r="I7435" s="1">
        <v>96.33</v>
      </c>
      <c r="J7435" s="52">
        <f t="shared" si="116"/>
        <v>7.0606250000000009E-2</v>
      </c>
    </row>
    <row r="7436" spans="1:10" x14ac:dyDescent="0.35">
      <c r="A7436" s="1" t="s">
        <v>10250</v>
      </c>
      <c r="B7436" s="1">
        <v>45.28</v>
      </c>
      <c r="C7436" s="1">
        <v>52.34</v>
      </c>
      <c r="D7436" s="1">
        <v>78.28</v>
      </c>
      <c r="E7436" s="1">
        <v>74.680000000000007</v>
      </c>
      <c r="F7436" s="1">
        <v>76.08</v>
      </c>
      <c r="G7436" s="1">
        <v>52</v>
      </c>
      <c r="H7436" s="1">
        <v>198.99</v>
      </c>
      <c r="I7436" s="1">
        <v>160</v>
      </c>
      <c r="J7436" s="52">
        <f t="shared" si="116"/>
        <v>9.2206250000000017E-2</v>
      </c>
    </row>
    <row r="7437" spans="1:10" x14ac:dyDescent="0.35">
      <c r="A7437" s="1" t="s">
        <v>10249</v>
      </c>
      <c r="B7437" s="1">
        <v>47.42</v>
      </c>
      <c r="C7437" s="1">
        <v>58.95</v>
      </c>
      <c r="D7437" s="1">
        <v>89.9</v>
      </c>
      <c r="E7437" s="1">
        <v>84.82</v>
      </c>
      <c r="F7437" s="1">
        <v>87.12</v>
      </c>
      <c r="G7437" s="1">
        <v>50.38</v>
      </c>
      <c r="H7437" s="1">
        <v>181.2</v>
      </c>
      <c r="I7437" s="1">
        <v>149.9</v>
      </c>
      <c r="J7437" s="52">
        <f t="shared" si="116"/>
        <v>9.3711249999999996E-2</v>
      </c>
    </row>
    <row r="7438" spans="1:10" x14ac:dyDescent="0.35">
      <c r="A7438" s="1" t="s">
        <v>10248</v>
      </c>
      <c r="B7438" s="1">
        <v>42.87</v>
      </c>
      <c r="C7438" s="1">
        <v>53.12</v>
      </c>
      <c r="D7438" s="1">
        <v>64.400000000000006</v>
      </c>
      <c r="E7438" s="1">
        <v>73.91</v>
      </c>
      <c r="F7438" s="1">
        <v>65</v>
      </c>
      <c r="G7438" s="1">
        <v>47.79</v>
      </c>
      <c r="H7438" s="1">
        <v>231.3</v>
      </c>
      <c r="I7438" s="1">
        <v>150</v>
      </c>
      <c r="J7438" s="52">
        <f t="shared" si="116"/>
        <v>9.1048749999999998E-2</v>
      </c>
    </row>
    <row r="7439" spans="1:10" x14ac:dyDescent="0.35">
      <c r="A7439" s="1" t="s">
        <v>10247</v>
      </c>
      <c r="B7439" s="1">
        <v>36.22</v>
      </c>
      <c r="C7439" s="1">
        <v>37.78</v>
      </c>
      <c r="D7439" s="1">
        <v>70.099999999999994</v>
      </c>
      <c r="E7439" s="1">
        <v>65.08</v>
      </c>
      <c r="F7439" s="1">
        <v>54.47</v>
      </c>
      <c r="G7439" s="1">
        <v>40.81</v>
      </c>
      <c r="H7439" s="1">
        <v>163.98</v>
      </c>
      <c r="I7439" s="1">
        <v>122.7</v>
      </c>
      <c r="J7439" s="52">
        <f t="shared" si="116"/>
        <v>7.38925E-2</v>
      </c>
    </row>
    <row r="7440" spans="1:10" x14ac:dyDescent="0.35">
      <c r="A7440" s="1" t="s">
        <v>10246</v>
      </c>
      <c r="B7440" s="1">
        <v>37.44</v>
      </c>
      <c r="C7440" s="1">
        <v>40</v>
      </c>
      <c r="D7440" s="1">
        <v>47.9</v>
      </c>
      <c r="E7440" s="1">
        <v>52</v>
      </c>
      <c r="F7440" s="1">
        <v>47.52</v>
      </c>
      <c r="G7440" s="1">
        <v>36.369999999999997</v>
      </c>
      <c r="H7440" s="1">
        <v>73.930000000000007</v>
      </c>
      <c r="I7440" s="1">
        <v>113.52</v>
      </c>
      <c r="J7440" s="52">
        <f t="shared" si="116"/>
        <v>5.6085000000000003E-2</v>
      </c>
    </row>
    <row r="7441" spans="1:10" x14ac:dyDescent="0.35">
      <c r="A7441" s="1" t="s">
        <v>10245</v>
      </c>
      <c r="B7441" s="1">
        <v>34.96</v>
      </c>
      <c r="C7441" s="1">
        <v>37.44</v>
      </c>
      <c r="D7441" s="1">
        <v>34.299999999999997</v>
      </c>
      <c r="E7441" s="1">
        <v>48.6</v>
      </c>
      <c r="F7441" s="1">
        <v>44.59</v>
      </c>
      <c r="G7441" s="1">
        <v>37</v>
      </c>
      <c r="H7441" s="1">
        <v>99.9</v>
      </c>
      <c r="I7441" s="1">
        <v>97.73</v>
      </c>
      <c r="J7441" s="52">
        <f t="shared" si="116"/>
        <v>5.4315000000000002E-2</v>
      </c>
    </row>
    <row r="7442" spans="1:10" x14ac:dyDescent="0.35">
      <c r="A7442" s="1" t="s">
        <v>10244</v>
      </c>
      <c r="B7442" s="1">
        <v>32.1</v>
      </c>
      <c r="C7442" s="1">
        <v>37.090000000000003</v>
      </c>
      <c r="D7442" s="1">
        <v>34.299999999999997</v>
      </c>
      <c r="E7442" s="1">
        <v>54.25</v>
      </c>
      <c r="F7442" s="1">
        <v>40.299999999999997</v>
      </c>
      <c r="G7442" s="1">
        <v>33.49</v>
      </c>
      <c r="H7442" s="1">
        <v>70.2</v>
      </c>
      <c r="I7442" s="1">
        <v>68.930000000000007</v>
      </c>
      <c r="J7442" s="52">
        <f t="shared" si="116"/>
        <v>4.6332500000000006E-2</v>
      </c>
    </row>
    <row r="7443" spans="1:10" x14ac:dyDescent="0.35">
      <c r="A7443" s="1" t="s">
        <v>10243</v>
      </c>
      <c r="B7443" s="1">
        <v>52.64</v>
      </c>
      <c r="C7443" s="1">
        <v>10.72</v>
      </c>
      <c r="D7443" s="1">
        <v>31.7</v>
      </c>
      <c r="E7443" s="1">
        <v>44.88</v>
      </c>
      <c r="F7443" s="1">
        <v>39.07</v>
      </c>
      <c r="G7443" s="1">
        <v>35.049999999999997</v>
      </c>
      <c r="H7443" s="1">
        <v>64.22</v>
      </c>
      <c r="I7443" s="1">
        <v>0.09</v>
      </c>
      <c r="J7443" s="52">
        <f t="shared" si="116"/>
        <v>3.4796249999999994E-2</v>
      </c>
    </row>
    <row r="7444" spans="1:10" x14ac:dyDescent="0.35">
      <c r="A7444" s="1" t="s">
        <v>10242</v>
      </c>
      <c r="B7444" s="1">
        <v>39.96</v>
      </c>
      <c r="C7444" s="1">
        <v>32.479999999999997</v>
      </c>
      <c r="D7444" s="1">
        <v>35.049999999999997</v>
      </c>
      <c r="E7444" s="1">
        <v>43.92</v>
      </c>
      <c r="F7444" s="1">
        <v>35.950000000000003</v>
      </c>
      <c r="G7444" s="1">
        <v>32.4</v>
      </c>
      <c r="H7444" s="1">
        <v>62.62</v>
      </c>
      <c r="I7444" s="1">
        <v>0.09</v>
      </c>
      <c r="J7444" s="52">
        <f t="shared" si="116"/>
        <v>3.5308749999999993E-2</v>
      </c>
    </row>
    <row r="7445" spans="1:10" x14ac:dyDescent="0.35">
      <c r="A7445" s="1" t="s">
        <v>10241</v>
      </c>
      <c r="B7445" s="1">
        <v>34.97</v>
      </c>
      <c r="C7445" s="1">
        <v>32.79</v>
      </c>
      <c r="D7445" s="1">
        <v>32.78</v>
      </c>
      <c r="E7445" s="1">
        <v>41.59</v>
      </c>
      <c r="F7445" s="1">
        <v>33.4</v>
      </c>
      <c r="G7445" s="1">
        <v>34.9</v>
      </c>
      <c r="H7445" s="1">
        <v>54.83</v>
      </c>
      <c r="I7445" s="1">
        <v>0.09</v>
      </c>
      <c r="J7445" s="52">
        <f t="shared" si="116"/>
        <v>3.3168749999999997E-2</v>
      </c>
    </row>
    <row r="7446" spans="1:10" x14ac:dyDescent="0.35">
      <c r="A7446" s="1" t="s">
        <v>10240</v>
      </c>
      <c r="B7446" s="1">
        <v>29.8</v>
      </c>
      <c r="C7446" s="1">
        <v>30.8</v>
      </c>
      <c r="D7446" s="1">
        <v>35.200000000000003</v>
      </c>
      <c r="E7446" s="1">
        <v>40.64</v>
      </c>
      <c r="F7446" s="1">
        <v>32.67</v>
      </c>
      <c r="G7446" s="1">
        <v>32.4</v>
      </c>
      <c r="H7446" s="1">
        <v>38.799999999999997</v>
      </c>
      <c r="I7446" s="1">
        <v>0.3</v>
      </c>
      <c r="J7446" s="52">
        <f t="shared" si="116"/>
        <v>3.0076250000000002E-2</v>
      </c>
    </row>
    <row r="7447" spans="1:10" x14ac:dyDescent="0.35">
      <c r="A7447" s="1" t="s">
        <v>10239</v>
      </c>
      <c r="B7447" s="1">
        <v>31.01</v>
      </c>
      <c r="C7447" s="1">
        <v>30.24</v>
      </c>
      <c r="D7447" s="1">
        <v>35.200000000000003</v>
      </c>
      <c r="E7447" s="1">
        <v>43.37</v>
      </c>
      <c r="F7447" s="1">
        <v>32.9</v>
      </c>
      <c r="G7447" s="1">
        <v>32.4</v>
      </c>
      <c r="H7447" s="1">
        <v>29.6</v>
      </c>
      <c r="I7447" s="1">
        <v>5</v>
      </c>
      <c r="J7447" s="52">
        <f t="shared" si="116"/>
        <v>2.9964999999999999E-2</v>
      </c>
    </row>
    <row r="7448" spans="1:10" x14ac:dyDescent="0.35">
      <c r="A7448" s="1" t="s">
        <v>10238</v>
      </c>
      <c r="B7448" s="1">
        <v>30.7</v>
      </c>
      <c r="C7448" s="1">
        <v>18.03</v>
      </c>
      <c r="D7448" s="1">
        <v>34.43</v>
      </c>
      <c r="E7448" s="1">
        <v>43.77</v>
      </c>
      <c r="F7448" s="1">
        <v>35.25</v>
      </c>
      <c r="G7448" s="1">
        <v>34.81</v>
      </c>
      <c r="H7448" s="1">
        <v>43.54</v>
      </c>
      <c r="I7448" s="1">
        <v>9.07</v>
      </c>
      <c r="J7448" s="52">
        <f t="shared" si="116"/>
        <v>3.1199999999999999E-2</v>
      </c>
    </row>
    <row r="7449" spans="1:10" x14ac:dyDescent="0.35">
      <c r="A7449" s="1" t="s">
        <v>10237</v>
      </c>
      <c r="B7449" s="1">
        <v>29.8</v>
      </c>
      <c r="C7449" s="1">
        <v>34.36</v>
      </c>
      <c r="D7449" s="1">
        <v>37.4</v>
      </c>
      <c r="E7449" s="1">
        <v>50.79</v>
      </c>
      <c r="F7449" s="1">
        <v>42.49</v>
      </c>
      <c r="G7449" s="1">
        <v>33.11</v>
      </c>
      <c r="H7449" s="1">
        <v>61.97</v>
      </c>
      <c r="I7449" s="1">
        <v>54.32</v>
      </c>
      <c r="J7449" s="52">
        <f t="shared" si="116"/>
        <v>4.3029999999999992E-2</v>
      </c>
    </row>
    <row r="7450" spans="1:10" x14ac:dyDescent="0.35">
      <c r="A7450" s="1" t="s">
        <v>10236</v>
      </c>
      <c r="B7450" s="1">
        <v>30.72</v>
      </c>
      <c r="C7450" s="1">
        <v>40.81</v>
      </c>
      <c r="D7450" s="1">
        <v>58.12</v>
      </c>
      <c r="E7450" s="1">
        <v>61.99</v>
      </c>
      <c r="F7450" s="1">
        <v>48.12</v>
      </c>
      <c r="G7450" s="1">
        <v>43.59</v>
      </c>
      <c r="H7450" s="1">
        <v>62.05</v>
      </c>
      <c r="I7450" s="1">
        <v>99.52</v>
      </c>
      <c r="J7450" s="52">
        <f t="shared" si="116"/>
        <v>5.5615000000000005E-2</v>
      </c>
    </row>
    <row r="7451" spans="1:10" x14ac:dyDescent="0.35">
      <c r="A7451" s="1" t="s">
        <v>10235</v>
      </c>
      <c r="B7451" s="1">
        <v>33.130000000000003</v>
      </c>
      <c r="C7451" s="1">
        <v>38.25</v>
      </c>
      <c r="D7451" s="1">
        <v>50.42</v>
      </c>
      <c r="E7451" s="1">
        <v>64.180000000000007</v>
      </c>
      <c r="F7451" s="1">
        <v>51.29</v>
      </c>
      <c r="G7451" s="1">
        <v>34.81</v>
      </c>
      <c r="H7451" s="1">
        <v>71.53</v>
      </c>
      <c r="I7451" s="1">
        <v>132.69999999999999</v>
      </c>
      <c r="J7451" s="52">
        <f t="shared" si="116"/>
        <v>5.9538750000000001E-2</v>
      </c>
    </row>
    <row r="7452" spans="1:10" x14ac:dyDescent="0.35">
      <c r="A7452" s="1" t="s">
        <v>10234</v>
      </c>
      <c r="B7452" s="1">
        <v>36.619999999999997</v>
      </c>
      <c r="C7452" s="1">
        <v>39.14</v>
      </c>
      <c r="D7452" s="1">
        <v>57</v>
      </c>
      <c r="E7452" s="1">
        <v>63.01</v>
      </c>
      <c r="F7452" s="1">
        <v>48.56</v>
      </c>
      <c r="G7452" s="1">
        <v>34.58</v>
      </c>
      <c r="H7452" s="1">
        <v>76.709999999999994</v>
      </c>
      <c r="I7452" s="1">
        <v>149.9</v>
      </c>
      <c r="J7452" s="52">
        <f t="shared" si="116"/>
        <v>6.3189999999999996E-2</v>
      </c>
    </row>
    <row r="7453" spans="1:10" x14ac:dyDescent="0.35">
      <c r="A7453" s="1" t="s">
        <v>10233</v>
      </c>
      <c r="B7453" s="1">
        <v>36.81</v>
      </c>
      <c r="C7453" s="1">
        <v>39.93</v>
      </c>
      <c r="D7453" s="1">
        <v>54.34</v>
      </c>
      <c r="E7453" s="1">
        <v>61.56</v>
      </c>
      <c r="F7453" s="1">
        <v>47.54</v>
      </c>
      <c r="G7453" s="1">
        <v>32.1</v>
      </c>
      <c r="H7453" s="1">
        <v>79.94</v>
      </c>
      <c r="I7453" s="1">
        <v>145.5</v>
      </c>
      <c r="J7453" s="52">
        <f t="shared" si="116"/>
        <v>6.2215000000000006E-2</v>
      </c>
    </row>
    <row r="7454" spans="1:10" x14ac:dyDescent="0.35">
      <c r="A7454" s="1" t="s">
        <v>10232</v>
      </c>
      <c r="B7454" s="1">
        <v>38.049999999999997</v>
      </c>
      <c r="C7454" s="1">
        <v>40.15</v>
      </c>
      <c r="D7454" s="1">
        <v>49.11</v>
      </c>
      <c r="E7454" s="1">
        <v>59.09</v>
      </c>
      <c r="F7454" s="1">
        <v>46.36</v>
      </c>
      <c r="G7454" s="1">
        <v>35.020000000000003</v>
      </c>
      <c r="H7454" s="1">
        <v>80.56</v>
      </c>
      <c r="I7454" s="1">
        <v>139.9</v>
      </c>
      <c r="J7454" s="52">
        <f t="shared" si="116"/>
        <v>6.1030000000000001E-2</v>
      </c>
    </row>
    <row r="7455" spans="1:10" x14ac:dyDescent="0.35">
      <c r="A7455" s="1" t="s">
        <v>10231</v>
      </c>
      <c r="B7455" s="1">
        <v>39.950000000000003</v>
      </c>
      <c r="C7455" s="1">
        <v>41.76</v>
      </c>
      <c r="D7455" s="1">
        <v>52.11</v>
      </c>
      <c r="E7455" s="1">
        <v>58.64</v>
      </c>
      <c r="F7455" s="1">
        <v>43.91</v>
      </c>
      <c r="G7455" s="1">
        <v>33.090000000000003</v>
      </c>
      <c r="H7455" s="1">
        <v>82.09</v>
      </c>
      <c r="I7455" s="1">
        <v>131.69999999999999</v>
      </c>
      <c r="J7455" s="52">
        <f t="shared" si="116"/>
        <v>6.0406249999999995E-2</v>
      </c>
    </row>
    <row r="7456" spans="1:10" x14ac:dyDescent="0.35">
      <c r="A7456" s="1" t="s">
        <v>10230</v>
      </c>
      <c r="B7456" s="1">
        <v>38.17</v>
      </c>
      <c r="C7456" s="1">
        <v>42.67</v>
      </c>
      <c r="D7456" s="1">
        <v>54.94</v>
      </c>
      <c r="E7456" s="1">
        <v>60.03</v>
      </c>
      <c r="F7456" s="1">
        <v>44.57</v>
      </c>
      <c r="G7456" s="1">
        <v>32.1</v>
      </c>
      <c r="H7456" s="1">
        <v>76.510000000000005</v>
      </c>
      <c r="I7456" s="1">
        <v>145.5</v>
      </c>
      <c r="J7456" s="52">
        <f t="shared" si="116"/>
        <v>6.1811249999999998E-2</v>
      </c>
    </row>
    <row r="7457" spans="1:10" x14ac:dyDescent="0.35">
      <c r="A7457" s="1" t="s">
        <v>10229</v>
      </c>
      <c r="B7457" s="1">
        <v>33.200000000000003</v>
      </c>
      <c r="C7457" s="1">
        <v>47</v>
      </c>
      <c r="D7457" s="1">
        <v>56.93</v>
      </c>
      <c r="E7457" s="1">
        <v>62.94</v>
      </c>
      <c r="F7457" s="1">
        <v>45.61</v>
      </c>
      <c r="G7457" s="1">
        <v>33.700000000000003</v>
      </c>
      <c r="H7457" s="1">
        <v>79.47</v>
      </c>
      <c r="I7457" s="1">
        <v>142</v>
      </c>
      <c r="J7457" s="52">
        <f t="shared" si="116"/>
        <v>6.2606250000000002E-2</v>
      </c>
    </row>
    <row r="7458" spans="1:10" x14ac:dyDescent="0.35">
      <c r="A7458" s="1" t="s">
        <v>10228</v>
      </c>
      <c r="B7458" s="1">
        <v>31.63</v>
      </c>
      <c r="C7458" s="1">
        <v>53.28</v>
      </c>
      <c r="D7458" s="1">
        <v>55.38</v>
      </c>
      <c r="E7458" s="1">
        <v>65.61</v>
      </c>
      <c r="F7458" s="1">
        <v>46.83</v>
      </c>
      <c r="G7458" s="1">
        <v>41.02</v>
      </c>
      <c r="H7458" s="1">
        <v>98.65</v>
      </c>
      <c r="I7458" s="1">
        <v>151.61000000000001</v>
      </c>
      <c r="J7458" s="52">
        <f t="shared" si="116"/>
        <v>6.8001249999999999E-2</v>
      </c>
    </row>
    <row r="7459" spans="1:10" x14ac:dyDescent="0.35">
      <c r="A7459" s="1" t="s">
        <v>10227</v>
      </c>
      <c r="B7459" s="1">
        <v>32.049999999999997</v>
      </c>
      <c r="C7459" s="1">
        <v>59.18</v>
      </c>
      <c r="D7459" s="1">
        <v>45.43</v>
      </c>
      <c r="E7459" s="1">
        <v>67.7</v>
      </c>
      <c r="F7459" s="1">
        <v>48.68</v>
      </c>
      <c r="G7459" s="1">
        <v>47</v>
      </c>
      <c r="H7459" s="1">
        <v>145.15</v>
      </c>
      <c r="I7459" s="1">
        <v>150</v>
      </c>
      <c r="J7459" s="52">
        <f t="shared" si="116"/>
        <v>7.4398750000000013E-2</v>
      </c>
    </row>
    <row r="7460" spans="1:10" x14ac:dyDescent="0.35">
      <c r="A7460" s="1" t="s">
        <v>10226</v>
      </c>
      <c r="B7460" s="1">
        <v>41.07</v>
      </c>
      <c r="C7460" s="1">
        <v>69.83</v>
      </c>
      <c r="D7460" s="1">
        <v>73.3</v>
      </c>
      <c r="E7460" s="1">
        <v>70.989999999999995</v>
      </c>
      <c r="F7460" s="1">
        <v>51.17</v>
      </c>
      <c r="G7460" s="1">
        <v>53.97</v>
      </c>
      <c r="H7460" s="1">
        <v>188.58</v>
      </c>
      <c r="I7460" s="1">
        <v>160.56</v>
      </c>
      <c r="J7460" s="52">
        <f t="shared" si="116"/>
        <v>8.8683750000000006E-2</v>
      </c>
    </row>
    <row r="7461" spans="1:10" x14ac:dyDescent="0.35">
      <c r="A7461" s="1" t="s">
        <v>10225</v>
      </c>
      <c r="B7461" s="1">
        <v>58</v>
      </c>
      <c r="C7461" s="1">
        <v>65.94</v>
      </c>
      <c r="D7461" s="1">
        <v>65.790000000000006</v>
      </c>
      <c r="E7461" s="1">
        <v>77.45</v>
      </c>
      <c r="F7461" s="1">
        <v>48.19</v>
      </c>
      <c r="G7461" s="1">
        <v>48.84</v>
      </c>
      <c r="H7461" s="1">
        <v>166.18</v>
      </c>
      <c r="I7461" s="1">
        <v>157.38999999999999</v>
      </c>
      <c r="J7461" s="52">
        <f t="shared" si="116"/>
        <v>8.5972500000000007E-2</v>
      </c>
    </row>
    <row r="7462" spans="1:10" x14ac:dyDescent="0.35">
      <c r="A7462" s="1" t="s">
        <v>10224</v>
      </c>
      <c r="B7462" s="1">
        <v>50.34</v>
      </c>
      <c r="C7462" s="1">
        <v>59.93</v>
      </c>
      <c r="D7462" s="1">
        <v>43.2</v>
      </c>
      <c r="E7462" s="1">
        <v>74.73</v>
      </c>
      <c r="F7462" s="1">
        <v>46.72</v>
      </c>
      <c r="G7462" s="1">
        <v>46.6</v>
      </c>
      <c r="H7462" s="1">
        <v>195</v>
      </c>
      <c r="I7462" s="1">
        <v>135.69</v>
      </c>
      <c r="J7462" s="52">
        <f t="shared" si="116"/>
        <v>8.1526250000000008E-2</v>
      </c>
    </row>
    <row r="7463" spans="1:10" x14ac:dyDescent="0.35">
      <c r="A7463" s="1" t="s">
        <v>10223</v>
      </c>
      <c r="B7463" s="1">
        <v>42.44</v>
      </c>
      <c r="C7463" s="1">
        <v>49.99</v>
      </c>
      <c r="D7463" s="1">
        <v>37.4</v>
      </c>
      <c r="E7463" s="1">
        <v>62.64</v>
      </c>
      <c r="F7463" s="1">
        <v>44.98</v>
      </c>
      <c r="G7463" s="1">
        <v>42.85</v>
      </c>
      <c r="H7463" s="1">
        <v>163.38</v>
      </c>
      <c r="I7463" s="1">
        <v>125.3</v>
      </c>
      <c r="J7463" s="52">
        <f t="shared" si="116"/>
        <v>7.1122500000000005E-2</v>
      </c>
    </row>
    <row r="7464" spans="1:10" x14ac:dyDescent="0.35">
      <c r="A7464" s="1" t="s">
        <v>10222</v>
      </c>
      <c r="B7464" s="1">
        <v>38</v>
      </c>
      <c r="C7464" s="1">
        <v>37.85</v>
      </c>
      <c r="D7464" s="1">
        <v>40</v>
      </c>
      <c r="E7464" s="1">
        <v>50.79</v>
      </c>
      <c r="F7464" s="1">
        <v>37.799999999999997</v>
      </c>
      <c r="G7464" s="1">
        <v>39.01</v>
      </c>
      <c r="H7464" s="1">
        <v>152.38</v>
      </c>
      <c r="I7464" s="1">
        <v>84.33</v>
      </c>
      <c r="J7464" s="52">
        <f t="shared" si="116"/>
        <v>6.0019999999999997E-2</v>
      </c>
    </row>
    <row r="7465" spans="1:10" x14ac:dyDescent="0.35">
      <c r="A7465" s="1" t="s">
        <v>10221</v>
      </c>
      <c r="B7465" s="1">
        <v>39.94</v>
      </c>
      <c r="C7465" s="1">
        <v>39.700000000000003</v>
      </c>
      <c r="D7465" s="1">
        <v>37</v>
      </c>
      <c r="E7465" s="1">
        <v>49.9</v>
      </c>
      <c r="F7465" s="1">
        <v>37.299999999999997</v>
      </c>
      <c r="G7465" s="1">
        <v>37.99</v>
      </c>
      <c r="H7465" s="1">
        <v>195</v>
      </c>
      <c r="I7465" s="1">
        <v>77.06</v>
      </c>
      <c r="J7465" s="52">
        <f t="shared" si="116"/>
        <v>6.4236249999999995E-2</v>
      </c>
    </row>
    <row r="7466" spans="1:10" x14ac:dyDescent="0.35">
      <c r="A7466" s="1" t="s">
        <v>10220</v>
      </c>
      <c r="B7466" s="1">
        <v>34.94</v>
      </c>
      <c r="C7466" s="1">
        <v>34.78</v>
      </c>
      <c r="D7466" s="1">
        <v>35.4</v>
      </c>
      <c r="E7466" s="1">
        <v>57.4</v>
      </c>
      <c r="F7466" s="1">
        <v>34.1</v>
      </c>
      <c r="G7466" s="1">
        <v>35.72</v>
      </c>
      <c r="H7466" s="1">
        <v>189.9</v>
      </c>
      <c r="I7466" s="1">
        <v>54.36</v>
      </c>
      <c r="J7466" s="52">
        <f t="shared" si="116"/>
        <v>5.9575000000000003E-2</v>
      </c>
    </row>
    <row r="7467" spans="1:10" x14ac:dyDescent="0.35">
      <c r="A7467" s="1" t="s">
        <v>10219</v>
      </c>
      <c r="B7467" s="1">
        <v>32</v>
      </c>
      <c r="C7467" s="1">
        <v>37.47</v>
      </c>
      <c r="D7467" s="1">
        <v>35.1</v>
      </c>
      <c r="E7467" s="1">
        <v>45</v>
      </c>
      <c r="F7467" s="1">
        <v>30.82</v>
      </c>
      <c r="G7467" s="1">
        <v>35.869999999999997</v>
      </c>
      <c r="H7467" s="1">
        <v>200.1</v>
      </c>
      <c r="I7467" s="1">
        <v>42.64</v>
      </c>
      <c r="J7467" s="52">
        <f t="shared" si="116"/>
        <v>5.7375000000000002E-2</v>
      </c>
    </row>
    <row r="7468" spans="1:10" x14ac:dyDescent="0.35">
      <c r="A7468" s="1" t="s">
        <v>10218</v>
      </c>
      <c r="B7468" s="1">
        <v>47.67</v>
      </c>
      <c r="C7468" s="1">
        <v>36.65</v>
      </c>
      <c r="D7468" s="1">
        <v>35.1</v>
      </c>
      <c r="E7468" s="1">
        <v>44.83</v>
      </c>
      <c r="F7468" s="1">
        <v>31.6</v>
      </c>
      <c r="G7468" s="1">
        <v>31.71</v>
      </c>
      <c r="H7468" s="1">
        <v>189</v>
      </c>
      <c r="I7468" s="1">
        <v>29.96</v>
      </c>
      <c r="J7468" s="52">
        <f t="shared" si="116"/>
        <v>5.5814999999999997E-2</v>
      </c>
    </row>
    <row r="7469" spans="1:10" x14ac:dyDescent="0.35">
      <c r="A7469" s="1" t="s">
        <v>10217</v>
      </c>
      <c r="B7469" s="1">
        <v>46.03</v>
      </c>
      <c r="C7469" s="1">
        <v>36.090000000000003</v>
      </c>
      <c r="D7469" s="1">
        <v>35.1</v>
      </c>
      <c r="E7469" s="1">
        <v>44.31</v>
      </c>
      <c r="F7469" s="1">
        <v>32.07</v>
      </c>
      <c r="G7469" s="1">
        <v>31.18</v>
      </c>
      <c r="H7469" s="1">
        <v>180</v>
      </c>
      <c r="I7469" s="1">
        <v>27.7</v>
      </c>
      <c r="J7469" s="52">
        <f t="shared" si="116"/>
        <v>5.4059999999999997E-2</v>
      </c>
    </row>
    <row r="7470" spans="1:10" x14ac:dyDescent="0.35">
      <c r="A7470" s="1" t="s">
        <v>10216</v>
      </c>
      <c r="B7470" s="1">
        <v>41.98</v>
      </c>
      <c r="C7470" s="1">
        <v>36.17</v>
      </c>
      <c r="D7470" s="1">
        <v>38</v>
      </c>
      <c r="E7470" s="1">
        <v>44.34</v>
      </c>
      <c r="F7470" s="1">
        <v>31.82</v>
      </c>
      <c r="G7470" s="1">
        <v>31.22</v>
      </c>
      <c r="H7470" s="1">
        <v>148.19</v>
      </c>
      <c r="I7470" s="1">
        <v>26.21</v>
      </c>
      <c r="J7470" s="52">
        <f t="shared" si="116"/>
        <v>4.9741250000000001E-2</v>
      </c>
    </row>
    <row r="7471" spans="1:10" x14ac:dyDescent="0.35">
      <c r="A7471" s="1" t="s">
        <v>10215</v>
      </c>
      <c r="B7471" s="1">
        <v>37.92</v>
      </c>
      <c r="C7471" s="1">
        <v>37.130000000000003</v>
      </c>
      <c r="D7471" s="1">
        <v>35.4</v>
      </c>
      <c r="E7471" s="1">
        <v>44.94</v>
      </c>
      <c r="F7471" s="1">
        <v>33.19</v>
      </c>
      <c r="G7471" s="1">
        <v>31.48</v>
      </c>
      <c r="H7471" s="1">
        <v>154.1</v>
      </c>
      <c r="I7471" s="1">
        <v>30.96</v>
      </c>
      <c r="J7471" s="52">
        <f t="shared" si="116"/>
        <v>5.0639999999999991E-2</v>
      </c>
    </row>
    <row r="7472" spans="1:10" x14ac:dyDescent="0.35">
      <c r="A7472" s="1" t="s">
        <v>10214</v>
      </c>
      <c r="B7472" s="1">
        <v>30.64</v>
      </c>
      <c r="C7472" s="1">
        <v>35.299999999999997</v>
      </c>
      <c r="D7472" s="1">
        <v>45.1</v>
      </c>
      <c r="E7472" s="1">
        <v>46.78</v>
      </c>
      <c r="F7472" s="1">
        <v>35.22</v>
      </c>
      <c r="G7472" s="1">
        <v>32.25</v>
      </c>
      <c r="H7472" s="1">
        <v>134</v>
      </c>
      <c r="I7472" s="1">
        <v>34.25</v>
      </c>
      <c r="J7472" s="52">
        <f t="shared" si="116"/>
        <v>4.9192499999999993E-2</v>
      </c>
    </row>
    <row r="7473" spans="1:10" x14ac:dyDescent="0.35">
      <c r="A7473" s="1" t="s">
        <v>10213</v>
      </c>
      <c r="B7473" s="1">
        <v>38.270000000000003</v>
      </c>
      <c r="C7473" s="1">
        <v>35.299999999999997</v>
      </c>
      <c r="D7473" s="1">
        <v>35.1</v>
      </c>
      <c r="E7473" s="1">
        <v>56.71</v>
      </c>
      <c r="F7473" s="1">
        <v>44.9</v>
      </c>
      <c r="G7473" s="1">
        <v>32.31</v>
      </c>
      <c r="H7473" s="1">
        <v>178.99</v>
      </c>
      <c r="I7473" s="1">
        <v>68</v>
      </c>
      <c r="J7473" s="52">
        <f t="shared" si="116"/>
        <v>6.1197500000000002E-2</v>
      </c>
    </row>
    <row r="7474" spans="1:10" x14ac:dyDescent="0.35">
      <c r="A7474" s="1" t="s">
        <v>10212</v>
      </c>
      <c r="B7474" s="1">
        <v>34.619999999999997</v>
      </c>
      <c r="C7474" s="1">
        <v>44.99</v>
      </c>
      <c r="D7474" s="1">
        <v>57.15</v>
      </c>
      <c r="E7474" s="1">
        <v>67</v>
      </c>
      <c r="F7474" s="1">
        <v>51.49</v>
      </c>
      <c r="G7474" s="1">
        <v>33.79</v>
      </c>
      <c r="H7474" s="1">
        <v>224</v>
      </c>
      <c r="I7474" s="1">
        <v>128.27000000000001</v>
      </c>
      <c r="J7474" s="52">
        <f t="shared" si="116"/>
        <v>8.0163749999999992E-2</v>
      </c>
    </row>
    <row r="7475" spans="1:10" x14ac:dyDescent="0.35">
      <c r="A7475" s="1" t="s">
        <v>10211</v>
      </c>
      <c r="B7475" s="1">
        <v>42.31</v>
      </c>
      <c r="C7475" s="1">
        <v>57.44</v>
      </c>
      <c r="D7475" s="1">
        <v>58.51</v>
      </c>
      <c r="E7475" s="1">
        <v>68.95</v>
      </c>
      <c r="F7475" s="1">
        <v>54.32</v>
      </c>
      <c r="G7475" s="1">
        <v>32.01</v>
      </c>
      <c r="H7475" s="1">
        <v>225.02</v>
      </c>
      <c r="I7475" s="1">
        <v>135.52000000000001</v>
      </c>
      <c r="J7475" s="52">
        <f t="shared" si="116"/>
        <v>8.4259999999999988E-2</v>
      </c>
    </row>
    <row r="7476" spans="1:10" x14ac:dyDescent="0.35">
      <c r="A7476" s="1" t="s">
        <v>10210</v>
      </c>
      <c r="B7476" s="1">
        <v>41.45</v>
      </c>
      <c r="C7476" s="1">
        <v>60.12</v>
      </c>
      <c r="D7476" s="1">
        <v>69.17</v>
      </c>
      <c r="E7476" s="1">
        <v>68.819999999999993</v>
      </c>
      <c r="F7476" s="1">
        <v>55.41</v>
      </c>
      <c r="G7476" s="1">
        <v>33.659999999999997</v>
      </c>
      <c r="H7476" s="1">
        <v>213.68</v>
      </c>
      <c r="I7476" s="1">
        <v>100.1</v>
      </c>
      <c r="J7476" s="52">
        <f t="shared" si="116"/>
        <v>8.0301249999999991E-2</v>
      </c>
    </row>
    <row r="7477" spans="1:10" x14ac:dyDescent="0.35">
      <c r="A7477" s="1" t="s">
        <v>10209</v>
      </c>
      <c r="B7477" s="1">
        <v>47.37</v>
      </c>
      <c r="C7477" s="1">
        <v>61.89</v>
      </c>
      <c r="D7477" s="1">
        <v>73.819999999999993</v>
      </c>
      <c r="E7477" s="1">
        <v>67.709999999999994</v>
      </c>
      <c r="F7477" s="1">
        <v>54.81</v>
      </c>
      <c r="G7477" s="1">
        <v>32.549999999999997</v>
      </c>
      <c r="H7477" s="1">
        <v>197.13</v>
      </c>
      <c r="I7477" s="1">
        <v>81.400000000000006</v>
      </c>
      <c r="J7477" s="52">
        <f t="shared" si="116"/>
        <v>7.7084999999999987E-2</v>
      </c>
    </row>
    <row r="7478" spans="1:10" x14ac:dyDescent="0.35">
      <c r="A7478" s="1" t="s">
        <v>10208</v>
      </c>
      <c r="B7478" s="1">
        <v>36.380000000000003</v>
      </c>
      <c r="C7478" s="1">
        <v>60.01</v>
      </c>
      <c r="D7478" s="1">
        <v>67.14</v>
      </c>
      <c r="E7478" s="1">
        <v>67.430000000000007</v>
      </c>
      <c r="F7478" s="1">
        <v>53.82</v>
      </c>
      <c r="G7478" s="1">
        <v>33.590000000000003</v>
      </c>
      <c r="H7478" s="1">
        <v>188.59</v>
      </c>
      <c r="I7478" s="1">
        <v>79.27</v>
      </c>
      <c r="J7478" s="52">
        <f t="shared" si="116"/>
        <v>7.3278750000000004E-2</v>
      </c>
    </row>
    <row r="7479" spans="1:10" x14ac:dyDescent="0.35">
      <c r="A7479" s="1" t="s">
        <v>10207</v>
      </c>
      <c r="B7479" s="1">
        <v>41.6</v>
      </c>
      <c r="C7479" s="1">
        <v>50.03</v>
      </c>
      <c r="D7479" s="1">
        <v>68.5</v>
      </c>
      <c r="E7479" s="1">
        <v>64.97</v>
      </c>
      <c r="F7479" s="1">
        <v>52.44</v>
      </c>
      <c r="G7479" s="1">
        <v>33.71</v>
      </c>
      <c r="H7479" s="1">
        <v>195.87</v>
      </c>
      <c r="I7479" s="1">
        <v>75.349999999999994</v>
      </c>
      <c r="J7479" s="52">
        <f t="shared" si="116"/>
        <v>7.2808749999999992E-2</v>
      </c>
    </row>
    <row r="7480" spans="1:10" x14ac:dyDescent="0.35">
      <c r="A7480" s="1" t="s">
        <v>10206</v>
      </c>
      <c r="B7480" s="1">
        <v>39.97</v>
      </c>
      <c r="C7480" s="1">
        <v>55</v>
      </c>
      <c r="D7480" s="1">
        <v>80.099999999999994</v>
      </c>
      <c r="E7480" s="1">
        <v>65.67</v>
      </c>
      <c r="F7480" s="1">
        <v>52.52</v>
      </c>
      <c r="G7480" s="1">
        <v>33.31</v>
      </c>
      <c r="H7480" s="1">
        <v>214.58</v>
      </c>
      <c r="I7480" s="1">
        <v>91.23</v>
      </c>
      <c r="J7480" s="52">
        <f t="shared" si="116"/>
        <v>7.9047499999999993E-2</v>
      </c>
    </row>
    <row r="7481" spans="1:10" x14ac:dyDescent="0.35">
      <c r="A7481" s="1" t="s">
        <v>10205</v>
      </c>
      <c r="B7481" s="1">
        <v>30.72</v>
      </c>
      <c r="C7481" s="1">
        <v>65</v>
      </c>
      <c r="D7481" s="1">
        <v>89.9</v>
      </c>
      <c r="E7481" s="1">
        <v>67.489999999999995</v>
      </c>
      <c r="F7481" s="1">
        <v>53.01</v>
      </c>
      <c r="G7481" s="1">
        <v>33.71</v>
      </c>
      <c r="H7481" s="1">
        <v>212.96</v>
      </c>
      <c r="I7481" s="1">
        <v>93.46</v>
      </c>
      <c r="J7481" s="52">
        <f t="shared" si="116"/>
        <v>8.0781249999999999E-2</v>
      </c>
    </row>
    <row r="7482" spans="1:10" x14ac:dyDescent="0.35">
      <c r="A7482" s="1" t="s">
        <v>10204</v>
      </c>
      <c r="B7482" s="1">
        <v>31.06</v>
      </c>
      <c r="C7482" s="1">
        <v>67.09</v>
      </c>
      <c r="D7482" s="1">
        <v>75</v>
      </c>
      <c r="E7482" s="1">
        <v>68.77</v>
      </c>
      <c r="F7482" s="1">
        <v>52.19</v>
      </c>
      <c r="G7482" s="1">
        <v>39.979999999999997</v>
      </c>
      <c r="H7482" s="1">
        <v>220.09</v>
      </c>
      <c r="I7482" s="1">
        <v>121.03</v>
      </c>
      <c r="J7482" s="52">
        <f t="shared" si="116"/>
        <v>8.4401250000000011E-2</v>
      </c>
    </row>
    <row r="7483" spans="1:10" x14ac:dyDescent="0.35">
      <c r="A7483" s="1" t="s">
        <v>10203</v>
      </c>
      <c r="B7483" s="1">
        <v>32.450000000000003</v>
      </c>
      <c r="C7483" s="1">
        <v>84.55</v>
      </c>
      <c r="D7483" s="1">
        <v>88.2</v>
      </c>
      <c r="E7483" s="1">
        <v>75.48</v>
      </c>
      <c r="F7483" s="1">
        <v>54.3</v>
      </c>
      <c r="G7483" s="1">
        <v>43.7</v>
      </c>
      <c r="H7483" s="1">
        <v>229.6</v>
      </c>
      <c r="I7483" s="1">
        <v>120.67</v>
      </c>
      <c r="J7483" s="52">
        <f t="shared" si="116"/>
        <v>9.1118749999999998E-2</v>
      </c>
    </row>
    <row r="7484" spans="1:10" x14ac:dyDescent="0.35">
      <c r="A7484" s="1" t="s">
        <v>10202</v>
      </c>
      <c r="B7484" s="1">
        <v>51.88</v>
      </c>
      <c r="C7484" s="1">
        <v>121.31</v>
      </c>
      <c r="D7484" s="1">
        <v>111.4</v>
      </c>
      <c r="E7484" s="1">
        <v>99.9</v>
      </c>
      <c r="F7484" s="1">
        <v>66.47</v>
      </c>
      <c r="G7484" s="1">
        <v>49.01</v>
      </c>
      <c r="H7484" s="1">
        <v>290.36</v>
      </c>
      <c r="I7484" s="1">
        <v>139.51</v>
      </c>
      <c r="J7484" s="52">
        <f t="shared" si="116"/>
        <v>0.11623</v>
      </c>
    </row>
    <row r="7485" spans="1:10" x14ac:dyDescent="0.35">
      <c r="A7485" s="1" t="s">
        <v>10201</v>
      </c>
      <c r="B7485" s="1">
        <v>48.4</v>
      </c>
      <c r="C7485" s="1">
        <v>70.03</v>
      </c>
      <c r="D7485" s="1">
        <v>93.67</v>
      </c>
      <c r="E7485" s="1">
        <v>90.06</v>
      </c>
      <c r="F7485" s="1">
        <v>59.98</v>
      </c>
      <c r="G7485" s="1">
        <v>47.96</v>
      </c>
      <c r="H7485" s="1">
        <v>299.89999999999998</v>
      </c>
      <c r="I7485" s="1">
        <v>157.72999999999999</v>
      </c>
      <c r="J7485" s="52">
        <f t="shared" si="116"/>
        <v>0.10846625</v>
      </c>
    </row>
    <row r="7486" spans="1:10" x14ac:dyDescent="0.35">
      <c r="A7486" s="1" t="s">
        <v>10200</v>
      </c>
      <c r="B7486" s="1">
        <v>44.94</v>
      </c>
      <c r="C7486" s="1">
        <v>56.43</v>
      </c>
      <c r="D7486" s="1">
        <v>70.58</v>
      </c>
      <c r="E7486" s="1">
        <v>75.819999999999993</v>
      </c>
      <c r="F7486" s="1">
        <v>51.97</v>
      </c>
      <c r="G7486" s="1">
        <v>46</v>
      </c>
      <c r="H7486" s="1">
        <v>270</v>
      </c>
      <c r="I7486" s="1">
        <v>126</v>
      </c>
      <c r="J7486" s="52">
        <f t="shared" si="116"/>
        <v>9.2717499999999994E-2</v>
      </c>
    </row>
    <row r="7487" spans="1:10" x14ac:dyDescent="0.35">
      <c r="A7487" s="1" t="s">
        <v>10199</v>
      </c>
      <c r="B7487" s="1">
        <v>35.840000000000003</v>
      </c>
      <c r="C7487" s="1">
        <v>44.15</v>
      </c>
      <c r="D7487" s="1">
        <v>60.1</v>
      </c>
      <c r="E7487" s="1">
        <v>69.069999999999993</v>
      </c>
      <c r="F7487" s="1">
        <v>46.41</v>
      </c>
      <c r="G7487" s="1">
        <v>43.82</v>
      </c>
      <c r="H7487" s="1">
        <v>222.2</v>
      </c>
      <c r="I7487" s="1">
        <v>118</v>
      </c>
      <c r="J7487" s="52">
        <f t="shared" si="116"/>
        <v>7.9948749999999985E-2</v>
      </c>
    </row>
    <row r="7488" spans="1:10" x14ac:dyDescent="0.35">
      <c r="A7488" s="1" t="s">
        <v>10198</v>
      </c>
      <c r="B7488" s="1">
        <v>29.93</v>
      </c>
      <c r="C7488" s="1">
        <v>37.450000000000003</v>
      </c>
      <c r="D7488" s="1">
        <v>52.32</v>
      </c>
      <c r="E7488" s="1">
        <v>62.63</v>
      </c>
      <c r="F7488" s="1">
        <v>43.69</v>
      </c>
      <c r="G7488" s="1">
        <v>40.31</v>
      </c>
      <c r="H7488" s="1">
        <v>205</v>
      </c>
      <c r="I7488" s="1">
        <v>121.7</v>
      </c>
      <c r="J7488" s="52">
        <f t="shared" si="116"/>
        <v>7.4128749999999993E-2</v>
      </c>
    </row>
    <row r="7489" spans="1:10" x14ac:dyDescent="0.35">
      <c r="A7489" s="1" t="s">
        <v>10197</v>
      </c>
      <c r="B7489" s="1">
        <v>29.24</v>
      </c>
      <c r="C7489" s="1">
        <v>40</v>
      </c>
      <c r="D7489" s="1">
        <v>39.9</v>
      </c>
      <c r="E7489" s="1">
        <v>59.21</v>
      </c>
      <c r="F7489" s="1">
        <v>43.8</v>
      </c>
      <c r="G7489" s="1">
        <v>39.1</v>
      </c>
      <c r="H7489" s="1">
        <v>165.04</v>
      </c>
      <c r="I7489" s="1">
        <v>112</v>
      </c>
      <c r="J7489" s="52">
        <f t="shared" si="116"/>
        <v>6.6036249999999991E-2</v>
      </c>
    </row>
    <row r="7490" spans="1:10" x14ac:dyDescent="0.35">
      <c r="A7490" s="1" t="s">
        <v>10196</v>
      </c>
      <c r="B7490" s="1">
        <v>23.67</v>
      </c>
      <c r="C7490" s="1">
        <v>35.979999999999997</v>
      </c>
      <c r="D7490" s="1">
        <v>39</v>
      </c>
      <c r="E7490" s="1">
        <v>53.55</v>
      </c>
      <c r="F7490" s="1">
        <v>39.340000000000003</v>
      </c>
      <c r="G7490" s="1">
        <v>37</v>
      </c>
      <c r="H7490" s="1">
        <v>146.9</v>
      </c>
      <c r="I7490" s="1">
        <v>98</v>
      </c>
      <c r="J7490" s="52">
        <f t="shared" si="116"/>
        <v>5.9179999999999996E-2</v>
      </c>
    </row>
    <row r="7491" spans="1:10" x14ac:dyDescent="0.35">
      <c r="A7491" s="1" t="s">
        <v>10195</v>
      </c>
      <c r="B7491" s="1">
        <v>29.8</v>
      </c>
      <c r="C7491" s="1">
        <v>34.979999999999997</v>
      </c>
      <c r="D7491" s="1">
        <v>34.799999999999997</v>
      </c>
      <c r="E7491" s="1">
        <v>49.12</v>
      </c>
      <c r="F7491" s="1">
        <v>42.63</v>
      </c>
      <c r="G7491" s="1">
        <v>32.5</v>
      </c>
      <c r="H7491" s="1">
        <v>153.01</v>
      </c>
      <c r="I7491" s="1">
        <v>78.89</v>
      </c>
      <c r="J7491" s="52">
        <f t="shared" ref="J7491:J7554" si="117">(AVERAGE(B7491:I7491))/1000</f>
        <v>5.6966249999999996E-2</v>
      </c>
    </row>
    <row r="7492" spans="1:10" x14ac:dyDescent="0.35">
      <c r="A7492" s="1" t="s">
        <v>10194</v>
      </c>
      <c r="B7492" s="1">
        <v>29</v>
      </c>
      <c r="C7492" s="1">
        <v>34.659999999999997</v>
      </c>
      <c r="D7492" s="1">
        <v>34</v>
      </c>
      <c r="E7492" s="1">
        <v>50.6</v>
      </c>
      <c r="F7492" s="1">
        <v>39.78</v>
      </c>
      <c r="G7492" s="1">
        <v>32.08</v>
      </c>
      <c r="H7492" s="1">
        <v>151.22999999999999</v>
      </c>
      <c r="I7492" s="1">
        <v>35</v>
      </c>
      <c r="J7492" s="52">
        <f t="shared" si="117"/>
        <v>5.0793750000000006E-2</v>
      </c>
    </row>
    <row r="7493" spans="1:10" x14ac:dyDescent="0.35">
      <c r="A7493" s="1" t="s">
        <v>10193</v>
      </c>
      <c r="B7493" s="1">
        <v>30.2</v>
      </c>
      <c r="C7493" s="1">
        <v>33.450000000000003</v>
      </c>
      <c r="D7493" s="1">
        <v>34.5</v>
      </c>
      <c r="E7493" s="1">
        <v>48.12</v>
      </c>
      <c r="F7493" s="1">
        <v>38.81</v>
      </c>
      <c r="G7493" s="1">
        <v>31.95</v>
      </c>
      <c r="H7493" s="1">
        <v>151.01</v>
      </c>
      <c r="I7493" s="1">
        <v>18.82</v>
      </c>
      <c r="J7493" s="52">
        <f t="shared" si="117"/>
        <v>4.8357499999999998E-2</v>
      </c>
    </row>
    <row r="7494" spans="1:10" x14ac:dyDescent="0.35">
      <c r="A7494" s="1" t="s">
        <v>10192</v>
      </c>
      <c r="B7494" s="1">
        <v>26.61</v>
      </c>
      <c r="C7494" s="1">
        <v>32.68</v>
      </c>
      <c r="D7494" s="1">
        <v>35</v>
      </c>
      <c r="E7494" s="1">
        <v>47.64</v>
      </c>
      <c r="F7494" s="1">
        <v>36.94</v>
      </c>
      <c r="G7494" s="1">
        <v>31.1</v>
      </c>
      <c r="H7494" s="1">
        <v>145.36000000000001</v>
      </c>
      <c r="I7494" s="1">
        <v>18.05</v>
      </c>
      <c r="J7494" s="52">
        <f t="shared" si="117"/>
        <v>4.6672500000000006E-2</v>
      </c>
    </row>
    <row r="7495" spans="1:10" x14ac:dyDescent="0.35">
      <c r="A7495" s="1" t="s">
        <v>10191</v>
      </c>
      <c r="B7495" s="1">
        <v>23.84</v>
      </c>
      <c r="C7495" s="1">
        <v>34.11</v>
      </c>
      <c r="D7495" s="1">
        <v>34.4</v>
      </c>
      <c r="E7495" s="1">
        <v>47.84</v>
      </c>
      <c r="F7495" s="1">
        <v>36.200000000000003</v>
      </c>
      <c r="G7495" s="1">
        <v>31</v>
      </c>
      <c r="H7495" s="1">
        <v>145.5</v>
      </c>
      <c r="I7495" s="1">
        <v>28</v>
      </c>
      <c r="J7495" s="52">
        <f t="shared" si="117"/>
        <v>4.7611250000000001E-2</v>
      </c>
    </row>
    <row r="7496" spans="1:10" x14ac:dyDescent="0.35">
      <c r="A7496" s="1" t="s">
        <v>10190</v>
      </c>
      <c r="B7496" s="1">
        <v>23.02</v>
      </c>
      <c r="C7496" s="1">
        <v>33.6</v>
      </c>
      <c r="D7496" s="1">
        <v>33.799999999999997</v>
      </c>
      <c r="E7496" s="1">
        <v>51</v>
      </c>
      <c r="F7496" s="1">
        <v>36.130000000000003</v>
      </c>
      <c r="G7496" s="1">
        <v>33.15</v>
      </c>
      <c r="H7496" s="1">
        <v>148.05000000000001</v>
      </c>
      <c r="I7496" s="1">
        <v>72.16</v>
      </c>
      <c r="J7496" s="52">
        <f t="shared" si="117"/>
        <v>5.3863749999999995E-2</v>
      </c>
    </row>
    <row r="7497" spans="1:10" x14ac:dyDescent="0.35">
      <c r="A7497" s="1" t="s">
        <v>10189</v>
      </c>
      <c r="B7497" s="1">
        <v>37.01</v>
      </c>
      <c r="C7497" s="1">
        <v>32.75</v>
      </c>
      <c r="D7497" s="1">
        <v>35.5</v>
      </c>
      <c r="E7497" s="1">
        <v>62.16</v>
      </c>
      <c r="F7497" s="1">
        <v>39.57</v>
      </c>
      <c r="G7497" s="1">
        <v>44.37</v>
      </c>
      <c r="H7497" s="1">
        <v>190</v>
      </c>
      <c r="I7497" s="1">
        <v>115.55</v>
      </c>
      <c r="J7497" s="52">
        <f t="shared" si="117"/>
        <v>6.9613750000000002E-2</v>
      </c>
    </row>
    <row r="7498" spans="1:10" x14ac:dyDescent="0.35">
      <c r="A7498" s="1" t="s">
        <v>10188</v>
      </c>
      <c r="B7498" s="1">
        <v>46.95</v>
      </c>
      <c r="C7498" s="1">
        <v>51.89</v>
      </c>
      <c r="D7498" s="1">
        <v>46</v>
      </c>
      <c r="E7498" s="1">
        <v>69.06</v>
      </c>
      <c r="F7498" s="1">
        <v>41.56</v>
      </c>
      <c r="G7498" s="1">
        <v>48.88</v>
      </c>
      <c r="H7498" s="1">
        <v>219.15</v>
      </c>
      <c r="I7498" s="1">
        <v>147.19999999999999</v>
      </c>
      <c r="J7498" s="52">
        <f t="shared" si="117"/>
        <v>8.3836250000000001E-2</v>
      </c>
    </row>
    <row r="7499" spans="1:10" x14ac:dyDescent="0.35">
      <c r="A7499" s="1" t="s">
        <v>10187</v>
      </c>
      <c r="B7499" s="1">
        <v>46.55</v>
      </c>
      <c r="C7499" s="1">
        <v>55.2</v>
      </c>
      <c r="D7499" s="1">
        <v>48.71</v>
      </c>
      <c r="E7499" s="1">
        <v>72.56</v>
      </c>
      <c r="F7499" s="1">
        <v>42.02</v>
      </c>
      <c r="G7499" s="1">
        <v>49.95</v>
      </c>
      <c r="H7499" s="1">
        <v>188.11</v>
      </c>
      <c r="I7499" s="1">
        <v>159.9</v>
      </c>
      <c r="J7499" s="52">
        <f t="shared" si="117"/>
        <v>8.2875000000000004E-2</v>
      </c>
    </row>
    <row r="7500" spans="1:10" x14ac:dyDescent="0.35">
      <c r="A7500" s="1" t="s">
        <v>10186</v>
      </c>
      <c r="B7500" s="1">
        <v>50.72</v>
      </c>
      <c r="C7500" s="1">
        <v>54.96</v>
      </c>
      <c r="D7500" s="1">
        <v>49.5</v>
      </c>
      <c r="E7500" s="1">
        <v>80</v>
      </c>
      <c r="F7500" s="1">
        <v>44.57</v>
      </c>
      <c r="G7500" s="1">
        <v>48</v>
      </c>
      <c r="H7500" s="1">
        <v>161.06</v>
      </c>
      <c r="I7500" s="1">
        <v>147.19999999999999</v>
      </c>
      <c r="J7500" s="52">
        <f t="shared" si="117"/>
        <v>7.9501249999999996E-2</v>
      </c>
    </row>
    <row r="7501" spans="1:10" x14ac:dyDescent="0.35">
      <c r="A7501" s="1" t="s">
        <v>10185</v>
      </c>
      <c r="B7501" s="1">
        <v>44</v>
      </c>
      <c r="C7501" s="1">
        <v>49.72</v>
      </c>
      <c r="D7501" s="1">
        <v>38</v>
      </c>
      <c r="E7501" s="1">
        <v>69.900000000000006</v>
      </c>
      <c r="F7501" s="1">
        <v>44.15</v>
      </c>
      <c r="G7501" s="1">
        <v>46.64</v>
      </c>
      <c r="H7501" s="1">
        <v>146.6</v>
      </c>
      <c r="I7501" s="1">
        <v>129.13</v>
      </c>
      <c r="J7501" s="52">
        <f t="shared" si="117"/>
        <v>7.1017499999999997E-2</v>
      </c>
    </row>
    <row r="7502" spans="1:10" x14ac:dyDescent="0.35">
      <c r="A7502" s="1" t="s">
        <v>10184</v>
      </c>
      <c r="B7502" s="1">
        <v>39.53</v>
      </c>
      <c r="C7502" s="1">
        <v>56.92</v>
      </c>
      <c r="D7502" s="1">
        <v>39.9</v>
      </c>
      <c r="E7502" s="1">
        <v>65.989999999999995</v>
      </c>
      <c r="F7502" s="1">
        <v>42.55</v>
      </c>
      <c r="G7502" s="1">
        <v>46.26</v>
      </c>
      <c r="H7502" s="1">
        <v>145.76</v>
      </c>
      <c r="I7502" s="1">
        <v>112.8</v>
      </c>
      <c r="J7502" s="52">
        <f t="shared" si="117"/>
        <v>6.871374999999999E-2</v>
      </c>
    </row>
    <row r="7503" spans="1:10" x14ac:dyDescent="0.35">
      <c r="A7503" s="1" t="s">
        <v>10183</v>
      </c>
      <c r="B7503" s="1">
        <v>33.049999999999997</v>
      </c>
      <c r="C7503" s="1">
        <v>55.82</v>
      </c>
      <c r="D7503" s="1">
        <v>37.6</v>
      </c>
      <c r="E7503" s="1">
        <v>63.75</v>
      </c>
      <c r="F7503" s="1">
        <v>41.42</v>
      </c>
      <c r="G7503" s="1">
        <v>46.02</v>
      </c>
      <c r="H7503" s="1">
        <v>148.19999999999999</v>
      </c>
      <c r="I7503" s="1">
        <v>107.2</v>
      </c>
      <c r="J7503" s="52">
        <f t="shared" si="117"/>
        <v>6.6632499999999997E-2</v>
      </c>
    </row>
    <row r="7504" spans="1:10" x14ac:dyDescent="0.35">
      <c r="A7504" s="1" t="s">
        <v>10182</v>
      </c>
      <c r="B7504" s="1">
        <v>33.24</v>
      </c>
      <c r="C7504" s="1">
        <v>55.58</v>
      </c>
      <c r="D7504" s="1">
        <v>37</v>
      </c>
      <c r="E7504" s="1">
        <v>62.15</v>
      </c>
      <c r="F7504" s="1">
        <v>40.01</v>
      </c>
      <c r="G7504" s="1">
        <v>46.42</v>
      </c>
      <c r="H7504" s="1">
        <v>151.1</v>
      </c>
      <c r="I7504" s="1">
        <v>118.19</v>
      </c>
      <c r="J7504" s="52">
        <f t="shared" si="117"/>
        <v>6.7961250000000001E-2</v>
      </c>
    </row>
    <row r="7505" spans="1:10" x14ac:dyDescent="0.35">
      <c r="A7505" s="1" t="s">
        <v>10181</v>
      </c>
      <c r="B7505" s="1">
        <v>32.82</v>
      </c>
      <c r="C7505" s="1">
        <v>54.28</v>
      </c>
      <c r="D7505" s="1">
        <v>36</v>
      </c>
      <c r="E7505" s="1">
        <v>62.84</v>
      </c>
      <c r="F7505" s="1">
        <v>39.96</v>
      </c>
      <c r="G7505" s="1">
        <v>47.59</v>
      </c>
      <c r="H7505" s="1">
        <v>152.94999999999999</v>
      </c>
      <c r="I7505" s="1">
        <v>143.4</v>
      </c>
      <c r="J7505" s="52">
        <f t="shared" si="117"/>
        <v>7.1230000000000002E-2</v>
      </c>
    </row>
    <row r="7506" spans="1:10" x14ac:dyDescent="0.35">
      <c r="A7506" s="1" t="s">
        <v>10180</v>
      </c>
      <c r="B7506" s="1">
        <v>32.700000000000003</v>
      </c>
      <c r="C7506" s="1">
        <v>55.08</v>
      </c>
      <c r="D7506" s="1">
        <v>37.4</v>
      </c>
      <c r="E7506" s="1">
        <v>64.81</v>
      </c>
      <c r="F7506" s="1">
        <v>41.67</v>
      </c>
      <c r="G7506" s="1">
        <v>49.67</v>
      </c>
      <c r="H7506" s="1">
        <v>170</v>
      </c>
      <c r="I7506" s="1">
        <v>149.07</v>
      </c>
      <c r="J7506" s="52">
        <f t="shared" si="117"/>
        <v>7.5050000000000006E-2</v>
      </c>
    </row>
    <row r="7507" spans="1:10" x14ac:dyDescent="0.35">
      <c r="A7507" s="1" t="s">
        <v>10179</v>
      </c>
      <c r="B7507" s="1">
        <v>36</v>
      </c>
      <c r="C7507" s="1">
        <v>62.21</v>
      </c>
      <c r="D7507" s="1">
        <v>48</v>
      </c>
      <c r="E7507" s="1">
        <v>67.400000000000006</v>
      </c>
      <c r="F7507" s="1">
        <v>43.81</v>
      </c>
      <c r="G7507" s="1">
        <v>50.93</v>
      </c>
      <c r="H7507" s="1">
        <v>203.9</v>
      </c>
      <c r="I7507" s="1">
        <v>159.06</v>
      </c>
      <c r="J7507" s="52">
        <f t="shared" si="117"/>
        <v>8.3913749999999995E-2</v>
      </c>
    </row>
    <row r="7508" spans="1:10" x14ac:dyDescent="0.35">
      <c r="A7508" s="1" t="s">
        <v>10178</v>
      </c>
      <c r="B7508" s="1">
        <v>46.59</v>
      </c>
      <c r="C7508" s="1">
        <v>78.44</v>
      </c>
      <c r="D7508" s="1">
        <v>65.849999999999994</v>
      </c>
      <c r="E7508" s="1">
        <v>69.72</v>
      </c>
      <c r="F7508" s="1">
        <v>49.95</v>
      </c>
      <c r="G7508" s="1">
        <v>71.92</v>
      </c>
      <c r="H7508" s="1">
        <v>223.67</v>
      </c>
      <c r="I7508" s="1">
        <v>192.94</v>
      </c>
      <c r="J7508" s="52">
        <f t="shared" si="117"/>
        <v>9.9884999999999988E-2</v>
      </c>
    </row>
    <row r="7509" spans="1:10" x14ac:dyDescent="0.35">
      <c r="A7509" s="1" t="s">
        <v>10177</v>
      </c>
      <c r="B7509" s="1">
        <v>55.45</v>
      </c>
      <c r="C7509" s="1">
        <v>60.93</v>
      </c>
      <c r="D7509" s="1">
        <v>44.9</v>
      </c>
      <c r="E7509" s="1">
        <v>68.16</v>
      </c>
      <c r="F7509" s="1">
        <v>51</v>
      </c>
      <c r="G7509" s="1">
        <v>61.61</v>
      </c>
      <c r="H7509" s="1">
        <v>215</v>
      </c>
      <c r="I7509" s="1">
        <v>200.4</v>
      </c>
      <c r="J7509" s="52">
        <f t="shared" si="117"/>
        <v>9.4681249999999995E-2</v>
      </c>
    </row>
    <row r="7510" spans="1:10" x14ac:dyDescent="0.35">
      <c r="A7510" s="1" t="s">
        <v>10176</v>
      </c>
      <c r="B7510" s="1">
        <v>41.62</v>
      </c>
      <c r="C7510" s="1">
        <v>56.96</v>
      </c>
      <c r="D7510" s="1">
        <v>36</v>
      </c>
      <c r="E7510" s="1">
        <v>66.44</v>
      </c>
      <c r="F7510" s="1">
        <v>48.45</v>
      </c>
      <c r="G7510" s="1">
        <v>55.96</v>
      </c>
      <c r="H7510" s="1">
        <v>181</v>
      </c>
      <c r="I7510" s="1">
        <v>170.96</v>
      </c>
      <c r="J7510" s="52">
        <f t="shared" si="117"/>
        <v>8.2173750000000004E-2</v>
      </c>
    </row>
    <row r="7511" spans="1:10" x14ac:dyDescent="0.35">
      <c r="A7511" s="1" t="s">
        <v>10175</v>
      </c>
      <c r="B7511" s="1">
        <v>35</v>
      </c>
      <c r="C7511" s="1">
        <v>38.04</v>
      </c>
      <c r="D7511" s="1">
        <v>42.4</v>
      </c>
      <c r="E7511" s="1">
        <v>60.42</v>
      </c>
      <c r="F7511" s="1">
        <v>42.75</v>
      </c>
      <c r="G7511" s="1">
        <v>48.04</v>
      </c>
      <c r="H7511" s="1">
        <v>152.30000000000001</v>
      </c>
      <c r="I7511" s="1">
        <v>149.1</v>
      </c>
      <c r="J7511" s="52">
        <f t="shared" si="117"/>
        <v>7.1006250000000007E-2</v>
      </c>
    </row>
    <row r="7512" spans="1:10" x14ac:dyDescent="0.35">
      <c r="A7512" s="1" t="s">
        <v>10174</v>
      </c>
      <c r="B7512" s="1">
        <v>34.94</v>
      </c>
      <c r="C7512" s="1">
        <v>40.85</v>
      </c>
      <c r="D7512" s="1">
        <v>39.9</v>
      </c>
      <c r="E7512" s="1">
        <v>58.6</v>
      </c>
      <c r="F7512" s="1">
        <v>40.36</v>
      </c>
      <c r="G7512" s="1">
        <v>44.54</v>
      </c>
      <c r="H7512" s="1">
        <v>152.1</v>
      </c>
      <c r="I7512" s="1">
        <v>140.69</v>
      </c>
      <c r="J7512" s="52">
        <f t="shared" si="117"/>
        <v>6.8997500000000003E-2</v>
      </c>
    </row>
    <row r="7513" spans="1:10" x14ac:dyDescent="0.35">
      <c r="A7513" s="1" t="s">
        <v>10173</v>
      </c>
      <c r="B7513" s="1">
        <v>31</v>
      </c>
      <c r="C7513" s="1">
        <v>39.5</v>
      </c>
      <c r="D7513" s="1">
        <v>40</v>
      </c>
      <c r="E7513" s="1">
        <v>53.3</v>
      </c>
      <c r="F7513" s="1">
        <v>39.659999999999997</v>
      </c>
      <c r="G7513" s="1">
        <v>42.04</v>
      </c>
      <c r="H7513" s="1">
        <v>152.19999999999999</v>
      </c>
      <c r="I7513" s="1">
        <v>128.51</v>
      </c>
      <c r="J7513" s="52">
        <f t="shared" si="117"/>
        <v>6.5776250000000008E-2</v>
      </c>
    </row>
    <row r="7514" spans="1:10" x14ac:dyDescent="0.35">
      <c r="A7514" s="1" t="s">
        <v>10172</v>
      </c>
      <c r="B7514" s="1">
        <v>26</v>
      </c>
      <c r="C7514" s="1">
        <v>35.909999999999997</v>
      </c>
      <c r="D7514" s="1">
        <v>33.61</v>
      </c>
      <c r="E7514" s="1">
        <v>54.49</v>
      </c>
      <c r="F7514" s="1">
        <v>36.67</v>
      </c>
      <c r="G7514" s="1">
        <v>36.450000000000003</v>
      </c>
      <c r="H7514" s="1">
        <v>152.30000000000001</v>
      </c>
      <c r="I7514" s="1">
        <v>127.2</v>
      </c>
      <c r="J7514" s="52">
        <f t="shared" si="117"/>
        <v>6.2828750000000003E-2</v>
      </c>
    </row>
    <row r="7515" spans="1:10" x14ac:dyDescent="0.35">
      <c r="A7515" s="1" t="s">
        <v>10171</v>
      </c>
      <c r="B7515" s="1">
        <v>27</v>
      </c>
      <c r="C7515" s="1">
        <v>33.53</v>
      </c>
      <c r="D7515" s="1">
        <v>35.5</v>
      </c>
      <c r="E7515" s="1">
        <v>54.75</v>
      </c>
      <c r="F7515" s="1">
        <v>37.57</v>
      </c>
      <c r="G7515" s="1">
        <v>33.67</v>
      </c>
      <c r="H7515" s="1">
        <v>93.74</v>
      </c>
      <c r="I7515" s="1">
        <v>112.5</v>
      </c>
      <c r="J7515" s="52">
        <f t="shared" si="117"/>
        <v>5.3532499999999997E-2</v>
      </c>
    </row>
    <row r="7516" spans="1:10" x14ac:dyDescent="0.35">
      <c r="A7516" s="1" t="s">
        <v>10170</v>
      </c>
      <c r="B7516" s="1">
        <v>29</v>
      </c>
      <c r="C7516" s="1">
        <v>33.25</v>
      </c>
      <c r="D7516" s="1">
        <v>41</v>
      </c>
      <c r="E7516" s="1">
        <v>48</v>
      </c>
      <c r="F7516" s="1">
        <v>35.299999999999997</v>
      </c>
      <c r="G7516" s="1">
        <v>33.6</v>
      </c>
      <c r="H7516" s="1">
        <v>99.9</v>
      </c>
      <c r="I7516" s="1">
        <v>108.39</v>
      </c>
      <c r="J7516" s="52">
        <f t="shared" si="117"/>
        <v>5.3554999999999998E-2</v>
      </c>
    </row>
    <row r="7517" spans="1:10" x14ac:dyDescent="0.35">
      <c r="A7517" s="1" t="s">
        <v>10169</v>
      </c>
      <c r="B7517" s="1">
        <v>29</v>
      </c>
      <c r="C7517" s="1">
        <v>31.69</v>
      </c>
      <c r="D7517" s="1">
        <v>35.6</v>
      </c>
      <c r="E7517" s="1">
        <v>44.12</v>
      </c>
      <c r="F7517" s="1">
        <v>35.130000000000003</v>
      </c>
      <c r="G7517" s="1">
        <v>32.770000000000003</v>
      </c>
      <c r="H7517" s="1">
        <v>94.86</v>
      </c>
      <c r="I7517" s="1">
        <v>94</v>
      </c>
      <c r="J7517" s="52">
        <f t="shared" si="117"/>
        <v>4.9646250000000003E-2</v>
      </c>
    </row>
    <row r="7518" spans="1:10" x14ac:dyDescent="0.35">
      <c r="A7518" s="1" t="s">
        <v>10168</v>
      </c>
      <c r="B7518" s="1">
        <v>23.33</v>
      </c>
      <c r="C7518" s="1">
        <v>33.200000000000003</v>
      </c>
      <c r="D7518" s="1">
        <v>34.9</v>
      </c>
      <c r="E7518" s="1">
        <v>41.35</v>
      </c>
      <c r="F7518" s="1">
        <v>34.22</v>
      </c>
      <c r="G7518" s="1">
        <v>32</v>
      </c>
      <c r="H7518" s="1">
        <v>95.95</v>
      </c>
      <c r="I7518" s="1">
        <v>93.6</v>
      </c>
      <c r="J7518" s="52">
        <f t="shared" si="117"/>
        <v>4.8568749999999994E-2</v>
      </c>
    </row>
    <row r="7519" spans="1:10" x14ac:dyDescent="0.35">
      <c r="A7519" s="1" t="s">
        <v>10167</v>
      </c>
      <c r="B7519" s="1">
        <v>21.67</v>
      </c>
      <c r="C7519" s="1">
        <v>33.53</v>
      </c>
      <c r="D7519" s="1">
        <v>29.8</v>
      </c>
      <c r="E7519" s="1">
        <v>40.229999999999997</v>
      </c>
      <c r="F7519" s="1">
        <v>33.86</v>
      </c>
      <c r="G7519" s="1">
        <v>32.799999999999997</v>
      </c>
      <c r="H7519" s="1">
        <v>115.5</v>
      </c>
      <c r="I7519" s="1">
        <v>98.45</v>
      </c>
      <c r="J7519" s="52">
        <f t="shared" si="117"/>
        <v>5.0729999999999997E-2</v>
      </c>
    </row>
    <row r="7520" spans="1:10" x14ac:dyDescent="0.35">
      <c r="A7520" s="1" t="s">
        <v>10166</v>
      </c>
      <c r="B7520" s="1">
        <v>27</v>
      </c>
      <c r="C7520" s="1">
        <v>35</v>
      </c>
      <c r="D7520" s="1">
        <v>35</v>
      </c>
      <c r="E7520" s="1">
        <v>39.909999999999997</v>
      </c>
      <c r="F7520" s="1">
        <v>35.01</v>
      </c>
      <c r="G7520" s="1">
        <v>35.46</v>
      </c>
      <c r="H7520" s="1">
        <v>140.05000000000001</v>
      </c>
      <c r="I7520" s="1">
        <v>105</v>
      </c>
      <c r="J7520" s="52">
        <f t="shared" si="117"/>
        <v>5.655375E-2</v>
      </c>
    </row>
    <row r="7521" spans="1:10" x14ac:dyDescent="0.35">
      <c r="A7521" s="1" t="s">
        <v>10165</v>
      </c>
      <c r="B7521" s="1">
        <v>32.44</v>
      </c>
      <c r="C7521" s="1">
        <v>44.32</v>
      </c>
      <c r="D7521" s="1">
        <v>39</v>
      </c>
      <c r="E7521" s="1">
        <v>44.9</v>
      </c>
      <c r="F7521" s="1">
        <v>35.6</v>
      </c>
      <c r="G7521" s="1">
        <v>45.03</v>
      </c>
      <c r="H7521" s="1">
        <v>175</v>
      </c>
      <c r="I7521" s="1">
        <v>151.27000000000001</v>
      </c>
      <c r="J7521" s="52">
        <f t="shared" si="117"/>
        <v>7.0944999999999994E-2</v>
      </c>
    </row>
    <row r="7522" spans="1:10" x14ac:dyDescent="0.35">
      <c r="A7522" s="1" t="s">
        <v>10164</v>
      </c>
      <c r="B7522" s="1">
        <v>37.61</v>
      </c>
      <c r="C7522" s="1">
        <v>59.05</v>
      </c>
      <c r="D7522" s="1">
        <v>51.2</v>
      </c>
      <c r="E7522" s="1">
        <v>51.7</v>
      </c>
      <c r="F7522" s="1">
        <v>37.520000000000003</v>
      </c>
      <c r="G7522" s="1">
        <v>50.23</v>
      </c>
      <c r="H7522" s="1">
        <v>204.98</v>
      </c>
      <c r="I7522" s="1">
        <v>181.85</v>
      </c>
      <c r="J7522" s="52">
        <f t="shared" si="117"/>
        <v>8.4267499999999995E-2</v>
      </c>
    </row>
    <row r="7523" spans="1:10" x14ac:dyDescent="0.35">
      <c r="A7523" s="1" t="s">
        <v>10163</v>
      </c>
      <c r="B7523" s="1">
        <v>35.630000000000003</v>
      </c>
      <c r="C7523" s="1">
        <v>68.25</v>
      </c>
      <c r="D7523" s="1">
        <v>47.41</v>
      </c>
      <c r="E7523" s="1">
        <v>51.7</v>
      </c>
      <c r="F7523" s="1">
        <v>37.520000000000003</v>
      </c>
      <c r="G7523" s="1">
        <v>54.18</v>
      </c>
      <c r="H7523" s="1">
        <v>200.1</v>
      </c>
      <c r="I7523" s="1">
        <v>199.12</v>
      </c>
      <c r="J7523" s="52">
        <f t="shared" si="117"/>
        <v>8.6738749999999989E-2</v>
      </c>
    </row>
    <row r="7524" spans="1:10" x14ac:dyDescent="0.35">
      <c r="A7524" s="1" t="s">
        <v>10162</v>
      </c>
      <c r="B7524" s="1">
        <v>32.869999999999997</v>
      </c>
      <c r="C7524" s="1">
        <v>66.05</v>
      </c>
      <c r="D7524" s="1">
        <v>49</v>
      </c>
      <c r="E7524" s="1">
        <v>58.85</v>
      </c>
      <c r="F7524" s="1">
        <v>39.119999999999997</v>
      </c>
      <c r="G7524" s="1">
        <v>52.8</v>
      </c>
      <c r="H7524" s="1">
        <v>156.06</v>
      </c>
      <c r="I7524" s="1">
        <v>155.16</v>
      </c>
      <c r="J7524" s="52">
        <f t="shared" si="117"/>
        <v>7.6238749999999994E-2</v>
      </c>
    </row>
    <row r="7525" spans="1:10" x14ac:dyDescent="0.35">
      <c r="A7525" s="1" t="s">
        <v>10161</v>
      </c>
      <c r="B7525" s="1">
        <v>33.11</v>
      </c>
      <c r="C7525" s="1">
        <v>67.81</v>
      </c>
      <c r="D7525" s="1">
        <v>44.9</v>
      </c>
      <c r="E7525" s="1">
        <v>66.41</v>
      </c>
      <c r="F7525" s="1">
        <v>38.4</v>
      </c>
      <c r="G7525" s="1">
        <v>52.97</v>
      </c>
      <c r="H7525" s="1">
        <v>148.13999999999999</v>
      </c>
      <c r="I7525" s="1">
        <v>105.77</v>
      </c>
      <c r="J7525" s="52">
        <f t="shared" si="117"/>
        <v>6.9688749999999994E-2</v>
      </c>
    </row>
    <row r="7526" spans="1:10" x14ac:dyDescent="0.35">
      <c r="A7526" s="1" t="s">
        <v>10160</v>
      </c>
      <c r="B7526" s="1">
        <v>33.11</v>
      </c>
      <c r="C7526" s="1">
        <v>67.91</v>
      </c>
      <c r="D7526" s="1">
        <v>39.9</v>
      </c>
      <c r="E7526" s="1">
        <v>69.400000000000006</v>
      </c>
      <c r="F7526" s="1">
        <v>38.840000000000003</v>
      </c>
      <c r="G7526" s="1">
        <v>52.39</v>
      </c>
      <c r="H7526" s="1">
        <v>150.19999999999999</v>
      </c>
      <c r="I7526" s="1">
        <v>87.49</v>
      </c>
      <c r="J7526" s="52">
        <f t="shared" si="117"/>
        <v>6.7405000000000007E-2</v>
      </c>
    </row>
    <row r="7527" spans="1:10" x14ac:dyDescent="0.35">
      <c r="A7527" s="1" t="s">
        <v>10159</v>
      </c>
      <c r="B7527" s="1">
        <v>32.36</v>
      </c>
      <c r="C7527" s="1">
        <v>65.44</v>
      </c>
      <c r="D7527" s="1">
        <v>36</v>
      </c>
      <c r="E7527" s="1">
        <v>69.150000000000006</v>
      </c>
      <c r="F7527" s="1">
        <v>40.1</v>
      </c>
      <c r="G7527" s="1">
        <v>50.82</v>
      </c>
      <c r="H7527" s="1">
        <v>154.21</v>
      </c>
      <c r="I7527" s="1">
        <v>80.72</v>
      </c>
      <c r="J7527" s="52">
        <f t="shared" si="117"/>
        <v>6.6100000000000006E-2</v>
      </c>
    </row>
    <row r="7528" spans="1:10" x14ac:dyDescent="0.35">
      <c r="A7528" s="1" t="s">
        <v>10158</v>
      </c>
      <c r="B7528" s="1">
        <v>45.1</v>
      </c>
      <c r="C7528" s="1">
        <v>67.97</v>
      </c>
      <c r="D7528" s="1">
        <v>37</v>
      </c>
      <c r="E7528" s="1">
        <v>72</v>
      </c>
      <c r="F7528" s="1">
        <v>37.799999999999997</v>
      </c>
      <c r="G7528" s="1">
        <v>50</v>
      </c>
      <c r="H7528" s="1">
        <v>168.83</v>
      </c>
      <c r="I7528" s="1">
        <v>88.31</v>
      </c>
      <c r="J7528" s="52">
        <f t="shared" si="117"/>
        <v>7.0876250000000002E-2</v>
      </c>
    </row>
    <row r="7529" spans="1:10" x14ac:dyDescent="0.35">
      <c r="A7529" s="1" t="s">
        <v>10157</v>
      </c>
      <c r="B7529" s="1">
        <v>42.14</v>
      </c>
      <c r="C7529" s="1">
        <v>65.75</v>
      </c>
      <c r="D7529" s="1">
        <v>36.4</v>
      </c>
      <c r="E7529" s="1">
        <v>68.989999999999995</v>
      </c>
      <c r="F7529" s="1">
        <v>39.68</v>
      </c>
      <c r="G7529" s="1">
        <v>51.21</v>
      </c>
      <c r="H7529" s="1">
        <v>211.93</v>
      </c>
      <c r="I7529" s="1">
        <v>112.92</v>
      </c>
      <c r="J7529" s="52">
        <f t="shared" si="117"/>
        <v>7.8627499999999989E-2</v>
      </c>
    </row>
    <row r="7530" spans="1:10" x14ac:dyDescent="0.35">
      <c r="A7530" s="1" t="s">
        <v>10156</v>
      </c>
      <c r="B7530" s="1">
        <v>36.4</v>
      </c>
      <c r="C7530" s="1">
        <v>65.37</v>
      </c>
      <c r="D7530" s="1">
        <v>37.4</v>
      </c>
      <c r="E7530" s="1">
        <v>66.650000000000006</v>
      </c>
      <c r="F7530" s="1">
        <v>41.35</v>
      </c>
      <c r="G7530" s="1">
        <v>55.69</v>
      </c>
      <c r="H7530" s="1">
        <v>236.62</v>
      </c>
      <c r="I7530" s="1">
        <v>152.91999999999999</v>
      </c>
      <c r="J7530" s="52">
        <f t="shared" si="117"/>
        <v>8.6550000000000002E-2</v>
      </c>
    </row>
    <row r="7531" spans="1:10" x14ac:dyDescent="0.35">
      <c r="A7531" s="1" t="s">
        <v>10155</v>
      </c>
      <c r="B7531" s="1">
        <v>39.83</v>
      </c>
      <c r="C7531" s="1">
        <v>66.11</v>
      </c>
      <c r="D7531" s="1">
        <v>45.47</v>
      </c>
      <c r="E7531" s="1">
        <v>62.6</v>
      </c>
      <c r="F7531" s="1">
        <v>46.41</v>
      </c>
      <c r="G7531" s="1">
        <v>57.07</v>
      </c>
      <c r="H7531" s="1">
        <v>250.06</v>
      </c>
      <c r="I7531" s="1">
        <v>183.3</v>
      </c>
      <c r="J7531" s="52">
        <f t="shared" si="117"/>
        <v>9.3856249999999988E-2</v>
      </c>
    </row>
    <row r="7532" spans="1:10" x14ac:dyDescent="0.35">
      <c r="A7532" s="1" t="s">
        <v>10154</v>
      </c>
      <c r="B7532" s="1">
        <v>51.93</v>
      </c>
      <c r="C7532" s="1">
        <v>98.15</v>
      </c>
      <c r="D7532" s="1">
        <v>59.9</v>
      </c>
      <c r="E7532" s="1">
        <v>88.01</v>
      </c>
      <c r="F7532" s="1">
        <v>52.17</v>
      </c>
      <c r="G7532" s="1">
        <v>79.72</v>
      </c>
      <c r="H7532" s="1">
        <v>295</v>
      </c>
      <c r="I7532" s="1">
        <v>195.64</v>
      </c>
      <c r="J7532" s="52">
        <f t="shared" si="117"/>
        <v>0.115065</v>
      </c>
    </row>
    <row r="7533" spans="1:10" x14ac:dyDescent="0.35">
      <c r="A7533" s="1" t="s">
        <v>10153</v>
      </c>
      <c r="B7533" s="1">
        <v>54.94</v>
      </c>
      <c r="C7533" s="1">
        <v>73.569999999999993</v>
      </c>
      <c r="D7533" s="1">
        <v>49</v>
      </c>
      <c r="E7533" s="1">
        <v>103.47</v>
      </c>
      <c r="F7533" s="1">
        <v>53.09</v>
      </c>
      <c r="G7533" s="1">
        <v>68.33</v>
      </c>
      <c r="H7533" s="1">
        <v>275.05</v>
      </c>
      <c r="I7533" s="1">
        <v>197.55</v>
      </c>
      <c r="J7533" s="52">
        <f t="shared" si="117"/>
        <v>0.109375</v>
      </c>
    </row>
    <row r="7534" spans="1:10" x14ac:dyDescent="0.35">
      <c r="A7534" s="1" t="s">
        <v>10152</v>
      </c>
      <c r="B7534" s="1">
        <v>44.97</v>
      </c>
      <c r="C7534" s="1">
        <v>61.03</v>
      </c>
      <c r="D7534" s="1">
        <v>51.4</v>
      </c>
      <c r="E7534" s="1">
        <v>91.24</v>
      </c>
      <c r="F7534" s="1">
        <v>52.51</v>
      </c>
      <c r="G7534" s="1">
        <v>57.85</v>
      </c>
      <c r="H7534" s="1">
        <v>230</v>
      </c>
      <c r="I7534" s="1">
        <v>175.16</v>
      </c>
      <c r="J7534" s="52">
        <f t="shared" si="117"/>
        <v>9.5519999999999994E-2</v>
      </c>
    </row>
    <row r="7535" spans="1:10" x14ac:dyDescent="0.35">
      <c r="A7535" s="1" t="s">
        <v>10151</v>
      </c>
      <c r="B7535" s="1">
        <v>38.950000000000003</v>
      </c>
      <c r="C7535" s="1">
        <v>50.01</v>
      </c>
      <c r="D7535" s="1">
        <v>35.1</v>
      </c>
      <c r="E7535" s="1">
        <v>74.31</v>
      </c>
      <c r="F7535" s="1">
        <v>51.01</v>
      </c>
      <c r="G7535" s="1">
        <v>50</v>
      </c>
      <c r="H7535" s="1">
        <v>219.93</v>
      </c>
      <c r="I7535" s="1">
        <v>135.22999999999999</v>
      </c>
      <c r="J7535" s="52">
        <f t="shared" si="117"/>
        <v>8.1817500000000001E-2</v>
      </c>
    </row>
    <row r="7536" spans="1:10" x14ac:dyDescent="0.35">
      <c r="A7536" s="1" t="s">
        <v>10150</v>
      </c>
      <c r="B7536" s="1">
        <v>37.24</v>
      </c>
      <c r="C7536" s="1">
        <v>41.86</v>
      </c>
      <c r="D7536" s="1">
        <v>37.4</v>
      </c>
      <c r="E7536" s="1">
        <v>60</v>
      </c>
      <c r="F7536" s="1">
        <v>47</v>
      </c>
      <c r="G7536" s="1">
        <v>44.78</v>
      </c>
      <c r="H7536" s="1">
        <v>193.67</v>
      </c>
      <c r="I7536" s="1">
        <v>104.01</v>
      </c>
      <c r="J7536" s="52">
        <f t="shared" si="117"/>
        <v>7.0744999999999988E-2</v>
      </c>
    </row>
    <row r="7537" spans="1:10" x14ac:dyDescent="0.35">
      <c r="A7537" s="1" t="s">
        <v>10149</v>
      </c>
      <c r="B7537" s="1">
        <v>32.979999999999997</v>
      </c>
      <c r="C7537" s="1">
        <v>39.94</v>
      </c>
      <c r="D7537" s="1">
        <v>45</v>
      </c>
      <c r="E7537" s="1">
        <v>60</v>
      </c>
      <c r="F7537" s="1">
        <v>44.08</v>
      </c>
      <c r="G7537" s="1">
        <v>42.89</v>
      </c>
      <c r="H7537" s="1">
        <v>169.9</v>
      </c>
      <c r="I7537" s="1">
        <v>124.63</v>
      </c>
      <c r="J7537" s="52">
        <f t="shared" si="117"/>
        <v>6.992749999999999E-2</v>
      </c>
    </row>
    <row r="7538" spans="1:10" x14ac:dyDescent="0.35">
      <c r="A7538" s="1" t="s">
        <v>10148</v>
      </c>
      <c r="B7538" s="1">
        <v>33.32</v>
      </c>
      <c r="C7538" s="1">
        <v>36.03</v>
      </c>
      <c r="D7538" s="1">
        <v>34.9</v>
      </c>
      <c r="E7538" s="1">
        <v>62.33</v>
      </c>
      <c r="F7538" s="1">
        <v>39</v>
      </c>
      <c r="G7538" s="1">
        <v>37.03</v>
      </c>
      <c r="H7538" s="1">
        <v>155.5</v>
      </c>
      <c r="I7538" s="1">
        <v>80.12</v>
      </c>
      <c r="J7538" s="52">
        <f t="shared" si="117"/>
        <v>5.9778750000000005E-2</v>
      </c>
    </row>
    <row r="7539" spans="1:10" x14ac:dyDescent="0.35">
      <c r="A7539" s="1" t="s">
        <v>10147</v>
      </c>
      <c r="B7539" s="1">
        <v>31.38</v>
      </c>
      <c r="C7539" s="1">
        <v>33.909999999999997</v>
      </c>
      <c r="D7539" s="1">
        <v>34.299999999999997</v>
      </c>
      <c r="E7539" s="1">
        <v>77.06</v>
      </c>
      <c r="F7539" s="1">
        <v>35.659999999999997</v>
      </c>
      <c r="G7539" s="1">
        <v>40.07</v>
      </c>
      <c r="H7539" s="1">
        <v>168.03</v>
      </c>
      <c r="I7539" s="1">
        <v>27.61</v>
      </c>
      <c r="J7539" s="52">
        <f t="shared" si="117"/>
        <v>5.6002499999999997E-2</v>
      </c>
    </row>
    <row r="7540" spans="1:10" x14ac:dyDescent="0.35">
      <c r="A7540" s="1" t="s">
        <v>10146</v>
      </c>
      <c r="B7540" s="1">
        <v>31.38</v>
      </c>
      <c r="C7540" s="1">
        <v>33</v>
      </c>
      <c r="D7540" s="1">
        <v>34</v>
      </c>
      <c r="E7540" s="1">
        <v>69.430000000000007</v>
      </c>
      <c r="F7540" s="1">
        <v>35.799999999999997</v>
      </c>
      <c r="G7540" s="1">
        <v>37.9</v>
      </c>
      <c r="H7540" s="1">
        <v>161.36000000000001</v>
      </c>
      <c r="I7540" s="1">
        <v>27.91</v>
      </c>
      <c r="J7540" s="52">
        <f t="shared" si="117"/>
        <v>5.3847500000000006E-2</v>
      </c>
    </row>
    <row r="7541" spans="1:10" x14ac:dyDescent="0.35">
      <c r="A7541" s="1" t="s">
        <v>10145</v>
      </c>
      <c r="B7541" s="1">
        <v>30.63</v>
      </c>
      <c r="C7541" s="1">
        <v>34</v>
      </c>
      <c r="D7541" s="1">
        <v>34.4</v>
      </c>
      <c r="E7541" s="1">
        <v>52.1</v>
      </c>
      <c r="F7541" s="1">
        <v>35.94</v>
      </c>
      <c r="G7541" s="1">
        <v>34.270000000000003</v>
      </c>
      <c r="H7541" s="1">
        <v>160</v>
      </c>
      <c r="I7541" s="1">
        <v>22.09</v>
      </c>
      <c r="J7541" s="52">
        <f t="shared" si="117"/>
        <v>5.0428750000000001E-2</v>
      </c>
    </row>
    <row r="7542" spans="1:10" x14ac:dyDescent="0.35">
      <c r="A7542" s="1" t="s">
        <v>10144</v>
      </c>
      <c r="B7542" s="1">
        <v>29.95</v>
      </c>
      <c r="C7542" s="1">
        <v>34</v>
      </c>
      <c r="D7542" s="1">
        <v>32.619999999999997</v>
      </c>
      <c r="E7542" s="1">
        <v>37.03</v>
      </c>
      <c r="F7542" s="1">
        <v>34.75</v>
      </c>
      <c r="G7542" s="1">
        <v>34.04</v>
      </c>
      <c r="H7542" s="1">
        <v>152.5</v>
      </c>
      <c r="I7542" s="1">
        <v>43.2</v>
      </c>
      <c r="J7542" s="52">
        <f t="shared" si="117"/>
        <v>4.976125E-2</v>
      </c>
    </row>
    <row r="7543" spans="1:10" x14ac:dyDescent="0.35">
      <c r="A7543" s="1" t="s">
        <v>10143</v>
      </c>
      <c r="B7543" s="1">
        <v>29</v>
      </c>
      <c r="C7543" s="1">
        <v>34</v>
      </c>
      <c r="D7543" s="1">
        <v>33.5</v>
      </c>
      <c r="E7543" s="1">
        <v>36.04</v>
      </c>
      <c r="F7543" s="1">
        <v>34.799999999999997</v>
      </c>
      <c r="G7543" s="1">
        <v>33.729999999999997</v>
      </c>
      <c r="H7543" s="1">
        <v>155</v>
      </c>
      <c r="I7543" s="1">
        <v>0.04</v>
      </c>
      <c r="J7543" s="52">
        <f t="shared" si="117"/>
        <v>4.4513749999999998E-2</v>
      </c>
    </row>
    <row r="7544" spans="1:10" x14ac:dyDescent="0.35">
      <c r="A7544" s="1" t="s">
        <v>10142</v>
      </c>
      <c r="B7544" s="1">
        <v>29</v>
      </c>
      <c r="C7544" s="1">
        <v>35.450000000000003</v>
      </c>
      <c r="D7544" s="1">
        <v>34</v>
      </c>
      <c r="E7544" s="1">
        <v>36.14</v>
      </c>
      <c r="F7544" s="1">
        <v>36.58</v>
      </c>
      <c r="G7544" s="1">
        <v>34</v>
      </c>
      <c r="H7544" s="1">
        <v>160.09</v>
      </c>
      <c r="I7544" s="1">
        <v>11.14</v>
      </c>
      <c r="J7544" s="52">
        <f t="shared" si="117"/>
        <v>4.7049999999999995E-2</v>
      </c>
    </row>
    <row r="7545" spans="1:10" x14ac:dyDescent="0.35">
      <c r="A7545" s="1" t="s">
        <v>10141</v>
      </c>
      <c r="B7545" s="1">
        <v>33.28</v>
      </c>
      <c r="C7545" s="1">
        <v>36.78</v>
      </c>
      <c r="D7545" s="1">
        <v>31</v>
      </c>
      <c r="E7545" s="1">
        <v>38.9</v>
      </c>
      <c r="F7545" s="1">
        <v>43</v>
      </c>
      <c r="G7545" s="1">
        <v>39.74</v>
      </c>
      <c r="H7545" s="1">
        <v>140.1</v>
      </c>
      <c r="I7545" s="1">
        <v>105.04</v>
      </c>
      <c r="J7545" s="52">
        <f t="shared" si="117"/>
        <v>5.8480000000000004E-2</v>
      </c>
    </row>
    <row r="7546" spans="1:10" x14ac:dyDescent="0.35">
      <c r="A7546" s="1" t="s">
        <v>10140</v>
      </c>
      <c r="B7546" s="1">
        <v>38.950000000000003</v>
      </c>
      <c r="C7546" s="1">
        <v>47.96</v>
      </c>
      <c r="D7546" s="1">
        <v>35.299999999999997</v>
      </c>
      <c r="E7546" s="1">
        <v>46</v>
      </c>
      <c r="F7546" s="1">
        <v>47.43</v>
      </c>
      <c r="G7546" s="1">
        <v>49.57</v>
      </c>
      <c r="H7546" s="1">
        <v>163</v>
      </c>
      <c r="I7546" s="1">
        <v>134.81</v>
      </c>
      <c r="J7546" s="52">
        <f t="shared" si="117"/>
        <v>7.0377499999999996E-2</v>
      </c>
    </row>
    <row r="7547" spans="1:10" x14ac:dyDescent="0.35">
      <c r="A7547" s="1" t="s">
        <v>10139</v>
      </c>
      <c r="B7547" s="1">
        <v>38.71</v>
      </c>
      <c r="C7547" s="1">
        <v>55.45</v>
      </c>
      <c r="D7547" s="1">
        <v>34.700000000000003</v>
      </c>
      <c r="E7547" s="1">
        <v>48</v>
      </c>
      <c r="F7547" s="1">
        <v>51</v>
      </c>
      <c r="G7547" s="1">
        <v>51.17</v>
      </c>
      <c r="H7547" s="1">
        <v>219.94</v>
      </c>
      <c r="I7547" s="1">
        <v>150.22999999999999</v>
      </c>
      <c r="J7547" s="52">
        <f t="shared" si="117"/>
        <v>8.115E-2</v>
      </c>
    </row>
    <row r="7548" spans="1:10" x14ac:dyDescent="0.35">
      <c r="A7548" s="1" t="s">
        <v>10138</v>
      </c>
      <c r="B7548" s="1">
        <v>38.979999999999997</v>
      </c>
      <c r="C7548" s="1">
        <v>55.44</v>
      </c>
      <c r="D7548" s="1">
        <v>53.74</v>
      </c>
      <c r="E7548" s="1">
        <v>53.41</v>
      </c>
      <c r="F7548" s="1">
        <v>49.85</v>
      </c>
      <c r="G7548" s="1">
        <v>49.52</v>
      </c>
      <c r="H7548" s="1">
        <v>215.95</v>
      </c>
      <c r="I7548" s="1">
        <v>125.52</v>
      </c>
      <c r="J7548" s="52">
        <f t="shared" si="117"/>
        <v>8.0301249999999991E-2</v>
      </c>
    </row>
    <row r="7549" spans="1:10" x14ac:dyDescent="0.35">
      <c r="A7549" s="1" t="s">
        <v>10137</v>
      </c>
      <c r="B7549" s="1">
        <v>38.229999999999997</v>
      </c>
      <c r="C7549" s="1">
        <v>56.42</v>
      </c>
      <c r="D7549" s="1">
        <v>56.76</v>
      </c>
      <c r="E7549" s="1">
        <v>57</v>
      </c>
      <c r="F7549" s="1">
        <v>48</v>
      </c>
      <c r="G7549" s="1">
        <v>49.56</v>
      </c>
      <c r="H7549" s="1">
        <v>199.2</v>
      </c>
      <c r="I7549" s="1">
        <v>111.32</v>
      </c>
      <c r="J7549" s="52">
        <f t="shared" si="117"/>
        <v>7.7061249999999998E-2</v>
      </c>
    </row>
    <row r="7550" spans="1:10" x14ac:dyDescent="0.35">
      <c r="A7550" s="1" t="s">
        <v>10136</v>
      </c>
      <c r="B7550" s="1">
        <v>39.94</v>
      </c>
      <c r="C7550" s="1">
        <v>56.41</v>
      </c>
      <c r="D7550" s="1">
        <v>57.56</v>
      </c>
      <c r="E7550" s="1">
        <v>63.34</v>
      </c>
      <c r="F7550" s="1">
        <v>47.29</v>
      </c>
      <c r="G7550" s="1">
        <v>50.06</v>
      </c>
      <c r="H7550" s="1">
        <v>161.5</v>
      </c>
      <c r="I7550" s="1">
        <v>103.46</v>
      </c>
      <c r="J7550" s="52">
        <f t="shared" si="117"/>
        <v>7.2445000000000009E-2</v>
      </c>
    </row>
    <row r="7551" spans="1:10" x14ac:dyDescent="0.35">
      <c r="A7551" s="1" t="s">
        <v>10135</v>
      </c>
      <c r="B7551" s="1">
        <v>37.979999999999997</v>
      </c>
      <c r="C7551" s="1">
        <v>55.69</v>
      </c>
      <c r="D7551" s="1">
        <v>40</v>
      </c>
      <c r="E7551" s="1">
        <v>65.77</v>
      </c>
      <c r="F7551" s="1">
        <v>45</v>
      </c>
      <c r="G7551" s="1">
        <v>47.86</v>
      </c>
      <c r="H7551" s="1">
        <v>149.88</v>
      </c>
      <c r="I7551" s="1">
        <v>94.9</v>
      </c>
      <c r="J7551" s="52">
        <f t="shared" si="117"/>
        <v>6.7135E-2</v>
      </c>
    </row>
    <row r="7552" spans="1:10" x14ac:dyDescent="0.35">
      <c r="A7552" s="1" t="s">
        <v>10134</v>
      </c>
      <c r="B7552" s="1">
        <v>35.340000000000003</v>
      </c>
      <c r="C7552" s="1">
        <v>54.7</v>
      </c>
      <c r="D7552" s="1">
        <v>36</v>
      </c>
      <c r="E7552" s="1">
        <v>64.95</v>
      </c>
      <c r="F7552" s="1">
        <v>45.6</v>
      </c>
      <c r="G7552" s="1">
        <v>47.87</v>
      </c>
      <c r="H7552" s="1">
        <v>158.38</v>
      </c>
      <c r="I7552" s="1">
        <v>105.6</v>
      </c>
      <c r="J7552" s="52">
        <f t="shared" si="117"/>
        <v>6.8554999999999991E-2</v>
      </c>
    </row>
    <row r="7553" spans="1:10" x14ac:dyDescent="0.35">
      <c r="A7553" s="1" t="s">
        <v>10133</v>
      </c>
      <c r="B7553" s="1">
        <v>34.78</v>
      </c>
      <c r="C7553" s="1">
        <v>51.84</v>
      </c>
      <c r="D7553" s="1">
        <v>36.5</v>
      </c>
      <c r="E7553" s="1">
        <v>64.489999999999995</v>
      </c>
      <c r="F7553" s="1">
        <v>43.77</v>
      </c>
      <c r="G7553" s="1">
        <v>48.35</v>
      </c>
      <c r="H7553" s="1">
        <v>163.78</v>
      </c>
      <c r="I7553" s="1">
        <v>132.97</v>
      </c>
      <c r="J7553" s="52">
        <f t="shared" si="117"/>
        <v>7.2059999999999999E-2</v>
      </c>
    </row>
    <row r="7554" spans="1:10" x14ac:dyDescent="0.35">
      <c r="A7554" s="1" t="s">
        <v>10132</v>
      </c>
      <c r="B7554" s="1">
        <v>35.71</v>
      </c>
      <c r="C7554" s="1">
        <v>52</v>
      </c>
      <c r="D7554" s="1">
        <v>49.5</v>
      </c>
      <c r="E7554" s="1">
        <v>65.56</v>
      </c>
      <c r="F7554" s="1">
        <v>43.92</v>
      </c>
      <c r="G7554" s="1">
        <v>49.75</v>
      </c>
      <c r="H7554" s="1">
        <v>160</v>
      </c>
      <c r="I7554" s="1">
        <v>177.8</v>
      </c>
      <c r="J7554" s="52">
        <f t="shared" si="117"/>
        <v>7.9280000000000003E-2</v>
      </c>
    </row>
    <row r="7555" spans="1:10" x14ac:dyDescent="0.35">
      <c r="A7555" s="1" t="s">
        <v>10131</v>
      </c>
      <c r="B7555" s="1">
        <v>38.479999999999997</v>
      </c>
      <c r="C7555" s="1">
        <v>58.46</v>
      </c>
      <c r="D7555" s="1">
        <v>49.39</v>
      </c>
      <c r="E7555" s="1">
        <v>54.02</v>
      </c>
      <c r="F7555" s="1">
        <v>44.37</v>
      </c>
      <c r="G7555" s="1">
        <v>47.54</v>
      </c>
      <c r="H7555" s="1">
        <v>216.03</v>
      </c>
      <c r="I7555" s="1">
        <v>187.88</v>
      </c>
      <c r="J7555" s="52">
        <f t="shared" ref="J7555:J7618" si="118">(AVERAGE(B7555:I7555))/1000</f>
        <v>8.7021249999999994E-2</v>
      </c>
    </row>
    <row r="7556" spans="1:10" x14ac:dyDescent="0.35">
      <c r="A7556" s="1" t="s">
        <v>10130</v>
      </c>
      <c r="B7556" s="1">
        <v>48.88</v>
      </c>
      <c r="C7556" s="1">
        <v>64.92</v>
      </c>
      <c r="D7556" s="1">
        <v>60.24</v>
      </c>
      <c r="E7556" s="1">
        <v>80.459999999999994</v>
      </c>
      <c r="F7556" s="1">
        <v>48.39</v>
      </c>
      <c r="G7556" s="1">
        <v>63.36</v>
      </c>
      <c r="H7556" s="1">
        <v>238.37</v>
      </c>
      <c r="I7556" s="1">
        <v>211.88</v>
      </c>
      <c r="J7556" s="52">
        <f t="shared" si="118"/>
        <v>0.1020625</v>
      </c>
    </row>
    <row r="7557" spans="1:10" x14ac:dyDescent="0.35">
      <c r="A7557" s="1" t="s">
        <v>10129</v>
      </c>
      <c r="B7557" s="1">
        <v>52.57</v>
      </c>
      <c r="C7557" s="1">
        <v>56.94</v>
      </c>
      <c r="D7557" s="1">
        <v>72.88</v>
      </c>
      <c r="E7557" s="1">
        <v>92.69</v>
      </c>
      <c r="F7557" s="1">
        <v>45.39</v>
      </c>
      <c r="G7557" s="1">
        <v>51.82</v>
      </c>
      <c r="H7557" s="1">
        <v>252.12</v>
      </c>
      <c r="I7557" s="1">
        <v>207.37</v>
      </c>
      <c r="J7557" s="52">
        <f t="shared" si="118"/>
        <v>0.1039725</v>
      </c>
    </row>
    <row r="7558" spans="1:10" x14ac:dyDescent="0.35">
      <c r="A7558" s="1" t="s">
        <v>10128</v>
      </c>
      <c r="B7558" s="1">
        <v>48.84</v>
      </c>
      <c r="C7558" s="1">
        <v>55</v>
      </c>
      <c r="D7558" s="1">
        <v>65</v>
      </c>
      <c r="E7558" s="1">
        <v>83.49</v>
      </c>
      <c r="F7558" s="1">
        <v>40.36</v>
      </c>
      <c r="G7558" s="1">
        <v>49</v>
      </c>
      <c r="H7558" s="1">
        <v>232.09</v>
      </c>
      <c r="I7558" s="1">
        <v>178.12</v>
      </c>
      <c r="J7558" s="52">
        <f t="shared" si="118"/>
        <v>9.3987500000000002E-2</v>
      </c>
    </row>
    <row r="7559" spans="1:10" x14ac:dyDescent="0.35">
      <c r="A7559" s="1" t="s">
        <v>10127</v>
      </c>
      <c r="B7559" s="1">
        <v>41.25</v>
      </c>
      <c r="C7559" s="1">
        <v>42.56</v>
      </c>
      <c r="D7559" s="1">
        <v>64.25</v>
      </c>
      <c r="E7559" s="1">
        <v>66.06</v>
      </c>
      <c r="F7559" s="1">
        <v>35.26</v>
      </c>
      <c r="G7559" s="1">
        <v>44.91</v>
      </c>
      <c r="H7559" s="1">
        <v>218</v>
      </c>
      <c r="I7559" s="1">
        <v>157.28</v>
      </c>
      <c r="J7559" s="52">
        <f t="shared" si="118"/>
        <v>8.3696249999999986E-2</v>
      </c>
    </row>
    <row r="7560" spans="1:10" x14ac:dyDescent="0.35">
      <c r="A7560" s="1" t="s">
        <v>10126</v>
      </c>
      <c r="B7560" s="1">
        <v>34.49</v>
      </c>
      <c r="C7560" s="1">
        <v>41.54</v>
      </c>
      <c r="D7560" s="1">
        <v>47.4</v>
      </c>
      <c r="E7560" s="1">
        <v>61.43</v>
      </c>
      <c r="F7560" s="1">
        <v>35.4</v>
      </c>
      <c r="G7560" s="1">
        <v>37.630000000000003</v>
      </c>
      <c r="H7560" s="1">
        <v>201</v>
      </c>
      <c r="I7560" s="1">
        <v>134.34</v>
      </c>
      <c r="J7560" s="52">
        <f t="shared" si="118"/>
        <v>7.4153750000000004E-2</v>
      </c>
    </row>
    <row r="7561" spans="1:10" x14ac:dyDescent="0.35">
      <c r="A7561" s="1" t="s">
        <v>10125</v>
      </c>
      <c r="B7561" s="1">
        <v>36.35</v>
      </c>
      <c r="C7561" s="1">
        <v>40.92</v>
      </c>
      <c r="D7561" s="1">
        <v>39</v>
      </c>
      <c r="E7561" s="1">
        <v>57.18</v>
      </c>
      <c r="F7561" s="1">
        <v>34.5</v>
      </c>
      <c r="G7561" s="1">
        <v>37</v>
      </c>
      <c r="H7561" s="1">
        <v>180.01</v>
      </c>
      <c r="I7561" s="1">
        <v>127.45</v>
      </c>
      <c r="J7561" s="52">
        <f t="shared" si="118"/>
        <v>6.9051250000000008E-2</v>
      </c>
    </row>
    <row r="7562" spans="1:10" x14ac:dyDescent="0.35">
      <c r="A7562" s="1" t="s">
        <v>10124</v>
      </c>
      <c r="B7562" s="1">
        <v>32.96</v>
      </c>
      <c r="C7562" s="1">
        <v>34.4</v>
      </c>
      <c r="D7562" s="1">
        <v>38</v>
      </c>
      <c r="E7562" s="1">
        <v>55.07</v>
      </c>
      <c r="F7562" s="1">
        <v>34.6</v>
      </c>
      <c r="G7562" s="1">
        <v>33.97</v>
      </c>
      <c r="H7562" s="1">
        <v>150.86000000000001</v>
      </c>
      <c r="I7562" s="1">
        <v>121.41</v>
      </c>
      <c r="J7562" s="52">
        <f t="shared" si="118"/>
        <v>6.2658749999999999E-2</v>
      </c>
    </row>
    <row r="7563" spans="1:10" x14ac:dyDescent="0.35">
      <c r="A7563" s="1" t="s">
        <v>10123</v>
      </c>
      <c r="B7563" s="1">
        <v>29.4</v>
      </c>
      <c r="C7563" s="1">
        <v>40.21</v>
      </c>
      <c r="D7563" s="1">
        <v>57.13</v>
      </c>
      <c r="E7563" s="1">
        <v>56.06</v>
      </c>
      <c r="F7563" s="1">
        <v>37.299999999999997</v>
      </c>
      <c r="G7563" s="1">
        <v>32.67</v>
      </c>
      <c r="H7563" s="1">
        <v>167.72</v>
      </c>
      <c r="I7563" s="1">
        <v>137.80000000000001</v>
      </c>
      <c r="J7563" s="52">
        <f t="shared" si="118"/>
        <v>6.9786249999999994E-2</v>
      </c>
    </row>
    <row r="7564" spans="1:10" x14ac:dyDescent="0.35">
      <c r="A7564" s="1" t="s">
        <v>10122</v>
      </c>
      <c r="B7564" s="1">
        <v>29</v>
      </c>
      <c r="C7564" s="1">
        <v>37.08</v>
      </c>
      <c r="D7564" s="1">
        <v>42.4</v>
      </c>
      <c r="E7564" s="1">
        <v>56.73</v>
      </c>
      <c r="F7564" s="1">
        <v>36</v>
      </c>
      <c r="G7564" s="1">
        <v>32.99</v>
      </c>
      <c r="H7564" s="1">
        <v>164.25</v>
      </c>
      <c r="I7564" s="1">
        <v>134.21</v>
      </c>
      <c r="J7564" s="52">
        <f t="shared" si="118"/>
        <v>6.6582500000000003E-2</v>
      </c>
    </row>
    <row r="7565" spans="1:10" x14ac:dyDescent="0.35">
      <c r="A7565" s="1" t="s">
        <v>10121</v>
      </c>
      <c r="B7565" s="1">
        <v>29.69</v>
      </c>
      <c r="C7565" s="1">
        <v>35.6</v>
      </c>
      <c r="D7565" s="1">
        <v>48.13</v>
      </c>
      <c r="E7565" s="1">
        <v>51.6</v>
      </c>
      <c r="F7565" s="1">
        <v>34.299999999999997</v>
      </c>
      <c r="G7565" s="1">
        <v>31.16</v>
      </c>
      <c r="H7565" s="1">
        <v>162.16</v>
      </c>
      <c r="I7565" s="1">
        <v>130.01</v>
      </c>
      <c r="J7565" s="52">
        <f t="shared" si="118"/>
        <v>6.5331249999999993E-2</v>
      </c>
    </row>
    <row r="7566" spans="1:10" x14ac:dyDescent="0.35">
      <c r="A7566" s="1" t="s">
        <v>10120</v>
      </c>
      <c r="B7566" s="1">
        <v>27.28</v>
      </c>
      <c r="C7566" s="1">
        <v>34.94</v>
      </c>
      <c r="D7566" s="1">
        <v>39.9</v>
      </c>
      <c r="E7566" s="1">
        <v>50.9</v>
      </c>
      <c r="F7566" s="1">
        <v>32.6</v>
      </c>
      <c r="G7566" s="1">
        <v>30</v>
      </c>
      <c r="H7566" s="1">
        <v>153</v>
      </c>
      <c r="I7566" s="1">
        <v>126.8</v>
      </c>
      <c r="J7566" s="52">
        <f t="shared" si="118"/>
        <v>6.1927500000000003E-2</v>
      </c>
    </row>
    <row r="7567" spans="1:10" x14ac:dyDescent="0.35">
      <c r="A7567" s="1" t="s">
        <v>10119</v>
      </c>
      <c r="B7567" s="1">
        <v>29.1</v>
      </c>
      <c r="C7567" s="1">
        <v>34.89</v>
      </c>
      <c r="D7567" s="1">
        <v>37.630000000000003</v>
      </c>
      <c r="E7567" s="1">
        <v>42.11</v>
      </c>
      <c r="F7567" s="1">
        <v>32.299999999999997</v>
      </c>
      <c r="G7567" s="1">
        <v>29.18</v>
      </c>
      <c r="H7567" s="1">
        <v>145.28</v>
      </c>
      <c r="I7567" s="1">
        <v>129.44</v>
      </c>
      <c r="J7567" s="52">
        <f t="shared" si="118"/>
        <v>5.9991250000000003E-2</v>
      </c>
    </row>
    <row r="7568" spans="1:10" x14ac:dyDescent="0.35">
      <c r="A7568" s="1" t="s">
        <v>10118</v>
      </c>
      <c r="B7568" s="1">
        <v>29.8</v>
      </c>
      <c r="C7568" s="1">
        <v>34.94</v>
      </c>
      <c r="D7568" s="1">
        <v>37</v>
      </c>
      <c r="E7568" s="1">
        <v>47.27</v>
      </c>
      <c r="F7568" s="1">
        <v>35.299999999999997</v>
      </c>
      <c r="G7568" s="1">
        <v>33.450000000000003</v>
      </c>
      <c r="H7568" s="1">
        <v>136.68</v>
      </c>
      <c r="I7568" s="1">
        <v>129.68</v>
      </c>
      <c r="J7568" s="52">
        <f t="shared" si="118"/>
        <v>6.0514999999999999E-2</v>
      </c>
    </row>
    <row r="7569" spans="1:10" x14ac:dyDescent="0.35">
      <c r="A7569" s="1" t="s">
        <v>10117</v>
      </c>
      <c r="B7569" s="1">
        <v>31.88</v>
      </c>
      <c r="C7569" s="1">
        <v>35.21</v>
      </c>
      <c r="D7569" s="1">
        <v>36.39</v>
      </c>
      <c r="E7569" s="1">
        <v>64.680000000000007</v>
      </c>
      <c r="F7569" s="1">
        <v>40.42</v>
      </c>
      <c r="G7569" s="1">
        <v>39.82</v>
      </c>
      <c r="H7569" s="1">
        <v>174</v>
      </c>
      <c r="I7569" s="1">
        <v>158</v>
      </c>
      <c r="J7569" s="52">
        <f t="shared" si="118"/>
        <v>7.2550000000000017E-2</v>
      </c>
    </row>
    <row r="7570" spans="1:10" x14ac:dyDescent="0.35">
      <c r="A7570" s="1" t="s">
        <v>10116</v>
      </c>
      <c r="B7570" s="1">
        <v>37.020000000000003</v>
      </c>
      <c r="C7570" s="1">
        <v>34.94</v>
      </c>
      <c r="D7570" s="1">
        <v>36.74</v>
      </c>
      <c r="E7570" s="1">
        <v>69.87</v>
      </c>
      <c r="F7570" s="1">
        <v>43.87</v>
      </c>
      <c r="G7570" s="1">
        <v>45.95</v>
      </c>
      <c r="H7570" s="1">
        <v>208</v>
      </c>
      <c r="I7570" s="1">
        <v>172.5</v>
      </c>
      <c r="J7570" s="52">
        <f t="shared" si="118"/>
        <v>8.111125000000001E-2</v>
      </c>
    </row>
    <row r="7571" spans="1:10" x14ac:dyDescent="0.35">
      <c r="A7571" s="1" t="s">
        <v>10115</v>
      </c>
      <c r="B7571" s="1">
        <v>39.67</v>
      </c>
      <c r="C7571" s="1">
        <v>41.74</v>
      </c>
      <c r="D7571" s="1">
        <v>35.909999999999997</v>
      </c>
      <c r="E7571" s="1">
        <v>68.709999999999994</v>
      </c>
      <c r="F7571" s="1">
        <v>43.99</v>
      </c>
      <c r="G7571" s="1">
        <v>47.21</v>
      </c>
      <c r="H7571" s="1">
        <v>206.76</v>
      </c>
      <c r="I7571" s="1">
        <v>174.1</v>
      </c>
      <c r="J7571" s="52">
        <f t="shared" si="118"/>
        <v>8.2261249999999994E-2</v>
      </c>
    </row>
    <row r="7572" spans="1:10" x14ac:dyDescent="0.35">
      <c r="A7572" s="1" t="s">
        <v>10114</v>
      </c>
      <c r="B7572" s="1">
        <v>44.6</v>
      </c>
      <c r="C7572" s="1">
        <v>45.77</v>
      </c>
      <c r="D7572" s="1">
        <v>38.56</v>
      </c>
      <c r="E7572" s="1">
        <v>70.8</v>
      </c>
      <c r="F7572" s="1">
        <v>43</v>
      </c>
      <c r="G7572" s="1">
        <v>45.94</v>
      </c>
      <c r="H7572" s="1">
        <v>200.6</v>
      </c>
      <c r="I7572" s="1">
        <v>166.93</v>
      </c>
      <c r="J7572" s="52">
        <f t="shared" si="118"/>
        <v>8.2025000000000001E-2</v>
      </c>
    </row>
    <row r="7573" spans="1:10" x14ac:dyDescent="0.35">
      <c r="A7573" s="1" t="s">
        <v>10113</v>
      </c>
      <c r="B7573" s="1">
        <v>32.01</v>
      </c>
      <c r="C7573" s="1">
        <v>46.52</v>
      </c>
      <c r="D7573" s="1">
        <v>44.67</v>
      </c>
      <c r="E7573" s="1">
        <v>72.510000000000005</v>
      </c>
      <c r="F7573" s="1">
        <v>42.42</v>
      </c>
      <c r="G7573" s="1">
        <v>44.28</v>
      </c>
      <c r="H7573" s="1">
        <v>182</v>
      </c>
      <c r="I7573" s="1">
        <v>141.85</v>
      </c>
      <c r="J7573" s="52">
        <f t="shared" si="118"/>
        <v>7.5782500000000003E-2</v>
      </c>
    </row>
    <row r="7574" spans="1:10" x14ac:dyDescent="0.35">
      <c r="A7574" s="1" t="s">
        <v>10112</v>
      </c>
      <c r="B7574" s="1">
        <v>31.44</v>
      </c>
      <c r="C7574" s="1">
        <v>43.34</v>
      </c>
      <c r="D7574" s="1">
        <v>47.65</v>
      </c>
      <c r="E7574" s="1">
        <v>96.51</v>
      </c>
      <c r="F7574" s="1">
        <v>42.03</v>
      </c>
      <c r="G7574" s="1">
        <v>34.1</v>
      </c>
      <c r="H7574" s="1">
        <v>165.61</v>
      </c>
      <c r="I7574" s="1">
        <v>130.30000000000001</v>
      </c>
      <c r="J7574" s="52">
        <f t="shared" si="118"/>
        <v>7.3872500000000008E-2</v>
      </c>
    </row>
    <row r="7575" spans="1:10" x14ac:dyDescent="0.35">
      <c r="A7575" s="1" t="s">
        <v>10111</v>
      </c>
      <c r="B7575" s="1">
        <v>32.340000000000003</v>
      </c>
      <c r="C7575" s="1">
        <v>39.94</v>
      </c>
      <c r="D7575" s="1">
        <v>50.16</v>
      </c>
      <c r="E7575" s="1">
        <v>68.209999999999994</v>
      </c>
      <c r="F7575" s="1">
        <v>40.5</v>
      </c>
      <c r="G7575" s="1">
        <v>36.229999999999997</v>
      </c>
      <c r="H7575" s="1">
        <v>155.43</v>
      </c>
      <c r="I7575" s="1">
        <v>133.78</v>
      </c>
      <c r="J7575" s="52">
        <f t="shared" si="118"/>
        <v>6.9573750000000004E-2</v>
      </c>
    </row>
    <row r="7576" spans="1:10" x14ac:dyDescent="0.35">
      <c r="A7576" s="1" t="s">
        <v>10110</v>
      </c>
      <c r="B7576" s="1">
        <v>32.340000000000003</v>
      </c>
      <c r="C7576" s="1">
        <v>35.840000000000003</v>
      </c>
      <c r="D7576" s="1">
        <v>44.28</v>
      </c>
      <c r="E7576" s="1">
        <v>65.709999999999994</v>
      </c>
      <c r="F7576" s="1">
        <v>41.01</v>
      </c>
      <c r="G7576" s="1">
        <v>37</v>
      </c>
      <c r="H7576" s="1">
        <v>146.86000000000001</v>
      </c>
      <c r="I7576" s="1">
        <v>137.82</v>
      </c>
      <c r="J7576" s="52">
        <f t="shared" si="118"/>
        <v>6.7607500000000001E-2</v>
      </c>
    </row>
    <row r="7577" spans="1:10" x14ac:dyDescent="0.35">
      <c r="A7577" s="1" t="s">
        <v>10109</v>
      </c>
      <c r="B7577" s="1">
        <v>37</v>
      </c>
      <c r="C7577" s="1">
        <v>36.090000000000003</v>
      </c>
      <c r="D7577" s="1">
        <v>39.92</v>
      </c>
      <c r="E7577" s="1">
        <v>67.66</v>
      </c>
      <c r="F7577" s="1">
        <v>44.74</v>
      </c>
      <c r="G7577" s="1">
        <v>44.04</v>
      </c>
      <c r="H7577" s="1">
        <v>142</v>
      </c>
      <c r="I7577" s="1">
        <v>149.88</v>
      </c>
      <c r="J7577" s="52">
        <f t="shared" si="118"/>
        <v>7.0166249999999999E-2</v>
      </c>
    </row>
    <row r="7578" spans="1:10" x14ac:dyDescent="0.35">
      <c r="A7578" s="1" t="s">
        <v>10108</v>
      </c>
      <c r="B7578" s="1">
        <v>43.97</v>
      </c>
      <c r="C7578" s="1">
        <v>38.06</v>
      </c>
      <c r="D7578" s="1">
        <v>37.799999999999997</v>
      </c>
      <c r="E7578" s="1">
        <v>68.48</v>
      </c>
      <c r="F7578" s="1">
        <v>51.04</v>
      </c>
      <c r="G7578" s="1">
        <v>45.16</v>
      </c>
      <c r="H7578" s="1">
        <v>160.35</v>
      </c>
      <c r="I7578" s="1">
        <v>200.01</v>
      </c>
      <c r="J7578" s="52">
        <f t="shared" si="118"/>
        <v>8.0608750000000007E-2</v>
      </c>
    </row>
    <row r="7579" spans="1:10" x14ac:dyDescent="0.35">
      <c r="A7579" s="1" t="s">
        <v>10107</v>
      </c>
      <c r="B7579" s="1">
        <v>46.74</v>
      </c>
      <c r="C7579" s="1">
        <v>45.9</v>
      </c>
      <c r="D7579" s="1">
        <v>40.82</v>
      </c>
      <c r="E7579" s="1">
        <v>72.66</v>
      </c>
      <c r="F7579" s="1">
        <v>51.04</v>
      </c>
      <c r="G7579" s="1">
        <v>46.34</v>
      </c>
      <c r="H7579" s="1">
        <v>166.45</v>
      </c>
      <c r="I7579" s="1">
        <v>189.9</v>
      </c>
      <c r="J7579" s="52">
        <f t="shared" si="118"/>
        <v>8.2481250000000006E-2</v>
      </c>
    </row>
    <row r="7580" spans="1:10" x14ac:dyDescent="0.35">
      <c r="A7580" s="1" t="s">
        <v>10106</v>
      </c>
      <c r="B7580" s="1">
        <v>63.83</v>
      </c>
      <c r="C7580" s="1">
        <v>51.17</v>
      </c>
      <c r="D7580" s="1">
        <v>53.91</v>
      </c>
      <c r="E7580" s="1">
        <v>90</v>
      </c>
      <c r="F7580" s="1">
        <v>59.05</v>
      </c>
      <c r="G7580" s="1">
        <v>49.97</v>
      </c>
      <c r="H7580" s="1">
        <v>211.2</v>
      </c>
      <c r="I7580" s="1">
        <v>240.7</v>
      </c>
      <c r="J7580" s="52">
        <f t="shared" si="118"/>
        <v>0.10247874999999999</v>
      </c>
    </row>
    <row r="7581" spans="1:10" x14ac:dyDescent="0.35">
      <c r="A7581" s="1" t="s">
        <v>10105</v>
      </c>
      <c r="B7581" s="1">
        <v>69.489999999999995</v>
      </c>
      <c r="C7581" s="1">
        <v>48.32</v>
      </c>
      <c r="D7581" s="1">
        <v>65.98</v>
      </c>
      <c r="E7581" s="1">
        <v>96.59</v>
      </c>
      <c r="F7581" s="1">
        <v>50</v>
      </c>
      <c r="G7581" s="1">
        <v>52.72</v>
      </c>
      <c r="H7581" s="1">
        <v>157.9</v>
      </c>
      <c r="I7581" s="1">
        <v>238</v>
      </c>
      <c r="J7581" s="52">
        <f t="shared" si="118"/>
        <v>9.7375000000000003E-2</v>
      </c>
    </row>
    <row r="7582" spans="1:10" x14ac:dyDescent="0.35">
      <c r="A7582" s="1" t="s">
        <v>10104</v>
      </c>
      <c r="B7582" s="1">
        <v>48.68</v>
      </c>
      <c r="C7582" s="1">
        <v>38.89</v>
      </c>
      <c r="D7582" s="1">
        <v>59.67</v>
      </c>
      <c r="E7582" s="1">
        <v>81.47</v>
      </c>
      <c r="F7582" s="1">
        <v>43</v>
      </c>
      <c r="G7582" s="1">
        <v>50.98</v>
      </c>
      <c r="H7582" s="1">
        <v>111.07</v>
      </c>
      <c r="I7582" s="1">
        <v>199.71</v>
      </c>
      <c r="J7582" s="52">
        <f t="shared" si="118"/>
        <v>7.9183749999999997E-2</v>
      </c>
    </row>
    <row r="7583" spans="1:10" x14ac:dyDescent="0.35">
      <c r="A7583" s="1" t="s">
        <v>10103</v>
      </c>
      <c r="B7583" s="1">
        <v>39.15</v>
      </c>
      <c r="C7583" s="1">
        <v>36.1</v>
      </c>
      <c r="D7583" s="1">
        <v>42.4</v>
      </c>
      <c r="E7583" s="1">
        <v>70.59</v>
      </c>
      <c r="F7583" s="1">
        <v>41.38</v>
      </c>
      <c r="G7583" s="1">
        <v>44.08</v>
      </c>
      <c r="H7583" s="1">
        <v>180.06</v>
      </c>
      <c r="I7583" s="1">
        <v>178.07</v>
      </c>
      <c r="J7583" s="52">
        <f t="shared" si="118"/>
        <v>7.8978749999999986E-2</v>
      </c>
    </row>
    <row r="7584" spans="1:10" x14ac:dyDescent="0.35">
      <c r="A7584" s="1" t="s">
        <v>10102</v>
      </c>
      <c r="B7584" s="1">
        <v>36.47</v>
      </c>
      <c r="C7584" s="1">
        <v>34.770000000000003</v>
      </c>
      <c r="D7584" s="1">
        <v>36.78</v>
      </c>
      <c r="E7584" s="1">
        <v>60.77</v>
      </c>
      <c r="F7584" s="1">
        <v>39.64</v>
      </c>
      <c r="G7584" s="1">
        <v>37.4</v>
      </c>
      <c r="H7584" s="1">
        <v>148.6</v>
      </c>
      <c r="I7584" s="1">
        <v>167.6</v>
      </c>
      <c r="J7584" s="52">
        <f t="shared" si="118"/>
        <v>7.025374999999999E-2</v>
      </c>
    </row>
    <row r="7585" spans="1:10" x14ac:dyDescent="0.35">
      <c r="A7585" s="1" t="s">
        <v>10101</v>
      </c>
      <c r="B7585" s="1">
        <v>35.840000000000003</v>
      </c>
      <c r="C7585" s="1">
        <v>34.99</v>
      </c>
      <c r="D7585" s="1">
        <v>50</v>
      </c>
      <c r="E7585" s="1">
        <v>55</v>
      </c>
      <c r="F7585" s="1">
        <v>39.26</v>
      </c>
      <c r="G7585" s="1">
        <v>39.659999999999997</v>
      </c>
      <c r="H7585" s="1">
        <v>140.05000000000001</v>
      </c>
      <c r="I7585" s="1">
        <v>161.27000000000001</v>
      </c>
      <c r="J7585" s="52">
        <f t="shared" si="118"/>
        <v>6.9508750000000008E-2</v>
      </c>
    </row>
    <row r="7586" spans="1:10" x14ac:dyDescent="0.35">
      <c r="A7586" s="1" t="s">
        <v>10100</v>
      </c>
      <c r="B7586" s="1">
        <v>29.54</v>
      </c>
      <c r="C7586" s="1">
        <v>34.340000000000003</v>
      </c>
      <c r="D7586" s="1">
        <v>35.25</v>
      </c>
      <c r="E7586" s="1">
        <v>51</v>
      </c>
      <c r="F7586" s="1">
        <v>34.6</v>
      </c>
      <c r="G7586" s="1">
        <v>35.4</v>
      </c>
      <c r="H7586" s="1">
        <v>100</v>
      </c>
      <c r="I7586" s="1">
        <v>158.69999999999999</v>
      </c>
      <c r="J7586" s="52">
        <f t="shared" si="118"/>
        <v>5.9853749999999997E-2</v>
      </c>
    </row>
    <row r="7587" spans="1:10" x14ac:dyDescent="0.35">
      <c r="A7587" s="1" t="s">
        <v>10099</v>
      </c>
      <c r="B7587" s="1">
        <v>30.04</v>
      </c>
      <c r="C7587" s="1">
        <v>36.590000000000003</v>
      </c>
      <c r="D7587" s="1">
        <v>34.4</v>
      </c>
      <c r="E7587" s="1">
        <v>48</v>
      </c>
      <c r="F7587" s="1">
        <v>34</v>
      </c>
      <c r="G7587" s="1">
        <v>33.44</v>
      </c>
      <c r="H7587" s="1">
        <v>84.5</v>
      </c>
      <c r="I7587" s="1">
        <v>168.8</v>
      </c>
      <c r="J7587" s="52">
        <f t="shared" si="118"/>
        <v>5.8721250000000003E-2</v>
      </c>
    </row>
    <row r="7588" spans="1:10" x14ac:dyDescent="0.35">
      <c r="A7588" s="1" t="s">
        <v>10098</v>
      </c>
      <c r="B7588" s="1">
        <v>29.28</v>
      </c>
      <c r="C7588" s="1">
        <v>36.33</v>
      </c>
      <c r="D7588" s="1">
        <v>34.4</v>
      </c>
      <c r="E7588" s="1">
        <v>49</v>
      </c>
      <c r="F7588" s="1">
        <v>33.9</v>
      </c>
      <c r="G7588" s="1">
        <v>31.4</v>
      </c>
      <c r="H7588" s="1">
        <v>84.25</v>
      </c>
      <c r="I7588" s="1">
        <v>152.21</v>
      </c>
      <c r="J7588" s="52">
        <f t="shared" si="118"/>
        <v>5.6346250000000001E-2</v>
      </c>
    </row>
    <row r="7589" spans="1:10" x14ac:dyDescent="0.35">
      <c r="A7589" s="1" t="s">
        <v>10097</v>
      </c>
      <c r="B7589" s="1">
        <v>28.47</v>
      </c>
      <c r="C7589" s="1">
        <v>34.450000000000003</v>
      </c>
      <c r="D7589" s="1">
        <v>34.4</v>
      </c>
      <c r="E7589" s="1">
        <v>48</v>
      </c>
      <c r="F7589" s="1">
        <v>34.299999999999997</v>
      </c>
      <c r="G7589" s="1">
        <v>30.08</v>
      </c>
      <c r="H7589" s="1">
        <v>84.07</v>
      </c>
      <c r="I7589" s="1">
        <v>143</v>
      </c>
      <c r="J7589" s="52">
        <f t="shared" si="118"/>
        <v>5.4596249999999999E-2</v>
      </c>
    </row>
    <row r="7590" spans="1:10" x14ac:dyDescent="0.35">
      <c r="A7590" s="1" t="s">
        <v>10096</v>
      </c>
      <c r="B7590" s="1">
        <v>26.66</v>
      </c>
      <c r="C7590" s="1">
        <v>36.33</v>
      </c>
      <c r="D7590" s="1">
        <v>30.64</v>
      </c>
      <c r="E7590" s="1">
        <v>45.6</v>
      </c>
      <c r="F7590" s="1">
        <v>34.68</v>
      </c>
      <c r="G7590" s="1">
        <v>29.38</v>
      </c>
      <c r="H7590" s="1">
        <v>84.16</v>
      </c>
      <c r="I7590" s="1">
        <v>127</v>
      </c>
      <c r="J7590" s="52">
        <f t="shared" si="118"/>
        <v>5.1806249999999998E-2</v>
      </c>
    </row>
    <row r="7591" spans="1:10" x14ac:dyDescent="0.35">
      <c r="A7591" s="1" t="s">
        <v>10095</v>
      </c>
      <c r="B7591" s="1">
        <v>25.35</v>
      </c>
      <c r="C7591" s="1">
        <v>36.39</v>
      </c>
      <c r="D7591" s="1">
        <v>30.77</v>
      </c>
      <c r="E7591" s="1">
        <v>46.03</v>
      </c>
      <c r="F7591" s="1">
        <v>34.72</v>
      </c>
      <c r="G7591" s="1">
        <v>29.5</v>
      </c>
      <c r="H7591" s="1">
        <v>113.4</v>
      </c>
      <c r="I7591" s="1">
        <v>134.07</v>
      </c>
      <c r="J7591" s="52">
        <f t="shared" si="118"/>
        <v>5.6278750000000002E-2</v>
      </c>
    </row>
    <row r="7592" spans="1:10" x14ac:dyDescent="0.35">
      <c r="A7592" s="1" t="s">
        <v>10094</v>
      </c>
      <c r="B7592" s="1">
        <v>28.61</v>
      </c>
      <c r="C7592" s="1">
        <v>36.44</v>
      </c>
      <c r="D7592" s="1">
        <v>39.19</v>
      </c>
      <c r="E7592" s="1">
        <v>47</v>
      </c>
      <c r="F7592" s="1">
        <v>34.9</v>
      </c>
      <c r="G7592" s="1">
        <v>30.01</v>
      </c>
      <c r="H7592" s="1">
        <v>102</v>
      </c>
      <c r="I7592" s="1">
        <v>135.29</v>
      </c>
      <c r="J7592" s="52">
        <f t="shared" si="118"/>
        <v>5.6679999999999994E-2</v>
      </c>
    </row>
    <row r="7593" spans="1:10" x14ac:dyDescent="0.35">
      <c r="A7593" s="1" t="s">
        <v>10093</v>
      </c>
      <c r="B7593" s="1">
        <v>35.78</v>
      </c>
      <c r="C7593" s="1">
        <v>36.770000000000003</v>
      </c>
      <c r="D7593" s="1">
        <v>39</v>
      </c>
      <c r="E7593" s="1">
        <v>62.05</v>
      </c>
      <c r="F7593" s="1">
        <v>40.71</v>
      </c>
      <c r="G7593" s="1">
        <v>37.56</v>
      </c>
      <c r="H7593" s="1">
        <v>131.91</v>
      </c>
      <c r="I7593" s="1">
        <v>135.29</v>
      </c>
      <c r="J7593" s="52">
        <f t="shared" si="118"/>
        <v>6.4883750000000004E-2</v>
      </c>
    </row>
    <row r="7594" spans="1:10" x14ac:dyDescent="0.35">
      <c r="A7594" s="1" t="s">
        <v>10092</v>
      </c>
      <c r="B7594" s="1">
        <v>44</v>
      </c>
      <c r="C7594" s="1">
        <v>35</v>
      </c>
      <c r="D7594" s="1">
        <v>44.9</v>
      </c>
      <c r="E7594" s="1">
        <v>67.77</v>
      </c>
      <c r="F7594" s="1">
        <v>47.7</v>
      </c>
      <c r="G7594" s="1">
        <v>46.48</v>
      </c>
      <c r="H7594" s="1">
        <v>155.31</v>
      </c>
      <c r="I7594" s="1">
        <v>150.75</v>
      </c>
      <c r="J7594" s="52">
        <f t="shared" si="118"/>
        <v>7.3988750000000006E-2</v>
      </c>
    </row>
    <row r="7595" spans="1:10" x14ac:dyDescent="0.35">
      <c r="A7595" s="1" t="s">
        <v>10091</v>
      </c>
      <c r="B7595" s="1">
        <v>46.99</v>
      </c>
      <c r="C7595" s="1">
        <v>40.24</v>
      </c>
      <c r="D7595" s="1">
        <v>53.5</v>
      </c>
      <c r="E7595" s="1">
        <v>69.86</v>
      </c>
      <c r="F7595" s="1">
        <v>52.08</v>
      </c>
      <c r="G7595" s="1">
        <v>48.05</v>
      </c>
      <c r="H7595" s="1">
        <v>151.19999999999999</v>
      </c>
      <c r="I7595" s="1">
        <v>155.96</v>
      </c>
      <c r="J7595" s="52">
        <f t="shared" si="118"/>
        <v>7.7234999999999998E-2</v>
      </c>
    </row>
    <row r="7596" spans="1:10" x14ac:dyDescent="0.35">
      <c r="A7596" s="1" t="s">
        <v>10090</v>
      </c>
      <c r="B7596" s="1">
        <v>44.92</v>
      </c>
      <c r="C7596" s="1">
        <v>42.39</v>
      </c>
      <c r="D7596" s="1">
        <v>41</v>
      </c>
      <c r="E7596" s="1">
        <v>69.989999999999995</v>
      </c>
      <c r="F7596" s="1">
        <v>51.56</v>
      </c>
      <c r="G7596" s="1">
        <v>46.49</v>
      </c>
      <c r="H7596" s="1">
        <v>161.75</v>
      </c>
      <c r="I7596" s="1">
        <v>131.57</v>
      </c>
      <c r="J7596" s="52">
        <f t="shared" si="118"/>
        <v>7.3708750000000003E-2</v>
      </c>
    </row>
    <row r="7597" spans="1:10" x14ac:dyDescent="0.35">
      <c r="A7597" s="1" t="s">
        <v>10089</v>
      </c>
      <c r="B7597" s="1">
        <v>42.44</v>
      </c>
      <c r="C7597" s="1">
        <v>37.049999999999997</v>
      </c>
      <c r="D7597" s="1">
        <v>40</v>
      </c>
      <c r="E7597" s="1">
        <v>67.83</v>
      </c>
      <c r="F7597" s="1">
        <v>50.12</v>
      </c>
      <c r="G7597" s="1">
        <v>45.1</v>
      </c>
      <c r="H7597" s="1">
        <v>173.89</v>
      </c>
      <c r="I7597" s="1">
        <v>120.31</v>
      </c>
      <c r="J7597" s="52">
        <f t="shared" si="118"/>
        <v>7.2092500000000004E-2</v>
      </c>
    </row>
    <row r="7598" spans="1:10" x14ac:dyDescent="0.35">
      <c r="A7598" s="1" t="s">
        <v>10088</v>
      </c>
      <c r="B7598" s="1">
        <v>44</v>
      </c>
      <c r="C7598" s="1">
        <v>37.57</v>
      </c>
      <c r="D7598" s="1">
        <v>39</v>
      </c>
      <c r="E7598" s="1">
        <v>64.5</v>
      </c>
      <c r="F7598" s="1">
        <v>50.59</v>
      </c>
      <c r="G7598" s="1">
        <v>44.7</v>
      </c>
      <c r="H7598" s="1">
        <v>177.47</v>
      </c>
      <c r="I7598" s="1">
        <v>133</v>
      </c>
      <c r="J7598" s="52">
        <f t="shared" si="118"/>
        <v>7.385375000000001E-2</v>
      </c>
    </row>
    <row r="7599" spans="1:10" x14ac:dyDescent="0.35">
      <c r="A7599" s="1" t="s">
        <v>10087</v>
      </c>
      <c r="B7599" s="1">
        <v>31.6</v>
      </c>
      <c r="C7599" s="1">
        <v>40</v>
      </c>
      <c r="D7599" s="1">
        <v>37</v>
      </c>
      <c r="E7599" s="1">
        <v>53.6</v>
      </c>
      <c r="F7599" s="1">
        <v>48.97</v>
      </c>
      <c r="G7599" s="1">
        <v>43.99</v>
      </c>
      <c r="H7599" s="1">
        <v>177.5</v>
      </c>
      <c r="I7599" s="1">
        <v>130.13</v>
      </c>
      <c r="J7599" s="52">
        <f t="shared" si="118"/>
        <v>7.0348750000000002E-2</v>
      </c>
    </row>
    <row r="7600" spans="1:10" x14ac:dyDescent="0.35">
      <c r="A7600" s="1" t="s">
        <v>10086</v>
      </c>
      <c r="B7600" s="1">
        <v>40.590000000000003</v>
      </c>
      <c r="C7600" s="1">
        <v>37.65</v>
      </c>
      <c r="D7600" s="1">
        <v>42</v>
      </c>
      <c r="E7600" s="1">
        <v>53.6</v>
      </c>
      <c r="F7600" s="1">
        <v>55.12</v>
      </c>
      <c r="G7600" s="1">
        <v>42.36</v>
      </c>
      <c r="H7600" s="1">
        <v>176.52</v>
      </c>
      <c r="I7600" s="1">
        <v>125</v>
      </c>
      <c r="J7600" s="52">
        <f t="shared" si="118"/>
        <v>7.1605000000000002E-2</v>
      </c>
    </row>
    <row r="7601" spans="1:10" x14ac:dyDescent="0.35">
      <c r="A7601" s="1" t="s">
        <v>10085</v>
      </c>
      <c r="B7601" s="1">
        <v>36.17</v>
      </c>
      <c r="C7601" s="1">
        <v>37.979999999999997</v>
      </c>
      <c r="D7601" s="1">
        <v>49.99</v>
      </c>
      <c r="E7601" s="1">
        <v>66.67</v>
      </c>
      <c r="F7601" s="1">
        <v>55.98</v>
      </c>
      <c r="G7601" s="1">
        <v>44.77</v>
      </c>
      <c r="H7601" s="1">
        <v>176.52</v>
      </c>
      <c r="I7601" s="1">
        <v>137.46</v>
      </c>
      <c r="J7601" s="52">
        <f t="shared" si="118"/>
        <v>7.569250000000001E-2</v>
      </c>
    </row>
    <row r="7602" spans="1:10" x14ac:dyDescent="0.35">
      <c r="A7602" s="1" t="s">
        <v>10084</v>
      </c>
      <c r="B7602" s="1">
        <v>34.44</v>
      </c>
      <c r="C7602" s="1">
        <v>39.76</v>
      </c>
      <c r="D7602" s="1">
        <v>53.04</v>
      </c>
      <c r="E7602" s="1">
        <v>67.59</v>
      </c>
      <c r="F7602" s="1">
        <v>58.42</v>
      </c>
      <c r="G7602" s="1">
        <v>45.44</v>
      </c>
      <c r="H7602" s="1">
        <v>176.52</v>
      </c>
      <c r="I7602" s="1">
        <v>141.44999999999999</v>
      </c>
      <c r="J7602" s="52">
        <f t="shared" si="118"/>
        <v>7.7082500000000012E-2</v>
      </c>
    </row>
    <row r="7603" spans="1:10" x14ac:dyDescent="0.35">
      <c r="A7603" s="1" t="s">
        <v>10083</v>
      </c>
      <c r="B7603" s="1">
        <v>34.57</v>
      </c>
      <c r="C7603" s="1">
        <v>44.74</v>
      </c>
      <c r="D7603" s="1">
        <v>55.92</v>
      </c>
      <c r="E7603" s="1">
        <v>71.180000000000007</v>
      </c>
      <c r="F7603" s="1">
        <v>63.51</v>
      </c>
      <c r="G7603" s="1">
        <v>45.98</v>
      </c>
      <c r="H7603" s="1">
        <v>180.6</v>
      </c>
      <c r="I7603" s="1">
        <v>149.13</v>
      </c>
      <c r="J7603" s="52">
        <f t="shared" si="118"/>
        <v>8.0703750000000005E-2</v>
      </c>
    </row>
    <row r="7604" spans="1:10" x14ac:dyDescent="0.35">
      <c r="A7604" s="1" t="s">
        <v>10082</v>
      </c>
      <c r="B7604" s="1">
        <v>44.1</v>
      </c>
      <c r="C7604" s="1">
        <v>69.37</v>
      </c>
      <c r="D7604" s="1">
        <v>85.58</v>
      </c>
      <c r="E7604" s="1">
        <v>95.8</v>
      </c>
      <c r="F7604" s="1">
        <v>80.59</v>
      </c>
      <c r="G7604" s="1">
        <v>49.26</v>
      </c>
      <c r="H7604" s="1">
        <v>210</v>
      </c>
      <c r="I7604" s="1">
        <v>198.9</v>
      </c>
      <c r="J7604" s="52">
        <f t="shared" si="118"/>
        <v>0.1042</v>
      </c>
    </row>
    <row r="7605" spans="1:10" x14ac:dyDescent="0.35">
      <c r="A7605" s="1" t="s">
        <v>10081</v>
      </c>
      <c r="B7605" s="1">
        <v>33.03</v>
      </c>
      <c r="C7605" s="1">
        <v>70.010000000000005</v>
      </c>
      <c r="D7605" s="1">
        <v>105.81</v>
      </c>
      <c r="E7605" s="1">
        <v>100.7</v>
      </c>
      <c r="F7605" s="1">
        <v>56.09</v>
      </c>
      <c r="G7605" s="1">
        <v>50.05</v>
      </c>
      <c r="H7605" s="1">
        <v>220</v>
      </c>
      <c r="I7605" s="1">
        <v>197.97</v>
      </c>
      <c r="J7605" s="52">
        <f t="shared" si="118"/>
        <v>0.10420750000000001</v>
      </c>
    </row>
    <row r="7606" spans="1:10" x14ac:dyDescent="0.35">
      <c r="A7606" s="1" t="s">
        <v>10080</v>
      </c>
      <c r="B7606" s="1">
        <v>32.020000000000003</v>
      </c>
      <c r="C7606" s="1">
        <v>50</v>
      </c>
      <c r="D7606" s="1">
        <v>72.84</v>
      </c>
      <c r="E7606" s="1">
        <v>78.64</v>
      </c>
      <c r="F7606" s="1">
        <v>52.94</v>
      </c>
      <c r="G7606" s="1">
        <v>46.59</v>
      </c>
      <c r="H7606" s="1">
        <v>213.75</v>
      </c>
      <c r="I7606" s="1">
        <v>173.1</v>
      </c>
      <c r="J7606" s="52">
        <f t="shared" si="118"/>
        <v>8.9984999999999996E-2</v>
      </c>
    </row>
    <row r="7607" spans="1:10" x14ac:dyDescent="0.35">
      <c r="A7607" s="1" t="s">
        <v>10079</v>
      </c>
      <c r="B7607" s="1">
        <v>30.56</v>
      </c>
      <c r="C7607" s="1">
        <v>54</v>
      </c>
      <c r="D7607" s="1">
        <v>64.900000000000006</v>
      </c>
      <c r="E7607" s="1">
        <v>60</v>
      </c>
      <c r="F7607" s="1">
        <v>46.22</v>
      </c>
      <c r="G7607" s="1">
        <v>42.9</v>
      </c>
      <c r="H7607" s="1">
        <v>180.1</v>
      </c>
      <c r="I7607" s="1">
        <v>158.72</v>
      </c>
      <c r="J7607" s="52">
        <f t="shared" si="118"/>
        <v>7.9674999999999996E-2</v>
      </c>
    </row>
    <row r="7608" spans="1:10" x14ac:dyDescent="0.35">
      <c r="A7608" s="1" t="s">
        <v>10078</v>
      </c>
      <c r="B7608" s="1">
        <v>25.27</v>
      </c>
      <c r="C7608" s="1">
        <v>39.32</v>
      </c>
      <c r="D7608" s="1">
        <v>52.01</v>
      </c>
      <c r="E7608" s="1">
        <v>65</v>
      </c>
      <c r="F7608" s="1">
        <v>42.91</v>
      </c>
      <c r="G7608" s="1">
        <v>39.1</v>
      </c>
      <c r="H7608" s="1">
        <v>164.83</v>
      </c>
      <c r="I7608" s="1">
        <v>150</v>
      </c>
      <c r="J7608" s="52">
        <f t="shared" si="118"/>
        <v>7.2305000000000008E-2</v>
      </c>
    </row>
    <row r="7609" spans="1:10" x14ac:dyDescent="0.35">
      <c r="A7609" s="1" t="s">
        <v>10077</v>
      </c>
      <c r="B7609" s="1">
        <v>34.96</v>
      </c>
      <c r="C7609" s="1">
        <v>37.44</v>
      </c>
      <c r="D7609" s="1">
        <v>39.9</v>
      </c>
      <c r="E7609" s="1">
        <v>52.4</v>
      </c>
      <c r="F7609" s="1">
        <v>40.14</v>
      </c>
      <c r="G7609" s="1">
        <v>39.9</v>
      </c>
      <c r="H7609" s="1">
        <v>161.43</v>
      </c>
      <c r="I7609" s="1">
        <v>142</v>
      </c>
      <c r="J7609" s="52">
        <f t="shared" si="118"/>
        <v>6.8521250000000006E-2</v>
      </c>
    </row>
    <row r="7610" spans="1:10" x14ac:dyDescent="0.35">
      <c r="A7610" s="1" t="s">
        <v>10076</v>
      </c>
      <c r="B7610" s="1">
        <v>31.62</v>
      </c>
      <c r="C7610" s="1">
        <v>37.54</v>
      </c>
      <c r="D7610" s="1">
        <v>45.41</v>
      </c>
      <c r="E7610" s="1">
        <v>53.6</v>
      </c>
      <c r="F7610" s="1">
        <v>38</v>
      </c>
      <c r="G7610" s="1">
        <v>45.35</v>
      </c>
      <c r="H7610" s="1">
        <v>151.4</v>
      </c>
      <c r="I7610" s="1">
        <v>133</v>
      </c>
      <c r="J7610" s="52">
        <f t="shared" si="118"/>
        <v>6.6989999999999994E-2</v>
      </c>
    </row>
    <row r="7611" spans="1:10" x14ac:dyDescent="0.35">
      <c r="A7611" s="1" t="s">
        <v>10075</v>
      </c>
      <c r="B7611" s="1">
        <v>27.92</v>
      </c>
      <c r="C7611" s="1">
        <v>36.19</v>
      </c>
      <c r="D7611" s="1">
        <v>36.700000000000003</v>
      </c>
      <c r="E7611" s="1">
        <v>59.9</v>
      </c>
      <c r="F7611" s="1">
        <v>37.020000000000003</v>
      </c>
      <c r="G7611" s="1">
        <v>37.020000000000003</v>
      </c>
      <c r="H7611" s="1">
        <v>184.73</v>
      </c>
      <c r="I7611" s="1">
        <v>104.54</v>
      </c>
      <c r="J7611" s="52">
        <f t="shared" si="118"/>
        <v>6.5502499999999991E-2</v>
      </c>
    </row>
    <row r="7612" spans="1:10" x14ac:dyDescent="0.35">
      <c r="A7612" s="1" t="s">
        <v>10074</v>
      </c>
      <c r="B7612" s="1">
        <v>29.91</v>
      </c>
      <c r="C7612" s="1">
        <v>33.119999999999997</v>
      </c>
      <c r="D7612" s="1">
        <v>36.700000000000003</v>
      </c>
      <c r="E7612" s="1">
        <v>54.9</v>
      </c>
      <c r="F7612" s="1">
        <v>37.85</v>
      </c>
      <c r="G7612" s="1">
        <v>35.54</v>
      </c>
      <c r="H7612" s="1">
        <v>170.03</v>
      </c>
      <c r="I7612" s="1">
        <v>104.11</v>
      </c>
      <c r="J7612" s="52">
        <f t="shared" si="118"/>
        <v>6.2769999999999992E-2</v>
      </c>
    </row>
    <row r="7613" spans="1:10" x14ac:dyDescent="0.35">
      <c r="A7613" s="1" t="s">
        <v>10073</v>
      </c>
      <c r="B7613" s="1">
        <v>22.91</v>
      </c>
      <c r="C7613" s="1">
        <v>33.4</v>
      </c>
      <c r="D7613" s="1">
        <v>37</v>
      </c>
      <c r="E7613" s="1">
        <v>52</v>
      </c>
      <c r="F7613" s="1">
        <v>36.51</v>
      </c>
      <c r="G7613" s="1">
        <v>32.25</v>
      </c>
      <c r="H7613" s="1">
        <v>167.24</v>
      </c>
      <c r="I7613" s="1">
        <v>119.1</v>
      </c>
      <c r="J7613" s="52">
        <f t="shared" si="118"/>
        <v>6.2551250000000003E-2</v>
      </c>
    </row>
    <row r="7614" spans="1:10" x14ac:dyDescent="0.35">
      <c r="A7614" s="1" t="s">
        <v>10072</v>
      </c>
      <c r="B7614" s="1">
        <v>24</v>
      </c>
      <c r="C7614" s="1">
        <v>33.85</v>
      </c>
      <c r="D7614" s="1">
        <v>35.1</v>
      </c>
      <c r="E7614" s="1">
        <v>48.1</v>
      </c>
      <c r="F7614" s="1">
        <v>35.369999999999997</v>
      </c>
      <c r="G7614" s="1">
        <v>32.049999999999997</v>
      </c>
      <c r="H7614" s="1">
        <v>155.63</v>
      </c>
      <c r="I7614" s="1">
        <v>108</v>
      </c>
      <c r="J7614" s="52">
        <f t="shared" si="118"/>
        <v>5.9012500000000002E-2</v>
      </c>
    </row>
    <row r="7615" spans="1:10" x14ac:dyDescent="0.35">
      <c r="A7615" s="1" t="s">
        <v>10071</v>
      </c>
      <c r="B7615" s="1">
        <v>28.19</v>
      </c>
      <c r="C7615" s="1">
        <v>34.08</v>
      </c>
      <c r="D7615" s="1">
        <v>34</v>
      </c>
      <c r="E7615" s="1">
        <v>46.42</v>
      </c>
      <c r="F7615" s="1">
        <v>35.770000000000003</v>
      </c>
      <c r="G7615" s="1">
        <v>32.1</v>
      </c>
      <c r="H7615" s="1">
        <v>145.1</v>
      </c>
      <c r="I7615" s="1">
        <v>119.55</v>
      </c>
      <c r="J7615" s="52">
        <f t="shared" si="118"/>
        <v>5.9401249999999996E-2</v>
      </c>
    </row>
    <row r="7616" spans="1:10" x14ac:dyDescent="0.35">
      <c r="A7616" s="1" t="s">
        <v>10070</v>
      </c>
      <c r="B7616" s="1">
        <v>29.91</v>
      </c>
      <c r="C7616" s="1">
        <v>34.65</v>
      </c>
      <c r="D7616" s="1">
        <v>37</v>
      </c>
      <c r="E7616" s="1">
        <v>48.52</v>
      </c>
      <c r="F7616" s="1">
        <v>38.14</v>
      </c>
      <c r="G7616" s="1">
        <v>32.1</v>
      </c>
      <c r="H7616" s="1">
        <v>141.35</v>
      </c>
      <c r="I7616" s="1">
        <v>119.99</v>
      </c>
      <c r="J7616" s="52">
        <f t="shared" si="118"/>
        <v>6.0207500000000004E-2</v>
      </c>
    </row>
    <row r="7617" spans="1:10" x14ac:dyDescent="0.35">
      <c r="A7617" s="1" t="s">
        <v>10069</v>
      </c>
      <c r="B7617" s="1">
        <v>32.97</v>
      </c>
      <c r="C7617" s="1">
        <v>42.94</v>
      </c>
      <c r="D7617" s="1">
        <v>37</v>
      </c>
      <c r="E7617" s="1">
        <v>59.88</v>
      </c>
      <c r="F7617" s="1">
        <v>44.42</v>
      </c>
      <c r="G7617" s="1">
        <v>32.42</v>
      </c>
      <c r="H7617" s="1">
        <v>195</v>
      </c>
      <c r="I7617" s="1">
        <v>167.2</v>
      </c>
      <c r="J7617" s="52">
        <f t="shared" si="118"/>
        <v>7.6478749999999984E-2</v>
      </c>
    </row>
    <row r="7618" spans="1:10" x14ac:dyDescent="0.35">
      <c r="A7618" s="1" t="s">
        <v>10068</v>
      </c>
      <c r="B7618" s="1">
        <v>30.67</v>
      </c>
      <c r="C7618" s="1">
        <v>60.39</v>
      </c>
      <c r="D7618" s="1">
        <v>39.9</v>
      </c>
      <c r="E7618" s="1">
        <v>69.48</v>
      </c>
      <c r="F7618" s="1">
        <v>51.22</v>
      </c>
      <c r="G7618" s="1">
        <v>37.69</v>
      </c>
      <c r="H7618" s="1">
        <v>176.87</v>
      </c>
      <c r="I7618" s="1">
        <v>216.61</v>
      </c>
      <c r="J7618" s="52">
        <f t="shared" si="118"/>
        <v>8.5353750000000006E-2</v>
      </c>
    </row>
    <row r="7619" spans="1:10" x14ac:dyDescent="0.35">
      <c r="A7619" s="1" t="s">
        <v>10067</v>
      </c>
      <c r="B7619" s="1">
        <v>34.94</v>
      </c>
      <c r="C7619" s="1">
        <v>64.180000000000007</v>
      </c>
      <c r="D7619" s="1">
        <v>49.9</v>
      </c>
      <c r="E7619" s="1">
        <v>71.040000000000006</v>
      </c>
      <c r="F7619" s="1">
        <v>52.32</v>
      </c>
      <c r="G7619" s="1">
        <v>41.98</v>
      </c>
      <c r="H7619" s="1">
        <v>160.54</v>
      </c>
      <c r="I7619" s="1">
        <v>224.7</v>
      </c>
      <c r="J7619" s="52">
        <f t="shared" ref="J7619:J7682" si="119">(AVERAGE(B7619:I7619))/1000</f>
        <v>8.7449999999999986E-2</v>
      </c>
    </row>
    <row r="7620" spans="1:10" x14ac:dyDescent="0.35">
      <c r="A7620" s="1" t="s">
        <v>10066</v>
      </c>
      <c r="B7620" s="1">
        <v>44.96</v>
      </c>
      <c r="C7620" s="1">
        <v>74.94</v>
      </c>
      <c r="D7620" s="1">
        <v>37.6</v>
      </c>
      <c r="E7620" s="1">
        <v>69.87</v>
      </c>
      <c r="F7620" s="1">
        <v>49.1</v>
      </c>
      <c r="G7620" s="1">
        <v>41.97</v>
      </c>
      <c r="H7620" s="1">
        <v>170.07</v>
      </c>
      <c r="I7620" s="1">
        <v>192.57</v>
      </c>
      <c r="J7620" s="52">
        <f t="shared" si="119"/>
        <v>8.5135000000000002E-2</v>
      </c>
    </row>
    <row r="7621" spans="1:10" x14ac:dyDescent="0.35">
      <c r="A7621" s="1" t="s">
        <v>10065</v>
      </c>
      <c r="B7621" s="1">
        <v>49.96</v>
      </c>
      <c r="C7621" s="1">
        <v>80.010000000000005</v>
      </c>
      <c r="D7621" s="1">
        <v>54.35</v>
      </c>
      <c r="E7621" s="1">
        <v>67.14</v>
      </c>
      <c r="F7621" s="1">
        <v>47.24</v>
      </c>
      <c r="G7621" s="1">
        <v>41.29</v>
      </c>
      <c r="H7621" s="1">
        <v>177.2</v>
      </c>
      <c r="I7621" s="1">
        <v>174.7</v>
      </c>
      <c r="J7621" s="52">
        <f t="shared" si="119"/>
        <v>8.6486250000000015E-2</v>
      </c>
    </row>
    <row r="7622" spans="1:10" x14ac:dyDescent="0.35">
      <c r="A7622" s="1" t="s">
        <v>10064</v>
      </c>
      <c r="B7622" s="1">
        <v>49.94</v>
      </c>
      <c r="C7622" s="1">
        <v>89.54</v>
      </c>
      <c r="D7622" s="1">
        <v>50</v>
      </c>
      <c r="E7622" s="1">
        <v>66.03</v>
      </c>
      <c r="F7622" s="1">
        <v>47.95</v>
      </c>
      <c r="G7622" s="1">
        <v>41.96</v>
      </c>
      <c r="H7622" s="1">
        <v>178.93</v>
      </c>
      <c r="I7622" s="1">
        <v>168.12</v>
      </c>
      <c r="J7622" s="52">
        <f t="shared" si="119"/>
        <v>8.6558750000000004E-2</v>
      </c>
    </row>
    <row r="7623" spans="1:10" x14ac:dyDescent="0.35">
      <c r="A7623" s="1" t="s">
        <v>10063</v>
      </c>
      <c r="B7623" s="1">
        <v>41.3</v>
      </c>
      <c r="C7623" s="1">
        <v>77.5</v>
      </c>
      <c r="D7623" s="1">
        <v>54.61</v>
      </c>
      <c r="E7623" s="1">
        <v>62.3</v>
      </c>
      <c r="F7623" s="1">
        <v>48.64</v>
      </c>
      <c r="G7623" s="1">
        <v>42.04</v>
      </c>
      <c r="H7623" s="1">
        <v>184.58</v>
      </c>
      <c r="I7623" s="1">
        <v>158.66</v>
      </c>
      <c r="J7623" s="52">
        <f t="shared" si="119"/>
        <v>8.3703749999999993E-2</v>
      </c>
    </row>
    <row r="7624" spans="1:10" x14ac:dyDescent="0.35">
      <c r="A7624" s="1" t="s">
        <v>10062</v>
      </c>
      <c r="B7624" s="1">
        <v>35.6</v>
      </c>
      <c r="C7624" s="1">
        <v>88.78</v>
      </c>
      <c r="D7624" s="1">
        <v>63.5</v>
      </c>
      <c r="E7624" s="1">
        <v>64.180000000000007</v>
      </c>
      <c r="F7624" s="1">
        <v>50.62</v>
      </c>
      <c r="G7624" s="1">
        <v>38.08</v>
      </c>
      <c r="H7624" s="1">
        <v>170.02</v>
      </c>
      <c r="I7624" s="1">
        <v>175.1</v>
      </c>
      <c r="J7624" s="52">
        <f t="shared" si="119"/>
        <v>8.5735000000000006E-2</v>
      </c>
    </row>
    <row r="7625" spans="1:10" x14ac:dyDescent="0.35">
      <c r="A7625" s="1" t="s">
        <v>10061</v>
      </c>
      <c r="B7625" s="1">
        <v>37.44</v>
      </c>
      <c r="C7625" s="1">
        <v>62.53</v>
      </c>
      <c r="D7625" s="1">
        <v>68.5</v>
      </c>
      <c r="E7625" s="1">
        <v>65.900000000000006</v>
      </c>
      <c r="F7625" s="1">
        <v>53.7</v>
      </c>
      <c r="G7625" s="1">
        <v>36.31</v>
      </c>
      <c r="H7625" s="1">
        <v>158</v>
      </c>
      <c r="I7625" s="1">
        <v>207.32</v>
      </c>
      <c r="J7625" s="52">
        <f t="shared" si="119"/>
        <v>8.6212500000000011E-2</v>
      </c>
    </row>
    <row r="7626" spans="1:10" x14ac:dyDescent="0.35">
      <c r="A7626" s="1" t="s">
        <v>10060</v>
      </c>
      <c r="B7626" s="1">
        <v>37.99</v>
      </c>
      <c r="C7626" s="1">
        <v>56.28</v>
      </c>
      <c r="D7626" s="1">
        <v>70.099999999999994</v>
      </c>
      <c r="E7626" s="1">
        <v>70.099999999999994</v>
      </c>
      <c r="F7626" s="1">
        <v>54.12</v>
      </c>
      <c r="G7626" s="1">
        <v>39.46</v>
      </c>
      <c r="H7626" s="1">
        <v>160</v>
      </c>
      <c r="I7626" s="1">
        <v>212.85</v>
      </c>
      <c r="J7626" s="52">
        <f t="shared" si="119"/>
        <v>8.7612499999999996E-2</v>
      </c>
    </row>
    <row r="7627" spans="1:10" x14ac:dyDescent="0.35">
      <c r="A7627" s="1" t="s">
        <v>10059</v>
      </c>
      <c r="B7627" s="1">
        <v>36.200000000000003</v>
      </c>
      <c r="C7627" s="1">
        <v>60.54</v>
      </c>
      <c r="D7627" s="1">
        <v>85</v>
      </c>
      <c r="E7627" s="1">
        <v>73.98</v>
      </c>
      <c r="F7627" s="1">
        <v>56.15</v>
      </c>
      <c r="G7627" s="1">
        <v>41.62</v>
      </c>
      <c r="H7627" s="1">
        <v>166.6</v>
      </c>
      <c r="I7627" s="1">
        <v>213.15</v>
      </c>
      <c r="J7627" s="52">
        <f t="shared" si="119"/>
        <v>9.1655E-2</v>
      </c>
    </row>
    <row r="7628" spans="1:10" x14ac:dyDescent="0.35">
      <c r="A7628" s="1" t="s">
        <v>10058</v>
      </c>
      <c r="B7628" s="1">
        <v>48.88</v>
      </c>
      <c r="C7628" s="1">
        <v>61.58</v>
      </c>
      <c r="D7628" s="1">
        <v>100.1</v>
      </c>
      <c r="E7628" s="1">
        <v>83.47</v>
      </c>
      <c r="F7628" s="1">
        <v>61.14</v>
      </c>
      <c r="G7628" s="1">
        <v>44.57</v>
      </c>
      <c r="H7628" s="1">
        <v>197.94</v>
      </c>
      <c r="I7628" s="1">
        <v>254.18</v>
      </c>
      <c r="J7628" s="52">
        <f t="shared" si="119"/>
        <v>0.10648249999999999</v>
      </c>
    </row>
    <row r="7629" spans="1:10" x14ac:dyDescent="0.35">
      <c r="A7629" s="1" t="s">
        <v>10057</v>
      </c>
      <c r="B7629" s="1">
        <v>50.06</v>
      </c>
      <c r="C7629" s="1">
        <v>80.010000000000005</v>
      </c>
      <c r="D7629" s="1">
        <v>115.79</v>
      </c>
      <c r="E7629" s="1">
        <v>80.13</v>
      </c>
      <c r="F7629" s="1">
        <v>49.8</v>
      </c>
      <c r="G7629" s="1">
        <v>44.56</v>
      </c>
      <c r="H7629" s="1">
        <v>204.47</v>
      </c>
      <c r="I7629" s="1">
        <v>270.39</v>
      </c>
      <c r="J7629" s="52">
        <f t="shared" si="119"/>
        <v>0.11190125000000001</v>
      </c>
    </row>
    <row r="7630" spans="1:10" x14ac:dyDescent="0.35">
      <c r="A7630" s="1" t="s">
        <v>10056</v>
      </c>
      <c r="B7630" s="1">
        <v>46.67</v>
      </c>
      <c r="C7630" s="1">
        <v>48.19</v>
      </c>
      <c r="D7630" s="1">
        <v>77.36</v>
      </c>
      <c r="E7630" s="1">
        <v>74.900000000000006</v>
      </c>
      <c r="F7630" s="1">
        <v>45.1</v>
      </c>
      <c r="G7630" s="1">
        <v>39.630000000000003</v>
      </c>
      <c r="H7630" s="1">
        <v>206.21</v>
      </c>
      <c r="I7630" s="1">
        <v>197.94</v>
      </c>
      <c r="J7630" s="52">
        <f t="shared" si="119"/>
        <v>9.1999999999999998E-2</v>
      </c>
    </row>
    <row r="7631" spans="1:10" x14ac:dyDescent="0.35">
      <c r="A7631" s="1" t="s">
        <v>10055</v>
      </c>
      <c r="B7631" s="1">
        <v>37.44</v>
      </c>
      <c r="C7631" s="1">
        <v>42.44</v>
      </c>
      <c r="D7631" s="1">
        <v>68.209999999999994</v>
      </c>
      <c r="E7631" s="1">
        <v>68.88</v>
      </c>
      <c r="F7631" s="1">
        <v>42.69</v>
      </c>
      <c r="G7631" s="1">
        <v>33.21</v>
      </c>
      <c r="H7631" s="1">
        <v>195</v>
      </c>
      <c r="I7631" s="1">
        <v>175.3</v>
      </c>
      <c r="J7631" s="52">
        <f t="shared" si="119"/>
        <v>8.2896249999999991E-2</v>
      </c>
    </row>
    <row r="7632" spans="1:10" x14ac:dyDescent="0.35">
      <c r="A7632" s="1" t="s">
        <v>10054</v>
      </c>
      <c r="B7632" s="1">
        <v>30.23</v>
      </c>
      <c r="C7632" s="1">
        <v>37.409999999999997</v>
      </c>
      <c r="D7632" s="1">
        <v>55</v>
      </c>
      <c r="E7632" s="1">
        <v>63</v>
      </c>
      <c r="F7632" s="1">
        <v>42.05</v>
      </c>
      <c r="G7632" s="1">
        <v>31.5</v>
      </c>
      <c r="H7632" s="1">
        <v>167.61</v>
      </c>
      <c r="I7632" s="1">
        <v>168</v>
      </c>
      <c r="J7632" s="52">
        <f t="shared" si="119"/>
        <v>7.4349999999999999E-2</v>
      </c>
    </row>
    <row r="7633" spans="1:10" x14ac:dyDescent="0.35">
      <c r="A7633" s="1" t="s">
        <v>10053</v>
      </c>
      <c r="B7633" s="1">
        <v>30.08</v>
      </c>
      <c r="C7633" s="1">
        <v>40</v>
      </c>
      <c r="D7633" s="1">
        <v>38</v>
      </c>
      <c r="E7633" s="1">
        <v>54.85</v>
      </c>
      <c r="F7633" s="1">
        <v>38.65</v>
      </c>
      <c r="G7633" s="1">
        <v>28.09</v>
      </c>
      <c r="H7633" s="1">
        <v>173.18</v>
      </c>
      <c r="I7633" s="1">
        <v>157.91</v>
      </c>
      <c r="J7633" s="52">
        <f t="shared" si="119"/>
        <v>7.0095000000000005E-2</v>
      </c>
    </row>
    <row r="7634" spans="1:10" x14ac:dyDescent="0.35">
      <c r="A7634" s="1" t="s">
        <v>10052</v>
      </c>
      <c r="B7634" s="1">
        <v>30.92</v>
      </c>
      <c r="C7634" s="1">
        <v>31.72</v>
      </c>
      <c r="D7634" s="1">
        <v>38</v>
      </c>
      <c r="E7634" s="1">
        <v>50.3</v>
      </c>
      <c r="F7634" s="1">
        <v>35.380000000000003</v>
      </c>
      <c r="G7634" s="1">
        <v>21.55</v>
      </c>
      <c r="H7634" s="1">
        <v>158.5</v>
      </c>
      <c r="I7634" s="1">
        <v>150</v>
      </c>
      <c r="J7634" s="52">
        <f t="shared" si="119"/>
        <v>6.4546249999999999E-2</v>
      </c>
    </row>
    <row r="7635" spans="1:10" x14ac:dyDescent="0.35">
      <c r="A7635" s="1" t="s">
        <v>10051</v>
      </c>
      <c r="B7635" s="1">
        <v>29.8</v>
      </c>
      <c r="C7635" s="1">
        <v>32.369999999999997</v>
      </c>
      <c r="D7635" s="1">
        <v>47</v>
      </c>
      <c r="E7635" s="1">
        <v>51.67</v>
      </c>
      <c r="F7635" s="1">
        <v>32.4</v>
      </c>
      <c r="G7635" s="1">
        <v>4.04</v>
      </c>
      <c r="H7635" s="1">
        <v>165.85</v>
      </c>
      <c r="I7635" s="1">
        <v>135.65</v>
      </c>
      <c r="J7635" s="52">
        <f t="shared" si="119"/>
        <v>6.2347499999999993E-2</v>
      </c>
    </row>
    <row r="7636" spans="1:10" x14ac:dyDescent="0.35">
      <c r="A7636" s="1" t="s">
        <v>10050</v>
      </c>
      <c r="B7636" s="1">
        <v>28.8</v>
      </c>
      <c r="C7636" s="1">
        <v>32.07</v>
      </c>
      <c r="D7636" s="1">
        <v>37.200000000000003</v>
      </c>
      <c r="E7636" s="1">
        <v>50.8</v>
      </c>
      <c r="F7636" s="1">
        <v>32.1</v>
      </c>
      <c r="G7636" s="1">
        <v>2.84</v>
      </c>
      <c r="H7636" s="1">
        <v>158.9</v>
      </c>
      <c r="I7636" s="1">
        <v>128.18</v>
      </c>
      <c r="J7636" s="52">
        <f t="shared" si="119"/>
        <v>5.8861250000000004E-2</v>
      </c>
    </row>
    <row r="7637" spans="1:10" x14ac:dyDescent="0.35">
      <c r="A7637" s="1" t="s">
        <v>10049</v>
      </c>
      <c r="B7637" s="1">
        <v>24.96</v>
      </c>
      <c r="C7637" s="1">
        <v>30.94</v>
      </c>
      <c r="D7637" s="1">
        <v>35.200000000000003</v>
      </c>
      <c r="E7637" s="1">
        <v>51.27</v>
      </c>
      <c r="F7637" s="1">
        <v>30</v>
      </c>
      <c r="G7637" s="1">
        <v>1.91</v>
      </c>
      <c r="H7637" s="1">
        <v>155.81</v>
      </c>
      <c r="I7637" s="1">
        <v>128.99</v>
      </c>
      <c r="J7637" s="52">
        <f t="shared" si="119"/>
        <v>5.7385000000000005E-2</v>
      </c>
    </row>
    <row r="7638" spans="1:10" x14ac:dyDescent="0.35">
      <c r="A7638" s="1" t="s">
        <v>10048</v>
      </c>
      <c r="B7638" s="1">
        <v>28.29</v>
      </c>
      <c r="C7638" s="1">
        <v>29.2</v>
      </c>
      <c r="D7638" s="1">
        <v>36.299999999999997</v>
      </c>
      <c r="E7638" s="1">
        <v>50.29</v>
      </c>
      <c r="F7638" s="1">
        <v>33</v>
      </c>
      <c r="G7638" s="1">
        <v>0.13</v>
      </c>
      <c r="H7638" s="1">
        <v>151.35</v>
      </c>
      <c r="I7638" s="1">
        <v>108.28</v>
      </c>
      <c r="J7638" s="52">
        <f t="shared" si="119"/>
        <v>5.4604999999999987E-2</v>
      </c>
    </row>
    <row r="7639" spans="1:10" x14ac:dyDescent="0.35">
      <c r="A7639" s="1" t="s">
        <v>10047</v>
      </c>
      <c r="B7639" s="1">
        <v>22.69</v>
      </c>
      <c r="C7639" s="1">
        <v>30.07</v>
      </c>
      <c r="D7639" s="1">
        <v>36.9</v>
      </c>
      <c r="E7639" s="1">
        <v>51.03</v>
      </c>
      <c r="F7639" s="1">
        <v>33</v>
      </c>
      <c r="G7639" s="1">
        <v>0.79</v>
      </c>
      <c r="H7639" s="1">
        <v>149.63999999999999</v>
      </c>
      <c r="I7639" s="1">
        <v>108.63</v>
      </c>
      <c r="J7639" s="52">
        <f t="shared" si="119"/>
        <v>5.4093750000000003E-2</v>
      </c>
    </row>
    <row r="7640" spans="1:10" x14ac:dyDescent="0.35">
      <c r="A7640" s="1" t="s">
        <v>10046</v>
      </c>
      <c r="B7640" s="1">
        <v>21.99</v>
      </c>
      <c r="C7640" s="1">
        <v>32.18</v>
      </c>
      <c r="D7640" s="1">
        <v>39</v>
      </c>
      <c r="E7640" s="1">
        <v>53.17</v>
      </c>
      <c r="F7640" s="1">
        <v>33</v>
      </c>
      <c r="G7640" s="1">
        <v>0.5</v>
      </c>
      <c r="H7640" s="1">
        <v>163.92</v>
      </c>
      <c r="I7640" s="1">
        <v>125.94</v>
      </c>
      <c r="J7640" s="52">
        <f t="shared" si="119"/>
        <v>5.8712500000000001E-2</v>
      </c>
    </row>
    <row r="7641" spans="1:10" x14ac:dyDescent="0.35">
      <c r="A7641" s="1" t="s">
        <v>10045</v>
      </c>
      <c r="B7641" s="1">
        <v>27.42</v>
      </c>
      <c r="C7641" s="1">
        <v>36.6</v>
      </c>
      <c r="D7641" s="1">
        <v>49.11</v>
      </c>
      <c r="E7641" s="1">
        <v>65.05</v>
      </c>
      <c r="F7641" s="1">
        <v>36.1</v>
      </c>
      <c r="G7641" s="1">
        <v>0.97</v>
      </c>
      <c r="H7641" s="1">
        <v>191.12</v>
      </c>
      <c r="I7641" s="1">
        <v>164.05</v>
      </c>
      <c r="J7641" s="52">
        <f t="shared" si="119"/>
        <v>7.1302500000000005E-2</v>
      </c>
    </row>
    <row r="7642" spans="1:10" x14ac:dyDescent="0.35">
      <c r="A7642" s="1" t="s">
        <v>10044</v>
      </c>
      <c r="B7642" s="1">
        <v>29.8</v>
      </c>
      <c r="C7642" s="1">
        <v>44.65</v>
      </c>
      <c r="D7642" s="1">
        <v>58.54</v>
      </c>
      <c r="E7642" s="1">
        <v>73.16</v>
      </c>
      <c r="F7642" s="1">
        <v>39.729999999999997</v>
      </c>
      <c r="G7642" s="1">
        <v>4.28</v>
      </c>
      <c r="H7642" s="1">
        <v>245.35</v>
      </c>
      <c r="I7642" s="1">
        <v>211.93</v>
      </c>
      <c r="J7642" s="52">
        <f t="shared" si="119"/>
        <v>8.8430000000000009E-2</v>
      </c>
    </row>
    <row r="7643" spans="1:10" x14ac:dyDescent="0.35">
      <c r="A7643" s="1" t="s">
        <v>10043</v>
      </c>
      <c r="B7643" s="1">
        <v>27.44</v>
      </c>
      <c r="C7643" s="1">
        <v>58.63</v>
      </c>
      <c r="D7643" s="1">
        <v>55.85</v>
      </c>
      <c r="E7643" s="1">
        <v>74.44</v>
      </c>
      <c r="F7643" s="1">
        <v>40.86</v>
      </c>
      <c r="G7643" s="1">
        <v>10.8</v>
      </c>
      <c r="H7643" s="1">
        <v>262.18</v>
      </c>
      <c r="I7643" s="1">
        <v>221.4</v>
      </c>
      <c r="J7643" s="52">
        <f t="shared" si="119"/>
        <v>9.3950000000000006E-2</v>
      </c>
    </row>
    <row r="7644" spans="1:10" x14ac:dyDescent="0.35">
      <c r="A7644" s="1" t="s">
        <v>10042</v>
      </c>
      <c r="B7644" s="1">
        <v>37.14</v>
      </c>
      <c r="C7644" s="1">
        <v>60.74</v>
      </c>
      <c r="D7644" s="1">
        <v>62.22</v>
      </c>
      <c r="E7644" s="1">
        <v>73.27</v>
      </c>
      <c r="F7644" s="1">
        <v>40.61</v>
      </c>
      <c r="G7644" s="1">
        <v>25</v>
      </c>
      <c r="H7644" s="1">
        <v>265</v>
      </c>
      <c r="I7644" s="1">
        <v>210</v>
      </c>
      <c r="J7644" s="52">
        <f t="shared" si="119"/>
        <v>9.67475E-2</v>
      </c>
    </row>
    <row r="7645" spans="1:10" x14ac:dyDescent="0.35">
      <c r="A7645" s="1" t="s">
        <v>10041</v>
      </c>
      <c r="B7645" s="1">
        <v>39.770000000000003</v>
      </c>
      <c r="C7645" s="1">
        <v>58.24</v>
      </c>
      <c r="D7645" s="1">
        <v>70.900000000000006</v>
      </c>
      <c r="E7645" s="1">
        <v>70</v>
      </c>
      <c r="F7645" s="1">
        <v>40.380000000000003</v>
      </c>
      <c r="G7645" s="1">
        <v>30.68</v>
      </c>
      <c r="H7645" s="1">
        <v>263.33</v>
      </c>
      <c r="I7645" s="1">
        <v>200.1</v>
      </c>
      <c r="J7645" s="52">
        <f t="shared" si="119"/>
        <v>9.6674999999999997E-2</v>
      </c>
    </row>
    <row r="7646" spans="1:10" x14ac:dyDescent="0.35">
      <c r="A7646" s="1" t="s">
        <v>10040</v>
      </c>
      <c r="B7646" s="1">
        <v>39.65</v>
      </c>
      <c r="C7646" s="1">
        <v>52.2</v>
      </c>
      <c r="D7646" s="1">
        <v>69.040000000000006</v>
      </c>
      <c r="E7646" s="1">
        <v>68.400000000000006</v>
      </c>
      <c r="F7646" s="1">
        <v>40.5</v>
      </c>
      <c r="G7646" s="1">
        <v>36.200000000000003</v>
      </c>
      <c r="H7646" s="1">
        <v>268.89999999999998</v>
      </c>
      <c r="I7646" s="1">
        <v>198.68</v>
      </c>
      <c r="J7646" s="52">
        <f t="shared" si="119"/>
        <v>9.6696249999999997E-2</v>
      </c>
    </row>
    <row r="7647" spans="1:10" x14ac:dyDescent="0.35">
      <c r="A7647" s="1" t="s">
        <v>10039</v>
      </c>
      <c r="B7647" s="1">
        <v>36.65</v>
      </c>
      <c r="C7647" s="1">
        <v>55.02</v>
      </c>
      <c r="D7647" s="1">
        <v>72.239999999999995</v>
      </c>
      <c r="E7647" s="1">
        <v>67.19</v>
      </c>
      <c r="F7647" s="1">
        <v>40.020000000000003</v>
      </c>
      <c r="G7647" s="1">
        <v>56</v>
      </c>
      <c r="H7647" s="1">
        <v>260.06</v>
      </c>
      <c r="I7647" s="1">
        <v>189.83</v>
      </c>
      <c r="J7647" s="52">
        <f t="shared" si="119"/>
        <v>9.7126250000000011E-2</v>
      </c>
    </row>
    <row r="7648" spans="1:10" x14ac:dyDescent="0.35">
      <c r="A7648" s="1" t="s">
        <v>10038</v>
      </c>
      <c r="B7648" s="1">
        <v>36.5</v>
      </c>
      <c r="C7648" s="1">
        <v>55.4</v>
      </c>
      <c r="D7648" s="1">
        <v>58.24</v>
      </c>
      <c r="E7648" s="1">
        <v>67.510000000000005</v>
      </c>
      <c r="F7648" s="1">
        <v>40.119999999999997</v>
      </c>
      <c r="G7648" s="1">
        <v>56.11</v>
      </c>
      <c r="H7648" s="1">
        <v>258.10000000000002</v>
      </c>
      <c r="I7648" s="1">
        <v>205.65</v>
      </c>
      <c r="J7648" s="52">
        <f t="shared" si="119"/>
        <v>9.7203750000000005E-2</v>
      </c>
    </row>
    <row r="7649" spans="1:10" x14ac:dyDescent="0.35">
      <c r="A7649" s="1" t="s">
        <v>10037</v>
      </c>
      <c r="B7649" s="1">
        <v>32.619999999999997</v>
      </c>
      <c r="C7649" s="1">
        <v>57.08</v>
      </c>
      <c r="D7649" s="1">
        <v>57.61</v>
      </c>
      <c r="E7649" s="1">
        <v>68.430000000000007</v>
      </c>
      <c r="F7649" s="1">
        <v>42.14</v>
      </c>
      <c r="G7649" s="1">
        <v>39.9</v>
      </c>
      <c r="H7649" s="1">
        <v>268.17</v>
      </c>
      <c r="I7649" s="1">
        <v>222.16</v>
      </c>
      <c r="J7649" s="52">
        <f t="shared" si="119"/>
        <v>9.8513749999999997E-2</v>
      </c>
    </row>
    <row r="7650" spans="1:10" x14ac:dyDescent="0.35">
      <c r="A7650" s="1" t="s">
        <v>10036</v>
      </c>
      <c r="B7650" s="1">
        <v>30.87</v>
      </c>
      <c r="C7650" s="1">
        <v>58.1</v>
      </c>
      <c r="D7650" s="1">
        <v>69.900000000000006</v>
      </c>
      <c r="E7650" s="1">
        <v>73.099999999999994</v>
      </c>
      <c r="F7650" s="1">
        <v>45.41</v>
      </c>
      <c r="G7650" s="1">
        <v>36.200000000000003</v>
      </c>
      <c r="H7650" s="1">
        <v>265.99</v>
      </c>
      <c r="I7650" s="1">
        <v>222.99</v>
      </c>
      <c r="J7650" s="52">
        <f t="shared" si="119"/>
        <v>0.10031999999999999</v>
      </c>
    </row>
    <row r="7651" spans="1:10" x14ac:dyDescent="0.35">
      <c r="A7651" s="1" t="s">
        <v>10035</v>
      </c>
      <c r="B7651" s="1">
        <v>31.42</v>
      </c>
      <c r="C7651" s="1">
        <v>74.94</v>
      </c>
      <c r="D7651" s="1">
        <v>89.95</v>
      </c>
      <c r="E7651" s="1">
        <v>74.47</v>
      </c>
      <c r="F7651" s="1">
        <v>49</v>
      </c>
      <c r="G7651" s="1">
        <v>38.86</v>
      </c>
      <c r="H7651" s="1">
        <v>274.94</v>
      </c>
      <c r="I7651" s="1">
        <v>217.35</v>
      </c>
      <c r="J7651" s="52">
        <f t="shared" si="119"/>
        <v>0.10636625</v>
      </c>
    </row>
    <row r="7652" spans="1:10" x14ac:dyDescent="0.35">
      <c r="A7652" s="1" t="s">
        <v>10034</v>
      </c>
      <c r="B7652" s="1">
        <v>49.54</v>
      </c>
      <c r="C7652" s="1">
        <v>119.16</v>
      </c>
      <c r="D7652" s="1">
        <v>112.09</v>
      </c>
      <c r="E7652" s="1">
        <v>79.7</v>
      </c>
      <c r="F7652" s="1">
        <v>61</v>
      </c>
      <c r="G7652" s="1">
        <v>55</v>
      </c>
      <c r="H7652" s="1">
        <v>300.01</v>
      </c>
      <c r="I7652" s="1">
        <v>221.67</v>
      </c>
      <c r="J7652" s="52">
        <f t="shared" si="119"/>
        <v>0.12477125</v>
      </c>
    </row>
    <row r="7653" spans="1:10" x14ac:dyDescent="0.35">
      <c r="A7653" s="1" t="s">
        <v>10033</v>
      </c>
      <c r="B7653" s="1">
        <v>49.94</v>
      </c>
      <c r="C7653" s="1">
        <v>94.41</v>
      </c>
      <c r="D7653" s="1">
        <v>99.72</v>
      </c>
      <c r="E7653" s="1">
        <v>91.28</v>
      </c>
      <c r="F7653" s="1">
        <v>45.91</v>
      </c>
      <c r="G7653" s="1">
        <v>56.15</v>
      </c>
      <c r="H7653" s="1">
        <v>300</v>
      </c>
      <c r="I7653" s="1">
        <v>215.01</v>
      </c>
      <c r="J7653" s="52">
        <f t="shared" si="119"/>
        <v>0.11905249999999999</v>
      </c>
    </row>
    <row r="7654" spans="1:10" x14ac:dyDescent="0.35">
      <c r="A7654" s="1" t="s">
        <v>10032</v>
      </c>
      <c r="B7654" s="1">
        <v>39.79</v>
      </c>
      <c r="C7654" s="1">
        <v>67.13</v>
      </c>
      <c r="D7654" s="1">
        <v>60.1</v>
      </c>
      <c r="E7654" s="1">
        <v>70.349999999999994</v>
      </c>
      <c r="F7654" s="1">
        <v>43.8</v>
      </c>
      <c r="G7654" s="1">
        <v>62.61</v>
      </c>
      <c r="H7654" s="1">
        <v>272.57</v>
      </c>
      <c r="I7654" s="1">
        <v>214.93</v>
      </c>
      <c r="J7654" s="52">
        <f t="shared" si="119"/>
        <v>0.10391</v>
      </c>
    </row>
    <row r="7655" spans="1:10" x14ac:dyDescent="0.35">
      <c r="A7655" s="1" t="s">
        <v>10031</v>
      </c>
      <c r="B7655" s="1">
        <v>40.03</v>
      </c>
      <c r="C7655" s="1">
        <v>54.29</v>
      </c>
      <c r="D7655" s="1">
        <v>59.62</v>
      </c>
      <c r="E7655" s="1">
        <v>61.84</v>
      </c>
      <c r="F7655" s="1">
        <v>42.92</v>
      </c>
      <c r="G7655" s="1">
        <v>48.14</v>
      </c>
      <c r="H7655" s="1">
        <v>238.76</v>
      </c>
      <c r="I7655" s="1">
        <v>174.98</v>
      </c>
      <c r="J7655" s="52">
        <f t="shared" si="119"/>
        <v>9.0072499999999986E-2</v>
      </c>
    </row>
    <row r="7656" spans="1:10" x14ac:dyDescent="0.35">
      <c r="A7656" s="1" t="s">
        <v>10030</v>
      </c>
      <c r="B7656" s="1">
        <v>35.06</v>
      </c>
      <c r="C7656" s="1">
        <v>39.840000000000003</v>
      </c>
      <c r="D7656" s="1">
        <v>44.9</v>
      </c>
      <c r="E7656" s="1">
        <v>60.1</v>
      </c>
      <c r="F7656" s="1">
        <v>41.35</v>
      </c>
      <c r="G7656" s="1">
        <v>32.69</v>
      </c>
      <c r="H7656" s="1">
        <v>217.79</v>
      </c>
      <c r="I7656" s="1">
        <v>150</v>
      </c>
      <c r="J7656" s="52">
        <f t="shared" si="119"/>
        <v>7.7716250000000001E-2</v>
      </c>
    </row>
    <row r="7657" spans="1:10" x14ac:dyDescent="0.35">
      <c r="A7657" s="1" t="s">
        <v>10029</v>
      </c>
      <c r="B7657" s="1">
        <v>33.700000000000003</v>
      </c>
      <c r="C7657" s="1">
        <v>38.42</v>
      </c>
      <c r="D7657" s="1">
        <v>37.200000000000003</v>
      </c>
      <c r="E7657" s="1">
        <v>56.1</v>
      </c>
      <c r="F7657" s="1">
        <v>40.04</v>
      </c>
      <c r="G7657" s="1">
        <v>34.75</v>
      </c>
      <c r="H7657" s="1">
        <v>193.75</v>
      </c>
      <c r="I7657" s="1">
        <v>138.76</v>
      </c>
      <c r="J7657" s="52">
        <f t="shared" si="119"/>
        <v>7.1590000000000001E-2</v>
      </c>
    </row>
    <row r="7658" spans="1:10" x14ac:dyDescent="0.35">
      <c r="A7658" s="1" t="s">
        <v>10028</v>
      </c>
      <c r="B7658" s="1">
        <v>29.82</v>
      </c>
      <c r="C7658" s="1">
        <v>37.29</v>
      </c>
      <c r="D7658" s="1">
        <v>40</v>
      </c>
      <c r="E7658" s="1">
        <v>56.8</v>
      </c>
      <c r="F7658" s="1">
        <v>38.46</v>
      </c>
      <c r="G7658" s="1">
        <v>28.06</v>
      </c>
      <c r="H7658" s="1">
        <v>176.2</v>
      </c>
      <c r="I7658" s="1">
        <v>136</v>
      </c>
      <c r="J7658" s="52">
        <f t="shared" si="119"/>
        <v>6.7828749999999993E-2</v>
      </c>
    </row>
    <row r="7659" spans="1:10" x14ac:dyDescent="0.35">
      <c r="A7659" s="1" t="s">
        <v>10027</v>
      </c>
      <c r="B7659" s="1">
        <v>29.03</v>
      </c>
      <c r="C7659" s="1">
        <v>35.549999999999997</v>
      </c>
      <c r="D7659" s="1">
        <v>37.04</v>
      </c>
      <c r="E7659" s="1">
        <v>62.68</v>
      </c>
      <c r="F7659" s="1">
        <v>36.979999999999997</v>
      </c>
      <c r="G7659" s="1">
        <v>6.06</v>
      </c>
      <c r="H7659" s="1">
        <v>182.38</v>
      </c>
      <c r="I7659" s="1">
        <v>101.8</v>
      </c>
      <c r="J7659" s="52">
        <f t="shared" si="119"/>
        <v>6.1440000000000002E-2</v>
      </c>
    </row>
    <row r="7660" spans="1:10" x14ac:dyDescent="0.35">
      <c r="A7660" s="1" t="s">
        <v>10026</v>
      </c>
      <c r="B7660" s="1">
        <v>28.9</v>
      </c>
      <c r="C7660" s="1">
        <v>34.14</v>
      </c>
      <c r="D7660" s="1">
        <v>37.06</v>
      </c>
      <c r="E7660" s="1">
        <v>50</v>
      </c>
      <c r="F7660" s="1">
        <v>37.07</v>
      </c>
      <c r="G7660" s="1">
        <v>0.47</v>
      </c>
      <c r="H7660" s="1">
        <v>167.37</v>
      </c>
      <c r="I7660" s="1">
        <v>100.4</v>
      </c>
      <c r="J7660" s="52">
        <f t="shared" si="119"/>
        <v>5.6926249999999998E-2</v>
      </c>
    </row>
    <row r="7661" spans="1:10" x14ac:dyDescent="0.35">
      <c r="A7661" s="1" t="s">
        <v>10025</v>
      </c>
      <c r="B7661" s="1">
        <v>21.51</v>
      </c>
      <c r="C7661" s="1">
        <v>33.4</v>
      </c>
      <c r="D7661" s="1">
        <v>36.130000000000003</v>
      </c>
      <c r="E7661" s="1">
        <v>49.1</v>
      </c>
      <c r="F7661" s="1">
        <v>36.53</v>
      </c>
      <c r="G7661" s="1">
        <v>1.78</v>
      </c>
      <c r="H7661" s="1">
        <v>162.13999999999999</v>
      </c>
      <c r="I7661" s="1">
        <v>142.55000000000001</v>
      </c>
      <c r="J7661" s="52">
        <f t="shared" si="119"/>
        <v>6.0392500000000002E-2</v>
      </c>
    </row>
    <row r="7662" spans="1:10" x14ac:dyDescent="0.35">
      <c r="A7662" s="1" t="s">
        <v>10024</v>
      </c>
      <c r="B7662" s="1">
        <v>20.9</v>
      </c>
      <c r="C7662" s="1">
        <v>33.450000000000003</v>
      </c>
      <c r="D7662" s="1">
        <v>35.6</v>
      </c>
      <c r="E7662" s="1">
        <v>49</v>
      </c>
      <c r="F7662" s="1">
        <v>37.19</v>
      </c>
      <c r="G7662" s="1">
        <v>-5</v>
      </c>
      <c r="H7662" s="1">
        <v>159.6</v>
      </c>
      <c r="I7662" s="1">
        <v>96.86</v>
      </c>
      <c r="J7662" s="52">
        <f t="shared" si="119"/>
        <v>5.3450000000000004E-2</v>
      </c>
    </row>
    <row r="7663" spans="1:10" x14ac:dyDescent="0.35">
      <c r="A7663" s="1" t="s">
        <v>10023</v>
      </c>
      <c r="B7663" s="1">
        <v>21.74</v>
      </c>
      <c r="C7663" s="1">
        <v>33.049999999999997</v>
      </c>
      <c r="D7663" s="1">
        <v>35.6</v>
      </c>
      <c r="E7663" s="1">
        <v>53</v>
      </c>
      <c r="F7663" s="1">
        <v>37.32</v>
      </c>
      <c r="G7663" s="1">
        <v>-1.18</v>
      </c>
      <c r="H7663" s="1">
        <v>151.79</v>
      </c>
      <c r="I7663" s="1">
        <v>79.59</v>
      </c>
      <c r="J7663" s="52">
        <f t="shared" si="119"/>
        <v>5.1363749999999993E-2</v>
      </c>
    </row>
    <row r="7664" spans="1:10" x14ac:dyDescent="0.35">
      <c r="A7664" s="1" t="s">
        <v>10022</v>
      </c>
      <c r="B7664" s="1">
        <v>23.06</v>
      </c>
      <c r="C7664" s="1">
        <v>34.19</v>
      </c>
      <c r="D7664" s="1">
        <v>35.6</v>
      </c>
      <c r="E7664" s="1">
        <v>50.4</v>
      </c>
      <c r="F7664" s="1">
        <v>37.49</v>
      </c>
      <c r="G7664" s="1">
        <v>0.59</v>
      </c>
      <c r="H7664" s="1">
        <v>162.16999999999999</v>
      </c>
      <c r="I7664" s="1">
        <v>91.1</v>
      </c>
      <c r="J7664" s="52">
        <f t="shared" si="119"/>
        <v>5.4325000000000005E-2</v>
      </c>
    </row>
    <row r="7665" spans="1:10" x14ac:dyDescent="0.35">
      <c r="A7665" s="1" t="s">
        <v>10021</v>
      </c>
      <c r="B7665" s="1">
        <v>32.96</v>
      </c>
      <c r="C7665" s="1">
        <v>42.13</v>
      </c>
      <c r="D7665" s="1">
        <v>44.26</v>
      </c>
      <c r="E7665" s="1">
        <v>63.81</v>
      </c>
      <c r="F7665" s="1">
        <v>38.42</v>
      </c>
      <c r="G7665" s="1">
        <v>25.11</v>
      </c>
      <c r="H7665" s="1">
        <v>184.8</v>
      </c>
      <c r="I7665" s="1">
        <v>120.74</v>
      </c>
      <c r="J7665" s="52">
        <f t="shared" si="119"/>
        <v>6.902875E-2</v>
      </c>
    </row>
    <row r="7666" spans="1:10" x14ac:dyDescent="0.35">
      <c r="A7666" s="1" t="s">
        <v>10020</v>
      </c>
      <c r="B7666" s="1">
        <v>32.44</v>
      </c>
      <c r="C7666" s="1">
        <v>51.92</v>
      </c>
      <c r="D7666" s="1">
        <v>37.4</v>
      </c>
      <c r="E7666" s="1">
        <v>68.319999999999993</v>
      </c>
      <c r="F7666" s="1">
        <v>39.01</v>
      </c>
      <c r="G7666" s="1">
        <v>41.43</v>
      </c>
      <c r="H7666" s="1">
        <v>250</v>
      </c>
      <c r="I7666" s="1">
        <v>229.9</v>
      </c>
      <c r="J7666" s="52">
        <f t="shared" si="119"/>
        <v>9.3802499999999997E-2</v>
      </c>
    </row>
    <row r="7667" spans="1:10" x14ac:dyDescent="0.35">
      <c r="A7667" s="1" t="s">
        <v>10019</v>
      </c>
      <c r="B7667" s="1">
        <v>32.68</v>
      </c>
      <c r="C7667" s="1">
        <v>56.36</v>
      </c>
      <c r="D7667" s="1">
        <v>49.9</v>
      </c>
      <c r="E7667" s="1">
        <v>80.62</v>
      </c>
      <c r="F7667" s="1">
        <v>42.47</v>
      </c>
      <c r="G7667" s="1">
        <v>42.83</v>
      </c>
      <c r="H7667" s="1">
        <v>280.06</v>
      </c>
      <c r="I7667" s="1">
        <v>287.94</v>
      </c>
      <c r="J7667" s="52">
        <f t="shared" si="119"/>
        <v>0.10910749999999998</v>
      </c>
    </row>
    <row r="7668" spans="1:10" x14ac:dyDescent="0.35">
      <c r="A7668" s="1" t="s">
        <v>10018</v>
      </c>
      <c r="B7668" s="1">
        <v>37.44</v>
      </c>
      <c r="C7668" s="1">
        <v>58.06</v>
      </c>
      <c r="D7668" s="1">
        <v>53.7</v>
      </c>
      <c r="E7668" s="1">
        <v>82.46</v>
      </c>
      <c r="F7668" s="1">
        <v>43.13</v>
      </c>
      <c r="G7668" s="1">
        <v>41.76</v>
      </c>
      <c r="H7668" s="1">
        <v>280.02999999999997</v>
      </c>
      <c r="I7668" s="1">
        <v>215.4</v>
      </c>
      <c r="J7668" s="52">
        <f t="shared" si="119"/>
        <v>0.10149749999999999</v>
      </c>
    </row>
    <row r="7669" spans="1:10" x14ac:dyDescent="0.35">
      <c r="A7669" s="1" t="s">
        <v>10017</v>
      </c>
      <c r="B7669" s="1">
        <v>32.44</v>
      </c>
      <c r="C7669" s="1">
        <v>56.36</v>
      </c>
      <c r="D7669" s="1">
        <v>52.7</v>
      </c>
      <c r="E7669" s="1">
        <v>76.27</v>
      </c>
      <c r="F7669" s="1">
        <v>41.51</v>
      </c>
      <c r="G7669" s="1">
        <v>39.130000000000003</v>
      </c>
      <c r="H7669" s="1">
        <v>274</v>
      </c>
      <c r="I7669" s="1">
        <v>174.42</v>
      </c>
      <c r="J7669" s="52">
        <f t="shared" si="119"/>
        <v>9.3353749999999985E-2</v>
      </c>
    </row>
    <row r="7670" spans="1:10" x14ac:dyDescent="0.35">
      <c r="A7670" s="1" t="s">
        <v>10016</v>
      </c>
      <c r="B7670" s="1">
        <v>40.97</v>
      </c>
      <c r="C7670" s="1">
        <v>53.96</v>
      </c>
      <c r="D7670" s="1">
        <v>49.9</v>
      </c>
      <c r="E7670" s="1">
        <v>71.88</v>
      </c>
      <c r="F7670" s="1">
        <v>41.9</v>
      </c>
      <c r="G7670" s="1">
        <v>36.4</v>
      </c>
      <c r="H7670" s="1">
        <v>269.89999999999998</v>
      </c>
      <c r="I7670" s="1">
        <v>163.78</v>
      </c>
      <c r="J7670" s="52">
        <f t="shared" si="119"/>
        <v>9.1086249999999994E-2</v>
      </c>
    </row>
    <row r="7671" spans="1:10" x14ac:dyDescent="0.35">
      <c r="A7671" s="1" t="s">
        <v>10015</v>
      </c>
      <c r="B7671" s="1">
        <v>42.44</v>
      </c>
      <c r="C7671" s="1">
        <v>46.79</v>
      </c>
      <c r="D7671" s="1">
        <v>49.1</v>
      </c>
      <c r="E7671" s="1">
        <v>67.760000000000005</v>
      </c>
      <c r="F7671" s="1">
        <v>38.97</v>
      </c>
      <c r="G7671" s="1">
        <v>39.5</v>
      </c>
      <c r="H7671" s="1">
        <v>221.47</v>
      </c>
      <c r="I7671" s="1">
        <v>166.82</v>
      </c>
      <c r="J7671" s="52">
        <f t="shared" si="119"/>
        <v>8.4106249999999994E-2</v>
      </c>
    </row>
    <row r="7672" spans="1:10" x14ac:dyDescent="0.35">
      <c r="A7672" s="1" t="s">
        <v>10014</v>
      </c>
      <c r="B7672" s="1">
        <v>41.14</v>
      </c>
      <c r="C7672" s="1">
        <v>45.63</v>
      </c>
      <c r="D7672" s="1">
        <v>51.85</v>
      </c>
      <c r="E7672" s="1">
        <v>66.53</v>
      </c>
      <c r="F7672" s="1">
        <v>38.94</v>
      </c>
      <c r="G7672" s="1">
        <v>38.53</v>
      </c>
      <c r="H7672" s="1">
        <v>226.07</v>
      </c>
      <c r="I7672" s="1">
        <v>174</v>
      </c>
      <c r="J7672" s="52">
        <f t="shared" si="119"/>
        <v>8.5336250000000002E-2</v>
      </c>
    </row>
    <row r="7673" spans="1:10" x14ac:dyDescent="0.35">
      <c r="A7673" s="1" t="s">
        <v>10013</v>
      </c>
      <c r="B7673" s="1">
        <v>40.5</v>
      </c>
      <c r="C7673" s="1">
        <v>41.25</v>
      </c>
      <c r="D7673" s="1">
        <v>40.700000000000003</v>
      </c>
      <c r="E7673" s="1">
        <v>67</v>
      </c>
      <c r="F7673" s="1">
        <v>40.119999999999997</v>
      </c>
      <c r="G7673" s="1">
        <v>41.28</v>
      </c>
      <c r="H7673" s="1">
        <v>250.1</v>
      </c>
      <c r="I7673" s="1">
        <v>201.07</v>
      </c>
      <c r="J7673" s="52">
        <f t="shared" si="119"/>
        <v>9.0252499999999999E-2</v>
      </c>
    </row>
    <row r="7674" spans="1:10" x14ac:dyDescent="0.35">
      <c r="A7674" s="1" t="s">
        <v>10012</v>
      </c>
      <c r="B7674" s="1">
        <v>35.409999999999997</v>
      </c>
      <c r="C7674" s="1">
        <v>41.6</v>
      </c>
      <c r="D7674" s="1">
        <v>52.7</v>
      </c>
      <c r="E7674" s="1">
        <v>68.12</v>
      </c>
      <c r="F7674" s="1">
        <v>40.19</v>
      </c>
      <c r="G7674" s="1">
        <v>42.89</v>
      </c>
      <c r="H7674" s="1">
        <v>262.02999999999997</v>
      </c>
      <c r="I7674" s="1">
        <v>220.58</v>
      </c>
      <c r="J7674" s="52">
        <f t="shared" si="119"/>
        <v>9.5439999999999997E-2</v>
      </c>
    </row>
    <row r="7675" spans="1:10" x14ac:dyDescent="0.35">
      <c r="A7675" s="1" t="s">
        <v>10011</v>
      </c>
      <c r="B7675" s="1">
        <v>43.93</v>
      </c>
      <c r="C7675" s="1">
        <v>44.89</v>
      </c>
      <c r="D7675" s="1">
        <v>48.31</v>
      </c>
      <c r="E7675" s="1">
        <v>69.97</v>
      </c>
      <c r="F7675" s="1">
        <v>42.61</v>
      </c>
      <c r="G7675" s="1">
        <v>44.87</v>
      </c>
      <c r="H7675" s="1">
        <v>280.02999999999997</v>
      </c>
      <c r="I7675" s="1">
        <v>236.1</v>
      </c>
      <c r="J7675" s="52">
        <f t="shared" si="119"/>
        <v>0.10133874999999999</v>
      </c>
    </row>
    <row r="7676" spans="1:10" x14ac:dyDescent="0.35">
      <c r="A7676" s="1" t="s">
        <v>10010</v>
      </c>
      <c r="B7676" s="1">
        <v>52.44</v>
      </c>
      <c r="C7676" s="1">
        <v>53.05</v>
      </c>
      <c r="D7676" s="1">
        <v>64.78</v>
      </c>
      <c r="E7676" s="1">
        <v>97.23</v>
      </c>
      <c r="F7676" s="1">
        <v>43.87</v>
      </c>
      <c r="G7676" s="1">
        <v>49.9</v>
      </c>
      <c r="H7676" s="1">
        <v>301</v>
      </c>
      <c r="I7676" s="1">
        <v>277.45999999999998</v>
      </c>
      <c r="J7676" s="52">
        <f t="shared" si="119"/>
        <v>0.11746625000000001</v>
      </c>
    </row>
    <row r="7677" spans="1:10" x14ac:dyDescent="0.35">
      <c r="A7677" s="1" t="s">
        <v>10009</v>
      </c>
      <c r="B7677" s="1">
        <v>43.44</v>
      </c>
      <c r="C7677" s="1">
        <v>51.81</v>
      </c>
      <c r="D7677" s="1">
        <v>67.7</v>
      </c>
      <c r="E7677" s="1">
        <v>98.95</v>
      </c>
      <c r="F7677" s="1">
        <v>42.2</v>
      </c>
      <c r="G7677" s="1">
        <v>53.26</v>
      </c>
      <c r="H7677" s="1">
        <v>296.98</v>
      </c>
      <c r="I7677" s="1">
        <v>264.86</v>
      </c>
      <c r="J7677" s="52">
        <f t="shared" si="119"/>
        <v>0.11489999999999999</v>
      </c>
    </row>
    <row r="7678" spans="1:10" x14ac:dyDescent="0.35">
      <c r="A7678" s="1" t="s">
        <v>10008</v>
      </c>
      <c r="B7678" s="1">
        <v>37.06</v>
      </c>
      <c r="C7678" s="1">
        <v>46.94</v>
      </c>
      <c r="D7678" s="1">
        <v>41</v>
      </c>
      <c r="E7678" s="1">
        <v>79.8</v>
      </c>
      <c r="F7678" s="1">
        <v>39.32</v>
      </c>
      <c r="G7678" s="1">
        <v>48.33</v>
      </c>
      <c r="H7678" s="1">
        <v>279.10000000000002</v>
      </c>
      <c r="I7678" s="1">
        <v>202.07</v>
      </c>
      <c r="J7678" s="52">
        <f t="shared" si="119"/>
        <v>9.6702499999999983E-2</v>
      </c>
    </row>
    <row r="7679" spans="1:10" x14ac:dyDescent="0.35">
      <c r="A7679" s="1" t="s">
        <v>10007</v>
      </c>
      <c r="B7679" s="1">
        <v>36.57</v>
      </c>
      <c r="C7679" s="1">
        <v>39.619999999999997</v>
      </c>
      <c r="D7679" s="1">
        <v>40</v>
      </c>
      <c r="E7679" s="1">
        <v>60</v>
      </c>
      <c r="F7679" s="1">
        <v>37</v>
      </c>
      <c r="G7679" s="1">
        <v>49.74</v>
      </c>
      <c r="H7679" s="1">
        <v>250</v>
      </c>
      <c r="I7679" s="1">
        <v>154.19999999999999</v>
      </c>
      <c r="J7679" s="52">
        <f t="shared" si="119"/>
        <v>8.3391250000000014E-2</v>
      </c>
    </row>
    <row r="7680" spans="1:10" x14ac:dyDescent="0.35">
      <c r="A7680" s="1" t="s">
        <v>10006</v>
      </c>
      <c r="B7680" s="1">
        <v>36.18</v>
      </c>
      <c r="C7680" s="1">
        <v>37.44</v>
      </c>
      <c r="D7680" s="1">
        <v>40.82</v>
      </c>
      <c r="E7680" s="1">
        <v>60</v>
      </c>
      <c r="F7680" s="1">
        <v>34.229999999999997</v>
      </c>
      <c r="G7680" s="1">
        <v>36.96</v>
      </c>
      <c r="H7680" s="1">
        <v>199.9</v>
      </c>
      <c r="I7680" s="1">
        <v>114.1</v>
      </c>
      <c r="J7680" s="52">
        <f t="shared" si="119"/>
        <v>6.9953749999999995E-2</v>
      </c>
    </row>
    <row r="7681" spans="1:10" x14ac:dyDescent="0.35">
      <c r="A7681" s="1" t="s">
        <v>10005</v>
      </c>
      <c r="B7681" s="1">
        <v>37.409999999999997</v>
      </c>
      <c r="C7681" s="1">
        <v>37</v>
      </c>
      <c r="D7681" s="1">
        <v>40</v>
      </c>
      <c r="E7681" s="1">
        <v>62.1</v>
      </c>
      <c r="F7681" s="1">
        <v>34.299999999999997</v>
      </c>
      <c r="G7681" s="1">
        <v>35</v>
      </c>
      <c r="H7681" s="1">
        <v>160.80000000000001</v>
      </c>
      <c r="I7681" s="1">
        <v>99.48</v>
      </c>
      <c r="J7681" s="52">
        <f t="shared" si="119"/>
        <v>6.3261250000000005E-2</v>
      </c>
    </row>
    <row r="7682" spans="1:10" x14ac:dyDescent="0.35">
      <c r="A7682" s="1" t="s">
        <v>10004</v>
      </c>
      <c r="B7682" s="1">
        <v>32.1</v>
      </c>
      <c r="C7682" s="1">
        <v>31.83</v>
      </c>
      <c r="D7682" s="1">
        <v>35.07</v>
      </c>
      <c r="E7682" s="1">
        <v>61.08</v>
      </c>
      <c r="F7682" s="1">
        <v>34.700000000000003</v>
      </c>
      <c r="G7682" s="1">
        <v>34</v>
      </c>
      <c r="H7682" s="1">
        <v>137.28</v>
      </c>
      <c r="I7682" s="1">
        <v>64.91</v>
      </c>
      <c r="J7682" s="52">
        <f t="shared" si="119"/>
        <v>5.3871249999999989E-2</v>
      </c>
    </row>
    <row r="7683" spans="1:10" x14ac:dyDescent="0.35">
      <c r="A7683" s="1" t="s">
        <v>10003</v>
      </c>
      <c r="B7683" s="1">
        <v>36.14</v>
      </c>
      <c r="C7683" s="1">
        <v>30.57</v>
      </c>
      <c r="D7683" s="1">
        <v>35.6</v>
      </c>
      <c r="E7683" s="1">
        <v>57.7</v>
      </c>
      <c r="F7683" s="1">
        <v>32.9</v>
      </c>
      <c r="G7683" s="1">
        <v>32.049999999999997</v>
      </c>
      <c r="H7683" s="1">
        <v>194.01</v>
      </c>
      <c r="I7683" s="1">
        <v>51.16</v>
      </c>
      <c r="J7683" s="52">
        <f t="shared" ref="J7683:J7746" si="120">(AVERAGE(B7683:I7683))/1000</f>
        <v>5.8766249999999999E-2</v>
      </c>
    </row>
    <row r="7684" spans="1:10" x14ac:dyDescent="0.35">
      <c r="A7684" s="1" t="s">
        <v>10002</v>
      </c>
      <c r="B7684" s="1">
        <v>29.07</v>
      </c>
      <c r="C7684" s="1">
        <v>30.01</v>
      </c>
      <c r="D7684" s="1">
        <v>38.4</v>
      </c>
      <c r="E7684" s="1">
        <v>59.72</v>
      </c>
      <c r="F7684" s="1">
        <v>32.5</v>
      </c>
      <c r="G7684" s="1">
        <v>32.03</v>
      </c>
      <c r="H7684" s="1">
        <v>189.12</v>
      </c>
      <c r="I7684" s="1">
        <v>27.77</v>
      </c>
      <c r="J7684" s="52">
        <f t="shared" si="120"/>
        <v>5.4827500000000001E-2</v>
      </c>
    </row>
    <row r="7685" spans="1:10" x14ac:dyDescent="0.35">
      <c r="A7685" s="1" t="s">
        <v>10001</v>
      </c>
      <c r="B7685" s="1">
        <v>29.1</v>
      </c>
      <c r="C7685" s="1">
        <v>29.85</v>
      </c>
      <c r="D7685" s="1">
        <v>35</v>
      </c>
      <c r="E7685" s="1">
        <v>54.8</v>
      </c>
      <c r="F7685" s="1">
        <v>34.700000000000003</v>
      </c>
      <c r="G7685" s="1">
        <v>28.88</v>
      </c>
      <c r="H7685" s="1">
        <v>173.47</v>
      </c>
      <c r="I7685" s="1">
        <v>16.329999999999998</v>
      </c>
      <c r="J7685" s="52">
        <f t="shared" si="120"/>
        <v>5.0266249999999991E-2</v>
      </c>
    </row>
    <row r="7686" spans="1:10" x14ac:dyDescent="0.35">
      <c r="A7686" s="1" t="s">
        <v>10000</v>
      </c>
      <c r="B7686" s="1">
        <v>21.5</v>
      </c>
      <c r="C7686" s="1">
        <v>30.73</v>
      </c>
      <c r="D7686" s="1">
        <v>34.1</v>
      </c>
      <c r="E7686" s="1">
        <v>44.9</v>
      </c>
      <c r="F7686" s="1">
        <v>32.229999999999997</v>
      </c>
      <c r="G7686" s="1">
        <v>25.27</v>
      </c>
      <c r="H7686" s="1">
        <v>166.02</v>
      </c>
      <c r="I7686" s="1">
        <v>5.0999999999999996</v>
      </c>
      <c r="J7686" s="52">
        <f t="shared" si="120"/>
        <v>4.498125E-2</v>
      </c>
    </row>
    <row r="7687" spans="1:10" x14ac:dyDescent="0.35">
      <c r="A7687" s="1" t="s">
        <v>9999</v>
      </c>
      <c r="B7687" s="1">
        <v>22.5</v>
      </c>
      <c r="C7687" s="1">
        <v>30.86</v>
      </c>
      <c r="D7687" s="1">
        <v>35</v>
      </c>
      <c r="E7687" s="1">
        <v>47.4</v>
      </c>
      <c r="F7687" s="1">
        <v>32.86</v>
      </c>
      <c r="G7687" s="1">
        <v>25.42</v>
      </c>
      <c r="H7687" s="1">
        <v>163.22</v>
      </c>
      <c r="I7687" s="1">
        <v>5.88</v>
      </c>
      <c r="J7687" s="52">
        <f t="shared" si="120"/>
        <v>4.5392499999999995E-2</v>
      </c>
    </row>
    <row r="7688" spans="1:10" x14ac:dyDescent="0.35">
      <c r="A7688" s="1" t="s">
        <v>9998</v>
      </c>
      <c r="B7688" s="1">
        <v>30.1</v>
      </c>
      <c r="C7688" s="1">
        <v>30.85</v>
      </c>
      <c r="D7688" s="1">
        <v>35.6</v>
      </c>
      <c r="E7688" s="1">
        <v>47</v>
      </c>
      <c r="F7688" s="1">
        <v>33.75</v>
      </c>
      <c r="G7688" s="1">
        <v>30.3</v>
      </c>
      <c r="H7688" s="1">
        <v>173.52</v>
      </c>
      <c r="I7688" s="1">
        <v>11.06</v>
      </c>
      <c r="J7688" s="52">
        <f t="shared" si="120"/>
        <v>4.9022500000000004E-2</v>
      </c>
    </row>
    <row r="7689" spans="1:10" x14ac:dyDescent="0.35">
      <c r="A7689" s="1" t="s">
        <v>9997</v>
      </c>
      <c r="B7689" s="1">
        <v>30.27</v>
      </c>
      <c r="C7689" s="1">
        <v>38.54</v>
      </c>
      <c r="D7689" s="1">
        <v>46.83</v>
      </c>
      <c r="E7689" s="1">
        <v>47.47</v>
      </c>
      <c r="F7689" s="1">
        <v>32.49</v>
      </c>
      <c r="G7689" s="1">
        <v>37.090000000000003</v>
      </c>
      <c r="H7689" s="1">
        <v>181</v>
      </c>
      <c r="I7689" s="1">
        <v>94.91</v>
      </c>
      <c r="J7689" s="52">
        <f t="shared" si="120"/>
        <v>6.3575000000000007E-2</v>
      </c>
    </row>
    <row r="7690" spans="1:10" x14ac:dyDescent="0.35">
      <c r="A7690" s="1" t="s">
        <v>9996</v>
      </c>
      <c r="B7690" s="1">
        <v>44.11</v>
      </c>
      <c r="C7690" s="1">
        <v>48.92</v>
      </c>
      <c r="D7690" s="1">
        <v>54.35</v>
      </c>
      <c r="E7690" s="1">
        <v>52.51</v>
      </c>
      <c r="F7690" s="1">
        <v>33.880000000000003</v>
      </c>
      <c r="G7690" s="1">
        <v>41.96</v>
      </c>
      <c r="H7690" s="1">
        <v>226</v>
      </c>
      <c r="I7690" s="1">
        <v>180</v>
      </c>
      <c r="J7690" s="52">
        <f t="shared" si="120"/>
        <v>8.5216250000000007E-2</v>
      </c>
    </row>
    <row r="7691" spans="1:10" x14ac:dyDescent="0.35">
      <c r="A7691" s="1" t="s">
        <v>9995</v>
      </c>
      <c r="B7691" s="1">
        <v>38.75</v>
      </c>
      <c r="C7691" s="1">
        <v>51.79</v>
      </c>
      <c r="D7691" s="1">
        <v>70.87</v>
      </c>
      <c r="E7691" s="1">
        <v>59.73</v>
      </c>
      <c r="F7691" s="1">
        <v>36.85</v>
      </c>
      <c r="G7691" s="1">
        <v>45.32</v>
      </c>
      <c r="H7691" s="1">
        <v>214</v>
      </c>
      <c r="I7691" s="1">
        <v>223</v>
      </c>
      <c r="J7691" s="52">
        <f t="shared" si="120"/>
        <v>9.2538749999999989E-2</v>
      </c>
    </row>
    <row r="7692" spans="1:10" x14ac:dyDescent="0.35">
      <c r="A7692" s="1" t="s">
        <v>9994</v>
      </c>
      <c r="B7692" s="1">
        <v>41.06</v>
      </c>
      <c r="C7692" s="1">
        <v>46.09</v>
      </c>
      <c r="D7692" s="1">
        <v>73</v>
      </c>
      <c r="E7692" s="1">
        <v>74.45</v>
      </c>
      <c r="F7692" s="1">
        <v>38.81</v>
      </c>
      <c r="G7692" s="1">
        <v>44.7</v>
      </c>
      <c r="H7692" s="1">
        <v>238.8</v>
      </c>
      <c r="I7692" s="1">
        <v>261.8</v>
      </c>
      <c r="J7692" s="52">
        <f t="shared" si="120"/>
        <v>0.10233875000000001</v>
      </c>
    </row>
    <row r="7693" spans="1:10" x14ac:dyDescent="0.35">
      <c r="A7693" s="1" t="s">
        <v>9993</v>
      </c>
      <c r="B7693" s="1">
        <v>41.22</v>
      </c>
      <c r="C7693" s="1">
        <v>45.6</v>
      </c>
      <c r="D7693" s="1">
        <v>67.3</v>
      </c>
      <c r="E7693" s="1">
        <v>74.45</v>
      </c>
      <c r="F7693" s="1">
        <v>39.72</v>
      </c>
      <c r="G7693" s="1">
        <v>40.5</v>
      </c>
      <c r="H7693" s="1">
        <v>229.9</v>
      </c>
      <c r="I7693" s="1">
        <v>205.5</v>
      </c>
      <c r="J7693" s="52">
        <f t="shared" si="120"/>
        <v>9.3023749999999988E-2</v>
      </c>
    </row>
    <row r="7694" spans="1:10" x14ac:dyDescent="0.35">
      <c r="A7694" s="1" t="s">
        <v>9992</v>
      </c>
      <c r="B7694" s="1">
        <v>41.42</v>
      </c>
      <c r="C7694" s="1">
        <v>46.37</v>
      </c>
      <c r="D7694" s="1">
        <v>50.4</v>
      </c>
      <c r="E7694" s="1">
        <v>58.6</v>
      </c>
      <c r="F7694" s="1">
        <v>40.76</v>
      </c>
      <c r="G7694" s="1">
        <v>41.63</v>
      </c>
      <c r="H7694" s="1">
        <v>220.7</v>
      </c>
      <c r="I7694" s="1">
        <v>179.9</v>
      </c>
      <c r="J7694" s="52">
        <f t="shared" si="120"/>
        <v>8.4972499999999992E-2</v>
      </c>
    </row>
    <row r="7695" spans="1:10" x14ac:dyDescent="0.35">
      <c r="A7695" s="1" t="s">
        <v>9991</v>
      </c>
      <c r="B7695" s="1">
        <v>41.13</v>
      </c>
      <c r="C7695" s="1">
        <v>45.66</v>
      </c>
      <c r="D7695" s="1">
        <v>46.21</v>
      </c>
      <c r="E7695" s="1">
        <v>54.9</v>
      </c>
      <c r="F7695" s="1">
        <v>40.15</v>
      </c>
      <c r="G7695" s="1">
        <v>39.909999999999997</v>
      </c>
      <c r="H7695" s="1">
        <v>199.6</v>
      </c>
      <c r="I7695" s="1">
        <v>170.5</v>
      </c>
      <c r="J7695" s="52">
        <f t="shared" si="120"/>
        <v>7.9757500000000009E-2</v>
      </c>
    </row>
    <row r="7696" spans="1:10" x14ac:dyDescent="0.35">
      <c r="A7696" s="1" t="s">
        <v>9990</v>
      </c>
      <c r="B7696" s="1">
        <v>40</v>
      </c>
      <c r="C7696" s="1">
        <v>44.71</v>
      </c>
      <c r="D7696" s="1">
        <v>46.55</v>
      </c>
      <c r="E7696" s="1">
        <v>49.81</v>
      </c>
      <c r="F7696" s="1">
        <v>39.25</v>
      </c>
      <c r="G7696" s="1">
        <v>40.020000000000003</v>
      </c>
      <c r="H7696" s="1">
        <v>201.4</v>
      </c>
      <c r="I7696" s="1">
        <v>165</v>
      </c>
      <c r="J7696" s="52">
        <f t="shared" si="120"/>
        <v>7.8342499999999995E-2</v>
      </c>
    </row>
    <row r="7697" spans="1:10" x14ac:dyDescent="0.35">
      <c r="A7697" s="1" t="s">
        <v>9989</v>
      </c>
      <c r="B7697" s="1">
        <v>37.950000000000003</v>
      </c>
      <c r="C7697" s="1">
        <v>40.909999999999997</v>
      </c>
      <c r="D7697" s="1">
        <v>46.55</v>
      </c>
      <c r="E7697" s="1">
        <v>53.31</v>
      </c>
      <c r="F7697" s="1">
        <v>39.06</v>
      </c>
      <c r="G7697" s="1">
        <v>42.34</v>
      </c>
      <c r="H7697" s="1">
        <v>179.5</v>
      </c>
      <c r="I7697" s="1">
        <v>180</v>
      </c>
      <c r="J7697" s="52">
        <f t="shared" si="120"/>
        <v>7.7452500000000007E-2</v>
      </c>
    </row>
    <row r="7698" spans="1:10" x14ac:dyDescent="0.35">
      <c r="A7698" s="1" t="s">
        <v>9988</v>
      </c>
      <c r="B7698" s="1">
        <v>36.299999999999997</v>
      </c>
      <c r="C7698" s="1">
        <v>38.270000000000003</v>
      </c>
      <c r="D7698" s="1">
        <v>37.200000000000003</v>
      </c>
      <c r="E7698" s="1">
        <v>59.69</v>
      </c>
      <c r="F7698" s="1">
        <v>39.83</v>
      </c>
      <c r="G7698" s="1">
        <v>43.28</v>
      </c>
      <c r="H7698" s="1">
        <v>197.6</v>
      </c>
      <c r="I7698" s="1">
        <v>179.5</v>
      </c>
      <c r="J7698" s="52">
        <f t="shared" si="120"/>
        <v>7.8958749999999994E-2</v>
      </c>
    </row>
    <row r="7699" spans="1:10" x14ac:dyDescent="0.35">
      <c r="A7699" s="1" t="s">
        <v>9987</v>
      </c>
      <c r="B7699" s="1">
        <v>38.5</v>
      </c>
      <c r="C7699" s="1">
        <v>41.73</v>
      </c>
      <c r="D7699" s="1">
        <v>47.2</v>
      </c>
      <c r="E7699" s="1">
        <v>62.55</v>
      </c>
      <c r="F7699" s="1">
        <v>41.15</v>
      </c>
      <c r="G7699" s="1">
        <v>43.8</v>
      </c>
      <c r="H7699" s="1">
        <v>177.94</v>
      </c>
      <c r="I7699" s="1">
        <v>179.9</v>
      </c>
      <c r="J7699" s="52">
        <f t="shared" si="120"/>
        <v>7.9096249999999993E-2</v>
      </c>
    </row>
    <row r="7700" spans="1:10" x14ac:dyDescent="0.35">
      <c r="A7700" s="1" t="s">
        <v>9986</v>
      </c>
      <c r="B7700" s="1">
        <v>44.96</v>
      </c>
      <c r="C7700" s="1">
        <v>46.51</v>
      </c>
      <c r="D7700" s="1">
        <v>59.66</v>
      </c>
      <c r="E7700" s="1">
        <v>77.709999999999994</v>
      </c>
      <c r="F7700" s="1">
        <v>45.44</v>
      </c>
      <c r="G7700" s="1">
        <v>47.25</v>
      </c>
      <c r="H7700" s="1">
        <v>250</v>
      </c>
      <c r="I7700" s="1">
        <v>294.73</v>
      </c>
      <c r="J7700" s="52">
        <f t="shared" si="120"/>
        <v>0.1082825</v>
      </c>
    </row>
    <row r="7701" spans="1:10" x14ac:dyDescent="0.35">
      <c r="A7701" s="1" t="s">
        <v>9985</v>
      </c>
      <c r="B7701" s="1">
        <v>39.94</v>
      </c>
      <c r="C7701" s="1">
        <v>37.76</v>
      </c>
      <c r="D7701" s="1">
        <v>36.4</v>
      </c>
      <c r="E7701" s="1">
        <v>86.72</v>
      </c>
      <c r="F7701" s="1">
        <v>43.67</v>
      </c>
      <c r="G7701" s="1">
        <v>50</v>
      </c>
      <c r="H7701" s="1">
        <v>200.1</v>
      </c>
      <c r="I7701" s="1">
        <v>300</v>
      </c>
      <c r="J7701" s="52">
        <f t="shared" si="120"/>
        <v>9.9323750000000002E-2</v>
      </c>
    </row>
    <row r="7702" spans="1:10" x14ac:dyDescent="0.35">
      <c r="A7702" s="1" t="s">
        <v>9984</v>
      </c>
      <c r="B7702" s="1">
        <v>34.28</v>
      </c>
      <c r="C7702" s="1">
        <v>36.020000000000003</v>
      </c>
      <c r="D7702" s="1">
        <v>35.1</v>
      </c>
      <c r="E7702" s="1">
        <v>60</v>
      </c>
      <c r="F7702" s="1">
        <v>42.6</v>
      </c>
      <c r="G7702" s="1">
        <v>46.5</v>
      </c>
      <c r="H7702" s="1">
        <v>180</v>
      </c>
      <c r="I7702" s="1">
        <v>232</v>
      </c>
      <c r="J7702" s="52">
        <f t="shared" si="120"/>
        <v>8.3312499999999998E-2</v>
      </c>
    </row>
    <row r="7703" spans="1:10" x14ac:dyDescent="0.35">
      <c r="A7703" s="1" t="s">
        <v>9983</v>
      </c>
      <c r="B7703" s="1">
        <v>35</v>
      </c>
      <c r="C7703" s="1">
        <v>35.64</v>
      </c>
      <c r="D7703" s="1">
        <v>41</v>
      </c>
      <c r="E7703" s="1">
        <v>55.74</v>
      </c>
      <c r="F7703" s="1">
        <v>40.18</v>
      </c>
      <c r="G7703" s="1">
        <v>43.6</v>
      </c>
      <c r="H7703" s="1">
        <v>193.04</v>
      </c>
      <c r="I7703" s="1">
        <v>195</v>
      </c>
      <c r="J7703" s="52">
        <f t="shared" si="120"/>
        <v>7.9899999999999999E-2</v>
      </c>
    </row>
    <row r="7704" spans="1:10" x14ac:dyDescent="0.35">
      <c r="A7704" s="1" t="s">
        <v>9982</v>
      </c>
      <c r="B7704" s="1">
        <v>32.950000000000003</v>
      </c>
      <c r="C7704" s="1">
        <v>35.619999999999997</v>
      </c>
      <c r="D7704" s="1">
        <v>39.799999999999997</v>
      </c>
      <c r="E7704" s="1">
        <v>52.69</v>
      </c>
      <c r="F7704" s="1">
        <v>38.6</v>
      </c>
      <c r="G7704" s="1">
        <v>37.630000000000003</v>
      </c>
      <c r="H7704" s="1">
        <v>214.6</v>
      </c>
      <c r="I7704" s="1">
        <v>146.84</v>
      </c>
      <c r="J7704" s="52">
        <f t="shared" si="120"/>
        <v>7.4841249999999998E-2</v>
      </c>
    </row>
    <row r="7705" spans="1:10" x14ac:dyDescent="0.35">
      <c r="A7705" s="1" t="s">
        <v>9981</v>
      </c>
      <c r="B7705" s="1">
        <v>31.15</v>
      </c>
      <c r="C7705" s="1">
        <v>33.6</v>
      </c>
      <c r="D7705" s="1">
        <v>40.1</v>
      </c>
      <c r="E7705" s="1">
        <v>55.72</v>
      </c>
      <c r="F7705" s="1">
        <v>35.06</v>
      </c>
      <c r="G7705" s="1">
        <v>39.9</v>
      </c>
      <c r="H7705" s="1">
        <v>195</v>
      </c>
      <c r="I7705" s="1">
        <v>151.5</v>
      </c>
      <c r="J7705" s="52">
        <f t="shared" si="120"/>
        <v>7.2753749999999992E-2</v>
      </c>
    </row>
    <row r="7706" spans="1:10" x14ac:dyDescent="0.35">
      <c r="A7706" s="1" t="s">
        <v>9980</v>
      </c>
      <c r="B7706" s="1">
        <v>29.99</v>
      </c>
      <c r="C7706" s="1">
        <v>34.01</v>
      </c>
      <c r="D7706" s="1">
        <v>35</v>
      </c>
      <c r="E7706" s="1">
        <v>49.36</v>
      </c>
      <c r="F7706" s="1">
        <v>32.299999999999997</v>
      </c>
      <c r="G7706" s="1">
        <v>33.049999999999997</v>
      </c>
      <c r="H7706" s="1">
        <v>180.4</v>
      </c>
      <c r="I7706" s="1">
        <v>132.41999999999999</v>
      </c>
      <c r="J7706" s="52">
        <f t="shared" si="120"/>
        <v>6.5816249999999993E-2</v>
      </c>
    </row>
    <row r="7707" spans="1:10" x14ac:dyDescent="0.35">
      <c r="A7707" s="1" t="s">
        <v>9979</v>
      </c>
      <c r="B7707" s="1">
        <v>22.48</v>
      </c>
      <c r="C7707" s="1">
        <v>32.950000000000003</v>
      </c>
      <c r="D7707" s="1">
        <v>53.84</v>
      </c>
      <c r="E7707" s="1">
        <v>62.64</v>
      </c>
      <c r="F7707" s="1">
        <v>24.76</v>
      </c>
      <c r="G7707" s="1">
        <v>34.01</v>
      </c>
      <c r="H7707" s="1">
        <v>200</v>
      </c>
      <c r="I7707" s="1">
        <v>107.18</v>
      </c>
      <c r="J7707" s="52">
        <f t="shared" si="120"/>
        <v>6.7232500000000001E-2</v>
      </c>
    </row>
    <row r="7708" spans="1:10" x14ac:dyDescent="0.35">
      <c r="A7708" s="1" t="s">
        <v>9978</v>
      </c>
      <c r="B7708" s="1">
        <v>29.58</v>
      </c>
      <c r="C7708" s="1">
        <v>31.02</v>
      </c>
      <c r="D7708" s="1">
        <v>53.65</v>
      </c>
      <c r="E7708" s="1">
        <v>52.1</v>
      </c>
      <c r="F7708" s="1">
        <v>27.83</v>
      </c>
      <c r="G7708" s="1">
        <v>31.64</v>
      </c>
      <c r="H7708" s="1">
        <v>191.7</v>
      </c>
      <c r="I7708" s="1">
        <v>117.14</v>
      </c>
      <c r="J7708" s="52">
        <f t="shared" si="120"/>
        <v>6.6832499999999989E-2</v>
      </c>
    </row>
    <row r="7709" spans="1:10" x14ac:dyDescent="0.35">
      <c r="A7709" s="1" t="s">
        <v>9977</v>
      </c>
      <c r="B7709" s="1">
        <v>28.36</v>
      </c>
      <c r="C7709" s="1">
        <v>29.75</v>
      </c>
      <c r="D7709" s="1">
        <v>37.9</v>
      </c>
      <c r="E7709" s="1">
        <v>50.84</v>
      </c>
      <c r="F7709" s="1">
        <v>26.5</v>
      </c>
      <c r="G7709" s="1">
        <v>30.29</v>
      </c>
      <c r="H7709" s="1">
        <v>200</v>
      </c>
      <c r="I7709" s="1">
        <v>125.78</v>
      </c>
      <c r="J7709" s="52">
        <f t="shared" si="120"/>
        <v>6.61775E-2</v>
      </c>
    </row>
    <row r="7710" spans="1:10" x14ac:dyDescent="0.35">
      <c r="A7710" s="1" t="s">
        <v>9976</v>
      </c>
      <c r="B7710" s="1">
        <v>27.44</v>
      </c>
      <c r="C7710" s="1">
        <v>30.35</v>
      </c>
      <c r="D7710" s="1">
        <v>39.9</v>
      </c>
      <c r="E7710" s="1">
        <v>45.38</v>
      </c>
      <c r="F7710" s="1">
        <v>28.16</v>
      </c>
      <c r="G7710" s="1">
        <v>29.53</v>
      </c>
      <c r="H7710" s="1">
        <v>185.74</v>
      </c>
      <c r="I7710" s="1">
        <v>114.03</v>
      </c>
      <c r="J7710" s="52">
        <f t="shared" si="120"/>
        <v>6.256624999999999E-2</v>
      </c>
    </row>
    <row r="7711" spans="1:10" x14ac:dyDescent="0.35">
      <c r="A7711" s="1" t="s">
        <v>9975</v>
      </c>
      <c r="B7711" s="1">
        <v>24.82</v>
      </c>
      <c r="C7711" s="1">
        <v>31.4</v>
      </c>
      <c r="D7711" s="1">
        <v>33.799999999999997</v>
      </c>
      <c r="E7711" s="1">
        <v>45.75</v>
      </c>
      <c r="F7711" s="1">
        <v>29.9</v>
      </c>
      <c r="G7711" s="1">
        <v>28.9</v>
      </c>
      <c r="H7711" s="1">
        <v>180</v>
      </c>
      <c r="I7711" s="1">
        <v>118.26</v>
      </c>
      <c r="J7711" s="52">
        <f t="shared" si="120"/>
        <v>6.1603749999999999E-2</v>
      </c>
    </row>
    <row r="7712" spans="1:10" x14ac:dyDescent="0.35">
      <c r="A7712" s="1" t="s">
        <v>9974</v>
      </c>
      <c r="B7712" s="1">
        <v>29.6</v>
      </c>
      <c r="C7712" s="1">
        <v>31.5</v>
      </c>
      <c r="D7712" s="1">
        <v>34</v>
      </c>
      <c r="E7712" s="1">
        <v>45.32</v>
      </c>
      <c r="F7712" s="1">
        <v>34</v>
      </c>
      <c r="G7712" s="1">
        <v>32.67</v>
      </c>
      <c r="H7712" s="1">
        <v>186.91</v>
      </c>
      <c r="I7712" s="1">
        <v>123.85</v>
      </c>
      <c r="J7712" s="52">
        <f t="shared" si="120"/>
        <v>6.4731250000000004E-2</v>
      </c>
    </row>
    <row r="7713" spans="1:10" x14ac:dyDescent="0.35">
      <c r="A7713" s="1" t="s">
        <v>9973</v>
      </c>
      <c r="B7713" s="1">
        <v>28.22</v>
      </c>
      <c r="C7713" s="1">
        <v>35</v>
      </c>
      <c r="D7713" s="1">
        <v>33.4</v>
      </c>
      <c r="E7713" s="1">
        <v>46.39</v>
      </c>
      <c r="F7713" s="1">
        <v>40.020000000000003</v>
      </c>
      <c r="G7713" s="1">
        <v>38.799999999999997</v>
      </c>
      <c r="H7713" s="1">
        <v>222.92</v>
      </c>
      <c r="I7713" s="1">
        <v>144.69</v>
      </c>
      <c r="J7713" s="52">
        <f t="shared" si="120"/>
        <v>7.3680000000000009E-2</v>
      </c>
    </row>
    <row r="7714" spans="1:10" x14ac:dyDescent="0.35">
      <c r="A7714" s="1" t="s">
        <v>9972</v>
      </c>
      <c r="B7714" s="1">
        <v>36</v>
      </c>
      <c r="C7714" s="1">
        <v>45.6</v>
      </c>
      <c r="D7714" s="1">
        <v>33.799999999999997</v>
      </c>
      <c r="E7714" s="1">
        <v>50.7</v>
      </c>
      <c r="F7714" s="1">
        <v>41.76</v>
      </c>
      <c r="G7714" s="1">
        <v>46.07</v>
      </c>
      <c r="H7714" s="1">
        <v>268.7</v>
      </c>
      <c r="I7714" s="1">
        <v>226.27</v>
      </c>
      <c r="J7714" s="52">
        <f t="shared" si="120"/>
        <v>9.3612500000000001E-2</v>
      </c>
    </row>
    <row r="7715" spans="1:10" x14ac:dyDescent="0.35">
      <c r="A7715" s="1" t="s">
        <v>9971</v>
      </c>
      <c r="B7715" s="1">
        <v>32.53</v>
      </c>
      <c r="C7715" s="1">
        <v>45.6</v>
      </c>
      <c r="D7715" s="1">
        <v>47.72</v>
      </c>
      <c r="E7715" s="1">
        <v>50.61</v>
      </c>
      <c r="F7715" s="1">
        <v>45.87</v>
      </c>
      <c r="G7715" s="1">
        <v>48.39</v>
      </c>
      <c r="H7715" s="1">
        <v>262</v>
      </c>
      <c r="I7715" s="1">
        <v>250</v>
      </c>
      <c r="J7715" s="52">
        <f t="shared" si="120"/>
        <v>9.784000000000001E-2</v>
      </c>
    </row>
    <row r="7716" spans="1:10" x14ac:dyDescent="0.35">
      <c r="A7716" s="1" t="s">
        <v>9970</v>
      </c>
      <c r="B7716" s="1">
        <v>44.8</v>
      </c>
      <c r="C7716" s="1">
        <v>45.99</v>
      </c>
      <c r="D7716" s="1">
        <v>47.79</v>
      </c>
      <c r="E7716" s="1">
        <v>65.36</v>
      </c>
      <c r="F7716" s="1">
        <v>46.37</v>
      </c>
      <c r="G7716" s="1">
        <v>45.98</v>
      </c>
      <c r="H7716" s="1">
        <v>250.4</v>
      </c>
      <c r="I7716" s="1">
        <v>236</v>
      </c>
      <c r="J7716" s="52">
        <f t="shared" si="120"/>
        <v>9.7836250000000013E-2</v>
      </c>
    </row>
    <row r="7717" spans="1:10" x14ac:dyDescent="0.35">
      <c r="A7717" s="1" t="s">
        <v>9969</v>
      </c>
      <c r="B7717" s="1">
        <v>44.8</v>
      </c>
      <c r="C7717" s="1">
        <v>45.6</v>
      </c>
      <c r="D7717" s="1">
        <v>48</v>
      </c>
      <c r="E7717" s="1">
        <v>74.08</v>
      </c>
      <c r="F7717" s="1">
        <v>48.38</v>
      </c>
      <c r="G7717" s="1">
        <v>43.86</v>
      </c>
      <c r="H7717" s="1">
        <v>199</v>
      </c>
      <c r="I7717" s="1">
        <v>226</v>
      </c>
      <c r="J7717" s="52">
        <f t="shared" si="120"/>
        <v>9.1215000000000004E-2</v>
      </c>
    </row>
    <row r="7718" spans="1:10" x14ac:dyDescent="0.35">
      <c r="A7718" s="1" t="s">
        <v>9968</v>
      </c>
      <c r="B7718" s="1">
        <v>49</v>
      </c>
      <c r="C7718" s="1">
        <v>45</v>
      </c>
      <c r="D7718" s="1">
        <v>35.6</v>
      </c>
      <c r="E7718" s="1">
        <v>67.16</v>
      </c>
      <c r="F7718" s="1">
        <v>49.79</v>
      </c>
      <c r="G7718" s="1">
        <v>42.12</v>
      </c>
      <c r="H7718" s="1">
        <v>192.3</v>
      </c>
      <c r="I7718" s="1">
        <v>226.43</v>
      </c>
      <c r="J7718" s="52">
        <f t="shared" si="120"/>
        <v>8.8425000000000004E-2</v>
      </c>
    </row>
    <row r="7719" spans="1:10" x14ac:dyDescent="0.35">
      <c r="A7719" s="1" t="s">
        <v>9967</v>
      </c>
      <c r="B7719" s="1">
        <v>44.8</v>
      </c>
      <c r="C7719" s="1">
        <v>45.6</v>
      </c>
      <c r="D7719" s="1">
        <v>35</v>
      </c>
      <c r="E7719" s="1">
        <v>64.73</v>
      </c>
      <c r="F7719" s="1">
        <v>48.81</v>
      </c>
      <c r="G7719" s="1">
        <v>36.75</v>
      </c>
      <c r="H7719" s="1">
        <v>196</v>
      </c>
      <c r="I7719" s="1">
        <v>197.37</v>
      </c>
      <c r="J7719" s="52">
        <f t="shared" si="120"/>
        <v>8.3632499999999999E-2</v>
      </c>
    </row>
    <row r="7720" spans="1:10" x14ac:dyDescent="0.35">
      <c r="A7720" s="1" t="s">
        <v>9966</v>
      </c>
      <c r="B7720" s="1">
        <v>42.44</v>
      </c>
      <c r="C7720" s="1">
        <v>45.6</v>
      </c>
      <c r="D7720" s="1">
        <v>35</v>
      </c>
      <c r="E7720" s="1">
        <v>68.739999999999995</v>
      </c>
      <c r="F7720" s="1">
        <v>51.58</v>
      </c>
      <c r="G7720" s="1">
        <v>39.950000000000003</v>
      </c>
      <c r="H7720" s="1">
        <v>178</v>
      </c>
      <c r="I7720" s="1">
        <v>195.65</v>
      </c>
      <c r="J7720" s="52">
        <f t="shared" si="120"/>
        <v>8.2119999999999985E-2</v>
      </c>
    </row>
    <row r="7721" spans="1:10" x14ac:dyDescent="0.35">
      <c r="A7721" s="1" t="s">
        <v>9965</v>
      </c>
      <c r="B7721" s="1">
        <v>33.729999999999997</v>
      </c>
      <c r="C7721" s="1">
        <v>44.99</v>
      </c>
      <c r="D7721" s="1">
        <v>34</v>
      </c>
      <c r="E7721" s="1">
        <v>56.5</v>
      </c>
      <c r="F7721" s="1">
        <v>49.8</v>
      </c>
      <c r="G7721" s="1">
        <v>42.55</v>
      </c>
      <c r="H7721" s="1">
        <v>185.79</v>
      </c>
      <c r="I7721" s="1">
        <v>226.3</v>
      </c>
      <c r="J7721" s="52">
        <f t="shared" si="120"/>
        <v>8.4207500000000005E-2</v>
      </c>
    </row>
    <row r="7722" spans="1:10" x14ac:dyDescent="0.35">
      <c r="A7722" s="1" t="s">
        <v>9964</v>
      </c>
      <c r="B7722" s="1">
        <v>33.92</v>
      </c>
      <c r="C7722" s="1">
        <v>37.44</v>
      </c>
      <c r="D7722" s="1">
        <v>35.200000000000003</v>
      </c>
      <c r="E7722" s="1">
        <v>56.5</v>
      </c>
      <c r="F7722" s="1">
        <v>52.87</v>
      </c>
      <c r="G7722" s="1">
        <v>43.16</v>
      </c>
      <c r="H7722" s="1">
        <v>196.1</v>
      </c>
      <c r="I7722" s="1">
        <v>250</v>
      </c>
      <c r="J7722" s="52">
        <f t="shared" si="120"/>
        <v>8.8148750000000012E-2</v>
      </c>
    </row>
    <row r="7723" spans="1:10" x14ac:dyDescent="0.35">
      <c r="A7723" s="1" t="s">
        <v>9963</v>
      </c>
      <c r="B7723" s="1">
        <v>39.18</v>
      </c>
      <c r="C7723" s="1">
        <v>51.32</v>
      </c>
      <c r="D7723" s="1">
        <v>39.9</v>
      </c>
      <c r="E7723" s="1">
        <v>59</v>
      </c>
      <c r="F7723" s="1">
        <v>55</v>
      </c>
      <c r="G7723" s="1">
        <v>44.75</v>
      </c>
      <c r="H7723" s="1">
        <v>222.65</v>
      </c>
      <c r="I7723" s="1">
        <v>261.3</v>
      </c>
      <c r="J7723" s="52">
        <f t="shared" si="120"/>
        <v>9.6637499999999987E-2</v>
      </c>
    </row>
    <row r="7724" spans="1:10" x14ac:dyDescent="0.35">
      <c r="A7724" s="1" t="s">
        <v>9962</v>
      </c>
      <c r="B7724" s="1">
        <v>53.12</v>
      </c>
      <c r="C7724" s="1">
        <v>56</v>
      </c>
      <c r="D7724" s="1">
        <v>67.319999999999993</v>
      </c>
      <c r="E7724" s="1">
        <v>89.05</v>
      </c>
      <c r="F7724" s="1">
        <v>54.94</v>
      </c>
      <c r="G7724" s="1">
        <v>47.07</v>
      </c>
      <c r="H7724" s="1">
        <v>285.99</v>
      </c>
      <c r="I7724" s="1">
        <v>349.9</v>
      </c>
      <c r="J7724" s="52">
        <f t="shared" si="120"/>
        <v>0.12542375</v>
      </c>
    </row>
    <row r="7725" spans="1:10" x14ac:dyDescent="0.35">
      <c r="A7725" s="1" t="s">
        <v>9961</v>
      </c>
      <c r="B7725" s="1">
        <v>42.44</v>
      </c>
      <c r="C7725" s="1">
        <v>41.71</v>
      </c>
      <c r="D7725" s="1">
        <v>50.1</v>
      </c>
      <c r="E7725" s="1">
        <v>110.97</v>
      </c>
      <c r="F7725" s="1">
        <v>43.67</v>
      </c>
      <c r="G7725" s="1">
        <v>45.77</v>
      </c>
      <c r="H7725" s="1">
        <v>228</v>
      </c>
      <c r="I7725" s="1">
        <v>242</v>
      </c>
      <c r="J7725" s="52">
        <f t="shared" si="120"/>
        <v>0.10058249999999999</v>
      </c>
    </row>
    <row r="7726" spans="1:10" x14ac:dyDescent="0.35">
      <c r="A7726" s="1" t="s">
        <v>9960</v>
      </c>
      <c r="B7726" s="1">
        <v>33.93</v>
      </c>
      <c r="C7726" s="1">
        <v>44.99</v>
      </c>
      <c r="D7726" s="1">
        <v>35.5</v>
      </c>
      <c r="E7726" s="1">
        <v>75</v>
      </c>
      <c r="F7726" s="1">
        <v>41.62</v>
      </c>
      <c r="G7726" s="1">
        <v>42.71</v>
      </c>
      <c r="H7726" s="1">
        <v>219.9</v>
      </c>
      <c r="I7726" s="1">
        <v>190</v>
      </c>
      <c r="J7726" s="52">
        <f t="shared" si="120"/>
        <v>8.5456249999999997E-2</v>
      </c>
    </row>
    <row r="7727" spans="1:10" x14ac:dyDescent="0.35">
      <c r="A7727" s="1" t="s">
        <v>9959</v>
      </c>
      <c r="B7727" s="1">
        <v>35</v>
      </c>
      <c r="C7727" s="1">
        <v>53.4</v>
      </c>
      <c r="D7727" s="1">
        <v>35.5</v>
      </c>
      <c r="E7727" s="1">
        <v>57.4</v>
      </c>
      <c r="F7727" s="1">
        <v>39.39</v>
      </c>
      <c r="G7727" s="1">
        <v>35</v>
      </c>
      <c r="H7727" s="1">
        <v>209.9</v>
      </c>
      <c r="I7727" s="1">
        <v>185</v>
      </c>
      <c r="J7727" s="52">
        <f t="shared" si="120"/>
        <v>8.132375E-2</v>
      </c>
    </row>
    <row r="7728" spans="1:10" x14ac:dyDescent="0.35">
      <c r="A7728" s="1" t="s">
        <v>9958</v>
      </c>
      <c r="B7728" s="1">
        <v>31.4</v>
      </c>
      <c r="C7728" s="1">
        <v>38</v>
      </c>
      <c r="D7728" s="1">
        <v>42.51</v>
      </c>
      <c r="E7728" s="1">
        <v>56.3</v>
      </c>
      <c r="F7728" s="1">
        <v>35.299999999999997</v>
      </c>
      <c r="G7728" s="1">
        <v>35</v>
      </c>
      <c r="H7728" s="1">
        <v>200.1</v>
      </c>
      <c r="I7728" s="1">
        <v>150</v>
      </c>
      <c r="J7728" s="52">
        <f t="shared" si="120"/>
        <v>7.3576249999999996E-2</v>
      </c>
    </row>
    <row r="7729" spans="1:10" x14ac:dyDescent="0.35">
      <c r="A7729" s="1" t="s">
        <v>9957</v>
      </c>
      <c r="B7729" s="1">
        <v>30.5</v>
      </c>
      <c r="C7729" s="1">
        <v>34.94</v>
      </c>
      <c r="D7729" s="1">
        <v>32.82</v>
      </c>
      <c r="E7729" s="1">
        <v>59.9</v>
      </c>
      <c r="F7729" s="1">
        <v>33.89</v>
      </c>
      <c r="G7729" s="1">
        <v>37.79</v>
      </c>
      <c r="H7729" s="1">
        <v>199.9</v>
      </c>
      <c r="I7729" s="1">
        <v>158.27000000000001</v>
      </c>
      <c r="J7729" s="52">
        <f t="shared" si="120"/>
        <v>7.3501250000000004E-2</v>
      </c>
    </row>
    <row r="7730" spans="1:10" x14ac:dyDescent="0.35">
      <c r="A7730" s="1" t="s">
        <v>9956</v>
      </c>
      <c r="B7730" s="1">
        <v>31.94</v>
      </c>
      <c r="C7730" s="1">
        <v>31.44</v>
      </c>
      <c r="D7730" s="1">
        <v>32.32</v>
      </c>
      <c r="E7730" s="1">
        <v>56.3</v>
      </c>
      <c r="F7730" s="1">
        <v>32.799999999999997</v>
      </c>
      <c r="G7730" s="1">
        <v>31.9</v>
      </c>
      <c r="H7730" s="1">
        <v>159.5</v>
      </c>
      <c r="I7730" s="1">
        <v>131.13</v>
      </c>
      <c r="J7730" s="52">
        <f t="shared" si="120"/>
        <v>6.3416250000000007E-2</v>
      </c>
    </row>
    <row r="7731" spans="1:10" x14ac:dyDescent="0.35">
      <c r="A7731" s="1" t="s">
        <v>9955</v>
      </c>
      <c r="B7731" s="1">
        <v>31.3</v>
      </c>
      <c r="C7731" s="1">
        <v>32.56</v>
      </c>
      <c r="D7731" s="1">
        <v>31.11</v>
      </c>
      <c r="E7731" s="1">
        <v>43.35</v>
      </c>
      <c r="F7731" s="1">
        <v>32.299999999999997</v>
      </c>
      <c r="G7731" s="1">
        <v>22.3</v>
      </c>
      <c r="H7731" s="1">
        <v>195</v>
      </c>
      <c r="I7731" s="1">
        <v>146.82</v>
      </c>
      <c r="J7731" s="52">
        <f t="shared" si="120"/>
        <v>6.6842499999999999E-2</v>
      </c>
    </row>
    <row r="7732" spans="1:10" x14ac:dyDescent="0.35">
      <c r="A7732" s="1" t="s">
        <v>9954</v>
      </c>
      <c r="B7732" s="1">
        <v>31.3</v>
      </c>
      <c r="C7732" s="1">
        <v>31.28</v>
      </c>
      <c r="D7732" s="1">
        <v>28.51</v>
      </c>
      <c r="E7732" s="1">
        <v>43.09</v>
      </c>
      <c r="F7732" s="1">
        <v>32.799999999999997</v>
      </c>
      <c r="G7732" s="1">
        <v>19.28</v>
      </c>
      <c r="H7732" s="1">
        <v>174</v>
      </c>
      <c r="I7732" s="1">
        <v>149.9</v>
      </c>
      <c r="J7732" s="52">
        <f t="shared" si="120"/>
        <v>6.3769999999999993E-2</v>
      </c>
    </row>
    <row r="7733" spans="1:10" x14ac:dyDescent="0.35">
      <c r="A7733" s="1" t="s">
        <v>9953</v>
      </c>
      <c r="B7733" s="1">
        <v>31.3</v>
      </c>
      <c r="C7733" s="1">
        <v>31.23</v>
      </c>
      <c r="D7733" s="1">
        <v>30.4</v>
      </c>
      <c r="E7733" s="1">
        <v>41.46</v>
      </c>
      <c r="F7733" s="1">
        <v>32.200000000000003</v>
      </c>
      <c r="G7733" s="1">
        <v>13.63</v>
      </c>
      <c r="H7733" s="1">
        <v>171.02</v>
      </c>
      <c r="I7733" s="1">
        <v>150.78</v>
      </c>
      <c r="J7733" s="52">
        <f t="shared" si="120"/>
        <v>6.2752500000000003E-2</v>
      </c>
    </row>
    <row r="7734" spans="1:10" x14ac:dyDescent="0.35">
      <c r="A7734" s="1" t="s">
        <v>9952</v>
      </c>
      <c r="B7734" s="1">
        <v>25.7</v>
      </c>
      <c r="C7734" s="1">
        <v>30.95</v>
      </c>
      <c r="D7734" s="1">
        <v>28.06</v>
      </c>
      <c r="E7734" s="1">
        <v>41.23</v>
      </c>
      <c r="F7734" s="1">
        <v>32</v>
      </c>
      <c r="G7734" s="1">
        <v>4.97</v>
      </c>
      <c r="H7734" s="1">
        <v>169</v>
      </c>
      <c r="I7734" s="1">
        <v>141.69</v>
      </c>
      <c r="J7734" s="52">
        <f t="shared" si="120"/>
        <v>5.9199999999999996E-2</v>
      </c>
    </row>
    <row r="7735" spans="1:10" x14ac:dyDescent="0.35">
      <c r="A7735" s="1" t="s">
        <v>9951</v>
      </c>
      <c r="B7735" s="1">
        <v>24.99</v>
      </c>
      <c r="C7735" s="1">
        <v>30.77</v>
      </c>
      <c r="D7735" s="1">
        <v>30.4</v>
      </c>
      <c r="E7735" s="1">
        <v>42.92</v>
      </c>
      <c r="F7735" s="1">
        <v>32</v>
      </c>
      <c r="G7735" s="1">
        <v>2</v>
      </c>
      <c r="H7735" s="1">
        <v>154</v>
      </c>
      <c r="I7735" s="1">
        <v>144</v>
      </c>
      <c r="J7735" s="52">
        <f t="shared" si="120"/>
        <v>5.7634999999999999E-2</v>
      </c>
    </row>
    <row r="7736" spans="1:10" x14ac:dyDescent="0.35">
      <c r="A7736" s="1" t="s">
        <v>9950</v>
      </c>
      <c r="B7736" s="1">
        <v>29.38</v>
      </c>
      <c r="C7736" s="1">
        <v>30.76</v>
      </c>
      <c r="D7736" s="1">
        <v>27.69</v>
      </c>
      <c r="E7736" s="1">
        <v>47.12</v>
      </c>
      <c r="F7736" s="1">
        <v>35.200000000000003</v>
      </c>
      <c r="G7736" s="1">
        <v>13.25</v>
      </c>
      <c r="H7736" s="1">
        <v>174.9</v>
      </c>
      <c r="I7736" s="1">
        <v>150</v>
      </c>
      <c r="J7736" s="52">
        <f t="shared" si="120"/>
        <v>6.3537499999999997E-2</v>
      </c>
    </row>
    <row r="7737" spans="1:10" x14ac:dyDescent="0.35">
      <c r="A7737" s="1" t="s">
        <v>9949</v>
      </c>
      <c r="B7737" s="1">
        <v>31</v>
      </c>
      <c r="C7737" s="1">
        <v>33.630000000000003</v>
      </c>
      <c r="D7737" s="1">
        <v>27.78</v>
      </c>
      <c r="E7737" s="1">
        <v>55.11</v>
      </c>
      <c r="F7737" s="1">
        <v>38.36</v>
      </c>
      <c r="G7737" s="1">
        <v>31.96</v>
      </c>
      <c r="H7737" s="1">
        <v>200.1</v>
      </c>
      <c r="I7737" s="1">
        <v>127.41</v>
      </c>
      <c r="J7737" s="52">
        <f t="shared" si="120"/>
        <v>6.816875E-2</v>
      </c>
    </row>
    <row r="7738" spans="1:10" x14ac:dyDescent="0.35">
      <c r="A7738" s="1" t="s">
        <v>9948</v>
      </c>
      <c r="B7738" s="1">
        <v>34.72</v>
      </c>
      <c r="C7738" s="1">
        <v>44.88</v>
      </c>
      <c r="D7738" s="1">
        <v>29.2</v>
      </c>
      <c r="E7738" s="1">
        <v>60.1</v>
      </c>
      <c r="F7738" s="1">
        <v>43.32</v>
      </c>
      <c r="G7738" s="1">
        <v>41.41</v>
      </c>
      <c r="H7738" s="1">
        <v>197</v>
      </c>
      <c r="I7738" s="1">
        <v>179.32</v>
      </c>
      <c r="J7738" s="52">
        <f t="shared" si="120"/>
        <v>7.8743750000000001E-2</v>
      </c>
    </row>
    <row r="7739" spans="1:10" x14ac:dyDescent="0.35">
      <c r="A7739" s="1" t="s">
        <v>9947</v>
      </c>
      <c r="B7739" s="1">
        <v>32.200000000000003</v>
      </c>
      <c r="C7739" s="1">
        <v>39.94</v>
      </c>
      <c r="D7739" s="1">
        <v>32.4</v>
      </c>
      <c r="E7739" s="1">
        <v>75</v>
      </c>
      <c r="F7739" s="1">
        <v>44.86</v>
      </c>
      <c r="G7739" s="1">
        <v>41.87</v>
      </c>
      <c r="H7739" s="1">
        <v>222.5</v>
      </c>
      <c r="I7739" s="1">
        <v>205.7</v>
      </c>
      <c r="J7739" s="52">
        <f t="shared" si="120"/>
        <v>8.6808750000000004E-2</v>
      </c>
    </row>
    <row r="7740" spans="1:10" x14ac:dyDescent="0.35">
      <c r="A7740" s="1" t="s">
        <v>9946</v>
      </c>
      <c r="B7740" s="1">
        <v>32.200000000000003</v>
      </c>
      <c r="C7740" s="1">
        <v>42</v>
      </c>
      <c r="D7740" s="1">
        <v>32.9</v>
      </c>
      <c r="E7740" s="1">
        <v>77.7</v>
      </c>
      <c r="F7740" s="1">
        <v>43.38</v>
      </c>
      <c r="G7740" s="1">
        <v>45</v>
      </c>
      <c r="H7740" s="1">
        <v>244.9</v>
      </c>
      <c r="I7740" s="1">
        <v>215.07</v>
      </c>
      <c r="J7740" s="52">
        <f t="shared" si="120"/>
        <v>9.164375000000001E-2</v>
      </c>
    </row>
    <row r="7741" spans="1:10" x14ac:dyDescent="0.35">
      <c r="A7741" s="1" t="s">
        <v>9945</v>
      </c>
      <c r="B7741" s="1">
        <v>32.200000000000003</v>
      </c>
      <c r="C7741" s="1">
        <v>41</v>
      </c>
      <c r="D7741" s="1">
        <v>35.6</v>
      </c>
      <c r="E7741" s="1">
        <v>74.900000000000006</v>
      </c>
      <c r="F7741" s="1">
        <v>43.08</v>
      </c>
      <c r="G7741" s="1">
        <v>42.4</v>
      </c>
      <c r="H7741" s="1">
        <v>192.11</v>
      </c>
      <c r="I7741" s="1">
        <v>203.94</v>
      </c>
      <c r="J7741" s="52">
        <f t="shared" si="120"/>
        <v>8.3153749999999998E-2</v>
      </c>
    </row>
    <row r="7742" spans="1:10" x14ac:dyDescent="0.35">
      <c r="A7742" s="1" t="s">
        <v>9944</v>
      </c>
      <c r="B7742" s="1">
        <v>33.1</v>
      </c>
      <c r="C7742" s="1">
        <v>40.1</v>
      </c>
      <c r="D7742" s="1">
        <v>54.49</v>
      </c>
      <c r="E7742" s="1">
        <v>56.2</v>
      </c>
      <c r="F7742" s="1">
        <v>43.15</v>
      </c>
      <c r="G7742" s="1">
        <v>38</v>
      </c>
      <c r="H7742" s="1">
        <v>200.1</v>
      </c>
      <c r="I7742" s="1">
        <v>202.77</v>
      </c>
      <c r="J7742" s="52">
        <f t="shared" si="120"/>
        <v>8.348875E-2</v>
      </c>
    </row>
    <row r="7743" spans="1:10" x14ac:dyDescent="0.35">
      <c r="A7743" s="1" t="s">
        <v>9943</v>
      </c>
      <c r="B7743" s="1">
        <v>33.1</v>
      </c>
      <c r="C7743" s="1">
        <v>39.24</v>
      </c>
      <c r="D7743" s="1">
        <v>35</v>
      </c>
      <c r="E7743" s="1">
        <v>53.2</v>
      </c>
      <c r="F7743" s="1">
        <v>43.35</v>
      </c>
      <c r="G7743" s="1">
        <v>38.99</v>
      </c>
      <c r="H7743" s="1">
        <v>193.18</v>
      </c>
      <c r="I7743" s="1">
        <v>185.7</v>
      </c>
      <c r="J7743" s="52">
        <f t="shared" si="120"/>
        <v>7.7719999999999997E-2</v>
      </c>
    </row>
    <row r="7744" spans="1:10" x14ac:dyDescent="0.35">
      <c r="A7744" s="1" t="s">
        <v>9942</v>
      </c>
      <c r="B7744" s="1">
        <v>33.200000000000003</v>
      </c>
      <c r="C7744" s="1">
        <v>40.1</v>
      </c>
      <c r="D7744" s="1">
        <v>29.39</v>
      </c>
      <c r="E7744" s="1">
        <v>53.3</v>
      </c>
      <c r="F7744" s="1">
        <v>47.97</v>
      </c>
      <c r="G7744" s="1">
        <v>36.97</v>
      </c>
      <c r="H7744" s="1">
        <v>180.5</v>
      </c>
      <c r="I7744" s="1">
        <v>191.78</v>
      </c>
      <c r="J7744" s="52">
        <f t="shared" si="120"/>
        <v>7.6651250000000004E-2</v>
      </c>
    </row>
    <row r="7745" spans="1:10" x14ac:dyDescent="0.35">
      <c r="A7745" s="1" t="s">
        <v>9941</v>
      </c>
      <c r="B7745" s="1">
        <v>34.94</v>
      </c>
      <c r="C7745" s="1">
        <v>36.97</v>
      </c>
      <c r="D7745" s="1">
        <v>45.66</v>
      </c>
      <c r="E7745" s="1">
        <v>53.89</v>
      </c>
      <c r="F7745" s="1">
        <v>54.9</v>
      </c>
      <c r="G7745" s="1">
        <v>35.67</v>
      </c>
      <c r="H7745" s="1">
        <v>195</v>
      </c>
      <c r="I7745" s="1">
        <v>213.34</v>
      </c>
      <c r="J7745" s="52">
        <f t="shared" si="120"/>
        <v>8.3796250000000003E-2</v>
      </c>
    </row>
    <row r="7746" spans="1:10" x14ac:dyDescent="0.35">
      <c r="A7746" s="1" t="s">
        <v>9940</v>
      </c>
      <c r="B7746" s="1">
        <v>39</v>
      </c>
      <c r="C7746" s="1">
        <v>45.7</v>
      </c>
      <c r="D7746" s="1">
        <v>33.299999999999997</v>
      </c>
      <c r="E7746" s="1">
        <v>61.27</v>
      </c>
      <c r="F7746" s="1">
        <v>61.81</v>
      </c>
      <c r="G7746" s="1">
        <v>37.409999999999997</v>
      </c>
      <c r="H7746" s="1">
        <v>206</v>
      </c>
      <c r="I7746" s="1">
        <v>227.11</v>
      </c>
      <c r="J7746" s="52">
        <f t="shared" si="120"/>
        <v>8.8950000000000001E-2</v>
      </c>
    </row>
    <row r="7747" spans="1:10" x14ac:dyDescent="0.35">
      <c r="A7747" s="1" t="s">
        <v>9939</v>
      </c>
      <c r="B7747" s="1">
        <v>46.5</v>
      </c>
      <c r="C7747" s="1">
        <v>47.07</v>
      </c>
      <c r="D7747" s="1">
        <v>37</v>
      </c>
      <c r="E7747" s="1">
        <v>72.989999999999995</v>
      </c>
      <c r="F7747" s="1">
        <v>70.430000000000007</v>
      </c>
      <c r="G7747" s="1">
        <v>37.06</v>
      </c>
      <c r="H7747" s="1">
        <v>231.98</v>
      </c>
      <c r="I7747" s="1">
        <v>243.39</v>
      </c>
      <c r="J7747" s="52">
        <f t="shared" ref="J7747:J7810" si="121">(AVERAGE(B7747:I7747))/1000</f>
        <v>9.8302500000000001E-2</v>
      </c>
    </row>
    <row r="7748" spans="1:10" x14ac:dyDescent="0.35">
      <c r="A7748" s="1" t="s">
        <v>9938</v>
      </c>
      <c r="B7748" s="1">
        <v>56.83</v>
      </c>
      <c r="C7748" s="1">
        <v>63.63</v>
      </c>
      <c r="D7748" s="1">
        <v>44.9</v>
      </c>
      <c r="E7748" s="1">
        <v>85</v>
      </c>
      <c r="F7748" s="1">
        <v>80.099999999999994</v>
      </c>
      <c r="G7748" s="1">
        <v>53.8</v>
      </c>
      <c r="H7748" s="1">
        <v>270</v>
      </c>
      <c r="I7748" s="1">
        <v>281.98</v>
      </c>
      <c r="J7748" s="52">
        <f t="shared" si="121"/>
        <v>0.11703</v>
      </c>
    </row>
    <row r="7749" spans="1:10" x14ac:dyDescent="0.35">
      <c r="A7749" s="1" t="s">
        <v>9937</v>
      </c>
      <c r="B7749" s="1">
        <v>56.83</v>
      </c>
      <c r="C7749" s="1">
        <v>52.16</v>
      </c>
      <c r="D7749" s="1">
        <v>34</v>
      </c>
      <c r="E7749" s="1">
        <v>56.2</v>
      </c>
      <c r="F7749" s="1">
        <v>76.09</v>
      </c>
      <c r="G7749" s="1">
        <v>53</v>
      </c>
      <c r="H7749" s="1">
        <v>279.89999999999998</v>
      </c>
      <c r="I7749" s="1">
        <v>287.29000000000002</v>
      </c>
      <c r="J7749" s="52">
        <f t="shared" si="121"/>
        <v>0.11193375</v>
      </c>
    </row>
    <row r="7750" spans="1:10" x14ac:dyDescent="0.35">
      <c r="A7750" s="1" t="s">
        <v>9936</v>
      </c>
      <c r="B7750" s="1">
        <v>46.5</v>
      </c>
      <c r="C7750" s="1">
        <v>40</v>
      </c>
      <c r="D7750" s="1">
        <v>35.299999999999997</v>
      </c>
      <c r="E7750" s="1">
        <v>52.87</v>
      </c>
      <c r="F7750" s="1">
        <v>71.53</v>
      </c>
      <c r="G7750" s="1">
        <v>50.72</v>
      </c>
      <c r="H7750" s="1">
        <v>185.6</v>
      </c>
      <c r="I7750" s="1">
        <v>260.7</v>
      </c>
      <c r="J7750" s="52">
        <f t="shared" si="121"/>
        <v>9.2902499999999999E-2</v>
      </c>
    </row>
    <row r="7751" spans="1:10" x14ac:dyDescent="0.35">
      <c r="A7751" s="1" t="s">
        <v>9935</v>
      </c>
      <c r="B7751" s="1">
        <v>41.87</v>
      </c>
      <c r="C7751" s="1">
        <v>35.75</v>
      </c>
      <c r="D7751" s="1">
        <v>33.299999999999997</v>
      </c>
      <c r="E7751" s="1">
        <v>50</v>
      </c>
      <c r="F7751" s="1">
        <v>58.97</v>
      </c>
      <c r="G7751" s="1">
        <v>53.65</v>
      </c>
      <c r="H7751" s="1">
        <v>199.2</v>
      </c>
      <c r="I7751" s="1">
        <v>240</v>
      </c>
      <c r="J7751" s="52">
        <f t="shared" si="121"/>
        <v>8.9092500000000005E-2</v>
      </c>
    </row>
    <row r="7752" spans="1:10" x14ac:dyDescent="0.35">
      <c r="A7752" s="1" t="s">
        <v>9934</v>
      </c>
      <c r="B7752" s="1">
        <v>32.39</v>
      </c>
      <c r="C7752" s="1">
        <v>35.39</v>
      </c>
      <c r="D7752" s="1">
        <v>32.46</v>
      </c>
      <c r="E7752" s="1">
        <v>51.9</v>
      </c>
      <c r="F7752" s="1">
        <v>46.95</v>
      </c>
      <c r="G7752" s="1">
        <v>47.93</v>
      </c>
      <c r="H7752" s="1">
        <v>195</v>
      </c>
      <c r="I7752" s="1">
        <v>232.09</v>
      </c>
      <c r="J7752" s="52">
        <f t="shared" si="121"/>
        <v>8.4263749999999998E-2</v>
      </c>
    </row>
    <row r="7753" spans="1:10" x14ac:dyDescent="0.35">
      <c r="A7753" s="1" t="s">
        <v>9933</v>
      </c>
      <c r="B7753" s="1">
        <v>38</v>
      </c>
      <c r="C7753" s="1">
        <v>34.86</v>
      </c>
      <c r="D7753" s="1">
        <v>35.299999999999997</v>
      </c>
      <c r="E7753" s="1">
        <v>50</v>
      </c>
      <c r="F7753" s="1">
        <v>40.630000000000003</v>
      </c>
      <c r="G7753" s="1">
        <v>47.21</v>
      </c>
      <c r="H7753" s="1">
        <v>184.7</v>
      </c>
      <c r="I7753" s="1">
        <v>219.04</v>
      </c>
      <c r="J7753" s="52">
        <f t="shared" si="121"/>
        <v>8.1217499999999998E-2</v>
      </c>
    </row>
    <row r="7754" spans="1:10" x14ac:dyDescent="0.35">
      <c r="A7754" s="1" t="s">
        <v>9932</v>
      </c>
      <c r="B7754" s="1">
        <v>34.72</v>
      </c>
      <c r="C7754" s="1">
        <v>31.99</v>
      </c>
      <c r="D7754" s="1">
        <v>29.64</v>
      </c>
      <c r="E7754" s="1">
        <v>44.41</v>
      </c>
      <c r="F7754" s="1">
        <v>38.03</v>
      </c>
      <c r="G7754" s="1">
        <v>45.58</v>
      </c>
      <c r="H7754" s="1">
        <v>180.8</v>
      </c>
      <c r="I7754" s="1">
        <v>204.85</v>
      </c>
      <c r="J7754" s="52">
        <f t="shared" si="121"/>
        <v>7.6252500000000001E-2</v>
      </c>
    </row>
    <row r="7755" spans="1:10" x14ac:dyDescent="0.35">
      <c r="A7755" s="1" t="s">
        <v>9931</v>
      </c>
      <c r="B7755" s="1">
        <v>30.9</v>
      </c>
      <c r="C7755" s="1">
        <v>31.93</v>
      </c>
      <c r="D7755" s="1">
        <v>31</v>
      </c>
      <c r="E7755" s="1">
        <v>44</v>
      </c>
      <c r="F7755" s="1">
        <v>35.5</v>
      </c>
      <c r="G7755" s="1">
        <v>39.9</v>
      </c>
      <c r="H7755" s="1">
        <v>176</v>
      </c>
      <c r="I7755" s="1">
        <v>201.65</v>
      </c>
      <c r="J7755" s="52">
        <f t="shared" si="121"/>
        <v>7.3859999999999995E-2</v>
      </c>
    </row>
    <row r="7756" spans="1:10" x14ac:dyDescent="0.35">
      <c r="A7756" s="1" t="s">
        <v>9930</v>
      </c>
      <c r="B7756" s="1">
        <v>32.01</v>
      </c>
      <c r="C7756" s="1">
        <v>25.37</v>
      </c>
      <c r="D7756" s="1">
        <v>29.06</v>
      </c>
      <c r="E7756" s="1">
        <v>42.3</v>
      </c>
      <c r="F7756" s="1">
        <v>33.4</v>
      </c>
      <c r="G7756" s="1">
        <v>37</v>
      </c>
      <c r="H7756" s="1">
        <v>176</v>
      </c>
      <c r="I7756" s="1">
        <v>185.24</v>
      </c>
      <c r="J7756" s="52">
        <f t="shared" si="121"/>
        <v>7.0047499999999999E-2</v>
      </c>
    </row>
    <row r="7757" spans="1:10" x14ac:dyDescent="0.35">
      <c r="A7757" s="1" t="s">
        <v>9929</v>
      </c>
      <c r="B7757" s="1">
        <v>29.8</v>
      </c>
      <c r="C7757" s="1">
        <v>31.16</v>
      </c>
      <c r="D7757" s="1">
        <v>30.2</v>
      </c>
      <c r="E7757" s="1">
        <v>40.15</v>
      </c>
      <c r="F7757" s="1">
        <v>33.700000000000003</v>
      </c>
      <c r="G7757" s="1">
        <v>33.01</v>
      </c>
      <c r="H7757" s="1">
        <v>195</v>
      </c>
      <c r="I7757" s="1">
        <v>188</v>
      </c>
      <c r="J7757" s="52">
        <f t="shared" si="121"/>
        <v>7.2627499999999998E-2</v>
      </c>
    </row>
    <row r="7758" spans="1:10" x14ac:dyDescent="0.35">
      <c r="A7758" s="1" t="s">
        <v>9928</v>
      </c>
      <c r="B7758" s="1">
        <v>27.44</v>
      </c>
      <c r="C7758" s="1">
        <v>23.99</v>
      </c>
      <c r="D7758" s="1">
        <v>30.19</v>
      </c>
      <c r="E7758" s="1">
        <v>40.049999999999997</v>
      </c>
      <c r="F7758" s="1">
        <v>35.28</v>
      </c>
      <c r="G7758" s="1">
        <v>32.979999999999997</v>
      </c>
      <c r="H7758" s="1">
        <v>195</v>
      </c>
      <c r="I7758" s="1">
        <v>180.39</v>
      </c>
      <c r="J7758" s="52">
        <f t="shared" si="121"/>
        <v>7.0664999999999992E-2</v>
      </c>
    </row>
    <row r="7759" spans="1:10" x14ac:dyDescent="0.35">
      <c r="A7759" s="1" t="s">
        <v>9927</v>
      </c>
      <c r="B7759" s="1">
        <v>31</v>
      </c>
      <c r="C7759" s="1">
        <v>13.64</v>
      </c>
      <c r="D7759" s="1">
        <v>29.94</v>
      </c>
      <c r="E7759" s="1">
        <v>39.229999999999997</v>
      </c>
      <c r="F7759" s="1">
        <v>36.1</v>
      </c>
      <c r="G7759" s="1">
        <v>32.76</v>
      </c>
      <c r="H7759" s="1">
        <v>186.6</v>
      </c>
      <c r="I7759" s="1">
        <v>170.61</v>
      </c>
      <c r="J7759" s="52">
        <f t="shared" si="121"/>
        <v>6.7485000000000003E-2</v>
      </c>
    </row>
    <row r="7760" spans="1:10" x14ac:dyDescent="0.35">
      <c r="A7760" s="1" t="s">
        <v>9926</v>
      </c>
      <c r="B7760" s="1">
        <v>26.1</v>
      </c>
      <c r="C7760" s="1">
        <v>14.9</v>
      </c>
      <c r="D7760" s="1">
        <v>30.84</v>
      </c>
      <c r="E7760" s="1">
        <v>45.49</v>
      </c>
      <c r="F7760" s="1">
        <v>38</v>
      </c>
      <c r="G7760" s="1">
        <v>33.020000000000003</v>
      </c>
      <c r="H7760" s="1">
        <v>173</v>
      </c>
      <c r="I7760" s="1">
        <v>175.88</v>
      </c>
      <c r="J7760" s="52">
        <f t="shared" si="121"/>
        <v>6.7153749999999998E-2</v>
      </c>
    </row>
    <row r="7761" spans="1:10" x14ac:dyDescent="0.35">
      <c r="A7761" s="1" t="s">
        <v>9925</v>
      </c>
      <c r="B7761" s="1">
        <v>32.06</v>
      </c>
      <c r="C7761" s="1">
        <v>24.91</v>
      </c>
      <c r="D7761" s="1">
        <v>41.95</v>
      </c>
      <c r="E7761" s="1">
        <v>50.5</v>
      </c>
      <c r="F7761" s="1">
        <v>50.05</v>
      </c>
      <c r="G7761" s="1">
        <v>41.11</v>
      </c>
      <c r="H7761" s="1">
        <v>155</v>
      </c>
      <c r="I7761" s="1">
        <v>180.08</v>
      </c>
      <c r="J7761" s="52">
        <f t="shared" si="121"/>
        <v>7.1957500000000008E-2</v>
      </c>
    </row>
    <row r="7762" spans="1:10" x14ac:dyDescent="0.35">
      <c r="A7762" s="1" t="s">
        <v>9924</v>
      </c>
      <c r="B7762" s="1">
        <v>41.97</v>
      </c>
      <c r="C7762" s="1">
        <v>25.9</v>
      </c>
      <c r="D7762" s="1">
        <v>41.99</v>
      </c>
      <c r="E7762" s="1">
        <v>65</v>
      </c>
      <c r="F7762" s="1">
        <v>59</v>
      </c>
      <c r="G7762" s="1">
        <v>48.96</v>
      </c>
      <c r="H7762" s="1">
        <v>185.3</v>
      </c>
      <c r="I7762" s="1">
        <v>194.19</v>
      </c>
      <c r="J7762" s="52">
        <f t="shared" si="121"/>
        <v>8.2788749999999994E-2</v>
      </c>
    </row>
    <row r="7763" spans="1:10" x14ac:dyDescent="0.35">
      <c r="A7763" s="1" t="s">
        <v>9923</v>
      </c>
      <c r="B7763" s="1">
        <v>38.93</v>
      </c>
      <c r="C7763" s="1">
        <v>23.55</v>
      </c>
      <c r="D7763" s="1">
        <v>48.97</v>
      </c>
      <c r="E7763" s="1">
        <v>53.29</v>
      </c>
      <c r="F7763" s="1">
        <v>65.099999999999994</v>
      </c>
      <c r="G7763" s="1">
        <v>53.55</v>
      </c>
      <c r="H7763" s="1">
        <v>185.7</v>
      </c>
      <c r="I7763" s="1">
        <v>200.03</v>
      </c>
      <c r="J7763" s="52">
        <f t="shared" si="121"/>
        <v>8.3640000000000006E-2</v>
      </c>
    </row>
    <row r="7764" spans="1:10" x14ac:dyDescent="0.35">
      <c r="A7764" s="1" t="s">
        <v>9922</v>
      </c>
      <c r="B7764" s="1">
        <v>43.9</v>
      </c>
      <c r="C7764" s="1">
        <v>32.31</v>
      </c>
      <c r="D7764" s="1">
        <v>52.24</v>
      </c>
      <c r="E7764" s="1">
        <v>55.7</v>
      </c>
      <c r="F7764" s="1">
        <v>64.45</v>
      </c>
      <c r="G7764" s="1">
        <v>50.01</v>
      </c>
      <c r="H7764" s="1">
        <v>176.1</v>
      </c>
      <c r="I7764" s="1">
        <v>215.03</v>
      </c>
      <c r="J7764" s="52">
        <f t="shared" si="121"/>
        <v>8.6217500000000002E-2</v>
      </c>
    </row>
    <row r="7765" spans="1:10" x14ac:dyDescent="0.35">
      <c r="A7765" s="1" t="s">
        <v>9921</v>
      </c>
      <c r="B7765" s="1">
        <v>44.76</v>
      </c>
      <c r="C7765" s="1">
        <v>33.590000000000003</v>
      </c>
      <c r="D7765" s="1">
        <v>53.33</v>
      </c>
      <c r="E7765" s="1">
        <v>52.5</v>
      </c>
      <c r="F7765" s="1">
        <v>60.07</v>
      </c>
      <c r="G7765" s="1">
        <v>48.03</v>
      </c>
      <c r="H7765" s="1">
        <v>163.9</v>
      </c>
      <c r="I7765" s="1">
        <v>212.03</v>
      </c>
      <c r="J7765" s="52">
        <f t="shared" si="121"/>
        <v>8.3526249999999996E-2</v>
      </c>
    </row>
    <row r="7766" spans="1:10" x14ac:dyDescent="0.35">
      <c r="A7766" s="1" t="s">
        <v>9920</v>
      </c>
      <c r="B7766" s="1">
        <v>47.11</v>
      </c>
      <c r="C7766" s="1">
        <v>33.549999999999997</v>
      </c>
      <c r="D7766" s="1">
        <v>55.37</v>
      </c>
      <c r="E7766" s="1">
        <v>50.4</v>
      </c>
      <c r="F7766" s="1">
        <v>59.27</v>
      </c>
      <c r="G7766" s="1">
        <v>47.91</v>
      </c>
      <c r="H7766" s="1">
        <v>188</v>
      </c>
      <c r="I7766" s="1">
        <v>217.99</v>
      </c>
      <c r="J7766" s="52">
        <f t="shared" si="121"/>
        <v>8.745E-2</v>
      </c>
    </row>
    <row r="7767" spans="1:10" x14ac:dyDescent="0.35">
      <c r="A7767" s="1" t="s">
        <v>9919</v>
      </c>
      <c r="B7767" s="1">
        <v>47.7</v>
      </c>
      <c r="C7767" s="1">
        <v>43.53</v>
      </c>
      <c r="D7767" s="1">
        <v>44.36</v>
      </c>
      <c r="E7767" s="1">
        <v>50.29</v>
      </c>
      <c r="F7767" s="1">
        <v>57.23</v>
      </c>
      <c r="G7767" s="1">
        <v>47.9</v>
      </c>
      <c r="H7767" s="1">
        <v>176.7</v>
      </c>
      <c r="I7767" s="1">
        <v>210.05</v>
      </c>
      <c r="J7767" s="52">
        <f t="shared" si="121"/>
        <v>8.4720000000000004E-2</v>
      </c>
    </row>
    <row r="7768" spans="1:10" x14ac:dyDescent="0.35">
      <c r="A7768" s="1" t="s">
        <v>9918</v>
      </c>
      <c r="B7768" s="1">
        <v>46.44</v>
      </c>
      <c r="C7768" s="1">
        <v>44.09</v>
      </c>
      <c r="D7768" s="1">
        <v>45</v>
      </c>
      <c r="E7768" s="1">
        <v>51.15</v>
      </c>
      <c r="F7768" s="1">
        <v>57.61</v>
      </c>
      <c r="G7768" s="1">
        <v>46.72</v>
      </c>
      <c r="H7768" s="1">
        <v>190</v>
      </c>
      <c r="I7768" s="1">
        <v>198.85</v>
      </c>
      <c r="J7768" s="52">
        <f t="shared" si="121"/>
        <v>8.4982500000000002E-2</v>
      </c>
    </row>
    <row r="7769" spans="1:10" x14ac:dyDescent="0.35">
      <c r="A7769" s="1" t="s">
        <v>9917</v>
      </c>
      <c r="B7769" s="1">
        <v>45.88</v>
      </c>
      <c r="C7769" s="1">
        <v>35.32</v>
      </c>
      <c r="D7769" s="1">
        <v>45.53</v>
      </c>
      <c r="E7769" s="1">
        <v>62.09</v>
      </c>
      <c r="F7769" s="1">
        <v>59.82</v>
      </c>
      <c r="G7769" s="1">
        <v>46</v>
      </c>
      <c r="H7769" s="1">
        <v>152.68</v>
      </c>
      <c r="I7769" s="1">
        <v>205.15</v>
      </c>
      <c r="J7769" s="52">
        <f t="shared" si="121"/>
        <v>8.1558749999999999E-2</v>
      </c>
    </row>
    <row r="7770" spans="1:10" x14ac:dyDescent="0.35">
      <c r="A7770" s="1" t="s">
        <v>9916</v>
      </c>
      <c r="B7770" s="1">
        <v>44.51</v>
      </c>
      <c r="C7770" s="1">
        <v>32.700000000000003</v>
      </c>
      <c r="D7770" s="1">
        <v>51</v>
      </c>
      <c r="E7770" s="1">
        <v>68.86</v>
      </c>
      <c r="F7770" s="1">
        <v>60.69</v>
      </c>
      <c r="G7770" s="1">
        <v>47.19</v>
      </c>
      <c r="H7770" s="1">
        <v>221.3</v>
      </c>
      <c r="I7770" s="1">
        <v>224.6</v>
      </c>
      <c r="J7770" s="52">
        <f t="shared" si="121"/>
        <v>9.3856250000000002E-2</v>
      </c>
    </row>
    <row r="7771" spans="1:10" x14ac:dyDescent="0.35">
      <c r="A7771" s="1" t="s">
        <v>9915</v>
      </c>
      <c r="B7771" s="1">
        <v>45.7</v>
      </c>
      <c r="C7771" s="1">
        <v>34.99</v>
      </c>
      <c r="D7771" s="1">
        <v>54.46</v>
      </c>
      <c r="E7771" s="1">
        <v>65.53</v>
      </c>
      <c r="F7771" s="1">
        <v>62.64</v>
      </c>
      <c r="G7771" s="1">
        <v>47.96</v>
      </c>
      <c r="H7771" s="1">
        <v>223.44</v>
      </c>
      <c r="I7771" s="1">
        <v>241.95</v>
      </c>
      <c r="J7771" s="52">
        <f t="shared" si="121"/>
        <v>9.708375000000001E-2</v>
      </c>
    </row>
    <row r="7772" spans="1:10" x14ac:dyDescent="0.35">
      <c r="A7772" s="1" t="s">
        <v>9914</v>
      </c>
      <c r="B7772" s="1">
        <v>50.1</v>
      </c>
      <c r="C7772" s="1">
        <v>44.09</v>
      </c>
      <c r="D7772" s="1">
        <v>69.650000000000006</v>
      </c>
      <c r="E7772" s="1">
        <v>83.02</v>
      </c>
      <c r="F7772" s="1">
        <v>71.05</v>
      </c>
      <c r="G7772" s="1">
        <v>58.68</v>
      </c>
      <c r="H7772" s="1">
        <v>250</v>
      </c>
      <c r="I7772" s="1">
        <v>267.37</v>
      </c>
      <c r="J7772" s="52">
        <f t="shared" si="121"/>
        <v>0.11174500000000001</v>
      </c>
    </row>
    <row r="7773" spans="1:10" x14ac:dyDescent="0.35">
      <c r="A7773" s="1" t="s">
        <v>9913</v>
      </c>
      <c r="B7773" s="1">
        <v>51.66</v>
      </c>
      <c r="C7773" s="1">
        <v>50</v>
      </c>
      <c r="D7773" s="1">
        <v>49.9</v>
      </c>
      <c r="E7773" s="1">
        <v>58.47</v>
      </c>
      <c r="F7773" s="1">
        <v>61.06</v>
      </c>
      <c r="G7773" s="1">
        <v>54.9</v>
      </c>
      <c r="H7773" s="1">
        <v>179.9</v>
      </c>
      <c r="I7773" s="1">
        <v>273</v>
      </c>
      <c r="J7773" s="52">
        <f t="shared" si="121"/>
        <v>9.7361249999999996E-2</v>
      </c>
    </row>
    <row r="7774" spans="1:10" x14ac:dyDescent="0.35">
      <c r="A7774" s="1" t="s">
        <v>9912</v>
      </c>
      <c r="B7774" s="1">
        <v>45.4</v>
      </c>
      <c r="C7774" s="1">
        <v>50.03</v>
      </c>
      <c r="D7774" s="1">
        <v>37.5</v>
      </c>
      <c r="E7774" s="1">
        <v>52.5</v>
      </c>
      <c r="F7774" s="1">
        <v>50.1</v>
      </c>
      <c r="G7774" s="1">
        <v>45.6</v>
      </c>
      <c r="H7774" s="1">
        <v>209.9</v>
      </c>
      <c r="I7774" s="1">
        <v>266.44</v>
      </c>
      <c r="J7774" s="52">
        <f t="shared" si="121"/>
        <v>9.4683749999999997E-2</v>
      </c>
    </row>
    <row r="7775" spans="1:10" x14ac:dyDescent="0.35">
      <c r="A7775" s="1" t="s">
        <v>9911</v>
      </c>
      <c r="B7775" s="1">
        <v>41.6</v>
      </c>
      <c r="C7775" s="1">
        <v>51.67</v>
      </c>
      <c r="D7775" s="1">
        <v>36</v>
      </c>
      <c r="E7775" s="1">
        <v>54</v>
      </c>
      <c r="F7775" s="1">
        <v>48.66</v>
      </c>
      <c r="G7775" s="1">
        <v>34</v>
      </c>
      <c r="H7775" s="1">
        <v>158.4</v>
      </c>
      <c r="I7775" s="1">
        <v>244.9</v>
      </c>
      <c r="J7775" s="52">
        <f t="shared" si="121"/>
        <v>8.3653749999999999E-2</v>
      </c>
    </row>
    <row r="7776" spans="1:10" x14ac:dyDescent="0.35">
      <c r="A7776" s="1" t="s">
        <v>9910</v>
      </c>
      <c r="B7776" s="1">
        <v>35.57</v>
      </c>
      <c r="C7776" s="1">
        <v>39.99</v>
      </c>
      <c r="D7776" s="1">
        <v>41</v>
      </c>
      <c r="E7776" s="1">
        <v>58.83</v>
      </c>
      <c r="F7776" s="1">
        <v>41.62</v>
      </c>
      <c r="G7776" s="1">
        <v>35.67</v>
      </c>
      <c r="H7776" s="1">
        <v>195</v>
      </c>
      <c r="I7776" s="1">
        <v>215.1</v>
      </c>
      <c r="J7776" s="52">
        <f t="shared" si="121"/>
        <v>8.2847499999999991E-2</v>
      </c>
    </row>
    <row r="7777" spans="1:10" x14ac:dyDescent="0.35">
      <c r="A7777" s="1" t="s">
        <v>9909</v>
      </c>
      <c r="B7777" s="1">
        <v>37.61</v>
      </c>
      <c r="C7777" s="1">
        <v>39.94</v>
      </c>
      <c r="D7777" s="1">
        <v>40</v>
      </c>
      <c r="E7777" s="1">
        <v>48.67</v>
      </c>
      <c r="F7777" s="1">
        <v>35.4</v>
      </c>
      <c r="G7777" s="1">
        <v>33.130000000000003</v>
      </c>
      <c r="H7777" s="1">
        <v>229.3</v>
      </c>
      <c r="I7777" s="1">
        <v>212.03</v>
      </c>
      <c r="J7777" s="52">
        <f t="shared" si="121"/>
        <v>8.4510000000000002E-2</v>
      </c>
    </row>
    <row r="7778" spans="1:10" x14ac:dyDescent="0.35">
      <c r="A7778" s="1" t="s">
        <v>9908</v>
      </c>
      <c r="B7778" s="1">
        <v>34.840000000000003</v>
      </c>
      <c r="C7778" s="1">
        <v>34.51</v>
      </c>
      <c r="D7778" s="1">
        <v>36.299999999999997</v>
      </c>
      <c r="E7778" s="1">
        <v>46.12</v>
      </c>
      <c r="F7778" s="1">
        <v>36.6</v>
      </c>
      <c r="G7778" s="1">
        <v>30.22</v>
      </c>
      <c r="H7778" s="1">
        <v>121.11</v>
      </c>
      <c r="I7778" s="1">
        <v>170.21</v>
      </c>
      <c r="J7778" s="52">
        <f t="shared" si="121"/>
        <v>6.3738749999999997E-2</v>
      </c>
    </row>
    <row r="7779" spans="1:10" x14ac:dyDescent="0.35">
      <c r="A7779" s="1" t="s">
        <v>9907</v>
      </c>
      <c r="B7779" s="1">
        <v>29.51</v>
      </c>
      <c r="C7779" s="1">
        <v>34.68</v>
      </c>
      <c r="D7779" s="1">
        <v>34</v>
      </c>
      <c r="E7779" s="1">
        <v>44.9</v>
      </c>
      <c r="F7779" s="1">
        <v>35</v>
      </c>
      <c r="G7779" s="1">
        <v>34.92</v>
      </c>
      <c r="H7779" s="1">
        <v>142.87</v>
      </c>
      <c r="I7779" s="1">
        <v>139.69</v>
      </c>
      <c r="J7779" s="52">
        <f t="shared" si="121"/>
        <v>6.1946250000000001E-2</v>
      </c>
    </row>
    <row r="7780" spans="1:10" x14ac:dyDescent="0.35">
      <c r="A7780" s="1" t="s">
        <v>9906</v>
      </c>
      <c r="B7780" s="1">
        <v>24.95</v>
      </c>
      <c r="C7780" s="1">
        <v>32.119999999999997</v>
      </c>
      <c r="D7780" s="1">
        <v>33</v>
      </c>
      <c r="E7780" s="1">
        <v>44.24</v>
      </c>
      <c r="F7780" s="1">
        <v>35</v>
      </c>
      <c r="G7780" s="1">
        <v>32.49</v>
      </c>
      <c r="H7780" s="1">
        <v>84.21</v>
      </c>
      <c r="I7780" s="1">
        <v>140.52000000000001</v>
      </c>
      <c r="J7780" s="52">
        <f t="shared" si="121"/>
        <v>5.3316249999999996E-2</v>
      </c>
    </row>
    <row r="7781" spans="1:10" x14ac:dyDescent="0.35">
      <c r="A7781" s="1" t="s">
        <v>9905</v>
      </c>
      <c r="B7781" s="1">
        <v>23.04</v>
      </c>
      <c r="C7781" s="1">
        <v>32.69</v>
      </c>
      <c r="D7781" s="1">
        <v>33</v>
      </c>
      <c r="E7781" s="1">
        <v>43.84</v>
      </c>
      <c r="F7781" s="1">
        <v>35.86</v>
      </c>
      <c r="G7781" s="1">
        <v>30.75</v>
      </c>
      <c r="H7781" s="1">
        <v>82.56</v>
      </c>
      <c r="I7781" s="1">
        <v>150.30000000000001</v>
      </c>
      <c r="J7781" s="52">
        <f t="shared" si="121"/>
        <v>5.4005000000000004E-2</v>
      </c>
    </row>
    <row r="7782" spans="1:10" x14ac:dyDescent="0.35">
      <c r="A7782" s="1" t="s">
        <v>9904</v>
      </c>
      <c r="B7782" s="1">
        <v>22.38</v>
      </c>
      <c r="C7782" s="1">
        <v>31.05</v>
      </c>
      <c r="D7782" s="1">
        <v>32.9</v>
      </c>
      <c r="E7782" s="1">
        <v>43.57</v>
      </c>
      <c r="F7782" s="1">
        <v>33.5</v>
      </c>
      <c r="G7782" s="1">
        <v>29.32</v>
      </c>
      <c r="H7782" s="1">
        <v>87.74</v>
      </c>
      <c r="I7782" s="1">
        <v>145.77000000000001</v>
      </c>
      <c r="J7782" s="52">
        <f t="shared" si="121"/>
        <v>5.327875E-2</v>
      </c>
    </row>
    <row r="7783" spans="1:10" x14ac:dyDescent="0.35">
      <c r="A7783" s="1" t="s">
        <v>9903</v>
      </c>
      <c r="B7783" s="1">
        <v>22.25</v>
      </c>
      <c r="C7783" s="1">
        <v>10.88</v>
      </c>
      <c r="D7783" s="1">
        <v>33.299999999999997</v>
      </c>
      <c r="E7783" s="1">
        <v>44.65</v>
      </c>
      <c r="F7783" s="1">
        <v>36.21</v>
      </c>
      <c r="G7783" s="1">
        <v>27.17</v>
      </c>
      <c r="H7783" s="1">
        <v>79.06</v>
      </c>
      <c r="I7783" s="1">
        <v>155.96</v>
      </c>
      <c r="J7783" s="52">
        <f t="shared" si="121"/>
        <v>5.1185000000000001E-2</v>
      </c>
    </row>
    <row r="7784" spans="1:10" x14ac:dyDescent="0.35">
      <c r="A7784" s="1" t="s">
        <v>9902</v>
      </c>
      <c r="B7784" s="1">
        <v>22.61</v>
      </c>
      <c r="C7784" s="1">
        <v>20</v>
      </c>
      <c r="D7784" s="1">
        <v>32.9</v>
      </c>
      <c r="E7784" s="1">
        <v>47.15</v>
      </c>
      <c r="F7784" s="1">
        <v>38.57</v>
      </c>
      <c r="G7784" s="1">
        <v>26.51</v>
      </c>
      <c r="H7784" s="1">
        <v>70.63</v>
      </c>
      <c r="I7784" s="1">
        <v>167.76</v>
      </c>
      <c r="J7784" s="52">
        <f t="shared" si="121"/>
        <v>5.3266250000000001E-2</v>
      </c>
    </row>
    <row r="7785" spans="1:10" x14ac:dyDescent="0.35">
      <c r="A7785" s="1" t="s">
        <v>9901</v>
      </c>
      <c r="B7785" s="1">
        <v>27.99</v>
      </c>
      <c r="C7785" s="1">
        <v>38.71</v>
      </c>
      <c r="D7785" s="1">
        <v>40.47</v>
      </c>
      <c r="E7785" s="1">
        <v>52.09</v>
      </c>
      <c r="F7785" s="1">
        <v>43.51</v>
      </c>
      <c r="G7785" s="1">
        <v>24.61</v>
      </c>
      <c r="H7785" s="1">
        <v>125</v>
      </c>
      <c r="I7785" s="1">
        <v>264.06</v>
      </c>
      <c r="J7785" s="52">
        <f t="shared" si="121"/>
        <v>7.7055000000000012E-2</v>
      </c>
    </row>
    <row r="7786" spans="1:10" x14ac:dyDescent="0.35">
      <c r="A7786" s="1" t="s">
        <v>9900</v>
      </c>
      <c r="B7786" s="1">
        <v>33.020000000000003</v>
      </c>
      <c r="C7786" s="1">
        <v>49.86</v>
      </c>
      <c r="D7786" s="1">
        <v>66.319999999999993</v>
      </c>
      <c r="E7786" s="1">
        <v>64.8</v>
      </c>
      <c r="F7786" s="1">
        <v>55.44</v>
      </c>
      <c r="G7786" s="1">
        <v>30.3</v>
      </c>
      <c r="H7786" s="1">
        <v>60.38</v>
      </c>
      <c r="I7786" s="1">
        <v>241.31</v>
      </c>
      <c r="J7786" s="52">
        <f t="shared" si="121"/>
        <v>7.5178750000000003E-2</v>
      </c>
    </row>
    <row r="7787" spans="1:10" x14ac:dyDescent="0.35">
      <c r="A7787" s="1" t="s">
        <v>9899</v>
      </c>
      <c r="B7787" s="1">
        <v>32.1</v>
      </c>
      <c r="C7787" s="1">
        <v>49.4</v>
      </c>
      <c r="D7787" s="1">
        <v>69.55</v>
      </c>
      <c r="E7787" s="1">
        <v>68.790000000000006</v>
      </c>
      <c r="F7787" s="1">
        <v>51.72</v>
      </c>
      <c r="G7787" s="1">
        <v>33.42</v>
      </c>
      <c r="H7787" s="1">
        <v>101.02</v>
      </c>
      <c r="I7787" s="1">
        <v>324.05</v>
      </c>
      <c r="J7787" s="52">
        <f t="shared" si="121"/>
        <v>9.1256250000000011E-2</v>
      </c>
    </row>
    <row r="7788" spans="1:10" x14ac:dyDescent="0.35">
      <c r="A7788" s="1" t="s">
        <v>9898</v>
      </c>
      <c r="B7788" s="1">
        <v>40.81</v>
      </c>
      <c r="C7788" s="1">
        <v>48.04</v>
      </c>
      <c r="D7788" s="1">
        <v>64.75</v>
      </c>
      <c r="E7788" s="1">
        <v>74.900000000000006</v>
      </c>
      <c r="F7788" s="1">
        <v>54.29</v>
      </c>
      <c r="G7788" s="1">
        <v>34</v>
      </c>
      <c r="H7788" s="1">
        <v>150.91999999999999</v>
      </c>
      <c r="I7788" s="1">
        <v>285.66000000000003</v>
      </c>
      <c r="J7788" s="52">
        <f t="shared" si="121"/>
        <v>9.4171250000000012E-2</v>
      </c>
    </row>
    <row r="7789" spans="1:10" x14ac:dyDescent="0.35">
      <c r="A7789" s="1" t="s">
        <v>9897</v>
      </c>
      <c r="B7789" s="1">
        <v>46.23</v>
      </c>
      <c r="C7789" s="1">
        <v>48.7</v>
      </c>
      <c r="D7789" s="1">
        <v>67.59</v>
      </c>
      <c r="E7789" s="1">
        <v>75.27</v>
      </c>
      <c r="F7789" s="1">
        <v>57.24</v>
      </c>
      <c r="G7789" s="1">
        <v>37</v>
      </c>
      <c r="H7789" s="1">
        <v>177.9</v>
      </c>
      <c r="I7789" s="1">
        <v>260</v>
      </c>
      <c r="J7789" s="52">
        <f t="shared" si="121"/>
        <v>9.6241250000000014E-2</v>
      </c>
    </row>
    <row r="7790" spans="1:10" x14ac:dyDescent="0.35">
      <c r="A7790" s="1" t="s">
        <v>9896</v>
      </c>
      <c r="B7790" s="1">
        <v>38.06</v>
      </c>
      <c r="C7790" s="1">
        <v>48.7</v>
      </c>
      <c r="D7790" s="1">
        <v>64.03</v>
      </c>
      <c r="E7790" s="1">
        <v>71.44</v>
      </c>
      <c r="F7790" s="1">
        <v>57.39</v>
      </c>
      <c r="G7790" s="1">
        <v>32</v>
      </c>
      <c r="H7790" s="1">
        <v>185</v>
      </c>
      <c r="I7790" s="1">
        <v>248.4</v>
      </c>
      <c r="J7790" s="52">
        <f t="shared" si="121"/>
        <v>9.3127500000000002E-2</v>
      </c>
    </row>
    <row r="7791" spans="1:10" x14ac:dyDescent="0.35">
      <c r="A7791" s="1" t="s">
        <v>9895</v>
      </c>
      <c r="B7791" s="1">
        <v>36</v>
      </c>
      <c r="C7791" s="1">
        <v>48.29</v>
      </c>
      <c r="D7791" s="1">
        <v>53.32</v>
      </c>
      <c r="E7791" s="1">
        <v>71.44</v>
      </c>
      <c r="F7791" s="1">
        <v>53.33</v>
      </c>
      <c r="G7791" s="1">
        <v>31.9</v>
      </c>
      <c r="H7791" s="1">
        <v>180</v>
      </c>
      <c r="I7791" s="1">
        <v>217.97</v>
      </c>
      <c r="J7791" s="52">
        <f t="shared" si="121"/>
        <v>8.6531250000000004E-2</v>
      </c>
    </row>
    <row r="7792" spans="1:10" x14ac:dyDescent="0.35">
      <c r="A7792" s="1" t="s">
        <v>9894</v>
      </c>
      <c r="B7792" s="1">
        <v>33.700000000000003</v>
      </c>
      <c r="C7792" s="1">
        <v>48.5</v>
      </c>
      <c r="D7792" s="1">
        <v>64.91</v>
      </c>
      <c r="E7792" s="1">
        <v>74</v>
      </c>
      <c r="F7792" s="1">
        <v>56.92</v>
      </c>
      <c r="G7792" s="1">
        <v>35</v>
      </c>
      <c r="H7792" s="1">
        <v>159.69999999999999</v>
      </c>
      <c r="I7792" s="1">
        <v>217.62</v>
      </c>
      <c r="J7792" s="52">
        <f t="shared" si="121"/>
        <v>8.6293750000000002E-2</v>
      </c>
    </row>
    <row r="7793" spans="1:10" x14ac:dyDescent="0.35">
      <c r="A7793" s="1" t="s">
        <v>9893</v>
      </c>
      <c r="B7793" s="1">
        <v>31.08</v>
      </c>
      <c r="C7793" s="1">
        <v>48.7</v>
      </c>
      <c r="D7793" s="1">
        <v>62.65</v>
      </c>
      <c r="E7793" s="1">
        <v>77</v>
      </c>
      <c r="F7793" s="1">
        <v>56.22</v>
      </c>
      <c r="G7793" s="1">
        <v>32</v>
      </c>
      <c r="H7793" s="1">
        <v>155</v>
      </c>
      <c r="I7793" s="1">
        <v>214.7</v>
      </c>
      <c r="J7793" s="52">
        <f t="shared" si="121"/>
        <v>8.4668749999999987E-2</v>
      </c>
    </row>
    <row r="7794" spans="1:10" x14ac:dyDescent="0.35">
      <c r="A7794" s="1" t="s">
        <v>9892</v>
      </c>
      <c r="B7794" s="1">
        <v>31.48</v>
      </c>
      <c r="C7794" s="1">
        <v>48.1</v>
      </c>
      <c r="D7794" s="1">
        <v>58</v>
      </c>
      <c r="E7794" s="1">
        <v>76.430000000000007</v>
      </c>
      <c r="F7794" s="1">
        <v>56.51</v>
      </c>
      <c r="G7794" s="1">
        <v>35.229999999999997</v>
      </c>
      <c r="H7794" s="1">
        <v>195</v>
      </c>
      <c r="I7794" s="1">
        <v>246</v>
      </c>
      <c r="J7794" s="52">
        <f t="shared" si="121"/>
        <v>9.3343750000000003E-2</v>
      </c>
    </row>
    <row r="7795" spans="1:10" x14ac:dyDescent="0.35">
      <c r="A7795" s="1" t="s">
        <v>9891</v>
      </c>
      <c r="B7795" s="1">
        <v>33.020000000000003</v>
      </c>
      <c r="C7795" s="1">
        <v>50.05</v>
      </c>
      <c r="D7795" s="1">
        <v>62.65</v>
      </c>
      <c r="E7795" s="1">
        <v>77.14</v>
      </c>
      <c r="F7795" s="1">
        <v>58.7</v>
      </c>
      <c r="G7795" s="1">
        <v>43.6</v>
      </c>
      <c r="H7795" s="1">
        <v>211.71</v>
      </c>
      <c r="I7795" s="1">
        <v>226.6</v>
      </c>
      <c r="J7795" s="52">
        <f t="shared" si="121"/>
        <v>9.5433749999999998E-2</v>
      </c>
    </row>
    <row r="7796" spans="1:10" x14ac:dyDescent="0.35">
      <c r="A7796" s="1" t="s">
        <v>9890</v>
      </c>
      <c r="B7796" s="1">
        <v>42.85</v>
      </c>
      <c r="C7796" s="1">
        <v>59.94</v>
      </c>
      <c r="D7796" s="1">
        <v>68.05</v>
      </c>
      <c r="E7796" s="1">
        <v>115.79</v>
      </c>
      <c r="F7796" s="1">
        <v>63.38</v>
      </c>
      <c r="G7796" s="1">
        <v>60.65</v>
      </c>
      <c r="H7796" s="1">
        <v>240</v>
      </c>
      <c r="I7796" s="1">
        <v>281.95</v>
      </c>
      <c r="J7796" s="52">
        <f t="shared" si="121"/>
        <v>0.11657624999999999</v>
      </c>
    </row>
    <row r="7797" spans="1:10" x14ac:dyDescent="0.35">
      <c r="A7797" s="1" t="s">
        <v>9889</v>
      </c>
      <c r="B7797" s="1">
        <v>45.56</v>
      </c>
      <c r="C7797" s="1">
        <v>39.99</v>
      </c>
      <c r="D7797" s="1">
        <v>41.4</v>
      </c>
      <c r="E7797" s="1">
        <v>115.5</v>
      </c>
      <c r="F7797" s="1">
        <v>53.11</v>
      </c>
      <c r="G7797" s="1">
        <v>74.209999999999994</v>
      </c>
      <c r="H7797" s="1">
        <v>244.33</v>
      </c>
      <c r="I7797" s="1">
        <v>315.41000000000003</v>
      </c>
      <c r="J7797" s="52">
        <f t="shared" si="121"/>
        <v>0.11618874999999999</v>
      </c>
    </row>
    <row r="7798" spans="1:10" x14ac:dyDescent="0.35">
      <c r="A7798" s="1" t="s">
        <v>9888</v>
      </c>
      <c r="B7798" s="1">
        <v>48.15</v>
      </c>
      <c r="C7798" s="1">
        <v>36.299999999999997</v>
      </c>
      <c r="D7798" s="1">
        <v>36.299999999999997</v>
      </c>
      <c r="E7798" s="1">
        <v>80</v>
      </c>
      <c r="F7798" s="1">
        <v>49.78</v>
      </c>
      <c r="G7798" s="1">
        <v>44.9</v>
      </c>
      <c r="H7798" s="1">
        <v>200</v>
      </c>
      <c r="I7798" s="1">
        <v>221.1</v>
      </c>
      <c r="J7798" s="52">
        <f t="shared" si="121"/>
        <v>8.956625E-2</v>
      </c>
    </row>
    <row r="7799" spans="1:10" x14ac:dyDescent="0.35">
      <c r="A7799" s="1" t="s">
        <v>9887</v>
      </c>
      <c r="B7799" s="1">
        <v>35.369999999999997</v>
      </c>
      <c r="C7799" s="1">
        <v>35.75</v>
      </c>
      <c r="D7799" s="1">
        <v>38</v>
      </c>
      <c r="E7799" s="1">
        <v>59.9</v>
      </c>
      <c r="F7799" s="1">
        <v>43.55</v>
      </c>
      <c r="G7799" s="1">
        <v>30.8</v>
      </c>
      <c r="H7799" s="1">
        <v>166.41</v>
      </c>
      <c r="I7799" s="1">
        <v>251.71</v>
      </c>
      <c r="J7799" s="52">
        <f t="shared" si="121"/>
        <v>8.2686250000000003E-2</v>
      </c>
    </row>
    <row r="7800" spans="1:10" x14ac:dyDescent="0.35">
      <c r="A7800" s="1" t="s">
        <v>9886</v>
      </c>
      <c r="B7800" s="1">
        <v>33.159999999999997</v>
      </c>
      <c r="C7800" s="1">
        <v>35.1</v>
      </c>
      <c r="D7800" s="1">
        <v>45.1</v>
      </c>
      <c r="E7800" s="1">
        <v>55</v>
      </c>
      <c r="F7800" s="1">
        <v>40.19</v>
      </c>
      <c r="G7800" s="1">
        <v>30.3</v>
      </c>
      <c r="H7800" s="1">
        <v>160</v>
      </c>
      <c r="I7800" s="1">
        <v>220</v>
      </c>
      <c r="J7800" s="52">
        <f t="shared" si="121"/>
        <v>7.7356250000000001E-2</v>
      </c>
    </row>
    <row r="7801" spans="1:10" x14ac:dyDescent="0.35">
      <c r="A7801" s="1" t="s">
        <v>9885</v>
      </c>
      <c r="B7801" s="1">
        <v>32.299999999999997</v>
      </c>
      <c r="C7801" s="1">
        <v>32.53</v>
      </c>
      <c r="D7801" s="1">
        <v>36.200000000000003</v>
      </c>
      <c r="E7801" s="1">
        <v>50.83</v>
      </c>
      <c r="F7801" s="1">
        <v>37.92</v>
      </c>
      <c r="G7801" s="1">
        <v>31.9</v>
      </c>
      <c r="H7801" s="1">
        <v>159.07</v>
      </c>
      <c r="I7801" s="1">
        <v>199.93</v>
      </c>
      <c r="J7801" s="52">
        <f t="shared" si="121"/>
        <v>7.2585000000000011E-2</v>
      </c>
    </row>
    <row r="7802" spans="1:10" x14ac:dyDescent="0.35">
      <c r="A7802" s="1" t="s">
        <v>9884</v>
      </c>
      <c r="B7802" s="1">
        <v>36.520000000000003</v>
      </c>
      <c r="C7802" s="1">
        <v>32.36</v>
      </c>
      <c r="D7802" s="1">
        <v>34.5</v>
      </c>
      <c r="E7802" s="1">
        <v>49.19</v>
      </c>
      <c r="F7802" s="1">
        <v>36.5</v>
      </c>
      <c r="G7802" s="1">
        <v>33.200000000000003</v>
      </c>
      <c r="H7802" s="1">
        <v>103.69</v>
      </c>
      <c r="I7802" s="1">
        <v>154.47</v>
      </c>
      <c r="J7802" s="52">
        <f t="shared" si="121"/>
        <v>6.0053749999999996E-2</v>
      </c>
    </row>
    <row r="7803" spans="1:10" x14ac:dyDescent="0.35">
      <c r="A7803" s="1" t="s">
        <v>9883</v>
      </c>
      <c r="B7803" s="1">
        <v>35</v>
      </c>
      <c r="C7803" s="1">
        <v>31.89</v>
      </c>
      <c r="D7803" s="1">
        <v>34</v>
      </c>
      <c r="E7803" s="1">
        <v>49.34</v>
      </c>
      <c r="F7803" s="1">
        <v>33.5</v>
      </c>
      <c r="G7803" s="1">
        <v>35.19</v>
      </c>
      <c r="H7803" s="1">
        <v>175.86</v>
      </c>
      <c r="I7803" s="1">
        <v>112.42</v>
      </c>
      <c r="J7803" s="52">
        <f t="shared" si="121"/>
        <v>6.3400000000000012E-2</v>
      </c>
    </row>
    <row r="7804" spans="1:10" x14ac:dyDescent="0.35">
      <c r="A7804" s="1" t="s">
        <v>9882</v>
      </c>
      <c r="B7804" s="1">
        <v>31.8</v>
      </c>
      <c r="C7804" s="1">
        <v>31.21</v>
      </c>
      <c r="D7804" s="1">
        <v>33.700000000000003</v>
      </c>
      <c r="E7804" s="1">
        <v>49.1</v>
      </c>
      <c r="F7804" s="1">
        <v>34.5</v>
      </c>
      <c r="G7804" s="1">
        <v>32.299999999999997</v>
      </c>
      <c r="H7804" s="1">
        <v>153.75</v>
      </c>
      <c r="I7804" s="1">
        <v>111.84</v>
      </c>
      <c r="J7804" s="52">
        <f t="shared" si="121"/>
        <v>5.9775000000000009E-2</v>
      </c>
    </row>
    <row r="7805" spans="1:10" x14ac:dyDescent="0.35">
      <c r="A7805" s="1" t="s">
        <v>9881</v>
      </c>
      <c r="B7805" s="1">
        <v>30.44</v>
      </c>
      <c r="C7805" s="1">
        <v>29.28</v>
      </c>
      <c r="D7805" s="1">
        <v>29.66</v>
      </c>
      <c r="E7805" s="1">
        <v>47.9</v>
      </c>
      <c r="F7805" s="1">
        <v>34.200000000000003</v>
      </c>
      <c r="G7805" s="1">
        <v>31.27</v>
      </c>
      <c r="H7805" s="1">
        <v>138.32</v>
      </c>
      <c r="I7805" s="1">
        <v>99.97</v>
      </c>
      <c r="J7805" s="52">
        <f t="shared" si="121"/>
        <v>5.5130000000000012E-2</v>
      </c>
    </row>
    <row r="7806" spans="1:10" x14ac:dyDescent="0.35">
      <c r="A7806" s="1" t="s">
        <v>9880</v>
      </c>
      <c r="B7806" s="1">
        <v>23.45</v>
      </c>
      <c r="C7806" s="1">
        <v>27.16</v>
      </c>
      <c r="D7806" s="1">
        <v>29.55</v>
      </c>
      <c r="E7806" s="1">
        <v>48.07</v>
      </c>
      <c r="F7806" s="1">
        <v>34.5</v>
      </c>
      <c r="G7806" s="1">
        <v>28.19</v>
      </c>
      <c r="H7806" s="1">
        <v>131.69999999999999</v>
      </c>
      <c r="I7806" s="1">
        <v>82.11</v>
      </c>
      <c r="J7806" s="52">
        <f t="shared" si="121"/>
        <v>5.0591250000000004E-2</v>
      </c>
    </row>
    <row r="7807" spans="1:10" x14ac:dyDescent="0.35">
      <c r="A7807" s="1" t="s">
        <v>9879</v>
      </c>
      <c r="B7807" s="1">
        <v>23.09</v>
      </c>
      <c r="C7807" s="1">
        <v>19.989999999999998</v>
      </c>
      <c r="D7807" s="1">
        <v>29.81</v>
      </c>
      <c r="E7807" s="1">
        <v>48.94</v>
      </c>
      <c r="F7807" s="1">
        <v>35.4</v>
      </c>
      <c r="G7807" s="1">
        <v>27.21</v>
      </c>
      <c r="H7807" s="1">
        <v>152.63</v>
      </c>
      <c r="I7807" s="1">
        <v>87.65</v>
      </c>
      <c r="J7807" s="52">
        <f t="shared" si="121"/>
        <v>5.3090000000000005E-2</v>
      </c>
    </row>
    <row r="7808" spans="1:10" x14ac:dyDescent="0.35">
      <c r="A7808" s="1" t="s">
        <v>9878</v>
      </c>
      <c r="B7808" s="1">
        <v>23.33</v>
      </c>
      <c r="C7808" s="1">
        <v>29.38</v>
      </c>
      <c r="D7808" s="1">
        <v>30.22</v>
      </c>
      <c r="E7808" s="1">
        <v>51.1</v>
      </c>
      <c r="F7808" s="1">
        <v>36.83</v>
      </c>
      <c r="G7808" s="1">
        <v>29.6</v>
      </c>
      <c r="H7808" s="1">
        <v>163.95</v>
      </c>
      <c r="I7808" s="1">
        <v>98.34</v>
      </c>
      <c r="J7808" s="52">
        <f t="shared" si="121"/>
        <v>5.7843749999999999E-2</v>
      </c>
    </row>
    <row r="7809" spans="1:10" x14ac:dyDescent="0.35">
      <c r="A7809" s="1" t="s">
        <v>9877</v>
      </c>
      <c r="B7809" s="1">
        <v>31.46</v>
      </c>
      <c r="C7809" s="1">
        <v>33.89</v>
      </c>
      <c r="D7809" s="1">
        <v>31.98</v>
      </c>
      <c r="E7809" s="1">
        <v>57.77</v>
      </c>
      <c r="F7809" s="1">
        <v>35.409999999999997</v>
      </c>
      <c r="G7809" s="1">
        <v>34.76</v>
      </c>
      <c r="H7809" s="1">
        <v>239.36</v>
      </c>
      <c r="I7809" s="1">
        <v>148.04</v>
      </c>
      <c r="J7809" s="52">
        <f t="shared" si="121"/>
        <v>7.6583749999999992E-2</v>
      </c>
    </row>
    <row r="7810" spans="1:10" x14ac:dyDescent="0.35">
      <c r="A7810" s="1" t="s">
        <v>9876</v>
      </c>
      <c r="B7810" s="1">
        <v>39.94</v>
      </c>
      <c r="C7810" s="1">
        <v>40.89</v>
      </c>
      <c r="D7810" s="1">
        <v>39.9</v>
      </c>
      <c r="E7810" s="1">
        <v>80</v>
      </c>
      <c r="F7810" s="1">
        <v>50.77</v>
      </c>
      <c r="G7810" s="1">
        <v>37.090000000000003</v>
      </c>
      <c r="H7810" s="1">
        <v>206.33</v>
      </c>
      <c r="I7810" s="1">
        <v>219.05</v>
      </c>
      <c r="J7810" s="52">
        <f t="shared" si="121"/>
        <v>8.9246249999999999E-2</v>
      </c>
    </row>
    <row r="7811" spans="1:10" x14ac:dyDescent="0.35">
      <c r="A7811" s="1" t="s">
        <v>9875</v>
      </c>
      <c r="B7811" s="1">
        <v>36.409999999999997</v>
      </c>
      <c r="C7811" s="1">
        <v>39.43</v>
      </c>
      <c r="D7811" s="1">
        <v>38</v>
      </c>
      <c r="E7811" s="1">
        <v>82</v>
      </c>
      <c r="F7811" s="1">
        <v>51.58</v>
      </c>
      <c r="G7811" s="1">
        <v>34.67</v>
      </c>
      <c r="H7811" s="1">
        <v>234.59</v>
      </c>
      <c r="I7811" s="1">
        <v>248.97</v>
      </c>
      <c r="J7811" s="52">
        <f t="shared" ref="J7811:J7874" si="122">(AVERAGE(B7811:I7811))/1000</f>
        <v>9.5706250000000007E-2</v>
      </c>
    </row>
    <row r="7812" spans="1:10" x14ac:dyDescent="0.35">
      <c r="A7812" s="1" t="s">
        <v>9874</v>
      </c>
      <c r="B7812" s="1">
        <v>44.94</v>
      </c>
      <c r="C7812" s="1">
        <v>37.159999999999997</v>
      </c>
      <c r="D7812" s="1">
        <v>48.77</v>
      </c>
      <c r="E7812" s="1">
        <v>87.4</v>
      </c>
      <c r="F7812" s="1">
        <v>49.9</v>
      </c>
      <c r="G7812" s="1">
        <v>42.56</v>
      </c>
      <c r="H7812" s="1">
        <v>230.02</v>
      </c>
      <c r="I7812" s="1">
        <v>236.9</v>
      </c>
      <c r="J7812" s="52">
        <f t="shared" si="122"/>
        <v>9.7206249999999994E-2</v>
      </c>
    </row>
    <row r="7813" spans="1:10" x14ac:dyDescent="0.35">
      <c r="A7813" s="1" t="s">
        <v>9873</v>
      </c>
      <c r="B7813" s="1">
        <v>49.2</v>
      </c>
      <c r="C7813" s="1">
        <v>35.85</v>
      </c>
      <c r="D7813" s="1">
        <v>40</v>
      </c>
      <c r="E7813" s="1">
        <v>92.57</v>
      </c>
      <c r="F7813" s="1">
        <v>48.69</v>
      </c>
      <c r="G7813" s="1">
        <v>42.52</v>
      </c>
      <c r="H7813" s="1">
        <v>174.2</v>
      </c>
      <c r="I7813" s="1">
        <v>242.2</v>
      </c>
      <c r="J7813" s="52">
        <f t="shared" si="122"/>
        <v>9.0653750000000005E-2</v>
      </c>
    </row>
    <row r="7814" spans="1:10" x14ac:dyDescent="0.35">
      <c r="A7814" s="1" t="s">
        <v>9872</v>
      </c>
      <c r="B7814" s="1">
        <v>39.74</v>
      </c>
      <c r="C7814" s="1">
        <v>36.35</v>
      </c>
      <c r="D7814" s="1">
        <v>36.5</v>
      </c>
      <c r="E7814" s="1">
        <v>92.93</v>
      </c>
      <c r="F7814" s="1">
        <v>47.23</v>
      </c>
      <c r="G7814" s="1">
        <v>36.42</v>
      </c>
      <c r="H7814" s="1">
        <v>220</v>
      </c>
      <c r="I7814" s="1">
        <v>244.58</v>
      </c>
      <c r="J7814" s="52">
        <f t="shared" si="122"/>
        <v>9.4218750000000004E-2</v>
      </c>
    </row>
    <row r="7815" spans="1:10" x14ac:dyDescent="0.35">
      <c r="A7815" s="1" t="s">
        <v>9871</v>
      </c>
      <c r="B7815" s="1">
        <v>42.44</v>
      </c>
      <c r="C7815" s="1">
        <v>37</v>
      </c>
      <c r="D7815" s="1">
        <v>35</v>
      </c>
      <c r="E7815" s="1">
        <v>90.87</v>
      </c>
      <c r="F7815" s="1">
        <v>45.1</v>
      </c>
      <c r="G7815" s="1">
        <v>38</v>
      </c>
      <c r="H7815" s="1">
        <v>180</v>
      </c>
      <c r="I7815" s="1">
        <v>245.32</v>
      </c>
      <c r="J7815" s="52">
        <f t="shared" si="122"/>
        <v>8.9216249999999997E-2</v>
      </c>
    </row>
    <row r="7816" spans="1:10" x14ac:dyDescent="0.35">
      <c r="A7816" s="1" t="s">
        <v>9870</v>
      </c>
      <c r="B7816" s="1">
        <v>39.94</v>
      </c>
      <c r="C7816" s="1">
        <v>38.46</v>
      </c>
      <c r="D7816" s="1">
        <v>36.200000000000003</v>
      </c>
      <c r="E7816" s="1">
        <v>95.16</v>
      </c>
      <c r="F7816" s="1">
        <v>45.91</v>
      </c>
      <c r="G7816" s="1">
        <v>47.1</v>
      </c>
      <c r="H7816" s="1">
        <v>189.44</v>
      </c>
      <c r="I7816" s="1">
        <v>251.76</v>
      </c>
      <c r="J7816" s="52">
        <f t="shared" si="122"/>
        <v>9.2996250000000003E-2</v>
      </c>
    </row>
    <row r="7817" spans="1:10" x14ac:dyDescent="0.35">
      <c r="A7817" s="1" t="s">
        <v>9869</v>
      </c>
      <c r="B7817" s="1">
        <v>34.1</v>
      </c>
      <c r="C7817" s="1">
        <v>46.02</v>
      </c>
      <c r="D7817" s="1">
        <v>36.5</v>
      </c>
      <c r="E7817" s="1">
        <v>95.53</v>
      </c>
      <c r="F7817" s="1">
        <v>49.03</v>
      </c>
      <c r="G7817" s="1">
        <v>34.99</v>
      </c>
      <c r="H7817" s="1">
        <v>190</v>
      </c>
      <c r="I7817" s="1">
        <v>258.95999999999998</v>
      </c>
      <c r="J7817" s="52">
        <f t="shared" si="122"/>
        <v>9.3141249999999995E-2</v>
      </c>
    </row>
    <row r="7818" spans="1:10" x14ac:dyDescent="0.35">
      <c r="A7818" s="1" t="s">
        <v>9868</v>
      </c>
      <c r="B7818" s="1">
        <v>33.119999999999997</v>
      </c>
      <c r="C7818" s="1">
        <v>50.92</v>
      </c>
      <c r="D7818" s="1">
        <v>41.43</v>
      </c>
      <c r="E7818" s="1">
        <v>95</v>
      </c>
      <c r="F7818" s="1">
        <v>49.5</v>
      </c>
      <c r="G7818" s="1">
        <v>39</v>
      </c>
      <c r="H7818" s="1">
        <v>176.9</v>
      </c>
      <c r="I7818" s="1">
        <v>260</v>
      </c>
      <c r="J7818" s="52">
        <f t="shared" si="122"/>
        <v>9.3233750000000004E-2</v>
      </c>
    </row>
    <row r="7819" spans="1:10" x14ac:dyDescent="0.35">
      <c r="A7819" s="1" t="s">
        <v>9867</v>
      </c>
      <c r="B7819" s="1">
        <v>35.74</v>
      </c>
      <c r="C7819" s="1">
        <v>51.51</v>
      </c>
      <c r="D7819" s="1">
        <v>50.97</v>
      </c>
      <c r="E7819" s="1">
        <v>103</v>
      </c>
      <c r="F7819" s="1">
        <v>49.04</v>
      </c>
      <c r="G7819" s="1">
        <v>46.27</v>
      </c>
      <c r="H7819" s="1">
        <v>184.9</v>
      </c>
      <c r="I7819" s="1">
        <v>255.61</v>
      </c>
      <c r="J7819" s="52">
        <f t="shared" si="122"/>
        <v>9.7129999999999994E-2</v>
      </c>
    </row>
    <row r="7820" spans="1:10" x14ac:dyDescent="0.35">
      <c r="A7820" s="1" t="s">
        <v>9866</v>
      </c>
      <c r="B7820" s="1">
        <v>64.94</v>
      </c>
      <c r="C7820" s="1">
        <v>68.959999999999994</v>
      </c>
      <c r="D7820" s="1">
        <v>64.760000000000005</v>
      </c>
      <c r="E7820" s="1">
        <v>175</v>
      </c>
      <c r="F7820" s="1">
        <v>51.91</v>
      </c>
      <c r="G7820" s="1">
        <v>59.9</v>
      </c>
      <c r="H7820" s="1">
        <v>318.87</v>
      </c>
      <c r="I7820" s="1">
        <v>284.95999999999998</v>
      </c>
      <c r="J7820" s="52">
        <f t="shared" si="122"/>
        <v>0.13616249999999999</v>
      </c>
    </row>
    <row r="7821" spans="1:10" x14ac:dyDescent="0.35">
      <c r="A7821" s="1" t="s">
        <v>9865</v>
      </c>
      <c r="B7821" s="1">
        <v>74.94</v>
      </c>
      <c r="C7821" s="1">
        <v>55.54</v>
      </c>
      <c r="D7821" s="1">
        <v>67.73</v>
      </c>
      <c r="E7821" s="1">
        <v>175</v>
      </c>
      <c r="F7821" s="1">
        <v>43.45</v>
      </c>
      <c r="G7821" s="1">
        <v>62.86</v>
      </c>
      <c r="H7821" s="1">
        <v>291.29000000000002</v>
      </c>
      <c r="I7821" s="1">
        <v>294.89999999999998</v>
      </c>
      <c r="J7821" s="52">
        <f t="shared" si="122"/>
        <v>0.13321374999999999</v>
      </c>
    </row>
    <row r="7822" spans="1:10" x14ac:dyDescent="0.35">
      <c r="A7822" s="1" t="s">
        <v>9864</v>
      </c>
      <c r="B7822" s="1">
        <v>41.3</v>
      </c>
      <c r="C7822" s="1">
        <v>52.81</v>
      </c>
      <c r="D7822" s="1">
        <v>63.32</v>
      </c>
      <c r="E7822" s="1">
        <v>135</v>
      </c>
      <c r="F7822" s="1">
        <v>38.5</v>
      </c>
      <c r="G7822" s="1">
        <v>49.9</v>
      </c>
      <c r="H7822" s="1">
        <v>186.34</v>
      </c>
      <c r="I7822" s="1">
        <v>281.52999999999997</v>
      </c>
      <c r="J7822" s="52">
        <f t="shared" si="122"/>
        <v>0.10608749999999999</v>
      </c>
    </row>
    <row r="7823" spans="1:10" x14ac:dyDescent="0.35">
      <c r="A7823" s="1" t="s">
        <v>9863</v>
      </c>
      <c r="B7823" s="1">
        <v>34.74</v>
      </c>
      <c r="C7823" s="1">
        <v>47.59</v>
      </c>
      <c r="D7823" s="1">
        <v>55.1</v>
      </c>
      <c r="E7823" s="1">
        <v>89.9</v>
      </c>
      <c r="F7823" s="1">
        <v>39.56</v>
      </c>
      <c r="G7823" s="1">
        <v>45.41</v>
      </c>
      <c r="H7823" s="1">
        <v>186.6</v>
      </c>
      <c r="I7823" s="1">
        <v>254.2</v>
      </c>
      <c r="J7823" s="52">
        <f t="shared" si="122"/>
        <v>9.4137499999999985E-2</v>
      </c>
    </row>
    <row r="7824" spans="1:10" x14ac:dyDescent="0.35">
      <c r="A7824" s="1" t="s">
        <v>9862</v>
      </c>
      <c r="B7824" s="1">
        <v>41.26</v>
      </c>
      <c r="C7824" s="1">
        <v>37.15</v>
      </c>
      <c r="D7824" s="1">
        <v>44.9</v>
      </c>
      <c r="E7824" s="1">
        <v>70.45</v>
      </c>
      <c r="F7824" s="1">
        <v>39.270000000000003</v>
      </c>
      <c r="G7824" s="1">
        <v>39.950000000000003</v>
      </c>
      <c r="H7824" s="1">
        <v>174.4</v>
      </c>
      <c r="I7824" s="1">
        <v>246.54</v>
      </c>
      <c r="J7824" s="52">
        <f t="shared" si="122"/>
        <v>8.6739999999999998E-2</v>
      </c>
    </row>
    <row r="7825" spans="1:10" x14ac:dyDescent="0.35">
      <c r="A7825" s="1" t="s">
        <v>9861</v>
      </c>
      <c r="B7825" s="1">
        <v>33</v>
      </c>
      <c r="C7825" s="1">
        <v>37.479999999999997</v>
      </c>
      <c r="D7825" s="1">
        <v>37</v>
      </c>
      <c r="E7825" s="1">
        <v>54.9</v>
      </c>
      <c r="F7825" s="1">
        <v>38.32</v>
      </c>
      <c r="G7825" s="1">
        <v>39.9</v>
      </c>
      <c r="H7825" s="1">
        <v>174.5</v>
      </c>
      <c r="I7825" s="1">
        <v>215</v>
      </c>
      <c r="J7825" s="52">
        <f t="shared" si="122"/>
        <v>7.8762499999999999E-2</v>
      </c>
    </row>
    <row r="7826" spans="1:10" x14ac:dyDescent="0.35">
      <c r="A7826" s="1" t="s">
        <v>9860</v>
      </c>
      <c r="B7826" s="1">
        <v>32</v>
      </c>
      <c r="C7826" s="1">
        <v>39.94</v>
      </c>
      <c r="D7826" s="1">
        <v>34.1</v>
      </c>
      <c r="E7826" s="1">
        <v>51.2</v>
      </c>
      <c r="F7826" s="1">
        <v>35.49</v>
      </c>
      <c r="G7826" s="1">
        <v>35.9</v>
      </c>
      <c r="H7826" s="1">
        <v>184</v>
      </c>
      <c r="I7826" s="1">
        <v>171.5</v>
      </c>
      <c r="J7826" s="52">
        <f t="shared" si="122"/>
        <v>7.3016250000000005E-2</v>
      </c>
    </row>
    <row r="7827" spans="1:10" x14ac:dyDescent="0.35">
      <c r="A7827" s="1" t="s">
        <v>9859</v>
      </c>
      <c r="B7827" s="1">
        <v>24.79</v>
      </c>
      <c r="C7827" s="1">
        <v>34.9</v>
      </c>
      <c r="D7827" s="1">
        <v>33.6</v>
      </c>
      <c r="E7827" s="1">
        <v>51.37</v>
      </c>
      <c r="F7827" s="1">
        <v>34.36</v>
      </c>
      <c r="G7827" s="1">
        <v>31</v>
      </c>
      <c r="H7827" s="1">
        <v>163</v>
      </c>
      <c r="I7827" s="1">
        <v>155.97999999999999</v>
      </c>
      <c r="J7827" s="52">
        <f t="shared" si="122"/>
        <v>6.6125000000000003E-2</v>
      </c>
    </row>
    <row r="7828" spans="1:10" x14ac:dyDescent="0.35">
      <c r="A7828" s="1" t="s">
        <v>9858</v>
      </c>
      <c r="B7828" s="1">
        <v>25.33</v>
      </c>
      <c r="C7828" s="1">
        <v>34.21</v>
      </c>
      <c r="D7828" s="1">
        <v>33.6</v>
      </c>
      <c r="E7828" s="1">
        <v>50.75</v>
      </c>
      <c r="F7828" s="1">
        <v>35.5</v>
      </c>
      <c r="G7828" s="1">
        <v>31.1</v>
      </c>
      <c r="H7828" s="1">
        <v>164</v>
      </c>
      <c r="I7828" s="1">
        <v>140.63999999999999</v>
      </c>
      <c r="J7828" s="52">
        <f t="shared" si="122"/>
        <v>6.4391249999999997E-2</v>
      </c>
    </row>
    <row r="7829" spans="1:10" x14ac:dyDescent="0.35">
      <c r="A7829" s="1" t="s">
        <v>9857</v>
      </c>
      <c r="B7829" s="1">
        <v>29.8</v>
      </c>
      <c r="C7829" s="1">
        <v>33.46</v>
      </c>
      <c r="D7829" s="1">
        <v>32.56</v>
      </c>
      <c r="E7829" s="1">
        <v>50.14</v>
      </c>
      <c r="F7829" s="1">
        <v>35.5</v>
      </c>
      <c r="G7829" s="1">
        <v>32.5</v>
      </c>
      <c r="H7829" s="1">
        <v>157</v>
      </c>
      <c r="I7829" s="1">
        <v>125.52</v>
      </c>
      <c r="J7829" s="52">
        <f t="shared" si="122"/>
        <v>6.2060000000000004E-2</v>
      </c>
    </row>
    <row r="7830" spans="1:10" x14ac:dyDescent="0.35">
      <c r="A7830" s="1" t="s">
        <v>9856</v>
      </c>
      <c r="B7830" s="1">
        <v>34.200000000000003</v>
      </c>
      <c r="C7830" s="1">
        <v>32.08</v>
      </c>
      <c r="D7830" s="1">
        <v>27.48</v>
      </c>
      <c r="E7830" s="1">
        <v>50.28</v>
      </c>
      <c r="F7830" s="1">
        <v>33.17</v>
      </c>
      <c r="G7830" s="1">
        <v>31.6</v>
      </c>
      <c r="H7830" s="1">
        <v>148.46</v>
      </c>
      <c r="I7830" s="1">
        <v>120.83</v>
      </c>
      <c r="J7830" s="52">
        <f t="shared" si="122"/>
        <v>5.9762500000000003E-2</v>
      </c>
    </row>
    <row r="7831" spans="1:10" x14ac:dyDescent="0.35">
      <c r="A7831" s="1" t="s">
        <v>9855</v>
      </c>
      <c r="B7831" s="1">
        <v>33.42</v>
      </c>
      <c r="C7831" s="1">
        <v>33.54</v>
      </c>
      <c r="D7831" s="1">
        <v>27.07</v>
      </c>
      <c r="E7831" s="1">
        <v>50.96</v>
      </c>
      <c r="F7831" s="1">
        <v>30.03</v>
      </c>
      <c r="G7831" s="1">
        <v>33.020000000000003</v>
      </c>
      <c r="H7831" s="1">
        <v>164.42</v>
      </c>
      <c r="I7831" s="1">
        <v>124.64</v>
      </c>
      <c r="J7831" s="52">
        <f t="shared" si="122"/>
        <v>6.2137500000000005E-2</v>
      </c>
    </row>
    <row r="7832" spans="1:10" x14ac:dyDescent="0.35">
      <c r="A7832" s="1" t="s">
        <v>9854</v>
      </c>
      <c r="B7832" s="1">
        <v>27.85</v>
      </c>
      <c r="C7832" s="1">
        <v>35.380000000000003</v>
      </c>
      <c r="D7832" s="1">
        <v>28.05</v>
      </c>
      <c r="E7832" s="1">
        <v>57.22</v>
      </c>
      <c r="F7832" s="1">
        <v>28.22</v>
      </c>
      <c r="G7832" s="1">
        <v>32.17</v>
      </c>
      <c r="H7832" s="1">
        <v>167.3</v>
      </c>
      <c r="I7832" s="1">
        <v>149.78</v>
      </c>
      <c r="J7832" s="52">
        <f t="shared" si="122"/>
        <v>6.5746250000000006E-2</v>
      </c>
    </row>
    <row r="7833" spans="1:10" x14ac:dyDescent="0.35">
      <c r="A7833" s="1" t="s">
        <v>9853</v>
      </c>
      <c r="B7833" s="1">
        <v>40.72</v>
      </c>
      <c r="C7833" s="1">
        <v>46.1</v>
      </c>
      <c r="D7833" s="1">
        <v>26.59</v>
      </c>
      <c r="E7833" s="1">
        <v>67.64</v>
      </c>
      <c r="F7833" s="1">
        <v>32.39</v>
      </c>
      <c r="G7833" s="1">
        <v>47.71</v>
      </c>
      <c r="H7833" s="1">
        <v>158.32</v>
      </c>
      <c r="I7833" s="1">
        <v>209.04</v>
      </c>
      <c r="J7833" s="52">
        <f t="shared" si="122"/>
        <v>7.8563750000000002E-2</v>
      </c>
    </row>
    <row r="7834" spans="1:10" x14ac:dyDescent="0.35">
      <c r="A7834" s="1" t="s">
        <v>9852</v>
      </c>
      <c r="B7834" s="1">
        <v>66.58</v>
      </c>
      <c r="C7834" s="1">
        <v>48.81</v>
      </c>
      <c r="D7834" s="1">
        <v>52.23</v>
      </c>
      <c r="E7834" s="1">
        <v>91.79</v>
      </c>
      <c r="F7834" s="1">
        <v>36.14</v>
      </c>
      <c r="G7834" s="1">
        <v>56.14</v>
      </c>
      <c r="H7834" s="1">
        <v>180</v>
      </c>
      <c r="I7834" s="1">
        <v>258.45999999999998</v>
      </c>
      <c r="J7834" s="52">
        <f t="shared" si="122"/>
        <v>9.8768750000000016E-2</v>
      </c>
    </row>
    <row r="7835" spans="1:10" x14ac:dyDescent="0.35">
      <c r="A7835" s="1" t="s">
        <v>9851</v>
      </c>
      <c r="B7835" s="1">
        <v>71.98</v>
      </c>
      <c r="C7835" s="1">
        <v>51.58</v>
      </c>
      <c r="D7835" s="1">
        <v>39.9</v>
      </c>
      <c r="E7835" s="1">
        <v>106</v>
      </c>
      <c r="F7835" s="1">
        <v>37.450000000000003</v>
      </c>
      <c r="G7835" s="1">
        <v>62</v>
      </c>
      <c r="H7835" s="1">
        <v>248.73</v>
      </c>
      <c r="I7835" s="1">
        <v>268.55</v>
      </c>
      <c r="J7835" s="52">
        <f t="shared" si="122"/>
        <v>0.11077375</v>
      </c>
    </row>
    <row r="7836" spans="1:10" x14ac:dyDescent="0.35">
      <c r="A7836" s="1" t="s">
        <v>9850</v>
      </c>
      <c r="B7836" s="1">
        <v>68.33</v>
      </c>
      <c r="C7836" s="1">
        <v>57.66</v>
      </c>
      <c r="D7836" s="1">
        <v>51.9</v>
      </c>
      <c r="E7836" s="1">
        <v>98</v>
      </c>
      <c r="F7836" s="1">
        <v>44.98</v>
      </c>
      <c r="G7836" s="1">
        <v>58.64</v>
      </c>
      <c r="H7836" s="1">
        <v>230.03</v>
      </c>
      <c r="I7836" s="1">
        <v>229.95</v>
      </c>
      <c r="J7836" s="52">
        <f t="shared" si="122"/>
        <v>0.10493624999999999</v>
      </c>
    </row>
    <row r="7837" spans="1:10" x14ac:dyDescent="0.35">
      <c r="A7837" s="1" t="s">
        <v>9849</v>
      </c>
      <c r="B7837" s="1">
        <v>60.16</v>
      </c>
      <c r="C7837" s="1">
        <v>57.66</v>
      </c>
      <c r="D7837" s="1">
        <v>37.6</v>
      </c>
      <c r="E7837" s="1">
        <v>97.17</v>
      </c>
      <c r="F7837" s="1">
        <v>52.09</v>
      </c>
      <c r="G7837" s="1">
        <v>52.38</v>
      </c>
      <c r="H7837" s="1">
        <v>200</v>
      </c>
      <c r="I7837" s="1">
        <v>197.41</v>
      </c>
      <c r="J7837" s="52">
        <f t="shared" si="122"/>
        <v>9.4308749999999983E-2</v>
      </c>
    </row>
    <row r="7838" spans="1:10" x14ac:dyDescent="0.35">
      <c r="A7838" s="1" t="s">
        <v>9848</v>
      </c>
      <c r="B7838" s="1">
        <v>55.16</v>
      </c>
      <c r="C7838" s="1">
        <v>57.66</v>
      </c>
      <c r="D7838" s="1">
        <v>36.6</v>
      </c>
      <c r="E7838" s="1">
        <v>98.93</v>
      </c>
      <c r="F7838" s="1">
        <v>52.63</v>
      </c>
      <c r="G7838" s="1">
        <v>46.11</v>
      </c>
      <c r="H7838" s="1">
        <v>224.96</v>
      </c>
      <c r="I7838" s="1">
        <v>172.42</v>
      </c>
      <c r="J7838" s="52">
        <f t="shared" si="122"/>
        <v>9.305875000000001E-2</v>
      </c>
    </row>
    <row r="7839" spans="1:10" x14ac:dyDescent="0.35">
      <c r="A7839" s="1" t="s">
        <v>9847</v>
      </c>
      <c r="B7839" s="1">
        <v>50.95</v>
      </c>
      <c r="C7839" s="1">
        <v>50.76</v>
      </c>
      <c r="D7839" s="1">
        <v>36.92</v>
      </c>
      <c r="E7839" s="1">
        <v>98.28</v>
      </c>
      <c r="F7839" s="1">
        <v>57.8</v>
      </c>
      <c r="G7839" s="1">
        <v>45.17</v>
      </c>
      <c r="H7839" s="1">
        <v>209.02</v>
      </c>
      <c r="I7839" s="1">
        <v>166.43</v>
      </c>
      <c r="J7839" s="52">
        <f t="shared" si="122"/>
        <v>8.9416249999999989E-2</v>
      </c>
    </row>
    <row r="7840" spans="1:10" x14ac:dyDescent="0.35">
      <c r="A7840" s="1" t="s">
        <v>9846</v>
      </c>
      <c r="B7840" s="1">
        <v>55.07</v>
      </c>
      <c r="C7840" s="1">
        <v>52.51</v>
      </c>
      <c r="D7840" s="1">
        <v>39.01</v>
      </c>
      <c r="E7840" s="1">
        <v>94.9</v>
      </c>
      <c r="F7840" s="1">
        <v>50</v>
      </c>
      <c r="G7840" s="1">
        <v>45.06</v>
      </c>
      <c r="H7840" s="1">
        <v>237.59</v>
      </c>
      <c r="I7840" s="1">
        <v>165.11</v>
      </c>
      <c r="J7840" s="52">
        <f t="shared" si="122"/>
        <v>9.2406249999999995E-2</v>
      </c>
    </row>
    <row r="7841" spans="1:10" x14ac:dyDescent="0.35">
      <c r="A7841" s="1" t="s">
        <v>9845</v>
      </c>
      <c r="B7841" s="1">
        <v>60.04</v>
      </c>
      <c r="C7841" s="1">
        <v>55.04</v>
      </c>
      <c r="D7841" s="1">
        <v>47.4</v>
      </c>
      <c r="E7841" s="1">
        <v>93.6</v>
      </c>
      <c r="F7841" s="1">
        <v>49.42</v>
      </c>
      <c r="G7841" s="1">
        <v>49.58</v>
      </c>
      <c r="H7841" s="1">
        <v>259.89999999999998</v>
      </c>
      <c r="I7841" s="1">
        <v>180.08</v>
      </c>
      <c r="J7841" s="52">
        <f t="shared" si="122"/>
        <v>9.9382500000000012E-2</v>
      </c>
    </row>
    <row r="7842" spans="1:10" x14ac:dyDescent="0.35">
      <c r="A7842" s="1" t="s">
        <v>9844</v>
      </c>
      <c r="B7842" s="1">
        <v>62.9</v>
      </c>
      <c r="C7842" s="1">
        <v>58.52</v>
      </c>
      <c r="D7842" s="1">
        <v>50.1</v>
      </c>
      <c r="E7842" s="1">
        <v>94.43</v>
      </c>
      <c r="F7842" s="1">
        <v>48.23</v>
      </c>
      <c r="G7842" s="1">
        <v>49.7</v>
      </c>
      <c r="H7842" s="1">
        <v>300</v>
      </c>
      <c r="I7842" s="1">
        <v>186.68</v>
      </c>
      <c r="J7842" s="52">
        <f t="shared" si="122"/>
        <v>0.10632000000000003</v>
      </c>
    </row>
    <row r="7843" spans="1:10" x14ac:dyDescent="0.35">
      <c r="A7843" s="1" t="s">
        <v>9843</v>
      </c>
      <c r="B7843" s="1">
        <v>70.819999999999993</v>
      </c>
      <c r="C7843" s="1">
        <v>55.38</v>
      </c>
      <c r="D7843" s="1">
        <v>47.61</v>
      </c>
      <c r="E7843" s="1">
        <v>97.09</v>
      </c>
      <c r="F7843" s="1">
        <v>51.12</v>
      </c>
      <c r="G7843" s="1">
        <v>51.26</v>
      </c>
      <c r="H7843" s="1">
        <v>317.33999999999997</v>
      </c>
      <c r="I7843" s="1">
        <v>206.32</v>
      </c>
      <c r="J7843" s="52">
        <f t="shared" si="122"/>
        <v>0.11211749999999998</v>
      </c>
    </row>
    <row r="7844" spans="1:10" x14ac:dyDescent="0.35">
      <c r="A7844" s="1" t="s">
        <v>9842</v>
      </c>
      <c r="B7844" s="1">
        <v>99.77</v>
      </c>
      <c r="C7844" s="1">
        <v>62.11</v>
      </c>
      <c r="D7844" s="1">
        <v>67.069999999999993</v>
      </c>
      <c r="E7844" s="1">
        <v>109.2</v>
      </c>
      <c r="F7844" s="1">
        <v>61.43</v>
      </c>
      <c r="G7844" s="1">
        <v>58.26</v>
      </c>
      <c r="H7844" s="1">
        <v>348.21</v>
      </c>
      <c r="I7844" s="1">
        <v>224</v>
      </c>
      <c r="J7844" s="52">
        <f t="shared" si="122"/>
        <v>0.12875624999999999</v>
      </c>
    </row>
    <row r="7845" spans="1:10" x14ac:dyDescent="0.35">
      <c r="A7845" s="1" t="s">
        <v>9841</v>
      </c>
      <c r="B7845" s="1">
        <v>74.930000000000007</v>
      </c>
      <c r="C7845" s="1">
        <v>53.65</v>
      </c>
      <c r="D7845" s="1">
        <v>37.57</v>
      </c>
      <c r="E7845" s="1">
        <v>108.8</v>
      </c>
      <c r="F7845" s="1">
        <v>54</v>
      </c>
      <c r="G7845" s="1">
        <v>60.49</v>
      </c>
      <c r="H7845" s="1">
        <v>342.13</v>
      </c>
      <c r="I7845" s="1">
        <v>218.97</v>
      </c>
      <c r="J7845" s="52">
        <f t="shared" si="122"/>
        <v>0.11881749999999999</v>
      </c>
    </row>
    <row r="7846" spans="1:10" x14ac:dyDescent="0.35">
      <c r="A7846" s="1" t="s">
        <v>9840</v>
      </c>
      <c r="B7846" s="1">
        <v>51.91</v>
      </c>
      <c r="C7846" s="1">
        <v>51.08</v>
      </c>
      <c r="D7846" s="1">
        <v>36.979999999999997</v>
      </c>
      <c r="E7846" s="1">
        <v>86.11</v>
      </c>
      <c r="F7846" s="1">
        <v>39.9</v>
      </c>
      <c r="G7846" s="1">
        <v>54.86</v>
      </c>
      <c r="H7846" s="1">
        <v>266.58999999999997</v>
      </c>
      <c r="I7846" s="1">
        <v>219</v>
      </c>
      <c r="J7846" s="52">
        <f t="shared" si="122"/>
        <v>0.10080375</v>
      </c>
    </row>
    <row r="7847" spans="1:10" x14ac:dyDescent="0.35">
      <c r="A7847" s="1" t="s">
        <v>9839</v>
      </c>
      <c r="B7847" s="1">
        <v>43.5</v>
      </c>
      <c r="C7847" s="1">
        <v>39.22</v>
      </c>
      <c r="D7847" s="1">
        <v>42.4</v>
      </c>
      <c r="E7847" s="1">
        <v>75.56</v>
      </c>
      <c r="F7847" s="1">
        <v>37.54</v>
      </c>
      <c r="G7847" s="1">
        <v>44.58</v>
      </c>
      <c r="H7847" s="1">
        <v>246.9</v>
      </c>
      <c r="I7847" s="1">
        <v>163.63999999999999</v>
      </c>
      <c r="J7847" s="52">
        <f t="shared" si="122"/>
        <v>8.6667500000000008E-2</v>
      </c>
    </row>
    <row r="7848" spans="1:10" x14ac:dyDescent="0.35">
      <c r="A7848" s="1" t="s">
        <v>9838</v>
      </c>
      <c r="B7848" s="1">
        <v>36.39</v>
      </c>
      <c r="C7848" s="1">
        <v>38.21</v>
      </c>
      <c r="D7848" s="1">
        <v>36.700000000000003</v>
      </c>
      <c r="E7848" s="1">
        <v>60.55</v>
      </c>
      <c r="F7848" s="1">
        <v>39.9</v>
      </c>
      <c r="G7848" s="1">
        <v>34.9</v>
      </c>
      <c r="H7848" s="1">
        <v>188.2</v>
      </c>
      <c r="I7848" s="1">
        <v>146.86000000000001</v>
      </c>
      <c r="J7848" s="52">
        <f t="shared" si="122"/>
        <v>7.2713750000000008E-2</v>
      </c>
    </row>
    <row r="7849" spans="1:10" x14ac:dyDescent="0.35">
      <c r="A7849" s="1" t="s">
        <v>9837</v>
      </c>
      <c r="B7849" s="1">
        <v>34.15</v>
      </c>
      <c r="C7849" s="1">
        <v>37.880000000000003</v>
      </c>
      <c r="D7849" s="1">
        <v>39</v>
      </c>
      <c r="E7849" s="1">
        <v>51.08</v>
      </c>
      <c r="F7849" s="1">
        <v>36.94</v>
      </c>
      <c r="G7849" s="1">
        <v>32</v>
      </c>
      <c r="H7849" s="1">
        <v>184.2</v>
      </c>
      <c r="I7849" s="1">
        <v>140.74</v>
      </c>
      <c r="J7849" s="52">
        <f t="shared" si="122"/>
        <v>6.9498749999999998E-2</v>
      </c>
    </row>
    <row r="7850" spans="1:10" x14ac:dyDescent="0.35">
      <c r="A7850" s="1" t="s">
        <v>9836</v>
      </c>
      <c r="B7850" s="1">
        <v>29.13</v>
      </c>
      <c r="C7850" s="1">
        <v>33.99</v>
      </c>
      <c r="D7850" s="1">
        <v>42.4</v>
      </c>
      <c r="E7850" s="1">
        <v>52.12</v>
      </c>
      <c r="F7850" s="1">
        <v>36.1</v>
      </c>
      <c r="G7850" s="1">
        <v>28.78</v>
      </c>
      <c r="H7850" s="1">
        <v>172</v>
      </c>
      <c r="I7850" s="1">
        <v>124.48</v>
      </c>
      <c r="J7850" s="52">
        <f t="shared" si="122"/>
        <v>6.4875000000000002E-2</v>
      </c>
    </row>
    <row r="7851" spans="1:10" x14ac:dyDescent="0.35">
      <c r="A7851" s="1" t="s">
        <v>9835</v>
      </c>
      <c r="B7851" s="1">
        <v>34.31</v>
      </c>
      <c r="C7851" s="1">
        <v>32.659999999999997</v>
      </c>
      <c r="D7851" s="1">
        <v>47.53</v>
      </c>
      <c r="E7851" s="1">
        <v>63.25</v>
      </c>
      <c r="F7851" s="1">
        <v>36.6</v>
      </c>
      <c r="G7851" s="1">
        <v>32.1</v>
      </c>
      <c r="H7851" s="1">
        <v>175.6</v>
      </c>
      <c r="I7851" s="1">
        <v>140.69999999999999</v>
      </c>
      <c r="J7851" s="52">
        <f t="shared" si="122"/>
        <v>7.0343749999999997E-2</v>
      </c>
    </row>
    <row r="7852" spans="1:10" x14ac:dyDescent="0.35">
      <c r="A7852" s="1" t="s">
        <v>9834</v>
      </c>
      <c r="B7852" s="1">
        <v>30.2</v>
      </c>
      <c r="C7852" s="1">
        <v>31.61</v>
      </c>
      <c r="D7852" s="1">
        <v>39.83</v>
      </c>
      <c r="E7852" s="1">
        <v>57.18</v>
      </c>
      <c r="F7852" s="1">
        <v>38</v>
      </c>
      <c r="G7852" s="1">
        <v>33.1</v>
      </c>
      <c r="H7852" s="1">
        <v>167.54</v>
      </c>
      <c r="I7852" s="1">
        <v>114.62</v>
      </c>
      <c r="J7852" s="52">
        <f t="shared" si="122"/>
        <v>6.4009999999999997E-2</v>
      </c>
    </row>
    <row r="7853" spans="1:10" x14ac:dyDescent="0.35">
      <c r="A7853" s="1" t="s">
        <v>9833</v>
      </c>
      <c r="B7853" s="1">
        <v>28.45</v>
      </c>
      <c r="C7853" s="1">
        <v>30.8</v>
      </c>
      <c r="D7853" s="1">
        <v>41</v>
      </c>
      <c r="E7853" s="1">
        <v>55.62</v>
      </c>
      <c r="F7853" s="1">
        <v>36.74</v>
      </c>
      <c r="G7853" s="1">
        <v>32.1</v>
      </c>
      <c r="H7853" s="1">
        <v>173.3</v>
      </c>
      <c r="I7853" s="1">
        <v>110.69</v>
      </c>
      <c r="J7853" s="52">
        <f t="shared" si="122"/>
        <v>6.3587500000000005E-2</v>
      </c>
    </row>
    <row r="7854" spans="1:10" x14ac:dyDescent="0.35">
      <c r="A7854" s="1" t="s">
        <v>9832</v>
      </c>
      <c r="B7854" s="1">
        <v>27.22</v>
      </c>
      <c r="C7854" s="1">
        <v>29.58</v>
      </c>
      <c r="D7854" s="1">
        <v>34</v>
      </c>
      <c r="E7854" s="1">
        <v>54.15</v>
      </c>
      <c r="F7854" s="1">
        <v>35.4</v>
      </c>
      <c r="G7854" s="1">
        <v>30.52</v>
      </c>
      <c r="H7854" s="1">
        <v>171.11</v>
      </c>
      <c r="I7854" s="1">
        <v>109</v>
      </c>
      <c r="J7854" s="52">
        <f t="shared" si="122"/>
        <v>6.1372500000000003E-2</v>
      </c>
    </row>
    <row r="7855" spans="1:10" x14ac:dyDescent="0.35">
      <c r="A7855" s="1" t="s">
        <v>9831</v>
      </c>
      <c r="B7855" s="1">
        <v>28.32</v>
      </c>
      <c r="C7855" s="1">
        <v>29.76</v>
      </c>
      <c r="D7855" s="1">
        <v>33.4</v>
      </c>
      <c r="E7855" s="1">
        <v>52.07</v>
      </c>
      <c r="F7855" s="1">
        <v>39.6</v>
      </c>
      <c r="G7855" s="1">
        <v>30.88</v>
      </c>
      <c r="H7855" s="1">
        <v>191.08</v>
      </c>
      <c r="I7855" s="1">
        <v>98.25</v>
      </c>
      <c r="J7855" s="52">
        <f t="shared" si="122"/>
        <v>6.2920000000000004E-2</v>
      </c>
    </row>
    <row r="7856" spans="1:10" x14ac:dyDescent="0.35">
      <c r="A7856" s="1" t="s">
        <v>9830</v>
      </c>
      <c r="B7856" s="1">
        <v>27.02</v>
      </c>
      <c r="C7856" s="1">
        <v>32.44</v>
      </c>
      <c r="D7856" s="1">
        <v>36.880000000000003</v>
      </c>
      <c r="E7856" s="1">
        <v>52.62</v>
      </c>
      <c r="F7856" s="1">
        <v>38.299999999999997</v>
      </c>
      <c r="G7856" s="1">
        <v>31.51</v>
      </c>
      <c r="H7856" s="1">
        <v>194.86</v>
      </c>
      <c r="I7856" s="1">
        <v>129.9</v>
      </c>
      <c r="J7856" s="52">
        <f t="shared" si="122"/>
        <v>6.7941249999999995E-2</v>
      </c>
    </row>
    <row r="7857" spans="1:10" x14ac:dyDescent="0.35">
      <c r="A7857" s="1" t="s">
        <v>9829</v>
      </c>
      <c r="B7857" s="1">
        <v>33.01</v>
      </c>
      <c r="C7857" s="1">
        <v>35.590000000000003</v>
      </c>
      <c r="D7857" s="1">
        <v>49.01</v>
      </c>
      <c r="E7857" s="1">
        <v>53.87</v>
      </c>
      <c r="F7857" s="1">
        <v>36.43</v>
      </c>
      <c r="G7857" s="1">
        <v>34.5</v>
      </c>
      <c r="H7857" s="1">
        <v>183.8</v>
      </c>
      <c r="I7857" s="1">
        <v>205.67</v>
      </c>
      <c r="J7857" s="52">
        <f t="shared" si="122"/>
        <v>7.8985E-2</v>
      </c>
    </row>
    <row r="7858" spans="1:10" x14ac:dyDescent="0.35">
      <c r="A7858" s="1" t="s">
        <v>9828</v>
      </c>
      <c r="B7858" s="1">
        <v>46.56</v>
      </c>
      <c r="C7858" s="1">
        <v>43.9</v>
      </c>
      <c r="D7858" s="1">
        <v>62.7</v>
      </c>
      <c r="E7858" s="1">
        <v>57.29</v>
      </c>
      <c r="F7858" s="1">
        <v>48.31</v>
      </c>
      <c r="G7858" s="1">
        <v>48.42</v>
      </c>
      <c r="H7858" s="1">
        <v>274.01</v>
      </c>
      <c r="I7858" s="1">
        <v>293.14999999999998</v>
      </c>
      <c r="J7858" s="52">
        <f t="shared" si="122"/>
        <v>0.1092925</v>
      </c>
    </row>
    <row r="7859" spans="1:10" x14ac:dyDescent="0.35">
      <c r="A7859" s="1" t="s">
        <v>9827</v>
      </c>
      <c r="B7859" s="1">
        <v>46.47</v>
      </c>
      <c r="C7859" s="1">
        <v>46.27</v>
      </c>
      <c r="D7859" s="1">
        <v>77.5</v>
      </c>
      <c r="E7859" s="1">
        <v>64.11</v>
      </c>
      <c r="F7859" s="1">
        <v>45.12</v>
      </c>
      <c r="G7859" s="1">
        <v>52.32</v>
      </c>
      <c r="H7859" s="1">
        <v>344.98</v>
      </c>
      <c r="I7859" s="1">
        <v>299.91000000000003</v>
      </c>
      <c r="J7859" s="52">
        <f t="shared" si="122"/>
        <v>0.12208500000000001</v>
      </c>
    </row>
    <row r="7860" spans="1:10" x14ac:dyDescent="0.35">
      <c r="A7860" s="1" t="s">
        <v>9826</v>
      </c>
      <c r="B7860" s="1">
        <v>43.67</v>
      </c>
      <c r="C7860" s="1">
        <v>45.5</v>
      </c>
      <c r="D7860" s="1">
        <v>82.1</v>
      </c>
      <c r="E7860" s="1">
        <v>72.2</v>
      </c>
      <c r="F7860" s="1">
        <v>51.85</v>
      </c>
      <c r="G7860" s="1">
        <v>50.85</v>
      </c>
      <c r="H7860" s="1">
        <v>330.02</v>
      </c>
      <c r="I7860" s="1">
        <v>294.94</v>
      </c>
      <c r="J7860" s="52">
        <f t="shared" si="122"/>
        <v>0.12139125000000002</v>
      </c>
    </row>
    <row r="7861" spans="1:10" x14ac:dyDescent="0.35">
      <c r="A7861" s="1" t="s">
        <v>9825</v>
      </c>
      <c r="B7861" s="1">
        <v>35.32</v>
      </c>
      <c r="C7861" s="1">
        <v>44.25</v>
      </c>
      <c r="D7861" s="1">
        <v>82.41</v>
      </c>
      <c r="E7861" s="1">
        <v>73.489999999999995</v>
      </c>
      <c r="F7861" s="1">
        <v>37.549999999999997</v>
      </c>
      <c r="G7861" s="1">
        <v>41.57</v>
      </c>
      <c r="H7861" s="1">
        <v>321.35000000000002</v>
      </c>
      <c r="I7861" s="1">
        <v>295.02</v>
      </c>
      <c r="J7861" s="52">
        <f t="shared" si="122"/>
        <v>0.11637</v>
      </c>
    </row>
    <row r="7862" spans="1:10" x14ac:dyDescent="0.35">
      <c r="A7862" s="1" t="s">
        <v>9824</v>
      </c>
      <c r="B7862" s="1">
        <v>34.369999999999997</v>
      </c>
      <c r="C7862" s="1">
        <v>44.14</v>
      </c>
      <c r="D7862" s="1">
        <v>79.069999999999993</v>
      </c>
      <c r="E7862" s="1">
        <v>73.17</v>
      </c>
      <c r="F7862" s="1">
        <v>39.81</v>
      </c>
      <c r="G7862" s="1">
        <v>42.3</v>
      </c>
      <c r="H7862" s="1">
        <v>313.05</v>
      </c>
      <c r="I7862" s="1">
        <v>289.89999999999998</v>
      </c>
      <c r="J7862" s="52">
        <f t="shared" si="122"/>
        <v>0.11447625</v>
      </c>
    </row>
    <row r="7863" spans="1:10" x14ac:dyDescent="0.35">
      <c r="A7863" s="1" t="s">
        <v>9823</v>
      </c>
      <c r="B7863" s="1">
        <v>33.090000000000003</v>
      </c>
      <c r="C7863" s="1">
        <v>43.1</v>
      </c>
      <c r="D7863" s="1">
        <v>81.45</v>
      </c>
      <c r="E7863" s="1">
        <v>73.010000000000005</v>
      </c>
      <c r="F7863" s="1">
        <v>39.81</v>
      </c>
      <c r="G7863" s="1">
        <v>38.299999999999997</v>
      </c>
      <c r="H7863" s="1">
        <v>299.99</v>
      </c>
      <c r="I7863" s="1">
        <v>263</v>
      </c>
      <c r="J7863" s="52">
        <f t="shared" si="122"/>
        <v>0.10896875</v>
      </c>
    </row>
    <row r="7864" spans="1:10" x14ac:dyDescent="0.35">
      <c r="A7864" s="1" t="s">
        <v>9822</v>
      </c>
      <c r="B7864" s="1">
        <v>33.6</v>
      </c>
      <c r="C7864" s="1">
        <v>43.14</v>
      </c>
      <c r="D7864" s="1">
        <v>79.099999999999994</v>
      </c>
      <c r="E7864" s="1">
        <v>66.930000000000007</v>
      </c>
      <c r="F7864" s="1">
        <v>39.76</v>
      </c>
      <c r="G7864" s="1">
        <v>40.07</v>
      </c>
      <c r="H7864" s="1">
        <v>300</v>
      </c>
      <c r="I7864" s="1">
        <v>266.97000000000003</v>
      </c>
      <c r="J7864" s="52">
        <f t="shared" si="122"/>
        <v>0.10869625000000001</v>
      </c>
    </row>
    <row r="7865" spans="1:10" x14ac:dyDescent="0.35">
      <c r="A7865" s="1" t="s">
        <v>9821</v>
      </c>
      <c r="B7865" s="1">
        <v>36.799999999999997</v>
      </c>
      <c r="C7865" s="1">
        <v>42.82</v>
      </c>
      <c r="D7865" s="1">
        <v>72.53</v>
      </c>
      <c r="E7865" s="1">
        <v>64.569999999999993</v>
      </c>
      <c r="F7865" s="1">
        <v>40.049999999999997</v>
      </c>
      <c r="G7865" s="1">
        <v>45</v>
      </c>
      <c r="H7865" s="1">
        <v>328</v>
      </c>
      <c r="I7865" s="1">
        <v>260</v>
      </c>
      <c r="J7865" s="52">
        <f t="shared" si="122"/>
        <v>0.11122124999999999</v>
      </c>
    </row>
    <row r="7866" spans="1:10" x14ac:dyDescent="0.35">
      <c r="A7866" s="1" t="s">
        <v>9820</v>
      </c>
      <c r="B7866" s="1">
        <v>42.17</v>
      </c>
      <c r="C7866" s="1">
        <v>44.85</v>
      </c>
      <c r="D7866" s="1">
        <v>71.97</v>
      </c>
      <c r="E7866" s="1">
        <v>65.040000000000006</v>
      </c>
      <c r="F7866" s="1">
        <v>41.68</v>
      </c>
      <c r="G7866" s="1">
        <v>46.98</v>
      </c>
      <c r="H7866" s="1">
        <v>342.18</v>
      </c>
      <c r="I7866" s="1">
        <v>299.89999999999998</v>
      </c>
      <c r="J7866" s="52">
        <f t="shared" si="122"/>
        <v>0.11934625000000001</v>
      </c>
    </row>
    <row r="7867" spans="1:10" x14ac:dyDescent="0.35">
      <c r="A7867" s="1" t="s">
        <v>9819</v>
      </c>
      <c r="B7867" s="1">
        <v>47.78</v>
      </c>
      <c r="C7867" s="1">
        <v>49.73</v>
      </c>
      <c r="D7867" s="1">
        <v>79.59</v>
      </c>
      <c r="E7867" s="1">
        <v>68.11</v>
      </c>
      <c r="F7867" s="1">
        <v>45.01</v>
      </c>
      <c r="G7867" s="1">
        <v>48.87</v>
      </c>
      <c r="H7867" s="1">
        <v>350.92</v>
      </c>
      <c r="I7867" s="1">
        <v>263</v>
      </c>
      <c r="J7867" s="52">
        <f t="shared" si="122"/>
        <v>0.11912625</v>
      </c>
    </row>
    <row r="7868" spans="1:10" x14ac:dyDescent="0.35">
      <c r="A7868" s="1" t="s">
        <v>9818</v>
      </c>
      <c r="B7868" s="1">
        <v>60</v>
      </c>
      <c r="C7868" s="1">
        <v>51.27</v>
      </c>
      <c r="D7868" s="1">
        <v>88.79</v>
      </c>
      <c r="E7868" s="1">
        <v>88.3</v>
      </c>
      <c r="F7868" s="1">
        <v>50</v>
      </c>
      <c r="G7868" s="1">
        <v>55.92</v>
      </c>
      <c r="H7868" s="1">
        <v>385</v>
      </c>
      <c r="I7868" s="1">
        <v>322.83</v>
      </c>
      <c r="J7868" s="52">
        <f t="shared" si="122"/>
        <v>0.13776374999999999</v>
      </c>
    </row>
    <row r="7869" spans="1:10" x14ac:dyDescent="0.35">
      <c r="A7869" s="1" t="s">
        <v>9817</v>
      </c>
      <c r="B7869" s="1">
        <v>45</v>
      </c>
      <c r="C7869" s="1">
        <v>45.23</v>
      </c>
      <c r="D7869" s="1">
        <v>88.65</v>
      </c>
      <c r="E7869" s="1">
        <v>109.57</v>
      </c>
      <c r="F7869" s="1">
        <v>51.77</v>
      </c>
      <c r="G7869" s="1">
        <v>52.55</v>
      </c>
      <c r="H7869" s="1">
        <v>269.89999999999998</v>
      </c>
      <c r="I7869" s="1">
        <v>299.75</v>
      </c>
      <c r="J7869" s="52">
        <f t="shared" si="122"/>
        <v>0.12030249999999999</v>
      </c>
    </row>
    <row r="7870" spans="1:10" x14ac:dyDescent="0.35">
      <c r="A7870" s="1" t="s">
        <v>9816</v>
      </c>
      <c r="B7870" s="1">
        <v>40</v>
      </c>
      <c r="C7870" s="1">
        <v>44.01</v>
      </c>
      <c r="D7870" s="1">
        <v>74.25</v>
      </c>
      <c r="E7870" s="1">
        <v>84.9</v>
      </c>
      <c r="F7870" s="1">
        <v>50.11</v>
      </c>
      <c r="G7870" s="1">
        <v>45</v>
      </c>
      <c r="H7870" s="1">
        <v>215.6</v>
      </c>
      <c r="I7870" s="1">
        <v>285.95</v>
      </c>
      <c r="J7870" s="52">
        <f t="shared" si="122"/>
        <v>0.10497749999999999</v>
      </c>
    </row>
    <row r="7871" spans="1:10" x14ac:dyDescent="0.35">
      <c r="A7871" s="1" t="s">
        <v>9815</v>
      </c>
      <c r="B7871" s="1">
        <v>32.96</v>
      </c>
      <c r="C7871" s="1">
        <v>38.200000000000003</v>
      </c>
      <c r="D7871" s="1">
        <v>65.8</v>
      </c>
      <c r="E7871" s="1">
        <v>71.290000000000006</v>
      </c>
      <c r="F7871" s="1">
        <v>49.96</v>
      </c>
      <c r="G7871" s="1">
        <v>40.58</v>
      </c>
      <c r="H7871" s="1">
        <v>199.9</v>
      </c>
      <c r="I7871" s="1">
        <v>261.56</v>
      </c>
      <c r="J7871" s="52">
        <f t="shared" si="122"/>
        <v>9.5031249999999998E-2</v>
      </c>
    </row>
    <row r="7872" spans="1:10" x14ac:dyDescent="0.35">
      <c r="A7872" s="1" t="s">
        <v>9814</v>
      </c>
      <c r="B7872" s="1">
        <v>44.94</v>
      </c>
      <c r="C7872" s="1">
        <v>37.92</v>
      </c>
      <c r="D7872" s="1">
        <v>56.86</v>
      </c>
      <c r="E7872" s="1">
        <v>69.03</v>
      </c>
      <c r="F7872" s="1">
        <v>45.7</v>
      </c>
      <c r="G7872" s="1">
        <v>35.590000000000003</v>
      </c>
      <c r="H7872" s="1">
        <v>195</v>
      </c>
      <c r="I7872" s="1">
        <v>229.94</v>
      </c>
      <c r="J7872" s="52">
        <f t="shared" si="122"/>
        <v>8.9372500000000007E-2</v>
      </c>
    </row>
    <row r="7873" spans="1:10" x14ac:dyDescent="0.35">
      <c r="A7873" s="1" t="s">
        <v>9813</v>
      </c>
      <c r="B7873" s="1">
        <v>32.85</v>
      </c>
      <c r="C7873" s="1">
        <v>36.4</v>
      </c>
      <c r="D7873" s="1">
        <v>55.21</v>
      </c>
      <c r="E7873" s="1">
        <v>68.37</v>
      </c>
      <c r="F7873" s="1">
        <v>44.64</v>
      </c>
      <c r="G7873" s="1">
        <v>32.9</v>
      </c>
      <c r="H7873" s="1">
        <v>194.01</v>
      </c>
      <c r="I7873" s="1">
        <v>217.1</v>
      </c>
      <c r="J7873" s="52">
        <f t="shared" si="122"/>
        <v>8.5184999999999997E-2</v>
      </c>
    </row>
    <row r="7874" spans="1:10" x14ac:dyDescent="0.35">
      <c r="A7874" s="1" t="s">
        <v>9812</v>
      </c>
      <c r="B7874" s="1">
        <v>33.86</v>
      </c>
      <c r="C7874" s="1">
        <v>33.33</v>
      </c>
      <c r="D7874" s="1">
        <v>51.08</v>
      </c>
      <c r="E7874" s="1">
        <v>60</v>
      </c>
      <c r="F7874" s="1">
        <v>39.799999999999997</v>
      </c>
      <c r="G7874" s="1">
        <v>32.1</v>
      </c>
      <c r="H7874" s="1">
        <v>175</v>
      </c>
      <c r="I7874" s="1">
        <v>142.69999999999999</v>
      </c>
      <c r="J7874" s="52">
        <f t="shared" si="122"/>
        <v>7.0983749999999984E-2</v>
      </c>
    </row>
    <row r="7875" spans="1:10" x14ac:dyDescent="0.35">
      <c r="A7875" s="1" t="s">
        <v>9811</v>
      </c>
      <c r="B7875" s="1">
        <v>32.74</v>
      </c>
      <c r="C7875" s="1">
        <v>35.229999999999997</v>
      </c>
      <c r="D7875" s="1">
        <v>42</v>
      </c>
      <c r="E7875" s="1">
        <v>55.18</v>
      </c>
      <c r="F7875" s="1">
        <v>38.19</v>
      </c>
      <c r="G7875" s="1">
        <v>34.93</v>
      </c>
      <c r="H7875" s="1">
        <v>191.79</v>
      </c>
      <c r="I7875" s="1">
        <v>173.79</v>
      </c>
      <c r="J7875" s="52">
        <f t="shared" ref="J7875:J7938" si="123">(AVERAGE(B7875:I7875))/1000</f>
        <v>7.548125E-2</v>
      </c>
    </row>
    <row r="7876" spans="1:10" x14ac:dyDescent="0.35">
      <c r="A7876" s="1" t="s">
        <v>9810</v>
      </c>
      <c r="B7876" s="1">
        <v>30.68</v>
      </c>
      <c r="C7876" s="1">
        <v>32.99</v>
      </c>
      <c r="D7876" s="1">
        <v>34.6</v>
      </c>
      <c r="E7876" s="1">
        <v>52.07</v>
      </c>
      <c r="F7876" s="1">
        <v>36.299999999999997</v>
      </c>
      <c r="G7876" s="1">
        <v>33.35</v>
      </c>
      <c r="H7876" s="1">
        <v>203.03</v>
      </c>
      <c r="I7876" s="1">
        <v>175.19</v>
      </c>
      <c r="J7876" s="52">
        <f t="shared" si="123"/>
        <v>7.4776250000000002E-2</v>
      </c>
    </row>
    <row r="7877" spans="1:10" x14ac:dyDescent="0.35">
      <c r="A7877" s="1" t="s">
        <v>9809</v>
      </c>
      <c r="B7877" s="1">
        <v>29.8</v>
      </c>
      <c r="C7877" s="1">
        <v>32.020000000000003</v>
      </c>
      <c r="D7877" s="1">
        <v>37.200000000000003</v>
      </c>
      <c r="E7877" s="1">
        <v>50.34</v>
      </c>
      <c r="F7877" s="1">
        <v>36.020000000000003</v>
      </c>
      <c r="G7877" s="1">
        <v>32.92</v>
      </c>
      <c r="H7877" s="1">
        <v>198.58</v>
      </c>
      <c r="I7877" s="1">
        <v>163.07</v>
      </c>
      <c r="J7877" s="52">
        <f t="shared" si="123"/>
        <v>7.249375000000001E-2</v>
      </c>
    </row>
    <row r="7878" spans="1:10" x14ac:dyDescent="0.35">
      <c r="A7878" s="1" t="s">
        <v>9808</v>
      </c>
      <c r="B7878" s="1">
        <v>29.05</v>
      </c>
      <c r="C7878" s="1">
        <v>31.05</v>
      </c>
      <c r="D7878" s="1">
        <v>36.68</v>
      </c>
      <c r="E7878" s="1">
        <v>48.46</v>
      </c>
      <c r="F7878" s="1">
        <v>35.4</v>
      </c>
      <c r="G7878" s="1">
        <v>33.25</v>
      </c>
      <c r="H7878" s="1">
        <v>196.89</v>
      </c>
      <c r="I7878" s="1">
        <v>151.82</v>
      </c>
      <c r="J7878" s="52">
        <f t="shared" si="123"/>
        <v>7.0324999999999985E-2</v>
      </c>
    </row>
    <row r="7879" spans="1:10" x14ac:dyDescent="0.35">
      <c r="A7879" s="1" t="s">
        <v>9807</v>
      </c>
      <c r="B7879" s="1">
        <v>29.65</v>
      </c>
      <c r="C7879" s="1">
        <v>31.18</v>
      </c>
      <c r="D7879" s="1">
        <v>38</v>
      </c>
      <c r="E7879" s="1">
        <v>48.07</v>
      </c>
      <c r="F7879" s="1">
        <v>35.380000000000003</v>
      </c>
      <c r="G7879" s="1">
        <v>34.119999999999997</v>
      </c>
      <c r="H7879" s="1">
        <v>190</v>
      </c>
      <c r="I7879" s="1">
        <v>153.37</v>
      </c>
      <c r="J7879" s="52">
        <f t="shared" si="123"/>
        <v>6.9971249999999999E-2</v>
      </c>
    </row>
    <row r="7880" spans="1:10" x14ac:dyDescent="0.35">
      <c r="A7880" s="1" t="s">
        <v>9806</v>
      </c>
      <c r="B7880" s="1">
        <v>28.78</v>
      </c>
      <c r="C7880" s="1">
        <v>34.85</v>
      </c>
      <c r="D7880" s="1">
        <v>37.799999999999997</v>
      </c>
      <c r="E7880" s="1">
        <v>48.07</v>
      </c>
      <c r="F7880" s="1">
        <v>37.840000000000003</v>
      </c>
      <c r="G7880" s="1">
        <v>35.44</v>
      </c>
      <c r="H7880" s="1">
        <v>209.92</v>
      </c>
      <c r="I7880" s="1">
        <v>181.64</v>
      </c>
      <c r="J7880" s="52">
        <f t="shared" si="123"/>
        <v>7.6792499999999986E-2</v>
      </c>
    </row>
    <row r="7881" spans="1:10" x14ac:dyDescent="0.35">
      <c r="A7881" s="1" t="s">
        <v>9805</v>
      </c>
      <c r="B7881" s="1">
        <v>32.130000000000003</v>
      </c>
      <c r="C7881" s="1">
        <v>35.75</v>
      </c>
      <c r="D7881" s="1">
        <v>46.89</v>
      </c>
      <c r="E7881" s="1">
        <v>49.09</v>
      </c>
      <c r="F7881" s="1">
        <v>50</v>
      </c>
      <c r="G7881" s="1">
        <v>42.9</v>
      </c>
      <c r="H7881" s="1">
        <v>184.3</v>
      </c>
      <c r="I7881" s="1">
        <v>228.4</v>
      </c>
      <c r="J7881" s="52">
        <f t="shared" si="123"/>
        <v>8.3682500000000007E-2</v>
      </c>
    </row>
    <row r="7882" spans="1:10" x14ac:dyDescent="0.35">
      <c r="A7882" s="1" t="s">
        <v>9804</v>
      </c>
      <c r="B7882" s="1">
        <v>50.58</v>
      </c>
      <c r="C7882" s="1">
        <v>47.1</v>
      </c>
      <c r="D7882" s="1">
        <v>49.45</v>
      </c>
      <c r="E7882" s="1">
        <v>50.5</v>
      </c>
      <c r="F7882" s="1">
        <v>60.42</v>
      </c>
      <c r="G7882" s="1">
        <v>53.05</v>
      </c>
      <c r="H7882" s="1">
        <v>246.7</v>
      </c>
      <c r="I7882" s="1">
        <v>289.05</v>
      </c>
      <c r="J7882" s="52">
        <f t="shared" si="123"/>
        <v>0.10585624999999999</v>
      </c>
    </row>
    <row r="7883" spans="1:10" x14ac:dyDescent="0.35">
      <c r="A7883" s="1" t="s">
        <v>9803</v>
      </c>
      <c r="B7883" s="1">
        <v>48.12</v>
      </c>
      <c r="C7883" s="1">
        <v>50.01</v>
      </c>
      <c r="D7883" s="1">
        <v>53.16</v>
      </c>
      <c r="E7883" s="1">
        <v>54.19</v>
      </c>
      <c r="F7883" s="1">
        <v>58.37</v>
      </c>
      <c r="G7883" s="1">
        <v>53.5</v>
      </c>
      <c r="H7883" s="1">
        <v>199</v>
      </c>
      <c r="I7883" s="1">
        <v>282</v>
      </c>
      <c r="J7883" s="52">
        <f t="shared" si="123"/>
        <v>9.9793749999999987E-2</v>
      </c>
    </row>
    <row r="7884" spans="1:10" x14ac:dyDescent="0.35">
      <c r="A7884" s="1" t="s">
        <v>9802</v>
      </c>
      <c r="B7884" s="1">
        <v>47.16</v>
      </c>
      <c r="C7884" s="1">
        <v>49.62</v>
      </c>
      <c r="D7884" s="1">
        <v>57.79</v>
      </c>
      <c r="E7884" s="1">
        <v>59.06</v>
      </c>
      <c r="F7884" s="1">
        <v>58.42</v>
      </c>
      <c r="G7884" s="1">
        <v>52.91</v>
      </c>
      <c r="H7884" s="1">
        <v>246</v>
      </c>
      <c r="I7884" s="1">
        <v>263.3</v>
      </c>
      <c r="J7884" s="52">
        <f t="shared" si="123"/>
        <v>0.1042825</v>
      </c>
    </row>
    <row r="7885" spans="1:10" x14ac:dyDescent="0.35">
      <c r="A7885" s="1" t="s">
        <v>9801</v>
      </c>
      <c r="B7885" s="1">
        <v>52.81</v>
      </c>
      <c r="C7885" s="1">
        <v>47.66</v>
      </c>
      <c r="D7885" s="1">
        <v>58.95</v>
      </c>
      <c r="E7885" s="1">
        <v>59.17</v>
      </c>
      <c r="F7885" s="1">
        <v>57.3</v>
      </c>
      <c r="G7885" s="1">
        <v>51.3</v>
      </c>
      <c r="H7885" s="1">
        <v>192</v>
      </c>
      <c r="I7885" s="1">
        <v>279.89999999999998</v>
      </c>
      <c r="J7885" s="52">
        <f t="shared" si="123"/>
        <v>9.988625000000001E-2</v>
      </c>
    </row>
    <row r="7886" spans="1:10" x14ac:dyDescent="0.35">
      <c r="A7886" s="1" t="s">
        <v>9800</v>
      </c>
      <c r="B7886" s="1">
        <v>54.88</v>
      </c>
      <c r="C7886" s="1">
        <v>48.82</v>
      </c>
      <c r="D7886" s="1">
        <v>57.05</v>
      </c>
      <c r="E7886" s="1">
        <v>63.26</v>
      </c>
      <c r="F7886" s="1">
        <v>58.26</v>
      </c>
      <c r="G7886" s="1">
        <v>50.93</v>
      </c>
      <c r="H7886" s="1">
        <v>187</v>
      </c>
      <c r="I7886" s="1">
        <v>220</v>
      </c>
      <c r="J7886" s="52">
        <f t="shared" si="123"/>
        <v>9.252500000000001E-2</v>
      </c>
    </row>
    <row r="7887" spans="1:10" x14ac:dyDescent="0.35">
      <c r="A7887" s="1" t="s">
        <v>9799</v>
      </c>
      <c r="B7887" s="1">
        <v>50.71</v>
      </c>
      <c r="C7887" s="1">
        <v>47.44</v>
      </c>
      <c r="D7887" s="1">
        <v>55.31</v>
      </c>
      <c r="E7887" s="1">
        <v>58.52</v>
      </c>
      <c r="F7887" s="1">
        <v>58.77</v>
      </c>
      <c r="G7887" s="1">
        <v>50.12</v>
      </c>
      <c r="H7887" s="1">
        <v>173.7</v>
      </c>
      <c r="I7887" s="1">
        <v>219</v>
      </c>
      <c r="J7887" s="52">
        <f t="shared" si="123"/>
        <v>8.9196249999999991E-2</v>
      </c>
    </row>
    <row r="7888" spans="1:10" x14ac:dyDescent="0.35">
      <c r="A7888" s="1" t="s">
        <v>9798</v>
      </c>
      <c r="B7888" s="1">
        <v>53.02</v>
      </c>
      <c r="C7888" s="1">
        <v>47.52</v>
      </c>
      <c r="D7888" s="1">
        <v>52.7</v>
      </c>
      <c r="E7888" s="1">
        <v>55.98</v>
      </c>
      <c r="F7888" s="1">
        <v>58.6</v>
      </c>
      <c r="G7888" s="1">
        <v>50.48</v>
      </c>
      <c r="H7888" s="1">
        <v>174</v>
      </c>
      <c r="I7888" s="1">
        <v>250</v>
      </c>
      <c r="J7888" s="52">
        <f t="shared" si="123"/>
        <v>9.2787499999999995E-2</v>
      </c>
    </row>
    <row r="7889" spans="1:10" x14ac:dyDescent="0.35">
      <c r="A7889" s="1" t="s">
        <v>9797</v>
      </c>
      <c r="B7889" s="1">
        <v>52.44</v>
      </c>
      <c r="C7889" s="1">
        <v>47.4</v>
      </c>
      <c r="D7889" s="1">
        <v>50.5</v>
      </c>
      <c r="E7889" s="1">
        <v>58.86</v>
      </c>
      <c r="F7889" s="1">
        <v>57.05</v>
      </c>
      <c r="G7889" s="1">
        <v>52.01</v>
      </c>
      <c r="H7889" s="1">
        <v>169.95</v>
      </c>
      <c r="I7889" s="1">
        <v>290.14999999999998</v>
      </c>
      <c r="J7889" s="52">
        <f t="shared" si="123"/>
        <v>9.7294999999999993E-2</v>
      </c>
    </row>
    <row r="7890" spans="1:10" x14ac:dyDescent="0.35">
      <c r="A7890" s="1" t="s">
        <v>9796</v>
      </c>
      <c r="B7890" s="1">
        <v>51.21</v>
      </c>
      <c r="C7890" s="1">
        <v>48.33</v>
      </c>
      <c r="D7890" s="1">
        <v>50.09</v>
      </c>
      <c r="E7890" s="1">
        <v>54.61</v>
      </c>
      <c r="F7890" s="1">
        <v>59.23</v>
      </c>
      <c r="G7890" s="1">
        <v>52.91</v>
      </c>
      <c r="H7890" s="1">
        <v>172.88</v>
      </c>
      <c r="I7890" s="1">
        <v>290.45999999999998</v>
      </c>
      <c r="J7890" s="52">
        <f t="shared" si="123"/>
        <v>9.746500000000001E-2</v>
      </c>
    </row>
    <row r="7891" spans="1:10" x14ac:dyDescent="0.35">
      <c r="A7891" s="1" t="s">
        <v>9795</v>
      </c>
      <c r="B7891" s="1">
        <v>51.59</v>
      </c>
      <c r="C7891" s="1">
        <v>50.04</v>
      </c>
      <c r="D7891" s="1">
        <v>50.79</v>
      </c>
      <c r="E7891" s="1">
        <v>61.47</v>
      </c>
      <c r="F7891" s="1">
        <v>58.4</v>
      </c>
      <c r="G7891" s="1">
        <v>54.57</v>
      </c>
      <c r="H7891" s="1">
        <v>276</v>
      </c>
      <c r="I7891" s="1">
        <v>327.36</v>
      </c>
      <c r="J7891" s="52">
        <f t="shared" si="123"/>
        <v>0.11627749999999999</v>
      </c>
    </row>
    <row r="7892" spans="1:10" x14ac:dyDescent="0.35">
      <c r="A7892" s="1" t="s">
        <v>9794</v>
      </c>
      <c r="B7892" s="1">
        <v>60.01</v>
      </c>
      <c r="C7892" s="1">
        <v>54.94</v>
      </c>
      <c r="D7892" s="1">
        <v>63.1</v>
      </c>
      <c r="E7892" s="1">
        <v>67.650000000000006</v>
      </c>
      <c r="F7892" s="1">
        <v>63.45</v>
      </c>
      <c r="G7892" s="1">
        <v>61.54</v>
      </c>
      <c r="H7892" s="1">
        <v>208.94</v>
      </c>
      <c r="I7892" s="1">
        <v>349.9</v>
      </c>
      <c r="J7892" s="52">
        <f t="shared" si="123"/>
        <v>0.11619125</v>
      </c>
    </row>
    <row r="7893" spans="1:10" x14ac:dyDescent="0.35">
      <c r="A7893" s="1" t="s">
        <v>9793</v>
      </c>
      <c r="B7893" s="1">
        <v>54.09</v>
      </c>
      <c r="C7893" s="1">
        <v>48.33</v>
      </c>
      <c r="D7893" s="1">
        <v>53.2</v>
      </c>
      <c r="E7893" s="1">
        <v>79.2</v>
      </c>
      <c r="F7893" s="1">
        <v>59.36</v>
      </c>
      <c r="G7893" s="1">
        <v>59.02</v>
      </c>
      <c r="H7893" s="1">
        <v>184.3</v>
      </c>
      <c r="I7893" s="1">
        <v>337.95</v>
      </c>
      <c r="J7893" s="52">
        <f t="shared" si="123"/>
        <v>0.10943125000000001</v>
      </c>
    </row>
    <row r="7894" spans="1:10" x14ac:dyDescent="0.35">
      <c r="A7894" s="1" t="s">
        <v>9792</v>
      </c>
      <c r="B7894" s="1">
        <v>50.03</v>
      </c>
      <c r="C7894" s="1">
        <v>49.44</v>
      </c>
      <c r="D7894" s="1">
        <v>39.9</v>
      </c>
      <c r="E7894" s="1">
        <v>54.7</v>
      </c>
      <c r="F7894" s="1">
        <v>58.07</v>
      </c>
      <c r="G7894" s="1">
        <v>56.3</v>
      </c>
      <c r="H7894" s="1">
        <v>187.67</v>
      </c>
      <c r="I7894" s="1">
        <v>300.05</v>
      </c>
      <c r="J7894" s="52">
        <f t="shared" si="123"/>
        <v>9.9520000000000011E-2</v>
      </c>
    </row>
    <row r="7895" spans="1:10" x14ac:dyDescent="0.35">
      <c r="A7895" s="1" t="s">
        <v>9791</v>
      </c>
      <c r="B7895" s="1">
        <v>37.81</v>
      </c>
      <c r="C7895" s="1">
        <v>43.52</v>
      </c>
      <c r="D7895" s="1">
        <v>63.85</v>
      </c>
      <c r="E7895" s="1">
        <v>52.04</v>
      </c>
      <c r="F7895" s="1">
        <v>53.93</v>
      </c>
      <c r="G7895" s="1">
        <v>50.75</v>
      </c>
      <c r="H7895" s="1">
        <v>219</v>
      </c>
      <c r="I7895" s="1">
        <v>270.63</v>
      </c>
      <c r="J7895" s="52">
        <f t="shared" si="123"/>
        <v>9.8941249999999994E-2</v>
      </c>
    </row>
    <row r="7896" spans="1:10" x14ac:dyDescent="0.35">
      <c r="A7896" s="1" t="s">
        <v>9790</v>
      </c>
      <c r="B7896" s="1">
        <v>34.590000000000003</v>
      </c>
      <c r="C7896" s="1">
        <v>39.119999999999997</v>
      </c>
      <c r="D7896" s="1">
        <v>48</v>
      </c>
      <c r="E7896" s="1">
        <v>50.38</v>
      </c>
      <c r="F7896" s="1">
        <v>50.17</v>
      </c>
      <c r="G7896" s="1">
        <v>45.58</v>
      </c>
      <c r="H7896" s="1">
        <v>173.06</v>
      </c>
      <c r="I7896" s="1">
        <v>266.32</v>
      </c>
      <c r="J7896" s="52">
        <f t="shared" si="123"/>
        <v>8.8402500000000009E-2</v>
      </c>
    </row>
    <row r="7897" spans="1:10" x14ac:dyDescent="0.35">
      <c r="A7897" s="1" t="s">
        <v>9789</v>
      </c>
      <c r="B7897" s="1">
        <v>34.119999999999997</v>
      </c>
      <c r="C7897" s="1">
        <v>38.61</v>
      </c>
      <c r="D7897" s="1">
        <v>39.9</v>
      </c>
      <c r="E7897" s="1">
        <v>63.7</v>
      </c>
      <c r="F7897" s="1">
        <v>45.28</v>
      </c>
      <c r="G7897" s="1">
        <v>41.91</v>
      </c>
      <c r="H7897" s="1">
        <v>165.79</v>
      </c>
      <c r="I7897" s="1">
        <v>269.92</v>
      </c>
      <c r="J7897" s="52">
        <f t="shared" si="123"/>
        <v>8.7403750000000002E-2</v>
      </c>
    </row>
    <row r="7898" spans="1:10" x14ac:dyDescent="0.35">
      <c r="A7898" s="1" t="s">
        <v>9788</v>
      </c>
      <c r="B7898" s="1">
        <v>31</v>
      </c>
      <c r="C7898" s="1">
        <v>34.68</v>
      </c>
      <c r="D7898" s="1">
        <v>47.4</v>
      </c>
      <c r="E7898" s="1">
        <v>47.88</v>
      </c>
      <c r="F7898" s="1">
        <v>39.450000000000003</v>
      </c>
      <c r="G7898" s="1">
        <v>32.880000000000003</v>
      </c>
      <c r="H7898" s="1">
        <v>161.82</v>
      </c>
      <c r="I7898" s="1">
        <v>226.03</v>
      </c>
      <c r="J7898" s="52">
        <f t="shared" si="123"/>
        <v>7.7642500000000003E-2</v>
      </c>
    </row>
    <row r="7899" spans="1:10" x14ac:dyDescent="0.35">
      <c r="A7899" s="1" t="s">
        <v>9787</v>
      </c>
      <c r="B7899" s="1">
        <v>34.799999999999997</v>
      </c>
      <c r="C7899" s="1">
        <v>42.44</v>
      </c>
      <c r="D7899" s="1">
        <v>51.63</v>
      </c>
      <c r="E7899" s="1">
        <v>49.86</v>
      </c>
      <c r="F7899" s="1">
        <v>39.07</v>
      </c>
      <c r="G7899" s="1">
        <v>34.03</v>
      </c>
      <c r="H7899" s="1">
        <v>172</v>
      </c>
      <c r="I7899" s="1">
        <v>212.77</v>
      </c>
      <c r="J7899" s="52">
        <f t="shared" si="123"/>
        <v>7.9575000000000007E-2</v>
      </c>
    </row>
    <row r="7900" spans="1:10" x14ac:dyDescent="0.35">
      <c r="A7900" s="1" t="s">
        <v>9786</v>
      </c>
      <c r="B7900" s="1">
        <v>33.28</v>
      </c>
      <c r="C7900" s="1">
        <v>32.79</v>
      </c>
      <c r="D7900" s="1">
        <v>37</v>
      </c>
      <c r="E7900" s="1">
        <v>49.43</v>
      </c>
      <c r="F7900" s="1">
        <v>38.43</v>
      </c>
      <c r="G7900" s="1">
        <v>35.020000000000003</v>
      </c>
      <c r="H7900" s="1">
        <v>174.72</v>
      </c>
      <c r="I7900" s="1">
        <v>210.7</v>
      </c>
      <c r="J7900" s="52">
        <f t="shared" si="123"/>
        <v>7.6421249999999996E-2</v>
      </c>
    </row>
    <row r="7901" spans="1:10" x14ac:dyDescent="0.35">
      <c r="A7901" s="1" t="s">
        <v>9785</v>
      </c>
      <c r="B7901" s="1">
        <v>32.299999999999997</v>
      </c>
      <c r="C7901" s="1">
        <v>34.56</v>
      </c>
      <c r="D7901" s="1">
        <v>34.9</v>
      </c>
      <c r="E7901" s="1">
        <v>47.95</v>
      </c>
      <c r="F7901" s="1">
        <v>36.200000000000003</v>
      </c>
      <c r="G7901" s="1">
        <v>36.700000000000003</v>
      </c>
      <c r="H7901" s="1">
        <v>165.9</v>
      </c>
      <c r="I7901" s="1">
        <v>200.1</v>
      </c>
      <c r="J7901" s="52">
        <f t="shared" si="123"/>
        <v>7.3576249999999996E-2</v>
      </c>
    </row>
    <row r="7902" spans="1:10" x14ac:dyDescent="0.35">
      <c r="A7902" s="1" t="s">
        <v>9784</v>
      </c>
      <c r="B7902" s="1">
        <v>30.29</v>
      </c>
      <c r="C7902" s="1">
        <v>34.700000000000003</v>
      </c>
      <c r="D7902" s="1">
        <v>33.700000000000003</v>
      </c>
      <c r="E7902" s="1">
        <v>46.12</v>
      </c>
      <c r="F7902" s="1">
        <v>35.909999999999997</v>
      </c>
      <c r="G7902" s="1">
        <v>36.520000000000003</v>
      </c>
      <c r="H7902" s="1">
        <v>159.9</v>
      </c>
      <c r="I7902" s="1">
        <v>200</v>
      </c>
      <c r="J7902" s="52">
        <f t="shared" si="123"/>
        <v>7.2142499999999998E-2</v>
      </c>
    </row>
    <row r="7903" spans="1:10" x14ac:dyDescent="0.35">
      <c r="A7903" s="1" t="s">
        <v>9783</v>
      </c>
      <c r="B7903" s="1">
        <v>31.4</v>
      </c>
      <c r="C7903" s="1">
        <v>33</v>
      </c>
      <c r="D7903" s="1">
        <v>33.700000000000003</v>
      </c>
      <c r="E7903" s="1">
        <v>45.6</v>
      </c>
      <c r="F7903" s="1">
        <v>35.979999999999997</v>
      </c>
      <c r="G7903" s="1">
        <v>36.67</v>
      </c>
      <c r="H7903" s="1">
        <v>143.41999999999999</v>
      </c>
      <c r="I7903" s="1">
        <v>197.99</v>
      </c>
      <c r="J7903" s="52">
        <f t="shared" si="123"/>
        <v>6.9720000000000004E-2</v>
      </c>
    </row>
    <row r="7904" spans="1:10" x14ac:dyDescent="0.35">
      <c r="A7904" s="1" t="s">
        <v>9782</v>
      </c>
      <c r="B7904" s="1">
        <v>33.75</v>
      </c>
      <c r="C7904" s="1">
        <v>33.25</v>
      </c>
      <c r="D7904" s="1">
        <v>33.799999999999997</v>
      </c>
      <c r="E7904" s="1">
        <v>50.42</v>
      </c>
      <c r="F7904" s="1">
        <v>38.01</v>
      </c>
      <c r="G7904" s="1">
        <v>37.93</v>
      </c>
      <c r="H7904" s="1">
        <v>152.57</v>
      </c>
      <c r="I7904" s="1">
        <v>211.94</v>
      </c>
      <c r="J7904" s="52">
        <f t="shared" si="123"/>
        <v>7.3958750000000004E-2</v>
      </c>
    </row>
    <row r="7905" spans="1:10" x14ac:dyDescent="0.35">
      <c r="A7905" s="1" t="s">
        <v>9781</v>
      </c>
      <c r="B7905" s="1">
        <v>39.28</v>
      </c>
      <c r="C7905" s="1">
        <v>38.29</v>
      </c>
      <c r="D7905" s="1">
        <v>33.700000000000003</v>
      </c>
      <c r="E7905" s="1">
        <v>54.48</v>
      </c>
      <c r="F7905" s="1">
        <v>45.21</v>
      </c>
      <c r="G7905" s="1">
        <v>45.85</v>
      </c>
      <c r="H7905" s="1">
        <v>213.3</v>
      </c>
      <c r="I7905" s="1">
        <v>214.94</v>
      </c>
      <c r="J7905" s="52">
        <f t="shared" si="123"/>
        <v>8.5631249999999992E-2</v>
      </c>
    </row>
    <row r="7906" spans="1:10" x14ac:dyDescent="0.35">
      <c r="A7906" s="1" t="s">
        <v>9780</v>
      </c>
      <c r="B7906" s="1">
        <v>60.32</v>
      </c>
      <c r="C7906" s="1">
        <v>42.22</v>
      </c>
      <c r="D7906" s="1">
        <v>37</v>
      </c>
      <c r="E7906" s="1">
        <v>77.16</v>
      </c>
      <c r="F7906" s="1">
        <v>53.39</v>
      </c>
      <c r="G7906" s="1">
        <v>59.93</v>
      </c>
      <c r="H7906" s="1">
        <v>239.52</v>
      </c>
      <c r="I7906" s="1">
        <v>228.07</v>
      </c>
      <c r="J7906" s="52">
        <f t="shared" si="123"/>
        <v>9.9701249999999991E-2</v>
      </c>
    </row>
    <row r="7907" spans="1:10" x14ac:dyDescent="0.35">
      <c r="A7907" s="1" t="s">
        <v>9779</v>
      </c>
      <c r="B7907" s="1">
        <v>59.38</v>
      </c>
      <c r="C7907" s="1">
        <v>44.1</v>
      </c>
      <c r="D7907" s="1">
        <v>48.77</v>
      </c>
      <c r="E7907" s="1">
        <v>79.680000000000007</v>
      </c>
      <c r="F7907" s="1">
        <v>54.79</v>
      </c>
      <c r="G7907" s="1">
        <v>65.69</v>
      </c>
      <c r="H7907" s="1">
        <v>256.10000000000002</v>
      </c>
      <c r="I7907" s="1">
        <v>264.95999999999998</v>
      </c>
      <c r="J7907" s="52">
        <f t="shared" si="123"/>
        <v>0.10918375000000001</v>
      </c>
    </row>
    <row r="7908" spans="1:10" x14ac:dyDescent="0.35">
      <c r="A7908" s="1" t="s">
        <v>9778</v>
      </c>
      <c r="B7908" s="1">
        <v>59.08</v>
      </c>
      <c r="C7908" s="1">
        <v>46.76</v>
      </c>
      <c r="D7908" s="1">
        <v>50.1</v>
      </c>
      <c r="E7908" s="1">
        <v>83.34</v>
      </c>
      <c r="F7908" s="1">
        <v>54.58</v>
      </c>
      <c r="G7908" s="1">
        <v>65.709999999999994</v>
      </c>
      <c r="H7908" s="1">
        <v>232.9</v>
      </c>
      <c r="I7908" s="1">
        <v>279.89</v>
      </c>
      <c r="J7908" s="52">
        <f t="shared" si="123"/>
        <v>0.109045</v>
      </c>
    </row>
    <row r="7909" spans="1:10" x14ac:dyDescent="0.35">
      <c r="A7909" s="1" t="s">
        <v>9777</v>
      </c>
      <c r="B7909" s="1">
        <v>60.96</v>
      </c>
      <c r="C7909" s="1">
        <v>48.92</v>
      </c>
      <c r="D7909" s="1">
        <v>40</v>
      </c>
      <c r="E7909" s="1">
        <v>87.65</v>
      </c>
      <c r="F7909" s="1">
        <v>54.79</v>
      </c>
      <c r="G7909" s="1">
        <v>61</v>
      </c>
      <c r="H7909" s="1">
        <v>235.91</v>
      </c>
      <c r="I7909" s="1">
        <v>257.83</v>
      </c>
      <c r="J7909" s="52">
        <f t="shared" si="123"/>
        <v>0.10588249999999999</v>
      </c>
    </row>
    <row r="7910" spans="1:10" x14ac:dyDescent="0.35">
      <c r="A7910" s="1" t="s">
        <v>9776</v>
      </c>
      <c r="B7910" s="1">
        <v>62.97</v>
      </c>
      <c r="C7910" s="1">
        <v>48.56</v>
      </c>
      <c r="D7910" s="1">
        <v>45</v>
      </c>
      <c r="E7910" s="1">
        <v>87.66</v>
      </c>
      <c r="F7910" s="1">
        <v>54.05</v>
      </c>
      <c r="G7910" s="1">
        <v>59.11</v>
      </c>
      <c r="H7910" s="1">
        <v>195.4</v>
      </c>
      <c r="I7910" s="1">
        <v>253.3</v>
      </c>
      <c r="J7910" s="52">
        <f t="shared" si="123"/>
        <v>0.10075624999999999</v>
      </c>
    </row>
    <row r="7911" spans="1:10" x14ac:dyDescent="0.35">
      <c r="A7911" s="1" t="s">
        <v>9775</v>
      </c>
      <c r="B7911" s="1">
        <v>57.51</v>
      </c>
      <c r="C7911" s="1">
        <v>47.91</v>
      </c>
      <c r="D7911" s="1">
        <v>56.3</v>
      </c>
      <c r="E7911" s="1">
        <v>86.93</v>
      </c>
      <c r="F7911" s="1">
        <v>52.91</v>
      </c>
      <c r="G7911" s="1">
        <v>55.79</v>
      </c>
      <c r="H7911" s="1">
        <v>201.91</v>
      </c>
      <c r="I7911" s="1">
        <v>249.99</v>
      </c>
      <c r="J7911" s="52">
        <f t="shared" si="123"/>
        <v>0.10115625</v>
      </c>
    </row>
    <row r="7912" spans="1:10" x14ac:dyDescent="0.35">
      <c r="A7912" s="1" t="s">
        <v>9774</v>
      </c>
      <c r="B7912" s="1">
        <v>56.8</v>
      </c>
      <c r="C7912" s="1">
        <v>43.97</v>
      </c>
      <c r="D7912" s="1">
        <v>42.4</v>
      </c>
      <c r="E7912" s="1">
        <v>92.42</v>
      </c>
      <c r="F7912" s="1">
        <v>52.59</v>
      </c>
      <c r="G7912" s="1">
        <v>57</v>
      </c>
      <c r="H7912" s="1">
        <v>174.9</v>
      </c>
      <c r="I7912" s="1">
        <v>237.41</v>
      </c>
      <c r="J7912" s="52">
        <f t="shared" si="123"/>
        <v>9.4686249999999986E-2</v>
      </c>
    </row>
    <row r="7913" spans="1:10" x14ac:dyDescent="0.35">
      <c r="A7913" s="1" t="s">
        <v>9773</v>
      </c>
      <c r="B7913" s="1">
        <v>60.3</v>
      </c>
      <c r="C7913" s="1">
        <v>42.89</v>
      </c>
      <c r="D7913" s="1">
        <v>47.7</v>
      </c>
      <c r="E7913" s="1">
        <v>94.74</v>
      </c>
      <c r="F7913" s="1">
        <v>52.99</v>
      </c>
      <c r="G7913" s="1">
        <v>62.25</v>
      </c>
      <c r="H7913" s="1">
        <v>169.75</v>
      </c>
      <c r="I7913" s="1">
        <v>257.61</v>
      </c>
      <c r="J7913" s="52">
        <f t="shared" si="123"/>
        <v>9.8528749999999998E-2</v>
      </c>
    </row>
    <row r="7914" spans="1:10" x14ac:dyDescent="0.35">
      <c r="A7914" s="1" t="s">
        <v>9772</v>
      </c>
      <c r="B7914" s="1">
        <v>65.05</v>
      </c>
      <c r="C7914" s="1">
        <v>40.44</v>
      </c>
      <c r="D7914" s="1">
        <v>50.65</v>
      </c>
      <c r="E7914" s="1">
        <v>95</v>
      </c>
      <c r="F7914" s="1">
        <v>52.34</v>
      </c>
      <c r="G7914" s="1">
        <v>67.540000000000006</v>
      </c>
      <c r="H7914" s="1">
        <v>165.49</v>
      </c>
      <c r="I7914" s="1">
        <v>264.02</v>
      </c>
      <c r="J7914" s="52">
        <f t="shared" si="123"/>
        <v>0.10006625</v>
      </c>
    </row>
    <row r="7915" spans="1:10" x14ac:dyDescent="0.35">
      <c r="A7915" s="1" t="s">
        <v>9771</v>
      </c>
      <c r="B7915" s="1">
        <v>65.12</v>
      </c>
      <c r="C7915" s="1">
        <v>45.3</v>
      </c>
      <c r="D7915" s="1">
        <v>52.64</v>
      </c>
      <c r="E7915" s="1">
        <v>100.02</v>
      </c>
      <c r="F7915" s="1">
        <v>52.43</v>
      </c>
      <c r="G7915" s="1">
        <v>76.38</v>
      </c>
      <c r="H7915" s="1">
        <v>178.92</v>
      </c>
      <c r="I7915" s="1">
        <v>288.2</v>
      </c>
      <c r="J7915" s="52">
        <f t="shared" si="123"/>
        <v>0.10737624999999999</v>
      </c>
    </row>
    <row r="7916" spans="1:10" x14ac:dyDescent="0.35">
      <c r="A7916" s="1" t="s">
        <v>9770</v>
      </c>
      <c r="B7916" s="1">
        <v>83.91</v>
      </c>
      <c r="C7916" s="1">
        <v>53.69</v>
      </c>
      <c r="D7916" s="1">
        <v>61</v>
      </c>
      <c r="E7916" s="1">
        <v>141.13</v>
      </c>
      <c r="F7916" s="1">
        <v>54.55</v>
      </c>
      <c r="G7916" s="1">
        <v>135.54</v>
      </c>
      <c r="H7916" s="1">
        <v>279.77</v>
      </c>
      <c r="I7916" s="1">
        <v>315.92</v>
      </c>
      <c r="J7916" s="52">
        <f t="shared" si="123"/>
        <v>0.14068875</v>
      </c>
    </row>
    <row r="7917" spans="1:10" x14ac:dyDescent="0.35">
      <c r="A7917" s="1" t="s">
        <v>9769</v>
      </c>
      <c r="B7917" s="1">
        <v>76.39</v>
      </c>
      <c r="C7917" s="1">
        <v>42.44</v>
      </c>
      <c r="D7917" s="1">
        <v>70</v>
      </c>
      <c r="E7917" s="1">
        <v>175</v>
      </c>
      <c r="F7917" s="1">
        <v>54.52</v>
      </c>
      <c r="G7917" s="1">
        <v>79.81</v>
      </c>
      <c r="H7917" s="1">
        <v>206</v>
      </c>
      <c r="I7917" s="1">
        <v>306.10000000000002</v>
      </c>
      <c r="J7917" s="52">
        <f t="shared" si="123"/>
        <v>0.12628249999999999</v>
      </c>
    </row>
    <row r="7918" spans="1:10" x14ac:dyDescent="0.35">
      <c r="A7918" s="1" t="s">
        <v>9768</v>
      </c>
      <c r="B7918" s="1">
        <v>64.11</v>
      </c>
      <c r="C7918" s="1">
        <v>39.94</v>
      </c>
      <c r="D7918" s="1">
        <v>59.9</v>
      </c>
      <c r="E7918" s="1">
        <v>85</v>
      </c>
      <c r="F7918" s="1">
        <v>52.9</v>
      </c>
      <c r="G7918" s="1">
        <v>69.989999999999995</v>
      </c>
      <c r="H7918" s="1">
        <v>194.9</v>
      </c>
      <c r="I7918" s="1">
        <v>270.08</v>
      </c>
      <c r="J7918" s="52">
        <f t="shared" si="123"/>
        <v>0.10460249999999999</v>
      </c>
    </row>
    <row r="7919" spans="1:10" x14ac:dyDescent="0.35">
      <c r="A7919" s="1" t="s">
        <v>9767</v>
      </c>
      <c r="B7919" s="1">
        <v>48.31</v>
      </c>
      <c r="C7919" s="1">
        <v>34</v>
      </c>
      <c r="D7919" s="1">
        <v>43</v>
      </c>
      <c r="E7919" s="1">
        <v>77.61</v>
      </c>
      <c r="F7919" s="1">
        <v>47.51</v>
      </c>
      <c r="G7919" s="1">
        <v>59.64</v>
      </c>
      <c r="H7919" s="1">
        <v>219</v>
      </c>
      <c r="I7919" s="1">
        <v>232.22</v>
      </c>
      <c r="J7919" s="52">
        <f t="shared" si="123"/>
        <v>9.5161249999999989E-2</v>
      </c>
    </row>
    <row r="7920" spans="1:10" x14ac:dyDescent="0.35">
      <c r="A7920" s="1" t="s">
        <v>9766</v>
      </c>
      <c r="B7920" s="1">
        <v>38.31</v>
      </c>
      <c r="C7920" s="1">
        <v>34.53</v>
      </c>
      <c r="D7920" s="1">
        <v>54.38</v>
      </c>
      <c r="E7920" s="1">
        <v>69.900000000000006</v>
      </c>
      <c r="F7920" s="1">
        <v>43.53</v>
      </c>
      <c r="G7920" s="1">
        <v>52.23</v>
      </c>
      <c r="H7920" s="1">
        <v>219</v>
      </c>
      <c r="I7920" s="1">
        <v>213.37</v>
      </c>
      <c r="J7920" s="52">
        <f t="shared" si="123"/>
        <v>9.0656249999999994E-2</v>
      </c>
    </row>
    <row r="7921" spans="1:10" x14ac:dyDescent="0.35">
      <c r="A7921" s="1" t="s">
        <v>9765</v>
      </c>
      <c r="B7921" s="1">
        <v>35.83</v>
      </c>
      <c r="C7921" s="1">
        <v>38</v>
      </c>
      <c r="D7921" s="1">
        <v>54.9</v>
      </c>
      <c r="E7921" s="1">
        <v>55.84</v>
      </c>
      <c r="F7921" s="1">
        <v>42.28</v>
      </c>
      <c r="G7921" s="1">
        <v>49.73</v>
      </c>
      <c r="H7921" s="1">
        <v>208</v>
      </c>
      <c r="I7921" s="1">
        <v>200</v>
      </c>
      <c r="J7921" s="52">
        <f t="shared" si="123"/>
        <v>8.5572499999999996E-2</v>
      </c>
    </row>
    <row r="7922" spans="1:10" x14ac:dyDescent="0.35">
      <c r="A7922" s="1" t="s">
        <v>9764</v>
      </c>
      <c r="B7922" s="1">
        <v>35.770000000000003</v>
      </c>
      <c r="C7922" s="1">
        <v>33.700000000000003</v>
      </c>
      <c r="D7922" s="1">
        <v>38</v>
      </c>
      <c r="E7922" s="1">
        <v>54.1</v>
      </c>
      <c r="F7922" s="1">
        <v>37.74</v>
      </c>
      <c r="G7922" s="1">
        <v>45.17</v>
      </c>
      <c r="H7922" s="1">
        <v>189</v>
      </c>
      <c r="I7922" s="1">
        <v>173.69</v>
      </c>
      <c r="J7922" s="52">
        <f t="shared" si="123"/>
        <v>7.5896250000000012E-2</v>
      </c>
    </row>
    <row r="7923" spans="1:10" x14ac:dyDescent="0.35">
      <c r="A7923" s="1" t="s">
        <v>9763</v>
      </c>
      <c r="B7923" s="1">
        <v>33.93</v>
      </c>
      <c r="C7923" s="1">
        <v>32.58</v>
      </c>
      <c r="D7923" s="1">
        <v>28.41</v>
      </c>
      <c r="E7923" s="1">
        <v>49</v>
      </c>
      <c r="F7923" s="1">
        <v>36.200000000000003</v>
      </c>
      <c r="G7923" s="1">
        <v>45.97</v>
      </c>
      <c r="H7923" s="1">
        <v>250.1</v>
      </c>
      <c r="I7923" s="1">
        <v>144.88</v>
      </c>
      <c r="J7923" s="52">
        <f t="shared" si="123"/>
        <v>7.7633749999999987E-2</v>
      </c>
    </row>
    <row r="7924" spans="1:10" x14ac:dyDescent="0.35">
      <c r="A7924" s="1" t="s">
        <v>9762</v>
      </c>
      <c r="B7924" s="1">
        <v>32.67</v>
      </c>
      <c r="C7924" s="1">
        <v>35</v>
      </c>
      <c r="D7924" s="1">
        <v>38.4</v>
      </c>
      <c r="E7924" s="1">
        <v>49.86</v>
      </c>
      <c r="F7924" s="1">
        <v>35.32</v>
      </c>
      <c r="G7924" s="1">
        <v>44.64</v>
      </c>
      <c r="H7924" s="1">
        <v>190</v>
      </c>
      <c r="I7924" s="1">
        <v>135</v>
      </c>
      <c r="J7924" s="52">
        <f t="shared" si="123"/>
        <v>7.011125E-2</v>
      </c>
    </row>
    <row r="7925" spans="1:10" x14ac:dyDescent="0.35">
      <c r="A7925" s="1" t="s">
        <v>9761</v>
      </c>
      <c r="B7925" s="1">
        <v>31.14</v>
      </c>
      <c r="C7925" s="1">
        <v>32.299999999999997</v>
      </c>
      <c r="D7925" s="1">
        <v>33.700000000000003</v>
      </c>
      <c r="E7925" s="1">
        <v>48.5</v>
      </c>
      <c r="F7925" s="1">
        <v>32.840000000000003</v>
      </c>
      <c r="G7925" s="1">
        <v>42.62</v>
      </c>
      <c r="H7925" s="1">
        <v>182</v>
      </c>
      <c r="I7925" s="1">
        <v>122.01</v>
      </c>
      <c r="J7925" s="52">
        <f t="shared" si="123"/>
        <v>6.5638749999999996E-2</v>
      </c>
    </row>
    <row r="7926" spans="1:10" x14ac:dyDescent="0.35">
      <c r="A7926" s="1" t="s">
        <v>9760</v>
      </c>
      <c r="B7926" s="1">
        <v>30.59</v>
      </c>
      <c r="C7926" s="1">
        <v>29.59</v>
      </c>
      <c r="D7926" s="1">
        <v>28.17</v>
      </c>
      <c r="E7926" s="1">
        <v>50.05</v>
      </c>
      <c r="F7926" s="1">
        <v>30.23</v>
      </c>
      <c r="G7926" s="1">
        <v>40.369999999999997</v>
      </c>
      <c r="H7926" s="1">
        <v>167.71</v>
      </c>
      <c r="I7926" s="1">
        <v>99.4</v>
      </c>
      <c r="J7926" s="52">
        <f t="shared" si="123"/>
        <v>5.9513750000000004E-2</v>
      </c>
    </row>
    <row r="7927" spans="1:10" x14ac:dyDescent="0.35">
      <c r="A7927" s="1" t="s">
        <v>9759</v>
      </c>
      <c r="B7927" s="1">
        <v>30.09</v>
      </c>
      <c r="C7927" s="1">
        <v>28.84</v>
      </c>
      <c r="D7927" s="1">
        <v>26.9</v>
      </c>
      <c r="E7927" s="1">
        <v>50.96</v>
      </c>
      <c r="F7927" s="1">
        <v>31.65</v>
      </c>
      <c r="G7927" s="1">
        <v>41.26</v>
      </c>
      <c r="H7927" s="1">
        <v>167.3</v>
      </c>
      <c r="I7927" s="1">
        <v>99.4</v>
      </c>
      <c r="J7927" s="52">
        <f t="shared" si="123"/>
        <v>5.9549999999999999E-2</v>
      </c>
    </row>
    <row r="7928" spans="1:10" x14ac:dyDescent="0.35">
      <c r="A7928" s="1" t="s">
        <v>9758</v>
      </c>
      <c r="B7928" s="1">
        <v>29.33</v>
      </c>
      <c r="C7928" s="1">
        <v>28.58</v>
      </c>
      <c r="D7928" s="1">
        <v>29.9</v>
      </c>
      <c r="E7928" s="1">
        <v>53.19</v>
      </c>
      <c r="F7928" s="1">
        <v>34.799999999999997</v>
      </c>
      <c r="G7928" s="1">
        <v>45.45</v>
      </c>
      <c r="H7928" s="1">
        <v>169.18</v>
      </c>
      <c r="I7928" s="1">
        <v>105.64</v>
      </c>
      <c r="J7928" s="52">
        <f t="shared" si="123"/>
        <v>6.2008750000000001E-2</v>
      </c>
    </row>
    <row r="7929" spans="1:10" x14ac:dyDescent="0.35">
      <c r="A7929" s="1" t="s">
        <v>9757</v>
      </c>
      <c r="B7929" s="1">
        <v>34.090000000000003</v>
      </c>
      <c r="C7929" s="1">
        <v>30.41</v>
      </c>
      <c r="D7929" s="1">
        <v>34.9</v>
      </c>
      <c r="E7929" s="1">
        <v>71.900000000000006</v>
      </c>
      <c r="F7929" s="1">
        <v>41.94</v>
      </c>
      <c r="G7929" s="1">
        <v>53.49</v>
      </c>
      <c r="H7929" s="1">
        <v>175.07</v>
      </c>
      <c r="I7929" s="1">
        <v>128.96</v>
      </c>
      <c r="J7929" s="52">
        <f t="shared" si="123"/>
        <v>7.1345000000000006E-2</v>
      </c>
    </row>
    <row r="7930" spans="1:10" x14ac:dyDescent="0.35">
      <c r="A7930" s="1" t="s">
        <v>9756</v>
      </c>
      <c r="B7930" s="1">
        <v>46.67</v>
      </c>
      <c r="C7930" s="1">
        <v>32.99</v>
      </c>
      <c r="D7930" s="1">
        <v>39</v>
      </c>
      <c r="E7930" s="1">
        <v>93.03</v>
      </c>
      <c r="F7930" s="1">
        <v>50.68</v>
      </c>
      <c r="G7930" s="1">
        <v>75.94</v>
      </c>
      <c r="H7930" s="1">
        <v>203.42</v>
      </c>
      <c r="I7930" s="1">
        <v>136.76</v>
      </c>
      <c r="J7930" s="52">
        <f t="shared" si="123"/>
        <v>8.4811250000000005E-2</v>
      </c>
    </row>
    <row r="7931" spans="1:10" x14ac:dyDescent="0.35">
      <c r="A7931" s="1" t="s">
        <v>9755</v>
      </c>
      <c r="B7931" s="1">
        <v>48.24</v>
      </c>
      <c r="C7931" s="1">
        <v>39.409999999999997</v>
      </c>
      <c r="D7931" s="1">
        <v>40.1</v>
      </c>
      <c r="E7931" s="1">
        <v>100</v>
      </c>
      <c r="F7931" s="1">
        <v>50.54</v>
      </c>
      <c r="G7931" s="1">
        <v>90.64</v>
      </c>
      <c r="H7931" s="1">
        <v>209.26</v>
      </c>
      <c r="I7931" s="1">
        <v>140.1</v>
      </c>
      <c r="J7931" s="52">
        <f t="shared" si="123"/>
        <v>8.9786250000000012E-2</v>
      </c>
    </row>
    <row r="7932" spans="1:10" x14ac:dyDescent="0.35">
      <c r="A7932" s="1" t="s">
        <v>9754</v>
      </c>
      <c r="B7932" s="1">
        <v>47.84</v>
      </c>
      <c r="C7932" s="1">
        <v>37.479999999999997</v>
      </c>
      <c r="D7932" s="1">
        <v>46.4</v>
      </c>
      <c r="E7932" s="1">
        <v>99</v>
      </c>
      <c r="F7932" s="1">
        <v>53.21</v>
      </c>
      <c r="G7932" s="1">
        <v>80.34</v>
      </c>
      <c r="H7932" s="1">
        <v>213.83</v>
      </c>
      <c r="I7932" s="1">
        <v>159.9</v>
      </c>
      <c r="J7932" s="52">
        <f t="shared" si="123"/>
        <v>9.2249999999999999E-2</v>
      </c>
    </row>
    <row r="7933" spans="1:10" x14ac:dyDescent="0.35">
      <c r="A7933" s="1" t="s">
        <v>9753</v>
      </c>
      <c r="B7933" s="1">
        <v>45.9</v>
      </c>
      <c r="C7933" s="1">
        <v>35.369999999999997</v>
      </c>
      <c r="D7933" s="1">
        <v>40.1</v>
      </c>
      <c r="E7933" s="1">
        <v>93.37</v>
      </c>
      <c r="F7933" s="1">
        <v>48.26</v>
      </c>
      <c r="G7933" s="1">
        <v>77.91</v>
      </c>
      <c r="H7933" s="1">
        <v>209.13</v>
      </c>
      <c r="I7933" s="1">
        <v>198.46</v>
      </c>
      <c r="J7933" s="52">
        <f t="shared" si="123"/>
        <v>9.3562500000000007E-2</v>
      </c>
    </row>
    <row r="7934" spans="1:10" x14ac:dyDescent="0.35">
      <c r="A7934" s="1" t="s">
        <v>9752</v>
      </c>
      <c r="B7934" s="1">
        <v>41</v>
      </c>
      <c r="C7934" s="1">
        <v>38.130000000000003</v>
      </c>
      <c r="D7934" s="1">
        <v>49.9</v>
      </c>
      <c r="E7934" s="1">
        <v>95</v>
      </c>
      <c r="F7934" s="1">
        <v>45.38</v>
      </c>
      <c r="G7934" s="1">
        <v>74.87</v>
      </c>
      <c r="H7934" s="1">
        <v>225.54</v>
      </c>
      <c r="I7934" s="1">
        <v>243.6</v>
      </c>
      <c r="J7934" s="52">
        <f t="shared" si="123"/>
        <v>0.1016775</v>
      </c>
    </row>
    <row r="7935" spans="1:10" x14ac:dyDescent="0.35">
      <c r="A7935" s="1" t="s">
        <v>9751</v>
      </c>
      <c r="B7935" s="1">
        <v>39.630000000000003</v>
      </c>
      <c r="C7935" s="1">
        <v>39.75</v>
      </c>
      <c r="D7935" s="1">
        <v>40.1</v>
      </c>
      <c r="E7935" s="1">
        <v>88.98</v>
      </c>
      <c r="F7935" s="1">
        <v>44.12</v>
      </c>
      <c r="G7935" s="1">
        <v>70.48</v>
      </c>
      <c r="H7935" s="1">
        <v>213.58</v>
      </c>
      <c r="I7935" s="1">
        <v>244</v>
      </c>
      <c r="J7935" s="52">
        <f t="shared" si="123"/>
        <v>9.758E-2</v>
      </c>
    </row>
    <row r="7936" spans="1:10" x14ac:dyDescent="0.35">
      <c r="A7936" s="1" t="s">
        <v>9750</v>
      </c>
      <c r="B7936" s="1">
        <v>36.68</v>
      </c>
      <c r="C7936" s="1">
        <v>40.770000000000003</v>
      </c>
      <c r="D7936" s="1">
        <v>45</v>
      </c>
      <c r="E7936" s="1">
        <v>88.21</v>
      </c>
      <c r="F7936" s="1">
        <v>43.87</v>
      </c>
      <c r="G7936" s="1">
        <v>67.010000000000005</v>
      </c>
      <c r="H7936" s="1">
        <v>216.02</v>
      </c>
      <c r="I7936" s="1">
        <v>256.95999999999998</v>
      </c>
      <c r="J7936" s="52">
        <f t="shared" si="123"/>
        <v>9.9315000000000001E-2</v>
      </c>
    </row>
    <row r="7937" spans="1:10" x14ac:dyDescent="0.35">
      <c r="A7937" s="1" t="s">
        <v>9749</v>
      </c>
      <c r="B7937" s="1">
        <v>36.6</v>
      </c>
      <c r="C7937" s="1">
        <v>34.64</v>
      </c>
      <c r="D7937" s="1">
        <v>49.9</v>
      </c>
      <c r="E7937" s="1">
        <v>85.99</v>
      </c>
      <c r="F7937" s="1">
        <v>43.67</v>
      </c>
      <c r="G7937" s="1">
        <v>68.34</v>
      </c>
      <c r="H7937" s="1">
        <v>218.9</v>
      </c>
      <c r="I7937" s="1">
        <v>261.07</v>
      </c>
      <c r="J7937" s="52">
        <f t="shared" si="123"/>
        <v>9.9888749999999984E-2</v>
      </c>
    </row>
    <row r="7938" spans="1:10" x14ac:dyDescent="0.35">
      <c r="A7938" s="1" t="s">
        <v>9748</v>
      </c>
      <c r="B7938" s="1">
        <v>39.65</v>
      </c>
      <c r="C7938" s="1">
        <v>34.200000000000003</v>
      </c>
      <c r="D7938" s="1">
        <v>53.05</v>
      </c>
      <c r="E7938" s="1">
        <v>86.94</v>
      </c>
      <c r="F7938" s="1">
        <v>43.9</v>
      </c>
      <c r="G7938" s="1">
        <v>78.69</v>
      </c>
      <c r="H7938" s="1">
        <v>225</v>
      </c>
      <c r="I7938" s="1">
        <v>263.14</v>
      </c>
      <c r="J7938" s="52">
        <f t="shared" si="123"/>
        <v>0.10307124999999999</v>
      </c>
    </row>
    <row r="7939" spans="1:10" x14ac:dyDescent="0.35">
      <c r="A7939" s="1" t="s">
        <v>9747</v>
      </c>
      <c r="B7939" s="1">
        <v>45.6</v>
      </c>
      <c r="C7939" s="1">
        <v>37.479999999999997</v>
      </c>
      <c r="D7939" s="1">
        <v>58.48</v>
      </c>
      <c r="E7939" s="1">
        <v>87.19</v>
      </c>
      <c r="F7939" s="1">
        <v>44.88</v>
      </c>
      <c r="G7939" s="1">
        <v>84.04</v>
      </c>
      <c r="H7939" s="1">
        <v>227.38</v>
      </c>
      <c r="I7939" s="1">
        <v>250</v>
      </c>
      <c r="J7939" s="52">
        <f t="shared" ref="J7939:J8002" si="124">(AVERAGE(B7939:I7939))/1000</f>
        <v>0.10438124999999999</v>
      </c>
    </row>
    <row r="7940" spans="1:10" x14ac:dyDescent="0.35">
      <c r="A7940" s="1" t="s">
        <v>9746</v>
      </c>
      <c r="B7940" s="1">
        <v>50.15</v>
      </c>
      <c r="C7940" s="1">
        <v>49.93</v>
      </c>
      <c r="D7940" s="1">
        <v>68.3</v>
      </c>
      <c r="E7940" s="1">
        <v>98.27</v>
      </c>
      <c r="F7940" s="1">
        <v>47.19</v>
      </c>
      <c r="G7940" s="1">
        <v>125.48</v>
      </c>
      <c r="H7940" s="1">
        <v>270.8</v>
      </c>
      <c r="I7940" s="1">
        <v>289.89999999999998</v>
      </c>
      <c r="J7940" s="52">
        <f t="shared" si="124"/>
        <v>0.12500249999999999</v>
      </c>
    </row>
    <row r="7941" spans="1:10" x14ac:dyDescent="0.35">
      <c r="A7941" s="1" t="s">
        <v>9745</v>
      </c>
      <c r="B7941" s="1">
        <v>41.35</v>
      </c>
      <c r="C7941" s="1">
        <v>51</v>
      </c>
      <c r="D7941" s="1">
        <v>44.9</v>
      </c>
      <c r="E7941" s="1">
        <v>92.43</v>
      </c>
      <c r="F7941" s="1">
        <v>47.72</v>
      </c>
      <c r="G7941" s="1">
        <v>79.66</v>
      </c>
      <c r="H7941" s="1">
        <v>250</v>
      </c>
      <c r="I7941" s="1">
        <v>335.92</v>
      </c>
      <c r="J7941" s="52">
        <f t="shared" si="124"/>
        <v>0.11787250000000001</v>
      </c>
    </row>
    <row r="7942" spans="1:10" x14ac:dyDescent="0.35">
      <c r="A7942" s="1" t="s">
        <v>9744</v>
      </c>
      <c r="B7942" s="1">
        <v>36.69</v>
      </c>
      <c r="C7942" s="1">
        <v>51.3</v>
      </c>
      <c r="D7942" s="1">
        <v>44.38</v>
      </c>
      <c r="E7942" s="1">
        <v>82.76</v>
      </c>
      <c r="F7942" s="1">
        <v>44</v>
      </c>
      <c r="G7942" s="1">
        <v>73.010000000000005</v>
      </c>
      <c r="H7942" s="1">
        <v>214.03</v>
      </c>
      <c r="I7942" s="1">
        <v>294.44</v>
      </c>
      <c r="J7942" s="52">
        <f t="shared" si="124"/>
        <v>0.10507624999999998</v>
      </c>
    </row>
    <row r="7943" spans="1:10" x14ac:dyDescent="0.35">
      <c r="A7943" s="1" t="s">
        <v>9743</v>
      </c>
      <c r="B7943" s="1">
        <v>33.93</v>
      </c>
      <c r="C7943" s="1">
        <v>47</v>
      </c>
      <c r="D7943" s="1">
        <v>38.700000000000003</v>
      </c>
      <c r="E7943" s="1">
        <v>70.12</v>
      </c>
      <c r="F7943" s="1">
        <v>42.55</v>
      </c>
      <c r="G7943" s="1">
        <v>59.02</v>
      </c>
      <c r="H7943" s="1">
        <v>184.1</v>
      </c>
      <c r="I7943" s="1">
        <v>267.89999999999998</v>
      </c>
      <c r="J7943" s="52">
        <f t="shared" si="124"/>
        <v>9.2914999999999998E-2</v>
      </c>
    </row>
    <row r="7944" spans="1:10" x14ac:dyDescent="0.35">
      <c r="A7944" s="1" t="s">
        <v>9742</v>
      </c>
      <c r="B7944" s="1">
        <v>38</v>
      </c>
      <c r="C7944" s="1">
        <v>42.77</v>
      </c>
      <c r="D7944" s="1">
        <v>39.9</v>
      </c>
      <c r="E7944" s="1">
        <v>55.51</v>
      </c>
      <c r="F7944" s="1">
        <v>39.4</v>
      </c>
      <c r="G7944" s="1">
        <v>52.91</v>
      </c>
      <c r="H7944" s="1">
        <v>200</v>
      </c>
      <c r="I7944" s="1">
        <v>292.95999999999998</v>
      </c>
      <c r="J7944" s="52">
        <f t="shared" si="124"/>
        <v>9.5181250000000009E-2</v>
      </c>
    </row>
    <row r="7945" spans="1:10" x14ac:dyDescent="0.35">
      <c r="A7945" s="1" t="s">
        <v>9741</v>
      </c>
      <c r="B7945" s="1">
        <v>31.74</v>
      </c>
      <c r="C7945" s="1">
        <v>43.32</v>
      </c>
      <c r="D7945" s="1">
        <v>37.6</v>
      </c>
      <c r="E7945" s="1">
        <v>53.38</v>
      </c>
      <c r="F7945" s="1">
        <v>39</v>
      </c>
      <c r="G7945" s="1">
        <v>51.74</v>
      </c>
      <c r="H7945" s="1">
        <v>200.1</v>
      </c>
      <c r="I7945" s="1">
        <v>279.89999999999998</v>
      </c>
      <c r="J7945" s="52">
        <f t="shared" si="124"/>
        <v>9.2097499999999999E-2</v>
      </c>
    </row>
    <row r="7946" spans="1:10" x14ac:dyDescent="0.35">
      <c r="A7946" s="1" t="s">
        <v>9740</v>
      </c>
      <c r="B7946" s="1">
        <v>29.99</v>
      </c>
      <c r="C7946" s="1">
        <v>34</v>
      </c>
      <c r="D7946" s="1">
        <v>30.6</v>
      </c>
      <c r="E7946" s="1">
        <v>50.09</v>
      </c>
      <c r="F7946" s="1">
        <v>38.58</v>
      </c>
      <c r="G7946" s="1">
        <v>46.1</v>
      </c>
      <c r="H7946" s="1">
        <v>189.73</v>
      </c>
      <c r="I7946" s="1">
        <v>199.9</v>
      </c>
      <c r="J7946" s="52">
        <f t="shared" si="124"/>
        <v>7.7373750000000005E-2</v>
      </c>
    </row>
    <row r="7947" spans="1:10" x14ac:dyDescent="0.35">
      <c r="A7947" s="1" t="s">
        <v>9739</v>
      </c>
      <c r="B7947" s="1">
        <v>27.86</v>
      </c>
      <c r="C7947" s="1">
        <v>27.06</v>
      </c>
      <c r="D7947" s="1">
        <v>37.6</v>
      </c>
      <c r="E7947" s="1">
        <v>48.97</v>
      </c>
      <c r="F7947" s="1">
        <v>40.340000000000003</v>
      </c>
      <c r="G7947" s="1">
        <v>48.93</v>
      </c>
      <c r="H7947" s="1">
        <v>188.89</v>
      </c>
      <c r="I7947" s="1">
        <v>320</v>
      </c>
      <c r="J7947" s="52">
        <f t="shared" si="124"/>
        <v>9.2456250000000004E-2</v>
      </c>
    </row>
    <row r="7948" spans="1:10" x14ac:dyDescent="0.35">
      <c r="A7948" s="1" t="s">
        <v>9738</v>
      </c>
      <c r="B7948" s="1">
        <v>33.06</v>
      </c>
      <c r="C7948" s="1">
        <v>29.6</v>
      </c>
      <c r="D7948" s="1">
        <v>38.9</v>
      </c>
      <c r="E7948" s="1">
        <v>49.15</v>
      </c>
      <c r="F7948" s="1">
        <v>36.31</v>
      </c>
      <c r="G7948" s="1">
        <v>45.91</v>
      </c>
      <c r="H7948" s="1">
        <v>192.37</v>
      </c>
      <c r="I7948" s="1">
        <v>228.5</v>
      </c>
      <c r="J7948" s="52">
        <f t="shared" si="124"/>
        <v>8.1724999999999992E-2</v>
      </c>
    </row>
    <row r="7949" spans="1:10" x14ac:dyDescent="0.35">
      <c r="A7949" s="1" t="s">
        <v>9737</v>
      </c>
      <c r="B7949" s="1">
        <v>36.46</v>
      </c>
      <c r="C7949" s="1">
        <v>25.12</v>
      </c>
      <c r="D7949" s="1">
        <v>41.31</v>
      </c>
      <c r="E7949" s="1">
        <v>48.57</v>
      </c>
      <c r="F7949" s="1">
        <v>34</v>
      </c>
      <c r="G7949" s="1">
        <v>45.01</v>
      </c>
      <c r="H7949" s="1">
        <v>188.12</v>
      </c>
      <c r="I7949" s="1">
        <v>209.9</v>
      </c>
      <c r="J7949" s="52">
        <f t="shared" si="124"/>
        <v>7.8561249999999999E-2</v>
      </c>
    </row>
    <row r="7950" spans="1:10" x14ac:dyDescent="0.35">
      <c r="A7950" s="1" t="s">
        <v>9736</v>
      </c>
      <c r="B7950" s="1">
        <v>32.4</v>
      </c>
      <c r="C7950" s="1">
        <v>29.6</v>
      </c>
      <c r="D7950" s="1">
        <v>37.56</v>
      </c>
      <c r="E7950" s="1">
        <v>47.81</v>
      </c>
      <c r="F7950" s="1">
        <v>31.95</v>
      </c>
      <c r="G7950" s="1">
        <v>42</v>
      </c>
      <c r="H7950" s="1">
        <v>181.2</v>
      </c>
      <c r="I7950" s="1">
        <v>245.9</v>
      </c>
      <c r="J7950" s="52">
        <f t="shared" si="124"/>
        <v>8.10525E-2</v>
      </c>
    </row>
    <row r="7951" spans="1:10" x14ac:dyDescent="0.35">
      <c r="A7951" s="1" t="s">
        <v>9735</v>
      </c>
      <c r="B7951" s="1">
        <v>27.99</v>
      </c>
      <c r="C7951" s="1">
        <v>26.81</v>
      </c>
      <c r="D7951" s="1">
        <v>36.35</v>
      </c>
      <c r="E7951" s="1">
        <v>46.55</v>
      </c>
      <c r="F7951" s="1">
        <v>28</v>
      </c>
      <c r="G7951" s="1">
        <v>41.12</v>
      </c>
      <c r="H7951" s="1">
        <v>176</v>
      </c>
      <c r="I7951" s="1">
        <v>225.04</v>
      </c>
      <c r="J7951" s="52">
        <f t="shared" si="124"/>
        <v>7.5982500000000008E-2</v>
      </c>
    </row>
    <row r="7952" spans="1:10" x14ac:dyDescent="0.35">
      <c r="A7952" s="1" t="s">
        <v>9734</v>
      </c>
      <c r="B7952" s="1">
        <v>28.99</v>
      </c>
      <c r="C7952" s="1">
        <v>31.96</v>
      </c>
      <c r="D7952" s="1">
        <v>30.55</v>
      </c>
      <c r="E7952" s="1">
        <v>48.75</v>
      </c>
      <c r="F7952" s="1">
        <v>28.54</v>
      </c>
      <c r="G7952" s="1">
        <v>42.48</v>
      </c>
      <c r="H7952" s="1">
        <v>174.5</v>
      </c>
      <c r="I7952" s="1">
        <v>269.39999999999998</v>
      </c>
      <c r="J7952" s="52">
        <f t="shared" si="124"/>
        <v>8.189624999999999E-2</v>
      </c>
    </row>
    <row r="7953" spans="1:10" x14ac:dyDescent="0.35">
      <c r="A7953" s="1" t="s">
        <v>9733</v>
      </c>
      <c r="B7953" s="1">
        <v>34.99</v>
      </c>
      <c r="C7953" s="1">
        <v>37.94</v>
      </c>
      <c r="D7953" s="1">
        <v>34.64</v>
      </c>
      <c r="E7953" s="1">
        <v>53.9</v>
      </c>
      <c r="F7953" s="1">
        <v>38.020000000000003</v>
      </c>
      <c r="G7953" s="1">
        <v>41.97</v>
      </c>
      <c r="H7953" s="1">
        <v>181.4</v>
      </c>
      <c r="I7953" s="1">
        <v>246.7</v>
      </c>
      <c r="J7953" s="52">
        <f t="shared" si="124"/>
        <v>8.3694999999999992E-2</v>
      </c>
    </row>
    <row r="7954" spans="1:10" x14ac:dyDescent="0.35">
      <c r="A7954" s="1" t="s">
        <v>9732</v>
      </c>
      <c r="B7954" s="1">
        <v>38.200000000000003</v>
      </c>
      <c r="C7954" s="1">
        <v>49</v>
      </c>
      <c r="D7954" s="1">
        <v>41</v>
      </c>
      <c r="E7954" s="1">
        <v>67.5</v>
      </c>
      <c r="F7954" s="1">
        <v>50</v>
      </c>
      <c r="G7954" s="1">
        <v>45.04</v>
      </c>
      <c r="H7954" s="1">
        <v>184.77</v>
      </c>
      <c r="I7954" s="1">
        <v>275</v>
      </c>
      <c r="J7954" s="52">
        <f t="shared" si="124"/>
        <v>9.3813750000000001E-2</v>
      </c>
    </row>
    <row r="7955" spans="1:10" x14ac:dyDescent="0.35">
      <c r="A7955" s="1" t="s">
        <v>9731</v>
      </c>
      <c r="B7955" s="1">
        <v>38.56</v>
      </c>
      <c r="C7955" s="1">
        <v>48.96</v>
      </c>
      <c r="D7955" s="1">
        <v>47</v>
      </c>
      <c r="E7955" s="1">
        <v>70</v>
      </c>
      <c r="F7955" s="1">
        <v>50.95</v>
      </c>
      <c r="G7955" s="1">
        <v>45.69</v>
      </c>
      <c r="H7955" s="1">
        <v>185.99</v>
      </c>
      <c r="I7955" s="1">
        <v>350</v>
      </c>
      <c r="J7955" s="52">
        <f t="shared" si="124"/>
        <v>0.10464375000000001</v>
      </c>
    </row>
    <row r="7956" spans="1:10" x14ac:dyDescent="0.35">
      <c r="A7956" s="1" t="s">
        <v>9730</v>
      </c>
      <c r="B7956" s="1">
        <v>42.44</v>
      </c>
      <c r="C7956" s="1">
        <v>46.5</v>
      </c>
      <c r="D7956" s="1">
        <v>46.63</v>
      </c>
      <c r="E7956" s="1">
        <v>65.290000000000006</v>
      </c>
      <c r="F7956" s="1">
        <v>51.93</v>
      </c>
      <c r="G7956" s="1">
        <v>49.26</v>
      </c>
      <c r="H7956" s="1">
        <v>199.99</v>
      </c>
      <c r="I7956" s="1">
        <v>367.7</v>
      </c>
      <c r="J7956" s="52">
        <f t="shared" si="124"/>
        <v>0.10871749999999999</v>
      </c>
    </row>
    <row r="7957" spans="1:10" x14ac:dyDescent="0.35">
      <c r="A7957" s="1" t="s">
        <v>9729</v>
      </c>
      <c r="B7957" s="1">
        <v>39.94</v>
      </c>
      <c r="C7957" s="1">
        <v>40.51</v>
      </c>
      <c r="D7957" s="1">
        <v>44.24</v>
      </c>
      <c r="E7957" s="1">
        <v>55.22</v>
      </c>
      <c r="F7957" s="1">
        <v>49.05</v>
      </c>
      <c r="G7957" s="1">
        <v>50.34</v>
      </c>
      <c r="H7957" s="1">
        <v>203.01</v>
      </c>
      <c r="I7957" s="1">
        <v>370</v>
      </c>
      <c r="J7957" s="52">
        <f t="shared" si="124"/>
        <v>0.10653874999999999</v>
      </c>
    </row>
    <row r="7958" spans="1:10" x14ac:dyDescent="0.35">
      <c r="A7958" s="1" t="s">
        <v>9728</v>
      </c>
      <c r="B7958" s="1">
        <v>40</v>
      </c>
      <c r="C7958" s="1">
        <v>45.01</v>
      </c>
      <c r="D7958" s="1">
        <v>43.95</v>
      </c>
      <c r="E7958" s="1">
        <v>53.54</v>
      </c>
      <c r="F7958" s="1">
        <v>49.27</v>
      </c>
      <c r="G7958" s="1">
        <v>49.01</v>
      </c>
      <c r="H7958" s="1">
        <v>209.76</v>
      </c>
      <c r="I7958" s="1">
        <v>365.91</v>
      </c>
      <c r="J7958" s="52">
        <f t="shared" si="124"/>
        <v>0.10705625000000001</v>
      </c>
    </row>
    <row r="7959" spans="1:10" x14ac:dyDescent="0.35">
      <c r="A7959" s="1" t="s">
        <v>9727</v>
      </c>
      <c r="B7959" s="1">
        <v>37.44</v>
      </c>
      <c r="C7959" s="1">
        <v>38.799999999999997</v>
      </c>
      <c r="D7959" s="1">
        <v>42.4</v>
      </c>
      <c r="E7959" s="1">
        <v>53.05</v>
      </c>
      <c r="F7959" s="1">
        <v>47.2</v>
      </c>
      <c r="G7959" s="1">
        <v>49.08</v>
      </c>
      <c r="H7959" s="1">
        <v>210.07</v>
      </c>
      <c r="I7959" s="1">
        <v>360.1</v>
      </c>
      <c r="J7959" s="52">
        <f t="shared" si="124"/>
        <v>0.1047675</v>
      </c>
    </row>
    <row r="7960" spans="1:10" x14ac:dyDescent="0.35">
      <c r="A7960" s="1" t="s">
        <v>9726</v>
      </c>
      <c r="B7960" s="1">
        <v>31.15</v>
      </c>
      <c r="C7960" s="1">
        <v>45.61</v>
      </c>
      <c r="D7960" s="1">
        <v>45.44</v>
      </c>
      <c r="E7960" s="1">
        <v>52.88</v>
      </c>
      <c r="F7960" s="1">
        <v>45.88</v>
      </c>
      <c r="G7960" s="1">
        <v>48.34</v>
      </c>
      <c r="H7960" s="1">
        <v>198.28</v>
      </c>
      <c r="I7960" s="1">
        <v>367.2</v>
      </c>
      <c r="J7960" s="52">
        <f t="shared" si="124"/>
        <v>0.1043475</v>
      </c>
    </row>
    <row r="7961" spans="1:10" x14ac:dyDescent="0.35">
      <c r="A7961" s="1" t="s">
        <v>9725</v>
      </c>
      <c r="B7961" s="1">
        <v>32.96</v>
      </c>
      <c r="C7961" s="1">
        <v>47.06</v>
      </c>
      <c r="D7961" s="1">
        <v>44.83</v>
      </c>
      <c r="E7961" s="1">
        <v>53.28</v>
      </c>
      <c r="F7961" s="1">
        <v>44.3</v>
      </c>
      <c r="G7961" s="1">
        <v>47.86</v>
      </c>
      <c r="H7961" s="1">
        <v>198.34</v>
      </c>
      <c r="I7961" s="1">
        <v>383.91</v>
      </c>
      <c r="J7961" s="52">
        <f t="shared" si="124"/>
        <v>0.1065675</v>
      </c>
    </row>
    <row r="7962" spans="1:10" x14ac:dyDescent="0.35">
      <c r="A7962" s="1" t="s">
        <v>9724</v>
      </c>
      <c r="B7962" s="1">
        <v>33.950000000000003</v>
      </c>
      <c r="C7962" s="1">
        <v>52.16</v>
      </c>
      <c r="D7962" s="1">
        <v>53.01</v>
      </c>
      <c r="E7962" s="1">
        <v>57.32</v>
      </c>
      <c r="F7962" s="1">
        <v>47.39</v>
      </c>
      <c r="G7962" s="1">
        <v>47.86</v>
      </c>
      <c r="H7962" s="1">
        <v>205.11</v>
      </c>
      <c r="I7962" s="1">
        <v>397.91</v>
      </c>
      <c r="J7962" s="52">
        <f t="shared" si="124"/>
        <v>0.11183875</v>
      </c>
    </row>
    <row r="7963" spans="1:10" x14ac:dyDescent="0.35">
      <c r="A7963" s="1" t="s">
        <v>9723</v>
      </c>
      <c r="B7963" s="1">
        <v>35.46</v>
      </c>
      <c r="C7963" s="1">
        <v>59.7</v>
      </c>
      <c r="D7963" s="1">
        <v>71.040000000000006</v>
      </c>
      <c r="E7963" s="1">
        <v>61.32</v>
      </c>
      <c r="F7963" s="1">
        <v>47.7</v>
      </c>
      <c r="G7963" s="1">
        <v>50.23</v>
      </c>
      <c r="H7963" s="1">
        <v>217.03</v>
      </c>
      <c r="I7963" s="1">
        <v>392.85</v>
      </c>
      <c r="J7963" s="52">
        <f t="shared" si="124"/>
        <v>0.11691625</v>
      </c>
    </row>
    <row r="7964" spans="1:10" x14ac:dyDescent="0.35">
      <c r="A7964" s="1" t="s">
        <v>9722</v>
      </c>
      <c r="B7964" s="1">
        <v>44.96</v>
      </c>
      <c r="C7964" s="1">
        <v>66.42</v>
      </c>
      <c r="D7964" s="1">
        <v>77.89</v>
      </c>
      <c r="E7964" s="1">
        <v>73.400000000000006</v>
      </c>
      <c r="F7964" s="1">
        <v>60</v>
      </c>
      <c r="G7964" s="1">
        <v>54.17</v>
      </c>
      <c r="H7964" s="1">
        <v>245.13</v>
      </c>
      <c r="I7964" s="1">
        <v>415.58</v>
      </c>
      <c r="J7964" s="52">
        <f t="shared" si="124"/>
        <v>0.12969375</v>
      </c>
    </row>
    <row r="7965" spans="1:10" x14ac:dyDescent="0.35">
      <c r="A7965" s="1" t="s">
        <v>9721</v>
      </c>
      <c r="B7965" s="1">
        <v>60.9</v>
      </c>
      <c r="C7965" s="1">
        <v>57.4</v>
      </c>
      <c r="D7965" s="1">
        <v>76.540000000000006</v>
      </c>
      <c r="E7965" s="1">
        <v>52.06</v>
      </c>
      <c r="F7965" s="1">
        <v>56.1</v>
      </c>
      <c r="G7965" s="1">
        <v>56.14</v>
      </c>
      <c r="H7965" s="1">
        <v>247.94</v>
      </c>
      <c r="I7965" s="1">
        <v>400.62</v>
      </c>
      <c r="J7965" s="52">
        <f t="shared" si="124"/>
        <v>0.12596250000000001</v>
      </c>
    </row>
    <row r="7966" spans="1:10" x14ac:dyDescent="0.35">
      <c r="A7966" s="1" t="s">
        <v>9720</v>
      </c>
      <c r="B7966" s="1">
        <v>52.44</v>
      </c>
      <c r="C7966" s="1">
        <v>54.13</v>
      </c>
      <c r="D7966" s="1">
        <v>74.3</v>
      </c>
      <c r="E7966" s="1">
        <v>50.84</v>
      </c>
      <c r="F7966" s="1">
        <v>54.5</v>
      </c>
      <c r="G7966" s="1">
        <v>53.83</v>
      </c>
      <c r="H7966" s="1">
        <v>235.13</v>
      </c>
      <c r="I7966" s="1">
        <v>380.01</v>
      </c>
      <c r="J7966" s="52">
        <f t="shared" si="124"/>
        <v>0.1193975</v>
      </c>
    </row>
    <row r="7967" spans="1:10" x14ac:dyDescent="0.35">
      <c r="A7967" s="1" t="s">
        <v>9719</v>
      </c>
      <c r="B7967" s="1">
        <v>47.28</v>
      </c>
      <c r="C7967" s="1">
        <v>51.4</v>
      </c>
      <c r="D7967" s="1">
        <v>64.010000000000005</v>
      </c>
      <c r="E7967" s="1">
        <v>49.37</v>
      </c>
      <c r="F7967" s="1">
        <v>59.64</v>
      </c>
      <c r="G7967" s="1">
        <v>46.16</v>
      </c>
      <c r="H7967" s="1">
        <v>195.7</v>
      </c>
      <c r="I7967" s="1">
        <v>335.46</v>
      </c>
      <c r="J7967" s="52">
        <f t="shared" si="124"/>
        <v>0.1061275</v>
      </c>
    </row>
    <row r="7968" spans="1:10" x14ac:dyDescent="0.35">
      <c r="A7968" s="1" t="s">
        <v>9718</v>
      </c>
      <c r="B7968" s="1">
        <v>38</v>
      </c>
      <c r="C7968" s="1">
        <v>39.94</v>
      </c>
      <c r="D7968" s="1">
        <v>57.65</v>
      </c>
      <c r="E7968" s="1">
        <v>47.74</v>
      </c>
      <c r="F7968" s="1">
        <v>49.9</v>
      </c>
      <c r="G7968" s="1">
        <v>39.9</v>
      </c>
      <c r="H7968" s="1">
        <v>189</v>
      </c>
      <c r="I7968" s="1">
        <v>312</v>
      </c>
      <c r="J7968" s="52">
        <f t="shared" si="124"/>
        <v>9.6766249999999998E-2</v>
      </c>
    </row>
    <row r="7969" spans="1:10" x14ac:dyDescent="0.35">
      <c r="A7969" s="1" t="s">
        <v>9717</v>
      </c>
      <c r="B7969" s="1">
        <v>45</v>
      </c>
      <c r="C7969" s="1">
        <v>37.44</v>
      </c>
      <c r="D7969" s="1">
        <v>59.78</v>
      </c>
      <c r="E7969" s="1">
        <v>49.9</v>
      </c>
      <c r="F7969" s="1">
        <v>44.49</v>
      </c>
      <c r="G7969" s="1">
        <v>37.79</v>
      </c>
      <c r="H7969" s="1">
        <v>192.37</v>
      </c>
      <c r="I7969" s="1">
        <v>294.98</v>
      </c>
      <c r="J7969" s="52">
        <f t="shared" si="124"/>
        <v>9.5218750000000005E-2</v>
      </c>
    </row>
    <row r="7970" spans="1:10" x14ac:dyDescent="0.35">
      <c r="A7970" s="1" t="s">
        <v>9716</v>
      </c>
      <c r="B7970" s="1">
        <v>33</v>
      </c>
      <c r="C7970" s="1">
        <v>34.590000000000003</v>
      </c>
      <c r="D7970" s="1">
        <v>51.89</v>
      </c>
      <c r="E7970" s="1">
        <v>45.71</v>
      </c>
      <c r="F7970" s="1">
        <v>40.72</v>
      </c>
      <c r="G7970" s="1">
        <v>33.4</v>
      </c>
      <c r="H7970" s="1">
        <v>158.29</v>
      </c>
      <c r="I7970" s="1">
        <v>262.62</v>
      </c>
      <c r="J7970" s="52">
        <f t="shared" si="124"/>
        <v>8.2527500000000004E-2</v>
      </c>
    </row>
    <row r="7971" spans="1:10" x14ac:dyDescent="0.35">
      <c r="A7971" s="1" t="s">
        <v>9715</v>
      </c>
      <c r="B7971" s="1">
        <v>30.85</v>
      </c>
      <c r="C7971" s="1">
        <v>36.92</v>
      </c>
      <c r="D7971" s="1">
        <v>35.700000000000003</v>
      </c>
      <c r="E7971" s="1">
        <v>44.91</v>
      </c>
      <c r="F7971" s="1">
        <v>41.57</v>
      </c>
      <c r="G7971" s="1">
        <v>36.4</v>
      </c>
      <c r="H7971" s="1">
        <v>167.77</v>
      </c>
      <c r="I7971" s="1">
        <v>271.81</v>
      </c>
      <c r="J7971" s="52">
        <f t="shared" si="124"/>
        <v>8.3241250000000003E-2</v>
      </c>
    </row>
    <row r="7972" spans="1:10" x14ac:dyDescent="0.35">
      <c r="A7972" s="1" t="s">
        <v>9714</v>
      </c>
      <c r="B7972" s="1">
        <v>33.14</v>
      </c>
      <c r="C7972" s="1">
        <v>42.2</v>
      </c>
      <c r="D7972" s="1">
        <v>44.9</v>
      </c>
      <c r="E7972" s="1">
        <v>43.5</v>
      </c>
      <c r="F7972" s="1">
        <v>37.74</v>
      </c>
      <c r="G7972" s="1">
        <v>35.93</v>
      </c>
      <c r="H7972" s="1">
        <v>169.17</v>
      </c>
      <c r="I7972" s="1">
        <v>251.82</v>
      </c>
      <c r="J7972" s="52">
        <f t="shared" si="124"/>
        <v>8.2300000000000012E-2</v>
      </c>
    </row>
    <row r="7973" spans="1:10" x14ac:dyDescent="0.35">
      <c r="A7973" s="1" t="s">
        <v>9713</v>
      </c>
      <c r="B7973" s="1">
        <v>33.19</v>
      </c>
      <c r="C7973" s="1">
        <v>34.81</v>
      </c>
      <c r="D7973" s="1">
        <v>40</v>
      </c>
      <c r="E7973" s="1">
        <v>44.9</v>
      </c>
      <c r="F7973" s="1">
        <v>37.39</v>
      </c>
      <c r="G7973" s="1">
        <v>37.03</v>
      </c>
      <c r="H7973" s="1">
        <v>155.63</v>
      </c>
      <c r="I7973" s="1">
        <v>231.07</v>
      </c>
      <c r="J7973" s="52">
        <f t="shared" si="124"/>
        <v>7.6752500000000001E-2</v>
      </c>
    </row>
    <row r="7974" spans="1:10" x14ac:dyDescent="0.35">
      <c r="A7974" s="1" t="s">
        <v>9712</v>
      </c>
      <c r="B7974" s="1">
        <v>32.11</v>
      </c>
      <c r="C7974" s="1">
        <v>34.43</v>
      </c>
      <c r="D7974" s="1">
        <v>41.98</v>
      </c>
      <c r="E7974" s="1">
        <v>44.75</v>
      </c>
      <c r="F7974" s="1">
        <v>37.49</v>
      </c>
      <c r="G7974" s="1">
        <v>35.97</v>
      </c>
      <c r="H7974" s="1">
        <v>137.07</v>
      </c>
      <c r="I7974" s="1">
        <v>226.27</v>
      </c>
      <c r="J7974" s="52">
        <f t="shared" si="124"/>
        <v>7.3758749999999998E-2</v>
      </c>
    </row>
    <row r="7975" spans="1:10" x14ac:dyDescent="0.35">
      <c r="A7975" s="1" t="s">
        <v>9711</v>
      </c>
      <c r="B7975" s="1">
        <v>24.97</v>
      </c>
      <c r="C7975" s="1">
        <v>34.89</v>
      </c>
      <c r="D7975" s="1">
        <v>33.700000000000003</v>
      </c>
      <c r="E7975" s="1">
        <v>44.35</v>
      </c>
      <c r="F7975" s="1">
        <v>37.299999999999997</v>
      </c>
      <c r="G7975" s="1">
        <v>36</v>
      </c>
      <c r="H7975" s="1">
        <v>143.84</v>
      </c>
      <c r="I7975" s="1">
        <v>235.2</v>
      </c>
      <c r="J7975" s="52">
        <f t="shared" si="124"/>
        <v>7.3781250000000007E-2</v>
      </c>
    </row>
    <row r="7976" spans="1:10" x14ac:dyDescent="0.35">
      <c r="A7976" s="1" t="s">
        <v>9710</v>
      </c>
      <c r="B7976" s="1">
        <v>24.68</v>
      </c>
      <c r="C7976" s="1">
        <v>35</v>
      </c>
      <c r="D7976" s="1">
        <v>40</v>
      </c>
      <c r="E7976" s="1">
        <v>46.03</v>
      </c>
      <c r="F7976" s="1">
        <v>36.5</v>
      </c>
      <c r="G7976" s="1">
        <v>38.04</v>
      </c>
      <c r="H7976" s="1">
        <v>157.65</v>
      </c>
      <c r="I7976" s="1">
        <v>268.39999999999998</v>
      </c>
      <c r="J7976" s="52">
        <f t="shared" si="124"/>
        <v>8.0787499999999998E-2</v>
      </c>
    </row>
    <row r="7977" spans="1:10" x14ac:dyDescent="0.35">
      <c r="A7977" s="1" t="s">
        <v>9709</v>
      </c>
      <c r="B7977" s="1">
        <v>30.35</v>
      </c>
      <c r="C7977" s="1">
        <v>33.450000000000003</v>
      </c>
      <c r="D7977" s="1">
        <v>49.94</v>
      </c>
      <c r="E7977" s="1">
        <v>58.74</v>
      </c>
      <c r="F7977" s="1">
        <v>44.35</v>
      </c>
      <c r="G7977" s="1">
        <v>38.369999999999997</v>
      </c>
      <c r="H7977" s="1">
        <v>203.3</v>
      </c>
      <c r="I7977" s="1">
        <v>253.82</v>
      </c>
      <c r="J7977" s="52">
        <f t="shared" si="124"/>
        <v>8.9039999999999994E-2</v>
      </c>
    </row>
    <row r="7978" spans="1:10" x14ac:dyDescent="0.35">
      <c r="A7978" s="1" t="s">
        <v>9708</v>
      </c>
      <c r="B7978" s="1">
        <v>36.020000000000003</v>
      </c>
      <c r="C7978" s="1">
        <v>45</v>
      </c>
      <c r="D7978" s="1">
        <v>63.42</v>
      </c>
      <c r="E7978" s="1">
        <v>68.09</v>
      </c>
      <c r="F7978" s="1">
        <v>54.71</v>
      </c>
      <c r="G7978" s="1">
        <v>40.6</v>
      </c>
      <c r="H7978" s="1">
        <v>224.61</v>
      </c>
      <c r="I7978" s="1">
        <v>396.22</v>
      </c>
      <c r="J7978" s="52">
        <f t="shared" si="124"/>
        <v>0.11608375000000001</v>
      </c>
    </row>
    <row r="7979" spans="1:10" x14ac:dyDescent="0.35">
      <c r="A7979" s="1" t="s">
        <v>9707</v>
      </c>
      <c r="B7979" s="1">
        <v>26.73</v>
      </c>
      <c r="C7979" s="1">
        <v>55.21</v>
      </c>
      <c r="D7979" s="1">
        <v>88.52</v>
      </c>
      <c r="E7979" s="1">
        <v>68.510000000000005</v>
      </c>
      <c r="F7979" s="1">
        <v>56.49</v>
      </c>
      <c r="G7979" s="1">
        <v>43.01</v>
      </c>
      <c r="H7979" s="1">
        <v>308.12</v>
      </c>
      <c r="I7979" s="1">
        <v>444.92</v>
      </c>
      <c r="J7979" s="52">
        <f t="shared" si="124"/>
        <v>0.13643875</v>
      </c>
    </row>
    <row r="7980" spans="1:10" x14ac:dyDescent="0.35">
      <c r="A7980" s="1" t="s">
        <v>9706</v>
      </c>
      <c r="B7980" s="1">
        <v>35.01</v>
      </c>
      <c r="C7980" s="1">
        <v>50.45</v>
      </c>
      <c r="D7980" s="1">
        <v>90.1</v>
      </c>
      <c r="E7980" s="1">
        <v>71.34</v>
      </c>
      <c r="F7980" s="1">
        <v>59.43</v>
      </c>
      <c r="G7980" s="1">
        <v>45.23</v>
      </c>
      <c r="H7980" s="1">
        <v>289.23</v>
      </c>
      <c r="I7980" s="1">
        <v>445.32</v>
      </c>
      <c r="J7980" s="52">
        <f t="shared" si="124"/>
        <v>0.13576374999999999</v>
      </c>
    </row>
    <row r="7981" spans="1:10" x14ac:dyDescent="0.35">
      <c r="A7981" s="1" t="s">
        <v>9705</v>
      </c>
      <c r="B7981" s="1">
        <v>48.85</v>
      </c>
      <c r="C7981" s="1">
        <v>46.01</v>
      </c>
      <c r="D7981" s="1">
        <v>88.33</v>
      </c>
      <c r="E7981" s="1">
        <v>72.98</v>
      </c>
      <c r="F7981" s="1">
        <v>57.94</v>
      </c>
      <c r="G7981" s="1">
        <v>45.12</v>
      </c>
      <c r="H7981" s="1">
        <v>250.66</v>
      </c>
      <c r="I7981" s="1">
        <v>445.9</v>
      </c>
      <c r="J7981" s="52">
        <f t="shared" si="124"/>
        <v>0.13197375</v>
      </c>
    </row>
    <row r="7982" spans="1:10" x14ac:dyDescent="0.35">
      <c r="A7982" s="1" t="s">
        <v>9704</v>
      </c>
      <c r="B7982" s="1">
        <v>57.41</v>
      </c>
      <c r="C7982" s="1">
        <v>45.94</v>
      </c>
      <c r="D7982" s="1">
        <v>86</v>
      </c>
      <c r="E7982" s="1">
        <v>67.27</v>
      </c>
      <c r="F7982" s="1">
        <v>50</v>
      </c>
      <c r="G7982" s="1">
        <v>46.31</v>
      </c>
      <c r="H7982" s="1">
        <v>253</v>
      </c>
      <c r="I7982" s="1">
        <v>435.6</v>
      </c>
      <c r="J7982" s="52">
        <f t="shared" si="124"/>
        <v>0.13019125000000004</v>
      </c>
    </row>
    <row r="7983" spans="1:10" x14ac:dyDescent="0.35">
      <c r="A7983" s="1" t="s">
        <v>9703</v>
      </c>
      <c r="B7983" s="1">
        <v>59.99</v>
      </c>
      <c r="C7983" s="1">
        <v>44.05</v>
      </c>
      <c r="D7983" s="1">
        <v>82.18</v>
      </c>
      <c r="E7983" s="1">
        <v>63.85</v>
      </c>
      <c r="F7983" s="1">
        <v>41.65</v>
      </c>
      <c r="G7983" s="1">
        <v>46.27</v>
      </c>
      <c r="H7983" s="1">
        <v>268.97000000000003</v>
      </c>
      <c r="I7983" s="1">
        <v>418.05</v>
      </c>
      <c r="J7983" s="52">
        <f t="shared" si="124"/>
        <v>0.12812625</v>
      </c>
    </row>
    <row r="7984" spans="1:10" x14ac:dyDescent="0.35">
      <c r="A7984" s="1" t="s">
        <v>9702</v>
      </c>
      <c r="B7984" s="1">
        <v>46.94</v>
      </c>
      <c r="C7984" s="1">
        <v>44.76</v>
      </c>
      <c r="D7984" s="1">
        <v>82.4</v>
      </c>
      <c r="E7984" s="1">
        <v>63.49</v>
      </c>
      <c r="F7984" s="1">
        <v>43.62</v>
      </c>
      <c r="G7984" s="1">
        <v>44.71</v>
      </c>
      <c r="H7984" s="1">
        <v>329.2</v>
      </c>
      <c r="I7984" s="1">
        <v>424.26</v>
      </c>
      <c r="J7984" s="52">
        <f t="shared" si="124"/>
        <v>0.13492249999999997</v>
      </c>
    </row>
    <row r="7985" spans="1:10" x14ac:dyDescent="0.35">
      <c r="A7985" s="1" t="s">
        <v>9701</v>
      </c>
      <c r="B7985" s="1">
        <v>33.19</v>
      </c>
      <c r="C7985" s="1">
        <v>46.53</v>
      </c>
      <c r="D7985" s="1">
        <v>89.21</v>
      </c>
      <c r="E7985" s="1">
        <v>61.68</v>
      </c>
      <c r="F7985" s="1">
        <v>47.91</v>
      </c>
      <c r="G7985" s="1">
        <v>43.77</v>
      </c>
      <c r="H7985" s="1">
        <v>342.77</v>
      </c>
      <c r="I7985" s="1">
        <v>446.38</v>
      </c>
      <c r="J7985" s="52">
        <f t="shared" si="124"/>
        <v>0.13893</v>
      </c>
    </row>
    <row r="7986" spans="1:10" x14ac:dyDescent="0.35">
      <c r="A7986" s="1" t="s">
        <v>9700</v>
      </c>
      <c r="B7986" s="1">
        <v>32.200000000000003</v>
      </c>
      <c r="C7986" s="1">
        <v>53.91</v>
      </c>
      <c r="D7986" s="1">
        <v>90.4</v>
      </c>
      <c r="E7986" s="1">
        <v>61.16</v>
      </c>
      <c r="F7986" s="1">
        <v>51.04</v>
      </c>
      <c r="G7986" s="1">
        <v>44.96</v>
      </c>
      <c r="H7986" s="1">
        <v>352.11</v>
      </c>
      <c r="I7986" s="1">
        <v>450.7</v>
      </c>
      <c r="J7986" s="52">
        <f t="shared" si="124"/>
        <v>0.14205999999999999</v>
      </c>
    </row>
    <row r="7987" spans="1:10" x14ac:dyDescent="0.35">
      <c r="A7987" s="1" t="s">
        <v>9699</v>
      </c>
      <c r="B7987" s="1">
        <v>34.36</v>
      </c>
      <c r="C7987" s="1">
        <v>57.26</v>
      </c>
      <c r="D7987" s="1">
        <v>97.8</v>
      </c>
      <c r="E7987" s="1">
        <v>66.73</v>
      </c>
      <c r="F7987" s="1">
        <v>52.14</v>
      </c>
      <c r="G7987" s="1">
        <v>49.1</v>
      </c>
      <c r="H7987" s="1">
        <v>360</v>
      </c>
      <c r="I7987" s="1">
        <v>460.04</v>
      </c>
      <c r="J7987" s="52">
        <f t="shared" si="124"/>
        <v>0.14717875</v>
      </c>
    </row>
    <row r="7988" spans="1:10" x14ac:dyDescent="0.35">
      <c r="A7988" s="1" t="s">
        <v>9698</v>
      </c>
      <c r="B7988" s="1">
        <v>43.7</v>
      </c>
      <c r="C7988" s="1">
        <v>59.05</v>
      </c>
      <c r="D7988" s="1">
        <v>118.49</v>
      </c>
      <c r="E7988" s="1">
        <v>82.31</v>
      </c>
      <c r="F7988" s="1">
        <v>54.13</v>
      </c>
      <c r="G7988" s="1">
        <v>55.16</v>
      </c>
      <c r="H7988" s="1">
        <v>421.87</v>
      </c>
      <c r="I7988" s="1">
        <v>501.1</v>
      </c>
      <c r="J7988" s="52">
        <f t="shared" si="124"/>
        <v>0.16697624999999999</v>
      </c>
    </row>
    <row r="7989" spans="1:10" x14ac:dyDescent="0.35">
      <c r="A7989" s="1" t="s">
        <v>9697</v>
      </c>
      <c r="B7989" s="1">
        <v>51.19</v>
      </c>
      <c r="C7989" s="1">
        <v>67.61</v>
      </c>
      <c r="D7989" s="1">
        <v>99.9</v>
      </c>
      <c r="E7989" s="1">
        <v>57.71</v>
      </c>
      <c r="F7989" s="1">
        <v>54.03</v>
      </c>
      <c r="G7989" s="1">
        <v>58.26</v>
      </c>
      <c r="H7989" s="1">
        <v>410.13</v>
      </c>
      <c r="I7989" s="1">
        <v>486.86</v>
      </c>
      <c r="J7989" s="52">
        <f t="shared" si="124"/>
        <v>0.16071125</v>
      </c>
    </row>
    <row r="7990" spans="1:10" x14ac:dyDescent="0.35">
      <c r="A7990" s="1" t="s">
        <v>9696</v>
      </c>
      <c r="B7990" s="1">
        <v>54.86</v>
      </c>
      <c r="C7990" s="1">
        <v>57.97</v>
      </c>
      <c r="D7990" s="1">
        <v>78.42</v>
      </c>
      <c r="E7990" s="1">
        <v>52.9</v>
      </c>
      <c r="F7990" s="1">
        <v>49.13</v>
      </c>
      <c r="G7990" s="1">
        <v>58.97</v>
      </c>
      <c r="H7990" s="1">
        <v>355.06</v>
      </c>
      <c r="I7990" s="1">
        <v>463.82</v>
      </c>
      <c r="J7990" s="52">
        <f t="shared" si="124"/>
        <v>0.14639124999999997</v>
      </c>
    </row>
    <row r="7991" spans="1:10" x14ac:dyDescent="0.35">
      <c r="A7991" s="1" t="s">
        <v>9695</v>
      </c>
      <c r="B7991" s="1">
        <v>45.46</v>
      </c>
      <c r="C7991" s="1">
        <v>44.49</v>
      </c>
      <c r="D7991" s="1">
        <v>70</v>
      </c>
      <c r="E7991" s="1">
        <v>48.28</v>
      </c>
      <c r="F7991" s="1">
        <v>50.61</v>
      </c>
      <c r="G7991" s="1">
        <v>55.98</v>
      </c>
      <c r="H7991" s="1">
        <v>310.16000000000003</v>
      </c>
      <c r="I7991" s="1">
        <v>400</v>
      </c>
      <c r="J7991" s="52">
        <f t="shared" si="124"/>
        <v>0.1281225</v>
      </c>
    </row>
    <row r="7992" spans="1:10" x14ac:dyDescent="0.35">
      <c r="A7992" s="1" t="s">
        <v>9694</v>
      </c>
      <c r="B7992" s="1">
        <v>37.94</v>
      </c>
      <c r="C7992" s="1">
        <v>35.9</v>
      </c>
      <c r="D7992" s="1">
        <v>55.63</v>
      </c>
      <c r="E7992" s="1">
        <v>58.37</v>
      </c>
      <c r="F7992" s="1">
        <v>42.78</v>
      </c>
      <c r="G7992" s="1">
        <v>52.26</v>
      </c>
      <c r="H7992" s="1">
        <v>206.47</v>
      </c>
      <c r="I7992" s="1">
        <v>334.9</v>
      </c>
      <c r="J7992" s="52">
        <f t="shared" si="124"/>
        <v>0.10303125</v>
      </c>
    </row>
    <row r="7993" spans="1:10" x14ac:dyDescent="0.35">
      <c r="A7993" s="1" t="s">
        <v>9693</v>
      </c>
      <c r="B7993" s="1">
        <v>44.94</v>
      </c>
      <c r="C7993" s="1">
        <v>34.340000000000003</v>
      </c>
      <c r="D7993" s="1">
        <v>40</v>
      </c>
      <c r="E7993" s="1">
        <v>52.9</v>
      </c>
      <c r="F7993" s="1">
        <v>42.24</v>
      </c>
      <c r="G7993" s="1">
        <v>49.91</v>
      </c>
      <c r="H7993" s="1">
        <v>190</v>
      </c>
      <c r="I7993" s="1">
        <v>297.66000000000003</v>
      </c>
      <c r="J7993" s="52">
        <f t="shared" si="124"/>
        <v>9.3998750000000006E-2</v>
      </c>
    </row>
    <row r="7994" spans="1:10" x14ac:dyDescent="0.35">
      <c r="A7994" s="1" t="s">
        <v>9692</v>
      </c>
      <c r="B7994" s="1">
        <v>44.06</v>
      </c>
      <c r="C7994" s="1">
        <v>30.38</v>
      </c>
      <c r="D7994" s="1">
        <v>38</v>
      </c>
      <c r="E7994" s="1">
        <v>45.47</v>
      </c>
      <c r="F7994" s="1">
        <v>39.28</v>
      </c>
      <c r="G7994" s="1">
        <v>45.17</v>
      </c>
      <c r="H7994" s="1">
        <v>143.78</v>
      </c>
      <c r="I7994" s="1">
        <v>254.86</v>
      </c>
      <c r="J7994" s="52">
        <f t="shared" si="124"/>
        <v>8.0125000000000002E-2</v>
      </c>
    </row>
    <row r="7995" spans="1:10" x14ac:dyDescent="0.35">
      <c r="A7995" s="1" t="s">
        <v>9691</v>
      </c>
      <c r="B7995" s="1">
        <v>33.03</v>
      </c>
      <c r="C7995" s="1">
        <v>33.04</v>
      </c>
      <c r="D7995" s="1">
        <v>38.1</v>
      </c>
      <c r="E7995" s="1">
        <v>44.9</v>
      </c>
      <c r="F7995" s="1">
        <v>36.29</v>
      </c>
      <c r="G7995" s="1">
        <v>46.6</v>
      </c>
      <c r="H7995" s="1">
        <v>108.59</v>
      </c>
      <c r="I7995" s="1">
        <v>289.10000000000002</v>
      </c>
      <c r="J7995" s="52">
        <f t="shared" si="124"/>
        <v>7.8706249999999991E-2</v>
      </c>
    </row>
    <row r="7996" spans="1:10" x14ac:dyDescent="0.35">
      <c r="A7996" s="1" t="s">
        <v>9690</v>
      </c>
      <c r="B7996" s="1">
        <v>30.62</v>
      </c>
      <c r="C7996" s="1">
        <v>30.53</v>
      </c>
      <c r="D7996" s="1">
        <v>38.1</v>
      </c>
      <c r="E7996" s="1">
        <v>43.7</v>
      </c>
      <c r="F7996" s="1">
        <v>38.79</v>
      </c>
      <c r="G7996" s="1">
        <v>43.04</v>
      </c>
      <c r="H7996" s="1">
        <v>100.51</v>
      </c>
      <c r="I7996" s="1">
        <v>279.57</v>
      </c>
      <c r="J7996" s="52">
        <f t="shared" si="124"/>
        <v>7.5607499999999994E-2</v>
      </c>
    </row>
    <row r="7997" spans="1:10" x14ac:dyDescent="0.35">
      <c r="A7997" s="1" t="s">
        <v>9689</v>
      </c>
      <c r="B7997" s="1">
        <v>31.18</v>
      </c>
      <c r="C7997" s="1">
        <v>31.72</v>
      </c>
      <c r="D7997" s="1">
        <v>50</v>
      </c>
      <c r="E7997" s="1">
        <v>44.31</v>
      </c>
      <c r="F7997" s="1">
        <v>36.44</v>
      </c>
      <c r="G7997" s="1">
        <v>42.07</v>
      </c>
      <c r="H7997" s="1">
        <v>91.93</v>
      </c>
      <c r="I7997" s="1">
        <v>265.02999999999997</v>
      </c>
      <c r="J7997" s="52">
        <f t="shared" si="124"/>
        <v>7.4084999999999998E-2</v>
      </c>
    </row>
    <row r="7998" spans="1:10" x14ac:dyDescent="0.35">
      <c r="A7998" s="1" t="s">
        <v>9688</v>
      </c>
      <c r="B7998" s="1">
        <v>21.93</v>
      </c>
      <c r="C7998" s="1">
        <v>30.33</v>
      </c>
      <c r="D7998" s="1">
        <v>38.1</v>
      </c>
      <c r="E7998" s="1">
        <v>39.08</v>
      </c>
      <c r="F7998" s="1">
        <v>35.39</v>
      </c>
      <c r="G7998" s="1">
        <v>38.82</v>
      </c>
      <c r="H7998" s="1">
        <v>94.1</v>
      </c>
      <c r="I7998" s="1">
        <v>260.74</v>
      </c>
      <c r="J7998" s="52">
        <f t="shared" si="124"/>
        <v>6.9811250000000005E-2</v>
      </c>
    </row>
    <row r="7999" spans="1:10" x14ac:dyDescent="0.35">
      <c r="A7999" s="1" t="s">
        <v>9687</v>
      </c>
      <c r="B7999" s="1">
        <v>23.6</v>
      </c>
      <c r="C7999" s="1">
        <v>30.23</v>
      </c>
      <c r="D7999" s="1">
        <v>36</v>
      </c>
      <c r="E7999" s="1">
        <v>39.51</v>
      </c>
      <c r="F7999" s="1">
        <v>35.39</v>
      </c>
      <c r="G7999" s="1">
        <v>39.090000000000003</v>
      </c>
      <c r="H7999" s="1">
        <v>93.94</v>
      </c>
      <c r="I7999" s="1">
        <v>267.63</v>
      </c>
      <c r="J7999" s="52">
        <f t="shared" si="124"/>
        <v>7.0673749999999994E-2</v>
      </c>
    </row>
    <row r="8000" spans="1:10" x14ac:dyDescent="0.35">
      <c r="A8000" s="1" t="s">
        <v>9686</v>
      </c>
      <c r="B8000" s="1">
        <v>31.99</v>
      </c>
      <c r="C8000" s="1">
        <v>29.93</v>
      </c>
      <c r="D8000" s="1">
        <v>41.85</v>
      </c>
      <c r="E8000" s="1">
        <v>44.1</v>
      </c>
      <c r="F8000" s="1">
        <v>36.03</v>
      </c>
      <c r="G8000" s="1">
        <v>43.21</v>
      </c>
      <c r="H8000" s="1">
        <v>98.36</v>
      </c>
      <c r="I8000" s="1">
        <v>290</v>
      </c>
      <c r="J8000" s="52">
        <f t="shared" si="124"/>
        <v>7.6933750000000009E-2</v>
      </c>
    </row>
    <row r="8001" spans="1:10" x14ac:dyDescent="0.35">
      <c r="A8001" s="1" t="s">
        <v>9685</v>
      </c>
      <c r="B8001" s="1">
        <v>38</v>
      </c>
      <c r="C8001" s="1">
        <v>40.590000000000003</v>
      </c>
      <c r="D8001" s="1">
        <v>50.48</v>
      </c>
      <c r="E8001" s="1">
        <v>52.17</v>
      </c>
      <c r="F8001" s="1">
        <v>36.56</v>
      </c>
      <c r="G8001" s="1">
        <v>57.25</v>
      </c>
      <c r="H8001" s="1">
        <v>100.57</v>
      </c>
      <c r="I8001" s="1">
        <v>325.01</v>
      </c>
      <c r="J8001" s="52">
        <f t="shared" si="124"/>
        <v>8.7578749999999997E-2</v>
      </c>
    </row>
    <row r="8002" spans="1:10" x14ac:dyDescent="0.35">
      <c r="A8002" s="1" t="s">
        <v>9684</v>
      </c>
      <c r="B8002" s="1">
        <v>55.35</v>
      </c>
      <c r="C8002" s="1">
        <v>35</v>
      </c>
      <c r="D8002" s="1">
        <v>80</v>
      </c>
      <c r="E8002" s="1">
        <v>66.349999999999994</v>
      </c>
      <c r="F8002" s="1">
        <v>44.08</v>
      </c>
      <c r="G8002" s="1">
        <v>70.42</v>
      </c>
      <c r="H8002" s="1">
        <v>214</v>
      </c>
      <c r="I8002" s="1">
        <v>434.43</v>
      </c>
      <c r="J8002" s="52">
        <f t="shared" si="124"/>
        <v>0.12495375000000002</v>
      </c>
    </row>
    <row r="8003" spans="1:10" x14ac:dyDescent="0.35">
      <c r="A8003" s="1" t="s">
        <v>9683</v>
      </c>
      <c r="B8003" s="1">
        <v>56.93</v>
      </c>
      <c r="C8003" s="1">
        <v>46.9</v>
      </c>
      <c r="D8003" s="1">
        <v>88.16</v>
      </c>
      <c r="E8003" s="1">
        <v>67.709999999999994</v>
      </c>
      <c r="F8003" s="1">
        <v>42.29</v>
      </c>
      <c r="G8003" s="1">
        <v>77.180000000000007</v>
      </c>
      <c r="H8003" s="1">
        <v>201</v>
      </c>
      <c r="I8003" s="1">
        <v>478.1</v>
      </c>
      <c r="J8003" s="52">
        <f t="shared" ref="J8003:J8066" si="125">(AVERAGE(B8003:I8003))/1000</f>
        <v>0.13228375000000001</v>
      </c>
    </row>
    <row r="8004" spans="1:10" x14ac:dyDescent="0.35">
      <c r="A8004" s="1" t="s">
        <v>9682</v>
      </c>
      <c r="B8004" s="1">
        <v>48.02</v>
      </c>
      <c r="C8004" s="1">
        <v>52.07</v>
      </c>
      <c r="D8004" s="1">
        <v>85.25</v>
      </c>
      <c r="E8004" s="1">
        <v>68.03</v>
      </c>
      <c r="F8004" s="1">
        <v>45.35</v>
      </c>
      <c r="G8004" s="1">
        <v>67.069999999999993</v>
      </c>
      <c r="H8004" s="1">
        <v>200</v>
      </c>
      <c r="I8004" s="1">
        <v>478.6</v>
      </c>
      <c r="J8004" s="52">
        <f t="shared" si="125"/>
        <v>0.13054874999999999</v>
      </c>
    </row>
    <row r="8005" spans="1:10" x14ac:dyDescent="0.35">
      <c r="A8005" s="1" t="s">
        <v>9681</v>
      </c>
      <c r="B8005" s="1">
        <v>54.01</v>
      </c>
      <c r="C8005" s="1">
        <v>52.36</v>
      </c>
      <c r="D8005" s="1">
        <v>86.79</v>
      </c>
      <c r="E8005" s="1">
        <v>68.19</v>
      </c>
      <c r="F8005" s="1">
        <v>44</v>
      </c>
      <c r="G8005" s="1">
        <v>62</v>
      </c>
      <c r="H8005" s="1">
        <v>210</v>
      </c>
      <c r="I8005" s="1">
        <v>474.71</v>
      </c>
      <c r="J8005" s="52">
        <f t="shared" si="125"/>
        <v>0.1315075</v>
      </c>
    </row>
    <row r="8006" spans="1:10" x14ac:dyDescent="0.35">
      <c r="A8006" s="1" t="s">
        <v>9680</v>
      </c>
      <c r="B8006" s="1">
        <v>54.27</v>
      </c>
      <c r="C8006" s="1">
        <v>44.46</v>
      </c>
      <c r="D8006" s="1">
        <v>86.7</v>
      </c>
      <c r="E8006" s="1">
        <v>67.98</v>
      </c>
      <c r="F8006" s="1">
        <v>42.7</v>
      </c>
      <c r="G8006" s="1">
        <v>58.66</v>
      </c>
      <c r="H8006" s="1">
        <v>191</v>
      </c>
      <c r="I8006" s="1">
        <v>482.52</v>
      </c>
      <c r="J8006" s="52">
        <f t="shared" si="125"/>
        <v>0.12853624999999999</v>
      </c>
    </row>
    <row r="8007" spans="1:10" x14ac:dyDescent="0.35">
      <c r="A8007" s="1" t="s">
        <v>9679</v>
      </c>
      <c r="B8007" s="1">
        <v>47</v>
      </c>
      <c r="C8007" s="1">
        <v>47.3</v>
      </c>
      <c r="D8007" s="1">
        <v>84.07</v>
      </c>
      <c r="E8007" s="1">
        <v>67.2</v>
      </c>
      <c r="F8007" s="1">
        <v>41.5</v>
      </c>
      <c r="G8007" s="1">
        <v>56.01</v>
      </c>
      <c r="H8007" s="1">
        <v>196.96</v>
      </c>
      <c r="I8007" s="1">
        <v>449.99</v>
      </c>
      <c r="J8007" s="52">
        <f t="shared" si="125"/>
        <v>0.12375375</v>
      </c>
    </row>
    <row r="8008" spans="1:10" x14ac:dyDescent="0.35">
      <c r="A8008" s="1" t="s">
        <v>9678</v>
      </c>
      <c r="B8008" s="1">
        <v>37.44</v>
      </c>
      <c r="C8008" s="1">
        <v>46.9</v>
      </c>
      <c r="D8008" s="1">
        <v>83.34</v>
      </c>
      <c r="E8008" s="1">
        <v>67.239999999999995</v>
      </c>
      <c r="F8008" s="1">
        <v>40.770000000000003</v>
      </c>
      <c r="G8008" s="1">
        <v>55.06</v>
      </c>
      <c r="H8008" s="1">
        <v>199.9</v>
      </c>
      <c r="I8008" s="1">
        <v>450.47</v>
      </c>
      <c r="J8008" s="52">
        <f t="shared" si="125"/>
        <v>0.12264</v>
      </c>
    </row>
    <row r="8009" spans="1:10" x14ac:dyDescent="0.35">
      <c r="A8009" s="1" t="s">
        <v>9677</v>
      </c>
      <c r="B8009" s="1">
        <v>35.79</v>
      </c>
      <c r="C8009" s="1">
        <v>48.3</v>
      </c>
      <c r="D8009" s="1">
        <v>82.81</v>
      </c>
      <c r="E8009" s="1">
        <v>65.3</v>
      </c>
      <c r="F8009" s="1">
        <v>41.14</v>
      </c>
      <c r="G8009" s="1">
        <v>55.06</v>
      </c>
      <c r="H8009" s="1">
        <v>239.9</v>
      </c>
      <c r="I8009" s="1">
        <v>464.24</v>
      </c>
      <c r="J8009" s="52">
        <f t="shared" si="125"/>
        <v>0.1290675</v>
      </c>
    </row>
    <row r="8010" spans="1:10" x14ac:dyDescent="0.35">
      <c r="A8010" s="1" t="s">
        <v>9676</v>
      </c>
      <c r="B8010" s="1">
        <v>35.380000000000003</v>
      </c>
      <c r="C8010" s="1">
        <v>43.48</v>
      </c>
      <c r="D8010" s="1">
        <v>84.22</v>
      </c>
      <c r="E8010" s="1">
        <v>64.95</v>
      </c>
      <c r="F8010" s="1">
        <v>43.02</v>
      </c>
      <c r="G8010" s="1">
        <v>55.14</v>
      </c>
      <c r="H8010" s="1">
        <v>253</v>
      </c>
      <c r="I8010" s="1">
        <v>458.76</v>
      </c>
      <c r="J8010" s="52">
        <f t="shared" si="125"/>
        <v>0.12974374999999999</v>
      </c>
    </row>
    <row r="8011" spans="1:10" x14ac:dyDescent="0.35">
      <c r="A8011" s="1" t="s">
        <v>9675</v>
      </c>
      <c r="B8011" s="1">
        <v>37.89</v>
      </c>
      <c r="C8011" s="1">
        <v>51.3</v>
      </c>
      <c r="D8011" s="1">
        <v>86.06</v>
      </c>
      <c r="E8011" s="1">
        <v>67.239999999999995</v>
      </c>
      <c r="F8011" s="1">
        <v>48.76</v>
      </c>
      <c r="G8011" s="1">
        <v>55.61</v>
      </c>
      <c r="H8011" s="1">
        <v>259</v>
      </c>
      <c r="I8011" s="1">
        <v>478.4</v>
      </c>
      <c r="J8011" s="52">
        <f t="shared" si="125"/>
        <v>0.1355325</v>
      </c>
    </row>
    <row r="8012" spans="1:10" x14ac:dyDescent="0.35">
      <c r="A8012" s="1" t="s">
        <v>9674</v>
      </c>
      <c r="B8012" s="1">
        <v>47</v>
      </c>
      <c r="C8012" s="1">
        <v>54.74</v>
      </c>
      <c r="D8012" s="1">
        <v>100.12</v>
      </c>
      <c r="E8012" s="1">
        <v>72.34</v>
      </c>
      <c r="F8012" s="1">
        <v>52.9</v>
      </c>
      <c r="G8012" s="1">
        <v>62.62</v>
      </c>
      <c r="H8012" s="1">
        <v>252.95</v>
      </c>
      <c r="I8012" s="1">
        <v>503.55</v>
      </c>
      <c r="J8012" s="52">
        <f t="shared" si="125"/>
        <v>0.1432775</v>
      </c>
    </row>
    <row r="8013" spans="1:10" x14ac:dyDescent="0.35">
      <c r="A8013" s="1" t="s">
        <v>9673</v>
      </c>
      <c r="B8013" s="1">
        <v>44.94</v>
      </c>
      <c r="C8013" s="1">
        <v>46.9</v>
      </c>
      <c r="D8013" s="1">
        <v>95.1</v>
      </c>
      <c r="E8013" s="1">
        <v>68.92</v>
      </c>
      <c r="F8013" s="1">
        <v>53.1</v>
      </c>
      <c r="G8013" s="1">
        <v>60.45</v>
      </c>
      <c r="H8013" s="1">
        <v>228.92</v>
      </c>
      <c r="I8013" s="1">
        <v>495.2</v>
      </c>
      <c r="J8013" s="52">
        <f t="shared" si="125"/>
        <v>0.13669124999999999</v>
      </c>
    </row>
    <row r="8014" spans="1:10" x14ac:dyDescent="0.35">
      <c r="A8014" s="1" t="s">
        <v>9672</v>
      </c>
      <c r="B8014" s="1">
        <v>39.78</v>
      </c>
      <c r="C8014" s="1">
        <v>48</v>
      </c>
      <c r="D8014" s="1">
        <v>87.24</v>
      </c>
      <c r="E8014" s="1">
        <v>58.26</v>
      </c>
      <c r="F8014" s="1">
        <v>50.01</v>
      </c>
      <c r="G8014" s="1">
        <v>50.34</v>
      </c>
      <c r="H8014" s="1">
        <v>232.6</v>
      </c>
      <c r="I8014" s="1">
        <v>465.14</v>
      </c>
      <c r="J8014" s="52">
        <f t="shared" si="125"/>
        <v>0.12892124999999999</v>
      </c>
    </row>
    <row r="8015" spans="1:10" x14ac:dyDescent="0.35">
      <c r="A8015" s="1" t="s">
        <v>9671</v>
      </c>
      <c r="B8015" s="1">
        <v>35.72</v>
      </c>
      <c r="C8015" s="1">
        <v>36.119999999999997</v>
      </c>
      <c r="D8015" s="1">
        <v>60.34</v>
      </c>
      <c r="E8015" s="1">
        <v>64.900000000000006</v>
      </c>
      <c r="F8015" s="1">
        <v>47.35</v>
      </c>
      <c r="G8015" s="1">
        <v>37.299999999999997</v>
      </c>
      <c r="H8015" s="1">
        <v>214.43</v>
      </c>
      <c r="I8015" s="1">
        <v>414.77</v>
      </c>
      <c r="J8015" s="52">
        <f t="shared" si="125"/>
        <v>0.11386625</v>
      </c>
    </row>
    <row r="8016" spans="1:10" x14ac:dyDescent="0.35">
      <c r="A8016" s="1" t="s">
        <v>9670</v>
      </c>
      <c r="B8016" s="1">
        <v>36.82</v>
      </c>
      <c r="C8016" s="1">
        <v>34.94</v>
      </c>
      <c r="D8016" s="1">
        <v>48.28</v>
      </c>
      <c r="E8016" s="1">
        <v>54.6</v>
      </c>
      <c r="F8016" s="1">
        <v>42.42</v>
      </c>
      <c r="G8016" s="1">
        <v>34.950000000000003</v>
      </c>
      <c r="H8016" s="1">
        <v>172.51</v>
      </c>
      <c r="I8016" s="1">
        <v>344.17</v>
      </c>
      <c r="J8016" s="52">
        <f t="shared" si="125"/>
        <v>9.6086250000000012E-2</v>
      </c>
    </row>
    <row r="8017" spans="1:10" x14ac:dyDescent="0.35">
      <c r="A8017" s="1" t="s">
        <v>9669</v>
      </c>
      <c r="B8017" s="1">
        <v>27.14</v>
      </c>
      <c r="C8017" s="1">
        <v>31.95</v>
      </c>
      <c r="D8017" s="1">
        <v>43.06</v>
      </c>
      <c r="E8017" s="1">
        <v>53.91</v>
      </c>
      <c r="F8017" s="1">
        <v>41.94</v>
      </c>
      <c r="G8017" s="1">
        <v>33.1</v>
      </c>
      <c r="H8017" s="1">
        <v>146.05000000000001</v>
      </c>
      <c r="I8017" s="1">
        <v>316.83</v>
      </c>
      <c r="J8017" s="52">
        <f t="shared" si="125"/>
        <v>8.6747500000000005E-2</v>
      </c>
    </row>
    <row r="8018" spans="1:10" x14ac:dyDescent="0.35">
      <c r="A8018" s="1" t="s">
        <v>9668</v>
      </c>
      <c r="B8018" s="1">
        <v>20.399999999999999</v>
      </c>
      <c r="C8018" s="1">
        <v>30.19</v>
      </c>
      <c r="D8018" s="1">
        <v>36.67</v>
      </c>
      <c r="E8018" s="1">
        <v>51.52</v>
      </c>
      <c r="F8018" s="1">
        <v>40.130000000000003</v>
      </c>
      <c r="G8018" s="1">
        <v>31.15</v>
      </c>
      <c r="H8018" s="1">
        <v>126.94</v>
      </c>
      <c r="I8018" s="1">
        <v>274.35000000000002</v>
      </c>
      <c r="J8018" s="52">
        <f t="shared" si="125"/>
        <v>7.6418750000000008E-2</v>
      </c>
    </row>
    <row r="8019" spans="1:10" x14ac:dyDescent="0.35">
      <c r="A8019" s="1" t="s">
        <v>9667</v>
      </c>
      <c r="B8019" s="1">
        <v>34.1</v>
      </c>
      <c r="C8019" s="1">
        <v>32.42</v>
      </c>
      <c r="D8019" s="1">
        <v>35.700000000000003</v>
      </c>
      <c r="E8019" s="1">
        <v>50</v>
      </c>
      <c r="F8019" s="1">
        <v>38.549999999999997</v>
      </c>
      <c r="G8019" s="1">
        <v>32.17</v>
      </c>
      <c r="H8019" s="1">
        <v>131.46</v>
      </c>
      <c r="I8019" s="1">
        <v>291.10000000000002</v>
      </c>
      <c r="J8019" s="52">
        <f t="shared" si="125"/>
        <v>8.0687500000000009E-2</v>
      </c>
    </row>
    <row r="8020" spans="1:10" x14ac:dyDescent="0.35">
      <c r="A8020" s="1" t="s">
        <v>9666</v>
      </c>
      <c r="B8020" s="1">
        <v>32.200000000000003</v>
      </c>
      <c r="C8020" s="1">
        <v>29.76</v>
      </c>
      <c r="D8020" s="1">
        <v>40.9</v>
      </c>
      <c r="E8020" s="1">
        <v>45.4</v>
      </c>
      <c r="F8020" s="1">
        <v>37.07</v>
      </c>
      <c r="G8020" s="1">
        <v>34</v>
      </c>
      <c r="H8020" s="1">
        <v>106.16</v>
      </c>
      <c r="I8020" s="1">
        <v>291.3</v>
      </c>
      <c r="J8020" s="52">
        <f t="shared" si="125"/>
        <v>7.7098749999999994E-2</v>
      </c>
    </row>
    <row r="8021" spans="1:10" x14ac:dyDescent="0.35">
      <c r="A8021" s="1" t="s">
        <v>9665</v>
      </c>
      <c r="B8021" s="1">
        <v>32.200000000000003</v>
      </c>
      <c r="C8021" s="1">
        <v>29.76</v>
      </c>
      <c r="D8021" s="1">
        <v>35.5</v>
      </c>
      <c r="E8021" s="1">
        <v>53.5</v>
      </c>
      <c r="F8021" s="1">
        <v>36.26</v>
      </c>
      <c r="G8021" s="1">
        <v>33</v>
      </c>
      <c r="H8021" s="1">
        <v>97.39</v>
      </c>
      <c r="I8021" s="1">
        <v>284.52999999999997</v>
      </c>
      <c r="J8021" s="52">
        <f t="shared" si="125"/>
        <v>7.5267500000000001E-2</v>
      </c>
    </row>
    <row r="8022" spans="1:10" x14ac:dyDescent="0.35">
      <c r="A8022" s="1" t="s">
        <v>9664</v>
      </c>
      <c r="B8022" s="1">
        <v>31.95</v>
      </c>
      <c r="C8022" s="1">
        <v>29.88</v>
      </c>
      <c r="D8022" s="1">
        <v>33.5</v>
      </c>
      <c r="E8022" s="1">
        <v>53.5</v>
      </c>
      <c r="F8022" s="1">
        <v>35.93</v>
      </c>
      <c r="G8022" s="1">
        <v>34</v>
      </c>
      <c r="H8022" s="1">
        <v>93.88</v>
      </c>
      <c r="I8022" s="1">
        <v>274.56</v>
      </c>
      <c r="J8022" s="52">
        <f t="shared" si="125"/>
        <v>7.3400000000000007E-2</v>
      </c>
    </row>
    <row r="8023" spans="1:10" x14ac:dyDescent="0.35">
      <c r="A8023" s="1" t="s">
        <v>9663</v>
      </c>
      <c r="B8023" s="1">
        <v>31.02</v>
      </c>
      <c r="C8023" s="1">
        <v>30.69</v>
      </c>
      <c r="D8023" s="1">
        <v>37.799999999999997</v>
      </c>
      <c r="E8023" s="1">
        <v>49.9</v>
      </c>
      <c r="F8023" s="1">
        <v>35.86</v>
      </c>
      <c r="G8023" s="1">
        <v>35.340000000000003</v>
      </c>
      <c r="H8023" s="1">
        <v>86.95</v>
      </c>
      <c r="I8023" s="1">
        <v>271.72000000000003</v>
      </c>
      <c r="J8023" s="52">
        <f t="shared" si="125"/>
        <v>7.2410000000000002E-2</v>
      </c>
    </row>
    <row r="8024" spans="1:10" x14ac:dyDescent="0.35">
      <c r="A8024" s="1" t="s">
        <v>9662</v>
      </c>
      <c r="B8024" s="1">
        <v>31.45</v>
      </c>
      <c r="C8024" s="1">
        <v>30.66</v>
      </c>
      <c r="D8024" s="1">
        <v>32.880000000000003</v>
      </c>
      <c r="E8024" s="1">
        <v>45.4</v>
      </c>
      <c r="F8024" s="1">
        <v>35.92</v>
      </c>
      <c r="G8024" s="1">
        <v>38.22</v>
      </c>
      <c r="H8024" s="1">
        <v>94.27</v>
      </c>
      <c r="I8024" s="1">
        <v>282.49</v>
      </c>
      <c r="J8024" s="52">
        <f t="shared" si="125"/>
        <v>7.3911249999999998E-2</v>
      </c>
    </row>
    <row r="8025" spans="1:10" x14ac:dyDescent="0.35">
      <c r="A8025" s="1" t="s">
        <v>9661</v>
      </c>
      <c r="B8025" s="1">
        <v>26.38</v>
      </c>
      <c r="C8025" s="1">
        <v>32.44</v>
      </c>
      <c r="D8025" s="1">
        <v>47.1</v>
      </c>
      <c r="E8025" s="1">
        <v>56.51</v>
      </c>
      <c r="F8025" s="1">
        <v>36.130000000000003</v>
      </c>
      <c r="G8025" s="1">
        <v>41.33</v>
      </c>
      <c r="H8025" s="1">
        <v>115.82</v>
      </c>
      <c r="I8025" s="1">
        <v>291.10000000000002</v>
      </c>
      <c r="J8025" s="52">
        <f t="shared" si="125"/>
        <v>8.085125E-2</v>
      </c>
    </row>
    <row r="8026" spans="1:10" x14ac:dyDescent="0.35">
      <c r="A8026" s="1" t="s">
        <v>9660</v>
      </c>
      <c r="B8026" s="1">
        <v>57.07</v>
      </c>
      <c r="C8026" s="1">
        <v>35.39</v>
      </c>
      <c r="D8026" s="1">
        <v>62.69</v>
      </c>
      <c r="E8026" s="1">
        <v>60.95</v>
      </c>
      <c r="F8026" s="1">
        <v>37.04</v>
      </c>
      <c r="G8026" s="1">
        <v>54.04</v>
      </c>
      <c r="H8026" s="1">
        <v>150</v>
      </c>
      <c r="I8026" s="1">
        <v>375.35</v>
      </c>
      <c r="J8026" s="52">
        <f t="shared" si="125"/>
        <v>0.10406625</v>
      </c>
    </row>
    <row r="8027" spans="1:10" x14ac:dyDescent="0.35">
      <c r="A8027" s="1" t="s">
        <v>9659</v>
      </c>
      <c r="B8027" s="1">
        <v>51.27</v>
      </c>
      <c r="C8027" s="1">
        <v>58.49</v>
      </c>
      <c r="D8027" s="1">
        <v>60</v>
      </c>
      <c r="E8027" s="1">
        <v>59.51</v>
      </c>
      <c r="F8027" s="1">
        <v>38.74</v>
      </c>
      <c r="G8027" s="1">
        <v>55.03</v>
      </c>
      <c r="H8027" s="1">
        <v>248.3</v>
      </c>
      <c r="I8027" s="1">
        <v>433.62</v>
      </c>
      <c r="J8027" s="52">
        <f t="shared" si="125"/>
        <v>0.12561999999999998</v>
      </c>
    </row>
    <row r="8028" spans="1:10" x14ac:dyDescent="0.35">
      <c r="A8028" s="1" t="s">
        <v>9658</v>
      </c>
      <c r="B8028" s="1">
        <v>50.21</v>
      </c>
      <c r="C8028" s="1">
        <v>62.29</v>
      </c>
      <c r="D8028" s="1">
        <v>71.2</v>
      </c>
      <c r="E8028" s="1">
        <v>65</v>
      </c>
      <c r="F8028" s="1">
        <v>42.12</v>
      </c>
      <c r="G8028" s="1">
        <v>60.35</v>
      </c>
      <c r="H8028" s="1">
        <v>250</v>
      </c>
      <c r="I8028" s="1">
        <v>432</v>
      </c>
      <c r="J8028" s="52">
        <f t="shared" si="125"/>
        <v>0.12914625000000002</v>
      </c>
    </row>
    <row r="8029" spans="1:10" x14ac:dyDescent="0.35">
      <c r="A8029" s="1" t="s">
        <v>9657</v>
      </c>
      <c r="B8029" s="1">
        <v>49.82</v>
      </c>
      <c r="C8029" s="1">
        <v>59.1</v>
      </c>
      <c r="D8029" s="1">
        <v>71.53</v>
      </c>
      <c r="E8029" s="1">
        <v>72.3</v>
      </c>
      <c r="F8029" s="1">
        <v>44.77</v>
      </c>
      <c r="G8029" s="1">
        <v>64.150000000000006</v>
      </c>
      <c r="H8029" s="1">
        <v>202.1</v>
      </c>
      <c r="I8029" s="1">
        <v>381</v>
      </c>
      <c r="J8029" s="52">
        <f t="shared" si="125"/>
        <v>0.11809625</v>
      </c>
    </row>
    <row r="8030" spans="1:10" x14ac:dyDescent="0.35">
      <c r="A8030" s="1" t="s">
        <v>9656</v>
      </c>
      <c r="B8030" s="1">
        <v>45.88</v>
      </c>
      <c r="C8030" s="1">
        <v>60.28</v>
      </c>
      <c r="D8030" s="1">
        <v>65.510000000000005</v>
      </c>
      <c r="E8030" s="1">
        <v>73.7</v>
      </c>
      <c r="F8030" s="1">
        <v>48</v>
      </c>
      <c r="G8030" s="1">
        <v>63.75</v>
      </c>
      <c r="H8030" s="1">
        <v>234</v>
      </c>
      <c r="I8030" s="1">
        <v>360.85</v>
      </c>
      <c r="J8030" s="52">
        <f t="shared" si="125"/>
        <v>0.11899625</v>
      </c>
    </row>
    <row r="8031" spans="1:10" x14ac:dyDescent="0.35">
      <c r="A8031" s="1" t="s">
        <v>9655</v>
      </c>
      <c r="B8031" s="1">
        <v>42.5</v>
      </c>
      <c r="C8031" s="1">
        <v>33.99</v>
      </c>
      <c r="D8031" s="1">
        <v>57.45</v>
      </c>
      <c r="E8031" s="1">
        <v>70.650000000000006</v>
      </c>
      <c r="F8031" s="1">
        <v>48.15</v>
      </c>
      <c r="G8031" s="1">
        <v>60.96</v>
      </c>
      <c r="H8031" s="1">
        <v>236.32</v>
      </c>
      <c r="I8031" s="1">
        <v>340.66</v>
      </c>
      <c r="J8031" s="52">
        <f t="shared" si="125"/>
        <v>0.111335</v>
      </c>
    </row>
    <row r="8032" spans="1:10" x14ac:dyDescent="0.35">
      <c r="A8032" s="1" t="s">
        <v>9654</v>
      </c>
      <c r="B8032" s="1">
        <v>44.93</v>
      </c>
      <c r="C8032" s="1">
        <v>45.83</v>
      </c>
      <c r="D8032" s="1">
        <v>56.88</v>
      </c>
      <c r="E8032" s="1">
        <v>71.72</v>
      </c>
      <c r="F8032" s="1">
        <v>45.76</v>
      </c>
      <c r="G8032" s="1">
        <v>63.07</v>
      </c>
      <c r="H8032" s="1">
        <v>203</v>
      </c>
      <c r="I8032" s="1">
        <v>350.1</v>
      </c>
      <c r="J8032" s="52">
        <f t="shared" si="125"/>
        <v>0.11016125000000002</v>
      </c>
    </row>
    <row r="8033" spans="1:10" x14ac:dyDescent="0.35">
      <c r="A8033" s="1" t="s">
        <v>9653</v>
      </c>
      <c r="B8033" s="1">
        <v>45.6</v>
      </c>
      <c r="C8033" s="1">
        <v>33.54</v>
      </c>
      <c r="D8033" s="1">
        <v>58.39</v>
      </c>
      <c r="E8033" s="1">
        <v>63.12</v>
      </c>
      <c r="F8033" s="1">
        <v>44.7</v>
      </c>
      <c r="G8033" s="1">
        <v>61.47</v>
      </c>
      <c r="H8033" s="1">
        <v>225.1</v>
      </c>
      <c r="I8033" s="1">
        <v>381.39</v>
      </c>
      <c r="J8033" s="52">
        <f t="shared" si="125"/>
        <v>0.11416375000000001</v>
      </c>
    </row>
    <row r="8034" spans="1:10" x14ac:dyDescent="0.35">
      <c r="A8034" s="1" t="s">
        <v>9652</v>
      </c>
      <c r="B8034" s="1">
        <v>45.52</v>
      </c>
      <c r="C8034" s="1">
        <v>33.619999999999997</v>
      </c>
      <c r="D8034" s="1">
        <v>64.19</v>
      </c>
      <c r="E8034" s="1">
        <v>53.3</v>
      </c>
      <c r="F8034" s="1">
        <v>44.98</v>
      </c>
      <c r="G8034" s="1">
        <v>60.88</v>
      </c>
      <c r="H8034" s="1">
        <v>219</v>
      </c>
      <c r="I8034" s="1">
        <v>412</v>
      </c>
      <c r="J8034" s="52">
        <f t="shared" si="125"/>
        <v>0.11668625000000001</v>
      </c>
    </row>
    <row r="8035" spans="1:10" x14ac:dyDescent="0.35">
      <c r="A8035" s="1" t="s">
        <v>9651</v>
      </c>
      <c r="B8035" s="1">
        <v>48.4</v>
      </c>
      <c r="C8035" s="1">
        <v>47</v>
      </c>
      <c r="D8035" s="1">
        <v>76.599999999999994</v>
      </c>
      <c r="E8035" s="1">
        <v>53.14</v>
      </c>
      <c r="F8035" s="1">
        <v>47.79</v>
      </c>
      <c r="G8035" s="1">
        <v>62.06</v>
      </c>
      <c r="H8035" s="1">
        <v>234.02</v>
      </c>
      <c r="I8035" s="1">
        <v>452</v>
      </c>
      <c r="J8035" s="52">
        <f t="shared" si="125"/>
        <v>0.12762625</v>
      </c>
    </row>
    <row r="8036" spans="1:10" x14ac:dyDescent="0.35">
      <c r="A8036" s="1" t="s">
        <v>9650</v>
      </c>
      <c r="B8036" s="1">
        <v>58.55</v>
      </c>
      <c r="C8036" s="1">
        <v>50</v>
      </c>
      <c r="D8036" s="1">
        <v>85.69</v>
      </c>
      <c r="E8036" s="1">
        <v>68.400000000000006</v>
      </c>
      <c r="F8036" s="1">
        <v>50.45</v>
      </c>
      <c r="G8036" s="1">
        <v>77.98</v>
      </c>
      <c r="H8036" s="1">
        <v>322.39999999999998</v>
      </c>
      <c r="I8036" s="1">
        <v>484.07</v>
      </c>
      <c r="J8036" s="52">
        <f t="shared" si="125"/>
        <v>0.14969250000000001</v>
      </c>
    </row>
    <row r="8037" spans="1:10" x14ac:dyDescent="0.35">
      <c r="A8037" s="1" t="s">
        <v>9649</v>
      </c>
      <c r="B8037" s="1">
        <v>46.99</v>
      </c>
      <c r="C8037" s="1">
        <v>34.03</v>
      </c>
      <c r="D8037" s="1">
        <v>82.57</v>
      </c>
      <c r="E8037" s="1">
        <v>50.9</v>
      </c>
      <c r="F8037" s="1">
        <v>52.4</v>
      </c>
      <c r="G8037" s="1">
        <v>75.25</v>
      </c>
      <c r="H8037" s="1">
        <v>269.89999999999998</v>
      </c>
      <c r="I8037" s="1">
        <v>469.79</v>
      </c>
      <c r="J8037" s="52">
        <f t="shared" si="125"/>
        <v>0.13522874999999998</v>
      </c>
    </row>
    <row r="8038" spans="1:10" x14ac:dyDescent="0.35">
      <c r="A8038" s="1" t="s">
        <v>9648</v>
      </c>
      <c r="B8038" s="1">
        <v>37.31</v>
      </c>
      <c r="C8038" s="1">
        <v>34.03</v>
      </c>
      <c r="D8038" s="1">
        <v>77.38</v>
      </c>
      <c r="E8038" s="1">
        <v>48.1</v>
      </c>
      <c r="F8038" s="1">
        <v>50.1</v>
      </c>
      <c r="G8038" s="1">
        <v>66.319999999999993</v>
      </c>
      <c r="H8038" s="1">
        <v>229.9</v>
      </c>
      <c r="I8038" s="1">
        <v>457.89</v>
      </c>
      <c r="J8038" s="52">
        <f t="shared" si="125"/>
        <v>0.12512874999999998</v>
      </c>
    </row>
    <row r="8039" spans="1:10" x14ac:dyDescent="0.35">
      <c r="A8039" s="1" t="s">
        <v>9647</v>
      </c>
      <c r="B8039" s="1">
        <v>36.03</v>
      </c>
      <c r="C8039" s="1">
        <v>39.94</v>
      </c>
      <c r="D8039" s="1">
        <v>65.209999999999994</v>
      </c>
      <c r="E8039" s="1">
        <v>47.08</v>
      </c>
      <c r="F8039" s="1">
        <v>43.5</v>
      </c>
      <c r="G8039" s="1">
        <v>57.66</v>
      </c>
      <c r="H8039" s="1">
        <v>180.1</v>
      </c>
      <c r="I8039" s="1">
        <v>408</v>
      </c>
      <c r="J8039" s="52">
        <f t="shared" si="125"/>
        <v>0.10969</v>
      </c>
    </row>
    <row r="8040" spans="1:10" x14ac:dyDescent="0.35">
      <c r="A8040" s="1" t="s">
        <v>9646</v>
      </c>
      <c r="B8040" s="1">
        <v>33.549999999999997</v>
      </c>
      <c r="C8040" s="1">
        <v>40.1</v>
      </c>
      <c r="D8040" s="1">
        <v>49.9</v>
      </c>
      <c r="E8040" s="1">
        <v>50.9</v>
      </c>
      <c r="F8040" s="1">
        <v>42.07</v>
      </c>
      <c r="G8040" s="1">
        <v>52.87</v>
      </c>
      <c r="H8040" s="1">
        <v>239.9</v>
      </c>
      <c r="I8040" s="1">
        <v>299.89999999999998</v>
      </c>
      <c r="J8040" s="52">
        <f t="shared" si="125"/>
        <v>0.10114875</v>
      </c>
    </row>
    <row r="8041" spans="1:10" x14ac:dyDescent="0.35">
      <c r="A8041" s="1" t="s">
        <v>9645</v>
      </c>
      <c r="B8041" s="1">
        <v>32.85</v>
      </c>
      <c r="C8041" s="1">
        <v>33.5</v>
      </c>
      <c r="D8041" s="1">
        <v>42.4</v>
      </c>
      <c r="E8041" s="1">
        <v>45.99</v>
      </c>
      <c r="F8041" s="1">
        <v>39.9</v>
      </c>
      <c r="G8041" s="1">
        <v>50.08</v>
      </c>
      <c r="H8041" s="1">
        <v>263.94</v>
      </c>
      <c r="I8041" s="1">
        <v>319.14</v>
      </c>
      <c r="J8041" s="52">
        <f t="shared" si="125"/>
        <v>0.103475</v>
      </c>
    </row>
    <row r="8042" spans="1:10" x14ac:dyDescent="0.35">
      <c r="A8042" s="1" t="s">
        <v>9644</v>
      </c>
      <c r="B8042" s="1">
        <v>34.36</v>
      </c>
      <c r="C8042" s="1">
        <v>32.07</v>
      </c>
      <c r="D8042" s="1">
        <v>41.2</v>
      </c>
      <c r="E8042" s="1">
        <v>45.4</v>
      </c>
      <c r="F8042" s="1">
        <v>37.83</v>
      </c>
      <c r="G8042" s="1">
        <v>47.13</v>
      </c>
      <c r="H8042" s="1">
        <v>140.1</v>
      </c>
      <c r="I8042" s="1">
        <v>304.8</v>
      </c>
      <c r="J8042" s="52">
        <f t="shared" si="125"/>
        <v>8.5361250000000014E-2</v>
      </c>
    </row>
    <row r="8043" spans="1:10" x14ac:dyDescent="0.35">
      <c r="A8043" s="1" t="s">
        <v>9643</v>
      </c>
      <c r="B8043" s="1">
        <v>29.3</v>
      </c>
      <c r="C8043" s="1">
        <v>32.39</v>
      </c>
      <c r="D8043" s="1">
        <v>39.9</v>
      </c>
      <c r="E8043" s="1">
        <v>45.5</v>
      </c>
      <c r="F8043" s="1">
        <v>36.03</v>
      </c>
      <c r="G8043" s="1">
        <v>47.67</v>
      </c>
      <c r="H8043" s="1">
        <v>119.9</v>
      </c>
      <c r="I8043" s="1">
        <v>308.56</v>
      </c>
      <c r="J8043" s="52">
        <f t="shared" si="125"/>
        <v>8.240625E-2</v>
      </c>
    </row>
    <row r="8044" spans="1:10" x14ac:dyDescent="0.35">
      <c r="A8044" s="1" t="s">
        <v>9642</v>
      </c>
      <c r="B8044" s="1">
        <v>27.79</v>
      </c>
      <c r="C8044" s="1">
        <v>31.71</v>
      </c>
      <c r="D8044" s="1">
        <v>40.5</v>
      </c>
      <c r="E8044" s="1">
        <v>43.8</v>
      </c>
      <c r="F8044" s="1">
        <v>36.93</v>
      </c>
      <c r="G8044" s="1">
        <v>46.27</v>
      </c>
      <c r="H8044" s="1">
        <v>115.93</v>
      </c>
      <c r="I8044" s="1">
        <v>296.27</v>
      </c>
      <c r="J8044" s="52">
        <f t="shared" si="125"/>
        <v>7.9899999999999999E-2</v>
      </c>
    </row>
    <row r="8045" spans="1:10" x14ac:dyDescent="0.35">
      <c r="A8045" s="1" t="s">
        <v>9641</v>
      </c>
      <c r="B8045" s="1">
        <v>26.52</v>
      </c>
      <c r="C8045" s="1">
        <v>30.15</v>
      </c>
      <c r="D8045" s="1">
        <v>39</v>
      </c>
      <c r="E8045" s="1">
        <v>45.5</v>
      </c>
      <c r="F8045" s="1">
        <v>35.4</v>
      </c>
      <c r="G8045" s="1">
        <v>44.71</v>
      </c>
      <c r="H8045" s="1">
        <v>109.15</v>
      </c>
      <c r="I8045" s="1">
        <v>299.8</v>
      </c>
      <c r="J8045" s="52">
        <f t="shared" si="125"/>
        <v>7.8778750000000008E-2</v>
      </c>
    </row>
    <row r="8046" spans="1:10" x14ac:dyDescent="0.35">
      <c r="A8046" s="1" t="s">
        <v>9640</v>
      </c>
      <c r="B8046" s="1">
        <v>25.19</v>
      </c>
      <c r="C8046" s="1">
        <v>29.94</v>
      </c>
      <c r="D8046" s="1">
        <v>40.6</v>
      </c>
      <c r="E8046" s="1">
        <v>45.5</v>
      </c>
      <c r="F8046" s="1">
        <v>34.46</v>
      </c>
      <c r="G8046" s="1">
        <v>43.42</v>
      </c>
      <c r="H8046" s="1">
        <v>110.57</v>
      </c>
      <c r="I8046" s="1">
        <v>298.85000000000002</v>
      </c>
      <c r="J8046" s="52">
        <f t="shared" si="125"/>
        <v>7.856624999999999E-2</v>
      </c>
    </row>
    <row r="8047" spans="1:10" x14ac:dyDescent="0.35">
      <c r="A8047" s="1" t="s">
        <v>9639</v>
      </c>
      <c r="B8047" s="1">
        <v>24.71</v>
      </c>
      <c r="C8047" s="1">
        <v>29.99</v>
      </c>
      <c r="D8047" s="1">
        <v>40.6</v>
      </c>
      <c r="E8047" s="1">
        <v>43.4</v>
      </c>
      <c r="F8047" s="1">
        <v>35.4</v>
      </c>
      <c r="G8047" s="1">
        <v>44.56</v>
      </c>
      <c r="H8047" s="1">
        <v>112.66</v>
      </c>
      <c r="I8047" s="1">
        <v>300.72000000000003</v>
      </c>
      <c r="J8047" s="52">
        <f t="shared" si="125"/>
        <v>7.9005000000000006E-2</v>
      </c>
    </row>
    <row r="8048" spans="1:10" x14ac:dyDescent="0.35">
      <c r="A8048" s="1" t="s">
        <v>9638</v>
      </c>
      <c r="B8048" s="1">
        <v>26.09</v>
      </c>
      <c r="C8048" s="1">
        <v>31.44</v>
      </c>
      <c r="D8048" s="1">
        <v>38</v>
      </c>
      <c r="E8048" s="1">
        <v>41.04</v>
      </c>
      <c r="F8048" s="1">
        <v>36.299999999999997</v>
      </c>
      <c r="G8048" s="1">
        <v>47.49</v>
      </c>
      <c r="H8048" s="1">
        <v>115.97</v>
      </c>
      <c r="I8048" s="1">
        <v>302.27999999999997</v>
      </c>
      <c r="J8048" s="52">
        <f t="shared" si="125"/>
        <v>7.9826250000000001E-2</v>
      </c>
    </row>
    <row r="8049" spans="1:10" x14ac:dyDescent="0.35">
      <c r="A8049" s="1" t="s">
        <v>9637</v>
      </c>
      <c r="B8049" s="1">
        <v>33.18</v>
      </c>
      <c r="C8049" s="1">
        <v>31.87</v>
      </c>
      <c r="D8049" s="1">
        <v>40</v>
      </c>
      <c r="E8049" s="1">
        <v>44.38</v>
      </c>
      <c r="F8049" s="1">
        <v>44.72</v>
      </c>
      <c r="G8049" s="1">
        <v>58.58</v>
      </c>
      <c r="H8049" s="1">
        <v>205</v>
      </c>
      <c r="I8049" s="1">
        <v>357.24</v>
      </c>
      <c r="J8049" s="52">
        <f t="shared" si="125"/>
        <v>0.10187125</v>
      </c>
    </row>
    <row r="8050" spans="1:10" x14ac:dyDescent="0.35">
      <c r="A8050" s="1" t="s">
        <v>9636</v>
      </c>
      <c r="B8050" s="1">
        <v>41.16</v>
      </c>
      <c r="C8050" s="1">
        <v>46.06</v>
      </c>
      <c r="D8050" s="1">
        <v>50</v>
      </c>
      <c r="E8050" s="1">
        <v>45.42</v>
      </c>
      <c r="F8050" s="1">
        <v>52.97</v>
      </c>
      <c r="G8050" s="1">
        <v>83.67</v>
      </c>
      <c r="H8050" s="1">
        <v>199.1</v>
      </c>
      <c r="I8050" s="1">
        <v>391.76</v>
      </c>
      <c r="J8050" s="52">
        <f t="shared" si="125"/>
        <v>0.11376749999999999</v>
      </c>
    </row>
    <row r="8051" spans="1:10" x14ac:dyDescent="0.35">
      <c r="A8051" s="1" t="s">
        <v>9635</v>
      </c>
      <c r="B8051" s="1">
        <v>44.31</v>
      </c>
      <c r="C8051" s="1">
        <v>63.75</v>
      </c>
      <c r="D8051" s="1">
        <v>40.700000000000003</v>
      </c>
      <c r="E8051" s="1">
        <v>52.22</v>
      </c>
      <c r="F8051" s="1">
        <v>55</v>
      </c>
      <c r="G8051" s="1">
        <v>105.46</v>
      </c>
      <c r="H8051" s="1">
        <v>220.7</v>
      </c>
      <c r="I8051" s="1">
        <v>434.71</v>
      </c>
      <c r="J8051" s="52">
        <f t="shared" si="125"/>
        <v>0.12710624999999998</v>
      </c>
    </row>
    <row r="8052" spans="1:10" x14ac:dyDescent="0.35">
      <c r="A8052" s="1" t="s">
        <v>9634</v>
      </c>
      <c r="B8052" s="1">
        <v>40.36</v>
      </c>
      <c r="C8052" s="1">
        <v>79.66</v>
      </c>
      <c r="D8052" s="1">
        <v>46.1</v>
      </c>
      <c r="E8052" s="1">
        <v>55.23</v>
      </c>
      <c r="F8052" s="1">
        <v>54.09</v>
      </c>
      <c r="G8052" s="1">
        <v>105.42</v>
      </c>
      <c r="H8052" s="1">
        <v>215.25</v>
      </c>
      <c r="I8052" s="1">
        <v>404</v>
      </c>
      <c r="J8052" s="52">
        <f t="shared" si="125"/>
        <v>0.12501375000000001</v>
      </c>
    </row>
    <row r="8053" spans="1:10" x14ac:dyDescent="0.35">
      <c r="A8053" s="1" t="s">
        <v>9633</v>
      </c>
      <c r="B8053" s="1">
        <v>37.6</v>
      </c>
      <c r="C8053" s="1">
        <v>74.510000000000005</v>
      </c>
      <c r="D8053" s="1">
        <v>42.33</v>
      </c>
      <c r="E8053" s="1">
        <v>62.81</v>
      </c>
      <c r="F8053" s="1">
        <v>46.81</v>
      </c>
      <c r="G8053" s="1">
        <v>100.06</v>
      </c>
      <c r="H8053" s="1">
        <v>196.48</v>
      </c>
      <c r="I8053" s="1">
        <v>416.71</v>
      </c>
      <c r="J8053" s="52">
        <f t="shared" si="125"/>
        <v>0.12216374999999999</v>
      </c>
    </row>
    <row r="8054" spans="1:10" x14ac:dyDescent="0.35">
      <c r="A8054" s="1" t="s">
        <v>9632</v>
      </c>
      <c r="B8054" s="1">
        <v>41.21</v>
      </c>
      <c r="C8054" s="1">
        <v>69.94</v>
      </c>
      <c r="D8054" s="1">
        <v>44.02</v>
      </c>
      <c r="E8054" s="1">
        <v>67.53</v>
      </c>
      <c r="F8054" s="1">
        <v>45.03</v>
      </c>
      <c r="G8054" s="1">
        <v>95.19</v>
      </c>
      <c r="H8054" s="1">
        <v>222.8</v>
      </c>
      <c r="I8054" s="1">
        <v>386.93</v>
      </c>
      <c r="J8054" s="52">
        <f t="shared" si="125"/>
        <v>0.12158125000000002</v>
      </c>
    </row>
    <row r="8055" spans="1:10" x14ac:dyDescent="0.35">
      <c r="A8055" s="1" t="s">
        <v>9631</v>
      </c>
      <c r="B8055" s="1">
        <v>34.1</v>
      </c>
      <c r="C8055" s="1">
        <v>68.11</v>
      </c>
      <c r="D8055" s="1">
        <v>40</v>
      </c>
      <c r="E8055" s="1">
        <v>67</v>
      </c>
      <c r="F8055" s="1">
        <v>41.96</v>
      </c>
      <c r="G8055" s="1">
        <v>84.95</v>
      </c>
      <c r="H8055" s="1">
        <v>217.52</v>
      </c>
      <c r="I8055" s="1">
        <v>383.3</v>
      </c>
      <c r="J8055" s="52">
        <f t="shared" si="125"/>
        <v>0.11711750000000001</v>
      </c>
    </row>
    <row r="8056" spans="1:10" x14ac:dyDescent="0.35">
      <c r="A8056" s="1" t="s">
        <v>9630</v>
      </c>
      <c r="B8056" s="1">
        <v>46.28</v>
      </c>
      <c r="C8056" s="1">
        <v>68.260000000000005</v>
      </c>
      <c r="D8056" s="1">
        <v>40.5</v>
      </c>
      <c r="E8056" s="1">
        <v>66.599999999999994</v>
      </c>
      <c r="F8056" s="1">
        <v>44.28</v>
      </c>
      <c r="G8056" s="1">
        <v>82.9</v>
      </c>
      <c r="H8056" s="1">
        <v>226.37</v>
      </c>
      <c r="I8056" s="1">
        <v>375</v>
      </c>
      <c r="J8056" s="52">
        <f t="shared" si="125"/>
        <v>0.11877375000000001</v>
      </c>
    </row>
    <row r="8057" spans="1:10" x14ac:dyDescent="0.35">
      <c r="A8057" s="1" t="s">
        <v>9629</v>
      </c>
      <c r="B8057" s="1">
        <v>43.76</v>
      </c>
      <c r="C8057" s="1">
        <v>67.17</v>
      </c>
      <c r="D8057" s="1">
        <v>40</v>
      </c>
      <c r="E8057" s="1">
        <v>60</v>
      </c>
      <c r="F8057" s="1">
        <v>49.71</v>
      </c>
      <c r="G8057" s="1">
        <v>90</v>
      </c>
      <c r="H8057" s="1">
        <v>251.9</v>
      </c>
      <c r="I8057" s="1">
        <v>344.82</v>
      </c>
      <c r="J8057" s="52">
        <f t="shared" si="125"/>
        <v>0.11841999999999998</v>
      </c>
    </row>
    <row r="8058" spans="1:10" x14ac:dyDescent="0.35">
      <c r="A8058" s="1" t="s">
        <v>9628</v>
      </c>
      <c r="B8058" s="1">
        <v>47.44</v>
      </c>
      <c r="C8058" s="1">
        <v>56</v>
      </c>
      <c r="D8058" s="1">
        <v>43</v>
      </c>
      <c r="E8058" s="1">
        <v>57</v>
      </c>
      <c r="F8058" s="1">
        <v>52.95</v>
      </c>
      <c r="G8058" s="1">
        <v>88.09</v>
      </c>
      <c r="H8058" s="1">
        <v>304.95999999999998</v>
      </c>
      <c r="I8058" s="1">
        <v>288</v>
      </c>
      <c r="J8058" s="52">
        <f t="shared" si="125"/>
        <v>0.11718000000000001</v>
      </c>
    </row>
    <row r="8059" spans="1:10" x14ac:dyDescent="0.35">
      <c r="A8059" s="1" t="s">
        <v>9627</v>
      </c>
      <c r="B8059" s="1">
        <v>48.37</v>
      </c>
      <c r="C8059" s="1">
        <v>65</v>
      </c>
      <c r="D8059" s="1">
        <v>57.27</v>
      </c>
      <c r="E8059" s="1">
        <v>59.93</v>
      </c>
      <c r="F8059" s="1">
        <v>59.05</v>
      </c>
      <c r="G8059" s="1">
        <v>105.4</v>
      </c>
      <c r="H8059" s="1">
        <v>327.82</v>
      </c>
      <c r="I8059" s="1">
        <v>301.86</v>
      </c>
      <c r="J8059" s="52">
        <f t="shared" si="125"/>
        <v>0.12808749999999997</v>
      </c>
    </row>
    <row r="8060" spans="1:10" x14ac:dyDescent="0.35">
      <c r="A8060" s="1" t="s">
        <v>9626</v>
      </c>
      <c r="B8060" s="1">
        <v>56.53</v>
      </c>
      <c r="C8060" s="1">
        <v>135</v>
      </c>
      <c r="D8060" s="1">
        <v>70.25</v>
      </c>
      <c r="E8060" s="1">
        <v>77</v>
      </c>
      <c r="F8060" s="1">
        <v>73.930000000000007</v>
      </c>
      <c r="G8060" s="1">
        <v>110.56</v>
      </c>
      <c r="H8060" s="1">
        <v>354.98</v>
      </c>
      <c r="I8060" s="1">
        <v>343.72</v>
      </c>
      <c r="J8060" s="52">
        <f t="shared" si="125"/>
        <v>0.15274625</v>
      </c>
    </row>
    <row r="8061" spans="1:10" x14ac:dyDescent="0.35">
      <c r="A8061" s="1" t="s">
        <v>9625</v>
      </c>
      <c r="B8061" s="1">
        <v>45.06</v>
      </c>
      <c r="C8061" s="1">
        <v>80</v>
      </c>
      <c r="D8061" s="1">
        <v>42.99</v>
      </c>
      <c r="E8061" s="1">
        <v>74.900000000000006</v>
      </c>
      <c r="F8061" s="1">
        <v>66.22</v>
      </c>
      <c r="G8061" s="1">
        <v>99.03</v>
      </c>
      <c r="H8061" s="1">
        <v>315.2</v>
      </c>
      <c r="I8061" s="1">
        <v>333.09</v>
      </c>
      <c r="J8061" s="52">
        <f t="shared" si="125"/>
        <v>0.13206124999999999</v>
      </c>
    </row>
    <row r="8062" spans="1:10" x14ac:dyDescent="0.35">
      <c r="A8062" s="1" t="s">
        <v>9624</v>
      </c>
      <c r="B8062" s="1">
        <v>43.62</v>
      </c>
      <c r="C8062" s="1">
        <v>42.44</v>
      </c>
      <c r="D8062" s="1">
        <v>39.5</v>
      </c>
      <c r="E8062" s="1">
        <v>59.9</v>
      </c>
      <c r="F8062" s="1">
        <v>60</v>
      </c>
      <c r="G8062" s="1">
        <v>77.790000000000006</v>
      </c>
      <c r="H8062" s="1">
        <v>219</v>
      </c>
      <c r="I8062" s="1">
        <v>348</v>
      </c>
      <c r="J8062" s="52">
        <f t="shared" si="125"/>
        <v>0.11128125</v>
      </c>
    </row>
    <row r="8063" spans="1:10" x14ac:dyDescent="0.35">
      <c r="A8063" s="1" t="s">
        <v>9623</v>
      </c>
      <c r="B8063" s="1">
        <v>38.21</v>
      </c>
      <c r="C8063" s="1">
        <v>36.840000000000003</v>
      </c>
      <c r="D8063" s="1">
        <v>39.9</v>
      </c>
      <c r="E8063" s="1">
        <v>54</v>
      </c>
      <c r="F8063" s="1">
        <v>54.43</v>
      </c>
      <c r="G8063" s="1">
        <v>64</v>
      </c>
      <c r="H8063" s="1">
        <v>208.8</v>
      </c>
      <c r="I8063" s="1">
        <v>296</v>
      </c>
      <c r="J8063" s="52">
        <f t="shared" si="125"/>
        <v>9.9022500000000013E-2</v>
      </c>
    </row>
    <row r="8064" spans="1:10" x14ac:dyDescent="0.35">
      <c r="A8064" s="1" t="s">
        <v>9622</v>
      </c>
      <c r="B8064" s="1">
        <v>34.94</v>
      </c>
      <c r="C8064" s="1">
        <v>47.91</v>
      </c>
      <c r="D8064" s="1">
        <v>50.5</v>
      </c>
      <c r="E8064" s="1">
        <v>58</v>
      </c>
      <c r="F8064" s="1">
        <v>49.33</v>
      </c>
      <c r="G8064" s="1">
        <v>55.55</v>
      </c>
      <c r="H8064" s="1">
        <v>205</v>
      </c>
      <c r="I8064" s="1">
        <v>338.53</v>
      </c>
      <c r="J8064" s="52">
        <f t="shared" si="125"/>
        <v>0.10496999999999999</v>
      </c>
    </row>
    <row r="8065" spans="1:10" x14ac:dyDescent="0.35">
      <c r="A8065" s="1" t="s">
        <v>9621</v>
      </c>
      <c r="B8065" s="1">
        <v>34.369999999999997</v>
      </c>
      <c r="C8065" s="1">
        <v>40.1</v>
      </c>
      <c r="D8065" s="1">
        <v>44</v>
      </c>
      <c r="E8065" s="1">
        <v>51.5</v>
      </c>
      <c r="F8065" s="1">
        <v>42.99</v>
      </c>
      <c r="G8065" s="1">
        <v>50.39</v>
      </c>
      <c r="H8065" s="1">
        <v>206.78</v>
      </c>
      <c r="I8065" s="1">
        <v>304.95999999999998</v>
      </c>
      <c r="J8065" s="52">
        <f t="shared" si="125"/>
        <v>9.6886249999999993E-2</v>
      </c>
    </row>
    <row r="8066" spans="1:10" x14ac:dyDescent="0.35">
      <c r="A8066" s="1" t="s">
        <v>9620</v>
      </c>
      <c r="B8066" s="1">
        <v>32.65</v>
      </c>
      <c r="C8066" s="1">
        <v>36.03</v>
      </c>
      <c r="D8066" s="1">
        <v>40.4</v>
      </c>
      <c r="E8066" s="1">
        <v>40.299999999999997</v>
      </c>
      <c r="F8066" s="1">
        <v>40.58</v>
      </c>
      <c r="G8066" s="1">
        <v>37.67</v>
      </c>
      <c r="H8066" s="1">
        <v>172.48</v>
      </c>
      <c r="I8066" s="1">
        <v>332</v>
      </c>
      <c r="J8066" s="52">
        <f t="shared" si="125"/>
        <v>9.1513750000000005E-2</v>
      </c>
    </row>
    <row r="8067" spans="1:10" x14ac:dyDescent="0.35">
      <c r="A8067" s="1" t="s">
        <v>9619</v>
      </c>
      <c r="B8067" s="1">
        <v>31.99</v>
      </c>
      <c r="C8067" s="1">
        <v>32.9</v>
      </c>
      <c r="D8067" s="1">
        <v>29.05</v>
      </c>
      <c r="E8067" s="1">
        <v>49.5</v>
      </c>
      <c r="F8067" s="1">
        <v>40.04</v>
      </c>
      <c r="G8067" s="1">
        <v>38.44</v>
      </c>
      <c r="H8067" s="1">
        <v>237.9</v>
      </c>
      <c r="I8067" s="1">
        <v>359.9</v>
      </c>
      <c r="J8067" s="52">
        <f t="shared" ref="J8067:J8130" si="126">(AVERAGE(B8067:I8067))/1000</f>
        <v>0.102465</v>
      </c>
    </row>
    <row r="8068" spans="1:10" x14ac:dyDescent="0.35">
      <c r="A8068" s="1" t="s">
        <v>9618</v>
      </c>
      <c r="B8068" s="1">
        <v>30.5</v>
      </c>
      <c r="C8068" s="1">
        <v>33.11</v>
      </c>
      <c r="D8068" s="1">
        <v>35</v>
      </c>
      <c r="E8068" s="1">
        <v>36.19</v>
      </c>
      <c r="F8068" s="1">
        <v>37.32</v>
      </c>
      <c r="G8068" s="1">
        <v>38.799999999999997</v>
      </c>
      <c r="H8068" s="1">
        <v>229.6</v>
      </c>
      <c r="I8068" s="1">
        <v>323</v>
      </c>
      <c r="J8068" s="52">
        <f t="shared" si="126"/>
        <v>9.5439999999999997E-2</v>
      </c>
    </row>
    <row r="8069" spans="1:10" x14ac:dyDescent="0.35">
      <c r="A8069" s="1" t="s">
        <v>9617</v>
      </c>
      <c r="B8069" s="1">
        <v>32.4</v>
      </c>
      <c r="C8069" s="1">
        <v>33.22</v>
      </c>
      <c r="D8069" s="1">
        <v>39.9</v>
      </c>
      <c r="E8069" s="1">
        <v>39.799999999999997</v>
      </c>
      <c r="F8069" s="1">
        <v>38.24</v>
      </c>
      <c r="G8069" s="1">
        <v>36</v>
      </c>
      <c r="H8069" s="1">
        <v>216.49</v>
      </c>
      <c r="I8069" s="1">
        <v>300.10000000000002</v>
      </c>
      <c r="J8069" s="52">
        <f t="shared" si="126"/>
        <v>9.201875000000001E-2</v>
      </c>
    </row>
    <row r="8070" spans="1:10" x14ac:dyDescent="0.35">
      <c r="A8070" s="1" t="s">
        <v>9616</v>
      </c>
      <c r="B8070" s="1">
        <v>29.08</v>
      </c>
      <c r="C8070" s="1">
        <v>33.049999999999997</v>
      </c>
      <c r="D8070" s="1">
        <v>49.7</v>
      </c>
      <c r="E8070" s="1">
        <v>39.549999999999997</v>
      </c>
      <c r="F8070" s="1">
        <v>38.159999999999997</v>
      </c>
      <c r="G8070" s="1">
        <v>35.159999999999997</v>
      </c>
      <c r="H8070" s="1">
        <v>173.5</v>
      </c>
      <c r="I8070" s="1">
        <v>257</v>
      </c>
      <c r="J8070" s="52">
        <f t="shared" si="126"/>
        <v>8.1900000000000001E-2</v>
      </c>
    </row>
    <row r="8071" spans="1:10" x14ac:dyDescent="0.35">
      <c r="A8071" s="1" t="s">
        <v>9615</v>
      </c>
      <c r="B8071" s="1">
        <v>29.94</v>
      </c>
      <c r="C8071" s="1">
        <v>33.14</v>
      </c>
      <c r="D8071" s="1">
        <v>48.6</v>
      </c>
      <c r="E8071" s="1">
        <v>24</v>
      </c>
      <c r="F8071" s="1">
        <v>39.42</v>
      </c>
      <c r="G8071" s="1">
        <v>36.9</v>
      </c>
      <c r="H8071" s="1">
        <v>122.62</v>
      </c>
      <c r="I8071" s="1">
        <v>250.47</v>
      </c>
      <c r="J8071" s="52">
        <f t="shared" si="126"/>
        <v>7.313625E-2</v>
      </c>
    </row>
    <row r="8072" spans="1:10" x14ac:dyDescent="0.35">
      <c r="A8072" s="1" t="s">
        <v>9614</v>
      </c>
      <c r="B8072" s="1">
        <v>30.82</v>
      </c>
      <c r="C8072" s="1">
        <v>32.700000000000003</v>
      </c>
      <c r="D8072" s="1">
        <v>47.97</v>
      </c>
      <c r="E8072" s="1">
        <v>30.17</v>
      </c>
      <c r="F8072" s="1">
        <v>42.81</v>
      </c>
      <c r="G8072" s="1">
        <v>41.25</v>
      </c>
      <c r="H8072" s="1">
        <v>125.93</v>
      </c>
      <c r="I8072" s="1">
        <v>257</v>
      </c>
      <c r="J8072" s="52">
        <f t="shared" si="126"/>
        <v>7.6081250000000017E-2</v>
      </c>
    </row>
    <row r="8073" spans="1:10" x14ac:dyDescent="0.35">
      <c r="A8073" s="1" t="s">
        <v>9613</v>
      </c>
      <c r="B8073" s="1">
        <v>42.93</v>
      </c>
      <c r="C8073" s="1">
        <v>33.479999999999997</v>
      </c>
      <c r="D8073" s="1">
        <v>48.58</v>
      </c>
      <c r="E8073" s="1">
        <v>58.47</v>
      </c>
      <c r="F8073" s="1">
        <v>55.07</v>
      </c>
      <c r="G8073" s="1">
        <v>53.42</v>
      </c>
      <c r="H8073" s="1">
        <v>169.95</v>
      </c>
      <c r="I8073" s="1">
        <v>299.89999999999998</v>
      </c>
      <c r="J8073" s="52">
        <f t="shared" si="126"/>
        <v>9.522499999999999E-2</v>
      </c>
    </row>
    <row r="8074" spans="1:10" x14ac:dyDescent="0.35">
      <c r="A8074" s="1" t="s">
        <v>9612</v>
      </c>
      <c r="B8074" s="1">
        <v>49</v>
      </c>
      <c r="C8074" s="1">
        <v>35.229999999999997</v>
      </c>
      <c r="D8074" s="1">
        <v>42.5</v>
      </c>
      <c r="E8074" s="1">
        <v>70.099999999999994</v>
      </c>
      <c r="F8074" s="1">
        <v>67.28</v>
      </c>
      <c r="G8074" s="1">
        <v>60</v>
      </c>
      <c r="H8074" s="1">
        <v>232.1</v>
      </c>
      <c r="I8074" s="1">
        <v>276</v>
      </c>
      <c r="J8074" s="52">
        <f t="shared" si="126"/>
        <v>0.10402625</v>
      </c>
    </row>
    <row r="8075" spans="1:10" x14ac:dyDescent="0.35">
      <c r="A8075" s="1" t="s">
        <v>9611</v>
      </c>
      <c r="B8075" s="1">
        <v>49.99</v>
      </c>
      <c r="C8075" s="1">
        <v>36.26</v>
      </c>
      <c r="D8075" s="1">
        <v>46.6</v>
      </c>
      <c r="E8075" s="1">
        <v>62.2</v>
      </c>
      <c r="F8075" s="1">
        <v>76.47</v>
      </c>
      <c r="G8075" s="1">
        <v>62.57</v>
      </c>
      <c r="H8075" s="1">
        <v>243.88</v>
      </c>
      <c r="I8075" s="1">
        <v>257.36</v>
      </c>
      <c r="J8075" s="52">
        <f t="shared" si="126"/>
        <v>0.10441625</v>
      </c>
    </row>
    <row r="8076" spans="1:10" x14ac:dyDescent="0.35">
      <c r="A8076" s="1" t="s">
        <v>9610</v>
      </c>
      <c r="B8076" s="1">
        <v>47.44</v>
      </c>
      <c r="C8076" s="1">
        <v>36.86</v>
      </c>
      <c r="D8076" s="1">
        <v>49.9</v>
      </c>
      <c r="E8076" s="1">
        <v>62.26</v>
      </c>
      <c r="F8076" s="1">
        <v>71</v>
      </c>
      <c r="G8076" s="1">
        <v>66.11</v>
      </c>
      <c r="H8076" s="1">
        <v>217.75</v>
      </c>
      <c r="I8076" s="1">
        <v>276.76</v>
      </c>
      <c r="J8076" s="52">
        <f t="shared" si="126"/>
        <v>0.10350999999999999</v>
      </c>
    </row>
    <row r="8077" spans="1:10" x14ac:dyDescent="0.35">
      <c r="A8077" s="1" t="s">
        <v>9609</v>
      </c>
      <c r="B8077" s="1">
        <v>43.96</v>
      </c>
      <c r="C8077" s="1">
        <v>36.83</v>
      </c>
      <c r="D8077" s="1">
        <v>57.68</v>
      </c>
      <c r="E8077" s="1">
        <v>59.94</v>
      </c>
      <c r="F8077" s="1">
        <v>60.49</v>
      </c>
      <c r="G8077" s="1">
        <v>62.57</v>
      </c>
      <c r="H8077" s="1">
        <v>180.96</v>
      </c>
      <c r="I8077" s="1">
        <v>298.5</v>
      </c>
      <c r="J8077" s="52">
        <f t="shared" si="126"/>
        <v>0.10011624999999999</v>
      </c>
    </row>
    <row r="8078" spans="1:10" x14ac:dyDescent="0.35">
      <c r="A8078" s="1" t="s">
        <v>9608</v>
      </c>
      <c r="B8078" s="1">
        <v>49.94</v>
      </c>
      <c r="C8078" s="1">
        <v>36.81</v>
      </c>
      <c r="D8078" s="1">
        <v>59.47</v>
      </c>
      <c r="E8078" s="1">
        <v>60</v>
      </c>
      <c r="F8078" s="1">
        <v>59.31</v>
      </c>
      <c r="G8078" s="1">
        <v>62.89</v>
      </c>
      <c r="H8078" s="1">
        <v>160.41</v>
      </c>
      <c r="I8078" s="1">
        <v>303.08</v>
      </c>
      <c r="J8078" s="52">
        <f t="shared" si="126"/>
        <v>9.8988749999999986E-2</v>
      </c>
    </row>
    <row r="8079" spans="1:10" x14ac:dyDescent="0.35">
      <c r="A8079" s="1" t="s">
        <v>9607</v>
      </c>
      <c r="B8079" s="1">
        <v>50</v>
      </c>
      <c r="C8079" s="1">
        <v>36.229999999999997</v>
      </c>
      <c r="D8079" s="1">
        <v>39.6</v>
      </c>
      <c r="E8079" s="1">
        <v>61.36</v>
      </c>
      <c r="F8079" s="1">
        <v>55.24</v>
      </c>
      <c r="G8079" s="1">
        <v>61.66</v>
      </c>
      <c r="H8079" s="1">
        <v>140.01</v>
      </c>
      <c r="I8079" s="1">
        <v>290.08999999999997</v>
      </c>
      <c r="J8079" s="52">
        <f t="shared" si="126"/>
        <v>9.1773750000000001E-2</v>
      </c>
    </row>
    <row r="8080" spans="1:10" x14ac:dyDescent="0.35">
      <c r="A8080" s="1" t="s">
        <v>9606</v>
      </c>
      <c r="B8080" s="1">
        <v>48.54</v>
      </c>
      <c r="C8080" s="1">
        <v>34.94</v>
      </c>
      <c r="D8080" s="1">
        <v>58.77</v>
      </c>
      <c r="E8080" s="1">
        <v>64.81</v>
      </c>
      <c r="F8080" s="1">
        <v>53.3</v>
      </c>
      <c r="G8080" s="1">
        <v>58.14</v>
      </c>
      <c r="H8080" s="1">
        <v>140.80000000000001</v>
      </c>
      <c r="I8080" s="1">
        <v>287.39</v>
      </c>
      <c r="J8080" s="52">
        <f t="shared" si="126"/>
        <v>9.3336250000000009E-2</v>
      </c>
    </row>
    <row r="8081" spans="1:10" x14ac:dyDescent="0.35">
      <c r="A8081" s="1" t="s">
        <v>9605</v>
      </c>
      <c r="B8081" s="1">
        <v>47.2</v>
      </c>
      <c r="C8081" s="1">
        <v>34.799999999999997</v>
      </c>
      <c r="D8081" s="1">
        <v>56.6</v>
      </c>
      <c r="E8081" s="1">
        <v>59.11</v>
      </c>
      <c r="F8081" s="1">
        <v>56.63</v>
      </c>
      <c r="G8081" s="1">
        <v>55.73</v>
      </c>
      <c r="H8081" s="1">
        <v>179.93</v>
      </c>
      <c r="I8081" s="1">
        <v>315.91000000000003</v>
      </c>
      <c r="J8081" s="52">
        <f t="shared" si="126"/>
        <v>0.10073875000000002</v>
      </c>
    </row>
    <row r="8082" spans="1:10" x14ac:dyDescent="0.35">
      <c r="A8082" s="1" t="s">
        <v>9604</v>
      </c>
      <c r="B8082" s="1">
        <v>46.93</v>
      </c>
      <c r="C8082" s="1">
        <v>36.9</v>
      </c>
      <c r="D8082" s="1">
        <v>54.08</v>
      </c>
      <c r="E8082" s="1">
        <v>64.599999999999994</v>
      </c>
      <c r="F8082" s="1">
        <v>57.59</v>
      </c>
      <c r="G8082" s="1">
        <v>51.33</v>
      </c>
      <c r="H8082" s="1">
        <v>164.9</v>
      </c>
      <c r="I8082" s="1">
        <v>315.91000000000003</v>
      </c>
      <c r="J8082" s="52">
        <f t="shared" si="126"/>
        <v>9.9030000000000007E-2</v>
      </c>
    </row>
    <row r="8083" spans="1:10" x14ac:dyDescent="0.35">
      <c r="A8083" s="1" t="s">
        <v>9603</v>
      </c>
      <c r="B8083" s="1">
        <v>50.12</v>
      </c>
      <c r="C8083" s="1">
        <v>52</v>
      </c>
      <c r="D8083" s="1">
        <v>57.31</v>
      </c>
      <c r="E8083" s="1">
        <v>66.84</v>
      </c>
      <c r="F8083" s="1">
        <v>60</v>
      </c>
      <c r="G8083" s="1">
        <v>50.28</v>
      </c>
      <c r="H8083" s="1">
        <v>180</v>
      </c>
      <c r="I8083" s="1">
        <v>330.92</v>
      </c>
      <c r="J8083" s="52">
        <f t="shared" si="126"/>
        <v>0.10593375000000001</v>
      </c>
    </row>
    <row r="8084" spans="1:10" x14ac:dyDescent="0.35">
      <c r="A8084" s="1" t="s">
        <v>9602</v>
      </c>
      <c r="B8084" s="1">
        <v>57.98</v>
      </c>
      <c r="C8084" s="1">
        <v>64.599999999999994</v>
      </c>
      <c r="D8084" s="1">
        <v>70.19</v>
      </c>
      <c r="E8084" s="1">
        <v>85.89</v>
      </c>
      <c r="F8084" s="1">
        <v>71.84</v>
      </c>
      <c r="G8084" s="1">
        <v>52.82</v>
      </c>
      <c r="H8084" s="1">
        <v>280</v>
      </c>
      <c r="I8084" s="1">
        <v>358.73</v>
      </c>
      <c r="J8084" s="52">
        <f t="shared" si="126"/>
        <v>0.13025624999999999</v>
      </c>
    </row>
    <row r="8085" spans="1:10" x14ac:dyDescent="0.35">
      <c r="A8085" s="1" t="s">
        <v>9601</v>
      </c>
      <c r="B8085" s="1">
        <v>33.94</v>
      </c>
      <c r="C8085" s="1">
        <v>58.94</v>
      </c>
      <c r="D8085" s="1">
        <v>52.4</v>
      </c>
      <c r="E8085" s="1">
        <v>77.5</v>
      </c>
      <c r="F8085" s="1">
        <v>49.9</v>
      </c>
      <c r="G8085" s="1">
        <v>40.14</v>
      </c>
      <c r="H8085" s="1">
        <v>266.95</v>
      </c>
      <c r="I8085" s="1">
        <v>341</v>
      </c>
      <c r="J8085" s="52">
        <f t="shared" si="126"/>
        <v>0.11509625</v>
      </c>
    </row>
    <row r="8086" spans="1:10" x14ac:dyDescent="0.35">
      <c r="A8086" s="1" t="s">
        <v>9600</v>
      </c>
      <c r="B8086" s="1">
        <v>34.96</v>
      </c>
      <c r="C8086" s="1">
        <v>44.94</v>
      </c>
      <c r="D8086" s="1">
        <v>39.6</v>
      </c>
      <c r="E8086" s="1">
        <v>80</v>
      </c>
      <c r="F8086" s="1">
        <v>47.32</v>
      </c>
      <c r="G8086" s="1">
        <v>33.799999999999997</v>
      </c>
      <c r="H8086" s="1">
        <v>184.6</v>
      </c>
      <c r="I8086" s="1">
        <v>312.7</v>
      </c>
      <c r="J8086" s="52">
        <f t="shared" si="126"/>
        <v>9.7240000000000007E-2</v>
      </c>
    </row>
    <row r="8087" spans="1:10" x14ac:dyDescent="0.35">
      <c r="A8087" s="1" t="s">
        <v>9599</v>
      </c>
      <c r="B8087" s="1">
        <v>37.44</v>
      </c>
      <c r="C8087" s="1">
        <v>40</v>
      </c>
      <c r="D8087" s="1">
        <v>49.9</v>
      </c>
      <c r="E8087" s="1">
        <v>71.81</v>
      </c>
      <c r="F8087" s="1">
        <v>42.67</v>
      </c>
      <c r="G8087" s="1">
        <v>32.65</v>
      </c>
      <c r="H8087" s="1">
        <v>219</v>
      </c>
      <c r="I8087" s="1">
        <v>299.89999999999998</v>
      </c>
      <c r="J8087" s="52">
        <f t="shared" si="126"/>
        <v>9.9171249999999989E-2</v>
      </c>
    </row>
    <row r="8088" spans="1:10" x14ac:dyDescent="0.35">
      <c r="A8088" s="1" t="s">
        <v>9598</v>
      </c>
      <c r="B8088" s="1">
        <v>37.79</v>
      </c>
      <c r="C8088" s="1">
        <v>36.17</v>
      </c>
      <c r="D8088" s="1">
        <v>36.5</v>
      </c>
      <c r="E8088" s="1">
        <v>61.09</v>
      </c>
      <c r="F8088" s="1">
        <v>41.48</v>
      </c>
      <c r="G8088" s="1">
        <v>35.5</v>
      </c>
      <c r="H8088" s="1">
        <v>199.9</v>
      </c>
      <c r="I8088" s="1">
        <v>289.89999999999998</v>
      </c>
      <c r="J8088" s="52">
        <f t="shared" si="126"/>
        <v>9.2291249999999991E-2</v>
      </c>
    </row>
    <row r="8089" spans="1:10" x14ac:dyDescent="0.35">
      <c r="A8089" s="1" t="s">
        <v>9597</v>
      </c>
      <c r="B8089" s="1">
        <v>39.770000000000003</v>
      </c>
      <c r="C8089" s="1">
        <v>36.119999999999997</v>
      </c>
      <c r="D8089" s="1">
        <v>36.89</v>
      </c>
      <c r="E8089" s="1">
        <v>54</v>
      </c>
      <c r="F8089" s="1">
        <v>38.47</v>
      </c>
      <c r="G8089" s="1">
        <v>35.299999999999997</v>
      </c>
      <c r="H8089" s="1">
        <v>199.93</v>
      </c>
      <c r="I8089" s="1">
        <v>300</v>
      </c>
      <c r="J8089" s="52">
        <f t="shared" si="126"/>
        <v>9.2560000000000003E-2</v>
      </c>
    </row>
    <row r="8090" spans="1:10" x14ac:dyDescent="0.35">
      <c r="A8090" s="1" t="s">
        <v>9596</v>
      </c>
      <c r="B8090" s="1">
        <v>32.72</v>
      </c>
      <c r="C8090" s="1">
        <v>35.31</v>
      </c>
      <c r="D8090" s="1">
        <v>47</v>
      </c>
      <c r="E8090" s="1">
        <v>51.4</v>
      </c>
      <c r="F8090" s="1">
        <v>37.049999999999997</v>
      </c>
      <c r="G8090" s="1">
        <v>33.299999999999997</v>
      </c>
      <c r="H8090" s="1">
        <v>220</v>
      </c>
      <c r="I8090" s="1">
        <v>300.10000000000002</v>
      </c>
      <c r="J8090" s="52">
        <f t="shared" si="126"/>
        <v>9.4610000000000014E-2</v>
      </c>
    </row>
    <row r="8091" spans="1:10" x14ac:dyDescent="0.35">
      <c r="A8091" s="1" t="s">
        <v>9595</v>
      </c>
      <c r="B8091" s="1">
        <v>28.6</v>
      </c>
      <c r="C8091" s="1">
        <v>35.6</v>
      </c>
      <c r="D8091" s="1">
        <v>32.5</v>
      </c>
      <c r="E8091" s="1">
        <v>43.7</v>
      </c>
      <c r="F8091" s="1">
        <v>35</v>
      </c>
      <c r="G8091" s="1">
        <v>31.24</v>
      </c>
      <c r="H8091" s="1">
        <v>258</v>
      </c>
      <c r="I8091" s="1">
        <v>310</v>
      </c>
      <c r="J8091" s="52">
        <f t="shared" si="126"/>
        <v>9.6829999999999999E-2</v>
      </c>
    </row>
    <row r="8092" spans="1:10" x14ac:dyDescent="0.35">
      <c r="A8092" s="1" t="s">
        <v>9594</v>
      </c>
      <c r="B8092" s="1">
        <v>28.28</v>
      </c>
      <c r="C8092" s="1">
        <v>35.020000000000003</v>
      </c>
      <c r="D8092" s="1">
        <v>32.4</v>
      </c>
      <c r="E8092" s="1">
        <v>43.5</v>
      </c>
      <c r="F8092" s="1">
        <v>35</v>
      </c>
      <c r="G8092" s="1">
        <v>41.4</v>
      </c>
      <c r="H8092" s="1">
        <v>198</v>
      </c>
      <c r="I8092" s="1">
        <v>299.89999999999998</v>
      </c>
      <c r="J8092" s="52">
        <f t="shared" si="126"/>
        <v>8.9187500000000003E-2</v>
      </c>
    </row>
    <row r="8093" spans="1:10" x14ac:dyDescent="0.35">
      <c r="A8093" s="1" t="s">
        <v>9593</v>
      </c>
      <c r="B8093" s="1">
        <v>29.94</v>
      </c>
      <c r="C8093" s="1">
        <v>35.35</v>
      </c>
      <c r="D8093" s="1">
        <v>29.4</v>
      </c>
      <c r="E8093" s="1">
        <v>44.85</v>
      </c>
      <c r="F8093" s="1">
        <v>35.24</v>
      </c>
      <c r="G8093" s="1">
        <v>33.159999999999997</v>
      </c>
      <c r="H8093" s="1">
        <v>163.79</v>
      </c>
      <c r="I8093" s="1">
        <v>286</v>
      </c>
      <c r="J8093" s="52">
        <f t="shared" si="126"/>
        <v>8.2216250000000005E-2</v>
      </c>
    </row>
    <row r="8094" spans="1:10" x14ac:dyDescent="0.35">
      <c r="A8094" s="1" t="s">
        <v>9592</v>
      </c>
      <c r="B8094" s="1">
        <v>25.38</v>
      </c>
      <c r="C8094" s="1">
        <v>35.42</v>
      </c>
      <c r="D8094" s="1">
        <v>29.9</v>
      </c>
      <c r="E8094" s="1">
        <v>44.6</v>
      </c>
      <c r="F8094" s="1">
        <v>35.58</v>
      </c>
      <c r="G8094" s="1">
        <v>28.44</v>
      </c>
      <c r="H8094" s="1">
        <v>185</v>
      </c>
      <c r="I8094" s="1">
        <v>259.2</v>
      </c>
      <c r="J8094" s="52">
        <f t="shared" si="126"/>
        <v>8.0439999999999998E-2</v>
      </c>
    </row>
    <row r="8095" spans="1:10" x14ac:dyDescent="0.35">
      <c r="A8095" s="1" t="s">
        <v>9591</v>
      </c>
      <c r="B8095" s="1">
        <v>17.760000000000002</v>
      </c>
      <c r="C8095" s="1">
        <v>34.58</v>
      </c>
      <c r="D8095" s="1">
        <v>31</v>
      </c>
      <c r="E8095" s="1">
        <v>46.1</v>
      </c>
      <c r="F8095" s="1">
        <v>36.29</v>
      </c>
      <c r="G8095" s="1">
        <v>25.31</v>
      </c>
      <c r="H8095" s="1">
        <v>185.01</v>
      </c>
      <c r="I8095" s="1">
        <v>276</v>
      </c>
      <c r="J8095" s="52">
        <f t="shared" si="126"/>
        <v>8.1506249999999988E-2</v>
      </c>
    </row>
    <row r="8096" spans="1:10" x14ac:dyDescent="0.35">
      <c r="A8096" s="1" t="s">
        <v>9590</v>
      </c>
      <c r="B8096" s="1">
        <v>24.48</v>
      </c>
      <c r="C8096" s="1">
        <v>34.869999999999997</v>
      </c>
      <c r="D8096" s="1">
        <v>30.1</v>
      </c>
      <c r="E8096" s="1">
        <v>49.1</v>
      </c>
      <c r="F8096" s="1">
        <v>36.94</v>
      </c>
      <c r="G8096" s="1">
        <v>30.82</v>
      </c>
      <c r="H8096" s="1">
        <v>183.79</v>
      </c>
      <c r="I8096" s="1">
        <v>254.72</v>
      </c>
      <c r="J8096" s="52">
        <f t="shared" si="126"/>
        <v>8.0602499999999994E-2</v>
      </c>
    </row>
    <row r="8097" spans="1:10" x14ac:dyDescent="0.35">
      <c r="A8097" s="1" t="s">
        <v>9589</v>
      </c>
      <c r="B8097" s="1">
        <v>30.99</v>
      </c>
      <c r="C8097" s="1">
        <v>34.97</v>
      </c>
      <c r="D8097" s="1">
        <v>33.46</v>
      </c>
      <c r="E8097" s="1">
        <v>55</v>
      </c>
      <c r="F8097" s="1">
        <v>43.26</v>
      </c>
      <c r="G8097" s="1">
        <v>35.57</v>
      </c>
      <c r="H8097" s="1">
        <v>187.6</v>
      </c>
      <c r="I8097" s="1">
        <v>273.8</v>
      </c>
      <c r="J8097" s="52">
        <f t="shared" si="126"/>
        <v>8.6831249999999999E-2</v>
      </c>
    </row>
    <row r="8098" spans="1:10" x14ac:dyDescent="0.35">
      <c r="A8098" s="1" t="s">
        <v>9588</v>
      </c>
      <c r="B8098" s="1">
        <v>47</v>
      </c>
      <c r="C8098" s="1">
        <v>37.44</v>
      </c>
      <c r="D8098" s="1">
        <v>42.4</v>
      </c>
      <c r="E8098" s="1">
        <v>69</v>
      </c>
      <c r="F8098" s="1">
        <v>53.4</v>
      </c>
      <c r="G8098" s="1">
        <v>43.55</v>
      </c>
      <c r="H8098" s="1">
        <v>205</v>
      </c>
      <c r="I8098" s="1">
        <v>293.8</v>
      </c>
      <c r="J8098" s="52">
        <f t="shared" si="126"/>
        <v>9.8948750000000002E-2</v>
      </c>
    </row>
    <row r="8099" spans="1:10" x14ac:dyDescent="0.35">
      <c r="A8099" s="1" t="s">
        <v>9587</v>
      </c>
      <c r="B8099" s="1">
        <v>50</v>
      </c>
      <c r="C8099" s="1">
        <v>35.4</v>
      </c>
      <c r="D8099" s="1">
        <v>45</v>
      </c>
      <c r="E8099" s="1">
        <v>74.22</v>
      </c>
      <c r="F8099" s="1">
        <v>54.76</v>
      </c>
      <c r="G8099" s="1">
        <v>46.38</v>
      </c>
      <c r="H8099" s="1">
        <v>222.79</v>
      </c>
      <c r="I8099" s="1">
        <v>300.5</v>
      </c>
      <c r="J8099" s="52">
        <f t="shared" si="126"/>
        <v>0.10363124999999999</v>
      </c>
    </row>
    <row r="8100" spans="1:10" x14ac:dyDescent="0.35">
      <c r="A8100" s="1" t="s">
        <v>9586</v>
      </c>
      <c r="B8100" s="1">
        <v>56.39</v>
      </c>
      <c r="C8100" s="1">
        <v>39.94</v>
      </c>
      <c r="D8100" s="1">
        <v>52.4</v>
      </c>
      <c r="E8100" s="1">
        <v>78.56</v>
      </c>
      <c r="F8100" s="1">
        <v>58.01</v>
      </c>
      <c r="G8100" s="1">
        <v>45.85</v>
      </c>
      <c r="H8100" s="1">
        <v>235.01</v>
      </c>
      <c r="I8100" s="1">
        <v>293.19</v>
      </c>
      <c r="J8100" s="52">
        <f t="shared" si="126"/>
        <v>0.10741875000000002</v>
      </c>
    </row>
    <row r="8101" spans="1:10" x14ac:dyDescent="0.35">
      <c r="A8101" s="1" t="s">
        <v>9585</v>
      </c>
      <c r="B8101" s="1">
        <v>56.54</v>
      </c>
      <c r="C8101" s="1">
        <v>35.880000000000003</v>
      </c>
      <c r="D8101" s="1">
        <v>45.1</v>
      </c>
      <c r="E8101" s="1">
        <v>79.650000000000006</v>
      </c>
      <c r="F8101" s="1">
        <v>57.4</v>
      </c>
      <c r="G8101" s="1">
        <v>41.17</v>
      </c>
      <c r="H8101" s="1">
        <v>239.55</v>
      </c>
      <c r="I8101" s="1">
        <v>310</v>
      </c>
      <c r="J8101" s="52">
        <f t="shared" si="126"/>
        <v>0.10816125</v>
      </c>
    </row>
    <row r="8102" spans="1:10" x14ac:dyDescent="0.35">
      <c r="A8102" s="1" t="s">
        <v>9584</v>
      </c>
      <c r="B8102" s="1">
        <v>51.86</v>
      </c>
      <c r="C8102" s="1">
        <v>35.78</v>
      </c>
      <c r="D8102" s="1">
        <v>52.9</v>
      </c>
      <c r="E8102" s="1">
        <v>73.099999999999994</v>
      </c>
      <c r="F8102" s="1">
        <v>52.07</v>
      </c>
      <c r="G8102" s="1">
        <v>34.299999999999997</v>
      </c>
      <c r="H8102" s="1">
        <v>235.01</v>
      </c>
      <c r="I8102" s="1">
        <v>306.89</v>
      </c>
      <c r="J8102" s="52">
        <f t="shared" si="126"/>
        <v>0.10523874999999999</v>
      </c>
    </row>
    <row r="8103" spans="1:10" x14ac:dyDescent="0.35">
      <c r="A8103" s="1" t="s">
        <v>9583</v>
      </c>
      <c r="B8103" s="1">
        <v>43.97</v>
      </c>
      <c r="C8103" s="1">
        <v>35.56</v>
      </c>
      <c r="D8103" s="1">
        <v>57.76</v>
      </c>
      <c r="E8103" s="1">
        <v>69.900000000000006</v>
      </c>
      <c r="F8103" s="1">
        <v>49.9</v>
      </c>
      <c r="G8103" s="1">
        <v>41.41</v>
      </c>
      <c r="H8103" s="1">
        <v>237.92</v>
      </c>
      <c r="I8103" s="1">
        <v>333.56</v>
      </c>
      <c r="J8103" s="52">
        <f t="shared" si="126"/>
        <v>0.1087475</v>
      </c>
    </row>
    <row r="8104" spans="1:10" x14ac:dyDescent="0.35">
      <c r="A8104" s="1" t="s">
        <v>9582</v>
      </c>
      <c r="B8104" s="1">
        <v>43.87</v>
      </c>
      <c r="C8104" s="1">
        <v>35.14</v>
      </c>
      <c r="D8104" s="1">
        <v>41</v>
      </c>
      <c r="E8104" s="1">
        <v>72.599999999999994</v>
      </c>
      <c r="F8104" s="1">
        <v>51.49</v>
      </c>
      <c r="G8104" s="1">
        <v>35.5</v>
      </c>
      <c r="H8104" s="1">
        <v>222</v>
      </c>
      <c r="I8104" s="1">
        <v>301.83999999999997</v>
      </c>
      <c r="J8104" s="52">
        <f t="shared" si="126"/>
        <v>0.10043000000000001</v>
      </c>
    </row>
    <row r="8105" spans="1:10" x14ac:dyDescent="0.35">
      <c r="A8105" s="1" t="s">
        <v>9581</v>
      </c>
      <c r="B8105" s="1">
        <v>37.6</v>
      </c>
      <c r="C8105" s="1">
        <v>34.200000000000003</v>
      </c>
      <c r="D8105" s="1">
        <v>44.9</v>
      </c>
      <c r="E8105" s="1">
        <v>78.58</v>
      </c>
      <c r="F8105" s="1">
        <v>56.11</v>
      </c>
      <c r="G8105" s="1">
        <v>38</v>
      </c>
      <c r="H8105" s="1">
        <v>218.73</v>
      </c>
      <c r="I8105" s="1">
        <v>306.39</v>
      </c>
      <c r="J8105" s="52">
        <f t="shared" si="126"/>
        <v>0.10181374999999999</v>
      </c>
    </row>
    <row r="8106" spans="1:10" x14ac:dyDescent="0.35">
      <c r="A8106" s="1" t="s">
        <v>9580</v>
      </c>
      <c r="B8106" s="1">
        <v>38</v>
      </c>
      <c r="C8106" s="1">
        <v>35.68</v>
      </c>
      <c r="D8106" s="1">
        <v>49.9</v>
      </c>
      <c r="E8106" s="1">
        <v>76.64</v>
      </c>
      <c r="F8106" s="1">
        <v>58.3</v>
      </c>
      <c r="G8106" s="1">
        <v>51.38</v>
      </c>
      <c r="H8106" s="1">
        <v>210</v>
      </c>
      <c r="I8106" s="1">
        <v>308.24</v>
      </c>
      <c r="J8106" s="52">
        <f t="shared" si="126"/>
        <v>0.10351750000000001</v>
      </c>
    </row>
    <row r="8107" spans="1:10" x14ac:dyDescent="0.35">
      <c r="A8107" s="1" t="s">
        <v>9579</v>
      </c>
      <c r="B8107" s="1">
        <v>42.82</v>
      </c>
      <c r="C8107" s="1">
        <v>44</v>
      </c>
      <c r="D8107" s="1">
        <v>63.47</v>
      </c>
      <c r="E8107" s="1">
        <v>86.19</v>
      </c>
      <c r="F8107" s="1">
        <v>62.69</v>
      </c>
      <c r="G8107" s="1">
        <v>54.32</v>
      </c>
      <c r="H8107" s="1">
        <v>222</v>
      </c>
      <c r="I8107" s="1">
        <v>325.24</v>
      </c>
      <c r="J8107" s="52">
        <f t="shared" si="126"/>
        <v>0.11259125</v>
      </c>
    </row>
    <row r="8108" spans="1:10" x14ac:dyDescent="0.35">
      <c r="A8108" s="1" t="s">
        <v>9578</v>
      </c>
      <c r="B8108" s="1">
        <v>49.09</v>
      </c>
      <c r="C8108" s="1">
        <v>50.1</v>
      </c>
      <c r="D8108" s="1">
        <v>84.85</v>
      </c>
      <c r="E8108" s="1">
        <v>87.6</v>
      </c>
      <c r="F8108" s="1">
        <v>77.83</v>
      </c>
      <c r="G8108" s="1">
        <v>64.2</v>
      </c>
      <c r="H8108" s="1">
        <v>243.05</v>
      </c>
      <c r="I8108" s="1">
        <v>391.38</v>
      </c>
      <c r="J8108" s="52">
        <f t="shared" si="126"/>
        <v>0.13101249999999998</v>
      </c>
    </row>
    <row r="8109" spans="1:10" x14ac:dyDescent="0.35">
      <c r="A8109" s="1" t="s">
        <v>9577</v>
      </c>
      <c r="B8109" s="1">
        <v>45</v>
      </c>
      <c r="C8109" s="1">
        <v>53.01</v>
      </c>
      <c r="D8109" s="1">
        <v>62.9</v>
      </c>
      <c r="E8109" s="1">
        <v>77.09</v>
      </c>
      <c r="F8109" s="1">
        <v>77.510000000000005</v>
      </c>
      <c r="G8109" s="1">
        <v>55.48</v>
      </c>
      <c r="H8109" s="1">
        <v>203</v>
      </c>
      <c r="I8109" s="1">
        <v>396.6</v>
      </c>
      <c r="J8109" s="52">
        <f t="shared" si="126"/>
        <v>0.12132375000000001</v>
      </c>
    </row>
    <row r="8110" spans="1:10" x14ac:dyDescent="0.35">
      <c r="A8110" s="1" t="s">
        <v>9576</v>
      </c>
      <c r="B8110" s="1">
        <v>41.2</v>
      </c>
      <c r="C8110" s="1">
        <v>50</v>
      </c>
      <c r="D8110" s="1">
        <v>45.6</v>
      </c>
      <c r="E8110" s="1">
        <v>73.680000000000007</v>
      </c>
      <c r="F8110" s="1">
        <v>60.1</v>
      </c>
      <c r="G8110" s="1">
        <v>50.75</v>
      </c>
      <c r="H8110" s="1">
        <v>171.47</v>
      </c>
      <c r="I8110" s="1">
        <v>361.93</v>
      </c>
      <c r="J8110" s="52">
        <f t="shared" si="126"/>
        <v>0.10684125</v>
      </c>
    </row>
    <row r="8111" spans="1:10" x14ac:dyDescent="0.35">
      <c r="A8111" s="1" t="s">
        <v>9575</v>
      </c>
      <c r="B8111" s="1">
        <v>38</v>
      </c>
      <c r="C8111" s="1">
        <v>50.1</v>
      </c>
      <c r="D8111" s="1">
        <v>42.38</v>
      </c>
      <c r="E8111" s="1">
        <v>68.14</v>
      </c>
      <c r="F8111" s="1">
        <v>52.93</v>
      </c>
      <c r="G8111" s="1">
        <v>38.21</v>
      </c>
      <c r="H8111" s="1">
        <v>189.42</v>
      </c>
      <c r="I8111" s="1">
        <v>299.39999999999998</v>
      </c>
      <c r="J8111" s="52">
        <f t="shared" si="126"/>
        <v>9.7322499999999992E-2</v>
      </c>
    </row>
    <row r="8112" spans="1:10" x14ac:dyDescent="0.35">
      <c r="A8112" s="1" t="s">
        <v>9574</v>
      </c>
      <c r="B8112" s="1">
        <v>37.44</v>
      </c>
      <c r="C8112" s="1">
        <v>44</v>
      </c>
      <c r="D8112" s="1">
        <v>40.1</v>
      </c>
      <c r="E8112" s="1">
        <v>60.9</v>
      </c>
      <c r="F8112" s="1">
        <v>45</v>
      </c>
      <c r="G8112" s="1">
        <v>50.11</v>
      </c>
      <c r="H8112" s="1">
        <v>136.88</v>
      </c>
      <c r="I8112" s="1">
        <v>305.8</v>
      </c>
      <c r="J8112" s="52">
        <f t="shared" si="126"/>
        <v>9.0028750000000005E-2</v>
      </c>
    </row>
    <row r="8113" spans="1:10" x14ac:dyDescent="0.35">
      <c r="A8113" s="1" t="s">
        <v>9573</v>
      </c>
      <c r="B8113" s="1">
        <v>30.75</v>
      </c>
      <c r="C8113" s="1">
        <v>39.94</v>
      </c>
      <c r="D8113" s="1">
        <v>40.1</v>
      </c>
      <c r="E8113" s="1">
        <v>53.87</v>
      </c>
      <c r="F8113" s="1">
        <v>40.630000000000003</v>
      </c>
      <c r="G8113" s="1">
        <v>49.9</v>
      </c>
      <c r="H8113" s="1">
        <v>129.87</v>
      </c>
      <c r="I8113" s="1">
        <v>299.10000000000002</v>
      </c>
      <c r="J8113" s="52">
        <f t="shared" si="126"/>
        <v>8.5520000000000013E-2</v>
      </c>
    </row>
    <row r="8114" spans="1:10" x14ac:dyDescent="0.35">
      <c r="A8114" s="1" t="s">
        <v>9572</v>
      </c>
      <c r="B8114" s="1">
        <v>34.94</v>
      </c>
      <c r="C8114" s="1">
        <v>35.72</v>
      </c>
      <c r="D8114" s="1">
        <v>38.200000000000003</v>
      </c>
      <c r="E8114" s="1">
        <v>51.14</v>
      </c>
      <c r="F8114" s="1">
        <v>37.57</v>
      </c>
      <c r="G8114" s="1">
        <v>44.87</v>
      </c>
      <c r="H8114" s="1">
        <v>120.86</v>
      </c>
      <c r="I8114" s="1">
        <v>259.89999999999998</v>
      </c>
      <c r="J8114" s="52">
        <f t="shared" si="126"/>
        <v>7.7900000000000011E-2</v>
      </c>
    </row>
    <row r="8115" spans="1:10" x14ac:dyDescent="0.35">
      <c r="A8115" s="1" t="s">
        <v>9571</v>
      </c>
      <c r="B8115" s="1">
        <v>47.54</v>
      </c>
      <c r="C8115" s="1">
        <v>32.840000000000003</v>
      </c>
      <c r="D8115" s="1">
        <v>37.5</v>
      </c>
      <c r="E8115" s="1">
        <v>48.7</v>
      </c>
      <c r="F8115" s="1">
        <v>36.159999999999997</v>
      </c>
      <c r="G8115" s="1">
        <v>44.53</v>
      </c>
      <c r="H8115" s="1">
        <v>87.39</v>
      </c>
      <c r="I8115" s="1">
        <v>279</v>
      </c>
      <c r="J8115" s="52">
        <f t="shared" si="126"/>
        <v>7.6707499999999998E-2</v>
      </c>
    </row>
    <row r="8116" spans="1:10" x14ac:dyDescent="0.35">
      <c r="A8116" s="1" t="s">
        <v>9570</v>
      </c>
      <c r="B8116" s="1">
        <v>42.27</v>
      </c>
      <c r="C8116" s="1">
        <v>32.26</v>
      </c>
      <c r="D8116" s="1">
        <v>39.1</v>
      </c>
      <c r="E8116" s="1">
        <v>46.95</v>
      </c>
      <c r="F8116" s="1">
        <v>35.729999999999997</v>
      </c>
      <c r="G8116" s="1">
        <v>42.17</v>
      </c>
      <c r="H8116" s="1">
        <v>102.96</v>
      </c>
      <c r="I8116" s="1">
        <v>299</v>
      </c>
      <c r="J8116" s="52">
        <f t="shared" si="126"/>
        <v>8.0054999999999987E-2</v>
      </c>
    </row>
    <row r="8117" spans="1:10" x14ac:dyDescent="0.35">
      <c r="A8117" s="1" t="s">
        <v>9569</v>
      </c>
      <c r="B8117" s="1">
        <v>36.39</v>
      </c>
      <c r="C8117" s="1">
        <v>31.98</v>
      </c>
      <c r="D8117" s="1">
        <v>38</v>
      </c>
      <c r="E8117" s="1">
        <v>47.1</v>
      </c>
      <c r="F8117" s="1">
        <v>35.86</v>
      </c>
      <c r="G8117" s="1">
        <v>39.89</v>
      </c>
      <c r="H8117" s="1">
        <v>109.74</v>
      </c>
      <c r="I8117" s="1">
        <v>270</v>
      </c>
      <c r="J8117" s="52">
        <f t="shared" si="126"/>
        <v>7.6120000000000007E-2</v>
      </c>
    </row>
    <row r="8118" spans="1:10" x14ac:dyDescent="0.35">
      <c r="A8118" s="1" t="s">
        <v>9568</v>
      </c>
      <c r="B8118" s="1">
        <v>25.79</v>
      </c>
      <c r="C8118" s="1">
        <v>31.96</v>
      </c>
      <c r="D8118" s="1">
        <v>37.5</v>
      </c>
      <c r="E8118" s="1">
        <v>46.33</v>
      </c>
      <c r="F8118" s="1">
        <v>35.75</v>
      </c>
      <c r="G8118" s="1">
        <v>38.200000000000003</v>
      </c>
      <c r="H8118" s="1">
        <v>109.56</v>
      </c>
      <c r="I8118" s="1">
        <v>256.8</v>
      </c>
      <c r="J8118" s="52">
        <f t="shared" si="126"/>
        <v>7.2736250000000002E-2</v>
      </c>
    </row>
    <row r="8119" spans="1:10" x14ac:dyDescent="0.35">
      <c r="A8119" s="1" t="s">
        <v>9567</v>
      </c>
      <c r="B8119" s="1">
        <v>19.149999999999999</v>
      </c>
      <c r="C8119" s="1">
        <v>31.7</v>
      </c>
      <c r="D8119" s="1">
        <v>37.6</v>
      </c>
      <c r="E8119" s="1">
        <v>47.08</v>
      </c>
      <c r="F8119" s="1">
        <v>35.56</v>
      </c>
      <c r="G8119" s="1">
        <v>38.01</v>
      </c>
      <c r="H8119" s="1">
        <v>110.09</v>
      </c>
      <c r="I8119" s="1">
        <v>262.58999999999997</v>
      </c>
      <c r="J8119" s="52">
        <f t="shared" si="126"/>
        <v>7.2722499999999995E-2</v>
      </c>
    </row>
    <row r="8120" spans="1:10" x14ac:dyDescent="0.35">
      <c r="A8120" s="1" t="s">
        <v>9566</v>
      </c>
      <c r="B8120" s="1">
        <v>20.43</v>
      </c>
      <c r="C8120" s="1">
        <v>33.85</v>
      </c>
      <c r="D8120" s="1">
        <v>50.1</v>
      </c>
      <c r="E8120" s="1">
        <v>47.08</v>
      </c>
      <c r="F8120" s="1">
        <v>36</v>
      </c>
      <c r="G8120" s="1">
        <v>38.549999999999997</v>
      </c>
      <c r="H8120" s="1">
        <v>112.77</v>
      </c>
      <c r="I8120" s="1">
        <v>252.46</v>
      </c>
      <c r="J8120" s="52">
        <f t="shared" si="126"/>
        <v>7.3904999999999998E-2</v>
      </c>
    </row>
    <row r="8121" spans="1:10" x14ac:dyDescent="0.35">
      <c r="A8121" s="1" t="s">
        <v>9565</v>
      </c>
      <c r="B8121" s="1">
        <v>26.51</v>
      </c>
      <c r="C8121" s="1">
        <v>41.59</v>
      </c>
      <c r="D8121" s="1">
        <v>49.9</v>
      </c>
      <c r="E8121" s="1">
        <v>57.08</v>
      </c>
      <c r="F8121" s="1">
        <v>37.14</v>
      </c>
      <c r="G8121" s="1">
        <v>40.22</v>
      </c>
      <c r="H8121" s="1">
        <v>180.1</v>
      </c>
      <c r="I8121" s="1">
        <v>298.8</v>
      </c>
      <c r="J8121" s="52">
        <f t="shared" si="126"/>
        <v>9.1417499999999985E-2</v>
      </c>
    </row>
    <row r="8122" spans="1:10" x14ac:dyDescent="0.35">
      <c r="A8122" s="1" t="s">
        <v>9564</v>
      </c>
      <c r="B8122" s="1">
        <v>35.89</v>
      </c>
      <c r="C8122" s="1">
        <v>62.67</v>
      </c>
      <c r="D8122" s="1">
        <v>40.200000000000003</v>
      </c>
      <c r="E8122" s="1">
        <v>67.03</v>
      </c>
      <c r="F8122" s="1">
        <v>48.3</v>
      </c>
      <c r="G8122" s="1">
        <v>41.69</v>
      </c>
      <c r="H8122" s="1">
        <v>211</v>
      </c>
      <c r="I8122" s="1">
        <v>333.08</v>
      </c>
      <c r="J8122" s="52">
        <f t="shared" si="126"/>
        <v>0.10498249999999999</v>
      </c>
    </row>
    <row r="8123" spans="1:10" x14ac:dyDescent="0.35">
      <c r="A8123" s="1" t="s">
        <v>9563</v>
      </c>
      <c r="B8123" s="1">
        <v>34.43</v>
      </c>
      <c r="C8123" s="1">
        <v>65</v>
      </c>
      <c r="D8123" s="1">
        <v>46.6</v>
      </c>
      <c r="E8123" s="1">
        <v>69.94</v>
      </c>
      <c r="F8123" s="1">
        <v>58.29</v>
      </c>
      <c r="G8123" s="1">
        <v>44.17</v>
      </c>
      <c r="H8123" s="1">
        <v>200</v>
      </c>
      <c r="I8123" s="1">
        <v>357</v>
      </c>
      <c r="J8123" s="52">
        <f t="shared" si="126"/>
        <v>0.10942875000000001</v>
      </c>
    </row>
    <row r="8124" spans="1:10" x14ac:dyDescent="0.35">
      <c r="A8124" s="1" t="s">
        <v>9562</v>
      </c>
      <c r="B8124" s="1">
        <v>42.12</v>
      </c>
      <c r="C8124" s="1">
        <v>59.26</v>
      </c>
      <c r="D8124" s="1">
        <v>59.9</v>
      </c>
      <c r="E8124" s="1">
        <v>68.17</v>
      </c>
      <c r="F8124" s="1">
        <v>61.66</v>
      </c>
      <c r="G8124" s="1">
        <v>50.73</v>
      </c>
      <c r="H8124" s="1">
        <v>200.1</v>
      </c>
      <c r="I8124" s="1">
        <v>376.8</v>
      </c>
      <c r="J8124" s="52">
        <f t="shared" si="126"/>
        <v>0.1148425</v>
      </c>
    </row>
    <row r="8125" spans="1:10" x14ac:dyDescent="0.35">
      <c r="A8125" s="1" t="s">
        <v>9561</v>
      </c>
      <c r="B8125" s="1">
        <v>38.869999999999997</v>
      </c>
      <c r="C8125" s="1">
        <v>51.69</v>
      </c>
      <c r="D8125" s="1">
        <v>58.99</v>
      </c>
      <c r="E8125" s="1">
        <v>68.66</v>
      </c>
      <c r="F8125" s="1">
        <v>57.15</v>
      </c>
      <c r="G8125" s="1">
        <v>53.17</v>
      </c>
      <c r="H8125" s="1">
        <v>180.1</v>
      </c>
      <c r="I8125" s="1">
        <v>377.4</v>
      </c>
      <c r="J8125" s="52">
        <f t="shared" si="126"/>
        <v>0.11075375</v>
      </c>
    </row>
    <row r="8126" spans="1:10" x14ac:dyDescent="0.35">
      <c r="A8126" s="1" t="s">
        <v>9560</v>
      </c>
      <c r="B8126" s="1">
        <v>39.44</v>
      </c>
      <c r="C8126" s="1">
        <v>48.71</v>
      </c>
      <c r="D8126" s="1">
        <v>49.9</v>
      </c>
      <c r="E8126" s="1">
        <v>68.790000000000006</v>
      </c>
      <c r="F8126" s="1">
        <v>45.72</v>
      </c>
      <c r="G8126" s="1">
        <v>54.84</v>
      </c>
      <c r="H8126" s="1">
        <v>235</v>
      </c>
      <c r="I8126" s="1">
        <v>404.75</v>
      </c>
      <c r="J8126" s="52">
        <f t="shared" si="126"/>
        <v>0.11839375000000001</v>
      </c>
    </row>
    <row r="8127" spans="1:10" x14ac:dyDescent="0.35">
      <c r="A8127" s="1" t="s">
        <v>9559</v>
      </c>
      <c r="B8127" s="1">
        <v>44.96</v>
      </c>
      <c r="C8127" s="1">
        <v>41.83</v>
      </c>
      <c r="D8127" s="1">
        <v>44.07</v>
      </c>
      <c r="E8127" s="1">
        <v>67.06</v>
      </c>
      <c r="F8127" s="1">
        <v>41.95</v>
      </c>
      <c r="G8127" s="1">
        <v>55.75</v>
      </c>
      <c r="H8127" s="1">
        <v>218</v>
      </c>
      <c r="I8127" s="1">
        <v>404.91</v>
      </c>
      <c r="J8127" s="52">
        <f t="shared" si="126"/>
        <v>0.11481624999999999</v>
      </c>
    </row>
    <row r="8128" spans="1:10" x14ac:dyDescent="0.35">
      <c r="A8128" s="1" t="s">
        <v>9558</v>
      </c>
      <c r="B8128" s="1">
        <v>40.24</v>
      </c>
      <c r="C8128" s="1">
        <v>41.1</v>
      </c>
      <c r="D8128" s="1">
        <v>42.45</v>
      </c>
      <c r="E8128" s="1">
        <v>67.78</v>
      </c>
      <c r="F8128" s="1">
        <v>41.86</v>
      </c>
      <c r="G8128" s="1">
        <v>53.9</v>
      </c>
      <c r="H8128" s="1">
        <v>217</v>
      </c>
      <c r="I8128" s="1">
        <v>392.96</v>
      </c>
      <c r="J8128" s="52">
        <f t="shared" si="126"/>
        <v>0.11216124999999999</v>
      </c>
    </row>
    <row r="8129" spans="1:10" x14ac:dyDescent="0.35">
      <c r="A8129" s="1" t="s">
        <v>9557</v>
      </c>
      <c r="B8129" s="1">
        <v>35.33</v>
      </c>
      <c r="C8129" s="1">
        <v>60.33</v>
      </c>
      <c r="D8129" s="1">
        <v>40</v>
      </c>
      <c r="E8129" s="1">
        <v>68.7</v>
      </c>
      <c r="F8129" s="1">
        <v>40.380000000000003</v>
      </c>
      <c r="G8129" s="1">
        <v>52</v>
      </c>
      <c r="H8129" s="1">
        <v>199.14</v>
      </c>
      <c r="I8129" s="1">
        <v>413.46</v>
      </c>
      <c r="J8129" s="52">
        <f t="shared" si="126"/>
        <v>0.11366749999999999</v>
      </c>
    </row>
    <row r="8130" spans="1:10" x14ac:dyDescent="0.35">
      <c r="A8130" s="1" t="s">
        <v>9556</v>
      </c>
      <c r="B8130" s="1">
        <v>28.6</v>
      </c>
      <c r="C8130" s="1">
        <v>62.54</v>
      </c>
      <c r="D8130" s="1">
        <v>40</v>
      </c>
      <c r="E8130" s="1">
        <v>68.77</v>
      </c>
      <c r="F8130" s="1">
        <v>42.74</v>
      </c>
      <c r="G8130" s="1">
        <v>54</v>
      </c>
      <c r="H8130" s="1">
        <v>209.27</v>
      </c>
      <c r="I8130" s="1">
        <v>429.91</v>
      </c>
      <c r="J8130" s="52">
        <f t="shared" si="126"/>
        <v>0.11697874999999999</v>
      </c>
    </row>
    <row r="8131" spans="1:10" x14ac:dyDescent="0.35">
      <c r="A8131" s="1" t="s">
        <v>9555</v>
      </c>
      <c r="B8131" s="1">
        <v>34</v>
      </c>
      <c r="C8131" s="1">
        <v>63.55</v>
      </c>
      <c r="D8131" s="1">
        <v>52.6</v>
      </c>
      <c r="E8131" s="1">
        <v>67.540000000000006</v>
      </c>
      <c r="F8131" s="1">
        <v>44.9</v>
      </c>
      <c r="G8131" s="1">
        <v>57.86</v>
      </c>
      <c r="H8131" s="1">
        <v>229.07</v>
      </c>
      <c r="I8131" s="1">
        <v>430.7</v>
      </c>
      <c r="J8131" s="52">
        <f t="shared" ref="J8131:J8194" si="127">(AVERAGE(B8131:I8131))/1000</f>
        <v>0.1225275</v>
      </c>
    </row>
    <row r="8132" spans="1:10" x14ac:dyDescent="0.35">
      <c r="A8132" s="1" t="s">
        <v>9554</v>
      </c>
      <c r="B8132" s="1">
        <v>51.72</v>
      </c>
      <c r="C8132" s="1">
        <v>78.61</v>
      </c>
      <c r="D8132" s="1">
        <v>78.05</v>
      </c>
      <c r="E8132" s="1">
        <v>69.45</v>
      </c>
      <c r="F8132" s="1">
        <v>44.9</v>
      </c>
      <c r="G8132" s="1">
        <v>62.26</v>
      </c>
      <c r="H8132" s="1">
        <v>256.91000000000003</v>
      </c>
      <c r="I8132" s="1">
        <v>444.98</v>
      </c>
      <c r="J8132" s="52">
        <f t="shared" si="127"/>
        <v>0.13586000000000001</v>
      </c>
    </row>
    <row r="8133" spans="1:10" x14ac:dyDescent="0.35">
      <c r="A8133" s="1" t="s">
        <v>9553</v>
      </c>
      <c r="B8133" s="1">
        <v>55.09</v>
      </c>
      <c r="C8133" s="1">
        <v>59.5</v>
      </c>
      <c r="D8133" s="1">
        <v>49.9</v>
      </c>
      <c r="E8133" s="1">
        <v>68.09</v>
      </c>
      <c r="F8133" s="1">
        <v>40.409999999999997</v>
      </c>
      <c r="G8133" s="1">
        <v>62.14</v>
      </c>
      <c r="H8133" s="1">
        <v>253.79</v>
      </c>
      <c r="I8133" s="1">
        <v>406</v>
      </c>
      <c r="J8133" s="52">
        <f t="shared" si="127"/>
        <v>0.12436499999999999</v>
      </c>
    </row>
    <row r="8134" spans="1:10" x14ac:dyDescent="0.35">
      <c r="A8134" s="1" t="s">
        <v>9552</v>
      </c>
      <c r="B8134" s="1">
        <v>38.08</v>
      </c>
      <c r="C8134" s="1">
        <v>57.52</v>
      </c>
      <c r="D8134" s="1">
        <v>47.39</v>
      </c>
      <c r="E8134" s="1">
        <v>62.02</v>
      </c>
      <c r="F8134" s="1">
        <v>39.9</v>
      </c>
      <c r="G8134" s="1">
        <v>59.2</v>
      </c>
      <c r="H8134" s="1">
        <v>197.54</v>
      </c>
      <c r="I8134" s="1">
        <v>397.8</v>
      </c>
      <c r="J8134" s="52">
        <f t="shared" si="127"/>
        <v>0.11243125000000001</v>
      </c>
    </row>
    <row r="8135" spans="1:10" x14ac:dyDescent="0.35">
      <c r="A8135" s="1" t="s">
        <v>9551</v>
      </c>
      <c r="B8135" s="1">
        <v>38.119999999999997</v>
      </c>
      <c r="C8135" s="1">
        <v>49.4</v>
      </c>
      <c r="D8135" s="1">
        <v>50.1</v>
      </c>
      <c r="E8135" s="1">
        <v>52.3</v>
      </c>
      <c r="F8135" s="1">
        <v>39.35</v>
      </c>
      <c r="G8135" s="1">
        <v>53</v>
      </c>
      <c r="H8135" s="1">
        <v>200</v>
      </c>
      <c r="I8135" s="1">
        <v>390</v>
      </c>
      <c r="J8135" s="52">
        <f t="shared" si="127"/>
        <v>0.10903375</v>
      </c>
    </row>
    <row r="8136" spans="1:10" x14ac:dyDescent="0.35">
      <c r="A8136" s="1" t="s">
        <v>9550</v>
      </c>
      <c r="B8136" s="1">
        <v>37</v>
      </c>
      <c r="C8136" s="1">
        <v>42.23</v>
      </c>
      <c r="D8136" s="1">
        <v>40.5</v>
      </c>
      <c r="E8136" s="1">
        <v>50.84</v>
      </c>
      <c r="F8136" s="1">
        <v>36.450000000000003</v>
      </c>
      <c r="G8136" s="1">
        <v>46.37</v>
      </c>
      <c r="H8136" s="1">
        <v>181.49</v>
      </c>
      <c r="I8136" s="1">
        <v>333.11</v>
      </c>
      <c r="J8136" s="52">
        <f t="shared" si="127"/>
        <v>9.5998750000000008E-2</v>
      </c>
    </row>
    <row r="8137" spans="1:10" x14ac:dyDescent="0.35">
      <c r="A8137" s="1" t="s">
        <v>9549</v>
      </c>
      <c r="B8137" s="1">
        <v>34.99</v>
      </c>
      <c r="C8137" s="1">
        <v>34.99</v>
      </c>
      <c r="D8137" s="1">
        <v>44.3</v>
      </c>
      <c r="E8137" s="1">
        <v>51.71</v>
      </c>
      <c r="F8137" s="1">
        <v>35.229999999999997</v>
      </c>
      <c r="G8137" s="1">
        <v>45.46</v>
      </c>
      <c r="H8137" s="1">
        <v>191.98</v>
      </c>
      <c r="I8137" s="1">
        <v>324.56</v>
      </c>
      <c r="J8137" s="52">
        <f t="shared" si="127"/>
        <v>9.5402500000000001E-2</v>
      </c>
    </row>
    <row r="8138" spans="1:10" x14ac:dyDescent="0.35">
      <c r="A8138" s="1" t="s">
        <v>9548</v>
      </c>
      <c r="B8138" s="1">
        <v>25</v>
      </c>
      <c r="C8138" s="1">
        <v>33.51</v>
      </c>
      <c r="D8138" s="1">
        <v>35</v>
      </c>
      <c r="E8138" s="1">
        <v>46.54</v>
      </c>
      <c r="F8138" s="1">
        <v>32</v>
      </c>
      <c r="G8138" s="1">
        <v>42.03</v>
      </c>
      <c r="H8138" s="1">
        <v>147.01</v>
      </c>
      <c r="I8138" s="1">
        <v>294.22000000000003</v>
      </c>
      <c r="J8138" s="52">
        <f t="shared" si="127"/>
        <v>8.1913749999999994E-2</v>
      </c>
    </row>
    <row r="8139" spans="1:10" x14ac:dyDescent="0.35">
      <c r="A8139" s="1" t="s">
        <v>9547</v>
      </c>
      <c r="B8139" s="1">
        <v>48.92</v>
      </c>
      <c r="C8139" s="1">
        <v>33.049999999999997</v>
      </c>
      <c r="D8139" s="1">
        <v>38.799999999999997</v>
      </c>
      <c r="E8139" s="1">
        <v>48.79</v>
      </c>
      <c r="F8139" s="1">
        <v>33.549999999999997</v>
      </c>
      <c r="G8139" s="1">
        <v>41.06</v>
      </c>
      <c r="H8139" s="1">
        <v>196.78</v>
      </c>
      <c r="I8139" s="1">
        <v>272.3</v>
      </c>
      <c r="J8139" s="52">
        <f t="shared" si="127"/>
        <v>8.9156250000000006E-2</v>
      </c>
    </row>
    <row r="8140" spans="1:10" x14ac:dyDescent="0.35">
      <c r="A8140" s="1" t="s">
        <v>9546</v>
      </c>
      <c r="B8140" s="1">
        <v>9.9600000000000009</v>
      </c>
      <c r="C8140" s="1">
        <v>31.3</v>
      </c>
      <c r="D8140" s="1">
        <v>34.5</v>
      </c>
      <c r="E8140" s="1">
        <v>47.81</v>
      </c>
      <c r="F8140" s="1">
        <v>31.2</v>
      </c>
      <c r="G8140" s="1">
        <v>39.9</v>
      </c>
      <c r="H8140" s="1">
        <v>180</v>
      </c>
      <c r="I8140" s="1">
        <v>262</v>
      </c>
      <c r="J8140" s="52">
        <f t="shared" si="127"/>
        <v>7.9583750000000009E-2</v>
      </c>
    </row>
    <row r="8141" spans="1:10" x14ac:dyDescent="0.35">
      <c r="A8141" s="1" t="s">
        <v>9545</v>
      </c>
      <c r="B8141" s="1">
        <v>10.64</v>
      </c>
      <c r="C8141" s="1">
        <v>31.53</v>
      </c>
      <c r="D8141" s="1">
        <v>34.229999999999997</v>
      </c>
      <c r="E8141" s="1">
        <v>47.7</v>
      </c>
      <c r="F8141" s="1">
        <v>22</v>
      </c>
      <c r="G8141" s="1">
        <v>36.94</v>
      </c>
      <c r="H8141" s="1">
        <v>182.75</v>
      </c>
      <c r="I8141" s="1">
        <v>269.8</v>
      </c>
      <c r="J8141" s="52">
        <f t="shared" si="127"/>
        <v>7.9448749999999999E-2</v>
      </c>
    </row>
    <row r="8142" spans="1:10" x14ac:dyDescent="0.35">
      <c r="A8142" s="1" t="s">
        <v>9544</v>
      </c>
      <c r="B8142" s="1">
        <v>10.62</v>
      </c>
      <c r="C8142" s="1">
        <v>31.39</v>
      </c>
      <c r="D8142" s="1">
        <v>27.36</v>
      </c>
      <c r="E8142" s="1">
        <v>43.7</v>
      </c>
      <c r="F8142" s="1">
        <v>15.4</v>
      </c>
      <c r="G8142" s="1">
        <v>35</v>
      </c>
      <c r="H8142" s="1">
        <v>172.78</v>
      </c>
      <c r="I8142" s="1">
        <v>267.11</v>
      </c>
      <c r="J8142" s="52">
        <f t="shared" si="127"/>
        <v>7.5420000000000001E-2</v>
      </c>
    </row>
    <row r="8143" spans="1:10" x14ac:dyDescent="0.35">
      <c r="A8143" s="1" t="s">
        <v>9543</v>
      </c>
      <c r="B8143" s="1">
        <v>11.8</v>
      </c>
      <c r="C8143" s="1">
        <v>31.2</v>
      </c>
      <c r="D8143" s="1">
        <v>28.1</v>
      </c>
      <c r="E8143" s="1">
        <v>42.07</v>
      </c>
      <c r="F8143" s="1">
        <v>21.14</v>
      </c>
      <c r="G8143" s="1">
        <v>34.28</v>
      </c>
      <c r="H8143" s="1">
        <v>173.55</v>
      </c>
      <c r="I8143" s="1">
        <v>287.38</v>
      </c>
      <c r="J8143" s="52">
        <f t="shared" si="127"/>
        <v>7.8689999999999996E-2</v>
      </c>
    </row>
    <row r="8144" spans="1:10" x14ac:dyDescent="0.35">
      <c r="A8144" s="1" t="s">
        <v>9542</v>
      </c>
      <c r="B8144" s="1">
        <v>10.86</v>
      </c>
      <c r="C8144" s="1">
        <v>31.39</v>
      </c>
      <c r="D8144" s="1">
        <v>28.61</v>
      </c>
      <c r="E8144" s="1">
        <v>47.7</v>
      </c>
      <c r="F8144" s="1">
        <v>27.67</v>
      </c>
      <c r="G8144" s="1">
        <v>33.590000000000003</v>
      </c>
      <c r="H8144" s="1">
        <v>180.16</v>
      </c>
      <c r="I8144" s="1">
        <v>309.23</v>
      </c>
      <c r="J8144" s="52">
        <f t="shared" si="127"/>
        <v>8.365125000000001E-2</v>
      </c>
    </row>
    <row r="8145" spans="1:10" x14ac:dyDescent="0.35">
      <c r="A8145" s="1" t="s">
        <v>9541</v>
      </c>
      <c r="B8145" s="1">
        <v>18.940000000000001</v>
      </c>
      <c r="C8145" s="1">
        <v>34.049999999999997</v>
      </c>
      <c r="D8145" s="1">
        <v>37</v>
      </c>
      <c r="E8145" s="1">
        <v>54.04</v>
      </c>
      <c r="F8145" s="1">
        <v>32.9</v>
      </c>
      <c r="G8145" s="1">
        <v>34.369999999999997</v>
      </c>
      <c r="H8145" s="1">
        <v>259.02999999999997</v>
      </c>
      <c r="I8145" s="1">
        <v>323.3</v>
      </c>
      <c r="J8145" s="52">
        <f t="shared" si="127"/>
        <v>9.9203749999999993E-2</v>
      </c>
    </row>
    <row r="8146" spans="1:10" x14ac:dyDescent="0.35">
      <c r="A8146" s="1" t="s">
        <v>9540</v>
      </c>
      <c r="B8146" s="1">
        <v>24.32</v>
      </c>
      <c r="C8146" s="1">
        <v>53.07</v>
      </c>
      <c r="D8146" s="1">
        <v>58.72</v>
      </c>
      <c r="E8146" s="1">
        <v>64.040000000000006</v>
      </c>
      <c r="F8146" s="1">
        <v>40.700000000000003</v>
      </c>
      <c r="G8146" s="1">
        <v>37.840000000000003</v>
      </c>
      <c r="H8146" s="1">
        <v>348.1</v>
      </c>
      <c r="I8146" s="1">
        <v>359.9</v>
      </c>
      <c r="J8146" s="52">
        <f t="shared" si="127"/>
        <v>0.12333625000000001</v>
      </c>
    </row>
    <row r="8147" spans="1:10" x14ac:dyDescent="0.35">
      <c r="A8147" s="1" t="s">
        <v>9539</v>
      </c>
      <c r="B8147" s="1">
        <v>30.96</v>
      </c>
      <c r="C8147" s="1">
        <v>80.09</v>
      </c>
      <c r="D8147" s="1">
        <v>62.62</v>
      </c>
      <c r="E8147" s="1">
        <v>67.17</v>
      </c>
      <c r="F8147" s="1">
        <v>41.31</v>
      </c>
      <c r="G8147" s="1">
        <v>37.950000000000003</v>
      </c>
      <c r="H8147" s="1">
        <v>371.54</v>
      </c>
      <c r="I8147" s="1">
        <v>416</v>
      </c>
      <c r="J8147" s="52">
        <f t="shared" si="127"/>
        <v>0.13845500000000002</v>
      </c>
    </row>
    <row r="8148" spans="1:10" x14ac:dyDescent="0.35">
      <c r="A8148" s="1" t="s">
        <v>9538</v>
      </c>
      <c r="B8148" s="1">
        <v>30</v>
      </c>
      <c r="C8148" s="1">
        <v>76</v>
      </c>
      <c r="D8148" s="1">
        <v>68.7</v>
      </c>
      <c r="E8148" s="1">
        <v>66.95</v>
      </c>
      <c r="F8148" s="1">
        <v>49.9</v>
      </c>
      <c r="G8148" s="1">
        <v>45</v>
      </c>
      <c r="H8148" s="1">
        <v>363.67</v>
      </c>
      <c r="I8148" s="1">
        <v>459.95</v>
      </c>
      <c r="J8148" s="52">
        <f t="shared" si="127"/>
        <v>0.14502125000000002</v>
      </c>
    </row>
    <row r="8149" spans="1:10" x14ac:dyDescent="0.35">
      <c r="A8149" s="1" t="s">
        <v>9537</v>
      </c>
      <c r="B8149" s="1">
        <v>34.1</v>
      </c>
      <c r="C8149" s="1">
        <v>67.209999999999994</v>
      </c>
      <c r="D8149" s="1">
        <v>65</v>
      </c>
      <c r="E8149" s="1">
        <v>67.290000000000006</v>
      </c>
      <c r="F8149" s="1">
        <v>50.8</v>
      </c>
      <c r="G8149" s="1">
        <v>50.08</v>
      </c>
      <c r="H8149" s="1">
        <v>360</v>
      </c>
      <c r="I8149" s="1">
        <v>439.9</v>
      </c>
      <c r="J8149" s="52">
        <f t="shared" si="127"/>
        <v>0.14179750000000002</v>
      </c>
    </row>
    <row r="8150" spans="1:10" x14ac:dyDescent="0.35">
      <c r="A8150" s="1" t="s">
        <v>9536</v>
      </c>
      <c r="B8150" s="1">
        <v>34.96</v>
      </c>
      <c r="C8150" s="1">
        <v>58.99</v>
      </c>
      <c r="D8150" s="1">
        <v>56.49</v>
      </c>
      <c r="E8150" s="1">
        <v>67.069999999999993</v>
      </c>
      <c r="F8150" s="1">
        <v>48.5</v>
      </c>
      <c r="G8150" s="1">
        <v>54.62</v>
      </c>
      <c r="H8150" s="1">
        <v>353.01</v>
      </c>
      <c r="I8150" s="1">
        <v>393.2</v>
      </c>
      <c r="J8150" s="52">
        <f t="shared" si="127"/>
        <v>0.133355</v>
      </c>
    </row>
    <row r="8151" spans="1:10" x14ac:dyDescent="0.35">
      <c r="A8151" s="1" t="s">
        <v>9535</v>
      </c>
      <c r="B8151" s="1">
        <v>34.380000000000003</v>
      </c>
      <c r="C8151" s="1">
        <v>56.77</v>
      </c>
      <c r="D8151" s="1">
        <v>47.4</v>
      </c>
      <c r="E8151" s="1">
        <v>66.11</v>
      </c>
      <c r="F8151" s="1">
        <v>44.55</v>
      </c>
      <c r="G8151" s="1">
        <v>54.87</v>
      </c>
      <c r="H8151" s="1">
        <v>331.71</v>
      </c>
      <c r="I8151" s="1">
        <v>334.5</v>
      </c>
      <c r="J8151" s="52">
        <f t="shared" si="127"/>
        <v>0.12128625</v>
      </c>
    </row>
    <row r="8152" spans="1:10" x14ac:dyDescent="0.35">
      <c r="A8152" s="1" t="s">
        <v>9534</v>
      </c>
      <c r="B8152" s="1">
        <v>39.94</v>
      </c>
      <c r="C8152" s="1">
        <v>58.12</v>
      </c>
      <c r="D8152" s="1">
        <v>49.9</v>
      </c>
      <c r="E8152" s="1">
        <v>65.23</v>
      </c>
      <c r="F8152" s="1">
        <v>43.6</v>
      </c>
      <c r="G8152" s="1">
        <v>49.15</v>
      </c>
      <c r="H8152" s="1">
        <v>315.13</v>
      </c>
      <c r="I8152" s="1">
        <v>345</v>
      </c>
      <c r="J8152" s="52">
        <f t="shared" si="127"/>
        <v>0.12075875</v>
      </c>
    </row>
    <row r="8153" spans="1:10" x14ac:dyDescent="0.35">
      <c r="A8153" s="1" t="s">
        <v>9533</v>
      </c>
      <c r="B8153" s="1">
        <v>36.1</v>
      </c>
      <c r="C8153" s="1">
        <v>60.12</v>
      </c>
      <c r="D8153" s="1">
        <v>47.4</v>
      </c>
      <c r="E8153" s="1">
        <v>64.23</v>
      </c>
      <c r="F8153" s="1">
        <v>40.479999999999997</v>
      </c>
      <c r="G8153" s="1">
        <v>46.02</v>
      </c>
      <c r="H8153" s="1">
        <v>314.93</v>
      </c>
      <c r="I8153" s="1">
        <v>399.97</v>
      </c>
      <c r="J8153" s="52">
        <f t="shared" si="127"/>
        <v>0.12615625</v>
      </c>
    </row>
    <row r="8154" spans="1:10" x14ac:dyDescent="0.35">
      <c r="A8154" s="1" t="s">
        <v>9532</v>
      </c>
      <c r="B8154" s="1">
        <v>28.9</v>
      </c>
      <c r="C8154" s="1">
        <v>65.38</v>
      </c>
      <c r="D8154" s="1">
        <v>52.16</v>
      </c>
      <c r="E8154" s="1">
        <v>61.08</v>
      </c>
      <c r="F8154" s="1">
        <v>42.25</v>
      </c>
      <c r="G8154" s="1">
        <v>47.3</v>
      </c>
      <c r="H8154" s="1">
        <v>281.5</v>
      </c>
      <c r="I8154" s="1">
        <v>399.9</v>
      </c>
      <c r="J8154" s="52">
        <f t="shared" si="127"/>
        <v>0.12230874999999999</v>
      </c>
    </row>
    <row r="8155" spans="1:10" x14ac:dyDescent="0.35">
      <c r="A8155" s="1" t="s">
        <v>9531</v>
      </c>
      <c r="B8155" s="1">
        <v>34.1</v>
      </c>
      <c r="C8155" s="1">
        <v>72.97</v>
      </c>
      <c r="D8155" s="1">
        <v>52.75</v>
      </c>
      <c r="E8155" s="1">
        <v>63.09</v>
      </c>
      <c r="F8155" s="1">
        <v>44.66</v>
      </c>
      <c r="G8155" s="1">
        <v>50.54</v>
      </c>
      <c r="H8155" s="1">
        <v>234.8</v>
      </c>
      <c r="I8155" s="1">
        <v>400.1</v>
      </c>
      <c r="J8155" s="52">
        <f t="shared" si="127"/>
        <v>0.11912625000000002</v>
      </c>
    </row>
    <row r="8156" spans="1:10" x14ac:dyDescent="0.35">
      <c r="A8156" s="1" t="s">
        <v>9530</v>
      </c>
      <c r="B8156" s="1">
        <v>49.99</v>
      </c>
      <c r="C8156" s="1">
        <v>89.25</v>
      </c>
      <c r="D8156" s="1">
        <v>64.989999999999995</v>
      </c>
      <c r="E8156" s="1">
        <v>79.14</v>
      </c>
      <c r="F8156" s="1">
        <v>44.1</v>
      </c>
      <c r="G8156" s="1">
        <v>58.33</v>
      </c>
      <c r="H8156" s="1">
        <v>300</v>
      </c>
      <c r="I8156" s="1">
        <v>479.4</v>
      </c>
      <c r="J8156" s="52">
        <f t="shared" si="127"/>
        <v>0.14564999999999997</v>
      </c>
    </row>
    <row r="8157" spans="1:10" x14ac:dyDescent="0.35">
      <c r="A8157" s="1" t="s">
        <v>9529</v>
      </c>
      <c r="B8157" s="1">
        <v>39.22</v>
      </c>
      <c r="C8157" s="1">
        <v>82.71</v>
      </c>
      <c r="D8157" s="1">
        <v>60.7</v>
      </c>
      <c r="E8157" s="1">
        <v>56</v>
      </c>
      <c r="F8157" s="1">
        <v>38.99</v>
      </c>
      <c r="G8157" s="1">
        <v>66</v>
      </c>
      <c r="H8157" s="1">
        <v>221</v>
      </c>
      <c r="I8157" s="1">
        <v>418.84</v>
      </c>
      <c r="J8157" s="52">
        <f t="shared" si="127"/>
        <v>0.1229325</v>
      </c>
    </row>
    <row r="8158" spans="1:10" x14ac:dyDescent="0.35">
      <c r="A8158" s="1" t="s">
        <v>9528</v>
      </c>
      <c r="B8158" s="1">
        <v>40</v>
      </c>
      <c r="C8158" s="1">
        <v>75</v>
      </c>
      <c r="D8158" s="1">
        <v>59.49</v>
      </c>
      <c r="E8158" s="1">
        <v>53.62</v>
      </c>
      <c r="F8158" s="1">
        <v>37.18</v>
      </c>
      <c r="G8158" s="1">
        <v>74</v>
      </c>
      <c r="H8158" s="1">
        <v>181.7</v>
      </c>
      <c r="I8158" s="1">
        <v>350</v>
      </c>
      <c r="J8158" s="52">
        <f t="shared" si="127"/>
        <v>0.10887375000000001</v>
      </c>
    </row>
    <row r="8159" spans="1:10" x14ac:dyDescent="0.35">
      <c r="A8159" s="1" t="s">
        <v>9527</v>
      </c>
      <c r="B8159" s="1">
        <v>64.94</v>
      </c>
      <c r="C8159" s="1">
        <v>55.86</v>
      </c>
      <c r="D8159" s="1">
        <v>55.67</v>
      </c>
      <c r="E8159" s="1">
        <v>52.33</v>
      </c>
      <c r="F8159" s="1">
        <v>35.1</v>
      </c>
      <c r="G8159" s="1">
        <v>57.51</v>
      </c>
      <c r="H8159" s="1">
        <v>172.47</v>
      </c>
      <c r="I8159" s="1">
        <v>296.19</v>
      </c>
      <c r="J8159" s="52">
        <f t="shared" si="127"/>
        <v>9.8758749999999992E-2</v>
      </c>
    </row>
    <row r="8160" spans="1:10" x14ac:dyDescent="0.35">
      <c r="A8160" s="1" t="s">
        <v>9526</v>
      </c>
      <c r="B8160" s="1">
        <v>56.79</v>
      </c>
      <c r="C8160" s="1">
        <v>39.82</v>
      </c>
      <c r="D8160" s="1">
        <v>40</v>
      </c>
      <c r="E8160" s="1">
        <v>55</v>
      </c>
      <c r="F8160" s="1">
        <v>35.979999999999997</v>
      </c>
      <c r="G8160" s="1">
        <v>44</v>
      </c>
      <c r="H8160" s="1">
        <v>155.22</v>
      </c>
      <c r="I8160" s="1">
        <v>309.26</v>
      </c>
      <c r="J8160" s="52">
        <f t="shared" si="127"/>
        <v>9.200875E-2</v>
      </c>
    </row>
    <row r="8161" spans="1:10" x14ac:dyDescent="0.35">
      <c r="A8161" s="1" t="s">
        <v>9525</v>
      </c>
      <c r="B8161" s="1">
        <v>38.299999999999997</v>
      </c>
      <c r="C8161" s="1">
        <v>35</v>
      </c>
      <c r="D8161" s="1">
        <v>40</v>
      </c>
      <c r="E8161" s="1">
        <v>55</v>
      </c>
      <c r="F8161" s="1">
        <v>36</v>
      </c>
      <c r="G8161" s="1">
        <v>40.299999999999997</v>
      </c>
      <c r="H8161" s="1">
        <v>156.28</v>
      </c>
      <c r="I8161" s="1">
        <v>299.92</v>
      </c>
      <c r="J8161" s="52">
        <f t="shared" si="127"/>
        <v>8.7599999999999997E-2</v>
      </c>
    </row>
    <row r="8162" spans="1:10" x14ac:dyDescent="0.35">
      <c r="A8162" s="1" t="s">
        <v>9524</v>
      </c>
      <c r="B8162" s="1">
        <v>33.93</v>
      </c>
      <c r="C8162" s="1">
        <v>34.08</v>
      </c>
      <c r="D8162" s="1">
        <v>43</v>
      </c>
      <c r="E8162" s="1">
        <v>45.5</v>
      </c>
      <c r="F8162" s="1">
        <v>33.299999999999997</v>
      </c>
      <c r="G8162" s="1">
        <v>37.4</v>
      </c>
      <c r="H8162" s="1">
        <v>128.12</v>
      </c>
      <c r="I8162" s="1">
        <v>276.61</v>
      </c>
      <c r="J8162" s="52">
        <f t="shared" si="127"/>
        <v>7.8992500000000007E-2</v>
      </c>
    </row>
    <row r="8163" spans="1:10" x14ac:dyDescent="0.35">
      <c r="A8163" s="1" t="s">
        <v>9523</v>
      </c>
      <c r="B8163" s="1">
        <v>26.21</v>
      </c>
      <c r="C8163" s="1">
        <v>32.54</v>
      </c>
      <c r="D8163" s="1">
        <v>46</v>
      </c>
      <c r="E8163" s="1">
        <v>46.66</v>
      </c>
      <c r="F8163" s="1">
        <v>30.7</v>
      </c>
      <c r="G8163" s="1">
        <v>35.840000000000003</v>
      </c>
      <c r="H8163" s="1">
        <v>130.37</v>
      </c>
      <c r="I8163" s="1">
        <v>319.7</v>
      </c>
      <c r="J8163" s="52">
        <f t="shared" si="127"/>
        <v>8.3502499999999993E-2</v>
      </c>
    </row>
    <row r="8164" spans="1:10" x14ac:dyDescent="0.35">
      <c r="A8164" s="1" t="s">
        <v>9522</v>
      </c>
      <c r="B8164" s="1">
        <v>28.5</v>
      </c>
      <c r="C8164" s="1">
        <v>32.200000000000003</v>
      </c>
      <c r="D8164" s="1">
        <v>41</v>
      </c>
      <c r="E8164" s="1">
        <v>42.47</v>
      </c>
      <c r="F8164" s="1">
        <v>33.9</v>
      </c>
      <c r="G8164" s="1">
        <v>33.47</v>
      </c>
      <c r="H8164" s="1">
        <v>123.91</v>
      </c>
      <c r="I8164" s="1">
        <v>293.7</v>
      </c>
      <c r="J8164" s="52">
        <f t="shared" si="127"/>
        <v>7.8643750000000012E-2</v>
      </c>
    </row>
    <row r="8165" spans="1:10" x14ac:dyDescent="0.35">
      <c r="A8165" s="1" t="s">
        <v>9521</v>
      </c>
      <c r="B8165" s="1">
        <v>23.08</v>
      </c>
      <c r="C8165" s="1">
        <v>31.4</v>
      </c>
      <c r="D8165" s="1">
        <v>40.4</v>
      </c>
      <c r="E8165" s="1">
        <v>41.96</v>
      </c>
      <c r="F8165" s="1">
        <v>30</v>
      </c>
      <c r="G8165" s="1">
        <v>32.200000000000003</v>
      </c>
      <c r="H8165" s="1">
        <v>114.9</v>
      </c>
      <c r="I8165" s="1">
        <v>259</v>
      </c>
      <c r="J8165" s="52">
        <f t="shared" si="127"/>
        <v>7.1617500000000001E-2</v>
      </c>
    </row>
    <row r="8166" spans="1:10" x14ac:dyDescent="0.35">
      <c r="A8166" s="1" t="s">
        <v>9520</v>
      </c>
      <c r="B8166" s="1">
        <v>23.92</v>
      </c>
      <c r="C8166" s="1">
        <v>30.05</v>
      </c>
      <c r="D8166" s="1">
        <v>40.4</v>
      </c>
      <c r="E8166" s="1">
        <v>42.16</v>
      </c>
      <c r="F8166" s="1">
        <v>27.86</v>
      </c>
      <c r="G8166" s="1">
        <v>33.33</v>
      </c>
      <c r="H8166" s="1">
        <v>114.61</v>
      </c>
      <c r="I8166" s="1">
        <v>240.1</v>
      </c>
      <c r="J8166" s="52">
        <f t="shared" si="127"/>
        <v>6.9053749999999997E-2</v>
      </c>
    </row>
    <row r="8167" spans="1:10" x14ac:dyDescent="0.35">
      <c r="A8167" s="1" t="s">
        <v>9519</v>
      </c>
      <c r="B8167" s="1">
        <v>23.99</v>
      </c>
      <c r="C8167" s="1">
        <v>30.57</v>
      </c>
      <c r="D8167" s="1">
        <v>34.880000000000003</v>
      </c>
      <c r="E8167" s="1">
        <v>32.69</v>
      </c>
      <c r="F8167" s="1">
        <v>25.5</v>
      </c>
      <c r="G8167" s="1">
        <v>33</v>
      </c>
      <c r="H8167" s="1">
        <v>131.13999999999999</v>
      </c>
      <c r="I8167" s="1">
        <v>254</v>
      </c>
      <c r="J8167" s="52">
        <f t="shared" si="127"/>
        <v>7.0721249999999999E-2</v>
      </c>
    </row>
    <row r="8168" spans="1:10" x14ac:dyDescent="0.35">
      <c r="A8168" s="1" t="s">
        <v>9518</v>
      </c>
      <c r="B8168" s="1">
        <v>27.06</v>
      </c>
      <c r="C8168" s="1">
        <v>31.53</v>
      </c>
      <c r="D8168" s="1">
        <v>42.1</v>
      </c>
      <c r="E8168" s="1">
        <v>34.340000000000003</v>
      </c>
      <c r="F8168" s="1">
        <v>31.5</v>
      </c>
      <c r="G8168" s="1">
        <v>35.6</v>
      </c>
      <c r="H8168" s="1">
        <v>133.82</v>
      </c>
      <c r="I8168" s="1">
        <v>263.19</v>
      </c>
      <c r="J8168" s="52">
        <f t="shared" si="127"/>
        <v>7.4892500000000001E-2</v>
      </c>
    </row>
    <row r="8169" spans="1:10" x14ac:dyDescent="0.35">
      <c r="A8169" s="1" t="s">
        <v>9517</v>
      </c>
      <c r="B8169" s="1">
        <v>40.5</v>
      </c>
      <c r="C8169" s="1">
        <v>32.96</v>
      </c>
      <c r="D8169" s="1">
        <v>44</v>
      </c>
      <c r="E8169" s="1">
        <v>48.57</v>
      </c>
      <c r="F8169" s="1">
        <v>32.5</v>
      </c>
      <c r="G8169" s="1">
        <v>46.24</v>
      </c>
      <c r="H8169" s="1">
        <v>203.22</v>
      </c>
      <c r="I8169" s="1">
        <v>255</v>
      </c>
      <c r="J8169" s="52">
        <f t="shared" si="127"/>
        <v>8.787375E-2</v>
      </c>
    </row>
    <row r="8170" spans="1:10" x14ac:dyDescent="0.35">
      <c r="A8170" s="1" t="s">
        <v>9516</v>
      </c>
      <c r="B8170" s="1">
        <v>48.18</v>
      </c>
      <c r="C8170" s="1">
        <v>45.28</v>
      </c>
      <c r="D8170" s="1">
        <v>60</v>
      </c>
      <c r="E8170" s="1">
        <v>62.74</v>
      </c>
      <c r="F8170" s="1">
        <v>33.9</v>
      </c>
      <c r="G8170" s="1">
        <v>57.21</v>
      </c>
      <c r="H8170" s="1">
        <v>257.06</v>
      </c>
      <c r="I8170" s="1">
        <v>347.26</v>
      </c>
      <c r="J8170" s="52">
        <f t="shared" si="127"/>
        <v>0.11395374999999999</v>
      </c>
    </row>
    <row r="8171" spans="1:10" x14ac:dyDescent="0.35">
      <c r="A8171" s="1" t="s">
        <v>9515</v>
      </c>
      <c r="B8171" s="1">
        <v>49.9</v>
      </c>
      <c r="C8171" s="1">
        <v>47.96</v>
      </c>
      <c r="D8171" s="1">
        <v>48.53</v>
      </c>
      <c r="E8171" s="1">
        <v>65.39</v>
      </c>
      <c r="F8171" s="1">
        <v>33</v>
      </c>
      <c r="G8171" s="1">
        <v>67.05</v>
      </c>
      <c r="H8171" s="1">
        <v>275.91000000000003</v>
      </c>
      <c r="I8171" s="1">
        <v>375</v>
      </c>
      <c r="J8171" s="52">
        <f t="shared" si="127"/>
        <v>0.12034250000000001</v>
      </c>
    </row>
    <row r="8172" spans="1:10" x14ac:dyDescent="0.35">
      <c r="A8172" s="1" t="s">
        <v>9514</v>
      </c>
      <c r="B8172" s="1">
        <v>50.86</v>
      </c>
      <c r="C8172" s="1">
        <v>46.95</v>
      </c>
      <c r="D8172" s="1">
        <v>43.85</v>
      </c>
      <c r="E8172" s="1">
        <v>71.52</v>
      </c>
      <c r="F8172" s="1">
        <v>41.95</v>
      </c>
      <c r="G8172" s="1">
        <v>96</v>
      </c>
      <c r="H8172" s="1">
        <v>279.82</v>
      </c>
      <c r="I8172" s="1">
        <v>415.8</v>
      </c>
      <c r="J8172" s="52">
        <f t="shared" si="127"/>
        <v>0.13084375000000001</v>
      </c>
    </row>
    <row r="8173" spans="1:10" x14ac:dyDescent="0.35">
      <c r="A8173" s="1" t="s">
        <v>9513</v>
      </c>
      <c r="B8173" s="1">
        <v>47.92</v>
      </c>
      <c r="C8173" s="1">
        <v>46.98</v>
      </c>
      <c r="D8173" s="1">
        <v>41</v>
      </c>
      <c r="E8173" s="1">
        <v>59.8</v>
      </c>
      <c r="F8173" s="1">
        <v>39.29</v>
      </c>
      <c r="G8173" s="1">
        <v>104</v>
      </c>
      <c r="H8173" s="1">
        <v>273.99</v>
      </c>
      <c r="I8173" s="1">
        <v>399.6</v>
      </c>
      <c r="J8173" s="52">
        <f t="shared" si="127"/>
        <v>0.1265725</v>
      </c>
    </row>
    <row r="8174" spans="1:10" x14ac:dyDescent="0.35">
      <c r="A8174" s="1" t="s">
        <v>9512</v>
      </c>
      <c r="B8174" s="1">
        <v>47.91</v>
      </c>
      <c r="C8174" s="1">
        <v>44.89</v>
      </c>
      <c r="D8174" s="1">
        <v>40</v>
      </c>
      <c r="E8174" s="1">
        <v>62.12</v>
      </c>
      <c r="F8174" s="1">
        <v>39.159999999999997</v>
      </c>
      <c r="G8174" s="1">
        <v>99.49</v>
      </c>
      <c r="H8174" s="1">
        <v>219</v>
      </c>
      <c r="I8174" s="1">
        <v>362.16</v>
      </c>
      <c r="J8174" s="52">
        <f t="shared" si="127"/>
        <v>0.11434125000000001</v>
      </c>
    </row>
    <row r="8175" spans="1:10" x14ac:dyDescent="0.35">
      <c r="A8175" s="1" t="s">
        <v>9511</v>
      </c>
      <c r="B8175" s="1">
        <v>46.92</v>
      </c>
      <c r="C8175" s="1">
        <v>43.94</v>
      </c>
      <c r="D8175" s="1">
        <v>40</v>
      </c>
      <c r="E8175" s="1">
        <v>52.57</v>
      </c>
      <c r="F8175" s="1">
        <v>37.5</v>
      </c>
      <c r="G8175" s="1">
        <v>106.86</v>
      </c>
      <c r="H8175" s="1">
        <v>194.96</v>
      </c>
      <c r="I8175" s="1">
        <v>300.60000000000002</v>
      </c>
      <c r="J8175" s="52">
        <f t="shared" si="127"/>
        <v>0.10291875</v>
      </c>
    </row>
    <row r="8176" spans="1:10" x14ac:dyDescent="0.35">
      <c r="A8176" s="1" t="s">
        <v>9510</v>
      </c>
      <c r="B8176" s="1">
        <v>45.99</v>
      </c>
      <c r="C8176" s="1">
        <v>43.06</v>
      </c>
      <c r="D8176" s="1">
        <v>40.5</v>
      </c>
      <c r="E8176" s="1">
        <v>51.35</v>
      </c>
      <c r="F8176" s="1">
        <v>36.26</v>
      </c>
      <c r="G8176" s="1">
        <v>95.24</v>
      </c>
      <c r="H8176" s="1">
        <v>189.9</v>
      </c>
      <c r="I8176" s="1">
        <v>342</v>
      </c>
      <c r="J8176" s="52">
        <f t="shared" si="127"/>
        <v>0.10553749999999999</v>
      </c>
    </row>
    <row r="8177" spans="1:10" x14ac:dyDescent="0.35">
      <c r="A8177" s="1" t="s">
        <v>9509</v>
      </c>
      <c r="B8177" s="1">
        <v>45.38</v>
      </c>
      <c r="C8177" s="1">
        <v>43.54</v>
      </c>
      <c r="D8177" s="1">
        <v>41</v>
      </c>
      <c r="E8177" s="1">
        <v>50.67</v>
      </c>
      <c r="F8177" s="1">
        <v>39.08</v>
      </c>
      <c r="G8177" s="1">
        <v>81.05</v>
      </c>
      <c r="H8177" s="1">
        <v>198.62</v>
      </c>
      <c r="I8177" s="1">
        <v>400.1</v>
      </c>
      <c r="J8177" s="52">
        <f t="shared" si="127"/>
        <v>0.11243</v>
      </c>
    </row>
    <row r="8178" spans="1:10" x14ac:dyDescent="0.35">
      <c r="A8178" s="1" t="s">
        <v>9508</v>
      </c>
      <c r="B8178" s="1">
        <v>48.45</v>
      </c>
      <c r="C8178" s="1">
        <v>41.12</v>
      </c>
      <c r="D8178" s="1">
        <v>40</v>
      </c>
      <c r="E8178" s="1">
        <v>48.4</v>
      </c>
      <c r="F8178" s="1">
        <v>39.409999999999997</v>
      </c>
      <c r="G8178" s="1">
        <v>74.099999999999994</v>
      </c>
      <c r="H8178" s="1">
        <v>190.06</v>
      </c>
      <c r="I8178" s="1">
        <v>436.74</v>
      </c>
      <c r="J8178" s="52">
        <f t="shared" si="127"/>
        <v>0.114785</v>
      </c>
    </row>
    <row r="8179" spans="1:10" x14ac:dyDescent="0.35">
      <c r="A8179" s="1" t="s">
        <v>9507</v>
      </c>
      <c r="B8179" s="1">
        <v>53.27</v>
      </c>
      <c r="C8179" s="1">
        <v>44.47</v>
      </c>
      <c r="D8179" s="1">
        <v>52.49</v>
      </c>
      <c r="E8179" s="1">
        <v>53.32</v>
      </c>
      <c r="F8179" s="1">
        <v>44.72</v>
      </c>
      <c r="G8179" s="1">
        <v>75.22</v>
      </c>
      <c r="H8179" s="1">
        <v>182.04</v>
      </c>
      <c r="I8179" s="1">
        <v>454.07</v>
      </c>
      <c r="J8179" s="52">
        <f t="shared" si="127"/>
        <v>0.11994999999999999</v>
      </c>
    </row>
    <row r="8180" spans="1:10" x14ac:dyDescent="0.35">
      <c r="A8180" s="1" t="s">
        <v>9506</v>
      </c>
      <c r="B8180" s="1">
        <v>52.85</v>
      </c>
      <c r="C8180" s="1">
        <v>45.28</v>
      </c>
      <c r="D8180" s="1">
        <v>73.459999999999994</v>
      </c>
      <c r="E8180" s="1">
        <v>70.099999999999994</v>
      </c>
      <c r="F8180" s="1">
        <v>48.46</v>
      </c>
      <c r="G8180" s="1">
        <v>95.84</v>
      </c>
      <c r="H8180" s="1">
        <v>263.79000000000002</v>
      </c>
      <c r="I8180" s="1">
        <v>499.55</v>
      </c>
      <c r="J8180" s="52">
        <f t="shared" si="127"/>
        <v>0.14366625</v>
      </c>
    </row>
    <row r="8181" spans="1:10" x14ac:dyDescent="0.35">
      <c r="A8181" s="1" t="s">
        <v>9505</v>
      </c>
      <c r="B8181" s="1">
        <v>51.27</v>
      </c>
      <c r="C8181" s="1">
        <v>37.6</v>
      </c>
      <c r="D8181" s="1">
        <v>54.9</v>
      </c>
      <c r="E8181" s="1">
        <v>50.14</v>
      </c>
      <c r="F8181" s="1">
        <v>51.4</v>
      </c>
      <c r="G8181" s="1">
        <v>52.4</v>
      </c>
      <c r="H8181" s="1">
        <v>188.69</v>
      </c>
      <c r="I8181" s="1">
        <v>338.9</v>
      </c>
      <c r="J8181" s="52">
        <f t="shared" si="127"/>
        <v>0.10316249999999999</v>
      </c>
    </row>
    <row r="8182" spans="1:10" x14ac:dyDescent="0.35">
      <c r="A8182" s="1" t="s">
        <v>9504</v>
      </c>
      <c r="B8182" s="1">
        <v>51.61</v>
      </c>
      <c r="C8182" s="1">
        <v>36.03</v>
      </c>
      <c r="D8182" s="1">
        <v>45</v>
      </c>
      <c r="E8182" s="1">
        <v>48.78</v>
      </c>
      <c r="F8182" s="1">
        <v>43.13</v>
      </c>
      <c r="G8182" s="1">
        <v>36.6</v>
      </c>
      <c r="H8182" s="1">
        <v>161.87</v>
      </c>
      <c r="I8182" s="1">
        <v>365.4</v>
      </c>
      <c r="J8182" s="52">
        <f t="shared" si="127"/>
        <v>9.8552500000000001E-2</v>
      </c>
    </row>
    <row r="8183" spans="1:10" x14ac:dyDescent="0.35">
      <c r="A8183" s="1" t="s">
        <v>9503</v>
      </c>
      <c r="B8183" s="1">
        <v>43.08</v>
      </c>
      <c r="C8183" s="1">
        <v>34.14</v>
      </c>
      <c r="D8183" s="1">
        <v>50</v>
      </c>
      <c r="E8183" s="1">
        <v>47.15</v>
      </c>
      <c r="F8183" s="1">
        <v>35.17</v>
      </c>
      <c r="G8183" s="1">
        <v>42</v>
      </c>
      <c r="H8183" s="1">
        <v>179</v>
      </c>
      <c r="I8183" s="1">
        <v>365.9</v>
      </c>
      <c r="J8183" s="52">
        <f t="shared" si="127"/>
        <v>9.9555000000000005E-2</v>
      </c>
    </row>
    <row r="8184" spans="1:10" x14ac:dyDescent="0.35">
      <c r="A8184" s="1" t="s">
        <v>9502</v>
      </c>
      <c r="B8184" s="1">
        <v>35.79</v>
      </c>
      <c r="C8184" s="1">
        <v>32.18</v>
      </c>
      <c r="D8184" s="1">
        <v>54.9</v>
      </c>
      <c r="E8184" s="1">
        <v>47.73</v>
      </c>
      <c r="F8184" s="1">
        <v>35.049999999999997</v>
      </c>
      <c r="G8184" s="1">
        <v>40</v>
      </c>
      <c r="H8184" s="1">
        <v>169.93</v>
      </c>
      <c r="I8184" s="1">
        <v>290.10000000000002</v>
      </c>
      <c r="J8184" s="52">
        <f t="shared" si="127"/>
        <v>8.8210000000000011E-2</v>
      </c>
    </row>
    <row r="8185" spans="1:10" x14ac:dyDescent="0.35">
      <c r="A8185" s="1" t="s">
        <v>9501</v>
      </c>
      <c r="B8185" s="1">
        <v>36.51</v>
      </c>
      <c r="C8185" s="1">
        <v>31.05</v>
      </c>
      <c r="D8185" s="1">
        <v>40</v>
      </c>
      <c r="E8185" s="1">
        <v>46.03</v>
      </c>
      <c r="F8185" s="1">
        <v>36.07</v>
      </c>
      <c r="G8185" s="1">
        <v>37.4</v>
      </c>
      <c r="H8185" s="1">
        <v>122.53</v>
      </c>
      <c r="I8185" s="1">
        <v>298.83999999999997</v>
      </c>
      <c r="J8185" s="52">
        <f t="shared" si="127"/>
        <v>8.1053750000000008E-2</v>
      </c>
    </row>
    <row r="8186" spans="1:10" x14ac:dyDescent="0.35">
      <c r="A8186" s="1" t="s">
        <v>9500</v>
      </c>
      <c r="B8186" s="1">
        <v>32.06</v>
      </c>
      <c r="C8186" s="1">
        <v>28.32</v>
      </c>
      <c r="D8186" s="1">
        <v>37</v>
      </c>
      <c r="E8186" s="1">
        <v>45.75</v>
      </c>
      <c r="F8186" s="1">
        <v>30.48</v>
      </c>
      <c r="G8186" s="1">
        <v>36.85</v>
      </c>
      <c r="H8186" s="1">
        <v>93</v>
      </c>
      <c r="I8186" s="1">
        <v>279.60000000000002</v>
      </c>
      <c r="J8186" s="52">
        <f t="shared" si="127"/>
        <v>7.2882499999999989E-2</v>
      </c>
    </row>
    <row r="8187" spans="1:10" x14ac:dyDescent="0.35">
      <c r="A8187" s="1" t="s">
        <v>9499</v>
      </c>
      <c r="B8187" s="1">
        <v>26.89</v>
      </c>
      <c r="C8187" s="1">
        <v>27.55</v>
      </c>
      <c r="D8187" s="1">
        <v>57.74</v>
      </c>
      <c r="E8187" s="1">
        <v>46.46</v>
      </c>
      <c r="F8187" s="1">
        <v>21.97</v>
      </c>
      <c r="G8187" s="1">
        <v>36.15</v>
      </c>
      <c r="H8187" s="1">
        <v>130</v>
      </c>
      <c r="I8187" s="1">
        <v>290.99</v>
      </c>
      <c r="J8187" s="52">
        <f t="shared" si="127"/>
        <v>7.9718750000000005E-2</v>
      </c>
    </row>
    <row r="8188" spans="1:10" x14ac:dyDescent="0.35">
      <c r="A8188" s="1" t="s">
        <v>9498</v>
      </c>
      <c r="B8188" s="1">
        <v>28.05</v>
      </c>
      <c r="C8188" s="1">
        <v>26.35</v>
      </c>
      <c r="D8188" s="1">
        <v>35.1</v>
      </c>
      <c r="E8188" s="1">
        <v>49.9</v>
      </c>
      <c r="F8188" s="1">
        <v>20.76</v>
      </c>
      <c r="G8188" s="1">
        <v>35.700000000000003</v>
      </c>
      <c r="H8188" s="1">
        <v>77.64</v>
      </c>
      <c r="I8188" s="1">
        <v>284.39999999999998</v>
      </c>
      <c r="J8188" s="52">
        <f t="shared" si="127"/>
        <v>6.9737499999999994E-2</v>
      </c>
    </row>
    <row r="8189" spans="1:10" x14ac:dyDescent="0.35">
      <c r="A8189" s="1" t="s">
        <v>9497</v>
      </c>
      <c r="B8189" s="1">
        <v>26.86</v>
      </c>
      <c r="C8189" s="1">
        <v>26.08</v>
      </c>
      <c r="D8189" s="1">
        <v>26.69</v>
      </c>
      <c r="E8189" s="1">
        <v>39.200000000000003</v>
      </c>
      <c r="F8189" s="1">
        <v>7.09</v>
      </c>
      <c r="G8189" s="1">
        <v>39.72</v>
      </c>
      <c r="H8189" s="1">
        <v>124.14</v>
      </c>
      <c r="I8189" s="1">
        <v>273.11</v>
      </c>
      <c r="J8189" s="52">
        <f t="shared" si="127"/>
        <v>7.036125E-2</v>
      </c>
    </row>
    <row r="8190" spans="1:10" x14ac:dyDescent="0.35">
      <c r="A8190" s="1" t="s">
        <v>9496</v>
      </c>
      <c r="B8190" s="1">
        <v>24.62</v>
      </c>
      <c r="C8190" s="1">
        <v>26.25</v>
      </c>
      <c r="D8190" s="1">
        <v>34.9</v>
      </c>
      <c r="E8190" s="1">
        <v>31.15</v>
      </c>
      <c r="F8190" s="1">
        <v>1.1399999999999999</v>
      </c>
      <c r="G8190" s="1">
        <v>37.020000000000003</v>
      </c>
      <c r="H8190" s="1">
        <v>120.8</v>
      </c>
      <c r="I8190" s="1">
        <v>272.72000000000003</v>
      </c>
      <c r="J8190" s="52">
        <f t="shared" si="127"/>
        <v>6.8574999999999997E-2</v>
      </c>
    </row>
    <row r="8191" spans="1:10" x14ac:dyDescent="0.35">
      <c r="A8191" s="1" t="s">
        <v>9495</v>
      </c>
      <c r="B8191" s="1">
        <v>24.62</v>
      </c>
      <c r="C8191" s="1">
        <v>26.92</v>
      </c>
      <c r="D8191" s="1">
        <v>35</v>
      </c>
      <c r="E8191" s="1">
        <v>25</v>
      </c>
      <c r="F8191" s="1">
        <v>0.01</v>
      </c>
      <c r="G8191" s="1">
        <v>37.950000000000003</v>
      </c>
      <c r="H8191" s="1">
        <v>79.95</v>
      </c>
      <c r="I8191" s="1">
        <v>277.12</v>
      </c>
      <c r="J8191" s="52">
        <f t="shared" si="127"/>
        <v>6.3321249999999996E-2</v>
      </c>
    </row>
    <row r="8192" spans="1:10" x14ac:dyDescent="0.35">
      <c r="A8192" s="1" t="s">
        <v>9494</v>
      </c>
      <c r="B8192" s="1">
        <v>26.79</v>
      </c>
      <c r="C8192" s="1">
        <v>28.2</v>
      </c>
      <c r="D8192" s="1">
        <v>34.5</v>
      </c>
      <c r="E8192" s="1">
        <v>28.11</v>
      </c>
      <c r="F8192" s="1">
        <v>0</v>
      </c>
      <c r="G8192" s="1">
        <v>41.11</v>
      </c>
      <c r="H8192" s="1">
        <v>126.03</v>
      </c>
      <c r="I8192" s="1">
        <v>300.20999999999998</v>
      </c>
      <c r="J8192" s="52">
        <f t="shared" si="127"/>
        <v>7.311875000000001E-2</v>
      </c>
    </row>
    <row r="8193" spans="1:10" x14ac:dyDescent="0.35">
      <c r="A8193" s="1" t="s">
        <v>9493</v>
      </c>
      <c r="B8193" s="1">
        <v>30.74</v>
      </c>
      <c r="C8193" s="1">
        <v>30</v>
      </c>
      <c r="D8193" s="1">
        <v>39.5</v>
      </c>
      <c r="E8193" s="1">
        <v>42.07</v>
      </c>
      <c r="F8193" s="1">
        <v>0.01</v>
      </c>
      <c r="G8193" s="1">
        <v>50.24</v>
      </c>
      <c r="H8193" s="1">
        <v>117.46</v>
      </c>
      <c r="I8193" s="1">
        <v>314.05</v>
      </c>
      <c r="J8193" s="52">
        <f t="shared" si="127"/>
        <v>7.8008749999999988E-2</v>
      </c>
    </row>
    <row r="8194" spans="1:10" x14ac:dyDescent="0.35">
      <c r="A8194" s="1" t="s">
        <v>9492</v>
      </c>
      <c r="B8194" s="1">
        <v>45.5</v>
      </c>
      <c r="C8194" s="1">
        <v>35.979999999999997</v>
      </c>
      <c r="D8194" s="1">
        <v>44.63</v>
      </c>
      <c r="E8194" s="1">
        <v>37.880000000000003</v>
      </c>
      <c r="F8194" s="1">
        <v>2.2200000000000002</v>
      </c>
      <c r="G8194" s="1">
        <v>68.08</v>
      </c>
      <c r="H8194" s="1">
        <v>175</v>
      </c>
      <c r="I8194" s="1">
        <v>359.9</v>
      </c>
      <c r="J8194" s="52">
        <f t="shared" si="127"/>
        <v>9.6148749999999991E-2</v>
      </c>
    </row>
    <row r="8195" spans="1:10" x14ac:dyDescent="0.35">
      <c r="A8195" s="1" t="s">
        <v>9491</v>
      </c>
      <c r="B8195" s="1">
        <v>47.52</v>
      </c>
      <c r="C8195" s="1">
        <v>38.369999999999997</v>
      </c>
      <c r="D8195" s="1">
        <v>60.82</v>
      </c>
      <c r="E8195" s="1">
        <v>52.26</v>
      </c>
      <c r="F8195" s="1">
        <v>29.9</v>
      </c>
      <c r="G8195" s="1">
        <v>75.25</v>
      </c>
      <c r="H8195" s="1">
        <v>222.48</v>
      </c>
      <c r="I8195" s="1">
        <v>420</v>
      </c>
      <c r="J8195" s="52">
        <f t="shared" ref="J8195:J8258" si="128">(AVERAGE(B8195:I8195))/1000</f>
        <v>0.118325</v>
      </c>
    </row>
    <row r="8196" spans="1:10" x14ac:dyDescent="0.35">
      <c r="A8196" s="1" t="s">
        <v>9490</v>
      </c>
      <c r="B8196" s="1">
        <v>43.75</v>
      </c>
      <c r="C8196" s="1">
        <v>39.22</v>
      </c>
      <c r="D8196" s="1">
        <v>64.900000000000006</v>
      </c>
      <c r="E8196" s="1">
        <v>58.75</v>
      </c>
      <c r="F8196" s="1">
        <v>31.75</v>
      </c>
      <c r="G8196" s="1">
        <v>93.03</v>
      </c>
      <c r="H8196" s="1">
        <v>216.97</v>
      </c>
      <c r="I8196" s="1">
        <v>455.5</v>
      </c>
      <c r="J8196" s="52">
        <f t="shared" si="128"/>
        <v>0.12548375000000001</v>
      </c>
    </row>
    <row r="8197" spans="1:10" x14ac:dyDescent="0.35">
      <c r="A8197" s="1" t="s">
        <v>9489</v>
      </c>
      <c r="B8197" s="1">
        <v>38.35</v>
      </c>
      <c r="C8197" s="1">
        <v>36.590000000000003</v>
      </c>
      <c r="D8197" s="1">
        <v>63.82</v>
      </c>
      <c r="E8197" s="1">
        <v>64.25</v>
      </c>
      <c r="F8197" s="1">
        <v>36.79</v>
      </c>
      <c r="G8197" s="1">
        <v>88.38</v>
      </c>
      <c r="H8197" s="1">
        <v>193.7</v>
      </c>
      <c r="I8197" s="1">
        <v>415.48</v>
      </c>
      <c r="J8197" s="52">
        <f t="shared" si="128"/>
        <v>0.11716999999999998</v>
      </c>
    </row>
    <row r="8198" spans="1:10" x14ac:dyDescent="0.35">
      <c r="A8198" s="1" t="s">
        <v>9488</v>
      </c>
      <c r="B8198" s="1">
        <v>34.94</v>
      </c>
      <c r="C8198" s="1">
        <v>34.090000000000003</v>
      </c>
      <c r="D8198" s="1">
        <v>41.59</v>
      </c>
      <c r="E8198" s="1">
        <v>52.4</v>
      </c>
      <c r="F8198" s="1">
        <v>36.909999999999997</v>
      </c>
      <c r="G8198" s="1">
        <v>82.5</v>
      </c>
      <c r="H8198" s="1">
        <v>194.5</v>
      </c>
      <c r="I8198" s="1">
        <v>399.9</v>
      </c>
      <c r="J8198" s="52">
        <f t="shared" si="128"/>
        <v>0.10960374999999999</v>
      </c>
    </row>
    <row r="8199" spans="1:10" x14ac:dyDescent="0.35">
      <c r="A8199" s="1" t="s">
        <v>9487</v>
      </c>
      <c r="B8199" s="1">
        <v>34</v>
      </c>
      <c r="C8199" s="1">
        <v>35</v>
      </c>
      <c r="D8199" s="1">
        <v>44.98</v>
      </c>
      <c r="E8199" s="1">
        <v>62.07</v>
      </c>
      <c r="F8199" s="1">
        <v>36.659999999999997</v>
      </c>
      <c r="G8199" s="1">
        <v>77.430000000000007</v>
      </c>
      <c r="H8199" s="1">
        <v>188.34</v>
      </c>
      <c r="I8199" s="1">
        <v>368</v>
      </c>
      <c r="J8199" s="52">
        <f t="shared" si="128"/>
        <v>0.10581</v>
      </c>
    </row>
    <row r="8200" spans="1:10" x14ac:dyDescent="0.35">
      <c r="A8200" s="1" t="s">
        <v>9486</v>
      </c>
      <c r="B8200" s="1">
        <v>34.1</v>
      </c>
      <c r="C8200" s="1">
        <v>35.19</v>
      </c>
      <c r="D8200" s="1">
        <v>43.12</v>
      </c>
      <c r="E8200" s="1">
        <v>68.34</v>
      </c>
      <c r="F8200" s="1">
        <v>36.67</v>
      </c>
      <c r="G8200" s="1">
        <v>76.959999999999994</v>
      </c>
      <c r="H8200" s="1">
        <v>215.27</v>
      </c>
      <c r="I8200" s="1">
        <v>392.34</v>
      </c>
      <c r="J8200" s="52">
        <f t="shared" si="128"/>
        <v>0.11274874999999999</v>
      </c>
    </row>
    <row r="8201" spans="1:10" x14ac:dyDescent="0.35">
      <c r="A8201" s="1" t="s">
        <v>9485</v>
      </c>
      <c r="B8201" s="1">
        <v>39.07</v>
      </c>
      <c r="C8201" s="1">
        <v>37.96</v>
      </c>
      <c r="D8201" s="1">
        <v>40.4</v>
      </c>
      <c r="E8201" s="1">
        <v>64.03</v>
      </c>
      <c r="F8201" s="1">
        <v>36.83</v>
      </c>
      <c r="G8201" s="1">
        <v>76.48</v>
      </c>
      <c r="H8201" s="1">
        <v>229.9</v>
      </c>
      <c r="I8201" s="1">
        <v>450.1</v>
      </c>
      <c r="J8201" s="52">
        <f t="shared" si="128"/>
        <v>0.12184625000000002</v>
      </c>
    </row>
    <row r="8202" spans="1:10" x14ac:dyDescent="0.35">
      <c r="A8202" s="1" t="s">
        <v>9484</v>
      </c>
      <c r="B8202" s="1">
        <v>41.9</v>
      </c>
      <c r="C8202" s="1">
        <v>43.21</v>
      </c>
      <c r="D8202" s="1">
        <v>43.63</v>
      </c>
      <c r="E8202" s="1">
        <v>63.91</v>
      </c>
      <c r="F8202" s="1">
        <v>39.43</v>
      </c>
      <c r="G8202" s="1">
        <v>77.48</v>
      </c>
      <c r="H8202" s="1">
        <v>245.69</v>
      </c>
      <c r="I8202" s="1">
        <v>456.99</v>
      </c>
      <c r="J8202" s="52">
        <f t="shared" si="128"/>
        <v>0.12653</v>
      </c>
    </row>
    <row r="8203" spans="1:10" x14ac:dyDescent="0.35">
      <c r="A8203" s="1" t="s">
        <v>9483</v>
      </c>
      <c r="B8203" s="1">
        <v>43.78</v>
      </c>
      <c r="C8203" s="1">
        <v>45.11</v>
      </c>
      <c r="D8203" s="1">
        <v>48.77</v>
      </c>
      <c r="E8203" s="1">
        <v>62.07</v>
      </c>
      <c r="F8203" s="1">
        <v>38.729999999999997</v>
      </c>
      <c r="G8203" s="1">
        <v>81.069999999999993</v>
      </c>
      <c r="H8203" s="1">
        <v>245.33</v>
      </c>
      <c r="I8203" s="1">
        <v>462.92</v>
      </c>
      <c r="J8203" s="52">
        <f t="shared" si="128"/>
        <v>0.12847249999999999</v>
      </c>
    </row>
    <row r="8204" spans="1:10" x14ac:dyDescent="0.35">
      <c r="A8204" s="1" t="s">
        <v>9482</v>
      </c>
      <c r="B8204" s="1">
        <v>52.67</v>
      </c>
      <c r="C8204" s="1">
        <v>48.86</v>
      </c>
      <c r="D8204" s="1">
        <v>71.19</v>
      </c>
      <c r="E8204" s="1">
        <v>80.099999999999994</v>
      </c>
      <c r="F8204" s="1">
        <v>59.16</v>
      </c>
      <c r="G8204" s="1">
        <v>135.38</v>
      </c>
      <c r="H8204" s="1">
        <v>292</v>
      </c>
      <c r="I8204" s="1">
        <v>498.21</v>
      </c>
      <c r="J8204" s="52">
        <f t="shared" si="128"/>
        <v>0.15469624999999998</v>
      </c>
    </row>
    <row r="8205" spans="1:10" x14ac:dyDescent="0.35">
      <c r="A8205" s="1" t="s">
        <v>9481</v>
      </c>
      <c r="B8205" s="1">
        <v>42.44</v>
      </c>
      <c r="C8205" s="1">
        <v>48.58</v>
      </c>
      <c r="D8205" s="1">
        <v>55.9</v>
      </c>
      <c r="E8205" s="1">
        <v>73.2</v>
      </c>
      <c r="F8205" s="1">
        <v>45</v>
      </c>
      <c r="G8205" s="1">
        <v>151.99</v>
      </c>
      <c r="H8205" s="1">
        <v>249.9</v>
      </c>
      <c r="I8205" s="1">
        <v>399.9</v>
      </c>
      <c r="J8205" s="52">
        <f t="shared" si="128"/>
        <v>0.13336374999999998</v>
      </c>
    </row>
    <row r="8206" spans="1:10" x14ac:dyDescent="0.35">
      <c r="A8206" s="1" t="s">
        <v>9480</v>
      </c>
      <c r="B8206" s="1">
        <v>37.770000000000003</v>
      </c>
      <c r="C8206" s="1">
        <v>44.69</v>
      </c>
      <c r="D8206" s="1">
        <v>43</v>
      </c>
      <c r="E8206" s="1">
        <v>61.19</v>
      </c>
      <c r="F8206" s="1">
        <v>43</v>
      </c>
      <c r="G8206" s="1">
        <v>101.52</v>
      </c>
      <c r="H8206" s="1">
        <v>223</v>
      </c>
      <c r="I8206" s="1">
        <v>386.5</v>
      </c>
      <c r="J8206" s="52">
        <f t="shared" si="128"/>
        <v>0.11758375000000001</v>
      </c>
    </row>
    <row r="8207" spans="1:10" x14ac:dyDescent="0.35">
      <c r="A8207" s="1" t="s">
        <v>9479</v>
      </c>
      <c r="B8207" s="1">
        <v>38</v>
      </c>
      <c r="C8207" s="1">
        <v>35</v>
      </c>
      <c r="D8207" s="1">
        <v>43.5</v>
      </c>
      <c r="E8207" s="1">
        <v>47.19</v>
      </c>
      <c r="F8207" s="1">
        <v>36.200000000000003</v>
      </c>
      <c r="G8207" s="1">
        <v>71.44</v>
      </c>
      <c r="H8207" s="1">
        <v>206.3</v>
      </c>
      <c r="I8207" s="1">
        <v>400</v>
      </c>
      <c r="J8207" s="52">
        <f t="shared" si="128"/>
        <v>0.10970375</v>
      </c>
    </row>
    <row r="8208" spans="1:10" x14ac:dyDescent="0.35">
      <c r="A8208" s="1" t="s">
        <v>9478</v>
      </c>
      <c r="B8208" s="1">
        <v>32.450000000000003</v>
      </c>
      <c r="C8208" s="1">
        <v>34.94</v>
      </c>
      <c r="D8208" s="1">
        <v>40</v>
      </c>
      <c r="E8208" s="1">
        <v>48.7</v>
      </c>
      <c r="F8208" s="1">
        <v>35</v>
      </c>
      <c r="G8208" s="1">
        <v>55.4</v>
      </c>
      <c r="H8208" s="1">
        <v>191</v>
      </c>
      <c r="I8208" s="1">
        <v>342.39</v>
      </c>
      <c r="J8208" s="52">
        <f t="shared" si="128"/>
        <v>9.7485000000000002E-2</v>
      </c>
    </row>
    <row r="8209" spans="1:10" x14ac:dyDescent="0.35">
      <c r="A8209" s="1" t="s">
        <v>9477</v>
      </c>
      <c r="B8209" s="1">
        <v>32.270000000000003</v>
      </c>
      <c r="C8209" s="1">
        <v>31</v>
      </c>
      <c r="D8209" s="1">
        <v>42.5</v>
      </c>
      <c r="E8209" s="1">
        <v>47.4</v>
      </c>
      <c r="F8209" s="1">
        <v>34.9</v>
      </c>
      <c r="G8209" s="1">
        <v>50.25</v>
      </c>
      <c r="H8209" s="1">
        <v>219</v>
      </c>
      <c r="I8209" s="1">
        <v>326.20999999999998</v>
      </c>
      <c r="J8209" s="52">
        <f t="shared" si="128"/>
        <v>9.7941249999999994E-2</v>
      </c>
    </row>
    <row r="8210" spans="1:10" x14ac:dyDescent="0.35">
      <c r="A8210" s="1" t="s">
        <v>9476</v>
      </c>
      <c r="B8210" s="1">
        <v>27.33</v>
      </c>
      <c r="C8210" s="1">
        <v>28.99</v>
      </c>
      <c r="D8210" s="1">
        <v>39.9</v>
      </c>
      <c r="E8210" s="1">
        <v>55</v>
      </c>
      <c r="F8210" s="1">
        <v>30.6</v>
      </c>
      <c r="G8210" s="1">
        <v>45.16</v>
      </c>
      <c r="H8210" s="1">
        <v>160.71</v>
      </c>
      <c r="I8210" s="1">
        <v>302.61</v>
      </c>
      <c r="J8210" s="52">
        <f t="shared" si="128"/>
        <v>8.6287499999999989E-2</v>
      </c>
    </row>
    <row r="8211" spans="1:10" x14ac:dyDescent="0.35">
      <c r="A8211" s="1" t="s">
        <v>9475</v>
      </c>
      <c r="B8211" s="1">
        <v>25.57</v>
      </c>
      <c r="C8211" s="1">
        <v>27.59</v>
      </c>
      <c r="D8211" s="1">
        <v>38.799999999999997</v>
      </c>
      <c r="E8211" s="1">
        <v>52</v>
      </c>
      <c r="F8211" s="1">
        <v>22.1</v>
      </c>
      <c r="G8211" s="1">
        <v>36.909999999999997</v>
      </c>
      <c r="H8211" s="1">
        <v>184.81</v>
      </c>
      <c r="I8211" s="1">
        <v>327</v>
      </c>
      <c r="J8211" s="52">
        <f t="shared" si="128"/>
        <v>8.9347499999999996E-2</v>
      </c>
    </row>
    <row r="8212" spans="1:10" x14ac:dyDescent="0.35">
      <c r="A8212" s="1" t="s">
        <v>9474</v>
      </c>
      <c r="B8212" s="1">
        <v>25.94</v>
      </c>
      <c r="C8212" s="1">
        <v>27.21</v>
      </c>
      <c r="D8212" s="1">
        <v>38</v>
      </c>
      <c r="E8212" s="1">
        <v>41.6</v>
      </c>
      <c r="F8212" s="1">
        <v>18.079999999999998</v>
      </c>
      <c r="G8212" s="1">
        <v>41.08</v>
      </c>
      <c r="H8212" s="1">
        <v>192.01</v>
      </c>
      <c r="I8212" s="1">
        <v>306.74</v>
      </c>
      <c r="J8212" s="52">
        <f t="shared" si="128"/>
        <v>8.6332499999999993E-2</v>
      </c>
    </row>
    <row r="8213" spans="1:10" x14ac:dyDescent="0.35">
      <c r="A8213" s="1" t="s">
        <v>9473</v>
      </c>
      <c r="B8213" s="1">
        <v>25.44</v>
      </c>
      <c r="C8213" s="1">
        <v>27.02</v>
      </c>
      <c r="D8213" s="1">
        <v>33.9</v>
      </c>
      <c r="E8213" s="1">
        <v>42.5</v>
      </c>
      <c r="F8213" s="1">
        <v>13.54</v>
      </c>
      <c r="G8213" s="1">
        <v>38.659999999999997</v>
      </c>
      <c r="H8213" s="1">
        <v>159.9</v>
      </c>
      <c r="I8213" s="1">
        <v>303</v>
      </c>
      <c r="J8213" s="52">
        <f t="shared" si="128"/>
        <v>8.0495000000000011E-2</v>
      </c>
    </row>
    <row r="8214" spans="1:10" x14ac:dyDescent="0.35">
      <c r="A8214" s="1" t="s">
        <v>9472</v>
      </c>
      <c r="B8214" s="1">
        <v>26.16</v>
      </c>
      <c r="C8214" s="1">
        <v>27.03</v>
      </c>
      <c r="D8214" s="1">
        <v>33.5</v>
      </c>
      <c r="E8214" s="1">
        <v>39.5</v>
      </c>
      <c r="F8214" s="1">
        <v>0</v>
      </c>
      <c r="G8214" s="1">
        <v>35.94</v>
      </c>
      <c r="H8214" s="1">
        <v>174.45</v>
      </c>
      <c r="I8214" s="1">
        <v>298.49</v>
      </c>
      <c r="J8214" s="52">
        <f t="shared" si="128"/>
        <v>7.9383749999999989E-2</v>
      </c>
    </row>
    <row r="8215" spans="1:10" x14ac:dyDescent="0.35">
      <c r="A8215" s="1" t="s">
        <v>9471</v>
      </c>
      <c r="B8215" s="1">
        <v>27.65</v>
      </c>
      <c r="C8215" s="1">
        <v>27.46</v>
      </c>
      <c r="D8215" s="1">
        <v>33.5</v>
      </c>
      <c r="E8215" s="1">
        <v>37.4</v>
      </c>
      <c r="F8215" s="1">
        <v>-3.47</v>
      </c>
      <c r="G8215" s="1">
        <v>36.4</v>
      </c>
      <c r="H8215" s="1">
        <v>194.96</v>
      </c>
      <c r="I8215" s="1">
        <v>302.33999999999997</v>
      </c>
      <c r="J8215" s="52">
        <f t="shared" si="128"/>
        <v>8.2030000000000006E-2</v>
      </c>
    </row>
    <row r="8216" spans="1:10" x14ac:dyDescent="0.35">
      <c r="A8216" s="1" t="s">
        <v>9470</v>
      </c>
      <c r="B8216" s="1">
        <v>27.5</v>
      </c>
      <c r="C8216" s="1">
        <v>28.46</v>
      </c>
      <c r="D8216" s="1">
        <v>35</v>
      </c>
      <c r="E8216" s="1">
        <v>31.39</v>
      </c>
      <c r="F8216" s="1">
        <v>0.1</v>
      </c>
      <c r="G8216" s="1">
        <v>39.76</v>
      </c>
      <c r="H8216" s="1">
        <v>194.11</v>
      </c>
      <c r="I8216" s="1">
        <v>316.47000000000003</v>
      </c>
      <c r="J8216" s="52">
        <f t="shared" si="128"/>
        <v>8.4098750000000014E-2</v>
      </c>
    </row>
    <row r="8217" spans="1:10" x14ac:dyDescent="0.35">
      <c r="A8217" s="1" t="s">
        <v>9469</v>
      </c>
      <c r="B8217" s="1">
        <v>32.44</v>
      </c>
      <c r="C8217" s="1">
        <v>31.57</v>
      </c>
      <c r="D8217" s="1">
        <v>40</v>
      </c>
      <c r="E8217" s="1">
        <v>41.89</v>
      </c>
      <c r="F8217" s="1">
        <v>30</v>
      </c>
      <c r="G8217" s="1">
        <v>52.4</v>
      </c>
      <c r="H8217" s="1">
        <v>241.7</v>
      </c>
      <c r="I8217" s="1">
        <v>338.07</v>
      </c>
      <c r="J8217" s="52">
        <f t="shared" si="128"/>
        <v>0.10100874999999999</v>
      </c>
    </row>
    <row r="8218" spans="1:10" x14ac:dyDescent="0.35">
      <c r="A8218" s="1" t="s">
        <v>9468</v>
      </c>
      <c r="B8218" s="1">
        <v>40.9</v>
      </c>
      <c r="C8218" s="1">
        <v>44.47</v>
      </c>
      <c r="D8218" s="1">
        <v>40.299999999999997</v>
      </c>
      <c r="E8218" s="1">
        <v>45.48</v>
      </c>
      <c r="F8218" s="1">
        <v>41.9</v>
      </c>
      <c r="G8218" s="1">
        <v>69</v>
      </c>
      <c r="H8218" s="1">
        <v>308.2</v>
      </c>
      <c r="I8218" s="1">
        <v>456.2</v>
      </c>
      <c r="J8218" s="52">
        <f t="shared" si="128"/>
        <v>0.13080625000000001</v>
      </c>
    </row>
    <row r="8219" spans="1:10" x14ac:dyDescent="0.35">
      <c r="A8219" s="1" t="s">
        <v>9467</v>
      </c>
      <c r="B8219" s="1">
        <v>44.18</v>
      </c>
      <c r="C8219" s="1">
        <v>49.94</v>
      </c>
      <c r="D8219" s="1">
        <v>51.7</v>
      </c>
      <c r="E8219" s="1">
        <v>43.5</v>
      </c>
      <c r="F8219" s="1">
        <v>43.33</v>
      </c>
      <c r="G8219" s="1">
        <v>95.8</v>
      </c>
      <c r="H8219" s="1">
        <v>338.29</v>
      </c>
      <c r="I8219" s="1">
        <v>502.99</v>
      </c>
      <c r="J8219" s="52">
        <f t="shared" si="128"/>
        <v>0.14621624999999999</v>
      </c>
    </row>
    <row r="8220" spans="1:10" x14ac:dyDescent="0.35">
      <c r="A8220" s="1" t="s">
        <v>9466</v>
      </c>
      <c r="B8220" s="1">
        <v>44.94</v>
      </c>
      <c r="C8220" s="1">
        <v>50.04</v>
      </c>
      <c r="D8220" s="1">
        <v>55.73</v>
      </c>
      <c r="E8220" s="1">
        <v>50.9</v>
      </c>
      <c r="F8220" s="1">
        <v>46.15</v>
      </c>
      <c r="G8220" s="1">
        <v>105.39</v>
      </c>
      <c r="H8220" s="1">
        <v>346.2</v>
      </c>
      <c r="I8220" s="1">
        <v>493.01</v>
      </c>
      <c r="J8220" s="52">
        <f t="shared" si="128"/>
        <v>0.14904499999999998</v>
      </c>
    </row>
    <row r="8221" spans="1:10" x14ac:dyDescent="0.35">
      <c r="A8221" s="1" t="s">
        <v>9465</v>
      </c>
      <c r="B8221" s="1">
        <v>41.32</v>
      </c>
      <c r="C8221" s="1">
        <v>49.01</v>
      </c>
      <c r="D8221" s="1">
        <v>66.72</v>
      </c>
      <c r="E8221" s="1">
        <v>60.15</v>
      </c>
      <c r="F8221" s="1">
        <v>46.27</v>
      </c>
      <c r="G8221" s="1">
        <v>105.39</v>
      </c>
      <c r="H8221" s="1">
        <v>338.99</v>
      </c>
      <c r="I8221" s="1">
        <v>484.24</v>
      </c>
      <c r="J8221" s="52">
        <f t="shared" si="128"/>
        <v>0.14901125000000001</v>
      </c>
    </row>
    <row r="8222" spans="1:10" x14ac:dyDescent="0.35">
      <c r="A8222" s="1" t="s">
        <v>9464</v>
      </c>
      <c r="B8222" s="1">
        <v>39.71</v>
      </c>
      <c r="C8222" s="1">
        <v>47.01</v>
      </c>
      <c r="D8222" s="1">
        <v>60.1</v>
      </c>
      <c r="E8222" s="1">
        <v>57.7</v>
      </c>
      <c r="F8222" s="1">
        <v>44.2</v>
      </c>
      <c r="G8222" s="1">
        <v>105.39</v>
      </c>
      <c r="H8222" s="1">
        <v>340</v>
      </c>
      <c r="I8222" s="1">
        <v>488.16</v>
      </c>
      <c r="J8222" s="52">
        <f t="shared" si="128"/>
        <v>0.14778374999999999</v>
      </c>
    </row>
    <row r="8223" spans="1:10" x14ac:dyDescent="0.35">
      <c r="A8223" s="1" t="s">
        <v>9463</v>
      </c>
      <c r="B8223" s="1">
        <v>34.94</v>
      </c>
      <c r="C8223" s="1">
        <v>39.94</v>
      </c>
      <c r="D8223" s="1">
        <v>41</v>
      </c>
      <c r="E8223" s="1">
        <v>60.15</v>
      </c>
      <c r="F8223" s="1">
        <v>41.23</v>
      </c>
      <c r="G8223" s="1">
        <v>105.37</v>
      </c>
      <c r="H8223" s="1">
        <v>335.64</v>
      </c>
      <c r="I8223" s="1">
        <v>481.1</v>
      </c>
      <c r="J8223" s="52">
        <f t="shared" si="128"/>
        <v>0.14242125</v>
      </c>
    </row>
    <row r="8224" spans="1:10" x14ac:dyDescent="0.35">
      <c r="A8224" s="1" t="s">
        <v>9462</v>
      </c>
      <c r="B8224" s="1">
        <v>33.93</v>
      </c>
      <c r="C8224" s="1">
        <v>39.94</v>
      </c>
      <c r="D8224" s="1">
        <v>40.299999999999997</v>
      </c>
      <c r="E8224" s="1">
        <v>49.9</v>
      </c>
      <c r="F8224" s="1">
        <v>41.25</v>
      </c>
      <c r="G8224" s="1">
        <v>105.39</v>
      </c>
      <c r="H8224" s="1">
        <v>334.51</v>
      </c>
      <c r="I8224" s="1">
        <v>470</v>
      </c>
      <c r="J8224" s="52">
        <f t="shared" si="128"/>
        <v>0.13940250000000001</v>
      </c>
    </row>
    <row r="8225" spans="1:10" x14ac:dyDescent="0.35">
      <c r="A8225" s="1" t="s">
        <v>9461</v>
      </c>
      <c r="B8225" s="1">
        <v>35.65</v>
      </c>
      <c r="C8225" s="1">
        <v>37.44</v>
      </c>
      <c r="D8225" s="1">
        <v>40</v>
      </c>
      <c r="E8225" s="1">
        <v>47.14</v>
      </c>
      <c r="F8225" s="1">
        <v>41.29</v>
      </c>
      <c r="G8225" s="1">
        <v>105.39</v>
      </c>
      <c r="H8225" s="1">
        <v>342.19</v>
      </c>
      <c r="I8225" s="1">
        <v>476.44</v>
      </c>
      <c r="J8225" s="52">
        <f t="shared" si="128"/>
        <v>0.1406925</v>
      </c>
    </row>
    <row r="8226" spans="1:10" x14ac:dyDescent="0.35">
      <c r="A8226" s="1" t="s">
        <v>9460</v>
      </c>
      <c r="B8226" s="1">
        <v>44.06</v>
      </c>
      <c r="C8226" s="1">
        <v>40.82</v>
      </c>
      <c r="D8226" s="1">
        <v>35</v>
      </c>
      <c r="E8226" s="1">
        <v>47.63</v>
      </c>
      <c r="F8226" s="1">
        <v>40.89</v>
      </c>
      <c r="G8226" s="1">
        <v>103.22</v>
      </c>
      <c r="H8226" s="1">
        <v>343</v>
      </c>
      <c r="I8226" s="1">
        <v>483.01</v>
      </c>
      <c r="J8226" s="52">
        <f t="shared" si="128"/>
        <v>0.14220375000000002</v>
      </c>
    </row>
    <row r="8227" spans="1:10" x14ac:dyDescent="0.35">
      <c r="A8227" s="1" t="s">
        <v>9459</v>
      </c>
      <c r="B8227" s="1">
        <v>47.19</v>
      </c>
      <c r="C8227" s="1">
        <v>50</v>
      </c>
      <c r="D8227" s="1">
        <v>60.2</v>
      </c>
      <c r="E8227" s="1">
        <v>49.9</v>
      </c>
      <c r="F8227" s="1">
        <v>41.49</v>
      </c>
      <c r="G8227" s="1">
        <v>105.39</v>
      </c>
      <c r="H8227" s="1">
        <v>349.21</v>
      </c>
      <c r="I8227" s="1">
        <v>476.39</v>
      </c>
      <c r="J8227" s="52">
        <f t="shared" si="128"/>
        <v>0.14747125</v>
      </c>
    </row>
    <row r="8228" spans="1:10" x14ac:dyDescent="0.35">
      <c r="A8228" s="1" t="s">
        <v>9458</v>
      </c>
      <c r="B8228" s="1">
        <v>48.81</v>
      </c>
      <c r="C8228" s="1">
        <v>41.96</v>
      </c>
      <c r="D8228" s="1">
        <v>73.099999999999994</v>
      </c>
      <c r="E8228" s="1">
        <v>78.739999999999995</v>
      </c>
      <c r="F8228" s="1">
        <v>47.34</v>
      </c>
      <c r="G8228" s="1">
        <v>114</v>
      </c>
      <c r="H8228" s="1">
        <v>355.69</v>
      </c>
      <c r="I8228" s="1">
        <v>507.91</v>
      </c>
      <c r="J8228" s="52">
        <f t="shared" si="128"/>
        <v>0.15844375000000002</v>
      </c>
    </row>
    <row r="8229" spans="1:10" x14ac:dyDescent="0.35">
      <c r="A8229" s="1" t="s">
        <v>9457</v>
      </c>
      <c r="B8229" s="1">
        <v>43.4</v>
      </c>
      <c r="C8229" s="1">
        <v>32.6</v>
      </c>
      <c r="D8229" s="1">
        <v>65.2</v>
      </c>
      <c r="E8229" s="1">
        <v>91.8</v>
      </c>
      <c r="F8229" s="1">
        <v>39.840000000000003</v>
      </c>
      <c r="G8229" s="1">
        <v>105.39</v>
      </c>
      <c r="H8229" s="1">
        <v>345</v>
      </c>
      <c r="I8229" s="1">
        <v>481.6</v>
      </c>
      <c r="J8229" s="52">
        <f t="shared" si="128"/>
        <v>0.15060374999999998</v>
      </c>
    </row>
    <row r="8230" spans="1:10" x14ac:dyDescent="0.35">
      <c r="A8230" s="1" t="s">
        <v>9456</v>
      </c>
      <c r="B8230" s="1">
        <v>39.28</v>
      </c>
      <c r="C8230" s="1">
        <v>35</v>
      </c>
      <c r="D8230" s="1">
        <v>42.6</v>
      </c>
      <c r="E8230" s="1">
        <v>81</v>
      </c>
      <c r="F8230" s="1">
        <v>38.619999999999997</v>
      </c>
      <c r="G8230" s="1">
        <v>89.36</v>
      </c>
      <c r="H8230" s="1">
        <v>316.3</v>
      </c>
      <c r="I8230" s="1">
        <v>461.21</v>
      </c>
      <c r="J8230" s="52">
        <f t="shared" si="128"/>
        <v>0.13792125000000002</v>
      </c>
    </row>
    <row r="8231" spans="1:10" x14ac:dyDescent="0.35">
      <c r="A8231" s="1" t="s">
        <v>9455</v>
      </c>
      <c r="B8231" s="1">
        <v>37.93</v>
      </c>
      <c r="C8231" s="1">
        <v>35</v>
      </c>
      <c r="D8231" s="1">
        <v>50</v>
      </c>
      <c r="E8231" s="1">
        <v>70</v>
      </c>
      <c r="F8231" s="1">
        <v>34.119999999999997</v>
      </c>
      <c r="G8231" s="1">
        <v>59.64</v>
      </c>
      <c r="H8231" s="1">
        <v>239.9</v>
      </c>
      <c r="I8231" s="1">
        <v>445.23</v>
      </c>
      <c r="J8231" s="52">
        <f t="shared" si="128"/>
        <v>0.1214775</v>
      </c>
    </row>
    <row r="8232" spans="1:10" x14ac:dyDescent="0.35">
      <c r="A8232" s="1" t="s">
        <v>9454</v>
      </c>
      <c r="B8232" s="1">
        <v>32</v>
      </c>
      <c r="C8232" s="1">
        <v>32.46</v>
      </c>
      <c r="D8232" s="1">
        <v>40.4</v>
      </c>
      <c r="E8232" s="1">
        <v>60</v>
      </c>
      <c r="F8232" s="1">
        <v>32.6</v>
      </c>
      <c r="G8232" s="1">
        <v>45.55</v>
      </c>
      <c r="H8232" s="1">
        <v>217.99</v>
      </c>
      <c r="I8232" s="1">
        <v>376.39</v>
      </c>
      <c r="J8232" s="52">
        <f t="shared" si="128"/>
        <v>0.10467375</v>
      </c>
    </row>
    <row r="8233" spans="1:10" x14ac:dyDescent="0.35">
      <c r="A8233" s="1" t="s">
        <v>9453</v>
      </c>
      <c r="B8233" s="1">
        <v>29.02</v>
      </c>
      <c r="C8233" s="1">
        <v>30.02</v>
      </c>
      <c r="D8233" s="1">
        <v>44.9</v>
      </c>
      <c r="E8233" s="1">
        <v>50.1</v>
      </c>
      <c r="F8233" s="1">
        <v>31.95</v>
      </c>
      <c r="G8233" s="1">
        <v>43.42</v>
      </c>
      <c r="H8233" s="1">
        <v>224.51</v>
      </c>
      <c r="I8233" s="1">
        <v>338.04</v>
      </c>
      <c r="J8233" s="52">
        <f t="shared" si="128"/>
        <v>9.8995E-2</v>
      </c>
    </row>
    <row r="8234" spans="1:10" x14ac:dyDescent="0.35">
      <c r="A8234" s="1" t="s">
        <v>9452</v>
      </c>
      <c r="B8234" s="1">
        <v>26.61</v>
      </c>
      <c r="C8234" s="1">
        <v>27.62</v>
      </c>
      <c r="D8234" s="1">
        <v>40.4</v>
      </c>
      <c r="E8234" s="1">
        <v>46.74</v>
      </c>
      <c r="F8234" s="1">
        <v>30.4</v>
      </c>
      <c r="G8234" s="1">
        <v>36.450000000000003</v>
      </c>
      <c r="H8234" s="1">
        <v>192.6</v>
      </c>
      <c r="I8234" s="1">
        <v>321.36</v>
      </c>
      <c r="J8234" s="52">
        <f t="shared" si="128"/>
        <v>9.0272500000000006E-2</v>
      </c>
    </row>
    <row r="8235" spans="1:10" x14ac:dyDescent="0.35">
      <c r="A8235" s="1" t="s">
        <v>9451</v>
      </c>
      <c r="B8235" s="1">
        <v>23.06</v>
      </c>
      <c r="C8235" s="1">
        <v>26.42</v>
      </c>
      <c r="D8235" s="1">
        <v>59.73</v>
      </c>
      <c r="E8235" s="1">
        <v>46.38</v>
      </c>
      <c r="F8235" s="1">
        <v>30.6</v>
      </c>
      <c r="G8235" s="1">
        <v>34.700000000000003</v>
      </c>
      <c r="H8235" s="1">
        <v>195.54</v>
      </c>
      <c r="I8235" s="1">
        <v>312.8</v>
      </c>
      <c r="J8235" s="52">
        <f t="shared" si="128"/>
        <v>9.1153750000000006E-2</v>
      </c>
    </row>
    <row r="8236" spans="1:10" x14ac:dyDescent="0.35">
      <c r="A8236" s="1" t="s">
        <v>9450</v>
      </c>
      <c r="B8236" s="1">
        <v>18.82</v>
      </c>
      <c r="C8236" s="1">
        <v>25.99</v>
      </c>
      <c r="D8236" s="1">
        <v>39.6</v>
      </c>
      <c r="E8236" s="1">
        <v>45.88</v>
      </c>
      <c r="F8236" s="1">
        <v>31</v>
      </c>
      <c r="G8236" s="1">
        <v>34.5</v>
      </c>
      <c r="H8236" s="1">
        <v>170.78</v>
      </c>
      <c r="I8236" s="1">
        <v>306</v>
      </c>
      <c r="J8236" s="52">
        <f t="shared" si="128"/>
        <v>8.4071249999999986E-2</v>
      </c>
    </row>
    <row r="8237" spans="1:10" x14ac:dyDescent="0.35">
      <c r="A8237" s="1" t="s">
        <v>9449</v>
      </c>
      <c r="B8237" s="1">
        <v>17.510000000000002</v>
      </c>
      <c r="C8237" s="1">
        <v>25.7</v>
      </c>
      <c r="D8237" s="1">
        <v>38.200000000000003</v>
      </c>
      <c r="E8237" s="1">
        <v>45.21</v>
      </c>
      <c r="F8237" s="1">
        <v>31</v>
      </c>
      <c r="G8237" s="1">
        <v>34.4</v>
      </c>
      <c r="H8237" s="1">
        <v>143.49</v>
      </c>
      <c r="I8237" s="1">
        <v>292.8</v>
      </c>
      <c r="J8237" s="52">
        <f t="shared" si="128"/>
        <v>7.8538749999999991E-2</v>
      </c>
    </row>
    <row r="8238" spans="1:10" x14ac:dyDescent="0.35">
      <c r="A8238" s="1" t="s">
        <v>9448</v>
      </c>
      <c r="B8238" s="1">
        <v>17.02</v>
      </c>
      <c r="C8238" s="1">
        <v>25.8</v>
      </c>
      <c r="D8238" s="1">
        <v>37.67</v>
      </c>
      <c r="E8238" s="1">
        <v>45.23</v>
      </c>
      <c r="F8238" s="1">
        <v>31.45</v>
      </c>
      <c r="G8238" s="1">
        <v>34.799999999999997</v>
      </c>
      <c r="H8238" s="1">
        <v>146.78</v>
      </c>
      <c r="I8238" s="1">
        <v>287.26</v>
      </c>
      <c r="J8238" s="52">
        <f t="shared" si="128"/>
        <v>7.8251249999999994E-2</v>
      </c>
    </row>
    <row r="8239" spans="1:10" x14ac:dyDescent="0.35">
      <c r="A8239" s="1" t="s">
        <v>9447</v>
      </c>
      <c r="B8239" s="1">
        <v>18.25</v>
      </c>
      <c r="C8239" s="1">
        <v>21</v>
      </c>
      <c r="D8239" s="1">
        <v>40.1</v>
      </c>
      <c r="E8239" s="1">
        <v>44.93</v>
      </c>
      <c r="F8239" s="1">
        <v>32.090000000000003</v>
      </c>
      <c r="G8239" s="1">
        <v>36.19</v>
      </c>
      <c r="H8239" s="1">
        <v>155.01</v>
      </c>
      <c r="I8239" s="1">
        <v>284.89999999999998</v>
      </c>
      <c r="J8239" s="52">
        <f t="shared" si="128"/>
        <v>7.9058749999999997E-2</v>
      </c>
    </row>
    <row r="8240" spans="1:10" x14ac:dyDescent="0.35">
      <c r="A8240" s="1" t="s">
        <v>9446</v>
      </c>
      <c r="B8240" s="1">
        <v>21.63</v>
      </c>
      <c r="C8240" s="1">
        <v>26.59</v>
      </c>
      <c r="D8240" s="1">
        <v>39.6</v>
      </c>
      <c r="E8240" s="1">
        <v>43.7</v>
      </c>
      <c r="F8240" s="1">
        <v>34.93</v>
      </c>
      <c r="G8240" s="1">
        <v>42.5</v>
      </c>
      <c r="H8240" s="1">
        <v>200.02</v>
      </c>
      <c r="I8240" s="1">
        <v>289.02</v>
      </c>
      <c r="J8240" s="52">
        <f t="shared" si="128"/>
        <v>8.724875E-2</v>
      </c>
    </row>
    <row r="8241" spans="1:10" x14ac:dyDescent="0.35">
      <c r="A8241" s="1" t="s">
        <v>9445</v>
      </c>
      <c r="B8241" s="1">
        <v>30.39</v>
      </c>
      <c r="C8241" s="1">
        <v>27.52</v>
      </c>
      <c r="D8241" s="1">
        <v>40.64</v>
      </c>
      <c r="E8241" s="1">
        <v>51.55</v>
      </c>
      <c r="F8241" s="1">
        <v>46.11</v>
      </c>
      <c r="G8241" s="1">
        <v>53.8</v>
      </c>
      <c r="H8241" s="1">
        <v>226.87</v>
      </c>
      <c r="I8241" s="1">
        <v>296.7</v>
      </c>
      <c r="J8241" s="52">
        <f t="shared" si="128"/>
        <v>9.6697499999999992E-2</v>
      </c>
    </row>
    <row r="8242" spans="1:10" x14ac:dyDescent="0.35">
      <c r="A8242" s="1" t="s">
        <v>9444</v>
      </c>
      <c r="B8242" s="1">
        <v>40</v>
      </c>
      <c r="C8242" s="1">
        <v>24.72</v>
      </c>
      <c r="D8242" s="1">
        <v>44.06</v>
      </c>
      <c r="E8242" s="1">
        <v>65</v>
      </c>
      <c r="F8242" s="1">
        <v>53.1</v>
      </c>
      <c r="G8242" s="1">
        <v>72.930000000000007</v>
      </c>
      <c r="H8242" s="1">
        <v>282.83</v>
      </c>
      <c r="I8242" s="1">
        <v>315.2</v>
      </c>
      <c r="J8242" s="52">
        <f t="shared" si="128"/>
        <v>0.11223</v>
      </c>
    </row>
    <row r="8243" spans="1:10" x14ac:dyDescent="0.35">
      <c r="A8243" s="1" t="s">
        <v>9443</v>
      </c>
      <c r="B8243" s="1">
        <v>42.44</v>
      </c>
      <c r="C8243" s="1">
        <v>30.9</v>
      </c>
      <c r="D8243" s="1">
        <v>39.5</v>
      </c>
      <c r="E8243" s="1">
        <v>66.45</v>
      </c>
      <c r="F8243" s="1">
        <v>56.38</v>
      </c>
      <c r="G8243" s="1">
        <v>96.43</v>
      </c>
      <c r="H8243" s="1">
        <v>299.42</v>
      </c>
      <c r="I8243" s="1">
        <v>346.5</v>
      </c>
      <c r="J8243" s="52">
        <f t="shared" si="128"/>
        <v>0.1222525</v>
      </c>
    </row>
    <row r="8244" spans="1:10" x14ac:dyDescent="0.35">
      <c r="A8244" s="1" t="s">
        <v>9442</v>
      </c>
      <c r="B8244" s="1">
        <v>34.94</v>
      </c>
      <c r="C8244" s="1">
        <v>31.08</v>
      </c>
      <c r="D8244" s="1">
        <v>47.4</v>
      </c>
      <c r="E8244" s="1">
        <v>71.2</v>
      </c>
      <c r="F8244" s="1">
        <v>54.93</v>
      </c>
      <c r="G8244" s="1">
        <v>93.94</v>
      </c>
      <c r="H8244" s="1">
        <v>290.81</v>
      </c>
      <c r="I8244" s="1">
        <v>396.61</v>
      </c>
      <c r="J8244" s="52">
        <f t="shared" si="128"/>
        <v>0.12761375</v>
      </c>
    </row>
    <row r="8245" spans="1:10" x14ac:dyDescent="0.35">
      <c r="A8245" s="1" t="s">
        <v>9441</v>
      </c>
      <c r="B8245" s="1">
        <v>35</v>
      </c>
      <c r="C8245" s="1">
        <v>31.86</v>
      </c>
      <c r="D8245" s="1">
        <v>52.01</v>
      </c>
      <c r="E8245" s="1">
        <v>73.42</v>
      </c>
      <c r="F8245" s="1">
        <v>51</v>
      </c>
      <c r="G8245" s="1">
        <v>92.48</v>
      </c>
      <c r="H8245" s="1">
        <v>282.77999999999997</v>
      </c>
      <c r="I8245" s="1">
        <v>419.33</v>
      </c>
      <c r="J8245" s="52">
        <f t="shared" si="128"/>
        <v>0.12973499999999999</v>
      </c>
    </row>
    <row r="8246" spans="1:10" x14ac:dyDescent="0.35">
      <c r="A8246" s="1" t="s">
        <v>9440</v>
      </c>
      <c r="B8246" s="1">
        <v>34</v>
      </c>
      <c r="C8246" s="1">
        <v>34.94</v>
      </c>
      <c r="D8246" s="1">
        <v>59.04</v>
      </c>
      <c r="E8246" s="1">
        <v>64.180000000000007</v>
      </c>
      <c r="F8246" s="1">
        <v>49.9</v>
      </c>
      <c r="G8246" s="1">
        <v>92.99</v>
      </c>
      <c r="H8246" s="1">
        <v>266.49</v>
      </c>
      <c r="I8246" s="1">
        <v>412.38</v>
      </c>
      <c r="J8246" s="52">
        <f t="shared" si="128"/>
        <v>0.12673999999999999</v>
      </c>
    </row>
    <row r="8247" spans="1:10" x14ac:dyDescent="0.35">
      <c r="A8247" s="1" t="s">
        <v>9439</v>
      </c>
      <c r="B8247" s="1">
        <v>31.39</v>
      </c>
      <c r="C8247" s="1">
        <v>33.99</v>
      </c>
      <c r="D8247" s="1">
        <v>59.7</v>
      </c>
      <c r="E8247" s="1">
        <v>63.09</v>
      </c>
      <c r="F8247" s="1">
        <v>47.34</v>
      </c>
      <c r="G8247" s="1">
        <v>86.82</v>
      </c>
      <c r="H8247" s="1">
        <v>250.79</v>
      </c>
      <c r="I8247" s="1">
        <v>398.1</v>
      </c>
      <c r="J8247" s="52">
        <f t="shared" si="128"/>
        <v>0.1214025</v>
      </c>
    </row>
    <row r="8248" spans="1:10" x14ac:dyDescent="0.35">
      <c r="A8248" s="1" t="s">
        <v>9438</v>
      </c>
      <c r="B8248" s="1">
        <v>32.44</v>
      </c>
      <c r="C8248" s="1">
        <v>34.94</v>
      </c>
      <c r="D8248" s="1">
        <v>60.12</v>
      </c>
      <c r="E8248" s="1">
        <v>54</v>
      </c>
      <c r="F8248" s="1">
        <v>46.99</v>
      </c>
      <c r="G8248" s="1">
        <v>93.1</v>
      </c>
      <c r="H8248" s="1">
        <v>245.1</v>
      </c>
      <c r="I8248" s="1">
        <v>375.9</v>
      </c>
      <c r="J8248" s="52">
        <f t="shared" si="128"/>
        <v>0.11782375</v>
      </c>
    </row>
    <row r="8249" spans="1:10" x14ac:dyDescent="0.35">
      <c r="A8249" s="1" t="s">
        <v>9437</v>
      </c>
      <c r="B8249" s="1">
        <v>34.94</v>
      </c>
      <c r="C8249" s="1">
        <v>35.020000000000003</v>
      </c>
      <c r="D8249" s="1">
        <v>58.9</v>
      </c>
      <c r="E8249" s="1">
        <v>61.2</v>
      </c>
      <c r="F8249" s="1">
        <v>46.83</v>
      </c>
      <c r="G8249" s="1">
        <v>85.24</v>
      </c>
      <c r="H8249" s="1">
        <v>242.85</v>
      </c>
      <c r="I8249" s="1">
        <v>377.07</v>
      </c>
      <c r="J8249" s="52">
        <f t="shared" si="128"/>
        <v>0.11775624999999999</v>
      </c>
    </row>
    <row r="8250" spans="1:10" x14ac:dyDescent="0.35">
      <c r="A8250" s="1" t="s">
        <v>9436</v>
      </c>
      <c r="B8250" s="1">
        <v>37</v>
      </c>
      <c r="C8250" s="1">
        <v>45.7</v>
      </c>
      <c r="D8250" s="1">
        <v>37.4</v>
      </c>
      <c r="E8250" s="1">
        <v>65.040000000000006</v>
      </c>
      <c r="F8250" s="1">
        <v>46.22</v>
      </c>
      <c r="G8250" s="1">
        <v>89.68</v>
      </c>
      <c r="H8250" s="1">
        <v>254.61</v>
      </c>
      <c r="I8250" s="1">
        <v>393.5</v>
      </c>
      <c r="J8250" s="52">
        <f t="shared" si="128"/>
        <v>0.12114374999999999</v>
      </c>
    </row>
    <row r="8251" spans="1:10" x14ac:dyDescent="0.35">
      <c r="A8251" s="1" t="s">
        <v>9435</v>
      </c>
      <c r="B8251" s="1">
        <v>44.94</v>
      </c>
      <c r="C8251" s="1">
        <v>51.76</v>
      </c>
      <c r="D8251" s="1">
        <v>39.299999999999997</v>
      </c>
      <c r="E8251" s="1">
        <v>76.03</v>
      </c>
      <c r="F8251" s="1">
        <v>45.41</v>
      </c>
      <c r="G8251" s="1">
        <v>101</v>
      </c>
      <c r="H8251" s="1">
        <v>274.76</v>
      </c>
      <c r="I8251" s="1">
        <v>420.59</v>
      </c>
      <c r="J8251" s="52">
        <f t="shared" si="128"/>
        <v>0.13172375</v>
      </c>
    </row>
    <row r="8252" spans="1:10" x14ac:dyDescent="0.35">
      <c r="A8252" s="1" t="s">
        <v>9434</v>
      </c>
      <c r="B8252" s="1">
        <v>58.57</v>
      </c>
      <c r="C8252" s="1">
        <v>54.94</v>
      </c>
      <c r="D8252" s="1">
        <v>74.8</v>
      </c>
      <c r="E8252" s="1">
        <v>108.78</v>
      </c>
      <c r="F8252" s="1">
        <v>47.21</v>
      </c>
      <c r="G8252" s="1">
        <v>105.41</v>
      </c>
      <c r="H8252" s="1">
        <v>300.04000000000002</v>
      </c>
      <c r="I8252" s="1">
        <v>449.92</v>
      </c>
      <c r="J8252" s="52">
        <f t="shared" si="128"/>
        <v>0.14995875</v>
      </c>
    </row>
    <row r="8253" spans="1:10" x14ac:dyDescent="0.35">
      <c r="A8253" s="1" t="s">
        <v>9433</v>
      </c>
      <c r="B8253" s="1">
        <v>42.26</v>
      </c>
      <c r="C8253" s="1">
        <v>45.12</v>
      </c>
      <c r="D8253" s="1">
        <v>52.4</v>
      </c>
      <c r="E8253" s="1">
        <v>76.2</v>
      </c>
      <c r="F8253" s="1">
        <v>32.9</v>
      </c>
      <c r="G8253" s="1">
        <v>93.56</v>
      </c>
      <c r="H8253" s="1">
        <v>292.98</v>
      </c>
      <c r="I8253" s="1">
        <v>442.7</v>
      </c>
      <c r="J8253" s="52">
        <f t="shared" si="128"/>
        <v>0.13476500000000002</v>
      </c>
    </row>
    <row r="8254" spans="1:10" x14ac:dyDescent="0.35">
      <c r="A8254" s="1" t="s">
        <v>9432</v>
      </c>
      <c r="B8254" s="1">
        <v>35</v>
      </c>
      <c r="C8254" s="1">
        <v>40.17</v>
      </c>
      <c r="D8254" s="1">
        <v>40</v>
      </c>
      <c r="E8254" s="1">
        <v>59.9</v>
      </c>
      <c r="F8254" s="1">
        <v>31.3</v>
      </c>
      <c r="G8254" s="1">
        <v>64</v>
      </c>
      <c r="H8254" s="1">
        <v>250.28</v>
      </c>
      <c r="I8254" s="1">
        <v>423.34</v>
      </c>
      <c r="J8254" s="52">
        <f t="shared" si="128"/>
        <v>0.11799875</v>
      </c>
    </row>
    <row r="8255" spans="1:10" x14ac:dyDescent="0.35">
      <c r="A8255" s="1" t="s">
        <v>9431</v>
      </c>
      <c r="B8255" s="1">
        <v>33</v>
      </c>
      <c r="C8255" s="1">
        <v>37.6</v>
      </c>
      <c r="D8255" s="1">
        <v>39</v>
      </c>
      <c r="E8255" s="1">
        <v>59.9</v>
      </c>
      <c r="F8255" s="1">
        <v>33.24</v>
      </c>
      <c r="G8255" s="1">
        <v>40.700000000000003</v>
      </c>
      <c r="H8255" s="1">
        <v>250</v>
      </c>
      <c r="I8255" s="1">
        <v>362.67</v>
      </c>
      <c r="J8255" s="52">
        <f t="shared" si="128"/>
        <v>0.10701375</v>
      </c>
    </row>
    <row r="8256" spans="1:10" x14ac:dyDescent="0.35">
      <c r="A8256" s="1" t="s">
        <v>9430</v>
      </c>
      <c r="B8256" s="1">
        <v>34.94</v>
      </c>
      <c r="C8256" s="1">
        <v>34.72</v>
      </c>
      <c r="D8256" s="1">
        <v>35.909999999999997</v>
      </c>
      <c r="E8256" s="1">
        <v>50.5</v>
      </c>
      <c r="F8256" s="1">
        <v>35</v>
      </c>
      <c r="G8256" s="1">
        <v>40</v>
      </c>
      <c r="H8256" s="1">
        <v>228.92</v>
      </c>
      <c r="I8256" s="1">
        <v>325.43</v>
      </c>
      <c r="J8256" s="52">
        <f t="shared" si="128"/>
        <v>9.8177500000000015E-2</v>
      </c>
    </row>
    <row r="8257" spans="1:10" x14ac:dyDescent="0.35">
      <c r="A8257" s="1" t="s">
        <v>9429</v>
      </c>
      <c r="B8257" s="1">
        <v>30.24</v>
      </c>
      <c r="C8257" s="1">
        <v>34.94</v>
      </c>
      <c r="D8257" s="1">
        <v>34.9</v>
      </c>
      <c r="E8257" s="1">
        <v>54</v>
      </c>
      <c r="F8257" s="1">
        <v>30.1</v>
      </c>
      <c r="G8257" s="1">
        <v>43</v>
      </c>
      <c r="H8257" s="1">
        <v>231.48</v>
      </c>
      <c r="I8257" s="1">
        <v>312.39</v>
      </c>
      <c r="J8257" s="52">
        <f t="shared" si="128"/>
        <v>9.6381249999999988E-2</v>
      </c>
    </row>
    <row r="8258" spans="1:10" x14ac:dyDescent="0.35">
      <c r="A8258" s="1" t="s">
        <v>9428</v>
      </c>
      <c r="B8258" s="1">
        <v>22.96</v>
      </c>
      <c r="C8258" s="1">
        <v>31.4</v>
      </c>
      <c r="D8258" s="1">
        <v>39.299999999999997</v>
      </c>
      <c r="E8258" s="1">
        <v>46.01</v>
      </c>
      <c r="F8258" s="1">
        <v>24.94</v>
      </c>
      <c r="G8258" s="1">
        <v>36.76</v>
      </c>
      <c r="H8258" s="1">
        <v>209.18</v>
      </c>
      <c r="I8258" s="1">
        <v>294.70999999999998</v>
      </c>
      <c r="J8258" s="52">
        <f t="shared" si="128"/>
        <v>8.81575E-2</v>
      </c>
    </row>
    <row r="8259" spans="1:10" x14ac:dyDescent="0.35">
      <c r="A8259" s="1" t="s">
        <v>9427</v>
      </c>
      <c r="B8259" s="1">
        <v>22.37</v>
      </c>
      <c r="C8259" s="1">
        <v>30.58</v>
      </c>
      <c r="D8259" s="1">
        <v>55.12</v>
      </c>
      <c r="E8259" s="1">
        <v>46.33</v>
      </c>
      <c r="F8259" s="1">
        <v>30</v>
      </c>
      <c r="G8259" s="1">
        <v>40.549999999999997</v>
      </c>
      <c r="H8259" s="1">
        <v>221.11</v>
      </c>
      <c r="I8259" s="1">
        <v>304.58999999999997</v>
      </c>
      <c r="J8259" s="52">
        <f t="shared" ref="J8259:J8322" si="129">(AVERAGE(B8259:I8259))/1000</f>
        <v>9.3831249999999991E-2</v>
      </c>
    </row>
    <row r="8260" spans="1:10" x14ac:dyDescent="0.35">
      <c r="A8260" s="1" t="s">
        <v>9426</v>
      </c>
      <c r="B8260" s="1">
        <v>19.940000000000001</v>
      </c>
      <c r="C8260" s="1">
        <v>28.44</v>
      </c>
      <c r="D8260" s="1">
        <v>57.6</v>
      </c>
      <c r="E8260" s="1">
        <v>45.32</v>
      </c>
      <c r="F8260" s="1">
        <v>15.1</v>
      </c>
      <c r="G8260" s="1">
        <v>36.75</v>
      </c>
      <c r="H8260" s="1">
        <v>213.53</v>
      </c>
      <c r="I8260" s="1">
        <v>302.48</v>
      </c>
      <c r="J8260" s="52">
        <f t="shared" si="129"/>
        <v>8.9895000000000017E-2</v>
      </c>
    </row>
    <row r="8261" spans="1:10" x14ac:dyDescent="0.35">
      <c r="A8261" s="1" t="s">
        <v>9425</v>
      </c>
      <c r="B8261" s="1">
        <v>17.38</v>
      </c>
      <c r="C8261" s="1">
        <v>29.41</v>
      </c>
      <c r="D8261" s="1">
        <v>53.7</v>
      </c>
      <c r="E8261" s="1">
        <v>44.6</v>
      </c>
      <c r="F8261" s="1">
        <v>21</v>
      </c>
      <c r="G8261" s="1">
        <v>37.090000000000003</v>
      </c>
      <c r="H8261" s="1">
        <v>208.03</v>
      </c>
      <c r="I8261" s="1">
        <v>297.66000000000003</v>
      </c>
      <c r="J8261" s="52">
        <f t="shared" si="129"/>
        <v>8.8608750000000014E-2</v>
      </c>
    </row>
    <row r="8262" spans="1:10" x14ac:dyDescent="0.35">
      <c r="A8262" s="1" t="s">
        <v>9424</v>
      </c>
      <c r="B8262" s="1">
        <v>16.7</v>
      </c>
      <c r="C8262" s="1">
        <v>28.66</v>
      </c>
      <c r="D8262" s="1">
        <v>51.81</v>
      </c>
      <c r="E8262" s="1">
        <v>44.42</v>
      </c>
      <c r="F8262" s="1">
        <v>30.27</v>
      </c>
      <c r="G8262" s="1">
        <v>34.72</v>
      </c>
      <c r="H8262" s="1">
        <v>206.6</v>
      </c>
      <c r="I8262" s="1">
        <v>281.47000000000003</v>
      </c>
      <c r="J8262" s="52">
        <f t="shared" si="129"/>
        <v>8.6831250000000013E-2</v>
      </c>
    </row>
    <row r="8263" spans="1:10" x14ac:dyDescent="0.35">
      <c r="A8263" s="1" t="s">
        <v>9423</v>
      </c>
      <c r="B8263" s="1">
        <v>19.739999999999998</v>
      </c>
      <c r="C8263" s="1">
        <v>27.56</v>
      </c>
      <c r="D8263" s="1">
        <v>37.299999999999997</v>
      </c>
      <c r="E8263" s="1">
        <v>45.41</v>
      </c>
      <c r="F8263" s="1">
        <v>30.31</v>
      </c>
      <c r="G8263" s="1">
        <v>33.61</v>
      </c>
      <c r="H8263" s="1">
        <v>201.6</v>
      </c>
      <c r="I8263" s="1">
        <v>277.29000000000002</v>
      </c>
      <c r="J8263" s="52">
        <f t="shared" si="129"/>
        <v>8.4102499999999997E-2</v>
      </c>
    </row>
    <row r="8264" spans="1:10" x14ac:dyDescent="0.35">
      <c r="A8264" s="1" t="s">
        <v>9422</v>
      </c>
      <c r="B8264" s="1">
        <v>22.3</v>
      </c>
      <c r="C8264" s="1">
        <v>27.94</v>
      </c>
      <c r="D8264" s="1">
        <v>37.4</v>
      </c>
      <c r="E8264" s="1">
        <v>47.74</v>
      </c>
      <c r="F8264" s="1">
        <v>34.11</v>
      </c>
      <c r="G8264" s="1">
        <v>37.049999999999997</v>
      </c>
      <c r="H8264" s="1">
        <v>206.7</v>
      </c>
      <c r="I8264" s="1">
        <v>274</v>
      </c>
      <c r="J8264" s="52">
        <f t="shared" si="129"/>
        <v>8.5904999999999995E-2</v>
      </c>
    </row>
    <row r="8265" spans="1:10" x14ac:dyDescent="0.35">
      <c r="A8265" s="1" t="s">
        <v>9421</v>
      </c>
      <c r="B8265" s="1">
        <v>29.98</v>
      </c>
      <c r="C8265" s="1">
        <v>29.41</v>
      </c>
      <c r="D8265" s="1">
        <v>47.95</v>
      </c>
      <c r="E8265" s="1">
        <v>50</v>
      </c>
      <c r="F8265" s="1">
        <v>37.14</v>
      </c>
      <c r="G8265" s="1">
        <v>38.1</v>
      </c>
      <c r="H8265" s="1">
        <v>220.07</v>
      </c>
      <c r="I8265" s="1">
        <v>281.25</v>
      </c>
      <c r="J8265" s="52">
        <f t="shared" si="129"/>
        <v>9.17375E-2</v>
      </c>
    </row>
    <row r="8266" spans="1:10" x14ac:dyDescent="0.35">
      <c r="A8266" s="1" t="s">
        <v>9420</v>
      </c>
      <c r="B8266" s="1">
        <v>37.770000000000003</v>
      </c>
      <c r="C8266" s="1">
        <v>28.02</v>
      </c>
      <c r="D8266" s="1">
        <v>62</v>
      </c>
      <c r="E8266" s="1">
        <v>67.5</v>
      </c>
      <c r="F8266" s="1">
        <v>39.17</v>
      </c>
      <c r="G8266" s="1">
        <v>47.4</v>
      </c>
      <c r="H8266" s="1">
        <v>243.9</v>
      </c>
      <c r="I8266" s="1">
        <v>282</v>
      </c>
      <c r="J8266" s="52">
        <f t="shared" si="129"/>
        <v>0.10097</v>
      </c>
    </row>
    <row r="8267" spans="1:10" x14ac:dyDescent="0.35">
      <c r="A8267" s="1" t="s">
        <v>9419</v>
      </c>
      <c r="B8267" s="1">
        <v>39.31</v>
      </c>
      <c r="C8267" s="1">
        <v>30.34</v>
      </c>
      <c r="D8267" s="1">
        <v>69.02</v>
      </c>
      <c r="E8267" s="1">
        <v>74.7</v>
      </c>
      <c r="F8267" s="1">
        <v>51.64</v>
      </c>
      <c r="G8267" s="1">
        <v>54.16</v>
      </c>
      <c r="H8267" s="1">
        <v>266.62</v>
      </c>
      <c r="I8267" s="1">
        <v>294.61</v>
      </c>
      <c r="J8267" s="52">
        <f t="shared" si="129"/>
        <v>0.11005</v>
      </c>
    </row>
    <row r="8268" spans="1:10" x14ac:dyDescent="0.35">
      <c r="A8268" s="1" t="s">
        <v>9418</v>
      </c>
      <c r="B8268" s="1">
        <v>42.44</v>
      </c>
      <c r="C8268" s="1">
        <v>32.020000000000003</v>
      </c>
      <c r="D8268" s="1">
        <v>73.05</v>
      </c>
      <c r="E8268" s="1">
        <v>80</v>
      </c>
      <c r="F8268" s="1">
        <v>53.03</v>
      </c>
      <c r="G8268" s="1">
        <v>56.19</v>
      </c>
      <c r="H8268" s="1">
        <v>290.60000000000002</v>
      </c>
      <c r="I8268" s="1">
        <v>320.5</v>
      </c>
      <c r="J8268" s="52">
        <f t="shared" si="129"/>
        <v>0.11847874999999999</v>
      </c>
    </row>
    <row r="8269" spans="1:10" x14ac:dyDescent="0.35">
      <c r="A8269" s="1" t="s">
        <v>9417</v>
      </c>
      <c r="B8269" s="1">
        <v>44.94</v>
      </c>
      <c r="C8269" s="1">
        <v>36</v>
      </c>
      <c r="D8269" s="1">
        <v>73.05</v>
      </c>
      <c r="E8269" s="1">
        <v>75.8</v>
      </c>
      <c r="F8269" s="1">
        <v>53.03</v>
      </c>
      <c r="G8269" s="1">
        <v>52.82</v>
      </c>
      <c r="H8269" s="1">
        <v>279</v>
      </c>
      <c r="I8269" s="1">
        <v>317.64999999999998</v>
      </c>
      <c r="J8269" s="52">
        <f t="shared" si="129"/>
        <v>0.11653625000000001</v>
      </c>
    </row>
    <row r="8270" spans="1:10" x14ac:dyDescent="0.35">
      <c r="A8270" s="1" t="s">
        <v>9416</v>
      </c>
      <c r="B8270" s="1">
        <v>43.5</v>
      </c>
      <c r="C8270" s="1">
        <v>40.1</v>
      </c>
      <c r="D8270" s="1">
        <v>75.459999999999994</v>
      </c>
      <c r="E8270" s="1">
        <v>66.739999999999995</v>
      </c>
      <c r="F8270" s="1">
        <v>49.38</v>
      </c>
      <c r="G8270" s="1">
        <v>51.36</v>
      </c>
      <c r="H8270" s="1">
        <v>206.3</v>
      </c>
      <c r="I8270" s="1">
        <v>345.08</v>
      </c>
      <c r="J8270" s="52">
        <f t="shared" si="129"/>
        <v>0.10974</v>
      </c>
    </row>
    <row r="8271" spans="1:10" x14ac:dyDescent="0.35">
      <c r="A8271" s="1" t="s">
        <v>9415</v>
      </c>
      <c r="B8271" s="1">
        <v>40</v>
      </c>
      <c r="C8271" s="1">
        <v>37.44</v>
      </c>
      <c r="D8271" s="1">
        <v>68.63</v>
      </c>
      <c r="E8271" s="1">
        <v>64.17</v>
      </c>
      <c r="F8271" s="1">
        <v>49.64</v>
      </c>
      <c r="G8271" s="1">
        <v>49.9</v>
      </c>
      <c r="H8271" s="1">
        <v>202.3</v>
      </c>
      <c r="I8271" s="1">
        <v>347.25</v>
      </c>
      <c r="J8271" s="52">
        <f t="shared" si="129"/>
        <v>0.10741624999999999</v>
      </c>
    </row>
    <row r="8272" spans="1:10" x14ac:dyDescent="0.35">
      <c r="A8272" s="1" t="s">
        <v>9414</v>
      </c>
      <c r="B8272" s="1">
        <v>37.44</v>
      </c>
      <c r="C8272" s="1">
        <v>34.94</v>
      </c>
      <c r="D8272" s="1">
        <v>66.5</v>
      </c>
      <c r="E8272" s="1">
        <v>65.06</v>
      </c>
      <c r="F8272" s="1">
        <v>51.82</v>
      </c>
      <c r="G8272" s="1">
        <v>43.47</v>
      </c>
      <c r="H8272" s="1">
        <v>200</v>
      </c>
      <c r="I8272" s="1">
        <v>324.74</v>
      </c>
      <c r="J8272" s="52">
        <f t="shared" si="129"/>
        <v>0.10299625</v>
      </c>
    </row>
    <row r="8273" spans="1:10" x14ac:dyDescent="0.35">
      <c r="A8273" s="1" t="s">
        <v>9413</v>
      </c>
      <c r="B8273" s="1">
        <v>37.89</v>
      </c>
      <c r="C8273" s="1">
        <v>33</v>
      </c>
      <c r="D8273" s="1">
        <v>55.38</v>
      </c>
      <c r="E8273" s="1">
        <v>65.91</v>
      </c>
      <c r="F8273" s="1">
        <v>51.29</v>
      </c>
      <c r="G8273" s="1">
        <v>47.14</v>
      </c>
      <c r="H8273" s="1">
        <v>235.3</v>
      </c>
      <c r="I8273" s="1">
        <v>328.28</v>
      </c>
      <c r="J8273" s="52">
        <f t="shared" si="129"/>
        <v>0.10677375</v>
      </c>
    </row>
    <row r="8274" spans="1:10" x14ac:dyDescent="0.35">
      <c r="A8274" s="1" t="s">
        <v>9412</v>
      </c>
      <c r="B8274" s="1">
        <v>35</v>
      </c>
      <c r="C8274" s="1">
        <v>32.4</v>
      </c>
      <c r="D8274" s="1">
        <v>54.13</v>
      </c>
      <c r="E8274" s="1">
        <v>67.650000000000006</v>
      </c>
      <c r="F8274" s="1">
        <v>51.79</v>
      </c>
      <c r="G8274" s="1">
        <v>54.44</v>
      </c>
      <c r="H8274" s="1">
        <v>247.07</v>
      </c>
      <c r="I8274" s="1">
        <v>336.51</v>
      </c>
      <c r="J8274" s="52">
        <f t="shared" si="129"/>
        <v>0.10987375000000001</v>
      </c>
    </row>
    <row r="8275" spans="1:10" x14ac:dyDescent="0.35">
      <c r="A8275" s="1" t="s">
        <v>9411</v>
      </c>
      <c r="B8275" s="1">
        <v>37.44</v>
      </c>
      <c r="C8275" s="1">
        <v>35.99</v>
      </c>
      <c r="D8275" s="1">
        <v>60.8</v>
      </c>
      <c r="E8275" s="1">
        <v>69.930000000000007</v>
      </c>
      <c r="F8275" s="1">
        <v>52.86</v>
      </c>
      <c r="G8275" s="1">
        <v>53.33</v>
      </c>
      <c r="H8275" s="1">
        <v>263.73</v>
      </c>
      <c r="I8275" s="1">
        <v>361.6</v>
      </c>
      <c r="J8275" s="52">
        <f t="shared" si="129"/>
        <v>0.11696000000000001</v>
      </c>
    </row>
    <row r="8276" spans="1:10" x14ac:dyDescent="0.35">
      <c r="A8276" s="1" t="s">
        <v>9410</v>
      </c>
      <c r="B8276" s="1">
        <v>59.94</v>
      </c>
      <c r="C8276" s="1">
        <v>52.26</v>
      </c>
      <c r="D8276" s="1">
        <v>84.9</v>
      </c>
      <c r="E8276" s="1">
        <v>81.36</v>
      </c>
      <c r="F8276" s="1">
        <v>60.23</v>
      </c>
      <c r="G8276" s="1">
        <v>47.62</v>
      </c>
      <c r="H8276" s="1">
        <v>281.58999999999997</v>
      </c>
      <c r="I8276" s="1">
        <v>413.94</v>
      </c>
      <c r="J8276" s="52">
        <f t="shared" si="129"/>
        <v>0.13522999999999999</v>
      </c>
    </row>
    <row r="8277" spans="1:10" x14ac:dyDescent="0.35">
      <c r="A8277" s="1" t="s">
        <v>9409</v>
      </c>
      <c r="B8277" s="1">
        <v>37</v>
      </c>
      <c r="C8277" s="1">
        <v>52.72</v>
      </c>
      <c r="D8277" s="1">
        <v>47.4</v>
      </c>
      <c r="E8277" s="1">
        <v>75.930000000000007</v>
      </c>
      <c r="F8277" s="1">
        <v>56.36</v>
      </c>
      <c r="G8277" s="1">
        <v>37.4</v>
      </c>
      <c r="H8277" s="1">
        <v>274.19</v>
      </c>
      <c r="I8277" s="1">
        <v>430.37</v>
      </c>
      <c r="J8277" s="52">
        <f t="shared" si="129"/>
        <v>0.12642125000000001</v>
      </c>
    </row>
    <row r="8278" spans="1:10" x14ac:dyDescent="0.35">
      <c r="A8278" s="1" t="s">
        <v>9408</v>
      </c>
      <c r="B8278" s="1">
        <v>31.42</v>
      </c>
      <c r="C8278" s="1">
        <v>45</v>
      </c>
      <c r="D8278" s="1">
        <v>41</v>
      </c>
      <c r="E8278" s="1">
        <v>70.739999999999995</v>
      </c>
      <c r="F8278" s="1">
        <v>53.46</v>
      </c>
      <c r="G8278" s="1">
        <v>36.799999999999997</v>
      </c>
      <c r="H8278" s="1">
        <v>222.5</v>
      </c>
      <c r="I8278" s="1">
        <v>410.06</v>
      </c>
      <c r="J8278" s="52">
        <f t="shared" si="129"/>
        <v>0.1138725</v>
      </c>
    </row>
    <row r="8279" spans="1:10" x14ac:dyDescent="0.35">
      <c r="A8279" s="1" t="s">
        <v>9407</v>
      </c>
      <c r="B8279" s="1">
        <v>35.119999999999997</v>
      </c>
      <c r="C8279" s="1">
        <v>35</v>
      </c>
      <c r="D8279" s="1">
        <v>44.9</v>
      </c>
      <c r="E8279" s="1">
        <v>68.040000000000006</v>
      </c>
      <c r="F8279" s="1">
        <v>47.22</v>
      </c>
      <c r="G8279" s="1">
        <v>37.6</v>
      </c>
      <c r="H8279" s="1">
        <v>218.8</v>
      </c>
      <c r="I8279" s="1">
        <v>379.9</v>
      </c>
      <c r="J8279" s="52">
        <f t="shared" si="129"/>
        <v>0.10832249999999999</v>
      </c>
    </row>
    <row r="8280" spans="1:10" x14ac:dyDescent="0.35">
      <c r="A8280" s="1" t="s">
        <v>9406</v>
      </c>
      <c r="B8280" s="1">
        <v>31.07</v>
      </c>
      <c r="C8280" s="1">
        <v>32.44</v>
      </c>
      <c r="D8280" s="1">
        <v>58.59</v>
      </c>
      <c r="E8280" s="1">
        <v>64.069999999999993</v>
      </c>
      <c r="F8280" s="1">
        <v>44.7</v>
      </c>
      <c r="G8280" s="1">
        <v>36.89</v>
      </c>
      <c r="H8280" s="1">
        <v>193.61</v>
      </c>
      <c r="I8280" s="1">
        <v>335.35</v>
      </c>
      <c r="J8280" s="52">
        <f t="shared" si="129"/>
        <v>9.9589999999999998E-2</v>
      </c>
    </row>
    <row r="8281" spans="1:10" x14ac:dyDescent="0.35">
      <c r="A8281" s="1" t="s">
        <v>9405</v>
      </c>
      <c r="B8281" s="1">
        <v>30</v>
      </c>
      <c r="C8281" s="1">
        <v>31.1</v>
      </c>
      <c r="D8281" s="1">
        <v>40</v>
      </c>
      <c r="E8281" s="1">
        <v>60.27</v>
      </c>
      <c r="F8281" s="1">
        <v>37.630000000000003</v>
      </c>
      <c r="G8281" s="1">
        <v>35.549999999999997</v>
      </c>
      <c r="H8281" s="1">
        <v>160.55000000000001</v>
      </c>
      <c r="I8281" s="1">
        <v>324.8</v>
      </c>
      <c r="J8281" s="52">
        <f t="shared" si="129"/>
        <v>8.9987500000000012E-2</v>
      </c>
    </row>
    <row r="8282" spans="1:10" x14ac:dyDescent="0.35">
      <c r="A8282" s="1" t="s">
        <v>9404</v>
      </c>
      <c r="B8282" s="1">
        <v>26.1</v>
      </c>
      <c r="C8282" s="1">
        <v>30.56</v>
      </c>
      <c r="D8282" s="1">
        <v>40</v>
      </c>
      <c r="E8282" s="1">
        <v>52.4</v>
      </c>
      <c r="F8282" s="1">
        <v>37.17</v>
      </c>
      <c r="G8282" s="1">
        <v>35.5</v>
      </c>
      <c r="H8282" s="1">
        <v>130.01</v>
      </c>
      <c r="I8282" s="1">
        <v>307.02999999999997</v>
      </c>
      <c r="J8282" s="52">
        <f t="shared" si="129"/>
        <v>8.2346249999999996E-2</v>
      </c>
    </row>
    <row r="8283" spans="1:10" x14ac:dyDescent="0.35">
      <c r="A8283" s="1" t="s">
        <v>9403</v>
      </c>
      <c r="B8283" s="1">
        <v>48.33</v>
      </c>
      <c r="C8283" s="1">
        <v>23.98</v>
      </c>
      <c r="D8283" s="1">
        <v>36</v>
      </c>
      <c r="E8283" s="1">
        <v>50.02</v>
      </c>
      <c r="F8283" s="1">
        <v>37</v>
      </c>
      <c r="G8283" s="1">
        <v>37</v>
      </c>
      <c r="H8283" s="1">
        <v>106.65</v>
      </c>
      <c r="I8283" s="1">
        <v>282.47000000000003</v>
      </c>
      <c r="J8283" s="52">
        <f t="shared" si="129"/>
        <v>7.7681250000000007E-2</v>
      </c>
    </row>
    <row r="8284" spans="1:10" x14ac:dyDescent="0.35">
      <c r="A8284" s="1" t="s">
        <v>9402</v>
      </c>
      <c r="B8284" s="1">
        <v>28.5</v>
      </c>
      <c r="C8284" s="1">
        <v>29.77</v>
      </c>
      <c r="D8284" s="1">
        <v>38.9</v>
      </c>
      <c r="E8284" s="1">
        <v>48.7</v>
      </c>
      <c r="F8284" s="1">
        <v>35.83</v>
      </c>
      <c r="G8284" s="1">
        <v>37.270000000000003</v>
      </c>
      <c r="H8284" s="1">
        <v>116.64</v>
      </c>
      <c r="I8284" s="1">
        <v>279.48</v>
      </c>
      <c r="J8284" s="52">
        <f t="shared" si="129"/>
        <v>7.6886250000000003E-2</v>
      </c>
    </row>
    <row r="8285" spans="1:10" x14ac:dyDescent="0.35">
      <c r="A8285" s="1" t="s">
        <v>9401</v>
      </c>
      <c r="B8285" s="1">
        <v>20.54</v>
      </c>
      <c r="C8285" s="1">
        <v>28.24</v>
      </c>
      <c r="D8285" s="1">
        <v>39.299999999999997</v>
      </c>
      <c r="E8285" s="1">
        <v>49.01</v>
      </c>
      <c r="F8285" s="1">
        <v>35.020000000000003</v>
      </c>
      <c r="G8285" s="1">
        <v>37.090000000000003</v>
      </c>
      <c r="H8285" s="1">
        <v>99.98</v>
      </c>
      <c r="I8285" s="1">
        <v>276.76</v>
      </c>
      <c r="J8285" s="52">
        <f t="shared" si="129"/>
        <v>7.3242500000000002E-2</v>
      </c>
    </row>
    <row r="8286" spans="1:10" x14ac:dyDescent="0.35">
      <c r="A8286" s="1" t="s">
        <v>9400</v>
      </c>
      <c r="B8286" s="1">
        <v>19.02</v>
      </c>
      <c r="C8286" s="1">
        <v>27.49</v>
      </c>
      <c r="D8286" s="1">
        <v>39.64</v>
      </c>
      <c r="E8286" s="1">
        <v>48.28</v>
      </c>
      <c r="F8286" s="1">
        <v>34.65</v>
      </c>
      <c r="G8286" s="1">
        <v>36.46</v>
      </c>
      <c r="H8286" s="1">
        <v>95</v>
      </c>
      <c r="I8286" s="1">
        <v>271.97000000000003</v>
      </c>
      <c r="J8286" s="52">
        <f t="shared" si="129"/>
        <v>7.1563749999999995E-2</v>
      </c>
    </row>
    <row r="8287" spans="1:10" x14ac:dyDescent="0.35">
      <c r="A8287" s="1" t="s">
        <v>9399</v>
      </c>
      <c r="B8287" s="1">
        <v>17.2</v>
      </c>
      <c r="C8287" s="1">
        <v>26.6</v>
      </c>
      <c r="D8287" s="1">
        <v>39.299999999999997</v>
      </c>
      <c r="E8287" s="1">
        <v>48.69</v>
      </c>
      <c r="F8287" s="1">
        <v>35.18</v>
      </c>
      <c r="G8287" s="1">
        <v>35.96</v>
      </c>
      <c r="H8287" s="1">
        <v>104.01</v>
      </c>
      <c r="I8287" s="1">
        <v>270</v>
      </c>
      <c r="J8287" s="52">
        <f t="shared" si="129"/>
        <v>7.2117500000000001E-2</v>
      </c>
    </row>
    <row r="8288" spans="1:10" x14ac:dyDescent="0.35">
      <c r="A8288" s="1" t="s">
        <v>9398</v>
      </c>
      <c r="B8288" s="1">
        <v>26.2</v>
      </c>
      <c r="C8288" s="1">
        <v>28.78</v>
      </c>
      <c r="D8288" s="1">
        <v>39.299999999999997</v>
      </c>
      <c r="E8288" s="1">
        <v>52.29</v>
      </c>
      <c r="F8288" s="1">
        <v>36.979999999999997</v>
      </c>
      <c r="G8288" s="1">
        <v>36.07</v>
      </c>
      <c r="H8288" s="1">
        <v>105.68</v>
      </c>
      <c r="I8288" s="1">
        <v>285.60000000000002</v>
      </c>
      <c r="J8288" s="52">
        <f t="shared" si="129"/>
        <v>7.63625E-2</v>
      </c>
    </row>
    <row r="8289" spans="1:10" x14ac:dyDescent="0.35">
      <c r="A8289" s="1" t="s">
        <v>9397</v>
      </c>
      <c r="B8289" s="1">
        <v>27.58</v>
      </c>
      <c r="C8289" s="1">
        <v>41.08</v>
      </c>
      <c r="D8289" s="1">
        <v>42.4</v>
      </c>
      <c r="E8289" s="1">
        <v>66.47</v>
      </c>
      <c r="F8289" s="1">
        <v>49</v>
      </c>
      <c r="G8289" s="1">
        <v>35.25</v>
      </c>
      <c r="H8289" s="1">
        <v>105.94</v>
      </c>
      <c r="I8289" s="1">
        <v>352.76</v>
      </c>
      <c r="J8289" s="52">
        <f t="shared" si="129"/>
        <v>9.0060000000000001E-2</v>
      </c>
    </row>
    <row r="8290" spans="1:10" x14ac:dyDescent="0.35">
      <c r="A8290" s="1" t="s">
        <v>9396</v>
      </c>
      <c r="B8290" s="1">
        <v>27.44</v>
      </c>
      <c r="C8290" s="1">
        <v>60</v>
      </c>
      <c r="D8290" s="1">
        <v>46</v>
      </c>
      <c r="E8290" s="1">
        <v>85.05</v>
      </c>
      <c r="F8290" s="1">
        <v>57.64</v>
      </c>
      <c r="G8290" s="1">
        <v>38.19</v>
      </c>
      <c r="H8290" s="1">
        <v>108.27</v>
      </c>
      <c r="I8290" s="1">
        <v>505</v>
      </c>
      <c r="J8290" s="52">
        <f t="shared" si="129"/>
        <v>0.11594874999999999</v>
      </c>
    </row>
    <row r="8291" spans="1:10" x14ac:dyDescent="0.35">
      <c r="A8291" s="1" t="s">
        <v>9395</v>
      </c>
      <c r="B8291" s="1">
        <v>27.99</v>
      </c>
      <c r="C8291" s="1">
        <v>56.6</v>
      </c>
      <c r="D8291" s="1">
        <v>55</v>
      </c>
      <c r="E8291" s="1">
        <v>90.12</v>
      </c>
      <c r="F8291" s="1">
        <v>61.6</v>
      </c>
      <c r="G8291" s="1">
        <v>42.12</v>
      </c>
      <c r="H8291" s="1">
        <v>137</v>
      </c>
      <c r="I8291" s="1">
        <v>560.62</v>
      </c>
      <c r="J8291" s="52">
        <f t="shared" si="129"/>
        <v>0.12888125</v>
      </c>
    </row>
    <row r="8292" spans="1:10" x14ac:dyDescent="0.35">
      <c r="A8292" s="1" t="s">
        <v>9394</v>
      </c>
      <c r="B8292" s="1">
        <v>28.99</v>
      </c>
      <c r="C8292" s="1">
        <v>57.33</v>
      </c>
      <c r="D8292" s="1">
        <v>79.900000000000006</v>
      </c>
      <c r="E8292" s="1">
        <v>89.68</v>
      </c>
      <c r="F8292" s="1">
        <v>60.1</v>
      </c>
      <c r="G8292" s="1">
        <v>45</v>
      </c>
      <c r="H8292" s="1">
        <v>200.1</v>
      </c>
      <c r="I8292" s="1">
        <v>513.99</v>
      </c>
      <c r="J8292" s="52">
        <f t="shared" si="129"/>
        <v>0.13438625000000001</v>
      </c>
    </row>
    <row r="8293" spans="1:10" x14ac:dyDescent="0.35">
      <c r="A8293" s="1" t="s">
        <v>9393</v>
      </c>
      <c r="B8293" s="1">
        <v>50.04</v>
      </c>
      <c r="C8293" s="1">
        <v>58.42</v>
      </c>
      <c r="D8293" s="1">
        <v>90.1</v>
      </c>
      <c r="E8293" s="1">
        <v>86.88</v>
      </c>
      <c r="F8293" s="1">
        <v>54</v>
      </c>
      <c r="G8293" s="1">
        <v>51.89</v>
      </c>
      <c r="H8293" s="1">
        <v>225</v>
      </c>
      <c r="I8293" s="1">
        <v>503.67</v>
      </c>
      <c r="J8293" s="52">
        <f t="shared" si="129"/>
        <v>0.14000000000000001</v>
      </c>
    </row>
    <row r="8294" spans="1:10" x14ac:dyDescent="0.35">
      <c r="A8294" s="1" t="s">
        <v>9392</v>
      </c>
      <c r="B8294" s="1">
        <v>50.04</v>
      </c>
      <c r="C8294" s="1">
        <v>62.74</v>
      </c>
      <c r="D8294" s="1">
        <v>97.26</v>
      </c>
      <c r="E8294" s="1">
        <v>81.06</v>
      </c>
      <c r="F8294" s="1">
        <v>49.69</v>
      </c>
      <c r="G8294" s="1">
        <v>53.78</v>
      </c>
      <c r="H8294" s="1">
        <v>239</v>
      </c>
      <c r="I8294" s="1">
        <v>467.72</v>
      </c>
      <c r="J8294" s="52">
        <f t="shared" si="129"/>
        <v>0.13766124999999999</v>
      </c>
    </row>
    <row r="8295" spans="1:10" x14ac:dyDescent="0.35">
      <c r="A8295" s="1" t="s">
        <v>9391</v>
      </c>
      <c r="B8295" s="1">
        <v>50</v>
      </c>
      <c r="C8295" s="1">
        <v>59.3</v>
      </c>
      <c r="D8295" s="1">
        <v>74.489999999999995</v>
      </c>
      <c r="E8295" s="1">
        <v>75.95</v>
      </c>
      <c r="F8295" s="1">
        <v>49</v>
      </c>
      <c r="G8295" s="1">
        <v>53.96</v>
      </c>
      <c r="H8295" s="1">
        <v>230</v>
      </c>
      <c r="I8295" s="1">
        <v>460.52</v>
      </c>
      <c r="J8295" s="52">
        <f t="shared" si="129"/>
        <v>0.13165250000000001</v>
      </c>
    </row>
    <row r="8296" spans="1:10" x14ac:dyDescent="0.35">
      <c r="A8296" s="1" t="s">
        <v>9390</v>
      </c>
      <c r="B8296" s="1">
        <v>46.13</v>
      </c>
      <c r="C8296" s="1">
        <v>65.349999999999994</v>
      </c>
      <c r="D8296" s="1">
        <v>73.73</v>
      </c>
      <c r="E8296" s="1">
        <v>76.41</v>
      </c>
      <c r="F8296" s="1">
        <v>46.87</v>
      </c>
      <c r="G8296" s="1">
        <v>51.18</v>
      </c>
      <c r="H8296" s="1">
        <v>242</v>
      </c>
      <c r="I8296" s="1">
        <v>440</v>
      </c>
      <c r="J8296" s="52">
        <f t="shared" si="129"/>
        <v>0.13020875000000001</v>
      </c>
    </row>
    <row r="8297" spans="1:10" x14ac:dyDescent="0.35">
      <c r="A8297" s="1" t="s">
        <v>9389</v>
      </c>
      <c r="B8297" s="1">
        <v>32.380000000000003</v>
      </c>
      <c r="C8297" s="1">
        <v>65.260000000000005</v>
      </c>
      <c r="D8297" s="1">
        <v>75.62</v>
      </c>
      <c r="E8297" s="1">
        <v>79.41</v>
      </c>
      <c r="F8297" s="1">
        <v>47.15</v>
      </c>
      <c r="G8297" s="1">
        <v>48.82</v>
      </c>
      <c r="H8297" s="1">
        <v>258.01</v>
      </c>
      <c r="I8297" s="1">
        <v>493.88</v>
      </c>
      <c r="J8297" s="52">
        <f t="shared" si="129"/>
        <v>0.13756625</v>
      </c>
    </row>
    <row r="8298" spans="1:10" x14ac:dyDescent="0.35">
      <c r="A8298" s="1" t="s">
        <v>9388</v>
      </c>
      <c r="B8298" s="1">
        <v>30.06</v>
      </c>
      <c r="C8298" s="1">
        <v>61.18</v>
      </c>
      <c r="D8298" s="1">
        <v>74.680000000000007</v>
      </c>
      <c r="E8298" s="1">
        <v>82.24</v>
      </c>
      <c r="F8298" s="1">
        <v>48.75</v>
      </c>
      <c r="G8298" s="1">
        <v>50.4</v>
      </c>
      <c r="H8298" s="1">
        <v>231.08</v>
      </c>
      <c r="I8298" s="1">
        <v>535.73</v>
      </c>
      <c r="J8298" s="52">
        <f t="shared" si="129"/>
        <v>0.139265</v>
      </c>
    </row>
    <row r="8299" spans="1:10" x14ac:dyDescent="0.35">
      <c r="A8299" s="1" t="s">
        <v>9387</v>
      </c>
      <c r="B8299" s="1">
        <v>33.78</v>
      </c>
      <c r="C8299" s="1">
        <v>70.25</v>
      </c>
      <c r="D8299" s="1">
        <v>87.3</v>
      </c>
      <c r="E8299" s="1">
        <v>82.18</v>
      </c>
      <c r="F8299" s="1">
        <v>47.69</v>
      </c>
      <c r="G8299" s="1">
        <v>52.99</v>
      </c>
      <c r="H8299" s="1">
        <v>253.33</v>
      </c>
      <c r="I8299" s="1">
        <v>558.54</v>
      </c>
      <c r="J8299" s="52">
        <f t="shared" si="129"/>
        <v>0.14825749999999999</v>
      </c>
    </row>
    <row r="8300" spans="1:10" x14ac:dyDescent="0.35">
      <c r="A8300" s="1" t="s">
        <v>9386</v>
      </c>
      <c r="B8300" s="1">
        <v>40</v>
      </c>
      <c r="C8300" s="1">
        <v>80.62</v>
      </c>
      <c r="D8300" s="1">
        <v>105.8</v>
      </c>
      <c r="E8300" s="1">
        <v>89.86</v>
      </c>
      <c r="F8300" s="1">
        <v>52.13</v>
      </c>
      <c r="G8300" s="1">
        <v>57.92</v>
      </c>
      <c r="H8300" s="1">
        <v>282</v>
      </c>
      <c r="I8300" s="1">
        <v>593.16</v>
      </c>
      <c r="J8300" s="52">
        <f t="shared" si="129"/>
        <v>0.16268625</v>
      </c>
    </row>
    <row r="8301" spans="1:10" x14ac:dyDescent="0.35">
      <c r="A8301" s="1" t="s">
        <v>9385</v>
      </c>
      <c r="B8301" s="1">
        <v>42.96</v>
      </c>
      <c r="C8301" s="1">
        <v>71.180000000000007</v>
      </c>
      <c r="D8301" s="1">
        <v>98.12</v>
      </c>
      <c r="E8301" s="1">
        <v>83.45</v>
      </c>
      <c r="F8301" s="1">
        <v>47.05</v>
      </c>
      <c r="G8301" s="1">
        <v>57.92</v>
      </c>
      <c r="H8301" s="1">
        <v>287.56</v>
      </c>
      <c r="I8301" s="1">
        <v>546.71</v>
      </c>
      <c r="J8301" s="52">
        <f t="shared" si="129"/>
        <v>0.15436875</v>
      </c>
    </row>
    <row r="8302" spans="1:10" x14ac:dyDescent="0.35">
      <c r="A8302" s="1" t="s">
        <v>9384</v>
      </c>
      <c r="B8302" s="1">
        <v>41</v>
      </c>
      <c r="C8302" s="1">
        <v>61.18</v>
      </c>
      <c r="D8302" s="1">
        <v>75</v>
      </c>
      <c r="E8302" s="1">
        <v>77.27</v>
      </c>
      <c r="F8302" s="1">
        <v>40.36</v>
      </c>
      <c r="G8302" s="1">
        <v>55.09</v>
      </c>
      <c r="H8302" s="1">
        <v>250.81</v>
      </c>
      <c r="I8302" s="1">
        <v>501.84</v>
      </c>
      <c r="J8302" s="52">
        <f t="shared" si="129"/>
        <v>0.13781874999999999</v>
      </c>
    </row>
    <row r="8303" spans="1:10" x14ac:dyDescent="0.35">
      <c r="A8303" s="1" t="s">
        <v>9383</v>
      </c>
      <c r="B8303" s="1">
        <v>35.22</v>
      </c>
      <c r="C8303" s="1">
        <v>46.96</v>
      </c>
      <c r="D8303" s="1">
        <v>47.1</v>
      </c>
      <c r="E8303" s="1">
        <v>69.989999999999995</v>
      </c>
      <c r="F8303" s="1">
        <v>38.04</v>
      </c>
      <c r="G8303" s="1">
        <v>45.38</v>
      </c>
      <c r="H8303" s="1">
        <v>260.97000000000003</v>
      </c>
      <c r="I8303" s="1">
        <v>488.63</v>
      </c>
      <c r="J8303" s="52">
        <f t="shared" si="129"/>
        <v>0.12903624999999999</v>
      </c>
    </row>
    <row r="8304" spans="1:10" x14ac:dyDescent="0.35">
      <c r="A8304" s="1" t="s">
        <v>9382</v>
      </c>
      <c r="B8304" s="1">
        <v>29.94</v>
      </c>
      <c r="C8304" s="1">
        <v>37.729999999999997</v>
      </c>
      <c r="D8304" s="1">
        <v>40.950000000000003</v>
      </c>
      <c r="E8304" s="1">
        <v>61.93</v>
      </c>
      <c r="F8304" s="1">
        <v>36.130000000000003</v>
      </c>
      <c r="G8304" s="1">
        <v>44.9</v>
      </c>
      <c r="H8304" s="1">
        <v>230.23</v>
      </c>
      <c r="I8304" s="1">
        <v>408.9</v>
      </c>
      <c r="J8304" s="52">
        <f t="shared" si="129"/>
        <v>0.11133875</v>
      </c>
    </row>
    <row r="8305" spans="1:10" x14ac:dyDescent="0.35">
      <c r="A8305" s="1" t="s">
        <v>9381</v>
      </c>
      <c r="B8305" s="1">
        <v>30</v>
      </c>
      <c r="C8305" s="1">
        <v>38</v>
      </c>
      <c r="D8305" s="1">
        <v>47.79</v>
      </c>
      <c r="E8305" s="1">
        <v>52.6</v>
      </c>
      <c r="F8305" s="1">
        <v>35.07</v>
      </c>
      <c r="G8305" s="1">
        <v>42</v>
      </c>
      <c r="H8305" s="1">
        <v>235.01</v>
      </c>
      <c r="I8305" s="1">
        <v>359.26</v>
      </c>
      <c r="J8305" s="52">
        <f t="shared" si="129"/>
        <v>0.10496625</v>
      </c>
    </row>
    <row r="8306" spans="1:10" x14ac:dyDescent="0.35">
      <c r="A8306" s="1" t="s">
        <v>9380</v>
      </c>
      <c r="B8306" s="1">
        <v>30</v>
      </c>
      <c r="C8306" s="1">
        <v>32</v>
      </c>
      <c r="D8306" s="1">
        <v>41</v>
      </c>
      <c r="E8306" s="1">
        <v>50.43</v>
      </c>
      <c r="F8306" s="1">
        <v>34.270000000000003</v>
      </c>
      <c r="G8306" s="1">
        <v>39.9</v>
      </c>
      <c r="H8306" s="1">
        <v>178.42</v>
      </c>
      <c r="I8306" s="1">
        <v>305.3</v>
      </c>
      <c r="J8306" s="52">
        <f t="shared" si="129"/>
        <v>8.8914999999999994E-2</v>
      </c>
    </row>
    <row r="8307" spans="1:10" x14ac:dyDescent="0.35">
      <c r="A8307" s="1" t="s">
        <v>9379</v>
      </c>
      <c r="B8307" s="1">
        <v>27.68</v>
      </c>
      <c r="C8307" s="1">
        <v>34.24</v>
      </c>
      <c r="D8307" s="1">
        <v>49.9</v>
      </c>
      <c r="E8307" s="1">
        <v>52.89</v>
      </c>
      <c r="F8307" s="1">
        <v>30.1</v>
      </c>
      <c r="G8307" s="1">
        <v>42.99</v>
      </c>
      <c r="H8307" s="1">
        <v>176.04</v>
      </c>
      <c r="I8307" s="1">
        <v>305.7</v>
      </c>
      <c r="J8307" s="52">
        <f t="shared" si="129"/>
        <v>8.9942499999999995E-2</v>
      </c>
    </row>
    <row r="8308" spans="1:10" x14ac:dyDescent="0.35">
      <c r="A8308" s="1" t="s">
        <v>9378</v>
      </c>
      <c r="B8308" s="1">
        <v>32.909999999999997</v>
      </c>
      <c r="C8308" s="1">
        <v>31.6</v>
      </c>
      <c r="D8308" s="1">
        <v>37.6</v>
      </c>
      <c r="E8308" s="1">
        <v>50.56</v>
      </c>
      <c r="F8308" s="1">
        <v>28.42</v>
      </c>
      <c r="G8308" s="1">
        <v>40.6</v>
      </c>
      <c r="H8308" s="1">
        <v>144.9</v>
      </c>
      <c r="I8308" s="1">
        <v>287.52</v>
      </c>
      <c r="J8308" s="52">
        <f t="shared" si="129"/>
        <v>8.1763749999999982E-2</v>
      </c>
    </row>
    <row r="8309" spans="1:10" x14ac:dyDescent="0.35">
      <c r="A8309" s="1" t="s">
        <v>9377</v>
      </c>
      <c r="B8309" s="1">
        <v>32</v>
      </c>
      <c r="C8309" s="1">
        <v>31.82</v>
      </c>
      <c r="D8309" s="1">
        <v>37.4</v>
      </c>
      <c r="E8309" s="1">
        <v>49.75</v>
      </c>
      <c r="F8309" s="1">
        <v>29</v>
      </c>
      <c r="G8309" s="1">
        <v>37.880000000000003</v>
      </c>
      <c r="H8309" s="1">
        <v>131.25</v>
      </c>
      <c r="I8309" s="1">
        <v>284.69</v>
      </c>
      <c r="J8309" s="52">
        <f t="shared" si="129"/>
        <v>7.9223749999999996E-2</v>
      </c>
    </row>
    <row r="8310" spans="1:10" x14ac:dyDescent="0.35">
      <c r="A8310" s="1" t="s">
        <v>9376</v>
      </c>
      <c r="B8310" s="1">
        <v>24.5</v>
      </c>
      <c r="C8310" s="1">
        <v>31.89</v>
      </c>
      <c r="D8310" s="1">
        <v>42.1</v>
      </c>
      <c r="E8310" s="1">
        <v>49.06</v>
      </c>
      <c r="F8310" s="1">
        <v>19.899999999999999</v>
      </c>
      <c r="G8310" s="1">
        <v>36.85</v>
      </c>
      <c r="H8310" s="1">
        <v>127.65</v>
      </c>
      <c r="I8310" s="1">
        <v>275.83</v>
      </c>
      <c r="J8310" s="52">
        <f t="shared" si="129"/>
        <v>7.5972499999999998E-2</v>
      </c>
    </row>
    <row r="8311" spans="1:10" x14ac:dyDescent="0.35">
      <c r="A8311" s="1" t="s">
        <v>9375</v>
      </c>
      <c r="B8311" s="1">
        <v>27.68</v>
      </c>
      <c r="C8311" s="1">
        <v>32.32</v>
      </c>
      <c r="D8311" s="1">
        <v>28.46</v>
      </c>
      <c r="E8311" s="1">
        <v>48.3</v>
      </c>
      <c r="F8311" s="1">
        <v>21</v>
      </c>
      <c r="G8311" s="1">
        <v>35.92</v>
      </c>
      <c r="H8311" s="1">
        <v>134.19999999999999</v>
      </c>
      <c r="I8311" s="1">
        <v>282.3</v>
      </c>
      <c r="J8311" s="52">
        <f t="shared" si="129"/>
        <v>7.6272500000000007E-2</v>
      </c>
    </row>
    <row r="8312" spans="1:10" x14ac:dyDescent="0.35">
      <c r="A8312" s="1" t="s">
        <v>9374</v>
      </c>
      <c r="B8312" s="1">
        <v>32.28</v>
      </c>
      <c r="C8312" s="1">
        <v>32.409999999999997</v>
      </c>
      <c r="D8312" s="1">
        <v>37.4</v>
      </c>
      <c r="E8312" s="1">
        <v>50.82</v>
      </c>
      <c r="F8312" s="1">
        <v>27.6</v>
      </c>
      <c r="G8312" s="1">
        <v>35.090000000000003</v>
      </c>
      <c r="H8312" s="1">
        <v>145.87</v>
      </c>
      <c r="I8312" s="1">
        <v>316.07</v>
      </c>
      <c r="J8312" s="52">
        <f t="shared" si="129"/>
        <v>8.469249999999999E-2</v>
      </c>
    </row>
    <row r="8313" spans="1:10" x14ac:dyDescent="0.35">
      <c r="A8313" s="1" t="s">
        <v>9373</v>
      </c>
      <c r="B8313" s="1">
        <v>30.99</v>
      </c>
      <c r="C8313" s="1">
        <v>32.81</v>
      </c>
      <c r="D8313" s="1">
        <v>42.2</v>
      </c>
      <c r="E8313" s="1">
        <v>61.93</v>
      </c>
      <c r="F8313" s="1">
        <v>32.83</v>
      </c>
      <c r="G8313" s="1">
        <v>35.880000000000003</v>
      </c>
      <c r="H8313" s="1">
        <v>269.2</v>
      </c>
      <c r="I8313" s="1">
        <v>368.9</v>
      </c>
      <c r="J8313" s="52">
        <f t="shared" si="129"/>
        <v>0.1093425</v>
      </c>
    </row>
    <row r="8314" spans="1:10" x14ac:dyDescent="0.35">
      <c r="A8314" s="1" t="s">
        <v>9372</v>
      </c>
      <c r="B8314" s="1">
        <v>32.880000000000003</v>
      </c>
      <c r="C8314" s="1">
        <v>49.9</v>
      </c>
      <c r="D8314" s="1">
        <v>60.22</v>
      </c>
      <c r="E8314" s="1">
        <v>75.959999999999994</v>
      </c>
      <c r="F8314" s="1">
        <v>39.770000000000003</v>
      </c>
      <c r="G8314" s="1">
        <v>37.799999999999997</v>
      </c>
      <c r="H8314" s="1">
        <v>298.36</v>
      </c>
      <c r="I8314" s="1">
        <v>499.7</v>
      </c>
      <c r="J8314" s="52">
        <f t="shared" si="129"/>
        <v>0.13682374999999999</v>
      </c>
    </row>
    <row r="8315" spans="1:10" x14ac:dyDescent="0.35">
      <c r="A8315" s="1" t="s">
        <v>9371</v>
      </c>
      <c r="B8315" s="1">
        <v>33</v>
      </c>
      <c r="C8315" s="1">
        <v>57.63</v>
      </c>
      <c r="D8315" s="1">
        <v>51</v>
      </c>
      <c r="E8315" s="1">
        <v>77.13</v>
      </c>
      <c r="F8315" s="1">
        <v>45</v>
      </c>
      <c r="G8315" s="1">
        <v>41.46</v>
      </c>
      <c r="H8315" s="1">
        <v>290.73</v>
      </c>
      <c r="I8315" s="1">
        <v>571.76</v>
      </c>
      <c r="J8315" s="52">
        <f t="shared" si="129"/>
        <v>0.14596375</v>
      </c>
    </row>
    <row r="8316" spans="1:10" x14ac:dyDescent="0.35">
      <c r="A8316" s="1" t="s">
        <v>9370</v>
      </c>
      <c r="B8316" s="1">
        <v>31.85</v>
      </c>
      <c r="C8316" s="1">
        <v>61.26</v>
      </c>
      <c r="D8316" s="1">
        <v>60.55</v>
      </c>
      <c r="E8316" s="1">
        <v>78</v>
      </c>
      <c r="F8316" s="1">
        <v>43.9</v>
      </c>
      <c r="G8316" s="1">
        <v>45.16</v>
      </c>
      <c r="H8316" s="1">
        <v>303.36</v>
      </c>
      <c r="I8316" s="1">
        <v>553.29</v>
      </c>
      <c r="J8316" s="52">
        <f t="shared" si="129"/>
        <v>0.14717124999999998</v>
      </c>
    </row>
    <row r="8317" spans="1:10" x14ac:dyDescent="0.35">
      <c r="A8317" s="1" t="s">
        <v>9369</v>
      </c>
      <c r="B8317" s="1">
        <v>35</v>
      </c>
      <c r="C8317" s="1">
        <v>65.08</v>
      </c>
      <c r="D8317" s="1">
        <v>66.78</v>
      </c>
      <c r="E8317" s="1">
        <v>75.37</v>
      </c>
      <c r="F8317" s="1">
        <v>40.82</v>
      </c>
      <c r="G8317" s="1">
        <v>48.28</v>
      </c>
      <c r="H8317" s="1">
        <v>299.94</v>
      </c>
      <c r="I8317" s="1">
        <v>486.27</v>
      </c>
      <c r="J8317" s="52">
        <f t="shared" si="129"/>
        <v>0.1396925</v>
      </c>
    </row>
    <row r="8318" spans="1:10" x14ac:dyDescent="0.35">
      <c r="A8318" s="1" t="s">
        <v>9368</v>
      </c>
      <c r="B8318" s="1">
        <v>32.44</v>
      </c>
      <c r="C8318" s="1">
        <v>63.1</v>
      </c>
      <c r="D8318" s="1">
        <v>65.2</v>
      </c>
      <c r="E8318" s="1">
        <v>74.06</v>
      </c>
      <c r="F8318" s="1">
        <v>41.65</v>
      </c>
      <c r="G8318" s="1">
        <v>50.93</v>
      </c>
      <c r="H8318" s="1">
        <v>268</v>
      </c>
      <c r="I8318" s="1">
        <v>448.9</v>
      </c>
      <c r="J8318" s="52">
        <f t="shared" si="129"/>
        <v>0.13053499999999998</v>
      </c>
    </row>
    <row r="8319" spans="1:10" x14ac:dyDescent="0.35">
      <c r="A8319" s="1" t="s">
        <v>9367</v>
      </c>
      <c r="B8319" s="1">
        <v>30.94</v>
      </c>
      <c r="C8319" s="1">
        <v>60.32</v>
      </c>
      <c r="D8319" s="1">
        <v>64.900000000000006</v>
      </c>
      <c r="E8319" s="1">
        <v>72.98</v>
      </c>
      <c r="F8319" s="1">
        <v>43.27</v>
      </c>
      <c r="G8319" s="1">
        <v>51.91</v>
      </c>
      <c r="H8319" s="1">
        <v>270</v>
      </c>
      <c r="I8319" s="1">
        <v>459.98</v>
      </c>
      <c r="J8319" s="52">
        <f t="shared" si="129"/>
        <v>0.13178750000000003</v>
      </c>
    </row>
    <row r="8320" spans="1:10" x14ac:dyDescent="0.35">
      <c r="A8320" s="1" t="s">
        <v>9366</v>
      </c>
      <c r="B8320" s="1">
        <v>30.29</v>
      </c>
      <c r="C8320" s="1">
        <v>61.73</v>
      </c>
      <c r="D8320" s="1">
        <v>63.5</v>
      </c>
      <c r="E8320" s="1">
        <v>72.98</v>
      </c>
      <c r="F8320" s="1">
        <v>40.799999999999997</v>
      </c>
      <c r="G8320" s="1">
        <v>46.45</v>
      </c>
      <c r="H8320" s="1">
        <v>250.04</v>
      </c>
      <c r="I8320" s="1">
        <v>506.03</v>
      </c>
      <c r="J8320" s="52">
        <f t="shared" si="129"/>
        <v>0.1339775</v>
      </c>
    </row>
    <row r="8321" spans="1:10" x14ac:dyDescent="0.35">
      <c r="A8321" s="1" t="s">
        <v>9365</v>
      </c>
      <c r="B8321" s="1">
        <v>32.950000000000003</v>
      </c>
      <c r="C8321" s="1">
        <v>62.23</v>
      </c>
      <c r="D8321" s="1">
        <v>58.72</v>
      </c>
      <c r="E8321" s="1">
        <v>74.400000000000006</v>
      </c>
      <c r="F8321" s="1">
        <v>38.08</v>
      </c>
      <c r="G8321" s="1">
        <v>44.43</v>
      </c>
      <c r="H8321" s="1">
        <v>278</v>
      </c>
      <c r="I8321" s="1">
        <v>552.71</v>
      </c>
      <c r="J8321" s="52">
        <f t="shared" si="129"/>
        <v>0.14269000000000001</v>
      </c>
    </row>
    <row r="8322" spans="1:10" x14ac:dyDescent="0.35">
      <c r="A8322" s="1" t="s">
        <v>9364</v>
      </c>
      <c r="B8322" s="1">
        <v>34.26</v>
      </c>
      <c r="C8322" s="1">
        <v>64.02</v>
      </c>
      <c r="D8322" s="1">
        <v>50.1</v>
      </c>
      <c r="E8322" s="1">
        <v>78.77</v>
      </c>
      <c r="F8322" s="1">
        <v>38.74</v>
      </c>
      <c r="G8322" s="1">
        <v>43.74</v>
      </c>
      <c r="H8322" s="1">
        <v>300</v>
      </c>
      <c r="I8322" s="1">
        <v>570.25</v>
      </c>
      <c r="J8322" s="52">
        <f t="shared" si="129"/>
        <v>0.147485</v>
      </c>
    </row>
    <row r="8323" spans="1:10" x14ac:dyDescent="0.35">
      <c r="A8323" s="1" t="s">
        <v>9363</v>
      </c>
      <c r="B8323" s="1">
        <v>36.78</v>
      </c>
      <c r="C8323" s="1">
        <v>64.63</v>
      </c>
      <c r="D8323" s="1">
        <v>50.94</v>
      </c>
      <c r="E8323" s="1">
        <v>82.09</v>
      </c>
      <c r="F8323" s="1">
        <v>40.549999999999997</v>
      </c>
      <c r="G8323" s="1">
        <v>45.51</v>
      </c>
      <c r="H8323" s="1">
        <v>328.82</v>
      </c>
      <c r="I8323" s="1">
        <v>590</v>
      </c>
      <c r="J8323" s="52">
        <f t="shared" ref="J8323:J8386" si="130">(AVERAGE(B8323:I8323))/1000</f>
        <v>0.154915</v>
      </c>
    </row>
    <row r="8324" spans="1:10" x14ac:dyDescent="0.35">
      <c r="A8324" s="1" t="s">
        <v>9362</v>
      </c>
      <c r="B8324" s="1">
        <v>44.2</v>
      </c>
      <c r="C8324" s="1">
        <v>71.900000000000006</v>
      </c>
      <c r="D8324" s="1">
        <v>69.900000000000006</v>
      </c>
      <c r="E8324" s="1">
        <v>88.71</v>
      </c>
      <c r="F8324" s="1">
        <v>50.56</v>
      </c>
      <c r="G8324" s="1">
        <v>51.4</v>
      </c>
      <c r="H8324" s="1">
        <v>353.73</v>
      </c>
      <c r="I8324" s="1">
        <v>665.01</v>
      </c>
      <c r="J8324" s="52">
        <f t="shared" si="130"/>
        <v>0.17442624999999998</v>
      </c>
    </row>
    <row r="8325" spans="1:10" x14ac:dyDescent="0.35">
      <c r="A8325" s="1" t="s">
        <v>9361</v>
      </c>
      <c r="B8325" s="1">
        <v>49.88</v>
      </c>
      <c r="C8325" s="1">
        <v>65.48</v>
      </c>
      <c r="D8325" s="1">
        <v>41</v>
      </c>
      <c r="E8325" s="1">
        <v>87.86</v>
      </c>
      <c r="F8325" s="1">
        <v>46.59</v>
      </c>
      <c r="G8325" s="1">
        <v>53</v>
      </c>
      <c r="H8325" s="1">
        <v>278.76</v>
      </c>
      <c r="I8325" s="1">
        <v>560.15</v>
      </c>
      <c r="J8325" s="52">
        <f t="shared" si="130"/>
        <v>0.14784</v>
      </c>
    </row>
    <row r="8326" spans="1:10" x14ac:dyDescent="0.35">
      <c r="A8326" s="1" t="s">
        <v>9360</v>
      </c>
      <c r="B8326" s="1">
        <v>49.12</v>
      </c>
      <c r="C8326" s="1">
        <v>58.04</v>
      </c>
      <c r="D8326" s="1">
        <v>45</v>
      </c>
      <c r="E8326" s="1">
        <v>80.540000000000006</v>
      </c>
      <c r="F8326" s="1">
        <v>42.79</v>
      </c>
      <c r="G8326" s="1">
        <v>47</v>
      </c>
      <c r="H8326" s="1">
        <v>270</v>
      </c>
      <c r="I8326" s="1">
        <v>516.57000000000005</v>
      </c>
      <c r="J8326" s="52">
        <f t="shared" si="130"/>
        <v>0.13863249999999999</v>
      </c>
    </row>
    <row r="8327" spans="1:10" x14ac:dyDescent="0.35">
      <c r="A8327" s="1" t="s">
        <v>9359</v>
      </c>
      <c r="B8327" s="1">
        <v>44.5</v>
      </c>
      <c r="C8327" s="1">
        <v>46.68</v>
      </c>
      <c r="D8327" s="1">
        <v>43</v>
      </c>
      <c r="E8327" s="1">
        <v>68.099999999999994</v>
      </c>
      <c r="F8327" s="1">
        <v>38.64</v>
      </c>
      <c r="G8327" s="1">
        <v>34.9</v>
      </c>
      <c r="H8327" s="1">
        <v>236.63</v>
      </c>
      <c r="I8327" s="1">
        <v>399.9</v>
      </c>
      <c r="J8327" s="52">
        <f t="shared" si="130"/>
        <v>0.11404375</v>
      </c>
    </row>
    <row r="8328" spans="1:10" x14ac:dyDescent="0.35">
      <c r="A8328" s="1" t="s">
        <v>9358</v>
      </c>
      <c r="B8328" s="1">
        <v>37.93</v>
      </c>
      <c r="C8328" s="1">
        <v>39.89</v>
      </c>
      <c r="D8328" s="1">
        <v>43.56</v>
      </c>
      <c r="E8328" s="1">
        <v>54.43</v>
      </c>
      <c r="F8328" s="1">
        <v>36.51</v>
      </c>
      <c r="G8328" s="1">
        <v>40.1</v>
      </c>
      <c r="H8328" s="1">
        <v>222.02</v>
      </c>
      <c r="I8328" s="1">
        <v>341.44</v>
      </c>
      <c r="J8328" s="52">
        <f t="shared" si="130"/>
        <v>0.10198500000000001</v>
      </c>
    </row>
    <row r="8329" spans="1:10" x14ac:dyDescent="0.35">
      <c r="A8329" s="1" t="s">
        <v>9357</v>
      </c>
      <c r="B8329" s="1">
        <v>37.44</v>
      </c>
      <c r="C8329" s="1">
        <v>36.450000000000003</v>
      </c>
      <c r="D8329" s="1">
        <v>41.9</v>
      </c>
      <c r="E8329" s="1">
        <v>58.42</v>
      </c>
      <c r="F8329" s="1">
        <v>35.04</v>
      </c>
      <c r="G8329" s="1">
        <v>39.49</v>
      </c>
      <c r="H8329" s="1">
        <v>227.5</v>
      </c>
      <c r="I8329" s="1">
        <v>301.69</v>
      </c>
      <c r="J8329" s="52">
        <f t="shared" si="130"/>
        <v>9.7241250000000001E-2</v>
      </c>
    </row>
    <row r="8330" spans="1:10" x14ac:dyDescent="0.35">
      <c r="A8330" s="1" t="s">
        <v>9356</v>
      </c>
      <c r="B8330" s="1">
        <v>31.95</v>
      </c>
      <c r="C8330" s="1">
        <v>32.229999999999997</v>
      </c>
      <c r="D8330" s="1">
        <v>40</v>
      </c>
      <c r="E8330" s="1">
        <v>51.92</v>
      </c>
      <c r="F8330" s="1">
        <v>33.96</v>
      </c>
      <c r="G8330" s="1">
        <v>34.74</v>
      </c>
      <c r="H8330" s="1">
        <v>199.9</v>
      </c>
      <c r="I8330" s="1">
        <v>283.08</v>
      </c>
      <c r="J8330" s="52">
        <f t="shared" si="130"/>
        <v>8.8472499999999996E-2</v>
      </c>
    </row>
    <row r="8331" spans="1:10" x14ac:dyDescent="0.35">
      <c r="A8331" s="1" t="s">
        <v>9355</v>
      </c>
      <c r="B8331" s="1">
        <v>32.44</v>
      </c>
      <c r="C8331" s="1">
        <v>32.44</v>
      </c>
      <c r="D8331" s="1">
        <v>34.5</v>
      </c>
      <c r="E8331" s="1">
        <v>51.33</v>
      </c>
      <c r="F8331" s="1">
        <v>34.39</v>
      </c>
      <c r="G8331" s="1">
        <v>34.01</v>
      </c>
      <c r="H8331" s="1">
        <v>199.9</v>
      </c>
      <c r="I8331" s="1">
        <v>270.3</v>
      </c>
      <c r="J8331" s="52">
        <f t="shared" si="130"/>
        <v>8.6163749999999997E-2</v>
      </c>
    </row>
    <row r="8332" spans="1:10" x14ac:dyDescent="0.35">
      <c r="A8332" s="1" t="s">
        <v>9354</v>
      </c>
      <c r="B8332" s="1">
        <v>31.49</v>
      </c>
      <c r="C8332" s="1">
        <v>31.74</v>
      </c>
      <c r="D8332" s="1">
        <v>34.299999999999997</v>
      </c>
      <c r="E8332" s="1">
        <v>50.44</v>
      </c>
      <c r="F8332" s="1">
        <v>32.619999999999997</v>
      </c>
      <c r="G8332" s="1">
        <v>32.229999999999997</v>
      </c>
      <c r="H8332" s="1">
        <v>149.32</v>
      </c>
      <c r="I8332" s="1">
        <v>272.05</v>
      </c>
      <c r="J8332" s="52">
        <f t="shared" si="130"/>
        <v>7.9273750000000004E-2</v>
      </c>
    </row>
    <row r="8333" spans="1:10" x14ac:dyDescent="0.35">
      <c r="A8333" s="1" t="s">
        <v>9353</v>
      </c>
      <c r="B8333" s="1">
        <v>29.5</v>
      </c>
      <c r="C8333" s="1">
        <v>31.27</v>
      </c>
      <c r="D8333" s="1">
        <v>27.1</v>
      </c>
      <c r="E8333" s="1">
        <v>51.18</v>
      </c>
      <c r="F8333" s="1">
        <v>31.83</v>
      </c>
      <c r="G8333" s="1">
        <v>30.43</v>
      </c>
      <c r="H8333" s="1">
        <v>132.77000000000001</v>
      </c>
      <c r="I8333" s="1">
        <v>270.83</v>
      </c>
      <c r="J8333" s="52">
        <f t="shared" si="130"/>
        <v>7.5613750000000007E-2</v>
      </c>
    </row>
    <row r="8334" spans="1:10" x14ac:dyDescent="0.35">
      <c r="A8334" s="1" t="s">
        <v>9352</v>
      </c>
      <c r="B8334" s="1">
        <v>27.84</v>
      </c>
      <c r="C8334" s="1">
        <v>31.91</v>
      </c>
      <c r="D8334" s="1">
        <v>32.4</v>
      </c>
      <c r="E8334" s="1">
        <v>49.1</v>
      </c>
      <c r="F8334" s="1">
        <v>25.5</v>
      </c>
      <c r="G8334" s="1">
        <v>25.18</v>
      </c>
      <c r="H8334" s="1">
        <v>129.02000000000001</v>
      </c>
      <c r="I8334" s="1">
        <v>278</v>
      </c>
      <c r="J8334" s="52">
        <f t="shared" si="130"/>
        <v>7.4868750000000012E-2</v>
      </c>
    </row>
    <row r="8335" spans="1:10" x14ac:dyDescent="0.35">
      <c r="A8335" s="1" t="s">
        <v>9351</v>
      </c>
      <c r="B8335" s="1">
        <v>27.45</v>
      </c>
      <c r="C8335" s="1">
        <v>32.340000000000003</v>
      </c>
      <c r="D8335" s="1">
        <v>31</v>
      </c>
      <c r="E8335" s="1">
        <v>50.2</v>
      </c>
      <c r="F8335" s="1">
        <v>21.92</v>
      </c>
      <c r="G8335" s="1">
        <v>25.92</v>
      </c>
      <c r="H8335" s="1">
        <v>145.58000000000001</v>
      </c>
      <c r="I8335" s="1">
        <v>280.89999999999998</v>
      </c>
      <c r="J8335" s="52">
        <f t="shared" si="130"/>
        <v>7.6913750000000003E-2</v>
      </c>
    </row>
    <row r="8336" spans="1:10" x14ac:dyDescent="0.35">
      <c r="A8336" s="1" t="s">
        <v>9350</v>
      </c>
      <c r="B8336" s="1">
        <v>29.65</v>
      </c>
      <c r="C8336" s="1">
        <v>35.99</v>
      </c>
      <c r="D8336" s="1">
        <v>36.29</v>
      </c>
      <c r="E8336" s="1">
        <v>55.65</v>
      </c>
      <c r="F8336" s="1">
        <v>19.920000000000002</v>
      </c>
      <c r="G8336" s="1">
        <v>31.36</v>
      </c>
      <c r="H8336" s="1">
        <v>186.92</v>
      </c>
      <c r="I8336" s="1">
        <v>309.89999999999998</v>
      </c>
      <c r="J8336" s="52">
        <f t="shared" si="130"/>
        <v>8.8209999999999997E-2</v>
      </c>
    </row>
    <row r="8337" spans="1:10" x14ac:dyDescent="0.35">
      <c r="A8337" s="1" t="s">
        <v>9349</v>
      </c>
      <c r="B8337" s="1">
        <v>41.26</v>
      </c>
      <c r="C8337" s="1">
        <v>43.93</v>
      </c>
      <c r="D8337" s="1">
        <v>39.9</v>
      </c>
      <c r="E8337" s="1">
        <v>65.88</v>
      </c>
      <c r="F8337" s="1">
        <v>22.25</v>
      </c>
      <c r="G8337" s="1">
        <v>36.270000000000003</v>
      </c>
      <c r="H8337" s="1">
        <v>201.13</v>
      </c>
      <c r="I8337" s="1">
        <v>368.82</v>
      </c>
      <c r="J8337" s="52">
        <f t="shared" si="130"/>
        <v>0.10243000000000001</v>
      </c>
    </row>
    <row r="8338" spans="1:10" x14ac:dyDescent="0.35">
      <c r="A8338" s="1" t="s">
        <v>9348</v>
      </c>
      <c r="B8338" s="1">
        <v>53.46</v>
      </c>
      <c r="C8338" s="1">
        <v>68.08</v>
      </c>
      <c r="D8338" s="1">
        <v>41.5</v>
      </c>
      <c r="E8338" s="1">
        <v>77.75</v>
      </c>
      <c r="F8338" s="1">
        <v>28.15</v>
      </c>
      <c r="G8338" s="1">
        <v>42.55</v>
      </c>
      <c r="H8338" s="1">
        <v>277</v>
      </c>
      <c r="I8338" s="1">
        <v>494.97</v>
      </c>
      <c r="J8338" s="52">
        <f t="shared" si="130"/>
        <v>0.13543250000000001</v>
      </c>
    </row>
    <row r="8339" spans="1:10" x14ac:dyDescent="0.35">
      <c r="A8339" s="1" t="s">
        <v>9347</v>
      </c>
      <c r="B8339" s="1">
        <v>56.7</v>
      </c>
      <c r="C8339" s="1">
        <v>82.26</v>
      </c>
      <c r="D8339" s="1">
        <v>43.55</v>
      </c>
      <c r="E8339" s="1">
        <v>90.08</v>
      </c>
      <c r="F8339" s="1">
        <v>33.89</v>
      </c>
      <c r="G8339" s="1">
        <v>41</v>
      </c>
      <c r="H8339" s="1">
        <v>337.84</v>
      </c>
      <c r="I8339" s="1">
        <v>539.99</v>
      </c>
      <c r="J8339" s="52">
        <f t="shared" si="130"/>
        <v>0.15316374999999999</v>
      </c>
    </row>
    <row r="8340" spans="1:10" x14ac:dyDescent="0.35">
      <c r="A8340" s="1" t="s">
        <v>9346</v>
      </c>
      <c r="B8340" s="1">
        <v>51.39</v>
      </c>
      <c r="C8340" s="1">
        <v>78.58</v>
      </c>
      <c r="D8340" s="1">
        <v>42.3</v>
      </c>
      <c r="E8340" s="1">
        <v>88.93</v>
      </c>
      <c r="F8340" s="1">
        <v>35.56</v>
      </c>
      <c r="G8340" s="1">
        <v>43.58</v>
      </c>
      <c r="H8340" s="1">
        <v>363.71</v>
      </c>
      <c r="I8340" s="1">
        <v>569.72</v>
      </c>
      <c r="J8340" s="52">
        <f t="shared" si="130"/>
        <v>0.15922125000000001</v>
      </c>
    </row>
    <row r="8341" spans="1:10" x14ac:dyDescent="0.35">
      <c r="A8341" s="1" t="s">
        <v>9345</v>
      </c>
      <c r="B8341" s="1">
        <v>47.8</v>
      </c>
      <c r="C8341" s="1">
        <v>77.17</v>
      </c>
      <c r="D8341" s="1">
        <v>45.79</v>
      </c>
      <c r="E8341" s="1">
        <v>84.77</v>
      </c>
      <c r="F8341" s="1">
        <v>35.299999999999997</v>
      </c>
      <c r="G8341" s="1">
        <v>41.2</v>
      </c>
      <c r="H8341" s="1">
        <v>362.6</v>
      </c>
      <c r="I8341" s="1">
        <v>565.17999999999995</v>
      </c>
      <c r="J8341" s="52">
        <f t="shared" si="130"/>
        <v>0.15747624999999998</v>
      </c>
    </row>
    <row r="8342" spans="1:10" x14ac:dyDescent="0.35">
      <c r="A8342" s="1" t="s">
        <v>9344</v>
      </c>
      <c r="B8342" s="1">
        <v>45.54</v>
      </c>
      <c r="C8342" s="1">
        <v>75.94</v>
      </c>
      <c r="D8342" s="1">
        <v>42.4</v>
      </c>
      <c r="E8342" s="1">
        <v>84.33</v>
      </c>
      <c r="F8342" s="1">
        <v>35.06</v>
      </c>
      <c r="G8342" s="1">
        <v>39.68</v>
      </c>
      <c r="H8342" s="1">
        <v>340</v>
      </c>
      <c r="I8342" s="1">
        <v>568.01</v>
      </c>
      <c r="J8342" s="52">
        <f t="shared" si="130"/>
        <v>0.15387000000000001</v>
      </c>
    </row>
    <row r="8343" spans="1:10" x14ac:dyDescent="0.35">
      <c r="A8343" s="1" t="s">
        <v>9343</v>
      </c>
      <c r="B8343" s="1">
        <v>42.89</v>
      </c>
      <c r="C8343" s="1">
        <v>70.55</v>
      </c>
      <c r="D8343" s="1">
        <v>40</v>
      </c>
      <c r="E8343" s="1">
        <v>83.3</v>
      </c>
      <c r="F8343" s="1">
        <v>35.479999999999997</v>
      </c>
      <c r="G8343" s="1">
        <v>37.4</v>
      </c>
      <c r="H8343" s="1">
        <v>300.10000000000002</v>
      </c>
      <c r="I8343" s="1">
        <v>458.23</v>
      </c>
      <c r="J8343" s="52">
        <f t="shared" si="130"/>
        <v>0.13349374999999999</v>
      </c>
    </row>
    <row r="8344" spans="1:10" x14ac:dyDescent="0.35">
      <c r="A8344" s="1" t="s">
        <v>9342</v>
      </c>
      <c r="B8344" s="1">
        <v>46.77</v>
      </c>
      <c r="C8344" s="1">
        <v>69.91</v>
      </c>
      <c r="D8344" s="1">
        <v>42.4</v>
      </c>
      <c r="E8344" s="1">
        <v>81.81</v>
      </c>
      <c r="F8344" s="1">
        <v>35.979999999999997</v>
      </c>
      <c r="G8344" s="1">
        <v>36.700000000000003</v>
      </c>
      <c r="H8344" s="1">
        <v>304</v>
      </c>
      <c r="I8344" s="1">
        <v>451.58</v>
      </c>
      <c r="J8344" s="52">
        <f t="shared" si="130"/>
        <v>0.13364374999999998</v>
      </c>
    </row>
    <row r="8345" spans="1:10" x14ac:dyDescent="0.35">
      <c r="A8345" s="1" t="s">
        <v>9341</v>
      </c>
      <c r="B8345" s="1">
        <v>47.02</v>
      </c>
      <c r="C8345" s="1">
        <v>69.69</v>
      </c>
      <c r="D8345" s="1">
        <v>41.1</v>
      </c>
      <c r="E8345" s="1">
        <v>83.3</v>
      </c>
      <c r="F8345" s="1">
        <v>35.840000000000003</v>
      </c>
      <c r="G8345" s="1">
        <v>46.59</v>
      </c>
      <c r="H8345" s="1">
        <v>313.5</v>
      </c>
      <c r="I8345" s="1">
        <v>514.95000000000005</v>
      </c>
      <c r="J8345" s="52">
        <f t="shared" si="130"/>
        <v>0.14399875000000004</v>
      </c>
    </row>
    <row r="8346" spans="1:10" x14ac:dyDescent="0.35">
      <c r="A8346" s="1" t="s">
        <v>9340</v>
      </c>
      <c r="B8346" s="1">
        <v>50.04</v>
      </c>
      <c r="C8346" s="1">
        <v>72.52</v>
      </c>
      <c r="D8346" s="1">
        <v>57</v>
      </c>
      <c r="E8346" s="1">
        <v>83.04</v>
      </c>
      <c r="F8346" s="1">
        <v>36.020000000000003</v>
      </c>
      <c r="G8346" s="1">
        <v>54.13</v>
      </c>
      <c r="H8346" s="1">
        <v>351.65</v>
      </c>
      <c r="I8346" s="1">
        <v>528.53</v>
      </c>
      <c r="J8346" s="52">
        <f t="shared" si="130"/>
        <v>0.15411624999999998</v>
      </c>
    </row>
    <row r="8347" spans="1:10" x14ac:dyDescent="0.35">
      <c r="A8347" s="1" t="s">
        <v>9339</v>
      </c>
      <c r="B8347" s="1">
        <v>50.97</v>
      </c>
      <c r="C8347" s="1">
        <v>75.150000000000006</v>
      </c>
      <c r="D8347" s="1">
        <v>57</v>
      </c>
      <c r="E8347" s="1">
        <v>84.84</v>
      </c>
      <c r="F8347" s="1">
        <v>36.35</v>
      </c>
      <c r="G8347" s="1">
        <v>54</v>
      </c>
      <c r="H8347" s="1">
        <v>373.4</v>
      </c>
      <c r="I8347" s="1">
        <v>545</v>
      </c>
      <c r="J8347" s="52">
        <f t="shared" si="130"/>
        <v>0.15958875</v>
      </c>
    </row>
    <row r="8348" spans="1:10" x14ac:dyDescent="0.35">
      <c r="A8348" s="1" t="s">
        <v>9338</v>
      </c>
      <c r="B8348" s="1">
        <v>63.27</v>
      </c>
      <c r="C8348" s="1">
        <v>91.81</v>
      </c>
      <c r="D8348" s="1">
        <v>80.099999999999994</v>
      </c>
      <c r="E8348" s="1">
        <v>97.29</v>
      </c>
      <c r="F8348" s="1">
        <v>40.67</v>
      </c>
      <c r="G8348" s="1">
        <v>60</v>
      </c>
      <c r="H8348" s="1">
        <v>400</v>
      </c>
      <c r="I8348" s="1">
        <v>590</v>
      </c>
      <c r="J8348" s="52">
        <f t="shared" si="130"/>
        <v>0.17789250000000001</v>
      </c>
    </row>
    <row r="8349" spans="1:10" x14ac:dyDescent="0.35">
      <c r="A8349" s="1" t="s">
        <v>9337</v>
      </c>
      <c r="B8349" s="1">
        <v>52.31</v>
      </c>
      <c r="C8349" s="1">
        <v>81.94</v>
      </c>
      <c r="D8349" s="1">
        <v>58.8</v>
      </c>
      <c r="E8349" s="1">
        <v>83.35</v>
      </c>
      <c r="F8349" s="1">
        <v>40.01</v>
      </c>
      <c r="G8349" s="1">
        <v>50</v>
      </c>
      <c r="H8349" s="1">
        <v>393.5</v>
      </c>
      <c r="I8349" s="1">
        <v>557</v>
      </c>
      <c r="J8349" s="52">
        <f t="shared" si="130"/>
        <v>0.16461374999999998</v>
      </c>
    </row>
    <row r="8350" spans="1:10" x14ac:dyDescent="0.35">
      <c r="A8350" s="1" t="s">
        <v>9336</v>
      </c>
      <c r="B8350" s="1">
        <v>46.94</v>
      </c>
      <c r="C8350" s="1">
        <v>78.61</v>
      </c>
      <c r="D8350" s="1">
        <v>57.4</v>
      </c>
      <c r="E8350" s="1">
        <v>75.650000000000006</v>
      </c>
      <c r="F8350" s="1">
        <v>39</v>
      </c>
      <c r="G8350" s="1">
        <v>49.9</v>
      </c>
      <c r="H8350" s="1">
        <v>359.68</v>
      </c>
      <c r="I8350" s="1">
        <v>520.57000000000005</v>
      </c>
      <c r="J8350" s="52">
        <f t="shared" si="130"/>
        <v>0.15346874999999999</v>
      </c>
    </row>
    <row r="8351" spans="1:10" x14ac:dyDescent="0.35">
      <c r="A8351" s="1" t="s">
        <v>9335</v>
      </c>
      <c r="B8351" s="1">
        <v>40.08</v>
      </c>
      <c r="C8351" s="1">
        <v>67.47</v>
      </c>
      <c r="D8351" s="1">
        <v>71</v>
      </c>
      <c r="E8351" s="1">
        <v>72.510000000000005</v>
      </c>
      <c r="F8351" s="1">
        <v>39.299999999999997</v>
      </c>
      <c r="G8351" s="1">
        <v>39.9</v>
      </c>
      <c r="H8351" s="1">
        <v>337.89</v>
      </c>
      <c r="I8351" s="1">
        <v>487.9</v>
      </c>
      <c r="J8351" s="52">
        <f t="shared" si="130"/>
        <v>0.14450625</v>
      </c>
    </row>
    <row r="8352" spans="1:10" x14ac:dyDescent="0.35">
      <c r="A8352" s="1" t="s">
        <v>9334</v>
      </c>
      <c r="B8352" s="1">
        <v>33.409999999999997</v>
      </c>
      <c r="C8352" s="1">
        <v>47.92</v>
      </c>
      <c r="D8352" s="1">
        <v>58.97</v>
      </c>
      <c r="E8352" s="1">
        <v>62</v>
      </c>
      <c r="F8352" s="1">
        <v>35.020000000000003</v>
      </c>
      <c r="G8352" s="1">
        <v>40</v>
      </c>
      <c r="H8352" s="1">
        <v>287.82</v>
      </c>
      <c r="I8352" s="1">
        <v>396.67</v>
      </c>
      <c r="J8352" s="52">
        <f t="shared" si="130"/>
        <v>0.12022625000000002</v>
      </c>
    </row>
    <row r="8353" spans="1:10" x14ac:dyDescent="0.35">
      <c r="A8353" s="1" t="s">
        <v>9333</v>
      </c>
      <c r="B8353" s="1">
        <v>33.380000000000003</v>
      </c>
      <c r="C8353" s="1">
        <v>39.57</v>
      </c>
      <c r="D8353" s="1">
        <v>41.5</v>
      </c>
      <c r="E8353" s="1">
        <v>59.9</v>
      </c>
      <c r="F8353" s="1">
        <v>34</v>
      </c>
      <c r="G8353" s="1">
        <v>41</v>
      </c>
      <c r="H8353" s="1">
        <v>250</v>
      </c>
      <c r="I8353" s="1">
        <v>351.72</v>
      </c>
      <c r="J8353" s="52">
        <f t="shared" si="130"/>
        <v>0.10638375000000001</v>
      </c>
    </row>
    <row r="8354" spans="1:10" x14ac:dyDescent="0.35">
      <c r="A8354" s="1" t="s">
        <v>9332</v>
      </c>
      <c r="B8354" s="1">
        <v>28.78</v>
      </c>
      <c r="C8354" s="1">
        <v>33.08</v>
      </c>
      <c r="D8354" s="1">
        <v>54.72</v>
      </c>
      <c r="E8354" s="1">
        <v>52.88</v>
      </c>
      <c r="F8354" s="1">
        <v>35</v>
      </c>
      <c r="G8354" s="1">
        <v>37.4</v>
      </c>
      <c r="H8354" s="1">
        <v>230.96</v>
      </c>
      <c r="I8354" s="1">
        <v>319.66000000000003</v>
      </c>
      <c r="J8354" s="52">
        <f t="shared" si="130"/>
        <v>9.9060000000000009E-2</v>
      </c>
    </row>
    <row r="8355" spans="1:10" x14ac:dyDescent="0.35">
      <c r="A8355" s="1" t="s">
        <v>9331</v>
      </c>
      <c r="B8355" s="1">
        <v>27.64</v>
      </c>
      <c r="C8355" s="1">
        <v>32.78</v>
      </c>
      <c r="D8355" s="1">
        <v>38.799999999999997</v>
      </c>
      <c r="E8355" s="1">
        <v>63.04</v>
      </c>
      <c r="F8355" s="1">
        <v>34.9</v>
      </c>
      <c r="G8355" s="1">
        <v>37.31</v>
      </c>
      <c r="H8355" s="1">
        <v>219.4</v>
      </c>
      <c r="I8355" s="1">
        <v>292.70999999999998</v>
      </c>
      <c r="J8355" s="52">
        <f t="shared" si="130"/>
        <v>9.3322499999999989E-2</v>
      </c>
    </row>
    <row r="8356" spans="1:10" x14ac:dyDescent="0.35">
      <c r="A8356" s="1" t="s">
        <v>9330</v>
      </c>
      <c r="B8356" s="1">
        <v>27.99</v>
      </c>
      <c r="C8356" s="1">
        <v>32.630000000000003</v>
      </c>
      <c r="D8356" s="1">
        <v>40.5</v>
      </c>
      <c r="E8356" s="1">
        <v>53.27</v>
      </c>
      <c r="F8356" s="1">
        <v>35</v>
      </c>
      <c r="G8356" s="1">
        <v>36.549999999999997</v>
      </c>
      <c r="H8356" s="1">
        <v>203.69</v>
      </c>
      <c r="I8356" s="1">
        <v>285</v>
      </c>
      <c r="J8356" s="52">
        <f t="shared" si="130"/>
        <v>8.9328749999999998E-2</v>
      </c>
    </row>
    <row r="8357" spans="1:10" x14ac:dyDescent="0.35">
      <c r="A8357" s="1" t="s">
        <v>9329</v>
      </c>
      <c r="B8357" s="1">
        <v>27.4</v>
      </c>
      <c r="C8357" s="1">
        <v>32.799999999999997</v>
      </c>
      <c r="D8357" s="1">
        <v>37.299999999999997</v>
      </c>
      <c r="E8357" s="1">
        <v>52.6</v>
      </c>
      <c r="F8357" s="1">
        <v>29.9</v>
      </c>
      <c r="G8357" s="1">
        <v>35.4</v>
      </c>
      <c r="H8357" s="1">
        <v>206.74</v>
      </c>
      <c r="I8357" s="1">
        <v>270.8</v>
      </c>
      <c r="J8357" s="52">
        <f t="shared" si="130"/>
        <v>8.66175E-2</v>
      </c>
    </row>
    <row r="8358" spans="1:10" x14ac:dyDescent="0.35">
      <c r="A8358" s="1" t="s">
        <v>9328</v>
      </c>
      <c r="B8358" s="1">
        <v>27.86</v>
      </c>
      <c r="C8358" s="1">
        <v>33.450000000000003</v>
      </c>
      <c r="D8358" s="1">
        <v>31.99</v>
      </c>
      <c r="E8358" s="1">
        <v>52.74</v>
      </c>
      <c r="F8358" s="1">
        <v>16.54</v>
      </c>
      <c r="G8358" s="1">
        <v>34</v>
      </c>
      <c r="H8358" s="1">
        <v>200.39</v>
      </c>
      <c r="I8358" s="1">
        <v>269.8</v>
      </c>
      <c r="J8358" s="52">
        <f t="shared" si="130"/>
        <v>8.3346249999999997E-2</v>
      </c>
    </row>
    <row r="8359" spans="1:10" x14ac:dyDescent="0.35">
      <c r="A8359" s="1" t="s">
        <v>9327</v>
      </c>
      <c r="B8359" s="1">
        <v>29.11</v>
      </c>
      <c r="C8359" s="1">
        <v>34.19</v>
      </c>
      <c r="D8359" s="1">
        <v>29.85</v>
      </c>
      <c r="E8359" s="1">
        <v>51.25</v>
      </c>
      <c r="F8359" s="1">
        <v>11.91</v>
      </c>
      <c r="G8359" s="1">
        <v>35.28</v>
      </c>
      <c r="H8359" s="1">
        <v>196.83</v>
      </c>
      <c r="I8359" s="1">
        <v>274.14</v>
      </c>
      <c r="J8359" s="52">
        <f t="shared" si="130"/>
        <v>8.2819999999999991E-2</v>
      </c>
    </row>
    <row r="8360" spans="1:10" x14ac:dyDescent="0.35">
      <c r="A8360" s="1" t="s">
        <v>9326</v>
      </c>
      <c r="B8360" s="1">
        <v>29.84</v>
      </c>
      <c r="C8360" s="1">
        <v>33.6</v>
      </c>
      <c r="D8360" s="1">
        <v>34.700000000000003</v>
      </c>
      <c r="E8360" s="1">
        <v>50.79</v>
      </c>
      <c r="F8360" s="1">
        <v>15.7</v>
      </c>
      <c r="G8360" s="1">
        <v>39.04</v>
      </c>
      <c r="H8360" s="1">
        <v>229.9</v>
      </c>
      <c r="I8360" s="1">
        <v>285</v>
      </c>
      <c r="J8360" s="52">
        <f t="shared" si="130"/>
        <v>8.9821249999999991E-2</v>
      </c>
    </row>
    <row r="8361" spans="1:10" x14ac:dyDescent="0.35">
      <c r="A8361" s="1" t="s">
        <v>9325</v>
      </c>
      <c r="B8361" s="1">
        <v>35.33</v>
      </c>
      <c r="C8361" s="1">
        <v>40.47</v>
      </c>
      <c r="D8361" s="1">
        <v>47.19</v>
      </c>
      <c r="E8361" s="1">
        <v>51.4</v>
      </c>
      <c r="F8361" s="1">
        <v>26.94</v>
      </c>
      <c r="G8361" s="1">
        <v>38.4</v>
      </c>
      <c r="H8361" s="1">
        <v>263.60000000000002</v>
      </c>
      <c r="I8361" s="1">
        <v>316.64999999999998</v>
      </c>
      <c r="J8361" s="52">
        <f t="shared" si="130"/>
        <v>0.10249750000000001</v>
      </c>
    </row>
    <row r="8362" spans="1:10" x14ac:dyDescent="0.35">
      <c r="A8362" s="1" t="s">
        <v>9324</v>
      </c>
      <c r="B8362" s="1">
        <v>49.99</v>
      </c>
      <c r="C8362" s="1">
        <v>48.94</v>
      </c>
      <c r="D8362" s="1">
        <v>55.28</v>
      </c>
      <c r="E8362" s="1">
        <v>54.33</v>
      </c>
      <c r="F8362" s="1">
        <v>31.58</v>
      </c>
      <c r="G8362" s="1">
        <v>42.9</v>
      </c>
      <c r="H8362" s="1">
        <v>300.10000000000002</v>
      </c>
      <c r="I8362" s="1">
        <v>379.94</v>
      </c>
      <c r="J8362" s="52">
        <f t="shared" si="130"/>
        <v>0.12038249999999999</v>
      </c>
    </row>
    <row r="8363" spans="1:10" x14ac:dyDescent="0.35">
      <c r="A8363" s="1" t="s">
        <v>9323</v>
      </c>
      <c r="B8363" s="1">
        <v>55.03</v>
      </c>
      <c r="C8363" s="1">
        <v>60</v>
      </c>
      <c r="D8363" s="1">
        <v>70.97</v>
      </c>
      <c r="E8363" s="1">
        <v>60.26</v>
      </c>
      <c r="F8363" s="1">
        <v>29.1</v>
      </c>
      <c r="G8363" s="1">
        <v>57.62</v>
      </c>
      <c r="H8363" s="1">
        <v>269.39</v>
      </c>
      <c r="I8363" s="1">
        <v>490.03</v>
      </c>
      <c r="J8363" s="52">
        <f t="shared" si="130"/>
        <v>0.13655</v>
      </c>
    </row>
    <row r="8364" spans="1:10" x14ac:dyDescent="0.35">
      <c r="A8364" s="1" t="s">
        <v>9322</v>
      </c>
      <c r="B8364" s="1">
        <v>54.97</v>
      </c>
      <c r="C8364" s="1">
        <v>62.27</v>
      </c>
      <c r="D8364" s="1">
        <v>71.7</v>
      </c>
      <c r="E8364" s="1">
        <v>68.400000000000006</v>
      </c>
      <c r="F8364" s="1">
        <v>34.15</v>
      </c>
      <c r="G8364" s="1">
        <v>56.55</v>
      </c>
      <c r="H8364" s="1">
        <v>280.17</v>
      </c>
      <c r="I8364" s="1">
        <v>489.66</v>
      </c>
      <c r="J8364" s="52">
        <f t="shared" si="130"/>
        <v>0.13973375000000002</v>
      </c>
    </row>
    <row r="8365" spans="1:10" x14ac:dyDescent="0.35">
      <c r="A8365" s="1" t="s">
        <v>9321</v>
      </c>
      <c r="B8365" s="1">
        <v>53.58</v>
      </c>
      <c r="C8365" s="1">
        <v>59.13</v>
      </c>
      <c r="D8365" s="1">
        <v>71.25</v>
      </c>
      <c r="E8365" s="1">
        <v>68.510000000000005</v>
      </c>
      <c r="F8365" s="1">
        <v>35.46</v>
      </c>
      <c r="G8365" s="1">
        <v>58.1</v>
      </c>
      <c r="H8365" s="1">
        <v>290.89</v>
      </c>
      <c r="I8365" s="1">
        <v>474.55</v>
      </c>
      <c r="J8365" s="52">
        <f t="shared" si="130"/>
        <v>0.13893374999999999</v>
      </c>
    </row>
    <row r="8366" spans="1:10" x14ac:dyDescent="0.35">
      <c r="A8366" s="1" t="s">
        <v>9320</v>
      </c>
      <c r="B8366" s="1">
        <v>52.81</v>
      </c>
      <c r="C8366" s="1">
        <v>57.69</v>
      </c>
      <c r="D8366" s="1">
        <v>70.73</v>
      </c>
      <c r="E8366" s="1">
        <v>68.930000000000007</v>
      </c>
      <c r="F8366" s="1">
        <v>35.450000000000003</v>
      </c>
      <c r="G8366" s="1">
        <v>59.97</v>
      </c>
      <c r="H8366" s="1">
        <v>300.10000000000002</v>
      </c>
      <c r="I8366" s="1">
        <v>421.46</v>
      </c>
      <c r="J8366" s="52">
        <f t="shared" si="130"/>
        <v>0.13339250000000002</v>
      </c>
    </row>
    <row r="8367" spans="1:10" x14ac:dyDescent="0.35">
      <c r="A8367" s="1" t="s">
        <v>9319</v>
      </c>
      <c r="B8367" s="1">
        <v>51.96</v>
      </c>
      <c r="C8367" s="1">
        <v>53.72</v>
      </c>
      <c r="D8367" s="1">
        <v>67.69</v>
      </c>
      <c r="E8367" s="1">
        <v>66.099999999999994</v>
      </c>
      <c r="F8367" s="1">
        <v>35.450000000000003</v>
      </c>
      <c r="G8367" s="1">
        <v>59.8</v>
      </c>
      <c r="H8367" s="1">
        <v>303.88</v>
      </c>
      <c r="I8367" s="1">
        <v>361.8</v>
      </c>
      <c r="J8367" s="52">
        <f t="shared" si="130"/>
        <v>0.12505000000000002</v>
      </c>
    </row>
    <row r="8368" spans="1:10" x14ac:dyDescent="0.35">
      <c r="A8368" s="1" t="s">
        <v>9318</v>
      </c>
      <c r="B8368" s="1">
        <v>51.71</v>
      </c>
      <c r="C8368" s="1">
        <v>54.95</v>
      </c>
      <c r="D8368" s="1">
        <v>65.599999999999994</v>
      </c>
      <c r="E8368" s="1">
        <v>60.63</v>
      </c>
      <c r="F8368" s="1">
        <v>35.479999999999997</v>
      </c>
      <c r="G8368" s="1">
        <v>57.66</v>
      </c>
      <c r="H8368" s="1">
        <v>314.60000000000002</v>
      </c>
      <c r="I8368" s="1">
        <v>343.73</v>
      </c>
      <c r="J8368" s="52">
        <f t="shared" si="130"/>
        <v>0.123045</v>
      </c>
    </row>
    <row r="8369" spans="1:10" x14ac:dyDescent="0.35">
      <c r="A8369" s="1" t="s">
        <v>9317</v>
      </c>
      <c r="B8369" s="1">
        <v>49.6</v>
      </c>
      <c r="C8369" s="1">
        <v>54.61</v>
      </c>
      <c r="D8369" s="1">
        <v>62.66</v>
      </c>
      <c r="E8369" s="1">
        <v>57.73</v>
      </c>
      <c r="F8369" s="1">
        <v>38.06</v>
      </c>
      <c r="G8369" s="1">
        <v>57.8</v>
      </c>
      <c r="H8369" s="1">
        <v>339.6</v>
      </c>
      <c r="I8369" s="1">
        <v>455.05</v>
      </c>
      <c r="J8369" s="52">
        <f t="shared" si="130"/>
        <v>0.13938874999999998</v>
      </c>
    </row>
    <row r="8370" spans="1:10" x14ac:dyDescent="0.35">
      <c r="A8370" s="1" t="s">
        <v>9316</v>
      </c>
      <c r="B8370" s="1">
        <v>50.04</v>
      </c>
      <c r="C8370" s="1">
        <v>59.94</v>
      </c>
      <c r="D8370" s="1">
        <v>60.45</v>
      </c>
      <c r="E8370" s="1">
        <v>58.53</v>
      </c>
      <c r="F8370" s="1">
        <v>43.56</v>
      </c>
      <c r="G8370" s="1">
        <v>57.48</v>
      </c>
      <c r="H8370" s="1">
        <v>349.92</v>
      </c>
      <c r="I8370" s="1">
        <v>469.93</v>
      </c>
      <c r="J8370" s="52">
        <f t="shared" si="130"/>
        <v>0.14373125</v>
      </c>
    </row>
    <row r="8371" spans="1:10" x14ac:dyDescent="0.35">
      <c r="A8371" s="1" t="s">
        <v>9315</v>
      </c>
      <c r="B8371" s="1">
        <v>50.96</v>
      </c>
      <c r="C8371" s="1">
        <v>62.05</v>
      </c>
      <c r="D8371" s="1">
        <v>66.290000000000006</v>
      </c>
      <c r="E8371" s="1">
        <v>59.39</v>
      </c>
      <c r="F8371" s="1">
        <v>34.5</v>
      </c>
      <c r="G8371" s="1">
        <v>58.94</v>
      </c>
      <c r="H8371" s="1">
        <v>350</v>
      </c>
      <c r="I8371" s="1">
        <v>485.03</v>
      </c>
      <c r="J8371" s="52">
        <f t="shared" si="130"/>
        <v>0.14589499999999997</v>
      </c>
    </row>
    <row r="8372" spans="1:10" x14ac:dyDescent="0.35">
      <c r="A8372" s="1" t="s">
        <v>9314</v>
      </c>
      <c r="B8372" s="1">
        <v>55.25</v>
      </c>
      <c r="C8372" s="1">
        <v>74.94</v>
      </c>
      <c r="D8372" s="1">
        <v>74.540000000000006</v>
      </c>
      <c r="E8372" s="1">
        <v>70</v>
      </c>
      <c r="F8372" s="1">
        <v>39.1</v>
      </c>
      <c r="G8372" s="1">
        <v>68.8</v>
      </c>
      <c r="H8372" s="1">
        <v>402</v>
      </c>
      <c r="I8372" s="1">
        <v>500</v>
      </c>
      <c r="J8372" s="52">
        <f t="shared" si="130"/>
        <v>0.16057875000000002</v>
      </c>
    </row>
    <row r="8373" spans="1:10" x14ac:dyDescent="0.35">
      <c r="A8373" s="1" t="s">
        <v>9313</v>
      </c>
      <c r="B8373" s="1">
        <v>53.43</v>
      </c>
      <c r="C8373" s="1">
        <v>62.6</v>
      </c>
      <c r="D8373" s="1">
        <v>50</v>
      </c>
      <c r="E8373" s="1">
        <v>60.2</v>
      </c>
      <c r="F8373" s="1">
        <v>42.01</v>
      </c>
      <c r="G8373" s="1">
        <v>44.9</v>
      </c>
      <c r="H8373" s="1">
        <v>303.95999999999998</v>
      </c>
      <c r="I8373" s="1">
        <v>499.91</v>
      </c>
      <c r="J8373" s="52">
        <f t="shared" si="130"/>
        <v>0.13962625000000001</v>
      </c>
    </row>
    <row r="8374" spans="1:10" x14ac:dyDescent="0.35">
      <c r="A8374" s="1" t="s">
        <v>9312</v>
      </c>
      <c r="B8374" s="1">
        <v>46.45</v>
      </c>
      <c r="C8374" s="1">
        <v>56.32</v>
      </c>
      <c r="D8374" s="1">
        <v>39</v>
      </c>
      <c r="E8374" s="1">
        <v>56.69</v>
      </c>
      <c r="F8374" s="1">
        <v>42.4</v>
      </c>
      <c r="G8374" s="1">
        <v>42.9</v>
      </c>
      <c r="H8374" s="1">
        <v>277.81</v>
      </c>
      <c r="I8374" s="1">
        <v>485.53</v>
      </c>
      <c r="J8374" s="52">
        <f t="shared" si="130"/>
        <v>0.13088749999999999</v>
      </c>
    </row>
    <row r="8375" spans="1:10" x14ac:dyDescent="0.35">
      <c r="A8375" s="1" t="s">
        <v>9311</v>
      </c>
      <c r="B8375" s="1">
        <v>41.47</v>
      </c>
      <c r="C8375" s="1">
        <v>45.72</v>
      </c>
      <c r="D8375" s="1">
        <v>40.700000000000003</v>
      </c>
      <c r="E8375" s="1">
        <v>66.47</v>
      </c>
      <c r="F8375" s="1">
        <v>37.49</v>
      </c>
      <c r="G8375" s="1">
        <v>39.700000000000003</v>
      </c>
      <c r="H8375" s="1">
        <v>272.29000000000002</v>
      </c>
      <c r="I8375" s="1">
        <v>439.9</v>
      </c>
      <c r="J8375" s="52">
        <f t="shared" si="130"/>
        <v>0.12296750000000001</v>
      </c>
    </row>
    <row r="8376" spans="1:10" x14ac:dyDescent="0.35">
      <c r="A8376" s="1" t="s">
        <v>9310</v>
      </c>
      <c r="B8376" s="1">
        <v>34.51</v>
      </c>
      <c r="C8376" s="1">
        <v>39.64</v>
      </c>
      <c r="D8376" s="1">
        <v>41</v>
      </c>
      <c r="E8376" s="1">
        <v>53.59</v>
      </c>
      <c r="F8376" s="1">
        <v>35.32</v>
      </c>
      <c r="G8376" s="1">
        <v>43.27</v>
      </c>
      <c r="H8376" s="1">
        <v>244.94</v>
      </c>
      <c r="I8376" s="1">
        <v>367.72</v>
      </c>
      <c r="J8376" s="52">
        <f t="shared" si="130"/>
        <v>0.10749875</v>
      </c>
    </row>
    <row r="8377" spans="1:10" x14ac:dyDescent="0.35">
      <c r="A8377" s="1" t="s">
        <v>9309</v>
      </c>
      <c r="B8377" s="1">
        <v>35.68</v>
      </c>
      <c r="C8377" s="1">
        <v>38.119999999999997</v>
      </c>
      <c r="D8377" s="1">
        <v>37.5</v>
      </c>
      <c r="E8377" s="1">
        <v>53.2</v>
      </c>
      <c r="F8377" s="1">
        <v>33.4</v>
      </c>
      <c r="G8377" s="1">
        <v>42.9</v>
      </c>
      <c r="H8377" s="1">
        <v>251.17</v>
      </c>
      <c r="I8377" s="1">
        <v>315.66000000000003</v>
      </c>
      <c r="J8377" s="52">
        <f t="shared" si="130"/>
        <v>0.10095375000000001</v>
      </c>
    </row>
    <row r="8378" spans="1:10" x14ac:dyDescent="0.35">
      <c r="A8378" s="1" t="s">
        <v>9308</v>
      </c>
      <c r="B8378" s="1">
        <v>30.03</v>
      </c>
      <c r="C8378" s="1">
        <v>33.979999999999997</v>
      </c>
      <c r="D8378" s="1">
        <v>40.1</v>
      </c>
      <c r="E8378" s="1">
        <v>48.13</v>
      </c>
      <c r="F8378" s="1">
        <v>35.1</v>
      </c>
      <c r="G8378" s="1">
        <v>39.630000000000003</v>
      </c>
      <c r="H8378" s="1">
        <v>246.21</v>
      </c>
      <c r="I8378" s="1">
        <v>296.27</v>
      </c>
      <c r="J8378" s="52">
        <f t="shared" si="130"/>
        <v>9.6181249999999996E-2</v>
      </c>
    </row>
    <row r="8379" spans="1:10" x14ac:dyDescent="0.35">
      <c r="A8379" s="1" t="s">
        <v>9307</v>
      </c>
      <c r="B8379" s="1">
        <v>30.81</v>
      </c>
      <c r="C8379" s="1">
        <v>33.33</v>
      </c>
      <c r="D8379" s="1">
        <v>46.15</v>
      </c>
      <c r="E8379" s="1">
        <v>48.69</v>
      </c>
      <c r="F8379" s="1">
        <v>35.229999999999997</v>
      </c>
      <c r="G8379" s="1">
        <v>43.52</v>
      </c>
      <c r="H8379" s="1">
        <v>239.9</v>
      </c>
      <c r="I8379" s="1">
        <v>296.3</v>
      </c>
      <c r="J8379" s="52">
        <f t="shared" si="130"/>
        <v>9.6741250000000015E-2</v>
      </c>
    </row>
    <row r="8380" spans="1:10" x14ac:dyDescent="0.35">
      <c r="A8380" s="1" t="s">
        <v>9306</v>
      </c>
      <c r="B8380" s="1">
        <v>29.18</v>
      </c>
      <c r="C8380" s="1">
        <v>33.119999999999997</v>
      </c>
      <c r="D8380" s="1">
        <v>43.23</v>
      </c>
      <c r="E8380" s="1">
        <v>53.94</v>
      </c>
      <c r="F8380" s="1">
        <v>33.68</v>
      </c>
      <c r="G8380" s="1">
        <v>41.92</v>
      </c>
      <c r="H8380" s="1">
        <v>226.49</v>
      </c>
      <c r="I8380" s="1">
        <v>287.92</v>
      </c>
      <c r="J8380" s="52">
        <f t="shared" si="130"/>
        <v>9.3685000000000004E-2</v>
      </c>
    </row>
    <row r="8381" spans="1:10" x14ac:dyDescent="0.35">
      <c r="A8381" s="1" t="s">
        <v>9305</v>
      </c>
      <c r="B8381" s="1">
        <v>28.38</v>
      </c>
      <c r="C8381" s="1">
        <v>32.15</v>
      </c>
      <c r="D8381" s="1">
        <v>41.71</v>
      </c>
      <c r="E8381" s="1">
        <v>55.13</v>
      </c>
      <c r="F8381" s="1">
        <v>30.91</v>
      </c>
      <c r="G8381" s="1">
        <v>40.119999999999997</v>
      </c>
      <c r="H8381" s="1">
        <v>201.96</v>
      </c>
      <c r="I8381" s="1">
        <v>279.64999999999998</v>
      </c>
      <c r="J8381" s="52">
        <f t="shared" si="130"/>
        <v>8.8751250000000004E-2</v>
      </c>
    </row>
    <row r="8382" spans="1:10" x14ac:dyDescent="0.35">
      <c r="A8382" s="1" t="s">
        <v>9304</v>
      </c>
      <c r="B8382" s="1">
        <v>27.05</v>
      </c>
      <c r="C8382" s="1">
        <v>32.11</v>
      </c>
      <c r="D8382" s="1">
        <v>37</v>
      </c>
      <c r="E8382" s="1">
        <v>50.1</v>
      </c>
      <c r="F8382" s="1">
        <v>29.49</v>
      </c>
      <c r="G8382" s="1">
        <v>39.979999999999997</v>
      </c>
      <c r="H8382" s="1">
        <v>227.82</v>
      </c>
      <c r="I8382" s="1">
        <v>270.10000000000002</v>
      </c>
      <c r="J8382" s="52">
        <f t="shared" si="130"/>
        <v>8.9206250000000001E-2</v>
      </c>
    </row>
    <row r="8383" spans="1:10" x14ac:dyDescent="0.35">
      <c r="A8383" s="1" t="s">
        <v>9303</v>
      </c>
      <c r="B8383" s="1">
        <v>27.38</v>
      </c>
      <c r="C8383" s="1">
        <v>33.15</v>
      </c>
      <c r="D8383" s="1">
        <v>35.9</v>
      </c>
      <c r="E8383" s="1">
        <v>49.88</v>
      </c>
      <c r="F8383" s="1">
        <v>29.19</v>
      </c>
      <c r="G8383" s="1">
        <v>39.4</v>
      </c>
      <c r="H8383" s="1">
        <v>251.78</v>
      </c>
      <c r="I8383" s="1">
        <v>256</v>
      </c>
      <c r="J8383" s="52">
        <f t="shared" si="130"/>
        <v>9.0335000000000013E-2</v>
      </c>
    </row>
    <row r="8384" spans="1:10" x14ac:dyDescent="0.35">
      <c r="A8384" s="1" t="s">
        <v>9302</v>
      </c>
      <c r="B8384" s="1">
        <v>28.08</v>
      </c>
      <c r="C8384" s="1">
        <v>33.19</v>
      </c>
      <c r="D8384" s="1">
        <v>35.49</v>
      </c>
      <c r="E8384" s="1">
        <v>49.72</v>
      </c>
      <c r="F8384" s="1">
        <v>31.77</v>
      </c>
      <c r="G8384" s="1">
        <v>40.340000000000003</v>
      </c>
      <c r="H8384" s="1">
        <v>266.49</v>
      </c>
      <c r="I8384" s="1">
        <v>272.60000000000002</v>
      </c>
      <c r="J8384" s="52">
        <f t="shared" si="130"/>
        <v>9.4710000000000003E-2</v>
      </c>
    </row>
    <row r="8385" spans="1:10" x14ac:dyDescent="0.35">
      <c r="A8385" s="1" t="s">
        <v>9301</v>
      </c>
      <c r="B8385" s="1">
        <v>34.1</v>
      </c>
      <c r="C8385" s="1">
        <v>41.82</v>
      </c>
      <c r="D8385" s="1">
        <v>39.5</v>
      </c>
      <c r="E8385" s="1">
        <v>53.94</v>
      </c>
      <c r="F8385" s="1">
        <v>38.869999999999997</v>
      </c>
      <c r="G8385" s="1">
        <v>40.15</v>
      </c>
      <c r="H8385" s="1">
        <v>300.39</v>
      </c>
      <c r="I8385" s="1">
        <v>319.32</v>
      </c>
      <c r="J8385" s="52">
        <f t="shared" si="130"/>
        <v>0.10851124999999999</v>
      </c>
    </row>
    <row r="8386" spans="1:10" x14ac:dyDescent="0.35">
      <c r="A8386" s="1" t="s">
        <v>9300</v>
      </c>
      <c r="B8386" s="1">
        <v>45.64</v>
      </c>
      <c r="C8386" s="1">
        <v>54.94</v>
      </c>
      <c r="D8386" s="1">
        <v>41</v>
      </c>
      <c r="E8386" s="1">
        <v>65.42</v>
      </c>
      <c r="F8386" s="1">
        <v>50.01</v>
      </c>
      <c r="G8386" s="1">
        <v>46</v>
      </c>
      <c r="H8386" s="1">
        <v>298</v>
      </c>
      <c r="I8386" s="1">
        <v>440.9</v>
      </c>
      <c r="J8386" s="52">
        <f t="shared" si="130"/>
        <v>0.13023874999999999</v>
      </c>
    </row>
    <row r="8387" spans="1:10" x14ac:dyDescent="0.35">
      <c r="A8387" s="1" t="s">
        <v>9299</v>
      </c>
      <c r="B8387" s="1">
        <v>45.44</v>
      </c>
      <c r="C8387" s="1">
        <v>66.73</v>
      </c>
      <c r="D8387" s="1">
        <v>34.01</v>
      </c>
      <c r="E8387" s="1">
        <v>51.24</v>
      </c>
      <c r="F8387" s="1">
        <v>44.43</v>
      </c>
      <c r="G8387" s="1">
        <v>49.5</v>
      </c>
      <c r="H8387" s="1">
        <v>411.12</v>
      </c>
      <c r="I8387" s="1">
        <v>543.49</v>
      </c>
      <c r="J8387" s="52">
        <f t="shared" ref="J8387:J8450" si="131">(AVERAGE(B8387:I8387))/1000</f>
        <v>0.15574499999999999</v>
      </c>
    </row>
    <row r="8388" spans="1:10" x14ac:dyDescent="0.35">
      <c r="A8388" s="1" t="s">
        <v>9298</v>
      </c>
      <c r="B8388" s="1">
        <v>44.39</v>
      </c>
      <c r="C8388" s="1">
        <v>64.069999999999993</v>
      </c>
      <c r="D8388" s="1">
        <v>41.56</v>
      </c>
      <c r="E8388" s="1">
        <v>63.13</v>
      </c>
      <c r="F8388" s="1">
        <v>46.1</v>
      </c>
      <c r="G8388" s="1">
        <v>57.72</v>
      </c>
      <c r="H8388" s="1">
        <v>416.8</v>
      </c>
      <c r="I8388" s="1">
        <v>561.64</v>
      </c>
      <c r="J8388" s="52">
        <f t="shared" si="131"/>
        <v>0.16192624999999999</v>
      </c>
    </row>
    <row r="8389" spans="1:10" x14ac:dyDescent="0.35">
      <c r="A8389" s="1" t="s">
        <v>9297</v>
      </c>
      <c r="B8389" s="1">
        <v>42.44</v>
      </c>
      <c r="C8389" s="1">
        <v>63.15</v>
      </c>
      <c r="D8389" s="1">
        <v>44.34</v>
      </c>
      <c r="E8389" s="1">
        <v>77.84</v>
      </c>
      <c r="F8389" s="1">
        <v>42.56</v>
      </c>
      <c r="G8389" s="1">
        <v>49.5</v>
      </c>
      <c r="H8389" s="1">
        <v>408.8</v>
      </c>
      <c r="I8389" s="1">
        <v>543.45000000000005</v>
      </c>
      <c r="J8389" s="52">
        <f t="shared" si="131"/>
        <v>0.15901000000000001</v>
      </c>
    </row>
    <row r="8390" spans="1:10" x14ac:dyDescent="0.35">
      <c r="A8390" s="1" t="s">
        <v>9296</v>
      </c>
      <c r="B8390" s="1">
        <v>44</v>
      </c>
      <c r="C8390" s="1">
        <v>63.03</v>
      </c>
      <c r="D8390" s="1">
        <v>44.03</v>
      </c>
      <c r="E8390" s="1">
        <v>80.099999999999994</v>
      </c>
      <c r="F8390" s="1">
        <v>48</v>
      </c>
      <c r="G8390" s="1">
        <v>41.7</v>
      </c>
      <c r="H8390" s="1">
        <v>400</v>
      </c>
      <c r="I8390" s="1">
        <v>517.08000000000004</v>
      </c>
      <c r="J8390" s="52">
        <f t="shared" si="131"/>
        <v>0.15474250000000001</v>
      </c>
    </row>
    <row r="8391" spans="1:10" x14ac:dyDescent="0.35">
      <c r="A8391" s="1" t="s">
        <v>9295</v>
      </c>
      <c r="B8391" s="1">
        <v>42.32</v>
      </c>
      <c r="C8391" s="1">
        <v>56.96</v>
      </c>
      <c r="D8391" s="1">
        <v>41.69</v>
      </c>
      <c r="E8391" s="1">
        <v>80.41</v>
      </c>
      <c r="F8391" s="1">
        <v>44.24</v>
      </c>
      <c r="G8391" s="1">
        <v>40.19</v>
      </c>
      <c r="H8391" s="1">
        <v>374.2</v>
      </c>
      <c r="I8391" s="1">
        <v>453</v>
      </c>
      <c r="J8391" s="52">
        <f t="shared" si="131"/>
        <v>0.14162625000000001</v>
      </c>
    </row>
    <row r="8392" spans="1:10" x14ac:dyDescent="0.35">
      <c r="A8392" s="1" t="s">
        <v>9294</v>
      </c>
      <c r="B8392" s="1">
        <v>43.01</v>
      </c>
      <c r="C8392" s="1">
        <v>57</v>
      </c>
      <c r="D8392" s="1">
        <v>47.34</v>
      </c>
      <c r="E8392" s="1">
        <v>79.8</v>
      </c>
      <c r="F8392" s="1">
        <v>44.72</v>
      </c>
      <c r="G8392" s="1">
        <v>41.7</v>
      </c>
      <c r="H8392" s="1">
        <v>387.01</v>
      </c>
      <c r="I8392" s="1">
        <v>424.05</v>
      </c>
      <c r="J8392" s="52">
        <f t="shared" si="131"/>
        <v>0.14057874999999997</v>
      </c>
    </row>
    <row r="8393" spans="1:10" x14ac:dyDescent="0.35">
      <c r="A8393" s="1" t="s">
        <v>9293</v>
      </c>
      <c r="B8393" s="1">
        <v>40.200000000000003</v>
      </c>
      <c r="C8393" s="1">
        <v>64.88</v>
      </c>
      <c r="D8393" s="1">
        <v>36.479999999999997</v>
      </c>
      <c r="E8393" s="1">
        <v>74.91</v>
      </c>
      <c r="F8393" s="1">
        <v>46.03</v>
      </c>
      <c r="G8393" s="1">
        <v>42.4</v>
      </c>
      <c r="H8393" s="1">
        <v>395.24</v>
      </c>
      <c r="I8393" s="1">
        <v>452.9</v>
      </c>
      <c r="J8393" s="52">
        <f t="shared" si="131"/>
        <v>0.14413000000000001</v>
      </c>
    </row>
    <row r="8394" spans="1:10" x14ac:dyDescent="0.35">
      <c r="A8394" s="1" t="s">
        <v>9292</v>
      </c>
      <c r="B8394" s="1">
        <v>41.37</v>
      </c>
      <c r="C8394" s="1">
        <v>65.099999999999994</v>
      </c>
      <c r="D8394" s="1">
        <v>40</v>
      </c>
      <c r="E8394" s="1">
        <v>65.099999999999994</v>
      </c>
      <c r="F8394" s="1">
        <v>47.34</v>
      </c>
      <c r="G8394" s="1">
        <v>45</v>
      </c>
      <c r="H8394" s="1">
        <v>399.72</v>
      </c>
      <c r="I8394" s="1">
        <v>465.14</v>
      </c>
      <c r="J8394" s="52">
        <f t="shared" si="131"/>
        <v>0.14609625000000001</v>
      </c>
    </row>
    <row r="8395" spans="1:10" x14ac:dyDescent="0.35">
      <c r="A8395" s="1" t="s">
        <v>9291</v>
      </c>
      <c r="B8395" s="1">
        <v>41.67</v>
      </c>
      <c r="C8395" s="1">
        <v>69.459999999999994</v>
      </c>
      <c r="D8395" s="1">
        <v>46.17</v>
      </c>
      <c r="E8395" s="1">
        <v>58.45</v>
      </c>
      <c r="F8395" s="1">
        <v>50</v>
      </c>
      <c r="G8395" s="1">
        <v>55.22</v>
      </c>
      <c r="H8395" s="1">
        <v>416.23</v>
      </c>
      <c r="I8395" s="1">
        <v>478.55</v>
      </c>
      <c r="J8395" s="52">
        <f t="shared" si="131"/>
        <v>0.15196875000000001</v>
      </c>
    </row>
    <row r="8396" spans="1:10" x14ac:dyDescent="0.35">
      <c r="A8396" s="1" t="s">
        <v>9290</v>
      </c>
      <c r="B8396" s="1">
        <v>45.47</v>
      </c>
      <c r="C8396" s="1">
        <v>84.94</v>
      </c>
      <c r="D8396" s="1">
        <v>65.599999999999994</v>
      </c>
      <c r="E8396" s="1">
        <v>67.010000000000005</v>
      </c>
      <c r="F8396" s="1">
        <v>52.01</v>
      </c>
      <c r="G8396" s="1">
        <v>58.38</v>
      </c>
      <c r="H8396" s="1">
        <v>425</v>
      </c>
      <c r="I8396" s="1">
        <v>505</v>
      </c>
      <c r="J8396" s="52">
        <f t="shared" si="131"/>
        <v>0.16292624999999999</v>
      </c>
    </row>
    <row r="8397" spans="1:10" x14ac:dyDescent="0.35">
      <c r="A8397" s="1" t="s">
        <v>9289</v>
      </c>
      <c r="B8397" s="1">
        <v>43.23</v>
      </c>
      <c r="C8397" s="1">
        <v>79.069999999999993</v>
      </c>
      <c r="D8397" s="1">
        <v>46.9</v>
      </c>
      <c r="E8397" s="1">
        <v>71.099999999999994</v>
      </c>
      <c r="F8397" s="1">
        <v>51.96</v>
      </c>
      <c r="G8397" s="1">
        <v>44</v>
      </c>
      <c r="H8397" s="1">
        <v>417.25</v>
      </c>
      <c r="I8397" s="1">
        <v>490.17</v>
      </c>
      <c r="J8397" s="52">
        <f t="shared" si="131"/>
        <v>0.15546000000000001</v>
      </c>
    </row>
    <row r="8398" spans="1:10" x14ac:dyDescent="0.35">
      <c r="A8398" s="1" t="s">
        <v>9288</v>
      </c>
      <c r="B8398" s="1">
        <v>39.590000000000003</v>
      </c>
      <c r="C8398" s="1">
        <v>71.709999999999994</v>
      </c>
      <c r="D8398" s="1">
        <v>42</v>
      </c>
      <c r="E8398" s="1">
        <v>66.75</v>
      </c>
      <c r="F8398" s="1">
        <v>47.55</v>
      </c>
      <c r="G8398" s="1">
        <v>45</v>
      </c>
      <c r="H8398" s="1">
        <v>404.57</v>
      </c>
      <c r="I8398" s="1">
        <v>467.79</v>
      </c>
      <c r="J8398" s="52">
        <f t="shared" si="131"/>
        <v>0.14812</v>
      </c>
    </row>
    <row r="8399" spans="1:10" x14ac:dyDescent="0.35">
      <c r="A8399" s="1" t="s">
        <v>9287</v>
      </c>
      <c r="B8399" s="1">
        <v>34.590000000000003</v>
      </c>
      <c r="C8399" s="1">
        <v>63.63</v>
      </c>
      <c r="D8399" s="1">
        <v>40.4</v>
      </c>
      <c r="E8399" s="1">
        <v>64.239999999999995</v>
      </c>
      <c r="F8399" s="1">
        <v>42.17</v>
      </c>
      <c r="G8399" s="1">
        <v>42.36</v>
      </c>
      <c r="H8399" s="1">
        <v>350</v>
      </c>
      <c r="I8399" s="1">
        <v>392.91</v>
      </c>
      <c r="J8399" s="52">
        <f t="shared" si="131"/>
        <v>0.12878750000000003</v>
      </c>
    </row>
    <row r="8400" spans="1:10" x14ac:dyDescent="0.35">
      <c r="A8400" s="1" t="s">
        <v>9286</v>
      </c>
      <c r="B8400" s="1">
        <v>31.11</v>
      </c>
      <c r="C8400" s="1">
        <v>49.76</v>
      </c>
      <c r="D8400" s="1">
        <v>56.36</v>
      </c>
      <c r="E8400" s="1">
        <v>60.6</v>
      </c>
      <c r="F8400" s="1">
        <v>40.1</v>
      </c>
      <c r="G8400" s="1">
        <v>41.29</v>
      </c>
      <c r="H8400" s="1">
        <v>243.78</v>
      </c>
      <c r="I8400" s="1">
        <v>334.15</v>
      </c>
      <c r="J8400" s="52">
        <f t="shared" si="131"/>
        <v>0.10714375</v>
      </c>
    </row>
    <row r="8401" spans="1:10" x14ac:dyDescent="0.35">
      <c r="A8401" s="1" t="s">
        <v>9285</v>
      </c>
      <c r="B8401" s="1">
        <v>33.44</v>
      </c>
      <c r="C8401" s="1">
        <v>42.49</v>
      </c>
      <c r="D8401" s="1">
        <v>47.89</v>
      </c>
      <c r="E8401" s="1">
        <v>56.92</v>
      </c>
      <c r="F8401" s="1">
        <v>38.08</v>
      </c>
      <c r="G8401" s="1">
        <v>41.94</v>
      </c>
      <c r="H8401" s="1">
        <v>281.23</v>
      </c>
      <c r="I8401" s="1">
        <v>306.75</v>
      </c>
      <c r="J8401" s="52">
        <f t="shared" si="131"/>
        <v>0.10609250000000001</v>
      </c>
    </row>
    <row r="8402" spans="1:10" x14ac:dyDescent="0.35">
      <c r="A8402" s="1" t="s">
        <v>9284</v>
      </c>
      <c r="B8402" s="1">
        <v>26</v>
      </c>
      <c r="C8402" s="1">
        <v>36.32</v>
      </c>
      <c r="D8402" s="1">
        <v>55.73</v>
      </c>
      <c r="E8402" s="1">
        <v>52.87</v>
      </c>
      <c r="F8402" s="1">
        <v>36</v>
      </c>
      <c r="G8402" s="1">
        <v>40</v>
      </c>
      <c r="H8402" s="1">
        <v>253.44</v>
      </c>
      <c r="I8402" s="1">
        <v>280</v>
      </c>
      <c r="J8402" s="52">
        <f t="shared" si="131"/>
        <v>9.7545000000000007E-2</v>
      </c>
    </row>
    <row r="8403" spans="1:10" x14ac:dyDescent="0.35">
      <c r="A8403" s="1" t="s">
        <v>9283</v>
      </c>
      <c r="B8403" s="1">
        <v>23.1</v>
      </c>
      <c r="C8403" s="1">
        <v>32.06</v>
      </c>
      <c r="D8403" s="1">
        <v>42</v>
      </c>
      <c r="E8403" s="1">
        <v>52.08</v>
      </c>
      <c r="F8403" s="1">
        <v>32.71</v>
      </c>
      <c r="G8403" s="1">
        <v>39.200000000000003</v>
      </c>
      <c r="H8403" s="1">
        <v>289.26</v>
      </c>
      <c r="I8403" s="1">
        <v>283.89999999999998</v>
      </c>
      <c r="J8403" s="52">
        <f t="shared" si="131"/>
        <v>9.9288749999999995E-2</v>
      </c>
    </row>
    <row r="8404" spans="1:10" x14ac:dyDescent="0.35">
      <c r="A8404" s="1" t="s">
        <v>9282</v>
      </c>
      <c r="B8404" s="1">
        <v>22.42</v>
      </c>
      <c r="C8404" s="1">
        <v>30.95</v>
      </c>
      <c r="D8404" s="1">
        <v>50.4</v>
      </c>
      <c r="E8404" s="1">
        <v>50.08</v>
      </c>
      <c r="F8404" s="1">
        <v>31.9</v>
      </c>
      <c r="G8404" s="1">
        <v>42.5</v>
      </c>
      <c r="H8404" s="1">
        <v>261.31</v>
      </c>
      <c r="I8404" s="1">
        <v>271.08</v>
      </c>
      <c r="J8404" s="52">
        <f t="shared" si="131"/>
        <v>9.5080000000000012E-2</v>
      </c>
    </row>
    <row r="8405" spans="1:10" x14ac:dyDescent="0.35">
      <c r="A8405" s="1" t="s">
        <v>9281</v>
      </c>
      <c r="B8405" s="1">
        <v>21.25</v>
      </c>
      <c r="C8405" s="1">
        <v>32.42</v>
      </c>
      <c r="D8405" s="1">
        <v>46.7</v>
      </c>
      <c r="E8405" s="1">
        <v>49.92</v>
      </c>
      <c r="F8405" s="1">
        <v>30.5</v>
      </c>
      <c r="G8405" s="1">
        <v>45.07</v>
      </c>
      <c r="H8405" s="1">
        <v>247.42</v>
      </c>
      <c r="I8405" s="1">
        <v>259.95</v>
      </c>
      <c r="J8405" s="52">
        <f t="shared" si="131"/>
        <v>9.1653750000000006E-2</v>
      </c>
    </row>
    <row r="8406" spans="1:10" x14ac:dyDescent="0.35">
      <c r="A8406" s="1" t="s">
        <v>9280</v>
      </c>
      <c r="B8406" s="1">
        <v>19.55</v>
      </c>
      <c r="C8406" s="1">
        <v>35.99</v>
      </c>
      <c r="D8406" s="1">
        <v>40.299999999999997</v>
      </c>
      <c r="E8406" s="1">
        <v>49.05</v>
      </c>
      <c r="F8406" s="1">
        <v>29.19</v>
      </c>
      <c r="G8406" s="1">
        <v>38.840000000000003</v>
      </c>
      <c r="H8406" s="1">
        <v>238.88</v>
      </c>
      <c r="I8406" s="1">
        <v>245.6</v>
      </c>
      <c r="J8406" s="52">
        <f t="shared" si="131"/>
        <v>8.7175000000000002E-2</v>
      </c>
    </row>
    <row r="8407" spans="1:10" x14ac:dyDescent="0.35">
      <c r="A8407" s="1" t="s">
        <v>9279</v>
      </c>
      <c r="B8407" s="1">
        <v>20.239999999999998</v>
      </c>
      <c r="C8407" s="1">
        <v>38.909999999999997</v>
      </c>
      <c r="D8407" s="1">
        <v>36</v>
      </c>
      <c r="E8407" s="1">
        <v>49.47</v>
      </c>
      <c r="F8407" s="1">
        <v>29.4</v>
      </c>
      <c r="G8407" s="1">
        <v>34</v>
      </c>
      <c r="H8407" s="1">
        <v>250</v>
      </c>
      <c r="I8407" s="1">
        <v>236.19</v>
      </c>
      <c r="J8407" s="52">
        <f t="shared" si="131"/>
        <v>8.6776249999999999E-2</v>
      </c>
    </row>
    <row r="8408" spans="1:10" x14ac:dyDescent="0.35">
      <c r="A8408" s="1" t="s">
        <v>9278</v>
      </c>
      <c r="B8408" s="1">
        <v>23.45</v>
      </c>
      <c r="C8408" s="1">
        <v>38.74</v>
      </c>
      <c r="D8408" s="1">
        <v>37.68</v>
      </c>
      <c r="E8408" s="1">
        <v>52.03</v>
      </c>
      <c r="F8408" s="1">
        <v>31.27</v>
      </c>
      <c r="G8408" s="1">
        <v>35.97</v>
      </c>
      <c r="H8408" s="1">
        <v>270.08999999999997</v>
      </c>
      <c r="I8408" s="1">
        <v>237.36</v>
      </c>
      <c r="J8408" s="52">
        <f t="shared" si="131"/>
        <v>9.0823750000000009E-2</v>
      </c>
    </row>
    <row r="8409" spans="1:10" x14ac:dyDescent="0.35">
      <c r="A8409" s="1" t="s">
        <v>9277</v>
      </c>
      <c r="B8409" s="1">
        <v>31.21</v>
      </c>
      <c r="C8409" s="1">
        <v>35.25</v>
      </c>
      <c r="D8409" s="1">
        <v>38.76</v>
      </c>
      <c r="E8409" s="1">
        <v>65.150000000000006</v>
      </c>
      <c r="F8409" s="1">
        <v>35.74</v>
      </c>
      <c r="G8409" s="1">
        <v>40.4</v>
      </c>
      <c r="H8409" s="1">
        <v>303.81</v>
      </c>
      <c r="I8409" s="1">
        <v>237.51</v>
      </c>
      <c r="J8409" s="52">
        <f t="shared" si="131"/>
        <v>9.8478750000000004E-2</v>
      </c>
    </row>
    <row r="8410" spans="1:10" x14ac:dyDescent="0.35">
      <c r="A8410" s="1" t="s">
        <v>9276</v>
      </c>
      <c r="B8410" s="1">
        <v>40.04</v>
      </c>
      <c r="C8410" s="1">
        <v>38.229999999999997</v>
      </c>
      <c r="D8410" s="1">
        <v>43.84</v>
      </c>
      <c r="E8410" s="1">
        <v>78.099999999999994</v>
      </c>
      <c r="F8410" s="1">
        <v>44.17</v>
      </c>
      <c r="G8410" s="1">
        <v>50.83</v>
      </c>
      <c r="H8410" s="1">
        <v>391</v>
      </c>
      <c r="I8410" s="1">
        <v>250.49</v>
      </c>
      <c r="J8410" s="52">
        <f t="shared" si="131"/>
        <v>0.11708750000000001</v>
      </c>
    </row>
    <row r="8411" spans="1:10" x14ac:dyDescent="0.35">
      <c r="A8411" s="1" t="s">
        <v>9275</v>
      </c>
      <c r="B8411" s="1">
        <v>41.4</v>
      </c>
      <c r="C8411" s="1">
        <v>42.12</v>
      </c>
      <c r="D8411" s="1">
        <v>48.51</v>
      </c>
      <c r="E8411" s="1">
        <v>83.7</v>
      </c>
      <c r="F8411" s="1">
        <v>49.5</v>
      </c>
      <c r="G8411" s="1">
        <v>59.19</v>
      </c>
      <c r="H8411" s="1">
        <v>403.92</v>
      </c>
      <c r="I8411" s="1">
        <v>290</v>
      </c>
      <c r="J8411" s="52">
        <f t="shared" si="131"/>
        <v>0.1272925</v>
      </c>
    </row>
    <row r="8412" spans="1:10" x14ac:dyDescent="0.35">
      <c r="A8412" s="1" t="s">
        <v>9274</v>
      </c>
      <c r="B8412" s="1">
        <v>41.38</v>
      </c>
      <c r="C8412" s="1">
        <v>53.41</v>
      </c>
      <c r="D8412" s="1">
        <v>51.72</v>
      </c>
      <c r="E8412" s="1">
        <v>83.76</v>
      </c>
      <c r="F8412" s="1">
        <v>42.53</v>
      </c>
      <c r="G8412" s="1">
        <v>48.04</v>
      </c>
      <c r="H8412" s="1">
        <v>403.92</v>
      </c>
      <c r="I8412" s="1">
        <v>299.81</v>
      </c>
      <c r="J8412" s="52">
        <f t="shared" si="131"/>
        <v>0.12807125</v>
      </c>
    </row>
    <row r="8413" spans="1:10" x14ac:dyDescent="0.35">
      <c r="A8413" s="1" t="s">
        <v>9273</v>
      </c>
      <c r="B8413" s="1">
        <v>40.020000000000003</v>
      </c>
      <c r="C8413" s="1">
        <v>51.13</v>
      </c>
      <c r="D8413" s="1">
        <v>55.13</v>
      </c>
      <c r="E8413" s="1">
        <v>82</v>
      </c>
      <c r="F8413" s="1">
        <v>39.979999999999997</v>
      </c>
      <c r="G8413" s="1">
        <v>45</v>
      </c>
      <c r="H8413" s="1">
        <v>398.95</v>
      </c>
      <c r="I8413" s="1">
        <v>302.13</v>
      </c>
      <c r="J8413" s="52">
        <f t="shared" si="131"/>
        <v>0.1267925</v>
      </c>
    </row>
    <row r="8414" spans="1:10" x14ac:dyDescent="0.35">
      <c r="A8414" s="1" t="s">
        <v>9272</v>
      </c>
      <c r="B8414" s="1">
        <v>40.869999999999997</v>
      </c>
      <c r="C8414" s="1">
        <v>56.81</v>
      </c>
      <c r="D8414" s="1">
        <v>54.92</v>
      </c>
      <c r="E8414" s="1">
        <v>80.959999999999994</v>
      </c>
      <c r="F8414" s="1">
        <v>37.92</v>
      </c>
      <c r="G8414" s="1">
        <v>43.25</v>
      </c>
      <c r="H8414" s="1">
        <v>392.46</v>
      </c>
      <c r="I8414" s="1">
        <v>265.7</v>
      </c>
      <c r="J8414" s="52">
        <f t="shared" si="131"/>
        <v>0.12161125000000002</v>
      </c>
    </row>
    <row r="8415" spans="1:10" x14ac:dyDescent="0.35">
      <c r="A8415" s="1" t="s">
        <v>9271</v>
      </c>
      <c r="B8415" s="1">
        <v>36.21</v>
      </c>
      <c r="C8415" s="1">
        <v>52.44</v>
      </c>
      <c r="D8415" s="1">
        <v>54.41</v>
      </c>
      <c r="E8415" s="1">
        <v>79.02</v>
      </c>
      <c r="F8415" s="1">
        <v>34.700000000000003</v>
      </c>
      <c r="G8415" s="1">
        <v>42.33</v>
      </c>
      <c r="H8415" s="1">
        <v>376.13</v>
      </c>
      <c r="I8415" s="1">
        <v>270.07</v>
      </c>
      <c r="J8415" s="52">
        <f t="shared" si="131"/>
        <v>0.11816375</v>
      </c>
    </row>
    <row r="8416" spans="1:10" x14ac:dyDescent="0.35">
      <c r="A8416" s="1" t="s">
        <v>9270</v>
      </c>
      <c r="B8416" s="1">
        <v>35.340000000000003</v>
      </c>
      <c r="C8416" s="1">
        <v>43.64</v>
      </c>
      <c r="D8416" s="1">
        <v>53.38</v>
      </c>
      <c r="E8416" s="1">
        <v>79.010000000000005</v>
      </c>
      <c r="F8416" s="1">
        <v>35.36</v>
      </c>
      <c r="G8416" s="1">
        <v>42.1</v>
      </c>
      <c r="H8416" s="1">
        <v>351.71</v>
      </c>
      <c r="I8416" s="1">
        <v>249.95</v>
      </c>
      <c r="J8416" s="52">
        <f t="shared" si="131"/>
        <v>0.11131125</v>
      </c>
    </row>
    <row r="8417" spans="1:10" x14ac:dyDescent="0.35">
      <c r="A8417" s="1" t="s">
        <v>9269</v>
      </c>
      <c r="B8417" s="1">
        <v>34.74</v>
      </c>
      <c r="C8417" s="1">
        <v>49.68</v>
      </c>
      <c r="D8417" s="1">
        <v>52.31</v>
      </c>
      <c r="E8417" s="1">
        <v>79.03</v>
      </c>
      <c r="F8417" s="1">
        <v>38</v>
      </c>
      <c r="G8417" s="1">
        <v>45.1</v>
      </c>
      <c r="H8417" s="1">
        <v>361.51</v>
      </c>
      <c r="I8417" s="1">
        <v>266.62</v>
      </c>
      <c r="J8417" s="52">
        <f t="shared" si="131"/>
        <v>0.11587375</v>
      </c>
    </row>
    <row r="8418" spans="1:10" x14ac:dyDescent="0.35">
      <c r="A8418" s="1" t="s">
        <v>9268</v>
      </c>
      <c r="B8418" s="1">
        <v>35.200000000000003</v>
      </c>
      <c r="C8418" s="1">
        <v>50.68</v>
      </c>
      <c r="D8418" s="1">
        <v>50.14</v>
      </c>
      <c r="E8418" s="1">
        <v>78.98</v>
      </c>
      <c r="F8418" s="1">
        <v>42.52</v>
      </c>
      <c r="G8418" s="1">
        <v>54.38</v>
      </c>
      <c r="H8418" s="1">
        <v>392.1</v>
      </c>
      <c r="I8418" s="1">
        <v>283.5</v>
      </c>
      <c r="J8418" s="52">
        <f t="shared" si="131"/>
        <v>0.12343750000000001</v>
      </c>
    </row>
    <row r="8419" spans="1:10" x14ac:dyDescent="0.35">
      <c r="A8419" s="1" t="s">
        <v>9267</v>
      </c>
      <c r="B8419" s="1">
        <v>39.19</v>
      </c>
      <c r="C8419" s="1">
        <v>54.8</v>
      </c>
      <c r="D8419" s="1">
        <v>51.88</v>
      </c>
      <c r="E8419" s="1">
        <v>79.05</v>
      </c>
      <c r="F8419" s="1">
        <v>42.57</v>
      </c>
      <c r="G8419" s="1">
        <v>54.98</v>
      </c>
      <c r="H8419" s="1">
        <v>382.32</v>
      </c>
      <c r="I8419" s="1">
        <v>305.13</v>
      </c>
      <c r="J8419" s="52">
        <f t="shared" si="131"/>
        <v>0.12623999999999999</v>
      </c>
    </row>
    <row r="8420" spans="1:10" x14ac:dyDescent="0.35">
      <c r="A8420" s="1" t="s">
        <v>9266</v>
      </c>
      <c r="B8420" s="1">
        <v>41.4</v>
      </c>
      <c r="C8420" s="1">
        <v>61.01</v>
      </c>
      <c r="D8420" s="1">
        <v>62.57</v>
      </c>
      <c r="E8420" s="1">
        <v>82.97</v>
      </c>
      <c r="F8420" s="1">
        <v>42.83</v>
      </c>
      <c r="G8420" s="1">
        <v>63.97</v>
      </c>
      <c r="H8420" s="1">
        <v>397.3</v>
      </c>
      <c r="I8420" s="1">
        <v>335.42</v>
      </c>
      <c r="J8420" s="52">
        <f t="shared" si="131"/>
        <v>0.13593374999999999</v>
      </c>
    </row>
    <row r="8421" spans="1:10" x14ac:dyDescent="0.35">
      <c r="A8421" s="1" t="s">
        <v>9265</v>
      </c>
      <c r="B8421" s="1">
        <v>40.01</v>
      </c>
      <c r="C8421" s="1">
        <v>60</v>
      </c>
      <c r="D8421" s="1">
        <v>42.4</v>
      </c>
      <c r="E8421" s="1">
        <v>81.38</v>
      </c>
      <c r="F8421" s="1">
        <v>38.79</v>
      </c>
      <c r="G8421" s="1">
        <v>53.37</v>
      </c>
      <c r="H8421" s="1">
        <v>394.42</v>
      </c>
      <c r="I8421" s="1">
        <v>310</v>
      </c>
      <c r="J8421" s="52">
        <f t="shared" si="131"/>
        <v>0.12754625</v>
      </c>
    </row>
    <row r="8422" spans="1:10" x14ac:dyDescent="0.35">
      <c r="A8422" s="1" t="s">
        <v>9264</v>
      </c>
      <c r="B8422" s="1">
        <v>38.340000000000003</v>
      </c>
      <c r="C8422" s="1">
        <v>43.98</v>
      </c>
      <c r="D8422" s="1">
        <v>40.4</v>
      </c>
      <c r="E8422" s="1">
        <v>79</v>
      </c>
      <c r="F8422" s="1">
        <v>36.74</v>
      </c>
      <c r="G8422" s="1">
        <v>53.9</v>
      </c>
      <c r="H8422" s="1">
        <v>390.1</v>
      </c>
      <c r="I8422" s="1">
        <v>250</v>
      </c>
      <c r="J8422" s="52">
        <f t="shared" si="131"/>
        <v>0.11655750000000001</v>
      </c>
    </row>
    <row r="8423" spans="1:10" x14ac:dyDescent="0.35">
      <c r="A8423" s="1" t="s">
        <v>9263</v>
      </c>
      <c r="B8423" s="1">
        <v>33.51</v>
      </c>
      <c r="C8423" s="1">
        <v>35</v>
      </c>
      <c r="D8423" s="1">
        <v>40</v>
      </c>
      <c r="E8423" s="1">
        <v>75.040000000000006</v>
      </c>
      <c r="F8423" s="1">
        <v>34.200000000000003</v>
      </c>
      <c r="G8423" s="1">
        <v>45.9</v>
      </c>
      <c r="H8423" s="1">
        <v>341.98</v>
      </c>
      <c r="I8423" s="1">
        <v>240</v>
      </c>
      <c r="J8423" s="52">
        <f t="shared" si="131"/>
        <v>0.10570375</v>
      </c>
    </row>
    <row r="8424" spans="1:10" x14ac:dyDescent="0.35">
      <c r="A8424" s="1" t="s">
        <v>9262</v>
      </c>
      <c r="B8424" s="1">
        <v>32.56</v>
      </c>
      <c r="C8424" s="1">
        <v>31.28</v>
      </c>
      <c r="D8424" s="1">
        <v>34.9</v>
      </c>
      <c r="E8424" s="1">
        <v>66.599999999999994</v>
      </c>
      <c r="F8424" s="1">
        <v>33.39</v>
      </c>
      <c r="G8424" s="1">
        <v>45.04</v>
      </c>
      <c r="H8424" s="1">
        <v>294</v>
      </c>
      <c r="I8424" s="1">
        <v>242</v>
      </c>
      <c r="J8424" s="52">
        <f t="shared" si="131"/>
        <v>9.7471249999999995E-2</v>
      </c>
    </row>
    <row r="8425" spans="1:10" x14ac:dyDescent="0.35">
      <c r="A8425" s="1" t="s">
        <v>9261</v>
      </c>
      <c r="B8425" s="1">
        <v>29.94</v>
      </c>
      <c r="C8425" s="1">
        <v>31.21</v>
      </c>
      <c r="D8425" s="1">
        <v>30.66</v>
      </c>
      <c r="E8425" s="1">
        <v>58.12</v>
      </c>
      <c r="F8425" s="1">
        <v>31.9</v>
      </c>
      <c r="G8425" s="1">
        <v>45.1</v>
      </c>
      <c r="H8425" s="1">
        <v>294.95999999999998</v>
      </c>
      <c r="I8425" s="1">
        <v>245.1</v>
      </c>
      <c r="J8425" s="52">
        <f t="shared" si="131"/>
        <v>9.5873750000000008E-2</v>
      </c>
    </row>
    <row r="8426" spans="1:10" x14ac:dyDescent="0.35">
      <c r="A8426" s="1" t="s">
        <v>9260</v>
      </c>
      <c r="B8426" s="1">
        <v>24.96</v>
      </c>
      <c r="C8426" s="1">
        <v>31.55</v>
      </c>
      <c r="D8426" s="1">
        <v>32.200000000000003</v>
      </c>
      <c r="E8426" s="1">
        <v>54.24</v>
      </c>
      <c r="F8426" s="1">
        <v>30.1</v>
      </c>
      <c r="G8426" s="1">
        <v>40.409999999999997</v>
      </c>
      <c r="H8426" s="1">
        <v>266.89999999999998</v>
      </c>
      <c r="I8426" s="1">
        <v>262.39999999999998</v>
      </c>
      <c r="J8426" s="52">
        <f t="shared" si="131"/>
        <v>9.2844999999999997E-2</v>
      </c>
    </row>
    <row r="8427" spans="1:10" x14ac:dyDescent="0.35">
      <c r="A8427" s="1" t="s">
        <v>9259</v>
      </c>
      <c r="B8427" s="1">
        <v>34.82</v>
      </c>
      <c r="C8427" s="1">
        <v>29.99</v>
      </c>
      <c r="D8427" s="1">
        <v>34.700000000000003</v>
      </c>
      <c r="E8427" s="1">
        <v>51.2</v>
      </c>
      <c r="F8427" s="1">
        <v>33.93</v>
      </c>
      <c r="G8427" s="1">
        <v>40</v>
      </c>
      <c r="H8427" s="1">
        <v>310.12</v>
      </c>
      <c r="I8427" s="1">
        <v>384.5</v>
      </c>
      <c r="J8427" s="52">
        <f t="shared" si="131"/>
        <v>0.1149075</v>
      </c>
    </row>
    <row r="8428" spans="1:10" x14ac:dyDescent="0.35">
      <c r="A8428" s="1" t="s">
        <v>9258</v>
      </c>
      <c r="B8428" s="1">
        <v>24.06</v>
      </c>
      <c r="C8428" s="1">
        <v>29.75</v>
      </c>
      <c r="D8428" s="1">
        <v>38</v>
      </c>
      <c r="E8428" s="1">
        <v>51.02</v>
      </c>
      <c r="F8428" s="1">
        <v>30.5</v>
      </c>
      <c r="G8428" s="1">
        <v>36.700000000000003</v>
      </c>
      <c r="H8428" s="1">
        <v>271.63</v>
      </c>
      <c r="I8428" s="1">
        <v>302.89999999999998</v>
      </c>
      <c r="J8428" s="52">
        <f t="shared" si="131"/>
        <v>9.8069999999999991E-2</v>
      </c>
    </row>
    <row r="8429" spans="1:10" x14ac:dyDescent="0.35">
      <c r="A8429" s="1" t="s">
        <v>9257</v>
      </c>
      <c r="B8429" s="1">
        <v>23.22</v>
      </c>
      <c r="C8429" s="1">
        <v>32.04</v>
      </c>
      <c r="D8429" s="1">
        <v>36.520000000000003</v>
      </c>
      <c r="E8429" s="1">
        <v>49.88</v>
      </c>
      <c r="F8429" s="1">
        <v>30</v>
      </c>
      <c r="G8429" s="1">
        <v>36.58</v>
      </c>
      <c r="H8429" s="1">
        <v>250.1</v>
      </c>
      <c r="I8429" s="1">
        <v>259.89999999999998</v>
      </c>
      <c r="J8429" s="52">
        <f t="shared" si="131"/>
        <v>8.9779999999999999E-2</v>
      </c>
    </row>
    <row r="8430" spans="1:10" x14ac:dyDescent="0.35">
      <c r="A8430" s="1" t="s">
        <v>9256</v>
      </c>
      <c r="B8430" s="1">
        <v>21.88</v>
      </c>
      <c r="C8430" s="1">
        <v>31.9</v>
      </c>
      <c r="D8430" s="1">
        <v>28.3</v>
      </c>
      <c r="E8430" s="1">
        <v>48.93</v>
      </c>
      <c r="F8430" s="1">
        <v>26.83</v>
      </c>
      <c r="G8430" s="1">
        <v>35.770000000000003</v>
      </c>
      <c r="H8430" s="1">
        <v>269.75</v>
      </c>
      <c r="I8430" s="1">
        <v>238.3</v>
      </c>
      <c r="J8430" s="52">
        <f t="shared" si="131"/>
        <v>8.7707500000000008E-2</v>
      </c>
    </row>
    <row r="8431" spans="1:10" x14ac:dyDescent="0.35">
      <c r="A8431" s="1" t="s">
        <v>9255</v>
      </c>
      <c r="B8431" s="1">
        <v>22.58</v>
      </c>
      <c r="C8431" s="1">
        <v>32.99</v>
      </c>
      <c r="D8431" s="1">
        <v>28.97</v>
      </c>
      <c r="E8431" s="1">
        <v>49</v>
      </c>
      <c r="F8431" s="1">
        <v>28.39</v>
      </c>
      <c r="G8431" s="1">
        <v>35.119999999999997</v>
      </c>
      <c r="H8431" s="1">
        <v>252.4</v>
      </c>
      <c r="I8431" s="1">
        <v>235</v>
      </c>
      <c r="J8431" s="52">
        <f t="shared" si="131"/>
        <v>8.555625E-2</v>
      </c>
    </row>
    <row r="8432" spans="1:10" x14ac:dyDescent="0.35">
      <c r="A8432" s="1" t="s">
        <v>9254</v>
      </c>
      <c r="B8432" s="1">
        <v>25.77</v>
      </c>
      <c r="C8432" s="1">
        <v>39.340000000000003</v>
      </c>
      <c r="D8432" s="1">
        <v>34.200000000000003</v>
      </c>
      <c r="E8432" s="1">
        <v>50.92</v>
      </c>
      <c r="F8432" s="1">
        <v>30.22</v>
      </c>
      <c r="G8432" s="1">
        <v>35.83</v>
      </c>
      <c r="H8432" s="1">
        <v>232.75</v>
      </c>
      <c r="I8432" s="1">
        <v>243.3</v>
      </c>
      <c r="J8432" s="52">
        <f t="shared" si="131"/>
        <v>8.654125E-2</v>
      </c>
    </row>
    <row r="8433" spans="1:10" x14ac:dyDescent="0.35">
      <c r="A8433" s="1" t="s">
        <v>9253</v>
      </c>
      <c r="B8433" s="1">
        <v>30.02</v>
      </c>
      <c r="C8433" s="1">
        <v>40.119999999999997</v>
      </c>
      <c r="D8433" s="1">
        <v>38</v>
      </c>
      <c r="E8433" s="1">
        <v>58.81</v>
      </c>
      <c r="F8433" s="1">
        <v>36.19</v>
      </c>
      <c r="G8433" s="1">
        <v>40.07</v>
      </c>
      <c r="H8433" s="1">
        <v>278.2</v>
      </c>
      <c r="I8433" s="1">
        <v>202.2</v>
      </c>
      <c r="J8433" s="52">
        <f t="shared" si="131"/>
        <v>9.0451249999999983E-2</v>
      </c>
    </row>
    <row r="8434" spans="1:10" x14ac:dyDescent="0.35">
      <c r="A8434" s="1" t="s">
        <v>9252</v>
      </c>
      <c r="B8434" s="1">
        <v>36.61</v>
      </c>
      <c r="C8434" s="1">
        <v>35.31</v>
      </c>
      <c r="D8434" s="1">
        <v>51.4</v>
      </c>
      <c r="E8434" s="1">
        <v>71.23</v>
      </c>
      <c r="F8434" s="1">
        <v>42.05</v>
      </c>
      <c r="G8434" s="1">
        <v>50.75</v>
      </c>
      <c r="H8434" s="1">
        <v>299.67</v>
      </c>
      <c r="I8434" s="1">
        <v>199.9</v>
      </c>
      <c r="J8434" s="52">
        <f t="shared" si="131"/>
        <v>9.8364999999999994E-2</v>
      </c>
    </row>
    <row r="8435" spans="1:10" x14ac:dyDescent="0.35">
      <c r="A8435" s="1" t="s">
        <v>9251</v>
      </c>
      <c r="B8435" s="1">
        <v>37</v>
      </c>
      <c r="C8435" s="1">
        <v>36.880000000000003</v>
      </c>
      <c r="D8435" s="1">
        <v>49</v>
      </c>
      <c r="E8435" s="1">
        <v>74.63</v>
      </c>
      <c r="F8435" s="1">
        <v>52.1</v>
      </c>
      <c r="G8435" s="1">
        <v>57.24</v>
      </c>
      <c r="H8435" s="1">
        <v>313.08</v>
      </c>
      <c r="I8435" s="1">
        <v>221.1</v>
      </c>
      <c r="J8435" s="52">
        <f t="shared" si="131"/>
        <v>0.10512874999999999</v>
      </c>
    </row>
    <row r="8436" spans="1:10" x14ac:dyDescent="0.35">
      <c r="A8436" s="1" t="s">
        <v>9250</v>
      </c>
      <c r="B8436" s="1">
        <v>38.22</v>
      </c>
      <c r="C8436" s="1">
        <v>43.71</v>
      </c>
      <c r="D8436" s="1">
        <v>50.11</v>
      </c>
      <c r="E8436" s="1">
        <v>72.040000000000006</v>
      </c>
      <c r="F8436" s="1">
        <v>51.97</v>
      </c>
      <c r="G8436" s="1">
        <v>51.63</v>
      </c>
      <c r="H8436" s="1">
        <v>335.28</v>
      </c>
      <c r="I8436" s="1">
        <v>250</v>
      </c>
      <c r="J8436" s="52">
        <f t="shared" si="131"/>
        <v>0.11162000000000001</v>
      </c>
    </row>
    <row r="8437" spans="1:10" x14ac:dyDescent="0.35">
      <c r="A8437" s="1" t="s">
        <v>9249</v>
      </c>
      <c r="B8437" s="1">
        <v>39.409999999999997</v>
      </c>
      <c r="C8437" s="1">
        <v>41.94</v>
      </c>
      <c r="D8437" s="1">
        <v>51.07</v>
      </c>
      <c r="E8437" s="1">
        <v>69.680000000000007</v>
      </c>
      <c r="F8437" s="1">
        <v>44.48</v>
      </c>
      <c r="G8437" s="1">
        <v>48.55</v>
      </c>
      <c r="H8437" s="1">
        <v>324.10000000000002</v>
      </c>
      <c r="I8437" s="1">
        <v>245.84</v>
      </c>
      <c r="J8437" s="52">
        <f t="shared" si="131"/>
        <v>0.10813375</v>
      </c>
    </row>
    <row r="8438" spans="1:10" x14ac:dyDescent="0.35">
      <c r="A8438" s="1" t="s">
        <v>9248</v>
      </c>
      <c r="B8438" s="1">
        <v>38.01</v>
      </c>
      <c r="C8438" s="1">
        <v>51.92</v>
      </c>
      <c r="D8438" s="1">
        <v>65.33</v>
      </c>
      <c r="E8438" s="1">
        <v>68.569999999999993</v>
      </c>
      <c r="F8438" s="1">
        <v>48.03</v>
      </c>
      <c r="G8438" s="1">
        <v>46.68</v>
      </c>
      <c r="H8438" s="1">
        <v>312</v>
      </c>
      <c r="I8438" s="1">
        <v>216.12</v>
      </c>
      <c r="J8438" s="52">
        <f t="shared" si="131"/>
        <v>0.1058325</v>
      </c>
    </row>
    <row r="8439" spans="1:10" x14ac:dyDescent="0.35">
      <c r="A8439" s="1" t="s">
        <v>9247</v>
      </c>
      <c r="B8439" s="1">
        <v>37.58</v>
      </c>
      <c r="C8439" s="1">
        <v>52</v>
      </c>
      <c r="D8439" s="1">
        <v>63.97</v>
      </c>
      <c r="E8439" s="1">
        <v>66.12</v>
      </c>
      <c r="F8439" s="1">
        <v>46.31</v>
      </c>
      <c r="G8439" s="1">
        <v>40.75</v>
      </c>
      <c r="H8439" s="1">
        <v>295</v>
      </c>
      <c r="I8439" s="1">
        <v>201.33</v>
      </c>
      <c r="J8439" s="52">
        <f t="shared" si="131"/>
        <v>0.10038250000000001</v>
      </c>
    </row>
    <row r="8440" spans="1:10" x14ac:dyDescent="0.35">
      <c r="A8440" s="1" t="s">
        <v>9246</v>
      </c>
      <c r="B8440" s="1">
        <v>35.56</v>
      </c>
      <c r="C8440" s="1">
        <v>49.78</v>
      </c>
      <c r="D8440" s="1">
        <v>65.8</v>
      </c>
      <c r="E8440" s="1">
        <v>66.430000000000007</v>
      </c>
      <c r="F8440" s="1">
        <v>46.69</v>
      </c>
      <c r="G8440" s="1">
        <v>39.630000000000003</v>
      </c>
      <c r="H8440" s="1">
        <v>285.26</v>
      </c>
      <c r="I8440" s="1">
        <v>224.43</v>
      </c>
      <c r="J8440" s="52">
        <f t="shared" si="131"/>
        <v>0.1016975</v>
      </c>
    </row>
    <row r="8441" spans="1:10" x14ac:dyDescent="0.35">
      <c r="A8441" s="1" t="s">
        <v>9245</v>
      </c>
      <c r="B8441" s="1">
        <v>34.950000000000003</v>
      </c>
      <c r="C8441" s="1">
        <v>45.82</v>
      </c>
      <c r="D8441" s="1">
        <v>61.73</v>
      </c>
      <c r="E8441" s="1">
        <v>66.8</v>
      </c>
      <c r="F8441" s="1">
        <v>47.65</v>
      </c>
      <c r="G8441" s="1">
        <v>46.55</v>
      </c>
      <c r="H8441" s="1">
        <v>286.8</v>
      </c>
      <c r="I8441" s="1">
        <v>229.5</v>
      </c>
      <c r="J8441" s="52">
        <f t="shared" si="131"/>
        <v>0.102475</v>
      </c>
    </row>
    <row r="8442" spans="1:10" x14ac:dyDescent="0.35">
      <c r="A8442" s="1" t="s">
        <v>9244</v>
      </c>
      <c r="B8442" s="1">
        <v>34.64</v>
      </c>
      <c r="C8442" s="1">
        <v>47.43</v>
      </c>
      <c r="D8442" s="1">
        <v>68.27</v>
      </c>
      <c r="E8442" s="1">
        <v>66.209999999999994</v>
      </c>
      <c r="F8442" s="1">
        <v>46.75</v>
      </c>
      <c r="G8442" s="1">
        <v>48.29</v>
      </c>
      <c r="H8442" s="1">
        <v>280.08999999999997</v>
      </c>
      <c r="I8442" s="1">
        <v>239.86</v>
      </c>
      <c r="J8442" s="52">
        <f t="shared" si="131"/>
        <v>0.10394249999999999</v>
      </c>
    </row>
    <row r="8443" spans="1:10" x14ac:dyDescent="0.35">
      <c r="A8443" s="1" t="s">
        <v>9243</v>
      </c>
      <c r="B8443" s="1">
        <v>39.03</v>
      </c>
      <c r="C8443" s="1">
        <v>49.98</v>
      </c>
      <c r="D8443" s="1">
        <v>73.5</v>
      </c>
      <c r="E8443" s="1">
        <v>65.900000000000006</v>
      </c>
      <c r="F8443" s="1">
        <v>50.39</v>
      </c>
      <c r="G8443" s="1">
        <v>49.04</v>
      </c>
      <c r="H8443" s="1">
        <v>311.01</v>
      </c>
      <c r="I8443" s="1">
        <v>250</v>
      </c>
      <c r="J8443" s="52">
        <f t="shared" si="131"/>
        <v>0.11110625</v>
      </c>
    </row>
    <row r="8444" spans="1:10" x14ac:dyDescent="0.35">
      <c r="A8444" s="1" t="s">
        <v>9242</v>
      </c>
      <c r="B8444" s="1">
        <v>42</v>
      </c>
      <c r="C8444" s="1">
        <v>57.44</v>
      </c>
      <c r="D8444" s="1">
        <v>79.72</v>
      </c>
      <c r="E8444" s="1">
        <v>67.27</v>
      </c>
      <c r="F8444" s="1">
        <v>54.19</v>
      </c>
      <c r="G8444" s="1">
        <v>50.98</v>
      </c>
      <c r="H8444" s="1">
        <v>332.53</v>
      </c>
      <c r="I8444" s="1">
        <v>314.7</v>
      </c>
      <c r="J8444" s="52">
        <f t="shared" si="131"/>
        <v>0.12485374999999999</v>
      </c>
    </row>
    <row r="8445" spans="1:10" x14ac:dyDescent="0.35">
      <c r="A8445" s="1" t="s">
        <v>9241</v>
      </c>
      <c r="B8445" s="1">
        <v>41.29</v>
      </c>
      <c r="C8445" s="1">
        <v>43.58</v>
      </c>
      <c r="D8445" s="1">
        <v>68.83</v>
      </c>
      <c r="E8445" s="1">
        <v>57.14</v>
      </c>
      <c r="F8445" s="1">
        <v>51</v>
      </c>
      <c r="G8445" s="1">
        <v>42.4</v>
      </c>
      <c r="H8445" s="1">
        <v>345</v>
      </c>
      <c r="I8445" s="1">
        <v>313</v>
      </c>
      <c r="J8445" s="52">
        <f t="shared" si="131"/>
        <v>0.12028</v>
      </c>
    </row>
    <row r="8446" spans="1:10" x14ac:dyDescent="0.35">
      <c r="A8446" s="1" t="s">
        <v>9240</v>
      </c>
      <c r="B8446" s="1">
        <v>39.57</v>
      </c>
      <c r="C8446" s="1">
        <v>35.21</v>
      </c>
      <c r="D8446" s="1">
        <v>53.07</v>
      </c>
      <c r="E8446" s="1">
        <v>53.4</v>
      </c>
      <c r="F8446" s="1">
        <v>46.3</v>
      </c>
      <c r="G8446" s="1">
        <v>42.17</v>
      </c>
      <c r="H8446" s="1">
        <v>266.72000000000003</v>
      </c>
      <c r="I8446" s="1">
        <v>229.9</v>
      </c>
      <c r="J8446" s="52">
        <f t="shared" si="131"/>
        <v>9.5792500000000003E-2</v>
      </c>
    </row>
    <row r="8447" spans="1:10" x14ac:dyDescent="0.35">
      <c r="A8447" s="1" t="s">
        <v>9239</v>
      </c>
      <c r="B8447" s="1">
        <v>34.94</v>
      </c>
      <c r="C8447" s="1">
        <v>37.520000000000003</v>
      </c>
      <c r="D8447" s="1">
        <v>45</v>
      </c>
      <c r="E8447" s="1">
        <v>54.9</v>
      </c>
      <c r="F8447" s="1">
        <v>43.85</v>
      </c>
      <c r="G8447" s="1">
        <v>41.54</v>
      </c>
      <c r="H8447" s="1">
        <v>251</v>
      </c>
      <c r="I8447" s="1">
        <v>198</v>
      </c>
      <c r="J8447" s="52">
        <f t="shared" si="131"/>
        <v>8.8343749999999999E-2</v>
      </c>
    </row>
    <row r="8448" spans="1:10" x14ac:dyDescent="0.35">
      <c r="A8448" s="1" t="s">
        <v>9238</v>
      </c>
      <c r="B8448" s="1">
        <v>30.32</v>
      </c>
      <c r="C8448" s="1">
        <v>42.6</v>
      </c>
      <c r="D8448" s="1">
        <v>44.05</v>
      </c>
      <c r="E8448" s="1">
        <v>54.3</v>
      </c>
      <c r="F8448" s="1">
        <v>39.15</v>
      </c>
      <c r="G8448" s="1">
        <v>40.020000000000003</v>
      </c>
      <c r="H8448" s="1">
        <v>330</v>
      </c>
      <c r="I8448" s="1">
        <v>163.08000000000001</v>
      </c>
      <c r="J8448" s="52">
        <f t="shared" si="131"/>
        <v>9.2940000000000009E-2</v>
      </c>
    </row>
    <row r="8449" spans="1:10" x14ac:dyDescent="0.35">
      <c r="A8449" s="1" t="s">
        <v>9237</v>
      </c>
      <c r="B8449" s="1">
        <v>32.44</v>
      </c>
      <c r="C8449" s="1">
        <v>40.1</v>
      </c>
      <c r="D8449" s="1">
        <v>44.47</v>
      </c>
      <c r="E8449" s="1">
        <v>52.36</v>
      </c>
      <c r="F8449" s="1">
        <v>35.9</v>
      </c>
      <c r="G8449" s="1">
        <v>38.799999999999997</v>
      </c>
      <c r="H8449" s="1">
        <v>250</v>
      </c>
      <c r="I8449" s="1">
        <v>147.78</v>
      </c>
      <c r="J8449" s="52">
        <f t="shared" si="131"/>
        <v>8.0231250000000004E-2</v>
      </c>
    </row>
    <row r="8450" spans="1:10" x14ac:dyDescent="0.35">
      <c r="A8450" s="1" t="s">
        <v>9236</v>
      </c>
      <c r="B8450" s="1">
        <v>29.99</v>
      </c>
      <c r="C8450" s="1">
        <v>32.56</v>
      </c>
      <c r="D8450" s="1">
        <v>48</v>
      </c>
      <c r="E8450" s="1">
        <v>50.43</v>
      </c>
      <c r="F8450" s="1">
        <v>31.97</v>
      </c>
      <c r="G8450" s="1">
        <v>35</v>
      </c>
      <c r="H8450" s="1">
        <v>338</v>
      </c>
      <c r="I8450" s="1">
        <v>120</v>
      </c>
      <c r="J8450" s="52">
        <f t="shared" si="131"/>
        <v>8.5743750000000007E-2</v>
      </c>
    </row>
    <row r="8451" spans="1:10" x14ac:dyDescent="0.35">
      <c r="A8451" s="1" t="s">
        <v>9235</v>
      </c>
      <c r="B8451" s="1">
        <v>45.49</v>
      </c>
      <c r="C8451" s="1">
        <v>31.42</v>
      </c>
      <c r="D8451" s="1">
        <v>50.25</v>
      </c>
      <c r="E8451" s="1">
        <v>52</v>
      </c>
      <c r="F8451" s="1">
        <v>27.38</v>
      </c>
      <c r="G8451" s="1">
        <v>41.25</v>
      </c>
      <c r="H8451" s="1">
        <v>350.1</v>
      </c>
      <c r="I8451" s="1">
        <v>120.5</v>
      </c>
      <c r="J8451" s="52">
        <f t="shared" ref="J8451:J8514" si="132">(AVERAGE(B8451:I8451))/1000</f>
        <v>8.9798749999999997E-2</v>
      </c>
    </row>
    <row r="8452" spans="1:10" x14ac:dyDescent="0.35">
      <c r="A8452" s="1" t="s">
        <v>9234</v>
      </c>
      <c r="B8452" s="1">
        <v>39.99</v>
      </c>
      <c r="C8452" s="1">
        <v>31.78</v>
      </c>
      <c r="D8452" s="1">
        <v>41</v>
      </c>
      <c r="E8452" s="1">
        <v>50.73</v>
      </c>
      <c r="F8452" s="1">
        <v>24.36</v>
      </c>
      <c r="G8452" s="1">
        <v>36.31</v>
      </c>
      <c r="H8452" s="1">
        <v>332</v>
      </c>
      <c r="I8452" s="1">
        <v>106.17</v>
      </c>
      <c r="J8452" s="52">
        <f t="shared" si="132"/>
        <v>8.2792500000000005E-2</v>
      </c>
    </row>
    <row r="8453" spans="1:10" x14ac:dyDescent="0.35">
      <c r="A8453" s="1" t="s">
        <v>9233</v>
      </c>
      <c r="B8453" s="1">
        <v>23.29</v>
      </c>
      <c r="C8453" s="1">
        <v>33.159999999999997</v>
      </c>
      <c r="D8453" s="1">
        <v>43.08</v>
      </c>
      <c r="E8453" s="1">
        <v>52.78</v>
      </c>
      <c r="F8453" s="1">
        <v>24.36</v>
      </c>
      <c r="G8453" s="1">
        <v>32.79</v>
      </c>
      <c r="H8453" s="1">
        <v>300.10000000000002</v>
      </c>
      <c r="I8453" s="1">
        <v>92.62</v>
      </c>
      <c r="J8453" s="52">
        <f t="shared" si="132"/>
        <v>7.5272500000000006E-2</v>
      </c>
    </row>
    <row r="8454" spans="1:10" x14ac:dyDescent="0.35">
      <c r="A8454" s="1" t="s">
        <v>9232</v>
      </c>
      <c r="B8454" s="1">
        <v>27.08</v>
      </c>
      <c r="C8454" s="1">
        <v>32.44</v>
      </c>
      <c r="D8454" s="1">
        <v>38.299999999999997</v>
      </c>
      <c r="E8454" s="1">
        <v>52.91</v>
      </c>
      <c r="F8454" s="1">
        <v>22.4</v>
      </c>
      <c r="G8454" s="1">
        <v>28.2</v>
      </c>
      <c r="H8454" s="1">
        <v>293</v>
      </c>
      <c r="I8454" s="1">
        <v>76.19</v>
      </c>
      <c r="J8454" s="52">
        <f t="shared" si="132"/>
        <v>7.1315000000000003E-2</v>
      </c>
    </row>
    <row r="8455" spans="1:10" x14ac:dyDescent="0.35">
      <c r="A8455" s="1" t="s">
        <v>9231</v>
      </c>
      <c r="B8455" s="1">
        <v>19.62</v>
      </c>
      <c r="C8455" s="1">
        <v>34.28</v>
      </c>
      <c r="D8455" s="1">
        <v>38.89</v>
      </c>
      <c r="E8455" s="1">
        <v>51.55</v>
      </c>
      <c r="F8455" s="1">
        <v>15.66</v>
      </c>
      <c r="G8455" s="1">
        <v>24.8</v>
      </c>
      <c r="H8455" s="1">
        <v>250.1</v>
      </c>
      <c r="I8455" s="1">
        <v>77.66</v>
      </c>
      <c r="J8455" s="52">
        <f t="shared" si="132"/>
        <v>6.4069999999999988E-2</v>
      </c>
    </row>
    <row r="8456" spans="1:10" x14ac:dyDescent="0.35">
      <c r="A8456" s="1" t="s">
        <v>9230</v>
      </c>
      <c r="B8456" s="1">
        <v>19.14</v>
      </c>
      <c r="C8456" s="1">
        <v>32.950000000000003</v>
      </c>
      <c r="D8456" s="1">
        <v>44.9</v>
      </c>
      <c r="E8456" s="1">
        <v>54.5</v>
      </c>
      <c r="F8456" s="1">
        <v>18.27</v>
      </c>
      <c r="G8456" s="1">
        <v>26.27</v>
      </c>
      <c r="H8456" s="1">
        <v>250.1</v>
      </c>
      <c r="I8456" s="1">
        <v>109.11</v>
      </c>
      <c r="J8456" s="52">
        <f t="shared" si="132"/>
        <v>6.9404999999999994E-2</v>
      </c>
    </row>
    <row r="8457" spans="1:10" x14ac:dyDescent="0.35">
      <c r="A8457" s="1" t="s">
        <v>9229</v>
      </c>
      <c r="B8457" s="1">
        <v>22.05</v>
      </c>
      <c r="C8457" s="1">
        <v>40.1</v>
      </c>
      <c r="D8457" s="1">
        <v>53.1</v>
      </c>
      <c r="E8457" s="1">
        <v>53.57</v>
      </c>
      <c r="F8457" s="1">
        <v>30.84</v>
      </c>
      <c r="G8457" s="1">
        <v>23.59</v>
      </c>
      <c r="H8457" s="1">
        <v>247.9</v>
      </c>
      <c r="I8457" s="1">
        <v>175.36</v>
      </c>
      <c r="J8457" s="52">
        <f t="shared" si="132"/>
        <v>8.0813750000000004E-2</v>
      </c>
    </row>
    <row r="8458" spans="1:10" x14ac:dyDescent="0.35">
      <c r="A8458" s="1" t="s">
        <v>9228</v>
      </c>
      <c r="B8458" s="1">
        <v>34.94</v>
      </c>
      <c r="C8458" s="1">
        <v>55.3</v>
      </c>
      <c r="D8458" s="1">
        <v>63.83</v>
      </c>
      <c r="E8458" s="1">
        <v>65.84</v>
      </c>
      <c r="F8458" s="1">
        <v>40</v>
      </c>
      <c r="G8458" s="1">
        <v>35.409999999999997</v>
      </c>
      <c r="H8458" s="1">
        <v>254.7</v>
      </c>
      <c r="I8458" s="1">
        <v>240.03</v>
      </c>
      <c r="J8458" s="52">
        <f t="shared" si="132"/>
        <v>9.875624999999999E-2</v>
      </c>
    </row>
    <row r="8459" spans="1:10" x14ac:dyDescent="0.35">
      <c r="A8459" s="1" t="s">
        <v>9227</v>
      </c>
      <c r="B8459" s="1">
        <v>32.270000000000003</v>
      </c>
      <c r="C8459" s="1">
        <v>67.44</v>
      </c>
      <c r="D8459" s="1">
        <v>75.599999999999994</v>
      </c>
      <c r="E8459" s="1">
        <v>76.010000000000005</v>
      </c>
      <c r="F8459" s="1">
        <v>42.95</v>
      </c>
      <c r="G8459" s="1">
        <v>36.6</v>
      </c>
      <c r="H8459" s="1">
        <v>260</v>
      </c>
      <c r="I8459" s="1">
        <v>249.98</v>
      </c>
      <c r="J8459" s="52">
        <f t="shared" si="132"/>
        <v>0.10510625</v>
      </c>
    </row>
    <row r="8460" spans="1:10" x14ac:dyDescent="0.35">
      <c r="A8460" s="1" t="s">
        <v>9226</v>
      </c>
      <c r="B8460" s="1">
        <v>48.4</v>
      </c>
      <c r="C8460" s="1">
        <v>75.099999999999994</v>
      </c>
      <c r="D8460" s="1">
        <v>77.06</v>
      </c>
      <c r="E8460" s="1">
        <v>84.9</v>
      </c>
      <c r="F8460" s="1">
        <v>39.619999999999997</v>
      </c>
      <c r="G8460" s="1">
        <v>40</v>
      </c>
      <c r="H8460" s="1">
        <v>307.10000000000002</v>
      </c>
      <c r="I8460" s="1">
        <v>253.2</v>
      </c>
      <c r="J8460" s="52">
        <f t="shared" si="132"/>
        <v>0.11567250000000001</v>
      </c>
    </row>
    <row r="8461" spans="1:10" x14ac:dyDescent="0.35">
      <c r="A8461" s="1" t="s">
        <v>9225</v>
      </c>
      <c r="B8461" s="1">
        <v>52.6</v>
      </c>
      <c r="C8461" s="1">
        <v>74.989999999999995</v>
      </c>
      <c r="D8461" s="1">
        <v>75.3</v>
      </c>
      <c r="E8461" s="1">
        <v>80</v>
      </c>
      <c r="F8461" s="1">
        <v>37.86</v>
      </c>
      <c r="G8461" s="1">
        <v>36.6</v>
      </c>
      <c r="H8461" s="1">
        <v>326</v>
      </c>
      <c r="I8461" s="1">
        <v>248.85</v>
      </c>
      <c r="J8461" s="52">
        <f t="shared" si="132"/>
        <v>0.116525</v>
      </c>
    </row>
    <row r="8462" spans="1:10" x14ac:dyDescent="0.35">
      <c r="A8462" s="1" t="s">
        <v>9224</v>
      </c>
      <c r="B8462" s="1">
        <v>49.96</v>
      </c>
      <c r="C8462" s="1">
        <v>73.03</v>
      </c>
      <c r="D8462" s="1">
        <v>74</v>
      </c>
      <c r="E8462" s="1">
        <v>70</v>
      </c>
      <c r="F8462" s="1">
        <v>37.69</v>
      </c>
      <c r="G8462" s="1">
        <v>36.5</v>
      </c>
      <c r="H8462" s="1">
        <v>332</v>
      </c>
      <c r="I8462" s="1">
        <v>247.05</v>
      </c>
      <c r="J8462" s="52">
        <f t="shared" si="132"/>
        <v>0.11502875</v>
      </c>
    </row>
    <row r="8463" spans="1:10" x14ac:dyDescent="0.35">
      <c r="A8463" s="1" t="s">
        <v>9223</v>
      </c>
      <c r="B8463" s="1">
        <v>50.04</v>
      </c>
      <c r="C8463" s="1">
        <v>71.56</v>
      </c>
      <c r="D8463" s="1">
        <v>70.67</v>
      </c>
      <c r="E8463" s="1">
        <v>69.19</v>
      </c>
      <c r="F8463" s="1">
        <v>36.869999999999997</v>
      </c>
      <c r="G8463" s="1">
        <v>44</v>
      </c>
      <c r="H8463" s="1">
        <v>350</v>
      </c>
      <c r="I8463" s="1">
        <v>248.7</v>
      </c>
      <c r="J8463" s="52">
        <f t="shared" si="132"/>
        <v>0.11762874999999999</v>
      </c>
    </row>
    <row r="8464" spans="1:10" x14ac:dyDescent="0.35">
      <c r="A8464" s="1" t="s">
        <v>9222</v>
      </c>
      <c r="B8464" s="1">
        <v>39.53</v>
      </c>
      <c r="C8464" s="1">
        <v>71.48</v>
      </c>
      <c r="D8464" s="1">
        <v>70.2</v>
      </c>
      <c r="E8464" s="1">
        <v>69.89</v>
      </c>
      <c r="F8464" s="1">
        <v>37.11</v>
      </c>
      <c r="G8464" s="1">
        <v>40</v>
      </c>
      <c r="H8464" s="1">
        <v>325.41000000000003</v>
      </c>
      <c r="I8464" s="1">
        <v>245.8</v>
      </c>
      <c r="J8464" s="52">
        <f t="shared" si="132"/>
        <v>0.11242750000000001</v>
      </c>
    </row>
    <row r="8465" spans="1:10" x14ac:dyDescent="0.35">
      <c r="A8465" s="1" t="s">
        <v>9221</v>
      </c>
      <c r="B8465" s="1">
        <v>31.34</v>
      </c>
      <c r="C8465" s="1">
        <v>71.260000000000005</v>
      </c>
      <c r="D8465" s="1">
        <v>70.2</v>
      </c>
      <c r="E8465" s="1">
        <v>69.760000000000005</v>
      </c>
      <c r="F8465" s="1">
        <v>36.799999999999997</v>
      </c>
      <c r="G8465" s="1">
        <v>40.659999999999997</v>
      </c>
      <c r="H8465" s="1">
        <v>256.22000000000003</v>
      </c>
      <c r="I8465" s="1">
        <v>249.43</v>
      </c>
      <c r="J8465" s="52">
        <f t="shared" si="132"/>
        <v>0.10320875000000002</v>
      </c>
    </row>
    <row r="8466" spans="1:10" x14ac:dyDescent="0.35">
      <c r="A8466" s="1" t="s">
        <v>9220</v>
      </c>
      <c r="B8466" s="1">
        <v>31.21</v>
      </c>
      <c r="C8466" s="1">
        <v>72.989999999999995</v>
      </c>
      <c r="D8466" s="1">
        <v>70.319999999999993</v>
      </c>
      <c r="E8466" s="1">
        <v>69.03</v>
      </c>
      <c r="F8466" s="1">
        <v>38.72</v>
      </c>
      <c r="G8466" s="1">
        <v>39.9</v>
      </c>
      <c r="H8466" s="1">
        <v>257.8</v>
      </c>
      <c r="I8466" s="1">
        <v>248.81</v>
      </c>
      <c r="J8466" s="52">
        <f t="shared" si="132"/>
        <v>0.1035975</v>
      </c>
    </row>
    <row r="8467" spans="1:10" x14ac:dyDescent="0.35">
      <c r="A8467" s="1" t="s">
        <v>9219</v>
      </c>
      <c r="B8467" s="1">
        <v>33.01</v>
      </c>
      <c r="C8467" s="1">
        <v>69.239999999999995</v>
      </c>
      <c r="D8467" s="1">
        <v>75.819999999999993</v>
      </c>
      <c r="E8467" s="1">
        <v>69.349999999999994</v>
      </c>
      <c r="F8467" s="1">
        <v>39.49</v>
      </c>
      <c r="G8467" s="1">
        <v>45.83</v>
      </c>
      <c r="H8467" s="1">
        <v>245</v>
      </c>
      <c r="I8467" s="1">
        <v>249.04</v>
      </c>
      <c r="J8467" s="52">
        <f t="shared" si="132"/>
        <v>0.10334749999999999</v>
      </c>
    </row>
    <row r="8468" spans="1:10" x14ac:dyDescent="0.35">
      <c r="A8468" s="1" t="s">
        <v>9218</v>
      </c>
      <c r="B8468" s="1">
        <v>39.369999999999997</v>
      </c>
      <c r="C8468" s="1">
        <v>79.86</v>
      </c>
      <c r="D8468" s="1">
        <v>78.28</v>
      </c>
      <c r="E8468" s="1">
        <v>69.819999999999993</v>
      </c>
      <c r="F8468" s="1">
        <v>40.31</v>
      </c>
      <c r="G8468" s="1">
        <v>57.77</v>
      </c>
      <c r="H8468" s="1">
        <v>290</v>
      </c>
      <c r="I8468" s="1">
        <v>257.07</v>
      </c>
      <c r="J8468" s="52">
        <f t="shared" si="132"/>
        <v>0.11406000000000001</v>
      </c>
    </row>
    <row r="8469" spans="1:10" x14ac:dyDescent="0.35">
      <c r="A8469" s="1" t="s">
        <v>9217</v>
      </c>
      <c r="B8469" s="1">
        <v>39.94</v>
      </c>
      <c r="C8469" s="1">
        <v>66</v>
      </c>
      <c r="D8469" s="1">
        <v>70.2</v>
      </c>
      <c r="E8469" s="1">
        <v>69.8</v>
      </c>
      <c r="F8469" s="1">
        <v>39.909999999999997</v>
      </c>
      <c r="G8469" s="1">
        <v>60</v>
      </c>
      <c r="H8469" s="1">
        <v>269.89999999999998</v>
      </c>
      <c r="I8469" s="1">
        <v>256.14</v>
      </c>
      <c r="J8469" s="52">
        <f t="shared" si="132"/>
        <v>0.10898624999999999</v>
      </c>
    </row>
    <row r="8470" spans="1:10" x14ac:dyDescent="0.35">
      <c r="A8470" s="1" t="s">
        <v>9216</v>
      </c>
      <c r="B8470" s="1">
        <v>34.94</v>
      </c>
      <c r="C8470" s="1">
        <v>60.53</v>
      </c>
      <c r="D8470" s="1">
        <v>72.72</v>
      </c>
      <c r="E8470" s="1">
        <v>69.08</v>
      </c>
      <c r="F8470" s="1">
        <v>38.97</v>
      </c>
      <c r="G8470" s="1">
        <v>63.14</v>
      </c>
      <c r="H8470" s="1">
        <v>253.6</v>
      </c>
      <c r="I8470" s="1">
        <v>234.62</v>
      </c>
      <c r="J8470" s="52">
        <f t="shared" si="132"/>
        <v>0.10345</v>
      </c>
    </row>
    <row r="8471" spans="1:10" x14ac:dyDescent="0.35">
      <c r="A8471" s="1" t="s">
        <v>9215</v>
      </c>
      <c r="B8471" s="1">
        <v>32</v>
      </c>
      <c r="C8471" s="1">
        <v>46.5</v>
      </c>
      <c r="D8471" s="1">
        <v>55.94</v>
      </c>
      <c r="E8471" s="1">
        <v>66.959999999999994</v>
      </c>
      <c r="F8471" s="1">
        <v>35.68</v>
      </c>
      <c r="G8471" s="1">
        <v>41</v>
      </c>
      <c r="H8471" s="1">
        <v>319.89999999999998</v>
      </c>
      <c r="I8471" s="1">
        <v>206.33</v>
      </c>
      <c r="J8471" s="52">
        <f t="shared" si="132"/>
        <v>0.10053875000000001</v>
      </c>
    </row>
    <row r="8472" spans="1:10" x14ac:dyDescent="0.35">
      <c r="A8472" s="1" t="s">
        <v>9214</v>
      </c>
      <c r="B8472" s="1">
        <v>28.29</v>
      </c>
      <c r="C8472" s="1">
        <v>46.17</v>
      </c>
      <c r="D8472" s="1">
        <v>44.9</v>
      </c>
      <c r="E8472" s="1">
        <v>59.33</v>
      </c>
      <c r="F8472" s="1">
        <v>35.090000000000003</v>
      </c>
      <c r="G8472" s="1">
        <v>42.19</v>
      </c>
      <c r="H8472" s="1">
        <v>319.89999999999998</v>
      </c>
      <c r="I8472" s="1">
        <v>174.65</v>
      </c>
      <c r="J8472" s="52">
        <f t="shared" si="132"/>
        <v>9.3814999999999996E-2</v>
      </c>
    </row>
    <row r="8473" spans="1:10" x14ac:dyDescent="0.35">
      <c r="A8473" s="1" t="s">
        <v>9213</v>
      </c>
      <c r="B8473" s="1">
        <v>30</v>
      </c>
      <c r="C8473" s="1">
        <v>40.1</v>
      </c>
      <c r="D8473" s="1">
        <v>45</v>
      </c>
      <c r="E8473" s="1">
        <v>54.29</v>
      </c>
      <c r="F8473" s="1">
        <v>34.14</v>
      </c>
      <c r="G8473" s="1">
        <v>51.5</v>
      </c>
      <c r="H8473" s="1">
        <v>328</v>
      </c>
      <c r="I8473" s="1">
        <v>166.33</v>
      </c>
      <c r="J8473" s="52">
        <f t="shared" si="132"/>
        <v>9.3670000000000003E-2</v>
      </c>
    </row>
    <row r="8474" spans="1:10" x14ac:dyDescent="0.35">
      <c r="A8474" s="1" t="s">
        <v>9212</v>
      </c>
      <c r="B8474" s="1">
        <v>29.62</v>
      </c>
      <c r="C8474" s="1">
        <v>35.19</v>
      </c>
      <c r="D8474" s="1">
        <v>40.5</v>
      </c>
      <c r="E8474" s="1">
        <v>52.15</v>
      </c>
      <c r="F8474" s="1">
        <v>30.4</v>
      </c>
      <c r="G8474" s="1">
        <v>42.7</v>
      </c>
      <c r="H8474" s="1">
        <v>233.07</v>
      </c>
      <c r="I8474" s="1">
        <v>137.37</v>
      </c>
      <c r="J8474" s="52">
        <f t="shared" si="132"/>
        <v>7.5124999999999997E-2</v>
      </c>
    </row>
    <row r="8475" spans="1:10" x14ac:dyDescent="0.35">
      <c r="A8475" s="1" t="s">
        <v>9211</v>
      </c>
      <c r="B8475" s="1">
        <v>18.07</v>
      </c>
      <c r="C8475" s="1">
        <v>32.9</v>
      </c>
      <c r="D8475" s="1">
        <v>40</v>
      </c>
      <c r="E8475" s="1">
        <v>48.93</v>
      </c>
      <c r="F8475" s="1">
        <v>26.56</v>
      </c>
      <c r="G8475" s="1">
        <v>49.02</v>
      </c>
      <c r="H8475" s="1">
        <v>333.1</v>
      </c>
      <c r="I8475" s="1">
        <v>108.19</v>
      </c>
      <c r="J8475" s="52">
        <f t="shared" si="132"/>
        <v>8.2096249999999996E-2</v>
      </c>
    </row>
    <row r="8476" spans="1:10" x14ac:dyDescent="0.35">
      <c r="A8476" s="1" t="s">
        <v>9210</v>
      </c>
      <c r="B8476" s="1">
        <v>15.96</v>
      </c>
      <c r="C8476" s="1">
        <v>34.6</v>
      </c>
      <c r="D8476" s="1">
        <v>47.4</v>
      </c>
      <c r="E8476" s="1">
        <v>48.5</v>
      </c>
      <c r="F8476" s="1">
        <v>25.95</v>
      </c>
      <c r="G8476" s="1">
        <v>39.15</v>
      </c>
      <c r="H8476" s="1">
        <v>300.10000000000002</v>
      </c>
      <c r="I8476" s="1">
        <v>92.41</v>
      </c>
      <c r="J8476" s="52">
        <f t="shared" si="132"/>
        <v>7.5508749999999999E-2</v>
      </c>
    </row>
    <row r="8477" spans="1:10" x14ac:dyDescent="0.35">
      <c r="A8477" s="1" t="s">
        <v>9209</v>
      </c>
      <c r="B8477" s="1">
        <v>14.29</v>
      </c>
      <c r="C8477" s="1">
        <v>34.26</v>
      </c>
      <c r="D8477" s="1">
        <v>41</v>
      </c>
      <c r="E8477" s="1">
        <v>48.5</v>
      </c>
      <c r="F8477" s="1">
        <v>25.78</v>
      </c>
      <c r="G8477" s="1">
        <v>37.32</v>
      </c>
      <c r="H8477" s="1">
        <v>260.44</v>
      </c>
      <c r="I8477" s="1">
        <v>92.45</v>
      </c>
      <c r="J8477" s="52">
        <f t="shared" si="132"/>
        <v>6.9255000000000011E-2</v>
      </c>
    </row>
    <row r="8478" spans="1:10" x14ac:dyDescent="0.35">
      <c r="A8478" s="1" t="s">
        <v>9208</v>
      </c>
      <c r="B8478" s="1">
        <v>11.36</v>
      </c>
      <c r="C8478" s="1">
        <v>32.049999999999997</v>
      </c>
      <c r="D8478" s="1">
        <v>42</v>
      </c>
      <c r="E8478" s="1">
        <v>47.5</v>
      </c>
      <c r="F8478" s="1">
        <v>16.54</v>
      </c>
      <c r="G8478" s="1">
        <v>29.96</v>
      </c>
      <c r="H8478" s="1">
        <v>248.46</v>
      </c>
      <c r="I8478" s="1">
        <v>76.349999999999994</v>
      </c>
      <c r="J8478" s="52">
        <f t="shared" si="132"/>
        <v>6.30275E-2</v>
      </c>
    </row>
    <row r="8479" spans="1:10" x14ac:dyDescent="0.35">
      <c r="A8479" s="1" t="s">
        <v>9207</v>
      </c>
      <c r="B8479" s="1">
        <v>12.51</v>
      </c>
      <c r="C8479" s="1">
        <v>34.76</v>
      </c>
      <c r="D8479" s="1">
        <v>41.54</v>
      </c>
      <c r="E8479" s="1">
        <v>47.72</v>
      </c>
      <c r="F8479" s="1">
        <v>21.22</v>
      </c>
      <c r="G8479" s="1">
        <v>29.85</v>
      </c>
      <c r="H8479" s="1">
        <v>292.79000000000002</v>
      </c>
      <c r="I8479" s="1">
        <v>81.94</v>
      </c>
      <c r="J8479" s="52">
        <f t="shared" si="132"/>
        <v>7.0291249999999986E-2</v>
      </c>
    </row>
    <row r="8480" spans="1:10" x14ac:dyDescent="0.35">
      <c r="A8480" s="1" t="s">
        <v>9206</v>
      </c>
      <c r="B8480" s="1">
        <v>7.75</v>
      </c>
      <c r="C8480" s="1">
        <v>38.340000000000003</v>
      </c>
      <c r="D8480" s="1">
        <v>43</v>
      </c>
      <c r="E8480" s="1">
        <v>49.11</v>
      </c>
      <c r="F8480" s="1">
        <v>29.21</v>
      </c>
      <c r="G8480" s="1">
        <v>29.73</v>
      </c>
      <c r="H8480" s="1">
        <v>294</v>
      </c>
      <c r="I8480" s="1">
        <v>99.67</v>
      </c>
      <c r="J8480" s="52">
        <f t="shared" si="132"/>
        <v>7.3851249999999993E-2</v>
      </c>
    </row>
    <row r="8481" spans="1:10" x14ac:dyDescent="0.35">
      <c r="A8481" s="1" t="s">
        <v>9205</v>
      </c>
      <c r="B8481" s="1">
        <v>9.77</v>
      </c>
      <c r="C8481" s="1">
        <v>43.27</v>
      </c>
      <c r="D8481" s="1">
        <v>54.34</v>
      </c>
      <c r="E8481" s="1">
        <v>55.72</v>
      </c>
      <c r="F8481" s="1">
        <v>34.1</v>
      </c>
      <c r="G8481" s="1">
        <v>31.76</v>
      </c>
      <c r="H8481" s="1">
        <v>299.89999999999998</v>
      </c>
      <c r="I8481" s="1">
        <v>149.99</v>
      </c>
      <c r="J8481" s="52">
        <f t="shared" si="132"/>
        <v>8.4856250000000008E-2</v>
      </c>
    </row>
    <row r="8482" spans="1:10" x14ac:dyDescent="0.35">
      <c r="A8482" s="1" t="s">
        <v>9204</v>
      </c>
      <c r="B8482" s="1">
        <v>11.21</v>
      </c>
      <c r="C8482" s="1">
        <v>55.34</v>
      </c>
      <c r="D8482" s="1">
        <v>75.98</v>
      </c>
      <c r="E8482" s="1">
        <v>66.290000000000006</v>
      </c>
      <c r="F8482" s="1">
        <v>37.56</v>
      </c>
      <c r="G8482" s="1">
        <v>31.82</v>
      </c>
      <c r="H8482" s="1">
        <v>396</v>
      </c>
      <c r="I8482" s="1">
        <v>200</v>
      </c>
      <c r="J8482" s="52">
        <f t="shared" si="132"/>
        <v>0.10927500000000001</v>
      </c>
    </row>
    <row r="8483" spans="1:10" x14ac:dyDescent="0.35">
      <c r="A8483" s="1" t="s">
        <v>9203</v>
      </c>
      <c r="B8483" s="1">
        <v>16.18</v>
      </c>
      <c r="C8483" s="1">
        <v>60.93</v>
      </c>
      <c r="D8483" s="1">
        <v>76.7</v>
      </c>
      <c r="E8483" s="1">
        <v>68.489999999999995</v>
      </c>
      <c r="F8483" s="1">
        <v>39.39</v>
      </c>
      <c r="G8483" s="1">
        <v>36.979999999999997</v>
      </c>
      <c r="H8483" s="1">
        <v>433.47</v>
      </c>
      <c r="I8483" s="1">
        <v>223.9</v>
      </c>
      <c r="J8483" s="52">
        <f t="shared" si="132"/>
        <v>0.11950500000000001</v>
      </c>
    </row>
    <row r="8484" spans="1:10" x14ac:dyDescent="0.35">
      <c r="A8484" s="1" t="s">
        <v>9202</v>
      </c>
      <c r="B8484" s="1">
        <v>26.71</v>
      </c>
      <c r="C8484" s="1">
        <v>64.819999999999993</v>
      </c>
      <c r="D8484" s="1">
        <v>76.69</v>
      </c>
      <c r="E8484" s="1">
        <v>68.400000000000006</v>
      </c>
      <c r="F8484" s="1">
        <v>44.9</v>
      </c>
      <c r="G8484" s="1">
        <v>45.19</v>
      </c>
      <c r="H8484" s="1">
        <v>410.03</v>
      </c>
      <c r="I8484" s="1">
        <v>246.41</v>
      </c>
      <c r="J8484" s="52">
        <f t="shared" si="132"/>
        <v>0.12289375</v>
      </c>
    </row>
    <row r="8485" spans="1:10" x14ac:dyDescent="0.35">
      <c r="A8485" s="1" t="s">
        <v>9201</v>
      </c>
      <c r="B8485" s="1">
        <v>28.25</v>
      </c>
      <c r="C8485" s="1">
        <v>63.75</v>
      </c>
      <c r="D8485" s="1">
        <v>76.61</v>
      </c>
      <c r="E8485" s="1">
        <v>66.599999999999994</v>
      </c>
      <c r="F8485" s="1">
        <v>39.19</v>
      </c>
      <c r="G8485" s="1">
        <v>42.34</v>
      </c>
      <c r="H8485" s="1">
        <v>373.78</v>
      </c>
      <c r="I8485" s="1">
        <v>234.45</v>
      </c>
      <c r="J8485" s="52">
        <f t="shared" si="132"/>
        <v>0.11562125000000001</v>
      </c>
    </row>
    <row r="8486" spans="1:10" x14ac:dyDescent="0.35">
      <c r="A8486" s="1" t="s">
        <v>9200</v>
      </c>
      <c r="B8486" s="1">
        <v>28.24</v>
      </c>
      <c r="C8486" s="1">
        <v>58.92</v>
      </c>
      <c r="D8486" s="1">
        <v>76.56</v>
      </c>
      <c r="E8486" s="1">
        <v>66.53</v>
      </c>
      <c r="F8486" s="1">
        <v>47</v>
      </c>
      <c r="G8486" s="1">
        <v>42.74</v>
      </c>
      <c r="H8486" s="1">
        <v>339.9</v>
      </c>
      <c r="I8486" s="1">
        <v>237.9</v>
      </c>
      <c r="J8486" s="52">
        <f t="shared" si="132"/>
        <v>0.11222375</v>
      </c>
    </row>
    <row r="8487" spans="1:10" x14ac:dyDescent="0.35">
      <c r="A8487" s="1" t="s">
        <v>9199</v>
      </c>
      <c r="B8487" s="1">
        <v>33.74</v>
      </c>
      <c r="C8487" s="1">
        <v>54.49</v>
      </c>
      <c r="D8487" s="1">
        <v>76.349999999999994</v>
      </c>
      <c r="E8487" s="1">
        <v>64.8</v>
      </c>
      <c r="F8487" s="1">
        <v>39.020000000000003</v>
      </c>
      <c r="G8487" s="1">
        <v>48.29</v>
      </c>
      <c r="H8487" s="1">
        <v>289.62</v>
      </c>
      <c r="I8487" s="1">
        <v>224.71</v>
      </c>
      <c r="J8487" s="52">
        <f t="shared" si="132"/>
        <v>0.1038775</v>
      </c>
    </row>
    <row r="8488" spans="1:10" x14ac:dyDescent="0.35">
      <c r="A8488" s="1" t="s">
        <v>9198</v>
      </c>
      <c r="B8488" s="1">
        <v>30</v>
      </c>
      <c r="C8488" s="1">
        <v>47.6</v>
      </c>
      <c r="D8488" s="1">
        <v>76.03</v>
      </c>
      <c r="E8488" s="1">
        <v>64.790000000000006</v>
      </c>
      <c r="F8488" s="1">
        <v>54</v>
      </c>
      <c r="G8488" s="1">
        <v>45.1</v>
      </c>
      <c r="H8488" s="1">
        <v>351.96</v>
      </c>
      <c r="I8488" s="1">
        <v>217.14</v>
      </c>
      <c r="J8488" s="52">
        <f t="shared" si="132"/>
        <v>0.1108275</v>
      </c>
    </row>
    <row r="8489" spans="1:10" x14ac:dyDescent="0.35">
      <c r="A8489" s="1" t="s">
        <v>9197</v>
      </c>
      <c r="B8489" s="1">
        <v>31</v>
      </c>
      <c r="C8489" s="1">
        <v>47.95</v>
      </c>
      <c r="D8489" s="1">
        <v>74.89</v>
      </c>
      <c r="E8489" s="1">
        <v>64.069999999999993</v>
      </c>
      <c r="F8489" s="1">
        <v>44.9</v>
      </c>
      <c r="G8489" s="1">
        <v>42.59</v>
      </c>
      <c r="H8489" s="1">
        <v>404.92</v>
      </c>
      <c r="I8489" s="1">
        <v>233.48</v>
      </c>
      <c r="J8489" s="52">
        <f t="shared" si="132"/>
        <v>0.117975</v>
      </c>
    </row>
    <row r="8490" spans="1:10" x14ac:dyDescent="0.35">
      <c r="A8490" s="1" t="s">
        <v>9196</v>
      </c>
      <c r="B8490" s="1">
        <v>26.7</v>
      </c>
      <c r="C8490" s="1">
        <v>59.89</v>
      </c>
      <c r="D8490" s="1">
        <v>72.05</v>
      </c>
      <c r="E8490" s="1">
        <v>64.33</v>
      </c>
      <c r="F8490" s="1">
        <v>38.659999999999997</v>
      </c>
      <c r="G8490" s="1">
        <v>41.7</v>
      </c>
      <c r="H8490" s="1">
        <v>428.82</v>
      </c>
      <c r="I8490" s="1">
        <v>239.39</v>
      </c>
      <c r="J8490" s="52">
        <f t="shared" si="132"/>
        <v>0.12144249999999999</v>
      </c>
    </row>
    <row r="8491" spans="1:10" x14ac:dyDescent="0.35">
      <c r="A8491" s="1" t="s">
        <v>9195</v>
      </c>
      <c r="B8491" s="1">
        <v>30</v>
      </c>
      <c r="C8491" s="1">
        <v>61.86</v>
      </c>
      <c r="D8491" s="1">
        <v>76.06</v>
      </c>
      <c r="E8491" s="1">
        <v>65.849999999999994</v>
      </c>
      <c r="F8491" s="1">
        <v>38.69</v>
      </c>
      <c r="G8491" s="1">
        <v>44.29</v>
      </c>
      <c r="H8491" s="1">
        <v>439.97</v>
      </c>
      <c r="I8491" s="1">
        <v>233</v>
      </c>
      <c r="J8491" s="52">
        <f t="shared" si="132"/>
        <v>0.12371500000000001</v>
      </c>
    </row>
    <row r="8492" spans="1:10" x14ac:dyDescent="0.35">
      <c r="A8492" s="1" t="s">
        <v>9194</v>
      </c>
      <c r="B8492" s="1">
        <v>50.22</v>
      </c>
      <c r="C8492" s="1">
        <v>75.55</v>
      </c>
      <c r="D8492" s="1">
        <v>79.3</v>
      </c>
      <c r="E8492" s="1">
        <v>74.040000000000006</v>
      </c>
      <c r="F8492" s="1">
        <v>49.9</v>
      </c>
      <c r="G8492" s="1">
        <v>50.3</v>
      </c>
      <c r="H8492" s="1">
        <v>460.08</v>
      </c>
      <c r="I8492" s="1">
        <v>327</v>
      </c>
      <c r="J8492" s="52">
        <f t="shared" si="132"/>
        <v>0.14579874999999998</v>
      </c>
    </row>
    <row r="8493" spans="1:10" x14ac:dyDescent="0.35">
      <c r="A8493" s="1" t="s">
        <v>9193</v>
      </c>
      <c r="B8493" s="1">
        <v>54.94</v>
      </c>
      <c r="C8493" s="1">
        <v>74.52</v>
      </c>
      <c r="D8493" s="1">
        <v>76.91</v>
      </c>
      <c r="E8493" s="1">
        <v>69.73</v>
      </c>
      <c r="F8493" s="1">
        <v>38.71</v>
      </c>
      <c r="G8493" s="1">
        <v>51.94</v>
      </c>
      <c r="H8493" s="1">
        <v>465.98</v>
      </c>
      <c r="I8493" s="1">
        <v>295.3</v>
      </c>
      <c r="J8493" s="52">
        <f t="shared" si="132"/>
        <v>0.14100374999999998</v>
      </c>
    </row>
    <row r="8494" spans="1:10" x14ac:dyDescent="0.35">
      <c r="A8494" s="1" t="s">
        <v>9192</v>
      </c>
      <c r="B8494" s="1">
        <v>48.96</v>
      </c>
      <c r="C8494" s="1">
        <v>62.53</v>
      </c>
      <c r="D8494" s="1">
        <v>74.19</v>
      </c>
      <c r="E8494" s="1">
        <v>69.33</v>
      </c>
      <c r="F8494" s="1">
        <v>37</v>
      </c>
      <c r="G8494" s="1">
        <v>39.9</v>
      </c>
      <c r="H8494" s="1">
        <v>439.97</v>
      </c>
      <c r="I8494" s="1">
        <v>259.89999999999998</v>
      </c>
      <c r="J8494" s="52">
        <f t="shared" si="132"/>
        <v>0.12897249999999999</v>
      </c>
    </row>
    <row r="8495" spans="1:10" x14ac:dyDescent="0.35">
      <c r="A8495" s="1" t="s">
        <v>9191</v>
      </c>
      <c r="B8495" s="1">
        <v>35</v>
      </c>
      <c r="C8495" s="1">
        <v>53.43</v>
      </c>
      <c r="D8495" s="1">
        <v>57.4</v>
      </c>
      <c r="E8495" s="1">
        <v>57.42</v>
      </c>
      <c r="F8495" s="1">
        <v>34.01</v>
      </c>
      <c r="G8495" s="1">
        <v>39.380000000000003</v>
      </c>
      <c r="H8495" s="1">
        <v>424</v>
      </c>
      <c r="I8495" s="1">
        <v>258.64999999999998</v>
      </c>
      <c r="J8495" s="52">
        <f t="shared" si="132"/>
        <v>0.11991125</v>
      </c>
    </row>
    <row r="8496" spans="1:10" x14ac:dyDescent="0.35">
      <c r="A8496" s="1" t="s">
        <v>9190</v>
      </c>
      <c r="B8496" s="1">
        <v>27.7</v>
      </c>
      <c r="C8496" s="1">
        <v>43.25</v>
      </c>
      <c r="D8496" s="1">
        <v>49.9</v>
      </c>
      <c r="E8496" s="1">
        <v>52.9</v>
      </c>
      <c r="F8496" s="1">
        <v>34.96</v>
      </c>
      <c r="G8496" s="1">
        <v>40</v>
      </c>
      <c r="H8496" s="1">
        <v>371.96</v>
      </c>
      <c r="I8496" s="1">
        <v>229.49</v>
      </c>
      <c r="J8496" s="52">
        <f t="shared" si="132"/>
        <v>0.10626999999999999</v>
      </c>
    </row>
    <row r="8497" spans="1:10" x14ac:dyDescent="0.35">
      <c r="A8497" s="1" t="s">
        <v>9189</v>
      </c>
      <c r="B8497" s="1">
        <v>34.94</v>
      </c>
      <c r="C8497" s="1">
        <v>43.2</v>
      </c>
      <c r="D8497" s="1">
        <v>43</v>
      </c>
      <c r="E8497" s="1">
        <v>51.66</v>
      </c>
      <c r="F8497" s="1">
        <v>32</v>
      </c>
      <c r="G8497" s="1">
        <v>44.64</v>
      </c>
      <c r="H8497" s="1">
        <v>330</v>
      </c>
      <c r="I8497" s="1">
        <v>229.44</v>
      </c>
      <c r="J8497" s="52">
        <f t="shared" si="132"/>
        <v>0.10111000000000002</v>
      </c>
    </row>
    <row r="8498" spans="1:10" x14ac:dyDescent="0.35">
      <c r="A8498" s="1" t="s">
        <v>9188</v>
      </c>
      <c r="B8498" s="1">
        <v>32</v>
      </c>
      <c r="C8498" s="1">
        <v>36.28</v>
      </c>
      <c r="D8498" s="1">
        <v>47.4</v>
      </c>
      <c r="E8498" s="1">
        <v>47.47</v>
      </c>
      <c r="F8498" s="1">
        <v>29.9</v>
      </c>
      <c r="G8498" s="1">
        <v>35.99</v>
      </c>
      <c r="H8498" s="1">
        <v>269.5</v>
      </c>
      <c r="I8498" s="1">
        <v>199.9</v>
      </c>
      <c r="J8498" s="52">
        <f t="shared" si="132"/>
        <v>8.7305000000000008E-2</v>
      </c>
    </row>
    <row r="8499" spans="1:10" x14ac:dyDescent="0.35">
      <c r="A8499" s="1" t="s">
        <v>9187</v>
      </c>
      <c r="B8499" s="1">
        <v>30.12</v>
      </c>
      <c r="C8499" s="1">
        <v>31.7</v>
      </c>
      <c r="D8499" s="1">
        <v>33.090000000000003</v>
      </c>
      <c r="E8499" s="1">
        <v>45.76</v>
      </c>
      <c r="F8499" s="1">
        <v>27.4</v>
      </c>
      <c r="G8499" s="1">
        <v>39.299999999999997</v>
      </c>
      <c r="H8499" s="1">
        <v>279.91000000000003</v>
      </c>
      <c r="I8499" s="1">
        <v>203.95</v>
      </c>
      <c r="J8499" s="52">
        <f t="shared" si="132"/>
        <v>8.6403750000000001E-2</v>
      </c>
    </row>
    <row r="8500" spans="1:10" x14ac:dyDescent="0.35">
      <c r="A8500" s="1" t="s">
        <v>9186</v>
      </c>
      <c r="B8500" s="1">
        <v>27.28</v>
      </c>
      <c r="C8500" s="1">
        <v>31.35</v>
      </c>
      <c r="D8500" s="1">
        <v>35.26</v>
      </c>
      <c r="E8500" s="1">
        <v>45.03</v>
      </c>
      <c r="F8500" s="1">
        <v>27.5</v>
      </c>
      <c r="G8500" s="1">
        <v>34.799999999999997</v>
      </c>
      <c r="H8500" s="1">
        <v>298.08999999999997</v>
      </c>
      <c r="I8500" s="1">
        <v>191.77</v>
      </c>
      <c r="J8500" s="52">
        <f t="shared" si="132"/>
        <v>8.6385000000000003E-2</v>
      </c>
    </row>
    <row r="8501" spans="1:10" x14ac:dyDescent="0.35">
      <c r="A8501" s="1" t="s">
        <v>9185</v>
      </c>
      <c r="B8501" s="1">
        <v>28.91</v>
      </c>
      <c r="C8501" s="1">
        <v>31.74</v>
      </c>
      <c r="D8501" s="1">
        <v>31.88</v>
      </c>
      <c r="E8501" s="1">
        <v>44.65</v>
      </c>
      <c r="F8501" s="1">
        <v>10</v>
      </c>
      <c r="G8501" s="1">
        <v>33.65</v>
      </c>
      <c r="H8501" s="1">
        <v>293.2</v>
      </c>
      <c r="I8501" s="1">
        <v>179</v>
      </c>
      <c r="J8501" s="52">
        <f t="shared" si="132"/>
        <v>8.162875E-2</v>
      </c>
    </row>
    <row r="8502" spans="1:10" x14ac:dyDescent="0.35">
      <c r="A8502" s="1" t="s">
        <v>9184</v>
      </c>
      <c r="B8502" s="1">
        <v>13.35</v>
      </c>
      <c r="C8502" s="1">
        <v>31.35</v>
      </c>
      <c r="D8502" s="1">
        <v>33.04</v>
      </c>
      <c r="E8502" s="1">
        <v>40.96</v>
      </c>
      <c r="F8502" s="1">
        <v>30.83</v>
      </c>
      <c r="G8502" s="1">
        <v>32.93</v>
      </c>
      <c r="H8502" s="1">
        <v>294.14</v>
      </c>
      <c r="I8502" s="1">
        <v>167.93</v>
      </c>
      <c r="J8502" s="52">
        <f t="shared" si="132"/>
        <v>8.0566249999999992E-2</v>
      </c>
    </row>
    <row r="8503" spans="1:10" x14ac:dyDescent="0.35">
      <c r="A8503" s="1" t="s">
        <v>9183</v>
      </c>
      <c r="B8503" s="1">
        <v>13.39</v>
      </c>
      <c r="C8503" s="1">
        <v>30.56</v>
      </c>
      <c r="D8503" s="1">
        <v>33.6</v>
      </c>
      <c r="E8503" s="1">
        <v>42.5</v>
      </c>
      <c r="F8503" s="1">
        <v>31.67</v>
      </c>
      <c r="G8503" s="1">
        <v>33.65</v>
      </c>
      <c r="H8503" s="1">
        <v>290.72000000000003</v>
      </c>
      <c r="I8503" s="1">
        <v>168.96</v>
      </c>
      <c r="J8503" s="52">
        <f t="shared" si="132"/>
        <v>8.0631250000000015E-2</v>
      </c>
    </row>
    <row r="8504" spans="1:10" x14ac:dyDescent="0.35">
      <c r="A8504" s="1" t="s">
        <v>9182</v>
      </c>
      <c r="B8504" s="1">
        <v>17.600000000000001</v>
      </c>
      <c r="C8504" s="1">
        <v>31.34</v>
      </c>
      <c r="D8504" s="1">
        <v>35.049999999999997</v>
      </c>
      <c r="E8504" s="1">
        <v>47.4</v>
      </c>
      <c r="F8504" s="1">
        <v>30.6</v>
      </c>
      <c r="G8504" s="1">
        <v>37.979999999999997</v>
      </c>
      <c r="H8504" s="1">
        <v>322.48</v>
      </c>
      <c r="I8504" s="1">
        <v>180</v>
      </c>
      <c r="J8504" s="52">
        <f t="shared" si="132"/>
        <v>8.7806250000000002E-2</v>
      </c>
    </row>
    <row r="8505" spans="1:10" x14ac:dyDescent="0.35">
      <c r="A8505" s="1" t="s">
        <v>9181</v>
      </c>
      <c r="B8505" s="1">
        <v>27.4</v>
      </c>
      <c r="C8505" s="1">
        <v>35.630000000000003</v>
      </c>
      <c r="D8505" s="1">
        <v>38.86</v>
      </c>
      <c r="E8505" s="1">
        <v>53.5</v>
      </c>
      <c r="F8505" s="1">
        <v>29.9</v>
      </c>
      <c r="G8505" s="1">
        <v>44.26</v>
      </c>
      <c r="H8505" s="1">
        <v>399.98</v>
      </c>
      <c r="I8505" s="1">
        <v>218.62</v>
      </c>
      <c r="J8505" s="52">
        <f t="shared" si="132"/>
        <v>0.10601874999999999</v>
      </c>
    </row>
    <row r="8506" spans="1:10" x14ac:dyDescent="0.35">
      <c r="A8506" s="1" t="s">
        <v>9180</v>
      </c>
      <c r="B8506" s="1">
        <v>34.03</v>
      </c>
      <c r="C8506" s="1">
        <v>46.97</v>
      </c>
      <c r="D8506" s="1">
        <v>48.92</v>
      </c>
      <c r="E8506" s="1">
        <v>64.010000000000005</v>
      </c>
      <c r="F8506" s="1">
        <v>34.18</v>
      </c>
      <c r="G8506" s="1">
        <v>50.46</v>
      </c>
      <c r="H8506" s="1">
        <v>471.02</v>
      </c>
      <c r="I8506" s="1">
        <v>253.16</v>
      </c>
      <c r="J8506" s="52">
        <f t="shared" si="132"/>
        <v>0.12534374999999998</v>
      </c>
    </row>
    <row r="8507" spans="1:10" x14ac:dyDescent="0.35">
      <c r="A8507" s="1" t="s">
        <v>9179</v>
      </c>
      <c r="B8507" s="1">
        <v>40.049999999999997</v>
      </c>
      <c r="C8507" s="1">
        <v>38.880000000000003</v>
      </c>
      <c r="D8507" s="1">
        <v>63</v>
      </c>
      <c r="E8507" s="1">
        <v>66.819999999999993</v>
      </c>
      <c r="F8507" s="1">
        <v>30.98</v>
      </c>
      <c r="G8507" s="1">
        <v>55.14</v>
      </c>
      <c r="H8507" s="1">
        <v>510.02</v>
      </c>
      <c r="I8507" s="1">
        <v>273</v>
      </c>
      <c r="J8507" s="52">
        <f t="shared" si="132"/>
        <v>0.13473624999999997</v>
      </c>
    </row>
    <row r="8508" spans="1:10" x14ac:dyDescent="0.35">
      <c r="A8508" s="1" t="s">
        <v>9178</v>
      </c>
      <c r="B8508" s="1">
        <v>40.5</v>
      </c>
      <c r="C8508" s="1">
        <v>46.27</v>
      </c>
      <c r="D8508" s="1">
        <v>67.61</v>
      </c>
      <c r="E8508" s="1">
        <v>71.680000000000007</v>
      </c>
      <c r="F8508" s="1">
        <v>34.76</v>
      </c>
      <c r="G8508" s="1">
        <v>53.68</v>
      </c>
      <c r="H8508" s="1">
        <v>513.58000000000004</v>
      </c>
      <c r="I8508" s="1">
        <v>269.83999999999997</v>
      </c>
      <c r="J8508" s="52">
        <f t="shared" si="132"/>
        <v>0.13724</v>
      </c>
    </row>
    <row r="8509" spans="1:10" x14ac:dyDescent="0.35">
      <c r="A8509" s="1" t="s">
        <v>9177</v>
      </c>
      <c r="B8509" s="1">
        <v>37.44</v>
      </c>
      <c r="C8509" s="1">
        <v>46.9</v>
      </c>
      <c r="D8509" s="1">
        <v>69.58</v>
      </c>
      <c r="E8509" s="1">
        <v>65.58</v>
      </c>
      <c r="F8509" s="1">
        <v>36</v>
      </c>
      <c r="G8509" s="1">
        <v>53.68</v>
      </c>
      <c r="H8509" s="1">
        <v>503.39</v>
      </c>
      <c r="I8509" s="1">
        <v>251.71</v>
      </c>
      <c r="J8509" s="52">
        <f t="shared" si="132"/>
        <v>0.13303499999999999</v>
      </c>
    </row>
    <row r="8510" spans="1:10" x14ac:dyDescent="0.35">
      <c r="A8510" s="1" t="s">
        <v>9176</v>
      </c>
      <c r="B8510" s="1">
        <v>35.85</v>
      </c>
      <c r="C8510" s="1">
        <v>40.68</v>
      </c>
      <c r="D8510" s="1">
        <v>66.81</v>
      </c>
      <c r="E8510" s="1">
        <v>61.18</v>
      </c>
      <c r="F8510" s="1">
        <v>36.32</v>
      </c>
      <c r="G8510" s="1">
        <v>53.16</v>
      </c>
      <c r="H8510" s="1">
        <v>480</v>
      </c>
      <c r="I8510" s="1">
        <v>247.87</v>
      </c>
      <c r="J8510" s="52">
        <f t="shared" si="132"/>
        <v>0.12773375000000001</v>
      </c>
    </row>
    <row r="8511" spans="1:10" x14ac:dyDescent="0.35">
      <c r="A8511" s="1" t="s">
        <v>9175</v>
      </c>
      <c r="B8511" s="1">
        <v>38</v>
      </c>
      <c r="C8511" s="1">
        <v>35</v>
      </c>
      <c r="D8511" s="1">
        <v>65.11</v>
      </c>
      <c r="E8511" s="1">
        <v>62.71</v>
      </c>
      <c r="F8511" s="1">
        <v>36.229999999999997</v>
      </c>
      <c r="G8511" s="1">
        <v>55.5</v>
      </c>
      <c r="H8511" s="1">
        <v>454.75</v>
      </c>
      <c r="I8511" s="1">
        <v>238.45</v>
      </c>
      <c r="J8511" s="52">
        <f t="shared" si="132"/>
        <v>0.12321875</v>
      </c>
    </row>
    <row r="8512" spans="1:10" x14ac:dyDescent="0.35">
      <c r="A8512" s="1" t="s">
        <v>9174</v>
      </c>
      <c r="B8512" s="1">
        <v>28.73</v>
      </c>
      <c r="C8512" s="1">
        <v>35.35</v>
      </c>
      <c r="D8512" s="1">
        <v>52.55</v>
      </c>
      <c r="E8512" s="1">
        <v>58.04</v>
      </c>
      <c r="F8512" s="1">
        <v>35</v>
      </c>
      <c r="G8512" s="1">
        <v>52.26</v>
      </c>
      <c r="H8512" s="1">
        <v>460</v>
      </c>
      <c r="I8512" s="1">
        <v>232.86</v>
      </c>
      <c r="J8512" s="52">
        <f t="shared" si="132"/>
        <v>0.11934875</v>
      </c>
    </row>
    <row r="8513" spans="1:10" x14ac:dyDescent="0.35">
      <c r="A8513" s="1" t="s">
        <v>9173</v>
      </c>
      <c r="B8513" s="1">
        <v>32.96</v>
      </c>
      <c r="C8513" s="1">
        <v>35.82</v>
      </c>
      <c r="D8513" s="1">
        <v>51.22</v>
      </c>
      <c r="E8513" s="1">
        <v>56.57</v>
      </c>
      <c r="F8513" s="1">
        <v>35.6</v>
      </c>
      <c r="G8513" s="1">
        <v>49.05</v>
      </c>
      <c r="H8513" s="1">
        <v>476.21</v>
      </c>
      <c r="I8513" s="1">
        <v>241.02</v>
      </c>
      <c r="J8513" s="52">
        <f t="shared" si="132"/>
        <v>0.12230624999999999</v>
      </c>
    </row>
    <row r="8514" spans="1:10" x14ac:dyDescent="0.35">
      <c r="A8514" s="1" t="s">
        <v>9172</v>
      </c>
      <c r="B8514" s="1">
        <v>30.96</v>
      </c>
      <c r="C8514" s="1">
        <v>46.65</v>
      </c>
      <c r="D8514" s="1">
        <v>57.73</v>
      </c>
      <c r="E8514" s="1">
        <v>55.44</v>
      </c>
      <c r="F8514" s="1">
        <v>36.99</v>
      </c>
      <c r="G8514" s="1">
        <v>45.48</v>
      </c>
      <c r="H8514" s="1">
        <v>505.13</v>
      </c>
      <c r="I8514" s="1">
        <v>228.96</v>
      </c>
      <c r="J8514" s="52">
        <f t="shared" si="132"/>
        <v>0.12591750000000002</v>
      </c>
    </row>
    <row r="8515" spans="1:10" x14ac:dyDescent="0.35">
      <c r="A8515" s="1" t="s">
        <v>9171</v>
      </c>
      <c r="B8515" s="1">
        <v>40.590000000000003</v>
      </c>
      <c r="C8515" s="1">
        <v>47.95</v>
      </c>
      <c r="D8515" s="1">
        <v>55.35</v>
      </c>
      <c r="E8515" s="1">
        <v>55.73</v>
      </c>
      <c r="F8515" s="1">
        <v>36.950000000000003</v>
      </c>
      <c r="G8515" s="1">
        <v>44.7</v>
      </c>
      <c r="H8515" s="1">
        <v>539.91</v>
      </c>
      <c r="I8515" s="1">
        <v>225.49</v>
      </c>
      <c r="J8515" s="52">
        <f t="shared" ref="J8515:J8578" si="133">(AVERAGE(B8515:I8515))/1000</f>
        <v>0.13083375</v>
      </c>
    </row>
    <row r="8516" spans="1:10" x14ac:dyDescent="0.35">
      <c r="A8516" s="1" t="s">
        <v>9170</v>
      </c>
      <c r="B8516" s="1">
        <v>48.85</v>
      </c>
      <c r="C8516" s="1">
        <v>49.94</v>
      </c>
      <c r="D8516" s="1">
        <v>71.19</v>
      </c>
      <c r="E8516" s="1">
        <v>70.94</v>
      </c>
      <c r="F8516" s="1">
        <v>39.93</v>
      </c>
      <c r="G8516" s="1">
        <v>48.79</v>
      </c>
      <c r="H8516" s="1">
        <v>620</v>
      </c>
      <c r="I8516" s="1">
        <v>246.19</v>
      </c>
      <c r="J8516" s="52">
        <f t="shared" si="133"/>
        <v>0.14947874999999999</v>
      </c>
    </row>
    <row r="8517" spans="1:10" x14ac:dyDescent="0.35">
      <c r="A8517" s="1" t="s">
        <v>9169</v>
      </c>
      <c r="B8517" s="1">
        <v>47.44</v>
      </c>
      <c r="C8517" s="1">
        <v>47</v>
      </c>
      <c r="D8517" s="1">
        <v>70</v>
      </c>
      <c r="E8517" s="1">
        <v>61.77</v>
      </c>
      <c r="F8517" s="1">
        <v>37.76</v>
      </c>
      <c r="G8517" s="1">
        <v>39.9</v>
      </c>
      <c r="H8517" s="1">
        <v>600.1</v>
      </c>
      <c r="I8517" s="1">
        <v>235.2</v>
      </c>
      <c r="J8517" s="52">
        <f t="shared" si="133"/>
        <v>0.14239625</v>
      </c>
    </row>
    <row r="8518" spans="1:10" x14ac:dyDescent="0.35">
      <c r="A8518" s="1" t="s">
        <v>9168</v>
      </c>
      <c r="B8518" s="1">
        <v>45</v>
      </c>
      <c r="C8518" s="1">
        <v>46.65</v>
      </c>
      <c r="D8518" s="1">
        <v>50.09</v>
      </c>
      <c r="E8518" s="1">
        <v>53.5</v>
      </c>
      <c r="F8518" s="1">
        <v>36.92</v>
      </c>
      <c r="G8518" s="1">
        <v>44.9</v>
      </c>
      <c r="H8518" s="1">
        <v>520</v>
      </c>
      <c r="I8518" s="1">
        <v>225.96</v>
      </c>
      <c r="J8518" s="52">
        <f t="shared" si="133"/>
        <v>0.12787750000000001</v>
      </c>
    </row>
    <row r="8519" spans="1:10" x14ac:dyDescent="0.35">
      <c r="A8519" s="1" t="s">
        <v>9167</v>
      </c>
      <c r="B8519" s="1">
        <v>32.99</v>
      </c>
      <c r="C8519" s="1">
        <v>40.1</v>
      </c>
      <c r="D8519" s="1">
        <v>41.23</v>
      </c>
      <c r="E8519" s="1">
        <v>53.75</v>
      </c>
      <c r="F8519" s="1">
        <v>31</v>
      </c>
      <c r="G8519" s="1">
        <v>38</v>
      </c>
      <c r="H8519" s="1">
        <v>470.59</v>
      </c>
      <c r="I8519" s="1">
        <v>225.48</v>
      </c>
      <c r="J8519" s="52">
        <f t="shared" si="133"/>
        <v>0.1166425</v>
      </c>
    </row>
    <row r="8520" spans="1:10" x14ac:dyDescent="0.35">
      <c r="A8520" s="1" t="s">
        <v>9166</v>
      </c>
      <c r="B8520" s="1">
        <v>32.44</v>
      </c>
      <c r="C8520" s="1">
        <v>37.22</v>
      </c>
      <c r="D8520" s="1">
        <v>39.630000000000003</v>
      </c>
      <c r="E8520" s="1">
        <v>53.13</v>
      </c>
      <c r="F8520" s="1">
        <v>30.2</v>
      </c>
      <c r="G8520" s="1">
        <v>39</v>
      </c>
      <c r="H8520" s="1">
        <v>400.57</v>
      </c>
      <c r="I8520" s="1">
        <v>209.9</v>
      </c>
      <c r="J8520" s="52">
        <f t="shared" si="133"/>
        <v>0.10526124999999999</v>
      </c>
    </row>
    <row r="8521" spans="1:10" x14ac:dyDescent="0.35">
      <c r="A8521" s="1" t="s">
        <v>9165</v>
      </c>
      <c r="B8521" s="1">
        <v>37</v>
      </c>
      <c r="C8521" s="1">
        <v>37.58</v>
      </c>
      <c r="D8521" s="1">
        <v>56.76</v>
      </c>
      <c r="E8521" s="1">
        <v>51.72</v>
      </c>
      <c r="F8521" s="1">
        <v>29</v>
      </c>
      <c r="G8521" s="1">
        <v>42.44</v>
      </c>
      <c r="H8521" s="1">
        <v>326.11</v>
      </c>
      <c r="I8521" s="1">
        <v>221.57</v>
      </c>
      <c r="J8521" s="52">
        <f t="shared" si="133"/>
        <v>0.10027250000000001</v>
      </c>
    </row>
    <row r="8522" spans="1:10" x14ac:dyDescent="0.35">
      <c r="A8522" s="1" t="s">
        <v>9164</v>
      </c>
      <c r="B8522" s="1">
        <v>32.44</v>
      </c>
      <c r="C8522" s="1">
        <v>33.94</v>
      </c>
      <c r="D8522" s="1">
        <v>52.42</v>
      </c>
      <c r="E8522" s="1">
        <v>50.63</v>
      </c>
      <c r="F8522" s="1">
        <v>29</v>
      </c>
      <c r="G8522" s="1">
        <v>40.1</v>
      </c>
      <c r="H8522" s="1">
        <v>286.32</v>
      </c>
      <c r="I8522" s="1">
        <v>208.6</v>
      </c>
      <c r="J8522" s="52">
        <f t="shared" si="133"/>
        <v>9.1681250000000006E-2</v>
      </c>
    </row>
    <row r="8523" spans="1:10" x14ac:dyDescent="0.35">
      <c r="A8523" s="1" t="s">
        <v>9163</v>
      </c>
      <c r="B8523" s="1">
        <v>26.85</v>
      </c>
      <c r="C8523" s="1">
        <v>34.340000000000003</v>
      </c>
      <c r="D8523" s="1">
        <v>43</v>
      </c>
      <c r="E8523" s="1">
        <v>53.07</v>
      </c>
      <c r="F8523" s="1">
        <v>18.43</v>
      </c>
      <c r="G8523" s="1">
        <v>19.760000000000002</v>
      </c>
      <c r="H8523" s="1">
        <v>331.44</v>
      </c>
      <c r="I8523" s="1">
        <v>158.9</v>
      </c>
      <c r="J8523" s="52">
        <f t="shared" si="133"/>
        <v>8.5723750000000001E-2</v>
      </c>
    </row>
    <row r="8524" spans="1:10" x14ac:dyDescent="0.35">
      <c r="A8524" s="1" t="s">
        <v>9162</v>
      </c>
      <c r="B8524" s="1">
        <v>23.71</v>
      </c>
      <c r="C8524" s="1">
        <v>32.72</v>
      </c>
      <c r="D8524" s="1">
        <v>41.7</v>
      </c>
      <c r="E8524" s="1">
        <v>48.5</v>
      </c>
      <c r="F8524" s="1">
        <v>24</v>
      </c>
      <c r="G8524" s="1">
        <v>30.72</v>
      </c>
      <c r="H8524" s="1">
        <v>322.60000000000002</v>
      </c>
      <c r="I8524" s="1">
        <v>146.12</v>
      </c>
      <c r="J8524" s="52">
        <f t="shared" si="133"/>
        <v>8.3758750000000007E-2</v>
      </c>
    </row>
    <row r="8525" spans="1:10" x14ac:dyDescent="0.35">
      <c r="A8525" s="1" t="s">
        <v>9161</v>
      </c>
      <c r="B8525" s="1">
        <v>29.61</v>
      </c>
      <c r="C8525" s="1">
        <v>31.7</v>
      </c>
      <c r="D8525" s="1">
        <v>39.47</v>
      </c>
      <c r="E8525" s="1">
        <v>46.54</v>
      </c>
      <c r="F8525" s="1">
        <v>18.100000000000001</v>
      </c>
      <c r="G8525" s="1">
        <v>13.96</v>
      </c>
      <c r="H8525" s="1">
        <v>311.22000000000003</v>
      </c>
      <c r="I8525" s="1">
        <v>140.19</v>
      </c>
      <c r="J8525" s="52">
        <f t="shared" si="133"/>
        <v>7.8848749999999995E-2</v>
      </c>
    </row>
    <row r="8526" spans="1:10" x14ac:dyDescent="0.35">
      <c r="A8526" s="1" t="s">
        <v>9160</v>
      </c>
      <c r="B8526" s="1">
        <v>19.22</v>
      </c>
      <c r="C8526" s="1">
        <v>32.07</v>
      </c>
      <c r="D8526" s="1">
        <v>35.68</v>
      </c>
      <c r="E8526" s="1">
        <v>39.5</v>
      </c>
      <c r="F8526" s="1">
        <v>28.5</v>
      </c>
      <c r="G8526" s="1">
        <v>14</v>
      </c>
      <c r="H8526" s="1">
        <v>297.18</v>
      </c>
      <c r="I8526" s="1">
        <v>143.66999999999999</v>
      </c>
      <c r="J8526" s="52">
        <f t="shared" si="133"/>
        <v>7.622749999999999E-2</v>
      </c>
    </row>
    <row r="8527" spans="1:10" x14ac:dyDescent="0.35">
      <c r="A8527" s="1" t="s">
        <v>9159</v>
      </c>
      <c r="B8527" s="1">
        <v>8.1</v>
      </c>
      <c r="C8527" s="1">
        <v>34.9</v>
      </c>
      <c r="D8527" s="1">
        <v>27.81</v>
      </c>
      <c r="E8527" s="1">
        <v>40</v>
      </c>
      <c r="F8527" s="1">
        <v>27.5</v>
      </c>
      <c r="G8527" s="1">
        <v>4.45</v>
      </c>
      <c r="H8527" s="1">
        <v>309.07</v>
      </c>
      <c r="I8527" s="1">
        <v>128.22</v>
      </c>
      <c r="J8527" s="52">
        <f t="shared" si="133"/>
        <v>7.2506249999999994E-2</v>
      </c>
    </row>
    <row r="8528" spans="1:10" x14ac:dyDescent="0.35">
      <c r="A8528" s="1" t="s">
        <v>9158</v>
      </c>
      <c r="B8528" s="1">
        <v>12.53</v>
      </c>
      <c r="C8528" s="1">
        <v>33.33</v>
      </c>
      <c r="D8528" s="1">
        <v>36.1</v>
      </c>
      <c r="E8528" s="1">
        <v>42.4</v>
      </c>
      <c r="F8528" s="1">
        <v>23</v>
      </c>
      <c r="G8528" s="1">
        <v>6.53</v>
      </c>
      <c r="H8528" s="1">
        <v>327</v>
      </c>
      <c r="I8528" s="1">
        <v>155.91999999999999</v>
      </c>
      <c r="J8528" s="52">
        <f t="shared" si="133"/>
        <v>7.9601249999999998E-2</v>
      </c>
    </row>
    <row r="8529" spans="1:10" x14ac:dyDescent="0.35">
      <c r="A8529" s="1" t="s">
        <v>9157</v>
      </c>
      <c r="B8529" s="1">
        <v>22.33</v>
      </c>
      <c r="C8529" s="1">
        <v>39.24</v>
      </c>
      <c r="D8529" s="1">
        <v>44.48</v>
      </c>
      <c r="E8529" s="1">
        <v>44.9</v>
      </c>
      <c r="F8529" s="1">
        <v>29</v>
      </c>
      <c r="G8529" s="1">
        <v>30.4</v>
      </c>
      <c r="H8529" s="1">
        <v>399.9</v>
      </c>
      <c r="I8529" s="1">
        <v>188.05</v>
      </c>
      <c r="J8529" s="52">
        <f t="shared" si="133"/>
        <v>9.9787500000000001E-2</v>
      </c>
    </row>
    <row r="8530" spans="1:10" x14ac:dyDescent="0.35">
      <c r="A8530" s="1" t="s">
        <v>9156</v>
      </c>
      <c r="B8530" s="1">
        <v>34.950000000000003</v>
      </c>
      <c r="C8530" s="1">
        <v>51.84</v>
      </c>
      <c r="D8530" s="1">
        <v>47.52</v>
      </c>
      <c r="E8530" s="1">
        <v>35.1</v>
      </c>
      <c r="F8530" s="1">
        <v>26.5</v>
      </c>
      <c r="G8530" s="1">
        <v>49.2</v>
      </c>
      <c r="H8530" s="1">
        <v>500</v>
      </c>
      <c r="I8530" s="1">
        <v>224.87</v>
      </c>
      <c r="J8530" s="52">
        <f t="shared" si="133"/>
        <v>0.12124750000000001</v>
      </c>
    </row>
    <row r="8531" spans="1:10" x14ac:dyDescent="0.35">
      <c r="A8531" s="1" t="s">
        <v>9155</v>
      </c>
      <c r="B8531" s="1">
        <v>33.82</v>
      </c>
      <c r="C8531" s="1">
        <v>50.15</v>
      </c>
      <c r="D8531" s="1">
        <v>48</v>
      </c>
      <c r="E8531" s="1">
        <v>46.45</v>
      </c>
      <c r="F8531" s="1">
        <v>31</v>
      </c>
      <c r="G8531" s="1">
        <v>41.99</v>
      </c>
      <c r="H8531" s="1">
        <v>489.69</v>
      </c>
      <c r="I8531" s="1">
        <v>224.6</v>
      </c>
      <c r="J8531" s="52">
        <f t="shared" si="133"/>
        <v>0.1207125</v>
      </c>
    </row>
    <row r="8532" spans="1:10" x14ac:dyDescent="0.35">
      <c r="A8532" s="1" t="s">
        <v>9154</v>
      </c>
      <c r="B8532" s="1">
        <v>31.99</v>
      </c>
      <c r="C8532" s="1">
        <v>52.67</v>
      </c>
      <c r="D8532" s="1">
        <v>50</v>
      </c>
      <c r="E8532" s="1">
        <v>61.16</v>
      </c>
      <c r="F8532" s="1">
        <v>35</v>
      </c>
      <c r="G8532" s="1">
        <v>43.87</v>
      </c>
      <c r="H8532" s="1">
        <v>481.03</v>
      </c>
      <c r="I8532" s="1">
        <v>228.17</v>
      </c>
      <c r="J8532" s="52">
        <f t="shared" si="133"/>
        <v>0.12298624999999999</v>
      </c>
    </row>
    <row r="8533" spans="1:10" x14ac:dyDescent="0.35">
      <c r="A8533" s="1" t="s">
        <v>9153</v>
      </c>
      <c r="B8533" s="1">
        <v>28.99</v>
      </c>
      <c r="C8533" s="1">
        <v>57.77</v>
      </c>
      <c r="D8533" s="1">
        <v>48.99</v>
      </c>
      <c r="E8533" s="1">
        <v>61.28</v>
      </c>
      <c r="F8533" s="1">
        <v>38.71</v>
      </c>
      <c r="G8533" s="1">
        <v>51.99</v>
      </c>
      <c r="H8533" s="1">
        <v>458.4</v>
      </c>
      <c r="I8533" s="1">
        <v>227.9</v>
      </c>
      <c r="J8533" s="52">
        <f t="shared" si="133"/>
        <v>0.12175374999999999</v>
      </c>
    </row>
    <row r="8534" spans="1:10" x14ac:dyDescent="0.35">
      <c r="A8534" s="1" t="s">
        <v>9152</v>
      </c>
      <c r="B8534" s="1">
        <v>34.94</v>
      </c>
      <c r="C8534" s="1">
        <v>56.5</v>
      </c>
      <c r="D8534" s="1">
        <v>46.55</v>
      </c>
      <c r="E8534" s="1">
        <v>59.9</v>
      </c>
      <c r="F8534" s="1">
        <v>40.14</v>
      </c>
      <c r="G8534" s="1">
        <v>52.8</v>
      </c>
      <c r="H8534" s="1">
        <v>385</v>
      </c>
      <c r="I8534" s="1">
        <v>224.53</v>
      </c>
      <c r="J8534" s="52">
        <f t="shared" si="133"/>
        <v>0.11254500000000001</v>
      </c>
    </row>
    <row r="8535" spans="1:10" x14ac:dyDescent="0.35">
      <c r="A8535" s="1" t="s">
        <v>9151</v>
      </c>
      <c r="B8535" s="1">
        <v>37.44</v>
      </c>
      <c r="C8535" s="1">
        <v>55.24</v>
      </c>
      <c r="D8535" s="1">
        <v>47.86</v>
      </c>
      <c r="E8535" s="1">
        <v>66.430000000000007</v>
      </c>
      <c r="F8535" s="1">
        <v>35</v>
      </c>
      <c r="G8535" s="1">
        <v>50.8</v>
      </c>
      <c r="H8535" s="1">
        <v>319.89999999999998</v>
      </c>
      <c r="I8535" s="1">
        <v>224.29</v>
      </c>
      <c r="J8535" s="52">
        <f t="shared" si="133"/>
        <v>0.10462</v>
      </c>
    </row>
    <row r="8536" spans="1:10" x14ac:dyDescent="0.35">
      <c r="A8536" s="1" t="s">
        <v>9150</v>
      </c>
      <c r="B8536" s="1">
        <v>36.08</v>
      </c>
      <c r="C8536" s="1">
        <v>53.7</v>
      </c>
      <c r="D8536" s="1">
        <v>50.1</v>
      </c>
      <c r="E8536" s="1">
        <v>56.33</v>
      </c>
      <c r="F8536" s="1">
        <v>35.89</v>
      </c>
      <c r="G8536" s="1">
        <v>48.35</v>
      </c>
      <c r="H8536" s="1">
        <v>352.9</v>
      </c>
      <c r="I8536" s="1">
        <v>216.99</v>
      </c>
      <c r="J8536" s="52">
        <f t="shared" si="133"/>
        <v>0.10629249999999998</v>
      </c>
    </row>
    <row r="8537" spans="1:10" x14ac:dyDescent="0.35">
      <c r="A8537" s="1" t="s">
        <v>9149</v>
      </c>
      <c r="B8537" s="1">
        <v>37.049999999999997</v>
      </c>
      <c r="C8537" s="1">
        <v>52.78</v>
      </c>
      <c r="D8537" s="1">
        <v>39</v>
      </c>
      <c r="E8537" s="1">
        <v>54.68</v>
      </c>
      <c r="F8537" s="1">
        <v>36.14</v>
      </c>
      <c r="G8537" s="1">
        <v>48</v>
      </c>
      <c r="H8537" s="1">
        <v>466.03</v>
      </c>
      <c r="I8537" s="1">
        <v>215.2</v>
      </c>
      <c r="J8537" s="52">
        <f t="shared" si="133"/>
        <v>0.11860999999999998</v>
      </c>
    </row>
    <row r="8538" spans="1:10" x14ac:dyDescent="0.35">
      <c r="A8538" s="1" t="s">
        <v>9148</v>
      </c>
      <c r="B8538" s="1">
        <v>33.4</v>
      </c>
      <c r="C8538" s="1">
        <v>55.6</v>
      </c>
      <c r="D8538" s="1">
        <v>39.9</v>
      </c>
      <c r="E8538" s="1">
        <v>55</v>
      </c>
      <c r="F8538" s="1">
        <v>38.28</v>
      </c>
      <c r="G8538" s="1">
        <v>46</v>
      </c>
      <c r="H8538" s="1">
        <v>482</v>
      </c>
      <c r="I8538" s="1">
        <v>217.35</v>
      </c>
      <c r="J8538" s="52">
        <f t="shared" si="133"/>
        <v>0.12094125000000001</v>
      </c>
    </row>
    <row r="8539" spans="1:10" x14ac:dyDescent="0.35">
      <c r="A8539" s="1" t="s">
        <v>9147</v>
      </c>
      <c r="B8539" s="1">
        <v>34.979999999999997</v>
      </c>
      <c r="C8539" s="1">
        <v>58.19</v>
      </c>
      <c r="D8539" s="1">
        <v>46.06</v>
      </c>
      <c r="E8539" s="1">
        <v>56.86</v>
      </c>
      <c r="F8539" s="1">
        <v>37.520000000000003</v>
      </c>
      <c r="G8539" s="1">
        <v>52.8</v>
      </c>
      <c r="H8539" s="1">
        <v>505.5</v>
      </c>
      <c r="I8539" s="1">
        <v>220.24</v>
      </c>
      <c r="J8539" s="52">
        <f t="shared" si="133"/>
        <v>0.12651874999999999</v>
      </c>
    </row>
    <row r="8540" spans="1:10" x14ac:dyDescent="0.35">
      <c r="A8540" s="1" t="s">
        <v>9146</v>
      </c>
      <c r="B8540" s="1">
        <v>41.38</v>
      </c>
      <c r="C8540" s="1">
        <v>55.7</v>
      </c>
      <c r="D8540" s="1">
        <v>50.23</v>
      </c>
      <c r="E8540" s="1">
        <v>72.61</v>
      </c>
      <c r="F8540" s="1">
        <v>41.49</v>
      </c>
      <c r="G8540" s="1">
        <v>55.91</v>
      </c>
      <c r="H8540" s="1">
        <v>529.20000000000005</v>
      </c>
      <c r="I8540" s="1">
        <v>300.3</v>
      </c>
      <c r="J8540" s="52">
        <f t="shared" si="133"/>
        <v>0.14335250000000002</v>
      </c>
    </row>
    <row r="8541" spans="1:10" x14ac:dyDescent="0.35">
      <c r="A8541" s="1" t="s">
        <v>9145</v>
      </c>
      <c r="B8541" s="1">
        <v>40</v>
      </c>
      <c r="C8541" s="1">
        <v>59.02</v>
      </c>
      <c r="D8541" s="1">
        <v>46.05</v>
      </c>
      <c r="E8541" s="1">
        <v>74.010000000000005</v>
      </c>
      <c r="F8541" s="1">
        <v>38.68</v>
      </c>
      <c r="G8541" s="1">
        <v>54.15</v>
      </c>
      <c r="H8541" s="1">
        <v>500.47</v>
      </c>
      <c r="I8541" s="1">
        <v>249.9</v>
      </c>
      <c r="J8541" s="52">
        <f t="shared" si="133"/>
        <v>0.13278499999999999</v>
      </c>
    </row>
    <row r="8542" spans="1:10" x14ac:dyDescent="0.35">
      <c r="A8542" s="1" t="s">
        <v>9144</v>
      </c>
      <c r="B8542" s="1">
        <v>33</v>
      </c>
      <c r="C8542" s="1">
        <v>45</v>
      </c>
      <c r="D8542" s="1">
        <v>44.67</v>
      </c>
      <c r="E8542" s="1">
        <v>65.010000000000005</v>
      </c>
      <c r="F8542" s="1">
        <v>37</v>
      </c>
      <c r="G8542" s="1">
        <v>53.9</v>
      </c>
      <c r="H8542" s="1">
        <v>433.59</v>
      </c>
      <c r="I8542" s="1">
        <v>222.05</v>
      </c>
      <c r="J8542" s="52">
        <f t="shared" si="133"/>
        <v>0.11677750000000001</v>
      </c>
    </row>
    <row r="8543" spans="1:10" x14ac:dyDescent="0.35">
      <c r="A8543" s="1" t="s">
        <v>9143</v>
      </c>
      <c r="B8543" s="1">
        <v>26.5</v>
      </c>
      <c r="C8543" s="1">
        <v>39.94</v>
      </c>
      <c r="D8543" s="1">
        <v>45.73</v>
      </c>
      <c r="E8543" s="1">
        <v>63.52</v>
      </c>
      <c r="F8543" s="1">
        <v>34.770000000000003</v>
      </c>
      <c r="G8543" s="1">
        <v>47.65</v>
      </c>
      <c r="H8543" s="1">
        <v>335.46</v>
      </c>
      <c r="I8543" s="1">
        <v>242.97</v>
      </c>
      <c r="J8543" s="52">
        <f t="shared" si="133"/>
        <v>0.10456749999999999</v>
      </c>
    </row>
    <row r="8544" spans="1:10" x14ac:dyDescent="0.35">
      <c r="A8544" s="1" t="s">
        <v>9142</v>
      </c>
      <c r="B8544" s="1">
        <v>32.44</v>
      </c>
      <c r="C8544" s="1">
        <v>37.659999999999997</v>
      </c>
      <c r="D8544" s="1">
        <v>49.92</v>
      </c>
      <c r="E8544" s="1">
        <v>57.97</v>
      </c>
      <c r="F8544" s="1">
        <v>32</v>
      </c>
      <c r="G8544" s="1">
        <v>42.28</v>
      </c>
      <c r="H8544" s="1">
        <v>318.8</v>
      </c>
      <c r="I8544" s="1">
        <v>204.4</v>
      </c>
      <c r="J8544" s="52">
        <f t="shared" si="133"/>
        <v>9.6933749999999999E-2</v>
      </c>
    </row>
    <row r="8545" spans="1:10" x14ac:dyDescent="0.35">
      <c r="A8545" s="1" t="s">
        <v>9141</v>
      </c>
      <c r="B8545" s="1">
        <v>27.63</v>
      </c>
      <c r="C8545" s="1">
        <v>38.619999999999997</v>
      </c>
      <c r="D8545" s="1">
        <v>47.82</v>
      </c>
      <c r="E8545" s="1">
        <v>68.02</v>
      </c>
      <c r="F8545" s="1">
        <v>32.619999999999997</v>
      </c>
      <c r="G8545" s="1">
        <v>43.98</v>
      </c>
      <c r="H8545" s="1">
        <v>325</v>
      </c>
      <c r="I8545" s="1">
        <v>200.1</v>
      </c>
      <c r="J8545" s="52">
        <f t="shared" si="133"/>
        <v>9.7973750000000012E-2</v>
      </c>
    </row>
    <row r="8546" spans="1:10" x14ac:dyDescent="0.35">
      <c r="A8546" s="1" t="s">
        <v>9140</v>
      </c>
      <c r="B8546" s="1">
        <v>28.32</v>
      </c>
      <c r="C8546" s="1">
        <v>34.950000000000003</v>
      </c>
      <c r="D8546" s="1">
        <v>49.2</v>
      </c>
      <c r="E8546" s="1">
        <v>69.87</v>
      </c>
      <c r="F8546" s="1">
        <v>18.670000000000002</v>
      </c>
      <c r="G8546" s="1">
        <v>40</v>
      </c>
      <c r="H8546" s="1">
        <v>331.75</v>
      </c>
      <c r="I8546" s="1">
        <v>210</v>
      </c>
      <c r="J8546" s="52">
        <f t="shared" si="133"/>
        <v>9.7845000000000001E-2</v>
      </c>
    </row>
    <row r="8547" spans="1:10" x14ac:dyDescent="0.35">
      <c r="A8547" s="1" t="s">
        <v>9139</v>
      </c>
      <c r="B8547" s="1">
        <v>10.26</v>
      </c>
      <c r="C8547" s="1">
        <v>29.02</v>
      </c>
      <c r="D8547" s="1">
        <v>39.9</v>
      </c>
      <c r="E8547" s="1">
        <v>47.4</v>
      </c>
      <c r="F8547" s="1">
        <v>24</v>
      </c>
      <c r="G8547" s="1">
        <v>38.6</v>
      </c>
      <c r="H8547" s="1">
        <v>356.64</v>
      </c>
      <c r="I8547" s="1">
        <v>148.72</v>
      </c>
      <c r="J8547" s="52">
        <f t="shared" si="133"/>
        <v>8.6817499999999992E-2</v>
      </c>
    </row>
    <row r="8548" spans="1:10" x14ac:dyDescent="0.35">
      <c r="A8548" s="1" t="s">
        <v>9138</v>
      </c>
      <c r="B8548" s="1">
        <v>8.19</v>
      </c>
      <c r="C8548" s="1">
        <v>29.58</v>
      </c>
      <c r="D8548" s="1">
        <v>35.1</v>
      </c>
      <c r="E8548" s="1">
        <v>49.21</v>
      </c>
      <c r="F8548" s="1">
        <v>30.81</v>
      </c>
      <c r="G8548" s="1">
        <v>34.200000000000003</v>
      </c>
      <c r="H8548" s="1">
        <v>334.31</v>
      </c>
      <c r="I8548" s="1">
        <v>148.72</v>
      </c>
      <c r="J8548" s="52">
        <f t="shared" si="133"/>
        <v>8.376500000000002E-2</v>
      </c>
    </row>
    <row r="8549" spans="1:10" x14ac:dyDescent="0.35">
      <c r="A8549" s="1" t="s">
        <v>9137</v>
      </c>
      <c r="B8549" s="1">
        <v>3.43</v>
      </c>
      <c r="C8549" s="1">
        <v>31.2</v>
      </c>
      <c r="D8549" s="1">
        <v>34</v>
      </c>
      <c r="E8549" s="1">
        <v>52.86</v>
      </c>
      <c r="F8549" s="1">
        <v>30</v>
      </c>
      <c r="G8549" s="1">
        <v>33.56</v>
      </c>
      <c r="H8549" s="1">
        <v>305.37</v>
      </c>
      <c r="I8549" s="1">
        <v>146.38999999999999</v>
      </c>
      <c r="J8549" s="52">
        <f t="shared" si="133"/>
        <v>7.9601249999999998E-2</v>
      </c>
    </row>
    <row r="8550" spans="1:10" x14ac:dyDescent="0.35">
      <c r="A8550" s="1" t="s">
        <v>9136</v>
      </c>
      <c r="B8550" s="1">
        <v>4.63</v>
      </c>
      <c r="C8550" s="1">
        <v>29.94</v>
      </c>
      <c r="D8550" s="1">
        <v>33.799999999999997</v>
      </c>
      <c r="E8550" s="1">
        <v>48.1</v>
      </c>
      <c r="F8550" s="1">
        <v>30.16</v>
      </c>
      <c r="G8550" s="1">
        <v>33.44</v>
      </c>
      <c r="H8550" s="1">
        <v>283.51</v>
      </c>
      <c r="I8550" s="1">
        <v>137.87</v>
      </c>
      <c r="J8550" s="52">
        <f t="shared" si="133"/>
        <v>7.5181250000000005E-2</v>
      </c>
    </row>
    <row r="8551" spans="1:10" x14ac:dyDescent="0.35">
      <c r="A8551" s="1" t="s">
        <v>9135</v>
      </c>
      <c r="B8551" s="1">
        <v>6.6</v>
      </c>
      <c r="C8551" s="1">
        <v>29.72</v>
      </c>
      <c r="D8551" s="1">
        <v>34.5</v>
      </c>
      <c r="E8551" s="1">
        <v>39.119999999999997</v>
      </c>
      <c r="F8551" s="1">
        <v>25</v>
      </c>
      <c r="G8551" s="1">
        <v>35.21</v>
      </c>
      <c r="H8551" s="1">
        <v>299.39999999999998</v>
      </c>
      <c r="I8551" s="1">
        <v>141</v>
      </c>
      <c r="J8551" s="52">
        <f t="shared" si="133"/>
        <v>7.6318749999999991E-2</v>
      </c>
    </row>
    <row r="8552" spans="1:10" x14ac:dyDescent="0.35">
      <c r="A8552" s="1" t="s">
        <v>9134</v>
      </c>
      <c r="B8552" s="1">
        <v>14.05</v>
      </c>
      <c r="C8552" s="1">
        <v>30</v>
      </c>
      <c r="D8552" s="1">
        <v>29.6</v>
      </c>
      <c r="E8552" s="1">
        <v>43.92</v>
      </c>
      <c r="F8552" s="1">
        <v>2.59</v>
      </c>
      <c r="G8552" s="1">
        <v>39.4</v>
      </c>
      <c r="H8552" s="1">
        <v>324.68</v>
      </c>
      <c r="I8552" s="1">
        <v>148.55000000000001</v>
      </c>
      <c r="J8552" s="52">
        <f t="shared" si="133"/>
        <v>7.9098749999999995E-2</v>
      </c>
    </row>
    <row r="8553" spans="1:10" x14ac:dyDescent="0.35">
      <c r="A8553" s="1" t="s">
        <v>9133</v>
      </c>
      <c r="B8553" s="1">
        <v>28.2</v>
      </c>
      <c r="C8553" s="1">
        <v>36.299999999999997</v>
      </c>
      <c r="D8553" s="1">
        <v>35</v>
      </c>
      <c r="E8553" s="1">
        <v>57.64</v>
      </c>
      <c r="F8553" s="1">
        <v>24.5</v>
      </c>
      <c r="G8553" s="1">
        <v>43.24</v>
      </c>
      <c r="H8553" s="1">
        <v>379</v>
      </c>
      <c r="I8553" s="1">
        <v>169.45</v>
      </c>
      <c r="J8553" s="52">
        <f t="shared" si="133"/>
        <v>9.6666249999999995E-2</v>
      </c>
    </row>
    <row r="8554" spans="1:10" x14ac:dyDescent="0.35">
      <c r="A8554" s="1" t="s">
        <v>9132</v>
      </c>
      <c r="B8554" s="1">
        <v>32</v>
      </c>
      <c r="C8554" s="1">
        <v>44.86</v>
      </c>
      <c r="D8554" s="1">
        <v>35</v>
      </c>
      <c r="E8554" s="1">
        <v>53.07</v>
      </c>
      <c r="F8554" s="1">
        <v>30.6</v>
      </c>
      <c r="G8554" s="1">
        <v>46.72</v>
      </c>
      <c r="H8554" s="1">
        <v>391.54</v>
      </c>
      <c r="I8554" s="1">
        <v>189.19</v>
      </c>
      <c r="J8554" s="52">
        <f t="shared" si="133"/>
        <v>0.10287250000000001</v>
      </c>
    </row>
    <row r="8555" spans="1:10" x14ac:dyDescent="0.35">
      <c r="A8555" s="1" t="s">
        <v>9131</v>
      </c>
      <c r="B8555" s="1">
        <v>35</v>
      </c>
      <c r="C8555" s="1">
        <v>50.91</v>
      </c>
      <c r="D8555" s="1">
        <v>39.9</v>
      </c>
      <c r="E8555" s="1">
        <v>49.96</v>
      </c>
      <c r="F8555" s="1">
        <v>37.58</v>
      </c>
      <c r="G8555" s="1">
        <v>52.87</v>
      </c>
      <c r="H8555" s="1">
        <v>425.36</v>
      </c>
      <c r="I8555" s="1">
        <v>217</v>
      </c>
      <c r="J8555" s="52">
        <f t="shared" si="133"/>
        <v>0.11357250000000001</v>
      </c>
    </row>
    <row r="8556" spans="1:10" x14ac:dyDescent="0.35">
      <c r="A8556" s="1" t="s">
        <v>9130</v>
      </c>
      <c r="B8556" s="1">
        <v>33</v>
      </c>
      <c r="C8556" s="1">
        <v>51.1</v>
      </c>
      <c r="D8556" s="1">
        <v>42.4</v>
      </c>
      <c r="E8556" s="1">
        <v>53.95</v>
      </c>
      <c r="F8556" s="1">
        <v>37.56</v>
      </c>
      <c r="G8556" s="1">
        <v>53.14</v>
      </c>
      <c r="H8556" s="1">
        <v>450</v>
      </c>
      <c r="I8556" s="1">
        <v>222.2</v>
      </c>
      <c r="J8556" s="52">
        <f t="shared" si="133"/>
        <v>0.11791874999999999</v>
      </c>
    </row>
    <row r="8557" spans="1:10" x14ac:dyDescent="0.35">
      <c r="A8557" s="1" t="s">
        <v>9129</v>
      </c>
      <c r="B8557" s="1">
        <v>31</v>
      </c>
      <c r="C8557" s="1">
        <v>50.87</v>
      </c>
      <c r="D8557" s="1">
        <v>59.14</v>
      </c>
      <c r="E8557" s="1">
        <v>64.900000000000006</v>
      </c>
      <c r="F8557" s="1">
        <v>37.4</v>
      </c>
      <c r="G8557" s="1">
        <v>53.92</v>
      </c>
      <c r="H8557" s="1">
        <v>390</v>
      </c>
      <c r="I8557" s="1">
        <v>225.09</v>
      </c>
      <c r="J8557" s="52">
        <f t="shared" si="133"/>
        <v>0.11404</v>
      </c>
    </row>
    <row r="8558" spans="1:10" x14ac:dyDescent="0.35">
      <c r="A8558" s="1" t="s">
        <v>9128</v>
      </c>
      <c r="B8558" s="1">
        <v>32</v>
      </c>
      <c r="C8558" s="1">
        <v>48.89</v>
      </c>
      <c r="D8558" s="1">
        <v>60.12</v>
      </c>
      <c r="E8558" s="1">
        <v>70</v>
      </c>
      <c r="F8558" s="1">
        <v>37.299999999999997</v>
      </c>
      <c r="G8558" s="1">
        <v>55.67</v>
      </c>
      <c r="H8558" s="1">
        <v>380</v>
      </c>
      <c r="I8558" s="1">
        <v>226.46</v>
      </c>
      <c r="J8558" s="52">
        <f t="shared" si="133"/>
        <v>0.113805</v>
      </c>
    </row>
    <row r="8559" spans="1:10" x14ac:dyDescent="0.35">
      <c r="A8559" s="1" t="s">
        <v>9127</v>
      </c>
      <c r="B8559" s="1">
        <v>32.44</v>
      </c>
      <c r="C8559" s="1">
        <v>45.09</v>
      </c>
      <c r="D8559" s="1">
        <v>48.42</v>
      </c>
      <c r="E8559" s="1">
        <v>70.099999999999994</v>
      </c>
      <c r="F8559" s="1">
        <v>35.94</v>
      </c>
      <c r="G8559" s="1">
        <v>55.75</v>
      </c>
      <c r="H8559" s="1">
        <v>341.07</v>
      </c>
      <c r="I8559" s="1">
        <v>219.38</v>
      </c>
      <c r="J8559" s="52">
        <f t="shared" si="133"/>
        <v>0.10602374999999999</v>
      </c>
    </row>
    <row r="8560" spans="1:10" x14ac:dyDescent="0.35">
      <c r="A8560" s="1" t="s">
        <v>9126</v>
      </c>
      <c r="B8560" s="1">
        <v>32</v>
      </c>
      <c r="C8560" s="1">
        <v>44.31</v>
      </c>
      <c r="D8560" s="1">
        <v>45.87</v>
      </c>
      <c r="E8560" s="1">
        <v>54.68</v>
      </c>
      <c r="F8560" s="1">
        <v>34.9</v>
      </c>
      <c r="G8560" s="1">
        <v>54.15</v>
      </c>
      <c r="H8560" s="1">
        <v>350</v>
      </c>
      <c r="I8560" s="1">
        <v>219.96</v>
      </c>
      <c r="J8560" s="52">
        <f t="shared" si="133"/>
        <v>0.10448375000000001</v>
      </c>
    </row>
    <row r="8561" spans="1:10" x14ac:dyDescent="0.35">
      <c r="A8561" s="1" t="s">
        <v>9125</v>
      </c>
      <c r="B8561" s="1">
        <v>33</v>
      </c>
      <c r="C8561" s="1">
        <v>40.42</v>
      </c>
      <c r="D8561" s="1">
        <v>43.69</v>
      </c>
      <c r="E8561" s="1">
        <v>54.68</v>
      </c>
      <c r="F8561" s="1">
        <v>35.9</v>
      </c>
      <c r="G8561" s="1">
        <v>49.88</v>
      </c>
      <c r="H8561" s="1">
        <v>335.1</v>
      </c>
      <c r="I8561" s="1">
        <v>217.79</v>
      </c>
      <c r="J8561" s="52">
        <f t="shared" si="133"/>
        <v>0.10130750000000001</v>
      </c>
    </row>
    <row r="8562" spans="1:10" x14ac:dyDescent="0.35">
      <c r="A8562" s="1" t="s">
        <v>9124</v>
      </c>
      <c r="B8562" s="1">
        <v>37.44</v>
      </c>
      <c r="C8562" s="1">
        <v>38.619999999999997</v>
      </c>
      <c r="D8562" s="1">
        <v>46.4</v>
      </c>
      <c r="E8562" s="1">
        <v>56.59</v>
      </c>
      <c r="F8562" s="1">
        <v>37.42</v>
      </c>
      <c r="G8562" s="1">
        <v>46</v>
      </c>
      <c r="H8562" s="1">
        <v>350</v>
      </c>
      <c r="I8562" s="1">
        <v>210.46</v>
      </c>
      <c r="J8562" s="52">
        <f t="shared" si="133"/>
        <v>0.10286625000000001</v>
      </c>
    </row>
    <row r="8563" spans="1:10" x14ac:dyDescent="0.35">
      <c r="A8563" s="1" t="s">
        <v>9123</v>
      </c>
      <c r="B8563" s="1">
        <v>41.74</v>
      </c>
      <c r="C8563" s="1">
        <v>46.53</v>
      </c>
      <c r="D8563" s="1">
        <v>50.06</v>
      </c>
      <c r="E8563" s="1">
        <v>63.72</v>
      </c>
      <c r="F8563" s="1">
        <v>37.18</v>
      </c>
      <c r="G8563" s="1">
        <v>46.75</v>
      </c>
      <c r="H8563" s="1">
        <v>350</v>
      </c>
      <c r="I8563" s="1">
        <v>213.3</v>
      </c>
      <c r="J8563" s="52">
        <f t="shared" si="133"/>
        <v>0.10615999999999999</v>
      </c>
    </row>
    <row r="8564" spans="1:10" x14ac:dyDescent="0.35">
      <c r="A8564" s="1" t="s">
        <v>9122</v>
      </c>
      <c r="B8564" s="1">
        <v>45</v>
      </c>
      <c r="C8564" s="1">
        <v>48.39</v>
      </c>
      <c r="D8564" s="1">
        <v>57.64</v>
      </c>
      <c r="E8564" s="1">
        <v>69.02</v>
      </c>
      <c r="F8564" s="1">
        <v>40</v>
      </c>
      <c r="G8564" s="1">
        <v>52.08</v>
      </c>
      <c r="H8564" s="1">
        <v>436</v>
      </c>
      <c r="I8564" s="1">
        <v>212.29</v>
      </c>
      <c r="J8564" s="52">
        <f t="shared" si="133"/>
        <v>0.12005249999999999</v>
      </c>
    </row>
    <row r="8565" spans="1:10" x14ac:dyDescent="0.35">
      <c r="A8565" s="1" t="s">
        <v>9121</v>
      </c>
      <c r="B8565" s="1">
        <v>54.94</v>
      </c>
      <c r="C8565" s="1">
        <v>40.840000000000003</v>
      </c>
      <c r="D8565" s="1">
        <v>52.4</v>
      </c>
      <c r="E8565" s="1">
        <v>74.72</v>
      </c>
      <c r="F8565" s="1">
        <v>40.93</v>
      </c>
      <c r="G8565" s="1">
        <v>51.13</v>
      </c>
      <c r="H8565" s="1">
        <v>334.1</v>
      </c>
      <c r="I8565" s="1">
        <v>209.93</v>
      </c>
      <c r="J8565" s="52">
        <f t="shared" si="133"/>
        <v>0.10737375</v>
      </c>
    </row>
    <row r="8566" spans="1:10" x14ac:dyDescent="0.35">
      <c r="A8566" s="1" t="s">
        <v>9120</v>
      </c>
      <c r="B8566" s="1">
        <v>40.51</v>
      </c>
      <c r="C8566" s="1">
        <v>38.15</v>
      </c>
      <c r="D8566" s="1">
        <v>36.200000000000003</v>
      </c>
      <c r="E8566" s="1">
        <v>76.430000000000007</v>
      </c>
      <c r="F8566" s="1">
        <v>39.22</v>
      </c>
      <c r="G8566" s="1">
        <v>44.82</v>
      </c>
      <c r="H8566" s="1">
        <v>301.10000000000002</v>
      </c>
      <c r="I8566" s="1">
        <v>198.44</v>
      </c>
      <c r="J8566" s="52">
        <f t="shared" si="133"/>
        <v>9.6858750000000021E-2</v>
      </c>
    </row>
    <row r="8567" spans="1:10" x14ac:dyDescent="0.35">
      <c r="A8567" s="1" t="s">
        <v>9119</v>
      </c>
      <c r="B8567" s="1">
        <v>31.73</v>
      </c>
      <c r="C8567" s="1">
        <v>36.28</v>
      </c>
      <c r="D8567" s="1">
        <v>35</v>
      </c>
      <c r="E8567" s="1">
        <v>60.92</v>
      </c>
      <c r="F8567" s="1">
        <v>35.979999999999997</v>
      </c>
      <c r="G8567" s="1">
        <v>40.25</v>
      </c>
      <c r="H8567" s="1">
        <v>300</v>
      </c>
      <c r="I8567" s="1">
        <v>181.34</v>
      </c>
      <c r="J8567" s="52">
        <f t="shared" si="133"/>
        <v>9.0187500000000004E-2</v>
      </c>
    </row>
    <row r="8568" spans="1:10" x14ac:dyDescent="0.35">
      <c r="A8568" s="1" t="s">
        <v>9118</v>
      </c>
      <c r="B8568" s="1">
        <v>33.97</v>
      </c>
      <c r="C8568" s="1">
        <v>33</v>
      </c>
      <c r="D8568" s="1">
        <v>35</v>
      </c>
      <c r="E8568" s="1">
        <v>53.99</v>
      </c>
      <c r="F8568" s="1">
        <v>34.630000000000003</v>
      </c>
      <c r="G8568" s="1">
        <v>39.22</v>
      </c>
      <c r="H8568" s="1">
        <v>239.9</v>
      </c>
      <c r="I8568" s="1">
        <v>152.08000000000001</v>
      </c>
      <c r="J8568" s="52">
        <f t="shared" si="133"/>
        <v>7.7723750000000008E-2</v>
      </c>
    </row>
    <row r="8569" spans="1:10" x14ac:dyDescent="0.35">
      <c r="A8569" s="1" t="s">
        <v>9117</v>
      </c>
      <c r="B8569" s="1">
        <v>30.54</v>
      </c>
      <c r="C8569" s="1">
        <v>35</v>
      </c>
      <c r="D8569" s="1">
        <v>34.6</v>
      </c>
      <c r="E8569" s="1">
        <v>55.64</v>
      </c>
      <c r="F8569" s="1">
        <v>33.14</v>
      </c>
      <c r="G8569" s="1">
        <v>35.229999999999997</v>
      </c>
      <c r="H8569" s="1">
        <v>186.49</v>
      </c>
      <c r="I8569" s="1">
        <v>148.74</v>
      </c>
      <c r="J8569" s="52">
        <f t="shared" si="133"/>
        <v>6.9922499999999999E-2</v>
      </c>
    </row>
    <row r="8570" spans="1:10" x14ac:dyDescent="0.35">
      <c r="A8570" s="1" t="s">
        <v>9116</v>
      </c>
      <c r="B8570" s="1">
        <v>29.96</v>
      </c>
      <c r="C8570" s="1">
        <v>34.380000000000003</v>
      </c>
      <c r="D8570" s="1">
        <v>33.6</v>
      </c>
      <c r="E8570" s="1">
        <v>54.05</v>
      </c>
      <c r="F8570" s="1">
        <v>32.4</v>
      </c>
      <c r="G8570" s="1">
        <v>31</v>
      </c>
      <c r="H8570" s="1">
        <v>149.97999999999999</v>
      </c>
      <c r="I8570" s="1">
        <v>119.9</v>
      </c>
      <c r="J8570" s="52">
        <f t="shared" si="133"/>
        <v>6.0658749999999997E-2</v>
      </c>
    </row>
    <row r="8571" spans="1:10" x14ac:dyDescent="0.35">
      <c r="A8571" s="1" t="s">
        <v>9115</v>
      </c>
      <c r="B8571" s="1">
        <v>25.94</v>
      </c>
      <c r="C8571" s="1">
        <v>31.99</v>
      </c>
      <c r="D8571" s="1">
        <v>31.9</v>
      </c>
      <c r="E8571" s="1">
        <v>43.01</v>
      </c>
      <c r="F8571" s="1">
        <v>35.18</v>
      </c>
      <c r="G8571" s="1">
        <v>21.39</v>
      </c>
      <c r="H8571" s="1">
        <v>178.94</v>
      </c>
      <c r="I8571" s="1">
        <v>81.2</v>
      </c>
      <c r="J8571" s="52">
        <f t="shared" si="133"/>
        <v>5.6193750000000001E-2</v>
      </c>
    </row>
    <row r="8572" spans="1:10" x14ac:dyDescent="0.35">
      <c r="A8572" s="1" t="s">
        <v>9114</v>
      </c>
      <c r="B8572" s="1">
        <v>20.2</v>
      </c>
      <c r="C8572" s="1">
        <v>32.6</v>
      </c>
      <c r="D8572" s="1">
        <v>30.1</v>
      </c>
      <c r="E8572" s="1">
        <v>39.93</v>
      </c>
      <c r="F8572" s="1">
        <v>35.049999999999997</v>
      </c>
      <c r="G8572" s="1">
        <v>26</v>
      </c>
      <c r="H8572" s="1">
        <v>166.6</v>
      </c>
      <c r="I8572" s="1">
        <v>50.4</v>
      </c>
      <c r="J8572" s="52">
        <f t="shared" si="133"/>
        <v>5.0110000000000002E-2</v>
      </c>
    </row>
    <row r="8573" spans="1:10" x14ac:dyDescent="0.35">
      <c r="A8573" s="1" t="s">
        <v>9113</v>
      </c>
      <c r="B8573" s="1">
        <v>17.27</v>
      </c>
      <c r="C8573" s="1">
        <v>31.99</v>
      </c>
      <c r="D8573" s="1">
        <v>27.8</v>
      </c>
      <c r="E8573" s="1">
        <v>39.5</v>
      </c>
      <c r="F8573" s="1">
        <v>32.32</v>
      </c>
      <c r="G8573" s="1">
        <v>11.23</v>
      </c>
      <c r="H8573" s="1">
        <v>161.15</v>
      </c>
      <c r="I8573" s="1">
        <v>50</v>
      </c>
      <c r="J8573" s="52">
        <f t="shared" si="133"/>
        <v>4.6407499999999997E-2</v>
      </c>
    </row>
    <row r="8574" spans="1:10" x14ac:dyDescent="0.35">
      <c r="A8574" s="1" t="s">
        <v>9112</v>
      </c>
      <c r="B8574" s="1">
        <v>15.28</v>
      </c>
      <c r="C8574" s="1">
        <v>29.94</v>
      </c>
      <c r="D8574" s="1">
        <v>26.35</v>
      </c>
      <c r="E8574" s="1">
        <v>37.14</v>
      </c>
      <c r="F8574" s="1">
        <v>27.09</v>
      </c>
      <c r="G8574" s="1">
        <v>10.51</v>
      </c>
      <c r="H8574" s="1">
        <v>165.96</v>
      </c>
      <c r="I8574" s="1">
        <v>32.520000000000003</v>
      </c>
      <c r="J8574" s="52">
        <f t="shared" si="133"/>
        <v>4.3098749999999998E-2</v>
      </c>
    </row>
    <row r="8575" spans="1:10" x14ac:dyDescent="0.35">
      <c r="A8575" s="1" t="s">
        <v>9111</v>
      </c>
      <c r="B8575" s="1">
        <v>10.52</v>
      </c>
      <c r="C8575" s="1">
        <v>30.13</v>
      </c>
      <c r="D8575" s="1">
        <v>26.31</v>
      </c>
      <c r="E8575" s="1">
        <v>43.8</v>
      </c>
      <c r="F8575" s="1">
        <v>10.87</v>
      </c>
      <c r="G8575" s="1">
        <v>9.76</v>
      </c>
      <c r="H8575" s="1">
        <v>167.45</v>
      </c>
      <c r="I8575" s="1">
        <v>36</v>
      </c>
      <c r="J8575" s="52">
        <f t="shared" si="133"/>
        <v>4.1854999999999996E-2</v>
      </c>
    </row>
    <row r="8576" spans="1:10" x14ac:dyDescent="0.35">
      <c r="A8576" s="1" t="s">
        <v>9110</v>
      </c>
      <c r="B8576" s="1">
        <v>10.5</v>
      </c>
      <c r="C8576" s="1">
        <v>30.29</v>
      </c>
      <c r="D8576" s="1">
        <v>26.35</v>
      </c>
      <c r="E8576" s="1">
        <v>44.93</v>
      </c>
      <c r="F8576" s="1">
        <v>12.52</v>
      </c>
      <c r="G8576" s="1">
        <v>13.72</v>
      </c>
      <c r="H8576" s="1">
        <v>211</v>
      </c>
      <c r="I8576" s="1">
        <v>48.48</v>
      </c>
      <c r="J8576" s="52">
        <f t="shared" si="133"/>
        <v>4.9723750000000004E-2</v>
      </c>
    </row>
    <row r="8577" spans="1:10" x14ac:dyDescent="0.35">
      <c r="A8577" s="1" t="s">
        <v>9109</v>
      </c>
      <c r="B8577" s="1">
        <v>14.53</v>
      </c>
      <c r="C8577" s="1">
        <v>32.15</v>
      </c>
      <c r="D8577" s="1">
        <v>27.43</v>
      </c>
      <c r="E8577" s="1">
        <v>47.3</v>
      </c>
      <c r="F8577" s="1">
        <v>30.01</v>
      </c>
      <c r="G8577" s="1">
        <v>34.909999999999997</v>
      </c>
      <c r="H8577" s="1">
        <v>300</v>
      </c>
      <c r="I8577" s="1">
        <v>57.53</v>
      </c>
      <c r="J8577" s="52">
        <f t="shared" si="133"/>
        <v>6.7982500000000001E-2</v>
      </c>
    </row>
    <row r="8578" spans="1:10" x14ac:dyDescent="0.35">
      <c r="A8578" s="1" t="s">
        <v>9108</v>
      </c>
      <c r="B8578" s="1">
        <v>30.32</v>
      </c>
      <c r="C8578" s="1">
        <v>34.93</v>
      </c>
      <c r="D8578" s="1">
        <v>33</v>
      </c>
      <c r="E8578" s="1">
        <v>49.09</v>
      </c>
      <c r="F8578" s="1">
        <v>35.24</v>
      </c>
      <c r="G8578" s="1">
        <v>50.19</v>
      </c>
      <c r="H8578" s="1">
        <v>299.89999999999998</v>
      </c>
      <c r="I8578" s="1">
        <v>98.2</v>
      </c>
      <c r="J8578" s="52">
        <f t="shared" si="133"/>
        <v>7.8858750000000005E-2</v>
      </c>
    </row>
    <row r="8579" spans="1:10" x14ac:dyDescent="0.35">
      <c r="A8579" s="1" t="s">
        <v>9107</v>
      </c>
      <c r="B8579" s="1">
        <v>36.950000000000003</v>
      </c>
      <c r="C8579" s="1">
        <v>39.409999999999997</v>
      </c>
      <c r="D8579" s="1">
        <v>37</v>
      </c>
      <c r="E8579" s="1">
        <v>55.06</v>
      </c>
      <c r="F8579" s="1">
        <v>35.22</v>
      </c>
      <c r="G8579" s="1">
        <v>47.4</v>
      </c>
      <c r="H8579" s="1">
        <v>309.89999999999998</v>
      </c>
      <c r="I8579" s="1">
        <v>122.2</v>
      </c>
      <c r="J8579" s="52">
        <f t="shared" ref="J8579:J8642" si="134">(AVERAGE(B8579:I8579))/1000</f>
        <v>8.539250000000001E-2</v>
      </c>
    </row>
    <row r="8580" spans="1:10" x14ac:dyDescent="0.35">
      <c r="A8580" s="1" t="s">
        <v>9106</v>
      </c>
      <c r="B8580" s="1">
        <v>39.6</v>
      </c>
      <c r="C8580" s="1">
        <v>49.73</v>
      </c>
      <c r="D8580" s="1">
        <v>37.9</v>
      </c>
      <c r="E8580" s="1">
        <v>72.569999999999993</v>
      </c>
      <c r="F8580" s="1">
        <v>37</v>
      </c>
      <c r="G8580" s="1">
        <v>61.51</v>
      </c>
      <c r="H8580" s="1">
        <v>399.9</v>
      </c>
      <c r="I8580" s="1">
        <v>145.87</v>
      </c>
      <c r="J8580" s="52">
        <f t="shared" si="134"/>
        <v>0.10551000000000001</v>
      </c>
    </row>
    <row r="8581" spans="1:10" x14ac:dyDescent="0.35">
      <c r="A8581" s="1" t="s">
        <v>9105</v>
      </c>
      <c r="B8581" s="1">
        <v>39.5</v>
      </c>
      <c r="C8581" s="1">
        <v>51.23</v>
      </c>
      <c r="D8581" s="1">
        <v>38.4</v>
      </c>
      <c r="E8581" s="1">
        <v>66.33</v>
      </c>
      <c r="F8581" s="1">
        <v>33.549999999999997</v>
      </c>
      <c r="G8581" s="1">
        <v>54</v>
      </c>
      <c r="H8581" s="1">
        <v>420</v>
      </c>
      <c r="I8581" s="1">
        <v>153</v>
      </c>
      <c r="J8581" s="52">
        <f t="shared" si="134"/>
        <v>0.10700124999999999</v>
      </c>
    </row>
    <row r="8582" spans="1:10" x14ac:dyDescent="0.35">
      <c r="A8582" s="1" t="s">
        <v>9104</v>
      </c>
      <c r="B8582" s="1">
        <v>32.72</v>
      </c>
      <c r="C8582" s="1">
        <v>50.1</v>
      </c>
      <c r="D8582" s="1">
        <v>45</v>
      </c>
      <c r="E8582" s="1">
        <v>59.07</v>
      </c>
      <c r="F8582" s="1">
        <v>37</v>
      </c>
      <c r="G8582" s="1">
        <v>46.74</v>
      </c>
      <c r="H8582" s="1">
        <v>329.9</v>
      </c>
      <c r="I8582" s="1">
        <v>145.02000000000001</v>
      </c>
      <c r="J8582" s="52">
        <f t="shared" si="134"/>
        <v>9.3193749999999992E-2</v>
      </c>
    </row>
    <row r="8583" spans="1:10" x14ac:dyDescent="0.35">
      <c r="A8583" s="1" t="s">
        <v>9103</v>
      </c>
      <c r="B8583" s="1">
        <v>31</v>
      </c>
      <c r="C8583" s="1">
        <v>50</v>
      </c>
      <c r="D8583" s="1">
        <v>48</v>
      </c>
      <c r="E8583" s="1">
        <v>58.9</v>
      </c>
      <c r="F8583" s="1">
        <v>35.93</v>
      </c>
      <c r="G8583" s="1">
        <v>48.23</v>
      </c>
      <c r="H8583" s="1">
        <v>280</v>
      </c>
      <c r="I8583" s="1">
        <v>138.6</v>
      </c>
      <c r="J8583" s="52">
        <f t="shared" si="134"/>
        <v>8.6332499999999993E-2</v>
      </c>
    </row>
    <row r="8584" spans="1:10" x14ac:dyDescent="0.35">
      <c r="A8584" s="1" t="s">
        <v>9102</v>
      </c>
      <c r="B8584" s="1">
        <v>32.44</v>
      </c>
      <c r="C8584" s="1">
        <v>50.18</v>
      </c>
      <c r="D8584" s="1">
        <v>40.5</v>
      </c>
      <c r="E8584" s="1">
        <v>57.45</v>
      </c>
      <c r="F8584" s="1">
        <v>36.799999999999997</v>
      </c>
      <c r="G8584" s="1">
        <v>43.94</v>
      </c>
      <c r="H8584" s="1">
        <v>329.9</v>
      </c>
      <c r="I8584" s="1">
        <v>148.27000000000001</v>
      </c>
      <c r="J8584" s="52">
        <f t="shared" si="134"/>
        <v>9.2435000000000003E-2</v>
      </c>
    </row>
    <row r="8585" spans="1:10" x14ac:dyDescent="0.35">
      <c r="A8585" s="1" t="s">
        <v>9101</v>
      </c>
      <c r="B8585" s="1">
        <v>36.020000000000003</v>
      </c>
      <c r="C8585" s="1">
        <v>38.01</v>
      </c>
      <c r="D8585" s="1">
        <v>34.6</v>
      </c>
      <c r="E8585" s="1">
        <v>54.5</v>
      </c>
      <c r="F8585" s="1">
        <v>36.85</v>
      </c>
      <c r="G8585" s="1">
        <v>45</v>
      </c>
      <c r="H8585" s="1">
        <v>380.7</v>
      </c>
      <c r="I8585" s="1">
        <v>151.1</v>
      </c>
      <c r="J8585" s="52">
        <f t="shared" si="134"/>
        <v>9.7097500000000003E-2</v>
      </c>
    </row>
    <row r="8586" spans="1:10" x14ac:dyDescent="0.35">
      <c r="A8586" s="1" t="s">
        <v>9100</v>
      </c>
      <c r="B8586" s="1">
        <v>34.94</v>
      </c>
      <c r="C8586" s="1">
        <v>37.82</v>
      </c>
      <c r="D8586" s="1">
        <v>32.82</v>
      </c>
      <c r="E8586" s="1">
        <v>54.64</v>
      </c>
      <c r="F8586" s="1">
        <v>36.31</v>
      </c>
      <c r="G8586" s="1">
        <v>38</v>
      </c>
      <c r="H8586" s="1">
        <v>313</v>
      </c>
      <c r="I8586" s="1">
        <v>160.33000000000001</v>
      </c>
      <c r="J8586" s="52">
        <f t="shared" si="134"/>
        <v>8.8482500000000006E-2</v>
      </c>
    </row>
    <row r="8587" spans="1:10" x14ac:dyDescent="0.35">
      <c r="A8587" s="1" t="s">
        <v>9099</v>
      </c>
      <c r="B8587" s="1">
        <v>32</v>
      </c>
      <c r="C8587" s="1">
        <v>42</v>
      </c>
      <c r="D8587" s="1">
        <v>51</v>
      </c>
      <c r="E8587" s="1">
        <v>73.16</v>
      </c>
      <c r="F8587" s="1">
        <v>39.53</v>
      </c>
      <c r="G8587" s="1">
        <v>49.3</v>
      </c>
      <c r="H8587" s="1">
        <v>329.9</v>
      </c>
      <c r="I8587" s="1">
        <v>163.05000000000001</v>
      </c>
      <c r="J8587" s="52">
        <f t="shared" si="134"/>
        <v>9.749250000000001E-2</v>
      </c>
    </row>
    <row r="8588" spans="1:10" x14ac:dyDescent="0.35">
      <c r="A8588" s="1" t="s">
        <v>9098</v>
      </c>
      <c r="B8588" s="1">
        <v>30.3</v>
      </c>
      <c r="C8588" s="1">
        <v>58.75</v>
      </c>
      <c r="D8588" s="1">
        <v>79.61</v>
      </c>
      <c r="E8588" s="1">
        <v>91.38</v>
      </c>
      <c r="F8588" s="1">
        <v>41.63</v>
      </c>
      <c r="G8588" s="1">
        <v>55.42</v>
      </c>
      <c r="H8588" s="1">
        <v>391.92</v>
      </c>
      <c r="I8588" s="1">
        <v>176.27</v>
      </c>
      <c r="J8588" s="52">
        <f t="shared" si="134"/>
        <v>0.11566</v>
      </c>
    </row>
    <row r="8589" spans="1:10" x14ac:dyDescent="0.35">
      <c r="A8589" s="1" t="s">
        <v>9097</v>
      </c>
      <c r="B8589" s="1">
        <v>35.44</v>
      </c>
      <c r="C8589" s="1">
        <v>55.32</v>
      </c>
      <c r="D8589" s="1">
        <v>49.9</v>
      </c>
      <c r="E8589" s="1">
        <v>95.08</v>
      </c>
      <c r="F8589" s="1">
        <v>36.51</v>
      </c>
      <c r="G8589" s="1">
        <v>56.55</v>
      </c>
      <c r="H8589" s="1">
        <v>300.10000000000002</v>
      </c>
      <c r="I8589" s="1">
        <v>175.09</v>
      </c>
      <c r="J8589" s="52">
        <f t="shared" si="134"/>
        <v>0.10049875000000001</v>
      </c>
    </row>
    <row r="8590" spans="1:10" x14ac:dyDescent="0.35">
      <c r="A8590" s="1" t="s">
        <v>9096</v>
      </c>
      <c r="B8590" s="1">
        <v>38.67</v>
      </c>
      <c r="C8590" s="1">
        <v>55</v>
      </c>
      <c r="D8590" s="1">
        <v>49</v>
      </c>
      <c r="E8590" s="1">
        <v>74.900000000000006</v>
      </c>
      <c r="F8590" s="1">
        <v>34.03</v>
      </c>
      <c r="G8590" s="1">
        <v>56.56</v>
      </c>
      <c r="H8590" s="1">
        <v>322.08</v>
      </c>
      <c r="I8590" s="1">
        <v>158.38</v>
      </c>
      <c r="J8590" s="52">
        <f t="shared" si="134"/>
        <v>9.8577499999999998E-2</v>
      </c>
    </row>
    <row r="8591" spans="1:10" x14ac:dyDescent="0.35">
      <c r="A8591" s="1" t="s">
        <v>9095</v>
      </c>
      <c r="B8591" s="1">
        <v>35</v>
      </c>
      <c r="C8591" s="1">
        <v>39.94</v>
      </c>
      <c r="D8591" s="1">
        <v>35.65</v>
      </c>
      <c r="E8591" s="1">
        <v>53.7</v>
      </c>
      <c r="F8591" s="1">
        <v>35.409999999999997</v>
      </c>
      <c r="G8591" s="1">
        <v>42.4</v>
      </c>
      <c r="H8591" s="1">
        <v>303.27</v>
      </c>
      <c r="I8591" s="1">
        <v>129.66999999999999</v>
      </c>
      <c r="J8591" s="52">
        <f t="shared" si="134"/>
        <v>8.4379999999999997E-2</v>
      </c>
    </row>
    <row r="8592" spans="1:10" x14ac:dyDescent="0.35">
      <c r="A8592" s="1" t="s">
        <v>9094</v>
      </c>
      <c r="B8592" s="1">
        <v>33.1</v>
      </c>
      <c r="C8592" s="1">
        <v>39.94</v>
      </c>
      <c r="D8592" s="1">
        <v>34.5</v>
      </c>
      <c r="E8592" s="1">
        <v>58.19</v>
      </c>
      <c r="F8592" s="1">
        <v>31.5</v>
      </c>
      <c r="G8592" s="1">
        <v>33.1</v>
      </c>
      <c r="H8592" s="1">
        <v>270.39999999999998</v>
      </c>
      <c r="I8592" s="1">
        <v>120</v>
      </c>
      <c r="J8592" s="52">
        <f t="shared" si="134"/>
        <v>7.759125E-2</v>
      </c>
    </row>
    <row r="8593" spans="1:10" x14ac:dyDescent="0.35">
      <c r="A8593" s="1" t="s">
        <v>9093</v>
      </c>
      <c r="B8593" s="1">
        <v>30.89</v>
      </c>
      <c r="C8593" s="1">
        <v>50.14</v>
      </c>
      <c r="D8593" s="1">
        <v>37.9</v>
      </c>
      <c r="E8593" s="1">
        <v>59.9</v>
      </c>
      <c r="F8593" s="1">
        <v>34.9</v>
      </c>
      <c r="G8593" s="1">
        <v>33.32</v>
      </c>
      <c r="H8593" s="1">
        <v>265.45999999999998</v>
      </c>
      <c r="I8593" s="1">
        <v>116.7</v>
      </c>
      <c r="J8593" s="52">
        <f t="shared" si="134"/>
        <v>7.8651250000000006E-2</v>
      </c>
    </row>
    <row r="8594" spans="1:10" x14ac:dyDescent="0.35">
      <c r="A8594" s="1" t="s">
        <v>9092</v>
      </c>
      <c r="B8594" s="1">
        <v>32.76</v>
      </c>
      <c r="C8594" s="1">
        <v>37.44</v>
      </c>
      <c r="D8594" s="1">
        <v>33.4</v>
      </c>
      <c r="E8594" s="1">
        <v>68.17</v>
      </c>
      <c r="F8594" s="1">
        <v>30.5</v>
      </c>
      <c r="G8594" s="1">
        <v>30.17</v>
      </c>
      <c r="H8594" s="1">
        <v>259.76</v>
      </c>
      <c r="I8594" s="1">
        <v>110.78</v>
      </c>
      <c r="J8594" s="52">
        <f t="shared" si="134"/>
        <v>7.5372500000000009E-2</v>
      </c>
    </row>
    <row r="8595" spans="1:10" x14ac:dyDescent="0.35">
      <c r="A8595" s="1" t="s">
        <v>9091</v>
      </c>
      <c r="B8595" s="1">
        <v>40</v>
      </c>
      <c r="C8595" s="1">
        <v>34</v>
      </c>
      <c r="D8595" s="1">
        <v>29.9</v>
      </c>
      <c r="E8595" s="1">
        <v>80.8</v>
      </c>
      <c r="F8595" s="1">
        <v>26</v>
      </c>
      <c r="G8595" s="1">
        <v>29.9</v>
      </c>
      <c r="H8595" s="1">
        <v>212.6</v>
      </c>
      <c r="I8595" s="1">
        <v>120.28</v>
      </c>
      <c r="J8595" s="52">
        <f t="shared" si="134"/>
        <v>7.1684999999999999E-2</v>
      </c>
    </row>
    <row r="8596" spans="1:10" x14ac:dyDescent="0.35">
      <c r="A8596" s="1" t="s">
        <v>9090</v>
      </c>
      <c r="B8596" s="1">
        <v>28.2</v>
      </c>
      <c r="C8596" s="1">
        <v>29.49</v>
      </c>
      <c r="D8596" s="1">
        <v>30.5</v>
      </c>
      <c r="E8596" s="1">
        <v>74.010000000000005</v>
      </c>
      <c r="F8596" s="1">
        <v>26</v>
      </c>
      <c r="G8596" s="1">
        <v>27.1</v>
      </c>
      <c r="H8596" s="1">
        <v>196.97</v>
      </c>
      <c r="I8596" s="1">
        <v>112.11</v>
      </c>
      <c r="J8596" s="52">
        <f t="shared" si="134"/>
        <v>6.5547499999999995E-2</v>
      </c>
    </row>
    <row r="8597" spans="1:10" x14ac:dyDescent="0.35">
      <c r="A8597" s="1" t="s">
        <v>9089</v>
      </c>
      <c r="B8597" s="1">
        <v>21.94</v>
      </c>
      <c r="C8597" s="1">
        <v>28.8</v>
      </c>
      <c r="D8597" s="1">
        <v>30.1</v>
      </c>
      <c r="E8597" s="1">
        <v>72.150000000000006</v>
      </c>
      <c r="F8597" s="1">
        <v>15.34</v>
      </c>
      <c r="G8597" s="1">
        <v>16</v>
      </c>
      <c r="H8597" s="1">
        <v>184.07</v>
      </c>
      <c r="I8597" s="1">
        <v>106.65</v>
      </c>
      <c r="J8597" s="52">
        <f t="shared" si="134"/>
        <v>5.9381249999999997E-2</v>
      </c>
    </row>
    <row r="8598" spans="1:10" x14ac:dyDescent="0.35">
      <c r="A8598" s="1" t="s">
        <v>9088</v>
      </c>
      <c r="B8598" s="1">
        <v>14.07</v>
      </c>
      <c r="C8598" s="1">
        <v>26.7</v>
      </c>
      <c r="D8598" s="1">
        <v>25.86</v>
      </c>
      <c r="E8598" s="1">
        <v>51.07</v>
      </c>
      <c r="F8598" s="1">
        <v>11.46</v>
      </c>
      <c r="G8598" s="1">
        <v>12.57</v>
      </c>
      <c r="H8598" s="1">
        <v>162.22</v>
      </c>
      <c r="I8598" s="1">
        <v>90.84</v>
      </c>
      <c r="J8598" s="52">
        <f t="shared" si="134"/>
        <v>4.9348749999999997E-2</v>
      </c>
    </row>
    <row r="8599" spans="1:10" x14ac:dyDescent="0.35">
      <c r="A8599" s="1" t="s">
        <v>9087</v>
      </c>
      <c r="B8599" s="1">
        <v>6.6</v>
      </c>
      <c r="C8599" s="1">
        <v>19.78</v>
      </c>
      <c r="D8599" s="1">
        <v>25.2</v>
      </c>
      <c r="E8599" s="1">
        <v>47.62</v>
      </c>
      <c r="F8599" s="1">
        <v>9.6199999999999992</v>
      </c>
      <c r="G8599" s="1">
        <v>12.56</v>
      </c>
      <c r="H8599" s="1">
        <v>135</v>
      </c>
      <c r="I8599" s="1">
        <v>85.7</v>
      </c>
      <c r="J8599" s="52">
        <f t="shared" si="134"/>
        <v>4.2759999999999999E-2</v>
      </c>
    </row>
    <row r="8600" spans="1:10" x14ac:dyDescent="0.35">
      <c r="A8600" s="1" t="s">
        <v>9086</v>
      </c>
      <c r="B8600" s="1">
        <v>12.33</v>
      </c>
      <c r="C8600" s="1">
        <v>16.12</v>
      </c>
      <c r="D8600" s="1">
        <v>26.03</v>
      </c>
      <c r="E8600" s="1">
        <v>47</v>
      </c>
      <c r="F8600" s="1">
        <v>15.71</v>
      </c>
      <c r="G8600" s="1">
        <v>14.32</v>
      </c>
      <c r="H8600" s="1">
        <v>125.31</v>
      </c>
      <c r="I8600" s="1">
        <v>85.65</v>
      </c>
      <c r="J8600" s="52">
        <f t="shared" si="134"/>
        <v>4.2808750000000007E-2</v>
      </c>
    </row>
    <row r="8601" spans="1:10" x14ac:dyDescent="0.35">
      <c r="A8601" s="1" t="s">
        <v>9085</v>
      </c>
      <c r="B8601" s="1">
        <v>15.94</v>
      </c>
      <c r="C8601" s="1">
        <v>17.100000000000001</v>
      </c>
      <c r="D8601" s="1">
        <v>30.5</v>
      </c>
      <c r="E8601" s="1">
        <v>58.19</v>
      </c>
      <c r="F8601" s="1">
        <v>9.56</v>
      </c>
      <c r="G8601" s="1">
        <v>25</v>
      </c>
      <c r="H8601" s="1">
        <v>128.03</v>
      </c>
      <c r="I8601" s="1">
        <v>85.64</v>
      </c>
      <c r="J8601" s="52">
        <f t="shared" si="134"/>
        <v>4.6244999999999994E-2</v>
      </c>
    </row>
    <row r="8602" spans="1:10" x14ac:dyDescent="0.35">
      <c r="A8602" s="1" t="s">
        <v>9084</v>
      </c>
      <c r="B8602" s="1">
        <v>33.979999999999997</v>
      </c>
      <c r="C8602" s="1">
        <v>22.24</v>
      </c>
      <c r="D8602" s="1">
        <v>30.5</v>
      </c>
      <c r="E8602" s="1">
        <v>60</v>
      </c>
      <c r="F8602" s="1">
        <v>16.55</v>
      </c>
      <c r="G8602" s="1">
        <v>26</v>
      </c>
      <c r="H8602" s="1">
        <v>125.79</v>
      </c>
      <c r="I8602" s="1">
        <v>92.7</v>
      </c>
      <c r="J8602" s="52">
        <f t="shared" si="134"/>
        <v>5.0970000000000001E-2</v>
      </c>
    </row>
    <row r="8603" spans="1:10" x14ac:dyDescent="0.35">
      <c r="A8603" s="1" t="s">
        <v>9083</v>
      </c>
      <c r="B8603" s="1">
        <v>21.02</v>
      </c>
      <c r="C8603" s="1">
        <v>20.98</v>
      </c>
      <c r="D8603" s="1">
        <v>30.1</v>
      </c>
      <c r="E8603" s="1">
        <v>45.5</v>
      </c>
      <c r="F8603" s="1">
        <v>27.85</v>
      </c>
      <c r="G8603" s="1">
        <v>50</v>
      </c>
      <c r="H8603" s="1">
        <v>164.44</v>
      </c>
      <c r="I8603" s="1">
        <v>110.1</v>
      </c>
      <c r="J8603" s="52">
        <f t="shared" si="134"/>
        <v>5.8748750000000002E-2</v>
      </c>
    </row>
    <row r="8604" spans="1:10" x14ac:dyDescent="0.35">
      <c r="A8604" s="1" t="s">
        <v>9082</v>
      </c>
      <c r="B8604" s="1">
        <v>36.39</v>
      </c>
      <c r="C8604" s="1">
        <v>35.04</v>
      </c>
      <c r="D8604" s="1">
        <v>31</v>
      </c>
      <c r="E8604" s="1">
        <v>51.77</v>
      </c>
      <c r="F8604" s="1">
        <v>33.1</v>
      </c>
      <c r="G8604" s="1">
        <v>33.22</v>
      </c>
      <c r="H8604" s="1">
        <v>199.69</v>
      </c>
      <c r="I8604" s="1">
        <v>113.28</v>
      </c>
      <c r="J8604" s="52">
        <f t="shared" si="134"/>
        <v>6.6686250000000002E-2</v>
      </c>
    </row>
    <row r="8605" spans="1:10" x14ac:dyDescent="0.35">
      <c r="A8605" s="1" t="s">
        <v>9081</v>
      </c>
      <c r="B8605" s="1">
        <v>35.700000000000003</v>
      </c>
      <c r="C8605" s="1">
        <v>39.94</v>
      </c>
      <c r="D8605" s="1">
        <v>34.9</v>
      </c>
      <c r="E8605" s="1">
        <v>76.36</v>
      </c>
      <c r="F8605" s="1">
        <v>34.6</v>
      </c>
      <c r="G8605" s="1">
        <v>38.229999999999997</v>
      </c>
      <c r="H8605" s="1">
        <v>212.6</v>
      </c>
      <c r="I8605" s="1">
        <v>130.61000000000001</v>
      </c>
      <c r="J8605" s="52">
        <f t="shared" si="134"/>
        <v>7.536749999999999E-2</v>
      </c>
    </row>
    <row r="8606" spans="1:10" x14ac:dyDescent="0.35">
      <c r="A8606" s="1" t="s">
        <v>9080</v>
      </c>
      <c r="B8606" s="1">
        <v>34.94</v>
      </c>
      <c r="C8606" s="1">
        <v>42.39</v>
      </c>
      <c r="D8606" s="1">
        <v>37.4</v>
      </c>
      <c r="E8606" s="1">
        <v>59.84</v>
      </c>
      <c r="F8606" s="1">
        <v>34.81</v>
      </c>
      <c r="G8606" s="1">
        <v>45.06</v>
      </c>
      <c r="H8606" s="1">
        <v>212.6</v>
      </c>
      <c r="I8606" s="1">
        <v>150</v>
      </c>
      <c r="J8606" s="52">
        <f t="shared" si="134"/>
        <v>7.712999999999999E-2</v>
      </c>
    </row>
    <row r="8607" spans="1:10" x14ac:dyDescent="0.35">
      <c r="A8607" s="1" t="s">
        <v>9079</v>
      </c>
      <c r="B8607" s="1">
        <v>36.950000000000003</v>
      </c>
      <c r="C8607" s="1">
        <v>44.74</v>
      </c>
      <c r="D8607" s="1">
        <v>35.1</v>
      </c>
      <c r="E8607" s="1">
        <v>44.59</v>
      </c>
      <c r="F8607" s="1">
        <v>32.5</v>
      </c>
      <c r="G8607" s="1">
        <v>41.86</v>
      </c>
      <c r="H8607" s="1">
        <v>209.9</v>
      </c>
      <c r="I8607" s="1">
        <v>172.3</v>
      </c>
      <c r="J8607" s="52">
        <f t="shared" si="134"/>
        <v>7.7242500000000006E-2</v>
      </c>
    </row>
    <row r="8608" spans="1:10" x14ac:dyDescent="0.35">
      <c r="A8608" s="1" t="s">
        <v>9078</v>
      </c>
      <c r="B8608" s="1">
        <v>32.96</v>
      </c>
      <c r="C8608" s="1">
        <v>38.65</v>
      </c>
      <c r="D8608" s="1">
        <v>39.9</v>
      </c>
      <c r="E8608" s="1">
        <v>54.6</v>
      </c>
      <c r="F8608" s="1">
        <v>34.4</v>
      </c>
      <c r="G8608" s="1">
        <v>36.869999999999997</v>
      </c>
      <c r="H8608" s="1">
        <v>200</v>
      </c>
      <c r="I8608" s="1">
        <v>95.6</v>
      </c>
      <c r="J8608" s="52">
        <f t="shared" si="134"/>
        <v>6.6622500000000001E-2</v>
      </c>
    </row>
    <row r="8609" spans="1:10" x14ac:dyDescent="0.35">
      <c r="A8609" s="1" t="s">
        <v>9077</v>
      </c>
      <c r="B8609" s="1">
        <v>29.64</v>
      </c>
      <c r="C8609" s="1">
        <v>32</v>
      </c>
      <c r="D8609" s="1">
        <v>34.6</v>
      </c>
      <c r="E8609" s="1">
        <v>46.48</v>
      </c>
      <c r="F8609" s="1">
        <v>34.96</v>
      </c>
      <c r="G8609" s="1">
        <v>38.950000000000003</v>
      </c>
      <c r="H8609" s="1">
        <v>212.7</v>
      </c>
      <c r="I8609" s="1">
        <v>169.2</v>
      </c>
      <c r="J8609" s="52">
        <f t="shared" si="134"/>
        <v>7.4816250000000001E-2</v>
      </c>
    </row>
    <row r="8610" spans="1:10" x14ac:dyDescent="0.35">
      <c r="A8610" s="1" t="s">
        <v>9076</v>
      </c>
      <c r="B8610" s="1">
        <v>28.5</v>
      </c>
      <c r="C8610" s="1">
        <v>31</v>
      </c>
      <c r="D8610" s="1">
        <v>31</v>
      </c>
      <c r="E8610" s="1">
        <v>47.1</v>
      </c>
      <c r="F8610" s="1">
        <v>35.28</v>
      </c>
      <c r="G8610" s="1">
        <v>42.09</v>
      </c>
      <c r="H8610" s="1">
        <v>226</v>
      </c>
      <c r="I8610" s="1">
        <v>110.08</v>
      </c>
      <c r="J8610" s="52">
        <f t="shared" si="134"/>
        <v>6.8881250000000005E-2</v>
      </c>
    </row>
    <row r="8611" spans="1:10" x14ac:dyDescent="0.35">
      <c r="A8611" s="1" t="s">
        <v>9075</v>
      </c>
      <c r="B8611" s="1">
        <v>24.99</v>
      </c>
      <c r="C8611" s="1">
        <v>35</v>
      </c>
      <c r="D8611" s="1">
        <v>35.1</v>
      </c>
      <c r="E8611" s="1">
        <v>49.9</v>
      </c>
      <c r="F8611" s="1">
        <v>38.42</v>
      </c>
      <c r="G8611" s="1">
        <v>48.98</v>
      </c>
      <c r="H8611" s="1">
        <v>231.52</v>
      </c>
      <c r="I8611" s="1">
        <v>120</v>
      </c>
      <c r="J8611" s="52">
        <f t="shared" si="134"/>
        <v>7.2988750000000005E-2</v>
      </c>
    </row>
    <row r="8612" spans="1:10" x14ac:dyDescent="0.35">
      <c r="A8612" s="1" t="s">
        <v>9074</v>
      </c>
      <c r="B8612" s="1">
        <v>32</v>
      </c>
      <c r="C8612" s="1">
        <v>44.75</v>
      </c>
      <c r="D8612" s="1">
        <v>52.4</v>
      </c>
      <c r="E8612" s="1">
        <v>76.7</v>
      </c>
      <c r="F8612" s="1">
        <v>47.3</v>
      </c>
      <c r="G8612" s="1">
        <v>51.56</v>
      </c>
      <c r="H8612" s="1">
        <v>244.81</v>
      </c>
      <c r="I8612" s="1">
        <v>149.91999999999999</v>
      </c>
      <c r="J8612" s="52">
        <f t="shared" si="134"/>
        <v>8.7429999999999994E-2</v>
      </c>
    </row>
    <row r="8613" spans="1:10" x14ac:dyDescent="0.35">
      <c r="A8613" s="1" t="s">
        <v>9073</v>
      </c>
      <c r="B8613" s="1">
        <v>34.94</v>
      </c>
      <c r="C8613" s="1">
        <v>44.99</v>
      </c>
      <c r="D8613" s="1">
        <v>64.900000000000006</v>
      </c>
      <c r="E8613" s="1">
        <v>72.13</v>
      </c>
      <c r="F8613" s="1">
        <v>42.46</v>
      </c>
      <c r="G8613" s="1">
        <v>50.83</v>
      </c>
      <c r="H8613" s="1">
        <v>245.1</v>
      </c>
      <c r="I8613" s="1">
        <v>162.59</v>
      </c>
      <c r="J8613" s="52">
        <f t="shared" si="134"/>
        <v>8.9742500000000003E-2</v>
      </c>
    </row>
    <row r="8614" spans="1:10" x14ac:dyDescent="0.35">
      <c r="A8614" s="1" t="s">
        <v>9072</v>
      </c>
      <c r="B8614" s="1">
        <v>29.96</v>
      </c>
      <c r="C8614" s="1">
        <v>42</v>
      </c>
      <c r="D8614" s="1">
        <v>53.98</v>
      </c>
      <c r="E8614" s="1">
        <v>72.180000000000007</v>
      </c>
      <c r="F8614" s="1">
        <v>38.53</v>
      </c>
      <c r="G8614" s="1">
        <v>49.74</v>
      </c>
      <c r="H8614" s="1">
        <v>211.27</v>
      </c>
      <c r="I8614" s="1">
        <v>176.2</v>
      </c>
      <c r="J8614" s="52">
        <f t="shared" si="134"/>
        <v>8.4232499999999988E-2</v>
      </c>
    </row>
    <row r="8615" spans="1:10" x14ac:dyDescent="0.35">
      <c r="A8615" s="1" t="s">
        <v>9071</v>
      </c>
      <c r="B8615" s="1">
        <v>27.6</v>
      </c>
      <c r="C8615" s="1">
        <v>38</v>
      </c>
      <c r="D8615" s="1">
        <v>47.4</v>
      </c>
      <c r="E8615" s="1">
        <v>57.4</v>
      </c>
      <c r="F8615" s="1">
        <v>34.85</v>
      </c>
      <c r="G8615" s="1">
        <v>47.08</v>
      </c>
      <c r="H8615" s="1">
        <v>222.15</v>
      </c>
      <c r="I8615" s="1">
        <v>140</v>
      </c>
      <c r="J8615" s="52">
        <f t="shared" si="134"/>
        <v>7.6810000000000003E-2</v>
      </c>
    </row>
    <row r="8616" spans="1:10" x14ac:dyDescent="0.35">
      <c r="A8616" s="1" t="s">
        <v>9070</v>
      </c>
      <c r="B8616" s="1">
        <v>24.92</v>
      </c>
      <c r="C8616" s="1">
        <v>34.39</v>
      </c>
      <c r="D8616" s="1">
        <v>37.04</v>
      </c>
      <c r="E8616" s="1">
        <v>63.2</v>
      </c>
      <c r="F8616" s="1">
        <v>34.630000000000003</v>
      </c>
      <c r="G8616" s="1">
        <v>47.4</v>
      </c>
      <c r="H8616" s="1">
        <v>220.84</v>
      </c>
      <c r="I8616" s="1">
        <v>130</v>
      </c>
      <c r="J8616" s="52">
        <f t="shared" si="134"/>
        <v>7.4052500000000007E-2</v>
      </c>
    </row>
    <row r="8617" spans="1:10" x14ac:dyDescent="0.35">
      <c r="A8617" s="1" t="s">
        <v>9069</v>
      </c>
      <c r="B8617" s="1">
        <v>26</v>
      </c>
      <c r="C8617" s="1">
        <v>35</v>
      </c>
      <c r="D8617" s="1">
        <v>35.1</v>
      </c>
      <c r="E8617" s="1">
        <v>51.89</v>
      </c>
      <c r="F8617" s="1">
        <v>34.94</v>
      </c>
      <c r="G8617" s="1">
        <v>47.9</v>
      </c>
      <c r="H8617" s="1">
        <v>228.11</v>
      </c>
      <c r="I8617" s="1">
        <v>109.2</v>
      </c>
      <c r="J8617" s="52">
        <f t="shared" si="134"/>
        <v>7.1017500000000011E-2</v>
      </c>
    </row>
    <row r="8618" spans="1:10" x14ac:dyDescent="0.35">
      <c r="A8618" s="1" t="s">
        <v>9068</v>
      </c>
      <c r="B8618" s="1">
        <v>23.73</v>
      </c>
      <c r="C8618" s="1">
        <v>32.700000000000003</v>
      </c>
      <c r="D8618" s="1">
        <v>31</v>
      </c>
      <c r="E8618" s="1">
        <v>51.71</v>
      </c>
      <c r="F8618" s="1">
        <v>32.090000000000003</v>
      </c>
      <c r="G8618" s="1">
        <v>44.92</v>
      </c>
      <c r="H8618" s="1">
        <v>179.12</v>
      </c>
      <c r="I8618" s="1">
        <v>100</v>
      </c>
      <c r="J8618" s="52">
        <f t="shared" si="134"/>
        <v>6.1908750000000005E-2</v>
      </c>
    </row>
    <row r="8619" spans="1:10" x14ac:dyDescent="0.35">
      <c r="A8619" s="1" t="s">
        <v>9067</v>
      </c>
      <c r="B8619" s="1">
        <v>18.91</v>
      </c>
      <c r="C8619" s="1">
        <v>29.55</v>
      </c>
      <c r="D8619" s="1">
        <v>27.29</v>
      </c>
      <c r="E8619" s="1">
        <v>47.6</v>
      </c>
      <c r="F8619" s="1">
        <v>34.42</v>
      </c>
      <c r="G8619" s="1">
        <v>39.799999999999997</v>
      </c>
      <c r="H8619" s="1">
        <v>174.41</v>
      </c>
      <c r="I8619" s="1">
        <v>50.3</v>
      </c>
      <c r="J8619" s="52">
        <f t="shared" si="134"/>
        <v>5.2785000000000006E-2</v>
      </c>
    </row>
    <row r="8620" spans="1:10" x14ac:dyDescent="0.35">
      <c r="A8620" s="1" t="s">
        <v>9066</v>
      </c>
      <c r="B8620" s="1">
        <v>11.5</v>
      </c>
      <c r="C8620" s="1">
        <v>25.7</v>
      </c>
      <c r="D8620" s="1">
        <v>26.57</v>
      </c>
      <c r="E8620" s="1">
        <v>51.28</v>
      </c>
      <c r="F8620" s="1">
        <v>34.01</v>
      </c>
      <c r="G8620" s="1">
        <v>30.25</v>
      </c>
      <c r="H8620" s="1">
        <v>153.83000000000001</v>
      </c>
      <c r="I8620" s="1">
        <v>36.979999999999997</v>
      </c>
      <c r="J8620" s="52">
        <f t="shared" si="134"/>
        <v>4.6265000000000001E-2</v>
      </c>
    </row>
    <row r="8621" spans="1:10" x14ac:dyDescent="0.35">
      <c r="A8621" s="1" t="s">
        <v>9065</v>
      </c>
      <c r="B8621" s="1">
        <v>6.96</v>
      </c>
      <c r="C8621" s="1">
        <v>26.31</v>
      </c>
      <c r="D8621" s="1">
        <v>24.22</v>
      </c>
      <c r="E8621" s="1">
        <v>47.91</v>
      </c>
      <c r="F8621" s="1">
        <v>31.87</v>
      </c>
      <c r="G8621" s="1">
        <v>26.71</v>
      </c>
      <c r="H8621" s="1">
        <v>152.37</v>
      </c>
      <c r="I8621" s="1">
        <v>37.86</v>
      </c>
      <c r="J8621" s="52">
        <f t="shared" si="134"/>
        <v>4.4276250000000003E-2</v>
      </c>
    </row>
    <row r="8622" spans="1:10" x14ac:dyDescent="0.35">
      <c r="A8622" s="1" t="s">
        <v>9064</v>
      </c>
      <c r="B8622" s="1">
        <v>1.67</v>
      </c>
      <c r="C8622" s="1">
        <v>21.97</v>
      </c>
      <c r="D8622" s="1">
        <v>24.1</v>
      </c>
      <c r="E8622" s="1">
        <v>48</v>
      </c>
      <c r="F8622" s="1">
        <v>31.56</v>
      </c>
      <c r="G8622" s="1">
        <v>20.14</v>
      </c>
      <c r="H8622" s="1">
        <v>133.26</v>
      </c>
      <c r="I8622" s="1">
        <v>21.3</v>
      </c>
      <c r="J8622" s="52">
        <f t="shared" si="134"/>
        <v>3.7749999999999999E-2</v>
      </c>
    </row>
    <row r="8623" spans="1:10" x14ac:dyDescent="0.35">
      <c r="A8623" s="1" t="s">
        <v>9063</v>
      </c>
      <c r="B8623" s="1">
        <v>6.86</v>
      </c>
      <c r="C8623" s="1">
        <v>15.35</v>
      </c>
      <c r="D8623" s="1">
        <v>26.08</v>
      </c>
      <c r="E8623" s="1">
        <v>51.41</v>
      </c>
      <c r="F8623" s="1">
        <v>32.01</v>
      </c>
      <c r="G8623" s="1">
        <v>17.739999999999998</v>
      </c>
      <c r="H8623" s="1">
        <v>126.66</v>
      </c>
      <c r="I8623" s="1">
        <v>17.899999999999999</v>
      </c>
      <c r="J8623" s="52">
        <f t="shared" si="134"/>
        <v>3.6751249999999999E-2</v>
      </c>
    </row>
    <row r="8624" spans="1:10" x14ac:dyDescent="0.35">
      <c r="A8624" s="1" t="s">
        <v>9062</v>
      </c>
      <c r="B8624" s="1">
        <v>5.58</v>
      </c>
      <c r="C8624" s="1">
        <v>22.66</v>
      </c>
      <c r="D8624" s="1">
        <v>26.61</v>
      </c>
      <c r="E8624" s="1">
        <v>47.4</v>
      </c>
      <c r="F8624" s="1">
        <v>26.16</v>
      </c>
      <c r="G8624" s="1">
        <v>17.940000000000001</v>
      </c>
      <c r="H8624" s="1">
        <v>130.24</v>
      </c>
      <c r="I8624" s="1">
        <v>16.329999999999998</v>
      </c>
      <c r="J8624" s="52">
        <f t="shared" si="134"/>
        <v>3.6615000000000002E-2</v>
      </c>
    </row>
    <row r="8625" spans="1:10" x14ac:dyDescent="0.35">
      <c r="A8625" s="1" t="s">
        <v>9061</v>
      </c>
      <c r="B8625" s="1">
        <v>9.56</v>
      </c>
      <c r="C8625" s="1">
        <v>25.54</v>
      </c>
      <c r="D8625" s="1">
        <v>26.74</v>
      </c>
      <c r="E8625" s="1">
        <v>52.99</v>
      </c>
      <c r="F8625" s="1">
        <v>26.11</v>
      </c>
      <c r="G8625" s="1">
        <v>18.43</v>
      </c>
      <c r="H8625" s="1">
        <v>132.24</v>
      </c>
      <c r="I8625" s="1">
        <v>18.11</v>
      </c>
      <c r="J8625" s="52">
        <f t="shared" si="134"/>
        <v>3.8715000000000006E-2</v>
      </c>
    </row>
    <row r="8626" spans="1:10" x14ac:dyDescent="0.35">
      <c r="A8626" s="1" t="s">
        <v>9060</v>
      </c>
      <c r="B8626" s="1">
        <v>7.37</v>
      </c>
      <c r="C8626" s="1">
        <v>30.44</v>
      </c>
      <c r="D8626" s="1">
        <v>26.92</v>
      </c>
      <c r="E8626" s="1">
        <v>52.54</v>
      </c>
      <c r="F8626" s="1">
        <v>26.3</v>
      </c>
      <c r="G8626" s="1">
        <v>21.82</v>
      </c>
      <c r="H8626" s="1">
        <v>162.5</v>
      </c>
      <c r="I8626" s="1">
        <v>23.29</v>
      </c>
      <c r="J8626" s="52">
        <f t="shared" si="134"/>
        <v>4.3897499999999999E-2</v>
      </c>
    </row>
    <row r="8627" spans="1:10" x14ac:dyDescent="0.35">
      <c r="A8627" s="1" t="s">
        <v>9059</v>
      </c>
      <c r="B8627" s="1">
        <v>20.97</v>
      </c>
      <c r="C8627" s="1">
        <v>31.94</v>
      </c>
      <c r="D8627" s="1">
        <v>34.9</v>
      </c>
      <c r="E8627" s="1">
        <v>54.1</v>
      </c>
      <c r="F8627" s="1">
        <v>29.75</v>
      </c>
      <c r="G8627" s="1">
        <v>30.5</v>
      </c>
      <c r="H8627" s="1">
        <v>174.39</v>
      </c>
      <c r="I8627" s="1">
        <v>38.68</v>
      </c>
      <c r="J8627" s="52">
        <f t="shared" si="134"/>
        <v>5.1903749999999998E-2</v>
      </c>
    </row>
    <row r="8628" spans="1:10" x14ac:dyDescent="0.35">
      <c r="A8628" s="1" t="s">
        <v>9058</v>
      </c>
      <c r="B8628" s="1">
        <v>30.42</v>
      </c>
      <c r="C8628" s="1">
        <v>37.44</v>
      </c>
      <c r="D8628" s="1">
        <v>40.6</v>
      </c>
      <c r="E8628" s="1">
        <v>58.88</v>
      </c>
      <c r="F8628" s="1">
        <v>34.31</v>
      </c>
      <c r="G8628" s="1">
        <v>35.78</v>
      </c>
      <c r="H8628" s="1">
        <v>185.94</v>
      </c>
      <c r="I8628" s="1">
        <v>53.57</v>
      </c>
      <c r="J8628" s="52">
        <f t="shared" si="134"/>
        <v>5.9617499999999997E-2</v>
      </c>
    </row>
    <row r="8629" spans="1:10" x14ac:dyDescent="0.35">
      <c r="A8629" s="1" t="s">
        <v>9057</v>
      </c>
      <c r="B8629" s="1">
        <v>41.84</v>
      </c>
      <c r="C8629" s="1">
        <v>45.67</v>
      </c>
      <c r="D8629" s="1">
        <v>38</v>
      </c>
      <c r="E8629" s="1">
        <v>66.400000000000006</v>
      </c>
      <c r="F8629" s="1">
        <v>34.950000000000003</v>
      </c>
      <c r="G8629" s="1">
        <v>58.69</v>
      </c>
      <c r="H8629" s="1">
        <v>199.35</v>
      </c>
      <c r="I8629" s="1">
        <v>59.3</v>
      </c>
      <c r="J8629" s="52">
        <f t="shared" si="134"/>
        <v>6.8024999999999988E-2</v>
      </c>
    </row>
    <row r="8630" spans="1:10" x14ac:dyDescent="0.35">
      <c r="A8630" s="1" t="s">
        <v>9056</v>
      </c>
      <c r="B8630" s="1">
        <v>34.94</v>
      </c>
      <c r="C8630" s="1">
        <v>47.83</v>
      </c>
      <c r="D8630" s="1">
        <v>35.1</v>
      </c>
      <c r="E8630" s="1">
        <v>69.900000000000006</v>
      </c>
      <c r="F8630" s="1">
        <v>35.71</v>
      </c>
      <c r="G8630" s="1">
        <v>41.7</v>
      </c>
      <c r="H8630" s="1">
        <v>202.81</v>
      </c>
      <c r="I8630" s="1">
        <v>59</v>
      </c>
      <c r="J8630" s="52">
        <f t="shared" si="134"/>
        <v>6.5873749999999995E-2</v>
      </c>
    </row>
    <row r="8631" spans="1:10" x14ac:dyDescent="0.35">
      <c r="A8631" s="1" t="s">
        <v>9055</v>
      </c>
      <c r="B8631" s="1">
        <v>34.83</v>
      </c>
      <c r="C8631" s="1">
        <v>45.73</v>
      </c>
      <c r="D8631" s="1">
        <v>34.9</v>
      </c>
      <c r="E8631" s="1">
        <v>69</v>
      </c>
      <c r="F8631" s="1">
        <v>35.5</v>
      </c>
      <c r="G8631" s="1">
        <v>45.42</v>
      </c>
      <c r="H8631" s="1">
        <v>199.4</v>
      </c>
      <c r="I8631" s="1">
        <v>54.9</v>
      </c>
      <c r="J8631" s="52">
        <f t="shared" si="134"/>
        <v>6.495999999999999E-2</v>
      </c>
    </row>
    <row r="8632" spans="1:10" x14ac:dyDescent="0.35">
      <c r="A8632" s="1" t="s">
        <v>9054</v>
      </c>
      <c r="B8632" s="1">
        <v>38.99</v>
      </c>
      <c r="C8632" s="1">
        <v>35.99</v>
      </c>
      <c r="D8632" s="1">
        <v>34.700000000000003</v>
      </c>
      <c r="E8632" s="1">
        <v>54.2</v>
      </c>
      <c r="F8632" s="1">
        <v>34.96</v>
      </c>
      <c r="G8632" s="1">
        <v>49.9</v>
      </c>
      <c r="H8632" s="1">
        <v>193.73</v>
      </c>
      <c r="I8632" s="1">
        <v>100</v>
      </c>
      <c r="J8632" s="52">
        <f t="shared" si="134"/>
        <v>6.7808750000000001E-2</v>
      </c>
    </row>
    <row r="8633" spans="1:10" x14ac:dyDescent="0.35">
      <c r="A8633" s="1" t="s">
        <v>9053</v>
      </c>
      <c r="B8633" s="1">
        <v>28.5</v>
      </c>
      <c r="C8633" s="1">
        <v>34.94</v>
      </c>
      <c r="D8633" s="1">
        <v>34.6</v>
      </c>
      <c r="E8633" s="1">
        <v>53.03</v>
      </c>
      <c r="F8633" s="1">
        <v>36.11</v>
      </c>
      <c r="G8633" s="1">
        <v>43.4</v>
      </c>
      <c r="H8633" s="1">
        <v>193.3</v>
      </c>
      <c r="I8633" s="1">
        <v>110.09</v>
      </c>
      <c r="J8633" s="52">
        <f t="shared" si="134"/>
        <v>6.6746250000000007E-2</v>
      </c>
    </row>
    <row r="8634" spans="1:10" x14ac:dyDescent="0.35">
      <c r="A8634" s="1" t="s">
        <v>9052</v>
      </c>
      <c r="B8634" s="1">
        <v>27.44</v>
      </c>
      <c r="C8634" s="1">
        <v>35</v>
      </c>
      <c r="D8634" s="1">
        <v>36</v>
      </c>
      <c r="E8634" s="1">
        <v>53.64</v>
      </c>
      <c r="F8634" s="1">
        <v>37.49</v>
      </c>
      <c r="G8634" s="1">
        <v>39.54</v>
      </c>
      <c r="H8634" s="1">
        <v>193.39</v>
      </c>
      <c r="I8634" s="1">
        <v>129.9</v>
      </c>
      <c r="J8634" s="52">
        <f t="shared" si="134"/>
        <v>6.905E-2</v>
      </c>
    </row>
    <row r="8635" spans="1:10" x14ac:dyDescent="0.35">
      <c r="A8635" s="1" t="s">
        <v>9051</v>
      </c>
      <c r="B8635" s="1">
        <v>32.93</v>
      </c>
      <c r="C8635" s="1">
        <v>49.02</v>
      </c>
      <c r="D8635" s="1">
        <v>53.06</v>
      </c>
      <c r="E8635" s="1">
        <v>58.13</v>
      </c>
      <c r="F8635" s="1">
        <v>39.06</v>
      </c>
      <c r="G8635" s="1">
        <v>44.4</v>
      </c>
      <c r="H8635" s="1">
        <v>195.65</v>
      </c>
      <c r="I8635" s="1">
        <v>132</v>
      </c>
      <c r="J8635" s="52">
        <f t="shared" si="134"/>
        <v>7.5531249999999994E-2</v>
      </c>
    </row>
    <row r="8636" spans="1:10" x14ac:dyDescent="0.35">
      <c r="A8636" s="1" t="s">
        <v>9050</v>
      </c>
      <c r="B8636" s="1">
        <v>37.44</v>
      </c>
      <c r="C8636" s="1">
        <v>56.12</v>
      </c>
      <c r="D8636" s="1">
        <v>66.790000000000006</v>
      </c>
      <c r="E8636" s="1">
        <v>75.83</v>
      </c>
      <c r="F8636" s="1">
        <v>42.55</v>
      </c>
      <c r="G8636" s="1">
        <v>62.55</v>
      </c>
      <c r="H8636" s="1">
        <v>224.75</v>
      </c>
      <c r="I8636" s="1">
        <v>176.82</v>
      </c>
      <c r="J8636" s="52">
        <f t="shared" si="134"/>
        <v>9.2856249999999987E-2</v>
      </c>
    </row>
    <row r="8637" spans="1:10" x14ac:dyDescent="0.35">
      <c r="A8637" s="1" t="s">
        <v>9049</v>
      </c>
      <c r="B8637" s="1">
        <v>36.520000000000003</v>
      </c>
      <c r="C8637" s="1">
        <v>56.19</v>
      </c>
      <c r="D8637" s="1">
        <v>77.11</v>
      </c>
      <c r="E8637" s="1">
        <v>72.38</v>
      </c>
      <c r="F8637" s="1">
        <v>42.64</v>
      </c>
      <c r="G8637" s="1">
        <v>68.989999999999995</v>
      </c>
      <c r="H8637" s="1">
        <v>282.70999999999998</v>
      </c>
      <c r="I8637" s="1">
        <v>171.2</v>
      </c>
      <c r="J8637" s="52">
        <f t="shared" si="134"/>
        <v>0.1009675</v>
      </c>
    </row>
    <row r="8638" spans="1:10" x14ac:dyDescent="0.35">
      <c r="A8638" s="1" t="s">
        <v>9048</v>
      </c>
      <c r="B8638" s="1">
        <v>31.17</v>
      </c>
      <c r="C8638" s="1">
        <v>50.03</v>
      </c>
      <c r="D8638" s="1">
        <v>61.2</v>
      </c>
      <c r="E8638" s="1">
        <v>69.8</v>
      </c>
      <c r="F8638" s="1">
        <v>40.92</v>
      </c>
      <c r="G8638" s="1">
        <v>75</v>
      </c>
      <c r="H8638" s="1">
        <v>270</v>
      </c>
      <c r="I8638" s="1">
        <v>124</v>
      </c>
      <c r="J8638" s="52">
        <f t="shared" si="134"/>
        <v>9.0264999999999998E-2</v>
      </c>
    </row>
    <row r="8639" spans="1:10" x14ac:dyDescent="0.35">
      <c r="A8639" s="1" t="s">
        <v>9047</v>
      </c>
      <c r="B8639" s="1">
        <v>34.94</v>
      </c>
      <c r="C8639" s="1">
        <v>44.72</v>
      </c>
      <c r="D8639" s="1">
        <v>71.680000000000007</v>
      </c>
      <c r="E8639" s="1">
        <v>62.3</v>
      </c>
      <c r="F8639" s="1">
        <v>37.24</v>
      </c>
      <c r="G8639" s="1">
        <v>39</v>
      </c>
      <c r="H8639" s="1">
        <v>207.74</v>
      </c>
      <c r="I8639" s="1">
        <v>120</v>
      </c>
      <c r="J8639" s="52">
        <f t="shared" si="134"/>
        <v>7.7202500000000007E-2</v>
      </c>
    </row>
    <row r="8640" spans="1:10" x14ac:dyDescent="0.35">
      <c r="A8640" s="1" t="s">
        <v>9046</v>
      </c>
      <c r="B8640" s="1">
        <v>29.94</v>
      </c>
      <c r="C8640" s="1">
        <v>37.99</v>
      </c>
      <c r="D8640" s="1">
        <v>54.9</v>
      </c>
      <c r="E8640" s="1">
        <v>59.93</v>
      </c>
      <c r="F8640" s="1">
        <v>36.42</v>
      </c>
      <c r="G8640" s="1">
        <v>35</v>
      </c>
      <c r="H8640" s="1">
        <v>199.74</v>
      </c>
      <c r="I8640" s="1">
        <v>126.54</v>
      </c>
      <c r="J8640" s="52">
        <f t="shared" si="134"/>
        <v>7.2557500000000011E-2</v>
      </c>
    </row>
    <row r="8641" spans="1:10" x14ac:dyDescent="0.35">
      <c r="A8641" s="1" t="s">
        <v>9045</v>
      </c>
      <c r="B8641" s="1">
        <v>34.33</v>
      </c>
      <c r="C8641" s="1">
        <v>35</v>
      </c>
      <c r="D8641" s="1">
        <v>59.54</v>
      </c>
      <c r="E8641" s="1">
        <v>62.34</v>
      </c>
      <c r="F8641" s="1">
        <v>35.96</v>
      </c>
      <c r="G8641" s="1">
        <v>30</v>
      </c>
      <c r="H8641" s="1">
        <v>191.06</v>
      </c>
      <c r="I8641" s="1">
        <v>115.19</v>
      </c>
      <c r="J8641" s="52">
        <f t="shared" si="134"/>
        <v>7.0427500000000004E-2</v>
      </c>
    </row>
    <row r="8642" spans="1:10" x14ac:dyDescent="0.35">
      <c r="A8642" s="1" t="s">
        <v>9044</v>
      </c>
      <c r="B8642" s="1">
        <v>40.380000000000003</v>
      </c>
      <c r="C8642" s="1">
        <v>32.6</v>
      </c>
      <c r="D8642" s="1">
        <v>46.38</v>
      </c>
      <c r="E8642" s="1">
        <v>52.4</v>
      </c>
      <c r="F8642" s="1">
        <v>34.25</v>
      </c>
      <c r="G8642" s="1">
        <v>20</v>
      </c>
      <c r="H8642" s="1">
        <v>172.7</v>
      </c>
      <c r="I8642" s="1">
        <v>74.900000000000006</v>
      </c>
      <c r="J8642" s="52">
        <f t="shared" si="134"/>
        <v>5.9201250000000004E-2</v>
      </c>
    </row>
    <row r="8643" spans="1:10" x14ac:dyDescent="0.35">
      <c r="A8643" s="1" t="s">
        <v>9043</v>
      </c>
      <c r="B8643" s="1">
        <v>24.56</v>
      </c>
      <c r="C8643" s="1">
        <v>31.8</v>
      </c>
      <c r="D8643" s="1">
        <v>32.22</v>
      </c>
      <c r="E8643" s="1">
        <v>52.59</v>
      </c>
      <c r="F8643" s="1">
        <v>30.81</v>
      </c>
      <c r="G8643" s="1">
        <v>8.2100000000000009</v>
      </c>
      <c r="H8643" s="1">
        <v>180.2</v>
      </c>
      <c r="I8643" s="1">
        <v>42</v>
      </c>
      <c r="J8643" s="52">
        <f t="shared" ref="J8643:J8706" si="135">(AVERAGE(B8643:I8643))/1000</f>
        <v>5.0298749999999996E-2</v>
      </c>
    </row>
    <row r="8644" spans="1:10" x14ac:dyDescent="0.35">
      <c r="A8644" s="1" t="s">
        <v>9042</v>
      </c>
      <c r="B8644" s="1">
        <v>23.07</v>
      </c>
      <c r="C8644" s="1">
        <v>28.76</v>
      </c>
      <c r="D8644" s="1">
        <v>29.44</v>
      </c>
      <c r="E8644" s="1">
        <v>52.12</v>
      </c>
      <c r="F8644" s="1">
        <v>29.51</v>
      </c>
      <c r="G8644" s="1">
        <v>5.3</v>
      </c>
      <c r="H8644" s="1">
        <v>158.03</v>
      </c>
      <c r="I8644" s="1">
        <v>13.86</v>
      </c>
      <c r="J8644" s="52">
        <f t="shared" si="135"/>
        <v>4.2511250000000007E-2</v>
      </c>
    </row>
    <row r="8645" spans="1:10" x14ac:dyDescent="0.35">
      <c r="A8645" s="1" t="s">
        <v>9041</v>
      </c>
      <c r="B8645" s="1">
        <v>22.44</v>
      </c>
      <c r="C8645" s="1">
        <v>29.94</v>
      </c>
      <c r="D8645" s="1">
        <v>13.93</v>
      </c>
      <c r="E8645" s="1">
        <v>48.47</v>
      </c>
      <c r="F8645" s="1">
        <v>27.8</v>
      </c>
      <c r="G8645" s="1">
        <v>4.29</v>
      </c>
      <c r="H8645" s="1">
        <v>159.61000000000001</v>
      </c>
      <c r="I8645" s="1">
        <v>9.51</v>
      </c>
      <c r="J8645" s="52">
        <f t="shared" si="135"/>
        <v>3.9498749999999999E-2</v>
      </c>
    </row>
    <row r="8646" spans="1:10" x14ac:dyDescent="0.35">
      <c r="A8646" s="1" t="s">
        <v>9040</v>
      </c>
      <c r="B8646" s="1">
        <v>18.61</v>
      </c>
      <c r="C8646" s="1">
        <v>31.99</v>
      </c>
      <c r="D8646" s="1">
        <v>13.48</v>
      </c>
      <c r="E8646" s="1">
        <v>47.85</v>
      </c>
      <c r="F8646" s="1">
        <v>27.8</v>
      </c>
      <c r="G8646" s="1">
        <v>3.19</v>
      </c>
      <c r="H8646" s="1">
        <v>114.38</v>
      </c>
      <c r="I8646" s="1">
        <v>7.93</v>
      </c>
      <c r="J8646" s="52">
        <f t="shared" si="135"/>
        <v>3.3153750000000003E-2</v>
      </c>
    </row>
    <row r="8647" spans="1:10" x14ac:dyDescent="0.35">
      <c r="A8647" s="1" t="s">
        <v>9039</v>
      </c>
      <c r="B8647" s="1">
        <v>12.32</v>
      </c>
      <c r="C8647" s="1">
        <v>29.69</v>
      </c>
      <c r="D8647" s="1">
        <v>12.74</v>
      </c>
      <c r="E8647" s="1">
        <v>47.4</v>
      </c>
      <c r="F8647" s="1">
        <v>27.92</v>
      </c>
      <c r="G8647" s="1">
        <v>3.13</v>
      </c>
      <c r="H8647" s="1">
        <v>76.040000000000006</v>
      </c>
      <c r="I8647" s="1">
        <v>33</v>
      </c>
      <c r="J8647" s="52">
        <f t="shared" si="135"/>
        <v>3.0280000000000001E-2</v>
      </c>
    </row>
    <row r="8648" spans="1:10" x14ac:dyDescent="0.35">
      <c r="A8648" s="1" t="s">
        <v>9038</v>
      </c>
      <c r="B8648" s="1">
        <v>10.36</v>
      </c>
      <c r="C8648" s="1">
        <v>28.35</v>
      </c>
      <c r="D8648" s="1">
        <v>13.29</v>
      </c>
      <c r="E8648" s="1">
        <v>49.18</v>
      </c>
      <c r="F8648" s="1">
        <v>29.76</v>
      </c>
      <c r="G8648" s="1">
        <v>19.899999999999999</v>
      </c>
      <c r="H8648" s="1">
        <v>97.53</v>
      </c>
      <c r="I8648" s="1">
        <v>50</v>
      </c>
      <c r="J8648" s="52">
        <f t="shared" si="135"/>
        <v>3.7296250000000003E-2</v>
      </c>
    </row>
    <row r="8649" spans="1:10" x14ac:dyDescent="0.35">
      <c r="A8649" s="1" t="s">
        <v>9037</v>
      </c>
      <c r="B8649" s="1">
        <v>24.64</v>
      </c>
      <c r="C8649" s="1">
        <v>30.99</v>
      </c>
      <c r="D8649" s="1">
        <v>20.03</v>
      </c>
      <c r="E8649" s="1">
        <v>52.31</v>
      </c>
      <c r="F8649" s="1">
        <v>31.98</v>
      </c>
      <c r="G8649" s="1">
        <v>38.44</v>
      </c>
      <c r="H8649" s="1">
        <v>179.73</v>
      </c>
      <c r="I8649" s="1">
        <v>120</v>
      </c>
      <c r="J8649" s="52">
        <f t="shared" si="135"/>
        <v>6.2265000000000001E-2</v>
      </c>
    </row>
    <row r="8650" spans="1:10" x14ac:dyDescent="0.35">
      <c r="A8650" s="1" t="s">
        <v>9036</v>
      </c>
      <c r="B8650" s="1">
        <v>24.99</v>
      </c>
      <c r="C8650" s="1">
        <v>42.08</v>
      </c>
      <c r="D8650" s="1">
        <v>50.77</v>
      </c>
      <c r="E8650" s="1">
        <v>65.88</v>
      </c>
      <c r="F8650" s="1">
        <v>37.479999999999997</v>
      </c>
      <c r="G8650" s="1">
        <v>59.05</v>
      </c>
      <c r="H8650" s="1">
        <v>189.97</v>
      </c>
      <c r="I8650" s="1">
        <v>211</v>
      </c>
      <c r="J8650" s="52">
        <f t="shared" si="135"/>
        <v>8.5152500000000006E-2</v>
      </c>
    </row>
    <row r="8651" spans="1:10" x14ac:dyDescent="0.35">
      <c r="A8651" s="1" t="s">
        <v>9035</v>
      </c>
      <c r="B8651" s="1">
        <v>18.72</v>
      </c>
      <c r="C8651" s="1">
        <v>33.630000000000003</v>
      </c>
      <c r="D8651" s="1">
        <v>47.02</v>
      </c>
      <c r="E8651" s="1">
        <v>64.959999999999994</v>
      </c>
      <c r="F8651" s="1">
        <v>38</v>
      </c>
      <c r="G8651" s="1">
        <v>39.06</v>
      </c>
      <c r="H8651" s="1">
        <v>190.5</v>
      </c>
      <c r="I8651" s="1">
        <v>198</v>
      </c>
      <c r="J8651" s="52">
        <f t="shared" si="135"/>
        <v>7.8736249999999994E-2</v>
      </c>
    </row>
    <row r="8652" spans="1:10" x14ac:dyDescent="0.35">
      <c r="A8652" s="1" t="s">
        <v>9034</v>
      </c>
      <c r="B8652" s="1">
        <v>28</v>
      </c>
      <c r="C8652" s="1">
        <v>42.44</v>
      </c>
      <c r="D8652" s="1">
        <v>46.19</v>
      </c>
      <c r="E8652" s="1">
        <v>74.430000000000007</v>
      </c>
      <c r="F8652" s="1">
        <v>39.770000000000003</v>
      </c>
      <c r="G8652" s="1">
        <v>59.37</v>
      </c>
      <c r="H8652" s="1">
        <v>219.9</v>
      </c>
      <c r="I8652" s="1">
        <v>247.8</v>
      </c>
      <c r="J8652" s="52">
        <f t="shared" si="135"/>
        <v>9.4737500000000016E-2</v>
      </c>
    </row>
    <row r="8653" spans="1:10" x14ac:dyDescent="0.35">
      <c r="A8653" s="1" t="s">
        <v>9033</v>
      </c>
      <c r="B8653" s="1">
        <v>32.44</v>
      </c>
      <c r="C8653" s="1">
        <v>44.43</v>
      </c>
      <c r="D8653" s="1">
        <v>56.93</v>
      </c>
      <c r="E8653" s="1">
        <v>79.150000000000006</v>
      </c>
      <c r="F8653" s="1">
        <v>39.83</v>
      </c>
      <c r="G8653" s="1">
        <v>58.66</v>
      </c>
      <c r="H8653" s="1">
        <v>211.75</v>
      </c>
      <c r="I8653" s="1">
        <v>235.63</v>
      </c>
      <c r="J8653" s="52">
        <f t="shared" si="135"/>
        <v>9.4852500000000006E-2</v>
      </c>
    </row>
    <row r="8654" spans="1:10" x14ac:dyDescent="0.35">
      <c r="A8654" s="1" t="s">
        <v>9032</v>
      </c>
      <c r="B8654" s="1">
        <v>28.37</v>
      </c>
      <c r="C8654" s="1">
        <v>35.119999999999997</v>
      </c>
      <c r="D8654" s="1">
        <v>55.32</v>
      </c>
      <c r="E8654" s="1">
        <v>77.73</v>
      </c>
      <c r="F8654" s="1">
        <v>40.17</v>
      </c>
      <c r="G8654" s="1">
        <v>44</v>
      </c>
      <c r="H8654" s="1">
        <v>211.77</v>
      </c>
      <c r="I8654" s="1">
        <v>179.2</v>
      </c>
      <c r="J8654" s="52">
        <f t="shared" si="135"/>
        <v>8.3960000000000007E-2</v>
      </c>
    </row>
    <row r="8655" spans="1:10" x14ac:dyDescent="0.35">
      <c r="A8655" s="1" t="s">
        <v>9031</v>
      </c>
      <c r="B8655" s="1">
        <v>29.15</v>
      </c>
      <c r="C8655" s="1">
        <v>34.94</v>
      </c>
      <c r="D8655" s="1">
        <v>51.85</v>
      </c>
      <c r="E8655" s="1">
        <v>66.14</v>
      </c>
      <c r="F8655" s="1">
        <v>40</v>
      </c>
      <c r="G8655" s="1">
        <v>42.4</v>
      </c>
      <c r="H8655" s="1">
        <v>210.04</v>
      </c>
      <c r="I8655" s="1">
        <v>170.55</v>
      </c>
      <c r="J8655" s="52">
        <f t="shared" si="135"/>
        <v>8.063374999999999E-2</v>
      </c>
    </row>
    <row r="8656" spans="1:10" x14ac:dyDescent="0.35">
      <c r="A8656" s="1" t="s">
        <v>9030</v>
      </c>
      <c r="B8656" s="1">
        <v>29.96</v>
      </c>
      <c r="C8656" s="1">
        <v>39.94</v>
      </c>
      <c r="D8656" s="1">
        <v>60.65</v>
      </c>
      <c r="E8656" s="1">
        <v>65</v>
      </c>
      <c r="F8656" s="1">
        <v>40.04</v>
      </c>
      <c r="G8656" s="1">
        <v>50</v>
      </c>
      <c r="H8656" s="1">
        <v>200.18</v>
      </c>
      <c r="I8656" s="1">
        <v>130.1</v>
      </c>
      <c r="J8656" s="52">
        <f t="shared" si="135"/>
        <v>7.6983750000000004E-2</v>
      </c>
    </row>
    <row r="8657" spans="1:10" x14ac:dyDescent="0.35">
      <c r="A8657" s="1" t="s">
        <v>9029</v>
      </c>
      <c r="B8657" s="1">
        <v>28.2</v>
      </c>
      <c r="C8657" s="1">
        <v>39.99</v>
      </c>
      <c r="D8657" s="1">
        <v>46.4</v>
      </c>
      <c r="E8657" s="1">
        <v>65.510000000000005</v>
      </c>
      <c r="F8657" s="1">
        <v>41.27</v>
      </c>
      <c r="G8657" s="1">
        <v>37.130000000000003</v>
      </c>
      <c r="H8657" s="1">
        <v>188.43</v>
      </c>
      <c r="I8657" s="1">
        <v>139.08000000000001</v>
      </c>
      <c r="J8657" s="52">
        <f t="shared" si="135"/>
        <v>7.3251250000000018E-2</v>
      </c>
    </row>
    <row r="8658" spans="1:10" x14ac:dyDescent="0.35">
      <c r="A8658" s="1" t="s">
        <v>9028</v>
      </c>
      <c r="B8658" s="1">
        <v>24.7</v>
      </c>
      <c r="C8658" s="1">
        <v>44.94</v>
      </c>
      <c r="D8658" s="1">
        <v>46.48</v>
      </c>
      <c r="E8658" s="1">
        <v>68.11</v>
      </c>
      <c r="F8658" s="1">
        <v>43.52</v>
      </c>
      <c r="G8658" s="1">
        <v>37.01</v>
      </c>
      <c r="H8658" s="1">
        <v>186</v>
      </c>
      <c r="I8658" s="1">
        <v>143.32</v>
      </c>
      <c r="J8658" s="52">
        <f t="shared" si="135"/>
        <v>7.4260000000000007E-2</v>
      </c>
    </row>
    <row r="8659" spans="1:10" x14ac:dyDescent="0.35">
      <c r="A8659" s="1" t="s">
        <v>9027</v>
      </c>
      <c r="B8659" s="1">
        <v>22.07</v>
      </c>
      <c r="C8659" s="1">
        <v>49.06</v>
      </c>
      <c r="D8659" s="1">
        <v>50.9</v>
      </c>
      <c r="E8659" s="1">
        <v>69.22</v>
      </c>
      <c r="F8659" s="1">
        <v>45.06</v>
      </c>
      <c r="G8659" s="1">
        <v>42</v>
      </c>
      <c r="H8659" s="1">
        <v>180.2</v>
      </c>
      <c r="I8659" s="1">
        <v>147.57</v>
      </c>
      <c r="J8659" s="52">
        <f t="shared" si="135"/>
        <v>7.5759999999999994E-2</v>
      </c>
    </row>
    <row r="8660" spans="1:10" x14ac:dyDescent="0.35">
      <c r="A8660" s="1" t="s">
        <v>9026</v>
      </c>
      <c r="B8660" s="1">
        <v>31.55</v>
      </c>
      <c r="C8660" s="1">
        <v>43.41</v>
      </c>
      <c r="D8660" s="1">
        <v>56.09</v>
      </c>
      <c r="E8660" s="1">
        <v>70.739999999999995</v>
      </c>
      <c r="F8660" s="1">
        <v>48.19</v>
      </c>
      <c r="G8660" s="1">
        <v>69</v>
      </c>
      <c r="H8660" s="1">
        <v>205</v>
      </c>
      <c r="I8660" s="1">
        <v>158.69</v>
      </c>
      <c r="J8660" s="52">
        <f t="shared" si="135"/>
        <v>8.5333750000000014E-2</v>
      </c>
    </row>
    <row r="8661" spans="1:10" x14ac:dyDescent="0.35">
      <c r="A8661" s="1" t="s">
        <v>9025</v>
      </c>
      <c r="B8661" s="1">
        <v>35.700000000000003</v>
      </c>
      <c r="C8661" s="1">
        <v>40.909999999999997</v>
      </c>
      <c r="D8661" s="1">
        <v>57.57</v>
      </c>
      <c r="E8661" s="1">
        <v>71.97</v>
      </c>
      <c r="F8661" s="1">
        <v>44.88</v>
      </c>
      <c r="G8661" s="1">
        <v>77.83</v>
      </c>
      <c r="H8661" s="1">
        <v>207.1</v>
      </c>
      <c r="I8661" s="1">
        <v>164.69</v>
      </c>
      <c r="J8661" s="52">
        <f t="shared" si="135"/>
        <v>8.7581250000000013E-2</v>
      </c>
    </row>
    <row r="8662" spans="1:10" x14ac:dyDescent="0.35">
      <c r="A8662" s="1" t="s">
        <v>9024</v>
      </c>
      <c r="B8662" s="1">
        <v>35.71</v>
      </c>
      <c r="C8662" s="1">
        <v>41.99</v>
      </c>
      <c r="D8662" s="1">
        <v>55.88</v>
      </c>
      <c r="E8662" s="1">
        <v>71.25</v>
      </c>
      <c r="F8662" s="1">
        <v>43.99</v>
      </c>
      <c r="G8662" s="1">
        <v>76.069999999999993</v>
      </c>
      <c r="H8662" s="1">
        <v>196.05</v>
      </c>
      <c r="I8662" s="1">
        <v>157.04</v>
      </c>
      <c r="J8662" s="52">
        <f t="shared" si="135"/>
        <v>8.4747500000000003E-2</v>
      </c>
    </row>
    <row r="8663" spans="1:10" x14ac:dyDescent="0.35">
      <c r="A8663" s="1" t="s">
        <v>9023</v>
      </c>
      <c r="B8663" s="1">
        <v>32.96</v>
      </c>
      <c r="C8663" s="1">
        <v>40.1</v>
      </c>
      <c r="D8663" s="1">
        <v>42.4</v>
      </c>
      <c r="E8663" s="1">
        <v>70</v>
      </c>
      <c r="F8663" s="1">
        <v>39.520000000000003</v>
      </c>
      <c r="G8663" s="1">
        <v>63.1</v>
      </c>
      <c r="H8663" s="1">
        <v>178.39</v>
      </c>
      <c r="I8663" s="1">
        <v>147.56</v>
      </c>
      <c r="J8663" s="52">
        <f t="shared" si="135"/>
        <v>7.6753749999999996E-2</v>
      </c>
    </row>
    <row r="8664" spans="1:10" x14ac:dyDescent="0.35">
      <c r="A8664" s="1" t="s">
        <v>9022</v>
      </c>
      <c r="B8664" s="1">
        <v>31.83</v>
      </c>
      <c r="C8664" s="1">
        <v>44</v>
      </c>
      <c r="D8664" s="1">
        <v>40</v>
      </c>
      <c r="E8664" s="1">
        <v>62.56</v>
      </c>
      <c r="F8664" s="1">
        <v>36.67</v>
      </c>
      <c r="G8664" s="1">
        <v>60.54</v>
      </c>
      <c r="H8664" s="1">
        <v>152.9</v>
      </c>
      <c r="I8664" s="1">
        <v>128.80000000000001</v>
      </c>
      <c r="J8664" s="52">
        <f t="shared" si="135"/>
        <v>6.9662499999999988E-2</v>
      </c>
    </row>
    <row r="8665" spans="1:10" x14ac:dyDescent="0.35">
      <c r="A8665" s="1" t="s">
        <v>9021</v>
      </c>
      <c r="B8665" s="1">
        <v>31.65</v>
      </c>
      <c r="C8665" s="1">
        <v>42.44</v>
      </c>
      <c r="D8665" s="1">
        <v>42.24</v>
      </c>
      <c r="E8665" s="1">
        <v>64.62</v>
      </c>
      <c r="F8665" s="1">
        <v>35.380000000000003</v>
      </c>
      <c r="G8665" s="1">
        <v>42.4</v>
      </c>
      <c r="H8665" s="1">
        <v>113.05</v>
      </c>
      <c r="I8665" s="1">
        <v>107.84</v>
      </c>
      <c r="J8665" s="52">
        <f t="shared" si="135"/>
        <v>5.9952499999999999E-2</v>
      </c>
    </row>
    <row r="8666" spans="1:10" x14ac:dyDescent="0.35">
      <c r="A8666" s="1" t="s">
        <v>9020</v>
      </c>
      <c r="B8666" s="1">
        <v>27.47</v>
      </c>
      <c r="C8666" s="1">
        <v>40.840000000000003</v>
      </c>
      <c r="D8666" s="1">
        <v>36.9</v>
      </c>
      <c r="E8666" s="1">
        <v>56.81</v>
      </c>
      <c r="F8666" s="1">
        <v>33.57</v>
      </c>
      <c r="G8666" s="1">
        <v>40.03</v>
      </c>
      <c r="H8666" s="1">
        <v>96.27</v>
      </c>
      <c r="I8666" s="1">
        <v>86.94</v>
      </c>
      <c r="J8666" s="52">
        <f t="shared" si="135"/>
        <v>5.2353749999999998E-2</v>
      </c>
    </row>
    <row r="8667" spans="1:10" x14ac:dyDescent="0.35">
      <c r="A8667" s="1" t="s">
        <v>9019</v>
      </c>
      <c r="B8667" s="1">
        <v>26.26</v>
      </c>
      <c r="C8667" s="1">
        <v>31.94</v>
      </c>
      <c r="D8667" s="1">
        <v>31.16</v>
      </c>
      <c r="E8667" s="1">
        <v>52.74</v>
      </c>
      <c r="F8667" s="1">
        <v>30.17</v>
      </c>
      <c r="G8667" s="1">
        <v>47.12</v>
      </c>
      <c r="H8667" s="1">
        <v>74.400000000000006</v>
      </c>
      <c r="I8667" s="1">
        <v>40.28</v>
      </c>
      <c r="J8667" s="52">
        <f t="shared" si="135"/>
        <v>4.175874999999999E-2</v>
      </c>
    </row>
    <row r="8668" spans="1:10" x14ac:dyDescent="0.35">
      <c r="A8668" s="1" t="s">
        <v>9018</v>
      </c>
      <c r="B8668" s="1">
        <v>20.350000000000001</v>
      </c>
      <c r="C8668" s="1">
        <v>32.6</v>
      </c>
      <c r="D8668" s="1">
        <v>30</v>
      </c>
      <c r="E8668" s="1">
        <v>50</v>
      </c>
      <c r="F8668" s="1">
        <v>29.5</v>
      </c>
      <c r="G8668" s="1">
        <v>55.71</v>
      </c>
      <c r="H8668" s="1">
        <v>68.599999999999994</v>
      </c>
      <c r="I8668" s="1">
        <v>33.130000000000003</v>
      </c>
      <c r="J8668" s="52">
        <f t="shared" si="135"/>
        <v>3.9986250000000001E-2</v>
      </c>
    </row>
    <row r="8669" spans="1:10" x14ac:dyDescent="0.35">
      <c r="A8669" s="1" t="s">
        <v>9017</v>
      </c>
      <c r="B8669" s="1">
        <v>17.75</v>
      </c>
      <c r="C8669" s="1">
        <v>29.98</v>
      </c>
      <c r="D8669" s="1">
        <v>28.1</v>
      </c>
      <c r="E8669" s="1">
        <v>49.19</v>
      </c>
      <c r="F8669" s="1">
        <v>29.13</v>
      </c>
      <c r="G8669" s="1">
        <v>38.32</v>
      </c>
      <c r="H8669" s="1">
        <v>52.84</v>
      </c>
      <c r="I8669" s="1">
        <v>9.83</v>
      </c>
      <c r="J8669" s="52">
        <f t="shared" si="135"/>
        <v>3.1892500000000004E-2</v>
      </c>
    </row>
    <row r="8670" spans="1:10" x14ac:dyDescent="0.35">
      <c r="A8670" s="1" t="s">
        <v>9016</v>
      </c>
      <c r="B8670" s="1">
        <v>16.010000000000002</v>
      </c>
      <c r="C8670" s="1">
        <v>28.7</v>
      </c>
      <c r="D8670" s="1">
        <v>26</v>
      </c>
      <c r="E8670" s="1">
        <v>48.51</v>
      </c>
      <c r="F8670" s="1">
        <v>27.92</v>
      </c>
      <c r="G8670" s="1">
        <v>31.2</v>
      </c>
      <c r="H8670" s="1">
        <v>37.11</v>
      </c>
      <c r="I8670" s="1">
        <v>-1.35</v>
      </c>
      <c r="J8670" s="52">
        <f t="shared" si="135"/>
        <v>2.6762499999999998E-2</v>
      </c>
    </row>
    <row r="8671" spans="1:10" x14ac:dyDescent="0.35">
      <c r="A8671" s="1" t="s">
        <v>9015</v>
      </c>
      <c r="B8671" s="1">
        <v>16.98</v>
      </c>
      <c r="C8671" s="1">
        <v>30.94</v>
      </c>
      <c r="D8671" s="1">
        <v>26.33</v>
      </c>
      <c r="E8671" s="1">
        <v>48.07</v>
      </c>
      <c r="F8671" s="1">
        <v>27.9</v>
      </c>
      <c r="G8671" s="1">
        <v>19.899999999999999</v>
      </c>
      <c r="H8671" s="1">
        <v>38.79</v>
      </c>
      <c r="I8671" s="1">
        <v>-0.65</v>
      </c>
      <c r="J8671" s="52">
        <f t="shared" si="135"/>
        <v>2.60325E-2</v>
      </c>
    </row>
    <row r="8672" spans="1:10" x14ac:dyDescent="0.35">
      <c r="A8672" s="1" t="s">
        <v>9014</v>
      </c>
      <c r="B8672" s="1">
        <v>22.05</v>
      </c>
      <c r="C8672" s="1">
        <v>30.96</v>
      </c>
      <c r="D8672" s="1">
        <v>29.86</v>
      </c>
      <c r="E8672" s="1">
        <v>49.82</v>
      </c>
      <c r="F8672" s="1">
        <v>27.05</v>
      </c>
      <c r="G8672" s="1">
        <v>20.43</v>
      </c>
      <c r="H8672" s="1">
        <v>48.6</v>
      </c>
      <c r="I8672" s="1">
        <v>0.78</v>
      </c>
      <c r="J8672" s="52">
        <f t="shared" si="135"/>
        <v>2.8693750000000001E-2</v>
      </c>
    </row>
    <row r="8673" spans="1:10" x14ac:dyDescent="0.35">
      <c r="A8673" s="1" t="s">
        <v>9013</v>
      </c>
      <c r="B8673" s="1">
        <v>27.44</v>
      </c>
      <c r="C8673" s="1">
        <v>34.03</v>
      </c>
      <c r="D8673" s="1">
        <v>35</v>
      </c>
      <c r="E8673" s="1">
        <v>52.03</v>
      </c>
      <c r="F8673" s="1">
        <v>28.57</v>
      </c>
      <c r="G8673" s="1">
        <v>35.1</v>
      </c>
      <c r="H8673" s="1">
        <v>75.59</v>
      </c>
      <c r="I8673" s="1">
        <v>17.29</v>
      </c>
      <c r="J8673" s="52">
        <f t="shared" si="135"/>
        <v>3.8131249999999998E-2</v>
      </c>
    </row>
    <row r="8674" spans="1:10" x14ac:dyDescent="0.35">
      <c r="A8674" s="1" t="s">
        <v>9012</v>
      </c>
      <c r="B8674" s="1">
        <v>34.979999999999997</v>
      </c>
      <c r="C8674" s="1">
        <v>47.6</v>
      </c>
      <c r="D8674" s="1">
        <v>44</v>
      </c>
      <c r="E8674" s="1">
        <v>62.36</v>
      </c>
      <c r="F8674" s="1">
        <v>30.86</v>
      </c>
      <c r="G8674" s="1">
        <v>45.27</v>
      </c>
      <c r="H8674" s="1">
        <v>101.96</v>
      </c>
      <c r="I8674" s="1">
        <v>69.849999999999994</v>
      </c>
      <c r="J8674" s="52">
        <f t="shared" si="135"/>
        <v>5.4609999999999999E-2</v>
      </c>
    </row>
    <row r="8675" spans="1:10" x14ac:dyDescent="0.35">
      <c r="A8675" s="1" t="s">
        <v>9011</v>
      </c>
      <c r="B8675" s="1">
        <v>38.81</v>
      </c>
      <c r="C8675" s="1">
        <v>47.25</v>
      </c>
      <c r="D8675" s="1">
        <v>50.98</v>
      </c>
      <c r="E8675" s="1">
        <v>65.77</v>
      </c>
      <c r="F8675" s="1">
        <v>33.93</v>
      </c>
      <c r="G8675" s="1">
        <v>49.23</v>
      </c>
      <c r="H8675" s="1">
        <v>123.8</v>
      </c>
      <c r="I8675" s="1">
        <v>110</v>
      </c>
      <c r="J8675" s="52">
        <f t="shared" si="135"/>
        <v>6.4971249999999994E-2</v>
      </c>
    </row>
    <row r="8676" spans="1:10" x14ac:dyDescent="0.35">
      <c r="A8676" s="1" t="s">
        <v>9010</v>
      </c>
      <c r="B8676" s="1">
        <v>41.4</v>
      </c>
      <c r="C8676" s="1">
        <v>56.5</v>
      </c>
      <c r="D8676" s="1">
        <v>54.4</v>
      </c>
      <c r="E8676" s="1">
        <v>67.099999999999994</v>
      </c>
      <c r="F8676" s="1">
        <v>36.6</v>
      </c>
      <c r="G8676" s="1">
        <v>53.68</v>
      </c>
      <c r="H8676" s="1">
        <v>143.25</v>
      </c>
      <c r="I8676" s="1">
        <v>120</v>
      </c>
      <c r="J8676" s="52">
        <f t="shared" si="135"/>
        <v>7.1616250000000006E-2</v>
      </c>
    </row>
    <row r="8677" spans="1:10" x14ac:dyDescent="0.35">
      <c r="A8677" s="1" t="s">
        <v>9009</v>
      </c>
      <c r="B8677" s="1">
        <v>39.869999999999997</v>
      </c>
      <c r="C8677" s="1">
        <v>57.95</v>
      </c>
      <c r="D8677" s="1">
        <v>57.4</v>
      </c>
      <c r="E8677" s="1">
        <v>69.94</v>
      </c>
      <c r="F8677" s="1">
        <v>35.61</v>
      </c>
      <c r="G8677" s="1">
        <v>51.17</v>
      </c>
      <c r="H8677" s="1">
        <v>142</v>
      </c>
      <c r="I8677" s="1">
        <v>118</v>
      </c>
      <c r="J8677" s="52">
        <f t="shared" si="135"/>
        <v>7.14925E-2</v>
      </c>
    </row>
    <row r="8678" spans="1:10" x14ac:dyDescent="0.35">
      <c r="A8678" s="1" t="s">
        <v>9008</v>
      </c>
      <c r="B8678" s="1">
        <v>36.04</v>
      </c>
      <c r="C8678" s="1">
        <v>59.13</v>
      </c>
      <c r="D8678" s="1">
        <v>53.13</v>
      </c>
      <c r="E8678" s="1">
        <v>66.36</v>
      </c>
      <c r="F8678" s="1">
        <v>35.049999999999997</v>
      </c>
      <c r="G8678" s="1">
        <v>51.5</v>
      </c>
      <c r="H8678" s="1">
        <v>134.87</v>
      </c>
      <c r="I8678" s="1">
        <v>120</v>
      </c>
      <c r="J8678" s="52">
        <f t="shared" si="135"/>
        <v>6.9510000000000002E-2</v>
      </c>
    </row>
    <row r="8679" spans="1:10" x14ac:dyDescent="0.35">
      <c r="A8679" s="1" t="s">
        <v>9007</v>
      </c>
      <c r="B8679" s="1">
        <v>36</v>
      </c>
      <c r="C8679" s="1">
        <v>59.2</v>
      </c>
      <c r="D8679" s="1">
        <v>44.8</v>
      </c>
      <c r="E8679" s="1">
        <v>69.27</v>
      </c>
      <c r="F8679" s="1">
        <v>34.700000000000003</v>
      </c>
      <c r="G8679" s="1">
        <v>51.96</v>
      </c>
      <c r="H8679" s="1">
        <v>125.99</v>
      </c>
      <c r="I8679" s="1">
        <v>120</v>
      </c>
      <c r="J8679" s="52">
        <f t="shared" si="135"/>
        <v>6.7739999999999995E-2</v>
      </c>
    </row>
    <row r="8680" spans="1:10" x14ac:dyDescent="0.35">
      <c r="A8680" s="1" t="s">
        <v>9006</v>
      </c>
      <c r="B8680" s="1">
        <v>33.4</v>
      </c>
      <c r="C8680" s="1">
        <v>55.82</v>
      </c>
      <c r="D8680" s="1">
        <v>39.29</v>
      </c>
      <c r="E8680" s="1">
        <v>65.540000000000006</v>
      </c>
      <c r="F8680" s="1">
        <v>33.65</v>
      </c>
      <c r="G8680" s="1">
        <v>50.95</v>
      </c>
      <c r="H8680" s="1">
        <v>114.49</v>
      </c>
      <c r="I8680" s="1">
        <v>100</v>
      </c>
      <c r="J8680" s="52">
        <f t="shared" si="135"/>
        <v>6.1642500000000003E-2</v>
      </c>
    </row>
    <row r="8681" spans="1:10" x14ac:dyDescent="0.35">
      <c r="A8681" s="1" t="s">
        <v>9005</v>
      </c>
      <c r="B8681" s="1">
        <v>32.53</v>
      </c>
      <c r="C8681" s="1">
        <v>50.77</v>
      </c>
      <c r="D8681" s="1">
        <v>39.9</v>
      </c>
      <c r="E8681" s="1">
        <v>64.64</v>
      </c>
      <c r="F8681" s="1">
        <v>35.200000000000003</v>
      </c>
      <c r="G8681" s="1">
        <v>51.93</v>
      </c>
      <c r="H8681" s="1">
        <v>130.6</v>
      </c>
      <c r="I8681" s="1">
        <v>74.900000000000006</v>
      </c>
      <c r="J8681" s="52">
        <f t="shared" si="135"/>
        <v>6.0058750000000001E-2</v>
      </c>
    </row>
    <row r="8682" spans="1:10" x14ac:dyDescent="0.35">
      <c r="A8682" s="1" t="s">
        <v>9004</v>
      </c>
      <c r="B8682" s="1">
        <v>33.15</v>
      </c>
      <c r="C8682" s="1">
        <v>51.6</v>
      </c>
      <c r="D8682" s="1">
        <v>42.4</v>
      </c>
      <c r="E8682" s="1">
        <v>63.35</v>
      </c>
      <c r="F8682" s="1">
        <v>36.479999999999997</v>
      </c>
      <c r="G8682" s="1">
        <v>50.6</v>
      </c>
      <c r="H8682" s="1">
        <v>145.61000000000001</v>
      </c>
      <c r="I8682" s="1">
        <v>100</v>
      </c>
      <c r="J8682" s="52">
        <f t="shared" si="135"/>
        <v>6.5398750000000005E-2</v>
      </c>
    </row>
    <row r="8683" spans="1:10" x14ac:dyDescent="0.35">
      <c r="A8683" s="1" t="s">
        <v>9003</v>
      </c>
      <c r="B8683" s="1">
        <v>36.9</v>
      </c>
      <c r="C8683" s="1">
        <v>55.2</v>
      </c>
      <c r="D8683" s="1">
        <v>52.25</v>
      </c>
      <c r="E8683" s="1">
        <v>66.010000000000005</v>
      </c>
      <c r="F8683" s="1">
        <v>39.19</v>
      </c>
      <c r="G8683" s="1">
        <v>52.44</v>
      </c>
      <c r="H8683" s="1">
        <v>144.9</v>
      </c>
      <c r="I8683" s="1">
        <v>114.26</v>
      </c>
      <c r="J8683" s="52">
        <f t="shared" si="135"/>
        <v>7.0143749999999991E-2</v>
      </c>
    </row>
    <row r="8684" spans="1:10" x14ac:dyDescent="0.35">
      <c r="A8684" s="1" t="s">
        <v>9002</v>
      </c>
      <c r="B8684" s="1">
        <v>42.98</v>
      </c>
      <c r="C8684" s="1">
        <v>63.83</v>
      </c>
      <c r="D8684" s="1">
        <v>77.61</v>
      </c>
      <c r="E8684" s="1">
        <v>68.06</v>
      </c>
      <c r="F8684" s="1">
        <v>40.79</v>
      </c>
      <c r="G8684" s="1">
        <v>56.98</v>
      </c>
      <c r="H8684" s="1">
        <v>164.9</v>
      </c>
      <c r="I8684" s="1">
        <v>121.26</v>
      </c>
      <c r="J8684" s="52">
        <f t="shared" si="135"/>
        <v>7.9551250000000004E-2</v>
      </c>
    </row>
    <row r="8685" spans="1:10" x14ac:dyDescent="0.35">
      <c r="A8685" s="1" t="s">
        <v>9001</v>
      </c>
      <c r="B8685" s="1">
        <v>43.38</v>
      </c>
      <c r="C8685" s="1">
        <v>63.7</v>
      </c>
      <c r="D8685" s="1">
        <v>59.9</v>
      </c>
      <c r="E8685" s="1">
        <v>70.16</v>
      </c>
      <c r="F8685" s="1">
        <v>43.75</v>
      </c>
      <c r="G8685" s="1">
        <v>56.95</v>
      </c>
      <c r="H8685" s="1">
        <v>150.06</v>
      </c>
      <c r="I8685" s="1">
        <v>119.9</v>
      </c>
      <c r="J8685" s="52">
        <f t="shared" si="135"/>
        <v>7.5975000000000001E-2</v>
      </c>
    </row>
    <row r="8686" spans="1:10" x14ac:dyDescent="0.35">
      <c r="A8686" s="1" t="s">
        <v>9000</v>
      </c>
      <c r="B8686" s="1">
        <v>35.909999999999997</v>
      </c>
      <c r="C8686" s="1">
        <v>59.82</v>
      </c>
      <c r="D8686" s="1">
        <v>36.299999999999997</v>
      </c>
      <c r="E8686" s="1">
        <v>68.930000000000007</v>
      </c>
      <c r="F8686" s="1">
        <v>43.29</v>
      </c>
      <c r="G8686" s="1">
        <v>55.59</v>
      </c>
      <c r="H8686" s="1">
        <v>149.88999999999999</v>
      </c>
      <c r="I8686" s="1">
        <v>95.14</v>
      </c>
      <c r="J8686" s="52">
        <f t="shared" si="135"/>
        <v>6.8108749999999996E-2</v>
      </c>
    </row>
    <row r="8687" spans="1:10" x14ac:dyDescent="0.35">
      <c r="A8687" s="1" t="s">
        <v>8999</v>
      </c>
      <c r="B8687" s="1">
        <v>30.38</v>
      </c>
      <c r="C8687" s="1">
        <v>52.06</v>
      </c>
      <c r="D8687" s="1">
        <v>32.6</v>
      </c>
      <c r="E8687" s="1">
        <v>66</v>
      </c>
      <c r="F8687" s="1">
        <v>39.619999999999997</v>
      </c>
      <c r="G8687" s="1">
        <v>49.01</v>
      </c>
      <c r="H8687" s="1">
        <v>139.09</v>
      </c>
      <c r="I8687" s="1">
        <v>91.35</v>
      </c>
      <c r="J8687" s="52">
        <f t="shared" si="135"/>
        <v>6.2513750000000007E-2</v>
      </c>
    </row>
    <row r="8688" spans="1:10" x14ac:dyDescent="0.35">
      <c r="A8688" s="1" t="s">
        <v>8998</v>
      </c>
      <c r="B8688" s="1">
        <v>27.6</v>
      </c>
      <c r="C8688" s="1">
        <v>50</v>
      </c>
      <c r="D8688" s="1">
        <v>36</v>
      </c>
      <c r="E8688" s="1">
        <v>59.91</v>
      </c>
      <c r="F8688" s="1">
        <v>35.39</v>
      </c>
      <c r="G8688" s="1">
        <v>45.6</v>
      </c>
      <c r="H8688" s="1">
        <v>125.22</v>
      </c>
      <c r="I8688" s="1">
        <v>68.180000000000007</v>
      </c>
      <c r="J8688" s="52">
        <f t="shared" si="135"/>
        <v>5.5987499999999996E-2</v>
      </c>
    </row>
    <row r="8689" spans="1:10" x14ac:dyDescent="0.35">
      <c r="A8689" s="1" t="s">
        <v>8997</v>
      </c>
      <c r="B8689" s="1">
        <v>29</v>
      </c>
      <c r="C8689" s="1">
        <v>43.18</v>
      </c>
      <c r="D8689" s="1">
        <v>35</v>
      </c>
      <c r="E8689" s="1">
        <v>54</v>
      </c>
      <c r="F8689" s="1">
        <v>34.75</v>
      </c>
      <c r="G8689" s="1">
        <v>46.9</v>
      </c>
      <c r="H8689" s="1">
        <v>127.68</v>
      </c>
      <c r="I8689" s="1">
        <v>42.54</v>
      </c>
      <c r="J8689" s="52">
        <f t="shared" si="135"/>
        <v>5.1631250000000004E-2</v>
      </c>
    </row>
    <row r="8690" spans="1:10" x14ac:dyDescent="0.35">
      <c r="A8690" s="1" t="s">
        <v>8996</v>
      </c>
      <c r="B8690" s="1">
        <v>37.44</v>
      </c>
      <c r="C8690" s="1">
        <v>35.229999999999997</v>
      </c>
      <c r="D8690" s="1">
        <v>34.08</v>
      </c>
      <c r="E8690" s="1">
        <v>51.01</v>
      </c>
      <c r="F8690" s="1">
        <v>30.17</v>
      </c>
      <c r="G8690" s="1">
        <v>42.14</v>
      </c>
      <c r="H8690" s="1">
        <v>110.08</v>
      </c>
      <c r="I8690" s="1">
        <v>21.48</v>
      </c>
      <c r="J8690" s="52">
        <f t="shared" si="135"/>
        <v>4.5203750000000001E-2</v>
      </c>
    </row>
    <row r="8691" spans="1:10" x14ac:dyDescent="0.35">
      <c r="A8691" s="1" t="s">
        <v>8995</v>
      </c>
      <c r="B8691" s="1">
        <v>21.02</v>
      </c>
      <c r="C8691" s="1">
        <v>42.2</v>
      </c>
      <c r="D8691" s="1">
        <v>29.9</v>
      </c>
      <c r="E8691" s="1">
        <v>56.69</v>
      </c>
      <c r="F8691" s="1">
        <v>30.6</v>
      </c>
      <c r="G8691" s="1">
        <v>38.799999999999997</v>
      </c>
      <c r="H8691" s="1">
        <v>112.06</v>
      </c>
      <c r="I8691" s="1">
        <v>-0.81</v>
      </c>
      <c r="J8691" s="52">
        <f t="shared" si="135"/>
        <v>4.1307499999999997E-2</v>
      </c>
    </row>
    <row r="8692" spans="1:10" x14ac:dyDescent="0.35">
      <c r="A8692" s="1" t="s">
        <v>8994</v>
      </c>
      <c r="B8692" s="1">
        <v>22.53</v>
      </c>
      <c r="C8692" s="1">
        <v>39.299999999999997</v>
      </c>
      <c r="D8692" s="1">
        <v>34.4</v>
      </c>
      <c r="E8692" s="1">
        <v>51.52</v>
      </c>
      <c r="F8692" s="1">
        <v>28.1</v>
      </c>
      <c r="G8692" s="1">
        <v>39.340000000000003</v>
      </c>
      <c r="H8692" s="1">
        <v>93.27</v>
      </c>
      <c r="I8692" s="1">
        <v>-0.85</v>
      </c>
      <c r="J8692" s="52">
        <f t="shared" si="135"/>
        <v>3.8451249999999992E-2</v>
      </c>
    </row>
    <row r="8693" spans="1:10" x14ac:dyDescent="0.35">
      <c r="A8693" s="1" t="s">
        <v>8993</v>
      </c>
      <c r="B8693" s="1">
        <v>19.55</v>
      </c>
      <c r="C8693" s="1">
        <v>36.83</v>
      </c>
      <c r="D8693" s="1">
        <v>26.23</v>
      </c>
      <c r="E8693" s="1">
        <v>48.9</v>
      </c>
      <c r="F8693" s="1">
        <v>26.92</v>
      </c>
      <c r="G8693" s="1">
        <v>37.869999999999997</v>
      </c>
      <c r="H8693" s="1">
        <v>94.37</v>
      </c>
      <c r="I8693" s="1">
        <v>-1.5</v>
      </c>
      <c r="J8693" s="52">
        <f t="shared" si="135"/>
        <v>3.6146250000000005E-2</v>
      </c>
    </row>
    <row r="8694" spans="1:10" x14ac:dyDescent="0.35">
      <c r="A8694" s="1" t="s">
        <v>8992</v>
      </c>
      <c r="B8694" s="1">
        <v>14.75</v>
      </c>
      <c r="C8694" s="1">
        <v>34.11</v>
      </c>
      <c r="D8694" s="1">
        <v>39.9</v>
      </c>
      <c r="E8694" s="1">
        <v>47.42</v>
      </c>
      <c r="F8694" s="1">
        <v>22.85</v>
      </c>
      <c r="G8694" s="1">
        <v>34.270000000000003</v>
      </c>
      <c r="H8694" s="1">
        <v>90.82</v>
      </c>
      <c r="I8694" s="1">
        <v>-2.54</v>
      </c>
      <c r="J8694" s="52">
        <f t="shared" si="135"/>
        <v>3.51975E-2</v>
      </c>
    </row>
    <row r="8695" spans="1:10" x14ac:dyDescent="0.35">
      <c r="A8695" s="1" t="s">
        <v>8991</v>
      </c>
      <c r="B8695" s="1">
        <v>14.49</v>
      </c>
      <c r="C8695" s="1">
        <v>34.99</v>
      </c>
      <c r="D8695" s="1">
        <v>30</v>
      </c>
      <c r="E8695" s="1">
        <v>47.5</v>
      </c>
      <c r="F8695" s="1">
        <v>20.97</v>
      </c>
      <c r="G8695" s="1">
        <v>34.06</v>
      </c>
      <c r="H8695" s="1">
        <v>94.01</v>
      </c>
      <c r="I8695" s="1">
        <v>-1.96</v>
      </c>
      <c r="J8695" s="52">
        <f t="shared" si="135"/>
        <v>3.4257500000000003E-2</v>
      </c>
    </row>
    <row r="8696" spans="1:10" x14ac:dyDescent="0.35">
      <c r="A8696" s="1" t="s">
        <v>8990</v>
      </c>
      <c r="B8696" s="1">
        <v>26.18</v>
      </c>
      <c r="C8696" s="1">
        <v>37.64</v>
      </c>
      <c r="D8696" s="1">
        <v>30</v>
      </c>
      <c r="E8696" s="1">
        <v>47.21</v>
      </c>
      <c r="F8696" s="1">
        <v>21.31</v>
      </c>
      <c r="G8696" s="1">
        <v>37.26</v>
      </c>
      <c r="H8696" s="1">
        <v>117.63</v>
      </c>
      <c r="I8696" s="1">
        <v>-0.89</v>
      </c>
      <c r="J8696" s="52">
        <f t="shared" si="135"/>
        <v>3.9542500000000001E-2</v>
      </c>
    </row>
    <row r="8697" spans="1:10" x14ac:dyDescent="0.35">
      <c r="A8697" s="1" t="s">
        <v>8989</v>
      </c>
      <c r="B8697" s="1">
        <v>27.18</v>
      </c>
      <c r="C8697" s="1">
        <v>41.05</v>
      </c>
      <c r="D8697" s="1">
        <v>32</v>
      </c>
      <c r="E8697" s="1">
        <v>48.01</v>
      </c>
      <c r="F8697" s="1">
        <v>22.72</v>
      </c>
      <c r="G8697" s="1">
        <v>43.3</v>
      </c>
      <c r="H8697" s="1">
        <v>139.97999999999999</v>
      </c>
      <c r="I8697" s="1">
        <v>-0.59</v>
      </c>
      <c r="J8697" s="52">
        <f t="shared" si="135"/>
        <v>4.4206250000000002E-2</v>
      </c>
    </row>
    <row r="8698" spans="1:10" x14ac:dyDescent="0.35">
      <c r="A8698" s="1" t="s">
        <v>8988</v>
      </c>
      <c r="B8698" s="1">
        <v>27.95</v>
      </c>
      <c r="C8698" s="1">
        <v>49.3</v>
      </c>
      <c r="D8698" s="1">
        <v>37.9</v>
      </c>
      <c r="E8698" s="1">
        <v>50.02</v>
      </c>
      <c r="F8698" s="1">
        <v>25.1</v>
      </c>
      <c r="G8698" s="1">
        <v>49.19</v>
      </c>
      <c r="H8698" s="1">
        <v>188</v>
      </c>
      <c r="I8698" s="1">
        <v>0.09</v>
      </c>
      <c r="J8698" s="52">
        <f t="shared" si="135"/>
        <v>5.3443749999999998E-2</v>
      </c>
    </row>
    <row r="8699" spans="1:10" x14ac:dyDescent="0.35">
      <c r="A8699" s="1" t="s">
        <v>8987</v>
      </c>
      <c r="B8699" s="1">
        <v>30.38</v>
      </c>
      <c r="C8699" s="1">
        <v>50.43</v>
      </c>
      <c r="D8699" s="1">
        <v>47.57</v>
      </c>
      <c r="E8699" s="1">
        <v>52.26</v>
      </c>
      <c r="F8699" s="1">
        <v>27.52</v>
      </c>
      <c r="G8699" s="1">
        <v>54.25</v>
      </c>
      <c r="H8699" s="1">
        <v>200</v>
      </c>
      <c r="I8699" s="1">
        <v>39.97</v>
      </c>
      <c r="J8699" s="52">
        <f t="shared" si="135"/>
        <v>6.2797500000000006E-2</v>
      </c>
    </row>
    <row r="8700" spans="1:10" x14ac:dyDescent="0.35">
      <c r="A8700" s="1" t="s">
        <v>8986</v>
      </c>
      <c r="B8700" s="1">
        <v>39.130000000000003</v>
      </c>
      <c r="C8700" s="1">
        <v>51.1</v>
      </c>
      <c r="D8700" s="1">
        <v>50.73</v>
      </c>
      <c r="E8700" s="1">
        <v>60.41</v>
      </c>
      <c r="F8700" s="1">
        <v>30.04</v>
      </c>
      <c r="G8700" s="1">
        <v>55.34</v>
      </c>
      <c r="H8700" s="1">
        <v>203.45</v>
      </c>
      <c r="I8700" s="1">
        <v>96</v>
      </c>
      <c r="J8700" s="52">
        <f t="shared" si="135"/>
        <v>7.3275000000000007E-2</v>
      </c>
    </row>
    <row r="8701" spans="1:10" x14ac:dyDescent="0.35">
      <c r="A8701" s="1" t="s">
        <v>8985</v>
      </c>
      <c r="B8701" s="1">
        <v>37.44</v>
      </c>
      <c r="C8701" s="1">
        <v>51.14</v>
      </c>
      <c r="D8701" s="1">
        <v>52.13</v>
      </c>
      <c r="E8701" s="1">
        <v>62.01</v>
      </c>
      <c r="F8701" s="1">
        <v>36.049999999999997</v>
      </c>
      <c r="G8701" s="1">
        <v>58.38</v>
      </c>
      <c r="H8701" s="1">
        <v>204.2</v>
      </c>
      <c r="I8701" s="1">
        <v>109.23</v>
      </c>
      <c r="J8701" s="52">
        <f t="shared" si="135"/>
        <v>7.6322499999999988E-2</v>
      </c>
    </row>
    <row r="8702" spans="1:10" x14ac:dyDescent="0.35">
      <c r="A8702" s="1" t="s">
        <v>8984</v>
      </c>
      <c r="B8702" s="1">
        <v>40</v>
      </c>
      <c r="C8702" s="1">
        <v>50.96</v>
      </c>
      <c r="D8702" s="1">
        <v>51.51</v>
      </c>
      <c r="E8702" s="1">
        <v>60.09</v>
      </c>
      <c r="F8702" s="1">
        <v>35.450000000000003</v>
      </c>
      <c r="G8702" s="1">
        <v>54.4</v>
      </c>
      <c r="H8702" s="1">
        <v>204.38</v>
      </c>
      <c r="I8702" s="1">
        <v>109.03</v>
      </c>
      <c r="J8702" s="52">
        <f t="shared" si="135"/>
        <v>7.5727499999999989E-2</v>
      </c>
    </row>
    <row r="8703" spans="1:10" x14ac:dyDescent="0.35">
      <c r="A8703" s="1" t="s">
        <v>8983</v>
      </c>
      <c r="B8703" s="1">
        <v>42.47</v>
      </c>
      <c r="C8703" s="1">
        <v>40.72</v>
      </c>
      <c r="D8703" s="1">
        <v>50.1</v>
      </c>
      <c r="E8703" s="1">
        <v>58.97</v>
      </c>
      <c r="F8703" s="1">
        <v>32.03</v>
      </c>
      <c r="G8703" s="1">
        <v>55</v>
      </c>
      <c r="H8703" s="1">
        <v>205.61</v>
      </c>
      <c r="I8703" s="1">
        <v>101.3</v>
      </c>
      <c r="J8703" s="52">
        <f t="shared" si="135"/>
        <v>7.3274999999999993E-2</v>
      </c>
    </row>
    <row r="8704" spans="1:10" x14ac:dyDescent="0.35">
      <c r="A8704" s="1" t="s">
        <v>8982</v>
      </c>
      <c r="B8704" s="1">
        <v>39.56</v>
      </c>
      <c r="C8704" s="1">
        <v>43.23</v>
      </c>
      <c r="D8704" s="1">
        <v>48.95</v>
      </c>
      <c r="E8704" s="1">
        <v>54.91</v>
      </c>
      <c r="F8704" s="1">
        <v>30.61</v>
      </c>
      <c r="G8704" s="1">
        <v>53</v>
      </c>
      <c r="H8704" s="1">
        <v>205.62</v>
      </c>
      <c r="I8704" s="1">
        <v>96</v>
      </c>
      <c r="J8704" s="52">
        <f t="shared" si="135"/>
        <v>7.1484999999999993E-2</v>
      </c>
    </row>
    <row r="8705" spans="1:10" x14ac:dyDescent="0.35">
      <c r="A8705" s="1" t="s">
        <v>8981</v>
      </c>
      <c r="B8705" s="1">
        <v>35.47</v>
      </c>
      <c r="C8705" s="1">
        <v>49.6</v>
      </c>
      <c r="D8705" s="1">
        <v>47.05</v>
      </c>
      <c r="E8705" s="1">
        <v>52.83</v>
      </c>
      <c r="F8705" s="1">
        <v>30.8</v>
      </c>
      <c r="G8705" s="1">
        <v>53.64</v>
      </c>
      <c r="H8705" s="1">
        <v>205.7</v>
      </c>
      <c r="I8705" s="1">
        <v>99.9</v>
      </c>
      <c r="J8705" s="52">
        <f t="shared" si="135"/>
        <v>7.187375E-2</v>
      </c>
    </row>
    <row r="8706" spans="1:10" x14ac:dyDescent="0.35">
      <c r="A8706" s="1" t="s">
        <v>8980</v>
      </c>
      <c r="B8706" s="1">
        <v>36.020000000000003</v>
      </c>
      <c r="C8706" s="1">
        <v>51.63</v>
      </c>
      <c r="D8706" s="1">
        <v>39.9</v>
      </c>
      <c r="E8706" s="1">
        <v>52.46</v>
      </c>
      <c r="F8706" s="1">
        <v>32.89</v>
      </c>
      <c r="G8706" s="1">
        <v>54.9</v>
      </c>
      <c r="H8706" s="1">
        <v>200</v>
      </c>
      <c r="I8706" s="1">
        <v>110</v>
      </c>
      <c r="J8706" s="52">
        <f t="shared" si="135"/>
        <v>7.2224999999999998E-2</v>
      </c>
    </row>
    <row r="8707" spans="1:10" x14ac:dyDescent="0.35">
      <c r="A8707" s="1" t="s">
        <v>8979</v>
      </c>
      <c r="B8707" s="1">
        <v>41.81</v>
      </c>
      <c r="C8707" s="1">
        <v>54.43</v>
      </c>
      <c r="D8707" s="1">
        <v>41.87</v>
      </c>
      <c r="E8707" s="1">
        <v>51.28</v>
      </c>
      <c r="F8707" s="1">
        <v>33.97</v>
      </c>
      <c r="G8707" s="1">
        <v>58.79</v>
      </c>
      <c r="H8707" s="1">
        <v>195.99</v>
      </c>
      <c r="I8707" s="1">
        <v>109.9</v>
      </c>
      <c r="J8707" s="52">
        <f t="shared" ref="J8707:J8761" si="136">(AVERAGE(B8707:I8707))/1000</f>
        <v>7.3505000000000015E-2</v>
      </c>
    </row>
    <row r="8708" spans="1:10" x14ac:dyDescent="0.35">
      <c r="A8708" s="1" t="s">
        <v>8978</v>
      </c>
      <c r="B8708" s="1">
        <v>52</v>
      </c>
      <c r="C8708" s="1">
        <v>63.95</v>
      </c>
      <c r="D8708" s="1">
        <v>51.51</v>
      </c>
      <c r="E8708" s="1">
        <v>66.510000000000005</v>
      </c>
      <c r="F8708" s="1">
        <v>43.92</v>
      </c>
      <c r="G8708" s="1">
        <v>61.96</v>
      </c>
      <c r="H8708" s="1">
        <v>203.44</v>
      </c>
      <c r="I8708" s="1">
        <v>120.1</v>
      </c>
      <c r="J8708" s="52">
        <f t="shared" si="136"/>
        <v>8.2923750000000004E-2</v>
      </c>
    </row>
    <row r="8709" spans="1:10" x14ac:dyDescent="0.35">
      <c r="A8709" s="1" t="s">
        <v>8977</v>
      </c>
      <c r="B8709" s="1">
        <v>55.86</v>
      </c>
      <c r="C8709" s="1">
        <v>57.2</v>
      </c>
      <c r="D8709" s="1">
        <v>47.5</v>
      </c>
      <c r="E8709" s="1">
        <v>76.069999999999993</v>
      </c>
      <c r="F8709" s="1">
        <v>46.09</v>
      </c>
      <c r="G8709" s="1">
        <v>56.2</v>
      </c>
      <c r="H8709" s="1">
        <v>183.93</v>
      </c>
      <c r="I8709" s="1">
        <v>122.43</v>
      </c>
      <c r="J8709" s="52">
        <f t="shared" si="136"/>
        <v>8.0659999999999996E-2</v>
      </c>
    </row>
    <row r="8710" spans="1:10" x14ac:dyDescent="0.35">
      <c r="A8710" s="1" t="s">
        <v>8976</v>
      </c>
      <c r="B8710" s="1">
        <v>49.98</v>
      </c>
      <c r="C8710" s="1">
        <v>48.07</v>
      </c>
      <c r="D8710" s="1">
        <v>37.450000000000003</v>
      </c>
      <c r="E8710" s="1">
        <v>68.16</v>
      </c>
      <c r="F8710" s="1">
        <v>46.24</v>
      </c>
      <c r="G8710" s="1">
        <v>46.55</v>
      </c>
      <c r="H8710" s="1">
        <v>163.63</v>
      </c>
      <c r="I8710" s="1">
        <v>120.07</v>
      </c>
      <c r="J8710" s="52">
        <f t="shared" si="136"/>
        <v>7.2518749999999993E-2</v>
      </c>
    </row>
    <row r="8711" spans="1:10" x14ac:dyDescent="0.35">
      <c r="A8711" s="1" t="s">
        <v>8975</v>
      </c>
      <c r="B8711" s="1">
        <v>38.39</v>
      </c>
      <c r="C8711" s="1">
        <v>40</v>
      </c>
      <c r="D8711" s="1">
        <v>39.9</v>
      </c>
      <c r="E8711" s="1">
        <v>57.21</v>
      </c>
      <c r="F8711" s="1">
        <v>45.33</v>
      </c>
      <c r="G8711" s="1">
        <v>55</v>
      </c>
      <c r="H8711" s="1">
        <v>130.06</v>
      </c>
      <c r="I8711" s="1">
        <v>120</v>
      </c>
      <c r="J8711" s="52">
        <f t="shared" si="136"/>
        <v>6.5736249999999996E-2</v>
      </c>
    </row>
    <row r="8712" spans="1:10" x14ac:dyDescent="0.35">
      <c r="A8712" s="1" t="s">
        <v>8974</v>
      </c>
      <c r="B8712" s="1">
        <v>34.950000000000003</v>
      </c>
      <c r="C8712" s="1">
        <v>39.94</v>
      </c>
      <c r="D8712" s="1">
        <v>39.9</v>
      </c>
      <c r="E8712" s="1">
        <v>52.9</v>
      </c>
      <c r="F8712" s="1">
        <v>40.68</v>
      </c>
      <c r="G8712" s="1">
        <v>49.9</v>
      </c>
      <c r="H8712" s="1">
        <v>108.64</v>
      </c>
      <c r="I8712" s="1">
        <v>104.68</v>
      </c>
      <c r="J8712" s="52">
        <f t="shared" si="136"/>
        <v>5.8948749999999994E-2</v>
      </c>
    </row>
    <row r="8713" spans="1:10" x14ac:dyDescent="0.35">
      <c r="A8713" s="1" t="s">
        <v>8973</v>
      </c>
      <c r="B8713" s="1">
        <v>33.28</v>
      </c>
      <c r="C8713" s="1">
        <v>34.83</v>
      </c>
      <c r="D8713" s="1">
        <v>37.99</v>
      </c>
      <c r="E8713" s="1">
        <v>69.67</v>
      </c>
      <c r="F8713" s="1">
        <v>36.82</v>
      </c>
      <c r="G8713" s="1">
        <v>41.9</v>
      </c>
      <c r="H8713" s="1">
        <v>106.34</v>
      </c>
      <c r="I8713" s="1">
        <v>84.34</v>
      </c>
      <c r="J8713" s="52">
        <f t="shared" si="136"/>
        <v>5.5646249999999994E-2</v>
      </c>
    </row>
    <row r="8714" spans="1:10" x14ac:dyDescent="0.35">
      <c r="A8714" s="1" t="s">
        <v>8972</v>
      </c>
      <c r="B8714" s="1">
        <v>29.94</v>
      </c>
      <c r="C8714" s="1">
        <v>32.44</v>
      </c>
      <c r="D8714" s="1">
        <v>40.659999999999997</v>
      </c>
      <c r="E8714" s="1">
        <v>66.45</v>
      </c>
      <c r="F8714" s="1">
        <v>30.4</v>
      </c>
      <c r="G8714" s="1">
        <v>55</v>
      </c>
      <c r="H8714" s="1">
        <v>83.35</v>
      </c>
      <c r="I8714" s="1">
        <v>36.64</v>
      </c>
      <c r="J8714" s="52">
        <f t="shared" si="136"/>
        <v>4.6859999999999999E-2</v>
      </c>
    </row>
    <row r="8715" spans="1:10" x14ac:dyDescent="0.35">
      <c r="A8715" s="1" t="s">
        <v>8971</v>
      </c>
      <c r="B8715" s="1">
        <v>29.26</v>
      </c>
      <c r="C8715" s="1">
        <v>36.01</v>
      </c>
      <c r="D8715" s="1">
        <v>30</v>
      </c>
      <c r="E8715" s="1">
        <v>63.2</v>
      </c>
      <c r="F8715" s="1">
        <v>30.12</v>
      </c>
      <c r="G8715" s="1">
        <v>56.12</v>
      </c>
      <c r="H8715" s="1">
        <v>73.08</v>
      </c>
      <c r="I8715" s="1">
        <v>13.02</v>
      </c>
      <c r="J8715" s="52">
        <f t="shared" si="136"/>
        <v>4.1351249999999999E-2</v>
      </c>
    </row>
    <row r="8716" spans="1:10" x14ac:dyDescent="0.35">
      <c r="A8716" s="1" t="s">
        <v>8970</v>
      </c>
      <c r="B8716" s="1">
        <v>28.52</v>
      </c>
      <c r="C8716" s="1">
        <v>35.96</v>
      </c>
      <c r="D8716" s="1">
        <v>35.1</v>
      </c>
      <c r="E8716" s="1">
        <v>65.36</v>
      </c>
      <c r="F8716" s="1">
        <v>30.03</v>
      </c>
      <c r="G8716" s="1">
        <v>47.5</v>
      </c>
      <c r="H8716" s="1">
        <v>47.86</v>
      </c>
      <c r="I8716" s="1">
        <v>5.09</v>
      </c>
      <c r="J8716" s="52">
        <f t="shared" si="136"/>
        <v>3.6927499999999995E-2</v>
      </c>
    </row>
    <row r="8717" spans="1:10" x14ac:dyDescent="0.35">
      <c r="A8717" s="1" t="s">
        <v>8969</v>
      </c>
      <c r="B8717" s="1">
        <v>23.55</v>
      </c>
      <c r="C8717" s="1">
        <v>32.06</v>
      </c>
      <c r="D8717" s="1">
        <v>32</v>
      </c>
      <c r="E8717" s="1">
        <v>66.53</v>
      </c>
      <c r="F8717" s="1">
        <v>27.69</v>
      </c>
      <c r="G8717" s="1">
        <v>49.87</v>
      </c>
      <c r="H8717" s="1">
        <v>33.119999999999997</v>
      </c>
      <c r="I8717" s="1">
        <v>3.09</v>
      </c>
      <c r="J8717" s="52">
        <f t="shared" si="136"/>
        <v>3.3488749999999998E-2</v>
      </c>
    </row>
    <row r="8718" spans="1:10" x14ac:dyDescent="0.35">
      <c r="A8718" s="1" t="s">
        <v>8968</v>
      </c>
      <c r="B8718" s="1">
        <v>18.010000000000002</v>
      </c>
      <c r="C8718" s="1">
        <v>32.54</v>
      </c>
      <c r="D8718" s="1">
        <v>26.92</v>
      </c>
      <c r="E8718" s="1">
        <v>51.66</v>
      </c>
      <c r="F8718" s="1">
        <v>23.89</v>
      </c>
      <c r="G8718" s="1">
        <v>38</v>
      </c>
      <c r="H8718" s="1">
        <v>25.56</v>
      </c>
      <c r="I8718" s="1">
        <v>0.65</v>
      </c>
      <c r="J8718" s="52">
        <f t="shared" si="136"/>
        <v>2.7153749999999997E-2</v>
      </c>
    </row>
    <row r="8719" spans="1:10" x14ac:dyDescent="0.35">
      <c r="A8719" s="1" t="s">
        <v>8967</v>
      </c>
      <c r="B8719" s="1">
        <v>15.95</v>
      </c>
      <c r="C8719" s="1">
        <v>33.090000000000003</v>
      </c>
      <c r="D8719" s="1">
        <v>23.06</v>
      </c>
      <c r="E8719" s="1">
        <v>51.72</v>
      </c>
      <c r="F8719" s="1">
        <v>22.95</v>
      </c>
      <c r="G8719" s="1">
        <v>34.9</v>
      </c>
      <c r="H8719" s="1">
        <v>21.36</v>
      </c>
      <c r="I8719" s="1">
        <v>0.56999999999999995</v>
      </c>
      <c r="J8719" s="52">
        <f t="shared" si="136"/>
        <v>2.5450000000000004E-2</v>
      </c>
    </row>
    <row r="8720" spans="1:10" x14ac:dyDescent="0.35">
      <c r="A8720" s="1" t="s">
        <v>8966</v>
      </c>
      <c r="B8720" s="1">
        <v>20.78</v>
      </c>
      <c r="C8720" s="1">
        <v>33.090000000000003</v>
      </c>
      <c r="D8720" s="1">
        <v>31.1</v>
      </c>
      <c r="E8720" s="1">
        <v>54.9</v>
      </c>
      <c r="F8720" s="1">
        <v>24.9</v>
      </c>
      <c r="G8720" s="1">
        <v>36.03</v>
      </c>
      <c r="H8720" s="1">
        <v>43.1</v>
      </c>
      <c r="I8720" s="1">
        <v>4.88</v>
      </c>
      <c r="J8720" s="52">
        <f t="shared" si="136"/>
        <v>3.10975E-2</v>
      </c>
    </row>
    <row r="8721" spans="1:10" x14ac:dyDescent="0.35">
      <c r="A8721" s="1" t="s">
        <v>8965</v>
      </c>
      <c r="B8721" s="1">
        <v>23.71</v>
      </c>
      <c r="C8721" s="1">
        <v>33.94</v>
      </c>
      <c r="D8721" s="1">
        <v>30.27</v>
      </c>
      <c r="E8721" s="1">
        <v>55.96</v>
      </c>
      <c r="F8721" s="1">
        <v>30.5</v>
      </c>
      <c r="G8721" s="1">
        <v>51.5</v>
      </c>
      <c r="H8721" s="1">
        <v>52.97</v>
      </c>
      <c r="I8721" s="1">
        <v>10.89</v>
      </c>
      <c r="J8721" s="52">
        <f t="shared" si="136"/>
        <v>3.62175E-2</v>
      </c>
    </row>
    <row r="8722" spans="1:10" x14ac:dyDescent="0.35">
      <c r="A8722" s="1" t="s">
        <v>8964</v>
      </c>
      <c r="B8722" s="1">
        <v>29.23</v>
      </c>
      <c r="C8722" s="1">
        <v>46</v>
      </c>
      <c r="D8722" s="1">
        <v>32.4</v>
      </c>
      <c r="E8722" s="1">
        <v>58.62</v>
      </c>
      <c r="F8722" s="1">
        <v>40.1</v>
      </c>
      <c r="G8722" s="1">
        <v>46.41</v>
      </c>
      <c r="H8722" s="1">
        <v>98.62</v>
      </c>
      <c r="I8722" s="1">
        <v>23.91</v>
      </c>
      <c r="J8722" s="52">
        <f t="shared" si="136"/>
        <v>4.6911250000000002E-2</v>
      </c>
    </row>
    <row r="8723" spans="1:10" x14ac:dyDescent="0.35">
      <c r="A8723" s="1" t="s">
        <v>8963</v>
      </c>
      <c r="B8723" s="1">
        <v>36.92</v>
      </c>
      <c r="C8723" s="1">
        <v>47.04</v>
      </c>
      <c r="D8723" s="1">
        <v>34.799999999999997</v>
      </c>
      <c r="E8723" s="1">
        <v>51.51</v>
      </c>
      <c r="F8723" s="1">
        <v>43.54</v>
      </c>
      <c r="G8723" s="1">
        <v>53.01</v>
      </c>
      <c r="H8723" s="1">
        <v>118.45</v>
      </c>
      <c r="I8723" s="1">
        <v>27.9</v>
      </c>
      <c r="J8723" s="52">
        <f t="shared" si="136"/>
        <v>5.1646249999999998E-2</v>
      </c>
    </row>
    <row r="8724" spans="1:10" x14ac:dyDescent="0.35">
      <c r="A8724" s="1" t="s">
        <v>8962</v>
      </c>
      <c r="B8724" s="1">
        <v>36.21</v>
      </c>
      <c r="C8724" s="1">
        <v>47.19</v>
      </c>
      <c r="D8724" s="1">
        <v>35</v>
      </c>
      <c r="E8724" s="1">
        <v>58.17</v>
      </c>
      <c r="F8724" s="1">
        <v>42.42</v>
      </c>
      <c r="G8724" s="1">
        <v>56.26</v>
      </c>
      <c r="H8724" s="1">
        <v>130</v>
      </c>
      <c r="I8724" s="1">
        <v>29.22</v>
      </c>
      <c r="J8724" s="52">
        <f t="shared" si="136"/>
        <v>5.4308750000000003E-2</v>
      </c>
    </row>
    <row r="8725" spans="1:10" x14ac:dyDescent="0.35">
      <c r="A8725" s="1" t="s">
        <v>8961</v>
      </c>
      <c r="B8725" s="1">
        <v>37.67</v>
      </c>
      <c r="C8725" s="1">
        <v>43</v>
      </c>
      <c r="D8725" s="1">
        <v>35</v>
      </c>
      <c r="E8725" s="1">
        <v>55</v>
      </c>
      <c r="F8725" s="1">
        <v>42.42</v>
      </c>
      <c r="G8725" s="1">
        <v>56.62</v>
      </c>
      <c r="H8725" s="1">
        <v>130</v>
      </c>
      <c r="I8725" s="1">
        <v>26.2</v>
      </c>
      <c r="J8725" s="52">
        <f t="shared" si="136"/>
        <v>5.3238750000000001E-2</v>
      </c>
    </row>
    <row r="8726" spans="1:10" x14ac:dyDescent="0.35">
      <c r="A8726" s="1" t="s">
        <v>8960</v>
      </c>
      <c r="B8726" s="1">
        <v>35</v>
      </c>
      <c r="C8726" s="1">
        <v>37.270000000000003</v>
      </c>
      <c r="D8726" s="1">
        <v>39.9</v>
      </c>
      <c r="E8726" s="1">
        <v>52.86</v>
      </c>
      <c r="F8726" s="1">
        <v>43.13</v>
      </c>
      <c r="G8726" s="1">
        <v>53.27</v>
      </c>
      <c r="H8726" s="1">
        <v>100</v>
      </c>
      <c r="I8726" s="1">
        <v>24.86</v>
      </c>
      <c r="J8726" s="52">
        <f t="shared" si="136"/>
        <v>4.8286250000000003E-2</v>
      </c>
    </row>
    <row r="8727" spans="1:10" x14ac:dyDescent="0.35">
      <c r="A8727" s="1" t="s">
        <v>8959</v>
      </c>
      <c r="B8727" s="1">
        <v>32.130000000000003</v>
      </c>
      <c r="C8727" s="1">
        <v>36.299999999999997</v>
      </c>
      <c r="D8727" s="1">
        <v>49.01</v>
      </c>
      <c r="E8727" s="1">
        <v>52.85</v>
      </c>
      <c r="F8727" s="1">
        <v>39.049999999999997</v>
      </c>
      <c r="G8727" s="1">
        <v>56.6</v>
      </c>
      <c r="H8727" s="1">
        <v>130</v>
      </c>
      <c r="I8727" s="1">
        <v>17.95</v>
      </c>
      <c r="J8727" s="52">
        <f t="shared" si="136"/>
        <v>5.1736249999999998E-2</v>
      </c>
    </row>
    <row r="8728" spans="1:10" x14ac:dyDescent="0.35">
      <c r="A8728" s="1" t="s">
        <v>8958</v>
      </c>
      <c r="B8728" s="1">
        <v>28.46</v>
      </c>
      <c r="C8728" s="1">
        <v>36.72</v>
      </c>
      <c r="D8728" s="1">
        <v>41</v>
      </c>
      <c r="E8728" s="1">
        <v>54.12</v>
      </c>
      <c r="F8728" s="1">
        <v>39.72</v>
      </c>
      <c r="G8728" s="1">
        <v>54.07</v>
      </c>
      <c r="H8728" s="1">
        <v>112.43</v>
      </c>
      <c r="I8728" s="1">
        <v>20.03</v>
      </c>
      <c r="J8728" s="52">
        <f t="shared" si="136"/>
        <v>4.8318749999999994E-2</v>
      </c>
    </row>
    <row r="8729" spans="1:10" x14ac:dyDescent="0.35">
      <c r="A8729" s="1" t="s">
        <v>8957</v>
      </c>
      <c r="B8729" s="1">
        <v>27.44</v>
      </c>
      <c r="C8729" s="1">
        <v>46</v>
      </c>
      <c r="D8729" s="1">
        <v>34.9</v>
      </c>
      <c r="E8729" s="1">
        <v>46.19</v>
      </c>
      <c r="F8729" s="1">
        <v>36.950000000000003</v>
      </c>
      <c r="G8729" s="1">
        <v>53.95</v>
      </c>
      <c r="H8729" s="1">
        <v>109.9</v>
      </c>
      <c r="I8729" s="1">
        <v>25.74</v>
      </c>
      <c r="J8729" s="52">
        <f t="shared" si="136"/>
        <v>4.7633750000000009E-2</v>
      </c>
    </row>
    <row r="8730" spans="1:10" x14ac:dyDescent="0.35">
      <c r="A8730" s="1" t="s">
        <v>8956</v>
      </c>
      <c r="B8730" s="1">
        <v>27.53</v>
      </c>
      <c r="C8730" s="1">
        <v>52.63</v>
      </c>
      <c r="D8730" s="1">
        <v>31</v>
      </c>
      <c r="E8730" s="1">
        <v>47.64</v>
      </c>
      <c r="F8730" s="1">
        <v>38.4</v>
      </c>
      <c r="G8730" s="1">
        <v>55.61</v>
      </c>
      <c r="H8730" s="1">
        <v>140</v>
      </c>
      <c r="I8730" s="1">
        <v>28.29</v>
      </c>
      <c r="J8730" s="52">
        <f t="shared" si="136"/>
        <v>5.2637500000000004E-2</v>
      </c>
    </row>
    <row r="8731" spans="1:10" x14ac:dyDescent="0.35">
      <c r="A8731" s="1" t="s">
        <v>8955</v>
      </c>
      <c r="B8731" s="1">
        <v>30.68</v>
      </c>
      <c r="C8731" s="1">
        <v>54.38</v>
      </c>
      <c r="D8731" s="1">
        <v>31</v>
      </c>
      <c r="E8731" s="1">
        <v>55.94</v>
      </c>
      <c r="F8731" s="1">
        <v>39.17</v>
      </c>
      <c r="G8731" s="1">
        <v>56.08</v>
      </c>
      <c r="H8731" s="1">
        <v>117.51</v>
      </c>
      <c r="I8731" s="1">
        <v>21.37</v>
      </c>
      <c r="J8731" s="52">
        <f t="shared" si="136"/>
        <v>5.0766249999999999E-2</v>
      </c>
    </row>
    <row r="8732" spans="1:10" x14ac:dyDescent="0.35">
      <c r="A8732" s="1" t="s">
        <v>8954</v>
      </c>
      <c r="B8732" s="1">
        <v>53.94</v>
      </c>
      <c r="C8732" s="1">
        <v>56.04</v>
      </c>
      <c r="D8732" s="1">
        <v>40</v>
      </c>
      <c r="E8732" s="1">
        <v>58.4</v>
      </c>
      <c r="F8732" s="1">
        <v>58.97</v>
      </c>
      <c r="G8732" s="1">
        <v>60</v>
      </c>
      <c r="H8732" s="1">
        <v>182.15</v>
      </c>
      <c r="I8732" s="1">
        <v>31.05</v>
      </c>
      <c r="J8732" s="52">
        <f t="shared" si="136"/>
        <v>6.7568749999999997E-2</v>
      </c>
    </row>
    <row r="8733" spans="1:10" x14ac:dyDescent="0.35">
      <c r="A8733" s="1" t="s">
        <v>8953</v>
      </c>
      <c r="B8733" s="1">
        <v>42.44</v>
      </c>
      <c r="C8733" s="1">
        <v>49.94</v>
      </c>
      <c r="D8733" s="1">
        <v>52.4</v>
      </c>
      <c r="E8733" s="1">
        <v>69.48</v>
      </c>
      <c r="F8733" s="1">
        <v>48.78</v>
      </c>
      <c r="G8733" s="1">
        <v>54.53</v>
      </c>
      <c r="H8733" s="1">
        <v>186</v>
      </c>
      <c r="I8733" s="1">
        <v>25</v>
      </c>
      <c r="J8733" s="52">
        <f t="shared" si="136"/>
        <v>6.6071249999999998E-2</v>
      </c>
    </row>
    <row r="8734" spans="1:10" x14ac:dyDescent="0.35">
      <c r="A8734" s="1" t="s">
        <v>8952</v>
      </c>
      <c r="B8734" s="1">
        <v>38.93</v>
      </c>
      <c r="C8734" s="1">
        <v>45</v>
      </c>
      <c r="D8734" s="1">
        <v>55.97</v>
      </c>
      <c r="E8734" s="1">
        <v>63</v>
      </c>
      <c r="F8734" s="1">
        <v>53.27</v>
      </c>
      <c r="G8734" s="1">
        <v>50.6</v>
      </c>
      <c r="H8734" s="1">
        <v>152.59</v>
      </c>
      <c r="I8734" s="1">
        <v>24.14</v>
      </c>
      <c r="J8734" s="52">
        <f t="shared" si="136"/>
        <v>6.0437499999999998E-2</v>
      </c>
    </row>
    <row r="8735" spans="1:10" x14ac:dyDescent="0.35">
      <c r="A8735" s="1" t="s">
        <v>8951</v>
      </c>
      <c r="B8735" s="1">
        <v>32</v>
      </c>
      <c r="C8735" s="1">
        <v>43.32</v>
      </c>
      <c r="D8735" s="1">
        <v>55</v>
      </c>
      <c r="E8735" s="1">
        <v>62.42</v>
      </c>
      <c r="F8735" s="1">
        <v>39</v>
      </c>
      <c r="G8735" s="1">
        <v>50.41</v>
      </c>
      <c r="H8735" s="1">
        <v>141.33000000000001</v>
      </c>
      <c r="I8735" s="1">
        <v>27.93</v>
      </c>
      <c r="J8735" s="52">
        <f t="shared" si="136"/>
        <v>5.6426250000000004E-2</v>
      </c>
    </row>
    <row r="8736" spans="1:10" x14ac:dyDescent="0.35">
      <c r="A8736" s="1" t="s">
        <v>8950</v>
      </c>
      <c r="B8736" s="1">
        <v>27</v>
      </c>
      <c r="C8736" s="1">
        <v>41.03</v>
      </c>
      <c r="D8736" s="1">
        <v>42</v>
      </c>
      <c r="E8736" s="1">
        <v>54.28</v>
      </c>
      <c r="F8736" s="1">
        <v>34.81</v>
      </c>
      <c r="G8736" s="1">
        <v>44</v>
      </c>
      <c r="H8736" s="1">
        <v>135</v>
      </c>
      <c r="I8736" s="1">
        <v>0.69</v>
      </c>
      <c r="J8736" s="52">
        <f t="shared" si="136"/>
        <v>4.7351249999999998E-2</v>
      </c>
    </row>
    <row r="8737" spans="1:10" x14ac:dyDescent="0.35">
      <c r="A8737" s="1" t="s">
        <v>8949</v>
      </c>
      <c r="B8737" s="1">
        <v>33.909999999999997</v>
      </c>
      <c r="C8737" s="1">
        <v>40.549999999999997</v>
      </c>
      <c r="D8737" s="1">
        <v>39</v>
      </c>
      <c r="E8737" s="1">
        <v>55.63</v>
      </c>
      <c r="F8737" s="1">
        <v>32.89</v>
      </c>
      <c r="G8737" s="1">
        <v>44.9</v>
      </c>
      <c r="H8737" s="1">
        <v>94.9</v>
      </c>
      <c r="I8737" s="1">
        <v>0.4</v>
      </c>
      <c r="J8737" s="52">
        <f t="shared" si="136"/>
        <v>4.2772499999999998E-2</v>
      </c>
    </row>
    <row r="8738" spans="1:10" x14ac:dyDescent="0.35">
      <c r="A8738" s="1" t="s">
        <v>8948</v>
      </c>
      <c r="B8738" s="1">
        <v>33.11</v>
      </c>
      <c r="C8738" s="1">
        <v>36.799999999999997</v>
      </c>
      <c r="D8738" s="1">
        <v>35</v>
      </c>
      <c r="E8738" s="1">
        <v>55</v>
      </c>
      <c r="F8738" s="1">
        <v>32.200000000000003</v>
      </c>
      <c r="G8738" s="1">
        <v>56.89</v>
      </c>
      <c r="H8738" s="1">
        <v>55.65</v>
      </c>
      <c r="I8738" s="1">
        <v>0.17</v>
      </c>
      <c r="J8738" s="52">
        <f t="shared" si="136"/>
        <v>3.8102499999999997E-2</v>
      </c>
    </row>
    <row r="8739" spans="1:10" x14ac:dyDescent="0.35">
      <c r="A8739" s="1" t="s">
        <v>8947</v>
      </c>
      <c r="B8739" s="1">
        <v>14.46</v>
      </c>
      <c r="C8739" s="1">
        <v>41.8</v>
      </c>
      <c r="D8739" s="1">
        <v>42</v>
      </c>
      <c r="E8739" s="1">
        <v>50.94</v>
      </c>
      <c r="F8739" s="1">
        <v>29.4</v>
      </c>
      <c r="G8739" s="1">
        <v>44.6</v>
      </c>
      <c r="H8739" s="1">
        <v>5.71</v>
      </c>
      <c r="I8739" s="1">
        <v>5</v>
      </c>
      <c r="J8739" s="52">
        <f t="shared" si="136"/>
        <v>2.9238750000000001E-2</v>
      </c>
    </row>
    <row r="8740" spans="1:10" x14ac:dyDescent="0.35">
      <c r="A8740" s="1" t="s">
        <v>8946</v>
      </c>
      <c r="B8740" s="1">
        <v>12.71</v>
      </c>
      <c r="C8740" s="1">
        <v>40.840000000000003</v>
      </c>
      <c r="D8740" s="1">
        <v>35</v>
      </c>
      <c r="E8740" s="1">
        <v>49.57</v>
      </c>
      <c r="F8740" s="1">
        <v>30</v>
      </c>
      <c r="G8740" s="1">
        <v>44.1</v>
      </c>
      <c r="H8740" s="1">
        <v>26.15</v>
      </c>
      <c r="I8740" s="1">
        <v>0.85</v>
      </c>
      <c r="J8740" s="52">
        <f t="shared" si="136"/>
        <v>2.9902499999999999E-2</v>
      </c>
    </row>
    <row r="8741" spans="1:10" x14ac:dyDescent="0.35">
      <c r="A8741" s="1" t="s">
        <v>8945</v>
      </c>
      <c r="B8741" s="1">
        <v>12.72</v>
      </c>
      <c r="C8741" s="1">
        <v>39</v>
      </c>
      <c r="D8741" s="1">
        <v>30</v>
      </c>
      <c r="E8741" s="1">
        <v>48.32</v>
      </c>
      <c r="F8741" s="1">
        <v>30.31</v>
      </c>
      <c r="G8741" s="1">
        <v>47</v>
      </c>
      <c r="H8741" s="1">
        <v>25.12</v>
      </c>
      <c r="I8741" s="1">
        <v>0.37</v>
      </c>
      <c r="J8741" s="52">
        <f t="shared" si="136"/>
        <v>2.9104999999999999E-2</v>
      </c>
    </row>
    <row r="8742" spans="1:10" x14ac:dyDescent="0.35">
      <c r="A8742" s="1" t="s">
        <v>8944</v>
      </c>
      <c r="B8742" s="1">
        <v>23.23</v>
      </c>
      <c r="C8742" s="1">
        <v>34.49</v>
      </c>
      <c r="D8742" s="1">
        <v>30.4</v>
      </c>
      <c r="E8742" s="1">
        <v>45.89</v>
      </c>
      <c r="F8742" s="1">
        <v>32.869999999999997</v>
      </c>
      <c r="G8742" s="1">
        <v>41.97</v>
      </c>
      <c r="H8742" s="1">
        <v>0</v>
      </c>
      <c r="I8742" s="1">
        <v>0.17</v>
      </c>
      <c r="J8742" s="52">
        <f t="shared" si="136"/>
        <v>2.6127499999999998E-2</v>
      </c>
    </row>
    <row r="8743" spans="1:10" x14ac:dyDescent="0.35">
      <c r="A8743" s="1" t="s">
        <v>8943</v>
      </c>
      <c r="B8743" s="1">
        <v>13.23</v>
      </c>
      <c r="C8743" s="1">
        <v>35</v>
      </c>
      <c r="D8743" s="1">
        <v>14.47</v>
      </c>
      <c r="E8743" s="1">
        <v>45.47</v>
      </c>
      <c r="F8743" s="1">
        <v>33</v>
      </c>
      <c r="G8743" s="1">
        <v>31.67</v>
      </c>
      <c r="H8743" s="1">
        <v>0</v>
      </c>
      <c r="I8743" s="1">
        <v>0.09</v>
      </c>
      <c r="J8743" s="52">
        <f t="shared" si="136"/>
        <v>2.1616250000000004E-2</v>
      </c>
    </row>
    <row r="8744" spans="1:10" x14ac:dyDescent="0.35">
      <c r="A8744" s="1" t="s">
        <v>8942</v>
      </c>
      <c r="B8744" s="1">
        <v>13.71</v>
      </c>
      <c r="C8744" s="1">
        <v>35.1</v>
      </c>
      <c r="D8744" s="1">
        <v>10.92</v>
      </c>
      <c r="E8744" s="1">
        <v>47.11</v>
      </c>
      <c r="F8744" s="1">
        <v>32.869999999999997</v>
      </c>
      <c r="G8744" s="1">
        <v>34</v>
      </c>
      <c r="H8744" s="1">
        <v>0.04</v>
      </c>
      <c r="I8744" s="1">
        <v>0</v>
      </c>
      <c r="J8744" s="52">
        <f t="shared" si="136"/>
        <v>2.1718749999999998E-2</v>
      </c>
    </row>
    <row r="8745" spans="1:10" x14ac:dyDescent="0.35">
      <c r="A8745" s="1" t="s">
        <v>8941</v>
      </c>
      <c r="B8745" s="1">
        <v>34.08</v>
      </c>
      <c r="C8745" s="1">
        <v>31.99</v>
      </c>
      <c r="D8745" s="1">
        <v>19.899999999999999</v>
      </c>
      <c r="E8745" s="1">
        <v>49.12</v>
      </c>
      <c r="F8745" s="1">
        <v>33.29</v>
      </c>
      <c r="G8745" s="1">
        <v>55</v>
      </c>
      <c r="H8745" s="1">
        <v>23</v>
      </c>
      <c r="I8745" s="1">
        <v>0</v>
      </c>
      <c r="J8745" s="52">
        <f t="shared" si="136"/>
        <v>3.0797499999999998E-2</v>
      </c>
    </row>
    <row r="8746" spans="1:10" x14ac:dyDescent="0.35">
      <c r="A8746" s="1" t="s">
        <v>8940</v>
      </c>
      <c r="B8746" s="1">
        <v>37.44</v>
      </c>
      <c r="C8746" s="1">
        <v>34.409999999999997</v>
      </c>
      <c r="D8746" s="1">
        <v>4.99</v>
      </c>
      <c r="E8746" s="1">
        <v>53.79</v>
      </c>
      <c r="F8746" s="1">
        <v>32.96</v>
      </c>
      <c r="G8746" s="1">
        <v>44.81</v>
      </c>
      <c r="H8746" s="1">
        <v>90</v>
      </c>
      <c r="I8746" s="1">
        <v>-0.03</v>
      </c>
      <c r="J8746" s="52">
        <f t="shared" si="136"/>
        <v>3.7296250000000003E-2</v>
      </c>
    </row>
    <row r="8747" spans="1:10" x14ac:dyDescent="0.35">
      <c r="A8747" s="1" t="s">
        <v>8939</v>
      </c>
      <c r="B8747" s="1">
        <v>40.770000000000003</v>
      </c>
      <c r="C8747" s="1">
        <v>40</v>
      </c>
      <c r="D8747" s="1">
        <v>29.9</v>
      </c>
      <c r="E8747" s="1">
        <v>57.47</v>
      </c>
      <c r="F8747" s="1">
        <v>36.56</v>
      </c>
      <c r="G8747" s="1">
        <v>45.58</v>
      </c>
      <c r="H8747" s="1">
        <v>129.44999999999999</v>
      </c>
      <c r="I8747" s="1">
        <v>0.66</v>
      </c>
      <c r="J8747" s="52">
        <f t="shared" si="136"/>
        <v>4.7548750000000008E-2</v>
      </c>
    </row>
    <row r="8748" spans="1:10" x14ac:dyDescent="0.35">
      <c r="A8748" s="1" t="s">
        <v>8938</v>
      </c>
      <c r="B8748" s="1">
        <v>40.119999999999997</v>
      </c>
      <c r="C8748" s="1">
        <v>47.4</v>
      </c>
      <c r="D8748" s="1">
        <v>30</v>
      </c>
      <c r="E8748" s="1">
        <v>61.52</v>
      </c>
      <c r="F8748" s="1">
        <v>41.85</v>
      </c>
      <c r="G8748" s="1">
        <v>57.83</v>
      </c>
      <c r="H8748" s="1">
        <v>136.35</v>
      </c>
      <c r="I8748" s="1">
        <v>2.0699999999999998</v>
      </c>
      <c r="J8748" s="52">
        <f t="shared" si="136"/>
        <v>5.2142499999999994E-2</v>
      </c>
    </row>
    <row r="8749" spans="1:10" x14ac:dyDescent="0.35">
      <c r="A8749" s="1" t="s">
        <v>8937</v>
      </c>
      <c r="B8749" s="1">
        <v>29.95</v>
      </c>
      <c r="C8749" s="1">
        <v>47.4</v>
      </c>
      <c r="D8749" s="1">
        <v>30</v>
      </c>
      <c r="E8749" s="1">
        <v>62.64</v>
      </c>
      <c r="F8749" s="1">
        <v>47.76</v>
      </c>
      <c r="G8749" s="1">
        <v>65.099999999999994</v>
      </c>
      <c r="H8749" s="1">
        <v>110.83</v>
      </c>
      <c r="I8749" s="1">
        <v>1.04</v>
      </c>
      <c r="J8749" s="52">
        <f t="shared" si="136"/>
        <v>4.9340000000000002E-2</v>
      </c>
    </row>
    <row r="8750" spans="1:10" x14ac:dyDescent="0.35">
      <c r="A8750" s="1" t="s">
        <v>8936</v>
      </c>
      <c r="B8750" s="1">
        <v>29.96</v>
      </c>
      <c r="C8750" s="1">
        <v>47.4</v>
      </c>
      <c r="D8750" s="1">
        <v>32</v>
      </c>
      <c r="E8750" s="1">
        <v>64.56</v>
      </c>
      <c r="F8750" s="1">
        <v>38.979999999999997</v>
      </c>
      <c r="G8750" s="1">
        <v>62.85</v>
      </c>
      <c r="H8750" s="1">
        <v>105.86</v>
      </c>
      <c r="I8750" s="1">
        <v>6.79</v>
      </c>
      <c r="J8750" s="52">
        <f t="shared" si="136"/>
        <v>4.8550000000000003E-2</v>
      </c>
    </row>
    <row r="8751" spans="1:10" x14ac:dyDescent="0.35">
      <c r="A8751" s="1" t="s">
        <v>8935</v>
      </c>
      <c r="B8751" s="1">
        <v>30</v>
      </c>
      <c r="C8751" s="1">
        <v>47.4</v>
      </c>
      <c r="D8751" s="1">
        <v>31</v>
      </c>
      <c r="E8751" s="1">
        <v>65.010000000000005</v>
      </c>
      <c r="F8751" s="1">
        <v>38.6</v>
      </c>
      <c r="G8751" s="1">
        <v>58.7</v>
      </c>
      <c r="H8751" s="1">
        <v>97.83</v>
      </c>
      <c r="I8751" s="1">
        <v>10.07</v>
      </c>
      <c r="J8751" s="52">
        <f t="shared" si="136"/>
        <v>4.732625E-2</v>
      </c>
    </row>
    <row r="8752" spans="1:10" x14ac:dyDescent="0.35">
      <c r="A8752" s="1" t="s">
        <v>8934</v>
      </c>
      <c r="B8752" s="1">
        <v>28.5</v>
      </c>
      <c r="C8752" s="1">
        <v>50.04</v>
      </c>
      <c r="D8752" s="1">
        <v>34.700000000000003</v>
      </c>
      <c r="E8752" s="1">
        <v>63.91</v>
      </c>
      <c r="F8752" s="1">
        <v>37.9</v>
      </c>
      <c r="G8752" s="1">
        <v>52.36</v>
      </c>
      <c r="H8752" s="1">
        <v>75</v>
      </c>
      <c r="I8752" s="1">
        <v>10.59</v>
      </c>
      <c r="J8752" s="52">
        <f t="shared" si="136"/>
        <v>4.4124999999999991E-2</v>
      </c>
    </row>
    <row r="8753" spans="1:10" x14ac:dyDescent="0.35">
      <c r="A8753" s="1" t="s">
        <v>8933</v>
      </c>
      <c r="B8753" s="1">
        <v>27.48</v>
      </c>
      <c r="C8753" s="1">
        <v>47.4</v>
      </c>
      <c r="D8753" s="1">
        <v>34.700000000000003</v>
      </c>
      <c r="E8753" s="1">
        <v>59.68</v>
      </c>
      <c r="F8753" s="1">
        <v>38</v>
      </c>
      <c r="G8753" s="1">
        <v>53.08</v>
      </c>
      <c r="H8753" s="1">
        <v>99</v>
      </c>
      <c r="I8753" s="1">
        <v>16.989999999999998</v>
      </c>
      <c r="J8753" s="52">
        <f t="shared" si="136"/>
        <v>4.704125E-2</v>
      </c>
    </row>
    <row r="8754" spans="1:10" x14ac:dyDescent="0.35">
      <c r="A8754" s="1" t="s">
        <v>8932</v>
      </c>
      <c r="B8754" s="1">
        <v>29</v>
      </c>
      <c r="C8754" s="1">
        <v>47.4</v>
      </c>
      <c r="D8754" s="1">
        <v>34.1</v>
      </c>
      <c r="E8754" s="1">
        <v>56.6</v>
      </c>
      <c r="F8754" s="1">
        <v>39.58</v>
      </c>
      <c r="G8754" s="1">
        <v>56.54</v>
      </c>
      <c r="H8754" s="1">
        <v>99.9</v>
      </c>
      <c r="I8754" s="1">
        <v>67.11</v>
      </c>
      <c r="J8754" s="52">
        <f t="shared" si="136"/>
        <v>5.377875E-2</v>
      </c>
    </row>
    <row r="8755" spans="1:10" x14ac:dyDescent="0.35">
      <c r="A8755" s="1" t="s">
        <v>8931</v>
      </c>
      <c r="B8755" s="1">
        <v>32.869999999999997</v>
      </c>
      <c r="C8755" s="1">
        <v>49.76</v>
      </c>
      <c r="D8755" s="1">
        <v>39</v>
      </c>
      <c r="E8755" s="1">
        <v>63.28</v>
      </c>
      <c r="F8755" s="1">
        <v>42.28</v>
      </c>
      <c r="G8755" s="1">
        <v>59.2</v>
      </c>
      <c r="H8755" s="1">
        <v>139.30000000000001</v>
      </c>
      <c r="I8755" s="1">
        <v>49.94</v>
      </c>
      <c r="J8755" s="52">
        <f t="shared" si="136"/>
        <v>5.945375E-2</v>
      </c>
    </row>
    <row r="8756" spans="1:10" x14ac:dyDescent="0.35">
      <c r="A8756" s="1" t="s">
        <v>8930</v>
      </c>
      <c r="B8756" s="1">
        <v>40.03</v>
      </c>
      <c r="C8756" s="1">
        <v>53.98</v>
      </c>
      <c r="D8756" s="1">
        <v>41</v>
      </c>
      <c r="E8756" s="1">
        <v>68.010000000000005</v>
      </c>
      <c r="F8756" s="1">
        <v>46.06</v>
      </c>
      <c r="G8756" s="1">
        <v>61.34</v>
      </c>
      <c r="H8756" s="1">
        <v>142.53</v>
      </c>
      <c r="I8756" s="1">
        <v>95</v>
      </c>
      <c r="J8756" s="52">
        <f t="shared" si="136"/>
        <v>6.8493749999999992E-2</v>
      </c>
    </row>
    <row r="8757" spans="1:10" x14ac:dyDescent="0.35">
      <c r="A8757" s="1" t="s">
        <v>8929</v>
      </c>
      <c r="B8757" s="1">
        <v>40.25</v>
      </c>
      <c r="C8757" s="1">
        <v>49.76</v>
      </c>
      <c r="D8757" s="1">
        <v>38</v>
      </c>
      <c r="E8757" s="1">
        <v>66.98</v>
      </c>
      <c r="F8757" s="1">
        <v>47.73</v>
      </c>
      <c r="G8757" s="1">
        <v>61.08</v>
      </c>
      <c r="H8757" s="1">
        <v>130</v>
      </c>
      <c r="I8757" s="1">
        <v>82.35</v>
      </c>
      <c r="J8757" s="52">
        <f t="shared" si="136"/>
        <v>6.451875E-2</v>
      </c>
    </row>
    <row r="8758" spans="1:10" x14ac:dyDescent="0.35">
      <c r="A8758" s="1" t="s">
        <v>8928</v>
      </c>
      <c r="B8758" s="1">
        <v>36.79</v>
      </c>
      <c r="C8758" s="1">
        <v>40.840000000000003</v>
      </c>
      <c r="D8758" s="1">
        <v>34.700000000000003</v>
      </c>
      <c r="E8758" s="1">
        <v>58.28</v>
      </c>
      <c r="F8758" s="1">
        <v>46</v>
      </c>
      <c r="G8758" s="1">
        <v>57.99</v>
      </c>
      <c r="H8758" s="1">
        <v>74.900000000000006</v>
      </c>
      <c r="I8758" s="1">
        <v>67.010000000000005</v>
      </c>
      <c r="J8758" s="52">
        <f t="shared" si="136"/>
        <v>5.2063749999999999E-2</v>
      </c>
    </row>
    <row r="8759" spans="1:10" x14ac:dyDescent="0.35">
      <c r="A8759" s="1" t="s">
        <v>8927</v>
      </c>
      <c r="B8759" s="1">
        <v>28.81</v>
      </c>
      <c r="C8759" s="1">
        <v>40.1</v>
      </c>
      <c r="D8759" s="1">
        <v>33.700000000000003</v>
      </c>
      <c r="E8759" s="1">
        <v>50.01</v>
      </c>
      <c r="F8759" s="1">
        <v>42.2</v>
      </c>
      <c r="G8759" s="1">
        <v>56.64</v>
      </c>
      <c r="H8759" s="1">
        <v>94</v>
      </c>
      <c r="I8759" s="1">
        <v>40.5</v>
      </c>
      <c r="J8759" s="52">
        <f t="shared" si="136"/>
        <v>4.8244999999999996E-2</v>
      </c>
    </row>
    <row r="8760" spans="1:10" x14ac:dyDescent="0.35">
      <c r="A8760" s="1" t="s">
        <v>8926</v>
      </c>
      <c r="B8760" s="1">
        <v>26.27</v>
      </c>
      <c r="C8760" s="1">
        <v>36</v>
      </c>
      <c r="D8760" s="1">
        <v>28.1</v>
      </c>
      <c r="E8760" s="1">
        <v>47.48</v>
      </c>
      <c r="F8760" s="1">
        <v>39.74</v>
      </c>
      <c r="G8760" s="1">
        <v>52.44</v>
      </c>
      <c r="H8760" s="1">
        <v>84.9</v>
      </c>
      <c r="I8760" s="1">
        <v>14.89</v>
      </c>
      <c r="J8760" s="52">
        <f t="shared" si="136"/>
        <v>4.12275E-2</v>
      </c>
    </row>
    <row r="8761" spans="1:10" x14ac:dyDescent="0.35">
      <c r="A8761" s="1" t="s">
        <v>8925</v>
      </c>
      <c r="B8761" s="1">
        <v>29.99</v>
      </c>
      <c r="C8761" s="1">
        <v>35</v>
      </c>
      <c r="D8761" s="1">
        <v>32</v>
      </c>
      <c r="E8761" s="1">
        <v>50.95</v>
      </c>
      <c r="F8761" s="1">
        <v>38.880000000000003</v>
      </c>
      <c r="G8761" s="1">
        <v>51.86</v>
      </c>
      <c r="H8761" s="1">
        <v>99</v>
      </c>
      <c r="I8761" s="1">
        <v>9.94</v>
      </c>
      <c r="J8761" s="52">
        <f t="shared" si="136"/>
        <v>4.3452499999999998E-2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2C5AB-BDF9-4FE3-865E-E547C70F8986}">
  <dimension ref="A1:E16"/>
  <sheetViews>
    <sheetView zoomScale="70" zoomScaleNormal="70" workbookViewId="0">
      <selection activeCell="A3" sqref="A3:B4"/>
    </sheetView>
  </sheetViews>
  <sheetFormatPr defaultRowHeight="14.5" x14ac:dyDescent="0.35"/>
  <cols>
    <col min="1" max="3" width="30.54296875" customWidth="1"/>
    <col min="4" max="4" width="78.1796875" bestFit="1" customWidth="1"/>
    <col min="5" max="5" width="52.81640625" customWidth="1"/>
  </cols>
  <sheetData>
    <row r="1" spans="1:5" ht="15" x14ac:dyDescent="0.35">
      <c r="A1" s="5" t="s">
        <v>1</v>
      </c>
      <c r="B1" s="5" t="s">
        <v>2</v>
      </c>
      <c r="C1" s="5" t="s">
        <v>0</v>
      </c>
      <c r="D1" s="5" t="s">
        <v>3</v>
      </c>
      <c r="E1" s="5" t="s">
        <v>4</v>
      </c>
    </row>
    <row r="2" spans="1:5" ht="15" x14ac:dyDescent="0.35">
      <c r="A2" t="s">
        <v>93</v>
      </c>
      <c r="B2">
        <v>7.6999999999999999E-2</v>
      </c>
      <c r="C2" t="s">
        <v>15</v>
      </c>
      <c r="D2" s="27"/>
      <c r="E2" s="27"/>
    </row>
    <row r="3" spans="1:5" x14ac:dyDescent="0.35">
      <c r="A3" t="str">
        <f>Solar!A4</f>
        <v>CAPEX_FPV</v>
      </c>
      <c r="B3">
        <f>Solar!B4</f>
        <v>1470</v>
      </c>
      <c r="C3" t="str">
        <f>Solar!C4</f>
        <v>€/kWp</v>
      </c>
      <c r="D3" t="str">
        <f>Solar!D4</f>
        <v>NREL Cost * offshore factor
(Module + Electrical + Structure + Installation + Contigency + Transmission line)</v>
      </c>
    </row>
    <row r="4" spans="1:5" x14ac:dyDescent="0.35">
      <c r="A4" t="str">
        <f>Solar!A5</f>
        <v>OPEX_solar_total</v>
      </c>
      <c r="B4">
        <f>Solar!B5</f>
        <v>23.25</v>
      </c>
      <c r="C4" t="str">
        <f>Solar!C5</f>
        <v>€/kWp</v>
      </c>
      <c r="D4" t="e">
        <f>Solar!#REF!</f>
        <v>#REF!</v>
      </c>
    </row>
    <row r="5" spans="1:5" x14ac:dyDescent="0.35">
      <c r="D5" t="e">
        <f>Solar!#REF!</f>
        <v>#REF!</v>
      </c>
    </row>
    <row r="6" spans="1:5" x14ac:dyDescent="0.35">
      <c r="D6" t="str">
        <f>Solar!D5</f>
        <v>NREL Cost * offshore factor</v>
      </c>
    </row>
    <row r="7" spans="1:5" x14ac:dyDescent="0.35">
      <c r="A7" t="str">
        <f>Wind!A13</f>
        <v>CAPEX_wind</v>
      </c>
      <c r="B7">
        <f>Wind!B13</f>
        <v>21628414.101846669</v>
      </c>
      <c r="C7" t="str">
        <f>Wind!C13</f>
        <v>€/turbine</v>
      </c>
    </row>
    <row r="8" spans="1:5" x14ac:dyDescent="0.35">
      <c r="A8" t="str">
        <f>Wind!A14</f>
        <v>OPEX_wind</v>
      </c>
      <c r="B8">
        <f>Wind!B14</f>
        <v>713737.66536094015</v>
      </c>
      <c r="C8" t="str">
        <f>Wind!C14</f>
        <v>€/turbine</v>
      </c>
    </row>
    <row r="9" spans="1:5" ht="43.5" x14ac:dyDescent="0.35">
      <c r="A9" t="str">
        <f>Storage!A5</f>
        <v>CAPEX_battery</v>
      </c>
      <c r="B9">
        <f>Storage!B5</f>
        <v>875</v>
      </c>
      <c r="C9" t="str">
        <f>Storage!C5</f>
        <v>€/kWh</v>
      </c>
      <c r="E9" s="3" t="s">
        <v>78</v>
      </c>
    </row>
    <row r="10" spans="1:5" ht="43.5" x14ac:dyDescent="0.35">
      <c r="A10" t="str">
        <f>Storage!A6</f>
        <v>OPEX_battery</v>
      </c>
      <c r="B10">
        <f>Storage!B6</f>
        <v>17.5</v>
      </c>
      <c r="C10" t="str">
        <f>Storage!C6</f>
        <v>€/kWh</v>
      </c>
      <c r="D10" t="str">
        <f>Storage!D6</f>
        <v>2% of CAPEX</v>
      </c>
      <c r="E10" s="3" t="s">
        <v>78</v>
      </c>
    </row>
    <row r="11" spans="1:5" ht="58" x14ac:dyDescent="0.35">
      <c r="A11" s="2" t="str">
        <f>Hydrogen!A4</f>
        <v>CAPEX_Electrolysis</v>
      </c>
      <c r="B11" s="2">
        <f>Hydrogen!B4</f>
        <v>1132</v>
      </c>
      <c r="C11" s="2" t="str">
        <f>Hydrogen!C4</f>
        <v>€/kW</v>
      </c>
      <c r="D11" t="str">
        <f>Hydrogen!D4</f>
        <v>Current Prices (2020)
Future pruces according to report &lt; 200/kW
North sea report price = 1132 and stack = 209, opex=2%</v>
      </c>
      <c r="E11" s="3" t="str">
        <f>Hydrogen!E4</f>
        <v>IRENA (2021), Making the breakthrough: Green hydrogen policies and technology costs,  International Renewable Energy Agency, Abu Dhab
North Sea Energy - A future vision for H2</v>
      </c>
    </row>
    <row r="12" spans="1:5" x14ac:dyDescent="0.35">
      <c r="A12" s="2" t="str">
        <f>Hydrogen!A5</f>
        <v>OPEX_Electrolysis</v>
      </c>
      <c r="B12" s="2">
        <f>Hydrogen!B5</f>
        <v>45.28</v>
      </c>
      <c r="C12" s="2" t="str">
        <f>Hydrogen!C5</f>
        <v>€/kW</v>
      </c>
      <c r="D12" t="str">
        <f>Hydrogen!D5</f>
        <v xml:space="preserve"> 4% offshore of total Capex</v>
      </c>
    </row>
    <row r="13" spans="1:5" ht="72.5" x14ac:dyDescent="0.35">
      <c r="A13" s="2" t="str">
        <f>Hydrogen!A14</f>
        <v>CAPEX_compressor</v>
      </c>
      <c r="B13" s="2">
        <f>Hydrogen!B14*1.5</f>
        <v>4978.2000000000007</v>
      </c>
      <c r="C13" s="2" t="str">
        <f>Hydrogen!C14</f>
        <v>€/kW</v>
      </c>
      <c r="D13" s="3" t="str">
        <f>Hydrogen!D14</f>
        <v xml:space="preserve">Per Installed Compressor Power
NSE3 Report - Hydrogen transport and compression </v>
      </c>
      <c r="E13" s="3" t="str">
        <f>Hydrogen!E14</f>
        <v>[1] O. S. Ibrahim, A. Singlitico, R. Proskovics, S. McDonagh, C. Desmond, and J. D. Murphy, “Dedicated large-scale floating offshore wind to hydrogen: Assessing design variables in proposed typologies,” Renew. Sustain. Energy Rev., vol. 160, May 2022, doi: 10.1016/J.RSER.2022.112310.</v>
      </c>
    </row>
    <row r="14" spans="1:5" ht="29" x14ac:dyDescent="0.35">
      <c r="A14" s="2" t="str">
        <f>Hydrogen!A15</f>
        <v>OPEX_compressor</v>
      </c>
      <c r="B14" s="29">
        <f>Hydrogen!B15</f>
        <v>596.4373333333333</v>
      </c>
      <c r="C14" s="2" t="str">
        <f>Hydrogen!C15</f>
        <v>€/kW</v>
      </c>
      <c r="D14" s="3" t="str">
        <f>Hydrogen!D15</f>
        <v xml:space="preserve">Per Installed Compressor Power
NSE3 Report - Hydrogen transport and compression </v>
      </c>
    </row>
    <row r="15" spans="1:5" x14ac:dyDescent="0.35">
      <c r="A15" s="2" t="str">
        <f>Hydrogen!A20</f>
        <v>CAPEX_H2_storage</v>
      </c>
      <c r="B15" s="2">
        <f>Hydrogen!B20</f>
        <v>95</v>
      </c>
      <c r="C15" s="2" t="str">
        <f>Hydrogen!C20</f>
        <v>€/kg</v>
      </c>
    </row>
    <row r="16" spans="1:5" x14ac:dyDescent="0.35">
      <c r="A16" s="2" t="str">
        <f>Hydrogen!A21</f>
        <v>OPEX_H2_storage</v>
      </c>
      <c r="B16" s="2">
        <f>Hydrogen!B21</f>
        <v>17</v>
      </c>
      <c r="C16" s="2" t="str">
        <f>Hydrogen!C21</f>
        <v>€/kg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AD38C-C58C-405E-B7BA-F68370F3780C}">
  <dimension ref="A1:E13"/>
  <sheetViews>
    <sheetView zoomScale="83" zoomScaleNormal="55" workbookViewId="0">
      <selection activeCell="C13" sqref="C13"/>
    </sheetView>
  </sheetViews>
  <sheetFormatPr defaultRowHeight="14.5" x14ac:dyDescent="0.35"/>
  <cols>
    <col min="1" max="1" width="24.26953125" bestFit="1" customWidth="1"/>
    <col min="2" max="2" width="16" customWidth="1"/>
    <col min="3" max="3" width="12.7265625" customWidth="1"/>
    <col min="4" max="4" width="24.26953125" customWidth="1"/>
    <col min="5" max="5" width="65.54296875" customWidth="1"/>
  </cols>
  <sheetData>
    <row r="1" spans="1:5" ht="15" x14ac:dyDescent="0.35">
      <c r="A1" s="5" t="s">
        <v>1</v>
      </c>
      <c r="B1" s="5" t="s">
        <v>2</v>
      </c>
      <c r="C1" s="5" t="s">
        <v>0</v>
      </c>
      <c r="D1" s="5" t="s">
        <v>3</v>
      </c>
      <c r="E1" s="5" t="s">
        <v>4</v>
      </c>
    </row>
    <row r="2" spans="1:5" ht="15.5" x14ac:dyDescent="0.35">
      <c r="A2" s="17" t="s">
        <v>6</v>
      </c>
      <c r="B2" s="17" t="s">
        <v>13</v>
      </c>
      <c r="C2" s="11"/>
      <c r="D2" s="7"/>
      <c r="E2" s="11"/>
    </row>
    <row r="3" spans="1:5" ht="31" x14ac:dyDescent="0.35">
      <c r="A3" s="31" t="s">
        <v>8</v>
      </c>
      <c r="B3" s="32">
        <v>0.95</v>
      </c>
      <c r="C3" s="8"/>
      <c r="D3" s="9"/>
      <c r="E3" s="9" t="s">
        <v>109</v>
      </c>
    </row>
    <row r="4" spans="1:5" ht="31" x14ac:dyDescent="0.35">
      <c r="A4" s="33" t="s">
        <v>7</v>
      </c>
      <c r="B4" s="34">
        <v>0.95</v>
      </c>
      <c r="C4" s="11"/>
      <c r="D4" s="7"/>
      <c r="E4" s="9" t="s">
        <v>109</v>
      </c>
    </row>
    <row r="5" spans="1:5" ht="31" x14ac:dyDescent="0.35">
      <c r="A5" s="19" t="s">
        <v>75</v>
      </c>
      <c r="B5" s="20">
        <v>875</v>
      </c>
      <c r="C5" s="18" t="s">
        <v>12</v>
      </c>
      <c r="D5" s="9"/>
      <c r="E5" s="9" t="s">
        <v>109</v>
      </c>
    </row>
    <row r="6" spans="1:5" ht="31" x14ac:dyDescent="0.35">
      <c r="A6" s="14" t="s">
        <v>76</v>
      </c>
      <c r="B6" s="11">
        <f>0.02*B5</f>
        <v>17.5</v>
      </c>
      <c r="C6" s="18" t="s">
        <v>12</v>
      </c>
      <c r="D6" s="7" t="s">
        <v>23</v>
      </c>
      <c r="E6" s="9" t="s">
        <v>109</v>
      </c>
    </row>
    <row r="7" spans="1:5" ht="31" x14ac:dyDescent="0.35">
      <c r="A7" s="16" t="s">
        <v>106</v>
      </c>
      <c r="B7" s="30">
        <v>0.99998609999999999</v>
      </c>
      <c r="C7" s="30" t="s">
        <v>114</v>
      </c>
      <c r="D7" s="10"/>
      <c r="E7" s="9" t="s">
        <v>109</v>
      </c>
    </row>
    <row r="8" spans="1:5" ht="31" x14ac:dyDescent="0.35">
      <c r="A8" s="1" t="s">
        <v>107</v>
      </c>
      <c r="B8" s="1">
        <v>0.25</v>
      </c>
      <c r="C8" s="1" t="s">
        <v>108</v>
      </c>
      <c r="D8" s="1"/>
      <c r="E8" s="9" t="s">
        <v>109</v>
      </c>
    </row>
    <row r="12" spans="1:5" x14ac:dyDescent="0.35">
      <c r="B12">
        <v>0.99998609999999999</v>
      </c>
    </row>
    <row r="13" spans="1:5" x14ac:dyDescent="0.35">
      <c r="C13" s="56">
        <f>1-B7</f>
        <v>1.3900000000011126E-5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7C31E-7F88-4369-BC0B-1E3F79C36A96}">
  <dimension ref="A1:E21"/>
  <sheetViews>
    <sheetView workbookViewId="0">
      <selection activeCell="D4" sqref="D4"/>
    </sheetView>
  </sheetViews>
  <sheetFormatPr defaultColWidth="9.1796875" defaultRowHeight="14.5" x14ac:dyDescent="0.35"/>
  <cols>
    <col min="1" max="1" width="25.453125" style="18" customWidth="1"/>
    <col min="2" max="2" width="17.81640625" style="18" customWidth="1"/>
    <col min="3" max="3" width="8.1796875" style="18" bestFit="1" customWidth="1"/>
    <col min="4" max="4" width="64.7265625" style="18" bestFit="1" customWidth="1"/>
    <col min="5" max="5" width="71.26953125" style="18" customWidth="1"/>
    <col min="6" max="16384" width="9.1796875" style="18"/>
  </cols>
  <sheetData>
    <row r="1" spans="1:5" ht="15" x14ac:dyDescent="0.35">
      <c r="A1" s="5" t="s">
        <v>1</v>
      </c>
      <c r="B1" s="5" t="s">
        <v>2</v>
      </c>
      <c r="C1" s="5" t="s">
        <v>0</v>
      </c>
      <c r="D1" s="5" t="s">
        <v>3</v>
      </c>
      <c r="E1" s="5" t="s">
        <v>4</v>
      </c>
    </row>
    <row r="2" spans="1:5" ht="15.5" x14ac:dyDescent="0.35">
      <c r="A2" s="25" t="s">
        <v>17</v>
      </c>
      <c r="B2" s="25" t="s">
        <v>18</v>
      </c>
      <c r="C2" s="13"/>
      <c r="D2" s="21"/>
      <c r="E2" s="13"/>
    </row>
    <row r="3" spans="1:5" ht="31" x14ac:dyDescent="0.35">
      <c r="A3" s="25" t="s">
        <v>98</v>
      </c>
      <c r="B3" s="25">
        <v>1.25</v>
      </c>
      <c r="C3" s="13"/>
      <c r="D3" s="21" t="s">
        <v>99</v>
      </c>
      <c r="E3" s="21" t="s">
        <v>100</v>
      </c>
    </row>
    <row r="4" spans="1:5" ht="46.5" x14ac:dyDescent="0.35">
      <c r="A4" s="26" t="s">
        <v>70</v>
      </c>
      <c r="B4" s="26">
        <v>1132</v>
      </c>
      <c r="C4" s="26" t="s">
        <v>19</v>
      </c>
      <c r="D4" s="9" t="s">
        <v>101</v>
      </c>
      <c r="E4" s="22" t="s">
        <v>102</v>
      </c>
    </row>
    <row r="5" spans="1:5" ht="46.5" x14ac:dyDescent="0.35">
      <c r="A5" s="25" t="s">
        <v>71</v>
      </c>
      <c r="B5" s="25">
        <f>0.04*B4</f>
        <v>45.28</v>
      </c>
      <c r="C5" s="11" t="s">
        <v>19</v>
      </c>
      <c r="D5" s="7" t="s">
        <v>111</v>
      </c>
      <c r="E5" s="22" t="s">
        <v>102</v>
      </c>
    </row>
    <row r="6" spans="1:5" ht="15.5" x14ac:dyDescent="0.35">
      <c r="A6" s="26" t="s">
        <v>64</v>
      </c>
      <c r="B6" s="26">
        <v>51.23</v>
      </c>
      <c r="C6" s="26" t="s">
        <v>20</v>
      </c>
      <c r="D6" s="26" t="s">
        <v>67</v>
      </c>
      <c r="E6" s="22"/>
    </row>
    <row r="7" spans="1:5" ht="46.5" x14ac:dyDescent="0.35">
      <c r="A7" s="26" t="s">
        <v>88</v>
      </c>
      <c r="B7" s="26">
        <v>203</v>
      </c>
      <c r="C7" s="26" t="s">
        <v>19</v>
      </c>
      <c r="D7" s="9" t="s">
        <v>89</v>
      </c>
      <c r="E7" s="22" t="s">
        <v>102</v>
      </c>
    </row>
    <row r="8" spans="1:5" ht="46.5" x14ac:dyDescent="0.35">
      <c r="A8" s="26" t="s">
        <v>90</v>
      </c>
      <c r="B8" s="26">
        <v>7</v>
      </c>
      <c r="C8" s="26" t="s">
        <v>10</v>
      </c>
      <c r="D8" s="9"/>
      <c r="E8" s="22" t="s">
        <v>102</v>
      </c>
    </row>
    <row r="9" spans="1:5" x14ac:dyDescent="0.35">
      <c r="A9" s="26" t="s">
        <v>65</v>
      </c>
      <c r="B9" s="26">
        <f>(3+10)/2</f>
        <v>6.5</v>
      </c>
      <c r="C9" s="26" t="s">
        <v>66</v>
      </c>
      <c r="D9" s="26" t="s">
        <v>68</v>
      </c>
      <c r="E9" s="57"/>
    </row>
    <row r="10" spans="1:5" x14ac:dyDescent="0.35">
      <c r="A10" s="26" t="s">
        <v>96</v>
      </c>
      <c r="B10" s="26">
        <v>0.02</v>
      </c>
      <c r="C10" s="26" t="s">
        <v>97</v>
      </c>
      <c r="D10" s="26"/>
      <c r="E10" s="57"/>
    </row>
    <row r="11" spans="1:5" x14ac:dyDescent="0.35">
      <c r="A11" s="26" t="s">
        <v>69</v>
      </c>
      <c r="B11" s="26">
        <f>B6+(B10*B9)</f>
        <v>51.36</v>
      </c>
      <c r="C11" s="26" t="s">
        <v>20</v>
      </c>
      <c r="D11" s="26" t="s">
        <v>72</v>
      </c>
      <c r="E11" s="57"/>
    </row>
    <row r="12" spans="1:5" ht="31" x14ac:dyDescent="0.35">
      <c r="A12" s="26" t="s">
        <v>28</v>
      </c>
      <c r="B12" s="26">
        <v>30</v>
      </c>
      <c r="C12" s="26" t="s">
        <v>29</v>
      </c>
      <c r="D12" s="58" t="s">
        <v>31</v>
      </c>
      <c r="E12" s="22" t="s">
        <v>87</v>
      </c>
    </row>
    <row r="13" spans="1:5" x14ac:dyDescent="0.35">
      <c r="A13" s="59" t="s">
        <v>30</v>
      </c>
      <c r="B13" s="59">
        <v>87</v>
      </c>
      <c r="C13" s="59" t="s">
        <v>29</v>
      </c>
      <c r="D13" s="59" t="s">
        <v>105</v>
      </c>
      <c r="E13" s="60"/>
    </row>
    <row r="14" spans="1:5" ht="56.5" x14ac:dyDescent="0.35">
      <c r="A14" s="26" t="s">
        <v>32</v>
      </c>
      <c r="B14" s="26">
        <f>2655.04*B3</f>
        <v>3318.8</v>
      </c>
      <c r="C14" s="11" t="s">
        <v>19</v>
      </c>
      <c r="D14" s="58" t="s">
        <v>34</v>
      </c>
      <c r="E14" s="61" t="s">
        <v>50</v>
      </c>
    </row>
    <row r="15" spans="1:5" ht="42.5" x14ac:dyDescent="0.35">
      <c r="A15" s="26" t="s">
        <v>33</v>
      </c>
      <c r="B15" s="62">
        <f>(0.85 * 8760 * (0.04 / 0.9))+0.08*B14</f>
        <v>596.4373333333333</v>
      </c>
      <c r="C15" s="11" t="s">
        <v>19</v>
      </c>
      <c r="D15" s="63" t="s">
        <v>34</v>
      </c>
      <c r="E15" s="61" t="s">
        <v>79</v>
      </c>
    </row>
    <row r="16" spans="1:5" x14ac:dyDescent="0.35">
      <c r="A16" s="26" t="s">
        <v>80</v>
      </c>
      <c r="B16" s="26">
        <v>14</v>
      </c>
      <c r="C16" s="18" t="s">
        <v>81</v>
      </c>
      <c r="D16" s="18" t="s">
        <v>82</v>
      </c>
    </row>
    <row r="17" spans="1:5" x14ac:dyDescent="0.35">
      <c r="A17" s="59" t="s">
        <v>83</v>
      </c>
      <c r="B17" s="64">
        <f>0.9*((((924.5*(B16^2))+((12040*B16)+260280))*General!$B$2)+378750)</f>
        <v>47009088</v>
      </c>
      <c r="C17" s="18" t="s">
        <v>85</v>
      </c>
    </row>
    <row r="18" spans="1:5" x14ac:dyDescent="0.35">
      <c r="A18" s="26" t="s">
        <v>84</v>
      </c>
      <c r="B18" s="64">
        <f>0.02*B17</f>
        <v>940181.76</v>
      </c>
      <c r="C18" s="18" t="s">
        <v>86</v>
      </c>
    </row>
    <row r="19" spans="1:5" x14ac:dyDescent="0.35">
      <c r="A19" s="26" t="s">
        <v>94</v>
      </c>
      <c r="B19" s="64">
        <v>18000</v>
      </c>
      <c r="C19" s="18" t="s">
        <v>95</v>
      </c>
      <c r="D19" s="18" t="s">
        <v>110</v>
      </c>
      <c r="E19" s="18" t="s">
        <v>103</v>
      </c>
    </row>
    <row r="20" spans="1:5" x14ac:dyDescent="0.35">
      <c r="A20" s="59" t="s">
        <v>91</v>
      </c>
      <c r="B20" s="18">
        <v>95</v>
      </c>
      <c r="C20" s="18" t="s">
        <v>92</v>
      </c>
      <c r="D20" s="68" t="s">
        <v>17737</v>
      </c>
    </row>
    <row r="21" spans="1:5" x14ac:dyDescent="0.35">
      <c r="A21" s="26" t="s">
        <v>104</v>
      </c>
      <c r="B21" s="64">
        <v>17</v>
      </c>
      <c r="C21" s="18" t="s">
        <v>92</v>
      </c>
      <c r="D21" s="68" t="s">
        <v>17737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33C60-B525-4192-B33F-961F0209FF04}">
  <dimension ref="A1:E10"/>
  <sheetViews>
    <sheetView zoomScale="74" zoomScaleNormal="100" workbookViewId="0">
      <selection activeCell="B4" sqref="B4"/>
    </sheetView>
  </sheetViews>
  <sheetFormatPr defaultColWidth="8.7265625" defaultRowHeight="14.5" x14ac:dyDescent="0.35"/>
  <cols>
    <col min="1" max="1" width="47.26953125" style="18" customWidth="1"/>
    <col min="2" max="2" width="23.1796875" style="18" customWidth="1"/>
    <col min="3" max="3" width="22.81640625" style="18" customWidth="1"/>
    <col min="4" max="4" width="43" style="18" customWidth="1"/>
    <col min="5" max="5" width="86.453125" style="18" customWidth="1"/>
    <col min="6" max="16384" width="8.7265625" style="18"/>
  </cols>
  <sheetData>
    <row r="1" spans="1:5" ht="15" x14ac:dyDescent="0.35">
      <c r="A1" s="5" t="s">
        <v>1</v>
      </c>
      <c r="B1" s="5" t="s">
        <v>2</v>
      </c>
      <c r="C1" s="5" t="s">
        <v>0</v>
      </c>
      <c r="D1" s="5" t="s">
        <v>3</v>
      </c>
      <c r="E1" s="5" t="s">
        <v>4</v>
      </c>
    </row>
    <row r="2" spans="1:5" ht="39" x14ac:dyDescent="0.35">
      <c r="A2" s="14" t="s">
        <v>5</v>
      </c>
      <c r="B2" s="37">
        <v>0.19900000000000001</v>
      </c>
      <c r="C2" s="11" t="s">
        <v>8918</v>
      </c>
      <c r="D2" s="7"/>
      <c r="E2" s="36" t="s">
        <v>8915</v>
      </c>
    </row>
    <row r="3" spans="1:5" ht="31" x14ac:dyDescent="0.35">
      <c r="A3" s="15" t="s">
        <v>14</v>
      </c>
      <c r="B3" s="8">
        <v>1.5</v>
      </c>
      <c r="C3" s="8"/>
      <c r="D3" s="9" t="s">
        <v>8913</v>
      </c>
      <c r="E3" s="9" t="s">
        <v>100</v>
      </c>
    </row>
    <row r="4" spans="1:5" ht="46.5" x14ac:dyDescent="0.35">
      <c r="A4" s="15" t="s">
        <v>8914</v>
      </c>
      <c r="B4" s="8">
        <f>0.98*1000*B3</f>
        <v>1470</v>
      </c>
      <c r="C4" s="11" t="s">
        <v>15</v>
      </c>
      <c r="D4" s="9" t="s">
        <v>8917</v>
      </c>
      <c r="E4" s="36" t="s">
        <v>8915</v>
      </c>
    </row>
    <row r="5" spans="1:5" ht="39" x14ac:dyDescent="0.35">
      <c r="A5" s="16" t="s">
        <v>16</v>
      </c>
      <c r="B5" s="12">
        <f>15.5*B3</f>
        <v>23.25</v>
      </c>
      <c r="C5" s="11" t="s">
        <v>15</v>
      </c>
      <c r="D5" s="10" t="s">
        <v>8916</v>
      </c>
      <c r="E5" s="36" t="s">
        <v>8915</v>
      </c>
    </row>
    <row r="6" spans="1:5" ht="15.5" x14ac:dyDescent="0.35">
      <c r="A6" s="16" t="s">
        <v>17694</v>
      </c>
      <c r="B6" s="12">
        <v>355</v>
      </c>
      <c r="C6" s="11" t="s">
        <v>8919</v>
      </c>
      <c r="D6" s="10" t="s">
        <v>8920</v>
      </c>
      <c r="E6" s="36"/>
    </row>
    <row r="7" spans="1:5" ht="15.5" x14ac:dyDescent="0.35">
      <c r="A7" s="16" t="s">
        <v>8921</v>
      </c>
      <c r="B7" s="12">
        <f>1.046*1.69</f>
        <v>1.7677400000000001</v>
      </c>
      <c r="C7" s="11" t="s">
        <v>21</v>
      </c>
      <c r="D7" s="10" t="s">
        <v>8920</v>
      </c>
      <c r="E7" s="36"/>
    </row>
    <row r="8" spans="1:5" ht="15.5" x14ac:dyDescent="0.35">
      <c r="A8" s="15" t="s">
        <v>8923</v>
      </c>
      <c r="B8" s="39">
        <f>(B6/1000)/B7</f>
        <v>0.20082138776064351</v>
      </c>
      <c r="C8" s="15" t="s">
        <v>22</v>
      </c>
    </row>
    <row r="9" spans="1:5" ht="15.5" x14ac:dyDescent="0.35">
      <c r="A9" s="16" t="s">
        <v>8922</v>
      </c>
      <c r="B9" s="39">
        <f>(B7/(B6/1000))*1.2</f>
        <v>5.9754591549295784</v>
      </c>
      <c r="C9" s="11" t="s">
        <v>8924</v>
      </c>
      <c r="D9" s="10" t="s">
        <v>17727</v>
      </c>
    </row>
    <row r="10" spans="1:5" x14ac:dyDescent="0.35">
      <c r="B10" s="38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761"/>
  <sheetViews>
    <sheetView workbookViewId="0">
      <selection activeCell="H19" sqref="H19"/>
    </sheetView>
  </sheetViews>
  <sheetFormatPr defaultRowHeight="14.5" x14ac:dyDescent="0.35"/>
  <cols>
    <col min="1" max="1" width="24.81640625" customWidth="1"/>
    <col min="2" max="2" width="23.81640625" customWidth="1"/>
    <col min="3" max="3" width="21.81640625" customWidth="1"/>
    <col min="4" max="4" width="18.453125" customWidth="1"/>
  </cols>
  <sheetData>
    <row r="1" spans="1:4" ht="29" x14ac:dyDescent="0.35">
      <c r="A1" s="6" t="s">
        <v>115</v>
      </c>
      <c r="B1" s="6" t="s">
        <v>116</v>
      </c>
      <c r="C1" s="6" t="s">
        <v>17725</v>
      </c>
      <c r="D1" s="35"/>
    </row>
    <row r="2" spans="1:4" x14ac:dyDescent="0.35">
      <c r="A2">
        <v>0</v>
      </c>
      <c r="B2">
        <f>A2*10</f>
        <v>0</v>
      </c>
      <c r="C2">
        <f>B2*Solar!$B$2</f>
        <v>0</v>
      </c>
    </row>
    <row r="3" spans="1:4" x14ac:dyDescent="0.35">
      <c r="A3">
        <v>0</v>
      </c>
      <c r="B3">
        <f t="shared" ref="B3:B66" si="0">A3*10</f>
        <v>0</v>
      </c>
      <c r="C3">
        <f>B3*Solar!$B$2</f>
        <v>0</v>
      </c>
    </row>
    <row r="4" spans="1:4" x14ac:dyDescent="0.35">
      <c r="A4">
        <v>0</v>
      </c>
      <c r="B4">
        <f t="shared" si="0"/>
        <v>0</v>
      </c>
      <c r="C4">
        <f>B4*Solar!$B$2</f>
        <v>0</v>
      </c>
    </row>
    <row r="5" spans="1:4" x14ac:dyDescent="0.35">
      <c r="A5">
        <v>0</v>
      </c>
      <c r="B5">
        <f t="shared" si="0"/>
        <v>0</v>
      </c>
      <c r="C5">
        <f>B5*Solar!$B$2</f>
        <v>0</v>
      </c>
    </row>
    <row r="6" spans="1:4" x14ac:dyDescent="0.35">
      <c r="A6">
        <v>0</v>
      </c>
      <c r="B6">
        <f t="shared" si="0"/>
        <v>0</v>
      </c>
      <c r="C6">
        <f>B6*Solar!$B$2</f>
        <v>0</v>
      </c>
    </row>
    <row r="7" spans="1:4" x14ac:dyDescent="0.35">
      <c r="A7">
        <v>0</v>
      </c>
      <c r="B7">
        <f t="shared" si="0"/>
        <v>0</v>
      </c>
      <c r="C7">
        <f>B7*Solar!$B$2</f>
        <v>0</v>
      </c>
    </row>
    <row r="8" spans="1:4" x14ac:dyDescent="0.35">
      <c r="A8">
        <v>0</v>
      </c>
      <c r="B8">
        <f t="shared" si="0"/>
        <v>0</v>
      </c>
      <c r="C8">
        <f>B8*Solar!$B$2</f>
        <v>0</v>
      </c>
    </row>
    <row r="9" spans="1:4" x14ac:dyDescent="0.35">
      <c r="A9">
        <v>0.27200000000000002</v>
      </c>
      <c r="B9">
        <f t="shared" si="0"/>
        <v>2.72</v>
      </c>
      <c r="C9">
        <f>B9*Solar!$B$2</f>
        <v>0.54128000000000009</v>
      </c>
    </row>
    <row r="10" spans="1:4" x14ac:dyDescent="0.35">
      <c r="A10">
        <v>16.187999999999999</v>
      </c>
      <c r="B10">
        <f>A10*10</f>
        <v>161.88</v>
      </c>
      <c r="C10">
        <f>B10*Solar!$B$2</f>
        <v>32.214120000000001</v>
      </c>
      <c r="D10" s="28"/>
    </row>
    <row r="11" spans="1:4" x14ac:dyDescent="0.35">
      <c r="A11">
        <v>57.692</v>
      </c>
      <c r="B11">
        <f t="shared" si="0"/>
        <v>576.91999999999996</v>
      </c>
      <c r="C11">
        <f>B11*Solar!$B$2</f>
        <v>114.80708</v>
      </c>
      <c r="D11" s="28"/>
    </row>
    <row r="12" spans="1:4" x14ac:dyDescent="0.35">
      <c r="A12">
        <v>88.406000000000006</v>
      </c>
      <c r="B12">
        <f t="shared" si="0"/>
        <v>884.06000000000006</v>
      </c>
      <c r="C12">
        <f>B12*Solar!$B$2</f>
        <v>175.92794000000001</v>
      </c>
      <c r="D12" s="28"/>
    </row>
    <row r="13" spans="1:4" x14ac:dyDescent="0.35">
      <c r="A13">
        <v>104.501</v>
      </c>
      <c r="B13">
        <f t="shared" si="0"/>
        <v>1045.01</v>
      </c>
      <c r="C13">
        <f>B13*Solar!$B$2</f>
        <v>207.95699000000002</v>
      </c>
      <c r="D13" s="28"/>
    </row>
    <row r="14" spans="1:4" x14ac:dyDescent="0.35">
      <c r="A14">
        <v>101.149</v>
      </c>
      <c r="B14">
        <f t="shared" si="0"/>
        <v>1011.49</v>
      </c>
      <c r="C14">
        <f>B14*Solar!$B$2</f>
        <v>201.28651000000002</v>
      </c>
      <c r="D14" s="28"/>
    </row>
    <row r="15" spans="1:4" x14ac:dyDescent="0.35">
      <c r="A15">
        <v>77.504999999999995</v>
      </c>
      <c r="B15">
        <f t="shared" si="0"/>
        <v>775.05</v>
      </c>
      <c r="C15">
        <f>B15*Solar!$B$2</f>
        <v>154.23495</v>
      </c>
      <c r="D15" s="28"/>
    </row>
    <row r="16" spans="1:4" x14ac:dyDescent="0.35">
      <c r="A16">
        <v>35.436</v>
      </c>
      <c r="B16">
        <f t="shared" si="0"/>
        <v>354.36</v>
      </c>
      <c r="C16">
        <f>B16*Solar!$B$2</f>
        <v>70.51764</v>
      </c>
      <c r="D16" s="28"/>
    </row>
    <row r="17" spans="1:4" x14ac:dyDescent="0.35">
      <c r="A17">
        <v>3.7810000000000001</v>
      </c>
      <c r="B17">
        <f t="shared" si="0"/>
        <v>37.81</v>
      </c>
      <c r="C17">
        <f>B17*Solar!$B$2</f>
        <v>7.5241900000000008</v>
      </c>
      <c r="D17" s="28"/>
    </row>
    <row r="18" spans="1:4" x14ac:dyDescent="0.35">
      <c r="A18">
        <v>0</v>
      </c>
      <c r="B18">
        <f t="shared" si="0"/>
        <v>0</v>
      </c>
      <c r="C18">
        <f>B18*Solar!$B$2</f>
        <v>0</v>
      </c>
      <c r="D18" s="28"/>
    </row>
    <row r="19" spans="1:4" x14ac:dyDescent="0.35">
      <c r="A19">
        <v>0</v>
      </c>
      <c r="B19">
        <f t="shared" si="0"/>
        <v>0</v>
      </c>
      <c r="C19">
        <f>B19*Solar!$B$2</f>
        <v>0</v>
      </c>
      <c r="D19" s="28"/>
    </row>
    <row r="20" spans="1:4" x14ac:dyDescent="0.35">
      <c r="A20">
        <v>0</v>
      </c>
      <c r="B20">
        <f t="shared" si="0"/>
        <v>0</v>
      </c>
      <c r="C20">
        <f>B20*Solar!$B$2</f>
        <v>0</v>
      </c>
    </row>
    <row r="21" spans="1:4" x14ac:dyDescent="0.35">
      <c r="A21">
        <v>0</v>
      </c>
      <c r="B21">
        <f t="shared" si="0"/>
        <v>0</v>
      </c>
      <c r="C21">
        <f>B21*Solar!$B$2</f>
        <v>0</v>
      </c>
    </row>
    <row r="22" spans="1:4" x14ac:dyDescent="0.35">
      <c r="A22">
        <v>0</v>
      </c>
      <c r="B22">
        <f t="shared" si="0"/>
        <v>0</v>
      </c>
      <c r="C22">
        <f>B22*Solar!$B$2</f>
        <v>0</v>
      </c>
    </row>
    <row r="23" spans="1:4" x14ac:dyDescent="0.35">
      <c r="A23">
        <v>0</v>
      </c>
      <c r="B23">
        <f t="shared" si="0"/>
        <v>0</v>
      </c>
      <c r="C23">
        <f>B23*Solar!$B$2</f>
        <v>0</v>
      </c>
    </row>
    <row r="24" spans="1:4" x14ac:dyDescent="0.35">
      <c r="A24">
        <v>0</v>
      </c>
      <c r="B24">
        <f t="shared" si="0"/>
        <v>0</v>
      </c>
      <c r="C24">
        <f>B24*Solar!$B$2</f>
        <v>0</v>
      </c>
    </row>
    <row r="25" spans="1:4" x14ac:dyDescent="0.35">
      <c r="A25">
        <v>0</v>
      </c>
      <c r="B25">
        <f t="shared" si="0"/>
        <v>0</v>
      </c>
      <c r="C25">
        <f>B25*Solar!$B$2</f>
        <v>0</v>
      </c>
    </row>
    <row r="26" spans="1:4" x14ac:dyDescent="0.35">
      <c r="A26">
        <v>0</v>
      </c>
      <c r="B26">
        <f t="shared" si="0"/>
        <v>0</v>
      </c>
      <c r="C26">
        <f>B26*Solar!$B$2</f>
        <v>0</v>
      </c>
    </row>
    <row r="27" spans="1:4" x14ac:dyDescent="0.35">
      <c r="A27">
        <v>0</v>
      </c>
      <c r="B27">
        <f t="shared" si="0"/>
        <v>0</v>
      </c>
      <c r="C27">
        <f>B27*Solar!$B$2</f>
        <v>0</v>
      </c>
    </row>
    <row r="28" spans="1:4" x14ac:dyDescent="0.35">
      <c r="A28">
        <v>0</v>
      </c>
      <c r="B28">
        <f t="shared" si="0"/>
        <v>0</v>
      </c>
      <c r="C28">
        <f>B28*Solar!$B$2</f>
        <v>0</v>
      </c>
    </row>
    <row r="29" spans="1:4" x14ac:dyDescent="0.35">
      <c r="A29">
        <v>0</v>
      </c>
      <c r="B29">
        <f t="shared" si="0"/>
        <v>0</v>
      </c>
      <c r="C29">
        <f>B29*Solar!$B$2</f>
        <v>0</v>
      </c>
    </row>
    <row r="30" spans="1:4" x14ac:dyDescent="0.35">
      <c r="A30">
        <v>0</v>
      </c>
      <c r="B30">
        <f t="shared" si="0"/>
        <v>0</v>
      </c>
      <c r="C30">
        <f>B30*Solar!$B$2</f>
        <v>0</v>
      </c>
    </row>
    <row r="31" spans="1:4" x14ac:dyDescent="0.35">
      <c r="A31">
        <v>0</v>
      </c>
      <c r="B31">
        <f t="shared" si="0"/>
        <v>0</v>
      </c>
      <c r="C31">
        <f>B31*Solar!$B$2</f>
        <v>0</v>
      </c>
    </row>
    <row r="32" spans="1:4" x14ac:dyDescent="0.35">
      <c r="A32">
        <v>0</v>
      </c>
      <c r="B32">
        <f t="shared" si="0"/>
        <v>0</v>
      </c>
      <c r="C32">
        <f>B32*Solar!$B$2</f>
        <v>0</v>
      </c>
    </row>
    <row r="33" spans="1:3" x14ac:dyDescent="0.35">
      <c r="A33">
        <v>0.32200000000000001</v>
      </c>
      <c r="B33">
        <f t="shared" si="0"/>
        <v>3.22</v>
      </c>
      <c r="C33">
        <f>B33*Solar!$B$2</f>
        <v>0.64078000000000013</v>
      </c>
    </row>
    <row r="34" spans="1:3" x14ac:dyDescent="0.35">
      <c r="A34">
        <v>18.172999999999998</v>
      </c>
      <c r="B34">
        <f t="shared" si="0"/>
        <v>181.73</v>
      </c>
      <c r="C34">
        <f>B34*Solar!$B$2</f>
        <v>36.164270000000002</v>
      </c>
    </row>
    <row r="35" spans="1:3" x14ac:dyDescent="0.35">
      <c r="A35">
        <v>59.856999999999999</v>
      </c>
      <c r="B35">
        <f t="shared" si="0"/>
        <v>598.56999999999994</v>
      </c>
      <c r="C35">
        <f>B35*Solar!$B$2</f>
        <v>119.11542999999999</v>
      </c>
    </row>
    <row r="36" spans="1:3" x14ac:dyDescent="0.35">
      <c r="A36">
        <v>97.525999999999996</v>
      </c>
      <c r="B36">
        <f t="shared" si="0"/>
        <v>975.26</v>
      </c>
      <c r="C36">
        <f>B36*Solar!$B$2</f>
        <v>194.07674</v>
      </c>
    </row>
    <row r="37" spans="1:3" x14ac:dyDescent="0.35">
      <c r="A37">
        <v>116.337</v>
      </c>
      <c r="B37">
        <f t="shared" si="0"/>
        <v>1163.3700000000001</v>
      </c>
      <c r="C37">
        <f>B37*Solar!$B$2</f>
        <v>231.51063000000005</v>
      </c>
    </row>
    <row r="38" spans="1:3" x14ac:dyDescent="0.35">
      <c r="A38">
        <v>101.49299999999999</v>
      </c>
      <c r="B38">
        <f t="shared" si="0"/>
        <v>1014.93</v>
      </c>
      <c r="C38">
        <f>B38*Solar!$B$2</f>
        <v>201.97107</v>
      </c>
    </row>
    <row r="39" spans="1:3" x14ac:dyDescent="0.35">
      <c r="A39">
        <v>76.489999999999995</v>
      </c>
      <c r="B39">
        <f t="shared" si="0"/>
        <v>764.9</v>
      </c>
      <c r="C39">
        <f>B39*Solar!$B$2</f>
        <v>152.21510000000001</v>
      </c>
    </row>
    <row r="40" spans="1:3" x14ac:dyDescent="0.35">
      <c r="A40">
        <v>35.92</v>
      </c>
      <c r="B40">
        <f t="shared" si="0"/>
        <v>359.20000000000005</v>
      </c>
      <c r="C40">
        <f>B40*Solar!$B$2</f>
        <v>71.480800000000016</v>
      </c>
    </row>
    <row r="41" spans="1:3" x14ac:dyDescent="0.35">
      <c r="A41">
        <v>3.8580000000000001</v>
      </c>
      <c r="B41">
        <f t="shared" si="0"/>
        <v>38.58</v>
      </c>
      <c r="C41">
        <f>B41*Solar!$B$2</f>
        <v>7.6774199999999997</v>
      </c>
    </row>
    <row r="42" spans="1:3" x14ac:dyDescent="0.35">
      <c r="A42">
        <v>0</v>
      </c>
      <c r="B42">
        <f t="shared" si="0"/>
        <v>0</v>
      </c>
      <c r="C42">
        <f>B42*Solar!$B$2</f>
        <v>0</v>
      </c>
    </row>
    <row r="43" spans="1:3" x14ac:dyDescent="0.35">
      <c r="A43">
        <v>0</v>
      </c>
      <c r="B43">
        <f t="shared" si="0"/>
        <v>0</v>
      </c>
      <c r="C43">
        <f>B43*Solar!$B$2</f>
        <v>0</v>
      </c>
    </row>
    <row r="44" spans="1:3" x14ac:dyDescent="0.35">
      <c r="A44">
        <v>0</v>
      </c>
      <c r="B44">
        <f t="shared" si="0"/>
        <v>0</v>
      </c>
      <c r="C44">
        <f>B44*Solar!$B$2</f>
        <v>0</v>
      </c>
    </row>
    <row r="45" spans="1:3" x14ac:dyDescent="0.35">
      <c r="A45">
        <v>0</v>
      </c>
      <c r="B45">
        <f t="shared" si="0"/>
        <v>0</v>
      </c>
      <c r="C45">
        <f>B45*Solar!$B$2</f>
        <v>0</v>
      </c>
    </row>
    <row r="46" spans="1:3" x14ac:dyDescent="0.35">
      <c r="A46">
        <v>0</v>
      </c>
      <c r="B46">
        <f t="shared" si="0"/>
        <v>0</v>
      </c>
      <c r="C46">
        <f>B46*Solar!$B$2</f>
        <v>0</v>
      </c>
    </row>
    <row r="47" spans="1:3" x14ac:dyDescent="0.35">
      <c r="A47">
        <v>0</v>
      </c>
      <c r="B47">
        <f t="shared" si="0"/>
        <v>0</v>
      </c>
      <c r="C47">
        <f>B47*Solar!$B$2</f>
        <v>0</v>
      </c>
    </row>
    <row r="48" spans="1:3" x14ac:dyDescent="0.35">
      <c r="A48">
        <v>5.0000000000000001E-3</v>
      </c>
      <c r="B48">
        <f t="shared" si="0"/>
        <v>0.05</v>
      </c>
      <c r="C48">
        <f>B48*Solar!$B$2</f>
        <v>9.9500000000000005E-3</v>
      </c>
    </row>
    <row r="49" spans="1:3" x14ac:dyDescent="0.35">
      <c r="A49">
        <v>5.0000000000000001E-3</v>
      </c>
      <c r="B49">
        <f t="shared" si="0"/>
        <v>0.05</v>
      </c>
      <c r="C49">
        <f>B49*Solar!$B$2</f>
        <v>9.9500000000000005E-3</v>
      </c>
    </row>
    <row r="50" spans="1:3" x14ac:dyDescent="0.35">
      <c r="A50">
        <v>3.0000000000000001E-3</v>
      </c>
      <c r="B50">
        <f t="shared" si="0"/>
        <v>0.03</v>
      </c>
      <c r="C50">
        <f>B50*Solar!$B$2</f>
        <v>5.9700000000000005E-3</v>
      </c>
    </row>
    <row r="51" spans="1:3" x14ac:dyDescent="0.35">
      <c r="A51">
        <v>0</v>
      </c>
      <c r="B51">
        <f t="shared" si="0"/>
        <v>0</v>
      </c>
      <c r="C51">
        <f>B51*Solar!$B$2</f>
        <v>0</v>
      </c>
    </row>
    <row r="52" spans="1:3" x14ac:dyDescent="0.35">
      <c r="A52">
        <v>0</v>
      </c>
      <c r="B52">
        <f t="shared" si="0"/>
        <v>0</v>
      </c>
      <c r="C52">
        <f>B52*Solar!$B$2</f>
        <v>0</v>
      </c>
    </row>
    <row r="53" spans="1:3" x14ac:dyDescent="0.35">
      <c r="A53">
        <v>2E-3</v>
      </c>
      <c r="B53">
        <f t="shared" si="0"/>
        <v>0.02</v>
      </c>
      <c r="C53">
        <f>B53*Solar!$B$2</f>
        <v>3.98E-3</v>
      </c>
    </row>
    <row r="54" spans="1:3" x14ac:dyDescent="0.35">
      <c r="A54">
        <v>7.0000000000000001E-3</v>
      </c>
      <c r="B54">
        <f t="shared" si="0"/>
        <v>7.0000000000000007E-2</v>
      </c>
      <c r="C54">
        <f>B54*Solar!$B$2</f>
        <v>1.3930000000000001E-2</v>
      </c>
    </row>
    <row r="55" spans="1:3" x14ac:dyDescent="0.35">
      <c r="A55">
        <v>2E-3</v>
      </c>
      <c r="B55">
        <f t="shared" si="0"/>
        <v>0.02</v>
      </c>
      <c r="C55">
        <f>B55*Solar!$B$2</f>
        <v>3.98E-3</v>
      </c>
    </row>
    <row r="56" spans="1:3" x14ac:dyDescent="0.35">
      <c r="A56">
        <v>0</v>
      </c>
      <c r="B56">
        <f t="shared" si="0"/>
        <v>0</v>
      </c>
      <c r="C56">
        <f>B56*Solar!$B$2</f>
        <v>0</v>
      </c>
    </row>
    <row r="57" spans="1:3" x14ac:dyDescent="0.35">
      <c r="A57">
        <v>0.25600000000000001</v>
      </c>
      <c r="B57">
        <f t="shared" si="0"/>
        <v>2.56</v>
      </c>
      <c r="C57">
        <f>B57*Solar!$B$2</f>
        <v>0.50944</v>
      </c>
    </row>
    <row r="58" spans="1:3" x14ac:dyDescent="0.35">
      <c r="A58">
        <v>16.983000000000001</v>
      </c>
      <c r="B58">
        <f t="shared" si="0"/>
        <v>169.83</v>
      </c>
      <c r="C58">
        <f>B58*Solar!$B$2</f>
        <v>33.796170000000004</v>
      </c>
    </row>
    <row r="59" spans="1:3" x14ac:dyDescent="0.35">
      <c r="A59">
        <v>60.243000000000002</v>
      </c>
      <c r="B59">
        <f t="shared" si="0"/>
        <v>602.43000000000006</v>
      </c>
      <c r="C59">
        <f>B59*Solar!$B$2</f>
        <v>119.88357000000002</v>
      </c>
    </row>
    <row r="60" spans="1:3" x14ac:dyDescent="0.35">
      <c r="A60">
        <v>89.596000000000004</v>
      </c>
      <c r="B60">
        <f t="shared" si="0"/>
        <v>895.96</v>
      </c>
      <c r="C60">
        <f>B60*Solar!$B$2</f>
        <v>178.29604</v>
      </c>
    </row>
    <row r="61" spans="1:3" x14ac:dyDescent="0.35">
      <c r="A61">
        <v>112.06699999999999</v>
      </c>
      <c r="B61">
        <f t="shared" si="0"/>
        <v>1120.6699999999998</v>
      </c>
      <c r="C61">
        <f>B61*Solar!$B$2</f>
        <v>223.01332999999997</v>
      </c>
    </row>
    <row r="62" spans="1:3" x14ac:dyDescent="0.35">
      <c r="A62">
        <v>96.625</v>
      </c>
      <c r="B62">
        <f t="shared" si="0"/>
        <v>966.25</v>
      </c>
      <c r="C62">
        <f>B62*Solar!$B$2</f>
        <v>192.28375</v>
      </c>
    </row>
    <row r="63" spans="1:3" x14ac:dyDescent="0.35">
      <c r="A63">
        <v>68.875</v>
      </c>
      <c r="B63">
        <f t="shared" si="0"/>
        <v>688.75</v>
      </c>
      <c r="C63">
        <f>B63*Solar!$B$2</f>
        <v>137.06125</v>
      </c>
    </row>
    <row r="64" spans="1:3" x14ac:dyDescent="0.35">
      <c r="A64">
        <v>32.497</v>
      </c>
      <c r="B64">
        <f t="shared" si="0"/>
        <v>324.97000000000003</v>
      </c>
      <c r="C64">
        <f>B64*Solar!$B$2</f>
        <v>64.669030000000006</v>
      </c>
    </row>
    <row r="65" spans="1:3" x14ac:dyDescent="0.35">
      <c r="A65">
        <v>4.2539999999999996</v>
      </c>
      <c r="B65">
        <f t="shared" si="0"/>
        <v>42.539999999999992</v>
      </c>
      <c r="C65">
        <f>B65*Solar!$B$2</f>
        <v>8.4654599999999984</v>
      </c>
    </row>
    <row r="66" spans="1:3" x14ac:dyDescent="0.35">
      <c r="A66">
        <v>0</v>
      </c>
      <c r="B66">
        <f t="shared" si="0"/>
        <v>0</v>
      </c>
      <c r="C66">
        <f>B66*Solar!$B$2</f>
        <v>0</v>
      </c>
    </row>
    <row r="67" spans="1:3" x14ac:dyDescent="0.35">
      <c r="A67">
        <v>0</v>
      </c>
      <c r="B67">
        <f t="shared" ref="B67:B130" si="1">A67*10</f>
        <v>0</v>
      </c>
      <c r="C67">
        <f>B67*Solar!$B$2</f>
        <v>0</v>
      </c>
    </row>
    <row r="68" spans="1:3" x14ac:dyDescent="0.35">
      <c r="A68">
        <v>0</v>
      </c>
      <c r="B68">
        <f t="shared" si="1"/>
        <v>0</v>
      </c>
      <c r="C68">
        <f>B68*Solar!$B$2</f>
        <v>0</v>
      </c>
    </row>
    <row r="69" spans="1:3" x14ac:dyDescent="0.35">
      <c r="A69">
        <v>0</v>
      </c>
      <c r="B69">
        <f t="shared" si="1"/>
        <v>0</v>
      </c>
      <c r="C69">
        <f>B69*Solar!$B$2</f>
        <v>0</v>
      </c>
    </row>
    <row r="70" spans="1:3" x14ac:dyDescent="0.35">
      <c r="A70">
        <v>0</v>
      </c>
      <c r="B70">
        <f t="shared" si="1"/>
        <v>0</v>
      </c>
      <c r="C70">
        <f>B70*Solar!$B$2</f>
        <v>0</v>
      </c>
    </row>
    <row r="71" spans="1:3" x14ac:dyDescent="0.35">
      <c r="A71">
        <v>0</v>
      </c>
      <c r="B71">
        <f t="shared" si="1"/>
        <v>0</v>
      </c>
      <c r="C71">
        <f>B71*Solar!$B$2</f>
        <v>0</v>
      </c>
    </row>
    <row r="72" spans="1:3" x14ac:dyDescent="0.35">
      <c r="A72">
        <v>0</v>
      </c>
      <c r="B72">
        <f t="shared" si="1"/>
        <v>0</v>
      </c>
      <c r="C72">
        <f>B72*Solar!$B$2</f>
        <v>0</v>
      </c>
    </row>
    <row r="73" spans="1:3" x14ac:dyDescent="0.35">
      <c r="A73">
        <v>0</v>
      </c>
      <c r="B73">
        <f t="shared" si="1"/>
        <v>0</v>
      </c>
      <c r="C73">
        <f>B73*Solar!$B$2</f>
        <v>0</v>
      </c>
    </row>
    <row r="74" spans="1:3" x14ac:dyDescent="0.35">
      <c r="A74">
        <v>0</v>
      </c>
      <c r="B74">
        <f t="shared" si="1"/>
        <v>0</v>
      </c>
      <c r="C74">
        <f>B74*Solar!$B$2</f>
        <v>0</v>
      </c>
    </row>
    <row r="75" spans="1:3" x14ac:dyDescent="0.35">
      <c r="A75">
        <v>0</v>
      </c>
      <c r="B75">
        <f t="shared" si="1"/>
        <v>0</v>
      </c>
      <c r="C75">
        <f>B75*Solar!$B$2</f>
        <v>0</v>
      </c>
    </row>
    <row r="76" spans="1:3" x14ac:dyDescent="0.35">
      <c r="A76">
        <v>0</v>
      </c>
      <c r="B76">
        <f t="shared" si="1"/>
        <v>0</v>
      </c>
      <c r="C76">
        <f>B76*Solar!$B$2</f>
        <v>0</v>
      </c>
    </row>
    <row r="77" spans="1:3" x14ac:dyDescent="0.35">
      <c r="A77">
        <v>0</v>
      </c>
      <c r="B77">
        <f t="shared" si="1"/>
        <v>0</v>
      </c>
      <c r="C77">
        <f>B77*Solar!$B$2</f>
        <v>0</v>
      </c>
    </row>
    <row r="78" spans="1:3" x14ac:dyDescent="0.35">
      <c r="A78">
        <v>0</v>
      </c>
      <c r="B78">
        <f t="shared" si="1"/>
        <v>0</v>
      </c>
      <c r="C78">
        <f>B78*Solar!$B$2</f>
        <v>0</v>
      </c>
    </row>
    <row r="79" spans="1:3" x14ac:dyDescent="0.35">
      <c r="A79">
        <v>0</v>
      </c>
      <c r="B79">
        <f t="shared" si="1"/>
        <v>0</v>
      </c>
      <c r="C79">
        <f>B79*Solar!$B$2</f>
        <v>0</v>
      </c>
    </row>
    <row r="80" spans="1:3" x14ac:dyDescent="0.35">
      <c r="A80">
        <v>0</v>
      </c>
      <c r="B80">
        <f t="shared" si="1"/>
        <v>0</v>
      </c>
      <c r="C80">
        <f>B80*Solar!$B$2</f>
        <v>0</v>
      </c>
    </row>
    <row r="81" spans="1:3" x14ac:dyDescent="0.35">
      <c r="A81">
        <v>0.30099999999999999</v>
      </c>
      <c r="B81">
        <f t="shared" si="1"/>
        <v>3.01</v>
      </c>
      <c r="C81">
        <f>B81*Solar!$B$2</f>
        <v>0.59899000000000002</v>
      </c>
    </row>
    <row r="82" spans="1:3" x14ac:dyDescent="0.35">
      <c r="A82">
        <v>16.079999999999998</v>
      </c>
      <c r="B82">
        <f t="shared" si="1"/>
        <v>160.79999999999998</v>
      </c>
      <c r="C82">
        <f>B82*Solar!$B$2</f>
        <v>31.999199999999998</v>
      </c>
    </row>
    <row r="83" spans="1:3" x14ac:dyDescent="0.35">
      <c r="A83">
        <v>57.515999999999998</v>
      </c>
      <c r="B83">
        <f t="shared" si="1"/>
        <v>575.16</v>
      </c>
      <c r="C83">
        <f>B83*Solar!$B$2</f>
        <v>114.45684</v>
      </c>
    </row>
    <row r="84" spans="1:3" x14ac:dyDescent="0.35">
      <c r="A84">
        <v>81.853999999999999</v>
      </c>
      <c r="B84">
        <f t="shared" si="1"/>
        <v>818.54</v>
      </c>
      <c r="C84">
        <f>B84*Solar!$B$2</f>
        <v>162.88946000000001</v>
      </c>
    </row>
    <row r="85" spans="1:3" x14ac:dyDescent="0.35">
      <c r="A85">
        <v>95.882999999999996</v>
      </c>
      <c r="B85">
        <f t="shared" si="1"/>
        <v>958.82999999999993</v>
      </c>
      <c r="C85">
        <f>B85*Solar!$B$2</f>
        <v>190.80716999999999</v>
      </c>
    </row>
    <row r="86" spans="1:3" x14ac:dyDescent="0.35">
      <c r="A86">
        <v>90.543999999999997</v>
      </c>
      <c r="B86">
        <f t="shared" si="1"/>
        <v>905.43999999999994</v>
      </c>
      <c r="C86">
        <f>B86*Solar!$B$2</f>
        <v>180.18256</v>
      </c>
    </row>
    <row r="87" spans="1:3" x14ac:dyDescent="0.35">
      <c r="A87">
        <v>64.691999999999993</v>
      </c>
      <c r="B87">
        <f t="shared" si="1"/>
        <v>646.91999999999996</v>
      </c>
      <c r="C87">
        <f>B87*Solar!$B$2</f>
        <v>128.73707999999999</v>
      </c>
    </row>
    <row r="88" spans="1:3" x14ac:dyDescent="0.35">
      <c r="A88">
        <v>32.549999999999997</v>
      </c>
      <c r="B88">
        <f t="shared" si="1"/>
        <v>325.5</v>
      </c>
      <c r="C88">
        <f>B88*Solar!$B$2</f>
        <v>64.774500000000003</v>
      </c>
    </row>
    <row r="89" spans="1:3" x14ac:dyDescent="0.35">
      <c r="A89">
        <v>4.1210000000000004</v>
      </c>
      <c r="B89">
        <f t="shared" si="1"/>
        <v>41.210000000000008</v>
      </c>
      <c r="C89">
        <f>B89*Solar!$B$2</f>
        <v>8.2007900000000014</v>
      </c>
    </row>
    <row r="90" spans="1:3" x14ac:dyDescent="0.35">
      <c r="A90">
        <v>0</v>
      </c>
      <c r="B90">
        <f t="shared" si="1"/>
        <v>0</v>
      </c>
      <c r="C90">
        <f>B90*Solar!$B$2</f>
        <v>0</v>
      </c>
    </row>
    <row r="91" spans="1:3" x14ac:dyDescent="0.35">
      <c r="A91">
        <v>3.0000000000000001E-3</v>
      </c>
      <c r="B91">
        <f t="shared" si="1"/>
        <v>0.03</v>
      </c>
      <c r="C91">
        <f>B91*Solar!$B$2</f>
        <v>5.9700000000000005E-3</v>
      </c>
    </row>
    <row r="92" spans="1:3" x14ac:dyDescent="0.35">
      <c r="A92">
        <v>8.9999999999999993E-3</v>
      </c>
      <c r="B92">
        <f t="shared" si="1"/>
        <v>0.09</v>
      </c>
      <c r="C92">
        <f>B92*Solar!$B$2</f>
        <v>1.7909999999999999E-2</v>
      </c>
    </row>
    <row r="93" spans="1:3" x14ac:dyDescent="0.35">
      <c r="A93">
        <v>1.2E-2</v>
      </c>
      <c r="B93">
        <f t="shared" si="1"/>
        <v>0.12</v>
      </c>
      <c r="C93">
        <f>B93*Solar!$B$2</f>
        <v>2.3880000000000002E-2</v>
      </c>
    </row>
    <row r="94" spans="1:3" x14ac:dyDescent="0.35">
      <c r="A94">
        <v>7.0000000000000001E-3</v>
      </c>
      <c r="B94">
        <f t="shared" si="1"/>
        <v>7.0000000000000007E-2</v>
      </c>
      <c r="C94">
        <f>B94*Solar!$B$2</f>
        <v>1.3930000000000001E-2</v>
      </c>
    </row>
    <row r="95" spans="1:3" x14ac:dyDescent="0.35">
      <c r="A95">
        <v>0</v>
      </c>
      <c r="B95">
        <f t="shared" si="1"/>
        <v>0</v>
      </c>
      <c r="C95">
        <f>B95*Solar!$B$2</f>
        <v>0</v>
      </c>
    </row>
    <row r="96" spans="1:3" x14ac:dyDescent="0.35">
      <c r="A96">
        <v>0</v>
      </c>
      <c r="B96">
        <f t="shared" si="1"/>
        <v>0</v>
      </c>
      <c r="C96">
        <f>B96*Solar!$B$2</f>
        <v>0</v>
      </c>
    </row>
    <row r="97" spans="1:3" x14ac:dyDescent="0.35">
      <c r="A97">
        <v>0</v>
      </c>
      <c r="B97">
        <f t="shared" si="1"/>
        <v>0</v>
      </c>
      <c r="C97">
        <f>B97*Solar!$B$2</f>
        <v>0</v>
      </c>
    </row>
    <row r="98" spans="1:3" x14ac:dyDescent="0.35">
      <c r="A98">
        <v>0</v>
      </c>
      <c r="B98">
        <f t="shared" si="1"/>
        <v>0</v>
      </c>
      <c r="C98">
        <f>B98*Solar!$B$2</f>
        <v>0</v>
      </c>
    </row>
    <row r="99" spans="1:3" x14ac:dyDescent="0.35">
      <c r="A99">
        <v>0</v>
      </c>
      <c r="B99">
        <f t="shared" si="1"/>
        <v>0</v>
      </c>
      <c r="C99">
        <f>B99*Solar!$B$2</f>
        <v>0</v>
      </c>
    </row>
    <row r="100" spans="1:3" x14ac:dyDescent="0.35">
      <c r="A100">
        <v>0</v>
      </c>
      <c r="B100">
        <f t="shared" si="1"/>
        <v>0</v>
      </c>
      <c r="C100">
        <f>B100*Solar!$B$2</f>
        <v>0</v>
      </c>
    </row>
    <row r="101" spans="1:3" x14ac:dyDescent="0.35">
      <c r="A101">
        <v>0</v>
      </c>
      <c r="B101">
        <f t="shared" si="1"/>
        <v>0</v>
      </c>
      <c r="C101">
        <f>B101*Solar!$B$2</f>
        <v>0</v>
      </c>
    </row>
    <row r="102" spans="1:3" x14ac:dyDescent="0.35">
      <c r="A102">
        <v>0</v>
      </c>
      <c r="B102">
        <f t="shared" si="1"/>
        <v>0</v>
      </c>
      <c r="C102">
        <f>B102*Solar!$B$2</f>
        <v>0</v>
      </c>
    </row>
    <row r="103" spans="1:3" x14ac:dyDescent="0.35">
      <c r="A103">
        <v>0</v>
      </c>
      <c r="B103">
        <f t="shared" si="1"/>
        <v>0</v>
      </c>
      <c r="C103">
        <f>B103*Solar!$B$2</f>
        <v>0</v>
      </c>
    </row>
    <row r="104" spans="1:3" x14ac:dyDescent="0.35">
      <c r="A104">
        <v>0</v>
      </c>
      <c r="B104">
        <f t="shared" si="1"/>
        <v>0</v>
      </c>
      <c r="C104">
        <f>B104*Solar!$B$2</f>
        <v>0</v>
      </c>
    </row>
    <row r="105" spans="1:3" x14ac:dyDescent="0.35">
      <c r="A105">
        <v>0.625</v>
      </c>
      <c r="B105">
        <f t="shared" si="1"/>
        <v>6.25</v>
      </c>
      <c r="C105">
        <f>B105*Solar!$B$2</f>
        <v>1.2437500000000001</v>
      </c>
    </row>
    <row r="106" spans="1:3" x14ac:dyDescent="0.35">
      <c r="A106">
        <v>19.138000000000002</v>
      </c>
      <c r="B106">
        <f t="shared" si="1"/>
        <v>191.38000000000002</v>
      </c>
      <c r="C106">
        <f>B106*Solar!$B$2</f>
        <v>38.084620000000008</v>
      </c>
    </row>
    <row r="107" spans="1:3" x14ac:dyDescent="0.35">
      <c r="A107">
        <v>59.155000000000001</v>
      </c>
      <c r="B107">
        <f t="shared" si="1"/>
        <v>591.54999999999995</v>
      </c>
      <c r="C107">
        <f>B107*Solar!$B$2</f>
        <v>117.71844999999999</v>
      </c>
    </row>
    <row r="108" spans="1:3" x14ac:dyDescent="0.35">
      <c r="A108">
        <v>89.546999999999997</v>
      </c>
      <c r="B108">
        <f t="shared" si="1"/>
        <v>895.47</v>
      </c>
      <c r="C108">
        <f>B108*Solar!$B$2</f>
        <v>178.19853000000001</v>
      </c>
    </row>
    <row r="109" spans="1:3" x14ac:dyDescent="0.35">
      <c r="A109">
        <v>102.07899999999999</v>
      </c>
      <c r="B109">
        <f t="shared" si="1"/>
        <v>1020.79</v>
      </c>
      <c r="C109">
        <f>B109*Solar!$B$2</f>
        <v>203.13721000000001</v>
      </c>
    </row>
    <row r="110" spans="1:3" x14ac:dyDescent="0.35">
      <c r="A110">
        <v>93.078999999999994</v>
      </c>
      <c r="B110">
        <f t="shared" si="1"/>
        <v>930.79</v>
      </c>
      <c r="C110">
        <f>B110*Solar!$B$2</f>
        <v>185.22721000000001</v>
      </c>
    </row>
    <row r="111" spans="1:3" x14ac:dyDescent="0.35">
      <c r="A111">
        <v>68.304000000000002</v>
      </c>
      <c r="B111">
        <f t="shared" si="1"/>
        <v>683.04</v>
      </c>
      <c r="C111">
        <f>B111*Solar!$B$2</f>
        <v>135.92496</v>
      </c>
    </row>
    <row r="112" spans="1:3" x14ac:dyDescent="0.35">
      <c r="A112">
        <v>28.998999999999999</v>
      </c>
      <c r="B112">
        <f t="shared" si="1"/>
        <v>289.99</v>
      </c>
      <c r="C112">
        <f>B112*Solar!$B$2</f>
        <v>57.708010000000002</v>
      </c>
    </row>
    <row r="113" spans="1:3" x14ac:dyDescent="0.35">
      <c r="A113">
        <v>3.4660000000000002</v>
      </c>
      <c r="B113">
        <f t="shared" si="1"/>
        <v>34.660000000000004</v>
      </c>
      <c r="C113">
        <f>B113*Solar!$B$2</f>
        <v>6.8973400000000007</v>
      </c>
    </row>
    <row r="114" spans="1:3" x14ac:dyDescent="0.35">
      <c r="A114">
        <v>0</v>
      </c>
      <c r="B114">
        <f t="shared" si="1"/>
        <v>0</v>
      </c>
      <c r="C114">
        <f>B114*Solar!$B$2</f>
        <v>0</v>
      </c>
    </row>
    <row r="115" spans="1:3" x14ac:dyDescent="0.35">
      <c r="A115">
        <v>0</v>
      </c>
      <c r="B115">
        <f t="shared" si="1"/>
        <v>0</v>
      </c>
      <c r="C115">
        <f>B115*Solar!$B$2</f>
        <v>0</v>
      </c>
    </row>
    <row r="116" spans="1:3" x14ac:dyDescent="0.35">
      <c r="A116">
        <v>0</v>
      </c>
      <c r="B116">
        <f t="shared" si="1"/>
        <v>0</v>
      </c>
      <c r="C116">
        <f>B116*Solar!$B$2</f>
        <v>0</v>
      </c>
    </row>
    <row r="117" spans="1:3" x14ac:dyDescent="0.35">
      <c r="A117">
        <v>0</v>
      </c>
      <c r="B117">
        <f t="shared" si="1"/>
        <v>0</v>
      </c>
      <c r="C117">
        <f>B117*Solar!$B$2</f>
        <v>0</v>
      </c>
    </row>
    <row r="118" spans="1:3" x14ac:dyDescent="0.35">
      <c r="A118">
        <v>0</v>
      </c>
      <c r="B118">
        <f t="shared" si="1"/>
        <v>0</v>
      </c>
      <c r="C118">
        <f>B118*Solar!$B$2</f>
        <v>0</v>
      </c>
    </row>
    <row r="119" spans="1:3" x14ac:dyDescent="0.35">
      <c r="A119">
        <v>0</v>
      </c>
      <c r="B119">
        <f t="shared" si="1"/>
        <v>0</v>
      </c>
      <c r="C119">
        <f>B119*Solar!$B$2</f>
        <v>0</v>
      </c>
    </row>
    <row r="120" spans="1:3" x14ac:dyDescent="0.35">
      <c r="A120">
        <v>0</v>
      </c>
      <c r="B120">
        <f t="shared" si="1"/>
        <v>0</v>
      </c>
      <c r="C120">
        <f>B120*Solar!$B$2</f>
        <v>0</v>
      </c>
    </row>
    <row r="121" spans="1:3" x14ac:dyDescent="0.35">
      <c r="A121">
        <v>0</v>
      </c>
      <c r="B121">
        <f t="shared" si="1"/>
        <v>0</v>
      </c>
      <c r="C121">
        <f>B121*Solar!$B$2</f>
        <v>0</v>
      </c>
    </row>
    <row r="122" spans="1:3" x14ac:dyDescent="0.35">
      <c r="A122">
        <v>0</v>
      </c>
      <c r="B122">
        <f t="shared" si="1"/>
        <v>0</v>
      </c>
      <c r="C122">
        <f>B122*Solar!$B$2</f>
        <v>0</v>
      </c>
    </row>
    <row r="123" spans="1:3" x14ac:dyDescent="0.35">
      <c r="A123">
        <v>0</v>
      </c>
      <c r="B123">
        <f t="shared" si="1"/>
        <v>0</v>
      </c>
      <c r="C123">
        <f>B123*Solar!$B$2</f>
        <v>0</v>
      </c>
    </row>
    <row r="124" spans="1:3" x14ac:dyDescent="0.35">
      <c r="A124">
        <v>0</v>
      </c>
      <c r="B124">
        <f t="shared" si="1"/>
        <v>0</v>
      </c>
      <c r="C124">
        <f>B124*Solar!$B$2</f>
        <v>0</v>
      </c>
    </row>
    <row r="125" spans="1:3" x14ac:dyDescent="0.35">
      <c r="A125">
        <v>0</v>
      </c>
      <c r="B125">
        <f t="shared" si="1"/>
        <v>0</v>
      </c>
      <c r="C125">
        <f>B125*Solar!$B$2</f>
        <v>0</v>
      </c>
    </row>
    <row r="126" spans="1:3" x14ac:dyDescent="0.35">
      <c r="A126">
        <v>0</v>
      </c>
      <c r="B126">
        <f t="shared" si="1"/>
        <v>0</v>
      </c>
      <c r="C126">
        <f>B126*Solar!$B$2</f>
        <v>0</v>
      </c>
    </row>
    <row r="127" spans="1:3" x14ac:dyDescent="0.35">
      <c r="A127">
        <v>0</v>
      </c>
      <c r="B127">
        <f t="shared" si="1"/>
        <v>0</v>
      </c>
      <c r="C127">
        <f>B127*Solar!$B$2</f>
        <v>0</v>
      </c>
    </row>
    <row r="128" spans="1:3" x14ac:dyDescent="0.35">
      <c r="A128">
        <v>0</v>
      </c>
      <c r="B128">
        <f t="shared" si="1"/>
        <v>0</v>
      </c>
      <c r="C128">
        <f>B128*Solar!$B$2</f>
        <v>0</v>
      </c>
    </row>
    <row r="129" spans="1:3" x14ac:dyDescent="0.35">
      <c r="A129">
        <v>0.54100000000000004</v>
      </c>
      <c r="B129">
        <f t="shared" si="1"/>
        <v>5.41</v>
      </c>
      <c r="C129">
        <f>B129*Solar!$B$2</f>
        <v>1.0765900000000002</v>
      </c>
    </row>
    <row r="130" spans="1:3" x14ac:dyDescent="0.35">
      <c r="A130">
        <v>19.157</v>
      </c>
      <c r="B130">
        <f t="shared" si="1"/>
        <v>191.57</v>
      </c>
      <c r="C130">
        <f>B130*Solar!$B$2</f>
        <v>38.122430000000001</v>
      </c>
    </row>
    <row r="131" spans="1:3" x14ac:dyDescent="0.35">
      <c r="A131">
        <v>62.052</v>
      </c>
      <c r="B131">
        <f t="shared" ref="B131:B194" si="2">A131*10</f>
        <v>620.52</v>
      </c>
      <c r="C131">
        <f>B131*Solar!$B$2</f>
        <v>123.48348</v>
      </c>
    </row>
    <row r="132" spans="1:3" x14ac:dyDescent="0.35">
      <c r="A132">
        <v>94.93</v>
      </c>
      <c r="B132">
        <f t="shared" si="2"/>
        <v>949.30000000000007</v>
      </c>
      <c r="C132">
        <f>B132*Solar!$B$2</f>
        <v>188.91070000000002</v>
      </c>
    </row>
    <row r="133" spans="1:3" x14ac:dyDescent="0.35">
      <c r="A133">
        <v>108.78</v>
      </c>
      <c r="B133">
        <f t="shared" si="2"/>
        <v>1087.8</v>
      </c>
      <c r="C133">
        <f>B133*Solar!$B$2</f>
        <v>216.47220000000002</v>
      </c>
    </row>
    <row r="134" spans="1:3" x14ac:dyDescent="0.35">
      <c r="A134">
        <v>106.083</v>
      </c>
      <c r="B134">
        <f t="shared" si="2"/>
        <v>1060.83</v>
      </c>
      <c r="C134">
        <f>B134*Solar!$B$2</f>
        <v>211.10516999999999</v>
      </c>
    </row>
    <row r="135" spans="1:3" x14ac:dyDescent="0.35">
      <c r="A135">
        <v>75.013999999999996</v>
      </c>
      <c r="B135">
        <f t="shared" si="2"/>
        <v>750.14</v>
      </c>
      <c r="C135">
        <f>B135*Solar!$B$2</f>
        <v>149.27786</v>
      </c>
    </row>
    <row r="136" spans="1:3" x14ac:dyDescent="0.35">
      <c r="A136">
        <v>36.283000000000001</v>
      </c>
      <c r="B136">
        <f t="shared" si="2"/>
        <v>362.83000000000004</v>
      </c>
      <c r="C136">
        <f>B136*Solar!$B$2</f>
        <v>72.203170000000014</v>
      </c>
    </row>
    <row r="137" spans="1:3" x14ac:dyDescent="0.35">
      <c r="A137">
        <v>5.173</v>
      </c>
      <c r="B137">
        <f t="shared" si="2"/>
        <v>51.730000000000004</v>
      </c>
      <c r="C137">
        <f>B137*Solar!$B$2</f>
        <v>10.294270000000001</v>
      </c>
    </row>
    <row r="138" spans="1:3" x14ac:dyDescent="0.35">
      <c r="A138">
        <v>0</v>
      </c>
      <c r="B138">
        <f t="shared" si="2"/>
        <v>0</v>
      </c>
      <c r="C138">
        <f>B138*Solar!$B$2</f>
        <v>0</v>
      </c>
    </row>
    <row r="139" spans="1:3" x14ac:dyDescent="0.35">
      <c r="A139">
        <v>0</v>
      </c>
      <c r="B139">
        <f t="shared" si="2"/>
        <v>0</v>
      </c>
      <c r="C139">
        <f>B139*Solar!$B$2</f>
        <v>0</v>
      </c>
    </row>
    <row r="140" spans="1:3" x14ac:dyDescent="0.35">
      <c r="A140">
        <v>0</v>
      </c>
      <c r="B140">
        <f t="shared" si="2"/>
        <v>0</v>
      </c>
      <c r="C140">
        <f>B140*Solar!$B$2</f>
        <v>0</v>
      </c>
    </row>
    <row r="141" spans="1:3" x14ac:dyDescent="0.35">
      <c r="A141">
        <v>0</v>
      </c>
      <c r="B141">
        <f t="shared" si="2"/>
        <v>0</v>
      </c>
      <c r="C141">
        <f>B141*Solar!$B$2</f>
        <v>0</v>
      </c>
    </row>
    <row r="142" spans="1:3" x14ac:dyDescent="0.35">
      <c r="A142">
        <v>0</v>
      </c>
      <c r="B142">
        <f t="shared" si="2"/>
        <v>0</v>
      </c>
      <c r="C142">
        <f>B142*Solar!$B$2</f>
        <v>0</v>
      </c>
    </row>
    <row r="143" spans="1:3" x14ac:dyDescent="0.35">
      <c r="A143">
        <v>0</v>
      </c>
      <c r="B143">
        <f t="shared" si="2"/>
        <v>0</v>
      </c>
      <c r="C143">
        <f>B143*Solar!$B$2</f>
        <v>0</v>
      </c>
    </row>
    <row r="144" spans="1:3" x14ac:dyDescent="0.35">
      <c r="A144">
        <v>0</v>
      </c>
      <c r="B144">
        <f t="shared" si="2"/>
        <v>0</v>
      </c>
      <c r="C144">
        <f>B144*Solar!$B$2</f>
        <v>0</v>
      </c>
    </row>
    <row r="145" spans="1:3" x14ac:dyDescent="0.35">
      <c r="A145">
        <v>0</v>
      </c>
      <c r="B145">
        <f t="shared" si="2"/>
        <v>0</v>
      </c>
      <c r="C145">
        <f>B145*Solar!$B$2</f>
        <v>0</v>
      </c>
    </row>
    <row r="146" spans="1:3" x14ac:dyDescent="0.35">
      <c r="A146">
        <v>0</v>
      </c>
      <c r="B146">
        <f t="shared" si="2"/>
        <v>0</v>
      </c>
      <c r="C146">
        <f>B146*Solar!$B$2</f>
        <v>0</v>
      </c>
    </row>
    <row r="147" spans="1:3" x14ac:dyDescent="0.35">
      <c r="A147">
        <v>0</v>
      </c>
      <c r="B147">
        <f t="shared" si="2"/>
        <v>0</v>
      </c>
      <c r="C147">
        <f>B147*Solar!$B$2</f>
        <v>0</v>
      </c>
    </row>
    <row r="148" spans="1:3" x14ac:dyDescent="0.35">
      <c r="A148">
        <v>0</v>
      </c>
      <c r="B148">
        <f t="shared" si="2"/>
        <v>0</v>
      </c>
      <c r="C148">
        <f>B148*Solar!$B$2</f>
        <v>0</v>
      </c>
    </row>
    <row r="149" spans="1:3" x14ac:dyDescent="0.35">
      <c r="A149">
        <v>0</v>
      </c>
      <c r="B149">
        <f t="shared" si="2"/>
        <v>0</v>
      </c>
      <c r="C149">
        <f>B149*Solar!$B$2</f>
        <v>0</v>
      </c>
    </row>
    <row r="150" spans="1:3" x14ac:dyDescent="0.35">
      <c r="A150">
        <v>0</v>
      </c>
      <c r="B150">
        <f t="shared" si="2"/>
        <v>0</v>
      </c>
      <c r="C150">
        <f>B150*Solar!$B$2</f>
        <v>0</v>
      </c>
    </row>
    <row r="151" spans="1:3" x14ac:dyDescent="0.35">
      <c r="A151">
        <v>0</v>
      </c>
      <c r="B151">
        <f t="shared" si="2"/>
        <v>0</v>
      </c>
      <c r="C151">
        <f>B151*Solar!$B$2</f>
        <v>0</v>
      </c>
    </row>
    <row r="152" spans="1:3" x14ac:dyDescent="0.35">
      <c r="A152">
        <v>0</v>
      </c>
      <c r="B152">
        <f t="shared" si="2"/>
        <v>0</v>
      </c>
      <c r="C152">
        <f>B152*Solar!$B$2</f>
        <v>0</v>
      </c>
    </row>
    <row r="153" spans="1:3" x14ac:dyDescent="0.35">
      <c r="A153">
        <v>0.39700000000000002</v>
      </c>
      <c r="B153">
        <f t="shared" si="2"/>
        <v>3.97</v>
      </c>
      <c r="C153">
        <f>B153*Solar!$B$2</f>
        <v>0.79003000000000012</v>
      </c>
    </row>
    <row r="154" spans="1:3" x14ac:dyDescent="0.35">
      <c r="A154">
        <v>16.172000000000001</v>
      </c>
      <c r="B154">
        <f t="shared" si="2"/>
        <v>161.72</v>
      </c>
      <c r="C154">
        <f>B154*Solar!$B$2</f>
        <v>32.182279999999999</v>
      </c>
    </row>
    <row r="155" spans="1:3" x14ac:dyDescent="0.35">
      <c r="A155">
        <v>51.991999999999997</v>
      </c>
      <c r="B155">
        <f t="shared" si="2"/>
        <v>519.91999999999996</v>
      </c>
      <c r="C155">
        <f>B155*Solar!$B$2</f>
        <v>103.46408</v>
      </c>
    </row>
    <row r="156" spans="1:3" x14ac:dyDescent="0.35">
      <c r="A156">
        <v>74.661000000000001</v>
      </c>
      <c r="B156">
        <f t="shared" si="2"/>
        <v>746.61</v>
      </c>
      <c r="C156">
        <f>B156*Solar!$B$2</f>
        <v>148.57539</v>
      </c>
    </row>
    <row r="157" spans="1:3" x14ac:dyDescent="0.35">
      <c r="A157">
        <v>86.777000000000001</v>
      </c>
      <c r="B157">
        <f t="shared" si="2"/>
        <v>867.77</v>
      </c>
      <c r="C157">
        <f>B157*Solar!$B$2</f>
        <v>172.68622999999999</v>
      </c>
    </row>
    <row r="158" spans="1:3" x14ac:dyDescent="0.35">
      <c r="A158">
        <v>86.039000000000001</v>
      </c>
      <c r="B158">
        <f t="shared" si="2"/>
        <v>860.39</v>
      </c>
      <c r="C158">
        <f>B158*Solar!$B$2</f>
        <v>171.21761000000001</v>
      </c>
    </row>
    <row r="159" spans="1:3" x14ac:dyDescent="0.35">
      <c r="A159">
        <v>60.866999999999997</v>
      </c>
      <c r="B159">
        <f t="shared" si="2"/>
        <v>608.66999999999996</v>
      </c>
      <c r="C159">
        <f>B159*Solar!$B$2</f>
        <v>121.12532999999999</v>
      </c>
    </row>
    <row r="160" spans="1:3" x14ac:dyDescent="0.35">
      <c r="A160">
        <v>31.562999999999999</v>
      </c>
      <c r="B160">
        <f t="shared" si="2"/>
        <v>315.63</v>
      </c>
      <c r="C160">
        <f>B160*Solar!$B$2</f>
        <v>62.810369999999999</v>
      </c>
    </row>
    <row r="161" spans="1:3" x14ac:dyDescent="0.35">
      <c r="A161">
        <v>4.5149999999999997</v>
      </c>
      <c r="B161">
        <f t="shared" si="2"/>
        <v>45.15</v>
      </c>
      <c r="C161">
        <f>B161*Solar!$B$2</f>
        <v>8.9848499999999998</v>
      </c>
    </row>
    <row r="162" spans="1:3" x14ac:dyDescent="0.35">
      <c r="A162">
        <v>0</v>
      </c>
      <c r="B162">
        <f t="shared" si="2"/>
        <v>0</v>
      </c>
      <c r="C162">
        <f>B162*Solar!$B$2</f>
        <v>0</v>
      </c>
    </row>
    <row r="163" spans="1:3" x14ac:dyDescent="0.35">
      <c r="A163">
        <v>0</v>
      </c>
      <c r="B163">
        <f t="shared" si="2"/>
        <v>0</v>
      </c>
      <c r="C163">
        <f>B163*Solar!$B$2</f>
        <v>0</v>
      </c>
    </row>
    <row r="164" spans="1:3" x14ac:dyDescent="0.35">
      <c r="A164">
        <v>0</v>
      </c>
      <c r="B164">
        <f t="shared" si="2"/>
        <v>0</v>
      </c>
      <c r="C164">
        <f>B164*Solar!$B$2</f>
        <v>0</v>
      </c>
    </row>
    <row r="165" spans="1:3" x14ac:dyDescent="0.35">
      <c r="A165">
        <v>0</v>
      </c>
      <c r="B165">
        <f t="shared" si="2"/>
        <v>0</v>
      </c>
      <c r="C165">
        <f>B165*Solar!$B$2</f>
        <v>0</v>
      </c>
    </row>
    <row r="166" spans="1:3" x14ac:dyDescent="0.35">
      <c r="A166">
        <v>0</v>
      </c>
      <c r="B166">
        <f t="shared" si="2"/>
        <v>0</v>
      </c>
      <c r="C166">
        <f>B166*Solar!$B$2</f>
        <v>0</v>
      </c>
    </row>
    <row r="167" spans="1:3" x14ac:dyDescent="0.35">
      <c r="A167">
        <v>0</v>
      </c>
      <c r="B167">
        <f t="shared" si="2"/>
        <v>0</v>
      </c>
      <c r="C167">
        <f>B167*Solar!$B$2</f>
        <v>0</v>
      </c>
    </row>
    <row r="168" spans="1:3" x14ac:dyDescent="0.35">
      <c r="A168">
        <v>0</v>
      </c>
      <c r="B168">
        <f t="shared" si="2"/>
        <v>0</v>
      </c>
      <c r="C168">
        <f>B168*Solar!$B$2</f>
        <v>0</v>
      </c>
    </row>
    <row r="169" spans="1:3" x14ac:dyDescent="0.35">
      <c r="A169">
        <v>0</v>
      </c>
      <c r="B169">
        <f t="shared" si="2"/>
        <v>0</v>
      </c>
      <c r="C169">
        <f>B169*Solar!$B$2</f>
        <v>0</v>
      </c>
    </row>
    <row r="170" spans="1:3" x14ac:dyDescent="0.35">
      <c r="A170">
        <v>0</v>
      </c>
      <c r="B170">
        <f t="shared" si="2"/>
        <v>0</v>
      </c>
      <c r="C170">
        <f>B170*Solar!$B$2</f>
        <v>0</v>
      </c>
    </row>
    <row r="171" spans="1:3" x14ac:dyDescent="0.35">
      <c r="A171">
        <v>0</v>
      </c>
      <c r="B171">
        <f t="shared" si="2"/>
        <v>0</v>
      </c>
      <c r="C171">
        <f>B171*Solar!$B$2</f>
        <v>0</v>
      </c>
    </row>
    <row r="172" spans="1:3" x14ac:dyDescent="0.35">
      <c r="A172">
        <v>0</v>
      </c>
      <c r="B172">
        <f t="shared" si="2"/>
        <v>0</v>
      </c>
      <c r="C172">
        <f>B172*Solar!$B$2</f>
        <v>0</v>
      </c>
    </row>
    <row r="173" spans="1:3" x14ac:dyDescent="0.35">
      <c r="A173">
        <v>0</v>
      </c>
      <c r="B173">
        <f t="shared" si="2"/>
        <v>0</v>
      </c>
      <c r="C173">
        <f>B173*Solar!$B$2</f>
        <v>0</v>
      </c>
    </row>
    <row r="174" spans="1:3" x14ac:dyDescent="0.35">
      <c r="A174">
        <v>0</v>
      </c>
      <c r="B174">
        <f t="shared" si="2"/>
        <v>0</v>
      </c>
      <c r="C174">
        <f>B174*Solar!$B$2</f>
        <v>0</v>
      </c>
    </row>
    <row r="175" spans="1:3" x14ac:dyDescent="0.35">
      <c r="A175">
        <v>0</v>
      </c>
      <c r="B175">
        <f t="shared" si="2"/>
        <v>0</v>
      </c>
      <c r="C175">
        <f>B175*Solar!$B$2</f>
        <v>0</v>
      </c>
    </row>
    <row r="176" spans="1:3" x14ac:dyDescent="0.35">
      <c r="A176">
        <v>0</v>
      </c>
      <c r="B176">
        <f t="shared" si="2"/>
        <v>0</v>
      </c>
      <c r="C176">
        <f>B176*Solar!$B$2</f>
        <v>0</v>
      </c>
    </row>
    <row r="177" spans="1:3" x14ac:dyDescent="0.35">
      <c r="A177">
        <v>0.51500000000000001</v>
      </c>
      <c r="B177">
        <f t="shared" si="2"/>
        <v>5.15</v>
      </c>
      <c r="C177">
        <f>B177*Solar!$B$2</f>
        <v>1.02485</v>
      </c>
    </row>
    <row r="178" spans="1:3" x14ac:dyDescent="0.35">
      <c r="A178">
        <v>20.375</v>
      </c>
      <c r="B178">
        <f t="shared" si="2"/>
        <v>203.75</v>
      </c>
      <c r="C178">
        <f>B178*Solar!$B$2</f>
        <v>40.546250000000001</v>
      </c>
    </row>
    <row r="179" spans="1:3" x14ac:dyDescent="0.35">
      <c r="A179">
        <v>57.533000000000001</v>
      </c>
      <c r="B179">
        <f t="shared" si="2"/>
        <v>575.33000000000004</v>
      </c>
      <c r="C179">
        <f>B179*Solar!$B$2</f>
        <v>114.49067000000001</v>
      </c>
    </row>
    <row r="180" spans="1:3" x14ac:dyDescent="0.35">
      <c r="A180">
        <v>90.623000000000005</v>
      </c>
      <c r="B180">
        <f t="shared" si="2"/>
        <v>906.23</v>
      </c>
      <c r="C180">
        <f>B180*Solar!$B$2</f>
        <v>180.33977000000002</v>
      </c>
    </row>
    <row r="181" spans="1:3" x14ac:dyDescent="0.35">
      <c r="A181">
        <v>104.88800000000001</v>
      </c>
      <c r="B181">
        <f t="shared" si="2"/>
        <v>1048.8800000000001</v>
      </c>
      <c r="C181">
        <f>B181*Solar!$B$2</f>
        <v>208.72712000000004</v>
      </c>
    </row>
    <row r="182" spans="1:3" x14ac:dyDescent="0.35">
      <c r="A182">
        <v>97.632999999999996</v>
      </c>
      <c r="B182">
        <f t="shared" si="2"/>
        <v>976.32999999999993</v>
      </c>
      <c r="C182">
        <f>B182*Solar!$B$2</f>
        <v>194.28967</v>
      </c>
    </row>
    <row r="183" spans="1:3" x14ac:dyDescent="0.35">
      <c r="A183">
        <v>69.816999999999993</v>
      </c>
      <c r="B183">
        <f t="shared" si="2"/>
        <v>698.17</v>
      </c>
      <c r="C183">
        <f>B183*Solar!$B$2</f>
        <v>138.93583000000001</v>
      </c>
    </row>
    <row r="184" spans="1:3" x14ac:dyDescent="0.35">
      <c r="A184">
        <v>38.578000000000003</v>
      </c>
      <c r="B184">
        <f t="shared" si="2"/>
        <v>385.78000000000003</v>
      </c>
      <c r="C184">
        <f>B184*Solar!$B$2</f>
        <v>76.770220000000009</v>
      </c>
    </row>
    <row r="185" spans="1:3" x14ac:dyDescent="0.35">
      <c r="A185">
        <v>5.3920000000000003</v>
      </c>
      <c r="B185">
        <f t="shared" si="2"/>
        <v>53.92</v>
      </c>
      <c r="C185">
        <f>B185*Solar!$B$2</f>
        <v>10.730080000000001</v>
      </c>
    </row>
    <row r="186" spans="1:3" x14ac:dyDescent="0.35">
      <c r="A186">
        <v>0</v>
      </c>
      <c r="B186">
        <f t="shared" si="2"/>
        <v>0</v>
      </c>
      <c r="C186">
        <f>B186*Solar!$B$2</f>
        <v>0</v>
      </c>
    </row>
    <row r="187" spans="1:3" x14ac:dyDescent="0.35">
      <c r="A187">
        <v>0</v>
      </c>
      <c r="B187">
        <f t="shared" si="2"/>
        <v>0</v>
      </c>
      <c r="C187">
        <f>B187*Solar!$B$2</f>
        <v>0</v>
      </c>
    </row>
    <row r="188" spans="1:3" x14ac:dyDescent="0.35">
      <c r="A188">
        <v>0</v>
      </c>
      <c r="B188">
        <f t="shared" si="2"/>
        <v>0</v>
      </c>
      <c r="C188">
        <f>B188*Solar!$B$2</f>
        <v>0</v>
      </c>
    </row>
    <row r="189" spans="1:3" x14ac:dyDescent="0.35">
      <c r="A189">
        <v>0</v>
      </c>
      <c r="B189">
        <f t="shared" si="2"/>
        <v>0</v>
      </c>
      <c r="C189">
        <f>B189*Solar!$B$2</f>
        <v>0</v>
      </c>
    </row>
    <row r="190" spans="1:3" x14ac:dyDescent="0.35">
      <c r="A190">
        <v>0</v>
      </c>
      <c r="B190">
        <f t="shared" si="2"/>
        <v>0</v>
      </c>
      <c r="C190">
        <f>B190*Solar!$B$2</f>
        <v>0</v>
      </c>
    </row>
    <row r="191" spans="1:3" x14ac:dyDescent="0.35">
      <c r="A191">
        <v>0</v>
      </c>
      <c r="B191">
        <f t="shared" si="2"/>
        <v>0</v>
      </c>
      <c r="C191">
        <f>B191*Solar!$B$2</f>
        <v>0</v>
      </c>
    </row>
    <row r="192" spans="1:3" x14ac:dyDescent="0.35">
      <c r="A192">
        <v>0</v>
      </c>
      <c r="B192">
        <f t="shared" si="2"/>
        <v>0</v>
      </c>
      <c r="C192">
        <f>B192*Solar!$B$2</f>
        <v>0</v>
      </c>
    </row>
    <row r="193" spans="1:3" x14ac:dyDescent="0.35">
      <c r="A193">
        <v>0</v>
      </c>
      <c r="B193">
        <f t="shared" si="2"/>
        <v>0</v>
      </c>
      <c r="C193">
        <f>B193*Solar!$B$2</f>
        <v>0</v>
      </c>
    </row>
    <row r="194" spans="1:3" x14ac:dyDescent="0.35">
      <c r="A194">
        <v>0</v>
      </c>
      <c r="B194">
        <f t="shared" si="2"/>
        <v>0</v>
      </c>
      <c r="C194">
        <f>B194*Solar!$B$2</f>
        <v>0</v>
      </c>
    </row>
    <row r="195" spans="1:3" x14ac:dyDescent="0.35">
      <c r="A195">
        <v>0</v>
      </c>
      <c r="B195">
        <f t="shared" ref="B195:B258" si="3">A195*10</f>
        <v>0</v>
      </c>
      <c r="C195">
        <f>B195*Solar!$B$2</f>
        <v>0</v>
      </c>
    </row>
    <row r="196" spans="1:3" x14ac:dyDescent="0.35">
      <c r="A196">
        <v>0</v>
      </c>
      <c r="B196">
        <f t="shared" si="3"/>
        <v>0</v>
      </c>
      <c r="C196">
        <f>B196*Solar!$B$2</f>
        <v>0</v>
      </c>
    </row>
    <row r="197" spans="1:3" x14ac:dyDescent="0.35">
      <c r="A197">
        <v>0</v>
      </c>
      <c r="B197">
        <f t="shared" si="3"/>
        <v>0</v>
      </c>
      <c r="C197">
        <f>B197*Solar!$B$2</f>
        <v>0</v>
      </c>
    </row>
    <row r="198" spans="1:3" x14ac:dyDescent="0.35">
      <c r="A198">
        <v>0</v>
      </c>
      <c r="B198">
        <f t="shared" si="3"/>
        <v>0</v>
      </c>
      <c r="C198">
        <f>B198*Solar!$B$2</f>
        <v>0</v>
      </c>
    </row>
    <row r="199" spans="1:3" x14ac:dyDescent="0.35">
      <c r="A199">
        <v>0</v>
      </c>
      <c r="B199">
        <f t="shared" si="3"/>
        <v>0</v>
      </c>
      <c r="C199">
        <f>B199*Solar!$B$2</f>
        <v>0</v>
      </c>
    </row>
    <row r="200" spans="1:3" x14ac:dyDescent="0.35">
      <c r="A200">
        <v>0</v>
      </c>
      <c r="B200">
        <f t="shared" si="3"/>
        <v>0</v>
      </c>
      <c r="C200">
        <f>B200*Solar!$B$2</f>
        <v>0</v>
      </c>
    </row>
    <row r="201" spans="1:3" x14ac:dyDescent="0.35">
      <c r="A201">
        <v>0.43</v>
      </c>
      <c r="B201">
        <f t="shared" si="3"/>
        <v>4.3</v>
      </c>
      <c r="C201">
        <f>B201*Solar!$B$2</f>
        <v>0.85570000000000002</v>
      </c>
    </row>
    <row r="202" spans="1:3" x14ac:dyDescent="0.35">
      <c r="A202">
        <v>19.635000000000002</v>
      </c>
      <c r="B202">
        <f t="shared" si="3"/>
        <v>196.35000000000002</v>
      </c>
      <c r="C202">
        <f>B202*Solar!$B$2</f>
        <v>39.073650000000008</v>
      </c>
    </row>
    <row r="203" spans="1:3" x14ac:dyDescent="0.35">
      <c r="A203">
        <v>67.17</v>
      </c>
      <c r="B203">
        <f t="shared" si="3"/>
        <v>671.7</v>
      </c>
      <c r="C203">
        <f>B203*Solar!$B$2</f>
        <v>133.66830000000002</v>
      </c>
    </row>
    <row r="204" spans="1:3" x14ac:dyDescent="0.35">
      <c r="A204">
        <v>98.629000000000005</v>
      </c>
      <c r="B204">
        <f t="shared" si="3"/>
        <v>986.29000000000008</v>
      </c>
      <c r="C204">
        <f>B204*Solar!$B$2</f>
        <v>196.27171000000001</v>
      </c>
    </row>
    <row r="205" spans="1:3" x14ac:dyDescent="0.35">
      <c r="A205">
        <v>108.292</v>
      </c>
      <c r="B205">
        <f t="shared" si="3"/>
        <v>1082.92</v>
      </c>
      <c r="C205">
        <f>B205*Solar!$B$2</f>
        <v>215.50108000000003</v>
      </c>
    </row>
    <row r="206" spans="1:3" x14ac:dyDescent="0.35">
      <c r="A206">
        <v>103.685</v>
      </c>
      <c r="B206">
        <f t="shared" si="3"/>
        <v>1036.8499999999999</v>
      </c>
      <c r="C206">
        <f>B206*Solar!$B$2</f>
        <v>206.33314999999999</v>
      </c>
    </row>
    <row r="207" spans="1:3" x14ac:dyDescent="0.35">
      <c r="A207">
        <v>76.388000000000005</v>
      </c>
      <c r="B207">
        <f t="shared" si="3"/>
        <v>763.88000000000011</v>
      </c>
      <c r="C207">
        <f>B207*Solar!$B$2</f>
        <v>152.01212000000004</v>
      </c>
    </row>
    <row r="208" spans="1:3" x14ac:dyDescent="0.35">
      <c r="A208">
        <v>35.506</v>
      </c>
      <c r="B208">
        <f t="shared" si="3"/>
        <v>355.06</v>
      </c>
      <c r="C208">
        <f>B208*Solar!$B$2</f>
        <v>70.656940000000006</v>
      </c>
    </row>
    <row r="209" spans="1:3" x14ac:dyDescent="0.35">
      <c r="A209">
        <v>5.6050000000000004</v>
      </c>
      <c r="B209">
        <f t="shared" si="3"/>
        <v>56.050000000000004</v>
      </c>
      <c r="C209">
        <f>B209*Solar!$B$2</f>
        <v>11.153950000000002</v>
      </c>
    </row>
    <row r="210" spans="1:3" x14ac:dyDescent="0.35">
      <c r="A210">
        <v>0.01</v>
      </c>
      <c r="B210">
        <f t="shared" si="3"/>
        <v>0.1</v>
      </c>
      <c r="C210">
        <f>B210*Solar!$B$2</f>
        <v>1.9900000000000001E-2</v>
      </c>
    </row>
    <row r="211" spans="1:3" x14ac:dyDescent="0.35">
      <c r="A211">
        <v>1.2E-2</v>
      </c>
      <c r="B211">
        <f t="shared" si="3"/>
        <v>0.12</v>
      </c>
      <c r="C211">
        <f>B211*Solar!$B$2</f>
        <v>2.3880000000000002E-2</v>
      </c>
    </row>
    <row r="212" spans="1:3" x14ac:dyDescent="0.35">
      <c r="A212">
        <v>1.2E-2</v>
      </c>
      <c r="B212">
        <f t="shared" si="3"/>
        <v>0.12</v>
      </c>
      <c r="C212">
        <f>B212*Solar!$B$2</f>
        <v>2.3880000000000002E-2</v>
      </c>
    </row>
    <row r="213" spans="1:3" x14ac:dyDescent="0.35">
      <c r="A213">
        <v>5.0000000000000001E-3</v>
      </c>
      <c r="B213">
        <f t="shared" si="3"/>
        <v>0.05</v>
      </c>
      <c r="C213">
        <f>B213*Solar!$B$2</f>
        <v>9.9500000000000005E-3</v>
      </c>
    </row>
    <row r="214" spans="1:3" x14ac:dyDescent="0.35">
      <c r="A214">
        <v>5.0000000000000001E-3</v>
      </c>
      <c r="B214">
        <f t="shared" si="3"/>
        <v>0.05</v>
      </c>
      <c r="C214">
        <f>B214*Solar!$B$2</f>
        <v>9.9500000000000005E-3</v>
      </c>
    </row>
    <row r="215" spans="1:3" x14ac:dyDescent="0.35">
      <c r="A215">
        <v>7.0000000000000001E-3</v>
      </c>
      <c r="B215">
        <f t="shared" si="3"/>
        <v>7.0000000000000007E-2</v>
      </c>
      <c r="C215">
        <f>B215*Solar!$B$2</f>
        <v>1.3930000000000001E-2</v>
      </c>
    </row>
    <row r="216" spans="1:3" x14ac:dyDescent="0.35">
      <c r="A216">
        <v>1.2E-2</v>
      </c>
      <c r="B216">
        <f t="shared" si="3"/>
        <v>0.12</v>
      </c>
      <c r="C216">
        <f>B216*Solar!$B$2</f>
        <v>2.3880000000000002E-2</v>
      </c>
    </row>
    <row r="217" spans="1:3" x14ac:dyDescent="0.35">
      <c r="A217">
        <v>1.2E-2</v>
      </c>
      <c r="B217">
        <f t="shared" si="3"/>
        <v>0.12</v>
      </c>
      <c r="C217">
        <f>B217*Solar!$B$2</f>
        <v>2.3880000000000002E-2</v>
      </c>
    </row>
    <row r="218" spans="1:3" x14ac:dyDescent="0.35">
      <c r="A218">
        <v>0.01</v>
      </c>
      <c r="B218">
        <f t="shared" si="3"/>
        <v>0.1</v>
      </c>
      <c r="C218">
        <f>B218*Solar!$B$2</f>
        <v>1.9900000000000001E-2</v>
      </c>
    </row>
    <row r="219" spans="1:3" x14ac:dyDescent="0.35">
      <c r="A219">
        <v>1.2E-2</v>
      </c>
      <c r="B219">
        <f t="shared" si="3"/>
        <v>0.12</v>
      </c>
      <c r="C219">
        <f>B219*Solar!$B$2</f>
        <v>2.3880000000000002E-2</v>
      </c>
    </row>
    <row r="220" spans="1:3" x14ac:dyDescent="0.35">
      <c r="A220">
        <v>1.2E-2</v>
      </c>
      <c r="B220">
        <f t="shared" si="3"/>
        <v>0.12</v>
      </c>
      <c r="C220">
        <f>B220*Solar!$B$2</f>
        <v>2.3880000000000002E-2</v>
      </c>
    </row>
    <row r="221" spans="1:3" x14ac:dyDescent="0.35">
      <c r="A221">
        <v>1.2E-2</v>
      </c>
      <c r="B221">
        <f t="shared" si="3"/>
        <v>0.12</v>
      </c>
      <c r="C221">
        <f>B221*Solar!$B$2</f>
        <v>2.3880000000000002E-2</v>
      </c>
    </row>
    <row r="222" spans="1:3" x14ac:dyDescent="0.35">
      <c r="A222">
        <v>0.01</v>
      </c>
      <c r="B222">
        <f t="shared" si="3"/>
        <v>0.1</v>
      </c>
      <c r="C222">
        <f>B222*Solar!$B$2</f>
        <v>1.9900000000000001E-2</v>
      </c>
    </row>
    <row r="223" spans="1:3" x14ac:dyDescent="0.35">
      <c r="A223">
        <v>1.2E-2</v>
      </c>
      <c r="B223">
        <f t="shared" si="3"/>
        <v>0.12</v>
      </c>
      <c r="C223">
        <f>B223*Solar!$B$2</f>
        <v>2.3880000000000002E-2</v>
      </c>
    </row>
    <row r="224" spans="1:3" x14ac:dyDescent="0.35">
      <c r="A224">
        <v>1.2999999999999999E-2</v>
      </c>
      <c r="B224">
        <f t="shared" si="3"/>
        <v>0.13</v>
      </c>
      <c r="C224">
        <f>B224*Solar!$B$2</f>
        <v>2.5870000000000001E-2</v>
      </c>
    </row>
    <row r="225" spans="1:3" x14ac:dyDescent="0.35">
      <c r="A225">
        <v>0.995</v>
      </c>
      <c r="B225">
        <f t="shared" si="3"/>
        <v>9.9499999999999993</v>
      </c>
      <c r="C225">
        <f>B225*Solar!$B$2</f>
        <v>1.9800499999999999</v>
      </c>
    </row>
    <row r="226" spans="1:3" x14ac:dyDescent="0.35">
      <c r="A226">
        <v>22.852</v>
      </c>
      <c r="B226">
        <f t="shared" si="3"/>
        <v>228.52</v>
      </c>
      <c r="C226">
        <f>B226*Solar!$B$2</f>
        <v>45.475480000000005</v>
      </c>
    </row>
    <row r="227" spans="1:3" x14ac:dyDescent="0.35">
      <c r="A227">
        <v>75.168999999999997</v>
      </c>
      <c r="B227">
        <f t="shared" si="3"/>
        <v>751.68999999999994</v>
      </c>
      <c r="C227">
        <f>B227*Solar!$B$2</f>
        <v>149.58631</v>
      </c>
    </row>
    <row r="228" spans="1:3" x14ac:dyDescent="0.35">
      <c r="A228">
        <v>109.744</v>
      </c>
      <c r="B228">
        <f t="shared" si="3"/>
        <v>1097.44</v>
      </c>
      <c r="C228">
        <f>B228*Solar!$B$2</f>
        <v>218.39056000000002</v>
      </c>
    </row>
    <row r="229" spans="1:3" x14ac:dyDescent="0.35">
      <c r="A229">
        <v>130.4</v>
      </c>
      <c r="B229">
        <f t="shared" si="3"/>
        <v>1304</v>
      </c>
      <c r="C229">
        <f>B229*Solar!$B$2</f>
        <v>259.49600000000004</v>
      </c>
    </row>
    <row r="230" spans="1:3" x14ac:dyDescent="0.35">
      <c r="A230">
        <v>111.2</v>
      </c>
      <c r="B230">
        <f t="shared" si="3"/>
        <v>1112</v>
      </c>
      <c r="C230">
        <f>B230*Solar!$B$2</f>
        <v>221.28800000000001</v>
      </c>
    </row>
    <row r="231" spans="1:3" x14ac:dyDescent="0.35">
      <c r="A231">
        <v>77.774000000000001</v>
      </c>
      <c r="B231">
        <f t="shared" si="3"/>
        <v>777.74</v>
      </c>
      <c r="C231">
        <f>B231*Solar!$B$2</f>
        <v>154.77026000000001</v>
      </c>
    </row>
    <row r="232" spans="1:3" x14ac:dyDescent="0.35">
      <c r="A232">
        <v>43.719000000000001</v>
      </c>
      <c r="B232">
        <f t="shared" si="3"/>
        <v>437.19</v>
      </c>
      <c r="C232">
        <f>B232*Solar!$B$2</f>
        <v>87.000810000000001</v>
      </c>
    </row>
    <row r="233" spans="1:3" x14ac:dyDescent="0.35">
      <c r="A233">
        <v>6.4180000000000001</v>
      </c>
      <c r="B233">
        <f t="shared" si="3"/>
        <v>64.180000000000007</v>
      </c>
      <c r="C233">
        <f>B233*Solar!$B$2</f>
        <v>12.771820000000002</v>
      </c>
    </row>
    <row r="234" spans="1:3" x14ac:dyDescent="0.35">
      <c r="A234">
        <v>0</v>
      </c>
      <c r="B234">
        <f t="shared" si="3"/>
        <v>0</v>
      </c>
      <c r="C234">
        <f>B234*Solar!$B$2</f>
        <v>0</v>
      </c>
    </row>
    <row r="235" spans="1:3" x14ac:dyDescent="0.35">
      <c r="A235">
        <v>0</v>
      </c>
      <c r="B235">
        <f t="shared" si="3"/>
        <v>0</v>
      </c>
      <c r="C235">
        <f>B235*Solar!$B$2</f>
        <v>0</v>
      </c>
    </row>
    <row r="236" spans="1:3" x14ac:dyDescent="0.35">
      <c r="A236">
        <v>0</v>
      </c>
      <c r="B236">
        <f t="shared" si="3"/>
        <v>0</v>
      </c>
      <c r="C236">
        <f>B236*Solar!$B$2</f>
        <v>0</v>
      </c>
    </row>
    <row r="237" spans="1:3" x14ac:dyDescent="0.35">
      <c r="A237">
        <v>0</v>
      </c>
      <c r="B237">
        <f t="shared" si="3"/>
        <v>0</v>
      </c>
      <c r="C237">
        <f>B237*Solar!$B$2</f>
        <v>0</v>
      </c>
    </row>
    <row r="238" spans="1:3" x14ac:dyDescent="0.35">
      <c r="A238">
        <v>7.0000000000000001E-3</v>
      </c>
      <c r="B238">
        <f t="shared" si="3"/>
        <v>7.0000000000000007E-2</v>
      </c>
      <c r="C238">
        <f>B238*Solar!$B$2</f>
        <v>1.3930000000000001E-2</v>
      </c>
    </row>
    <row r="239" spans="1:3" x14ac:dyDescent="0.35">
      <c r="A239">
        <v>3.0000000000000001E-3</v>
      </c>
      <c r="B239">
        <f t="shared" si="3"/>
        <v>0.03</v>
      </c>
      <c r="C239">
        <f>B239*Solar!$B$2</f>
        <v>5.9700000000000005E-3</v>
      </c>
    </row>
    <row r="240" spans="1:3" x14ac:dyDescent="0.35">
      <c r="A240">
        <v>0</v>
      </c>
      <c r="B240">
        <f t="shared" si="3"/>
        <v>0</v>
      </c>
      <c r="C240">
        <f>B240*Solar!$B$2</f>
        <v>0</v>
      </c>
    </row>
    <row r="241" spans="1:3" x14ac:dyDescent="0.35">
      <c r="A241">
        <v>0</v>
      </c>
      <c r="B241">
        <f t="shared" si="3"/>
        <v>0</v>
      </c>
      <c r="C241">
        <f>B241*Solar!$B$2</f>
        <v>0</v>
      </c>
    </row>
    <row r="242" spans="1:3" x14ac:dyDescent="0.35">
      <c r="A242">
        <v>6.0000000000000001E-3</v>
      </c>
      <c r="B242">
        <f t="shared" si="3"/>
        <v>0.06</v>
      </c>
      <c r="C242">
        <f>B242*Solar!$B$2</f>
        <v>1.1940000000000001E-2</v>
      </c>
    </row>
    <row r="243" spans="1:3" x14ac:dyDescent="0.35">
      <c r="A243">
        <v>3.0000000000000001E-3</v>
      </c>
      <c r="B243">
        <f t="shared" si="3"/>
        <v>0.03</v>
      </c>
      <c r="C243">
        <f>B243*Solar!$B$2</f>
        <v>5.9700000000000005E-3</v>
      </c>
    </row>
    <row r="244" spans="1:3" x14ac:dyDescent="0.35">
      <c r="A244">
        <v>2E-3</v>
      </c>
      <c r="B244">
        <f t="shared" si="3"/>
        <v>0.02</v>
      </c>
      <c r="C244">
        <f>B244*Solar!$B$2</f>
        <v>3.98E-3</v>
      </c>
    </row>
    <row r="245" spans="1:3" x14ac:dyDescent="0.35">
      <c r="A245">
        <v>0</v>
      </c>
      <c r="B245">
        <f t="shared" si="3"/>
        <v>0</v>
      </c>
      <c r="C245">
        <f>B245*Solar!$B$2</f>
        <v>0</v>
      </c>
    </row>
    <row r="246" spans="1:3" x14ac:dyDescent="0.35">
      <c r="A246">
        <v>0</v>
      </c>
      <c r="B246">
        <f t="shared" si="3"/>
        <v>0</v>
      </c>
      <c r="C246">
        <f>B246*Solar!$B$2</f>
        <v>0</v>
      </c>
    </row>
    <row r="247" spans="1:3" x14ac:dyDescent="0.35">
      <c r="A247">
        <v>0</v>
      </c>
      <c r="B247">
        <f t="shared" si="3"/>
        <v>0</v>
      </c>
      <c r="C247">
        <f>B247*Solar!$B$2</f>
        <v>0</v>
      </c>
    </row>
    <row r="248" spans="1:3" x14ac:dyDescent="0.35">
      <c r="A248">
        <v>3.0000000000000001E-3</v>
      </c>
      <c r="B248">
        <f t="shared" si="3"/>
        <v>0.03</v>
      </c>
      <c r="C248">
        <f>B248*Solar!$B$2</f>
        <v>5.9700000000000005E-3</v>
      </c>
    </row>
    <row r="249" spans="1:3" x14ac:dyDescent="0.35">
      <c r="A249">
        <v>0.67200000000000004</v>
      </c>
      <c r="B249">
        <f t="shared" si="3"/>
        <v>6.7200000000000006</v>
      </c>
      <c r="C249">
        <f>B249*Solar!$B$2</f>
        <v>1.3372800000000002</v>
      </c>
    </row>
    <row r="250" spans="1:3" x14ac:dyDescent="0.35">
      <c r="A250">
        <v>19.696999999999999</v>
      </c>
      <c r="B250">
        <f t="shared" si="3"/>
        <v>196.97</v>
      </c>
      <c r="C250">
        <f>B250*Solar!$B$2</f>
        <v>39.197030000000005</v>
      </c>
    </row>
    <row r="251" spans="1:3" x14ac:dyDescent="0.35">
      <c r="A251">
        <v>65.977000000000004</v>
      </c>
      <c r="B251">
        <f t="shared" si="3"/>
        <v>659.77</v>
      </c>
      <c r="C251">
        <f>B251*Solar!$B$2</f>
        <v>131.29423</v>
      </c>
    </row>
    <row r="252" spans="1:3" x14ac:dyDescent="0.35">
      <c r="A252">
        <v>103.22499999999999</v>
      </c>
      <c r="B252">
        <f t="shared" si="3"/>
        <v>1032.25</v>
      </c>
      <c r="C252">
        <f>B252*Solar!$B$2</f>
        <v>205.41775000000001</v>
      </c>
    </row>
    <row r="253" spans="1:3" x14ac:dyDescent="0.35">
      <c r="A253">
        <v>113.688</v>
      </c>
      <c r="B253">
        <f t="shared" si="3"/>
        <v>1136.8800000000001</v>
      </c>
      <c r="C253">
        <f>B253*Solar!$B$2</f>
        <v>226.23912000000004</v>
      </c>
    </row>
    <row r="254" spans="1:3" x14ac:dyDescent="0.35">
      <c r="A254">
        <v>106.601</v>
      </c>
      <c r="B254">
        <f t="shared" si="3"/>
        <v>1066.01</v>
      </c>
      <c r="C254">
        <f>B254*Solar!$B$2</f>
        <v>212.13599000000002</v>
      </c>
    </row>
    <row r="255" spans="1:3" x14ac:dyDescent="0.35">
      <c r="A255">
        <v>72.677999999999997</v>
      </c>
      <c r="B255">
        <f t="shared" si="3"/>
        <v>726.78</v>
      </c>
      <c r="C255">
        <f>B255*Solar!$B$2</f>
        <v>144.62922</v>
      </c>
    </row>
    <row r="256" spans="1:3" x14ac:dyDescent="0.35">
      <c r="A256">
        <v>38.53</v>
      </c>
      <c r="B256">
        <f t="shared" si="3"/>
        <v>385.3</v>
      </c>
      <c r="C256">
        <f>B256*Solar!$B$2</f>
        <v>76.674700000000001</v>
      </c>
    </row>
    <row r="257" spans="1:3" x14ac:dyDescent="0.35">
      <c r="A257">
        <v>7.6159999999999997</v>
      </c>
      <c r="B257">
        <f t="shared" si="3"/>
        <v>76.16</v>
      </c>
      <c r="C257">
        <f>B257*Solar!$B$2</f>
        <v>15.15584</v>
      </c>
    </row>
    <row r="258" spans="1:3" x14ac:dyDescent="0.35">
      <c r="A258">
        <v>0</v>
      </c>
      <c r="B258">
        <f t="shared" si="3"/>
        <v>0</v>
      </c>
      <c r="C258">
        <f>B258*Solar!$B$2</f>
        <v>0</v>
      </c>
    </row>
    <row r="259" spans="1:3" x14ac:dyDescent="0.35">
      <c r="A259">
        <v>5.0000000000000001E-3</v>
      </c>
      <c r="B259">
        <f t="shared" ref="B259:B322" si="4">A259*10</f>
        <v>0.05</v>
      </c>
      <c r="C259">
        <f>B259*Solar!$B$2</f>
        <v>9.9500000000000005E-3</v>
      </c>
    </row>
    <row r="260" spans="1:3" x14ac:dyDescent="0.35">
      <c r="A260">
        <v>5.0000000000000001E-3</v>
      </c>
      <c r="B260">
        <f t="shared" si="4"/>
        <v>0.05</v>
      </c>
      <c r="C260">
        <f>B260*Solar!$B$2</f>
        <v>9.9500000000000005E-3</v>
      </c>
    </row>
    <row r="261" spans="1:3" x14ac:dyDescent="0.35">
      <c r="A261">
        <v>3.0000000000000001E-3</v>
      </c>
      <c r="B261">
        <f t="shared" si="4"/>
        <v>0.03</v>
      </c>
      <c r="C261">
        <f>B261*Solar!$B$2</f>
        <v>5.9700000000000005E-3</v>
      </c>
    </row>
    <row r="262" spans="1:3" x14ac:dyDescent="0.35">
      <c r="A262">
        <v>2E-3</v>
      </c>
      <c r="B262">
        <f t="shared" si="4"/>
        <v>0.02</v>
      </c>
      <c r="C262">
        <f>B262*Solar!$B$2</f>
        <v>3.98E-3</v>
      </c>
    </row>
    <row r="263" spans="1:3" x14ac:dyDescent="0.35">
      <c r="A263">
        <v>3.0000000000000001E-3</v>
      </c>
      <c r="B263">
        <f t="shared" si="4"/>
        <v>0.03</v>
      </c>
      <c r="C263">
        <f>B263*Solar!$B$2</f>
        <v>5.9700000000000005E-3</v>
      </c>
    </row>
    <row r="264" spans="1:3" x14ac:dyDescent="0.35">
      <c r="A264">
        <v>1.2E-2</v>
      </c>
      <c r="B264">
        <f t="shared" si="4"/>
        <v>0.12</v>
      </c>
      <c r="C264">
        <f>B264*Solar!$B$2</f>
        <v>2.3880000000000002E-2</v>
      </c>
    </row>
    <row r="265" spans="1:3" x14ac:dyDescent="0.35">
      <c r="A265">
        <v>1.4E-2</v>
      </c>
      <c r="B265">
        <f t="shared" si="4"/>
        <v>0.14000000000000001</v>
      </c>
      <c r="C265">
        <f>B265*Solar!$B$2</f>
        <v>2.7860000000000003E-2</v>
      </c>
    </row>
    <row r="266" spans="1:3" x14ac:dyDescent="0.35">
      <c r="A266">
        <v>1.6E-2</v>
      </c>
      <c r="B266">
        <f t="shared" si="4"/>
        <v>0.16</v>
      </c>
      <c r="C266">
        <f>B266*Solar!$B$2</f>
        <v>3.184E-2</v>
      </c>
    </row>
    <row r="267" spans="1:3" x14ac:dyDescent="0.35">
      <c r="A267">
        <v>8.9999999999999993E-3</v>
      </c>
      <c r="B267">
        <f t="shared" si="4"/>
        <v>0.09</v>
      </c>
      <c r="C267">
        <f>B267*Solar!$B$2</f>
        <v>1.7909999999999999E-2</v>
      </c>
    </row>
    <row r="268" spans="1:3" x14ac:dyDescent="0.35">
      <c r="A268">
        <v>0</v>
      </c>
      <c r="B268">
        <f t="shared" si="4"/>
        <v>0</v>
      </c>
      <c r="C268">
        <f>B268*Solar!$B$2</f>
        <v>0</v>
      </c>
    </row>
    <row r="269" spans="1:3" x14ac:dyDescent="0.35">
      <c r="A269">
        <v>3.0000000000000001E-3</v>
      </c>
      <c r="B269">
        <f t="shared" si="4"/>
        <v>0.03</v>
      </c>
      <c r="C269">
        <f>B269*Solar!$B$2</f>
        <v>5.9700000000000005E-3</v>
      </c>
    </row>
    <row r="270" spans="1:3" x14ac:dyDescent="0.35">
      <c r="A270">
        <v>3.0000000000000001E-3</v>
      </c>
      <c r="B270">
        <f t="shared" si="4"/>
        <v>0.03</v>
      </c>
      <c r="C270">
        <f>B270*Solar!$B$2</f>
        <v>5.9700000000000005E-3</v>
      </c>
    </row>
    <row r="271" spans="1:3" x14ac:dyDescent="0.35">
      <c r="A271">
        <v>5.0000000000000001E-3</v>
      </c>
      <c r="B271">
        <f t="shared" si="4"/>
        <v>0.05</v>
      </c>
      <c r="C271">
        <f>B271*Solar!$B$2</f>
        <v>9.9500000000000005E-3</v>
      </c>
    </row>
    <row r="272" spans="1:3" x14ac:dyDescent="0.35">
      <c r="A272">
        <v>8.9999999999999993E-3</v>
      </c>
      <c r="B272">
        <f t="shared" si="4"/>
        <v>0.09</v>
      </c>
      <c r="C272">
        <f>B272*Solar!$B$2</f>
        <v>1.7909999999999999E-2</v>
      </c>
    </row>
    <row r="273" spans="1:3" x14ac:dyDescent="0.35">
      <c r="A273">
        <v>0.93600000000000005</v>
      </c>
      <c r="B273">
        <f t="shared" si="4"/>
        <v>9.3600000000000012</v>
      </c>
      <c r="C273">
        <f>B273*Solar!$B$2</f>
        <v>1.8626400000000003</v>
      </c>
    </row>
    <row r="274" spans="1:3" x14ac:dyDescent="0.35">
      <c r="A274">
        <v>21.591999999999999</v>
      </c>
      <c r="B274">
        <f t="shared" si="4"/>
        <v>215.92</v>
      </c>
      <c r="C274">
        <f>B274*Solar!$B$2</f>
        <v>42.96808</v>
      </c>
    </row>
    <row r="275" spans="1:3" x14ac:dyDescent="0.35">
      <c r="A275">
        <v>73.635999999999996</v>
      </c>
      <c r="B275">
        <f t="shared" si="4"/>
        <v>736.3599999999999</v>
      </c>
      <c r="C275">
        <f>B275*Solar!$B$2</f>
        <v>146.53564</v>
      </c>
    </row>
    <row r="276" spans="1:3" x14ac:dyDescent="0.35">
      <c r="A276">
        <v>103.97499999999999</v>
      </c>
      <c r="B276">
        <f t="shared" si="4"/>
        <v>1039.75</v>
      </c>
      <c r="C276">
        <f>B276*Solar!$B$2</f>
        <v>206.91025000000002</v>
      </c>
    </row>
    <row r="277" spans="1:3" x14ac:dyDescent="0.35">
      <c r="A277">
        <v>118.633</v>
      </c>
      <c r="B277">
        <f t="shared" si="4"/>
        <v>1186.33</v>
      </c>
      <c r="C277">
        <f>B277*Solar!$B$2</f>
        <v>236.07966999999999</v>
      </c>
    </row>
    <row r="278" spans="1:3" x14ac:dyDescent="0.35">
      <c r="A278">
        <v>109.66500000000001</v>
      </c>
      <c r="B278">
        <f t="shared" si="4"/>
        <v>1096.6500000000001</v>
      </c>
      <c r="C278">
        <f>B278*Solar!$B$2</f>
        <v>218.23335000000003</v>
      </c>
    </row>
    <row r="279" spans="1:3" x14ac:dyDescent="0.35">
      <c r="A279">
        <v>81.266000000000005</v>
      </c>
      <c r="B279">
        <f t="shared" si="4"/>
        <v>812.66000000000008</v>
      </c>
      <c r="C279">
        <f>B279*Solar!$B$2</f>
        <v>161.71934000000002</v>
      </c>
    </row>
    <row r="280" spans="1:3" x14ac:dyDescent="0.35">
      <c r="A280">
        <v>44.944000000000003</v>
      </c>
      <c r="B280">
        <f t="shared" si="4"/>
        <v>449.44000000000005</v>
      </c>
      <c r="C280">
        <f>B280*Solar!$B$2</f>
        <v>89.43856000000001</v>
      </c>
    </row>
    <row r="281" spans="1:3" x14ac:dyDescent="0.35">
      <c r="A281">
        <v>8.6880000000000006</v>
      </c>
      <c r="B281">
        <f t="shared" si="4"/>
        <v>86.88000000000001</v>
      </c>
      <c r="C281">
        <f>B281*Solar!$B$2</f>
        <v>17.289120000000004</v>
      </c>
    </row>
    <row r="282" spans="1:3" x14ac:dyDescent="0.35">
      <c r="A282">
        <v>9.8000000000000004E-2</v>
      </c>
      <c r="B282">
        <f t="shared" si="4"/>
        <v>0.98</v>
      </c>
      <c r="C282">
        <f>B282*Solar!$B$2</f>
        <v>0.19502</v>
      </c>
    </row>
    <row r="283" spans="1:3" x14ac:dyDescent="0.35">
      <c r="A283">
        <v>1.2E-2</v>
      </c>
      <c r="B283">
        <f t="shared" si="4"/>
        <v>0.12</v>
      </c>
      <c r="C283">
        <f>B283*Solar!$B$2</f>
        <v>2.3880000000000002E-2</v>
      </c>
    </row>
    <row r="284" spans="1:3" x14ac:dyDescent="0.35">
      <c r="A284">
        <v>1.2E-2</v>
      </c>
      <c r="B284">
        <f t="shared" si="4"/>
        <v>0.12</v>
      </c>
      <c r="C284">
        <f>B284*Solar!$B$2</f>
        <v>2.3880000000000002E-2</v>
      </c>
    </row>
    <row r="285" spans="1:3" x14ac:dyDescent="0.35">
      <c r="A285">
        <v>1.2E-2</v>
      </c>
      <c r="B285">
        <f t="shared" si="4"/>
        <v>0.12</v>
      </c>
      <c r="C285">
        <f>B285*Solar!$B$2</f>
        <v>2.3880000000000002E-2</v>
      </c>
    </row>
    <row r="286" spans="1:3" x14ac:dyDescent="0.35">
      <c r="A286">
        <v>1.2E-2</v>
      </c>
      <c r="B286">
        <f t="shared" si="4"/>
        <v>0.12</v>
      </c>
      <c r="C286">
        <f>B286*Solar!$B$2</f>
        <v>2.3880000000000002E-2</v>
      </c>
    </row>
    <row r="287" spans="1:3" x14ac:dyDescent="0.35">
      <c r="A287">
        <v>1.2E-2</v>
      </c>
      <c r="B287">
        <f t="shared" si="4"/>
        <v>0.12</v>
      </c>
      <c r="C287">
        <f>B287*Solar!$B$2</f>
        <v>2.3880000000000002E-2</v>
      </c>
    </row>
    <row r="288" spans="1:3" x14ac:dyDescent="0.35">
      <c r="A288">
        <v>1.2E-2</v>
      </c>
      <c r="B288">
        <f t="shared" si="4"/>
        <v>0.12</v>
      </c>
      <c r="C288">
        <f>B288*Solar!$B$2</f>
        <v>2.3880000000000002E-2</v>
      </c>
    </row>
    <row r="289" spans="1:3" x14ac:dyDescent="0.35">
      <c r="A289">
        <v>0.01</v>
      </c>
      <c r="B289">
        <f t="shared" si="4"/>
        <v>0.1</v>
      </c>
      <c r="C289">
        <f>B289*Solar!$B$2</f>
        <v>1.9900000000000001E-2</v>
      </c>
    </row>
    <row r="290" spans="1:3" x14ac:dyDescent="0.35">
      <c r="A290">
        <v>1.2E-2</v>
      </c>
      <c r="B290">
        <f t="shared" si="4"/>
        <v>0.12</v>
      </c>
      <c r="C290">
        <f>B290*Solar!$B$2</f>
        <v>2.3880000000000002E-2</v>
      </c>
    </row>
    <row r="291" spans="1:3" x14ac:dyDescent="0.35">
      <c r="A291">
        <v>1.2E-2</v>
      </c>
      <c r="B291">
        <f t="shared" si="4"/>
        <v>0.12</v>
      </c>
      <c r="C291">
        <f>B291*Solar!$B$2</f>
        <v>2.3880000000000002E-2</v>
      </c>
    </row>
    <row r="292" spans="1:3" x14ac:dyDescent="0.35">
      <c r="A292">
        <v>1.2E-2</v>
      </c>
      <c r="B292">
        <f t="shared" si="4"/>
        <v>0.12</v>
      </c>
      <c r="C292">
        <f>B292*Solar!$B$2</f>
        <v>2.3880000000000002E-2</v>
      </c>
    </row>
    <row r="293" spans="1:3" x14ac:dyDescent="0.35">
      <c r="A293">
        <v>1.2E-2</v>
      </c>
      <c r="B293">
        <f t="shared" si="4"/>
        <v>0.12</v>
      </c>
      <c r="C293">
        <f>B293*Solar!$B$2</f>
        <v>2.3880000000000002E-2</v>
      </c>
    </row>
    <row r="294" spans="1:3" x14ac:dyDescent="0.35">
      <c r="A294">
        <v>1.2E-2</v>
      </c>
      <c r="B294">
        <f t="shared" si="4"/>
        <v>0.12</v>
      </c>
      <c r="C294">
        <f>B294*Solar!$B$2</f>
        <v>2.3880000000000002E-2</v>
      </c>
    </row>
    <row r="295" spans="1:3" x14ac:dyDescent="0.35">
      <c r="A295">
        <v>1.2E-2</v>
      </c>
      <c r="B295">
        <f t="shared" si="4"/>
        <v>0.12</v>
      </c>
      <c r="C295">
        <f>B295*Solar!$B$2</f>
        <v>2.3880000000000002E-2</v>
      </c>
    </row>
    <row r="296" spans="1:3" x14ac:dyDescent="0.35">
      <c r="A296">
        <v>1.2E-2</v>
      </c>
      <c r="B296">
        <f t="shared" si="4"/>
        <v>0.12</v>
      </c>
      <c r="C296">
        <f>B296*Solar!$B$2</f>
        <v>2.3880000000000002E-2</v>
      </c>
    </row>
    <row r="297" spans="1:3" x14ac:dyDescent="0.35">
      <c r="A297">
        <v>0.85499999999999998</v>
      </c>
      <c r="B297">
        <f t="shared" si="4"/>
        <v>8.5500000000000007</v>
      </c>
      <c r="C297">
        <f>B297*Solar!$B$2</f>
        <v>1.7014500000000001</v>
      </c>
    </row>
    <row r="298" spans="1:3" x14ac:dyDescent="0.35">
      <c r="A298">
        <v>21.024999999999999</v>
      </c>
      <c r="B298">
        <f t="shared" si="4"/>
        <v>210.25</v>
      </c>
      <c r="C298">
        <f>B298*Solar!$B$2</f>
        <v>41.839750000000002</v>
      </c>
    </row>
    <row r="299" spans="1:3" x14ac:dyDescent="0.35">
      <c r="A299">
        <v>65.228999999999999</v>
      </c>
      <c r="B299">
        <f t="shared" si="4"/>
        <v>652.29</v>
      </c>
      <c r="C299">
        <f>B299*Solar!$B$2</f>
        <v>129.80571</v>
      </c>
    </row>
    <row r="300" spans="1:3" x14ac:dyDescent="0.35">
      <c r="A300">
        <v>96.474999999999994</v>
      </c>
      <c r="B300">
        <f t="shared" si="4"/>
        <v>964.75</v>
      </c>
      <c r="C300">
        <f>B300*Solar!$B$2</f>
        <v>191.98525000000001</v>
      </c>
    </row>
    <row r="301" spans="1:3" x14ac:dyDescent="0.35">
      <c r="A301">
        <v>120.202</v>
      </c>
      <c r="B301">
        <f t="shared" si="4"/>
        <v>1202.02</v>
      </c>
      <c r="C301">
        <f>B301*Solar!$B$2</f>
        <v>239.20198000000002</v>
      </c>
    </row>
    <row r="302" spans="1:3" x14ac:dyDescent="0.35">
      <c r="A302">
        <v>115.502</v>
      </c>
      <c r="B302">
        <f t="shared" si="4"/>
        <v>1155.02</v>
      </c>
      <c r="C302">
        <f>B302*Solar!$B$2</f>
        <v>229.84898000000001</v>
      </c>
    </row>
    <row r="303" spans="1:3" x14ac:dyDescent="0.35">
      <c r="A303">
        <v>89.896000000000001</v>
      </c>
      <c r="B303">
        <f t="shared" si="4"/>
        <v>898.96</v>
      </c>
      <c r="C303">
        <f>B303*Solar!$B$2</f>
        <v>178.89304000000001</v>
      </c>
    </row>
    <row r="304" spans="1:3" x14ac:dyDescent="0.35">
      <c r="A304">
        <v>47.595999999999997</v>
      </c>
      <c r="B304">
        <f t="shared" si="4"/>
        <v>475.96</v>
      </c>
      <c r="C304">
        <f>B304*Solar!$B$2</f>
        <v>94.716040000000007</v>
      </c>
    </row>
    <row r="305" spans="1:3" x14ac:dyDescent="0.35">
      <c r="A305">
        <v>8.5630000000000006</v>
      </c>
      <c r="B305">
        <f t="shared" si="4"/>
        <v>85.63000000000001</v>
      </c>
      <c r="C305">
        <f>B305*Solar!$B$2</f>
        <v>17.040370000000003</v>
      </c>
    </row>
    <row r="306" spans="1:3" x14ac:dyDescent="0.35">
      <c r="A306">
        <v>3.0000000000000001E-3</v>
      </c>
      <c r="B306">
        <f t="shared" si="4"/>
        <v>0.03</v>
      </c>
      <c r="C306">
        <f>B306*Solar!$B$2</f>
        <v>5.9700000000000005E-3</v>
      </c>
    </row>
    <row r="307" spans="1:3" x14ac:dyDescent="0.35">
      <c r="A307">
        <v>0</v>
      </c>
      <c r="B307">
        <f t="shared" si="4"/>
        <v>0</v>
      </c>
      <c r="C307">
        <f>B307*Solar!$B$2</f>
        <v>0</v>
      </c>
    </row>
    <row r="308" spans="1:3" x14ac:dyDescent="0.35">
      <c r="A308">
        <v>0</v>
      </c>
      <c r="B308">
        <f t="shared" si="4"/>
        <v>0</v>
      </c>
      <c r="C308">
        <f>B308*Solar!$B$2</f>
        <v>0</v>
      </c>
    </row>
    <row r="309" spans="1:3" x14ac:dyDescent="0.35">
      <c r="A309">
        <v>0</v>
      </c>
      <c r="B309">
        <f t="shared" si="4"/>
        <v>0</v>
      </c>
      <c r="C309">
        <f>B309*Solar!$B$2</f>
        <v>0</v>
      </c>
    </row>
    <row r="310" spans="1:3" x14ac:dyDescent="0.35">
      <c r="A310">
        <v>0</v>
      </c>
      <c r="B310">
        <f t="shared" si="4"/>
        <v>0</v>
      </c>
      <c r="C310">
        <f>B310*Solar!$B$2</f>
        <v>0</v>
      </c>
    </row>
    <row r="311" spans="1:3" x14ac:dyDescent="0.35">
      <c r="A311">
        <v>0</v>
      </c>
      <c r="B311">
        <f t="shared" si="4"/>
        <v>0</v>
      </c>
      <c r="C311">
        <f>B311*Solar!$B$2</f>
        <v>0</v>
      </c>
    </row>
    <row r="312" spans="1:3" x14ac:dyDescent="0.35">
      <c r="A312">
        <v>0</v>
      </c>
      <c r="B312">
        <f t="shared" si="4"/>
        <v>0</v>
      </c>
      <c r="C312">
        <f>B312*Solar!$B$2</f>
        <v>0</v>
      </c>
    </row>
    <row r="313" spans="1:3" x14ac:dyDescent="0.35">
      <c r="A313">
        <v>0</v>
      </c>
      <c r="B313">
        <f t="shared" si="4"/>
        <v>0</v>
      </c>
      <c r="C313">
        <f>B313*Solar!$B$2</f>
        <v>0</v>
      </c>
    </row>
    <row r="314" spans="1:3" x14ac:dyDescent="0.35">
      <c r="A314">
        <v>0</v>
      </c>
      <c r="B314">
        <f t="shared" si="4"/>
        <v>0</v>
      </c>
      <c r="C314">
        <f>B314*Solar!$B$2</f>
        <v>0</v>
      </c>
    </row>
    <row r="315" spans="1:3" x14ac:dyDescent="0.35">
      <c r="A315">
        <v>0</v>
      </c>
      <c r="B315">
        <f t="shared" si="4"/>
        <v>0</v>
      </c>
      <c r="C315">
        <f>B315*Solar!$B$2</f>
        <v>0</v>
      </c>
    </row>
    <row r="316" spans="1:3" x14ac:dyDescent="0.35">
      <c r="A316">
        <v>0</v>
      </c>
      <c r="B316">
        <f t="shared" si="4"/>
        <v>0</v>
      </c>
      <c r="C316">
        <f>B316*Solar!$B$2</f>
        <v>0</v>
      </c>
    </row>
    <row r="317" spans="1:3" x14ac:dyDescent="0.35">
      <c r="A317">
        <v>0</v>
      </c>
      <c r="B317">
        <f t="shared" si="4"/>
        <v>0</v>
      </c>
      <c r="C317">
        <f>B317*Solar!$B$2</f>
        <v>0</v>
      </c>
    </row>
    <row r="318" spans="1:3" x14ac:dyDescent="0.35">
      <c r="A318">
        <v>0</v>
      </c>
      <c r="B318">
        <f t="shared" si="4"/>
        <v>0</v>
      </c>
      <c r="C318">
        <f>B318*Solar!$B$2</f>
        <v>0</v>
      </c>
    </row>
    <row r="319" spans="1:3" x14ac:dyDescent="0.35">
      <c r="A319">
        <v>0</v>
      </c>
      <c r="B319">
        <f t="shared" si="4"/>
        <v>0</v>
      </c>
      <c r="C319">
        <f>B319*Solar!$B$2</f>
        <v>0</v>
      </c>
    </row>
    <row r="320" spans="1:3" x14ac:dyDescent="0.35">
      <c r="A320">
        <v>0</v>
      </c>
      <c r="B320">
        <f t="shared" si="4"/>
        <v>0</v>
      </c>
      <c r="C320">
        <f>B320*Solar!$B$2</f>
        <v>0</v>
      </c>
    </row>
    <row r="321" spans="1:3" x14ac:dyDescent="0.35">
      <c r="A321">
        <v>0.86099999999999999</v>
      </c>
      <c r="B321">
        <f t="shared" si="4"/>
        <v>8.61</v>
      </c>
      <c r="C321">
        <f>B321*Solar!$B$2</f>
        <v>1.71339</v>
      </c>
    </row>
    <row r="322" spans="1:3" x14ac:dyDescent="0.35">
      <c r="A322">
        <v>21.888999999999999</v>
      </c>
      <c r="B322">
        <f t="shared" si="4"/>
        <v>218.89</v>
      </c>
      <c r="C322">
        <f>B322*Solar!$B$2</f>
        <v>43.559109999999997</v>
      </c>
    </row>
    <row r="323" spans="1:3" x14ac:dyDescent="0.35">
      <c r="A323">
        <v>65.584999999999994</v>
      </c>
      <c r="B323">
        <f t="shared" ref="B323:B386" si="5">A323*10</f>
        <v>655.84999999999991</v>
      </c>
      <c r="C323">
        <f>B323*Solar!$B$2</f>
        <v>130.51415</v>
      </c>
    </row>
    <row r="324" spans="1:3" x14ac:dyDescent="0.35">
      <c r="A324">
        <v>92.031000000000006</v>
      </c>
      <c r="B324">
        <f t="shared" si="5"/>
        <v>920.31000000000006</v>
      </c>
      <c r="C324">
        <f>B324*Solar!$B$2</f>
        <v>183.14169000000001</v>
      </c>
    </row>
    <row r="325" spans="1:3" x14ac:dyDescent="0.35">
      <c r="A325">
        <v>103.36799999999999</v>
      </c>
      <c r="B325">
        <f t="shared" si="5"/>
        <v>1033.6799999999998</v>
      </c>
      <c r="C325">
        <f>B325*Solar!$B$2</f>
        <v>205.70231999999999</v>
      </c>
    </row>
    <row r="326" spans="1:3" x14ac:dyDescent="0.35">
      <c r="A326">
        <v>101.78</v>
      </c>
      <c r="B326">
        <f t="shared" si="5"/>
        <v>1017.8</v>
      </c>
      <c r="C326">
        <f>B326*Solar!$B$2</f>
        <v>202.54220000000001</v>
      </c>
    </row>
    <row r="327" spans="1:3" x14ac:dyDescent="0.35">
      <c r="A327">
        <v>85.677000000000007</v>
      </c>
      <c r="B327">
        <f t="shared" si="5"/>
        <v>856.7700000000001</v>
      </c>
      <c r="C327">
        <f>B327*Solar!$B$2</f>
        <v>170.49723000000003</v>
      </c>
    </row>
    <row r="328" spans="1:3" x14ac:dyDescent="0.35">
      <c r="A328">
        <v>45.863</v>
      </c>
      <c r="B328">
        <f t="shared" si="5"/>
        <v>458.63</v>
      </c>
      <c r="C328">
        <f>B328*Solar!$B$2</f>
        <v>91.26737</v>
      </c>
    </row>
    <row r="329" spans="1:3" x14ac:dyDescent="0.35">
      <c r="A329">
        <v>9.3409999999999993</v>
      </c>
      <c r="B329">
        <f t="shared" si="5"/>
        <v>93.41</v>
      </c>
      <c r="C329">
        <f>B329*Solar!$B$2</f>
        <v>18.58859</v>
      </c>
    </row>
    <row r="330" spans="1:3" x14ac:dyDescent="0.35">
      <c r="A330">
        <v>2E-3</v>
      </c>
      <c r="B330">
        <f t="shared" si="5"/>
        <v>0.02</v>
      </c>
      <c r="C330">
        <f>B330*Solar!$B$2</f>
        <v>3.98E-3</v>
      </c>
    </row>
    <row r="331" spans="1:3" x14ac:dyDescent="0.35">
      <c r="A331">
        <v>0</v>
      </c>
      <c r="B331">
        <f t="shared" si="5"/>
        <v>0</v>
      </c>
      <c r="C331">
        <f>B331*Solar!$B$2</f>
        <v>0</v>
      </c>
    </row>
    <row r="332" spans="1:3" x14ac:dyDescent="0.35">
      <c r="A332">
        <v>0</v>
      </c>
      <c r="B332">
        <f t="shared" si="5"/>
        <v>0</v>
      </c>
      <c r="C332">
        <f>B332*Solar!$B$2</f>
        <v>0</v>
      </c>
    </row>
    <row r="333" spans="1:3" x14ac:dyDescent="0.35">
      <c r="A333">
        <v>0</v>
      </c>
      <c r="B333">
        <f t="shared" si="5"/>
        <v>0</v>
      </c>
      <c r="C333">
        <f>B333*Solar!$B$2</f>
        <v>0</v>
      </c>
    </row>
    <row r="334" spans="1:3" x14ac:dyDescent="0.35">
      <c r="A334">
        <v>0</v>
      </c>
      <c r="B334">
        <f t="shared" si="5"/>
        <v>0</v>
      </c>
      <c r="C334">
        <f>B334*Solar!$B$2</f>
        <v>0</v>
      </c>
    </row>
    <row r="335" spans="1:3" x14ac:dyDescent="0.35">
      <c r="A335">
        <v>0</v>
      </c>
      <c r="B335">
        <f t="shared" si="5"/>
        <v>0</v>
      </c>
      <c r="C335">
        <f>B335*Solar!$B$2</f>
        <v>0</v>
      </c>
    </row>
    <row r="336" spans="1:3" x14ac:dyDescent="0.35">
      <c r="A336">
        <v>0</v>
      </c>
      <c r="B336">
        <f t="shared" si="5"/>
        <v>0</v>
      </c>
      <c r="C336">
        <f>B336*Solar!$B$2</f>
        <v>0</v>
      </c>
    </row>
    <row r="337" spans="1:3" x14ac:dyDescent="0.35">
      <c r="A337">
        <v>0</v>
      </c>
      <c r="B337">
        <f t="shared" si="5"/>
        <v>0</v>
      </c>
      <c r="C337">
        <f>B337*Solar!$B$2</f>
        <v>0</v>
      </c>
    </row>
    <row r="338" spans="1:3" x14ac:dyDescent="0.35">
      <c r="A338">
        <v>0</v>
      </c>
      <c r="B338">
        <f t="shared" si="5"/>
        <v>0</v>
      </c>
      <c r="C338">
        <f>B338*Solar!$B$2</f>
        <v>0</v>
      </c>
    </row>
    <row r="339" spans="1:3" x14ac:dyDescent="0.35">
      <c r="A339">
        <v>0</v>
      </c>
      <c r="B339">
        <f t="shared" si="5"/>
        <v>0</v>
      </c>
      <c r="C339">
        <f>B339*Solar!$B$2</f>
        <v>0</v>
      </c>
    </row>
    <row r="340" spans="1:3" x14ac:dyDescent="0.35">
      <c r="A340">
        <v>7.0000000000000001E-3</v>
      </c>
      <c r="B340">
        <f t="shared" si="5"/>
        <v>7.0000000000000007E-2</v>
      </c>
      <c r="C340">
        <f>B340*Solar!$B$2</f>
        <v>1.3930000000000001E-2</v>
      </c>
    </row>
    <row r="341" spans="1:3" x14ac:dyDescent="0.35">
      <c r="A341">
        <v>1.2E-2</v>
      </c>
      <c r="B341">
        <f t="shared" si="5"/>
        <v>0.12</v>
      </c>
      <c r="C341">
        <f>B341*Solar!$B$2</f>
        <v>2.3880000000000002E-2</v>
      </c>
    </row>
    <row r="342" spans="1:3" x14ac:dyDescent="0.35">
      <c r="A342">
        <v>1.2E-2</v>
      </c>
      <c r="B342">
        <f t="shared" si="5"/>
        <v>0.12</v>
      </c>
      <c r="C342">
        <f>B342*Solar!$B$2</f>
        <v>2.3880000000000002E-2</v>
      </c>
    </row>
    <row r="343" spans="1:3" x14ac:dyDescent="0.35">
      <c r="A343">
        <v>0.01</v>
      </c>
      <c r="B343">
        <f t="shared" si="5"/>
        <v>0.1</v>
      </c>
      <c r="C343">
        <f>B343*Solar!$B$2</f>
        <v>1.9900000000000001E-2</v>
      </c>
    </row>
    <row r="344" spans="1:3" x14ac:dyDescent="0.35">
      <c r="A344">
        <v>8.9999999999999993E-3</v>
      </c>
      <c r="B344">
        <f t="shared" si="5"/>
        <v>0.09</v>
      </c>
      <c r="C344">
        <f>B344*Solar!$B$2</f>
        <v>1.7909999999999999E-2</v>
      </c>
    </row>
    <row r="345" spans="1:3" x14ac:dyDescent="0.35">
      <c r="A345">
        <v>1.1499999999999999</v>
      </c>
      <c r="B345">
        <f t="shared" si="5"/>
        <v>11.5</v>
      </c>
      <c r="C345">
        <f>B345*Solar!$B$2</f>
        <v>2.2885</v>
      </c>
    </row>
    <row r="346" spans="1:3" x14ac:dyDescent="0.35">
      <c r="A346">
        <v>22.756</v>
      </c>
      <c r="B346">
        <f t="shared" si="5"/>
        <v>227.56</v>
      </c>
      <c r="C346">
        <f>B346*Solar!$B$2</f>
        <v>45.284440000000004</v>
      </c>
    </row>
    <row r="347" spans="1:3" x14ac:dyDescent="0.35">
      <c r="A347">
        <v>63.898000000000003</v>
      </c>
      <c r="B347">
        <f t="shared" si="5"/>
        <v>638.98</v>
      </c>
      <c r="C347">
        <f>B347*Solar!$B$2</f>
        <v>127.15702000000002</v>
      </c>
    </row>
    <row r="348" spans="1:3" x14ac:dyDescent="0.35">
      <c r="A348">
        <v>96.382000000000005</v>
      </c>
      <c r="B348">
        <f t="shared" si="5"/>
        <v>963.82</v>
      </c>
      <c r="C348">
        <f>B348*Solar!$B$2</f>
        <v>191.80018000000001</v>
      </c>
    </row>
    <row r="349" spans="1:3" x14ac:dyDescent="0.35">
      <c r="A349">
        <v>114.40600000000001</v>
      </c>
      <c r="B349">
        <f t="shared" si="5"/>
        <v>1144.06</v>
      </c>
      <c r="C349">
        <f>B349*Solar!$B$2</f>
        <v>227.66793999999999</v>
      </c>
    </row>
    <row r="350" spans="1:3" x14ac:dyDescent="0.35">
      <c r="A350">
        <v>104.68300000000001</v>
      </c>
      <c r="B350">
        <f t="shared" si="5"/>
        <v>1046.8300000000002</v>
      </c>
      <c r="C350">
        <f>B350*Solar!$B$2</f>
        <v>208.31917000000004</v>
      </c>
    </row>
    <row r="351" spans="1:3" x14ac:dyDescent="0.35">
      <c r="A351">
        <v>75.665999999999997</v>
      </c>
      <c r="B351">
        <f t="shared" si="5"/>
        <v>756.66</v>
      </c>
      <c r="C351">
        <f>B351*Solar!$B$2</f>
        <v>150.57534000000001</v>
      </c>
    </row>
    <row r="352" spans="1:3" x14ac:dyDescent="0.35">
      <c r="A352">
        <v>38.387</v>
      </c>
      <c r="B352">
        <f t="shared" si="5"/>
        <v>383.87</v>
      </c>
      <c r="C352">
        <f>B352*Solar!$B$2</f>
        <v>76.390129999999999</v>
      </c>
    </row>
    <row r="353" spans="1:3" x14ac:dyDescent="0.35">
      <c r="A353">
        <v>8.0990000000000002</v>
      </c>
      <c r="B353">
        <f t="shared" si="5"/>
        <v>80.990000000000009</v>
      </c>
      <c r="C353">
        <f>B353*Solar!$B$2</f>
        <v>16.117010000000004</v>
      </c>
    </row>
    <row r="354" spans="1:3" x14ac:dyDescent="0.35">
      <c r="A354">
        <v>0</v>
      </c>
      <c r="B354">
        <f t="shared" si="5"/>
        <v>0</v>
      </c>
      <c r="C354">
        <f>B354*Solar!$B$2</f>
        <v>0</v>
      </c>
    </row>
    <row r="355" spans="1:3" x14ac:dyDescent="0.35">
      <c r="A355">
        <v>0</v>
      </c>
      <c r="B355">
        <f t="shared" si="5"/>
        <v>0</v>
      </c>
      <c r="C355">
        <f>B355*Solar!$B$2</f>
        <v>0</v>
      </c>
    </row>
    <row r="356" spans="1:3" x14ac:dyDescent="0.35">
      <c r="A356">
        <v>0</v>
      </c>
      <c r="B356">
        <f t="shared" si="5"/>
        <v>0</v>
      </c>
      <c r="C356">
        <f>B356*Solar!$B$2</f>
        <v>0</v>
      </c>
    </row>
    <row r="357" spans="1:3" x14ac:dyDescent="0.35">
      <c r="A357">
        <v>0</v>
      </c>
      <c r="B357">
        <f t="shared" si="5"/>
        <v>0</v>
      </c>
      <c r="C357">
        <f>B357*Solar!$B$2</f>
        <v>0</v>
      </c>
    </row>
    <row r="358" spans="1:3" x14ac:dyDescent="0.35">
      <c r="A358">
        <v>2E-3</v>
      </c>
      <c r="B358">
        <f t="shared" si="5"/>
        <v>0.02</v>
      </c>
      <c r="C358">
        <f>B358*Solar!$B$2</f>
        <v>3.98E-3</v>
      </c>
    </row>
    <row r="359" spans="1:3" x14ac:dyDescent="0.35">
      <c r="A359">
        <v>8.9999999999999993E-3</v>
      </c>
      <c r="B359">
        <f t="shared" si="5"/>
        <v>0.09</v>
      </c>
      <c r="C359">
        <f>B359*Solar!$B$2</f>
        <v>1.7909999999999999E-2</v>
      </c>
    </row>
    <row r="360" spans="1:3" x14ac:dyDescent="0.35">
      <c r="A360">
        <v>3.0000000000000001E-3</v>
      </c>
      <c r="B360">
        <f t="shared" si="5"/>
        <v>0.03</v>
      </c>
      <c r="C360">
        <f>B360*Solar!$B$2</f>
        <v>5.9700000000000005E-3</v>
      </c>
    </row>
    <row r="361" spans="1:3" x14ac:dyDescent="0.35">
      <c r="A361">
        <v>0</v>
      </c>
      <c r="B361">
        <f t="shared" si="5"/>
        <v>0</v>
      </c>
      <c r="C361">
        <f>B361*Solar!$B$2</f>
        <v>0</v>
      </c>
    </row>
    <row r="362" spans="1:3" x14ac:dyDescent="0.35">
      <c r="A362">
        <v>0</v>
      </c>
      <c r="B362">
        <f t="shared" si="5"/>
        <v>0</v>
      </c>
      <c r="C362">
        <f>B362*Solar!$B$2</f>
        <v>0</v>
      </c>
    </row>
    <row r="363" spans="1:3" x14ac:dyDescent="0.35">
      <c r="A363">
        <v>0</v>
      </c>
      <c r="B363">
        <f t="shared" si="5"/>
        <v>0</v>
      </c>
      <c r="C363">
        <f>B363*Solar!$B$2</f>
        <v>0</v>
      </c>
    </row>
    <row r="364" spans="1:3" x14ac:dyDescent="0.35">
      <c r="A364">
        <v>0</v>
      </c>
      <c r="B364">
        <f t="shared" si="5"/>
        <v>0</v>
      </c>
      <c r="C364">
        <f>B364*Solar!$B$2</f>
        <v>0</v>
      </c>
    </row>
    <row r="365" spans="1:3" x14ac:dyDescent="0.35">
      <c r="A365">
        <v>0</v>
      </c>
      <c r="B365">
        <f t="shared" si="5"/>
        <v>0</v>
      </c>
      <c r="C365">
        <f>B365*Solar!$B$2</f>
        <v>0</v>
      </c>
    </row>
    <row r="366" spans="1:3" x14ac:dyDescent="0.35">
      <c r="A366">
        <v>0</v>
      </c>
      <c r="B366">
        <f t="shared" si="5"/>
        <v>0</v>
      </c>
      <c r="C366">
        <f>B366*Solar!$B$2</f>
        <v>0</v>
      </c>
    </row>
    <row r="367" spans="1:3" x14ac:dyDescent="0.35">
      <c r="A367">
        <v>0</v>
      </c>
      <c r="B367">
        <f t="shared" si="5"/>
        <v>0</v>
      </c>
      <c r="C367">
        <f>B367*Solar!$B$2</f>
        <v>0</v>
      </c>
    </row>
    <row r="368" spans="1:3" x14ac:dyDescent="0.35">
      <c r="A368">
        <v>0</v>
      </c>
      <c r="B368">
        <f t="shared" si="5"/>
        <v>0</v>
      </c>
      <c r="C368">
        <f>B368*Solar!$B$2</f>
        <v>0</v>
      </c>
    </row>
    <row r="369" spans="1:3" x14ac:dyDescent="0.35">
      <c r="A369">
        <v>0.96399999999999997</v>
      </c>
      <c r="B369">
        <f t="shared" si="5"/>
        <v>9.64</v>
      </c>
      <c r="C369">
        <f>B369*Solar!$B$2</f>
        <v>1.9183600000000003</v>
      </c>
    </row>
    <row r="370" spans="1:3" x14ac:dyDescent="0.35">
      <c r="A370">
        <v>29.111000000000001</v>
      </c>
      <c r="B370">
        <f t="shared" si="5"/>
        <v>291.11</v>
      </c>
      <c r="C370">
        <f>B370*Solar!$B$2</f>
        <v>57.930890000000005</v>
      </c>
    </row>
    <row r="371" spans="1:3" x14ac:dyDescent="0.35">
      <c r="A371">
        <v>79.384</v>
      </c>
      <c r="B371">
        <f t="shared" si="5"/>
        <v>793.84</v>
      </c>
      <c r="C371">
        <f>B371*Solar!$B$2</f>
        <v>157.97416000000001</v>
      </c>
    </row>
    <row r="372" spans="1:3" x14ac:dyDescent="0.35">
      <c r="A372">
        <v>122.599</v>
      </c>
      <c r="B372">
        <f t="shared" si="5"/>
        <v>1225.99</v>
      </c>
      <c r="C372">
        <f>B372*Solar!$B$2</f>
        <v>243.97201000000001</v>
      </c>
    </row>
    <row r="373" spans="1:3" x14ac:dyDescent="0.35">
      <c r="A373">
        <v>146.14599999999999</v>
      </c>
      <c r="B373">
        <f t="shared" si="5"/>
        <v>1461.4599999999998</v>
      </c>
      <c r="C373">
        <f>B373*Solar!$B$2</f>
        <v>290.83053999999998</v>
      </c>
    </row>
    <row r="374" spans="1:3" x14ac:dyDescent="0.35">
      <c r="A374">
        <v>142.74199999999999</v>
      </c>
      <c r="B374">
        <f t="shared" si="5"/>
        <v>1427.4199999999998</v>
      </c>
      <c r="C374">
        <f>B374*Solar!$B$2</f>
        <v>284.05658</v>
      </c>
    </row>
    <row r="375" spans="1:3" x14ac:dyDescent="0.35">
      <c r="A375">
        <v>107.23699999999999</v>
      </c>
      <c r="B375">
        <f t="shared" si="5"/>
        <v>1072.3699999999999</v>
      </c>
      <c r="C375">
        <f>B375*Solar!$B$2</f>
        <v>213.40162999999998</v>
      </c>
    </row>
    <row r="376" spans="1:3" x14ac:dyDescent="0.35">
      <c r="A376">
        <v>63.801000000000002</v>
      </c>
      <c r="B376">
        <f t="shared" si="5"/>
        <v>638.01</v>
      </c>
      <c r="C376">
        <f>B376*Solar!$B$2</f>
        <v>126.96399000000001</v>
      </c>
    </row>
    <row r="377" spans="1:3" x14ac:dyDescent="0.35">
      <c r="A377">
        <v>12.263999999999999</v>
      </c>
      <c r="B377">
        <f t="shared" si="5"/>
        <v>122.63999999999999</v>
      </c>
      <c r="C377">
        <f>B377*Solar!$B$2</f>
        <v>24.405359999999998</v>
      </c>
    </row>
    <row r="378" spans="1:3" x14ac:dyDescent="0.35">
      <c r="A378">
        <v>0</v>
      </c>
      <c r="B378">
        <f t="shared" si="5"/>
        <v>0</v>
      </c>
      <c r="C378">
        <f>B378*Solar!$B$2</f>
        <v>0</v>
      </c>
    </row>
    <row r="379" spans="1:3" x14ac:dyDescent="0.35">
      <c r="A379">
        <v>0</v>
      </c>
      <c r="B379">
        <f t="shared" si="5"/>
        <v>0</v>
      </c>
      <c r="C379">
        <f>B379*Solar!$B$2</f>
        <v>0</v>
      </c>
    </row>
    <row r="380" spans="1:3" x14ac:dyDescent="0.35">
      <c r="A380">
        <v>0</v>
      </c>
      <c r="B380">
        <f t="shared" si="5"/>
        <v>0</v>
      </c>
      <c r="C380">
        <f>B380*Solar!$B$2</f>
        <v>0</v>
      </c>
    </row>
    <row r="381" spans="1:3" x14ac:dyDescent="0.35">
      <c r="A381">
        <v>0</v>
      </c>
      <c r="B381">
        <f t="shared" si="5"/>
        <v>0</v>
      </c>
      <c r="C381">
        <f>B381*Solar!$B$2</f>
        <v>0</v>
      </c>
    </row>
    <row r="382" spans="1:3" x14ac:dyDescent="0.35">
      <c r="A382">
        <v>0</v>
      </c>
      <c r="B382">
        <f t="shared" si="5"/>
        <v>0</v>
      </c>
      <c r="C382">
        <f>B382*Solar!$B$2</f>
        <v>0</v>
      </c>
    </row>
    <row r="383" spans="1:3" x14ac:dyDescent="0.35">
      <c r="A383">
        <v>0</v>
      </c>
      <c r="B383">
        <f t="shared" si="5"/>
        <v>0</v>
      </c>
      <c r="C383">
        <f>B383*Solar!$B$2</f>
        <v>0</v>
      </c>
    </row>
    <row r="384" spans="1:3" x14ac:dyDescent="0.35">
      <c r="A384">
        <v>0</v>
      </c>
      <c r="B384">
        <f t="shared" si="5"/>
        <v>0</v>
      </c>
      <c r="C384">
        <f>B384*Solar!$B$2</f>
        <v>0</v>
      </c>
    </row>
    <row r="385" spans="1:3" x14ac:dyDescent="0.35">
      <c r="A385">
        <v>0</v>
      </c>
      <c r="B385">
        <f t="shared" si="5"/>
        <v>0</v>
      </c>
      <c r="C385">
        <f>B385*Solar!$B$2</f>
        <v>0</v>
      </c>
    </row>
    <row r="386" spans="1:3" x14ac:dyDescent="0.35">
      <c r="A386">
        <v>0</v>
      </c>
      <c r="B386">
        <f t="shared" si="5"/>
        <v>0</v>
      </c>
      <c r="C386">
        <f>B386*Solar!$B$2</f>
        <v>0</v>
      </c>
    </row>
    <row r="387" spans="1:3" x14ac:dyDescent="0.35">
      <c r="A387">
        <v>0</v>
      </c>
      <c r="B387">
        <f t="shared" ref="B387:B450" si="6">A387*10</f>
        <v>0</v>
      </c>
      <c r="C387">
        <f>B387*Solar!$B$2</f>
        <v>0</v>
      </c>
    </row>
    <row r="388" spans="1:3" x14ac:dyDescent="0.35">
      <c r="A388">
        <v>0</v>
      </c>
      <c r="B388">
        <f t="shared" si="6"/>
        <v>0</v>
      </c>
      <c r="C388">
        <f>B388*Solar!$B$2</f>
        <v>0</v>
      </c>
    </row>
    <row r="389" spans="1:3" x14ac:dyDescent="0.35">
      <c r="A389">
        <v>0</v>
      </c>
      <c r="B389">
        <f t="shared" si="6"/>
        <v>0</v>
      </c>
      <c r="C389">
        <f>B389*Solar!$B$2</f>
        <v>0</v>
      </c>
    </row>
    <row r="390" spans="1:3" x14ac:dyDescent="0.35">
      <c r="A390">
        <v>0</v>
      </c>
      <c r="B390">
        <f t="shared" si="6"/>
        <v>0</v>
      </c>
      <c r="C390">
        <f>B390*Solar!$B$2</f>
        <v>0</v>
      </c>
    </row>
    <row r="391" spans="1:3" x14ac:dyDescent="0.35">
      <c r="A391">
        <v>0</v>
      </c>
      <c r="B391">
        <f t="shared" si="6"/>
        <v>0</v>
      </c>
      <c r="C391">
        <f>B391*Solar!$B$2</f>
        <v>0</v>
      </c>
    </row>
    <row r="392" spans="1:3" x14ac:dyDescent="0.35">
      <c r="A392">
        <v>0</v>
      </c>
      <c r="B392">
        <f t="shared" si="6"/>
        <v>0</v>
      </c>
      <c r="C392">
        <f>B392*Solar!$B$2</f>
        <v>0</v>
      </c>
    </row>
    <row r="393" spans="1:3" x14ac:dyDescent="0.35">
      <c r="A393">
        <v>1.3180000000000001</v>
      </c>
      <c r="B393">
        <f t="shared" si="6"/>
        <v>13.18</v>
      </c>
      <c r="C393">
        <f>B393*Solar!$B$2</f>
        <v>2.6228199999999999</v>
      </c>
    </row>
    <row r="394" spans="1:3" x14ac:dyDescent="0.35">
      <c r="A394">
        <v>27.603999999999999</v>
      </c>
      <c r="B394">
        <f t="shared" si="6"/>
        <v>276.03999999999996</v>
      </c>
      <c r="C394">
        <f>B394*Solar!$B$2</f>
        <v>54.931959999999997</v>
      </c>
    </row>
    <row r="395" spans="1:3" x14ac:dyDescent="0.35">
      <c r="A395">
        <v>74.206000000000003</v>
      </c>
      <c r="B395">
        <f t="shared" si="6"/>
        <v>742.06000000000006</v>
      </c>
      <c r="C395">
        <f>B395*Solar!$B$2</f>
        <v>147.66994000000003</v>
      </c>
    </row>
    <row r="396" spans="1:3" x14ac:dyDescent="0.35">
      <c r="A396">
        <v>116.77500000000001</v>
      </c>
      <c r="B396">
        <f t="shared" si="6"/>
        <v>1167.75</v>
      </c>
      <c r="C396">
        <f>B396*Solar!$B$2</f>
        <v>232.38225</v>
      </c>
    </row>
    <row r="397" spans="1:3" x14ac:dyDescent="0.35">
      <c r="A397">
        <v>139.315</v>
      </c>
      <c r="B397">
        <f t="shared" si="6"/>
        <v>1393.15</v>
      </c>
      <c r="C397">
        <f>B397*Solar!$B$2</f>
        <v>277.23685</v>
      </c>
    </row>
    <row r="398" spans="1:3" x14ac:dyDescent="0.35">
      <c r="A398">
        <v>130.29400000000001</v>
      </c>
      <c r="B398">
        <f t="shared" si="6"/>
        <v>1302.94</v>
      </c>
      <c r="C398">
        <f>B398*Solar!$B$2</f>
        <v>259.28506000000004</v>
      </c>
    </row>
    <row r="399" spans="1:3" x14ac:dyDescent="0.35">
      <c r="A399">
        <v>96.191999999999993</v>
      </c>
      <c r="B399">
        <f t="shared" si="6"/>
        <v>961.92</v>
      </c>
      <c r="C399">
        <f>B399*Solar!$B$2</f>
        <v>191.42207999999999</v>
      </c>
    </row>
    <row r="400" spans="1:3" x14ac:dyDescent="0.35">
      <c r="A400">
        <v>55.691000000000003</v>
      </c>
      <c r="B400">
        <f t="shared" si="6"/>
        <v>556.91000000000008</v>
      </c>
      <c r="C400">
        <f>B400*Solar!$B$2</f>
        <v>110.82509000000002</v>
      </c>
    </row>
    <row r="401" spans="1:3" x14ac:dyDescent="0.35">
      <c r="A401">
        <v>12.696999999999999</v>
      </c>
      <c r="B401">
        <f t="shared" si="6"/>
        <v>126.97</v>
      </c>
      <c r="C401">
        <f>B401*Solar!$B$2</f>
        <v>25.267030000000002</v>
      </c>
    </row>
    <row r="402" spans="1:3" x14ac:dyDescent="0.35">
      <c r="A402">
        <v>7.0000000000000001E-3</v>
      </c>
      <c r="B402">
        <f t="shared" si="6"/>
        <v>7.0000000000000007E-2</v>
      </c>
      <c r="C402">
        <f>B402*Solar!$B$2</f>
        <v>1.3930000000000001E-2</v>
      </c>
    </row>
    <row r="403" spans="1:3" x14ac:dyDescent="0.35">
      <c r="A403">
        <v>0</v>
      </c>
      <c r="B403">
        <f t="shared" si="6"/>
        <v>0</v>
      </c>
      <c r="C403">
        <f>B403*Solar!$B$2</f>
        <v>0</v>
      </c>
    </row>
    <row r="404" spans="1:3" x14ac:dyDescent="0.35">
      <c r="A404">
        <v>0</v>
      </c>
      <c r="B404">
        <f t="shared" si="6"/>
        <v>0</v>
      </c>
      <c r="C404">
        <f>B404*Solar!$B$2</f>
        <v>0</v>
      </c>
    </row>
    <row r="405" spans="1:3" x14ac:dyDescent="0.35">
      <c r="A405">
        <v>0</v>
      </c>
      <c r="B405">
        <f t="shared" si="6"/>
        <v>0</v>
      </c>
      <c r="C405">
        <f>B405*Solar!$B$2</f>
        <v>0</v>
      </c>
    </row>
    <row r="406" spans="1:3" x14ac:dyDescent="0.35">
      <c r="A406">
        <v>0</v>
      </c>
      <c r="B406">
        <f t="shared" si="6"/>
        <v>0</v>
      </c>
      <c r="C406">
        <f>B406*Solar!$B$2</f>
        <v>0</v>
      </c>
    </row>
    <row r="407" spans="1:3" x14ac:dyDescent="0.35">
      <c r="A407">
        <v>0</v>
      </c>
      <c r="B407">
        <f t="shared" si="6"/>
        <v>0</v>
      </c>
      <c r="C407">
        <f>B407*Solar!$B$2</f>
        <v>0</v>
      </c>
    </row>
    <row r="408" spans="1:3" x14ac:dyDescent="0.35">
      <c r="A408">
        <v>0</v>
      </c>
      <c r="B408">
        <f t="shared" si="6"/>
        <v>0</v>
      </c>
      <c r="C408">
        <f>B408*Solar!$B$2</f>
        <v>0</v>
      </c>
    </row>
    <row r="409" spans="1:3" x14ac:dyDescent="0.35">
      <c r="A409">
        <v>0</v>
      </c>
      <c r="B409">
        <f t="shared" si="6"/>
        <v>0</v>
      </c>
      <c r="C409">
        <f>B409*Solar!$B$2</f>
        <v>0</v>
      </c>
    </row>
    <row r="410" spans="1:3" x14ac:dyDescent="0.35">
      <c r="A410">
        <v>0</v>
      </c>
      <c r="B410">
        <f t="shared" si="6"/>
        <v>0</v>
      </c>
      <c r="C410">
        <f>B410*Solar!$B$2</f>
        <v>0</v>
      </c>
    </row>
    <row r="411" spans="1:3" x14ac:dyDescent="0.35">
      <c r="A411">
        <v>0</v>
      </c>
      <c r="B411">
        <f t="shared" si="6"/>
        <v>0</v>
      </c>
      <c r="C411">
        <f>B411*Solar!$B$2</f>
        <v>0</v>
      </c>
    </row>
    <row r="412" spans="1:3" x14ac:dyDescent="0.35">
      <c r="A412">
        <v>0</v>
      </c>
      <c r="B412">
        <f t="shared" si="6"/>
        <v>0</v>
      </c>
      <c r="C412">
        <f>B412*Solar!$B$2</f>
        <v>0</v>
      </c>
    </row>
    <row r="413" spans="1:3" x14ac:dyDescent="0.35">
      <c r="A413">
        <v>0</v>
      </c>
      <c r="B413">
        <f t="shared" si="6"/>
        <v>0</v>
      </c>
      <c r="C413">
        <f>B413*Solar!$B$2</f>
        <v>0</v>
      </c>
    </row>
    <row r="414" spans="1:3" x14ac:dyDescent="0.35">
      <c r="A414">
        <v>0</v>
      </c>
      <c r="B414">
        <f t="shared" si="6"/>
        <v>0</v>
      </c>
      <c r="C414">
        <f>B414*Solar!$B$2</f>
        <v>0</v>
      </c>
    </row>
    <row r="415" spans="1:3" x14ac:dyDescent="0.35">
      <c r="A415">
        <v>0</v>
      </c>
      <c r="B415">
        <f t="shared" si="6"/>
        <v>0</v>
      </c>
      <c r="C415">
        <f>B415*Solar!$B$2</f>
        <v>0</v>
      </c>
    </row>
    <row r="416" spans="1:3" x14ac:dyDescent="0.35">
      <c r="A416">
        <v>0</v>
      </c>
      <c r="B416">
        <f t="shared" si="6"/>
        <v>0</v>
      </c>
      <c r="C416">
        <f>B416*Solar!$B$2</f>
        <v>0</v>
      </c>
    </row>
    <row r="417" spans="1:3" x14ac:dyDescent="0.35">
      <c r="A417">
        <v>1.42</v>
      </c>
      <c r="B417">
        <f t="shared" si="6"/>
        <v>14.2</v>
      </c>
      <c r="C417">
        <f>B417*Solar!$B$2</f>
        <v>2.8258000000000001</v>
      </c>
    </row>
    <row r="418" spans="1:3" x14ac:dyDescent="0.35">
      <c r="A418">
        <v>27.728000000000002</v>
      </c>
      <c r="B418">
        <f t="shared" si="6"/>
        <v>277.28000000000003</v>
      </c>
      <c r="C418">
        <f>B418*Solar!$B$2</f>
        <v>55.178720000000006</v>
      </c>
    </row>
    <row r="419" spans="1:3" x14ac:dyDescent="0.35">
      <c r="A419">
        <v>76.010000000000005</v>
      </c>
      <c r="B419">
        <f t="shared" si="6"/>
        <v>760.1</v>
      </c>
      <c r="C419">
        <f>B419*Solar!$B$2</f>
        <v>151.25990000000002</v>
      </c>
    </row>
    <row r="420" spans="1:3" x14ac:dyDescent="0.35">
      <c r="A420">
        <v>116.889</v>
      </c>
      <c r="B420">
        <f t="shared" si="6"/>
        <v>1168.8899999999999</v>
      </c>
      <c r="C420">
        <f>B420*Solar!$B$2</f>
        <v>232.60910999999999</v>
      </c>
    </row>
    <row r="421" spans="1:3" x14ac:dyDescent="0.35">
      <c r="A421">
        <v>124.752</v>
      </c>
      <c r="B421">
        <f t="shared" si="6"/>
        <v>1247.52</v>
      </c>
      <c r="C421">
        <f>B421*Solar!$B$2</f>
        <v>248.25648000000001</v>
      </c>
    </row>
    <row r="422" spans="1:3" x14ac:dyDescent="0.35">
      <c r="A422">
        <v>110.386</v>
      </c>
      <c r="B422">
        <f t="shared" si="6"/>
        <v>1103.8599999999999</v>
      </c>
      <c r="C422">
        <f>B422*Solar!$B$2</f>
        <v>219.66813999999999</v>
      </c>
    </row>
    <row r="423" spans="1:3" x14ac:dyDescent="0.35">
      <c r="A423">
        <v>84.311000000000007</v>
      </c>
      <c r="B423">
        <f t="shared" si="6"/>
        <v>843.11000000000013</v>
      </c>
      <c r="C423">
        <f>B423*Solar!$B$2</f>
        <v>167.77889000000005</v>
      </c>
    </row>
    <row r="424" spans="1:3" x14ac:dyDescent="0.35">
      <c r="A424">
        <v>50.210999999999999</v>
      </c>
      <c r="B424">
        <f t="shared" si="6"/>
        <v>502.11</v>
      </c>
      <c r="C424">
        <f>B424*Solar!$B$2</f>
        <v>99.919890000000009</v>
      </c>
    </row>
    <row r="425" spans="1:3" x14ac:dyDescent="0.35">
      <c r="A425">
        <v>11.467000000000001</v>
      </c>
      <c r="B425">
        <f t="shared" si="6"/>
        <v>114.67</v>
      </c>
      <c r="C425">
        <f>B425*Solar!$B$2</f>
        <v>22.819330000000001</v>
      </c>
    </row>
    <row r="426" spans="1:3" x14ac:dyDescent="0.35">
      <c r="A426">
        <v>1.6E-2</v>
      </c>
      <c r="B426">
        <f t="shared" si="6"/>
        <v>0.16</v>
      </c>
      <c r="C426">
        <f>B426*Solar!$B$2</f>
        <v>3.184E-2</v>
      </c>
    </row>
    <row r="427" spans="1:3" x14ac:dyDescent="0.35">
      <c r="A427">
        <v>0</v>
      </c>
      <c r="B427">
        <f t="shared" si="6"/>
        <v>0</v>
      </c>
      <c r="C427">
        <f>B427*Solar!$B$2</f>
        <v>0</v>
      </c>
    </row>
    <row r="428" spans="1:3" x14ac:dyDescent="0.35">
      <c r="A428">
        <v>0</v>
      </c>
      <c r="B428">
        <f t="shared" si="6"/>
        <v>0</v>
      </c>
      <c r="C428">
        <f>B428*Solar!$B$2</f>
        <v>0</v>
      </c>
    </row>
    <row r="429" spans="1:3" x14ac:dyDescent="0.35">
      <c r="A429">
        <v>0</v>
      </c>
      <c r="B429">
        <f t="shared" si="6"/>
        <v>0</v>
      </c>
      <c r="C429">
        <f>B429*Solar!$B$2</f>
        <v>0</v>
      </c>
    </row>
    <row r="430" spans="1:3" x14ac:dyDescent="0.35">
      <c r="A430">
        <v>0</v>
      </c>
      <c r="B430">
        <f t="shared" si="6"/>
        <v>0</v>
      </c>
      <c r="C430">
        <f>B430*Solar!$B$2</f>
        <v>0</v>
      </c>
    </row>
    <row r="431" spans="1:3" x14ac:dyDescent="0.35">
      <c r="A431">
        <v>0</v>
      </c>
      <c r="B431">
        <f t="shared" si="6"/>
        <v>0</v>
      </c>
      <c r="C431">
        <f>B431*Solar!$B$2</f>
        <v>0</v>
      </c>
    </row>
    <row r="432" spans="1:3" x14ac:dyDescent="0.35">
      <c r="A432">
        <v>0</v>
      </c>
      <c r="B432">
        <f t="shared" si="6"/>
        <v>0</v>
      </c>
      <c r="C432">
        <f>B432*Solar!$B$2</f>
        <v>0</v>
      </c>
    </row>
    <row r="433" spans="1:3" x14ac:dyDescent="0.35">
      <c r="A433">
        <v>0</v>
      </c>
      <c r="B433">
        <f t="shared" si="6"/>
        <v>0</v>
      </c>
      <c r="C433">
        <f>B433*Solar!$B$2</f>
        <v>0</v>
      </c>
    </row>
    <row r="434" spans="1:3" x14ac:dyDescent="0.35">
      <c r="A434">
        <v>0</v>
      </c>
      <c r="B434">
        <f t="shared" si="6"/>
        <v>0</v>
      </c>
      <c r="C434">
        <f>B434*Solar!$B$2</f>
        <v>0</v>
      </c>
    </row>
    <row r="435" spans="1:3" x14ac:dyDescent="0.35">
      <c r="A435">
        <v>0</v>
      </c>
      <c r="B435">
        <f t="shared" si="6"/>
        <v>0</v>
      </c>
      <c r="C435">
        <f>B435*Solar!$B$2</f>
        <v>0</v>
      </c>
    </row>
    <row r="436" spans="1:3" x14ac:dyDescent="0.35">
      <c r="A436">
        <v>0</v>
      </c>
      <c r="B436">
        <f t="shared" si="6"/>
        <v>0</v>
      </c>
      <c r="C436">
        <f>B436*Solar!$B$2</f>
        <v>0</v>
      </c>
    </row>
    <row r="437" spans="1:3" x14ac:dyDescent="0.35">
      <c r="A437">
        <v>0</v>
      </c>
      <c r="B437">
        <f t="shared" si="6"/>
        <v>0</v>
      </c>
      <c r="C437">
        <f>B437*Solar!$B$2</f>
        <v>0</v>
      </c>
    </row>
    <row r="438" spans="1:3" x14ac:dyDescent="0.35">
      <c r="A438">
        <v>0</v>
      </c>
      <c r="B438">
        <f t="shared" si="6"/>
        <v>0</v>
      </c>
      <c r="C438">
        <f>B438*Solar!$B$2</f>
        <v>0</v>
      </c>
    </row>
    <row r="439" spans="1:3" x14ac:dyDescent="0.35">
      <c r="A439">
        <v>0</v>
      </c>
      <c r="B439">
        <f t="shared" si="6"/>
        <v>0</v>
      </c>
      <c r="C439">
        <f>B439*Solar!$B$2</f>
        <v>0</v>
      </c>
    </row>
    <row r="440" spans="1:3" x14ac:dyDescent="0.35">
      <c r="A440">
        <v>0</v>
      </c>
      <c r="B440">
        <f t="shared" si="6"/>
        <v>0</v>
      </c>
      <c r="C440">
        <f>B440*Solar!$B$2</f>
        <v>0</v>
      </c>
    </row>
    <row r="441" spans="1:3" x14ac:dyDescent="0.35">
      <c r="A441">
        <v>0.97099999999999997</v>
      </c>
      <c r="B441">
        <f t="shared" si="6"/>
        <v>9.7099999999999991</v>
      </c>
      <c r="C441">
        <f>B441*Solar!$B$2</f>
        <v>1.9322899999999998</v>
      </c>
    </row>
    <row r="442" spans="1:3" x14ac:dyDescent="0.35">
      <c r="A442">
        <v>17.405000000000001</v>
      </c>
      <c r="B442">
        <f t="shared" si="6"/>
        <v>174.05</v>
      </c>
      <c r="C442">
        <f>B442*Solar!$B$2</f>
        <v>34.635950000000001</v>
      </c>
    </row>
    <row r="443" spans="1:3" x14ac:dyDescent="0.35">
      <c r="A443">
        <v>51.276000000000003</v>
      </c>
      <c r="B443">
        <f t="shared" si="6"/>
        <v>512.76</v>
      </c>
      <c r="C443">
        <f>B443*Solar!$B$2</f>
        <v>102.03924000000001</v>
      </c>
    </row>
    <row r="444" spans="1:3" x14ac:dyDescent="0.35">
      <c r="A444">
        <v>79.36</v>
      </c>
      <c r="B444">
        <f t="shared" si="6"/>
        <v>793.6</v>
      </c>
      <c r="C444">
        <f>B444*Solar!$B$2</f>
        <v>157.9264</v>
      </c>
    </row>
    <row r="445" spans="1:3" x14ac:dyDescent="0.35">
      <c r="A445">
        <v>92.08</v>
      </c>
      <c r="B445">
        <f t="shared" si="6"/>
        <v>920.8</v>
      </c>
      <c r="C445">
        <f>B445*Solar!$B$2</f>
        <v>183.23920000000001</v>
      </c>
    </row>
    <row r="446" spans="1:3" x14ac:dyDescent="0.35">
      <c r="A446">
        <v>92.123999999999995</v>
      </c>
      <c r="B446">
        <f t="shared" si="6"/>
        <v>921.24</v>
      </c>
      <c r="C446">
        <f>B446*Solar!$B$2</f>
        <v>183.32676000000001</v>
      </c>
    </row>
    <row r="447" spans="1:3" x14ac:dyDescent="0.35">
      <c r="A447">
        <v>67.867999999999995</v>
      </c>
      <c r="B447">
        <f t="shared" si="6"/>
        <v>678.68</v>
      </c>
      <c r="C447">
        <f>B447*Solar!$B$2</f>
        <v>135.05732</v>
      </c>
    </row>
    <row r="448" spans="1:3" x14ac:dyDescent="0.35">
      <c r="A448">
        <v>41.892000000000003</v>
      </c>
      <c r="B448">
        <f t="shared" si="6"/>
        <v>418.92</v>
      </c>
      <c r="C448">
        <f>B448*Solar!$B$2</f>
        <v>83.365080000000006</v>
      </c>
    </row>
    <row r="449" spans="1:3" x14ac:dyDescent="0.35">
      <c r="A449">
        <v>10.846</v>
      </c>
      <c r="B449">
        <f t="shared" si="6"/>
        <v>108.46000000000001</v>
      </c>
      <c r="C449">
        <f>B449*Solar!$B$2</f>
        <v>21.583540000000003</v>
      </c>
    </row>
    <row r="450" spans="1:3" x14ac:dyDescent="0.35">
      <c r="A450">
        <v>4.8000000000000001E-2</v>
      </c>
      <c r="B450">
        <f t="shared" si="6"/>
        <v>0.48</v>
      </c>
      <c r="C450">
        <f>B450*Solar!$B$2</f>
        <v>9.5520000000000008E-2</v>
      </c>
    </row>
    <row r="451" spans="1:3" x14ac:dyDescent="0.35">
      <c r="A451">
        <v>0</v>
      </c>
      <c r="B451">
        <f t="shared" ref="B451:B514" si="7">A451*10</f>
        <v>0</v>
      </c>
      <c r="C451">
        <f>B451*Solar!$B$2</f>
        <v>0</v>
      </c>
    </row>
    <row r="452" spans="1:3" x14ac:dyDescent="0.35">
      <c r="A452">
        <v>0</v>
      </c>
      <c r="B452">
        <f t="shared" si="7"/>
        <v>0</v>
      </c>
      <c r="C452">
        <f>B452*Solar!$B$2</f>
        <v>0</v>
      </c>
    </row>
    <row r="453" spans="1:3" x14ac:dyDescent="0.35">
      <c r="A453">
        <v>0</v>
      </c>
      <c r="B453">
        <f t="shared" si="7"/>
        <v>0</v>
      </c>
      <c r="C453">
        <f>B453*Solar!$B$2</f>
        <v>0</v>
      </c>
    </row>
    <row r="454" spans="1:3" x14ac:dyDescent="0.35">
      <c r="A454">
        <v>0</v>
      </c>
      <c r="B454">
        <f t="shared" si="7"/>
        <v>0</v>
      </c>
      <c r="C454">
        <f>B454*Solar!$B$2</f>
        <v>0</v>
      </c>
    </row>
    <row r="455" spans="1:3" x14ac:dyDescent="0.35">
      <c r="A455">
        <v>0</v>
      </c>
      <c r="B455">
        <f t="shared" si="7"/>
        <v>0</v>
      </c>
      <c r="C455">
        <f>B455*Solar!$B$2</f>
        <v>0</v>
      </c>
    </row>
    <row r="456" spans="1:3" x14ac:dyDescent="0.35">
      <c r="A456">
        <v>0</v>
      </c>
      <c r="B456">
        <f t="shared" si="7"/>
        <v>0</v>
      </c>
      <c r="C456">
        <f>B456*Solar!$B$2</f>
        <v>0</v>
      </c>
    </row>
    <row r="457" spans="1:3" x14ac:dyDescent="0.35">
      <c r="A457">
        <v>0</v>
      </c>
      <c r="B457">
        <f t="shared" si="7"/>
        <v>0</v>
      </c>
      <c r="C457">
        <f>B457*Solar!$B$2</f>
        <v>0</v>
      </c>
    </row>
    <row r="458" spans="1:3" x14ac:dyDescent="0.35">
      <c r="A458">
        <v>0</v>
      </c>
      <c r="B458">
        <f t="shared" si="7"/>
        <v>0</v>
      </c>
      <c r="C458">
        <f>B458*Solar!$B$2</f>
        <v>0</v>
      </c>
    </row>
    <row r="459" spans="1:3" x14ac:dyDescent="0.35">
      <c r="A459">
        <v>0</v>
      </c>
      <c r="B459">
        <f t="shared" si="7"/>
        <v>0</v>
      </c>
      <c r="C459">
        <f>B459*Solar!$B$2</f>
        <v>0</v>
      </c>
    </row>
    <row r="460" spans="1:3" x14ac:dyDescent="0.35">
      <c r="A460">
        <v>0</v>
      </c>
      <c r="B460">
        <f t="shared" si="7"/>
        <v>0</v>
      </c>
      <c r="C460">
        <f>B460*Solar!$B$2</f>
        <v>0</v>
      </c>
    </row>
    <row r="461" spans="1:3" x14ac:dyDescent="0.35">
      <c r="A461">
        <v>0</v>
      </c>
      <c r="B461">
        <f t="shared" si="7"/>
        <v>0</v>
      </c>
      <c r="C461">
        <f>B461*Solar!$B$2</f>
        <v>0</v>
      </c>
    </row>
    <row r="462" spans="1:3" x14ac:dyDescent="0.35">
      <c r="A462">
        <v>0</v>
      </c>
      <c r="B462">
        <f t="shared" si="7"/>
        <v>0</v>
      </c>
      <c r="C462">
        <f>B462*Solar!$B$2</f>
        <v>0</v>
      </c>
    </row>
    <row r="463" spans="1:3" x14ac:dyDescent="0.35">
      <c r="A463">
        <v>0</v>
      </c>
      <c r="B463">
        <f t="shared" si="7"/>
        <v>0</v>
      </c>
      <c r="C463">
        <f>B463*Solar!$B$2</f>
        <v>0</v>
      </c>
    </row>
    <row r="464" spans="1:3" x14ac:dyDescent="0.35">
      <c r="A464">
        <v>0</v>
      </c>
      <c r="B464">
        <f t="shared" si="7"/>
        <v>0</v>
      </c>
      <c r="C464">
        <f>B464*Solar!$B$2</f>
        <v>0</v>
      </c>
    </row>
    <row r="465" spans="1:3" x14ac:dyDescent="0.35">
      <c r="A465">
        <v>1.4730000000000001</v>
      </c>
      <c r="B465">
        <f t="shared" si="7"/>
        <v>14.73</v>
      </c>
      <c r="C465">
        <f>B465*Solar!$B$2</f>
        <v>2.93127</v>
      </c>
    </row>
    <row r="466" spans="1:3" x14ac:dyDescent="0.35">
      <c r="A466">
        <v>26.212</v>
      </c>
      <c r="B466">
        <f t="shared" si="7"/>
        <v>262.12</v>
      </c>
      <c r="C466">
        <f>B466*Solar!$B$2</f>
        <v>52.161880000000004</v>
      </c>
    </row>
    <row r="467" spans="1:3" x14ac:dyDescent="0.35">
      <c r="A467">
        <v>61.542000000000002</v>
      </c>
      <c r="B467">
        <f t="shared" si="7"/>
        <v>615.42000000000007</v>
      </c>
      <c r="C467">
        <f>B467*Solar!$B$2</f>
        <v>122.46858000000002</v>
      </c>
    </row>
    <row r="468" spans="1:3" x14ac:dyDescent="0.35">
      <c r="A468">
        <v>84.879000000000005</v>
      </c>
      <c r="B468">
        <f t="shared" si="7"/>
        <v>848.79000000000008</v>
      </c>
      <c r="C468">
        <f>B468*Solar!$B$2</f>
        <v>168.90921000000003</v>
      </c>
    </row>
    <row r="469" spans="1:3" x14ac:dyDescent="0.35">
      <c r="A469">
        <v>94.923000000000002</v>
      </c>
      <c r="B469">
        <f t="shared" si="7"/>
        <v>949.23</v>
      </c>
      <c r="C469">
        <f>B469*Solar!$B$2</f>
        <v>188.89677</v>
      </c>
    </row>
    <row r="470" spans="1:3" x14ac:dyDescent="0.35">
      <c r="A470">
        <v>103.605</v>
      </c>
      <c r="B470">
        <f t="shared" si="7"/>
        <v>1036.05</v>
      </c>
      <c r="C470">
        <f>B470*Solar!$B$2</f>
        <v>206.17394999999999</v>
      </c>
    </row>
    <row r="471" spans="1:3" x14ac:dyDescent="0.35">
      <c r="A471">
        <v>77.983999999999995</v>
      </c>
      <c r="B471">
        <f t="shared" si="7"/>
        <v>779.83999999999992</v>
      </c>
      <c r="C471">
        <f>B471*Solar!$B$2</f>
        <v>155.18815999999998</v>
      </c>
    </row>
    <row r="472" spans="1:3" x14ac:dyDescent="0.35">
      <c r="A472">
        <v>43.59</v>
      </c>
      <c r="B472">
        <f t="shared" si="7"/>
        <v>435.90000000000003</v>
      </c>
      <c r="C472">
        <f>B472*Solar!$B$2</f>
        <v>86.744100000000017</v>
      </c>
    </row>
    <row r="473" spans="1:3" x14ac:dyDescent="0.35">
      <c r="A473">
        <v>11.183999999999999</v>
      </c>
      <c r="B473">
        <f t="shared" si="7"/>
        <v>111.83999999999999</v>
      </c>
      <c r="C473">
        <f>B473*Solar!$B$2</f>
        <v>22.256159999999998</v>
      </c>
    </row>
    <row r="474" spans="1:3" x14ac:dyDescent="0.35">
      <c r="A474">
        <v>7.0000000000000007E-2</v>
      </c>
      <c r="B474">
        <f t="shared" si="7"/>
        <v>0.70000000000000007</v>
      </c>
      <c r="C474">
        <f>B474*Solar!$B$2</f>
        <v>0.13930000000000001</v>
      </c>
    </row>
    <row r="475" spans="1:3" x14ac:dyDescent="0.35">
      <c r="A475">
        <v>0</v>
      </c>
      <c r="B475">
        <f t="shared" si="7"/>
        <v>0</v>
      </c>
      <c r="C475">
        <f>B475*Solar!$B$2</f>
        <v>0</v>
      </c>
    </row>
    <row r="476" spans="1:3" x14ac:dyDescent="0.35">
      <c r="A476">
        <v>0</v>
      </c>
      <c r="B476">
        <f t="shared" si="7"/>
        <v>0</v>
      </c>
      <c r="C476">
        <f>B476*Solar!$B$2</f>
        <v>0</v>
      </c>
    </row>
    <row r="477" spans="1:3" x14ac:dyDescent="0.35">
      <c r="A477">
        <v>0</v>
      </c>
      <c r="B477">
        <f t="shared" si="7"/>
        <v>0</v>
      </c>
      <c r="C477">
        <f>B477*Solar!$B$2</f>
        <v>0</v>
      </c>
    </row>
    <row r="478" spans="1:3" x14ac:dyDescent="0.35">
      <c r="A478">
        <v>0</v>
      </c>
      <c r="B478">
        <f t="shared" si="7"/>
        <v>0</v>
      </c>
      <c r="C478">
        <f>B478*Solar!$B$2</f>
        <v>0</v>
      </c>
    </row>
    <row r="479" spans="1:3" x14ac:dyDescent="0.35">
      <c r="A479">
        <v>7.0000000000000001E-3</v>
      </c>
      <c r="B479">
        <f t="shared" si="7"/>
        <v>7.0000000000000007E-2</v>
      </c>
      <c r="C479">
        <f>B479*Solar!$B$2</f>
        <v>1.3930000000000001E-2</v>
      </c>
    </row>
    <row r="480" spans="1:3" x14ac:dyDescent="0.35">
      <c r="A480">
        <v>5.0000000000000001E-3</v>
      </c>
      <c r="B480">
        <f t="shared" si="7"/>
        <v>0.05</v>
      </c>
      <c r="C480">
        <f>B480*Solar!$B$2</f>
        <v>9.9500000000000005E-3</v>
      </c>
    </row>
    <row r="481" spans="1:3" x14ac:dyDescent="0.35">
      <c r="A481">
        <v>3.0000000000000001E-3</v>
      </c>
      <c r="B481">
        <f t="shared" si="7"/>
        <v>0.03</v>
      </c>
      <c r="C481">
        <f>B481*Solar!$B$2</f>
        <v>5.9700000000000005E-3</v>
      </c>
    </row>
    <row r="482" spans="1:3" x14ac:dyDescent="0.35">
      <c r="A482">
        <v>2E-3</v>
      </c>
      <c r="B482">
        <f t="shared" si="7"/>
        <v>0.02</v>
      </c>
      <c r="C482">
        <f>B482*Solar!$B$2</f>
        <v>3.98E-3</v>
      </c>
    </row>
    <row r="483" spans="1:3" x14ac:dyDescent="0.35">
      <c r="A483">
        <v>0</v>
      </c>
      <c r="B483">
        <f t="shared" si="7"/>
        <v>0</v>
      </c>
      <c r="C483">
        <f>B483*Solar!$B$2</f>
        <v>0</v>
      </c>
    </row>
    <row r="484" spans="1:3" x14ac:dyDescent="0.35">
      <c r="A484">
        <v>2E-3</v>
      </c>
      <c r="B484">
        <f t="shared" si="7"/>
        <v>0.02</v>
      </c>
      <c r="C484">
        <f>B484*Solar!$B$2</f>
        <v>3.98E-3</v>
      </c>
    </row>
    <row r="485" spans="1:3" x14ac:dyDescent="0.35">
      <c r="A485">
        <v>0</v>
      </c>
      <c r="B485">
        <f t="shared" si="7"/>
        <v>0</v>
      </c>
      <c r="C485">
        <f>B485*Solar!$B$2</f>
        <v>0</v>
      </c>
    </row>
    <row r="486" spans="1:3" x14ac:dyDescent="0.35">
      <c r="A486">
        <v>0</v>
      </c>
      <c r="B486">
        <f t="shared" si="7"/>
        <v>0</v>
      </c>
      <c r="C486">
        <f>B486*Solar!$B$2</f>
        <v>0</v>
      </c>
    </row>
    <row r="487" spans="1:3" x14ac:dyDescent="0.35">
      <c r="A487">
        <v>0</v>
      </c>
      <c r="B487">
        <f t="shared" si="7"/>
        <v>0</v>
      </c>
      <c r="C487">
        <f>B487*Solar!$B$2</f>
        <v>0</v>
      </c>
    </row>
    <row r="488" spans="1:3" x14ac:dyDescent="0.35">
      <c r="A488">
        <v>0</v>
      </c>
      <c r="B488">
        <f t="shared" si="7"/>
        <v>0</v>
      </c>
      <c r="C488">
        <f>B488*Solar!$B$2</f>
        <v>0</v>
      </c>
    </row>
    <row r="489" spans="1:3" x14ac:dyDescent="0.35">
      <c r="A489">
        <v>1.7090000000000001</v>
      </c>
      <c r="B489">
        <f t="shared" si="7"/>
        <v>17.09</v>
      </c>
      <c r="C489">
        <f>B489*Solar!$B$2</f>
        <v>3.4009100000000001</v>
      </c>
    </row>
    <row r="490" spans="1:3" x14ac:dyDescent="0.35">
      <c r="A490">
        <v>30.466000000000001</v>
      </c>
      <c r="B490">
        <f t="shared" si="7"/>
        <v>304.66000000000003</v>
      </c>
      <c r="C490">
        <f>B490*Solar!$B$2</f>
        <v>60.627340000000011</v>
      </c>
    </row>
    <row r="491" spans="1:3" x14ac:dyDescent="0.35">
      <c r="A491">
        <v>75.03</v>
      </c>
      <c r="B491">
        <f t="shared" si="7"/>
        <v>750.3</v>
      </c>
      <c r="C491">
        <f>B491*Solar!$B$2</f>
        <v>149.30969999999999</v>
      </c>
    </row>
    <row r="492" spans="1:3" x14ac:dyDescent="0.35">
      <c r="A492">
        <v>109.565</v>
      </c>
      <c r="B492">
        <f t="shared" si="7"/>
        <v>1095.6500000000001</v>
      </c>
      <c r="C492">
        <f>B492*Solar!$B$2</f>
        <v>218.03435000000002</v>
      </c>
    </row>
    <row r="493" spans="1:3" x14ac:dyDescent="0.35">
      <c r="A493">
        <v>123.66500000000001</v>
      </c>
      <c r="B493">
        <f t="shared" si="7"/>
        <v>1236.6500000000001</v>
      </c>
      <c r="C493">
        <f>B493*Solar!$B$2</f>
        <v>246.09335000000004</v>
      </c>
    </row>
    <row r="494" spans="1:3" x14ac:dyDescent="0.35">
      <c r="A494">
        <v>121.01600000000001</v>
      </c>
      <c r="B494">
        <f t="shared" si="7"/>
        <v>1210.1600000000001</v>
      </c>
      <c r="C494">
        <f>B494*Solar!$B$2</f>
        <v>240.82184000000004</v>
      </c>
    </row>
    <row r="495" spans="1:3" x14ac:dyDescent="0.35">
      <c r="A495">
        <v>103.43899999999999</v>
      </c>
      <c r="B495">
        <f t="shared" si="7"/>
        <v>1034.3899999999999</v>
      </c>
      <c r="C495">
        <f>B495*Solar!$B$2</f>
        <v>205.84360999999998</v>
      </c>
    </row>
    <row r="496" spans="1:3" x14ac:dyDescent="0.35">
      <c r="A496">
        <v>61.04</v>
      </c>
      <c r="B496">
        <f t="shared" si="7"/>
        <v>610.4</v>
      </c>
      <c r="C496">
        <f>B496*Solar!$B$2</f>
        <v>121.4696</v>
      </c>
    </row>
    <row r="497" spans="1:3" x14ac:dyDescent="0.35">
      <c r="A497">
        <v>19.244</v>
      </c>
      <c r="B497">
        <f t="shared" si="7"/>
        <v>192.44</v>
      </c>
      <c r="C497">
        <f>B497*Solar!$B$2</f>
        <v>38.295560000000002</v>
      </c>
    </row>
    <row r="498" spans="1:3" x14ac:dyDescent="0.35">
      <c r="A498">
        <v>0.17499999999999999</v>
      </c>
      <c r="B498">
        <f t="shared" si="7"/>
        <v>1.75</v>
      </c>
      <c r="C498">
        <f>B498*Solar!$B$2</f>
        <v>0.34825</v>
      </c>
    </row>
    <row r="499" spans="1:3" x14ac:dyDescent="0.35">
      <c r="A499">
        <v>0</v>
      </c>
      <c r="B499">
        <f t="shared" si="7"/>
        <v>0</v>
      </c>
      <c r="C499">
        <f>B499*Solar!$B$2</f>
        <v>0</v>
      </c>
    </row>
    <row r="500" spans="1:3" x14ac:dyDescent="0.35">
      <c r="A500">
        <v>0</v>
      </c>
      <c r="B500">
        <f t="shared" si="7"/>
        <v>0</v>
      </c>
      <c r="C500">
        <f>B500*Solar!$B$2</f>
        <v>0</v>
      </c>
    </row>
    <row r="501" spans="1:3" x14ac:dyDescent="0.35">
      <c r="A501">
        <v>0</v>
      </c>
      <c r="B501">
        <f t="shared" si="7"/>
        <v>0</v>
      </c>
      <c r="C501">
        <f>B501*Solar!$B$2</f>
        <v>0</v>
      </c>
    </row>
    <row r="502" spans="1:3" x14ac:dyDescent="0.35">
      <c r="A502">
        <v>0</v>
      </c>
      <c r="B502">
        <f t="shared" si="7"/>
        <v>0</v>
      </c>
      <c r="C502">
        <f>B502*Solar!$B$2</f>
        <v>0</v>
      </c>
    </row>
    <row r="503" spans="1:3" x14ac:dyDescent="0.35">
      <c r="A503">
        <v>0</v>
      </c>
      <c r="B503">
        <f t="shared" si="7"/>
        <v>0</v>
      </c>
      <c r="C503">
        <f>B503*Solar!$B$2</f>
        <v>0</v>
      </c>
    </row>
    <row r="504" spans="1:3" x14ac:dyDescent="0.35">
      <c r="A504">
        <v>0</v>
      </c>
      <c r="B504">
        <f t="shared" si="7"/>
        <v>0</v>
      </c>
      <c r="C504">
        <f>B504*Solar!$B$2</f>
        <v>0</v>
      </c>
    </row>
    <row r="505" spans="1:3" x14ac:dyDescent="0.35">
      <c r="A505">
        <v>0</v>
      </c>
      <c r="B505">
        <f t="shared" si="7"/>
        <v>0</v>
      </c>
      <c r="C505">
        <f>B505*Solar!$B$2</f>
        <v>0</v>
      </c>
    </row>
    <row r="506" spans="1:3" x14ac:dyDescent="0.35">
      <c r="A506">
        <v>0</v>
      </c>
      <c r="B506">
        <f t="shared" si="7"/>
        <v>0</v>
      </c>
      <c r="C506">
        <f>B506*Solar!$B$2</f>
        <v>0</v>
      </c>
    </row>
    <row r="507" spans="1:3" x14ac:dyDescent="0.35">
      <c r="A507">
        <v>0</v>
      </c>
      <c r="B507">
        <f t="shared" si="7"/>
        <v>0</v>
      </c>
      <c r="C507">
        <f>B507*Solar!$B$2</f>
        <v>0</v>
      </c>
    </row>
    <row r="508" spans="1:3" x14ac:dyDescent="0.35">
      <c r="A508">
        <v>0</v>
      </c>
      <c r="B508">
        <f t="shared" si="7"/>
        <v>0</v>
      </c>
      <c r="C508">
        <f>B508*Solar!$B$2</f>
        <v>0</v>
      </c>
    </row>
    <row r="509" spans="1:3" x14ac:dyDescent="0.35">
      <c r="A509">
        <v>0</v>
      </c>
      <c r="B509">
        <f t="shared" si="7"/>
        <v>0</v>
      </c>
      <c r="C509">
        <f>B509*Solar!$B$2</f>
        <v>0</v>
      </c>
    </row>
    <row r="510" spans="1:3" x14ac:dyDescent="0.35">
      <c r="A510">
        <v>0</v>
      </c>
      <c r="B510">
        <f t="shared" si="7"/>
        <v>0</v>
      </c>
      <c r="C510">
        <f>B510*Solar!$B$2</f>
        <v>0</v>
      </c>
    </row>
    <row r="511" spans="1:3" x14ac:dyDescent="0.35">
      <c r="A511">
        <v>5.0000000000000001E-3</v>
      </c>
      <c r="B511">
        <f t="shared" si="7"/>
        <v>0.05</v>
      </c>
      <c r="C511">
        <f>B511*Solar!$B$2</f>
        <v>9.9500000000000005E-3</v>
      </c>
    </row>
    <row r="512" spans="1:3" x14ac:dyDescent="0.35">
      <c r="A512">
        <v>7.0000000000000001E-3</v>
      </c>
      <c r="B512">
        <f t="shared" si="7"/>
        <v>7.0000000000000007E-2</v>
      </c>
      <c r="C512">
        <f>B512*Solar!$B$2</f>
        <v>1.3930000000000001E-2</v>
      </c>
    </row>
    <row r="513" spans="1:3" x14ac:dyDescent="0.35">
      <c r="A513">
        <v>1.895</v>
      </c>
      <c r="B513">
        <f t="shared" si="7"/>
        <v>18.95</v>
      </c>
      <c r="C513">
        <f>B513*Solar!$B$2</f>
        <v>3.7710500000000002</v>
      </c>
    </row>
    <row r="514" spans="1:3" x14ac:dyDescent="0.35">
      <c r="A514">
        <v>29.686</v>
      </c>
      <c r="B514">
        <f t="shared" si="7"/>
        <v>296.86</v>
      </c>
      <c r="C514">
        <f>B514*Solar!$B$2</f>
        <v>59.075140000000005</v>
      </c>
    </row>
    <row r="515" spans="1:3" x14ac:dyDescent="0.35">
      <c r="A515">
        <v>80.87</v>
      </c>
      <c r="B515">
        <f t="shared" ref="B515:B578" si="8">A515*10</f>
        <v>808.7</v>
      </c>
      <c r="C515">
        <f>B515*Solar!$B$2</f>
        <v>160.93130000000002</v>
      </c>
    </row>
    <row r="516" spans="1:3" x14ac:dyDescent="0.35">
      <c r="A516">
        <v>127.76600000000001</v>
      </c>
      <c r="B516">
        <f t="shared" si="8"/>
        <v>1277.6600000000001</v>
      </c>
      <c r="C516">
        <f>B516*Solar!$B$2</f>
        <v>254.25434000000004</v>
      </c>
    </row>
    <row r="517" spans="1:3" x14ac:dyDescent="0.35">
      <c r="A517">
        <v>151.10900000000001</v>
      </c>
      <c r="B517">
        <f t="shared" si="8"/>
        <v>1511.0900000000001</v>
      </c>
      <c r="C517">
        <f>B517*Solar!$B$2</f>
        <v>300.70691000000005</v>
      </c>
    </row>
    <row r="518" spans="1:3" x14ac:dyDescent="0.35">
      <c r="A518">
        <v>133.61000000000001</v>
      </c>
      <c r="B518">
        <f t="shared" si="8"/>
        <v>1336.1000000000001</v>
      </c>
      <c r="C518">
        <f>B518*Solar!$B$2</f>
        <v>265.88390000000004</v>
      </c>
    </row>
    <row r="519" spans="1:3" x14ac:dyDescent="0.35">
      <c r="A519">
        <v>103.223</v>
      </c>
      <c r="B519">
        <f t="shared" si="8"/>
        <v>1032.23</v>
      </c>
      <c r="C519">
        <f>B519*Solar!$B$2</f>
        <v>205.41377000000003</v>
      </c>
    </row>
    <row r="520" spans="1:3" x14ac:dyDescent="0.35">
      <c r="A520">
        <v>60.093000000000004</v>
      </c>
      <c r="B520">
        <f t="shared" si="8"/>
        <v>600.93000000000006</v>
      </c>
      <c r="C520">
        <f>B520*Solar!$B$2</f>
        <v>119.58507000000002</v>
      </c>
    </row>
    <row r="521" spans="1:3" x14ac:dyDescent="0.35">
      <c r="A521">
        <v>17.68</v>
      </c>
      <c r="B521">
        <f t="shared" si="8"/>
        <v>176.8</v>
      </c>
      <c r="C521">
        <f>B521*Solar!$B$2</f>
        <v>35.183200000000006</v>
      </c>
    </row>
    <row r="522" spans="1:3" x14ac:dyDescent="0.35">
      <c r="A522">
        <v>0.17199999999999999</v>
      </c>
      <c r="B522">
        <f t="shared" si="8"/>
        <v>1.7199999999999998</v>
      </c>
      <c r="C522">
        <f>B522*Solar!$B$2</f>
        <v>0.34227999999999997</v>
      </c>
    </row>
    <row r="523" spans="1:3" x14ac:dyDescent="0.35">
      <c r="A523">
        <v>0</v>
      </c>
      <c r="B523">
        <f t="shared" si="8"/>
        <v>0</v>
      </c>
      <c r="C523">
        <f>B523*Solar!$B$2</f>
        <v>0</v>
      </c>
    </row>
    <row r="524" spans="1:3" x14ac:dyDescent="0.35">
      <c r="A524">
        <v>0</v>
      </c>
      <c r="B524">
        <f t="shared" si="8"/>
        <v>0</v>
      </c>
      <c r="C524">
        <f>B524*Solar!$B$2</f>
        <v>0</v>
      </c>
    </row>
    <row r="525" spans="1:3" x14ac:dyDescent="0.35">
      <c r="A525">
        <v>0</v>
      </c>
      <c r="B525">
        <f t="shared" si="8"/>
        <v>0</v>
      </c>
      <c r="C525">
        <f>B525*Solar!$B$2</f>
        <v>0</v>
      </c>
    </row>
    <row r="526" spans="1:3" x14ac:dyDescent="0.35">
      <c r="A526">
        <v>0</v>
      </c>
      <c r="B526">
        <f t="shared" si="8"/>
        <v>0</v>
      </c>
      <c r="C526">
        <f>B526*Solar!$B$2</f>
        <v>0</v>
      </c>
    </row>
    <row r="527" spans="1:3" x14ac:dyDescent="0.35">
      <c r="A527">
        <v>0</v>
      </c>
      <c r="B527">
        <f t="shared" si="8"/>
        <v>0</v>
      </c>
      <c r="C527">
        <f>B527*Solar!$B$2</f>
        <v>0</v>
      </c>
    </row>
    <row r="528" spans="1:3" x14ac:dyDescent="0.35">
      <c r="A528">
        <v>0</v>
      </c>
      <c r="B528">
        <f t="shared" si="8"/>
        <v>0</v>
      </c>
      <c r="C528">
        <f>B528*Solar!$B$2</f>
        <v>0</v>
      </c>
    </row>
    <row r="529" spans="1:3" x14ac:dyDescent="0.35">
      <c r="A529">
        <v>0</v>
      </c>
      <c r="B529">
        <f t="shared" si="8"/>
        <v>0</v>
      </c>
      <c r="C529">
        <f>B529*Solar!$B$2</f>
        <v>0</v>
      </c>
    </row>
    <row r="530" spans="1:3" x14ac:dyDescent="0.35">
      <c r="A530">
        <v>0</v>
      </c>
      <c r="B530">
        <f t="shared" si="8"/>
        <v>0</v>
      </c>
      <c r="C530">
        <f>B530*Solar!$B$2</f>
        <v>0</v>
      </c>
    </row>
    <row r="531" spans="1:3" x14ac:dyDescent="0.35">
      <c r="A531">
        <v>0</v>
      </c>
      <c r="B531">
        <f t="shared" si="8"/>
        <v>0</v>
      </c>
      <c r="C531">
        <f>B531*Solar!$B$2</f>
        <v>0</v>
      </c>
    </row>
    <row r="532" spans="1:3" x14ac:dyDescent="0.35">
      <c r="A532">
        <v>0</v>
      </c>
      <c r="B532">
        <f t="shared" si="8"/>
        <v>0</v>
      </c>
      <c r="C532">
        <f>B532*Solar!$B$2</f>
        <v>0</v>
      </c>
    </row>
    <row r="533" spans="1:3" x14ac:dyDescent="0.35">
      <c r="A533">
        <v>0</v>
      </c>
      <c r="B533">
        <f t="shared" si="8"/>
        <v>0</v>
      </c>
      <c r="C533">
        <f>B533*Solar!$B$2</f>
        <v>0</v>
      </c>
    </row>
    <row r="534" spans="1:3" x14ac:dyDescent="0.35">
      <c r="A534">
        <v>0</v>
      </c>
      <c r="B534">
        <f t="shared" si="8"/>
        <v>0</v>
      </c>
      <c r="C534">
        <f>B534*Solar!$B$2</f>
        <v>0</v>
      </c>
    </row>
    <row r="535" spans="1:3" x14ac:dyDescent="0.35">
      <c r="A535">
        <v>0</v>
      </c>
      <c r="B535">
        <f t="shared" si="8"/>
        <v>0</v>
      </c>
      <c r="C535">
        <f>B535*Solar!$B$2</f>
        <v>0</v>
      </c>
    </row>
    <row r="536" spans="1:3" x14ac:dyDescent="0.35">
      <c r="A536">
        <v>0</v>
      </c>
      <c r="B536">
        <f t="shared" si="8"/>
        <v>0</v>
      </c>
      <c r="C536">
        <f>B536*Solar!$B$2</f>
        <v>0</v>
      </c>
    </row>
    <row r="537" spans="1:3" x14ac:dyDescent="0.35">
      <c r="A537">
        <v>2.2309999999999999</v>
      </c>
      <c r="B537">
        <f t="shared" si="8"/>
        <v>22.31</v>
      </c>
      <c r="C537">
        <f>B537*Solar!$B$2</f>
        <v>4.4396899999999997</v>
      </c>
    </row>
    <row r="538" spans="1:3" x14ac:dyDescent="0.35">
      <c r="A538">
        <v>24.306000000000001</v>
      </c>
      <c r="B538">
        <f t="shared" si="8"/>
        <v>243.06</v>
      </c>
      <c r="C538">
        <f>B538*Solar!$B$2</f>
        <v>48.368940000000002</v>
      </c>
    </row>
    <row r="539" spans="1:3" x14ac:dyDescent="0.35">
      <c r="A539">
        <v>68.7</v>
      </c>
      <c r="B539">
        <f t="shared" si="8"/>
        <v>687</v>
      </c>
      <c r="C539">
        <f>B539*Solar!$B$2</f>
        <v>136.71299999999999</v>
      </c>
    </row>
    <row r="540" spans="1:3" x14ac:dyDescent="0.35">
      <c r="A540">
        <v>105.726</v>
      </c>
      <c r="B540">
        <f t="shared" si="8"/>
        <v>1057.26</v>
      </c>
      <c r="C540">
        <f>B540*Solar!$B$2</f>
        <v>210.39474000000001</v>
      </c>
    </row>
    <row r="541" spans="1:3" x14ac:dyDescent="0.35">
      <c r="A541">
        <v>120.642</v>
      </c>
      <c r="B541">
        <f t="shared" si="8"/>
        <v>1206.42</v>
      </c>
      <c r="C541">
        <f>B541*Solar!$B$2</f>
        <v>240.07758000000004</v>
      </c>
    </row>
    <row r="542" spans="1:3" x14ac:dyDescent="0.35">
      <c r="A542">
        <v>114.41200000000001</v>
      </c>
      <c r="B542">
        <f t="shared" si="8"/>
        <v>1144.1200000000001</v>
      </c>
      <c r="C542">
        <f>B542*Solar!$B$2</f>
        <v>227.67988000000003</v>
      </c>
    </row>
    <row r="543" spans="1:3" x14ac:dyDescent="0.35">
      <c r="A543">
        <v>94.256</v>
      </c>
      <c r="B543">
        <f t="shared" si="8"/>
        <v>942.56</v>
      </c>
      <c r="C543">
        <f>B543*Solar!$B$2</f>
        <v>187.56943999999999</v>
      </c>
    </row>
    <row r="544" spans="1:3" x14ac:dyDescent="0.35">
      <c r="A544">
        <v>54.173000000000002</v>
      </c>
      <c r="B544">
        <f t="shared" si="8"/>
        <v>541.73</v>
      </c>
      <c r="C544">
        <f>B544*Solar!$B$2</f>
        <v>107.80427</v>
      </c>
    </row>
    <row r="545" spans="1:3" x14ac:dyDescent="0.35">
      <c r="A545">
        <v>15.404999999999999</v>
      </c>
      <c r="B545">
        <f t="shared" si="8"/>
        <v>154.04999999999998</v>
      </c>
      <c r="C545">
        <f>B545*Solar!$B$2</f>
        <v>30.655949999999997</v>
      </c>
    </row>
    <row r="546" spans="1:3" x14ac:dyDescent="0.35">
      <c r="A546">
        <v>8.4000000000000005E-2</v>
      </c>
      <c r="B546">
        <f t="shared" si="8"/>
        <v>0.84000000000000008</v>
      </c>
      <c r="C546">
        <f>B546*Solar!$B$2</f>
        <v>0.16716000000000003</v>
      </c>
    </row>
    <row r="547" spans="1:3" x14ac:dyDescent="0.35">
      <c r="A547">
        <v>2E-3</v>
      </c>
      <c r="B547">
        <f t="shared" si="8"/>
        <v>0.02</v>
      </c>
      <c r="C547">
        <f>B547*Solar!$B$2</f>
        <v>3.98E-3</v>
      </c>
    </row>
    <row r="548" spans="1:3" x14ac:dyDescent="0.35">
      <c r="A548">
        <v>5.0000000000000001E-3</v>
      </c>
      <c r="B548">
        <f t="shared" si="8"/>
        <v>0.05</v>
      </c>
      <c r="C548">
        <f>B548*Solar!$B$2</f>
        <v>9.9500000000000005E-3</v>
      </c>
    </row>
    <row r="549" spans="1:3" x14ac:dyDescent="0.35">
      <c r="A549">
        <v>1.4999999999999999E-2</v>
      </c>
      <c r="B549">
        <f t="shared" si="8"/>
        <v>0.15</v>
      </c>
      <c r="C549">
        <f>B549*Solar!$B$2</f>
        <v>2.9850000000000002E-2</v>
      </c>
    </row>
    <row r="550" spans="1:3" x14ac:dyDescent="0.35">
      <c r="A550">
        <v>1.4999999999999999E-2</v>
      </c>
      <c r="B550">
        <f t="shared" si="8"/>
        <v>0.15</v>
      </c>
      <c r="C550">
        <f>B550*Solar!$B$2</f>
        <v>2.9850000000000002E-2</v>
      </c>
    </row>
    <row r="551" spans="1:3" x14ac:dyDescent="0.35">
      <c r="A551">
        <v>1.4E-2</v>
      </c>
      <c r="B551">
        <f t="shared" si="8"/>
        <v>0.14000000000000001</v>
      </c>
      <c r="C551">
        <f>B551*Solar!$B$2</f>
        <v>2.7860000000000003E-2</v>
      </c>
    </row>
    <row r="552" spans="1:3" x14ac:dyDescent="0.35">
      <c r="A552">
        <v>1.4999999999999999E-2</v>
      </c>
      <c r="B552">
        <f t="shared" si="8"/>
        <v>0.15</v>
      </c>
      <c r="C552">
        <f>B552*Solar!$B$2</f>
        <v>2.9850000000000002E-2</v>
      </c>
    </row>
    <row r="553" spans="1:3" x14ac:dyDescent="0.35">
      <c r="A553">
        <v>1.6E-2</v>
      </c>
      <c r="B553">
        <f t="shared" si="8"/>
        <v>0.16</v>
      </c>
      <c r="C553">
        <f>B553*Solar!$B$2</f>
        <v>3.184E-2</v>
      </c>
    </row>
    <row r="554" spans="1:3" x14ac:dyDescent="0.35">
      <c r="A554">
        <v>1.2E-2</v>
      </c>
      <c r="B554">
        <f t="shared" si="8"/>
        <v>0.12</v>
      </c>
      <c r="C554">
        <f>B554*Solar!$B$2</f>
        <v>2.3880000000000002E-2</v>
      </c>
    </row>
    <row r="555" spans="1:3" x14ac:dyDescent="0.35">
      <c r="A555">
        <v>1.2E-2</v>
      </c>
      <c r="B555">
        <f t="shared" si="8"/>
        <v>0.12</v>
      </c>
      <c r="C555">
        <f>B555*Solar!$B$2</f>
        <v>2.3880000000000002E-2</v>
      </c>
    </row>
    <row r="556" spans="1:3" x14ac:dyDescent="0.35">
      <c r="A556">
        <v>3.0000000000000001E-3</v>
      </c>
      <c r="B556">
        <f t="shared" si="8"/>
        <v>0.03</v>
      </c>
      <c r="C556">
        <f>B556*Solar!$B$2</f>
        <v>5.9700000000000005E-3</v>
      </c>
    </row>
    <row r="557" spans="1:3" x14ac:dyDescent="0.35">
      <c r="A557">
        <v>0</v>
      </c>
      <c r="B557">
        <f t="shared" si="8"/>
        <v>0</v>
      </c>
      <c r="C557">
        <f>B557*Solar!$B$2</f>
        <v>0</v>
      </c>
    </row>
    <row r="558" spans="1:3" x14ac:dyDescent="0.35">
      <c r="A558">
        <v>3.0000000000000001E-3</v>
      </c>
      <c r="B558">
        <f t="shared" si="8"/>
        <v>0.03</v>
      </c>
      <c r="C558">
        <f>B558*Solar!$B$2</f>
        <v>5.9700000000000005E-3</v>
      </c>
    </row>
    <row r="559" spans="1:3" x14ac:dyDescent="0.35">
      <c r="A559">
        <v>0</v>
      </c>
      <c r="B559">
        <f t="shared" si="8"/>
        <v>0</v>
      </c>
      <c r="C559">
        <f>B559*Solar!$B$2</f>
        <v>0</v>
      </c>
    </row>
    <row r="560" spans="1:3" x14ac:dyDescent="0.35">
      <c r="A560">
        <v>3.0000000000000001E-3</v>
      </c>
      <c r="B560">
        <f t="shared" si="8"/>
        <v>0.03</v>
      </c>
      <c r="C560">
        <f>B560*Solar!$B$2</f>
        <v>5.9700000000000005E-3</v>
      </c>
    </row>
    <row r="561" spans="1:3" x14ac:dyDescent="0.35">
      <c r="A561">
        <v>1.948</v>
      </c>
      <c r="B561">
        <f t="shared" si="8"/>
        <v>19.48</v>
      </c>
      <c r="C561">
        <f>B561*Solar!$B$2</f>
        <v>3.8765200000000002</v>
      </c>
    </row>
    <row r="562" spans="1:3" x14ac:dyDescent="0.35">
      <c r="A562">
        <v>24.832000000000001</v>
      </c>
      <c r="B562">
        <f t="shared" si="8"/>
        <v>248.32</v>
      </c>
      <c r="C562">
        <f>B562*Solar!$B$2</f>
        <v>49.415680000000002</v>
      </c>
    </row>
    <row r="563" spans="1:3" x14ac:dyDescent="0.35">
      <c r="A563">
        <v>65.17</v>
      </c>
      <c r="B563">
        <f t="shared" si="8"/>
        <v>651.70000000000005</v>
      </c>
      <c r="C563">
        <f>B563*Solar!$B$2</f>
        <v>129.68830000000003</v>
      </c>
    </row>
    <row r="564" spans="1:3" x14ac:dyDescent="0.35">
      <c r="A564">
        <v>106.996</v>
      </c>
      <c r="B564">
        <f t="shared" si="8"/>
        <v>1069.96</v>
      </c>
      <c r="C564">
        <f>B564*Solar!$B$2</f>
        <v>212.92204000000001</v>
      </c>
    </row>
    <row r="565" spans="1:3" x14ac:dyDescent="0.35">
      <c r="A565">
        <v>119.87</v>
      </c>
      <c r="B565">
        <f t="shared" si="8"/>
        <v>1198.7</v>
      </c>
      <c r="C565">
        <f>B565*Solar!$B$2</f>
        <v>238.54130000000004</v>
      </c>
    </row>
    <row r="566" spans="1:3" x14ac:dyDescent="0.35">
      <c r="A566">
        <v>117.94</v>
      </c>
      <c r="B566">
        <f t="shared" si="8"/>
        <v>1179.4000000000001</v>
      </c>
      <c r="C566">
        <f>B566*Solar!$B$2</f>
        <v>234.70060000000004</v>
      </c>
    </row>
    <row r="567" spans="1:3" x14ac:dyDescent="0.35">
      <c r="A567">
        <v>96.126999999999995</v>
      </c>
      <c r="B567">
        <f t="shared" si="8"/>
        <v>961.27</v>
      </c>
      <c r="C567">
        <f>B567*Solar!$B$2</f>
        <v>191.29273000000001</v>
      </c>
    </row>
    <row r="568" spans="1:3" x14ac:dyDescent="0.35">
      <c r="A568">
        <v>56.603000000000002</v>
      </c>
      <c r="B568">
        <f t="shared" si="8"/>
        <v>566.03</v>
      </c>
      <c r="C568">
        <f>B568*Solar!$B$2</f>
        <v>112.63997000000001</v>
      </c>
    </row>
    <row r="569" spans="1:3" x14ac:dyDescent="0.35">
      <c r="A569">
        <v>16.196000000000002</v>
      </c>
      <c r="B569">
        <f t="shared" si="8"/>
        <v>161.96</v>
      </c>
      <c r="C569">
        <f>B569*Solar!$B$2</f>
        <v>32.230040000000002</v>
      </c>
    </row>
    <row r="570" spans="1:3" x14ac:dyDescent="0.35">
      <c r="A570">
        <v>0.17199999999999999</v>
      </c>
      <c r="B570">
        <f t="shared" si="8"/>
        <v>1.7199999999999998</v>
      </c>
      <c r="C570">
        <f>B570*Solar!$B$2</f>
        <v>0.34227999999999997</v>
      </c>
    </row>
    <row r="571" spans="1:3" x14ac:dyDescent="0.35">
      <c r="A571">
        <v>0</v>
      </c>
      <c r="B571">
        <f t="shared" si="8"/>
        <v>0</v>
      </c>
      <c r="C571">
        <f>B571*Solar!$B$2</f>
        <v>0</v>
      </c>
    </row>
    <row r="572" spans="1:3" x14ac:dyDescent="0.35">
      <c r="A572">
        <v>0</v>
      </c>
      <c r="B572">
        <f t="shared" si="8"/>
        <v>0</v>
      </c>
      <c r="C572">
        <f>B572*Solar!$B$2</f>
        <v>0</v>
      </c>
    </row>
    <row r="573" spans="1:3" x14ac:dyDescent="0.35">
      <c r="A573">
        <v>0</v>
      </c>
      <c r="B573">
        <f t="shared" si="8"/>
        <v>0</v>
      </c>
      <c r="C573">
        <f>B573*Solar!$B$2</f>
        <v>0</v>
      </c>
    </row>
    <row r="574" spans="1:3" x14ac:dyDescent="0.35">
      <c r="A574">
        <v>0</v>
      </c>
      <c r="B574">
        <f t="shared" si="8"/>
        <v>0</v>
      </c>
      <c r="C574">
        <f>B574*Solar!$B$2</f>
        <v>0</v>
      </c>
    </row>
    <row r="575" spans="1:3" x14ac:dyDescent="0.35">
      <c r="A575">
        <v>0</v>
      </c>
      <c r="B575">
        <f t="shared" si="8"/>
        <v>0</v>
      </c>
      <c r="C575">
        <f>B575*Solar!$B$2</f>
        <v>0</v>
      </c>
    </row>
    <row r="576" spans="1:3" x14ac:dyDescent="0.35">
      <c r="A576">
        <v>0</v>
      </c>
      <c r="B576">
        <f t="shared" si="8"/>
        <v>0</v>
      </c>
      <c r="C576">
        <f>B576*Solar!$B$2</f>
        <v>0</v>
      </c>
    </row>
    <row r="577" spans="1:3" x14ac:dyDescent="0.35">
      <c r="A577">
        <v>0</v>
      </c>
      <c r="B577">
        <f t="shared" si="8"/>
        <v>0</v>
      </c>
      <c r="C577">
        <f>B577*Solar!$B$2</f>
        <v>0</v>
      </c>
    </row>
    <row r="578" spans="1:3" x14ac:dyDescent="0.35">
      <c r="A578">
        <v>0</v>
      </c>
      <c r="B578">
        <f t="shared" si="8"/>
        <v>0</v>
      </c>
      <c r="C578">
        <f>B578*Solar!$B$2</f>
        <v>0</v>
      </c>
    </row>
    <row r="579" spans="1:3" x14ac:dyDescent="0.35">
      <c r="A579">
        <v>0</v>
      </c>
      <c r="B579">
        <f t="shared" ref="B579:B642" si="9">A579*10</f>
        <v>0</v>
      </c>
      <c r="C579">
        <f>B579*Solar!$B$2</f>
        <v>0</v>
      </c>
    </row>
    <row r="580" spans="1:3" x14ac:dyDescent="0.35">
      <c r="A580">
        <v>0</v>
      </c>
      <c r="B580">
        <f t="shared" si="9"/>
        <v>0</v>
      </c>
      <c r="C580">
        <f>B580*Solar!$B$2</f>
        <v>0</v>
      </c>
    </row>
    <row r="581" spans="1:3" x14ac:dyDescent="0.35">
      <c r="A581">
        <v>0</v>
      </c>
      <c r="B581">
        <f t="shared" si="9"/>
        <v>0</v>
      </c>
      <c r="C581">
        <f>B581*Solar!$B$2</f>
        <v>0</v>
      </c>
    </row>
    <row r="582" spans="1:3" x14ac:dyDescent="0.35">
      <c r="A582">
        <v>0</v>
      </c>
      <c r="B582">
        <f t="shared" si="9"/>
        <v>0</v>
      </c>
      <c r="C582">
        <f>B582*Solar!$B$2</f>
        <v>0</v>
      </c>
    </row>
    <row r="583" spans="1:3" x14ac:dyDescent="0.35">
      <c r="A583">
        <v>0</v>
      </c>
      <c r="B583">
        <f t="shared" si="9"/>
        <v>0</v>
      </c>
      <c r="C583">
        <f>B583*Solar!$B$2</f>
        <v>0</v>
      </c>
    </row>
    <row r="584" spans="1:3" x14ac:dyDescent="0.35">
      <c r="A584">
        <v>0</v>
      </c>
      <c r="B584">
        <f t="shared" si="9"/>
        <v>0</v>
      </c>
      <c r="C584">
        <f>B584*Solar!$B$2</f>
        <v>0</v>
      </c>
    </row>
    <row r="585" spans="1:3" x14ac:dyDescent="0.35">
      <c r="A585">
        <v>3.073</v>
      </c>
      <c r="B585">
        <f t="shared" si="9"/>
        <v>30.73</v>
      </c>
      <c r="C585">
        <f>B585*Solar!$B$2</f>
        <v>6.1152700000000006</v>
      </c>
    </row>
    <row r="586" spans="1:3" x14ac:dyDescent="0.35">
      <c r="A586">
        <v>36.747</v>
      </c>
      <c r="B586">
        <f t="shared" si="9"/>
        <v>367.47</v>
      </c>
      <c r="C586">
        <f>B586*Solar!$B$2</f>
        <v>73.126530000000002</v>
      </c>
    </row>
    <row r="587" spans="1:3" x14ac:dyDescent="0.35">
      <c r="A587">
        <v>83.409000000000006</v>
      </c>
      <c r="B587">
        <f t="shared" si="9"/>
        <v>834.09</v>
      </c>
      <c r="C587">
        <f>B587*Solar!$B$2</f>
        <v>165.98391000000001</v>
      </c>
    </row>
    <row r="588" spans="1:3" x14ac:dyDescent="0.35">
      <c r="A588">
        <v>121.61199999999999</v>
      </c>
      <c r="B588">
        <f t="shared" si="9"/>
        <v>1216.1199999999999</v>
      </c>
      <c r="C588">
        <f>B588*Solar!$B$2</f>
        <v>242.00788</v>
      </c>
    </row>
    <row r="589" spans="1:3" x14ac:dyDescent="0.35">
      <c r="A589">
        <v>145.79400000000001</v>
      </c>
      <c r="B589">
        <f t="shared" si="9"/>
        <v>1457.94</v>
      </c>
      <c r="C589">
        <f>B589*Solar!$B$2</f>
        <v>290.13006000000001</v>
      </c>
    </row>
    <row r="590" spans="1:3" x14ac:dyDescent="0.35">
      <c r="A590">
        <v>132.66999999999999</v>
      </c>
      <c r="B590">
        <f t="shared" si="9"/>
        <v>1326.6999999999998</v>
      </c>
      <c r="C590">
        <f>B590*Solar!$B$2</f>
        <v>264.01329999999996</v>
      </c>
    </row>
    <row r="591" spans="1:3" x14ac:dyDescent="0.35">
      <c r="A591">
        <v>95.757999999999996</v>
      </c>
      <c r="B591">
        <f t="shared" si="9"/>
        <v>957.57999999999993</v>
      </c>
      <c r="C591">
        <f>B591*Solar!$B$2</f>
        <v>190.55841999999998</v>
      </c>
    </row>
    <row r="592" spans="1:3" x14ac:dyDescent="0.35">
      <c r="A592">
        <v>57.856000000000002</v>
      </c>
      <c r="B592">
        <f t="shared" si="9"/>
        <v>578.56000000000006</v>
      </c>
      <c r="C592">
        <f>B592*Solar!$B$2</f>
        <v>115.13344000000002</v>
      </c>
    </row>
    <row r="593" spans="1:3" x14ac:dyDescent="0.35">
      <c r="A593">
        <v>18.419</v>
      </c>
      <c r="B593">
        <f t="shared" si="9"/>
        <v>184.19</v>
      </c>
      <c r="C593">
        <f>B593*Solar!$B$2</f>
        <v>36.65381</v>
      </c>
    </row>
    <row r="594" spans="1:3" x14ac:dyDescent="0.35">
      <c r="A594">
        <v>0.28899999999999998</v>
      </c>
      <c r="B594">
        <f t="shared" si="9"/>
        <v>2.8899999999999997</v>
      </c>
      <c r="C594">
        <f>B594*Solar!$B$2</f>
        <v>0.57511000000000001</v>
      </c>
    </row>
    <row r="595" spans="1:3" x14ac:dyDescent="0.35">
      <c r="A595">
        <v>0</v>
      </c>
      <c r="B595">
        <f t="shared" si="9"/>
        <v>0</v>
      </c>
      <c r="C595">
        <f>B595*Solar!$B$2</f>
        <v>0</v>
      </c>
    </row>
    <row r="596" spans="1:3" x14ac:dyDescent="0.35">
      <c r="A596">
        <v>0</v>
      </c>
      <c r="B596">
        <f t="shared" si="9"/>
        <v>0</v>
      </c>
      <c r="C596">
        <f>B596*Solar!$B$2</f>
        <v>0</v>
      </c>
    </row>
    <row r="597" spans="1:3" x14ac:dyDescent="0.35">
      <c r="A597">
        <v>0</v>
      </c>
      <c r="B597">
        <f t="shared" si="9"/>
        <v>0</v>
      </c>
      <c r="C597">
        <f>B597*Solar!$B$2</f>
        <v>0</v>
      </c>
    </row>
    <row r="598" spans="1:3" x14ac:dyDescent="0.35">
      <c r="A598">
        <v>0</v>
      </c>
      <c r="B598">
        <f t="shared" si="9"/>
        <v>0</v>
      </c>
      <c r="C598">
        <f>B598*Solar!$B$2</f>
        <v>0</v>
      </c>
    </row>
    <row r="599" spans="1:3" x14ac:dyDescent="0.35">
      <c r="A599">
        <v>0</v>
      </c>
      <c r="B599">
        <f t="shared" si="9"/>
        <v>0</v>
      </c>
      <c r="C599">
        <f>B599*Solar!$B$2</f>
        <v>0</v>
      </c>
    </row>
    <row r="600" spans="1:3" x14ac:dyDescent="0.35">
      <c r="A600">
        <v>0</v>
      </c>
      <c r="B600">
        <f t="shared" si="9"/>
        <v>0</v>
      </c>
      <c r="C600">
        <f>B600*Solar!$B$2</f>
        <v>0</v>
      </c>
    </row>
    <row r="601" spans="1:3" x14ac:dyDescent="0.35">
      <c r="A601">
        <v>0</v>
      </c>
      <c r="B601">
        <f t="shared" si="9"/>
        <v>0</v>
      </c>
      <c r="C601">
        <f>B601*Solar!$B$2</f>
        <v>0</v>
      </c>
    </row>
    <row r="602" spans="1:3" x14ac:dyDescent="0.35">
      <c r="A602">
        <v>0</v>
      </c>
      <c r="B602">
        <f t="shared" si="9"/>
        <v>0</v>
      </c>
      <c r="C602">
        <f>B602*Solar!$B$2</f>
        <v>0</v>
      </c>
    </row>
    <row r="603" spans="1:3" x14ac:dyDescent="0.35">
      <c r="A603">
        <v>0</v>
      </c>
      <c r="B603">
        <f t="shared" si="9"/>
        <v>0</v>
      </c>
      <c r="C603">
        <f>B603*Solar!$B$2</f>
        <v>0</v>
      </c>
    </row>
    <row r="604" spans="1:3" x14ac:dyDescent="0.35">
      <c r="A604">
        <v>0</v>
      </c>
      <c r="B604">
        <f t="shared" si="9"/>
        <v>0</v>
      </c>
      <c r="C604">
        <f>B604*Solar!$B$2</f>
        <v>0</v>
      </c>
    </row>
    <row r="605" spans="1:3" x14ac:dyDescent="0.35">
      <c r="A605">
        <v>0</v>
      </c>
      <c r="B605">
        <f t="shared" si="9"/>
        <v>0</v>
      </c>
      <c r="C605">
        <f>B605*Solar!$B$2</f>
        <v>0</v>
      </c>
    </row>
    <row r="606" spans="1:3" x14ac:dyDescent="0.35">
      <c r="A606">
        <v>0</v>
      </c>
      <c r="B606">
        <f t="shared" si="9"/>
        <v>0</v>
      </c>
      <c r="C606">
        <f>B606*Solar!$B$2</f>
        <v>0</v>
      </c>
    </row>
    <row r="607" spans="1:3" x14ac:dyDescent="0.35">
      <c r="A607">
        <v>0</v>
      </c>
      <c r="B607">
        <f t="shared" si="9"/>
        <v>0</v>
      </c>
      <c r="C607">
        <f>B607*Solar!$B$2</f>
        <v>0</v>
      </c>
    </row>
    <row r="608" spans="1:3" x14ac:dyDescent="0.35">
      <c r="A608">
        <v>7.0000000000000001E-3</v>
      </c>
      <c r="B608">
        <f t="shared" si="9"/>
        <v>7.0000000000000007E-2</v>
      </c>
      <c r="C608">
        <f>B608*Solar!$B$2</f>
        <v>1.3930000000000001E-2</v>
      </c>
    </row>
    <row r="609" spans="1:3" x14ac:dyDescent="0.35">
      <c r="A609">
        <v>3.6389999999999998</v>
      </c>
      <c r="B609">
        <f t="shared" si="9"/>
        <v>36.39</v>
      </c>
      <c r="C609">
        <f>B609*Solar!$B$2</f>
        <v>7.2416100000000005</v>
      </c>
    </row>
    <row r="610" spans="1:3" x14ac:dyDescent="0.35">
      <c r="A610">
        <v>36.603999999999999</v>
      </c>
      <c r="B610">
        <f t="shared" si="9"/>
        <v>366.03999999999996</v>
      </c>
      <c r="C610">
        <f>B610*Solar!$B$2</f>
        <v>72.84196</v>
      </c>
    </row>
    <row r="611" spans="1:3" x14ac:dyDescent="0.35">
      <c r="A611">
        <v>90.415999999999997</v>
      </c>
      <c r="B611">
        <f t="shared" si="9"/>
        <v>904.16</v>
      </c>
      <c r="C611">
        <f>B611*Solar!$B$2</f>
        <v>179.92784</v>
      </c>
    </row>
    <row r="612" spans="1:3" x14ac:dyDescent="0.35">
      <c r="A612">
        <v>132.542</v>
      </c>
      <c r="B612">
        <f t="shared" si="9"/>
        <v>1325.42</v>
      </c>
      <c r="C612">
        <f>B612*Solar!$B$2</f>
        <v>263.75858000000005</v>
      </c>
    </row>
    <row r="613" spans="1:3" x14ac:dyDescent="0.35">
      <c r="A613">
        <v>145.934</v>
      </c>
      <c r="B613">
        <f t="shared" si="9"/>
        <v>1459.34</v>
      </c>
      <c r="C613">
        <f>B613*Solar!$B$2</f>
        <v>290.40866</v>
      </c>
    </row>
    <row r="614" spans="1:3" x14ac:dyDescent="0.35">
      <c r="A614">
        <v>128.93299999999999</v>
      </c>
      <c r="B614">
        <f t="shared" si="9"/>
        <v>1289.33</v>
      </c>
      <c r="C614">
        <f>B614*Solar!$B$2</f>
        <v>256.57666999999998</v>
      </c>
    </row>
    <row r="615" spans="1:3" x14ac:dyDescent="0.35">
      <c r="A615">
        <v>97.344999999999999</v>
      </c>
      <c r="B615">
        <f t="shared" si="9"/>
        <v>973.45</v>
      </c>
      <c r="C615">
        <f>B615*Solar!$B$2</f>
        <v>193.71655000000001</v>
      </c>
    </row>
    <row r="616" spans="1:3" x14ac:dyDescent="0.35">
      <c r="A616">
        <v>56.365000000000002</v>
      </c>
      <c r="B616">
        <f t="shared" si="9"/>
        <v>563.65</v>
      </c>
      <c r="C616">
        <f>B616*Solar!$B$2</f>
        <v>112.16634999999999</v>
      </c>
    </row>
    <row r="617" spans="1:3" x14ac:dyDescent="0.35">
      <c r="A617">
        <v>17.599</v>
      </c>
      <c r="B617">
        <f t="shared" si="9"/>
        <v>175.99</v>
      </c>
      <c r="C617">
        <f>B617*Solar!$B$2</f>
        <v>35.022010000000002</v>
      </c>
    </row>
    <row r="618" spans="1:3" x14ac:dyDescent="0.35">
      <c r="A618">
        <v>0.308</v>
      </c>
      <c r="B618">
        <f t="shared" si="9"/>
        <v>3.08</v>
      </c>
      <c r="C618">
        <f>B618*Solar!$B$2</f>
        <v>0.61292000000000002</v>
      </c>
    </row>
    <row r="619" spans="1:3" x14ac:dyDescent="0.35">
      <c r="A619">
        <v>0.01</v>
      </c>
      <c r="B619">
        <f t="shared" si="9"/>
        <v>0.1</v>
      </c>
      <c r="C619">
        <f>B619*Solar!$B$2</f>
        <v>1.9900000000000001E-2</v>
      </c>
    </row>
    <row r="620" spans="1:3" x14ac:dyDescent="0.35">
      <c r="A620">
        <v>7.0000000000000001E-3</v>
      </c>
      <c r="B620">
        <f t="shared" si="9"/>
        <v>7.0000000000000007E-2</v>
      </c>
      <c r="C620">
        <f>B620*Solar!$B$2</f>
        <v>1.3930000000000001E-2</v>
      </c>
    </row>
    <row r="621" spans="1:3" x14ac:dyDescent="0.35">
      <c r="A621">
        <v>1.2E-2</v>
      </c>
      <c r="B621">
        <f t="shared" si="9"/>
        <v>0.12</v>
      </c>
      <c r="C621">
        <f>B621*Solar!$B$2</f>
        <v>2.3880000000000002E-2</v>
      </c>
    </row>
    <row r="622" spans="1:3" x14ac:dyDescent="0.35">
      <c r="A622">
        <v>0.01</v>
      </c>
      <c r="B622">
        <f t="shared" si="9"/>
        <v>0.1</v>
      </c>
      <c r="C622">
        <f>B622*Solar!$B$2</f>
        <v>1.9900000000000001E-2</v>
      </c>
    </row>
    <row r="623" spans="1:3" x14ac:dyDescent="0.35">
      <c r="A623">
        <v>0.01</v>
      </c>
      <c r="B623">
        <f t="shared" si="9"/>
        <v>0.1</v>
      </c>
      <c r="C623">
        <f>B623*Solar!$B$2</f>
        <v>1.9900000000000001E-2</v>
      </c>
    </row>
    <row r="624" spans="1:3" x14ac:dyDescent="0.35">
      <c r="A624">
        <v>8.9999999999999993E-3</v>
      </c>
      <c r="B624">
        <f t="shared" si="9"/>
        <v>0.09</v>
      </c>
      <c r="C624">
        <f>B624*Solar!$B$2</f>
        <v>1.7909999999999999E-2</v>
      </c>
    </row>
    <row r="625" spans="1:3" x14ac:dyDescent="0.35">
      <c r="A625">
        <v>0</v>
      </c>
      <c r="B625">
        <f t="shared" si="9"/>
        <v>0</v>
      </c>
      <c r="C625">
        <f>B625*Solar!$B$2</f>
        <v>0</v>
      </c>
    </row>
    <row r="626" spans="1:3" x14ac:dyDescent="0.35">
      <c r="A626">
        <v>3.0000000000000001E-3</v>
      </c>
      <c r="B626">
        <f t="shared" si="9"/>
        <v>0.03</v>
      </c>
      <c r="C626">
        <f>B626*Solar!$B$2</f>
        <v>5.9700000000000005E-3</v>
      </c>
    </row>
    <row r="627" spans="1:3" x14ac:dyDescent="0.35">
      <c r="A627">
        <v>0</v>
      </c>
      <c r="B627">
        <f t="shared" si="9"/>
        <v>0</v>
      </c>
      <c r="C627">
        <f>B627*Solar!$B$2</f>
        <v>0</v>
      </c>
    </row>
    <row r="628" spans="1:3" x14ac:dyDescent="0.35">
      <c r="A628">
        <v>0</v>
      </c>
      <c r="B628">
        <f t="shared" si="9"/>
        <v>0</v>
      </c>
      <c r="C628">
        <f>B628*Solar!$B$2</f>
        <v>0</v>
      </c>
    </row>
    <row r="629" spans="1:3" x14ac:dyDescent="0.35">
      <c r="A629">
        <v>0</v>
      </c>
      <c r="B629">
        <f t="shared" si="9"/>
        <v>0</v>
      </c>
      <c r="C629">
        <f>B629*Solar!$B$2</f>
        <v>0</v>
      </c>
    </row>
    <row r="630" spans="1:3" x14ac:dyDescent="0.35">
      <c r="A630">
        <v>0</v>
      </c>
      <c r="B630">
        <f t="shared" si="9"/>
        <v>0</v>
      </c>
      <c r="C630">
        <f>B630*Solar!$B$2</f>
        <v>0</v>
      </c>
    </row>
    <row r="631" spans="1:3" x14ac:dyDescent="0.35">
      <c r="A631">
        <v>5.0000000000000001E-3</v>
      </c>
      <c r="B631">
        <f t="shared" si="9"/>
        <v>0.05</v>
      </c>
      <c r="C631">
        <f>B631*Solar!$B$2</f>
        <v>9.9500000000000005E-3</v>
      </c>
    </row>
    <row r="632" spans="1:3" x14ac:dyDescent="0.35">
      <c r="A632">
        <v>0</v>
      </c>
      <c r="B632">
        <f t="shared" si="9"/>
        <v>0</v>
      </c>
      <c r="C632">
        <f>B632*Solar!$B$2</f>
        <v>0</v>
      </c>
    </row>
    <row r="633" spans="1:3" x14ac:dyDescent="0.35">
      <c r="A633">
        <v>3.085</v>
      </c>
      <c r="B633">
        <f t="shared" si="9"/>
        <v>30.85</v>
      </c>
      <c r="C633">
        <f>B633*Solar!$B$2</f>
        <v>6.1391500000000008</v>
      </c>
    </row>
    <row r="634" spans="1:3" x14ac:dyDescent="0.35">
      <c r="A634">
        <v>30.754999999999999</v>
      </c>
      <c r="B634">
        <f t="shared" si="9"/>
        <v>307.55</v>
      </c>
      <c r="C634">
        <f>B634*Solar!$B$2</f>
        <v>61.202450000000006</v>
      </c>
    </row>
    <row r="635" spans="1:3" x14ac:dyDescent="0.35">
      <c r="A635">
        <v>72.733999999999995</v>
      </c>
      <c r="B635">
        <f t="shared" si="9"/>
        <v>727.33999999999992</v>
      </c>
      <c r="C635">
        <f>B635*Solar!$B$2</f>
        <v>144.74065999999999</v>
      </c>
    </row>
    <row r="636" spans="1:3" x14ac:dyDescent="0.35">
      <c r="A636">
        <v>107.66800000000001</v>
      </c>
      <c r="B636">
        <f t="shared" si="9"/>
        <v>1076.68</v>
      </c>
      <c r="C636">
        <f>B636*Solar!$B$2</f>
        <v>214.25932000000003</v>
      </c>
    </row>
    <row r="637" spans="1:3" x14ac:dyDescent="0.35">
      <c r="A637">
        <v>130.881</v>
      </c>
      <c r="B637">
        <f t="shared" si="9"/>
        <v>1308.81</v>
      </c>
      <c r="C637">
        <f>B637*Solar!$B$2</f>
        <v>260.45319000000001</v>
      </c>
    </row>
    <row r="638" spans="1:3" x14ac:dyDescent="0.35">
      <c r="A638">
        <v>115.05</v>
      </c>
      <c r="B638">
        <f t="shared" si="9"/>
        <v>1150.5</v>
      </c>
      <c r="C638">
        <f>B638*Solar!$B$2</f>
        <v>228.9495</v>
      </c>
    </row>
    <row r="639" spans="1:3" x14ac:dyDescent="0.35">
      <c r="A639">
        <v>95.019000000000005</v>
      </c>
      <c r="B639">
        <f t="shared" si="9"/>
        <v>950.19</v>
      </c>
      <c r="C639">
        <f>B639*Solar!$B$2</f>
        <v>189.08781000000002</v>
      </c>
    </row>
    <row r="640" spans="1:3" x14ac:dyDescent="0.35">
      <c r="A640">
        <v>62.317999999999998</v>
      </c>
      <c r="B640">
        <f t="shared" si="9"/>
        <v>623.17999999999995</v>
      </c>
      <c r="C640">
        <f>B640*Solar!$B$2</f>
        <v>124.01281999999999</v>
      </c>
    </row>
    <row r="641" spans="1:3" x14ac:dyDescent="0.35">
      <c r="A641">
        <v>19.504999999999999</v>
      </c>
      <c r="B641">
        <f t="shared" si="9"/>
        <v>195.04999999999998</v>
      </c>
      <c r="C641">
        <f>B641*Solar!$B$2</f>
        <v>38.814949999999996</v>
      </c>
    </row>
    <row r="642" spans="1:3" x14ac:dyDescent="0.35">
      <c r="A642">
        <v>0.32700000000000001</v>
      </c>
      <c r="B642">
        <f t="shared" si="9"/>
        <v>3.27</v>
      </c>
      <c r="C642">
        <f>B642*Solar!$B$2</f>
        <v>0.65073000000000003</v>
      </c>
    </row>
    <row r="643" spans="1:3" x14ac:dyDescent="0.35">
      <c r="A643">
        <v>0</v>
      </c>
      <c r="B643">
        <f t="shared" ref="B643:B706" si="10">A643*10</f>
        <v>0</v>
      </c>
      <c r="C643">
        <f>B643*Solar!$B$2</f>
        <v>0</v>
      </c>
    </row>
    <row r="644" spans="1:3" x14ac:dyDescent="0.35">
      <c r="A644">
        <v>0</v>
      </c>
      <c r="B644">
        <f t="shared" si="10"/>
        <v>0</v>
      </c>
      <c r="C644">
        <f>B644*Solar!$B$2</f>
        <v>0</v>
      </c>
    </row>
    <row r="645" spans="1:3" x14ac:dyDescent="0.35">
      <c r="A645">
        <v>0</v>
      </c>
      <c r="B645">
        <f t="shared" si="10"/>
        <v>0</v>
      </c>
      <c r="C645">
        <f>B645*Solar!$B$2</f>
        <v>0</v>
      </c>
    </row>
    <row r="646" spans="1:3" x14ac:dyDescent="0.35">
      <c r="A646">
        <v>0</v>
      </c>
      <c r="B646">
        <f t="shared" si="10"/>
        <v>0</v>
      </c>
      <c r="C646">
        <f>B646*Solar!$B$2</f>
        <v>0</v>
      </c>
    </row>
    <row r="647" spans="1:3" x14ac:dyDescent="0.35">
      <c r="A647">
        <v>5.0000000000000001E-3</v>
      </c>
      <c r="B647">
        <f t="shared" si="10"/>
        <v>0.05</v>
      </c>
      <c r="C647">
        <f>B647*Solar!$B$2</f>
        <v>9.9500000000000005E-3</v>
      </c>
    </row>
    <row r="648" spans="1:3" x14ac:dyDescent="0.35">
      <c r="A648">
        <v>1.2E-2</v>
      </c>
      <c r="B648">
        <f t="shared" si="10"/>
        <v>0.12</v>
      </c>
      <c r="C648">
        <f>B648*Solar!$B$2</f>
        <v>2.3880000000000002E-2</v>
      </c>
    </row>
    <row r="649" spans="1:3" x14ac:dyDescent="0.35">
      <c r="A649">
        <v>2E-3</v>
      </c>
      <c r="B649">
        <f t="shared" si="10"/>
        <v>0.02</v>
      </c>
      <c r="C649">
        <f>B649*Solar!$B$2</f>
        <v>3.98E-3</v>
      </c>
    </row>
    <row r="650" spans="1:3" x14ac:dyDescent="0.35">
      <c r="A650">
        <v>7.0000000000000001E-3</v>
      </c>
      <c r="B650">
        <f t="shared" si="10"/>
        <v>7.0000000000000007E-2</v>
      </c>
      <c r="C650">
        <f>B650*Solar!$B$2</f>
        <v>1.3930000000000001E-2</v>
      </c>
    </row>
    <row r="651" spans="1:3" x14ac:dyDescent="0.35">
      <c r="A651">
        <v>7.0000000000000001E-3</v>
      </c>
      <c r="B651">
        <f t="shared" si="10"/>
        <v>7.0000000000000007E-2</v>
      </c>
      <c r="C651">
        <f>B651*Solar!$B$2</f>
        <v>1.3930000000000001E-2</v>
      </c>
    </row>
    <row r="652" spans="1:3" x14ac:dyDescent="0.35">
      <c r="A652">
        <v>1.2E-2</v>
      </c>
      <c r="B652">
        <f t="shared" si="10"/>
        <v>0.12</v>
      </c>
      <c r="C652">
        <f>B652*Solar!$B$2</f>
        <v>2.3880000000000002E-2</v>
      </c>
    </row>
    <row r="653" spans="1:3" x14ac:dyDescent="0.35">
      <c r="A653">
        <v>5.0000000000000001E-3</v>
      </c>
      <c r="B653">
        <f t="shared" si="10"/>
        <v>0.05</v>
      </c>
      <c r="C653">
        <f>B653*Solar!$B$2</f>
        <v>9.9500000000000005E-3</v>
      </c>
    </row>
    <row r="654" spans="1:3" x14ac:dyDescent="0.35">
      <c r="A654">
        <v>0</v>
      </c>
      <c r="B654">
        <f t="shared" si="10"/>
        <v>0</v>
      </c>
      <c r="C654">
        <f>B654*Solar!$B$2</f>
        <v>0</v>
      </c>
    </row>
    <row r="655" spans="1:3" x14ac:dyDescent="0.35">
      <c r="A655">
        <v>0</v>
      </c>
      <c r="B655">
        <f t="shared" si="10"/>
        <v>0</v>
      </c>
      <c r="C655">
        <f>B655*Solar!$B$2</f>
        <v>0</v>
      </c>
    </row>
    <row r="656" spans="1:3" x14ac:dyDescent="0.35">
      <c r="A656">
        <v>0</v>
      </c>
      <c r="B656">
        <f t="shared" si="10"/>
        <v>0</v>
      </c>
      <c r="C656">
        <f>B656*Solar!$B$2</f>
        <v>0</v>
      </c>
    </row>
    <row r="657" spans="1:3" x14ac:dyDescent="0.35">
      <c r="A657">
        <v>4.4379999999999997</v>
      </c>
      <c r="B657">
        <f t="shared" si="10"/>
        <v>44.379999999999995</v>
      </c>
      <c r="C657">
        <f>B657*Solar!$B$2</f>
        <v>8.8316199999999991</v>
      </c>
    </row>
    <row r="658" spans="1:3" x14ac:dyDescent="0.35">
      <c r="A658">
        <v>40.058999999999997</v>
      </c>
      <c r="B658">
        <f t="shared" si="10"/>
        <v>400.59</v>
      </c>
      <c r="C658">
        <f>B658*Solar!$B$2</f>
        <v>79.717410000000001</v>
      </c>
    </row>
    <row r="659" spans="1:3" x14ac:dyDescent="0.35">
      <c r="A659">
        <v>91.896000000000001</v>
      </c>
      <c r="B659">
        <f t="shared" si="10"/>
        <v>918.96</v>
      </c>
      <c r="C659">
        <f>B659*Solar!$B$2</f>
        <v>182.87304</v>
      </c>
    </row>
    <row r="660" spans="1:3" x14ac:dyDescent="0.35">
      <c r="A660">
        <v>129.04400000000001</v>
      </c>
      <c r="B660">
        <f t="shared" si="10"/>
        <v>1290.44</v>
      </c>
      <c r="C660">
        <f>B660*Solar!$B$2</f>
        <v>256.79756000000003</v>
      </c>
    </row>
    <row r="661" spans="1:3" x14ac:dyDescent="0.35">
      <c r="A661">
        <v>152.24600000000001</v>
      </c>
      <c r="B661">
        <f t="shared" si="10"/>
        <v>1522.46</v>
      </c>
      <c r="C661">
        <f>B661*Solar!$B$2</f>
        <v>302.96953999999999</v>
      </c>
    </row>
    <row r="662" spans="1:3" x14ac:dyDescent="0.35">
      <c r="A662">
        <v>145.001</v>
      </c>
      <c r="B662">
        <f t="shared" si="10"/>
        <v>1450.01</v>
      </c>
      <c r="C662">
        <f>B662*Solar!$B$2</f>
        <v>288.55198999999999</v>
      </c>
    </row>
    <row r="663" spans="1:3" x14ac:dyDescent="0.35">
      <c r="A663">
        <v>121.851</v>
      </c>
      <c r="B663">
        <f t="shared" si="10"/>
        <v>1218.51</v>
      </c>
      <c r="C663">
        <f>B663*Solar!$B$2</f>
        <v>242.48349000000002</v>
      </c>
    </row>
    <row r="664" spans="1:3" x14ac:dyDescent="0.35">
      <c r="A664">
        <v>76.36</v>
      </c>
      <c r="B664">
        <f t="shared" si="10"/>
        <v>763.6</v>
      </c>
      <c r="C664">
        <f>B664*Solar!$B$2</f>
        <v>151.9564</v>
      </c>
    </row>
    <row r="665" spans="1:3" x14ac:dyDescent="0.35">
      <c r="A665">
        <v>26.911999999999999</v>
      </c>
      <c r="B665">
        <f t="shared" si="10"/>
        <v>269.12</v>
      </c>
      <c r="C665">
        <f>B665*Solar!$B$2</f>
        <v>53.554880000000004</v>
      </c>
    </row>
    <row r="666" spans="1:3" x14ac:dyDescent="0.35">
      <c r="A666">
        <v>0.85899999999999999</v>
      </c>
      <c r="B666">
        <f t="shared" si="10"/>
        <v>8.59</v>
      </c>
      <c r="C666">
        <f>B666*Solar!$B$2</f>
        <v>1.7094100000000001</v>
      </c>
    </row>
    <row r="667" spans="1:3" x14ac:dyDescent="0.35">
      <c r="A667">
        <v>0</v>
      </c>
      <c r="B667">
        <f t="shared" si="10"/>
        <v>0</v>
      </c>
      <c r="C667">
        <f>B667*Solar!$B$2</f>
        <v>0</v>
      </c>
    </row>
    <row r="668" spans="1:3" x14ac:dyDescent="0.35">
      <c r="A668">
        <v>0</v>
      </c>
      <c r="B668">
        <f t="shared" si="10"/>
        <v>0</v>
      </c>
      <c r="C668">
        <f>B668*Solar!$B$2</f>
        <v>0</v>
      </c>
    </row>
    <row r="669" spans="1:3" x14ac:dyDescent="0.35">
      <c r="A669">
        <v>0</v>
      </c>
      <c r="B669">
        <f t="shared" si="10"/>
        <v>0</v>
      </c>
      <c r="C669">
        <f>B669*Solar!$B$2</f>
        <v>0</v>
      </c>
    </row>
    <row r="670" spans="1:3" x14ac:dyDescent="0.35">
      <c r="A670">
        <v>0</v>
      </c>
      <c r="B670">
        <f t="shared" si="10"/>
        <v>0</v>
      </c>
      <c r="C670">
        <f>B670*Solar!$B$2</f>
        <v>0</v>
      </c>
    </row>
    <row r="671" spans="1:3" x14ac:dyDescent="0.35">
      <c r="A671">
        <v>0</v>
      </c>
      <c r="B671">
        <f t="shared" si="10"/>
        <v>0</v>
      </c>
      <c r="C671">
        <f>B671*Solar!$B$2</f>
        <v>0</v>
      </c>
    </row>
    <row r="672" spans="1:3" x14ac:dyDescent="0.35">
      <c r="A672">
        <v>2E-3</v>
      </c>
      <c r="B672">
        <f t="shared" si="10"/>
        <v>0.02</v>
      </c>
      <c r="C672">
        <f>B672*Solar!$B$2</f>
        <v>3.98E-3</v>
      </c>
    </row>
    <row r="673" spans="1:3" x14ac:dyDescent="0.35">
      <c r="A673">
        <v>0.01</v>
      </c>
      <c r="B673">
        <f t="shared" si="10"/>
        <v>0.1</v>
      </c>
      <c r="C673">
        <f>B673*Solar!$B$2</f>
        <v>1.9900000000000001E-2</v>
      </c>
    </row>
    <row r="674" spans="1:3" x14ac:dyDescent="0.35">
      <c r="A674">
        <v>8.9999999999999993E-3</v>
      </c>
      <c r="B674">
        <f t="shared" si="10"/>
        <v>0.09</v>
      </c>
      <c r="C674">
        <f>B674*Solar!$B$2</f>
        <v>1.7909999999999999E-2</v>
      </c>
    </row>
    <row r="675" spans="1:3" x14ac:dyDescent="0.35">
      <c r="A675">
        <v>5.0000000000000001E-3</v>
      </c>
      <c r="B675">
        <f t="shared" si="10"/>
        <v>0.05</v>
      </c>
      <c r="C675">
        <f>B675*Solar!$B$2</f>
        <v>9.9500000000000005E-3</v>
      </c>
    </row>
    <row r="676" spans="1:3" x14ac:dyDescent="0.35">
      <c r="A676">
        <v>0</v>
      </c>
      <c r="B676">
        <f t="shared" si="10"/>
        <v>0</v>
      </c>
      <c r="C676">
        <f>B676*Solar!$B$2</f>
        <v>0</v>
      </c>
    </row>
    <row r="677" spans="1:3" x14ac:dyDescent="0.35">
      <c r="A677">
        <v>0</v>
      </c>
      <c r="B677">
        <f t="shared" si="10"/>
        <v>0</v>
      </c>
      <c r="C677">
        <f>B677*Solar!$B$2</f>
        <v>0</v>
      </c>
    </row>
    <row r="678" spans="1:3" x14ac:dyDescent="0.35">
      <c r="A678">
        <v>0</v>
      </c>
      <c r="B678">
        <f t="shared" si="10"/>
        <v>0</v>
      </c>
      <c r="C678">
        <f>B678*Solar!$B$2</f>
        <v>0</v>
      </c>
    </row>
    <row r="679" spans="1:3" x14ac:dyDescent="0.35">
      <c r="A679">
        <v>0</v>
      </c>
      <c r="B679">
        <f t="shared" si="10"/>
        <v>0</v>
      </c>
      <c r="C679">
        <f>B679*Solar!$B$2</f>
        <v>0</v>
      </c>
    </row>
    <row r="680" spans="1:3" x14ac:dyDescent="0.35">
      <c r="A680">
        <v>0</v>
      </c>
      <c r="B680">
        <f t="shared" si="10"/>
        <v>0</v>
      </c>
      <c r="C680">
        <f>B680*Solar!$B$2</f>
        <v>0</v>
      </c>
    </row>
    <row r="681" spans="1:3" x14ac:dyDescent="0.35">
      <c r="A681">
        <v>5.5049999999999999</v>
      </c>
      <c r="B681">
        <f t="shared" si="10"/>
        <v>55.05</v>
      </c>
      <c r="C681">
        <f>B681*Solar!$B$2</f>
        <v>10.95495</v>
      </c>
    </row>
    <row r="682" spans="1:3" x14ac:dyDescent="0.35">
      <c r="A682">
        <v>38.076000000000001</v>
      </c>
      <c r="B682">
        <f t="shared" si="10"/>
        <v>380.76</v>
      </c>
      <c r="C682">
        <f>B682*Solar!$B$2</f>
        <v>75.771240000000006</v>
      </c>
    </row>
    <row r="683" spans="1:3" x14ac:dyDescent="0.35">
      <c r="A683">
        <v>83.236999999999995</v>
      </c>
      <c r="B683">
        <f t="shared" si="10"/>
        <v>832.36999999999989</v>
      </c>
      <c r="C683">
        <f>B683*Solar!$B$2</f>
        <v>165.64162999999999</v>
      </c>
    </row>
    <row r="684" spans="1:3" x14ac:dyDescent="0.35">
      <c r="A684">
        <v>123.14700000000001</v>
      </c>
      <c r="B684">
        <f t="shared" si="10"/>
        <v>1231.47</v>
      </c>
      <c r="C684">
        <f>B684*Solar!$B$2</f>
        <v>245.06253000000001</v>
      </c>
    </row>
    <row r="685" spans="1:3" x14ac:dyDescent="0.35">
      <c r="A685">
        <v>138.49799999999999</v>
      </c>
      <c r="B685">
        <f t="shared" si="10"/>
        <v>1384.98</v>
      </c>
      <c r="C685">
        <f>B685*Solar!$B$2</f>
        <v>275.61102</v>
      </c>
    </row>
    <row r="686" spans="1:3" x14ac:dyDescent="0.35">
      <c r="A686">
        <v>130.75200000000001</v>
      </c>
      <c r="B686">
        <f t="shared" si="10"/>
        <v>1307.52</v>
      </c>
      <c r="C686">
        <f>B686*Solar!$B$2</f>
        <v>260.19648000000001</v>
      </c>
    </row>
    <row r="687" spans="1:3" x14ac:dyDescent="0.35">
      <c r="A687">
        <v>112.06100000000001</v>
      </c>
      <c r="B687">
        <f t="shared" si="10"/>
        <v>1120.6100000000001</v>
      </c>
      <c r="C687">
        <f>B687*Solar!$B$2</f>
        <v>223.00139000000004</v>
      </c>
    </row>
    <row r="688" spans="1:3" x14ac:dyDescent="0.35">
      <c r="A688">
        <v>69.399000000000001</v>
      </c>
      <c r="B688">
        <f t="shared" si="10"/>
        <v>693.99</v>
      </c>
      <c r="C688">
        <f>B688*Solar!$B$2</f>
        <v>138.10401000000002</v>
      </c>
    </row>
    <row r="689" spans="1:3" x14ac:dyDescent="0.35">
      <c r="A689">
        <v>24.774000000000001</v>
      </c>
      <c r="B689">
        <f t="shared" si="10"/>
        <v>247.74</v>
      </c>
      <c r="C689">
        <f>B689*Solar!$B$2</f>
        <v>49.300260000000002</v>
      </c>
    </row>
    <row r="690" spans="1:3" x14ac:dyDescent="0.35">
      <c r="A690">
        <v>1.054</v>
      </c>
      <c r="B690">
        <f t="shared" si="10"/>
        <v>10.540000000000001</v>
      </c>
      <c r="C690">
        <f>B690*Solar!$B$2</f>
        <v>2.0974600000000003</v>
      </c>
    </row>
    <row r="691" spans="1:3" x14ac:dyDescent="0.35">
      <c r="A691">
        <v>2E-3</v>
      </c>
      <c r="B691">
        <f t="shared" si="10"/>
        <v>0.02</v>
      </c>
      <c r="C691">
        <f>B691*Solar!$B$2</f>
        <v>3.98E-3</v>
      </c>
    </row>
    <row r="692" spans="1:3" x14ac:dyDescent="0.35">
      <c r="A692">
        <v>2E-3</v>
      </c>
      <c r="B692">
        <f t="shared" si="10"/>
        <v>0.02</v>
      </c>
      <c r="C692">
        <f>B692*Solar!$B$2</f>
        <v>3.98E-3</v>
      </c>
    </row>
    <row r="693" spans="1:3" x14ac:dyDescent="0.35">
      <c r="A693">
        <v>0</v>
      </c>
      <c r="B693">
        <f t="shared" si="10"/>
        <v>0</v>
      </c>
      <c r="C693">
        <f>B693*Solar!$B$2</f>
        <v>0</v>
      </c>
    </row>
    <row r="694" spans="1:3" x14ac:dyDescent="0.35">
      <c r="A694">
        <v>0</v>
      </c>
      <c r="B694">
        <f t="shared" si="10"/>
        <v>0</v>
      </c>
      <c r="C694">
        <f>B694*Solar!$B$2</f>
        <v>0</v>
      </c>
    </row>
    <row r="695" spans="1:3" x14ac:dyDescent="0.35">
      <c r="A695">
        <v>0</v>
      </c>
      <c r="B695">
        <f t="shared" si="10"/>
        <v>0</v>
      </c>
      <c r="C695">
        <f>B695*Solar!$B$2</f>
        <v>0</v>
      </c>
    </row>
    <row r="696" spans="1:3" x14ac:dyDescent="0.35">
      <c r="A696">
        <v>0</v>
      </c>
      <c r="B696">
        <f t="shared" si="10"/>
        <v>0</v>
      </c>
      <c r="C696">
        <f>B696*Solar!$B$2</f>
        <v>0</v>
      </c>
    </row>
    <row r="697" spans="1:3" x14ac:dyDescent="0.35">
      <c r="A697">
        <v>0</v>
      </c>
      <c r="B697">
        <f t="shared" si="10"/>
        <v>0</v>
      </c>
      <c r="C697">
        <f>B697*Solar!$B$2</f>
        <v>0</v>
      </c>
    </row>
    <row r="698" spans="1:3" x14ac:dyDescent="0.35">
      <c r="A698">
        <v>0</v>
      </c>
      <c r="B698">
        <f t="shared" si="10"/>
        <v>0</v>
      </c>
      <c r="C698">
        <f>B698*Solar!$B$2</f>
        <v>0</v>
      </c>
    </row>
    <row r="699" spans="1:3" x14ac:dyDescent="0.35">
      <c r="A699">
        <v>0</v>
      </c>
      <c r="B699">
        <f t="shared" si="10"/>
        <v>0</v>
      </c>
      <c r="C699">
        <f>B699*Solar!$B$2</f>
        <v>0</v>
      </c>
    </row>
    <row r="700" spans="1:3" x14ac:dyDescent="0.35">
      <c r="A700">
        <v>0</v>
      </c>
      <c r="B700">
        <f t="shared" si="10"/>
        <v>0</v>
      </c>
      <c r="C700">
        <f>B700*Solar!$B$2</f>
        <v>0</v>
      </c>
    </row>
    <row r="701" spans="1:3" x14ac:dyDescent="0.35">
      <c r="A701">
        <v>0</v>
      </c>
      <c r="B701">
        <f t="shared" si="10"/>
        <v>0</v>
      </c>
      <c r="C701">
        <f>B701*Solar!$B$2</f>
        <v>0</v>
      </c>
    </row>
    <row r="702" spans="1:3" x14ac:dyDescent="0.35">
      <c r="A702">
        <v>0</v>
      </c>
      <c r="B702">
        <f t="shared" si="10"/>
        <v>0</v>
      </c>
      <c r="C702">
        <f>B702*Solar!$B$2</f>
        <v>0</v>
      </c>
    </row>
    <row r="703" spans="1:3" x14ac:dyDescent="0.35">
      <c r="A703">
        <v>0</v>
      </c>
      <c r="B703">
        <f t="shared" si="10"/>
        <v>0</v>
      </c>
      <c r="C703">
        <f>B703*Solar!$B$2</f>
        <v>0</v>
      </c>
    </row>
    <row r="704" spans="1:3" x14ac:dyDescent="0.35">
      <c r="A704">
        <v>0</v>
      </c>
      <c r="B704">
        <f t="shared" si="10"/>
        <v>0</v>
      </c>
      <c r="C704">
        <f>B704*Solar!$B$2</f>
        <v>0</v>
      </c>
    </row>
    <row r="705" spans="1:3" x14ac:dyDescent="0.35">
      <c r="A705">
        <v>5.7990000000000004</v>
      </c>
      <c r="B705">
        <f t="shared" si="10"/>
        <v>57.99</v>
      </c>
      <c r="C705">
        <f>B705*Solar!$B$2</f>
        <v>11.540010000000001</v>
      </c>
    </row>
    <row r="706" spans="1:3" x14ac:dyDescent="0.35">
      <c r="A706">
        <v>40.344000000000001</v>
      </c>
      <c r="B706">
        <f t="shared" si="10"/>
        <v>403.44</v>
      </c>
      <c r="C706">
        <f>B706*Solar!$B$2</f>
        <v>80.284559999999999</v>
      </c>
    </row>
    <row r="707" spans="1:3" x14ac:dyDescent="0.35">
      <c r="A707">
        <v>102.77200000000001</v>
      </c>
      <c r="B707">
        <f t="shared" ref="B707:B770" si="11">A707*10</f>
        <v>1027.72</v>
      </c>
      <c r="C707">
        <f>B707*Solar!$B$2</f>
        <v>204.51628000000002</v>
      </c>
    </row>
    <row r="708" spans="1:3" x14ac:dyDescent="0.35">
      <c r="A708">
        <v>165.559</v>
      </c>
      <c r="B708">
        <f t="shared" si="11"/>
        <v>1655.59</v>
      </c>
      <c r="C708">
        <f>B708*Solar!$B$2</f>
        <v>329.46240999999998</v>
      </c>
    </row>
    <row r="709" spans="1:3" x14ac:dyDescent="0.35">
      <c r="A709">
        <v>193.791</v>
      </c>
      <c r="B709">
        <f t="shared" si="11"/>
        <v>1937.9099999999999</v>
      </c>
      <c r="C709">
        <f>B709*Solar!$B$2</f>
        <v>385.64409000000001</v>
      </c>
    </row>
    <row r="710" spans="1:3" x14ac:dyDescent="0.35">
      <c r="A710">
        <v>170.83500000000001</v>
      </c>
      <c r="B710">
        <f t="shared" si="11"/>
        <v>1708.3500000000001</v>
      </c>
      <c r="C710">
        <f>B710*Solar!$B$2</f>
        <v>339.96165000000002</v>
      </c>
    </row>
    <row r="711" spans="1:3" x14ac:dyDescent="0.35">
      <c r="A711">
        <v>142.887</v>
      </c>
      <c r="B711">
        <f t="shared" si="11"/>
        <v>1428.87</v>
      </c>
      <c r="C711">
        <f>B711*Solar!$B$2</f>
        <v>284.34512999999998</v>
      </c>
    </row>
    <row r="712" spans="1:3" x14ac:dyDescent="0.35">
      <c r="A712">
        <v>91.584999999999994</v>
      </c>
      <c r="B712">
        <f t="shared" si="11"/>
        <v>915.84999999999991</v>
      </c>
      <c r="C712">
        <f>B712*Solar!$B$2</f>
        <v>182.25414999999998</v>
      </c>
    </row>
    <row r="713" spans="1:3" x14ac:dyDescent="0.35">
      <c r="A713">
        <v>34.912999999999997</v>
      </c>
      <c r="B713">
        <f t="shared" si="11"/>
        <v>349.13</v>
      </c>
      <c r="C713">
        <f>B713*Solar!$B$2</f>
        <v>69.476870000000005</v>
      </c>
    </row>
    <row r="714" spans="1:3" x14ac:dyDescent="0.35">
      <c r="A714">
        <v>1.702</v>
      </c>
      <c r="B714">
        <f t="shared" si="11"/>
        <v>17.02</v>
      </c>
      <c r="C714">
        <f>B714*Solar!$B$2</f>
        <v>3.3869799999999999</v>
      </c>
    </row>
    <row r="715" spans="1:3" x14ac:dyDescent="0.35">
      <c r="A715">
        <v>0</v>
      </c>
      <c r="B715">
        <f t="shared" si="11"/>
        <v>0</v>
      </c>
      <c r="C715">
        <f>B715*Solar!$B$2</f>
        <v>0</v>
      </c>
    </row>
    <row r="716" spans="1:3" x14ac:dyDescent="0.35">
      <c r="A716">
        <v>0</v>
      </c>
      <c r="B716">
        <f t="shared" si="11"/>
        <v>0</v>
      </c>
      <c r="C716">
        <f>B716*Solar!$B$2</f>
        <v>0</v>
      </c>
    </row>
    <row r="717" spans="1:3" x14ac:dyDescent="0.35">
      <c r="A717">
        <v>0</v>
      </c>
      <c r="B717">
        <f t="shared" si="11"/>
        <v>0</v>
      </c>
      <c r="C717">
        <f>B717*Solar!$B$2</f>
        <v>0</v>
      </c>
    </row>
    <row r="718" spans="1:3" x14ac:dyDescent="0.35">
      <c r="A718">
        <v>0</v>
      </c>
      <c r="B718">
        <f t="shared" si="11"/>
        <v>0</v>
      </c>
      <c r="C718">
        <f>B718*Solar!$B$2</f>
        <v>0</v>
      </c>
    </row>
    <row r="719" spans="1:3" x14ac:dyDescent="0.35">
      <c r="A719">
        <v>0</v>
      </c>
      <c r="B719">
        <f t="shared" si="11"/>
        <v>0</v>
      </c>
      <c r="C719">
        <f>B719*Solar!$B$2</f>
        <v>0</v>
      </c>
    </row>
    <row r="720" spans="1:3" x14ac:dyDescent="0.35">
      <c r="A720">
        <v>0</v>
      </c>
      <c r="B720">
        <f t="shared" si="11"/>
        <v>0</v>
      </c>
      <c r="C720">
        <f>B720*Solar!$B$2</f>
        <v>0</v>
      </c>
    </row>
    <row r="721" spans="1:3" x14ac:dyDescent="0.35">
      <c r="A721">
        <v>0</v>
      </c>
      <c r="B721">
        <f t="shared" si="11"/>
        <v>0</v>
      </c>
      <c r="C721">
        <f>B721*Solar!$B$2</f>
        <v>0</v>
      </c>
    </row>
    <row r="722" spans="1:3" x14ac:dyDescent="0.35">
      <c r="A722">
        <v>0</v>
      </c>
      <c r="B722">
        <f t="shared" si="11"/>
        <v>0</v>
      </c>
      <c r="C722">
        <f>B722*Solar!$B$2</f>
        <v>0</v>
      </c>
    </row>
    <row r="723" spans="1:3" x14ac:dyDescent="0.35">
      <c r="A723">
        <v>0</v>
      </c>
      <c r="B723">
        <f t="shared" si="11"/>
        <v>0</v>
      </c>
      <c r="C723">
        <f>B723*Solar!$B$2</f>
        <v>0</v>
      </c>
    </row>
    <row r="724" spans="1:3" x14ac:dyDescent="0.35">
      <c r="A724">
        <v>0</v>
      </c>
      <c r="B724">
        <f t="shared" si="11"/>
        <v>0</v>
      </c>
      <c r="C724">
        <f>B724*Solar!$B$2</f>
        <v>0</v>
      </c>
    </row>
    <row r="725" spans="1:3" x14ac:dyDescent="0.35">
      <c r="A725">
        <v>0</v>
      </c>
      <c r="B725">
        <f t="shared" si="11"/>
        <v>0</v>
      </c>
      <c r="C725">
        <f>B725*Solar!$B$2</f>
        <v>0</v>
      </c>
    </row>
    <row r="726" spans="1:3" x14ac:dyDescent="0.35">
      <c r="A726">
        <v>8.9999999999999993E-3</v>
      </c>
      <c r="B726">
        <f t="shared" si="11"/>
        <v>0.09</v>
      </c>
      <c r="C726">
        <f>B726*Solar!$B$2</f>
        <v>1.7909999999999999E-2</v>
      </c>
    </row>
    <row r="727" spans="1:3" x14ac:dyDescent="0.35">
      <c r="A727">
        <v>1.2E-2</v>
      </c>
      <c r="B727">
        <f t="shared" si="11"/>
        <v>0.12</v>
      </c>
      <c r="C727">
        <f>B727*Solar!$B$2</f>
        <v>2.3880000000000002E-2</v>
      </c>
    </row>
    <row r="728" spans="1:3" x14ac:dyDescent="0.35">
      <c r="A728">
        <v>1.4E-2</v>
      </c>
      <c r="B728">
        <f t="shared" si="11"/>
        <v>0.14000000000000001</v>
      </c>
      <c r="C728">
        <f>B728*Solar!$B$2</f>
        <v>2.7860000000000003E-2</v>
      </c>
    </row>
    <row r="729" spans="1:3" x14ac:dyDescent="0.35">
      <c r="A729">
        <v>6.6539999999999999</v>
      </c>
      <c r="B729">
        <f t="shared" si="11"/>
        <v>66.539999999999992</v>
      </c>
      <c r="C729">
        <f>B729*Solar!$B$2</f>
        <v>13.241459999999998</v>
      </c>
    </row>
    <row r="730" spans="1:3" x14ac:dyDescent="0.35">
      <c r="A730">
        <v>51.936</v>
      </c>
      <c r="B730">
        <f t="shared" si="11"/>
        <v>519.36</v>
      </c>
      <c r="C730">
        <f>B730*Solar!$B$2</f>
        <v>103.35264000000001</v>
      </c>
    </row>
    <row r="731" spans="1:3" x14ac:dyDescent="0.35">
      <c r="A731">
        <v>117.94199999999999</v>
      </c>
      <c r="B731">
        <f t="shared" si="11"/>
        <v>1179.4199999999998</v>
      </c>
      <c r="C731">
        <f>B731*Solar!$B$2</f>
        <v>234.70457999999999</v>
      </c>
    </row>
    <row r="732" spans="1:3" x14ac:dyDescent="0.35">
      <c r="A732">
        <v>168.64599999999999</v>
      </c>
      <c r="B732">
        <f t="shared" si="11"/>
        <v>1686.4599999999998</v>
      </c>
      <c r="C732">
        <f>B732*Solar!$B$2</f>
        <v>335.60553999999996</v>
      </c>
    </row>
    <row r="733" spans="1:3" x14ac:dyDescent="0.35">
      <c r="A733">
        <v>178.74700000000001</v>
      </c>
      <c r="B733">
        <f t="shared" si="11"/>
        <v>1787.4700000000003</v>
      </c>
      <c r="C733">
        <f>B733*Solar!$B$2</f>
        <v>355.70653000000004</v>
      </c>
    </row>
    <row r="734" spans="1:3" x14ac:dyDescent="0.35">
      <c r="A734">
        <v>167.46600000000001</v>
      </c>
      <c r="B734">
        <f t="shared" si="11"/>
        <v>1674.66</v>
      </c>
      <c r="C734">
        <f>B734*Solar!$B$2</f>
        <v>333.25734000000006</v>
      </c>
    </row>
    <row r="735" spans="1:3" x14ac:dyDescent="0.35">
      <c r="A735">
        <v>136.048</v>
      </c>
      <c r="B735">
        <f t="shared" si="11"/>
        <v>1360.48</v>
      </c>
      <c r="C735">
        <f>B735*Solar!$B$2</f>
        <v>270.73552000000001</v>
      </c>
    </row>
    <row r="736" spans="1:3" x14ac:dyDescent="0.35">
      <c r="A736">
        <v>84.242000000000004</v>
      </c>
      <c r="B736">
        <f t="shared" si="11"/>
        <v>842.42000000000007</v>
      </c>
      <c r="C736">
        <f>B736*Solar!$B$2</f>
        <v>167.64158000000003</v>
      </c>
    </row>
    <row r="737" spans="1:3" x14ac:dyDescent="0.35">
      <c r="A737">
        <v>31.594999999999999</v>
      </c>
      <c r="B737">
        <f t="shared" si="11"/>
        <v>315.95</v>
      </c>
      <c r="C737">
        <f>B737*Solar!$B$2</f>
        <v>62.874050000000004</v>
      </c>
    </row>
    <row r="738" spans="1:3" x14ac:dyDescent="0.35">
      <c r="A738">
        <v>1.335</v>
      </c>
      <c r="B738">
        <f t="shared" si="11"/>
        <v>13.35</v>
      </c>
      <c r="C738">
        <f>B738*Solar!$B$2</f>
        <v>2.65665</v>
      </c>
    </row>
    <row r="739" spans="1:3" x14ac:dyDescent="0.35">
      <c r="A739">
        <v>0</v>
      </c>
      <c r="B739">
        <f t="shared" si="11"/>
        <v>0</v>
      </c>
      <c r="C739">
        <f>B739*Solar!$B$2</f>
        <v>0</v>
      </c>
    </row>
    <row r="740" spans="1:3" x14ac:dyDescent="0.35">
      <c r="A740">
        <v>0</v>
      </c>
      <c r="B740">
        <f t="shared" si="11"/>
        <v>0</v>
      </c>
      <c r="C740">
        <f>B740*Solar!$B$2</f>
        <v>0</v>
      </c>
    </row>
    <row r="741" spans="1:3" x14ac:dyDescent="0.35">
      <c r="A741">
        <v>0</v>
      </c>
      <c r="B741">
        <f t="shared" si="11"/>
        <v>0</v>
      </c>
      <c r="C741">
        <f>B741*Solar!$B$2</f>
        <v>0</v>
      </c>
    </row>
    <row r="742" spans="1:3" x14ac:dyDescent="0.35">
      <c r="A742">
        <v>0</v>
      </c>
      <c r="B742">
        <f t="shared" si="11"/>
        <v>0</v>
      </c>
      <c r="C742">
        <f>B742*Solar!$B$2</f>
        <v>0</v>
      </c>
    </row>
    <row r="743" spans="1:3" x14ac:dyDescent="0.35">
      <c r="A743">
        <v>0</v>
      </c>
      <c r="B743">
        <f t="shared" si="11"/>
        <v>0</v>
      </c>
      <c r="C743">
        <f>B743*Solar!$B$2</f>
        <v>0</v>
      </c>
    </row>
    <row r="744" spans="1:3" x14ac:dyDescent="0.35">
      <c r="A744">
        <v>0</v>
      </c>
      <c r="B744">
        <f t="shared" si="11"/>
        <v>0</v>
      </c>
      <c r="C744">
        <f>B744*Solar!$B$2</f>
        <v>0</v>
      </c>
    </row>
    <row r="745" spans="1:3" x14ac:dyDescent="0.35">
      <c r="A745">
        <v>0</v>
      </c>
      <c r="B745">
        <f t="shared" si="11"/>
        <v>0</v>
      </c>
      <c r="C745">
        <f>B745*Solar!$B$2</f>
        <v>0</v>
      </c>
    </row>
    <row r="746" spans="1:3" x14ac:dyDescent="0.35">
      <c r="A746">
        <v>0</v>
      </c>
      <c r="B746">
        <f t="shared" si="11"/>
        <v>0</v>
      </c>
      <c r="C746">
        <f>B746*Solar!$B$2</f>
        <v>0</v>
      </c>
    </row>
    <row r="747" spans="1:3" x14ac:dyDescent="0.35">
      <c r="A747">
        <v>0</v>
      </c>
      <c r="B747">
        <f t="shared" si="11"/>
        <v>0</v>
      </c>
      <c r="C747">
        <f>B747*Solar!$B$2</f>
        <v>0</v>
      </c>
    </row>
    <row r="748" spans="1:3" x14ac:dyDescent="0.35">
      <c r="A748">
        <v>0</v>
      </c>
      <c r="B748">
        <f t="shared" si="11"/>
        <v>0</v>
      </c>
      <c r="C748">
        <f>B748*Solar!$B$2</f>
        <v>0</v>
      </c>
    </row>
    <row r="749" spans="1:3" x14ac:dyDescent="0.35">
      <c r="A749">
        <v>0</v>
      </c>
      <c r="B749">
        <f t="shared" si="11"/>
        <v>0</v>
      </c>
      <c r="C749">
        <f>B749*Solar!$B$2</f>
        <v>0</v>
      </c>
    </row>
    <row r="750" spans="1:3" x14ac:dyDescent="0.35">
      <c r="A750">
        <v>0</v>
      </c>
      <c r="B750">
        <f t="shared" si="11"/>
        <v>0</v>
      </c>
      <c r="C750">
        <f>B750*Solar!$B$2</f>
        <v>0</v>
      </c>
    </row>
    <row r="751" spans="1:3" x14ac:dyDescent="0.35">
      <c r="A751">
        <v>0</v>
      </c>
      <c r="B751">
        <f t="shared" si="11"/>
        <v>0</v>
      </c>
      <c r="C751">
        <f>B751*Solar!$B$2</f>
        <v>0</v>
      </c>
    </row>
    <row r="752" spans="1:3" x14ac:dyDescent="0.35">
      <c r="A752">
        <v>0</v>
      </c>
      <c r="B752">
        <f t="shared" si="11"/>
        <v>0</v>
      </c>
      <c r="C752">
        <f>B752*Solar!$B$2</f>
        <v>0</v>
      </c>
    </row>
    <row r="753" spans="1:3" x14ac:dyDescent="0.35">
      <c r="A753">
        <v>4.4560000000000004</v>
      </c>
      <c r="B753">
        <f t="shared" si="11"/>
        <v>44.56</v>
      </c>
      <c r="C753">
        <f>B753*Solar!$B$2</f>
        <v>8.8674400000000002</v>
      </c>
    </row>
    <row r="754" spans="1:3" x14ac:dyDescent="0.35">
      <c r="A754">
        <v>42.411000000000001</v>
      </c>
      <c r="B754">
        <f t="shared" si="11"/>
        <v>424.11</v>
      </c>
      <c r="C754">
        <f>B754*Solar!$B$2</f>
        <v>84.397890000000004</v>
      </c>
    </row>
    <row r="755" spans="1:3" x14ac:dyDescent="0.35">
      <c r="A755">
        <v>93.155000000000001</v>
      </c>
      <c r="B755">
        <f t="shared" si="11"/>
        <v>931.55</v>
      </c>
      <c r="C755">
        <f>B755*Solar!$B$2</f>
        <v>185.37844999999999</v>
      </c>
    </row>
    <row r="756" spans="1:3" x14ac:dyDescent="0.35">
      <c r="A756">
        <v>128.63800000000001</v>
      </c>
      <c r="B756">
        <f t="shared" si="11"/>
        <v>1286.3800000000001</v>
      </c>
      <c r="C756">
        <f>B756*Solar!$B$2</f>
        <v>255.98962000000003</v>
      </c>
    </row>
    <row r="757" spans="1:3" x14ac:dyDescent="0.35">
      <c r="A757">
        <v>154.589</v>
      </c>
      <c r="B757">
        <f t="shared" si="11"/>
        <v>1545.8899999999999</v>
      </c>
      <c r="C757">
        <f>B757*Solar!$B$2</f>
        <v>307.63211000000001</v>
      </c>
    </row>
    <row r="758" spans="1:3" x14ac:dyDescent="0.35">
      <c r="A758">
        <v>142.24799999999999</v>
      </c>
      <c r="B758">
        <f t="shared" si="11"/>
        <v>1422.48</v>
      </c>
      <c r="C758">
        <f>B758*Solar!$B$2</f>
        <v>283.07352000000003</v>
      </c>
    </row>
    <row r="759" spans="1:3" x14ac:dyDescent="0.35">
      <c r="A759">
        <v>116.926</v>
      </c>
      <c r="B759">
        <f t="shared" si="11"/>
        <v>1169.26</v>
      </c>
      <c r="C759">
        <f>B759*Solar!$B$2</f>
        <v>232.68274000000002</v>
      </c>
    </row>
    <row r="760" spans="1:3" x14ac:dyDescent="0.35">
      <c r="A760">
        <v>76.631</v>
      </c>
      <c r="B760">
        <f t="shared" si="11"/>
        <v>766.31</v>
      </c>
      <c r="C760">
        <f>B760*Solar!$B$2</f>
        <v>152.49569</v>
      </c>
    </row>
    <row r="761" spans="1:3" x14ac:dyDescent="0.35">
      <c r="A761">
        <v>30.934000000000001</v>
      </c>
      <c r="B761">
        <f t="shared" si="11"/>
        <v>309.34000000000003</v>
      </c>
      <c r="C761">
        <f>B761*Solar!$B$2</f>
        <v>61.55866000000001</v>
      </c>
    </row>
    <row r="762" spans="1:3" x14ac:dyDescent="0.35">
      <c r="A762">
        <v>1.6819999999999999</v>
      </c>
      <c r="B762">
        <f t="shared" si="11"/>
        <v>16.82</v>
      </c>
      <c r="C762">
        <f>B762*Solar!$B$2</f>
        <v>3.3471800000000003</v>
      </c>
    </row>
    <row r="763" spans="1:3" x14ac:dyDescent="0.35">
      <c r="A763">
        <v>0</v>
      </c>
      <c r="B763">
        <f t="shared" si="11"/>
        <v>0</v>
      </c>
      <c r="C763">
        <f>B763*Solar!$B$2</f>
        <v>0</v>
      </c>
    </row>
    <row r="764" spans="1:3" x14ac:dyDescent="0.35">
      <c r="A764">
        <v>0</v>
      </c>
      <c r="B764">
        <f t="shared" si="11"/>
        <v>0</v>
      </c>
      <c r="C764">
        <f>B764*Solar!$B$2</f>
        <v>0</v>
      </c>
    </row>
    <row r="765" spans="1:3" x14ac:dyDescent="0.35">
      <c r="A765">
        <v>0</v>
      </c>
      <c r="B765">
        <f t="shared" si="11"/>
        <v>0</v>
      </c>
      <c r="C765">
        <f>B765*Solar!$B$2</f>
        <v>0</v>
      </c>
    </row>
    <row r="766" spans="1:3" x14ac:dyDescent="0.35">
      <c r="A766">
        <v>0</v>
      </c>
      <c r="B766">
        <f t="shared" si="11"/>
        <v>0</v>
      </c>
      <c r="C766">
        <f>B766*Solar!$B$2</f>
        <v>0</v>
      </c>
    </row>
    <row r="767" spans="1:3" x14ac:dyDescent="0.35">
      <c r="A767">
        <v>0</v>
      </c>
      <c r="B767">
        <f t="shared" si="11"/>
        <v>0</v>
      </c>
      <c r="C767">
        <f>B767*Solar!$B$2</f>
        <v>0</v>
      </c>
    </row>
    <row r="768" spans="1:3" x14ac:dyDescent="0.35">
      <c r="A768">
        <v>0</v>
      </c>
      <c r="B768">
        <f t="shared" si="11"/>
        <v>0</v>
      </c>
      <c r="C768">
        <f>B768*Solar!$B$2</f>
        <v>0</v>
      </c>
    </row>
    <row r="769" spans="1:3" x14ac:dyDescent="0.35">
      <c r="A769">
        <v>0</v>
      </c>
      <c r="B769">
        <f t="shared" si="11"/>
        <v>0</v>
      </c>
      <c r="C769">
        <f>B769*Solar!$B$2</f>
        <v>0</v>
      </c>
    </row>
    <row r="770" spans="1:3" x14ac:dyDescent="0.35">
      <c r="A770">
        <v>0</v>
      </c>
      <c r="B770">
        <f t="shared" si="11"/>
        <v>0</v>
      </c>
      <c r="C770">
        <f>B770*Solar!$B$2</f>
        <v>0</v>
      </c>
    </row>
    <row r="771" spans="1:3" x14ac:dyDescent="0.35">
      <c r="A771">
        <v>0</v>
      </c>
      <c r="B771">
        <f t="shared" ref="B771:B834" si="12">A771*10</f>
        <v>0</v>
      </c>
      <c r="C771">
        <f>B771*Solar!$B$2</f>
        <v>0</v>
      </c>
    </row>
    <row r="772" spans="1:3" x14ac:dyDescent="0.35">
      <c r="A772">
        <v>0</v>
      </c>
      <c r="B772">
        <f t="shared" si="12"/>
        <v>0</v>
      </c>
      <c r="C772">
        <f>B772*Solar!$B$2</f>
        <v>0</v>
      </c>
    </row>
    <row r="773" spans="1:3" x14ac:dyDescent="0.35">
      <c r="A773">
        <v>7.0000000000000001E-3</v>
      </c>
      <c r="B773">
        <f t="shared" si="12"/>
        <v>7.0000000000000007E-2</v>
      </c>
      <c r="C773">
        <f>B773*Solar!$B$2</f>
        <v>1.3930000000000001E-2</v>
      </c>
    </row>
    <row r="774" spans="1:3" x14ac:dyDescent="0.35">
      <c r="A774">
        <v>5.0000000000000001E-3</v>
      </c>
      <c r="B774">
        <f t="shared" si="12"/>
        <v>0.05</v>
      </c>
      <c r="C774">
        <f>B774*Solar!$B$2</f>
        <v>9.9500000000000005E-3</v>
      </c>
    </row>
    <row r="775" spans="1:3" x14ac:dyDescent="0.35">
      <c r="A775">
        <v>0</v>
      </c>
      <c r="B775">
        <f t="shared" si="12"/>
        <v>0</v>
      </c>
      <c r="C775">
        <f>B775*Solar!$B$2</f>
        <v>0</v>
      </c>
    </row>
    <row r="776" spans="1:3" x14ac:dyDescent="0.35">
      <c r="A776">
        <v>0</v>
      </c>
      <c r="B776">
        <f t="shared" si="12"/>
        <v>0</v>
      </c>
      <c r="C776">
        <f>B776*Solar!$B$2</f>
        <v>0</v>
      </c>
    </row>
    <row r="777" spans="1:3" x14ac:dyDescent="0.35">
      <c r="A777">
        <v>6.2009999999999996</v>
      </c>
      <c r="B777">
        <f t="shared" si="12"/>
        <v>62.01</v>
      </c>
      <c r="C777">
        <f>B777*Solar!$B$2</f>
        <v>12.33999</v>
      </c>
    </row>
    <row r="778" spans="1:3" x14ac:dyDescent="0.35">
      <c r="A778">
        <v>40.588000000000001</v>
      </c>
      <c r="B778">
        <f t="shared" si="12"/>
        <v>405.88</v>
      </c>
      <c r="C778">
        <f>B778*Solar!$B$2</f>
        <v>80.770120000000006</v>
      </c>
    </row>
    <row r="779" spans="1:3" x14ac:dyDescent="0.35">
      <c r="A779">
        <v>92.852000000000004</v>
      </c>
      <c r="B779">
        <f t="shared" si="12"/>
        <v>928.52</v>
      </c>
      <c r="C779">
        <f>B779*Solar!$B$2</f>
        <v>184.77548000000002</v>
      </c>
    </row>
    <row r="780" spans="1:3" x14ac:dyDescent="0.35">
      <c r="A780">
        <v>131.34800000000001</v>
      </c>
      <c r="B780">
        <f t="shared" si="12"/>
        <v>1313.48</v>
      </c>
      <c r="C780">
        <f>B780*Solar!$B$2</f>
        <v>261.38252</v>
      </c>
    </row>
    <row r="781" spans="1:3" x14ac:dyDescent="0.35">
      <c r="A781">
        <v>160.572</v>
      </c>
      <c r="B781">
        <f t="shared" si="12"/>
        <v>1605.72</v>
      </c>
      <c r="C781">
        <f>B781*Solar!$B$2</f>
        <v>319.53828000000004</v>
      </c>
    </row>
    <row r="782" spans="1:3" x14ac:dyDescent="0.35">
      <c r="A782">
        <v>153.07900000000001</v>
      </c>
      <c r="B782">
        <f t="shared" si="12"/>
        <v>1530.79</v>
      </c>
      <c r="C782">
        <f>B782*Solar!$B$2</f>
        <v>304.62720999999999</v>
      </c>
    </row>
    <row r="783" spans="1:3" x14ac:dyDescent="0.35">
      <c r="A783">
        <v>128.08000000000001</v>
      </c>
      <c r="B783">
        <f t="shared" si="12"/>
        <v>1280.8000000000002</v>
      </c>
      <c r="C783">
        <f>B783*Solar!$B$2</f>
        <v>254.87920000000005</v>
      </c>
    </row>
    <row r="784" spans="1:3" x14ac:dyDescent="0.35">
      <c r="A784">
        <v>80.793999999999997</v>
      </c>
      <c r="B784">
        <f t="shared" si="12"/>
        <v>807.93999999999994</v>
      </c>
      <c r="C784">
        <f>B784*Solar!$B$2</f>
        <v>160.78005999999999</v>
      </c>
    </row>
    <row r="785" spans="1:3" x14ac:dyDescent="0.35">
      <c r="A785">
        <v>29.126999999999999</v>
      </c>
      <c r="B785">
        <f t="shared" si="12"/>
        <v>291.27</v>
      </c>
      <c r="C785">
        <f>B785*Solar!$B$2</f>
        <v>57.962730000000001</v>
      </c>
    </row>
    <row r="786" spans="1:3" x14ac:dyDescent="0.35">
      <c r="A786">
        <v>1.3640000000000001</v>
      </c>
      <c r="B786">
        <f t="shared" si="12"/>
        <v>13.64</v>
      </c>
      <c r="C786">
        <f>B786*Solar!$B$2</f>
        <v>2.7143600000000001</v>
      </c>
    </row>
    <row r="787" spans="1:3" x14ac:dyDescent="0.35">
      <c r="A787">
        <v>0</v>
      </c>
      <c r="B787">
        <f t="shared" si="12"/>
        <v>0</v>
      </c>
      <c r="C787">
        <f>B787*Solar!$B$2</f>
        <v>0</v>
      </c>
    </row>
    <row r="788" spans="1:3" x14ac:dyDescent="0.35">
      <c r="A788">
        <v>0</v>
      </c>
      <c r="B788">
        <f t="shared" si="12"/>
        <v>0</v>
      </c>
      <c r="C788">
        <f>B788*Solar!$B$2</f>
        <v>0</v>
      </c>
    </row>
    <row r="789" spans="1:3" x14ac:dyDescent="0.35">
      <c r="A789">
        <v>0</v>
      </c>
      <c r="B789">
        <f t="shared" si="12"/>
        <v>0</v>
      </c>
      <c r="C789">
        <f>B789*Solar!$B$2</f>
        <v>0</v>
      </c>
    </row>
    <row r="790" spans="1:3" x14ac:dyDescent="0.35">
      <c r="A790">
        <v>0</v>
      </c>
      <c r="B790">
        <f t="shared" si="12"/>
        <v>0</v>
      </c>
      <c r="C790">
        <f>B790*Solar!$B$2</f>
        <v>0</v>
      </c>
    </row>
    <row r="791" spans="1:3" x14ac:dyDescent="0.35">
      <c r="A791">
        <v>0</v>
      </c>
      <c r="B791">
        <f t="shared" si="12"/>
        <v>0</v>
      </c>
      <c r="C791">
        <f>B791*Solar!$B$2</f>
        <v>0</v>
      </c>
    </row>
    <row r="792" spans="1:3" x14ac:dyDescent="0.35">
      <c r="A792">
        <v>0</v>
      </c>
      <c r="B792">
        <f t="shared" si="12"/>
        <v>0</v>
      </c>
      <c r="C792">
        <f>B792*Solar!$B$2</f>
        <v>0</v>
      </c>
    </row>
    <row r="793" spans="1:3" x14ac:dyDescent="0.35">
      <c r="A793">
        <v>0</v>
      </c>
      <c r="B793">
        <f t="shared" si="12"/>
        <v>0</v>
      </c>
      <c r="C793">
        <f>B793*Solar!$B$2</f>
        <v>0</v>
      </c>
    </row>
    <row r="794" spans="1:3" x14ac:dyDescent="0.35">
      <c r="A794">
        <v>0</v>
      </c>
      <c r="B794">
        <f t="shared" si="12"/>
        <v>0</v>
      </c>
      <c r="C794">
        <f>B794*Solar!$B$2</f>
        <v>0</v>
      </c>
    </row>
    <row r="795" spans="1:3" x14ac:dyDescent="0.35">
      <c r="A795">
        <v>0</v>
      </c>
      <c r="B795">
        <f t="shared" si="12"/>
        <v>0</v>
      </c>
      <c r="C795">
        <f>B795*Solar!$B$2</f>
        <v>0</v>
      </c>
    </row>
    <row r="796" spans="1:3" x14ac:dyDescent="0.35">
      <c r="A796">
        <v>0</v>
      </c>
      <c r="B796">
        <f t="shared" si="12"/>
        <v>0</v>
      </c>
      <c r="C796">
        <f>B796*Solar!$B$2</f>
        <v>0</v>
      </c>
    </row>
    <row r="797" spans="1:3" x14ac:dyDescent="0.35">
      <c r="A797">
        <v>0</v>
      </c>
      <c r="B797">
        <f t="shared" si="12"/>
        <v>0</v>
      </c>
      <c r="C797">
        <f>B797*Solar!$B$2</f>
        <v>0</v>
      </c>
    </row>
    <row r="798" spans="1:3" x14ac:dyDescent="0.35">
      <c r="A798">
        <v>0</v>
      </c>
      <c r="B798">
        <f t="shared" si="12"/>
        <v>0</v>
      </c>
      <c r="C798">
        <f>B798*Solar!$B$2</f>
        <v>0</v>
      </c>
    </row>
    <row r="799" spans="1:3" x14ac:dyDescent="0.35">
      <c r="A799">
        <v>0</v>
      </c>
      <c r="B799">
        <f t="shared" si="12"/>
        <v>0</v>
      </c>
      <c r="C799">
        <f>B799*Solar!$B$2</f>
        <v>0</v>
      </c>
    </row>
    <row r="800" spans="1:3" x14ac:dyDescent="0.35">
      <c r="A800">
        <v>0</v>
      </c>
      <c r="B800">
        <f t="shared" si="12"/>
        <v>0</v>
      </c>
      <c r="C800">
        <f>B800*Solar!$B$2</f>
        <v>0</v>
      </c>
    </row>
    <row r="801" spans="1:3" x14ac:dyDescent="0.35">
      <c r="A801">
        <v>8.5030000000000001</v>
      </c>
      <c r="B801">
        <f t="shared" si="12"/>
        <v>85.03</v>
      </c>
      <c r="C801">
        <f>B801*Solar!$B$2</f>
        <v>16.920970000000001</v>
      </c>
    </row>
    <row r="802" spans="1:3" x14ac:dyDescent="0.35">
      <c r="A802">
        <v>57.505000000000003</v>
      </c>
      <c r="B802">
        <f t="shared" si="12"/>
        <v>575.05000000000007</v>
      </c>
      <c r="C802">
        <f>B802*Solar!$B$2</f>
        <v>114.43495000000001</v>
      </c>
    </row>
    <row r="803" spans="1:3" x14ac:dyDescent="0.35">
      <c r="A803">
        <v>117.36199999999999</v>
      </c>
      <c r="B803">
        <f t="shared" si="12"/>
        <v>1173.6199999999999</v>
      </c>
      <c r="C803">
        <f>B803*Solar!$B$2</f>
        <v>233.55037999999999</v>
      </c>
    </row>
    <row r="804" spans="1:3" x14ac:dyDescent="0.35">
      <c r="A804">
        <v>167</v>
      </c>
      <c r="B804">
        <f t="shared" si="12"/>
        <v>1670</v>
      </c>
      <c r="C804">
        <f>B804*Solar!$B$2</f>
        <v>332.33000000000004</v>
      </c>
    </row>
    <row r="805" spans="1:3" x14ac:dyDescent="0.35">
      <c r="A805">
        <v>191.714</v>
      </c>
      <c r="B805">
        <f t="shared" si="12"/>
        <v>1917.1399999999999</v>
      </c>
      <c r="C805">
        <f>B805*Solar!$B$2</f>
        <v>381.51085999999998</v>
      </c>
    </row>
    <row r="806" spans="1:3" x14ac:dyDescent="0.35">
      <c r="A806">
        <v>173.98699999999999</v>
      </c>
      <c r="B806">
        <f t="shared" si="12"/>
        <v>1739.87</v>
      </c>
      <c r="C806">
        <f>B806*Solar!$B$2</f>
        <v>346.23412999999999</v>
      </c>
    </row>
    <row r="807" spans="1:3" x14ac:dyDescent="0.35">
      <c r="A807">
        <v>148.13399999999999</v>
      </c>
      <c r="B807">
        <f t="shared" si="12"/>
        <v>1481.34</v>
      </c>
      <c r="C807">
        <f>B807*Solar!$B$2</f>
        <v>294.78665999999998</v>
      </c>
    </row>
    <row r="808" spans="1:3" x14ac:dyDescent="0.35">
      <c r="A808">
        <v>91.331000000000003</v>
      </c>
      <c r="B808">
        <f t="shared" si="12"/>
        <v>913.31000000000006</v>
      </c>
      <c r="C808">
        <f>B808*Solar!$B$2</f>
        <v>181.74869000000001</v>
      </c>
    </row>
    <row r="809" spans="1:3" x14ac:dyDescent="0.35">
      <c r="A809">
        <v>38.707000000000001</v>
      </c>
      <c r="B809">
        <f t="shared" si="12"/>
        <v>387.07</v>
      </c>
      <c r="C809">
        <f>B809*Solar!$B$2</f>
        <v>77.026930000000007</v>
      </c>
    </row>
    <row r="810" spans="1:3" x14ac:dyDescent="0.35">
      <c r="A810">
        <v>2.456</v>
      </c>
      <c r="B810">
        <f t="shared" si="12"/>
        <v>24.56</v>
      </c>
      <c r="C810">
        <f>B810*Solar!$B$2</f>
        <v>4.8874399999999998</v>
      </c>
    </row>
    <row r="811" spans="1:3" x14ac:dyDescent="0.35">
      <c r="A811">
        <v>0</v>
      </c>
      <c r="B811">
        <f t="shared" si="12"/>
        <v>0</v>
      </c>
      <c r="C811">
        <f>B811*Solar!$B$2</f>
        <v>0</v>
      </c>
    </row>
    <row r="812" spans="1:3" x14ac:dyDescent="0.35">
      <c r="A812">
        <v>0</v>
      </c>
      <c r="B812">
        <f t="shared" si="12"/>
        <v>0</v>
      </c>
      <c r="C812">
        <f>B812*Solar!$B$2</f>
        <v>0</v>
      </c>
    </row>
    <row r="813" spans="1:3" x14ac:dyDescent="0.35">
      <c r="A813">
        <v>0</v>
      </c>
      <c r="B813">
        <f t="shared" si="12"/>
        <v>0</v>
      </c>
      <c r="C813">
        <f>B813*Solar!$B$2</f>
        <v>0</v>
      </c>
    </row>
    <row r="814" spans="1:3" x14ac:dyDescent="0.35">
      <c r="A814">
        <v>0</v>
      </c>
      <c r="B814">
        <f t="shared" si="12"/>
        <v>0</v>
      </c>
      <c r="C814">
        <f>B814*Solar!$B$2</f>
        <v>0</v>
      </c>
    </row>
    <row r="815" spans="1:3" x14ac:dyDescent="0.35">
      <c r="A815">
        <v>0</v>
      </c>
      <c r="B815">
        <f t="shared" si="12"/>
        <v>0</v>
      </c>
      <c r="C815">
        <f>B815*Solar!$B$2</f>
        <v>0</v>
      </c>
    </row>
    <row r="816" spans="1:3" x14ac:dyDescent="0.35">
      <c r="A816">
        <v>0</v>
      </c>
      <c r="B816">
        <f t="shared" si="12"/>
        <v>0</v>
      </c>
      <c r="C816">
        <f>B816*Solar!$B$2</f>
        <v>0</v>
      </c>
    </row>
    <row r="817" spans="1:3" x14ac:dyDescent="0.35">
      <c r="A817">
        <v>0</v>
      </c>
      <c r="B817">
        <f t="shared" si="12"/>
        <v>0</v>
      </c>
      <c r="C817">
        <f>B817*Solar!$B$2</f>
        <v>0</v>
      </c>
    </row>
    <row r="818" spans="1:3" x14ac:dyDescent="0.35">
      <c r="A818">
        <v>0</v>
      </c>
      <c r="B818">
        <f t="shared" si="12"/>
        <v>0</v>
      </c>
      <c r="C818">
        <f>B818*Solar!$B$2</f>
        <v>0</v>
      </c>
    </row>
    <row r="819" spans="1:3" x14ac:dyDescent="0.35">
      <c r="A819">
        <v>0</v>
      </c>
      <c r="B819">
        <f t="shared" si="12"/>
        <v>0</v>
      </c>
      <c r="C819">
        <f>B819*Solar!$B$2</f>
        <v>0</v>
      </c>
    </row>
    <row r="820" spans="1:3" x14ac:dyDescent="0.35">
      <c r="A820">
        <v>0</v>
      </c>
      <c r="B820">
        <f t="shared" si="12"/>
        <v>0</v>
      </c>
      <c r="C820">
        <f>B820*Solar!$B$2</f>
        <v>0</v>
      </c>
    </row>
    <row r="821" spans="1:3" x14ac:dyDescent="0.35">
      <c r="A821">
        <v>0</v>
      </c>
      <c r="B821">
        <f t="shared" si="12"/>
        <v>0</v>
      </c>
      <c r="C821">
        <f>B821*Solar!$B$2</f>
        <v>0</v>
      </c>
    </row>
    <row r="822" spans="1:3" x14ac:dyDescent="0.35">
      <c r="A822">
        <v>0</v>
      </c>
      <c r="B822">
        <f t="shared" si="12"/>
        <v>0</v>
      </c>
      <c r="C822">
        <f>B822*Solar!$B$2</f>
        <v>0</v>
      </c>
    </row>
    <row r="823" spans="1:3" x14ac:dyDescent="0.35">
      <c r="A823">
        <v>0</v>
      </c>
      <c r="B823">
        <f t="shared" si="12"/>
        <v>0</v>
      </c>
      <c r="C823">
        <f>B823*Solar!$B$2</f>
        <v>0</v>
      </c>
    </row>
    <row r="824" spans="1:3" x14ac:dyDescent="0.35">
      <c r="A824">
        <v>0</v>
      </c>
      <c r="B824">
        <f t="shared" si="12"/>
        <v>0</v>
      </c>
      <c r="C824">
        <f>B824*Solar!$B$2</f>
        <v>0</v>
      </c>
    </row>
    <row r="825" spans="1:3" x14ac:dyDescent="0.35">
      <c r="A825">
        <v>7.2069999999999999</v>
      </c>
      <c r="B825">
        <f t="shared" si="12"/>
        <v>72.069999999999993</v>
      </c>
      <c r="C825">
        <f>B825*Solar!$B$2</f>
        <v>14.34193</v>
      </c>
    </row>
    <row r="826" spans="1:3" x14ac:dyDescent="0.35">
      <c r="A826">
        <v>41.872</v>
      </c>
      <c r="B826">
        <f t="shared" si="12"/>
        <v>418.72</v>
      </c>
      <c r="C826">
        <f>B826*Solar!$B$2</f>
        <v>83.325280000000006</v>
      </c>
    </row>
    <row r="827" spans="1:3" x14ac:dyDescent="0.35">
      <c r="A827">
        <v>85.191000000000003</v>
      </c>
      <c r="B827">
        <f t="shared" si="12"/>
        <v>851.91000000000008</v>
      </c>
      <c r="C827">
        <f>B827*Solar!$B$2</f>
        <v>169.53009000000003</v>
      </c>
    </row>
    <row r="828" spans="1:3" x14ac:dyDescent="0.35">
      <c r="A828">
        <v>116.92100000000001</v>
      </c>
      <c r="B828">
        <f t="shared" si="12"/>
        <v>1169.21</v>
      </c>
      <c r="C828">
        <f>B828*Solar!$B$2</f>
        <v>232.67279000000002</v>
      </c>
    </row>
    <row r="829" spans="1:3" x14ac:dyDescent="0.35">
      <c r="A829">
        <v>147.399</v>
      </c>
      <c r="B829">
        <f t="shared" si="12"/>
        <v>1473.99</v>
      </c>
      <c r="C829">
        <f>B829*Solar!$B$2</f>
        <v>293.32401000000004</v>
      </c>
    </row>
    <row r="830" spans="1:3" x14ac:dyDescent="0.35">
      <c r="A830">
        <v>141.215</v>
      </c>
      <c r="B830">
        <f t="shared" si="12"/>
        <v>1412.15</v>
      </c>
      <c r="C830">
        <f>B830*Solar!$B$2</f>
        <v>281.01785000000001</v>
      </c>
    </row>
    <row r="831" spans="1:3" x14ac:dyDescent="0.35">
      <c r="A831">
        <v>120.916</v>
      </c>
      <c r="B831">
        <f t="shared" si="12"/>
        <v>1209.1599999999999</v>
      </c>
      <c r="C831">
        <f>B831*Solar!$B$2</f>
        <v>240.62284</v>
      </c>
    </row>
    <row r="832" spans="1:3" x14ac:dyDescent="0.35">
      <c r="A832">
        <v>77.037999999999997</v>
      </c>
      <c r="B832">
        <f t="shared" si="12"/>
        <v>770.38</v>
      </c>
      <c r="C832">
        <f>B832*Solar!$B$2</f>
        <v>153.30562</v>
      </c>
    </row>
    <row r="833" spans="1:3" x14ac:dyDescent="0.35">
      <c r="A833">
        <v>32.204000000000001</v>
      </c>
      <c r="B833">
        <f t="shared" si="12"/>
        <v>322.04000000000002</v>
      </c>
      <c r="C833">
        <f>B833*Solar!$B$2</f>
        <v>64.085960000000014</v>
      </c>
    </row>
    <row r="834" spans="1:3" x14ac:dyDescent="0.35">
      <c r="A834">
        <v>2.173</v>
      </c>
      <c r="B834">
        <f t="shared" si="12"/>
        <v>21.73</v>
      </c>
      <c r="C834">
        <f>B834*Solar!$B$2</f>
        <v>4.3242700000000003</v>
      </c>
    </row>
    <row r="835" spans="1:3" x14ac:dyDescent="0.35">
      <c r="A835">
        <v>0</v>
      </c>
      <c r="B835">
        <f t="shared" ref="B835:B898" si="13">A835*10</f>
        <v>0</v>
      </c>
      <c r="C835">
        <f>B835*Solar!$B$2</f>
        <v>0</v>
      </c>
    </row>
    <row r="836" spans="1:3" x14ac:dyDescent="0.35">
      <c r="A836">
        <v>0</v>
      </c>
      <c r="B836">
        <f t="shared" si="13"/>
        <v>0</v>
      </c>
      <c r="C836">
        <f>B836*Solar!$B$2</f>
        <v>0</v>
      </c>
    </row>
    <row r="837" spans="1:3" x14ac:dyDescent="0.35">
      <c r="A837">
        <v>0</v>
      </c>
      <c r="B837">
        <f t="shared" si="13"/>
        <v>0</v>
      </c>
      <c r="C837">
        <f>B837*Solar!$B$2</f>
        <v>0</v>
      </c>
    </row>
    <row r="838" spans="1:3" x14ac:dyDescent="0.35">
      <c r="A838">
        <v>0</v>
      </c>
      <c r="B838">
        <f t="shared" si="13"/>
        <v>0</v>
      </c>
      <c r="C838">
        <f>B838*Solar!$B$2</f>
        <v>0</v>
      </c>
    </row>
    <row r="839" spans="1:3" x14ac:dyDescent="0.35">
      <c r="A839">
        <v>0</v>
      </c>
      <c r="B839">
        <f t="shared" si="13"/>
        <v>0</v>
      </c>
      <c r="C839">
        <f>B839*Solar!$B$2</f>
        <v>0</v>
      </c>
    </row>
    <row r="840" spans="1:3" x14ac:dyDescent="0.35">
      <c r="A840">
        <v>0</v>
      </c>
      <c r="B840">
        <f t="shared" si="13"/>
        <v>0</v>
      </c>
      <c r="C840">
        <f>B840*Solar!$B$2</f>
        <v>0</v>
      </c>
    </row>
    <row r="841" spans="1:3" x14ac:dyDescent="0.35">
      <c r="A841">
        <v>0</v>
      </c>
      <c r="B841">
        <f t="shared" si="13"/>
        <v>0</v>
      </c>
      <c r="C841">
        <f>B841*Solar!$B$2</f>
        <v>0</v>
      </c>
    </row>
    <row r="842" spans="1:3" x14ac:dyDescent="0.35">
      <c r="A842">
        <v>0</v>
      </c>
      <c r="B842">
        <f t="shared" si="13"/>
        <v>0</v>
      </c>
      <c r="C842">
        <f>B842*Solar!$B$2</f>
        <v>0</v>
      </c>
    </row>
    <row r="843" spans="1:3" x14ac:dyDescent="0.35">
      <c r="A843">
        <v>0</v>
      </c>
      <c r="B843">
        <f t="shared" si="13"/>
        <v>0</v>
      </c>
      <c r="C843">
        <f>B843*Solar!$B$2</f>
        <v>0</v>
      </c>
    </row>
    <row r="844" spans="1:3" x14ac:dyDescent="0.35">
      <c r="A844">
        <v>0</v>
      </c>
      <c r="B844">
        <f t="shared" si="13"/>
        <v>0</v>
      </c>
      <c r="C844">
        <f>B844*Solar!$B$2</f>
        <v>0</v>
      </c>
    </row>
    <row r="845" spans="1:3" x14ac:dyDescent="0.35">
      <c r="A845">
        <v>0</v>
      </c>
      <c r="B845">
        <f t="shared" si="13"/>
        <v>0</v>
      </c>
      <c r="C845">
        <f>B845*Solar!$B$2</f>
        <v>0</v>
      </c>
    </row>
    <row r="846" spans="1:3" x14ac:dyDescent="0.35">
      <c r="A846">
        <v>0</v>
      </c>
      <c r="B846">
        <f t="shared" si="13"/>
        <v>0</v>
      </c>
      <c r="C846">
        <f>B846*Solar!$B$2</f>
        <v>0</v>
      </c>
    </row>
    <row r="847" spans="1:3" x14ac:dyDescent="0.35">
      <c r="A847">
        <v>0</v>
      </c>
      <c r="B847">
        <f t="shared" si="13"/>
        <v>0</v>
      </c>
      <c r="C847">
        <f>B847*Solar!$B$2</f>
        <v>0</v>
      </c>
    </row>
    <row r="848" spans="1:3" x14ac:dyDescent="0.35">
      <c r="A848">
        <v>0</v>
      </c>
      <c r="B848">
        <f t="shared" si="13"/>
        <v>0</v>
      </c>
      <c r="C848">
        <f>B848*Solar!$B$2</f>
        <v>0</v>
      </c>
    </row>
    <row r="849" spans="1:3" x14ac:dyDescent="0.35">
      <c r="A849">
        <v>7.7</v>
      </c>
      <c r="B849">
        <f t="shared" si="13"/>
        <v>77</v>
      </c>
      <c r="C849">
        <f>B849*Solar!$B$2</f>
        <v>15.323</v>
      </c>
    </row>
    <row r="850" spans="1:3" x14ac:dyDescent="0.35">
      <c r="A850">
        <v>41.234000000000002</v>
      </c>
      <c r="B850">
        <f t="shared" si="13"/>
        <v>412.34000000000003</v>
      </c>
      <c r="C850">
        <f>B850*Solar!$B$2</f>
        <v>82.055660000000017</v>
      </c>
    </row>
    <row r="851" spans="1:3" x14ac:dyDescent="0.35">
      <c r="A851">
        <v>94.578000000000003</v>
      </c>
      <c r="B851">
        <f t="shared" si="13"/>
        <v>945.78</v>
      </c>
      <c r="C851">
        <f>B851*Solar!$B$2</f>
        <v>188.21021999999999</v>
      </c>
    </row>
    <row r="852" spans="1:3" x14ac:dyDescent="0.35">
      <c r="A852">
        <v>131.40799999999999</v>
      </c>
      <c r="B852">
        <f t="shared" si="13"/>
        <v>1314.08</v>
      </c>
      <c r="C852">
        <f>B852*Solar!$B$2</f>
        <v>261.50191999999998</v>
      </c>
    </row>
    <row r="853" spans="1:3" x14ac:dyDescent="0.35">
      <c r="A853">
        <v>150.398</v>
      </c>
      <c r="B853">
        <f t="shared" si="13"/>
        <v>1503.98</v>
      </c>
      <c r="C853">
        <f>B853*Solar!$B$2</f>
        <v>299.29202000000004</v>
      </c>
    </row>
    <row r="854" spans="1:3" x14ac:dyDescent="0.35">
      <c r="A854">
        <v>154.53299999999999</v>
      </c>
      <c r="B854">
        <f t="shared" si="13"/>
        <v>1545.33</v>
      </c>
      <c r="C854">
        <f>B854*Solar!$B$2</f>
        <v>307.52067</v>
      </c>
    </row>
    <row r="855" spans="1:3" x14ac:dyDescent="0.35">
      <c r="A855">
        <v>131.45400000000001</v>
      </c>
      <c r="B855">
        <f t="shared" si="13"/>
        <v>1314.54</v>
      </c>
      <c r="C855">
        <f>B855*Solar!$B$2</f>
        <v>261.59345999999999</v>
      </c>
    </row>
    <row r="856" spans="1:3" x14ac:dyDescent="0.35">
      <c r="A856">
        <v>86.284999999999997</v>
      </c>
      <c r="B856">
        <f t="shared" si="13"/>
        <v>862.84999999999991</v>
      </c>
      <c r="C856">
        <f>B856*Solar!$B$2</f>
        <v>171.70714999999998</v>
      </c>
    </row>
    <row r="857" spans="1:3" x14ac:dyDescent="0.35">
      <c r="A857">
        <v>35.843000000000004</v>
      </c>
      <c r="B857">
        <f t="shared" si="13"/>
        <v>358.43000000000006</v>
      </c>
      <c r="C857">
        <f>B857*Solar!$B$2</f>
        <v>71.327570000000023</v>
      </c>
    </row>
    <row r="858" spans="1:3" x14ac:dyDescent="0.35">
      <c r="A858">
        <v>3.327</v>
      </c>
      <c r="B858">
        <f t="shared" si="13"/>
        <v>33.269999999999996</v>
      </c>
      <c r="C858">
        <f>B858*Solar!$B$2</f>
        <v>6.6207299999999991</v>
      </c>
    </row>
    <row r="859" spans="1:3" x14ac:dyDescent="0.35">
      <c r="A859">
        <v>0</v>
      </c>
      <c r="B859">
        <f t="shared" si="13"/>
        <v>0</v>
      </c>
      <c r="C859">
        <f>B859*Solar!$B$2</f>
        <v>0</v>
      </c>
    </row>
    <row r="860" spans="1:3" x14ac:dyDescent="0.35">
      <c r="A860">
        <v>0</v>
      </c>
      <c r="B860">
        <f t="shared" si="13"/>
        <v>0</v>
      </c>
      <c r="C860">
        <f>B860*Solar!$B$2</f>
        <v>0</v>
      </c>
    </row>
    <row r="861" spans="1:3" x14ac:dyDescent="0.35">
      <c r="A861">
        <v>0</v>
      </c>
      <c r="B861">
        <f t="shared" si="13"/>
        <v>0</v>
      </c>
      <c r="C861">
        <f>B861*Solar!$B$2</f>
        <v>0</v>
      </c>
    </row>
    <row r="862" spans="1:3" x14ac:dyDescent="0.35">
      <c r="A862">
        <v>0</v>
      </c>
      <c r="B862">
        <f t="shared" si="13"/>
        <v>0</v>
      </c>
      <c r="C862">
        <f>B862*Solar!$B$2</f>
        <v>0</v>
      </c>
    </row>
    <row r="863" spans="1:3" x14ac:dyDescent="0.35">
      <c r="A863">
        <v>0</v>
      </c>
      <c r="B863">
        <f t="shared" si="13"/>
        <v>0</v>
      </c>
      <c r="C863">
        <f>B863*Solar!$B$2</f>
        <v>0</v>
      </c>
    </row>
    <row r="864" spans="1:3" x14ac:dyDescent="0.35">
      <c r="A864">
        <v>0</v>
      </c>
      <c r="B864">
        <f t="shared" si="13"/>
        <v>0</v>
      </c>
      <c r="C864">
        <f>B864*Solar!$B$2</f>
        <v>0</v>
      </c>
    </row>
    <row r="865" spans="1:3" x14ac:dyDescent="0.35">
      <c r="A865">
        <v>0</v>
      </c>
      <c r="B865">
        <f t="shared" si="13"/>
        <v>0</v>
      </c>
      <c r="C865">
        <f>B865*Solar!$B$2</f>
        <v>0</v>
      </c>
    </row>
    <row r="866" spans="1:3" x14ac:dyDescent="0.35">
      <c r="A866">
        <v>0</v>
      </c>
      <c r="B866">
        <f t="shared" si="13"/>
        <v>0</v>
      </c>
      <c r="C866">
        <f>B866*Solar!$B$2</f>
        <v>0</v>
      </c>
    </row>
    <row r="867" spans="1:3" x14ac:dyDescent="0.35">
      <c r="A867">
        <v>0</v>
      </c>
      <c r="B867">
        <f t="shared" si="13"/>
        <v>0</v>
      </c>
      <c r="C867">
        <f>B867*Solar!$B$2</f>
        <v>0</v>
      </c>
    </row>
    <row r="868" spans="1:3" x14ac:dyDescent="0.35">
      <c r="A868">
        <v>0</v>
      </c>
      <c r="B868">
        <f t="shared" si="13"/>
        <v>0</v>
      </c>
      <c r="C868">
        <f>B868*Solar!$B$2</f>
        <v>0</v>
      </c>
    </row>
    <row r="869" spans="1:3" x14ac:dyDescent="0.35">
      <c r="A869">
        <v>0</v>
      </c>
      <c r="B869">
        <f t="shared" si="13"/>
        <v>0</v>
      </c>
      <c r="C869">
        <f>B869*Solar!$B$2</f>
        <v>0</v>
      </c>
    </row>
    <row r="870" spans="1:3" x14ac:dyDescent="0.35">
      <c r="A870">
        <v>0</v>
      </c>
      <c r="B870">
        <f t="shared" si="13"/>
        <v>0</v>
      </c>
      <c r="C870">
        <f>B870*Solar!$B$2</f>
        <v>0</v>
      </c>
    </row>
    <row r="871" spans="1:3" x14ac:dyDescent="0.35">
      <c r="A871">
        <v>0</v>
      </c>
      <c r="B871">
        <f t="shared" si="13"/>
        <v>0</v>
      </c>
      <c r="C871">
        <f>B871*Solar!$B$2</f>
        <v>0</v>
      </c>
    </row>
    <row r="872" spans="1:3" x14ac:dyDescent="0.35">
      <c r="A872">
        <v>0</v>
      </c>
      <c r="B872">
        <f t="shared" si="13"/>
        <v>0</v>
      </c>
      <c r="C872">
        <f>B872*Solar!$B$2</f>
        <v>0</v>
      </c>
    </row>
    <row r="873" spans="1:3" x14ac:dyDescent="0.35">
      <c r="A873">
        <v>10.021000000000001</v>
      </c>
      <c r="B873">
        <f t="shared" si="13"/>
        <v>100.21000000000001</v>
      </c>
      <c r="C873">
        <f>B873*Solar!$B$2</f>
        <v>19.941790000000001</v>
      </c>
    </row>
    <row r="874" spans="1:3" x14ac:dyDescent="0.35">
      <c r="A874">
        <v>59.7</v>
      </c>
      <c r="B874">
        <f t="shared" si="13"/>
        <v>597</v>
      </c>
      <c r="C874">
        <f>B874*Solar!$B$2</f>
        <v>118.80300000000001</v>
      </c>
    </row>
    <row r="875" spans="1:3" x14ac:dyDescent="0.35">
      <c r="A875">
        <v>115.846</v>
      </c>
      <c r="B875">
        <f t="shared" si="13"/>
        <v>1158.46</v>
      </c>
      <c r="C875">
        <f>B875*Solar!$B$2</f>
        <v>230.53354000000002</v>
      </c>
    </row>
    <row r="876" spans="1:3" x14ac:dyDescent="0.35">
      <c r="A876">
        <v>162.14699999999999</v>
      </c>
      <c r="B876">
        <f t="shared" si="13"/>
        <v>1621.4699999999998</v>
      </c>
      <c r="C876">
        <f>B876*Solar!$B$2</f>
        <v>322.67252999999999</v>
      </c>
    </row>
    <row r="877" spans="1:3" x14ac:dyDescent="0.35">
      <c r="A877">
        <v>182.78399999999999</v>
      </c>
      <c r="B877">
        <f t="shared" si="13"/>
        <v>1827.84</v>
      </c>
      <c r="C877">
        <f>B877*Solar!$B$2</f>
        <v>363.74016</v>
      </c>
    </row>
    <row r="878" spans="1:3" x14ac:dyDescent="0.35">
      <c r="A878">
        <v>170.244</v>
      </c>
      <c r="B878">
        <f t="shared" si="13"/>
        <v>1702.44</v>
      </c>
      <c r="C878">
        <f>B878*Solar!$B$2</f>
        <v>338.78556000000003</v>
      </c>
    </row>
    <row r="879" spans="1:3" x14ac:dyDescent="0.35">
      <c r="A879">
        <v>149.489</v>
      </c>
      <c r="B879">
        <f t="shared" si="13"/>
        <v>1494.89</v>
      </c>
      <c r="C879">
        <f>B879*Solar!$B$2</f>
        <v>297.48311000000001</v>
      </c>
    </row>
    <row r="880" spans="1:3" x14ac:dyDescent="0.35">
      <c r="A880">
        <v>95.915000000000006</v>
      </c>
      <c r="B880">
        <f t="shared" si="13"/>
        <v>959.15000000000009</v>
      </c>
      <c r="C880">
        <f>B880*Solar!$B$2</f>
        <v>190.87085000000002</v>
      </c>
    </row>
    <row r="881" spans="1:3" x14ac:dyDescent="0.35">
      <c r="A881">
        <v>39.756</v>
      </c>
      <c r="B881">
        <f t="shared" si="13"/>
        <v>397.56</v>
      </c>
      <c r="C881">
        <f>B881*Solar!$B$2</f>
        <v>79.114440000000002</v>
      </c>
    </row>
    <row r="882" spans="1:3" x14ac:dyDescent="0.35">
      <c r="A882">
        <v>3.25</v>
      </c>
      <c r="B882">
        <f t="shared" si="13"/>
        <v>32.5</v>
      </c>
      <c r="C882">
        <f>B882*Solar!$B$2</f>
        <v>6.4675000000000002</v>
      </c>
    </row>
    <row r="883" spans="1:3" x14ac:dyDescent="0.35">
      <c r="A883">
        <v>0</v>
      </c>
      <c r="B883">
        <f t="shared" si="13"/>
        <v>0</v>
      </c>
      <c r="C883">
        <f>B883*Solar!$B$2</f>
        <v>0</v>
      </c>
    </row>
    <row r="884" spans="1:3" x14ac:dyDescent="0.35">
      <c r="A884">
        <v>0</v>
      </c>
      <c r="B884">
        <f t="shared" si="13"/>
        <v>0</v>
      </c>
      <c r="C884">
        <f>B884*Solar!$B$2</f>
        <v>0</v>
      </c>
    </row>
    <row r="885" spans="1:3" x14ac:dyDescent="0.35">
      <c r="A885">
        <v>0</v>
      </c>
      <c r="B885">
        <f t="shared" si="13"/>
        <v>0</v>
      </c>
      <c r="C885">
        <f>B885*Solar!$B$2</f>
        <v>0</v>
      </c>
    </row>
    <row r="886" spans="1:3" x14ac:dyDescent="0.35">
      <c r="A886">
        <v>0</v>
      </c>
      <c r="B886">
        <f t="shared" si="13"/>
        <v>0</v>
      </c>
      <c r="C886">
        <f>B886*Solar!$B$2</f>
        <v>0</v>
      </c>
    </row>
    <row r="887" spans="1:3" x14ac:dyDescent="0.35">
      <c r="A887">
        <v>0</v>
      </c>
      <c r="B887">
        <f t="shared" si="13"/>
        <v>0</v>
      </c>
      <c r="C887">
        <f>B887*Solar!$B$2</f>
        <v>0</v>
      </c>
    </row>
    <row r="888" spans="1:3" x14ac:dyDescent="0.35">
      <c r="A888">
        <v>0</v>
      </c>
      <c r="B888">
        <f t="shared" si="13"/>
        <v>0</v>
      </c>
      <c r="C888">
        <f>B888*Solar!$B$2</f>
        <v>0</v>
      </c>
    </row>
    <row r="889" spans="1:3" x14ac:dyDescent="0.35">
      <c r="A889">
        <v>0</v>
      </c>
      <c r="B889">
        <f t="shared" si="13"/>
        <v>0</v>
      </c>
      <c r="C889">
        <f>B889*Solar!$B$2</f>
        <v>0</v>
      </c>
    </row>
    <row r="890" spans="1:3" x14ac:dyDescent="0.35">
      <c r="A890">
        <v>0</v>
      </c>
      <c r="B890">
        <f t="shared" si="13"/>
        <v>0</v>
      </c>
      <c r="C890">
        <f>B890*Solar!$B$2</f>
        <v>0</v>
      </c>
    </row>
    <row r="891" spans="1:3" x14ac:dyDescent="0.35">
      <c r="A891">
        <v>0</v>
      </c>
      <c r="B891">
        <f t="shared" si="13"/>
        <v>0</v>
      </c>
      <c r="C891">
        <f>B891*Solar!$B$2</f>
        <v>0</v>
      </c>
    </row>
    <row r="892" spans="1:3" x14ac:dyDescent="0.35">
      <c r="A892">
        <v>0</v>
      </c>
      <c r="B892">
        <f t="shared" si="13"/>
        <v>0</v>
      </c>
      <c r="C892">
        <f>B892*Solar!$B$2</f>
        <v>0</v>
      </c>
    </row>
    <row r="893" spans="1:3" x14ac:dyDescent="0.35">
      <c r="A893">
        <v>0</v>
      </c>
      <c r="B893">
        <f t="shared" si="13"/>
        <v>0</v>
      </c>
      <c r="C893">
        <f>B893*Solar!$B$2</f>
        <v>0</v>
      </c>
    </row>
    <row r="894" spans="1:3" x14ac:dyDescent="0.35">
      <c r="A894">
        <v>0</v>
      </c>
      <c r="B894">
        <f t="shared" si="13"/>
        <v>0</v>
      </c>
      <c r="C894">
        <f>B894*Solar!$B$2</f>
        <v>0</v>
      </c>
    </row>
    <row r="895" spans="1:3" x14ac:dyDescent="0.35">
      <c r="A895">
        <v>0</v>
      </c>
      <c r="B895">
        <f t="shared" si="13"/>
        <v>0</v>
      </c>
      <c r="C895">
        <f>B895*Solar!$B$2</f>
        <v>0</v>
      </c>
    </row>
    <row r="896" spans="1:3" x14ac:dyDescent="0.35">
      <c r="A896">
        <v>0</v>
      </c>
      <c r="B896">
        <f t="shared" si="13"/>
        <v>0</v>
      </c>
      <c r="C896">
        <f>B896*Solar!$B$2</f>
        <v>0</v>
      </c>
    </row>
    <row r="897" spans="1:3" x14ac:dyDescent="0.35">
      <c r="A897">
        <v>10.151999999999999</v>
      </c>
      <c r="B897">
        <f t="shared" si="13"/>
        <v>101.52</v>
      </c>
      <c r="C897">
        <f>B897*Solar!$B$2</f>
        <v>20.202480000000001</v>
      </c>
    </row>
    <row r="898" spans="1:3" x14ac:dyDescent="0.35">
      <c r="A898">
        <v>61.276000000000003</v>
      </c>
      <c r="B898">
        <f t="shared" si="13"/>
        <v>612.76</v>
      </c>
      <c r="C898">
        <f>B898*Solar!$B$2</f>
        <v>121.93924</v>
      </c>
    </row>
    <row r="899" spans="1:3" x14ac:dyDescent="0.35">
      <c r="A899">
        <v>128.21199999999999</v>
      </c>
      <c r="B899">
        <f t="shared" ref="B899:B962" si="14">A899*10</f>
        <v>1282.1199999999999</v>
      </c>
      <c r="C899">
        <f>B899*Solar!$B$2</f>
        <v>255.14187999999999</v>
      </c>
    </row>
    <row r="900" spans="1:3" x14ac:dyDescent="0.35">
      <c r="A900">
        <v>175.52199999999999</v>
      </c>
      <c r="B900">
        <f t="shared" si="14"/>
        <v>1755.2199999999998</v>
      </c>
      <c r="C900">
        <f>B900*Solar!$B$2</f>
        <v>349.28877999999997</v>
      </c>
    </row>
    <row r="901" spans="1:3" x14ac:dyDescent="0.35">
      <c r="A901">
        <v>190.8</v>
      </c>
      <c r="B901">
        <f t="shared" si="14"/>
        <v>1908</v>
      </c>
      <c r="C901">
        <f>B901*Solar!$B$2</f>
        <v>379.69200000000001</v>
      </c>
    </row>
    <row r="902" spans="1:3" x14ac:dyDescent="0.35">
      <c r="A902">
        <v>170.524</v>
      </c>
      <c r="B902">
        <f t="shared" si="14"/>
        <v>1705.24</v>
      </c>
      <c r="C902">
        <f>B902*Solar!$B$2</f>
        <v>339.34276</v>
      </c>
    </row>
    <row r="903" spans="1:3" x14ac:dyDescent="0.35">
      <c r="A903">
        <v>142.24700000000001</v>
      </c>
      <c r="B903">
        <f t="shared" si="14"/>
        <v>1422.4700000000003</v>
      </c>
      <c r="C903">
        <f>B903*Solar!$B$2</f>
        <v>283.07153000000005</v>
      </c>
    </row>
    <row r="904" spans="1:3" x14ac:dyDescent="0.35">
      <c r="A904">
        <v>95.772000000000006</v>
      </c>
      <c r="B904">
        <f t="shared" si="14"/>
        <v>957.72</v>
      </c>
      <c r="C904">
        <f>B904*Solar!$B$2</f>
        <v>190.58628000000002</v>
      </c>
    </row>
    <row r="905" spans="1:3" x14ac:dyDescent="0.35">
      <c r="A905">
        <v>40.293999999999997</v>
      </c>
      <c r="B905">
        <f t="shared" si="14"/>
        <v>402.93999999999994</v>
      </c>
      <c r="C905">
        <f>B905*Solar!$B$2</f>
        <v>80.185059999999993</v>
      </c>
    </row>
    <row r="906" spans="1:3" x14ac:dyDescent="0.35">
      <c r="A906">
        <v>4.6420000000000003</v>
      </c>
      <c r="B906">
        <f t="shared" si="14"/>
        <v>46.42</v>
      </c>
      <c r="C906">
        <f>B906*Solar!$B$2</f>
        <v>9.2375800000000012</v>
      </c>
    </row>
    <row r="907" spans="1:3" x14ac:dyDescent="0.35">
      <c r="A907">
        <v>0</v>
      </c>
      <c r="B907">
        <f t="shared" si="14"/>
        <v>0</v>
      </c>
      <c r="C907">
        <f>B907*Solar!$B$2</f>
        <v>0</v>
      </c>
    </row>
    <row r="908" spans="1:3" x14ac:dyDescent="0.35">
      <c r="A908">
        <v>0</v>
      </c>
      <c r="B908">
        <f t="shared" si="14"/>
        <v>0</v>
      </c>
      <c r="C908">
        <f>B908*Solar!$B$2</f>
        <v>0</v>
      </c>
    </row>
    <row r="909" spans="1:3" x14ac:dyDescent="0.35">
      <c r="A909">
        <v>0</v>
      </c>
      <c r="B909">
        <f t="shared" si="14"/>
        <v>0</v>
      </c>
      <c r="C909">
        <f>B909*Solar!$B$2</f>
        <v>0</v>
      </c>
    </row>
    <row r="910" spans="1:3" x14ac:dyDescent="0.35">
      <c r="A910">
        <v>0</v>
      </c>
      <c r="B910">
        <f t="shared" si="14"/>
        <v>0</v>
      </c>
      <c r="C910">
        <f>B910*Solar!$B$2</f>
        <v>0</v>
      </c>
    </row>
    <row r="911" spans="1:3" x14ac:dyDescent="0.35">
      <c r="A911">
        <v>0</v>
      </c>
      <c r="B911">
        <f t="shared" si="14"/>
        <v>0</v>
      </c>
      <c r="C911">
        <f>B911*Solar!$B$2</f>
        <v>0</v>
      </c>
    </row>
    <row r="912" spans="1:3" x14ac:dyDescent="0.35">
      <c r="A912">
        <v>0</v>
      </c>
      <c r="B912">
        <f t="shared" si="14"/>
        <v>0</v>
      </c>
      <c r="C912">
        <f>B912*Solar!$B$2</f>
        <v>0</v>
      </c>
    </row>
    <row r="913" spans="1:3" x14ac:dyDescent="0.35">
      <c r="A913">
        <v>0</v>
      </c>
      <c r="B913">
        <f t="shared" si="14"/>
        <v>0</v>
      </c>
      <c r="C913">
        <f>B913*Solar!$B$2</f>
        <v>0</v>
      </c>
    </row>
    <row r="914" spans="1:3" x14ac:dyDescent="0.35">
      <c r="A914">
        <v>0</v>
      </c>
      <c r="B914">
        <f t="shared" si="14"/>
        <v>0</v>
      </c>
      <c r="C914">
        <f>B914*Solar!$B$2</f>
        <v>0</v>
      </c>
    </row>
    <row r="915" spans="1:3" x14ac:dyDescent="0.35">
      <c r="A915">
        <v>0</v>
      </c>
      <c r="B915">
        <f t="shared" si="14"/>
        <v>0</v>
      </c>
      <c r="C915">
        <f>B915*Solar!$B$2</f>
        <v>0</v>
      </c>
    </row>
    <row r="916" spans="1:3" x14ac:dyDescent="0.35">
      <c r="A916">
        <v>0</v>
      </c>
      <c r="B916">
        <f t="shared" si="14"/>
        <v>0</v>
      </c>
      <c r="C916">
        <f>B916*Solar!$B$2</f>
        <v>0</v>
      </c>
    </row>
    <row r="917" spans="1:3" x14ac:dyDescent="0.35">
      <c r="A917">
        <v>0</v>
      </c>
      <c r="B917">
        <f t="shared" si="14"/>
        <v>0</v>
      </c>
      <c r="C917">
        <f>B917*Solar!$B$2</f>
        <v>0</v>
      </c>
    </row>
    <row r="918" spans="1:3" x14ac:dyDescent="0.35">
      <c r="A918">
        <v>0</v>
      </c>
      <c r="B918">
        <f t="shared" si="14"/>
        <v>0</v>
      </c>
      <c r="C918">
        <f>B918*Solar!$B$2</f>
        <v>0</v>
      </c>
    </row>
    <row r="919" spans="1:3" x14ac:dyDescent="0.35">
      <c r="A919">
        <v>0</v>
      </c>
      <c r="B919">
        <f t="shared" si="14"/>
        <v>0</v>
      </c>
      <c r="C919">
        <f>B919*Solar!$B$2</f>
        <v>0</v>
      </c>
    </row>
    <row r="920" spans="1:3" x14ac:dyDescent="0.35">
      <c r="A920">
        <v>0.05</v>
      </c>
      <c r="B920">
        <f t="shared" si="14"/>
        <v>0.5</v>
      </c>
      <c r="C920">
        <f>B920*Solar!$B$2</f>
        <v>9.9500000000000005E-2</v>
      </c>
    </row>
    <row r="921" spans="1:3" x14ac:dyDescent="0.35">
      <c r="A921">
        <v>13.596</v>
      </c>
      <c r="B921">
        <f t="shared" si="14"/>
        <v>135.96</v>
      </c>
      <c r="C921">
        <f>B921*Solar!$B$2</f>
        <v>27.056040000000003</v>
      </c>
    </row>
    <row r="922" spans="1:3" x14ac:dyDescent="0.35">
      <c r="A922">
        <v>65.146000000000001</v>
      </c>
      <c r="B922">
        <f t="shared" si="14"/>
        <v>651.46</v>
      </c>
      <c r="C922">
        <f>B922*Solar!$B$2</f>
        <v>129.64054000000002</v>
      </c>
    </row>
    <row r="923" spans="1:3" x14ac:dyDescent="0.35">
      <c r="A923">
        <v>128.71</v>
      </c>
      <c r="B923">
        <f t="shared" si="14"/>
        <v>1287.1000000000001</v>
      </c>
      <c r="C923">
        <f>B923*Solar!$B$2</f>
        <v>256.13290000000006</v>
      </c>
    </row>
    <row r="924" spans="1:3" x14ac:dyDescent="0.35">
      <c r="A924">
        <v>183.14</v>
      </c>
      <c r="B924">
        <f t="shared" si="14"/>
        <v>1831.3999999999999</v>
      </c>
      <c r="C924">
        <f>B924*Solar!$B$2</f>
        <v>364.4486</v>
      </c>
    </row>
    <row r="925" spans="1:3" x14ac:dyDescent="0.35">
      <c r="A925">
        <v>204.279</v>
      </c>
      <c r="B925">
        <f t="shared" si="14"/>
        <v>2042.79</v>
      </c>
      <c r="C925">
        <f>B925*Solar!$B$2</f>
        <v>406.51521000000002</v>
      </c>
    </row>
    <row r="926" spans="1:3" x14ac:dyDescent="0.35">
      <c r="A926">
        <v>186.97300000000001</v>
      </c>
      <c r="B926">
        <f t="shared" si="14"/>
        <v>1869.73</v>
      </c>
      <c r="C926">
        <f>B926*Solar!$B$2</f>
        <v>372.07627000000002</v>
      </c>
    </row>
    <row r="927" spans="1:3" x14ac:dyDescent="0.35">
      <c r="A927">
        <v>155.203</v>
      </c>
      <c r="B927">
        <f t="shared" si="14"/>
        <v>1552.03</v>
      </c>
      <c r="C927">
        <f>B927*Solar!$B$2</f>
        <v>308.85397</v>
      </c>
    </row>
    <row r="928" spans="1:3" x14ac:dyDescent="0.35">
      <c r="A928">
        <v>94.015000000000001</v>
      </c>
      <c r="B928">
        <f t="shared" si="14"/>
        <v>940.15</v>
      </c>
      <c r="C928">
        <f>B928*Solar!$B$2</f>
        <v>187.08985000000001</v>
      </c>
    </row>
    <row r="929" spans="1:3" x14ac:dyDescent="0.35">
      <c r="A929">
        <v>47.933999999999997</v>
      </c>
      <c r="B929">
        <f t="shared" si="14"/>
        <v>479.34</v>
      </c>
      <c r="C929">
        <f>B929*Solar!$B$2</f>
        <v>95.388660000000002</v>
      </c>
    </row>
    <row r="930" spans="1:3" x14ac:dyDescent="0.35">
      <c r="A930">
        <v>5.742</v>
      </c>
      <c r="B930">
        <f t="shared" si="14"/>
        <v>57.42</v>
      </c>
      <c r="C930">
        <f>B930*Solar!$B$2</f>
        <v>11.426580000000001</v>
      </c>
    </row>
    <row r="931" spans="1:3" x14ac:dyDescent="0.35">
      <c r="A931">
        <v>0</v>
      </c>
      <c r="B931">
        <f t="shared" si="14"/>
        <v>0</v>
      </c>
      <c r="C931">
        <f>B931*Solar!$B$2</f>
        <v>0</v>
      </c>
    </row>
    <row r="932" spans="1:3" x14ac:dyDescent="0.35">
      <c r="A932">
        <v>0</v>
      </c>
      <c r="B932">
        <f t="shared" si="14"/>
        <v>0</v>
      </c>
      <c r="C932">
        <f>B932*Solar!$B$2</f>
        <v>0</v>
      </c>
    </row>
    <row r="933" spans="1:3" x14ac:dyDescent="0.35">
      <c r="A933">
        <v>0</v>
      </c>
      <c r="B933">
        <f t="shared" si="14"/>
        <v>0</v>
      </c>
      <c r="C933">
        <f>B933*Solar!$B$2</f>
        <v>0</v>
      </c>
    </row>
    <row r="934" spans="1:3" x14ac:dyDescent="0.35">
      <c r="A934">
        <v>0</v>
      </c>
      <c r="B934">
        <f t="shared" si="14"/>
        <v>0</v>
      </c>
      <c r="C934">
        <f>B934*Solar!$B$2</f>
        <v>0</v>
      </c>
    </row>
    <row r="935" spans="1:3" x14ac:dyDescent="0.35">
      <c r="A935">
        <v>0</v>
      </c>
      <c r="B935">
        <f t="shared" si="14"/>
        <v>0</v>
      </c>
      <c r="C935">
        <f>B935*Solar!$B$2</f>
        <v>0</v>
      </c>
    </row>
    <row r="936" spans="1:3" x14ac:dyDescent="0.35">
      <c r="A936">
        <v>0</v>
      </c>
      <c r="B936">
        <f t="shared" si="14"/>
        <v>0</v>
      </c>
      <c r="C936">
        <f>B936*Solar!$B$2</f>
        <v>0</v>
      </c>
    </row>
    <row r="937" spans="1:3" x14ac:dyDescent="0.35">
      <c r="A937">
        <v>0</v>
      </c>
      <c r="B937">
        <f t="shared" si="14"/>
        <v>0</v>
      </c>
      <c r="C937">
        <f>B937*Solar!$B$2</f>
        <v>0</v>
      </c>
    </row>
    <row r="938" spans="1:3" x14ac:dyDescent="0.35">
      <c r="A938">
        <v>0</v>
      </c>
      <c r="B938">
        <f t="shared" si="14"/>
        <v>0</v>
      </c>
      <c r="C938">
        <f>B938*Solar!$B$2</f>
        <v>0</v>
      </c>
    </row>
    <row r="939" spans="1:3" x14ac:dyDescent="0.35">
      <c r="A939">
        <v>0</v>
      </c>
      <c r="B939">
        <f t="shared" si="14"/>
        <v>0</v>
      </c>
      <c r="C939">
        <f>B939*Solar!$B$2</f>
        <v>0</v>
      </c>
    </row>
    <row r="940" spans="1:3" x14ac:dyDescent="0.35">
      <c r="A940">
        <v>0</v>
      </c>
      <c r="B940">
        <f t="shared" si="14"/>
        <v>0</v>
      </c>
      <c r="C940">
        <f>B940*Solar!$B$2</f>
        <v>0</v>
      </c>
    </row>
    <row r="941" spans="1:3" x14ac:dyDescent="0.35">
      <c r="A941">
        <v>0</v>
      </c>
      <c r="B941">
        <f t="shared" si="14"/>
        <v>0</v>
      </c>
      <c r="C941">
        <f>B941*Solar!$B$2</f>
        <v>0</v>
      </c>
    </row>
    <row r="942" spans="1:3" x14ac:dyDescent="0.35">
      <c r="A942">
        <v>0</v>
      </c>
      <c r="B942">
        <f t="shared" si="14"/>
        <v>0</v>
      </c>
      <c r="C942">
        <f>B942*Solar!$B$2</f>
        <v>0</v>
      </c>
    </row>
    <row r="943" spans="1:3" x14ac:dyDescent="0.35">
      <c r="A943">
        <v>0</v>
      </c>
      <c r="B943">
        <f t="shared" si="14"/>
        <v>0</v>
      </c>
      <c r="C943">
        <f>B943*Solar!$B$2</f>
        <v>0</v>
      </c>
    </row>
    <row r="944" spans="1:3" x14ac:dyDescent="0.35">
      <c r="A944">
        <v>7.6999999999999999E-2</v>
      </c>
      <c r="B944">
        <f t="shared" si="14"/>
        <v>0.77</v>
      </c>
      <c r="C944">
        <f>B944*Solar!$B$2</f>
        <v>0.15323000000000001</v>
      </c>
    </row>
    <row r="945" spans="1:3" x14ac:dyDescent="0.35">
      <c r="A945">
        <v>13.606999999999999</v>
      </c>
      <c r="B945">
        <f t="shared" si="14"/>
        <v>136.07</v>
      </c>
      <c r="C945">
        <f>B945*Solar!$B$2</f>
        <v>27.077929999999999</v>
      </c>
    </row>
    <row r="946" spans="1:3" x14ac:dyDescent="0.35">
      <c r="A946">
        <v>66.459000000000003</v>
      </c>
      <c r="B946">
        <f t="shared" si="14"/>
        <v>664.59</v>
      </c>
      <c r="C946">
        <f>B946*Solar!$B$2</f>
        <v>132.25341</v>
      </c>
    </row>
    <row r="947" spans="1:3" x14ac:dyDescent="0.35">
      <c r="A947">
        <v>115.866</v>
      </c>
      <c r="B947">
        <f t="shared" si="14"/>
        <v>1158.6600000000001</v>
      </c>
      <c r="C947">
        <f>B947*Solar!$B$2</f>
        <v>230.57334000000003</v>
      </c>
    </row>
    <row r="948" spans="1:3" x14ac:dyDescent="0.35">
      <c r="A948">
        <v>149.47200000000001</v>
      </c>
      <c r="B948">
        <f t="shared" si="14"/>
        <v>1494.72</v>
      </c>
      <c r="C948">
        <f>B948*Solar!$B$2</f>
        <v>297.44928000000004</v>
      </c>
    </row>
    <row r="949" spans="1:3" x14ac:dyDescent="0.35">
      <c r="A949">
        <v>169.298</v>
      </c>
      <c r="B949">
        <f t="shared" si="14"/>
        <v>1692.98</v>
      </c>
      <c r="C949">
        <f>B949*Solar!$B$2</f>
        <v>336.90302000000003</v>
      </c>
    </row>
    <row r="950" spans="1:3" x14ac:dyDescent="0.35">
      <c r="A950">
        <v>171.95400000000001</v>
      </c>
      <c r="B950">
        <f t="shared" si="14"/>
        <v>1719.54</v>
      </c>
      <c r="C950">
        <f>B950*Solar!$B$2</f>
        <v>342.18846000000002</v>
      </c>
    </row>
    <row r="951" spans="1:3" x14ac:dyDescent="0.35">
      <c r="A951">
        <v>140.91300000000001</v>
      </c>
      <c r="B951">
        <f t="shared" si="14"/>
        <v>1409.13</v>
      </c>
      <c r="C951">
        <f>B951*Solar!$B$2</f>
        <v>280.41687000000002</v>
      </c>
    </row>
    <row r="952" spans="1:3" x14ac:dyDescent="0.35">
      <c r="A952">
        <v>96.805000000000007</v>
      </c>
      <c r="B952">
        <f t="shared" si="14"/>
        <v>968.05000000000007</v>
      </c>
      <c r="C952">
        <f>B952*Solar!$B$2</f>
        <v>192.64195000000004</v>
      </c>
    </row>
    <row r="953" spans="1:3" x14ac:dyDescent="0.35">
      <c r="A953">
        <v>44.505000000000003</v>
      </c>
      <c r="B953">
        <f t="shared" si="14"/>
        <v>445.05</v>
      </c>
      <c r="C953">
        <f>B953*Solar!$B$2</f>
        <v>88.56495000000001</v>
      </c>
    </row>
    <row r="954" spans="1:3" x14ac:dyDescent="0.35">
      <c r="A954">
        <v>5.133</v>
      </c>
      <c r="B954">
        <f t="shared" si="14"/>
        <v>51.33</v>
      </c>
      <c r="C954">
        <f>B954*Solar!$B$2</f>
        <v>10.21467</v>
      </c>
    </row>
    <row r="955" spans="1:3" x14ac:dyDescent="0.35">
      <c r="A955">
        <v>0</v>
      </c>
      <c r="B955">
        <f t="shared" si="14"/>
        <v>0</v>
      </c>
      <c r="C955">
        <f>B955*Solar!$B$2</f>
        <v>0</v>
      </c>
    </row>
    <row r="956" spans="1:3" x14ac:dyDescent="0.35">
      <c r="A956">
        <v>0</v>
      </c>
      <c r="B956">
        <f t="shared" si="14"/>
        <v>0</v>
      </c>
      <c r="C956">
        <f>B956*Solar!$B$2</f>
        <v>0</v>
      </c>
    </row>
    <row r="957" spans="1:3" x14ac:dyDescent="0.35">
      <c r="A957">
        <v>0</v>
      </c>
      <c r="B957">
        <f t="shared" si="14"/>
        <v>0</v>
      </c>
      <c r="C957">
        <f>B957*Solar!$B$2</f>
        <v>0</v>
      </c>
    </row>
    <row r="958" spans="1:3" x14ac:dyDescent="0.35">
      <c r="A958">
        <v>0</v>
      </c>
      <c r="B958">
        <f t="shared" si="14"/>
        <v>0</v>
      </c>
      <c r="C958">
        <f>B958*Solar!$B$2</f>
        <v>0</v>
      </c>
    </row>
    <row r="959" spans="1:3" x14ac:dyDescent="0.35">
      <c r="A959">
        <v>0</v>
      </c>
      <c r="B959">
        <f t="shared" si="14"/>
        <v>0</v>
      </c>
      <c r="C959">
        <f>B959*Solar!$B$2</f>
        <v>0</v>
      </c>
    </row>
    <row r="960" spans="1:3" x14ac:dyDescent="0.35">
      <c r="A960">
        <v>0</v>
      </c>
      <c r="B960">
        <f t="shared" si="14"/>
        <v>0</v>
      </c>
      <c r="C960">
        <f>B960*Solar!$B$2</f>
        <v>0</v>
      </c>
    </row>
    <row r="961" spans="1:3" x14ac:dyDescent="0.35">
      <c r="A961">
        <v>0</v>
      </c>
      <c r="B961">
        <f t="shared" si="14"/>
        <v>0</v>
      </c>
      <c r="C961">
        <f>B961*Solar!$B$2</f>
        <v>0</v>
      </c>
    </row>
    <row r="962" spans="1:3" x14ac:dyDescent="0.35">
      <c r="A962">
        <v>0</v>
      </c>
      <c r="B962">
        <f t="shared" si="14"/>
        <v>0</v>
      </c>
      <c r="C962">
        <f>B962*Solar!$B$2</f>
        <v>0</v>
      </c>
    </row>
    <row r="963" spans="1:3" x14ac:dyDescent="0.35">
      <c r="A963">
        <v>0</v>
      </c>
      <c r="B963">
        <f t="shared" ref="B963:B1026" si="15">A963*10</f>
        <v>0</v>
      </c>
      <c r="C963">
        <f>B963*Solar!$B$2</f>
        <v>0</v>
      </c>
    </row>
    <row r="964" spans="1:3" x14ac:dyDescent="0.35">
      <c r="A964">
        <v>0</v>
      </c>
      <c r="B964">
        <f t="shared" si="15"/>
        <v>0</v>
      </c>
      <c r="C964">
        <f>B964*Solar!$B$2</f>
        <v>0</v>
      </c>
    </row>
    <row r="965" spans="1:3" x14ac:dyDescent="0.35">
      <c r="A965">
        <v>0</v>
      </c>
      <c r="B965">
        <f t="shared" si="15"/>
        <v>0</v>
      </c>
      <c r="C965">
        <f>B965*Solar!$B$2</f>
        <v>0</v>
      </c>
    </row>
    <row r="966" spans="1:3" x14ac:dyDescent="0.35">
      <c r="A966">
        <v>0</v>
      </c>
      <c r="B966">
        <f t="shared" si="15"/>
        <v>0</v>
      </c>
      <c r="C966">
        <f>B966*Solar!$B$2</f>
        <v>0</v>
      </c>
    </row>
    <row r="967" spans="1:3" x14ac:dyDescent="0.35">
      <c r="A967">
        <v>0</v>
      </c>
      <c r="B967">
        <f t="shared" si="15"/>
        <v>0</v>
      </c>
      <c r="C967">
        <f>B967*Solar!$B$2</f>
        <v>0</v>
      </c>
    </row>
    <row r="968" spans="1:3" x14ac:dyDescent="0.35">
      <c r="A968">
        <v>4.4999999999999998E-2</v>
      </c>
      <c r="B968">
        <f t="shared" si="15"/>
        <v>0.44999999999999996</v>
      </c>
      <c r="C968">
        <f>B968*Solar!$B$2</f>
        <v>8.9549999999999991E-2</v>
      </c>
    </row>
    <row r="969" spans="1:3" x14ac:dyDescent="0.35">
      <c r="A969">
        <v>12.132999999999999</v>
      </c>
      <c r="B969">
        <f t="shared" si="15"/>
        <v>121.32999999999998</v>
      </c>
      <c r="C969">
        <f>B969*Solar!$B$2</f>
        <v>24.144669999999998</v>
      </c>
    </row>
    <row r="970" spans="1:3" x14ac:dyDescent="0.35">
      <c r="A970">
        <v>56.843000000000004</v>
      </c>
      <c r="B970">
        <f t="shared" si="15"/>
        <v>568.43000000000006</v>
      </c>
      <c r="C970">
        <f>B970*Solar!$B$2</f>
        <v>113.11757000000001</v>
      </c>
    </row>
    <row r="971" spans="1:3" x14ac:dyDescent="0.35">
      <c r="A971">
        <v>120.93600000000001</v>
      </c>
      <c r="B971">
        <f t="shared" si="15"/>
        <v>1209.3600000000001</v>
      </c>
      <c r="C971">
        <f>B971*Solar!$B$2</f>
        <v>240.66264000000004</v>
      </c>
    </row>
    <row r="972" spans="1:3" x14ac:dyDescent="0.35">
      <c r="A972">
        <v>166.77500000000001</v>
      </c>
      <c r="B972">
        <f t="shared" si="15"/>
        <v>1667.75</v>
      </c>
      <c r="C972">
        <f>B972*Solar!$B$2</f>
        <v>331.88225</v>
      </c>
    </row>
    <row r="973" spans="1:3" x14ac:dyDescent="0.35">
      <c r="A973">
        <v>179.45599999999999</v>
      </c>
      <c r="B973">
        <f t="shared" si="15"/>
        <v>1794.56</v>
      </c>
      <c r="C973">
        <f>B973*Solar!$B$2</f>
        <v>357.11743999999999</v>
      </c>
    </row>
    <row r="974" spans="1:3" x14ac:dyDescent="0.35">
      <c r="A974">
        <v>171.97300000000001</v>
      </c>
      <c r="B974">
        <f t="shared" si="15"/>
        <v>1719.73</v>
      </c>
      <c r="C974">
        <f>B974*Solar!$B$2</f>
        <v>342.22627</v>
      </c>
    </row>
    <row r="975" spans="1:3" x14ac:dyDescent="0.35">
      <c r="A975">
        <v>138.78700000000001</v>
      </c>
      <c r="B975">
        <f t="shared" si="15"/>
        <v>1387.8700000000001</v>
      </c>
      <c r="C975">
        <f>B975*Solar!$B$2</f>
        <v>276.18613000000005</v>
      </c>
    </row>
    <row r="976" spans="1:3" x14ac:dyDescent="0.35">
      <c r="A976">
        <v>93.775999999999996</v>
      </c>
      <c r="B976">
        <f t="shared" si="15"/>
        <v>937.76</v>
      </c>
      <c r="C976">
        <f>B976*Solar!$B$2</f>
        <v>186.61424</v>
      </c>
    </row>
    <row r="977" spans="1:3" x14ac:dyDescent="0.35">
      <c r="A977">
        <v>42.805</v>
      </c>
      <c r="B977">
        <f t="shared" si="15"/>
        <v>428.05</v>
      </c>
      <c r="C977">
        <f>B977*Solar!$B$2</f>
        <v>85.181950000000001</v>
      </c>
    </row>
    <row r="978" spans="1:3" x14ac:dyDescent="0.35">
      <c r="A978">
        <v>5.5410000000000004</v>
      </c>
      <c r="B978">
        <f t="shared" si="15"/>
        <v>55.410000000000004</v>
      </c>
      <c r="C978">
        <f>B978*Solar!$B$2</f>
        <v>11.026590000000001</v>
      </c>
    </row>
    <row r="979" spans="1:3" x14ac:dyDescent="0.35">
      <c r="A979">
        <v>0</v>
      </c>
      <c r="B979">
        <f t="shared" si="15"/>
        <v>0</v>
      </c>
      <c r="C979">
        <f>B979*Solar!$B$2</f>
        <v>0</v>
      </c>
    </row>
    <row r="980" spans="1:3" x14ac:dyDescent="0.35">
      <c r="A980">
        <v>0</v>
      </c>
      <c r="B980">
        <f t="shared" si="15"/>
        <v>0</v>
      </c>
      <c r="C980">
        <f>B980*Solar!$B$2</f>
        <v>0</v>
      </c>
    </row>
    <row r="981" spans="1:3" x14ac:dyDescent="0.35">
      <c r="A981">
        <v>0</v>
      </c>
      <c r="B981">
        <f t="shared" si="15"/>
        <v>0</v>
      </c>
      <c r="C981">
        <f>B981*Solar!$B$2</f>
        <v>0</v>
      </c>
    </row>
    <row r="982" spans="1:3" x14ac:dyDescent="0.35">
      <c r="A982">
        <v>0</v>
      </c>
      <c r="B982">
        <f t="shared" si="15"/>
        <v>0</v>
      </c>
      <c r="C982">
        <f>B982*Solar!$B$2</f>
        <v>0</v>
      </c>
    </row>
    <row r="983" spans="1:3" x14ac:dyDescent="0.35">
      <c r="A983">
        <v>0</v>
      </c>
      <c r="B983">
        <f t="shared" si="15"/>
        <v>0</v>
      </c>
      <c r="C983">
        <f>B983*Solar!$B$2</f>
        <v>0</v>
      </c>
    </row>
    <row r="984" spans="1:3" x14ac:dyDescent="0.35">
      <c r="A984">
        <v>0</v>
      </c>
      <c r="B984">
        <f t="shared" si="15"/>
        <v>0</v>
      </c>
      <c r="C984">
        <f>B984*Solar!$B$2</f>
        <v>0</v>
      </c>
    </row>
    <row r="985" spans="1:3" x14ac:dyDescent="0.35">
      <c r="A985">
        <v>0</v>
      </c>
      <c r="B985">
        <f t="shared" si="15"/>
        <v>0</v>
      </c>
      <c r="C985">
        <f>B985*Solar!$B$2</f>
        <v>0</v>
      </c>
    </row>
    <row r="986" spans="1:3" x14ac:dyDescent="0.35">
      <c r="A986">
        <v>0</v>
      </c>
      <c r="B986">
        <f t="shared" si="15"/>
        <v>0</v>
      </c>
      <c r="C986">
        <f>B986*Solar!$B$2</f>
        <v>0</v>
      </c>
    </row>
    <row r="987" spans="1:3" x14ac:dyDescent="0.35">
      <c r="A987">
        <v>0</v>
      </c>
      <c r="B987">
        <f t="shared" si="15"/>
        <v>0</v>
      </c>
      <c r="C987">
        <f>B987*Solar!$B$2</f>
        <v>0</v>
      </c>
    </row>
    <row r="988" spans="1:3" x14ac:dyDescent="0.35">
      <c r="A988">
        <v>0</v>
      </c>
      <c r="B988">
        <f t="shared" si="15"/>
        <v>0</v>
      </c>
      <c r="C988">
        <f>B988*Solar!$B$2</f>
        <v>0</v>
      </c>
    </row>
    <row r="989" spans="1:3" x14ac:dyDescent="0.35">
      <c r="A989">
        <v>0</v>
      </c>
      <c r="B989">
        <f t="shared" si="15"/>
        <v>0</v>
      </c>
      <c r="C989">
        <f>B989*Solar!$B$2</f>
        <v>0</v>
      </c>
    </row>
    <row r="990" spans="1:3" x14ac:dyDescent="0.35">
      <c r="A990">
        <v>0</v>
      </c>
      <c r="B990">
        <f t="shared" si="15"/>
        <v>0</v>
      </c>
      <c r="C990">
        <f>B990*Solar!$B$2</f>
        <v>0</v>
      </c>
    </row>
    <row r="991" spans="1:3" x14ac:dyDescent="0.35">
      <c r="A991">
        <v>0</v>
      </c>
      <c r="B991">
        <f t="shared" si="15"/>
        <v>0</v>
      </c>
      <c r="C991">
        <f>B991*Solar!$B$2</f>
        <v>0</v>
      </c>
    </row>
    <row r="992" spans="1:3" x14ac:dyDescent="0.35">
      <c r="A992">
        <v>0.06</v>
      </c>
      <c r="B992">
        <f t="shared" si="15"/>
        <v>0.6</v>
      </c>
      <c r="C992">
        <f>B992*Solar!$B$2</f>
        <v>0.11940000000000001</v>
      </c>
    </row>
    <row r="993" spans="1:3" x14ac:dyDescent="0.35">
      <c r="A993">
        <v>15.968</v>
      </c>
      <c r="B993">
        <f t="shared" si="15"/>
        <v>159.68</v>
      </c>
      <c r="C993">
        <f>B993*Solar!$B$2</f>
        <v>31.776320000000002</v>
      </c>
    </row>
    <row r="994" spans="1:3" x14ac:dyDescent="0.35">
      <c r="A994">
        <v>62.999000000000002</v>
      </c>
      <c r="B994">
        <f t="shared" si="15"/>
        <v>629.99</v>
      </c>
      <c r="C994">
        <f>B994*Solar!$B$2</f>
        <v>125.36801000000001</v>
      </c>
    </row>
    <row r="995" spans="1:3" x14ac:dyDescent="0.35">
      <c r="A995">
        <v>125.063</v>
      </c>
      <c r="B995">
        <f t="shared" si="15"/>
        <v>1250.6300000000001</v>
      </c>
      <c r="C995">
        <f>B995*Solar!$B$2</f>
        <v>248.87537000000003</v>
      </c>
    </row>
    <row r="996" spans="1:3" x14ac:dyDescent="0.35">
      <c r="A996">
        <v>176.751</v>
      </c>
      <c r="B996">
        <f t="shared" si="15"/>
        <v>1767.51</v>
      </c>
      <c r="C996">
        <f>B996*Solar!$B$2</f>
        <v>351.73448999999999</v>
      </c>
    </row>
    <row r="997" spans="1:3" x14ac:dyDescent="0.35">
      <c r="A997">
        <v>202.267</v>
      </c>
      <c r="B997">
        <f t="shared" si="15"/>
        <v>2022.67</v>
      </c>
      <c r="C997">
        <f>B997*Solar!$B$2</f>
        <v>402.51133000000004</v>
      </c>
    </row>
    <row r="998" spans="1:3" x14ac:dyDescent="0.35">
      <c r="A998">
        <v>191.93899999999999</v>
      </c>
      <c r="B998">
        <f t="shared" si="15"/>
        <v>1919.3899999999999</v>
      </c>
      <c r="C998">
        <f>B998*Solar!$B$2</f>
        <v>381.95861000000002</v>
      </c>
    </row>
    <row r="999" spans="1:3" x14ac:dyDescent="0.35">
      <c r="A999">
        <v>165.624</v>
      </c>
      <c r="B999">
        <f t="shared" si="15"/>
        <v>1656.24</v>
      </c>
      <c r="C999">
        <f>B999*Solar!$B$2</f>
        <v>329.59176000000002</v>
      </c>
    </row>
    <row r="1000" spans="1:3" x14ac:dyDescent="0.35">
      <c r="A1000">
        <v>109.73399999999999</v>
      </c>
      <c r="B1000">
        <f t="shared" si="15"/>
        <v>1097.3399999999999</v>
      </c>
      <c r="C1000">
        <f>B1000*Solar!$B$2</f>
        <v>218.37065999999999</v>
      </c>
    </row>
    <row r="1001" spans="1:3" x14ac:dyDescent="0.35">
      <c r="A1001">
        <v>55.445999999999998</v>
      </c>
      <c r="B1001">
        <f t="shared" si="15"/>
        <v>554.46</v>
      </c>
      <c r="C1001">
        <f>B1001*Solar!$B$2</f>
        <v>110.33754000000002</v>
      </c>
    </row>
    <row r="1002" spans="1:3" x14ac:dyDescent="0.35">
      <c r="A1002">
        <v>7.8540000000000001</v>
      </c>
      <c r="B1002">
        <f t="shared" si="15"/>
        <v>78.540000000000006</v>
      </c>
      <c r="C1002">
        <f>B1002*Solar!$B$2</f>
        <v>15.629460000000002</v>
      </c>
    </row>
    <row r="1003" spans="1:3" x14ac:dyDescent="0.35">
      <c r="A1003">
        <v>0</v>
      </c>
      <c r="B1003">
        <f t="shared" si="15"/>
        <v>0</v>
      </c>
      <c r="C1003">
        <f>B1003*Solar!$B$2</f>
        <v>0</v>
      </c>
    </row>
    <row r="1004" spans="1:3" x14ac:dyDescent="0.35">
      <c r="A1004">
        <v>0</v>
      </c>
      <c r="B1004">
        <f t="shared" si="15"/>
        <v>0</v>
      </c>
      <c r="C1004">
        <f>B1004*Solar!$B$2</f>
        <v>0</v>
      </c>
    </row>
    <row r="1005" spans="1:3" x14ac:dyDescent="0.35">
      <c r="A1005">
        <v>0</v>
      </c>
      <c r="B1005">
        <f t="shared" si="15"/>
        <v>0</v>
      </c>
      <c r="C1005">
        <f>B1005*Solar!$B$2</f>
        <v>0</v>
      </c>
    </row>
    <row r="1006" spans="1:3" x14ac:dyDescent="0.35">
      <c r="A1006">
        <v>0</v>
      </c>
      <c r="B1006">
        <f t="shared" si="15"/>
        <v>0</v>
      </c>
      <c r="C1006">
        <f>B1006*Solar!$B$2</f>
        <v>0</v>
      </c>
    </row>
    <row r="1007" spans="1:3" x14ac:dyDescent="0.35">
      <c r="A1007">
        <v>0</v>
      </c>
      <c r="B1007">
        <f t="shared" si="15"/>
        <v>0</v>
      </c>
      <c r="C1007">
        <f>B1007*Solar!$B$2</f>
        <v>0</v>
      </c>
    </row>
    <row r="1008" spans="1:3" x14ac:dyDescent="0.35">
      <c r="A1008">
        <v>0</v>
      </c>
      <c r="B1008">
        <f t="shared" si="15"/>
        <v>0</v>
      </c>
      <c r="C1008">
        <f>B1008*Solar!$B$2</f>
        <v>0</v>
      </c>
    </row>
    <row r="1009" spans="1:3" x14ac:dyDescent="0.35">
      <c r="A1009">
        <v>0</v>
      </c>
      <c r="B1009">
        <f t="shared" si="15"/>
        <v>0</v>
      </c>
      <c r="C1009">
        <f>B1009*Solar!$B$2</f>
        <v>0</v>
      </c>
    </row>
    <row r="1010" spans="1:3" x14ac:dyDescent="0.35">
      <c r="A1010">
        <v>0</v>
      </c>
      <c r="B1010">
        <f t="shared" si="15"/>
        <v>0</v>
      </c>
      <c r="C1010">
        <f>B1010*Solar!$B$2</f>
        <v>0</v>
      </c>
    </row>
    <row r="1011" spans="1:3" x14ac:dyDescent="0.35">
      <c r="A1011">
        <v>0</v>
      </c>
      <c r="B1011">
        <f t="shared" si="15"/>
        <v>0</v>
      </c>
      <c r="C1011">
        <f>B1011*Solar!$B$2</f>
        <v>0</v>
      </c>
    </row>
    <row r="1012" spans="1:3" x14ac:dyDescent="0.35">
      <c r="A1012">
        <v>0</v>
      </c>
      <c r="B1012">
        <f t="shared" si="15"/>
        <v>0</v>
      </c>
      <c r="C1012">
        <f>B1012*Solar!$B$2</f>
        <v>0</v>
      </c>
    </row>
    <row r="1013" spans="1:3" x14ac:dyDescent="0.35">
      <c r="A1013">
        <v>0</v>
      </c>
      <c r="B1013">
        <f t="shared" si="15"/>
        <v>0</v>
      </c>
      <c r="C1013">
        <f>B1013*Solar!$B$2</f>
        <v>0</v>
      </c>
    </row>
    <row r="1014" spans="1:3" x14ac:dyDescent="0.35">
      <c r="A1014">
        <v>0</v>
      </c>
      <c r="B1014">
        <f t="shared" si="15"/>
        <v>0</v>
      </c>
      <c r="C1014">
        <f>B1014*Solar!$B$2</f>
        <v>0</v>
      </c>
    </row>
    <row r="1015" spans="1:3" x14ac:dyDescent="0.35">
      <c r="A1015">
        <v>0</v>
      </c>
      <c r="B1015">
        <f t="shared" si="15"/>
        <v>0</v>
      </c>
      <c r="C1015">
        <f>B1015*Solar!$B$2</f>
        <v>0</v>
      </c>
    </row>
    <row r="1016" spans="1:3" x14ac:dyDescent="0.35">
      <c r="A1016">
        <v>7.3999999999999996E-2</v>
      </c>
      <c r="B1016">
        <f t="shared" si="15"/>
        <v>0.74</v>
      </c>
      <c r="C1016">
        <f>B1016*Solar!$B$2</f>
        <v>0.14726</v>
      </c>
    </row>
    <row r="1017" spans="1:3" x14ac:dyDescent="0.35">
      <c r="A1017">
        <v>18.093</v>
      </c>
      <c r="B1017">
        <f t="shared" si="15"/>
        <v>180.93</v>
      </c>
      <c r="C1017">
        <f>B1017*Solar!$B$2</f>
        <v>36.005070000000003</v>
      </c>
    </row>
    <row r="1018" spans="1:3" x14ac:dyDescent="0.35">
      <c r="A1018">
        <v>72.692999999999998</v>
      </c>
      <c r="B1018">
        <f t="shared" si="15"/>
        <v>726.93</v>
      </c>
      <c r="C1018">
        <f>B1018*Solar!$B$2</f>
        <v>144.65906999999999</v>
      </c>
    </row>
    <row r="1019" spans="1:3" x14ac:dyDescent="0.35">
      <c r="A1019">
        <v>134.25200000000001</v>
      </c>
      <c r="B1019">
        <f t="shared" si="15"/>
        <v>1342.52</v>
      </c>
      <c r="C1019">
        <f>B1019*Solar!$B$2</f>
        <v>267.16147999999998</v>
      </c>
    </row>
    <row r="1020" spans="1:3" x14ac:dyDescent="0.35">
      <c r="A1020">
        <v>165.90700000000001</v>
      </c>
      <c r="B1020">
        <f t="shared" si="15"/>
        <v>1659.0700000000002</v>
      </c>
      <c r="C1020">
        <f>B1020*Solar!$B$2</f>
        <v>330.15493000000004</v>
      </c>
    </row>
    <row r="1021" spans="1:3" x14ac:dyDescent="0.35">
      <c r="A1021">
        <v>188.59</v>
      </c>
      <c r="B1021">
        <f t="shared" si="15"/>
        <v>1885.9</v>
      </c>
      <c r="C1021">
        <f>B1021*Solar!$B$2</f>
        <v>375.29410000000001</v>
      </c>
    </row>
    <row r="1022" spans="1:3" x14ac:dyDescent="0.35">
      <c r="A1022">
        <v>182.42599999999999</v>
      </c>
      <c r="B1022">
        <f t="shared" si="15"/>
        <v>1824.2599999999998</v>
      </c>
      <c r="C1022">
        <f>B1022*Solar!$B$2</f>
        <v>363.02773999999999</v>
      </c>
    </row>
    <row r="1023" spans="1:3" x14ac:dyDescent="0.35">
      <c r="A1023">
        <v>152.39699999999999</v>
      </c>
      <c r="B1023">
        <f t="shared" si="15"/>
        <v>1523.9699999999998</v>
      </c>
      <c r="C1023">
        <f>B1023*Solar!$B$2</f>
        <v>303.27002999999996</v>
      </c>
    </row>
    <row r="1024" spans="1:3" x14ac:dyDescent="0.35">
      <c r="A1024">
        <v>103.251</v>
      </c>
      <c r="B1024">
        <f t="shared" si="15"/>
        <v>1032.51</v>
      </c>
      <c r="C1024">
        <f>B1024*Solar!$B$2</f>
        <v>205.46949000000001</v>
      </c>
    </row>
    <row r="1025" spans="1:3" x14ac:dyDescent="0.35">
      <c r="A1025">
        <v>50.664999999999999</v>
      </c>
      <c r="B1025">
        <f t="shared" si="15"/>
        <v>506.65</v>
      </c>
      <c r="C1025">
        <f>B1025*Solar!$B$2</f>
        <v>100.82335</v>
      </c>
    </row>
    <row r="1026" spans="1:3" x14ac:dyDescent="0.35">
      <c r="A1026">
        <v>7.9279999999999999</v>
      </c>
      <c r="B1026">
        <f t="shared" si="15"/>
        <v>79.28</v>
      </c>
      <c r="C1026">
        <f>B1026*Solar!$B$2</f>
        <v>15.776720000000001</v>
      </c>
    </row>
    <row r="1027" spans="1:3" x14ac:dyDescent="0.35">
      <c r="A1027">
        <v>0</v>
      </c>
      <c r="B1027">
        <f t="shared" ref="B1027:B1090" si="16">A1027*10</f>
        <v>0</v>
      </c>
      <c r="C1027">
        <f>B1027*Solar!$B$2</f>
        <v>0</v>
      </c>
    </row>
    <row r="1028" spans="1:3" x14ac:dyDescent="0.35">
      <c r="A1028">
        <v>0</v>
      </c>
      <c r="B1028">
        <f t="shared" si="16"/>
        <v>0</v>
      </c>
      <c r="C1028">
        <f>B1028*Solar!$B$2</f>
        <v>0</v>
      </c>
    </row>
    <row r="1029" spans="1:3" x14ac:dyDescent="0.35">
      <c r="A1029">
        <v>0</v>
      </c>
      <c r="B1029">
        <f t="shared" si="16"/>
        <v>0</v>
      </c>
      <c r="C1029">
        <f>B1029*Solar!$B$2</f>
        <v>0</v>
      </c>
    </row>
    <row r="1030" spans="1:3" x14ac:dyDescent="0.35">
      <c r="A1030">
        <v>0</v>
      </c>
      <c r="B1030">
        <f t="shared" si="16"/>
        <v>0</v>
      </c>
      <c r="C1030">
        <f>B1030*Solar!$B$2</f>
        <v>0</v>
      </c>
    </row>
    <row r="1031" spans="1:3" x14ac:dyDescent="0.35">
      <c r="A1031">
        <v>0</v>
      </c>
      <c r="B1031">
        <f t="shared" si="16"/>
        <v>0</v>
      </c>
      <c r="C1031">
        <f>B1031*Solar!$B$2</f>
        <v>0</v>
      </c>
    </row>
    <row r="1032" spans="1:3" x14ac:dyDescent="0.35">
      <c r="A1032">
        <v>0</v>
      </c>
      <c r="B1032">
        <f t="shared" si="16"/>
        <v>0</v>
      </c>
      <c r="C1032">
        <f>B1032*Solar!$B$2</f>
        <v>0</v>
      </c>
    </row>
    <row r="1033" spans="1:3" x14ac:dyDescent="0.35">
      <c r="A1033">
        <v>0</v>
      </c>
      <c r="B1033">
        <f t="shared" si="16"/>
        <v>0</v>
      </c>
      <c r="C1033">
        <f>B1033*Solar!$B$2</f>
        <v>0</v>
      </c>
    </row>
    <row r="1034" spans="1:3" x14ac:dyDescent="0.35">
      <c r="A1034">
        <v>0</v>
      </c>
      <c r="B1034">
        <f t="shared" si="16"/>
        <v>0</v>
      </c>
      <c r="C1034">
        <f>B1034*Solar!$B$2</f>
        <v>0</v>
      </c>
    </row>
    <row r="1035" spans="1:3" x14ac:dyDescent="0.35">
      <c r="A1035">
        <v>0</v>
      </c>
      <c r="B1035">
        <f t="shared" si="16"/>
        <v>0</v>
      </c>
      <c r="C1035">
        <f>B1035*Solar!$B$2</f>
        <v>0</v>
      </c>
    </row>
    <row r="1036" spans="1:3" x14ac:dyDescent="0.35">
      <c r="A1036">
        <v>0</v>
      </c>
      <c r="B1036">
        <f t="shared" si="16"/>
        <v>0</v>
      </c>
      <c r="C1036">
        <f>B1036*Solar!$B$2</f>
        <v>0</v>
      </c>
    </row>
    <row r="1037" spans="1:3" x14ac:dyDescent="0.35">
      <c r="A1037">
        <v>0</v>
      </c>
      <c r="B1037">
        <f t="shared" si="16"/>
        <v>0</v>
      </c>
      <c r="C1037">
        <f>B1037*Solar!$B$2</f>
        <v>0</v>
      </c>
    </row>
    <row r="1038" spans="1:3" x14ac:dyDescent="0.35">
      <c r="A1038">
        <v>0</v>
      </c>
      <c r="B1038">
        <f t="shared" si="16"/>
        <v>0</v>
      </c>
      <c r="C1038">
        <f>B1038*Solar!$B$2</f>
        <v>0</v>
      </c>
    </row>
    <row r="1039" spans="1:3" x14ac:dyDescent="0.35">
      <c r="A1039">
        <v>0</v>
      </c>
      <c r="B1039">
        <f t="shared" si="16"/>
        <v>0</v>
      </c>
      <c r="C1039">
        <f>B1039*Solar!$B$2</f>
        <v>0</v>
      </c>
    </row>
    <row r="1040" spans="1:3" x14ac:dyDescent="0.35">
      <c r="A1040">
        <v>0.114</v>
      </c>
      <c r="B1040">
        <f t="shared" si="16"/>
        <v>1.1400000000000001</v>
      </c>
      <c r="C1040">
        <f>B1040*Solar!$B$2</f>
        <v>0.22686000000000003</v>
      </c>
    </row>
    <row r="1041" spans="1:3" x14ac:dyDescent="0.35">
      <c r="A1041">
        <v>16.524000000000001</v>
      </c>
      <c r="B1041">
        <f t="shared" si="16"/>
        <v>165.24</v>
      </c>
      <c r="C1041">
        <f>B1041*Solar!$B$2</f>
        <v>32.882760000000005</v>
      </c>
    </row>
    <row r="1042" spans="1:3" x14ac:dyDescent="0.35">
      <c r="A1042">
        <v>73.173000000000002</v>
      </c>
      <c r="B1042">
        <f t="shared" si="16"/>
        <v>731.73</v>
      </c>
      <c r="C1042">
        <f>B1042*Solar!$B$2</f>
        <v>145.61427</v>
      </c>
    </row>
    <row r="1043" spans="1:3" x14ac:dyDescent="0.35">
      <c r="A1043">
        <v>132.43799999999999</v>
      </c>
      <c r="B1043">
        <f t="shared" si="16"/>
        <v>1324.3799999999999</v>
      </c>
      <c r="C1043">
        <f>B1043*Solar!$B$2</f>
        <v>263.55162000000001</v>
      </c>
    </row>
    <row r="1044" spans="1:3" x14ac:dyDescent="0.35">
      <c r="A1044">
        <v>169.15199999999999</v>
      </c>
      <c r="B1044">
        <f t="shared" si="16"/>
        <v>1691.52</v>
      </c>
      <c r="C1044">
        <f>B1044*Solar!$B$2</f>
        <v>336.61248000000001</v>
      </c>
    </row>
    <row r="1045" spans="1:3" x14ac:dyDescent="0.35">
      <c r="A1045">
        <v>189.185</v>
      </c>
      <c r="B1045">
        <f t="shared" si="16"/>
        <v>1891.85</v>
      </c>
      <c r="C1045">
        <f>B1045*Solar!$B$2</f>
        <v>376.47815000000003</v>
      </c>
    </row>
    <row r="1046" spans="1:3" x14ac:dyDescent="0.35">
      <c r="A1046">
        <v>192.953</v>
      </c>
      <c r="B1046">
        <f t="shared" si="16"/>
        <v>1929.53</v>
      </c>
      <c r="C1046">
        <f>B1046*Solar!$B$2</f>
        <v>383.97647000000001</v>
      </c>
    </row>
    <row r="1047" spans="1:3" x14ac:dyDescent="0.35">
      <c r="A1047">
        <v>174.98699999999999</v>
      </c>
      <c r="B1047">
        <f t="shared" si="16"/>
        <v>1749.87</v>
      </c>
      <c r="C1047">
        <f>B1047*Solar!$B$2</f>
        <v>348.22413</v>
      </c>
    </row>
    <row r="1048" spans="1:3" x14ac:dyDescent="0.35">
      <c r="A1048">
        <v>126.986</v>
      </c>
      <c r="B1048">
        <f t="shared" si="16"/>
        <v>1269.8600000000001</v>
      </c>
      <c r="C1048">
        <f>B1048*Solar!$B$2</f>
        <v>252.70214000000004</v>
      </c>
    </row>
    <row r="1049" spans="1:3" x14ac:dyDescent="0.35">
      <c r="A1049">
        <v>63.332000000000001</v>
      </c>
      <c r="B1049">
        <f t="shared" si="16"/>
        <v>633.32000000000005</v>
      </c>
      <c r="C1049">
        <f>B1049*Solar!$B$2</f>
        <v>126.03068000000002</v>
      </c>
    </row>
    <row r="1050" spans="1:3" x14ac:dyDescent="0.35">
      <c r="A1050">
        <v>10.042</v>
      </c>
      <c r="B1050">
        <f t="shared" si="16"/>
        <v>100.42</v>
      </c>
      <c r="C1050">
        <f>B1050*Solar!$B$2</f>
        <v>19.98358</v>
      </c>
    </row>
    <row r="1051" spans="1:3" x14ac:dyDescent="0.35">
      <c r="A1051">
        <v>0</v>
      </c>
      <c r="B1051">
        <f t="shared" si="16"/>
        <v>0</v>
      </c>
      <c r="C1051">
        <f>B1051*Solar!$B$2</f>
        <v>0</v>
      </c>
    </row>
    <row r="1052" spans="1:3" x14ac:dyDescent="0.35">
      <c r="A1052">
        <v>0</v>
      </c>
      <c r="B1052">
        <f t="shared" si="16"/>
        <v>0</v>
      </c>
      <c r="C1052">
        <f>B1052*Solar!$B$2</f>
        <v>0</v>
      </c>
    </row>
    <row r="1053" spans="1:3" x14ac:dyDescent="0.35">
      <c r="A1053">
        <v>0</v>
      </c>
      <c r="B1053">
        <f t="shared" si="16"/>
        <v>0</v>
      </c>
      <c r="C1053">
        <f>B1053*Solar!$B$2</f>
        <v>0</v>
      </c>
    </row>
    <row r="1054" spans="1:3" x14ac:dyDescent="0.35">
      <c r="A1054">
        <v>0</v>
      </c>
      <c r="B1054">
        <f t="shared" si="16"/>
        <v>0</v>
      </c>
      <c r="C1054">
        <f>B1054*Solar!$B$2</f>
        <v>0</v>
      </c>
    </row>
    <row r="1055" spans="1:3" x14ac:dyDescent="0.35">
      <c r="A1055">
        <v>0</v>
      </c>
      <c r="B1055">
        <f t="shared" si="16"/>
        <v>0</v>
      </c>
      <c r="C1055">
        <f>B1055*Solar!$B$2</f>
        <v>0</v>
      </c>
    </row>
    <row r="1056" spans="1:3" x14ac:dyDescent="0.35">
      <c r="A1056">
        <v>0</v>
      </c>
      <c r="B1056">
        <f t="shared" si="16"/>
        <v>0</v>
      </c>
      <c r="C1056">
        <f>B1056*Solar!$B$2</f>
        <v>0</v>
      </c>
    </row>
    <row r="1057" spans="1:3" x14ac:dyDescent="0.35">
      <c r="A1057">
        <v>0</v>
      </c>
      <c r="B1057">
        <f t="shared" si="16"/>
        <v>0</v>
      </c>
      <c r="C1057">
        <f>B1057*Solar!$B$2</f>
        <v>0</v>
      </c>
    </row>
    <row r="1058" spans="1:3" x14ac:dyDescent="0.35">
      <c r="A1058">
        <v>0</v>
      </c>
      <c r="B1058">
        <f t="shared" si="16"/>
        <v>0</v>
      </c>
      <c r="C1058">
        <f>B1058*Solar!$B$2</f>
        <v>0</v>
      </c>
    </row>
    <row r="1059" spans="1:3" x14ac:dyDescent="0.35">
      <c r="A1059">
        <v>0</v>
      </c>
      <c r="B1059">
        <f t="shared" si="16"/>
        <v>0</v>
      </c>
      <c r="C1059">
        <f>B1059*Solar!$B$2</f>
        <v>0</v>
      </c>
    </row>
    <row r="1060" spans="1:3" x14ac:dyDescent="0.35">
      <c r="A1060">
        <v>0</v>
      </c>
      <c r="B1060">
        <f t="shared" si="16"/>
        <v>0</v>
      </c>
      <c r="C1060">
        <f>B1060*Solar!$B$2</f>
        <v>0</v>
      </c>
    </row>
    <row r="1061" spans="1:3" x14ac:dyDescent="0.35">
      <c r="A1061">
        <v>0</v>
      </c>
      <c r="B1061">
        <f t="shared" si="16"/>
        <v>0</v>
      </c>
      <c r="C1061">
        <f>B1061*Solar!$B$2</f>
        <v>0</v>
      </c>
    </row>
    <row r="1062" spans="1:3" x14ac:dyDescent="0.35">
      <c r="A1062">
        <v>0</v>
      </c>
      <c r="B1062">
        <f t="shared" si="16"/>
        <v>0</v>
      </c>
      <c r="C1062">
        <f>B1062*Solar!$B$2</f>
        <v>0</v>
      </c>
    </row>
    <row r="1063" spans="1:3" x14ac:dyDescent="0.35">
      <c r="A1063">
        <v>0</v>
      </c>
      <c r="B1063">
        <f t="shared" si="16"/>
        <v>0</v>
      </c>
      <c r="C1063">
        <f>B1063*Solar!$B$2</f>
        <v>0</v>
      </c>
    </row>
    <row r="1064" spans="1:3" x14ac:dyDescent="0.35">
      <c r="A1064">
        <v>0.26800000000000002</v>
      </c>
      <c r="B1064">
        <f t="shared" si="16"/>
        <v>2.68</v>
      </c>
      <c r="C1064">
        <f>B1064*Solar!$B$2</f>
        <v>0.53332000000000002</v>
      </c>
    </row>
    <row r="1065" spans="1:3" x14ac:dyDescent="0.35">
      <c r="A1065">
        <v>22.324999999999999</v>
      </c>
      <c r="B1065">
        <f t="shared" si="16"/>
        <v>223.25</v>
      </c>
      <c r="C1065">
        <f>B1065*Solar!$B$2</f>
        <v>44.426750000000006</v>
      </c>
    </row>
    <row r="1066" spans="1:3" x14ac:dyDescent="0.35">
      <c r="A1066">
        <v>86.227000000000004</v>
      </c>
      <c r="B1066">
        <f t="shared" si="16"/>
        <v>862.27</v>
      </c>
      <c r="C1066">
        <f>B1066*Solar!$B$2</f>
        <v>171.59173000000001</v>
      </c>
    </row>
    <row r="1067" spans="1:3" x14ac:dyDescent="0.35">
      <c r="A1067">
        <v>153.47200000000001</v>
      </c>
      <c r="B1067">
        <f t="shared" si="16"/>
        <v>1534.72</v>
      </c>
      <c r="C1067">
        <f>B1067*Solar!$B$2</f>
        <v>305.40928000000002</v>
      </c>
    </row>
    <row r="1068" spans="1:3" x14ac:dyDescent="0.35">
      <c r="A1068">
        <v>209.96199999999999</v>
      </c>
      <c r="B1068">
        <f t="shared" si="16"/>
        <v>2099.62</v>
      </c>
      <c r="C1068">
        <f>B1068*Solar!$B$2</f>
        <v>417.82438000000002</v>
      </c>
    </row>
    <row r="1069" spans="1:3" x14ac:dyDescent="0.35">
      <c r="A1069">
        <v>232.79900000000001</v>
      </c>
      <c r="B1069">
        <f t="shared" si="16"/>
        <v>2327.9900000000002</v>
      </c>
      <c r="C1069">
        <f>B1069*Solar!$B$2</f>
        <v>463.27001000000007</v>
      </c>
    </row>
    <row r="1070" spans="1:3" x14ac:dyDescent="0.35">
      <c r="A1070">
        <v>229.24100000000001</v>
      </c>
      <c r="B1070">
        <f t="shared" si="16"/>
        <v>2292.4100000000003</v>
      </c>
      <c r="C1070">
        <f>B1070*Solar!$B$2</f>
        <v>456.18959000000007</v>
      </c>
    </row>
    <row r="1071" spans="1:3" x14ac:dyDescent="0.35">
      <c r="A1071">
        <v>198.66</v>
      </c>
      <c r="B1071">
        <f t="shared" si="16"/>
        <v>1986.6</v>
      </c>
      <c r="C1071">
        <f>B1071*Solar!$B$2</f>
        <v>395.33339999999998</v>
      </c>
    </row>
    <row r="1072" spans="1:3" x14ac:dyDescent="0.35">
      <c r="A1072">
        <v>133.62</v>
      </c>
      <c r="B1072">
        <f t="shared" si="16"/>
        <v>1336.2</v>
      </c>
      <c r="C1072">
        <f>B1072*Solar!$B$2</f>
        <v>265.90380000000005</v>
      </c>
    </row>
    <row r="1073" spans="1:3" x14ac:dyDescent="0.35">
      <c r="A1073">
        <v>65.97</v>
      </c>
      <c r="B1073">
        <f t="shared" si="16"/>
        <v>659.7</v>
      </c>
      <c r="C1073">
        <f>B1073*Solar!$B$2</f>
        <v>131.28030000000001</v>
      </c>
    </row>
    <row r="1074" spans="1:3" x14ac:dyDescent="0.35">
      <c r="A1074">
        <v>11.744999999999999</v>
      </c>
      <c r="B1074">
        <f t="shared" si="16"/>
        <v>117.44999999999999</v>
      </c>
      <c r="C1074">
        <f>B1074*Solar!$B$2</f>
        <v>23.37255</v>
      </c>
    </row>
    <row r="1075" spans="1:3" x14ac:dyDescent="0.35">
      <c r="A1075">
        <v>0</v>
      </c>
      <c r="B1075">
        <f t="shared" si="16"/>
        <v>0</v>
      </c>
      <c r="C1075">
        <f>B1075*Solar!$B$2</f>
        <v>0</v>
      </c>
    </row>
    <row r="1076" spans="1:3" x14ac:dyDescent="0.35">
      <c r="A1076">
        <v>0</v>
      </c>
      <c r="B1076">
        <f t="shared" si="16"/>
        <v>0</v>
      </c>
      <c r="C1076">
        <f>B1076*Solar!$B$2</f>
        <v>0</v>
      </c>
    </row>
    <row r="1077" spans="1:3" x14ac:dyDescent="0.35">
      <c r="A1077">
        <v>0</v>
      </c>
      <c r="B1077">
        <f t="shared" si="16"/>
        <v>0</v>
      </c>
      <c r="C1077">
        <f>B1077*Solar!$B$2</f>
        <v>0</v>
      </c>
    </row>
    <row r="1078" spans="1:3" x14ac:dyDescent="0.35">
      <c r="A1078">
        <v>0</v>
      </c>
      <c r="B1078">
        <f t="shared" si="16"/>
        <v>0</v>
      </c>
      <c r="C1078">
        <f>B1078*Solar!$B$2</f>
        <v>0</v>
      </c>
    </row>
    <row r="1079" spans="1:3" x14ac:dyDescent="0.35">
      <c r="A1079">
        <v>0</v>
      </c>
      <c r="B1079">
        <f t="shared" si="16"/>
        <v>0</v>
      </c>
      <c r="C1079">
        <f>B1079*Solar!$B$2</f>
        <v>0</v>
      </c>
    </row>
    <row r="1080" spans="1:3" x14ac:dyDescent="0.35">
      <c r="A1080">
        <v>0</v>
      </c>
      <c r="B1080">
        <f t="shared" si="16"/>
        <v>0</v>
      </c>
      <c r="C1080">
        <f>B1080*Solar!$B$2</f>
        <v>0</v>
      </c>
    </row>
    <row r="1081" spans="1:3" x14ac:dyDescent="0.35">
      <c r="A1081">
        <v>0</v>
      </c>
      <c r="B1081">
        <f t="shared" si="16"/>
        <v>0</v>
      </c>
      <c r="C1081">
        <f>B1081*Solar!$B$2</f>
        <v>0</v>
      </c>
    </row>
    <row r="1082" spans="1:3" x14ac:dyDescent="0.35">
      <c r="A1082">
        <v>0</v>
      </c>
      <c r="B1082">
        <f t="shared" si="16"/>
        <v>0</v>
      </c>
      <c r="C1082">
        <f>B1082*Solar!$B$2</f>
        <v>0</v>
      </c>
    </row>
    <row r="1083" spans="1:3" x14ac:dyDescent="0.35">
      <c r="A1083">
        <v>0</v>
      </c>
      <c r="B1083">
        <f t="shared" si="16"/>
        <v>0</v>
      </c>
      <c r="C1083">
        <f>B1083*Solar!$B$2</f>
        <v>0</v>
      </c>
    </row>
    <row r="1084" spans="1:3" x14ac:dyDescent="0.35">
      <c r="A1084">
        <v>0</v>
      </c>
      <c r="B1084">
        <f t="shared" si="16"/>
        <v>0</v>
      </c>
      <c r="C1084">
        <f>B1084*Solar!$B$2</f>
        <v>0</v>
      </c>
    </row>
    <row r="1085" spans="1:3" x14ac:dyDescent="0.35">
      <c r="A1085">
        <v>0</v>
      </c>
      <c r="B1085">
        <f t="shared" si="16"/>
        <v>0</v>
      </c>
      <c r="C1085">
        <f>B1085*Solar!$B$2</f>
        <v>0</v>
      </c>
    </row>
    <row r="1086" spans="1:3" x14ac:dyDescent="0.35">
      <c r="A1086">
        <v>0</v>
      </c>
      <c r="B1086">
        <f t="shared" si="16"/>
        <v>0</v>
      </c>
      <c r="C1086">
        <f>B1086*Solar!$B$2</f>
        <v>0</v>
      </c>
    </row>
    <row r="1087" spans="1:3" x14ac:dyDescent="0.35">
      <c r="A1087">
        <v>0</v>
      </c>
      <c r="B1087">
        <f t="shared" si="16"/>
        <v>0</v>
      </c>
      <c r="C1087">
        <f>B1087*Solar!$B$2</f>
        <v>0</v>
      </c>
    </row>
    <row r="1088" spans="1:3" x14ac:dyDescent="0.35">
      <c r="A1088">
        <v>0.155</v>
      </c>
      <c r="B1088">
        <f t="shared" si="16"/>
        <v>1.55</v>
      </c>
      <c r="C1088">
        <f>B1088*Solar!$B$2</f>
        <v>0.30845</v>
      </c>
    </row>
    <row r="1089" spans="1:3" x14ac:dyDescent="0.35">
      <c r="A1089">
        <v>19.452999999999999</v>
      </c>
      <c r="B1089">
        <f t="shared" si="16"/>
        <v>194.53</v>
      </c>
      <c r="C1089">
        <f>B1089*Solar!$B$2</f>
        <v>38.711470000000006</v>
      </c>
    </row>
    <row r="1090" spans="1:3" x14ac:dyDescent="0.35">
      <c r="A1090">
        <v>73.629000000000005</v>
      </c>
      <c r="B1090">
        <f t="shared" si="16"/>
        <v>736.29000000000008</v>
      </c>
      <c r="C1090">
        <f>B1090*Solar!$B$2</f>
        <v>146.52171000000001</v>
      </c>
    </row>
    <row r="1091" spans="1:3" x14ac:dyDescent="0.35">
      <c r="A1091">
        <v>130.14099999999999</v>
      </c>
      <c r="B1091">
        <f t="shared" ref="B1091:B1154" si="17">A1091*10</f>
        <v>1301.4099999999999</v>
      </c>
      <c r="C1091">
        <f>B1091*Solar!$B$2</f>
        <v>258.98059000000001</v>
      </c>
    </row>
    <row r="1092" spans="1:3" x14ac:dyDescent="0.35">
      <c r="A1092">
        <v>173.49</v>
      </c>
      <c r="B1092">
        <f t="shared" si="17"/>
        <v>1734.9</v>
      </c>
      <c r="C1092">
        <f>B1092*Solar!$B$2</f>
        <v>345.24510000000004</v>
      </c>
    </row>
    <row r="1093" spans="1:3" x14ac:dyDescent="0.35">
      <c r="A1093">
        <v>195.15199999999999</v>
      </c>
      <c r="B1093">
        <f t="shared" si="17"/>
        <v>1951.52</v>
      </c>
      <c r="C1093">
        <f>B1093*Solar!$B$2</f>
        <v>388.35248000000001</v>
      </c>
    </row>
    <row r="1094" spans="1:3" x14ac:dyDescent="0.35">
      <c r="A1094">
        <v>197.86799999999999</v>
      </c>
      <c r="B1094">
        <f t="shared" si="17"/>
        <v>1978.6799999999998</v>
      </c>
      <c r="C1094">
        <f>B1094*Solar!$B$2</f>
        <v>393.75731999999999</v>
      </c>
    </row>
    <row r="1095" spans="1:3" x14ac:dyDescent="0.35">
      <c r="A1095">
        <v>189.61199999999999</v>
      </c>
      <c r="B1095">
        <f t="shared" si="17"/>
        <v>1896.12</v>
      </c>
      <c r="C1095">
        <f>B1095*Solar!$B$2</f>
        <v>377.32787999999999</v>
      </c>
    </row>
    <row r="1096" spans="1:3" x14ac:dyDescent="0.35">
      <c r="A1096">
        <v>134.66200000000001</v>
      </c>
      <c r="B1096">
        <f t="shared" si="17"/>
        <v>1346.6200000000001</v>
      </c>
      <c r="C1096">
        <f>B1096*Solar!$B$2</f>
        <v>267.97738000000004</v>
      </c>
    </row>
    <row r="1097" spans="1:3" x14ac:dyDescent="0.35">
      <c r="A1097">
        <v>65.254999999999995</v>
      </c>
      <c r="B1097">
        <f t="shared" si="17"/>
        <v>652.54999999999995</v>
      </c>
      <c r="C1097">
        <f>B1097*Solar!$B$2</f>
        <v>129.85745</v>
      </c>
    </row>
    <row r="1098" spans="1:3" x14ac:dyDescent="0.35">
      <c r="A1098">
        <v>12.444000000000001</v>
      </c>
      <c r="B1098">
        <f t="shared" si="17"/>
        <v>124.44000000000001</v>
      </c>
      <c r="C1098">
        <f>B1098*Solar!$B$2</f>
        <v>24.763560000000005</v>
      </c>
    </row>
    <row r="1099" spans="1:3" x14ac:dyDescent="0.35">
      <c r="A1099">
        <v>0</v>
      </c>
      <c r="B1099">
        <f t="shared" si="17"/>
        <v>0</v>
      </c>
      <c r="C1099">
        <f>B1099*Solar!$B$2</f>
        <v>0</v>
      </c>
    </row>
    <row r="1100" spans="1:3" x14ac:dyDescent="0.35">
      <c r="A1100">
        <v>0</v>
      </c>
      <c r="B1100">
        <f t="shared" si="17"/>
        <v>0</v>
      </c>
      <c r="C1100">
        <f>B1100*Solar!$B$2</f>
        <v>0</v>
      </c>
    </row>
    <row r="1101" spans="1:3" x14ac:dyDescent="0.35">
      <c r="A1101">
        <v>0</v>
      </c>
      <c r="B1101">
        <f t="shared" si="17"/>
        <v>0</v>
      </c>
      <c r="C1101">
        <f>B1101*Solar!$B$2</f>
        <v>0</v>
      </c>
    </row>
    <row r="1102" spans="1:3" x14ac:dyDescent="0.35">
      <c r="A1102">
        <v>0</v>
      </c>
      <c r="B1102">
        <f t="shared" si="17"/>
        <v>0</v>
      </c>
      <c r="C1102">
        <f>B1102*Solar!$B$2</f>
        <v>0</v>
      </c>
    </row>
    <row r="1103" spans="1:3" x14ac:dyDescent="0.35">
      <c r="A1103">
        <v>0</v>
      </c>
      <c r="B1103">
        <f t="shared" si="17"/>
        <v>0</v>
      </c>
      <c r="C1103">
        <f>B1103*Solar!$B$2</f>
        <v>0</v>
      </c>
    </row>
    <row r="1104" spans="1:3" x14ac:dyDescent="0.35">
      <c r="A1104">
        <v>0</v>
      </c>
      <c r="B1104">
        <f t="shared" si="17"/>
        <v>0</v>
      </c>
      <c r="C1104">
        <f>B1104*Solar!$B$2</f>
        <v>0</v>
      </c>
    </row>
    <row r="1105" spans="1:3" x14ac:dyDescent="0.35">
      <c r="A1105">
        <v>0</v>
      </c>
      <c r="B1105">
        <f t="shared" si="17"/>
        <v>0</v>
      </c>
      <c r="C1105">
        <f>B1105*Solar!$B$2</f>
        <v>0</v>
      </c>
    </row>
    <row r="1106" spans="1:3" x14ac:dyDescent="0.35">
      <c r="A1106">
        <v>0</v>
      </c>
      <c r="B1106">
        <f t="shared" si="17"/>
        <v>0</v>
      </c>
      <c r="C1106">
        <f>B1106*Solar!$B$2</f>
        <v>0</v>
      </c>
    </row>
    <row r="1107" spans="1:3" x14ac:dyDescent="0.35">
      <c r="A1107">
        <v>0</v>
      </c>
      <c r="B1107">
        <f t="shared" si="17"/>
        <v>0</v>
      </c>
      <c r="C1107">
        <f>B1107*Solar!$B$2</f>
        <v>0</v>
      </c>
    </row>
    <row r="1108" spans="1:3" x14ac:dyDescent="0.35">
      <c r="A1108">
        <v>0</v>
      </c>
      <c r="B1108">
        <f t="shared" si="17"/>
        <v>0</v>
      </c>
      <c r="C1108">
        <f>B1108*Solar!$B$2</f>
        <v>0</v>
      </c>
    </row>
    <row r="1109" spans="1:3" x14ac:dyDescent="0.35">
      <c r="A1109">
        <v>0</v>
      </c>
      <c r="B1109">
        <f t="shared" si="17"/>
        <v>0</v>
      </c>
      <c r="C1109">
        <f>B1109*Solar!$B$2</f>
        <v>0</v>
      </c>
    </row>
    <row r="1110" spans="1:3" x14ac:dyDescent="0.35">
      <c r="A1110">
        <v>0</v>
      </c>
      <c r="B1110">
        <f t="shared" si="17"/>
        <v>0</v>
      </c>
      <c r="C1110">
        <f>B1110*Solar!$B$2</f>
        <v>0</v>
      </c>
    </row>
    <row r="1111" spans="1:3" x14ac:dyDescent="0.35">
      <c r="A1111">
        <v>0</v>
      </c>
      <c r="B1111">
        <f t="shared" si="17"/>
        <v>0</v>
      </c>
      <c r="C1111">
        <f>B1111*Solar!$B$2</f>
        <v>0</v>
      </c>
    </row>
    <row r="1112" spans="1:3" x14ac:dyDescent="0.35">
      <c r="A1112">
        <v>0.222</v>
      </c>
      <c r="B1112">
        <f t="shared" si="17"/>
        <v>2.2200000000000002</v>
      </c>
      <c r="C1112">
        <f>B1112*Solar!$B$2</f>
        <v>0.44178000000000006</v>
      </c>
    </row>
    <row r="1113" spans="1:3" x14ac:dyDescent="0.35">
      <c r="A1113">
        <v>26.524999999999999</v>
      </c>
      <c r="B1113">
        <f t="shared" si="17"/>
        <v>265.25</v>
      </c>
      <c r="C1113">
        <f>B1113*Solar!$B$2</f>
        <v>52.784750000000003</v>
      </c>
    </row>
    <row r="1114" spans="1:3" x14ac:dyDescent="0.35">
      <c r="A1114">
        <v>97.867000000000004</v>
      </c>
      <c r="B1114">
        <f t="shared" si="17"/>
        <v>978.67000000000007</v>
      </c>
      <c r="C1114">
        <f>B1114*Solar!$B$2</f>
        <v>194.75533000000001</v>
      </c>
    </row>
    <row r="1115" spans="1:3" x14ac:dyDescent="0.35">
      <c r="A1115">
        <v>164.86500000000001</v>
      </c>
      <c r="B1115">
        <f t="shared" si="17"/>
        <v>1648.65</v>
      </c>
      <c r="C1115">
        <f>B1115*Solar!$B$2</f>
        <v>328.08135000000004</v>
      </c>
    </row>
    <row r="1116" spans="1:3" x14ac:dyDescent="0.35">
      <c r="A1116">
        <v>214.309</v>
      </c>
      <c r="B1116">
        <f t="shared" si="17"/>
        <v>2143.09</v>
      </c>
      <c r="C1116">
        <f>B1116*Solar!$B$2</f>
        <v>426.47491000000002</v>
      </c>
    </row>
    <row r="1117" spans="1:3" x14ac:dyDescent="0.35">
      <c r="A1117">
        <v>222.29</v>
      </c>
      <c r="B1117">
        <f t="shared" si="17"/>
        <v>2222.9</v>
      </c>
      <c r="C1117">
        <f>B1117*Solar!$B$2</f>
        <v>442.35710000000006</v>
      </c>
    </row>
    <row r="1118" spans="1:3" x14ac:dyDescent="0.35">
      <c r="A1118">
        <v>228.20500000000001</v>
      </c>
      <c r="B1118">
        <f t="shared" si="17"/>
        <v>2282.0500000000002</v>
      </c>
      <c r="C1118">
        <f>B1118*Solar!$B$2</f>
        <v>454.12795000000006</v>
      </c>
    </row>
    <row r="1119" spans="1:3" x14ac:dyDescent="0.35">
      <c r="A1119">
        <v>191.328</v>
      </c>
      <c r="B1119">
        <f t="shared" si="17"/>
        <v>1913.28</v>
      </c>
      <c r="C1119">
        <f>B1119*Solar!$B$2</f>
        <v>380.74272000000002</v>
      </c>
    </row>
    <row r="1120" spans="1:3" x14ac:dyDescent="0.35">
      <c r="A1120">
        <v>129.40899999999999</v>
      </c>
      <c r="B1120">
        <f t="shared" si="17"/>
        <v>1294.0899999999999</v>
      </c>
      <c r="C1120">
        <f>B1120*Solar!$B$2</f>
        <v>257.52391</v>
      </c>
    </row>
    <row r="1121" spans="1:3" x14ac:dyDescent="0.35">
      <c r="A1121">
        <v>67.123999999999995</v>
      </c>
      <c r="B1121">
        <f t="shared" si="17"/>
        <v>671.24</v>
      </c>
      <c r="C1121">
        <f>B1121*Solar!$B$2</f>
        <v>133.57676000000001</v>
      </c>
    </row>
    <row r="1122" spans="1:3" x14ac:dyDescent="0.35">
      <c r="A1122">
        <v>12.423</v>
      </c>
      <c r="B1122">
        <f t="shared" si="17"/>
        <v>124.23</v>
      </c>
      <c r="C1122">
        <f>B1122*Solar!$B$2</f>
        <v>24.721770000000003</v>
      </c>
    </row>
    <row r="1123" spans="1:3" x14ac:dyDescent="0.35">
      <c r="A1123">
        <v>0</v>
      </c>
      <c r="B1123">
        <f t="shared" si="17"/>
        <v>0</v>
      </c>
      <c r="C1123">
        <f>B1123*Solar!$B$2</f>
        <v>0</v>
      </c>
    </row>
    <row r="1124" spans="1:3" x14ac:dyDescent="0.35">
      <c r="A1124">
        <v>0</v>
      </c>
      <c r="B1124">
        <f t="shared" si="17"/>
        <v>0</v>
      </c>
      <c r="C1124">
        <f>B1124*Solar!$B$2</f>
        <v>0</v>
      </c>
    </row>
    <row r="1125" spans="1:3" x14ac:dyDescent="0.35">
      <c r="A1125">
        <v>0</v>
      </c>
      <c r="B1125">
        <f t="shared" si="17"/>
        <v>0</v>
      </c>
      <c r="C1125">
        <f>B1125*Solar!$B$2</f>
        <v>0</v>
      </c>
    </row>
    <row r="1126" spans="1:3" x14ac:dyDescent="0.35">
      <c r="A1126">
        <v>0</v>
      </c>
      <c r="B1126">
        <f t="shared" si="17"/>
        <v>0</v>
      </c>
      <c r="C1126">
        <f>B1126*Solar!$B$2</f>
        <v>0</v>
      </c>
    </row>
    <row r="1127" spans="1:3" x14ac:dyDescent="0.35">
      <c r="A1127">
        <v>0</v>
      </c>
      <c r="B1127">
        <f t="shared" si="17"/>
        <v>0</v>
      </c>
      <c r="C1127">
        <f>B1127*Solar!$B$2</f>
        <v>0</v>
      </c>
    </row>
    <row r="1128" spans="1:3" x14ac:dyDescent="0.35">
      <c r="A1128">
        <v>0</v>
      </c>
      <c r="B1128">
        <f t="shared" si="17"/>
        <v>0</v>
      </c>
      <c r="C1128">
        <f>B1128*Solar!$B$2</f>
        <v>0</v>
      </c>
    </row>
    <row r="1129" spans="1:3" x14ac:dyDescent="0.35">
      <c r="A1129">
        <v>0</v>
      </c>
      <c r="B1129">
        <f t="shared" si="17"/>
        <v>0</v>
      </c>
      <c r="C1129">
        <f>B1129*Solar!$B$2</f>
        <v>0</v>
      </c>
    </row>
    <row r="1130" spans="1:3" x14ac:dyDescent="0.35">
      <c r="A1130">
        <v>0</v>
      </c>
      <c r="B1130">
        <f t="shared" si="17"/>
        <v>0</v>
      </c>
      <c r="C1130">
        <f>B1130*Solar!$B$2</f>
        <v>0</v>
      </c>
    </row>
    <row r="1131" spans="1:3" x14ac:dyDescent="0.35">
      <c r="A1131">
        <v>0</v>
      </c>
      <c r="B1131">
        <f t="shared" si="17"/>
        <v>0</v>
      </c>
      <c r="C1131">
        <f>B1131*Solar!$B$2</f>
        <v>0</v>
      </c>
    </row>
    <row r="1132" spans="1:3" x14ac:dyDescent="0.35">
      <c r="A1132">
        <v>0</v>
      </c>
      <c r="B1132">
        <f t="shared" si="17"/>
        <v>0</v>
      </c>
      <c r="C1132">
        <f>B1132*Solar!$B$2</f>
        <v>0</v>
      </c>
    </row>
    <row r="1133" spans="1:3" x14ac:dyDescent="0.35">
      <c r="A1133">
        <v>0</v>
      </c>
      <c r="B1133">
        <f t="shared" si="17"/>
        <v>0</v>
      </c>
      <c r="C1133">
        <f>B1133*Solar!$B$2</f>
        <v>0</v>
      </c>
    </row>
    <row r="1134" spans="1:3" x14ac:dyDescent="0.35">
      <c r="A1134">
        <v>0</v>
      </c>
      <c r="B1134">
        <f t="shared" si="17"/>
        <v>0</v>
      </c>
      <c r="C1134">
        <f>B1134*Solar!$B$2</f>
        <v>0</v>
      </c>
    </row>
    <row r="1135" spans="1:3" x14ac:dyDescent="0.35">
      <c r="A1135">
        <v>0</v>
      </c>
      <c r="B1135">
        <f t="shared" si="17"/>
        <v>0</v>
      </c>
      <c r="C1135">
        <f>B1135*Solar!$B$2</f>
        <v>0</v>
      </c>
    </row>
    <row r="1136" spans="1:3" x14ac:dyDescent="0.35">
      <c r="A1136">
        <v>0.35699999999999998</v>
      </c>
      <c r="B1136">
        <f t="shared" si="17"/>
        <v>3.57</v>
      </c>
      <c r="C1136">
        <f>B1136*Solar!$B$2</f>
        <v>0.71043000000000001</v>
      </c>
    </row>
    <row r="1137" spans="1:3" x14ac:dyDescent="0.35">
      <c r="A1137">
        <v>30.401</v>
      </c>
      <c r="B1137">
        <f t="shared" si="17"/>
        <v>304.01</v>
      </c>
      <c r="C1137">
        <f>B1137*Solar!$B$2</f>
        <v>60.497990000000001</v>
      </c>
    </row>
    <row r="1138" spans="1:3" x14ac:dyDescent="0.35">
      <c r="A1138">
        <v>107.539</v>
      </c>
      <c r="B1138">
        <f t="shared" si="17"/>
        <v>1075.3900000000001</v>
      </c>
      <c r="C1138">
        <f>B1138*Solar!$B$2</f>
        <v>214.00261000000003</v>
      </c>
    </row>
    <row r="1139" spans="1:3" x14ac:dyDescent="0.35">
      <c r="A1139">
        <v>177.40799999999999</v>
      </c>
      <c r="B1139">
        <f t="shared" si="17"/>
        <v>1774.08</v>
      </c>
      <c r="C1139">
        <f>B1139*Solar!$B$2</f>
        <v>353.04192</v>
      </c>
    </row>
    <row r="1140" spans="1:3" x14ac:dyDescent="0.35">
      <c r="A1140">
        <v>217.86699999999999</v>
      </c>
      <c r="B1140">
        <f t="shared" si="17"/>
        <v>2178.67</v>
      </c>
      <c r="C1140">
        <f>B1140*Solar!$B$2</f>
        <v>433.55533000000003</v>
      </c>
    </row>
    <row r="1141" spans="1:3" x14ac:dyDescent="0.35">
      <c r="A1141">
        <v>250.52</v>
      </c>
      <c r="B1141">
        <f t="shared" si="17"/>
        <v>2505.2000000000003</v>
      </c>
      <c r="C1141">
        <f>B1141*Solar!$B$2</f>
        <v>498.53480000000008</v>
      </c>
    </row>
    <row r="1142" spans="1:3" x14ac:dyDescent="0.35">
      <c r="A1142">
        <v>240.732</v>
      </c>
      <c r="B1142">
        <f t="shared" si="17"/>
        <v>2407.3200000000002</v>
      </c>
      <c r="C1142">
        <f>B1142*Solar!$B$2</f>
        <v>479.05668000000009</v>
      </c>
    </row>
    <row r="1143" spans="1:3" x14ac:dyDescent="0.35">
      <c r="A1143">
        <v>208.262</v>
      </c>
      <c r="B1143">
        <f t="shared" si="17"/>
        <v>2082.62</v>
      </c>
      <c r="C1143">
        <f>B1143*Solar!$B$2</f>
        <v>414.44137999999998</v>
      </c>
    </row>
    <row r="1144" spans="1:3" x14ac:dyDescent="0.35">
      <c r="A1144">
        <v>146.351</v>
      </c>
      <c r="B1144">
        <f t="shared" si="17"/>
        <v>1463.51</v>
      </c>
      <c r="C1144">
        <f>B1144*Solar!$B$2</f>
        <v>291.23849000000001</v>
      </c>
    </row>
    <row r="1145" spans="1:3" x14ac:dyDescent="0.35">
      <c r="A1145">
        <v>76.268000000000001</v>
      </c>
      <c r="B1145">
        <f t="shared" si="17"/>
        <v>762.68000000000006</v>
      </c>
      <c r="C1145">
        <f>B1145*Solar!$B$2</f>
        <v>151.77332000000001</v>
      </c>
    </row>
    <row r="1146" spans="1:3" x14ac:dyDescent="0.35">
      <c r="A1146">
        <v>17.207999999999998</v>
      </c>
      <c r="B1146">
        <f t="shared" si="17"/>
        <v>172.07999999999998</v>
      </c>
      <c r="C1146">
        <f>B1146*Solar!$B$2</f>
        <v>34.243919999999996</v>
      </c>
    </row>
    <row r="1147" spans="1:3" x14ac:dyDescent="0.35">
      <c r="A1147">
        <v>0</v>
      </c>
      <c r="B1147">
        <f t="shared" si="17"/>
        <v>0</v>
      </c>
      <c r="C1147">
        <f>B1147*Solar!$B$2</f>
        <v>0</v>
      </c>
    </row>
    <row r="1148" spans="1:3" x14ac:dyDescent="0.35">
      <c r="A1148">
        <v>0</v>
      </c>
      <c r="B1148">
        <f t="shared" si="17"/>
        <v>0</v>
      </c>
      <c r="C1148">
        <f>B1148*Solar!$B$2</f>
        <v>0</v>
      </c>
    </row>
    <row r="1149" spans="1:3" x14ac:dyDescent="0.35">
      <c r="A1149">
        <v>0</v>
      </c>
      <c r="B1149">
        <f t="shared" si="17"/>
        <v>0</v>
      </c>
      <c r="C1149">
        <f>B1149*Solar!$B$2</f>
        <v>0</v>
      </c>
    </row>
    <row r="1150" spans="1:3" x14ac:dyDescent="0.35">
      <c r="A1150">
        <v>0</v>
      </c>
      <c r="B1150">
        <f t="shared" si="17"/>
        <v>0</v>
      </c>
      <c r="C1150">
        <f>B1150*Solar!$B$2</f>
        <v>0</v>
      </c>
    </row>
    <row r="1151" spans="1:3" x14ac:dyDescent="0.35">
      <c r="A1151">
        <v>0</v>
      </c>
      <c r="B1151">
        <f t="shared" si="17"/>
        <v>0</v>
      </c>
      <c r="C1151">
        <f>B1151*Solar!$B$2</f>
        <v>0</v>
      </c>
    </row>
    <row r="1152" spans="1:3" x14ac:dyDescent="0.35">
      <c r="A1152">
        <v>0</v>
      </c>
      <c r="B1152">
        <f t="shared" si="17"/>
        <v>0</v>
      </c>
      <c r="C1152">
        <f>B1152*Solar!$B$2</f>
        <v>0</v>
      </c>
    </row>
    <row r="1153" spans="1:3" x14ac:dyDescent="0.35">
      <c r="A1153">
        <v>0</v>
      </c>
      <c r="B1153">
        <f t="shared" si="17"/>
        <v>0</v>
      </c>
      <c r="C1153">
        <f>B1153*Solar!$B$2</f>
        <v>0</v>
      </c>
    </row>
    <row r="1154" spans="1:3" x14ac:dyDescent="0.35">
      <c r="A1154">
        <v>0</v>
      </c>
      <c r="B1154">
        <f t="shared" si="17"/>
        <v>0</v>
      </c>
      <c r="C1154">
        <f>B1154*Solar!$B$2</f>
        <v>0</v>
      </c>
    </row>
    <row r="1155" spans="1:3" x14ac:dyDescent="0.35">
      <c r="A1155">
        <v>0</v>
      </c>
      <c r="B1155">
        <f t="shared" ref="B1155:B1218" si="18">A1155*10</f>
        <v>0</v>
      </c>
      <c r="C1155">
        <f>B1155*Solar!$B$2</f>
        <v>0</v>
      </c>
    </row>
    <row r="1156" spans="1:3" x14ac:dyDescent="0.35">
      <c r="A1156">
        <v>0</v>
      </c>
      <c r="B1156">
        <f t="shared" si="18"/>
        <v>0</v>
      </c>
      <c r="C1156">
        <f>B1156*Solar!$B$2</f>
        <v>0</v>
      </c>
    </row>
    <row r="1157" spans="1:3" x14ac:dyDescent="0.35">
      <c r="A1157">
        <v>0</v>
      </c>
      <c r="B1157">
        <f t="shared" si="18"/>
        <v>0</v>
      </c>
      <c r="C1157">
        <f>B1157*Solar!$B$2</f>
        <v>0</v>
      </c>
    </row>
    <row r="1158" spans="1:3" x14ac:dyDescent="0.35">
      <c r="A1158">
        <v>0</v>
      </c>
      <c r="B1158">
        <f t="shared" si="18"/>
        <v>0</v>
      </c>
      <c r="C1158">
        <f>B1158*Solar!$B$2</f>
        <v>0</v>
      </c>
    </row>
    <row r="1159" spans="1:3" x14ac:dyDescent="0.35">
      <c r="A1159">
        <v>0</v>
      </c>
      <c r="B1159">
        <f t="shared" si="18"/>
        <v>0</v>
      </c>
      <c r="C1159">
        <f>B1159*Solar!$B$2</f>
        <v>0</v>
      </c>
    </row>
    <row r="1160" spans="1:3" x14ac:dyDescent="0.35">
      <c r="A1160">
        <v>0.41799999999999998</v>
      </c>
      <c r="B1160">
        <f t="shared" si="18"/>
        <v>4.18</v>
      </c>
      <c r="C1160">
        <f>B1160*Solar!$B$2</f>
        <v>0.83182</v>
      </c>
    </row>
    <row r="1161" spans="1:3" x14ac:dyDescent="0.35">
      <c r="A1161">
        <v>25.67</v>
      </c>
      <c r="B1161">
        <f t="shared" si="18"/>
        <v>256.70000000000005</v>
      </c>
      <c r="C1161">
        <f>B1161*Solar!$B$2</f>
        <v>51.083300000000008</v>
      </c>
    </row>
    <row r="1162" spans="1:3" x14ac:dyDescent="0.35">
      <c r="A1162">
        <v>88.28</v>
      </c>
      <c r="B1162">
        <f t="shared" si="18"/>
        <v>882.8</v>
      </c>
      <c r="C1162">
        <f>B1162*Solar!$B$2</f>
        <v>175.6772</v>
      </c>
    </row>
    <row r="1163" spans="1:3" x14ac:dyDescent="0.35">
      <c r="A1163">
        <v>141.95400000000001</v>
      </c>
      <c r="B1163">
        <f t="shared" si="18"/>
        <v>1419.54</v>
      </c>
      <c r="C1163">
        <f>B1163*Solar!$B$2</f>
        <v>282.48846000000003</v>
      </c>
    </row>
    <row r="1164" spans="1:3" x14ac:dyDescent="0.35">
      <c r="A1164">
        <v>186.28800000000001</v>
      </c>
      <c r="B1164">
        <f t="shared" si="18"/>
        <v>1862.88</v>
      </c>
      <c r="C1164">
        <f>B1164*Solar!$B$2</f>
        <v>370.71312000000006</v>
      </c>
    </row>
    <row r="1165" spans="1:3" x14ac:dyDescent="0.35">
      <c r="A1165">
        <v>201.547</v>
      </c>
      <c r="B1165">
        <f t="shared" si="18"/>
        <v>2015.47</v>
      </c>
      <c r="C1165">
        <f>B1165*Solar!$B$2</f>
        <v>401.07853</v>
      </c>
    </row>
    <row r="1166" spans="1:3" x14ac:dyDescent="0.35">
      <c r="A1166">
        <v>186.565</v>
      </c>
      <c r="B1166">
        <f t="shared" si="18"/>
        <v>1865.65</v>
      </c>
      <c r="C1166">
        <f>B1166*Solar!$B$2</f>
        <v>371.26435000000004</v>
      </c>
    </row>
    <row r="1167" spans="1:3" x14ac:dyDescent="0.35">
      <c r="A1167">
        <v>159.65199999999999</v>
      </c>
      <c r="B1167">
        <f t="shared" si="18"/>
        <v>1596.52</v>
      </c>
      <c r="C1167">
        <f>B1167*Solar!$B$2</f>
        <v>317.70748000000003</v>
      </c>
    </row>
    <row r="1168" spans="1:3" x14ac:dyDescent="0.35">
      <c r="A1168">
        <v>128.35599999999999</v>
      </c>
      <c r="B1168">
        <f t="shared" si="18"/>
        <v>1283.56</v>
      </c>
      <c r="C1168">
        <f>B1168*Solar!$B$2</f>
        <v>255.42843999999999</v>
      </c>
    </row>
    <row r="1169" spans="1:3" x14ac:dyDescent="0.35">
      <c r="A1169">
        <v>62.018999999999998</v>
      </c>
      <c r="B1169">
        <f t="shared" si="18"/>
        <v>620.18999999999994</v>
      </c>
      <c r="C1169">
        <f>B1169*Solar!$B$2</f>
        <v>123.41780999999999</v>
      </c>
    </row>
    <row r="1170" spans="1:3" x14ac:dyDescent="0.35">
      <c r="A1170">
        <v>12.977</v>
      </c>
      <c r="B1170">
        <f t="shared" si="18"/>
        <v>129.77000000000001</v>
      </c>
      <c r="C1170">
        <f>B1170*Solar!$B$2</f>
        <v>25.824230000000004</v>
      </c>
    </row>
    <row r="1171" spans="1:3" x14ac:dyDescent="0.35">
      <c r="A1171">
        <v>0</v>
      </c>
      <c r="B1171">
        <f t="shared" si="18"/>
        <v>0</v>
      </c>
      <c r="C1171">
        <f>B1171*Solar!$B$2</f>
        <v>0</v>
      </c>
    </row>
    <row r="1172" spans="1:3" x14ac:dyDescent="0.35">
      <c r="A1172">
        <v>0</v>
      </c>
      <c r="B1172">
        <f t="shared" si="18"/>
        <v>0</v>
      </c>
      <c r="C1172">
        <f>B1172*Solar!$B$2</f>
        <v>0</v>
      </c>
    </row>
    <row r="1173" spans="1:3" x14ac:dyDescent="0.35">
      <c r="A1173">
        <v>0</v>
      </c>
      <c r="B1173">
        <f t="shared" si="18"/>
        <v>0</v>
      </c>
      <c r="C1173">
        <f>B1173*Solar!$B$2</f>
        <v>0</v>
      </c>
    </row>
    <row r="1174" spans="1:3" x14ac:dyDescent="0.35">
      <c r="A1174">
        <v>0</v>
      </c>
      <c r="B1174">
        <f t="shared" si="18"/>
        <v>0</v>
      </c>
      <c r="C1174">
        <f>B1174*Solar!$B$2</f>
        <v>0</v>
      </c>
    </row>
    <row r="1175" spans="1:3" x14ac:dyDescent="0.35">
      <c r="A1175">
        <v>0</v>
      </c>
      <c r="B1175">
        <f t="shared" si="18"/>
        <v>0</v>
      </c>
      <c r="C1175">
        <f>B1175*Solar!$B$2</f>
        <v>0</v>
      </c>
    </row>
    <row r="1176" spans="1:3" x14ac:dyDescent="0.35">
      <c r="A1176">
        <v>0</v>
      </c>
      <c r="B1176">
        <f t="shared" si="18"/>
        <v>0</v>
      </c>
      <c r="C1176">
        <f>B1176*Solar!$B$2</f>
        <v>0</v>
      </c>
    </row>
    <row r="1177" spans="1:3" x14ac:dyDescent="0.35">
      <c r="A1177">
        <v>0</v>
      </c>
      <c r="B1177">
        <f t="shared" si="18"/>
        <v>0</v>
      </c>
      <c r="C1177">
        <f>B1177*Solar!$B$2</f>
        <v>0</v>
      </c>
    </row>
    <row r="1178" spans="1:3" x14ac:dyDescent="0.35">
      <c r="A1178">
        <v>0</v>
      </c>
      <c r="B1178">
        <f t="shared" si="18"/>
        <v>0</v>
      </c>
      <c r="C1178">
        <f>B1178*Solar!$B$2</f>
        <v>0</v>
      </c>
    </row>
    <row r="1179" spans="1:3" x14ac:dyDescent="0.35">
      <c r="A1179">
        <v>0</v>
      </c>
      <c r="B1179">
        <f t="shared" si="18"/>
        <v>0</v>
      </c>
      <c r="C1179">
        <f>B1179*Solar!$B$2</f>
        <v>0</v>
      </c>
    </row>
    <row r="1180" spans="1:3" x14ac:dyDescent="0.35">
      <c r="A1180">
        <v>0</v>
      </c>
      <c r="B1180">
        <f t="shared" si="18"/>
        <v>0</v>
      </c>
      <c r="C1180">
        <f>B1180*Solar!$B$2</f>
        <v>0</v>
      </c>
    </row>
    <row r="1181" spans="1:3" x14ac:dyDescent="0.35">
      <c r="A1181">
        <v>0</v>
      </c>
      <c r="B1181">
        <f t="shared" si="18"/>
        <v>0</v>
      </c>
      <c r="C1181">
        <f>B1181*Solar!$B$2</f>
        <v>0</v>
      </c>
    </row>
    <row r="1182" spans="1:3" x14ac:dyDescent="0.35">
      <c r="A1182">
        <v>0</v>
      </c>
      <c r="B1182">
        <f t="shared" si="18"/>
        <v>0</v>
      </c>
      <c r="C1182">
        <f>B1182*Solar!$B$2</f>
        <v>0</v>
      </c>
    </row>
    <row r="1183" spans="1:3" x14ac:dyDescent="0.35">
      <c r="A1183">
        <v>0</v>
      </c>
      <c r="B1183">
        <f t="shared" si="18"/>
        <v>0</v>
      </c>
      <c r="C1183">
        <f>B1183*Solar!$B$2</f>
        <v>0</v>
      </c>
    </row>
    <row r="1184" spans="1:3" x14ac:dyDescent="0.35">
      <c r="A1184">
        <v>0.64300000000000002</v>
      </c>
      <c r="B1184">
        <f t="shared" si="18"/>
        <v>6.43</v>
      </c>
      <c r="C1184">
        <f>B1184*Solar!$B$2</f>
        <v>1.2795700000000001</v>
      </c>
    </row>
    <row r="1185" spans="1:3" x14ac:dyDescent="0.35">
      <c r="A1185">
        <v>26.859000000000002</v>
      </c>
      <c r="B1185">
        <f t="shared" si="18"/>
        <v>268.59000000000003</v>
      </c>
      <c r="C1185">
        <f>B1185*Solar!$B$2</f>
        <v>53.449410000000007</v>
      </c>
    </row>
    <row r="1186" spans="1:3" x14ac:dyDescent="0.35">
      <c r="A1186">
        <v>83.287000000000006</v>
      </c>
      <c r="B1186">
        <f t="shared" si="18"/>
        <v>832.87000000000012</v>
      </c>
      <c r="C1186">
        <f>B1186*Solar!$B$2</f>
        <v>165.74113000000003</v>
      </c>
    </row>
    <row r="1187" spans="1:3" x14ac:dyDescent="0.35">
      <c r="A1187">
        <v>143.613</v>
      </c>
      <c r="B1187">
        <f t="shared" si="18"/>
        <v>1436.13</v>
      </c>
      <c r="C1187">
        <f>B1187*Solar!$B$2</f>
        <v>285.78987000000006</v>
      </c>
    </row>
    <row r="1188" spans="1:3" x14ac:dyDescent="0.35">
      <c r="A1188">
        <v>211.49100000000001</v>
      </c>
      <c r="B1188">
        <f t="shared" si="18"/>
        <v>2114.9100000000003</v>
      </c>
      <c r="C1188">
        <f>B1188*Solar!$B$2</f>
        <v>420.86709000000008</v>
      </c>
    </row>
    <row r="1189" spans="1:3" x14ac:dyDescent="0.35">
      <c r="A1189">
        <v>253.38499999999999</v>
      </c>
      <c r="B1189">
        <f t="shared" si="18"/>
        <v>2533.85</v>
      </c>
      <c r="C1189">
        <f>B1189*Solar!$B$2</f>
        <v>504.23615000000001</v>
      </c>
    </row>
    <row r="1190" spans="1:3" x14ac:dyDescent="0.35">
      <c r="A1190">
        <v>256.58600000000001</v>
      </c>
      <c r="B1190">
        <f t="shared" si="18"/>
        <v>2565.86</v>
      </c>
      <c r="C1190">
        <f>B1190*Solar!$B$2</f>
        <v>510.60614000000004</v>
      </c>
    </row>
    <row r="1191" spans="1:3" x14ac:dyDescent="0.35">
      <c r="A1191">
        <v>203.81100000000001</v>
      </c>
      <c r="B1191">
        <f t="shared" si="18"/>
        <v>2038.1100000000001</v>
      </c>
      <c r="C1191">
        <f>B1191*Solar!$B$2</f>
        <v>405.58389000000005</v>
      </c>
    </row>
    <row r="1192" spans="1:3" x14ac:dyDescent="0.35">
      <c r="A1192">
        <v>154.78700000000001</v>
      </c>
      <c r="B1192">
        <f t="shared" si="18"/>
        <v>1547.8700000000001</v>
      </c>
      <c r="C1192">
        <f>B1192*Solar!$B$2</f>
        <v>308.02613000000002</v>
      </c>
    </row>
    <row r="1193" spans="1:3" x14ac:dyDescent="0.35">
      <c r="A1193">
        <v>79.600999999999999</v>
      </c>
      <c r="B1193">
        <f t="shared" si="18"/>
        <v>796.01</v>
      </c>
      <c r="C1193">
        <f>B1193*Solar!$B$2</f>
        <v>158.40599</v>
      </c>
    </row>
    <row r="1194" spans="1:3" x14ac:dyDescent="0.35">
      <c r="A1194">
        <v>17.452000000000002</v>
      </c>
      <c r="B1194">
        <f t="shared" si="18"/>
        <v>174.52</v>
      </c>
      <c r="C1194">
        <f>B1194*Solar!$B$2</f>
        <v>34.729480000000002</v>
      </c>
    </row>
    <row r="1195" spans="1:3" x14ac:dyDescent="0.35">
      <c r="A1195">
        <v>0.01</v>
      </c>
      <c r="B1195">
        <f t="shared" si="18"/>
        <v>0.1</v>
      </c>
      <c r="C1195">
        <f>B1195*Solar!$B$2</f>
        <v>1.9900000000000001E-2</v>
      </c>
    </row>
    <row r="1196" spans="1:3" x14ac:dyDescent="0.35">
      <c r="A1196">
        <v>0</v>
      </c>
      <c r="B1196">
        <f t="shared" si="18"/>
        <v>0</v>
      </c>
      <c r="C1196">
        <f>B1196*Solar!$B$2</f>
        <v>0</v>
      </c>
    </row>
    <row r="1197" spans="1:3" x14ac:dyDescent="0.35">
      <c r="A1197">
        <v>0</v>
      </c>
      <c r="B1197">
        <f t="shared" si="18"/>
        <v>0</v>
      </c>
      <c r="C1197">
        <f>B1197*Solar!$B$2</f>
        <v>0</v>
      </c>
    </row>
    <row r="1198" spans="1:3" x14ac:dyDescent="0.35">
      <c r="A1198">
        <v>0</v>
      </c>
      <c r="B1198">
        <f t="shared" si="18"/>
        <v>0</v>
      </c>
      <c r="C1198">
        <f>B1198*Solar!$B$2</f>
        <v>0</v>
      </c>
    </row>
    <row r="1199" spans="1:3" x14ac:dyDescent="0.35">
      <c r="A1199">
        <v>0</v>
      </c>
      <c r="B1199">
        <f t="shared" si="18"/>
        <v>0</v>
      </c>
      <c r="C1199">
        <f>B1199*Solar!$B$2</f>
        <v>0</v>
      </c>
    </row>
    <row r="1200" spans="1:3" x14ac:dyDescent="0.35">
      <c r="A1200">
        <v>0</v>
      </c>
      <c r="B1200">
        <f t="shared" si="18"/>
        <v>0</v>
      </c>
      <c r="C1200">
        <f>B1200*Solar!$B$2</f>
        <v>0</v>
      </c>
    </row>
    <row r="1201" spans="1:3" x14ac:dyDescent="0.35">
      <c r="A1201">
        <v>0</v>
      </c>
      <c r="B1201">
        <f t="shared" si="18"/>
        <v>0</v>
      </c>
      <c r="C1201">
        <f>B1201*Solar!$B$2</f>
        <v>0</v>
      </c>
    </row>
    <row r="1202" spans="1:3" x14ac:dyDescent="0.35">
      <c r="A1202">
        <v>0</v>
      </c>
      <c r="B1202">
        <f t="shared" si="18"/>
        <v>0</v>
      </c>
      <c r="C1202">
        <f>B1202*Solar!$B$2</f>
        <v>0</v>
      </c>
    </row>
    <row r="1203" spans="1:3" x14ac:dyDescent="0.35">
      <c r="A1203">
        <v>0</v>
      </c>
      <c r="B1203">
        <f t="shared" si="18"/>
        <v>0</v>
      </c>
      <c r="C1203">
        <f>B1203*Solar!$B$2</f>
        <v>0</v>
      </c>
    </row>
    <row r="1204" spans="1:3" x14ac:dyDescent="0.35">
      <c r="A1204">
        <v>0</v>
      </c>
      <c r="B1204">
        <f t="shared" si="18"/>
        <v>0</v>
      </c>
      <c r="C1204">
        <f>B1204*Solar!$B$2</f>
        <v>0</v>
      </c>
    </row>
    <row r="1205" spans="1:3" x14ac:dyDescent="0.35">
      <c r="A1205">
        <v>0</v>
      </c>
      <c r="B1205">
        <f t="shared" si="18"/>
        <v>0</v>
      </c>
      <c r="C1205">
        <f>B1205*Solar!$B$2</f>
        <v>0</v>
      </c>
    </row>
    <row r="1206" spans="1:3" x14ac:dyDescent="0.35">
      <c r="A1206">
        <v>0</v>
      </c>
      <c r="B1206">
        <f t="shared" si="18"/>
        <v>0</v>
      </c>
      <c r="C1206">
        <f>B1206*Solar!$B$2</f>
        <v>0</v>
      </c>
    </row>
    <row r="1207" spans="1:3" x14ac:dyDescent="0.35">
      <c r="A1207">
        <v>0</v>
      </c>
      <c r="B1207">
        <f t="shared" si="18"/>
        <v>0</v>
      </c>
      <c r="C1207">
        <f>B1207*Solar!$B$2</f>
        <v>0</v>
      </c>
    </row>
    <row r="1208" spans="1:3" x14ac:dyDescent="0.35">
      <c r="A1208">
        <v>0.60199999999999998</v>
      </c>
      <c r="B1208">
        <f t="shared" si="18"/>
        <v>6.02</v>
      </c>
      <c r="C1208">
        <f>B1208*Solar!$B$2</f>
        <v>1.19798</v>
      </c>
    </row>
    <row r="1209" spans="1:3" x14ac:dyDescent="0.35">
      <c r="A1209">
        <v>27.963000000000001</v>
      </c>
      <c r="B1209">
        <f t="shared" si="18"/>
        <v>279.63</v>
      </c>
      <c r="C1209">
        <f>B1209*Solar!$B$2</f>
        <v>55.646370000000005</v>
      </c>
    </row>
    <row r="1210" spans="1:3" x14ac:dyDescent="0.35">
      <c r="A1210">
        <v>98.278999999999996</v>
      </c>
      <c r="B1210">
        <f t="shared" si="18"/>
        <v>982.79</v>
      </c>
      <c r="C1210">
        <f>B1210*Solar!$B$2</f>
        <v>195.57521</v>
      </c>
    </row>
    <row r="1211" spans="1:3" x14ac:dyDescent="0.35">
      <c r="A1211">
        <v>167.37</v>
      </c>
      <c r="B1211">
        <f t="shared" si="18"/>
        <v>1673.7</v>
      </c>
      <c r="C1211">
        <f>B1211*Solar!$B$2</f>
        <v>333.06630000000001</v>
      </c>
    </row>
    <row r="1212" spans="1:3" x14ac:dyDescent="0.35">
      <c r="A1212">
        <v>222.155</v>
      </c>
      <c r="B1212">
        <f t="shared" si="18"/>
        <v>2221.5500000000002</v>
      </c>
      <c r="C1212">
        <f>B1212*Solar!$B$2</f>
        <v>442.08845000000008</v>
      </c>
    </row>
    <row r="1213" spans="1:3" x14ac:dyDescent="0.35">
      <c r="A1213">
        <v>231.05799999999999</v>
      </c>
      <c r="B1213">
        <f t="shared" si="18"/>
        <v>2310.58</v>
      </c>
      <c r="C1213">
        <f>B1213*Solar!$B$2</f>
        <v>459.80542000000003</v>
      </c>
    </row>
    <row r="1214" spans="1:3" x14ac:dyDescent="0.35">
      <c r="A1214">
        <v>213.04400000000001</v>
      </c>
      <c r="B1214">
        <f t="shared" si="18"/>
        <v>2130.44</v>
      </c>
      <c r="C1214">
        <f>B1214*Solar!$B$2</f>
        <v>423.95756000000006</v>
      </c>
    </row>
    <row r="1215" spans="1:3" x14ac:dyDescent="0.35">
      <c r="A1215">
        <v>194.16900000000001</v>
      </c>
      <c r="B1215">
        <f t="shared" si="18"/>
        <v>1941.69</v>
      </c>
      <c r="C1215">
        <f>B1215*Solar!$B$2</f>
        <v>386.39631000000003</v>
      </c>
    </row>
    <row r="1216" spans="1:3" x14ac:dyDescent="0.35">
      <c r="A1216">
        <v>151.15799999999999</v>
      </c>
      <c r="B1216">
        <f t="shared" si="18"/>
        <v>1511.58</v>
      </c>
      <c r="C1216">
        <f>B1216*Solar!$B$2</f>
        <v>300.80441999999999</v>
      </c>
    </row>
    <row r="1217" spans="1:3" x14ac:dyDescent="0.35">
      <c r="A1217">
        <v>80.165000000000006</v>
      </c>
      <c r="B1217">
        <f t="shared" si="18"/>
        <v>801.65000000000009</v>
      </c>
      <c r="C1217">
        <f>B1217*Solar!$B$2</f>
        <v>159.52835000000002</v>
      </c>
    </row>
    <row r="1218" spans="1:3" x14ac:dyDescent="0.35">
      <c r="A1218">
        <v>18.501000000000001</v>
      </c>
      <c r="B1218">
        <f t="shared" si="18"/>
        <v>185.01000000000002</v>
      </c>
      <c r="C1218">
        <f>B1218*Solar!$B$2</f>
        <v>36.816990000000004</v>
      </c>
    </row>
    <row r="1219" spans="1:3" x14ac:dyDescent="0.35">
      <c r="A1219">
        <v>6.7000000000000004E-2</v>
      </c>
      <c r="B1219">
        <f t="shared" ref="B1219:B1282" si="19">A1219*10</f>
        <v>0.67</v>
      </c>
      <c r="C1219">
        <f>B1219*Solar!$B$2</f>
        <v>0.13333</v>
      </c>
    </row>
    <row r="1220" spans="1:3" x14ac:dyDescent="0.35">
      <c r="A1220">
        <v>0</v>
      </c>
      <c r="B1220">
        <f t="shared" si="19"/>
        <v>0</v>
      </c>
      <c r="C1220">
        <f>B1220*Solar!$B$2</f>
        <v>0</v>
      </c>
    </row>
    <row r="1221" spans="1:3" x14ac:dyDescent="0.35">
      <c r="A1221">
        <v>0</v>
      </c>
      <c r="B1221">
        <f t="shared" si="19"/>
        <v>0</v>
      </c>
      <c r="C1221">
        <f>B1221*Solar!$B$2</f>
        <v>0</v>
      </c>
    </row>
    <row r="1222" spans="1:3" x14ac:dyDescent="0.35">
      <c r="A1222">
        <v>0</v>
      </c>
      <c r="B1222">
        <f t="shared" si="19"/>
        <v>0</v>
      </c>
      <c r="C1222">
        <f>B1222*Solar!$B$2</f>
        <v>0</v>
      </c>
    </row>
    <row r="1223" spans="1:3" x14ac:dyDescent="0.35">
      <c r="A1223">
        <v>0</v>
      </c>
      <c r="B1223">
        <f t="shared" si="19"/>
        <v>0</v>
      </c>
      <c r="C1223">
        <f>B1223*Solar!$B$2</f>
        <v>0</v>
      </c>
    </row>
    <row r="1224" spans="1:3" x14ac:dyDescent="0.35">
      <c r="A1224">
        <v>0</v>
      </c>
      <c r="B1224">
        <f t="shared" si="19"/>
        <v>0</v>
      </c>
      <c r="C1224">
        <f>B1224*Solar!$B$2</f>
        <v>0</v>
      </c>
    </row>
    <row r="1225" spans="1:3" x14ac:dyDescent="0.35">
      <c r="A1225">
        <v>0</v>
      </c>
      <c r="B1225">
        <f t="shared" si="19"/>
        <v>0</v>
      </c>
      <c r="C1225">
        <f>B1225*Solar!$B$2</f>
        <v>0</v>
      </c>
    </row>
    <row r="1226" spans="1:3" x14ac:dyDescent="0.35">
      <c r="A1226">
        <v>0</v>
      </c>
      <c r="B1226">
        <f t="shared" si="19"/>
        <v>0</v>
      </c>
      <c r="C1226">
        <f>B1226*Solar!$B$2</f>
        <v>0</v>
      </c>
    </row>
    <row r="1227" spans="1:3" x14ac:dyDescent="0.35">
      <c r="A1227">
        <v>0</v>
      </c>
      <c r="B1227">
        <f t="shared" si="19"/>
        <v>0</v>
      </c>
      <c r="C1227">
        <f>B1227*Solar!$B$2</f>
        <v>0</v>
      </c>
    </row>
    <row r="1228" spans="1:3" x14ac:dyDescent="0.35">
      <c r="A1228">
        <v>0</v>
      </c>
      <c r="B1228">
        <f t="shared" si="19"/>
        <v>0</v>
      </c>
      <c r="C1228">
        <f>B1228*Solar!$B$2</f>
        <v>0</v>
      </c>
    </row>
    <row r="1229" spans="1:3" x14ac:dyDescent="0.35">
      <c r="A1229">
        <v>0</v>
      </c>
      <c r="B1229">
        <f t="shared" si="19"/>
        <v>0</v>
      </c>
      <c r="C1229">
        <f>B1229*Solar!$B$2</f>
        <v>0</v>
      </c>
    </row>
    <row r="1230" spans="1:3" x14ac:dyDescent="0.35">
      <c r="A1230">
        <v>0</v>
      </c>
      <c r="B1230">
        <f t="shared" si="19"/>
        <v>0</v>
      </c>
      <c r="C1230">
        <f>B1230*Solar!$B$2</f>
        <v>0</v>
      </c>
    </row>
    <row r="1231" spans="1:3" x14ac:dyDescent="0.35">
      <c r="A1231">
        <v>0</v>
      </c>
      <c r="B1231">
        <f t="shared" si="19"/>
        <v>0</v>
      </c>
      <c r="C1231">
        <f>B1231*Solar!$B$2</f>
        <v>0</v>
      </c>
    </row>
    <row r="1232" spans="1:3" x14ac:dyDescent="0.35">
      <c r="A1232">
        <v>1.2090000000000001</v>
      </c>
      <c r="B1232">
        <f t="shared" si="19"/>
        <v>12.09</v>
      </c>
      <c r="C1232">
        <f>B1232*Solar!$B$2</f>
        <v>2.40591</v>
      </c>
    </row>
    <row r="1233" spans="1:3" x14ac:dyDescent="0.35">
      <c r="A1233">
        <v>33.497999999999998</v>
      </c>
      <c r="B1233">
        <f t="shared" si="19"/>
        <v>334.97999999999996</v>
      </c>
      <c r="C1233">
        <f>B1233*Solar!$B$2</f>
        <v>66.661019999999994</v>
      </c>
    </row>
    <row r="1234" spans="1:3" x14ac:dyDescent="0.35">
      <c r="A1234">
        <v>90.082999999999998</v>
      </c>
      <c r="B1234">
        <f t="shared" si="19"/>
        <v>900.82999999999993</v>
      </c>
      <c r="C1234">
        <f>B1234*Solar!$B$2</f>
        <v>179.26516999999998</v>
      </c>
    </row>
    <row r="1235" spans="1:3" x14ac:dyDescent="0.35">
      <c r="A1235">
        <v>163.37700000000001</v>
      </c>
      <c r="B1235">
        <f t="shared" si="19"/>
        <v>1633.77</v>
      </c>
      <c r="C1235">
        <f>B1235*Solar!$B$2</f>
        <v>325.12022999999999</v>
      </c>
    </row>
    <row r="1236" spans="1:3" x14ac:dyDescent="0.35">
      <c r="A1236">
        <v>195.51599999999999</v>
      </c>
      <c r="B1236">
        <f t="shared" si="19"/>
        <v>1955.1599999999999</v>
      </c>
      <c r="C1236">
        <f>B1236*Solar!$B$2</f>
        <v>389.07684</v>
      </c>
    </row>
    <row r="1237" spans="1:3" x14ac:dyDescent="0.35">
      <c r="A1237">
        <v>215.273</v>
      </c>
      <c r="B1237">
        <f t="shared" si="19"/>
        <v>2152.73</v>
      </c>
      <c r="C1237">
        <f>B1237*Solar!$B$2</f>
        <v>428.39327000000003</v>
      </c>
    </row>
    <row r="1238" spans="1:3" x14ac:dyDescent="0.35">
      <c r="A1238">
        <v>215.79400000000001</v>
      </c>
      <c r="B1238">
        <f t="shared" si="19"/>
        <v>2157.94</v>
      </c>
      <c r="C1238">
        <f>B1238*Solar!$B$2</f>
        <v>429.43006000000003</v>
      </c>
    </row>
    <row r="1239" spans="1:3" x14ac:dyDescent="0.35">
      <c r="A1239">
        <v>192.79</v>
      </c>
      <c r="B1239">
        <f t="shared" si="19"/>
        <v>1927.8999999999999</v>
      </c>
      <c r="C1239">
        <f>B1239*Solar!$B$2</f>
        <v>383.65210000000002</v>
      </c>
    </row>
    <row r="1240" spans="1:3" x14ac:dyDescent="0.35">
      <c r="A1240">
        <v>137.35599999999999</v>
      </c>
      <c r="B1240">
        <f t="shared" si="19"/>
        <v>1373.56</v>
      </c>
      <c r="C1240">
        <f>B1240*Solar!$B$2</f>
        <v>273.33843999999999</v>
      </c>
    </row>
    <row r="1241" spans="1:3" x14ac:dyDescent="0.35">
      <c r="A1241">
        <v>74.381</v>
      </c>
      <c r="B1241">
        <f t="shared" si="19"/>
        <v>743.81</v>
      </c>
      <c r="C1241">
        <f>B1241*Solar!$B$2</f>
        <v>148.01819</v>
      </c>
    </row>
    <row r="1242" spans="1:3" x14ac:dyDescent="0.35">
      <c r="A1242">
        <v>19.32</v>
      </c>
      <c r="B1242">
        <f t="shared" si="19"/>
        <v>193.2</v>
      </c>
      <c r="C1242">
        <f>B1242*Solar!$B$2</f>
        <v>38.446800000000003</v>
      </c>
    </row>
    <row r="1243" spans="1:3" x14ac:dyDescent="0.35">
      <c r="A1243">
        <v>5.5E-2</v>
      </c>
      <c r="B1243">
        <f t="shared" si="19"/>
        <v>0.55000000000000004</v>
      </c>
      <c r="C1243">
        <f>B1243*Solar!$B$2</f>
        <v>0.10945000000000002</v>
      </c>
    </row>
    <row r="1244" spans="1:3" x14ac:dyDescent="0.35">
      <c r="A1244">
        <v>0</v>
      </c>
      <c r="B1244">
        <f t="shared" si="19"/>
        <v>0</v>
      </c>
      <c r="C1244">
        <f>B1244*Solar!$B$2</f>
        <v>0</v>
      </c>
    </row>
    <row r="1245" spans="1:3" x14ac:dyDescent="0.35">
      <c r="A1245">
        <v>0</v>
      </c>
      <c r="B1245">
        <f t="shared" si="19"/>
        <v>0</v>
      </c>
      <c r="C1245">
        <f>B1245*Solar!$B$2</f>
        <v>0</v>
      </c>
    </row>
    <row r="1246" spans="1:3" x14ac:dyDescent="0.35">
      <c r="A1246">
        <v>0</v>
      </c>
      <c r="B1246">
        <f t="shared" si="19"/>
        <v>0</v>
      </c>
      <c r="C1246">
        <f>B1246*Solar!$B$2</f>
        <v>0</v>
      </c>
    </row>
    <row r="1247" spans="1:3" x14ac:dyDescent="0.35">
      <c r="A1247">
        <v>0</v>
      </c>
      <c r="B1247">
        <f t="shared" si="19"/>
        <v>0</v>
      </c>
      <c r="C1247">
        <f>B1247*Solar!$B$2</f>
        <v>0</v>
      </c>
    </row>
    <row r="1248" spans="1:3" x14ac:dyDescent="0.35">
      <c r="A1248">
        <v>0</v>
      </c>
      <c r="B1248">
        <f t="shared" si="19"/>
        <v>0</v>
      </c>
      <c r="C1248">
        <f>B1248*Solar!$B$2</f>
        <v>0</v>
      </c>
    </row>
    <row r="1249" spans="1:3" x14ac:dyDescent="0.35">
      <c r="A1249">
        <v>0</v>
      </c>
      <c r="B1249">
        <f t="shared" si="19"/>
        <v>0</v>
      </c>
      <c r="C1249">
        <f>B1249*Solar!$B$2</f>
        <v>0</v>
      </c>
    </row>
    <row r="1250" spans="1:3" x14ac:dyDescent="0.35">
      <c r="A1250">
        <v>0</v>
      </c>
      <c r="B1250">
        <f t="shared" si="19"/>
        <v>0</v>
      </c>
      <c r="C1250">
        <f>B1250*Solar!$B$2</f>
        <v>0</v>
      </c>
    </row>
    <row r="1251" spans="1:3" x14ac:dyDescent="0.35">
      <c r="A1251">
        <v>0</v>
      </c>
      <c r="B1251">
        <f t="shared" si="19"/>
        <v>0</v>
      </c>
      <c r="C1251">
        <f>B1251*Solar!$B$2</f>
        <v>0</v>
      </c>
    </row>
    <row r="1252" spans="1:3" x14ac:dyDescent="0.35">
      <c r="A1252">
        <v>0</v>
      </c>
      <c r="B1252">
        <f t="shared" si="19"/>
        <v>0</v>
      </c>
      <c r="C1252">
        <f>B1252*Solar!$B$2</f>
        <v>0</v>
      </c>
    </row>
    <row r="1253" spans="1:3" x14ac:dyDescent="0.35">
      <c r="A1253">
        <v>0</v>
      </c>
      <c r="B1253">
        <f t="shared" si="19"/>
        <v>0</v>
      </c>
      <c r="C1253">
        <f>B1253*Solar!$B$2</f>
        <v>0</v>
      </c>
    </row>
    <row r="1254" spans="1:3" x14ac:dyDescent="0.35">
      <c r="A1254">
        <v>0</v>
      </c>
      <c r="B1254">
        <f t="shared" si="19"/>
        <v>0</v>
      </c>
      <c r="C1254">
        <f>B1254*Solar!$B$2</f>
        <v>0</v>
      </c>
    </row>
    <row r="1255" spans="1:3" x14ac:dyDescent="0.35">
      <c r="A1255">
        <v>0</v>
      </c>
      <c r="B1255">
        <f t="shared" si="19"/>
        <v>0</v>
      </c>
      <c r="C1255">
        <f>B1255*Solar!$B$2</f>
        <v>0</v>
      </c>
    </row>
    <row r="1256" spans="1:3" x14ac:dyDescent="0.35">
      <c r="A1256">
        <v>1.4450000000000001</v>
      </c>
      <c r="B1256">
        <f t="shared" si="19"/>
        <v>14.450000000000001</v>
      </c>
      <c r="C1256">
        <f>B1256*Solar!$B$2</f>
        <v>2.8755500000000005</v>
      </c>
    </row>
    <row r="1257" spans="1:3" x14ac:dyDescent="0.35">
      <c r="A1257">
        <v>35.441000000000003</v>
      </c>
      <c r="B1257">
        <f t="shared" si="19"/>
        <v>354.41</v>
      </c>
      <c r="C1257">
        <f>B1257*Solar!$B$2</f>
        <v>70.527590000000004</v>
      </c>
    </row>
    <row r="1258" spans="1:3" x14ac:dyDescent="0.35">
      <c r="A1258">
        <v>94.061999999999998</v>
      </c>
      <c r="B1258">
        <f t="shared" si="19"/>
        <v>940.62</v>
      </c>
      <c r="C1258">
        <f>B1258*Solar!$B$2</f>
        <v>187.18338</v>
      </c>
    </row>
    <row r="1259" spans="1:3" x14ac:dyDescent="0.35">
      <c r="A1259">
        <v>152.49700000000001</v>
      </c>
      <c r="B1259">
        <f t="shared" si="19"/>
        <v>1524.9700000000003</v>
      </c>
      <c r="C1259">
        <f>B1259*Solar!$B$2</f>
        <v>303.46903000000009</v>
      </c>
    </row>
    <row r="1260" spans="1:3" x14ac:dyDescent="0.35">
      <c r="A1260">
        <v>199.01900000000001</v>
      </c>
      <c r="B1260">
        <f t="shared" si="19"/>
        <v>1990.19</v>
      </c>
      <c r="C1260">
        <f>B1260*Solar!$B$2</f>
        <v>396.04781000000003</v>
      </c>
    </row>
    <row r="1261" spans="1:3" x14ac:dyDescent="0.35">
      <c r="A1261">
        <v>204.79499999999999</v>
      </c>
      <c r="B1261">
        <f t="shared" si="19"/>
        <v>2047.9499999999998</v>
      </c>
      <c r="C1261">
        <f>B1261*Solar!$B$2</f>
        <v>407.54204999999996</v>
      </c>
    </row>
    <row r="1262" spans="1:3" x14ac:dyDescent="0.35">
      <c r="A1262">
        <v>205.39699999999999</v>
      </c>
      <c r="B1262">
        <f t="shared" si="19"/>
        <v>2053.9699999999998</v>
      </c>
      <c r="C1262">
        <f>B1262*Solar!$B$2</f>
        <v>408.74002999999999</v>
      </c>
    </row>
    <row r="1263" spans="1:3" x14ac:dyDescent="0.35">
      <c r="A1263">
        <v>173.68600000000001</v>
      </c>
      <c r="B1263">
        <f t="shared" si="19"/>
        <v>1736.8600000000001</v>
      </c>
      <c r="C1263">
        <f>B1263*Solar!$B$2</f>
        <v>345.63514000000004</v>
      </c>
    </row>
    <row r="1264" spans="1:3" x14ac:dyDescent="0.35">
      <c r="A1264">
        <v>143.041</v>
      </c>
      <c r="B1264">
        <f t="shared" si="19"/>
        <v>1430.4099999999999</v>
      </c>
      <c r="C1264">
        <f>B1264*Solar!$B$2</f>
        <v>284.65159</v>
      </c>
    </row>
    <row r="1265" spans="1:3" x14ac:dyDescent="0.35">
      <c r="A1265">
        <v>78.784999999999997</v>
      </c>
      <c r="B1265">
        <f t="shared" si="19"/>
        <v>787.84999999999991</v>
      </c>
      <c r="C1265">
        <f>B1265*Solar!$B$2</f>
        <v>156.78215</v>
      </c>
    </row>
    <row r="1266" spans="1:3" x14ac:dyDescent="0.35">
      <c r="A1266">
        <v>18.768999999999998</v>
      </c>
      <c r="B1266">
        <f t="shared" si="19"/>
        <v>187.69</v>
      </c>
      <c r="C1266">
        <f>B1266*Solar!$B$2</f>
        <v>37.35031</v>
      </c>
    </row>
    <row r="1267" spans="1:3" x14ac:dyDescent="0.35">
      <c r="A1267">
        <v>6.8000000000000005E-2</v>
      </c>
      <c r="B1267">
        <f t="shared" si="19"/>
        <v>0.68</v>
      </c>
      <c r="C1267">
        <f>B1267*Solar!$B$2</f>
        <v>0.13532000000000002</v>
      </c>
    </row>
    <row r="1268" spans="1:3" x14ac:dyDescent="0.35">
      <c r="A1268">
        <v>0</v>
      </c>
      <c r="B1268">
        <f t="shared" si="19"/>
        <v>0</v>
      </c>
      <c r="C1268">
        <f>B1268*Solar!$B$2</f>
        <v>0</v>
      </c>
    </row>
    <row r="1269" spans="1:3" x14ac:dyDescent="0.35">
      <c r="A1269">
        <v>0</v>
      </c>
      <c r="B1269">
        <f t="shared" si="19"/>
        <v>0</v>
      </c>
      <c r="C1269">
        <f>B1269*Solar!$B$2</f>
        <v>0</v>
      </c>
    </row>
    <row r="1270" spans="1:3" x14ac:dyDescent="0.35">
      <c r="A1270">
        <v>0</v>
      </c>
      <c r="B1270">
        <f t="shared" si="19"/>
        <v>0</v>
      </c>
      <c r="C1270">
        <f>B1270*Solar!$B$2</f>
        <v>0</v>
      </c>
    </row>
    <row r="1271" spans="1:3" x14ac:dyDescent="0.35">
      <c r="A1271">
        <v>0</v>
      </c>
      <c r="B1271">
        <f t="shared" si="19"/>
        <v>0</v>
      </c>
      <c r="C1271">
        <f>B1271*Solar!$B$2</f>
        <v>0</v>
      </c>
    </row>
    <row r="1272" spans="1:3" x14ac:dyDescent="0.35">
      <c r="A1272">
        <v>0</v>
      </c>
      <c r="B1272">
        <f t="shared" si="19"/>
        <v>0</v>
      </c>
      <c r="C1272">
        <f>B1272*Solar!$B$2</f>
        <v>0</v>
      </c>
    </row>
    <row r="1273" spans="1:3" x14ac:dyDescent="0.35">
      <c r="A1273">
        <v>0</v>
      </c>
      <c r="B1273">
        <f t="shared" si="19"/>
        <v>0</v>
      </c>
      <c r="C1273">
        <f>B1273*Solar!$B$2</f>
        <v>0</v>
      </c>
    </row>
    <row r="1274" spans="1:3" x14ac:dyDescent="0.35">
      <c r="A1274">
        <v>0</v>
      </c>
      <c r="B1274">
        <f t="shared" si="19"/>
        <v>0</v>
      </c>
      <c r="C1274">
        <f>B1274*Solar!$B$2</f>
        <v>0</v>
      </c>
    </row>
    <row r="1275" spans="1:3" x14ac:dyDescent="0.35">
      <c r="A1275">
        <v>0</v>
      </c>
      <c r="B1275">
        <f t="shared" si="19"/>
        <v>0</v>
      </c>
      <c r="C1275">
        <f>B1275*Solar!$B$2</f>
        <v>0</v>
      </c>
    </row>
    <row r="1276" spans="1:3" x14ac:dyDescent="0.35">
      <c r="A1276">
        <v>0</v>
      </c>
      <c r="B1276">
        <f t="shared" si="19"/>
        <v>0</v>
      </c>
      <c r="C1276">
        <f>B1276*Solar!$B$2</f>
        <v>0</v>
      </c>
    </row>
    <row r="1277" spans="1:3" x14ac:dyDescent="0.35">
      <c r="A1277">
        <v>0</v>
      </c>
      <c r="B1277">
        <f t="shared" si="19"/>
        <v>0</v>
      </c>
      <c r="C1277">
        <f>B1277*Solar!$B$2</f>
        <v>0</v>
      </c>
    </row>
    <row r="1278" spans="1:3" x14ac:dyDescent="0.35">
      <c r="A1278">
        <v>0</v>
      </c>
      <c r="B1278">
        <f t="shared" si="19"/>
        <v>0</v>
      </c>
      <c r="C1278">
        <f>B1278*Solar!$B$2</f>
        <v>0</v>
      </c>
    </row>
    <row r="1279" spans="1:3" x14ac:dyDescent="0.35">
      <c r="A1279">
        <v>0</v>
      </c>
      <c r="B1279">
        <f t="shared" si="19"/>
        <v>0</v>
      </c>
      <c r="C1279">
        <f>B1279*Solar!$B$2</f>
        <v>0</v>
      </c>
    </row>
    <row r="1280" spans="1:3" x14ac:dyDescent="0.35">
      <c r="A1280">
        <v>1.6479999999999999</v>
      </c>
      <c r="B1280">
        <f t="shared" si="19"/>
        <v>16.48</v>
      </c>
      <c r="C1280">
        <f>B1280*Solar!$B$2</f>
        <v>3.2795200000000002</v>
      </c>
    </row>
    <row r="1281" spans="1:3" x14ac:dyDescent="0.35">
      <c r="A1281">
        <v>41.881999999999998</v>
      </c>
      <c r="B1281">
        <f t="shared" si="19"/>
        <v>418.82</v>
      </c>
      <c r="C1281">
        <f>B1281*Solar!$B$2</f>
        <v>83.345179999999999</v>
      </c>
    </row>
    <row r="1282" spans="1:3" x14ac:dyDescent="0.35">
      <c r="A1282">
        <v>118.003</v>
      </c>
      <c r="B1282">
        <f t="shared" si="19"/>
        <v>1180.03</v>
      </c>
      <c r="C1282">
        <f>B1282*Solar!$B$2</f>
        <v>234.82597000000001</v>
      </c>
    </row>
    <row r="1283" spans="1:3" x14ac:dyDescent="0.35">
      <c r="A1283">
        <v>210.59800000000001</v>
      </c>
      <c r="B1283">
        <f t="shared" ref="B1283:B1346" si="20">A1283*10</f>
        <v>2105.98</v>
      </c>
      <c r="C1283">
        <f>B1283*Solar!$B$2</f>
        <v>419.09002000000004</v>
      </c>
    </row>
    <row r="1284" spans="1:3" x14ac:dyDescent="0.35">
      <c r="A1284">
        <v>252.47499999999999</v>
      </c>
      <c r="B1284">
        <f t="shared" si="20"/>
        <v>2524.75</v>
      </c>
      <c r="C1284">
        <f>B1284*Solar!$B$2</f>
        <v>502.42525000000001</v>
      </c>
    </row>
    <row r="1285" spans="1:3" x14ac:dyDescent="0.35">
      <c r="A1285">
        <v>283.02</v>
      </c>
      <c r="B1285">
        <f t="shared" si="20"/>
        <v>2830.2</v>
      </c>
      <c r="C1285">
        <f>B1285*Solar!$B$2</f>
        <v>563.20979999999997</v>
      </c>
    </row>
    <row r="1286" spans="1:3" x14ac:dyDescent="0.35">
      <c r="A1286">
        <v>289.05200000000002</v>
      </c>
      <c r="B1286">
        <f t="shared" si="20"/>
        <v>2890.5200000000004</v>
      </c>
      <c r="C1286">
        <f>B1286*Solar!$B$2</f>
        <v>575.21348000000012</v>
      </c>
    </row>
    <row r="1287" spans="1:3" x14ac:dyDescent="0.35">
      <c r="A1287">
        <v>246.65799999999999</v>
      </c>
      <c r="B1287">
        <f t="shared" si="20"/>
        <v>2466.58</v>
      </c>
      <c r="C1287">
        <f>B1287*Solar!$B$2</f>
        <v>490.84942000000001</v>
      </c>
    </row>
    <row r="1288" spans="1:3" x14ac:dyDescent="0.35">
      <c r="A1288">
        <v>167.471</v>
      </c>
      <c r="B1288">
        <f t="shared" si="20"/>
        <v>1674.71</v>
      </c>
      <c r="C1288">
        <f>B1288*Solar!$B$2</f>
        <v>333.26729</v>
      </c>
    </row>
    <row r="1289" spans="1:3" x14ac:dyDescent="0.35">
      <c r="A1289">
        <v>91.983000000000004</v>
      </c>
      <c r="B1289">
        <f t="shared" si="20"/>
        <v>919.83</v>
      </c>
      <c r="C1289">
        <f>B1289*Solar!$B$2</f>
        <v>183.04617000000002</v>
      </c>
    </row>
    <row r="1290" spans="1:3" x14ac:dyDescent="0.35">
      <c r="A1290">
        <v>24.01</v>
      </c>
      <c r="B1290">
        <f t="shared" si="20"/>
        <v>240.10000000000002</v>
      </c>
      <c r="C1290">
        <f>B1290*Solar!$B$2</f>
        <v>47.779900000000005</v>
      </c>
    </row>
    <row r="1291" spans="1:3" x14ac:dyDescent="0.35">
      <c r="A1291">
        <v>0.13600000000000001</v>
      </c>
      <c r="B1291">
        <f t="shared" si="20"/>
        <v>1.36</v>
      </c>
      <c r="C1291">
        <f>B1291*Solar!$B$2</f>
        <v>0.27064000000000005</v>
      </c>
    </row>
    <row r="1292" spans="1:3" x14ac:dyDescent="0.35">
      <c r="A1292">
        <v>0</v>
      </c>
      <c r="B1292">
        <f t="shared" si="20"/>
        <v>0</v>
      </c>
      <c r="C1292">
        <f>B1292*Solar!$B$2</f>
        <v>0</v>
      </c>
    </row>
    <row r="1293" spans="1:3" x14ac:dyDescent="0.35">
      <c r="A1293">
        <v>0</v>
      </c>
      <c r="B1293">
        <f t="shared" si="20"/>
        <v>0</v>
      </c>
      <c r="C1293">
        <f>B1293*Solar!$B$2</f>
        <v>0</v>
      </c>
    </row>
    <row r="1294" spans="1:3" x14ac:dyDescent="0.35">
      <c r="A1294">
        <v>0</v>
      </c>
      <c r="B1294">
        <f t="shared" si="20"/>
        <v>0</v>
      </c>
      <c r="C1294">
        <f>B1294*Solar!$B$2</f>
        <v>0</v>
      </c>
    </row>
    <row r="1295" spans="1:3" x14ac:dyDescent="0.35">
      <c r="A1295">
        <v>0</v>
      </c>
      <c r="B1295">
        <f t="shared" si="20"/>
        <v>0</v>
      </c>
      <c r="C1295">
        <f>B1295*Solar!$B$2</f>
        <v>0</v>
      </c>
    </row>
    <row r="1296" spans="1:3" x14ac:dyDescent="0.35">
      <c r="A1296">
        <v>0</v>
      </c>
      <c r="B1296">
        <f t="shared" si="20"/>
        <v>0</v>
      </c>
      <c r="C1296">
        <f>B1296*Solar!$B$2</f>
        <v>0</v>
      </c>
    </row>
    <row r="1297" spans="1:3" x14ac:dyDescent="0.35">
      <c r="A1297">
        <v>0</v>
      </c>
      <c r="B1297">
        <f t="shared" si="20"/>
        <v>0</v>
      </c>
      <c r="C1297">
        <f>B1297*Solar!$B$2</f>
        <v>0</v>
      </c>
    </row>
    <row r="1298" spans="1:3" x14ac:dyDescent="0.35">
      <c r="A1298">
        <v>0</v>
      </c>
      <c r="B1298">
        <f t="shared" si="20"/>
        <v>0</v>
      </c>
      <c r="C1298">
        <f>B1298*Solar!$B$2</f>
        <v>0</v>
      </c>
    </row>
    <row r="1299" spans="1:3" x14ac:dyDescent="0.35">
      <c r="A1299">
        <v>0</v>
      </c>
      <c r="B1299">
        <f t="shared" si="20"/>
        <v>0</v>
      </c>
      <c r="C1299">
        <f>B1299*Solar!$B$2</f>
        <v>0</v>
      </c>
    </row>
    <row r="1300" spans="1:3" x14ac:dyDescent="0.35">
      <c r="A1300">
        <v>0</v>
      </c>
      <c r="B1300">
        <f t="shared" si="20"/>
        <v>0</v>
      </c>
      <c r="C1300">
        <f>B1300*Solar!$B$2</f>
        <v>0</v>
      </c>
    </row>
    <row r="1301" spans="1:3" x14ac:dyDescent="0.35">
      <c r="A1301">
        <v>0</v>
      </c>
      <c r="B1301">
        <f t="shared" si="20"/>
        <v>0</v>
      </c>
      <c r="C1301">
        <f>B1301*Solar!$B$2</f>
        <v>0</v>
      </c>
    </row>
    <row r="1302" spans="1:3" x14ac:dyDescent="0.35">
      <c r="A1302">
        <v>0</v>
      </c>
      <c r="B1302">
        <f t="shared" si="20"/>
        <v>0</v>
      </c>
      <c r="C1302">
        <f>B1302*Solar!$B$2</f>
        <v>0</v>
      </c>
    </row>
    <row r="1303" spans="1:3" x14ac:dyDescent="0.35">
      <c r="A1303">
        <v>0</v>
      </c>
      <c r="B1303">
        <f t="shared" si="20"/>
        <v>0</v>
      </c>
      <c r="C1303">
        <f>B1303*Solar!$B$2</f>
        <v>0</v>
      </c>
    </row>
    <row r="1304" spans="1:3" x14ac:dyDescent="0.35">
      <c r="A1304">
        <v>2.7530000000000001</v>
      </c>
      <c r="B1304">
        <f t="shared" si="20"/>
        <v>27.53</v>
      </c>
      <c r="C1304">
        <f>B1304*Solar!$B$2</f>
        <v>5.4784700000000006</v>
      </c>
    </row>
    <row r="1305" spans="1:3" x14ac:dyDescent="0.35">
      <c r="A1305">
        <v>41.485999999999997</v>
      </c>
      <c r="B1305">
        <f t="shared" si="20"/>
        <v>414.85999999999996</v>
      </c>
      <c r="C1305">
        <f>B1305*Solar!$B$2</f>
        <v>82.55713999999999</v>
      </c>
    </row>
    <row r="1306" spans="1:3" x14ac:dyDescent="0.35">
      <c r="A1306">
        <v>107.042</v>
      </c>
      <c r="B1306">
        <f t="shared" si="20"/>
        <v>1070.42</v>
      </c>
      <c r="C1306">
        <f>B1306*Solar!$B$2</f>
        <v>213.01358000000002</v>
      </c>
    </row>
    <row r="1307" spans="1:3" x14ac:dyDescent="0.35">
      <c r="A1307">
        <v>182.31100000000001</v>
      </c>
      <c r="B1307">
        <f t="shared" si="20"/>
        <v>1823.1100000000001</v>
      </c>
      <c r="C1307">
        <f>B1307*Solar!$B$2</f>
        <v>362.79889000000003</v>
      </c>
    </row>
    <row r="1308" spans="1:3" x14ac:dyDescent="0.35">
      <c r="A1308">
        <v>229.34899999999999</v>
      </c>
      <c r="B1308">
        <f t="shared" si="20"/>
        <v>2293.4899999999998</v>
      </c>
      <c r="C1308">
        <f>B1308*Solar!$B$2</f>
        <v>456.40450999999996</v>
      </c>
    </row>
    <row r="1309" spans="1:3" x14ac:dyDescent="0.35">
      <c r="A1309">
        <v>248.38200000000001</v>
      </c>
      <c r="B1309">
        <f t="shared" si="20"/>
        <v>2483.8200000000002</v>
      </c>
      <c r="C1309">
        <f>B1309*Solar!$B$2</f>
        <v>494.28018000000003</v>
      </c>
    </row>
    <row r="1310" spans="1:3" x14ac:dyDescent="0.35">
      <c r="A1310">
        <v>234.31299999999999</v>
      </c>
      <c r="B1310">
        <f t="shared" si="20"/>
        <v>2343.13</v>
      </c>
      <c r="C1310">
        <f>B1310*Solar!$B$2</f>
        <v>466.28287000000006</v>
      </c>
    </row>
    <row r="1311" spans="1:3" x14ac:dyDescent="0.35">
      <c r="A1311">
        <v>198.172</v>
      </c>
      <c r="B1311">
        <f t="shared" si="20"/>
        <v>1981.72</v>
      </c>
      <c r="C1311">
        <f>B1311*Solar!$B$2</f>
        <v>394.36228</v>
      </c>
    </row>
    <row r="1312" spans="1:3" x14ac:dyDescent="0.35">
      <c r="A1312">
        <v>143.65</v>
      </c>
      <c r="B1312">
        <f t="shared" si="20"/>
        <v>1436.5</v>
      </c>
      <c r="C1312">
        <f>B1312*Solar!$B$2</f>
        <v>285.86349999999999</v>
      </c>
    </row>
    <row r="1313" spans="1:3" x14ac:dyDescent="0.35">
      <c r="A1313">
        <v>86.57</v>
      </c>
      <c r="B1313">
        <f t="shared" si="20"/>
        <v>865.69999999999993</v>
      </c>
      <c r="C1313">
        <f>B1313*Solar!$B$2</f>
        <v>172.27429999999998</v>
      </c>
    </row>
    <row r="1314" spans="1:3" x14ac:dyDescent="0.35">
      <c r="A1314">
        <v>23.97</v>
      </c>
      <c r="B1314">
        <f t="shared" si="20"/>
        <v>239.7</v>
      </c>
      <c r="C1314">
        <f>B1314*Solar!$B$2</f>
        <v>47.700299999999999</v>
      </c>
    </row>
    <row r="1315" spans="1:3" x14ac:dyDescent="0.35">
      <c r="A1315">
        <v>0.14899999999999999</v>
      </c>
      <c r="B1315">
        <f t="shared" si="20"/>
        <v>1.49</v>
      </c>
      <c r="C1315">
        <f>B1315*Solar!$B$2</f>
        <v>0.29651</v>
      </c>
    </row>
    <row r="1316" spans="1:3" x14ac:dyDescent="0.35">
      <c r="A1316">
        <v>0</v>
      </c>
      <c r="B1316">
        <f t="shared" si="20"/>
        <v>0</v>
      </c>
      <c r="C1316">
        <f>B1316*Solar!$B$2</f>
        <v>0</v>
      </c>
    </row>
    <row r="1317" spans="1:3" x14ac:dyDescent="0.35">
      <c r="A1317">
        <v>0</v>
      </c>
      <c r="B1317">
        <f t="shared" si="20"/>
        <v>0</v>
      </c>
      <c r="C1317">
        <f>B1317*Solar!$B$2</f>
        <v>0</v>
      </c>
    </row>
    <row r="1318" spans="1:3" x14ac:dyDescent="0.35">
      <c r="A1318">
        <v>0</v>
      </c>
      <c r="B1318">
        <f t="shared" si="20"/>
        <v>0</v>
      </c>
      <c r="C1318">
        <f>B1318*Solar!$B$2</f>
        <v>0</v>
      </c>
    </row>
    <row r="1319" spans="1:3" x14ac:dyDescent="0.35">
      <c r="A1319">
        <v>0</v>
      </c>
      <c r="B1319">
        <f t="shared" si="20"/>
        <v>0</v>
      </c>
      <c r="C1319">
        <f>B1319*Solar!$B$2</f>
        <v>0</v>
      </c>
    </row>
    <row r="1320" spans="1:3" x14ac:dyDescent="0.35">
      <c r="A1320">
        <v>0</v>
      </c>
      <c r="B1320">
        <f t="shared" si="20"/>
        <v>0</v>
      </c>
      <c r="C1320">
        <f>B1320*Solar!$B$2</f>
        <v>0</v>
      </c>
    </row>
    <row r="1321" spans="1:3" x14ac:dyDescent="0.35">
      <c r="A1321">
        <v>0</v>
      </c>
      <c r="B1321">
        <f t="shared" si="20"/>
        <v>0</v>
      </c>
      <c r="C1321">
        <f>B1321*Solar!$B$2</f>
        <v>0</v>
      </c>
    </row>
    <row r="1322" spans="1:3" x14ac:dyDescent="0.35">
      <c r="A1322">
        <v>0</v>
      </c>
      <c r="B1322">
        <f t="shared" si="20"/>
        <v>0</v>
      </c>
      <c r="C1322">
        <f>B1322*Solar!$B$2</f>
        <v>0</v>
      </c>
    </row>
    <row r="1323" spans="1:3" x14ac:dyDescent="0.35">
      <c r="A1323">
        <v>0</v>
      </c>
      <c r="B1323">
        <f t="shared" si="20"/>
        <v>0</v>
      </c>
      <c r="C1323">
        <f>B1323*Solar!$B$2</f>
        <v>0</v>
      </c>
    </row>
    <row r="1324" spans="1:3" x14ac:dyDescent="0.35">
      <c r="A1324">
        <v>0</v>
      </c>
      <c r="B1324">
        <f t="shared" si="20"/>
        <v>0</v>
      </c>
      <c r="C1324">
        <f>B1324*Solar!$B$2</f>
        <v>0</v>
      </c>
    </row>
    <row r="1325" spans="1:3" x14ac:dyDescent="0.35">
      <c r="A1325">
        <v>0</v>
      </c>
      <c r="B1325">
        <f t="shared" si="20"/>
        <v>0</v>
      </c>
      <c r="C1325">
        <f>B1325*Solar!$B$2</f>
        <v>0</v>
      </c>
    </row>
    <row r="1326" spans="1:3" x14ac:dyDescent="0.35">
      <c r="A1326">
        <v>0</v>
      </c>
      <c r="B1326">
        <f t="shared" si="20"/>
        <v>0</v>
      </c>
      <c r="C1326">
        <f>B1326*Solar!$B$2</f>
        <v>0</v>
      </c>
    </row>
    <row r="1327" spans="1:3" x14ac:dyDescent="0.35">
      <c r="A1327">
        <v>0</v>
      </c>
      <c r="B1327">
        <f t="shared" si="20"/>
        <v>0</v>
      </c>
      <c r="C1327">
        <f>B1327*Solar!$B$2</f>
        <v>0</v>
      </c>
    </row>
    <row r="1328" spans="1:3" x14ac:dyDescent="0.35">
      <c r="A1328">
        <v>3.2919999999999998</v>
      </c>
      <c r="B1328">
        <f t="shared" si="20"/>
        <v>32.92</v>
      </c>
      <c r="C1328">
        <f>B1328*Solar!$B$2</f>
        <v>6.5510800000000007</v>
      </c>
    </row>
    <row r="1329" spans="1:3" x14ac:dyDescent="0.35">
      <c r="A1329">
        <v>52.283000000000001</v>
      </c>
      <c r="B1329">
        <f t="shared" si="20"/>
        <v>522.83000000000004</v>
      </c>
      <c r="C1329">
        <f>B1329*Solar!$B$2</f>
        <v>104.04317000000002</v>
      </c>
    </row>
    <row r="1330" spans="1:3" x14ac:dyDescent="0.35">
      <c r="A1330">
        <v>126.252</v>
      </c>
      <c r="B1330">
        <f t="shared" si="20"/>
        <v>1262.52</v>
      </c>
      <c r="C1330">
        <f>B1330*Solar!$B$2</f>
        <v>251.24148</v>
      </c>
    </row>
    <row r="1331" spans="1:3" x14ac:dyDescent="0.35">
      <c r="A1331">
        <v>190.39500000000001</v>
      </c>
      <c r="B1331">
        <f t="shared" si="20"/>
        <v>1903.95</v>
      </c>
      <c r="C1331">
        <f>B1331*Solar!$B$2</f>
        <v>378.88605000000001</v>
      </c>
    </row>
    <row r="1332" spans="1:3" x14ac:dyDescent="0.35">
      <c r="A1332">
        <v>232.85599999999999</v>
      </c>
      <c r="B1332">
        <f t="shared" si="20"/>
        <v>2328.56</v>
      </c>
      <c r="C1332">
        <f>B1332*Solar!$B$2</f>
        <v>463.38344000000001</v>
      </c>
    </row>
    <row r="1333" spans="1:3" x14ac:dyDescent="0.35">
      <c r="A1333">
        <v>269.005</v>
      </c>
      <c r="B1333">
        <f t="shared" si="20"/>
        <v>2690.05</v>
      </c>
      <c r="C1333">
        <f>B1333*Solar!$B$2</f>
        <v>535.31995000000006</v>
      </c>
    </row>
    <row r="1334" spans="1:3" x14ac:dyDescent="0.35">
      <c r="A1334">
        <v>278.92599999999999</v>
      </c>
      <c r="B1334">
        <f t="shared" si="20"/>
        <v>2789.2599999999998</v>
      </c>
      <c r="C1334">
        <f>B1334*Solar!$B$2</f>
        <v>555.06273999999996</v>
      </c>
    </row>
    <row r="1335" spans="1:3" x14ac:dyDescent="0.35">
      <c r="A1335">
        <v>218.893</v>
      </c>
      <c r="B1335">
        <f t="shared" si="20"/>
        <v>2188.9299999999998</v>
      </c>
      <c r="C1335">
        <f>B1335*Solar!$B$2</f>
        <v>435.59706999999997</v>
      </c>
    </row>
    <row r="1336" spans="1:3" x14ac:dyDescent="0.35">
      <c r="A1336">
        <v>156.18199999999999</v>
      </c>
      <c r="B1336">
        <f t="shared" si="20"/>
        <v>1561.82</v>
      </c>
      <c r="C1336">
        <f>B1336*Solar!$B$2</f>
        <v>310.80218000000002</v>
      </c>
    </row>
    <row r="1337" spans="1:3" x14ac:dyDescent="0.35">
      <c r="A1337">
        <v>86.27</v>
      </c>
      <c r="B1337">
        <f t="shared" si="20"/>
        <v>862.69999999999993</v>
      </c>
      <c r="C1337">
        <f>B1337*Solar!$B$2</f>
        <v>171.6773</v>
      </c>
    </row>
    <row r="1338" spans="1:3" x14ac:dyDescent="0.35">
      <c r="A1338">
        <v>28.052</v>
      </c>
      <c r="B1338">
        <f t="shared" si="20"/>
        <v>280.52</v>
      </c>
      <c r="C1338">
        <f>B1338*Solar!$B$2</f>
        <v>55.823479999999996</v>
      </c>
    </row>
    <row r="1339" spans="1:3" x14ac:dyDescent="0.35">
      <c r="A1339">
        <v>0.24399999999999999</v>
      </c>
      <c r="B1339">
        <f t="shared" si="20"/>
        <v>2.44</v>
      </c>
      <c r="C1339">
        <f>B1339*Solar!$B$2</f>
        <v>0.48555999999999999</v>
      </c>
    </row>
    <row r="1340" spans="1:3" x14ac:dyDescent="0.35">
      <c r="A1340">
        <v>0</v>
      </c>
      <c r="B1340">
        <f t="shared" si="20"/>
        <v>0</v>
      </c>
      <c r="C1340">
        <f>B1340*Solar!$B$2</f>
        <v>0</v>
      </c>
    </row>
    <row r="1341" spans="1:3" x14ac:dyDescent="0.35">
      <c r="A1341">
        <v>0</v>
      </c>
      <c r="B1341">
        <f t="shared" si="20"/>
        <v>0</v>
      </c>
      <c r="C1341">
        <f>B1341*Solar!$B$2</f>
        <v>0</v>
      </c>
    </row>
    <row r="1342" spans="1:3" x14ac:dyDescent="0.35">
      <c r="A1342">
        <v>0</v>
      </c>
      <c r="B1342">
        <f t="shared" si="20"/>
        <v>0</v>
      </c>
      <c r="C1342">
        <f>B1342*Solar!$B$2</f>
        <v>0</v>
      </c>
    </row>
    <row r="1343" spans="1:3" x14ac:dyDescent="0.35">
      <c r="A1343">
        <v>0</v>
      </c>
      <c r="B1343">
        <f t="shared" si="20"/>
        <v>0</v>
      </c>
      <c r="C1343">
        <f>B1343*Solar!$B$2</f>
        <v>0</v>
      </c>
    </row>
    <row r="1344" spans="1:3" x14ac:dyDescent="0.35">
      <c r="A1344">
        <v>0</v>
      </c>
      <c r="B1344">
        <f t="shared" si="20"/>
        <v>0</v>
      </c>
      <c r="C1344">
        <f>B1344*Solar!$B$2</f>
        <v>0</v>
      </c>
    </row>
    <row r="1345" spans="1:3" x14ac:dyDescent="0.35">
      <c r="A1345">
        <v>0</v>
      </c>
      <c r="B1345">
        <f t="shared" si="20"/>
        <v>0</v>
      </c>
      <c r="C1345">
        <f>B1345*Solar!$B$2</f>
        <v>0</v>
      </c>
    </row>
    <row r="1346" spans="1:3" x14ac:dyDescent="0.35">
      <c r="A1346">
        <v>0</v>
      </c>
      <c r="B1346">
        <f t="shared" si="20"/>
        <v>0</v>
      </c>
      <c r="C1346">
        <f>B1346*Solar!$B$2</f>
        <v>0</v>
      </c>
    </row>
    <row r="1347" spans="1:3" x14ac:dyDescent="0.35">
      <c r="A1347">
        <v>0</v>
      </c>
      <c r="B1347">
        <f t="shared" ref="B1347:B1410" si="21">A1347*10</f>
        <v>0</v>
      </c>
      <c r="C1347">
        <f>B1347*Solar!$B$2</f>
        <v>0</v>
      </c>
    </row>
    <row r="1348" spans="1:3" x14ac:dyDescent="0.35">
      <c r="A1348">
        <v>0</v>
      </c>
      <c r="B1348">
        <f t="shared" si="21"/>
        <v>0</v>
      </c>
      <c r="C1348">
        <f>B1348*Solar!$B$2</f>
        <v>0</v>
      </c>
    </row>
    <row r="1349" spans="1:3" x14ac:dyDescent="0.35">
      <c r="A1349">
        <v>0</v>
      </c>
      <c r="B1349">
        <f t="shared" si="21"/>
        <v>0</v>
      </c>
      <c r="C1349">
        <f>B1349*Solar!$B$2</f>
        <v>0</v>
      </c>
    </row>
    <row r="1350" spans="1:3" x14ac:dyDescent="0.35">
      <c r="A1350">
        <v>0</v>
      </c>
      <c r="B1350">
        <f t="shared" si="21"/>
        <v>0</v>
      </c>
      <c r="C1350">
        <f>B1350*Solar!$B$2</f>
        <v>0</v>
      </c>
    </row>
    <row r="1351" spans="1:3" x14ac:dyDescent="0.35">
      <c r="A1351">
        <v>0</v>
      </c>
      <c r="B1351">
        <f t="shared" si="21"/>
        <v>0</v>
      </c>
      <c r="C1351">
        <f>B1351*Solar!$B$2</f>
        <v>0</v>
      </c>
    </row>
    <row r="1352" spans="1:3" x14ac:dyDescent="0.35">
      <c r="A1352">
        <v>4.0590000000000002</v>
      </c>
      <c r="B1352">
        <f t="shared" si="21"/>
        <v>40.590000000000003</v>
      </c>
      <c r="C1352">
        <f>B1352*Solar!$B$2</f>
        <v>8.0774100000000004</v>
      </c>
    </row>
    <row r="1353" spans="1:3" x14ac:dyDescent="0.35">
      <c r="A1353">
        <v>57.262999999999998</v>
      </c>
      <c r="B1353">
        <f t="shared" si="21"/>
        <v>572.63</v>
      </c>
      <c r="C1353">
        <f>B1353*Solar!$B$2</f>
        <v>113.95337000000001</v>
      </c>
    </row>
    <row r="1354" spans="1:3" x14ac:dyDescent="0.35">
      <c r="A1354">
        <v>129.81100000000001</v>
      </c>
      <c r="B1354">
        <f t="shared" si="21"/>
        <v>1298.1100000000001</v>
      </c>
      <c r="C1354">
        <f>B1354*Solar!$B$2</f>
        <v>258.32389000000006</v>
      </c>
    </row>
    <row r="1355" spans="1:3" x14ac:dyDescent="0.35">
      <c r="A1355">
        <v>191.839</v>
      </c>
      <c r="B1355">
        <f t="shared" si="21"/>
        <v>1918.3899999999999</v>
      </c>
      <c r="C1355">
        <f>B1355*Solar!$B$2</f>
        <v>381.75961000000001</v>
      </c>
    </row>
    <row r="1356" spans="1:3" x14ac:dyDescent="0.35">
      <c r="A1356">
        <v>241.38300000000001</v>
      </c>
      <c r="B1356">
        <f t="shared" si="21"/>
        <v>2413.83</v>
      </c>
      <c r="C1356">
        <f>B1356*Solar!$B$2</f>
        <v>480.35217</v>
      </c>
    </row>
    <row r="1357" spans="1:3" x14ac:dyDescent="0.35">
      <c r="A1357">
        <v>281.47300000000001</v>
      </c>
      <c r="B1357">
        <f t="shared" si="21"/>
        <v>2814.73</v>
      </c>
      <c r="C1357">
        <f>B1357*Solar!$B$2</f>
        <v>560.13127000000009</v>
      </c>
    </row>
    <row r="1358" spans="1:3" x14ac:dyDescent="0.35">
      <c r="A1358">
        <v>259.87099999999998</v>
      </c>
      <c r="B1358">
        <f t="shared" si="21"/>
        <v>2598.71</v>
      </c>
      <c r="C1358">
        <f>B1358*Solar!$B$2</f>
        <v>517.14328999999998</v>
      </c>
    </row>
    <row r="1359" spans="1:3" x14ac:dyDescent="0.35">
      <c r="A1359">
        <v>212.065</v>
      </c>
      <c r="B1359">
        <f t="shared" si="21"/>
        <v>2120.65</v>
      </c>
      <c r="C1359">
        <f>B1359*Solar!$B$2</f>
        <v>422.00935000000004</v>
      </c>
    </row>
    <row r="1360" spans="1:3" x14ac:dyDescent="0.35">
      <c r="A1360">
        <v>158.87</v>
      </c>
      <c r="B1360">
        <f t="shared" si="21"/>
        <v>1588.7</v>
      </c>
      <c r="C1360">
        <f>B1360*Solar!$B$2</f>
        <v>316.15130000000005</v>
      </c>
    </row>
    <row r="1361" spans="1:3" x14ac:dyDescent="0.35">
      <c r="A1361">
        <v>93.149000000000001</v>
      </c>
      <c r="B1361">
        <f t="shared" si="21"/>
        <v>931.49</v>
      </c>
      <c r="C1361">
        <f>B1361*Solar!$B$2</f>
        <v>185.36651000000001</v>
      </c>
    </row>
    <row r="1362" spans="1:3" x14ac:dyDescent="0.35">
      <c r="A1362">
        <v>26.687000000000001</v>
      </c>
      <c r="B1362">
        <f t="shared" si="21"/>
        <v>266.87</v>
      </c>
      <c r="C1362">
        <f>B1362*Solar!$B$2</f>
        <v>53.107130000000005</v>
      </c>
    </row>
    <row r="1363" spans="1:3" x14ac:dyDescent="0.35">
      <c r="A1363">
        <v>0.625</v>
      </c>
      <c r="B1363">
        <f t="shared" si="21"/>
        <v>6.25</v>
      </c>
      <c r="C1363">
        <f>B1363*Solar!$B$2</f>
        <v>1.2437500000000001</v>
      </c>
    </row>
    <row r="1364" spans="1:3" x14ac:dyDescent="0.35">
      <c r="A1364">
        <v>0</v>
      </c>
      <c r="B1364">
        <f t="shared" si="21"/>
        <v>0</v>
      </c>
      <c r="C1364">
        <f>B1364*Solar!$B$2</f>
        <v>0</v>
      </c>
    </row>
    <row r="1365" spans="1:3" x14ac:dyDescent="0.35">
      <c r="A1365">
        <v>0</v>
      </c>
      <c r="B1365">
        <f t="shared" si="21"/>
        <v>0</v>
      </c>
      <c r="C1365">
        <f>B1365*Solar!$B$2</f>
        <v>0</v>
      </c>
    </row>
    <row r="1366" spans="1:3" x14ac:dyDescent="0.35">
      <c r="A1366">
        <v>0</v>
      </c>
      <c r="B1366">
        <f t="shared" si="21"/>
        <v>0</v>
      </c>
      <c r="C1366">
        <f>B1366*Solar!$B$2</f>
        <v>0</v>
      </c>
    </row>
    <row r="1367" spans="1:3" x14ac:dyDescent="0.35">
      <c r="A1367">
        <v>0</v>
      </c>
      <c r="B1367">
        <f t="shared" si="21"/>
        <v>0</v>
      </c>
      <c r="C1367">
        <f>B1367*Solar!$B$2</f>
        <v>0</v>
      </c>
    </row>
    <row r="1368" spans="1:3" x14ac:dyDescent="0.35">
      <c r="A1368">
        <v>0</v>
      </c>
      <c r="B1368">
        <f t="shared" si="21"/>
        <v>0</v>
      </c>
      <c r="C1368">
        <f>B1368*Solar!$B$2</f>
        <v>0</v>
      </c>
    </row>
    <row r="1369" spans="1:3" x14ac:dyDescent="0.35">
      <c r="A1369">
        <v>0</v>
      </c>
      <c r="B1369">
        <f t="shared" si="21"/>
        <v>0</v>
      </c>
      <c r="C1369">
        <f>B1369*Solar!$B$2</f>
        <v>0</v>
      </c>
    </row>
    <row r="1370" spans="1:3" x14ac:dyDescent="0.35">
      <c r="A1370">
        <v>0</v>
      </c>
      <c r="B1370">
        <f t="shared" si="21"/>
        <v>0</v>
      </c>
      <c r="C1370">
        <f>B1370*Solar!$B$2</f>
        <v>0</v>
      </c>
    </row>
    <row r="1371" spans="1:3" x14ac:dyDescent="0.35">
      <c r="A1371">
        <v>0</v>
      </c>
      <c r="B1371">
        <f t="shared" si="21"/>
        <v>0</v>
      </c>
      <c r="C1371">
        <f>B1371*Solar!$B$2</f>
        <v>0</v>
      </c>
    </row>
    <row r="1372" spans="1:3" x14ac:dyDescent="0.35">
      <c r="A1372">
        <v>0</v>
      </c>
      <c r="B1372">
        <f t="shared" si="21"/>
        <v>0</v>
      </c>
      <c r="C1372">
        <f>B1372*Solar!$B$2</f>
        <v>0</v>
      </c>
    </row>
    <row r="1373" spans="1:3" x14ac:dyDescent="0.35">
      <c r="A1373">
        <v>0</v>
      </c>
      <c r="B1373">
        <f t="shared" si="21"/>
        <v>0</v>
      </c>
      <c r="C1373">
        <f>B1373*Solar!$B$2</f>
        <v>0</v>
      </c>
    </row>
    <row r="1374" spans="1:3" x14ac:dyDescent="0.35">
      <c r="A1374">
        <v>0</v>
      </c>
      <c r="B1374">
        <f t="shared" si="21"/>
        <v>0</v>
      </c>
      <c r="C1374">
        <f>B1374*Solar!$B$2</f>
        <v>0</v>
      </c>
    </row>
    <row r="1375" spans="1:3" x14ac:dyDescent="0.35">
      <c r="A1375">
        <v>0</v>
      </c>
      <c r="B1375">
        <f t="shared" si="21"/>
        <v>0</v>
      </c>
      <c r="C1375">
        <f>B1375*Solar!$B$2</f>
        <v>0</v>
      </c>
    </row>
    <row r="1376" spans="1:3" x14ac:dyDescent="0.35">
      <c r="A1376">
        <v>5.0910000000000002</v>
      </c>
      <c r="B1376">
        <f t="shared" si="21"/>
        <v>50.910000000000004</v>
      </c>
      <c r="C1376">
        <f>B1376*Solar!$B$2</f>
        <v>10.13109</v>
      </c>
    </row>
    <row r="1377" spans="1:3" x14ac:dyDescent="0.35">
      <c r="A1377">
        <v>60.21</v>
      </c>
      <c r="B1377">
        <f t="shared" si="21"/>
        <v>602.1</v>
      </c>
      <c r="C1377">
        <f>B1377*Solar!$B$2</f>
        <v>119.81790000000001</v>
      </c>
    </row>
    <row r="1378" spans="1:3" x14ac:dyDescent="0.35">
      <c r="A1378">
        <v>142.97900000000001</v>
      </c>
      <c r="B1378">
        <f t="shared" si="21"/>
        <v>1429.7900000000002</v>
      </c>
      <c r="C1378">
        <f>B1378*Solar!$B$2</f>
        <v>284.52821000000006</v>
      </c>
    </row>
    <row r="1379" spans="1:3" x14ac:dyDescent="0.35">
      <c r="A1379">
        <v>217.399</v>
      </c>
      <c r="B1379">
        <f t="shared" si="21"/>
        <v>2173.9899999999998</v>
      </c>
      <c r="C1379">
        <f>B1379*Solar!$B$2</f>
        <v>432.62401</v>
      </c>
    </row>
    <row r="1380" spans="1:3" x14ac:dyDescent="0.35">
      <c r="A1380">
        <v>271.70499999999998</v>
      </c>
      <c r="B1380">
        <f t="shared" si="21"/>
        <v>2717.0499999999997</v>
      </c>
      <c r="C1380">
        <f>B1380*Solar!$B$2</f>
        <v>540.69295</v>
      </c>
    </row>
    <row r="1381" spans="1:3" x14ac:dyDescent="0.35">
      <c r="A1381">
        <v>287.63099999999997</v>
      </c>
      <c r="B1381">
        <f t="shared" si="21"/>
        <v>2876.3099999999995</v>
      </c>
      <c r="C1381">
        <f>B1381*Solar!$B$2</f>
        <v>572.38568999999995</v>
      </c>
    </row>
    <row r="1382" spans="1:3" x14ac:dyDescent="0.35">
      <c r="A1382">
        <v>277.97699999999998</v>
      </c>
      <c r="B1382">
        <f t="shared" si="21"/>
        <v>2779.7699999999995</v>
      </c>
      <c r="C1382">
        <f>B1382*Solar!$B$2</f>
        <v>553.17422999999997</v>
      </c>
    </row>
    <row r="1383" spans="1:3" x14ac:dyDescent="0.35">
      <c r="A1383">
        <v>250.72900000000001</v>
      </c>
      <c r="B1383">
        <f t="shared" si="21"/>
        <v>2507.29</v>
      </c>
      <c r="C1383">
        <f>B1383*Solar!$B$2</f>
        <v>498.95071000000002</v>
      </c>
    </row>
    <row r="1384" spans="1:3" x14ac:dyDescent="0.35">
      <c r="A1384">
        <v>177.203</v>
      </c>
      <c r="B1384">
        <f t="shared" si="21"/>
        <v>1772.03</v>
      </c>
      <c r="C1384">
        <f>B1384*Solar!$B$2</f>
        <v>352.63397000000003</v>
      </c>
    </row>
    <row r="1385" spans="1:3" x14ac:dyDescent="0.35">
      <c r="A1385">
        <v>100.818</v>
      </c>
      <c r="B1385">
        <f t="shared" si="21"/>
        <v>1008.18</v>
      </c>
      <c r="C1385">
        <f>B1385*Solar!$B$2</f>
        <v>200.62782000000001</v>
      </c>
    </row>
    <row r="1386" spans="1:3" x14ac:dyDescent="0.35">
      <c r="A1386">
        <v>30.568999999999999</v>
      </c>
      <c r="B1386">
        <f t="shared" si="21"/>
        <v>305.69</v>
      </c>
      <c r="C1386">
        <f>B1386*Solar!$B$2</f>
        <v>60.83231</v>
      </c>
    </row>
    <row r="1387" spans="1:3" x14ac:dyDescent="0.35">
      <c r="A1387">
        <v>0.51400000000000001</v>
      </c>
      <c r="B1387">
        <f t="shared" si="21"/>
        <v>5.1400000000000006</v>
      </c>
      <c r="C1387">
        <f>B1387*Solar!$B$2</f>
        <v>1.0228600000000001</v>
      </c>
    </row>
    <row r="1388" spans="1:3" x14ac:dyDescent="0.35">
      <c r="A1388">
        <v>0</v>
      </c>
      <c r="B1388">
        <f t="shared" si="21"/>
        <v>0</v>
      </c>
      <c r="C1388">
        <f>B1388*Solar!$B$2</f>
        <v>0</v>
      </c>
    </row>
    <row r="1389" spans="1:3" x14ac:dyDescent="0.35">
      <c r="A1389">
        <v>0</v>
      </c>
      <c r="B1389">
        <f t="shared" si="21"/>
        <v>0</v>
      </c>
      <c r="C1389">
        <f>B1389*Solar!$B$2</f>
        <v>0</v>
      </c>
    </row>
    <row r="1390" spans="1:3" x14ac:dyDescent="0.35">
      <c r="A1390">
        <v>0</v>
      </c>
      <c r="B1390">
        <f t="shared" si="21"/>
        <v>0</v>
      </c>
      <c r="C1390">
        <f>B1390*Solar!$B$2</f>
        <v>0</v>
      </c>
    </row>
    <row r="1391" spans="1:3" x14ac:dyDescent="0.35">
      <c r="A1391">
        <v>0</v>
      </c>
      <c r="B1391">
        <f t="shared" si="21"/>
        <v>0</v>
      </c>
      <c r="C1391">
        <f>B1391*Solar!$B$2</f>
        <v>0</v>
      </c>
    </row>
    <row r="1392" spans="1:3" x14ac:dyDescent="0.35">
      <c r="A1392">
        <v>0</v>
      </c>
      <c r="B1392">
        <f t="shared" si="21"/>
        <v>0</v>
      </c>
      <c r="C1392">
        <f>B1392*Solar!$B$2</f>
        <v>0</v>
      </c>
    </row>
    <row r="1393" spans="1:3" x14ac:dyDescent="0.35">
      <c r="A1393">
        <v>0</v>
      </c>
      <c r="B1393">
        <f t="shared" si="21"/>
        <v>0</v>
      </c>
      <c r="C1393">
        <f>B1393*Solar!$B$2</f>
        <v>0</v>
      </c>
    </row>
    <row r="1394" spans="1:3" x14ac:dyDescent="0.35">
      <c r="A1394">
        <v>0</v>
      </c>
      <c r="B1394">
        <f t="shared" si="21"/>
        <v>0</v>
      </c>
      <c r="C1394">
        <f>B1394*Solar!$B$2</f>
        <v>0</v>
      </c>
    </row>
    <row r="1395" spans="1:3" x14ac:dyDescent="0.35">
      <c r="A1395">
        <v>0</v>
      </c>
      <c r="B1395">
        <f t="shared" si="21"/>
        <v>0</v>
      </c>
      <c r="C1395">
        <f>B1395*Solar!$B$2</f>
        <v>0</v>
      </c>
    </row>
    <row r="1396" spans="1:3" x14ac:dyDescent="0.35">
      <c r="A1396">
        <v>0</v>
      </c>
      <c r="B1396">
        <f t="shared" si="21"/>
        <v>0</v>
      </c>
      <c r="C1396">
        <f>B1396*Solar!$B$2</f>
        <v>0</v>
      </c>
    </row>
    <row r="1397" spans="1:3" x14ac:dyDescent="0.35">
      <c r="A1397">
        <v>0</v>
      </c>
      <c r="B1397">
        <f t="shared" si="21"/>
        <v>0</v>
      </c>
      <c r="C1397">
        <f>B1397*Solar!$B$2</f>
        <v>0</v>
      </c>
    </row>
    <row r="1398" spans="1:3" x14ac:dyDescent="0.35">
      <c r="A1398">
        <v>0</v>
      </c>
      <c r="B1398">
        <f t="shared" si="21"/>
        <v>0</v>
      </c>
      <c r="C1398">
        <f>B1398*Solar!$B$2</f>
        <v>0</v>
      </c>
    </row>
    <row r="1399" spans="1:3" x14ac:dyDescent="0.35">
      <c r="A1399">
        <v>0</v>
      </c>
      <c r="B1399">
        <f t="shared" si="21"/>
        <v>0</v>
      </c>
      <c r="C1399">
        <f>B1399*Solar!$B$2</f>
        <v>0</v>
      </c>
    </row>
    <row r="1400" spans="1:3" x14ac:dyDescent="0.35">
      <c r="A1400">
        <v>5.3559999999999999</v>
      </c>
      <c r="B1400">
        <f t="shared" si="21"/>
        <v>53.56</v>
      </c>
      <c r="C1400">
        <f>B1400*Solar!$B$2</f>
        <v>10.658440000000001</v>
      </c>
    </row>
    <row r="1401" spans="1:3" x14ac:dyDescent="0.35">
      <c r="A1401">
        <v>53.987000000000002</v>
      </c>
      <c r="B1401">
        <f t="shared" si="21"/>
        <v>539.87</v>
      </c>
      <c r="C1401">
        <f>B1401*Solar!$B$2</f>
        <v>107.43413000000001</v>
      </c>
    </row>
    <row r="1402" spans="1:3" x14ac:dyDescent="0.35">
      <c r="A1402">
        <v>129.55199999999999</v>
      </c>
      <c r="B1402">
        <f t="shared" si="21"/>
        <v>1295.52</v>
      </c>
      <c r="C1402">
        <f>B1402*Solar!$B$2</f>
        <v>257.80848000000003</v>
      </c>
    </row>
    <row r="1403" spans="1:3" x14ac:dyDescent="0.35">
      <c r="A1403">
        <v>198.85400000000001</v>
      </c>
      <c r="B1403">
        <f t="shared" si="21"/>
        <v>1988.5400000000002</v>
      </c>
      <c r="C1403">
        <f>B1403*Solar!$B$2</f>
        <v>395.71946000000008</v>
      </c>
    </row>
    <row r="1404" spans="1:3" x14ac:dyDescent="0.35">
      <c r="A1404">
        <v>254.74799999999999</v>
      </c>
      <c r="B1404">
        <f t="shared" si="21"/>
        <v>2547.48</v>
      </c>
      <c r="C1404">
        <f>B1404*Solar!$B$2</f>
        <v>506.94852000000003</v>
      </c>
    </row>
    <row r="1405" spans="1:3" x14ac:dyDescent="0.35">
      <c r="A1405">
        <v>287.23099999999999</v>
      </c>
      <c r="B1405">
        <f t="shared" si="21"/>
        <v>2872.31</v>
      </c>
      <c r="C1405">
        <f>B1405*Solar!$B$2</f>
        <v>571.58969000000002</v>
      </c>
    </row>
    <row r="1406" spans="1:3" x14ac:dyDescent="0.35">
      <c r="A1406">
        <v>276.19400000000002</v>
      </c>
      <c r="B1406">
        <f t="shared" si="21"/>
        <v>2761.94</v>
      </c>
      <c r="C1406">
        <f>B1406*Solar!$B$2</f>
        <v>549.62606000000005</v>
      </c>
    </row>
    <row r="1407" spans="1:3" x14ac:dyDescent="0.35">
      <c r="A1407">
        <v>249.57</v>
      </c>
      <c r="B1407">
        <f t="shared" si="21"/>
        <v>2495.6999999999998</v>
      </c>
      <c r="C1407">
        <f>B1407*Solar!$B$2</f>
        <v>496.64429999999999</v>
      </c>
    </row>
    <row r="1408" spans="1:3" x14ac:dyDescent="0.35">
      <c r="A1408">
        <v>184.495</v>
      </c>
      <c r="B1408">
        <f t="shared" si="21"/>
        <v>1844.95</v>
      </c>
      <c r="C1408">
        <f>B1408*Solar!$B$2</f>
        <v>367.14505000000003</v>
      </c>
    </row>
    <row r="1409" spans="1:3" x14ac:dyDescent="0.35">
      <c r="A1409">
        <v>107.16500000000001</v>
      </c>
      <c r="B1409">
        <f t="shared" si="21"/>
        <v>1071.6500000000001</v>
      </c>
      <c r="C1409">
        <f>B1409*Solar!$B$2</f>
        <v>213.25835000000004</v>
      </c>
    </row>
    <row r="1410" spans="1:3" x14ac:dyDescent="0.35">
      <c r="A1410">
        <v>33.472999999999999</v>
      </c>
      <c r="B1410">
        <f t="shared" si="21"/>
        <v>334.73</v>
      </c>
      <c r="C1410">
        <f>B1410*Solar!$B$2</f>
        <v>66.611270000000005</v>
      </c>
    </row>
    <row r="1411" spans="1:3" x14ac:dyDescent="0.35">
      <c r="A1411">
        <v>1.113</v>
      </c>
      <c r="B1411">
        <f t="shared" ref="B1411:B1474" si="22">A1411*10</f>
        <v>11.129999999999999</v>
      </c>
      <c r="C1411">
        <f>B1411*Solar!$B$2</f>
        <v>2.2148699999999999</v>
      </c>
    </row>
    <row r="1412" spans="1:3" x14ac:dyDescent="0.35">
      <c r="A1412">
        <v>0</v>
      </c>
      <c r="B1412">
        <f t="shared" si="22"/>
        <v>0</v>
      </c>
      <c r="C1412">
        <f>B1412*Solar!$B$2</f>
        <v>0</v>
      </c>
    </row>
    <row r="1413" spans="1:3" x14ac:dyDescent="0.35">
      <c r="A1413">
        <v>0</v>
      </c>
      <c r="B1413">
        <f t="shared" si="22"/>
        <v>0</v>
      </c>
      <c r="C1413">
        <f>B1413*Solar!$B$2</f>
        <v>0</v>
      </c>
    </row>
    <row r="1414" spans="1:3" x14ac:dyDescent="0.35">
      <c r="A1414">
        <v>0</v>
      </c>
      <c r="B1414">
        <f t="shared" si="22"/>
        <v>0</v>
      </c>
      <c r="C1414">
        <f>B1414*Solar!$B$2</f>
        <v>0</v>
      </c>
    </row>
    <row r="1415" spans="1:3" x14ac:dyDescent="0.35">
      <c r="A1415">
        <v>0</v>
      </c>
      <c r="B1415">
        <f t="shared" si="22"/>
        <v>0</v>
      </c>
      <c r="C1415">
        <f>B1415*Solar!$B$2</f>
        <v>0</v>
      </c>
    </row>
    <row r="1416" spans="1:3" x14ac:dyDescent="0.35">
      <c r="A1416">
        <v>0</v>
      </c>
      <c r="B1416">
        <f t="shared" si="22"/>
        <v>0</v>
      </c>
      <c r="C1416">
        <f>B1416*Solar!$B$2</f>
        <v>0</v>
      </c>
    </row>
    <row r="1417" spans="1:3" x14ac:dyDescent="0.35">
      <c r="A1417">
        <v>0</v>
      </c>
      <c r="B1417">
        <f t="shared" si="22"/>
        <v>0</v>
      </c>
      <c r="C1417">
        <f>B1417*Solar!$B$2</f>
        <v>0</v>
      </c>
    </row>
    <row r="1418" spans="1:3" x14ac:dyDescent="0.35">
      <c r="A1418">
        <v>0</v>
      </c>
      <c r="B1418">
        <f t="shared" si="22"/>
        <v>0</v>
      </c>
      <c r="C1418">
        <f>B1418*Solar!$B$2</f>
        <v>0</v>
      </c>
    </row>
    <row r="1419" spans="1:3" x14ac:dyDescent="0.35">
      <c r="A1419">
        <v>0</v>
      </c>
      <c r="B1419">
        <f t="shared" si="22"/>
        <v>0</v>
      </c>
      <c r="C1419">
        <f>B1419*Solar!$B$2</f>
        <v>0</v>
      </c>
    </row>
    <row r="1420" spans="1:3" x14ac:dyDescent="0.35">
      <c r="A1420">
        <v>0</v>
      </c>
      <c r="B1420">
        <f t="shared" si="22"/>
        <v>0</v>
      </c>
      <c r="C1420">
        <f>B1420*Solar!$B$2</f>
        <v>0</v>
      </c>
    </row>
    <row r="1421" spans="1:3" x14ac:dyDescent="0.35">
      <c r="A1421">
        <v>0</v>
      </c>
      <c r="B1421">
        <f t="shared" si="22"/>
        <v>0</v>
      </c>
      <c r="C1421">
        <f>B1421*Solar!$B$2</f>
        <v>0</v>
      </c>
    </row>
    <row r="1422" spans="1:3" x14ac:dyDescent="0.35">
      <c r="A1422">
        <v>0</v>
      </c>
      <c r="B1422">
        <f t="shared" si="22"/>
        <v>0</v>
      </c>
      <c r="C1422">
        <f>B1422*Solar!$B$2</f>
        <v>0</v>
      </c>
    </row>
    <row r="1423" spans="1:3" x14ac:dyDescent="0.35">
      <c r="A1423">
        <v>0</v>
      </c>
      <c r="B1423">
        <f t="shared" si="22"/>
        <v>0</v>
      </c>
      <c r="C1423">
        <f>B1423*Solar!$B$2</f>
        <v>0</v>
      </c>
    </row>
    <row r="1424" spans="1:3" x14ac:dyDescent="0.35">
      <c r="A1424">
        <v>5.7530000000000001</v>
      </c>
      <c r="B1424">
        <f t="shared" si="22"/>
        <v>57.53</v>
      </c>
      <c r="C1424">
        <f>B1424*Solar!$B$2</f>
        <v>11.44847</v>
      </c>
    </row>
    <row r="1425" spans="1:3" x14ac:dyDescent="0.35">
      <c r="A1425">
        <v>47.896000000000001</v>
      </c>
      <c r="B1425">
        <f t="shared" si="22"/>
        <v>478.96000000000004</v>
      </c>
      <c r="C1425">
        <f>B1425*Solar!$B$2</f>
        <v>95.313040000000015</v>
      </c>
    </row>
    <row r="1426" spans="1:3" x14ac:dyDescent="0.35">
      <c r="A1426">
        <v>124.10299999999999</v>
      </c>
      <c r="B1426">
        <f t="shared" si="22"/>
        <v>1241.03</v>
      </c>
      <c r="C1426">
        <f>B1426*Solar!$B$2</f>
        <v>246.96496999999999</v>
      </c>
    </row>
    <row r="1427" spans="1:3" x14ac:dyDescent="0.35">
      <c r="A1427">
        <v>188.18299999999999</v>
      </c>
      <c r="B1427">
        <f t="shared" si="22"/>
        <v>1881.83</v>
      </c>
      <c r="C1427">
        <f>B1427*Solar!$B$2</f>
        <v>374.48417000000001</v>
      </c>
    </row>
    <row r="1428" spans="1:3" x14ac:dyDescent="0.35">
      <c r="A1428">
        <v>233.334</v>
      </c>
      <c r="B1428">
        <f t="shared" si="22"/>
        <v>2333.34</v>
      </c>
      <c r="C1428">
        <f>B1428*Solar!$B$2</f>
        <v>464.33466000000004</v>
      </c>
    </row>
    <row r="1429" spans="1:3" x14ac:dyDescent="0.35">
      <c r="A1429">
        <v>268.447</v>
      </c>
      <c r="B1429">
        <f t="shared" si="22"/>
        <v>2684.4700000000003</v>
      </c>
      <c r="C1429">
        <f>B1429*Solar!$B$2</f>
        <v>534.20953000000009</v>
      </c>
    </row>
    <row r="1430" spans="1:3" x14ac:dyDescent="0.35">
      <c r="A1430">
        <v>269.87700000000001</v>
      </c>
      <c r="B1430">
        <f t="shared" si="22"/>
        <v>2698.77</v>
      </c>
      <c r="C1430">
        <f>B1430*Solar!$B$2</f>
        <v>537.05523000000005</v>
      </c>
    </row>
    <row r="1431" spans="1:3" x14ac:dyDescent="0.35">
      <c r="A1431">
        <v>225.08099999999999</v>
      </c>
      <c r="B1431">
        <f t="shared" si="22"/>
        <v>2250.81</v>
      </c>
      <c r="C1431">
        <f>B1431*Solar!$B$2</f>
        <v>447.91119000000003</v>
      </c>
    </row>
    <row r="1432" spans="1:3" x14ac:dyDescent="0.35">
      <c r="A1432">
        <v>165.92400000000001</v>
      </c>
      <c r="B1432">
        <f t="shared" si="22"/>
        <v>1659.24</v>
      </c>
      <c r="C1432">
        <f>B1432*Solar!$B$2</f>
        <v>330.18876</v>
      </c>
    </row>
    <row r="1433" spans="1:3" x14ac:dyDescent="0.35">
      <c r="A1433">
        <v>105.82</v>
      </c>
      <c r="B1433">
        <f t="shared" si="22"/>
        <v>1058.1999999999998</v>
      </c>
      <c r="C1433">
        <f>B1433*Solar!$B$2</f>
        <v>210.58179999999999</v>
      </c>
    </row>
    <row r="1434" spans="1:3" x14ac:dyDescent="0.35">
      <c r="A1434">
        <v>40.008000000000003</v>
      </c>
      <c r="B1434">
        <f t="shared" si="22"/>
        <v>400.08000000000004</v>
      </c>
      <c r="C1434">
        <f>B1434*Solar!$B$2</f>
        <v>79.615920000000017</v>
      </c>
    </row>
    <row r="1435" spans="1:3" x14ac:dyDescent="0.35">
      <c r="A1435">
        <v>1.3280000000000001</v>
      </c>
      <c r="B1435">
        <f t="shared" si="22"/>
        <v>13.280000000000001</v>
      </c>
      <c r="C1435">
        <f>B1435*Solar!$B$2</f>
        <v>2.6427200000000002</v>
      </c>
    </row>
    <row r="1436" spans="1:3" x14ac:dyDescent="0.35">
      <c r="A1436">
        <v>0</v>
      </c>
      <c r="B1436">
        <f t="shared" si="22"/>
        <v>0</v>
      </c>
      <c r="C1436">
        <f>B1436*Solar!$B$2</f>
        <v>0</v>
      </c>
    </row>
    <row r="1437" spans="1:3" x14ac:dyDescent="0.35">
      <c r="A1437">
        <v>0</v>
      </c>
      <c r="B1437">
        <f t="shared" si="22"/>
        <v>0</v>
      </c>
      <c r="C1437">
        <f>B1437*Solar!$B$2</f>
        <v>0</v>
      </c>
    </row>
    <row r="1438" spans="1:3" x14ac:dyDescent="0.35">
      <c r="A1438">
        <v>0</v>
      </c>
      <c r="B1438">
        <f t="shared" si="22"/>
        <v>0</v>
      </c>
      <c r="C1438">
        <f>B1438*Solar!$B$2</f>
        <v>0</v>
      </c>
    </row>
    <row r="1439" spans="1:3" x14ac:dyDescent="0.35">
      <c r="A1439">
        <v>0</v>
      </c>
      <c r="B1439">
        <f t="shared" si="22"/>
        <v>0</v>
      </c>
      <c r="C1439">
        <f>B1439*Solar!$B$2</f>
        <v>0</v>
      </c>
    </row>
    <row r="1440" spans="1:3" x14ac:dyDescent="0.35">
      <c r="A1440">
        <v>0</v>
      </c>
      <c r="B1440">
        <f t="shared" si="22"/>
        <v>0</v>
      </c>
      <c r="C1440">
        <f>B1440*Solar!$B$2</f>
        <v>0</v>
      </c>
    </row>
    <row r="1441" spans="1:3" x14ac:dyDescent="0.35">
      <c r="A1441">
        <v>0</v>
      </c>
      <c r="B1441">
        <f t="shared" si="22"/>
        <v>0</v>
      </c>
      <c r="C1441">
        <f>B1441*Solar!$B$2</f>
        <v>0</v>
      </c>
    </row>
    <row r="1442" spans="1:3" x14ac:dyDescent="0.35">
      <c r="A1442">
        <v>0</v>
      </c>
      <c r="B1442">
        <f t="shared" si="22"/>
        <v>0</v>
      </c>
      <c r="C1442">
        <f>B1442*Solar!$B$2</f>
        <v>0</v>
      </c>
    </row>
    <row r="1443" spans="1:3" x14ac:dyDescent="0.35">
      <c r="A1443">
        <v>0</v>
      </c>
      <c r="B1443">
        <f t="shared" si="22"/>
        <v>0</v>
      </c>
      <c r="C1443">
        <f>B1443*Solar!$B$2</f>
        <v>0</v>
      </c>
    </row>
    <row r="1444" spans="1:3" x14ac:dyDescent="0.35">
      <c r="A1444">
        <v>0</v>
      </c>
      <c r="B1444">
        <f t="shared" si="22"/>
        <v>0</v>
      </c>
      <c r="C1444">
        <f>B1444*Solar!$B$2</f>
        <v>0</v>
      </c>
    </row>
    <row r="1445" spans="1:3" x14ac:dyDescent="0.35">
      <c r="A1445">
        <v>0</v>
      </c>
      <c r="B1445">
        <f t="shared" si="22"/>
        <v>0</v>
      </c>
      <c r="C1445">
        <f>B1445*Solar!$B$2</f>
        <v>0</v>
      </c>
    </row>
    <row r="1446" spans="1:3" x14ac:dyDescent="0.35">
      <c r="A1446">
        <v>0</v>
      </c>
      <c r="B1446">
        <f t="shared" si="22"/>
        <v>0</v>
      </c>
      <c r="C1446">
        <f>B1446*Solar!$B$2</f>
        <v>0</v>
      </c>
    </row>
    <row r="1447" spans="1:3" x14ac:dyDescent="0.35">
      <c r="A1447">
        <v>0</v>
      </c>
      <c r="B1447">
        <f t="shared" si="22"/>
        <v>0</v>
      </c>
      <c r="C1447">
        <f>B1447*Solar!$B$2</f>
        <v>0</v>
      </c>
    </row>
    <row r="1448" spans="1:3" x14ac:dyDescent="0.35">
      <c r="A1448">
        <v>6.7779999999999996</v>
      </c>
      <c r="B1448">
        <f t="shared" si="22"/>
        <v>67.78</v>
      </c>
      <c r="C1448">
        <f>B1448*Solar!$B$2</f>
        <v>13.48822</v>
      </c>
    </row>
    <row r="1449" spans="1:3" x14ac:dyDescent="0.35">
      <c r="A1449">
        <v>53.868000000000002</v>
      </c>
      <c r="B1449">
        <f t="shared" si="22"/>
        <v>538.68000000000006</v>
      </c>
      <c r="C1449">
        <f>B1449*Solar!$B$2</f>
        <v>107.19732000000002</v>
      </c>
    </row>
    <row r="1450" spans="1:3" x14ac:dyDescent="0.35">
      <c r="A1450">
        <v>120.462</v>
      </c>
      <c r="B1450">
        <f t="shared" si="22"/>
        <v>1204.6200000000001</v>
      </c>
      <c r="C1450">
        <f>B1450*Solar!$B$2</f>
        <v>239.71938000000003</v>
      </c>
    </row>
    <row r="1451" spans="1:3" x14ac:dyDescent="0.35">
      <c r="A1451">
        <v>184.74199999999999</v>
      </c>
      <c r="B1451">
        <f t="shared" si="22"/>
        <v>1847.4199999999998</v>
      </c>
      <c r="C1451">
        <f>B1451*Solar!$B$2</f>
        <v>367.63657999999998</v>
      </c>
    </row>
    <row r="1452" spans="1:3" x14ac:dyDescent="0.35">
      <c r="A1452">
        <v>225.744</v>
      </c>
      <c r="B1452">
        <f t="shared" si="22"/>
        <v>2257.44</v>
      </c>
      <c r="C1452">
        <f>B1452*Solar!$B$2</f>
        <v>449.23056000000003</v>
      </c>
    </row>
    <row r="1453" spans="1:3" x14ac:dyDescent="0.35">
      <c r="A1453">
        <v>269.13200000000001</v>
      </c>
      <c r="B1453">
        <f t="shared" si="22"/>
        <v>2691.32</v>
      </c>
      <c r="C1453">
        <f>B1453*Solar!$B$2</f>
        <v>535.5726800000001</v>
      </c>
    </row>
    <row r="1454" spans="1:3" x14ac:dyDescent="0.35">
      <c r="A1454">
        <v>269.56700000000001</v>
      </c>
      <c r="B1454">
        <f t="shared" si="22"/>
        <v>2695.67</v>
      </c>
      <c r="C1454">
        <f>B1454*Solar!$B$2</f>
        <v>536.43833000000006</v>
      </c>
    </row>
    <row r="1455" spans="1:3" x14ac:dyDescent="0.35">
      <c r="A1455">
        <v>240.482</v>
      </c>
      <c r="B1455">
        <f t="shared" si="22"/>
        <v>2404.8200000000002</v>
      </c>
      <c r="C1455">
        <f>B1455*Solar!$B$2</f>
        <v>478.55918000000008</v>
      </c>
    </row>
    <row r="1456" spans="1:3" x14ac:dyDescent="0.35">
      <c r="A1456">
        <v>168.33199999999999</v>
      </c>
      <c r="B1456">
        <f t="shared" si="22"/>
        <v>1683.32</v>
      </c>
      <c r="C1456">
        <f>B1456*Solar!$B$2</f>
        <v>334.98068000000001</v>
      </c>
    </row>
    <row r="1457" spans="1:3" x14ac:dyDescent="0.35">
      <c r="A1457">
        <v>98.17</v>
      </c>
      <c r="B1457">
        <f t="shared" si="22"/>
        <v>981.7</v>
      </c>
      <c r="C1457">
        <f>B1457*Solar!$B$2</f>
        <v>195.35830000000001</v>
      </c>
    </row>
    <row r="1458" spans="1:3" x14ac:dyDescent="0.35">
      <c r="A1458">
        <v>34.820999999999998</v>
      </c>
      <c r="B1458">
        <f t="shared" si="22"/>
        <v>348.21</v>
      </c>
      <c r="C1458">
        <f>B1458*Solar!$B$2</f>
        <v>69.293790000000001</v>
      </c>
    </row>
    <row r="1459" spans="1:3" x14ac:dyDescent="0.35">
      <c r="A1459">
        <v>1.4370000000000001</v>
      </c>
      <c r="B1459">
        <f t="shared" si="22"/>
        <v>14.370000000000001</v>
      </c>
      <c r="C1459">
        <f>B1459*Solar!$B$2</f>
        <v>2.8596300000000006</v>
      </c>
    </row>
    <row r="1460" spans="1:3" x14ac:dyDescent="0.35">
      <c r="A1460">
        <v>0</v>
      </c>
      <c r="B1460">
        <f t="shared" si="22"/>
        <v>0</v>
      </c>
      <c r="C1460">
        <f>B1460*Solar!$B$2</f>
        <v>0</v>
      </c>
    </row>
    <row r="1461" spans="1:3" x14ac:dyDescent="0.35">
      <c r="A1461">
        <v>0</v>
      </c>
      <c r="B1461">
        <f t="shared" si="22"/>
        <v>0</v>
      </c>
      <c r="C1461">
        <f>B1461*Solar!$B$2</f>
        <v>0</v>
      </c>
    </row>
    <row r="1462" spans="1:3" x14ac:dyDescent="0.35">
      <c r="A1462">
        <v>0</v>
      </c>
      <c r="B1462">
        <f t="shared" si="22"/>
        <v>0</v>
      </c>
      <c r="C1462">
        <f>B1462*Solar!$B$2</f>
        <v>0</v>
      </c>
    </row>
    <row r="1463" spans="1:3" x14ac:dyDescent="0.35">
      <c r="A1463">
        <v>0</v>
      </c>
      <c r="B1463">
        <f t="shared" si="22"/>
        <v>0</v>
      </c>
      <c r="C1463">
        <f>B1463*Solar!$B$2</f>
        <v>0</v>
      </c>
    </row>
    <row r="1464" spans="1:3" x14ac:dyDescent="0.35">
      <c r="A1464">
        <v>0</v>
      </c>
      <c r="B1464">
        <f t="shared" si="22"/>
        <v>0</v>
      </c>
      <c r="C1464">
        <f>B1464*Solar!$B$2</f>
        <v>0</v>
      </c>
    </row>
    <row r="1465" spans="1:3" x14ac:dyDescent="0.35">
      <c r="A1465">
        <v>0</v>
      </c>
      <c r="B1465">
        <f t="shared" si="22"/>
        <v>0</v>
      </c>
      <c r="C1465">
        <f>B1465*Solar!$B$2</f>
        <v>0</v>
      </c>
    </row>
    <row r="1466" spans="1:3" x14ac:dyDescent="0.35">
      <c r="A1466">
        <v>0</v>
      </c>
      <c r="B1466">
        <f t="shared" si="22"/>
        <v>0</v>
      </c>
      <c r="C1466">
        <f>B1466*Solar!$B$2</f>
        <v>0</v>
      </c>
    </row>
    <row r="1467" spans="1:3" x14ac:dyDescent="0.35">
      <c r="A1467">
        <v>0</v>
      </c>
      <c r="B1467">
        <f t="shared" si="22"/>
        <v>0</v>
      </c>
      <c r="C1467">
        <f>B1467*Solar!$B$2</f>
        <v>0</v>
      </c>
    </row>
    <row r="1468" spans="1:3" x14ac:dyDescent="0.35">
      <c r="A1468">
        <v>0</v>
      </c>
      <c r="B1468">
        <f t="shared" si="22"/>
        <v>0</v>
      </c>
      <c r="C1468">
        <f>B1468*Solar!$B$2</f>
        <v>0</v>
      </c>
    </row>
    <row r="1469" spans="1:3" x14ac:dyDescent="0.35">
      <c r="A1469">
        <v>0</v>
      </c>
      <c r="B1469">
        <f t="shared" si="22"/>
        <v>0</v>
      </c>
      <c r="C1469">
        <f>B1469*Solar!$B$2</f>
        <v>0</v>
      </c>
    </row>
    <row r="1470" spans="1:3" x14ac:dyDescent="0.35">
      <c r="A1470">
        <v>0</v>
      </c>
      <c r="B1470">
        <f t="shared" si="22"/>
        <v>0</v>
      </c>
      <c r="C1470">
        <f>B1470*Solar!$B$2</f>
        <v>0</v>
      </c>
    </row>
    <row r="1471" spans="1:3" x14ac:dyDescent="0.35">
      <c r="A1471">
        <v>0</v>
      </c>
      <c r="B1471">
        <f t="shared" si="22"/>
        <v>0</v>
      </c>
      <c r="C1471">
        <f>B1471*Solar!$B$2</f>
        <v>0</v>
      </c>
    </row>
    <row r="1472" spans="1:3" x14ac:dyDescent="0.35">
      <c r="A1472">
        <v>8.3670000000000009</v>
      </c>
      <c r="B1472">
        <f t="shared" si="22"/>
        <v>83.670000000000016</v>
      </c>
      <c r="C1472">
        <f>B1472*Solar!$B$2</f>
        <v>16.650330000000004</v>
      </c>
    </row>
    <row r="1473" spans="1:3" x14ac:dyDescent="0.35">
      <c r="A1473">
        <v>63.917000000000002</v>
      </c>
      <c r="B1473">
        <f t="shared" si="22"/>
        <v>639.17000000000007</v>
      </c>
      <c r="C1473">
        <f>B1473*Solar!$B$2</f>
        <v>127.19483000000002</v>
      </c>
    </row>
    <row r="1474" spans="1:3" x14ac:dyDescent="0.35">
      <c r="A1474">
        <v>138.875</v>
      </c>
      <c r="B1474">
        <f t="shared" si="22"/>
        <v>1388.75</v>
      </c>
      <c r="C1474">
        <f>B1474*Solar!$B$2</f>
        <v>276.36125000000004</v>
      </c>
    </row>
    <row r="1475" spans="1:3" x14ac:dyDescent="0.35">
      <c r="A1475">
        <v>208.697</v>
      </c>
      <c r="B1475">
        <f t="shared" ref="B1475:B1538" si="23">A1475*10</f>
        <v>2086.9700000000003</v>
      </c>
      <c r="C1475">
        <f>B1475*Solar!$B$2</f>
        <v>415.30703000000005</v>
      </c>
    </row>
    <row r="1476" spans="1:3" x14ac:dyDescent="0.35">
      <c r="A1476">
        <v>253.54</v>
      </c>
      <c r="B1476">
        <f t="shared" si="23"/>
        <v>2535.4</v>
      </c>
      <c r="C1476">
        <f>B1476*Solar!$B$2</f>
        <v>504.54460000000006</v>
      </c>
    </row>
    <row r="1477" spans="1:3" x14ac:dyDescent="0.35">
      <c r="A1477">
        <v>251.16800000000001</v>
      </c>
      <c r="B1477">
        <f t="shared" si="23"/>
        <v>2511.6800000000003</v>
      </c>
      <c r="C1477">
        <f>B1477*Solar!$B$2</f>
        <v>499.82432000000006</v>
      </c>
    </row>
    <row r="1478" spans="1:3" x14ac:dyDescent="0.35">
      <c r="A1478">
        <v>255.041</v>
      </c>
      <c r="B1478">
        <f t="shared" si="23"/>
        <v>2550.41</v>
      </c>
      <c r="C1478">
        <f>B1478*Solar!$B$2</f>
        <v>507.53158999999999</v>
      </c>
    </row>
    <row r="1479" spans="1:3" x14ac:dyDescent="0.35">
      <c r="A1479">
        <v>234.476</v>
      </c>
      <c r="B1479">
        <f t="shared" si="23"/>
        <v>2344.7600000000002</v>
      </c>
      <c r="C1479">
        <f>B1479*Solar!$B$2</f>
        <v>466.60724000000005</v>
      </c>
    </row>
    <row r="1480" spans="1:3" x14ac:dyDescent="0.35">
      <c r="A1480">
        <v>189.38</v>
      </c>
      <c r="B1480">
        <f t="shared" si="23"/>
        <v>1893.8</v>
      </c>
      <c r="C1480">
        <f>B1480*Solar!$B$2</f>
        <v>376.86619999999999</v>
      </c>
    </row>
    <row r="1481" spans="1:3" x14ac:dyDescent="0.35">
      <c r="A1481">
        <v>121.22199999999999</v>
      </c>
      <c r="B1481">
        <f t="shared" si="23"/>
        <v>1212.22</v>
      </c>
      <c r="C1481">
        <f>B1481*Solar!$B$2</f>
        <v>241.23178000000001</v>
      </c>
    </row>
    <row r="1482" spans="1:3" x14ac:dyDescent="0.35">
      <c r="A1482">
        <v>42.875</v>
      </c>
      <c r="B1482">
        <f t="shared" si="23"/>
        <v>428.75</v>
      </c>
      <c r="C1482">
        <f>B1482*Solar!$B$2</f>
        <v>85.321250000000006</v>
      </c>
    </row>
    <row r="1483" spans="1:3" x14ac:dyDescent="0.35">
      <c r="A1483">
        <v>1.897</v>
      </c>
      <c r="B1483">
        <f t="shared" si="23"/>
        <v>18.97</v>
      </c>
      <c r="C1483">
        <f>B1483*Solar!$B$2</f>
        <v>3.7750300000000001</v>
      </c>
    </row>
    <row r="1484" spans="1:3" x14ac:dyDescent="0.35">
      <c r="A1484">
        <v>0</v>
      </c>
      <c r="B1484">
        <f t="shared" si="23"/>
        <v>0</v>
      </c>
      <c r="C1484">
        <f>B1484*Solar!$B$2</f>
        <v>0</v>
      </c>
    </row>
    <row r="1485" spans="1:3" x14ac:dyDescent="0.35">
      <c r="A1485">
        <v>0</v>
      </c>
      <c r="B1485">
        <f t="shared" si="23"/>
        <v>0</v>
      </c>
      <c r="C1485">
        <f>B1485*Solar!$B$2</f>
        <v>0</v>
      </c>
    </row>
    <row r="1486" spans="1:3" x14ac:dyDescent="0.35">
      <c r="A1486">
        <v>0</v>
      </c>
      <c r="B1486">
        <f t="shared" si="23"/>
        <v>0</v>
      </c>
      <c r="C1486">
        <f>B1486*Solar!$B$2</f>
        <v>0</v>
      </c>
    </row>
    <row r="1487" spans="1:3" x14ac:dyDescent="0.35">
      <c r="A1487">
        <v>0</v>
      </c>
      <c r="B1487">
        <f t="shared" si="23"/>
        <v>0</v>
      </c>
      <c r="C1487">
        <f>B1487*Solar!$B$2</f>
        <v>0</v>
      </c>
    </row>
    <row r="1488" spans="1:3" x14ac:dyDescent="0.35">
      <c r="A1488">
        <v>0</v>
      </c>
      <c r="B1488">
        <f t="shared" si="23"/>
        <v>0</v>
      </c>
      <c r="C1488">
        <f>B1488*Solar!$B$2</f>
        <v>0</v>
      </c>
    </row>
    <row r="1489" spans="1:3" x14ac:dyDescent="0.35">
      <c r="A1489">
        <v>0</v>
      </c>
      <c r="B1489">
        <f t="shared" si="23"/>
        <v>0</v>
      </c>
      <c r="C1489">
        <f>B1489*Solar!$B$2</f>
        <v>0</v>
      </c>
    </row>
    <row r="1490" spans="1:3" x14ac:dyDescent="0.35">
      <c r="A1490">
        <v>0</v>
      </c>
      <c r="B1490">
        <f t="shared" si="23"/>
        <v>0</v>
      </c>
      <c r="C1490">
        <f>B1490*Solar!$B$2</f>
        <v>0</v>
      </c>
    </row>
    <row r="1491" spans="1:3" x14ac:dyDescent="0.35">
      <c r="A1491">
        <v>0</v>
      </c>
      <c r="B1491">
        <f t="shared" si="23"/>
        <v>0</v>
      </c>
      <c r="C1491">
        <f>B1491*Solar!$B$2</f>
        <v>0</v>
      </c>
    </row>
    <row r="1492" spans="1:3" x14ac:dyDescent="0.35">
      <c r="A1492">
        <v>0</v>
      </c>
      <c r="B1492">
        <f t="shared" si="23"/>
        <v>0</v>
      </c>
      <c r="C1492">
        <f>B1492*Solar!$B$2</f>
        <v>0</v>
      </c>
    </row>
    <row r="1493" spans="1:3" x14ac:dyDescent="0.35">
      <c r="A1493">
        <v>0</v>
      </c>
      <c r="B1493">
        <f t="shared" si="23"/>
        <v>0</v>
      </c>
      <c r="C1493">
        <f>B1493*Solar!$B$2</f>
        <v>0</v>
      </c>
    </row>
    <row r="1494" spans="1:3" x14ac:dyDescent="0.35">
      <c r="A1494">
        <v>0</v>
      </c>
      <c r="B1494">
        <f t="shared" si="23"/>
        <v>0</v>
      </c>
      <c r="C1494">
        <f>B1494*Solar!$B$2</f>
        <v>0</v>
      </c>
    </row>
    <row r="1495" spans="1:3" x14ac:dyDescent="0.35">
      <c r="A1495">
        <v>0</v>
      </c>
      <c r="B1495">
        <f t="shared" si="23"/>
        <v>0</v>
      </c>
      <c r="C1495">
        <f>B1495*Solar!$B$2</f>
        <v>0</v>
      </c>
    </row>
    <row r="1496" spans="1:3" x14ac:dyDescent="0.35">
      <c r="A1496">
        <v>9.2010000000000005</v>
      </c>
      <c r="B1496">
        <f t="shared" si="23"/>
        <v>92.01</v>
      </c>
      <c r="C1496">
        <f>B1496*Solar!$B$2</f>
        <v>18.309990000000003</v>
      </c>
    </row>
    <row r="1497" spans="1:3" x14ac:dyDescent="0.35">
      <c r="A1497">
        <v>62.161999999999999</v>
      </c>
      <c r="B1497">
        <f t="shared" si="23"/>
        <v>621.62</v>
      </c>
      <c r="C1497">
        <f>B1497*Solar!$B$2</f>
        <v>123.70238000000001</v>
      </c>
    </row>
    <row r="1498" spans="1:3" x14ac:dyDescent="0.35">
      <c r="A1498">
        <v>150.95099999999999</v>
      </c>
      <c r="B1498">
        <f t="shared" si="23"/>
        <v>1509.51</v>
      </c>
      <c r="C1498">
        <f>B1498*Solar!$B$2</f>
        <v>300.39249000000001</v>
      </c>
    </row>
    <row r="1499" spans="1:3" x14ac:dyDescent="0.35">
      <c r="A1499">
        <v>223.285</v>
      </c>
      <c r="B1499">
        <f t="shared" si="23"/>
        <v>2232.85</v>
      </c>
      <c r="C1499">
        <f>B1499*Solar!$B$2</f>
        <v>444.33715000000001</v>
      </c>
    </row>
    <row r="1500" spans="1:3" x14ac:dyDescent="0.35">
      <c r="A1500">
        <v>288.40199999999999</v>
      </c>
      <c r="B1500">
        <f t="shared" si="23"/>
        <v>2884.02</v>
      </c>
      <c r="C1500">
        <f>B1500*Solar!$B$2</f>
        <v>573.91998000000001</v>
      </c>
    </row>
    <row r="1501" spans="1:3" x14ac:dyDescent="0.35">
      <c r="A1501">
        <v>302</v>
      </c>
      <c r="B1501">
        <f t="shared" si="23"/>
        <v>3020</v>
      </c>
      <c r="C1501">
        <f>B1501*Solar!$B$2</f>
        <v>600.98</v>
      </c>
    </row>
    <row r="1502" spans="1:3" x14ac:dyDescent="0.35">
      <c r="A1502">
        <v>315.91899999999998</v>
      </c>
      <c r="B1502">
        <f t="shared" si="23"/>
        <v>3159.1899999999996</v>
      </c>
      <c r="C1502">
        <f>B1502*Solar!$B$2</f>
        <v>628.67881</v>
      </c>
    </row>
    <row r="1503" spans="1:3" x14ac:dyDescent="0.35">
      <c r="A1503">
        <v>266.38499999999999</v>
      </c>
      <c r="B1503">
        <f t="shared" si="23"/>
        <v>2663.85</v>
      </c>
      <c r="C1503">
        <f>B1503*Solar!$B$2</f>
        <v>530.10614999999996</v>
      </c>
    </row>
    <row r="1504" spans="1:3" x14ac:dyDescent="0.35">
      <c r="A1504">
        <v>196.173</v>
      </c>
      <c r="B1504">
        <f t="shared" si="23"/>
        <v>1961.73</v>
      </c>
      <c r="C1504">
        <f>B1504*Solar!$B$2</f>
        <v>390.38427000000001</v>
      </c>
    </row>
    <row r="1505" spans="1:3" x14ac:dyDescent="0.35">
      <c r="A1505">
        <v>118.667</v>
      </c>
      <c r="B1505">
        <f t="shared" si="23"/>
        <v>1186.67</v>
      </c>
      <c r="C1505">
        <f>B1505*Solar!$B$2</f>
        <v>236.14733000000004</v>
      </c>
    </row>
    <row r="1506" spans="1:3" x14ac:dyDescent="0.35">
      <c r="A1506">
        <v>46.512</v>
      </c>
      <c r="B1506">
        <f t="shared" si="23"/>
        <v>465.12</v>
      </c>
      <c r="C1506">
        <f>B1506*Solar!$B$2</f>
        <v>92.558880000000002</v>
      </c>
    </row>
    <row r="1507" spans="1:3" x14ac:dyDescent="0.35">
      <c r="A1507">
        <v>2.5529999999999999</v>
      </c>
      <c r="B1507">
        <f t="shared" si="23"/>
        <v>25.53</v>
      </c>
      <c r="C1507">
        <f>B1507*Solar!$B$2</f>
        <v>5.0804700000000009</v>
      </c>
    </row>
    <row r="1508" spans="1:3" x14ac:dyDescent="0.35">
      <c r="A1508">
        <v>0</v>
      </c>
      <c r="B1508">
        <f t="shared" si="23"/>
        <v>0</v>
      </c>
      <c r="C1508">
        <f>B1508*Solar!$B$2</f>
        <v>0</v>
      </c>
    </row>
    <row r="1509" spans="1:3" x14ac:dyDescent="0.35">
      <c r="A1509">
        <v>0</v>
      </c>
      <c r="B1509">
        <f t="shared" si="23"/>
        <v>0</v>
      </c>
      <c r="C1509">
        <f>B1509*Solar!$B$2</f>
        <v>0</v>
      </c>
    </row>
    <row r="1510" spans="1:3" x14ac:dyDescent="0.35">
      <c r="A1510">
        <v>0</v>
      </c>
      <c r="B1510">
        <f t="shared" si="23"/>
        <v>0</v>
      </c>
      <c r="C1510">
        <f>B1510*Solar!$B$2</f>
        <v>0</v>
      </c>
    </row>
    <row r="1511" spans="1:3" x14ac:dyDescent="0.35">
      <c r="A1511">
        <v>0</v>
      </c>
      <c r="B1511">
        <f t="shared" si="23"/>
        <v>0</v>
      </c>
      <c r="C1511">
        <f>B1511*Solar!$B$2</f>
        <v>0</v>
      </c>
    </row>
    <row r="1512" spans="1:3" x14ac:dyDescent="0.35">
      <c r="A1512">
        <v>0</v>
      </c>
      <c r="B1512">
        <f t="shared" si="23"/>
        <v>0</v>
      </c>
      <c r="C1512">
        <f>B1512*Solar!$B$2</f>
        <v>0</v>
      </c>
    </row>
    <row r="1513" spans="1:3" x14ac:dyDescent="0.35">
      <c r="A1513">
        <v>0</v>
      </c>
      <c r="B1513">
        <f t="shared" si="23"/>
        <v>0</v>
      </c>
      <c r="C1513">
        <f>B1513*Solar!$B$2</f>
        <v>0</v>
      </c>
    </row>
    <row r="1514" spans="1:3" x14ac:dyDescent="0.35">
      <c r="A1514">
        <v>0</v>
      </c>
      <c r="B1514">
        <f t="shared" si="23"/>
        <v>0</v>
      </c>
      <c r="C1514">
        <f>B1514*Solar!$B$2</f>
        <v>0</v>
      </c>
    </row>
    <row r="1515" spans="1:3" x14ac:dyDescent="0.35">
      <c r="A1515">
        <v>0</v>
      </c>
      <c r="B1515">
        <f t="shared" si="23"/>
        <v>0</v>
      </c>
      <c r="C1515">
        <f>B1515*Solar!$B$2</f>
        <v>0</v>
      </c>
    </row>
    <row r="1516" spans="1:3" x14ac:dyDescent="0.35">
      <c r="A1516">
        <v>0</v>
      </c>
      <c r="B1516">
        <f t="shared" si="23"/>
        <v>0</v>
      </c>
      <c r="C1516">
        <f>B1516*Solar!$B$2</f>
        <v>0</v>
      </c>
    </row>
    <row r="1517" spans="1:3" x14ac:dyDescent="0.35">
      <c r="A1517">
        <v>0</v>
      </c>
      <c r="B1517">
        <f t="shared" si="23"/>
        <v>0</v>
      </c>
      <c r="C1517">
        <f>B1517*Solar!$B$2</f>
        <v>0</v>
      </c>
    </row>
    <row r="1518" spans="1:3" x14ac:dyDescent="0.35">
      <c r="A1518">
        <v>0</v>
      </c>
      <c r="B1518">
        <f t="shared" si="23"/>
        <v>0</v>
      </c>
      <c r="C1518">
        <f>B1518*Solar!$B$2</f>
        <v>0</v>
      </c>
    </row>
    <row r="1519" spans="1:3" x14ac:dyDescent="0.35">
      <c r="A1519">
        <v>0</v>
      </c>
      <c r="B1519">
        <f t="shared" si="23"/>
        <v>0</v>
      </c>
      <c r="C1519">
        <f>B1519*Solar!$B$2</f>
        <v>0</v>
      </c>
    </row>
    <row r="1520" spans="1:3" x14ac:dyDescent="0.35">
      <c r="A1520">
        <v>10.063000000000001</v>
      </c>
      <c r="B1520">
        <f t="shared" si="23"/>
        <v>100.63000000000001</v>
      </c>
      <c r="C1520">
        <f>B1520*Solar!$B$2</f>
        <v>20.025370000000002</v>
      </c>
    </row>
    <row r="1521" spans="1:3" x14ac:dyDescent="0.35">
      <c r="A1521">
        <v>70.024000000000001</v>
      </c>
      <c r="B1521">
        <f t="shared" si="23"/>
        <v>700.24</v>
      </c>
      <c r="C1521">
        <f>B1521*Solar!$B$2</f>
        <v>139.34776000000002</v>
      </c>
    </row>
    <row r="1522" spans="1:3" x14ac:dyDescent="0.35">
      <c r="A1522">
        <v>155.45099999999999</v>
      </c>
      <c r="B1522">
        <f t="shared" si="23"/>
        <v>1554.51</v>
      </c>
      <c r="C1522">
        <f>B1522*Solar!$B$2</f>
        <v>309.34748999999999</v>
      </c>
    </row>
    <row r="1523" spans="1:3" x14ac:dyDescent="0.35">
      <c r="A1523">
        <v>239.39500000000001</v>
      </c>
      <c r="B1523">
        <f t="shared" si="23"/>
        <v>2393.9500000000003</v>
      </c>
      <c r="C1523">
        <f>B1523*Solar!$B$2</f>
        <v>476.39605000000006</v>
      </c>
    </row>
    <row r="1524" spans="1:3" x14ac:dyDescent="0.35">
      <c r="A1524">
        <v>302.35199999999998</v>
      </c>
      <c r="B1524">
        <f t="shared" si="23"/>
        <v>3023.5199999999995</v>
      </c>
      <c r="C1524">
        <f>B1524*Solar!$B$2</f>
        <v>601.68047999999999</v>
      </c>
    </row>
    <row r="1525" spans="1:3" x14ac:dyDescent="0.35">
      <c r="A1525">
        <v>325.98599999999999</v>
      </c>
      <c r="B1525">
        <f t="shared" si="23"/>
        <v>3259.8599999999997</v>
      </c>
      <c r="C1525">
        <f>B1525*Solar!$B$2</f>
        <v>648.71213999999998</v>
      </c>
    </row>
    <row r="1526" spans="1:3" x14ac:dyDescent="0.35">
      <c r="A1526">
        <v>310.714</v>
      </c>
      <c r="B1526">
        <f t="shared" si="23"/>
        <v>3107.14</v>
      </c>
      <c r="C1526">
        <f>B1526*Solar!$B$2</f>
        <v>618.32086000000004</v>
      </c>
    </row>
    <row r="1527" spans="1:3" x14ac:dyDescent="0.35">
      <c r="A1527">
        <v>257.00200000000001</v>
      </c>
      <c r="B1527">
        <f t="shared" si="23"/>
        <v>2570.02</v>
      </c>
      <c r="C1527">
        <f>B1527*Solar!$B$2</f>
        <v>511.43398000000002</v>
      </c>
    </row>
    <row r="1528" spans="1:3" x14ac:dyDescent="0.35">
      <c r="A1528">
        <v>200.21700000000001</v>
      </c>
      <c r="B1528">
        <f t="shared" si="23"/>
        <v>2002.17</v>
      </c>
      <c r="C1528">
        <f>B1528*Solar!$B$2</f>
        <v>398.43183000000005</v>
      </c>
    </row>
    <row r="1529" spans="1:3" x14ac:dyDescent="0.35">
      <c r="A1529">
        <v>125.642</v>
      </c>
      <c r="B1529">
        <f t="shared" si="23"/>
        <v>1256.42</v>
      </c>
      <c r="C1529">
        <f>B1529*Solar!$B$2</f>
        <v>250.02758000000003</v>
      </c>
    </row>
    <row r="1530" spans="1:3" x14ac:dyDescent="0.35">
      <c r="A1530">
        <v>49.722000000000001</v>
      </c>
      <c r="B1530">
        <f t="shared" si="23"/>
        <v>497.22</v>
      </c>
      <c r="C1530">
        <f>B1530*Solar!$B$2</f>
        <v>98.946780000000004</v>
      </c>
    </row>
    <row r="1531" spans="1:3" x14ac:dyDescent="0.35">
      <c r="A1531">
        <v>2.996</v>
      </c>
      <c r="B1531">
        <f t="shared" si="23"/>
        <v>29.96</v>
      </c>
      <c r="C1531">
        <f>B1531*Solar!$B$2</f>
        <v>5.9620400000000009</v>
      </c>
    </row>
    <row r="1532" spans="1:3" x14ac:dyDescent="0.35">
      <c r="A1532">
        <v>0</v>
      </c>
      <c r="B1532">
        <f t="shared" si="23"/>
        <v>0</v>
      </c>
      <c r="C1532">
        <f>B1532*Solar!$B$2</f>
        <v>0</v>
      </c>
    </row>
    <row r="1533" spans="1:3" x14ac:dyDescent="0.35">
      <c r="A1533">
        <v>0</v>
      </c>
      <c r="B1533">
        <f t="shared" si="23"/>
        <v>0</v>
      </c>
      <c r="C1533">
        <f>B1533*Solar!$B$2</f>
        <v>0</v>
      </c>
    </row>
    <row r="1534" spans="1:3" x14ac:dyDescent="0.35">
      <c r="A1534">
        <v>0</v>
      </c>
      <c r="B1534">
        <f t="shared" si="23"/>
        <v>0</v>
      </c>
      <c r="C1534">
        <f>B1534*Solar!$B$2</f>
        <v>0</v>
      </c>
    </row>
    <row r="1535" spans="1:3" x14ac:dyDescent="0.35">
      <c r="A1535">
        <v>0</v>
      </c>
      <c r="B1535">
        <f t="shared" si="23"/>
        <v>0</v>
      </c>
      <c r="C1535">
        <f>B1535*Solar!$B$2</f>
        <v>0</v>
      </c>
    </row>
    <row r="1536" spans="1:3" x14ac:dyDescent="0.35">
      <c r="A1536">
        <v>0</v>
      </c>
      <c r="B1536">
        <f t="shared" si="23"/>
        <v>0</v>
      </c>
      <c r="C1536">
        <f>B1536*Solar!$B$2</f>
        <v>0</v>
      </c>
    </row>
    <row r="1537" spans="1:3" x14ac:dyDescent="0.35">
      <c r="A1537">
        <v>0</v>
      </c>
      <c r="B1537">
        <f t="shared" si="23"/>
        <v>0</v>
      </c>
      <c r="C1537">
        <f>B1537*Solar!$B$2</f>
        <v>0</v>
      </c>
    </row>
    <row r="1538" spans="1:3" x14ac:dyDescent="0.35">
      <c r="A1538">
        <v>0</v>
      </c>
      <c r="B1538">
        <f t="shared" si="23"/>
        <v>0</v>
      </c>
      <c r="C1538">
        <f>B1538*Solar!$B$2</f>
        <v>0</v>
      </c>
    </row>
    <row r="1539" spans="1:3" x14ac:dyDescent="0.35">
      <c r="A1539">
        <v>0</v>
      </c>
      <c r="B1539">
        <f t="shared" ref="B1539:B1602" si="24">A1539*10</f>
        <v>0</v>
      </c>
      <c r="C1539">
        <f>B1539*Solar!$B$2</f>
        <v>0</v>
      </c>
    </row>
    <row r="1540" spans="1:3" x14ac:dyDescent="0.35">
      <c r="A1540">
        <v>0</v>
      </c>
      <c r="B1540">
        <f t="shared" si="24"/>
        <v>0</v>
      </c>
      <c r="C1540">
        <f>B1540*Solar!$B$2</f>
        <v>0</v>
      </c>
    </row>
    <row r="1541" spans="1:3" x14ac:dyDescent="0.35">
      <c r="A1541">
        <v>0</v>
      </c>
      <c r="B1541">
        <f t="shared" si="24"/>
        <v>0</v>
      </c>
      <c r="C1541">
        <f>B1541*Solar!$B$2</f>
        <v>0</v>
      </c>
    </row>
    <row r="1542" spans="1:3" x14ac:dyDescent="0.35">
      <c r="A1542">
        <v>0</v>
      </c>
      <c r="B1542">
        <f t="shared" si="24"/>
        <v>0</v>
      </c>
      <c r="C1542">
        <f>B1542*Solar!$B$2</f>
        <v>0</v>
      </c>
    </row>
    <row r="1543" spans="1:3" x14ac:dyDescent="0.35">
      <c r="A1543">
        <v>0</v>
      </c>
      <c r="B1543">
        <f t="shared" si="24"/>
        <v>0</v>
      </c>
      <c r="C1543">
        <f>B1543*Solar!$B$2</f>
        <v>0</v>
      </c>
    </row>
    <row r="1544" spans="1:3" x14ac:dyDescent="0.35">
      <c r="A1544">
        <v>13.164</v>
      </c>
      <c r="B1544">
        <f t="shared" si="24"/>
        <v>131.63999999999999</v>
      </c>
      <c r="C1544">
        <f>B1544*Solar!$B$2</f>
        <v>26.196359999999999</v>
      </c>
    </row>
    <row r="1545" spans="1:3" x14ac:dyDescent="0.35">
      <c r="A1545">
        <v>75.12</v>
      </c>
      <c r="B1545">
        <f t="shared" si="24"/>
        <v>751.2</v>
      </c>
      <c r="C1545">
        <f>B1545*Solar!$B$2</f>
        <v>149.48880000000003</v>
      </c>
    </row>
    <row r="1546" spans="1:3" x14ac:dyDescent="0.35">
      <c r="A1546">
        <v>151.13499999999999</v>
      </c>
      <c r="B1546">
        <f t="shared" si="24"/>
        <v>1511.35</v>
      </c>
      <c r="C1546">
        <f>B1546*Solar!$B$2</f>
        <v>300.75864999999999</v>
      </c>
    </row>
    <row r="1547" spans="1:3" x14ac:dyDescent="0.35">
      <c r="A1547">
        <v>207.505</v>
      </c>
      <c r="B1547">
        <f t="shared" si="24"/>
        <v>2075.0500000000002</v>
      </c>
      <c r="C1547">
        <f>B1547*Solar!$B$2</f>
        <v>412.93495000000007</v>
      </c>
    </row>
    <row r="1548" spans="1:3" x14ac:dyDescent="0.35">
      <c r="A1548">
        <v>237.44300000000001</v>
      </c>
      <c r="B1548">
        <f t="shared" si="24"/>
        <v>2374.4300000000003</v>
      </c>
      <c r="C1548">
        <f>B1548*Solar!$B$2</f>
        <v>472.51157000000006</v>
      </c>
    </row>
    <row r="1549" spans="1:3" x14ac:dyDescent="0.35">
      <c r="A1549">
        <v>252.4</v>
      </c>
      <c r="B1549">
        <f t="shared" si="24"/>
        <v>2524</v>
      </c>
      <c r="C1549">
        <f>B1549*Solar!$B$2</f>
        <v>502.27600000000001</v>
      </c>
    </row>
    <row r="1550" spans="1:3" x14ac:dyDescent="0.35">
      <c r="A1550">
        <v>237.79499999999999</v>
      </c>
      <c r="B1550">
        <f t="shared" si="24"/>
        <v>2377.9499999999998</v>
      </c>
      <c r="C1550">
        <f>B1550*Solar!$B$2</f>
        <v>473.21204999999998</v>
      </c>
    </row>
    <row r="1551" spans="1:3" x14ac:dyDescent="0.35">
      <c r="A1551">
        <v>211.61199999999999</v>
      </c>
      <c r="B1551">
        <f t="shared" si="24"/>
        <v>2116.12</v>
      </c>
      <c r="C1551">
        <f>B1551*Solar!$B$2</f>
        <v>421.10788000000002</v>
      </c>
    </row>
    <row r="1552" spans="1:3" x14ac:dyDescent="0.35">
      <c r="A1552">
        <v>168.25200000000001</v>
      </c>
      <c r="B1552">
        <f t="shared" si="24"/>
        <v>1682.52</v>
      </c>
      <c r="C1552">
        <f>B1552*Solar!$B$2</f>
        <v>334.82148000000001</v>
      </c>
    </row>
    <row r="1553" spans="1:3" x14ac:dyDescent="0.35">
      <c r="A1553">
        <v>118.798</v>
      </c>
      <c r="B1553">
        <f t="shared" si="24"/>
        <v>1187.98</v>
      </c>
      <c r="C1553">
        <f>B1553*Solar!$B$2</f>
        <v>236.40802000000002</v>
      </c>
    </row>
    <row r="1554" spans="1:3" x14ac:dyDescent="0.35">
      <c r="A1554">
        <v>43.103999999999999</v>
      </c>
      <c r="B1554">
        <f t="shared" si="24"/>
        <v>431.03999999999996</v>
      </c>
      <c r="C1554">
        <f>B1554*Solar!$B$2</f>
        <v>85.776960000000003</v>
      </c>
    </row>
    <row r="1555" spans="1:3" x14ac:dyDescent="0.35">
      <c r="A1555">
        <v>2.8</v>
      </c>
      <c r="B1555">
        <f t="shared" si="24"/>
        <v>28</v>
      </c>
      <c r="C1555">
        <f>B1555*Solar!$B$2</f>
        <v>5.5720000000000001</v>
      </c>
    </row>
    <row r="1556" spans="1:3" x14ac:dyDescent="0.35">
      <c r="A1556">
        <v>0</v>
      </c>
      <c r="B1556">
        <f t="shared" si="24"/>
        <v>0</v>
      </c>
      <c r="C1556">
        <f>B1556*Solar!$B$2</f>
        <v>0</v>
      </c>
    </row>
    <row r="1557" spans="1:3" x14ac:dyDescent="0.35">
      <c r="A1557">
        <v>0</v>
      </c>
      <c r="B1557">
        <f t="shared" si="24"/>
        <v>0</v>
      </c>
      <c r="C1557">
        <f>B1557*Solar!$B$2</f>
        <v>0</v>
      </c>
    </row>
    <row r="1558" spans="1:3" x14ac:dyDescent="0.35">
      <c r="A1558">
        <v>0</v>
      </c>
      <c r="B1558">
        <f t="shared" si="24"/>
        <v>0</v>
      </c>
      <c r="C1558">
        <f>B1558*Solar!$B$2</f>
        <v>0</v>
      </c>
    </row>
    <row r="1559" spans="1:3" x14ac:dyDescent="0.35">
      <c r="A1559">
        <v>0</v>
      </c>
      <c r="B1559">
        <f t="shared" si="24"/>
        <v>0</v>
      </c>
      <c r="C1559">
        <f>B1559*Solar!$B$2</f>
        <v>0</v>
      </c>
    </row>
    <row r="1560" spans="1:3" x14ac:dyDescent="0.35">
      <c r="A1560">
        <v>0</v>
      </c>
      <c r="B1560">
        <f t="shared" si="24"/>
        <v>0</v>
      </c>
      <c r="C1560">
        <f>B1560*Solar!$B$2</f>
        <v>0</v>
      </c>
    </row>
    <row r="1561" spans="1:3" x14ac:dyDescent="0.35">
      <c r="A1561">
        <v>0</v>
      </c>
      <c r="B1561">
        <f t="shared" si="24"/>
        <v>0</v>
      </c>
      <c r="C1561">
        <f>B1561*Solar!$B$2</f>
        <v>0</v>
      </c>
    </row>
    <row r="1562" spans="1:3" x14ac:dyDescent="0.35">
      <c r="A1562">
        <v>0</v>
      </c>
      <c r="B1562">
        <f t="shared" si="24"/>
        <v>0</v>
      </c>
      <c r="C1562">
        <f>B1562*Solar!$B$2</f>
        <v>0</v>
      </c>
    </row>
    <row r="1563" spans="1:3" x14ac:dyDescent="0.35">
      <c r="A1563">
        <v>0</v>
      </c>
      <c r="B1563">
        <f t="shared" si="24"/>
        <v>0</v>
      </c>
      <c r="C1563">
        <f>B1563*Solar!$B$2</f>
        <v>0</v>
      </c>
    </row>
    <row r="1564" spans="1:3" x14ac:dyDescent="0.35">
      <c r="A1564">
        <v>0</v>
      </c>
      <c r="B1564">
        <f t="shared" si="24"/>
        <v>0</v>
      </c>
      <c r="C1564">
        <f>B1564*Solar!$B$2</f>
        <v>0</v>
      </c>
    </row>
    <row r="1565" spans="1:3" x14ac:dyDescent="0.35">
      <c r="A1565">
        <v>0</v>
      </c>
      <c r="B1565">
        <f t="shared" si="24"/>
        <v>0</v>
      </c>
      <c r="C1565">
        <f>B1565*Solar!$B$2</f>
        <v>0</v>
      </c>
    </row>
    <row r="1566" spans="1:3" x14ac:dyDescent="0.35">
      <c r="A1566">
        <v>0</v>
      </c>
      <c r="B1566">
        <f t="shared" si="24"/>
        <v>0</v>
      </c>
      <c r="C1566">
        <f>B1566*Solar!$B$2</f>
        <v>0</v>
      </c>
    </row>
    <row r="1567" spans="1:3" x14ac:dyDescent="0.35">
      <c r="A1567">
        <v>7.0000000000000001E-3</v>
      </c>
      <c r="B1567">
        <f t="shared" si="24"/>
        <v>7.0000000000000007E-2</v>
      </c>
      <c r="C1567">
        <f>B1567*Solar!$B$2</f>
        <v>1.3930000000000001E-2</v>
      </c>
    </row>
    <row r="1568" spans="1:3" x14ac:dyDescent="0.35">
      <c r="A1568">
        <v>14.62</v>
      </c>
      <c r="B1568">
        <f t="shared" si="24"/>
        <v>146.19999999999999</v>
      </c>
      <c r="C1568">
        <f>B1568*Solar!$B$2</f>
        <v>29.093799999999998</v>
      </c>
    </row>
    <row r="1569" spans="1:3" x14ac:dyDescent="0.35">
      <c r="A1569">
        <v>74.623000000000005</v>
      </c>
      <c r="B1569">
        <f t="shared" si="24"/>
        <v>746.23</v>
      </c>
      <c r="C1569">
        <f>B1569*Solar!$B$2</f>
        <v>148.49977000000001</v>
      </c>
    </row>
    <row r="1570" spans="1:3" x14ac:dyDescent="0.35">
      <c r="A1570">
        <v>156.191</v>
      </c>
      <c r="B1570">
        <f t="shared" si="24"/>
        <v>1561.91</v>
      </c>
      <c r="C1570">
        <f>B1570*Solar!$B$2</f>
        <v>310.82009000000005</v>
      </c>
    </row>
    <row r="1571" spans="1:3" x14ac:dyDescent="0.35">
      <c r="A1571">
        <v>233.92500000000001</v>
      </c>
      <c r="B1571">
        <f t="shared" si="24"/>
        <v>2339.25</v>
      </c>
      <c r="C1571">
        <f>B1571*Solar!$B$2</f>
        <v>465.51075000000003</v>
      </c>
    </row>
    <row r="1572" spans="1:3" x14ac:dyDescent="0.35">
      <c r="A1572">
        <v>286.98899999999998</v>
      </c>
      <c r="B1572">
        <f t="shared" si="24"/>
        <v>2869.89</v>
      </c>
      <c r="C1572">
        <f>B1572*Solar!$B$2</f>
        <v>571.10811000000001</v>
      </c>
    </row>
    <row r="1573" spans="1:3" x14ac:dyDescent="0.35">
      <c r="A1573">
        <v>309.76100000000002</v>
      </c>
      <c r="B1573">
        <f t="shared" si="24"/>
        <v>3097.61</v>
      </c>
      <c r="C1573">
        <f>B1573*Solar!$B$2</f>
        <v>616.42439000000002</v>
      </c>
    </row>
    <row r="1574" spans="1:3" x14ac:dyDescent="0.35">
      <c r="A1574">
        <v>295.63099999999997</v>
      </c>
      <c r="B1574">
        <f t="shared" si="24"/>
        <v>2956.3099999999995</v>
      </c>
      <c r="C1574">
        <f>B1574*Solar!$B$2</f>
        <v>588.30568999999991</v>
      </c>
    </row>
    <row r="1575" spans="1:3" x14ac:dyDescent="0.35">
      <c r="A1575">
        <v>266.74599999999998</v>
      </c>
      <c r="B1575">
        <f t="shared" si="24"/>
        <v>2667.46</v>
      </c>
      <c r="C1575">
        <f>B1575*Solar!$B$2</f>
        <v>530.82454000000007</v>
      </c>
    </row>
    <row r="1576" spans="1:3" x14ac:dyDescent="0.35">
      <c r="A1576">
        <v>199.19499999999999</v>
      </c>
      <c r="B1576">
        <f t="shared" si="24"/>
        <v>1991.9499999999998</v>
      </c>
      <c r="C1576">
        <f>B1576*Solar!$B$2</f>
        <v>396.39805000000001</v>
      </c>
    </row>
    <row r="1577" spans="1:3" x14ac:dyDescent="0.35">
      <c r="A1577">
        <v>116.318</v>
      </c>
      <c r="B1577">
        <f t="shared" si="24"/>
        <v>1163.18</v>
      </c>
      <c r="C1577">
        <f>B1577*Solar!$B$2</f>
        <v>231.47282000000001</v>
      </c>
    </row>
    <row r="1578" spans="1:3" x14ac:dyDescent="0.35">
      <c r="A1578">
        <v>49.402000000000001</v>
      </c>
      <c r="B1578">
        <f t="shared" si="24"/>
        <v>494.02</v>
      </c>
      <c r="C1578">
        <f>B1578*Solar!$B$2</f>
        <v>98.309979999999996</v>
      </c>
    </row>
    <row r="1579" spans="1:3" x14ac:dyDescent="0.35">
      <c r="A1579">
        <v>3.7</v>
      </c>
      <c r="B1579">
        <f t="shared" si="24"/>
        <v>37</v>
      </c>
      <c r="C1579">
        <f>B1579*Solar!$B$2</f>
        <v>7.3630000000000004</v>
      </c>
    </row>
    <row r="1580" spans="1:3" x14ac:dyDescent="0.35">
      <c r="A1580">
        <v>0</v>
      </c>
      <c r="B1580">
        <f t="shared" si="24"/>
        <v>0</v>
      </c>
      <c r="C1580">
        <f>B1580*Solar!$B$2</f>
        <v>0</v>
      </c>
    </row>
    <row r="1581" spans="1:3" x14ac:dyDescent="0.35">
      <c r="A1581">
        <v>0</v>
      </c>
      <c r="B1581">
        <f t="shared" si="24"/>
        <v>0</v>
      </c>
      <c r="C1581">
        <f>B1581*Solar!$B$2</f>
        <v>0</v>
      </c>
    </row>
    <row r="1582" spans="1:3" x14ac:dyDescent="0.35">
      <c r="A1582">
        <v>0</v>
      </c>
      <c r="B1582">
        <f t="shared" si="24"/>
        <v>0</v>
      </c>
      <c r="C1582">
        <f>B1582*Solar!$B$2</f>
        <v>0</v>
      </c>
    </row>
    <row r="1583" spans="1:3" x14ac:dyDescent="0.35">
      <c r="A1583">
        <v>0</v>
      </c>
      <c r="B1583">
        <f t="shared" si="24"/>
        <v>0</v>
      </c>
      <c r="C1583">
        <f>B1583*Solar!$B$2</f>
        <v>0</v>
      </c>
    </row>
    <row r="1584" spans="1:3" x14ac:dyDescent="0.35">
      <c r="A1584">
        <v>0</v>
      </c>
      <c r="B1584">
        <f t="shared" si="24"/>
        <v>0</v>
      </c>
      <c r="C1584">
        <f>B1584*Solar!$B$2</f>
        <v>0</v>
      </c>
    </row>
    <row r="1585" spans="1:3" x14ac:dyDescent="0.35">
      <c r="A1585">
        <v>0</v>
      </c>
      <c r="B1585">
        <f t="shared" si="24"/>
        <v>0</v>
      </c>
      <c r="C1585">
        <f>B1585*Solar!$B$2</f>
        <v>0</v>
      </c>
    </row>
    <row r="1586" spans="1:3" x14ac:dyDescent="0.35">
      <c r="A1586">
        <v>0</v>
      </c>
      <c r="B1586">
        <f t="shared" si="24"/>
        <v>0</v>
      </c>
      <c r="C1586">
        <f>B1586*Solar!$B$2</f>
        <v>0</v>
      </c>
    </row>
    <row r="1587" spans="1:3" x14ac:dyDescent="0.35">
      <c r="A1587">
        <v>0</v>
      </c>
      <c r="B1587">
        <f t="shared" si="24"/>
        <v>0</v>
      </c>
      <c r="C1587">
        <f>B1587*Solar!$B$2</f>
        <v>0</v>
      </c>
    </row>
    <row r="1588" spans="1:3" x14ac:dyDescent="0.35">
      <c r="A1588">
        <v>0</v>
      </c>
      <c r="B1588">
        <f t="shared" si="24"/>
        <v>0</v>
      </c>
      <c r="C1588">
        <f>B1588*Solar!$B$2</f>
        <v>0</v>
      </c>
    </row>
    <row r="1589" spans="1:3" x14ac:dyDescent="0.35">
      <c r="A1589">
        <v>0</v>
      </c>
      <c r="B1589">
        <f t="shared" si="24"/>
        <v>0</v>
      </c>
      <c r="C1589">
        <f>B1589*Solar!$B$2</f>
        <v>0</v>
      </c>
    </row>
    <row r="1590" spans="1:3" x14ac:dyDescent="0.35">
      <c r="A1590">
        <v>0</v>
      </c>
      <c r="B1590">
        <f t="shared" si="24"/>
        <v>0</v>
      </c>
      <c r="C1590">
        <f>B1590*Solar!$B$2</f>
        <v>0</v>
      </c>
    </row>
    <row r="1591" spans="1:3" x14ac:dyDescent="0.35">
      <c r="A1591">
        <v>3.3000000000000002E-2</v>
      </c>
      <c r="B1591">
        <f t="shared" si="24"/>
        <v>0.33</v>
      </c>
      <c r="C1591">
        <f>B1591*Solar!$B$2</f>
        <v>6.5670000000000006E-2</v>
      </c>
    </row>
    <row r="1592" spans="1:3" x14ac:dyDescent="0.35">
      <c r="A1592">
        <v>16.039000000000001</v>
      </c>
      <c r="B1592">
        <f t="shared" si="24"/>
        <v>160.39000000000001</v>
      </c>
      <c r="C1592">
        <f>B1592*Solar!$B$2</f>
        <v>31.917610000000003</v>
      </c>
    </row>
    <row r="1593" spans="1:3" x14ac:dyDescent="0.35">
      <c r="A1593">
        <v>74.77</v>
      </c>
      <c r="B1593">
        <f t="shared" si="24"/>
        <v>747.69999999999993</v>
      </c>
      <c r="C1593">
        <f>B1593*Solar!$B$2</f>
        <v>148.79229999999998</v>
      </c>
    </row>
    <row r="1594" spans="1:3" x14ac:dyDescent="0.35">
      <c r="A1594">
        <v>158.458</v>
      </c>
      <c r="B1594">
        <f t="shared" si="24"/>
        <v>1584.58</v>
      </c>
      <c r="C1594">
        <f>B1594*Solar!$B$2</f>
        <v>315.33141999999998</v>
      </c>
    </row>
    <row r="1595" spans="1:3" x14ac:dyDescent="0.35">
      <c r="A1595">
        <v>230.08</v>
      </c>
      <c r="B1595">
        <f t="shared" si="24"/>
        <v>2300.8000000000002</v>
      </c>
      <c r="C1595">
        <f>B1595*Solar!$B$2</f>
        <v>457.85920000000004</v>
      </c>
    </row>
    <row r="1596" spans="1:3" x14ac:dyDescent="0.35">
      <c r="A1596">
        <v>286.66000000000003</v>
      </c>
      <c r="B1596">
        <f t="shared" si="24"/>
        <v>2866.6000000000004</v>
      </c>
      <c r="C1596">
        <f>B1596*Solar!$B$2</f>
        <v>570.4534000000001</v>
      </c>
    </row>
    <row r="1597" spans="1:3" x14ac:dyDescent="0.35">
      <c r="A1597">
        <v>326.64100000000002</v>
      </c>
      <c r="B1597">
        <f t="shared" si="24"/>
        <v>3266.4100000000003</v>
      </c>
      <c r="C1597">
        <f>B1597*Solar!$B$2</f>
        <v>650.01559000000009</v>
      </c>
    </row>
    <row r="1598" spans="1:3" x14ac:dyDescent="0.35">
      <c r="A1598">
        <v>311.02699999999999</v>
      </c>
      <c r="B1598">
        <f t="shared" si="24"/>
        <v>3110.27</v>
      </c>
      <c r="C1598">
        <f>B1598*Solar!$B$2</f>
        <v>618.94373000000007</v>
      </c>
    </row>
    <row r="1599" spans="1:3" x14ac:dyDescent="0.35">
      <c r="A1599">
        <v>259.916</v>
      </c>
      <c r="B1599">
        <f t="shared" si="24"/>
        <v>2599.16</v>
      </c>
      <c r="C1599">
        <f>B1599*Solar!$B$2</f>
        <v>517.23284000000001</v>
      </c>
    </row>
    <row r="1600" spans="1:3" x14ac:dyDescent="0.35">
      <c r="A1600">
        <v>190.45099999999999</v>
      </c>
      <c r="B1600">
        <f t="shared" si="24"/>
        <v>1904.51</v>
      </c>
      <c r="C1600">
        <f>B1600*Solar!$B$2</f>
        <v>378.99749000000003</v>
      </c>
    </row>
    <row r="1601" spans="1:3" x14ac:dyDescent="0.35">
      <c r="A1601">
        <v>128.02099999999999</v>
      </c>
      <c r="B1601">
        <f t="shared" si="24"/>
        <v>1280.2099999999998</v>
      </c>
      <c r="C1601">
        <f>B1601*Solar!$B$2</f>
        <v>254.76178999999996</v>
      </c>
    </row>
    <row r="1602" spans="1:3" x14ac:dyDescent="0.35">
      <c r="A1602">
        <v>51.975000000000001</v>
      </c>
      <c r="B1602">
        <f t="shared" si="24"/>
        <v>519.75</v>
      </c>
      <c r="C1602">
        <f>B1602*Solar!$B$2</f>
        <v>103.43025</v>
      </c>
    </row>
    <row r="1603" spans="1:3" x14ac:dyDescent="0.35">
      <c r="A1603">
        <v>3.9540000000000002</v>
      </c>
      <c r="B1603">
        <f t="shared" ref="B1603:B1666" si="25">A1603*10</f>
        <v>39.54</v>
      </c>
      <c r="C1603">
        <f>B1603*Solar!$B$2</f>
        <v>7.8684600000000007</v>
      </c>
    </row>
    <row r="1604" spans="1:3" x14ac:dyDescent="0.35">
      <c r="A1604">
        <v>0</v>
      </c>
      <c r="B1604">
        <f t="shared" si="25"/>
        <v>0</v>
      </c>
      <c r="C1604">
        <f>B1604*Solar!$B$2</f>
        <v>0</v>
      </c>
    </row>
    <row r="1605" spans="1:3" x14ac:dyDescent="0.35">
      <c r="A1605">
        <v>0</v>
      </c>
      <c r="B1605">
        <f t="shared" si="25"/>
        <v>0</v>
      </c>
      <c r="C1605">
        <f>B1605*Solar!$B$2</f>
        <v>0</v>
      </c>
    </row>
    <row r="1606" spans="1:3" x14ac:dyDescent="0.35">
      <c r="A1606">
        <v>0</v>
      </c>
      <c r="B1606">
        <f t="shared" si="25"/>
        <v>0</v>
      </c>
      <c r="C1606">
        <f>B1606*Solar!$B$2</f>
        <v>0</v>
      </c>
    </row>
    <row r="1607" spans="1:3" x14ac:dyDescent="0.35">
      <c r="A1607">
        <v>0</v>
      </c>
      <c r="B1607">
        <f t="shared" si="25"/>
        <v>0</v>
      </c>
      <c r="C1607">
        <f>B1607*Solar!$B$2</f>
        <v>0</v>
      </c>
    </row>
    <row r="1608" spans="1:3" x14ac:dyDescent="0.35">
      <c r="A1608">
        <v>0</v>
      </c>
      <c r="B1608">
        <f t="shared" si="25"/>
        <v>0</v>
      </c>
      <c r="C1608">
        <f>B1608*Solar!$B$2</f>
        <v>0</v>
      </c>
    </row>
    <row r="1609" spans="1:3" x14ac:dyDescent="0.35">
      <c r="A1609">
        <v>0</v>
      </c>
      <c r="B1609">
        <f t="shared" si="25"/>
        <v>0</v>
      </c>
      <c r="C1609">
        <f>B1609*Solar!$B$2</f>
        <v>0</v>
      </c>
    </row>
    <row r="1610" spans="1:3" x14ac:dyDescent="0.35">
      <c r="A1610">
        <v>0</v>
      </c>
      <c r="B1610">
        <f t="shared" si="25"/>
        <v>0</v>
      </c>
      <c r="C1610">
        <f>B1610*Solar!$B$2</f>
        <v>0</v>
      </c>
    </row>
    <row r="1611" spans="1:3" x14ac:dyDescent="0.35">
      <c r="A1611">
        <v>0</v>
      </c>
      <c r="B1611">
        <f t="shared" si="25"/>
        <v>0</v>
      </c>
      <c r="C1611">
        <f>B1611*Solar!$B$2</f>
        <v>0</v>
      </c>
    </row>
    <row r="1612" spans="1:3" x14ac:dyDescent="0.35">
      <c r="A1612">
        <v>0</v>
      </c>
      <c r="B1612">
        <f t="shared" si="25"/>
        <v>0</v>
      </c>
      <c r="C1612">
        <f>B1612*Solar!$B$2</f>
        <v>0</v>
      </c>
    </row>
    <row r="1613" spans="1:3" x14ac:dyDescent="0.35">
      <c r="A1613">
        <v>0</v>
      </c>
      <c r="B1613">
        <f t="shared" si="25"/>
        <v>0</v>
      </c>
      <c r="C1613">
        <f>B1613*Solar!$B$2</f>
        <v>0</v>
      </c>
    </row>
    <row r="1614" spans="1:3" x14ac:dyDescent="0.35">
      <c r="A1614">
        <v>0</v>
      </c>
      <c r="B1614">
        <f t="shared" si="25"/>
        <v>0</v>
      </c>
      <c r="C1614">
        <f>B1614*Solar!$B$2</f>
        <v>0</v>
      </c>
    </row>
    <row r="1615" spans="1:3" x14ac:dyDescent="0.35">
      <c r="A1615">
        <v>3.7999999999999999E-2</v>
      </c>
      <c r="B1615">
        <f t="shared" si="25"/>
        <v>0.38</v>
      </c>
      <c r="C1615">
        <f>B1615*Solar!$B$2</f>
        <v>7.5620000000000007E-2</v>
      </c>
    </row>
    <row r="1616" spans="1:3" x14ac:dyDescent="0.35">
      <c r="A1616">
        <v>17.196999999999999</v>
      </c>
      <c r="B1616">
        <f t="shared" si="25"/>
        <v>171.97</v>
      </c>
      <c r="C1616">
        <f>B1616*Solar!$B$2</f>
        <v>34.222030000000004</v>
      </c>
    </row>
    <row r="1617" spans="1:3" x14ac:dyDescent="0.35">
      <c r="A1617">
        <v>79.323999999999998</v>
      </c>
      <c r="B1617">
        <f t="shared" si="25"/>
        <v>793.24</v>
      </c>
      <c r="C1617">
        <f>B1617*Solar!$B$2</f>
        <v>157.85476</v>
      </c>
    </row>
    <row r="1618" spans="1:3" x14ac:dyDescent="0.35">
      <c r="A1618">
        <v>172.11799999999999</v>
      </c>
      <c r="B1618">
        <f t="shared" si="25"/>
        <v>1721.1799999999998</v>
      </c>
      <c r="C1618">
        <f>B1618*Solar!$B$2</f>
        <v>342.51481999999999</v>
      </c>
    </row>
    <row r="1619" spans="1:3" x14ac:dyDescent="0.35">
      <c r="A1619">
        <v>244.95400000000001</v>
      </c>
      <c r="B1619">
        <f t="shared" si="25"/>
        <v>2449.54</v>
      </c>
      <c r="C1619">
        <f>B1619*Solar!$B$2</f>
        <v>487.45846</v>
      </c>
    </row>
    <row r="1620" spans="1:3" x14ac:dyDescent="0.35">
      <c r="A1620">
        <v>282.47199999999998</v>
      </c>
      <c r="B1620">
        <f t="shared" si="25"/>
        <v>2824.72</v>
      </c>
      <c r="C1620">
        <f>B1620*Solar!$B$2</f>
        <v>562.11928</v>
      </c>
    </row>
    <row r="1621" spans="1:3" x14ac:dyDescent="0.35">
      <c r="A1621">
        <v>315.84100000000001</v>
      </c>
      <c r="B1621">
        <f t="shared" si="25"/>
        <v>3158.41</v>
      </c>
      <c r="C1621">
        <f>B1621*Solar!$B$2</f>
        <v>628.52359000000001</v>
      </c>
    </row>
    <row r="1622" spans="1:3" x14ac:dyDescent="0.35">
      <c r="A1622">
        <v>285.03800000000001</v>
      </c>
      <c r="B1622">
        <f t="shared" si="25"/>
        <v>2850.38</v>
      </c>
      <c r="C1622">
        <f>B1622*Solar!$B$2</f>
        <v>567.22562000000005</v>
      </c>
    </row>
    <row r="1623" spans="1:3" x14ac:dyDescent="0.35">
      <c r="A1623">
        <v>242.35900000000001</v>
      </c>
      <c r="B1623">
        <f t="shared" si="25"/>
        <v>2423.59</v>
      </c>
      <c r="C1623">
        <f>B1623*Solar!$B$2</f>
        <v>482.29441000000003</v>
      </c>
    </row>
    <row r="1624" spans="1:3" x14ac:dyDescent="0.35">
      <c r="A1624">
        <v>199.744</v>
      </c>
      <c r="B1624">
        <f t="shared" si="25"/>
        <v>1997.44</v>
      </c>
      <c r="C1624">
        <f>B1624*Solar!$B$2</f>
        <v>397.49056000000002</v>
      </c>
    </row>
    <row r="1625" spans="1:3" x14ac:dyDescent="0.35">
      <c r="A1625">
        <v>125.307</v>
      </c>
      <c r="B1625">
        <f t="shared" si="25"/>
        <v>1253.07</v>
      </c>
      <c r="C1625">
        <f>B1625*Solar!$B$2</f>
        <v>249.36093</v>
      </c>
    </row>
    <row r="1626" spans="1:3" x14ac:dyDescent="0.35">
      <c r="A1626">
        <v>51.3</v>
      </c>
      <c r="B1626">
        <f t="shared" si="25"/>
        <v>513</v>
      </c>
      <c r="C1626">
        <f>B1626*Solar!$B$2</f>
        <v>102.087</v>
      </c>
    </row>
    <row r="1627" spans="1:3" x14ac:dyDescent="0.35">
      <c r="A1627">
        <v>4.6929999999999996</v>
      </c>
      <c r="B1627">
        <f t="shared" si="25"/>
        <v>46.929999999999993</v>
      </c>
      <c r="C1627">
        <f>B1627*Solar!$B$2</f>
        <v>9.3390699999999995</v>
      </c>
    </row>
    <row r="1628" spans="1:3" x14ac:dyDescent="0.35">
      <c r="A1628">
        <v>0</v>
      </c>
      <c r="B1628">
        <f t="shared" si="25"/>
        <v>0</v>
      </c>
      <c r="C1628">
        <f>B1628*Solar!$B$2</f>
        <v>0</v>
      </c>
    </row>
    <row r="1629" spans="1:3" x14ac:dyDescent="0.35">
      <c r="A1629">
        <v>0</v>
      </c>
      <c r="B1629">
        <f t="shared" si="25"/>
        <v>0</v>
      </c>
      <c r="C1629">
        <f>B1629*Solar!$B$2</f>
        <v>0</v>
      </c>
    </row>
    <row r="1630" spans="1:3" x14ac:dyDescent="0.35">
      <c r="A1630">
        <v>0</v>
      </c>
      <c r="B1630">
        <f t="shared" si="25"/>
        <v>0</v>
      </c>
      <c r="C1630">
        <f>B1630*Solar!$B$2</f>
        <v>0</v>
      </c>
    </row>
    <row r="1631" spans="1:3" x14ac:dyDescent="0.35">
      <c r="A1631">
        <v>0</v>
      </c>
      <c r="B1631">
        <f t="shared" si="25"/>
        <v>0</v>
      </c>
      <c r="C1631">
        <f>B1631*Solar!$B$2</f>
        <v>0</v>
      </c>
    </row>
    <row r="1632" spans="1:3" x14ac:dyDescent="0.35">
      <c r="A1632">
        <v>0</v>
      </c>
      <c r="B1632">
        <f t="shared" si="25"/>
        <v>0</v>
      </c>
      <c r="C1632">
        <f>B1632*Solar!$B$2</f>
        <v>0</v>
      </c>
    </row>
    <row r="1633" spans="1:3" x14ac:dyDescent="0.35">
      <c r="A1633">
        <v>0</v>
      </c>
      <c r="B1633">
        <f t="shared" si="25"/>
        <v>0</v>
      </c>
      <c r="C1633">
        <f>B1633*Solar!$B$2</f>
        <v>0</v>
      </c>
    </row>
    <row r="1634" spans="1:3" x14ac:dyDescent="0.35">
      <c r="A1634">
        <v>0</v>
      </c>
      <c r="B1634">
        <f t="shared" si="25"/>
        <v>0</v>
      </c>
      <c r="C1634">
        <f>B1634*Solar!$B$2</f>
        <v>0</v>
      </c>
    </row>
    <row r="1635" spans="1:3" x14ac:dyDescent="0.35">
      <c r="A1635">
        <v>0</v>
      </c>
      <c r="B1635">
        <f t="shared" si="25"/>
        <v>0</v>
      </c>
      <c r="C1635">
        <f>B1635*Solar!$B$2</f>
        <v>0</v>
      </c>
    </row>
    <row r="1636" spans="1:3" x14ac:dyDescent="0.35">
      <c r="A1636">
        <v>0</v>
      </c>
      <c r="B1636">
        <f t="shared" si="25"/>
        <v>0</v>
      </c>
      <c r="C1636">
        <f>B1636*Solar!$B$2</f>
        <v>0</v>
      </c>
    </row>
    <row r="1637" spans="1:3" x14ac:dyDescent="0.35">
      <c r="A1637">
        <v>0</v>
      </c>
      <c r="B1637">
        <f t="shared" si="25"/>
        <v>0</v>
      </c>
      <c r="C1637">
        <f>B1637*Solar!$B$2</f>
        <v>0</v>
      </c>
    </row>
    <row r="1638" spans="1:3" x14ac:dyDescent="0.35">
      <c r="A1638">
        <v>0</v>
      </c>
      <c r="B1638">
        <f t="shared" si="25"/>
        <v>0</v>
      </c>
      <c r="C1638">
        <f>B1638*Solar!$B$2</f>
        <v>0</v>
      </c>
    </row>
    <row r="1639" spans="1:3" x14ac:dyDescent="0.35">
      <c r="A1639">
        <v>5.8000000000000003E-2</v>
      </c>
      <c r="B1639">
        <f t="shared" si="25"/>
        <v>0.58000000000000007</v>
      </c>
      <c r="C1639">
        <f>B1639*Solar!$B$2</f>
        <v>0.11542000000000002</v>
      </c>
    </row>
    <row r="1640" spans="1:3" x14ac:dyDescent="0.35">
      <c r="A1640">
        <v>17.661999999999999</v>
      </c>
      <c r="B1640">
        <f t="shared" si="25"/>
        <v>176.62</v>
      </c>
      <c r="C1640">
        <f>B1640*Solar!$B$2</f>
        <v>35.147380000000005</v>
      </c>
    </row>
    <row r="1641" spans="1:3" x14ac:dyDescent="0.35">
      <c r="A1641">
        <v>83.546999999999997</v>
      </c>
      <c r="B1641">
        <f t="shared" si="25"/>
        <v>835.47</v>
      </c>
      <c r="C1641">
        <f>B1641*Solar!$B$2</f>
        <v>166.25853000000001</v>
      </c>
    </row>
    <row r="1642" spans="1:3" x14ac:dyDescent="0.35">
      <c r="A1642">
        <v>160.73500000000001</v>
      </c>
      <c r="B1642">
        <f t="shared" si="25"/>
        <v>1607.3500000000001</v>
      </c>
      <c r="C1642">
        <f>B1642*Solar!$B$2</f>
        <v>319.86265000000003</v>
      </c>
    </row>
    <row r="1643" spans="1:3" x14ac:dyDescent="0.35">
      <c r="A1643">
        <v>222.15799999999999</v>
      </c>
      <c r="B1643">
        <f t="shared" si="25"/>
        <v>2221.58</v>
      </c>
      <c r="C1643">
        <f>B1643*Solar!$B$2</f>
        <v>442.09442000000001</v>
      </c>
    </row>
    <row r="1644" spans="1:3" x14ac:dyDescent="0.35">
      <c r="A1644">
        <v>267.17200000000003</v>
      </c>
      <c r="B1644">
        <f t="shared" si="25"/>
        <v>2671.7200000000003</v>
      </c>
      <c r="C1644">
        <f>B1644*Solar!$B$2</f>
        <v>531.67228000000011</v>
      </c>
    </row>
    <row r="1645" spans="1:3" x14ac:dyDescent="0.35">
      <c r="A1645">
        <v>290.98899999999998</v>
      </c>
      <c r="B1645">
        <f t="shared" si="25"/>
        <v>2909.89</v>
      </c>
      <c r="C1645">
        <f>B1645*Solar!$B$2</f>
        <v>579.06811000000005</v>
      </c>
    </row>
    <row r="1646" spans="1:3" x14ac:dyDescent="0.35">
      <c r="A1646">
        <v>281.726</v>
      </c>
      <c r="B1646">
        <f t="shared" si="25"/>
        <v>2817.26</v>
      </c>
      <c r="C1646">
        <f>B1646*Solar!$B$2</f>
        <v>560.63474000000008</v>
      </c>
    </row>
    <row r="1647" spans="1:3" x14ac:dyDescent="0.35">
      <c r="A1647">
        <v>236.999</v>
      </c>
      <c r="B1647">
        <f t="shared" si="25"/>
        <v>2369.9899999999998</v>
      </c>
      <c r="C1647">
        <f>B1647*Solar!$B$2</f>
        <v>471.62800999999996</v>
      </c>
    </row>
    <row r="1648" spans="1:3" x14ac:dyDescent="0.35">
      <c r="A1648">
        <v>179.548</v>
      </c>
      <c r="B1648">
        <f t="shared" si="25"/>
        <v>1795.48</v>
      </c>
      <c r="C1648">
        <f>B1648*Solar!$B$2</f>
        <v>357.30052000000001</v>
      </c>
    </row>
    <row r="1649" spans="1:3" x14ac:dyDescent="0.35">
      <c r="A1649">
        <v>118.133</v>
      </c>
      <c r="B1649">
        <f t="shared" si="25"/>
        <v>1181.33</v>
      </c>
      <c r="C1649">
        <f>B1649*Solar!$B$2</f>
        <v>235.08466999999999</v>
      </c>
    </row>
    <row r="1650" spans="1:3" x14ac:dyDescent="0.35">
      <c r="A1650">
        <v>49.939</v>
      </c>
      <c r="B1650">
        <f t="shared" si="25"/>
        <v>499.39</v>
      </c>
      <c r="C1650">
        <f>B1650*Solar!$B$2</f>
        <v>99.378610000000009</v>
      </c>
    </row>
    <row r="1651" spans="1:3" x14ac:dyDescent="0.35">
      <c r="A1651">
        <v>4.8609999999999998</v>
      </c>
      <c r="B1651">
        <f t="shared" si="25"/>
        <v>48.61</v>
      </c>
      <c r="C1651">
        <f>B1651*Solar!$B$2</f>
        <v>9.6733900000000013</v>
      </c>
    </row>
    <row r="1652" spans="1:3" x14ac:dyDescent="0.35">
      <c r="A1652">
        <v>0</v>
      </c>
      <c r="B1652">
        <f t="shared" si="25"/>
        <v>0</v>
      </c>
      <c r="C1652">
        <f>B1652*Solar!$B$2</f>
        <v>0</v>
      </c>
    </row>
    <row r="1653" spans="1:3" x14ac:dyDescent="0.35">
      <c r="A1653">
        <v>0</v>
      </c>
      <c r="B1653">
        <f t="shared" si="25"/>
        <v>0</v>
      </c>
      <c r="C1653">
        <f>B1653*Solar!$B$2</f>
        <v>0</v>
      </c>
    </row>
    <row r="1654" spans="1:3" x14ac:dyDescent="0.35">
      <c r="A1654">
        <v>0</v>
      </c>
      <c r="B1654">
        <f t="shared" si="25"/>
        <v>0</v>
      </c>
      <c r="C1654">
        <f>B1654*Solar!$B$2</f>
        <v>0</v>
      </c>
    </row>
    <row r="1655" spans="1:3" x14ac:dyDescent="0.35">
      <c r="A1655">
        <v>0</v>
      </c>
      <c r="B1655">
        <f t="shared" si="25"/>
        <v>0</v>
      </c>
      <c r="C1655">
        <f>B1655*Solar!$B$2</f>
        <v>0</v>
      </c>
    </row>
    <row r="1656" spans="1:3" x14ac:dyDescent="0.35">
      <c r="A1656">
        <v>0</v>
      </c>
      <c r="B1656">
        <f t="shared" si="25"/>
        <v>0</v>
      </c>
      <c r="C1656">
        <f>B1656*Solar!$B$2</f>
        <v>0</v>
      </c>
    </row>
    <row r="1657" spans="1:3" x14ac:dyDescent="0.35">
      <c r="A1657">
        <v>0</v>
      </c>
      <c r="B1657">
        <f t="shared" si="25"/>
        <v>0</v>
      </c>
      <c r="C1657">
        <f>B1657*Solar!$B$2</f>
        <v>0</v>
      </c>
    </row>
    <row r="1658" spans="1:3" x14ac:dyDescent="0.35">
      <c r="A1658">
        <v>0</v>
      </c>
      <c r="B1658">
        <f t="shared" si="25"/>
        <v>0</v>
      </c>
      <c r="C1658">
        <f>B1658*Solar!$B$2</f>
        <v>0</v>
      </c>
    </row>
    <row r="1659" spans="1:3" x14ac:dyDescent="0.35">
      <c r="A1659">
        <v>0</v>
      </c>
      <c r="B1659">
        <f t="shared" si="25"/>
        <v>0</v>
      </c>
      <c r="C1659">
        <f>B1659*Solar!$B$2</f>
        <v>0</v>
      </c>
    </row>
    <row r="1660" spans="1:3" x14ac:dyDescent="0.35">
      <c r="A1660">
        <v>0</v>
      </c>
      <c r="B1660">
        <f t="shared" si="25"/>
        <v>0</v>
      </c>
      <c r="C1660">
        <f>B1660*Solar!$B$2</f>
        <v>0</v>
      </c>
    </row>
    <row r="1661" spans="1:3" x14ac:dyDescent="0.35">
      <c r="A1661">
        <v>0</v>
      </c>
      <c r="B1661">
        <f t="shared" si="25"/>
        <v>0</v>
      </c>
      <c r="C1661">
        <f>B1661*Solar!$B$2</f>
        <v>0</v>
      </c>
    </row>
    <row r="1662" spans="1:3" x14ac:dyDescent="0.35">
      <c r="A1662">
        <v>0</v>
      </c>
      <c r="B1662">
        <f t="shared" si="25"/>
        <v>0</v>
      </c>
      <c r="C1662">
        <f>B1662*Solar!$B$2</f>
        <v>0</v>
      </c>
    </row>
    <row r="1663" spans="1:3" x14ac:dyDescent="0.35">
      <c r="A1663">
        <v>7.2999999999999995E-2</v>
      </c>
      <c r="B1663">
        <f t="shared" si="25"/>
        <v>0.73</v>
      </c>
      <c r="C1663">
        <f>B1663*Solar!$B$2</f>
        <v>0.14527000000000001</v>
      </c>
    </row>
    <row r="1664" spans="1:3" x14ac:dyDescent="0.35">
      <c r="A1664">
        <v>19.204999999999998</v>
      </c>
      <c r="B1664">
        <f t="shared" si="25"/>
        <v>192.04999999999998</v>
      </c>
      <c r="C1664">
        <f>B1664*Solar!$B$2</f>
        <v>38.217950000000002</v>
      </c>
    </row>
    <row r="1665" spans="1:3" x14ac:dyDescent="0.35">
      <c r="A1665">
        <v>89.222999999999999</v>
      </c>
      <c r="B1665">
        <f t="shared" si="25"/>
        <v>892.23</v>
      </c>
      <c r="C1665">
        <f>B1665*Solar!$B$2</f>
        <v>177.55377000000001</v>
      </c>
    </row>
    <row r="1666" spans="1:3" x14ac:dyDescent="0.35">
      <c r="A1666">
        <v>177.321</v>
      </c>
      <c r="B1666">
        <f t="shared" si="25"/>
        <v>1773.21</v>
      </c>
      <c r="C1666">
        <f>B1666*Solar!$B$2</f>
        <v>352.86879000000005</v>
      </c>
    </row>
    <row r="1667" spans="1:3" x14ac:dyDescent="0.35">
      <c r="A1667">
        <v>262.226</v>
      </c>
      <c r="B1667">
        <f t="shared" ref="B1667:B1730" si="26">A1667*10</f>
        <v>2622.26</v>
      </c>
      <c r="C1667">
        <f>B1667*Solar!$B$2</f>
        <v>521.82974000000002</v>
      </c>
    </row>
    <row r="1668" spans="1:3" x14ac:dyDescent="0.35">
      <c r="A1668">
        <v>319.43400000000003</v>
      </c>
      <c r="B1668">
        <f t="shared" si="26"/>
        <v>3194.34</v>
      </c>
      <c r="C1668">
        <f>B1668*Solar!$B$2</f>
        <v>635.67366000000004</v>
      </c>
    </row>
    <row r="1669" spans="1:3" x14ac:dyDescent="0.35">
      <c r="A1669">
        <v>321.517</v>
      </c>
      <c r="B1669">
        <f t="shared" si="26"/>
        <v>3215.17</v>
      </c>
      <c r="C1669">
        <f>B1669*Solar!$B$2</f>
        <v>639.81883000000005</v>
      </c>
    </row>
    <row r="1670" spans="1:3" x14ac:dyDescent="0.35">
      <c r="A1670">
        <v>308.49099999999999</v>
      </c>
      <c r="B1670">
        <f t="shared" si="26"/>
        <v>3084.91</v>
      </c>
      <c r="C1670">
        <f>B1670*Solar!$B$2</f>
        <v>613.89709000000005</v>
      </c>
    </row>
    <row r="1671" spans="1:3" x14ac:dyDescent="0.35">
      <c r="A1671">
        <v>274.63299999999998</v>
      </c>
      <c r="B1671">
        <f t="shared" si="26"/>
        <v>2746.33</v>
      </c>
      <c r="C1671">
        <f>B1671*Solar!$B$2</f>
        <v>546.51967000000002</v>
      </c>
    </row>
    <row r="1672" spans="1:3" x14ac:dyDescent="0.35">
      <c r="A1672">
        <v>218.376</v>
      </c>
      <c r="B1672">
        <f t="shared" si="26"/>
        <v>2183.7600000000002</v>
      </c>
      <c r="C1672">
        <f>B1672*Solar!$B$2</f>
        <v>434.56824000000006</v>
      </c>
    </row>
    <row r="1673" spans="1:3" x14ac:dyDescent="0.35">
      <c r="A1673">
        <v>149.90700000000001</v>
      </c>
      <c r="B1673">
        <f t="shared" si="26"/>
        <v>1499.0700000000002</v>
      </c>
      <c r="C1673">
        <f>B1673*Solar!$B$2</f>
        <v>298.31493000000006</v>
      </c>
    </row>
    <row r="1674" spans="1:3" x14ac:dyDescent="0.35">
      <c r="A1674">
        <v>65.185000000000002</v>
      </c>
      <c r="B1674">
        <f t="shared" si="26"/>
        <v>651.85</v>
      </c>
      <c r="C1674">
        <f>B1674*Solar!$B$2</f>
        <v>129.71815000000001</v>
      </c>
    </row>
    <row r="1675" spans="1:3" x14ac:dyDescent="0.35">
      <c r="A1675">
        <v>6.7220000000000004</v>
      </c>
      <c r="B1675">
        <f t="shared" si="26"/>
        <v>67.22</v>
      </c>
      <c r="C1675">
        <f>B1675*Solar!$B$2</f>
        <v>13.37678</v>
      </c>
    </row>
    <row r="1676" spans="1:3" x14ac:dyDescent="0.35">
      <c r="A1676">
        <v>0</v>
      </c>
      <c r="B1676">
        <f t="shared" si="26"/>
        <v>0</v>
      </c>
      <c r="C1676">
        <f>B1676*Solar!$B$2</f>
        <v>0</v>
      </c>
    </row>
    <row r="1677" spans="1:3" x14ac:dyDescent="0.35">
      <c r="A1677">
        <v>0</v>
      </c>
      <c r="B1677">
        <f t="shared" si="26"/>
        <v>0</v>
      </c>
      <c r="C1677">
        <f>B1677*Solar!$B$2</f>
        <v>0</v>
      </c>
    </row>
    <row r="1678" spans="1:3" x14ac:dyDescent="0.35">
      <c r="A1678">
        <v>0</v>
      </c>
      <c r="B1678">
        <f t="shared" si="26"/>
        <v>0</v>
      </c>
      <c r="C1678">
        <f>B1678*Solar!$B$2</f>
        <v>0</v>
      </c>
    </row>
    <row r="1679" spans="1:3" x14ac:dyDescent="0.35">
      <c r="A1679">
        <v>0</v>
      </c>
      <c r="B1679">
        <f t="shared" si="26"/>
        <v>0</v>
      </c>
      <c r="C1679">
        <f>B1679*Solar!$B$2</f>
        <v>0</v>
      </c>
    </row>
    <row r="1680" spans="1:3" x14ac:dyDescent="0.35">
      <c r="A1680">
        <v>0</v>
      </c>
      <c r="B1680">
        <f t="shared" si="26"/>
        <v>0</v>
      </c>
      <c r="C1680">
        <f>B1680*Solar!$B$2</f>
        <v>0</v>
      </c>
    </row>
    <row r="1681" spans="1:3" x14ac:dyDescent="0.35">
      <c r="A1681">
        <v>0</v>
      </c>
      <c r="B1681">
        <f t="shared" si="26"/>
        <v>0</v>
      </c>
      <c r="C1681">
        <f>B1681*Solar!$B$2</f>
        <v>0</v>
      </c>
    </row>
    <row r="1682" spans="1:3" x14ac:dyDescent="0.35">
      <c r="A1682">
        <v>0</v>
      </c>
      <c r="B1682">
        <f t="shared" si="26"/>
        <v>0</v>
      </c>
      <c r="C1682">
        <f>B1682*Solar!$B$2</f>
        <v>0</v>
      </c>
    </row>
    <row r="1683" spans="1:3" x14ac:dyDescent="0.35">
      <c r="A1683">
        <v>0</v>
      </c>
      <c r="B1683">
        <f t="shared" si="26"/>
        <v>0</v>
      </c>
      <c r="C1683">
        <f>B1683*Solar!$B$2</f>
        <v>0</v>
      </c>
    </row>
    <row r="1684" spans="1:3" x14ac:dyDescent="0.35">
      <c r="A1684">
        <v>0</v>
      </c>
      <c r="B1684">
        <f t="shared" si="26"/>
        <v>0</v>
      </c>
      <c r="C1684">
        <f>B1684*Solar!$B$2</f>
        <v>0</v>
      </c>
    </row>
    <row r="1685" spans="1:3" x14ac:dyDescent="0.35">
      <c r="A1685">
        <v>0</v>
      </c>
      <c r="B1685">
        <f t="shared" si="26"/>
        <v>0</v>
      </c>
      <c r="C1685">
        <f>B1685*Solar!$B$2</f>
        <v>0</v>
      </c>
    </row>
    <row r="1686" spans="1:3" x14ac:dyDescent="0.35">
      <c r="A1686">
        <v>0</v>
      </c>
      <c r="B1686">
        <f t="shared" si="26"/>
        <v>0</v>
      </c>
      <c r="C1686">
        <f>B1686*Solar!$B$2</f>
        <v>0</v>
      </c>
    </row>
    <row r="1687" spans="1:3" x14ac:dyDescent="0.35">
      <c r="A1687">
        <v>0.13900000000000001</v>
      </c>
      <c r="B1687">
        <f t="shared" si="26"/>
        <v>1.3900000000000001</v>
      </c>
      <c r="C1687">
        <f>B1687*Solar!$B$2</f>
        <v>0.27661000000000002</v>
      </c>
    </row>
    <row r="1688" spans="1:3" x14ac:dyDescent="0.35">
      <c r="A1688">
        <v>23.693000000000001</v>
      </c>
      <c r="B1688">
        <f t="shared" si="26"/>
        <v>236.93</v>
      </c>
      <c r="C1688">
        <f>B1688*Solar!$B$2</f>
        <v>47.149070000000002</v>
      </c>
    </row>
    <row r="1689" spans="1:3" x14ac:dyDescent="0.35">
      <c r="A1689">
        <v>97.147999999999996</v>
      </c>
      <c r="B1689">
        <f t="shared" si="26"/>
        <v>971.48</v>
      </c>
      <c r="C1689">
        <f>B1689*Solar!$B$2</f>
        <v>193.32452000000001</v>
      </c>
    </row>
    <row r="1690" spans="1:3" x14ac:dyDescent="0.35">
      <c r="A1690">
        <v>184.44</v>
      </c>
      <c r="B1690">
        <f t="shared" si="26"/>
        <v>1844.4</v>
      </c>
      <c r="C1690">
        <f>B1690*Solar!$B$2</f>
        <v>367.03560000000004</v>
      </c>
    </row>
    <row r="1691" spans="1:3" x14ac:dyDescent="0.35">
      <c r="A1691">
        <v>260.38900000000001</v>
      </c>
      <c r="B1691">
        <f t="shared" si="26"/>
        <v>2603.8900000000003</v>
      </c>
      <c r="C1691">
        <f>B1691*Solar!$B$2</f>
        <v>518.17411000000004</v>
      </c>
    </row>
    <row r="1692" spans="1:3" x14ac:dyDescent="0.35">
      <c r="A1692">
        <v>326.798</v>
      </c>
      <c r="B1692">
        <f t="shared" si="26"/>
        <v>3267.98</v>
      </c>
      <c r="C1692">
        <f>B1692*Solar!$B$2</f>
        <v>650.32802000000004</v>
      </c>
    </row>
    <row r="1693" spans="1:3" x14ac:dyDescent="0.35">
      <c r="A1693">
        <v>357.2</v>
      </c>
      <c r="B1693">
        <f t="shared" si="26"/>
        <v>3572</v>
      </c>
      <c r="C1693">
        <f>B1693*Solar!$B$2</f>
        <v>710.82800000000009</v>
      </c>
    </row>
    <row r="1694" spans="1:3" x14ac:dyDescent="0.35">
      <c r="A1694">
        <v>357.76400000000001</v>
      </c>
      <c r="B1694">
        <f t="shared" si="26"/>
        <v>3577.6400000000003</v>
      </c>
      <c r="C1694">
        <f>B1694*Solar!$B$2</f>
        <v>711.95036000000005</v>
      </c>
    </row>
    <row r="1695" spans="1:3" x14ac:dyDescent="0.35">
      <c r="A1695">
        <v>323.64299999999997</v>
      </c>
      <c r="B1695">
        <f t="shared" si="26"/>
        <v>3236.43</v>
      </c>
      <c r="C1695">
        <f>B1695*Solar!$B$2</f>
        <v>644.04957000000002</v>
      </c>
    </row>
    <row r="1696" spans="1:3" x14ac:dyDescent="0.35">
      <c r="A1696">
        <v>255.767</v>
      </c>
      <c r="B1696">
        <f t="shared" si="26"/>
        <v>2557.67</v>
      </c>
      <c r="C1696">
        <f>B1696*Solar!$B$2</f>
        <v>508.97633000000002</v>
      </c>
    </row>
    <row r="1697" spans="1:3" x14ac:dyDescent="0.35">
      <c r="A1697">
        <v>162.583</v>
      </c>
      <c r="B1697">
        <f t="shared" si="26"/>
        <v>1625.83</v>
      </c>
      <c r="C1697">
        <f>B1697*Solar!$B$2</f>
        <v>323.54016999999999</v>
      </c>
    </row>
    <row r="1698" spans="1:3" x14ac:dyDescent="0.35">
      <c r="A1698">
        <v>71.099000000000004</v>
      </c>
      <c r="B1698">
        <f t="shared" si="26"/>
        <v>710.99</v>
      </c>
      <c r="C1698">
        <f>B1698*Solar!$B$2</f>
        <v>141.48701</v>
      </c>
    </row>
    <row r="1699" spans="1:3" x14ac:dyDescent="0.35">
      <c r="A1699">
        <v>8.0709999999999997</v>
      </c>
      <c r="B1699">
        <f t="shared" si="26"/>
        <v>80.709999999999994</v>
      </c>
      <c r="C1699">
        <f>B1699*Solar!$B$2</f>
        <v>16.06129</v>
      </c>
    </row>
    <row r="1700" spans="1:3" x14ac:dyDescent="0.35">
      <c r="A1700">
        <v>0</v>
      </c>
      <c r="B1700">
        <f t="shared" si="26"/>
        <v>0</v>
      </c>
      <c r="C1700">
        <f>B1700*Solar!$B$2</f>
        <v>0</v>
      </c>
    </row>
    <row r="1701" spans="1:3" x14ac:dyDescent="0.35">
      <c r="A1701">
        <v>0</v>
      </c>
      <c r="B1701">
        <f t="shared" si="26"/>
        <v>0</v>
      </c>
      <c r="C1701">
        <f>B1701*Solar!$B$2</f>
        <v>0</v>
      </c>
    </row>
    <row r="1702" spans="1:3" x14ac:dyDescent="0.35">
      <c r="A1702">
        <v>0</v>
      </c>
      <c r="B1702">
        <f t="shared" si="26"/>
        <v>0</v>
      </c>
      <c r="C1702">
        <f>B1702*Solar!$B$2</f>
        <v>0</v>
      </c>
    </row>
    <row r="1703" spans="1:3" x14ac:dyDescent="0.35">
      <c r="A1703">
        <v>0</v>
      </c>
      <c r="B1703">
        <f t="shared" si="26"/>
        <v>0</v>
      </c>
      <c r="C1703">
        <f>B1703*Solar!$B$2</f>
        <v>0</v>
      </c>
    </row>
    <row r="1704" spans="1:3" x14ac:dyDescent="0.35">
      <c r="A1704">
        <v>0</v>
      </c>
      <c r="B1704">
        <f t="shared" si="26"/>
        <v>0</v>
      </c>
      <c r="C1704">
        <f>B1704*Solar!$B$2</f>
        <v>0</v>
      </c>
    </row>
    <row r="1705" spans="1:3" x14ac:dyDescent="0.35">
      <c r="A1705">
        <v>0</v>
      </c>
      <c r="B1705">
        <f t="shared" si="26"/>
        <v>0</v>
      </c>
      <c r="C1705">
        <f>B1705*Solar!$B$2</f>
        <v>0</v>
      </c>
    </row>
    <row r="1706" spans="1:3" x14ac:dyDescent="0.35">
      <c r="A1706">
        <v>0</v>
      </c>
      <c r="B1706">
        <f t="shared" si="26"/>
        <v>0</v>
      </c>
      <c r="C1706">
        <f>B1706*Solar!$B$2</f>
        <v>0</v>
      </c>
    </row>
    <row r="1707" spans="1:3" x14ac:dyDescent="0.35">
      <c r="A1707">
        <v>0</v>
      </c>
      <c r="B1707">
        <f t="shared" si="26"/>
        <v>0</v>
      </c>
      <c r="C1707">
        <f>B1707*Solar!$B$2</f>
        <v>0</v>
      </c>
    </row>
    <row r="1708" spans="1:3" x14ac:dyDescent="0.35">
      <c r="A1708">
        <v>0</v>
      </c>
      <c r="B1708">
        <f t="shared" si="26"/>
        <v>0</v>
      </c>
      <c r="C1708">
        <f>B1708*Solar!$B$2</f>
        <v>0</v>
      </c>
    </row>
    <row r="1709" spans="1:3" x14ac:dyDescent="0.35">
      <c r="A1709">
        <v>0</v>
      </c>
      <c r="B1709">
        <f t="shared" si="26"/>
        <v>0</v>
      </c>
      <c r="C1709">
        <f>B1709*Solar!$B$2</f>
        <v>0</v>
      </c>
    </row>
    <row r="1710" spans="1:3" x14ac:dyDescent="0.35">
      <c r="A1710">
        <v>0</v>
      </c>
      <c r="B1710">
        <f t="shared" si="26"/>
        <v>0</v>
      </c>
      <c r="C1710">
        <f>B1710*Solar!$B$2</f>
        <v>0</v>
      </c>
    </row>
    <row r="1711" spans="1:3" x14ac:dyDescent="0.35">
      <c r="A1711">
        <v>0.2</v>
      </c>
      <c r="B1711">
        <f t="shared" si="26"/>
        <v>2</v>
      </c>
      <c r="C1711">
        <f>B1711*Solar!$B$2</f>
        <v>0.39800000000000002</v>
      </c>
    </row>
    <row r="1712" spans="1:3" x14ac:dyDescent="0.35">
      <c r="A1712">
        <v>25</v>
      </c>
      <c r="B1712">
        <f t="shared" si="26"/>
        <v>250</v>
      </c>
      <c r="C1712">
        <f>B1712*Solar!$B$2</f>
        <v>49.75</v>
      </c>
    </row>
    <row r="1713" spans="1:3" x14ac:dyDescent="0.35">
      <c r="A1713">
        <v>102.101</v>
      </c>
      <c r="B1713">
        <f t="shared" si="26"/>
        <v>1021.01</v>
      </c>
      <c r="C1713">
        <f>B1713*Solar!$B$2</f>
        <v>203.18099000000001</v>
      </c>
    </row>
    <row r="1714" spans="1:3" x14ac:dyDescent="0.35">
      <c r="A1714">
        <v>189.61500000000001</v>
      </c>
      <c r="B1714">
        <f t="shared" si="26"/>
        <v>1896.15</v>
      </c>
      <c r="C1714">
        <f>B1714*Solar!$B$2</f>
        <v>377.33385000000004</v>
      </c>
    </row>
    <row r="1715" spans="1:3" x14ac:dyDescent="0.35">
      <c r="A1715">
        <v>278.13400000000001</v>
      </c>
      <c r="B1715">
        <f t="shared" si="26"/>
        <v>2781.34</v>
      </c>
      <c r="C1715">
        <f>B1715*Solar!$B$2</f>
        <v>553.48666000000003</v>
      </c>
    </row>
    <row r="1716" spans="1:3" x14ac:dyDescent="0.35">
      <c r="A1716">
        <v>331.68200000000002</v>
      </c>
      <c r="B1716">
        <f t="shared" si="26"/>
        <v>3316.82</v>
      </c>
      <c r="C1716">
        <f>B1716*Solar!$B$2</f>
        <v>660.04718000000003</v>
      </c>
    </row>
    <row r="1717" spans="1:3" x14ac:dyDescent="0.35">
      <c r="A1717">
        <v>325.137</v>
      </c>
      <c r="B1717">
        <f t="shared" si="26"/>
        <v>3251.37</v>
      </c>
      <c r="C1717">
        <f>B1717*Solar!$B$2</f>
        <v>647.02263000000005</v>
      </c>
    </row>
    <row r="1718" spans="1:3" x14ac:dyDescent="0.35">
      <c r="A1718">
        <v>323.03699999999998</v>
      </c>
      <c r="B1718">
        <f t="shared" si="26"/>
        <v>3230.37</v>
      </c>
      <c r="C1718">
        <f>B1718*Solar!$B$2</f>
        <v>642.84362999999996</v>
      </c>
    </row>
    <row r="1719" spans="1:3" x14ac:dyDescent="0.35">
      <c r="A1719">
        <v>281.291</v>
      </c>
      <c r="B1719">
        <f t="shared" si="26"/>
        <v>2812.91</v>
      </c>
      <c r="C1719">
        <f>B1719*Solar!$B$2</f>
        <v>559.76909000000001</v>
      </c>
    </row>
    <row r="1720" spans="1:3" x14ac:dyDescent="0.35">
      <c r="A1720">
        <v>217.60400000000001</v>
      </c>
      <c r="B1720">
        <f t="shared" si="26"/>
        <v>2176.04</v>
      </c>
      <c r="C1720">
        <f>B1720*Solar!$B$2</f>
        <v>433.03196000000003</v>
      </c>
    </row>
    <row r="1721" spans="1:3" x14ac:dyDescent="0.35">
      <c r="A1721">
        <v>147.602</v>
      </c>
      <c r="B1721">
        <f t="shared" si="26"/>
        <v>1476.02</v>
      </c>
      <c r="C1721">
        <f>B1721*Solar!$B$2</f>
        <v>293.72798</v>
      </c>
    </row>
    <row r="1722" spans="1:3" x14ac:dyDescent="0.35">
      <c r="A1722">
        <v>66.820999999999998</v>
      </c>
      <c r="B1722">
        <f t="shared" si="26"/>
        <v>668.21</v>
      </c>
      <c r="C1722">
        <f>B1722*Solar!$B$2</f>
        <v>132.97379000000001</v>
      </c>
    </row>
    <row r="1723" spans="1:3" x14ac:dyDescent="0.35">
      <c r="A1723">
        <v>8.4090000000000007</v>
      </c>
      <c r="B1723">
        <f t="shared" si="26"/>
        <v>84.09</v>
      </c>
      <c r="C1723">
        <f>B1723*Solar!$B$2</f>
        <v>16.733910000000002</v>
      </c>
    </row>
    <row r="1724" spans="1:3" x14ac:dyDescent="0.35">
      <c r="A1724">
        <v>0</v>
      </c>
      <c r="B1724">
        <f t="shared" si="26"/>
        <v>0</v>
      </c>
      <c r="C1724">
        <f>B1724*Solar!$B$2</f>
        <v>0</v>
      </c>
    </row>
    <row r="1725" spans="1:3" x14ac:dyDescent="0.35">
      <c r="A1725">
        <v>0</v>
      </c>
      <c r="B1725">
        <f t="shared" si="26"/>
        <v>0</v>
      </c>
      <c r="C1725">
        <f>B1725*Solar!$B$2</f>
        <v>0</v>
      </c>
    </row>
    <row r="1726" spans="1:3" x14ac:dyDescent="0.35">
      <c r="A1726">
        <v>0</v>
      </c>
      <c r="B1726">
        <f t="shared" si="26"/>
        <v>0</v>
      </c>
      <c r="C1726">
        <f>B1726*Solar!$B$2</f>
        <v>0</v>
      </c>
    </row>
    <row r="1727" spans="1:3" x14ac:dyDescent="0.35">
      <c r="A1727">
        <v>0</v>
      </c>
      <c r="B1727">
        <f t="shared" si="26"/>
        <v>0</v>
      </c>
      <c r="C1727">
        <f>B1727*Solar!$B$2</f>
        <v>0</v>
      </c>
    </row>
    <row r="1728" spans="1:3" x14ac:dyDescent="0.35">
      <c r="A1728">
        <v>0</v>
      </c>
      <c r="B1728">
        <f t="shared" si="26"/>
        <v>0</v>
      </c>
      <c r="C1728">
        <f>B1728*Solar!$B$2</f>
        <v>0</v>
      </c>
    </row>
    <row r="1729" spans="1:3" x14ac:dyDescent="0.35">
      <c r="A1729">
        <v>0</v>
      </c>
      <c r="B1729">
        <f t="shared" si="26"/>
        <v>0</v>
      </c>
      <c r="C1729">
        <f>B1729*Solar!$B$2</f>
        <v>0</v>
      </c>
    </row>
    <row r="1730" spans="1:3" x14ac:dyDescent="0.35">
      <c r="A1730">
        <v>0</v>
      </c>
      <c r="B1730">
        <f t="shared" si="26"/>
        <v>0</v>
      </c>
      <c r="C1730">
        <f>B1730*Solar!$B$2</f>
        <v>0</v>
      </c>
    </row>
    <row r="1731" spans="1:3" x14ac:dyDescent="0.35">
      <c r="A1731">
        <v>0</v>
      </c>
      <c r="B1731">
        <f t="shared" ref="B1731:B1794" si="27">A1731*10</f>
        <v>0</v>
      </c>
      <c r="C1731">
        <f>B1731*Solar!$B$2</f>
        <v>0</v>
      </c>
    </row>
    <row r="1732" spans="1:3" x14ac:dyDescent="0.35">
      <c r="A1732">
        <v>0</v>
      </c>
      <c r="B1732">
        <f t="shared" si="27"/>
        <v>0</v>
      </c>
      <c r="C1732">
        <f>B1732*Solar!$B$2</f>
        <v>0</v>
      </c>
    </row>
    <row r="1733" spans="1:3" x14ac:dyDescent="0.35">
      <c r="A1733">
        <v>0</v>
      </c>
      <c r="B1733">
        <f t="shared" si="27"/>
        <v>0</v>
      </c>
      <c r="C1733">
        <f>B1733*Solar!$B$2</f>
        <v>0</v>
      </c>
    </row>
    <row r="1734" spans="1:3" x14ac:dyDescent="0.35">
      <c r="A1734">
        <v>0</v>
      </c>
      <c r="B1734">
        <f t="shared" si="27"/>
        <v>0</v>
      </c>
      <c r="C1734">
        <f>B1734*Solar!$B$2</f>
        <v>0</v>
      </c>
    </row>
    <row r="1735" spans="1:3" x14ac:dyDescent="0.35">
      <c r="A1735">
        <v>0.216</v>
      </c>
      <c r="B1735">
        <f t="shared" si="27"/>
        <v>2.16</v>
      </c>
      <c r="C1735">
        <f>B1735*Solar!$B$2</f>
        <v>0.42984000000000006</v>
      </c>
    </row>
    <row r="1736" spans="1:3" x14ac:dyDescent="0.35">
      <c r="A1736">
        <v>25.771999999999998</v>
      </c>
      <c r="B1736">
        <f t="shared" si="27"/>
        <v>257.71999999999997</v>
      </c>
      <c r="C1736">
        <f>B1736*Solar!$B$2</f>
        <v>51.286279999999998</v>
      </c>
    </row>
    <row r="1737" spans="1:3" x14ac:dyDescent="0.35">
      <c r="A1737">
        <v>101.26900000000001</v>
      </c>
      <c r="B1737">
        <f t="shared" si="27"/>
        <v>1012.69</v>
      </c>
      <c r="C1737">
        <f>B1737*Solar!$B$2</f>
        <v>201.52531000000002</v>
      </c>
    </row>
    <row r="1738" spans="1:3" x14ac:dyDescent="0.35">
      <c r="A1738">
        <v>189.99600000000001</v>
      </c>
      <c r="B1738">
        <f t="shared" si="27"/>
        <v>1899.96</v>
      </c>
      <c r="C1738">
        <f>B1738*Solar!$B$2</f>
        <v>378.09204000000005</v>
      </c>
    </row>
    <row r="1739" spans="1:3" x14ac:dyDescent="0.35">
      <c r="A1739">
        <v>240.155</v>
      </c>
      <c r="B1739">
        <f t="shared" si="27"/>
        <v>2401.5500000000002</v>
      </c>
      <c r="C1739">
        <f>B1739*Solar!$B$2</f>
        <v>477.90845000000007</v>
      </c>
    </row>
    <row r="1740" spans="1:3" x14ac:dyDescent="0.35">
      <c r="A1740">
        <v>298.19200000000001</v>
      </c>
      <c r="B1740">
        <f t="shared" si="27"/>
        <v>2981.92</v>
      </c>
      <c r="C1740">
        <f>B1740*Solar!$B$2</f>
        <v>593.40208000000007</v>
      </c>
    </row>
    <row r="1741" spans="1:3" x14ac:dyDescent="0.35">
      <c r="A1741">
        <v>320.34500000000003</v>
      </c>
      <c r="B1741">
        <f t="shared" si="27"/>
        <v>3203.4500000000003</v>
      </c>
      <c r="C1741">
        <f>B1741*Solar!$B$2</f>
        <v>637.48655000000008</v>
      </c>
    </row>
    <row r="1742" spans="1:3" x14ac:dyDescent="0.35">
      <c r="A1742">
        <v>300.76499999999999</v>
      </c>
      <c r="B1742">
        <f t="shared" si="27"/>
        <v>3007.6499999999996</v>
      </c>
      <c r="C1742">
        <f>B1742*Solar!$B$2</f>
        <v>598.52234999999996</v>
      </c>
    </row>
    <row r="1743" spans="1:3" x14ac:dyDescent="0.35">
      <c r="A1743">
        <v>260.49900000000002</v>
      </c>
      <c r="B1743">
        <f t="shared" si="27"/>
        <v>2604.9900000000002</v>
      </c>
      <c r="C1743">
        <f>B1743*Solar!$B$2</f>
        <v>518.39301000000012</v>
      </c>
    </row>
    <row r="1744" spans="1:3" x14ac:dyDescent="0.35">
      <c r="A1744">
        <v>226.107</v>
      </c>
      <c r="B1744">
        <f t="shared" si="27"/>
        <v>2261.0700000000002</v>
      </c>
      <c r="C1744">
        <f>B1744*Solar!$B$2</f>
        <v>449.95293000000004</v>
      </c>
    </row>
    <row r="1745" spans="1:3" x14ac:dyDescent="0.35">
      <c r="A1745">
        <v>158.47800000000001</v>
      </c>
      <c r="B1745">
        <f t="shared" si="27"/>
        <v>1584.7800000000002</v>
      </c>
      <c r="C1745">
        <f>B1745*Solar!$B$2</f>
        <v>315.37122000000005</v>
      </c>
    </row>
    <row r="1746" spans="1:3" x14ac:dyDescent="0.35">
      <c r="A1746">
        <v>71.161000000000001</v>
      </c>
      <c r="B1746">
        <f t="shared" si="27"/>
        <v>711.61</v>
      </c>
      <c r="C1746">
        <f>B1746*Solar!$B$2</f>
        <v>141.61039000000002</v>
      </c>
    </row>
    <row r="1747" spans="1:3" x14ac:dyDescent="0.35">
      <c r="A1747">
        <v>8.8729999999999993</v>
      </c>
      <c r="B1747">
        <f t="shared" si="27"/>
        <v>88.72999999999999</v>
      </c>
      <c r="C1747">
        <f>B1747*Solar!$B$2</f>
        <v>17.65727</v>
      </c>
    </row>
    <row r="1748" spans="1:3" x14ac:dyDescent="0.35">
      <c r="A1748">
        <v>0</v>
      </c>
      <c r="B1748">
        <f t="shared" si="27"/>
        <v>0</v>
      </c>
      <c r="C1748">
        <f>B1748*Solar!$B$2</f>
        <v>0</v>
      </c>
    </row>
    <row r="1749" spans="1:3" x14ac:dyDescent="0.35">
      <c r="A1749">
        <v>0</v>
      </c>
      <c r="B1749">
        <f t="shared" si="27"/>
        <v>0</v>
      </c>
      <c r="C1749">
        <f>B1749*Solar!$B$2</f>
        <v>0</v>
      </c>
    </row>
    <row r="1750" spans="1:3" x14ac:dyDescent="0.35">
      <c r="A1750">
        <v>0</v>
      </c>
      <c r="B1750">
        <f t="shared" si="27"/>
        <v>0</v>
      </c>
      <c r="C1750">
        <f>B1750*Solar!$B$2</f>
        <v>0</v>
      </c>
    </row>
    <row r="1751" spans="1:3" x14ac:dyDescent="0.35">
      <c r="A1751">
        <v>0</v>
      </c>
      <c r="B1751">
        <f t="shared" si="27"/>
        <v>0</v>
      </c>
      <c r="C1751">
        <f>B1751*Solar!$B$2</f>
        <v>0</v>
      </c>
    </row>
    <row r="1752" spans="1:3" x14ac:dyDescent="0.35">
      <c r="A1752">
        <v>0</v>
      </c>
      <c r="B1752">
        <f t="shared" si="27"/>
        <v>0</v>
      </c>
      <c r="C1752">
        <f>B1752*Solar!$B$2</f>
        <v>0</v>
      </c>
    </row>
    <row r="1753" spans="1:3" x14ac:dyDescent="0.35">
      <c r="A1753">
        <v>0</v>
      </c>
      <c r="B1753">
        <f t="shared" si="27"/>
        <v>0</v>
      </c>
      <c r="C1753">
        <f>B1753*Solar!$B$2</f>
        <v>0</v>
      </c>
    </row>
    <row r="1754" spans="1:3" x14ac:dyDescent="0.35">
      <c r="A1754">
        <v>0</v>
      </c>
      <c r="B1754">
        <f t="shared" si="27"/>
        <v>0</v>
      </c>
      <c r="C1754">
        <f>B1754*Solar!$B$2</f>
        <v>0</v>
      </c>
    </row>
    <row r="1755" spans="1:3" x14ac:dyDescent="0.35">
      <c r="A1755">
        <v>0</v>
      </c>
      <c r="B1755">
        <f t="shared" si="27"/>
        <v>0</v>
      </c>
      <c r="C1755">
        <f>B1755*Solar!$B$2</f>
        <v>0</v>
      </c>
    </row>
    <row r="1756" spans="1:3" x14ac:dyDescent="0.35">
      <c r="A1756">
        <v>0</v>
      </c>
      <c r="B1756">
        <f t="shared" si="27"/>
        <v>0</v>
      </c>
      <c r="C1756">
        <f>B1756*Solar!$B$2</f>
        <v>0</v>
      </c>
    </row>
    <row r="1757" spans="1:3" x14ac:dyDescent="0.35">
      <c r="A1757">
        <v>0</v>
      </c>
      <c r="B1757">
        <f t="shared" si="27"/>
        <v>0</v>
      </c>
      <c r="C1757">
        <f>B1757*Solar!$B$2</f>
        <v>0</v>
      </c>
    </row>
    <row r="1758" spans="1:3" x14ac:dyDescent="0.35">
      <c r="A1758">
        <v>0</v>
      </c>
      <c r="B1758">
        <f t="shared" si="27"/>
        <v>0</v>
      </c>
      <c r="C1758">
        <f>B1758*Solar!$B$2</f>
        <v>0</v>
      </c>
    </row>
    <row r="1759" spans="1:3" x14ac:dyDescent="0.35">
      <c r="A1759">
        <v>0.46100000000000002</v>
      </c>
      <c r="B1759">
        <f t="shared" si="27"/>
        <v>4.6100000000000003</v>
      </c>
      <c r="C1759">
        <f>B1759*Solar!$B$2</f>
        <v>0.91739000000000015</v>
      </c>
    </row>
    <row r="1760" spans="1:3" x14ac:dyDescent="0.35">
      <c r="A1760">
        <v>25.827999999999999</v>
      </c>
      <c r="B1760">
        <f t="shared" si="27"/>
        <v>258.27999999999997</v>
      </c>
      <c r="C1760">
        <f>B1760*Solar!$B$2</f>
        <v>51.39772</v>
      </c>
    </row>
    <row r="1761" spans="1:3" x14ac:dyDescent="0.35">
      <c r="A1761">
        <v>91.552999999999997</v>
      </c>
      <c r="B1761">
        <f t="shared" si="27"/>
        <v>915.53</v>
      </c>
      <c r="C1761">
        <f>B1761*Solar!$B$2</f>
        <v>182.19047</v>
      </c>
    </row>
    <row r="1762" spans="1:3" x14ac:dyDescent="0.35">
      <c r="A1762">
        <v>168.79</v>
      </c>
      <c r="B1762">
        <f t="shared" si="27"/>
        <v>1687.8999999999999</v>
      </c>
      <c r="C1762">
        <f>B1762*Solar!$B$2</f>
        <v>335.89209999999997</v>
      </c>
    </row>
    <row r="1763" spans="1:3" x14ac:dyDescent="0.35">
      <c r="A1763">
        <v>252.00299999999999</v>
      </c>
      <c r="B1763">
        <f t="shared" si="27"/>
        <v>2520.0299999999997</v>
      </c>
      <c r="C1763">
        <f>B1763*Solar!$B$2</f>
        <v>501.48596999999995</v>
      </c>
    </row>
    <row r="1764" spans="1:3" x14ac:dyDescent="0.35">
      <c r="A1764">
        <v>306.37700000000001</v>
      </c>
      <c r="B1764">
        <f t="shared" si="27"/>
        <v>3063.77</v>
      </c>
      <c r="C1764">
        <f>B1764*Solar!$B$2</f>
        <v>609.69023000000004</v>
      </c>
    </row>
    <row r="1765" spans="1:3" x14ac:dyDescent="0.35">
      <c r="A1765">
        <v>328.07499999999999</v>
      </c>
      <c r="B1765">
        <f t="shared" si="27"/>
        <v>3280.75</v>
      </c>
      <c r="C1765">
        <f>B1765*Solar!$B$2</f>
        <v>652.86925000000008</v>
      </c>
    </row>
    <row r="1766" spans="1:3" x14ac:dyDescent="0.35">
      <c r="A1766">
        <v>307.81599999999997</v>
      </c>
      <c r="B1766">
        <f t="shared" si="27"/>
        <v>3078.16</v>
      </c>
      <c r="C1766">
        <f>B1766*Solar!$B$2</f>
        <v>612.55384000000004</v>
      </c>
    </row>
    <row r="1767" spans="1:3" x14ac:dyDescent="0.35">
      <c r="A1767">
        <v>278.851</v>
      </c>
      <c r="B1767">
        <f t="shared" si="27"/>
        <v>2788.51</v>
      </c>
      <c r="C1767">
        <f>B1767*Solar!$B$2</f>
        <v>554.91349000000002</v>
      </c>
    </row>
    <row r="1768" spans="1:3" x14ac:dyDescent="0.35">
      <c r="A1768">
        <v>210.702</v>
      </c>
      <c r="B1768">
        <f t="shared" si="27"/>
        <v>2107.02</v>
      </c>
      <c r="C1768">
        <f>B1768*Solar!$B$2</f>
        <v>419.29698000000002</v>
      </c>
    </row>
    <row r="1769" spans="1:3" x14ac:dyDescent="0.35">
      <c r="A1769">
        <v>132.364</v>
      </c>
      <c r="B1769">
        <f t="shared" si="27"/>
        <v>1323.64</v>
      </c>
      <c r="C1769">
        <f>B1769*Solar!$B$2</f>
        <v>263.40436000000005</v>
      </c>
    </row>
    <row r="1770" spans="1:3" x14ac:dyDescent="0.35">
      <c r="A1770">
        <v>60.497</v>
      </c>
      <c r="B1770">
        <f t="shared" si="27"/>
        <v>604.97</v>
      </c>
      <c r="C1770">
        <f>B1770*Solar!$B$2</f>
        <v>120.38903000000001</v>
      </c>
    </row>
    <row r="1771" spans="1:3" x14ac:dyDescent="0.35">
      <c r="A1771">
        <v>8.2260000000000009</v>
      </c>
      <c r="B1771">
        <f t="shared" si="27"/>
        <v>82.26</v>
      </c>
      <c r="C1771">
        <f>B1771*Solar!$B$2</f>
        <v>16.36974</v>
      </c>
    </row>
    <row r="1772" spans="1:3" x14ac:dyDescent="0.35">
      <c r="A1772">
        <v>0</v>
      </c>
      <c r="B1772">
        <f t="shared" si="27"/>
        <v>0</v>
      </c>
      <c r="C1772">
        <f>B1772*Solar!$B$2</f>
        <v>0</v>
      </c>
    </row>
    <row r="1773" spans="1:3" x14ac:dyDescent="0.35">
      <c r="A1773">
        <v>0</v>
      </c>
      <c r="B1773">
        <f t="shared" si="27"/>
        <v>0</v>
      </c>
      <c r="C1773">
        <f>B1773*Solar!$B$2</f>
        <v>0</v>
      </c>
    </row>
    <row r="1774" spans="1:3" x14ac:dyDescent="0.35">
      <c r="A1774">
        <v>0</v>
      </c>
      <c r="B1774">
        <f t="shared" si="27"/>
        <v>0</v>
      </c>
      <c r="C1774">
        <f>B1774*Solar!$B$2</f>
        <v>0</v>
      </c>
    </row>
    <row r="1775" spans="1:3" x14ac:dyDescent="0.35">
      <c r="A1775">
        <v>0</v>
      </c>
      <c r="B1775">
        <f t="shared" si="27"/>
        <v>0</v>
      </c>
      <c r="C1775">
        <f>B1775*Solar!$B$2</f>
        <v>0</v>
      </c>
    </row>
    <row r="1776" spans="1:3" x14ac:dyDescent="0.35">
      <c r="A1776">
        <v>0</v>
      </c>
      <c r="B1776">
        <f t="shared" si="27"/>
        <v>0</v>
      </c>
      <c r="C1776">
        <f>B1776*Solar!$B$2</f>
        <v>0</v>
      </c>
    </row>
    <row r="1777" spans="1:3" x14ac:dyDescent="0.35">
      <c r="A1777">
        <v>0</v>
      </c>
      <c r="B1777">
        <f t="shared" si="27"/>
        <v>0</v>
      </c>
      <c r="C1777">
        <f>B1777*Solar!$B$2</f>
        <v>0</v>
      </c>
    </row>
    <row r="1778" spans="1:3" x14ac:dyDescent="0.35">
      <c r="A1778">
        <v>0</v>
      </c>
      <c r="B1778">
        <f t="shared" si="27"/>
        <v>0</v>
      </c>
      <c r="C1778">
        <f>B1778*Solar!$B$2</f>
        <v>0</v>
      </c>
    </row>
    <row r="1779" spans="1:3" x14ac:dyDescent="0.35">
      <c r="A1779">
        <v>0</v>
      </c>
      <c r="B1779">
        <f t="shared" si="27"/>
        <v>0</v>
      </c>
      <c r="C1779">
        <f>B1779*Solar!$B$2</f>
        <v>0</v>
      </c>
    </row>
    <row r="1780" spans="1:3" x14ac:dyDescent="0.35">
      <c r="A1780">
        <v>0</v>
      </c>
      <c r="B1780">
        <f t="shared" si="27"/>
        <v>0</v>
      </c>
      <c r="C1780">
        <f>B1780*Solar!$B$2</f>
        <v>0</v>
      </c>
    </row>
    <row r="1781" spans="1:3" x14ac:dyDescent="0.35">
      <c r="A1781">
        <v>0</v>
      </c>
      <c r="B1781">
        <f t="shared" si="27"/>
        <v>0</v>
      </c>
      <c r="C1781">
        <f>B1781*Solar!$B$2</f>
        <v>0</v>
      </c>
    </row>
    <row r="1782" spans="1:3" x14ac:dyDescent="0.35">
      <c r="A1782">
        <v>0</v>
      </c>
      <c r="B1782">
        <f t="shared" si="27"/>
        <v>0</v>
      </c>
      <c r="C1782">
        <f>B1782*Solar!$B$2</f>
        <v>0</v>
      </c>
    </row>
    <row r="1783" spans="1:3" x14ac:dyDescent="0.35">
      <c r="A1783">
        <v>0.501</v>
      </c>
      <c r="B1783">
        <f t="shared" si="27"/>
        <v>5.01</v>
      </c>
      <c r="C1783">
        <f>B1783*Solar!$B$2</f>
        <v>0.99699000000000004</v>
      </c>
    </row>
    <row r="1784" spans="1:3" x14ac:dyDescent="0.35">
      <c r="A1784">
        <v>27.152999999999999</v>
      </c>
      <c r="B1784">
        <f t="shared" si="27"/>
        <v>271.52999999999997</v>
      </c>
      <c r="C1784">
        <f>B1784*Solar!$B$2</f>
        <v>54.034469999999999</v>
      </c>
    </row>
    <row r="1785" spans="1:3" x14ac:dyDescent="0.35">
      <c r="A1785">
        <v>92.265000000000001</v>
      </c>
      <c r="B1785">
        <f t="shared" si="27"/>
        <v>922.65</v>
      </c>
      <c r="C1785">
        <f>B1785*Solar!$B$2</f>
        <v>183.60735</v>
      </c>
    </row>
    <row r="1786" spans="1:3" x14ac:dyDescent="0.35">
      <c r="A1786">
        <v>161.28399999999999</v>
      </c>
      <c r="B1786">
        <f t="shared" si="27"/>
        <v>1612.84</v>
      </c>
      <c r="C1786">
        <f>B1786*Solar!$B$2</f>
        <v>320.95515999999998</v>
      </c>
    </row>
    <row r="1787" spans="1:3" x14ac:dyDescent="0.35">
      <c r="A1787">
        <v>223.697</v>
      </c>
      <c r="B1787">
        <f t="shared" si="27"/>
        <v>2236.9700000000003</v>
      </c>
      <c r="C1787">
        <f>B1787*Solar!$B$2</f>
        <v>445.15703000000008</v>
      </c>
    </row>
    <row r="1788" spans="1:3" x14ac:dyDescent="0.35">
      <c r="A1788">
        <v>262.125</v>
      </c>
      <c r="B1788">
        <f t="shared" si="27"/>
        <v>2621.25</v>
      </c>
      <c r="C1788">
        <f>B1788*Solar!$B$2</f>
        <v>521.62875000000008</v>
      </c>
    </row>
    <row r="1789" spans="1:3" x14ac:dyDescent="0.35">
      <c r="A1789">
        <v>277.78199999999998</v>
      </c>
      <c r="B1789">
        <f t="shared" si="27"/>
        <v>2777.8199999999997</v>
      </c>
      <c r="C1789">
        <f>B1789*Solar!$B$2</f>
        <v>552.78617999999994</v>
      </c>
    </row>
    <row r="1790" spans="1:3" x14ac:dyDescent="0.35">
      <c r="A1790">
        <v>300.8</v>
      </c>
      <c r="B1790">
        <f t="shared" si="27"/>
        <v>3008</v>
      </c>
      <c r="C1790">
        <f>B1790*Solar!$B$2</f>
        <v>598.59199999999998</v>
      </c>
    </row>
    <row r="1791" spans="1:3" x14ac:dyDescent="0.35">
      <c r="A1791">
        <v>273.99599999999998</v>
      </c>
      <c r="B1791">
        <f t="shared" si="27"/>
        <v>2739.96</v>
      </c>
      <c r="C1791">
        <f>B1791*Solar!$B$2</f>
        <v>545.25204000000008</v>
      </c>
    </row>
    <row r="1792" spans="1:3" x14ac:dyDescent="0.35">
      <c r="A1792">
        <v>225.08099999999999</v>
      </c>
      <c r="B1792">
        <f t="shared" si="27"/>
        <v>2250.81</v>
      </c>
      <c r="C1792">
        <f>B1792*Solar!$B$2</f>
        <v>447.91119000000003</v>
      </c>
    </row>
    <row r="1793" spans="1:3" x14ac:dyDescent="0.35">
      <c r="A1793">
        <v>157.87100000000001</v>
      </c>
      <c r="B1793">
        <f t="shared" si="27"/>
        <v>1578.71</v>
      </c>
      <c r="C1793">
        <f>B1793*Solar!$B$2</f>
        <v>314.16329000000002</v>
      </c>
    </row>
    <row r="1794" spans="1:3" x14ac:dyDescent="0.35">
      <c r="A1794">
        <v>67.453999999999994</v>
      </c>
      <c r="B1794">
        <f t="shared" si="27"/>
        <v>674.54</v>
      </c>
      <c r="C1794">
        <f>B1794*Solar!$B$2</f>
        <v>134.23346000000001</v>
      </c>
    </row>
    <row r="1795" spans="1:3" x14ac:dyDescent="0.35">
      <c r="A1795">
        <v>9.6920000000000002</v>
      </c>
      <c r="B1795">
        <f t="shared" ref="B1795:B1858" si="28">A1795*10</f>
        <v>96.92</v>
      </c>
      <c r="C1795">
        <f>B1795*Solar!$B$2</f>
        <v>19.28708</v>
      </c>
    </row>
    <row r="1796" spans="1:3" x14ac:dyDescent="0.35">
      <c r="A1796">
        <v>0</v>
      </c>
      <c r="B1796">
        <f t="shared" si="28"/>
        <v>0</v>
      </c>
      <c r="C1796">
        <f>B1796*Solar!$B$2</f>
        <v>0</v>
      </c>
    </row>
    <row r="1797" spans="1:3" x14ac:dyDescent="0.35">
      <c r="A1797">
        <v>0</v>
      </c>
      <c r="B1797">
        <f t="shared" si="28"/>
        <v>0</v>
      </c>
      <c r="C1797">
        <f>B1797*Solar!$B$2</f>
        <v>0</v>
      </c>
    </row>
    <row r="1798" spans="1:3" x14ac:dyDescent="0.35">
      <c r="A1798">
        <v>0</v>
      </c>
      <c r="B1798">
        <f t="shared" si="28"/>
        <v>0</v>
      </c>
      <c r="C1798">
        <f>B1798*Solar!$B$2</f>
        <v>0</v>
      </c>
    </row>
    <row r="1799" spans="1:3" x14ac:dyDescent="0.35">
      <c r="A1799">
        <v>0</v>
      </c>
      <c r="B1799">
        <f t="shared" si="28"/>
        <v>0</v>
      </c>
      <c r="C1799">
        <f>B1799*Solar!$B$2</f>
        <v>0</v>
      </c>
    </row>
    <row r="1800" spans="1:3" x14ac:dyDescent="0.35">
      <c r="A1800">
        <v>0</v>
      </c>
      <c r="B1800">
        <f t="shared" si="28"/>
        <v>0</v>
      </c>
      <c r="C1800">
        <f>B1800*Solar!$B$2</f>
        <v>0</v>
      </c>
    </row>
    <row r="1801" spans="1:3" x14ac:dyDescent="0.35">
      <c r="A1801">
        <v>0</v>
      </c>
      <c r="B1801">
        <f t="shared" si="28"/>
        <v>0</v>
      </c>
      <c r="C1801">
        <f>B1801*Solar!$B$2</f>
        <v>0</v>
      </c>
    </row>
    <row r="1802" spans="1:3" x14ac:dyDescent="0.35">
      <c r="A1802">
        <v>0</v>
      </c>
      <c r="B1802">
        <f t="shared" si="28"/>
        <v>0</v>
      </c>
      <c r="C1802">
        <f>B1802*Solar!$B$2</f>
        <v>0</v>
      </c>
    </row>
    <row r="1803" spans="1:3" x14ac:dyDescent="0.35">
      <c r="A1803">
        <v>0</v>
      </c>
      <c r="B1803">
        <f t="shared" si="28"/>
        <v>0</v>
      </c>
      <c r="C1803">
        <f>B1803*Solar!$B$2</f>
        <v>0</v>
      </c>
    </row>
    <row r="1804" spans="1:3" x14ac:dyDescent="0.35">
      <c r="A1804">
        <v>0</v>
      </c>
      <c r="B1804">
        <f t="shared" si="28"/>
        <v>0</v>
      </c>
      <c r="C1804">
        <f>B1804*Solar!$B$2</f>
        <v>0</v>
      </c>
    </row>
    <row r="1805" spans="1:3" x14ac:dyDescent="0.35">
      <c r="A1805">
        <v>0</v>
      </c>
      <c r="B1805">
        <f t="shared" si="28"/>
        <v>0</v>
      </c>
      <c r="C1805">
        <f>B1805*Solar!$B$2</f>
        <v>0</v>
      </c>
    </row>
    <row r="1806" spans="1:3" x14ac:dyDescent="0.35">
      <c r="A1806">
        <v>0</v>
      </c>
      <c r="B1806">
        <f t="shared" si="28"/>
        <v>0</v>
      </c>
      <c r="C1806">
        <f>B1806*Solar!$B$2</f>
        <v>0</v>
      </c>
    </row>
    <row r="1807" spans="1:3" x14ac:dyDescent="0.35">
      <c r="A1807">
        <v>0.69099999999999995</v>
      </c>
      <c r="B1807">
        <f t="shared" si="28"/>
        <v>6.9099999999999993</v>
      </c>
      <c r="C1807">
        <f>B1807*Solar!$B$2</f>
        <v>1.3750899999999999</v>
      </c>
    </row>
    <row r="1808" spans="1:3" x14ac:dyDescent="0.35">
      <c r="A1808">
        <v>29.561</v>
      </c>
      <c r="B1808">
        <f t="shared" si="28"/>
        <v>295.61</v>
      </c>
      <c r="C1808">
        <f>B1808*Solar!$B$2</f>
        <v>58.826390000000004</v>
      </c>
    </row>
    <row r="1809" spans="1:3" x14ac:dyDescent="0.35">
      <c r="A1809">
        <v>94.394999999999996</v>
      </c>
      <c r="B1809">
        <f t="shared" si="28"/>
        <v>943.94999999999993</v>
      </c>
      <c r="C1809">
        <f>B1809*Solar!$B$2</f>
        <v>187.84604999999999</v>
      </c>
    </row>
    <row r="1810" spans="1:3" x14ac:dyDescent="0.35">
      <c r="A1810">
        <v>168.12</v>
      </c>
      <c r="B1810">
        <f t="shared" si="28"/>
        <v>1681.2</v>
      </c>
      <c r="C1810">
        <f>B1810*Solar!$B$2</f>
        <v>334.55880000000002</v>
      </c>
    </row>
    <row r="1811" spans="1:3" x14ac:dyDescent="0.35">
      <c r="A1811">
        <v>243.11600000000001</v>
      </c>
      <c r="B1811">
        <f t="shared" si="28"/>
        <v>2431.1600000000003</v>
      </c>
      <c r="C1811">
        <f>B1811*Solar!$B$2</f>
        <v>483.80084000000011</v>
      </c>
    </row>
    <row r="1812" spans="1:3" x14ac:dyDescent="0.35">
      <c r="A1812">
        <v>299.67500000000001</v>
      </c>
      <c r="B1812">
        <f t="shared" si="28"/>
        <v>2996.75</v>
      </c>
      <c r="C1812">
        <f>B1812*Solar!$B$2</f>
        <v>596.35325</v>
      </c>
    </row>
    <row r="1813" spans="1:3" x14ac:dyDescent="0.35">
      <c r="A1813">
        <v>328.46100000000001</v>
      </c>
      <c r="B1813">
        <f t="shared" si="28"/>
        <v>3284.61</v>
      </c>
      <c r="C1813">
        <f>B1813*Solar!$B$2</f>
        <v>653.6373900000001</v>
      </c>
    </row>
    <row r="1814" spans="1:3" x14ac:dyDescent="0.35">
      <c r="A1814">
        <v>318.64699999999999</v>
      </c>
      <c r="B1814">
        <f t="shared" si="28"/>
        <v>3186.47</v>
      </c>
      <c r="C1814">
        <f>B1814*Solar!$B$2</f>
        <v>634.10753</v>
      </c>
    </row>
    <row r="1815" spans="1:3" x14ac:dyDescent="0.35">
      <c r="A1815">
        <v>301.78100000000001</v>
      </c>
      <c r="B1815">
        <f t="shared" si="28"/>
        <v>3017.81</v>
      </c>
      <c r="C1815">
        <f>B1815*Solar!$B$2</f>
        <v>600.54419000000007</v>
      </c>
    </row>
    <row r="1816" spans="1:3" x14ac:dyDescent="0.35">
      <c r="A1816">
        <v>237.846</v>
      </c>
      <c r="B1816">
        <f t="shared" si="28"/>
        <v>2378.46</v>
      </c>
      <c r="C1816">
        <f>B1816*Solar!$B$2</f>
        <v>473.31354000000005</v>
      </c>
    </row>
    <row r="1817" spans="1:3" x14ac:dyDescent="0.35">
      <c r="A1817">
        <v>155.07</v>
      </c>
      <c r="B1817">
        <f t="shared" si="28"/>
        <v>1550.6999999999998</v>
      </c>
      <c r="C1817">
        <f>B1817*Solar!$B$2</f>
        <v>308.58929999999998</v>
      </c>
    </row>
    <row r="1818" spans="1:3" x14ac:dyDescent="0.35">
      <c r="A1818">
        <v>66.501999999999995</v>
      </c>
      <c r="B1818">
        <f t="shared" si="28"/>
        <v>665.02</v>
      </c>
      <c r="C1818">
        <f>B1818*Solar!$B$2</f>
        <v>132.33897999999999</v>
      </c>
    </row>
    <row r="1819" spans="1:3" x14ac:dyDescent="0.35">
      <c r="A1819">
        <v>10.35</v>
      </c>
      <c r="B1819">
        <f t="shared" si="28"/>
        <v>103.5</v>
      </c>
      <c r="C1819">
        <f>B1819*Solar!$B$2</f>
        <v>20.596500000000002</v>
      </c>
    </row>
    <row r="1820" spans="1:3" x14ac:dyDescent="0.35">
      <c r="A1820">
        <v>0</v>
      </c>
      <c r="B1820">
        <f t="shared" si="28"/>
        <v>0</v>
      </c>
      <c r="C1820">
        <f>B1820*Solar!$B$2</f>
        <v>0</v>
      </c>
    </row>
    <row r="1821" spans="1:3" x14ac:dyDescent="0.35">
      <c r="A1821">
        <v>0</v>
      </c>
      <c r="B1821">
        <f t="shared" si="28"/>
        <v>0</v>
      </c>
      <c r="C1821">
        <f>B1821*Solar!$B$2</f>
        <v>0</v>
      </c>
    </row>
    <row r="1822" spans="1:3" x14ac:dyDescent="0.35">
      <c r="A1822">
        <v>0</v>
      </c>
      <c r="B1822">
        <f t="shared" si="28"/>
        <v>0</v>
      </c>
      <c r="C1822">
        <f>B1822*Solar!$B$2</f>
        <v>0</v>
      </c>
    </row>
    <row r="1823" spans="1:3" x14ac:dyDescent="0.35">
      <c r="A1823">
        <v>0</v>
      </c>
      <c r="B1823">
        <f t="shared" si="28"/>
        <v>0</v>
      </c>
      <c r="C1823">
        <f>B1823*Solar!$B$2</f>
        <v>0</v>
      </c>
    </row>
    <row r="1824" spans="1:3" x14ac:dyDescent="0.35">
      <c r="A1824">
        <v>0</v>
      </c>
      <c r="B1824">
        <f t="shared" si="28"/>
        <v>0</v>
      </c>
      <c r="C1824">
        <f>B1824*Solar!$B$2</f>
        <v>0</v>
      </c>
    </row>
    <row r="1825" spans="1:3" x14ac:dyDescent="0.35">
      <c r="A1825">
        <v>0</v>
      </c>
      <c r="B1825">
        <f t="shared" si="28"/>
        <v>0</v>
      </c>
      <c r="C1825">
        <f>B1825*Solar!$B$2</f>
        <v>0</v>
      </c>
    </row>
    <row r="1826" spans="1:3" x14ac:dyDescent="0.35">
      <c r="A1826">
        <v>0</v>
      </c>
      <c r="B1826">
        <f t="shared" si="28"/>
        <v>0</v>
      </c>
      <c r="C1826">
        <f>B1826*Solar!$B$2</f>
        <v>0</v>
      </c>
    </row>
    <row r="1827" spans="1:3" x14ac:dyDescent="0.35">
      <c r="A1827">
        <v>0</v>
      </c>
      <c r="B1827">
        <f t="shared" si="28"/>
        <v>0</v>
      </c>
      <c r="C1827">
        <f>B1827*Solar!$B$2</f>
        <v>0</v>
      </c>
    </row>
    <row r="1828" spans="1:3" x14ac:dyDescent="0.35">
      <c r="A1828">
        <v>0</v>
      </c>
      <c r="B1828">
        <f t="shared" si="28"/>
        <v>0</v>
      </c>
      <c r="C1828">
        <f>B1828*Solar!$B$2</f>
        <v>0</v>
      </c>
    </row>
    <row r="1829" spans="1:3" x14ac:dyDescent="0.35">
      <c r="A1829">
        <v>0</v>
      </c>
      <c r="B1829">
        <f t="shared" si="28"/>
        <v>0</v>
      </c>
      <c r="C1829">
        <f>B1829*Solar!$B$2</f>
        <v>0</v>
      </c>
    </row>
    <row r="1830" spans="1:3" x14ac:dyDescent="0.35">
      <c r="A1830">
        <v>0</v>
      </c>
      <c r="B1830">
        <f t="shared" si="28"/>
        <v>0</v>
      </c>
      <c r="C1830">
        <f>B1830*Solar!$B$2</f>
        <v>0</v>
      </c>
    </row>
    <row r="1831" spans="1:3" x14ac:dyDescent="0.35">
      <c r="A1831">
        <v>0.72899999999999998</v>
      </c>
      <c r="B1831">
        <f t="shared" si="28"/>
        <v>7.29</v>
      </c>
      <c r="C1831">
        <f>B1831*Solar!$B$2</f>
        <v>1.4507100000000002</v>
      </c>
    </row>
    <row r="1832" spans="1:3" x14ac:dyDescent="0.35">
      <c r="A1832">
        <v>27.687999999999999</v>
      </c>
      <c r="B1832">
        <f t="shared" si="28"/>
        <v>276.88</v>
      </c>
      <c r="C1832">
        <f>B1832*Solar!$B$2</f>
        <v>55.099119999999999</v>
      </c>
    </row>
    <row r="1833" spans="1:3" x14ac:dyDescent="0.35">
      <c r="A1833">
        <v>96.466999999999999</v>
      </c>
      <c r="B1833">
        <f t="shared" si="28"/>
        <v>964.67</v>
      </c>
      <c r="C1833">
        <f>B1833*Solar!$B$2</f>
        <v>191.96933000000001</v>
      </c>
    </row>
    <row r="1834" spans="1:3" x14ac:dyDescent="0.35">
      <c r="A1834">
        <v>172.56</v>
      </c>
      <c r="B1834">
        <f t="shared" si="28"/>
        <v>1725.6</v>
      </c>
      <c r="C1834">
        <f>B1834*Solar!$B$2</f>
        <v>343.39440000000002</v>
      </c>
    </row>
    <row r="1835" spans="1:3" x14ac:dyDescent="0.35">
      <c r="A1835">
        <v>223.74700000000001</v>
      </c>
      <c r="B1835">
        <f t="shared" si="28"/>
        <v>2237.4700000000003</v>
      </c>
      <c r="C1835">
        <f>B1835*Solar!$B$2</f>
        <v>445.25653000000005</v>
      </c>
    </row>
    <row r="1836" spans="1:3" x14ac:dyDescent="0.35">
      <c r="A1836">
        <v>284.23500000000001</v>
      </c>
      <c r="B1836">
        <f t="shared" si="28"/>
        <v>2842.3500000000004</v>
      </c>
      <c r="C1836">
        <f>B1836*Solar!$B$2</f>
        <v>565.62765000000013</v>
      </c>
    </row>
    <row r="1837" spans="1:3" x14ac:dyDescent="0.35">
      <c r="A1837">
        <v>301.42700000000002</v>
      </c>
      <c r="B1837">
        <f t="shared" si="28"/>
        <v>3014.2700000000004</v>
      </c>
      <c r="C1837">
        <f>B1837*Solar!$B$2</f>
        <v>599.83973000000015</v>
      </c>
    </row>
    <row r="1838" spans="1:3" x14ac:dyDescent="0.35">
      <c r="A1838">
        <v>310.80099999999999</v>
      </c>
      <c r="B1838">
        <f t="shared" si="28"/>
        <v>3108.0099999999998</v>
      </c>
      <c r="C1838">
        <f>B1838*Solar!$B$2</f>
        <v>618.49398999999994</v>
      </c>
    </row>
    <row r="1839" spans="1:3" x14ac:dyDescent="0.35">
      <c r="A1839">
        <v>243.68799999999999</v>
      </c>
      <c r="B1839">
        <f t="shared" si="28"/>
        <v>2436.88</v>
      </c>
      <c r="C1839">
        <f>B1839*Solar!$B$2</f>
        <v>484.93912000000006</v>
      </c>
    </row>
    <row r="1840" spans="1:3" x14ac:dyDescent="0.35">
      <c r="A1840">
        <v>201.84399999999999</v>
      </c>
      <c r="B1840">
        <f t="shared" si="28"/>
        <v>2018.44</v>
      </c>
      <c r="C1840">
        <f>B1840*Solar!$B$2</f>
        <v>401.66956000000005</v>
      </c>
    </row>
    <row r="1841" spans="1:3" x14ac:dyDescent="0.35">
      <c r="A1841">
        <v>129.35400000000001</v>
      </c>
      <c r="B1841">
        <f t="shared" si="28"/>
        <v>1293.5400000000002</v>
      </c>
      <c r="C1841">
        <f>B1841*Solar!$B$2</f>
        <v>257.41446000000008</v>
      </c>
    </row>
    <row r="1842" spans="1:3" x14ac:dyDescent="0.35">
      <c r="A1842">
        <v>57.962000000000003</v>
      </c>
      <c r="B1842">
        <f t="shared" si="28"/>
        <v>579.62</v>
      </c>
      <c r="C1842">
        <f>B1842*Solar!$B$2</f>
        <v>115.34438</v>
      </c>
    </row>
    <row r="1843" spans="1:3" x14ac:dyDescent="0.35">
      <c r="A1843">
        <v>9.1449999999999996</v>
      </c>
      <c r="B1843">
        <f t="shared" si="28"/>
        <v>91.449999999999989</v>
      </c>
      <c r="C1843">
        <f>B1843*Solar!$B$2</f>
        <v>18.198549999999997</v>
      </c>
    </row>
    <row r="1844" spans="1:3" x14ac:dyDescent="0.35">
      <c r="A1844">
        <v>0</v>
      </c>
      <c r="B1844">
        <f t="shared" si="28"/>
        <v>0</v>
      </c>
      <c r="C1844">
        <f>B1844*Solar!$B$2</f>
        <v>0</v>
      </c>
    </row>
    <row r="1845" spans="1:3" x14ac:dyDescent="0.35">
      <c r="A1845">
        <v>0</v>
      </c>
      <c r="B1845">
        <f t="shared" si="28"/>
        <v>0</v>
      </c>
      <c r="C1845">
        <f>B1845*Solar!$B$2</f>
        <v>0</v>
      </c>
    </row>
    <row r="1846" spans="1:3" x14ac:dyDescent="0.35">
      <c r="A1846">
        <v>0</v>
      </c>
      <c r="B1846">
        <f t="shared" si="28"/>
        <v>0</v>
      </c>
      <c r="C1846">
        <f>B1846*Solar!$B$2</f>
        <v>0</v>
      </c>
    </row>
    <row r="1847" spans="1:3" x14ac:dyDescent="0.35">
      <c r="A1847">
        <v>0</v>
      </c>
      <c r="B1847">
        <f t="shared" si="28"/>
        <v>0</v>
      </c>
      <c r="C1847">
        <f>B1847*Solar!$B$2</f>
        <v>0</v>
      </c>
    </row>
    <row r="1848" spans="1:3" x14ac:dyDescent="0.35">
      <c r="A1848">
        <v>0</v>
      </c>
      <c r="B1848">
        <f t="shared" si="28"/>
        <v>0</v>
      </c>
      <c r="C1848">
        <f>B1848*Solar!$B$2</f>
        <v>0</v>
      </c>
    </row>
    <row r="1849" spans="1:3" x14ac:dyDescent="0.35">
      <c r="A1849">
        <v>0</v>
      </c>
      <c r="B1849">
        <f t="shared" si="28"/>
        <v>0</v>
      </c>
      <c r="C1849">
        <f>B1849*Solar!$B$2</f>
        <v>0</v>
      </c>
    </row>
    <row r="1850" spans="1:3" x14ac:dyDescent="0.35">
      <c r="A1850">
        <v>0</v>
      </c>
      <c r="B1850">
        <f t="shared" si="28"/>
        <v>0</v>
      </c>
      <c r="C1850">
        <f>B1850*Solar!$B$2</f>
        <v>0</v>
      </c>
    </row>
    <row r="1851" spans="1:3" x14ac:dyDescent="0.35">
      <c r="A1851">
        <v>0</v>
      </c>
      <c r="B1851">
        <f t="shared" si="28"/>
        <v>0</v>
      </c>
      <c r="C1851">
        <f>B1851*Solar!$B$2</f>
        <v>0</v>
      </c>
    </row>
    <row r="1852" spans="1:3" x14ac:dyDescent="0.35">
      <c r="A1852">
        <v>0</v>
      </c>
      <c r="B1852">
        <f t="shared" si="28"/>
        <v>0</v>
      </c>
      <c r="C1852">
        <f>B1852*Solar!$B$2</f>
        <v>0</v>
      </c>
    </row>
    <row r="1853" spans="1:3" x14ac:dyDescent="0.35">
      <c r="A1853">
        <v>0</v>
      </c>
      <c r="B1853">
        <f t="shared" si="28"/>
        <v>0</v>
      </c>
      <c r="C1853">
        <f>B1853*Solar!$B$2</f>
        <v>0</v>
      </c>
    </row>
    <row r="1854" spans="1:3" x14ac:dyDescent="0.35">
      <c r="A1854">
        <v>0</v>
      </c>
      <c r="B1854">
        <f t="shared" si="28"/>
        <v>0</v>
      </c>
      <c r="C1854">
        <f>B1854*Solar!$B$2</f>
        <v>0</v>
      </c>
    </row>
    <row r="1855" spans="1:3" x14ac:dyDescent="0.35">
      <c r="A1855">
        <v>1.4670000000000001</v>
      </c>
      <c r="B1855">
        <f t="shared" si="28"/>
        <v>14.670000000000002</v>
      </c>
      <c r="C1855">
        <f>B1855*Solar!$B$2</f>
        <v>2.9193300000000004</v>
      </c>
    </row>
    <row r="1856" spans="1:3" x14ac:dyDescent="0.35">
      <c r="A1856">
        <v>39.262</v>
      </c>
      <c r="B1856">
        <f t="shared" si="28"/>
        <v>392.62</v>
      </c>
      <c r="C1856">
        <f>B1856*Solar!$B$2</f>
        <v>78.131380000000007</v>
      </c>
    </row>
    <row r="1857" spans="1:3" x14ac:dyDescent="0.35">
      <c r="A1857">
        <v>109.17400000000001</v>
      </c>
      <c r="B1857">
        <f t="shared" si="28"/>
        <v>1091.74</v>
      </c>
      <c r="C1857">
        <f>B1857*Solar!$B$2</f>
        <v>217.25626000000003</v>
      </c>
    </row>
    <row r="1858" spans="1:3" x14ac:dyDescent="0.35">
      <c r="A1858">
        <v>197.821</v>
      </c>
      <c r="B1858">
        <f t="shared" si="28"/>
        <v>1978.21</v>
      </c>
      <c r="C1858">
        <f>B1858*Solar!$B$2</f>
        <v>393.66379000000001</v>
      </c>
    </row>
    <row r="1859" spans="1:3" x14ac:dyDescent="0.35">
      <c r="A1859">
        <v>280.48</v>
      </c>
      <c r="B1859">
        <f t="shared" ref="B1859:B1922" si="29">A1859*10</f>
        <v>2804.8</v>
      </c>
      <c r="C1859">
        <f>B1859*Solar!$B$2</f>
        <v>558.15520000000004</v>
      </c>
    </row>
    <row r="1860" spans="1:3" x14ac:dyDescent="0.35">
      <c r="A1860">
        <v>353.02199999999999</v>
      </c>
      <c r="B1860">
        <f t="shared" si="29"/>
        <v>3530.22</v>
      </c>
      <c r="C1860">
        <f>B1860*Solar!$B$2</f>
        <v>702.51378</v>
      </c>
    </row>
    <row r="1861" spans="1:3" x14ac:dyDescent="0.35">
      <c r="A1861">
        <v>376.899</v>
      </c>
      <c r="B1861">
        <f t="shared" si="29"/>
        <v>3768.99</v>
      </c>
      <c r="C1861">
        <f>B1861*Solar!$B$2</f>
        <v>750.02900999999997</v>
      </c>
    </row>
    <row r="1862" spans="1:3" x14ac:dyDescent="0.35">
      <c r="A1862">
        <v>372.41</v>
      </c>
      <c r="B1862">
        <f t="shared" si="29"/>
        <v>3724.1000000000004</v>
      </c>
      <c r="C1862">
        <f>B1862*Solar!$B$2</f>
        <v>741.09590000000014</v>
      </c>
    </row>
    <row r="1863" spans="1:3" x14ac:dyDescent="0.35">
      <c r="A1863">
        <v>337.779</v>
      </c>
      <c r="B1863">
        <f t="shared" si="29"/>
        <v>3377.79</v>
      </c>
      <c r="C1863">
        <f>B1863*Solar!$B$2</f>
        <v>672.18020999999999</v>
      </c>
    </row>
    <row r="1864" spans="1:3" x14ac:dyDescent="0.35">
      <c r="A1864">
        <v>271.798</v>
      </c>
      <c r="B1864">
        <f t="shared" si="29"/>
        <v>2717.98</v>
      </c>
      <c r="C1864">
        <f>B1864*Solar!$B$2</f>
        <v>540.87801999999999</v>
      </c>
    </row>
    <row r="1865" spans="1:3" x14ac:dyDescent="0.35">
      <c r="A1865">
        <v>174.011</v>
      </c>
      <c r="B1865">
        <f t="shared" si="29"/>
        <v>1740.11</v>
      </c>
      <c r="C1865">
        <f>B1865*Solar!$B$2</f>
        <v>346.28188999999998</v>
      </c>
    </row>
    <row r="1866" spans="1:3" x14ac:dyDescent="0.35">
      <c r="A1866">
        <v>82.103999999999999</v>
      </c>
      <c r="B1866">
        <f t="shared" si="29"/>
        <v>821.04</v>
      </c>
      <c r="C1866">
        <f>B1866*Solar!$B$2</f>
        <v>163.38695999999999</v>
      </c>
    </row>
    <row r="1867" spans="1:3" x14ac:dyDescent="0.35">
      <c r="A1867">
        <v>14.875</v>
      </c>
      <c r="B1867">
        <f t="shared" si="29"/>
        <v>148.75</v>
      </c>
      <c r="C1867">
        <f>B1867*Solar!$B$2</f>
        <v>29.60125</v>
      </c>
    </row>
    <row r="1868" spans="1:3" x14ac:dyDescent="0.35">
      <c r="A1868">
        <v>0</v>
      </c>
      <c r="B1868">
        <f t="shared" si="29"/>
        <v>0</v>
      </c>
      <c r="C1868">
        <f>B1868*Solar!$B$2</f>
        <v>0</v>
      </c>
    </row>
    <row r="1869" spans="1:3" x14ac:dyDescent="0.35">
      <c r="A1869">
        <v>0</v>
      </c>
      <c r="B1869">
        <f t="shared" si="29"/>
        <v>0</v>
      </c>
      <c r="C1869">
        <f>B1869*Solar!$B$2</f>
        <v>0</v>
      </c>
    </row>
    <row r="1870" spans="1:3" x14ac:dyDescent="0.35">
      <c r="A1870">
        <v>0</v>
      </c>
      <c r="B1870">
        <f t="shared" si="29"/>
        <v>0</v>
      </c>
      <c r="C1870">
        <f>B1870*Solar!$B$2</f>
        <v>0</v>
      </c>
    </row>
    <row r="1871" spans="1:3" x14ac:dyDescent="0.35">
      <c r="A1871">
        <v>0</v>
      </c>
      <c r="B1871">
        <f t="shared" si="29"/>
        <v>0</v>
      </c>
      <c r="C1871">
        <f>B1871*Solar!$B$2</f>
        <v>0</v>
      </c>
    </row>
    <row r="1872" spans="1:3" x14ac:dyDescent="0.35">
      <c r="A1872">
        <v>0</v>
      </c>
      <c r="B1872">
        <f t="shared" si="29"/>
        <v>0</v>
      </c>
      <c r="C1872">
        <f>B1872*Solar!$B$2</f>
        <v>0</v>
      </c>
    </row>
    <row r="1873" spans="1:3" x14ac:dyDescent="0.35">
      <c r="A1873">
        <v>0</v>
      </c>
      <c r="B1873">
        <f t="shared" si="29"/>
        <v>0</v>
      </c>
      <c r="C1873">
        <f>B1873*Solar!$B$2</f>
        <v>0</v>
      </c>
    </row>
    <row r="1874" spans="1:3" x14ac:dyDescent="0.35">
      <c r="A1874">
        <v>0</v>
      </c>
      <c r="B1874">
        <f t="shared" si="29"/>
        <v>0</v>
      </c>
      <c r="C1874">
        <f>B1874*Solar!$B$2</f>
        <v>0</v>
      </c>
    </row>
    <row r="1875" spans="1:3" x14ac:dyDescent="0.35">
      <c r="A1875">
        <v>0</v>
      </c>
      <c r="B1875">
        <f t="shared" si="29"/>
        <v>0</v>
      </c>
      <c r="C1875">
        <f>B1875*Solar!$B$2</f>
        <v>0</v>
      </c>
    </row>
    <row r="1876" spans="1:3" x14ac:dyDescent="0.35">
      <c r="A1876">
        <v>0</v>
      </c>
      <c r="B1876">
        <f t="shared" si="29"/>
        <v>0</v>
      </c>
      <c r="C1876">
        <f>B1876*Solar!$B$2</f>
        <v>0</v>
      </c>
    </row>
    <row r="1877" spans="1:3" x14ac:dyDescent="0.35">
      <c r="A1877">
        <v>0</v>
      </c>
      <c r="B1877">
        <f t="shared" si="29"/>
        <v>0</v>
      </c>
      <c r="C1877">
        <f>B1877*Solar!$B$2</f>
        <v>0</v>
      </c>
    </row>
    <row r="1878" spans="1:3" x14ac:dyDescent="0.35">
      <c r="A1878">
        <v>0</v>
      </c>
      <c r="B1878">
        <f t="shared" si="29"/>
        <v>0</v>
      </c>
      <c r="C1878">
        <f>B1878*Solar!$B$2</f>
        <v>0</v>
      </c>
    </row>
    <row r="1879" spans="1:3" x14ac:dyDescent="0.35">
      <c r="A1879">
        <v>1.5629999999999999</v>
      </c>
      <c r="B1879">
        <f t="shared" si="29"/>
        <v>15.629999999999999</v>
      </c>
      <c r="C1879">
        <f>B1879*Solar!$B$2</f>
        <v>3.1103700000000001</v>
      </c>
    </row>
    <row r="1880" spans="1:3" x14ac:dyDescent="0.35">
      <c r="A1880">
        <v>39.268999999999998</v>
      </c>
      <c r="B1880">
        <f t="shared" si="29"/>
        <v>392.69</v>
      </c>
      <c r="C1880">
        <f>B1880*Solar!$B$2</f>
        <v>78.145310000000009</v>
      </c>
    </row>
    <row r="1881" spans="1:3" x14ac:dyDescent="0.35">
      <c r="A1881">
        <v>114.61799999999999</v>
      </c>
      <c r="B1881">
        <f t="shared" si="29"/>
        <v>1146.1799999999998</v>
      </c>
      <c r="C1881">
        <f>B1881*Solar!$B$2</f>
        <v>228.08981999999997</v>
      </c>
    </row>
    <row r="1882" spans="1:3" x14ac:dyDescent="0.35">
      <c r="A1882">
        <v>194.18799999999999</v>
      </c>
      <c r="B1882">
        <f t="shared" si="29"/>
        <v>1941.8799999999999</v>
      </c>
      <c r="C1882">
        <f>B1882*Solar!$B$2</f>
        <v>386.43412000000001</v>
      </c>
    </row>
    <row r="1883" spans="1:3" x14ac:dyDescent="0.35">
      <c r="A1883">
        <v>247.65799999999999</v>
      </c>
      <c r="B1883">
        <f t="shared" si="29"/>
        <v>2476.58</v>
      </c>
      <c r="C1883">
        <f>B1883*Solar!$B$2</f>
        <v>492.83942000000002</v>
      </c>
    </row>
    <row r="1884" spans="1:3" x14ac:dyDescent="0.35">
      <c r="A1884">
        <v>314.78899999999999</v>
      </c>
      <c r="B1884">
        <f t="shared" si="29"/>
        <v>3147.89</v>
      </c>
      <c r="C1884">
        <f>B1884*Solar!$B$2</f>
        <v>626.43011000000001</v>
      </c>
    </row>
    <row r="1885" spans="1:3" x14ac:dyDescent="0.35">
      <c r="A1885">
        <v>310.87200000000001</v>
      </c>
      <c r="B1885">
        <f t="shared" si="29"/>
        <v>3108.7200000000003</v>
      </c>
      <c r="C1885">
        <f>B1885*Solar!$B$2</f>
        <v>618.63528000000008</v>
      </c>
    </row>
    <row r="1886" spans="1:3" x14ac:dyDescent="0.35">
      <c r="A1886">
        <v>279.08199999999999</v>
      </c>
      <c r="B1886">
        <f t="shared" si="29"/>
        <v>2790.8199999999997</v>
      </c>
      <c r="C1886">
        <f>B1886*Solar!$B$2</f>
        <v>555.37317999999993</v>
      </c>
    </row>
    <row r="1887" spans="1:3" x14ac:dyDescent="0.35">
      <c r="A1887">
        <v>267.48200000000003</v>
      </c>
      <c r="B1887">
        <f t="shared" si="29"/>
        <v>2674.82</v>
      </c>
      <c r="C1887">
        <f>B1887*Solar!$B$2</f>
        <v>532.2891800000001</v>
      </c>
    </row>
    <row r="1888" spans="1:3" x14ac:dyDescent="0.35">
      <c r="A1888">
        <v>198.66399999999999</v>
      </c>
      <c r="B1888">
        <f t="shared" si="29"/>
        <v>1986.6399999999999</v>
      </c>
      <c r="C1888">
        <f>B1888*Solar!$B$2</f>
        <v>395.34136000000001</v>
      </c>
    </row>
    <row r="1889" spans="1:3" x14ac:dyDescent="0.35">
      <c r="A1889">
        <v>126.28</v>
      </c>
      <c r="B1889">
        <f t="shared" si="29"/>
        <v>1262.8</v>
      </c>
      <c r="C1889">
        <f>B1889*Solar!$B$2</f>
        <v>251.2972</v>
      </c>
    </row>
    <row r="1890" spans="1:3" x14ac:dyDescent="0.35">
      <c r="A1890">
        <v>66.846000000000004</v>
      </c>
      <c r="B1890">
        <f t="shared" si="29"/>
        <v>668.46</v>
      </c>
      <c r="C1890">
        <f>B1890*Solar!$B$2</f>
        <v>133.02354000000003</v>
      </c>
    </row>
    <row r="1891" spans="1:3" x14ac:dyDescent="0.35">
      <c r="A1891">
        <v>13.211</v>
      </c>
      <c r="B1891">
        <f t="shared" si="29"/>
        <v>132.11000000000001</v>
      </c>
      <c r="C1891">
        <f>B1891*Solar!$B$2</f>
        <v>26.289890000000003</v>
      </c>
    </row>
    <row r="1892" spans="1:3" x14ac:dyDescent="0.35">
      <c r="A1892">
        <v>0</v>
      </c>
      <c r="B1892">
        <f t="shared" si="29"/>
        <v>0</v>
      </c>
      <c r="C1892">
        <f>B1892*Solar!$B$2</f>
        <v>0</v>
      </c>
    </row>
    <row r="1893" spans="1:3" x14ac:dyDescent="0.35">
      <c r="A1893">
        <v>0</v>
      </c>
      <c r="B1893">
        <f t="shared" si="29"/>
        <v>0</v>
      </c>
      <c r="C1893">
        <f>B1893*Solar!$B$2</f>
        <v>0</v>
      </c>
    </row>
    <row r="1894" spans="1:3" x14ac:dyDescent="0.35">
      <c r="A1894">
        <v>0</v>
      </c>
      <c r="B1894">
        <f t="shared" si="29"/>
        <v>0</v>
      </c>
      <c r="C1894">
        <f>B1894*Solar!$B$2</f>
        <v>0</v>
      </c>
    </row>
    <row r="1895" spans="1:3" x14ac:dyDescent="0.35">
      <c r="A1895">
        <v>0</v>
      </c>
      <c r="B1895">
        <f t="shared" si="29"/>
        <v>0</v>
      </c>
      <c r="C1895">
        <f>B1895*Solar!$B$2</f>
        <v>0</v>
      </c>
    </row>
    <row r="1896" spans="1:3" x14ac:dyDescent="0.35">
      <c r="A1896">
        <v>0</v>
      </c>
      <c r="B1896">
        <f t="shared" si="29"/>
        <v>0</v>
      </c>
      <c r="C1896">
        <f>B1896*Solar!$B$2</f>
        <v>0</v>
      </c>
    </row>
    <row r="1897" spans="1:3" x14ac:dyDescent="0.35">
      <c r="A1897">
        <v>0</v>
      </c>
      <c r="B1897">
        <f t="shared" si="29"/>
        <v>0</v>
      </c>
      <c r="C1897">
        <f>B1897*Solar!$B$2</f>
        <v>0</v>
      </c>
    </row>
    <row r="1898" spans="1:3" x14ac:dyDescent="0.35">
      <c r="A1898">
        <v>0</v>
      </c>
      <c r="B1898">
        <f t="shared" si="29"/>
        <v>0</v>
      </c>
      <c r="C1898">
        <f>B1898*Solar!$B$2</f>
        <v>0</v>
      </c>
    </row>
    <row r="1899" spans="1:3" x14ac:dyDescent="0.35">
      <c r="A1899">
        <v>0</v>
      </c>
      <c r="B1899">
        <f t="shared" si="29"/>
        <v>0</v>
      </c>
      <c r="C1899">
        <f>B1899*Solar!$B$2</f>
        <v>0</v>
      </c>
    </row>
    <row r="1900" spans="1:3" x14ac:dyDescent="0.35">
      <c r="A1900">
        <v>0</v>
      </c>
      <c r="B1900">
        <f t="shared" si="29"/>
        <v>0</v>
      </c>
      <c r="C1900">
        <f>B1900*Solar!$B$2</f>
        <v>0</v>
      </c>
    </row>
    <row r="1901" spans="1:3" x14ac:dyDescent="0.35">
      <c r="A1901">
        <v>0</v>
      </c>
      <c r="B1901">
        <f t="shared" si="29"/>
        <v>0</v>
      </c>
      <c r="C1901">
        <f>B1901*Solar!$B$2</f>
        <v>0</v>
      </c>
    </row>
    <row r="1902" spans="1:3" x14ac:dyDescent="0.35">
      <c r="A1902">
        <v>0</v>
      </c>
      <c r="B1902">
        <f t="shared" si="29"/>
        <v>0</v>
      </c>
      <c r="C1902">
        <f>B1902*Solar!$B$2</f>
        <v>0</v>
      </c>
    </row>
    <row r="1903" spans="1:3" x14ac:dyDescent="0.35">
      <c r="A1903">
        <v>2.2989999999999999</v>
      </c>
      <c r="B1903">
        <f t="shared" si="29"/>
        <v>22.99</v>
      </c>
      <c r="C1903">
        <f>B1903*Solar!$B$2</f>
        <v>4.5750099999999998</v>
      </c>
    </row>
    <row r="1904" spans="1:3" x14ac:dyDescent="0.35">
      <c r="A1904">
        <v>48.399000000000001</v>
      </c>
      <c r="B1904">
        <f t="shared" si="29"/>
        <v>483.99</v>
      </c>
      <c r="C1904">
        <f>B1904*Solar!$B$2</f>
        <v>96.31401000000001</v>
      </c>
    </row>
    <row r="1905" spans="1:3" x14ac:dyDescent="0.35">
      <c r="A1905">
        <v>138.67599999999999</v>
      </c>
      <c r="B1905">
        <f t="shared" si="29"/>
        <v>1386.7599999999998</v>
      </c>
      <c r="C1905">
        <f>B1905*Solar!$B$2</f>
        <v>275.96523999999999</v>
      </c>
    </row>
    <row r="1906" spans="1:3" x14ac:dyDescent="0.35">
      <c r="A1906">
        <v>229.07499999999999</v>
      </c>
      <c r="B1906">
        <f t="shared" si="29"/>
        <v>2290.75</v>
      </c>
      <c r="C1906">
        <f>B1906*Solar!$B$2</f>
        <v>455.85925000000003</v>
      </c>
    </row>
    <row r="1907" spans="1:3" x14ac:dyDescent="0.35">
      <c r="A1907">
        <v>294.15699999999998</v>
      </c>
      <c r="B1907">
        <f t="shared" si="29"/>
        <v>2941.5699999999997</v>
      </c>
      <c r="C1907">
        <f>B1907*Solar!$B$2</f>
        <v>585.37243000000001</v>
      </c>
    </row>
    <row r="1908" spans="1:3" x14ac:dyDescent="0.35">
      <c r="A1908">
        <v>327.20499999999998</v>
      </c>
      <c r="B1908">
        <f t="shared" si="29"/>
        <v>3272.0499999999997</v>
      </c>
      <c r="C1908">
        <f>B1908*Solar!$B$2</f>
        <v>651.13794999999993</v>
      </c>
    </row>
    <row r="1909" spans="1:3" x14ac:dyDescent="0.35">
      <c r="A1909">
        <v>346.61799999999999</v>
      </c>
      <c r="B1909">
        <f t="shared" si="29"/>
        <v>3466.18</v>
      </c>
      <c r="C1909">
        <f>B1909*Solar!$B$2</f>
        <v>689.76981999999998</v>
      </c>
    </row>
    <row r="1910" spans="1:3" x14ac:dyDescent="0.35">
      <c r="A1910">
        <v>342.70600000000002</v>
      </c>
      <c r="B1910">
        <f t="shared" si="29"/>
        <v>3427.0600000000004</v>
      </c>
      <c r="C1910">
        <f>B1910*Solar!$B$2</f>
        <v>681.98494000000017</v>
      </c>
    </row>
    <row r="1911" spans="1:3" x14ac:dyDescent="0.35">
      <c r="A1911">
        <v>312.95100000000002</v>
      </c>
      <c r="B1911">
        <f t="shared" si="29"/>
        <v>3129.51</v>
      </c>
      <c r="C1911">
        <f>B1911*Solar!$B$2</f>
        <v>622.77249000000006</v>
      </c>
    </row>
    <row r="1912" spans="1:3" x14ac:dyDescent="0.35">
      <c r="A1912">
        <v>246.44900000000001</v>
      </c>
      <c r="B1912">
        <f t="shared" si="29"/>
        <v>2464.4900000000002</v>
      </c>
      <c r="C1912">
        <f>B1912*Solar!$B$2</f>
        <v>490.43351000000007</v>
      </c>
    </row>
    <row r="1913" spans="1:3" x14ac:dyDescent="0.35">
      <c r="A1913">
        <v>177.09299999999999</v>
      </c>
      <c r="B1913">
        <f t="shared" si="29"/>
        <v>1770.9299999999998</v>
      </c>
      <c r="C1913">
        <f>B1913*Solar!$B$2</f>
        <v>352.41506999999996</v>
      </c>
    </row>
    <row r="1914" spans="1:3" x14ac:dyDescent="0.35">
      <c r="A1914">
        <v>91.421000000000006</v>
      </c>
      <c r="B1914">
        <f t="shared" si="29"/>
        <v>914.21</v>
      </c>
      <c r="C1914">
        <f>B1914*Solar!$B$2</f>
        <v>181.92779000000002</v>
      </c>
    </row>
    <row r="1915" spans="1:3" x14ac:dyDescent="0.35">
      <c r="A1915">
        <v>17.135000000000002</v>
      </c>
      <c r="B1915">
        <f t="shared" si="29"/>
        <v>171.35000000000002</v>
      </c>
      <c r="C1915">
        <f>B1915*Solar!$B$2</f>
        <v>34.098650000000006</v>
      </c>
    </row>
    <row r="1916" spans="1:3" x14ac:dyDescent="0.35">
      <c r="A1916">
        <v>0</v>
      </c>
      <c r="B1916">
        <f t="shared" si="29"/>
        <v>0</v>
      </c>
      <c r="C1916">
        <f>B1916*Solar!$B$2</f>
        <v>0</v>
      </c>
    </row>
    <row r="1917" spans="1:3" x14ac:dyDescent="0.35">
      <c r="A1917">
        <v>0</v>
      </c>
      <c r="B1917">
        <f t="shared" si="29"/>
        <v>0</v>
      </c>
      <c r="C1917">
        <f>B1917*Solar!$B$2</f>
        <v>0</v>
      </c>
    </row>
    <row r="1918" spans="1:3" x14ac:dyDescent="0.35">
      <c r="A1918">
        <v>0</v>
      </c>
      <c r="B1918">
        <f t="shared" si="29"/>
        <v>0</v>
      </c>
      <c r="C1918">
        <f>B1918*Solar!$B$2</f>
        <v>0</v>
      </c>
    </row>
    <row r="1919" spans="1:3" x14ac:dyDescent="0.35">
      <c r="A1919">
        <v>0</v>
      </c>
      <c r="B1919">
        <f t="shared" si="29"/>
        <v>0</v>
      </c>
      <c r="C1919">
        <f>B1919*Solar!$B$2</f>
        <v>0</v>
      </c>
    </row>
    <row r="1920" spans="1:3" x14ac:dyDescent="0.35">
      <c r="A1920">
        <v>0</v>
      </c>
      <c r="B1920">
        <f t="shared" si="29"/>
        <v>0</v>
      </c>
      <c r="C1920">
        <f>B1920*Solar!$B$2</f>
        <v>0</v>
      </c>
    </row>
    <row r="1921" spans="1:3" x14ac:dyDescent="0.35">
      <c r="A1921">
        <v>0</v>
      </c>
      <c r="B1921">
        <f t="shared" si="29"/>
        <v>0</v>
      </c>
      <c r="C1921">
        <f>B1921*Solar!$B$2</f>
        <v>0</v>
      </c>
    </row>
    <row r="1922" spans="1:3" x14ac:dyDescent="0.35">
      <c r="A1922">
        <v>0</v>
      </c>
      <c r="B1922">
        <f t="shared" si="29"/>
        <v>0</v>
      </c>
      <c r="C1922">
        <f>B1922*Solar!$B$2</f>
        <v>0</v>
      </c>
    </row>
    <row r="1923" spans="1:3" x14ac:dyDescent="0.35">
      <c r="A1923">
        <v>0</v>
      </c>
      <c r="B1923">
        <f t="shared" ref="B1923:B1986" si="30">A1923*10</f>
        <v>0</v>
      </c>
      <c r="C1923">
        <f>B1923*Solar!$B$2</f>
        <v>0</v>
      </c>
    </row>
    <row r="1924" spans="1:3" x14ac:dyDescent="0.35">
      <c r="A1924">
        <v>0</v>
      </c>
      <c r="B1924">
        <f t="shared" si="30"/>
        <v>0</v>
      </c>
      <c r="C1924">
        <f>B1924*Solar!$B$2</f>
        <v>0</v>
      </c>
    </row>
    <row r="1925" spans="1:3" x14ac:dyDescent="0.35">
      <c r="A1925">
        <v>0</v>
      </c>
      <c r="B1925">
        <f t="shared" si="30"/>
        <v>0</v>
      </c>
      <c r="C1925">
        <f>B1925*Solar!$B$2</f>
        <v>0</v>
      </c>
    </row>
    <row r="1926" spans="1:3" x14ac:dyDescent="0.35">
      <c r="A1926">
        <v>0</v>
      </c>
      <c r="B1926">
        <f t="shared" si="30"/>
        <v>0</v>
      </c>
      <c r="C1926">
        <f>B1926*Solar!$B$2</f>
        <v>0</v>
      </c>
    </row>
    <row r="1927" spans="1:3" x14ac:dyDescent="0.35">
      <c r="A1927">
        <v>2.7919999999999998</v>
      </c>
      <c r="B1927">
        <f t="shared" si="30"/>
        <v>27.919999999999998</v>
      </c>
      <c r="C1927">
        <f>B1927*Solar!$B$2</f>
        <v>5.5560799999999997</v>
      </c>
    </row>
    <row r="1928" spans="1:3" x14ac:dyDescent="0.35">
      <c r="A1928">
        <v>46.991</v>
      </c>
      <c r="B1928">
        <f t="shared" si="30"/>
        <v>469.90999999999997</v>
      </c>
      <c r="C1928">
        <f>B1928*Solar!$B$2</f>
        <v>93.512090000000001</v>
      </c>
    </row>
    <row r="1929" spans="1:3" x14ac:dyDescent="0.35">
      <c r="A1929">
        <v>130.464</v>
      </c>
      <c r="B1929">
        <f t="shared" si="30"/>
        <v>1304.6399999999999</v>
      </c>
      <c r="C1929">
        <f>B1929*Solar!$B$2</f>
        <v>259.62335999999999</v>
      </c>
    </row>
    <row r="1930" spans="1:3" x14ac:dyDescent="0.35">
      <c r="A1930">
        <v>217.05500000000001</v>
      </c>
      <c r="B1930">
        <f t="shared" si="30"/>
        <v>2170.5500000000002</v>
      </c>
      <c r="C1930">
        <f>B1930*Solar!$B$2</f>
        <v>431.93945000000008</v>
      </c>
    </row>
    <row r="1931" spans="1:3" x14ac:dyDescent="0.35">
      <c r="A1931">
        <v>297.65800000000002</v>
      </c>
      <c r="B1931">
        <f t="shared" si="30"/>
        <v>2976.58</v>
      </c>
      <c r="C1931">
        <f>B1931*Solar!$B$2</f>
        <v>592.33942000000002</v>
      </c>
    </row>
    <row r="1932" spans="1:3" x14ac:dyDescent="0.35">
      <c r="A1932">
        <v>327.90100000000001</v>
      </c>
      <c r="B1932">
        <f t="shared" si="30"/>
        <v>3279.01</v>
      </c>
      <c r="C1932">
        <f>B1932*Solar!$B$2</f>
        <v>652.52299000000005</v>
      </c>
    </row>
    <row r="1933" spans="1:3" x14ac:dyDescent="0.35">
      <c r="A1933">
        <v>346.90800000000002</v>
      </c>
      <c r="B1933">
        <f t="shared" si="30"/>
        <v>3469.08</v>
      </c>
      <c r="C1933">
        <f>B1933*Solar!$B$2</f>
        <v>690.34692000000007</v>
      </c>
    </row>
    <row r="1934" spans="1:3" x14ac:dyDescent="0.35">
      <c r="A1934">
        <v>339.29</v>
      </c>
      <c r="B1934">
        <f t="shared" si="30"/>
        <v>3392.9</v>
      </c>
      <c r="C1934">
        <f>B1934*Solar!$B$2</f>
        <v>675.1871000000001</v>
      </c>
    </row>
    <row r="1935" spans="1:3" x14ac:dyDescent="0.35">
      <c r="A1935">
        <v>304.733</v>
      </c>
      <c r="B1935">
        <f t="shared" si="30"/>
        <v>3047.33</v>
      </c>
      <c r="C1935">
        <f>B1935*Solar!$B$2</f>
        <v>606.41867000000002</v>
      </c>
    </row>
    <row r="1936" spans="1:3" x14ac:dyDescent="0.35">
      <c r="A1936">
        <v>251.92400000000001</v>
      </c>
      <c r="B1936">
        <f t="shared" si="30"/>
        <v>2519.2400000000002</v>
      </c>
      <c r="C1936">
        <f>B1936*Solar!$B$2</f>
        <v>501.32876000000005</v>
      </c>
    </row>
    <row r="1937" spans="1:3" x14ac:dyDescent="0.35">
      <c r="A1937">
        <v>180.28700000000001</v>
      </c>
      <c r="B1937">
        <f t="shared" si="30"/>
        <v>1802.8700000000001</v>
      </c>
      <c r="C1937">
        <f>B1937*Solar!$B$2</f>
        <v>358.77113000000003</v>
      </c>
    </row>
    <row r="1938" spans="1:3" x14ac:dyDescent="0.35">
      <c r="A1938">
        <v>95.915000000000006</v>
      </c>
      <c r="B1938">
        <f t="shared" si="30"/>
        <v>959.15000000000009</v>
      </c>
      <c r="C1938">
        <f>B1938*Solar!$B$2</f>
        <v>190.87085000000002</v>
      </c>
    </row>
    <row r="1939" spans="1:3" x14ac:dyDescent="0.35">
      <c r="A1939">
        <v>17.158999999999999</v>
      </c>
      <c r="B1939">
        <f t="shared" si="30"/>
        <v>171.58999999999997</v>
      </c>
      <c r="C1939">
        <f>B1939*Solar!$B$2</f>
        <v>34.146409999999996</v>
      </c>
    </row>
    <row r="1940" spans="1:3" x14ac:dyDescent="0.35">
      <c r="A1940">
        <v>0</v>
      </c>
      <c r="B1940">
        <f t="shared" si="30"/>
        <v>0</v>
      </c>
      <c r="C1940">
        <f>B1940*Solar!$B$2</f>
        <v>0</v>
      </c>
    </row>
    <row r="1941" spans="1:3" x14ac:dyDescent="0.35">
      <c r="A1941">
        <v>0</v>
      </c>
      <c r="B1941">
        <f t="shared" si="30"/>
        <v>0</v>
      </c>
      <c r="C1941">
        <f>B1941*Solar!$B$2</f>
        <v>0</v>
      </c>
    </row>
    <row r="1942" spans="1:3" x14ac:dyDescent="0.35">
      <c r="A1942">
        <v>0</v>
      </c>
      <c r="B1942">
        <f t="shared" si="30"/>
        <v>0</v>
      </c>
      <c r="C1942">
        <f>B1942*Solar!$B$2</f>
        <v>0</v>
      </c>
    </row>
    <row r="1943" spans="1:3" x14ac:dyDescent="0.35">
      <c r="A1943">
        <v>0</v>
      </c>
      <c r="B1943">
        <f t="shared" si="30"/>
        <v>0</v>
      </c>
      <c r="C1943">
        <f>B1943*Solar!$B$2</f>
        <v>0</v>
      </c>
    </row>
    <row r="1944" spans="1:3" x14ac:dyDescent="0.35">
      <c r="A1944">
        <v>0</v>
      </c>
      <c r="B1944">
        <f t="shared" si="30"/>
        <v>0</v>
      </c>
      <c r="C1944">
        <f>B1944*Solar!$B$2</f>
        <v>0</v>
      </c>
    </row>
    <row r="1945" spans="1:3" x14ac:dyDescent="0.35">
      <c r="A1945">
        <v>0</v>
      </c>
      <c r="B1945">
        <f t="shared" si="30"/>
        <v>0</v>
      </c>
      <c r="C1945">
        <f>B1945*Solar!$B$2</f>
        <v>0</v>
      </c>
    </row>
    <row r="1946" spans="1:3" x14ac:dyDescent="0.35">
      <c r="A1946">
        <v>0</v>
      </c>
      <c r="B1946">
        <f t="shared" si="30"/>
        <v>0</v>
      </c>
      <c r="C1946">
        <f>B1946*Solar!$B$2</f>
        <v>0</v>
      </c>
    </row>
    <row r="1947" spans="1:3" x14ac:dyDescent="0.35">
      <c r="A1947">
        <v>0</v>
      </c>
      <c r="B1947">
        <f t="shared" si="30"/>
        <v>0</v>
      </c>
      <c r="C1947">
        <f>B1947*Solar!$B$2</f>
        <v>0</v>
      </c>
    </row>
    <row r="1948" spans="1:3" x14ac:dyDescent="0.35">
      <c r="A1948">
        <v>0</v>
      </c>
      <c r="B1948">
        <f t="shared" si="30"/>
        <v>0</v>
      </c>
      <c r="C1948">
        <f>B1948*Solar!$B$2</f>
        <v>0</v>
      </c>
    </row>
    <row r="1949" spans="1:3" x14ac:dyDescent="0.35">
      <c r="A1949">
        <v>0</v>
      </c>
      <c r="B1949">
        <f t="shared" si="30"/>
        <v>0</v>
      </c>
      <c r="C1949">
        <f>B1949*Solar!$B$2</f>
        <v>0</v>
      </c>
    </row>
    <row r="1950" spans="1:3" x14ac:dyDescent="0.35">
      <c r="A1950">
        <v>0</v>
      </c>
      <c r="B1950">
        <f t="shared" si="30"/>
        <v>0</v>
      </c>
      <c r="C1950">
        <f>B1950*Solar!$B$2</f>
        <v>0</v>
      </c>
    </row>
    <row r="1951" spans="1:3" x14ac:dyDescent="0.35">
      <c r="A1951">
        <v>4.0679999999999996</v>
      </c>
      <c r="B1951">
        <f t="shared" si="30"/>
        <v>40.679999999999993</v>
      </c>
      <c r="C1951">
        <f>B1951*Solar!$B$2</f>
        <v>8.0953199999999992</v>
      </c>
    </row>
    <row r="1952" spans="1:3" x14ac:dyDescent="0.35">
      <c r="A1952">
        <v>59.768000000000001</v>
      </c>
      <c r="B1952">
        <f t="shared" si="30"/>
        <v>597.68000000000006</v>
      </c>
      <c r="C1952">
        <f>B1952*Solar!$B$2</f>
        <v>118.93832000000002</v>
      </c>
    </row>
    <row r="1953" spans="1:3" x14ac:dyDescent="0.35">
      <c r="A1953">
        <v>148.05600000000001</v>
      </c>
      <c r="B1953">
        <f t="shared" si="30"/>
        <v>1480.5600000000002</v>
      </c>
      <c r="C1953">
        <f>B1953*Solar!$B$2</f>
        <v>294.63144000000005</v>
      </c>
    </row>
    <row r="1954" spans="1:3" x14ac:dyDescent="0.35">
      <c r="A1954">
        <v>244.44399999999999</v>
      </c>
      <c r="B1954">
        <f t="shared" si="30"/>
        <v>2444.44</v>
      </c>
      <c r="C1954">
        <f>B1954*Solar!$B$2</f>
        <v>486.44356000000005</v>
      </c>
    </row>
    <row r="1955" spans="1:3" x14ac:dyDescent="0.35">
      <c r="A1955">
        <v>311.42899999999997</v>
      </c>
      <c r="B1955">
        <f t="shared" si="30"/>
        <v>3114.29</v>
      </c>
      <c r="C1955">
        <f>B1955*Solar!$B$2</f>
        <v>619.74371000000008</v>
      </c>
    </row>
    <row r="1956" spans="1:3" x14ac:dyDescent="0.35">
      <c r="A1956">
        <v>351.89</v>
      </c>
      <c r="B1956">
        <f t="shared" si="30"/>
        <v>3518.8999999999996</v>
      </c>
      <c r="C1956">
        <f>B1956*Solar!$B$2</f>
        <v>700.26109999999994</v>
      </c>
    </row>
    <row r="1957" spans="1:3" x14ac:dyDescent="0.35">
      <c r="A1957">
        <v>405.13200000000001</v>
      </c>
      <c r="B1957">
        <f t="shared" si="30"/>
        <v>4051.32</v>
      </c>
      <c r="C1957">
        <f>B1957*Solar!$B$2</f>
        <v>806.21268000000009</v>
      </c>
    </row>
    <row r="1958" spans="1:3" x14ac:dyDescent="0.35">
      <c r="A1958">
        <v>414.976</v>
      </c>
      <c r="B1958">
        <f t="shared" si="30"/>
        <v>4149.76</v>
      </c>
      <c r="C1958">
        <f>B1958*Solar!$B$2</f>
        <v>825.8022400000001</v>
      </c>
    </row>
    <row r="1959" spans="1:3" x14ac:dyDescent="0.35">
      <c r="A1959">
        <v>384.73700000000002</v>
      </c>
      <c r="B1959">
        <f t="shared" si="30"/>
        <v>3847.3700000000003</v>
      </c>
      <c r="C1959">
        <f>B1959*Solar!$B$2</f>
        <v>765.62663000000009</v>
      </c>
    </row>
    <row r="1960" spans="1:3" x14ac:dyDescent="0.35">
      <c r="A1960">
        <v>306.99200000000002</v>
      </c>
      <c r="B1960">
        <f t="shared" si="30"/>
        <v>3069.92</v>
      </c>
      <c r="C1960">
        <f>B1960*Solar!$B$2</f>
        <v>610.91408000000001</v>
      </c>
    </row>
    <row r="1961" spans="1:3" x14ac:dyDescent="0.35">
      <c r="A1961">
        <v>207.25899999999999</v>
      </c>
      <c r="B1961">
        <f t="shared" si="30"/>
        <v>2072.5899999999997</v>
      </c>
      <c r="C1961">
        <f>B1961*Solar!$B$2</f>
        <v>412.44540999999998</v>
      </c>
    </row>
    <row r="1962" spans="1:3" x14ac:dyDescent="0.35">
      <c r="A1962">
        <v>106.994</v>
      </c>
      <c r="B1962">
        <f t="shared" si="30"/>
        <v>1069.94</v>
      </c>
      <c r="C1962">
        <f>B1962*Solar!$B$2</f>
        <v>212.91806000000003</v>
      </c>
    </row>
    <row r="1963" spans="1:3" x14ac:dyDescent="0.35">
      <c r="A1963">
        <v>23.079000000000001</v>
      </c>
      <c r="B1963">
        <f t="shared" si="30"/>
        <v>230.79000000000002</v>
      </c>
      <c r="C1963">
        <f>B1963*Solar!$B$2</f>
        <v>45.927210000000009</v>
      </c>
    </row>
    <row r="1964" spans="1:3" x14ac:dyDescent="0.35">
      <c r="A1964">
        <v>5.0000000000000001E-3</v>
      </c>
      <c r="B1964">
        <f t="shared" si="30"/>
        <v>0.05</v>
      </c>
      <c r="C1964">
        <f>B1964*Solar!$B$2</f>
        <v>9.9500000000000005E-3</v>
      </c>
    </row>
    <row r="1965" spans="1:3" x14ac:dyDescent="0.35">
      <c r="A1965">
        <v>0</v>
      </c>
      <c r="B1965">
        <f t="shared" si="30"/>
        <v>0</v>
      </c>
      <c r="C1965">
        <f>B1965*Solar!$B$2</f>
        <v>0</v>
      </c>
    </row>
    <row r="1966" spans="1:3" x14ac:dyDescent="0.35">
      <c r="A1966">
        <v>0</v>
      </c>
      <c r="B1966">
        <f t="shared" si="30"/>
        <v>0</v>
      </c>
      <c r="C1966">
        <f>B1966*Solar!$B$2</f>
        <v>0</v>
      </c>
    </row>
    <row r="1967" spans="1:3" x14ac:dyDescent="0.35">
      <c r="A1967">
        <v>0</v>
      </c>
      <c r="B1967">
        <f t="shared" si="30"/>
        <v>0</v>
      </c>
      <c r="C1967">
        <f>B1967*Solar!$B$2</f>
        <v>0</v>
      </c>
    </row>
    <row r="1968" spans="1:3" x14ac:dyDescent="0.35">
      <c r="A1968">
        <v>0</v>
      </c>
      <c r="B1968">
        <f t="shared" si="30"/>
        <v>0</v>
      </c>
      <c r="C1968">
        <f>B1968*Solar!$B$2</f>
        <v>0</v>
      </c>
    </row>
    <row r="1969" spans="1:3" x14ac:dyDescent="0.35">
      <c r="A1969">
        <v>0</v>
      </c>
      <c r="B1969">
        <f t="shared" si="30"/>
        <v>0</v>
      </c>
      <c r="C1969">
        <f>B1969*Solar!$B$2</f>
        <v>0</v>
      </c>
    </row>
    <row r="1970" spans="1:3" x14ac:dyDescent="0.35">
      <c r="A1970">
        <v>0</v>
      </c>
      <c r="B1970">
        <f t="shared" si="30"/>
        <v>0</v>
      </c>
      <c r="C1970">
        <f>B1970*Solar!$B$2</f>
        <v>0</v>
      </c>
    </row>
    <row r="1971" spans="1:3" x14ac:dyDescent="0.35">
      <c r="A1971">
        <v>0</v>
      </c>
      <c r="B1971">
        <f t="shared" si="30"/>
        <v>0</v>
      </c>
      <c r="C1971">
        <f>B1971*Solar!$B$2</f>
        <v>0</v>
      </c>
    </row>
    <row r="1972" spans="1:3" x14ac:dyDescent="0.35">
      <c r="A1972">
        <v>0</v>
      </c>
      <c r="B1972">
        <f t="shared" si="30"/>
        <v>0</v>
      </c>
      <c r="C1972">
        <f>B1972*Solar!$B$2</f>
        <v>0</v>
      </c>
    </row>
    <row r="1973" spans="1:3" x14ac:dyDescent="0.35">
      <c r="A1973">
        <v>0</v>
      </c>
      <c r="B1973">
        <f t="shared" si="30"/>
        <v>0</v>
      </c>
      <c r="C1973">
        <f>B1973*Solar!$B$2</f>
        <v>0</v>
      </c>
    </row>
    <row r="1974" spans="1:3" x14ac:dyDescent="0.35">
      <c r="A1974">
        <v>0</v>
      </c>
      <c r="B1974">
        <f t="shared" si="30"/>
        <v>0</v>
      </c>
      <c r="C1974">
        <f>B1974*Solar!$B$2</f>
        <v>0</v>
      </c>
    </row>
    <row r="1975" spans="1:3" x14ac:dyDescent="0.35">
      <c r="A1975">
        <v>4.5069999999999997</v>
      </c>
      <c r="B1975">
        <f t="shared" si="30"/>
        <v>45.069999999999993</v>
      </c>
      <c r="C1975">
        <f>B1975*Solar!$B$2</f>
        <v>8.9689299999999985</v>
      </c>
    </row>
    <row r="1976" spans="1:3" x14ac:dyDescent="0.35">
      <c r="A1976">
        <v>59.838999999999999</v>
      </c>
      <c r="B1976">
        <f t="shared" si="30"/>
        <v>598.39</v>
      </c>
      <c r="C1976">
        <f>B1976*Solar!$B$2</f>
        <v>119.07961</v>
      </c>
    </row>
    <row r="1977" spans="1:3" x14ac:dyDescent="0.35">
      <c r="A1977">
        <v>147.30199999999999</v>
      </c>
      <c r="B1977">
        <f t="shared" si="30"/>
        <v>1473.02</v>
      </c>
      <c r="C1977">
        <f>B1977*Solar!$B$2</f>
        <v>293.13098000000002</v>
      </c>
    </row>
    <row r="1978" spans="1:3" x14ac:dyDescent="0.35">
      <c r="A1978">
        <v>269.38400000000001</v>
      </c>
      <c r="B1978">
        <f t="shared" si="30"/>
        <v>2693.84</v>
      </c>
      <c r="C1978">
        <f>B1978*Solar!$B$2</f>
        <v>536.07416000000001</v>
      </c>
    </row>
    <row r="1979" spans="1:3" x14ac:dyDescent="0.35">
      <c r="A1979">
        <v>359.8</v>
      </c>
      <c r="B1979">
        <f t="shared" si="30"/>
        <v>3598</v>
      </c>
      <c r="C1979">
        <f>B1979*Solar!$B$2</f>
        <v>716.00200000000007</v>
      </c>
    </row>
    <row r="1980" spans="1:3" x14ac:dyDescent="0.35">
      <c r="A1980">
        <v>413.90499999999997</v>
      </c>
      <c r="B1980">
        <f t="shared" si="30"/>
        <v>4139.0499999999993</v>
      </c>
      <c r="C1980">
        <f>B1980*Solar!$B$2</f>
        <v>823.67094999999995</v>
      </c>
    </row>
    <row r="1981" spans="1:3" x14ac:dyDescent="0.35">
      <c r="A1981">
        <v>433.14299999999997</v>
      </c>
      <c r="B1981">
        <f t="shared" si="30"/>
        <v>4331.4299999999994</v>
      </c>
      <c r="C1981">
        <f>B1981*Solar!$B$2</f>
        <v>861.95456999999988</v>
      </c>
    </row>
    <row r="1982" spans="1:3" x14ac:dyDescent="0.35">
      <c r="A1982">
        <v>414.28699999999998</v>
      </c>
      <c r="B1982">
        <f t="shared" si="30"/>
        <v>4142.87</v>
      </c>
      <c r="C1982">
        <f>B1982*Solar!$B$2</f>
        <v>824.43113000000005</v>
      </c>
    </row>
    <row r="1983" spans="1:3" x14ac:dyDescent="0.35">
      <c r="A1983">
        <v>374.90100000000001</v>
      </c>
      <c r="B1983">
        <f t="shared" si="30"/>
        <v>3749.01</v>
      </c>
      <c r="C1983">
        <f>B1983*Solar!$B$2</f>
        <v>746.05299000000014</v>
      </c>
    </row>
    <row r="1984" spans="1:3" x14ac:dyDescent="0.35">
      <c r="A1984">
        <v>281.60000000000002</v>
      </c>
      <c r="B1984">
        <f t="shared" si="30"/>
        <v>2816</v>
      </c>
      <c r="C1984">
        <f>B1984*Solar!$B$2</f>
        <v>560.38400000000001</v>
      </c>
    </row>
    <row r="1985" spans="1:3" x14ac:dyDescent="0.35">
      <c r="A1985">
        <v>196.21799999999999</v>
      </c>
      <c r="B1985">
        <f t="shared" si="30"/>
        <v>1962.1799999999998</v>
      </c>
      <c r="C1985">
        <f>B1985*Solar!$B$2</f>
        <v>390.47381999999999</v>
      </c>
    </row>
    <row r="1986" spans="1:3" x14ac:dyDescent="0.35">
      <c r="A1986">
        <v>100.83499999999999</v>
      </c>
      <c r="B1986">
        <f t="shared" si="30"/>
        <v>1008.3499999999999</v>
      </c>
      <c r="C1986">
        <f>B1986*Solar!$B$2</f>
        <v>200.66164999999998</v>
      </c>
    </row>
    <row r="1987" spans="1:3" x14ac:dyDescent="0.35">
      <c r="A1987">
        <v>21.565000000000001</v>
      </c>
      <c r="B1987">
        <f t="shared" ref="B1987:B2050" si="31">A1987*10</f>
        <v>215.65</v>
      </c>
      <c r="C1987">
        <f>B1987*Solar!$B$2</f>
        <v>42.914350000000006</v>
      </c>
    </row>
    <row r="1988" spans="1:3" x14ac:dyDescent="0.35">
      <c r="A1988">
        <v>5.5E-2</v>
      </c>
      <c r="B1988">
        <f t="shared" si="31"/>
        <v>0.55000000000000004</v>
      </c>
      <c r="C1988">
        <f>B1988*Solar!$B$2</f>
        <v>0.10945000000000002</v>
      </c>
    </row>
    <row r="1989" spans="1:3" x14ac:dyDescent="0.35">
      <c r="A1989">
        <v>0</v>
      </c>
      <c r="B1989">
        <f t="shared" si="31"/>
        <v>0</v>
      </c>
      <c r="C1989">
        <f>B1989*Solar!$B$2</f>
        <v>0</v>
      </c>
    </row>
    <row r="1990" spans="1:3" x14ac:dyDescent="0.35">
      <c r="A1990">
        <v>0</v>
      </c>
      <c r="B1990">
        <f t="shared" si="31"/>
        <v>0</v>
      </c>
      <c r="C1990">
        <f>B1990*Solar!$B$2</f>
        <v>0</v>
      </c>
    </row>
    <row r="1991" spans="1:3" x14ac:dyDescent="0.35">
      <c r="A1991">
        <v>0</v>
      </c>
      <c r="B1991">
        <f t="shared" si="31"/>
        <v>0</v>
      </c>
      <c r="C1991">
        <f>B1991*Solar!$B$2</f>
        <v>0</v>
      </c>
    </row>
    <row r="1992" spans="1:3" x14ac:dyDescent="0.35">
      <c r="A1992">
        <v>0</v>
      </c>
      <c r="B1992">
        <f t="shared" si="31"/>
        <v>0</v>
      </c>
      <c r="C1992">
        <f>B1992*Solar!$B$2</f>
        <v>0</v>
      </c>
    </row>
    <row r="1993" spans="1:3" x14ac:dyDescent="0.35">
      <c r="A1993">
        <v>0</v>
      </c>
      <c r="B1993">
        <f t="shared" si="31"/>
        <v>0</v>
      </c>
      <c r="C1993">
        <f>B1993*Solar!$B$2</f>
        <v>0</v>
      </c>
    </row>
    <row r="1994" spans="1:3" x14ac:dyDescent="0.35">
      <c r="A1994">
        <v>0</v>
      </c>
      <c r="B1994">
        <f t="shared" si="31"/>
        <v>0</v>
      </c>
      <c r="C1994">
        <f>B1994*Solar!$B$2</f>
        <v>0</v>
      </c>
    </row>
    <row r="1995" spans="1:3" x14ac:dyDescent="0.35">
      <c r="A1995">
        <v>0</v>
      </c>
      <c r="B1995">
        <f t="shared" si="31"/>
        <v>0</v>
      </c>
      <c r="C1995">
        <f>B1995*Solar!$B$2</f>
        <v>0</v>
      </c>
    </row>
    <row r="1996" spans="1:3" x14ac:dyDescent="0.35">
      <c r="A1996">
        <v>0</v>
      </c>
      <c r="B1996">
        <f t="shared" si="31"/>
        <v>0</v>
      </c>
      <c r="C1996">
        <f>B1996*Solar!$B$2</f>
        <v>0</v>
      </c>
    </row>
    <row r="1997" spans="1:3" x14ac:dyDescent="0.35">
      <c r="A1997">
        <v>0</v>
      </c>
      <c r="B1997">
        <f t="shared" si="31"/>
        <v>0</v>
      </c>
      <c r="C1997">
        <f>B1997*Solar!$B$2</f>
        <v>0</v>
      </c>
    </row>
    <row r="1998" spans="1:3" x14ac:dyDescent="0.35">
      <c r="A1998">
        <v>0</v>
      </c>
      <c r="B1998">
        <f t="shared" si="31"/>
        <v>0</v>
      </c>
      <c r="C1998">
        <f>B1998*Solar!$B$2</f>
        <v>0</v>
      </c>
    </row>
    <row r="1999" spans="1:3" x14ac:dyDescent="0.35">
      <c r="A1999">
        <v>5.133</v>
      </c>
      <c r="B1999">
        <f t="shared" si="31"/>
        <v>51.33</v>
      </c>
      <c r="C1999">
        <f>B1999*Solar!$B$2</f>
        <v>10.21467</v>
      </c>
    </row>
    <row r="2000" spans="1:3" x14ac:dyDescent="0.35">
      <c r="A2000">
        <v>51.981999999999999</v>
      </c>
      <c r="B2000">
        <f t="shared" si="31"/>
        <v>519.81999999999994</v>
      </c>
      <c r="C2000">
        <f>B2000*Solar!$B$2</f>
        <v>103.44417999999999</v>
      </c>
    </row>
    <row r="2001" spans="1:3" x14ac:dyDescent="0.35">
      <c r="A2001">
        <v>143.76400000000001</v>
      </c>
      <c r="B2001">
        <f t="shared" si="31"/>
        <v>1437.64</v>
      </c>
      <c r="C2001">
        <f>B2001*Solar!$B$2</f>
        <v>286.09036000000003</v>
      </c>
    </row>
    <row r="2002" spans="1:3" x14ac:dyDescent="0.35">
      <c r="A2002">
        <v>230.4</v>
      </c>
      <c r="B2002">
        <f t="shared" si="31"/>
        <v>2304</v>
      </c>
      <c r="C2002">
        <f>B2002*Solar!$B$2</f>
        <v>458.49600000000004</v>
      </c>
    </row>
    <row r="2003" spans="1:3" x14ac:dyDescent="0.35">
      <c r="A2003">
        <v>311.33300000000003</v>
      </c>
      <c r="B2003">
        <f t="shared" si="31"/>
        <v>3113.3300000000004</v>
      </c>
      <c r="C2003">
        <f>B2003*Solar!$B$2</f>
        <v>619.55267000000015</v>
      </c>
    </row>
    <row r="2004" spans="1:3" x14ac:dyDescent="0.35">
      <c r="A2004">
        <v>366.565</v>
      </c>
      <c r="B2004">
        <f t="shared" si="31"/>
        <v>3665.65</v>
      </c>
      <c r="C2004">
        <f>B2004*Solar!$B$2</f>
        <v>729.46435000000008</v>
      </c>
    </row>
    <row r="2005" spans="1:3" x14ac:dyDescent="0.35">
      <c r="A2005">
        <v>396.43200000000002</v>
      </c>
      <c r="B2005">
        <f t="shared" si="31"/>
        <v>3964.32</v>
      </c>
      <c r="C2005">
        <f>B2005*Solar!$B$2</f>
        <v>788.8996800000001</v>
      </c>
    </row>
    <row r="2006" spans="1:3" x14ac:dyDescent="0.35">
      <c r="A2006">
        <v>404.80200000000002</v>
      </c>
      <c r="B2006">
        <f t="shared" si="31"/>
        <v>4048.0200000000004</v>
      </c>
      <c r="C2006">
        <f>B2006*Solar!$B$2</f>
        <v>805.55598000000009</v>
      </c>
    </row>
    <row r="2007" spans="1:3" x14ac:dyDescent="0.35">
      <c r="A2007">
        <v>362.89100000000002</v>
      </c>
      <c r="B2007">
        <f t="shared" si="31"/>
        <v>3628.9100000000003</v>
      </c>
      <c r="C2007">
        <f>B2007*Solar!$B$2</f>
        <v>722.15309000000013</v>
      </c>
    </row>
    <row r="2008" spans="1:3" x14ac:dyDescent="0.35">
      <c r="A2008">
        <v>288.25700000000001</v>
      </c>
      <c r="B2008">
        <f t="shared" si="31"/>
        <v>2882.57</v>
      </c>
      <c r="C2008">
        <f>B2008*Solar!$B$2</f>
        <v>573.63143000000002</v>
      </c>
    </row>
    <row r="2009" spans="1:3" x14ac:dyDescent="0.35">
      <c r="A2009">
        <v>206.59399999999999</v>
      </c>
      <c r="B2009">
        <f t="shared" si="31"/>
        <v>2065.94</v>
      </c>
      <c r="C2009">
        <f>B2009*Solar!$B$2</f>
        <v>411.12206000000003</v>
      </c>
    </row>
    <row r="2010" spans="1:3" x14ac:dyDescent="0.35">
      <c r="A2010">
        <v>104.676</v>
      </c>
      <c r="B2010">
        <f t="shared" si="31"/>
        <v>1046.76</v>
      </c>
      <c r="C2010">
        <f>B2010*Solar!$B$2</f>
        <v>208.30524</v>
      </c>
    </row>
    <row r="2011" spans="1:3" x14ac:dyDescent="0.35">
      <c r="A2011">
        <v>24.552</v>
      </c>
      <c r="B2011">
        <f t="shared" si="31"/>
        <v>245.51999999999998</v>
      </c>
      <c r="C2011">
        <f>B2011*Solar!$B$2</f>
        <v>48.85848</v>
      </c>
    </row>
    <row r="2012" spans="1:3" x14ac:dyDescent="0.35">
      <c r="A2012">
        <v>5.6000000000000001E-2</v>
      </c>
      <c r="B2012">
        <f t="shared" si="31"/>
        <v>0.56000000000000005</v>
      </c>
      <c r="C2012">
        <f>B2012*Solar!$B$2</f>
        <v>0.11144000000000001</v>
      </c>
    </row>
    <row r="2013" spans="1:3" x14ac:dyDescent="0.35">
      <c r="A2013">
        <v>0</v>
      </c>
      <c r="B2013">
        <f t="shared" si="31"/>
        <v>0</v>
      </c>
      <c r="C2013">
        <f>B2013*Solar!$B$2</f>
        <v>0</v>
      </c>
    </row>
    <row r="2014" spans="1:3" x14ac:dyDescent="0.35">
      <c r="A2014">
        <v>0</v>
      </c>
      <c r="B2014">
        <f t="shared" si="31"/>
        <v>0</v>
      </c>
      <c r="C2014">
        <f>B2014*Solar!$B$2</f>
        <v>0</v>
      </c>
    </row>
    <row r="2015" spans="1:3" x14ac:dyDescent="0.35">
      <c r="A2015">
        <v>0</v>
      </c>
      <c r="B2015">
        <f t="shared" si="31"/>
        <v>0</v>
      </c>
      <c r="C2015">
        <f>B2015*Solar!$B$2</f>
        <v>0</v>
      </c>
    </row>
    <row r="2016" spans="1:3" x14ac:dyDescent="0.35">
      <c r="A2016">
        <v>0</v>
      </c>
      <c r="B2016">
        <f t="shared" si="31"/>
        <v>0</v>
      </c>
      <c r="C2016">
        <f>B2016*Solar!$B$2</f>
        <v>0</v>
      </c>
    </row>
    <row r="2017" spans="1:3" x14ac:dyDescent="0.35">
      <c r="A2017">
        <v>0</v>
      </c>
      <c r="B2017">
        <f t="shared" si="31"/>
        <v>0</v>
      </c>
      <c r="C2017">
        <f>B2017*Solar!$B$2</f>
        <v>0</v>
      </c>
    </row>
    <row r="2018" spans="1:3" x14ac:dyDescent="0.35">
      <c r="A2018">
        <v>0</v>
      </c>
      <c r="B2018">
        <f t="shared" si="31"/>
        <v>0</v>
      </c>
      <c r="C2018">
        <f>B2018*Solar!$B$2</f>
        <v>0</v>
      </c>
    </row>
    <row r="2019" spans="1:3" x14ac:dyDescent="0.35">
      <c r="A2019">
        <v>0</v>
      </c>
      <c r="B2019">
        <f t="shared" si="31"/>
        <v>0</v>
      </c>
      <c r="C2019">
        <f>B2019*Solar!$B$2</f>
        <v>0</v>
      </c>
    </row>
    <row r="2020" spans="1:3" x14ac:dyDescent="0.35">
      <c r="A2020">
        <v>0</v>
      </c>
      <c r="B2020">
        <f t="shared" si="31"/>
        <v>0</v>
      </c>
      <c r="C2020">
        <f>B2020*Solar!$B$2</f>
        <v>0</v>
      </c>
    </row>
    <row r="2021" spans="1:3" x14ac:dyDescent="0.35">
      <c r="A2021">
        <v>0</v>
      </c>
      <c r="B2021">
        <f t="shared" si="31"/>
        <v>0</v>
      </c>
      <c r="C2021">
        <f>B2021*Solar!$B$2</f>
        <v>0</v>
      </c>
    </row>
    <row r="2022" spans="1:3" x14ac:dyDescent="0.35">
      <c r="A2022">
        <v>0</v>
      </c>
      <c r="B2022">
        <f t="shared" si="31"/>
        <v>0</v>
      </c>
      <c r="C2022">
        <f>B2022*Solar!$B$2</f>
        <v>0</v>
      </c>
    </row>
    <row r="2023" spans="1:3" x14ac:dyDescent="0.35">
      <c r="A2023">
        <v>5.7779999999999996</v>
      </c>
      <c r="B2023">
        <f t="shared" si="31"/>
        <v>57.779999999999994</v>
      </c>
      <c r="C2023">
        <f>B2023*Solar!$B$2</f>
        <v>11.49822</v>
      </c>
    </row>
    <row r="2024" spans="1:3" x14ac:dyDescent="0.35">
      <c r="A2024">
        <v>61.036000000000001</v>
      </c>
      <c r="B2024">
        <f t="shared" si="31"/>
        <v>610.36</v>
      </c>
      <c r="C2024">
        <f>B2024*Solar!$B$2</f>
        <v>121.46164</v>
      </c>
    </row>
    <row r="2025" spans="1:3" x14ac:dyDescent="0.35">
      <c r="A2025">
        <v>151.751</v>
      </c>
      <c r="B2025">
        <f t="shared" si="31"/>
        <v>1517.51</v>
      </c>
      <c r="C2025">
        <f>B2025*Solar!$B$2</f>
        <v>301.98448999999999</v>
      </c>
    </row>
    <row r="2026" spans="1:3" x14ac:dyDescent="0.35">
      <c r="A2026">
        <v>252.89599999999999</v>
      </c>
      <c r="B2026">
        <f t="shared" si="31"/>
        <v>2528.96</v>
      </c>
      <c r="C2026">
        <f>B2026*Solar!$B$2</f>
        <v>503.26304000000005</v>
      </c>
    </row>
    <row r="2027" spans="1:3" x14ac:dyDescent="0.35">
      <c r="A2027">
        <v>334.77300000000002</v>
      </c>
      <c r="B2027">
        <f t="shared" si="31"/>
        <v>3347.7300000000005</v>
      </c>
      <c r="C2027">
        <f>B2027*Solar!$B$2</f>
        <v>666.19827000000009</v>
      </c>
    </row>
    <row r="2028" spans="1:3" x14ac:dyDescent="0.35">
      <c r="A2028">
        <v>403.315</v>
      </c>
      <c r="B2028">
        <f t="shared" si="31"/>
        <v>4033.15</v>
      </c>
      <c r="C2028">
        <f>B2028*Solar!$B$2</f>
        <v>802.59685000000002</v>
      </c>
    </row>
    <row r="2029" spans="1:3" x14ac:dyDescent="0.35">
      <c r="A2029">
        <v>406.57900000000001</v>
      </c>
      <c r="B2029">
        <f t="shared" si="31"/>
        <v>4065.79</v>
      </c>
      <c r="C2029">
        <f>B2029*Solar!$B$2</f>
        <v>809.09221000000002</v>
      </c>
    </row>
    <row r="2030" spans="1:3" x14ac:dyDescent="0.35">
      <c r="A2030">
        <v>393.56</v>
      </c>
      <c r="B2030">
        <f t="shared" si="31"/>
        <v>3935.6</v>
      </c>
      <c r="C2030">
        <f>B2030*Solar!$B$2</f>
        <v>783.18439999999998</v>
      </c>
    </row>
    <row r="2031" spans="1:3" x14ac:dyDescent="0.35">
      <c r="A2031">
        <v>346.923</v>
      </c>
      <c r="B2031">
        <f t="shared" si="31"/>
        <v>3469.23</v>
      </c>
      <c r="C2031">
        <f>B2031*Solar!$B$2</f>
        <v>690.37677000000008</v>
      </c>
    </row>
    <row r="2032" spans="1:3" x14ac:dyDescent="0.35">
      <c r="A2032">
        <v>288.52100000000002</v>
      </c>
      <c r="B2032">
        <f t="shared" si="31"/>
        <v>2885.21</v>
      </c>
      <c r="C2032">
        <f>B2032*Solar!$B$2</f>
        <v>574.15679</v>
      </c>
    </row>
    <row r="2033" spans="1:3" x14ac:dyDescent="0.35">
      <c r="A2033">
        <v>200.39099999999999</v>
      </c>
      <c r="B2033">
        <f t="shared" si="31"/>
        <v>2003.9099999999999</v>
      </c>
      <c r="C2033">
        <f>B2033*Solar!$B$2</f>
        <v>398.77808999999996</v>
      </c>
    </row>
    <row r="2034" spans="1:3" x14ac:dyDescent="0.35">
      <c r="A2034">
        <v>99.347999999999999</v>
      </c>
      <c r="B2034">
        <f t="shared" si="31"/>
        <v>993.48</v>
      </c>
      <c r="C2034">
        <f>B2034*Solar!$B$2</f>
        <v>197.70252000000002</v>
      </c>
    </row>
    <row r="2035" spans="1:3" x14ac:dyDescent="0.35">
      <c r="A2035">
        <v>24.231999999999999</v>
      </c>
      <c r="B2035">
        <f t="shared" si="31"/>
        <v>242.32</v>
      </c>
      <c r="C2035">
        <f>B2035*Solar!$B$2</f>
        <v>48.221679999999999</v>
      </c>
    </row>
    <row r="2036" spans="1:3" x14ac:dyDescent="0.35">
      <c r="A2036">
        <v>6.7000000000000004E-2</v>
      </c>
      <c r="B2036">
        <f t="shared" si="31"/>
        <v>0.67</v>
      </c>
      <c r="C2036">
        <f>B2036*Solar!$B$2</f>
        <v>0.13333</v>
      </c>
    </row>
    <row r="2037" spans="1:3" x14ac:dyDescent="0.35">
      <c r="A2037">
        <v>0</v>
      </c>
      <c r="B2037">
        <f t="shared" si="31"/>
        <v>0</v>
      </c>
      <c r="C2037">
        <f>B2037*Solar!$B$2</f>
        <v>0</v>
      </c>
    </row>
    <row r="2038" spans="1:3" x14ac:dyDescent="0.35">
      <c r="A2038">
        <v>0</v>
      </c>
      <c r="B2038">
        <f t="shared" si="31"/>
        <v>0</v>
      </c>
      <c r="C2038">
        <f>B2038*Solar!$B$2</f>
        <v>0</v>
      </c>
    </row>
    <row r="2039" spans="1:3" x14ac:dyDescent="0.35">
      <c r="A2039">
        <v>0</v>
      </c>
      <c r="B2039">
        <f t="shared" si="31"/>
        <v>0</v>
      </c>
      <c r="C2039">
        <f>B2039*Solar!$B$2</f>
        <v>0</v>
      </c>
    </row>
    <row r="2040" spans="1:3" x14ac:dyDescent="0.35">
      <c r="A2040">
        <v>0</v>
      </c>
      <c r="B2040">
        <f t="shared" si="31"/>
        <v>0</v>
      </c>
      <c r="C2040">
        <f>B2040*Solar!$B$2</f>
        <v>0</v>
      </c>
    </row>
    <row r="2041" spans="1:3" x14ac:dyDescent="0.35">
      <c r="A2041">
        <v>0</v>
      </c>
      <c r="B2041">
        <f t="shared" si="31"/>
        <v>0</v>
      </c>
      <c r="C2041">
        <f>B2041*Solar!$B$2</f>
        <v>0</v>
      </c>
    </row>
    <row r="2042" spans="1:3" x14ac:dyDescent="0.35">
      <c r="A2042">
        <v>0</v>
      </c>
      <c r="B2042">
        <f t="shared" si="31"/>
        <v>0</v>
      </c>
      <c r="C2042">
        <f>B2042*Solar!$B$2</f>
        <v>0</v>
      </c>
    </row>
    <row r="2043" spans="1:3" x14ac:dyDescent="0.35">
      <c r="A2043">
        <v>0</v>
      </c>
      <c r="B2043">
        <f t="shared" si="31"/>
        <v>0</v>
      </c>
      <c r="C2043">
        <f>B2043*Solar!$B$2</f>
        <v>0</v>
      </c>
    </row>
    <row r="2044" spans="1:3" x14ac:dyDescent="0.35">
      <c r="A2044">
        <v>0</v>
      </c>
      <c r="B2044">
        <f t="shared" si="31"/>
        <v>0</v>
      </c>
      <c r="C2044">
        <f>B2044*Solar!$B$2</f>
        <v>0</v>
      </c>
    </row>
    <row r="2045" spans="1:3" x14ac:dyDescent="0.35">
      <c r="A2045">
        <v>0</v>
      </c>
      <c r="B2045">
        <f t="shared" si="31"/>
        <v>0</v>
      </c>
      <c r="C2045">
        <f>B2045*Solar!$B$2</f>
        <v>0</v>
      </c>
    </row>
    <row r="2046" spans="1:3" x14ac:dyDescent="0.35">
      <c r="A2046">
        <v>0</v>
      </c>
      <c r="B2046">
        <f t="shared" si="31"/>
        <v>0</v>
      </c>
      <c r="C2046">
        <f>B2046*Solar!$B$2</f>
        <v>0</v>
      </c>
    </row>
    <row r="2047" spans="1:3" x14ac:dyDescent="0.35">
      <c r="A2047">
        <v>7.5919999999999996</v>
      </c>
      <c r="B2047">
        <f t="shared" si="31"/>
        <v>75.92</v>
      </c>
      <c r="C2047">
        <f>B2047*Solar!$B$2</f>
        <v>15.108080000000001</v>
      </c>
    </row>
    <row r="2048" spans="1:3" x14ac:dyDescent="0.35">
      <c r="A2048">
        <v>78.504000000000005</v>
      </c>
      <c r="B2048">
        <f t="shared" si="31"/>
        <v>785.04000000000008</v>
      </c>
      <c r="C2048">
        <f>B2048*Solar!$B$2</f>
        <v>156.22296000000003</v>
      </c>
    </row>
    <row r="2049" spans="1:3" x14ac:dyDescent="0.35">
      <c r="A2049">
        <v>188.49100000000001</v>
      </c>
      <c r="B2049">
        <f t="shared" si="31"/>
        <v>1884.91</v>
      </c>
      <c r="C2049">
        <f>B2049*Solar!$B$2</f>
        <v>375.09709000000004</v>
      </c>
    </row>
    <row r="2050" spans="1:3" x14ac:dyDescent="0.35">
      <c r="A2050">
        <v>283.84300000000002</v>
      </c>
      <c r="B2050">
        <f t="shared" si="31"/>
        <v>2838.4300000000003</v>
      </c>
      <c r="C2050">
        <f>B2050*Solar!$B$2</f>
        <v>564.84757000000013</v>
      </c>
    </row>
    <row r="2051" spans="1:3" x14ac:dyDescent="0.35">
      <c r="A2051">
        <v>365.40600000000001</v>
      </c>
      <c r="B2051">
        <f t="shared" ref="B2051:B2114" si="32">A2051*10</f>
        <v>3654.06</v>
      </c>
      <c r="C2051">
        <f>B2051*Solar!$B$2</f>
        <v>727.15794000000005</v>
      </c>
    </row>
    <row r="2052" spans="1:3" x14ac:dyDescent="0.35">
      <c r="A2052">
        <v>412.09699999999998</v>
      </c>
      <c r="B2052">
        <f t="shared" si="32"/>
        <v>4120.9699999999993</v>
      </c>
      <c r="C2052">
        <f>B2052*Solar!$B$2</f>
        <v>820.0730299999999</v>
      </c>
    </row>
    <row r="2053" spans="1:3" x14ac:dyDescent="0.35">
      <c r="A2053">
        <v>450.46899999999999</v>
      </c>
      <c r="B2053">
        <f t="shared" si="32"/>
        <v>4504.6899999999996</v>
      </c>
      <c r="C2053">
        <f>B2053*Solar!$B$2</f>
        <v>896.43331000000001</v>
      </c>
    </row>
    <row r="2054" spans="1:3" x14ac:dyDescent="0.35">
      <c r="A2054">
        <v>419.66699999999997</v>
      </c>
      <c r="B2054">
        <f t="shared" si="32"/>
        <v>4196.67</v>
      </c>
      <c r="C2054">
        <f>B2054*Solar!$B$2</f>
        <v>835.13733000000002</v>
      </c>
    </row>
    <row r="2055" spans="1:3" x14ac:dyDescent="0.35">
      <c r="A2055">
        <v>355.52800000000002</v>
      </c>
      <c r="B2055">
        <f t="shared" si="32"/>
        <v>3555.28</v>
      </c>
      <c r="C2055">
        <f>B2055*Solar!$B$2</f>
        <v>707.50072000000011</v>
      </c>
    </row>
    <row r="2056" spans="1:3" x14ac:dyDescent="0.35">
      <c r="A2056">
        <v>295.084</v>
      </c>
      <c r="B2056">
        <f t="shared" si="32"/>
        <v>2950.84</v>
      </c>
      <c r="C2056">
        <f>B2056*Solar!$B$2</f>
        <v>587.21716000000004</v>
      </c>
    </row>
    <row r="2057" spans="1:3" x14ac:dyDescent="0.35">
      <c r="A2057">
        <v>207.56299999999999</v>
      </c>
      <c r="B2057">
        <f t="shared" si="32"/>
        <v>2075.63</v>
      </c>
      <c r="C2057">
        <f>B2057*Solar!$B$2</f>
        <v>413.05037000000004</v>
      </c>
    </row>
    <row r="2058" spans="1:3" x14ac:dyDescent="0.35">
      <c r="A2058">
        <v>118.851</v>
      </c>
      <c r="B2058">
        <f t="shared" si="32"/>
        <v>1188.51</v>
      </c>
      <c r="C2058">
        <f>B2058*Solar!$B$2</f>
        <v>236.51349000000002</v>
      </c>
    </row>
    <row r="2059" spans="1:3" x14ac:dyDescent="0.35">
      <c r="A2059">
        <v>27.202999999999999</v>
      </c>
      <c r="B2059">
        <f t="shared" si="32"/>
        <v>272.02999999999997</v>
      </c>
      <c r="C2059">
        <f>B2059*Solar!$B$2</f>
        <v>54.133969999999998</v>
      </c>
    </row>
    <row r="2060" spans="1:3" x14ac:dyDescent="0.35">
      <c r="A2060">
        <v>7.8E-2</v>
      </c>
      <c r="B2060">
        <f t="shared" si="32"/>
        <v>0.78</v>
      </c>
      <c r="C2060">
        <f>B2060*Solar!$B$2</f>
        <v>0.15522000000000002</v>
      </c>
    </row>
    <row r="2061" spans="1:3" x14ac:dyDescent="0.35">
      <c r="A2061">
        <v>0</v>
      </c>
      <c r="B2061">
        <f t="shared" si="32"/>
        <v>0</v>
      </c>
      <c r="C2061">
        <f>B2061*Solar!$B$2</f>
        <v>0</v>
      </c>
    </row>
    <row r="2062" spans="1:3" x14ac:dyDescent="0.35">
      <c r="A2062">
        <v>0</v>
      </c>
      <c r="B2062">
        <f t="shared" si="32"/>
        <v>0</v>
      </c>
      <c r="C2062">
        <f>B2062*Solar!$B$2</f>
        <v>0</v>
      </c>
    </row>
    <row r="2063" spans="1:3" x14ac:dyDescent="0.35">
      <c r="A2063">
        <v>0</v>
      </c>
      <c r="B2063">
        <f t="shared" si="32"/>
        <v>0</v>
      </c>
      <c r="C2063">
        <f>B2063*Solar!$B$2</f>
        <v>0</v>
      </c>
    </row>
    <row r="2064" spans="1:3" x14ac:dyDescent="0.35">
      <c r="A2064">
        <v>0</v>
      </c>
      <c r="B2064">
        <f t="shared" si="32"/>
        <v>0</v>
      </c>
      <c r="C2064">
        <f>B2064*Solar!$B$2</f>
        <v>0</v>
      </c>
    </row>
    <row r="2065" spans="1:3" x14ac:dyDescent="0.35">
      <c r="A2065">
        <v>0</v>
      </c>
      <c r="B2065">
        <f t="shared" si="32"/>
        <v>0</v>
      </c>
      <c r="C2065">
        <f>B2065*Solar!$B$2</f>
        <v>0</v>
      </c>
    </row>
    <row r="2066" spans="1:3" x14ac:dyDescent="0.35">
      <c r="A2066">
        <v>0</v>
      </c>
      <c r="B2066">
        <f t="shared" si="32"/>
        <v>0</v>
      </c>
      <c r="C2066">
        <f>B2066*Solar!$B$2</f>
        <v>0</v>
      </c>
    </row>
    <row r="2067" spans="1:3" x14ac:dyDescent="0.35">
      <c r="A2067">
        <v>0</v>
      </c>
      <c r="B2067">
        <f t="shared" si="32"/>
        <v>0</v>
      </c>
      <c r="C2067">
        <f>B2067*Solar!$B$2</f>
        <v>0</v>
      </c>
    </row>
    <row r="2068" spans="1:3" x14ac:dyDescent="0.35">
      <c r="A2068">
        <v>0</v>
      </c>
      <c r="B2068">
        <f t="shared" si="32"/>
        <v>0</v>
      </c>
      <c r="C2068">
        <f>B2068*Solar!$B$2</f>
        <v>0</v>
      </c>
    </row>
    <row r="2069" spans="1:3" x14ac:dyDescent="0.35">
      <c r="A2069">
        <v>0</v>
      </c>
      <c r="B2069">
        <f t="shared" si="32"/>
        <v>0</v>
      </c>
      <c r="C2069">
        <f>B2069*Solar!$B$2</f>
        <v>0</v>
      </c>
    </row>
    <row r="2070" spans="1:3" x14ac:dyDescent="0.35">
      <c r="A2070">
        <v>0</v>
      </c>
      <c r="B2070">
        <f t="shared" si="32"/>
        <v>0</v>
      </c>
      <c r="C2070">
        <f>B2070*Solar!$B$2</f>
        <v>0</v>
      </c>
    </row>
    <row r="2071" spans="1:3" x14ac:dyDescent="0.35">
      <c r="A2071">
        <v>6.9669999999999996</v>
      </c>
      <c r="B2071">
        <f t="shared" si="32"/>
        <v>69.67</v>
      </c>
      <c r="C2071">
        <f>B2071*Solar!$B$2</f>
        <v>13.864330000000001</v>
      </c>
    </row>
    <row r="2072" spans="1:3" x14ac:dyDescent="0.35">
      <c r="A2072">
        <v>63.997999999999998</v>
      </c>
      <c r="B2072">
        <f t="shared" si="32"/>
        <v>639.98</v>
      </c>
      <c r="C2072">
        <f>B2072*Solar!$B$2</f>
        <v>127.35602000000002</v>
      </c>
    </row>
    <row r="2073" spans="1:3" x14ac:dyDescent="0.35">
      <c r="A2073">
        <v>144.90799999999999</v>
      </c>
      <c r="B2073">
        <f t="shared" si="32"/>
        <v>1449.08</v>
      </c>
      <c r="C2073">
        <f>B2073*Solar!$B$2</f>
        <v>288.36691999999999</v>
      </c>
    </row>
    <row r="2074" spans="1:3" x14ac:dyDescent="0.35">
      <c r="A2074">
        <v>232.74100000000001</v>
      </c>
      <c r="B2074">
        <f t="shared" si="32"/>
        <v>2327.4100000000003</v>
      </c>
      <c r="C2074">
        <f>B2074*Solar!$B$2</f>
        <v>463.1545900000001</v>
      </c>
    </row>
    <row r="2075" spans="1:3" x14ac:dyDescent="0.35">
      <c r="A2075">
        <v>293.84100000000001</v>
      </c>
      <c r="B2075">
        <f t="shared" si="32"/>
        <v>2938.41</v>
      </c>
      <c r="C2075">
        <f>B2075*Solar!$B$2</f>
        <v>584.74359000000004</v>
      </c>
    </row>
    <row r="2076" spans="1:3" x14ac:dyDescent="0.35">
      <c r="A2076">
        <v>332.81599999999997</v>
      </c>
      <c r="B2076">
        <f t="shared" si="32"/>
        <v>3328.16</v>
      </c>
      <c r="C2076">
        <f>B2076*Solar!$B$2</f>
        <v>662.30384000000004</v>
      </c>
    </row>
    <row r="2077" spans="1:3" x14ac:dyDescent="0.35">
      <c r="A2077">
        <v>353.74599999999998</v>
      </c>
      <c r="B2077">
        <f t="shared" si="32"/>
        <v>3537.46</v>
      </c>
      <c r="C2077">
        <f>B2077*Solar!$B$2</f>
        <v>703.95454000000007</v>
      </c>
    </row>
    <row r="2078" spans="1:3" x14ac:dyDescent="0.35">
      <c r="A2078">
        <v>345.28</v>
      </c>
      <c r="B2078">
        <f t="shared" si="32"/>
        <v>3452.7999999999997</v>
      </c>
      <c r="C2078">
        <f>B2078*Solar!$B$2</f>
        <v>687.10720000000003</v>
      </c>
    </row>
    <row r="2079" spans="1:3" x14ac:dyDescent="0.35">
      <c r="A2079">
        <v>298.87799999999999</v>
      </c>
      <c r="B2079">
        <f t="shared" si="32"/>
        <v>2988.7799999999997</v>
      </c>
      <c r="C2079">
        <f>B2079*Solar!$B$2</f>
        <v>594.76721999999995</v>
      </c>
    </row>
    <row r="2080" spans="1:3" x14ac:dyDescent="0.35">
      <c r="A2080">
        <v>252.68199999999999</v>
      </c>
      <c r="B2080">
        <f t="shared" si="32"/>
        <v>2526.8199999999997</v>
      </c>
      <c r="C2080">
        <f>B2080*Solar!$B$2</f>
        <v>502.83717999999999</v>
      </c>
    </row>
    <row r="2081" spans="1:3" x14ac:dyDescent="0.35">
      <c r="A2081">
        <v>182.48400000000001</v>
      </c>
      <c r="B2081">
        <f t="shared" si="32"/>
        <v>1824.8400000000001</v>
      </c>
      <c r="C2081">
        <f>B2081*Solar!$B$2</f>
        <v>363.14316000000002</v>
      </c>
    </row>
    <row r="2082" spans="1:3" x14ac:dyDescent="0.35">
      <c r="A2082">
        <v>100.66</v>
      </c>
      <c r="B2082">
        <f t="shared" si="32"/>
        <v>1006.5999999999999</v>
      </c>
      <c r="C2082">
        <f>B2082*Solar!$B$2</f>
        <v>200.3134</v>
      </c>
    </row>
    <row r="2083" spans="1:3" x14ac:dyDescent="0.35">
      <c r="A2083">
        <v>24.786999999999999</v>
      </c>
      <c r="B2083">
        <f t="shared" si="32"/>
        <v>247.87</v>
      </c>
      <c r="C2083">
        <f>B2083*Solar!$B$2</f>
        <v>49.326130000000006</v>
      </c>
    </row>
    <row r="2084" spans="1:3" x14ac:dyDescent="0.35">
      <c r="A2084">
        <v>6.5000000000000002E-2</v>
      </c>
      <c r="B2084">
        <f t="shared" si="32"/>
        <v>0.65</v>
      </c>
      <c r="C2084">
        <f>B2084*Solar!$B$2</f>
        <v>0.12935000000000002</v>
      </c>
    </row>
    <row r="2085" spans="1:3" x14ac:dyDescent="0.35">
      <c r="A2085">
        <v>0</v>
      </c>
      <c r="B2085">
        <f t="shared" si="32"/>
        <v>0</v>
      </c>
      <c r="C2085">
        <f>B2085*Solar!$B$2</f>
        <v>0</v>
      </c>
    </row>
    <row r="2086" spans="1:3" x14ac:dyDescent="0.35">
      <c r="A2086">
        <v>0</v>
      </c>
      <c r="B2086">
        <f t="shared" si="32"/>
        <v>0</v>
      </c>
      <c r="C2086">
        <f>B2086*Solar!$B$2</f>
        <v>0</v>
      </c>
    </row>
    <row r="2087" spans="1:3" x14ac:dyDescent="0.35">
      <c r="A2087">
        <v>0</v>
      </c>
      <c r="B2087">
        <f t="shared" si="32"/>
        <v>0</v>
      </c>
      <c r="C2087">
        <f>B2087*Solar!$B$2</f>
        <v>0</v>
      </c>
    </row>
    <row r="2088" spans="1:3" x14ac:dyDescent="0.35">
      <c r="A2088">
        <v>0</v>
      </c>
      <c r="B2088">
        <f t="shared" si="32"/>
        <v>0</v>
      </c>
      <c r="C2088">
        <f>B2088*Solar!$B$2</f>
        <v>0</v>
      </c>
    </row>
    <row r="2089" spans="1:3" x14ac:dyDescent="0.35">
      <c r="A2089">
        <v>0</v>
      </c>
      <c r="B2089">
        <f t="shared" si="32"/>
        <v>0</v>
      </c>
      <c r="C2089">
        <f>B2089*Solar!$B$2</f>
        <v>0</v>
      </c>
    </row>
    <row r="2090" spans="1:3" x14ac:dyDescent="0.35">
      <c r="A2090">
        <v>0</v>
      </c>
      <c r="B2090">
        <f t="shared" si="32"/>
        <v>0</v>
      </c>
      <c r="C2090">
        <f>B2090*Solar!$B$2</f>
        <v>0</v>
      </c>
    </row>
    <row r="2091" spans="1:3" x14ac:dyDescent="0.35">
      <c r="A2091">
        <v>0</v>
      </c>
      <c r="B2091">
        <f t="shared" si="32"/>
        <v>0</v>
      </c>
      <c r="C2091">
        <f>B2091*Solar!$B$2</f>
        <v>0</v>
      </c>
    </row>
    <row r="2092" spans="1:3" x14ac:dyDescent="0.35">
      <c r="A2092">
        <v>0</v>
      </c>
      <c r="B2092">
        <f t="shared" si="32"/>
        <v>0</v>
      </c>
      <c r="C2092">
        <f>B2092*Solar!$B$2</f>
        <v>0</v>
      </c>
    </row>
    <row r="2093" spans="1:3" x14ac:dyDescent="0.35">
      <c r="A2093">
        <v>0</v>
      </c>
      <c r="B2093">
        <f t="shared" si="32"/>
        <v>0</v>
      </c>
      <c r="C2093">
        <f>B2093*Solar!$B$2</f>
        <v>0</v>
      </c>
    </row>
    <row r="2094" spans="1:3" x14ac:dyDescent="0.35">
      <c r="A2094">
        <v>0</v>
      </c>
      <c r="B2094">
        <f t="shared" si="32"/>
        <v>0</v>
      </c>
      <c r="C2094">
        <f>B2094*Solar!$B$2</f>
        <v>0</v>
      </c>
    </row>
    <row r="2095" spans="1:3" x14ac:dyDescent="0.35">
      <c r="A2095">
        <v>7.3620000000000001</v>
      </c>
      <c r="B2095">
        <f t="shared" si="32"/>
        <v>73.62</v>
      </c>
      <c r="C2095">
        <f>B2095*Solar!$B$2</f>
        <v>14.650380000000002</v>
      </c>
    </row>
    <row r="2096" spans="1:3" x14ac:dyDescent="0.35">
      <c r="A2096">
        <v>68.36</v>
      </c>
      <c r="B2096">
        <f t="shared" si="32"/>
        <v>683.6</v>
      </c>
      <c r="C2096">
        <f>B2096*Solar!$B$2</f>
        <v>136.03640000000001</v>
      </c>
    </row>
    <row r="2097" spans="1:3" x14ac:dyDescent="0.35">
      <c r="A2097">
        <v>158.72200000000001</v>
      </c>
      <c r="B2097">
        <f t="shared" si="32"/>
        <v>1587.22</v>
      </c>
      <c r="C2097">
        <f>B2097*Solar!$B$2</f>
        <v>315.85678000000001</v>
      </c>
    </row>
    <row r="2098" spans="1:3" x14ac:dyDescent="0.35">
      <c r="A2098">
        <v>265.53699999999998</v>
      </c>
      <c r="B2098">
        <f t="shared" si="32"/>
        <v>2655.37</v>
      </c>
      <c r="C2098">
        <f>B2098*Solar!$B$2</f>
        <v>528.41863000000001</v>
      </c>
    </row>
    <row r="2099" spans="1:3" x14ac:dyDescent="0.35">
      <c r="A2099">
        <v>334.197</v>
      </c>
      <c r="B2099">
        <f t="shared" si="32"/>
        <v>3341.9700000000003</v>
      </c>
      <c r="C2099">
        <f>B2099*Solar!$B$2</f>
        <v>665.05203000000006</v>
      </c>
    </row>
    <row r="2100" spans="1:3" x14ac:dyDescent="0.35">
      <c r="A2100">
        <v>412.911</v>
      </c>
      <c r="B2100">
        <f t="shared" si="32"/>
        <v>4129.1099999999997</v>
      </c>
      <c r="C2100">
        <f>B2100*Solar!$B$2</f>
        <v>821.69288999999992</v>
      </c>
    </row>
    <row r="2101" spans="1:3" x14ac:dyDescent="0.35">
      <c r="A2101">
        <v>445.15</v>
      </c>
      <c r="B2101">
        <f t="shared" si="32"/>
        <v>4451.5</v>
      </c>
      <c r="C2101">
        <f>B2101*Solar!$B$2</f>
        <v>885.84850000000006</v>
      </c>
    </row>
    <row r="2102" spans="1:3" x14ac:dyDescent="0.35">
      <c r="A2102">
        <v>417.81599999999997</v>
      </c>
      <c r="B2102">
        <f t="shared" si="32"/>
        <v>4178.16</v>
      </c>
      <c r="C2102">
        <f>B2102*Solar!$B$2</f>
        <v>831.45384000000001</v>
      </c>
    </row>
    <row r="2103" spans="1:3" x14ac:dyDescent="0.35">
      <c r="A2103">
        <v>375.697</v>
      </c>
      <c r="B2103">
        <f t="shared" si="32"/>
        <v>3756.9700000000003</v>
      </c>
      <c r="C2103">
        <f>B2103*Solar!$B$2</f>
        <v>747.6370300000001</v>
      </c>
    </row>
    <row r="2104" spans="1:3" x14ac:dyDescent="0.35">
      <c r="A2104">
        <v>297.55</v>
      </c>
      <c r="B2104">
        <f t="shared" si="32"/>
        <v>2975.5</v>
      </c>
      <c r="C2104">
        <f>B2104*Solar!$B$2</f>
        <v>592.12450000000001</v>
      </c>
    </row>
    <row r="2105" spans="1:3" x14ac:dyDescent="0.35">
      <c r="A2105">
        <v>227.52500000000001</v>
      </c>
      <c r="B2105">
        <f t="shared" si="32"/>
        <v>2275.25</v>
      </c>
      <c r="C2105">
        <f>B2105*Solar!$B$2</f>
        <v>452.77475000000004</v>
      </c>
    </row>
    <row r="2106" spans="1:3" x14ac:dyDescent="0.35">
      <c r="A2106">
        <v>129</v>
      </c>
      <c r="B2106">
        <f t="shared" si="32"/>
        <v>1290</v>
      </c>
      <c r="C2106">
        <f>B2106*Solar!$B$2</f>
        <v>256.71000000000004</v>
      </c>
    </row>
    <row r="2107" spans="1:3" x14ac:dyDescent="0.35">
      <c r="A2107">
        <v>35.500999999999998</v>
      </c>
      <c r="B2107">
        <f t="shared" si="32"/>
        <v>355.01</v>
      </c>
      <c r="C2107">
        <f>B2107*Solar!$B$2</f>
        <v>70.646990000000002</v>
      </c>
    </row>
    <row r="2108" spans="1:3" x14ac:dyDescent="0.35">
      <c r="A2108">
        <v>0.38600000000000001</v>
      </c>
      <c r="B2108">
        <f t="shared" si="32"/>
        <v>3.8600000000000003</v>
      </c>
      <c r="C2108">
        <f>B2108*Solar!$B$2</f>
        <v>0.76814000000000016</v>
      </c>
    </row>
    <row r="2109" spans="1:3" x14ac:dyDescent="0.35">
      <c r="A2109">
        <v>0</v>
      </c>
      <c r="B2109">
        <f t="shared" si="32"/>
        <v>0</v>
      </c>
      <c r="C2109">
        <f>B2109*Solar!$B$2</f>
        <v>0</v>
      </c>
    </row>
    <row r="2110" spans="1:3" x14ac:dyDescent="0.35">
      <c r="A2110">
        <v>0</v>
      </c>
      <c r="B2110">
        <f t="shared" si="32"/>
        <v>0</v>
      </c>
      <c r="C2110">
        <f>B2110*Solar!$B$2</f>
        <v>0</v>
      </c>
    </row>
    <row r="2111" spans="1:3" x14ac:dyDescent="0.35">
      <c r="A2111">
        <v>0</v>
      </c>
      <c r="B2111">
        <f t="shared" si="32"/>
        <v>0</v>
      </c>
      <c r="C2111">
        <f>B2111*Solar!$B$2</f>
        <v>0</v>
      </c>
    </row>
    <row r="2112" spans="1:3" x14ac:dyDescent="0.35">
      <c r="A2112">
        <v>0</v>
      </c>
      <c r="B2112">
        <f t="shared" si="32"/>
        <v>0</v>
      </c>
      <c r="C2112">
        <f>B2112*Solar!$B$2</f>
        <v>0</v>
      </c>
    </row>
    <row r="2113" spans="1:3" x14ac:dyDescent="0.35">
      <c r="A2113">
        <v>0</v>
      </c>
      <c r="B2113">
        <f t="shared" si="32"/>
        <v>0</v>
      </c>
      <c r="C2113">
        <f>B2113*Solar!$B$2</f>
        <v>0</v>
      </c>
    </row>
    <row r="2114" spans="1:3" x14ac:dyDescent="0.35">
      <c r="A2114">
        <v>0</v>
      </c>
      <c r="B2114">
        <f t="shared" si="32"/>
        <v>0</v>
      </c>
      <c r="C2114">
        <f>B2114*Solar!$B$2</f>
        <v>0</v>
      </c>
    </row>
    <row r="2115" spans="1:3" x14ac:dyDescent="0.35">
      <c r="A2115">
        <v>0</v>
      </c>
      <c r="B2115">
        <f t="shared" ref="B2115:B2178" si="33">A2115*10</f>
        <v>0</v>
      </c>
      <c r="C2115">
        <f>B2115*Solar!$B$2</f>
        <v>0</v>
      </c>
    </row>
    <row r="2116" spans="1:3" x14ac:dyDescent="0.35">
      <c r="A2116">
        <v>0</v>
      </c>
      <c r="B2116">
        <f t="shared" si="33"/>
        <v>0</v>
      </c>
      <c r="C2116">
        <f>B2116*Solar!$B$2</f>
        <v>0</v>
      </c>
    </row>
    <row r="2117" spans="1:3" x14ac:dyDescent="0.35">
      <c r="A2117">
        <v>0</v>
      </c>
      <c r="B2117">
        <f t="shared" si="33"/>
        <v>0</v>
      </c>
      <c r="C2117">
        <f>B2117*Solar!$B$2</f>
        <v>0</v>
      </c>
    </row>
    <row r="2118" spans="1:3" x14ac:dyDescent="0.35">
      <c r="A2118">
        <v>0</v>
      </c>
      <c r="B2118">
        <f t="shared" si="33"/>
        <v>0</v>
      </c>
      <c r="C2118">
        <f>B2118*Solar!$B$2</f>
        <v>0</v>
      </c>
    </row>
    <row r="2119" spans="1:3" x14ac:dyDescent="0.35">
      <c r="A2119">
        <v>10.648</v>
      </c>
      <c r="B2119">
        <f t="shared" si="33"/>
        <v>106.47999999999999</v>
      </c>
      <c r="C2119">
        <f>B2119*Solar!$B$2</f>
        <v>21.189519999999998</v>
      </c>
    </row>
    <row r="2120" spans="1:3" x14ac:dyDescent="0.35">
      <c r="A2120">
        <v>81.983000000000004</v>
      </c>
      <c r="B2120">
        <f t="shared" si="33"/>
        <v>819.83</v>
      </c>
      <c r="C2120">
        <f>B2120*Solar!$B$2</f>
        <v>163.14617000000001</v>
      </c>
    </row>
    <row r="2121" spans="1:3" x14ac:dyDescent="0.35">
      <c r="A2121">
        <v>192.065</v>
      </c>
      <c r="B2121">
        <f t="shared" si="33"/>
        <v>1920.65</v>
      </c>
      <c r="C2121">
        <f>B2121*Solar!$B$2</f>
        <v>382.20935000000003</v>
      </c>
    </row>
    <row r="2122" spans="1:3" x14ac:dyDescent="0.35">
      <c r="A2122">
        <v>275.06799999999998</v>
      </c>
      <c r="B2122">
        <f t="shared" si="33"/>
        <v>2750.68</v>
      </c>
      <c r="C2122">
        <f>B2122*Solar!$B$2</f>
        <v>547.38531999999998</v>
      </c>
    </row>
    <row r="2123" spans="1:3" x14ac:dyDescent="0.35">
      <c r="A2123">
        <v>374.601</v>
      </c>
      <c r="B2123">
        <f t="shared" si="33"/>
        <v>3746.01</v>
      </c>
      <c r="C2123">
        <f>B2123*Solar!$B$2</f>
        <v>745.45599000000004</v>
      </c>
    </row>
    <row r="2124" spans="1:3" x14ac:dyDescent="0.35">
      <c r="A2124">
        <v>432.61200000000002</v>
      </c>
      <c r="B2124">
        <f t="shared" si="33"/>
        <v>4326.12</v>
      </c>
      <c r="C2124">
        <f>B2124*Solar!$B$2</f>
        <v>860.89787999999999</v>
      </c>
    </row>
    <row r="2125" spans="1:3" x14ac:dyDescent="0.35">
      <c r="A2125">
        <v>459.214</v>
      </c>
      <c r="B2125">
        <f t="shared" si="33"/>
        <v>4592.1400000000003</v>
      </c>
      <c r="C2125">
        <f>B2125*Solar!$B$2</f>
        <v>913.83586000000014</v>
      </c>
    </row>
    <row r="2126" spans="1:3" x14ac:dyDescent="0.35">
      <c r="A2126">
        <v>460.32400000000001</v>
      </c>
      <c r="B2126">
        <f t="shared" si="33"/>
        <v>4603.24</v>
      </c>
      <c r="C2126">
        <f>B2126*Solar!$B$2</f>
        <v>916.04476</v>
      </c>
    </row>
    <row r="2127" spans="1:3" x14ac:dyDescent="0.35">
      <c r="A2127">
        <v>390.53300000000002</v>
      </c>
      <c r="B2127">
        <f t="shared" si="33"/>
        <v>3905.33</v>
      </c>
      <c r="C2127">
        <f>B2127*Solar!$B$2</f>
        <v>777.16066999999998</v>
      </c>
    </row>
    <row r="2128" spans="1:3" x14ac:dyDescent="0.35">
      <c r="A2128">
        <v>312.334</v>
      </c>
      <c r="B2128">
        <f t="shared" si="33"/>
        <v>3123.34</v>
      </c>
      <c r="C2128">
        <f>B2128*Solar!$B$2</f>
        <v>621.54466000000002</v>
      </c>
    </row>
    <row r="2129" spans="1:3" x14ac:dyDescent="0.35">
      <c r="A2129">
        <v>244.38300000000001</v>
      </c>
      <c r="B2129">
        <f t="shared" si="33"/>
        <v>2443.83</v>
      </c>
      <c r="C2129">
        <f>B2129*Solar!$B$2</f>
        <v>486.32217000000003</v>
      </c>
    </row>
    <row r="2130" spans="1:3" x14ac:dyDescent="0.35">
      <c r="A2130">
        <v>119.551</v>
      </c>
      <c r="B2130">
        <f t="shared" si="33"/>
        <v>1195.51</v>
      </c>
      <c r="C2130">
        <f>B2130*Solar!$B$2</f>
        <v>237.90649000000002</v>
      </c>
    </row>
    <row r="2131" spans="1:3" x14ac:dyDescent="0.35">
      <c r="A2131">
        <v>36.281999999999996</v>
      </c>
      <c r="B2131">
        <f t="shared" si="33"/>
        <v>362.81999999999994</v>
      </c>
      <c r="C2131">
        <f>B2131*Solar!$B$2</f>
        <v>72.201179999999994</v>
      </c>
    </row>
    <row r="2132" spans="1:3" x14ac:dyDescent="0.35">
      <c r="A2132">
        <v>0.52200000000000002</v>
      </c>
      <c r="B2132">
        <f t="shared" si="33"/>
        <v>5.2200000000000006</v>
      </c>
      <c r="C2132">
        <f>B2132*Solar!$B$2</f>
        <v>1.0387800000000003</v>
      </c>
    </row>
    <row r="2133" spans="1:3" x14ac:dyDescent="0.35">
      <c r="A2133">
        <v>0</v>
      </c>
      <c r="B2133">
        <f t="shared" si="33"/>
        <v>0</v>
      </c>
      <c r="C2133">
        <f>B2133*Solar!$B$2</f>
        <v>0</v>
      </c>
    </row>
    <row r="2134" spans="1:3" x14ac:dyDescent="0.35">
      <c r="A2134">
        <v>0</v>
      </c>
      <c r="B2134">
        <f t="shared" si="33"/>
        <v>0</v>
      </c>
      <c r="C2134">
        <f>B2134*Solar!$B$2</f>
        <v>0</v>
      </c>
    </row>
    <row r="2135" spans="1:3" x14ac:dyDescent="0.35">
      <c r="A2135">
        <v>0</v>
      </c>
      <c r="B2135">
        <f t="shared" si="33"/>
        <v>0</v>
      </c>
      <c r="C2135">
        <f>B2135*Solar!$B$2</f>
        <v>0</v>
      </c>
    </row>
    <row r="2136" spans="1:3" x14ac:dyDescent="0.35">
      <c r="A2136">
        <v>0</v>
      </c>
      <c r="B2136">
        <f t="shared" si="33"/>
        <v>0</v>
      </c>
      <c r="C2136">
        <f>B2136*Solar!$B$2</f>
        <v>0</v>
      </c>
    </row>
    <row r="2137" spans="1:3" x14ac:dyDescent="0.35">
      <c r="A2137">
        <v>0</v>
      </c>
      <c r="B2137">
        <f t="shared" si="33"/>
        <v>0</v>
      </c>
      <c r="C2137">
        <f>B2137*Solar!$B$2</f>
        <v>0</v>
      </c>
    </row>
    <row r="2138" spans="1:3" x14ac:dyDescent="0.35">
      <c r="A2138">
        <v>0</v>
      </c>
      <c r="B2138">
        <f t="shared" si="33"/>
        <v>0</v>
      </c>
      <c r="C2138">
        <f>B2138*Solar!$B$2</f>
        <v>0</v>
      </c>
    </row>
    <row r="2139" spans="1:3" x14ac:dyDescent="0.35">
      <c r="A2139">
        <v>0</v>
      </c>
      <c r="B2139">
        <f t="shared" si="33"/>
        <v>0</v>
      </c>
      <c r="C2139">
        <f>B2139*Solar!$B$2</f>
        <v>0</v>
      </c>
    </row>
    <row r="2140" spans="1:3" x14ac:dyDescent="0.35">
      <c r="A2140">
        <v>0</v>
      </c>
      <c r="B2140">
        <f t="shared" si="33"/>
        <v>0</v>
      </c>
      <c r="C2140">
        <f>B2140*Solar!$B$2</f>
        <v>0</v>
      </c>
    </row>
    <row r="2141" spans="1:3" x14ac:dyDescent="0.35">
      <c r="A2141">
        <v>0</v>
      </c>
      <c r="B2141">
        <f t="shared" si="33"/>
        <v>0</v>
      </c>
      <c r="C2141">
        <f>B2141*Solar!$B$2</f>
        <v>0</v>
      </c>
    </row>
    <row r="2142" spans="1:3" x14ac:dyDescent="0.35">
      <c r="A2142">
        <v>0</v>
      </c>
      <c r="B2142">
        <f t="shared" si="33"/>
        <v>0</v>
      </c>
      <c r="C2142">
        <f>B2142*Solar!$B$2</f>
        <v>0</v>
      </c>
    </row>
    <row r="2143" spans="1:3" x14ac:dyDescent="0.35">
      <c r="A2143">
        <v>9.8040000000000003</v>
      </c>
      <c r="B2143">
        <f t="shared" si="33"/>
        <v>98.04</v>
      </c>
      <c r="C2143">
        <f>B2143*Solar!$B$2</f>
        <v>19.509960000000003</v>
      </c>
    </row>
    <row r="2144" spans="1:3" x14ac:dyDescent="0.35">
      <c r="A2144">
        <v>75.543999999999997</v>
      </c>
      <c r="B2144">
        <f t="shared" si="33"/>
        <v>755.43999999999994</v>
      </c>
      <c r="C2144">
        <f>B2144*Solar!$B$2</f>
        <v>150.33256</v>
      </c>
    </row>
    <row r="2145" spans="1:3" x14ac:dyDescent="0.35">
      <c r="A2145">
        <v>161.74</v>
      </c>
      <c r="B2145">
        <f t="shared" si="33"/>
        <v>1617.4</v>
      </c>
      <c r="C2145">
        <f>B2145*Solar!$B$2</f>
        <v>321.86260000000004</v>
      </c>
    </row>
    <row r="2146" spans="1:3" x14ac:dyDescent="0.35">
      <c r="A2146">
        <v>262.78800000000001</v>
      </c>
      <c r="B2146">
        <f t="shared" si="33"/>
        <v>2627.88</v>
      </c>
      <c r="C2146">
        <f>B2146*Solar!$B$2</f>
        <v>522.94812000000002</v>
      </c>
    </row>
    <row r="2147" spans="1:3" x14ac:dyDescent="0.35">
      <c r="A2147">
        <v>349.94499999999999</v>
      </c>
      <c r="B2147">
        <f t="shared" si="33"/>
        <v>3499.45</v>
      </c>
      <c r="C2147">
        <f>B2147*Solar!$B$2</f>
        <v>696.39054999999996</v>
      </c>
    </row>
    <row r="2148" spans="1:3" x14ac:dyDescent="0.35">
      <c r="A2148">
        <v>403.827</v>
      </c>
      <c r="B2148">
        <f t="shared" si="33"/>
        <v>4038.27</v>
      </c>
      <c r="C2148">
        <f>B2148*Solar!$B$2</f>
        <v>803.61572999999999</v>
      </c>
    </row>
    <row r="2149" spans="1:3" x14ac:dyDescent="0.35">
      <c r="A2149">
        <v>426.90100000000001</v>
      </c>
      <c r="B2149">
        <f t="shared" si="33"/>
        <v>4269.01</v>
      </c>
      <c r="C2149">
        <f>B2149*Solar!$B$2</f>
        <v>849.53299000000004</v>
      </c>
    </row>
    <row r="2150" spans="1:3" x14ac:dyDescent="0.35">
      <c r="A2150">
        <v>403.44299999999998</v>
      </c>
      <c r="B2150">
        <f t="shared" si="33"/>
        <v>4034.43</v>
      </c>
      <c r="C2150">
        <f>B2150*Solar!$B$2</f>
        <v>802.85157000000004</v>
      </c>
    </row>
    <row r="2151" spans="1:3" x14ac:dyDescent="0.35">
      <c r="A2151">
        <v>366.81900000000002</v>
      </c>
      <c r="B2151">
        <f t="shared" si="33"/>
        <v>3668.19</v>
      </c>
      <c r="C2151">
        <f>B2151*Solar!$B$2</f>
        <v>729.96981000000005</v>
      </c>
    </row>
    <row r="2152" spans="1:3" x14ac:dyDescent="0.35">
      <c r="A2152">
        <v>287.54899999999998</v>
      </c>
      <c r="B2152">
        <f t="shared" si="33"/>
        <v>2875.49</v>
      </c>
      <c r="C2152">
        <f>B2152*Solar!$B$2</f>
        <v>572.22250999999994</v>
      </c>
    </row>
    <row r="2153" spans="1:3" x14ac:dyDescent="0.35">
      <c r="A2153">
        <v>215.78100000000001</v>
      </c>
      <c r="B2153">
        <f t="shared" si="33"/>
        <v>2157.81</v>
      </c>
      <c r="C2153">
        <f>B2153*Solar!$B$2</f>
        <v>429.40419000000003</v>
      </c>
    </row>
    <row r="2154" spans="1:3" x14ac:dyDescent="0.35">
      <c r="A2154">
        <v>125.69</v>
      </c>
      <c r="B2154">
        <f t="shared" si="33"/>
        <v>1256.9000000000001</v>
      </c>
      <c r="C2154">
        <f>B2154*Solar!$B$2</f>
        <v>250.12310000000002</v>
      </c>
    </row>
    <row r="2155" spans="1:3" x14ac:dyDescent="0.35">
      <c r="A2155">
        <v>36.167000000000002</v>
      </c>
      <c r="B2155">
        <f t="shared" si="33"/>
        <v>361.67</v>
      </c>
      <c r="C2155">
        <f>B2155*Solar!$B$2</f>
        <v>71.972330000000014</v>
      </c>
    </row>
    <row r="2156" spans="1:3" x14ac:dyDescent="0.35">
      <c r="A2156">
        <v>0.41899999999999998</v>
      </c>
      <c r="B2156">
        <f t="shared" si="33"/>
        <v>4.1899999999999995</v>
      </c>
      <c r="C2156">
        <f>B2156*Solar!$B$2</f>
        <v>0.83380999999999994</v>
      </c>
    </row>
    <row r="2157" spans="1:3" x14ac:dyDescent="0.35">
      <c r="A2157">
        <v>0</v>
      </c>
      <c r="B2157">
        <f t="shared" si="33"/>
        <v>0</v>
      </c>
      <c r="C2157">
        <f>B2157*Solar!$B$2</f>
        <v>0</v>
      </c>
    </row>
    <row r="2158" spans="1:3" x14ac:dyDescent="0.35">
      <c r="A2158">
        <v>0</v>
      </c>
      <c r="B2158">
        <f t="shared" si="33"/>
        <v>0</v>
      </c>
      <c r="C2158">
        <f>B2158*Solar!$B$2</f>
        <v>0</v>
      </c>
    </row>
    <row r="2159" spans="1:3" x14ac:dyDescent="0.35">
      <c r="A2159">
        <v>0</v>
      </c>
      <c r="B2159">
        <f t="shared" si="33"/>
        <v>0</v>
      </c>
      <c r="C2159">
        <f>B2159*Solar!$B$2</f>
        <v>0</v>
      </c>
    </row>
    <row r="2160" spans="1:3" x14ac:dyDescent="0.35">
      <c r="A2160">
        <v>0</v>
      </c>
      <c r="B2160">
        <f t="shared" si="33"/>
        <v>0</v>
      </c>
      <c r="C2160">
        <f>B2160*Solar!$B$2</f>
        <v>0</v>
      </c>
    </row>
    <row r="2161" spans="1:3" x14ac:dyDescent="0.35">
      <c r="A2161">
        <v>0</v>
      </c>
      <c r="B2161">
        <f t="shared" si="33"/>
        <v>0</v>
      </c>
      <c r="C2161">
        <f>B2161*Solar!$B$2</f>
        <v>0</v>
      </c>
    </row>
    <row r="2162" spans="1:3" x14ac:dyDescent="0.35">
      <c r="A2162">
        <v>0</v>
      </c>
      <c r="B2162">
        <f t="shared" si="33"/>
        <v>0</v>
      </c>
      <c r="C2162">
        <f>B2162*Solar!$B$2</f>
        <v>0</v>
      </c>
    </row>
    <row r="2163" spans="1:3" x14ac:dyDescent="0.35">
      <c r="A2163">
        <v>0</v>
      </c>
      <c r="B2163">
        <f t="shared" si="33"/>
        <v>0</v>
      </c>
      <c r="C2163">
        <f>B2163*Solar!$B$2</f>
        <v>0</v>
      </c>
    </row>
    <row r="2164" spans="1:3" x14ac:dyDescent="0.35">
      <c r="A2164">
        <v>0</v>
      </c>
      <c r="B2164">
        <f t="shared" si="33"/>
        <v>0</v>
      </c>
      <c r="C2164">
        <f>B2164*Solar!$B$2</f>
        <v>0</v>
      </c>
    </row>
    <row r="2165" spans="1:3" x14ac:dyDescent="0.35">
      <c r="A2165">
        <v>0</v>
      </c>
      <c r="B2165">
        <f t="shared" si="33"/>
        <v>0</v>
      </c>
      <c r="C2165">
        <f>B2165*Solar!$B$2</f>
        <v>0</v>
      </c>
    </row>
    <row r="2166" spans="1:3" x14ac:dyDescent="0.35">
      <c r="A2166">
        <v>1.2999999999999999E-2</v>
      </c>
      <c r="B2166">
        <f t="shared" si="33"/>
        <v>0.13</v>
      </c>
      <c r="C2166">
        <f>B2166*Solar!$B$2</f>
        <v>2.5870000000000001E-2</v>
      </c>
    </row>
    <row r="2167" spans="1:3" x14ac:dyDescent="0.35">
      <c r="A2167">
        <v>14.247</v>
      </c>
      <c r="B2167">
        <f t="shared" si="33"/>
        <v>142.47</v>
      </c>
      <c r="C2167">
        <f>B2167*Solar!$B$2</f>
        <v>28.35153</v>
      </c>
    </row>
    <row r="2168" spans="1:3" x14ac:dyDescent="0.35">
      <c r="A2168">
        <v>84.593000000000004</v>
      </c>
      <c r="B2168">
        <f t="shared" si="33"/>
        <v>845.93000000000006</v>
      </c>
      <c r="C2168">
        <f>B2168*Solar!$B$2</f>
        <v>168.34007000000003</v>
      </c>
    </row>
    <row r="2169" spans="1:3" x14ac:dyDescent="0.35">
      <c r="A2169">
        <v>180.7</v>
      </c>
      <c r="B2169">
        <f t="shared" si="33"/>
        <v>1807</v>
      </c>
      <c r="C2169">
        <f>B2169*Solar!$B$2</f>
        <v>359.59300000000002</v>
      </c>
    </row>
    <row r="2170" spans="1:3" x14ac:dyDescent="0.35">
      <c r="A2170">
        <v>257.46600000000001</v>
      </c>
      <c r="B2170">
        <f t="shared" si="33"/>
        <v>2574.66</v>
      </c>
      <c r="C2170">
        <f>B2170*Solar!$B$2</f>
        <v>512.35734000000002</v>
      </c>
    </row>
    <row r="2171" spans="1:3" x14ac:dyDescent="0.35">
      <c r="A2171">
        <v>335.41</v>
      </c>
      <c r="B2171">
        <f t="shared" si="33"/>
        <v>3354.1000000000004</v>
      </c>
      <c r="C2171">
        <f>B2171*Solar!$B$2</f>
        <v>667.46590000000015</v>
      </c>
    </row>
    <row r="2172" spans="1:3" x14ac:dyDescent="0.35">
      <c r="A2172">
        <v>390.88299999999998</v>
      </c>
      <c r="B2172">
        <f t="shared" si="33"/>
        <v>3908.83</v>
      </c>
      <c r="C2172">
        <f>B2172*Solar!$B$2</f>
        <v>777.85717</v>
      </c>
    </row>
    <row r="2173" spans="1:3" x14ac:dyDescent="0.35">
      <c r="A2173">
        <v>402.03</v>
      </c>
      <c r="B2173">
        <f t="shared" si="33"/>
        <v>4020.2999999999997</v>
      </c>
      <c r="C2173">
        <f>B2173*Solar!$B$2</f>
        <v>800.03970000000004</v>
      </c>
    </row>
    <row r="2174" spans="1:3" x14ac:dyDescent="0.35">
      <c r="A2174">
        <v>373.37799999999999</v>
      </c>
      <c r="B2174">
        <f t="shared" si="33"/>
        <v>3733.7799999999997</v>
      </c>
      <c r="C2174">
        <f>B2174*Solar!$B$2</f>
        <v>743.02221999999995</v>
      </c>
    </row>
    <row r="2175" spans="1:3" x14ac:dyDescent="0.35">
      <c r="A2175">
        <v>335.762</v>
      </c>
      <c r="B2175">
        <f t="shared" si="33"/>
        <v>3357.62</v>
      </c>
      <c r="C2175">
        <f>B2175*Solar!$B$2</f>
        <v>668.16638</v>
      </c>
    </row>
    <row r="2176" spans="1:3" x14ac:dyDescent="0.35">
      <c r="A2176">
        <v>275.36900000000003</v>
      </c>
      <c r="B2176">
        <f t="shared" si="33"/>
        <v>2753.6900000000005</v>
      </c>
      <c r="C2176">
        <f>B2176*Solar!$B$2</f>
        <v>547.98431000000016</v>
      </c>
    </row>
    <row r="2177" spans="1:3" x14ac:dyDescent="0.35">
      <c r="A2177">
        <v>210.08199999999999</v>
      </c>
      <c r="B2177">
        <f t="shared" si="33"/>
        <v>2100.8199999999997</v>
      </c>
      <c r="C2177">
        <f>B2177*Solar!$B$2</f>
        <v>418.06317999999999</v>
      </c>
    </row>
    <row r="2178" spans="1:3" x14ac:dyDescent="0.35">
      <c r="A2178">
        <v>124.178</v>
      </c>
      <c r="B2178">
        <f t="shared" si="33"/>
        <v>1241.78</v>
      </c>
      <c r="C2178">
        <f>B2178*Solar!$B$2</f>
        <v>247.11422000000002</v>
      </c>
    </row>
    <row r="2179" spans="1:3" x14ac:dyDescent="0.35">
      <c r="A2179">
        <v>37.043999999999997</v>
      </c>
      <c r="B2179">
        <f t="shared" ref="B2179:B2242" si="34">A2179*10</f>
        <v>370.43999999999994</v>
      </c>
      <c r="C2179">
        <f>B2179*Solar!$B$2</f>
        <v>73.717559999999992</v>
      </c>
    </row>
    <row r="2180" spans="1:3" x14ac:dyDescent="0.35">
      <c r="A2180">
        <v>0.53</v>
      </c>
      <c r="B2180">
        <f t="shared" si="34"/>
        <v>5.3000000000000007</v>
      </c>
      <c r="C2180">
        <f>B2180*Solar!$B$2</f>
        <v>1.0547000000000002</v>
      </c>
    </row>
    <row r="2181" spans="1:3" x14ac:dyDescent="0.35">
      <c r="A2181">
        <v>0</v>
      </c>
      <c r="B2181">
        <f t="shared" si="34"/>
        <v>0</v>
      </c>
      <c r="C2181">
        <f>B2181*Solar!$B$2</f>
        <v>0</v>
      </c>
    </row>
    <row r="2182" spans="1:3" x14ac:dyDescent="0.35">
      <c r="A2182">
        <v>0</v>
      </c>
      <c r="B2182">
        <f t="shared" si="34"/>
        <v>0</v>
      </c>
      <c r="C2182">
        <f>B2182*Solar!$B$2</f>
        <v>0</v>
      </c>
    </row>
    <row r="2183" spans="1:3" x14ac:dyDescent="0.35">
      <c r="A2183">
        <v>0</v>
      </c>
      <c r="B2183">
        <f t="shared" si="34"/>
        <v>0</v>
      </c>
      <c r="C2183">
        <f>B2183*Solar!$B$2</f>
        <v>0</v>
      </c>
    </row>
    <row r="2184" spans="1:3" x14ac:dyDescent="0.35">
      <c r="A2184">
        <v>0</v>
      </c>
      <c r="B2184">
        <f t="shared" si="34"/>
        <v>0</v>
      </c>
      <c r="C2184">
        <f>B2184*Solar!$B$2</f>
        <v>0</v>
      </c>
    </row>
    <row r="2185" spans="1:3" x14ac:dyDescent="0.35">
      <c r="A2185">
        <v>0</v>
      </c>
      <c r="B2185">
        <f t="shared" si="34"/>
        <v>0</v>
      </c>
      <c r="C2185">
        <f>B2185*Solar!$B$2</f>
        <v>0</v>
      </c>
    </row>
    <row r="2186" spans="1:3" x14ac:dyDescent="0.35">
      <c r="A2186">
        <v>0</v>
      </c>
      <c r="B2186">
        <f t="shared" si="34"/>
        <v>0</v>
      </c>
      <c r="C2186">
        <f>B2186*Solar!$B$2</f>
        <v>0</v>
      </c>
    </row>
    <row r="2187" spans="1:3" x14ac:dyDescent="0.35">
      <c r="A2187">
        <v>0</v>
      </c>
      <c r="B2187">
        <f t="shared" si="34"/>
        <v>0</v>
      </c>
      <c r="C2187">
        <f>B2187*Solar!$B$2</f>
        <v>0</v>
      </c>
    </row>
    <row r="2188" spans="1:3" x14ac:dyDescent="0.35">
      <c r="A2188">
        <v>0</v>
      </c>
      <c r="B2188">
        <f t="shared" si="34"/>
        <v>0</v>
      </c>
      <c r="C2188">
        <f>B2188*Solar!$B$2</f>
        <v>0</v>
      </c>
    </row>
    <row r="2189" spans="1:3" x14ac:dyDescent="0.35">
      <c r="A2189">
        <v>0</v>
      </c>
      <c r="B2189">
        <f t="shared" si="34"/>
        <v>0</v>
      </c>
      <c r="C2189">
        <f>B2189*Solar!$B$2</f>
        <v>0</v>
      </c>
    </row>
    <row r="2190" spans="1:3" x14ac:dyDescent="0.35">
      <c r="A2190">
        <v>2.7E-2</v>
      </c>
      <c r="B2190">
        <f t="shared" si="34"/>
        <v>0.27</v>
      </c>
      <c r="C2190">
        <f>B2190*Solar!$B$2</f>
        <v>5.3730000000000007E-2</v>
      </c>
    </row>
    <row r="2191" spans="1:3" x14ac:dyDescent="0.35">
      <c r="A2191">
        <v>16.952999999999999</v>
      </c>
      <c r="B2191">
        <f t="shared" si="34"/>
        <v>169.53</v>
      </c>
      <c r="C2191">
        <f>B2191*Solar!$B$2</f>
        <v>33.736470000000004</v>
      </c>
    </row>
    <row r="2192" spans="1:3" x14ac:dyDescent="0.35">
      <c r="A2192">
        <v>93.015000000000001</v>
      </c>
      <c r="B2192">
        <f t="shared" si="34"/>
        <v>930.15</v>
      </c>
      <c r="C2192">
        <f>B2192*Solar!$B$2</f>
        <v>185.09985</v>
      </c>
    </row>
    <row r="2193" spans="1:3" x14ac:dyDescent="0.35">
      <c r="A2193">
        <v>198.58500000000001</v>
      </c>
      <c r="B2193">
        <f t="shared" si="34"/>
        <v>1985.8500000000001</v>
      </c>
      <c r="C2193">
        <f>B2193*Solar!$B$2</f>
        <v>395.18415000000005</v>
      </c>
    </row>
    <row r="2194" spans="1:3" x14ac:dyDescent="0.35">
      <c r="A2194">
        <v>280.61</v>
      </c>
      <c r="B2194">
        <f t="shared" si="34"/>
        <v>2806.1000000000004</v>
      </c>
      <c r="C2194">
        <f>B2194*Solar!$B$2</f>
        <v>558.41390000000013</v>
      </c>
    </row>
    <row r="2195" spans="1:3" x14ac:dyDescent="0.35">
      <c r="A2195">
        <v>366.05200000000002</v>
      </c>
      <c r="B2195">
        <f t="shared" si="34"/>
        <v>3660.5200000000004</v>
      </c>
      <c r="C2195">
        <f>B2195*Solar!$B$2</f>
        <v>728.44348000000014</v>
      </c>
    </row>
    <row r="2196" spans="1:3" x14ac:dyDescent="0.35">
      <c r="A2196">
        <v>416.30200000000002</v>
      </c>
      <c r="B2196">
        <f t="shared" si="34"/>
        <v>4163.0200000000004</v>
      </c>
      <c r="C2196">
        <f>B2196*Solar!$B$2</f>
        <v>828.44098000000008</v>
      </c>
    </row>
    <row r="2197" spans="1:3" x14ac:dyDescent="0.35">
      <c r="A2197">
        <v>441.87299999999999</v>
      </c>
      <c r="B2197">
        <f t="shared" si="34"/>
        <v>4418.7299999999996</v>
      </c>
      <c r="C2197">
        <f>B2197*Solar!$B$2</f>
        <v>879.32727</v>
      </c>
    </row>
    <row r="2198" spans="1:3" x14ac:dyDescent="0.35">
      <c r="A2198">
        <v>439.57600000000002</v>
      </c>
      <c r="B2198">
        <f t="shared" si="34"/>
        <v>4395.76</v>
      </c>
      <c r="C2198">
        <f>B2198*Solar!$B$2</f>
        <v>874.75624000000005</v>
      </c>
    </row>
    <row r="2199" spans="1:3" x14ac:dyDescent="0.35">
      <c r="A2199">
        <v>367.976</v>
      </c>
      <c r="B2199">
        <f t="shared" si="34"/>
        <v>3679.76</v>
      </c>
      <c r="C2199">
        <f>B2199*Solar!$B$2</f>
        <v>732.27224000000012</v>
      </c>
    </row>
    <row r="2200" spans="1:3" x14ac:dyDescent="0.35">
      <c r="A2200">
        <v>300.58</v>
      </c>
      <c r="B2200">
        <f t="shared" si="34"/>
        <v>3005.7999999999997</v>
      </c>
      <c r="C2200">
        <f>B2200*Solar!$B$2</f>
        <v>598.15419999999995</v>
      </c>
    </row>
    <row r="2201" spans="1:3" x14ac:dyDescent="0.35">
      <c r="A2201">
        <v>221.87200000000001</v>
      </c>
      <c r="B2201">
        <f t="shared" si="34"/>
        <v>2218.7200000000003</v>
      </c>
      <c r="C2201">
        <f>B2201*Solar!$B$2</f>
        <v>441.52528000000007</v>
      </c>
    </row>
    <row r="2202" spans="1:3" x14ac:dyDescent="0.35">
      <c r="A2202">
        <v>127.495</v>
      </c>
      <c r="B2202">
        <f t="shared" si="34"/>
        <v>1274.95</v>
      </c>
      <c r="C2202">
        <f>B2202*Solar!$B$2</f>
        <v>253.71505000000002</v>
      </c>
    </row>
    <row r="2203" spans="1:3" x14ac:dyDescent="0.35">
      <c r="A2203">
        <v>37.334000000000003</v>
      </c>
      <c r="B2203">
        <f t="shared" si="34"/>
        <v>373.34000000000003</v>
      </c>
      <c r="C2203">
        <f>B2203*Solar!$B$2</f>
        <v>74.294660000000007</v>
      </c>
    </row>
    <row r="2204" spans="1:3" x14ac:dyDescent="0.35">
      <c r="A2204">
        <v>0.42499999999999999</v>
      </c>
      <c r="B2204">
        <f t="shared" si="34"/>
        <v>4.25</v>
      </c>
      <c r="C2204">
        <f>B2204*Solar!$B$2</f>
        <v>0.84575</v>
      </c>
    </row>
    <row r="2205" spans="1:3" x14ac:dyDescent="0.35">
      <c r="A2205">
        <v>0</v>
      </c>
      <c r="B2205">
        <f t="shared" si="34"/>
        <v>0</v>
      </c>
      <c r="C2205">
        <f>B2205*Solar!$B$2</f>
        <v>0</v>
      </c>
    </row>
    <row r="2206" spans="1:3" x14ac:dyDescent="0.35">
      <c r="A2206">
        <v>0</v>
      </c>
      <c r="B2206">
        <f t="shared" si="34"/>
        <v>0</v>
      </c>
      <c r="C2206">
        <f>B2206*Solar!$B$2</f>
        <v>0</v>
      </c>
    </row>
    <row r="2207" spans="1:3" x14ac:dyDescent="0.35">
      <c r="A2207">
        <v>0</v>
      </c>
      <c r="B2207">
        <f t="shared" si="34"/>
        <v>0</v>
      </c>
      <c r="C2207">
        <f>B2207*Solar!$B$2</f>
        <v>0</v>
      </c>
    </row>
    <row r="2208" spans="1:3" x14ac:dyDescent="0.35">
      <c r="A2208">
        <v>0</v>
      </c>
      <c r="B2208">
        <f t="shared" si="34"/>
        <v>0</v>
      </c>
      <c r="C2208">
        <f>B2208*Solar!$B$2</f>
        <v>0</v>
      </c>
    </row>
    <row r="2209" spans="1:3" x14ac:dyDescent="0.35">
      <c r="A2209">
        <v>0</v>
      </c>
      <c r="B2209">
        <f t="shared" si="34"/>
        <v>0</v>
      </c>
      <c r="C2209">
        <f>B2209*Solar!$B$2</f>
        <v>0</v>
      </c>
    </row>
    <row r="2210" spans="1:3" x14ac:dyDescent="0.35">
      <c r="A2210">
        <v>0</v>
      </c>
      <c r="B2210">
        <f t="shared" si="34"/>
        <v>0</v>
      </c>
      <c r="C2210">
        <f>B2210*Solar!$B$2</f>
        <v>0</v>
      </c>
    </row>
    <row r="2211" spans="1:3" x14ac:dyDescent="0.35">
      <c r="A2211">
        <v>0</v>
      </c>
      <c r="B2211">
        <f t="shared" si="34"/>
        <v>0</v>
      </c>
      <c r="C2211">
        <f>B2211*Solar!$B$2</f>
        <v>0</v>
      </c>
    </row>
    <row r="2212" spans="1:3" x14ac:dyDescent="0.35">
      <c r="A2212">
        <v>0</v>
      </c>
      <c r="B2212">
        <f t="shared" si="34"/>
        <v>0</v>
      </c>
      <c r="C2212">
        <f>B2212*Solar!$B$2</f>
        <v>0</v>
      </c>
    </row>
    <row r="2213" spans="1:3" x14ac:dyDescent="0.35">
      <c r="A2213">
        <v>0</v>
      </c>
      <c r="B2213">
        <f t="shared" si="34"/>
        <v>0</v>
      </c>
      <c r="C2213">
        <f>B2213*Solar!$B$2</f>
        <v>0</v>
      </c>
    </row>
    <row r="2214" spans="1:3" x14ac:dyDescent="0.35">
      <c r="A2214">
        <v>3.3000000000000002E-2</v>
      </c>
      <c r="B2214">
        <f t="shared" si="34"/>
        <v>0.33</v>
      </c>
      <c r="C2214">
        <f>B2214*Solar!$B$2</f>
        <v>6.5670000000000006E-2</v>
      </c>
    </row>
    <row r="2215" spans="1:3" x14ac:dyDescent="0.35">
      <c r="A2215">
        <v>15.582000000000001</v>
      </c>
      <c r="B2215">
        <f t="shared" si="34"/>
        <v>155.82</v>
      </c>
      <c r="C2215">
        <f>B2215*Solar!$B$2</f>
        <v>31.008179999999999</v>
      </c>
    </row>
    <row r="2216" spans="1:3" x14ac:dyDescent="0.35">
      <c r="A2216">
        <v>80.343000000000004</v>
      </c>
      <c r="B2216">
        <f t="shared" si="34"/>
        <v>803.43000000000006</v>
      </c>
      <c r="C2216">
        <f>B2216*Solar!$B$2</f>
        <v>159.88257000000002</v>
      </c>
    </row>
    <row r="2217" spans="1:3" x14ac:dyDescent="0.35">
      <c r="A2217">
        <v>163.292</v>
      </c>
      <c r="B2217">
        <f t="shared" si="34"/>
        <v>1632.92</v>
      </c>
      <c r="C2217">
        <f>B2217*Solar!$B$2</f>
        <v>324.95108000000005</v>
      </c>
    </row>
    <row r="2218" spans="1:3" x14ac:dyDescent="0.35">
      <c r="A2218">
        <v>240.75399999999999</v>
      </c>
      <c r="B2218">
        <f t="shared" si="34"/>
        <v>2407.54</v>
      </c>
      <c r="C2218">
        <f>B2218*Solar!$B$2</f>
        <v>479.10046</v>
      </c>
    </row>
    <row r="2219" spans="1:3" x14ac:dyDescent="0.35">
      <c r="A2219">
        <v>310.911</v>
      </c>
      <c r="B2219">
        <f t="shared" si="34"/>
        <v>3109.11</v>
      </c>
      <c r="C2219">
        <f>B2219*Solar!$B$2</f>
        <v>618.71289000000002</v>
      </c>
    </row>
    <row r="2220" spans="1:3" x14ac:dyDescent="0.35">
      <c r="A2220">
        <v>371.60399999999998</v>
      </c>
      <c r="B2220">
        <f t="shared" si="34"/>
        <v>3716.04</v>
      </c>
      <c r="C2220">
        <f>B2220*Solar!$B$2</f>
        <v>739.49196000000006</v>
      </c>
    </row>
    <row r="2221" spans="1:3" x14ac:dyDescent="0.35">
      <c r="A2221">
        <v>407.89699999999999</v>
      </c>
      <c r="B2221">
        <f t="shared" si="34"/>
        <v>4078.97</v>
      </c>
      <c r="C2221">
        <f>B2221*Solar!$B$2</f>
        <v>811.71502999999996</v>
      </c>
    </row>
    <row r="2222" spans="1:3" x14ac:dyDescent="0.35">
      <c r="A2222">
        <v>383.16800000000001</v>
      </c>
      <c r="B2222">
        <f t="shared" si="34"/>
        <v>3831.6800000000003</v>
      </c>
      <c r="C2222">
        <f>B2222*Solar!$B$2</f>
        <v>762.50432000000012</v>
      </c>
    </row>
    <row r="2223" spans="1:3" x14ac:dyDescent="0.35">
      <c r="A2223">
        <v>366.47399999999999</v>
      </c>
      <c r="B2223">
        <f t="shared" si="34"/>
        <v>3664.74</v>
      </c>
      <c r="C2223">
        <f>B2223*Solar!$B$2</f>
        <v>729.28326000000004</v>
      </c>
    </row>
    <row r="2224" spans="1:3" x14ac:dyDescent="0.35">
      <c r="A2224">
        <v>316.02999999999997</v>
      </c>
      <c r="B2224">
        <f t="shared" si="34"/>
        <v>3160.2999999999997</v>
      </c>
      <c r="C2224">
        <f>B2224*Solar!$B$2</f>
        <v>628.89969999999994</v>
      </c>
    </row>
    <row r="2225" spans="1:3" x14ac:dyDescent="0.35">
      <c r="A2225">
        <v>201.44300000000001</v>
      </c>
      <c r="B2225">
        <f t="shared" si="34"/>
        <v>2014.43</v>
      </c>
      <c r="C2225">
        <f>B2225*Solar!$B$2</f>
        <v>400.87157000000002</v>
      </c>
    </row>
    <row r="2226" spans="1:3" x14ac:dyDescent="0.35">
      <c r="A2226">
        <v>125.55</v>
      </c>
      <c r="B2226">
        <f t="shared" si="34"/>
        <v>1255.5</v>
      </c>
      <c r="C2226">
        <f>B2226*Solar!$B$2</f>
        <v>249.84450000000001</v>
      </c>
    </row>
    <row r="2227" spans="1:3" x14ac:dyDescent="0.35">
      <c r="A2227">
        <v>38.521000000000001</v>
      </c>
      <c r="B2227">
        <f t="shared" si="34"/>
        <v>385.21000000000004</v>
      </c>
      <c r="C2227">
        <f>B2227*Solar!$B$2</f>
        <v>76.656790000000015</v>
      </c>
    </row>
    <row r="2228" spans="1:3" x14ac:dyDescent="0.35">
      <c r="A2228">
        <v>1.133</v>
      </c>
      <c r="B2228">
        <f t="shared" si="34"/>
        <v>11.33</v>
      </c>
      <c r="C2228">
        <f>B2228*Solar!$B$2</f>
        <v>2.25467</v>
      </c>
    </row>
    <row r="2229" spans="1:3" x14ac:dyDescent="0.35">
      <c r="A2229">
        <v>0</v>
      </c>
      <c r="B2229">
        <f t="shared" si="34"/>
        <v>0</v>
      </c>
      <c r="C2229">
        <f>B2229*Solar!$B$2</f>
        <v>0</v>
      </c>
    </row>
    <row r="2230" spans="1:3" x14ac:dyDescent="0.35">
      <c r="A2230">
        <v>0</v>
      </c>
      <c r="B2230">
        <f t="shared" si="34"/>
        <v>0</v>
      </c>
      <c r="C2230">
        <f>B2230*Solar!$B$2</f>
        <v>0</v>
      </c>
    </row>
    <row r="2231" spans="1:3" x14ac:dyDescent="0.35">
      <c r="A2231">
        <v>0</v>
      </c>
      <c r="B2231">
        <f t="shared" si="34"/>
        <v>0</v>
      </c>
      <c r="C2231">
        <f>B2231*Solar!$B$2</f>
        <v>0</v>
      </c>
    </row>
    <row r="2232" spans="1:3" x14ac:dyDescent="0.35">
      <c r="A2232">
        <v>0</v>
      </c>
      <c r="B2232">
        <f t="shared" si="34"/>
        <v>0</v>
      </c>
      <c r="C2232">
        <f>B2232*Solar!$B$2</f>
        <v>0</v>
      </c>
    </row>
    <row r="2233" spans="1:3" x14ac:dyDescent="0.35">
      <c r="A2233">
        <v>0</v>
      </c>
      <c r="B2233">
        <f t="shared" si="34"/>
        <v>0</v>
      </c>
      <c r="C2233">
        <f>B2233*Solar!$B$2</f>
        <v>0</v>
      </c>
    </row>
    <row r="2234" spans="1:3" x14ac:dyDescent="0.35">
      <c r="A2234">
        <v>0</v>
      </c>
      <c r="B2234">
        <f t="shared" si="34"/>
        <v>0</v>
      </c>
      <c r="C2234">
        <f>B2234*Solar!$B$2</f>
        <v>0</v>
      </c>
    </row>
    <row r="2235" spans="1:3" x14ac:dyDescent="0.35">
      <c r="A2235">
        <v>0</v>
      </c>
      <c r="B2235">
        <f t="shared" si="34"/>
        <v>0</v>
      </c>
      <c r="C2235">
        <f>B2235*Solar!$B$2</f>
        <v>0</v>
      </c>
    </row>
    <row r="2236" spans="1:3" x14ac:dyDescent="0.35">
      <c r="A2236">
        <v>0</v>
      </c>
      <c r="B2236">
        <f t="shared" si="34"/>
        <v>0</v>
      </c>
      <c r="C2236">
        <f>B2236*Solar!$B$2</f>
        <v>0</v>
      </c>
    </row>
    <row r="2237" spans="1:3" x14ac:dyDescent="0.35">
      <c r="A2237">
        <v>0</v>
      </c>
      <c r="B2237">
        <f t="shared" si="34"/>
        <v>0</v>
      </c>
      <c r="C2237">
        <f>B2237*Solar!$B$2</f>
        <v>0</v>
      </c>
    </row>
    <row r="2238" spans="1:3" x14ac:dyDescent="0.35">
      <c r="A2238">
        <v>3.5999999999999997E-2</v>
      </c>
      <c r="B2238">
        <f t="shared" si="34"/>
        <v>0.36</v>
      </c>
      <c r="C2238">
        <f>B2238*Solar!$B$2</f>
        <v>7.1639999999999995E-2</v>
      </c>
    </row>
    <row r="2239" spans="1:3" x14ac:dyDescent="0.35">
      <c r="A2239">
        <v>13.79</v>
      </c>
      <c r="B2239">
        <f t="shared" si="34"/>
        <v>137.89999999999998</v>
      </c>
      <c r="C2239">
        <f>B2239*Solar!$B$2</f>
        <v>27.442099999999996</v>
      </c>
    </row>
    <row r="2240" spans="1:3" x14ac:dyDescent="0.35">
      <c r="A2240">
        <v>80.893000000000001</v>
      </c>
      <c r="B2240">
        <f t="shared" si="34"/>
        <v>808.93000000000006</v>
      </c>
      <c r="C2240">
        <f>B2240*Solar!$B$2</f>
        <v>160.97707000000003</v>
      </c>
    </row>
    <row r="2241" spans="1:3" x14ac:dyDescent="0.35">
      <c r="A2241">
        <v>162.82</v>
      </c>
      <c r="B2241">
        <f t="shared" si="34"/>
        <v>1628.1999999999998</v>
      </c>
      <c r="C2241">
        <f>B2241*Solar!$B$2</f>
        <v>324.01179999999999</v>
      </c>
    </row>
    <row r="2242" spans="1:3" x14ac:dyDescent="0.35">
      <c r="A2242">
        <v>251.715</v>
      </c>
      <c r="B2242">
        <f t="shared" si="34"/>
        <v>2517.15</v>
      </c>
      <c r="C2242">
        <f>B2242*Solar!$B$2</f>
        <v>500.91285000000005</v>
      </c>
    </row>
    <row r="2243" spans="1:3" x14ac:dyDescent="0.35">
      <c r="A2243">
        <v>303.94400000000002</v>
      </c>
      <c r="B2243">
        <f t="shared" ref="B2243:B2306" si="35">A2243*10</f>
        <v>3039.44</v>
      </c>
      <c r="C2243">
        <f>B2243*Solar!$B$2</f>
        <v>604.84856000000002</v>
      </c>
    </row>
    <row r="2244" spans="1:3" x14ac:dyDescent="0.35">
      <c r="A2244">
        <v>345.42899999999997</v>
      </c>
      <c r="B2244">
        <f t="shared" si="35"/>
        <v>3454.29</v>
      </c>
      <c r="C2244">
        <f>B2244*Solar!$B$2</f>
        <v>687.40371000000005</v>
      </c>
    </row>
    <row r="2245" spans="1:3" x14ac:dyDescent="0.35">
      <c r="A2245">
        <v>357.78500000000003</v>
      </c>
      <c r="B2245">
        <f t="shared" si="35"/>
        <v>3577.8500000000004</v>
      </c>
      <c r="C2245">
        <f>B2245*Solar!$B$2</f>
        <v>711.99215000000015</v>
      </c>
    </row>
    <row r="2246" spans="1:3" x14ac:dyDescent="0.35">
      <c r="A2246">
        <v>335.41399999999999</v>
      </c>
      <c r="B2246">
        <f t="shared" si="35"/>
        <v>3354.14</v>
      </c>
      <c r="C2246">
        <f>B2246*Solar!$B$2</f>
        <v>667.47386000000006</v>
      </c>
    </row>
    <row r="2247" spans="1:3" x14ac:dyDescent="0.35">
      <c r="A2247">
        <v>302.91199999999998</v>
      </c>
      <c r="B2247">
        <f t="shared" si="35"/>
        <v>3029.12</v>
      </c>
      <c r="C2247">
        <f>B2247*Solar!$B$2</f>
        <v>602.79488000000003</v>
      </c>
    </row>
    <row r="2248" spans="1:3" x14ac:dyDescent="0.35">
      <c r="A2248">
        <v>284.98599999999999</v>
      </c>
      <c r="B2248">
        <f t="shared" si="35"/>
        <v>2849.8599999999997</v>
      </c>
      <c r="C2248">
        <f>B2248*Solar!$B$2</f>
        <v>567.12213999999994</v>
      </c>
    </row>
    <row r="2249" spans="1:3" x14ac:dyDescent="0.35">
      <c r="A2249">
        <v>205.26300000000001</v>
      </c>
      <c r="B2249">
        <f t="shared" si="35"/>
        <v>2052.63</v>
      </c>
      <c r="C2249">
        <f>B2249*Solar!$B$2</f>
        <v>408.47337000000005</v>
      </c>
    </row>
    <row r="2250" spans="1:3" x14ac:dyDescent="0.35">
      <c r="A2250">
        <v>107.27500000000001</v>
      </c>
      <c r="B2250">
        <f t="shared" si="35"/>
        <v>1072.75</v>
      </c>
      <c r="C2250">
        <f>B2250*Solar!$B$2</f>
        <v>213.47725</v>
      </c>
    </row>
    <row r="2251" spans="1:3" x14ac:dyDescent="0.35">
      <c r="A2251">
        <v>31.768000000000001</v>
      </c>
      <c r="B2251">
        <f t="shared" si="35"/>
        <v>317.68</v>
      </c>
      <c r="C2251">
        <f>B2251*Solar!$B$2</f>
        <v>63.218320000000006</v>
      </c>
    </row>
    <row r="2252" spans="1:3" x14ac:dyDescent="0.35">
      <c r="A2252">
        <v>1.222</v>
      </c>
      <c r="B2252">
        <f t="shared" si="35"/>
        <v>12.219999999999999</v>
      </c>
      <c r="C2252">
        <f>B2252*Solar!$B$2</f>
        <v>2.4317799999999998</v>
      </c>
    </row>
    <row r="2253" spans="1:3" x14ac:dyDescent="0.35">
      <c r="A2253">
        <v>0</v>
      </c>
      <c r="B2253">
        <f t="shared" si="35"/>
        <v>0</v>
      </c>
      <c r="C2253">
        <f>B2253*Solar!$B$2</f>
        <v>0</v>
      </c>
    </row>
    <row r="2254" spans="1:3" x14ac:dyDescent="0.35">
      <c r="A2254">
        <v>0</v>
      </c>
      <c r="B2254">
        <f t="shared" si="35"/>
        <v>0</v>
      </c>
      <c r="C2254">
        <f>B2254*Solar!$B$2</f>
        <v>0</v>
      </c>
    </row>
    <row r="2255" spans="1:3" x14ac:dyDescent="0.35">
      <c r="A2255">
        <v>0</v>
      </c>
      <c r="B2255">
        <f t="shared" si="35"/>
        <v>0</v>
      </c>
      <c r="C2255">
        <f>B2255*Solar!$B$2</f>
        <v>0</v>
      </c>
    </row>
    <row r="2256" spans="1:3" x14ac:dyDescent="0.35">
      <c r="A2256">
        <v>0</v>
      </c>
      <c r="B2256">
        <f t="shared" si="35"/>
        <v>0</v>
      </c>
      <c r="C2256">
        <f>B2256*Solar!$B$2</f>
        <v>0</v>
      </c>
    </row>
    <row r="2257" spans="1:3" x14ac:dyDescent="0.35">
      <c r="A2257">
        <v>0</v>
      </c>
      <c r="B2257">
        <f t="shared" si="35"/>
        <v>0</v>
      </c>
      <c r="C2257">
        <f>B2257*Solar!$B$2</f>
        <v>0</v>
      </c>
    </row>
    <row r="2258" spans="1:3" x14ac:dyDescent="0.35">
      <c r="A2258">
        <v>0</v>
      </c>
      <c r="B2258">
        <f t="shared" si="35"/>
        <v>0</v>
      </c>
      <c r="C2258">
        <f>B2258*Solar!$B$2</f>
        <v>0</v>
      </c>
    </row>
    <row r="2259" spans="1:3" x14ac:dyDescent="0.35">
      <c r="A2259">
        <v>0</v>
      </c>
      <c r="B2259">
        <f t="shared" si="35"/>
        <v>0</v>
      </c>
      <c r="C2259">
        <f>B2259*Solar!$B$2</f>
        <v>0</v>
      </c>
    </row>
    <row r="2260" spans="1:3" x14ac:dyDescent="0.35">
      <c r="A2260">
        <v>0</v>
      </c>
      <c r="B2260">
        <f t="shared" si="35"/>
        <v>0</v>
      </c>
      <c r="C2260">
        <f>B2260*Solar!$B$2</f>
        <v>0</v>
      </c>
    </row>
    <row r="2261" spans="1:3" x14ac:dyDescent="0.35">
      <c r="A2261">
        <v>0</v>
      </c>
      <c r="B2261">
        <f t="shared" si="35"/>
        <v>0</v>
      </c>
      <c r="C2261">
        <f>B2261*Solar!$B$2</f>
        <v>0</v>
      </c>
    </row>
    <row r="2262" spans="1:3" x14ac:dyDescent="0.35">
      <c r="A2262">
        <v>5.3999999999999999E-2</v>
      </c>
      <c r="B2262">
        <f t="shared" si="35"/>
        <v>0.54</v>
      </c>
      <c r="C2262">
        <f>B2262*Solar!$B$2</f>
        <v>0.10746000000000001</v>
      </c>
    </row>
    <row r="2263" spans="1:3" x14ac:dyDescent="0.35">
      <c r="A2263">
        <v>18.645</v>
      </c>
      <c r="B2263">
        <f t="shared" si="35"/>
        <v>186.45</v>
      </c>
      <c r="C2263">
        <f>B2263*Solar!$B$2</f>
        <v>37.103549999999998</v>
      </c>
    </row>
    <row r="2264" spans="1:3" x14ac:dyDescent="0.35">
      <c r="A2264">
        <v>95.277000000000001</v>
      </c>
      <c r="B2264">
        <f t="shared" si="35"/>
        <v>952.77</v>
      </c>
      <c r="C2264">
        <f>B2264*Solar!$B$2</f>
        <v>189.60123000000002</v>
      </c>
    </row>
    <row r="2265" spans="1:3" x14ac:dyDescent="0.35">
      <c r="A2265">
        <v>192.857</v>
      </c>
      <c r="B2265">
        <f t="shared" si="35"/>
        <v>1928.57</v>
      </c>
      <c r="C2265">
        <f>B2265*Solar!$B$2</f>
        <v>383.78543000000002</v>
      </c>
    </row>
    <row r="2266" spans="1:3" x14ac:dyDescent="0.35">
      <c r="A2266">
        <v>292.964</v>
      </c>
      <c r="B2266">
        <f t="shared" si="35"/>
        <v>2929.64</v>
      </c>
      <c r="C2266">
        <f>B2266*Solar!$B$2</f>
        <v>582.99836000000005</v>
      </c>
    </row>
    <row r="2267" spans="1:3" x14ac:dyDescent="0.35">
      <c r="A2267">
        <v>367.39499999999998</v>
      </c>
      <c r="B2267">
        <f t="shared" si="35"/>
        <v>3673.95</v>
      </c>
      <c r="C2267">
        <f>B2267*Solar!$B$2</f>
        <v>731.11604999999997</v>
      </c>
    </row>
    <row r="2268" spans="1:3" x14ac:dyDescent="0.35">
      <c r="A2268">
        <v>428.12599999999998</v>
      </c>
      <c r="B2268">
        <f t="shared" si="35"/>
        <v>4281.26</v>
      </c>
      <c r="C2268">
        <f>B2268*Solar!$B$2</f>
        <v>851.97074000000009</v>
      </c>
    </row>
    <row r="2269" spans="1:3" x14ac:dyDescent="0.35">
      <c r="A2269">
        <v>424.91300000000001</v>
      </c>
      <c r="B2269">
        <f t="shared" si="35"/>
        <v>4249.13</v>
      </c>
      <c r="C2269">
        <f>B2269*Solar!$B$2</f>
        <v>845.5768700000001</v>
      </c>
    </row>
    <row r="2270" spans="1:3" x14ac:dyDescent="0.35">
      <c r="A2270">
        <v>414.03500000000003</v>
      </c>
      <c r="B2270">
        <f t="shared" si="35"/>
        <v>4140.3500000000004</v>
      </c>
      <c r="C2270">
        <f>B2270*Solar!$B$2</f>
        <v>823.92965000000015</v>
      </c>
    </row>
    <row r="2271" spans="1:3" x14ac:dyDescent="0.35">
      <c r="A2271">
        <v>362.25400000000002</v>
      </c>
      <c r="B2271">
        <f t="shared" si="35"/>
        <v>3622.54</v>
      </c>
      <c r="C2271">
        <f>B2271*Solar!$B$2</f>
        <v>720.88546000000008</v>
      </c>
    </row>
    <row r="2272" spans="1:3" x14ac:dyDescent="0.35">
      <c r="A2272">
        <v>279.16899999999998</v>
      </c>
      <c r="B2272">
        <f t="shared" si="35"/>
        <v>2791.6899999999996</v>
      </c>
      <c r="C2272">
        <f>B2272*Solar!$B$2</f>
        <v>555.54630999999995</v>
      </c>
    </row>
    <row r="2273" spans="1:3" x14ac:dyDescent="0.35">
      <c r="A2273">
        <v>205.68199999999999</v>
      </c>
      <c r="B2273">
        <f t="shared" si="35"/>
        <v>2056.8199999999997</v>
      </c>
      <c r="C2273">
        <f>B2273*Solar!$B$2</f>
        <v>409.30717999999996</v>
      </c>
    </row>
    <row r="2274" spans="1:3" x14ac:dyDescent="0.35">
      <c r="A2274">
        <v>123.95399999999999</v>
      </c>
      <c r="B2274">
        <f t="shared" si="35"/>
        <v>1239.54</v>
      </c>
      <c r="C2274">
        <f>B2274*Solar!$B$2</f>
        <v>246.66846000000001</v>
      </c>
    </row>
    <row r="2275" spans="1:3" x14ac:dyDescent="0.35">
      <c r="A2275">
        <v>38.938000000000002</v>
      </c>
      <c r="B2275">
        <f t="shared" si="35"/>
        <v>389.38</v>
      </c>
      <c r="C2275">
        <f>B2275*Solar!$B$2</f>
        <v>77.486620000000002</v>
      </c>
    </row>
    <row r="2276" spans="1:3" x14ac:dyDescent="0.35">
      <c r="A2276">
        <v>1.5069999999999999</v>
      </c>
      <c r="B2276">
        <f t="shared" si="35"/>
        <v>15.069999999999999</v>
      </c>
      <c r="C2276">
        <f>B2276*Solar!$B$2</f>
        <v>2.9989299999999997</v>
      </c>
    </row>
    <row r="2277" spans="1:3" x14ac:dyDescent="0.35">
      <c r="A2277">
        <v>0</v>
      </c>
      <c r="B2277">
        <f t="shared" si="35"/>
        <v>0</v>
      </c>
      <c r="C2277">
        <f>B2277*Solar!$B$2</f>
        <v>0</v>
      </c>
    </row>
    <row r="2278" spans="1:3" x14ac:dyDescent="0.35">
      <c r="A2278">
        <v>0</v>
      </c>
      <c r="B2278">
        <f t="shared" si="35"/>
        <v>0</v>
      </c>
      <c r="C2278">
        <f>B2278*Solar!$B$2</f>
        <v>0</v>
      </c>
    </row>
    <row r="2279" spans="1:3" x14ac:dyDescent="0.35">
      <c r="A2279">
        <v>0</v>
      </c>
      <c r="B2279">
        <f t="shared" si="35"/>
        <v>0</v>
      </c>
      <c r="C2279">
        <f>B2279*Solar!$B$2</f>
        <v>0</v>
      </c>
    </row>
    <row r="2280" spans="1:3" x14ac:dyDescent="0.35">
      <c r="A2280">
        <v>0</v>
      </c>
      <c r="B2280">
        <f t="shared" si="35"/>
        <v>0</v>
      </c>
      <c r="C2280">
        <f>B2280*Solar!$B$2</f>
        <v>0</v>
      </c>
    </row>
    <row r="2281" spans="1:3" x14ac:dyDescent="0.35">
      <c r="A2281">
        <v>0</v>
      </c>
      <c r="B2281">
        <f t="shared" si="35"/>
        <v>0</v>
      </c>
      <c r="C2281">
        <f>B2281*Solar!$B$2</f>
        <v>0</v>
      </c>
    </row>
    <row r="2282" spans="1:3" x14ac:dyDescent="0.35">
      <c r="A2282">
        <v>0</v>
      </c>
      <c r="B2282">
        <f t="shared" si="35"/>
        <v>0</v>
      </c>
      <c r="C2282">
        <f>B2282*Solar!$B$2</f>
        <v>0</v>
      </c>
    </row>
    <row r="2283" spans="1:3" x14ac:dyDescent="0.35">
      <c r="A2283">
        <v>0</v>
      </c>
      <c r="B2283">
        <f t="shared" si="35"/>
        <v>0</v>
      </c>
      <c r="C2283">
        <f>B2283*Solar!$B$2</f>
        <v>0</v>
      </c>
    </row>
    <row r="2284" spans="1:3" x14ac:dyDescent="0.35">
      <c r="A2284">
        <v>0</v>
      </c>
      <c r="B2284">
        <f t="shared" si="35"/>
        <v>0</v>
      </c>
      <c r="C2284">
        <f>B2284*Solar!$B$2</f>
        <v>0</v>
      </c>
    </row>
    <row r="2285" spans="1:3" x14ac:dyDescent="0.35">
      <c r="A2285">
        <v>0</v>
      </c>
      <c r="B2285">
        <f t="shared" si="35"/>
        <v>0</v>
      </c>
      <c r="C2285">
        <f>B2285*Solar!$B$2</f>
        <v>0</v>
      </c>
    </row>
    <row r="2286" spans="1:3" x14ac:dyDescent="0.35">
      <c r="A2286">
        <v>8.8999999999999996E-2</v>
      </c>
      <c r="B2286">
        <f t="shared" si="35"/>
        <v>0.8899999999999999</v>
      </c>
      <c r="C2286">
        <f>B2286*Solar!$B$2</f>
        <v>0.17710999999999999</v>
      </c>
    </row>
    <row r="2287" spans="1:3" x14ac:dyDescent="0.35">
      <c r="A2287">
        <v>22.722000000000001</v>
      </c>
      <c r="B2287">
        <f t="shared" si="35"/>
        <v>227.22000000000003</v>
      </c>
      <c r="C2287">
        <f>B2287*Solar!$B$2</f>
        <v>45.216780000000007</v>
      </c>
    </row>
    <row r="2288" spans="1:3" x14ac:dyDescent="0.35">
      <c r="A2288">
        <v>97.152000000000001</v>
      </c>
      <c r="B2288">
        <f t="shared" si="35"/>
        <v>971.52</v>
      </c>
      <c r="C2288">
        <f>B2288*Solar!$B$2</f>
        <v>193.33248</v>
      </c>
    </row>
    <row r="2289" spans="1:3" x14ac:dyDescent="0.35">
      <c r="A2289">
        <v>194.00299999999999</v>
      </c>
      <c r="B2289">
        <f t="shared" si="35"/>
        <v>1940.0299999999997</v>
      </c>
      <c r="C2289">
        <f>B2289*Solar!$B$2</f>
        <v>386.06596999999999</v>
      </c>
    </row>
    <row r="2290" spans="1:3" x14ac:dyDescent="0.35">
      <c r="A2290">
        <v>281.74400000000003</v>
      </c>
      <c r="B2290">
        <f t="shared" si="35"/>
        <v>2817.4400000000005</v>
      </c>
      <c r="C2290">
        <f>B2290*Solar!$B$2</f>
        <v>560.67056000000014</v>
      </c>
    </row>
    <row r="2291" spans="1:3" x14ac:dyDescent="0.35">
      <c r="A2291">
        <v>357.25200000000001</v>
      </c>
      <c r="B2291">
        <f t="shared" si="35"/>
        <v>3572.52</v>
      </c>
      <c r="C2291">
        <f>B2291*Solar!$B$2</f>
        <v>710.93148000000008</v>
      </c>
    </row>
    <row r="2292" spans="1:3" x14ac:dyDescent="0.35">
      <c r="A2292">
        <v>403.20600000000002</v>
      </c>
      <c r="B2292">
        <f t="shared" si="35"/>
        <v>4032.0600000000004</v>
      </c>
      <c r="C2292">
        <f>B2292*Solar!$B$2</f>
        <v>802.37994000000015</v>
      </c>
    </row>
    <row r="2293" spans="1:3" x14ac:dyDescent="0.35">
      <c r="A2293">
        <v>402.11700000000002</v>
      </c>
      <c r="B2293">
        <f t="shared" si="35"/>
        <v>4021.17</v>
      </c>
      <c r="C2293">
        <f>B2293*Solar!$B$2</f>
        <v>800.21283000000005</v>
      </c>
    </row>
    <row r="2294" spans="1:3" x14ac:dyDescent="0.35">
      <c r="A2294">
        <v>405.41899999999998</v>
      </c>
      <c r="B2294">
        <f t="shared" si="35"/>
        <v>4054.1899999999996</v>
      </c>
      <c r="C2294">
        <f>B2294*Solar!$B$2</f>
        <v>806.78381000000002</v>
      </c>
    </row>
    <row r="2295" spans="1:3" x14ac:dyDescent="0.35">
      <c r="A2295">
        <v>378.95699999999999</v>
      </c>
      <c r="B2295">
        <f t="shared" si="35"/>
        <v>3789.5699999999997</v>
      </c>
      <c r="C2295">
        <f>B2295*Solar!$B$2</f>
        <v>754.12442999999996</v>
      </c>
    </row>
    <row r="2296" spans="1:3" x14ac:dyDescent="0.35">
      <c r="A2296">
        <v>326.94099999999997</v>
      </c>
      <c r="B2296">
        <f t="shared" si="35"/>
        <v>3269.41</v>
      </c>
      <c r="C2296">
        <f>B2296*Solar!$B$2</f>
        <v>650.61258999999995</v>
      </c>
    </row>
    <row r="2297" spans="1:3" x14ac:dyDescent="0.35">
      <c r="A2297">
        <v>236.6</v>
      </c>
      <c r="B2297">
        <f t="shared" si="35"/>
        <v>2366</v>
      </c>
      <c r="C2297">
        <f>B2297*Solar!$B$2</f>
        <v>470.834</v>
      </c>
    </row>
    <row r="2298" spans="1:3" x14ac:dyDescent="0.35">
      <c r="A2298">
        <v>132.03100000000001</v>
      </c>
      <c r="B2298">
        <f t="shared" si="35"/>
        <v>1320.31</v>
      </c>
      <c r="C2298">
        <f>B2298*Solar!$B$2</f>
        <v>262.74169000000001</v>
      </c>
    </row>
    <row r="2299" spans="1:3" x14ac:dyDescent="0.35">
      <c r="A2299">
        <v>46.042999999999999</v>
      </c>
      <c r="B2299">
        <f t="shared" si="35"/>
        <v>460.43</v>
      </c>
      <c r="C2299">
        <f>B2299*Solar!$B$2</f>
        <v>91.62557000000001</v>
      </c>
    </row>
    <row r="2300" spans="1:3" x14ac:dyDescent="0.35">
      <c r="A2300">
        <v>2.19</v>
      </c>
      <c r="B2300">
        <f t="shared" si="35"/>
        <v>21.9</v>
      </c>
      <c r="C2300">
        <f>B2300*Solar!$B$2</f>
        <v>4.3581000000000003</v>
      </c>
    </row>
    <row r="2301" spans="1:3" x14ac:dyDescent="0.35">
      <c r="A2301">
        <v>0</v>
      </c>
      <c r="B2301">
        <f t="shared" si="35"/>
        <v>0</v>
      </c>
      <c r="C2301">
        <f>B2301*Solar!$B$2</f>
        <v>0</v>
      </c>
    </row>
    <row r="2302" spans="1:3" x14ac:dyDescent="0.35">
      <c r="A2302">
        <v>0</v>
      </c>
      <c r="B2302">
        <f t="shared" si="35"/>
        <v>0</v>
      </c>
      <c r="C2302">
        <f>B2302*Solar!$B$2</f>
        <v>0</v>
      </c>
    </row>
    <row r="2303" spans="1:3" x14ac:dyDescent="0.35">
      <c r="A2303">
        <v>0</v>
      </c>
      <c r="B2303">
        <f t="shared" si="35"/>
        <v>0</v>
      </c>
      <c r="C2303">
        <f>B2303*Solar!$B$2</f>
        <v>0</v>
      </c>
    </row>
    <row r="2304" spans="1:3" x14ac:dyDescent="0.35">
      <c r="A2304">
        <v>0</v>
      </c>
      <c r="B2304">
        <f t="shared" si="35"/>
        <v>0</v>
      </c>
      <c r="C2304">
        <f>B2304*Solar!$B$2</f>
        <v>0</v>
      </c>
    </row>
    <row r="2305" spans="1:3" x14ac:dyDescent="0.35">
      <c r="A2305">
        <v>0</v>
      </c>
      <c r="B2305">
        <f t="shared" si="35"/>
        <v>0</v>
      </c>
      <c r="C2305">
        <f>B2305*Solar!$B$2</f>
        <v>0</v>
      </c>
    </row>
    <row r="2306" spans="1:3" x14ac:dyDescent="0.35">
      <c r="A2306">
        <v>0</v>
      </c>
      <c r="B2306">
        <f t="shared" si="35"/>
        <v>0</v>
      </c>
      <c r="C2306">
        <f>B2306*Solar!$B$2</f>
        <v>0</v>
      </c>
    </row>
    <row r="2307" spans="1:3" x14ac:dyDescent="0.35">
      <c r="A2307">
        <v>0</v>
      </c>
      <c r="B2307">
        <f t="shared" ref="B2307:B2370" si="36">A2307*10</f>
        <v>0</v>
      </c>
      <c r="C2307">
        <f>B2307*Solar!$B$2</f>
        <v>0</v>
      </c>
    </row>
    <row r="2308" spans="1:3" x14ac:dyDescent="0.35">
      <c r="A2308">
        <v>0</v>
      </c>
      <c r="B2308">
        <f t="shared" si="36"/>
        <v>0</v>
      </c>
      <c r="C2308">
        <f>B2308*Solar!$B$2</f>
        <v>0</v>
      </c>
    </row>
    <row r="2309" spans="1:3" x14ac:dyDescent="0.35">
      <c r="A2309">
        <v>0</v>
      </c>
      <c r="B2309">
        <f t="shared" si="36"/>
        <v>0</v>
      </c>
      <c r="C2309">
        <f>B2309*Solar!$B$2</f>
        <v>0</v>
      </c>
    </row>
    <row r="2310" spans="1:3" x14ac:dyDescent="0.35">
      <c r="A2310">
        <v>0.106</v>
      </c>
      <c r="B2310">
        <f t="shared" si="36"/>
        <v>1.06</v>
      </c>
      <c r="C2310">
        <f>B2310*Solar!$B$2</f>
        <v>0.21094000000000002</v>
      </c>
    </row>
    <row r="2311" spans="1:3" x14ac:dyDescent="0.35">
      <c r="A2311">
        <v>28.533999999999999</v>
      </c>
      <c r="B2311">
        <f t="shared" si="36"/>
        <v>285.33999999999997</v>
      </c>
      <c r="C2311">
        <f>B2311*Solar!$B$2</f>
        <v>56.78266</v>
      </c>
    </row>
    <row r="2312" spans="1:3" x14ac:dyDescent="0.35">
      <c r="A2312">
        <v>118.541</v>
      </c>
      <c r="B2312">
        <f t="shared" si="36"/>
        <v>1185.4099999999999</v>
      </c>
      <c r="C2312">
        <f>B2312*Solar!$B$2</f>
        <v>235.89658999999997</v>
      </c>
    </row>
    <row r="2313" spans="1:3" x14ac:dyDescent="0.35">
      <c r="A2313">
        <v>224.52699999999999</v>
      </c>
      <c r="B2313">
        <f t="shared" si="36"/>
        <v>2245.27</v>
      </c>
      <c r="C2313">
        <f>B2313*Solar!$B$2</f>
        <v>446.80873000000003</v>
      </c>
    </row>
    <row r="2314" spans="1:3" x14ac:dyDescent="0.35">
      <c r="A2314">
        <v>323.28500000000003</v>
      </c>
      <c r="B2314">
        <f t="shared" si="36"/>
        <v>3232.8500000000004</v>
      </c>
      <c r="C2314">
        <f>B2314*Solar!$B$2</f>
        <v>643.33715000000007</v>
      </c>
    </row>
    <row r="2315" spans="1:3" x14ac:dyDescent="0.35">
      <c r="A2315">
        <v>399.23500000000001</v>
      </c>
      <c r="B2315">
        <f t="shared" si="36"/>
        <v>3992.3500000000004</v>
      </c>
      <c r="C2315">
        <f>B2315*Solar!$B$2</f>
        <v>794.47765000000015</v>
      </c>
    </row>
    <row r="2316" spans="1:3" x14ac:dyDescent="0.35">
      <c r="A2316">
        <v>472.55900000000003</v>
      </c>
      <c r="B2316">
        <f t="shared" si="36"/>
        <v>4725.59</v>
      </c>
      <c r="C2316">
        <f>B2316*Solar!$B$2</f>
        <v>940.39241000000004</v>
      </c>
    </row>
    <row r="2317" spans="1:3" x14ac:dyDescent="0.35">
      <c r="A2317">
        <v>530.99699999999996</v>
      </c>
      <c r="B2317">
        <f t="shared" si="36"/>
        <v>5309.9699999999993</v>
      </c>
      <c r="C2317">
        <f>B2317*Solar!$B$2</f>
        <v>1056.6840299999999</v>
      </c>
    </row>
    <row r="2318" spans="1:3" x14ac:dyDescent="0.35">
      <c r="A2318">
        <v>509.00700000000001</v>
      </c>
      <c r="B2318">
        <f t="shared" si="36"/>
        <v>5090.07</v>
      </c>
      <c r="C2318">
        <f>B2318*Solar!$B$2</f>
        <v>1012.92393</v>
      </c>
    </row>
    <row r="2319" spans="1:3" x14ac:dyDescent="0.35">
      <c r="A2319">
        <v>450.88600000000002</v>
      </c>
      <c r="B2319">
        <f t="shared" si="36"/>
        <v>4508.8600000000006</v>
      </c>
      <c r="C2319">
        <f>B2319*Solar!$B$2</f>
        <v>897.26314000000013</v>
      </c>
    </row>
    <row r="2320" spans="1:3" x14ac:dyDescent="0.35">
      <c r="A2320">
        <v>375.68299999999999</v>
      </c>
      <c r="B2320">
        <f t="shared" si="36"/>
        <v>3756.83</v>
      </c>
      <c r="C2320">
        <f>B2320*Solar!$B$2</f>
        <v>747.60917000000006</v>
      </c>
    </row>
    <row r="2321" spans="1:3" x14ac:dyDescent="0.35">
      <c r="A2321">
        <v>266.88</v>
      </c>
      <c r="B2321">
        <f t="shared" si="36"/>
        <v>2668.8</v>
      </c>
      <c r="C2321">
        <f>B2321*Solar!$B$2</f>
        <v>531.09120000000007</v>
      </c>
    </row>
    <row r="2322" spans="1:3" x14ac:dyDescent="0.35">
      <c r="A2322">
        <v>155.78</v>
      </c>
      <c r="B2322">
        <f t="shared" si="36"/>
        <v>1557.8</v>
      </c>
      <c r="C2322">
        <f>B2322*Solar!$B$2</f>
        <v>310.00220000000002</v>
      </c>
    </row>
    <row r="2323" spans="1:3" x14ac:dyDescent="0.35">
      <c r="A2323">
        <v>56.781999999999996</v>
      </c>
      <c r="B2323">
        <f t="shared" si="36"/>
        <v>567.81999999999994</v>
      </c>
      <c r="C2323">
        <f>B2323*Solar!$B$2</f>
        <v>112.99618</v>
      </c>
    </row>
    <row r="2324" spans="1:3" x14ac:dyDescent="0.35">
      <c r="A2324">
        <v>2.742</v>
      </c>
      <c r="B2324">
        <f t="shared" si="36"/>
        <v>27.42</v>
      </c>
      <c r="C2324">
        <f>B2324*Solar!$B$2</f>
        <v>5.4565800000000007</v>
      </c>
    </row>
    <row r="2325" spans="1:3" x14ac:dyDescent="0.35">
      <c r="A2325">
        <v>0</v>
      </c>
      <c r="B2325">
        <f t="shared" si="36"/>
        <v>0</v>
      </c>
      <c r="C2325">
        <f>B2325*Solar!$B$2</f>
        <v>0</v>
      </c>
    </row>
    <row r="2326" spans="1:3" x14ac:dyDescent="0.35">
      <c r="A2326">
        <v>0</v>
      </c>
      <c r="B2326">
        <f t="shared" si="36"/>
        <v>0</v>
      </c>
      <c r="C2326">
        <f>B2326*Solar!$B$2</f>
        <v>0</v>
      </c>
    </row>
    <row r="2327" spans="1:3" x14ac:dyDescent="0.35">
      <c r="A2327">
        <v>0</v>
      </c>
      <c r="B2327">
        <f t="shared" si="36"/>
        <v>0</v>
      </c>
      <c r="C2327">
        <f>B2327*Solar!$B$2</f>
        <v>0</v>
      </c>
    </row>
    <row r="2328" spans="1:3" x14ac:dyDescent="0.35">
      <c r="A2328">
        <v>0</v>
      </c>
      <c r="B2328">
        <f t="shared" si="36"/>
        <v>0</v>
      </c>
      <c r="C2328">
        <f>B2328*Solar!$B$2</f>
        <v>0</v>
      </c>
    </row>
    <row r="2329" spans="1:3" x14ac:dyDescent="0.35">
      <c r="A2329">
        <v>0</v>
      </c>
      <c r="B2329">
        <f t="shared" si="36"/>
        <v>0</v>
      </c>
      <c r="C2329">
        <f>B2329*Solar!$B$2</f>
        <v>0</v>
      </c>
    </row>
    <row r="2330" spans="1:3" x14ac:dyDescent="0.35">
      <c r="A2330">
        <v>0</v>
      </c>
      <c r="B2330">
        <f t="shared" si="36"/>
        <v>0</v>
      </c>
      <c r="C2330">
        <f>B2330*Solar!$B$2</f>
        <v>0</v>
      </c>
    </row>
    <row r="2331" spans="1:3" x14ac:dyDescent="0.35">
      <c r="A2331">
        <v>0</v>
      </c>
      <c r="B2331">
        <f t="shared" si="36"/>
        <v>0</v>
      </c>
      <c r="C2331">
        <f>B2331*Solar!$B$2</f>
        <v>0</v>
      </c>
    </row>
    <row r="2332" spans="1:3" x14ac:dyDescent="0.35">
      <c r="A2332">
        <v>0</v>
      </c>
      <c r="B2332">
        <f t="shared" si="36"/>
        <v>0</v>
      </c>
      <c r="C2332">
        <f>B2332*Solar!$B$2</f>
        <v>0</v>
      </c>
    </row>
    <row r="2333" spans="1:3" x14ac:dyDescent="0.35">
      <c r="A2333">
        <v>0</v>
      </c>
      <c r="B2333">
        <f t="shared" si="36"/>
        <v>0</v>
      </c>
      <c r="C2333">
        <f>B2333*Solar!$B$2</f>
        <v>0</v>
      </c>
    </row>
    <row r="2334" spans="1:3" x14ac:dyDescent="0.35">
      <c r="A2334">
        <v>0.20599999999999999</v>
      </c>
      <c r="B2334">
        <f t="shared" si="36"/>
        <v>2.06</v>
      </c>
      <c r="C2334">
        <f>B2334*Solar!$B$2</f>
        <v>0.40994000000000003</v>
      </c>
    </row>
    <row r="2335" spans="1:3" x14ac:dyDescent="0.35">
      <c r="A2335">
        <v>30.635000000000002</v>
      </c>
      <c r="B2335">
        <f t="shared" si="36"/>
        <v>306.35000000000002</v>
      </c>
      <c r="C2335">
        <f>B2335*Solar!$B$2</f>
        <v>60.963650000000008</v>
      </c>
    </row>
    <row r="2336" spans="1:3" x14ac:dyDescent="0.35">
      <c r="A2336">
        <v>116.322</v>
      </c>
      <c r="B2336">
        <f t="shared" si="36"/>
        <v>1163.22</v>
      </c>
      <c r="C2336">
        <f>B2336*Solar!$B$2</f>
        <v>231.48078000000001</v>
      </c>
    </row>
    <row r="2337" spans="1:3" x14ac:dyDescent="0.35">
      <c r="A2337">
        <v>216.95500000000001</v>
      </c>
      <c r="B2337">
        <f t="shared" si="36"/>
        <v>2169.5500000000002</v>
      </c>
      <c r="C2337">
        <f>B2337*Solar!$B$2</f>
        <v>431.74045000000007</v>
      </c>
    </row>
    <row r="2338" spans="1:3" x14ac:dyDescent="0.35">
      <c r="A2338">
        <v>335.54</v>
      </c>
      <c r="B2338">
        <f t="shared" si="36"/>
        <v>3355.4</v>
      </c>
      <c r="C2338">
        <f>B2338*Solar!$B$2</f>
        <v>667.72460000000001</v>
      </c>
    </row>
    <row r="2339" spans="1:3" x14ac:dyDescent="0.35">
      <c r="A2339">
        <v>399.98500000000001</v>
      </c>
      <c r="B2339">
        <f t="shared" si="36"/>
        <v>3999.8500000000004</v>
      </c>
      <c r="C2339">
        <f>B2339*Solar!$B$2</f>
        <v>795.9701500000001</v>
      </c>
    </row>
    <row r="2340" spans="1:3" x14ac:dyDescent="0.35">
      <c r="A2340">
        <v>430.72500000000002</v>
      </c>
      <c r="B2340">
        <f t="shared" si="36"/>
        <v>4307.25</v>
      </c>
      <c r="C2340">
        <f>B2340*Solar!$B$2</f>
        <v>857.14275000000009</v>
      </c>
    </row>
    <row r="2341" spans="1:3" x14ac:dyDescent="0.35">
      <c r="A2341">
        <v>437.87299999999999</v>
      </c>
      <c r="B2341">
        <f t="shared" si="36"/>
        <v>4378.7299999999996</v>
      </c>
      <c r="C2341">
        <f>B2341*Solar!$B$2</f>
        <v>871.36726999999996</v>
      </c>
    </row>
    <row r="2342" spans="1:3" x14ac:dyDescent="0.35">
      <c r="A2342">
        <v>428.59500000000003</v>
      </c>
      <c r="B2342">
        <f t="shared" si="36"/>
        <v>4285.9500000000007</v>
      </c>
      <c r="C2342">
        <f>B2342*Solar!$B$2</f>
        <v>852.90405000000021</v>
      </c>
    </row>
    <row r="2343" spans="1:3" x14ac:dyDescent="0.35">
      <c r="A2343">
        <v>386.49400000000003</v>
      </c>
      <c r="B2343">
        <f t="shared" si="36"/>
        <v>3864.9400000000005</v>
      </c>
      <c r="C2343">
        <f>B2343*Solar!$B$2</f>
        <v>769.12306000000012</v>
      </c>
    </row>
    <row r="2344" spans="1:3" x14ac:dyDescent="0.35">
      <c r="A2344">
        <v>340.95699999999999</v>
      </c>
      <c r="B2344">
        <f t="shared" si="36"/>
        <v>3409.5699999999997</v>
      </c>
      <c r="C2344">
        <f>B2344*Solar!$B$2</f>
        <v>678.50442999999996</v>
      </c>
    </row>
    <row r="2345" spans="1:3" x14ac:dyDescent="0.35">
      <c r="A2345">
        <v>232.65799999999999</v>
      </c>
      <c r="B2345">
        <f t="shared" si="36"/>
        <v>2326.58</v>
      </c>
      <c r="C2345">
        <f>B2345*Solar!$B$2</f>
        <v>462.98942</v>
      </c>
    </row>
    <row r="2346" spans="1:3" x14ac:dyDescent="0.35">
      <c r="A2346">
        <v>126.874</v>
      </c>
      <c r="B2346">
        <f t="shared" si="36"/>
        <v>1268.74</v>
      </c>
      <c r="C2346">
        <f>B2346*Solar!$B$2</f>
        <v>252.47926000000001</v>
      </c>
    </row>
    <row r="2347" spans="1:3" x14ac:dyDescent="0.35">
      <c r="A2347">
        <v>50.375999999999998</v>
      </c>
      <c r="B2347">
        <f t="shared" si="36"/>
        <v>503.76</v>
      </c>
      <c r="C2347">
        <f>B2347*Solar!$B$2</f>
        <v>100.24824000000001</v>
      </c>
    </row>
    <row r="2348" spans="1:3" x14ac:dyDescent="0.35">
      <c r="A2348">
        <v>3.1440000000000001</v>
      </c>
      <c r="B2348">
        <f t="shared" si="36"/>
        <v>31.44</v>
      </c>
      <c r="C2348">
        <f>B2348*Solar!$B$2</f>
        <v>6.2565600000000003</v>
      </c>
    </row>
    <row r="2349" spans="1:3" x14ac:dyDescent="0.35">
      <c r="A2349">
        <v>0</v>
      </c>
      <c r="B2349">
        <f t="shared" si="36"/>
        <v>0</v>
      </c>
      <c r="C2349">
        <f>B2349*Solar!$B$2</f>
        <v>0</v>
      </c>
    </row>
    <row r="2350" spans="1:3" x14ac:dyDescent="0.35">
      <c r="A2350">
        <v>0</v>
      </c>
      <c r="B2350">
        <f t="shared" si="36"/>
        <v>0</v>
      </c>
      <c r="C2350">
        <f>B2350*Solar!$B$2</f>
        <v>0</v>
      </c>
    </row>
    <row r="2351" spans="1:3" x14ac:dyDescent="0.35">
      <c r="A2351">
        <v>0</v>
      </c>
      <c r="B2351">
        <f t="shared" si="36"/>
        <v>0</v>
      </c>
      <c r="C2351">
        <f>B2351*Solar!$B$2</f>
        <v>0</v>
      </c>
    </row>
    <row r="2352" spans="1:3" x14ac:dyDescent="0.35">
      <c r="A2352">
        <v>0</v>
      </c>
      <c r="B2352">
        <f t="shared" si="36"/>
        <v>0</v>
      </c>
      <c r="C2352">
        <f>B2352*Solar!$B$2</f>
        <v>0</v>
      </c>
    </row>
    <row r="2353" spans="1:3" x14ac:dyDescent="0.35">
      <c r="A2353">
        <v>0</v>
      </c>
      <c r="B2353">
        <f t="shared" si="36"/>
        <v>0</v>
      </c>
      <c r="C2353">
        <f>B2353*Solar!$B$2</f>
        <v>0</v>
      </c>
    </row>
    <row r="2354" spans="1:3" x14ac:dyDescent="0.35">
      <c r="A2354">
        <v>0</v>
      </c>
      <c r="B2354">
        <f t="shared" si="36"/>
        <v>0</v>
      </c>
      <c r="C2354">
        <f>B2354*Solar!$B$2</f>
        <v>0</v>
      </c>
    </row>
    <row r="2355" spans="1:3" x14ac:dyDescent="0.35">
      <c r="A2355">
        <v>0</v>
      </c>
      <c r="B2355">
        <f t="shared" si="36"/>
        <v>0</v>
      </c>
      <c r="C2355">
        <f>B2355*Solar!$B$2</f>
        <v>0</v>
      </c>
    </row>
    <row r="2356" spans="1:3" x14ac:dyDescent="0.35">
      <c r="A2356">
        <v>0</v>
      </c>
      <c r="B2356">
        <f t="shared" si="36"/>
        <v>0</v>
      </c>
      <c r="C2356">
        <f>B2356*Solar!$B$2</f>
        <v>0</v>
      </c>
    </row>
    <row r="2357" spans="1:3" x14ac:dyDescent="0.35">
      <c r="A2357">
        <v>0</v>
      </c>
      <c r="B2357">
        <f t="shared" si="36"/>
        <v>0</v>
      </c>
      <c r="C2357">
        <f>B2357*Solar!$B$2</f>
        <v>0</v>
      </c>
    </row>
    <row r="2358" spans="1:3" x14ac:dyDescent="0.35">
      <c r="A2358">
        <v>0.25700000000000001</v>
      </c>
      <c r="B2358">
        <f t="shared" si="36"/>
        <v>2.5700000000000003</v>
      </c>
      <c r="C2358">
        <f>B2358*Solar!$B$2</f>
        <v>0.51143000000000005</v>
      </c>
    </row>
    <row r="2359" spans="1:3" x14ac:dyDescent="0.35">
      <c r="A2359">
        <v>31.382999999999999</v>
      </c>
      <c r="B2359">
        <f t="shared" si="36"/>
        <v>313.83</v>
      </c>
      <c r="C2359">
        <f>B2359*Solar!$B$2</f>
        <v>62.452170000000002</v>
      </c>
    </row>
    <row r="2360" spans="1:3" x14ac:dyDescent="0.35">
      <c r="A2360">
        <v>126.38500000000001</v>
      </c>
      <c r="B2360">
        <f t="shared" si="36"/>
        <v>1263.8500000000001</v>
      </c>
      <c r="C2360">
        <f>B2360*Solar!$B$2</f>
        <v>251.50615000000005</v>
      </c>
    </row>
    <row r="2361" spans="1:3" x14ac:dyDescent="0.35">
      <c r="A2361">
        <v>216.58799999999999</v>
      </c>
      <c r="B2361">
        <f t="shared" si="36"/>
        <v>2165.88</v>
      </c>
      <c r="C2361">
        <f>B2361*Solar!$B$2</f>
        <v>431.01012000000003</v>
      </c>
    </row>
    <row r="2362" spans="1:3" x14ac:dyDescent="0.35">
      <c r="A2362">
        <v>325.86</v>
      </c>
      <c r="B2362">
        <f t="shared" si="36"/>
        <v>3258.6000000000004</v>
      </c>
      <c r="C2362">
        <f>B2362*Solar!$B$2</f>
        <v>648.46140000000014</v>
      </c>
    </row>
    <row r="2363" spans="1:3" x14ac:dyDescent="0.35">
      <c r="A2363">
        <v>415.83199999999999</v>
      </c>
      <c r="B2363">
        <f t="shared" si="36"/>
        <v>4158.32</v>
      </c>
      <c r="C2363">
        <f>B2363*Solar!$B$2</f>
        <v>827.50567999999998</v>
      </c>
    </row>
    <row r="2364" spans="1:3" x14ac:dyDescent="0.35">
      <c r="A2364">
        <v>469.55599999999998</v>
      </c>
      <c r="B2364">
        <f t="shared" si="36"/>
        <v>4695.5599999999995</v>
      </c>
      <c r="C2364">
        <f>B2364*Solar!$B$2</f>
        <v>934.41643999999997</v>
      </c>
    </row>
    <row r="2365" spans="1:3" x14ac:dyDescent="0.35">
      <c r="A2365">
        <v>469.50099999999998</v>
      </c>
      <c r="B2365">
        <f t="shared" si="36"/>
        <v>4695.01</v>
      </c>
      <c r="C2365">
        <f>B2365*Solar!$B$2</f>
        <v>934.30699000000004</v>
      </c>
    </row>
    <row r="2366" spans="1:3" x14ac:dyDescent="0.35">
      <c r="A2366">
        <v>460.18900000000002</v>
      </c>
      <c r="B2366">
        <f t="shared" si="36"/>
        <v>4601.8900000000003</v>
      </c>
      <c r="C2366">
        <f>B2366*Solar!$B$2</f>
        <v>915.77611000000013</v>
      </c>
    </row>
    <row r="2367" spans="1:3" x14ac:dyDescent="0.35">
      <c r="A2367">
        <v>421.87</v>
      </c>
      <c r="B2367">
        <f t="shared" si="36"/>
        <v>4218.7</v>
      </c>
      <c r="C2367">
        <f>B2367*Solar!$B$2</f>
        <v>839.5213</v>
      </c>
    </row>
    <row r="2368" spans="1:3" x14ac:dyDescent="0.35">
      <c r="A2368">
        <v>326.11200000000002</v>
      </c>
      <c r="B2368">
        <f t="shared" si="36"/>
        <v>3261.1200000000003</v>
      </c>
      <c r="C2368">
        <f>B2368*Solar!$B$2</f>
        <v>648.96288000000015</v>
      </c>
    </row>
    <row r="2369" spans="1:3" x14ac:dyDescent="0.35">
      <c r="A2369">
        <v>229.27699999999999</v>
      </c>
      <c r="B2369">
        <f t="shared" si="36"/>
        <v>2292.77</v>
      </c>
      <c r="C2369">
        <f>B2369*Solar!$B$2</f>
        <v>456.26123000000001</v>
      </c>
    </row>
    <row r="2370" spans="1:3" x14ac:dyDescent="0.35">
      <c r="A2370">
        <v>130.351</v>
      </c>
      <c r="B2370">
        <f t="shared" si="36"/>
        <v>1303.51</v>
      </c>
      <c r="C2370">
        <f>B2370*Solar!$B$2</f>
        <v>259.39849000000004</v>
      </c>
    </row>
    <row r="2371" spans="1:3" x14ac:dyDescent="0.35">
      <c r="A2371">
        <v>46.290999999999997</v>
      </c>
      <c r="B2371">
        <f t="shared" ref="B2371:B2434" si="37">A2371*10</f>
        <v>462.90999999999997</v>
      </c>
      <c r="C2371">
        <f>B2371*Solar!$B$2</f>
        <v>92.11909</v>
      </c>
    </row>
    <row r="2372" spans="1:3" x14ac:dyDescent="0.35">
      <c r="A2372">
        <v>2.746</v>
      </c>
      <c r="B2372">
        <f t="shared" si="37"/>
        <v>27.46</v>
      </c>
      <c r="C2372">
        <f>B2372*Solar!$B$2</f>
        <v>5.4645400000000004</v>
      </c>
    </row>
    <row r="2373" spans="1:3" x14ac:dyDescent="0.35">
      <c r="A2373">
        <v>0</v>
      </c>
      <c r="B2373">
        <f t="shared" si="37"/>
        <v>0</v>
      </c>
      <c r="C2373">
        <f>B2373*Solar!$B$2</f>
        <v>0</v>
      </c>
    </row>
    <row r="2374" spans="1:3" x14ac:dyDescent="0.35">
      <c r="A2374">
        <v>0</v>
      </c>
      <c r="B2374">
        <f t="shared" si="37"/>
        <v>0</v>
      </c>
      <c r="C2374">
        <f>B2374*Solar!$B$2</f>
        <v>0</v>
      </c>
    </row>
    <row r="2375" spans="1:3" x14ac:dyDescent="0.35">
      <c r="A2375">
        <v>0</v>
      </c>
      <c r="B2375">
        <f t="shared" si="37"/>
        <v>0</v>
      </c>
      <c r="C2375">
        <f>B2375*Solar!$B$2</f>
        <v>0</v>
      </c>
    </row>
    <row r="2376" spans="1:3" x14ac:dyDescent="0.35">
      <c r="A2376">
        <v>0</v>
      </c>
      <c r="B2376">
        <f t="shared" si="37"/>
        <v>0</v>
      </c>
      <c r="C2376">
        <f>B2376*Solar!$B$2</f>
        <v>0</v>
      </c>
    </row>
    <row r="2377" spans="1:3" x14ac:dyDescent="0.35">
      <c r="A2377">
        <v>0</v>
      </c>
      <c r="B2377">
        <f t="shared" si="37"/>
        <v>0</v>
      </c>
      <c r="C2377">
        <f>B2377*Solar!$B$2</f>
        <v>0</v>
      </c>
    </row>
    <row r="2378" spans="1:3" x14ac:dyDescent="0.35">
      <c r="A2378">
        <v>0</v>
      </c>
      <c r="B2378">
        <f t="shared" si="37"/>
        <v>0</v>
      </c>
      <c r="C2378">
        <f>B2378*Solar!$B$2</f>
        <v>0</v>
      </c>
    </row>
    <row r="2379" spans="1:3" x14ac:dyDescent="0.35">
      <c r="A2379">
        <v>0</v>
      </c>
      <c r="B2379">
        <f t="shared" si="37"/>
        <v>0</v>
      </c>
      <c r="C2379">
        <f>B2379*Solar!$B$2</f>
        <v>0</v>
      </c>
    </row>
    <row r="2380" spans="1:3" x14ac:dyDescent="0.35">
      <c r="A2380">
        <v>0</v>
      </c>
      <c r="B2380">
        <f t="shared" si="37"/>
        <v>0</v>
      </c>
      <c r="C2380">
        <f>B2380*Solar!$B$2</f>
        <v>0</v>
      </c>
    </row>
    <row r="2381" spans="1:3" x14ac:dyDescent="0.35">
      <c r="A2381">
        <v>0</v>
      </c>
      <c r="B2381">
        <f t="shared" si="37"/>
        <v>0</v>
      </c>
      <c r="C2381">
        <f>B2381*Solar!$B$2</f>
        <v>0</v>
      </c>
    </row>
    <row r="2382" spans="1:3" x14ac:dyDescent="0.35">
      <c r="A2382">
        <v>0.28899999999999998</v>
      </c>
      <c r="B2382">
        <f t="shared" si="37"/>
        <v>2.8899999999999997</v>
      </c>
      <c r="C2382">
        <f>B2382*Solar!$B$2</f>
        <v>0.57511000000000001</v>
      </c>
    </row>
    <row r="2383" spans="1:3" x14ac:dyDescent="0.35">
      <c r="A2383">
        <v>28.512</v>
      </c>
      <c r="B2383">
        <f t="shared" si="37"/>
        <v>285.12</v>
      </c>
      <c r="C2383">
        <f>B2383*Solar!$B$2</f>
        <v>56.738880000000002</v>
      </c>
    </row>
    <row r="2384" spans="1:3" x14ac:dyDescent="0.35">
      <c r="A2384">
        <v>98.581999999999994</v>
      </c>
      <c r="B2384">
        <f t="shared" si="37"/>
        <v>985.81999999999994</v>
      </c>
      <c r="C2384">
        <f>B2384*Solar!$B$2</f>
        <v>196.17818</v>
      </c>
    </row>
    <row r="2385" spans="1:3" x14ac:dyDescent="0.35">
      <c r="A2385">
        <v>202.79300000000001</v>
      </c>
      <c r="B2385">
        <f t="shared" si="37"/>
        <v>2027.93</v>
      </c>
      <c r="C2385">
        <f>B2385*Solar!$B$2</f>
        <v>403.55807000000004</v>
      </c>
    </row>
    <row r="2386" spans="1:3" x14ac:dyDescent="0.35">
      <c r="A2386">
        <v>284.44299999999998</v>
      </c>
      <c r="B2386">
        <f t="shared" si="37"/>
        <v>2844.43</v>
      </c>
      <c r="C2386">
        <f>B2386*Solar!$B$2</f>
        <v>566.04156999999998</v>
      </c>
    </row>
    <row r="2387" spans="1:3" x14ac:dyDescent="0.35">
      <c r="A2387">
        <v>394.36599999999999</v>
      </c>
      <c r="B2387">
        <f t="shared" si="37"/>
        <v>3943.66</v>
      </c>
      <c r="C2387">
        <f>B2387*Solar!$B$2</f>
        <v>784.78834000000006</v>
      </c>
    </row>
    <row r="2388" spans="1:3" x14ac:dyDescent="0.35">
      <c r="A2388">
        <v>455.02800000000002</v>
      </c>
      <c r="B2388">
        <f t="shared" si="37"/>
        <v>4550.2800000000007</v>
      </c>
      <c r="C2388">
        <f>B2388*Solar!$B$2</f>
        <v>905.50572000000022</v>
      </c>
    </row>
    <row r="2389" spans="1:3" x14ac:dyDescent="0.35">
      <c r="A2389">
        <v>468.166</v>
      </c>
      <c r="B2389">
        <f t="shared" si="37"/>
        <v>4681.66</v>
      </c>
      <c r="C2389">
        <f>B2389*Solar!$B$2</f>
        <v>931.65034000000003</v>
      </c>
    </row>
    <row r="2390" spans="1:3" x14ac:dyDescent="0.35">
      <c r="A2390">
        <v>452.68200000000002</v>
      </c>
      <c r="B2390">
        <f t="shared" si="37"/>
        <v>4526.82</v>
      </c>
      <c r="C2390">
        <f>B2390*Solar!$B$2</f>
        <v>900.83717999999999</v>
      </c>
    </row>
    <row r="2391" spans="1:3" x14ac:dyDescent="0.35">
      <c r="A2391">
        <v>390.74700000000001</v>
      </c>
      <c r="B2391">
        <f t="shared" si="37"/>
        <v>3907.4700000000003</v>
      </c>
      <c r="C2391">
        <f>B2391*Solar!$B$2</f>
        <v>777.58653000000004</v>
      </c>
    </row>
    <row r="2392" spans="1:3" x14ac:dyDescent="0.35">
      <c r="A2392">
        <v>315.79000000000002</v>
      </c>
      <c r="B2392">
        <f t="shared" si="37"/>
        <v>3157.9</v>
      </c>
      <c r="C2392">
        <f>B2392*Solar!$B$2</f>
        <v>628.4221</v>
      </c>
    </row>
    <row r="2393" spans="1:3" x14ac:dyDescent="0.35">
      <c r="A2393">
        <v>230.24700000000001</v>
      </c>
      <c r="B2393">
        <f t="shared" si="37"/>
        <v>2302.4700000000003</v>
      </c>
      <c r="C2393">
        <f>B2393*Solar!$B$2</f>
        <v>458.19153000000006</v>
      </c>
    </row>
    <row r="2394" spans="1:3" x14ac:dyDescent="0.35">
      <c r="A2394">
        <v>143.06200000000001</v>
      </c>
      <c r="B2394">
        <f t="shared" si="37"/>
        <v>1430.6200000000001</v>
      </c>
      <c r="C2394">
        <f>B2394*Solar!$B$2</f>
        <v>284.69338000000005</v>
      </c>
    </row>
    <row r="2395" spans="1:3" x14ac:dyDescent="0.35">
      <c r="A2395">
        <v>51.918999999999997</v>
      </c>
      <c r="B2395">
        <f t="shared" si="37"/>
        <v>519.18999999999994</v>
      </c>
      <c r="C2395">
        <f>B2395*Solar!$B$2</f>
        <v>103.31881</v>
      </c>
    </row>
    <row r="2396" spans="1:3" x14ac:dyDescent="0.35">
      <c r="A2396">
        <v>3.8170000000000002</v>
      </c>
      <c r="B2396">
        <f t="shared" si="37"/>
        <v>38.17</v>
      </c>
      <c r="C2396">
        <f>B2396*Solar!$B$2</f>
        <v>7.5958300000000003</v>
      </c>
    </row>
    <row r="2397" spans="1:3" x14ac:dyDescent="0.35">
      <c r="A2397">
        <v>0</v>
      </c>
      <c r="B2397">
        <f t="shared" si="37"/>
        <v>0</v>
      </c>
      <c r="C2397">
        <f>B2397*Solar!$B$2</f>
        <v>0</v>
      </c>
    </row>
    <row r="2398" spans="1:3" x14ac:dyDescent="0.35">
      <c r="A2398">
        <v>0</v>
      </c>
      <c r="B2398">
        <f t="shared" si="37"/>
        <v>0</v>
      </c>
      <c r="C2398">
        <f>B2398*Solar!$B$2</f>
        <v>0</v>
      </c>
    </row>
    <row r="2399" spans="1:3" x14ac:dyDescent="0.35">
      <c r="A2399">
        <v>0</v>
      </c>
      <c r="B2399">
        <f t="shared" si="37"/>
        <v>0</v>
      </c>
      <c r="C2399">
        <f>B2399*Solar!$B$2</f>
        <v>0</v>
      </c>
    </row>
    <row r="2400" spans="1:3" x14ac:dyDescent="0.35">
      <c r="A2400">
        <v>0</v>
      </c>
      <c r="B2400">
        <f t="shared" si="37"/>
        <v>0</v>
      </c>
      <c r="C2400">
        <f>B2400*Solar!$B$2</f>
        <v>0</v>
      </c>
    </row>
    <row r="2401" spans="1:3" x14ac:dyDescent="0.35">
      <c r="A2401">
        <v>0</v>
      </c>
      <c r="B2401">
        <f t="shared" si="37"/>
        <v>0</v>
      </c>
      <c r="C2401">
        <f>B2401*Solar!$B$2</f>
        <v>0</v>
      </c>
    </row>
    <row r="2402" spans="1:3" x14ac:dyDescent="0.35">
      <c r="A2402">
        <v>0</v>
      </c>
      <c r="B2402">
        <f t="shared" si="37"/>
        <v>0</v>
      </c>
      <c r="C2402">
        <f>B2402*Solar!$B$2</f>
        <v>0</v>
      </c>
    </row>
    <row r="2403" spans="1:3" x14ac:dyDescent="0.35">
      <c r="A2403">
        <v>0</v>
      </c>
      <c r="B2403">
        <f t="shared" si="37"/>
        <v>0</v>
      </c>
      <c r="C2403">
        <f>B2403*Solar!$B$2</f>
        <v>0</v>
      </c>
    </row>
    <row r="2404" spans="1:3" x14ac:dyDescent="0.35">
      <c r="A2404">
        <v>0</v>
      </c>
      <c r="B2404">
        <f t="shared" si="37"/>
        <v>0</v>
      </c>
      <c r="C2404">
        <f>B2404*Solar!$B$2</f>
        <v>0</v>
      </c>
    </row>
    <row r="2405" spans="1:3" x14ac:dyDescent="0.35">
      <c r="A2405">
        <v>0</v>
      </c>
      <c r="B2405">
        <f t="shared" si="37"/>
        <v>0</v>
      </c>
      <c r="C2405">
        <f>B2405*Solar!$B$2</f>
        <v>0</v>
      </c>
    </row>
    <row r="2406" spans="1:3" x14ac:dyDescent="0.35">
      <c r="A2406">
        <v>0.67500000000000004</v>
      </c>
      <c r="B2406">
        <f t="shared" si="37"/>
        <v>6.75</v>
      </c>
      <c r="C2406">
        <f>B2406*Solar!$B$2</f>
        <v>1.3432500000000001</v>
      </c>
    </row>
    <row r="2407" spans="1:3" x14ac:dyDescent="0.35">
      <c r="A2407">
        <v>32.957999999999998</v>
      </c>
      <c r="B2407">
        <f t="shared" si="37"/>
        <v>329.58</v>
      </c>
      <c r="C2407">
        <f>B2407*Solar!$B$2</f>
        <v>65.586420000000004</v>
      </c>
    </row>
    <row r="2408" spans="1:3" x14ac:dyDescent="0.35">
      <c r="A2408">
        <v>124.59099999999999</v>
      </c>
      <c r="B2408">
        <f t="shared" si="37"/>
        <v>1245.9099999999999</v>
      </c>
      <c r="C2408">
        <f>B2408*Solar!$B$2</f>
        <v>247.93608999999998</v>
      </c>
    </row>
    <row r="2409" spans="1:3" x14ac:dyDescent="0.35">
      <c r="A2409">
        <v>233.904</v>
      </c>
      <c r="B2409">
        <f t="shared" si="37"/>
        <v>2339.04</v>
      </c>
      <c r="C2409">
        <f>B2409*Solar!$B$2</f>
        <v>465.46896000000004</v>
      </c>
    </row>
    <row r="2410" spans="1:3" x14ac:dyDescent="0.35">
      <c r="A2410">
        <v>322.04899999999998</v>
      </c>
      <c r="B2410">
        <f t="shared" si="37"/>
        <v>3220.49</v>
      </c>
      <c r="C2410">
        <f>B2410*Solar!$B$2</f>
        <v>640.87751000000003</v>
      </c>
    </row>
    <row r="2411" spans="1:3" x14ac:dyDescent="0.35">
      <c r="A2411">
        <v>434.67500000000001</v>
      </c>
      <c r="B2411">
        <f t="shared" si="37"/>
        <v>4346.75</v>
      </c>
      <c r="C2411">
        <f>B2411*Solar!$B$2</f>
        <v>865.00325000000009</v>
      </c>
    </row>
    <row r="2412" spans="1:3" x14ac:dyDescent="0.35">
      <c r="A2412">
        <v>451.51100000000002</v>
      </c>
      <c r="B2412">
        <f t="shared" si="37"/>
        <v>4515.1100000000006</v>
      </c>
      <c r="C2412">
        <f>B2412*Solar!$B$2</f>
        <v>898.50689000000011</v>
      </c>
    </row>
    <row r="2413" spans="1:3" x14ac:dyDescent="0.35">
      <c r="A2413">
        <v>444.79399999999998</v>
      </c>
      <c r="B2413">
        <f t="shared" si="37"/>
        <v>4447.9399999999996</v>
      </c>
      <c r="C2413">
        <f>B2413*Solar!$B$2</f>
        <v>885.14005999999995</v>
      </c>
    </row>
    <row r="2414" spans="1:3" x14ac:dyDescent="0.35">
      <c r="A2414">
        <v>453.971</v>
      </c>
      <c r="B2414">
        <f t="shared" si="37"/>
        <v>4539.71</v>
      </c>
      <c r="C2414">
        <f>B2414*Solar!$B$2</f>
        <v>903.40229000000011</v>
      </c>
    </row>
    <row r="2415" spans="1:3" x14ac:dyDescent="0.35">
      <c r="A2415">
        <v>408.68700000000001</v>
      </c>
      <c r="B2415">
        <f t="shared" si="37"/>
        <v>4086.87</v>
      </c>
      <c r="C2415">
        <f>B2415*Solar!$B$2</f>
        <v>813.28713000000005</v>
      </c>
    </row>
    <row r="2416" spans="1:3" x14ac:dyDescent="0.35">
      <c r="A2416">
        <v>348.66399999999999</v>
      </c>
      <c r="B2416">
        <f t="shared" si="37"/>
        <v>3486.64</v>
      </c>
      <c r="C2416">
        <f>B2416*Solar!$B$2</f>
        <v>693.84136000000001</v>
      </c>
    </row>
    <row r="2417" spans="1:3" x14ac:dyDescent="0.35">
      <c r="A2417">
        <v>259.48200000000003</v>
      </c>
      <c r="B2417">
        <f t="shared" si="37"/>
        <v>2594.8200000000002</v>
      </c>
      <c r="C2417">
        <f>B2417*Solar!$B$2</f>
        <v>516.36918000000003</v>
      </c>
    </row>
    <row r="2418" spans="1:3" x14ac:dyDescent="0.35">
      <c r="A2418">
        <v>168.75399999999999</v>
      </c>
      <c r="B2418">
        <f t="shared" si="37"/>
        <v>1687.54</v>
      </c>
      <c r="C2418">
        <f>B2418*Solar!$B$2</f>
        <v>335.82046000000003</v>
      </c>
    </row>
    <row r="2419" spans="1:3" x14ac:dyDescent="0.35">
      <c r="A2419">
        <v>63.417999999999999</v>
      </c>
      <c r="B2419">
        <f t="shared" si="37"/>
        <v>634.17999999999995</v>
      </c>
      <c r="C2419">
        <f>B2419*Solar!$B$2</f>
        <v>126.20182</v>
      </c>
    </row>
    <row r="2420" spans="1:3" x14ac:dyDescent="0.35">
      <c r="A2420">
        <v>4.673</v>
      </c>
      <c r="B2420">
        <f t="shared" si="37"/>
        <v>46.730000000000004</v>
      </c>
      <c r="C2420">
        <f>B2420*Solar!$B$2</f>
        <v>9.2992700000000017</v>
      </c>
    </row>
    <row r="2421" spans="1:3" x14ac:dyDescent="0.35">
      <c r="A2421">
        <v>0</v>
      </c>
      <c r="B2421">
        <f t="shared" si="37"/>
        <v>0</v>
      </c>
      <c r="C2421">
        <f>B2421*Solar!$B$2</f>
        <v>0</v>
      </c>
    </row>
    <row r="2422" spans="1:3" x14ac:dyDescent="0.35">
      <c r="A2422">
        <v>0</v>
      </c>
      <c r="B2422">
        <f t="shared" si="37"/>
        <v>0</v>
      </c>
      <c r="C2422">
        <f>B2422*Solar!$B$2</f>
        <v>0</v>
      </c>
    </row>
    <row r="2423" spans="1:3" x14ac:dyDescent="0.35">
      <c r="A2423">
        <v>0</v>
      </c>
      <c r="B2423">
        <f t="shared" si="37"/>
        <v>0</v>
      </c>
      <c r="C2423">
        <f>B2423*Solar!$B$2</f>
        <v>0</v>
      </c>
    </row>
    <row r="2424" spans="1:3" x14ac:dyDescent="0.35">
      <c r="A2424">
        <v>0</v>
      </c>
      <c r="B2424">
        <f t="shared" si="37"/>
        <v>0</v>
      </c>
      <c r="C2424">
        <f>B2424*Solar!$B$2</f>
        <v>0</v>
      </c>
    </row>
    <row r="2425" spans="1:3" x14ac:dyDescent="0.35">
      <c r="A2425">
        <v>0</v>
      </c>
      <c r="B2425">
        <f t="shared" si="37"/>
        <v>0</v>
      </c>
      <c r="C2425">
        <f>B2425*Solar!$B$2</f>
        <v>0</v>
      </c>
    </row>
    <row r="2426" spans="1:3" x14ac:dyDescent="0.35">
      <c r="A2426">
        <v>0</v>
      </c>
      <c r="B2426">
        <f t="shared" si="37"/>
        <v>0</v>
      </c>
      <c r="C2426">
        <f>B2426*Solar!$B$2</f>
        <v>0</v>
      </c>
    </row>
    <row r="2427" spans="1:3" x14ac:dyDescent="0.35">
      <c r="A2427">
        <v>0</v>
      </c>
      <c r="B2427">
        <f t="shared" si="37"/>
        <v>0</v>
      </c>
      <c r="C2427">
        <f>B2427*Solar!$B$2</f>
        <v>0</v>
      </c>
    </row>
    <row r="2428" spans="1:3" x14ac:dyDescent="0.35">
      <c r="A2428">
        <v>0</v>
      </c>
      <c r="B2428">
        <f t="shared" si="37"/>
        <v>0</v>
      </c>
      <c r="C2428">
        <f>B2428*Solar!$B$2</f>
        <v>0</v>
      </c>
    </row>
    <row r="2429" spans="1:3" x14ac:dyDescent="0.35">
      <c r="A2429">
        <v>0</v>
      </c>
      <c r="B2429">
        <f t="shared" si="37"/>
        <v>0</v>
      </c>
      <c r="C2429">
        <f>B2429*Solar!$B$2</f>
        <v>0</v>
      </c>
    </row>
    <row r="2430" spans="1:3" x14ac:dyDescent="0.35">
      <c r="A2430">
        <v>1.006</v>
      </c>
      <c r="B2430">
        <f t="shared" si="37"/>
        <v>10.06</v>
      </c>
      <c r="C2430">
        <f>B2430*Solar!$B$2</f>
        <v>2.0019400000000003</v>
      </c>
    </row>
    <row r="2431" spans="1:3" x14ac:dyDescent="0.35">
      <c r="A2431">
        <v>39.399000000000001</v>
      </c>
      <c r="B2431">
        <f t="shared" si="37"/>
        <v>393.99</v>
      </c>
      <c r="C2431">
        <f>B2431*Solar!$B$2</f>
        <v>78.40401</v>
      </c>
    </row>
    <row r="2432" spans="1:3" x14ac:dyDescent="0.35">
      <c r="A2432">
        <v>130.995</v>
      </c>
      <c r="B2432">
        <f t="shared" si="37"/>
        <v>1309.95</v>
      </c>
      <c r="C2432">
        <f>B2432*Solar!$B$2</f>
        <v>260.68004999999999</v>
      </c>
    </row>
    <row r="2433" spans="1:3" x14ac:dyDescent="0.35">
      <c r="A2433">
        <v>233.07</v>
      </c>
      <c r="B2433">
        <f t="shared" si="37"/>
        <v>2330.6999999999998</v>
      </c>
      <c r="C2433">
        <f>B2433*Solar!$B$2</f>
        <v>463.80930000000001</v>
      </c>
    </row>
    <row r="2434" spans="1:3" x14ac:dyDescent="0.35">
      <c r="A2434">
        <v>315.46899999999999</v>
      </c>
      <c r="B2434">
        <f t="shared" si="37"/>
        <v>3154.69</v>
      </c>
      <c r="C2434">
        <f>B2434*Solar!$B$2</f>
        <v>627.78331000000003</v>
      </c>
    </row>
    <row r="2435" spans="1:3" x14ac:dyDescent="0.35">
      <c r="A2435">
        <v>402.13900000000001</v>
      </c>
      <c r="B2435">
        <f t="shared" ref="B2435:B2498" si="38">A2435*10</f>
        <v>4021.3900000000003</v>
      </c>
      <c r="C2435">
        <f>B2435*Solar!$B$2</f>
        <v>800.25661000000014</v>
      </c>
    </row>
    <row r="2436" spans="1:3" x14ac:dyDescent="0.35">
      <c r="A2436">
        <v>440.58</v>
      </c>
      <c r="B2436">
        <f t="shared" si="38"/>
        <v>4405.8</v>
      </c>
      <c r="C2436">
        <f>B2436*Solar!$B$2</f>
        <v>876.75420000000008</v>
      </c>
    </row>
    <row r="2437" spans="1:3" x14ac:dyDescent="0.35">
      <c r="A2437">
        <v>465.00700000000001</v>
      </c>
      <c r="B2437">
        <f t="shared" si="38"/>
        <v>4650.07</v>
      </c>
      <c r="C2437">
        <f>B2437*Solar!$B$2</f>
        <v>925.36392999999998</v>
      </c>
    </row>
    <row r="2438" spans="1:3" x14ac:dyDescent="0.35">
      <c r="A2438">
        <v>435.42200000000003</v>
      </c>
      <c r="B2438">
        <f t="shared" si="38"/>
        <v>4354.22</v>
      </c>
      <c r="C2438">
        <f>B2438*Solar!$B$2</f>
        <v>866.48978000000011</v>
      </c>
    </row>
    <row r="2439" spans="1:3" x14ac:dyDescent="0.35">
      <c r="A2439">
        <v>420.97199999999998</v>
      </c>
      <c r="B2439">
        <f t="shared" si="38"/>
        <v>4209.7199999999993</v>
      </c>
      <c r="C2439">
        <f>B2439*Solar!$B$2</f>
        <v>837.7342799999999</v>
      </c>
    </row>
    <row r="2440" spans="1:3" x14ac:dyDescent="0.35">
      <c r="A2440">
        <v>369.75599999999997</v>
      </c>
      <c r="B2440">
        <f t="shared" si="38"/>
        <v>3697.5599999999995</v>
      </c>
      <c r="C2440">
        <f>B2440*Solar!$B$2</f>
        <v>735.81443999999999</v>
      </c>
    </row>
    <row r="2441" spans="1:3" x14ac:dyDescent="0.35">
      <c r="A2441">
        <v>297.14499999999998</v>
      </c>
      <c r="B2441">
        <f t="shared" si="38"/>
        <v>2971.45</v>
      </c>
      <c r="C2441">
        <f>B2441*Solar!$B$2</f>
        <v>591.31854999999996</v>
      </c>
    </row>
    <row r="2442" spans="1:3" x14ac:dyDescent="0.35">
      <c r="A2442">
        <v>173.46299999999999</v>
      </c>
      <c r="B2442">
        <f t="shared" si="38"/>
        <v>1734.6299999999999</v>
      </c>
      <c r="C2442">
        <f>B2442*Solar!$B$2</f>
        <v>345.19137000000001</v>
      </c>
    </row>
    <row r="2443" spans="1:3" x14ac:dyDescent="0.35">
      <c r="A2443">
        <v>66.495000000000005</v>
      </c>
      <c r="B2443">
        <f t="shared" si="38"/>
        <v>664.95</v>
      </c>
      <c r="C2443">
        <f>B2443*Solar!$B$2</f>
        <v>132.32505</v>
      </c>
    </row>
    <row r="2444" spans="1:3" x14ac:dyDescent="0.35">
      <c r="A2444">
        <v>5.6219999999999999</v>
      </c>
      <c r="B2444">
        <f t="shared" si="38"/>
        <v>56.22</v>
      </c>
      <c r="C2444">
        <f>B2444*Solar!$B$2</f>
        <v>11.18778</v>
      </c>
    </row>
    <row r="2445" spans="1:3" x14ac:dyDescent="0.35">
      <c r="A2445">
        <v>0</v>
      </c>
      <c r="B2445">
        <f t="shared" si="38"/>
        <v>0</v>
      </c>
      <c r="C2445">
        <f>B2445*Solar!$B$2</f>
        <v>0</v>
      </c>
    </row>
    <row r="2446" spans="1:3" x14ac:dyDescent="0.35">
      <c r="A2446">
        <v>0</v>
      </c>
      <c r="B2446">
        <f t="shared" si="38"/>
        <v>0</v>
      </c>
      <c r="C2446">
        <f>B2446*Solar!$B$2</f>
        <v>0</v>
      </c>
    </row>
    <row r="2447" spans="1:3" x14ac:dyDescent="0.35">
      <c r="A2447">
        <v>0</v>
      </c>
      <c r="B2447">
        <f t="shared" si="38"/>
        <v>0</v>
      </c>
      <c r="C2447">
        <f>B2447*Solar!$B$2</f>
        <v>0</v>
      </c>
    </row>
    <row r="2448" spans="1:3" x14ac:dyDescent="0.35">
      <c r="A2448">
        <v>0</v>
      </c>
      <c r="B2448">
        <f t="shared" si="38"/>
        <v>0</v>
      </c>
      <c r="C2448">
        <f>B2448*Solar!$B$2</f>
        <v>0</v>
      </c>
    </row>
    <row r="2449" spans="1:3" x14ac:dyDescent="0.35">
      <c r="A2449">
        <v>0</v>
      </c>
      <c r="B2449">
        <f t="shared" si="38"/>
        <v>0</v>
      </c>
      <c r="C2449">
        <f>B2449*Solar!$B$2</f>
        <v>0</v>
      </c>
    </row>
    <row r="2450" spans="1:3" x14ac:dyDescent="0.35">
      <c r="A2450">
        <v>0</v>
      </c>
      <c r="B2450">
        <f t="shared" si="38"/>
        <v>0</v>
      </c>
      <c r="C2450">
        <f>B2450*Solar!$B$2</f>
        <v>0</v>
      </c>
    </row>
    <row r="2451" spans="1:3" x14ac:dyDescent="0.35">
      <c r="A2451">
        <v>0</v>
      </c>
      <c r="B2451">
        <f t="shared" si="38"/>
        <v>0</v>
      </c>
      <c r="C2451">
        <f>B2451*Solar!$B$2</f>
        <v>0</v>
      </c>
    </row>
    <row r="2452" spans="1:3" x14ac:dyDescent="0.35">
      <c r="A2452">
        <v>0</v>
      </c>
      <c r="B2452">
        <f t="shared" si="38"/>
        <v>0</v>
      </c>
      <c r="C2452">
        <f>B2452*Solar!$B$2</f>
        <v>0</v>
      </c>
    </row>
    <row r="2453" spans="1:3" x14ac:dyDescent="0.35">
      <c r="A2453">
        <v>0</v>
      </c>
      <c r="B2453">
        <f t="shared" si="38"/>
        <v>0</v>
      </c>
      <c r="C2453">
        <f>B2453*Solar!$B$2</f>
        <v>0</v>
      </c>
    </row>
    <row r="2454" spans="1:3" x14ac:dyDescent="0.35">
      <c r="A2454">
        <v>1.409</v>
      </c>
      <c r="B2454">
        <f t="shared" si="38"/>
        <v>14.09</v>
      </c>
      <c r="C2454">
        <f>B2454*Solar!$B$2</f>
        <v>2.8039100000000001</v>
      </c>
    </row>
    <row r="2455" spans="1:3" x14ac:dyDescent="0.35">
      <c r="A2455">
        <v>44.713999999999999</v>
      </c>
      <c r="B2455">
        <f t="shared" si="38"/>
        <v>447.14</v>
      </c>
      <c r="C2455">
        <f>B2455*Solar!$B$2</f>
        <v>88.980860000000007</v>
      </c>
    </row>
    <row r="2456" spans="1:3" x14ac:dyDescent="0.35">
      <c r="A2456">
        <v>129.244</v>
      </c>
      <c r="B2456">
        <f t="shared" si="38"/>
        <v>1292.44</v>
      </c>
      <c r="C2456">
        <f>B2456*Solar!$B$2</f>
        <v>257.19556</v>
      </c>
    </row>
    <row r="2457" spans="1:3" x14ac:dyDescent="0.35">
      <c r="A2457">
        <v>243.142</v>
      </c>
      <c r="B2457">
        <f t="shared" si="38"/>
        <v>2431.42</v>
      </c>
      <c r="C2457">
        <f>B2457*Solar!$B$2</f>
        <v>483.85258000000005</v>
      </c>
    </row>
    <row r="2458" spans="1:3" x14ac:dyDescent="0.35">
      <c r="A2458">
        <v>341.31799999999998</v>
      </c>
      <c r="B2458">
        <f t="shared" si="38"/>
        <v>3413.18</v>
      </c>
      <c r="C2458">
        <f>B2458*Solar!$B$2</f>
        <v>679.22281999999996</v>
      </c>
    </row>
    <row r="2459" spans="1:3" x14ac:dyDescent="0.35">
      <c r="A2459">
        <v>420.40499999999997</v>
      </c>
      <c r="B2459">
        <f t="shared" si="38"/>
        <v>4204.0499999999993</v>
      </c>
      <c r="C2459">
        <f>B2459*Solar!$B$2</f>
        <v>836.60594999999989</v>
      </c>
    </row>
    <row r="2460" spans="1:3" x14ac:dyDescent="0.35">
      <c r="A2460">
        <v>458.41500000000002</v>
      </c>
      <c r="B2460">
        <f t="shared" si="38"/>
        <v>4584.1500000000005</v>
      </c>
      <c r="C2460">
        <f>B2460*Solar!$B$2</f>
        <v>912.24585000000013</v>
      </c>
    </row>
    <row r="2461" spans="1:3" x14ac:dyDescent="0.35">
      <c r="A2461">
        <v>456.66699999999997</v>
      </c>
      <c r="B2461">
        <f t="shared" si="38"/>
        <v>4566.67</v>
      </c>
      <c r="C2461">
        <f>B2461*Solar!$B$2</f>
        <v>908.76733000000002</v>
      </c>
    </row>
    <row r="2462" spans="1:3" x14ac:dyDescent="0.35">
      <c r="A2462">
        <v>444.35</v>
      </c>
      <c r="B2462">
        <f t="shared" si="38"/>
        <v>4443.5</v>
      </c>
      <c r="C2462">
        <f>B2462*Solar!$B$2</f>
        <v>884.25650000000007</v>
      </c>
    </row>
    <row r="2463" spans="1:3" x14ac:dyDescent="0.35">
      <c r="A2463">
        <v>397.39</v>
      </c>
      <c r="B2463">
        <f t="shared" si="38"/>
        <v>3973.8999999999996</v>
      </c>
      <c r="C2463">
        <f>B2463*Solar!$B$2</f>
        <v>790.80610000000001</v>
      </c>
    </row>
    <row r="2464" spans="1:3" x14ac:dyDescent="0.35">
      <c r="A2464">
        <v>328.90499999999997</v>
      </c>
      <c r="B2464">
        <f t="shared" si="38"/>
        <v>3289.0499999999997</v>
      </c>
      <c r="C2464">
        <f>B2464*Solar!$B$2</f>
        <v>654.52094999999997</v>
      </c>
    </row>
    <row r="2465" spans="1:3" x14ac:dyDescent="0.35">
      <c r="A2465">
        <v>248.46299999999999</v>
      </c>
      <c r="B2465">
        <f t="shared" si="38"/>
        <v>2484.63</v>
      </c>
      <c r="C2465">
        <f>B2465*Solar!$B$2</f>
        <v>494.44137000000006</v>
      </c>
    </row>
    <row r="2466" spans="1:3" x14ac:dyDescent="0.35">
      <c r="A2466">
        <v>156.62899999999999</v>
      </c>
      <c r="B2466">
        <f t="shared" si="38"/>
        <v>1566.29</v>
      </c>
      <c r="C2466">
        <f>B2466*Solar!$B$2</f>
        <v>311.69171</v>
      </c>
    </row>
    <row r="2467" spans="1:3" x14ac:dyDescent="0.35">
      <c r="A2467">
        <v>63.956000000000003</v>
      </c>
      <c r="B2467">
        <f t="shared" si="38"/>
        <v>639.56000000000006</v>
      </c>
      <c r="C2467">
        <f>B2467*Solar!$B$2</f>
        <v>127.27244000000002</v>
      </c>
    </row>
    <row r="2468" spans="1:3" x14ac:dyDescent="0.35">
      <c r="A2468">
        <v>5.5609999999999999</v>
      </c>
      <c r="B2468">
        <f t="shared" si="38"/>
        <v>55.61</v>
      </c>
      <c r="C2468">
        <f>B2468*Solar!$B$2</f>
        <v>11.06639</v>
      </c>
    </row>
    <row r="2469" spans="1:3" x14ac:dyDescent="0.35">
      <c r="A2469">
        <v>0</v>
      </c>
      <c r="B2469">
        <f t="shared" si="38"/>
        <v>0</v>
      </c>
      <c r="C2469">
        <f>B2469*Solar!$B$2</f>
        <v>0</v>
      </c>
    </row>
    <row r="2470" spans="1:3" x14ac:dyDescent="0.35">
      <c r="A2470">
        <v>0</v>
      </c>
      <c r="B2470">
        <f t="shared" si="38"/>
        <v>0</v>
      </c>
      <c r="C2470">
        <f>B2470*Solar!$B$2</f>
        <v>0</v>
      </c>
    </row>
    <row r="2471" spans="1:3" x14ac:dyDescent="0.35">
      <c r="A2471">
        <v>0</v>
      </c>
      <c r="B2471">
        <f t="shared" si="38"/>
        <v>0</v>
      </c>
      <c r="C2471">
        <f>B2471*Solar!$B$2</f>
        <v>0</v>
      </c>
    </row>
    <row r="2472" spans="1:3" x14ac:dyDescent="0.35">
      <c r="A2472">
        <v>0</v>
      </c>
      <c r="B2472">
        <f t="shared" si="38"/>
        <v>0</v>
      </c>
      <c r="C2472">
        <f>B2472*Solar!$B$2</f>
        <v>0</v>
      </c>
    </row>
    <row r="2473" spans="1:3" x14ac:dyDescent="0.35">
      <c r="A2473">
        <v>0</v>
      </c>
      <c r="B2473">
        <f t="shared" si="38"/>
        <v>0</v>
      </c>
      <c r="C2473">
        <f>B2473*Solar!$B$2</f>
        <v>0</v>
      </c>
    </row>
    <row r="2474" spans="1:3" x14ac:dyDescent="0.35">
      <c r="A2474">
        <v>0</v>
      </c>
      <c r="B2474">
        <f t="shared" si="38"/>
        <v>0</v>
      </c>
      <c r="C2474">
        <f>B2474*Solar!$B$2</f>
        <v>0</v>
      </c>
    </row>
    <row r="2475" spans="1:3" x14ac:dyDescent="0.35">
      <c r="A2475">
        <v>0</v>
      </c>
      <c r="B2475">
        <f t="shared" si="38"/>
        <v>0</v>
      </c>
      <c r="C2475">
        <f>B2475*Solar!$B$2</f>
        <v>0</v>
      </c>
    </row>
    <row r="2476" spans="1:3" x14ac:dyDescent="0.35">
      <c r="A2476">
        <v>0</v>
      </c>
      <c r="B2476">
        <f t="shared" si="38"/>
        <v>0</v>
      </c>
      <c r="C2476">
        <f>B2476*Solar!$B$2</f>
        <v>0</v>
      </c>
    </row>
    <row r="2477" spans="1:3" x14ac:dyDescent="0.35">
      <c r="A2477">
        <v>0</v>
      </c>
      <c r="B2477">
        <f t="shared" si="38"/>
        <v>0</v>
      </c>
      <c r="C2477">
        <f>B2477*Solar!$B$2</f>
        <v>0</v>
      </c>
    </row>
    <row r="2478" spans="1:3" x14ac:dyDescent="0.35">
      <c r="A2478">
        <v>1.4159999999999999</v>
      </c>
      <c r="B2478">
        <f t="shared" si="38"/>
        <v>14.16</v>
      </c>
      <c r="C2478">
        <f>B2478*Solar!$B$2</f>
        <v>2.8178400000000003</v>
      </c>
    </row>
    <row r="2479" spans="1:3" x14ac:dyDescent="0.35">
      <c r="A2479">
        <v>38.088000000000001</v>
      </c>
      <c r="B2479">
        <f t="shared" si="38"/>
        <v>380.88</v>
      </c>
      <c r="C2479">
        <f>B2479*Solar!$B$2</f>
        <v>75.795119999999997</v>
      </c>
    </row>
    <row r="2480" spans="1:3" x14ac:dyDescent="0.35">
      <c r="A2480">
        <v>127.803</v>
      </c>
      <c r="B2480">
        <f t="shared" si="38"/>
        <v>1278.03</v>
      </c>
      <c r="C2480">
        <f>B2480*Solar!$B$2</f>
        <v>254.32796999999999</v>
      </c>
    </row>
    <row r="2481" spans="1:3" x14ac:dyDescent="0.35">
      <c r="A2481">
        <v>216.30799999999999</v>
      </c>
      <c r="B2481">
        <f t="shared" si="38"/>
        <v>2163.08</v>
      </c>
      <c r="C2481">
        <f>B2481*Solar!$B$2</f>
        <v>430.45292000000001</v>
      </c>
    </row>
    <row r="2482" spans="1:3" x14ac:dyDescent="0.35">
      <c r="A2482">
        <v>316.77</v>
      </c>
      <c r="B2482">
        <f t="shared" si="38"/>
        <v>3167.7</v>
      </c>
      <c r="C2482">
        <f>B2482*Solar!$B$2</f>
        <v>630.3723</v>
      </c>
    </row>
    <row r="2483" spans="1:3" x14ac:dyDescent="0.35">
      <c r="A2483">
        <v>396.16199999999998</v>
      </c>
      <c r="B2483">
        <f t="shared" si="38"/>
        <v>3961.62</v>
      </c>
      <c r="C2483">
        <f>B2483*Solar!$B$2</f>
        <v>788.36238000000003</v>
      </c>
    </row>
    <row r="2484" spans="1:3" x14ac:dyDescent="0.35">
      <c r="A2484">
        <v>453.10500000000002</v>
      </c>
      <c r="B2484">
        <f t="shared" si="38"/>
        <v>4531.05</v>
      </c>
      <c r="C2484">
        <f>B2484*Solar!$B$2</f>
        <v>901.6789500000001</v>
      </c>
    </row>
    <row r="2485" spans="1:3" x14ac:dyDescent="0.35">
      <c r="A2485">
        <v>461.89</v>
      </c>
      <c r="B2485">
        <f t="shared" si="38"/>
        <v>4618.8999999999996</v>
      </c>
      <c r="C2485">
        <f>B2485*Solar!$B$2</f>
        <v>919.16109999999992</v>
      </c>
    </row>
    <row r="2486" spans="1:3" x14ac:dyDescent="0.35">
      <c r="A2486">
        <v>418.40699999999998</v>
      </c>
      <c r="B2486">
        <f t="shared" si="38"/>
        <v>4184.07</v>
      </c>
      <c r="C2486">
        <f>B2486*Solar!$B$2</f>
        <v>832.62992999999994</v>
      </c>
    </row>
    <row r="2487" spans="1:3" x14ac:dyDescent="0.35">
      <c r="A2487">
        <v>419.25299999999999</v>
      </c>
      <c r="B2487">
        <f t="shared" si="38"/>
        <v>4192.53</v>
      </c>
      <c r="C2487">
        <f>B2487*Solar!$B$2</f>
        <v>834.31346999999994</v>
      </c>
    </row>
    <row r="2488" spans="1:3" x14ac:dyDescent="0.35">
      <c r="A2488">
        <v>364.85300000000001</v>
      </c>
      <c r="B2488">
        <f t="shared" si="38"/>
        <v>3648.53</v>
      </c>
      <c r="C2488">
        <f>B2488*Solar!$B$2</f>
        <v>726.05747000000008</v>
      </c>
    </row>
    <row r="2489" spans="1:3" x14ac:dyDescent="0.35">
      <c r="A2489">
        <v>279.26600000000002</v>
      </c>
      <c r="B2489">
        <f t="shared" si="38"/>
        <v>2792.6600000000003</v>
      </c>
      <c r="C2489">
        <f>B2489*Solar!$B$2</f>
        <v>555.73934000000008</v>
      </c>
    </row>
    <row r="2490" spans="1:3" x14ac:dyDescent="0.35">
      <c r="A2490">
        <v>167.99299999999999</v>
      </c>
      <c r="B2490">
        <f t="shared" si="38"/>
        <v>1679.9299999999998</v>
      </c>
      <c r="C2490">
        <f>B2490*Solar!$B$2</f>
        <v>334.30606999999998</v>
      </c>
    </row>
    <row r="2491" spans="1:3" x14ac:dyDescent="0.35">
      <c r="A2491">
        <v>69.019000000000005</v>
      </c>
      <c r="B2491">
        <f t="shared" si="38"/>
        <v>690.19</v>
      </c>
      <c r="C2491">
        <f>B2491*Solar!$B$2</f>
        <v>137.34781000000001</v>
      </c>
    </row>
    <row r="2492" spans="1:3" x14ac:dyDescent="0.35">
      <c r="A2492">
        <v>6.9770000000000003</v>
      </c>
      <c r="B2492">
        <f t="shared" si="38"/>
        <v>69.77000000000001</v>
      </c>
      <c r="C2492">
        <f>B2492*Solar!$B$2</f>
        <v>13.884230000000002</v>
      </c>
    </row>
    <row r="2493" spans="1:3" x14ac:dyDescent="0.35">
      <c r="A2493">
        <v>0</v>
      </c>
      <c r="B2493">
        <f t="shared" si="38"/>
        <v>0</v>
      </c>
      <c r="C2493">
        <f>B2493*Solar!$B$2</f>
        <v>0</v>
      </c>
    </row>
    <row r="2494" spans="1:3" x14ac:dyDescent="0.35">
      <c r="A2494">
        <v>0</v>
      </c>
      <c r="B2494">
        <f t="shared" si="38"/>
        <v>0</v>
      </c>
      <c r="C2494">
        <f>B2494*Solar!$B$2</f>
        <v>0</v>
      </c>
    </row>
    <row r="2495" spans="1:3" x14ac:dyDescent="0.35">
      <c r="A2495">
        <v>0</v>
      </c>
      <c r="B2495">
        <f t="shared" si="38"/>
        <v>0</v>
      </c>
      <c r="C2495">
        <f>B2495*Solar!$B$2</f>
        <v>0</v>
      </c>
    </row>
    <row r="2496" spans="1:3" x14ac:dyDescent="0.35">
      <c r="A2496">
        <v>0</v>
      </c>
      <c r="B2496">
        <f t="shared" si="38"/>
        <v>0</v>
      </c>
      <c r="C2496">
        <f>B2496*Solar!$B$2</f>
        <v>0</v>
      </c>
    </row>
    <row r="2497" spans="1:3" x14ac:dyDescent="0.35">
      <c r="A2497">
        <v>0</v>
      </c>
      <c r="B2497">
        <f t="shared" si="38"/>
        <v>0</v>
      </c>
      <c r="C2497">
        <f>B2497*Solar!$B$2</f>
        <v>0</v>
      </c>
    </row>
    <row r="2498" spans="1:3" x14ac:dyDescent="0.35">
      <c r="A2498">
        <v>0</v>
      </c>
      <c r="B2498">
        <f t="shared" si="38"/>
        <v>0</v>
      </c>
      <c r="C2498">
        <f>B2498*Solar!$B$2</f>
        <v>0</v>
      </c>
    </row>
    <row r="2499" spans="1:3" x14ac:dyDescent="0.35">
      <c r="A2499">
        <v>0</v>
      </c>
      <c r="B2499">
        <f t="shared" ref="B2499:B2562" si="39">A2499*10</f>
        <v>0</v>
      </c>
      <c r="C2499">
        <f>B2499*Solar!$B$2</f>
        <v>0</v>
      </c>
    </row>
    <row r="2500" spans="1:3" x14ac:dyDescent="0.35">
      <c r="A2500">
        <v>0</v>
      </c>
      <c r="B2500">
        <f t="shared" si="39"/>
        <v>0</v>
      </c>
      <c r="C2500">
        <f>B2500*Solar!$B$2</f>
        <v>0</v>
      </c>
    </row>
    <row r="2501" spans="1:3" x14ac:dyDescent="0.35">
      <c r="A2501">
        <v>0</v>
      </c>
      <c r="B2501">
        <f t="shared" si="39"/>
        <v>0</v>
      </c>
      <c r="C2501">
        <f>B2501*Solar!$B$2</f>
        <v>0</v>
      </c>
    </row>
    <row r="2502" spans="1:3" x14ac:dyDescent="0.35">
      <c r="A2502">
        <v>2.1459999999999999</v>
      </c>
      <c r="B2502">
        <f t="shared" si="39"/>
        <v>21.46</v>
      </c>
      <c r="C2502">
        <f>B2502*Solar!$B$2</f>
        <v>4.2705400000000004</v>
      </c>
    </row>
    <row r="2503" spans="1:3" x14ac:dyDescent="0.35">
      <c r="A2503">
        <v>50.908000000000001</v>
      </c>
      <c r="B2503">
        <f t="shared" si="39"/>
        <v>509.08000000000004</v>
      </c>
      <c r="C2503">
        <f>B2503*Solar!$B$2</f>
        <v>101.30692000000002</v>
      </c>
    </row>
    <row r="2504" spans="1:3" x14ac:dyDescent="0.35">
      <c r="A2504">
        <v>147.90199999999999</v>
      </c>
      <c r="B2504">
        <f t="shared" si="39"/>
        <v>1479.02</v>
      </c>
      <c r="C2504">
        <f>B2504*Solar!$B$2</f>
        <v>294.32498000000004</v>
      </c>
    </row>
    <row r="2505" spans="1:3" x14ac:dyDescent="0.35">
      <c r="A2505">
        <v>253.37799999999999</v>
      </c>
      <c r="B2505">
        <f t="shared" si="39"/>
        <v>2533.7799999999997</v>
      </c>
      <c r="C2505">
        <f>B2505*Solar!$B$2</f>
        <v>504.22221999999999</v>
      </c>
    </row>
    <row r="2506" spans="1:3" x14ac:dyDescent="0.35">
      <c r="A2506">
        <v>354.762</v>
      </c>
      <c r="B2506">
        <f t="shared" si="39"/>
        <v>3547.62</v>
      </c>
      <c r="C2506">
        <f>B2506*Solar!$B$2</f>
        <v>705.97638000000006</v>
      </c>
    </row>
    <row r="2507" spans="1:3" x14ac:dyDescent="0.35">
      <c r="A2507">
        <v>433.04399999999998</v>
      </c>
      <c r="B2507">
        <f t="shared" si="39"/>
        <v>4330.4399999999996</v>
      </c>
      <c r="C2507">
        <f>B2507*Solar!$B$2</f>
        <v>861.75756000000001</v>
      </c>
    </row>
    <row r="2508" spans="1:3" x14ac:dyDescent="0.35">
      <c r="A2508">
        <v>467.26900000000001</v>
      </c>
      <c r="B2508">
        <f t="shared" si="39"/>
        <v>4672.6900000000005</v>
      </c>
      <c r="C2508">
        <f>B2508*Solar!$B$2</f>
        <v>929.86531000000014</v>
      </c>
    </row>
    <row r="2509" spans="1:3" x14ac:dyDescent="0.35">
      <c r="A2509">
        <v>477.988</v>
      </c>
      <c r="B2509">
        <f t="shared" si="39"/>
        <v>4779.88</v>
      </c>
      <c r="C2509">
        <f>B2509*Solar!$B$2</f>
        <v>951.19612000000006</v>
      </c>
    </row>
    <row r="2510" spans="1:3" x14ac:dyDescent="0.35">
      <c r="A2510">
        <v>467.88400000000001</v>
      </c>
      <c r="B2510">
        <f t="shared" si="39"/>
        <v>4678.84</v>
      </c>
      <c r="C2510">
        <f>B2510*Solar!$B$2</f>
        <v>931.08916000000011</v>
      </c>
    </row>
    <row r="2511" spans="1:3" x14ac:dyDescent="0.35">
      <c r="A2511">
        <v>458.70800000000003</v>
      </c>
      <c r="B2511">
        <f t="shared" si="39"/>
        <v>4587.08</v>
      </c>
      <c r="C2511">
        <f>B2511*Solar!$B$2</f>
        <v>912.82892000000004</v>
      </c>
    </row>
    <row r="2512" spans="1:3" x14ac:dyDescent="0.35">
      <c r="A2512">
        <v>361.01499999999999</v>
      </c>
      <c r="B2512">
        <f t="shared" si="39"/>
        <v>3610.1499999999996</v>
      </c>
      <c r="C2512">
        <f>B2512*Solar!$B$2</f>
        <v>718.41985</v>
      </c>
    </row>
    <row r="2513" spans="1:3" x14ac:dyDescent="0.35">
      <c r="A2513">
        <v>260.65699999999998</v>
      </c>
      <c r="B2513">
        <f t="shared" si="39"/>
        <v>2606.5699999999997</v>
      </c>
      <c r="C2513">
        <f>B2513*Solar!$B$2</f>
        <v>518.70742999999993</v>
      </c>
    </row>
    <row r="2514" spans="1:3" x14ac:dyDescent="0.35">
      <c r="A2514">
        <v>155.47900000000001</v>
      </c>
      <c r="B2514">
        <f t="shared" si="39"/>
        <v>1554.7900000000002</v>
      </c>
      <c r="C2514">
        <f>B2514*Solar!$B$2</f>
        <v>309.40321000000006</v>
      </c>
    </row>
    <row r="2515" spans="1:3" x14ac:dyDescent="0.35">
      <c r="A2515">
        <v>64.531999999999996</v>
      </c>
      <c r="B2515">
        <f t="shared" si="39"/>
        <v>645.31999999999994</v>
      </c>
      <c r="C2515">
        <f>B2515*Solar!$B$2</f>
        <v>128.41867999999999</v>
      </c>
    </row>
    <row r="2516" spans="1:3" x14ac:dyDescent="0.35">
      <c r="A2516">
        <v>7.3650000000000002</v>
      </c>
      <c r="B2516">
        <f t="shared" si="39"/>
        <v>73.650000000000006</v>
      </c>
      <c r="C2516">
        <f>B2516*Solar!$B$2</f>
        <v>14.656350000000002</v>
      </c>
    </row>
    <row r="2517" spans="1:3" x14ac:dyDescent="0.35">
      <c r="A2517">
        <v>0</v>
      </c>
      <c r="B2517">
        <f t="shared" si="39"/>
        <v>0</v>
      </c>
      <c r="C2517">
        <f>B2517*Solar!$B$2</f>
        <v>0</v>
      </c>
    </row>
    <row r="2518" spans="1:3" x14ac:dyDescent="0.35">
      <c r="A2518">
        <v>0</v>
      </c>
      <c r="B2518">
        <f t="shared" si="39"/>
        <v>0</v>
      </c>
      <c r="C2518">
        <f>B2518*Solar!$B$2</f>
        <v>0</v>
      </c>
    </row>
    <row r="2519" spans="1:3" x14ac:dyDescent="0.35">
      <c r="A2519">
        <v>0</v>
      </c>
      <c r="B2519">
        <f t="shared" si="39"/>
        <v>0</v>
      </c>
      <c r="C2519">
        <f>B2519*Solar!$B$2</f>
        <v>0</v>
      </c>
    </row>
    <row r="2520" spans="1:3" x14ac:dyDescent="0.35">
      <c r="A2520">
        <v>0</v>
      </c>
      <c r="B2520">
        <f t="shared" si="39"/>
        <v>0</v>
      </c>
      <c r="C2520">
        <f>B2520*Solar!$B$2</f>
        <v>0</v>
      </c>
    </row>
    <row r="2521" spans="1:3" x14ac:dyDescent="0.35">
      <c r="A2521">
        <v>0</v>
      </c>
      <c r="B2521">
        <f t="shared" si="39"/>
        <v>0</v>
      </c>
      <c r="C2521">
        <f>B2521*Solar!$B$2</f>
        <v>0</v>
      </c>
    </row>
    <row r="2522" spans="1:3" x14ac:dyDescent="0.35">
      <c r="A2522">
        <v>0</v>
      </c>
      <c r="B2522">
        <f t="shared" si="39"/>
        <v>0</v>
      </c>
      <c r="C2522">
        <f>B2522*Solar!$B$2</f>
        <v>0</v>
      </c>
    </row>
    <row r="2523" spans="1:3" x14ac:dyDescent="0.35">
      <c r="A2523">
        <v>0</v>
      </c>
      <c r="B2523">
        <f t="shared" si="39"/>
        <v>0</v>
      </c>
      <c r="C2523">
        <f>B2523*Solar!$B$2</f>
        <v>0</v>
      </c>
    </row>
    <row r="2524" spans="1:3" x14ac:dyDescent="0.35">
      <c r="A2524">
        <v>0</v>
      </c>
      <c r="B2524">
        <f t="shared" si="39"/>
        <v>0</v>
      </c>
      <c r="C2524">
        <f>B2524*Solar!$B$2</f>
        <v>0</v>
      </c>
    </row>
    <row r="2525" spans="1:3" x14ac:dyDescent="0.35">
      <c r="A2525">
        <v>0</v>
      </c>
      <c r="B2525">
        <f t="shared" si="39"/>
        <v>0</v>
      </c>
      <c r="C2525">
        <f>B2525*Solar!$B$2</f>
        <v>0</v>
      </c>
    </row>
    <row r="2526" spans="1:3" x14ac:dyDescent="0.35">
      <c r="A2526">
        <v>2.88</v>
      </c>
      <c r="B2526">
        <f t="shared" si="39"/>
        <v>28.799999999999997</v>
      </c>
      <c r="C2526">
        <f>B2526*Solar!$B$2</f>
        <v>5.7311999999999994</v>
      </c>
    </row>
    <row r="2527" spans="1:3" x14ac:dyDescent="0.35">
      <c r="A2527">
        <v>49.514000000000003</v>
      </c>
      <c r="B2527">
        <f t="shared" si="39"/>
        <v>495.14000000000004</v>
      </c>
      <c r="C2527">
        <f>B2527*Solar!$B$2</f>
        <v>98.532860000000014</v>
      </c>
    </row>
    <row r="2528" spans="1:3" x14ac:dyDescent="0.35">
      <c r="A2528">
        <v>144.15799999999999</v>
      </c>
      <c r="B2528">
        <f t="shared" si="39"/>
        <v>1441.58</v>
      </c>
      <c r="C2528">
        <f>B2528*Solar!$B$2</f>
        <v>286.87441999999999</v>
      </c>
    </row>
    <row r="2529" spans="1:3" x14ac:dyDescent="0.35">
      <c r="A2529">
        <v>253.81299999999999</v>
      </c>
      <c r="B2529">
        <f t="shared" si="39"/>
        <v>2538.13</v>
      </c>
      <c r="C2529">
        <f>B2529*Solar!$B$2</f>
        <v>505.08787000000007</v>
      </c>
    </row>
    <row r="2530" spans="1:3" x14ac:dyDescent="0.35">
      <c r="A2530">
        <v>354.87900000000002</v>
      </c>
      <c r="B2530">
        <f t="shared" si="39"/>
        <v>3548.79</v>
      </c>
      <c r="C2530">
        <f>B2530*Solar!$B$2</f>
        <v>706.20920999999998</v>
      </c>
    </row>
    <row r="2531" spans="1:3" x14ac:dyDescent="0.35">
      <c r="A2531">
        <v>444.846</v>
      </c>
      <c r="B2531">
        <f t="shared" si="39"/>
        <v>4448.46</v>
      </c>
      <c r="C2531">
        <f>B2531*Solar!$B$2</f>
        <v>885.24354000000005</v>
      </c>
    </row>
    <row r="2532" spans="1:3" x14ac:dyDescent="0.35">
      <c r="A2532">
        <v>493.29</v>
      </c>
      <c r="B2532">
        <f t="shared" si="39"/>
        <v>4932.9000000000005</v>
      </c>
      <c r="C2532">
        <f>B2532*Solar!$B$2</f>
        <v>981.64710000000014</v>
      </c>
    </row>
    <row r="2533" spans="1:3" x14ac:dyDescent="0.35">
      <c r="A2533">
        <v>532.03899999999999</v>
      </c>
      <c r="B2533">
        <f t="shared" si="39"/>
        <v>5320.3899999999994</v>
      </c>
      <c r="C2533">
        <f>B2533*Solar!$B$2</f>
        <v>1058.7576099999999</v>
      </c>
    </row>
    <row r="2534" spans="1:3" x14ac:dyDescent="0.35">
      <c r="A2534">
        <v>524.79899999999998</v>
      </c>
      <c r="B2534">
        <f t="shared" si="39"/>
        <v>5247.99</v>
      </c>
      <c r="C2534">
        <f>B2534*Solar!$B$2</f>
        <v>1044.3500100000001</v>
      </c>
    </row>
    <row r="2535" spans="1:3" x14ac:dyDescent="0.35">
      <c r="A2535">
        <v>507.48</v>
      </c>
      <c r="B2535">
        <f t="shared" si="39"/>
        <v>5074.8</v>
      </c>
      <c r="C2535">
        <f>B2535*Solar!$B$2</f>
        <v>1009.8852000000001</v>
      </c>
    </row>
    <row r="2536" spans="1:3" x14ac:dyDescent="0.35">
      <c r="A2536">
        <v>435.71</v>
      </c>
      <c r="B2536">
        <f t="shared" si="39"/>
        <v>4357.0999999999995</v>
      </c>
      <c r="C2536">
        <f>B2536*Solar!$B$2</f>
        <v>867.0628999999999</v>
      </c>
    </row>
    <row r="2537" spans="1:3" x14ac:dyDescent="0.35">
      <c r="A2537">
        <v>311.14699999999999</v>
      </c>
      <c r="B2537">
        <f t="shared" si="39"/>
        <v>3111.47</v>
      </c>
      <c r="C2537">
        <f>B2537*Solar!$B$2</f>
        <v>619.18253000000004</v>
      </c>
    </row>
    <row r="2538" spans="1:3" x14ac:dyDescent="0.35">
      <c r="A2538">
        <v>186.36</v>
      </c>
      <c r="B2538">
        <f t="shared" si="39"/>
        <v>1863.6000000000001</v>
      </c>
      <c r="C2538">
        <f>B2538*Solar!$B$2</f>
        <v>370.85640000000006</v>
      </c>
    </row>
    <row r="2539" spans="1:3" x14ac:dyDescent="0.35">
      <c r="A2539">
        <v>72.347999999999999</v>
      </c>
      <c r="B2539">
        <f t="shared" si="39"/>
        <v>723.48</v>
      </c>
      <c r="C2539">
        <f>B2539*Solar!$B$2</f>
        <v>143.97252</v>
      </c>
    </row>
    <row r="2540" spans="1:3" x14ac:dyDescent="0.35">
      <c r="A2540">
        <v>9.2270000000000003</v>
      </c>
      <c r="B2540">
        <f t="shared" si="39"/>
        <v>92.27000000000001</v>
      </c>
      <c r="C2540">
        <f>B2540*Solar!$B$2</f>
        <v>18.361730000000001</v>
      </c>
    </row>
    <row r="2541" spans="1:3" x14ac:dyDescent="0.35">
      <c r="A2541">
        <v>0</v>
      </c>
      <c r="B2541">
        <f t="shared" si="39"/>
        <v>0</v>
      </c>
      <c r="C2541">
        <f>B2541*Solar!$B$2</f>
        <v>0</v>
      </c>
    </row>
    <row r="2542" spans="1:3" x14ac:dyDescent="0.35">
      <c r="A2542">
        <v>0</v>
      </c>
      <c r="B2542">
        <f t="shared" si="39"/>
        <v>0</v>
      </c>
      <c r="C2542">
        <f>B2542*Solar!$B$2</f>
        <v>0</v>
      </c>
    </row>
    <row r="2543" spans="1:3" x14ac:dyDescent="0.35">
      <c r="A2543">
        <v>0</v>
      </c>
      <c r="B2543">
        <f t="shared" si="39"/>
        <v>0</v>
      </c>
      <c r="C2543">
        <f>B2543*Solar!$B$2</f>
        <v>0</v>
      </c>
    </row>
    <row r="2544" spans="1:3" x14ac:dyDescent="0.35">
      <c r="A2544">
        <v>0</v>
      </c>
      <c r="B2544">
        <f t="shared" si="39"/>
        <v>0</v>
      </c>
      <c r="C2544">
        <f>B2544*Solar!$B$2</f>
        <v>0</v>
      </c>
    </row>
    <row r="2545" spans="1:3" x14ac:dyDescent="0.35">
      <c r="A2545">
        <v>0</v>
      </c>
      <c r="B2545">
        <f t="shared" si="39"/>
        <v>0</v>
      </c>
      <c r="C2545">
        <f>B2545*Solar!$B$2</f>
        <v>0</v>
      </c>
    </row>
    <row r="2546" spans="1:3" x14ac:dyDescent="0.35">
      <c r="A2546">
        <v>0</v>
      </c>
      <c r="B2546">
        <f t="shared" si="39"/>
        <v>0</v>
      </c>
      <c r="C2546">
        <f>B2546*Solar!$B$2</f>
        <v>0</v>
      </c>
    </row>
    <row r="2547" spans="1:3" x14ac:dyDescent="0.35">
      <c r="A2547">
        <v>0</v>
      </c>
      <c r="B2547">
        <f t="shared" si="39"/>
        <v>0</v>
      </c>
      <c r="C2547">
        <f>B2547*Solar!$B$2</f>
        <v>0</v>
      </c>
    </row>
    <row r="2548" spans="1:3" x14ac:dyDescent="0.35">
      <c r="A2548">
        <v>0</v>
      </c>
      <c r="B2548">
        <f t="shared" si="39"/>
        <v>0</v>
      </c>
      <c r="C2548">
        <f>B2548*Solar!$B$2</f>
        <v>0</v>
      </c>
    </row>
    <row r="2549" spans="1:3" x14ac:dyDescent="0.35">
      <c r="A2549">
        <v>0</v>
      </c>
      <c r="B2549">
        <f t="shared" si="39"/>
        <v>0</v>
      </c>
      <c r="C2549">
        <f>B2549*Solar!$B$2</f>
        <v>0</v>
      </c>
    </row>
    <row r="2550" spans="1:3" x14ac:dyDescent="0.35">
      <c r="A2550">
        <v>3.5179999999999998</v>
      </c>
      <c r="B2550">
        <f t="shared" si="39"/>
        <v>35.18</v>
      </c>
      <c r="C2550">
        <f>B2550*Solar!$B$2</f>
        <v>7.00082</v>
      </c>
    </row>
    <row r="2551" spans="1:3" x14ac:dyDescent="0.35">
      <c r="A2551">
        <v>55.408000000000001</v>
      </c>
      <c r="B2551">
        <f t="shared" si="39"/>
        <v>554.08000000000004</v>
      </c>
      <c r="C2551">
        <f>B2551*Solar!$B$2</f>
        <v>110.26192000000002</v>
      </c>
    </row>
    <row r="2552" spans="1:3" x14ac:dyDescent="0.35">
      <c r="A2552">
        <v>145.91</v>
      </c>
      <c r="B2552">
        <f t="shared" si="39"/>
        <v>1459.1</v>
      </c>
      <c r="C2552">
        <f>B2552*Solar!$B$2</f>
        <v>290.36090000000002</v>
      </c>
    </row>
    <row r="2553" spans="1:3" x14ac:dyDescent="0.35">
      <c r="A2553">
        <v>256.19099999999997</v>
      </c>
      <c r="B2553">
        <f t="shared" si="39"/>
        <v>2561.91</v>
      </c>
      <c r="C2553">
        <f>B2553*Solar!$B$2</f>
        <v>509.82008999999999</v>
      </c>
    </row>
    <row r="2554" spans="1:3" x14ac:dyDescent="0.35">
      <c r="A2554">
        <v>358.892</v>
      </c>
      <c r="B2554">
        <f t="shared" si="39"/>
        <v>3588.92</v>
      </c>
      <c r="C2554">
        <f>B2554*Solar!$B$2</f>
        <v>714.19508000000008</v>
      </c>
    </row>
    <row r="2555" spans="1:3" x14ac:dyDescent="0.35">
      <c r="A2555">
        <v>445.00299999999999</v>
      </c>
      <c r="B2555">
        <f t="shared" si="39"/>
        <v>4450.03</v>
      </c>
      <c r="C2555">
        <f>B2555*Solar!$B$2</f>
        <v>885.55597</v>
      </c>
    </row>
    <row r="2556" spans="1:3" x14ac:dyDescent="0.35">
      <c r="A2556">
        <v>525.13400000000001</v>
      </c>
      <c r="B2556">
        <f t="shared" si="39"/>
        <v>5251.34</v>
      </c>
      <c r="C2556">
        <f>B2556*Solar!$B$2</f>
        <v>1045.01666</v>
      </c>
    </row>
    <row r="2557" spans="1:3" x14ac:dyDescent="0.35">
      <c r="A2557">
        <v>542.63</v>
      </c>
      <c r="B2557">
        <f t="shared" si="39"/>
        <v>5426.3</v>
      </c>
      <c r="C2557">
        <f>B2557*Solar!$B$2</f>
        <v>1079.8337000000001</v>
      </c>
    </row>
    <row r="2558" spans="1:3" x14ac:dyDescent="0.35">
      <c r="A2558">
        <v>527.43600000000004</v>
      </c>
      <c r="B2558">
        <f t="shared" si="39"/>
        <v>5274.3600000000006</v>
      </c>
      <c r="C2558">
        <f>B2558*Solar!$B$2</f>
        <v>1049.5976400000002</v>
      </c>
    </row>
    <row r="2559" spans="1:3" x14ac:dyDescent="0.35">
      <c r="A2559">
        <v>479.03100000000001</v>
      </c>
      <c r="B2559">
        <f t="shared" si="39"/>
        <v>4790.3100000000004</v>
      </c>
      <c r="C2559">
        <f>B2559*Solar!$B$2</f>
        <v>953.27169000000015</v>
      </c>
    </row>
    <row r="2560" spans="1:3" x14ac:dyDescent="0.35">
      <c r="A2560">
        <v>386.62599999999998</v>
      </c>
      <c r="B2560">
        <f t="shared" si="39"/>
        <v>3866.2599999999998</v>
      </c>
      <c r="C2560">
        <f>B2560*Solar!$B$2</f>
        <v>769.38573999999994</v>
      </c>
    </row>
    <row r="2561" spans="1:3" x14ac:dyDescent="0.35">
      <c r="A2561">
        <v>277.69400000000002</v>
      </c>
      <c r="B2561">
        <f t="shared" si="39"/>
        <v>2776.94</v>
      </c>
      <c r="C2561">
        <f>B2561*Solar!$B$2</f>
        <v>552.61106000000007</v>
      </c>
    </row>
    <row r="2562" spans="1:3" x14ac:dyDescent="0.35">
      <c r="A2562">
        <v>160.81399999999999</v>
      </c>
      <c r="B2562">
        <f t="shared" si="39"/>
        <v>1608.1399999999999</v>
      </c>
      <c r="C2562">
        <f>B2562*Solar!$B$2</f>
        <v>320.01985999999999</v>
      </c>
    </row>
    <row r="2563" spans="1:3" x14ac:dyDescent="0.35">
      <c r="A2563">
        <v>66.451999999999998</v>
      </c>
      <c r="B2563">
        <f t="shared" ref="B2563:B2626" si="40">A2563*10</f>
        <v>664.52</v>
      </c>
      <c r="C2563">
        <f>B2563*Solar!$B$2</f>
        <v>132.23948000000001</v>
      </c>
    </row>
    <row r="2564" spans="1:3" x14ac:dyDescent="0.35">
      <c r="A2564">
        <v>8.7840000000000007</v>
      </c>
      <c r="B2564">
        <f t="shared" si="40"/>
        <v>87.84</v>
      </c>
      <c r="C2564">
        <f>B2564*Solar!$B$2</f>
        <v>17.480160000000001</v>
      </c>
    </row>
    <row r="2565" spans="1:3" x14ac:dyDescent="0.35">
      <c r="A2565">
        <v>0</v>
      </c>
      <c r="B2565">
        <f t="shared" si="40"/>
        <v>0</v>
      </c>
      <c r="C2565">
        <f>B2565*Solar!$B$2</f>
        <v>0</v>
      </c>
    </row>
    <row r="2566" spans="1:3" x14ac:dyDescent="0.35">
      <c r="A2566">
        <v>0</v>
      </c>
      <c r="B2566">
        <f t="shared" si="40"/>
        <v>0</v>
      </c>
      <c r="C2566">
        <f>B2566*Solar!$B$2</f>
        <v>0</v>
      </c>
    </row>
    <row r="2567" spans="1:3" x14ac:dyDescent="0.35">
      <c r="A2567">
        <v>0</v>
      </c>
      <c r="B2567">
        <f t="shared" si="40"/>
        <v>0</v>
      </c>
      <c r="C2567">
        <f>B2567*Solar!$B$2</f>
        <v>0</v>
      </c>
    </row>
    <row r="2568" spans="1:3" x14ac:dyDescent="0.35">
      <c r="A2568">
        <v>0</v>
      </c>
      <c r="B2568">
        <f t="shared" si="40"/>
        <v>0</v>
      </c>
      <c r="C2568">
        <f>B2568*Solar!$B$2</f>
        <v>0</v>
      </c>
    </row>
    <row r="2569" spans="1:3" x14ac:dyDescent="0.35">
      <c r="A2569">
        <v>0</v>
      </c>
      <c r="B2569">
        <f t="shared" si="40"/>
        <v>0</v>
      </c>
      <c r="C2569">
        <f>B2569*Solar!$B$2</f>
        <v>0</v>
      </c>
    </row>
    <row r="2570" spans="1:3" x14ac:dyDescent="0.35">
      <c r="A2570">
        <v>0</v>
      </c>
      <c r="B2570">
        <f t="shared" si="40"/>
        <v>0</v>
      </c>
      <c r="C2570">
        <f>B2570*Solar!$B$2</f>
        <v>0</v>
      </c>
    </row>
    <row r="2571" spans="1:3" x14ac:dyDescent="0.35">
      <c r="A2571">
        <v>0</v>
      </c>
      <c r="B2571">
        <f t="shared" si="40"/>
        <v>0</v>
      </c>
      <c r="C2571">
        <f>B2571*Solar!$B$2</f>
        <v>0</v>
      </c>
    </row>
    <row r="2572" spans="1:3" x14ac:dyDescent="0.35">
      <c r="A2572">
        <v>0</v>
      </c>
      <c r="B2572">
        <f t="shared" si="40"/>
        <v>0</v>
      </c>
      <c r="C2572">
        <f>B2572*Solar!$B$2</f>
        <v>0</v>
      </c>
    </row>
    <row r="2573" spans="1:3" x14ac:dyDescent="0.35">
      <c r="A2573">
        <v>0</v>
      </c>
      <c r="B2573">
        <f t="shared" si="40"/>
        <v>0</v>
      </c>
      <c r="C2573">
        <f>B2573*Solar!$B$2</f>
        <v>0</v>
      </c>
    </row>
    <row r="2574" spans="1:3" x14ac:dyDescent="0.35">
      <c r="A2574">
        <v>3.5390000000000001</v>
      </c>
      <c r="B2574">
        <f t="shared" si="40"/>
        <v>35.39</v>
      </c>
      <c r="C2574">
        <f>B2574*Solar!$B$2</f>
        <v>7.0426100000000007</v>
      </c>
    </row>
    <row r="2575" spans="1:3" x14ac:dyDescent="0.35">
      <c r="A2575">
        <v>54.356999999999999</v>
      </c>
      <c r="B2575">
        <f t="shared" si="40"/>
        <v>543.56999999999994</v>
      </c>
      <c r="C2575">
        <f>B2575*Solar!$B$2</f>
        <v>108.17043</v>
      </c>
    </row>
    <row r="2576" spans="1:3" x14ac:dyDescent="0.35">
      <c r="A2576">
        <v>152.821</v>
      </c>
      <c r="B2576">
        <f t="shared" si="40"/>
        <v>1528.21</v>
      </c>
      <c r="C2576">
        <f>B2576*Solar!$B$2</f>
        <v>304.11378999999999</v>
      </c>
    </row>
    <row r="2577" spans="1:3" x14ac:dyDescent="0.35">
      <c r="A2577">
        <v>266.27999999999997</v>
      </c>
      <c r="B2577">
        <f t="shared" si="40"/>
        <v>2662.7999999999997</v>
      </c>
      <c r="C2577">
        <f>B2577*Solar!$B$2</f>
        <v>529.8972</v>
      </c>
    </row>
    <row r="2578" spans="1:3" x14ac:dyDescent="0.35">
      <c r="A2578">
        <v>376.86200000000002</v>
      </c>
      <c r="B2578">
        <f t="shared" si="40"/>
        <v>3768.6200000000003</v>
      </c>
      <c r="C2578">
        <f>B2578*Solar!$B$2</f>
        <v>749.9553800000001</v>
      </c>
    </row>
    <row r="2579" spans="1:3" x14ac:dyDescent="0.35">
      <c r="A2579">
        <v>471.76400000000001</v>
      </c>
      <c r="B2579">
        <f t="shared" si="40"/>
        <v>4717.6400000000003</v>
      </c>
      <c r="C2579">
        <f>B2579*Solar!$B$2</f>
        <v>938.81036000000006</v>
      </c>
    </row>
    <row r="2580" spans="1:3" x14ac:dyDescent="0.35">
      <c r="A2580">
        <v>524.08399999999995</v>
      </c>
      <c r="B2580">
        <f t="shared" si="40"/>
        <v>5240.8399999999992</v>
      </c>
      <c r="C2580">
        <f>B2580*Solar!$B$2</f>
        <v>1042.92716</v>
      </c>
    </row>
    <row r="2581" spans="1:3" x14ac:dyDescent="0.35">
      <c r="A2581">
        <v>537.60799999999995</v>
      </c>
      <c r="B2581">
        <f t="shared" si="40"/>
        <v>5376.08</v>
      </c>
      <c r="C2581">
        <f>B2581*Solar!$B$2</f>
        <v>1069.8399200000001</v>
      </c>
    </row>
    <row r="2582" spans="1:3" x14ac:dyDescent="0.35">
      <c r="A2582">
        <v>517.83000000000004</v>
      </c>
      <c r="B2582">
        <f t="shared" si="40"/>
        <v>5178.3</v>
      </c>
      <c r="C2582">
        <f>B2582*Solar!$B$2</f>
        <v>1030.4817</v>
      </c>
    </row>
    <row r="2583" spans="1:3" x14ac:dyDescent="0.35">
      <c r="A2583">
        <v>478.74700000000001</v>
      </c>
      <c r="B2583">
        <f t="shared" si="40"/>
        <v>4787.47</v>
      </c>
      <c r="C2583">
        <f>B2583*Solar!$B$2</f>
        <v>952.70653000000004</v>
      </c>
    </row>
    <row r="2584" spans="1:3" x14ac:dyDescent="0.35">
      <c r="A2584">
        <v>409.411</v>
      </c>
      <c r="B2584">
        <f t="shared" si="40"/>
        <v>4094.11</v>
      </c>
      <c r="C2584">
        <f>B2584*Solar!$B$2</f>
        <v>814.72789000000012</v>
      </c>
    </row>
    <row r="2585" spans="1:3" x14ac:dyDescent="0.35">
      <c r="A2585">
        <v>283.721</v>
      </c>
      <c r="B2585">
        <f t="shared" si="40"/>
        <v>2837.21</v>
      </c>
      <c r="C2585">
        <f>B2585*Solar!$B$2</f>
        <v>564.60478999999998</v>
      </c>
    </row>
    <row r="2586" spans="1:3" x14ac:dyDescent="0.35">
      <c r="A2586">
        <v>195.37200000000001</v>
      </c>
      <c r="B2586">
        <f t="shared" si="40"/>
        <v>1953.7200000000003</v>
      </c>
      <c r="C2586">
        <f>B2586*Solar!$B$2</f>
        <v>388.79028000000005</v>
      </c>
    </row>
    <row r="2587" spans="1:3" x14ac:dyDescent="0.35">
      <c r="A2587">
        <v>83.899000000000001</v>
      </c>
      <c r="B2587">
        <f t="shared" si="40"/>
        <v>838.99</v>
      </c>
      <c r="C2587">
        <f>B2587*Solar!$B$2</f>
        <v>166.95901000000001</v>
      </c>
    </row>
    <row r="2588" spans="1:3" x14ac:dyDescent="0.35">
      <c r="A2588">
        <v>10.803000000000001</v>
      </c>
      <c r="B2588">
        <f t="shared" si="40"/>
        <v>108.03</v>
      </c>
      <c r="C2588">
        <f>B2588*Solar!$B$2</f>
        <v>21.497970000000002</v>
      </c>
    </row>
    <row r="2589" spans="1:3" x14ac:dyDescent="0.35">
      <c r="A2589">
        <v>0</v>
      </c>
      <c r="B2589">
        <f t="shared" si="40"/>
        <v>0</v>
      </c>
      <c r="C2589">
        <f>B2589*Solar!$B$2</f>
        <v>0</v>
      </c>
    </row>
    <row r="2590" spans="1:3" x14ac:dyDescent="0.35">
      <c r="A2590">
        <v>0</v>
      </c>
      <c r="B2590">
        <f t="shared" si="40"/>
        <v>0</v>
      </c>
      <c r="C2590">
        <f>B2590*Solar!$B$2</f>
        <v>0</v>
      </c>
    </row>
    <row r="2591" spans="1:3" x14ac:dyDescent="0.35">
      <c r="A2591">
        <v>0</v>
      </c>
      <c r="B2591">
        <f t="shared" si="40"/>
        <v>0</v>
      </c>
      <c r="C2591">
        <f>B2591*Solar!$B$2</f>
        <v>0</v>
      </c>
    </row>
    <row r="2592" spans="1:3" x14ac:dyDescent="0.35">
      <c r="A2592">
        <v>0</v>
      </c>
      <c r="B2592">
        <f t="shared" si="40"/>
        <v>0</v>
      </c>
      <c r="C2592">
        <f>B2592*Solar!$B$2</f>
        <v>0</v>
      </c>
    </row>
    <row r="2593" spans="1:3" x14ac:dyDescent="0.35">
      <c r="A2593">
        <v>0</v>
      </c>
      <c r="B2593">
        <f t="shared" si="40"/>
        <v>0</v>
      </c>
      <c r="C2593">
        <f>B2593*Solar!$B$2</f>
        <v>0</v>
      </c>
    </row>
    <row r="2594" spans="1:3" x14ac:dyDescent="0.35">
      <c r="A2594">
        <v>0</v>
      </c>
      <c r="B2594">
        <f t="shared" si="40"/>
        <v>0</v>
      </c>
      <c r="C2594">
        <f>B2594*Solar!$B$2</f>
        <v>0</v>
      </c>
    </row>
    <row r="2595" spans="1:3" x14ac:dyDescent="0.35">
      <c r="A2595">
        <v>0</v>
      </c>
      <c r="B2595">
        <f t="shared" si="40"/>
        <v>0</v>
      </c>
      <c r="C2595">
        <f>B2595*Solar!$B$2</f>
        <v>0</v>
      </c>
    </row>
    <row r="2596" spans="1:3" x14ac:dyDescent="0.35">
      <c r="A2596">
        <v>0</v>
      </c>
      <c r="B2596">
        <f t="shared" si="40"/>
        <v>0</v>
      </c>
      <c r="C2596">
        <f>B2596*Solar!$B$2</f>
        <v>0</v>
      </c>
    </row>
    <row r="2597" spans="1:3" x14ac:dyDescent="0.35">
      <c r="A2597">
        <v>0</v>
      </c>
      <c r="B2597">
        <f t="shared" si="40"/>
        <v>0</v>
      </c>
      <c r="C2597">
        <f>B2597*Solar!$B$2</f>
        <v>0</v>
      </c>
    </row>
    <row r="2598" spans="1:3" x14ac:dyDescent="0.35">
      <c r="A2598">
        <v>5.1079999999999997</v>
      </c>
      <c r="B2598">
        <f t="shared" si="40"/>
        <v>51.08</v>
      </c>
      <c r="C2598">
        <f>B2598*Solar!$B$2</f>
        <v>10.16492</v>
      </c>
    </row>
    <row r="2599" spans="1:3" x14ac:dyDescent="0.35">
      <c r="A2599">
        <v>64.471999999999994</v>
      </c>
      <c r="B2599">
        <f t="shared" si="40"/>
        <v>644.71999999999991</v>
      </c>
      <c r="C2599">
        <f>B2599*Solar!$B$2</f>
        <v>128.29927999999998</v>
      </c>
    </row>
    <row r="2600" spans="1:3" x14ac:dyDescent="0.35">
      <c r="A2600">
        <v>176.87700000000001</v>
      </c>
      <c r="B2600">
        <f t="shared" si="40"/>
        <v>1768.77</v>
      </c>
      <c r="C2600">
        <f>B2600*Solar!$B$2</f>
        <v>351.98523</v>
      </c>
    </row>
    <row r="2601" spans="1:3" x14ac:dyDescent="0.35">
      <c r="A2601">
        <v>287.94600000000003</v>
      </c>
      <c r="B2601">
        <f t="shared" si="40"/>
        <v>2879.46</v>
      </c>
      <c r="C2601">
        <f>B2601*Solar!$B$2</f>
        <v>573.01254000000006</v>
      </c>
    </row>
    <row r="2602" spans="1:3" x14ac:dyDescent="0.35">
      <c r="A2602">
        <v>386.60899999999998</v>
      </c>
      <c r="B2602">
        <f t="shared" si="40"/>
        <v>3866.0899999999997</v>
      </c>
      <c r="C2602">
        <f>B2602*Solar!$B$2</f>
        <v>769.35190999999998</v>
      </c>
    </row>
    <row r="2603" spans="1:3" x14ac:dyDescent="0.35">
      <c r="A2603">
        <v>491.58</v>
      </c>
      <c r="B2603">
        <f t="shared" si="40"/>
        <v>4915.8</v>
      </c>
      <c r="C2603">
        <f>B2603*Solar!$B$2</f>
        <v>978.24420000000009</v>
      </c>
    </row>
    <row r="2604" spans="1:3" x14ac:dyDescent="0.35">
      <c r="A2604">
        <v>508.28699999999998</v>
      </c>
      <c r="B2604">
        <f t="shared" si="40"/>
        <v>5082.87</v>
      </c>
      <c r="C2604">
        <f>B2604*Solar!$B$2</f>
        <v>1011.49113</v>
      </c>
    </row>
    <row r="2605" spans="1:3" x14ac:dyDescent="0.35">
      <c r="A2605">
        <v>554.46900000000005</v>
      </c>
      <c r="B2605">
        <f t="shared" si="40"/>
        <v>5544.6900000000005</v>
      </c>
      <c r="C2605">
        <f>B2605*Solar!$B$2</f>
        <v>1103.3933100000002</v>
      </c>
    </row>
    <row r="2606" spans="1:3" x14ac:dyDescent="0.35">
      <c r="A2606">
        <v>530.34799999999996</v>
      </c>
      <c r="B2606">
        <f t="shared" si="40"/>
        <v>5303.48</v>
      </c>
      <c r="C2606">
        <f>B2606*Solar!$B$2</f>
        <v>1055.3925199999999</v>
      </c>
    </row>
    <row r="2607" spans="1:3" x14ac:dyDescent="0.35">
      <c r="A2607">
        <v>489.69299999999998</v>
      </c>
      <c r="B2607">
        <f t="shared" si="40"/>
        <v>4896.93</v>
      </c>
      <c r="C2607">
        <f>B2607*Solar!$B$2</f>
        <v>974.48907000000008</v>
      </c>
    </row>
    <row r="2608" spans="1:3" x14ac:dyDescent="0.35">
      <c r="A2608">
        <v>404.404</v>
      </c>
      <c r="B2608">
        <f t="shared" si="40"/>
        <v>4044.04</v>
      </c>
      <c r="C2608">
        <f>B2608*Solar!$B$2</f>
        <v>804.76396</v>
      </c>
    </row>
    <row r="2609" spans="1:3" x14ac:dyDescent="0.35">
      <c r="A2609">
        <v>287.20800000000003</v>
      </c>
      <c r="B2609">
        <f t="shared" si="40"/>
        <v>2872.0800000000004</v>
      </c>
      <c r="C2609">
        <f>B2609*Solar!$B$2</f>
        <v>571.54392000000007</v>
      </c>
    </row>
    <row r="2610" spans="1:3" x14ac:dyDescent="0.35">
      <c r="A2610">
        <v>181.32300000000001</v>
      </c>
      <c r="B2610">
        <f t="shared" si="40"/>
        <v>1813.23</v>
      </c>
      <c r="C2610">
        <f>B2610*Solar!$B$2</f>
        <v>360.83277000000004</v>
      </c>
    </row>
    <row r="2611" spans="1:3" x14ac:dyDescent="0.35">
      <c r="A2611">
        <v>83.284000000000006</v>
      </c>
      <c r="B2611">
        <f t="shared" si="40"/>
        <v>832.84</v>
      </c>
      <c r="C2611">
        <f>B2611*Solar!$B$2</f>
        <v>165.73516000000001</v>
      </c>
    </row>
    <row r="2612" spans="1:3" x14ac:dyDescent="0.35">
      <c r="A2612">
        <v>12.362</v>
      </c>
      <c r="B2612">
        <f t="shared" si="40"/>
        <v>123.62</v>
      </c>
      <c r="C2612">
        <f>B2612*Solar!$B$2</f>
        <v>24.600380000000001</v>
      </c>
    </row>
    <row r="2613" spans="1:3" x14ac:dyDescent="0.35">
      <c r="A2613">
        <v>0</v>
      </c>
      <c r="B2613">
        <f t="shared" si="40"/>
        <v>0</v>
      </c>
      <c r="C2613">
        <f>B2613*Solar!$B$2</f>
        <v>0</v>
      </c>
    </row>
    <row r="2614" spans="1:3" x14ac:dyDescent="0.35">
      <c r="A2614">
        <v>0</v>
      </c>
      <c r="B2614">
        <f t="shared" si="40"/>
        <v>0</v>
      </c>
      <c r="C2614">
        <f>B2614*Solar!$B$2</f>
        <v>0</v>
      </c>
    </row>
    <row r="2615" spans="1:3" x14ac:dyDescent="0.35">
      <c r="A2615">
        <v>0</v>
      </c>
      <c r="B2615">
        <f t="shared" si="40"/>
        <v>0</v>
      </c>
      <c r="C2615">
        <f>B2615*Solar!$B$2</f>
        <v>0</v>
      </c>
    </row>
    <row r="2616" spans="1:3" x14ac:dyDescent="0.35">
      <c r="A2616">
        <v>0</v>
      </c>
      <c r="B2616">
        <f t="shared" si="40"/>
        <v>0</v>
      </c>
      <c r="C2616">
        <f>B2616*Solar!$B$2</f>
        <v>0</v>
      </c>
    </row>
    <row r="2617" spans="1:3" x14ac:dyDescent="0.35">
      <c r="A2617">
        <v>0</v>
      </c>
      <c r="B2617">
        <f t="shared" si="40"/>
        <v>0</v>
      </c>
      <c r="C2617">
        <f>B2617*Solar!$B$2</f>
        <v>0</v>
      </c>
    </row>
    <row r="2618" spans="1:3" x14ac:dyDescent="0.35">
      <c r="A2618">
        <v>0</v>
      </c>
      <c r="B2618">
        <f t="shared" si="40"/>
        <v>0</v>
      </c>
      <c r="C2618">
        <f>B2618*Solar!$B$2</f>
        <v>0</v>
      </c>
    </row>
    <row r="2619" spans="1:3" x14ac:dyDescent="0.35">
      <c r="A2619">
        <v>0</v>
      </c>
      <c r="B2619">
        <f t="shared" si="40"/>
        <v>0</v>
      </c>
      <c r="C2619">
        <f>B2619*Solar!$B$2</f>
        <v>0</v>
      </c>
    </row>
    <row r="2620" spans="1:3" x14ac:dyDescent="0.35">
      <c r="A2620">
        <v>0</v>
      </c>
      <c r="B2620">
        <f t="shared" si="40"/>
        <v>0</v>
      </c>
      <c r="C2620">
        <f>B2620*Solar!$B$2</f>
        <v>0</v>
      </c>
    </row>
    <row r="2621" spans="1:3" x14ac:dyDescent="0.35">
      <c r="A2621">
        <v>0</v>
      </c>
      <c r="B2621">
        <f t="shared" si="40"/>
        <v>0</v>
      </c>
      <c r="C2621">
        <f>B2621*Solar!$B$2</f>
        <v>0</v>
      </c>
    </row>
    <row r="2622" spans="1:3" x14ac:dyDescent="0.35">
      <c r="A2622">
        <v>5.8680000000000003</v>
      </c>
      <c r="B2622">
        <f t="shared" si="40"/>
        <v>58.680000000000007</v>
      </c>
      <c r="C2622">
        <f>B2622*Solar!$B$2</f>
        <v>11.677320000000002</v>
      </c>
    </row>
    <row r="2623" spans="1:3" x14ac:dyDescent="0.35">
      <c r="A2623">
        <v>67.533000000000001</v>
      </c>
      <c r="B2623">
        <f t="shared" si="40"/>
        <v>675.33</v>
      </c>
      <c r="C2623">
        <f>B2623*Solar!$B$2</f>
        <v>134.39067000000003</v>
      </c>
    </row>
    <row r="2624" spans="1:3" x14ac:dyDescent="0.35">
      <c r="A2624">
        <v>176.114</v>
      </c>
      <c r="B2624">
        <f t="shared" si="40"/>
        <v>1761.14</v>
      </c>
      <c r="C2624">
        <f>B2624*Solar!$B$2</f>
        <v>350.46686000000005</v>
      </c>
    </row>
    <row r="2625" spans="1:3" x14ac:dyDescent="0.35">
      <c r="A2625">
        <v>313.416</v>
      </c>
      <c r="B2625">
        <f t="shared" si="40"/>
        <v>3134.16</v>
      </c>
      <c r="C2625">
        <f>B2625*Solar!$B$2</f>
        <v>623.69784000000004</v>
      </c>
    </row>
    <row r="2626" spans="1:3" x14ac:dyDescent="0.35">
      <c r="A2626">
        <v>409.47199999999998</v>
      </c>
      <c r="B2626">
        <f t="shared" si="40"/>
        <v>4094.72</v>
      </c>
      <c r="C2626">
        <f>B2626*Solar!$B$2</f>
        <v>814.84928000000002</v>
      </c>
    </row>
    <row r="2627" spans="1:3" x14ac:dyDescent="0.35">
      <c r="A2627">
        <v>502.02699999999999</v>
      </c>
      <c r="B2627">
        <f t="shared" ref="B2627:B2690" si="41">A2627*10</f>
        <v>5020.2699999999995</v>
      </c>
      <c r="C2627">
        <f>B2627*Solar!$B$2</f>
        <v>999.03372999999999</v>
      </c>
    </row>
    <row r="2628" spans="1:3" x14ac:dyDescent="0.35">
      <c r="A2628">
        <v>567.35599999999999</v>
      </c>
      <c r="B2628">
        <f t="shared" si="41"/>
        <v>5673.5599999999995</v>
      </c>
      <c r="C2628">
        <f>B2628*Solar!$B$2</f>
        <v>1129.03844</v>
      </c>
    </row>
    <row r="2629" spans="1:3" x14ac:dyDescent="0.35">
      <c r="A2629">
        <v>577.53099999999995</v>
      </c>
      <c r="B2629">
        <f t="shared" si="41"/>
        <v>5775.3099999999995</v>
      </c>
      <c r="C2629">
        <f>B2629*Solar!$B$2</f>
        <v>1149.2866899999999</v>
      </c>
    </row>
    <row r="2630" spans="1:3" x14ac:dyDescent="0.35">
      <c r="A2630">
        <v>557.90099999999995</v>
      </c>
      <c r="B2630">
        <f t="shared" si="41"/>
        <v>5579.0099999999993</v>
      </c>
      <c r="C2630">
        <f>B2630*Solar!$B$2</f>
        <v>1110.22299</v>
      </c>
    </row>
    <row r="2631" spans="1:3" x14ac:dyDescent="0.35">
      <c r="A2631">
        <v>498.4</v>
      </c>
      <c r="B2631">
        <f t="shared" si="41"/>
        <v>4984</v>
      </c>
      <c r="C2631">
        <f>B2631*Solar!$B$2</f>
        <v>991.81600000000003</v>
      </c>
    </row>
    <row r="2632" spans="1:3" x14ac:dyDescent="0.35">
      <c r="A2632">
        <v>415.55</v>
      </c>
      <c r="B2632">
        <f t="shared" si="41"/>
        <v>4155.5</v>
      </c>
      <c r="C2632">
        <f>B2632*Solar!$B$2</f>
        <v>826.94450000000006</v>
      </c>
    </row>
    <row r="2633" spans="1:3" x14ac:dyDescent="0.35">
      <c r="A2633">
        <v>331.27100000000002</v>
      </c>
      <c r="B2633">
        <f t="shared" si="41"/>
        <v>3312.71</v>
      </c>
      <c r="C2633">
        <f>B2633*Solar!$B$2</f>
        <v>659.22928999999999</v>
      </c>
    </row>
    <row r="2634" spans="1:3" x14ac:dyDescent="0.35">
      <c r="A2634">
        <v>208.17400000000001</v>
      </c>
      <c r="B2634">
        <f t="shared" si="41"/>
        <v>2081.7400000000002</v>
      </c>
      <c r="C2634">
        <f>B2634*Solar!$B$2</f>
        <v>414.26626000000005</v>
      </c>
    </row>
    <row r="2635" spans="1:3" x14ac:dyDescent="0.35">
      <c r="A2635">
        <v>98.245000000000005</v>
      </c>
      <c r="B2635">
        <f t="shared" si="41"/>
        <v>982.45</v>
      </c>
      <c r="C2635">
        <f>B2635*Solar!$B$2</f>
        <v>195.50755000000001</v>
      </c>
    </row>
    <row r="2636" spans="1:3" x14ac:dyDescent="0.35">
      <c r="A2636">
        <v>15.031000000000001</v>
      </c>
      <c r="B2636">
        <f t="shared" si="41"/>
        <v>150.31</v>
      </c>
      <c r="C2636">
        <f>B2636*Solar!$B$2</f>
        <v>29.911690000000004</v>
      </c>
    </row>
    <row r="2637" spans="1:3" x14ac:dyDescent="0.35">
      <c r="A2637">
        <v>0</v>
      </c>
      <c r="B2637">
        <f t="shared" si="41"/>
        <v>0</v>
      </c>
      <c r="C2637">
        <f>B2637*Solar!$B$2</f>
        <v>0</v>
      </c>
    </row>
    <row r="2638" spans="1:3" x14ac:dyDescent="0.35">
      <c r="A2638">
        <v>0</v>
      </c>
      <c r="B2638">
        <f t="shared" si="41"/>
        <v>0</v>
      </c>
      <c r="C2638">
        <f>B2638*Solar!$B$2</f>
        <v>0</v>
      </c>
    </row>
    <row r="2639" spans="1:3" x14ac:dyDescent="0.35">
      <c r="A2639">
        <v>0</v>
      </c>
      <c r="B2639">
        <f t="shared" si="41"/>
        <v>0</v>
      </c>
      <c r="C2639">
        <f>B2639*Solar!$B$2</f>
        <v>0</v>
      </c>
    </row>
    <row r="2640" spans="1:3" x14ac:dyDescent="0.35">
      <c r="A2640">
        <v>0</v>
      </c>
      <c r="B2640">
        <f t="shared" si="41"/>
        <v>0</v>
      </c>
      <c r="C2640">
        <f>B2640*Solar!$B$2</f>
        <v>0</v>
      </c>
    </row>
    <row r="2641" spans="1:3" x14ac:dyDescent="0.35">
      <c r="A2641">
        <v>0</v>
      </c>
      <c r="B2641">
        <f t="shared" si="41"/>
        <v>0</v>
      </c>
      <c r="C2641">
        <f>B2641*Solar!$B$2</f>
        <v>0</v>
      </c>
    </row>
    <row r="2642" spans="1:3" x14ac:dyDescent="0.35">
      <c r="A2642">
        <v>0</v>
      </c>
      <c r="B2642">
        <f t="shared" si="41"/>
        <v>0</v>
      </c>
      <c r="C2642">
        <f>B2642*Solar!$B$2</f>
        <v>0</v>
      </c>
    </row>
    <row r="2643" spans="1:3" x14ac:dyDescent="0.35">
      <c r="A2643">
        <v>0</v>
      </c>
      <c r="B2643">
        <f t="shared" si="41"/>
        <v>0</v>
      </c>
      <c r="C2643">
        <f>B2643*Solar!$B$2</f>
        <v>0</v>
      </c>
    </row>
    <row r="2644" spans="1:3" x14ac:dyDescent="0.35">
      <c r="A2644">
        <v>0</v>
      </c>
      <c r="B2644">
        <f t="shared" si="41"/>
        <v>0</v>
      </c>
      <c r="C2644">
        <f>B2644*Solar!$B$2</f>
        <v>0</v>
      </c>
    </row>
    <row r="2645" spans="1:3" x14ac:dyDescent="0.35">
      <c r="A2645">
        <v>0</v>
      </c>
      <c r="B2645">
        <f t="shared" si="41"/>
        <v>0</v>
      </c>
      <c r="C2645">
        <f>B2645*Solar!$B$2</f>
        <v>0</v>
      </c>
    </row>
    <row r="2646" spans="1:3" x14ac:dyDescent="0.35">
      <c r="A2646">
        <v>7.4720000000000004</v>
      </c>
      <c r="B2646">
        <f t="shared" si="41"/>
        <v>74.72</v>
      </c>
      <c r="C2646">
        <f>B2646*Solar!$B$2</f>
        <v>14.86928</v>
      </c>
    </row>
    <row r="2647" spans="1:3" x14ac:dyDescent="0.35">
      <c r="A2647">
        <v>84.265000000000001</v>
      </c>
      <c r="B2647">
        <f t="shared" si="41"/>
        <v>842.65</v>
      </c>
      <c r="C2647">
        <f>B2647*Solar!$B$2</f>
        <v>167.68735000000001</v>
      </c>
    </row>
    <row r="2648" spans="1:3" x14ac:dyDescent="0.35">
      <c r="A2648">
        <v>197.386</v>
      </c>
      <c r="B2648">
        <f t="shared" si="41"/>
        <v>1973.86</v>
      </c>
      <c r="C2648">
        <f>B2648*Solar!$B$2</f>
        <v>392.79813999999999</v>
      </c>
    </row>
    <row r="2649" spans="1:3" x14ac:dyDescent="0.35">
      <c r="A2649">
        <v>319.83</v>
      </c>
      <c r="B2649">
        <f t="shared" si="41"/>
        <v>3198.2999999999997</v>
      </c>
      <c r="C2649">
        <f>B2649*Solar!$B$2</f>
        <v>636.46169999999995</v>
      </c>
    </row>
    <row r="2650" spans="1:3" x14ac:dyDescent="0.35">
      <c r="A2650">
        <v>463.92099999999999</v>
      </c>
      <c r="B2650">
        <f t="shared" si="41"/>
        <v>4639.21</v>
      </c>
      <c r="C2650">
        <f>B2650*Solar!$B$2</f>
        <v>923.20279000000005</v>
      </c>
    </row>
    <row r="2651" spans="1:3" x14ac:dyDescent="0.35">
      <c r="A2651">
        <v>555.71</v>
      </c>
      <c r="B2651">
        <f t="shared" si="41"/>
        <v>5557.1</v>
      </c>
      <c r="C2651">
        <f>B2651*Solar!$B$2</f>
        <v>1105.8629000000001</v>
      </c>
    </row>
    <row r="2652" spans="1:3" x14ac:dyDescent="0.35">
      <c r="A2652">
        <v>586.91200000000003</v>
      </c>
      <c r="B2652">
        <f t="shared" si="41"/>
        <v>5869.1200000000008</v>
      </c>
      <c r="C2652">
        <f>B2652*Solar!$B$2</f>
        <v>1167.9548800000002</v>
      </c>
    </row>
    <row r="2653" spans="1:3" x14ac:dyDescent="0.35">
      <c r="A2653">
        <v>621.84900000000005</v>
      </c>
      <c r="B2653">
        <f t="shared" si="41"/>
        <v>6218.4900000000007</v>
      </c>
      <c r="C2653">
        <f>B2653*Solar!$B$2</f>
        <v>1237.4795100000001</v>
      </c>
    </row>
    <row r="2654" spans="1:3" x14ac:dyDescent="0.35">
      <c r="A2654">
        <v>609.13499999999999</v>
      </c>
      <c r="B2654">
        <f t="shared" si="41"/>
        <v>6091.35</v>
      </c>
      <c r="C2654">
        <f>B2654*Solar!$B$2</f>
        <v>1212.1786500000001</v>
      </c>
    </row>
    <row r="2655" spans="1:3" x14ac:dyDescent="0.35">
      <c r="A2655">
        <v>534.59400000000005</v>
      </c>
      <c r="B2655">
        <f t="shared" si="41"/>
        <v>5345.9400000000005</v>
      </c>
      <c r="C2655">
        <f>B2655*Solar!$B$2</f>
        <v>1063.8420600000002</v>
      </c>
    </row>
    <row r="2656" spans="1:3" x14ac:dyDescent="0.35">
      <c r="A2656">
        <v>441.83199999999999</v>
      </c>
      <c r="B2656">
        <f t="shared" si="41"/>
        <v>4418.32</v>
      </c>
      <c r="C2656">
        <f>B2656*Solar!$B$2</f>
        <v>879.24567999999999</v>
      </c>
    </row>
    <row r="2657" spans="1:3" x14ac:dyDescent="0.35">
      <c r="A2657">
        <v>335.15899999999999</v>
      </c>
      <c r="B2657">
        <f t="shared" si="41"/>
        <v>3351.59</v>
      </c>
      <c r="C2657">
        <f>B2657*Solar!$B$2</f>
        <v>666.96641000000011</v>
      </c>
    </row>
    <row r="2658" spans="1:3" x14ac:dyDescent="0.35">
      <c r="A2658">
        <v>213.46</v>
      </c>
      <c r="B2658">
        <f t="shared" si="41"/>
        <v>2134.6</v>
      </c>
      <c r="C2658">
        <f>B2658*Solar!$B$2</f>
        <v>424.78539999999998</v>
      </c>
    </row>
    <row r="2659" spans="1:3" x14ac:dyDescent="0.35">
      <c r="A2659">
        <v>89.536000000000001</v>
      </c>
      <c r="B2659">
        <f t="shared" si="41"/>
        <v>895.36</v>
      </c>
      <c r="C2659">
        <f>B2659*Solar!$B$2</f>
        <v>178.17664000000002</v>
      </c>
    </row>
    <row r="2660" spans="1:3" x14ac:dyDescent="0.35">
      <c r="A2660">
        <v>14.519</v>
      </c>
      <c r="B2660">
        <f t="shared" si="41"/>
        <v>145.19</v>
      </c>
      <c r="C2660">
        <f>B2660*Solar!$B$2</f>
        <v>28.892810000000001</v>
      </c>
    </row>
    <row r="2661" spans="1:3" x14ac:dyDescent="0.35">
      <c r="A2661">
        <v>0</v>
      </c>
      <c r="B2661">
        <f t="shared" si="41"/>
        <v>0</v>
      </c>
      <c r="C2661">
        <f>B2661*Solar!$B$2</f>
        <v>0</v>
      </c>
    </row>
    <row r="2662" spans="1:3" x14ac:dyDescent="0.35">
      <c r="A2662">
        <v>0</v>
      </c>
      <c r="B2662">
        <f t="shared" si="41"/>
        <v>0</v>
      </c>
      <c r="C2662">
        <f>B2662*Solar!$B$2</f>
        <v>0</v>
      </c>
    </row>
    <row r="2663" spans="1:3" x14ac:dyDescent="0.35">
      <c r="A2663">
        <v>0</v>
      </c>
      <c r="B2663">
        <f t="shared" si="41"/>
        <v>0</v>
      </c>
      <c r="C2663">
        <f>B2663*Solar!$B$2</f>
        <v>0</v>
      </c>
    </row>
    <row r="2664" spans="1:3" x14ac:dyDescent="0.35">
      <c r="A2664">
        <v>0</v>
      </c>
      <c r="B2664">
        <f t="shared" si="41"/>
        <v>0</v>
      </c>
      <c r="C2664">
        <f>B2664*Solar!$B$2</f>
        <v>0</v>
      </c>
    </row>
    <row r="2665" spans="1:3" x14ac:dyDescent="0.35">
      <c r="A2665">
        <v>0</v>
      </c>
      <c r="B2665">
        <f t="shared" si="41"/>
        <v>0</v>
      </c>
      <c r="C2665">
        <f>B2665*Solar!$B$2</f>
        <v>0</v>
      </c>
    </row>
    <row r="2666" spans="1:3" x14ac:dyDescent="0.35">
      <c r="A2666">
        <v>0</v>
      </c>
      <c r="B2666">
        <f t="shared" si="41"/>
        <v>0</v>
      </c>
      <c r="C2666">
        <f>B2666*Solar!$B$2</f>
        <v>0</v>
      </c>
    </row>
    <row r="2667" spans="1:3" x14ac:dyDescent="0.35">
      <c r="A2667">
        <v>0</v>
      </c>
      <c r="B2667">
        <f t="shared" si="41"/>
        <v>0</v>
      </c>
      <c r="C2667">
        <f>B2667*Solar!$B$2</f>
        <v>0</v>
      </c>
    </row>
    <row r="2668" spans="1:3" x14ac:dyDescent="0.35">
      <c r="A2668">
        <v>0</v>
      </c>
      <c r="B2668">
        <f t="shared" si="41"/>
        <v>0</v>
      </c>
      <c r="C2668">
        <f>B2668*Solar!$B$2</f>
        <v>0</v>
      </c>
    </row>
    <row r="2669" spans="1:3" x14ac:dyDescent="0.35">
      <c r="A2669">
        <v>0</v>
      </c>
      <c r="B2669">
        <f t="shared" si="41"/>
        <v>0</v>
      </c>
      <c r="C2669">
        <f>B2669*Solar!$B$2</f>
        <v>0</v>
      </c>
    </row>
    <row r="2670" spans="1:3" x14ac:dyDescent="0.35">
      <c r="A2670">
        <v>8.032</v>
      </c>
      <c r="B2670">
        <f t="shared" si="41"/>
        <v>80.319999999999993</v>
      </c>
      <c r="C2670">
        <f>B2670*Solar!$B$2</f>
        <v>15.98368</v>
      </c>
    </row>
    <row r="2671" spans="1:3" x14ac:dyDescent="0.35">
      <c r="A2671">
        <v>69.406000000000006</v>
      </c>
      <c r="B2671">
        <f t="shared" si="41"/>
        <v>694.06000000000006</v>
      </c>
      <c r="C2671">
        <f>B2671*Solar!$B$2</f>
        <v>138.11794000000003</v>
      </c>
    </row>
    <row r="2672" spans="1:3" x14ac:dyDescent="0.35">
      <c r="A2672">
        <v>173.917</v>
      </c>
      <c r="B2672">
        <f t="shared" si="41"/>
        <v>1739.17</v>
      </c>
      <c r="C2672">
        <f>B2672*Solar!$B$2</f>
        <v>346.09483000000006</v>
      </c>
    </row>
    <row r="2673" spans="1:3" x14ac:dyDescent="0.35">
      <c r="A2673">
        <v>294.90699999999998</v>
      </c>
      <c r="B2673">
        <f t="shared" si="41"/>
        <v>2949.0699999999997</v>
      </c>
      <c r="C2673">
        <f>B2673*Solar!$B$2</f>
        <v>586.86492999999996</v>
      </c>
    </row>
    <row r="2674" spans="1:3" x14ac:dyDescent="0.35">
      <c r="A2674">
        <v>410.18599999999998</v>
      </c>
      <c r="B2674">
        <f t="shared" si="41"/>
        <v>4101.8599999999997</v>
      </c>
      <c r="C2674">
        <f>B2674*Solar!$B$2</f>
        <v>816.27013999999997</v>
      </c>
    </row>
    <row r="2675" spans="1:3" x14ac:dyDescent="0.35">
      <c r="A2675">
        <v>462.68</v>
      </c>
      <c r="B2675">
        <f t="shared" si="41"/>
        <v>4626.8</v>
      </c>
      <c r="C2675">
        <f>B2675*Solar!$B$2</f>
        <v>920.73320000000012</v>
      </c>
    </row>
    <row r="2676" spans="1:3" x14ac:dyDescent="0.35">
      <c r="A2676">
        <v>547.85500000000002</v>
      </c>
      <c r="B2676">
        <f t="shared" si="41"/>
        <v>5478.55</v>
      </c>
      <c r="C2676">
        <f>B2676*Solar!$B$2</f>
        <v>1090.23145</v>
      </c>
    </row>
    <row r="2677" spans="1:3" x14ac:dyDescent="0.35">
      <c r="A2677">
        <v>558.35500000000002</v>
      </c>
      <c r="B2677">
        <f t="shared" si="41"/>
        <v>5583.55</v>
      </c>
      <c r="C2677">
        <f>B2677*Solar!$B$2</f>
        <v>1111.1264500000002</v>
      </c>
    </row>
    <row r="2678" spans="1:3" x14ac:dyDescent="0.35">
      <c r="A2678">
        <v>533.92899999999997</v>
      </c>
      <c r="B2678">
        <f t="shared" si="41"/>
        <v>5339.29</v>
      </c>
      <c r="C2678">
        <f>B2678*Solar!$B$2</f>
        <v>1062.5187100000001</v>
      </c>
    </row>
    <row r="2679" spans="1:3" x14ac:dyDescent="0.35">
      <c r="A2679">
        <v>485.08199999999999</v>
      </c>
      <c r="B2679">
        <f t="shared" si="41"/>
        <v>4850.82</v>
      </c>
      <c r="C2679">
        <f>B2679*Solar!$B$2</f>
        <v>965.31317999999999</v>
      </c>
    </row>
    <row r="2680" spans="1:3" x14ac:dyDescent="0.35">
      <c r="A2680">
        <v>403.14699999999999</v>
      </c>
      <c r="B2680">
        <f t="shared" si="41"/>
        <v>4031.47</v>
      </c>
      <c r="C2680">
        <f>B2680*Solar!$B$2</f>
        <v>802.26252999999997</v>
      </c>
    </row>
    <row r="2681" spans="1:3" x14ac:dyDescent="0.35">
      <c r="A2681">
        <v>318.74900000000002</v>
      </c>
      <c r="B2681">
        <f t="shared" si="41"/>
        <v>3187.4900000000002</v>
      </c>
      <c r="C2681">
        <f>B2681*Solar!$B$2</f>
        <v>634.31051000000014</v>
      </c>
    </row>
    <row r="2682" spans="1:3" x14ac:dyDescent="0.35">
      <c r="A2682">
        <v>216.47</v>
      </c>
      <c r="B2682">
        <f t="shared" si="41"/>
        <v>2164.6999999999998</v>
      </c>
      <c r="C2682">
        <f>B2682*Solar!$B$2</f>
        <v>430.77529999999996</v>
      </c>
    </row>
    <row r="2683" spans="1:3" x14ac:dyDescent="0.35">
      <c r="A2683">
        <v>91.210999999999999</v>
      </c>
      <c r="B2683">
        <f t="shared" si="41"/>
        <v>912.11</v>
      </c>
      <c r="C2683">
        <f>B2683*Solar!$B$2</f>
        <v>181.50989000000001</v>
      </c>
    </row>
    <row r="2684" spans="1:3" x14ac:dyDescent="0.35">
      <c r="A2684">
        <v>15.532999999999999</v>
      </c>
      <c r="B2684">
        <f t="shared" si="41"/>
        <v>155.32999999999998</v>
      </c>
      <c r="C2684">
        <f>B2684*Solar!$B$2</f>
        <v>30.91067</v>
      </c>
    </row>
    <row r="2685" spans="1:3" x14ac:dyDescent="0.35">
      <c r="A2685">
        <v>0</v>
      </c>
      <c r="B2685">
        <f t="shared" si="41"/>
        <v>0</v>
      </c>
      <c r="C2685">
        <f>B2685*Solar!$B$2</f>
        <v>0</v>
      </c>
    </row>
    <row r="2686" spans="1:3" x14ac:dyDescent="0.35">
      <c r="A2686">
        <v>0</v>
      </c>
      <c r="B2686">
        <f t="shared" si="41"/>
        <v>0</v>
      </c>
      <c r="C2686">
        <f>B2686*Solar!$B$2</f>
        <v>0</v>
      </c>
    </row>
    <row r="2687" spans="1:3" x14ac:dyDescent="0.35">
      <c r="A2687">
        <v>0</v>
      </c>
      <c r="B2687">
        <f t="shared" si="41"/>
        <v>0</v>
      </c>
      <c r="C2687">
        <f>B2687*Solar!$B$2</f>
        <v>0</v>
      </c>
    </row>
    <row r="2688" spans="1:3" x14ac:dyDescent="0.35">
      <c r="A2688">
        <v>0</v>
      </c>
      <c r="B2688">
        <f t="shared" si="41"/>
        <v>0</v>
      </c>
      <c r="C2688">
        <f>B2688*Solar!$B$2</f>
        <v>0</v>
      </c>
    </row>
    <row r="2689" spans="1:3" x14ac:dyDescent="0.35">
      <c r="A2689">
        <v>0</v>
      </c>
      <c r="B2689">
        <f t="shared" si="41"/>
        <v>0</v>
      </c>
      <c r="C2689">
        <f>B2689*Solar!$B$2</f>
        <v>0</v>
      </c>
    </row>
    <row r="2690" spans="1:3" x14ac:dyDescent="0.35">
      <c r="A2690">
        <v>0</v>
      </c>
      <c r="B2690">
        <f t="shared" si="41"/>
        <v>0</v>
      </c>
      <c r="C2690">
        <f>B2690*Solar!$B$2</f>
        <v>0</v>
      </c>
    </row>
    <row r="2691" spans="1:3" x14ac:dyDescent="0.35">
      <c r="A2691">
        <v>0</v>
      </c>
      <c r="B2691">
        <f t="shared" ref="B2691:B2754" si="42">A2691*10</f>
        <v>0</v>
      </c>
      <c r="C2691">
        <f>B2691*Solar!$B$2</f>
        <v>0</v>
      </c>
    </row>
    <row r="2692" spans="1:3" x14ac:dyDescent="0.35">
      <c r="A2692">
        <v>0</v>
      </c>
      <c r="B2692">
        <f t="shared" si="42"/>
        <v>0</v>
      </c>
      <c r="C2692">
        <f>B2692*Solar!$B$2</f>
        <v>0</v>
      </c>
    </row>
    <row r="2693" spans="1:3" x14ac:dyDescent="0.35">
      <c r="A2693">
        <v>0</v>
      </c>
      <c r="B2693">
        <f t="shared" si="42"/>
        <v>0</v>
      </c>
      <c r="C2693">
        <f>B2693*Solar!$B$2</f>
        <v>0</v>
      </c>
    </row>
    <row r="2694" spans="1:3" x14ac:dyDescent="0.35">
      <c r="A2694">
        <v>8.5129999999999999</v>
      </c>
      <c r="B2694">
        <f t="shared" si="42"/>
        <v>85.13</v>
      </c>
      <c r="C2694">
        <f>B2694*Solar!$B$2</f>
        <v>16.94087</v>
      </c>
    </row>
    <row r="2695" spans="1:3" x14ac:dyDescent="0.35">
      <c r="A2695">
        <v>74.228999999999999</v>
      </c>
      <c r="B2695">
        <f t="shared" si="42"/>
        <v>742.29</v>
      </c>
      <c r="C2695">
        <f>B2695*Solar!$B$2</f>
        <v>147.71571</v>
      </c>
    </row>
    <row r="2696" spans="1:3" x14ac:dyDescent="0.35">
      <c r="A2696">
        <v>175.65199999999999</v>
      </c>
      <c r="B2696">
        <f t="shared" si="42"/>
        <v>1756.52</v>
      </c>
      <c r="C2696">
        <f>B2696*Solar!$B$2</f>
        <v>349.54748000000001</v>
      </c>
    </row>
    <row r="2697" spans="1:3" x14ac:dyDescent="0.35">
      <c r="A2697">
        <v>314.87599999999998</v>
      </c>
      <c r="B2697">
        <f t="shared" si="42"/>
        <v>3148.7599999999998</v>
      </c>
      <c r="C2697">
        <f>B2697*Solar!$B$2</f>
        <v>626.60324000000003</v>
      </c>
    </row>
    <row r="2698" spans="1:3" x14ac:dyDescent="0.35">
      <c r="A2698">
        <v>425.113</v>
      </c>
      <c r="B2698">
        <f t="shared" si="42"/>
        <v>4251.13</v>
      </c>
      <c r="C2698">
        <f>B2698*Solar!$B$2</f>
        <v>845.97487000000001</v>
      </c>
    </row>
    <row r="2699" spans="1:3" x14ac:dyDescent="0.35">
      <c r="A2699">
        <v>515.93700000000001</v>
      </c>
      <c r="B2699">
        <f t="shared" si="42"/>
        <v>5159.37</v>
      </c>
      <c r="C2699">
        <f>B2699*Solar!$B$2</f>
        <v>1026.7146299999999</v>
      </c>
    </row>
    <row r="2700" spans="1:3" x14ac:dyDescent="0.35">
      <c r="A2700">
        <v>560.82100000000003</v>
      </c>
      <c r="B2700">
        <f t="shared" si="42"/>
        <v>5608.21</v>
      </c>
      <c r="C2700">
        <f>B2700*Solar!$B$2</f>
        <v>1116.03379</v>
      </c>
    </row>
    <row r="2701" spans="1:3" x14ac:dyDescent="0.35">
      <c r="A2701">
        <v>573.41800000000001</v>
      </c>
      <c r="B2701">
        <f t="shared" si="42"/>
        <v>5734.18</v>
      </c>
      <c r="C2701">
        <f>B2701*Solar!$B$2</f>
        <v>1141.1018200000001</v>
      </c>
    </row>
    <row r="2702" spans="1:3" x14ac:dyDescent="0.35">
      <c r="A2702">
        <v>581.149</v>
      </c>
      <c r="B2702">
        <f t="shared" si="42"/>
        <v>5811.49</v>
      </c>
      <c r="C2702">
        <f>B2702*Solar!$B$2</f>
        <v>1156.48651</v>
      </c>
    </row>
    <row r="2703" spans="1:3" x14ac:dyDescent="0.35">
      <c r="A2703">
        <v>518.24300000000005</v>
      </c>
      <c r="B2703">
        <f t="shared" si="42"/>
        <v>5182.43</v>
      </c>
      <c r="C2703">
        <f>B2703*Solar!$B$2</f>
        <v>1031.30357</v>
      </c>
    </row>
    <row r="2704" spans="1:3" x14ac:dyDescent="0.35">
      <c r="A2704">
        <v>456.68599999999998</v>
      </c>
      <c r="B2704">
        <f t="shared" si="42"/>
        <v>4566.8599999999997</v>
      </c>
      <c r="C2704">
        <f>B2704*Solar!$B$2</f>
        <v>908.80513999999994</v>
      </c>
    </row>
    <row r="2705" spans="1:3" x14ac:dyDescent="0.35">
      <c r="A2705">
        <v>330.53699999999998</v>
      </c>
      <c r="B2705">
        <f t="shared" si="42"/>
        <v>3305.37</v>
      </c>
      <c r="C2705">
        <f>B2705*Solar!$B$2</f>
        <v>657.76863000000003</v>
      </c>
    </row>
    <row r="2706" spans="1:3" x14ac:dyDescent="0.35">
      <c r="A2706">
        <v>217.095</v>
      </c>
      <c r="B2706">
        <f t="shared" si="42"/>
        <v>2170.9499999999998</v>
      </c>
      <c r="C2706">
        <f>B2706*Solar!$B$2</f>
        <v>432.01904999999999</v>
      </c>
    </row>
    <row r="2707" spans="1:3" x14ac:dyDescent="0.35">
      <c r="A2707">
        <v>90.8</v>
      </c>
      <c r="B2707">
        <f t="shared" si="42"/>
        <v>908</v>
      </c>
      <c r="C2707">
        <f>B2707*Solar!$B$2</f>
        <v>180.69200000000001</v>
      </c>
    </row>
    <row r="2708" spans="1:3" x14ac:dyDescent="0.35">
      <c r="A2708">
        <v>14.111000000000001</v>
      </c>
      <c r="B2708">
        <f t="shared" si="42"/>
        <v>141.11000000000001</v>
      </c>
      <c r="C2708">
        <f>B2708*Solar!$B$2</f>
        <v>28.080890000000004</v>
      </c>
    </row>
    <row r="2709" spans="1:3" x14ac:dyDescent="0.35">
      <c r="A2709">
        <v>0</v>
      </c>
      <c r="B2709">
        <f t="shared" si="42"/>
        <v>0</v>
      </c>
      <c r="C2709">
        <f>B2709*Solar!$B$2</f>
        <v>0</v>
      </c>
    </row>
    <row r="2710" spans="1:3" x14ac:dyDescent="0.35">
      <c r="A2710">
        <v>0</v>
      </c>
      <c r="B2710">
        <f t="shared" si="42"/>
        <v>0</v>
      </c>
      <c r="C2710">
        <f>B2710*Solar!$B$2</f>
        <v>0</v>
      </c>
    </row>
    <row r="2711" spans="1:3" x14ac:dyDescent="0.35">
      <c r="A2711">
        <v>0</v>
      </c>
      <c r="B2711">
        <f t="shared" si="42"/>
        <v>0</v>
      </c>
      <c r="C2711">
        <f>B2711*Solar!$B$2</f>
        <v>0</v>
      </c>
    </row>
    <row r="2712" spans="1:3" x14ac:dyDescent="0.35">
      <c r="A2712">
        <v>0</v>
      </c>
      <c r="B2712">
        <f t="shared" si="42"/>
        <v>0</v>
      </c>
      <c r="C2712">
        <f>B2712*Solar!$B$2</f>
        <v>0</v>
      </c>
    </row>
    <row r="2713" spans="1:3" x14ac:dyDescent="0.35">
      <c r="A2713">
        <v>0</v>
      </c>
      <c r="B2713">
        <f t="shared" si="42"/>
        <v>0</v>
      </c>
      <c r="C2713">
        <f>B2713*Solar!$B$2</f>
        <v>0</v>
      </c>
    </row>
    <row r="2714" spans="1:3" x14ac:dyDescent="0.35">
      <c r="A2714">
        <v>0</v>
      </c>
      <c r="B2714">
        <f t="shared" si="42"/>
        <v>0</v>
      </c>
      <c r="C2714">
        <f>B2714*Solar!$B$2</f>
        <v>0</v>
      </c>
    </row>
    <row r="2715" spans="1:3" x14ac:dyDescent="0.35">
      <c r="A2715">
        <v>0</v>
      </c>
      <c r="B2715">
        <f t="shared" si="42"/>
        <v>0</v>
      </c>
      <c r="C2715">
        <f>B2715*Solar!$B$2</f>
        <v>0</v>
      </c>
    </row>
    <row r="2716" spans="1:3" x14ac:dyDescent="0.35">
      <c r="A2716">
        <v>0</v>
      </c>
      <c r="B2716">
        <f t="shared" si="42"/>
        <v>0</v>
      </c>
      <c r="C2716">
        <f>B2716*Solar!$B$2</f>
        <v>0</v>
      </c>
    </row>
    <row r="2717" spans="1:3" x14ac:dyDescent="0.35">
      <c r="A2717">
        <v>0</v>
      </c>
      <c r="B2717">
        <f t="shared" si="42"/>
        <v>0</v>
      </c>
      <c r="C2717">
        <f>B2717*Solar!$B$2</f>
        <v>0</v>
      </c>
    </row>
    <row r="2718" spans="1:3" x14ac:dyDescent="0.35">
      <c r="A2718">
        <v>7.9189999999999996</v>
      </c>
      <c r="B2718">
        <f t="shared" si="42"/>
        <v>79.19</v>
      </c>
      <c r="C2718">
        <f>B2718*Solar!$B$2</f>
        <v>15.75881</v>
      </c>
    </row>
    <row r="2719" spans="1:3" x14ac:dyDescent="0.35">
      <c r="A2719">
        <v>60.412999999999997</v>
      </c>
      <c r="B2719">
        <f t="shared" si="42"/>
        <v>604.13</v>
      </c>
      <c r="C2719">
        <f>B2719*Solar!$B$2</f>
        <v>120.22187000000001</v>
      </c>
    </row>
    <row r="2720" spans="1:3" x14ac:dyDescent="0.35">
      <c r="A2720">
        <v>157.78299999999999</v>
      </c>
      <c r="B2720">
        <f t="shared" si="42"/>
        <v>1577.83</v>
      </c>
      <c r="C2720">
        <f>B2720*Solar!$B$2</f>
        <v>313.98817000000003</v>
      </c>
    </row>
    <row r="2721" spans="1:3" x14ac:dyDescent="0.35">
      <c r="A2721">
        <v>291.65199999999999</v>
      </c>
      <c r="B2721">
        <f t="shared" si="42"/>
        <v>2916.52</v>
      </c>
      <c r="C2721">
        <f>B2721*Solar!$B$2</f>
        <v>580.38747999999998</v>
      </c>
    </row>
    <row r="2722" spans="1:3" x14ac:dyDescent="0.35">
      <c r="A2722">
        <v>403.68200000000002</v>
      </c>
      <c r="B2722">
        <f t="shared" si="42"/>
        <v>4036.82</v>
      </c>
      <c r="C2722">
        <f>B2722*Solar!$B$2</f>
        <v>803.32718000000011</v>
      </c>
    </row>
    <row r="2723" spans="1:3" x14ac:dyDescent="0.35">
      <c r="A2723">
        <v>487.87799999999999</v>
      </c>
      <c r="B2723">
        <f t="shared" si="42"/>
        <v>4878.78</v>
      </c>
      <c r="C2723">
        <f>B2723*Solar!$B$2</f>
        <v>970.87721999999997</v>
      </c>
    </row>
    <row r="2724" spans="1:3" x14ac:dyDescent="0.35">
      <c r="A2724">
        <v>557.38400000000001</v>
      </c>
      <c r="B2724">
        <f t="shared" si="42"/>
        <v>5573.84</v>
      </c>
      <c r="C2724">
        <f>B2724*Solar!$B$2</f>
        <v>1109.19416</v>
      </c>
    </row>
    <row r="2725" spans="1:3" x14ac:dyDescent="0.35">
      <c r="A2725">
        <v>580.06399999999996</v>
      </c>
      <c r="B2725">
        <f t="shared" si="42"/>
        <v>5800.6399999999994</v>
      </c>
      <c r="C2725">
        <f>B2725*Solar!$B$2</f>
        <v>1154.32736</v>
      </c>
    </row>
    <row r="2726" spans="1:3" x14ac:dyDescent="0.35">
      <c r="A2726">
        <v>570.71100000000001</v>
      </c>
      <c r="B2726">
        <f t="shared" si="42"/>
        <v>5707.1100000000006</v>
      </c>
      <c r="C2726">
        <f>B2726*Solar!$B$2</f>
        <v>1135.7148900000002</v>
      </c>
    </row>
    <row r="2727" spans="1:3" x14ac:dyDescent="0.35">
      <c r="A2727">
        <v>485.01400000000001</v>
      </c>
      <c r="B2727">
        <f t="shared" si="42"/>
        <v>4850.1400000000003</v>
      </c>
      <c r="C2727">
        <f>B2727*Solar!$B$2</f>
        <v>965.17786000000012</v>
      </c>
    </row>
    <row r="2728" spans="1:3" x14ac:dyDescent="0.35">
      <c r="A2728">
        <v>436.45600000000002</v>
      </c>
      <c r="B2728">
        <f t="shared" si="42"/>
        <v>4364.5600000000004</v>
      </c>
      <c r="C2728">
        <f>B2728*Solar!$B$2</f>
        <v>868.54744000000017</v>
      </c>
    </row>
    <row r="2729" spans="1:3" x14ac:dyDescent="0.35">
      <c r="A2729">
        <v>324.01100000000002</v>
      </c>
      <c r="B2729">
        <f t="shared" si="42"/>
        <v>3240.11</v>
      </c>
      <c r="C2729">
        <f>B2729*Solar!$B$2</f>
        <v>644.78189000000009</v>
      </c>
    </row>
    <row r="2730" spans="1:3" x14ac:dyDescent="0.35">
      <c r="A2730">
        <v>176.339</v>
      </c>
      <c r="B2730">
        <f t="shared" si="42"/>
        <v>1763.3899999999999</v>
      </c>
      <c r="C2730">
        <f>B2730*Solar!$B$2</f>
        <v>350.91460999999998</v>
      </c>
    </row>
    <row r="2731" spans="1:3" x14ac:dyDescent="0.35">
      <c r="A2731">
        <v>86.956000000000003</v>
      </c>
      <c r="B2731">
        <f t="shared" si="42"/>
        <v>869.56000000000006</v>
      </c>
      <c r="C2731">
        <f>B2731*Solar!$B$2</f>
        <v>173.04244000000003</v>
      </c>
    </row>
    <row r="2732" spans="1:3" x14ac:dyDescent="0.35">
      <c r="A2732">
        <v>15.984</v>
      </c>
      <c r="B2732">
        <f t="shared" si="42"/>
        <v>159.84</v>
      </c>
      <c r="C2732">
        <f>B2732*Solar!$B$2</f>
        <v>31.808160000000001</v>
      </c>
    </row>
    <row r="2733" spans="1:3" x14ac:dyDescent="0.35">
      <c r="A2733">
        <v>0</v>
      </c>
      <c r="B2733">
        <f t="shared" si="42"/>
        <v>0</v>
      </c>
      <c r="C2733">
        <f>B2733*Solar!$B$2</f>
        <v>0</v>
      </c>
    </row>
    <row r="2734" spans="1:3" x14ac:dyDescent="0.35">
      <c r="A2734">
        <v>0</v>
      </c>
      <c r="B2734">
        <f t="shared" si="42"/>
        <v>0</v>
      </c>
      <c r="C2734">
        <f>B2734*Solar!$B$2</f>
        <v>0</v>
      </c>
    </row>
    <row r="2735" spans="1:3" x14ac:dyDescent="0.35">
      <c r="A2735">
        <v>0</v>
      </c>
      <c r="B2735">
        <f t="shared" si="42"/>
        <v>0</v>
      </c>
      <c r="C2735">
        <f>B2735*Solar!$B$2</f>
        <v>0</v>
      </c>
    </row>
    <row r="2736" spans="1:3" x14ac:dyDescent="0.35">
      <c r="A2736">
        <v>0</v>
      </c>
      <c r="B2736">
        <f t="shared" si="42"/>
        <v>0</v>
      </c>
      <c r="C2736">
        <f>B2736*Solar!$B$2</f>
        <v>0</v>
      </c>
    </row>
    <row r="2737" spans="1:3" x14ac:dyDescent="0.35">
      <c r="A2737">
        <v>0</v>
      </c>
      <c r="B2737">
        <f t="shared" si="42"/>
        <v>0</v>
      </c>
      <c r="C2737">
        <f>B2737*Solar!$B$2</f>
        <v>0</v>
      </c>
    </row>
    <row r="2738" spans="1:3" x14ac:dyDescent="0.35">
      <c r="A2738">
        <v>0</v>
      </c>
      <c r="B2738">
        <f t="shared" si="42"/>
        <v>0</v>
      </c>
      <c r="C2738">
        <f>B2738*Solar!$B$2</f>
        <v>0</v>
      </c>
    </row>
    <row r="2739" spans="1:3" x14ac:dyDescent="0.35">
      <c r="A2739">
        <v>0</v>
      </c>
      <c r="B2739">
        <f t="shared" si="42"/>
        <v>0</v>
      </c>
      <c r="C2739">
        <f>B2739*Solar!$B$2</f>
        <v>0</v>
      </c>
    </row>
    <row r="2740" spans="1:3" x14ac:dyDescent="0.35">
      <c r="A2740">
        <v>0</v>
      </c>
      <c r="B2740">
        <f t="shared" si="42"/>
        <v>0</v>
      </c>
      <c r="C2740">
        <f>B2740*Solar!$B$2</f>
        <v>0</v>
      </c>
    </row>
    <row r="2741" spans="1:3" x14ac:dyDescent="0.35">
      <c r="A2741">
        <v>0</v>
      </c>
      <c r="B2741">
        <f t="shared" si="42"/>
        <v>0</v>
      </c>
      <c r="C2741">
        <f>B2741*Solar!$B$2</f>
        <v>0</v>
      </c>
    </row>
    <row r="2742" spans="1:3" x14ac:dyDescent="0.35">
      <c r="A2742">
        <v>10.307</v>
      </c>
      <c r="B2742">
        <f t="shared" si="42"/>
        <v>103.07000000000001</v>
      </c>
      <c r="C2742">
        <f>B2742*Solar!$B$2</f>
        <v>20.510930000000002</v>
      </c>
    </row>
    <row r="2743" spans="1:3" x14ac:dyDescent="0.35">
      <c r="A2743">
        <v>73.701999999999998</v>
      </c>
      <c r="B2743">
        <f t="shared" si="42"/>
        <v>737.02</v>
      </c>
      <c r="C2743">
        <f>B2743*Solar!$B$2</f>
        <v>146.66698</v>
      </c>
    </row>
    <row r="2744" spans="1:3" x14ac:dyDescent="0.35">
      <c r="A2744">
        <v>172.88</v>
      </c>
      <c r="B2744">
        <f t="shared" si="42"/>
        <v>1728.8</v>
      </c>
      <c r="C2744">
        <f>B2744*Solar!$B$2</f>
        <v>344.03120000000001</v>
      </c>
    </row>
    <row r="2745" spans="1:3" x14ac:dyDescent="0.35">
      <c r="A2745">
        <v>291.05599999999998</v>
      </c>
      <c r="B2745">
        <f t="shared" si="42"/>
        <v>2910.56</v>
      </c>
      <c r="C2745">
        <f>B2745*Solar!$B$2</f>
        <v>579.20144000000005</v>
      </c>
    </row>
    <row r="2746" spans="1:3" x14ac:dyDescent="0.35">
      <c r="A2746">
        <v>404.245</v>
      </c>
      <c r="B2746">
        <f t="shared" si="42"/>
        <v>4042.45</v>
      </c>
      <c r="C2746">
        <f>B2746*Solar!$B$2</f>
        <v>804.44754999999998</v>
      </c>
    </row>
    <row r="2747" spans="1:3" x14ac:dyDescent="0.35">
      <c r="A2747">
        <v>485.42200000000003</v>
      </c>
      <c r="B2747">
        <f t="shared" si="42"/>
        <v>4854.22</v>
      </c>
      <c r="C2747">
        <f>B2747*Solar!$B$2</f>
        <v>965.98978000000011</v>
      </c>
    </row>
    <row r="2748" spans="1:3" x14ac:dyDescent="0.35">
      <c r="A2748">
        <v>537.15599999999995</v>
      </c>
      <c r="B2748">
        <f t="shared" si="42"/>
        <v>5371.5599999999995</v>
      </c>
      <c r="C2748">
        <f>B2748*Solar!$B$2</f>
        <v>1068.9404399999999</v>
      </c>
    </row>
    <row r="2749" spans="1:3" x14ac:dyDescent="0.35">
      <c r="A2749">
        <v>533.31100000000004</v>
      </c>
      <c r="B2749">
        <f t="shared" si="42"/>
        <v>5333.1100000000006</v>
      </c>
      <c r="C2749">
        <f>B2749*Solar!$B$2</f>
        <v>1061.2888900000003</v>
      </c>
    </row>
    <row r="2750" spans="1:3" x14ac:dyDescent="0.35">
      <c r="A2750">
        <v>523.92700000000002</v>
      </c>
      <c r="B2750">
        <f t="shared" si="42"/>
        <v>5239.2700000000004</v>
      </c>
      <c r="C2750">
        <f>B2750*Solar!$B$2</f>
        <v>1042.6147300000002</v>
      </c>
    </row>
    <row r="2751" spans="1:3" x14ac:dyDescent="0.35">
      <c r="A2751">
        <v>456.04899999999998</v>
      </c>
      <c r="B2751">
        <f t="shared" si="42"/>
        <v>4560.49</v>
      </c>
      <c r="C2751">
        <f>B2751*Solar!$B$2</f>
        <v>907.53751</v>
      </c>
    </row>
    <row r="2752" spans="1:3" x14ac:dyDescent="0.35">
      <c r="A2752">
        <v>376.06299999999999</v>
      </c>
      <c r="B2752">
        <f t="shared" si="42"/>
        <v>3760.63</v>
      </c>
      <c r="C2752">
        <f>B2752*Solar!$B$2</f>
        <v>748.3653700000001</v>
      </c>
    </row>
    <row r="2753" spans="1:3" x14ac:dyDescent="0.35">
      <c r="A2753">
        <v>267.89400000000001</v>
      </c>
      <c r="B2753">
        <f t="shared" si="42"/>
        <v>2678.94</v>
      </c>
      <c r="C2753">
        <f>B2753*Solar!$B$2</f>
        <v>533.10906</v>
      </c>
    </row>
    <row r="2754" spans="1:3" x14ac:dyDescent="0.35">
      <c r="A2754">
        <v>173.251</v>
      </c>
      <c r="B2754">
        <f t="shared" si="42"/>
        <v>1732.51</v>
      </c>
      <c r="C2754">
        <f>B2754*Solar!$B$2</f>
        <v>344.76949000000002</v>
      </c>
    </row>
    <row r="2755" spans="1:3" x14ac:dyDescent="0.35">
      <c r="A2755">
        <v>87.855999999999995</v>
      </c>
      <c r="B2755">
        <f t="shared" ref="B2755:B2818" si="43">A2755*10</f>
        <v>878.56</v>
      </c>
      <c r="C2755">
        <f>B2755*Solar!$B$2</f>
        <v>174.83344</v>
      </c>
    </row>
    <row r="2756" spans="1:3" x14ac:dyDescent="0.35">
      <c r="A2756">
        <v>17.733000000000001</v>
      </c>
      <c r="B2756">
        <f t="shared" si="43"/>
        <v>177.33</v>
      </c>
      <c r="C2756">
        <f>B2756*Solar!$B$2</f>
        <v>35.288670000000003</v>
      </c>
    </row>
    <row r="2757" spans="1:3" x14ac:dyDescent="0.35">
      <c r="A2757">
        <v>1.9E-2</v>
      </c>
      <c r="B2757">
        <f t="shared" si="43"/>
        <v>0.19</v>
      </c>
      <c r="C2757">
        <f>B2757*Solar!$B$2</f>
        <v>3.7810000000000003E-2</v>
      </c>
    </row>
    <row r="2758" spans="1:3" x14ac:dyDescent="0.35">
      <c r="A2758">
        <v>0</v>
      </c>
      <c r="B2758">
        <f t="shared" si="43"/>
        <v>0</v>
      </c>
      <c r="C2758">
        <f>B2758*Solar!$B$2</f>
        <v>0</v>
      </c>
    </row>
    <row r="2759" spans="1:3" x14ac:dyDescent="0.35">
      <c r="A2759">
        <v>0</v>
      </c>
      <c r="B2759">
        <f t="shared" si="43"/>
        <v>0</v>
      </c>
      <c r="C2759">
        <f>B2759*Solar!$B$2</f>
        <v>0</v>
      </c>
    </row>
    <row r="2760" spans="1:3" x14ac:dyDescent="0.35">
      <c r="A2760">
        <v>0</v>
      </c>
      <c r="B2760">
        <f t="shared" si="43"/>
        <v>0</v>
      </c>
      <c r="C2760">
        <f>B2760*Solar!$B$2</f>
        <v>0</v>
      </c>
    </row>
    <row r="2761" spans="1:3" x14ac:dyDescent="0.35">
      <c r="A2761">
        <v>0</v>
      </c>
      <c r="B2761">
        <f t="shared" si="43"/>
        <v>0</v>
      </c>
      <c r="C2761">
        <f>B2761*Solar!$B$2</f>
        <v>0</v>
      </c>
    </row>
    <row r="2762" spans="1:3" x14ac:dyDescent="0.35">
      <c r="A2762">
        <v>0</v>
      </c>
      <c r="B2762">
        <f t="shared" si="43"/>
        <v>0</v>
      </c>
      <c r="C2762">
        <f>B2762*Solar!$B$2</f>
        <v>0</v>
      </c>
    </row>
    <row r="2763" spans="1:3" x14ac:dyDescent="0.35">
      <c r="A2763">
        <v>0</v>
      </c>
      <c r="B2763">
        <f t="shared" si="43"/>
        <v>0</v>
      </c>
      <c r="C2763">
        <f>B2763*Solar!$B$2</f>
        <v>0</v>
      </c>
    </row>
    <row r="2764" spans="1:3" x14ac:dyDescent="0.35">
      <c r="A2764">
        <v>0</v>
      </c>
      <c r="B2764">
        <f t="shared" si="43"/>
        <v>0</v>
      </c>
      <c r="C2764">
        <f>B2764*Solar!$B$2</f>
        <v>0</v>
      </c>
    </row>
    <row r="2765" spans="1:3" x14ac:dyDescent="0.35">
      <c r="A2765">
        <v>0</v>
      </c>
      <c r="B2765">
        <f t="shared" si="43"/>
        <v>0</v>
      </c>
      <c r="C2765">
        <f>B2765*Solar!$B$2</f>
        <v>0</v>
      </c>
    </row>
    <row r="2766" spans="1:3" x14ac:dyDescent="0.35">
      <c r="A2766">
        <v>8.798</v>
      </c>
      <c r="B2766">
        <f t="shared" si="43"/>
        <v>87.98</v>
      </c>
      <c r="C2766">
        <f>B2766*Solar!$B$2</f>
        <v>17.508020000000002</v>
      </c>
    </row>
    <row r="2767" spans="1:3" x14ac:dyDescent="0.35">
      <c r="A2767">
        <v>54.890999999999998</v>
      </c>
      <c r="B2767">
        <f t="shared" si="43"/>
        <v>548.91</v>
      </c>
      <c r="C2767">
        <f>B2767*Solar!$B$2</f>
        <v>109.23309</v>
      </c>
    </row>
    <row r="2768" spans="1:3" x14ac:dyDescent="0.35">
      <c r="A2768">
        <v>136.36799999999999</v>
      </c>
      <c r="B2768">
        <f t="shared" si="43"/>
        <v>1363.6799999999998</v>
      </c>
      <c r="C2768">
        <f>B2768*Solar!$B$2</f>
        <v>271.37232</v>
      </c>
    </row>
    <row r="2769" spans="1:3" x14ac:dyDescent="0.35">
      <c r="A2769">
        <v>236.9</v>
      </c>
      <c r="B2769">
        <f t="shared" si="43"/>
        <v>2369</v>
      </c>
      <c r="C2769">
        <f>B2769*Solar!$B$2</f>
        <v>471.43100000000004</v>
      </c>
    </row>
    <row r="2770" spans="1:3" x14ac:dyDescent="0.35">
      <c r="A2770">
        <v>315.40300000000002</v>
      </c>
      <c r="B2770">
        <f t="shared" si="43"/>
        <v>3154.03</v>
      </c>
      <c r="C2770">
        <f>B2770*Solar!$B$2</f>
        <v>627.65197000000012</v>
      </c>
    </row>
    <row r="2771" spans="1:3" x14ac:dyDescent="0.35">
      <c r="A2771">
        <v>398.35599999999999</v>
      </c>
      <c r="B2771">
        <f t="shared" si="43"/>
        <v>3983.56</v>
      </c>
      <c r="C2771">
        <f>B2771*Solar!$B$2</f>
        <v>792.72843999999998</v>
      </c>
    </row>
    <row r="2772" spans="1:3" x14ac:dyDescent="0.35">
      <c r="A2772">
        <v>431.97</v>
      </c>
      <c r="B2772">
        <f t="shared" si="43"/>
        <v>4319.7000000000007</v>
      </c>
      <c r="C2772">
        <f>B2772*Solar!$B$2</f>
        <v>859.62030000000016</v>
      </c>
    </row>
    <row r="2773" spans="1:3" x14ac:dyDescent="0.35">
      <c r="A2773">
        <v>431.33100000000002</v>
      </c>
      <c r="B2773">
        <f t="shared" si="43"/>
        <v>4313.3100000000004</v>
      </c>
      <c r="C2773">
        <f>B2773*Solar!$B$2</f>
        <v>858.34869000000015</v>
      </c>
    </row>
    <row r="2774" spans="1:3" x14ac:dyDescent="0.35">
      <c r="A2774">
        <v>398.41300000000001</v>
      </c>
      <c r="B2774">
        <f t="shared" si="43"/>
        <v>3984.13</v>
      </c>
      <c r="C2774">
        <f>B2774*Solar!$B$2</f>
        <v>792.84187000000009</v>
      </c>
    </row>
    <row r="2775" spans="1:3" x14ac:dyDescent="0.35">
      <c r="A2775">
        <v>368.69900000000001</v>
      </c>
      <c r="B2775">
        <f t="shared" si="43"/>
        <v>3686.9900000000002</v>
      </c>
      <c r="C2775">
        <f>B2775*Solar!$B$2</f>
        <v>733.7110100000001</v>
      </c>
    </row>
    <row r="2776" spans="1:3" x14ac:dyDescent="0.35">
      <c r="A2776">
        <v>291.19</v>
      </c>
      <c r="B2776">
        <f t="shared" si="43"/>
        <v>2911.9</v>
      </c>
      <c r="C2776">
        <f>B2776*Solar!$B$2</f>
        <v>579.46810000000005</v>
      </c>
    </row>
    <row r="2777" spans="1:3" x14ac:dyDescent="0.35">
      <c r="A2777">
        <v>241.126</v>
      </c>
      <c r="B2777">
        <f t="shared" si="43"/>
        <v>2411.2600000000002</v>
      </c>
      <c r="C2777">
        <f>B2777*Solar!$B$2</f>
        <v>479.8407400000001</v>
      </c>
    </row>
    <row r="2778" spans="1:3" x14ac:dyDescent="0.35">
      <c r="A2778">
        <v>178.078</v>
      </c>
      <c r="B2778">
        <f t="shared" si="43"/>
        <v>1780.78</v>
      </c>
      <c r="C2778">
        <f>B2778*Solar!$B$2</f>
        <v>354.37522000000001</v>
      </c>
    </row>
    <row r="2779" spans="1:3" x14ac:dyDescent="0.35">
      <c r="A2779">
        <v>86.231999999999999</v>
      </c>
      <c r="B2779">
        <f t="shared" si="43"/>
        <v>862.31999999999994</v>
      </c>
      <c r="C2779">
        <f>B2779*Solar!$B$2</f>
        <v>171.60167999999999</v>
      </c>
    </row>
    <row r="2780" spans="1:3" x14ac:dyDescent="0.35">
      <c r="A2780">
        <v>17.306000000000001</v>
      </c>
      <c r="B2780">
        <f t="shared" si="43"/>
        <v>173.06</v>
      </c>
      <c r="C2780">
        <f>B2780*Solar!$B$2</f>
        <v>34.438940000000002</v>
      </c>
    </row>
    <row r="2781" spans="1:3" x14ac:dyDescent="0.35">
      <c r="A2781">
        <v>3.2000000000000001E-2</v>
      </c>
      <c r="B2781">
        <f t="shared" si="43"/>
        <v>0.32</v>
      </c>
      <c r="C2781">
        <f>B2781*Solar!$B$2</f>
        <v>6.368E-2</v>
      </c>
    </row>
    <row r="2782" spans="1:3" x14ac:dyDescent="0.35">
      <c r="A2782">
        <v>0</v>
      </c>
      <c r="B2782">
        <f t="shared" si="43"/>
        <v>0</v>
      </c>
      <c r="C2782">
        <f>B2782*Solar!$B$2</f>
        <v>0</v>
      </c>
    </row>
    <row r="2783" spans="1:3" x14ac:dyDescent="0.35">
      <c r="A2783">
        <v>0</v>
      </c>
      <c r="B2783">
        <f t="shared" si="43"/>
        <v>0</v>
      </c>
      <c r="C2783">
        <f>B2783*Solar!$B$2</f>
        <v>0</v>
      </c>
    </row>
    <row r="2784" spans="1:3" x14ac:dyDescent="0.35">
      <c r="A2784">
        <v>0</v>
      </c>
      <c r="B2784">
        <f t="shared" si="43"/>
        <v>0</v>
      </c>
      <c r="C2784">
        <f>B2784*Solar!$B$2</f>
        <v>0</v>
      </c>
    </row>
    <row r="2785" spans="1:3" x14ac:dyDescent="0.35">
      <c r="A2785">
        <v>0</v>
      </c>
      <c r="B2785">
        <f t="shared" si="43"/>
        <v>0</v>
      </c>
      <c r="C2785">
        <f>B2785*Solar!$B$2</f>
        <v>0</v>
      </c>
    </row>
    <row r="2786" spans="1:3" x14ac:dyDescent="0.35">
      <c r="A2786">
        <v>0</v>
      </c>
      <c r="B2786">
        <f t="shared" si="43"/>
        <v>0</v>
      </c>
      <c r="C2786">
        <f>B2786*Solar!$B$2</f>
        <v>0</v>
      </c>
    </row>
    <row r="2787" spans="1:3" x14ac:dyDescent="0.35">
      <c r="A2787">
        <v>0</v>
      </c>
      <c r="B2787">
        <f t="shared" si="43"/>
        <v>0</v>
      </c>
      <c r="C2787">
        <f>B2787*Solar!$B$2</f>
        <v>0</v>
      </c>
    </row>
    <row r="2788" spans="1:3" x14ac:dyDescent="0.35">
      <c r="A2788">
        <v>0</v>
      </c>
      <c r="B2788">
        <f t="shared" si="43"/>
        <v>0</v>
      </c>
      <c r="C2788">
        <f>B2788*Solar!$B$2</f>
        <v>0</v>
      </c>
    </row>
    <row r="2789" spans="1:3" x14ac:dyDescent="0.35">
      <c r="A2789">
        <v>0.01</v>
      </c>
      <c r="B2789">
        <f t="shared" si="43"/>
        <v>0.1</v>
      </c>
      <c r="C2789">
        <f>B2789*Solar!$B$2</f>
        <v>1.9900000000000001E-2</v>
      </c>
    </row>
    <row r="2790" spans="1:3" x14ac:dyDescent="0.35">
      <c r="A2790">
        <v>11.117000000000001</v>
      </c>
      <c r="B2790">
        <f t="shared" si="43"/>
        <v>111.17000000000002</v>
      </c>
      <c r="C2790">
        <f>B2790*Solar!$B$2</f>
        <v>22.122830000000004</v>
      </c>
    </row>
    <row r="2791" spans="1:3" x14ac:dyDescent="0.35">
      <c r="A2791">
        <v>75.287999999999997</v>
      </c>
      <c r="B2791">
        <f t="shared" si="43"/>
        <v>752.88</v>
      </c>
      <c r="C2791">
        <f>B2791*Solar!$B$2</f>
        <v>149.82312000000002</v>
      </c>
    </row>
    <row r="2792" spans="1:3" x14ac:dyDescent="0.35">
      <c r="A2792">
        <v>166.071</v>
      </c>
      <c r="B2792">
        <f t="shared" si="43"/>
        <v>1660.71</v>
      </c>
      <c r="C2792">
        <f>B2792*Solar!$B$2</f>
        <v>330.48129</v>
      </c>
    </row>
    <row r="2793" spans="1:3" x14ac:dyDescent="0.35">
      <c r="A2793">
        <v>249.149</v>
      </c>
      <c r="B2793">
        <f t="shared" si="43"/>
        <v>2491.4899999999998</v>
      </c>
      <c r="C2793">
        <f>B2793*Solar!$B$2</f>
        <v>495.80651</v>
      </c>
    </row>
    <row r="2794" spans="1:3" x14ac:dyDescent="0.35">
      <c r="A2794">
        <v>342.94</v>
      </c>
      <c r="B2794">
        <f t="shared" si="43"/>
        <v>3429.4</v>
      </c>
      <c r="C2794">
        <f>B2794*Solar!$B$2</f>
        <v>682.45060000000001</v>
      </c>
    </row>
    <row r="2795" spans="1:3" x14ac:dyDescent="0.35">
      <c r="A2795">
        <v>415.59199999999998</v>
      </c>
      <c r="B2795">
        <f t="shared" si="43"/>
        <v>4155.92</v>
      </c>
      <c r="C2795">
        <f>B2795*Solar!$B$2</f>
        <v>827.02808000000005</v>
      </c>
    </row>
    <row r="2796" spans="1:3" x14ac:dyDescent="0.35">
      <c r="A2796">
        <v>494.43099999999998</v>
      </c>
      <c r="B2796">
        <f t="shared" si="43"/>
        <v>4944.3099999999995</v>
      </c>
      <c r="C2796">
        <f>B2796*Solar!$B$2</f>
        <v>983.91768999999999</v>
      </c>
    </row>
    <row r="2797" spans="1:3" x14ac:dyDescent="0.35">
      <c r="A2797">
        <v>525.32000000000005</v>
      </c>
      <c r="B2797">
        <f t="shared" si="43"/>
        <v>5253.2000000000007</v>
      </c>
      <c r="C2797">
        <f>B2797*Solar!$B$2</f>
        <v>1045.3868000000002</v>
      </c>
    </row>
    <row r="2798" spans="1:3" x14ac:dyDescent="0.35">
      <c r="A2798">
        <v>507.99799999999999</v>
      </c>
      <c r="B2798">
        <f t="shared" si="43"/>
        <v>5079.9799999999996</v>
      </c>
      <c r="C2798">
        <f>B2798*Solar!$B$2</f>
        <v>1010.91602</v>
      </c>
    </row>
    <row r="2799" spans="1:3" x14ac:dyDescent="0.35">
      <c r="A2799">
        <v>483.05200000000002</v>
      </c>
      <c r="B2799">
        <f t="shared" si="43"/>
        <v>4830.5200000000004</v>
      </c>
      <c r="C2799">
        <f>B2799*Solar!$B$2</f>
        <v>961.27348000000018</v>
      </c>
    </row>
    <row r="2800" spans="1:3" x14ac:dyDescent="0.35">
      <c r="A2800">
        <v>375.72199999999998</v>
      </c>
      <c r="B2800">
        <f t="shared" si="43"/>
        <v>3757.22</v>
      </c>
      <c r="C2800">
        <f>B2800*Solar!$B$2</f>
        <v>747.68678</v>
      </c>
    </row>
    <row r="2801" spans="1:3" x14ac:dyDescent="0.35">
      <c r="A2801">
        <v>282.27699999999999</v>
      </c>
      <c r="B2801">
        <f t="shared" si="43"/>
        <v>2822.77</v>
      </c>
      <c r="C2801">
        <f>B2801*Solar!$B$2</f>
        <v>561.73122999999998</v>
      </c>
    </row>
    <row r="2802" spans="1:3" x14ac:dyDescent="0.35">
      <c r="A2802">
        <v>197.92699999999999</v>
      </c>
      <c r="B2802">
        <f t="shared" si="43"/>
        <v>1979.27</v>
      </c>
      <c r="C2802">
        <f>B2802*Solar!$B$2</f>
        <v>393.87473</v>
      </c>
    </row>
    <row r="2803" spans="1:3" x14ac:dyDescent="0.35">
      <c r="A2803">
        <v>101.669</v>
      </c>
      <c r="B2803">
        <f t="shared" si="43"/>
        <v>1016.6899999999999</v>
      </c>
      <c r="C2803">
        <f>B2803*Solar!$B$2</f>
        <v>202.32131000000001</v>
      </c>
    </row>
    <row r="2804" spans="1:3" x14ac:dyDescent="0.35">
      <c r="A2804">
        <v>22.161000000000001</v>
      </c>
      <c r="B2804">
        <f t="shared" si="43"/>
        <v>221.61</v>
      </c>
      <c r="C2804">
        <f>B2804*Solar!$B$2</f>
        <v>44.100390000000004</v>
      </c>
    </row>
    <row r="2805" spans="1:3" x14ac:dyDescent="0.35">
      <c r="A2805">
        <v>0.03</v>
      </c>
      <c r="B2805">
        <f t="shared" si="43"/>
        <v>0.3</v>
      </c>
      <c r="C2805">
        <f>B2805*Solar!$B$2</f>
        <v>5.9700000000000003E-2</v>
      </c>
    </row>
    <row r="2806" spans="1:3" x14ac:dyDescent="0.35">
      <c r="A2806">
        <v>0</v>
      </c>
      <c r="B2806">
        <f t="shared" si="43"/>
        <v>0</v>
      </c>
      <c r="C2806">
        <f>B2806*Solar!$B$2</f>
        <v>0</v>
      </c>
    </row>
    <row r="2807" spans="1:3" x14ac:dyDescent="0.35">
      <c r="A2807">
        <v>0</v>
      </c>
      <c r="B2807">
        <f t="shared" si="43"/>
        <v>0</v>
      </c>
      <c r="C2807">
        <f>B2807*Solar!$B$2</f>
        <v>0</v>
      </c>
    </row>
    <row r="2808" spans="1:3" x14ac:dyDescent="0.35">
      <c r="A2808">
        <v>0</v>
      </c>
      <c r="B2808">
        <f t="shared" si="43"/>
        <v>0</v>
      </c>
      <c r="C2808">
        <f>B2808*Solar!$B$2</f>
        <v>0</v>
      </c>
    </row>
    <row r="2809" spans="1:3" x14ac:dyDescent="0.35">
      <c r="A2809">
        <v>0</v>
      </c>
      <c r="B2809">
        <f t="shared" si="43"/>
        <v>0</v>
      </c>
      <c r="C2809">
        <f>B2809*Solar!$B$2</f>
        <v>0</v>
      </c>
    </row>
    <row r="2810" spans="1:3" x14ac:dyDescent="0.35">
      <c r="A2810">
        <v>0</v>
      </c>
      <c r="B2810">
        <f t="shared" si="43"/>
        <v>0</v>
      </c>
      <c r="C2810">
        <f>B2810*Solar!$B$2</f>
        <v>0</v>
      </c>
    </row>
    <row r="2811" spans="1:3" x14ac:dyDescent="0.35">
      <c r="A2811">
        <v>0</v>
      </c>
      <c r="B2811">
        <f t="shared" si="43"/>
        <v>0</v>
      </c>
      <c r="C2811">
        <f>B2811*Solar!$B$2</f>
        <v>0</v>
      </c>
    </row>
    <row r="2812" spans="1:3" x14ac:dyDescent="0.35">
      <c r="A2812">
        <v>0</v>
      </c>
      <c r="B2812">
        <f t="shared" si="43"/>
        <v>0</v>
      </c>
      <c r="C2812">
        <f>B2812*Solar!$B$2</f>
        <v>0</v>
      </c>
    </row>
    <row r="2813" spans="1:3" x14ac:dyDescent="0.35">
      <c r="A2813">
        <v>1.4999999999999999E-2</v>
      </c>
      <c r="B2813">
        <f t="shared" si="43"/>
        <v>0.15</v>
      </c>
      <c r="C2813">
        <f>B2813*Solar!$B$2</f>
        <v>2.9850000000000002E-2</v>
      </c>
    </row>
    <row r="2814" spans="1:3" x14ac:dyDescent="0.35">
      <c r="A2814">
        <v>13.182</v>
      </c>
      <c r="B2814">
        <f t="shared" si="43"/>
        <v>131.82</v>
      </c>
      <c r="C2814">
        <f>B2814*Solar!$B$2</f>
        <v>26.23218</v>
      </c>
    </row>
    <row r="2815" spans="1:3" x14ac:dyDescent="0.35">
      <c r="A2815">
        <v>78.742999999999995</v>
      </c>
      <c r="B2815">
        <f t="shared" si="43"/>
        <v>787.43</v>
      </c>
      <c r="C2815">
        <f>B2815*Solar!$B$2</f>
        <v>156.69856999999999</v>
      </c>
    </row>
    <row r="2816" spans="1:3" x14ac:dyDescent="0.35">
      <c r="A2816">
        <v>167.56800000000001</v>
      </c>
      <c r="B2816">
        <f t="shared" si="43"/>
        <v>1675.68</v>
      </c>
      <c r="C2816">
        <f>B2816*Solar!$B$2</f>
        <v>333.46032000000002</v>
      </c>
    </row>
    <row r="2817" spans="1:3" x14ac:dyDescent="0.35">
      <c r="A2817">
        <v>266.16800000000001</v>
      </c>
      <c r="B2817">
        <f t="shared" si="43"/>
        <v>2661.6800000000003</v>
      </c>
      <c r="C2817">
        <f>B2817*Solar!$B$2</f>
        <v>529.67432000000008</v>
      </c>
    </row>
    <row r="2818" spans="1:3" x14ac:dyDescent="0.35">
      <c r="A2818">
        <v>353.17200000000003</v>
      </c>
      <c r="B2818">
        <f t="shared" si="43"/>
        <v>3531.7200000000003</v>
      </c>
      <c r="C2818">
        <f>B2818*Solar!$B$2</f>
        <v>702.8122800000001</v>
      </c>
    </row>
    <row r="2819" spans="1:3" x14ac:dyDescent="0.35">
      <c r="A2819">
        <v>397.82100000000003</v>
      </c>
      <c r="B2819">
        <f t="shared" ref="B2819:B2882" si="44">A2819*10</f>
        <v>3978.21</v>
      </c>
      <c r="C2819">
        <f>B2819*Solar!$B$2</f>
        <v>791.66379000000006</v>
      </c>
    </row>
    <row r="2820" spans="1:3" x14ac:dyDescent="0.35">
      <c r="A2820">
        <v>390.84199999999998</v>
      </c>
      <c r="B2820">
        <f t="shared" si="44"/>
        <v>3908.42</v>
      </c>
      <c r="C2820">
        <f>B2820*Solar!$B$2</f>
        <v>777.7755800000001</v>
      </c>
    </row>
    <row r="2821" spans="1:3" x14ac:dyDescent="0.35">
      <c r="A2821">
        <v>413.36700000000002</v>
      </c>
      <c r="B2821">
        <f t="shared" si="44"/>
        <v>4133.67</v>
      </c>
      <c r="C2821">
        <f>B2821*Solar!$B$2</f>
        <v>822.6003300000001</v>
      </c>
    </row>
    <row r="2822" spans="1:3" x14ac:dyDescent="0.35">
      <c r="A2822">
        <v>381.96699999999998</v>
      </c>
      <c r="B2822">
        <f t="shared" si="44"/>
        <v>3819.67</v>
      </c>
      <c r="C2822">
        <f>B2822*Solar!$B$2</f>
        <v>760.11433000000011</v>
      </c>
    </row>
    <row r="2823" spans="1:3" x14ac:dyDescent="0.35">
      <c r="A2823">
        <v>375.43200000000002</v>
      </c>
      <c r="B2823">
        <f t="shared" si="44"/>
        <v>3754.32</v>
      </c>
      <c r="C2823">
        <f>B2823*Solar!$B$2</f>
        <v>747.10968000000003</v>
      </c>
    </row>
    <row r="2824" spans="1:3" x14ac:dyDescent="0.35">
      <c r="A2824">
        <v>310.86200000000002</v>
      </c>
      <c r="B2824">
        <f t="shared" si="44"/>
        <v>3108.6200000000003</v>
      </c>
      <c r="C2824">
        <f>B2824*Solar!$B$2</f>
        <v>618.61538000000007</v>
      </c>
    </row>
    <row r="2825" spans="1:3" x14ac:dyDescent="0.35">
      <c r="A2825">
        <v>242.78100000000001</v>
      </c>
      <c r="B2825">
        <f t="shared" si="44"/>
        <v>2427.81</v>
      </c>
      <c r="C2825">
        <f>B2825*Solar!$B$2</f>
        <v>483.13418999999999</v>
      </c>
    </row>
    <row r="2826" spans="1:3" x14ac:dyDescent="0.35">
      <c r="A2826">
        <v>149.547</v>
      </c>
      <c r="B2826">
        <f t="shared" si="44"/>
        <v>1495.47</v>
      </c>
      <c r="C2826">
        <f>B2826*Solar!$B$2</f>
        <v>297.59853000000004</v>
      </c>
    </row>
    <row r="2827" spans="1:3" x14ac:dyDescent="0.35">
      <c r="A2827">
        <v>76.180999999999997</v>
      </c>
      <c r="B2827">
        <f t="shared" si="44"/>
        <v>761.81</v>
      </c>
      <c r="C2827">
        <f>B2827*Solar!$B$2</f>
        <v>151.60019</v>
      </c>
    </row>
    <row r="2828" spans="1:3" x14ac:dyDescent="0.35">
      <c r="A2828">
        <v>17.298999999999999</v>
      </c>
      <c r="B2828">
        <f t="shared" si="44"/>
        <v>172.99</v>
      </c>
      <c r="C2828">
        <f>B2828*Solar!$B$2</f>
        <v>34.42501</v>
      </c>
    </row>
    <row r="2829" spans="1:3" x14ac:dyDescent="0.35">
      <c r="A2829">
        <v>0.122</v>
      </c>
      <c r="B2829">
        <f t="shared" si="44"/>
        <v>1.22</v>
      </c>
      <c r="C2829">
        <f>B2829*Solar!$B$2</f>
        <v>0.24278</v>
      </c>
    </row>
    <row r="2830" spans="1:3" x14ac:dyDescent="0.35">
      <c r="A2830">
        <v>0</v>
      </c>
      <c r="B2830">
        <f t="shared" si="44"/>
        <v>0</v>
      </c>
      <c r="C2830">
        <f>B2830*Solar!$B$2</f>
        <v>0</v>
      </c>
    </row>
    <row r="2831" spans="1:3" x14ac:dyDescent="0.35">
      <c r="A2831">
        <v>0</v>
      </c>
      <c r="B2831">
        <f t="shared" si="44"/>
        <v>0</v>
      </c>
      <c r="C2831">
        <f>B2831*Solar!$B$2</f>
        <v>0</v>
      </c>
    </row>
    <row r="2832" spans="1:3" x14ac:dyDescent="0.35">
      <c r="A2832">
        <v>0</v>
      </c>
      <c r="B2832">
        <f t="shared" si="44"/>
        <v>0</v>
      </c>
      <c r="C2832">
        <f>B2832*Solar!$B$2</f>
        <v>0</v>
      </c>
    </row>
    <row r="2833" spans="1:3" x14ac:dyDescent="0.35">
      <c r="A2833">
        <v>0</v>
      </c>
      <c r="B2833">
        <f t="shared" si="44"/>
        <v>0</v>
      </c>
      <c r="C2833">
        <f>B2833*Solar!$B$2</f>
        <v>0</v>
      </c>
    </row>
    <row r="2834" spans="1:3" x14ac:dyDescent="0.35">
      <c r="A2834">
        <v>0</v>
      </c>
      <c r="B2834">
        <f t="shared" si="44"/>
        <v>0</v>
      </c>
      <c r="C2834">
        <f>B2834*Solar!$B$2</f>
        <v>0</v>
      </c>
    </row>
    <row r="2835" spans="1:3" x14ac:dyDescent="0.35">
      <c r="A2835">
        <v>0</v>
      </c>
      <c r="B2835">
        <f t="shared" si="44"/>
        <v>0</v>
      </c>
      <c r="C2835">
        <f>B2835*Solar!$B$2</f>
        <v>0</v>
      </c>
    </row>
    <row r="2836" spans="1:3" x14ac:dyDescent="0.35">
      <c r="A2836">
        <v>0</v>
      </c>
      <c r="B2836">
        <f t="shared" si="44"/>
        <v>0</v>
      </c>
      <c r="C2836">
        <f>B2836*Solar!$B$2</f>
        <v>0</v>
      </c>
    </row>
    <row r="2837" spans="1:3" x14ac:dyDescent="0.35">
      <c r="A2837">
        <v>1.4E-2</v>
      </c>
      <c r="B2837">
        <f t="shared" si="44"/>
        <v>0.14000000000000001</v>
      </c>
      <c r="C2837">
        <f>B2837*Solar!$B$2</f>
        <v>2.7860000000000003E-2</v>
      </c>
    </row>
    <row r="2838" spans="1:3" x14ac:dyDescent="0.35">
      <c r="A2838">
        <v>11.06</v>
      </c>
      <c r="B2838">
        <f t="shared" si="44"/>
        <v>110.60000000000001</v>
      </c>
      <c r="C2838">
        <f>B2838*Solar!$B$2</f>
        <v>22.009400000000003</v>
      </c>
    </row>
    <row r="2839" spans="1:3" x14ac:dyDescent="0.35">
      <c r="A2839">
        <v>64.451999999999998</v>
      </c>
      <c r="B2839">
        <f t="shared" si="44"/>
        <v>644.52</v>
      </c>
      <c r="C2839">
        <f>B2839*Solar!$B$2</f>
        <v>128.25948</v>
      </c>
    </row>
    <row r="2840" spans="1:3" x14ac:dyDescent="0.35">
      <c r="A2840">
        <v>146.85499999999999</v>
      </c>
      <c r="B2840">
        <f t="shared" si="44"/>
        <v>1468.55</v>
      </c>
      <c r="C2840">
        <f>B2840*Solar!$B$2</f>
        <v>292.24144999999999</v>
      </c>
    </row>
    <row r="2841" spans="1:3" x14ac:dyDescent="0.35">
      <c r="A2841">
        <v>236.37200000000001</v>
      </c>
      <c r="B2841">
        <f t="shared" si="44"/>
        <v>2363.7200000000003</v>
      </c>
      <c r="C2841">
        <f>B2841*Solar!$B$2</f>
        <v>470.38028000000008</v>
      </c>
    </row>
    <row r="2842" spans="1:3" x14ac:dyDescent="0.35">
      <c r="A2842">
        <v>312.029</v>
      </c>
      <c r="B2842">
        <f t="shared" si="44"/>
        <v>3120.29</v>
      </c>
      <c r="C2842">
        <f>B2842*Solar!$B$2</f>
        <v>620.93771000000004</v>
      </c>
    </row>
    <row r="2843" spans="1:3" x14ac:dyDescent="0.35">
      <c r="A2843">
        <v>387.41500000000002</v>
      </c>
      <c r="B2843">
        <f t="shared" si="44"/>
        <v>3874.15</v>
      </c>
      <c r="C2843">
        <f>B2843*Solar!$B$2</f>
        <v>770.95585000000005</v>
      </c>
    </row>
    <row r="2844" spans="1:3" x14ac:dyDescent="0.35">
      <c r="A2844">
        <v>420.79700000000003</v>
      </c>
      <c r="B2844">
        <f t="shared" si="44"/>
        <v>4207.97</v>
      </c>
      <c r="C2844">
        <f>B2844*Solar!$B$2</f>
        <v>837.38603000000012</v>
      </c>
    </row>
    <row r="2845" spans="1:3" x14ac:dyDescent="0.35">
      <c r="A2845">
        <v>467.65499999999997</v>
      </c>
      <c r="B2845">
        <f t="shared" si="44"/>
        <v>4676.5499999999993</v>
      </c>
      <c r="C2845">
        <f>B2845*Solar!$B$2</f>
        <v>930.63344999999993</v>
      </c>
    </row>
    <row r="2846" spans="1:3" x14ac:dyDescent="0.35">
      <c r="A2846">
        <v>433.21300000000002</v>
      </c>
      <c r="B2846">
        <f t="shared" si="44"/>
        <v>4332.13</v>
      </c>
      <c r="C2846">
        <f>B2846*Solar!$B$2</f>
        <v>862.09387000000004</v>
      </c>
    </row>
    <row r="2847" spans="1:3" x14ac:dyDescent="0.35">
      <c r="A2847">
        <v>420.78100000000001</v>
      </c>
      <c r="B2847">
        <f t="shared" si="44"/>
        <v>4207.8100000000004</v>
      </c>
      <c r="C2847">
        <f>B2847*Solar!$B$2</f>
        <v>837.35419000000013</v>
      </c>
    </row>
    <row r="2848" spans="1:3" x14ac:dyDescent="0.35">
      <c r="A2848">
        <v>329.33800000000002</v>
      </c>
      <c r="B2848">
        <f t="shared" si="44"/>
        <v>3293.38</v>
      </c>
      <c r="C2848">
        <f>B2848*Solar!$B$2</f>
        <v>655.38262000000009</v>
      </c>
    </row>
    <row r="2849" spans="1:3" x14ac:dyDescent="0.35">
      <c r="A2849">
        <v>259.24900000000002</v>
      </c>
      <c r="B2849">
        <f t="shared" si="44"/>
        <v>2592.4900000000002</v>
      </c>
      <c r="C2849">
        <f>B2849*Solar!$B$2</f>
        <v>515.90551000000005</v>
      </c>
    </row>
    <row r="2850" spans="1:3" x14ac:dyDescent="0.35">
      <c r="A2850">
        <v>164.577</v>
      </c>
      <c r="B2850">
        <f t="shared" si="44"/>
        <v>1645.77</v>
      </c>
      <c r="C2850">
        <f>B2850*Solar!$B$2</f>
        <v>327.50823000000003</v>
      </c>
    </row>
    <row r="2851" spans="1:3" x14ac:dyDescent="0.35">
      <c r="A2851">
        <v>84.311000000000007</v>
      </c>
      <c r="B2851">
        <f t="shared" si="44"/>
        <v>843.11000000000013</v>
      </c>
      <c r="C2851">
        <f>B2851*Solar!$B$2</f>
        <v>167.77889000000005</v>
      </c>
    </row>
    <row r="2852" spans="1:3" x14ac:dyDescent="0.35">
      <c r="A2852">
        <v>21.891999999999999</v>
      </c>
      <c r="B2852">
        <f t="shared" si="44"/>
        <v>218.92</v>
      </c>
      <c r="C2852">
        <f>B2852*Solar!$B$2</f>
        <v>43.565080000000002</v>
      </c>
    </row>
    <row r="2853" spans="1:3" x14ac:dyDescent="0.35">
      <c r="A2853">
        <v>3.4000000000000002E-2</v>
      </c>
      <c r="B2853">
        <f t="shared" si="44"/>
        <v>0.34</v>
      </c>
      <c r="C2853">
        <f>B2853*Solar!$B$2</f>
        <v>6.7660000000000012E-2</v>
      </c>
    </row>
    <row r="2854" spans="1:3" x14ac:dyDescent="0.35">
      <c r="A2854">
        <v>0</v>
      </c>
      <c r="B2854">
        <f t="shared" si="44"/>
        <v>0</v>
      </c>
      <c r="C2854">
        <f>B2854*Solar!$B$2</f>
        <v>0</v>
      </c>
    </row>
    <row r="2855" spans="1:3" x14ac:dyDescent="0.35">
      <c r="A2855">
        <v>0</v>
      </c>
      <c r="B2855">
        <f t="shared" si="44"/>
        <v>0</v>
      </c>
      <c r="C2855">
        <f>B2855*Solar!$B$2</f>
        <v>0</v>
      </c>
    </row>
    <row r="2856" spans="1:3" x14ac:dyDescent="0.35">
      <c r="A2856">
        <v>0</v>
      </c>
      <c r="B2856">
        <f t="shared" si="44"/>
        <v>0</v>
      </c>
      <c r="C2856">
        <f>B2856*Solar!$B$2</f>
        <v>0</v>
      </c>
    </row>
    <row r="2857" spans="1:3" x14ac:dyDescent="0.35">
      <c r="A2857">
        <v>0</v>
      </c>
      <c r="B2857">
        <f t="shared" si="44"/>
        <v>0</v>
      </c>
      <c r="C2857">
        <f>B2857*Solar!$B$2</f>
        <v>0</v>
      </c>
    </row>
    <row r="2858" spans="1:3" x14ac:dyDescent="0.35">
      <c r="A2858">
        <v>0</v>
      </c>
      <c r="B2858">
        <f t="shared" si="44"/>
        <v>0</v>
      </c>
      <c r="C2858">
        <f>B2858*Solar!$B$2</f>
        <v>0</v>
      </c>
    </row>
    <row r="2859" spans="1:3" x14ac:dyDescent="0.35">
      <c r="A2859">
        <v>0</v>
      </c>
      <c r="B2859">
        <f t="shared" si="44"/>
        <v>0</v>
      </c>
      <c r="C2859">
        <f>B2859*Solar!$B$2</f>
        <v>0</v>
      </c>
    </row>
    <row r="2860" spans="1:3" x14ac:dyDescent="0.35">
      <c r="A2860">
        <v>0</v>
      </c>
      <c r="B2860">
        <f t="shared" si="44"/>
        <v>0</v>
      </c>
      <c r="C2860">
        <f>B2860*Solar!$B$2</f>
        <v>0</v>
      </c>
    </row>
    <row r="2861" spans="1:3" x14ac:dyDescent="0.35">
      <c r="A2861">
        <v>1.2999999999999999E-2</v>
      </c>
      <c r="B2861">
        <f t="shared" si="44"/>
        <v>0.13</v>
      </c>
      <c r="C2861">
        <f>B2861*Solar!$B$2</f>
        <v>2.5870000000000001E-2</v>
      </c>
    </row>
    <row r="2862" spans="1:3" x14ac:dyDescent="0.35">
      <c r="A2862">
        <v>15.096</v>
      </c>
      <c r="B2862">
        <f t="shared" si="44"/>
        <v>150.96</v>
      </c>
      <c r="C2862">
        <f>B2862*Solar!$B$2</f>
        <v>30.041040000000002</v>
      </c>
    </row>
    <row r="2863" spans="1:3" x14ac:dyDescent="0.35">
      <c r="A2863">
        <v>79.057000000000002</v>
      </c>
      <c r="B2863">
        <f t="shared" si="44"/>
        <v>790.57</v>
      </c>
      <c r="C2863">
        <f>B2863*Solar!$B$2</f>
        <v>157.32343000000003</v>
      </c>
    </row>
    <row r="2864" spans="1:3" x14ac:dyDescent="0.35">
      <c r="A2864">
        <v>163.70599999999999</v>
      </c>
      <c r="B2864">
        <f t="shared" si="44"/>
        <v>1637.06</v>
      </c>
      <c r="C2864">
        <f>B2864*Solar!$B$2</f>
        <v>325.77494000000002</v>
      </c>
    </row>
    <row r="2865" spans="1:3" x14ac:dyDescent="0.35">
      <c r="A2865">
        <v>251.63200000000001</v>
      </c>
      <c r="B2865">
        <f t="shared" si="44"/>
        <v>2516.3200000000002</v>
      </c>
      <c r="C2865">
        <f>B2865*Solar!$B$2</f>
        <v>500.74768000000006</v>
      </c>
    </row>
    <row r="2866" spans="1:3" x14ac:dyDescent="0.35">
      <c r="A2866">
        <v>350.375</v>
      </c>
      <c r="B2866">
        <f t="shared" si="44"/>
        <v>3503.75</v>
      </c>
      <c r="C2866">
        <f>B2866*Solar!$B$2</f>
        <v>697.24625000000003</v>
      </c>
    </row>
    <row r="2867" spans="1:3" x14ac:dyDescent="0.35">
      <c r="A2867">
        <v>404.85300000000001</v>
      </c>
      <c r="B2867">
        <f t="shared" si="44"/>
        <v>4048.53</v>
      </c>
      <c r="C2867">
        <f>B2867*Solar!$B$2</f>
        <v>805.6574700000001</v>
      </c>
    </row>
    <row r="2868" spans="1:3" x14ac:dyDescent="0.35">
      <c r="A2868">
        <v>450.40100000000001</v>
      </c>
      <c r="B2868">
        <f t="shared" si="44"/>
        <v>4504.01</v>
      </c>
      <c r="C2868">
        <f>B2868*Solar!$B$2</f>
        <v>896.29799000000014</v>
      </c>
    </row>
    <row r="2869" spans="1:3" x14ac:dyDescent="0.35">
      <c r="A2869">
        <v>437.44200000000001</v>
      </c>
      <c r="B2869">
        <f t="shared" si="44"/>
        <v>4374.42</v>
      </c>
      <c r="C2869">
        <f>B2869*Solar!$B$2</f>
        <v>870.50958000000003</v>
      </c>
    </row>
    <row r="2870" spans="1:3" x14ac:dyDescent="0.35">
      <c r="A2870">
        <v>483.83600000000001</v>
      </c>
      <c r="B2870">
        <f t="shared" si="44"/>
        <v>4838.3600000000006</v>
      </c>
      <c r="C2870">
        <f>B2870*Solar!$B$2</f>
        <v>962.83364000000017</v>
      </c>
    </row>
    <row r="2871" spans="1:3" x14ac:dyDescent="0.35">
      <c r="A2871">
        <v>430.86900000000003</v>
      </c>
      <c r="B2871">
        <f t="shared" si="44"/>
        <v>4308.6900000000005</v>
      </c>
      <c r="C2871">
        <f>B2871*Solar!$B$2</f>
        <v>857.4293100000001</v>
      </c>
    </row>
    <row r="2872" spans="1:3" x14ac:dyDescent="0.35">
      <c r="A2872">
        <v>355.83600000000001</v>
      </c>
      <c r="B2872">
        <f t="shared" si="44"/>
        <v>3558.36</v>
      </c>
      <c r="C2872">
        <f>B2872*Solar!$B$2</f>
        <v>708.11364000000003</v>
      </c>
    </row>
    <row r="2873" spans="1:3" x14ac:dyDescent="0.35">
      <c r="A2873">
        <v>292.99099999999999</v>
      </c>
      <c r="B2873">
        <f t="shared" si="44"/>
        <v>2929.91</v>
      </c>
      <c r="C2873">
        <f>B2873*Solar!$B$2</f>
        <v>583.05209000000002</v>
      </c>
    </row>
    <row r="2874" spans="1:3" x14ac:dyDescent="0.35">
      <c r="A2874">
        <v>196.827</v>
      </c>
      <c r="B2874">
        <f t="shared" si="44"/>
        <v>1968.27</v>
      </c>
      <c r="C2874">
        <f>B2874*Solar!$B$2</f>
        <v>391.68573000000004</v>
      </c>
    </row>
    <row r="2875" spans="1:3" x14ac:dyDescent="0.35">
      <c r="A2875">
        <v>107.027</v>
      </c>
      <c r="B2875">
        <f t="shared" si="44"/>
        <v>1070.27</v>
      </c>
      <c r="C2875">
        <f>B2875*Solar!$B$2</f>
        <v>212.98373000000001</v>
      </c>
    </row>
    <row r="2876" spans="1:3" x14ac:dyDescent="0.35">
      <c r="A2876">
        <v>25.981000000000002</v>
      </c>
      <c r="B2876">
        <f t="shared" si="44"/>
        <v>259.81</v>
      </c>
      <c r="C2876">
        <f>B2876*Solar!$B$2</f>
        <v>51.702190000000002</v>
      </c>
    </row>
    <row r="2877" spans="1:3" x14ac:dyDescent="0.35">
      <c r="A2877">
        <v>0.23599999999999999</v>
      </c>
      <c r="B2877">
        <f t="shared" si="44"/>
        <v>2.36</v>
      </c>
      <c r="C2877">
        <f>B2877*Solar!$B$2</f>
        <v>0.46964</v>
      </c>
    </row>
    <row r="2878" spans="1:3" x14ac:dyDescent="0.35">
      <c r="A2878">
        <v>0</v>
      </c>
      <c r="B2878">
        <f t="shared" si="44"/>
        <v>0</v>
      </c>
      <c r="C2878">
        <f>B2878*Solar!$B$2</f>
        <v>0</v>
      </c>
    </row>
    <row r="2879" spans="1:3" x14ac:dyDescent="0.35">
      <c r="A2879">
        <v>0</v>
      </c>
      <c r="B2879">
        <f t="shared" si="44"/>
        <v>0</v>
      </c>
      <c r="C2879">
        <f>B2879*Solar!$B$2</f>
        <v>0</v>
      </c>
    </row>
    <row r="2880" spans="1:3" x14ac:dyDescent="0.35">
      <c r="A2880">
        <v>0</v>
      </c>
      <c r="B2880">
        <f t="shared" si="44"/>
        <v>0</v>
      </c>
      <c r="C2880">
        <f>B2880*Solar!$B$2</f>
        <v>0</v>
      </c>
    </row>
    <row r="2881" spans="1:3" x14ac:dyDescent="0.35">
      <c r="A2881">
        <v>0</v>
      </c>
      <c r="B2881">
        <f t="shared" si="44"/>
        <v>0</v>
      </c>
      <c r="C2881">
        <f>B2881*Solar!$B$2</f>
        <v>0</v>
      </c>
    </row>
    <row r="2882" spans="1:3" x14ac:dyDescent="0.35">
      <c r="A2882">
        <v>0</v>
      </c>
      <c r="B2882">
        <f t="shared" si="44"/>
        <v>0</v>
      </c>
      <c r="C2882">
        <f>B2882*Solar!$B$2</f>
        <v>0</v>
      </c>
    </row>
    <row r="2883" spans="1:3" x14ac:dyDescent="0.35">
      <c r="A2883">
        <v>0</v>
      </c>
      <c r="B2883">
        <f t="shared" ref="B2883:B2946" si="45">A2883*10</f>
        <v>0</v>
      </c>
      <c r="C2883">
        <f>B2883*Solar!$B$2</f>
        <v>0</v>
      </c>
    </row>
    <row r="2884" spans="1:3" x14ac:dyDescent="0.35">
      <c r="A2884">
        <v>0</v>
      </c>
      <c r="B2884">
        <f t="shared" si="45"/>
        <v>0</v>
      </c>
      <c r="C2884">
        <f>B2884*Solar!$B$2</f>
        <v>0</v>
      </c>
    </row>
    <row r="2885" spans="1:3" x14ac:dyDescent="0.35">
      <c r="A2885">
        <v>2.5000000000000001E-2</v>
      </c>
      <c r="B2885">
        <f t="shared" si="45"/>
        <v>0.25</v>
      </c>
      <c r="C2885">
        <f>B2885*Solar!$B$2</f>
        <v>4.9750000000000003E-2</v>
      </c>
    </row>
    <row r="2886" spans="1:3" x14ac:dyDescent="0.35">
      <c r="A2886">
        <v>14.074999999999999</v>
      </c>
      <c r="B2886">
        <f t="shared" si="45"/>
        <v>140.75</v>
      </c>
      <c r="C2886">
        <f>B2886*Solar!$B$2</f>
        <v>28.009250000000002</v>
      </c>
    </row>
    <row r="2887" spans="1:3" x14ac:dyDescent="0.35">
      <c r="A2887">
        <v>74.036000000000001</v>
      </c>
      <c r="B2887">
        <f t="shared" si="45"/>
        <v>740.36</v>
      </c>
      <c r="C2887">
        <f>B2887*Solar!$B$2</f>
        <v>147.33164000000002</v>
      </c>
    </row>
    <row r="2888" spans="1:3" x14ac:dyDescent="0.35">
      <c r="A2888">
        <v>169.703</v>
      </c>
      <c r="B2888">
        <f t="shared" si="45"/>
        <v>1697.03</v>
      </c>
      <c r="C2888">
        <f>B2888*Solar!$B$2</f>
        <v>337.70897000000002</v>
      </c>
    </row>
    <row r="2889" spans="1:3" x14ac:dyDescent="0.35">
      <c r="A2889">
        <v>268.98599999999999</v>
      </c>
      <c r="B2889">
        <f t="shared" si="45"/>
        <v>2689.8599999999997</v>
      </c>
      <c r="C2889">
        <f>B2889*Solar!$B$2</f>
        <v>535.28213999999991</v>
      </c>
    </row>
    <row r="2890" spans="1:3" x14ac:dyDescent="0.35">
      <c r="A2890">
        <v>356.99099999999999</v>
      </c>
      <c r="B2890">
        <f t="shared" si="45"/>
        <v>3569.91</v>
      </c>
      <c r="C2890">
        <f>B2890*Solar!$B$2</f>
        <v>710.41209000000003</v>
      </c>
    </row>
    <row r="2891" spans="1:3" x14ac:dyDescent="0.35">
      <c r="A2891">
        <v>411.14600000000002</v>
      </c>
      <c r="B2891">
        <f t="shared" si="45"/>
        <v>4111.46</v>
      </c>
      <c r="C2891">
        <f>B2891*Solar!$B$2</f>
        <v>818.18054000000006</v>
      </c>
    </row>
    <row r="2892" spans="1:3" x14ac:dyDescent="0.35">
      <c r="A2892">
        <v>456.86900000000003</v>
      </c>
      <c r="B2892">
        <f t="shared" si="45"/>
        <v>4568.6900000000005</v>
      </c>
      <c r="C2892">
        <f>B2892*Solar!$B$2</f>
        <v>909.16931000000011</v>
      </c>
    </row>
    <row r="2893" spans="1:3" x14ac:dyDescent="0.35">
      <c r="A2893">
        <v>475.12700000000001</v>
      </c>
      <c r="B2893">
        <f t="shared" si="45"/>
        <v>4751.2700000000004</v>
      </c>
      <c r="C2893">
        <f>B2893*Solar!$B$2</f>
        <v>945.50273000000016</v>
      </c>
    </row>
    <row r="2894" spans="1:3" x14ac:dyDescent="0.35">
      <c r="A2894">
        <v>472.37599999999998</v>
      </c>
      <c r="B2894">
        <f t="shared" si="45"/>
        <v>4723.76</v>
      </c>
      <c r="C2894">
        <f>B2894*Solar!$B$2</f>
        <v>940.0282400000001</v>
      </c>
    </row>
    <row r="2895" spans="1:3" x14ac:dyDescent="0.35">
      <c r="A2895">
        <v>462.69799999999998</v>
      </c>
      <c r="B2895">
        <f t="shared" si="45"/>
        <v>4626.9799999999996</v>
      </c>
      <c r="C2895">
        <f>B2895*Solar!$B$2</f>
        <v>920.76901999999995</v>
      </c>
    </row>
    <row r="2896" spans="1:3" x14ac:dyDescent="0.35">
      <c r="A2896">
        <v>384.41500000000002</v>
      </c>
      <c r="B2896">
        <f t="shared" si="45"/>
        <v>3844.15</v>
      </c>
      <c r="C2896">
        <f>B2896*Solar!$B$2</f>
        <v>764.98585000000003</v>
      </c>
    </row>
    <row r="2897" spans="1:3" x14ac:dyDescent="0.35">
      <c r="A2897">
        <v>297.495</v>
      </c>
      <c r="B2897">
        <f t="shared" si="45"/>
        <v>2974.95</v>
      </c>
      <c r="C2897">
        <f>B2897*Solar!$B$2</f>
        <v>592.01504999999997</v>
      </c>
    </row>
    <row r="2898" spans="1:3" x14ac:dyDescent="0.35">
      <c r="A2898">
        <v>201.06100000000001</v>
      </c>
      <c r="B2898">
        <f t="shared" si="45"/>
        <v>2010.6100000000001</v>
      </c>
      <c r="C2898">
        <f>B2898*Solar!$B$2</f>
        <v>400.11139000000003</v>
      </c>
    </row>
    <row r="2899" spans="1:3" x14ac:dyDescent="0.35">
      <c r="A2899">
        <v>105.062</v>
      </c>
      <c r="B2899">
        <f t="shared" si="45"/>
        <v>1050.6199999999999</v>
      </c>
      <c r="C2899">
        <f>B2899*Solar!$B$2</f>
        <v>209.07337999999999</v>
      </c>
    </row>
    <row r="2900" spans="1:3" x14ac:dyDescent="0.35">
      <c r="A2900">
        <v>27.846</v>
      </c>
      <c r="B2900">
        <f t="shared" si="45"/>
        <v>278.45999999999998</v>
      </c>
      <c r="C2900">
        <f>B2900*Solar!$B$2</f>
        <v>55.413539999999998</v>
      </c>
    </row>
    <row r="2901" spans="1:3" x14ac:dyDescent="0.35">
      <c r="A2901">
        <v>0.33100000000000002</v>
      </c>
      <c r="B2901">
        <f t="shared" si="45"/>
        <v>3.31</v>
      </c>
      <c r="C2901">
        <f>B2901*Solar!$B$2</f>
        <v>0.65869</v>
      </c>
    </row>
    <row r="2902" spans="1:3" x14ac:dyDescent="0.35">
      <c r="A2902">
        <v>0</v>
      </c>
      <c r="B2902">
        <f t="shared" si="45"/>
        <v>0</v>
      </c>
      <c r="C2902">
        <f>B2902*Solar!$B$2</f>
        <v>0</v>
      </c>
    </row>
    <row r="2903" spans="1:3" x14ac:dyDescent="0.35">
      <c r="A2903">
        <v>0</v>
      </c>
      <c r="B2903">
        <f t="shared" si="45"/>
        <v>0</v>
      </c>
      <c r="C2903">
        <f>B2903*Solar!$B$2</f>
        <v>0</v>
      </c>
    </row>
    <row r="2904" spans="1:3" x14ac:dyDescent="0.35">
      <c r="A2904">
        <v>0</v>
      </c>
      <c r="B2904">
        <f t="shared" si="45"/>
        <v>0</v>
      </c>
      <c r="C2904">
        <f>B2904*Solar!$B$2</f>
        <v>0</v>
      </c>
    </row>
    <row r="2905" spans="1:3" x14ac:dyDescent="0.35">
      <c r="A2905">
        <v>0</v>
      </c>
      <c r="B2905">
        <f t="shared" si="45"/>
        <v>0</v>
      </c>
      <c r="C2905">
        <f>B2905*Solar!$B$2</f>
        <v>0</v>
      </c>
    </row>
    <row r="2906" spans="1:3" x14ac:dyDescent="0.35">
      <c r="A2906">
        <v>0</v>
      </c>
      <c r="B2906">
        <f t="shared" si="45"/>
        <v>0</v>
      </c>
      <c r="C2906">
        <f>B2906*Solar!$B$2</f>
        <v>0</v>
      </c>
    </row>
    <row r="2907" spans="1:3" x14ac:dyDescent="0.35">
      <c r="A2907">
        <v>0</v>
      </c>
      <c r="B2907">
        <f t="shared" si="45"/>
        <v>0</v>
      </c>
      <c r="C2907">
        <f>B2907*Solar!$B$2</f>
        <v>0</v>
      </c>
    </row>
    <row r="2908" spans="1:3" x14ac:dyDescent="0.35">
      <c r="A2908">
        <v>0</v>
      </c>
      <c r="B2908">
        <f t="shared" si="45"/>
        <v>0</v>
      </c>
      <c r="C2908">
        <f>B2908*Solar!$B$2</f>
        <v>0</v>
      </c>
    </row>
    <row r="2909" spans="1:3" x14ac:dyDescent="0.35">
      <c r="A2909">
        <v>5.7000000000000002E-2</v>
      </c>
      <c r="B2909">
        <f t="shared" si="45"/>
        <v>0.57000000000000006</v>
      </c>
      <c r="C2909">
        <f>B2909*Solar!$B$2</f>
        <v>0.11343000000000002</v>
      </c>
    </row>
    <row r="2910" spans="1:3" x14ac:dyDescent="0.35">
      <c r="A2910">
        <v>17.475000000000001</v>
      </c>
      <c r="B2910">
        <f t="shared" si="45"/>
        <v>174.75</v>
      </c>
      <c r="C2910">
        <f>B2910*Solar!$B$2</f>
        <v>34.77525</v>
      </c>
    </row>
    <row r="2911" spans="1:3" x14ac:dyDescent="0.35">
      <c r="A2911">
        <v>85.492999999999995</v>
      </c>
      <c r="B2911">
        <f t="shared" si="45"/>
        <v>854.93</v>
      </c>
      <c r="C2911">
        <f>B2911*Solar!$B$2</f>
        <v>170.13106999999999</v>
      </c>
    </row>
    <row r="2912" spans="1:3" x14ac:dyDescent="0.35">
      <c r="A2912">
        <v>189.31200000000001</v>
      </c>
      <c r="B2912">
        <f t="shared" si="45"/>
        <v>1893.1200000000001</v>
      </c>
      <c r="C2912">
        <f>B2912*Solar!$B$2</f>
        <v>376.73088000000007</v>
      </c>
    </row>
    <row r="2913" spans="1:3" x14ac:dyDescent="0.35">
      <c r="A2913">
        <v>297.089</v>
      </c>
      <c r="B2913">
        <f t="shared" si="45"/>
        <v>2970.89</v>
      </c>
      <c r="C2913">
        <f>B2913*Solar!$B$2</f>
        <v>591.20711000000006</v>
      </c>
    </row>
    <row r="2914" spans="1:3" x14ac:dyDescent="0.35">
      <c r="A2914">
        <v>401.59199999999998</v>
      </c>
      <c r="B2914">
        <f t="shared" si="45"/>
        <v>4015.92</v>
      </c>
      <c r="C2914">
        <f>B2914*Solar!$B$2</f>
        <v>799.16808000000003</v>
      </c>
    </row>
    <row r="2915" spans="1:3" x14ac:dyDescent="0.35">
      <c r="A2915">
        <v>464.75099999999998</v>
      </c>
      <c r="B2915">
        <f t="shared" si="45"/>
        <v>4647.51</v>
      </c>
      <c r="C2915">
        <f>B2915*Solar!$B$2</f>
        <v>924.85449000000006</v>
      </c>
    </row>
    <row r="2916" spans="1:3" x14ac:dyDescent="0.35">
      <c r="A2916">
        <v>513.67899999999997</v>
      </c>
      <c r="B2916">
        <f t="shared" si="45"/>
        <v>5136.79</v>
      </c>
      <c r="C2916">
        <f>B2916*Solar!$B$2</f>
        <v>1022.22121</v>
      </c>
    </row>
    <row r="2917" spans="1:3" x14ac:dyDescent="0.35">
      <c r="A2917">
        <v>542.99400000000003</v>
      </c>
      <c r="B2917">
        <f t="shared" si="45"/>
        <v>5429.9400000000005</v>
      </c>
      <c r="C2917">
        <f>B2917*Solar!$B$2</f>
        <v>1080.5580600000001</v>
      </c>
    </row>
    <row r="2918" spans="1:3" x14ac:dyDescent="0.35">
      <c r="A2918">
        <v>508.23200000000003</v>
      </c>
      <c r="B2918">
        <f t="shared" si="45"/>
        <v>5082.3200000000006</v>
      </c>
      <c r="C2918">
        <f>B2918*Solar!$B$2</f>
        <v>1011.3816800000002</v>
      </c>
    </row>
    <row r="2919" spans="1:3" x14ac:dyDescent="0.35">
      <c r="A2919">
        <v>478.44499999999999</v>
      </c>
      <c r="B2919">
        <f t="shared" si="45"/>
        <v>4784.45</v>
      </c>
      <c r="C2919">
        <f>B2919*Solar!$B$2</f>
        <v>952.10554999999999</v>
      </c>
    </row>
    <row r="2920" spans="1:3" x14ac:dyDescent="0.35">
      <c r="A2920">
        <v>392.15800000000002</v>
      </c>
      <c r="B2920">
        <f t="shared" si="45"/>
        <v>3921.58</v>
      </c>
      <c r="C2920">
        <f>B2920*Solar!$B$2</f>
        <v>780.39442000000008</v>
      </c>
    </row>
    <row r="2921" spans="1:3" x14ac:dyDescent="0.35">
      <c r="A2921">
        <v>291.24700000000001</v>
      </c>
      <c r="B2921">
        <f t="shared" si="45"/>
        <v>2912.4700000000003</v>
      </c>
      <c r="C2921">
        <f>B2921*Solar!$B$2</f>
        <v>579.58153000000004</v>
      </c>
    </row>
    <row r="2922" spans="1:3" x14ac:dyDescent="0.35">
      <c r="A2922">
        <v>192.374</v>
      </c>
      <c r="B2922">
        <f t="shared" si="45"/>
        <v>1923.74</v>
      </c>
      <c r="C2922">
        <f>B2922*Solar!$B$2</f>
        <v>382.82426000000004</v>
      </c>
    </row>
    <row r="2923" spans="1:3" x14ac:dyDescent="0.35">
      <c r="A2923">
        <v>104.10899999999999</v>
      </c>
      <c r="B2923">
        <f t="shared" si="45"/>
        <v>1041.0899999999999</v>
      </c>
      <c r="C2923">
        <f>B2923*Solar!$B$2</f>
        <v>207.17690999999999</v>
      </c>
    </row>
    <row r="2924" spans="1:3" x14ac:dyDescent="0.35">
      <c r="A2924">
        <v>30.411999999999999</v>
      </c>
      <c r="B2924">
        <f t="shared" si="45"/>
        <v>304.12</v>
      </c>
      <c r="C2924">
        <f>B2924*Solar!$B$2</f>
        <v>60.519880000000001</v>
      </c>
    </row>
    <row r="2925" spans="1:3" x14ac:dyDescent="0.35">
      <c r="A2925">
        <v>0.27500000000000002</v>
      </c>
      <c r="B2925">
        <f t="shared" si="45"/>
        <v>2.75</v>
      </c>
      <c r="C2925">
        <f>B2925*Solar!$B$2</f>
        <v>0.54725000000000001</v>
      </c>
    </row>
    <row r="2926" spans="1:3" x14ac:dyDescent="0.35">
      <c r="A2926">
        <v>0</v>
      </c>
      <c r="B2926">
        <f t="shared" si="45"/>
        <v>0</v>
      </c>
      <c r="C2926">
        <f>B2926*Solar!$B$2</f>
        <v>0</v>
      </c>
    </row>
    <row r="2927" spans="1:3" x14ac:dyDescent="0.35">
      <c r="A2927">
        <v>0</v>
      </c>
      <c r="B2927">
        <f t="shared" si="45"/>
        <v>0</v>
      </c>
      <c r="C2927">
        <f>B2927*Solar!$B$2</f>
        <v>0</v>
      </c>
    </row>
    <row r="2928" spans="1:3" x14ac:dyDescent="0.35">
      <c r="A2928">
        <v>0</v>
      </c>
      <c r="B2928">
        <f t="shared" si="45"/>
        <v>0</v>
      </c>
      <c r="C2928">
        <f>B2928*Solar!$B$2</f>
        <v>0</v>
      </c>
    </row>
    <row r="2929" spans="1:3" x14ac:dyDescent="0.35">
      <c r="A2929">
        <v>0</v>
      </c>
      <c r="B2929">
        <f t="shared" si="45"/>
        <v>0</v>
      </c>
      <c r="C2929">
        <f>B2929*Solar!$B$2</f>
        <v>0</v>
      </c>
    </row>
    <row r="2930" spans="1:3" x14ac:dyDescent="0.35">
      <c r="A2930">
        <v>0</v>
      </c>
      <c r="B2930">
        <f t="shared" si="45"/>
        <v>0</v>
      </c>
      <c r="C2930">
        <f>B2930*Solar!$B$2</f>
        <v>0</v>
      </c>
    </row>
    <row r="2931" spans="1:3" x14ac:dyDescent="0.35">
      <c r="A2931">
        <v>0</v>
      </c>
      <c r="B2931">
        <f t="shared" si="45"/>
        <v>0</v>
      </c>
      <c r="C2931">
        <f>B2931*Solar!$B$2</f>
        <v>0</v>
      </c>
    </row>
    <row r="2932" spans="1:3" x14ac:dyDescent="0.35">
      <c r="A2932">
        <v>0</v>
      </c>
      <c r="B2932">
        <f t="shared" si="45"/>
        <v>0</v>
      </c>
      <c r="C2932">
        <f>B2932*Solar!$B$2</f>
        <v>0</v>
      </c>
    </row>
    <row r="2933" spans="1:3" x14ac:dyDescent="0.35">
      <c r="A2933">
        <v>6.6000000000000003E-2</v>
      </c>
      <c r="B2933">
        <f t="shared" si="45"/>
        <v>0.66</v>
      </c>
      <c r="C2933">
        <f>B2933*Solar!$B$2</f>
        <v>0.13134000000000001</v>
      </c>
    </row>
    <row r="2934" spans="1:3" x14ac:dyDescent="0.35">
      <c r="A2934">
        <v>18.579999999999998</v>
      </c>
      <c r="B2934">
        <f t="shared" si="45"/>
        <v>185.79999999999998</v>
      </c>
      <c r="C2934">
        <f>B2934*Solar!$B$2</f>
        <v>36.974199999999996</v>
      </c>
    </row>
    <row r="2935" spans="1:3" x14ac:dyDescent="0.35">
      <c r="A2935">
        <v>89.875</v>
      </c>
      <c r="B2935">
        <f t="shared" si="45"/>
        <v>898.75</v>
      </c>
      <c r="C2935">
        <f>B2935*Solar!$B$2</f>
        <v>178.85125000000002</v>
      </c>
    </row>
    <row r="2936" spans="1:3" x14ac:dyDescent="0.35">
      <c r="A2936">
        <v>171.55500000000001</v>
      </c>
      <c r="B2936">
        <f t="shared" si="45"/>
        <v>1715.5500000000002</v>
      </c>
      <c r="C2936">
        <f>B2936*Solar!$B$2</f>
        <v>341.39445000000006</v>
      </c>
    </row>
    <row r="2937" spans="1:3" x14ac:dyDescent="0.35">
      <c r="A2937">
        <v>281.56200000000001</v>
      </c>
      <c r="B2937">
        <f t="shared" si="45"/>
        <v>2815.62</v>
      </c>
      <c r="C2937">
        <f>B2937*Solar!$B$2</f>
        <v>560.30838000000006</v>
      </c>
    </row>
    <row r="2938" spans="1:3" x14ac:dyDescent="0.35">
      <c r="A2938">
        <v>384.875</v>
      </c>
      <c r="B2938">
        <f t="shared" si="45"/>
        <v>3848.75</v>
      </c>
      <c r="C2938">
        <f>B2938*Solar!$B$2</f>
        <v>765.90125</v>
      </c>
    </row>
    <row r="2939" spans="1:3" x14ac:dyDescent="0.35">
      <c r="A2939">
        <v>427.86700000000002</v>
      </c>
      <c r="B2939">
        <f t="shared" si="45"/>
        <v>4278.67</v>
      </c>
      <c r="C2939">
        <f>B2939*Solar!$B$2</f>
        <v>851.45533</v>
      </c>
    </row>
    <row r="2940" spans="1:3" x14ac:dyDescent="0.35">
      <c r="A2940">
        <v>450.44099999999997</v>
      </c>
      <c r="B2940">
        <f t="shared" si="45"/>
        <v>4504.41</v>
      </c>
      <c r="C2940">
        <f>B2940*Solar!$B$2</f>
        <v>896.37759000000005</v>
      </c>
    </row>
    <row r="2941" spans="1:3" x14ac:dyDescent="0.35">
      <c r="A2941">
        <v>493.13900000000001</v>
      </c>
      <c r="B2941">
        <f t="shared" si="45"/>
        <v>4931.3900000000003</v>
      </c>
      <c r="C2941">
        <f>B2941*Solar!$B$2</f>
        <v>981.34661000000017</v>
      </c>
    </row>
    <row r="2942" spans="1:3" x14ac:dyDescent="0.35">
      <c r="A2942">
        <v>488.93599999999998</v>
      </c>
      <c r="B2942">
        <f t="shared" si="45"/>
        <v>4889.3599999999997</v>
      </c>
      <c r="C2942">
        <f>B2942*Solar!$B$2</f>
        <v>972.98263999999995</v>
      </c>
    </row>
    <row r="2943" spans="1:3" x14ac:dyDescent="0.35">
      <c r="A2943">
        <v>441.88499999999999</v>
      </c>
      <c r="B2943">
        <f t="shared" si="45"/>
        <v>4418.8500000000004</v>
      </c>
      <c r="C2943">
        <f>B2943*Solar!$B$2</f>
        <v>879.35115000000008</v>
      </c>
    </row>
    <row r="2944" spans="1:3" x14ac:dyDescent="0.35">
      <c r="A2944">
        <v>413.46199999999999</v>
      </c>
      <c r="B2944">
        <f t="shared" si="45"/>
        <v>4134.62</v>
      </c>
      <c r="C2944">
        <f>B2944*Solar!$B$2</f>
        <v>822.78938000000005</v>
      </c>
    </row>
    <row r="2945" spans="1:3" x14ac:dyDescent="0.35">
      <c r="A2945">
        <v>332.95499999999998</v>
      </c>
      <c r="B2945">
        <f t="shared" si="45"/>
        <v>3329.5499999999997</v>
      </c>
      <c r="C2945">
        <f>B2945*Solar!$B$2</f>
        <v>662.58044999999993</v>
      </c>
    </row>
    <row r="2946" spans="1:3" x14ac:dyDescent="0.35">
      <c r="A2946">
        <v>212.43700000000001</v>
      </c>
      <c r="B2946">
        <f t="shared" si="45"/>
        <v>2124.37</v>
      </c>
      <c r="C2946">
        <f>B2946*Solar!$B$2</f>
        <v>422.74963000000002</v>
      </c>
    </row>
    <row r="2947" spans="1:3" x14ac:dyDescent="0.35">
      <c r="A2947">
        <v>100.639</v>
      </c>
      <c r="B2947">
        <f t="shared" ref="B2947:B3010" si="46">A2947*10</f>
        <v>1006.39</v>
      </c>
      <c r="C2947">
        <f>B2947*Solar!$B$2</f>
        <v>200.27161000000001</v>
      </c>
    </row>
    <row r="2948" spans="1:3" x14ac:dyDescent="0.35">
      <c r="A2948">
        <v>25.835000000000001</v>
      </c>
      <c r="B2948">
        <f t="shared" si="46"/>
        <v>258.35000000000002</v>
      </c>
      <c r="C2948">
        <f>B2948*Solar!$B$2</f>
        <v>51.411650000000009</v>
      </c>
    </row>
    <row r="2949" spans="1:3" x14ac:dyDescent="0.35">
      <c r="A2949">
        <v>0.185</v>
      </c>
      <c r="B2949">
        <f t="shared" si="46"/>
        <v>1.85</v>
      </c>
      <c r="C2949">
        <f>B2949*Solar!$B$2</f>
        <v>0.36815000000000003</v>
      </c>
    </row>
    <row r="2950" spans="1:3" x14ac:dyDescent="0.35">
      <c r="A2950">
        <v>0</v>
      </c>
      <c r="B2950">
        <f t="shared" si="46"/>
        <v>0</v>
      </c>
      <c r="C2950">
        <f>B2950*Solar!$B$2</f>
        <v>0</v>
      </c>
    </row>
    <row r="2951" spans="1:3" x14ac:dyDescent="0.35">
      <c r="A2951">
        <v>0</v>
      </c>
      <c r="B2951">
        <f t="shared" si="46"/>
        <v>0</v>
      </c>
      <c r="C2951">
        <f>B2951*Solar!$B$2</f>
        <v>0</v>
      </c>
    </row>
    <row r="2952" spans="1:3" x14ac:dyDescent="0.35">
      <c r="A2952">
        <v>0</v>
      </c>
      <c r="B2952">
        <f t="shared" si="46"/>
        <v>0</v>
      </c>
      <c r="C2952">
        <f>B2952*Solar!$B$2</f>
        <v>0</v>
      </c>
    </row>
    <row r="2953" spans="1:3" x14ac:dyDescent="0.35">
      <c r="A2953">
        <v>0</v>
      </c>
      <c r="B2953">
        <f t="shared" si="46"/>
        <v>0</v>
      </c>
      <c r="C2953">
        <f>B2953*Solar!$B$2</f>
        <v>0</v>
      </c>
    </row>
    <row r="2954" spans="1:3" x14ac:dyDescent="0.35">
      <c r="A2954">
        <v>0</v>
      </c>
      <c r="B2954">
        <f t="shared" si="46"/>
        <v>0</v>
      </c>
      <c r="C2954">
        <f>B2954*Solar!$B$2</f>
        <v>0</v>
      </c>
    </row>
    <row r="2955" spans="1:3" x14ac:dyDescent="0.35">
      <c r="A2955">
        <v>0</v>
      </c>
      <c r="B2955">
        <f t="shared" si="46"/>
        <v>0</v>
      </c>
      <c r="C2955">
        <f>B2955*Solar!$B$2</f>
        <v>0</v>
      </c>
    </row>
    <row r="2956" spans="1:3" x14ac:dyDescent="0.35">
      <c r="A2956">
        <v>0</v>
      </c>
      <c r="B2956">
        <f t="shared" si="46"/>
        <v>0</v>
      </c>
      <c r="C2956">
        <f>B2956*Solar!$B$2</f>
        <v>0</v>
      </c>
    </row>
    <row r="2957" spans="1:3" x14ac:dyDescent="0.35">
      <c r="A2957">
        <v>7.9000000000000001E-2</v>
      </c>
      <c r="B2957">
        <f t="shared" si="46"/>
        <v>0.79</v>
      </c>
      <c r="C2957">
        <f>B2957*Solar!$B$2</f>
        <v>0.15721000000000002</v>
      </c>
    </row>
    <row r="2958" spans="1:3" x14ac:dyDescent="0.35">
      <c r="A2958">
        <v>23.533000000000001</v>
      </c>
      <c r="B2958">
        <f t="shared" si="46"/>
        <v>235.33</v>
      </c>
      <c r="C2958">
        <f>B2958*Solar!$B$2</f>
        <v>46.830670000000005</v>
      </c>
    </row>
    <row r="2959" spans="1:3" x14ac:dyDescent="0.35">
      <c r="A2959">
        <v>99.356999999999999</v>
      </c>
      <c r="B2959">
        <f t="shared" si="46"/>
        <v>993.56999999999994</v>
      </c>
      <c r="C2959">
        <f>B2959*Solar!$B$2</f>
        <v>197.72042999999999</v>
      </c>
    </row>
    <row r="2960" spans="1:3" x14ac:dyDescent="0.35">
      <c r="A2960">
        <v>198.23</v>
      </c>
      <c r="B2960">
        <f t="shared" si="46"/>
        <v>1982.3</v>
      </c>
      <c r="C2960">
        <f>B2960*Solar!$B$2</f>
        <v>394.47770000000003</v>
      </c>
    </row>
    <row r="2961" spans="1:3" x14ac:dyDescent="0.35">
      <c r="A2961">
        <v>297.56</v>
      </c>
      <c r="B2961">
        <f t="shared" si="46"/>
        <v>2975.6</v>
      </c>
      <c r="C2961">
        <f>B2961*Solar!$B$2</f>
        <v>592.14440000000002</v>
      </c>
    </row>
    <row r="2962" spans="1:3" x14ac:dyDescent="0.35">
      <c r="A2962">
        <v>399.25200000000001</v>
      </c>
      <c r="B2962">
        <f t="shared" si="46"/>
        <v>3992.52</v>
      </c>
      <c r="C2962">
        <f>B2962*Solar!$B$2</f>
        <v>794.51148000000001</v>
      </c>
    </row>
    <row r="2963" spans="1:3" x14ac:dyDescent="0.35">
      <c r="A2963">
        <v>457.05599999999998</v>
      </c>
      <c r="B2963">
        <f t="shared" si="46"/>
        <v>4570.5599999999995</v>
      </c>
      <c r="C2963">
        <f>B2963*Solar!$B$2</f>
        <v>909.54143999999997</v>
      </c>
    </row>
    <row r="2964" spans="1:3" x14ac:dyDescent="0.35">
      <c r="A2964">
        <v>524.95899999999995</v>
      </c>
      <c r="B2964">
        <f t="shared" si="46"/>
        <v>5249.5899999999992</v>
      </c>
      <c r="C2964">
        <f>B2964*Solar!$B$2</f>
        <v>1044.66841</v>
      </c>
    </row>
    <row r="2965" spans="1:3" x14ac:dyDescent="0.35">
      <c r="A2965">
        <v>548.16999999999996</v>
      </c>
      <c r="B2965">
        <f t="shared" si="46"/>
        <v>5481.7</v>
      </c>
      <c r="C2965">
        <f>B2965*Solar!$B$2</f>
        <v>1090.8583000000001</v>
      </c>
    </row>
    <row r="2966" spans="1:3" x14ac:dyDescent="0.35">
      <c r="A2966">
        <v>544.11300000000006</v>
      </c>
      <c r="B2966">
        <f t="shared" si="46"/>
        <v>5441.130000000001</v>
      </c>
      <c r="C2966">
        <f>B2966*Solar!$B$2</f>
        <v>1082.7848700000002</v>
      </c>
    </row>
    <row r="2967" spans="1:3" x14ac:dyDescent="0.35">
      <c r="A2967">
        <v>511.28899999999999</v>
      </c>
      <c r="B2967">
        <f t="shared" si="46"/>
        <v>5112.8899999999994</v>
      </c>
      <c r="C2967">
        <f>B2967*Solar!$B$2</f>
        <v>1017.46511</v>
      </c>
    </row>
    <row r="2968" spans="1:3" x14ac:dyDescent="0.35">
      <c r="A2968">
        <v>448.62799999999999</v>
      </c>
      <c r="B2968">
        <f t="shared" si="46"/>
        <v>4486.28</v>
      </c>
      <c r="C2968">
        <f>B2968*Solar!$B$2</f>
        <v>892.76972000000001</v>
      </c>
    </row>
    <row r="2969" spans="1:3" x14ac:dyDescent="0.35">
      <c r="A2969">
        <v>345.85500000000002</v>
      </c>
      <c r="B2969">
        <f t="shared" si="46"/>
        <v>3458.55</v>
      </c>
      <c r="C2969">
        <f>B2969*Solar!$B$2</f>
        <v>688.25145000000009</v>
      </c>
    </row>
    <row r="2970" spans="1:3" x14ac:dyDescent="0.35">
      <c r="A2970">
        <v>232.31399999999999</v>
      </c>
      <c r="B2970">
        <f t="shared" si="46"/>
        <v>2323.14</v>
      </c>
      <c r="C2970">
        <f>B2970*Solar!$B$2</f>
        <v>462.30486000000002</v>
      </c>
    </row>
    <row r="2971" spans="1:3" x14ac:dyDescent="0.35">
      <c r="A2971">
        <v>123.80200000000001</v>
      </c>
      <c r="B2971">
        <f t="shared" si="46"/>
        <v>1238.02</v>
      </c>
      <c r="C2971">
        <f>B2971*Solar!$B$2</f>
        <v>246.36598000000001</v>
      </c>
    </row>
    <row r="2972" spans="1:3" x14ac:dyDescent="0.35">
      <c r="A2972">
        <v>32.893000000000001</v>
      </c>
      <c r="B2972">
        <f t="shared" si="46"/>
        <v>328.93</v>
      </c>
      <c r="C2972">
        <f>B2972*Solar!$B$2</f>
        <v>65.457070000000002</v>
      </c>
    </row>
    <row r="2973" spans="1:3" x14ac:dyDescent="0.35">
      <c r="A2973">
        <v>0.50700000000000001</v>
      </c>
      <c r="B2973">
        <f t="shared" si="46"/>
        <v>5.07</v>
      </c>
      <c r="C2973">
        <f>B2973*Solar!$B$2</f>
        <v>1.0089300000000001</v>
      </c>
    </row>
    <row r="2974" spans="1:3" x14ac:dyDescent="0.35">
      <c r="A2974">
        <v>0</v>
      </c>
      <c r="B2974">
        <f t="shared" si="46"/>
        <v>0</v>
      </c>
      <c r="C2974">
        <f>B2974*Solar!$B$2</f>
        <v>0</v>
      </c>
    </row>
    <row r="2975" spans="1:3" x14ac:dyDescent="0.35">
      <c r="A2975">
        <v>0</v>
      </c>
      <c r="B2975">
        <f t="shared" si="46"/>
        <v>0</v>
      </c>
      <c r="C2975">
        <f>B2975*Solar!$B$2</f>
        <v>0</v>
      </c>
    </row>
    <row r="2976" spans="1:3" x14ac:dyDescent="0.35">
      <c r="A2976">
        <v>0</v>
      </c>
      <c r="B2976">
        <f t="shared" si="46"/>
        <v>0</v>
      </c>
      <c r="C2976">
        <f>B2976*Solar!$B$2</f>
        <v>0</v>
      </c>
    </row>
    <row r="2977" spans="1:3" x14ac:dyDescent="0.35">
      <c r="A2977">
        <v>0</v>
      </c>
      <c r="B2977">
        <f t="shared" si="46"/>
        <v>0</v>
      </c>
      <c r="C2977">
        <f>B2977*Solar!$B$2</f>
        <v>0</v>
      </c>
    </row>
    <row r="2978" spans="1:3" x14ac:dyDescent="0.35">
      <c r="A2978">
        <v>0</v>
      </c>
      <c r="B2978">
        <f t="shared" si="46"/>
        <v>0</v>
      </c>
      <c r="C2978">
        <f>B2978*Solar!$B$2</f>
        <v>0</v>
      </c>
    </row>
    <row r="2979" spans="1:3" x14ac:dyDescent="0.35">
      <c r="A2979">
        <v>0</v>
      </c>
      <c r="B2979">
        <f t="shared" si="46"/>
        <v>0</v>
      </c>
      <c r="C2979">
        <f>B2979*Solar!$B$2</f>
        <v>0</v>
      </c>
    </row>
    <row r="2980" spans="1:3" x14ac:dyDescent="0.35">
      <c r="A2980">
        <v>0</v>
      </c>
      <c r="B2980">
        <f t="shared" si="46"/>
        <v>0</v>
      </c>
      <c r="C2980">
        <f>B2980*Solar!$B$2</f>
        <v>0</v>
      </c>
    </row>
    <row r="2981" spans="1:3" x14ac:dyDescent="0.35">
      <c r="A2981">
        <v>0.105</v>
      </c>
      <c r="B2981">
        <f t="shared" si="46"/>
        <v>1.05</v>
      </c>
      <c r="C2981">
        <f>B2981*Solar!$B$2</f>
        <v>0.20895000000000002</v>
      </c>
    </row>
    <row r="2982" spans="1:3" x14ac:dyDescent="0.35">
      <c r="A2982">
        <v>27.172000000000001</v>
      </c>
      <c r="B2982">
        <f t="shared" si="46"/>
        <v>271.72000000000003</v>
      </c>
      <c r="C2982">
        <f>B2982*Solar!$B$2</f>
        <v>54.072280000000006</v>
      </c>
    </row>
    <row r="2983" spans="1:3" x14ac:dyDescent="0.35">
      <c r="A2983">
        <v>108.598</v>
      </c>
      <c r="B2983">
        <f t="shared" si="46"/>
        <v>1085.98</v>
      </c>
      <c r="C2983">
        <f>B2983*Solar!$B$2</f>
        <v>216.11002000000002</v>
      </c>
    </row>
    <row r="2984" spans="1:3" x14ac:dyDescent="0.35">
      <c r="A2984">
        <v>206.58199999999999</v>
      </c>
      <c r="B2984">
        <f t="shared" si="46"/>
        <v>2065.8199999999997</v>
      </c>
      <c r="C2984">
        <f>B2984*Solar!$B$2</f>
        <v>411.09817999999996</v>
      </c>
    </row>
    <row r="2985" spans="1:3" x14ac:dyDescent="0.35">
      <c r="A2985">
        <v>300.21899999999999</v>
      </c>
      <c r="B2985">
        <f t="shared" si="46"/>
        <v>3002.19</v>
      </c>
      <c r="C2985">
        <f>B2985*Solar!$B$2</f>
        <v>597.43581000000006</v>
      </c>
    </row>
    <row r="2986" spans="1:3" x14ac:dyDescent="0.35">
      <c r="A2986">
        <v>452.94099999999997</v>
      </c>
      <c r="B2986">
        <f t="shared" si="46"/>
        <v>4529.41</v>
      </c>
      <c r="C2986">
        <f>B2986*Solar!$B$2</f>
        <v>901.35258999999996</v>
      </c>
    </row>
    <row r="2987" spans="1:3" x14ac:dyDescent="0.35">
      <c r="A2987">
        <v>536.39400000000001</v>
      </c>
      <c r="B2987">
        <f t="shared" si="46"/>
        <v>5363.9400000000005</v>
      </c>
      <c r="C2987">
        <f>B2987*Solar!$B$2</f>
        <v>1067.4240600000001</v>
      </c>
    </row>
    <row r="2988" spans="1:3" x14ac:dyDescent="0.35">
      <c r="A2988">
        <v>560.48800000000006</v>
      </c>
      <c r="B2988">
        <f t="shared" si="46"/>
        <v>5604.880000000001</v>
      </c>
      <c r="C2988">
        <f>B2988*Solar!$B$2</f>
        <v>1115.3711200000002</v>
      </c>
    </row>
    <row r="2989" spans="1:3" x14ac:dyDescent="0.35">
      <c r="A2989">
        <v>542.21</v>
      </c>
      <c r="B2989">
        <f t="shared" si="46"/>
        <v>5422.1</v>
      </c>
      <c r="C2989">
        <f>B2989*Solar!$B$2</f>
        <v>1078.9979000000001</v>
      </c>
    </row>
    <row r="2990" spans="1:3" x14ac:dyDescent="0.35">
      <c r="A2990">
        <v>531.23599999999999</v>
      </c>
      <c r="B2990">
        <f t="shared" si="46"/>
        <v>5312.36</v>
      </c>
      <c r="C2990">
        <f>B2990*Solar!$B$2</f>
        <v>1057.1596400000001</v>
      </c>
    </row>
    <row r="2991" spans="1:3" x14ac:dyDescent="0.35">
      <c r="A2991">
        <v>475.71300000000002</v>
      </c>
      <c r="B2991">
        <f t="shared" si="46"/>
        <v>4757.13</v>
      </c>
      <c r="C2991">
        <f>B2991*Solar!$B$2</f>
        <v>946.66887000000008</v>
      </c>
    </row>
    <row r="2992" spans="1:3" x14ac:dyDescent="0.35">
      <c r="A2992">
        <v>399.62</v>
      </c>
      <c r="B2992">
        <f t="shared" si="46"/>
        <v>3996.2</v>
      </c>
      <c r="C2992">
        <f>B2992*Solar!$B$2</f>
        <v>795.24379999999996</v>
      </c>
    </row>
    <row r="2993" spans="1:3" x14ac:dyDescent="0.35">
      <c r="A2993">
        <v>319.18900000000002</v>
      </c>
      <c r="B2993">
        <f t="shared" si="46"/>
        <v>3191.8900000000003</v>
      </c>
      <c r="C2993">
        <f>B2993*Solar!$B$2</f>
        <v>635.1861100000001</v>
      </c>
    </row>
    <row r="2994" spans="1:3" x14ac:dyDescent="0.35">
      <c r="A2994">
        <v>220.876</v>
      </c>
      <c r="B2994">
        <f t="shared" si="46"/>
        <v>2208.7600000000002</v>
      </c>
      <c r="C2994">
        <f>B2994*Solar!$B$2</f>
        <v>439.54324000000008</v>
      </c>
    </row>
    <row r="2995" spans="1:3" x14ac:dyDescent="0.35">
      <c r="A2995">
        <v>117.63800000000001</v>
      </c>
      <c r="B2995">
        <f t="shared" si="46"/>
        <v>1176.3800000000001</v>
      </c>
      <c r="C2995">
        <f>B2995*Solar!$B$2</f>
        <v>234.09962000000004</v>
      </c>
    </row>
    <row r="2996" spans="1:3" x14ac:dyDescent="0.35">
      <c r="A2996">
        <v>34.633000000000003</v>
      </c>
      <c r="B2996">
        <f t="shared" si="46"/>
        <v>346.33000000000004</v>
      </c>
      <c r="C2996">
        <f>B2996*Solar!$B$2</f>
        <v>68.919670000000011</v>
      </c>
    </row>
    <row r="2997" spans="1:3" x14ac:dyDescent="0.35">
      <c r="A2997">
        <v>0.66</v>
      </c>
      <c r="B2997">
        <f t="shared" si="46"/>
        <v>6.6000000000000005</v>
      </c>
      <c r="C2997">
        <f>B2997*Solar!$B$2</f>
        <v>1.3134000000000001</v>
      </c>
    </row>
    <row r="2998" spans="1:3" x14ac:dyDescent="0.35">
      <c r="A2998">
        <v>0</v>
      </c>
      <c r="B2998">
        <f t="shared" si="46"/>
        <v>0</v>
      </c>
      <c r="C2998">
        <f>B2998*Solar!$B$2</f>
        <v>0</v>
      </c>
    </row>
    <row r="2999" spans="1:3" x14ac:dyDescent="0.35">
      <c r="A2999">
        <v>0</v>
      </c>
      <c r="B2999">
        <f t="shared" si="46"/>
        <v>0</v>
      </c>
      <c r="C2999">
        <f>B2999*Solar!$B$2</f>
        <v>0</v>
      </c>
    </row>
    <row r="3000" spans="1:3" x14ac:dyDescent="0.35">
      <c r="A3000">
        <v>0</v>
      </c>
      <c r="B3000">
        <f t="shared" si="46"/>
        <v>0</v>
      </c>
      <c r="C3000">
        <f>B3000*Solar!$B$2</f>
        <v>0</v>
      </c>
    </row>
    <row r="3001" spans="1:3" x14ac:dyDescent="0.35">
      <c r="A3001">
        <v>0</v>
      </c>
      <c r="B3001">
        <f t="shared" si="46"/>
        <v>0</v>
      </c>
      <c r="C3001">
        <f>B3001*Solar!$B$2</f>
        <v>0</v>
      </c>
    </row>
    <row r="3002" spans="1:3" x14ac:dyDescent="0.35">
      <c r="A3002">
        <v>0</v>
      </c>
      <c r="B3002">
        <f t="shared" si="46"/>
        <v>0</v>
      </c>
      <c r="C3002">
        <f>B3002*Solar!$B$2</f>
        <v>0</v>
      </c>
    </row>
    <row r="3003" spans="1:3" x14ac:dyDescent="0.35">
      <c r="A3003">
        <v>0</v>
      </c>
      <c r="B3003">
        <f t="shared" si="46"/>
        <v>0</v>
      </c>
      <c r="C3003">
        <f>B3003*Solar!$B$2</f>
        <v>0</v>
      </c>
    </row>
    <row r="3004" spans="1:3" x14ac:dyDescent="0.35">
      <c r="A3004">
        <v>0</v>
      </c>
      <c r="B3004">
        <f t="shared" si="46"/>
        <v>0</v>
      </c>
      <c r="C3004">
        <f>B3004*Solar!$B$2</f>
        <v>0</v>
      </c>
    </row>
    <row r="3005" spans="1:3" x14ac:dyDescent="0.35">
      <c r="A3005">
        <v>0.17299999999999999</v>
      </c>
      <c r="B3005">
        <f t="shared" si="46"/>
        <v>1.73</v>
      </c>
      <c r="C3005">
        <f>B3005*Solar!$B$2</f>
        <v>0.34427000000000002</v>
      </c>
    </row>
    <row r="3006" spans="1:3" x14ac:dyDescent="0.35">
      <c r="A3006">
        <v>23.536999999999999</v>
      </c>
      <c r="B3006">
        <f t="shared" si="46"/>
        <v>235.37</v>
      </c>
      <c r="C3006">
        <f>B3006*Solar!$B$2</f>
        <v>46.838630000000002</v>
      </c>
    </row>
    <row r="3007" spans="1:3" x14ac:dyDescent="0.35">
      <c r="A3007">
        <v>92.343999999999994</v>
      </c>
      <c r="B3007">
        <f t="shared" si="46"/>
        <v>923.43999999999994</v>
      </c>
      <c r="C3007">
        <f>B3007*Solar!$B$2</f>
        <v>183.76455999999999</v>
      </c>
    </row>
    <row r="3008" spans="1:3" x14ac:dyDescent="0.35">
      <c r="A3008">
        <v>200.18799999999999</v>
      </c>
      <c r="B3008">
        <f t="shared" si="46"/>
        <v>2001.8799999999999</v>
      </c>
      <c r="C3008">
        <f>B3008*Solar!$B$2</f>
        <v>398.37412</v>
      </c>
    </row>
    <row r="3009" spans="1:3" x14ac:dyDescent="0.35">
      <c r="A3009">
        <v>329.02600000000001</v>
      </c>
      <c r="B3009">
        <f t="shared" si="46"/>
        <v>3290.26</v>
      </c>
      <c r="C3009">
        <f>B3009*Solar!$B$2</f>
        <v>654.76174000000003</v>
      </c>
    </row>
    <row r="3010" spans="1:3" x14ac:dyDescent="0.35">
      <c r="A3010">
        <v>423.22899999999998</v>
      </c>
      <c r="B3010">
        <f t="shared" si="46"/>
        <v>4232.29</v>
      </c>
      <c r="C3010">
        <f>B3010*Solar!$B$2</f>
        <v>842.22571000000005</v>
      </c>
    </row>
    <row r="3011" spans="1:3" x14ac:dyDescent="0.35">
      <c r="A3011">
        <v>496.40199999999999</v>
      </c>
      <c r="B3011">
        <f t="shared" ref="B3011:B3074" si="47">A3011*10</f>
        <v>4964.0199999999995</v>
      </c>
      <c r="C3011">
        <f>B3011*Solar!$B$2</f>
        <v>987.83997999999997</v>
      </c>
    </row>
    <row r="3012" spans="1:3" x14ac:dyDescent="0.35">
      <c r="A3012">
        <v>518.447</v>
      </c>
      <c r="B3012">
        <f t="shared" si="47"/>
        <v>5184.47</v>
      </c>
      <c r="C3012">
        <f>B3012*Solar!$B$2</f>
        <v>1031.7095300000001</v>
      </c>
    </row>
    <row r="3013" spans="1:3" x14ac:dyDescent="0.35">
      <c r="A3013">
        <v>540.74400000000003</v>
      </c>
      <c r="B3013">
        <f t="shared" si="47"/>
        <v>5407.4400000000005</v>
      </c>
      <c r="C3013">
        <f>B3013*Solar!$B$2</f>
        <v>1076.0805600000001</v>
      </c>
    </row>
    <row r="3014" spans="1:3" x14ac:dyDescent="0.35">
      <c r="A3014">
        <v>531.14200000000005</v>
      </c>
      <c r="B3014">
        <f t="shared" si="47"/>
        <v>5311.42</v>
      </c>
      <c r="C3014">
        <f>B3014*Solar!$B$2</f>
        <v>1056.9725800000001</v>
      </c>
    </row>
    <row r="3015" spans="1:3" x14ac:dyDescent="0.35">
      <c r="A3015">
        <v>443.387</v>
      </c>
      <c r="B3015">
        <f t="shared" si="47"/>
        <v>4433.87</v>
      </c>
      <c r="C3015">
        <f>B3015*Solar!$B$2</f>
        <v>882.34013000000004</v>
      </c>
    </row>
    <row r="3016" spans="1:3" x14ac:dyDescent="0.35">
      <c r="A3016">
        <v>399.98399999999998</v>
      </c>
      <c r="B3016">
        <f t="shared" si="47"/>
        <v>3999.8399999999997</v>
      </c>
      <c r="C3016">
        <f>B3016*Solar!$B$2</f>
        <v>795.96816000000001</v>
      </c>
    </row>
    <row r="3017" spans="1:3" x14ac:dyDescent="0.35">
      <c r="A3017">
        <v>304.20800000000003</v>
      </c>
      <c r="B3017">
        <f t="shared" si="47"/>
        <v>3042.0800000000004</v>
      </c>
      <c r="C3017">
        <f>B3017*Solar!$B$2</f>
        <v>605.37392000000011</v>
      </c>
    </row>
    <row r="3018" spans="1:3" x14ac:dyDescent="0.35">
      <c r="A3018">
        <v>201.15799999999999</v>
      </c>
      <c r="B3018">
        <f t="shared" si="47"/>
        <v>2011.58</v>
      </c>
      <c r="C3018">
        <f>B3018*Solar!$B$2</f>
        <v>400.30441999999999</v>
      </c>
    </row>
    <row r="3019" spans="1:3" x14ac:dyDescent="0.35">
      <c r="A3019">
        <v>111.483</v>
      </c>
      <c r="B3019">
        <f t="shared" si="47"/>
        <v>1114.83</v>
      </c>
      <c r="C3019">
        <f>B3019*Solar!$B$2</f>
        <v>221.85117</v>
      </c>
    </row>
    <row r="3020" spans="1:3" x14ac:dyDescent="0.35">
      <c r="A3020">
        <v>32.223999999999997</v>
      </c>
      <c r="B3020">
        <f t="shared" si="47"/>
        <v>322.23999999999995</v>
      </c>
      <c r="C3020">
        <f>B3020*Solar!$B$2</f>
        <v>64.12576</v>
      </c>
    </row>
    <row r="3021" spans="1:3" x14ac:dyDescent="0.35">
      <c r="A3021">
        <v>1.046</v>
      </c>
      <c r="B3021">
        <f t="shared" si="47"/>
        <v>10.46</v>
      </c>
      <c r="C3021">
        <f>B3021*Solar!$B$2</f>
        <v>2.0815400000000004</v>
      </c>
    </row>
    <row r="3022" spans="1:3" x14ac:dyDescent="0.35">
      <c r="A3022">
        <v>0</v>
      </c>
      <c r="B3022">
        <f t="shared" si="47"/>
        <v>0</v>
      </c>
      <c r="C3022">
        <f>B3022*Solar!$B$2</f>
        <v>0</v>
      </c>
    </row>
    <row r="3023" spans="1:3" x14ac:dyDescent="0.35">
      <c r="A3023">
        <v>0</v>
      </c>
      <c r="B3023">
        <f t="shared" si="47"/>
        <v>0</v>
      </c>
      <c r="C3023">
        <f>B3023*Solar!$B$2</f>
        <v>0</v>
      </c>
    </row>
    <row r="3024" spans="1:3" x14ac:dyDescent="0.35">
      <c r="A3024">
        <v>0</v>
      </c>
      <c r="B3024">
        <f t="shared" si="47"/>
        <v>0</v>
      </c>
      <c r="C3024">
        <f>B3024*Solar!$B$2</f>
        <v>0</v>
      </c>
    </row>
    <row r="3025" spans="1:3" x14ac:dyDescent="0.35">
      <c r="A3025">
        <v>0</v>
      </c>
      <c r="B3025">
        <f t="shared" si="47"/>
        <v>0</v>
      </c>
      <c r="C3025">
        <f>B3025*Solar!$B$2</f>
        <v>0</v>
      </c>
    </row>
    <row r="3026" spans="1:3" x14ac:dyDescent="0.35">
      <c r="A3026">
        <v>0</v>
      </c>
      <c r="B3026">
        <f t="shared" si="47"/>
        <v>0</v>
      </c>
      <c r="C3026">
        <f>B3026*Solar!$B$2</f>
        <v>0</v>
      </c>
    </row>
    <row r="3027" spans="1:3" x14ac:dyDescent="0.35">
      <c r="A3027">
        <v>0</v>
      </c>
      <c r="B3027">
        <f t="shared" si="47"/>
        <v>0</v>
      </c>
      <c r="C3027">
        <f>B3027*Solar!$B$2</f>
        <v>0</v>
      </c>
    </row>
    <row r="3028" spans="1:3" x14ac:dyDescent="0.35">
      <c r="A3028">
        <v>0</v>
      </c>
      <c r="B3028">
        <f t="shared" si="47"/>
        <v>0</v>
      </c>
      <c r="C3028">
        <f>B3028*Solar!$B$2</f>
        <v>0</v>
      </c>
    </row>
    <row r="3029" spans="1:3" x14ac:dyDescent="0.35">
      <c r="A3029">
        <v>0.23200000000000001</v>
      </c>
      <c r="B3029">
        <f t="shared" si="47"/>
        <v>2.3200000000000003</v>
      </c>
      <c r="C3029">
        <f>B3029*Solar!$B$2</f>
        <v>0.46168000000000009</v>
      </c>
    </row>
    <row r="3030" spans="1:3" x14ac:dyDescent="0.35">
      <c r="A3030">
        <v>27.225999999999999</v>
      </c>
      <c r="B3030">
        <f t="shared" si="47"/>
        <v>272.26</v>
      </c>
      <c r="C3030">
        <f>B3030*Solar!$B$2</f>
        <v>54.179740000000002</v>
      </c>
    </row>
    <row r="3031" spans="1:3" x14ac:dyDescent="0.35">
      <c r="A3031">
        <v>103.881</v>
      </c>
      <c r="B3031">
        <f t="shared" si="47"/>
        <v>1038.81</v>
      </c>
      <c r="C3031">
        <f>B3031*Solar!$B$2</f>
        <v>206.72318999999999</v>
      </c>
    </row>
    <row r="3032" spans="1:3" x14ac:dyDescent="0.35">
      <c r="A3032">
        <v>204.87</v>
      </c>
      <c r="B3032">
        <f t="shared" si="47"/>
        <v>2048.6999999999998</v>
      </c>
      <c r="C3032">
        <f>B3032*Solar!$B$2</f>
        <v>407.69130000000001</v>
      </c>
    </row>
    <row r="3033" spans="1:3" x14ac:dyDescent="0.35">
      <c r="A3033">
        <v>319.72000000000003</v>
      </c>
      <c r="B3033">
        <f t="shared" si="47"/>
        <v>3197.2000000000003</v>
      </c>
      <c r="C3033">
        <f>B3033*Solar!$B$2</f>
        <v>636.2428000000001</v>
      </c>
    </row>
    <row r="3034" spans="1:3" x14ac:dyDescent="0.35">
      <c r="A3034">
        <v>396.95299999999997</v>
      </c>
      <c r="B3034">
        <f t="shared" si="47"/>
        <v>3969.5299999999997</v>
      </c>
      <c r="C3034">
        <f>B3034*Solar!$B$2</f>
        <v>789.93646999999999</v>
      </c>
    </row>
    <row r="3035" spans="1:3" x14ac:dyDescent="0.35">
      <c r="A3035">
        <v>451.851</v>
      </c>
      <c r="B3035">
        <f t="shared" si="47"/>
        <v>4518.51</v>
      </c>
      <c r="C3035">
        <f>B3035*Solar!$B$2</f>
        <v>899.18349000000012</v>
      </c>
    </row>
    <row r="3036" spans="1:3" x14ac:dyDescent="0.35">
      <c r="A3036">
        <v>530.56600000000003</v>
      </c>
      <c r="B3036">
        <f t="shared" si="47"/>
        <v>5305.66</v>
      </c>
      <c r="C3036">
        <f>B3036*Solar!$B$2</f>
        <v>1055.8263400000001</v>
      </c>
    </row>
    <row r="3037" spans="1:3" x14ac:dyDescent="0.35">
      <c r="A3037">
        <v>553.20100000000002</v>
      </c>
      <c r="B3037">
        <f t="shared" si="47"/>
        <v>5532.01</v>
      </c>
      <c r="C3037">
        <f>B3037*Solar!$B$2</f>
        <v>1100.8699900000001</v>
      </c>
    </row>
    <row r="3038" spans="1:3" x14ac:dyDescent="0.35">
      <c r="A3038">
        <v>543.70000000000005</v>
      </c>
      <c r="B3038">
        <f t="shared" si="47"/>
        <v>5437</v>
      </c>
      <c r="C3038">
        <f>B3038*Solar!$B$2</f>
        <v>1081.963</v>
      </c>
    </row>
    <row r="3039" spans="1:3" x14ac:dyDescent="0.35">
      <c r="A3039">
        <v>490.125</v>
      </c>
      <c r="B3039">
        <f t="shared" si="47"/>
        <v>4901.25</v>
      </c>
      <c r="C3039">
        <f>B3039*Solar!$B$2</f>
        <v>975.34875</v>
      </c>
    </row>
    <row r="3040" spans="1:3" x14ac:dyDescent="0.35">
      <c r="A3040">
        <v>395.49599999999998</v>
      </c>
      <c r="B3040">
        <f t="shared" si="47"/>
        <v>3954.96</v>
      </c>
      <c r="C3040">
        <f>B3040*Solar!$B$2</f>
        <v>787.03704000000005</v>
      </c>
    </row>
    <row r="3041" spans="1:3" x14ac:dyDescent="0.35">
      <c r="A3041">
        <v>305.005</v>
      </c>
      <c r="B3041">
        <f t="shared" si="47"/>
        <v>3050.05</v>
      </c>
      <c r="C3041">
        <f>B3041*Solar!$B$2</f>
        <v>606.95995000000005</v>
      </c>
    </row>
    <row r="3042" spans="1:3" x14ac:dyDescent="0.35">
      <c r="A3042">
        <v>209.44800000000001</v>
      </c>
      <c r="B3042">
        <f t="shared" si="47"/>
        <v>2094.48</v>
      </c>
      <c r="C3042">
        <f>B3042*Solar!$B$2</f>
        <v>416.80152000000004</v>
      </c>
    </row>
    <row r="3043" spans="1:3" x14ac:dyDescent="0.35">
      <c r="A3043">
        <v>124.67400000000001</v>
      </c>
      <c r="B3043">
        <f t="shared" si="47"/>
        <v>1246.74</v>
      </c>
      <c r="C3043">
        <f>B3043*Solar!$B$2</f>
        <v>248.10126000000002</v>
      </c>
    </row>
    <row r="3044" spans="1:3" x14ac:dyDescent="0.35">
      <c r="A3044">
        <v>38.067</v>
      </c>
      <c r="B3044">
        <f t="shared" si="47"/>
        <v>380.67</v>
      </c>
      <c r="C3044">
        <f>B3044*Solar!$B$2</f>
        <v>75.753330000000005</v>
      </c>
    </row>
    <row r="3045" spans="1:3" x14ac:dyDescent="0.35">
      <c r="A3045">
        <v>1.115</v>
      </c>
      <c r="B3045">
        <f t="shared" si="47"/>
        <v>11.15</v>
      </c>
      <c r="C3045">
        <f>B3045*Solar!$B$2</f>
        <v>2.2188500000000002</v>
      </c>
    </row>
    <row r="3046" spans="1:3" x14ac:dyDescent="0.35">
      <c r="A3046">
        <v>0</v>
      </c>
      <c r="B3046">
        <f t="shared" si="47"/>
        <v>0</v>
      </c>
      <c r="C3046">
        <f>B3046*Solar!$B$2</f>
        <v>0</v>
      </c>
    </row>
    <row r="3047" spans="1:3" x14ac:dyDescent="0.35">
      <c r="A3047">
        <v>0</v>
      </c>
      <c r="B3047">
        <f t="shared" si="47"/>
        <v>0</v>
      </c>
      <c r="C3047">
        <f>B3047*Solar!$B$2</f>
        <v>0</v>
      </c>
    </row>
    <row r="3048" spans="1:3" x14ac:dyDescent="0.35">
      <c r="A3048">
        <v>0</v>
      </c>
      <c r="B3048">
        <f t="shared" si="47"/>
        <v>0</v>
      </c>
      <c r="C3048">
        <f>B3048*Solar!$B$2</f>
        <v>0</v>
      </c>
    </row>
    <row r="3049" spans="1:3" x14ac:dyDescent="0.35">
      <c r="A3049">
        <v>0</v>
      </c>
      <c r="B3049">
        <f t="shared" si="47"/>
        <v>0</v>
      </c>
      <c r="C3049">
        <f>B3049*Solar!$B$2</f>
        <v>0</v>
      </c>
    </row>
    <row r="3050" spans="1:3" x14ac:dyDescent="0.35">
      <c r="A3050">
        <v>0</v>
      </c>
      <c r="B3050">
        <f t="shared" si="47"/>
        <v>0</v>
      </c>
      <c r="C3050">
        <f>B3050*Solar!$B$2</f>
        <v>0</v>
      </c>
    </row>
    <row r="3051" spans="1:3" x14ac:dyDescent="0.35">
      <c r="A3051">
        <v>0</v>
      </c>
      <c r="B3051">
        <f t="shared" si="47"/>
        <v>0</v>
      </c>
      <c r="C3051">
        <f>B3051*Solar!$B$2</f>
        <v>0</v>
      </c>
    </row>
    <row r="3052" spans="1:3" x14ac:dyDescent="0.35">
      <c r="A3052">
        <v>0</v>
      </c>
      <c r="B3052">
        <f t="shared" si="47"/>
        <v>0</v>
      </c>
      <c r="C3052">
        <f>B3052*Solar!$B$2</f>
        <v>0</v>
      </c>
    </row>
    <row r="3053" spans="1:3" x14ac:dyDescent="0.35">
      <c r="A3053">
        <v>0.40799999999999997</v>
      </c>
      <c r="B3053">
        <f t="shared" si="47"/>
        <v>4.08</v>
      </c>
      <c r="C3053">
        <f>B3053*Solar!$B$2</f>
        <v>0.81192000000000009</v>
      </c>
    </row>
    <row r="3054" spans="1:3" x14ac:dyDescent="0.35">
      <c r="A3054">
        <v>31.050999999999998</v>
      </c>
      <c r="B3054">
        <f t="shared" si="47"/>
        <v>310.51</v>
      </c>
      <c r="C3054">
        <f>B3054*Solar!$B$2</f>
        <v>61.791490000000003</v>
      </c>
    </row>
    <row r="3055" spans="1:3" x14ac:dyDescent="0.35">
      <c r="A3055">
        <v>113.801</v>
      </c>
      <c r="B3055">
        <f t="shared" si="47"/>
        <v>1138.01</v>
      </c>
      <c r="C3055">
        <f>B3055*Solar!$B$2</f>
        <v>226.46399000000002</v>
      </c>
    </row>
    <row r="3056" spans="1:3" x14ac:dyDescent="0.35">
      <c r="A3056">
        <v>217.20599999999999</v>
      </c>
      <c r="B3056">
        <f t="shared" si="47"/>
        <v>2172.06</v>
      </c>
      <c r="C3056">
        <f>B3056*Solar!$B$2</f>
        <v>432.23993999999999</v>
      </c>
    </row>
    <row r="3057" spans="1:3" x14ac:dyDescent="0.35">
      <c r="A3057">
        <v>310.84800000000001</v>
      </c>
      <c r="B3057">
        <f t="shared" si="47"/>
        <v>3108.48</v>
      </c>
      <c r="C3057">
        <f>B3057*Solar!$B$2</f>
        <v>618.58752000000004</v>
      </c>
    </row>
    <row r="3058" spans="1:3" x14ac:dyDescent="0.35">
      <c r="A3058">
        <v>401.42399999999998</v>
      </c>
      <c r="B3058">
        <f t="shared" si="47"/>
        <v>4014.24</v>
      </c>
      <c r="C3058">
        <f>B3058*Solar!$B$2</f>
        <v>798.83375999999998</v>
      </c>
    </row>
    <row r="3059" spans="1:3" x14ac:dyDescent="0.35">
      <c r="A3059">
        <v>450.072</v>
      </c>
      <c r="B3059">
        <f t="shared" si="47"/>
        <v>4500.72</v>
      </c>
      <c r="C3059">
        <f>B3059*Solar!$B$2</f>
        <v>895.64328000000012</v>
      </c>
    </row>
    <row r="3060" spans="1:3" x14ac:dyDescent="0.35">
      <c r="A3060">
        <v>521.154</v>
      </c>
      <c r="B3060">
        <f t="shared" si="47"/>
        <v>5211.54</v>
      </c>
      <c r="C3060">
        <f>B3060*Solar!$B$2</f>
        <v>1037.09646</v>
      </c>
    </row>
    <row r="3061" spans="1:3" x14ac:dyDescent="0.35">
      <c r="A3061">
        <v>574.72299999999996</v>
      </c>
      <c r="B3061">
        <f t="shared" si="47"/>
        <v>5747.23</v>
      </c>
      <c r="C3061">
        <f>B3061*Solar!$B$2</f>
        <v>1143.69877</v>
      </c>
    </row>
    <row r="3062" spans="1:3" x14ac:dyDescent="0.35">
      <c r="A3062">
        <v>533.35500000000002</v>
      </c>
      <c r="B3062">
        <f t="shared" si="47"/>
        <v>5333.55</v>
      </c>
      <c r="C3062">
        <f>B3062*Solar!$B$2</f>
        <v>1061.37645</v>
      </c>
    </row>
    <row r="3063" spans="1:3" x14ac:dyDescent="0.35">
      <c r="A3063">
        <v>487.84</v>
      </c>
      <c r="B3063">
        <f t="shared" si="47"/>
        <v>4878.3999999999996</v>
      </c>
      <c r="C3063">
        <f>B3063*Solar!$B$2</f>
        <v>970.80160000000001</v>
      </c>
    </row>
    <row r="3064" spans="1:3" x14ac:dyDescent="0.35">
      <c r="A3064">
        <v>398.339</v>
      </c>
      <c r="B3064">
        <f t="shared" si="47"/>
        <v>3983.39</v>
      </c>
      <c r="C3064">
        <f>B3064*Solar!$B$2</f>
        <v>792.69461000000001</v>
      </c>
    </row>
    <row r="3065" spans="1:3" x14ac:dyDescent="0.35">
      <c r="A3065">
        <v>290.745</v>
      </c>
      <c r="B3065">
        <f t="shared" si="47"/>
        <v>2907.45</v>
      </c>
      <c r="C3065">
        <f>B3065*Solar!$B$2</f>
        <v>578.58254999999997</v>
      </c>
    </row>
    <row r="3066" spans="1:3" x14ac:dyDescent="0.35">
      <c r="A3066">
        <v>210.84200000000001</v>
      </c>
      <c r="B3066">
        <f t="shared" si="47"/>
        <v>2108.42</v>
      </c>
      <c r="C3066">
        <f>B3066*Solar!$B$2</f>
        <v>419.57558000000006</v>
      </c>
    </row>
    <row r="3067" spans="1:3" x14ac:dyDescent="0.35">
      <c r="A3067">
        <v>110.474</v>
      </c>
      <c r="B3067">
        <f t="shared" si="47"/>
        <v>1104.74</v>
      </c>
      <c r="C3067">
        <f>B3067*Solar!$B$2</f>
        <v>219.84326000000001</v>
      </c>
    </row>
    <row r="3068" spans="1:3" x14ac:dyDescent="0.35">
      <c r="A3068">
        <v>36.707999999999998</v>
      </c>
      <c r="B3068">
        <f t="shared" si="47"/>
        <v>367.08</v>
      </c>
      <c r="C3068">
        <f>B3068*Solar!$B$2</f>
        <v>73.048919999999995</v>
      </c>
    </row>
    <row r="3069" spans="1:3" x14ac:dyDescent="0.35">
      <c r="A3069">
        <v>1.2290000000000001</v>
      </c>
      <c r="B3069">
        <f t="shared" si="47"/>
        <v>12.290000000000001</v>
      </c>
      <c r="C3069">
        <f>B3069*Solar!$B$2</f>
        <v>2.4457100000000005</v>
      </c>
    </row>
    <row r="3070" spans="1:3" x14ac:dyDescent="0.35">
      <c r="A3070">
        <v>0</v>
      </c>
      <c r="B3070">
        <f t="shared" si="47"/>
        <v>0</v>
      </c>
      <c r="C3070">
        <f>B3070*Solar!$B$2</f>
        <v>0</v>
      </c>
    </row>
    <row r="3071" spans="1:3" x14ac:dyDescent="0.35">
      <c r="A3071">
        <v>0</v>
      </c>
      <c r="B3071">
        <f t="shared" si="47"/>
        <v>0</v>
      </c>
      <c r="C3071">
        <f>B3071*Solar!$B$2</f>
        <v>0</v>
      </c>
    </row>
    <row r="3072" spans="1:3" x14ac:dyDescent="0.35">
      <c r="A3072">
        <v>0</v>
      </c>
      <c r="B3072">
        <f t="shared" si="47"/>
        <v>0</v>
      </c>
      <c r="C3072">
        <f>B3072*Solar!$B$2</f>
        <v>0</v>
      </c>
    </row>
    <row r="3073" spans="1:3" x14ac:dyDescent="0.35">
      <c r="A3073">
        <v>0</v>
      </c>
      <c r="B3073">
        <f t="shared" si="47"/>
        <v>0</v>
      </c>
      <c r="C3073">
        <f>B3073*Solar!$B$2</f>
        <v>0</v>
      </c>
    </row>
    <row r="3074" spans="1:3" x14ac:dyDescent="0.35">
      <c r="A3074">
        <v>0</v>
      </c>
      <c r="B3074">
        <f t="shared" si="47"/>
        <v>0</v>
      </c>
      <c r="C3074">
        <f>B3074*Solar!$B$2</f>
        <v>0</v>
      </c>
    </row>
    <row r="3075" spans="1:3" x14ac:dyDescent="0.35">
      <c r="A3075">
        <v>0</v>
      </c>
      <c r="B3075">
        <f t="shared" ref="B3075:B3138" si="48">A3075*10</f>
        <v>0</v>
      </c>
      <c r="C3075">
        <f>B3075*Solar!$B$2</f>
        <v>0</v>
      </c>
    </row>
    <row r="3076" spans="1:3" x14ac:dyDescent="0.35">
      <c r="A3076">
        <v>0</v>
      </c>
      <c r="B3076">
        <f t="shared" si="48"/>
        <v>0</v>
      </c>
      <c r="C3076">
        <f>B3076*Solar!$B$2</f>
        <v>0</v>
      </c>
    </row>
    <row r="3077" spans="1:3" x14ac:dyDescent="0.35">
      <c r="A3077">
        <v>0.36899999999999999</v>
      </c>
      <c r="B3077">
        <f t="shared" si="48"/>
        <v>3.69</v>
      </c>
      <c r="C3077">
        <f>B3077*Solar!$B$2</f>
        <v>0.73431000000000002</v>
      </c>
    </row>
    <row r="3078" spans="1:3" x14ac:dyDescent="0.35">
      <c r="A3078">
        <v>30.093</v>
      </c>
      <c r="B3078">
        <f t="shared" si="48"/>
        <v>300.93</v>
      </c>
      <c r="C3078">
        <f>B3078*Solar!$B$2</f>
        <v>59.885070000000006</v>
      </c>
    </row>
    <row r="3079" spans="1:3" x14ac:dyDescent="0.35">
      <c r="A3079">
        <v>109.783</v>
      </c>
      <c r="B3079">
        <f t="shared" si="48"/>
        <v>1097.83</v>
      </c>
      <c r="C3079">
        <f>B3079*Solar!$B$2</f>
        <v>218.46816999999999</v>
      </c>
    </row>
    <row r="3080" spans="1:3" x14ac:dyDescent="0.35">
      <c r="A3080">
        <v>218.15700000000001</v>
      </c>
      <c r="B3080">
        <f t="shared" si="48"/>
        <v>2181.5700000000002</v>
      </c>
      <c r="C3080">
        <f>B3080*Solar!$B$2</f>
        <v>434.13243000000006</v>
      </c>
    </row>
    <row r="3081" spans="1:3" x14ac:dyDescent="0.35">
      <c r="A3081">
        <v>327.815</v>
      </c>
      <c r="B3081">
        <f t="shared" si="48"/>
        <v>3278.15</v>
      </c>
      <c r="C3081">
        <f>B3081*Solar!$B$2</f>
        <v>652.35185000000001</v>
      </c>
    </row>
    <row r="3082" spans="1:3" x14ac:dyDescent="0.35">
      <c r="A3082">
        <v>412.274</v>
      </c>
      <c r="B3082">
        <f t="shared" si="48"/>
        <v>4122.74</v>
      </c>
      <c r="C3082">
        <f>B3082*Solar!$B$2</f>
        <v>820.42525999999998</v>
      </c>
    </row>
    <row r="3083" spans="1:3" x14ac:dyDescent="0.35">
      <c r="A3083">
        <v>518.23299999999995</v>
      </c>
      <c r="B3083">
        <f t="shared" si="48"/>
        <v>5182.33</v>
      </c>
      <c r="C3083">
        <f>B3083*Solar!$B$2</f>
        <v>1031.28367</v>
      </c>
    </row>
    <row r="3084" spans="1:3" x14ac:dyDescent="0.35">
      <c r="A3084">
        <v>535.21699999999998</v>
      </c>
      <c r="B3084">
        <f t="shared" si="48"/>
        <v>5352.17</v>
      </c>
      <c r="C3084">
        <f>B3084*Solar!$B$2</f>
        <v>1065.0818300000001</v>
      </c>
    </row>
    <row r="3085" spans="1:3" x14ac:dyDescent="0.35">
      <c r="A3085">
        <v>567.95600000000002</v>
      </c>
      <c r="B3085">
        <f t="shared" si="48"/>
        <v>5679.56</v>
      </c>
      <c r="C3085">
        <f>B3085*Solar!$B$2</f>
        <v>1130.2324400000002</v>
      </c>
    </row>
    <row r="3086" spans="1:3" x14ac:dyDescent="0.35">
      <c r="A3086">
        <v>523.77300000000002</v>
      </c>
      <c r="B3086">
        <f t="shared" si="48"/>
        <v>5237.7300000000005</v>
      </c>
      <c r="C3086">
        <f>B3086*Solar!$B$2</f>
        <v>1042.3082700000002</v>
      </c>
    </row>
    <row r="3087" spans="1:3" x14ac:dyDescent="0.35">
      <c r="A3087">
        <v>489.55900000000003</v>
      </c>
      <c r="B3087">
        <f t="shared" si="48"/>
        <v>4895.59</v>
      </c>
      <c r="C3087">
        <f>B3087*Solar!$B$2</f>
        <v>974.22241000000008</v>
      </c>
    </row>
    <row r="3088" spans="1:3" x14ac:dyDescent="0.35">
      <c r="A3088">
        <v>406.02800000000002</v>
      </c>
      <c r="B3088">
        <f t="shared" si="48"/>
        <v>4060.28</v>
      </c>
      <c r="C3088">
        <f>B3088*Solar!$B$2</f>
        <v>807.99572000000012</v>
      </c>
    </row>
    <row r="3089" spans="1:3" x14ac:dyDescent="0.35">
      <c r="A3089">
        <v>317.50599999999997</v>
      </c>
      <c r="B3089">
        <f t="shared" si="48"/>
        <v>3175.0599999999995</v>
      </c>
      <c r="C3089">
        <f>B3089*Solar!$B$2</f>
        <v>631.83693999999991</v>
      </c>
    </row>
    <row r="3090" spans="1:3" x14ac:dyDescent="0.35">
      <c r="A3090">
        <v>229.62299999999999</v>
      </c>
      <c r="B3090">
        <f t="shared" si="48"/>
        <v>2296.23</v>
      </c>
      <c r="C3090">
        <f>B3090*Solar!$B$2</f>
        <v>456.94977</v>
      </c>
    </row>
    <row r="3091" spans="1:3" x14ac:dyDescent="0.35">
      <c r="A3091">
        <v>115.55800000000001</v>
      </c>
      <c r="B3091">
        <f t="shared" si="48"/>
        <v>1155.5800000000002</v>
      </c>
      <c r="C3091">
        <f>B3091*Solar!$B$2</f>
        <v>229.96042000000006</v>
      </c>
    </row>
    <row r="3092" spans="1:3" x14ac:dyDescent="0.35">
      <c r="A3092">
        <v>38.487000000000002</v>
      </c>
      <c r="B3092">
        <f t="shared" si="48"/>
        <v>384.87</v>
      </c>
      <c r="C3092">
        <f>B3092*Solar!$B$2</f>
        <v>76.589130000000011</v>
      </c>
    </row>
    <row r="3093" spans="1:3" x14ac:dyDescent="0.35">
      <c r="A3093">
        <v>1.651</v>
      </c>
      <c r="B3093">
        <f t="shared" si="48"/>
        <v>16.510000000000002</v>
      </c>
      <c r="C3093">
        <f>B3093*Solar!$B$2</f>
        <v>3.2854900000000007</v>
      </c>
    </row>
    <row r="3094" spans="1:3" x14ac:dyDescent="0.35">
      <c r="A3094">
        <v>0</v>
      </c>
      <c r="B3094">
        <f t="shared" si="48"/>
        <v>0</v>
      </c>
      <c r="C3094">
        <f>B3094*Solar!$B$2</f>
        <v>0</v>
      </c>
    </row>
    <row r="3095" spans="1:3" x14ac:dyDescent="0.35">
      <c r="A3095">
        <v>0</v>
      </c>
      <c r="B3095">
        <f t="shared" si="48"/>
        <v>0</v>
      </c>
      <c r="C3095">
        <f>B3095*Solar!$B$2</f>
        <v>0</v>
      </c>
    </row>
    <row r="3096" spans="1:3" x14ac:dyDescent="0.35">
      <c r="A3096">
        <v>0</v>
      </c>
      <c r="B3096">
        <f t="shared" si="48"/>
        <v>0</v>
      </c>
      <c r="C3096">
        <f>B3096*Solar!$B$2</f>
        <v>0</v>
      </c>
    </row>
    <row r="3097" spans="1:3" x14ac:dyDescent="0.35">
      <c r="A3097">
        <v>0</v>
      </c>
      <c r="B3097">
        <f t="shared" si="48"/>
        <v>0</v>
      </c>
      <c r="C3097">
        <f>B3097*Solar!$B$2</f>
        <v>0</v>
      </c>
    </row>
    <row r="3098" spans="1:3" x14ac:dyDescent="0.35">
      <c r="A3098">
        <v>0</v>
      </c>
      <c r="B3098">
        <f t="shared" si="48"/>
        <v>0</v>
      </c>
      <c r="C3098">
        <f>B3098*Solar!$B$2</f>
        <v>0</v>
      </c>
    </row>
    <row r="3099" spans="1:3" x14ac:dyDescent="0.35">
      <c r="A3099">
        <v>0</v>
      </c>
      <c r="B3099">
        <f t="shared" si="48"/>
        <v>0</v>
      </c>
      <c r="C3099">
        <f>B3099*Solar!$B$2</f>
        <v>0</v>
      </c>
    </row>
    <row r="3100" spans="1:3" x14ac:dyDescent="0.35">
      <c r="A3100">
        <v>0</v>
      </c>
      <c r="B3100">
        <f t="shared" si="48"/>
        <v>0</v>
      </c>
      <c r="C3100">
        <f>B3100*Solar!$B$2</f>
        <v>0</v>
      </c>
    </row>
    <row r="3101" spans="1:3" x14ac:dyDescent="0.35">
      <c r="A3101">
        <v>0.378</v>
      </c>
      <c r="B3101">
        <f t="shared" si="48"/>
        <v>3.7800000000000002</v>
      </c>
      <c r="C3101">
        <f>B3101*Solar!$B$2</f>
        <v>0.75222000000000011</v>
      </c>
    </row>
    <row r="3102" spans="1:3" x14ac:dyDescent="0.35">
      <c r="A3102">
        <v>27.646999999999998</v>
      </c>
      <c r="B3102">
        <f t="shared" si="48"/>
        <v>276.46999999999997</v>
      </c>
      <c r="C3102">
        <f>B3102*Solar!$B$2</f>
        <v>55.017529999999994</v>
      </c>
    </row>
    <row r="3103" spans="1:3" x14ac:dyDescent="0.35">
      <c r="A3103">
        <v>99.483999999999995</v>
      </c>
      <c r="B3103">
        <f t="shared" si="48"/>
        <v>994.83999999999992</v>
      </c>
      <c r="C3103">
        <f>B3103*Solar!$B$2</f>
        <v>197.97316000000001</v>
      </c>
    </row>
    <row r="3104" spans="1:3" x14ac:dyDescent="0.35">
      <c r="A3104">
        <v>193.90799999999999</v>
      </c>
      <c r="B3104">
        <f t="shared" si="48"/>
        <v>1939.08</v>
      </c>
      <c r="C3104">
        <f>B3104*Solar!$B$2</f>
        <v>385.87691999999998</v>
      </c>
    </row>
    <row r="3105" spans="1:3" x14ac:dyDescent="0.35">
      <c r="A3105">
        <v>307.09199999999998</v>
      </c>
      <c r="B3105">
        <f t="shared" si="48"/>
        <v>3070.92</v>
      </c>
      <c r="C3105">
        <f>B3105*Solar!$B$2</f>
        <v>611.11308000000008</v>
      </c>
    </row>
    <row r="3106" spans="1:3" x14ac:dyDescent="0.35">
      <c r="A3106">
        <v>391.255</v>
      </c>
      <c r="B3106">
        <f t="shared" si="48"/>
        <v>3912.55</v>
      </c>
      <c r="C3106">
        <f>B3106*Solar!$B$2</f>
        <v>778.59745000000009</v>
      </c>
    </row>
    <row r="3107" spans="1:3" x14ac:dyDescent="0.35">
      <c r="A3107">
        <v>446.12</v>
      </c>
      <c r="B3107">
        <f t="shared" si="48"/>
        <v>4461.2</v>
      </c>
      <c r="C3107">
        <f>B3107*Solar!$B$2</f>
        <v>887.77880000000005</v>
      </c>
    </row>
    <row r="3108" spans="1:3" x14ac:dyDescent="0.35">
      <c r="A3108">
        <v>515.03200000000004</v>
      </c>
      <c r="B3108">
        <f t="shared" si="48"/>
        <v>5150.3200000000006</v>
      </c>
      <c r="C3108">
        <f>B3108*Solar!$B$2</f>
        <v>1024.9136800000001</v>
      </c>
    </row>
    <row r="3109" spans="1:3" x14ac:dyDescent="0.35">
      <c r="A3109">
        <v>538.49400000000003</v>
      </c>
      <c r="B3109">
        <f t="shared" si="48"/>
        <v>5384.9400000000005</v>
      </c>
      <c r="C3109">
        <f>B3109*Solar!$B$2</f>
        <v>1071.6030600000001</v>
      </c>
    </row>
    <row r="3110" spans="1:3" x14ac:dyDescent="0.35">
      <c r="A3110">
        <v>514.99199999999996</v>
      </c>
      <c r="B3110">
        <f t="shared" si="48"/>
        <v>5149.92</v>
      </c>
      <c r="C3110">
        <f>B3110*Solar!$B$2</f>
        <v>1024.8340800000001</v>
      </c>
    </row>
    <row r="3111" spans="1:3" x14ac:dyDescent="0.35">
      <c r="A3111">
        <v>459.55399999999997</v>
      </c>
      <c r="B3111">
        <f t="shared" si="48"/>
        <v>4595.54</v>
      </c>
      <c r="C3111">
        <f>B3111*Solar!$B$2</f>
        <v>914.51246000000003</v>
      </c>
    </row>
    <row r="3112" spans="1:3" x14ac:dyDescent="0.35">
      <c r="A3112">
        <v>394.54199999999997</v>
      </c>
      <c r="B3112">
        <f t="shared" si="48"/>
        <v>3945.4199999999996</v>
      </c>
      <c r="C3112">
        <f>B3112*Solar!$B$2</f>
        <v>785.13857999999993</v>
      </c>
    </row>
    <row r="3113" spans="1:3" x14ac:dyDescent="0.35">
      <c r="A3113">
        <v>317.46100000000001</v>
      </c>
      <c r="B3113">
        <f t="shared" si="48"/>
        <v>3174.61</v>
      </c>
      <c r="C3113">
        <f>B3113*Solar!$B$2</f>
        <v>631.74739000000011</v>
      </c>
    </row>
    <row r="3114" spans="1:3" x14ac:dyDescent="0.35">
      <c r="A3114">
        <v>219.52699999999999</v>
      </c>
      <c r="B3114">
        <f t="shared" si="48"/>
        <v>2195.27</v>
      </c>
      <c r="C3114">
        <f>B3114*Solar!$B$2</f>
        <v>436.85873000000004</v>
      </c>
    </row>
    <row r="3115" spans="1:3" x14ac:dyDescent="0.35">
      <c r="A3115">
        <v>128.077</v>
      </c>
      <c r="B3115">
        <f t="shared" si="48"/>
        <v>1280.77</v>
      </c>
      <c r="C3115">
        <f>B3115*Solar!$B$2</f>
        <v>254.87323000000001</v>
      </c>
    </row>
    <row r="3116" spans="1:3" x14ac:dyDescent="0.35">
      <c r="A3116">
        <v>41.276000000000003</v>
      </c>
      <c r="B3116">
        <f t="shared" si="48"/>
        <v>412.76000000000005</v>
      </c>
      <c r="C3116">
        <f>B3116*Solar!$B$2</f>
        <v>82.139240000000015</v>
      </c>
    </row>
    <row r="3117" spans="1:3" x14ac:dyDescent="0.35">
      <c r="A3117">
        <v>1.845</v>
      </c>
      <c r="B3117">
        <f t="shared" si="48"/>
        <v>18.45</v>
      </c>
      <c r="C3117">
        <f>B3117*Solar!$B$2</f>
        <v>3.6715499999999999</v>
      </c>
    </row>
    <row r="3118" spans="1:3" x14ac:dyDescent="0.35">
      <c r="A3118">
        <v>0</v>
      </c>
      <c r="B3118">
        <f t="shared" si="48"/>
        <v>0</v>
      </c>
      <c r="C3118">
        <f>B3118*Solar!$B$2</f>
        <v>0</v>
      </c>
    </row>
    <row r="3119" spans="1:3" x14ac:dyDescent="0.35">
      <c r="A3119">
        <v>0</v>
      </c>
      <c r="B3119">
        <f t="shared" si="48"/>
        <v>0</v>
      </c>
      <c r="C3119">
        <f>B3119*Solar!$B$2</f>
        <v>0</v>
      </c>
    </row>
    <row r="3120" spans="1:3" x14ac:dyDescent="0.35">
      <c r="A3120">
        <v>0</v>
      </c>
      <c r="B3120">
        <f t="shared" si="48"/>
        <v>0</v>
      </c>
      <c r="C3120">
        <f>B3120*Solar!$B$2</f>
        <v>0</v>
      </c>
    </row>
    <row r="3121" spans="1:3" x14ac:dyDescent="0.35">
      <c r="A3121">
        <v>0</v>
      </c>
      <c r="B3121">
        <f t="shared" si="48"/>
        <v>0</v>
      </c>
      <c r="C3121">
        <f>B3121*Solar!$B$2</f>
        <v>0</v>
      </c>
    </row>
    <row r="3122" spans="1:3" x14ac:dyDescent="0.35">
      <c r="A3122">
        <v>0</v>
      </c>
      <c r="B3122">
        <f t="shared" si="48"/>
        <v>0</v>
      </c>
      <c r="C3122">
        <f>B3122*Solar!$B$2</f>
        <v>0</v>
      </c>
    </row>
    <row r="3123" spans="1:3" x14ac:dyDescent="0.35">
      <c r="A3123">
        <v>0</v>
      </c>
      <c r="B3123">
        <f t="shared" si="48"/>
        <v>0</v>
      </c>
      <c r="C3123">
        <f>B3123*Solar!$B$2</f>
        <v>0</v>
      </c>
    </row>
    <row r="3124" spans="1:3" x14ac:dyDescent="0.35">
      <c r="A3124">
        <v>0</v>
      </c>
      <c r="B3124">
        <f t="shared" si="48"/>
        <v>0</v>
      </c>
      <c r="C3124">
        <f>B3124*Solar!$B$2</f>
        <v>0</v>
      </c>
    </row>
    <row r="3125" spans="1:3" x14ac:dyDescent="0.35">
      <c r="A3125">
        <v>0.60499999999999998</v>
      </c>
      <c r="B3125">
        <f t="shared" si="48"/>
        <v>6.05</v>
      </c>
      <c r="C3125">
        <f>B3125*Solar!$B$2</f>
        <v>1.2039500000000001</v>
      </c>
    </row>
    <row r="3126" spans="1:3" x14ac:dyDescent="0.35">
      <c r="A3126">
        <v>29.533999999999999</v>
      </c>
      <c r="B3126">
        <f t="shared" si="48"/>
        <v>295.33999999999997</v>
      </c>
      <c r="C3126">
        <f>B3126*Solar!$B$2</f>
        <v>58.772659999999995</v>
      </c>
    </row>
    <row r="3127" spans="1:3" x14ac:dyDescent="0.35">
      <c r="A3127">
        <v>111.42100000000001</v>
      </c>
      <c r="B3127">
        <f t="shared" si="48"/>
        <v>1114.21</v>
      </c>
      <c r="C3127">
        <f>B3127*Solar!$B$2</f>
        <v>221.72779000000003</v>
      </c>
    </row>
    <row r="3128" spans="1:3" x14ac:dyDescent="0.35">
      <c r="A3128">
        <v>215.82599999999999</v>
      </c>
      <c r="B3128">
        <f t="shared" si="48"/>
        <v>2158.2599999999998</v>
      </c>
      <c r="C3128">
        <f>B3128*Solar!$B$2</f>
        <v>429.49374</v>
      </c>
    </row>
    <row r="3129" spans="1:3" x14ac:dyDescent="0.35">
      <c r="A3129">
        <v>332.28199999999998</v>
      </c>
      <c r="B3129">
        <f t="shared" si="48"/>
        <v>3322.8199999999997</v>
      </c>
      <c r="C3129">
        <f>B3129*Solar!$B$2</f>
        <v>661.24117999999999</v>
      </c>
    </row>
    <row r="3130" spans="1:3" x14ac:dyDescent="0.35">
      <c r="A3130">
        <v>420.81400000000002</v>
      </c>
      <c r="B3130">
        <f t="shared" si="48"/>
        <v>4208.1400000000003</v>
      </c>
      <c r="C3130">
        <f>B3130*Solar!$B$2</f>
        <v>837.41986000000009</v>
      </c>
    </row>
    <row r="3131" spans="1:3" x14ac:dyDescent="0.35">
      <c r="A3131">
        <v>512.55999999999995</v>
      </c>
      <c r="B3131">
        <f t="shared" si="48"/>
        <v>5125.5999999999995</v>
      </c>
      <c r="C3131">
        <f>B3131*Solar!$B$2</f>
        <v>1019.9943999999999</v>
      </c>
    </row>
    <row r="3132" spans="1:3" x14ac:dyDescent="0.35">
      <c r="A3132">
        <v>560.67200000000003</v>
      </c>
      <c r="B3132">
        <f t="shared" si="48"/>
        <v>5606.72</v>
      </c>
      <c r="C3132">
        <f>B3132*Solar!$B$2</f>
        <v>1115.7372800000001</v>
      </c>
    </row>
    <row r="3133" spans="1:3" x14ac:dyDescent="0.35">
      <c r="A3133">
        <v>581.22900000000004</v>
      </c>
      <c r="B3133">
        <f t="shared" si="48"/>
        <v>5812.2900000000009</v>
      </c>
      <c r="C3133">
        <f>B3133*Solar!$B$2</f>
        <v>1156.6457100000002</v>
      </c>
    </row>
    <row r="3134" spans="1:3" x14ac:dyDescent="0.35">
      <c r="A3134">
        <v>582.52099999999996</v>
      </c>
      <c r="B3134">
        <f t="shared" si="48"/>
        <v>5825.2099999999991</v>
      </c>
      <c r="C3134">
        <f>B3134*Solar!$B$2</f>
        <v>1159.2167899999999</v>
      </c>
    </row>
    <row r="3135" spans="1:3" x14ac:dyDescent="0.35">
      <c r="A3135">
        <v>524.14700000000005</v>
      </c>
      <c r="B3135">
        <f t="shared" si="48"/>
        <v>5241.47</v>
      </c>
      <c r="C3135">
        <f>B3135*Solar!$B$2</f>
        <v>1043.0525300000002</v>
      </c>
    </row>
    <row r="3136" spans="1:3" x14ac:dyDescent="0.35">
      <c r="A3136">
        <v>452.185</v>
      </c>
      <c r="B3136">
        <f t="shared" si="48"/>
        <v>4521.8500000000004</v>
      </c>
      <c r="C3136">
        <f>B3136*Solar!$B$2</f>
        <v>899.84815000000015</v>
      </c>
    </row>
    <row r="3137" spans="1:3" x14ac:dyDescent="0.35">
      <c r="A3137">
        <v>333.06400000000002</v>
      </c>
      <c r="B3137">
        <f t="shared" si="48"/>
        <v>3330.6400000000003</v>
      </c>
      <c r="C3137">
        <f>B3137*Solar!$B$2</f>
        <v>662.79736000000014</v>
      </c>
    </row>
    <row r="3138" spans="1:3" x14ac:dyDescent="0.35">
      <c r="A3138">
        <v>224.92</v>
      </c>
      <c r="B3138">
        <f t="shared" si="48"/>
        <v>2249.1999999999998</v>
      </c>
      <c r="C3138">
        <f>B3138*Solar!$B$2</f>
        <v>447.5908</v>
      </c>
    </row>
    <row r="3139" spans="1:3" x14ac:dyDescent="0.35">
      <c r="A3139">
        <v>128.58500000000001</v>
      </c>
      <c r="B3139">
        <f t="shared" ref="B3139:B3202" si="49">A3139*10</f>
        <v>1285.8500000000001</v>
      </c>
      <c r="C3139">
        <f>B3139*Solar!$B$2</f>
        <v>255.88415000000003</v>
      </c>
    </row>
    <row r="3140" spans="1:3" x14ac:dyDescent="0.35">
      <c r="A3140">
        <v>41.923999999999999</v>
      </c>
      <c r="B3140">
        <f t="shared" si="49"/>
        <v>419.24</v>
      </c>
      <c r="C3140">
        <f>B3140*Solar!$B$2</f>
        <v>83.428760000000011</v>
      </c>
    </row>
    <row r="3141" spans="1:3" x14ac:dyDescent="0.35">
      <c r="A3141">
        <v>1.776</v>
      </c>
      <c r="B3141">
        <f t="shared" si="49"/>
        <v>17.760000000000002</v>
      </c>
      <c r="C3141">
        <f>B3141*Solar!$B$2</f>
        <v>3.5342400000000005</v>
      </c>
    </row>
    <row r="3142" spans="1:3" x14ac:dyDescent="0.35">
      <c r="A3142">
        <v>0</v>
      </c>
      <c r="B3142">
        <f t="shared" si="49"/>
        <v>0</v>
      </c>
      <c r="C3142">
        <f>B3142*Solar!$B$2</f>
        <v>0</v>
      </c>
    </row>
    <row r="3143" spans="1:3" x14ac:dyDescent="0.35">
      <c r="A3143">
        <v>0</v>
      </c>
      <c r="B3143">
        <f t="shared" si="49"/>
        <v>0</v>
      </c>
      <c r="C3143">
        <f>B3143*Solar!$B$2</f>
        <v>0</v>
      </c>
    </row>
    <row r="3144" spans="1:3" x14ac:dyDescent="0.35">
      <c r="A3144">
        <v>0</v>
      </c>
      <c r="B3144">
        <f t="shared" si="49"/>
        <v>0</v>
      </c>
      <c r="C3144">
        <f>B3144*Solar!$B$2</f>
        <v>0</v>
      </c>
    </row>
    <row r="3145" spans="1:3" x14ac:dyDescent="0.35">
      <c r="A3145">
        <v>0</v>
      </c>
      <c r="B3145">
        <f t="shared" si="49"/>
        <v>0</v>
      </c>
      <c r="C3145">
        <f>B3145*Solar!$B$2</f>
        <v>0</v>
      </c>
    </row>
    <row r="3146" spans="1:3" x14ac:dyDescent="0.35">
      <c r="A3146">
        <v>0</v>
      </c>
      <c r="B3146">
        <f t="shared" si="49"/>
        <v>0</v>
      </c>
      <c r="C3146">
        <f>B3146*Solar!$B$2</f>
        <v>0</v>
      </c>
    </row>
    <row r="3147" spans="1:3" x14ac:dyDescent="0.35">
      <c r="A3147">
        <v>0</v>
      </c>
      <c r="B3147">
        <f t="shared" si="49"/>
        <v>0</v>
      </c>
      <c r="C3147">
        <f>B3147*Solar!$B$2</f>
        <v>0</v>
      </c>
    </row>
    <row r="3148" spans="1:3" x14ac:dyDescent="0.35">
      <c r="A3148">
        <v>0</v>
      </c>
      <c r="B3148">
        <f t="shared" si="49"/>
        <v>0</v>
      </c>
      <c r="C3148">
        <f>B3148*Solar!$B$2</f>
        <v>0</v>
      </c>
    </row>
    <row r="3149" spans="1:3" x14ac:dyDescent="0.35">
      <c r="A3149">
        <v>0.88400000000000001</v>
      </c>
      <c r="B3149">
        <f t="shared" si="49"/>
        <v>8.84</v>
      </c>
      <c r="C3149">
        <f>B3149*Solar!$B$2</f>
        <v>1.7591600000000001</v>
      </c>
    </row>
    <row r="3150" spans="1:3" x14ac:dyDescent="0.35">
      <c r="A3150">
        <v>35.033999999999999</v>
      </c>
      <c r="B3150">
        <f t="shared" si="49"/>
        <v>350.34</v>
      </c>
      <c r="C3150">
        <f>B3150*Solar!$B$2</f>
        <v>69.717659999999995</v>
      </c>
    </row>
    <row r="3151" spans="1:3" x14ac:dyDescent="0.35">
      <c r="A3151">
        <v>118.44199999999999</v>
      </c>
      <c r="B3151">
        <f t="shared" si="49"/>
        <v>1184.4199999999998</v>
      </c>
      <c r="C3151">
        <f>B3151*Solar!$B$2</f>
        <v>235.69957999999997</v>
      </c>
    </row>
    <row r="3152" spans="1:3" x14ac:dyDescent="0.35">
      <c r="A3152">
        <v>230.78</v>
      </c>
      <c r="B3152">
        <f t="shared" si="49"/>
        <v>2307.8000000000002</v>
      </c>
      <c r="C3152">
        <f>B3152*Solar!$B$2</f>
        <v>459.25220000000007</v>
      </c>
    </row>
    <row r="3153" spans="1:3" x14ac:dyDescent="0.35">
      <c r="A3153">
        <v>326.69400000000002</v>
      </c>
      <c r="B3153">
        <f t="shared" si="49"/>
        <v>3266.94</v>
      </c>
      <c r="C3153">
        <f>B3153*Solar!$B$2</f>
        <v>650.12106000000006</v>
      </c>
    </row>
    <row r="3154" spans="1:3" x14ac:dyDescent="0.35">
      <c r="A3154">
        <v>411.58199999999999</v>
      </c>
      <c r="B3154">
        <f t="shared" si="49"/>
        <v>4115.82</v>
      </c>
      <c r="C3154">
        <f>B3154*Solar!$B$2</f>
        <v>819.04818</v>
      </c>
    </row>
    <row r="3155" spans="1:3" x14ac:dyDescent="0.35">
      <c r="A3155">
        <v>485.07299999999998</v>
      </c>
      <c r="B3155">
        <f t="shared" si="49"/>
        <v>4850.7299999999996</v>
      </c>
      <c r="C3155">
        <f>B3155*Solar!$B$2</f>
        <v>965.29526999999996</v>
      </c>
    </row>
    <row r="3156" spans="1:3" x14ac:dyDescent="0.35">
      <c r="A3156">
        <v>546.75400000000002</v>
      </c>
      <c r="B3156">
        <f t="shared" si="49"/>
        <v>5467.54</v>
      </c>
      <c r="C3156">
        <f>B3156*Solar!$B$2</f>
        <v>1088.0404599999999</v>
      </c>
    </row>
    <row r="3157" spans="1:3" x14ac:dyDescent="0.35">
      <c r="A3157">
        <v>579.88099999999997</v>
      </c>
      <c r="B3157">
        <f t="shared" si="49"/>
        <v>5798.8099999999995</v>
      </c>
      <c r="C3157">
        <f>B3157*Solar!$B$2</f>
        <v>1153.9631899999999</v>
      </c>
    </row>
    <row r="3158" spans="1:3" x14ac:dyDescent="0.35">
      <c r="A3158">
        <v>530.94799999999998</v>
      </c>
      <c r="B3158">
        <f t="shared" si="49"/>
        <v>5309.48</v>
      </c>
      <c r="C3158">
        <f>B3158*Solar!$B$2</f>
        <v>1056.5865200000001</v>
      </c>
    </row>
    <row r="3159" spans="1:3" x14ac:dyDescent="0.35">
      <c r="A3159">
        <v>496.42899999999997</v>
      </c>
      <c r="B3159">
        <f t="shared" si="49"/>
        <v>4964.29</v>
      </c>
      <c r="C3159">
        <f>B3159*Solar!$B$2</f>
        <v>987.89371000000006</v>
      </c>
    </row>
    <row r="3160" spans="1:3" x14ac:dyDescent="0.35">
      <c r="A3160">
        <v>417.65899999999999</v>
      </c>
      <c r="B3160">
        <f t="shared" si="49"/>
        <v>4176.59</v>
      </c>
      <c r="C3160">
        <f>B3160*Solar!$B$2</f>
        <v>831.14141000000006</v>
      </c>
    </row>
    <row r="3161" spans="1:3" x14ac:dyDescent="0.35">
      <c r="A3161">
        <v>339.387</v>
      </c>
      <c r="B3161">
        <f t="shared" si="49"/>
        <v>3393.87</v>
      </c>
      <c r="C3161">
        <f>B3161*Solar!$B$2</f>
        <v>675.38013000000001</v>
      </c>
    </row>
    <row r="3162" spans="1:3" x14ac:dyDescent="0.35">
      <c r="A3162">
        <v>241.86699999999999</v>
      </c>
      <c r="B3162">
        <f t="shared" si="49"/>
        <v>2418.67</v>
      </c>
      <c r="C3162">
        <f>B3162*Solar!$B$2</f>
        <v>481.31533000000002</v>
      </c>
    </row>
    <row r="3163" spans="1:3" x14ac:dyDescent="0.35">
      <c r="A3163">
        <v>138.227</v>
      </c>
      <c r="B3163">
        <f t="shared" si="49"/>
        <v>1382.27</v>
      </c>
      <c r="C3163">
        <f>B3163*Solar!$B$2</f>
        <v>275.07173</v>
      </c>
    </row>
    <row r="3164" spans="1:3" x14ac:dyDescent="0.35">
      <c r="A3164">
        <v>47.31</v>
      </c>
      <c r="B3164">
        <f t="shared" si="49"/>
        <v>473.1</v>
      </c>
      <c r="C3164">
        <f>B3164*Solar!$B$2</f>
        <v>94.146900000000016</v>
      </c>
    </row>
    <row r="3165" spans="1:3" x14ac:dyDescent="0.35">
      <c r="A3165">
        <v>2.5270000000000001</v>
      </c>
      <c r="B3165">
        <f t="shared" si="49"/>
        <v>25.270000000000003</v>
      </c>
      <c r="C3165">
        <f>B3165*Solar!$B$2</f>
        <v>5.0287300000000013</v>
      </c>
    </row>
    <row r="3166" spans="1:3" x14ac:dyDescent="0.35">
      <c r="A3166">
        <v>0</v>
      </c>
      <c r="B3166">
        <f t="shared" si="49"/>
        <v>0</v>
      </c>
      <c r="C3166">
        <f>B3166*Solar!$B$2</f>
        <v>0</v>
      </c>
    </row>
    <row r="3167" spans="1:3" x14ac:dyDescent="0.35">
      <c r="A3167">
        <v>0</v>
      </c>
      <c r="B3167">
        <f t="shared" si="49"/>
        <v>0</v>
      </c>
      <c r="C3167">
        <f>B3167*Solar!$B$2</f>
        <v>0</v>
      </c>
    </row>
    <row r="3168" spans="1:3" x14ac:dyDescent="0.35">
      <c r="A3168">
        <v>0</v>
      </c>
      <c r="B3168">
        <f t="shared" si="49"/>
        <v>0</v>
      </c>
      <c r="C3168">
        <f>B3168*Solar!$B$2</f>
        <v>0</v>
      </c>
    </row>
    <row r="3169" spans="1:3" x14ac:dyDescent="0.35">
      <c r="A3169">
        <v>0</v>
      </c>
      <c r="B3169">
        <f t="shared" si="49"/>
        <v>0</v>
      </c>
      <c r="C3169">
        <f>B3169*Solar!$B$2</f>
        <v>0</v>
      </c>
    </row>
    <row r="3170" spans="1:3" x14ac:dyDescent="0.35">
      <c r="A3170">
        <v>0</v>
      </c>
      <c r="B3170">
        <f t="shared" si="49"/>
        <v>0</v>
      </c>
      <c r="C3170">
        <f>B3170*Solar!$B$2</f>
        <v>0</v>
      </c>
    </row>
    <row r="3171" spans="1:3" x14ac:dyDescent="0.35">
      <c r="A3171">
        <v>0</v>
      </c>
      <c r="B3171">
        <f t="shared" si="49"/>
        <v>0</v>
      </c>
      <c r="C3171">
        <f>B3171*Solar!$B$2</f>
        <v>0</v>
      </c>
    </row>
    <row r="3172" spans="1:3" x14ac:dyDescent="0.35">
      <c r="A3172">
        <v>4.0000000000000001E-3</v>
      </c>
      <c r="B3172">
        <f t="shared" si="49"/>
        <v>0.04</v>
      </c>
      <c r="C3172">
        <f>B3172*Solar!$B$2</f>
        <v>7.9600000000000001E-3</v>
      </c>
    </row>
    <row r="3173" spans="1:3" x14ac:dyDescent="0.35">
      <c r="A3173">
        <v>1.3480000000000001</v>
      </c>
      <c r="B3173">
        <f t="shared" si="49"/>
        <v>13.48</v>
      </c>
      <c r="C3173">
        <f>B3173*Solar!$B$2</f>
        <v>2.6825200000000002</v>
      </c>
    </row>
    <row r="3174" spans="1:3" x14ac:dyDescent="0.35">
      <c r="A3174">
        <v>35.621000000000002</v>
      </c>
      <c r="B3174">
        <f t="shared" si="49"/>
        <v>356.21000000000004</v>
      </c>
      <c r="C3174">
        <f>B3174*Solar!$B$2</f>
        <v>70.885790000000014</v>
      </c>
    </row>
    <row r="3175" spans="1:3" x14ac:dyDescent="0.35">
      <c r="A3175">
        <v>116.248</v>
      </c>
      <c r="B3175">
        <f t="shared" si="49"/>
        <v>1162.48</v>
      </c>
      <c r="C3175">
        <f>B3175*Solar!$B$2</f>
        <v>231.33352000000002</v>
      </c>
    </row>
    <row r="3176" spans="1:3" x14ac:dyDescent="0.35">
      <c r="A3176">
        <v>225.78200000000001</v>
      </c>
      <c r="B3176">
        <f t="shared" si="49"/>
        <v>2257.8200000000002</v>
      </c>
      <c r="C3176">
        <f>B3176*Solar!$B$2</f>
        <v>449.30618000000004</v>
      </c>
    </row>
    <row r="3177" spans="1:3" x14ac:dyDescent="0.35">
      <c r="A3177">
        <v>355.26499999999999</v>
      </c>
      <c r="B3177">
        <f t="shared" si="49"/>
        <v>3552.6499999999996</v>
      </c>
      <c r="C3177">
        <f>B3177*Solar!$B$2</f>
        <v>706.97735</v>
      </c>
    </row>
    <row r="3178" spans="1:3" x14ac:dyDescent="0.35">
      <c r="A3178">
        <v>458.25599999999997</v>
      </c>
      <c r="B3178">
        <f t="shared" si="49"/>
        <v>4582.5599999999995</v>
      </c>
      <c r="C3178">
        <f>B3178*Solar!$B$2</f>
        <v>911.92944</v>
      </c>
    </row>
    <row r="3179" spans="1:3" x14ac:dyDescent="0.35">
      <c r="A3179">
        <v>530.95000000000005</v>
      </c>
      <c r="B3179">
        <f t="shared" si="49"/>
        <v>5309.5</v>
      </c>
      <c r="C3179">
        <f>B3179*Solar!$B$2</f>
        <v>1056.5905</v>
      </c>
    </row>
    <row r="3180" spans="1:3" x14ac:dyDescent="0.35">
      <c r="A3180">
        <v>568.73599999999999</v>
      </c>
      <c r="B3180">
        <f t="shared" si="49"/>
        <v>5687.36</v>
      </c>
      <c r="C3180">
        <f>B3180*Solar!$B$2</f>
        <v>1131.7846400000001</v>
      </c>
    </row>
    <row r="3181" spans="1:3" x14ac:dyDescent="0.35">
      <c r="A3181">
        <v>596.73</v>
      </c>
      <c r="B3181">
        <f t="shared" si="49"/>
        <v>5967.3</v>
      </c>
      <c r="C3181">
        <f>B3181*Solar!$B$2</f>
        <v>1187.4927</v>
      </c>
    </row>
    <row r="3182" spans="1:3" x14ac:dyDescent="0.35">
      <c r="A3182">
        <v>579.13099999999997</v>
      </c>
      <c r="B3182">
        <f t="shared" si="49"/>
        <v>5791.3099999999995</v>
      </c>
      <c r="C3182">
        <f>B3182*Solar!$B$2</f>
        <v>1152.4706899999999</v>
      </c>
    </row>
    <row r="3183" spans="1:3" x14ac:dyDescent="0.35">
      <c r="A3183">
        <v>517.32899999999995</v>
      </c>
      <c r="B3183">
        <f t="shared" si="49"/>
        <v>5173.2899999999991</v>
      </c>
      <c r="C3183">
        <f>B3183*Solar!$B$2</f>
        <v>1029.48471</v>
      </c>
    </row>
    <row r="3184" spans="1:3" x14ac:dyDescent="0.35">
      <c r="A3184">
        <v>434.63400000000001</v>
      </c>
      <c r="B3184">
        <f t="shared" si="49"/>
        <v>4346.34</v>
      </c>
      <c r="C3184">
        <f>B3184*Solar!$B$2</f>
        <v>864.92166000000009</v>
      </c>
    </row>
    <row r="3185" spans="1:3" x14ac:dyDescent="0.35">
      <c r="A3185">
        <v>351.65600000000001</v>
      </c>
      <c r="B3185">
        <f t="shared" si="49"/>
        <v>3516.56</v>
      </c>
      <c r="C3185">
        <f>B3185*Solar!$B$2</f>
        <v>699.79543999999999</v>
      </c>
    </row>
    <row r="3186" spans="1:3" x14ac:dyDescent="0.35">
      <c r="A3186">
        <v>244.49199999999999</v>
      </c>
      <c r="B3186">
        <f t="shared" si="49"/>
        <v>2444.92</v>
      </c>
      <c r="C3186">
        <f>B3186*Solar!$B$2</f>
        <v>486.53908000000001</v>
      </c>
    </row>
    <row r="3187" spans="1:3" x14ac:dyDescent="0.35">
      <c r="A3187">
        <v>129.554</v>
      </c>
      <c r="B3187">
        <f t="shared" si="49"/>
        <v>1295.54</v>
      </c>
      <c r="C3187">
        <f>B3187*Solar!$B$2</f>
        <v>257.81245999999999</v>
      </c>
    </row>
    <row r="3188" spans="1:3" x14ac:dyDescent="0.35">
      <c r="A3188">
        <v>46.502000000000002</v>
      </c>
      <c r="B3188">
        <f t="shared" si="49"/>
        <v>465.02000000000004</v>
      </c>
      <c r="C3188">
        <f>B3188*Solar!$B$2</f>
        <v>92.538980000000009</v>
      </c>
    </row>
    <row r="3189" spans="1:3" x14ac:dyDescent="0.35">
      <c r="A3189">
        <v>3.0659999999999998</v>
      </c>
      <c r="B3189">
        <f t="shared" si="49"/>
        <v>30.659999999999997</v>
      </c>
      <c r="C3189">
        <f>B3189*Solar!$B$2</f>
        <v>6.1013399999999995</v>
      </c>
    </row>
    <row r="3190" spans="1:3" x14ac:dyDescent="0.35">
      <c r="A3190">
        <v>0</v>
      </c>
      <c r="B3190">
        <f t="shared" si="49"/>
        <v>0</v>
      </c>
      <c r="C3190">
        <f>B3190*Solar!$B$2</f>
        <v>0</v>
      </c>
    </row>
    <row r="3191" spans="1:3" x14ac:dyDescent="0.35">
      <c r="A3191">
        <v>0</v>
      </c>
      <c r="B3191">
        <f t="shared" si="49"/>
        <v>0</v>
      </c>
      <c r="C3191">
        <f>B3191*Solar!$B$2</f>
        <v>0</v>
      </c>
    </row>
    <row r="3192" spans="1:3" x14ac:dyDescent="0.35">
      <c r="A3192">
        <v>0</v>
      </c>
      <c r="B3192">
        <f t="shared" si="49"/>
        <v>0</v>
      </c>
      <c r="C3192">
        <f>B3192*Solar!$B$2</f>
        <v>0</v>
      </c>
    </row>
    <row r="3193" spans="1:3" x14ac:dyDescent="0.35">
      <c r="A3193">
        <v>0</v>
      </c>
      <c r="B3193">
        <f t="shared" si="49"/>
        <v>0</v>
      </c>
      <c r="C3193">
        <f>B3193*Solar!$B$2</f>
        <v>0</v>
      </c>
    </row>
    <row r="3194" spans="1:3" x14ac:dyDescent="0.35">
      <c r="A3194">
        <v>0</v>
      </c>
      <c r="B3194">
        <f t="shared" si="49"/>
        <v>0</v>
      </c>
      <c r="C3194">
        <f>B3194*Solar!$B$2</f>
        <v>0</v>
      </c>
    </row>
    <row r="3195" spans="1:3" x14ac:dyDescent="0.35">
      <c r="A3195">
        <v>0</v>
      </c>
      <c r="B3195">
        <f t="shared" si="49"/>
        <v>0</v>
      </c>
      <c r="C3195">
        <f>B3195*Solar!$B$2</f>
        <v>0</v>
      </c>
    </row>
    <row r="3196" spans="1:3" x14ac:dyDescent="0.35">
      <c r="A3196">
        <v>0</v>
      </c>
      <c r="B3196">
        <f t="shared" si="49"/>
        <v>0</v>
      </c>
      <c r="C3196">
        <f>B3196*Solar!$B$2</f>
        <v>0</v>
      </c>
    </row>
    <row r="3197" spans="1:3" x14ac:dyDescent="0.35">
      <c r="A3197">
        <v>1.373</v>
      </c>
      <c r="B3197">
        <f t="shared" si="49"/>
        <v>13.73</v>
      </c>
      <c r="C3197">
        <f>B3197*Solar!$B$2</f>
        <v>2.7322700000000002</v>
      </c>
    </row>
    <row r="3198" spans="1:3" x14ac:dyDescent="0.35">
      <c r="A3198">
        <v>41.35</v>
      </c>
      <c r="B3198">
        <f t="shared" si="49"/>
        <v>413.5</v>
      </c>
      <c r="C3198">
        <f>B3198*Solar!$B$2</f>
        <v>82.286500000000004</v>
      </c>
    </row>
    <row r="3199" spans="1:3" x14ac:dyDescent="0.35">
      <c r="A3199">
        <v>132.30699999999999</v>
      </c>
      <c r="B3199">
        <f t="shared" si="49"/>
        <v>1323.07</v>
      </c>
      <c r="C3199">
        <f>B3199*Solar!$B$2</f>
        <v>263.29093</v>
      </c>
    </row>
    <row r="3200" spans="1:3" x14ac:dyDescent="0.35">
      <c r="A3200">
        <v>231.1</v>
      </c>
      <c r="B3200">
        <f t="shared" si="49"/>
        <v>2311</v>
      </c>
      <c r="C3200">
        <f>B3200*Solar!$B$2</f>
        <v>459.88900000000001</v>
      </c>
    </row>
    <row r="3201" spans="1:3" x14ac:dyDescent="0.35">
      <c r="A3201">
        <v>335.09800000000001</v>
      </c>
      <c r="B3201">
        <f t="shared" si="49"/>
        <v>3350.98</v>
      </c>
      <c r="C3201">
        <f>B3201*Solar!$B$2</f>
        <v>666.84502000000009</v>
      </c>
    </row>
    <row r="3202" spans="1:3" x14ac:dyDescent="0.35">
      <c r="A3202">
        <v>414.29899999999998</v>
      </c>
      <c r="B3202">
        <f t="shared" si="49"/>
        <v>4142.99</v>
      </c>
      <c r="C3202">
        <f>B3202*Solar!$B$2</f>
        <v>824.45501000000002</v>
      </c>
    </row>
    <row r="3203" spans="1:3" x14ac:dyDescent="0.35">
      <c r="A3203">
        <v>493.56400000000002</v>
      </c>
      <c r="B3203">
        <f t="shared" ref="B3203:B3266" si="50">A3203*10</f>
        <v>4935.6400000000003</v>
      </c>
      <c r="C3203">
        <f>B3203*Solar!$B$2</f>
        <v>982.19236000000012</v>
      </c>
    </row>
    <row r="3204" spans="1:3" x14ac:dyDescent="0.35">
      <c r="A3204">
        <v>534.06299999999999</v>
      </c>
      <c r="B3204">
        <f t="shared" si="50"/>
        <v>5340.63</v>
      </c>
      <c r="C3204">
        <f>B3204*Solar!$B$2</f>
        <v>1062.7853700000001</v>
      </c>
    </row>
    <row r="3205" spans="1:3" x14ac:dyDescent="0.35">
      <c r="A3205">
        <v>548.81100000000004</v>
      </c>
      <c r="B3205">
        <f t="shared" si="50"/>
        <v>5488.1100000000006</v>
      </c>
      <c r="C3205">
        <f>B3205*Solar!$B$2</f>
        <v>1092.1338900000001</v>
      </c>
    </row>
    <row r="3206" spans="1:3" x14ac:dyDescent="0.35">
      <c r="A3206">
        <v>532.58399999999995</v>
      </c>
      <c r="B3206">
        <f t="shared" si="50"/>
        <v>5325.8399999999992</v>
      </c>
      <c r="C3206">
        <f>B3206*Solar!$B$2</f>
        <v>1059.8421599999999</v>
      </c>
    </row>
    <row r="3207" spans="1:3" x14ac:dyDescent="0.35">
      <c r="A3207">
        <v>474.53699999999998</v>
      </c>
      <c r="B3207">
        <f t="shared" si="50"/>
        <v>4745.37</v>
      </c>
      <c r="C3207">
        <f>B3207*Solar!$B$2</f>
        <v>944.32862999999998</v>
      </c>
    </row>
    <row r="3208" spans="1:3" x14ac:dyDescent="0.35">
      <c r="A3208">
        <v>430.07299999999998</v>
      </c>
      <c r="B3208">
        <f t="shared" si="50"/>
        <v>4300.7299999999996</v>
      </c>
      <c r="C3208">
        <f>B3208*Solar!$B$2</f>
        <v>855.84526999999991</v>
      </c>
    </row>
    <row r="3209" spans="1:3" x14ac:dyDescent="0.35">
      <c r="A3209">
        <v>345.94299999999998</v>
      </c>
      <c r="B3209">
        <f t="shared" si="50"/>
        <v>3459.43</v>
      </c>
      <c r="C3209">
        <f>B3209*Solar!$B$2</f>
        <v>688.42656999999997</v>
      </c>
    </row>
    <row r="3210" spans="1:3" x14ac:dyDescent="0.35">
      <c r="A3210">
        <v>248.999</v>
      </c>
      <c r="B3210">
        <f t="shared" si="50"/>
        <v>2489.9899999999998</v>
      </c>
      <c r="C3210">
        <f>B3210*Solar!$B$2</f>
        <v>495.50800999999996</v>
      </c>
    </row>
    <row r="3211" spans="1:3" x14ac:dyDescent="0.35">
      <c r="A3211">
        <v>143.898</v>
      </c>
      <c r="B3211">
        <f t="shared" si="50"/>
        <v>1438.98</v>
      </c>
      <c r="C3211">
        <f>B3211*Solar!$B$2</f>
        <v>286.35702000000003</v>
      </c>
    </row>
    <row r="3212" spans="1:3" x14ac:dyDescent="0.35">
      <c r="A3212">
        <v>57.121000000000002</v>
      </c>
      <c r="B3212">
        <f t="shared" si="50"/>
        <v>571.21</v>
      </c>
      <c r="C3212">
        <f>B3212*Solar!$B$2</f>
        <v>113.67079000000001</v>
      </c>
    </row>
    <row r="3213" spans="1:3" x14ac:dyDescent="0.35">
      <c r="A3213">
        <v>10.257999999999999</v>
      </c>
      <c r="B3213">
        <f t="shared" si="50"/>
        <v>102.57999999999998</v>
      </c>
      <c r="C3213">
        <f>B3213*Solar!$B$2</f>
        <v>20.413419999999999</v>
      </c>
    </row>
    <row r="3214" spans="1:3" x14ac:dyDescent="0.35">
      <c r="A3214">
        <v>0</v>
      </c>
      <c r="B3214">
        <f t="shared" si="50"/>
        <v>0</v>
      </c>
      <c r="C3214">
        <f>B3214*Solar!$B$2</f>
        <v>0</v>
      </c>
    </row>
    <row r="3215" spans="1:3" x14ac:dyDescent="0.35">
      <c r="A3215">
        <v>0</v>
      </c>
      <c r="B3215">
        <f t="shared" si="50"/>
        <v>0</v>
      </c>
      <c r="C3215">
        <f>B3215*Solar!$B$2</f>
        <v>0</v>
      </c>
    </row>
    <row r="3216" spans="1:3" x14ac:dyDescent="0.35">
      <c r="A3216">
        <v>0</v>
      </c>
      <c r="B3216">
        <f t="shared" si="50"/>
        <v>0</v>
      </c>
      <c r="C3216">
        <f>B3216*Solar!$B$2</f>
        <v>0</v>
      </c>
    </row>
    <row r="3217" spans="1:3" x14ac:dyDescent="0.35">
      <c r="A3217">
        <v>0</v>
      </c>
      <c r="B3217">
        <f t="shared" si="50"/>
        <v>0</v>
      </c>
      <c r="C3217">
        <f>B3217*Solar!$B$2</f>
        <v>0</v>
      </c>
    </row>
    <row r="3218" spans="1:3" x14ac:dyDescent="0.35">
      <c r="A3218">
        <v>0</v>
      </c>
      <c r="B3218">
        <f t="shared" si="50"/>
        <v>0</v>
      </c>
      <c r="C3218">
        <f>B3218*Solar!$B$2</f>
        <v>0</v>
      </c>
    </row>
    <row r="3219" spans="1:3" x14ac:dyDescent="0.35">
      <c r="A3219">
        <v>0</v>
      </c>
      <c r="B3219">
        <f t="shared" si="50"/>
        <v>0</v>
      </c>
      <c r="C3219">
        <f>B3219*Solar!$B$2</f>
        <v>0</v>
      </c>
    </row>
    <row r="3220" spans="1:3" x14ac:dyDescent="0.35">
      <c r="A3220">
        <v>0</v>
      </c>
      <c r="B3220">
        <f t="shared" si="50"/>
        <v>0</v>
      </c>
      <c r="C3220">
        <f>B3220*Solar!$B$2</f>
        <v>0</v>
      </c>
    </row>
    <row r="3221" spans="1:3" x14ac:dyDescent="0.35">
      <c r="A3221">
        <v>1.3959999999999999</v>
      </c>
      <c r="B3221">
        <f t="shared" si="50"/>
        <v>13.959999999999999</v>
      </c>
      <c r="C3221">
        <f>B3221*Solar!$B$2</f>
        <v>2.7780399999999998</v>
      </c>
    </row>
    <row r="3222" spans="1:3" x14ac:dyDescent="0.35">
      <c r="A3222">
        <v>39.216999999999999</v>
      </c>
      <c r="B3222">
        <f t="shared" si="50"/>
        <v>392.16999999999996</v>
      </c>
      <c r="C3222">
        <f>B3222*Solar!$B$2</f>
        <v>78.04182999999999</v>
      </c>
    </row>
    <row r="3223" spans="1:3" x14ac:dyDescent="0.35">
      <c r="A3223">
        <v>119.048</v>
      </c>
      <c r="B3223">
        <f t="shared" si="50"/>
        <v>1190.48</v>
      </c>
      <c r="C3223">
        <f>B3223*Solar!$B$2</f>
        <v>236.90552000000002</v>
      </c>
    </row>
    <row r="3224" spans="1:3" x14ac:dyDescent="0.35">
      <c r="A3224">
        <v>215.143</v>
      </c>
      <c r="B3224">
        <f t="shared" si="50"/>
        <v>2151.4299999999998</v>
      </c>
      <c r="C3224">
        <f>B3224*Solar!$B$2</f>
        <v>428.13457</v>
      </c>
    </row>
    <row r="3225" spans="1:3" x14ac:dyDescent="0.35">
      <c r="A3225">
        <v>296.35700000000003</v>
      </c>
      <c r="B3225">
        <f t="shared" si="50"/>
        <v>2963.57</v>
      </c>
      <c r="C3225">
        <f>B3225*Solar!$B$2</f>
        <v>589.75043000000005</v>
      </c>
    </row>
    <row r="3226" spans="1:3" x14ac:dyDescent="0.35">
      <c r="A3226">
        <v>370.12</v>
      </c>
      <c r="B3226">
        <f t="shared" si="50"/>
        <v>3701.2</v>
      </c>
      <c r="C3226">
        <f>B3226*Solar!$B$2</f>
        <v>736.53880000000004</v>
      </c>
    </row>
    <row r="3227" spans="1:3" x14ac:dyDescent="0.35">
      <c r="A3227">
        <v>405.33</v>
      </c>
      <c r="B3227">
        <f t="shared" si="50"/>
        <v>4053.2999999999997</v>
      </c>
      <c r="C3227">
        <f>B3227*Solar!$B$2</f>
        <v>806.60669999999993</v>
      </c>
    </row>
    <row r="3228" spans="1:3" x14ac:dyDescent="0.35">
      <c r="A3228">
        <v>461.89499999999998</v>
      </c>
      <c r="B3228">
        <f t="shared" si="50"/>
        <v>4618.95</v>
      </c>
      <c r="C3228">
        <f>B3228*Solar!$B$2</f>
        <v>919.17105000000004</v>
      </c>
    </row>
    <row r="3229" spans="1:3" x14ac:dyDescent="0.35">
      <c r="A3229">
        <v>520.22699999999998</v>
      </c>
      <c r="B3229">
        <f t="shared" si="50"/>
        <v>5202.2699999999995</v>
      </c>
      <c r="C3229">
        <f>B3229*Solar!$B$2</f>
        <v>1035.25173</v>
      </c>
    </row>
    <row r="3230" spans="1:3" x14ac:dyDescent="0.35">
      <c r="A3230">
        <v>505.505</v>
      </c>
      <c r="B3230">
        <f t="shared" si="50"/>
        <v>5055.05</v>
      </c>
      <c r="C3230">
        <f>B3230*Solar!$B$2</f>
        <v>1005.9549500000001</v>
      </c>
    </row>
    <row r="3231" spans="1:3" x14ac:dyDescent="0.35">
      <c r="A3231">
        <v>519.90599999999995</v>
      </c>
      <c r="B3231">
        <f t="shared" si="50"/>
        <v>5199.0599999999995</v>
      </c>
      <c r="C3231">
        <f>B3231*Solar!$B$2</f>
        <v>1034.61294</v>
      </c>
    </row>
    <row r="3232" spans="1:3" x14ac:dyDescent="0.35">
      <c r="A3232">
        <v>456.51900000000001</v>
      </c>
      <c r="B3232">
        <f t="shared" si="50"/>
        <v>4565.1900000000005</v>
      </c>
      <c r="C3232">
        <f>B3232*Solar!$B$2</f>
        <v>908.47281000000009</v>
      </c>
    </row>
    <row r="3233" spans="1:3" x14ac:dyDescent="0.35">
      <c r="A3233">
        <v>379.16699999999997</v>
      </c>
      <c r="B3233">
        <f t="shared" si="50"/>
        <v>3791.6699999999996</v>
      </c>
      <c r="C3233">
        <f>B3233*Solar!$B$2</f>
        <v>754.54232999999999</v>
      </c>
    </row>
    <row r="3234" spans="1:3" x14ac:dyDescent="0.35">
      <c r="A3234">
        <v>267.38900000000001</v>
      </c>
      <c r="B3234">
        <f t="shared" si="50"/>
        <v>2673.8900000000003</v>
      </c>
      <c r="C3234">
        <f>B3234*Solar!$B$2</f>
        <v>532.10411000000011</v>
      </c>
    </row>
    <row r="3235" spans="1:3" x14ac:dyDescent="0.35">
      <c r="A3235">
        <v>141.26</v>
      </c>
      <c r="B3235">
        <f t="shared" si="50"/>
        <v>1412.6</v>
      </c>
      <c r="C3235">
        <f>B3235*Solar!$B$2</f>
        <v>281.10739999999998</v>
      </c>
    </row>
    <row r="3236" spans="1:3" x14ac:dyDescent="0.35">
      <c r="A3236">
        <v>53.746000000000002</v>
      </c>
      <c r="B3236">
        <f t="shared" si="50"/>
        <v>537.46</v>
      </c>
      <c r="C3236">
        <f>B3236*Solar!$B$2</f>
        <v>106.95454000000001</v>
      </c>
    </row>
    <row r="3237" spans="1:3" x14ac:dyDescent="0.35">
      <c r="A3237">
        <v>3.7149999999999999</v>
      </c>
      <c r="B3237">
        <f t="shared" si="50"/>
        <v>37.15</v>
      </c>
      <c r="C3237">
        <f>B3237*Solar!$B$2</f>
        <v>7.3928500000000001</v>
      </c>
    </row>
    <row r="3238" spans="1:3" x14ac:dyDescent="0.35">
      <c r="A3238">
        <v>0</v>
      </c>
      <c r="B3238">
        <f t="shared" si="50"/>
        <v>0</v>
      </c>
      <c r="C3238">
        <f>B3238*Solar!$B$2</f>
        <v>0</v>
      </c>
    </row>
    <row r="3239" spans="1:3" x14ac:dyDescent="0.35">
      <c r="A3239">
        <v>0</v>
      </c>
      <c r="B3239">
        <f t="shared" si="50"/>
        <v>0</v>
      </c>
      <c r="C3239">
        <f>B3239*Solar!$B$2</f>
        <v>0</v>
      </c>
    </row>
    <row r="3240" spans="1:3" x14ac:dyDescent="0.35">
      <c r="A3240">
        <v>0</v>
      </c>
      <c r="B3240">
        <f t="shared" si="50"/>
        <v>0</v>
      </c>
      <c r="C3240">
        <f>B3240*Solar!$B$2</f>
        <v>0</v>
      </c>
    </row>
    <row r="3241" spans="1:3" x14ac:dyDescent="0.35">
      <c r="A3241">
        <v>0</v>
      </c>
      <c r="B3241">
        <f t="shared" si="50"/>
        <v>0</v>
      </c>
      <c r="C3241">
        <f>B3241*Solar!$B$2</f>
        <v>0</v>
      </c>
    </row>
    <row r="3242" spans="1:3" x14ac:dyDescent="0.35">
      <c r="A3242">
        <v>0</v>
      </c>
      <c r="B3242">
        <f t="shared" si="50"/>
        <v>0</v>
      </c>
      <c r="C3242">
        <f>B3242*Solar!$B$2</f>
        <v>0</v>
      </c>
    </row>
    <row r="3243" spans="1:3" x14ac:dyDescent="0.35">
      <c r="A3243">
        <v>0</v>
      </c>
      <c r="B3243">
        <f t="shared" si="50"/>
        <v>0</v>
      </c>
      <c r="C3243">
        <f>B3243*Solar!$B$2</f>
        <v>0</v>
      </c>
    </row>
    <row r="3244" spans="1:3" x14ac:dyDescent="0.35">
      <c r="A3244">
        <v>0</v>
      </c>
      <c r="B3244">
        <f t="shared" si="50"/>
        <v>0</v>
      </c>
      <c r="C3244">
        <f>B3244*Solar!$B$2</f>
        <v>0</v>
      </c>
    </row>
    <row r="3245" spans="1:3" x14ac:dyDescent="0.35">
      <c r="A3245">
        <v>1.673</v>
      </c>
      <c r="B3245">
        <f t="shared" si="50"/>
        <v>16.73</v>
      </c>
      <c r="C3245">
        <f>B3245*Solar!$B$2</f>
        <v>3.3292700000000002</v>
      </c>
    </row>
    <row r="3246" spans="1:3" x14ac:dyDescent="0.35">
      <c r="A3246">
        <v>37.045999999999999</v>
      </c>
      <c r="B3246">
        <f t="shared" si="50"/>
        <v>370.46</v>
      </c>
      <c r="C3246">
        <f>B3246*Solar!$B$2</f>
        <v>73.721540000000005</v>
      </c>
    </row>
    <row r="3247" spans="1:3" x14ac:dyDescent="0.35">
      <c r="A3247">
        <v>122.16</v>
      </c>
      <c r="B3247">
        <f t="shared" si="50"/>
        <v>1221.5999999999999</v>
      </c>
      <c r="C3247">
        <f>B3247*Solar!$B$2</f>
        <v>243.0984</v>
      </c>
    </row>
    <row r="3248" spans="1:3" x14ac:dyDescent="0.35">
      <c r="A3248">
        <v>223.679</v>
      </c>
      <c r="B3248">
        <f t="shared" si="50"/>
        <v>2236.79</v>
      </c>
      <c r="C3248">
        <f>B3248*Solar!$B$2</f>
        <v>445.12121000000002</v>
      </c>
    </row>
    <row r="3249" spans="1:3" x14ac:dyDescent="0.35">
      <c r="A3249">
        <v>306.21699999999998</v>
      </c>
      <c r="B3249">
        <f t="shared" si="50"/>
        <v>3062.17</v>
      </c>
      <c r="C3249">
        <f>B3249*Solar!$B$2</f>
        <v>609.37183000000005</v>
      </c>
    </row>
    <row r="3250" spans="1:3" x14ac:dyDescent="0.35">
      <c r="A3250">
        <v>408.20499999999998</v>
      </c>
      <c r="B3250">
        <f t="shared" si="50"/>
        <v>4082.0499999999997</v>
      </c>
      <c r="C3250">
        <f>B3250*Solar!$B$2</f>
        <v>812.32794999999999</v>
      </c>
    </row>
    <row r="3251" spans="1:3" x14ac:dyDescent="0.35">
      <c r="A3251">
        <v>472.351</v>
      </c>
      <c r="B3251">
        <f t="shared" si="50"/>
        <v>4723.51</v>
      </c>
      <c r="C3251">
        <f>B3251*Solar!$B$2</f>
        <v>939.97849000000008</v>
      </c>
    </row>
    <row r="3252" spans="1:3" x14ac:dyDescent="0.35">
      <c r="A3252">
        <v>511.21</v>
      </c>
      <c r="B3252">
        <f t="shared" si="50"/>
        <v>5112.0999999999995</v>
      </c>
      <c r="C3252">
        <f>B3252*Solar!$B$2</f>
        <v>1017.3078999999999</v>
      </c>
    </row>
    <row r="3253" spans="1:3" x14ac:dyDescent="0.35">
      <c r="A3253">
        <v>524.87099999999998</v>
      </c>
      <c r="B3253">
        <f t="shared" si="50"/>
        <v>5248.71</v>
      </c>
      <c r="C3253">
        <f>B3253*Solar!$B$2</f>
        <v>1044.4932900000001</v>
      </c>
    </row>
    <row r="3254" spans="1:3" x14ac:dyDescent="0.35">
      <c r="A3254">
        <v>479.63900000000001</v>
      </c>
      <c r="B3254">
        <f t="shared" si="50"/>
        <v>4796.3900000000003</v>
      </c>
      <c r="C3254">
        <f>B3254*Solar!$B$2</f>
        <v>954.48161000000016</v>
      </c>
    </row>
    <row r="3255" spans="1:3" x14ac:dyDescent="0.35">
      <c r="A3255">
        <v>435.92200000000003</v>
      </c>
      <c r="B3255">
        <f t="shared" si="50"/>
        <v>4359.22</v>
      </c>
      <c r="C3255">
        <f>B3255*Solar!$B$2</f>
        <v>867.48478000000011</v>
      </c>
    </row>
    <row r="3256" spans="1:3" x14ac:dyDescent="0.35">
      <c r="A3256">
        <v>375.678</v>
      </c>
      <c r="B3256">
        <f t="shared" si="50"/>
        <v>3756.7799999999997</v>
      </c>
      <c r="C3256">
        <f>B3256*Solar!$B$2</f>
        <v>747.59921999999995</v>
      </c>
    </row>
    <row r="3257" spans="1:3" x14ac:dyDescent="0.35">
      <c r="A3257">
        <v>298.68700000000001</v>
      </c>
      <c r="B3257">
        <f t="shared" si="50"/>
        <v>2986.87</v>
      </c>
      <c r="C3257">
        <f>B3257*Solar!$B$2</f>
        <v>594.38712999999996</v>
      </c>
    </row>
    <row r="3258" spans="1:3" x14ac:dyDescent="0.35">
      <c r="A3258">
        <v>223.98</v>
      </c>
      <c r="B3258">
        <f t="shared" si="50"/>
        <v>2239.7999999999997</v>
      </c>
      <c r="C3258">
        <f>B3258*Solar!$B$2</f>
        <v>445.72019999999998</v>
      </c>
    </row>
    <row r="3259" spans="1:3" x14ac:dyDescent="0.35">
      <c r="A3259">
        <v>131.88399999999999</v>
      </c>
      <c r="B3259">
        <f t="shared" si="50"/>
        <v>1318.84</v>
      </c>
      <c r="C3259">
        <f>B3259*Solar!$B$2</f>
        <v>262.44916000000001</v>
      </c>
    </row>
    <row r="3260" spans="1:3" x14ac:dyDescent="0.35">
      <c r="A3260">
        <v>49.332999999999998</v>
      </c>
      <c r="B3260">
        <f t="shared" si="50"/>
        <v>493.33</v>
      </c>
      <c r="C3260">
        <f>B3260*Solar!$B$2</f>
        <v>98.172669999999997</v>
      </c>
    </row>
    <row r="3261" spans="1:3" x14ac:dyDescent="0.35">
      <c r="A3261">
        <v>3.8780000000000001</v>
      </c>
      <c r="B3261">
        <f t="shared" si="50"/>
        <v>38.78</v>
      </c>
      <c r="C3261">
        <f>B3261*Solar!$B$2</f>
        <v>7.7172200000000002</v>
      </c>
    </row>
    <row r="3262" spans="1:3" x14ac:dyDescent="0.35">
      <c r="A3262">
        <v>0</v>
      </c>
      <c r="B3262">
        <f t="shared" si="50"/>
        <v>0</v>
      </c>
      <c r="C3262">
        <f>B3262*Solar!$B$2</f>
        <v>0</v>
      </c>
    </row>
    <row r="3263" spans="1:3" x14ac:dyDescent="0.35">
      <c r="A3263">
        <v>0</v>
      </c>
      <c r="B3263">
        <f t="shared" si="50"/>
        <v>0</v>
      </c>
      <c r="C3263">
        <f>B3263*Solar!$B$2</f>
        <v>0</v>
      </c>
    </row>
    <row r="3264" spans="1:3" x14ac:dyDescent="0.35">
      <c r="A3264">
        <v>0</v>
      </c>
      <c r="B3264">
        <f t="shared" si="50"/>
        <v>0</v>
      </c>
      <c r="C3264">
        <f>B3264*Solar!$B$2</f>
        <v>0</v>
      </c>
    </row>
    <row r="3265" spans="1:3" x14ac:dyDescent="0.35">
      <c r="A3265">
        <v>0</v>
      </c>
      <c r="B3265">
        <f t="shared" si="50"/>
        <v>0</v>
      </c>
      <c r="C3265">
        <f>B3265*Solar!$B$2</f>
        <v>0</v>
      </c>
    </row>
    <row r="3266" spans="1:3" x14ac:dyDescent="0.35">
      <c r="A3266">
        <v>0</v>
      </c>
      <c r="B3266">
        <f t="shared" si="50"/>
        <v>0</v>
      </c>
      <c r="C3266">
        <f>B3266*Solar!$B$2</f>
        <v>0</v>
      </c>
    </row>
    <row r="3267" spans="1:3" x14ac:dyDescent="0.35">
      <c r="A3267">
        <v>0</v>
      </c>
      <c r="B3267">
        <f t="shared" ref="B3267:B3330" si="51">A3267*10</f>
        <v>0</v>
      </c>
      <c r="C3267">
        <f>B3267*Solar!$B$2</f>
        <v>0</v>
      </c>
    </row>
    <row r="3268" spans="1:3" x14ac:dyDescent="0.35">
      <c r="A3268">
        <v>0</v>
      </c>
      <c r="B3268">
        <f t="shared" si="51"/>
        <v>0</v>
      </c>
      <c r="C3268">
        <f>B3268*Solar!$B$2</f>
        <v>0</v>
      </c>
    </row>
    <row r="3269" spans="1:3" x14ac:dyDescent="0.35">
      <c r="A3269">
        <v>1.994</v>
      </c>
      <c r="B3269">
        <f t="shared" si="51"/>
        <v>19.940000000000001</v>
      </c>
      <c r="C3269">
        <f>B3269*Solar!$B$2</f>
        <v>3.9680600000000004</v>
      </c>
    </row>
    <row r="3270" spans="1:3" x14ac:dyDescent="0.35">
      <c r="A3270">
        <v>32.503999999999998</v>
      </c>
      <c r="B3270">
        <f t="shared" si="51"/>
        <v>325.03999999999996</v>
      </c>
      <c r="C3270">
        <f>B3270*Solar!$B$2</f>
        <v>64.682959999999994</v>
      </c>
    </row>
    <row r="3271" spans="1:3" x14ac:dyDescent="0.35">
      <c r="A3271">
        <v>98.759</v>
      </c>
      <c r="B3271">
        <f t="shared" si="51"/>
        <v>987.59</v>
      </c>
      <c r="C3271">
        <f>B3271*Solar!$B$2</f>
        <v>196.53041000000002</v>
      </c>
    </row>
    <row r="3272" spans="1:3" x14ac:dyDescent="0.35">
      <c r="A3272">
        <v>184.495</v>
      </c>
      <c r="B3272">
        <f t="shared" si="51"/>
        <v>1844.95</v>
      </c>
      <c r="C3272">
        <f>B3272*Solar!$B$2</f>
        <v>367.14505000000003</v>
      </c>
    </row>
    <row r="3273" spans="1:3" x14ac:dyDescent="0.35">
      <c r="A3273">
        <v>291.16199999999998</v>
      </c>
      <c r="B3273">
        <f t="shared" si="51"/>
        <v>2911.62</v>
      </c>
      <c r="C3273">
        <f>B3273*Solar!$B$2</f>
        <v>579.41237999999998</v>
      </c>
    </row>
    <row r="3274" spans="1:3" x14ac:dyDescent="0.35">
      <c r="A3274">
        <v>382.88200000000001</v>
      </c>
      <c r="B3274">
        <f t="shared" si="51"/>
        <v>3828.82</v>
      </c>
      <c r="C3274">
        <f>B3274*Solar!$B$2</f>
        <v>761.93518000000006</v>
      </c>
    </row>
    <row r="3275" spans="1:3" x14ac:dyDescent="0.35">
      <c r="A3275">
        <v>422.64499999999998</v>
      </c>
      <c r="B3275">
        <f t="shared" si="51"/>
        <v>4226.45</v>
      </c>
      <c r="C3275">
        <f>B3275*Solar!$B$2</f>
        <v>841.06354999999996</v>
      </c>
    </row>
    <row r="3276" spans="1:3" x14ac:dyDescent="0.35">
      <c r="A3276">
        <v>475.476</v>
      </c>
      <c r="B3276">
        <f t="shared" si="51"/>
        <v>4754.76</v>
      </c>
      <c r="C3276">
        <f>B3276*Solar!$B$2</f>
        <v>946.19724000000008</v>
      </c>
    </row>
    <row r="3277" spans="1:3" x14ac:dyDescent="0.35">
      <c r="A3277">
        <v>456.24599999999998</v>
      </c>
      <c r="B3277">
        <f t="shared" si="51"/>
        <v>4562.46</v>
      </c>
      <c r="C3277">
        <f>B3277*Solar!$B$2</f>
        <v>907.92954000000009</v>
      </c>
    </row>
    <row r="3278" spans="1:3" x14ac:dyDescent="0.35">
      <c r="A3278">
        <v>449.15800000000002</v>
      </c>
      <c r="B3278">
        <f t="shared" si="51"/>
        <v>4491.58</v>
      </c>
      <c r="C3278">
        <f>B3278*Solar!$B$2</f>
        <v>893.82442000000003</v>
      </c>
    </row>
    <row r="3279" spans="1:3" x14ac:dyDescent="0.35">
      <c r="A3279">
        <v>440.68</v>
      </c>
      <c r="B3279">
        <f t="shared" si="51"/>
        <v>4406.8</v>
      </c>
      <c r="C3279">
        <f>B3279*Solar!$B$2</f>
        <v>876.95320000000004</v>
      </c>
    </row>
    <row r="3280" spans="1:3" x14ac:dyDescent="0.35">
      <c r="A3280">
        <v>436.79599999999999</v>
      </c>
      <c r="B3280">
        <f t="shared" si="51"/>
        <v>4367.96</v>
      </c>
      <c r="C3280">
        <f>B3280*Solar!$B$2</f>
        <v>869.22404000000006</v>
      </c>
    </row>
    <row r="3281" spans="1:3" x14ac:dyDescent="0.35">
      <c r="A3281">
        <v>333.93900000000002</v>
      </c>
      <c r="B3281">
        <f t="shared" si="51"/>
        <v>3339.3900000000003</v>
      </c>
      <c r="C3281">
        <f>B3281*Solar!$B$2</f>
        <v>664.53861000000006</v>
      </c>
    </row>
    <row r="3282" spans="1:3" x14ac:dyDescent="0.35">
      <c r="A3282">
        <v>252.369</v>
      </c>
      <c r="B3282">
        <f t="shared" si="51"/>
        <v>2523.69</v>
      </c>
      <c r="C3282">
        <f>B3282*Solar!$B$2</f>
        <v>502.21431000000001</v>
      </c>
    </row>
    <row r="3283" spans="1:3" x14ac:dyDescent="0.35">
      <c r="A3283">
        <v>143.93700000000001</v>
      </c>
      <c r="B3283">
        <f t="shared" si="51"/>
        <v>1439.3700000000001</v>
      </c>
      <c r="C3283">
        <f>B3283*Solar!$B$2</f>
        <v>286.43463000000003</v>
      </c>
    </row>
    <row r="3284" spans="1:3" x14ac:dyDescent="0.35">
      <c r="A3284">
        <v>53.902000000000001</v>
      </c>
      <c r="B3284">
        <f t="shared" si="51"/>
        <v>539.02</v>
      </c>
      <c r="C3284">
        <f>B3284*Solar!$B$2</f>
        <v>107.26498000000001</v>
      </c>
    </row>
    <row r="3285" spans="1:3" x14ac:dyDescent="0.35">
      <c r="A3285">
        <v>4.5620000000000003</v>
      </c>
      <c r="B3285">
        <f t="shared" si="51"/>
        <v>45.620000000000005</v>
      </c>
      <c r="C3285">
        <f>B3285*Solar!$B$2</f>
        <v>9.078380000000001</v>
      </c>
    </row>
    <row r="3286" spans="1:3" x14ac:dyDescent="0.35">
      <c r="A3286">
        <v>0</v>
      </c>
      <c r="B3286">
        <f t="shared" si="51"/>
        <v>0</v>
      </c>
      <c r="C3286">
        <f>B3286*Solar!$B$2</f>
        <v>0</v>
      </c>
    </row>
    <row r="3287" spans="1:3" x14ac:dyDescent="0.35">
      <c r="A3287">
        <v>0</v>
      </c>
      <c r="B3287">
        <f t="shared" si="51"/>
        <v>0</v>
      </c>
      <c r="C3287">
        <f>B3287*Solar!$B$2</f>
        <v>0</v>
      </c>
    </row>
    <row r="3288" spans="1:3" x14ac:dyDescent="0.35">
      <c r="A3288">
        <v>0</v>
      </c>
      <c r="B3288">
        <f t="shared" si="51"/>
        <v>0</v>
      </c>
      <c r="C3288">
        <f>B3288*Solar!$B$2</f>
        <v>0</v>
      </c>
    </row>
    <row r="3289" spans="1:3" x14ac:dyDescent="0.35">
      <c r="A3289">
        <v>0</v>
      </c>
      <c r="B3289">
        <f t="shared" si="51"/>
        <v>0</v>
      </c>
      <c r="C3289">
        <f>B3289*Solar!$B$2</f>
        <v>0</v>
      </c>
    </row>
    <row r="3290" spans="1:3" x14ac:dyDescent="0.35">
      <c r="A3290">
        <v>0</v>
      </c>
      <c r="B3290">
        <f t="shared" si="51"/>
        <v>0</v>
      </c>
      <c r="C3290">
        <f>B3290*Solar!$B$2</f>
        <v>0</v>
      </c>
    </row>
    <row r="3291" spans="1:3" x14ac:dyDescent="0.35">
      <c r="A3291">
        <v>0</v>
      </c>
      <c r="B3291">
        <f t="shared" si="51"/>
        <v>0</v>
      </c>
      <c r="C3291">
        <f>B3291*Solar!$B$2</f>
        <v>0</v>
      </c>
    </row>
    <row r="3292" spans="1:3" x14ac:dyDescent="0.35">
      <c r="A3292">
        <v>0</v>
      </c>
      <c r="B3292">
        <f t="shared" si="51"/>
        <v>0</v>
      </c>
      <c r="C3292">
        <f>B3292*Solar!$B$2</f>
        <v>0</v>
      </c>
    </row>
    <row r="3293" spans="1:3" x14ac:dyDescent="0.35">
      <c r="A3293">
        <v>2.944</v>
      </c>
      <c r="B3293">
        <f t="shared" si="51"/>
        <v>29.439999999999998</v>
      </c>
      <c r="C3293">
        <f>B3293*Solar!$B$2</f>
        <v>5.8585599999999998</v>
      </c>
    </row>
    <row r="3294" spans="1:3" x14ac:dyDescent="0.35">
      <c r="A3294">
        <v>47.606999999999999</v>
      </c>
      <c r="B3294">
        <f t="shared" si="51"/>
        <v>476.07</v>
      </c>
      <c r="C3294">
        <f>B3294*Solar!$B$2</f>
        <v>94.737930000000006</v>
      </c>
    </row>
    <row r="3295" spans="1:3" x14ac:dyDescent="0.35">
      <c r="A3295">
        <v>135.559</v>
      </c>
      <c r="B3295">
        <f t="shared" si="51"/>
        <v>1355.59</v>
      </c>
      <c r="C3295">
        <f>B3295*Solar!$B$2</f>
        <v>269.76240999999999</v>
      </c>
    </row>
    <row r="3296" spans="1:3" x14ac:dyDescent="0.35">
      <c r="A3296">
        <v>238.55099999999999</v>
      </c>
      <c r="B3296">
        <f t="shared" si="51"/>
        <v>2385.5099999999998</v>
      </c>
      <c r="C3296">
        <f>B3296*Solar!$B$2</f>
        <v>474.71648999999996</v>
      </c>
    </row>
    <row r="3297" spans="1:3" x14ac:dyDescent="0.35">
      <c r="A3297">
        <v>337.80700000000002</v>
      </c>
      <c r="B3297">
        <f t="shared" si="51"/>
        <v>3378.07</v>
      </c>
      <c r="C3297">
        <f>B3297*Solar!$B$2</f>
        <v>672.23593000000005</v>
      </c>
    </row>
    <row r="3298" spans="1:3" x14ac:dyDescent="0.35">
      <c r="A3298">
        <v>418.125</v>
      </c>
      <c r="B3298">
        <f t="shared" si="51"/>
        <v>4181.25</v>
      </c>
      <c r="C3298">
        <f>B3298*Solar!$B$2</f>
        <v>832.06875000000002</v>
      </c>
    </row>
    <row r="3299" spans="1:3" x14ac:dyDescent="0.35">
      <c r="A3299">
        <v>511.02100000000002</v>
      </c>
      <c r="B3299">
        <f t="shared" si="51"/>
        <v>5110.21</v>
      </c>
      <c r="C3299">
        <f>B3299*Solar!$B$2</f>
        <v>1016.9317900000001</v>
      </c>
    </row>
    <row r="3300" spans="1:3" x14ac:dyDescent="0.35">
      <c r="A3300">
        <v>518.60699999999997</v>
      </c>
      <c r="B3300">
        <f t="shared" si="51"/>
        <v>5186.07</v>
      </c>
      <c r="C3300">
        <f>B3300*Solar!$B$2</f>
        <v>1032.02793</v>
      </c>
    </row>
    <row r="3301" spans="1:3" x14ac:dyDescent="0.35">
      <c r="A3301">
        <v>520.68399999999997</v>
      </c>
      <c r="B3301">
        <f t="shared" si="51"/>
        <v>5206.84</v>
      </c>
      <c r="C3301">
        <f>B3301*Solar!$B$2</f>
        <v>1036.1611600000001</v>
      </c>
    </row>
    <row r="3302" spans="1:3" x14ac:dyDescent="0.35">
      <c r="A3302">
        <v>501.92</v>
      </c>
      <c r="B3302">
        <f t="shared" si="51"/>
        <v>5019.2</v>
      </c>
      <c r="C3302">
        <f>B3302*Solar!$B$2</f>
        <v>998.82079999999996</v>
      </c>
    </row>
    <row r="3303" spans="1:3" x14ac:dyDescent="0.35">
      <c r="A3303">
        <v>471.68799999999999</v>
      </c>
      <c r="B3303">
        <f t="shared" si="51"/>
        <v>4716.88</v>
      </c>
      <c r="C3303">
        <f>B3303*Solar!$B$2</f>
        <v>938.65912000000003</v>
      </c>
    </row>
    <row r="3304" spans="1:3" x14ac:dyDescent="0.35">
      <c r="A3304">
        <v>396.834</v>
      </c>
      <c r="B3304">
        <f t="shared" si="51"/>
        <v>3968.34</v>
      </c>
      <c r="C3304">
        <f>B3304*Solar!$B$2</f>
        <v>789.69966000000011</v>
      </c>
    </row>
    <row r="3305" spans="1:3" x14ac:dyDescent="0.35">
      <c r="A3305">
        <v>297.47800000000001</v>
      </c>
      <c r="B3305">
        <f t="shared" si="51"/>
        <v>2974.78</v>
      </c>
      <c r="C3305">
        <f>B3305*Solar!$B$2</f>
        <v>591.98122000000012</v>
      </c>
    </row>
    <row r="3306" spans="1:3" x14ac:dyDescent="0.35">
      <c r="A3306">
        <v>212.727</v>
      </c>
      <c r="B3306">
        <f t="shared" si="51"/>
        <v>2127.27</v>
      </c>
      <c r="C3306">
        <f>B3306*Solar!$B$2</f>
        <v>423.32673</v>
      </c>
    </row>
    <row r="3307" spans="1:3" x14ac:dyDescent="0.35">
      <c r="A3307">
        <v>136.57300000000001</v>
      </c>
      <c r="B3307">
        <f t="shared" si="51"/>
        <v>1365.73</v>
      </c>
      <c r="C3307">
        <f>B3307*Solar!$B$2</f>
        <v>271.78027000000003</v>
      </c>
    </row>
    <row r="3308" spans="1:3" x14ac:dyDescent="0.35">
      <c r="A3308">
        <v>50.128</v>
      </c>
      <c r="B3308">
        <f t="shared" si="51"/>
        <v>501.28</v>
      </c>
      <c r="C3308">
        <f>B3308*Solar!$B$2</f>
        <v>99.754720000000006</v>
      </c>
    </row>
    <row r="3309" spans="1:3" x14ac:dyDescent="0.35">
      <c r="A3309">
        <v>5.1950000000000003</v>
      </c>
      <c r="B3309">
        <f t="shared" si="51"/>
        <v>51.95</v>
      </c>
      <c r="C3309">
        <f>B3309*Solar!$B$2</f>
        <v>10.338050000000001</v>
      </c>
    </row>
    <row r="3310" spans="1:3" x14ac:dyDescent="0.35">
      <c r="A3310">
        <v>0</v>
      </c>
      <c r="B3310">
        <f t="shared" si="51"/>
        <v>0</v>
      </c>
      <c r="C3310">
        <f>B3310*Solar!$B$2</f>
        <v>0</v>
      </c>
    </row>
    <row r="3311" spans="1:3" x14ac:dyDescent="0.35">
      <c r="A3311">
        <v>0</v>
      </c>
      <c r="B3311">
        <f t="shared" si="51"/>
        <v>0</v>
      </c>
      <c r="C3311">
        <f>B3311*Solar!$B$2</f>
        <v>0</v>
      </c>
    </row>
    <row r="3312" spans="1:3" x14ac:dyDescent="0.35">
      <c r="A3312">
        <v>0</v>
      </c>
      <c r="B3312">
        <f t="shared" si="51"/>
        <v>0</v>
      </c>
      <c r="C3312">
        <f>B3312*Solar!$B$2</f>
        <v>0</v>
      </c>
    </row>
    <row r="3313" spans="1:3" x14ac:dyDescent="0.35">
      <c r="A3313">
        <v>8.9999999999999993E-3</v>
      </c>
      <c r="B3313">
        <f t="shared" si="51"/>
        <v>0.09</v>
      </c>
      <c r="C3313">
        <f>B3313*Solar!$B$2</f>
        <v>1.7909999999999999E-2</v>
      </c>
    </row>
    <row r="3314" spans="1:3" x14ac:dyDescent="0.35">
      <c r="A3314">
        <v>5.0000000000000001E-3</v>
      </c>
      <c r="B3314">
        <f t="shared" si="51"/>
        <v>0.05</v>
      </c>
      <c r="C3314">
        <f>B3314*Solar!$B$2</f>
        <v>9.9500000000000005E-3</v>
      </c>
    </row>
    <row r="3315" spans="1:3" x14ac:dyDescent="0.35">
      <c r="A3315">
        <v>1.0999999999999999E-2</v>
      </c>
      <c r="B3315">
        <f t="shared" si="51"/>
        <v>0.10999999999999999</v>
      </c>
      <c r="C3315">
        <f>B3315*Solar!$B$2</f>
        <v>2.189E-2</v>
      </c>
    </row>
    <row r="3316" spans="1:3" x14ac:dyDescent="0.35">
      <c r="A3316">
        <v>4.0000000000000001E-3</v>
      </c>
      <c r="B3316">
        <f t="shared" si="51"/>
        <v>0.04</v>
      </c>
      <c r="C3316">
        <f>B3316*Solar!$B$2</f>
        <v>7.9600000000000001E-3</v>
      </c>
    </row>
    <row r="3317" spans="1:3" x14ac:dyDescent="0.35">
      <c r="A3317">
        <v>2.7389999999999999</v>
      </c>
      <c r="B3317">
        <f t="shared" si="51"/>
        <v>27.39</v>
      </c>
      <c r="C3317">
        <f>B3317*Solar!$B$2</f>
        <v>5.4506100000000002</v>
      </c>
    </row>
    <row r="3318" spans="1:3" x14ac:dyDescent="0.35">
      <c r="A3318">
        <v>43.783999999999999</v>
      </c>
      <c r="B3318">
        <f t="shared" si="51"/>
        <v>437.84</v>
      </c>
      <c r="C3318">
        <f>B3318*Solar!$B$2</f>
        <v>87.130160000000004</v>
      </c>
    </row>
    <row r="3319" spans="1:3" x14ac:dyDescent="0.35">
      <c r="A3319">
        <v>129.221</v>
      </c>
      <c r="B3319">
        <f t="shared" si="51"/>
        <v>1292.21</v>
      </c>
      <c r="C3319">
        <f>B3319*Solar!$B$2</f>
        <v>257.14979</v>
      </c>
    </row>
    <row r="3320" spans="1:3" x14ac:dyDescent="0.35">
      <c r="A3320">
        <v>231.70599999999999</v>
      </c>
      <c r="B3320">
        <f t="shared" si="51"/>
        <v>2317.06</v>
      </c>
      <c r="C3320">
        <f>B3320*Solar!$B$2</f>
        <v>461.09494000000001</v>
      </c>
    </row>
    <row r="3321" spans="1:3" x14ac:dyDescent="0.35">
      <c r="A3321">
        <v>331.27499999999998</v>
      </c>
      <c r="B3321">
        <f t="shared" si="51"/>
        <v>3312.75</v>
      </c>
      <c r="C3321">
        <f>B3321*Solar!$B$2</f>
        <v>659.23725000000002</v>
      </c>
    </row>
    <row r="3322" spans="1:3" x14ac:dyDescent="0.35">
      <c r="A3322">
        <v>432.589</v>
      </c>
      <c r="B3322">
        <f t="shared" si="51"/>
        <v>4325.8900000000003</v>
      </c>
      <c r="C3322">
        <f>B3322*Solar!$B$2</f>
        <v>860.85211000000015</v>
      </c>
    </row>
    <row r="3323" spans="1:3" x14ac:dyDescent="0.35">
      <c r="A3323">
        <v>513.23900000000003</v>
      </c>
      <c r="B3323">
        <f t="shared" si="51"/>
        <v>5132.3900000000003</v>
      </c>
      <c r="C3323">
        <f>B3323*Solar!$B$2</f>
        <v>1021.3456100000001</v>
      </c>
    </row>
    <row r="3324" spans="1:3" x14ac:dyDescent="0.35">
      <c r="A3324">
        <v>519.96799999999996</v>
      </c>
      <c r="B3324">
        <f t="shared" si="51"/>
        <v>5199.6799999999994</v>
      </c>
      <c r="C3324">
        <f>B3324*Solar!$B$2</f>
        <v>1034.73632</v>
      </c>
    </row>
    <row r="3325" spans="1:3" x14ac:dyDescent="0.35">
      <c r="A3325">
        <v>554.88599999999997</v>
      </c>
      <c r="B3325">
        <f t="shared" si="51"/>
        <v>5548.86</v>
      </c>
      <c r="C3325">
        <f>B3325*Solar!$B$2</f>
        <v>1104.2231400000001</v>
      </c>
    </row>
    <row r="3326" spans="1:3" x14ac:dyDescent="0.35">
      <c r="A3326">
        <v>496.13799999999998</v>
      </c>
      <c r="B3326">
        <f t="shared" si="51"/>
        <v>4961.38</v>
      </c>
      <c r="C3326">
        <f>B3326*Solar!$B$2</f>
        <v>987.3146200000001</v>
      </c>
    </row>
    <row r="3327" spans="1:3" x14ac:dyDescent="0.35">
      <c r="A3327">
        <v>437.142</v>
      </c>
      <c r="B3327">
        <f t="shared" si="51"/>
        <v>4371.42</v>
      </c>
      <c r="C3327">
        <f>B3327*Solar!$B$2</f>
        <v>869.91258000000005</v>
      </c>
    </row>
    <row r="3328" spans="1:3" x14ac:dyDescent="0.35">
      <c r="A3328">
        <v>373.34899999999999</v>
      </c>
      <c r="B3328">
        <f t="shared" si="51"/>
        <v>3733.49</v>
      </c>
      <c r="C3328">
        <f>B3328*Solar!$B$2</f>
        <v>742.96451000000002</v>
      </c>
    </row>
    <row r="3329" spans="1:3" x14ac:dyDescent="0.35">
      <c r="A3329">
        <v>281.74400000000003</v>
      </c>
      <c r="B3329">
        <f t="shared" si="51"/>
        <v>2817.4400000000005</v>
      </c>
      <c r="C3329">
        <f>B3329*Solar!$B$2</f>
        <v>560.67056000000014</v>
      </c>
    </row>
    <row r="3330" spans="1:3" x14ac:dyDescent="0.35">
      <c r="A3330">
        <v>224.89400000000001</v>
      </c>
      <c r="B3330">
        <f t="shared" si="51"/>
        <v>2248.94</v>
      </c>
      <c r="C3330">
        <f>B3330*Solar!$B$2</f>
        <v>447.53906000000001</v>
      </c>
    </row>
    <row r="3331" spans="1:3" x14ac:dyDescent="0.35">
      <c r="A3331">
        <v>129.70599999999999</v>
      </c>
      <c r="B3331">
        <f t="shared" ref="B3331:B3394" si="52">A3331*10</f>
        <v>1297.06</v>
      </c>
      <c r="C3331">
        <f>B3331*Solar!$B$2</f>
        <v>258.11493999999999</v>
      </c>
    </row>
    <row r="3332" spans="1:3" x14ac:dyDescent="0.35">
      <c r="A3332">
        <v>52.427999999999997</v>
      </c>
      <c r="B3332">
        <f t="shared" si="52"/>
        <v>524.28</v>
      </c>
      <c r="C3332">
        <f>B3332*Solar!$B$2</f>
        <v>104.33172</v>
      </c>
    </row>
    <row r="3333" spans="1:3" x14ac:dyDescent="0.35">
      <c r="A3333">
        <v>5.85</v>
      </c>
      <c r="B3333">
        <f t="shared" si="52"/>
        <v>58.5</v>
      </c>
      <c r="C3333">
        <f>B3333*Solar!$B$2</f>
        <v>11.641500000000001</v>
      </c>
    </row>
    <row r="3334" spans="1:3" x14ac:dyDescent="0.35">
      <c r="A3334">
        <v>0</v>
      </c>
      <c r="B3334">
        <f t="shared" si="52"/>
        <v>0</v>
      </c>
      <c r="C3334">
        <f>B3334*Solar!$B$2</f>
        <v>0</v>
      </c>
    </row>
    <row r="3335" spans="1:3" x14ac:dyDescent="0.35">
      <c r="A3335">
        <v>0</v>
      </c>
      <c r="B3335">
        <f t="shared" si="52"/>
        <v>0</v>
      </c>
      <c r="C3335">
        <f>B3335*Solar!$B$2</f>
        <v>0</v>
      </c>
    </row>
    <row r="3336" spans="1:3" x14ac:dyDescent="0.35">
      <c r="A3336">
        <v>0</v>
      </c>
      <c r="B3336">
        <f t="shared" si="52"/>
        <v>0</v>
      </c>
      <c r="C3336">
        <f>B3336*Solar!$B$2</f>
        <v>0</v>
      </c>
    </row>
    <row r="3337" spans="1:3" x14ac:dyDescent="0.35">
      <c r="A3337">
        <v>0</v>
      </c>
      <c r="B3337">
        <f t="shared" si="52"/>
        <v>0</v>
      </c>
      <c r="C3337">
        <f>B3337*Solar!$B$2</f>
        <v>0</v>
      </c>
    </row>
    <row r="3338" spans="1:3" x14ac:dyDescent="0.35">
      <c r="A3338">
        <v>0</v>
      </c>
      <c r="B3338">
        <f t="shared" si="52"/>
        <v>0</v>
      </c>
      <c r="C3338">
        <f>B3338*Solar!$B$2</f>
        <v>0</v>
      </c>
    </row>
    <row r="3339" spans="1:3" x14ac:dyDescent="0.35">
      <c r="A3339">
        <v>0</v>
      </c>
      <c r="B3339">
        <f t="shared" si="52"/>
        <v>0</v>
      </c>
      <c r="C3339">
        <f>B3339*Solar!$B$2</f>
        <v>0</v>
      </c>
    </row>
    <row r="3340" spans="1:3" x14ac:dyDescent="0.35">
      <c r="A3340">
        <v>0</v>
      </c>
      <c r="B3340">
        <f t="shared" si="52"/>
        <v>0</v>
      </c>
      <c r="C3340">
        <f>B3340*Solar!$B$2</f>
        <v>0</v>
      </c>
    </row>
    <row r="3341" spans="1:3" x14ac:dyDescent="0.35">
      <c r="A3341">
        <v>3.2589999999999999</v>
      </c>
      <c r="B3341">
        <f t="shared" si="52"/>
        <v>32.589999999999996</v>
      </c>
      <c r="C3341">
        <f>B3341*Solar!$B$2</f>
        <v>6.4854099999999999</v>
      </c>
    </row>
    <row r="3342" spans="1:3" x14ac:dyDescent="0.35">
      <c r="A3342">
        <v>44.956000000000003</v>
      </c>
      <c r="B3342">
        <f t="shared" si="52"/>
        <v>449.56000000000006</v>
      </c>
      <c r="C3342">
        <f>B3342*Solar!$B$2</f>
        <v>89.462440000000015</v>
      </c>
    </row>
    <row r="3343" spans="1:3" x14ac:dyDescent="0.35">
      <c r="A3343">
        <v>144.74600000000001</v>
      </c>
      <c r="B3343">
        <f t="shared" si="52"/>
        <v>1447.46</v>
      </c>
      <c r="C3343">
        <f>B3343*Solar!$B$2</f>
        <v>288.04454000000004</v>
      </c>
    </row>
    <row r="3344" spans="1:3" x14ac:dyDescent="0.35">
      <c r="A3344">
        <v>256.74299999999999</v>
      </c>
      <c r="B3344">
        <f t="shared" si="52"/>
        <v>2567.4299999999998</v>
      </c>
      <c r="C3344">
        <f>B3344*Solar!$B$2</f>
        <v>510.91856999999999</v>
      </c>
    </row>
    <row r="3345" spans="1:3" x14ac:dyDescent="0.35">
      <c r="A3345">
        <v>350.584</v>
      </c>
      <c r="B3345">
        <f t="shared" si="52"/>
        <v>3505.84</v>
      </c>
      <c r="C3345">
        <f>B3345*Solar!$B$2</f>
        <v>697.66216000000009</v>
      </c>
    </row>
    <row r="3346" spans="1:3" x14ac:dyDescent="0.35">
      <c r="A3346">
        <v>420.839</v>
      </c>
      <c r="B3346">
        <f t="shared" si="52"/>
        <v>4208.3900000000003</v>
      </c>
      <c r="C3346">
        <f>B3346*Solar!$B$2</f>
        <v>837.4696100000001</v>
      </c>
    </row>
    <row r="3347" spans="1:3" x14ac:dyDescent="0.35">
      <c r="A3347">
        <v>503.03100000000001</v>
      </c>
      <c r="B3347">
        <f t="shared" si="52"/>
        <v>5030.3100000000004</v>
      </c>
      <c r="C3347">
        <f>B3347*Solar!$B$2</f>
        <v>1001.0316900000001</v>
      </c>
    </row>
    <row r="3348" spans="1:3" x14ac:dyDescent="0.35">
      <c r="A3348">
        <v>519.48</v>
      </c>
      <c r="B3348">
        <f t="shared" si="52"/>
        <v>5194.8</v>
      </c>
      <c r="C3348">
        <f>B3348*Solar!$B$2</f>
        <v>1033.7652</v>
      </c>
    </row>
    <row r="3349" spans="1:3" x14ac:dyDescent="0.35">
      <c r="A3349">
        <v>523.41300000000001</v>
      </c>
      <c r="B3349">
        <f t="shared" si="52"/>
        <v>5234.13</v>
      </c>
      <c r="C3349">
        <f>B3349*Solar!$B$2</f>
        <v>1041.59187</v>
      </c>
    </row>
    <row r="3350" spans="1:3" x14ac:dyDescent="0.35">
      <c r="A3350">
        <v>527.29999999999995</v>
      </c>
      <c r="B3350">
        <f t="shared" si="52"/>
        <v>5273</v>
      </c>
      <c r="C3350">
        <f>B3350*Solar!$B$2</f>
        <v>1049.327</v>
      </c>
    </row>
    <row r="3351" spans="1:3" x14ac:dyDescent="0.35">
      <c r="A3351">
        <v>464.702</v>
      </c>
      <c r="B3351">
        <f t="shared" si="52"/>
        <v>4647.0200000000004</v>
      </c>
      <c r="C3351">
        <f>B3351*Solar!$B$2</f>
        <v>924.75698000000011</v>
      </c>
    </row>
    <row r="3352" spans="1:3" x14ac:dyDescent="0.35">
      <c r="A3352">
        <v>378.41500000000002</v>
      </c>
      <c r="B3352">
        <f t="shared" si="52"/>
        <v>3784.15</v>
      </c>
      <c r="C3352">
        <f>B3352*Solar!$B$2</f>
        <v>753.04585000000009</v>
      </c>
    </row>
    <row r="3353" spans="1:3" x14ac:dyDescent="0.35">
      <c r="A3353">
        <v>314.74</v>
      </c>
      <c r="B3353">
        <f t="shared" si="52"/>
        <v>3147.4</v>
      </c>
      <c r="C3353">
        <f>B3353*Solar!$B$2</f>
        <v>626.33260000000007</v>
      </c>
    </row>
    <row r="3354" spans="1:3" x14ac:dyDescent="0.35">
      <c r="A3354">
        <v>220.36199999999999</v>
      </c>
      <c r="B3354">
        <f t="shared" si="52"/>
        <v>2203.62</v>
      </c>
      <c r="C3354">
        <f>B3354*Solar!$B$2</f>
        <v>438.52037999999999</v>
      </c>
    </row>
    <row r="3355" spans="1:3" x14ac:dyDescent="0.35">
      <c r="A3355">
        <v>129.68899999999999</v>
      </c>
      <c r="B3355">
        <f t="shared" si="52"/>
        <v>1296.8899999999999</v>
      </c>
      <c r="C3355">
        <f>B3355*Solar!$B$2</f>
        <v>258.08110999999997</v>
      </c>
    </row>
    <row r="3356" spans="1:3" x14ac:dyDescent="0.35">
      <c r="A3356">
        <v>55.225999999999999</v>
      </c>
      <c r="B3356">
        <f t="shared" si="52"/>
        <v>552.26</v>
      </c>
      <c r="C3356">
        <f>B3356*Solar!$B$2</f>
        <v>109.89974000000001</v>
      </c>
    </row>
    <row r="3357" spans="1:3" x14ac:dyDescent="0.35">
      <c r="A3357">
        <v>6.1310000000000002</v>
      </c>
      <c r="B3357">
        <f t="shared" si="52"/>
        <v>61.31</v>
      </c>
      <c r="C3357">
        <f>B3357*Solar!$B$2</f>
        <v>12.200690000000002</v>
      </c>
    </row>
    <row r="3358" spans="1:3" x14ac:dyDescent="0.35">
      <c r="A3358">
        <v>0</v>
      </c>
      <c r="B3358">
        <f t="shared" si="52"/>
        <v>0</v>
      </c>
      <c r="C3358">
        <f>B3358*Solar!$B$2</f>
        <v>0</v>
      </c>
    </row>
    <row r="3359" spans="1:3" x14ac:dyDescent="0.35">
      <c r="A3359">
        <v>0</v>
      </c>
      <c r="B3359">
        <f t="shared" si="52"/>
        <v>0</v>
      </c>
      <c r="C3359">
        <f>B3359*Solar!$B$2</f>
        <v>0</v>
      </c>
    </row>
    <row r="3360" spans="1:3" x14ac:dyDescent="0.35">
      <c r="A3360">
        <v>0</v>
      </c>
      <c r="B3360">
        <f t="shared" si="52"/>
        <v>0</v>
      </c>
      <c r="C3360">
        <f>B3360*Solar!$B$2</f>
        <v>0</v>
      </c>
    </row>
    <row r="3361" spans="1:3" x14ac:dyDescent="0.35">
      <c r="A3361">
        <v>0</v>
      </c>
      <c r="B3361">
        <f t="shared" si="52"/>
        <v>0</v>
      </c>
      <c r="C3361">
        <f>B3361*Solar!$B$2</f>
        <v>0</v>
      </c>
    </row>
    <row r="3362" spans="1:3" x14ac:dyDescent="0.35">
      <c r="A3362">
        <v>0</v>
      </c>
      <c r="B3362">
        <f t="shared" si="52"/>
        <v>0</v>
      </c>
      <c r="C3362">
        <f>B3362*Solar!$B$2</f>
        <v>0</v>
      </c>
    </row>
    <row r="3363" spans="1:3" x14ac:dyDescent="0.35">
      <c r="A3363">
        <v>0</v>
      </c>
      <c r="B3363">
        <f t="shared" si="52"/>
        <v>0</v>
      </c>
      <c r="C3363">
        <f>B3363*Solar!$B$2</f>
        <v>0</v>
      </c>
    </row>
    <row r="3364" spans="1:3" x14ac:dyDescent="0.35">
      <c r="A3364">
        <v>0</v>
      </c>
      <c r="B3364">
        <f t="shared" si="52"/>
        <v>0</v>
      </c>
      <c r="C3364">
        <f>B3364*Solar!$B$2</f>
        <v>0</v>
      </c>
    </row>
    <row r="3365" spans="1:3" x14ac:dyDescent="0.35">
      <c r="A3365">
        <v>3.7959999999999998</v>
      </c>
      <c r="B3365">
        <f t="shared" si="52"/>
        <v>37.96</v>
      </c>
      <c r="C3365">
        <f>B3365*Solar!$B$2</f>
        <v>7.5540400000000005</v>
      </c>
    </row>
    <row r="3366" spans="1:3" x14ac:dyDescent="0.35">
      <c r="A3366">
        <v>43.052999999999997</v>
      </c>
      <c r="B3366">
        <f t="shared" si="52"/>
        <v>430.53</v>
      </c>
      <c r="C3366">
        <f>B3366*Solar!$B$2</f>
        <v>85.675470000000004</v>
      </c>
    </row>
    <row r="3367" spans="1:3" x14ac:dyDescent="0.35">
      <c r="A3367">
        <v>122.774</v>
      </c>
      <c r="B3367">
        <f t="shared" si="52"/>
        <v>1227.74</v>
      </c>
      <c r="C3367">
        <f>B3367*Solar!$B$2</f>
        <v>244.32026000000002</v>
      </c>
    </row>
    <row r="3368" spans="1:3" x14ac:dyDescent="0.35">
      <c r="A3368">
        <v>217.25299999999999</v>
      </c>
      <c r="B3368">
        <f t="shared" si="52"/>
        <v>2172.5299999999997</v>
      </c>
      <c r="C3368">
        <f>B3368*Solar!$B$2</f>
        <v>432.33346999999998</v>
      </c>
    </row>
    <row r="3369" spans="1:3" x14ac:dyDescent="0.35">
      <c r="A3369">
        <v>341.53300000000002</v>
      </c>
      <c r="B3369">
        <f t="shared" si="52"/>
        <v>3415.33</v>
      </c>
      <c r="C3369">
        <f>B3369*Solar!$B$2</f>
        <v>679.65066999999999</v>
      </c>
    </row>
    <row r="3370" spans="1:3" x14ac:dyDescent="0.35">
      <c r="A3370">
        <v>450.35199999999998</v>
      </c>
      <c r="B3370">
        <f t="shared" si="52"/>
        <v>4503.5199999999995</v>
      </c>
      <c r="C3370">
        <f>B3370*Solar!$B$2</f>
        <v>896.20047999999997</v>
      </c>
    </row>
    <row r="3371" spans="1:3" x14ac:dyDescent="0.35">
      <c r="A3371">
        <v>511.99799999999999</v>
      </c>
      <c r="B3371">
        <f t="shared" si="52"/>
        <v>5119.9799999999996</v>
      </c>
      <c r="C3371">
        <f>B3371*Solar!$B$2</f>
        <v>1018.8760199999999</v>
      </c>
    </row>
    <row r="3372" spans="1:3" x14ac:dyDescent="0.35">
      <c r="A3372">
        <v>546.92899999999997</v>
      </c>
      <c r="B3372">
        <f t="shared" si="52"/>
        <v>5469.29</v>
      </c>
      <c r="C3372">
        <f>B3372*Solar!$B$2</f>
        <v>1088.3887099999999</v>
      </c>
    </row>
    <row r="3373" spans="1:3" x14ac:dyDescent="0.35">
      <c r="A3373">
        <v>556.86800000000005</v>
      </c>
      <c r="B3373">
        <f t="shared" si="52"/>
        <v>5568.68</v>
      </c>
      <c r="C3373">
        <f>B3373*Solar!$B$2</f>
        <v>1108.16732</v>
      </c>
    </row>
    <row r="3374" spans="1:3" x14ac:dyDescent="0.35">
      <c r="A3374">
        <v>520.84699999999998</v>
      </c>
      <c r="B3374">
        <f t="shared" si="52"/>
        <v>5208.4699999999993</v>
      </c>
      <c r="C3374">
        <f>B3374*Solar!$B$2</f>
        <v>1036.4855299999999</v>
      </c>
    </row>
    <row r="3375" spans="1:3" x14ac:dyDescent="0.35">
      <c r="A3375">
        <v>524.44899999999996</v>
      </c>
      <c r="B3375">
        <f t="shared" si="52"/>
        <v>5244.49</v>
      </c>
      <c r="C3375">
        <f>B3375*Solar!$B$2</f>
        <v>1043.6535100000001</v>
      </c>
    </row>
    <row r="3376" spans="1:3" x14ac:dyDescent="0.35">
      <c r="A3376">
        <v>436.38200000000001</v>
      </c>
      <c r="B3376">
        <f t="shared" si="52"/>
        <v>4363.82</v>
      </c>
      <c r="C3376">
        <f>B3376*Solar!$B$2</f>
        <v>868.40017999999998</v>
      </c>
    </row>
    <row r="3377" spans="1:3" x14ac:dyDescent="0.35">
      <c r="A3377">
        <v>369.36900000000003</v>
      </c>
      <c r="B3377">
        <f t="shared" si="52"/>
        <v>3693.6900000000005</v>
      </c>
      <c r="C3377">
        <f>B3377*Solar!$B$2</f>
        <v>735.04431000000011</v>
      </c>
    </row>
    <row r="3378" spans="1:3" x14ac:dyDescent="0.35">
      <c r="A3378">
        <v>255.06399999999999</v>
      </c>
      <c r="B3378">
        <f t="shared" si="52"/>
        <v>2550.64</v>
      </c>
      <c r="C3378">
        <f>B3378*Solar!$B$2</f>
        <v>507.57736</v>
      </c>
    </row>
    <row r="3379" spans="1:3" x14ac:dyDescent="0.35">
      <c r="A3379">
        <v>153.02600000000001</v>
      </c>
      <c r="B3379">
        <f t="shared" si="52"/>
        <v>1530.2600000000002</v>
      </c>
      <c r="C3379">
        <f>B3379*Solar!$B$2</f>
        <v>304.52174000000008</v>
      </c>
    </row>
    <row r="3380" spans="1:3" x14ac:dyDescent="0.35">
      <c r="A3380">
        <v>60.094999999999999</v>
      </c>
      <c r="B3380">
        <f t="shared" si="52"/>
        <v>600.95000000000005</v>
      </c>
      <c r="C3380">
        <f>B3380*Solar!$B$2</f>
        <v>119.58905000000001</v>
      </c>
    </row>
    <row r="3381" spans="1:3" x14ac:dyDescent="0.35">
      <c r="A3381">
        <v>6.8710000000000004</v>
      </c>
      <c r="B3381">
        <f t="shared" si="52"/>
        <v>68.710000000000008</v>
      </c>
      <c r="C3381">
        <f>B3381*Solar!$B$2</f>
        <v>13.673290000000001</v>
      </c>
    </row>
    <row r="3382" spans="1:3" x14ac:dyDescent="0.35">
      <c r="A3382">
        <v>0</v>
      </c>
      <c r="B3382">
        <f t="shared" si="52"/>
        <v>0</v>
      </c>
      <c r="C3382">
        <f>B3382*Solar!$B$2</f>
        <v>0</v>
      </c>
    </row>
    <row r="3383" spans="1:3" x14ac:dyDescent="0.35">
      <c r="A3383">
        <v>0</v>
      </c>
      <c r="B3383">
        <f t="shared" si="52"/>
        <v>0</v>
      </c>
      <c r="C3383">
        <f>B3383*Solar!$B$2</f>
        <v>0</v>
      </c>
    </row>
    <row r="3384" spans="1:3" x14ac:dyDescent="0.35">
      <c r="A3384">
        <v>0</v>
      </c>
      <c r="B3384">
        <f t="shared" si="52"/>
        <v>0</v>
      </c>
      <c r="C3384">
        <f>B3384*Solar!$B$2</f>
        <v>0</v>
      </c>
    </row>
    <row r="3385" spans="1:3" x14ac:dyDescent="0.35">
      <c r="A3385">
        <v>0</v>
      </c>
      <c r="B3385">
        <f t="shared" si="52"/>
        <v>0</v>
      </c>
      <c r="C3385">
        <f>B3385*Solar!$B$2</f>
        <v>0</v>
      </c>
    </row>
    <row r="3386" spans="1:3" x14ac:dyDescent="0.35">
      <c r="A3386">
        <v>0</v>
      </c>
      <c r="B3386">
        <f t="shared" si="52"/>
        <v>0</v>
      </c>
      <c r="C3386">
        <f>B3386*Solar!$B$2</f>
        <v>0</v>
      </c>
    </row>
    <row r="3387" spans="1:3" x14ac:dyDescent="0.35">
      <c r="A3387">
        <v>0</v>
      </c>
      <c r="B3387">
        <f t="shared" si="52"/>
        <v>0</v>
      </c>
      <c r="C3387">
        <f>B3387*Solar!$B$2</f>
        <v>0</v>
      </c>
    </row>
    <row r="3388" spans="1:3" x14ac:dyDescent="0.35">
      <c r="A3388">
        <v>0</v>
      </c>
      <c r="B3388">
        <f t="shared" si="52"/>
        <v>0</v>
      </c>
      <c r="C3388">
        <f>B3388*Solar!$B$2</f>
        <v>0</v>
      </c>
    </row>
    <row r="3389" spans="1:3" x14ac:dyDescent="0.35">
      <c r="A3389">
        <v>3.58</v>
      </c>
      <c r="B3389">
        <f t="shared" si="52"/>
        <v>35.799999999999997</v>
      </c>
      <c r="C3389">
        <f>B3389*Solar!$B$2</f>
        <v>7.1242000000000001</v>
      </c>
    </row>
    <row r="3390" spans="1:3" x14ac:dyDescent="0.35">
      <c r="A3390">
        <v>46.03</v>
      </c>
      <c r="B3390">
        <f t="shared" si="52"/>
        <v>460.3</v>
      </c>
      <c r="C3390">
        <f>B3390*Solar!$B$2</f>
        <v>91.599700000000013</v>
      </c>
    </row>
    <row r="3391" spans="1:3" x14ac:dyDescent="0.35">
      <c r="A3391">
        <v>125.533</v>
      </c>
      <c r="B3391">
        <f t="shared" si="52"/>
        <v>1255.33</v>
      </c>
      <c r="C3391">
        <f>B3391*Solar!$B$2</f>
        <v>249.81066999999999</v>
      </c>
    </row>
    <row r="3392" spans="1:3" x14ac:dyDescent="0.35">
      <c r="A3392">
        <v>222.851</v>
      </c>
      <c r="B3392">
        <f t="shared" si="52"/>
        <v>2228.5100000000002</v>
      </c>
      <c r="C3392">
        <f>B3392*Solar!$B$2</f>
        <v>443.47349000000008</v>
      </c>
    </row>
    <row r="3393" spans="1:3" x14ac:dyDescent="0.35">
      <c r="A3393">
        <v>329.46600000000001</v>
      </c>
      <c r="B3393">
        <f t="shared" si="52"/>
        <v>3294.66</v>
      </c>
      <c r="C3393">
        <f>B3393*Solar!$B$2</f>
        <v>655.63733999999999</v>
      </c>
    </row>
    <row r="3394" spans="1:3" x14ac:dyDescent="0.35">
      <c r="A3394">
        <v>423.68200000000002</v>
      </c>
      <c r="B3394">
        <f t="shared" si="52"/>
        <v>4236.82</v>
      </c>
      <c r="C3394">
        <f>B3394*Solar!$B$2</f>
        <v>843.12717999999995</v>
      </c>
    </row>
    <row r="3395" spans="1:3" x14ac:dyDescent="0.35">
      <c r="A3395">
        <v>496.10700000000003</v>
      </c>
      <c r="B3395">
        <f t="shared" ref="B3395:B3458" si="53">A3395*10</f>
        <v>4961.0700000000006</v>
      </c>
      <c r="C3395">
        <f>B3395*Solar!$B$2</f>
        <v>987.25293000000022</v>
      </c>
    </row>
    <row r="3396" spans="1:3" x14ac:dyDescent="0.35">
      <c r="A3396">
        <v>534.81600000000003</v>
      </c>
      <c r="B3396">
        <f t="shared" si="53"/>
        <v>5348.16</v>
      </c>
      <c r="C3396">
        <f>B3396*Solar!$B$2</f>
        <v>1064.2838400000001</v>
      </c>
    </row>
    <row r="3397" spans="1:3" x14ac:dyDescent="0.35">
      <c r="A3397">
        <v>537.16200000000003</v>
      </c>
      <c r="B3397">
        <f t="shared" si="53"/>
        <v>5371.6200000000008</v>
      </c>
      <c r="C3397">
        <f>B3397*Solar!$B$2</f>
        <v>1068.9523800000002</v>
      </c>
    </row>
    <row r="3398" spans="1:3" x14ac:dyDescent="0.35">
      <c r="A3398">
        <v>499.56</v>
      </c>
      <c r="B3398">
        <f t="shared" si="53"/>
        <v>4995.6000000000004</v>
      </c>
      <c r="C3398">
        <f>B3398*Solar!$B$2</f>
        <v>994.12440000000015</v>
      </c>
    </row>
    <row r="3399" spans="1:3" x14ac:dyDescent="0.35">
      <c r="A3399">
        <v>465.32799999999997</v>
      </c>
      <c r="B3399">
        <f t="shared" si="53"/>
        <v>4653.28</v>
      </c>
      <c r="C3399">
        <f>B3399*Solar!$B$2</f>
        <v>926.00271999999995</v>
      </c>
    </row>
    <row r="3400" spans="1:3" x14ac:dyDescent="0.35">
      <c r="A3400">
        <v>402.15600000000001</v>
      </c>
      <c r="B3400">
        <f t="shared" si="53"/>
        <v>4021.56</v>
      </c>
      <c r="C3400">
        <f>B3400*Solar!$B$2</f>
        <v>800.29043999999999</v>
      </c>
    </row>
    <row r="3401" spans="1:3" x14ac:dyDescent="0.35">
      <c r="A3401">
        <v>324.798</v>
      </c>
      <c r="B3401">
        <f t="shared" si="53"/>
        <v>3247.98</v>
      </c>
      <c r="C3401">
        <f>B3401*Solar!$B$2</f>
        <v>646.34802000000002</v>
      </c>
    </row>
    <row r="3402" spans="1:3" x14ac:dyDescent="0.35">
      <c r="A3402">
        <v>238.126</v>
      </c>
      <c r="B3402">
        <f t="shared" si="53"/>
        <v>2381.2600000000002</v>
      </c>
      <c r="C3402">
        <f>B3402*Solar!$B$2</f>
        <v>473.87074000000007</v>
      </c>
    </row>
    <row r="3403" spans="1:3" x14ac:dyDescent="0.35">
      <c r="A3403">
        <v>142.785</v>
      </c>
      <c r="B3403">
        <f t="shared" si="53"/>
        <v>1427.85</v>
      </c>
      <c r="C3403">
        <f>B3403*Solar!$B$2</f>
        <v>284.14215000000002</v>
      </c>
    </row>
    <row r="3404" spans="1:3" x14ac:dyDescent="0.35">
      <c r="A3404">
        <v>65.388000000000005</v>
      </c>
      <c r="B3404">
        <f t="shared" si="53"/>
        <v>653.88000000000011</v>
      </c>
      <c r="C3404">
        <f>B3404*Solar!$B$2</f>
        <v>130.12212000000002</v>
      </c>
    </row>
    <row r="3405" spans="1:3" x14ac:dyDescent="0.35">
      <c r="A3405">
        <v>9.1809999999999992</v>
      </c>
      <c r="B3405">
        <f t="shared" si="53"/>
        <v>91.809999999999988</v>
      </c>
      <c r="C3405">
        <f>B3405*Solar!$B$2</f>
        <v>18.270189999999999</v>
      </c>
    </row>
    <row r="3406" spans="1:3" x14ac:dyDescent="0.35">
      <c r="A3406">
        <v>0</v>
      </c>
      <c r="B3406">
        <f t="shared" si="53"/>
        <v>0</v>
      </c>
      <c r="C3406">
        <f>B3406*Solar!$B$2</f>
        <v>0</v>
      </c>
    </row>
    <row r="3407" spans="1:3" x14ac:dyDescent="0.35">
      <c r="A3407">
        <v>0</v>
      </c>
      <c r="B3407">
        <f t="shared" si="53"/>
        <v>0</v>
      </c>
      <c r="C3407">
        <f>B3407*Solar!$B$2</f>
        <v>0</v>
      </c>
    </row>
    <row r="3408" spans="1:3" x14ac:dyDescent="0.35">
      <c r="A3408">
        <v>0</v>
      </c>
      <c r="B3408">
        <f t="shared" si="53"/>
        <v>0</v>
      </c>
      <c r="C3408">
        <f>B3408*Solar!$B$2</f>
        <v>0</v>
      </c>
    </row>
    <row r="3409" spans="1:3" x14ac:dyDescent="0.35">
      <c r="A3409">
        <v>0</v>
      </c>
      <c r="B3409">
        <f t="shared" si="53"/>
        <v>0</v>
      </c>
      <c r="C3409">
        <f>B3409*Solar!$B$2</f>
        <v>0</v>
      </c>
    </row>
    <row r="3410" spans="1:3" x14ac:dyDescent="0.35">
      <c r="A3410">
        <v>0</v>
      </c>
      <c r="B3410">
        <f t="shared" si="53"/>
        <v>0</v>
      </c>
      <c r="C3410">
        <f>B3410*Solar!$B$2</f>
        <v>0</v>
      </c>
    </row>
    <row r="3411" spans="1:3" x14ac:dyDescent="0.35">
      <c r="A3411">
        <v>0</v>
      </c>
      <c r="B3411">
        <f t="shared" si="53"/>
        <v>0</v>
      </c>
      <c r="C3411">
        <f>B3411*Solar!$B$2</f>
        <v>0</v>
      </c>
    </row>
    <row r="3412" spans="1:3" x14ac:dyDescent="0.35">
      <c r="A3412">
        <v>0</v>
      </c>
      <c r="B3412">
        <f t="shared" si="53"/>
        <v>0</v>
      </c>
      <c r="C3412">
        <f>B3412*Solar!$B$2</f>
        <v>0</v>
      </c>
    </row>
    <row r="3413" spans="1:3" x14ac:dyDescent="0.35">
      <c r="A3413">
        <v>4.4169999999999998</v>
      </c>
      <c r="B3413">
        <f t="shared" si="53"/>
        <v>44.17</v>
      </c>
      <c r="C3413">
        <f>B3413*Solar!$B$2</f>
        <v>8.7898300000000003</v>
      </c>
    </row>
    <row r="3414" spans="1:3" x14ac:dyDescent="0.35">
      <c r="A3414">
        <v>49.034999999999997</v>
      </c>
      <c r="B3414">
        <f t="shared" si="53"/>
        <v>490.34999999999997</v>
      </c>
      <c r="C3414">
        <f>B3414*Solar!$B$2</f>
        <v>97.579650000000001</v>
      </c>
    </row>
    <row r="3415" spans="1:3" x14ac:dyDescent="0.35">
      <c r="A3415">
        <v>138.38</v>
      </c>
      <c r="B3415">
        <f t="shared" si="53"/>
        <v>1383.8</v>
      </c>
      <c r="C3415">
        <f>B3415*Solar!$B$2</f>
        <v>275.37619999999998</v>
      </c>
    </row>
    <row r="3416" spans="1:3" x14ac:dyDescent="0.35">
      <c r="A3416">
        <v>250.143</v>
      </c>
      <c r="B3416">
        <f t="shared" si="53"/>
        <v>2501.4299999999998</v>
      </c>
      <c r="C3416">
        <f>B3416*Solar!$B$2</f>
        <v>497.78456999999997</v>
      </c>
    </row>
    <row r="3417" spans="1:3" x14ac:dyDescent="0.35">
      <c r="A3417">
        <v>336.459</v>
      </c>
      <c r="B3417">
        <f t="shared" si="53"/>
        <v>3364.59</v>
      </c>
      <c r="C3417">
        <f>B3417*Solar!$B$2</f>
        <v>669.5534100000001</v>
      </c>
    </row>
    <row r="3418" spans="1:3" x14ac:dyDescent="0.35">
      <c r="A3418">
        <v>422.41899999999998</v>
      </c>
      <c r="B3418">
        <f t="shared" si="53"/>
        <v>4224.1899999999996</v>
      </c>
      <c r="C3418">
        <f>B3418*Solar!$B$2</f>
        <v>840.61380999999994</v>
      </c>
    </row>
    <row r="3419" spans="1:3" x14ac:dyDescent="0.35">
      <c r="A3419">
        <v>511.21899999999999</v>
      </c>
      <c r="B3419">
        <f t="shared" si="53"/>
        <v>5112.1899999999996</v>
      </c>
      <c r="C3419">
        <f>B3419*Solar!$B$2</f>
        <v>1017.3258099999999</v>
      </c>
    </row>
    <row r="3420" spans="1:3" x14ac:dyDescent="0.35">
      <c r="A3420">
        <v>570.51800000000003</v>
      </c>
      <c r="B3420">
        <f t="shared" si="53"/>
        <v>5705.18</v>
      </c>
      <c r="C3420">
        <f>B3420*Solar!$B$2</f>
        <v>1135.3308200000001</v>
      </c>
    </row>
    <row r="3421" spans="1:3" x14ac:dyDescent="0.35">
      <c r="A3421">
        <v>584.41399999999999</v>
      </c>
      <c r="B3421">
        <f t="shared" si="53"/>
        <v>5844.1399999999994</v>
      </c>
      <c r="C3421">
        <f>B3421*Solar!$B$2</f>
        <v>1162.98386</v>
      </c>
    </row>
    <row r="3422" spans="1:3" x14ac:dyDescent="0.35">
      <c r="A3422">
        <v>559.08699999999999</v>
      </c>
      <c r="B3422">
        <f t="shared" si="53"/>
        <v>5590.87</v>
      </c>
      <c r="C3422">
        <f>B3422*Solar!$B$2</f>
        <v>1112.58313</v>
      </c>
    </row>
    <row r="3423" spans="1:3" x14ac:dyDescent="0.35">
      <c r="A3423">
        <v>529.26199999999994</v>
      </c>
      <c r="B3423">
        <f t="shared" si="53"/>
        <v>5292.619999999999</v>
      </c>
      <c r="C3423">
        <f>B3423*Solar!$B$2</f>
        <v>1053.2313799999999</v>
      </c>
    </row>
    <row r="3424" spans="1:3" x14ac:dyDescent="0.35">
      <c r="A3424">
        <v>431.07299999999998</v>
      </c>
      <c r="B3424">
        <f t="shared" si="53"/>
        <v>4310.7299999999996</v>
      </c>
      <c r="C3424">
        <f>B3424*Solar!$B$2</f>
        <v>857.83526999999992</v>
      </c>
    </row>
    <row r="3425" spans="1:3" x14ac:dyDescent="0.35">
      <c r="A3425">
        <v>357.08800000000002</v>
      </c>
      <c r="B3425">
        <f t="shared" si="53"/>
        <v>3570.88</v>
      </c>
      <c r="C3425">
        <f>B3425*Solar!$B$2</f>
        <v>710.60512000000006</v>
      </c>
    </row>
    <row r="3426" spans="1:3" x14ac:dyDescent="0.35">
      <c r="A3426">
        <v>278.32900000000001</v>
      </c>
      <c r="B3426">
        <f t="shared" si="53"/>
        <v>2783.29</v>
      </c>
      <c r="C3426">
        <f>B3426*Solar!$B$2</f>
        <v>553.87471000000005</v>
      </c>
    </row>
    <row r="3427" spans="1:3" x14ac:dyDescent="0.35">
      <c r="A3427">
        <v>176.12700000000001</v>
      </c>
      <c r="B3427">
        <f t="shared" si="53"/>
        <v>1761.27</v>
      </c>
      <c r="C3427">
        <f>B3427*Solar!$B$2</f>
        <v>350.49272999999999</v>
      </c>
    </row>
    <row r="3428" spans="1:3" x14ac:dyDescent="0.35">
      <c r="A3428">
        <v>73.036000000000001</v>
      </c>
      <c r="B3428">
        <f t="shared" si="53"/>
        <v>730.36</v>
      </c>
      <c r="C3428">
        <f>B3428*Solar!$B$2</f>
        <v>145.34164000000001</v>
      </c>
    </row>
    <row r="3429" spans="1:3" x14ac:dyDescent="0.35">
      <c r="A3429">
        <v>8.0549999999999997</v>
      </c>
      <c r="B3429">
        <f t="shared" si="53"/>
        <v>80.55</v>
      </c>
      <c r="C3429">
        <f>B3429*Solar!$B$2</f>
        <v>16.029450000000001</v>
      </c>
    </row>
    <row r="3430" spans="1:3" x14ac:dyDescent="0.35">
      <c r="A3430">
        <v>0</v>
      </c>
      <c r="B3430">
        <f t="shared" si="53"/>
        <v>0</v>
      </c>
      <c r="C3430">
        <f>B3430*Solar!$B$2</f>
        <v>0</v>
      </c>
    </row>
    <row r="3431" spans="1:3" x14ac:dyDescent="0.35">
      <c r="A3431">
        <v>0</v>
      </c>
      <c r="B3431">
        <f t="shared" si="53"/>
        <v>0</v>
      </c>
      <c r="C3431">
        <f>B3431*Solar!$B$2</f>
        <v>0</v>
      </c>
    </row>
    <row r="3432" spans="1:3" x14ac:dyDescent="0.35">
      <c r="A3432">
        <v>0</v>
      </c>
      <c r="B3432">
        <f t="shared" si="53"/>
        <v>0</v>
      </c>
      <c r="C3432">
        <f>B3432*Solar!$B$2</f>
        <v>0</v>
      </c>
    </row>
    <row r="3433" spans="1:3" x14ac:dyDescent="0.35">
      <c r="A3433">
        <v>0</v>
      </c>
      <c r="B3433">
        <f t="shared" si="53"/>
        <v>0</v>
      </c>
      <c r="C3433">
        <f>B3433*Solar!$B$2</f>
        <v>0</v>
      </c>
    </row>
    <row r="3434" spans="1:3" x14ac:dyDescent="0.35">
      <c r="A3434">
        <v>0</v>
      </c>
      <c r="B3434">
        <f t="shared" si="53"/>
        <v>0</v>
      </c>
      <c r="C3434">
        <f>B3434*Solar!$B$2</f>
        <v>0</v>
      </c>
    </row>
    <row r="3435" spans="1:3" x14ac:dyDescent="0.35">
      <c r="A3435">
        <v>0</v>
      </c>
      <c r="B3435">
        <f t="shared" si="53"/>
        <v>0</v>
      </c>
      <c r="C3435">
        <f>B3435*Solar!$B$2</f>
        <v>0</v>
      </c>
    </row>
    <row r="3436" spans="1:3" x14ac:dyDescent="0.35">
      <c r="A3436">
        <v>0</v>
      </c>
      <c r="B3436">
        <f t="shared" si="53"/>
        <v>0</v>
      </c>
      <c r="C3436">
        <f>B3436*Solar!$B$2</f>
        <v>0</v>
      </c>
    </row>
    <row r="3437" spans="1:3" x14ac:dyDescent="0.35">
      <c r="A3437">
        <v>5.09</v>
      </c>
      <c r="B3437">
        <f t="shared" si="53"/>
        <v>50.9</v>
      </c>
      <c r="C3437">
        <f>B3437*Solar!$B$2</f>
        <v>10.129100000000001</v>
      </c>
    </row>
    <row r="3438" spans="1:3" x14ac:dyDescent="0.35">
      <c r="A3438">
        <v>57.281999999999996</v>
      </c>
      <c r="B3438">
        <f t="shared" si="53"/>
        <v>572.81999999999994</v>
      </c>
      <c r="C3438">
        <f>B3438*Solar!$B$2</f>
        <v>113.99118</v>
      </c>
    </row>
    <row r="3439" spans="1:3" x14ac:dyDescent="0.35">
      <c r="A3439">
        <v>150.11199999999999</v>
      </c>
      <c r="B3439">
        <f t="shared" si="53"/>
        <v>1501.12</v>
      </c>
      <c r="C3439">
        <f>B3439*Solar!$B$2</f>
        <v>298.72287999999998</v>
      </c>
    </row>
    <row r="3440" spans="1:3" x14ac:dyDescent="0.35">
      <c r="A3440">
        <v>264.59199999999998</v>
      </c>
      <c r="B3440">
        <f t="shared" si="53"/>
        <v>2645.92</v>
      </c>
      <c r="C3440">
        <f>B3440*Solar!$B$2</f>
        <v>526.53808000000004</v>
      </c>
    </row>
    <row r="3441" spans="1:3" x14ac:dyDescent="0.35">
      <c r="A3441">
        <v>365.34899999999999</v>
      </c>
      <c r="B3441">
        <f t="shared" si="53"/>
        <v>3653.49</v>
      </c>
      <c r="C3441">
        <f>B3441*Solar!$B$2</f>
        <v>727.04450999999995</v>
      </c>
    </row>
    <row r="3442" spans="1:3" x14ac:dyDescent="0.35">
      <c r="A3442">
        <v>457.14299999999997</v>
      </c>
      <c r="B3442">
        <f t="shared" si="53"/>
        <v>4571.4299999999994</v>
      </c>
      <c r="C3442">
        <f>B3442*Solar!$B$2</f>
        <v>909.71456999999987</v>
      </c>
    </row>
    <row r="3443" spans="1:3" x14ac:dyDescent="0.35">
      <c r="A3443">
        <v>523.04100000000005</v>
      </c>
      <c r="B3443">
        <f t="shared" si="53"/>
        <v>5230.4100000000008</v>
      </c>
      <c r="C3443">
        <f>B3443*Solar!$B$2</f>
        <v>1040.8515900000002</v>
      </c>
    </row>
    <row r="3444" spans="1:3" x14ac:dyDescent="0.35">
      <c r="A3444">
        <v>566.05200000000002</v>
      </c>
      <c r="B3444">
        <f t="shared" si="53"/>
        <v>5660.52</v>
      </c>
      <c r="C3444">
        <f>B3444*Solar!$B$2</f>
        <v>1126.4434800000001</v>
      </c>
    </row>
    <row r="3445" spans="1:3" x14ac:dyDescent="0.35">
      <c r="A3445">
        <v>560.80399999999997</v>
      </c>
      <c r="B3445">
        <f t="shared" si="53"/>
        <v>5608.04</v>
      </c>
      <c r="C3445">
        <f>B3445*Solar!$B$2</f>
        <v>1115.9999600000001</v>
      </c>
    </row>
    <row r="3446" spans="1:3" x14ac:dyDescent="0.35">
      <c r="A3446">
        <v>550.02800000000002</v>
      </c>
      <c r="B3446">
        <f t="shared" si="53"/>
        <v>5500.2800000000007</v>
      </c>
      <c r="C3446">
        <f>B3446*Solar!$B$2</f>
        <v>1094.5557200000003</v>
      </c>
    </row>
    <row r="3447" spans="1:3" x14ac:dyDescent="0.35">
      <c r="A3447">
        <v>508.28100000000001</v>
      </c>
      <c r="B3447">
        <f t="shared" si="53"/>
        <v>5082.8100000000004</v>
      </c>
      <c r="C3447">
        <f>B3447*Solar!$B$2</f>
        <v>1011.4791900000001</v>
      </c>
    </row>
    <row r="3448" spans="1:3" x14ac:dyDescent="0.35">
      <c r="A3448">
        <v>437.14</v>
      </c>
      <c r="B3448">
        <f t="shared" si="53"/>
        <v>4371.3999999999996</v>
      </c>
      <c r="C3448">
        <f>B3448*Solar!$B$2</f>
        <v>869.90859999999998</v>
      </c>
    </row>
    <row r="3449" spans="1:3" x14ac:dyDescent="0.35">
      <c r="A3449">
        <v>363.779</v>
      </c>
      <c r="B3449">
        <f t="shared" si="53"/>
        <v>3637.79</v>
      </c>
      <c r="C3449">
        <f>B3449*Solar!$B$2</f>
        <v>723.92021</v>
      </c>
    </row>
    <row r="3450" spans="1:3" x14ac:dyDescent="0.35">
      <c r="A3450">
        <v>239.23</v>
      </c>
      <c r="B3450">
        <f t="shared" si="53"/>
        <v>2392.2999999999997</v>
      </c>
      <c r="C3450">
        <f>B3450*Solar!$B$2</f>
        <v>476.06769999999995</v>
      </c>
    </row>
    <row r="3451" spans="1:3" x14ac:dyDescent="0.35">
      <c r="A3451">
        <v>147.077</v>
      </c>
      <c r="B3451">
        <f t="shared" si="53"/>
        <v>1470.77</v>
      </c>
      <c r="C3451">
        <f>B3451*Solar!$B$2</f>
        <v>292.68323000000004</v>
      </c>
    </row>
    <row r="3452" spans="1:3" x14ac:dyDescent="0.35">
      <c r="A3452">
        <v>54.884999999999998</v>
      </c>
      <c r="B3452">
        <f t="shared" si="53"/>
        <v>548.85</v>
      </c>
      <c r="C3452">
        <f>B3452*Solar!$B$2</f>
        <v>109.22115000000001</v>
      </c>
    </row>
    <row r="3453" spans="1:3" x14ac:dyDescent="0.35">
      <c r="A3453">
        <v>7.8289999999999997</v>
      </c>
      <c r="B3453">
        <f t="shared" si="53"/>
        <v>78.289999999999992</v>
      </c>
      <c r="C3453">
        <f>B3453*Solar!$B$2</f>
        <v>15.579709999999999</v>
      </c>
    </row>
    <row r="3454" spans="1:3" x14ac:dyDescent="0.35">
      <c r="A3454">
        <v>4.0000000000000001E-3</v>
      </c>
      <c r="B3454">
        <f t="shared" si="53"/>
        <v>0.04</v>
      </c>
      <c r="C3454">
        <f>B3454*Solar!$B$2</f>
        <v>7.9600000000000001E-3</v>
      </c>
    </row>
    <row r="3455" spans="1:3" x14ac:dyDescent="0.35">
      <c r="A3455">
        <v>0</v>
      </c>
      <c r="B3455">
        <f t="shared" si="53"/>
        <v>0</v>
      </c>
      <c r="C3455">
        <f>B3455*Solar!$B$2</f>
        <v>0</v>
      </c>
    </row>
    <row r="3456" spans="1:3" x14ac:dyDescent="0.35">
      <c r="A3456">
        <v>0</v>
      </c>
      <c r="B3456">
        <f t="shared" si="53"/>
        <v>0</v>
      </c>
      <c r="C3456">
        <f>B3456*Solar!$B$2</f>
        <v>0</v>
      </c>
    </row>
    <row r="3457" spans="1:3" x14ac:dyDescent="0.35">
      <c r="A3457">
        <v>0</v>
      </c>
      <c r="B3457">
        <f t="shared" si="53"/>
        <v>0</v>
      </c>
      <c r="C3457">
        <f>B3457*Solar!$B$2</f>
        <v>0</v>
      </c>
    </row>
    <row r="3458" spans="1:3" x14ac:dyDescent="0.35">
      <c r="A3458">
        <v>0</v>
      </c>
      <c r="B3458">
        <f t="shared" si="53"/>
        <v>0</v>
      </c>
      <c r="C3458">
        <f>B3458*Solar!$B$2</f>
        <v>0</v>
      </c>
    </row>
    <row r="3459" spans="1:3" x14ac:dyDescent="0.35">
      <c r="A3459">
        <v>0</v>
      </c>
      <c r="B3459">
        <f t="shared" ref="B3459:B3522" si="54">A3459*10</f>
        <v>0</v>
      </c>
      <c r="C3459">
        <f>B3459*Solar!$B$2</f>
        <v>0</v>
      </c>
    </row>
    <row r="3460" spans="1:3" x14ac:dyDescent="0.35">
      <c r="A3460">
        <v>0</v>
      </c>
      <c r="B3460">
        <f t="shared" si="54"/>
        <v>0</v>
      </c>
      <c r="C3460">
        <f>B3460*Solar!$B$2</f>
        <v>0</v>
      </c>
    </row>
    <row r="3461" spans="1:3" x14ac:dyDescent="0.35">
      <c r="A3461">
        <v>4.968</v>
      </c>
      <c r="B3461">
        <f t="shared" si="54"/>
        <v>49.68</v>
      </c>
      <c r="C3461">
        <f>B3461*Solar!$B$2</f>
        <v>9.8863200000000013</v>
      </c>
    </row>
    <row r="3462" spans="1:3" x14ac:dyDescent="0.35">
      <c r="A3462">
        <v>46.866</v>
      </c>
      <c r="B3462">
        <f t="shared" si="54"/>
        <v>468.65999999999997</v>
      </c>
      <c r="C3462">
        <f>B3462*Solar!$B$2</f>
        <v>93.263339999999999</v>
      </c>
    </row>
    <row r="3463" spans="1:3" x14ac:dyDescent="0.35">
      <c r="A3463">
        <v>115.24</v>
      </c>
      <c r="B3463">
        <f t="shared" si="54"/>
        <v>1152.3999999999999</v>
      </c>
      <c r="C3463">
        <f>B3463*Solar!$B$2</f>
        <v>229.32759999999999</v>
      </c>
    </row>
    <row r="3464" spans="1:3" x14ac:dyDescent="0.35">
      <c r="A3464">
        <v>214.36600000000001</v>
      </c>
      <c r="B3464">
        <f t="shared" si="54"/>
        <v>2143.6600000000003</v>
      </c>
      <c r="C3464">
        <f>B3464*Solar!$B$2</f>
        <v>426.58834000000007</v>
      </c>
    </row>
    <row r="3465" spans="1:3" x14ac:dyDescent="0.35">
      <c r="A3465">
        <v>323.73</v>
      </c>
      <c r="B3465">
        <f t="shared" si="54"/>
        <v>3237.3</v>
      </c>
      <c r="C3465">
        <f>B3465*Solar!$B$2</f>
        <v>644.22270000000003</v>
      </c>
    </row>
    <row r="3466" spans="1:3" x14ac:dyDescent="0.35">
      <c r="A3466">
        <v>437.46600000000001</v>
      </c>
      <c r="B3466">
        <f t="shared" si="54"/>
        <v>4374.66</v>
      </c>
      <c r="C3466">
        <f>B3466*Solar!$B$2</f>
        <v>870.55734000000007</v>
      </c>
    </row>
    <row r="3467" spans="1:3" x14ac:dyDescent="0.35">
      <c r="A3467">
        <v>493.738</v>
      </c>
      <c r="B3467">
        <f t="shared" si="54"/>
        <v>4937.38</v>
      </c>
      <c r="C3467">
        <f>B3467*Solar!$B$2</f>
        <v>982.53862000000004</v>
      </c>
    </row>
    <row r="3468" spans="1:3" x14ac:dyDescent="0.35">
      <c r="A3468">
        <v>515.32899999999995</v>
      </c>
      <c r="B3468">
        <f t="shared" si="54"/>
        <v>5153.2899999999991</v>
      </c>
      <c r="C3468">
        <f>B3468*Solar!$B$2</f>
        <v>1025.5047099999999</v>
      </c>
    </row>
    <row r="3469" spans="1:3" x14ac:dyDescent="0.35">
      <c r="A3469">
        <v>551.86599999999999</v>
      </c>
      <c r="B3469">
        <f t="shared" si="54"/>
        <v>5518.66</v>
      </c>
      <c r="C3469">
        <f>B3469*Solar!$B$2</f>
        <v>1098.21334</v>
      </c>
    </row>
    <row r="3470" spans="1:3" x14ac:dyDescent="0.35">
      <c r="A3470">
        <v>533.56100000000004</v>
      </c>
      <c r="B3470">
        <f t="shared" si="54"/>
        <v>5335.6100000000006</v>
      </c>
      <c r="C3470">
        <f>B3470*Solar!$B$2</f>
        <v>1061.7863900000002</v>
      </c>
    </row>
    <row r="3471" spans="1:3" x14ac:dyDescent="0.35">
      <c r="A3471">
        <v>488.35599999999999</v>
      </c>
      <c r="B3471">
        <f t="shared" si="54"/>
        <v>4883.5599999999995</v>
      </c>
      <c r="C3471">
        <f>B3471*Solar!$B$2</f>
        <v>971.82844</v>
      </c>
    </row>
    <row r="3472" spans="1:3" x14ac:dyDescent="0.35">
      <c r="A3472">
        <v>439.565</v>
      </c>
      <c r="B3472">
        <f t="shared" si="54"/>
        <v>4395.6499999999996</v>
      </c>
      <c r="C3472">
        <f>B3472*Solar!$B$2</f>
        <v>874.73434999999995</v>
      </c>
    </row>
    <row r="3473" spans="1:3" x14ac:dyDescent="0.35">
      <c r="A3473">
        <v>365.30599999999998</v>
      </c>
      <c r="B3473">
        <f t="shared" si="54"/>
        <v>3653.06</v>
      </c>
      <c r="C3473">
        <f>B3473*Solar!$B$2</f>
        <v>726.95893999999998</v>
      </c>
    </row>
    <row r="3474" spans="1:3" x14ac:dyDescent="0.35">
      <c r="A3474">
        <v>242.02500000000001</v>
      </c>
      <c r="B3474">
        <f t="shared" si="54"/>
        <v>2420.25</v>
      </c>
      <c r="C3474">
        <f>B3474*Solar!$B$2</f>
        <v>481.62975</v>
      </c>
    </row>
    <row r="3475" spans="1:3" x14ac:dyDescent="0.35">
      <c r="A3475">
        <v>150.89699999999999</v>
      </c>
      <c r="B3475">
        <f t="shared" si="54"/>
        <v>1508.9699999999998</v>
      </c>
      <c r="C3475">
        <f>B3475*Solar!$B$2</f>
        <v>300.28502999999995</v>
      </c>
    </row>
    <row r="3476" spans="1:3" x14ac:dyDescent="0.35">
      <c r="A3476">
        <v>63.997999999999998</v>
      </c>
      <c r="B3476">
        <f t="shared" si="54"/>
        <v>639.98</v>
      </c>
      <c r="C3476">
        <f>B3476*Solar!$B$2</f>
        <v>127.35602000000002</v>
      </c>
    </row>
    <row r="3477" spans="1:3" x14ac:dyDescent="0.35">
      <c r="A3477">
        <v>8.27</v>
      </c>
      <c r="B3477">
        <f t="shared" si="54"/>
        <v>82.699999999999989</v>
      </c>
      <c r="C3477">
        <f>B3477*Solar!$B$2</f>
        <v>16.4573</v>
      </c>
    </row>
    <row r="3478" spans="1:3" x14ac:dyDescent="0.35">
      <c r="A3478">
        <v>0</v>
      </c>
      <c r="B3478">
        <f t="shared" si="54"/>
        <v>0</v>
      </c>
      <c r="C3478">
        <f>B3478*Solar!$B$2</f>
        <v>0</v>
      </c>
    </row>
    <row r="3479" spans="1:3" x14ac:dyDescent="0.35">
      <c r="A3479">
        <v>0</v>
      </c>
      <c r="B3479">
        <f t="shared" si="54"/>
        <v>0</v>
      </c>
      <c r="C3479">
        <f>B3479*Solar!$B$2</f>
        <v>0</v>
      </c>
    </row>
    <row r="3480" spans="1:3" x14ac:dyDescent="0.35">
      <c r="A3480">
        <v>0</v>
      </c>
      <c r="B3480">
        <f t="shared" si="54"/>
        <v>0</v>
      </c>
      <c r="C3480">
        <f>B3480*Solar!$B$2</f>
        <v>0</v>
      </c>
    </row>
    <row r="3481" spans="1:3" x14ac:dyDescent="0.35">
      <c r="A3481">
        <v>0</v>
      </c>
      <c r="B3481">
        <f t="shared" si="54"/>
        <v>0</v>
      </c>
      <c r="C3481">
        <f>B3481*Solar!$B$2</f>
        <v>0</v>
      </c>
    </row>
    <row r="3482" spans="1:3" x14ac:dyDescent="0.35">
      <c r="A3482">
        <v>0</v>
      </c>
      <c r="B3482">
        <f t="shared" si="54"/>
        <v>0</v>
      </c>
      <c r="C3482">
        <f>B3482*Solar!$B$2</f>
        <v>0</v>
      </c>
    </row>
    <row r="3483" spans="1:3" x14ac:dyDescent="0.35">
      <c r="A3483">
        <v>0</v>
      </c>
      <c r="B3483">
        <f t="shared" si="54"/>
        <v>0</v>
      </c>
      <c r="C3483">
        <f>B3483*Solar!$B$2</f>
        <v>0</v>
      </c>
    </row>
    <row r="3484" spans="1:3" x14ac:dyDescent="0.35">
      <c r="A3484">
        <v>7.0000000000000001E-3</v>
      </c>
      <c r="B3484">
        <f t="shared" si="54"/>
        <v>7.0000000000000007E-2</v>
      </c>
      <c r="C3484">
        <f>B3484*Solar!$B$2</f>
        <v>1.3930000000000001E-2</v>
      </c>
    </row>
    <row r="3485" spans="1:3" x14ac:dyDescent="0.35">
      <c r="A3485">
        <v>5.633</v>
      </c>
      <c r="B3485">
        <f t="shared" si="54"/>
        <v>56.33</v>
      </c>
      <c r="C3485">
        <f>B3485*Solar!$B$2</f>
        <v>11.209670000000001</v>
      </c>
    </row>
    <row r="3486" spans="1:3" x14ac:dyDescent="0.35">
      <c r="A3486">
        <v>47.737000000000002</v>
      </c>
      <c r="B3486">
        <f t="shared" si="54"/>
        <v>477.37</v>
      </c>
      <c r="C3486">
        <f>B3486*Solar!$B$2</f>
        <v>94.99663000000001</v>
      </c>
    </row>
    <row r="3487" spans="1:3" x14ac:dyDescent="0.35">
      <c r="A3487">
        <v>131.072</v>
      </c>
      <c r="B3487">
        <f t="shared" si="54"/>
        <v>1310.72</v>
      </c>
      <c r="C3487">
        <f>B3487*Solar!$B$2</f>
        <v>260.83328</v>
      </c>
    </row>
    <row r="3488" spans="1:3" x14ac:dyDescent="0.35">
      <c r="A3488">
        <v>251.417</v>
      </c>
      <c r="B3488">
        <f t="shared" si="54"/>
        <v>2514.17</v>
      </c>
      <c r="C3488">
        <f>B3488*Solar!$B$2</f>
        <v>500.31983000000002</v>
      </c>
    </row>
    <row r="3489" spans="1:3" x14ac:dyDescent="0.35">
      <c r="A3489">
        <v>351.67200000000003</v>
      </c>
      <c r="B3489">
        <f t="shared" si="54"/>
        <v>3516.7200000000003</v>
      </c>
      <c r="C3489">
        <f>B3489*Solar!$B$2</f>
        <v>699.82728000000009</v>
      </c>
    </row>
    <row r="3490" spans="1:3" x14ac:dyDescent="0.35">
      <c r="A3490">
        <v>428.68700000000001</v>
      </c>
      <c r="B3490">
        <f t="shared" si="54"/>
        <v>4286.87</v>
      </c>
      <c r="C3490">
        <f>B3490*Solar!$B$2</f>
        <v>853.08713</v>
      </c>
    </row>
    <row r="3491" spans="1:3" x14ac:dyDescent="0.35">
      <c r="A3491">
        <v>489.94900000000001</v>
      </c>
      <c r="B3491">
        <f t="shared" si="54"/>
        <v>4899.49</v>
      </c>
      <c r="C3491">
        <f>B3491*Solar!$B$2</f>
        <v>974.99851000000001</v>
      </c>
    </row>
    <row r="3492" spans="1:3" x14ac:dyDescent="0.35">
      <c r="A3492">
        <v>508.05099999999999</v>
      </c>
      <c r="B3492">
        <f t="shared" si="54"/>
        <v>5080.51</v>
      </c>
      <c r="C3492">
        <f>B3492*Solar!$B$2</f>
        <v>1011.0214900000001</v>
      </c>
    </row>
    <row r="3493" spans="1:3" x14ac:dyDescent="0.35">
      <c r="A3493">
        <v>483.09500000000003</v>
      </c>
      <c r="B3493">
        <f t="shared" si="54"/>
        <v>4830.9500000000007</v>
      </c>
      <c r="C3493">
        <f>B3493*Solar!$B$2</f>
        <v>961.35905000000014</v>
      </c>
    </row>
    <row r="3494" spans="1:3" x14ac:dyDescent="0.35">
      <c r="A3494">
        <v>486.91699999999997</v>
      </c>
      <c r="B3494">
        <f t="shared" si="54"/>
        <v>4869.17</v>
      </c>
      <c r="C3494">
        <f>B3494*Solar!$B$2</f>
        <v>968.96483000000012</v>
      </c>
    </row>
    <row r="3495" spans="1:3" x14ac:dyDescent="0.35">
      <c r="A3495">
        <v>446.55900000000003</v>
      </c>
      <c r="B3495">
        <f t="shared" si="54"/>
        <v>4465.59</v>
      </c>
      <c r="C3495">
        <f>B3495*Solar!$B$2</f>
        <v>888.65241000000003</v>
      </c>
    </row>
    <row r="3496" spans="1:3" x14ac:dyDescent="0.35">
      <c r="A3496">
        <v>390.113</v>
      </c>
      <c r="B3496">
        <f t="shared" si="54"/>
        <v>3901.13</v>
      </c>
      <c r="C3496">
        <f>B3496*Solar!$B$2</f>
        <v>776.32487000000003</v>
      </c>
    </row>
    <row r="3497" spans="1:3" x14ac:dyDescent="0.35">
      <c r="A3497">
        <v>311.27100000000002</v>
      </c>
      <c r="B3497">
        <f t="shared" si="54"/>
        <v>3112.71</v>
      </c>
      <c r="C3497">
        <f>B3497*Solar!$B$2</f>
        <v>619.42929000000004</v>
      </c>
    </row>
    <row r="3498" spans="1:3" x14ac:dyDescent="0.35">
      <c r="A3498">
        <v>218.345</v>
      </c>
      <c r="B3498">
        <f t="shared" si="54"/>
        <v>2183.4499999999998</v>
      </c>
      <c r="C3498">
        <f>B3498*Solar!$B$2</f>
        <v>434.50655</v>
      </c>
    </row>
    <row r="3499" spans="1:3" x14ac:dyDescent="0.35">
      <c r="A3499">
        <v>133.09299999999999</v>
      </c>
      <c r="B3499">
        <f t="shared" si="54"/>
        <v>1330.9299999999998</v>
      </c>
      <c r="C3499">
        <f>B3499*Solar!$B$2</f>
        <v>264.85506999999996</v>
      </c>
    </row>
    <row r="3500" spans="1:3" x14ac:dyDescent="0.35">
      <c r="A3500">
        <v>56.042999999999999</v>
      </c>
      <c r="B3500">
        <f t="shared" si="54"/>
        <v>560.42999999999995</v>
      </c>
      <c r="C3500">
        <f>B3500*Solar!$B$2</f>
        <v>111.52557</v>
      </c>
    </row>
    <row r="3501" spans="1:3" x14ac:dyDescent="0.35">
      <c r="A3501">
        <v>8.9260000000000002</v>
      </c>
      <c r="B3501">
        <f t="shared" si="54"/>
        <v>89.26</v>
      </c>
      <c r="C3501">
        <f>B3501*Solar!$B$2</f>
        <v>17.762740000000001</v>
      </c>
    </row>
    <row r="3502" spans="1:3" x14ac:dyDescent="0.35">
      <c r="A3502">
        <v>0</v>
      </c>
      <c r="B3502">
        <f t="shared" si="54"/>
        <v>0</v>
      </c>
      <c r="C3502">
        <f>B3502*Solar!$B$2</f>
        <v>0</v>
      </c>
    </row>
    <row r="3503" spans="1:3" x14ac:dyDescent="0.35">
      <c r="A3503">
        <v>0</v>
      </c>
      <c r="B3503">
        <f t="shared" si="54"/>
        <v>0</v>
      </c>
      <c r="C3503">
        <f>B3503*Solar!$B$2</f>
        <v>0</v>
      </c>
    </row>
    <row r="3504" spans="1:3" x14ac:dyDescent="0.35">
      <c r="A3504">
        <v>0</v>
      </c>
      <c r="B3504">
        <f t="shared" si="54"/>
        <v>0</v>
      </c>
      <c r="C3504">
        <f>B3504*Solar!$B$2</f>
        <v>0</v>
      </c>
    </row>
    <row r="3505" spans="1:3" x14ac:dyDescent="0.35">
      <c r="A3505">
        <v>0</v>
      </c>
      <c r="B3505">
        <f t="shared" si="54"/>
        <v>0</v>
      </c>
      <c r="C3505">
        <f>B3505*Solar!$B$2</f>
        <v>0</v>
      </c>
    </row>
    <row r="3506" spans="1:3" x14ac:dyDescent="0.35">
      <c r="A3506">
        <v>0</v>
      </c>
      <c r="B3506">
        <f t="shared" si="54"/>
        <v>0</v>
      </c>
      <c r="C3506">
        <f>B3506*Solar!$B$2</f>
        <v>0</v>
      </c>
    </row>
    <row r="3507" spans="1:3" x14ac:dyDescent="0.35">
      <c r="A3507">
        <v>0</v>
      </c>
      <c r="B3507">
        <f t="shared" si="54"/>
        <v>0</v>
      </c>
      <c r="C3507">
        <f>B3507*Solar!$B$2</f>
        <v>0</v>
      </c>
    </row>
    <row r="3508" spans="1:3" x14ac:dyDescent="0.35">
      <c r="A3508">
        <v>0</v>
      </c>
      <c r="B3508">
        <f t="shared" si="54"/>
        <v>0</v>
      </c>
      <c r="C3508">
        <f>B3508*Solar!$B$2</f>
        <v>0</v>
      </c>
    </row>
    <row r="3509" spans="1:3" x14ac:dyDescent="0.35">
      <c r="A3509">
        <v>5.8310000000000004</v>
      </c>
      <c r="B3509">
        <f t="shared" si="54"/>
        <v>58.31</v>
      </c>
      <c r="C3509">
        <f>B3509*Solar!$B$2</f>
        <v>11.60369</v>
      </c>
    </row>
    <row r="3510" spans="1:3" x14ac:dyDescent="0.35">
      <c r="A3510">
        <v>46.295000000000002</v>
      </c>
      <c r="B3510">
        <f t="shared" si="54"/>
        <v>462.95000000000005</v>
      </c>
      <c r="C3510">
        <f>B3510*Solar!$B$2</f>
        <v>92.127050000000011</v>
      </c>
    </row>
    <row r="3511" spans="1:3" x14ac:dyDescent="0.35">
      <c r="A3511">
        <v>120.684</v>
      </c>
      <c r="B3511">
        <f t="shared" si="54"/>
        <v>1206.8399999999999</v>
      </c>
      <c r="C3511">
        <f>B3511*Solar!$B$2</f>
        <v>240.16116</v>
      </c>
    </row>
    <row r="3512" spans="1:3" x14ac:dyDescent="0.35">
      <c r="A3512">
        <v>238.95400000000001</v>
      </c>
      <c r="B3512">
        <f t="shared" si="54"/>
        <v>2389.54</v>
      </c>
      <c r="C3512">
        <f>B3512*Solar!$B$2</f>
        <v>475.51846</v>
      </c>
    </row>
    <row r="3513" spans="1:3" x14ac:dyDescent="0.35">
      <c r="A3513">
        <v>337.31099999999998</v>
      </c>
      <c r="B3513">
        <f t="shared" si="54"/>
        <v>3373.1099999999997</v>
      </c>
      <c r="C3513">
        <f>B3513*Solar!$B$2</f>
        <v>671.24888999999996</v>
      </c>
    </row>
    <row r="3514" spans="1:3" x14ac:dyDescent="0.35">
      <c r="A3514">
        <v>426.48700000000002</v>
      </c>
      <c r="B3514">
        <f t="shared" si="54"/>
        <v>4264.87</v>
      </c>
      <c r="C3514">
        <f>B3514*Solar!$B$2</f>
        <v>848.70913000000007</v>
      </c>
    </row>
    <row r="3515" spans="1:3" x14ac:dyDescent="0.35">
      <c r="A3515">
        <v>480.26299999999998</v>
      </c>
      <c r="B3515">
        <f t="shared" si="54"/>
        <v>4802.63</v>
      </c>
      <c r="C3515">
        <f>B3515*Solar!$B$2</f>
        <v>955.72337000000005</v>
      </c>
    </row>
    <row r="3516" spans="1:3" x14ac:dyDescent="0.35">
      <c r="A3516">
        <v>499.18299999999999</v>
      </c>
      <c r="B3516">
        <f t="shared" si="54"/>
        <v>4991.83</v>
      </c>
      <c r="C3516">
        <f>B3516*Solar!$B$2</f>
        <v>993.37417000000005</v>
      </c>
    </row>
    <row r="3517" spans="1:3" x14ac:dyDescent="0.35">
      <c r="A3517">
        <v>513.08600000000001</v>
      </c>
      <c r="B3517">
        <f t="shared" si="54"/>
        <v>5130.8600000000006</v>
      </c>
      <c r="C3517">
        <f>B3517*Solar!$B$2</f>
        <v>1021.0411400000002</v>
      </c>
    </row>
    <row r="3518" spans="1:3" x14ac:dyDescent="0.35">
      <c r="A3518">
        <v>505.065</v>
      </c>
      <c r="B3518">
        <f t="shared" si="54"/>
        <v>5050.6499999999996</v>
      </c>
      <c r="C3518">
        <f>B3518*Solar!$B$2</f>
        <v>1005.07935</v>
      </c>
    </row>
    <row r="3519" spans="1:3" x14ac:dyDescent="0.35">
      <c r="A3519">
        <v>465.76100000000002</v>
      </c>
      <c r="B3519">
        <f t="shared" si="54"/>
        <v>4657.6100000000006</v>
      </c>
      <c r="C3519">
        <f>B3519*Solar!$B$2</f>
        <v>926.86439000000018</v>
      </c>
    </row>
    <row r="3520" spans="1:3" x14ac:dyDescent="0.35">
      <c r="A3520">
        <v>417.84300000000002</v>
      </c>
      <c r="B3520">
        <f t="shared" si="54"/>
        <v>4178.43</v>
      </c>
      <c r="C3520">
        <f>B3520*Solar!$B$2</f>
        <v>831.5075700000001</v>
      </c>
    </row>
    <row r="3521" spans="1:3" x14ac:dyDescent="0.35">
      <c r="A3521">
        <v>345.78300000000002</v>
      </c>
      <c r="B3521">
        <f t="shared" si="54"/>
        <v>3457.83</v>
      </c>
      <c r="C3521">
        <f>B3521*Solar!$B$2</f>
        <v>688.10816999999997</v>
      </c>
    </row>
    <row r="3522" spans="1:3" x14ac:dyDescent="0.35">
      <c r="A3522">
        <v>253.18100000000001</v>
      </c>
      <c r="B3522">
        <f t="shared" si="54"/>
        <v>2531.81</v>
      </c>
      <c r="C3522">
        <f>B3522*Solar!$B$2</f>
        <v>503.83019000000002</v>
      </c>
    </row>
    <row r="3523" spans="1:3" x14ac:dyDescent="0.35">
      <c r="A3523">
        <v>158.14699999999999</v>
      </c>
      <c r="B3523">
        <f t="shared" ref="B3523:B3586" si="55">A3523*10</f>
        <v>1581.4699999999998</v>
      </c>
      <c r="C3523">
        <f>B3523*Solar!$B$2</f>
        <v>314.71252999999996</v>
      </c>
    </row>
    <row r="3524" spans="1:3" x14ac:dyDescent="0.35">
      <c r="A3524">
        <v>60.228999999999999</v>
      </c>
      <c r="B3524">
        <f t="shared" si="55"/>
        <v>602.29</v>
      </c>
      <c r="C3524">
        <f>B3524*Solar!$B$2</f>
        <v>119.85571</v>
      </c>
    </row>
    <row r="3525" spans="1:3" x14ac:dyDescent="0.35">
      <c r="A3525">
        <v>10.433999999999999</v>
      </c>
      <c r="B3525">
        <f t="shared" si="55"/>
        <v>104.33999999999999</v>
      </c>
      <c r="C3525">
        <f>B3525*Solar!$B$2</f>
        <v>20.763659999999998</v>
      </c>
    </row>
    <row r="3526" spans="1:3" x14ac:dyDescent="0.35">
      <c r="A3526">
        <v>0</v>
      </c>
      <c r="B3526">
        <f t="shared" si="55"/>
        <v>0</v>
      </c>
      <c r="C3526">
        <f>B3526*Solar!$B$2</f>
        <v>0</v>
      </c>
    </row>
    <row r="3527" spans="1:3" x14ac:dyDescent="0.35">
      <c r="A3527">
        <v>0</v>
      </c>
      <c r="B3527">
        <f t="shared" si="55"/>
        <v>0</v>
      </c>
      <c r="C3527">
        <f>B3527*Solar!$B$2</f>
        <v>0</v>
      </c>
    </row>
    <row r="3528" spans="1:3" x14ac:dyDescent="0.35">
      <c r="A3528">
        <v>0</v>
      </c>
      <c r="B3528">
        <f t="shared" si="55"/>
        <v>0</v>
      </c>
      <c r="C3528">
        <f>B3528*Solar!$B$2</f>
        <v>0</v>
      </c>
    </row>
    <row r="3529" spans="1:3" x14ac:dyDescent="0.35">
      <c r="A3529">
        <v>0</v>
      </c>
      <c r="B3529">
        <f t="shared" si="55"/>
        <v>0</v>
      </c>
      <c r="C3529">
        <f>B3529*Solar!$B$2</f>
        <v>0</v>
      </c>
    </row>
    <row r="3530" spans="1:3" x14ac:dyDescent="0.35">
      <c r="A3530">
        <v>0</v>
      </c>
      <c r="B3530">
        <f t="shared" si="55"/>
        <v>0</v>
      </c>
      <c r="C3530">
        <f>B3530*Solar!$B$2</f>
        <v>0</v>
      </c>
    </row>
    <row r="3531" spans="1:3" x14ac:dyDescent="0.35">
      <c r="A3531">
        <v>0</v>
      </c>
      <c r="B3531">
        <f t="shared" si="55"/>
        <v>0</v>
      </c>
      <c r="C3531">
        <f>B3531*Solar!$B$2</f>
        <v>0</v>
      </c>
    </row>
    <row r="3532" spans="1:3" x14ac:dyDescent="0.35">
      <c r="A3532">
        <v>4.0000000000000001E-3</v>
      </c>
      <c r="B3532">
        <f t="shared" si="55"/>
        <v>0.04</v>
      </c>
      <c r="C3532">
        <f>B3532*Solar!$B$2</f>
        <v>7.9600000000000001E-3</v>
      </c>
    </row>
    <row r="3533" spans="1:3" x14ac:dyDescent="0.35">
      <c r="A3533">
        <v>6.5810000000000004</v>
      </c>
      <c r="B3533">
        <f t="shared" si="55"/>
        <v>65.81</v>
      </c>
      <c r="C3533">
        <f>B3533*Solar!$B$2</f>
        <v>13.096190000000002</v>
      </c>
    </row>
    <row r="3534" spans="1:3" x14ac:dyDescent="0.35">
      <c r="A3534">
        <v>56.826999999999998</v>
      </c>
      <c r="B3534">
        <f t="shared" si="55"/>
        <v>568.27</v>
      </c>
      <c r="C3534">
        <f>B3534*Solar!$B$2</f>
        <v>113.08573</v>
      </c>
    </row>
    <row r="3535" spans="1:3" x14ac:dyDescent="0.35">
      <c r="A3535">
        <v>136.72399999999999</v>
      </c>
      <c r="B3535">
        <f t="shared" si="55"/>
        <v>1367.2399999999998</v>
      </c>
      <c r="C3535">
        <f>B3535*Solar!$B$2</f>
        <v>272.08076</v>
      </c>
    </row>
    <row r="3536" spans="1:3" x14ac:dyDescent="0.35">
      <c r="A3536">
        <v>230.773</v>
      </c>
      <c r="B3536">
        <f t="shared" si="55"/>
        <v>2307.73</v>
      </c>
      <c r="C3536">
        <f>B3536*Solar!$B$2</f>
        <v>459.23827</v>
      </c>
    </row>
    <row r="3537" spans="1:3" x14ac:dyDescent="0.35">
      <c r="A3537">
        <v>320.238</v>
      </c>
      <c r="B3537">
        <f t="shared" si="55"/>
        <v>3202.38</v>
      </c>
      <c r="C3537">
        <f>B3537*Solar!$B$2</f>
        <v>637.27362000000005</v>
      </c>
    </row>
    <row r="3538" spans="1:3" x14ac:dyDescent="0.35">
      <c r="A3538">
        <v>433.50900000000001</v>
      </c>
      <c r="B3538">
        <f t="shared" si="55"/>
        <v>4335.09</v>
      </c>
      <c r="C3538">
        <f>B3538*Solar!$B$2</f>
        <v>862.68291000000011</v>
      </c>
    </row>
    <row r="3539" spans="1:3" x14ac:dyDescent="0.35">
      <c r="A3539">
        <v>492.79199999999997</v>
      </c>
      <c r="B3539">
        <f t="shared" si="55"/>
        <v>4927.92</v>
      </c>
      <c r="C3539">
        <f>B3539*Solar!$B$2</f>
        <v>980.65608000000009</v>
      </c>
    </row>
    <row r="3540" spans="1:3" x14ac:dyDescent="0.35">
      <c r="A3540">
        <v>531.12099999999998</v>
      </c>
      <c r="B3540">
        <f t="shared" si="55"/>
        <v>5311.21</v>
      </c>
      <c r="C3540">
        <f>B3540*Solar!$B$2</f>
        <v>1056.9307900000001</v>
      </c>
    </row>
    <row r="3541" spans="1:3" x14ac:dyDescent="0.35">
      <c r="A3541">
        <v>580.96600000000001</v>
      </c>
      <c r="B3541">
        <f t="shared" si="55"/>
        <v>5809.66</v>
      </c>
      <c r="C3541">
        <f>B3541*Solar!$B$2</f>
        <v>1156.1223400000001</v>
      </c>
    </row>
    <row r="3542" spans="1:3" x14ac:dyDescent="0.35">
      <c r="A3542">
        <v>567.37400000000002</v>
      </c>
      <c r="B3542">
        <f t="shared" si="55"/>
        <v>5673.74</v>
      </c>
      <c r="C3542">
        <f>B3542*Solar!$B$2</f>
        <v>1129.0742600000001</v>
      </c>
    </row>
    <row r="3543" spans="1:3" x14ac:dyDescent="0.35">
      <c r="A3543">
        <v>502.48899999999998</v>
      </c>
      <c r="B3543">
        <f t="shared" si="55"/>
        <v>5024.8899999999994</v>
      </c>
      <c r="C3543">
        <f>B3543*Solar!$B$2</f>
        <v>999.95310999999992</v>
      </c>
    </row>
    <row r="3544" spans="1:3" x14ac:dyDescent="0.35">
      <c r="A3544">
        <v>426.13499999999999</v>
      </c>
      <c r="B3544">
        <f t="shared" si="55"/>
        <v>4261.3500000000004</v>
      </c>
      <c r="C3544">
        <f>B3544*Solar!$B$2</f>
        <v>848.0086500000001</v>
      </c>
    </row>
    <row r="3545" spans="1:3" x14ac:dyDescent="0.35">
      <c r="A3545">
        <v>347.02699999999999</v>
      </c>
      <c r="B3545">
        <f t="shared" si="55"/>
        <v>3470.27</v>
      </c>
      <c r="C3545">
        <f>B3545*Solar!$B$2</f>
        <v>690.58373000000006</v>
      </c>
    </row>
    <row r="3546" spans="1:3" x14ac:dyDescent="0.35">
      <c r="A3546">
        <v>258.38799999999998</v>
      </c>
      <c r="B3546">
        <f t="shared" si="55"/>
        <v>2583.8799999999997</v>
      </c>
      <c r="C3546">
        <f>B3546*Solar!$B$2</f>
        <v>514.19211999999993</v>
      </c>
    </row>
    <row r="3547" spans="1:3" x14ac:dyDescent="0.35">
      <c r="A3547">
        <v>164.94499999999999</v>
      </c>
      <c r="B3547">
        <f t="shared" si="55"/>
        <v>1649.4499999999998</v>
      </c>
      <c r="C3547">
        <f>B3547*Solar!$B$2</f>
        <v>328.24054999999998</v>
      </c>
    </row>
    <row r="3548" spans="1:3" x14ac:dyDescent="0.35">
      <c r="A3548">
        <v>70.992999999999995</v>
      </c>
      <c r="B3548">
        <f t="shared" si="55"/>
        <v>709.93</v>
      </c>
      <c r="C3548">
        <f>B3548*Solar!$B$2</f>
        <v>141.27607</v>
      </c>
    </row>
    <row r="3549" spans="1:3" x14ac:dyDescent="0.35">
      <c r="A3549">
        <v>11.664999999999999</v>
      </c>
      <c r="B3549">
        <f t="shared" si="55"/>
        <v>116.64999999999999</v>
      </c>
      <c r="C3549">
        <f>B3549*Solar!$B$2</f>
        <v>23.213349999999998</v>
      </c>
    </row>
    <row r="3550" spans="1:3" x14ac:dyDescent="0.35">
      <c r="A3550">
        <v>0</v>
      </c>
      <c r="B3550">
        <f t="shared" si="55"/>
        <v>0</v>
      </c>
      <c r="C3550">
        <f>B3550*Solar!$B$2</f>
        <v>0</v>
      </c>
    </row>
    <row r="3551" spans="1:3" x14ac:dyDescent="0.35">
      <c r="A3551">
        <v>0</v>
      </c>
      <c r="B3551">
        <f t="shared" si="55"/>
        <v>0</v>
      </c>
      <c r="C3551">
        <f>B3551*Solar!$B$2</f>
        <v>0</v>
      </c>
    </row>
    <row r="3552" spans="1:3" x14ac:dyDescent="0.35">
      <c r="A3552">
        <v>0</v>
      </c>
      <c r="B3552">
        <f t="shared" si="55"/>
        <v>0</v>
      </c>
      <c r="C3552">
        <f>B3552*Solar!$B$2</f>
        <v>0</v>
      </c>
    </row>
    <row r="3553" spans="1:3" x14ac:dyDescent="0.35">
      <c r="A3553">
        <v>0</v>
      </c>
      <c r="B3553">
        <f t="shared" si="55"/>
        <v>0</v>
      </c>
      <c r="C3553">
        <f>B3553*Solar!$B$2</f>
        <v>0</v>
      </c>
    </row>
    <row r="3554" spans="1:3" x14ac:dyDescent="0.35">
      <c r="A3554">
        <v>0</v>
      </c>
      <c r="B3554">
        <f t="shared" si="55"/>
        <v>0</v>
      </c>
      <c r="C3554">
        <f>B3554*Solar!$B$2</f>
        <v>0</v>
      </c>
    </row>
    <row r="3555" spans="1:3" x14ac:dyDescent="0.35">
      <c r="A3555">
        <v>0</v>
      </c>
      <c r="B3555">
        <f t="shared" si="55"/>
        <v>0</v>
      </c>
      <c r="C3555">
        <f>B3555*Solar!$B$2</f>
        <v>0</v>
      </c>
    </row>
    <row r="3556" spans="1:3" x14ac:dyDescent="0.35">
      <c r="A3556">
        <v>7.0000000000000001E-3</v>
      </c>
      <c r="B3556">
        <f t="shared" si="55"/>
        <v>7.0000000000000007E-2</v>
      </c>
      <c r="C3556">
        <f>B3556*Solar!$B$2</f>
        <v>1.3930000000000001E-2</v>
      </c>
    </row>
    <row r="3557" spans="1:3" x14ac:dyDescent="0.35">
      <c r="A3557">
        <v>8.0820000000000007</v>
      </c>
      <c r="B3557">
        <f t="shared" si="55"/>
        <v>80.820000000000007</v>
      </c>
      <c r="C3557">
        <f>B3557*Solar!$B$2</f>
        <v>16.083180000000002</v>
      </c>
    </row>
    <row r="3558" spans="1:3" x14ac:dyDescent="0.35">
      <c r="A3558">
        <v>55.45</v>
      </c>
      <c r="B3558">
        <f t="shared" si="55"/>
        <v>554.5</v>
      </c>
      <c r="C3558">
        <f>B3558*Solar!$B$2</f>
        <v>110.3455</v>
      </c>
    </row>
    <row r="3559" spans="1:3" x14ac:dyDescent="0.35">
      <c r="A3559">
        <v>136.60499999999999</v>
      </c>
      <c r="B3559">
        <f t="shared" si="55"/>
        <v>1366.05</v>
      </c>
      <c r="C3559">
        <f>B3559*Solar!$B$2</f>
        <v>271.84395000000001</v>
      </c>
    </row>
    <row r="3560" spans="1:3" x14ac:dyDescent="0.35">
      <c r="A3560">
        <v>238.49700000000001</v>
      </c>
      <c r="B3560">
        <f t="shared" si="55"/>
        <v>2384.9700000000003</v>
      </c>
      <c r="C3560">
        <f>B3560*Solar!$B$2</f>
        <v>474.60903000000008</v>
      </c>
    </row>
    <row r="3561" spans="1:3" x14ac:dyDescent="0.35">
      <c r="A3561">
        <v>343.32400000000001</v>
      </c>
      <c r="B3561">
        <f t="shared" si="55"/>
        <v>3433.2400000000002</v>
      </c>
      <c r="C3561">
        <f>B3561*Solar!$B$2</f>
        <v>683.21476000000007</v>
      </c>
    </row>
    <row r="3562" spans="1:3" x14ac:dyDescent="0.35">
      <c r="A3562">
        <v>451.827</v>
      </c>
      <c r="B3562">
        <f t="shared" si="55"/>
        <v>4518.2700000000004</v>
      </c>
      <c r="C3562">
        <f>B3562*Solar!$B$2</f>
        <v>899.13573000000008</v>
      </c>
    </row>
    <row r="3563" spans="1:3" x14ac:dyDescent="0.35">
      <c r="A3563">
        <v>524.15800000000002</v>
      </c>
      <c r="B3563">
        <f t="shared" si="55"/>
        <v>5241.58</v>
      </c>
      <c r="C3563">
        <f>B3563*Solar!$B$2</f>
        <v>1043.0744200000001</v>
      </c>
    </row>
    <row r="3564" spans="1:3" x14ac:dyDescent="0.35">
      <c r="A3564">
        <v>553.23800000000006</v>
      </c>
      <c r="B3564">
        <f t="shared" si="55"/>
        <v>5532.380000000001</v>
      </c>
      <c r="C3564">
        <f>B3564*Solar!$B$2</f>
        <v>1100.9436200000002</v>
      </c>
    </row>
    <row r="3565" spans="1:3" x14ac:dyDescent="0.35">
      <c r="A3565">
        <v>555.25099999999998</v>
      </c>
      <c r="B3565">
        <f t="shared" si="55"/>
        <v>5552.51</v>
      </c>
      <c r="C3565">
        <f>B3565*Solar!$B$2</f>
        <v>1104.9494900000002</v>
      </c>
    </row>
    <row r="3566" spans="1:3" x14ac:dyDescent="0.35">
      <c r="A3566">
        <v>540.452</v>
      </c>
      <c r="B3566">
        <f t="shared" si="55"/>
        <v>5404.52</v>
      </c>
      <c r="C3566">
        <f>B3566*Solar!$B$2</f>
        <v>1075.4994800000002</v>
      </c>
    </row>
    <row r="3567" spans="1:3" x14ac:dyDescent="0.35">
      <c r="A3567">
        <v>485.99299999999999</v>
      </c>
      <c r="B3567">
        <f t="shared" si="55"/>
        <v>4859.93</v>
      </c>
      <c r="C3567">
        <f>B3567*Solar!$B$2</f>
        <v>967.12607000000014</v>
      </c>
    </row>
    <row r="3568" spans="1:3" x14ac:dyDescent="0.35">
      <c r="A3568">
        <v>419.94200000000001</v>
      </c>
      <c r="B3568">
        <f t="shared" si="55"/>
        <v>4199.42</v>
      </c>
      <c r="C3568">
        <f>B3568*Solar!$B$2</f>
        <v>835.6845800000001</v>
      </c>
    </row>
    <row r="3569" spans="1:3" x14ac:dyDescent="0.35">
      <c r="A3569">
        <v>337.95800000000003</v>
      </c>
      <c r="B3569">
        <f t="shared" si="55"/>
        <v>3379.5800000000004</v>
      </c>
      <c r="C3569">
        <f>B3569*Solar!$B$2</f>
        <v>672.53642000000013</v>
      </c>
    </row>
    <row r="3570" spans="1:3" x14ac:dyDescent="0.35">
      <c r="A3570">
        <v>250.21799999999999</v>
      </c>
      <c r="B3570">
        <f t="shared" si="55"/>
        <v>2502.1799999999998</v>
      </c>
      <c r="C3570">
        <f>B3570*Solar!$B$2</f>
        <v>497.93381999999997</v>
      </c>
    </row>
    <row r="3571" spans="1:3" x14ac:dyDescent="0.35">
      <c r="A3571">
        <v>159.67599999999999</v>
      </c>
      <c r="B3571">
        <f t="shared" si="55"/>
        <v>1596.7599999999998</v>
      </c>
      <c r="C3571">
        <f>B3571*Solar!$B$2</f>
        <v>317.75523999999996</v>
      </c>
    </row>
    <row r="3572" spans="1:3" x14ac:dyDescent="0.35">
      <c r="A3572">
        <v>67.680000000000007</v>
      </c>
      <c r="B3572">
        <f t="shared" si="55"/>
        <v>676.80000000000007</v>
      </c>
      <c r="C3572">
        <f>B3572*Solar!$B$2</f>
        <v>134.68320000000003</v>
      </c>
    </row>
    <row r="3573" spans="1:3" x14ac:dyDescent="0.35">
      <c r="A3573">
        <v>11.378</v>
      </c>
      <c r="B3573">
        <f t="shared" si="55"/>
        <v>113.78</v>
      </c>
      <c r="C3573">
        <f>B3573*Solar!$B$2</f>
        <v>22.642220000000002</v>
      </c>
    </row>
    <row r="3574" spans="1:3" x14ac:dyDescent="0.35">
      <c r="A3574">
        <v>0</v>
      </c>
      <c r="B3574">
        <f t="shared" si="55"/>
        <v>0</v>
      </c>
      <c r="C3574">
        <f>B3574*Solar!$B$2</f>
        <v>0</v>
      </c>
    </row>
    <row r="3575" spans="1:3" x14ac:dyDescent="0.35">
      <c r="A3575">
        <v>0</v>
      </c>
      <c r="B3575">
        <f t="shared" si="55"/>
        <v>0</v>
      </c>
      <c r="C3575">
        <f>B3575*Solar!$B$2</f>
        <v>0</v>
      </c>
    </row>
    <row r="3576" spans="1:3" x14ac:dyDescent="0.35">
      <c r="A3576">
        <v>0</v>
      </c>
      <c r="B3576">
        <f t="shared" si="55"/>
        <v>0</v>
      </c>
      <c r="C3576">
        <f>B3576*Solar!$B$2</f>
        <v>0</v>
      </c>
    </row>
    <row r="3577" spans="1:3" x14ac:dyDescent="0.35">
      <c r="A3577">
        <v>0</v>
      </c>
      <c r="B3577">
        <f t="shared" si="55"/>
        <v>0</v>
      </c>
      <c r="C3577">
        <f>B3577*Solar!$B$2</f>
        <v>0</v>
      </c>
    </row>
    <row r="3578" spans="1:3" x14ac:dyDescent="0.35">
      <c r="A3578">
        <v>0</v>
      </c>
      <c r="B3578">
        <f t="shared" si="55"/>
        <v>0</v>
      </c>
      <c r="C3578">
        <f>B3578*Solar!$B$2</f>
        <v>0</v>
      </c>
    </row>
    <row r="3579" spans="1:3" x14ac:dyDescent="0.35">
      <c r="A3579">
        <v>0</v>
      </c>
      <c r="B3579">
        <f t="shared" si="55"/>
        <v>0</v>
      </c>
      <c r="C3579">
        <f>B3579*Solar!$B$2</f>
        <v>0</v>
      </c>
    </row>
    <row r="3580" spans="1:3" x14ac:dyDescent="0.35">
      <c r="A3580">
        <v>2E-3</v>
      </c>
      <c r="B3580">
        <f t="shared" si="55"/>
        <v>0.02</v>
      </c>
      <c r="C3580">
        <f>B3580*Solar!$B$2</f>
        <v>3.98E-3</v>
      </c>
    </row>
    <row r="3581" spans="1:3" x14ac:dyDescent="0.35">
      <c r="A3581">
        <v>6.5110000000000001</v>
      </c>
      <c r="B3581">
        <f t="shared" si="55"/>
        <v>65.11</v>
      </c>
      <c r="C3581">
        <f>B3581*Solar!$B$2</f>
        <v>12.956890000000001</v>
      </c>
    </row>
    <row r="3582" spans="1:3" x14ac:dyDescent="0.35">
      <c r="A3582">
        <v>51.965000000000003</v>
      </c>
      <c r="B3582">
        <f t="shared" si="55"/>
        <v>519.65000000000009</v>
      </c>
      <c r="C3582">
        <f>B3582*Solar!$B$2</f>
        <v>103.41035000000002</v>
      </c>
    </row>
    <row r="3583" spans="1:3" x14ac:dyDescent="0.35">
      <c r="A3583">
        <v>135.846</v>
      </c>
      <c r="B3583">
        <f t="shared" si="55"/>
        <v>1358.46</v>
      </c>
      <c r="C3583">
        <f>B3583*Solar!$B$2</f>
        <v>270.33354000000003</v>
      </c>
    </row>
    <row r="3584" spans="1:3" x14ac:dyDescent="0.35">
      <c r="A3584">
        <v>233.05099999999999</v>
      </c>
      <c r="B3584">
        <f t="shared" si="55"/>
        <v>2330.5099999999998</v>
      </c>
      <c r="C3584">
        <f>B3584*Solar!$B$2</f>
        <v>463.77148999999997</v>
      </c>
    </row>
    <row r="3585" spans="1:3" x14ac:dyDescent="0.35">
      <c r="A3585">
        <v>366.08499999999998</v>
      </c>
      <c r="B3585">
        <f t="shared" si="55"/>
        <v>3660.85</v>
      </c>
      <c r="C3585">
        <f>B3585*Solar!$B$2</f>
        <v>728.50914999999998</v>
      </c>
    </row>
    <row r="3586" spans="1:3" x14ac:dyDescent="0.35">
      <c r="A3586">
        <v>468.166</v>
      </c>
      <c r="B3586">
        <f t="shared" si="55"/>
        <v>4681.66</v>
      </c>
      <c r="C3586">
        <f>B3586*Solar!$B$2</f>
        <v>931.65034000000003</v>
      </c>
    </row>
    <row r="3587" spans="1:3" x14ac:dyDescent="0.35">
      <c r="A3587">
        <v>548.64099999999996</v>
      </c>
      <c r="B3587">
        <f t="shared" ref="B3587:B3650" si="56">A3587*10</f>
        <v>5486.41</v>
      </c>
      <c r="C3587">
        <f>B3587*Solar!$B$2</f>
        <v>1091.7955899999999</v>
      </c>
    </row>
    <row r="3588" spans="1:3" x14ac:dyDescent="0.35">
      <c r="A3588">
        <v>600.93499999999995</v>
      </c>
      <c r="B3588">
        <f t="shared" si="56"/>
        <v>6009.3499999999995</v>
      </c>
      <c r="C3588">
        <f>B3588*Solar!$B$2</f>
        <v>1195.8606499999999</v>
      </c>
    </row>
    <row r="3589" spans="1:3" x14ac:dyDescent="0.35">
      <c r="A3589">
        <v>576.97199999999998</v>
      </c>
      <c r="B3589">
        <f t="shared" si="56"/>
        <v>5769.7199999999993</v>
      </c>
      <c r="C3589">
        <f>B3589*Solar!$B$2</f>
        <v>1148.17428</v>
      </c>
    </row>
    <row r="3590" spans="1:3" x14ac:dyDescent="0.35">
      <c r="A3590">
        <v>544.66200000000003</v>
      </c>
      <c r="B3590">
        <f t="shared" si="56"/>
        <v>5446.6200000000008</v>
      </c>
      <c r="C3590">
        <f>B3590*Solar!$B$2</f>
        <v>1083.8773800000001</v>
      </c>
    </row>
    <row r="3591" spans="1:3" x14ac:dyDescent="0.35">
      <c r="A3591">
        <v>486.70600000000002</v>
      </c>
      <c r="B3591">
        <f t="shared" si="56"/>
        <v>4867.0600000000004</v>
      </c>
      <c r="C3591">
        <f>B3591*Solar!$B$2</f>
        <v>968.54494000000011</v>
      </c>
    </row>
    <row r="3592" spans="1:3" x14ac:dyDescent="0.35">
      <c r="A3592">
        <v>435.97</v>
      </c>
      <c r="B3592">
        <f t="shared" si="56"/>
        <v>4359.7000000000007</v>
      </c>
      <c r="C3592">
        <f>B3592*Solar!$B$2</f>
        <v>867.58030000000019</v>
      </c>
    </row>
    <row r="3593" spans="1:3" x14ac:dyDescent="0.35">
      <c r="A3593">
        <v>355.67</v>
      </c>
      <c r="B3593">
        <f t="shared" si="56"/>
        <v>3556.7000000000003</v>
      </c>
      <c r="C3593">
        <f>B3593*Solar!$B$2</f>
        <v>707.78330000000005</v>
      </c>
    </row>
    <row r="3594" spans="1:3" x14ac:dyDescent="0.35">
      <c r="A3594">
        <v>267.58199999999999</v>
      </c>
      <c r="B3594">
        <f t="shared" si="56"/>
        <v>2675.8199999999997</v>
      </c>
      <c r="C3594">
        <f>B3594*Solar!$B$2</f>
        <v>532.48817999999994</v>
      </c>
    </row>
    <row r="3595" spans="1:3" x14ac:dyDescent="0.35">
      <c r="A3595">
        <v>162.81700000000001</v>
      </c>
      <c r="B3595">
        <f t="shared" si="56"/>
        <v>1628.17</v>
      </c>
      <c r="C3595">
        <f>B3595*Solar!$B$2</f>
        <v>324.00583</v>
      </c>
    </row>
    <row r="3596" spans="1:3" x14ac:dyDescent="0.35">
      <c r="A3596">
        <v>68.203000000000003</v>
      </c>
      <c r="B3596">
        <f t="shared" si="56"/>
        <v>682.03</v>
      </c>
      <c r="C3596">
        <f>B3596*Solar!$B$2</f>
        <v>135.72397000000001</v>
      </c>
    </row>
    <row r="3597" spans="1:3" x14ac:dyDescent="0.35">
      <c r="A3597">
        <v>13.912000000000001</v>
      </c>
      <c r="B3597">
        <f t="shared" si="56"/>
        <v>139.12</v>
      </c>
      <c r="C3597">
        <f>B3597*Solar!$B$2</f>
        <v>27.684880000000003</v>
      </c>
    </row>
    <row r="3598" spans="1:3" x14ac:dyDescent="0.35">
      <c r="A3598">
        <v>2E-3</v>
      </c>
      <c r="B3598">
        <f t="shared" si="56"/>
        <v>0.02</v>
      </c>
      <c r="C3598">
        <f>B3598*Solar!$B$2</f>
        <v>3.98E-3</v>
      </c>
    </row>
    <row r="3599" spans="1:3" x14ac:dyDescent="0.35">
      <c r="A3599">
        <v>0</v>
      </c>
      <c r="B3599">
        <f t="shared" si="56"/>
        <v>0</v>
      </c>
      <c r="C3599">
        <f>B3599*Solar!$B$2</f>
        <v>0</v>
      </c>
    </row>
    <row r="3600" spans="1:3" x14ac:dyDescent="0.35">
      <c r="A3600">
        <v>0</v>
      </c>
      <c r="B3600">
        <f t="shared" si="56"/>
        <v>0</v>
      </c>
      <c r="C3600">
        <f>B3600*Solar!$B$2</f>
        <v>0</v>
      </c>
    </row>
    <row r="3601" spans="1:3" x14ac:dyDescent="0.35">
      <c r="A3601">
        <v>0</v>
      </c>
      <c r="B3601">
        <f t="shared" si="56"/>
        <v>0</v>
      </c>
      <c r="C3601">
        <f>B3601*Solar!$B$2</f>
        <v>0</v>
      </c>
    </row>
    <row r="3602" spans="1:3" x14ac:dyDescent="0.35">
      <c r="A3602">
        <v>0</v>
      </c>
      <c r="B3602">
        <f t="shared" si="56"/>
        <v>0</v>
      </c>
      <c r="C3602">
        <f>B3602*Solar!$B$2</f>
        <v>0</v>
      </c>
    </row>
    <row r="3603" spans="1:3" x14ac:dyDescent="0.35">
      <c r="A3603">
        <v>0</v>
      </c>
      <c r="B3603">
        <f t="shared" si="56"/>
        <v>0</v>
      </c>
      <c r="C3603">
        <f>B3603*Solar!$B$2</f>
        <v>0</v>
      </c>
    </row>
    <row r="3604" spans="1:3" x14ac:dyDescent="0.35">
      <c r="A3604">
        <v>0</v>
      </c>
      <c r="B3604">
        <f t="shared" si="56"/>
        <v>0</v>
      </c>
      <c r="C3604">
        <f>B3604*Solar!$B$2</f>
        <v>0</v>
      </c>
    </row>
    <row r="3605" spans="1:3" x14ac:dyDescent="0.35">
      <c r="A3605">
        <v>6.0709999999999997</v>
      </c>
      <c r="B3605">
        <f t="shared" si="56"/>
        <v>60.709999999999994</v>
      </c>
      <c r="C3605">
        <f>B3605*Solar!$B$2</f>
        <v>12.081289999999999</v>
      </c>
    </row>
    <row r="3606" spans="1:3" x14ac:dyDescent="0.35">
      <c r="A3606">
        <v>50.470999999999997</v>
      </c>
      <c r="B3606">
        <f t="shared" si="56"/>
        <v>504.71</v>
      </c>
      <c r="C3606">
        <f>B3606*Solar!$B$2</f>
        <v>100.43729</v>
      </c>
    </row>
    <row r="3607" spans="1:3" x14ac:dyDescent="0.35">
      <c r="A3607">
        <v>122.977</v>
      </c>
      <c r="B3607">
        <f t="shared" si="56"/>
        <v>1229.77</v>
      </c>
      <c r="C3607">
        <f>B3607*Solar!$B$2</f>
        <v>244.72423000000001</v>
      </c>
    </row>
    <row r="3608" spans="1:3" x14ac:dyDescent="0.35">
      <c r="A3608">
        <v>219.53299999999999</v>
      </c>
      <c r="B3608">
        <f t="shared" si="56"/>
        <v>2195.33</v>
      </c>
      <c r="C3608">
        <f>B3608*Solar!$B$2</f>
        <v>436.87067000000002</v>
      </c>
    </row>
    <row r="3609" spans="1:3" x14ac:dyDescent="0.35">
      <c r="A3609">
        <v>329.85599999999999</v>
      </c>
      <c r="B3609">
        <f t="shared" si="56"/>
        <v>3298.56</v>
      </c>
      <c r="C3609">
        <f>B3609*Solar!$B$2</f>
        <v>656.41344000000004</v>
      </c>
    </row>
    <row r="3610" spans="1:3" x14ac:dyDescent="0.35">
      <c r="A3610">
        <v>416.11099999999999</v>
      </c>
      <c r="B3610">
        <f t="shared" si="56"/>
        <v>4161.1099999999997</v>
      </c>
      <c r="C3610">
        <f>B3610*Solar!$B$2</f>
        <v>828.06088999999997</v>
      </c>
    </row>
    <row r="3611" spans="1:3" x14ac:dyDescent="0.35">
      <c r="A3611">
        <v>505.358</v>
      </c>
      <c r="B3611">
        <f t="shared" si="56"/>
        <v>5053.58</v>
      </c>
      <c r="C3611">
        <f>B3611*Solar!$B$2</f>
        <v>1005.66242</v>
      </c>
    </row>
    <row r="3612" spans="1:3" x14ac:dyDescent="0.35">
      <c r="A3612">
        <v>580.10199999999998</v>
      </c>
      <c r="B3612">
        <f t="shared" si="56"/>
        <v>5801.0199999999995</v>
      </c>
      <c r="C3612">
        <f>B3612*Solar!$B$2</f>
        <v>1154.4029800000001</v>
      </c>
    </row>
    <row r="3613" spans="1:3" x14ac:dyDescent="0.35">
      <c r="A3613">
        <v>607.303</v>
      </c>
      <c r="B3613">
        <f t="shared" si="56"/>
        <v>6073.03</v>
      </c>
      <c r="C3613">
        <f>B3613*Solar!$B$2</f>
        <v>1208.53297</v>
      </c>
    </row>
    <row r="3614" spans="1:3" x14ac:dyDescent="0.35">
      <c r="A3614">
        <v>580.79499999999996</v>
      </c>
      <c r="B3614">
        <f t="shared" si="56"/>
        <v>5807.95</v>
      </c>
      <c r="C3614">
        <f>B3614*Solar!$B$2</f>
        <v>1155.78205</v>
      </c>
    </row>
    <row r="3615" spans="1:3" x14ac:dyDescent="0.35">
      <c r="A3615">
        <v>529.58600000000001</v>
      </c>
      <c r="B3615">
        <f t="shared" si="56"/>
        <v>5295.8600000000006</v>
      </c>
      <c r="C3615">
        <f>B3615*Solar!$B$2</f>
        <v>1053.8761400000001</v>
      </c>
    </row>
    <row r="3616" spans="1:3" x14ac:dyDescent="0.35">
      <c r="A3616">
        <v>456.74299999999999</v>
      </c>
      <c r="B3616">
        <f t="shared" si="56"/>
        <v>4567.43</v>
      </c>
      <c r="C3616">
        <f>B3616*Solar!$B$2</f>
        <v>908.91857000000016</v>
      </c>
    </row>
    <row r="3617" spans="1:3" x14ac:dyDescent="0.35">
      <c r="A3617">
        <v>358.79</v>
      </c>
      <c r="B3617">
        <f t="shared" si="56"/>
        <v>3587.9</v>
      </c>
      <c r="C3617">
        <f>B3617*Solar!$B$2</f>
        <v>713.99210000000005</v>
      </c>
    </row>
    <row r="3618" spans="1:3" x14ac:dyDescent="0.35">
      <c r="A3618">
        <v>274.19499999999999</v>
      </c>
      <c r="B3618">
        <f t="shared" si="56"/>
        <v>2741.95</v>
      </c>
      <c r="C3618">
        <f>B3618*Solar!$B$2</f>
        <v>545.64805000000001</v>
      </c>
    </row>
    <row r="3619" spans="1:3" x14ac:dyDescent="0.35">
      <c r="A3619">
        <v>180.03299999999999</v>
      </c>
      <c r="B3619">
        <f t="shared" si="56"/>
        <v>1800.33</v>
      </c>
      <c r="C3619">
        <f>B3619*Solar!$B$2</f>
        <v>358.26567</v>
      </c>
    </row>
    <row r="3620" spans="1:3" x14ac:dyDescent="0.35">
      <c r="A3620">
        <v>80.156999999999996</v>
      </c>
      <c r="B3620">
        <f t="shared" si="56"/>
        <v>801.56999999999994</v>
      </c>
      <c r="C3620">
        <f>B3620*Solar!$B$2</f>
        <v>159.51242999999999</v>
      </c>
    </row>
    <row r="3621" spans="1:3" x14ac:dyDescent="0.35">
      <c r="A3621">
        <v>14.074999999999999</v>
      </c>
      <c r="B3621">
        <f t="shared" si="56"/>
        <v>140.75</v>
      </c>
      <c r="C3621">
        <f>B3621*Solar!$B$2</f>
        <v>28.009250000000002</v>
      </c>
    </row>
    <row r="3622" spans="1:3" x14ac:dyDescent="0.35">
      <c r="A3622">
        <v>0</v>
      </c>
      <c r="B3622">
        <f t="shared" si="56"/>
        <v>0</v>
      </c>
      <c r="C3622">
        <f>B3622*Solar!$B$2</f>
        <v>0</v>
      </c>
    </row>
    <row r="3623" spans="1:3" x14ac:dyDescent="0.35">
      <c r="A3623">
        <v>0</v>
      </c>
      <c r="B3623">
        <f t="shared" si="56"/>
        <v>0</v>
      </c>
      <c r="C3623">
        <f>B3623*Solar!$B$2</f>
        <v>0</v>
      </c>
    </row>
    <row r="3624" spans="1:3" x14ac:dyDescent="0.35">
      <c r="A3624">
        <v>0</v>
      </c>
      <c r="B3624">
        <f t="shared" si="56"/>
        <v>0</v>
      </c>
      <c r="C3624">
        <f>B3624*Solar!$B$2</f>
        <v>0</v>
      </c>
    </row>
    <row r="3625" spans="1:3" x14ac:dyDescent="0.35">
      <c r="A3625">
        <v>0</v>
      </c>
      <c r="B3625">
        <f t="shared" si="56"/>
        <v>0</v>
      </c>
      <c r="C3625">
        <f>B3625*Solar!$B$2</f>
        <v>0</v>
      </c>
    </row>
    <row r="3626" spans="1:3" x14ac:dyDescent="0.35">
      <c r="A3626">
        <v>0</v>
      </c>
      <c r="B3626">
        <f t="shared" si="56"/>
        <v>0</v>
      </c>
      <c r="C3626">
        <f>B3626*Solar!$B$2</f>
        <v>0</v>
      </c>
    </row>
    <row r="3627" spans="1:3" x14ac:dyDescent="0.35">
      <c r="A3627">
        <v>0</v>
      </c>
      <c r="B3627">
        <f t="shared" si="56"/>
        <v>0</v>
      </c>
      <c r="C3627">
        <f>B3627*Solar!$B$2</f>
        <v>0</v>
      </c>
    </row>
    <row r="3628" spans="1:3" x14ac:dyDescent="0.35">
      <c r="A3628">
        <v>0</v>
      </c>
      <c r="B3628">
        <f t="shared" si="56"/>
        <v>0</v>
      </c>
      <c r="C3628">
        <f>B3628*Solar!$B$2</f>
        <v>0</v>
      </c>
    </row>
    <row r="3629" spans="1:3" x14ac:dyDescent="0.35">
      <c r="A3629">
        <v>8.4009999999999998</v>
      </c>
      <c r="B3629">
        <f t="shared" si="56"/>
        <v>84.009999999999991</v>
      </c>
      <c r="C3629">
        <f>B3629*Solar!$B$2</f>
        <v>16.71799</v>
      </c>
    </row>
    <row r="3630" spans="1:3" x14ac:dyDescent="0.35">
      <c r="A3630">
        <v>63.94</v>
      </c>
      <c r="B3630">
        <f t="shared" si="56"/>
        <v>639.4</v>
      </c>
      <c r="C3630">
        <f>B3630*Solar!$B$2</f>
        <v>127.2406</v>
      </c>
    </row>
    <row r="3631" spans="1:3" x14ac:dyDescent="0.35">
      <c r="A3631">
        <v>151.53800000000001</v>
      </c>
      <c r="B3631">
        <f t="shared" si="56"/>
        <v>1515.38</v>
      </c>
      <c r="C3631">
        <f>B3631*Solar!$B$2</f>
        <v>301.56062000000003</v>
      </c>
    </row>
    <row r="3632" spans="1:3" x14ac:dyDescent="0.35">
      <c r="A3632">
        <v>266.524</v>
      </c>
      <c r="B3632">
        <f t="shared" si="56"/>
        <v>2665.24</v>
      </c>
      <c r="C3632">
        <f>B3632*Solar!$B$2</f>
        <v>530.38275999999996</v>
      </c>
    </row>
    <row r="3633" spans="1:3" x14ac:dyDescent="0.35">
      <c r="A3633">
        <v>389.65300000000002</v>
      </c>
      <c r="B3633">
        <f t="shared" si="56"/>
        <v>3896.53</v>
      </c>
      <c r="C3633">
        <f>B3633*Solar!$B$2</f>
        <v>775.40947000000006</v>
      </c>
    </row>
    <row r="3634" spans="1:3" x14ac:dyDescent="0.35">
      <c r="A3634">
        <v>487.54199999999997</v>
      </c>
      <c r="B3634">
        <f t="shared" si="56"/>
        <v>4875.42</v>
      </c>
      <c r="C3634">
        <f>B3634*Solar!$B$2</f>
        <v>970.2085800000001</v>
      </c>
    </row>
    <row r="3635" spans="1:3" x14ac:dyDescent="0.35">
      <c r="A3635">
        <v>550.55100000000004</v>
      </c>
      <c r="B3635">
        <f t="shared" si="56"/>
        <v>5505.51</v>
      </c>
      <c r="C3635">
        <f>B3635*Solar!$B$2</f>
        <v>1095.5964900000001</v>
      </c>
    </row>
    <row r="3636" spans="1:3" x14ac:dyDescent="0.35">
      <c r="A3636">
        <v>592.93499999999995</v>
      </c>
      <c r="B3636">
        <f t="shared" si="56"/>
        <v>5929.3499999999995</v>
      </c>
      <c r="C3636">
        <f>B3636*Solar!$B$2</f>
        <v>1179.94065</v>
      </c>
    </row>
    <row r="3637" spans="1:3" x14ac:dyDescent="0.35">
      <c r="A3637">
        <v>620.11599999999999</v>
      </c>
      <c r="B3637">
        <f t="shared" si="56"/>
        <v>6201.16</v>
      </c>
      <c r="C3637">
        <f>B3637*Solar!$B$2</f>
        <v>1234.0308400000001</v>
      </c>
    </row>
    <row r="3638" spans="1:3" x14ac:dyDescent="0.35">
      <c r="A3638">
        <v>613.11400000000003</v>
      </c>
      <c r="B3638">
        <f t="shared" si="56"/>
        <v>6131.14</v>
      </c>
      <c r="C3638">
        <f>B3638*Solar!$B$2</f>
        <v>1220.0968600000001</v>
      </c>
    </row>
    <row r="3639" spans="1:3" x14ac:dyDescent="0.35">
      <c r="A3639">
        <v>538.87699999999995</v>
      </c>
      <c r="B3639">
        <f t="shared" si="56"/>
        <v>5388.7699999999995</v>
      </c>
      <c r="C3639">
        <f>B3639*Solar!$B$2</f>
        <v>1072.3652299999999</v>
      </c>
    </row>
    <row r="3640" spans="1:3" x14ac:dyDescent="0.35">
      <c r="A3640">
        <v>461.43599999999998</v>
      </c>
      <c r="B3640">
        <f t="shared" si="56"/>
        <v>4614.3599999999997</v>
      </c>
      <c r="C3640">
        <f>B3640*Solar!$B$2</f>
        <v>918.25764000000004</v>
      </c>
    </row>
    <row r="3641" spans="1:3" x14ac:dyDescent="0.35">
      <c r="A3641">
        <v>394.56900000000002</v>
      </c>
      <c r="B3641">
        <f t="shared" si="56"/>
        <v>3945.69</v>
      </c>
      <c r="C3641">
        <f>B3641*Solar!$B$2</f>
        <v>785.19231000000002</v>
      </c>
    </row>
    <row r="3642" spans="1:3" x14ac:dyDescent="0.35">
      <c r="A3642">
        <v>285.09100000000001</v>
      </c>
      <c r="B3642">
        <f t="shared" si="56"/>
        <v>2850.91</v>
      </c>
      <c r="C3642">
        <f>B3642*Solar!$B$2</f>
        <v>567.33109000000002</v>
      </c>
    </row>
    <row r="3643" spans="1:3" x14ac:dyDescent="0.35">
      <c r="A3643">
        <v>171.328</v>
      </c>
      <c r="B3643">
        <f t="shared" si="56"/>
        <v>1713.28</v>
      </c>
      <c r="C3643">
        <f>B3643*Solar!$B$2</f>
        <v>340.94272000000001</v>
      </c>
    </row>
    <row r="3644" spans="1:3" x14ac:dyDescent="0.35">
      <c r="A3644">
        <v>78.528999999999996</v>
      </c>
      <c r="B3644">
        <f t="shared" si="56"/>
        <v>785.29</v>
      </c>
      <c r="C3644">
        <f>B3644*Solar!$B$2</f>
        <v>156.27270999999999</v>
      </c>
    </row>
    <row r="3645" spans="1:3" x14ac:dyDescent="0.35">
      <c r="A3645">
        <v>15.238</v>
      </c>
      <c r="B3645">
        <f t="shared" si="56"/>
        <v>152.38</v>
      </c>
      <c r="C3645">
        <f>B3645*Solar!$B$2</f>
        <v>30.323620000000002</v>
      </c>
    </row>
    <row r="3646" spans="1:3" x14ac:dyDescent="0.35">
      <c r="A3646">
        <v>4.5999999999999999E-2</v>
      </c>
      <c r="B3646">
        <f t="shared" si="56"/>
        <v>0.45999999999999996</v>
      </c>
      <c r="C3646">
        <f>B3646*Solar!$B$2</f>
        <v>9.1539999999999996E-2</v>
      </c>
    </row>
    <row r="3647" spans="1:3" x14ac:dyDescent="0.35">
      <c r="A3647">
        <v>0</v>
      </c>
      <c r="B3647">
        <f t="shared" si="56"/>
        <v>0</v>
      </c>
      <c r="C3647">
        <f>B3647*Solar!$B$2</f>
        <v>0</v>
      </c>
    </row>
    <row r="3648" spans="1:3" x14ac:dyDescent="0.35">
      <c r="A3648">
        <v>0</v>
      </c>
      <c r="B3648">
        <f t="shared" si="56"/>
        <v>0</v>
      </c>
      <c r="C3648">
        <f>B3648*Solar!$B$2</f>
        <v>0</v>
      </c>
    </row>
    <row r="3649" spans="1:3" x14ac:dyDescent="0.35">
      <c r="A3649">
        <v>0</v>
      </c>
      <c r="B3649">
        <f t="shared" si="56"/>
        <v>0</v>
      </c>
      <c r="C3649">
        <f>B3649*Solar!$B$2</f>
        <v>0</v>
      </c>
    </row>
    <row r="3650" spans="1:3" x14ac:dyDescent="0.35">
      <c r="A3650">
        <v>0</v>
      </c>
      <c r="B3650">
        <f t="shared" si="56"/>
        <v>0</v>
      </c>
      <c r="C3650">
        <f>B3650*Solar!$B$2</f>
        <v>0</v>
      </c>
    </row>
    <row r="3651" spans="1:3" x14ac:dyDescent="0.35">
      <c r="A3651">
        <v>0</v>
      </c>
      <c r="B3651">
        <f t="shared" ref="B3651:B3714" si="57">A3651*10</f>
        <v>0</v>
      </c>
      <c r="C3651">
        <f>B3651*Solar!$B$2</f>
        <v>0</v>
      </c>
    </row>
    <row r="3652" spans="1:3" x14ac:dyDescent="0.35">
      <c r="A3652">
        <v>0</v>
      </c>
      <c r="B3652">
        <f t="shared" si="57"/>
        <v>0</v>
      </c>
      <c r="C3652">
        <f>B3652*Solar!$B$2</f>
        <v>0</v>
      </c>
    </row>
    <row r="3653" spans="1:3" x14ac:dyDescent="0.35">
      <c r="A3653">
        <v>10.172000000000001</v>
      </c>
      <c r="B3653">
        <f t="shared" si="57"/>
        <v>101.72</v>
      </c>
      <c r="C3653">
        <f>B3653*Solar!$B$2</f>
        <v>20.242280000000001</v>
      </c>
    </row>
    <row r="3654" spans="1:3" x14ac:dyDescent="0.35">
      <c r="A3654">
        <v>71.102000000000004</v>
      </c>
      <c r="B3654">
        <f t="shared" si="57"/>
        <v>711.02</v>
      </c>
      <c r="C3654">
        <f>B3654*Solar!$B$2</f>
        <v>141.49298000000002</v>
      </c>
    </row>
    <row r="3655" spans="1:3" x14ac:dyDescent="0.35">
      <c r="A3655">
        <v>166.00200000000001</v>
      </c>
      <c r="B3655">
        <f t="shared" si="57"/>
        <v>1660.02</v>
      </c>
      <c r="C3655">
        <f>B3655*Solar!$B$2</f>
        <v>330.34397999999999</v>
      </c>
    </row>
    <row r="3656" spans="1:3" x14ac:dyDescent="0.35">
      <c r="A3656">
        <v>274.21100000000001</v>
      </c>
      <c r="B3656">
        <f t="shared" si="57"/>
        <v>2742.11</v>
      </c>
      <c r="C3656">
        <f>B3656*Solar!$B$2</f>
        <v>545.67989</v>
      </c>
    </row>
    <row r="3657" spans="1:3" x14ac:dyDescent="0.35">
      <c r="A3657">
        <v>388.16699999999997</v>
      </c>
      <c r="B3657">
        <f t="shared" si="57"/>
        <v>3881.6699999999996</v>
      </c>
      <c r="C3657">
        <f>B3657*Solar!$B$2</f>
        <v>772.45232999999996</v>
      </c>
    </row>
    <row r="3658" spans="1:3" x14ac:dyDescent="0.35">
      <c r="A3658">
        <v>472.01799999999997</v>
      </c>
      <c r="B3658">
        <f t="shared" si="57"/>
        <v>4720.1799999999994</v>
      </c>
      <c r="C3658">
        <f>B3658*Solar!$B$2</f>
        <v>939.31581999999992</v>
      </c>
    </row>
    <row r="3659" spans="1:3" x14ac:dyDescent="0.35">
      <c r="A3659">
        <v>570.67899999999997</v>
      </c>
      <c r="B3659">
        <f t="shared" si="57"/>
        <v>5706.79</v>
      </c>
      <c r="C3659">
        <f>B3659*Solar!$B$2</f>
        <v>1135.65121</v>
      </c>
    </row>
    <row r="3660" spans="1:3" x14ac:dyDescent="0.35">
      <c r="A3660">
        <v>617.68600000000004</v>
      </c>
      <c r="B3660">
        <f t="shared" si="57"/>
        <v>6176.8600000000006</v>
      </c>
      <c r="C3660">
        <f>B3660*Solar!$B$2</f>
        <v>1229.1951400000003</v>
      </c>
    </row>
    <row r="3661" spans="1:3" x14ac:dyDescent="0.35">
      <c r="A3661">
        <v>610.82799999999997</v>
      </c>
      <c r="B3661">
        <f t="shared" si="57"/>
        <v>6108.28</v>
      </c>
      <c r="C3661">
        <f>B3661*Solar!$B$2</f>
        <v>1215.54772</v>
      </c>
    </row>
    <row r="3662" spans="1:3" x14ac:dyDescent="0.35">
      <c r="A3662">
        <v>598.08900000000006</v>
      </c>
      <c r="B3662">
        <f t="shared" si="57"/>
        <v>5980.89</v>
      </c>
      <c r="C3662">
        <f>B3662*Solar!$B$2</f>
        <v>1190.1971100000001</v>
      </c>
    </row>
    <row r="3663" spans="1:3" x14ac:dyDescent="0.35">
      <c r="A3663">
        <v>523.18100000000004</v>
      </c>
      <c r="B3663">
        <f t="shared" si="57"/>
        <v>5231.8100000000004</v>
      </c>
      <c r="C3663">
        <f>B3663*Solar!$B$2</f>
        <v>1041.1301900000001</v>
      </c>
    </row>
    <row r="3664" spans="1:3" x14ac:dyDescent="0.35">
      <c r="A3664">
        <v>448.53</v>
      </c>
      <c r="B3664">
        <f t="shared" si="57"/>
        <v>4485.2999999999993</v>
      </c>
      <c r="C3664">
        <f>B3664*Solar!$B$2</f>
        <v>892.57469999999989</v>
      </c>
    </row>
    <row r="3665" spans="1:3" x14ac:dyDescent="0.35">
      <c r="A3665">
        <v>328.72800000000001</v>
      </c>
      <c r="B3665">
        <f t="shared" si="57"/>
        <v>3287.28</v>
      </c>
      <c r="C3665">
        <f>B3665*Solar!$B$2</f>
        <v>654.16872000000012</v>
      </c>
    </row>
    <row r="3666" spans="1:3" x14ac:dyDescent="0.35">
      <c r="A3666">
        <v>234.631</v>
      </c>
      <c r="B3666">
        <f t="shared" si="57"/>
        <v>2346.31</v>
      </c>
      <c r="C3666">
        <f>B3666*Solar!$B$2</f>
        <v>466.91569000000004</v>
      </c>
    </row>
    <row r="3667" spans="1:3" x14ac:dyDescent="0.35">
      <c r="A3667">
        <v>147.625</v>
      </c>
      <c r="B3667">
        <f t="shared" si="57"/>
        <v>1476.25</v>
      </c>
      <c r="C3667">
        <f>B3667*Solar!$B$2</f>
        <v>293.77375000000001</v>
      </c>
    </row>
    <row r="3668" spans="1:3" x14ac:dyDescent="0.35">
      <c r="A3668">
        <v>72.23</v>
      </c>
      <c r="B3668">
        <f t="shared" si="57"/>
        <v>722.30000000000007</v>
      </c>
      <c r="C3668">
        <f>B3668*Solar!$B$2</f>
        <v>143.73770000000002</v>
      </c>
    </row>
    <row r="3669" spans="1:3" x14ac:dyDescent="0.35">
      <c r="A3669">
        <v>14.523999999999999</v>
      </c>
      <c r="B3669">
        <f t="shared" si="57"/>
        <v>145.23999999999998</v>
      </c>
      <c r="C3669">
        <f>B3669*Solar!$B$2</f>
        <v>28.902759999999997</v>
      </c>
    </row>
    <row r="3670" spans="1:3" x14ac:dyDescent="0.35">
      <c r="A3670">
        <v>2.5999999999999999E-2</v>
      </c>
      <c r="B3670">
        <f t="shared" si="57"/>
        <v>0.26</v>
      </c>
      <c r="C3670">
        <f>B3670*Solar!$B$2</f>
        <v>5.1740000000000001E-2</v>
      </c>
    </row>
    <row r="3671" spans="1:3" x14ac:dyDescent="0.35">
      <c r="A3671">
        <v>0</v>
      </c>
      <c r="B3671">
        <f t="shared" si="57"/>
        <v>0</v>
      </c>
      <c r="C3671">
        <f>B3671*Solar!$B$2</f>
        <v>0</v>
      </c>
    </row>
    <row r="3672" spans="1:3" x14ac:dyDescent="0.35">
      <c r="A3672">
        <v>0</v>
      </c>
      <c r="B3672">
        <f t="shared" si="57"/>
        <v>0</v>
      </c>
      <c r="C3672">
        <f>B3672*Solar!$B$2</f>
        <v>0</v>
      </c>
    </row>
    <row r="3673" spans="1:3" x14ac:dyDescent="0.35">
      <c r="A3673">
        <v>0</v>
      </c>
      <c r="B3673">
        <f t="shared" si="57"/>
        <v>0</v>
      </c>
      <c r="C3673">
        <f>B3673*Solar!$B$2</f>
        <v>0</v>
      </c>
    </row>
    <row r="3674" spans="1:3" x14ac:dyDescent="0.35">
      <c r="A3674">
        <v>0</v>
      </c>
      <c r="B3674">
        <f t="shared" si="57"/>
        <v>0</v>
      </c>
      <c r="C3674">
        <f>B3674*Solar!$B$2</f>
        <v>0</v>
      </c>
    </row>
    <row r="3675" spans="1:3" x14ac:dyDescent="0.35">
      <c r="A3675">
        <v>0</v>
      </c>
      <c r="B3675">
        <f t="shared" si="57"/>
        <v>0</v>
      </c>
      <c r="C3675">
        <f>B3675*Solar!$B$2</f>
        <v>0</v>
      </c>
    </row>
    <row r="3676" spans="1:3" x14ac:dyDescent="0.35">
      <c r="A3676">
        <v>8.9999999999999993E-3</v>
      </c>
      <c r="B3676">
        <f t="shared" si="57"/>
        <v>0.09</v>
      </c>
      <c r="C3676">
        <f>B3676*Solar!$B$2</f>
        <v>1.7909999999999999E-2</v>
      </c>
    </row>
    <row r="3677" spans="1:3" x14ac:dyDescent="0.35">
      <c r="A3677">
        <v>7.8419999999999996</v>
      </c>
      <c r="B3677">
        <f t="shared" si="57"/>
        <v>78.42</v>
      </c>
      <c r="C3677">
        <f>B3677*Solar!$B$2</f>
        <v>15.605580000000002</v>
      </c>
    </row>
    <row r="3678" spans="1:3" x14ac:dyDescent="0.35">
      <c r="A3678">
        <v>54.243000000000002</v>
      </c>
      <c r="B3678">
        <f t="shared" si="57"/>
        <v>542.43000000000006</v>
      </c>
      <c r="C3678">
        <f>B3678*Solar!$B$2</f>
        <v>107.94357000000002</v>
      </c>
    </row>
    <row r="3679" spans="1:3" x14ac:dyDescent="0.35">
      <c r="A3679">
        <v>123.875</v>
      </c>
      <c r="B3679">
        <f t="shared" si="57"/>
        <v>1238.75</v>
      </c>
      <c r="C3679">
        <f>B3679*Solar!$B$2</f>
        <v>246.51125000000002</v>
      </c>
    </row>
    <row r="3680" spans="1:3" x14ac:dyDescent="0.35">
      <c r="A3680">
        <v>213.14</v>
      </c>
      <c r="B3680">
        <f t="shared" si="57"/>
        <v>2131.3999999999996</v>
      </c>
      <c r="C3680">
        <f>B3680*Solar!$B$2</f>
        <v>424.14859999999993</v>
      </c>
    </row>
    <row r="3681" spans="1:3" x14ac:dyDescent="0.35">
      <c r="A3681">
        <v>329.9</v>
      </c>
      <c r="B3681">
        <f t="shared" si="57"/>
        <v>3299</v>
      </c>
      <c r="C3681">
        <f>B3681*Solar!$B$2</f>
        <v>656.50100000000009</v>
      </c>
    </row>
    <row r="3682" spans="1:3" x14ac:dyDescent="0.35">
      <c r="A3682">
        <v>397.78699999999998</v>
      </c>
      <c r="B3682">
        <f t="shared" si="57"/>
        <v>3977.87</v>
      </c>
      <c r="C3682">
        <f>B3682*Solar!$B$2</f>
        <v>791.59613000000002</v>
      </c>
    </row>
    <row r="3683" spans="1:3" x14ac:dyDescent="0.35">
      <c r="A3683">
        <v>475.18799999999999</v>
      </c>
      <c r="B3683">
        <f t="shared" si="57"/>
        <v>4751.88</v>
      </c>
      <c r="C3683">
        <f>B3683*Solar!$B$2</f>
        <v>945.62412000000006</v>
      </c>
    </row>
    <row r="3684" spans="1:3" x14ac:dyDescent="0.35">
      <c r="A3684">
        <v>524.54999999999995</v>
      </c>
      <c r="B3684">
        <f t="shared" si="57"/>
        <v>5245.5</v>
      </c>
      <c r="C3684">
        <f>B3684*Solar!$B$2</f>
        <v>1043.8545000000001</v>
      </c>
    </row>
    <row r="3685" spans="1:3" x14ac:dyDescent="0.35">
      <c r="A3685">
        <v>578.21299999999997</v>
      </c>
      <c r="B3685">
        <f t="shared" si="57"/>
        <v>5782.1299999999992</v>
      </c>
      <c r="C3685">
        <f>B3685*Solar!$B$2</f>
        <v>1150.6438699999999</v>
      </c>
    </row>
    <row r="3686" spans="1:3" x14ac:dyDescent="0.35">
      <c r="A3686">
        <v>566.91399999999999</v>
      </c>
      <c r="B3686">
        <f t="shared" si="57"/>
        <v>5669.1399999999994</v>
      </c>
      <c r="C3686">
        <f>B3686*Solar!$B$2</f>
        <v>1128.15886</v>
      </c>
    </row>
    <row r="3687" spans="1:3" x14ac:dyDescent="0.35">
      <c r="A3687">
        <v>480.05900000000003</v>
      </c>
      <c r="B3687">
        <f t="shared" si="57"/>
        <v>4800.59</v>
      </c>
      <c r="C3687">
        <f>B3687*Solar!$B$2</f>
        <v>955.31741000000011</v>
      </c>
    </row>
    <row r="3688" spans="1:3" x14ac:dyDescent="0.35">
      <c r="A3688">
        <v>420.40300000000002</v>
      </c>
      <c r="B3688">
        <f t="shared" si="57"/>
        <v>4204.0300000000007</v>
      </c>
      <c r="C3688">
        <f>B3688*Solar!$B$2</f>
        <v>836.60197000000016</v>
      </c>
    </row>
    <row r="3689" spans="1:3" x14ac:dyDescent="0.35">
      <c r="A3689">
        <v>327.89699999999999</v>
      </c>
      <c r="B3689">
        <f t="shared" si="57"/>
        <v>3278.97</v>
      </c>
      <c r="C3689">
        <f>B3689*Solar!$B$2</f>
        <v>652.51503000000002</v>
      </c>
    </row>
    <row r="3690" spans="1:3" x14ac:dyDescent="0.35">
      <c r="A3690">
        <v>232.27099999999999</v>
      </c>
      <c r="B3690">
        <f t="shared" si="57"/>
        <v>2322.71</v>
      </c>
      <c r="C3690">
        <f>B3690*Solar!$B$2</f>
        <v>462.21929000000006</v>
      </c>
    </row>
    <row r="3691" spans="1:3" x14ac:dyDescent="0.35">
      <c r="A3691">
        <v>169.95699999999999</v>
      </c>
      <c r="B3691">
        <f t="shared" si="57"/>
        <v>1699.57</v>
      </c>
      <c r="C3691">
        <f>B3691*Solar!$B$2</f>
        <v>338.21442999999999</v>
      </c>
    </row>
    <row r="3692" spans="1:3" x14ac:dyDescent="0.35">
      <c r="A3692">
        <v>75.44</v>
      </c>
      <c r="B3692">
        <f t="shared" si="57"/>
        <v>754.4</v>
      </c>
      <c r="C3692">
        <f>B3692*Solar!$B$2</f>
        <v>150.12559999999999</v>
      </c>
    </row>
    <row r="3693" spans="1:3" x14ac:dyDescent="0.35">
      <c r="A3693">
        <v>14.175000000000001</v>
      </c>
      <c r="B3693">
        <f t="shared" si="57"/>
        <v>141.75</v>
      </c>
      <c r="C3693">
        <f>B3693*Solar!$B$2</f>
        <v>28.208250000000003</v>
      </c>
    </row>
    <row r="3694" spans="1:3" x14ac:dyDescent="0.35">
      <c r="A3694">
        <v>7.1999999999999995E-2</v>
      </c>
      <c r="B3694">
        <f t="shared" si="57"/>
        <v>0.72</v>
      </c>
      <c r="C3694">
        <f>B3694*Solar!$B$2</f>
        <v>0.14327999999999999</v>
      </c>
    </row>
    <row r="3695" spans="1:3" x14ac:dyDescent="0.35">
      <c r="A3695">
        <v>0</v>
      </c>
      <c r="B3695">
        <f t="shared" si="57"/>
        <v>0</v>
      </c>
      <c r="C3695">
        <f>B3695*Solar!$B$2</f>
        <v>0</v>
      </c>
    </row>
    <row r="3696" spans="1:3" x14ac:dyDescent="0.35">
      <c r="A3696">
        <v>2E-3</v>
      </c>
      <c r="B3696">
        <f t="shared" si="57"/>
        <v>0.02</v>
      </c>
      <c r="C3696">
        <f>B3696*Solar!$B$2</f>
        <v>3.98E-3</v>
      </c>
    </row>
    <row r="3697" spans="1:3" x14ac:dyDescent="0.35">
      <c r="A3697">
        <v>0</v>
      </c>
      <c r="B3697">
        <f t="shared" si="57"/>
        <v>0</v>
      </c>
      <c r="C3697">
        <f>B3697*Solar!$B$2</f>
        <v>0</v>
      </c>
    </row>
    <row r="3698" spans="1:3" x14ac:dyDescent="0.35">
      <c r="A3698">
        <v>0</v>
      </c>
      <c r="B3698">
        <f t="shared" si="57"/>
        <v>0</v>
      </c>
      <c r="C3698">
        <f>B3698*Solar!$B$2</f>
        <v>0</v>
      </c>
    </row>
    <row r="3699" spans="1:3" x14ac:dyDescent="0.35">
      <c r="A3699">
        <v>0</v>
      </c>
      <c r="B3699">
        <f t="shared" si="57"/>
        <v>0</v>
      </c>
      <c r="C3699">
        <f>B3699*Solar!$B$2</f>
        <v>0</v>
      </c>
    </row>
    <row r="3700" spans="1:3" x14ac:dyDescent="0.35">
      <c r="A3700">
        <v>1.9E-2</v>
      </c>
      <c r="B3700">
        <f t="shared" si="57"/>
        <v>0.19</v>
      </c>
      <c r="C3700">
        <f>B3700*Solar!$B$2</f>
        <v>3.7810000000000003E-2</v>
      </c>
    </row>
    <row r="3701" spans="1:3" x14ac:dyDescent="0.35">
      <c r="A3701">
        <v>6.9829999999999997</v>
      </c>
      <c r="B3701">
        <f t="shared" si="57"/>
        <v>69.83</v>
      </c>
      <c r="C3701">
        <f>B3701*Solar!$B$2</f>
        <v>13.89617</v>
      </c>
    </row>
    <row r="3702" spans="1:3" x14ac:dyDescent="0.35">
      <c r="A3702">
        <v>53.363999999999997</v>
      </c>
      <c r="B3702">
        <f t="shared" si="57"/>
        <v>533.64</v>
      </c>
      <c r="C3702">
        <f>B3702*Solar!$B$2</f>
        <v>106.19436</v>
      </c>
    </row>
    <row r="3703" spans="1:3" x14ac:dyDescent="0.35">
      <c r="A3703">
        <v>130.20500000000001</v>
      </c>
      <c r="B3703">
        <f t="shared" si="57"/>
        <v>1302.0500000000002</v>
      </c>
      <c r="C3703">
        <f>B3703*Solar!$B$2</f>
        <v>259.10795000000007</v>
      </c>
    </row>
    <row r="3704" spans="1:3" x14ac:dyDescent="0.35">
      <c r="A3704">
        <v>235.154</v>
      </c>
      <c r="B3704">
        <f t="shared" si="57"/>
        <v>2351.54</v>
      </c>
      <c r="C3704">
        <f>B3704*Solar!$B$2</f>
        <v>467.95645999999999</v>
      </c>
    </row>
    <row r="3705" spans="1:3" x14ac:dyDescent="0.35">
      <c r="A3705">
        <v>322.238</v>
      </c>
      <c r="B3705">
        <f t="shared" si="57"/>
        <v>3222.38</v>
      </c>
      <c r="C3705">
        <f>B3705*Solar!$B$2</f>
        <v>641.25362000000007</v>
      </c>
    </row>
    <row r="3706" spans="1:3" x14ac:dyDescent="0.35">
      <c r="A3706">
        <v>415.03100000000001</v>
      </c>
      <c r="B3706">
        <f t="shared" si="57"/>
        <v>4150.3100000000004</v>
      </c>
      <c r="C3706">
        <f>B3706*Solar!$B$2</f>
        <v>825.91169000000014</v>
      </c>
    </row>
    <row r="3707" spans="1:3" x14ac:dyDescent="0.35">
      <c r="A3707">
        <v>475.84800000000001</v>
      </c>
      <c r="B3707">
        <f t="shared" si="57"/>
        <v>4758.4800000000005</v>
      </c>
      <c r="C3707">
        <f>B3707*Solar!$B$2</f>
        <v>946.93752000000018</v>
      </c>
    </row>
    <row r="3708" spans="1:3" x14ac:dyDescent="0.35">
      <c r="A3708">
        <v>529.59299999999996</v>
      </c>
      <c r="B3708">
        <f t="shared" si="57"/>
        <v>5295.9299999999994</v>
      </c>
      <c r="C3708">
        <f>B3708*Solar!$B$2</f>
        <v>1053.8900699999999</v>
      </c>
    </row>
    <row r="3709" spans="1:3" x14ac:dyDescent="0.35">
      <c r="A3709">
        <v>545.04200000000003</v>
      </c>
      <c r="B3709">
        <f t="shared" si="57"/>
        <v>5450.42</v>
      </c>
      <c r="C3709">
        <f>B3709*Solar!$B$2</f>
        <v>1084.6335800000002</v>
      </c>
    </row>
    <row r="3710" spans="1:3" x14ac:dyDescent="0.35">
      <c r="A3710">
        <v>547.05600000000004</v>
      </c>
      <c r="B3710">
        <f t="shared" si="57"/>
        <v>5470.56</v>
      </c>
      <c r="C3710">
        <f>B3710*Solar!$B$2</f>
        <v>1088.6414400000001</v>
      </c>
    </row>
    <row r="3711" spans="1:3" x14ac:dyDescent="0.35">
      <c r="A3711">
        <v>518.03800000000001</v>
      </c>
      <c r="B3711">
        <f t="shared" si="57"/>
        <v>5180.38</v>
      </c>
      <c r="C3711">
        <f>B3711*Solar!$B$2</f>
        <v>1030.89562</v>
      </c>
    </row>
    <row r="3712" spans="1:3" x14ac:dyDescent="0.35">
      <c r="A3712">
        <v>431.88299999999998</v>
      </c>
      <c r="B3712">
        <f t="shared" si="57"/>
        <v>4318.83</v>
      </c>
      <c r="C3712">
        <f>B3712*Solar!$B$2</f>
        <v>859.44717000000003</v>
      </c>
    </row>
    <row r="3713" spans="1:3" x14ac:dyDescent="0.35">
      <c r="A3713">
        <v>360.95299999999997</v>
      </c>
      <c r="B3713">
        <f t="shared" si="57"/>
        <v>3609.5299999999997</v>
      </c>
      <c r="C3713">
        <f>B3713*Solar!$B$2</f>
        <v>718.29647</v>
      </c>
    </row>
    <row r="3714" spans="1:3" x14ac:dyDescent="0.35">
      <c r="A3714">
        <v>254.15100000000001</v>
      </c>
      <c r="B3714">
        <f t="shared" si="57"/>
        <v>2541.5100000000002</v>
      </c>
      <c r="C3714">
        <f>B3714*Solar!$B$2</f>
        <v>505.76049000000006</v>
      </c>
    </row>
    <row r="3715" spans="1:3" x14ac:dyDescent="0.35">
      <c r="A3715">
        <v>170.39599999999999</v>
      </c>
      <c r="B3715">
        <f t="shared" ref="B3715:B3778" si="58">A3715*10</f>
        <v>1703.9599999999998</v>
      </c>
      <c r="C3715">
        <f>B3715*Solar!$B$2</f>
        <v>339.08803999999998</v>
      </c>
    </row>
    <row r="3716" spans="1:3" x14ac:dyDescent="0.35">
      <c r="A3716">
        <v>78.894000000000005</v>
      </c>
      <c r="B3716">
        <f t="shared" si="58"/>
        <v>788.94</v>
      </c>
      <c r="C3716">
        <f>B3716*Solar!$B$2</f>
        <v>156.99906000000001</v>
      </c>
    </row>
    <row r="3717" spans="1:3" x14ac:dyDescent="0.35">
      <c r="A3717">
        <v>16.338000000000001</v>
      </c>
      <c r="B3717">
        <f t="shared" si="58"/>
        <v>163.38</v>
      </c>
      <c r="C3717">
        <f>B3717*Solar!$B$2</f>
        <v>32.512619999999998</v>
      </c>
    </row>
    <row r="3718" spans="1:3" x14ac:dyDescent="0.35">
      <c r="A3718">
        <v>4.3999999999999997E-2</v>
      </c>
      <c r="B3718">
        <f t="shared" si="58"/>
        <v>0.43999999999999995</v>
      </c>
      <c r="C3718">
        <f>B3718*Solar!$B$2</f>
        <v>8.7559999999999999E-2</v>
      </c>
    </row>
    <row r="3719" spans="1:3" x14ac:dyDescent="0.35">
      <c r="A3719">
        <v>0</v>
      </c>
      <c r="B3719">
        <f t="shared" si="58"/>
        <v>0</v>
      </c>
      <c r="C3719">
        <f>B3719*Solar!$B$2</f>
        <v>0</v>
      </c>
    </row>
    <row r="3720" spans="1:3" x14ac:dyDescent="0.35">
      <c r="A3720">
        <v>0</v>
      </c>
      <c r="B3720">
        <f t="shared" si="58"/>
        <v>0</v>
      </c>
      <c r="C3720">
        <f>B3720*Solar!$B$2</f>
        <v>0</v>
      </c>
    </row>
    <row r="3721" spans="1:3" x14ac:dyDescent="0.35">
      <c r="A3721">
        <v>0</v>
      </c>
      <c r="B3721">
        <f t="shared" si="58"/>
        <v>0</v>
      </c>
      <c r="C3721">
        <f>B3721*Solar!$B$2</f>
        <v>0</v>
      </c>
    </row>
    <row r="3722" spans="1:3" x14ac:dyDescent="0.35">
      <c r="A3722">
        <v>0</v>
      </c>
      <c r="B3722">
        <f t="shared" si="58"/>
        <v>0</v>
      </c>
      <c r="C3722">
        <f>B3722*Solar!$B$2</f>
        <v>0</v>
      </c>
    </row>
    <row r="3723" spans="1:3" x14ac:dyDescent="0.35">
      <c r="A3723">
        <v>0</v>
      </c>
      <c r="B3723">
        <f t="shared" si="58"/>
        <v>0</v>
      </c>
      <c r="C3723">
        <f>B3723*Solar!$B$2</f>
        <v>0</v>
      </c>
    </row>
    <row r="3724" spans="1:3" x14ac:dyDescent="0.35">
      <c r="A3724">
        <v>3.9E-2</v>
      </c>
      <c r="B3724">
        <f t="shared" si="58"/>
        <v>0.39</v>
      </c>
      <c r="C3724">
        <f>B3724*Solar!$B$2</f>
        <v>7.7610000000000012E-2</v>
      </c>
    </row>
    <row r="3725" spans="1:3" x14ac:dyDescent="0.35">
      <c r="A3725">
        <v>9.5229999999999997</v>
      </c>
      <c r="B3725">
        <f t="shared" si="58"/>
        <v>95.22999999999999</v>
      </c>
      <c r="C3725">
        <f>B3725*Solar!$B$2</f>
        <v>18.950769999999999</v>
      </c>
    </row>
    <row r="3726" spans="1:3" x14ac:dyDescent="0.35">
      <c r="A3726">
        <v>59.05</v>
      </c>
      <c r="B3726">
        <f t="shared" si="58"/>
        <v>590.5</v>
      </c>
      <c r="C3726">
        <f>B3726*Solar!$B$2</f>
        <v>117.5095</v>
      </c>
    </row>
    <row r="3727" spans="1:3" x14ac:dyDescent="0.35">
      <c r="A3727">
        <v>151.999</v>
      </c>
      <c r="B3727">
        <f t="shared" si="58"/>
        <v>1519.99</v>
      </c>
      <c r="C3727">
        <f>B3727*Solar!$B$2</f>
        <v>302.47801000000004</v>
      </c>
    </row>
    <row r="3728" spans="1:3" x14ac:dyDescent="0.35">
      <c r="A3728">
        <v>259.47800000000001</v>
      </c>
      <c r="B3728">
        <f t="shared" si="58"/>
        <v>2594.7800000000002</v>
      </c>
      <c r="C3728">
        <f>B3728*Solar!$B$2</f>
        <v>516.36122000000012</v>
      </c>
    </row>
    <row r="3729" spans="1:3" x14ac:dyDescent="0.35">
      <c r="A3729">
        <v>365.78899999999999</v>
      </c>
      <c r="B3729">
        <f t="shared" si="58"/>
        <v>3657.89</v>
      </c>
      <c r="C3729">
        <f>B3729*Solar!$B$2</f>
        <v>727.92011000000002</v>
      </c>
    </row>
    <row r="3730" spans="1:3" x14ac:dyDescent="0.35">
      <c r="A3730">
        <v>451.774</v>
      </c>
      <c r="B3730">
        <f t="shared" si="58"/>
        <v>4517.74</v>
      </c>
      <c r="C3730">
        <f>B3730*Solar!$B$2</f>
        <v>899.03026</v>
      </c>
    </row>
    <row r="3731" spans="1:3" x14ac:dyDescent="0.35">
      <c r="A3731">
        <v>527.15300000000002</v>
      </c>
      <c r="B3731">
        <f t="shared" si="58"/>
        <v>5271.5300000000007</v>
      </c>
      <c r="C3731">
        <f>B3731*Solar!$B$2</f>
        <v>1049.0344700000003</v>
      </c>
    </row>
    <row r="3732" spans="1:3" x14ac:dyDescent="0.35">
      <c r="A3732">
        <v>556.47699999999998</v>
      </c>
      <c r="B3732">
        <f t="shared" si="58"/>
        <v>5564.7699999999995</v>
      </c>
      <c r="C3732">
        <f>B3732*Solar!$B$2</f>
        <v>1107.38923</v>
      </c>
    </row>
    <row r="3733" spans="1:3" x14ac:dyDescent="0.35">
      <c r="A3733">
        <v>517.971</v>
      </c>
      <c r="B3733">
        <f t="shared" si="58"/>
        <v>5179.71</v>
      </c>
      <c r="C3733">
        <f>B3733*Solar!$B$2</f>
        <v>1030.7622900000001</v>
      </c>
    </row>
    <row r="3734" spans="1:3" x14ac:dyDescent="0.35">
      <c r="A3734">
        <v>517.47400000000005</v>
      </c>
      <c r="B3734">
        <f t="shared" si="58"/>
        <v>5174.7400000000007</v>
      </c>
      <c r="C3734">
        <f>B3734*Solar!$B$2</f>
        <v>1029.7732600000002</v>
      </c>
    </row>
    <row r="3735" spans="1:3" x14ac:dyDescent="0.35">
      <c r="A3735">
        <v>522.649</v>
      </c>
      <c r="B3735">
        <f t="shared" si="58"/>
        <v>5226.49</v>
      </c>
      <c r="C3735">
        <f>B3735*Solar!$B$2</f>
        <v>1040.07151</v>
      </c>
    </row>
    <row r="3736" spans="1:3" x14ac:dyDescent="0.35">
      <c r="A3736">
        <v>419.57600000000002</v>
      </c>
      <c r="B3736">
        <f t="shared" si="58"/>
        <v>4195.76</v>
      </c>
      <c r="C3736">
        <f>B3736*Solar!$B$2</f>
        <v>834.95624000000009</v>
      </c>
    </row>
    <row r="3737" spans="1:3" x14ac:dyDescent="0.35">
      <c r="A3737">
        <v>335.15800000000002</v>
      </c>
      <c r="B3737">
        <f t="shared" si="58"/>
        <v>3351.58</v>
      </c>
      <c r="C3737">
        <f>B3737*Solar!$B$2</f>
        <v>666.96442000000002</v>
      </c>
    </row>
    <row r="3738" spans="1:3" x14ac:dyDescent="0.35">
      <c r="A3738">
        <v>238.047</v>
      </c>
      <c r="B3738">
        <f t="shared" si="58"/>
        <v>2380.4699999999998</v>
      </c>
      <c r="C3738">
        <f>B3738*Solar!$B$2</f>
        <v>473.71352999999999</v>
      </c>
    </row>
    <row r="3739" spans="1:3" x14ac:dyDescent="0.35">
      <c r="A3739">
        <v>162.80199999999999</v>
      </c>
      <c r="B3739">
        <f t="shared" si="58"/>
        <v>1628.02</v>
      </c>
      <c r="C3739">
        <f>B3739*Solar!$B$2</f>
        <v>323.97597999999999</v>
      </c>
    </row>
    <row r="3740" spans="1:3" x14ac:dyDescent="0.35">
      <c r="A3740">
        <v>73.603999999999999</v>
      </c>
      <c r="B3740">
        <f t="shared" si="58"/>
        <v>736.04</v>
      </c>
      <c r="C3740">
        <f>B3740*Solar!$B$2</f>
        <v>146.47196</v>
      </c>
    </row>
    <row r="3741" spans="1:3" x14ac:dyDescent="0.35">
      <c r="A3741">
        <v>15.05</v>
      </c>
      <c r="B3741">
        <f t="shared" si="58"/>
        <v>150.5</v>
      </c>
      <c r="C3741">
        <f>B3741*Solar!$B$2</f>
        <v>29.9495</v>
      </c>
    </row>
    <row r="3742" spans="1:3" x14ac:dyDescent="0.35">
      <c r="A3742">
        <v>3.4000000000000002E-2</v>
      </c>
      <c r="B3742">
        <f t="shared" si="58"/>
        <v>0.34</v>
      </c>
      <c r="C3742">
        <f>B3742*Solar!$B$2</f>
        <v>6.7660000000000012E-2</v>
      </c>
    </row>
    <row r="3743" spans="1:3" x14ac:dyDescent="0.35">
      <c r="A3743">
        <v>0</v>
      </c>
      <c r="B3743">
        <f t="shared" si="58"/>
        <v>0</v>
      </c>
      <c r="C3743">
        <f>B3743*Solar!$B$2</f>
        <v>0</v>
      </c>
    </row>
    <row r="3744" spans="1:3" x14ac:dyDescent="0.35">
      <c r="A3744">
        <v>0</v>
      </c>
      <c r="B3744">
        <f t="shared" si="58"/>
        <v>0</v>
      </c>
      <c r="C3744">
        <f>B3744*Solar!$B$2</f>
        <v>0</v>
      </c>
    </row>
    <row r="3745" spans="1:3" x14ac:dyDescent="0.35">
      <c r="A3745">
        <v>0</v>
      </c>
      <c r="B3745">
        <f t="shared" si="58"/>
        <v>0</v>
      </c>
      <c r="C3745">
        <f>B3745*Solar!$B$2</f>
        <v>0</v>
      </c>
    </row>
    <row r="3746" spans="1:3" x14ac:dyDescent="0.35">
      <c r="A3746">
        <v>0</v>
      </c>
      <c r="B3746">
        <f t="shared" si="58"/>
        <v>0</v>
      </c>
      <c r="C3746">
        <f>B3746*Solar!$B$2</f>
        <v>0</v>
      </c>
    </row>
    <row r="3747" spans="1:3" x14ac:dyDescent="0.35">
      <c r="A3747">
        <v>0</v>
      </c>
      <c r="B3747">
        <f t="shared" si="58"/>
        <v>0</v>
      </c>
      <c r="C3747">
        <f>B3747*Solar!$B$2</f>
        <v>0</v>
      </c>
    </row>
    <row r="3748" spans="1:3" x14ac:dyDescent="0.35">
      <c r="A3748">
        <v>3.2000000000000001E-2</v>
      </c>
      <c r="B3748">
        <f t="shared" si="58"/>
        <v>0.32</v>
      </c>
      <c r="C3748">
        <f>B3748*Solar!$B$2</f>
        <v>6.368E-2</v>
      </c>
    </row>
    <row r="3749" spans="1:3" x14ac:dyDescent="0.35">
      <c r="A3749">
        <v>8.2210000000000001</v>
      </c>
      <c r="B3749">
        <f t="shared" si="58"/>
        <v>82.210000000000008</v>
      </c>
      <c r="C3749">
        <f>B3749*Solar!$B$2</f>
        <v>16.359790000000004</v>
      </c>
    </row>
    <row r="3750" spans="1:3" x14ac:dyDescent="0.35">
      <c r="A3750">
        <v>57.018999999999998</v>
      </c>
      <c r="B3750">
        <f t="shared" si="58"/>
        <v>570.18999999999994</v>
      </c>
      <c r="C3750">
        <f>B3750*Solar!$B$2</f>
        <v>113.46781</v>
      </c>
    </row>
    <row r="3751" spans="1:3" x14ac:dyDescent="0.35">
      <c r="A3751">
        <v>133.00399999999999</v>
      </c>
      <c r="B3751">
        <f t="shared" si="58"/>
        <v>1330.04</v>
      </c>
      <c r="C3751">
        <f>B3751*Solar!$B$2</f>
        <v>264.67795999999998</v>
      </c>
    </row>
    <row r="3752" spans="1:3" x14ac:dyDescent="0.35">
      <c r="A3752">
        <v>233.233</v>
      </c>
      <c r="B3752">
        <f t="shared" si="58"/>
        <v>2332.33</v>
      </c>
      <c r="C3752">
        <f>B3752*Solar!$B$2</f>
        <v>464.13367</v>
      </c>
    </row>
    <row r="3753" spans="1:3" x14ac:dyDescent="0.35">
      <c r="A3753">
        <v>340.76100000000002</v>
      </c>
      <c r="B3753">
        <f t="shared" si="58"/>
        <v>3407.61</v>
      </c>
      <c r="C3753">
        <f>B3753*Solar!$B$2</f>
        <v>678.11439000000007</v>
      </c>
    </row>
    <row r="3754" spans="1:3" x14ac:dyDescent="0.35">
      <c r="A3754">
        <v>467.40199999999999</v>
      </c>
      <c r="B3754">
        <f t="shared" si="58"/>
        <v>4674.0199999999995</v>
      </c>
      <c r="C3754">
        <f>B3754*Solar!$B$2</f>
        <v>930.12997999999993</v>
      </c>
    </row>
    <row r="3755" spans="1:3" x14ac:dyDescent="0.35">
      <c r="A3755">
        <v>536.95600000000002</v>
      </c>
      <c r="B3755">
        <f t="shared" si="58"/>
        <v>5369.56</v>
      </c>
      <c r="C3755">
        <f>B3755*Solar!$B$2</f>
        <v>1068.5424400000002</v>
      </c>
    </row>
    <row r="3756" spans="1:3" x14ac:dyDescent="0.35">
      <c r="A3756">
        <v>551.36099999999999</v>
      </c>
      <c r="B3756">
        <f t="shared" si="58"/>
        <v>5513.61</v>
      </c>
      <c r="C3756">
        <f>B3756*Solar!$B$2</f>
        <v>1097.20839</v>
      </c>
    </row>
    <row r="3757" spans="1:3" x14ac:dyDescent="0.35">
      <c r="A3757">
        <v>562.39400000000001</v>
      </c>
      <c r="B3757">
        <f t="shared" si="58"/>
        <v>5623.9400000000005</v>
      </c>
      <c r="C3757">
        <f>B3757*Solar!$B$2</f>
        <v>1119.1640600000001</v>
      </c>
    </row>
    <row r="3758" spans="1:3" x14ac:dyDescent="0.35">
      <c r="A3758">
        <v>554.48699999999997</v>
      </c>
      <c r="B3758">
        <f t="shared" si="58"/>
        <v>5544.87</v>
      </c>
      <c r="C3758">
        <f>B3758*Solar!$B$2</f>
        <v>1103.42913</v>
      </c>
    </row>
    <row r="3759" spans="1:3" x14ac:dyDescent="0.35">
      <c r="A3759">
        <v>517.22900000000004</v>
      </c>
      <c r="B3759">
        <f t="shared" si="58"/>
        <v>5172.2900000000009</v>
      </c>
      <c r="C3759">
        <f>B3759*Solar!$B$2</f>
        <v>1029.2857100000003</v>
      </c>
    </row>
    <row r="3760" spans="1:3" x14ac:dyDescent="0.35">
      <c r="A3760">
        <v>430.89100000000002</v>
      </c>
      <c r="B3760">
        <f t="shared" si="58"/>
        <v>4308.91</v>
      </c>
      <c r="C3760">
        <f>B3760*Solar!$B$2</f>
        <v>857.47309000000007</v>
      </c>
    </row>
    <row r="3761" spans="1:3" x14ac:dyDescent="0.35">
      <c r="A3761">
        <v>354.18700000000001</v>
      </c>
      <c r="B3761">
        <f t="shared" si="58"/>
        <v>3541.87</v>
      </c>
      <c r="C3761">
        <f>B3761*Solar!$B$2</f>
        <v>704.83213000000001</v>
      </c>
    </row>
    <row r="3762" spans="1:3" x14ac:dyDescent="0.35">
      <c r="A3762">
        <v>260.97399999999999</v>
      </c>
      <c r="B3762">
        <f t="shared" si="58"/>
        <v>2609.7399999999998</v>
      </c>
      <c r="C3762">
        <f>B3762*Solar!$B$2</f>
        <v>519.33825999999999</v>
      </c>
    </row>
    <row r="3763" spans="1:3" x14ac:dyDescent="0.35">
      <c r="A3763">
        <v>163.774</v>
      </c>
      <c r="B3763">
        <f t="shared" si="58"/>
        <v>1637.74</v>
      </c>
      <c r="C3763">
        <f>B3763*Solar!$B$2</f>
        <v>325.91025999999999</v>
      </c>
    </row>
    <row r="3764" spans="1:3" x14ac:dyDescent="0.35">
      <c r="A3764">
        <v>80.745000000000005</v>
      </c>
      <c r="B3764">
        <f t="shared" si="58"/>
        <v>807.45</v>
      </c>
      <c r="C3764">
        <f>B3764*Solar!$B$2</f>
        <v>160.68255000000002</v>
      </c>
    </row>
    <row r="3765" spans="1:3" x14ac:dyDescent="0.35">
      <c r="A3765">
        <v>17.195</v>
      </c>
      <c r="B3765">
        <f t="shared" si="58"/>
        <v>171.95</v>
      </c>
      <c r="C3765">
        <f>B3765*Solar!$B$2</f>
        <v>34.218049999999998</v>
      </c>
    </row>
    <row r="3766" spans="1:3" x14ac:dyDescent="0.35">
      <c r="A3766">
        <v>0.13600000000000001</v>
      </c>
      <c r="B3766">
        <f t="shared" si="58"/>
        <v>1.36</v>
      </c>
      <c r="C3766">
        <f>B3766*Solar!$B$2</f>
        <v>0.27064000000000005</v>
      </c>
    </row>
    <row r="3767" spans="1:3" x14ac:dyDescent="0.35">
      <c r="A3767">
        <v>0</v>
      </c>
      <c r="B3767">
        <f t="shared" si="58"/>
        <v>0</v>
      </c>
      <c r="C3767">
        <f>B3767*Solar!$B$2</f>
        <v>0</v>
      </c>
    </row>
    <row r="3768" spans="1:3" x14ac:dyDescent="0.35">
      <c r="A3768">
        <v>0</v>
      </c>
      <c r="B3768">
        <f t="shared" si="58"/>
        <v>0</v>
      </c>
      <c r="C3768">
        <f>B3768*Solar!$B$2</f>
        <v>0</v>
      </c>
    </row>
    <row r="3769" spans="1:3" x14ac:dyDescent="0.35">
      <c r="A3769">
        <v>8.9999999999999993E-3</v>
      </c>
      <c r="B3769">
        <f t="shared" si="58"/>
        <v>0.09</v>
      </c>
      <c r="C3769">
        <f>B3769*Solar!$B$2</f>
        <v>1.7909999999999999E-2</v>
      </c>
    </row>
    <row r="3770" spans="1:3" x14ac:dyDescent="0.35">
      <c r="A3770">
        <v>5.0000000000000001E-3</v>
      </c>
      <c r="B3770">
        <f t="shared" si="58"/>
        <v>0.05</v>
      </c>
      <c r="C3770">
        <f>B3770*Solar!$B$2</f>
        <v>9.9500000000000005E-3</v>
      </c>
    </row>
    <row r="3771" spans="1:3" x14ac:dyDescent="0.35">
      <c r="A3771">
        <v>0</v>
      </c>
      <c r="B3771">
        <f t="shared" si="58"/>
        <v>0</v>
      </c>
      <c r="C3771">
        <f>B3771*Solar!$B$2</f>
        <v>0</v>
      </c>
    </row>
    <row r="3772" spans="1:3" x14ac:dyDescent="0.35">
      <c r="A3772">
        <v>1.9E-2</v>
      </c>
      <c r="B3772">
        <f t="shared" si="58"/>
        <v>0.19</v>
      </c>
      <c r="C3772">
        <f>B3772*Solar!$B$2</f>
        <v>3.7810000000000003E-2</v>
      </c>
    </row>
    <row r="3773" spans="1:3" x14ac:dyDescent="0.35">
      <c r="A3773">
        <v>9.3629999999999995</v>
      </c>
      <c r="B3773">
        <f t="shared" si="58"/>
        <v>93.63</v>
      </c>
      <c r="C3773">
        <f>B3773*Solar!$B$2</f>
        <v>18.632370000000002</v>
      </c>
    </row>
    <row r="3774" spans="1:3" x14ac:dyDescent="0.35">
      <c r="A3774">
        <v>52.006</v>
      </c>
      <c r="B3774">
        <f t="shared" si="58"/>
        <v>520.05999999999995</v>
      </c>
      <c r="C3774">
        <f>B3774*Solar!$B$2</f>
        <v>103.49194</v>
      </c>
    </row>
    <row r="3775" spans="1:3" x14ac:dyDescent="0.35">
      <c r="A3775">
        <v>125.923</v>
      </c>
      <c r="B3775">
        <f t="shared" si="58"/>
        <v>1259.23</v>
      </c>
      <c r="C3775">
        <f>B3775*Solar!$B$2</f>
        <v>250.58677000000003</v>
      </c>
    </row>
    <row r="3776" spans="1:3" x14ac:dyDescent="0.35">
      <c r="A3776">
        <v>228.095</v>
      </c>
      <c r="B3776">
        <f t="shared" si="58"/>
        <v>2280.9499999999998</v>
      </c>
      <c r="C3776">
        <f>B3776*Solar!$B$2</f>
        <v>453.90904999999998</v>
      </c>
    </row>
    <row r="3777" spans="1:3" x14ac:dyDescent="0.35">
      <c r="A3777">
        <v>336.83300000000003</v>
      </c>
      <c r="B3777">
        <f t="shared" si="58"/>
        <v>3368.3300000000004</v>
      </c>
      <c r="C3777">
        <f>B3777*Solar!$B$2</f>
        <v>670.29767000000015</v>
      </c>
    </row>
    <row r="3778" spans="1:3" x14ac:dyDescent="0.35">
      <c r="A3778">
        <v>430.97300000000001</v>
      </c>
      <c r="B3778">
        <f t="shared" si="58"/>
        <v>4309.7300000000005</v>
      </c>
      <c r="C3778">
        <f>B3778*Solar!$B$2</f>
        <v>857.63627000000008</v>
      </c>
    </row>
    <row r="3779" spans="1:3" x14ac:dyDescent="0.35">
      <c r="A3779">
        <v>506.40600000000001</v>
      </c>
      <c r="B3779">
        <f t="shared" ref="B3779:B3842" si="59">A3779*10</f>
        <v>5064.0600000000004</v>
      </c>
      <c r="C3779">
        <f>B3779*Solar!$B$2</f>
        <v>1007.7479400000001</v>
      </c>
    </row>
    <row r="3780" spans="1:3" x14ac:dyDescent="0.35">
      <c r="A3780">
        <v>561.72900000000004</v>
      </c>
      <c r="B3780">
        <f t="shared" si="59"/>
        <v>5617.2900000000009</v>
      </c>
      <c r="C3780">
        <f>B3780*Solar!$B$2</f>
        <v>1117.8407100000002</v>
      </c>
    </row>
    <row r="3781" spans="1:3" x14ac:dyDescent="0.35">
      <c r="A3781">
        <v>554.56700000000001</v>
      </c>
      <c r="B3781">
        <f t="shared" si="59"/>
        <v>5545.67</v>
      </c>
      <c r="C3781">
        <f>B3781*Solar!$B$2</f>
        <v>1103.58833</v>
      </c>
    </row>
    <row r="3782" spans="1:3" x14ac:dyDescent="0.35">
      <c r="A3782">
        <v>507.51</v>
      </c>
      <c r="B3782">
        <f t="shared" si="59"/>
        <v>5075.1000000000004</v>
      </c>
      <c r="C3782">
        <f>B3782*Solar!$B$2</f>
        <v>1009.9449000000001</v>
      </c>
    </row>
    <row r="3783" spans="1:3" x14ac:dyDescent="0.35">
      <c r="A3783">
        <v>491.97699999999998</v>
      </c>
      <c r="B3783">
        <f t="shared" si="59"/>
        <v>4919.7699999999995</v>
      </c>
      <c r="C3783">
        <f>B3783*Solar!$B$2</f>
        <v>979.03422999999998</v>
      </c>
    </row>
    <row r="3784" spans="1:3" x14ac:dyDescent="0.35">
      <c r="A3784">
        <v>396.48899999999998</v>
      </c>
      <c r="B3784">
        <f t="shared" si="59"/>
        <v>3964.89</v>
      </c>
      <c r="C3784">
        <f>B3784*Solar!$B$2</f>
        <v>789.01310999999998</v>
      </c>
    </row>
    <row r="3785" spans="1:3" x14ac:dyDescent="0.35">
      <c r="A3785">
        <v>306.76499999999999</v>
      </c>
      <c r="B3785">
        <f t="shared" si="59"/>
        <v>3067.6499999999996</v>
      </c>
      <c r="C3785">
        <f>B3785*Solar!$B$2</f>
        <v>610.46235000000001</v>
      </c>
    </row>
    <row r="3786" spans="1:3" x14ac:dyDescent="0.35">
      <c r="A3786">
        <v>222.47200000000001</v>
      </c>
      <c r="B3786">
        <f t="shared" si="59"/>
        <v>2224.7200000000003</v>
      </c>
      <c r="C3786">
        <f>B3786*Solar!$B$2</f>
        <v>442.71928000000008</v>
      </c>
    </row>
    <row r="3787" spans="1:3" x14ac:dyDescent="0.35">
      <c r="A3787">
        <v>144.589</v>
      </c>
      <c r="B3787">
        <f t="shared" si="59"/>
        <v>1445.8899999999999</v>
      </c>
      <c r="C3787">
        <f>B3787*Solar!$B$2</f>
        <v>287.73210999999998</v>
      </c>
    </row>
    <row r="3788" spans="1:3" x14ac:dyDescent="0.35">
      <c r="A3788">
        <v>72.313000000000002</v>
      </c>
      <c r="B3788">
        <f t="shared" si="59"/>
        <v>723.13</v>
      </c>
      <c r="C3788">
        <f>B3788*Solar!$B$2</f>
        <v>143.90287000000001</v>
      </c>
    </row>
    <row r="3789" spans="1:3" x14ac:dyDescent="0.35">
      <c r="A3789">
        <v>17.474</v>
      </c>
      <c r="B3789">
        <f t="shared" si="59"/>
        <v>174.74</v>
      </c>
      <c r="C3789">
        <f>B3789*Solar!$B$2</f>
        <v>34.773260000000001</v>
      </c>
    </row>
    <row r="3790" spans="1:3" x14ac:dyDescent="0.35">
      <c r="A3790">
        <v>0.221</v>
      </c>
      <c r="B3790">
        <f t="shared" si="59"/>
        <v>2.21</v>
      </c>
      <c r="C3790">
        <f>B3790*Solar!$B$2</f>
        <v>0.43979000000000001</v>
      </c>
    </row>
    <row r="3791" spans="1:3" x14ac:dyDescent="0.35">
      <c r="A3791">
        <v>0</v>
      </c>
      <c r="B3791">
        <f t="shared" si="59"/>
        <v>0</v>
      </c>
      <c r="C3791">
        <f>B3791*Solar!$B$2</f>
        <v>0</v>
      </c>
    </row>
    <row r="3792" spans="1:3" x14ac:dyDescent="0.35">
      <c r="A3792">
        <v>0</v>
      </c>
      <c r="B3792">
        <f t="shared" si="59"/>
        <v>0</v>
      </c>
      <c r="C3792">
        <f>B3792*Solar!$B$2</f>
        <v>0</v>
      </c>
    </row>
    <row r="3793" spans="1:3" x14ac:dyDescent="0.35">
      <c r="A3793">
        <v>0</v>
      </c>
      <c r="B3793">
        <f t="shared" si="59"/>
        <v>0</v>
      </c>
      <c r="C3793">
        <f>B3793*Solar!$B$2</f>
        <v>0</v>
      </c>
    </row>
    <row r="3794" spans="1:3" x14ac:dyDescent="0.35">
      <c r="A3794">
        <v>0</v>
      </c>
      <c r="B3794">
        <f t="shared" si="59"/>
        <v>0</v>
      </c>
      <c r="C3794">
        <f>B3794*Solar!$B$2</f>
        <v>0</v>
      </c>
    </row>
    <row r="3795" spans="1:3" x14ac:dyDescent="0.35">
      <c r="A3795">
        <v>0</v>
      </c>
      <c r="B3795">
        <f t="shared" si="59"/>
        <v>0</v>
      </c>
      <c r="C3795">
        <f>B3795*Solar!$B$2</f>
        <v>0</v>
      </c>
    </row>
    <row r="3796" spans="1:3" x14ac:dyDescent="0.35">
      <c r="A3796">
        <v>3.3000000000000002E-2</v>
      </c>
      <c r="B3796">
        <f t="shared" si="59"/>
        <v>0.33</v>
      </c>
      <c r="C3796">
        <f>B3796*Solar!$B$2</f>
        <v>6.5670000000000006E-2</v>
      </c>
    </row>
    <row r="3797" spans="1:3" x14ac:dyDescent="0.35">
      <c r="A3797">
        <v>10.471</v>
      </c>
      <c r="B3797">
        <f t="shared" si="59"/>
        <v>104.71000000000001</v>
      </c>
      <c r="C3797">
        <f>B3797*Solar!$B$2</f>
        <v>20.837290000000003</v>
      </c>
    </row>
    <row r="3798" spans="1:3" x14ac:dyDescent="0.35">
      <c r="A3798">
        <v>60.177</v>
      </c>
      <c r="B3798">
        <f t="shared" si="59"/>
        <v>601.77</v>
      </c>
      <c r="C3798">
        <f>B3798*Solar!$B$2</f>
        <v>119.75223</v>
      </c>
    </row>
    <row r="3799" spans="1:3" x14ac:dyDescent="0.35">
      <c r="A3799">
        <v>136.624</v>
      </c>
      <c r="B3799">
        <f t="shared" si="59"/>
        <v>1366.24</v>
      </c>
      <c r="C3799">
        <f>B3799*Solar!$B$2</f>
        <v>271.88176000000004</v>
      </c>
    </row>
    <row r="3800" spans="1:3" x14ac:dyDescent="0.35">
      <c r="A3800">
        <v>245.792</v>
      </c>
      <c r="B3800">
        <f t="shared" si="59"/>
        <v>2457.92</v>
      </c>
      <c r="C3800">
        <f>B3800*Solar!$B$2</f>
        <v>489.12608000000006</v>
      </c>
    </row>
    <row r="3801" spans="1:3" x14ac:dyDescent="0.35">
      <c r="A3801">
        <v>348.38</v>
      </c>
      <c r="B3801">
        <f t="shared" si="59"/>
        <v>3483.8</v>
      </c>
      <c r="C3801">
        <f>B3801*Solar!$B$2</f>
        <v>693.27620000000002</v>
      </c>
    </row>
    <row r="3802" spans="1:3" x14ac:dyDescent="0.35">
      <c r="A3802">
        <v>434.55099999999999</v>
      </c>
      <c r="B3802">
        <f t="shared" si="59"/>
        <v>4345.51</v>
      </c>
      <c r="C3802">
        <f>B3802*Solar!$B$2</f>
        <v>864.7564900000001</v>
      </c>
    </row>
    <row r="3803" spans="1:3" x14ac:dyDescent="0.35">
      <c r="A3803">
        <v>476.154</v>
      </c>
      <c r="B3803">
        <f t="shared" si="59"/>
        <v>4761.54</v>
      </c>
      <c r="C3803">
        <f>B3803*Solar!$B$2</f>
        <v>947.54646000000002</v>
      </c>
    </row>
    <row r="3804" spans="1:3" x14ac:dyDescent="0.35">
      <c r="A3804">
        <v>532.66600000000005</v>
      </c>
      <c r="B3804">
        <f t="shared" si="59"/>
        <v>5326.6600000000008</v>
      </c>
      <c r="C3804">
        <f>B3804*Solar!$B$2</f>
        <v>1060.0053400000002</v>
      </c>
    </row>
    <row r="3805" spans="1:3" x14ac:dyDescent="0.35">
      <c r="A3805">
        <v>503.83600000000001</v>
      </c>
      <c r="B3805">
        <f t="shared" si="59"/>
        <v>5038.3600000000006</v>
      </c>
      <c r="C3805">
        <f>B3805*Solar!$B$2</f>
        <v>1002.6336400000001</v>
      </c>
    </row>
    <row r="3806" spans="1:3" x14ac:dyDescent="0.35">
      <c r="A3806">
        <v>503.673</v>
      </c>
      <c r="B3806">
        <f t="shared" si="59"/>
        <v>5036.7299999999996</v>
      </c>
      <c r="C3806">
        <f>B3806*Solar!$B$2</f>
        <v>1002.30927</v>
      </c>
    </row>
    <row r="3807" spans="1:3" x14ac:dyDescent="0.35">
      <c r="A3807">
        <v>484.83</v>
      </c>
      <c r="B3807">
        <f t="shared" si="59"/>
        <v>4848.3</v>
      </c>
      <c r="C3807">
        <f>B3807*Solar!$B$2</f>
        <v>964.81170000000009</v>
      </c>
    </row>
    <row r="3808" spans="1:3" x14ac:dyDescent="0.35">
      <c r="A3808">
        <v>432.89100000000002</v>
      </c>
      <c r="B3808">
        <f t="shared" si="59"/>
        <v>4328.91</v>
      </c>
      <c r="C3808">
        <f>B3808*Solar!$B$2</f>
        <v>861.45308999999997</v>
      </c>
    </row>
    <row r="3809" spans="1:3" x14ac:dyDescent="0.35">
      <c r="A3809">
        <v>363.23700000000002</v>
      </c>
      <c r="B3809">
        <f t="shared" si="59"/>
        <v>3632.3700000000003</v>
      </c>
      <c r="C3809">
        <f>B3809*Solar!$B$2</f>
        <v>722.84163000000012</v>
      </c>
    </row>
    <row r="3810" spans="1:3" x14ac:dyDescent="0.35">
      <c r="A3810">
        <v>250.429</v>
      </c>
      <c r="B3810">
        <f t="shared" si="59"/>
        <v>2504.29</v>
      </c>
      <c r="C3810">
        <f>B3810*Solar!$B$2</f>
        <v>498.35371000000004</v>
      </c>
    </row>
    <row r="3811" spans="1:3" x14ac:dyDescent="0.35">
      <c r="A3811">
        <v>153.79900000000001</v>
      </c>
      <c r="B3811">
        <f t="shared" si="59"/>
        <v>1537.99</v>
      </c>
      <c r="C3811">
        <f>B3811*Solar!$B$2</f>
        <v>306.06001000000003</v>
      </c>
    </row>
    <row r="3812" spans="1:3" x14ac:dyDescent="0.35">
      <c r="A3812">
        <v>71.245999999999995</v>
      </c>
      <c r="B3812">
        <f t="shared" si="59"/>
        <v>712.45999999999992</v>
      </c>
      <c r="C3812">
        <f>B3812*Solar!$B$2</f>
        <v>141.77954</v>
      </c>
    </row>
    <row r="3813" spans="1:3" x14ac:dyDescent="0.35">
      <c r="A3813">
        <v>15.19</v>
      </c>
      <c r="B3813">
        <f t="shared" si="59"/>
        <v>151.9</v>
      </c>
      <c r="C3813">
        <f>B3813*Solar!$B$2</f>
        <v>30.228100000000001</v>
      </c>
    </row>
    <row r="3814" spans="1:3" x14ac:dyDescent="0.35">
      <c r="A3814">
        <v>0.13100000000000001</v>
      </c>
      <c r="B3814">
        <f t="shared" si="59"/>
        <v>1.31</v>
      </c>
      <c r="C3814">
        <f>B3814*Solar!$B$2</f>
        <v>0.26069000000000003</v>
      </c>
    </row>
    <row r="3815" spans="1:3" x14ac:dyDescent="0.35">
      <c r="A3815">
        <v>0</v>
      </c>
      <c r="B3815">
        <f t="shared" si="59"/>
        <v>0</v>
      </c>
      <c r="C3815">
        <f>B3815*Solar!$B$2</f>
        <v>0</v>
      </c>
    </row>
    <row r="3816" spans="1:3" x14ac:dyDescent="0.35">
      <c r="A3816">
        <v>0</v>
      </c>
      <c r="B3816">
        <f t="shared" si="59"/>
        <v>0</v>
      </c>
      <c r="C3816">
        <f>B3816*Solar!$B$2</f>
        <v>0</v>
      </c>
    </row>
    <row r="3817" spans="1:3" x14ac:dyDescent="0.35">
      <c r="A3817">
        <v>0</v>
      </c>
      <c r="B3817">
        <f t="shared" si="59"/>
        <v>0</v>
      </c>
      <c r="C3817">
        <f>B3817*Solar!$B$2</f>
        <v>0</v>
      </c>
    </row>
    <row r="3818" spans="1:3" x14ac:dyDescent="0.35">
      <c r="A3818">
        <v>0</v>
      </c>
      <c r="B3818">
        <f t="shared" si="59"/>
        <v>0</v>
      </c>
      <c r="C3818">
        <f>B3818*Solar!$B$2</f>
        <v>0</v>
      </c>
    </row>
    <row r="3819" spans="1:3" x14ac:dyDescent="0.35">
      <c r="A3819">
        <v>0</v>
      </c>
      <c r="B3819">
        <f t="shared" si="59"/>
        <v>0</v>
      </c>
      <c r="C3819">
        <f>B3819*Solar!$B$2</f>
        <v>0</v>
      </c>
    </row>
    <row r="3820" spans="1:3" x14ac:dyDescent="0.35">
      <c r="A3820">
        <v>0.02</v>
      </c>
      <c r="B3820">
        <f t="shared" si="59"/>
        <v>0.2</v>
      </c>
      <c r="C3820">
        <f>B3820*Solar!$B$2</f>
        <v>3.9800000000000002E-2</v>
      </c>
    </row>
    <row r="3821" spans="1:3" x14ac:dyDescent="0.35">
      <c r="A3821">
        <v>8.5109999999999992</v>
      </c>
      <c r="B3821">
        <f t="shared" si="59"/>
        <v>85.109999999999985</v>
      </c>
      <c r="C3821">
        <f>B3821*Solar!$B$2</f>
        <v>16.936889999999998</v>
      </c>
    </row>
    <row r="3822" spans="1:3" x14ac:dyDescent="0.35">
      <c r="A3822">
        <v>56.289000000000001</v>
      </c>
      <c r="B3822">
        <f t="shared" si="59"/>
        <v>562.89</v>
      </c>
      <c r="C3822">
        <f>B3822*Solar!$B$2</f>
        <v>112.01511000000001</v>
      </c>
    </row>
    <row r="3823" spans="1:3" x14ac:dyDescent="0.35">
      <c r="A3823">
        <v>135.80199999999999</v>
      </c>
      <c r="B3823">
        <f t="shared" si="59"/>
        <v>1358.02</v>
      </c>
      <c r="C3823">
        <f>B3823*Solar!$B$2</f>
        <v>270.24598000000003</v>
      </c>
    </row>
    <row r="3824" spans="1:3" x14ac:dyDescent="0.35">
      <c r="A3824">
        <v>227.79900000000001</v>
      </c>
      <c r="B3824">
        <f t="shared" si="59"/>
        <v>2277.9900000000002</v>
      </c>
      <c r="C3824">
        <f>B3824*Solar!$B$2</f>
        <v>453.32001000000008</v>
      </c>
    </row>
    <row r="3825" spans="1:3" x14ac:dyDescent="0.35">
      <c r="A3825">
        <v>334.84699999999998</v>
      </c>
      <c r="B3825">
        <f t="shared" si="59"/>
        <v>3348.47</v>
      </c>
      <c r="C3825">
        <f>B3825*Solar!$B$2</f>
        <v>666.34552999999994</v>
      </c>
    </row>
    <row r="3826" spans="1:3" x14ac:dyDescent="0.35">
      <c r="A3826">
        <v>425.43</v>
      </c>
      <c r="B3826">
        <f t="shared" si="59"/>
        <v>4254.3</v>
      </c>
      <c r="C3826">
        <f>B3826*Solar!$B$2</f>
        <v>846.60570000000007</v>
      </c>
    </row>
    <row r="3827" spans="1:3" x14ac:dyDescent="0.35">
      <c r="A3827">
        <v>482.83600000000001</v>
      </c>
      <c r="B3827">
        <f t="shared" si="59"/>
        <v>4828.3600000000006</v>
      </c>
      <c r="C3827">
        <f>B3827*Solar!$B$2</f>
        <v>960.84364000000016</v>
      </c>
    </row>
    <row r="3828" spans="1:3" x14ac:dyDescent="0.35">
      <c r="A3828">
        <v>513.51099999999997</v>
      </c>
      <c r="B3828">
        <f t="shared" si="59"/>
        <v>5135.1099999999997</v>
      </c>
      <c r="C3828">
        <f>B3828*Solar!$B$2</f>
        <v>1021.88689</v>
      </c>
    </row>
    <row r="3829" spans="1:3" x14ac:dyDescent="0.35">
      <c r="A3829">
        <v>540.10299999999995</v>
      </c>
      <c r="B3829">
        <f t="shared" si="59"/>
        <v>5401.03</v>
      </c>
      <c r="C3829">
        <f>B3829*Solar!$B$2</f>
        <v>1074.8049699999999</v>
      </c>
    </row>
    <row r="3830" spans="1:3" x14ac:dyDescent="0.35">
      <c r="A3830">
        <v>557.41499999999996</v>
      </c>
      <c r="B3830">
        <f t="shared" si="59"/>
        <v>5574.15</v>
      </c>
      <c r="C3830">
        <f>B3830*Solar!$B$2</f>
        <v>1109.25585</v>
      </c>
    </row>
    <row r="3831" spans="1:3" x14ac:dyDescent="0.35">
      <c r="A3831">
        <v>508.26499999999999</v>
      </c>
      <c r="B3831">
        <f t="shared" si="59"/>
        <v>5082.6499999999996</v>
      </c>
      <c r="C3831">
        <f>B3831*Solar!$B$2</f>
        <v>1011.44735</v>
      </c>
    </row>
    <row r="3832" spans="1:3" x14ac:dyDescent="0.35">
      <c r="A3832">
        <v>455.67099999999999</v>
      </c>
      <c r="B3832">
        <f t="shared" si="59"/>
        <v>4556.71</v>
      </c>
      <c r="C3832">
        <f>B3832*Solar!$B$2</f>
        <v>906.78529000000003</v>
      </c>
    </row>
    <row r="3833" spans="1:3" x14ac:dyDescent="0.35">
      <c r="A3833">
        <v>387.88600000000002</v>
      </c>
      <c r="B3833">
        <f t="shared" si="59"/>
        <v>3878.86</v>
      </c>
      <c r="C3833">
        <f>B3833*Solar!$B$2</f>
        <v>771.89314000000002</v>
      </c>
    </row>
    <row r="3834" spans="1:3" x14ac:dyDescent="0.35">
      <c r="A3834">
        <v>287.27499999999998</v>
      </c>
      <c r="B3834">
        <f t="shared" si="59"/>
        <v>2872.75</v>
      </c>
      <c r="C3834">
        <f>B3834*Solar!$B$2</f>
        <v>571.67725000000007</v>
      </c>
    </row>
    <row r="3835" spans="1:3" x14ac:dyDescent="0.35">
      <c r="A3835">
        <v>183.70099999999999</v>
      </c>
      <c r="B3835">
        <f t="shared" si="59"/>
        <v>1837.01</v>
      </c>
      <c r="C3835">
        <f>B3835*Solar!$B$2</f>
        <v>365.56499000000002</v>
      </c>
    </row>
    <row r="3836" spans="1:3" x14ac:dyDescent="0.35">
      <c r="A3836">
        <v>92.875</v>
      </c>
      <c r="B3836">
        <f t="shared" si="59"/>
        <v>928.75</v>
      </c>
      <c r="C3836">
        <f>B3836*Solar!$B$2</f>
        <v>184.82125000000002</v>
      </c>
    </row>
    <row r="3837" spans="1:3" x14ac:dyDescent="0.35">
      <c r="A3837">
        <v>19.940000000000001</v>
      </c>
      <c r="B3837">
        <f t="shared" si="59"/>
        <v>199.4</v>
      </c>
      <c r="C3837">
        <f>B3837*Solar!$B$2</f>
        <v>39.680600000000005</v>
      </c>
    </row>
    <row r="3838" spans="1:3" x14ac:dyDescent="0.35">
      <c r="A3838">
        <v>6.8000000000000005E-2</v>
      </c>
      <c r="B3838">
        <f t="shared" si="59"/>
        <v>0.68</v>
      </c>
      <c r="C3838">
        <f>B3838*Solar!$B$2</f>
        <v>0.13532000000000002</v>
      </c>
    </row>
    <row r="3839" spans="1:3" x14ac:dyDescent="0.35">
      <c r="A3839">
        <v>0</v>
      </c>
      <c r="B3839">
        <f t="shared" si="59"/>
        <v>0</v>
      </c>
      <c r="C3839">
        <f>B3839*Solar!$B$2</f>
        <v>0</v>
      </c>
    </row>
    <row r="3840" spans="1:3" x14ac:dyDescent="0.35">
      <c r="A3840">
        <v>0</v>
      </c>
      <c r="B3840">
        <f t="shared" si="59"/>
        <v>0</v>
      </c>
      <c r="C3840">
        <f>B3840*Solar!$B$2</f>
        <v>0</v>
      </c>
    </row>
    <row r="3841" spans="1:3" x14ac:dyDescent="0.35">
      <c r="A3841">
        <v>0</v>
      </c>
      <c r="B3841">
        <f t="shared" si="59"/>
        <v>0</v>
      </c>
      <c r="C3841">
        <f>B3841*Solar!$B$2</f>
        <v>0</v>
      </c>
    </row>
    <row r="3842" spans="1:3" x14ac:dyDescent="0.35">
      <c r="A3842">
        <v>0</v>
      </c>
      <c r="B3842">
        <f t="shared" si="59"/>
        <v>0</v>
      </c>
      <c r="C3842">
        <f>B3842*Solar!$B$2</f>
        <v>0</v>
      </c>
    </row>
    <row r="3843" spans="1:3" x14ac:dyDescent="0.35">
      <c r="A3843">
        <v>0</v>
      </c>
      <c r="B3843">
        <f t="shared" ref="B3843:B3906" si="60">A3843*10</f>
        <v>0</v>
      </c>
      <c r="C3843">
        <f>B3843*Solar!$B$2</f>
        <v>0</v>
      </c>
    </row>
    <row r="3844" spans="1:3" x14ac:dyDescent="0.35">
      <c r="A3844">
        <v>1.9E-2</v>
      </c>
      <c r="B3844">
        <f t="shared" si="60"/>
        <v>0.19</v>
      </c>
      <c r="C3844">
        <f>B3844*Solar!$B$2</f>
        <v>3.7810000000000003E-2</v>
      </c>
    </row>
    <row r="3845" spans="1:3" x14ac:dyDescent="0.35">
      <c r="A3845">
        <v>9.3079999999999998</v>
      </c>
      <c r="B3845">
        <f t="shared" si="60"/>
        <v>93.08</v>
      </c>
      <c r="C3845">
        <f>B3845*Solar!$B$2</f>
        <v>18.522919999999999</v>
      </c>
    </row>
    <row r="3846" spans="1:3" x14ac:dyDescent="0.35">
      <c r="A3846">
        <v>58.316000000000003</v>
      </c>
      <c r="B3846">
        <f t="shared" si="60"/>
        <v>583.16000000000008</v>
      </c>
      <c r="C3846">
        <f>B3846*Solar!$B$2</f>
        <v>116.04884000000003</v>
      </c>
    </row>
    <row r="3847" spans="1:3" x14ac:dyDescent="0.35">
      <c r="A3847">
        <v>139.476</v>
      </c>
      <c r="B3847">
        <f t="shared" si="60"/>
        <v>1394.76</v>
      </c>
      <c r="C3847">
        <f>B3847*Solar!$B$2</f>
        <v>277.55724000000004</v>
      </c>
    </row>
    <row r="3848" spans="1:3" x14ac:dyDescent="0.35">
      <c r="A3848">
        <v>247.80699999999999</v>
      </c>
      <c r="B3848">
        <f t="shared" si="60"/>
        <v>2478.0699999999997</v>
      </c>
      <c r="C3848">
        <f>B3848*Solar!$B$2</f>
        <v>493.13592999999997</v>
      </c>
    </row>
    <row r="3849" spans="1:3" x14ac:dyDescent="0.35">
      <c r="A3849">
        <v>370.89100000000002</v>
      </c>
      <c r="B3849">
        <f t="shared" si="60"/>
        <v>3708.9100000000003</v>
      </c>
      <c r="C3849">
        <f>B3849*Solar!$B$2</f>
        <v>738.07309000000009</v>
      </c>
    </row>
    <row r="3850" spans="1:3" x14ac:dyDescent="0.35">
      <c r="A3850">
        <v>457.745</v>
      </c>
      <c r="B3850">
        <f t="shared" si="60"/>
        <v>4577.45</v>
      </c>
      <c r="C3850">
        <f>B3850*Solar!$B$2</f>
        <v>910.91255000000001</v>
      </c>
    </row>
    <row r="3851" spans="1:3" x14ac:dyDescent="0.35">
      <c r="A3851">
        <v>508.19900000000001</v>
      </c>
      <c r="B3851">
        <f t="shared" si="60"/>
        <v>5081.99</v>
      </c>
      <c r="C3851">
        <f>B3851*Solar!$B$2</f>
        <v>1011.31601</v>
      </c>
    </row>
    <row r="3852" spans="1:3" x14ac:dyDescent="0.35">
      <c r="A3852">
        <v>539.60900000000004</v>
      </c>
      <c r="B3852">
        <f t="shared" si="60"/>
        <v>5396.09</v>
      </c>
      <c r="C3852">
        <f>B3852*Solar!$B$2</f>
        <v>1073.8219100000001</v>
      </c>
    </row>
    <row r="3853" spans="1:3" x14ac:dyDescent="0.35">
      <c r="A3853">
        <v>532.28300000000002</v>
      </c>
      <c r="B3853">
        <f t="shared" si="60"/>
        <v>5322.83</v>
      </c>
      <c r="C3853">
        <f>B3853*Solar!$B$2</f>
        <v>1059.24317</v>
      </c>
    </row>
    <row r="3854" spans="1:3" x14ac:dyDescent="0.35">
      <c r="A3854">
        <v>501.33100000000002</v>
      </c>
      <c r="B3854">
        <f t="shared" si="60"/>
        <v>5013.3100000000004</v>
      </c>
      <c r="C3854">
        <f>B3854*Solar!$B$2</f>
        <v>997.6486900000001</v>
      </c>
    </row>
    <row r="3855" spans="1:3" x14ac:dyDescent="0.35">
      <c r="A3855">
        <v>462.32600000000002</v>
      </c>
      <c r="B3855">
        <f t="shared" si="60"/>
        <v>4623.26</v>
      </c>
      <c r="C3855">
        <f>B3855*Solar!$B$2</f>
        <v>920.02874000000008</v>
      </c>
    </row>
    <row r="3856" spans="1:3" x14ac:dyDescent="0.35">
      <c r="A3856">
        <v>431.43200000000002</v>
      </c>
      <c r="B3856">
        <f t="shared" si="60"/>
        <v>4314.32</v>
      </c>
      <c r="C3856">
        <f>B3856*Solar!$B$2</f>
        <v>858.54967999999997</v>
      </c>
    </row>
    <row r="3857" spans="1:3" x14ac:dyDescent="0.35">
      <c r="A3857">
        <v>344.029</v>
      </c>
      <c r="B3857">
        <f t="shared" si="60"/>
        <v>3440.29</v>
      </c>
      <c r="C3857">
        <f>B3857*Solar!$B$2</f>
        <v>684.61770999999999</v>
      </c>
    </row>
    <row r="3858" spans="1:3" x14ac:dyDescent="0.35">
      <c r="A3858">
        <v>254.40700000000001</v>
      </c>
      <c r="B3858">
        <f t="shared" si="60"/>
        <v>2544.0700000000002</v>
      </c>
      <c r="C3858">
        <f>B3858*Solar!$B$2</f>
        <v>506.26993000000004</v>
      </c>
    </row>
    <row r="3859" spans="1:3" x14ac:dyDescent="0.35">
      <c r="A3859">
        <v>166.869</v>
      </c>
      <c r="B3859">
        <f t="shared" si="60"/>
        <v>1668.69</v>
      </c>
      <c r="C3859">
        <f>B3859*Solar!$B$2</f>
        <v>332.06931000000003</v>
      </c>
    </row>
    <row r="3860" spans="1:3" x14ac:dyDescent="0.35">
      <c r="A3860">
        <v>85.156999999999996</v>
      </c>
      <c r="B3860">
        <f t="shared" si="60"/>
        <v>851.56999999999994</v>
      </c>
      <c r="C3860">
        <f>B3860*Solar!$B$2</f>
        <v>169.46242999999998</v>
      </c>
    </row>
    <row r="3861" spans="1:3" x14ac:dyDescent="0.35">
      <c r="A3861">
        <v>18.164000000000001</v>
      </c>
      <c r="B3861">
        <f t="shared" si="60"/>
        <v>181.64000000000001</v>
      </c>
      <c r="C3861">
        <f>B3861*Solar!$B$2</f>
        <v>36.146360000000001</v>
      </c>
    </row>
    <row r="3862" spans="1:3" x14ac:dyDescent="0.35">
      <c r="A3862">
        <v>0.17799999999999999</v>
      </c>
      <c r="B3862">
        <f t="shared" si="60"/>
        <v>1.7799999999999998</v>
      </c>
      <c r="C3862">
        <f>B3862*Solar!$B$2</f>
        <v>0.35421999999999998</v>
      </c>
    </row>
    <row r="3863" spans="1:3" x14ac:dyDescent="0.35">
      <c r="A3863">
        <v>0</v>
      </c>
      <c r="B3863">
        <f t="shared" si="60"/>
        <v>0</v>
      </c>
      <c r="C3863">
        <f>B3863*Solar!$B$2</f>
        <v>0</v>
      </c>
    </row>
    <row r="3864" spans="1:3" x14ac:dyDescent="0.35">
      <c r="A3864">
        <v>0</v>
      </c>
      <c r="B3864">
        <f t="shared" si="60"/>
        <v>0</v>
      </c>
      <c r="C3864">
        <f>B3864*Solar!$B$2</f>
        <v>0</v>
      </c>
    </row>
    <row r="3865" spans="1:3" x14ac:dyDescent="0.35">
      <c r="A3865">
        <v>0</v>
      </c>
      <c r="B3865">
        <f t="shared" si="60"/>
        <v>0</v>
      </c>
      <c r="C3865">
        <f>B3865*Solar!$B$2</f>
        <v>0</v>
      </c>
    </row>
    <row r="3866" spans="1:3" x14ac:dyDescent="0.35">
      <c r="A3866">
        <v>0</v>
      </c>
      <c r="B3866">
        <f t="shared" si="60"/>
        <v>0</v>
      </c>
      <c r="C3866">
        <f>B3866*Solar!$B$2</f>
        <v>0</v>
      </c>
    </row>
    <row r="3867" spans="1:3" x14ac:dyDescent="0.35">
      <c r="A3867">
        <v>0</v>
      </c>
      <c r="B3867">
        <f t="shared" si="60"/>
        <v>0</v>
      </c>
      <c r="C3867">
        <f>B3867*Solar!$B$2</f>
        <v>0</v>
      </c>
    </row>
    <row r="3868" spans="1:3" x14ac:dyDescent="0.35">
      <c r="A3868">
        <v>2.3E-2</v>
      </c>
      <c r="B3868">
        <f t="shared" si="60"/>
        <v>0.22999999999999998</v>
      </c>
      <c r="C3868">
        <f>B3868*Solar!$B$2</f>
        <v>4.5769999999999998E-2</v>
      </c>
    </row>
    <row r="3869" spans="1:3" x14ac:dyDescent="0.35">
      <c r="A3869">
        <v>9.7390000000000008</v>
      </c>
      <c r="B3869">
        <f t="shared" si="60"/>
        <v>97.390000000000015</v>
      </c>
      <c r="C3869">
        <f>B3869*Solar!$B$2</f>
        <v>19.380610000000004</v>
      </c>
    </row>
    <row r="3870" spans="1:3" x14ac:dyDescent="0.35">
      <c r="A3870">
        <v>63.366999999999997</v>
      </c>
      <c r="B3870">
        <f t="shared" si="60"/>
        <v>633.66999999999996</v>
      </c>
      <c r="C3870">
        <f>B3870*Solar!$B$2</f>
        <v>126.10033</v>
      </c>
    </row>
    <row r="3871" spans="1:3" x14ac:dyDescent="0.35">
      <c r="A3871">
        <v>160.678</v>
      </c>
      <c r="B3871">
        <f t="shared" si="60"/>
        <v>1606.78</v>
      </c>
      <c r="C3871">
        <f>B3871*Solar!$B$2</f>
        <v>319.74922000000004</v>
      </c>
    </row>
    <row r="3872" spans="1:3" x14ac:dyDescent="0.35">
      <c r="A3872">
        <v>253.76499999999999</v>
      </c>
      <c r="B3872">
        <f t="shared" si="60"/>
        <v>2537.6499999999996</v>
      </c>
      <c r="C3872">
        <f>B3872*Solar!$B$2</f>
        <v>504.99234999999993</v>
      </c>
    </row>
    <row r="3873" spans="1:3" x14ac:dyDescent="0.35">
      <c r="A3873">
        <v>357.22399999999999</v>
      </c>
      <c r="B3873">
        <f t="shared" si="60"/>
        <v>3572.24</v>
      </c>
      <c r="C3873">
        <f>B3873*Solar!$B$2</f>
        <v>710.87576000000001</v>
      </c>
    </row>
    <row r="3874" spans="1:3" x14ac:dyDescent="0.35">
      <c r="A3874">
        <v>451.005</v>
      </c>
      <c r="B3874">
        <f t="shared" si="60"/>
        <v>4510.05</v>
      </c>
      <c r="C3874">
        <f>B3874*Solar!$B$2</f>
        <v>897.49995000000013</v>
      </c>
    </row>
    <row r="3875" spans="1:3" x14ac:dyDescent="0.35">
      <c r="A3875">
        <v>536.86400000000003</v>
      </c>
      <c r="B3875">
        <f t="shared" si="60"/>
        <v>5368.64</v>
      </c>
      <c r="C3875">
        <f>B3875*Solar!$B$2</f>
        <v>1068.3593600000002</v>
      </c>
    </row>
    <row r="3876" spans="1:3" x14ac:dyDescent="0.35">
      <c r="A3876">
        <v>562.40200000000004</v>
      </c>
      <c r="B3876">
        <f t="shared" si="60"/>
        <v>5624.02</v>
      </c>
      <c r="C3876">
        <f>B3876*Solar!$B$2</f>
        <v>1119.1799800000001</v>
      </c>
    </row>
    <row r="3877" spans="1:3" x14ac:dyDescent="0.35">
      <c r="A3877">
        <v>580.82799999999997</v>
      </c>
      <c r="B3877">
        <f t="shared" si="60"/>
        <v>5808.28</v>
      </c>
      <c r="C3877">
        <f>B3877*Solar!$B$2</f>
        <v>1155.84772</v>
      </c>
    </row>
    <row r="3878" spans="1:3" x14ac:dyDescent="0.35">
      <c r="A3878">
        <v>585.50900000000001</v>
      </c>
      <c r="B3878">
        <f t="shared" si="60"/>
        <v>5855.09</v>
      </c>
      <c r="C3878">
        <f>B3878*Solar!$B$2</f>
        <v>1165.16291</v>
      </c>
    </row>
    <row r="3879" spans="1:3" x14ac:dyDescent="0.35">
      <c r="A3879">
        <v>501.90699999999998</v>
      </c>
      <c r="B3879">
        <f t="shared" si="60"/>
        <v>5019.07</v>
      </c>
      <c r="C3879">
        <f>B3879*Solar!$B$2</f>
        <v>998.79493000000002</v>
      </c>
    </row>
    <row r="3880" spans="1:3" x14ac:dyDescent="0.35">
      <c r="A3880">
        <v>406.14499999999998</v>
      </c>
      <c r="B3880">
        <f t="shared" si="60"/>
        <v>4061.45</v>
      </c>
      <c r="C3880">
        <f>B3880*Solar!$B$2</f>
        <v>808.22855000000004</v>
      </c>
    </row>
    <row r="3881" spans="1:3" x14ac:dyDescent="0.35">
      <c r="A3881">
        <v>352.64600000000002</v>
      </c>
      <c r="B3881">
        <f t="shared" si="60"/>
        <v>3526.46</v>
      </c>
      <c r="C3881">
        <f>B3881*Solar!$B$2</f>
        <v>701.76553999999999</v>
      </c>
    </row>
    <row r="3882" spans="1:3" x14ac:dyDescent="0.35">
      <c r="A3882">
        <v>275.06900000000002</v>
      </c>
      <c r="B3882">
        <f t="shared" si="60"/>
        <v>2750.69</v>
      </c>
      <c r="C3882">
        <f>B3882*Solar!$B$2</f>
        <v>547.38731000000007</v>
      </c>
    </row>
    <row r="3883" spans="1:3" x14ac:dyDescent="0.35">
      <c r="A3883">
        <v>178.952</v>
      </c>
      <c r="B3883">
        <f t="shared" si="60"/>
        <v>1789.52</v>
      </c>
      <c r="C3883">
        <f>B3883*Solar!$B$2</f>
        <v>356.11448000000001</v>
      </c>
    </row>
    <row r="3884" spans="1:3" x14ac:dyDescent="0.35">
      <c r="A3884">
        <v>87.917000000000002</v>
      </c>
      <c r="B3884">
        <f t="shared" si="60"/>
        <v>879.17000000000007</v>
      </c>
      <c r="C3884">
        <f>B3884*Solar!$B$2</f>
        <v>174.95483000000002</v>
      </c>
    </row>
    <row r="3885" spans="1:3" x14ac:dyDescent="0.35">
      <c r="A3885">
        <v>18.616</v>
      </c>
      <c r="B3885">
        <f t="shared" si="60"/>
        <v>186.16</v>
      </c>
      <c r="C3885">
        <f>B3885*Solar!$B$2</f>
        <v>37.045839999999998</v>
      </c>
    </row>
    <row r="3886" spans="1:3" x14ac:dyDescent="0.35">
      <c r="A3886">
        <v>0.08</v>
      </c>
      <c r="B3886">
        <f t="shared" si="60"/>
        <v>0.8</v>
      </c>
      <c r="C3886">
        <f>B3886*Solar!$B$2</f>
        <v>0.15920000000000001</v>
      </c>
    </row>
    <row r="3887" spans="1:3" x14ac:dyDescent="0.35">
      <c r="A3887">
        <v>0</v>
      </c>
      <c r="B3887">
        <f t="shared" si="60"/>
        <v>0</v>
      </c>
      <c r="C3887">
        <f>B3887*Solar!$B$2</f>
        <v>0</v>
      </c>
    </row>
    <row r="3888" spans="1:3" x14ac:dyDescent="0.35">
      <c r="A3888">
        <v>0</v>
      </c>
      <c r="B3888">
        <f t="shared" si="60"/>
        <v>0</v>
      </c>
      <c r="C3888">
        <f>B3888*Solar!$B$2</f>
        <v>0</v>
      </c>
    </row>
    <row r="3889" spans="1:3" x14ac:dyDescent="0.35">
      <c r="A3889">
        <v>0</v>
      </c>
      <c r="B3889">
        <f t="shared" si="60"/>
        <v>0</v>
      </c>
      <c r="C3889">
        <f>B3889*Solar!$B$2</f>
        <v>0</v>
      </c>
    </row>
    <row r="3890" spans="1:3" x14ac:dyDescent="0.35">
      <c r="A3890">
        <v>0</v>
      </c>
      <c r="B3890">
        <f t="shared" si="60"/>
        <v>0</v>
      </c>
      <c r="C3890">
        <f>B3890*Solar!$B$2</f>
        <v>0</v>
      </c>
    </row>
    <row r="3891" spans="1:3" x14ac:dyDescent="0.35">
      <c r="A3891">
        <v>0</v>
      </c>
      <c r="B3891">
        <f t="shared" si="60"/>
        <v>0</v>
      </c>
      <c r="C3891">
        <f>B3891*Solar!$B$2</f>
        <v>0</v>
      </c>
    </row>
    <row r="3892" spans="1:3" x14ac:dyDescent="0.35">
      <c r="A3892">
        <v>1.9E-2</v>
      </c>
      <c r="B3892">
        <f t="shared" si="60"/>
        <v>0.19</v>
      </c>
      <c r="C3892">
        <f>B3892*Solar!$B$2</f>
        <v>3.7810000000000003E-2</v>
      </c>
    </row>
    <row r="3893" spans="1:3" x14ac:dyDescent="0.35">
      <c r="A3893">
        <v>10.228999999999999</v>
      </c>
      <c r="B3893">
        <f t="shared" si="60"/>
        <v>102.28999999999999</v>
      </c>
      <c r="C3893">
        <f>B3893*Solar!$B$2</f>
        <v>20.355709999999998</v>
      </c>
    </row>
    <row r="3894" spans="1:3" x14ac:dyDescent="0.35">
      <c r="A3894">
        <v>60.845999999999997</v>
      </c>
      <c r="B3894">
        <f t="shared" si="60"/>
        <v>608.45999999999992</v>
      </c>
      <c r="C3894">
        <f>B3894*Solar!$B$2</f>
        <v>121.08353999999999</v>
      </c>
    </row>
    <row r="3895" spans="1:3" x14ac:dyDescent="0.35">
      <c r="A3895">
        <v>144.62899999999999</v>
      </c>
      <c r="B3895">
        <f t="shared" si="60"/>
        <v>1446.29</v>
      </c>
      <c r="C3895">
        <f>B3895*Solar!$B$2</f>
        <v>287.81171000000001</v>
      </c>
    </row>
    <row r="3896" spans="1:3" x14ac:dyDescent="0.35">
      <c r="A3896">
        <v>229.089</v>
      </c>
      <c r="B3896">
        <f t="shared" si="60"/>
        <v>2290.89</v>
      </c>
      <c r="C3896">
        <f>B3896*Solar!$B$2</f>
        <v>455.88711000000001</v>
      </c>
    </row>
    <row r="3897" spans="1:3" x14ac:dyDescent="0.35">
      <c r="A3897">
        <v>299.404</v>
      </c>
      <c r="B3897">
        <f t="shared" si="60"/>
        <v>2994.04</v>
      </c>
      <c r="C3897">
        <f>B3897*Solar!$B$2</f>
        <v>595.81396000000007</v>
      </c>
    </row>
    <row r="3898" spans="1:3" x14ac:dyDescent="0.35">
      <c r="A3898">
        <v>380.58100000000002</v>
      </c>
      <c r="B3898">
        <f t="shared" si="60"/>
        <v>3805.8100000000004</v>
      </c>
      <c r="C3898">
        <f>B3898*Solar!$B$2</f>
        <v>757.35619000000008</v>
      </c>
    </row>
    <row r="3899" spans="1:3" x14ac:dyDescent="0.35">
      <c r="A3899">
        <v>438.00299999999999</v>
      </c>
      <c r="B3899">
        <f t="shared" si="60"/>
        <v>4380.03</v>
      </c>
      <c r="C3899">
        <f>B3899*Solar!$B$2</f>
        <v>871.62596999999994</v>
      </c>
    </row>
    <row r="3900" spans="1:3" x14ac:dyDescent="0.35">
      <c r="A3900">
        <v>511.50200000000001</v>
      </c>
      <c r="B3900">
        <f t="shared" si="60"/>
        <v>5115.0200000000004</v>
      </c>
      <c r="C3900">
        <f>B3900*Solar!$B$2</f>
        <v>1017.8889800000002</v>
      </c>
    </row>
    <row r="3901" spans="1:3" x14ac:dyDescent="0.35">
      <c r="A3901">
        <v>507.46899999999999</v>
      </c>
      <c r="B3901">
        <f t="shared" si="60"/>
        <v>5074.6899999999996</v>
      </c>
      <c r="C3901">
        <f>B3901*Solar!$B$2</f>
        <v>1009.86331</v>
      </c>
    </row>
    <row r="3902" spans="1:3" x14ac:dyDescent="0.35">
      <c r="A3902">
        <v>499.745</v>
      </c>
      <c r="B3902">
        <f t="shared" si="60"/>
        <v>4997.45</v>
      </c>
      <c r="C3902">
        <f>B3902*Solar!$B$2</f>
        <v>994.49255000000005</v>
      </c>
    </row>
    <row r="3903" spans="1:3" x14ac:dyDescent="0.35">
      <c r="A3903">
        <v>507.161</v>
      </c>
      <c r="B3903">
        <f t="shared" si="60"/>
        <v>5071.6099999999997</v>
      </c>
      <c r="C3903">
        <f>B3903*Solar!$B$2</f>
        <v>1009.25039</v>
      </c>
    </row>
    <row r="3904" spans="1:3" x14ac:dyDescent="0.35">
      <c r="A3904">
        <v>439.06799999999998</v>
      </c>
      <c r="B3904">
        <f t="shared" si="60"/>
        <v>4390.68</v>
      </c>
      <c r="C3904">
        <f>B3904*Solar!$B$2</f>
        <v>873.74532000000011</v>
      </c>
    </row>
    <row r="3905" spans="1:3" x14ac:dyDescent="0.35">
      <c r="A3905">
        <v>348.10899999999998</v>
      </c>
      <c r="B3905">
        <f t="shared" si="60"/>
        <v>3481.0899999999997</v>
      </c>
      <c r="C3905">
        <f>B3905*Solar!$B$2</f>
        <v>692.73690999999997</v>
      </c>
    </row>
    <row r="3906" spans="1:3" x14ac:dyDescent="0.35">
      <c r="A3906">
        <v>256.04399999999998</v>
      </c>
      <c r="B3906">
        <f t="shared" si="60"/>
        <v>2560.4399999999996</v>
      </c>
      <c r="C3906">
        <f>B3906*Solar!$B$2</f>
        <v>509.52755999999994</v>
      </c>
    </row>
    <row r="3907" spans="1:3" x14ac:dyDescent="0.35">
      <c r="A3907">
        <v>175.798</v>
      </c>
      <c r="B3907">
        <f t="shared" ref="B3907:B3970" si="61">A3907*10</f>
        <v>1757.98</v>
      </c>
      <c r="C3907">
        <f>B3907*Solar!$B$2</f>
        <v>349.83802000000003</v>
      </c>
    </row>
    <row r="3908" spans="1:3" x14ac:dyDescent="0.35">
      <c r="A3908">
        <v>86.816000000000003</v>
      </c>
      <c r="B3908">
        <f t="shared" si="61"/>
        <v>868.16000000000008</v>
      </c>
      <c r="C3908">
        <f>B3908*Solar!$B$2</f>
        <v>172.76384000000002</v>
      </c>
    </row>
    <row r="3909" spans="1:3" x14ac:dyDescent="0.35">
      <c r="A3909">
        <v>18.832999999999998</v>
      </c>
      <c r="B3909">
        <f t="shared" si="61"/>
        <v>188.32999999999998</v>
      </c>
      <c r="C3909">
        <f>B3909*Solar!$B$2</f>
        <v>37.477669999999996</v>
      </c>
    </row>
    <row r="3910" spans="1:3" x14ac:dyDescent="0.35">
      <c r="A3910">
        <v>0.14199999999999999</v>
      </c>
      <c r="B3910">
        <f t="shared" si="61"/>
        <v>1.42</v>
      </c>
      <c r="C3910">
        <f>B3910*Solar!$B$2</f>
        <v>0.28258</v>
      </c>
    </row>
    <row r="3911" spans="1:3" x14ac:dyDescent="0.35">
      <c r="A3911">
        <v>0</v>
      </c>
      <c r="B3911">
        <f t="shared" si="61"/>
        <v>0</v>
      </c>
      <c r="C3911">
        <f>B3911*Solar!$B$2</f>
        <v>0</v>
      </c>
    </row>
    <row r="3912" spans="1:3" x14ac:dyDescent="0.35">
      <c r="A3912">
        <v>0</v>
      </c>
      <c r="B3912">
        <f t="shared" si="61"/>
        <v>0</v>
      </c>
      <c r="C3912">
        <f>B3912*Solar!$B$2</f>
        <v>0</v>
      </c>
    </row>
    <row r="3913" spans="1:3" x14ac:dyDescent="0.35">
      <c r="A3913">
        <v>0</v>
      </c>
      <c r="B3913">
        <f t="shared" si="61"/>
        <v>0</v>
      </c>
      <c r="C3913">
        <f>B3913*Solar!$B$2</f>
        <v>0</v>
      </c>
    </row>
    <row r="3914" spans="1:3" x14ac:dyDescent="0.35">
      <c r="A3914">
        <v>0</v>
      </c>
      <c r="B3914">
        <f t="shared" si="61"/>
        <v>0</v>
      </c>
      <c r="C3914">
        <f>B3914*Solar!$B$2</f>
        <v>0</v>
      </c>
    </row>
    <row r="3915" spans="1:3" x14ac:dyDescent="0.35">
      <c r="A3915">
        <v>0</v>
      </c>
      <c r="B3915">
        <f t="shared" si="61"/>
        <v>0</v>
      </c>
      <c r="C3915">
        <f>B3915*Solar!$B$2</f>
        <v>0</v>
      </c>
    </row>
    <row r="3916" spans="1:3" x14ac:dyDescent="0.35">
      <c r="A3916">
        <v>0.02</v>
      </c>
      <c r="B3916">
        <f t="shared" si="61"/>
        <v>0.2</v>
      </c>
      <c r="C3916">
        <f>B3916*Solar!$B$2</f>
        <v>3.9800000000000002E-2</v>
      </c>
    </row>
    <row r="3917" spans="1:3" x14ac:dyDescent="0.35">
      <c r="A3917">
        <v>10.917</v>
      </c>
      <c r="B3917">
        <f t="shared" si="61"/>
        <v>109.17</v>
      </c>
      <c r="C3917">
        <f>B3917*Solar!$B$2</f>
        <v>21.724830000000001</v>
      </c>
    </row>
    <row r="3918" spans="1:3" x14ac:dyDescent="0.35">
      <c r="A3918">
        <v>60.726999999999997</v>
      </c>
      <c r="B3918">
        <f t="shared" si="61"/>
        <v>607.27</v>
      </c>
      <c r="C3918">
        <f>B3918*Solar!$B$2</f>
        <v>120.84673000000001</v>
      </c>
    </row>
    <row r="3919" spans="1:3" x14ac:dyDescent="0.35">
      <c r="A3919">
        <v>143.136</v>
      </c>
      <c r="B3919">
        <f t="shared" si="61"/>
        <v>1431.36</v>
      </c>
      <c r="C3919">
        <f>B3919*Solar!$B$2</f>
        <v>284.84064000000001</v>
      </c>
    </row>
    <row r="3920" spans="1:3" x14ac:dyDescent="0.35">
      <c r="A3920">
        <v>257.18299999999999</v>
      </c>
      <c r="B3920">
        <f t="shared" si="61"/>
        <v>2571.83</v>
      </c>
      <c r="C3920">
        <f>B3920*Solar!$B$2</f>
        <v>511.79417000000001</v>
      </c>
    </row>
    <row r="3921" spans="1:3" x14ac:dyDescent="0.35">
      <c r="A3921">
        <v>345.76499999999999</v>
      </c>
      <c r="B3921">
        <f t="shared" si="61"/>
        <v>3457.6499999999996</v>
      </c>
      <c r="C3921">
        <f>B3921*Solar!$B$2</f>
        <v>688.07234999999991</v>
      </c>
    </row>
    <row r="3922" spans="1:3" x14ac:dyDescent="0.35">
      <c r="A3922">
        <v>448.42200000000003</v>
      </c>
      <c r="B3922">
        <f t="shared" si="61"/>
        <v>4484.22</v>
      </c>
      <c r="C3922">
        <f>B3922*Solar!$B$2</f>
        <v>892.35978000000011</v>
      </c>
    </row>
    <row r="3923" spans="1:3" x14ac:dyDescent="0.35">
      <c r="A3923">
        <v>505.041</v>
      </c>
      <c r="B3923">
        <f t="shared" si="61"/>
        <v>5050.41</v>
      </c>
      <c r="C3923">
        <f>B3923*Solar!$B$2</f>
        <v>1005.0315900000001</v>
      </c>
    </row>
    <row r="3924" spans="1:3" x14ac:dyDescent="0.35">
      <c r="A3924">
        <v>549.86699999999996</v>
      </c>
      <c r="B3924">
        <f t="shared" si="61"/>
        <v>5498.67</v>
      </c>
      <c r="C3924">
        <f>B3924*Solar!$B$2</f>
        <v>1094.23533</v>
      </c>
    </row>
    <row r="3925" spans="1:3" x14ac:dyDescent="0.35">
      <c r="A3925">
        <v>583.32600000000002</v>
      </c>
      <c r="B3925">
        <f t="shared" si="61"/>
        <v>5833.26</v>
      </c>
      <c r="C3925">
        <f>B3925*Solar!$B$2</f>
        <v>1160.8187400000002</v>
      </c>
    </row>
    <row r="3926" spans="1:3" x14ac:dyDescent="0.35">
      <c r="A3926">
        <v>572.39499999999998</v>
      </c>
      <c r="B3926">
        <f t="shared" si="61"/>
        <v>5723.95</v>
      </c>
      <c r="C3926">
        <f>B3926*Solar!$B$2</f>
        <v>1139.0660500000001</v>
      </c>
    </row>
    <row r="3927" spans="1:3" x14ac:dyDescent="0.35">
      <c r="A3927">
        <v>544.452</v>
      </c>
      <c r="B3927">
        <f t="shared" si="61"/>
        <v>5444.52</v>
      </c>
      <c r="C3927">
        <f>B3927*Solar!$B$2</f>
        <v>1083.4594800000002</v>
      </c>
    </row>
    <row r="3928" spans="1:3" x14ac:dyDescent="0.35">
      <c r="A3928">
        <v>476.84100000000001</v>
      </c>
      <c r="B3928">
        <f t="shared" si="61"/>
        <v>4768.41</v>
      </c>
      <c r="C3928">
        <f>B3928*Solar!$B$2</f>
        <v>948.91359</v>
      </c>
    </row>
    <row r="3929" spans="1:3" x14ac:dyDescent="0.35">
      <c r="A3929">
        <v>403.892</v>
      </c>
      <c r="B3929">
        <f t="shared" si="61"/>
        <v>4038.92</v>
      </c>
      <c r="C3929">
        <f>B3929*Solar!$B$2</f>
        <v>803.74508000000003</v>
      </c>
    </row>
    <row r="3930" spans="1:3" x14ac:dyDescent="0.35">
      <c r="A3930">
        <v>288.72199999999998</v>
      </c>
      <c r="B3930">
        <f t="shared" si="61"/>
        <v>2887.22</v>
      </c>
      <c r="C3930">
        <f>B3930*Solar!$B$2</f>
        <v>574.55678</v>
      </c>
    </row>
    <row r="3931" spans="1:3" x14ac:dyDescent="0.35">
      <c r="A3931">
        <v>188.84399999999999</v>
      </c>
      <c r="B3931">
        <f t="shared" si="61"/>
        <v>1888.44</v>
      </c>
      <c r="C3931">
        <f>B3931*Solar!$B$2</f>
        <v>375.79956000000004</v>
      </c>
    </row>
    <row r="3932" spans="1:3" x14ac:dyDescent="0.35">
      <c r="A3932">
        <v>83.307000000000002</v>
      </c>
      <c r="B3932">
        <f t="shared" si="61"/>
        <v>833.07</v>
      </c>
      <c r="C3932">
        <f>B3932*Solar!$B$2</f>
        <v>165.78093000000001</v>
      </c>
    </row>
    <row r="3933" spans="1:3" x14ac:dyDescent="0.35">
      <c r="A3933">
        <v>21.105</v>
      </c>
      <c r="B3933">
        <f t="shared" si="61"/>
        <v>211.05</v>
      </c>
      <c r="C3933">
        <f>B3933*Solar!$B$2</f>
        <v>41.998950000000008</v>
      </c>
    </row>
    <row r="3934" spans="1:3" x14ac:dyDescent="0.35">
      <c r="A3934">
        <v>0.192</v>
      </c>
      <c r="B3934">
        <f t="shared" si="61"/>
        <v>1.92</v>
      </c>
      <c r="C3934">
        <f>B3934*Solar!$B$2</f>
        <v>0.38208000000000003</v>
      </c>
    </row>
    <row r="3935" spans="1:3" x14ac:dyDescent="0.35">
      <c r="A3935">
        <v>0</v>
      </c>
      <c r="B3935">
        <f t="shared" si="61"/>
        <v>0</v>
      </c>
      <c r="C3935">
        <f>B3935*Solar!$B$2</f>
        <v>0</v>
      </c>
    </row>
    <row r="3936" spans="1:3" x14ac:dyDescent="0.35">
      <c r="A3936">
        <v>0</v>
      </c>
      <c r="B3936">
        <f t="shared" si="61"/>
        <v>0</v>
      </c>
      <c r="C3936">
        <f>B3936*Solar!$B$2</f>
        <v>0</v>
      </c>
    </row>
    <row r="3937" spans="1:3" x14ac:dyDescent="0.35">
      <c r="A3937">
        <v>0</v>
      </c>
      <c r="B3937">
        <f t="shared" si="61"/>
        <v>0</v>
      </c>
      <c r="C3937">
        <f>B3937*Solar!$B$2</f>
        <v>0</v>
      </c>
    </row>
    <row r="3938" spans="1:3" x14ac:dyDescent="0.35">
      <c r="A3938">
        <v>0</v>
      </c>
      <c r="B3938">
        <f t="shared" si="61"/>
        <v>0</v>
      </c>
      <c r="C3938">
        <f>B3938*Solar!$B$2</f>
        <v>0</v>
      </c>
    </row>
    <row r="3939" spans="1:3" x14ac:dyDescent="0.35">
      <c r="A3939">
        <v>0</v>
      </c>
      <c r="B3939">
        <f t="shared" si="61"/>
        <v>0</v>
      </c>
      <c r="C3939">
        <f>B3939*Solar!$B$2</f>
        <v>0</v>
      </c>
    </row>
    <row r="3940" spans="1:3" x14ac:dyDescent="0.35">
      <c r="A3940">
        <v>2.3E-2</v>
      </c>
      <c r="B3940">
        <f t="shared" si="61"/>
        <v>0.22999999999999998</v>
      </c>
      <c r="C3940">
        <f>B3940*Solar!$B$2</f>
        <v>4.5769999999999998E-2</v>
      </c>
    </row>
    <row r="3941" spans="1:3" x14ac:dyDescent="0.35">
      <c r="A3941">
        <v>8.8219999999999992</v>
      </c>
      <c r="B3941">
        <f t="shared" si="61"/>
        <v>88.22</v>
      </c>
      <c r="C3941">
        <f>B3941*Solar!$B$2</f>
        <v>17.555780000000002</v>
      </c>
    </row>
    <row r="3942" spans="1:3" x14ac:dyDescent="0.35">
      <c r="A3942">
        <v>58.411999999999999</v>
      </c>
      <c r="B3942">
        <f t="shared" si="61"/>
        <v>584.12</v>
      </c>
      <c r="C3942">
        <f>B3942*Solar!$B$2</f>
        <v>116.23988000000001</v>
      </c>
    </row>
    <row r="3943" spans="1:3" x14ac:dyDescent="0.35">
      <c r="A3943">
        <v>129.99100000000001</v>
      </c>
      <c r="B3943">
        <f t="shared" si="61"/>
        <v>1299.9100000000001</v>
      </c>
      <c r="C3943">
        <f>B3943*Solar!$B$2</f>
        <v>258.68209000000002</v>
      </c>
    </row>
    <row r="3944" spans="1:3" x14ac:dyDescent="0.35">
      <c r="A3944">
        <v>218.61500000000001</v>
      </c>
      <c r="B3944">
        <f t="shared" si="61"/>
        <v>2186.15</v>
      </c>
      <c r="C3944">
        <f>B3944*Solar!$B$2</f>
        <v>435.04385000000002</v>
      </c>
    </row>
    <row r="3945" spans="1:3" x14ac:dyDescent="0.35">
      <c r="A3945">
        <v>324.65100000000001</v>
      </c>
      <c r="B3945">
        <f t="shared" si="61"/>
        <v>3246.51</v>
      </c>
      <c r="C3945">
        <f>B3945*Solar!$B$2</f>
        <v>646.05549000000008</v>
      </c>
    </row>
    <row r="3946" spans="1:3" x14ac:dyDescent="0.35">
      <c r="A3946">
        <v>420.34399999999999</v>
      </c>
      <c r="B3946">
        <f t="shared" si="61"/>
        <v>4203.4399999999996</v>
      </c>
      <c r="C3946">
        <f>B3946*Solar!$B$2</f>
        <v>836.48455999999999</v>
      </c>
    </row>
    <row r="3947" spans="1:3" x14ac:dyDescent="0.35">
      <c r="A3947">
        <v>508.23099999999999</v>
      </c>
      <c r="B3947">
        <f t="shared" si="61"/>
        <v>5082.3099999999995</v>
      </c>
      <c r="C3947">
        <f>B3947*Solar!$B$2</f>
        <v>1011.37969</v>
      </c>
    </row>
    <row r="3948" spans="1:3" x14ac:dyDescent="0.35">
      <c r="A3948">
        <v>514.45899999999995</v>
      </c>
      <c r="B3948">
        <f t="shared" si="61"/>
        <v>5144.5899999999992</v>
      </c>
      <c r="C3948">
        <f>B3948*Solar!$B$2</f>
        <v>1023.7734099999999</v>
      </c>
    </row>
    <row r="3949" spans="1:3" x14ac:dyDescent="0.35">
      <c r="A3949">
        <v>520.46400000000006</v>
      </c>
      <c r="B3949">
        <f t="shared" si="61"/>
        <v>5204.6400000000003</v>
      </c>
      <c r="C3949">
        <f>B3949*Solar!$B$2</f>
        <v>1035.7233600000002</v>
      </c>
    </row>
    <row r="3950" spans="1:3" x14ac:dyDescent="0.35">
      <c r="A3950">
        <v>554.46199999999999</v>
      </c>
      <c r="B3950">
        <f t="shared" si="61"/>
        <v>5544.62</v>
      </c>
      <c r="C3950">
        <f>B3950*Solar!$B$2</f>
        <v>1103.3793800000001</v>
      </c>
    </row>
    <row r="3951" spans="1:3" x14ac:dyDescent="0.35">
      <c r="A3951">
        <v>451.55700000000002</v>
      </c>
      <c r="B3951">
        <f t="shared" si="61"/>
        <v>4515.57</v>
      </c>
      <c r="C3951">
        <f>B3951*Solar!$B$2</f>
        <v>898.59843000000001</v>
      </c>
    </row>
    <row r="3952" spans="1:3" x14ac:dyDescent="0.35">
      <c r="A3952">
        <v>394.459</v>
      </c>
      <c r="B3952">
        <f t="shared" si="61"/>
        <v>3944.59</v>
      </c>
      <c r="C3952">
        <f>B3952*Solar!$B$2</f>
        <v>784.97341000000006</v>
      </c>
    </row>
    <row r="3953" spans="1:3" x14ac:dyDescent="0.35">
      <c r="A3953">
        <v>360.04399999999998</v>
      </c>
      <c r="B3953">
        <f t="shared" si="61"/>
        <v>3600.4399999999996</v>
      </c>
      <c r="C3953">
        <f>B3953*Solar!$B$2</f>
        <v>716.48755999999992</v>
      </c>
    </row>
    <row r="3954" spans="1:3" x14ac:dyDescent="0.35">
      <c r="A3954">
        <v>265.06099999999998</v>
      </c>
      <c r="B3954">
        <f t="shared" si="61"/>
        <v>2650.6099999999997</v>
      </c>
      <c r="C3954">
        <f>B3954*Solar!$B$2</f>
        <v>527.47138999999993</v>
      </c>
    </row>
    <row r="3955" spans="1:3" x14ac:dyDescent="0.35">
      <c r="A3955">
        <v>171.05799999999999</v>
      </c>
      <c r="B3955">
        <f t="shared" si="61"/>
        <v>1710.58</v>
      </c>
      <c r="C3955">
        <f>B3955*Solar!$B$2</f>
        <v>340.40541999999999</v>
      </c>
    </row>
    <row r="3956" spans="1:3" x14ac:dyDescent="0.35">
      <c r="A3956">
        <v>85.183000000000007</v>
      </c>
      <c r="B3956">
        <f t="shared" si="61"/>
        <v>851.83</v>
      </c>
      <c r="C3956">
        <f>B3956*Solar!$B$2</f>
        <v>169.51417000000001</v>
      </c>
    </row>
    <row r="3957" spans="1:3" x14ac:dyDescent="0.35">
      <c r="A3957">
        <v>20.5</v>
      </c>
      <c r="B3957">
        <f t="shared" si="61"/>
        <v>205</v>
      </c>
      <c r="C3957">
        <f>B3957*Solar!$B$2</f>
        <v>40.795000000000002</v>
      </c>
    </row>
    <row r="3958" spans="1:3" x14ac:dyDescent="0.35">
      <c r="A3958">
        <v>0.151</v>
      </c>
      <c r="B3958">
        <f t="shared" si="61"/>
        <v>1.51</v>
      </c>
      <c r="C3958">
        <f>B3958*Solar!$B$2</f>
        <v>0.30049000000000003</v>
      </c>
    </row>
    <row r="3959" spans="1:3" x14ac:dyDescent="0.35">
      <c r="A3959">
        <v>0</v>
      </c>
      <c r="B3959">
        <f t="shared" si="61"/>
        <v>0</v>
      </c>
      <c r="C3959">
        <f>B3959*Solar!$B$2</f>
        <v>0</v>
      </c>
    </row>
    <row r="3960" spans="1:3" x14ac:dyDescent="0.35">
      <c r="A3960">
        <v>0</v>
      </c>
      <c r="B3960">
        <f t="shared" si="61"/>
        <v>0</v>
      </c>
      <c r="C3960">
        <f>B3960*Solar!$B$2</f>
        <v>0</v>
      </c>
    </row>
    <row r="3961" spans="1:3" x14ac:dyDescent="0.35">
      <c r="A3961">
        <v>0</v>
      </c>
      <c r="B3961">
        <f t="shared" si="61"/>
        <v>0</v>
      </c>
      <c r="C3961">
        <f>B3961*Solar!$B$2</f>
        <v>0</v>
      </c>
    </row>
    <row r="3962" spans="1:3" x14ac:dyDescent="0.35">
      <c r="A3962">
        <v>0</v>
      </c>
      <c r="B3962">
        <f t="shared" si="61"/>
        <v>0</v>
      </c>
      <c r="C3962">
        <f>B3962*Solar!$B$2</f>
        <v>0</v>
      </c>
    </row>
    <row r="3963" spans="1:3" x14ac:dyDescent="0.35">
      <c r="A3963">
        <v>0</v>
      </c>
      <c r="B3963">
        <f t="shared" si="61"/>
        <v>0</v>
      </c>
      <c r="C3963">
        <f>B3963*Solar!$B$2</f>
        <v>0</v>
      </c>
    </row>
    <row r="3964" spans="1:3" x14ac:dyDescent="0.35">
      <c r="A3964">
        <v>2.9000000000000001E-2</v>
      </c>
      <c r="B3964">
        <f t="shared" si="61"/>
        <v>0.29000000000000004</v>
      </c>
      <c r="C3964">
        <f>B3964*Solar!$B$2</f>
        <v>5.7710000000000011E-2</v>
      </c>
    </row>
    <row r="3965" spans="1:3" x14ac:dyDescent="0.35">
      <c r="A3965">
        <v>10.688000000000001</v>
      </c>
      <c r="B3965">
        <f t="shared" si="61"/>
        <v>106.88000000000001</v>
      </c>
      <c r="C3965">
        <f>B3965*Solar!$B$2</f>
        <v>21.269120000000004</v>
      </c>
    </row>
    <row r="3966" spans="1:3" x14ac:dyDescent="0.35">
      <c r="A3966">
        <v>61.762</v>
      </c>
      <c r="B3966">
        <f t="shared" si="61"/>
        <v>617.62</v>
      </c>
      <c r="C3966">
        <f>B3966*Solar!$B$2</f>
        <v>122.90638000000001</v>
      </c>
    </row>
    <row r="3967" spans="1:3" x14ac:dyDescent="0.35">
      <c r="A3967">
        <v>127.187</v>
      </c>
      <c r="B3967">
        <f t="shared" si="61"/>
        <v>1271.8699999999999</v>
      </c>
      <c r="C3967">
        <f>B3967*Solar!$B$2</f>
        <v>253.10212999999999</v>
      </c>
    </row>
    <row r="3968" spans="1:3" x14ac:dyDescent="0.35">
      <c r="A3968">
        <v>237.09800000000001</v>
      </c>
      <c r="B3968">
        <f t="shared" si="61"/>
        <v>2370.98</v>
      </c>
      <c r="C3968">
        <f>B3968*Solar!$B$2</f>
        <v>471.82502000000005</v>
      </c>
    </row>
    <row r="3969" spans="1:3" x14ac:dyDescent="0.35">
      <c r="A3969">
        <v>325.07900000000001</v>
      </c>
      <c r="B3969">
        <f t="shared" si="61"/>
        <v>3250.79</v>
      </c>
      <c r="C3969">
        <f>B3969*Solar!$B$2</f>
        <v>646.90721000000008</v>
      </c>
    </row>
    <row r="3970" spans="1:3" x14ac:dyDescent="0.35">
      <c r="A3970">
        <v>413.28500000000003</v>
      </c>
      <c r="B3970">
        <f t="shared" si="61"/>
        <v>4132.8500000000004</v>
      </c>
      <c r="C3970">
        <f>B3970*Solar!$B$2</f>
        <v>822.43715000000009</v>
      </c>
    </row>
    <row r="3971" spans="1:3" x14ac:dyDescent="0.35">
      <c r="A3971">
        <v>467.74599999999998</v>
      </c>
      <c r="B3971">
        <f t="shared" ref="B3971:B4034" si="62">A3971*10</f>
        <v>4677.46</v>
      </c>
      <c r="C3971">
        <f>B3971*Solar!$B$2</f>
        <v>930.81454000000008</v>
      </c>
    </row>
    <row r="3972" spans="1:3" x14ac:dyDescent="0.35">
      <c r="A3972">
        <v>510.738</v>
      </c>
      <c r="B3972">
        <f t="shared" si="62"/>
        <v>5107.38</v>
      </c>
      <c r="C3972">
        <f>B3972*Solar!$B$2</f>
        <v>1016.3686200000001</v>
      </c>
    </row>
    <row r="3973" spans="1:3" x14ac:dyDescent="0.35">
      <c r="A3973">
        <v>495.86799999999999</v>
      </c>
      <c r="B3973">
        <f t="shared" si="62"/>
        <v>4958.68</v>
      </c>
      <c r="C3973">
        <f>B3973*Solar!$B$2</f>
        <v>986.77732000000015</v>
      </c>
    </row>
    <row r="3974" spans="1:3" x14ac:dyDescent="0.35">
      <c r="A3974">
        <v>489.96699999999998</v>
      </c>
      <c r="B3974">
        <f t="shared" si="62"/>
        <v>4899.67</v>
      </c>
      <c r="C3974">
        <f>B3974*Solar!$B$2</f>
        <v>975.03433000000007</v>
      </c>
    </row>
    <row r="3975" spans="1:3" x14ac:dyDescent="0.35">
      <c r="A3975">
        <v>459.79500000000002</v>
      </c>
      <c r="B3975">
        <f t="shared" si="62"/>
        <v>4597.95</v>
      </c>
      <c r="C3975">
        <f>B3975*Solar!$B$2</f>
        <v>914.99205000000006</v>
      </c>
    </row>
    <row r="3976" spans="1:3" x14ac:dyDescent="0.35">
      <c r="A3976">
        <v>399.36900000000003</v>
      </c>
      <c r="B3976">
        <f t="shared" si="62"/>
        <v>3993.6900000000005</v>
      </c>
      <c r="C3976">
        <f>B3976*Solar!$B$2</f>
        <v>794.74431000000016</v>
      </c>
    </row>
    <row r="3977" spans="1:3" x14ac:dyDescent="0.35">
      <c r="A3977">
        <v>347.822</v>
      </c>
      <c r="B3977">
        <f t="shared" si="62"/>
        <v>3478.2200000000003</v>
      </c>
      <c r="C3977">
        <f>B3977*Solar!$B$2</f>
        <v>692.16578000000004</v>
      </c>
    </row>
    <row r="3978" spans="1:3" x14ac:dyDescent="0.35">
      <c r="A3978">
        <v>268.71800000000002</v>
      </c>
      <c r="B3978">
        <f t="shared" si="62"/>
        <v>2687.1800000000003</v>
      </c>
      <c r="C3978">
        <f>B3978*Solar!$B$2</f>
        <v>534.74882000000014</v>
      </c>
    </row>
    <row r="3979" spans="1:3" x14ac:dyDescent="0.35">
      <c r="A3979">
        <v>176.89</v>
      </c>
      <c r="B3979">
        <f t="shared" si="62"/>
        <v>1768.8999999999999</v>
      </c>
      <c r="C3979">
        <f>B3979*Solar!$B$2</f>
        <v>352.0111</v>
      </c>
    </row>
    <row r="3980" spans="1:3" x14ac:dyDescent="0.35">
      <c r="A3980">
        <v>79.721000000000004</v>
      </c>
      <c r="B3980">
        <f t="shared" si="62"/>
        <v>797.21</v>
      </c>
      <c r="C3980">
        <f>B3980*Solar!$B$2</f>
        <v>158.64479000000003</v>
      </c>
    </row>
    <row r="3981" spans="1:3" x14ac:dyDescent="0.35">
      <c r="A3981">
        <v>19.134</v>
      </c>
      <c r="B3981">
        <f t="shared" si="62"/>
        <v>191.34</v>
      </c>
      <c r="C3981">
        <f>B3981*Solar!$B$2</f>
        <v>38.076660000000004</v>
      </c>
    </row>
    <row r="3982" spans="1:3" x14ac:dyDescent="0.35">
      <c r="A3982">
        <v>8.4000000000000005E-2</v>
      </c>
      <c r="B3982">
        <f t="shared" si="62"/>
        <v>0.84000000000000008</v>
      </c>
      <c r="C3982">
        <f>B3982*Solar!$B$2</f>
        <v>0.16716000000000003</v>
      </c>
    </row>
    <row r="3983" spans="1:3" x14ac:dyDescent="0.35">
      <c r="A3983">
        <v>0</v>
      </c>
      <c r="B3983">
        <f t="shared" si="62"/>
        <v>0</v>
      </c>
      <c r="C3983">
        <f>B3983*Solar!$B$2</f>
        <v>0</v>
      </c>
    </row>
    <row r="3984" spans="1:3" x14ac:dyDescent="0.35">
      <c r="A3984">
        <v>0</v>
      </c>
      <c r="B3984">
        <f t="shared" si="62"/>
        <v>0</v>
      </c>
      <c r="C3984">
        <f>B3984*Solar!$B$2</f>
        <v>0</v>
      </c>
    </row>
    <row r="3985" spans="1:3" x14ac:dyDescent="0.35">
      <c r="A3985">
        <v>4.0000000000000001E-3</v>
      </c>
      <c r="B3985">
        <f t="shared" si="62"/>
        <v>0.04</v>
      </c>
      <c r="C3985">
        <f>B3985*Solar!$B$2</f>
        <v>7.9600000000000001E-3</v>
      </c>
    </row>
    <row r="3986" spans="1:3" x14ac:dyDescent="0.35">
      <c r="A3986">
        <v>0</v>
      </c>
      <c r="B3986">
        <f t="shared" si="62"/>
        <v>0</v>
      </c>
      <c r="C3986">
        <f>B3986*Solar!$B$2</f>
        <v>0</v>
      </c>
    </row>
    <row r="3987" spans="1:3" x14ac:dyDescent="0.35">
      <c r="A3987">
        <v>0</v>
      </c>
      <c r="B3987">
        <f t="shared" si="62"/>
        <v>0</v>
      </c>
      <c r="C3987">
        <f>B3987*Solar!$B$2</f>
        <v>0</v>
      </c>
    </row>
    <row r="3988" spans="1:3" x14ac:dyDescent="0.35">
      <c r="A3988">
        <v>2.1000000000000001E-2</v>
      </c>
      <c r="B3988">
        <f t="shared" si="62"/>
        <v>0.21000000000000002</v>
      </c>
      <c r="C3988">
        <f>B3988*Solar!$B$2</f>
        <v>4.1790000000000008E-2</v>
      </c>
    </row>
    <row r="3989" spans="1:3" x14ac:dyDescent="0.35">
      <c r="A3989">
        <v>10.65</v>
      </c>
      <c r="B3989">
        <f t="shared" si="62"/>
        <v>106.5</v>
      </c>
      <c r="C3989">
        <f>B3989*Solar!$B$2</f>
        <v>21.1935</v>
      </c>
    </row>
    <row r="3990" spans="1:3" x14ac:dyDescent="0.35">
      <c r="A3990">
        <v>61.46</v>
      </c>
      <c r="B3990">
        <f t="shared" si="62"/>
        <v>614.6</v>
      </c>
      <c r="C3990">
        <f>B3990*Solar!$B$2</f>
        <v>122.30540000000001</v>
      </c>
    </row>
    <row r="3991" spans="1:3" x14ac:dyDescent="0.35">
      <c r="A3991">
        <v>145.37799999999999</v>
      </c>
      <c r="B3991">
        <f t="shared" si="62"/>
        <v>1453.7799999999997</v>
      </c>
      <c r="C3991">
        <f>B3991*Solar!$B$2</f>
        <v>289.30221999999998</v>
      </c>
    </row>
    <row r="3992" spans="1:3" x14ac:dyDescent="0.35">
      <c r="A3992">
        <v>236.46700000000001</v>
      </c>
      <c r="B3992">
        <f t="shared" si="62"/>
        <v>2364.67</v>
      </c>
      <c r="C3992">
        <f>B3992*Solar!$B$2</f>
        <v>470.56933000000004</v>
      </c>
    </row>
    <row r="3993" spans="1:3" x14ac:dyDescent="0.35">
      <c r="A3993">
        <v>316.26299999999998</v>
      </c>
      <c r="B3993">
        <f t="shared" si="62"/>
        <v>3162.6299999999997</v>
      </c>
      <c r="C3993">
        <f>B3993*Solar!$B$2</f>
        <v>629.36336999999992</v>
      </c>
    </row>
    <row r="3994" spans="1:3" x14ac:dyDescent="0.35">
      <c r="A3994">
        <v>356.101</v>
      </c>
      <c r="B3994">
        <f t="shared" si="62"/>
        <v>3561.01</v>
      </c>
      <c r="C3994">
        <f>B3994*Solar!$B$2</f>
        <v>708.6409900000001</v>
      </c>
    </row>
    <row r="3995" spans="1:3" x14ac:dyDescent="0.35">
      <c r="A3995">
        <v>429.82900000000001</v>
      </c>
      <c r="B3995">
        <f t="shared" si="62"/>
        <v>4298.29</v>
      </c>
      <c r="C3995">
        <f>B3995*Solar!$B$2</f>
        <v>855.35971000000006</v>
      </c>
    </row>
    <row r="3996" spans="1:3" x14ac:dyDescent="0.35">
      <c r="A3996">
        <v>502.89100000000002</v>
      </c>
      <c r="B3996">
        <f t="shared" si="62"/>
        <v>5028.91</v>
      </c>
      <c r="C3996">
        <f>B3996*Solar!$B$2</f>
        <v>1000.75309</v>
      </c>
    </row>
    <row r="3997" spans="1:3" x14ac:dyDescent="0.35">
      <c r="A3997">
        <v>496.06900000000002</v>
      </c>
      <c r="B3997">
        <f t="shared" si="62"/>
        <v>4960.6900000000005</v>
      </c>
      <c r="C3997">
        <f>B3997*Solar!$B$2</f>
        <v>987.17731000000015</v>
      </c>
    </row>
    <row r="3998" spans="1:3" x14ac:dyDescent="0.35">
      <c r="A3998">
        <v>499.87200000000001</v>
      </c>
      <c r="B3998">
        <f t="shared" si="62"/>
        <v>4998.72</v>
      </c>
      <c r="C3998">
        <f>B3998*Solar!$B$2</f>
        <v>994.74528000000009</v>
      </c>
    </row>
    <row r="3999" spans="1:3" x14ac:dyDescent="0.35">
      <c r="A3999">
        <v>488.01799999999997</v>
      </c>
      <c r="B3999">
        <f t="shared" si="62"/>
        <v>4880.1799999999994</v>
      </c>
      <c r="C3999">
        <f>B3999*Solar!$B$2</f>
        <v>971.15581999999995</v>
      </c>
    </row>
    <row r="4000" spans="1:3" x14ac:dyDescent="0.35">
      <c r="A4000">
        <v>439.03699999999998</v>
      </c>
      <c r="B4000">
        <f t="shared" si="62"/>
        <v>4390.37</v>
      </c>
      <c r="C4000">
        <f>B4000*Solar!$B$2</f>
        <v>873.68362999999999</v>
      </c>
    </row>
    <row r="4001" spans="1:3" x14ac:dyDescent="0.35">
      <c r="A4001">
        <v>355.15600000000001</v>
      </c>
      <c r="B4001">
        <f t="shared" si="62"/>
        <v>3551.56</v>
      </c>
      <c r="C4001">
        <f>B4001*Solar!$B$2</f>
        <v>706.76044000000002</v>
      </c>
    </row>
    <row r="4002" spans="1:3" x14ac:dyDescent="0.35">
      <c r="A4002">
        <v>255.102</v>
      </c>
      <c r="B4002">
        <f t="shared" si="62"/>
        <v>2551.02</v>
      </c>
      <c r="C4002">
        <f>B4002*Solar!$B$2</f>
        <v>507.65298000000001</v>
      </c>
    </row>
    <row r="4003" spans="1:3" x14ac:dyDescent="0.35">
      <c r="A4003">
        <v>174.89400000000001</v>
      </c>
      <c r="B4003">
        <f t="shared" si="62"/>
        <v>1748.94</v>
      </c>
      <c r="C4003">
        <f>B4003*Solar!$B$2</f>
        <v>348.03906000000001</v>
      </c>
    </row>
    <row r="4004" spans="1:3" x14ac:dyDescent="0.35">
      <c r="A4004">
        <v>89.055000000000007</v>
      </c>
      <c r="B4004">
        <f t="shared" si="62"/>
        <v>890.55000000000007</v>
      </c>
      <c r="C4004">
        <f>B4004*Solar!$B$2</f>
        <v>177.21945000000002</v>
      </c>
    </row>
    <row r="4005" spans="1:3" x14ac:dyDescent="0.35">
      <c r="A4005">
        <v>22.26</v>
      </c>
      <c r="B4005">
        <f t="shared" si="62"/>
        <v>222.60000000000002</v>
      </c>
      <c r="C4005">
        <f>B4005*Solar!$B$2</f>
        <v>44.29740000000001</v>
      </c>
    </row>
    <row r="4006" spans="1:3" x14ac:dyDescent="0.35">
      <c r="A4006">
        <v>0.36299999999999999</v>
      </c>
      <c r="B4006">
        <f t="shared" si="62"/>
        <v>3.63</v>
      </c>
      <c r="C4006">
        <f>B4006*Solar!$B$2</f>
        <v>0.72237000000000007</v>
      </c>
    </row>
    <row r="4007" spans="1:3" x14ac:dyDescent="0.35">
      <c r="A4007">
        <v>0</v>
      </c>
      <c r="B4007">
        <f t="shared" si="62"/>
        <v>0</v>
      </c>
      <c r="C4007">
        <f>B4007*Solar!$B$2</f>
        <v>0</v>
      </c>
    </row>
    <row r="4008" spans="1:3" x14ac:dyDescent="0.35">
      <c r="A4008">
        <v>0</v>
      </c>
      <c r="B4008">
        <f t="shared" si="62"/>
        <v>0</v>
      </c>
      <c r="C4008">
        <f>B4008*Solar!$B$2</f>
        <v>0</v>
      </c>
    </row>
    <row r="4009" spans="1:3" x14ac:dyDescent="0.35">
      <c r="A4009">
        <v>0</v>
      </c>
      <c r="B4009">
        <f t="shared" si="62"/>
        <v>0</v>
      </c>
      <c r="C4009">
        <f>B4009*Solar!$B$2</f>
        <v>0</v>
      </c>
    </row>
    <row r="4010" spans="1:3" x14ac:dyDescent="0.35">
      <c r="A4010">
        <v>0</v>
      </c>
      <c r="B4010">
        <f t="shared" si="62"/>
        <v>0</v>
      </c>
      <c r="C4010">
        <f>B4010*Solar!$B$2</f>
        <v>0</v>
      </c>
    </row>
    <row r="4011" spans="1:3" x14ac:dyDescent="0.35">
      <c r="A4011">
        <v>0</v>
      </c>
      <c r="B4011">
        <f t="shared" si="62"/>
        <v>0</v>
      </c>
      <c r="C4011">
        <f>B4011*Solar!$B$2</f>
        <v>0</v>
      </c>
    </row>
    <row r="4012" spans="1:3" x14ac:dyDescent="0.35">
      <c r="A4012">
        <v>3.5000000000000003E-2</v>
      </c>
      <c r="B4012">
        <f t="shared" si="62"/>
        <v>0.35000000000000003</v>
      </c>
      <c r="C4012">
        <f>B4012*Solar!$B$2</f>
        <v>6.9650000000000004E-2</v>
      </c>
    </row>
    <row r="4013" spans="1:3" x14ac:dyDescent="0.35">
      <c r="A4013">
        <v>12.135</v>
      </c>
      <c r="B4013">
        <f t="shared" si="62"/>
        <v>121.35</v>
      </c>
      <c r="C4013">
        <f>B4013*Solar!$B$2</f>
        <v>24.14865</v>
      </c>
    </row>
    <row r="4014" spans="1:3" x14ac:dyDescent="0.35">
      <c r="A4014">
        <v>65.540000000000006</v>
      </c>
      <c r="B4014">
        <f t="shared" si="62"/>
        <v>655.40000000000009</v>
      </c>
      <c r="C4014">
        <f>B4014*Solar!$B$2</f>
        <v>130.42460000000003</v>
      </c>
    </row>
    <row r="4015" spans="1:3" x14ac:dyDescent="0.35">
      <c r="A4015">
        <v>149.47200000000001</v>
      </c>
      <c r="B4015">
        <f t="shared" si="62"/>
        <v>1494.72</v>
      </c>
      <c r="C4015">
        <f>B4015*Solar!$B$2</f>
        <v>297.44928000000004</v>
      </c>
    </row>
    <row r="4016" spans="1:3" x14ac:dyDescent="0.35">
      <c r="A4016">
        <v>262.73</v>
      </c>
      <c r="B4016">
        <f t="shared" si="62"/>
        <v>2627.3</v>
      </c>
      <c r="C4016">
        <f>B4016*Solar!$B$2</f>
        <v>522.83270000000005</v>
      </c>
    </row>
    <row r="4017" spans="1:3" x14ac:dyDescent="0.35">
      <c r="A4017">
        <v>380.45699999999999</v>
      </c>
      <c r="B4017">
        <f t="shared" si="62"/>
        <v>3804.5699999999997</v>
      </c>
      <c r="C4017">
        <f>B4017*Solar!$B$2</f>
        <v>757.10942999999997</v>
      </c>
    </row>
    <row r="4018" spans="1:3" x14ac:dyDescent="0.35">
      <c r="A4018">
        <v>479.22500000000002</v>
      </c>
      <c r="B4018">
        <f t="shared" si="62"/>
        <v>4792.25</v>
      </c>
      <c r="C4018">
        <f>B4018*Solar!$B$2</f>
        <v>953.65775000000008</v>
      </c>
    </row>
    <row r="4019" spans="1:3" x14ac:dyDescent="0.35">
      <c r="A4019">
        <v>555.12599999999998</v>
      </c>
      <c r="B4019">
        <f t="shared" si="62"/>
        <v>5551.26</v>
      </c>
      <c r="C4019">
        <f>B4019*Solar!$B$2</f>
        <v>1104.70074</v>
      </c>
    </row>
    <row r="4020" spans="1:3" x14ac:dyDescent="0.35">
      <c r="A4020">
        <v>590.779</v>
      </c>
      <c r="B4020">
        <f t="shared" si="62"/>
        <v>5907.79</v>
      </c>
      <c r="C4020">
        <f>B4020*Solar!$B$2</f>
        <v>1175.65021</v>
      </c>
    </row>
    <row r="4021" spans="1:3" x14ac:dyDescent="0.35">
      <c r="A4021">
        <v>607.601</v>
      </c>
      <c r="B4021">
        <f t="shared" si="62"/>
        <v>6076.01</v>
      </c>
      <c r="C4021">
        <f>B4021*Solar!$B$2</f>
        <v>1209.12599</v>
      </c>
    </row>
    <row r="4022" spans="1:3" x14ac:dyDescent="0.35">
      <c r="A4022">
        <v>620.03800000000001</v>
      </c>
      <c r="B4022">
        <f t="shared" si="62"/>
        <v>6200.38</v>
      </c>
      <c r="C4022">
        <f>B4022*Solar!$B$2</f>
        <v>1233.87562</v>
      </c>
    </row>
    <row r="4023" spans="1:3" x14ac:dyDescent="0.35">
      <c r="A4023">
        <v>496.55599999999998</v>
      </c>
      <c r="B4023">
        <f t="shared" si="62"/>
        <v>4965.5599999999995</v>
      </c>
      <c r="C4023">
        <f>B4023*Solar!$B$2</f>
        <v>988.14643999999998</v>
      </c>
    </row>
    <row r="4024" spans="1:3" x14ac:dyDescent="0.35">
      <c r="A4024">
        <v>448.2</v>
      </c>
      <c r="B4024">
        <f t="shared" si="62"/>
        <v>4482</v>
      </c>
      <c r="C4024">
        <f>B4024*Solar!$B$2</f>
        <v>891.91800000000001</v>
      </c>
    </row>
    <row r="4025" spans="1:3" x14ac:dyDescent="0.35">
      <c r="A4025">
        <v>392.05399999999997</v>
      </c>
      <c r="B4025">
        <f t="shared" si="62"/>
        <v>3920.54</v>
      </c>
      <c r="C4025">
        <f>B4025*Solar!$B$2</f>
        <v>780.18745999999999</v>
      </c>
    </row>
    <row r="4026" spans="1:3" x14ac:dyDescent="0.35">
      <c r="A4026">
        <v>301.31</v>
      </c>
      <c r="B4026">
        <f t="shared" si="62"/>
        <v>3013.1</v>
      </c>
      <c r="C4026">
        <f>B4026*Solar!$B$2</f>
        <v>599.6069</v>
      </c>
    </row>
    <row r="4027" spans="1:3" x14ac:dyDescent="0.35">
      <c r="A4027">
        <v>176.63399999999999</v>
      </c>
      <c r="B4027">
        <f t="shared" si="62"/>
        <v>1766.34</v>
      </c>
      <c r="C4027">
        <f>B4027*Solar!$B$2</f>
        <v>351.50166000000002</v>
      </c>
    </row>
    <row r="4028" spans="1:3" x14ac:dyDescent="0.35">
      <c r="A4028">
        <v>85.286000000000001</v>
      </c>
      <c r="B4028">
        <f t="shared" si="62"/>
        <v>852.86</v>
      </c>
      <c r="C4028">
        <f>B4028*Solar!$B$2</f>
        <v>169.71914000000001</v>
      </c>
    </row>
    <row r="4029" spans="1:3" x14ac:dyDescent="0.35">
      <c r="A4029">
        <v>21.100999999999999</v>
      </c>
      <c r="B4029">
        <f t="shared" si="62"/>
        <v>211.01</v>
      </c>
      <c r="C4029">
        <f>B4029*Solar!$B$2</f>
        <v>41.990990000000004</v>
      </c>
    </row>
    <row r="4030" spans="1:3" x14ac:dyDescent="0.35">
      <c r="A4030">
        <v>0.28000000000000003</v>
      </c>
      <c r="B4030">
        <f t="shared" si="62"/>
        <v>2.8000000000000003</v>
      </c>
      <c r="C4030">
        <f>B4030*Solar!$B$2</f>
        <v>0.55720000000000003</v>
      </c>
    </row>
    <row r="4031" spans="1:3" x14ac:dyDescent="0.35">
      <c r="A4031">
        <v>0</v>
      </c>
      <c r="B4031">
        <f t="shared" si="62"/>
        <v>0</v>
      </c>
      <c r="C4031">
        <f>B4031*Solar!$B$2</f>
        <v>0</v>
      </c>
    </row>
    <row r="4032" spans="1:3" x14ac:dyDescent="0.35">
      <c r="A4032">
        <v>0</v>
      </c>
      <c r="B4032">
        <f t="shared" si="62"/>
        <v>0</v>
      </c>
      <c r="C4032">
        <f>B4032*Solar!$B$2</f>
        <v>0</v>
      </c>
    </row>
    <row r="4033" spans="1:3" x14ac:dyDescent="0.35">
      <c r="A4033">
        <v>0</v>
      </c>
      <c r="B4033">
        <f t="shared" si="62"/>
        <v>0</v>
      </c>
      <c r="C4033">
        <f>B4033*Solar!$B$2</f>
        <v>0</v>
      </c>
    </row>
    <row r="4034" spans="1:3" x14ac:dyDescent="0.35">
      <c r="A4034">
        <v>0</v>
      </c>
      <c r="B4034">
        <f t="shared" si="62"/>
        <v>0</v>
      </c>
      <c r="C4034">
        <f>B4034*Solar!$B$2</f>
        <v>0</v>
      </c>
    </row>
    <row r="4035" spans="1:3" x14ac:dyDescent="0.35">
      <c r="A4035">
        <v>0</v>
      </c>
      <c r="B4035">
        <f t="shared" ref="B4035:B4098" si="63">A4035*10</f>
        <v>0</v>
      </c>
      <c r="C4035">
        <f>B4035*Solar!$B$2</f>
        <v>0</v>
      </c>
    </row>
    <row r="4036" spans="1:3" x14ac:dyDescent="0.35">
      <c r="A4036">
        <v>4.2999999999999997E-2</v>
      </c>
      <c r="B4036">
        <f t="shared" si="63"/>
        <v>0.42999999999999994</v>
      </c>
      <c r="C4036">
        <f>B4036*Solar!$B$2</f>
        <v>8.5569999999999993E-2</v>
      </c>
    </row>
    <row r="4037" spans="1:3" x14ac:dyDescent="0.35">
      <c r="A4037">
        <v>8.8960000000000008</v>
      </c>
      <c r="B4037">
        <f t="shared" si="63"/>
        <v>88.960000000000008</v>
      </c>
      <c r="C4037">
        <f>B4037*Solar!$B$2</f>
        <v>17.703040000000001</v>
      </c>
    </row>
    <row r="4038" spans="1:3" x14ac:dyDescent="0.35">
      <c r="A4038">
        <v>52.261000000000003</v>
      </c>
      <c r="B4038">
        <f t="shared" si="63"/>
        <v>522.61</v>
      </c>
      <c r="C4038">
        <f>B4038*Solar!$B$2</f>
        <v>103.99939000000001</v>
      </c>
    </row>
    <row r="4039" spans="1:3" x14ac:dyDescent="0.35">
      <c r="A4039">
        <v>130.47499999999999</v>
      </c>
      <c r="B4039">
        <f t="shared" si="63"/>
        <v>1304.75</v>
      </c>
      <c r="C4039">
        <f>B4039*Solar!$B$2</f>
        <v>259.64525000000003</v>
      </c>
    </row>
    <row r="4040" spans="1:3" x14ac:dyDescent="0.35">
      <c r="A4040">
        <v>221.13200000000001</v>
      </c>
      <c r="B4040">
        <f t="shared" si="63"/>
        <v>2211.3200000000002</v>
      </c>
      <c r="C4040">
        <f>B4040*Solar!$B$2</f>
        <v>440.05268000000007</v>
      </c>
    </row>
    <row r="4041" spans="1:3" x14ac:dyDescent="0.35">
      <c r="A4041">
        <v>323.60599999999999</v>
      </c>
      <c r="B4041">
        <f t="shared" si="63"/>
        <v>3236.06</v>
      </c>
      <c r="C4041">
        <f>B4041*Solar!$B$2</f>
        <v>643.97594000000004</v>
      </c>
    </row>
    <row r="4042" spans="1:3" x14ac:dyDescent="0.35">
      <c r="A4042">
        <v>387.29500000000002</v>
      </c>
      <c r="B4042">
        <f t="shared" si="63"/>
        <v>3872.9500000000003</v>
      </c>
      <c r="C4042">
        <f>B4042*Solar!$B$2</f>
        <v>770.71705000000009</v>
      </c>
    </row>
    <row r="4043" spans="1:3" x14ac:dyDescent="0.35">
      <c r="A4043">
        <v>437.84500000000003</v>
      </c>
      <c r="B4043">
        <f t="shared" si="63"/>
        <v>4378.4500000000007</v>
      </c>
      <c r="C4043">
        <f>B4043*Solar!$B$2</f>
        <v>871.31155000000024</v>
      </c>
    </row>
    <row r="4044" spans="1:3" x14ac:dyDescent="0.35">
      <c r="A4044">
        <v>513.94500000000005</v>
      </c>
      <c r="B4044">
        <f t="shared" si="63"/>
        <v>5139.4500000000007</v>
      </c>
      <c r="C4044">
        <f>B4044*Solar!$B$2</f>
        <v>1022.7505500000002</v>
      </c>
    </row>
    <row r="4045" spans="1:3" x14ac:dyDescent="0.35">
      <c r="A4045">
        <v>548.899</v>
      </c>
      <c r="B4045">
        <f t="shared" si="63"/>
        <v>5488.99</v>
      </c>
      <c r="C4045">
        <f>B4045*Solar!$B$2</f>
        <v>1092.3090099999999</v>
      </c>
    </row>
    <row r="4046" spans="1:3" x14ac:dyDescent="0.35">
      <c r="A4046">
        <v>506.63499999999999</v>
      </c>
      <c r="B4046">
        <f t="shared" si="63"/>
        <v>5066.3500000000004</v>
      </c>
      <c r="C4046">
        <f>B4046*Solar!$B$2</f>
        <v>1008.2036500000002</v>
      </c>
    </row>
    <row r="4047" spans="1:3" x14ac:dyDescent="0.35">
      <c r="A4047">
        <v>465.91899999999998</v>
      </c>
      <c r="B4047">
        <f t="shared" si="63"/>
        <v>4659.1899999999996</v>
      </c>
      <c r="C4047">
        <f>B4047*Solar!$B$2</f>
        <v>927.17881</v>
      </c>
    </row>
    <row r="4048" spans="1:3" x14ac:dyDescent="0.35">
      <c r="A4048">
        <v>408.154</v>
      </c>
      <c r="B4048">
        <f t="shared" si="63"/>
        <v>4081.54</v>
      </c>
      <c r="C4048">
        <f>B4048*Solar!$B$2</f>
        <v>812.22646000000009</v>
      </c>
    </row>
    <row r="4049" spans="1:3" x14ac:dyDescent="0.35">
      <c r="A4049">
        <v>349.55500000000001</v>
      </c>
      <c r="B4049">
        <f t="shared" si="63"/>
        <v>3495.55</v>
      </c>
      <c r="C4049">
        <f>B4049*Solar!$B$2</f>
        <v>695.61445000000003</v>
      </c>
    </row>
    <row r="4050" spans="1:3" x14ac:dyDescent="0.35">
      <c r="A4050">
        <v>254.34899999999999</v>
      </c>
      <c r="B4050">
        <f t="shared" si="63"/>
        <v>2543.4899999999998</v>
      </c>
      <c r="C4050">
        <f>B4050*Solar!$B$2</f>
        <v>506.15450999999996</v>
      </c>
    </row>
    <row r="4051" spans="1:3" x14ac:dyDescent="0.35">
      <c r="A4051">
        <v>142.90799999999999</v>
      </c>
      <c r="B4051">
        <f t="shared" si="63"/>
        <v>1429.08</v>
      </c>
      <c r="C4051">
        <f>B4051*Solar!$B$2</f>
        <v>284.38691999999998</v>
      </c>
    </row>
    <row r="4052" spans="1:3" x14ac:dyDescent="0.35">
      <c r="A4052">
        <v>68.861999999999995</v>
      </c>
      <c r="B4052">
        <f t="shared" si="63"/>
        <v>688.61999999999989</v>
      </c>
      <c r="C4052">
        <f>B4052*Solar!$B$2</f>
        <v>137.03537999999998</v>
      </c>
    </row>
    <row r="4053" spans="1:3" x14ac:dyDescent="0.35">
      <c r="A4053">
        <v>18.405999999999999</v>
      </c>
      <c r="B4053">
        <f t="shared" si="63"/>
        <v>184.06</v>
      </c>
      <c r="C4053">
        <f>B4053*Solar!$B$2</f>
        <v>36.627940000000002</v>
      </c>
    </row>
    <row r="4054" spans="1:3" x14ac:dyDescent="0.35">
      <c r="A4054">
        <v>0.29299999999999998</v>
      </c>
      <c r="B4054">
        <f t="shared" si="63"/>
        <v>2.9299999999999997</v>
      </c>
      <c r="C4054">
        <f>B4054*Solar!$B$2</f>
        <v>0.58306999999999998</v>
      </c>
    </row>
    <row r="4055" spans="1:3" x14ac:dyDescent="0.35">
      <c r="A4055">
        <v>0</v>
      </c>
      <c r="B4055">
        <f t="shared" si="63"/>
        <v>0</v>
      </c>
      <c r="C4055">
        <f>B4055*Solar!$B$2</f>
        <v>0</v>
      </c>
    </row>
    <row r="4056" spans="1:3" x14ac:dyDescent="0.35">
      <c r="A4056">
        <v>0</v>
      </c>
      <c r="B4056">
        <f t="shared" si="63"/>
        <v>0</v>
      </c>
      <c r="C4056">
        <f>B4056*Solar!$B$2</f>
        <v>0</v>
      </c>
    </row>
    <row r="4057" spans="1:3" x14ac:dyDescent="0.35">
      <c r="A4057">
        <v>0</v>
      </c>
      <c r="B4057">
        <f t="shared" si="63"/>
        <v>0</v>
      </c>
      <c r="C4057">
        <f>B4057*Solar!$B$2</f>
        <v>0</v>
      </c>
    </row>
    <row r="4058" spans="1:3" x14ac:dyDescent="0.35">
      <c r="A4058">
        <v>0</v>
      </c>
      <c r="B4058">
        <f t="shared" si="63"/>
        <v>0</v>
      </c>
      <c r="C4058">
        <f>B4058*Solar!$B$2</f>
        <v>0</v>
      </c>
    </row>
    <row r="4059" spans="1:3" x14ac:dyDescent="0.35">
      <c r="A4059">
        <v>0</v>
      </c>
      <c r="B4059">
        <f t="shared" si="63"/>
        <v>0</v>
      </c>
      <c r="C4059">
        <f>B4059*Solar!$B$2</f>
        <v>0</v>
      </c>
    </row>
    <row r="4060" spans="1:3" x14ac:dyDescent="0.35">
      <c r="A4060">
        <v>2.5000000000000001E-2</v>
      </c>
      <c r="B4060">
        <f t="shared" si="63"/>
        <v>0.25</v>
      </c>
      <c r="C4060">
        <f>B4060*Solar!$B$2</f>
        <v>4.9750000000000003E-2</v>
      </c>
    </row>
    <row r="4061" spans="1:3" x14ac:dyDescent="0.35">
      <c r="A4061">
        <v>9.782</v>
      </c>
      <c r="B4061">
        <f t="shared" si="63"/>
        <v>97.82</v>
      </c>
      <c r="C4061">
        <f>B4061*Solar!$B$2</f>
        <v>19.466180000000001</v>
      </c>
    </row>
    <row r="4062" spans="1:3" x14ac:dyDescent="0.35">
      <c r="A4062">
        <v>60.119</v>
      </c>
      <c r="B4062">
        <f t="shared" si="63"/>
        <v>601.19000000000005</v>
      </c>
      <c r="C4062">
        <f>B4062*Solar!$B$2</f>
        <v>119.63681000000001</v>
      </c>
    </row>
    <row r="4063" spans="1:3" x14ac:dyDescent="0.35">
      <c r="A4063">
        <v>145.84200000000001</v>
      </c>
      <c r="B4063">
        <f t="shared" si="63"/>
        <v>1458.42</v>
      </c>
      <c r="C4063">
        <f>B4063*Solar!$B$2</f>
        <v>290.22558000000004</v>
      </c>
    </row>
    <row r="4064" spans="1:3" x14ac:dyDescent="0.35">
      <c r="A4064">
        <v>219.31299999999999</v>
      </c>
      <c r="B4064">
        <f t="shared" si="63"/>
        <v>2193.13</v>
      </c>
      <c r="C4064">
        <f>B4064*Solar!$B$2</f>
        <v>436.43287000000004</v>
      </c>
    </row>
    <row r="4065" spans="1:3" x14ac:dyDescent="0.35">
      <c r="A4065">
        <v>302.40499999999997</v>
      </c>
      <c r="B4065">
        <f t="shared" si="63"/>
        <v>3024.0499999999997</v>
      </c>
      <c r="C4065">
        <f>B4065*Solar!$B$2</f>
        <v>601.78594999999996</v>
      </c>
    </row>
    <row r="4066" spans="1:3" x14ac:dyDescent="0.35">
      <c r="A4066">
        <v>396.62200000000001</v>
      </c>
      <c r="B4066">
        <f t="shared" si="63"/>
        <v>3966.2200000000003</v>
      </c>
      <c r="C4066">
        <f>B4066*Solar!$B$2</f>
        <v>789.27778000000012</v>
      </c>
    </row>
    <row r="4067" spans="1:3" x14ac:dyDescent="0.35">
      <c r="A4067">
        <v>448.19299999999998</v>
      </c>
      <c r="B4067">
        <f t="shared" si="63"/>
        <v>4481.93</v>
      </c>
      <c r="C4067">
        <f>B4067*Solar!$B$2</f>
        <v>891.90407000000005</v>
      </c>
    </row>
    <row r="4068" spans="1:3" x14ac:dyDescent="0.35">
      <c r="A4068">
        <v>470.81900000000002</v>
      </c>
      <c r="B4068">
        <f t="shared" si="63"/>
        <v>4708.1900000000005</v>
      </c>
      <c r="C4068">
        <f>B4068*Solar!$B$2</f>
        <v>936.9298100000002</v>
      </c>
    </row>
    <row r="4069" spans="1:3" x14ac:dyDescent="0.35">
      <c r="A4069">
        <v>499.42</v>
      </c>
      <c r="B4069">
        <f t="shared" si="63"/>
        <v>4994.2</v>
      </c>
      <c r="C4069">
        <f>B4069*Solar!$B$2</f>
        <v>993.84580000000005</v>
      </c>
    </row>
    <row r="4070" spans="1:3" x14ac:dyDescent="0.35">
      <c r="A4070">
        <v>513.00300000000004</v>
      </c>
      <c r="B4070">
        <f t="shared" si="63"/>
        <v>5130.0300000000007</v>
      </c>
      <c r="C4070">
        <f>B4070*Solar!$B$2</f>
        <v>1020.8759700000002</v>
      </c>
    </row>
    <row r="4071" spans="1:3" x14ac:dyDescent="0.35">
      <c r="A4071">
        <v>469.14100000000002</v>
      </c>
      <c r="B4071">
        <f t="shared" si="63"/>
        <v>4691.41</v>
      </c>
      <c r="C4071">
        <f>B4071*Solar!$B$2</f>
        <v>933.59059000000002</v>
      </c>
    </row>
    <row r="4072" spans="1:3" x14ac:dyDescent="0.35">
      <c r="A4072">
        <v>430.125</v>
      </c>
      <c r="B4072">
        <f t="shared" si="63"/>
        <v>4301.25</v>
      </c>
      <c r="C4072">
        <f>B4072*Solar!$B$2</f>
        <v>855.94875000000002</v>
      </c>
    </row>
    <row r="4073" spans="1:3" x14ac:dyDescent="0.35">
      <c r="A4073">
        <v>334.54500000000002</v>
      </c>
      <c r="B4073">
        <f t="shared" si="63"/>
        <v>3345.4500000000003</v>
      </c>
      <c r="C4073">
        <f>B4073*Solar!$B$2</f>
        <v>665.74455000000012</v>
      </c>
    </row>
    <row r="4074" spans="1:3" x14ac:dyDescent="0.35">
      <c r="A4074">
        <v>238.29900000000001</v>
      </c>
      <c r="B4074">
        <f t="shared" si="63"/>
        <v>2382.9900000000002</v>
      </c>
      <c r="C4074">
        <f>B4074*Solar!$B$2</f>
        <v>474.21501000000006</v>
      </c>
    </row>
    <row r="4075" spans="1:3" x14ac:dyDescent="0.35">
      <c r="A4075">
        <v>168.738</v>
      </c>
      <c r="B4075">
        <f t="shared" si="63"/>
        <v>1687.38</v>
      </c>
      <c r="C4075">
        <f>B4075*Solar!$B$2</f>
        <v>335.78862000000004</v>
      </c>
    </row>
    <row r="4076" spans="1:3" x14ac:dyDescent="0.35">
      <c r="A4076">
        <v>85.212000000000003</v>
      </c>
      <c r="B4076">
        <f t="shared" si="63"/>
        <v>852.12</v>
      </c>
      <c r="C4076">
        <f>B4076*Solar!$B$2</f>
        <v>169.57188000000002</v>
      </c>
    </row>
    <row r="4077" spans="1:3" x14ac:dyDescent="0.35">
      <c r="A4077">
        <v>19.64</v>
      </c>
      <c r="B4077">
        <f t="shared" si="63"/>
        <v>196.4</v>
      </c>
      <c r="C4077">
        <f>B4077*Solar!$B$2</f>
        <v>39.083600000000004</v>
      </c>
    </row>
    <row r="4078" spans="1:3" x14ac:dyDescent="0.35">
      <c r="A4078">
        <v>0.26700000000000002</v>
      </c>
      <c r="B4078">
        <f t="shared" si="63"/>
        <v>2.67</v>
      </c>
      <c r="C4078">
        <f>B4078*Solar!$B$2</f>
        <v>0.53132999999999997</v>
      </c>
    </row>
    <row r="4079" spans="1:3" x14ac:dyDescent="0.35">
      <c r="A4079">
        <v>0</v>
      </c>
      <c r="B4079">
        <f t="shared" si="63"/>
        <v>0</v>
      </c>
      <c r="C4079">
        <f>B4079*Solar!$B$2</f>
        <v>0</v>
      </c>
    </row>
    <row r="4080" spans="1:3" x14ac:dyDescent="0.35">
      <c r="A4080">
        <v>0</v>
      </c>
      <c r="B4080">
        <f t="shared" si="63"/>
        <v>0</v>
      </c>
      <c r="C4080">
        <f>B4080*Solar!$B$2</f>
        <v>0</v>
      </c>
    </row>
    <row r="4081" spans="1:3" x14ac:dyDescent="0.35">
      <c r="A4081">
        <v>0</v>
      </c>
      <c r="B4081">
        <f t="shared" si="63"/>
        <v>0</v>
      </c>
      <c r="C4081">
        <f>B4081*Solar!$B$2</f>
        <v>0</v>
      </c>
    </row>
    <row r="4082" spans="1:3" x14ac:dyDescent="0.35">
      <c r="A4082">
        <v>0</v>
      </c>
      <c r="B4082">
        <f t="shared" si="63"/>
        <v>0</v>
      </c>
      <c r="C4082">
        <f>B4082*Solar!$B$2</f>
        <v>0</v>
      </c>
    </row>
    <row r="4083" spans="1:3" x14ac:dyDescent="0.35">
      <c r="A4083">
        <v>0</v>
      </c>
      <c r="B4083">
        <f t="shared" si="63"/>
        <v>0</v>
      </c>
      <c r="C4083">
        <f>B4083*Solar!$B$2</f>
        <v>0</v>
      </c>
    </row>
    <row r="4084" spans="1:3" x14ac:dyDescent="0.35">
      <c r="A4084">
        <v>2.1999999999999999E-2</v>
      </c>
      <c r="B4084">
        <f t="shared" si="63"/>
        <v>0.21999999999999997</v>
      </c>
      <c r="C4084">
        <f>B4084*Solar!$B$2</f>
        <v>4.3779999999999999E-2</v>
      </c>
    </row>
    <row r="4085" spans="1:3" x14ac:dyDescent="0.35">
      <c r="A4085">
        <v>10.632</v>
      </c>
      <c r="B4085">
        <f t="shared" si="63"/>
        <v>106.32</v>
      </c>
      <c r="C4085">
        <f>B4085*Solar!$B$2</f>
        <v>21.157679999999999</v>
      </c>
    </row>
    <row r="4086" spans="1:3" x14ac:dyDescent="0.35">
      <c r="A4086">
        <v>60.933</v>
      </c>
      <c r="B4086">
        <f t="shared" si="63"/>
        <v>609.33000000000004</v>
      </c>
      <c r="C4086">
        <f>B4086*Solar!$B$2</f>
        <v>121.25667000000001</v>
      </c>
    </row>
    <row r="4087" spans="1:3" x14ac:dyDescent="0.35">
      <c r="A4087">
        <v>139.94300000000001</v>
      </c>
      <c r="B4087">
        <f t="shared" si="63"/>
        <v>1399.43</v>
      </c>
      <c r="C4087">
        <f>B4087*Solar!$B$2</f>
        <v>278.48657000000003</v>
      </c>
    </row>
    <row r="4088" spans="1:3" x14ac:dyDescent="0.35">
      <c r="A4088">
        <v>236.267</v>
      </c>
      <c r="B4088">
        <f t="shared" si="63"/>
        <v>2362.67</v>
      </c>
      <c r="C4088">
        <f>B4088*Solar!$B$2</f>
        <v>470.17133000000001</v>
      </c>
    </row>
    <row r="4089" spans="1:3" x14ac:dyDescent="0.35">
      <c r="A4089">
        <v>314.14299999999997</v>
      </c>
      <c r="B4089">
        <f t="shared" si="63"/>
        <v>3141.43</v>
      </c>
      <c r="C4089">
        <f>B4089*Solar!$B$2</f>
        <v>625.14457000000004</v>
      </c>
    </row>
    <row r="4090" spans="1:3" x14ac:dyDescent="0.35">
      <c r="A4090">
        <v>395.51299999999998</v>
      </c>
      <c r="B4090">
        <f t="shared" si="63"/>
        <v>3955.1299999999997</v>
      </c>
      <c r="C4090">
        <f>B4090*Solar!$B$2</f>
        <v>787.07087000000001</v>
      </c>
    </row>
    <row r="4091" spans="1:3" x14ac:dyDescent="0.35">
      <c r="A4091">
        <v>473.24900000000002</v>
      </c>
      <c r="B4091">
        <f t="shared" si="63"/>
        <v>4732.49</v>
      </c>
      <c r="C4091">
        <f>B4091*Solar!$B$2</f>
        <v>941.76550999999995</v>
      </c>
    </row>
    <row r="4092" spans="1:3" x14ac:dyDescent="0.35">
      <c r="A4092">
        <v>487.07900000000001</v>
      </c>
      <c r="B4092">
        <f t="shared" si="63"/>
        <v>4870.79</v>
      </c>
      <c r="C4092">
        <f>B4092*Solar!$B$2</f>
        <v>969.28721000000007</v>
      </c>
    </row>
    <row r="4093" spans="1:3" x14ac:dyDescent="0.35">
      <c r="A4093">
        <v>501.65100000000001</v>
      </c>
      <c r="B4093">
        <f t="shared" si="63"/>
        <v>5016.51</v>
      </c>
      <c r="C4093">
        <f>B4093*Solar!$B$2</f>
        <v>998.2854900000001</v>
      </c>
    </row>
    <row r="4094" spans="1:3" x14ac:dyDescent="0.35">
      <c r="A4094">
        <v>511.75700000000001</v>
      </c>
      <c r="B4094">
        <f t="shared" si="63"/>
        <v>5117.57</v>
      </c>
      <c r="C4094">
        <f>B4094*Solar!$B$2</f>
        <v>1018.39643</v>
      </c>
    </row>
    <row r="4095" spans="1:3" x14ac:dyDescent="0.35">
      <c r="A4095">
        <v>447.02600000000001</v>
      </c>
      <c r="B4095">
        <f t="shared" si="63"/>
        <v>4470.26</v>
      </c>
      <c r="C4095">
        <f>B4095*Solar!$B$2</f>
        <v>889.58174000000008</v>
      </c>
    </row>
    <row r="4096" spans="1:3" x14ac:dyDescent="0.35">
      <c r="A4096">
        <v>432.517</v>
      </c>
      <c r="B4096">
        <f t="shared" si="63"/>
        <v>4325.17</v>
      </c>
      <c r="C4096">
        <f>B4096*Solar!$B$2</f>
        <v>860.70883000000003</v>
      </c>
    </row>
    <row r="4097" spans="1:3" x14ac:dyDescent="0.35">
      <c r="A4097">
        <v>386.31099999999998</v>
      </c>
      <c r="B4097">
        <f t="shared" si="63"/>
        <v>3863.1099999999997</v>
      </c>
      <c r="C4097">
        <f>B4097*Solar!$B$2</f>
        <v>768.75888999999995</v>
      </c>
    </row>
    <row r="4098" spans="1:3" x14ac:dyDescent="0.35">
      <c r="A4098">
        <v>283.82299999999998</v>
      </c>
      <c r="B4098">
        <f t="shared" si="63"/>
        <v>2838.2299999999996</v>
      </c>
      <c r="C4098">
        <f>B4098*Solar!$B$2</f>
        <v>564.80776999999989</v>
      </c>
    </row>
    <row r="4099" spans="1:3" x14ac:dyDescent="0.35">
      <c r="A4099">
        <v>182.54499999999999</v>
      </c>
      <c r="B4099">
        <f t="shared" ref="B4099:B4162" si="64">A4099*10</f>
        <v>1825.4499999999998</v>
      </c>
      <c r="C4099">
        <f>B4099*Solar!$B$2</f>
        <v>363.26454999999999</v>
      </c>
    </row>
    <row r="4100" spans="1:3" x14ac:dyDescent="0.35">
      <c r="A4100">
        <v>89.102999999999994</v>
      </c>
      <c r="B4100">
        <f t="shared" si="64"/>
        <v>891.03</v>
      </c>
      <c r="C4100">
        <f>B4100*Solar!$B$2</f>
        <v>177.31497000000002</v>
      </c>
    </row>
    <row r="4101" spans="1:3" x14ac:dyDescent="0.35">
      <c r="A4101">
        <v>21.279</v>
      </c>
      <c r="B4101">
        <f t="shared" si="64"/>
        <v>212.79</v>
      </c>
      <c r="C4101">
        <f>B4101*Solar!$B$2</f>
        <v>42.345210000000002</v>
      </c>
    </row>
    <row r="4102" spans="1:3" x14ac:dyDescent="0.35">
      <c r="A4102">
        <v>0.251</v>
      </c>
      <c r="B4102">
        <f t="shared" si="64"/>
        <v>2.5099999999999998</v>
      </c>
      <c r="C4102">
        <f>B4102*Solar!$B$2</f>
        <v>0.49948999999999999</v>
      </c>
    </row>
    <row r="4103" spans="1:3" x14ac:dyDescent="0.35">
      <c r="A4103">
        <v>0</v>
      </c>
      <c r="B4103">
        <f t="shared" si="64"/>
        <v>0</v>
      </c>
      <c r="C4103">
        <f>B4103*Solar!$B$2</f>
        <v>0</v>
      </c>
    </row>
    <row r="4104" spans="1:3" x14ac:dyDescent="0.35">
      <c r="A4104">
        <v>0</v>
      </c>
      <c r="B4104">
        <f t="shared" si="64"/>
        <v>0</v>
      </c>
      <c r="C4104">
        <f>B4104*Solar!$B$2</f>
        <v>0</v>
      </c>
    </row>
    <row r="4105" spans="1:3" x14ac:dyDescent="0.35">
      <c r="A4105">
        <v>0</v>
      </c>
      <c r="B4105">
        <f t="shared" si="64"/>
        <v>0</v>
      </c>
      <c r="C4105">
        <f>B4105*Solar!$B$2</f>
        <v>0</v>
      </c>
    </row>
    <row r="4106" spans="1:3" x14ac:dyDescent="0.35">
      <c r="A4106">
        <v>0</v>
      </c>
      <c r="B4106">
        <f t="shared" si="64"/>
        <v>0</v>
      </c>
      <c r="C4106">
        <f>B4106*Solar!$B$2</f>
        <v>0</v>
      </c>
    </row>
    <row r="4107" spans="1:3" x14ac:dyDescent="0.35">
      <c r="A4107">
        <v>0</v>
      </c>
      <c r="B4107">
        <f t="shared" si="64"/>
        <v>0</v>
      </c>
      <c r="C4107">
        <f>B4107*Solar!$B$2</f>
        <v>0</v>
      </c>
    </row>
    <row r="4108" spans="1:3" x14ac:dyDescent="0.35">
      <c r="A4108">
        <v>4.1000000000000002E-2</v>
      </c>
      <c r="B4108">
        <f t="shared" si="64"/>
        <v>0.41000000000000003</v>
      </c>
      <c r="C4108">
        <f>B4108*Solar!$B$2</f>
        <v>8.159000000000001E-2</v>
      </c>
    </row>
    <row r="4109" spans="1:3" x14ac:dyDescent="0.35">
      <c r="A4109">
        <v>9.6419999999999995</v>
      </c>
      <c r="B4109">
        <f t="shared" si="64"/>
        <v>96.419999999999987</v>
      </c>
      <c r="C4109">
        <f>B4109*Solar!$B$2</f>
        <v>19.187579999999997</v>
      </c>
    </row>
    <row r="4110" spans="1:3" x14ac:dyDescent="0.35">
      <c r="A4110">
        <v>58.006</v>
      </c>
      <c r="B4110">
        <f t="shared" si="64"/>
        <v>580.05999999999995</v>
      </c>
      <c r="C4110">
        <f>B4110*Solar!$B$2</f>
        <v>115.43194</v>
      </c>
    </row>
    <row r="4111" spans="1:3" x14ac:dyDescent="0.35">
      <c r="A4111">
        <v>138.512</v>
      </c>
      <c r="B4111">
        <f t="shared" si="64"/>
        <v>1385.12</v>
      </c>
      <c r="C4111">
        <f>B4111*Solar!$B$2</f>
        <v>275.63887999999997</v>
      </c>
    </row>
    <row r="4112" spans="1:3" x14ac:dyDescent="0.35">
      <c r="A4112">
        <v>222.22800000000001</v>
      </c>
      <c r="B4112">
        <f t="shared" si="64"/>
        <v>2222.2800000000002</v>
      </c>
      <c r="C4112">
        <f>B4112*Solar!$B$2</f>
        <v>442.23372000000006</v>
      </c>
    </row>
    <row r="4113" spans="1:3" x14ac:dyDescent="0.35">
      <c r="A4113">
        <v>314.495</v>
      </c>
      <c r="B4113">
        <f t="shared" si="64"/>
        <v>3144.95</v>
      </c>
      <c r="C4113">
        <f>B4113*Solar!$B$2</f>
        <v>625.84505000000001</v>
      </c>
    </row>
    <row r="4114" spans="1:3" x14ac:dyDescent="0.35">
      <c r="A4114">
        <v>399.64</v>
      </c>
      <c r="B4114">
        <f t="shared" si="64"/>
        <v>3996.3999999999996</v>
      </c>
      <c r="C4114">
        <f>B4114*Solar!$B$2</f>
        <v>795.28359999999998</v>
      </c>
    </row>
    <row r="4115" spans="1:3" x14ac:dyDescent="0.35">
      <c r="A4115">
        <v>446.959</v>
      </c>
      <c r="B4115">
        <f t="shared" si="64"/>
        <v>4469.59</v>
      </c>
      <c r="C4115">
        <f>B4115*Solar!$B$2</f>
        <v>889.44841000000008</v>
      </c>
    </row>
    <row r="4116" spans="1:3" x14ac:dyDescent="0.35">
      <c r="A4116">
        <v>487.15600000000001</v>
      </c>
      <c r="B4116">
        <f t="shared" si="64"/>
        <v>4871.5600000000004</v>
      </c>
      <c r="C4116">
        <f>B4116*Solar!$B$2</f>
        <v>969.44044000000008</v>
      </c>
    </row>
    <row r="4117" spans="1:3" x14ac:dyDescent="0.35">
      <c r="A4117">
        <v>481.22</v>
      </c>
      <c r="B4117">
        <f t="shared" si="64"/>
        <v>4812.2000000000007</v>
      </c>
      <c r="C4117">
        <f>B4117*Solar!$B$2</f>
        <v>957.62780000000021</v>
      </c>
    </row>
    <row r="4118" spans="1:3" x14ac:dyDescent="0.35">
      <c r="A4118">
        <v>485.32799999999997</v>
      </c>
      <c r="B4118">
        <f t="shared" si="64"/>
        <v>4853.28</v>
      </c>
      <c r="C4118">
        <f>B4118*Solar!$B$2</f>
        <v>965.80272000000002</v>
      </c>
    </row>
    <row r="4119" spans="1:3" x14ac:dyDescent="0.35">
      <c r="A4119">
        <v>451.577</v>
      </c>
      <c r="B4119">
        <f t="shared" si="64"/>
        <v>4515.7700000000004</v>
      </c>
      <c r="C4119">
        <f>B4119*Solar!$B$2</f>
        <v>898.63823000000014</v>
      </c>
    </row>
    <row r="4120" spans="1:3" x14ac:dyDescent="0.35">
      <c r="A4120">
        <v>385.51100000000002</v>
      </c>
      <c r="B4120">
        <f t="shared" si="64"/>
        <v>3855.11</v>
      </c>
      <c r="C4120">
        <f>B4120*Solar!$B$2</f>
        <v>767.16689000000008</v>
      </c>
    </row>
    <row r="4121" spans="1:3" x14ac:dyDescent="0.35">
      <c r="A4121">
        <v>332.67700000000002</v>
      </c>
      <c r="B4121">
        <f t="shared" si="64"/>
        <v>3326.7700000000004</v>
      </c>
      <c r="C4121">
        <f>B4121*Solar!$B$2</f>
        <v>662.02723000000015</v>
      </c>
    </row>
    <row r="4122" spans="1:3" x14ac:dyDescent="0.35">
      <c r="A4122">
        <v>237.41800000000001</v>
      </c>
      <c r="B4122">
        <f t="shared" si="64"/>
        <v>2374.1800000000003</v>
      </c>
      <c r="C4122">
        <f>B4122*Solar!$B$2</f>
        <v>472.4618200000001</v>
      </c>
    </row>
    <row r="4123" spans="1:3" x14ac:dyDescent="0.35">
      <c r="A4123">
        <v>163.82400000000001</v>
      </c>
      <c r="B4123">
        <f t="shared" si="64"/>
        <v>1638.2400000000002</v>
      </c>
      <c r="C4123">
        <f>B4123*Solar!$B$2</f>
        <v>326.00976000000009</v>
      </c>
    </row>
    <row r="4124" spans="1:3" x14ac:dyDescent="0.35">
      <c r="A4124">
        <v>81.013000000000005</v>
      </c>
      <c r="B4124">
        <f t="shared" si="64"/>
        <v>810.13000000000011</v>
      </c>
      <c r="C4124">
        <f>B4124*Solar!$B$2</f>
        <v>161.21587000000002</v>
      </c>
    </row>
    <row r="4125" spans="1:3" x14ac:dyDescent="0.35">
      <c r="A4125">
        <v>25.202999999999999</v>
      </c>
      <c r="B4125">
        <f t="shared" si="64"/>
        <v>252.03</v>
      </c>
      <c r="C4125">
        <f>B4125*Solar!$B$2</f>
        <v>50.153970000000001</v>
      </c>
    </row>
    <row r="4126" spans="1:3" x14ac:dyDescent="0.35">
      <c r="A4126">
        <v>0.23300000000000001</v>
      </c>
      <c r="B4126">
        <f t="shared" si="64"/>
        <v>2.33</v>
      </c>
      <c r="C4126">
        <f>B4126*Solar!$B$2</f>
        <v>0.46367000000000003</v>
      </c>
    </row>
    <row r="4127" spans="1:3" x14ac:dyDescent="0.35">
      <c r="A4127">
        <v>0</v>
      </c>
      <c r="B4127">
        <f t="shared" si="64"/>
        <v>0</v>
      </c>
      <c r="C4127">
        <f>B4127*Solar!$B$2</f>
        <v>0</v>
      </c>
    </row>
    <row r="4128" spans="1:3" x14ac:dyDescent="0.35">
      <c r="A4128">
        <v>0</v>
      </c>
      <c r="B4128">
        <f t="shared" si="64"/>
        <v>0</v>
      </c>
      <c r="C4128">
        <f>B4128*Solar!$B$2</f>
        <v>0</v>
      </c>
    </row>
    <row r="4129" spans="1:3" x14ac:dyDescent="0.35">
      <c r="A4129">
        <v>0</v>
      </c>
      <c r="B4129">
        <f t="shared" si="64"/>
        <v>0</v>
      </c>
      <c r="C4129">
        <f>B4129*Solar!$B$2</f>
        <v>0</v>
      </c>
    </row>
    <row r="4130" spans="1:3" x14ac:dyDescent="0.35">
      <c r="A4130">
        <v>0</v>
      </c>
      <c r="B4130">
        <f t="shared" si="64"/>
        <v>0</v>
      </c>
      <c r="C4130">
        <f>B4130*Solar!$B$2</f>
        <v>0</v>
      </c>
    </row>
    <row r="4131" spans="1:3" x14ac:dyDescent="0.35">
      <c r="A4131">
        <v>0</v>
      </c>
      <c r="B4131">
        <f t="shared" si="64"/>
        <v>0</v>
      </c>
      <c r="C4131">
        <f>B4131*Solar!$B$2</f>
        <v>0</v>
      </c>
    </row>
    <row r="4132" spans="1:3" x14ac:dyDescent="0.35">
      <c r="A4132">
        <v>2.4E-2</v>
      </c>
      <c r="B4132">
        <f t="shared" si="64"/>
        <v>0.24</v>
      </c>
      <c r="C4132">
        <f>B4132*Solar!$B$2</f>
        <v>4.7760000000000004E-2</v>
      </c>
    </row>
    <row r="4133" spans="1:3" x14ac:dyDescent="0.35">
      <c r="A4133">
        <v>9.5050000000000008</v>
      </c>
      <c r="B4133">
        <f t="shared" si="64"/>
        <v>95.050000000000011</v>
      </c>
      <c r="C4133">
        <f>B4133*Solar!$B$2</f>
        <v>18.914950000000005</v>
      </c>
    </row>
    <row r="4134" spans="1:3" x14ac:dyDescent="0.35">
      <c r="A4134">
        <v>60.695999999999998</v>
      </c>
      <c r="B4134">
        <f t="shared" si="64"/>
        <v>606.96</v>
      </c>
      <c r="C4134">
        <f>B4134*Solar!$B$2</f>
        <v>120.78504000000001</v>
      </c>
    </row>
    <row r="4135" spans="1:3" x14ac:dyDescent="0.35">
      <c r="A4135">
        <v>145.73400000000001</v>
      </c>
      <c r="B4135">
        <f t="shared" si="64"/>
        <v>1457.3400000000001</v>
      </c>
      <c r="C4135">
        <f>B4135*Solar!$B$2</f>
        <v>290.01066000000003</v>
      </c>
    </row>
    <row r="4136" spans="1:3" x14ac:dyDescent="0.35">
      <c r="A4136">
        <v>272.42700000000002</v>
      </c>
      <c r="B4136">
        <f t="shared" si="64"/>
        <v>2724.2700000000004</v>
      </c>
      <c r="C4136">
        <f>B4136*Solar!$B$2</f>
        <v>542.12973000000011</v>
      </c>
    </row>
    <row r="4137" spans="1:3" x14ac:dyDescent="0.35">
      <c r="A4137">
        <v>383.85</v>
      </c>
      <c r="B4137">
        <f t="shared" si="64"/>
        <v>3838.5</v>
      </c>
      <c r="C4137">
        <f>B4137*Solar!$B$2</f>
        <v>763.86150000000009</v>
      </c>
    </row>
    <row r="4138" spans="1:3" x14ac:dyDescent="0.35">
      <c r="A4138">
        <v>450.72500000000002</v>
      </c>
      <c r="B4138">
        <f t="shared" si="64"/>
        <v>4507.25</v>
      </c>
      <c r="C4138">
        <f>B4138*Solar!$B$2</f>
        <v>896.94275000000005</v>
      </c>
    </row>
    <row r="4139" spans="1:3" x14ac:dyDescent="0.35">
      <c r="A4139">
        <v>496.714</v>
      </c>
      <c r="B4139">
        <f t="shared" si="64"/>
        <v>4967.1400000000003</v>
      </c>
      <c r="C4139">
        <f>B4139*Solar!$B$2</f>
        <v>988.46086000000014</v>
      </c>
    </row>
    <row r="4140" spans="1:3" x14ac:dyDescent="0.35">
      <c r="A4140">
        <v>526.06500000000005</v>
      </c>
      <c r="B4140">
        <f t="shared" si="64"/>
        <v>5260.6500000000005</v>
      </c>
      <c r="C4140">
        <f>B4140*Solar!$B$2</f>
        <v>1046.8693500000002</v>
      </c>
    </row>
    <row r="4141" spans="1:3" x14ac:dyDescent="0.35">
      <c r="A4141">
        <v>567.85799999999995</v>
      </c>
      <c r="B4141">
        <f t="shared" si="64"/>
        <v>5678.58</v>
      </c>
      <c r="C4141">
        <f>B4141*Solar!$B$2</f>
        <v>1130.0374200000001</v>
      </c>
    </row>
    <row r="4142" spans="1:3" x14ac:dyDescent="0.35">
      <c r="A4142">
        <v>495.685</v>
      </c>
      <c r="B4142">
        <f t="shared" si="64"/>
        <v>4956.8500000000004</v>
      </c>
      <c r="C4142">
        <f>B4142*Solar!$B$2</f>
        <v>986.41315000000009</v>
      </c>
    </row>
    <row r="4143" spans="1:3" x14ac:dyDescent="0.35">
      <c r="A4143">
        <v>445.54599999999999</v>
      </c>
      <c r="B4143">
        <f t="shared" si="64"/>
        <v>4455.46</v>
      </c>
      <c r="C4143">
        <f>B4143*Solar!$B$2</f>
        <v>886.63654000000008</v>
      </c>
    </row>
    <row r="4144" spans="1:3" x14ac:dyDescent="0.35">
      <c r="A4144">
        <v>425.15300000000002</v>
      </c>
      <c r="B4144">
        <f t="shared" si="64"/>
        <v>4251.5300000000007</v>
      </c>
      <c r="C4144">
        <f>B4144*Solar!$B$2</f>
        <v>846.05447000000015</v>
      </c>
    </row>
    <row r="4145" spans="1:3" x14ac:dyDescent="0.35">
      <c r="A4145">
        <v>382.6</v>
      </c>
      <c r="B4145">
        <f t="shared" si="64"/>
        <v>3826</v>
      </c>
      <c r="C4145">
        <f>B4145*Solar!$B$2</f>
        <v>761.37400000000002</v>
      </c>
    </row>
    <row r="4146" spans="1:3" x14ac:dyDescent="0.35">
      <c r="A4146">
        <v>266</v>
      </c>
      <c r="B4146">
        <f t="shared" si="64"/>
        <v>2660</v>
      </c>
      <c r="C4146">
        <f>B4146*Solar!$B$2</f>
        <v>529.34</v>
      </c>
    </row>
    <row r="4147" spans="1:3" x14ac:dyDescent="0.35">
      <c r="A4147">
        <v>174.62200000000001</v>
      </c>
      <c r="B4147">
        <f t="shared" si="64"/>
        <v>1746.2200000000003</v>
      </c>
      <c r="C4147">
        <f>B4147*Solar!$B$2</f>
        <v>347.49778000000009</v>
      </c>
    </row>
    <row r="4148" spans="1:3" x14ac:dyDescent="0.35">
      <c r="A4148">
        <v>89.885000000000005</v>
      </c>
      <c r="B4148">
        <f t="shared" si="64"/>
        <v>898.85</v>
      </c>
      <c r="C4148">
        <f>B4148*Solar!$B$2</f>
        <v>178.87115</v>
      </c>
    </row>
    <row r="4149" spans="1:3" x14ac:dyDescent="0.35">
      <c r="A4149">
        <v>24.527000000000001</v>
      </c>
      <c r="B4149">
        <f t="shared" si="64"/>
        <v>245.27</v>
      </c>
      <c r="C4149">
        <f>B4149*Solar!$B$2</f>
        <v>48.808730000000004</v>
      </c>
    </row>
    <row r="4150" spans="1:3" x14ac:dyDescent="0.35">
      <c r="A4150">
        <v>0.19</v>
      </c>
      <c r="B4150">
        <f t="shared" si="64"/>
        <v>1.9</v>
      </c>
      <c r="C4150">
        <f>B4150*Solar!$B$2</f>
        <v>0.37809999999999999</v>
      </c>
    </row>
    <row r="4151" spans="1:3" x14ac:dyDescent="0.35">
      <c r="A4151">
        <v>0</v>
      </c>
      <c r="B4151">
        <f t="shared" si="64"/>
        <v>0</v>
      </c>
      <c r="C4151">
        <f>B4151*Solar!$B$2</f>
        <v>0</v>
      </c>
    </row>
    <row r="4152" spans="1:3" x14ac:dyDescent="0.35">
      <c r="A4152">
        <v>0</v>
      </c>
      <c r="B4152">
        <f t="shared" si="64"/>
        <v>0</v>
      </c>
      <c r="C4152">
        <f>B4152*Solar!$B$2</f>
        <v>0</v>
      </c>
    </row>
    <row r="4153" spans="1:3" x14ac:dyDescent="0.35">
      <c r="A4153">
        <v>0</v>
      </c>
      <c r="B4153">
        <f t="shared" si="64"/>
        <v>0</v>
      </c>
      <c r="C4153">
        <f>B4153*Solar!$B$2</f>
        <v>0</v>
      </c>
    </row>
    <row r="4154" spans="1:3" x14ac:dyDescent="0.35">
      <c r="A4154">
        <v>0</v>
      </c>
      <c r="B4154">
        <f t="shared" si="64"/>
        <v>0</v>
      </c>
      <c r="C4154">
        <f>B4154*Solar!$B$2</f>
        <v>0</v>
      </c>
    </row>
    <row r="4155" spans="1:3" x14ac:dyDescent="0.35">
      <c r="A4155">
        <v>0</v>
      </c>
      <c r="B4155">
        <f t="shared" si="64"/>
        <v>0</v>
      </c>
      <c r="C4155">
        <f>B4155*Solar!$B$2</f>
        <v>0</v>
      </c>
    </row>
    <row r="4156" spans="1:3" x14ac:dyDescent="0.35">
      <c r="A4156">
        <v>2.5999999999999999E-2</v>
      </c>
      <c r="B4156">
        <f t="shared" si="64"/>
        <v>0.26</v>
      </c>
      <c r="C4156">
        <f>B4156*Solar!$B$2</f>
        <v>5.1740000000000001E-2</v>
      </c>
    </row>
    <row r="4157" spans="1:3" x14ac:dyDescent="0.35">
      <c r="A4157">
        <v>9.6940000000000008</v>
      </c>
      <c r="B4157">
        <f t="shared" si="64"/>
        <v>96.940000000000012</v>
      </c>
      <c r="C4157">
        <f>B4157*Solar!$B$2</f>
        <v>19.291060000000002</v>
      </c>
    </row>
    <row r="4158" spans="1:3" x14ac:dyDescent="0.35">
      <c r="A4158">
        <v>55.976999999999997</v>
      </c>
      <c r="B4158">
        <f t="shared" si="64"/>
        <v>559.77</v>
      </c>
      <c r="C4158">
        <f>B4158*Solar!$B$2</f>
        <v>111.39423000000001</v>
      </c>
    </row>
    <row r="4159" spans="1:3" x14ac:dyDescent="0.35">
      <c r="A4159">
        <v>138.81899999999999</v>
      </c>
      <c r="B4159">
        <f t="shared" si="64"/>
        <v>1388.1899999999998</v>
      </c>
      <c r="C4159">
        <f>B4159*Solar!$B$2</f>
        <v>276.24980999999997</v>
      </c>
    </row>
    <row r="4160" spans="1:3" x14ac:dyDescent="0.35">
      <c r="A4160">
        <v>245.27099999999999</v>
      </c>
      <c r="B4160">
        <f t="shared" si="64"/>
        <v>2452.71</v>
      </c>
      <c r="C4160">
        <f>B4160*Solar!$B$2</f>
        <v>488.08929000000001</v>
      </c>
    </row>
    <row r="4161" spans="1:3" x14ac:dyDescent="0.35">
      <c r="A4161">
        <v>312.21899999999999</v>
      </c>
      <c r="B4161">
        <f t="shared" si="64"/>
        <v>3122.19</v>
      </c>
      <c r="C4161">
        <f>B4161*Solar!$B$2</f>
        <v>621.31581000000006</v>
      </c>
    </row>
    <row r="4162" spans="1:3" x14ac:dyDescent="0.35">
      <c r="A4162">
        <v>387.56400000000002</v>
      </c>
      <c r="B4162">
        <f t="shared" si="64"/>
        <v>3875.6400000000003</v>
      </c>
      <c r="C4162">
        <f>B4162*Solar!$B$2</f>
        <v>771.25236000000007</v>
      </c>
    </row>
    <row r="4163" spans="1:3" x14ac:dyDescent="0.35">
      <c r="A4163">
        <v>461.76400000000001</v>
      </c>
      <c r="B4163">
        <f t="shared" ref="B4163:B4226" si="65">A4163*10</f>
        <v>4617.6400000000003</v>
      </c>
      <c r="C4163">
        <f>B4163*Solar!$B$2</f>
        <v>918.91036000000008</v>
      </c>
    </row>
    <row r="4164" spans="1:3" x14ac:dyDescent="0.35">
      <c r="A4164">
        <v>527.08399999999995</v>
      </c>
      <c r="B4164">
        <f t="shared" si="65"/>
        <v>5270.8399999999992</v>
      </c>
      <c r="C4164">
        <f>B4164*Solar!$B$2</f>
        <v>1048.89716</v>
      </c>
    </row>
    <row r="4165" spans="1:3" x14ac:dyDescent="0.35">
      <c r="A4165">
        <v>508.05</v>
      </c>
      <c r="B4165">
        <f t="shared" si="65"/>
        <v>5080.5</v>
      </c>
      <c r="C4165">
        <f>B4165*Solar!$B$2</f>
        <v>1011.0195000000001</v>
      </c>
    </row>
    <row r="4166" spans="1:3" x14ac:dyDescent="0.35">
      <c r="A4166">
        <v>508.41500000000002</v>
      </c>
      <c r="B4166">
        <f t="shared" si="65"/>
        <v>5084.1500000000005</v>
      </c>
      <c r="C4166">
        <f>B4166*Solar!$B$2</f>
        <v>1011.7458500000001</v>
      </c>
    </row>
    <row r="4167" spans="1:3" x14ac:dyDescent="0.35">
      <c r="A4167">
        <v>476.94600000000003</v>
      </c>
      <c r="B4167">
        <f t="shared" si="65"/>
        <v>4769.46</v>
      </c>
      <c r="C4167">
        <f>B4167*Solar!$B$2</f>
        <v>949.12254000000007</v>
      </c>
    </row>
    <row r="4168" spans="1:3" x14ac:dyDescent="0.35">
      <c r="A4168">
        <v>408.84699999999998</v>
      </c>
      <c r="B4168">
        <f t="shared" si="65"/>
        <v>4088.47</v>
      </c>
      <c r="C4168">
        <f>B4168*Solar!$B$2</f>
        <v>813.60553000000004</v>
      </c>
    </row>
    <row r="4169" spans="1:3" x14ac:dyDescent="0.35">
      <c r="A4169">
        <v>337.53800000000001</v>
      </c>
      <c r="B4169">
        <f t="shared" si="65"/>
        <v>3375.38</v>
      </c>
      <c r="C4169">
        <f>B4169*Solar!$B$2</f>
        <v>671.70062000000007</v>
      </c>
    </row>
    <row r="4170" spans="1:3" x14ac:dyDescent="0.35">
      <c r="A4170">
        <v>258.411</v>
      </c>
      <c r="B4170">
        <f t="shared" si="65"/>
        <v>2584.11</v>
      </c>
      <c r="C4170">
        <f>B4170*Solar!$B$2</f>
        <v>514.23789000000011</v>
      </c>
    </row>
    <row r="4171" spans="1:3" x14ac:dyDescent="0.35">
      <c r="A4171">
        <v>170.14400000000001</v>
      </c>
      <c r="B4171">
        <f t="shared" si="65"/>
        <v>1701.44</v>
      </c>
      <c r="C4171">
        <f>B4171*Solar!$B$2</f>
        <v>338.58656000000002</v>
      </c>
    </row>
    <row r="4172" spans="1:3" x14ac:dyDescent="0.35">
      <c r="A4172">
        <v>79.456999999999994</v>
      </c>
      <c r="B4172">
        <f t="shared" si="65"/>
        <v>794.56999999999994</v>
      </c>
      <c r="C4172">
        <f>B4172*Solar!$B$2</f>
        <v>158.11942999999999</v>
      </c>
    </row>
    <row r="4173" spans="1:3" x14ac:dyDescent="0.35">
      <c r="A4173">
        <v>21.686</v>
      </c>
      <c r="B4173">
        <f t="shared" si="65"/>
        <v>216.86</v>
      </c>
      <c r="C4173">
        <f>B4173*Solar!$B$2</f>
        <v>43.155140000000003</v>
      </c>
    </row>
    <row r="4174" spans="1:3" x14ac:dyDescent="0.35">
      <c r="A4174">
        <v>0.28499999999999998</v>
      </c>
      <c r="B4174">
        <f t="shared" si="65"/>
        <v>2.8499999999999996</v>
      </c>
      <c r="C4174">
        <f>B4174*Solar!$B$2</f>
        <v>0.56714999999999993</v>
      </c>
    </row>
    <row r="4175" spans="1:3" x14ac:dyDescent="0.35">
      <c r="A4175">
        <v>0</v>
      </c>
      <c r="B4175">
        <f t="shared" si="65"/>
        <v>0</v>
      </c>
      <c r="C4175">
        <f>B4175*Solar!$B$2</f>
        <v>0</v>
      </c>
    </row>
    <row r="4176" spans="1:3" x14ac:dyDescent="0.35">
      <c r="A4176">
        <v>0</v>
      </c>
      <c r="B4176">
        <f t="shared" si="65"/>
        <v>0</v>
      </c>
      <c r="C4176">
        <f>B4176*Solar!$B$2</f>
        <v>0</v>
      </c>
    </row>
    <row r="4177" spans="1:3" x14ac:dyDescent="0.35">
      <c r="A4177">
        <v>0</v>
      </c>
      <c r="B4177">
        <f t="shared" si="65"/>
        <v>0</v>
      </c>
      <c r="C4177">
        <f>B4177*Solar!$B$2</f>
        <v>0</v>
      </c>
    </row>
    <row r="4178" spans="1:3" x14ac:dyDescent="0.35">
      <c r="A4178">
        <v>0</v>
      </c>
      <c r="B4178">
        <f t="shared" si="65"/>
        <v>0</v>
      </c>
      <c r="C4178">
        <f>B4178*Solar!$B$2</f>
        <v>0</v>
      </c>
    </row>
    <row r="4179" spans="1:3" x14ac:dyDescent="0.35">
      <c r="A4179">
        <v>0</v>
      </c>
      <c r="B4179">
        <f t="shared" si="65"/>
        <v>0</v>
      </c>
      <c r="C4179">
        <f>B4179*Solar!$B$2</f>
        <v>0</v>
      </c>
    </row>
    <row r="4180" spans="1:3" x14ac:dyDescent="0.35">
      <c r="A4180">
        <v>4.9000000000000002E-2</v>
      </c>
      <c r="B4180">
        <f t="shared" si="65"/>
        <v>0.49</v>
      </c>
      <c r="C4180">
        <f>B4180*Solar!$B$2</f>
        <v>9.7509999999999999E-2</v>
      </c>
    </row>
    <row r="4181" spans="1:3" x14ac:dyDescent="0.35">
      <c r="A4181">
        <v>8.5950000000000006</v>
      </c>
      <c r="B4181">
        <f t="shared" si="65"/>
        <v>85.95</v>
      </c>
      <c r="C4181">
        <f>B4181*Solar!$B$2</f>
        <v>17.104050000000001</v>
      </c>
    </row>
    <row r="4182" spans="1:3" x14ac:dyDescent="0.35">
      <c r="A4182">
        <v>51.5</v>
      </c>
      <c r="B4182">
        <f t="shared" si="65"/>
        <v>515</v>
      </c>
      <c r="C4182">
        <f>B4182*Solar!$B$2</f>
        <v>102.485</v>
      </c>
    </row>
    <row r="4183" spans="1:3" x14ac:dyDescent="0.35">
      <c r="A4183">
        <v>119.994</v>
      </c>
      <c r="B4183">
        <f t="shared" si="65"/>
        <v>1199.94</v>
      </c>
      <c r="C4183">
        <f>B4183*Solar!$B$2</f>
        <v>238.78806000000003</v>
      </c>
    </row>
    <row r="4184" spans="1:3" x14ac:dyDescent="0.35">
      <c r="A4184">
        <v>206.511</v>
      </c>
      <c r="B4184">
        <f t="shared" si="65"/>
        <v>2065.11</v>
      </c>
      <c r="C4184">
        <f>B4184*Solar!$B$2</f>
        <v>410.95689000000004</v>
      </c>
    </row>
    <row r="4185" spans="1:3" x14ac:dyDescent="0.35">
      <c r="A4185">
        <v>283.98899999999998</v>
      </c>
      <c r="B4185">
        <f t="shared" si="65"/>
        <v>2839.89</v>
      </c>
      <c r="C4185">
        <f>B4185*Solar!$B$2</f>
        <v>565.13810999999998</v>
      </c>
    </row>
    <row r="4186" spans="1:3" x14ac:dyDescent="0.35">
      <c r="A4186">
        <v>392.75400000000002</v>
      </c>
      <c r="B4186">
        <f t="shared" si="65"/>
        <v>3927.54</v>
      </c>
      <c r="C4186">
        <f>B4186*Solar!$B$2</f>
        <v>781.58046000000002</v>
      </c>
    </row>
    <row r="4187" spans="1:3" x14ac:dyDescent="0.35">
      <c r="A4187">
        <v>471.08800000000002</v>
      </c>
      <c r="B4187">
        <f t="shared" si="65"/>
        <v>4710.88</v>
      </c>
      <c r="C4187">
        <f>B4187*Solar!$B$2</f>
        <v>937.46512000000007</v>
      </c>
    </row>
    <row r="4188" spans="1:3" x14ac:dyDescent="0.35">
      <c r="A4188">
        <v>497.28199999999998</v>
      </c>
      <c r="B4188">
        <f t="shared" si="65"/>
        <v>4972.82</v>
      </c>
      <c r="C4188">
        <f>B4188*Solar!$B$2</f>
        <v>989.59118000000001</v>
      </c>
    </row>
    <row r="4189" spans="1:3" x14ac:dyDescent="0.35">
      <c r="A4189">
        <v>557.88599999999997</v>
      </c>
      <c r="B4189">
        <f t="shared" si="65"/>
        <v>5578.86</v>
      </c>
      <c r="C4189">
        <f>B4189*Solar!$B$2</f>
        <v>1110.1931400000001</v>
      </c>
    </row>
    <row r="4190" spans="1:3" x14ac:dyDescent="0.35">
      <c r="A4190">
        <v>557.72799999999995</v>
      </c>
      <c r="B4190">
        <f t="shared" si="65"/>
        <v>5577.28</v>
      </c>
      <c r="C4190">
        <f>B4190*Solar!$B$2</f>
        <v>1109.8787199999999</v>
      </c>
    </row>
    <row r="4191" spans="1:3" x14ac:dyDescent="0.35">
      <c r="A4191">
        <v>501.27800000000002</v>
      </c>
      <c r="B4191">
        <f t="shared" si="65"/>
        <v>5012.7800000000007</v>
      </c>
      <c r="C4191">
        <f>B4191*Solar!$B$2</f>
        <v>997.54322000000013</v>
      </c>
    </row>
    <row r="4192" spans="1:3" x14ac:dyDescent="0.35">
      <c r="A4192">
        <v>440.52600000000001</v>
      </c>
      <c r="B4192">
        <f t="shared" si="65"/>
        <v>4405.26</v>
      </c>
      <c r="C4192">
        <f>B4192*Solar!$B$2</f>
        <v>876.64674000000014</v>
      </c>
    </row>
    <row r="4193" spans="1:3" x14ac:dyDescent="0.35">
      <c r="A4193">
        <v>358.43799999999999</v>
      </c>
      <c r="B4193">
        <f t="shared" si="65"/>
        <v>3584.38</v>
      </c>
      <c r="C4193">
        <f>B4193*Solar!$B$2</f>
        <v>713.29162000000008</v>
      </c>
    </row>
    <row r="4194" spans="1:3" x14ac:dyDescent="0.35">
      <c r="A4194">
        <v>262.76799999999997</v>
      </c>
      <c r="B4194">
        <f t="shared" si="65"/>
        <v>2627.68</v>
      </c>
      <c r="C4194">
        <f>B4194*Solar!$B$2</f>
        <v>522.90832</v>
      </c>
    </row>
    <row r="4195" spans="1:3" x14ac:dyDescent="0.35">
      <c r="A4195">
        <v>175.398</v>
      </c>
      <c r="B4195">
        <f t="shared" si="65"/>
        <v>1753.98</v>
      </c>
      <c r="C4195">
        <f>B4195*Solar!$B$2</f>
        <v>349.04202000000004</v>
      </c>
    </row>
    <row r="4196" spans="1:3" x14ac:dyDescent="0.35">
      <c r="A4196">
        <v>85.325000000000003</v>
      </c>
      <c r="B4196">
        <f t="shared" si="65"/>
        <v>853.25</v>
      </c>
      <c r="C4196">
        <f>B4196*Solar!$B$2</f>
        <v>169.79675</v>
      </c>
    </row>
    <row r="4197" spans="1:3" x14ac:dyDescent="0.35">
      <c r="A4197">
        <v>22.245000000000001</v>
      </c>
      <c r="B4197">
        <f t="shared" si="65"/>
        <v>222.45000000000002</v>
      </c>
      <c r="C4197">
        <f>B4197*Solar!$B$2</f>
        <v>44.267550000000007</v>
      </c>
    </row>
    <row r="4198" spans="1:3" x14ac:dyDescent="0.35">
      <c r="A4198">
        <v>0.25900000000000001</v>
      </c>
      <c r="B4198">
        <f t="shared" si="65"/>
        <v>2.59</v>
      </c>
      <c r="C4198">
        <f>B4198*Solar!$B$2</f>
        <v>0.51541000000000003</v>
      </c>
    </row>
    <row r="4199" spans="1:3" x14ac:dyDescent="0.35">
      <c r="A4199">
        <v>0</v>
      </c>
      <c r="B4199">
        <f t="shared" si="65"/>
        <v>0</v>
      </c>
      <c r="C4199">
        <f>B4199*Solar!$B$2</f>
        <v>0</v>
      </c>
    </row>
    <row r="4200" spans="1:3" x14ac:dyDescent="0.35">
      <c r="A4200">
        <v>0</v>
      </c>
      <c r="B4200">
        <f t="shared" si="65"/>
        <v>0</v>
      </c>
      <c r="C4200">
        <f>B4200*Solar!$B$2</f>
        <v>0</v>
      </c>
    </row>
    <row r="4201" spans="1:3" x14ac:dyDescent="0.35">
      <c r="A4201">
        <v>0</v>
      </c>
      <c r="B4201">
        <f t="shared" si="65"/>
        <v>0</v>
      </c>
      <c r="C4201">
        <f>B4201*Solar!$B$2</f>
        <v>0</v>
      </c>
    </row>
    <row r="4202" spans="1:3" x14ac:dyDescent="0.35">
      <c r="A4202">
        <v>0</v>
      </c>
      <c r="B4202">
        <f t="shared" si="65"/>
        <v>0</v>
      </c>
      <c r="C4202">
        <f>B4202*Solar!$B$2</f>
        <v>0</v>
      </c>
    </row>
    <row r="4203" spans="1:3" x14ac:dyDescent="0.35">
      <c r="A4203">
        <v>0</v>
      </c>
      <c r="B4203">
        <f t="shared" si="65"/>
        <v>0</v>
      </c>
      <c r="C4203">
        <f>B4203*Solar!$B$2</f>
        <v>0</v>
      </c>
    </row>
    <row r="4204" spans="1:3" x14ac:dyDescent="0.35">
      <c r="A4204">
        <v>1.6E-2</v>
      </c>
      <c r="B4204">
        <f t="shared" si="65"/>
        <v>0.16</v>
      </c>
      <c r="C4204">
        <f>B4204*Solar!$B$2</f>
        <v>3.184E-2</v>
      </c>
    </row>
    <row r="4205" spans="1:3" x14ac:dyDescent="0.35">
      <c r="A4205">
        <v>10.257</v>
      </c>
      <c r="B4205">
        <f t="shared" si="65"/>
        <v>102.57</v>
      </c>
      <c r="C4205">
        <f>B4205*Solar!$B$2</f>
        <v>20.411429999999999</v>
      </c>
    </row>
    <row r="4206" spans="1:3" x14ac:dyDescent="0.35">
      <c r="A4206">
        <v>60.738999999999997</v>
      </c>
      <c r="B4206">
        <f t="shared" si="65"/>
        <v>607.39</v>
      </c>
      <c r="C4206">
        <f>B4206*Solar!$B$2</f>
        <v>120.87061</v>
      </c>
    </row>
    <row r="4207" spans="1:3" x14ac:dyDescent="0.35">
      <c r="A4207">
        <v>137.20599999999999</v>
      </c>
      <c r="B4207">
        <f t="shared" si="65"/>
        <v>1372.06</v>
      </c>
      <c r="C4207">
        <f>B4207*Solar!$B$2</f>
        <v>273.03994</v>
      </c>
    </row>
    <row r="4208" spans="1:3" x14ac:dyDescent="0.35">
      <c r="A4208">
        <v>244.40299999999999</v>
      </c>
      <c r="B4208">
        <f t="shared" si="65"/>
        <v>2444.0299999999997</v>
      </c>
      <c r="C4208">
        <f>B4208*Solar!$B$2</f>
        <v>486.36196999999999</v>
      </c>
    </row>
    <row r="4209" spans="1:3" x14ac:dyDescent="0.35">
      <c r="A4209">
        <v>343.96800000000002</v>
      </c>
      <c r="B4209">
        <f t="shared" si="65"/>
        <v>3439.6800000000003</v>
      </c>
      <c r="C4209">
        <f>B4209*Solar!$B$2</f>
        <v>684.49632000000008</v>
      </c>
    </row>
    <row r="4210" spans="1:3" x14ac:dyDescent="0.35">
      <c r="A4210">
        <v>455.464</v>
      </c>
      <c r="B4210">
        <f t="shared" si="65"/>
        <v>4554.6400000000003</v>
      </c>
      <c r="C4210">
        <f>B4210*Solar!$B$2</f>
        <v>906.37336000000016</v>
      </c>
    </row>
    <row r="4211" spans="1:3" x14ac:dyDescent="0.35">
      <c r="A4211">
        <v>495.42500000000001</v>
      </c>
      <c r="B4211">
        <f t="shared" si="65"/>
        <v>4954.25</v>
      </c>
      <c r="C4211">
        <f>B4211*Solar!$B$2</f>
        <v>985.89575000000002</v>
      </c>
    </row>
    <row r="4212" spans="1:3" x14ac:dyDescent="0.35">
      <c r="A4212">
        <v>518.60299999999995</v>
      </c>
      <c r="B4212">
        <f t="shared" si="65"/>
        <v>5186.03</v>
      </c>
      <c r="C4212">
        <f>B4212*Solar!$B$2</f>
        <v>1032.0199700000001</v>
      </c>
    </row>
    <row r="4213" spans="1:3" x14ac:dyDescent="0.35">
      <c r="A4213">
        <v>541.351</v>
      </c>
      <c r="B4213">
        <f t="shared" si="65"/>
        <v>5413.51</v>
      </c>
      <c r="C4213">
        <f>B4213*Solar!$B$2</f>
        <v>1077.2884900000001</v>
      </c>
    </row>
    <row r="4214" spans="1:3" x14ac:dyDescent="0.35">
      <c r="A4214">
        <v>485.726</v>
      </c>
      <c r="B4214">
        <f t="shared" si="65"/>
        <v>4857.26</v>
      </c>
      <c r="C4214">
        <f>B4214*Solar!$B$2</f>
        <v>966.59474000000012</v>
      </c>
    </row>
    <row r="4215" spans="1:3" x14ac:dyDescent="0.35">
      <c r="A4215">
        <v>463.60500000000002</v>
      </c>
      <c r="B4215">
        <f t="shared" si="65"/>
        <v>4636.05</v>
      </c>
      <c r="C4215">
        <f>B4215*Solar!$B$2</f>
        <v>922.57395000000008</v>
      </c>
    </row>
    <row r="4216" spans="1:3" x14ac:dyDescent="0.35">
      <c r="A4216">
        <v>384.51100000000002</v>
      </c>
      <c r="B4216">
        <f t="shared" si="65"/>
        <v>3845.11</v>
      </c>
      <c r="C4216">
        <f>B4216*Solar!$B$2</f>
        <v>765.17689000000007</v>
      </c>
    </row>
    <row r="4217" spans="1:3" x14ac:dyDescent="0.35">
      <c r="A4217">
        <v>353.80099999999999</v>
      </c>
      <c r="B4217">
        <f t="shared" si="65"/>
        <v>3538.0099999999998</v>
      </c>
      <c r="C4217">
        <f>B4217*Solar!$B$2</f>
        <v>704.06398999999999</v>
      </c>
    </row>
    <row r="4218" spans="1:3" x14ac:dyDescent="0.35">
      <c r="A4218">
        <v>252.63</v>
      </c>
      <c r="B4218">
        <f t="shared" si="65"/>
        <v>2526.3000000000002</v>
      </c>
      <c r="C4218">
        <f>B4218*Solar!$B$2</f>
        <v>502.73370000000006</v>
      </c>
    </row>
    <row r="4219" spans="1:3" x14ac:dyDescent="0.35">
      <c r="A4219">
        <v>164.19800000000001</v>
      </c>
      <c r="B4219">
        <f t="shared" si="65"/>
        <v>1641.98</v>
      </c>
      <c r="C4219">
        <f>B4219*Solar!$B$2</f>
        <v>326.75402000000003</v>
      </c>
    </row>
    <row r="4220" spans="1:3" x14ac:dyDescent="0.35">
      <c r="A4220">
        <v>83.236000000000004</v>
      </c>
      <c r="B4220">
        <f t="shared" si="65"/>
        <v>832.36</v>
      </c>
      <c r="C4220">
        <f>B4220*Solar!$B$2</f>
        <v>165.63964000000001</v>
      </c>
    </row>
    <row r="4221" spans="1:3" x14ac:dyDescent="0.35">
      <c r="A4221">
        <v>21.922000000000001</v>
      </c>
      <c r="B4221">
        <f t="shared" si="65"/>
        <v>219.22</v>
      </c>
      <c r="C4221">
        <f>B4221*Solar!$B$2</f>
        <v>43.624780000000001</v>
      </c>
    </row>
    <row r="4222" spans="1:3" x14ac:dyDescent="0.35">
      <c r="A4222">
        <v>0.39800000000000002</v>
      </c>
      <c r="B4222">
        <f t="shared" si="65"/>
        <v>3.9800000000000004</v>
      </c>
      <c r="C4222">
        <f>B4222*Solar!$B$2</f>
        <v>0.79202000000000017</v>
      </c>
    </row>
    <row r="4223" spans="1:3" x14ac:dyDescent="0.35">
      <c r="A4223">
        <v>0</v>
      </c>
      <c r="B4223">
        <f t="shared" si="65"/>
        <v>0</v>
      </c>
      <c r="C4223">
        <f>B4223*Solar!$B$2</f>
        <v>0</v>
      </c>
    </row>
    <row r="4224" spans="1:3" x14ac:dyDescent="0.35">
      <c r="A4224">
        <v>0</v>
      </c>
      <c r="B4224">
        <f t="shared" si="65"/>
        <v>0</v>
      </c>
      <c r="C4224">
        <f>B4224*Solar!$B$2</f>
        <v>0</v>
      </c>
    </row>
    <row r="4225" spans="1:3" x14ac:dyDescent="0.35">
      <c r="A4225">
        <v>0</v>
      </c>
      <c r="B4225">
        <f t="shared" si="65"/>
        <v>0</v>
      </c>
      <c r="C4225">
        <f>B4225*Solar!$B$2</f>
        <v>0</v>
      </c>
    </row>
    <row r="4226" spans="1:3" x14ac:dyDescent="0.35">
      <c r="A4226">
        <v>0</v>
      </c>
      <c r="B4226">
        <f t="shared" si="65"/>
        <v>0</v>
      </c>
      <c r="C4226">
        <f>B4226*Solar!$B$2</f>
        <v>0</v>
      </c>
    </row>
    <row r="4227" spans="1:3" x14ac:dyDescent="0.35">
      <c r="A4227">
        <v>0</v>
      </c>
      <c r="B4227">
        <f t="shared" ref="B4227:B4290" si="66">A4227*10</f>
        <v>0</v>
      </c>
      <c r="C4227">
        <f>B4227*Solar!$B$2</f>
        <v>0</v>
      </c>
    </row>
    <row r="4228" spans="1:3" x14ac:dyDescent="0.35">
      <c r="A4228">
        <v>2.5000000000000001E-2</v>
      </c>
      <c r="B4228">
        <f t="shared" si="66"/>
        <v>0.25</v>
      </c>
      <c r="C4228">
        <f>B4228*Solar!$B$2</f>
        <v>4.9750000000000003E-2</v>
      </c>
    </row>
    <row r="4229" spans="1:3" x14ac:dyDescent="0.35">
      <c r="A4229">
        <v>8.3119999999999994</v>
      </c>
      <c r="B4229">
        <f t="shared" si="66"/>
        <v>83.11999999999999</v>
      </c>
      <c r="C4229">
        <f>B4229*Solar!$B$2</f>
        <v>16.540879999999998</v>
      </c>
    </row>
    <row r="4230" spans="1:3" x14ac:dyDescent="0.35">
      <c r="A4230">
        <v>55.91</v>
      </c>
      <c r="B4230">
        <f t="shared" si="66"/>
        <v>559.09999999999991</v>
      </c>
      <c r="C4230">
        <f>B4230*Solar!$B$2</f>
        <v>111.26089999999999</v>
      </c>
    </row>
    <row r="4231" spans="1:3" x14ac:dyDescent="0.35">
      <c r="A4231">
        <v>137.74100000000001</v>
      </c>
      <c r="B4231">
        <f t="shared" si="66"/>
        <v>1377.41</v>
      </c>
      <c r="C4231">
        <f>B4231*Solar!$B$2</f>
        <v>274.10459000000003</v>
      </c>
    </row>
    <row r="4232" spans="1:3" x14ac:dyDescent="0.35">
      <c r="A4232">
        <v>221.94399999999999</v>
      </c>
      <c r="B4232">
        <f t="shared" si="66"/>
        <v>2219.44</v>
      </c>
      <c r="C4232">
        <f>B4232*Solar!$B$2</f>
        <v>441.66856000000001</v>
      </c>
    </row>
    <row r="4233" spans="1:3" x14ac:dyDescent="0.35">
      <c r="A4233">
        <v>322.70499999999998</v>
      </c>
      <c r="B4233">
        <f t="shared" si="66"/>
        <v>3227.0499999999997</v>
      </c>
      <c r="C4233">
        <f>B4233*Solar!$B$2</f>
        <v>642.18295000000001</v>
      </c>
    </row>
    <row r="4234" spans="1:3" x14ac:dyDescent="0.35">
      <c r="A4234">
        <v>414.92399999999998</v>
      </c>
      <c r="B4234">
        <f t="shared" si="66"/>
        <v>4149.24</v>
      </c>
      <c r="C4234">
        <f>B4234*Solar!$B$2</f>
        <v>825.69875999999999</v>
      </c>
    </row>
    <row r="4235" spans="1:3" x14ac:dyDescent="0.35">
      <c r="A4235">
        <v>478.524</v>
      </c>
      <c r="B4235">
        <f t="shared" si="66"/>
        <v>4785.24</v>
      </c>
      <c r="C4235">
        <f>B4235*Solar!$B$2</f>
        <v>952.26275999999996</v>
      </c>
    </row>
    <row r="4236" spans="1:3" x14ac:dyDescent="0.35">
      <c r="A4236">
        <v>525.22699999999998</v>
      </c>
      <c r="B4236">
        <f t="shared" si="66"/>
        <v>5252.2699999999995</v>
      </c>
      <c r="C4236">
        <f>B4236*Solar!$B$2</f>
        <v>1045.20173</v>
      </c>
    </row>
    <row r="4237" spans="1:3" x14ac:dyDescent="0.35">
      <c r="A4237">
        <v>567.12</v>
      </c>
      <c r="B4237">
        <f t="shared" si="66"/>
        <v>5671.2</v>
      </c>
      <c r="C4237">
        <f>B4237*Solar!$B$2</f>
        <v>1128.5688</v>
      </c>
    </row>
    <row r="4238" spans="1:3" x14ac:dyDescent="0.35">
      <c r="A4238">
        <v>614.22699999999998</v>
      </c>
      <c r="B4238">
        <f t="shared" si="66"/>
        <v>6142.2699999999995</v>
      </c>
      <c r="C4238">
        <f>B4238*Solar!$B$2</f>
        <v>1222.3117299999999</v>
      </c>
    </row>
    <row r="4239" spans="1:3" x14ac:dyDescent="0.35">
      <c r="A4239">
        <v>578.923</v>
      </c>
      <c r="B4239">
        <f t="shared" si="66"/>
        <v>5789.23</v>
      </c>
      <c r="C4239">
        <f>B4239*Solar!$B$2</f>
        <v>1152.0567699999999</v>
      </c>
    </row>
    <row r="4240" spans="1:3" x14ac:dyDescent="0.35">
      <c r="A4240">
        <v>512.75900000000001</v>
      </c>
      <c r="B4240">
        <f t="shared" si="66"/>
        <v>5127.59</v>
      </c>
      <c r="C4240">
        <f>B4240*Solar!$B$2</f>
        <v>1020.3904100000001</v>
      </c>
    </row>
    <row r="4241" spans="1:3" x14ac:dyDescent="0.35">
      <c r="A4241">
        <v>392.72500000000002</v>
      </c>
      <c r="B4241">
        <f t="shared" si="66"/>
        <v>3927.25</v>
      </c>
      <c r="C4241">
        <f>B4241*Solar!$B$2</f>
        <v>781.52275000000009</v>
      </c>
    </row>
    <row r="4242" spans="1:3" x14ac:dyDescent="0.35">
      <c r="A4242">
        <v>298.62599999999998</v>
      </c>
      <c r="B4242">
        <f t="shared" si="66"/>
        <v>2986.2599999999998</v>
      </c>
      <c r="C4242">
        <f>B4242*Solar!$B$2</f>
        <v>594.26573999999994</v>
      </c>
    </row>
    <row r="4243" spans="1:3" x14ac:dyDescent="0.35">
      <c r="A4243">
        <v>178.68700000000001</v>
      </c>
      <c r="B4243">
        <f t="shared" si="66"/>
        <v>1786.8700000000001</v>
      </c>
      <c r="C4243">
        <f>B4243*Solar!$B$2</f>
        <v>355.58713000000006</v>
      </c>
    </row>
    <row r="4244" spans="1:3" x14ac:dyDescent="0.35">
      <c r="A4244">
        <v>83.698999999999998</v>
      </c>
      <c r="B4244">
        <f t="shared" si="66"/>
        <v>836.99</v>
      </c>
      <c r="C4244">
        <f>B4244*Solar!$B$2</f>
        <v>166.56101000000001</v>
      </c>
    </row>
    <row r="4245" spans="1:3" x14ac:dyDescent="0.35">
      <c r="A4245">
        <v>22.594000000000001</v>
      </c>
      <c r="B4245">
        <f t="shared" si="66"/>
        <v>225.94</v>
      </c>
      <c r="C4245">
        <f>B4245*Solar!$B$2</f>
        <v>44.962060000000001</v>
      </c>
    </row>
    <row r="4246" spans="1:3" x14ac:dyDescent="0.35">
      <c r="A4246">
        <v>0.154</v>
      </c>
      <c r="B4246">
        <f t="shared" si="66"/>
        <v>1.54</v>
      </c>
      <c r="C4246">
        <f>B4246*Solar!$B$2</f>
        <v>0.30646000000000001</v>
      </c>
    </row>
    <row r="4247" spans="1:3" x14ac:dyDescent="0.35">
      <c r="A4247">
        <v>0</v>
      </c>
      <c r="B4247">
        <f t="shared" si="66"/>
        <v>0</v>
      </c>
      <c r="C4247">
        <f>B4247*Solar!$B$2</f>
        <v>0</v>
      </c>
    </row>
    <row r="4248" spans="1:3" x14ac:dyDescent="0.35">
      <c r="A4248">
        <v>0</v>
      </c>
      <c r="B4248">
        <f t="shared" si="66"/>
        <v>0</v>
      </c>
      <c r="C4248">
        <f>B4248*Solar!$B$2</f>
        <v>0</v>
      </c>
    </row>
    <row r="4249" spans="1:3" x14ac:dyDescent="0.35">
      <c r="A4249">
        <v>0</v>
      </c>
      <c r="B4249">
        <f t="shared" si="66"/>
        <v>0</v>
      </c>
      <c r="C4249">
        <f>B4249*Solar!$B$2</f>
        <v>0</v>
      </c>
    </row>
    <row r="4250" spans="1:3" x14ac:dyDescent="0.35">
      <c r="A4250">
        <v>0</v>
      </c>
      <c r="B4250">
        <f t="shared" si="66"/>
        <v>0</v>
      </c>
      <c r="C4250">
        <f>B4250*Solar!$B$2</f>
        <v>0</v>
      </c>
    </row>
    <row r="4251" spans="1:3" x14ac:dyDescent="0.35">
      <c r="A4251">
        <v>0</v>
      </c>
      <c r="B4251">
        <f t="shared" si="66"/>
        <v>0</v>
      </c>
      <c r="C4251">
        <f>B4251*Solar!$B$2</f>
        <v>0</v>
      </c>
    </row>
    <row r="4252" spans="1:3" x14ac:dyDescent="0.35">
      <c r="A4252">
        <v>2.5000000000000001E-2</v>
      </c>
      <c r="B4252">
        <f t="shared" si="66"/>
        <v>0.25</v>
      </c>
      <c r="C4252">
        <f>B4252*Solar!$B$2</f>
        <v>4.9750000000000003E-2</v>
      </c>
    </row>
    <row r="4253" spans="1:3" x14ac:dyDescent="0.35">
      <c r="A4253">
        <v>8.2240000000000002</v>
      </c>
      <c r="B4253">
        <f t="shared" si="66"/>
        <v>82.240000000000009</v>
      </c>
      <c r="C4253">
        <f>B4253*Solar!$B$2</f>
        <v>16.365760000000002</v>
      </c>
    </row>
    <row r="4254" spans="1:3" x14ac:dyDescent="0.35">
      <c r="A4254">
        <v>50.637</v>
      </c>
      <c r="B4254">
        <f t="shared" si="66"/>
        <v>506.37</v>
      </c>
      <c r="C4254">
        <f>B4254*Solar!$B$2</f>
        <v>100.76763000000001</v>
      </c>
    </row>
    <row r="4255" spans="1:3" x14ac:dyDescent="0.35">
      <c r="A4255">
        <v>131.941</v>
      </c>
      <c r="B4255">
        <f t="shared" si="66"/>
        <v>1319.41</v>
      </c>
      <c r="C4255">
        <f>B4255*Solar!$B$2</f>
        <v>262.56259000000006</v>
      </c>
    </row>
    <row r="4256" spans="1:3" x14ac:dyDescent="0.35">
      <c r="A4256">
        <v>219.971</v>
      </c>
      <c r="B4256">
        <f t="shared" si="66"/>
        <v>2199.71</v>
      </c>
      <c r="C4256">
        <f>B4256*Solar!$B$2</f>
        <v>437.74229000000003</v>
      </c>
    </row>
    <row r="4257" spans="1:3" x14ac:dyDescent="0.35">
      <c r="A4257">
        <v>318.29700000000003</v>
      </c>
      <c r="B4257">
        <f t="shared" si="66"/>
        <v>3182.9700000000003</v>
      </c>
      <c r="C4257">
        <f>B4257*Solar!$B$2</f>
        <v>633.4110300000001</v>
      </c>
    </row>
    <row r="4258" spans="1:3" x14ac:dyDescent="0.35">
      <c r="A4258">
        <v>376.976</v>
      </c>
      <c r="B4258">
        <f t="shared" si="66"/>
        <v>3769.76</v>
      </c>
      <c r="C4258">
        <f>B4258*Solar!$B$2</f>
        <v>750.18224000000009</v>
      </c>
    </row>
    <row r="4259" spans="1:3" x14ac:dyDescent="0.35">
      <c r="A4259">
        <v>448.19499999999999</v>
      </c>
      <c r="B4259">
        <f t="shared" si="66"/>
        <v>4481.95</v>
      </c>
      <c r="C4259">
        <f>B4259*Solar!$B$2</f>
        <v>891.90805</v>
      </c>
    </row>
    <row r="4260" spans="1:3" x14ac:dyDescent="0.35">
      <c r="A4260">
        <v>486.22800000000001</v>
      </c>
      <c r="B4260">
        <f t="shared" si="66"/>
        <v>4862.28</v>
      </c>
      <c r="C4260">
        <f>B4260*Solar!$B$2</f>
        <v>967.59371999999996</v>
      </c>
    </row>
    <row r="4261" spans="1:3" x14ac:dyDescent="0.35">
      <c r="A4261">
        <v>509.298</v>
      </c>
      <c r="B4261">
        <f t="shared" si="66"/>
        <v>5092.9799999999996</v>
      </c>
      <c r="C4261">
        <f>B4261*Solar!$B$2</f>
        <v>1013.50302</v>
      </c>
    </row>
    <row r="4262" spans="1:3" x14ac:dyDescent="0.35">
      <c r="A4262">
        <v>523.00699999999995</v>
      </c>
      <c r="B4262">
        <f t="shared" si="66"/>
        <v>5230.07</v>
      </c>
      <c r="C4262">
        <f>B4262*Solar!$B$2</f>
        <v>1040.7839300000001</v>
      </c>
    </row>
    <row r="4263" spans="1:3" x14ac:dyDescent="0.35">
      <c r="A4263">
        <v>480.24700000000001</v>
      </c>
      <c r="B4263">
        <f t="shared" si="66"/>
        <v>4802.47</v>
      </c>
      <c r="C4263">
        <f>B4263*Solar!$B$2</f>
        <v>955.69153000000006</v>
      </c>
    </row>
    <row r="4264" spans="1:3" x14ac:dyDescent="0.35">
      <c r="A4264">
        <v>455.22399999999999</v>
      </c>
      <c r="B4264">
        <f t="shared" si="66"/>
        <v>4552.24</v>
      </c>
      <c r="C4264">
        <f>B4264*Solar!$B$2</f>
        <v>905.89576</v>
      </c>
    </row>
    <row r="4265" spans="1:3" x14ac:dyDescent="0.35">
      <c r="A4265">
        <v>351.29199999999997</v>
      </c>
      <c r="B4265">
        <f t="shared" si="66"/>
        <v>3512.9199999999996</v>
      </c>
      <c r="C4265">
        <f>B4265*Solar!$B$2</f>
        <v>699.07107999999994</v>
      </c>
    </row>
    <row r="4266" spans="1:3" x14ac:dyDescent="0.35">
      <c r="A4266">
        <v>263.44900000000001</v>
      </c>
      <c r="B4266">
        <f t="shared" si="66"/>
        <v>2634.4900000000002</v>
      </c>
      <c r="C4266">
        <f>B4266*Solar!$B$2</f>
        <v>524.26351000000011</v>
      </c>
    </row>
    <row r="4267" spans="1:3" x14ac:dyDescent="0.35">
      <c r="A4267">
        <v>182.072</v>
      </c>
      <c r="B4267">
        <f t="shared" si="66"/>
        <v>1820.72</v>
      </c>
      <c r="C4267">
        <f>B4267*Solar!$B$2</f>
        <v>362.32328000000001</v>
      </c>
    </row>
    <row r="4268" spans="1:3" x14ac:dyDescent="0.35">
      <c r="A4268">
        <v>87.236000000000004</v>
      </c>
      <c r="B4268">
        <f t="shared" si="66"/>
        <v>872.36</v>
      </c>
      <c r="C4268">
        <f>B4268*Solar!$B$2</f>
        <v>173.59964000000002</v>
      </c>
    </row>
    <row r="4269" spans="1:3" x14ac:dyDescent="0.35">
      <c r="A4269">
        <v>22.01</v>
      </c>
      <c r="B4269">
        <f t="shared" si="66"/>
        <v>220.10000000000002</v>
      </c>
      <c r="C4269">
        <f>B4269*Solar!$B$2</f>
        <v>43.799900000000008</v>
      </c>
    </row>
    <row r="4270" spans="1:3" x14ac:dyDescent="0.35">
      <c r="A4270">
        <v>0.192</v>
      </c>
      <c r="B4270">
        <f t="shared" si="66"/>
        <v>1.92</v>
      </c>
      <c r="C4270">
        <f>B4270*Solar!$B$2</f>
        <v>0.38208000000000003</v>
      </c>
    </row>
    <row r="4271" spans="1:3" x14ac:dyDescent="0.35">
      <c r="A4271">
        <v>0</v>
      </c>
      <c r="B4271">
        <f t="shared" si="66"/>
        <v>0</v>
      </c>
      <c r="C4271">
        <f>B4271*Solar!$B$2</f>
        <v>0</v>
      </c>
    </row>
    <row r="4272" spans="1:3" x14ac:dyDescent="0.35">
      <c r="A4272">
        <v>0</v>
      </c>
      <c r="B4272">
        <f t="shared" si="66"/>
        <v>0</v>
      </c>
      <c r="C4272">
        <f>B4272*Solar!$B$2</f>
        <v>0</v>
      </c>
    </row>
    <row r="4273" spans="1:3" x14ac:dyDescent="0.35">
      <c r="A4273">
        <v>0</v>
      </c>
      <c r="B4273">
        <f t="shared" si="66"/>
        <v>0</v>
      </c>
      <c r="C4273">
        <f>B4273*Solar!$B$2</f>
        <v>0</v>
      </c>
    </row>
    <row r="4274" spans="1:3" x14ac:dyDescent="0.35">
      <c r="A4274">
        <v>0</v>
      </c>
      <c r="B4274">
        <f t="shared" si="66"/>
        <v>0</v>
      </c>
      <c r="C4274">
        <f>B4274*Solar!$B$2</f>
        <v>0</v>
      </c>
    </row>
    <row r="4275" spans="1:3" x14ac:dyDescent="0.35">
      <c r="A4275">
        <v>0</v>
      </c>
      <c r="B4275">
        <f t="shared" si="66"/>
        <v>0</v>
      </c>
      <c r="C4275">
        <f>B4275*Solar!$B$2</f>
        <v>0</v>
      </c>
    </row>
    <row r="4276" spans="1:3" x14ac:dyDescent="0.35">
      <c r="A4276">
        <v>3.1E-2</v>
      </c>
      <c r="B4276">
        <f t="shared" si="66"/>
        <v>0.31</v>
      </c>
      <c r="C4276">
        <f>B4276*Solar!$B$2</f>
        <v>6.1690000000000002E-2</v>
      </c>
    </row>
    <row r="4277" spans="1:3" x14ac:dyDescent="0.35">
      <c r="A4277">
        <v>10.151</v>
      </c>
      <c r="B4277">
        <f t="shared" si="66"/>
        <v>101.50999999999999</v>
      </c>
      <c r="C4277">
        <f>B4277*Solar!$B$2</f>
        <v>20.200489999999999</v>
      </c>
    </row>
    <row r="4278" spans="1:3" x14ac:dyDescent="0.35">
      <c r="A4278">
        <v>56.841999999999999</v>
      </c>
      <c r="B4278">
        <f t="shared" si="66"/>
        <v>568.41999999999996</v>
      </c>
      <c r="C4278">
        <f>B4278*Solar!$B$2</f>
        <v>113.11557999999999</v>
      </c>
    </row>
    <row r="4279" spans="1:3" x14ac:dyDescent="0.35">
      <c r="A4279">
        <v>137.29499999999999</v>
      </c>
      <c r="B4279">
        <f t="shared" si="66"/>
        <v>1372.9499999999998</v>
      </c>
      <c r="C4279">
        <f>B4279*Solar!$B$2</f>
        <v>273.21704999999997</v>
      </c>
    </row>
    <row r="4280" spans="1:3" x14ac:dyDescent="0.35">
      <c r="A4280">
        <v>244.38200000000001</v>
      </c>
      <c r="B4280">
        <f t="shared" si="66"/>
        <v>2443.8200000000002</v>
      </c>
      <c r="C4280">
        <f>B4280*Solar!$B$2</f>
        <v>486.32018000000005</v>
      </c>
    </row>
    <row r="4281" spans="1:3" x14ac:dyDescent="0.35">
      <c r="A4281">
        <v>367.48500000000001</v>
      </c>
      <c r="B4281">
        <f t="shared" si="66"/>
        <v>3674.8500000000004</v>
      </c>
      <c r="C4281">
        <f>B4281*Solar!$B$2</f>
        <v>731.29515000000015</v>
      </c>
    </row>
    <row r="4282" spans="1:3" x14ac:dyDescent="0.35">
      <c r="A4282">
        <v>472.64100000000002</v>
      </c>
      <c r="B4282">
        <f t="shared" si="66"/>
        <v>4726.41</v>
      </c>
      <c r="C4282">
        <f>B4282*Solar!$B$2</f>
        <v>940.55559000000005</v>
      </c>
    </row>
    <row r="4283" spans="1:3" x14ac:dyDescent="0.35">
      <c r="A4283">
        <v>546.83699999999999</v>
      </c>
      <c r="B4283">
        <f t="shared" si="66"/>
        <v>5468.37</v>
      </c>
      <c r="C4283">
        <f>B4283*Solar!$B$2</f>
        <v>1088.2056299999999</v>
      </c>
    </row>
    <row r="4284" spans="1:3" x14ac:dyDescent="0.35">
      <c r="A4284">
        <v>566.97799999999995</v>
      </c>
      <c r="B4284">
        <f t="shared" si="66"/>
        <v>5669.78</v>
      </c>
      <c r="C4284">
        <f>B4284*Solar!$B$2</f>
        <v>1128.28622</v>
      </c>
    </row>
    <row r="4285" spans="1:3" x14ac:dyDescent="0.35">
      <c r="A4285">
        <v>616.37300000000005</v>
      </c>
      <c r="B4285">
        <f t="shared" si="66"/>
        <v>6163.7300000000005</v>
      </c>
      <c r="C4285">
        <f>B4285*Solar!$B$2</f>
        <v>1226.5822700000001</v>
      </c>
    </row>
    <row r="4286" spans="1:3" x14ac:dyDescent="0.35">
      <c r="A4286">
        <v>594.27800000000002</v>
      </c>
      <c r="B4286">
        <f t="shared" si="66"/>
        <v>5942.7800000000007</v>
      </c>
      <c r="C4286">
        <f>B4286*Solar!$B$2</f>
        <v>1182.6132200000002</v>
      </c>
    </row>
    <row r="4287" spans="1:3" x14ac:dyDescent="0.35">
      <c r="A4287">
        <v>532.52700000000004</v>
      </c>
      <c r="B4287">
        <f t="shared" si="66"/>
        <v>5325.27</v>
      </c>
      <c r="C4287">
        <f>B4287*Solar!$B$2</f>
        <v>1059.72873</v>
      </c>
    </row>
    <row r="4288" spans="1:3" x14ac:dyDescent="0.35">
      <c r="A4288">
        <v>444.64100000000002</v>
      </c>
      <c r="B4288">
        <f t="shared" si="66"/>
        <v>4446.41</v>
      </c>
      <c r="C4288">
        <f>B4288*Solar!$B$2</f>
        <v>884.83559000000002</v>
      </c>
    </row>
    <row r="4289" spans="1:3" x14ac:dyDescent="0.35">
      <c r="A4289">
        <v>373.798</v>
      </c>
      <c r="B4289">
        <f t="shared" si="66"/>
        <v>3737.98</v>
      </c>
      <c r="C4289">
        <f>B4289*Solar!$B$2</f>
        <v>743.85802000000001</v>
      </c>
    </row>
    <row r="4290" spans="1:3" x14ac:dyDescent="0.35">
      <c r="A4290">
        <v>286.21600000000001</v>
      </c>
      <c r="B4290">
        <f t="shared" si="66"/>
        <v>2862.16</v>
      </c>
      <c r="C4290">
        <f>B4290*Solar!$B$2</f>
        <v>569.56984</v>
      </c>
    </row>
    <row r="4291" spans="1:3" x14ac:dyDescent="0.35">
      <c r="A4291">
        <v>182.173</v>
      </c>
      <c r="B4291">
        <f t="shared" ref="B4291:B4354" si="67">A4291*10</f>
        <v>1821.73</v>
      </c>
      <c r="C4291">
        <f>B4291*Solar!$B$2</f>
        <v>362.52427</v>
      </c>
    </row>
    <row r="4292" spans="1:3" x14ac:dyDescent="0.35">
      <c r="A4292">
        <v>96.692999999999998</v>
      </c>
      <c r="B4292">
        <f t="shared" si="67"/>
        <v>966.93</v>
      </c>
      <c r="C4292">
        <f>B4292*Solar!$B$2</f>
        <v>192.41907</v>
      </c>
    </row>
    <row r="4293" spans="1:3" x14ac:dyDescent="0.35">
      <c r="A4293">
        <v>23.135000000000002</v>
      </c>
      <c r="B4293">
        <f t="shared" si="67"/>
        <v>231.35000000000002</v>
      </c>
      <c r="C4293">
        <f>B4293*Solar!$B$2</f>
        <v>46.038650000000004</v>
      </c>
    </row>
    <row r="4294" spans="1:3" x14ac:dyDescent="0.35">
      <c r="A4294">
        <v>0.158</v>
      </c>
      <c r="B4294">
        <f t="shared" si="67"/>
        <v>1.58</v>
      </c>
      <c r="C4294">
        <f>B4294*Solar!$B$2</f>
        <v>0.31442000000000003</v>
      </c>
    </row>
    <row r="4295" spans="1:3" x14ac:dyDescent="0.35">
      <c r="A4295">
        <v>0</v>
      </c>
      <c r="B4295">
        <f t="shared" si="67"/>
        <v>0</v>
      </c>
      <c r="C4295">
        <f>B4295*Solar!$B$2</f>
        <v>0</v>
      </c>
    </row>
    <row r="4296" spans="1:3" x14ac:dyDescent="0.35">
      <c r="A4296">
        <v>0</v>
      </c>
      <c r="B4296">
        <f t="shared" si="67"/>
        <v>0</v>
      </c>
      <c r="C4296">
        <f>B4296*Solar!$B$2</f>
        <v>0</v>
      </c>
    </row>
    <row r="4297" spans="1:3" x14ac:dyDescent="0.35">
      <c r="A4297">
        <v>0</v>
      </c>
      <c r="B4297">
        <f t="shared" si="67"/>
        <v>0</v>
      </c>
      <c r="C4297">
        <f>B4297*Solar!$B$2</f>
        <v>0</v>
      </c>
    </row>
    <row r="4298" spans="1:3" x14ac:dyDescent="0.35">
      <c r="A4298">
        <v>0</v>
      </c>
      <c r="B4298">
        <f t="shared" si="67"/>
        <v>0</v>
      </c>
      <c r="C4298">
        <f>B4298*Solar!$B$2</f>
        <v>0</v>
      </c>
    </row>
    <row r="4299" spans="1:3" x14ac:dyDescent="0.35">
      <c r="A4299">
        <v>0</v>
      </c>
      <c r="B4299">
        <f t="shared" si="67"/>
        <v>0</v>
      </c>
      <c r="C4299">
        <f>B4299*Solar!$B$2</f>
        <v>0</v>
      </c>
    </row>
    <row r="4300" spans="1:3" x14ac:dyDescent="0.35">
      <c r="A4300">
        <v>2.1000000000000001E-2</v>
      </c>
      <c r="B4300">
        <f t="shared" si="67"/>
        <v>0.21000000000000002</v>
      </c>
      <c r="C4300">
        <f>B4300*Solar!$B$2</f>
        <v>4.1790000000000008E-2</v>
      </c>
    </row>
    <row r="4301" spans="1:3" x14ac:dyDescent="0.35">
      <c r="A4301">
        <v>8.8369999999999997</v>
      </c>
      <c r="B4301">
        <f t="shared" si="67"/>
        <v>88.37</v>
      </c>
      <c r="C4301">
        <f>B4301*Solar!$B$2</f>
        <v>17.585630000000002</v>
      </c>
    </row>
    <row r="4302" spans="1:3" x14ac:dyDescent="0.35">
      <c r="A4302">
        <v>55.241999999999997</v>
      </c>
      <c r="B4302">
        <f t="shared" si="67"/>
        <v>552.41999999999996</v>
      </c>
      <c r="C4302">
        <f>B4302*Solar!$B$2</f>
        <v>109.93158</v>
      </c>
    </row>
    <row r="4303" spans="1:3" x14ac:dyDescent="0.35">
      <c r="A4303">
        <v>133.4</v>
      </c>
      <c r="B4303">
        <f t="shared" si="67"/>
        <v>1334</v>
      </c>
      <c r="C4303">
        <f>B4303*Solar!$B$2</f>
        <v>265.46600000000001</v>
      </c>
    </row>
    <row r="4304" spans="1:3" x14ac:dyDescent="0.35">
      <c r="A4304">
        <v>229.429</v>
      </c>
      <c r="B4304">
        <f t="shared" si="67"/>
        <v>2294.29</v>
      </c>
      <c r="C4304">
        <f>B4304*Solar!$B$2</f>
        <v>456.56371000000001</v>
      </c>
    </row>
    <row r="4305" spans="1:3" x14ac:dyDescent="0.35">
      <c r="A4305">
        <v>337.76400000000001</v>
      </c>
      <c r="B4305">
        <f t="shared" si="67"/>
        <v>3377.6400000000003</v>
      </c>
      <c r="C4305">
        <f>B4305*Solar!$B$2</f>
        <v>672.15036000000009</v>
      </c>
    </row>
    <row r="4306" spans="1:3" x14ac:dyDescent="0.35">
      <c r="A4306">
        <v>405.92099999999999</v>
      </c>
      <c r="B4306">
        <f t="shared" si="67"/>
        <v>4059.21</v>
      </c>
      <c r="C4306">
        <f>B4306*Solar!$B$2</f>
        <v>807.78279000000009</v>
      </c>
    </row>
    <row r="4307" spans="1:3" x14ac:dyDescent="0.35">
      <c r="A4307">
        <v>480.98099999999999</v>
      </c>
      <c r="B4307">
        <f t="shared" si="67"/>
        <v>4809.8099999999995</v>
      </c>
      <c r="C4307">
        <f>B4307*Solar!$B$2</f>
        <v>957.15218999999991</v>
      </c>
    </row>
    <row r="4308" spans="1:3" x14ac:dyDescent="0.35">
      <c r="A4308">
        <v>501.06</v>
      </c>
      <c r="B4308">
        <f t="shared" si="67"/>
        <v>5010.6000000000004</v>
      </c>
      <c r="C4308">
        <f>B4308*Solar!$B$2</f>
        <v>997.10940000000016</v>
      </c>
    </row>
    <row r="4309" spans="1:3" x14ac:dyDescent="0.35">
      <c r="A4309">
        <v>511.41199999999998</v>
      </c>
      <c r="B4309">
        <f t="shared" si="67"/>
        <v>5114.12</v>
      </c>
      <c r="C4309">
        <f>B4309*Solar!$B$2</f>
        <v>1017.70988</v>
      </c>
    </row>
    <row r="4310" spans="1:3" x14ac:dyDescent="0.35">
      <c r="A4310">
        <v>494.161</v>
      </c>
      <c r="B4310">
        <f t="shared" si="67"/>
        <v>4941.6099999999997</v>
      </c>
      <c r="C4310">
        <f>B4310*Solar!$B$2</f>
        <v>983.38039000000003</v>
      </c>
    </row>
    <row r="4311" spans="1:3" x14ac:dyDescent="0.35">
      <c r="A4311">
        <v>459.86399999999998</v>
      </c>
      <c r="B4311">
        <f t="shared" si="67"/>
        <v>4598.6399999999994</v>
      </c>
      <c r="C4311">
        <f>B4311*Solar!$B$2</f>
        <v>915.12935999999991</v>
      </c>
    </row>
    <row r="4312" spans="1:3" x14ac:dyDescent="0.35">
      <c r="A4312">
        <v>443.08800000000002</v>
      </c>
      <c r="B4312">
        <f t="shared" si="67"/>
        <v>4430.88</v>
      </c>
      <c r="C4312">
        <f>B4312*Solar!$B$2</f>
        <v>881.74512000000004</v>
      </c>
    </row>
    <row r="4313" spans="1:3" x14ac:dyDescent="0.35">
      <c r="A4313">
        <v>369.77199999999999</v>
      </c>
      <c r="B4313">
        <f t="shared" si="67"/>
        <v>3697.72</v>
      </c>
      <c r="C4313">
        <f>B4313*Solar!$B$2</f>
        <v>735.84627999999998</v>
      </c>
    </row>
    <row r="4314" spans="1:3" x14ac:dyDescent="0.35">
      <c r="A4314">
        <v>283.072</v>
      </c>
      <c r="B4314">
        <f t="shared" si="67"/>
        <v>2830.7200000000003</v>
      </c>
      <c r="C4314">
        <f>B4314*Solar!$B$2</f>
        <v>563.31328000000008</v>
      </c>
    </row>
    <row r="4315" spans="1:3" x14ac:dyDescent="0.35">
      <c r="A4315">
        <v>179.70599999999999</v>
      </c>
      <c r="B4315">
        <f t="shared" si="67"/>
        <v>1797.06</v>
      </c>
      <c r="C4315">
        <f>B4315*Solar!$B$2</f>
        <v>357.61493999999999</v>
      </c>
    </row>
    <row r="4316" spans="1:3" x14ac:dyDescent="0.35">
      <c r="A4316">
        <v>87.677999999999997</v>
      </c>
      <c r="B4316">
        <f t="shared" si="67"/>
        <v>876.78</v>
      </c>
      <c r="C4316">
        <f>B4316*Solar!$B$2</f>
        <v>174.47922</v>
      </c>
    </row>
    <row r="4317" spans="1:3" x14ac:dyDescent="0.35">
      <c r="A4317">
        <v>24.587</v>
      </c>
      <c r="B4317">
        <f t="shared" si="67"/>
        <v>245.87</v>
      </c>
      <c r="C4317">
        <f>B4317*Solar!$B$2</f>
        <v>48.928130000000003</v>
      </c>
    </row>
    <row r="4318" spans="1:3" x14ac:dyDescent="0.35">
      <c r="A4318">
        <v>0.09</v>
      </c>
      <c r="B4318">
        <f t="shared" si="67"/>
        <v>0.89999999999999991</v>
      </c>
      <c r="C4318">
        <f>B4318*Solar!$B$2</f>
        <v>0.17909999999999998</v>
      </c>
    </row>
    <row r="4319" spans="1:3" x14ac:dyDescent="0.35">
      <c r="A4319">
        <v>0</v>
      </c>
      <c r="B4319">
        <f t="shared" si="67"/>
        <v>0</v>
      </c>
      <c r="C4319">
        <f>B4319*Solar!$B$2</f>
        <v>0</v>
      </c>
    </row>
    <row r="4320" spans="1:3" x14ac:dyDescent="0.35">
      <c r="A4320">
        <v>0</v>
      </c>
      <c r="B4320">
        <f t="shared" si="67"/>
        <v>0</v>
      </c>
      <c r="C4320">
        <f>B4320*Solar!$B$2</f>
        <v>0</v>
      </c>
    </row>
    <row r="4321" spans="1:3" x14ac:dyDescent="0.35">
      <c r="A4321">
        <v>0</v>
      </c>
      <c r="B4321">
        <f t="shared" si="67"/>
        <v>0</v>
      </c>
      <c r="C4321">
        <f>B4321*Solar!$B$2</f>
        <v>0</v>
      </c>
    </row>
    <row r="4322" spans="1:3" x14ac:dyDescent="0.35">
      <c r="A4322">
        <v>0</v>
      </c>
      <c r="B4322">
        <f t="shared" si="67"/>
        <v>0</v>
      </c>
      <c r="C4322">
        <f>B4322*Solar!$B$2</f>
        <v>0</v>
      </c>
    </row>
    <row r="4323" spans="1:3" x14ac:dyDescent="0.35">
      <c r="A4323">
        <v>0</v>
      </c>
      <c r="B4323">
        <f t="shared" si="67"/>
        <v>0</v>
      </c>
      <c r="C4323">
        <f>B4323*Solar!$B$2</f>
        <v>0</v>
      </c>
    </row>
    <row r="4324" spans="1:3" x14ac:dyDescent="0.35">
      <c r="A4324">
        <v>1.2999999999999999E-2</v>
      </c>
      <c r="B4324">
        <f t="shared" si="67"/>
        <v>0.13</v>
      </c>
      <c r="C4324">
        <f>B4324*Solar!$B$2</f>
        <v>2.5870000000000001E-2</v>
      </c>
    </row>
    <row r="4325" spans="1:3" x14ac:dyDescent="0.35">
      <c r="A4325">
        <v>8.2379999999999995</v>
      </c>
      <c r="B4325">
        <f t="shared" si="67"/>
        <v>82.38</v>
      </c>
      <c r="C4325">
        <f>B4325*Solar!$B$2</f>
        <v>16.393619999999999</v>
      </c>
    </row>
    <row r="4326" spans="1:3" x14ac:dyDescent="0.35">
      <c r="A4326">
        <v>48.598999999999997</v>
      </c>
      <c r="B4326">
        <f t="shared" si="67"/>
        <v>485.98999999999995</v>
      </c>
      <c r="C4326">
        <f>B4326*Solar!$B$2</f>
        <v>96.712009999999992</v>
      </c>
    </row>
    <row r="4327" spans="1:3" x14ac:dyDescent="0.35">
      <c r="A4327">
        <v>117.99</v>
      </c>
      <c r="B4327">
        <f t="shared" si="67"/>
        <v>1179.8999999999999</v>
      </c>
      <c r="C4327">
        <f>B4327*Solar!$B$2</f>
        <v>234.80009999999999</v>
      </c>
    </row>
    <row r="4328" spans="1:3" x14ac:dyDescent="0.35">
      <c r="A4328">
        <v>218.488</v>
      </c>
      <c r="B4328">
        <f t="shared" si="67"/>
        <v>2184.88</v>
      </c>
      <c r="C4328">
        <f>B4328*Solar!$B$2</f>
        <v>434.79112000000003</v>
      </c>
    </row>
    <row r="4329" spans="1:3" x14ac:dyDescent="0.35">
      <c r="A4329">
        <v>307.113</v>
      </c>
      <c r="B4329">
        <f t="shared" si="67"/>
        <v>3071.13</v>
      </c>
      <c r="C4329">
        <f>B4329*Solar!$B$2</f>
        <v>611.15487000000007</v>
      </c>
    </row>
    <row r="4330" spans="1:3" x14ac:dyDescent="0.35">
      <c r="A4330">
        <v>392.39</v>
      </c>
      <c r="B4330">
        <f t="shared" si="67"/>
        <v>3923.8999999999996</v>
      </c>
      <c r="C4330">
        <f>B4330*Solar!$B$2</f>
        <v>780.85609999999997</v>
      </c>
    </row>
    <row r="4331" spans="1:3" x14ac:dyDescent="0.35">
      <c r="A4331">
        <v>462.714</v>
      </c>
      <c r="B4331">
        <f t="shared" si="67"/>
        <v>4627.1400000000003</v>
      </c>
      <c r="C4331">
        <f>B4331*Solar!$B$2</f>
        <v>920.80086000000006</v>
      </c>
    </row>
    <row r="4332" spans="1:3" x14ac:dyDescent="0.35">
      <c r="A4332">
        <v>480.815</v>
      </c>
      <c r="B4332">
        <f t="shared" si="67"/>
        <v>4808.1499999999996</v>
      </c>
      <c r="C4332">
        <f>B4332*Solar!$B$2</f>
        <v>956.82184999999993</v>
      </c>
    </row>
    <row r="4333" spans="1:3" x14ac:dyDescent="0.35">
      <c r="A4333">
        <v>500.43200000000002</v>
      </c>
      <c r="B4333">
        <f t="shared" si="67"/>
        <v>5004.32</v>
      </c>
      <c r="C4333">
        <f>B4333*Solar!$B$2</f>
        <v>995.85968000000003</v>
      </c>
    </row>
    <row r="4334" spans="1:3" x14ac:dyDescent="0.35">
      <c r="A4334">
        <v>520.75199999999995</v>
      </c>
      <c r="B4334">
        <f t="shared" si="67"/>
        <v>5207.5199999999995</v>
      </c>
      <c r="C4334">
        <f>B4334*Solar!$B$2</f>
        <v>1036.29648</v>
      </c>
    </row>
    <row r="4335" spans="1:3" x14ac:dyDescent="0.35">
      <c r="A4335">
        <v>493.21199999999999</v>
      </c>
      <c r="B4335">
        <f t="shared" si="67"/>
        <v>4932.12</v>
      </c>
      <c r="C4335">
        <f>B4335*Solar!$B$2</f>
        <v>981.49188000000004</v>
      </c>
    </row>
    <row r="4336" spans="1:3" x14ac:dyDescent="0.35">
      <c r="A4336">
        <v>430.05</v>
      </c>
      <c r="B4336">
        <f t="shared" si="67"/>
        <v>4300.5</v>
      </c>
      <c r="C4336">
        <f>B4336*Solar!$B$2</f>
        <v>855.79950000000008</v>
      </c>
    </row>
    <row r="4337" spans="1:3" x14ac:dyDescent="0.35">
      <c r="A4337">
        <v>360.233</v>
      </c>
      <c r="B4337">
        <f t="shared" si="67"/>
        <v>3602.33</v>
      </c>
      <c r="C4337">
        <f>B4337*Solar!$B$2</f>
        <v>716.86367000000007</v>
      </c>
    </row>
    <row r="4338" spans="1:3" x14ac:dyDescent="0.35">
      <c r="A4338">
        <v>258.07400000000001</v>
      </c>
      <c r="B4338">
        <f t="shared" si="67"/>
        <v>2580.7400000000002</v>
      </c>
      <c r="C4338">
        <f>B4338*Solar!$B$2</f>
        <v>513.56726000000003</v>
      </c>
    </row>
    <row r="4339" spans="1:3" x14ac:dyDescent="0.35">
      <c r="A4339">
        <v>156.78700000000001</v>
      </c>
      <c r="B4339">
        <f t="shared" si="67"/>
        <v>1567.8700000000001</v>
      </c>
      <c r="C4339">
        <f>B4339*Solar!$B$2</f>
        <v>312.00613000000004</v>
      </c>
    </row>
    <row r="4340" spans="1:3" x14ac:dyDescent="0.35">
      <c r="A4340">
        <v>80.272000000000006</v>
      </c>
      <c r="B4340">
        <f t="shared" si="67"/>
        <v>802.72</v>
      </c>
      <c r="C4340">
        <f>B4340*Solar!$B$2</f>
        <v>159.74128000000002</v>
      </c>
    </row>
    <row r="4341" spans="1:3" x14ac:dyDescent="0.35">
      <c r="A4341">
        <v>19.478000000000002</v>
      </c>
      <c r="B4341">
        <f t="shared" si="67"/>
        <v>194.78000000000003</v>
      </c>
      <c r="C4341">
        <f>B4341*Solar!$B$2</f>
        <v>38.761220000000009</v>
      </c>
    </row>
    <row r="4342" spans="1:3" x14ac:dyDescent="0.35">
      <c r="A4342">
        <v>0.127</v>
      </c>
      <c r="B4342">
        <f t="shared" si="67"/>
        <v>1.27</v>
      </c>
      <c r="C4342">
        <f>B4342*Solar!$B$2</f>
        <v>0.25273000000000001</v>
      </c>
    </row>
    <row r="4343" spans="1:3" x14ac:dyDescent="0.35">
      <c r="A4343">
        <v>0</v>
      </c>
      <c r="B4343">
        <f t="shared" si="67"/>
        <v>0</v>
      </c>
      <c r="C4343">
        <f>B4343*Solar!$B$2</f>
        <v>0</v>
      </c>
    </row>
    <row r="4344" spans="1:3" x14ac:dyDescent="0.35">
      <c r="A4344">
        <v>0</v>
      </c>
      <c r="B4344">
        <f t="shared" si="67"/>
        <v>0</v>
      </c>
      <c r="C4344">
        <f>B4344*Solar!$B$2</f>
        <v>0</v>
      </c>
    </row>
    <row r="4345" spans="1:3" x14ac:dyDescent="0.35">
      <c r="A4345">
        <v>0</v>
      </c>
      <c r="B4345">
        <f t="shared" si="67"/>
        <v>0</v>
      </c>
      <c r="C4345">
        <f>B4345*Solar!$B$2</f>
        <v>0</v>
      </c>
    </row>
    <row r="4346" spans="1:3" x14ac:dyDescent="0.35">
      <c r="A4346">
        <v>0</v>
      </c>
      <c r="B4346">
        <f t="shared" si="67"/>
        <v>0</v>
      </c>
      <c r="C4346">
        <f>B4346*Solar!$B$2</f>
        <v>0</v>
      </c>
    </row>
    <row r="4347" spans="1:3" x14ac:dyDescent="0.35">
      <c r="A4347">
        <v>0</v>
      </c>
      <c r="B4347">
        <f t="shared" si="67"/>
        <v>0</v>
      </c>
      <c r="C4347">
        <f>B4347*Solar!$B$2</f>
        <v>0</v>
      </c>
    </row>
    <row r="4348" spans="1:3" x14ac:dyDescent="0.35">
      <c r="A4348">
        <v>2.7E-2</v>
      </c>
      <c r="B4348">
        <f t="shared" si="67"/>
        <v>0.27</v>
      </c>
      <c r="C4348">
        <f>B4348*Solar!$B$2</f>
        <v>5.3730000000000007E-2</v>
      </c>
    </row>
    <row r="4349" spans="1:3" x14ac:dyDescent="0.35">
      <c r="A4349">
        <v>7.6130000000000004</v>
      </c>
      <c r="B4349">
        <f t="shared" si="67"/>
        <v>76.13000000000001</v>
      </c>
      <c r="C4349">
        <f>B4349*Solar!$B$2</f>
        <v>15.149870000000004</v>
      </c>
    </row>
    <row r="4350" spans="1:3" x14ac:dyDescent="0.35">
      <c r="A4350">
        <v>55.808999999999997</v>
      </c>
      <c r="B4350">
        <f t="shared" si="67"/>
        <v>558.08999999999992</v>
      </c>
      <c r="C4350">
        <f>B4350*Solar!$B$2</f>
        <v>111.05990999999999</v>
      </c>
    </row>
    <row r="4351" spans="1:3" x14ac:dyDescent="0.35">
      <c r="A4351">
        <v>138.86699999999999</v>
      </c>
      <c r="B4351">
        <f t="shared" si="67"/>
        <v>1388.6699999999998</v>
      </c>
      <c r="C4351">
        <f>B4351*Solar!$B$2</f>
        <v>276.34532999999999</v>
      </c>
    </row>
    <row r="4352" spans="1:3" x14ac:dyDescent="0.35">
      <c r="A4352">
        <v>241.12799999999999</v>
      </c>
      <c r="B4352">
        <f t="shared" si="67"/>
        <v>2411.2799999999997</v>
      </c>
      <c r="C4352">
        <f>B4352*Solar!$B$2</f>
        <v>479.84472</v>
      </c>
    </row>
    <row r="4353" spans="1:3" x14ac:dyDescent="0.35">
      <c r="A4353">
        <v>343.14</v>
      </c>
      <c r="B4353">
        <f t="shared" si="67"/>
        <v>3431.3999999999996</v>
      </c>
      <c r="C4353">
        <f>B4353*Solar!$B$2</f>
        <v>682.84859999999992</v>
      </c>
    </row>
    <row r="4354" spans="1:3" x14ac:dyDescent="0.35">
      <c r="A4354">
        <v>421.46899999999999</v>
      </c>
      <c r="B4354">
        <f t="shared" si="67"/>
        <v>4214.6899999999996</v>
      </c>
      <c r="C4354">
        <f>B4354*Solar!$B$2</f>
        <v>838.72330999999997</v>
      </c>
    </row>
    <row r="4355" spans="1:3" x14ac:dyDescent="0.35">
      <c r="A4355">
        <v>518.25699999999995</v>
      </c>
      <c r="B4355">
        <f t="shared" ref="B4355:B4418" si="68">A4355*10</f>
        <v>5182.57</v>
      </c>
      <c r="C4355">
        <f>B4355*Solar!$B$2</f>
        <v>1031.33143</v>
      </c>
    </row>
    <row r="4356" spans="1:3" x14ac:dyDescent="0.35">
      <c r="A4356">
        <v>538.01499999999999</v>
      </c>
      <c r="B4356">
        <f t="shared" si="68"/>
        <v>5380.15</v>
      </c>
      <c r="C4356">
        <f>B4356*Solar!$B$2</f>
        <v>1070.64985</v>
      </c>
    </row>
    <row r="4357" spans="1:3" x14ac:dyDescent="0.35">
      <c r="A4357">
        <v>533.99099999999999</v>
      </c>
      <c r="B4357">
        <f t="shared" si="68"/>
        <v>5339.91</v>
      </c>
      <c r="C4357">
        <f>B4357*Solar!$B$2</f>
        <v>1062.6420900000001</v>
      </c>
    </row>
    <row r="4358" spans="1:3" x14ac:dyDescent="0.35">
      <c r="A4358">
        <v>528.22</v>
      </c>
      <c r="B4358">
        <f t="shared" si="68"/>
        <v>5282.2000000000007</v>
      </c>
      <c r="C4358">
        <f>B4358*Solar!$B$2</f>
        <v>1051.1578000000002</v>
      </c>
    </row>
    <row r="4359" spans="1:3" x14ac:dyDescent="0.35">
      <c r="A4359">
        <v>544.30999999999995</v>
      </c>
      <c r="B4359">
        <f t="shared" si="68"/>
        <v>5443.0999999999995</v>
      </c>
      <c r="C4359">
        <f>B4359*Solar!$B$2</f>
        <v>1083.1768999999999</v>
      </c>
    </row>
    <row r="4360" spans="1:3" x14ac:dyDescent="0.35">
      <c r="A4360">
        <v>487.19799999999998</v>
      </c>
      <c r="B4360">
        <f t="shared" si="68"/>
        <v>4871.9799999999996</v>
      </c>
      <c r="C4360">
        <f>B4360*Solar!$B$2</f>
        <v>969.52401999999995</v>
      </c>
    </row>
    <row r="4361" spans="1:3" x14ac:dyDescent="0.35">
      <c r="A4361">
        <v>378.596</v>
      </c>
      <c r="B4361">
        <f t="shared" si="68"/>
        <v>3785.96</v>
      </c>
      <c r="C4361">
        <f>B4361*Solar!$B$2</f>
        <v>753.40604000000008</v>
      </c>
    </row>
    <row r="4362" spans="1:3" x14ac:dyDescent="0.35">
      <c r="A4362">
        <v>278.52300000000002</v>
      </c>
      <c r="B4362">
        <f t="shared" si="68"/>
        <v>2785.2300000000005</v>
      </c>
      <c r="C4362">
        <f>B4362*Solar!$B$2</f>
        <v>554.26077000000009</v>
      </c>
    </row>
    <row r="4363" spans="1:3" x14ac:dyDescent="0.35">
      <c r="A4363">
        <v>180.745</v>
      </c>
      <c r="B4363">
        <f t="shared" si="68"/>
        <v>1807.45</v>
      </c>
      <c r="C4363">
        <f>B4363*Solar!$B$2</f>
        <v>359.68255000000005</v>
      </c>
    </row>
    <row r="4364" spans="1:3" x14ac:dyDescent="0.35">
      <c r="A4364">
        <v>94.957999999999998</v>
      </c>
      <c r="B4364">
        <f t="shared" si="68"/>
        <v>949.57999999999993</v>
      </c>
      <c r="C4364">
        <f>B4364*Solar!$B$2</f>
        <v>188.96642</v>
      </c>
    </row>
    <row r="4365" spans="1:3" x14ac:dyDescent="0.35">
      <c r="A4365">
        <v>22.332999999999998</v>
      </c>
      <c r="B4365">
        <f t="shared" si="68"/>
        <v>223.32999999999998</v>
      </c>
      <c r="C4365">
        <f>B4365*Solar!$B$2</f>
        <v>44.44267</v>
      </c>
    </row>
    <row r="4366" spans="1:3" x14ac:dyDescent="0.35">
      <c r="A4366">
        <v>0.16600000000000001</v>
      </c>
      <c r="B4366">
        <f t="shared" si="68"/>
        <v>1.6600000000000001</v>
      </c>
      <c r="C4366">
        <f>B4366*Solar!$B$2</f>
        <v>0.33034000000000002</v>
      </c>
    </row>
    <row r="4367" spans="1:3" x14ac:dyDescent="0.35">
      <c r="A4367">
        <v>0</v>
      </c>
      <c r="B4367">
        <f t="shared" si="68"/>
        <v>0</v>
      </c>
      <c r="C4367">
        <f>B4367*Solar!$B$2</f>
        <v>0</v>
      </c>
    </row>
    <row r="4368" spans="1:3" x14ac:dyDescent="0.35">
      <c r="A4368">
        <v>0</v>
      </c>
      <c r="B4368">
        <f t="shared" si="68"/>
        <v>0</v>
      </c>
      <c r="C4368">
        <f>B4368*Solar!$B$2</f>
        <v>0</v>
      </c>
    </row>
    <row r="4369" spans="1:3" x14ac:dyDescent="0.35">
      <c r="A4369">
        <v>0</v>
      </c>
      <c r="B4369">
        <f t="shared" si="68"/>
        <v>0</v>
      </c>
      <c r="C4369">
        <f>B4369*Solar!$B$2</f>
        <v>0</v>
      </c>
    </row>
    <row r="4370" spans="1:3" x14ac:dyDescent="0.35">
      <c r="A4370">
        <v>0</v>
      </c>
      <c r="B4370">
        <f t="shared" si="68"/>
        <v>0</v>
      </c>
      <c r="C4370">
        <f>B4370*Solar!$B$2</f>
        <v>0</v>
      </c>
    </row>
    <row r="4371" spans="1:3" x14ac:dyDescent="0.35">
      <c r="A4371">
        <v>0</v>
      </c>
      <c r="B4371">
        <f t="shared" si="68"/>
        <v>0</v>
      </c>
      <c r="C4371">
        <f>B4371*Solar!$B$2</f>
        <v>0</v>
      </c>
    </row>
    <row r="4372" spans="1:3" x14ac:dyDescent="0.35">
      <c r="A4372">
        <v>0.01</v>
      </c>
      <c r="B4372">
        <f t="shared" si="68"/>
        <v>0.1</v>
      </c>
      <c r="C4372">
        <f>B4372*Solar!$B$2</f>
        <v>1.9900000000000001E-2</v>
      </c>
    </row>
    <row r="4373" spans="1:3" x14ac:dyDescent="0.35">
      <c r="A4373">
        <v>8.4770000000000003</v>
      </c>
      <c r="B4373">
        <f t="shared" si="68"/>
        <v>84.77000000000001</v>
      </c>
      <c r="C4373">
        <f>B4373*Solar!$B$2</f>
        <v>16.869230000000002</v>
      </c>
    </row>
    <row r="4374" spans="1:3" x14ac:dyDescent="0.35">
      <c r="A4374">
        <v>58.322000000000003</v>
      </c>
      <c r="B4374">
        <f t="shared" si="68"/>
        <v>583.22</v>
      </c>
      <c r="C4374">
        <f>B4374*Solar!$B$2</f>
        <v>116.06078000000001</v>
      </c>
    </row>
    <row r="4375" spans="1:3" x14ac:dyDescent="0.35">
      <c r="A4375">
        <v>142.185</v>
      </c>
      <c r="B4375">
        <f t="shared" si="68"/>
        <v>1421.85</v>
      </c>
      <c r="C4375">
        <f>B4375*Solar!$B$2</f>
        <v>282.94815</v>
      </c>
    </row>
    <row r="4376" spans="1:3" x14ac:dyDescent="0.35">
      <c r="A4376">
        <v>250.583</v>
      </c>
      <c r="B4376">
        <f t="shared" si="68"/>
        <v>2505.83</v>
      </c>
      <c r="C4376">
        <f>B4376*Solar!$B$2</f>
        <v>498.66016999999999</v>
      </c>
    </row>
    <row r="4377" spans="1:3" x14ac:dyDescent="0.35">
      <c r="A4377">
        <v>351.84100000000001</v>
      </c>
      <c r="B4377">
        <f t="shared" si="68"/>
        <v>3518.41</v>
      </c>
      <c r="C4377">
        <f>B4377*Solar!$B$2</f>
        <v>700.16359</v>
      </c>
    </row>
    <row r="4378" spans="1:3" x14ac:dyDescent="0.35">
      <c r="A4378">
        <v>472.92500000000001</v>
      </c>
      <c r="B4378">
        <f t="shared" si="68"/>
        <v>4729.25</v>
      </c>
      <c r="C4378">
        <f>B4378*Solar!$B$2</f>
        <v>941.12075000000004</v>
      </c>
    </row>
    <row r="4379" spans="1:3" x14ac:dyDescent="0.35">
      <c r="A4379">
        <v>554.57100000000003</v>
      </c>
      <c r="B4379">
        <f t="shared" si="68"/>
        <v>5545.71</v>
      </c>
      <c r="C4379">
        <f>B4379*Solar!$B$2</f>
        <v>1103.59629</v>
      </c>
    </row>
    <row r="4380" spans="1:3" x14ac:dyDescent="0.35">
      <c r="A4380">
        <v>591.72299999999996</v>
      </c>
      <c r="B4380">
        <f t="shared" si="68"/>
        <v>5917.23</v>
      </c>
      <c r="C4380">
        <f>B4380*Solar!$B$2</f>
        <v>1177.5287699999999</v>
      </c>
    </row>
    <row r="4381" spans="1:3" x14ac:dyDescent="0.35">
      <c r="A4381">
        <v>614.745</v>
      </c>
      <c r="B4381">
        <f t="shared" si="68"/>
        <v>6147.45</v>
      </c>
      <c r="C4381">
        <f>B4381*Solar!$B$2</f>
        <v>1223.3425500000001</v>
      </c>
    </row>
    <row r="4382" spans="1:3" x14ac:dyDescent="0.35">
      <c r="A4382">
        <v>592.05600000000004</v>
      </c>
      <c r="B4382">
        <f t="shared" si="68"/>
        <v>5920.56</v>
      </c>
      <c r="C4382">
        <f>B4382*Solar!$B$2</f>
        <v>1178.1914400000001</v>
      </c>
    </row>
    <row r="4383" spans="1:3" x14ac:dyDescent="0.35">
      <c r="A4383">
        <v>565.19500000000005</v>
      </c>
      <c r="B4383">
        <f t="shared" si="68"/>
        <v>5651.9500000000007</v>
      </c>
      <c r="C4383">
        <f>B4383*Solar!$B$2</f>
        <v>1124.7380500000002</v>
      </c>
    </row>
    <row r="4384" spans="1:3" x14ac:dyDescent="0.35">
      <c r="A4384">
        <v>484.03300000000002</v>
      </c>
      <c r="B4384">
        <f t="shared" si="68"/>
        <v>4840.33</v>
      </c>
      <c r="C4384">
        <f>B4384*Solar!$B$2</f>
        <v>963.22567000000004</v>
      </c>
    </row>
    <row r="4385" spans="1:3" x14ac:dyDescent="0.35">
      <c r="A4385">
        <v>375.71499999999997</v>
      </c>
      <c r="B4385">
        <f t="shared" si="68"/>
        <v>3757.1499999999996</v>
      </c>
      <c r="C4385">
        <f>B4385*Solar!$B$2</f>
        <v>747.67284999999993</v>
      </c>
    </row>
    <row r="4386" spans="1:3" x14ac:dyDescent="0.35">
      <c r="A4386">
        <v>302.858</v>
      </c>
      <c r="B4386">
        <f t="shared" si="68"/>
        <v>3028.58</v>
      </c>
      <c r="C4386">
        <f>B4386*Solar!$B$2</f>
        <v>602.68741999999997</v>
      </c>
    </row>
    <row r="4387" spans="1:3" x14ac:dyDescent="0.35">
      <c r="A4387">
        <v>176.60300000000001</v>
      </c>
      <c r="B4387">
        <f t="shared" si="68"/>
        <v>1766.0300000000002</v>
      </c>
      <c r="C4387">
        <f>B4387*Solar!$B$2</f>
        <v>351.43997000000007</v>
      </c>
    </row>
    <row r="4388" spans="1:3" x14ac:dyDescent="0.35">
      <c r="A4388">
        <v>87.685000000000002</v>
      </c>
      <c r="B4388">
        <f t="shared" si="68"/>
        <v>876.85</v>
      </c>
      <c r="C4388">
        <f>B4388*Solar!$B$2</f>
        <v>174.49315000000001</v>
      </c>
    </row>
    <row r="4389" spans="1:3" x14ac:dyDescent="0.35">
      <c r="A4389">
        <v>23.324999999999999</v>
      </c>
      <c r="B4389">
        <f t="shared" si="68"/>
        <v>233.25</v>
      </c>
      <c r="C4389">
        <f>B4389*Solar!$B$2</f>
        <v>46.41675</v>
      </c>
    </row>
    <row r="4390" spans="1:3" x14ac:dyDescent="0.35">
      <c r="A4390">
        <v>0.245</v>
      </c>
      <c r="B4390">
        <f t="shared" si="68"/>
        <v>2.4500000000000002</v>
      </c>
      <c r="C4390">
        <f>B4390*Solar!$B$2</f>
        <v>0.48755000000000004</v>
      </c>
    </row>
    <row r="4391" spans="1:3" x14ac:dyDescent="0.35">
      <c r="A4391">
        <v>0</v>
      </c>
      <c r="B4391">
        <f t="shared" si="68"/>
        <v>0</v>
      </c>
      <c r="C4391">
        <f>B4391*Solar!$B$2</f>
        <v>0</v>
      </c>
    </row>
    <row r="4392" spans="1:3" x14ac:dyDescent="0.35">
      <c r="A4392">
        <v>0</v>
      </c>
      <c r="B4392">
        <f t="shared" si="68"/>
        <v>0</v>
      </c>
      <c r="C4392">
        <f>B4392*Solar!$B$2</f>
        <v>0</v>
      </c>
    </row>
    <row r="4393" spans="1:3" x14ac:dyDescent="0.35">
      <c r="A4393">
        <v>0</v>
      </c>
      <c r="B4393">
        <f t="shared" si="68"/>
        <v>0</v>
      </c>
      <c r="C4393">
        <f>B4393*Solar!$B$2</f>
        <v>0</v>
      </c>
    </row>
    <row r="4394" spans="1:3" x14ac:dyDescent="0.35">
      <c r="A4394">
        <v>0</v>
      </c>
      <c r="B4394">
        <f t="shared" si="68"/>
        <v>0</v>
      </c>
      <c r="C4394">
        <f>B4394*Solar!$B$2</f>
        <v>0</v>
      </c>
    </row>
    <row r="4395" spans="1:3" x14ac:dyDescent="0.35">
      <c r="A4395">
        <v>0</v>
      </c>
      <c r="B4395">
        <f t="shared" si="68"/>
        <v>0</v>
      </c>
      <c r="C4395">
        <f>B4395*Solar!$B$2</f>
        <v>0</v>
      </c>
    </row>
    <row r="4396" spans="1:3" x14ac:dyDescent="0.35">
      <c r="A4396">
        <v>0</v>
      </c>
      <c r="B4396">
        <f t="shared" si="68"/>
        <v>0</v>
      </c>
      <c r="C4396">
        <f>B4396*Solar!$B$2</f>
        <v>0</v>
      </c>
    </row>
    <row r="4397" spans="1:3" x14ac:dyDescent="0.35">
      <c r="A4397">
        <v>8</v>
      </c>
      <c r="B4397">
        <f t="shared" si="68"/>
        <v>80</v>
      </c>
      <c r="C4397">
        <f>B4397*Solar!$B$2</f>
        <v>15.920000000000002</v>
      </c>
    </row>
    <row r="4398" spans="1:3" x14ac:dyDescent="0.35">
      <c r="A4398">
        <v>52.991999999999997</v>
      </c>
      <c r="B4398">
        <f t="shared" si="68"/>
        <v>529.91999999999996</v>
      </c>
      <c r="C4398">
        <f>B4398*Solar!$B$2</f>
        <v>105.45407999999999</v>
      </c>
    </row>
    <row r="4399" spans="1:3" x14ac:dyDescent="0.35">
      <c r="A4399">
        <v>141.83199999999999</v>
      </c>
      <c r="B4399">
        <f t="shared" si="68"/>
        <v>1418.32</v>
      </c>
      <c r="C4399">
        <f>B4399*Solar!$B$2</f>
        <v>282.24567999999999</v>
      </c>
    </row>
    <row r="4400" spans="1:3" x14ac:dyDescent="0.35">
      <c r="A4400">
        <v>246.905</v>
      </c>
      <c r="B4400">
        <f t="shared" si="68"/>
        <v>2469.0500000000002</v>
      </c>
      <c r="C4400">
        <f>B4400*Solar!$B$2</f>
        <v>491.34095000000008</v>
      </c>
    </row>
    <row r="4401" spans="1:3" x14ac:dyDescent="0.35">
      <c r="A4401">
        <v>360.85599999999999</v>
      </c>
      <c r="B4401">
        <f t="shared" si="68"/>
        <v>3608.56</v>
      </c>
      <c r="C4401">
        <f>B4401*Solar!$B$2</f>
        <v>718.10343999999998</v>
      </c>
    </row>
    <row r="4402" spans="1:3" x14ac:dyDescent="0.35">
      <c r="A4402">
        <v>439.15699999999998</v>
      </c>
      <c r="B4402">
        <f t="shared" si="68"/>
        <v>4391.57</v>
      </c>
      <c r="C4402">
        <f>B4402*Solar!$B$2</f>
        <v>873.92242999999996</v>
      </c>
    </row>
    <row r="4403" spans="1:3" x14ac:dyDescent="0.35">
      <c r="A4403">
        <v>534.92700000000002</v>
      </c>
      <c r="B4403">
        <f t="shared" si="68"/>
        <v>5349.27</v>
      </c>
      <c r="C4403">
        <f>B4403*Solar!$B$2</f>
        <v>1064.5047300000001</v>
      </c>
    </row>
    <row r="4404" spans="1:3" x14ac:dyDescent="0.35">
      <c r="A4404">
        <v>568.44899999999996</v>
      </c>
      <c r="B4404">
        <f t="shared" si="68"/>
        <v>5684.49</v>
      </c>
      <c r="C4404">
        <f>B4404*Solar!$B$2</f>
        <v>1131.21351</v>
      </c>
    </row>
    <row r="4405" spans="1:3" x14ac:dyDescent="0.35">
      <c r="A4405">
        <v>518.71</v>
      </c>
      <c r="B4405">
        <f t="shared" si="68"/>
        <v>5187.1000000000004</v>
      </c>
      <c r="C4405">
        <f>B4405*Solar!$B$2</f>
        <v>1032.2329000000002</v>
      </c>
    </row>
    <row r="4406" spans="1:3" x14ac:dyDescent="0.35">
      <c r="A4406">
        <v>519.32500000000005</v>
      </c>
      <c r="B4406">
        <f t="shared" si="68"/>
        <v>5193.25</v>
      </c>
      <c r="C4406">
        <f>B4406*Solar!$B$2</f>
        <v>1033.4567500000001</v>
      </c>
    </row>
    <row r="4407" spans="1:3" x14ac:dyDescent="0.35">
      <c r="A4407">
        <v>478.36200000000002</v>
      </c>
      <c r="B4407">
        <f t="shared" si="68"/>
        <v>4783.62</v>
      </c>
      <c r="C4407">
        <f>B4407*Solar!$B$2</f>
        <v>951.94038</v>
      </c>
    </row>
    <row r="4408" spans="1:3" x14ac:dyDescent="0.35">
      <c r="A4408">
        <v>382.84100000000001</v>
      </c>
      <c r="B4408">
        <f t="shared" si="68"/>
        <v>3828.41</v>
      </c>
      <c r="C4408">
        <f>B4408*Solar!$B$2</f>
        <v>761.85359000000005</v>
      </c>
    </row>
    <row r="4409" spans="1:3" x14ac:dyDescent="0.35">
      <c r="A4409">
        <v>308.60700000000003</v>
      </c>
      <c r="B4409">
        <f t="shared" si="68"/>
        <v>3086.07</v>
      </c>
      <c r="C4409">
        <f>B4409*Solar!$B$2</f>
        <v>614.12793000000011</v>
      </c>
    </row>
    <row r="4410" spans="1:3" x14ac:dyDescent="0.35">
      <c r="A4410">
        <v>231.084</v>
      </c>
      <c r="B4410">
        <f t="shared" si="68"/>
        <v>2310.84</v>
      </c>
      <c r="C4410">
        <f>B4410*Solar!$B$2</f>
        <v>459.85716000000008</v>
      </c>
    </row>
    <row r="4411" spans="1:3" x14ac:dyDescent="0.35">
      <c r="A4411">
        <v>137.27600000000001</v>
      </c>
      <c r="B4411">
        <f t="shared" si="68"/>
        <v>1372.7600000000002</v>
      </c>
      <c r="C4411">
        <f>B4411*Solar!$B$2</f>
        <v>273.17924000000005</v>
      </c>
    </row>
    <row r="4412" spans="1:3" x14ac:dyDescent="0.35">
      <c r="A4412">
        <v>75.156999999999996</v>
      </c>
      <c r="B4412">
        <f t="shared" si="68"/>
        <v>751.56999999999994</v>
      </c>
      <c r="C4412">
        <f>B4412*Solar!$B$2</f>
        <v>149.56243000000001</v>
      </c>
    </row>
    <row r="4413" spans="1:3" x14ac:dyDescent="0.35">
      <c r="A4413">
        <v>18.754999999999999</v>
      </c>
      <c r="B4413">
        <f t="shared" si="68"/>
        <v>187.54999999999998</v>
      </c>
      <c r="C4413">
        <f>B4413*Solar!$B$2</f>
        <v>37.322449999999996</v>
      </c>
    </row>
    <row r="4414" spans="1:3" x14ac:dyDescent="0.35">
      <c r="A4414">
        <v>0.17</v>
      </c>
      <c r="B4414">
        <f t="shared" si="68"/>
        <v>1.7000000000000002</v>
      </c>
      <c r="C4414">
        <f>B4414*Solar!$B$2</f>
        <v>0.33830000000000005</v>
      </c>
    </row>
    <row r="4415" spans="1:3" x14ac:dyDescent="0.35">
      <c r="A4415">
        <v>0</v>
      </c>
      <c r="B4415">
        <f t="shared" si="68"/>
        <v>0</v>
      </c>
      <c r="C4415">
        <f>B4415*Solar!$B$2</f>
        <v>0</v>
      </c>
    </row>
    <row r="4416" spans="1:3" x14ac:dyDescent="0.35">
      <c r="A4416">
        <v>0</v>
      </c>
      <c r="B4416">
        <f t="shared" si="68"/>
        <v>0</v>
      </c>
      <c r="C4416">
        <f>B4416*Solar!$B$2</f>
        <v>0</v>
      </c>
    </row>
    <row r="4417" spans="1:3" x14ac:dyDescent="0.35">
      <c r="A4417">
        <v>0</v>
      </c>
      <c r="B4417">
        <f t="shared" si="68"/>
        <v>0</v>
      </c>
      <c r="C4417">
        <f>B4417*Solar!$B$2</f>
        <v>0</v>
      </c>
    </row>
    <row r="4418" spans="1:3" x14ac:dyDescent="0.35">
      <c r="A4418">
        <v>0</v>
      </c>
      <c r="B4418">
        <f t="shared" si="68"/>
        <v>0</v>
      </c>
      <c r="C4418">
        <f>B4418*Solar!$B$2</f>
        <v>0</v>
      </c>
    </row>
    <row r="4419" spans="1:3" x14ac:dyDescent="0.35">
      <c r="A4419">
        <v>0</v>
      </c>
      <c r="B4419">
        <f t="shared" ref="B4419:B4482" si="69">A4419*10</f>
        <v>0</v>
      </c>
      <c r="C4419">
        <f>B4419*Solar!$B$2</f>
        <v>0</v>
      </c>
    </row>
    <row r="4420" spans="1:3" x14ac:dyDescent="0.35">
      <c r="A4420">
        <v>0</v>
      </c>
      <c r="B4420">
        <f t="shared" si="69"/>
        <v>0</v>
      </c>
      <c r="C4420">
        <f>B4420*Solar!$B$2</f>
        <v>0</v>
      </c>
    </row>
    <row r="4421" spans="1:3" x14ac:dyDescent="0.35">
      <c r="A4421">
        <v>7.5220000000000002</v>
      </c>
      <c r="B4421">
        <f t="shared" si="69"/>
        <v>75.22</v>
      </c>
      <c r="C4421">
        <f>B4421*Solar!$B$2</f>
        <v>14.968780000000001</v>
      </c>
    </row>
    <row r="4422" spans="1:3" x14ac:dyDescent="0.35">
      <c r="A4422">
        <v>56.066000000000003</v>
      </c>
      <c r="B4422">
        <f t="shared" si="69"/>
        <v>560.66000000000008</v>
      </c>
      <c r="C4422">
        <f>B4422*Solar!$B$2</f>
        <v>111.57134000000002</v>
      </c>
    </row>
    <row r="4423" spans="1:3" x14ac:dyDescent="0.35">
      <c r="A4423">
        <v>137.74199999999999</v>
      </c>
      <c r="B4423">
        <f t="shared" si="69"/>
        <v>1377.4199999999998</v>
      </c>
      <c r="C4423">
        <f>B4423*Solar!$B$2</f>
        <v>274.10658000000001</v>
      </c>
    </row>
    <row r="4424" spans="1:3" x14ac:dyDescent="0.35">
      <c r="A4424">
        <v>235.18600000000001</v>
      </c>
      <c r="B4424">
        <f t="shared" si="69"/>
        <v>2351.86</v>
      </c>
      <c r="C4424">
        <f>B4424*Solar!$B$2</f>
        <v>468.02014000000003</v>
      </c>
    </row>
    <row r="4425" spans="1:3" x14ac:dyDescent="0.35">
      <c r="A4425">
        <v>324.41500000000002</v>
      </c>
      <c r="B4425">
        <f t="shared" si="69"/>
        <v>3244.15</v>
      </c>
      <c r="C4425">
        <f>B4425*Solar!$B$2</f>
        <v>645.58585000000005</v>
      </c>
    </row>
    <row r="4426" spans="1:3" x14ac:dyDescent="0.35">
      <c r="A4426">
        <v>400.59300000000002</v>
      </c>
      <c r="B4426">
        <f t="shared" si="69"/>
        <v>4005.9300000000003</v>
      </c>
      <c r="C4426">
        <f>B4426*Solar!$B$2</f>
        <v>797.18007000000011</v>
      </c>
    </row>
    <row r="4427" spans="1:3" x14ac:dyDescent="0.35">
      <c r="A4427">
        <v>463.34899999999999</v>
      </c>
      <c r="B4427">
        <f t="shared" si="69"/>
        <v>4633.49</v>
      </c>
      <c r="C4427">
        <f>B4427*Solar!$B$2</f>
        <v>922.06451000000004</v>
      </c>
    </row>
    <row r="4428" spans="1:3" x14ac:dyDescent="0.35">
      <c r="A4428">
        <v>516.029</v>
      </c>
      <c r="B4428">
        <f t="shared" si="69"/>
        <v>5160.29</v>
      </c>
      <c r="C4428">
        <f>B4428*Solar!$B$2</f>
        <v>1026.89771</v>
      </c>
    </row>
    <row r="4429" spans="1:3" x14ac:dyDescent="0.35">
      <c r="A4429">
        <v>507.221</v>
      </c>
      <c r="B4429">
        <f t="shared" si="69"/>
        <v>5072.21</v>
      </c>
      <c r="C4429">
        <f>B4429*Solar!$B$2</f>
        <v>1009.3697900000001</v>
      </c>
    </row>
    <row r="4430" spans="1:3" x14ac:dyDescent="0.35">
      <c r="A4430">
        <v>573.04499999999996</v>
      </c>
      <c r="B4430">
        <f t="shared" si="69"/>
        <v>5730.45</v>
      </c>
      <c r="C4430">
        <f>B4430*Solar!$B$2</f>
        <v>1140.3595500000001</v>
      </c>
    </row>
    <row r="4431" spans="1:3" x14ac:dyDescent="0.35">
      <c r="A4431">
        <v>504.91500000000002</v>
      </c>
      <c r="B4431">
        <f t="shared" si="69"/>
        <v>5049.1500000000005</v>
      </c>
      <c r="C4431">
        <f>B4431*Solar!$B$2</f>
        <v>1004.7808500000002</v>
      </c>
    </row>
    <row r="4432" spans="1:3" x14ac:dyDescent="0.35">
      <c r="A4432">
        <v>451.38799999999998</v>
      </c>
      <c r="B4432">
        <f t="shared" si="69"/>
        <v>4513.88</v>
      </c>
      <c r="C4432">
        <f>B4432*Solar!$B$2</f>
        <v>898.2621200000001</v>
      </c>
    </row>
    <row r="4433" spans="1:3" x14ac:dyDescent="0.35">
      <c r="A4433">
        <v>360.11399999999998</v>
      </c>
      <c r="B4433">
        <f t="shared" si="69"/>
        <v>3601.14</v>
      </c>
      <c r="C4433">
        <f>B4433*Solar!$B$2</f>
        <v>716.62685999999997</v>
      </c>
    </row>
    <row r="4434" spans="1:3" x14ac:dyDescent="0.35">
      <c r="A4434">
        <v>257.53199999999998</v>
      </c>
      <c r="B4434">
        <f t="shared" si="69"/>
        <v>2575.3199999999997</v>
      </c>
      <c r="C4434">
        <f>B4434*Solar!$B$2</f>
        <v>512.48867999999993</v>
      </c>
    </row>
    <row r="4435" spans="1:3" x14ac:dyDescent="0.35">
      <c r="A4435">
        <v>162.58199999999999</v>
      </c>
      <c r="B4435">
        <f t="shared" si="69"/>
        <v>1625.82</v>
      </c>
      <c r="C4435">
        <f>B4435*Solar!$B$2</f>
        <v>323.53818000000001</v>
      </c>
    </row>
    <row r="4436" spans="1:3" x14ac:dyDescent="0.35">
      <c r="A4436">
        <v>78.156999999999996</v>
      </c>
      <c r="B4436">
        <f t="shared" si="69"/>
        <v>781.56999999999994</v>
      </c>
      <c r="C4436">
        <f>B4436*Solar!$B$2</f>
        <v>155.53243000000001</v>
      </c>
    </row>
    <row r="4437" spans="1:3" x14ac:dyDescent="0.35">
      <c r="A4437">
        <v>18.64</v>
      </c>
      <c r="B4437">
        <f t="shared" si="69"/>
        <v>186.4</v>
      </c>
      <c r="C4437">
        <f>B4437*Solar!$B$2</f>
        <v>37.093600000000002</v>
      </c>
    </row>
    <row r="4438" spans="1:3" x14ac:dyDescent="0.35">
      <c r="A4438">
        <v>0.23100000000000001</v>
      </c>
      <c r="B4438">
        <f t="shared" si="69"/>
        <v>2.31</v>
      </c>
      <c r="C4438">
        <f>B4438*Solar!$B$2</f>
        <v>0.45969000000000004</v>
      </c>
    </row>
    <row r="4439" spans="1:3" x14ac:dyDescent="0.35">
      <c r="A4439">
        <v>0</v>
      </c>
      <c r="B4439">
        <f t="shared" si="69"/>
        <v>0</v>
      </c>
      <c r="C4439">
        <f>B4439*Solar!$B$2</f>
        <v>0</v>
      </c>
    </row>
    <row r="4440" spans="1:3" x14ac:dyDescent="0.35">
      <c r="A4440">
        <v>0</v>
      </c>
      <c r="B4440">
        <f t="shared" si="69"/>
        <v>0</v>
      </c>
      <c r="C4440">
        <f>B4440*Solar!$B$2</f>
        <v>0</v>
      </c>
    </row>
    <row r="4441" spans="1:3" x14ac:dyDescent="0.35">
      <c r="A4441">
        <v>0</v>
      </c>
      <c r="B4441">
        <f t="shared" si="69"/>
        <v>0</v>
      </c>
      <c r="C4441">
        <f>B4441*Solar!$B$2</f>
        <v>0</v>
      </c>
    </row>
    <row r="4442" spans="1:3" x14ac:dyDescent="0.35">
      <c r="A4442">
        <v>0</v>
      </c>
      <c r="B4442">
        <f t="shared" si="69"/>
        <v>0</v>
      </c>
      <c r="C4442">
        <f>B4442*Solar!$B$2</f>
        <v>0</v>
      </c>
    </row>
    <row r="4443" spans="1:3" x14ac:dyDescent="0.35">
      <c r="A4443">
        <v>0</v>
      </c>
      <c r="B4443">
        <f t="shared" si="69"/>
        <v>0</v>
      </c>
      <c r="C4443">
        <f>B4443*Solar!$B$2</f>
        <v>0</v>
      </c>
    </row>
    <row r="4444" spans="1:3" x14ac:dyDescent="0.35">
      <c r="A4444">
        <v>0</v>
      </c>
      <c r="B4444">
        <f t="shared" si="69"/>
        <v>0</v>
      </c>
      <c r="C4444">
        <f>B4444*Solar!$B$2</f>
        <v>0</v>
      </c>
    </row>
    <row r="4445" spans="1:3" x14ac:dyDescent="0.35">
      <c r="A4445">
        <v>6.3719999999999999</v>
      </c>
      <c r="B4445">
        <f t="shared" si="69"/>
        <v>63.72</v>
      </c>
      <c r="C4445">
        <f>B4445*Solar!$B$2</f>
        <v>12.68028</v>
      </c>
    </row>
    <row r="4446" spans="1:3" x14ac:dyDescent="0.35">
      <c r="A4446">
        <v>50.2</v>
      </c>
      <c r="B4446">
        <f t="shared" si="69"/>
        <v>502</v>
      </c>
      <c r="C4446">
        <f>B4446*Solar!$B$2</f>
        <v>99.89800000000001</v>
      </c>
    </row>
    <row r="4447" spans="1:3" x14ac:dyDescent="0.35">
      <c r="A4447">
        <v>130.71100000000001</v>
      </c>
      <c r="B4447">
        <f t="shared" si="69"/>
        <v>1307.1100000000001</v>
      </c>
      <c r="C4447">
        <f>B4447*Solar!$B$2</f>
        <v>260.11489000000006</v>
      </c>
    </row>
    <row r="4448" spans="1:3" x14ac:dyDescent="0.35">
      <c r="A4448">
        <v>202.70500000000001</v>
      </c>
      <c r="B4448">
        <f t="shared" si="69"/>
        <v>2027.0500000000002</v>
      </c>
      <c r="C4448">
        <f>B4448*Solar!$B$2</f>
        <v>403.38295000000005</v>
      </c>
    </row>
    <row r="4449" spans="1:3" x14ac:dyDescent="0.35">
      <c r="A4449">
        <v>269.24400000000003</v>
      </c>
      <c r="B4449">
        <f t="shared" si="69"/>
        <v>2692.4400000000005</v>
      </c>
      <c r="C4449">
        <f>B4449*Solar!$B$2</f>
        <v>535.79556000000014</v>
      </c>
    </row>
    <row r="4450" spans="1:3" x14ac:dyDescent="0.35">
      <c r="A4450">
        <v>349.524</v>
      </c>
      <c r="B4450">
        <f t="shared" si="69"/>
        <v>3495.24</v>
      </c>
      <c r="C4450">
        <f>B4450*Solar!$B$2</f>
        <v>695.55276000000003</v>
      </c>
    </row>
    <row r="4451" spans="1:3" x14ac:dyDescent="0.35">
      <c r="A4451">
        <v>422.92</v>
      </c>
      <c r="B4451">
        <f t="shared" si="69"/>
        <v>4229.2</v>
      </c>
      <c r="C4451">
        <f>B4451*Solar!$B$2</f>
        <v>841.61080000000004</v>
      </c>
    </row>
    <row r="4452" spans="1:3" x14ac:dyDescent="0.35">
      <c r="A4452">
        <v>497.09699999999998</v>
      </c>
      <c r="B4452">
        <f t="shared" si="69"/>
        <v>4970.9699999999993</v>
      </c>
      <c r="C4452">
        <f>B4452*Solar!$B$2</f>
        <v>989.22302999999988</v>
      </c>
    </row>
    <row r="4453" spans="1:3" x14ac:dyDescent="0.35">
      <c r="A4453">
        <v>557.36699999999996</v>
      </c>
      <c r="B4453">
        <f t="shared" si="69"/>
        <v>5573.67</v>
      </c>
      <c r="C4453">
        <f>B4453*Solar!$B$2</f>
        <v>1109.1603300000002</v>
      </c>
    </row>
    <row r="4454" spans="1:3" x14ac:dyDescent="0.35">
      <c r="A4454">
        <v>522.96600000000001</v>
      </c>
      <c r="B4454">
        <f t="shared" si="69"/>
        <v>5229.66</v>
      </c>
      <c r="C4454">
        <f>B4454*Solar!$B$2</f>
        <v>1040.70234</v>
      </c>
    </row>
    <row r="4455" spans="1:3" x14ac:dyDescent="0.35">
      <c r="A4455">
        <v>454.80399999999997</v>
      </c>
      <c r="B4455">
        <f t="shared" si="69"/>
        <v>4548.04</v>
      </c>
      <c r="C4455">
        <f>B4455*Solar!$B$2</f>
        <v>905.05996000000005</v>
      </c>
    </row>
    <row r="4456" spans="1:3" x14ac:dyDescent="0.35">
      <c r="A4456">
        <v>412.767</v>
      </c>
      <c r="B4456">
        <f t="shared" si="69"/>
        <v>4127.67</v>
      </c>
      <c r="C4456">
        <f>B4456*Solar!$B$2</f>
        <v>821.40633000000003</v>
      </c>
    </row>
    <row r="4457" spans="1:3" x14ac:dyDescent="0.35">
      <c r="A4457">
        <v>304.14600000000002</v>
      </c>
      <c r="B4457">
        <f t="shared" si="69"/>
        <v>3041.46</v>
      </c>
      <c r="C4457">
        <f>B4457*Solar!$B$2</f>
        <v>605.25054</v>
      </c>
    </row>
    <row r="4458" spans="1:3" x14ac:dyDescent="0.35">
      <c r="A4458">
        <v>251.643</v>
      </c>
      <c r="B4458">
        <f t="shared" si="69"/>
        <v>2516.4299999999998</v>
      </c>
      <c r="C4458">
        <f>B4458*Solar!$B$2</f>
        <v>500.76956999999999</v>
      </c>
    </row>
    <row r="4459" spans="1:3" x14ac:dyDescent="0.35">
      <c r="A4459">
        <v>172.458</v>
      </c>
      <c r="B4459">
        <f t="shared" si="69"/>
        <v>1724.58</v>
      </c>
      <c r="C4459">
        <f>B4459*Solar!$B$2</f>
        <v>343.19141999999999</v>
      </c>
    </row>
    <row r="4460" spans="1:3" x14ac:dyDescent="0.35">
      <c r="A4460">
        <v>82.403000000000006</v>
      </c>
      <c r="B4460">
        <f t="shared" si="69"/>
        <v>824.03000000000009</v>
      </c>
      <c r="C4460">
        <f>B4460*Solar!$B$2</f>
        <v>163.98197000000002</v>
      </c>
    </row>
    <row r="4461" spans="1:3" x14ac:dyDescent="0.35">
      <c r="A4461">
        <v>19.763999999999999</v>
      </c>
      <c r="B4461">
        <f t="shared" si="69"/>
        <v>197.64</v>
      </c>
      <c r="C4461">
        <f>B4461*Solar!$B$2</f>
        <v>39.330359999999999</v>
      </c>
    </row>
    <row r="4462" spans="1:3" x14ac:dyDescent="0.35">
      <c r="A4462">
        <v>0.28699999999999998</v>
      </c>
      <c r="B4462">
        <f t="shared" si="69"/>
        <v>2.8699999999999997</v>
      </c>
      <c r="C4462">
        <f>B4462*Solar!$B$2</f>
        <v>0.57112999999999992</v>
      </c>
    </row>
    <row r="4463" spans="1:3" x14ac:dyDescent="0.35">
      <c r="A4463">
        <v>0</v>
      </c>
      <c r="B4463">
        <f t="shared" si="69"/>
        <v>0</v>
      </c>
      <c r="C4463">
        <f>B4463*Solar!$B$2</f>
        <v>0</v>
      </c>
    </row>
    <row r="4464" spans="1:3" x14ac:dyDescent="0.35">
      <c r="A4464">
        <v>0</v>
      </c>
      <c r="B4464">
        <f t="shared" si="69"/>
        <v>0</v>
      </c>
      <c r="C4464">
        <f>B4464*Solar!$B$2</f>
        <v>0</v>
      </c>
    </row>
    <row r="4465" spans="1:3" x14ac:dyDescent="0.35">
      <c r="A4465">
        <v>0</v>
      </c>
      <c r="B4465">
        <f t="shared" si="69"/>
        <v>0</v>
      </c>
      <c r="C4465">
        <f>B4465*Solar!$B$2</f>
        <v>0</v>
      </c>
    </row>
    <row r="4466" spans="1:3" x14ac:dyDescent="0.35">
      <c r="A4466">
        <v>2E-3</v>
      </c>
      <c r="B4466">
        <f t="shared" si="69"/>
        <v>0.02</v>
      </c>
      <c r="C4466">
        <f>B4466*Solar!$B$2</f>
        <v>3.98E-3</v>
      </c>
    </row>
    <row r="4467" spans="1:3" x14ac:dyDescent="0.35">
      <c r="A4467">
        <v>4.0000000000000001E-3</v>
      </c>
      <c r="B4467">
        <f t="shared" si="69"/>
        <v>0.04</v>
      </c>
      <c r="C4467">
        <f>B4467*Solar!$B$2</f>
        <v>7.9600000000000001E-3</v>
      </c>
    </row>
    <row r="4468" spans="1:3" x14ac:dyDescent="0.35">
      <c r="A4468">
        <v>0</v>
      </c>
      <c r="B4468">
        <f t="shared" si="69"/>
        <v>0</v>
      </c>
      <c r="C4468">
        <f>B4468*Solar!$B$2</f>
        <v>0</v>
      </c>
    </row>
    <row r="4469" spans="1:3" x14ac:dyDescent="0.35">
      <c r="A4469">
        <v>6.6269999999999998</v>
      </c>
      <c r="B4469">
        <f t="shared" si="69"/>
        <v>66.27</v>
      </c>
      <c r="C4469">
        <f>B4469*Solar!$B$2</f>
        <v>13.18773</v>
      </c>
    </row>
    <row r="4470" spans="1:3" x14ac:dyDescent="0.35">
      <c r="A4470">
        <v>55.128</v>
      </c>
      <c r="B4470">
        <f t="shared" si="69"/>
        <v>551.28</v>
      </c>
      <c r="C4470">
        <f>B4470*Solar!$B$2</f>
        <v>109.70471999999999</v>
      </c>
    </row>
    <row r="4471" spans="1:3" x14ac:dyDescent="0.35">
      <c r="A4471">
        <v>142.066</v>
      </c>
      <c r="B4471">
        <f t="shared" si="69"/>
        <v>1420.66</v>
      </c>
      <c r="C4471">
        <f>B4471*Solar!$B$2</f>
        <v>282.71134000000001</v>
      </c>
    </row>
    <row r="4472" spans="1:3" x14ac:dyDescent="0.35">
      <c r="A4472">
        <v>255.541</v>
      </c>
      <c r="B4472">
        <f t="shared" si="69"/>
        <v>2555.41</v>
      </c>
      <c r="C4472">
        <f>B4472*Solar!$B$2</f>
        <v>508.52659</v>
      </c>
    </row>
    <row r="4473" spans="1:3" x14ac:dyDescent="0.35">
      <c r="A4473">
        <v>366.57</v>
      </c>
      <c r="B4473">
        <f t="shared" si="69"/>
        <v>3665.7</v>
      </c>
      <c r="C4473">
        <f>B4473*Solar!$B$2</f>
        <v>729.47429999999997</v>
      </c>
    </row>
    <row r="4474" spans="1:3" x14ac:dyDescent="0.35">
      <c r="A4474">
        <v>450.86599999999999</v>
      </c>
      <c r="B4474">
        <f t="shared" si="69"/>
        <v>4508.66</v>
      </c>
      <c r="C4474">
        <f>B4474*Solar!$B$2</f>
        <v>897.22334000000001</v>
      </c>
    </row>
    <row r="4475" spans="1:3" x14ac:dyDescent="0.35">
      <c r="A4475">
        <v>543.16499999999996</v>
      </c>
      <c r="B4475">
        <f t="shared" si="69"/>
        <v>5431.65</v>
      </c>
      <c r="C4475">
        <f>B4475*Solar!$B$2</f>
        <v>1080.8983499999999</v>
      </c>
    </row>
    <row r="4476" spans="1:3" x14ac:dyDescent="0.35">
      <c r="A4476">
        <v>542.75199999999995</v>
      </c>
      <c r="B4476">
        <f t="shared" si="69"/>
        <v>5427.5199999999995</v>
      </c>
      <c r="C4476">
        <f>B4476*Solar!$B$2</f>
        <v>1080.0764799999999</v>
      </c>
    </row>
    <row r="4477" spans="1:3" x14ac:dyDescent="0.35">
      <c r="A4477">
        <v>571.25699999999995</v>
      </c>
      <c r="B4477">
        <f t="shared" si="69"/>
        <v>5712.57</v>
      </c>
      <c r="C4477">
        <f>B4477*Solar!$B$2</f>
        <v>1136.80143</v>
      </c>
    </row>
    <row r="4478" spans="1:3" x14ac:dyDescent="0.35">
      <c r="A4478">
        <v>564.68100000000004</v>
      </c>
      <c r="B4478">
        <f t="shared" si="69"/>
        <v>5646.81</v>
      </c>
      <c r="C4478">
        <f>B4478*Solar!$B$2</f>
        <v>1123.7151900000001</v>
      </c>
    </row>
    <row r="4479" spans="1:3" x14ac:dyDescent="0.35">
      <c r="A4479">
        <v>478.61099999999999</v>
      </c>
      <c r="B4479">
        <f t="shared" si="69"/>
        <v>4786.1099999999997</v>
      </c>
      <c r="C4479">
        <f>B4479*Solar!$B$2</f>
        <v>952.43588999999997</v>
      </c>
    </row>
    <row r="4480" spans="1:3" x14ac:dyDescent="0.35">
      <c r="A4480">
        <v>450.113</v>
      </c>
      <c r="B4480">
        <f t="shared" si="69"/>
        <v>4501.13</v>
      </c>
      <c r="C4480">
        <f>B4480*Solar!$B$2</f>
        <v>895.72487000000012</v>
      </c>
    </row>
    <row r="4481" spans="1:3" x14ac:dyDescent="0.35">
      <c r="A4481">
        <v>363.05099999999999</v>
      </c>
      <c r="B4481">
        <f t="shared" si="69"/>
        <v>3630.5099999999998</v>
      </c>
      <c r="C4481">
        <f>B4481*Solar!$B$2</f>
        <v>722.47149000000002</v>
      </c>
    </row>
    <row r="4482" spans="1:3" x14ac:dyDescent="0.35">
      <c r="A4482">
        <v>269.45100000000002</v>
      </c>
      <c r="B4482">
        <f t="shared" si="69"/>
        <v>2694.51</v>
      </c>
      <c r="C4482">
        <f>B4482*Solar!$B$2</f>
        <v>536.20749000000012</v>
      </c>
    </row>
    <row r="4483" spans="1:3" x14ac:dyDescent="0.35">
      <c r="A4483">
        <v>165.91200000000001</v>
      </c>
      <c r="B4483">
        <f t="shared" ref="B4483:B4546" si="70">A4483*10</f>
        <v>1659.1200000000001</v>
      </c>
      <c r="C4483">
        <f>B4483*Solar!$B$2</f>
        <v>330.16488000000004</v>
      </c>
    </row>
    <row r="4484" spans="1:3" x14ac:dyDescent="0.35">
      <c r="A4484">
        <v>84.236999999999995</v>
      </c>
      <c r="B4484">
        <f t="shared" si="70"/>
        <v>842.36999999999989</v>
      </c>
      <c r="C4484">
        <f>B4484*Solar!$B$2</f>
        <v>167.63162999999997</v>
      </c>
    </row>
    <row r="4485" spans="1:3" x14ac:dyDescent="0.35">
      <c r="A4485">
        <v>22.561</v>
      </c>
      <c r="B4485">
        <f t="shared" si="70"/>
        <v>225.61</v>
      </c>
      <c r="C4485">
        <f>B4485*Solar!$B$2</f>
        <v>44.896390000000004</v>
      </c>
    </row>
    <row r="4486" spans="1:3" x14ac:dyDescent="0.35">
      <c r="A4486">
        <v>0.221</v>
      </c>
      <c r="B4486">
        <f t="shared" si="70"/>
        <v>2.21</v>
      </c>
      <c r="C4486">
        <f>B4486*Solar!$B$2</f>
        <v>0.43979000000000001</v>
      </c>
    </row>
    <row r="4487" spans="1:3" x14ac:dyDescent="0.35">
      <c r="A4487">
        <v>0</v>
      </c>
      <c r="B4487">
        <f t="shared" si="70"/>
        <v>0</v>
      </c>
      <c r="C4487">
        <f>B4487*Solar!$B$2</f>
        <v>0</v>
      </c>
    </row>
    <row r="4488" spans="1:3" x14ac:dyDescent="0.35">
      <c r="A4488">
        <v>0</v>
      </c>
      <c r="B4488">
        <f t="shared" si="70"/>
        <v>0</v>
      </c>
      <c r="C4488">
        <f>B4488*Solar!$B$2</f>
        <v>0</v>
      </c>
    </row>
    <row r="4489" spans="1:3" x14ac:dyDescent="0.35">
      <c r="A4489">
        <v>0</v>
      </c>
      <c r="B4489">
        <f t="shared" si="70"/>
        <v>0</v>
      </c>
      <c r="C4489">
        <f>B4489*Solar!$B$2</f>
        <v>0</v>
      </c>
    </row>
    <row r="4490" spans="1:3" x14ac:dyDescent="0.35">
      <c r="A4490">
        <v>0</v>
      </c>
      <c r="B4490">
        <f t="shared" si="70"/>
        <v>0</v>
      </c>
      <c r="C4490">
        <f>B4490*Solar!$B$2</f>
        <v>0</v>
      </c>
    </row>
    <row r="4491" spans="1:3" x14ac:dyDescent="0.35">
      <c r="A4491">
        <v>0</v>
      </c>
      <c r="B4491">
        <f t="shared" si="70"/>
        <v>0</v>
      </c>
      <c r="C4491">
        <f>B4491*Solar!$B$2</f>
        <v>0</v>
      </c>
    </row>
    <row r="4492" spans="1:3" x14ac:dyDescent="0.35">
      <c r="A4492">
        <v>0</v>
      </c>
      <c r="B4492">
        <f t="shared" si="70"/>
        <v>0</v>
      </c>
      <c r="C4492">
        <f>B4492*Solar!$B$2</f>
        <v>0</v>
      </c>
    </row>
    <row r="4493" spans="1:3" x14ac:dyDescent="0.35">
      <c r="A4493">
        <v>6.59</v>
      </c>
      <c r="B4493">
        <f t="shared" si="70"/>
        <v>65.900000000000006</v>
      </c>
      <c r="C4493">
        <f>B4493*Solar!$B$2</f>
        <v>13.114100000000002</v>
      </c>
    </row>
    <row r="4494" spans="1:3" x14ac:dyDescent="0.35">
      <c r="A4494">
        <v>56.725000000000001</v>
      </c>
      <c r="B4494">
        <f t="shared" si="70"/>
        <v>567.25</v>
      </c>
      <c r="C4494">
        <f>B4494*Solar!$B$2</f>
        <v>112.88275</v>
      </c>
    </row>
    <row r="4495" spans="1:3" x14ac:dyDescent="0.35">
      <c r="A4495">
        <v>147.17699999999999</v>
      </c>
      <c r="B4495">
        <f t="shared" si="70"/>
        <v>1471.77</v>
      </c>
      <c r="C4495">
        <f>B4495*Solar!$B$2</f>
        <v>292.88222999999999</v>
      </c>
    </row>
    <row r="4496" spans="1:3" x14ac:dyDescent="0.35">
      <c r="A4496">
        <v>239.02500000000001</v>
      </c>
      <c r="B4496">
        <f t="shared" si="70"/>
        <v>2390.25</v>
      </c>
      <c r="C4496">
        <f>B4496*Solar!$B$2</f>
        <v>475.65975000000003</v>
      </c>
    </row>
    <row r="4497" spans="1:3" x14ac:dyDescent="0.35">
      <c r="A4497">
        <v>345.36900000000003</v>
      </c>
      <c r="B4497">
        <f t="shared" si="70"/>
        <v>3453.6900000000005</v>
      </c>
      <c r="C4497">
        <f>B4497*Solar!$B$2</f>
        <v>687.28431000000012</v>
      </c>
    </row>
    <row r="4498" spans="1:3" x14ac:dyDescent="0.35">
      <c r="A4498">
        <v>445.86599999999999</v>
      </c>
      <c r="B4498">
        <f t="shared" si="70"/>
        <v>4458.66</v>
      </c>
      <c r="C4498">
        <f>B4498*Solar!$B$2</f>
        <v>887.27333999999996</v>
      </c>
    </row>
    <row r="4499" spans="1:3" x14ac:dyDescent="0.35">
      <c r="A4499">
        <v>506.94</v>
      </c>
      <c r="B4499">
        <f t="shared" si="70"/>
        <v>5069.3999999999996</v>
      </c>
      <c r="C4499">
        <f>B4499*Solar!$B$2</f>
        <v>1008.8106</v>
      </c>
    </row>
    <row r="4500" spans="1:3" x14ac:dyDescent="0.35">
      <c r="A4500">
        <v>559.01499999999999</v>
      </c>
      <c r="B4500">
        <f t="shared" si="70"/>
        <v>5590.15</v>
      </c>
      <c r="C4500">
        <f>B4500*Solar!$B$2</f>
        <v>1112.43985</v>
      </c>
    </row>
    <row r="4501" spans="1:3" x14ac:dyDescent="0.35">
      <c r="A4501">
        <v>587.66</v>
      </c>
      <c r="B4501">
        <f t="shared" si="70"/>
        <v>5876.5999999999995</v>
      </c>
      <c r="C4501">
        <f>B4501*Solar!$B$2</f>
        <v>1169.4433999999999</v>
      </c>
    </row>
    <row r="4502" spans="1:3" x14ac:dyDescent="0.35">
      <c r="A4502">
        <v>546.66999999999996</v>
      </c>
      <c r="B4502">
        <f t="shared" si="70"/>
        <v>5466.7</v>
      </c>
      <c r="C4502">
        <f>B4502*Solar!$B$2</f>
        <v>1087.8733</v>
      </c>
    </row>
    <row r="4503" spans="1:3" x14ac:dyDescent="0.35">
      <c r="A4503">
        <v>527.50900000000001</v>
      </c>
      <c r="B4503">
        <f t="shared" si="70"/>
        <v>5275.09</v>
      </c>
      <c r="C4503">
        <f>B4503*Solar!$B$2</f>
        <v>1049.7429100000002</v>
      </c>
    </row>
    <row r="4504" spans="1:3" x14ac:dyDescent="0.35">
      <c r="A4504">
        <v>444.02499999999998</v>
      </c>
      <c r="B4504">
        <f t="shared" si="70"/>
        <v>4440.25</v>
      </c>
      <c r="C4504">
        <f>B4504*Solar!$B$2</f>
        <v>883.60975000000008</v>
      </c>
    </row>
    <row r="4505" spans="1:3" x14ac:dyDescent="0.35">
      <c r="A4505">
        <v>357.233</v>
      </c>
      <c r="B4505">
        <f t="shared" si="70"/>
        <v>3572.33</v>
      </c>
      <c r="C4505">
        <f>B4505*Solar!$B$2</f>
        <v>710.89367000000004</v>
      </c>
    </row>
    <row r="4506" spans="1:3" x14ac:dyDescent="0.35">
      <c r="A4506">
        <v>258.21300000000002</v>
      </c>
      <c r="B4506">
        <f t="shared" si="70"/>
        <v>2582.13</v>
      </c>
      <c r="C4506">
        <f>B4506*Solar!$B$2</f>
        <v>513.84387000000004</v>
      </c>
    </row>
    <row r="4507" spans="1:3" x14ac:dyDescent="0.35">
      <c r="A4507">
        <v>164.46799999999999</v>
      </c>
      <c r="B4507">
        <f t="shared" si="70"/>
        <v>1644.6799999999998</v>
      </c>
      <c r="C4507">
        <f>B4507*Solar!$B$2</f>
        <v>327.29131999999998</v>
      </c>
    </row>
    <row r="4508" spans="1:3" x14ac:dyDescent="0.35">
      <c r="A4508">
        <v>82.700999999999993</v>
      </c>
      <c r="B4508">
        <f t="shared" si="70"/>
        <v>827.01</v>
      </c>
      <c r="C4508">
        <f>B4508*Solar!$B$2</f>
        <v>164.57499000000001</v>
      </c>
    </row>
    <row r="4509" spans="1:3" x14ac:dyDescent="0.35">
      <c r="A4509">
        <v>21.318999999999999</v>
      </c>
      <c r="B4509">
        <f t="shared" si="70"/>
        <v>213.19</v>
      </c>
      <c r="C4509">
        <f>B4509*Solar!$B$2</f>
        <v>42.424810000000001</v>
      </c>
    </row>
    <row r="4510" spans="1:3" x14ac:dyDescent="0.35">
      <c r="A4510">
        <v>0.185</v>
      </c>
      <c r="B4510">
        <f t="shared" si="70"/>
        <v>1.85</v>
      </c>
      <c r="C4510">
        <f>B4510*Solar!$B$2</f>
        <v>0.36815000000000003</v>
      </c>
    </row>
    <row r="4511" spans="1:3" x14ac:dyDescent="0.35">
      <c r="A4511">
        <v>0</v>
      </c>
      <c r="B4511">
        <f t="shared" si="70"/>
        <v>0</v>
      </c>
      <c r="C4511">
        <f>B4511*Solar!$B$2</f>
        <v>0</v>
      </c>
    </row>
    <row r="4512" spans="1:3" x14ac:dyDescent="0.35">
      <c r="A4512">
        <v>0</v>
      </c>
      <c r="B4512">
        <f t="shared" si="70"/>
        <v>0</v>
      </c>
      <c r="C4512">
        <f>B4512*Solar!$B$2</f>
        <v>0</v>
      </c>
    </row>
    <row r="4513" spans="1:3" x14ac:dyDescent="0.35">
      <c r="A4513">
        <v>0</v>
      </c>
      <c r="B4513">
        <f t="shared" si="70"/>
        <v>0</v>
      </c>
      <c r="C4513">
        <f>B4513*Solar!$B$2</f>
        <v>0</v>
      </c>
    </row>
    <row r="4514" spans="1:3" x14ac:dyDescent="0.35">
      <c r="A4514">
        <v>0</v>
      </c>
      <c r="B4514">
        <f t="shared" si="70"/>
        <v>0</v>
      </c>
      <c r="C4514">
        <f>B4514*Solar!$B$2</f>
        <v>0</v>
      </c>
    </row>
    <row r="4515" spans="1:3" x14ac:dyDescent="0.35">
      <c r="A4515">
        <v>0</v>
      </c>
      <c r="B4515">
        <f t="shared" si="70"/>
        <v>0</v>
      </c>
      <c r="C4515">
        <f>B4515*Solar!$B$2</f>
        <v>0</v>
      </c>
    </row>
    <row r="4516" spans="1:3" x14ac:dyDescent="0.35">
      <c r="A4516">
        <v>0</v>
      </c>
      <c r="B4516">
        <f t="shared" si="70"/>
        <v>0</v>
      </c>
      <c r="C4516">
        <f>B4516*Solar!$B$2</f>
        <v>0</v>
      </c>
    </row>
    <row r="4517" spans="1:3" x14ac:dyDescent="0.35">
      <c r="A4517">
        <v>5.87</v>
      </c>
      <c r="B4517">
        <f t="shared" si="70"/>
        <v>58.7</v>
      </c>
      <c r="C4517">
        <f>B4517*Solar!$B$2</f>
        <v>11.681300000000002</v>
      </c>
    </row>
    <row r="4518" spans="1:3" x14ac:dyDescent="0.35">
      <c r="A4518">
        <v>47.052999999999997</v>
      </c>
      <c r="B4518">
        <f t="shared" si="70"/>
        <v>470.53</v>
      </c>
      <c r="C4518">
        <f>B4518*Solar!$B$2</f>
        <v>93.635469999999998</v>
      </c>
    </row>
    <row r="4519" spans="1:3" x14ac:dyDescent="0.35">
      <c r="A4519">
        <v>135.28399999999999</v>
      </c>
      <c r="B4519">
        <f t="shared" si="70"/>
        <v>1352.84</v>
      </c>
      <c r="C4519">
        <f>B4519*Solar!$B$2</f>
        <v>269.21516000000003</v>
      </c>
    </row>
    <row r="4520" spans="1:3" x14ac:dyDescent="0.35">
      <c r="A4520">
        <v>241.738</v>
      </c>
      <c r="B4520">
        <f t="shared" si="70"/>
        <v>2417.38</v>
      </c>
      <c r="C4520">
        <f>B4520*Solar!$B$2</f>
        <v>481.05862000000002</v>
      </c>
    </row>
    <row r="4521" spans="1:3" x14ac:dyDescent="0.35">
      <c r="A4521">
        <v>303.53899999999999</v>
      </c>
      <c r="B4521">
        <f t="shared" si="70"/>
        <v>3035.39</v>
      </c>
      <c r="C4521">
        <f>B4521*Solar!$B$2</f>
        <v>604.04260999999997</v>
      </c>
    </row>
    <row r="4522" spans="1:3" x14ac:dyDescent="0.35">
      <c r="A4522">
        <v>374.17</v>
      </c>
      <c r="B4522">
        <f t="shared" si="70"/>
        <v>3741.7000000000003</v>
      </c>
      <c r="C4522">
        <f>B4522*Solar!$B$2</f>
        <v>744.59830000000011</v>
      </c>
    </row>
    <row r="4523" spans="1:3" x14ac:dyDescent="0.35">
      <c r="A4523">
        <v>459.245</v>
      </c>
      <c r="B4523">
        <f t="shared" si="70"/>
        <v>4592.45</v>
      </c>
      <c r="C4523">
        <f>B4523*Solar!$B$2</f>
        <v>913.89755000000002</v>
      </c>
    </row>
    <row r="4524" spans="1:3" x14ac:dyDescent="0.35">
      <c r="A4524">
        <v>492.42899999999997</v>
      </c>
      <c r="B4524">
        <f t="shared" si="70"/>
        <v>4924.29</v>
      </c>
      <c r="C4524">
        <f>B4524*Solar!$B$2</f>
        <v>979.93371000000002</v>
      </c>
    </row>
    <row r="4525" spans="1:3" x14ac:dyDescent="0.35">
      <c r="A4525">
        <v>531.35799999999995</v>
      </c>
      <c r="B4525">
        <f t="shared" si="70"/>
        <v>5313.58</v>
      </c>
      <c r="C4525">
        <f>B4525*Solar!$B$2</f>
        <v>1057.4024200000001</v>
      </c>
    </row>
    <row r="4526" spans="1:3" x14ac:dyDescent="0.35">
      <c r="A4526">
        <v>538.101</v>
      </c>
      <c r="B4526">
        <f t="shared" si="70"/>
        <v>5381.01</v>
      </c>
      <c r="C4526">
        <f>B4526*Solar!$B$2</f>
        <v>1070.8209900000002</v>
      </c>
    </row>
    <row r="4527" spans="1:3" x14ac:dyDescent="0.35">
      <c r="A4527">
        <v>505.03100000000001</v>
      </c>
      <c r="B4527">
        <f t="shared" si="70"/>
        <v>5050.3100000000004</v>
      </c>
      <c r="C4527">
        <f>B4527*Solar!$B$2</f>
        <v>1005.0116900000002</v>
      </c>
    </row>
    <row r="4528" spans="1:3" x14ac:dyDescent="0.35">
      <c r="A4528">
        <v>397.98500000000001</v>
      </c>
      <c r="B4528">
        <f t="shared" si="70"/>
        <v>3979.8500000000004</v>
      </c>
      <c r="C4528">
        <f>B4528*Solar!$B$2</f>
        <v>791.99015000000009</v>
      </c>
    </row>
    <row r="4529" spans="1:3" x14ac:dyDescent="0.35">
      <c r="A4529">
        <v>318.23700000000002</v>
      </c>
      <c r="B4529">
        <f t="shared" si="70"/>
        <v>3182.3700000000003</v>
      </c>
      <c r="C4529">
        <f>B4529*Solar!$B$2</f>
        <v>633.29163000000005</v>
      </c>
    </row>
    <row r="4530" spans="1:3" x14ac:dyDescent="0.35">
      <c r="A4530">
        <v>263.70100000000002</v>
      </c>
      <c r="B4530">
        <f t="shared" si="70"/>
        <v>2637.01</v>
      </c>
      <c r="C4530">
        <f>B4530*Solar!$B$2</f>
        <v>524.76499000000013</v>
      </c>
    </row>
    <row r="4531" spans="1:3" x14ac:dyDescent="0.35">
      <c r="A4531">
        <v>163.11500000000001</v>
      </c>
      <c r="B4531">
        <f t="shared" si="70"/>
        <v>1631.15</v>
      </c>
      <c r="C4531">
        <f>B4531*Solar!$B$2</f>
        <v>324.59885000000003</v>
      </c>
    </row>
    <row r="4532" spans="1:3" x14ac:dyDescent="0.35">
      <c r="A4532">
        <v>77.994</v>
      </c>
      <c r="B4532">
        <f t="shared" si="70"/>
        <v>779.94</v>
      </c>
      <c r="C4532">
        <f>B4532*Solar!$B$2</f>
        <v>155.20806000000002</v>
      </c>
    </row>
    <row r="4533" spans="1:3" x14ac:dyDescent="0.35">
      <c r="A4533">
        <v>18.789000000000001</v>
      </c>
      <c r="B4533">
        <f t="shared" si="70"/>
        <v>187.89000000000001</v>
      </c>
      <c r="C4533">
        <f>B4533*Solar!$B$2</f>
        <v>37.390110000000007</v>
      </c>
    </row>
    <row r="4534" spans="1:3" x14ac:dyDescent="0.35">
      <c r="A4534">
        <v>0.20499999999999999</v>
      </c>
      <c r="B4534">
        <f t="shared" si="70"/>
        <v>2.0499999999999998</v>
      </c>
      <c r="C4534">
        <f>B4534*Solar!$B$2</f>
        <v>0.40794999999999998</v>
      </c>
    </row>
    <row r="4535" spans="1:3" x14ac:dyDescent="0.35">
      <c r="A4535">
        <v>0</v>
      </c>
      <c r="B4535">
        <f t="shared" si="70"/>
        <v>0</v>
      </c>
      <c r="C4535">
        <f>B4535*Solar!$B$2</f>
        <v>0</v>
      </c>
    </row>
    <row r="4536" spans="1:3" x14ac:dyDescent="0.35">
      <c r="A4536">
        <v>0</v>
      </c>
      <c r="B4536">
        <f t="shared" si="70"/>
        <v>0</v>
      </c>
      <c r="C4536">
        <f>B4536*Solar!$B$2</f>
        <v>0</v>
      </c>
    </row>
    <row r="4537" spans="1:3" x14ac:dyDescent="0.35">
      <c r="A4537">
        <v>0</v>
      </c>
      <c r="B4537">
        <f t="shared" si="70"/>
        <v>0</v>
      </c>
      <c r="C4537">
        <f>B4537*Solar!$B$2</f>
        <v>0</v>
      </c>
    </row>
    <row r="4538" spans="1:3" x14ac:dyDescent="0.35">
      <c r="A4538">
        <v>0</v>
      </c>
      <c r="B4538">
        <f t="shared" si="70"/>
        <v>0</v>
      </c>
      <c r="C4538">
        <f>B4538*Solar!$B$2</f>
        <v>0</v>
      </c>
    </row>
    <row r="4539" spans="1:3" x14ac:dyDescent="0.35">
      <c r="A4539">
        <v>0</v>
      </c>
      <c r="B4539">
        <f t="shared" si="70"/>
        <v>0</v>
      </c>
      <c r="C4539">
        <f>B4539*Solar!$B$2</f>
        <v>0</v>
      </c>
    </row>
    <row r="4540" spans="1:3" x14ac:dyDescent="0.35">
      <c r="A4540">
        <v>0</v>
      </c>
      <c r="B4540">
        <f t="shared" si="70"/>
        <v>0</v>
      </c>
      <c r="C4540">
        <f>B4540*Solar!$B$2</f>
        <v>0</v>
      </c>
    </row>
    <row r="4541" spans="1:3" x14ac:dyDescent="0.35">
      <c r="A4541">
        <v>4.79</v>
      </c>
      <c r="B4541">
        <f t="shared" si="70"/>
        <v>47.9</v>
      </c>
      <c r="C4541">
        <f>B4541*Solar!$B$2</f>
        <v>9.5320999999999998</v>
      </c>
    </row>
    <row r="4542" spans="1:3" x14ac:dyDescent="0.35">
      <c r="A4542">
        <v>39.656999999999996</v>
      </c>
      <c r="B4542">
        <f t="shared" si="70"/>
        <v>396.56999999999994</v>
      </c>
      <c r="C4542">
        <f>B4542*Solar!$B$2</f>
        <v>78.917429999999996</v>
      </c>
    </row>
    <row r="4543" spans="1:3" x14ac:dyDescent="0.35">
      <c r="A4543">
        <v>108.71599999999999</v>
      </c>
      <c r="B4543">
        <f t="shared" si="70"/>
        <v>1087.1599999999999</v>
      </c>
      <c r="C4543">
        <f>B4543*Solar!$B$2</f>
        <v>216.34483999999998</v>
      </c>
    </row>
    <row r="4544" spans="1:3" x14ac:dyDescent="0.35">
      <c r="A4544">
        <v>199.292</v>
      </c>
      <c r="B4544">
        <f t="shared" si="70"/>
        <v>1992.92</v>
      </c>
      <c r="C4544">
        <f>B4544*Solar!$B$2</f>
        <v>396.59108000000003</v>
      </c>
    </row>
    <row r="4545" spans="1:3" x14ac:dyDescent="0.35">
      <c r="A4545">
        <v>278.904</v>
      </c>
      <c r="B4545">
        <f t="shared" si="70"/>
        <v>2789.04</v>
      </c>
      <c r="C4545">
        <f>B4545*Solar!$B$2</f>
        <v>555.01895999999999</v>
      </c>
    </row>
    <row r="4546" spans="1:3" x14ac:dyDescent="0.35">
      <c r="A4546">
        <v>384.66800000000001</v>
      </c>
      <c r="B4546">
        <f t="shared" si="70"/>
        <v>3846.6800000000003</v>
      </c>
      <c r="C4546">
        <f>B4546*Solar!$B$2</f>
        <v>765.48932000000013</v>
      </c>
    </row>
    <row r="4547" spans="1:3" x14ac:dyDescent="0.35">
      <c r="A4547">
        <v>456.34899999999999</v>
      </c>
      <c r="B4547">
        <f t="shared" ref="B4547:B4610" si="71">A4547*10</f>
        <v>4563.49</v>
      </c>
      <c r="C4547">
        <f>B4547*Solar!$B$2</f>
        <v>908.13450999999998</v>
      </c>
    </row>
    <row r="4548" spans="1:3" x14ac:dyDescent="0.35">
      <c r="A4548">
        <v>520.62599999999998</v>
      </c>
      <c r="B4548">
        <f t="shared" si="71"/>
        <v>5206.26</v>
      </c>
      <c r="C4548">
        <f>B4548*Solar!$B$2</f>
        <v>1036.04574</v>
      </c>
    </row>
    <row r="4549" spans="1:3" x14ac:dyDescent="0.35">
      <c r="A4549">
        <v>509.15300000000002</v>
      </c>
      <c r="B4549">
        <f t="shared" si="71"/>
        <v>5091.5300000000007</v>
      </c>
      <c r="C4549">
        <f>B4549*Solar!$B$2</f>
        <v>1013.2144700000002</v>
      </c>
    </row>
    <row r="4550" spans="1:3" x14ac:dyDescent="0.35">
      <c r="A4550">
        <v>494.95699999999999</v>
      </c>
      <c r="B4550">
        <f t="shared" si="71"/>
        <v>4949.57</v>
      </c>
      <c r="C4550">
        <f>B4550*Solar!$B$2</f>
        <v>984.96442999999999</v>
      </c>
    </row>
    <row r="4551" spans="1:3" x14ac:dyDescent="0.35">
      <c r="A4551">
        <v>448.697</v>
      </c>
      <c r="B4551">
        <f t="shared" si="71"/>
        <v>4486.97</v>
      </c>
      <c r="C4551">
        <f>B4551*Solar!$B$2</f>
        <v>892.90703000000008</v>
      </c>
    </row>
    <row r="4552" spans="1:3" x14ac:dyDescent="0.35">
      <c r="A4552">
        <v>405.38400000000001</v>
      </c>
      <c r="B4552">
        <f t="shared" si="71"/>
        <v>4053.84</v>
      </c>
      <c r="C4552">
        <f>B4552*Solar!$B$2</f>
        <v>806.71416000000011</v>
      </c>
    </row>
    <row r="4553" spans="1:3" x14ac:dyDescent="0.35">
      <c r="A4553">
        <v>344.82499999999999</v>
      </c>
      <c r="B4553">
        <f t="shared" si="71"/>
        <v>3448.25</v>
      </c>
      <c r="C4553">
        <f>B4553*Solar!$B$2</f>
        <v>686.20175000000006</v>
      </c>
    </row>
    <row r="4554" spans="1:3" x14ac:dyDescent="0.35">
      <c r="A4554">
        <v>250.87700000000001</v>
      </c>
      <c r="B4554">
        <f t="shared" si="71"/>
        <v>2508.77</v>
      </c>
      <c r="C4554">
        <f>B4554*Solar!$B$2</f>
        <v>499.24523000000005</v>
      </c>
    </row>
    <row r="4555" spans="1:3" x14ac:dyDescent="0.35">
      <c r="A4555">
        <v>161.40299999999999</v>
      </c>
      <c r="B4555">
        <f t="shared" si="71"/>
        <v>1614.03</v>
      </c>
      <c r="C4555">
        <f>B4555*Solar!$B$2</f>
        <v>321.19197000000003</v>
      </c>
    </row>
    <row r="4556" spans="1:3" x14ac:dyDescent="0.35">
      <c r="A4556">
        <v>76.454999999999998</v>
      </c>
      <c r="B4556">
        <f t="shared" si="71"/>
        <v>764.55</v>
      </c>
      <c r="C4556">
        <f>B4556*Solar!$B$2</f>
        <v>152.14545000000001</v>
      </c>
    </row>
    <row r="4557" spans="1:3" x14ac:dyDescent="0.35">
      <c r="A4557">
        <v>18.536000000000001</v>
      </c>
      <c r="B4557">
        <f t="shared" si="71"/>
        <v>185.36</v>
      </c>
      <c r="C4557">
        <f>B4557*Solar!$B$2</f>
        <v>36.886640000000007</v>
      </c>
    </row>
    <row r="4558" spans="1:3" x14ac:dyDescent="0.35">
      <c r="A4558">
        <v>0.16500000000000001</v>
      </c>
      <c r="B4558">
        <f t="shared" si="71"/>
        <v>1.6500000000000001</v>
      </c>
      <c r="C4558">
        <f>B4558*Solar!$B$2</f>
        <v>0.32835000000000003</v>
      </c>
    </row>
    <row r="4559" spans="1:3" x14ac:dyDescent="0.35">
      <c r="A4559">
        <v>0</v>
      </c>
      <c r="B4559">
        <f t="shared" si="71"/>
        <v>0</v>
      </c>
      <c r="C4559">
        <f>B4559*Solar!$B$2</f>
        <v>0</v>
      </c>
    </row>
    <row r="4560" spans="1:3" x14ac:dyDescent="0.35">
      <c r="A4560">
        <v>0</v>
      </c>
      <c r="B4560">
        <f t="shared" si="71"/>
        <v>0</v>
      </c>
      <c r="C4560">
        <f>B4560*Solar!$B$2</f>
        <v>0</v>
      </c>
    </row>
    <row r="4561" spans="1:3" x14ac:dyDescent="0.35">
      <c r="A4561">
        <v>0</v>
      </c>
      <c r="B4561">
        <f t="shared" si="71"/>
        <v>0</v>
      </c>
      <c r="C4561">
        <f>B4561*Solar!$B$2</f>
        <v>0</v>
      </c>
    </row>
    <row r="4562" spans="1:3" x14ac:dyDescent="0.35">
      <c r="A4562">
        <v>0</v>
      </c>
      <c r="B4562">
        <f t="shared" si="71"/>
        <v>0</v>
      </c>
      <c r="C4562">
        <f>B4562*Solar!$B$2</f>
        <v>0</v>
      </c>
    </row>
    <row r="4563" spans="1:3" x14ac:dyDescent="0.35">
      <c r="A4563">
        <v>0</v>
      </c>
      <c r="B4563">
        <f t="shared" si="71"/>
        <v>0</v>
      </c>
      <c r="C4563">
        <f>B4563*Solar!$B$2</f>
        <v>0</v>
      </c>
    </row>
    <row r="4564" spans="1:3" x14ac:dyDescent="0.35">
      <c r="A4564">
        <v>0</v>
      </c>
      <c r="B4564">
        <f t="shared" si="71"/>
        <v>0</v>
      </c>
      <c r="C4564">
        <f>B4564*Solar!$B$2</f>
        <v>0</v>
      </c>
    </row>
    <row r="4565" spans="1:3" x14ac:dyDescent="0.35">
      <c r="A4565">
        <v>5.3079999999999998</v>
      </c>
      <c r="B4565">
        <f t="shared" si="71"/>
        <v>53.08</v>
      </c>
      <c r="C4565">
        <f>B4565*Solar!$B$2</f>
        <v>10.56292</v>
      </c>
    </row>
    <row r="4566" spans="1:3" x14ac:dyDescent="0.35">
      <c r="A4566">
        <v>47.283000000000001</v>
      </c>
      <c r="B4566">
        <f t="shared" si="71"/>
        <v>472.83000000000004</v>
      </c>
      <c r="C4566">
        <f>B4566*Solar!$B$2</f>
        <v>94.093170000000015</v>
      </c>
    </row>
    <row r="4567" spans="1:3" x14ac:dyDescent="0.35">
      <c r="A4567">
        <v>124.233</v>
      </c>
      <c r="B4567">
        <f t="shared" si="71"/>
        <v>1242.33</v>
      </c>
      <c r="C4567">
        <f>B4567*Solar!$B$2</f>
        <v>247.22367</v>
      </c>
    </row>
    <row r="4568" spans="1:3" x14ac:dyDescent="0.35">
      <c r="A4568">
        <v>235.357</v>
      </c>
      <c r="B4568">
        <f t="shared" si="71"/>
        <v>2353.5700000000002</v>
      </c>
      <c r="C4568">
        <f>B4568*Solar!$B$2</f>
        <v>468.36043000000006</v>
      </c>
    </row>
    <row r="4569" spans="1:3" x14ac:dyDescent="0.35">
      <c r="A4569">
        <v>345.63</v>
      </c>
      <c r="B4569">
        <f t="shared" si="71"/>
        <v>3456.3</v>
      </c>
      <c r="C4569">
        <f>B4569*Solar!$B$2</f>
        <v>687.80370000000005</v>
      </c>
    </row>
    <row r="4570" spans="1:3" x14ac:dyDescent="0.35">
      <c r="A4570">
        <v>429.65899999999999</v>
      </c>
      <c r="B4570">
        <f t="shared" si="71"/>
        <v>4296.59</v>
      </c>
      <c r="C4570">
        <f>B4570*Solar!$B$2</f>
        <v>855.02141000000006</v>
      </c>
    </row>
    <row r="4571" spans="1:3" x14ac:dyDescent="0.35">
      <c r="A4571">
        <v>504.404</v>
      </c>
      <c r="B4571">
        <f t="shared" si="71"/>
        <v>5044.04</v>
      </c>
      <c r="C4571">
        <f>B4571*Solar!$B$2</f>
        <v>1003.76396</v>
      </c>
    </row>
    <row r="4572" spans="1:3" x14ac:dyDescent="0.35">
      <c r="A4572">
        <v>569.39200000000005</v>
      </c>
      <c r="B4572">
        <f t="shared" si="71"/>
        <v>5693.92</v>
      </c>
      <c r="C4572">
        <f>B4572*Solar!$B$2</f>
        <v>1133.0900800000002</v>
      </c>
    </row>
    <row r="4573" spans="1:3" x14ac:dyDescent="0.35">
      <c r="A4573">
        <v>569.53</v>
      </c>
      <c r="B4573">
        <f t="shared" si="71"/>
        <v>5695.2999999999993</v>
      </c>
      <c r="C4573">
        <f>B4573*Solar!$B$2</f>
        <v>1133.3646999999999</v>
      </c>
    </row>
    <row r="4574" spans="1:3" x14ac:dyDescent="0.35">
      <c r="A4574">
        <v>567.11300000000006</v>
      </c>
      <c r="B4574">
        <f t="shared" si="71"/>
        <v>5671.130000000001</v>
      </c>
      <c r="C4574">
        <f>B4574*Solar!$B$2</f>
        <v>1128.5548700000002</v>
      </c>
    </row>
    <row r="4575" spans="1:3" x14ac:dyDescent="0.35">
      <c r="A4575">
        <v>500.33499999999998</v>
      </c>
      <c r="B4575">
        <f t="shared" si="71"/>
        <v>5003.3499999999995</v>
      </c>
      <c r="C4575">
        <f>B4575*Solar!$B$2</f>
        <v>995.66664999999989</v>
      </c>
    </row>
    <row r="4576" spans="1:3" x14ac:dyDescent="0.35">
      <c r="A4576">
        <v>426.07400000000001</v>
      </c>
      <c r="B4576">
        <f t="shared" si="71"/>
        <v>4260.74</v>
      </c>
      <c r="C4576">
        <f>B4576*Solar!$B$2</f>
        <v>847.88725999999997</v>
      </c>
    </row>
    <row r="4577" spans="1:3" x14ac:dyDescent="0.35">
      <c r="A4577">
        <v>356.029</v>
      </c>
      <c r="B4577">
        <f t="shared" si="71"/>
        <v>3560.29</v>
      </c>
      <c r="C4577">
        <f>B4577*Solar!$B$2</f>
        <v>708.49770999999998</v>
      </c>
    </row>
    <row r="4578" spans="1:3" x14ac:dyDescent="0.35">
      <c r="A4578">
        <v>272.589</v>
      </c>
      <c r="B4578">
        <f t="shared" si="71"/>
        <v>2725.89</v>
      </c>
      <c r="C4578">
        <f>B4578*Solar!$B$2</f>
        <v>542.45210999999995</v>
      </c>
    </row>
    <row r="4579" spans="1:3" x14ac:dyDescent="0.35">
      <c r="A4579">
        <v>176.51400000000001</v>
      </c>
      <c r="B4579">
        <f t="shared" si="71"/>
        <v>1765.14</v>
      </c>
      <c r="C4579">
        <f>B4579*Solar!$B$2</f>
        <v>351.26286000000005</v>
      </c>
    </row>
    <row r="4580" spans="1:3" x14ac:dyDescent="0.35">
      <c r="A4580">
        <v>71.552000000000007</v>
      </c>
      <c r="B4580">
        <f t="shared" si="71"/>
        <v>715.5200000000001</v>
      </c>
      <c r="C4580">
        <f>B4580*Solar!$B$2</f>
        <v>142.38848000000002</v>
      </c>
    </row>
    <row r="4581" spans="1:3" x14ac:dyDescent="0.35">
      <c r="A4581">
        <v>16.863</v>
      </c>
      <c r="B4581">
        <f t="shared" si="71"/>
        <v>168.63</v>
      </c>
      <c r="C4581">
        <f>B4581*Solar!$B$2</f>
        <v>33.557369999999999</v>
      </c>
    </row>
    <row r="4582" spans="1:3" x14ac:dyDescent="0.35">
      <c r="A4582">
        <v>0.151</v>
      </c>
      <c r="B4582">
        <f t="shared" si="71"/>
        <v>1.51</v>
      </c>
      <c r="C4582">
        <f>B4582*Solar!$B$2</f>
        <v>0.30049000000000003</v>
      </c>
    </row>
    <row r="4583" spans="1:3" x14ac:dyDescent="0.35">
      <c r="A4583">
        <v>0</v>
      </c>
      <c r="B4583">
        <f t="shared" si="71"/>
        <v>0</v>
      </c>
      <c r="C4583">
        <f>B4583*Solar!$B$2</f>
        <v>0</v>
      </c>
    </row>
    <row r="4584" spans="1:3" x14ac:dyDescent="0.35">
      <c r="A4584">
        <v>0</v>
      </c>
      <c r="B4584">
        <f t="shared" si="71"/>
        <v>0</v>
      </c>
      <c r="C4584">
        <f>B4584*Solar!$B$2</f>
        <v>0</v>
      </c>
    </row>
    <row r="4585" spans="1:3" x14ac:dyDescent="0.35">
      <c r="A4585">
        <v>0</v>
      </c>
      <c r="B4585">
        <f t="shared" si="71"/>
        <v>0</v>
      </c>
      <c r="C4585">
        <f>B4585*Solar!$B$2</f>
        <v>0</v>
      </c>
    </row>
    <row r="4586" spans="1:3" x14ac:dyDescent="0.35">
      <c r="A4586">
        <v>0</v>
      </c>
      <c r="B4586">
        <f t="shared" si="71"/>
        <v>0</v>
      </c>
      <c r="C4586">
        <f>B4586*Solar!$B$2</f>
        <v>0</v>
      </c>
    </row>
    <row r="4587" spans="1:3" x14ac:dyDescent="0.35">
      <c r="A4587">
        <v>0</v>
      </c>
      <c r="B4587">
        <f t="shared" si="71"/>
        <v>0</v>
      </c>
      <c r="C4587">
        <f>B4587*Solar!$B$2</f>
        <v>0</v>
      </c>
    </row>
    <row r="4588" spans="1:3" x14ac:dyDescent="0.35">
      <c r="A4588">
        <v>0</v>
      </c>
      <c r="B4588">
        <f t="shared" si="71"/>
        <v>0</v>
      </c>
      <c r="C4588">
        <f>B4588*Solar!$B$2</f>
        <v>0</v>
      </c>
    </row>
    <row r="4589" spans="1:3" x14ac:dyDescent="0.35">
      <c r="A4589">
        <v>4.907</v>
      </c>
      <c r="B4589">
        <f t="shared" si="71"/>
        <v>49.07</v>
      </c>
      <c r="C4589">
        <f>B4589*Solar!$B$2</f>
        <v>9.7649300000000014</v>
      </c>
    </row>
    <row r="4590" spans="1:3" x14ac:dyDescent="0.35">
      <c r="A4590">
        <v>44.863999999999997</v>
      </c>
      <c r="B4590">
        <f t="shared" si="71"/>
        <v>448.64</v>
      </c>
      <c r="C4590">
        <f>B4590*Solar!$B$2</f>
        <v>89.279359999999997</v>
      </c>
    </row>
    <row r="4591" spans="1:3" x14ac:dyDescent="0.35">
      <c r="A4591">
        <v>122.205</v>
      </c>
      <c r="B4591">
        <f t="shared" si="71"/>
        <v>1222.05</v>
      </c>
      <c r="C4591">
        <f>B4591*Solar!$B$2</f>
        <v>243.18795</v>
      </c>
    </row>
    <row r="4592" spans="1:3" x14ac:dyDescent="0.35">
      <c r="A4592">
        <v>223.917</v>
      </c>
      <c r="B4592">
        <f t="shared" si="71"/>
        <v>2239.17</v>
      </c>
      <c r="C4592">
        <f>B4592*Solar!$B$2</f>
        <v>445.59483000000006</v>
      </c>
    </row>
    <row r="4593" spans="1:3" x14ac:dyDescent="0.35">
      <c r="A4593">
        <v>323.06099999999998</v>
      </c>
      <c r="B4593">
        <f t="shared" si="71"/>
        <v>3230.6099999999997</v>
      </c>
      <c r="C4593">
        <f>B4593*Solar!$B$2</f>
        <v>642.89139</v>
      </c>
    </row>
    <row r="4594" spans="1:3" x14ac:dyDescent="0.35">
      <c r="A4594">
        <v>424.14600000000002</v>
      </c>
      <c r="B4594">
        <f t="shared" si="71"/>
        <v>4241.46</v>
      </c>
      <c r="C4594">
        <f>B4594*Solar!$B$2</f>
        <v>844.05054000000007</v>
      </c>
    </row>
    <row r="4595" spans="1:3" x14ac:dyDescent="0.35">
      <c r="A4595">
        <v>490.25299999999999</v>
      </c>
      <c r="B4595">
        <f t="shared" si="71"/>
        <v>4902.53</v>
      </c>
      <c r="C4595">
        <f>B4595*Solar!$B$2</f>
        <v>975.60347000000002</v>
      </c>
    </row>
    <row r="4596" spans="1:3" x14ac:dyDescent="0.35">
      <c r="A4596">
        <v>548.54</v>
      </c>
      <c r="B4596">
        <f t="shared" si="71"/>
        <v>5485.4</v>
      </c>
      <c r="C4596">
        <f>B4596*Solar!$B$2</f>
        <v>1091.5945999999999</v>
      </c>
    </row>
    <row r="4597" spans="1:3" x14ac:dyDescent="0.35">
      <c r="A4597">
        <v>544.87800000000004</v>
      </c>
      <c r="B4597">
        <f t="shared" si="71"/>
        <v>5448.7800000000007</v>
      </c>
      <c r="C4597">
        <f>B4597*Solar!$B$2</f>
        <v>1084.3072200000001</v>
      </c>
    </row>
    <row r="4598" spans="1:3" x14ac:dyDescent="0.35">
      <c r="A4598">
        <v>535.96299999999997</v>
      </c>
      <c r="B4598">
        <f t="shared" si="71"/>
        <v>5359.6299999999992</v>
      </c>
      <c r="C4598">
        <f>B4598*Solar!$B$2</f>
        <v>1066.56637</v>
      </c>
    </row>
    <row r="4599" spans="1:3" x14ac:dyDescent="0.35">
      <c r="A4599">
        <v>505.47300000000001</v>
      </c>
      <c r="B4599">
        <f t="shared" si="71"/>
        <v>5054.7300000000005</v>
      </c>
      <c r="C4599">
        <f>B4599*Solar!$B$2</f>
        <v>1005.8912700000002</v>
      </c>
    </row>
    <row r="4600" spans="1:3" x14ac:dyDescent="0.35">
      <c r="A4600">
        <v>445.71899999999999</v>
      </c>
      <c r="B4600">
        <f t="shared" si="71"/>
        <v>4457.1899999999996</v>
      </c>
      <c r="C4600">
        <f>B4600*Solar!$B$2</f>
        <v>886.98081000000002</v>
      </c>
    </row>
    <row r="4601" spans="1:3" x14ac:dyDescent="0.35">
      <c r="A4601">
        <v>368.79899999999998</v>
      </c>
      <c r="B4601">
        <f t="shared" si="71"/>
        <v>3687.99</v>
      </c>
      <c r="C4601">
        <f>B4601*Solar!$B$2</f>
        <v>733.91000999999994</v>
      </c>
    </row>
    <row r="4602" spans="1:3" x14ac:dyDescent="0.35">
      <c r="A4602">
        <v>267.27199999999999</v>
      </c>
      <c r="B4602">
        <f t="shared" si="71"/>
        <v>2672.72</v>
      </c>
      <c r="C4602">
        <f>B4602*Solar!$B$2</f>
        <v>531.87127999999996</v>
      </c>
    </row>
    <row r="4603" spans="1:3" x14ac:dyDescent="0.35">
      <c r="A4603">
        <v>195.09399999999999</v>
      </c>
      <c r="B4603">
        <f t="shared" si="71"/>
        <v>1950.94</v>
      </c>
      <c r="C4603">
        <f>B4603*Solar!$B$2</f>
        <v>388.23706000000004</v>
      </c>
    </row>
    <row r="4604" spans="1:3" x14ac:dyDescent="0.35">
      <c r="A4604">
        <v>85.393000000000001</v>
      </c>
      <c r="B4604">
        <f t="shared" si="71"/>
        <v>853.93000000000006</v>
      </c>
      <c r="C4604">
        <f>B4604*Solar!$B$2</f>
        <v>169.93207000000001</v>
      </c>
    </row>
    <row r="4605" spans="1:3" x14ac:dyDescent="0.35">
      <c r="A4605">
        <v>21.376999999999999</v>
      </c>
      <c r="B4605">
        <f t="shared" si="71"/>
        <v>213.76999999999998</v>
      </c>
      <c r="C4605">
        <f>B4605*Solar!$B$2</f>
        <v>42.540230000000001</v>
      </c>
    </row>
    <row r="4606" spans="1:3" x14ac:dyDescent="0.35">
      <c r="A4606">
        <v>0.13300000000000001</v>
      </c>
      <c r="B4606">
        <f t="shared" si="71"/>
        <v>1.33</v>
      </c>
      <c r="C4606">
        <f>B4606*Solar!$B$2</f>
        <v>0.26467000000000002</v>
      </c>
    </row>
    <row r="4607" spans="1:3" x14ac:dyDescent="0.35">
      <c r="A4607">
        <v>0</v>
      </c>
      <c r="B4607">
        <f t="shared" si="71"/>
        <v>0</v>
      </c>
      <c r="C4607">
        <f>B4607*Solar!$B$2</f>
        <v>0</v>
      </c>
    </row>
    <row r="4608" spans="1:3" x14ac:dyDescent="0.35">
      <c r="A4608">
        <v>0</v>
      </c>
      <c r="B4608">
        <f t="shared" si="71"/>
        <v>0</v>
      </c>
      <c r="C4608">
        <f>B4608*Solar!$B$2</f>
        <v>0</v>
      </c>
    </row>
    <row r="4609" spans="1:3" x14ac:dyDescent="0.35">
      <c r="A4609">
        <v>0</v>
      </c>
      <c r="B4609">
        <f t="shared" si="71"/>
        <v>0</v>
      </c>
      <c r="C4609">
        <f>B4609*Solar!$B$2</f>
        <v>0</v>
      </c>
    </row>
    <row r="4610" spans="1:3" x14ac:dyDescent="0.35">
      <c r="A4610">
        <v>0</v>
      </c>
      <c r="B4610">
        <f t="shared" si="71"/>
        <v>0</v>
      </c>
      <c r="C4610">
        <f>B4610*Solar!$B$2</f>
        <v>0</v>
      </c>
    </row>
    <row r="4611" spans="1:3" x14ac:dyDescent="0.35">
      <c r="A4611">
        <v>0</v>
      </c>
      <c r="B4611">
        <f t="shared" ref="B4611:B4674" si="72">A4611*10</f>
        <v>0</v>
      </c>
      <c r="C4611">
        <f>B4611*Solar!$B$2</f>
        <v>0</v>
      </c>
    </row>
    <row r="4612" spans="1:3" x14ac:dyDescent="0.35">
      <c r="A4612">
        <v>0</v>
      </c>
      <c r="B4612">
        <f t="shared" si="72"/>
        <v>0</v>
      </c>
      <c r="C4612">
        <f>B4612*Solar!$B$2</f>
        <v>0</v>
      </c>
    </row>
    <row r="4613" spans="1:3" x14ac:dyDescent="0.35">
      <c r="A4613">
        <v>4.4349999999999996</v>
      </c>
      <c r="B4613">
        <f t="shared" si="72"/>
        <v>44.349999999999994</v>
      </c>
      <c r="C4613">
        <f>B4613*Solar!$B$2</f>
        <v>8.8256499999999996</v>
      </c>
    </row>
    <row r="4614" spans="1:3" x14ac:dyDescent="0.35">
      <c r="A4614">
        <v>42.892000000000003</v>
      </c>
      <c r="B4614">
        <f t="shared" si="72"/>
        <v>428.92</v>
      </c>
      <c r="C4614">
        <f>B4614*Solar!$B$2</f>
        <v>85.355080000000001</v>
      </c>
    </row>
    <row r="4615" spans="1:3" x14ac:dyDescent="0.35">
      <c r="A4615">
        <v>113.09399999999999</v>
      </c>
      <c r="B4615">
        <f t="shared" si="72"/>
        <v>1130.94</v>
      </c>
      <c r="C4615">
        <f>B4615*Solar!$B$2</f>
        <v>225.05706000000004</v>
      </c>
    </row>
    <row r="4616" spans="1:3" x14ac:dyDescent="0.35">
      <c r="A4616">
        <v>211.18600000000001</v>
      </c>
      <c r="B4616">
        <f t="shared" si="72"/>
        <v>2111.86</v>
      </c>
      <c r="C4616">
        <f>B4616*Solar!$B$2</f>
        <v>420.26014000000004</v>
      </c>
    </row>
    <row r="4617" spans="1:3" x14ac:dyDescent="0.35">
      <c r="A4617">
        <v>307.78199999999998</v>
      </c>
      <c r="B4617">
        <f t="shared" si="72"/>
        <v>3077.8199999999997</v>
      </c>
      <c r="C4617">
        <f>B4617*Solar!$B$2</f>
        <v>612.48617999999999</v>
      </c>
    </row>
    <row r="4618" spans="1:3" x14ac:dyDescent="0.35">
      <c r="A4618">
        <v>406.83600000000001</v>
      </c>
      <c r="B4618">
        <f t="shared" si="72"/>
        <v>4068.36</v>
      </c>
      <c r="C4618">
        <f>B4618*Solar!$B$2</f>
        <v>809.60364000000004</v>
      </c>
    </row>
    <row r="4619" spans="1:3" x14ac:dyDescent="0.35">
      <c r="A4619">
        <v>488.38200000000001</v>
      </c>
      <c r="B4619">
        <f t="shared" si="72"/>
        <v>4883.82</v>
      </c>
      <c r="C4619">
        <f>B4619*Solar!$B$2</f>
        <v>971.88018</v>
      </c>
    </row>
    <row r="4620" spans="1:3" x14ac:dyDescent="0.35">
      <c r="A4620">
        <v>509.77600000000001</v>
      </c>
      <c r="B4620">
        <f t="shared" si="72"/>
        <v>5097.76</v>
      </c>
      <c r="C4620">
        <f>B4620*Solar!$B$2</f>
        <v>1014.4542400000001</v>
      </c>
    </row>
    <row r="4621" spans="1:3" x14ac:dyDescent="0.35">
      <c r="A4621">
        <v>522.37800000000004</v>
      </c>
      <c r="B4621">
        <f t="shared" si="72"/>
        <v>5223.7800000000007</v>
      </c>
      <c r="C4621">
        <f>B4621*Solar!$B$2</f>
        <v>1039.5322200000003</v>
      </c>
    </row>
    <row r="4622" spans="1:3" x14ac:dyDescent="0.35">
      <c r="A4622">
        <v>496.17700000000002</v>
      </c>
      <c r="B4622">
        <f t="shared" si="72"/>
        <v>4961.7700000000004</v>
      </c>
      <c r="C4622">
        <f>B4622*Solar!$B$2</f>
        <v>987.39223000000015</v>
      </c>
    </row>
    <row r="4623" spans="1:3" x14ac:dyDescent="0.35">
      <c r="A4623">
        <v>473.01799999999997</v>
      </c>
      <c r="B4623">
        <f t="shared" si="72"/>
        <v>4730.1799999999994</v>
      </c>
      <c r="C4623">
        <f>B4623*Solar!$B$2</f>
        <v>941.30581999999993</v>
      </c>
    </row>
    <row r="4624" spans="1:3" x14ac:dyDescent="0.35">
      <c r="A4624">
        <v>412.02600000000001</v>
      </c>
      <c r="B4624">
        <f t="shared" si="72"/>
        <v>4120.26</v>
      </c>
      <c r="C4624">
        <f>B4624*Solar!$B$2</f>
        <v>819.9317400000001</v>
      </c>
    </row>
    <row r="4625" spans="1:3" x14ac:dyDescent="0.35">
      <c r="A4625">
        <v>312.00599999999997</v>
      </c>
      <c r="B4625">
        <f t="shared" si="72"/>
        <v>3120.0599999999995</v>
      </c>
      <c r="C4625">
        <f>B4625*Solar!$B$2</f>
        <v>620.89193999999998</v>
      </c>
    </row>
    <row r="4626" spans="1:3" x14ac:dyDescent="0.35">
      <c r="A4626">
        <v>245.33199999999999</v>
      </c>
      <c r="B4626">
        <f t="shared" si="72"/>
        <v>2453.3199999999997</v>
      </c>
      <c r="C4626">
        <f>B4626*Solar!$B$2</f>
        <v>488.21067999999997</v>
      </c>
    </row>
    <row r="4627" spans="1:3" x14ac:dyDescent="0.35">
      <c r="A4627">
        <v>159.81299999999999</v>
      </c>
      <c r="B4627">
        <f t="shared" si="72"/>
        <v>1598.1299999999999</v>
      </c>
      <c r="C4627">
        <f>B4627*Solar!$B$2</f>
        <v>318.02787000000001</v>
      </c>
    </row>
    <row r="4628" spans="1:3" x14ac:dyDescent="0.35">
      <c r="A4628">
        <v>73.44</v>
      </c>
      <c r="B4628">
        <f t="shared" si="72"/>
        <v>734.4</v>
      </c>
      <c r="C4628">
        <f>B4628*Solar!$B$2</f>
        <v>146.1456</v>
      </c>
    </row>
    <row r="4629" spans="1:3" x14ac:dyDescent="0.35">
      <c r="A4629">
        <v>16.239000000000001</v>
      </c>
      <c r="B4629">
        <f t="shared" si="72"/>
        <v>162.39000000000001</v>
      </c>
      <c r="C4629">
        <f>B4629*Solar!$B$2</f>
        <v>32.315610000000007</v>
      </c>
    </row>
    <row r="4630" spans="1:3" x14ac:dyDescent="0.35">
      <c r="A4630">
        <v>0.22600000000000001</v>
      </c>
      <c r="B4630">
        <f t="shared" si="72"/>
        <v>2.2600000000000002</v>
      </c>
      <c r="C4630">
        <f>B4630*Solar!$B$2</f>
        <v>0.44974000000000008</v>
      </c>
    </row>
    <row r="4631" spans="1:3" x14ac:dyDescent="0.35">
      <c r="A4631">
        <v>0</v>
      </c>
      <c r="B4631">
        <f t="shared" si="72"/>
        <v>0</v>
      </c>
      <c r="C4631">
        <f>B4631*Solar!$B$2</f>
        <v>0</v>
      </c>
    </row>
    <row r="4632" spans="1:3" x14ac:dyDescent="0.35">
      <c r="A4632">
        <v>0</v>
      </c>
      <c r="B4632">
        <f t="shared" si="72"/>
        <v>0</v>
      </c>
      <c r="C4632">
        <f>B4632*Solar!$B$2</f>
        <v>0</v>
      </c>
    </row>
    <row r="4633" spans="1:3" x14ac:dyDescent="0.35">
      <c r="A4633">
        <v>0</v>
      </c>
      <c r="B4633">
        <f t="shared" si="72"/>
        <v>0</v>
      </c>
      <c r="C4633">
        <f>B4633*Solar!$B$2</f>
        <v>0</v>
      </c>
    </row>
    <row r="4634" spans="1:3" x14ac:dyDescent="0.35">
      <c r="A4634">
        <v>0</v>
      </c>
      <c r="B4634">
        <f t="shared" si="72"/>
        <v>0</v>
      </c>
      <c r="C4634">
        <f>B4634*Solar!$B$2</f>
        <v>0</v>
      </c>
    </row>
    <row r="4635" spans="1:3" x14ac:dyDescent="0.35">
      <c r="A4635">
        <v>0</v>
      </c>
      <c r="B4635">
        <f t="shared" si="72"/>
        <v>0</v>
      </c>
      <c r="C4635">
        <f>B4635*Solar!$B$2</f>
        <v>0</v>
      </c>
    </row>
    <row r="4636" spans="1:3" x14ac:dyDescent="0.35">
      <c r="A4636">
        <v>4.0000000000000001E-3</v>
      </c>
      <c r="B4636">
        <f t="shared" si="72"/>
        <v>0.04</v>
      </c>
      <c r="C4636">
        <f>B4636*Solar!$B$2</f>
        <v>7.9600000000000001E-3</v>
      </c>
    </row>
    <row r="4637" spans="1:3" x14ac:dyDescent="0.35">
      <c r="A4637">
        <v>4.1420000000000003</v>
      </c>
      <c r="B4637">
        <f t="shared" si="72"/>
        <v>41.42</v>
      </c>
      <c r="C4637">
        <f>B4637*Solar!$B$2</f>
        <v>8.2425800000000002</v>
      </c>
    </row>
    <row r="4638" spans="1:3" x14ac:dyDescent="0.35">
      <c r="A4638">
        <v>44.091000000000001</v>
      </c>
      <c r="B4638">
        <f t="shared" si="72"/>
        <v>440.91</v>
      </c>
      <c r="C4638">
        <f>B4638*Solar!$B$2</f>
        <v>87.741090000000014</v>
      </c>
    </row>
    <row r="4639" spans="1:3" x14ac:dyDescent="0.35">
      <c r="A4639">
        <v>113.866</v>
      </c>
      <c r="B4639">
        <f t="shared" si="72"/>
        <v>1138.6600000000001</v>
      </c>
      <c r="C4639">
        <f>B4639*Solar!$B$2</f>
        <v>226.59334000000004</v>
      </c>
    </row>
    <row r="4640" spans="1:3" x14ac:dyDescent="0.35">
      <c r="A4640">
        <v>202.107</v>
      </c>
      <c r="B4640">
        <f t="shared" si="72"/>
        <v>2021.07</v>
      </c>
      <c r="C4640">
        <f>B4640*Solar!$B$2</f>
        <v>402.19292999999999</v>
      </c>
    </row>
    <row r="4641" spans="1:3" x14ac:dyDescent="0.35">
      <c r="A4641">
        <v>286.23700000000002</v>
      </c>
      <c r="B4641">
        <f t="shared" si="72"/>
        <v>2862.3700000000003</v>
      </c>
      <c r="C4641">
        <f>B4641*Solar!$B$2</f>
        <v>569.6116300000001</v>
      </c>
    </row>
    <row r="4642" spans="1:3" x14ac:dyDescent="0.35">
      <c r="A4642">
        <v>361.59300000000002</v>
      </c>
      <c r="B4642">
        <f t="shared" si="72"/>
        <v>3615.9300000000003</v>
      </c>
      <c r="C4642">
        <f>B4642*Solar!$B$2</f>
        <v>719.5700700000001</v>
      </c>
    </row>
    <row r="4643" spans="1:3" x14ac:dyDescent="0.35">
      <c r="A4643">
        <v>451.48399999999998</v>
      </c>
      <c r="B4643">
        <f t="shared" si="72"/>
        <v>4514.84</v>
      </c>
      <c r="C4643">
        <f>B4643*Solar!$B$2</f>
        <v>898.45316000000003</v>
      </c>
    </row>
    <row r="4644" spans="1:3" x14ac:dyDescent="0.35">
      <c r="A4644">
        <v>486.16</v>
      </c>
      <c r="B4644">
        <f t="shared" si="72"/>
        <v>4861.6000000000004</v>
      </c>
      <c r="C4644">
        <f>B4644*Solar!$B$2</f>
        <v>967.4584000000001</v>
      </c>
    </row>
    <row r="4645" spans="1:3" x14ac:dyDescent="0.35">
      <c r="A4645">
        <v>508.01799999999997</v>
      </c>
      <c r="B4645">
        <f t="shared" si="72"/>
        <v>5080.1799999999994</v>
      </c>
      <c r="C4645">
        <f>B4645*Solar!$B$2</f>
        <v>1010.9558199999999</v>
      </c>
    </row>
    <row r="4646" spans="1:3" x14ac:dyDescent="0.35">
      <c r="A4646">
        <v>466.44600000000003</v>
      </c>
      <c r="B4646">
        <f t="shared" si="72"/>
        <v>4664.46</v>
      </c>
      <c r="C4646">
        <f>B4646*Solar!$B$2</f>
        <v>928.22754000000009</v>
      </c>
    </row>
    <row r="4647" spans="1:3" x14ac:dyDescent="0.35">
      <c r="A4647">
        <v>464.20699999999999</v>
      </c>
      <c r="B4647">
        <f t="shared" si="72"/>
        <v>4642.07</v>
      </c>
      <c r="C4647">
        <f>B4647*Solar!$B$2</f>
        <v>923.77193</v>
      </c>
    </row>
    <row r="4648" spans="1:3" x14ac:dyDescent="0.35">
      <c r="A4648">
        <v>403.34800000000001</v>
      </c>
      <c r="B4648">
        <f t="shared" si="72"/>
        <v>4033.48</v>
      </c>
      <c r="C4648">
        <f>B4648*Solar!$B$2</f>
        <v>802.66252000000009</v>
      </c>
    </row>
    <row r="4649" spans="1:3" x14ac:dyDescent="0.35">
      <c r="A4649">
        <v>318.79199999999997</v>
      </c>
      <c r="B4649">
        <f t="shared" si="72"/>
        <v>3187.9199999999996</v>
      </c>
      <c r="C4649">
        <f>B4649*Solar!$B$2</f>
        <v>634.39607999999998</v>
      </c>
    </row>
    <row r="4650" spans="1:3" x14ac:dyDescent="0.35">
      <c r="A4650">
        <v>237.67</v>
      </c>
      <c r="B4650">
        <f t="shared" si="72"/>
        <v>2376.6999999999998</v>
      </c>
      <c r="C4650">
        <f>B4650*Solar!$B$2</f>
        <v>472.9633</v>
      </c>
    </row>
    <row r="4651" spans="1:3" x14ac:dyDescent="0.35">
      <c r="A4651">
        <v>151.45099999999999</v>
      </c>
      <c r="B4651">
        <f t="shared" si="72"/>
        <v>1514.51</v>
      </c>
      <c r="C4651">
        <f>B4651*Solar!$B$2</f>
        <v>301.38749000000001</v>
      </c>
    </row>
    <row r="4652" spans="1:3" x14ac:dyDescent="0.35">
      <c r="A4652">
        <v>76.638000000000005</v>
      </c>
      <c r="B4652">
        <f t="shared" si="72"/>
        <v>766.38000000000011</v>
      </c>
      <c r="C4652">
        <f>B4652*Solar!$B$2</f>
        <v>152.50962000000004</v>
      </c>
    </row>
    <row r="4653" spans="1:3" x14ac:dyDescent="0.35">
      <c r="A4653">
        <v>15.058</v>
      </c>
      <c r="B4653">
        <f t="shared" si="72"/>
        <v>150.57999999999998</v>
      </c>
      <c r="C4653">
        <f>B4653*Solar!$B$2</f>
        <v>29.965419999999998</v>
      </c>
    </row>
    <row r="4654" spans="1:3" x14ac:dyDescent="0.35">
      <c r="A4654">
        <v>0.126</v>
      </c>
      <c r="B4654">
        <f t="shared" si="72"/>
        <v>1.26</v>
      </c>
      <c r="C4654">
        <f>B4654*Solar!$B$2</f>
        <v>0.25074000000000002</v>
      </c>
    </row>
    <row r="4655" spans="1:3" x14ac:dyDescent="0.35">
      <c r="A4655">
        <v>0</v>
      </c>
      <c r="B4655">
        <f t="shared" si="72"/>
        <v>0</v>
      </c>
      <c r="C4655">
        <f>B4655*Solar!$B$2</f>
        <v>0</v>
      </c>
    </row>
    <row r="4656" spans="1:3" x14ac:dyDescent="0.35">
      <c r="A4656">
        <v>0</v>
      </c>
      <c r="B4656">
        <f t="shared" si="72"/>
        <v>0</v>
      </c>
      <c r="C4656">
        <f>B4656*Solar!$B$2</f>
        <v>0</v>
      </c>
    </row>
    <row r="4657" spans="1:3" x14ac:dyDescent="0.35">
      <c r="A4657">
        <v>0</v>
      </c>
      <c r="B4657">
        <f t="shared" si="72"/>
        <v>0</v>
      </c>
      <c r="C4657">
        <f>B4657*Solar!$B$2</f>
        <v>0</v>
      </c>
    </row>
    <row r="4658" spans="1:3" x14ac:dyDescent="0.35">
      <c r="A4658">
        <v>0</v>
      </c>
      <c r="B4658">
        <f t="shared" si="72"/>
        <v>0</v>
      </c>
      <c r="C4658">
        <f>B4658*Solar!$B$2</f>
        <v>0</v>
      </c>
    </row>
    <row r="4659" spans="1:3" x14ac:dyDescent="0.35">
      <c r="A4659">
        <v>0</v>
      </c>
      <c r="B4659">
        <f t="shared" si="72"/>
        <v>0</v>
      </c>
      <c r="C4659">
        <f>B4659*Solar!$B$2</f>
        <v>0</v>
      </c>
    </row>
    <row r="4660" spans="1:3" x14ac:dyDescent="0.35">
      <c r="A4660">
        <v>0</v>
      </c>
      <c r="B4660">
        <f t="shared" si="72"/>
        <v>0</v>
      </c>
      <c r="C4660">
        <f>B4660*Solar!$B$2</f>
        <v>0</v>
      </c>
    </row>
    <row r="4661" spans="1:3" x14ac:dyDescent="0.35">
      <c r="A4661">
        <v>2.9249999999999998</v>
      </c>
      <c r="B4661">
        <f t="shared" si="72"/>
        <v>29.25</v>
      </c>
      <c r="C4661">
        <f>B4661*Solar!$B$2</f>
        <v>5.8207500000000003</v>
      </c>
    </row>
    <row r="4662" spans="1:3" x14ac:dyDescent="0.35">
      <c r="A4662">
        <v>35.743000000000002</v>
      </c>
      <c r="B4662">
        <f t="shared" si="72"/>
        <v>357.43</v>
      </c>
      <c r="C4662">
        <f>B4662*Solar!$B$2</f>
        <v>71.128570000000011</v>
      </c>
    </row>
    <row r="4663" spans="1:3" x14ac:dyDescent="0.35">
      <c r="A4663">
        <v>99.962999999999994</v>
      </c>
      <c r="B4663">
        <f t="shared" si="72"/>
        <v>999.62999999999988</v>
      </c>
      <c r="C4663">
        <f>B4663*Solar!$B$2</f>
        <v>198.92636999999999</v>
      </c>
    </row>
    <row r="4664" spans="1:3" x14ac:dyDescent="0.35">
      <c r="A4664">
        <v>191.60900000000001</v>
      </c>
      <c r="B4664">
        <f t="shared" si="72"/>
        <v>1916.0900000000001</v>
      </c>
      <c r="C4664">
        <f>B4664*Solar!$B$2</f>
        <v>381.30191000000002</v>
      </c>
    </row>
    <row r="4665" spans="1:3" x14ac:dyDescent="0.35">
      <c r="A4665">
        <v>290.92700000000002</v>
      </c>
      <c r="B4665">
        <f t="shared" si="72"/>
        <v>2909.2700000000004</v>
      </c>
      <c r="C4665">
        <f>B4665*Solar!$B$2</f>
        <v>578.94473000000016</v>
      </c>
    </row>
    <row r="4666" spans="1:3" x14ac:dyDescent="0.35">
      <c r="A4666">
        <v>341.19099999999997</v>
      </c>
      <c r="B4666">
        <f t="shared" si="72"/>
        <v>3411.91</v>
      </c>
      <c r="C4666">
        <f>B4666*Solar!$B$2</f>
        <v>678.97009000000003</v>
      </c>
    </row>
    <row r="4667" spans="1:3" x14ac:dyDescent="0.35">
      <c r="A4667">
        <v>421.16500000000002</v>
      </c>
      <c r="B4667">
        <f t="shared" si="72"/>
        <v>4211.6500000000005</v>
      </c>
      <c r="C4667">
        <f>B4667*Solar!$B$2</f>
        <v>838.11835000000019</v>
      </c>
    </row>
    <row r="4668" spans="1:3" x14ac:dyDescent="0.35">
      <c r="A4668">
        <v>457.05700000000002</v>
      </c>
      <c r="B4668">
        <f t="shared" si="72"/>
        <v>4570.57</v>
      </c>
      <c r="C4668">
        <f>B4668*Solar!$B$2</f>
        <v>909.54342999999994</v>
      </c>
    </row>
    <row r="4669" spans="1:3" x14ac:dyDescent="0.35">
      <c r="A4669">
        <v>462.11900000000003</v>
      </c>
      <c r="B4669">
        <f t="shared" si="72"/>
        <v>4621.1900000000005</v>
      </c>
      <c r="C4669">
        <f>B4669*Solar!$B$2</f>
        <v>919.6168100000001</v>
      </c>
    </row>
    <row r="4670" spans="1:3" x14ac:dyDescent="0.35">
      <c r="A4670">
        <v>471.13200000000001</v>
      </c>
      <c r="B4670">
        <f t="shared" si="72"/>
        <v>4711.32</v>
      </c>
      <c r="C4670">
        <f>B4670*Solar!$B$2</f>
        <v>937.55268000000001</v>
      </c>
    </row>
    <row r="4671" spans="1:3" x14ac:dyDescent="0.35">
      <c r="A4671">
        <v>450.44799999999998</v>
      </c>
      <c r="B4671">
        <f t="shared" si="72"/>
        <v>4504.4799999999996</v>
      </c>
      <c r="C4671">
        <f>B4671*Solar!$B$2</f>
        <v>896.39152000000001</v>
      </c>
    </row>
    <row r="4672" spans="1:3" x14ac:dyDescent="0.35">
      <c r="A4672">
        <v>425.839</v>
      </c>
      <c r="B4672">
        <f t="shared" si="72"/>
        <v>4258.3900000000003</v>
      </c>
      <c r="C4672">
        <f>B4672*Solar!$B$2</f>
        <v>847.41961000000015</v>
      </c>
    </row>
    <row r="4673" spans="1:3" x14ac:dyDescent="0.35">
      <c r="A4673">
        <v>359.71899999999999</v>
      </c>
      <c r="B4673">
        <f t="shared" si="72"/>
        <v>3597.19</v>
      </c>
      <c r="C4673">
        <f>B4673*Solar!$B$2</f>
        <v>715.84081000000003</v>
      </c>
    </row>
    <row r="4674" spans="1:3" x14ac:dyDescent="0.35">
      <c r="A4674">
        <v>255.761</v>
      </c>
      <c r="B4674">
        <f t="shared" si="72"/>
        <v>2557.61</v>
      </c>
      <c r="C4674">
        <f>B4674*Solar!$B$2</f>
        <v>508.96439000000004</v>
      </c>
    </row>
    <row r="4675" spans="1:3" x14ac:dyDescent="0.35">
      <c r="A4675">
        <v>170.52699999999999</v>
      </c>
      <c r="B4675">
        <f t="shared" ref="B4675:B4738" si="73">A4675*10</f>
        <v>1705.27</v>
      </c>
      <c r="C4675">
        <f>B4675*Solar!$B$2</f>
        <v>339.34872999999999</v>
      </c>
    </row>
    <row r="4676" spans="1:3" x14ac:dyDescent="0.35">
      <c r="A4676">
        <v>77.582999999999998</v>
      </c>
      <c r="B4676">
        <f t="shared" si="73"/>
        <v>775.82999999999993</v>
      </c>
      <c r="C4676">
        <f>B4676*Solar!$B$2</f>
        <v>154.39016999999998</v>
      </c>
    </row>
    <row r="4677" spans="1:3" x14ac:dyDescent="0.35">
      <c r="A4677">
        <v>17.617000000000001</v>
      </c>
      <c r="B4677">
        <f t="shared" si="73"/>
        <v>176.17000000000002</v>
      </c>
      <c r="C4677">
        <f>B4677*Solar!$B$2</f>
        <v>35.057830000000003</v>
      </c>
    </row>
    <row r="4678" spans="1:3" x14ac:dyDescent="0.35">
      <c r="A4678">
        <v>0.16700000000000001</v>
      </c>
      <c r="B4678">
        <f t="shared" si="73"/>
        <v>1.6700000000000002</v>
      </c>
      <c r="C4678">
        <f>B4678*Solar!$B$2</f>
        <v>0.33233000000000007</v>
      </c>
    </row>
    <row r="4679" spans="1:3" x14ac:dyDescent="0.35">
      <c r="A4679">
        <v>0</v>
      </c>
      <c r="B4679">
        <f t="shared" si="73"/>
        <v>0</v>
      </c>
      <c r="C4679">
        <f>B4679*Solar!$B$2</f>
        <v>0</v>
      </c>
    </row>
    <row r="4680" spans="1:3" x14ac:dyDescent="0.35">
      <c r="A4680">
        <v>0</v>
      </c>
      <c r="B4680">
        <f t="shared" si="73"/>
        <v>0</v>
      </c>
      <c r="C4680">
        <f>B4680*Solar!$B$2</f>
        <v>0</v>
      </c>
    </row>
    <row r="4681" spans="1:3" x14ac:dyDescent="0.35">
      <c r="A4681">
        <v>0</v>
      </c>
      <c r="B4681">
        <f t="shared" si="73"/>
        <v>0</v>
      </c>
      <c r="C4681">
        <f>B4681*Solar!$B$2</f>
        <v>0</v>
      </c>
    </row>
    <row r="4682" spans="1:3" x14ac:dyDescent="0.35">
      <c r="A4682">
        <v>0</v>
      </c>
      <c r="B4682">
        <f t="shared" si="73"/>
        <v>0</v>
      </c>
      <c r="C4682">
        <f>B4682*Solar!$B$2</f>
        <v>0</v>
      </c>
    </row>
    <row r="4683" spans="1:3" x14ac:dyDescent="0.35">
      <c r="A4683">
        <v>0</v>
      </c>
      <c r="B4683">
        <f t="shared" si="73"/>
        <v>0</v>
      </c>
      <c r="C4683">
        <f>B4683*Solar!$B$2</f>
        <v>0</v>
      </c>
    </row>
    <row r="4684" spans="1:3" x14ac:dyDescent="0.35">
      <c r="A4684">
        <v>0</v>
      </c>
      <c r="B4684">
        <f t="shared" si="73"/>
        <v>0</v>
      </c>
      <c r="C4684">
        <f>B4684*Solar!$B$2</f>
        <v>0</v>
      </c>
    </row>
    <row r="4685" spans="1:3" x14ac:dyDescent="0.35">
      <c r="A4685">
        <v>3.7370000000000001</v>
      </c>
      <c r="B4685">
        <f t="shared" si="73"/>
        <v>37.370000000000005</v>
      </c>
      <c r="C4685">
        <f>B4685*Solar!$B$2</f>
        <v>7.436630000000001</v>
      </c>
    </row>
    <row r="4686" spans="1:3" x14ac:dyDescent="0.35">
      <c r="A4686">
        <v>45.088999999999999</v>
      </c>
      <c r="B4686">
        <f t="shared" si="73"/>
        <v>450.89</v>
      </c>
      <c r="C4686">
        <f>B4686*Solar!$B$2</f>
        <v>89.727109999999996</v>
      </c>
    </row>
    <row r="4687" spans="1:3" x14ac:dyDescent="0.35">
      <c r="A4687">
        <v>127.64700000000001</v>
      </c>
      <c r="B4687">
        <f t="shared" si="73"/>
        <v>1276.47</v>
      </c>
      <c r="C4687">
        <f>B4687*Solar!$B$2</f>
        <v>254.01753000000002</v>
      </c>
    </row>
    <row r="4688" spans="1:3" x14ac:dyDescent="0.35">
      <c r="A4688">
        <v>233.69800000000001</v>
      </c>
      <c r="B4688">
        <f t="shared" si="73"/>
        <v>2336.98</v>
      </c>
      <c r="C4688">
        <f>B4688*Solar!$B$2</f>
        <v>465.05902000000003</v>
      </c>
    </row>
    <row r="4689" spans="1:3" x14ac:dyDescent="0.35">
      <c r="A4689">
        <v>339.97899999999998</v>
      </c>
      <c r="B4689">
        <f t="shared" si="73"/>
        <v>3399.79</v>
      </c>
      <c r="C4689">
        <f>B4689*Solar!$B$2</f>
        <v>676.55821000000003</v>
      </c>
    </row>
    <row r="4690" spans="1:3" x14ac:dyDescent="0.35">
      <c r="A4690">
        <v>417.08300000000003</v>
      </c>
      <c r="B4690">
        <f t="shared" si="73"/>
        <v>4170.83</v>
      </c>
      <c r="C4690">
        <f>B4690*Solar!$B$2</f>
        <v>829.99517000000003</v>
      </c>
    </row>
    <row r="4691" spans="1:3" x14ac:dyDescent="0.35">
      <c r="A4691">
        <v>491.483</v>
      </c>
      <c r="B4691">
        <f t="shared" si="73"/>
        <v>4914.83</v>
      </c>
      <c r="C4691">
        <f>B4691*Solar!$B$2</f>
        <v>978.05117000000007</v>
      </c>
    </row>
    <row r="4692" spans="1:3" x14ac:dyDescent="0.35">
      <c r="A4692">
        <v>536.37699999999995</v>
      </c>
      <c r="B4692">
        <f t="shared" si="73"/>
        <v>5363.7699999999995</v>
      </c>
      <c r="C4692">
        <f>B4692*Solar!$B$2</f>
        <v>1067.39023</v>
      </c>
    </row>
    <row r="4693" spans="1:3" x14ac:dyDescent="0.35">
      <c r="A4693">
        <v>516.59500000000003</v>
      </c>
      <c r="B4693">
        <f t="shared" si="73"/>
        <v>5165.9500000000007</v>
      </c>
      <c r="C4693">
        <f>B4693*Solar!$B$2</f>
        <v>1028.0240500000002</v>
      </c>
    </row>
    <row r="4694" spans="1:3" x14ac:dyDescent="0.35">
      <c r="A4694">
        <v>526.72799999999995</v>
      </c>
      <c r="B4694">
        <f t="shared" si="73"/>
        <v>5267.28</v>
      </c>
      <c r="C4694">
        <f>B4694*Solar!$B$2</f>
        <v>1048.1887200000001</v>
      </c>
    </row>
    <row r="4695" spans="1:3" x14ac:dyDescent="0.35">
      <c r="A4695">
        <v>486.07900000000001</v>
      </c>
      <c r="B4695">
        <f t="shared" si="73"/>
        <v>4860.79</v>
      </c>
      <c r="C4695">
        <f>B4695*Solar!$B$2</f>
        <v>967.29721000000006</v>
      </c>
    </row>
    <row r="4696" spans="1:3" x14ac:dyDescent="0.35">
      <c r="A4696">
        <v>440.52499999999998</v>
      </c>
      <c r="B4696">
        <f t="shared" si="73"/>
        <v>4405.25</v>
      </c>
      <c r="C4696">
        <f>B4696*Solar!$B$2</f>
        <v>876.64475000000004</v>
      </c>
    </row>
    <row r="4697" spans="1:3" x14ac:dyDescent="0.35">
      <c r="A4697">
        <v>326.00900000000001</v>
      </c>
      <c r="B4697">
        <f t="shared" si="73"/>
        <v>3260.09</v>
      </c>
      <c r="C4697">
        <f>B4697*Solar!$B$2</f>
        <v>648.75791000000004</v>
      </c>
    </row>
    <row r="4698" spans="1:3" x14ac:dyDescent="0.35">
      <c r="A4698">
        <v>269.51299999999998</v>
      </c>
      <c r="B4698">
        <f t="shared" si="73"/>
        <v>2695.1299999999997</v>
      </c>
      <c r="C4698">
        <f>B4698*Solar!$B$2</f>
        <v>536.33087</v>
      </c>
    </row>
    <row r="4699" spans="1:3" x14ac:dyDescent="0.35">
      <c r="A4699">
        <v>176.74299999999999</v>
      </c>
      <c r="B4699">
        <f t="shared" si="73"/>
        <v>1767.4299999999998</v>
      </c>
      <c r="C4699">
        <f>B4699*Solar!$B$2</f>
        <v>351.71857</v>
      </c>
    </row>
    <row r="4700" spans="1:3" x14ac:dyDescent="0.35">
      <c r="A4700">
        <v>80.379000000000005</v>
      </c>
      <c r="B4700">
        <f t="shared" si="73"/>
        <v>803.79000000000008</v>
      </c>
      <c r="C4700">
        <f>B4700*Solar!$B$2</f>
        <v>159.95421000000002</v>
      </c>
    </row>
    <row r="4701" spans="1:3" x14ac:dyDescent="0.35">
      <c r="A4701">
        <v>14.02</v>
      </c>
      <c r="B4701">
        <f t="shared" si="73"/>
        <v>140.19999999999999</v>
      </c>
      <c r="C4701">
        <f>B4701*Solar!$B$2</f>
        <v>27.899799999999999</v>
      </c>
    </row>
    <row r="4702" spans="1:3" x14ac:dyDescent="0.35">
      <c r="A4702">
        <v>2.4E-2</v>
      </c>
      <c r="B4702">
        <f t="shared" si="73"/>
        <v>0.24</v>
      </c>
      <c r="C4702">
        <f>B4702*Solar!$B$2</f>
        <v>4.7760000000000004E-2</v>
      </c>
    </row>
    <row r="4703" spans="1:3" x14ac:dyDescent="0.35">
      <c r="A4703">
        <v>0</v>
      </c>
      <c r="B4703">
        <f t="shared" si="73"/>
        <v>0</v>
      </c>
      <c r="C4703">
        <f>B4703*Solar!$B$2</f>
        <v>0</v>
      </c>
    </row>
    <row r="4704" spans="1:3" x14ac:dyDescent="0.35">
      <c r="A4704">
        <v>0</v>
      </c>
      <c r="B4704">
        <f t="shared" si="73"/>
        <v>0</v>
      </c>
      <c r="C4704">
        <f>B4704*Solar!$B$2</f>
        <v>0</v>
      </c>
    </row>
    <row r="4705" spans="1:3" x14ac:dyDescent="0.35">
      <c r="A4705">
        <v>0</v>
      </c>
      <c r="B4705">
        <f t="shared" si="73"/>
        <v>0</v>
      </c>
      <c r="C4705">
        <f>B4705*Solar!$B$2</f>
        <v>0</v>
      </c>
    </row>
    <row r="4706" spans="1:3" x14ac:dyDescent="0.35">
      <c r="A4706">
        <v>0</v>
      </c>
      <c r="B4706">
        <f t="shared" si="73"/>
        <v>0</v>
      </c>
      <c r="C4706">
        <f>B4706*Solar!$B$2</f>
        <v>0</v>
      </c>
    </row>
    <row r="4707" spans="1:3" x14ac:dyDescent="0.35">
      <c r="A4707">
        <v>0</v>
      </c>
      <c r="B4707">
        <f t="shared" si="73"/>
        <v>0</v>
      </c>
      <c r="C4707">
        <f>B4707*Solar!$B$2</f>
        <v>0</v>
      </c>
    </row>
    <row r="4708" spans="1:3" x14ac:dyDescent="0.35">
      <c r="A4708">
        <v>0</v>
      </c>
      <c r="B4708">
        <f t="shared" si="73"/>
        <v>0</v>
      </c>
      <c r="C4708">
        <f>B4708*Solar!$B$2</f>
        <v>0</v>
      </c>
    </row>
    <row r="4709" spans="1:3" x14ac:dyDescent="0.35">
      <c r="A4709">
        <v>2.7879999999999998</v>
      </c>
      <c r="B4709">
        <f t="shared" si="73"/>
        <v>27.88</v>
      </c>
      <c r="C4709">
        <f>B4709*Solar!$B$2</f>
        <v>5.5481199999999999</v>
      </c>
    </row>
    <row r="4710" spans="1:3" x14ac:dyDescent="0.35">
      <c r="A4710">
        <v>37.53</v>
      </c>
      <c r="B4710">
        <f t="shared" si="73"/>
        <v>375.3</v>
      </c>
      <c r="C4710">
        <f>B4710*Solar!$B$2</f>
        <v>74.684700000000007</v>
      </c>
    </row>
    <row r="4711" spans="1:3" x14ac:dyDescent="0.35">
      <c r="A4711">
        <v>110.146</v>
      </c>
      <c r="B4711">
        <f t="shared" si="73"/>
        <v>1101.46</v>
      </c>
      <c r="C4711">
        <f>B4711*Solar!$B$2</f>
        <v>219.19054000000003</v>
      </c>
    </row>
    <row r="4712" spans="1:3" x14ac:dyDescent="0.35">
      <c r="A4712">
        <v>211.715</v>
      </c>
      <c r="B4712">
        <f t="shared" si="73"/>
        <v>2117.15</v>
      </c>
      <c r="C4712">
        <f>B4712*Solar!$B$2</f>
        <v>421.31285000000003</v>
      </c>
    </row>
    <row r="4713" spans="1:3" x14ac:dyDescent="0.35">
      <c r="A4713">
        <v>299.08600000000001</v>
      </c>
      <c r="B4713">
        <f t="shared" si="73"/>
        <v>2990.86</v>
      </c>
      <c r="C4713">
        <f>B4713*Solar!$B$2</f>
        <v>595.18114000000003</v>
      </c>
    </row>
    <row r="4714" spans="1:3" x14ac:dyDescent="0.35">
      <c r="A4714">
        <v>386.161</v>
      </c>
      <c r="B4714">
        <f t="shared" si="73"/>
        <v>3861.61</v>
      </c>
      <c r="C4714">
        <f>B4714*Solar!$B$2</f>
        <v>768.46039000000007</v>
      </c>
    </row>
    <row r="4715" spans="1:3" x14ac:dyDescent="0.35">
      <c r="A4715">
        <v>469.84800000000001</v>
      </c>
      <c r="B4715">
        <f t="shared" si="73"/>
        <v>4698.4800000000005</v>
      </c>
      <c r="C4715">
        <f>B4715*Solar!$B$2</f>
        <v>934.99752000000012</v>
      </c>
    </row>
    <row r="4716" spans="1:3" x14ac:dyDescent="0.35">
      <c r="A4716">
        <v>482.108</v>
      </c>
      <c r="B4716">
        <f t="shared" si="73"/>
        <v>4821.08</v>
      </c>
      <c r="C4716">
        <f>B4716*Solar!$B$2</f>
        <v>959.39492000000007</v>
      </c>
    </row>
    <row r="4717" spans="1:3" x14ac:dyDescent="0.35">
      <c r="A4717">
        <v>498.154</v>
      </c>
      <c r="B4717">
        <f t="shared" si="73"/>
        <v>4981.54</v>
      </c>
      <c r="C4717">
        <f>B4717*Solar!$B$2</f>
        <v>991.32646</v>
      </c>
    </row>
    <row r="4718" spans="1:3" x14ac:dyDescent="0.35">
      <c r="A4718">
        <v>481.96</v>
      </c>
      <c r="B4718">
        <f t="shared" si="73"/>
        <v>4819.5999999999995</v>
      </c>
      <c r="C4718">
        <f>B4718*Solar!$B$2</f>
        <v>959.10039999999992</v>
      </c>
    </row>
    <row r="4719" spans="1:3" x14ac:dyDescent="0.35">
      <c r="A4719">
        <v>475.34500000000003</v>
      </c>
      <c r="B4719">
        <f t="shared" si="73"/>
        <v>4753.4500000000007</v>
      </c>
      <c r="C4719">
        <f>B4719*Solar!$B$2</f>
        <v>945.93655000000024</v>
      </c>
    </row>
    <row r="4720" spans="1:3" x14ac:dyDescent="0.35">
      <c r="A4720">
        <v>416.33300000000003</v>
      </c>
      <c r="B4720">
        <f t="shared" si="73"/>
        <v>4163.33</v>
      </c>
      <c r="C4720">
        <f>B4720*Solar!$B$2</f>
        <v>828.50267000000008</v>
      </c>
    </row>
    <row r="4721" spans="1:3" x14ac:dyDescent="0.35">
      <c r="A4721">
        <v>324.75</v>
      </c>
      <c r="B4721">
        <f t="shared" si="73"/>
        <v>3247.5</v>
      </c>
      <c r="C4721">
        <f>B4721*Solar!$B$2</f>
        <v>646.25250000000005</v>
      </c>
    </row>
    <row r="4722" spans="1:3" x14ac:dyDescent="0.35">
      <c r="A4722">
        <v>245.34800000000001</v>
      </c>
      <c r="B4722">
        <f t="shared" si="73"/>
        <v>2453.48</v>
      </c>
      <c r="C4722">
        <f>B4722*Solar!$B$2</f>
        <v>488.24252000000001</v>
      </c>
    </row>
    <row r="4723" spans="1:3" x14ac:dyDescent="0.35">
      <c r="A4723">
        <v>156.452</v>
      </c>
      <c r="B4723">
        <f t="shared" si="73"/>
        <v>1564.52</v>
      </c>
      <c r="C4723">
        <f>B4723*Solar!$B$2</f>
        <v>311.33948000000004</v>
      </c>
    </row>
    <row r="4724" spans="1:3" x14ac:dyDescent="0.35">
      <c r="A4724">
        <v>73.543999999999997</v>
      </c>
      <c r="B4724">
        <f t="shared" si="73"/>
        <v>735.43999999999994</v>
      </c>
      <c r="C4724">
        <f>B4724*Solar!$B$2</f>
        <v>146.35255999999998</v>
      </c>
    </row>
    <row r="4725" spans="1:3" x14ac:dyDescent="0.35">
      <c r="A4725">
        <v>12.346</v>
      </c>
      <c r="B4725">
        <f t="shared" si="73"/>
        <v>123.46000000000001</v>
      </c>
      <c r="C4725">
        <f>B4725*Solar!$B$2</f>
        <v>24.568540000000002</v>
      </c>
    </row>
    <row r="4726" spans="1:3" x14ac:dyDescent="0.35">
      <c r="A4726">
        <v>3.6999999999999998E-2</v>
      </c>
      <c r="B4726">
        <f t="shared" si="73"/>
        <v>0.37</v>
      </c>
      <c r="C4726">
        <f>B4726*Solar!$B$2</f>
        <v>7.3630000000000001E-2</v>
      </c>
    </row>
    <row r="4727" spans="1:3" x14ac:dyDescent="0.35">
      <c r="A4727">
        <v>0</v>
      </c>
      <c r="B4727">
        <f t="shared" si="73"/>
        <v>0</v>
      </c>
      <c r="C4727">
        <f>B4727*Solar!$B$2</f>
        <v>0</v>
      </c>
    </row>
    <row r="4728" spans="1:3" x14ac:dyDescent="0.35">
      <c r="A4728">
        <v>0</v>
      </c>
      <c r="B4728">
        <f t="shared" si="73"/>
        <v>0</v>
      </c>
      <c r="C4728">
        <f>B4728*Solar!$B$2</f>
        <v>0</v>
      </c>
    </row>
    <row r="4729" spans="1:3" x14ac:dyDescent="0.35">
      <c r="A4729">
        <v>0</v>
      </c>
      <c r="B4729">
        <f t="shared" si="73"/>
        <v>0</v>
      </c>
      <c r="C4729">
        <f>B4729*Solar!$B$2</f>
        <v>0</v>
      </c>
    </row>
    <row r="4730" spans="1:3" x14ac:dyDescent="0.35">
      <c r="A4730">
        <v>0</v>
      </c>
      <c r="B4730">
        <f t="shared" si="73"/>
        <v>0</v>
      </c>
      <c r="C4730">
        <f>B4730*Solar!$B$2</f>
        <v>0</v>
      </c>
    </row>
    <row r="4731" spans="1:3" x14ac:dyDescent="0.35">
      <c r="A4731">
        <v>0</v>
      </c>
      <c r="B4731">
        <f t="shared" si="73"/>
        <v>0</v>
      </c>
      <c r="C4731">
        <f>B4731*Solar!$B$2</f>
        <v>0</v>
      </c>
    </row>
    <row r="4732" spans="1:3" x14ac:dyDescent="0.35">
      <c r="A4732">
        <v>0</v>
      </c>
      <c r="B4732">
        <f t="shared" si="73"/>
        <v>0</v>
      </c>
      <c r="C4732">
        <f>B4732*Solar!$B$2</f>
        <v>0</v>
      </c>
    </row>
    <row r="4733" spans="1:3" x14ac:dyDescent="0.35">
      <c r="A4733">
        <v>2.8660000000000001</v>
      </c>
      <c r="B4733">
        <f t="shared" si="73"/>
        <v>28.66</v>
      </c>
      <c r="C4733">
        <f>B4733*Solar!$B$2</f>
        <v>5.7033400000000007</v>
      </c>
    </row>
    <row r="4734" spans="1:3" x14ac:dyDescent="0.35">
      <c r="A4734">
        <v>37.098999999999997</v>
      </c>
      <c r="B4734">
        <f t="shared" si="73"/>
        <v>370.98999999999995</v>
      </c>
      <c r="C4734">
        <f>B4734*Solar!$B$2</f>
        <v>73.827010000000001</v>
      </c>
    </row>
    <row r="4735" spans="1:3" x14ac:dyDescent="0.35">
      <c r="A4735">
        <v>108.56699999999999</v>
      </c>
      <c r="B4735">
        <f t="shared" si="73"/>
        <v>1085.6699999999998</v>
      </c>
      <c r="C4735">
        <f>B4735*Solar!$B$2</f>
        <v>216.04832999999999</v>
      </c>
    </row>
    <row r="4736" spans="1:3" x14ac:dyDescent="0.35">
      <c r="A4736">
        <v>225.90600000000001</v>
      </c>
      <c r="B4736">
        <f t="shared" si="73"/>
        <v>2259.06</v>
      </c>
      <c r="C4736">
        <f>B4736*Solar!$B$2</f>
        <v>449.55294000000004</v>
      </c>
    </row>
    <row r="4737" spans="1:3" x14ac:dyDescent="0.35">
      <c r="A4737">
        <v>340.87299999999999</v>
      </c>
      <c r="B4737">
        <f t="shared" si="73"/>
        <v>3408.73</v>
      </c>
      <c r="C4737">
        <f>B4737*Solar!$B$2</f>
        <v>678.33726999999999</v>
      </c>
    </row>
    <row r="4738" spans="1:3" x14ac:dyDescent="0.35">
      <c r="A4738">
        <v>464</v>
      </c>
      <c r="B4738">
        <f t="shared" si="73"/>
        <v>4640</v>
      </c>
      <c r="C4738">
        <f>B4738*Solar!$B$2</f>
        <v>923.36</v>
      </c>
    </row>
    <row r="4739" spans="1:3" x14ac:dyDescent="0.35">
      <c r="A4739">
        <v>503.04</v>
      </c>
      <c r="B4739">
        <f t="shared" ref="B4739:B4802" si="74">A4739*10</f>
        <v>5030.4000000000005</v>
      </c>
      <c r="C4739">
        <f>B4739*Solar!$B$2</f>
        <v>1001.0496000000002</v>
      </c>
    </row>
    <row r="4740" spans="1:3" x14ac:dyDescent="0.35">
      <c r="A4740">
        <v>524.93100000000004</v>
      </c>
      <c r="B4740">
        <f t="shared" si="74"/>
        <v>5249.31</v>
      </c>
      <c r="C4740">
        <f>B4740*Solar!$B$2</f>
        <v>1044.6126900000002</v>
      </c>
    </row>
    <row r="4741" spans="1:3" x14ac:dyDescent="0.35">
      <c r="A4741">
        <v>529.45799999999997</v>
      </c>
      <c r="B4741">
        <f t="shared" si="74"/>
        <v>5294.58</v>
      </c>
      <c r="C4741">
        <f>B4741*Solar!$B$2</f>
        <v>1053.6214199999999</v>
      </c>
    </row>
    <row r="4742" spans="1:3" x14ac:dyDescent="0.35">
      <c r="A4742">
        <v>581.76400000000001</v>
      </c>
      <c r="B4742">
        <f t="shared" si="74"/>
        <v>5817.64</v>
      </c>
      <c r="C4742">
        <f>B4742*Solar!$B$2</f>
        <v>1157.71036</v>
      </c>
    </row>
    <row r="4743" spans="1:3" x14ac:dyDescent="0.35">
      <c r="A4743">
        <v>525.80600000000004</v>
      </c>
      <c r="B4743">
        <f t="shared" si="74"/>
        <v>5258.06</v>
      </c>
      <c r="C4743">
        <f>B4743*Solar!$B$2</f>
        <v>1046.3539400000002</v>
      </c>
    </row>
    <row r="4744" spans="1:3" x14ac:dyDescent="0.35">
      <c r="A4744">
        <v>465.88099999999997</v>
      </c>
      <c r="B4744">
        <f t="shared" si="74"/>
        <v>4658.8099999999995</v>
      </c>
      <c r="C4744">
        <f>B4744*Solar!$B$2</f>
        <v>927.10318999999993</v>
      </c>
    </row>
    <row r="4745" spans="1:3" x14ac:dyDescent="0.35">
      <c r="A4745">
        <v>353.952</v>
      </c>
      <c r="B4745">
        <f t="shared" si="74"/>
        <v>3539.52</v>
      </c>
      <c r="C4745">
        <f>B4745*Solar!$B$2</f>
        <v>704.36448000000007</v>
      </c>
    </row>
    <row r="4746" spans="1:3" x14ac:dyDescent="0.35">
      <c r="A4746">
        <v>267.346</v>
      </c>
      <c r="B4746">
        <f t="shared" si="74"/>
        <v>2673.46</v>
      </c>
      <c r="C4746">
        <f>B4746*Solar!$B$2</f>
        <v>532.01854000000003</v>
      </c>
    </row>
    <row r="4747" spans="1:3" x14ac:dyDescent="0.35">
      <c r="A4747">
        <v>159.28</v>
      </c>
      <c r="B4747">
        <f t="shared" si="74"/>
        <v>1592.8</v>
      </c>
      <c r="C4747">
        <f>B4747*Solar!$B$2</f>
        <v>316.96719999999999</v>
      </c>
    </row>
    <row r="4748" spans="1:3" x14ac:dyDescent="0.35">
      <c r="A4748">
        <v>81.326999999999998</v>
      </c>
      <c r="B4748">
        <f t="shared" si="74"/>
        <v>813.27</v>
      </c>
      <c r="C4748">
        <f>B4748*Solar!$B$2</f>
        <v>161.84073000000001</v>
      </c>
    </row>
    <row r="4749" spans="1:3" x14ac:dyDescent="0.35">
      <c r="A4749">
        <v>15.759</v>
      </c>
      <c r="B4749">
        <f t="shared" si="74"/>
        <v>157.59</v>
      </c>
      <c r="C4749">
        <f>B4749*Solar!$B$2</f>
        <v>31.360410000000002</v>
      </c>
    </row>
    <row r="4750" spans="1:3" x14ac:dyDescent="0.35">
      <c r="A4750">
        <v>1.4E-2</v>
      </c>
      <c r="B4750">
        <f t="shared" si="74"/>
        <v>0.14000000000000001</v>
      </c>
      <c r="C4750">
        <f>B4750*Solar!$B$2</f>
        <v>2.7860000000000003E-2</v>
      </c>
    </row>
    <row r="4751" spans="1:3" x14ac:dyDescent="0.35">
      <c r="A4751">
        <v>0</v>
      </c>
      <c r="B4751">
        <f t="shared" si="74"/>
        <v>0</v>
      </c>
      <c r="C4751">
        <f>B4751*Solar!$B$2</f>
        <v>0</v>
      </c>
    </row>
    <row r="4752" spans="1:3" x14ac:dyDescent="0.35">
      <c r="A4752">
        <v>0</v>
      </c>
      <c r="B4752">
        <f t="shared" si="74"/>
        <v>0</v>
      </c>
      <c r="C4752">
        <f>B4752*Solar!$B$2</f>
        <v>0</v>
      </c>
    </row>
    <row r="4753" spans="1:3" x14ac:dyDescent="0.35">
      <c r="A4753">
        <v>0</v>
      </c>
      <c r="B4753">
        <f t="shared" si="74"/>
        <v>0</v>
      </c>
      <c r="C4753">
        <f>B4753*Solar!$B$2</f>
        <v>0</v>
      </c>
    </row>
    <row r="4754" spans="1:3" x14ac:dyDescent="0.35">
      <c r="A4754">
        <v>0</v>
      </c>
      <c r="B4754">
        <f t="shared" si="74"/>
        <v>0</v>
      </c>
      <c r="C4754">
        <f>B4754*Solar!$B$2</f>
        <v>0</v>
      </c>
    </row>
    <row r="4755" spans="1:3" x14ac:dyDescent="0.35">
      <c r="A4755">
        <v>0</v>
      </c>
      <c r="B4755">
        <f t="shared" si="74"/>
        <v>0</v>
      </c>
      <c r="C4755">
        <f>B4755*Solar!$B$2</f>
        <v>0</v>
      </c>
    </row>
    <row r="4756" spans="1:3" x14ac:dyDescent="0.35">
      <c r="A4756">
        <v>0</v>
      </c>
      <c r="B4756">
        <f t="shared" si="74"/>
        <v>0</v>
      </c>
      <c r="C4756">
        <f>B4756*Solar!$B$2</f>
        <v>0</v>
      </c>
    </row>
    <row r="4757" spans="1:3" x14ac:dyDescent="0.35">
      <c r="A4757">
        <v>3.8860000000000001</v>
      </c>
      <c r="B4757">
        <f t="shared" si="74"/>
        <v>38.86</v>
      </c>
      <c r="C4757">
        <f>B4757*Solar!$B$2</f>
        <v>7.7331400000000006</v>
      </c>
    </row>
    <row r="4758" spans="1:3" x14ac:dyDescent="0.35">
      <c r="A4758">
        <v>43.393000000000001</v>
      </c>
      <c r="B4758">
        <f t="shared" si="74"/>
        <v>433.93</v>
      </c>
      <c r="C4758">
        <f>B4758*Solar!$B$2</f>
        <v>86.352070000000012</v>
      </c>
    </row>
    <row r="4759" spans="1:3" x14ac:dyDescent="0.35">
      <c r="A4759">
        <v>115.708</v>
      </c>
      <c r="B4759">
        <f t="shared" si="74"/>
        <v>1157.08</v>
      </c>
      <c r="C4759">
        <f>B4759*Solar!$B$2</f>
        <v>230.25891999999999</v>
      </c>
    </row>
    <row r="4760" spans="1:3" x14ac:dyDescent="0.35">
      <c r="A4760">
        <v>230.78100000000001</v>
      </c>
      <c r="B4760">
        <f t="shared" si="74"/>
        <v>2307.81</v>
      </c>
      <c r="C4760">
        <f>B4760*Solar!$B$2</f>
        <v>459.25418999999999</v>
      </c>
    </row>
    <row r="4761" spans="1:3" x14ac:dyDescent="0.35">
      <c r="A4761">
        <v>331.69499999999999</v>
      </c>
      <c r="B4761">
        <f t="shared" si="74"/>
        <v>3316.95</v>
      </c>
      <c r="C4761">
        <f>B4761*Solar!$B$2</f>
        <v>660.07304999999997</v>
      </c>
    </row>
    <row r="4762" spans="1:3" x14ac:dyDescent="0.35">
      <c r="A4762">
        <v>426.892</v>
      </c>
      <c r="B4762">
        <f t="shared" si="74"/>
        <v>4268.92</v>
      </c>
      <c r="C4762">
        <f>B4762*Solar!$B$2</f>
        <v>849.51508000000001</v>
      </c>
    </row>
    <row r="4763" spans="1:3" x14ac:dyDescent="0.35">
      <c r="A4763">
        <v>465.53399999999999</v>
      </c>
      <c r="B4763">
        <f t="shared" si="74"/>
        <v>4655.34</v>
      </c>
      <c r="C4763">
        <f>B4763*Solar!$B$2</f>
        <v>926.41266000000007</v>
      </c>
    </row>
    <row r="4764" spans="1:3" x14ac:dyDescent="0.35">
      <c r="A4764">
        <v>547.64700000000005</v>
      </c>
      <c r="B4764">
        <f t="shared" si="74"/>
        <v>5476.47</v>
      </c>
      <c r="C4764">
        <f>B4764*Solar!$B$2</f>
        <v>1089.81753</v>
      </c>
    </row>
    <row r="4765" spans="1:3" x14ac:dyDescent="0.35">
      <c r="A4765">
        <v>565.005</v>
      </c>
      <c r="B4765">
        <f t="shared" si="74"/>
        <v>5650.05</v>
      </c>
      <c r="C4765">
        <f>B4765*Solar!$B$2</f>
        <v>1124.35995</v>
      </c>
    </row>
    <row r="4766" spans="1:3" x14ac:dyDescent="0.35">
      <c r="A4766">
        <v>542.476</v>
      </c>
      <c r="B4766">
        <f t="shared" si="74"/>
        <v>5424.76</v>
      </c>
      <c r="C4766">
        <f>B4766*Solar!$B$2</f>
        <v>1079.5272400000001</v>
      </c>
    </row>
    <row r="4767" spans="1:3" x14ac:dyDescent="0.35">
      <c r="A4767">
        <v>491.53800000000001</v>
      </c>
      <c r="B4767">
        <f t="shared" si="74"/>
        <v>4915.38</v>
      </c>
      <c r="C4767">
        <f>B4767*Solar!$B$2</f>
        <v>978.16062000000011</v>
      </c>
    </row>
    <row r="4768" spans="1:3" x14ac:dyDescent="0.35">
      <c r="A4768">
        <v>436.13299999999998</v>
      </c>
      <c r="B4768">
        <f t="shared" si="74"/>
        <v>4361.33</v>
      </c>
      <c r="C4768">
        <f>B4768*Solar!$B$2</f>
        <v>867.90467000000001</v>
      </c>
    </row>
    <row r="4769" spans="1:3" x14ac:dyDescent="0.35">
      <c r="A4769">
        <v>365.36900000000003</v>
      </c>
      <c r="B4769">
        <f t="shared" si="74"/>
        <v>3653.6900000000005</v>
      </c>
      <c r="C4769">
        <f>B4769*Solar!$B$2</f>
        <v>727.08431000000019</v>
      </c>
    </row>
    <row r="4770" spans="1:3" x14ac:dyDescent="0.35">
      <c r="A4770">
        <v>282.60899999999998</v>
      </c>
      <c r="B4770">
        <f t="shared" si="74"/>
        <v>2826.0899999999997</v>
      </c>
      <c r="C4770">
        <f>B4770*Solar!$B$2</f>
        <v>562.39190999999994</v>
      </c>
    </row>
    <row r="4771" spans="1:3" x14ac:dyDescent="0.35">
      <c r="A4771">
        <v>161.828</v>
      </c>
      <c r="B4771">
        <f t="shared" si="74"/>
        <v>1618.28</v>
      </c>
      <c r="C4771">
        <f>B4771*Solar!$B$2</f>
        <v>322.03772000000004</v>
      </c>
    </row>
    <row r="4772" spans="1:3" x14ac:dyDescent="0.35">
      <c r="A4772">
        <v>72.888999999999996</v>
      </c>
      <c r="B4772">
        <f t="shared" si="74"/>
        <v>728.89</v>
      </c>
      <c r="C4772">
        <f>B4772*Solar!$B$2</f>
        <v>145.04911000000001</v>
      </c>
    </row>
    <row r="4773" spans="1:3" x14ac:dyDescent="0.35">
      <c r="A4773">
        <v>12.741</v>
      </c>
      <c r="B4773">
        <f t="shared" si="74"/>
        <v>127.41</v>
      </c>
      <c r="C4773">
        <f>B4773*Solar!$B$2</f>
        <v>25.354590000000002</v>
      </c>
    </row>
    <row r="4774" spans="1:3" x14ac:dyDescent="0.35">
      <c r="A4774">
        <v>0.17699999999999999</v>
      </c>
      <c r="B4774">
        <f t="shared" si="74"/>
        <v>1.77</v>
      </c>
      <c r="C4774">
        <f>B4774*Solar!$B$2</f>
        <v>0.35223000000000004</v>
      </c>
    </row>
    <row r="4775" spans="1:3" x14ac:dyDescent="0.35">
      <c r="A4775">
        <v>0</v>
      </c>
      <c r="B4775">
        <f t="shared" si="74"/>
        <v>0</v>
      </c>
      <c r="C4775">
        <f>B4775*Solar!$B$2</f>
        <v>0</v>
      </c>
    </row>
    <row r="4776" spans="1:3" x14ac:dyDescent="0.35">
      <c r="A4776">
        <v>0</v>
      </c>
      <c r="B4776">
        <f t="shared" si="74"/>
        <v>0</v>
      </c>
      <c r="C4776">
        <f>B4776*Solar!$B$2</f>
        <v>0</v>
      </c>
    </row>
    <row r="4777" spans="1:3" x14ac:dyDescent="0.35">
      <c r="A4777">
        <v>0</v>
      </c>
      <c r="B4777">
        <f t="shared" si="74"/>
        <v>0</v>
      </c>
      <c r="C4777">
        <f>B4777*Solar!$B$2</f>
        <v>0</v>
      </c>
    </row>
    <row r="4778" spans="1:3" x14ac:dyDescent="0.35">
      <c r="A4778">
        <v>0</v>
      </c>
      <c r="B4778">
        <f t="shared" si="74"/>
        <v>0</v>
      </c>
      <c r="C4778">
        <f>B4778*Solar!$B$2</f>
        <v>0</v>
      </c>
    </row>
    <row r="4779" spans="1:3" x14ac:dyDescent="0.35">
      <c r="A4779">
        <v>0</v>
      </c>
      <c r="B4779">
        <f t="shared" si="74"/>
        <v>0</v>
      </c>
      <c r="C4779">
        <f>B4779*Solar!$B$2</f>
        <v>0</v>
      </c>
    </row>
    <row r="4780" spans="1:3" x14ac:dyDescent="0.35">
      <c r="A4780">
        <v>0</v>
      </c>
      <c r="B4780">
        <f t="shared" si="74"/>
        <v>0</v>
      </c>
      <c r="C4780">
        <f>B4780*Solar!$B$2</f>
        <v>0</v>
      </c>
    </row>
    <row r="4781" spans="1:3" x14ac:dyDescent="0.35">
      <c r="A4781">
        <v>3.1859999999999999</v>
      </c>
      <c r="B4781">
        <f t="shared" si="74"/>
        <v>31.86</v>
      </c>
      <c r="C4781">
        <f>B4781*Solar!$B$2</f>
        <v>6.3401399999999999</v>
      </c>
    </row>
    <row r="4782" spans="1:3" x14ac:dyDescent="0.35">
      <c r="A4782">
        <v>39.893000000000001</v>
      </c>
      <c r="B4782">
        <f t="shared" si="74"/>
        <v>398.93</v>
      </c>
      <c r="C4782">
        <f>B4782*Solar!$B$2</f>
        <v>79.387070000000008</v>
      </c>
    </row>
    <row r="4783" spans="1:3" x14ac:dyDescent="0.35">
      <c r="A4783">
        <v>125.842</v>
      </c>
      <c r="B4783">
        <f t="shared" si="74"/>
        <v>1258.42</v>
      </c>
      <c r="C4783">
        <f>B4783*Solar!$B$2</f>
        <v>250.42558000000002</v>
      </c>
    </row>
    <row r="4784" spans="1:3" x14ac:dyDescent="0.35">
      <c r="A4784">
        <v>242.751</v>
      </c>
      <c r="B4784">
        <f t="shared" si="74"/>
        <v>2427.5100000000002</v>
      </c>
      <c r="C4784">
        <f>B4784*Solar!$B$2</f>
        <v>483.07449000000008</v>
      </c>
    </row>
    <row r="4785" spans="1:3" x14ac:dyDescent="0.35">
      <c r="A4785">
        <v>354.06099999999998</v>
      </c>
      <c r="B4785">
        <f t="shared" si="74"/>
        <v>3540.6099999999997</v>
      </c>
      <c r="C4785">
        <f>B4785*Solar!$B$2</f>
        <v>704.58138999999994</v>
      </c>
    </row>
    <row r="4786" spans="1:3" x14ac:dyDescent="0.35">
      <c r="A4786">
        <v>460.36200000000002</v>
      </c>
      <c r="B4786">
        <f t="shared" si="74"/>
        <v>4603.62</v>
      </c>
      <c r="C4786">
        <f>B4786*Solar!$B$2</f>
        <v>916.12038000000007</v>
      </c>
    </row>
    <row r="4787" spans="1:3" x14ac:dyDescent="0.35">
      <c r="A4787">
        <v>563.11300000000006</v>
      </c>
      <c r="B4787">
        <f t="shared" si="74"/>
        <v>5631.130000000001</v>
      </c>
      <c r="C4787">
        <f>B4787*Solar!$B$2</f>
        <v>1120.5948700000004</v>
      </c>
    </row>
    <row r="4788" spans="1:3" x14ac:dyDescent="0.35">
      <c r="A4788">
        <v>634.53899999999999</v>
      </c>
      <c r="B4788">
        <f t="shared" si="74"/>
        <v>6345.3899999999994</v>
      </c>
      <c r="C4788">
        <f>B4788*Solar!$B$2</f>
        <v>1262.73261</v>
      </c>
    </row>
    <row r="4789" spans="1:3" x14ac:dyDescent="0.35">
      <c r="A4789">
        <v>603.63499999999999</v>
      </c>
      <c r="B4789">
        <f t="shared" si="74"/>
        <v>6036.35</v>
      </c>
      <c r="C4789">
        <f>B4789*Solar!$B$2</f>
        <v>1201.2336500000001</v>
      </c>
    </row>
    <row r="4790" spans="1:3" x14ac:dyDescent="0.35">
      <c r="A4790">
        <v>601.93700000000001</v>
      </c>
      <c r="B4790">
        <f t="shared" si="74"/>
        <v>6019.37</v>
      </c>
      <c r="C4790">
        <f>B4790*Solar!$B$2</f>
        <v>1197.85463</v>
      </c>
    </row>
    <row r="4791" spans="1:3" x14ac:dyDescent="0.35">
      <c r="A4791">
        <v>546.59900000000005</v>
      </c>
      <c r="B4791">
        <f t="shared" si="74"/>
        <v>5465.9900000000007</v>
      </c>
      <c r="C4791">
        <f>B4791*Solar!$B$2</f>
        <v>1087.7320100000002</v>
      </c>
    </row>
    <row r="4792" spans="1:3" x14ac:dyDescent="0.35">
      <c r="A4792">
        <v>476.82299999999998</v>
      </c>
      <c r="B4792">
        <f t="shared" si="74"/>
        <v>4768.2299999999996</v>
      </c>
      <c r="C4792">
        <f>B4792*Solar!$B$2</f>
        <v>948.87776999999994</v>
      </c>
    </row>
    <row r="4793" spans="1:3" x14ac:dyDescent="0.35">
      <c r="A4793">
        <v>392.78899999999999</v>
      </c>
      <c r="B4793">
        <f t="shared" si="74"/>
        <v>3927.89</v>
      </c>
      <c r="C4793">
        <f>B4793*Solar!$B$2</f>
        <v>781.65011000000004</v>
      </c>
    </row>
    <row r="4794" spans="1:3" x14ac:dyDescent="0.35">
      <c r="A4794">
        <v>290.39100000000002</v>
      </c>
      <c r="B4794">
        <f t="shared" si="74"/>
        <v>2903.9100000000003</v>
      </c>
      <c r="C4794">
        <f>B4794*Solar!$B$2</f>
        <v>577.87809000000004</v>
      </c>
    </row>
    <row r="4795" spans="1:3" x14ac:dyDescent="0.35">
      <c r="A4795">
        <v>171.517</v>
      </c>
      <c r="B4795">
        <f t="shared" si="74"/>
        <v>1715.17</v>
      </c>
      <c r="C4795">
        <f>B4795*Solar!$B$2</f>
        <v>341.31883000000005</v>
      </c>
    </row>
    <row r="4796" spans="1:3" x14ac:dyDescent="0.35">
      <c r="A4796">
        <v>76.626999999999995</v>
      </c>
      <c r="B4796">
        <f t="shared" si="74"/>
        <v>766.27</v>
      </c>
      <c r="C4796">
        <f>B4796*Solar!$B$2</f>
        <v>152.48773</v>
      </c>
    </row>
    <row r="4797" spans="1:3" x14ac:dyDescent="0.35">
      <c r="A4797">
        <v>13.776999999999999</v>
      </c>
      <c r="B4797">
        <f t="shared" si="74"/>
        <v>137.76999999999998</v>
      </c>
      <c r="C4797">
        <f>B4797*Solar!$B$2</f>
        <v>27.416229999999999</v>
      </c>
    </row>
    <row r="4798" spans="1:3" x14ac:dyDescent="0.35">
      <c r="A4798">
        <v>0.17399999999999999</v>
      </c>
      <c r="B4798">
        <f t="shared" si="74"/>
        <v>1.7399999999999998</v>
      </c>
      <c r="C4798">
        <f>B4798*Solar!$B$2</f>
        <v>0.34625999999999996</v>
      </c>
    </row>
    <row r="4799" spans="1:3" x14ac:dyDescent="0.35">
      <c r="A4799">
        <v>0</v>
      </c>
      <c r="B4799">
        <f t="shared" si="74"/>
        <v>0</v>
      </c>
      <c r="C4799">
        <f>B4799*Solar!$B$2</f>
        <v>0</v>
      </c>
    </row>
    <row r="4800" spans="1:3" x14ac:dyDescent="0.35">
      <c r="A4800">
        <v>0</v>
      </c>
      <c r="B4800">
        <f t="shared" si="74"/>
        <v>0</v>
      </c>
      <c r="C4800">
        <f>B4800*Solar!$B$2</f>
        <v>0</v>
      </c>
    </row>
    <row r="4801" spans="1:3" x14ac:dyDescent="0.35">
      <c r="A4801">
        <v>0</v>
      </c>
      <c r="B4801">
        <f t="shared" si="74"/>
        <v>0</v>
      </c>
      <c r="C4801">
        <f>B4801*Solar!$B$2</f>
        <v>0</v>
      </c>
    </row>
    <row r="4802" spans="1:3" x14ac:dyDescent="0.35">
      <c r="A4802">
        <v>0</v>
      </c>
      <c r="B4802">
        <f t="shared" si="74"/>
        <v>0</v>
      </c>
      <c r="C4802">
        <f>B4802*Solar!$B$2</f>
        <v>0</v>
      </c>
    </row>
    <row r="4803" spans="1:3" x14ac:dyDescent="0.35">
      <c r="A4803">
        <v>0</v>
      </c>
      <c r="B4803">
        <f t="shared" ref="B4803:B4866" si="75">A4803*10</f>
        <v>0</v>
      </c>
      <c r="C4803">
        <f>B4803*Solar!$B$2</f>
        <v>0</v>
      </c>
    </row>
    <row r="4804" spans="1:3" x14ac:dyDescent="0.35">
      <c r="A4804">
        <v>0</v>
      </c>
      <c r="B4804">
        <f t="shared" si="75"/>
        <v>0</v>
      </c>
      <c r="C4804">
        <f>B4804*Solar!$B$2</f>
        <v>0</v>
      </c>
    </row>
    <row r="4805" spans="1:3" x14ac:dyDescent="0.35">
      <c r="A4805">
        <v>2.4169999999999998</v>
      </c>
      <c r="B4805">
        <f t="shared" si="75"/>
        <v>24.169999999999998</v>
      </c>
      <c r="C4805">
        <f>B4805*Solar!$B$2</f>
        <v>4.8098299999999998</v>
      </c>
    </row>
    <row r="4806" spans="1:3" x14ac:dyDescent="0.35">
      <c r="A4806">
        <v>40.552999999999997</v>
      </c>
      <c r="B4806">
        <f t="shared" si="75"/>
        <v>405.53</v>
      </c>
      <c r="C4806">
        <f>B4806*Solar!$B$2</f>
        <v>80.700469999999996</v>
      </c>
    </row>
    <row r="4807" spans="1:3" x14ac:dyDescent="0.35">
      <c r="A4807">
        <v>119.82</v>
      </c>
      <c r="B4807">
        <f t="shared" si="75"/>
        <v>1198.1999999999998</v>
      </c>
      <c r="C4807">
        <f>B4807*Solar!$B$2</f>
        <v>238.44179999999997</v>
      </c>
    </row>
    <row r="4808" spans="1:3" x14ac:dyDescent="0.35">
      <c r="A4808">
        <v>225.23500000000001</v>
      </c>
      <c r="B4808">
        <f t="shared" si="75"/>
        <v>2252.3500000000004</v>
      </c>
      <c r="C4808">
        <f>B4808*Solar!$B$2</f>
        <v>448.21765000000011</v>
      </c>
    </row>
    <row r="4809" spans="1:3" x14ac:dyDescent="0.35">
      <c r="A4809">
        <v>343.66500000000002</v>
      </c>
      <c r="B4809">
        <f t="shared" si="75"/>
        <v>3436.65</v>
      </c>
      <c r="C4809">
        <f>B4809*Solar!$B$2</f>
        <v>683.89335000000005</v>
      </c>
    </row>
    <row r="4810" spans="1:3" x14ac:dyDescent="0.35">
      <c r="A4810">
        <v>453.161</v>
      </c>
      <c r="B4810">
        <f t="shared" si="75"/>
        <v>4531.6099999999997</v>
      </c>
      <c r="C4810">
        <f>B4810*Solar!$B$2</f>
        <v>901.79039</v>
      </c>
    </row>
    <row r="4811" spans="1:3" x14ac:dyDescent="0.35">
      <c r="A4811">
        <v>514.29999999999995</v>
      </c>
      <c r="B4811">
        <f t="shared" si="75"/>
        <v>5143</v>
      </c>
      <c r="C4811">
        <f>B4811*Solar!$B$2</f>
        <v>1023.4570000000001</v>
      </c>
    </row>
    <row r="4812" spans="1:3" x14ac:dyDescent="0.35">
      <c r="A4812">
        <v>544.81600000000003</v>
      </c>
      <c r="B4812">
        <f t="shared" si="75"/>
        <v>5448.16</v>
      </c>
      <c r="C4812">
        <f>B4812*Solar!$B$2</f>
        <v>1084.1838399999999</v>
      </c>
    </row>
    <row r="4813" spans="1:3" x14ac:dyDescent="0.35">
      <c r="A4813">
        <v>567.85400000000004</v>
      </c>
      <c r="B4813">
        <f t="shared" si="75"/>
        <v>5678.5400000000009</v>
      </c>
      <c r="C4813">
        <f>B4813*Solar!$B$2</f>
        <v>1130.0294600000002</v>
      </c>
    </row>
    <row r="4814" spans="1:3" x14ac:dyDescent="0.35">
      <c r="A4814">
        <v>578.89599999999996</v>
      </c>
      <c r="B4814">
        <f t="shared" si="75"/>
        <v>5788.9599999999991</v>
      </c>
      <c r="C4814">
        <f>B4814*Solar!$B$2</f>
        <v>1152.0030399999998</v>
      </c>
    </row>
    <row r="4815" spans="1:3" x14ac:dyDescent="0.35">
      <c r="A4815">
        <v>508.74299999999999</v>
      </c>
      <c r="B4815">
        <f t="shared" si="75"/>
        <v>5087.43</v>
      </c>
      <c r="C4815">
        <f>B4815*Solar!$B$2</f>
        <v>1012.3985700000001</v>
      </c>
    </row>
    <row r="4816" spans="1:3" x14ac:dyDescent="0.35">
      <c r="A4816">
        <v>451.97199999999998</v>
      </c>
      <c r="B4816">
        <f t="shared" si="75"/>
        <v>4519.7199999999993</v>
      </c>
      <c r="C4816">
        <f>B4816*Solar!$B$2</f>
        <v>899.42427999999995</v>
      </c>
    </row>
    <row r="4817" spans="1:3" x14ac:dyDescent="0.35">
      <c r="A4817">
        <v>360.33100000000002</v>
      </c>
      <c r="B4817">
        <f t="shared" si="75"/>
        <v>3603.3100000000004</v>
      </c>
      <c r="C4817">
        <f>B4817*Solar!$B$2</f>
        <v>717.05869000000007</v>
      </c>
    </row>
    <row r="4818" spans="1:3" x14ac:dyDescent="0.35">
      <c r="A4818">
        <v>270.43700000000001</v>
      </c>
      <c r="B4818">
        <f t="shared" si="75"/>
        <v>2704.37</v>
      </c>
      <c r="C4818">
        <f>B4818*Solar!$B$2</f>
        <v>538.16962999999998</v>
      </c>
    </row>
    <row r="4819" spans="1:3" x14ac:dyDescent="0.35">
      <c r="A4819">
        <v>160.55000000000001</v>
      </c>
      <c r="B4819">
        <f t="shared" si="75"/>
        <v>1605.5</v>
      </c>
      <c r="C4819">
        <f>B4819*Solar!$B$2</f>
        <v>319.49450000000002</v>
      </c>
    </row>
    <row r="4820" spans="1:3" x14ac:dyDescent="0.35">
      <c r="A4820">
        <v>61.765000000000001</v>
      </c>
      <c r="B4820">
        <f t="shared" si="75"/>
        <v>617.65</v>
      </c>
      <c r="C4820">
        <f>B4820*Solar!$B$2</f>
        <v>122.91235</v>
      </c>
    </row>
    <row r="4821" spans="1:3" x14ac:dyDescent="0.35">
      <c r="A4821">
        <v>11.196</v>
      </c>
      <c r="B4821">
        <f t="shared" si="75"/>
        <v>111.96</v>
      </c>
      <c r="C4821">
        <f>B4821*Solar!$B$2</f>
        <v>22.28004</v>
      </c>
    </row>
    <row r="4822" spans="1:3" x14ac:dyDescent="0.35">
      <c r="A4822">
        <v>5.0000000000000001E-3</v>
      </c>
      <c r="B4822">
        <f t="shared" si="75"/>
        <v>0.05</v>
      </c>
      <c r="C4822">
        <f>B4822*Solar!$B$2</f>
        <v>9.9500000000000005E-3</v>
      </c>
    </row>
    <row r="4823" spans="1:3" x14ac:dyDescent="0.35">
      <c r="A4823">
        <v>0</v>
      </c>
      <c r="B4823">
        <f t="shared" si="75"/>
        <v>0</v>
      </c>
      <c r="C4823">
        <f>B4823*Solar!$B$2</f>
        <v>0</v>
      </c>
    </row>
    <row r="4824" spans="1:3" x14ac:dyDescent="0.35">
      <c r="A4824">
        <v>0</v>
      </c>
      <c r="B4824">
        <f t="shared" si="75"/>
        <v>0</v>
      </c>
      <c r="C4824">
        <f>B4824*Solar!$B$2</f>
        <v>0</v>
      </c>
    </row>
    <row r="4825" spans="1:3" x14ac:dyDescent="0.35">
      <c r="A4825">
        <v>0</v>
      </c>
      <c r="B4825">
        <f t="shared" si="75"/>
        <v>0</v>
      </c>
      <c r="C4825">
        <f>B4825*Solar!$B$2</f>
        <v>0</v>
      </c>
    </row>
    <row r="4826" spans="1:3" x14ac:dyDescent="0.35">
      <c r="A4826">
        <v>0</v>
      </c>
      <c r="B4826">
        <f t="shared" si="75"/>
        <v>0</v>
      </c>
      <c r="C4826">
        <f>B4826*Solar!$B$2</f>
        <v>0</v>
      </c>
    </row>
    <row r="4827" spans="1:3" x14ac:dyDescent="0.35">
      <c r="A4827">
        <v>0</v>
      </c>
      <c r="B4827">
        <f t="shared" si="75"/>
        <v>0</v>
      </c>
      <c r="C4827">
        <f>B4827*Solar!$B$2</f>
        <v>0</v>
      </c>
    </row>
    <row r="4828" spans="1:3" x14ac:dyDescent="0.35">
      <c r="A4828">
        <v>0</v>
      </c>
      <c r="B4828">
        <f t="shared" si="75"/>
        <v>0</v>
      </c>
      <c r="C4828">
        <f>B4828*Solar!$B$2</f>
        <v>0</v>
      </c>
    </row>
    <row r="4829" spans="1:3" x14ac:dyDescent="0.35">
      <c r="A4829">
        <v>2.383</v>
      </c>
      <c r="B4829">
        <f t="shared" si="75"/>
        <v>23.83</v>
      </c>
      <c r="C4829">
        <f>B4829*Solar!$B$2</f>
        <v>4.7421699999999998</v>
      </c>
    </row>
    <row r="4830" spans="1:3" x14ac:dyDescent="0.35">
      <c r="A4830">
        <v>40.195999999999998</v>
      </c>
      <c r="B4830">
        <f t="shared" si="75"/>
        <v>401.96</v>
      </c>
      <c r="C4830">
        <f>B4830*Solar!$B$2</f>
        <v>79.990039999999993</v>
      </c>
    </row>
    <row r="4831" spans="1:3" x14ac:dyDescent="0.35">
      <c r="A4831">
        <v>134.268</v>
      </c>
      <c r="B4831">
        <f t="shared" si="75"/>
        <v>1342.68</v>
      </c>
      <c r="C4831">
        <f>B4831*Solar!$B$2</f>
        <v>267.19332000000003</v>
      </c>
    </row>
    <row r="4832" spans="1:3" x14ac:dyDescent="0.35">
      <c r="A4832">
        <v>223.733</v>
      </c>
      <c r="B4832">
        <f t="shared" si="75"/>
        <v>2237.33</v>
      </c>
      <c r="C4832">
        <f>B4832*Solar!$B$2</f>
        <v>445.22867000000002</v>
      </c>
    </row>
    <row r="4833" spans="1:3" x14ac:dyDescent="0.35">
      <c r="A4833">
        <v>335.18700000000001</v>
      </c>
      <c r="B4833">
        <f t="shared" si="75"/>
        <v>3351.87</v>
      </c>
      <c r="C4833">
        <f>B4833*Solar!$B$2</f>
        <v>667.02213000000006</v>
      </c>
    </row>
    <row r="4834" spans="1:3" x14ac:dyDescent="0.35">
      <c r="A4834">
        <v>417.2</v>
      </c>
      <c r="B4834">
        <f t="shared" si="75"/>
        <v>4172</v>
      </c>
      <c r="C4834">
        <f>B4834*Solar!$B$2</f>
        <v>830.22800000000007</v>
      </c>
    </row>
    <row r="4835" spans="1:3" x14ac:dyDescent="0.35">
      <c r="A4835">
        <v>491.91899999999998</v>
      </c>
      <c r="B4835">
        <f t="shared" si="75"/>
        <v>4919.1899999999996</v>
      </c>
      <c r="C4835">
        <f>B4835*Solar!$B$2</f>
        <v>978.91881000000001</v>
      </c>
    </row>
    <row r="4836" spans="1:3" x14ac:dyDescent="0.35">
      <c r="A4836">
        <v>571.33600000000001</v>
      </c>
      <c r="B4836">
        <f t="shared" si="75"/>
        <v>5713.3600000000006</v>
      </c>
      <c r="C4836">
        <f>B4836*Solar!$B$2</f>
        <v>1136.9586400000003</v>
      </c>
    </row>
    <row r="4837" spans="1:3" x14ac:dyDescent="0.35">
      <c r="A4837">
        <v>575.76900000000001</v>
      </c>
      <c r="B4837">
        <f t="shared" si="75"/>
        <v>5757.6900000000005</v>
      </c>
      <c r="C4837">
        <f>B4837*Solar!$B$2</f>
        <v>1145.7803100000001</v>
      </c>
    </row>
    <row r="4838" spans="1:3" x14ac:dyDescent="0.35">
      <c r="A4838">
        <v>559.04899999999998</v>
      </c>
      <c r="B4838">
        <f t="shared" si="75"/>
        <v>5590.49</v>
      </c>
      <c r="C4838">
        <f>B4838*Solar!$B$2</f>
        <v>1112.5075099999999</v>
      </c>
    </row>
    <row r="4839" spans="1:3" x14ac:dyDescent="0.35">
      <c r="A4839">
        <v>535.71199999999999</v>
      </c>
      <c r="B4839">
        <f t="shared" si="75"/>
        <v>5357.12</v>
      </c>
      <c r="C4839">
        <f>B4839*Solar!$B$2</f>
        <v>1066.0668800000001</v>
      </c>
    </row>
    <row r="4840" spans="1:3" x14ac:dyDescent="0.35">
      <c r="A4840">
        <v>451.97500000000002</v>
      </c>
      <c r="B4840">
        <f t="shared" si="75"/>
        <v>4519.75</v>
      </c>
      <c r="C4840">
        <f>B4840*Solar!$B$2</f>
        <v>899.43025</v>
      </c>
    </row>
    <row r="4841" spans="1:3" x14ac:dyDescent="0.35">
      <c r="A4841">
        <v>342.36099999999999</v>
      </c>
      <c r="B4841">
        <f t="shared" si="75"/>
        <v>3423.6099999999997</v>
      </c>
      <c r="C4841">
        <f>B4841*Solar!$B$2</f>
        <v>681.29838999999993</v>
      </c>
    </row>
    <row r="4842" spans="1:3" x14ac:dyDescent="0.35">
      <c r="A4842">
        <v>230.90100000000001</v>
      </c>
      <c r="B4842">
        <f t="shared" si="75"/>
        <v>2309.0100000000002</v>
      </c>
      <c r="C4842">
        <f>B4842*Solar!$B$2</f>
        <v>459.49299000000008</v>
      </c>
    </row>
    <row r="4843" spans="1:3" x14ac:dyDescent="0.35">
      <c r="A4843">
        <v>150.88499999999999</v>
      </c>
      <c r="B4843">
        <f t="shared" si="75"/>
        <v>1508.85</v>
      </c>
      <c r="C4843">
        <f>B4843*Solar!$B$2</f>
        <v>300.26114999999999</v>
      </c>
    </row>
    <row r="4844" spans="1:3" x14ac:dyDescent="0.35">
      <c r="A4844">
        <v>71.664000000000001</v>
      </c>
      <c r="B4844">
        <f t="shared" si="75"/>
        <v>716.64</v>
      </c>
      <c r="C4844">
        <f>B4844*Solar!$B$2</f>
        <v>142.61135999999999</v>
      </c>
    </row>
    <row r="4845" spans="1:3" x14ac:dyDescent="0.35">
      <c r="A4845">
        <v>10.378</v>
      </c>
      <c r="B4845">
        <f t="shared" si="75"/>
        <v>103.78</v>
      </c>
      <c r="C4845">
        <f>B4845*Solar!$B$2</f>
        <v>20.65222</v>
      </c>
    </row>
    <row r="4846" spans="1:3" x14ac:dyDescent="0.35">
      <c r="A4846">
        <v>0</v>
      </c>
      <c r="B4846">
        <f t="shared" si="75"/>
        <v>0</v>
      </c>
      <c r="C4846">
        <f>B4846*Solar!$B$2</f>
        <v>0</v>
      </c>
    </row>
    <row r="4847" spans="1:3" x14ac:dyDescent="0.35">
      <c r="A4847">
        <v>0</v>
      </c>
      <c r="B4847">
        <f t="shared" si="75"/>
        <v>0</v>
      </c>
      <c r="C4847">
        <f>B4847*Solar!$B$2</f>
        <v>0</v>
      </c>
    </row>
    <row r="4848" spans="1:3" x14ac:dyDescent="0.35">
      <c r="A4848">
        <v>0</v>
      </c>
      <c r="B4848">
        <f t="shared" si="75"/>
        <v>0</v>
      </c>
      <c r="C4848">
        <f>B4848*Solar!$B$2</f>
        <v>0</v>
      </c>
    </row>
    <row r="4849" spans="1:3" x14ac:dyDescent="0.35">
      <c r="A4849">
        <v>0</v>
      </c>
      <c r="B4849">
        <f t="shared" si="75"/>
        <v>0</v>
      </c>
      <c r="C4849">
        <f>B4849*Solar!$B$2</f>
        <v>0</v>
      </c>
    </row>
    <row r="4850" spans="1:3" x14ac:dyDescent="0.35">
      <c r="A4850">
        <v>0</v>
      </c>
      <c r="B4850">
        <f t="shared" si="75"/>
        <v>0</v>
      </c>
      <c r="C4850">
        <f>B4850*Solar!$B$2</f>
        <v>0</v>
      </c>
    </row>
    <row r="4851" spans="1:3" x14ac:dyDescent="0.35">
      <c r="A4851">
        <v>0</v>
      </c>
      <c r="B4851">
        <f t="shared" si="75"/>
        <v>0</v>
      </c>
      <c r="C4851">
        <f>B4851*Solar!$B$2</f>
        <v>0</v>
      </c>
    </row>
    <row r="4852" spans="1:3" x14ac:dyDescent="0.35">
      <c r="A4852">
        <v>0</v>
      </c>
      <c r="B4852">
        <f t="shared" si="75"/>
        <v>0</v>
      </c>
      <c r="C4852">
        <f>B4852*Solar!$B$2</f>
        <v>0</v>
      </c>
    </row>
    <row r="4853" spans="1:3" x14ac:dyDescent="0.35">
      <c r="A4853">
        <v>1.7250000000000001</v>
      </c>
      <c r="B4853">
        <f t="shared" si="75"/>
        <v>17.25</v>
      </c>
      <c r="C4853">
        <f>B4853*Solar!$B$2</f>
        <v>3.43275</v>
      </c>
    </row>
    <row r="4854" spans="1:3" x14ac:dyDescent="0.35">
      <c r="A4854">
        <v>32.417999999999999</v>
      </c>
      <c r="B4854">
        <f t="shared" si="75"/>
        <v>324.18</v>
      </c>
      <c r="C4854">
        <f>B4854*Solar!$B$2</f>
        <v>64.51182</v>
      </c>
    </row>
    <row r="4855" spans="1:3" x14ac:dyDescent="0.35">
      <c r="A4855">
        <v>106.851</v>
      </c>
      <c r="B4855">
        <f t="shared" si="75"/>
        <v>1068.51</v>
      </c>
      <c r="C4855">
        <f>B4855*Solar!$B$2</f>
        <v>212.63349000000002</v>
      </c>
    </row>
    <row r="4856" spans="1:3" x14ac:dyDescent="0.35">
      <c r="A4856">
        <v>214.75200000000001</v>
      </c>
      <c r="B4856">
        <f t="shared" si="75"/>
        <v>2147.52</v>
      </c>
      <c r="C4856">
        <f>B4856*Solar!$B$2</f>
        <v>427.35648000000003</v>
      </c>
    </row>
    <row r="4857" spans="1:3" x14ac:dyDescent="0.35">
      <c r="A4857">
        <v>326.596</v>
      </c>
      <c r="B4857">
        <f t="shared" si="75"/>
        <v>3265.96</v>
      </c>
      <c r="C4857">
        <f>B4857*Solar!$B$2</f>
        <v>649.92604000000006</v>
      </c>
    </row>
    <row r="4858" spans="1:3" x14ac:dyDescent="0.35">
      <c r="A4858">
        <v>420.08800000000002</v>
      </c>
      <c r="B4858">
        <f t="shared" si="75"/>
        <v>4200.88</v>
      </c>
      <c r="C4858">
        <f>B4858*Solar!$B$2</f>
        <v>835.97512000000006</v>
      </c>
    </row>
    <row r="4859" spans="1:3" x14ac:dyDescent="0.35">
      <c r="A4859">
        <v>505.53399999999999</v>
      </c>
      <c r="B4859">
        <f t="shared" si="75"/>
        <v>5055.34</v>
      </c>
      <c r="C4859">
        <f>B4859*Solar!$B$2</f>
        <v>1006.0126600000001</v>
      </c>
    </row>
    <row r="4860" spans="1:3" x14ac:dyDescent="0.35">
      <c r="A4860">
        <v>548.779</v>
      </c>
      <c r="B4860">
        <f t="shared" si="75"/>
        <v>5487.79</v>
      </c>
      <c r="C4860">
        <f>B4860*Solar!$B$2</f>
        <v>1092.0702100000001</v>
      </c>
    </row>
    <row r="4861" spans="1:3" x14ac:dyDescent="0.35">
      <c r="A4861">
        <v>602.43600000000004</v>
      </c>
      <c r="B4861">
        <f t="shared" si="75"/>
        <v>6024.3600000000006</v>
      </c>
      <c r="C4861">
        <f>B4861*Solar!$B$2</f>
        <v>1198.8476400000002</v>
      </c>
    </row>
    <row r="4862" spans="1:3" x14ac:dyDescent="0.35">
      <c r="A4862">
        <v>567.57500000000005</v>
      </c>
      <c r="B4862">
        <f t="shared" si="75"/>
        <v>5675.75</v>
      </c>
      <c r="C4862">
        <f>B4862*Solar!$B$2</f>
        <v>1129.47425</v>
      </c>
    </row>
    <row r="4863" spans="1:3" x14ac:dyDescent="0.35">
      <c r="A4863">
        <v>521.32899999999995</v>
      </c>
      <c r="B4863">
        <f t="shared" si="75"/>
        <v>5213.2899999999991</v>
      </c>
      <c r="C4863">
        <f>B4863*Solar!$B$2</f>
        <v>1037.4447099999998</v>
      </c>
    </row>
    <row r="4864" spans="1:3" x14ac:dyDescent="0.35">
      <c r="A4864">
        <v>469.21300000000002</v>
      </c>
      <c r="B4864">
        <f t="shared" si="75"/>
        <v>4692.13</v>
      </c>
      <c r="C4864">
        <f>B4864*Solar!$B$2</f>
        <v>933.73387000000002</v>
      </c>
    </row>
    <row r="4865" spans="1:3" x14ac:dyDescent="0.35">
      <c r="A4865">
        <v>384.05799999999999</v>
      </c>
      <c r="B4865">
        <f t="shared" si="75"/>
        <v>3840.58</v>
      </c>
      <c r="C4865">
        <f>B4865*Solar!$B$2</f>
        <v>764.27542000000005</v>
      </c>
    </row>
    <row r="4866" spans="1:3" x14ac:dyDescent="0.35">
      <c r="A4866">
        <v>283.18099999999998</v>
      </c>
      <c r="B4866">
        <f t="shared" si="75"/>
        <v>2831.81</v>
      </c>
      <c r="C4866">
        <f>B4866*Solar!$B$2</f>
        <v>563.53019000000006</v>
      </c>
    </row>
    <row r="4867" spans="1:3" x14ac:dyDescent="0.35">
      <c r="A4867">
        <v>179.35300000000001</v>
      </c>
      <c r="B4867">
        <f t="shared" ref="B4867:B4930" si="76">A4867*10</f>
        <v>1793.5300000000002</v>
      </c>
      <c r="C4867">
        <f>B4867*Solar!$B$2</f>
        <v>356.91247000000004</v>
      </c>
    </row>
    <row r="4868" spans="1:3" x14ac:dyDescent="0.35">
      <c r="A4868">
        <v>68.08</v>
      </c>
      <c r="B4868">
        <f t="shared" si="76"/>
        <v>680.8</v>
      </c>
      <c r="C4868">
        <f>B4868*Solar!$B$2</f>
        <v>135.47919999999999</v>
      </c>
    </row>
    <row r="4869" spans="1:3" x14ac:dyDescent="0.35">
      <c r="A4869">
        <v>10.83</v>
      </c>
      <c r="B4869">
        <f t="shared" si="76"/>
        <v>108.3</v>
      </c>
      <c r="C4869">
        <f>B4869*Solar!$B$2</f>
        <v>21.5517</v>
      </c>
    </row>
    <row r="4870" spans="1:3" x14ac:dyDescent="0.35">
      <c r="A4870">
        <v>0</v>
      </c>
      <c r="B4870">
        <f t="shared" si="76"/>
        <v>0</v>
      </c>
      <c r="C4870">
        <f>B4870*Solar!$B$2</f>
        <v>0</v>
      </c>
    </row>
    <row r="4871" spans="1:3" x14ac:dyDescent="0.35">
      <c r="A4871">
        <v>0</v>
      </c>
      <c r="B4871">
        <f t="shared" si="76"/>
        <v>0</v>
      </c>
      <c r="C4871">
        <f>B4871*Solar!$B$2</f>
        <v>0</v>
      </c>
    </row>
    <row r="4872" spans="1:3" x14ac:dyDescent="0.35">
      <c r="A4872">
        <v>0</v>
      </c>
      <c r="B4872">
        <f t="shared" si="76"/>
        <v>0</v>
      </c>
      <c r="C4872">
        <f>B4872*Solar!$B$2</f>
        <v>0</v>
      </c>
    </row>
    <row r="4873" spans="1:3" x14ac:dyDescent="0.35">
      <c r="A4873">
        <v>0</v>
      </c>
      <c r="B4873">
        <f t="shared" si="76"/>
        <v>0</v>
      </c>
      <c r="C4873">
        <f>B4873*Solar!$B$2</f>
        <v>0</v>
      </c>
    </row>
    <row r="4874" spans="1:3" x14ac:dyDescent="0.35">
      <c r="A4874">
        <v>0</v>
      </c>
      <c r="B4874">
        <f t="shared" si="76"/>
        <v>0</v>
      </c>
      <c r="C4874">
        <f>B4874*Solar!$B$2</f>
        <v>0</v>
      </c>
    </row>
    <row r="4875" spans="1:3" x14ac:dyDescent="0.35">
      <c r="A4875">
        <v>0</v>
      </c>
      <c r="B4875">
        <f t="shared" si="76"/>
        <v>0</v>
      </c>
      <c r="C4875">
        <f>B4875*Solar!$B$2</f>
        <v>0</v>
      </c>
    </row>
    <row r="4876" spans="1:3" x14ac:dyDescent="0.35">
      <c r="A4876">
        <v>2E-3</v>
      </c>
      <c r="B4876">
        <f t="shared" si="76"/>
        <v>0.02</v>
      </c>
      <c r="C4876">
        <f>B4876*Solar!$B$2</f>
        <v>3.98E-3</v>
      </c>
    </row>
    <row r="4877" spans="1:3" x14ac:dyDescent="0.35">
      <c r="A4877">
        <v>1.47</v>
      </c>
      <c r="B4877">
        <f t="shared" si="76"/>
        <v>14.7</v>
      </c>
      <c r="C4877">
        <f>B4877*Solar!$B$2</f>
        <v>2.9253</v>
      </c>
    </row>
    <row r="4878" spans="1:3" x14ac:dyDescent="0.35">
      <c r="A4878">
        <v>31.914999999999999</v>
      </c>
      <c r="B4878">
        <f t="shared" si="76"/>
        <v>319.14999999999998</v>
      </c>
      <c r="C4878">
        <f>B4878*Solar!$B$2</f>
        <v>63.510849999999998</v>
      </c>
    </row>
    <row r="4879" spans="1:3" x14ac:dyDescent="0.35">
      <c r="A4879">
        <v>106.276</v>
      </c>
      <c r="B4879">
        <f t="shared" si="76"/>
        <v>1062.76</v>
      </c>
      <c r="C4879">
        <f>B4879*Solar!$B$2</f>
        <v>211.48924</v>
      </c>
    </row>
    <row r="4880" spans="1:3" x14ac:dyDescent="0.35">
      <c r="A4880">
        <v>210.62100000000001</v>
      </c>
      <c r="B4880">
        <f t="shared" si="76"/>
        <v>2106.21</v>
      </c>
      <c r="C4880">
        <f>B4880*Solar!$B$2</f>
        <v>419.13579000000004</v>
      </c>
    </row>
    <row r="4881" spans="1:3" x14ac:dyDescent="0.35">
      <c r="A4881">
        <v>318.94200000000001</v>
      </c>
      <c r="B4881">
        <f t="shared" si="76"/>
        <v>3189.42</v>
      </c>
      <c r="C4881">
        <f>B4881*Solar!$B$2</f>
        <v>634.69458000000009</v>
      </c>
    </row>
    <row r="4882" spans="1:3" x14ac:dyDescent="0.35">
      <c r="A4882">
        <v>407.577</v>
      </c>
      <c r="B4882">
        <f t="shared" si="76"/>
        <v>4075.77</v>
      </c>
      <c r="C4882">
        <f>B4882*Solar!$B$2</f>
        <v>811.07823000000008</v>
      </c>
    </row>
    <row r="4883" spans="1:3" x14ac:dyDescent="0.35">
      <c r="A4883">
        <v>472.71300000000002</v>
      </c>
      <c r="B4883">
        <f t="shared" si="76"/>
        <v>4727.13</v>
      </c>
      <c r="C4883">
        <f>B4883*Solar!$B$2</f>
        <v>940.69887000000006</v>
      </c>
    </row>
    <row r="4884" spans="1:3" x14ac:dyDescent="0.35">
      <c r="A4884">
        <v>527.56200000000001</v>
      </c>
      <c r="B4884">
        <f t="shared" si="76"/>
        <v>5275.62</v>
      </c>
      <c r="C4884">
        <f>B4884*Solar!$B$2</f>
        <v>1049.8483800000001</v>
      </c>
    </row>
    <row r="4885" spans="1:3" x14ac:dyDescent="0.35">
      <c r="A4885">
        <v>563.601</v>
      </c>
      <c r="B4885">
        <f t="shared" si="76"/>
        <v>5636.01</v>
      </c>
      <c r="C4885">
        <f>B4885*Solar!$B$2</f>
        <v>1121.5659900000001</v>
      </c>
    </row>
    <row r="4886" spans="1:3" x14ac:dyDescent="0.35">
      <c r="A4886">
        <v>534.577</v>
      </c>
      <c r="B4886">
        <f t="shared" si="76"/>
        <v>5345.77</v>
      </c>
      <c r="C4886">
        <f>B4886*Solar!$B$2</f>
        <v>1063.8082300000001</v>
      </c>
    </row>
    <row r="4887" spans="1:3" x14ac:dyDescent="0.35">
      <c r="A4887">
        <v>515.34900000000005</v>
      </c>
      <c r="B4887">
        <f t="shared" si="76"/>
        <v>5153.4900000000007</v>
      </c>
      <c r="C4887">
        <f>B4887*Solar!$B$2</f>
        <v>1025.5445100000002</v>
      </c>
    </row>
    <row r="4888" spans="1:3" x14ac:dyDescent="0.35">
      <c r="A4888">
        <v>444.3</v>
      </c>
      <c r="B4888">
        <f t="shared" si="76"/>
        <v>4443</v>
      </c>
      <c r="C4888">
        <f>B4888*Solar!$B$2</f>
        <v>884.15700000000004</v>
      </c>
    </row>
    <row r="4889" spans="1:3" x14ac:dyDescent="0.35">
      <c r="A4889">
        <v>390.077</v>
      </c>
      <c r="B4889">
        <f t="shared" si="76"/>
        <v>3900.77</v>
      </c>
      <c r="C4889">
        <f>B4889*Solar!$B$2</f>
        <v>776.25323000000003</v>
      </c>
    </row>
    <row r="4890" spans="1:3" x14ac:dyDescent="0.35">
      <c r="A4890">
        <v>279.7</v>
      </c>
      <c r="B4890">
        <f t="shared" si="76"/>
        <v>2797</v>
      </c>
      <c r="C4890">
        <f>B4890*Solar!$B$2</f>
        <v>556.60300000000007</v>
      </c>
    </row>
    <row r="4891" spans="1:3" x14ac:dyDescent="0.35">
      <c r="A4891">
        <v>162.33099999999999</v>
      </c>
      <c r="B4891">
        <f t="shared" si="76"/>
        <v>1623.31</v>
      </c>
      <c r="C4891">
        <f>B4891*Solar!$B$2</f>
        <v>323.03869000000003</v>
      </c>
    </row>
    <row r="4892" spans="1:3" x14ac:dyDescent="0.35">
      <c r="A4892">
        <v>66.802999999999997</v>
      </c>
      <c r="B4892">
        <f t="shared" si="76"/>
        <v>668.03</v>
      </c>
      <c r="C4892">
        <f>B4892*Solar!$B$2</f>
        <v>132.93797000000001</v>
      </c>
    </row>
    <row r="4893" spans="1:3" x14ac:dyDescent="0.35">
      <c r="A4893">
        <v>9.2070000000000007</v>
      </c>
      <c r="B4893">
        <f t="shared" si="76"/>
        <v>92.070000000000007</v>
      </c>
      <c r="C4893">
        <f>B4893*Solar!$B$2</f>
        <v>18.321930000000002</v>
      </c>
    </row>
    <row r="4894" spans="1:3" x14ac:dyDescent="0.35">
      <c r="A4894">
        <v>0</v>
      </c>
      <c r="B4894">
        <f t="shared" si="76"/>
        <v>0</v>
      </c>
      <c r="C4894">
        <f>B4894*Solar!$B$2</f>
        <v>0</v>
      </c>
    </row>
    <row r="4895" spans="1:3" x14ac:dyDescent="0.35">
      <c r="A4895">
        <v>0</v>
      </c>
      <c r="B4895">
        <f t="shared" si="76"/>
        <v>0</v>
      </c>
      <c r="C4895">
        <f>B4895*Solar!$B$2</f>
        <v>0</v>
      </c>
    </row>
    <row r="4896" spans="1:3" x14ac:dyDescent="0.35">
      <c r="A4896">
        <v>0</v>
      </c>
      <c r="B4896">
        <f t="shared" si="76"/>
        <v>0</v>
      </c>
      <c r="C4896">
        <f>B4896*Solar!$B$2</f>
        <v>0</v>
      </c>
    </row>
    <row r="4897" spans="1:3" x14ac:dyDescent="0.35">
      <c r="A4897">
        <v>0</v>
      </c>
      <c r="B4897">
        <f t="shared" si="76"/>
        <v>0</v>
      </c>
      <c r="C4897">
        <f>B4897*Solar!$B$2</f>
        <v>0</v>
      </c>
    </row>
    <row r="4898" spans="1:3" x14ac:dyDescent="0.35">
      <c r="A4898">
        <v>0</v>
      </c>
      <c r="B4898">
        <f t="shared" si="76"/>
        <v>0</v>
      </c>
      <c r="C4898">
        <f>B4898*Solar!$B$2</f>
        <v>0</v>
      </c>
    </row>
    <row r="4899" spans="1:3" x14ac:dyDescent="0.35">
      <c r="A4899">
        <v>0</v>
      </c>
      <c r="B4899">
        <f t="shared" si="76"/>
        <v>0</v>
      </c>
      <c r="C4899">
        <f>B4899*Solar!$B$2</f>
        <v>0</v>
      </c>
    </row>
    <row r="4900" spans="1:3" x14ac:dyDescent="0.35">
      <c r="A4900">
        <v>0</v>
      </c>
      <c r="B4900">
        <f t="shared" si="76"/>
        <v>0</v>
      </c>
      <c r="C4900">
        <f>B4900*Solar!$B$2</f>
        <v>0</v>
      </c>
    </row>
    <row r="4901" spans="1:3" x14ac:dyDescent="0.35">
      <c r="A4901">
        <v>1.5920000000000001</v>
      </c>
      <c r="B4901">
        <f t="shared" si="76"/>
        <v>15.920000000000002</v>
      </c>
      <c r="C4901">
        <f>B4901*Solar!$B$2</f>
        <v>3.1680800000000007</v>
      </c>
    </row>
    <row r="4902" spans="1:3" x14ac:dyDescent="0.35">
      <c r="A4902">
        <v>33.593000000000004</v>
      </c>
      <c r="B4902">
        <f t="shared" si="76"/>
        <v>335.93000000000006</v>
      </c>
      <c r="C4902">
        <f>B4902*Solar!$B$2</f>
        <v>66.850070000000017</v>
      </c>
    </row>
    <row r="4903" spans="1:3" x14ac:dyDescent="0.35">
      <c r="A4903">
        <v>113.675</v>
      </c>
      <c r="B4903">
        <f t="shared" si="76"/>
        <v>1136.75</v>
      </c>
      <c r="C4903">
        <f>B4903*Solar!$B$2</f>
        <v>226.21325000000002</v>
      </c>
    </row>
    <row r="4904" spans="1:3" x14ac:dyDescent="0.35">
      <c r="A4904">
        <v>222.285</v>
      </c>
      <c r="B4904">
        <f t="shared" si="76"/>
        <v>2222.85</v>
      </c>
      <c r="C4904">
        <f>B4904*Solar!$B$2</f>
        <v>442.34715</v>
      </c>
    </row>
    <row r="4905" spans="1:3" x14ac:dyDescent="0.35">
      <c r="A4905">
        <v>333.86099999999999</v>
      </c>
      <c r="B4905">
        <f t="shared" si="76"/>
        <v>3338.6099999999997</v>
      </c>
      <c r="C4905">
        <f>B4905*Solar!$B$2</f>
        <v>664.38338999999996</v>
      </c>
    </row>
    <row r="4906" spans="1:3" x14ac:dyDescent="0.35">
      <c r="A4906">
        <v>433.81700000000001</v>
      </c>
      <c r="B4906">
        <f t="shared" si="76"/>
        <v>4338.17</v>
      </c>
      <c r="C4906">
        <f>B4906*Solar!$B$2</f>
        <v>863.29583000000002</v>
      </c>
    </row>
    <row r="4907" spans="1:3" x14ac:dyDescent="0.35">
      <c r="A4907">
        <v>529.65300000000002</v>
      </c>
      <c r="B4907">
        <f t="shared" si="76"/>
        <v>5296.5300000000007</v>
      </c>
      <c r="C4907">
        <f>B4907*Solar!$B$2</f>
        <v>1054.0094700000002</v>
      </c>
    </row>
    <row r="4908" spans="1:3" x14ac:dyDescent="0.35">
      <c r="A4908">
        <v>557.06899999999996</v>
      </c>
      <c r="B4908">
        <f t="shared" si="76"/>
        <v>5570.69</v>
      </c>
      <c r="C4908">
        <f>B4908*Solar!$B$2</f>
        <v>1108.5673099999999</v>
      </c>
    </row>
    <row r="4909" spans="1:3" x14ac:dyDescent="0.35">
      <c r="A4909">
        <v>559.08100000000002</v>
      </c>
      <c r="B4909">
        <f t="shared" si="76"/>
        <v>5590.81</v>
      </c>
      <c r="C4909">
        <f>B4909*Solar!$B$2</f>
        <v>1112.5711900000001</v>
      </c>
    </row>
    <row r="4910" spans="1:3" x14ac:dyDescent="0.35">
      <c r="A4910">
        <v>519.16300000000001</v>
      </c>
      <c r="B4910">
        <f t="shared" si="76"/>
        <v>5191.63</v>
      </c>
      <c r="C4910">
        <f>B4910*Solar!$B$2</f>
        <v>1033.13437</v>
      </c>
    </row>
    <row r="4911" spans="1:3" x14ac:dyDescent="0.35">
      <c r="A4911">
        <v>458.38499999999999</v>
      </c>
      <c r="B4911">
        <f t="shared" si="76"/>
        <v>4583.8500000000004</v>
      </c>
      <c r="C4911">
        <f>B4911*Solar!$B$2</f>
        <v>912.18615000000011</v>
      </c>
    </row>
    <row r="4912" spans="1:3" x14ac:dyDescent="0.35">
      <c r="A4912">
        <v>411.52300000000002</v>
      </c>
      <c r="B4912">
        <f t="shared" si="76"/>
        <v>4115.2300000000005</v>
      </c>
      <c r="C4912">
        <f>B4912*Solar!$B$2</f>
        <v>818.93077000000017</v>
      </c>
    </row>
    <row r="4913" spans="1:3" x14ac:dyDescent="0.35">
      <c r="A4913">
        <v>356.48</v>
      </c>
      <c r="B4913">
        <f t="shared" si="76"/>
        <v>3564.8</v>
      </c>
      <c r="C4913">
        <f>B4913*Solar!$B$2</f>
        <v>709.39520000000005</v>
      </c>
    </row>
    <row r="4914" spans="1:3" x14ac:dyDescent="0.35">
      <c r="A4914">
        <v>266.33800000000002</v>
      </c>
      <c r="B4914">
        <f t="shared" si="76"/>
        <v>2663.38</v>
      </c>
      <c r="C4914">
        <f>B4914*Solar!$B$2</f>
        <v>530.01262000000008</v>
      </c>
    </row>
    <row r="4915" spans="1:3" x14ac:dyDescent="0.35">
      <c r="A4915">
        <v>163.934</v>
      </c>
      <c r="B4915">
        <f t="shared" si="76"/>
        <v>1639.34</v>
      </c>
      <c r="C4915">
        <f>B4915*Solar!$B$2</f>
        <v>326.22865999999999</v>
      </c>
    </row>
    <row r="4916" spans="1:3" x14ac:dyDescent="0.35">
      <c r="A4916">
        <v>67.034999999999997</v>
      </c>
      <c r="B4916">
        <f t="shared" si="76"/>
        <v>670.34999999999991</v>
      </c>
      <c r="C4916">
        <f>B4916*Solar!$B$2</f>
        <v>133.39964999999998</v>
      </c>
    </row>
    <row r="4917" spans="1:3" x14ac:dyDescent="0.35">
      <c r="A4917">
        <v>10.273</v>
      </c>
      <c r="B4917">
        <f t="shared" si="76"/>
        <v>102.72999999999999</v>
      </c>
      <c r="C4917">
        <f>B4917*Solar!$B$2</f>
        <v>20.443269999999998</v>
      </c>
    </row>
    <row r="4918" spans="1:3" x14ac:dyDescent="0.35">
      <c r="A4918">
        <v>0</v>
      </c>
      <c r="B4918">
        <f t="shared" si="76"/>
        <v>0</v>
      </c>
      <c r="C4918">
        <f>B4918*Solar!$B$2</f>
        <v>0</v>
      </c>
    </row>
    <row r="4919" spans="1:3" x14ac:dyDescent="0.35">
      <c r="A4919">
        <v>0</v>
      </c>
      <c r="B4919">
        <f t="shared" si="76"/>
        <v>0</v>
      </c>
      <c r="C4919">
        <f>B4919*Solar!$B$2</f>
        <v>0</v>
      </c>
    </row>
    <row r="4920" spans="1:3" x14ac:dyDescent="0.35">
      <c r="A4920">
        <v>0</v>
      </c>
      <c r="B4920">
        <f t="shared" si="76"/>
        <v>0</v>
      </c>
      <c r="C4920">
        <f>B4920*Solar!$B$2</f>
        <v>0</v>
      </c>
    </row>
    <row r="4921" spans="1:3" x14ac:dyDescent="0.35">
      <c r="A4921">
        <v>0</v>
      </c>
      <c r="B4921">
        <f t="shared" si="76"/>
        <v>0</v>
      </c>
      <c r="C4921">
        <f>B4921*Solar!$B$2</f>
        <v>0</v>
      </c>
    </row>
    <row r="4922" spans="1:3" x14ac:dyDescent="0.35">
      <c r="A4922">
        <v>0</v>
      </c>
      <c r="B4922">
        <f t="shared" si="76"/>
        <v>0</v>
      </c>
      <c r="C4922">
        <f>B4922*Solar!$B$2</f>
        <v>0</v>
      </c>
    </row>
    <row r="4923" spans="1:3" x14ac:dyDescent="0.35">
      <c r="A4923">
        <v>0</v>
      </c>
      <c r="B4923">
        <f t="shared" si="76"/>
        <v>0</v>
      </c>
      <c r="C4923">
        <f>B4923*Solar!$B$2</f>
        <v>0</v>
      </c>
    </row>
    <row r="4924" spans="1:3" x14ac:dyDescent="0.35">
      <c r="A4924">
        <v>0</v>
      </c>
      <c r="B4924">
        <f t="shared" si="76"/>
        <v>0</v>
      </c>
      <c r="C4924">
        <f>B4924*Solar!$B$2</f>
        <v>0</v>
      </c>
    </row>
    <row r="4925" spans="1:3" x14ac:dyDescent="0.35">
      <c r="A4925">
        <v>1.214</v>
      </c>
      <c r="B4925">
        <f t="shared" si="76"/>
        <v>12.14</v>
      </c>
      <c r="C4925">
        <f>B4925*Solar!$B$2</f>
        <v>2.4158600000000003</v>
      </c>
    </row>
    <row r="4926" spans="1:3" x14ac:dyDescent="0.35">
      <c r="A4926">
        <v>30.591999999999999</v>
      </c>
      <c r="B4926">
        <f t="shared" si="76"/>
        <v>305.91999999999996</v>
      </c>
      <c r="C4926">
        <f>B4926*Solar!$B$2</f>
        <v>60.878079999999997</v>
      </c>
    </row>
    <row r="4927" spans="1:3" x14ac:dyDescent="0.35">
      <c r="A4927">
        <v>101.328</v>
      </c>
      <c r="B4927">
        <f t="shared" si="76"/>
        <v>1013.28</v>
      </c>
      <c r="C4927">
        <f>B4927*Solar!$B$2</f>
        <v>201.64272</v>
      </c>
    </row>
    <row r="4928" spans="1:3" x14ac:dyDescent="0.35">
      <c r="A4928">
        <v>201.44200000000001</v>
      </c>
      <c r="B4928">
        <f t="shared" si="76"/>
        <v>2014.42</v>
      </c>
      <c r="C4928">
        <f>B4928*Solar!$B$2</f>
        <v>400.86958000000004</v>
      </c>
    </row>
    <row r="4929" spans="1:3" x14ac:dyDescent="0.35">
      <c r="A4929">
        <v>315.67700000000002</v>
      </c>
      <c r="B4929">
        <f t="shared" si="76"/>
        <v>3156.7700000000004</v>
      </c>
      <c r="C4929">
        <f>B4929*Solar!$B$2</f>
        <v>628.1972300000001</v>
      </c>
    </row>
    <row r="4930" spans="1:3" x14ac:dyDescent="0.35">
      <c r="A4930">
        <v>390.55599999999998</v>
      </c>
      <c r="B4930">
        <f t="shared" si="76"/>
        <v>3905.56</v>
      </c>
      <c r="C4930">
        <f>B4930*Solar!$B$2</f>
        <v>777.20644000000004</v>
      </c>
    </row>
    <row r="4931" spans="1:3" x14ac:dyDescent="0.35">
      <c r="A4931">
        <v>450.31900000000002</v>
      </c>
      <c r="B4931">
        <f t="shared" ref="B4931:B4994" si="77">A4931*10</f>
        <v>4503.1900000000005</v>
      </c>
      <c r="C4931">
        <f>B4931*Solar!$B$2</f>
        <v>896.13481000000013</v>
      </c>
    </row>
    <row r="4932" spans="1:3" x14ac:dyDescent="0.35">
      <c r="A4932">
        <v>495.26299999999998</v>
      </c>
      <c r="B4932">
        <f t="shared" si="77"/>
        <v>4952.63</v>
      </c>
      <c r="C4932">
        <f>B4932*Solar!$B$2</f>
        <v>985.57337000000007</v>
      </c>
    </row>
    <row r="4933" spans="1:3" x14ac:dyDescent="0.35">
      <c r="A4933">
        <v>520.31899999999996</v>
      </c>
      <c r="B4933">
        <f t="shared" si="77"/>
        <v>5203.1899999999996</v>
      </c>
      <c r="C4933">
        <f>B4933*Solar!$B$2</f>
        <v>1035.43481</v>
      </c>
    </row>
    <row r="4934" spans="1:3" x14ac:dyDescent="0.35">
      <c r="A4934">
        <v>520.846</v>
      </c>
      <c r="B4934">
        <f t="shared" si="77"/>
        <v>5208.46</v>
      </c>
      <c r="C4934">
        <f>B4934*Solar!$B$2</f>
        <v>1036.4835399999999</v>
      </c>
    </row>
    <row r="4935" spans="1:3" x14ac:dyDescent="0.35">
      <c r="A4935">
        <v>466.68200000000002</v>
      </c>
      <c r="B4935">
        <f t="shared" si="77"/>
        <v>4666.82</v>
      </c>
      <c r="C4935">
        <f>B4935*Solar!$B$2</f>
        <v>928.69718</v>
      </c>
    </row>
    <row r="4936" spans="1:3" x14ac:dyDescent="0.35">
      <c r="A4936">
        <v>407.26600000000002</v>
      </c>
      <c r="B4936">
        <f t="shared" si="77"/>
        <v>4072.6600000000003</v>
      </c>
      <c r="C4936">
        <f>B4936*Solar!$B$2</f>
        <v>810.45934000000011</v>
      </c>
    </row>
    <row r="4937" spans="1:3" x14ac:dyDescent="0.35">
      <c r="A4937">
        <v>342.32</v>
      </c>
      <c r="B4937">
        <f t="shared" si="77"/>
        <v>3423.2</v>
      </c>
      <c r="C4937">
        <f>B4937*Solar!$B$2</f>
        <v>681.21680000000003</v>
      </c>
    </row>
    <row r="4938" spans="1:3" x14ac:dyDescent="0.35">
      <c r="A4938">
        <v>219.34800000000001</v>
      </c>
      <c r="B4938">
        <f t="shared" si="77"/>
        <v>2193.48</v>
      </c>
      <c r="C4938">
        <f>B4938*Solar!$B$2</f>
        <v>436.50252</v>
      </c>
    </row>
    <row r="4939" spans="1:3" x14ac:dyDescent="0.35">
      <c r="A4939">
        <v>124.839</v>
      </c>
      <c r="B4939">
        <f t="shared" si="77"/>
        <v>1248.3899999999999</v>
      </c>
      <c r="C4939">
        <f>B4939*Solar!$B$2</f>
        <v>248.42961</v>
      </c>
    </row>
    <row r="4940" spans="1:3" x14ac:dyDescent="0.35">
      <c r="A4940">
        <v>56.366999999999997</v>
      </c>
      <c r="B4940">
        <f t="shared" si="77"/>
        <v>563.66999999999996</v>
      </c>
      <c r="C4940">
        <f>B4940*Solar!$B$2</f>
        <v>112.17032999999999</v>
      </c>
    </row>
    <row r="4941" spans="1:3" x14ac:dyDescent="0.35">
      <c r="A4941">
        <v>8.375</v>
      </c>
      <c r="B4941">
        <f t="shared" si="77"/>
        <v>83.75</v>
      </c>
      <c r="C4941">
        <f>B4941*Solar!$B$2</f>
        <v>16.666250000000002</v>
      </c>
    </row>
    <row r="4942" spans="1:3" x14ac:dyDescent="0.35">
      <c r="A4942">
        <v>7.0000000000000001E-3</v>
      </c>
      <c r="B4942">
        <f t="shared" si="77"/>
        <v>7.0000000000000007E-2</v>
      </c>
      <c r="C4942">
        <f>B4942*Solar!$B$2</f>
        <v>1.3930000000000001E-2</v>
      </c>
    </row>
    <row r="4943" spans="1:3" x14ac:dyDescent="0.35">
      <c r="A4943">
        <v>0</v>
      </c>
      <c r="B4943">
        <f t="shared" si="77"/>
        <v>0</v>
      </c>
      <c r="C4943">
        <f>B4943*Solar!$B$2</f>
        <v>0</v>
      </c>
    </row>
    <row r="4944" spans="1:3" x14ac:dyDescent="0.35">
      <c r="A4944">
        <v>0</v>
      </c>
      <c r="B4944">
        <f t="shared" si="77"/>
        <v>0</v>
      </c>
      <c r="C4944">
        <f>B4944*Solar!$B$2</f>
        <v>0</v>
      </c>
    </row>
    <row r="4945" spans="1:3" x14ac:dyDescent="0.35">
      <c r="A4945">
        <v>0</v>
      </c>
      <c r="B4945">
        <f t="shared" si="77"/>
        <v>0</v>
      </c>
      <c r="C4945">
        <f>B4945*Solar!$B$2</f>
        <v>0</v>
      </c>
    </row>
    <row r="4946" spans="1:3" x14ac:dyDescent="0.35">
      <c r="A4946">
        <v>0</v>
      </c>
      <c r="B4946">
        <f t="shared" si="77"/>
        <v>0</v>
      </c>
      <c r="C4946">
        <f>B4946*Solar!$B$2</f>
        <v>0</v>
      </c>
    </row>
    <row r="4947" spans="1:3" x14ac:dyDescent="0.35">
      <c r="A4947">
        <v>0</v>
      </c>
      <c r="B4947">
        <f t="shared" si="77"/>
        <v>0</v>
      </c>
      <c r="C4947">
        <f>B4947*Solar!$B$2</f>
        <v>0</v>
      </c>
    </row>
    <row r="4948" spans="1:3" x14ac:dyDescent="0.35">
      <c r="A4948">
        <v>0</v>
      </c>
      <c r="B4948">
        <f t="shared" si="77"/>
        <v>0</v>
      </c>
      <c r="C4948">
        <f>B4948*Solar!$B$2</f>
        <v>0</v>
      </c>
    </row>
    <row r="4949" spans="1:3" x14ac:dyDescent="0.35">
      <c r="A4949">
        <v>1.0269999999999999</v>
      </c>
      <c r="B4949">
        <f t="shared" si="77"/>
        <v>10.27</v>
      </c>
      <c r="C4949">
        <f>B4949*Solar!$B$2</f>
        <v>2.04373</v>
      </c>
    </row>
    <row r="4950" spans="1:3" x14ac:dyDescent="0.35">
      <c r="A4950">
        <v>28.992999999999999</v>
      </c>
      <c r="B4950">
        <f t="shared" si="77"/>
        <v>289.93</v>
      </c>
      <c r="C4950">
        <f>B4950*Solar!$B$2</f>
        <v>57.696070000000006</v>
      </c>
    </row>
    <row r="4951" spans="1:3" x14ac:dyDescent="0.35">
      <c r="A4951">
        <v>100.03100000000001</v>
      </c>
      <c r="B4951">
        <f t="shared" si="77"/>
        <v>1000.3100000000001</v>
      </c>
      <c r="C4951">
        <f>B4951*Solar!$B$2</f>
        <v>199.06169000000003</v>
      </c>
    </row>
    <row r="4952" spans="1:3" x14ac:dyDescent="0.35">
      <c r="A4952">
        <v>182.41499999999999</v>
      </c>
      <c r="B4952">
        <f t="shared" si="77"/>
        <v>1824.1499999999999</v>
      </c>
      <c r="C4952">
        <f>B4952*Solar!$B$2</f>
        <v>363.00585000000001</v>
      </c>
    </row>
    <row r="4953" spans="1:3" x14ac:dyDescent="0.35">
      <c r="A4953">
        <v>303.01100000000002</v>
      </c>
      <c r="B4953">
        <f t="shared" si="77"/>
        <v>3030.11</v>
      </c>
      <c r="C4953">
        <f>B4953*Solar!$B$2</f>
        <v>602.99189000000001</v>
      </c>
    </row>
    <row r="4954" spans="1:3" x14ac:dyDescent="0.35">
      <c r="A4954">
        <v>426.858</v>
      </c>
      <c r="B4954">
        <f t="shared" si="77"/>
        <v>4268.58</v>
      </c>
      <c r="C4954">
        <f>B4954*Solar!$B$2</f>
        <v>849.44742000000008</v>
      </c>
    </row>
    <row r="4955" spans="1:3" x14ac:dyDescent="0.35">
      <c r="A4955">
        <v>519.36400000000003</v>
      </c>
      <c r="B4955">
        <f t="shared" si="77"/>
        <v>5193.6400000000003</v>
      </c>
      <c r="C4955">
        <f>B4955*Solar!$B$2</f>
        <v>1033.5343600000001</v>
      </c>
    </row>
    <row r="4956" spans="1:3" x14ac:dyDescent="0.35">
      <c r="A4956">
        <v>558.279</v>
      </c>
      <c r="B4956">
        <f t="shared" si="77"/>
        <v>5582.79</v>
      </c>
      <c r="C4956">
        <f>B4956*Solar!$B$2</f>
        <v>1110.9752100000001</v>
      </c>
    </row>
    <row r="4957" spans="1:3" x14ac:dyDescent="0.35">
      <c r="A4957">
        <v>557.65</v>
      </c>
      <c r="B4957">
        <f t="shared" si="77"/>
        <v>5576.5</v>
      </c>
      <c r="C4957">
        <f>B4957*Solar!$B$2</f>
        <v>1109.7235000000001</v>
      </c>
    </row>
    <row r="4958" spans="1:3" x14ac:dyDescent="0.35">
      <c r="A4958">
        <v>537.08100000000002</v>
      </c>
      <c r="B4958">
        <f t="shared" si="77"/>
        <v>5370.81</v>
      </c>
      <c r="C4958">
        <f>B4958*Solar!$B$2</f>
        <v>1068.7911900000001</v>
      </c>
    </row>
    <row r="4959" spans="1:3" x14ac:dyDescent="0.35">
      <c r="A4959">
        <v>524.75</v>
      </c>
      <c r="B4959">
        <f t="shared" si="77"/>
        <v>5247.5</v>
      </c>
      <c r="C4959">
        <f>B4959*Solar!$B$2</f>
        <v>1044.2525000000001</v>
      </c>
    </row>
    <row r="4960" spans="1:3" x14ac:dyDescent="0.35">
      <c r="A4960">
        <v>486.61099999999999</v>
      </c>
      <c r="B4960">
        <f t="shared" si="77"/>
        <v>4866.1099999999997</v>
      </c>
      <c r="C4960">
        <f>B4960*Solar!$B$2</f>
        <v>968.35588999999993</v>
      </c>
    </row>
    <row r="4961" spans="1:3" x14ac:dyDescent="0.35">
      <c r="A4961">
        <v>374.18900000000002</v>
      </c>
      <c r="B4961">
        <f t="shared" si="77"/>
        <v>3741.8900000000003</v>
      </c>
      <c r="C4961">
        <f>B4961*Solar!$B$2</f>
        <v>744.63611000000014</v>
      </c>
    </row>
    <row r="4962" spans="1:3" x14ac:dyDescent="0.35">
      <c r="A4962">
        <v>271.22199999999998</v>
      </c>
      <c r="B4962">
        <f t="shared" si="77"/>
        <v>2712.22</v>
      </c>
      <c r="C4962">
        <f>B4962*Solar!$B$2</f>
        <v>539.73177999999996</v>
      </c>
    </row>
    <row r="4963" spans="1:3" x14ac:dyDescent="0.35">
      <c r="A4963">
        <v>144.095</v>
      </c>
      <c r="B4963">
        <f t="shared" si="77"/>
        <v>1440.95</v>
      </c>
      <c r="C4963">
        <f>B4963*Solar!$B$2</f>
        <v>286.74905000000001</v>
      </c>
    </row>
    <row r="4964" spans="1:3" x14ac:dyDescent="0.35">
      <c r="A4964">
        <v>67.424999999999997</v>
      </c>
      <c r="B4964">
        <f t="shared" si="77"/>
        <v>674.25</v>
      </c>
      <c r="C4964">
        <f>B4964*Solar!$B$2</f>
        <v>134.17574999999999</v>
      </c>
    </row>
    <row r="4965" spans="1:3" x14ac:dyDescent="0.35">
      <c r="A4965">
        <v>9.4610000000000003</v>
      </c>
      <c r="B4965">
        <f t="shared" si="77"/>
        <v>94.61</v>
      </c>
      <c r="C4965">
        <f>B4965*Solar!$B$2</f>
        <v>18.827390000000001</v>
      </c>
    </row>
    <row r="4966" spans="1:3" x14ac:dyDescent="0.35">
      <c r="A4966">
        <v>0</v>
      </c>
      <c r="B4966">
        <f t="shared" si="77"/>
        <v>0</v>
      </c>
      <c r="C4966">
        <f>B4966*Solar!$B$2</f>
        <v>0</v>
      </c>
    </row>
    <row r="4967" spans="1:3" x14ac:dyDescent="0.35">
      <c r="A4967">
        <v>0</v>
      </c>
      <c r="B4967">
        <f t="shared" si="77"/>
        <v>0</v>
      </c>
      <c r="C4967">
        <f>B4967*Solar!$B$2</f>
        <v>0</v>
      </c>
    </row>
    <row r="4968" spans="1:3" x14ac:dyDescent="0.35">
      <c r="A4968">
        <v>0</v>
      </c>
      <c r="B4968">
        <f t="shared" si="77"/>
        <v>0</v>
      </c>
      <c r="C4968">
        <f>B4968*Solar!$B$2</f>
        <v>0</v>
      </c>
    </row>
    <row r="4969" spans="1:3" x14ac:dyDescent="0.35">
      <c r="A4969">
        <v>2E-3</v>
      </c>
      <c r="B4969">
        <f t="shared" si="77"/>
        <v>0.02</v>
      </c>
      <c r="C4969">
        <f>B4969*Solar!$B$2</f>
        <v>3.98E-3</v>
      </c>
    </row>
    <row r="4970" spans="1:3" x14ac:dyDescent="0.35">
      <c r="A4970">
        <v>2E-3</v>
      </c>
      <c r="B4970">
        <f t="shared" si="77"/>
        <v>0.02</v>
      </c>
      <c r="C4970">
        <f>B4970*Solar!$B$2</f>
        <v>3.98E-3</v>
      </c>
    </row>
    <row r="4971" spans="1:3" x14ac:dyDescent="0.35">
      <c r="A4971">
        <v>0</v>
      </c>
      <c r="B4971">
        <f t="shared" si="77"/>
        <v>0</v>
      </c>
      <c r="C4971">
        <f>B4971*Solar!$B$2</f>
        <v>0</v>
      </c>
    </row>
    <row r="4972" spans="1:3" x14ac:dyDescent="0.35">
      <c r="A4972">
        <v>0</v>
      </c>
      <c r="B4972">
        <f t="shared" si="77"/>
        <v>0</v>
      </c>
      <c r="C4972">
        <f>B4972*Solar!$B$2</f>
        <v>0</v>
      </c>
    </row>
    <row r="4973" spans="1:3" x14ac:dyDescent="0.35">
      <c r="A4973">
        <v>0.995</v>
      </c>
      <c r="B4973">
        <f t="shared" si="77"/>
        <v>9.9499999999999993</v>
      </c>
      <c r="C4973">
        <f>B4973*Solar!$B$2</f>
        <v>1.9800499999999999</v>
      </c>
    </row>
    <row r="4974" spans="1:3" x14ac:dyDescent="0.35">
      <c r="A4974">
        <v>26.760999999999999</v>
      </c>
      <c r="B4974">
        <f t="shared" si="77"/>
        <v>267.61</v>
      </c>
      <c r="C4974">
        <f>B4974*Solar!$B$2</f>
        <v>53.254390000000008</v>
      </c>
    </row>
    <row r="4975" spans="1:3" x14ac:dyDescent="0.35">
      <c r="A4975">
        <v>94.093000000000004</v>
      </c>
      <c r="B4975">
        <f t="shared" si="77"/>
        <v>940.93000000000006</v>
      </c>
      <c r="C4975">
        <f>B4975*Solar!$B$2</f>
        <v>187.24507000000003</v>
      </c>
    </row>
    <row r="4976" spans="1:3" x14ac:dyDescent="0.35">
      <c r="A4976">
        <v>181.751</v>
      </c>
      <c r="B4976">
        <f t="shared" si="77"/>
        <v>1817.51</v>
      </c>
      <c r="C4976">
        <f>B4976*Solar!$B$2</f>
        <v>361.68449000000004</v>
      </c>
    </row>
    <row r="4977" spans="1:3" x14ac:dyDescent="0.35">
      <c r="A4977">
        <v>276.67899999999997</v>
      </c>
      <c r="B4977">
        <f t="shared" si="77"/>
        <v>2766.79</v>
      </c>
      <c r="C4977">
        <f>B4977*Solar!$B$2</f>
        <v>550.59121000000005</v>
      </c>
    </row>
    <row r="4978" spans="1:3" x14ac:dyDescent="0.35">
      <c r="A4978">
        <v>358.83300000000003</v>
      </c>
      <c r="B4978">
        <f t="shared" si="77"/>
        <v>3588.3300000000004</v>
      </c>
      <c r="C4978">
        <f>B4978*Solar!$B$2</f>
        <v>714.07767000000013</v>
      </c>
    </row>
    <row r="4979" spans="1:3" x14ac:dyDescent="0.35">
      <c r="A4979">
        <v>438.49700000000001</v>
      </c>
      <c r="B4979">
        <f t="shared" si="77"/>
        <v>4384.97</v>
      </c>
      <c r="C4979">
        <f>B4979*Solar!$B$2</f>
        <v>872.60903000000008</v>
      </c>
    </row>
    <row r="4980" spans="1:3" x14ac:dyDescent="0.35">
      <c r="A4980">
        <v>503.637</v>
      </c>
      <c r="B4980">
        <f t="shared" si="77"/>
        <v>5036.37</v>
      </c>
      <c r="C4980">
        <f>B4980*Solar!$B$2</f>
        <v>1002.2376300000001</v>
      </c>
    </row>
    <row r="4981" spans="1:3" x14ac:dyDescent="0.35">
      <c r="A4981">
        <v>531.42200000000003</v>
      </c>
      <c r="B4981">
        <f t="shared" si="77"/>
        <v>5314.22</v>
      </c>
      <c r="C4981">
        <f>B4981*Solar!$B$2</f>
        <v>1057.5297800000001</v>
      </c>
    </row>
    <row r="4982" spans="1:3" x14ac:dyDescent="0.35">
      <c r="A4982">
        <v>486.65300000000002</v>
      </c>
      <c r="B4982">
        <f t="shared" si="77"/>
        <v>4866.5300000000007</v>
      </c>
      <c r="C4982">
        <f>B4982*Solar!$B$2</f>
        <v>968.43947000000014</v>
      </c>
    </row>
    <row r="4983" spans="1:3" x14ac:dyDescent="0.35">
      <c r="A4983">
        <v>460.87900000000002</v>
      </c>
      <c r="B4983">
        <f t="shared" si="77"/>
        <v>4608.79</v>
      </c>
      <c r="C4983">
        <f>B4983*Solar!$B$2</f>
        <v>917.14921000000004</v>
      </c>
    </row>
    <row r="4984" spans="1:3" x14ac:dyDescent="0.35">
      <c r="A4984">
        <v>388.36500000000001</v>
      </c>
      <c r="B4984">
        <f t="shared" si="77"/>
        <v>3883.65</v>
      </c>
      <c r="C4984">
        <f>B4984*Solar!$B$2</f>
        <v>772.84635000000003</v>
      </c>
    </row>
    <row r="4985" spans="1:3" x14ac:dyDescent="0.35">
      <c r="A4985">
        <v>321.34500000000003</v>
      </c>
      <c r="B4985">
        <f t="shared" si="77"/>
        <v>3213.4500000000003</v>
      </c>
      <c r="C4985">
        <f>B4985*Solar!$B$2</f>
        <v>639.47655000000009</v>
      </c>
    </row>
    <row r="4986" spans="1:3" x14ac:dyDescent="0.35">
      <c r="A4986">
        <v>210.05699999999999</v>
      </c>
      <c r="B4986">
        <f t="shared" si="77"/>
        <v>2100.5699999999997</v>
      </c>
      <c r="C4986">
        <f>B4986*Solar!$B$2</f>
        <v>418.01342999999997</v>
      </c>
    </row>
    <row r="4987" spans="1:3" x14ac:dyDescent="0.35">
      <c r="A4987">
        <v>132.49799999999999</v>
      </c>
      <c r="B4987">
        <f t="shared" si="77"/>
        <v>1324.98</v>
      </c>
      <c r="C4987">
        <f>B4987*Solar!$B$2</f>
        <v>263.67102</v>
      </c>
    </row>
    <row r="4988" spans="1:3" x14ac:dyDescent="0.35">
      <c r="A4988">
        <v>52.795000000000002</v>
      </c>
      <c r="B4988">
        <f t="shared" si="77"/>
        <v>527.95000000000005</v>
      </c>
      <c r="C4988">
        <f>B4988*Solar!$B$2</f>
        <v>105.06205000000001</v>
      </c>
    </row>
    <row r="4989" spans="1:3" x14ac:dyDescent="0.35">
      <c r="A4989">
        <v>7.1520000000000001</v>
      </c>
      <c r="B4989">
        <f t="shared" si="77"/>
        <v>71.52</v>
      </c>
      <c r="C4989">
        <f>B4989*Solar!$B$2</f>
        <v>14.232480000000001</v>
      </c>
    </row>
    <row r="4990" spans="1:3" x14ac:dyDescent="0.35">
      <c r="A4990">
        <v>0</v>
      </c>
      <c r="B4990">
        <f t="shared" si="77"/>
        <v>0</v>
      </c>
      <c r="C4990">
        <f>B4990*Solar!$B$2</f>
        <v>0</v>
      </c>
    </row>
    <row r="4991" spans="1:3" x14ac:dyDescent="0.35">
      <c r="A4991">
        <v>0</v>
      </c>
      <c r="B4991">
        <f t="shared" si="77"/>
        <v>0</v>
      </c>
      <c r="C4991">
        <f>B4991*Solar!$B$2</f>
        <v>0</v>
      </c>
    </row>
    <row r="4992" spans="1:3" x14ac:dyDescent="0.35">
      <c r="A4992">
        <v>0</v>
      </c>
      <c r="B4992">
        <f t="shared" si="77"/>
        <v>0</v>
      </c>
      <c r="C4992">
        <f>B4992*Solar!$B$2</f>
        <v>0</v>
      </c>
    </row>
    <row r="4993" spans="1:3" x14ac:dyDescent="0.35">
      <c r="A4993">
        <v>0</v>
      </c>
      <c r="B4993">
        <f t="shared" si="77"/>
        <v>0</v>
      </c>
      <c r="C4993">
        <f>B4993*Solar!$B$2</f>
        <v>0</v>
      </c>
    </row>
    <row r="4994" spans="1:3" x14ac:dyDescent="0.35">
      <c r="A4994">
        <v>0</v>
      </c>
      <c r="B4994">
        <f t="shared" si="77"/>
        <v>0</v>
      </c>
      <c r="C4994">
        <f>B4994*Solar!$B$2</f>
        <v>0</v>
      </c>
    </row>
    <row r="4995" spans="1:3" x14ac:dyDescent="0.35">
      <c r="A4995">
        <v>0</v>
      </c>
      <c r="B4995">
        <f t="shared" ref="B4995:B5058" si="78">A4995*10</f>
        <v>0</v>
      </c>
      <c r="C4995">
        <f>B4995*Solar!$B$2</f>
        <v>0</v>
      </c>
    </row>
    <row r="4996" spans="1:3" x14ac:dyDescent="0.35">
      <c r="A4996">
        <v>0</v>
      </c>
      <c r="B4996">
        <f t="shared" si="78"/>
        <v>0</v>
      </c>
      <c r="C4996">
        <f>B4996*Solar!$B$2</f>
        <v>0</v>
      </c>
    </row>
    <row r="4997" spans="1:3" x14ac:dyDescent="0.35">
      <c r="A4997">
        <v>1.1679999999999999</v>
      </c>
      <c r="B4997">
        <f t="shared" si="78"/>
        <v>11.68</v>
      </c>
      <c r="C4997">
        <f>B4997*Solar!$B$2</f>
        <v>2.3243200000000002</v>
      </c>
    </row>
    <row r="4998" spans="1:3" x14ac:dyDescent="0.35">
      <c r="A4998">
        <v>26.638999999999999</v>
      </c>
      <c r="B4998">
        <f t="shared" si="78"/>
        <v>266.39</v>
      </c>
      <c r="C4998">
        <f>B4998*Solar!$B$2</f>
        <v>53.011609999999997</v>
      </c>
    </row>
    <row r="4999" spans="1:3" x14ac:dyDescent="0.35">
      <c r="A4999">
        <v>101.447</v>
      </c>
      <c r="B4999">
        <f t="shared" si="78"/>
        <v>1014.47</v>
      </c>
      <c r="C4999">
        <f>B4999*Solar!$B$2</f>
        <v>201.87953000000002</v>
      </c>
    </row>
    <row r="5000" spans="1:3" x14ac:dyDescent="0.35">
      <c r="A5000">
        <v>209.95</v>
      </c>
      <c r="B5000">
        <f t="shared" si="78"/>
        <v>2099.5</v>
      </c>
      <c r="C5000">
        <f>B5000*Solar!$B$2</f>
        <v>417.8005</v>
      </c>
    </row>
    <row r="5001" spans="1:3" x14ac:dyDescent="0.35">
      <c r="A5001">
        <v>315.762</v>
      </c>
      <c r="B5001">
        <f t="shared" si="78"/>
        <v>3157.62</v>
      </c>
      <c r="C5001">
        <f>B5001*Solar!$B$2</f>
        <v>628.36638000000005</v>
      </c>
    </row>
    <row r="5002" spans="1:3" x14ac:dyDescent="0.35">
      <c r="A5002">
        <v>411.89100000000002</v>
      </c>
      <c r="B5002">
        <f t="shared" si="78"/>
        <v>4118.91</v>
      </c>
      <c r="C5002">
        <f>B5002*Solar!$B$2</f>
        <v>819.66309000000001</v>
      </c>
    </row>
    <row r="5003" spans="1:3" x14ac:dyDescent="0.35">
      <c r="A5003">
        <v>474.78800000000001</v>
      </c>
      <c r="B5003">
        <f t="shared" si="78"/>
        <v>4747.88</v>
      </c>
      <c r="C5003">
        <f>B5003*Solar!$B$2</f>
        <v>944.82812000000013</v>
      </c>
    </row>
    <row r="5004" spans="1:3" x14ac:dyDescent="0.35">
      <c r="A5004">
        <v>492.28800000000001</v>
      </c>
      <c r="B5004">
        <f t="shared" si="78"/>
        <v>4922.88</v>
      </c>
      <c r="C5004">
        <f>B5004*Solar!$B$2</f>
        <v>979.65312000000006</v>
      </c>
    </row>
    <row r="5005" spans="1:3" x14ac:dyDescent="0.35">
      <c r="A5005">
        <v>527.55100000000004</v>
      </c>
      <c r="B5005">
        <f t="shared" si="78"/>
        <v>5275.51</v>
      </c>
      <c r="C5005">
        <f>B5005*Solar!$B$2</f>
        <v>1049.8264900000001</v>
      </c>
    </row>
    <row r="5006" spans="1:3" x14ac:dyDescent="0.35">
      <c r="A5006">
        <v>553.29700000000003</v>
      </c>
      <c r="B5006">
        <f t="shared" si="78"/>
        <v>5532.97</v>
      </c>
      <c r="C5006">
        <f>B5006*Solar!$B$2</f>
        <v>1101.0610300000001</v>
      </c>
    </row>
    <row r="5007" spans="1:3" x14ac:dyDescent="0.35">
      <c r="A5007">
        <v>519.99900000000002</v>
      </c>
      <c r="B5007">
        <f t="shared" si="78"/>
        <v>5199.99</v>
      </c>
      <c r="C5007">
        <f>B5007*Solar!$B$2</f>
        <v>1034.79801</v>
      </c>
    </row>
    <row r="5008" spans="1:3" x14ac:dyDescent="0.35">
      <c r="A5008">
        <v>419.76600000000002</v>
      </c>
      <c r="B5008">
        <f t="shared" si="78"/>
        <v>4197.66</v>
      </c>
      <c r="C5008">
        <f>B5008*Solar!$B$2</f>
        <v>835.33434</v>
      </c>
    </row>
    <row r="5009" spans="1:3" x14ac:dyDescent="0.35">
      <c r="A5009">
        <v>334.41399999999999</v>
      </c>
      <c r="B5009">
        <f t="shared" si="78"/>
        <v>3344.14</v>
      </c>
      <c r="C5009">
        <f>B5009*Solar!$B$2</f>
        <v>665.48386000000005</v>
      </c>
    </row>
    <row r="5010" spans="1:3" x14ac:dyDescent="0.35">
      <c r="A5010">
        <v>265.12</v>
      </c>
      <c r="B5010">
        <f t="shared" si="78"/>
        <v>2651.2</v>
      </c>
      <c r="C5010">
        <f>B5010*Solar!$B$2</f>
        <v>527.58879999999999</v>
      </c>
    </row>
    <row r="5011" spans="1:3" x14ac:dyDescent="0.35">
      <c r="A5011">
        <v>163.16499999999999</v>
      </c>
      <c r="B5011">
        <f t="shared" si="78"/>
        <v>1631.6499999999999</v>
      </c>
      <c r="C5011">
        <f>B5011*Solar!$B$2</f>
        <v>324.69835</v>
      </c>
    </row>
    <row r="5012" spans="1:3" x14ac:dyDescent="0.35">
      <c r="A5012">
        <v>68.927000000000007</v>
      </c>
      <c r="B5012">
        <f t="shared" si="78"/>
        <v>689.2700000000001</v>
      </c>
      <c r="C5012">
        <f>B5012*Solar!$B$2</f>
        <v>137.16473000000002</v>
      </c>
    </row>
    <row r="5013" spans="1:3" x14ac:dyDescent="0.35">
      <c r="A5013">
        <v>8.4329999999999998</v>
      </c>
      <c r="B5013">
        <f t="shared" si="78"/>
        <v>84.33</v>
      </c>
      <c r="C5013">
        <f>B5013*Solar!$B$2</f>
        <v>16.781670000000002</v>
      </c>
    </row>
    <row r="5014" spans="1:3" x14ac:dyDescent="0.35">
      <c r="A5014">
        <v>0</v>
      </c>
      <c r="B5014">
        <f t="shared" si="78"/>
        <v>0</v>
      </c>
      <c r="C5014">
        <f>B5014*Solar!$B$2</f>
        <v>0</v>
      </c>
    </row>
    <row r="5015" spans="1:3" x14ac:dyDescent="0.35">
      <c r="A5015">
        <v>0</v>
      </c>
      <c r="B5015">
        <f t="shared" si="78"/>
        <v>0</v>
      </c>
      <c r="C5015">
        <f>B5015*Solar!$B$2</f>
        <v>0</v>
      </c>
    </row>
    <row r="5016" spans="1:3" x14ac:dyDescent="0.35">
      <c r="A5016">
        <v>0</v>
      </c>
      <c r="B5016">
        <f t="shared" si="78"/>
        <v>0</v>
      </c>
      <c r="C5016">
        <f>B5016*Solar!$B$2</f>
        <v>0</v>
      </c>
    </row>
    <row r="5017" spans="1:3" x14ac:dyDescent="0.35">
      <c r="A5017">
        <v>0</v>
      </c>
      <c r="B5017">
        <f t="shared" si="78"/>
        <v>0</v>
      </c>
      <c r="C5017">
        <f>B5017*Solar!$B$2</f>
        <v>0</v>
      </c>
    </row>
    <row r="5018" spans="1:3" x14ac:dyDescent="0.35">
      <c r="A5018">
        <v>0</v>
      </c>
      <c r="B5018">
        <f t="shared" si="78"/>
        <v>0</v>
      </c>
      <c r="C5018">
        <f>B5018*Solar!$B$2</f>
        <v>0</v>
      </c>
    </row>
    <row r="5019" spans="1:3" x14ac:dyDescent="0.35">
      <c r="A5019">
        <v>0</v>
      </c>
      <c r="B5019">
        <f t="shared" si="78"/>
        <v>0</v>
      </c>
      <c r="C5019">
        <f>B5019*Solar!$B$2</f>
        <v>0</v>
      </c>
    </row>
    <row r="5020" spans="1:3" x14ac:dyDescent="0.35">
      <c r="A5020">
        <v>0</v>
      </c>
      <c r="B5020">
        <f t="shared" si="78"/>
        <v>0</v>
      </c>
      <c r="C5020">
        <f>B5020*Solar!$B$2</f>
        <v>0</v>
      </c>
    </row>
    <row r="5021" spans="1:3" x14ac:dyDescent="0.35">
      <c r="A5021">
        <v>0.52300000000000002</v>
      </c>
      <c r="B5021">
        <f t="shared" si="78"/>
        <v>5.23</v>
      </c>
      <c r="C5021">
        <f>B5021*Solar!$B$2</f>
        <v>1.0407700000000002</v>
      </c>
    </row>
    <row r="5022" spans="1:3" x14ac:dyDescent="0.35">
      <c r="A5022">
        <v>27.452999999999999</v>
      </c>
      <c r="B5022">
        <f t="shared" si="78"/>
        <v>274.52999999999997</v>
      </c>
      <c r="C5022">
        <f>B5022*Solar!$B$2</f>
        <v>54.63147</v>
      </c>
    </row>
    <row r="5023" spans="1:3" x14ac:dyDescent="0.35">
      <c r="A5023">
        <v>99.787999999999997</v>
      </c>
      <c r="B5023">
        <f t="shared" si="78"/>
        <v>997.88</v>
      </c>
      <c r="C5023">
        <f>B5023*Solar!$B$2</f>
        <v>198.57812000000001</v>
      </c>
    </row>
    <row r="5024" spans="1:3" x14ac:dyDescent="0.35">
      <c r="A5024">
        <v>194.773</v>
      </c>
      <c r="B5024">
        <f t="shared" si="78"/>
        <v>1947.73</v>
      </c>
      <c r="C5024">
        <f>B5024*Solar!$B$2</f>
        <v>387.59827000000001</v>
      </c>
    </row>
    <row r="5025" spans="1:3" x14ac:dyDescent="0.35">
      <c r="A5025">
        <v>289.92</v>
      </c>
      <c r="B5025">
        <f t="shared" si="78"/>
        <v>2899.2000000000003</v>
      </c>
      <c r="C5025">
        <f>B5025*Solar!$B$2</f>
        <v>576.94080000000008</v>
      </c>
    </row>
    <row r="5026" spans="1:3" x14ac:dyDescent="0.35">
      <c r="A5026">
        <v>404.38499999999999</v>
      </c>
      <c r="B5026">
        <f t="shared" si="78"/>
        <v>4043.85</v>
      </c>
      <c r="C5026">
        <f>B5026*Solar!$B$2</f>
        <v>804.72615000000008</v>
      </c>
    </row>
    <row r="5027" spans="1:3" x14ac:dyDescent="0.35">
      <c r="A5027">
        <v>457.82299999999998</v>
      </c>
      <c r="B5027">
        <f t="shared" si="78"/>
        <v>4578.2299999999996</v>
      </c>
      <c r="C5027">
        <f>B5027*Solar!$B$2</f>
        <v>911.06777</v>
      </c>
    </row>
    <row r="5028" spans="1:3" x14ac:dyDescent="0.35">
      <c r="A5028">
        <v>528.14099999999996</v>
      </c>
      <c r="B5028">
        <f t="shared" si="78"/>
        <v>5281.41</v>
      </c>
      <c r="C5028">
        <f>B5028*Solar!$B$2</f>
        <v>1051.0005900000001</v>
      </c>
    </row>
    <row r="5029" spans="1:3" x14ac:dyDescent="0.35">
      <c r="A5029">
        <v>544.23800000000006</v>
      </c>
      <c r="B5029">
        <f t="shared" si="78"/>
        <v>5442.380000000001</v>
      </c>
      <c r="C5029">
        <f>B5029*Solar!$B$2</f>
        <v>1083.0336200000002</v>
      </c>
    </row>
    <row r="5030" spans="1:3" x14ac:dyDescent="0.35">
      <c r="A5030">
        <v>491.33100000000002</v>
      </c>
      <c r="B5030">
        <f t="shared" si="78"/>
        <v>4913.3100000000004</v>
      </c>
      <c r="C5030">
        <f>B5030*Solar!$B$2</f>
        <v>977.74869000000012</v>
      </c>
    </row>
    <row r="5031" spans="1:3" x14ac:dyDescent="0.35">
      <c r="A5031">
        <v>452.61200000000002</v>
      </c>
      <c r="B5031">
        <f t="shared" si="78"/>
        <v>4526.12</v>
      </c>
      <c r="C5031">
        <f>B5031*Solar!$B$2</f>
        <v>900.69788000000005</v>
      </c>
    </row>
    <row r="5032" spans="1:3" x14ac:dyDescent="0.35">
      <c r="A5032">
        <v>411.33499999999998</v>
      </c>
      <c r="B5032">
        <f t="shared" si="78"/>
        <v>4113.3499999999995</v>
      </c>
      <c r="C5032">
        <f>B5032*Solar!$B$2</f>
        <v>818.55664999999988</v>
      </c>
    </row>
    <row r="5033" spans="1:3" x14ac:dyDescent="0.35">
      <c r="A5033">
        <v>354.46699999999998</v>
      </c>
      <c r="B5033">
        <f t="shared" si="78"/>
        <v>3544.67</v>
      </c>
      <c r="C5033">
        <f>B5033*Solar!$B$2</f>
        <v>705.38933000000009</v>
      </c>
    </row>
    <row r="5034" spans="1:3" x14ac:dyDescent="0.35">
      <c r="A5034">
        <v>273.97399999999999</v>
      </c>
      <c r="B5034">
        <f t="shared" si="78"/>
        <v>2739.74</v>
      </c>
      <c r="C5034">
        <f>B5034*Solar!$B$2</f>
        <v>545.20826</v>
      </c>
    </row>
    <row r="5035" spans="1:3" x14ac:dyDescent="0.35">
      <c r="A5035">
        <v>161.98500000000001</v>
      </c>
      <c r="B5035">
        <f t="shared" si="78"/>
        <v>1619.8500000000001</v>
      </c>
      <c r="C5035">
        <f>B5035*Solar!$B$2</f>
        <v>322.35015000000004</v>
      </c>
    </row>
    <row r="5036" spans="1:3" x14ac:dyDescent="0.35">
      <c r="A5036">
        <v>65.242000000000004</v>
      </c>
      <c r="B5036">
        <f t="shared" si="78"/>
        <v>652.42000000000007</v>
      </c>
      <c r="C5036">
        <f>B5036*Solar!$B$2</f>
        <v>129.83158000000003</v>
      </c>
    </row>
    <row r="5037" spans="1:3" x14ac:dyDescent="0.35">
      <c r="A5037">
        <v>7.2060000000000004</v>
      </c>
      <c r="B5037">
        <f t="shared" si="78"/>
        <v>72.06</v>
      </c>
      <c r="C5037">
        <f>B5037*Solar!$B$2</f>
        <v>14.33994</v>
      </c>
    </row>
    <row r="5038" spans="1:3" x14ac:dyDescent="0.35">
      <c r="A5038">
        <v>0</v>
      </c>
      <c r="B5038">
        <f t="shared" si="78"/>
        <v>0</v>
      </c>
      <c r="C5038">
        <f>B5038*Solar!$B$2</f>
        <v>0</v>
      </c>
    </row>
    <row r="5039" spans="1:3" x14ac:dyDescent="0.35">
      <c r="A5039">
        <v>0</v>
      </c>
      <c r="B5039">
        <f t="shared" si="78"/>
        <v>0</v>
      </c>
      <c r="C5039">
        <f>B5039*Solar!$B$2</f>
        <v>0</v>
      </c>
    </row>
    <row r="5040" spans="1:3" x14ac:dyDescent="0.35">
      <c r="A5040">
        <v>0</v>
      </c>
      <c r="B5040">
        <f t="shared" si="78"/>
        <v>0</v>
      </c>
      <c r="C5040">
        <f>B5040*Solar!$B$2</f>
        <v>0</v>
      </c>
    </row>
    <row r="5041" spans="1:3" x14ac:dyDescent="0.35">
      <c r="A5041">
        <v>1.2E-2</v>
      </c>
      <c r="B5041">
        <f t="shared" si="78"/>
        <v>0.12</v>
      </c>
      <c r="C5041">
        <f>B5041*Solar!$B$2</f>
        <v>2.3880000000000002E-2</v>
      </c>
    </row>
    <row r="5042" spans="1:3" x14ac:dyDescent="0.35">
      <c r="A5042">
        <v>1.2E-2</v>
      </c>
      <c r="B5042">
        <f t="shared" si="78"/>
        <v>0.12</v>
      </c>
      <c r="C5042">
        <f>B5042*Solar!$B$2</f>
        <v>2.3880000000000002E-2</v>
      </c>
    </row>
    <row r="5043" spans="1:3" x14ac:dyDescent="0.35">
      <c r="A5043">
        <v>2E-3</v>
      </c>
      <c r="B5043">
        <f t="shared" si="78"/>
        <v>0.02</v>
      </c>
      <c r="C5043">
        <f>B5043*Solar!$B$2</f>
        <v>3.98E-3</v>
      </c>
    </row>
    <row r="5044" spans="1:3" x14ac:dyDescent="0.35">
      <c r="A5044">
        <v>0</v>
      </c>
      <c r="B5044">
        <f t="shared" si="78"/>
        <v>0</v>
      </c>
      <c r="C5044">
        <f>B5044*Solar!$B$2</f>
        <v>0</v>
      </c>
    </row>
    <row r="5045" spans="1:3" x14ac:dyDescent="0.35">
      <c r="A5045">
        <v>0.439</v>
      </c>
      <c r="B5045">
        <f t="shared" si="78"/>
        <v>4.3899999999999997</v>
      </c>
      <c r="C5045">
        <f>B5045*Solar!$B$2</f>
        <v>0.87361</v>
      </c>
    </row>
    <row r="5046" spans="1:3" x14ac:dyDescent="0.35">
      <c r="A5046">
        <v>25.981000000000002</v>
      </c>
      <c r="B5046">
        <f t="shared" si="78"/>
        <v>259.81</v>
      </c>
      <c r="C5046">
        <f>B5046*Solar!$B$2</f>
        <v>51.702190000000002</v>
      </c>
    </row>
    <row r="5047" spans="1:3" x14ac:dyDescent="0.35">
      <c r="A5047">
        <v>106.30500000000001</v>
      </c>
      <c r="B5047">
        <f t="shared" si="78"/>
        <v>1063.0500000000002</v>
      </c>
      <c r="C5047">
        <f>B5047*Solar!$B$2</f>
        <v>211.54695000000004</v>
      </c>
    </row>
    <row r="5048" spans="1:3" x14ac:dyDescent="0.35">
      <c r="A5048">
        <v>216.845</v>
      </c>
      <c r="B5048">
        <f t="shared" si="78"/>
        <v>2168.4499999999998</v>
      </c>
      <c r="C5048">
        <f>B5048*Solar!$B$2</f>
        <v>431.52154999999999</v>
      </c>
    </row>
    <row r="5049" spans="1:3" x14ac:dyDescent="0.35">
      <c r="A5049">
        <v>325.63</v>
      </c>
      <c r="B5049">
        <f t="shared" si="78"/>
        <v>3256.3</v>
      </c>
      <c r="C5049">
        <f>B5049*Solar!$B$2</f>
        <v>648.00370000000009</v>
      </c>
    </row>
    <row r="5050" spans="1:3" x14ac:dyDescent="0.35">
      <c r="A5050">
        <v>406.63200000000001</v>
      </c>
      <c r="B5050">
        <f t="shared" si="78"/>
        <v>4066.32</v>
      </c>
      <c r="C5050">
        <f>B5050*Solar!$B$2</f>
        <v>809.1976800000001</v>
      </c>
    </row>
    <row r="5051" spans="1:3" x14ac:dyDescent="0.35">
      <c r="A5051">
        <v>467.38799999999998</v>
      </c>
      <c r="B5051">
        <f t="shared" si="78"/>
        <v>4673.88</v>
      </c>
      <c r="C5051">
        <f>B5051*Solar!$B$2</f>
        <v>930.10212000000001</v>
      </c>
    </row>
    <row r="5052" spans="1:3" x14ac:dyDescent="0.35">
      <c r="A5052">
        <v>530.17700000000002</v>
      </c>
      <c r="B5052">
        <f t="shared" si="78"/>
        <v>5301.77</v>
      </c>
      <c r="C5052">
        <f>B5052*Solar!$B$2</f>
        <v>1055.0522300000002</v>
      </c>
    </row>
    <row r="5053" spans="1:3" x14ac:dyDescent="0.35">
      <c r="A5053">
        <v>559.39</v>
      </c>
      <c r="B5053">
        <f t="shared" si="78"/>
        <v>5593.9</v>
      </c>
      <c r="C5053">
        <f>B5053*Solar!$B$2</f>
        <v>1113.1860999999999</v>
      </c>
    </row>
    <row r="5054" spans="1:3" x14ac:dyDescent="0.35">
      <c r="A5054">
        <v>546.05200000000002</v>
      </c>
      <c r="B5054">
        <f t="shared" si="78"/>
        <v>5460.52</v>
      </c>
      <c r="C5054">
        <f>B5054*Solar!$B$2</f>
        <v>1086.6434800000002</v>
      </c>
    </row>
    <row r="5055" spans="1:3" x14ac:dyDescent="0.35">
      <c r="A5055">
        <v>513.77700000000004</v>
      </c>
      <c r="B5055">
        <f t="shared" si="78"/>
        <v>5137.7700000000004</v>
      </c>
      <c r="C5055">
        <f>B5055*Solar!$B$2</f>
        <v>1022.4162300000002</v>
      </c>
    </row>
    <row r="5056" spans="1:3" x14ac:dyDescent="0.35">
      <c r="A5056">
        <v>399.608</v>
      </c>
      <c r="B5056">
        <f t="shared" si="78"/>
        <v>3996.08</v>
      </c>
      <c r="C5056">
        <f>B5056*Solar!$B$2</f>
        <v>795.21992</v>
      </c>
    </row>
    <row r="5057" spans="1:3" x14ac:dyDescent="0.35">
      <c r="A5057">
        <v>345.50900000000001</v>
      </c>
      <c r="B5057">
        <f t="shared" si="78"/>
        <v>3455.09</v>
      </c>
      <c r="C5057">
        <f>B5057*Solar!$B$2</f>
        <v>687.5629100000001</v>
      </c>
    </row>
    <row r="5058" spans="1:3" x14ac:dyDescent="0.35">
      <c r="A5058">
        <v>233.589</v>
      </c>
      <c r="B5058">
        <f t="shared" si="78"/>
        <v>2335.89</v>
      </c>
      <c r="C5058">
        <f>B5058*Solar!$B$2</f>
        <v>464.84210999999999</v>
      </c>
    </row>
    <row r="5059" spans="1:3" x14ac:dyDescent="0.35">
      <c r="A5059">
        <v>134.50800000000001</v>
      </c>
      <c r="B5059">
        <f t="shared" ref="B5059:B5122" si="79">A5059*10</f>
        <v>1345.0800000000002</v>
      </c>
      <c r="C5059">
        <f>B5059*Solar!$B$2</f>
        <v>267.67092000000002</v>
      </c>
    </row>
    <row r="5060" spans="1:3" x14ac:dyDescent="0.35">
      <c r="A5060">
        <v>52.582999999999998</v>
      </c>
      <c r="B5060">
        <f t="shared" si="79"/>
        <v>525.82999999999993</v>
      </c>
      <c r="C5060">
        <f>B5060*Solar!$B$2</f>
        <v>104.64017</v>
      </c>
    </row>
    <row r="5061" spans="1:3" x14ac:dyDescent="0.35">
      <c r="A5061">
        <v>6.4169999999999998</v>
      </c>
      <c r="B5061">
        <f t="shared" si="79"/>
        <v>64.17</v>
      </c>
      <c r="C5061">
        <f>B5061*Solar!$B$2</f>
        <v>12.769830000000001</v>
      </c>
    </row>
    <row r="5062" spans="1:3" x14ac:dyDescent="0.35">
      <c r="A5062">
        <v>0</v>
      </c>
      <c r="B5062">
        <f t="shared" si="79"/>
        <v>0</v>
      </c>
      <c r="C5062">
        <f>B5062*Solar!$B$2</f>
        <v>0</v>
      </c>
    </row>
    <row r="5063" spans="1:3" x14ac:dyDescent="0.35">
      <c r="A5063">
        <v>0</v>
      </c>
      <c r="B5063">
        <f t="shared" si="79"/>
        <v>0</v>
      </c>
      <c r="C5063">
        <f>B5063*Solar!$B$2</f>
        <v>0</v>
      </c>
    </row>
    <row r="5064" spans="1:3" x14ac:dyDescent="0.35">
      <c r="A5064">
        <v>0</v>
      </c>
      <c r="B5064">
        <f t="shared" si="79"/>
        <v>0</v>
      </c>
      <c r="C5064">
        <f>B5064*Solar!$B$2</f>
        <v>0</v>
      </c>
    </row>
    <row r="5065" spans="1:3" x14ac:dyDescent="0.35">
      <c r="A5065">
        <v>0</v>
      </c>
      <c r="B5065">
        <f t="shared" si="79"/>
        <v>0</v>
      </c>
      <c r="C5065">
        <f>B5065*Solar!$B$2</f>
        <v>0</v>
      </c>
    </row>
    <row r="5066" spans="1:3" x14ac:dyDescent="0.35">
      <c r="A5066">
        <v>0</v>
      </c>
      <c r="B5066">
        <f t="shared" si="79"/>
        <v>0</v>
      </c>
      <c r="C5066">
        <f>B5066*Solar!$B$2</f>
        <v>0</v>
      </c>
    </row>
    <row r="5067" spans="1:3" x14ac:dyDescent="0.35">
      <c r="A5067">
        <v>0</v>
      </c>
      <c r="B5067">
        <f t="shared" si="79"/>
        <v>0</v>
      </c>
      <c r="C5067">
        <f>B5067*Solar!$B$2</f>
        <v>0</v>
      </c>
    </row>
    <row r="5068" spans="1:3" x14ac:dyDescent="0.35">
      <c r="A5068">
        <v>0</v>
      </c>
      <c r="B5068">
        <f t="shared" si="79"/>
        <v>0</v>
      </c>
      <c r="C5068">
        <f>B5068*Solar!$B$2</f>
        <v>0</v>
      </c>
    </row>
    <row r="5069" spans="1:3" x14ac:dyDescent="0.35">
      <c r="A5069">
        <v>0.56799999999999995</v>
      </c>
      <c r="B5069">
        <f t="shared" si="79"/>
        <v>5.68</v>
      </c>
      <c r="C5069">
        <f>B5069*Solar!$B$2</f>
        <v>1.13032</v>
      </c>
    </row>
    <row r="5070" spans="1:3" x14ac:dyDescent="0.35">
      <c r="A5070">
        <v>28.544</v>
      </c>
      <c r="B5070">
        <f t="shared" si="79"/>
        <v>285.44</v>
      </c>
      <c r="C5070">
        <f>B5070*Solar!$B$2</f>
        <v>56.80256</v>
      </c>
    </row>
    <row r="5071" spans="1:3" x14ac:dyDescent="0.35">
      <c r="A5071">
        <v>107.752</v>
      </c>
      <c r="B5071">
        <f t="shared" si="79"/>
        <v>1077.52</v>
      </c>
      <c r="C5071">
        <f>B5071*Solar!$B$2</f>
        <v>214.42648</v>
      </c>
    </row>
    <row r="5072" spans="1:3" x14ac:dyDescent="0.35">
      <c r="A5072">
        <v>207.90600000000001</v>
      </c>
      <c r="B5072">
        <f t="shared" si="79"/>
        <v>2079.06</v>
      </c>
      <c r="C5072">
        <f>B5072*Solar!$B$2</f>
        <v>413.73293999999999</v>
      </c>
    </row>
    <row r="5073" spans="1:3" x14ac:dyDescent="0.35">
      <c r="A5073">
        <v>320.58600000000001</v>
      </c>
      <c r="B5073">
        <f t="shared" si="79"/>
        <v>3205.86</v>
      </c>
      <c r="C5073">
        <f>B5073*Solar!$B$2</f>
        <v>637.96614000000011</v>
      </c>
    </row>
    <row r="5074" spans="1:3" x14ac:dyDescent="0.35">
      <c r="A5074">
        <v>403.291</v>
      </c>
      <c r="B5074">
        <f t="shared" si="79"/>
        <v>4032.91</v>
      </c>
      <c r="C5074">
        <f>B5074*Solar!$B$2</f>
        <v>802.54908999999998</v>
      </c>
    </row>
    <row r="5075" spans="1:3" x14ac:dyDescent="0.35">
      <c r="A5075">
        <v>470.05500000000001</v>
      </c>
      <c r="B5075">
        <f t="shared" si="79"/>
        <v>4700.55</v>
      </c>
      <c r="C5075">
        <f>B5075*Solar!$B$2</f>
        <v>935.40945000000011</v>
      </c>
    </row>
    <row r="5076" spans="1:3" x14ac:dyDescent="0.35">
      <c r="A5076">
        <v>506.65300000000002</v>
      </c>
      <c r="B5076">
        <f t="shared" si="79"/>
        <v>5066.5300000000007</v>
      </c>
      <c r="C5076">
        <f>B5076*Solar!$B$2</f>
        <v>1008.2394700000002</v>
      </c>
    </row>
    <row r="5077" spans="1:3" x14ac:dyDescent="0.35">
      <c r="A5077">
        <v>526.95399999999995</v>
      </c>
      <c r="B5077">
        <f t="shared" si="79"/>
        <v>5269.5399999999991</v>
      </c>
      <c r="C5077">
        <f>B5077*Solar!$B$2</f>
        <v>1048.6384599999999</v>
      </c>
    </row>
    <row r="5078" spans="1:3" x14ac:dyDescent="0.35">
      <c r="A5078">
        <v>519.25599999999997</v>
      </c>
      <c r="B5078">
        <f t="shared" si="79"/>
        <v>5192.5599999999995</v>
      </c>
      <c r="C5078">
        <f>B5078*Solar!$B$2</f>
        <v>1033.31944</v>
      </c>
    </row>
    <row r="5079" spans="1:3" x14ac:dyDescent="0.35">
      <c r="A5079">
        <v>483.83699999999999</v>
      </c>
      <c r="B5079">
        <f t="shared" si="79"/>
        <v>4838.37</v>
      </c>
      <c r="C5079">
        <f>B5079*Solar!$B$2</f>
        <v>962.83563000000004</v>
      </c>
    </row>
    <row r="5080" spans="1:3" x14ac:dyDescent="0.35">
      <c r="A5080">
        <v>398.43799999999999</v>
      </c>
      <c r="B5080">
        <f t="shared" si="79"/>
        <v>3984.38</v>
      </c>
      <c r="C5080">
        <f>B5080*Solar!$B$2</f>
        <v>792.8916200000001</v>
      </c>
    </row>
    <row r="5081" spans="1:3" x14ac:dyDescent="0.35">
      <c r="A5081">
        <v>323.76</v>
      </c>
      <c r="B5081">
        <f t="shared" si="79"/>
        <v>3237.6</v>
      </c>
      <c r="C5081">
        <f>B5081*Solar!$B$2</f>
        <v>644.28240000000005</v>
      </c>
    </row>
    <row r="5082" spans="1:3" x14ac:dyDescent="0.35">
      <c r="A5082">
        <v>231.03899999999999</v>
      </c>
      <c r="B5082">
        <f t="shared" si="79"/>
        <v>2310.39</v>
      </c>
      <c r="C5082">
        <f>B5082*Solar!$B$2</f>
        <v>459.76760999999999</v>
      </c>
    </row>
    <row r="5083" spans="1:3" x14ac:dyDescent="0.35">
      <c r="A5083">
        <v>129.941</v>
      </c>
      <c r="B5083">
        <f t="shared" si="79"/>
        <v>1299.4100000000001</v>
      </c>
      <c r="C5083">
        <f>B5083*Solar!$B$2</f>
        <v>258.58259000000004</v>
      </c>
    </row>
    <row r="5084" spans="1:3" x14ac:dyDescent="0.35">
      <c r="A5084">
        <v>50.884999999999998</v>
      </c>
      <c r="B5084">
        <f t="shared" si="79"/>
        <v>508.84999999999997</v>
      </c>
      <c r="C5084">
        <f>B5084*Solar!$B$2</f>
        <v>101.26115</v>
      </c>
    </row>
    <row r="5085" spans="1:3" x14ac:dyDescent="0.35">
      <c r="A5085">
        <v>4.8940000000000001</v>
      </c>
      <c r="B5085">
        <f t="shared" si="79"/>
        <v>48.94</v>
      </c>
      <c r="C5085">
        <f>B5085*Solar!$B$2</f>
        <v>9.7390600000000003</v>
      </c>
    </row>
    <row r="5086" spans="1:3" x14ac:dyDescent="0.35">
      <c r="A5086">
        <v>0</v>
      </c>
      <c r="B5086">
        <f t="shared" si="79"/>
        <v>0</v>
      </c>
      <c r="C5086">
        <f>B5086*Solar!$B$2</f>
        <v>0</v>
      </c>
    </row>
    <row r="5087" spans="1:3" x14ac:dyDescent="0.35">
      <c r="A5087">
        <v>0</v>
      </c>
      <c r="B5087">
        <f t="shared" si="79"/>
        <v>0</v>
      </c>
      <c r="C5087">
        <f>B5087*Solar!$B$2</f>
        <v>0</v>
      </c>
    </row>
    <row r="5088" spans="1:3" x14ac:dyDescent="0.35">
      <c r="A5088">
        <v>0</v>
      </c>
      <c r="B5088">
        <f t="shared" si="79"/>
        <v>0</v>
      </c>
      <c r="C5088">
        <f>B5088*Solar!$B$2</f>
        <v>0</v>
      </c>
    </row>
    <row r="5089" spans="1:3" x14ac:dyDescent="0.35">
      <c r="A5089">
        <v>0</v>
      </c>
      <c r="B5089">
        <f t="shared" si="79"/>
        <v>0</v>
      </c>
      <c r="C5089">
        <f>B5089*Solar!$B$2</f>
        <v>0</v>
      </c>
    </row>
    <row r="5090" spans="1:3" x14ac:dyDescent="0.35">
      <c r="A5090">
        <v>0</v>
      </c>
      <c r="B5090">
        <f t="shared" si="79"/>
        <v>0</v>
      </c>
      <c r="C5090">
        <f>B5090*Solar!$B$2</f>
        <v>0</v>
      </c>
    </row>
    <row r="5091" spans="1:3" x14ac:dyDescent="0.35">
      <c r="A5091">
        <v>0</v>
      </c>
      <c r="B5091">
        <f t="shared" si="79"/>
        <v>0</v>
      </c>
      <c r="C5091">
        <f>B5091*Solar!$B$2</f>
        <v>0</v>
      </c>
    </row>
    <row r="5092" spans="1:3" x14ac:dyDescent="0.35">
      <c r="A5092">
        <v>0</v>
      </c>
      <c r="B5092">
        <f t="shared" si="79"/>
        <v>0</v>
      </c>
      <c r="C5092">
        <f>B5092*Solar!$B$2</f>
        <v>0</v>
      </c>
    </row>
    <row r="5093" spans="1:3" x14ac:dyDescent="0.35">
      <c r="A5093">
        <v>0.63400000000000001</v>
      </c>
      <c r="B5093">
        <f t="shared" si="79"/>
        <v>6.34</v>
      </c>
      <c r="C5093">
        <f>B5093*Solar!$B$2</f>
        <v>1.26166</v>
      </c>
    </row>
    <row r="5094" spans="1:3" x14ac:dyDescent="0.35">
      <c r="A5094">
        <v>23.779</v>
      </c>
      <c r="B5094">
        <f t="shared" si="79"/>
        <v>237.79</v>
      </c>
      <c r="C5094">
        <f>B5094*Solar!$B$2</f>
        <v>47.320210000000003</v>
      </c>
    </row>
    <row r="5095" spans="1:3" x14ac:dyDescent="0.35">
      <c r="A5095">
        <v>95.391000000000005</v>
      </c>
      <c r="B5095">
        <f t="shared" si="79"/>
        <v>953.91000000000008</v>
      </c>
      <c r="C5095">
        <f>B5095*Solar!$B$2</f>
        <v>189.82809000000003</v>
      </c>
    </row>
    <row r="5096" spans="1:3" x14ac:dyDescent="0.35">
      <c r="A5096">
        <v>199.97300000000001</v>
      </c>
      <c r="B5096">
        <f t="shared" si="79"/>
        <v>1999.73</v>
      </c>
      <c r="C5096">
        <f>B5096*Solar!$B$2</f>
        <v>397.94627000000003</v>
      </c>
    </row>
    <row r="5097" spans="1:3" x14ac:dyDescent="0.35">
      <c r="A5097">
        <v>309.11099999999999</v>
      </c>
      <c r="B5097">
        <f t="shared" si="79"/>
        <v>3091.1099999999997</v>
      </c>
      <c r="C5097">
        <f>B5097*Solar!$B$2</f>
        <v>615.13089000000002</v>
      </c>
    </row>
    <row r="5098" spans="1:3" x14ac:dyDescent="0.35">
      <c r="A5098">
        <v>422.29500000000002</v>
      </c>
      <c r="B5098">
        <f t="shared" si="79"/>
        <v>4222.95</v>
      </c>
      <c r="C5098">
        <f>B5098*Solar!$B$2</f>
        <v>840.36705000000006</v>
      </c>
    </row>
    <row r="5099" spans="1:3" x14ac:dyDescent="0.35">
      <c r="A5099">
        <v>515.15899999999999</v>
      </c>
      <c r="B5099">
        <f t="shared" si="79"/>
        <v>5151.59</v>
      </c>
      <c r="C5099">
        <f>B5099*Solar!$B$2</f>
        <v>1025.16641</v>
      </c>
    </row>
    <row r="5100" spans="1:3" x14ac:dyDescent="0.35">
      <c r="A5100">
        <v>553.89200000000005</v>
      </c>
      <c r="B5100">
        <f t="shared" si="79"/>
        <v>5538.92</v>
      </c>
      <c r="C5100">
        <f>B5100*Solar!$B$2</f>
        <v>1102.2450800000001</v>
      </c>
    </row>
    <row r="5101" spans="1:3" x14ac:dyDescent="0.35">
      <c r="A5101">
        <v>572.28099999999995</v>
      </c>
      <c r="B5101">
        <f t="shared" si="79"/>
        <v>5722.8099999999995</v>
      </c>
      <c r="C5101">
        <f>B5101*Solar!$B$2</f>
        <v>1138.8391899999999</v>
      </c>
    </row>
    <row r="5102" spans="1:3" x14ac:dyDescent="0.35">
      <c r="A5102">
        <v>537.42399999999998</v>
      </c>
      <c r="B5102">
        <f t="shared" si="79"/>
        <v>5374.24</v>
      </c>
      <c r="C5102">
        <f>B5102*Solar!$B$2</f>
        <v>1069.4737600000001</v>
      </c>
    </row>
    <row r="5103" spans="1:3" x14ac:dyDescent="0.35">
      <c r="A5103">
        <v>519.57500000000005</v>
      </c>
      <c r="B5103">
        <f t="shared" si="79"/>
        <v>5195.75</v>
      </c>
      <c r="C5103">
        <f>B5103*Solar!$B$2</f>
        <v>1033.95425</v>
      </c>
    </row>
    <row r="5104" spans="1:3" x14ac:dyDescent="0.35">
      <c r="A5104">
        <v>440.666</v>
      </c>
      <c r="B5104">
        <f t="shared" si="79"/>
        <v>4406.66</v>
      </c>
      <c r="C5104">
        <f>B5104*Solar!$B$2</f>
        <v>876.92534000000001</v>
      </c>
    </row>
    <row r="5105" spans="1:3" x14ac:dyDescent="0.35">
      <c r="A5105">
        <v>345.32299999999998</v>
      </c>
      <c r="B5105">
        <f t="shared" si="79"/>
        <v>3453.2299999999996</v>
      </c>
      <c r="C5105">
        <f>B5105*Solar!$B$2</f>
        <v>687.19277</v>
      </c>
    </row>
    <row r="5106" spans="1:3" x14ac:dyDescent="0.35">
      <c r="A5106">
        <v>247.01599999999999</v>
      </c>
      <c r="B5106">
        <f t="shared" si="79"/>
        <v>2470.16</v>
      </c>
      <c r="C5106">
        <f>B5106*Solar!$B$2</f>
        <v>491.56184000000002</v>
      </c>
    </row>
    <row r="5107" spans="1:3" x14ac:dyDescent="0.35">
      <c r="A5107">
        <v>146.67599999999999</v>
      </c>
      <c r="B5107">
        <f t="shared" si="79"/>
        <v>1466.7599999999998</v>
      </c>
      <c r="C5107">
        <f>B5107*Solar!$B$2</f>
        <v>291.88523999999995</v>
      </c>
    </row>
    <row r="5108" spans="1:3" x14ac:dyDescent="0.35">
      <c r="A5108">
        <v>57.097999999999999</v>
      </c>
      <c r="B5108">
        <f t="shared" si="79"/>
        <v>570.98</v>
      </c>
      <c r="C5108">
        <f>B5108*Solar!$B$2</f>
        <v>113.62502000000001</v>
      </c>
    </row>
    <row r="5109" spans="1:3" x14ac:dyDescent="0.35">
      <c r="A5109">
        <v>5.149</v>
      </c>
      <c r="B5109">
        <f t="shared" si="79"/>
        <v>51.49</v>
      </c>
      <c r="C5109">
        <f>B5109*Solar!$B$2</f>
        <v>10.246510000000001</v>
      </c>
    </row>
    <row r="5110" spans="1:3" x14ac:dyDescent="0.35">
      <c r="A5110">
        <v>0</v>
      </c>
      <c r="B5110">
        <f t="shared" si="79"/>
        <v>0</v>
      </c>
      <c r="C5110">
        <f>B5110*Solar!$B$2</f>
        <v>0</v>
      </c>
    </row>
    <row r="5111" spans="1:3" x14ac:dyDescent="0.35">
      <c r="A5111">
        <v>0</v>
      </c>
      <c r="B5111">
        <f t="shared" si="79"/>
        <v>0</v>
      </c>
      <c r="C5111">
        <f>B5111*Solar!$B$2</f>
        <v>0</v>
      </c>
    </row>
    <row r="5112" spans="1:3" x14ac:dyDescent="0.35">
      <c r="A5112">
        <v>0</v>
      </c>
      <c r="B5112">
        <f t="shared" si="79"/>
        <v>0</v>
      </c>
      <c r="C5112">
        <f>B5112*Solar!$B$2</f>
        <v>0</v>
      </c>
    </row>
    <row r="5113" spans="1:3" x14ac:dyDescent="0.35">
      <c r="A5113">
        <v>0</v>
      </c>
      <c r="B5113">
        <f t="shared" si="79"/>
        <v>0</v>
      </c>
      <c r="C5113">
        <f>B5113*Solar!$B$2</f>
        <v>0</v>
      </c>
    </row>
    <row r="5114" spans="1:3" x14ac:dyDescent="0.35">
      <c r="A5114">
        <v>0</v>
      </c>
      <c r="B5114">
        <f t="shared" si="79"/>
        <v>0</v>
      </c>
      <c r="C5114">
        <f>B5114*Solar!$B$2</f>
        <v>0</v>
      </c>
    </row>
    <row r="5115" spans="1:3" x14ac:dyDescent="0.35">
      <c r="A5115">
        <v>0</v>
      </c>
      <c r="B5115">
        <f t="shared" si="79"/>
        <v>0</v>
      </c>
      <c r="C5115">
        <f>B5115*Solar!$B$2</f>
        <v>0</v>
      </c>
    </row>
    <row r="5116" spans="1:3" x14ac:dyDescent="0.35">
      <c r="A5116">
        <v>0</v>
      </c>
      <c r="B5116">
        <f t="shared" si="79"/>
        <v>0</v>
      </c>
      <c r="C5116">
        <f>B5116*Solar!$B$2</f>
        <v>0</v>
      </c>
    </row>
    <row r="5117" spans="1:3" x14ac:dyDescent="0.35">
      <c r="A5117">
        <v>0.38800000000000001</v>
      </c>
      <c r="B5117">
        <f t="shared" si="79"/>
        <v>3.88</v>
      </c>
      <c r="C5117">
        <f>B5117*Solar!$B$2</f>
        <v>0.77212000000000003</v>
      </c>
    </row>
    <row r="5118" spans="1:3" x14ac:dyDescent="0.35">
      <c r="A5118">
        <v>24.117000000000001</v>
      </c>
      <c r="B5118">
        <f t="shared" si="79"/>
        <v>241.17000000000002</v>
      </c>
      <c r="C5118">
        <f>B5118*Solar!$B$2</f>
        <v>47.992830000000005</v>
      </c>
    </row>
    <row r="5119" spans="1:3" x14ac:dyDescent="0.35">
      <c r="A5119">
        <v>100.125</v>
      </c>
      <c r="B5119">
        <f t="shared" si="79"/>
        <v>1001.25</v>
      </c>
      <c r="C5119">
        <f>B5119*Solar!$B$2</f>
        <v>199.24875</v>
      </c>
    </row>
    <row r="5120" spans="1:3" x14ac:dyDescent="0.35">
      <c r="A5120">
        <v>206.99799999999999</v>
      </c>
      <c r="B5120">
        <f t="shared" si="79"/>
        <v>2069.98</v>
      </c>
      <c r="C5120">
        <f>B5120*Solar!$B$2</f>
        <v>411.92602000000005</v>
      </c>
    </row>
    <row r="5121" spans="1:3" x14ac:dyDescent="0.35">
      <c r="A5121">
        <v>310.72699999999998</v>
      </c>
      <c r="B5121">
        <f t="shared" si="79"/>
        <v>3107.2699999999995</v>
      </c>
      <c r="C5121">
        <f>B5121*Solar!$B$2</f>
        <v>618.34672999999998</v>
      </c>
    </row>
    <row r="5122" spans="1:3" x14ac:dyDescent="0.35">
      <c r="A5122">
        <v>423.38299999999998</v>
      </c>
      <c r="B5122">
        <f t="shared" si="79"/>
        <v>4233.83</v>
      </c>
      <c r="C5122">
        <f>B5122*Solar!$B$2</f>
        <v>842.53217000000006</v>
      </c>
    </row>
    <row r="5123" spans="1:3" x14ac:dyDescent="0.35">
      <c r="A5123">
        <v>506.68599999999998</v>
      </c>
      <c r="B5123">
        <f t="shared" ref="B5123:B5186" si="80">A5123*10</f>
        <v>5066.8599999999997</v>
      </c>
      <c r="C5123">
        <f>B5123*Solar!$B$2</f>
        <v>1008.3051399999999</v>
      </c>
    </row>
    <row r="5124" spans="1:3" x14ac:dyDescent="0.35">
      <c r="A5124">
        <v>590.66700000000003</v>
      </c>
      <c r="B5124">
        <f t="shared" si="80"/>
        <v>5906.67</v>
      </c>
      <c r="C5124">
        <f>B5124*Solar!$B$2</f>
        <v>1175.42733</v>
      </c>
    </row>
    <row r="5125" spans="1:3" x14ac:dyDescent="0.35">
      <c r="A5125">
        <v>569.15899999999999</v>
      </c>
      <c r="B5125">
        <f t="shared" si="80"/>
        <v>5691.59</v>
      </c>
      <c r="C5125">
        <f>B5125*Solar!$B$2</f>
        <v>1132.6264100000001</v>
      </c>
    </row>
    <row r="5126" spans="1:3" x14ac:dyDescent="0.35">
      <c r="A5126">
        <v>552.98500000000001</v>
      </c>
      <c r="B5126">
        <f t="shared" si="80"/>
        <v>5529.85</v>
      </c>
      <c r="C5126">
        <f>B5126*Solar!$B$2</f>
        <v>1100.4401500000001</v>
      </c>
    </row>
    <row r="5127" spans="1:3" x14ac:dyDescent="0.35">
      <c r="A5127">
        <v>491.60199999999998</v>
      </c>
      <c r="B5127">
        <f t="shared" si="80"/>
        <v>4916.0199999999995</v>
      </c>
      <c r="C5127">
        <f>B5127*Solar!$B$2</f>
        <v>978.28797999999995</v>
      </c>
    </row>
    <row r="5128" spans="1:3" x14ac:dyDescent="0.35">
      <c r="A5128">
        <v>416.63</v>
      </c>
      <c r="B5128">
        <f t="shared" si="80"/>
        <v>4166.3</v>
      </c>
      <c r="C5128">
        <f>B5128*Solar!$B$2</f>
        <v>829.09370000000013</v>
      </c>
    </row>
    <row r="5129" spans="1:3" x14ac:dyDescent="0.35">
      <c r="A5129">
        <v>343.87700000000001</v>
      </c>
      <c r="B5129">
        <f t="shared" si="80"/>
        <v>3438.77</v>
      </c>
      <c r="C5129">
        <f>B5129*Solar!$B$2</f>
        <v>684.31523000000004</v>
      </c>
    </row>
    <row r="5130" spans="1:3" x14ac:dyDescent="0.35">
      <c r="A5130">
        <v>252.505</v>
      </c>
      <c r="B5130">
        <f t="shared" si="80"/>
        <v>2525.0500000000002</v>
      </c>
      <c r="C5130">
        <f>B5130*Solar!$B$2</f>
        <v>502.48495000000008</v>
      </c>
    </row>
    <row r="5131" spans="1:3" x14ac:dyDescent="0.35">
      <c r="A5131">
        <v>147.999</v>
      </c>
      <c r="B5131">
        <f t="shared" si="80"/>
        <v>1479.99</v>
      </c>
      <c r="C5131">
        <f>B5131*Solar!$B$2</f>
        <v>294.51801</v>
      </c>
    </row>
    <row r="5132" spans="1:3" x14ac:dyDescent="0.35">
      <c r="A5132">
        <v>62.247999999999998</v>
      </c>
      <c r="B5132">
        <f t="shared" si="80"/>
        <v>622.48</v>
      </c>
      <c r="C5132">
        <f>B5132*Solar!$B$2</f>
        <v>123.87352000000001</v>
      </c>
    </row>
    <row r="5133" spans="1:3" x14ac:dyDescent="0.35">
      <c r="A5133">
        <v>5.2729999999999997</v>
      </c>
      <c r="B5133">
        <f t="shared" si="80"/>
        <v>52.73</v>
      </c>
      <c r="C5133">
        <f>B5133*Solar!$B$2</f>
        <v>10.493270000000001</v>
      </c>
    </row>
    <row r="5134" spans="1:3" x14ac:dyDescent="0.35">
      <c r="A5134">
        <v>0</v>
      </c>
      <c r="B5134">
        <f t="shared" si="80"/>
        <v>0</v>
      </c>
      <c r="C5134">
        <f>B5134*Solar!$B$2</f>
        <v>0</v>
      </c>
    </row>
    <row r="5135" spans="1:3" x14ac:dyDescent="0.35">
      <c r="A5135">
        <v>0</v>
      </c>
      <c r="B5135">
        <f t="shared" si="80"/>
        <v>0</v>
      </c>
      <c r="C5135">
        <f>B5135*Solar!$B$2</f>
        <v>0</v>
      </c>
    </row>
    <row r="5136" spans="1:3" x14ac:dyDescent="0.35">
      <c r="A5136">
        <v>0</v>
      </c>
      <c r="B5136">
        <f t="shared" si="80"/>
        <v>0</v>
      </c>
      <c r="C5136">
        <f>B5136*Solar!$B$2</f>
        <v>0</v>
      </c>
    </row>
    <row r="5137" spans="1:3" x14ac:dyDescent="0.35">
      <c r="A5137">
        <v>0</v>
      </c>
      <c r="B5137">
        <f t="shared" si="80"/>
        <v>0</v>
      </c>
      <c r="C5137">
        <f>B5137*Solar!$B$2</f>
        <v>0</v>
      </c>
    </row>
    <row r="5138" spans="1:3" x14ac:dyDescent="0.35">
      <c r="A5138">
        <v>0</v>
      </c>
      <c r="B5138">
        <f t="shared" si="80"/>
        <v>0</v>
      </c>
      <c r="C5138">
        <f>B5138*Solar!$B$2</f>
        <v>0</v>
      </c>
    </row>
    <row r="5139" spans="1:3" x14ac:dyDescent="0.35">
      <c r="A5139">
        <v>0</v>
      </c>
      <c r="B5139">
        <f t="shared" si="80"/>
        <v>0</v>
      </c>
      <c r="C5139">
        <f>B5139*Solar!$B$2</f>
        <v>0</v>
      </c>
    </row>
    <row r="5140" spans="1:3" x14ac:dyDescent="0.35">
      <c r="A5140">
        <v>0</v>
      </c>
      <c r="B5140">
        <f t="shared" si="80"/>
        <v>0</v>
      </c>
      <c r="C5140">
        <f>B5140*Solar!$B$2</f>
        <v>0</v>
      </c>
    </row>
    <row r="5141" spans="1:3" x14ac:dyDescent="0.35">
      <c r="A5141">
        <v>0.29199999999999998</v>
      </c>
      <c r="B5141">
        <f t="shared" si="80"/>
        <v>2.92</v>
      </c>
      <c r="C5141">
        <f>B5141*Solar!$B$2</f>
        <v>0.58108000000000004</v>
      </c>
    </row>
    <row r="5142" spans="1:3" x14ac:dyDescent="0.35">
      <c r="A5142">
        <v>23.725999999999999</v>
      </c>
      <c r="B5142">
        <f t="shared" si="80"/>
        <v>237.26</v>
      </c>
      <c r="C5142">
        <f>B5142*Solar!$B$2</f>
        <v>47.214739999999999</v>
      </c>
    </row>
    <row r="5143" spans="1:3" x14ac:dyDescent="0.35">
      <c r="A5143">
        <v>96.513000000000005</v>
      </c>
      <c r="B5143">
        <f t="shared" si="80"/>
        <v>965.13000000000011</v>
      </c>
      <c r="C5143">
        <f>B5143*Solar!$B$2</f>
        <v>192.06087000000002</v>
      </c>
    </row>
    <row r="5144" spans="1:3" x14ac:dyDescent="0.35">
      <c r="A5144">
        <v>209.05</v>
      </c>
      <c r="B5144">
        <f t="shared" si="80"/>
        <v>2090.5</v>
      </c>
      <c r="C5144">
        <f>B5144*Solar!$B$2</f>
        <v>416.0095</v>
      </c>
    </row>
    <row r="5145" spans="1:3" x14ac:dyDescent="0.35">
      <c r="A5145">
        <v>322.673</v>
      </c>
      <c r="B5145">
        <f t="shared" si="80"/>
        <v>3226.73</v>
      </c>
      <c r="C5145">
        <f>B5145*Solar!$B$2</f>
        <v>642.11927000000003</v>
      </c>
    </row>
    <row r="5146" spans="1:3" x14ac:dyDescent="0.35">
      <c r="A5146">
        <v>408.83600000000001</v>
      </c>
      <c r="B5146">
        <f t="shared" si="80"/>
        <v>4088.36</v>
      </c>
      <c r="C5146">
        <f>B5146*Solar!$B$2</f>
        <v>813.58364000000006</v>
      </c>
    </row>
    <row r="5147" spans="1:3" x14ac:dyDescent="0.35">
      <c r="A5147">
        <v>464.26900000000001</v>
      </c>
      <c r="B5147">
        <f t="shared" si="80"/>
        <v>4642.6900000000005</v>
      </c>
      <c r="C5147">
        <f>B5147*Solar!$B$2</f>
        <v>923.89531000000011</v>
      </c>
    </row>
    <row r="5148" spans="1:3" x14ac:dyDescent="0.35">
      <c r="A5148">
        <v>496.76900000000001</v>
      </c>
      <c r="B5148">
        <f t="shared" si="80"/>
        <v>4967.6900000000005</v>
      </c>
      <c r="C5148">
        <f>B5148*Solar!$B$2</f>
        <v>988.57031000000018</v>
      </c>
    </row>
    <row r="5149" spans="1:3" x14ac:dyDescent="0.35">
      <c r="A5149">
        <v>561.42700000000002</v>
      </c>
      <c r="B5149">
        <f t="shared" si="80"/>
        <v>5614.27</v>
      </c>
      <c r="C5149">
        <f>B5149*Solar!$B$2</f>
        <v>1117.2397300000002</v>
      </c>
    </row>
    <row r="5150" spans="1:3" x14ac:dyDescent="0.35">
      <c r="A5150">
        <v>531.13199999999995</v>
      </c>
      <c r="B5150">
        <f t="shared" si="80"/>
        <v>5311.32</v>
      </c>
      <c r="C5150">
        <f>B5150*Solar!$B$2</f>
        <v>1056.9526800000001</v>
      </c>
    </row>
    <row r="5151" spans="1:3" x14ac:dyDescent="0.35">
      <c r="A5151">
        <v>501.99799999999999</v>
      </c>
      <c r="B5151">
        <f t="shared" si="80"/>
        <v>5019.9799999999996</v>
      </c>
      <c r="C5151">
        <f>B5151*Solar!$B$2</f>
        <v>998.97601999999995</v>
      </c>
    </row>
    <row r="5152" spans="1:3" x14ac:dyDescent="0.35">
      <c r="A5152">
        <v>455.40899999999999</v>
      </c>
      <c r="B5152">
        <f t="shared" si="80"/>
        <v>4554.09</v>
      </c>
      <c r="C5152">
        <f>B5152*Solar!$B$2</f>
        <v>906.26391000000012</v>
      </c>
    </row>
    <row r="5153" spans="1:3" x14ac:dyDescent="0.35">
      <c r="A5153">
        <v>381.40699999999998</v>
      </c>
      <c r="B5153">
        <f t="shared" si="80"/>
        <v>3814.0699999999997</v>
      </c>
      <c r="C5153">
        <f>B5153*Solar!$B$2</f>
        <v>758.99992999999995</v>
      </c>
    </row>
    <row r="5154" spans="1:3" x14ac:dyDescent="0.35">
      <c r="A5154">
        <v>270.767</v>
      </c>
      <c r="B5154">
        <f t="shared" si="80"/>
        <v>2707.67</v>
      </c>
      <c r="C5154">
        <f>B5154*Solar!$B$2</f>
        <v>538.8263300000001</v>
      </c>
    </row>
    <row r="5155" spans="1:3" x14ac:dyDescent="0.35">
      <c r="A5155">
        <v>163.435</v>
      </c>
      <c r="B5155">
        <f t="shared" si="80"/>
        <v>1634.35</v>
      </c>
      <c r="C5155">
        <f>B5155*Solar!$B$2</f>
        <v>325.23565000000002</v>
      </c>
    </row>
    <row r="5156" spans="1:3" x14ac:dyDescent="0.35">
      <c r="A5156">
        <v>61.585000000000001</v>
      </c>
      <c r="B5156">
        <f t="shared" si="80"/>
        <v>615.85</v>
      </c>
      <c r="C5156">
        <f>B5156*Solar!$B$2</f>
        <v>122.55415000000001</v>
      </c>
    </row>
    <row r="5157" spans="1:3" x14ac:dyDescent="0.35">
      <c r="A5157">
        <v>4.1749999999999998</v>
      </c>
      <c r="B5157">
        <f t="shared" si="80"/>
        <v>41.75</v>
      </c>
      <c r="C5157">
        <f>B5157*Solar!$B$2</f>
        <v>8.308250000000001</v>
      </c>
    </row>
    <row r="5158" spans="1:3" x14ac:dyDescent="0.35">
      <c r="A5158">
        <v>0</v>
      </c>
      <c r="B5158">
        <f t="shared" si="80"/>
        <v>0</v>
      </c>
      <c r="C5158">
        <f>B5158*Solar!$B$2</f>
        <v>0</v>
      </c>
    </row>
    <row r="5159" spans="1:3" x14ac:dyDescent="0.35">
      <c r="A5159">
        <v>0</v>
      </c>
      <c r="B5159">
        <f t="shared" si="80"/>
        <v>0</v>
      </c>
      <c r="C5159">
        <f>B5159*Solar!$B$2</f>
        <v>0</v>
      </c>
    </row>
    <row r="5160" spans="1:3" x14ac:dyDescent="0.35">
      <c r="A5160">
        <v>0</v>
      </c>
      <c r="B5160">
        <f t="shared" si="80"/>
        <v>0</v>
      </c>
      <c r="C5160">
        <f>B5160*Solar!$B$2</f>
        <v>0</v>
      </c>
    </row>
    <row r="5161" spans="1:3" x14ac:dyDescent="0.35">
      <c r="A5161">
        <v>0</v>
      </c>
      <c r="B5161">
        <f t="shared" si="80"/>
        <v>0</v>
      </c>
      <c r="C5161">
        <f>B5161*Solar!$B$2</f>
        <v>0</v>
      </c>
    </row>
    <row r="5162" spans="1:3" x14ac:dyDescent="0.35">
      <c r="A5162">
        <v>0</v>
      </c>
      <c r="B5162">
        <f t="shared" si="80"/>
        <v>0</v>
      </c>
      <c r="C5162">
        <f>B5162*Solar!$B$2</f>
        <v>0</v>
      </c>
    </row>
    <row r="5163" spans="1:3" x14ac:dyDescent="0.35">
      <c r="A5163">
        <v>0</v>
      </c>
      <c r="B5163">
        <f t="shared" si="80"/>
        <v>0</v>
      </c>
      <c r="C5163">
        <f>B5163*Solar!$B$2</f>
        <v>0</v>
      </c>
    </row>
    <row r="5164" spans="1:3" x14ac:dyDescent="0.35">
      <c r="A5164">
        <v>0</v>
      </c>
      <c r="B5164">
        <f t="shared" si="80"/>
        <v>0</v>
      </c>
      <c r="C5164">
        <f>B5164*Solar!$B$2</f>
        <v>0</v>
      </c>
    </row>
    <row r="5165" spans="1:3" x14ac:dyDescent="0.35">
      <c r="A5165">
        <v>0.35</v>
      </c>
      <c r="B5165">
        <f t="shared" si="80"/>
        <v>3.5</v>
      </c>
      <c r="C5165">
        <f>B5165*Solar!$B$2</f>
        <v>0.69650000000000001</v>
      </c>
    </row>
    <row r="5166" spans="1:3" x14ac:dyDescent="0.35">
      <c r="A5166">
        <v>21.04</v>
      </c>
      <c r="B5166">
        <f t="shared" si="80"/>
        <v>210.39999999999998</v>
      </c>
      <c r="C5166">
        <f>B5166*Solar!$B$2</f>
        <v>41.869599999999998</v>
      </c>
    </row>
    <row r="5167" spans="1:3" x14ac:dyDescent="0.35">
      <c r="A5167">
        <v>93.667000000000002</v>
      </c>
      <c r="B5167">
        <f t="shared" si="80"/>
        <v>936.67000000000007</v>
      </c>
      <c r="C5167">
        <f>B5167*Solar!$B$2</f>
        <v>186.39733000000001</v>
      </c>
    </row>
    <row r="5168" spans="1:3" x14ac:dyDescent="0.35">
      <c r="A5168">
        <v>203.22800000000001</v>
      </c>
      <c r="B5168">
        <f t="shared" si="80"/>
        <v>2032.2800000000002</v>
      </c>
      <c r="C5168">
        <f>B5168*Solar!$B$2</f>
        <v>404.42372000000006</v>
      </c>
    </row>
    <row r="5169" spans="1:3" x14ac:dyDescent="0.35">
      <c r="A5169">
        <v>328.76400000000001</v>
      </c>
      <c r="B5169">
        <f t="shared" si="80"/>
        <v>3287.6400000000003</v>
      </c>
      <c r="C5169">
        <f>B5169*Solar!$B$2</f>
        <v>654.24036000000012</v>
      </c>
    </row>
    <row r="5170" spans="1:3" x14ac:dyDescent="0.35">
      <c r="A5170">
        <v>422.95499999999998</v>
      </c>
      <c r="B5170">
        <f t="shared" si="80"/>
        <v>4229.55</v>
      </c>
      <c r="C5170">
        <f>B5170*Solar!$B$2</f>
        <v>841.68045000000006</v>
      </c>
    </row>
    <row r="5171" spans="1:3" x14ac:dyDescent="0.35">
      <c r="A5171">
        <v>509.85</v>
      </c>
      <c r="B5171">
        <f t="shared" si="80"/>
        <v>5098.5</v>
      </c>
      <c r="C5171">
        <f>B5171*Solar!$B$2</f>
        <v>1014.6015000000001</v>
      </c>
    </row>
    <row r="5172" spans="1:3" x14ac:dyDescent="0.35">
      <c r="A5172">
        <v>535.53700000000003</v>
      </c>
      <c r="B5172">
        <f t="shared" si="80"/>
        <v>5355.3700000000008</v>
      </c>
      <c r="C5172">
        <f>B5172*Solar!$B$2</f>
        <v>1065.7186300000003</v>
      </c>
    </row>
    <row r="5173" spans="1:3" x14ac:dyDescent="0.35">
      <c r="A5173">
        <v>563.90899999999999</v>
      </c>
      <c r="B5173">
        <f t="shared" si="80"/>
        <v>5639.09</v>
      </c>
      <c r="C5173">
        <f>B5173*Solar!$B$2</f>
        <v>1122.1789100000001</v>
      </c>
    </row>
    <row r="5174" spans="1:3" x14ac:dyDescent="0.35">
      <c r="A5174">
        <v>559.26900000000001</v>
      </c>
      <c r="B5174">
        <f t="shared" si="80"/>
        <v>5592.6900000000005</v>
      </c>
      <c r="C5174">
        <f>B5174*Solar!$B$2</f>
        <v>1112.9453100000001</v>
      </c>
    </row>
    <row r="5175" spans="1:3" x14ac:dyDescent="0.35">
      <c r="A5175">
        <v>503.44</v>
      </c>
      <c r="B5175">
        <f t="shared" si="80"/>
        <v>5034.3999999999996</v>
      </c>
      <c r="C5175">
        <f>B5175*Solar!$B$2</f>
        <v>1001.8456</v>
      </c>
    </row>
    <row r="5176" spans="1:3" x14ac:dyDescent="0.35">
      <c r="A5176">
        <v>435.83199999999999</v>
      </c>
      <c r="B5176">
        <f t="shared" si="80"/>
        <v>4358.32</v>
      </c>
      <c r="C5176">
        <f>B5176*Solar!$B$2</f>
        <v>867.30567999999994</v>
      </c>
    </row>
    <row r="5177" spans="1:3" x14ac:dyDescent="0.35">
      <c r="A5177">
        <v>341.649</v>
      </c>
      <c r="B5177">
        <f t="shared" si="80"/>
        <v>3416.49</v>
      </c>
      <c r="C5177">
        <f>B5177*Solar!$B$2</f>
        <v>679.88150999999993</v>
      </c>
    </row>
    <row r="5178" spans="1:3" x14ac:dyDescent="0.35">
      <c r="A5178">
        <v>260.36500000000001</v>
      </c>
      <c r="B5178">
        <f t="shared" si="80"/>
        <v>2603.65</v>
      </c>
      <c r="C5178">
        <f>B5178*Solar!$B$2</f>
        <v>518.12635</v>
      </c>
    </row>
    <row r="5179" spans="1:3" x14ac:dyDescent="0.35">
      <c r="A5179">
        <v>156.71100000000001</v>
      </c>
      <c r="B5179">
        <f t="shared" si="80"/>
        <v>1567.1100000000001</v>
      </c>
      <c r="C5179">
        <f>B5179*Solar!$B$2</f>
        <v>311.85489000000007</v>
      </c>
    </row>
    <row r="5180" spans="1:3" x14ac:dyDescent="0.35">
      <c r="A5180">
        <v>57.209000000000003</v>
      </c>
      <c r="B5180">
        <f t="shared" si="80"/>
        <v>572.09</v>
      </c>
      <c r="C5180">
        <f>B5180*Solar!$B$2</f>
        <v>113.84591000000002</v>
      </c>
    </row>
    <row r="5181" spans="1:3" x14ac:dyDescent="0.35">
      <c r="A5181">
        <v>3.3780000000000001</v>
      </c>
      <c r="B5181">
        <f t="shared" si="80"/>
        <v>33.78</v>
      </c>
      <c r="C5181">
        <f>B5181*Solar!$B$2</f>
        <v>6.722220000000001</v>
      </c>
    </row>
    <row r="5182" spans="1:3" x14ac:dyDescent="0.35">
      <c r="A5182">
        <v>0</v>
      </c>
      <c r="B5182">
        <f t="shared" si="80"/>
        <v>0</v>
      </c>
      <c r="C5182">
        <f>B5182*Solar!$B$2</f>
        <v>0</v>
      </c>
    </row>
    <row r="5183" spans="1:3" x14ac:dyDescent="0.35">
      <c r="A5183">
        <v>0</v>
      </c>
      <c r="B5183">
        <f t="shared" si="80"/>
        <v>0</v>
      </c>
      <c r="C5183">
        <f>B5183*Solar!$B$2</f>
        <v>0</v>
      </c>
    </row>
    <row r="5184" spans="1:3" x14ac:dyDescent="0.35">
      <c r="A5184">
        <v>0</v>
      </c>
      <c r="B5184">
        <f t="shared" si="80"/>
        <v>0</v>
      </c>
      <c r="C5184">
        <f>B5184*Solar!$B$2</f>
        <v>0</v>
      </c>
    </row>
    <row r="5185" spans="1:3" x14ac:dyDescent="0.35">
      <c r="A5185">
        <v>0</v>
      </c>
      <c r="B5185">
        <f t="shared" si="80"/>
        <v>0</v>
      </c>
      <c r="C5185">
        <f>B5185*Solar!$B$2</f>
        <v>0</v>
      </c>
    </row>
    <row r="5186" spans="1:3" x14ac:dyDescent="0.35">
      <c r="A5186">
        <v>0</v>
      </c>
      <c r="B5186">
        <f t="shared" si="80"/>
        <v>0</v>
      </c>
      <c r="C5186">
        <f>B5186*Solar!$B$2</f>
        <v>0</v>
      </c>
    </row>
    <row r="5187" spans="1:3" x14ac:dyDescent="0.35">
      <c r="A5187">
        <v>0</v>
      </c>
      <c r="B5187">
        <f t="shared" ref="B5187:B5250" si="81">A5187*10</f>
        <v>0</v>
      </c>
      <c r="C5187">
        <f>B5187*Solar!$B$2</f>
        <v>0</v>
      </c>
    </row>
    <row r="5188" spans="1:3" x14ac:dyDescent="0.35">
      <c r="A5188">
        <v>0</v>
      </c>
      <c r="B5188">
        <f t="shared" si="81"/>
        <v>0</v>
      </c>
      <c r="C5188">
        <f>B5188*Solar!$B$2</f>
        <v>0</v>
      </c>
    </row>
    <row r="5189" spans="1:3" x14ac:dyDescent="0.35">
      <c r="A5189">
        <v>0.16300000000000001</v>
      </c>
      <c r="B5189">
        <f t="shared" si="81"/>
        <v>1.6300000000000001</v>
      </c>
      <c r="C5189">
        <f>B5189*Solar!$B$2</f>
        <v>0.32437000000000005</v>
      </c>
    </row>
    <row r="5190" spans="1:3" x14ac:dyDescent="0.35">
      <c r="A5190">
        <v>20.276</v>
      </c>
      <c r="B5190">
        <f t="shared" si="81"/>
        <v>202.76</v>
      </c>
      <c r="C5190">
        <f>B5190*Solar!$B$2</f>
        <v>40.349240000000002</v>
      </c>
    </row>
    <row r="5191" spans="1:3" x14ac:dyDescent="0.35">
      <c r="A5191">
        <v>94.988</v>
      </c>
      <c r="B5191">
        <f t="shared" si="81"/>
        <v>949.88</v>
      </c>
      <c r="C5191">
        <f>B5191*Solar!$B$2</f>
        <v>189.02612000000002</v>
      </c>
    </row>
    <row r="5192" spans="1:3" x14ac:dyDescent="0.35">
      <c r="A5192">
        <v>210.251</v>
      </c>
      <c r="B5192">
        <f t="shared" si="81"/>
        <v>2102.5100000000002</v>
      </c>
      <c r="C5192">
        <f>B5192*Solar!$B$2</f>
        <v>418.39949000000007</v>
      </c>
    </row>
    <row r="5193" spans="1:3" x14ac:dyDescent="0.35">
      <c r="A5193">
        <v>316.22300000000001</v>
      </c>
      <c r="B5193">
        <f t="shared" si="81"/>
        <v>3162.23</v>
      </c>
      <c r="C5193">
        <f>B5193*Solar!$B$2</f>
        <v>629.28377</v>
      </c>
    </row>
    <row r="5194" spans="1:3" x14ac:dyDescent="0.35">
      <c r="A5194">
        <v>418.524</v>
      </c>
      <c r="B5194">
        <f t="shared" si="81"/>
        <v>4185.24</v>
      </c>
      <c r="C5194">
        <f>B5194*Solar!$B$2</f>
        <v>832.86275999999998</v>
      </c>
    </row>
    <row r="5195" spans="1:3" x14ac:dyDescent="0.35">
      <c r="A5195">
        <v>486.46699999999998</v>
      </c>
      <c r="B5195">
        <f t="shared" si="81"/>
        <v>4864.67</v>
      </c>
      <c r="C5195">
        <f>B5195*Solar!$B$2</f>
        <v>968.06933000000004</v>
      </c>
    </row>
    <row r="5196" spans="1:3" x14ac:dyDescent="0.35">
      <c r="A5196">
        <v>576.59</v>
      </c>
      <c r="B5196">
        <f t="shared" si="81"/>
        <v>5765.9000000000005</v>
      </c>
      <c r="C5196">
        <f>B5196*Solar!$B$2</f>
        <v>1147.4141000000002</v>
      </c>
    </row>
    <row r="5197" spans="1:3" x14ac:dyDescent="0.35">
      <c r="A5197">
        <v>614.56700000000001</v>
      </c>
      <c r="B5197">
        <f t="shared" si="81"/>
        <v>6145.67</v>
      </c>
      <c r="C5197">
        <f>B5197*Solar!$B$2</f>
        <v>1222.9883300000001</v>
      </c>
    </row>
    <row r="5198" spans="1:3" x14ac:dyDescent="0.35">
      <c r="A5198">
        <v>614.21900000000005</v>
      </c>
      <c r="B5198">
        <f t="shared" si="81"/>
        <v>6142.1900000000005</v>
      </c>
      <c r="C5198">
        <f>B5198*Solar!$B$2</f>
        <v>1222.2958100000001</v>
      </c>
    </row>
    <row r="5199" spans="1:3" x14ac:dyDescent="0.35">
      <c r="A5199">
        <v>523.529</v>
      </c>
      <c r="B5199">
        <f t="shared" si="81"/>
        <v>5235.29</v>
      </c>
      <c r="C5199">
        <f>B5199*Solar!$B$2</f>
        <v>1041.8227100000001</v>
      </c>
    </row>
    <row r="5200" spans="1:3" x14ac:dyDescent="0.35">
      <c r="A5200">
        <v>469.68799999999999</v>
      </c>
      <c r="B5200">
        <f t="shared" si="81"/>
        <v>4696.88</v>
      </c>
      <c r="C5200">
        <f>B5200*Solar!$B$2</f>
        <v>934.67912000000013</v>
      </c>
    </row>
    <row r="5201" spans="1:3" x14ac:dyDescent="0.35">
      <c r="A5201">
        <v>386.79500000000002</v>
      </c>
      <c r="B5201">
        <f t="shared" si="81"/>
        <v>3867.9500000000003</v>
      </c>
      <c r="C5201">
        <f>B5201*Solar!$B$2</f>
        <v>769.72205000000008</v>
      </c>
    </row>
    <row r="5202" spans="1:3" x14ac:dyDescent="0.35">
      <c r="A5202">
        <v>252.79400000000001</v>
      </c>
      <c r="B5202">
        <f t="shared" si="81"/>
        <v>2527.94</v>
      </c>
      <c r="C5202">
        <f>B5202*Solar!$B$2</f>
        <v>503.06006000000002</v>
      </c>
    </row>
    <row r="5203" spans="1:3" x14ac:dyDescent="0.35">
      <c r="A5203">
        <v>143.38499999999999</v>
      </c>
      <c r="B5203">
        <f t="shared" si="81"/>
        <v>1433.85</v>
      </c>
      <c r="C5203">
        <f>B5203*Solar!$B$2</f>
        <v>285.33614999999998</v>
      </c>
    </row>
    <row r="5204" spans="1:3" x14ac:dyDescent="0.35">
      <c r="A5204">
        <v>48.627000000000002</v>
      </c>
      <c r="B5204">
        <f t="shared" si="81"/>
        <v>486.27000000000004</v>
      </c>
      <c r="C5204">
        <f>B5204*Solar!$B$2</f>
        <v>96.767730000000014</v>
      </c>
    </row>
    <row r="5205" spans="1:3" x14ac:dyDescent="0.35">
      <c r="A5205">
        <v>2.8279999999999998</v>
      </c>
      <c r="B5205">
        <f t="shared" si="81"/>
        <v>28.279999999999998</v>
      </c>
      <c r="C5205">
        <f>B5205*Solar!$B$2</f>
        <v>5.6277200000000001</v>
      </c>
    </row>
    <row r="5206" spans="1:3" x14ac:dyDescent="0.35">
      <c r="A5206">
        <v>0</v>
      </c>
      <c r="B5206">
        <f t="shared" si="81"/>
        <v>0</v>
      </c>
      <c r="C5206">
        <f>B5206*Solar!$B$2</f>
        <v>0</v>
      </c>
    </row>
    <row r="5207" spans="1:3" x14ac:dyDescent="0.35">
      <c r="A5207">
        <v>0</v>
      </c>
      <c r="B5207">
        <f t="shared" si="81"/>
        <v>0</v>
      </c>
      <c r="C5207">
        <f>B5207*Solar!$B$2</f>
        <v>0</v>
      </c>
    </row>
    <row r="5208" spans="1:3" x14ac:dyDescent="0.35">
      <c r="A5208">
        <v>0</v>
      </c>
      <c r="B5208">
        <f t="shared" si="81"/>
        <v>0</v>
      </c>
      <c r="C5208">
        <f>B5208*Solar!$B$2</f>
        <v>0</v>
      </c>
    </row>
    <row r="5209" spans="1:3" x14ac:dyDescent="0.35">
      <c r="A5209">
        <v>0</v>
      </c>
      <c r="B5209">
        <f t="shared" si="81"/>
        <v>0</v>
      </c>
      <c r="C5209">
        <f>B5209*Solar!$B$2</f>
        <v>0</v>
      </c>
    </row>
    <row r="5210" spans="1:3" x14ac:dyDescent="0.35">
      <c r="A5210">
        <v>0</v>
      </c>
      <c r="B5210">
        <f t="shared" si="81"/>
        <v>0</v>
      </c>
      <c r="C5210">
        <f>B5210*Solar!$B$2</f>
        <v>0</v>
      </c>
    </row>
    <row r="5211" spans="1:3" x14ac:dyDescent="0.35">
      <c r="A5211">
        <v>0</v>
      </c>
      <c r="B5211">
        <f t="shared" si="81"/>
        <v>0</v>
      </c>
      <c r="C5211">
        <f>B5211*Solar!$B$2</f>
        <v>0</v>
      </c>
    </row>
    <row r="5212" spans="1:3" x14ac:dyDescent="0.35">
      <c r="A5212">
        <v>0</v>
      </c>
      <c r="B5212">
        <f t="shared" si="81"/>
        <v>0</v>
      </c>
      <c r="C5212">
        <f>B5212*Solar!$B$2</f>
        <v>0</v>
      </c>
    </row>
    <row r="5213" spans="1:3" x14ac:dyDescent="0.35">
      <c r="A5213">
        <v>0.26100000000000001</v>
      </c>
      <c r="B5213">
        <f t="shared" si="81"/>
        <v>2.6100000000000003</v>
      </c>
      <c r="C5213">
        <f>B5213*Solar!$B$2</f>
        <v>0.51939000000000013</v>
      </c>
    </row>
    <row r="5214" spans="1:3" x14ac:dyDescent="0.35">
      <c r="A5214">
        <v>21.382999999999999</v>
      </c>
      <c r="B5214">
        <f t="shared" si="81"/>
        <v>213.82999999999998</v>
      </c>
      <c r="C5214">
        <f>B5214*Solar!$B$2</f>
        <v>42.552169999999997</v>
      </c>
    </row>
    <row r="5215" spans="1:3" x14ac:dyDescent="0.35">
      <c r="A5215">
        <v>101.77</v>
      </c>
      <c r="B5215">
        <f t="shared" si="81"/>
        <v>1017.6999999999999</v>
      </c>
      <c r="C5215">
        <f>B5215*Solar!$B$2</f>
        <v>202.5223</v>
      </c>
    </row>
    <row r="5216" spans="1:3" x14ac:dyDescent="0.35">
      <c r="A5216">
        <v>223.738</v>
      </c>
      <c r="B5216">
        <f t="shared" si="81"/>
        <v>2237.38</v>
      </c>
      <c r="C5216">
        <f>B5216*Solar!$B$2</f>
        <v>445.23862000000003</v>
      </c>
    </row>
    <row r="5217" spans="1:3" x14ac:dyDescent="0.35">
      <c r="A5217">
        <v>336.54700000000003</v>
      </c>
      <c r="B5217">
        <f t="shared" si="81"/>
        <v>3365.4700000000003</v>
      </c>
      <c r="C5217">
        <f>B5217*Solar!$B$2</f>
        <v>669.72853000000009</v>
      </c>
    </row>
    <row r="5218" spans="1:3" x14ac:dyDescent="0.35">
      <c r="A5218">
        <v>434.62599999999998</v>
      </c>
      <c r="B5218">
        <f t="shared" si="81"/>
        <v>4346.26</v>
      </c>
      <c r="C5218">
        <f>B5218*Solar!$B$2</f>
        <v>864.90574000000004</v>
      </c>
    </row>
    <row r="5219" spans="1:3" x14ac:dyDescent="0.35">
      <c r="A5219">
        <v>539.41200000000003</v>
      </c>
      <c r="B5219">
        <f t="shared" si="81"/>
        <v>5394.1200000000008</v>
      </c>
      <c r="C5219">
        <f>B5219*Solar!$B$2</f>
        <v>1073.4298800000001</v>
      </c>
    </row>
    <row r="5220" spans="1:3" x14ac:dyDescent="0.35">
      <c r="A5220">
        <v>555.74800000000005</v>
      </c>
      <c r="B5220">
        <f t="shared" si="81"/>
        <v>5557.4800000000005</v>
      </c>
      <c r="C5220">
        <f>B5220*Solar!$B$2</f>
        <v>1105.9385200000002</v>
      </c>
    </row>
    <row r="5221" spans="1:3" x14ac:dyDescent="0.35">
      <c r="A5221">
        <v>614.27300000000002</v>
      </c>
      <c r="B5221">
        <f t="shared" si="81"/>
        <v>6142.7300000000005</v>
      </c>
      <c r="C5221">
        <f>B5221*Solar!$B$2</f>
        <v>1222.4032700000002</v>
      </c>
    </row>
    <row r="5222" spans="1:3" x14ac:dyDescent="0.35">
      <c r="A5222">
        <v>591.72900000000004</v>
      </c>
      <c r="B5222">
        <f t="shared" si="81"/>
        <v>5917.2900000000009</v>
      </c>
      <c r="C5222">
        <f>B5222*Solar!$B$2</f>
        <v>1177.5407100000002</v>
      </c>
    </row>
    <row r="5223" spans="1:3" x14ac:dyDescent="0.35">
      <c r="A5223">
        <v>559.62</v>
      </c>
      <c r="B5223">
        <f t="shared" si="81"/>
        <v>5596.2</v>
      </c>
      <c r="C5223">
        <f>B5223*Solar!$B$2</f>
        <v>1113.6438000000001</v>
      </c>
    </row>
    <row r="5224" spans="1:3" x14ac:dyDescent="0.35">
      <c r="A5224">
        <v>453.46100000000001</v>
      </c>
      <c r="B5224">
        <f t="shared" si="81"/>
        <v>4534.6100000000006</v>
      </c>
      <c r="C5224">
        <f>B5224*Solar!$B$2</f>
        <v>902.38739000000021</v>
      </c>
    </row>
    <row r="5225" spans="1:3" x14ac:dyDescent="0.35">
      <c r="A5225">
        <v>348.58100000000002</v>
      </c>
      <c r="B5225">
        <f t="shared" si="81"/>
        <v>3485.8100000000004</v>
      </c>
      <c r="C5225">
        <f>B5225*Solar!$B$2</f>
        <v>693.67619000000013</v>
      </c>
    </row>
    <row r="5226" spans="1:3" x14ac:dyDescent="0.35">
      <c r="A5226">
        <v>236.43</v>
      </c>
      <c r="B5226">
        <f t="shared" si="81"/>
        <v>2364.3000000000002</v>
      </c>
      <c r="C5226">
        <f>B5226*Solar!$B$2</f>
        <v>470.49570000000006</v>
      </c>
    </row>
    <row r="5227" spans="1:3" x14ac:dyDescent="0.35">
      <c r="A5227">
        <v>146.26499999999999</v>
      </c>
      <c r="B5227">
        <f t="shared" si="81"/>
        <v>1462.6499999999999</v>
      </c>
      <c r="C5227">
        <f>B5227*Solar!$B$2</f>
        <v>291.06734999999998</v>
      </c>
    </row>
    <row r="5228" spans="1:3" x14ac:dyDescent="0.35">
      <c r="A5228">
        <v>47.848999999999997</v>
      </c>
      <c r="B5228">
        <f t="shared" si="81"/>
        <v>478.48999999999995</v>
      </c>
      <c r="C5228">
        <f>B5228*Solar!$B$2</f>
        <v>95.21951</v>
      </c>
    </row>
    <row r="5229" spans="1:3" x14ac:dyDescent="0.35">
      <c r="A5229">
        <v>2.617</v>
      </c>
      <c r="B5229">
        <f t="shared" si="81"/>
        <v>26.17</v>
      </c>
      <c r="C5229">
        <f>B5229*Solar!$B$2</f>
        <v>5.2078300000000004</v>
      </c>
    </row>
    <row r="5230" spans="1:3" x14ac:dyDescent="0.35">
      <c r="A5230">
        <v>0</v>
      </c>
      <c r="B5230">
        <f t="shared" si="81"/>
        <v>0</v>
      </c>
      <c r="C5230">
        <f>B5230*Solar!$B$2</f>
        <v>0</v>
      </c>
    </row>
    <row r="5231" spans="1:3" x14ac:dyDescent="0.35">
      <c r="A5231">
        <v>0</v>
      </c>
      <c r="B5231">
        <f t="shared" si="81"/>
        <v>0</v>
      </c>
      <c r="C5231">
        <f>B5231*Solar!$B$2</f>
        <v>0</v>
      </c>
    </row>
    <row r="5232" spans="1:3" x14ac:dyDescent="0.35">
      <c r="A5232">
        <v>0</v>
      </c>
      <c r="B5232">
        <f t="shared" si="81"/>
        <v>0</v>
      </c>
      <c r="C5232">
        <f>B5232*Solar!$B$2</f>
        <v>0</v>
      </c>
    </row>
    <row r="5233" spans="1:3" x14ac:dyDescent="0.35">
      <c r="A5233">
        <v>0</v>
      </c>
      <c r="B5233">
        <f t="shared" si="81"/>
        <v>0</v>
      </c>
      <c r="C5233">
        <f>B5233*Solar!$B$2</f>
        <v>0</v>
      </c>
    </row>
    <row r="5234" spans="1:3" x14ac:dyDescent="0.35">
      <c r="A5234">
        <v>0</v>
      </c>
      <c r="B5234">
        <f t="shared" si="81"/>
        <v>0</v>
      </c>
      <c r="C5234">
        <f>B5234*Solar!$B$2</f>
        <v>0</v>
      </c>
    </row>
    <row r="5235" spans="1:3" x14ac:dyDescent="0.35">
      <c r="A5235">
        <v>0</v>
      </c>
      <c r="B5235">
        <f t="shared" si="81"/>
        <v>0</v>
      </c>
      <c r="C5235">
        <f>B5235*Solar!$B$2</f>
        <v>0</v>
      </c>
    </row>
    <row r="5236" spans="1:3" x14ac:dyDescent="0.35">
      <c r="A5236">
        <v>0</v>
      </c>
      <c r="B5236">
        <f t="shared" si="81"/>
        <v>0</v>
      </c>
      <c r="C5236">
        <f>B5236*Solar!$B$2</f>
        <v>0</v>
      </c>
    </row>
    <row r="5237" spans="1:3" x14ac:dyDescent="0.35">
      <c r="A5237">
        <v>3.5000000000000003E-2</v>
      </c>
      <c r="B5237">
        <f t="shared" si="81"/>
        <v>0.35000000000000003</v>
      </c>
      <c r="C5237">
        <f>B5237*Solar!$B$2</f>
        <v>6.9650000000000004E-2</v>
      </c>
    </row>
    <row r="5238" spans="1:3" x14ac:dyDescent="0.35">
      <c r="A5238">
        <v>18.471</v>
      </c>
      <c r="B5238">
        <f t="shared" si="81"/>
        <v>184.71</v>
      </c>
      <c r="C5238">
        <f>B5238*Solar!$B$2</f>
        <v>36.757290000000005</v>
      </c>
    </row>
    <row r="5239" spans="1:3" x14ac:dyDescent="0.35">
      <c r="A5239">
        <v>90.834999999999994</v>
      </c>
      <c r="B5239">
        <f t="shared" si="81"/>
        <v>908.34999999999991</v>
      </c>
      <c r="C5239">
        <f>B5239*Solar!$B$2</f>
        <v>180.76165</v>
      </c>
    </row>
    <row r="5240" spans="1:3" x14ac:dyDescent="0.35">
      <c r="A5240">
        <v>200.446</v>
      </c>
      <c r="B5240">
        <f t="shared" si="81"/>
        <v>2004.46</v>
      </c>
      <c r="C5240">
        <f>B5240*Solar!$B$2</f>
        <v>398.88754</v>
      </c>
    </row>
    <row r="5241" spans="1:3" x14ac:dyDescent="0.35">
      <c r="A5241">
        <v>307.803</v>
      </c>
      <c r="B5241">
        <f t="shared" si="81"/>
        <v>3078.0299999999997</v>
      </c>
      <c r="C5241">
        <f>B5241*Solar!$B$2</f>
        <v>612.52796999999998</v>
      </c>
    </row>
    <row r="5242" spans="1:3" x14ac:dyDescent="0.35">
      <c r="A5242">
        <v>399.46300000000002</v>
      </c>
      <c r="B5242">
        <f t="shared" si="81"/>
        <v>3994.63</v>
      </c>
      <c r="C5242">
        <f>B5242*Solar!$B$2</f>
        <v>794.93137000000002</v>
      </c>
    </row>
    <row r="5243" spans="1:3" x14ac:dyDescent="0.35">
      <c r="A5243">
        <v>440.30900000000003</v>
      </c>
      <c r="B5243">
        <f t="shared" si="81"/>
        <v>4403.09</v>
      </c>
      <c r="C5243">
        <f>B5243*Solar!$B$2</f>
        <v>876.21491000000003</v>
      </c>
    </row>
    <row r="5244" spans="1:3" x14ac:dyDescent="0.35">
      <c r="A5244">
        <v>504.92500000000001</v>
      </c>
      <c r="B5244">
        <f t="shared" si="81"/>
        <v>5049.25</v>
      </c>
      <c r="C5244">
        <f>B5244*Solar!$B$2</f>
        <v>1004.8007500000001</v>
      </c>
    </row>
    <row r="5245" spans="1:3" x14ac:dyDescent="0.35">
      <c r="A5245">
        <v>533.21500000000003</v>
      </c>
      <c r="B5245">
        <f t="shared" si="81"/>
        <v>5332.1500000000005</v>
      </c>
      <c r="C5245">
        <f>B5245*Solar!$B$2</f>
        <v>1061.0978500000001</v>
      </c>
    </row>
    <row r="5246" spans="1:3" x14ac:dyDescent="0.35">
      <c r="A5246">
        <v>511</v>
      </c>
      <c r="B5246">
        <f t="shared" si="81"/>
        <v>5110</v>
      </c>
      <c r="C5246">
        <f>B5246*Solar!$B$2</f>
        <v>1016.8900000000001</v>
      </c>
    </row>
    <row r="5247" spans="1:3" x14ac:dyDescent="0.35">
      <c r="A5247">
        <v>478.70400000000001</v>
      </c>
      <c r="B5247">
        <f t="shared" si="81"/>
        <v>4787.04</v>
      </c>
      <c r="C5247">
        <f>B5247*Solar!$B$2</f>
        <v>952.62096000000008</v>
      </c>
    </row>
    <row r="5248" spans="1:3" x14ac:dyDescent="0.35">
      <c r="A5248">
        <v>393.07299999999998</v>
      </c>
      <c r="B5248">
        <f t="shared" si="81"/>
        <v>3930.7299999999996</v>
      </c>
      <c r="C5248">
        <f>B5248*Solar!$B$2</f>
        <v>782.21526999999992</v>
      </c>
    </row>
    <row r="5249" spans="1:3" x14ac:dyDescent="0.35">
      <c r="A5249">
        <v>292.11900000000003</v>
      </c>
      <c r="B5249">
        <f t="shared" si="81"/>
        <v>2921.1900000000005</v>
      </c>
      <c r="C5249">
        <f>B5249*Solar!$B$2</f>
        <v>581.31681000000015</v>
      </c>
    </row>
    <row r="5250" spans="1:3" x14ac:dyDescent="0.35">
      <c r="A5250">
        <v>210.19900000000001</v>
      </c>
      <c r="B5250">
        <f t="shared" si="81"/>
        <v>2101.9900000000002</v>
      </c>
      <c r="C5250">
        <f>B5250*Solar!$B$2</f>
        <v>418.29601000000008</v>
      </c>
    </row>
    <row r="5251" spans="1:3" x14ac:dyDescent="0.35">
      <c r="A5251">
        <v>115.502</v>
      </c>
      <c r="B5251">
        <f t="shared" ref="B5251:B5314" si="82">A5251*10</f>
        <v>1155.02</v>
      </c>
      <c r="C5251">
        <f>B5251*Solar!$B$2</f>
        <v>229.84898000000001</v>
      </c>
    </row>
    <row r="5252" spans="1:3" x14ac:dyDescent="0.35">
      <c r="A5252">
        <v>39.622999999999998</v>
      </c>
      <c r="B5252">
        <f t="shared" si="82"/>
        <v>396.22999999999996</v>
      </c>
      <c r="C5252">
        <f>B5252*Solar!$B$2</f>
        <v>78.849769999999992</v>
      </c>
    </row>
    <row r="5253" spans="1:3" x14ac:dyDescent="0.35">
      <c r="A5253">
        <v>2.0409999999999999</v>
      </c>
      <c r="B5253">
        <f t="shared" si="82"/>
        <v>20.41</v>
      </c>
      <c r="C5253">
        <f>B5253*Solar!$B$2</f>
        <v>4.0615899999999998</v>
      </c>
    </row>
    <row r="5254" spans="1:3" x14ac:dyDescent="0.35">
      <c r="A5254">
        <v>0</v>
      </c>
      <c r="B5254">
        <f t="shared" si="82"/>
        <v>0</v>
      </c>
      <c r="C5254">
        <f>B5254*Solar!$B$2</f>
        <v>0</v>
      </c>
    </row>
    <row r="5255" spans="1:3" x14ac:dyDescent="0.35">
      <c r="A5255">
        <v>0</v>
      </c>
      <c r="B5255">
        <f t="shared" si="82"/>
        <v>0</v>
      </c>
      <c r="C5255">
        <f>B5255*Solar!$B$2</f>
        <v>0</v>
      </c>
    </row>
    <row r="5256" spans="1:3" x14ac:dyDescent="0.35">
      <c r="A5256">
        <v>0</v>
      </c>
      <c r="B5256">
        <f t="shared" si="82"/>
        <v>0</v>
      </c>
      <c r="C5256">
        <f>B5256*Solar!$B$2</f>
        <v>0</v>
      </c>
    </row>
    <row r="5257" spans="1:3" x14ac:dyDescent="0.35">
      <c r="A5257">
        <v>0</v>
      </c>
      <c r="B5257">
        <f t="shared" si="82"/>
        <v>0</v>
      </c>
      <c r="C5257">
        <f>B5257*Solar!$B$2</f>
        <v>0</v>
      </c>
    </row>
    <row r="5258" spans="1:3" x14ac:dyDescent="0.35">
      <c r="A5258">
        <v>0</v>
      </c>
      <c r="B5258">
        <f t="shared" si="82"/>
        <v>0</v>
      </c>
      <c r="C5258">
        <f>B5258*Solar!$B$2</f>
        <v>0</v>
      </c>
    </row>
    <row r="5259" spans="1:3" x14ac:dyDescent="0.35">
      <c r="A5259">
        <v>0</v>
      </c>
      <c r="B5259">
        <f t="shared" si="82"/>
        <v>0</v>
      </c>
      <c r="C5259">
        <f>B5259*Solar!$B$2</f>
        <v>0</v>
      </c>
    </row>
    <row r="5260" spans="1:3" x14ac:dyDescent="0.35">
      <c r="A5260">
        <v>0</v>
      </c>
      <c r="B5260">
        <f t="shared" si="82"/>
        <v>0</v>
      </c>
      <c r="C5260">
        <f>B5260*Solar!$B$2</f>
        <v>0</v>
      </c>
    </row>
    <row r="5261" spans="1:3" x14ac:dyDescent="0.35">
      <c r="A5261">
        <v>3.7999999999999999E-2</v>
      </c>
      <c r="B5261">
        <f t="shared" si="82"/>
        <v>0.38</v>
      </c>
      <c r="C5261">
        <f>B5261*Solar!$B$2</f>
        <v>7.5620000000000007E-2</v>
      </c>
    </row>
    <row r="5262" spans="1:3" x14ac:dyDescent="0.35">
      <c r="A5262">
        <v>12.946</v>
      </c>
      <c r="B5262">
        <f t="shared" si="82"/>
        <v>129.46</v>
      </c>
      <c r="C5262">
        <f>B5262*Solar!$B$2</f>
        <v>25.762540000000001</v>
      </c>
    </row>
    <row r="5263" spans="1:3" x14ac:dyDescent="0.35">
      <c r="A5263">
        <v>75.457999999999998</v>
      </c>
      <c r="B5263">
        <f t="shared" si="82"/>
        <v>754.57999999999993</v>
      </c>
      <c r="C5263">
        <f>B5263*Solar!$B$2</f>
        <v>150.16141999999999</v>
      </c>
    </row>
    <row r="5264" spans="1:3" x14ac:dyDescent="0.35">
      <c r="A5264">
        <v>171.75200000000001</v>
      </c>
      <c r="B5264">
        <f t="shared" si="82"/>
        <v>1717.52</v>
      </c>
      <c r="C5264">
        <f>B5264*Solar!$B$2</f>
        <v>341.78648000000004</v>
      </c>
    </row>
    <row r="5265" spans="1:3" x14ac:dyDescent="0.35">
      <c r="A5265">
        <v>284.46600000000001</v>
      </c>
      <c r="B5265">
        <f t="shared" si="82"/>
        <v>2844.66</v>
      </c>
      <c r="C5265">
        <f>B5265*Solar!$B$2</f>
        <v>566.08734000000004</v>
      </c>
    </row>
    <row r="5266" spans="1:3" x14ac:dyDescent="0.35">
      <c r="A5266">
        <v>368.18299999999999</v>
      </c>
      <c r="B5266">
        <f t="shared" si="82"/>
        <v>3681.83</v>
      </c>
      <c r="C5266">
        <f>B5266*Solar!$B$2</f>
        <v>732.68416999999999</v>
      </c>
    </row>
    <row r="5267" spans="1:3" x14ac:dyDescent="0.35">
      <c r="A5267">
        <v>473.96199999999999</v>
      </c>
      <c r="B5267">
        <f t="shared" si="82"/>
        <v>4739.62</v>
      </c>
      <c r="C5267">
        <f>B5267*Solar!$B$2</f>
        <v>943.18438000000003</v>
      </c>
    </row>
    <row r="5268" spans="1:3" x14ac:dyDescent="0.35">
      <c r="A5268">
        <v>495.49200000000002</v>
      </c>
      <c r="B5268">
        <f t="shared" si="82"/>
        <v>4954.92</v>
      </c>
      <c r="C5268">
        <f>B5268*Solar!$B$2</f>
        <v>986.02908000000002</v>
      </c>
    </row>
    <row r="5269" spans="1:3" x14ac:dyDescent="0.35">
      <c r="A5269">
        <v>528.726</v>
      </c>
      <c r="B5269">
        <f t="shared" si="82"/>
        <v>5287.26</v>
      </c>
      <c r="C5269">
        <f>B5269*Solar!$B$2</f>
        <v>1052.1647400000002</v>
      </c>
    </row>
    <row r="5270" spans="1:3" x14ac:dyDescent="0.35">
      <c r="A5270">
        <v>505.80500000000001</v>
      </c>
      <c r="B5270">
        <f t="shared" si="82"/>
        <v>5058.05</v>
      </c>
      <c r="C5270">
        <f>B5270*Solar!$B$2</f>
        <v>1006.55195</v>
      </c>
    </row>
    <row r="5271" spans="1:3" x14ac:dyDescent="0.35">
      <c r="A5271">
        <v>472.57100000000003</v>
      </c>
      <c r="B5271">
        <f t="shared" si="82"/>
        <v>4725.71</v>
      </c>
      <c r="C5271">
        <f>B5271*Solar!$B$2</f>
        <v>940.41629</v>
      </c>
    </row>
    <row r="5272" spans="1:3" x14ac:dyDescent="0.35">
      <c r="A5272">
        <v>394.55200000000002</v>
      </c>
      <c r="B5272">
        <f t="shared" si="82"/>
        <v>3945.5200000000004</v>
      </c>
      <c r="C5272">
        <f>B5272*Solar!$B$2</f>
        <v>785.15848000000017</v>
      </c>
    </row>
    <row r="5273" spans="1:3" x14ac:dyDescent="0.35">
      <c r="A5273">
        <v>320.84100000000001</v>
      </c>
      <c r="B5273">
        <f t="shared" si="82"/>
        <v>3208.41</v>
      </c>
      <c r="C5273">
        <f>B5273*Solar!$B$2</f>
        <v>638.47359000000006</v>
      </c>
    </row>
    <row r="5274" spans="1:3" x14ac:dyDescent="0.35">
      <c r="A5274">
        <v>229.90100000000001</v>
      </c>
      <c r="B5274">
        <f t="shared" si="82"/>
        <v>2299.0100000000002</v>
      </c>
      <c r="C5274">
        <f>B5274*Solar!$B$2</f>
        <v>457.50299000000007</v>
      </c>
    </row>
    <row r="5275" spans="1:3" x14ac:dyDescent="0.35">
      <c r="A5275">
        <v>125.136</v>
      </c>
      <c r="B5275">
        <f t="shared" si="82"/>
        <v>1251.3599999999999</v>
      </c>
      <c r="C5275">
        <f>B5275*Solar!$B$2</f>
        <v>249.02063999999999</v>
      </c>
    </row>
    <row r="5276" spans="1:3" x14ac:dyDescent="0.35">
      <c r="A5276">
        <v>36.659999999999997</v>
      </c>
      <c r="B5276">
        <f t="shared" si="82"/>
        <v>366.59999999999997</v>
      </c>
      <c r="C5276">
        <f>B5276*Solar!$B$2</f>
        <v>72.953400000000002</v>
      </c>
    </row>
    <row r="5277" spans="1:3" x14ac:dyDescent="0.35">
      <c r="A5277">
        <v>1.411</v>
      </c>
      <c r="B5277">
        <f t="shared" si="82"/>
        <v>14.11</v>
      </c>
      <c r="C5277">
        <f>B5277*Solar!$B$2</f>
        <v>2.80789</v>
      </c>
    </row>
    <row r="5278" spans="1:3" x14ac:dyDescent="0.35">
      <c r="A5278">
        <v>0</v>
      </c>
      <c r="B5278">
        <f t="shared" si="82"/>
        <v>0</v>
      </c>
      <c r="C5278">
        <f>B5278*Solar!$B$2</f>
        <v>0</v>
      </c>
    </row>
    <row r="5279" spans="1:3" x14ac:dyDescent="0.35">
      <c r="A5279">
        <v>0</v>
      </c>
      <c r="B5279">
        <f t="shared" si="82"/>
        <v>0</v>
      </c>
      <c r="C5279">
        <f>B5279*Solar!$B$2</f>
        <v>0</v>
      </c>
    </row>
    <row r="5280" spans="1:3" x14ac:dyDescent="0.35">
      <c r="A5280">
        <v>0</v>
      </c>
      <c r="B5280">
        <f t="shared" si="82"/>
        <v>0</v>
      </c>
      <c r="C5280">
        <f>B5280*Solar!$B$2</f>
        <v>0</v>
      </c>
    </row>
    <row r="5281" spans="1:3" x14ac:dyDescent="0.35">
      <c r="A5281">
        <v>0</v>
      </c>
      <c r="B5281">
        <f t="shared" si="82"/>
        <v>0</v>
      </c>
      <c r="C5281">
        <f>B5281*Solar!$B$2</f>
        <v>0</v>
      </c>
    </row>
    <row r="5282" spans="1:3" x14ac:dyDescent="0.35">
      <c r="A5282">
        <v>0</v>
      </c>
      <c r="B5282">
        <f t="shared" si="82"/>
        <v>0</v>
      </c>
      <c r="C5282">
        <f>B5282*Solar!$B$2</f>
        <v>0</v>
      </c>
    </row>
    <row r="5283" spans="1:3" x14ac:dyDescent="0.35">
      <c r="A5283">
        <v>0</v>
      </c>
      <c r="B5283">
        <f t="shared" si="82"/>
        <v>0</v>
      </c>
      <c r="C5283">
        <f>B5283*Solar!$B$2</f>
        <v>0</v>
      </c>
    </row>
    <row r="5284" spans="1:3" x14ac:dyDescent="0.35">
      <c r="A5284">
        <v>0</v>
      </c>
      <c r="B5284">
        <f t="shared" si="82"/>
        <v>0</v>
      </c>
      <c r="C5284">
        <f>B5284*Solar!$B$2</f>
        <v>0</v>
      </c>
    </row>
    <row r="5285" spans="1:3" x14ac:dyDescent="0.35">
      <c r="A5285">
        <v>4.3999999999999997E-2</v>
      </c>
      <c r="B5285">
        <f t="shared" si="82"/>
        <v>0.43999999999999995</v>
      </c>
      <c r="C5285">
        <f>B5285*Solar!$B$2</f>
        <v>8.7559999999999999E-2</v>
      </c>
    </row>
    <row r="5286" spans="1:3" x14ac:dyDescent="0.35">
      <c r="A5286">
        <v>16.004999999999999</v>
      </c>
      <c r="B5286">
        <f t="shared" si="82"/>
        <v>160.04999999999998</v>
      </c>
      <c r="C5286">
        <f>B5286*Solar!$B$2</f>
        <v>31.84995</v>
      </c>
    </row>
    <row r="5287" spans="1:3" x14ac:dyDescent="0.35">
      <c r="A5287">
        <v>82.671999999999997</v>
      </c>
      <c r="B5287">
        <f t="shared" si="82"/>
        <v>826.72</v>
      </c>
      <c r="C5287">
        <f>B5287*Solar!$B$2</f>
        <v>164.51728000000003</v>
      </c>
    </row>
    <row r="5288" spans="1:3" x14ac:dyDescent="0.35">
      <c r="A5288">
        <v>186.625</v>
      </c>
      <c r="B5288">
        <f t="shared" si="82"/>
        <v>1866.25</v>
      </c>
      <c r="C5288">
        <f>B5288*Solar!$B$2</f>
        <v>371.38375000000002</v>
      </c>
    </row>
    <row r="5289" spans="1:3" x14ac:dyDescent="0.35">
      <c r="A5289">
        <v>316.00900000000001</v>
      </c>
      <c r="B5289">
        <f t="shared" si="82"/>
        <v>3160.09</v>
      </c>
      <c r="C5289">
        <f>B5289*Solar!$B$2</f>
        <v>628.85791000000006</v>
      </c>
    </row>
    <row r="5290" spans="1:3" x14ac:dyDescent="0.35">
      <c r="A5290">
        <v>412.57799999999997</v>
      </c>
      <c r="B5290">
        <f t="shared" si="82"/>
        <v>4125.78</v>
      </c>
      <c r="C5290">
        <f>B5290*Solar!$B$2</f>
        <v>821.03021999999999</v>
      </c>
    </row>
    <row r="5291" spans="1:3" x14ac:dyDescent="0.35">
      <c r="A5291">
        <v>496.13200000000001</v>
      </c>
      <c r="B5291">
        <f t="shared" si="82"/>
        <v>4961.32</v>
      </c>
      <c r="C5291">
        <f>B5291*Solar!$B$2</f>
        <v>987.30268000000001</v>
      </c>
    </row>
    <row r="5292" spans="1:3" x14ac:dyDescent="0.35">
      <c r="A5292">
        <v>544.56200000000001</v>
      </c>
      <c r="B5292">
        <f t="shared" si="82"/>
        <v>5445.62</v>
      </c>
      <c r="C5292">
        <f>B5292*Solar!$B$2</f>
        <v>1083.6783800000001</v>
      </c>
    </row>
    <row r="5293" spans="1:3" x14ac:dyDescent="0.35">
      <c r="A5293">
        <v>555.25</v>
      </c>
      <c r="B5293">
        <f t="shared" si="82"/>
        <v>5552.5</v>
      </c>
      <c r="C5293">
        <f>B5293*Solar!$B$2</f>
        <v>1104.9475</v>
      </c>
    </row>
    <row r="5294" spans="1:3" x14ac:dyDescent="0.35">
      <c r="A5294">
        <v>543.76700000000005</v>
      </c>
      <c r="B5294">
        <f t="shared" si="82"/>
        <v>5437.67</v>
      </c>
      <c r="C5294">
        <f>B5294*Solar!$B$2</f>
        <v>1082.0963300000001</v>
      </c>
    </row>
    <row r="5295" spans="1:3" x14ac:dyDescent="0.35">
      <c r="A5295">
        <v>466.33499999999998</v>
      </c>
      <c r="B5295">
        <f t="shared" si="82"/>
        <v>4663.3499999999995</v>
      </c>
      <c r="C5295">
        <f>B5295*Solar!$B$2</f>
        <v>928.00664999999992</v>
      </c>
    </row>
    <row r="5296" spans="1:3" x14ac:dyDescent="0.35">
      <c r="A5296">
        <v>385.68599999999998</v>
      </c>
      <c r="B5296">
        <f t="shared" si="82"/>
        <v>3856.8599999999997</v>
      </c>
      <c r="C5296">
        <f>B5296*Solar!$B$2</f>
        <v>767.51513999999997</v>
      </c>
    </row>
    <row r="5297" spans="1:3" x14ac:dyDescent="0.35">
      <c r="A5297">
        <v>299.84899999999999</v>
      </c>
      <c r="B5297">
        <f t="shared" si="82"/>
        <v>2998.49</v>
      </c>
      <c r="C5297">
        <f>B5297*Solar!$B$2</f>
        <v>596.69951000000003</v>
      </c>
    </row>
    <row r="5298" spans="1:3" x14ac:dyDescent="0.35">
      <c r="A5298">
        <v>202.45599999999999</v>
      </c>
      <c r="B5298">
        <f t="shared" si="82"/>
        <v>2024.56</v>
      </c>
      <c r="C5298">
        <f>B5298*Solar!$B$2</f>
        <v>402.88744000000003</v>
      </c>
    </row>
    <row r="5299" spans="1:3" x14ac:dyDescent="0.35">
      <c r="A5299">
        <v>111.29900000000001</v>
      </c>
      <c r="B5299">
        <f t="shared" si="82"/>
        <v>1112.99</v>
      </c>
      <c r="C5299">
        <f>B5299*Solar!$B$2</f>
        <v>221.48501000000002</v>
      </c>
    </row>
    <row r="5300" spans="1:3" x14ac:dyDescent="0.35">
      <c r="A5300">
        <v>37.581000000000003</v>
      </c>
      <c r="B5300">
        <f t="shared" si="82"/>
        <v>375.81000000000006</v>
      </c>
      <c r="C5300">
        <f>B5300*Solar!$B$2</f>
        <v>74.786190000000019</v>
      </c>
    </row>
    <row r="5301" spans="1:3" x14ac:dyDescent="0.35">
      <c r="A5301">
        <v>1.3460000000000001</v>
      </c>
      <c r="B5301">
        <f t="shared" si="82"/>
        <v>13.46</v>
      </c>
      <c r="C5301">
        <f>B5301*Solar!$B$2</f>
        <v>2.6785400000000004</v>
      </c>
    </row>
    <row r="5302" spans="1:3" x14ac:dyDescent="0.35">
      <c r="A5302">
        <v>0</v>
      </c>
      <c r="B5302">
        <f t="shared" si="82"/>
        <v>0</v>
      </c>
      <c r="C5302">
        <f>B5302*Solar!$B$2</f>
        <v>0</v>
      </c>
    </row>
    <row r="5303" spans="1:3" x14ac:dyDescent="0.35">
      <c r="A5303">
        <v>0</v>
      </c>
      <c r="B5303">
        <f t="shared" si="82"/>
        <v>0</v>
      </c>
      <c r="C5303">
        <f>B5303*Solar!$B$2</f>
        <v>0</v>
      </c>
    </row>
    <row r="5304" spans="1:3" x14ac:dyDescent="0.35">
      <c r="A5304">
        <v>0</v>
      </c>
      <c r="B5304">
        <f t="shared" si="82"/>
        <v>0</v>
      </c>
      <c r="C5304">
        <f>B5304*Solar!$B$2</f>
        <v>0</v>
      </c>
    </row>
    <row r="5305" spans="1:3" x14ac:dyDescent="0.35">
      <c r="A5305">
        <v>0</v>
      </c>
      <c r="B5305">
        <f t="shared" si="82"/>
        <v>0</v>
      </c>
      <c r="C5305">
        <f>B5305*Solar!$B$2</f>
        <v>0</v>
      </c>
    </row>
    <row r="5306" spans="1:3" x14ac:dyDescent="0.35">
      <c r="A5306">
        <v>0</v>
      </c>
      <c r="B5306">
        <f t="shared" si="82"/>
        <v>0</v>
      </c>
      <c r="C5306">
        <f>B5306*Solar!$B$2</f>
        <v>0</v>
      </c>
    </row>
    <row r="5307" spans="1:3" x14ac:dyDescent="0.35">
      <c r="A5307">
        <v>0</v>
      </c>
      <c r="B5307">
        <f t="shared" si="82"/>
        <v>0</v>
      </c>
      <c r="C5307">
        <f>B5307*Solar!$B$2</f>
        <v>0</v>
      </c>
    </row>
    <row r="5308" spans="1:3" x14ac:dyDescent="0.35">
      <c r="A5308">
        <v>0</v>
      </c>
      <c r="B5308">
        <f t="shared" si="82"/>
        <v>0</v>
      </c>
      <c r="C5308">
        <f>B5308*Solar!$B$2</f>
        <v>0</v>
      </c>
    </row>
    <row r="5309" spans="1:3" x14ac:dyDescent="0.35">
      <c r="A5309">
        <v>2.1999999999999999E-2</v>
      </c>
      <c r="B5309">
        <f t="shared" si="82"/>
        <v>0.21999999999999997</v>
      </c>
      <c r="C5309">
        <f>B5309*Solar!$B$2</f>
        <v>4.3779999999999999E-2</v>
      </c>
    </row>
    <row r="5310" spans="1:3" x14ac:dyDescent="0.35">
      <c r="A5310">
        <v>14.401999999999999</v>
      </c>
      <c r="B5310">
        <f t="shared" si="82"/>
        <v>144.01999999999998</v>
      </c>
      <c r="C5310">
        <f>B5310*Solar!$B$2</f>
        <v>28.659979999999997</v>
      </c>
    </row>
    <row r="5311" spans="1:3" x14ac:dyDescent="0.35">
      <c r="A5311">
        <v>72.784000000000006</v>
      </c>
      <c r="B5311">
        <f t="shared" si="82"/>
        <v>727.84</v>
      </c>
      <c r="C5311">
        <f>B5311*Solar!$B$2</f>
        <v>144.84016000000003</v>
      </c>
    </row>
    <row r="5312" spans="1:3" x14ac:dyDescent="0.35">
      <c r="A5312">
        <v>166.488</v>
      </c>
      <c r="B5312">
        <f t="shared" si="82"/>
        <v>1664.88</v>
      </c>
      <c r="C5312">
        <f>B5312*Solar!$B$2</f>
        <v>331.31112000000002</v>
      </c>
    </row>
    <row r="5313" spans="1:3" x14ac:dyDescent="0.35">
      <c r="A5313">
        <v>262.99400000000003</v>
      </c>
      <c r="B5313">
        <f t="shared" si="82"/>
        <v>2629.9400000000005</v>
      </c>
      <c r="C5313">
        <f>B5313*Solar!$B$2</f>
        <v>523.35806000000014</v>
      </c>
    </row>
    <row r="5314" spans="1:3" x14ac:dyDescent="0.35">
      <c r="A5314">
        <v>356.19</v>
      </c>
      <c r="B5314">
        <f t="shared" si="82"/>
        <v>3561.9</v>
      </c>
      <c r="C5314">
        <f>B5314*Solar!$B$2</f>
        <v>708.81810000000007</v>
      </c>
    </row>
    <row r="5315" spans="1:3" x14ac:dyDescent="0.35">
      <c r="A5315">
        <v>421.59800000000001</v>
      </c>
      <c r="B5315">
        <f t="shared" ref="B5315:B5378" si="83">A5315*10</f>
        <v>4215.9800000000005</v>
      </c>
      <c r="C5315">
        <f>B5315*Solar!$B$2</f>
        <v>838.98002000000008</v>
      </c>
    </row>
    <row r="5316" spans="1:3" x14ac:dyDescent="0.35">
      <c r="A5316">
        <v>464.57900000000001</v>
      </c>
      <c r="B5316">
        <f t="shared" si="83"/>
        <v>4645.79</v>
      </c>
      <c r="C5316">
        <f>B5316*Solar!$B$2</f>
        <v>924.5122100000001</v>
      </c>
    </row>
    <row r="5317" spans="1:3" x14ac:dyDescent="0.35">
      <c r="A5317">
        <v>472.92399999999998</v>
      </c>
      <c r="B5317">
        <f t="shared" si="83"/>
        <v>4729.24</v>
      </c>
      <c r="C5317">
        <f>B5317*Solar!$B$2</f>
        <v>941.11875999999995</v>
      </c>
    </row>
    <row r="5318" spans="1:3" x14ac:dyDescent="0.35">
      <c r="A5318">
        <v>465.93700000000001</v>
      </c>
      <c r="B5318">
        <f t="shared" si="83"/>
        <v>4659.37</v>
      </c>
      <c r="C5318">
        <f>B5318*Solar!$B$2</f>
        <v>927.21463000000006</v>
      </c>
    </row>
    <row r="5319" spans="1:3" x14ac:dyDescent="0.35">
      <c r="A5319">
        <v>402.96499999999997</v>
      </c>
      <c r="B5319">
        <f t="shared" si="83"/>
        <v>4029.6499999999996</v>
      </c>
      <c r="C5319">
        <f>B5319*Solar!$B$2</f>
        <v>801.90035</v>
      </c>
    </row>
    <row r="5320" spans="1:3" x14ac:dyDescent="0.35">
      <c r="A5320">
        <v>347.09500000000003</v>
      </c>
      <c r="B5320">
        <f t="shared" si="83"/>
        <v>3470.9500000000003</v>
      </c>
      <c r="C5320">
        <f>B5320*Solar!$B$2</f>
        <v>690.71905000000004</v>
      </c>
    </row>
    <row r="5321" spans="1:3" x14ac:dyDescent="0.35">
      <c r="A5321">
        <v>261.13299999999998</v>
      </c>
      <c r="B5321">
        <f t="shared" si="83"/>
        <v>2611.33</v>
      </c>
      <c r="C5321">
        <f>B5321*Solar!$B$2</f>
        <v>519.65467000000001</v>
      </c>
    </row>
    <row r="5322" spans="1:3" x14ac:dyDescent="0.35">
      <c r="A5322">
        <v>183.054</v>
      </c>
      <c r="B5322">
        <f t="shared" si="83"/>
        <v>1830.54</v>
      </c>
      <c r="C5322">
        <f>B5322*Solar!$B$2</f>
        <v>364.27746000000002</v>
      </c>
    </row>
    <row r="5323" spans="1:3" x14ac:dyDescent="0.35">
      <c r="A5323">
        <v>98.894999999999996</v>
      </c>
      <c r="B5323">
        <f t="shared" si="83"/>
        <v>988.94999999999993</v>
      </c>
      <c r="C5323">
        <f>B5323*Solar!$B$2</f>
        <v>196.80105</v>
      </c>
    </row>
    <row r="5324" spans="1:3" x14ac:dyDescent="0.35">
      <c r="A5324">
        <v>29.989000000000001</v>
      </c>
      <c r="B5324">
        <f t="shared" si="83"/>
        <v>299.89</v>
      </c>
      <c r="C5324">
        <f>B5324*Solar!$B$2</f>
        <v>59.678110000000004</v>
      </c>
    </row>
    <row r="5325" spans="1:3" x14ac:dyDescent="0.35">
      <c r="A5325">
        <v>0.90900000000000003</v>
      </c>
      <c r="B5325">
        <f t="shared" si="83"/>
        <v>9.09</v>
      </c>
      <c r="C5325">
        <f>B5325*Solar!$B$2</f>
        <v>1.80891</v>
      </c>
    </row>
    <row r="5326" spans="1:3" x14ac:dyDescent="0.35">
      <c r="A5326">
        <v>0</v>
      </c>
      <c r="B5326">
        <f t="shared" si="83"/>
        <v>0</v>
      </c>
      <c r="C5326">
        <f>B5326*Solar!$B$2</f>
        <v>0</v>
      </c>
    </row>
    <row r="5327" spans="1:3" x14ac:dyDescent="0.35">
      <c r="A5327">
        <v>0</v>
      </c>
      <c r="B5327">
        <f t="shared" si="83"/>
        <v>0</v>
      </c>
      <c r="C5327">
        <f>B5327*Solar!$B$2</f>
        <v>0</v>
      </c>
    </row>
    <row r="5328" spans="1:3" x14ac:dyDescent="0.35">
      <c r="A5328">
        <v>0</v>
      </c>
      <c r="B5328">
        <f t="shared" si="83"/>
        <v>0</v>
      </c>
      <c r="C5328">
        <f>B5328*Solar!$B$2</f>
        <v>0</v>
      </c>
    </row>
    <row r="5329" spans="1:3" x14ac:dyDescent="0.35">
      <c r="A5329">
        <v>0</v>
      </c>
      <c r="B5329">
        <f t="shared" si="83"/>
        <v>0</v>
      </c>
      <c r="C5329">
        <f>B5329*Solar!$B$2</f>
        <v>0</v>
      </c>
    </row>
    <row r="5330" spans="1:3" x14ac:dyDescent="0.35">
      <c r="A5330">
        <v>0</v>
      </c>
      <c r="B5330">
        <f t="shared" si="83"/>
        <v>0</v>
      </c>
      <c r="C5330">
        <f>B5330*Solar!$B$2</f>
        <v>0</v>
      </c>
    </row>
    <row r="5331" spans="1:3" x14ac:dyDescent="0.35">
      <c r="A5331">
        <v>4.0000000000000001E-3</v>
      </c>
      <c r="B5331">
        <f t="shared" si="83"/>
        <v>0.04</v>
      </c>
      <c r="C5331">
        <f>B5331*Solar!$B$2</f>
        <v>7.9600000000000001E-3</v>
      </c>
    </row>
    <row r="5332" spans="1:3" x14ac:dyDescent="0.35">
      <c r="A5332">
        <v>0</v>
      </c>
      <c r="B5332">
        <f t="shared" si="83"/>
        <v>0</v>
      </c>
      <c r="C5332">
        <f>B5332*Solar!$B$2</f>
        <v>0</v>
      </c>
    </row>
    <row r="5333" spans="1:3" x14ac:dyDescent="0.35">
      <c r="A5333">
        <v>1.2E-2</v>
      </c>
      <c r="B5333">
        <f t="shared" si="83"/>
        <v>0.12</v>
      </c>
      <c r="C5333">
        <f>B5333*Solar!$B$2</f>
        <v>2.3880000000000002E-2</v>
      </c>
    </row>
    <row r="5334" spans="1:3" x14ac:dyDescent="0.35">
      <c r="A5334">
        <v>10.589</v>
      </c>
      <c r="B5334">
        <f t="shared" si="83"/>
        <v>105.89</v>
      </c>
      <c r="C5334">
        <f>B5334*Solar!$B$2</f>
        <v>21.072110000000002</v>
      </c>
    </row>
    <row r="5335" spans="1:3" x14ac:dyDescent="0.35">
      <c r="A5335">
        <v>61.881999999999998</v>
      </c>
      <c r="B5335">
        <f t="shared" si="83"/>
        <v>618.81999999999994</v>
      </c>
      <c r="C5335">
        <f>B5335*Solar!$B$2</f>
        <v>123.14518</v>
      </c>
    </row>
    <row r="5336" spans="1:3" x14ac:dyDescent="0.35">
      <c r="A5336">
        <v>149.58699999999999</v>
      </c>
      <c r="B5336">
        <f t="shared" si="83"/>
        <v>1495.87</v>
      </c>
      <c r="C5336">
        <f>B5336*Solar!$B$2</f>
        <v>297.67813000000001</v>
      </c>
    </row>
    <row r="5337" spans="1:3" x14ac:dyDescent="0.35">
      <c r="A5337">
        <v>256.55599999999998</v>
      </c>
      <c r="B5337">
        <f t="shared" si="83"/>
        <v>2565.56</v>
      </c>
      <c r="C5337">
        <f>B5337*Solar!$B$2</f>
        <v>510.54644000000002</v>
      </c>
    </row>
    <row r="5338" spans="1:3" x14ac:dyDescent="0.35">
      <c r="A5338">
        <v>340.101</v>
      </c>
      <c r="B5338">
        <f t="shared" si="83"/>
        <v>3401.01</v>
      </c>
      <c r="C5338">
        <f>B5338*Solar!$B$2</f>
        <v>676.80099000000007</v>
      </c>
    </row>
    <row r="5339" spans="1:3" x14ac:dyDescent="0.35">
      <c r="A5339">
        <v>399.16199999999998</v>
      </c>
      <c r="B5339">
        <f t="shared" si="83"/>
        <v>3991.62</v>
      </c>
      <c r="C5339">
        <f>B5339*Solar!$B$2</f>
        <v>794.33238000000006</v>
      </c>
    </row>
    <row r="5340" spans="1:3" x14ac:dyDescent="0.35">
      <c r="A5340">
        <v>455.99099999999999</v>
      </c>
      <c r="B5340">
        <f t="shared" si="83"/>
        <v>4559.91</v>
      </c>
      <c r="C5340">
        <f>B5340*Solar!$B$2</f>
        <v>907.42209000000003</v>
      </c>
    </row>
    <row r="5341" spans="1:3" x14ac:dyDescent="0.35">
      <c r="A5341">
        <v>489.59300000000002</v>
      </c>
      <c r="B5341">
        <f t="shared" si="83"/>
        <v>4895.93</v>
      </c>
      <c r="C5341">
        <f>B5341*Solar!$B$2</f>
        <v>974.29007000000013</v>
      </c>
    </row>
    <row r="5342" spans="1:3" x14ac:dyDescent="0.35">
      <c r="A5342">
        <v>491.53899999999999</v>
      </c>
      <c r="B5342">
        <f t="shared" si="83"/>
        <v>4915.3899999999994</v>
      </c>
      <c r="C5342">
        <f>B5342*Solar!$B$2</f>
        <v>978.16260999999997</v>
      </c>
    </row>
    <row r="5343" spans="1:3" x14ac:dyDescent="0.35">
      <c r="A5343">
        <v>454.892</v>
      </c>
      <c r="B5343">
        <f t="shared" si="83"/>
        <v>4548.92</v>
      </c>
      <c r="C5343">
        <f>B5343*Solar!$B$2</f>
        <v>905.23508000000004</v>
      </c>
    </row>
    <row r="5344" spans="1:3" x14ac:dyDescent="0.35">
      <c r="A5344">
        <v>376.93799999999999</v>
      </c>
      <c r="B5344">
        <f t="shared" si="83"/>
        <v>3769.38</v>
      </c>
      <c r="C5344">
        <f>B5344*Solar!$B$2</f>
        <v>750.10662000000002</v>
      </c>
    </row>
    <row r="5345" spans="1:3" x14ac:dyDescent="0.35">
      <c r="A5345">
        <v>281.36799999999999</v>
      </c>
      <c r="B5345">
        <f t="shared" si="83"/>
        <v>2813.68</v>
      </c>
      <c r="C5345">
        <f>B5345*Solar!$B$2</f>
        <v>559.92232000000001</v>
      </c>
    </row>
    <row r="5346" spans="1:3" x14ac:dyDescent="0.35">
      <c r="A5346">
        <v>193.67699999999999</v>
      </c>
      <c r="B5346">
        <f t="shared" si="83"/>
        <v>1936.77</v>
      </c>
      <c r="C5346">
        <f>B5346*Solar!$B$2</f>
        <v>385.41723000000002</v>
      </c>
    </row>
    <row r="5347" spans="1:3" x14ac:dyDescent="0.35">
      <c r="A5347">
        <v>99.555999999999997</v>
      </c>
      <c r="B5347">
        <f t="shared" si="83"/>
        <v>995.56</v>
      </c>
      <c r="C5347">
        <f>B5347*Solar!$B$2</f>
        <v>198.11644000000001</v>
      </c>
    </row>
    <row r="5348" spans="1:3" x14ac:dyDescent="0.35">
      <c r="A5348">
        <v>30.748999999999999</v>
      </c>
      <c r="B5348">
        <f t="shared" si="83"/>
        <v>307.49</v>
      </c>
      <c r="C5348">
        <f>B5348*Solar!$B$2</f>
        <v>61.190510000000003</v>
      </c>
    </row>
    <row r="5349" spans="1:3" x14ac:dyDescent="0.35">
      <c r="A5349">
        <v>0.67300000000000004</v>
      </c>
      <c r="B5349">
        <f t="shared" si="83"/>
        <v>6.73</v>
      </c>
      <c r="C5349">
        <f>B5349*Solar!$B$2</f>
        <v>1.3392700000000002</v>
      </c>
    </row>
    <row r="5350" spans="1:3" x14ac:dyDescent="0.35">
      <c r="A5350">
        <v>0</v>
      </c>
      <c r="B5350">
        <f t="shared" si="83"/>
        <v>0</v>
      </c>
      <c r="C5350">
        <f>B5350*Solar!$B$2</f>
        <v>0</v>
      </c>
    </row>
    <row r="5351" spans="1:3" x14ac:dyDescent="0.35">
      <c r="A5351">
        <v>0</v>
      </c>
      <c r="B5351">
        <f t="shared" si="83"/>
        <v>0</v>
      </c>
      <c r="C5351">
        <f>B5351*Solar!$B$2</f>
        <v>0</v>
      </c>
    </row>
    <row r="5352" spans="1:3" x14ac:dyDescent="0.35">
      <c r="A5352">
        <v>0</v>
      </c>
      <c r="B5352">
        <f t="shared" si="83"/>
        <v>0</v>
      </c>
      <c r="C5352">
        <f>B5352*Solar!$B$2</f>
        <v>0</v>
      </c>
    </row>
    <row r="5353" spans="1:3" x14ac:dyDescent="0.35">
      <c r="A5353">
        <v>0</v>
      </c>
      <c r="B5353">
        <f t="shared" si="83"/>
        <v>0</v>
      </c>
      <c r="C5353">
        <f>B5353*Solar!$B$2</f>
        <v>0</v>
      </c>
    </row>
    <row r="5354" spans="1:3" x14ac:dyDescent="0.35">
      <c r="A5354">
        <v>0</v>
      </c>
      <c r="B5354">
        <f t="shared" si="83"/>
        <v>0</v>
      </c>
      <c r="C5354">
        <f>B5354*Solar!$B$2</f>
        <v>0</v>
      </c>
    </row>
    <row r="5355" spans="1:3" x14ac:dyDescent="0.35">
      <c r="A5355">
        <v>0</v>
      </c>
      <c r="B5355">
        <f t="shared" si="83"/>
        <v>0</v>
      </c>
      <c r="C5355">
        <f>B5355*Solar!$B$2</f>
        <v>0</v>
      </c>
    </row>
    <row r="5356" spans="1:3" x14ac:dyDescent="0.35">
      <c r="A5356">
        <v>0</v>
      </c>
      <c r="B5356">
        <f t="shared" si="83"/>
        <v>0</v>
      </c>
      <c r="C5356">
        <f>B5356*Solar!$B$2</f>
        <v>0</v>
      </c>
    </row>
    <row r="5357" spans="1:3" x14ac:dyDescent="0.35">
      <c r="A5357">
        <v>8.9999999999999993E-3</v>
      </c>
      <c r="B5357">
        <f t="shared" si="83"/>
        <v>0.09</v>
      </c>
      <c r="C5357">
        <f>B5357*Solar!$B$2</f>
        <v>1.7909999999999999E-2</v>
      </c>
    </row>
    <row r="5358" spans="1:3" x14ac:dyDescent="0.35">
      <c r="A5358">
        <v>12.318</v>
      </c>
      <c r="B5358">
        <f t="shared" si="83"/>
        <v>123.17999999999999</v>
      </c>
      <c r="C5358">
        <f>B5358*Solar!$B$2</f>
        <v>24.512820000000001</v>
      </c>
    </row>
    <row r="5359" spans="1:3" x14ac:dyDescent="0.35">
      <c r="A5359">
        <v>74.459999999999994</v>
      </c>
      <c r="B5359">
        <f t="shared" si="83"/>
        <v>744.59999999999991</v>
      </c>
      <c r="C5359">
        <f>B5359*Solar!$B$2</f>
        <v>148.1754</v>
      </c>
    </row>
    <row r="5360" spans="1:3" x14ac:dyDescent="0.35">
      <c r="A5360">
        <v>171.50200000000001</v>
      </c>
      <c r="B5360">
        <f t="shared" si="83"/>
        <v>1715.02</v>
      </c>
      <c r="C5360">
        <f>B5360*Solar!$B$2</f>
        <v>341.28898000000004</v>
      </c>
    </row>
    <row r="5361" spans="1:3" x14ac:dyDescent="0.35">
      <c r="A5361">
        <v>270.00200000000001</v>
      </c>
      <c r="B5361">
        <f t="shared" si="83"/>
        <v>2700.02</v>
      </c>
      <c r="C5361">
        <f>B5361*Solar!$B$2</f>
        <v>537.30398000000002</v>
      </c>
    </row>
    <row r="5362" spans="1:3" x14ac:dyDescent="0.35">
      <c r="A5362">
        <v>357.25200000000001</v>
      </c>
      <c r="B5362">
        <f t="shared" si="83"/>
        <v>3572.52</v>
      </c>
      <c r="C5362">
        <f>B5362*Solar!$B$2</f>
        <v>710.93148000000008</v>
      </c>
    </row>
    <row r="5363" spans="1:3" x14ac:dyDescent="0.35">
      <c r="A5363">
        <v>422.51600000000002</v>
      </c>
      <c r="B5363">
        <f t="shared" si="83"/>
        <v>4225.16</v>
      </c>
      <c r="C5363">
        <f>B5363*Solar!$B$2</f>
        <v>840.80683999999997</v>
      </c>
    </row>
    <row r="5364" spans="1:3" x14ac:dyDescent="0.35">
      <c r="A5364">
        <v>481.90699999999998</v>
      </c>
      <c r="B5364">
        <f t="shared" si="83"/>
        <v>4819.07</v>
      </c>
      <c r="C5364">
        <f>B5364*Solar!$B$2</f>
        <v>958.99492999999995</v>
      </c>
    </row>
    <row r="5365" spans="1:3" x14ac:dyDescent="0.35">
      <c r="A5365">
        <v>512.04999999999995</v>
      </c>
      <c r="B5365">
        <f t="shared" si="83"/>
        <v>5120.5</v>
      </c>
      <c r="C5365">
        <f>B5365*Solar!$B$2</f>
        <v>1018.9795</v>
      </c>
    </row>
    <row r="5366" spans="1:3" x14ac:dyDescent="0.35">
      <c r="A5366">
        <v>490.16399999999999</v>
      </c>
      <c r="B5366">
        <f t="shared" si="83"/>
        <v>4901.6399999999994</v>
      </c>
      <c r="C5366">
        <f>B5366*Solar!$B$2</f>
        <v>975.42635999999993</v>
      </c>
    </row>
    <row r="5367" spans="1:3" x14ac:dyDescent="0.35">
      <c r="A5367">
        <v>434.57299999999998</v>
      </c>
      <c r="B5367">
        <f t="shared" si="83"/>
        <v>4345.7299999999996</v>
      </c>
      <c r="C5367">
        <f>B5367*Solar!$B$2</f>
        <v>864.80026999999995</v>
      </c>
    </row>
    <row r="5368" spans="1:3" x14ac:dyDescent="0.35">
      <c r="A5368">
        <v>369.06900000000002</v>
      </c>
      <c r="B5368">
        <f t="shared" si="83"/>
        <v>3690.69</v>
      </c>
      <c r="C5368">
        <f>B5368*Solar!$B$2</f>
        <v>734.44731000000002</v>
      </c>
    </row>
    <row r="5369" spans="1:3" x14ac:dyDescent="0.35">
      <c r="A5369">
        <v>282.72399999999999</v>
      </c>
      <c r="B5369">
        <f t="shared" si="83"/>
        <v>2827.24</v>
      </c>
      <c r="C5369">
        <f>B5369*Solar!$B$2</f>
        <v>562.62076000000002</v>
      </c>
    </row>
    <row r="5370" spans="1:3" x14ac:dyDescent="0.35">
      <c r="A5370">
        <v>201.738</v>
      </c>
      <c r="B5370">
        <f t="shared" si="83"/>
        <v>2017.38</v>
      </c>
      <c r="C5370">
        <f>B5370*Solar!$B$2</f>
        <v>401.45862000000005</v>
      </c>
    </row>
    <row r="5371" spans="1:3" x14ac:dyDescent="0.35">
      <c r="A5371">
        <v>107.931</v>
      </c>
      <c r="B5371">
        <f t="shared" si="83"/>
        <v>1079.31</v>
      </c>
      <c r="C5371">
        <f>B5371*Solar!$B$2</f>
        <v>214.78269</v>
      </c>
    </row>
    <row r="5372" spans="1:3" x14ac:dyDescent="0.35">
      <c r="A5372">
        <v>30.111999999999998</v>
      </c>
      <c r="B5372">
        <f t="shared" si="83"/>
        <v>301.12</v>
      </c>
      <c r="C5372">
        <f>B5372*Solar!$B$2</f>
        <v>59.922880000000006</v>
      </c>
    </row>
    <row r="5373" spans="1:3" x14ac:dyDescent="0.35">
      <c r="A5373">
        <v>0.57599999999999996</v>
      </c>
      <c r="B5373">
        <f t="shared" si="83"/>
        <v>5.76</v>
      </c>
      <c r="C5373">
        <f>B5373*Solar!$B$2</f>
        <v>1.1462399999999999</v>
      </c>
    </row>
    <row r="5374" spans="1:3" x14ac:dyDescent="0.35">
      <c r="A5374">
        <v>0</v>
      </c>
      <c r="B5374">
        <f t="shared" si="83"/>
        <v>0</v>
      </c>
      <c r="C5374">
        <f>B5374*Solar!$B$2</f>
        <v>0</v>
      </c>
    </row>
    <row r="5375" spans="1:3" x14ac:dyDescent="0.35">
      <c r="A5375">
        <v>0</v>
      </c>
      <c r="B5375">
        <f t="shared" si="83"/>
        <v>0</v>
      </c>
      <c r="C5375">
        <f>B5375*Solar!$B$2</f>
        <v>0</v>
      </c>
    </row>
    <row r="5376" spans="1:3" x14ac:dyDescent="0.35">
      <c r="A5376">
        <v>0</v>
      </c>
      <c r="B5376">
        <f t="shared" si="83"/>
        <v>0</v>
      </c>
      <c r="C5376">
        <f>B5376*Solar!$B$2</f>
        <v>0</v>
      </c>
    </row>
    <row r="5377" spans="1:3" x14ac:dyDescent="0.35">
      <c r="A5377">
        <v>0</v>
      </c>
      <c r="B5377">
        <f t="shared" si="83"/>
        <v>0</v>
      </c>
      <c r="C5377">
        <f>B5377*Solar!$B$2</f>
        <v>0</v>
      </c>
    </row>
    <row r="5378" spans="1:3" x14ac:dyDescent="0.35">
      <c r="A5378">
        <v>0</v>
      </c>
      <c r="B5378">
        <f t="shared" si="83"/>
        <v>0</v>
      </c>
      <c r="C5378">
        <f>B5378*Solar!$B$2</f>
        <v>0</v>
      </c>
    </row>
    <row r="5379" spans="1:3" x14ac:dyDescent="0.35">
      <c r="A5379">
        <v>0</v>
      </c>
      <c r="B5379">
        <f t="shared" ref="B5379:B5442" si="84">A5379*10</f>
        <v>0</v>
      </c>
      <c r="C5379">
        <f>B5379*Solar!$B$2</f>
        <v>0</v>
      </c>
    </row>
    <row r="5380" spans="1:3" x14ac:dyDescent="0.35">
      <c r="A5380">
        <v>0</v>
      </c>
      <c r="B5380">
        <f t="shared" si="84"/>
        <v>0</v>
      </c>
      <c r="C5380">
        <f>B5380*Solar!$B$2</f>
        <v>0</v>
      </c>
    </row>
    <row r="5381" spans="1:3" x14ac:dyDescent="0.35">
      <c r="A5381">
        <v>0</v>
      </c>
      <c r="B5381">
        <f t="shared" si="84"/>
        <v>0</v>
      </c>
      <c r="C5381">
        <f>B5381*Solar!$B$2</f>
        <v>0</v>
      </c>
    </row>
    <row r="5382" spans="1:3" x14ac:dyDescent="0.35">
      <c r="A5382">
        <v>10.904</v>
      </c>
      <c r="B5382">
        <f t="shared" si="84"/>
        <v>109.03999999999999</v>
      </c>
      <c r="C5382">
        <f>B5382*Solar!$B$2</f>
        <v>21.69896</v>
      </c>
    </row>
    <row r="5383" spans="1:3" x14ac:dyDescent="0.35">
      <c r="A5383">
        <v>81.256</v>
      </c>
      <c r="B5383">
        <f t="shared" si="84"/>
        <v>812.56</v>
      </c>
      <c r="C5383">
        <f>B5383*Solar!$B$2</f>
        <v>161.69944000000001</v>
      </c>
    </row>
    <row r="5384" spans="1:3" x14ac:dyDescent="0.35">
      <c r="A5384">
        <v>187.70500000000001</v>
      </c>
      <c r="B5384">
        <f t="shared" si="84"/>
        <v>1877.0500000000002</v>
      </c>
      <c r="C5384">
        <f>B5384*Solar!$B$2</f>
        <v>373.53295000000003</v>
      </c>
    </row>
    <row r="5385" spans="1:3" x14ac:dyDescent="0.35">
      <c r="A5385">
        <v>301.88799999999998</v>
      </c>
      <c r="B5385">
        <f t="shared" si="84"/>
        <v>3018.8799999999997</v>
      </c>
      <c r="C5385">
        <f>B5385*Solar!$B$2</f>
        <v>600.75711999999999</v>
      </c>
    </row>
    <row r="5386" spans="1:3" x14ac:dyDescent="0.35">
      <c r="A5386">
        <v>383.70699999999999</v>
      </c>
      <c r="B5386">
        <f t="shared" si="84"/>
        <v>3837.0699999999997</v>
      </c>
      <c r="C5386">
        <f>B5386*Solar!$B$2</f>
        <v>763.57692999999995</v>
      </c>
    </row>
    <row r="5387" spans="1:3" x14ac:dyDescent="0.35">
      <c r="A5387">
        <v>487.697</v>
      </c>
      <c r="B5387">
        <f t="shared" si="84"/>
        <v>4876.97</v>
      </c>
      <c r="C5387">
        <f>B5387*Solar!$B$2</f>
        <v>970.51703000000009</v>
      </c>
    </row>
    <row r="5388" spans="1:3" x14ac:dyDescent="0.35">
      <c r="A5388">
        <v>512.25900000000001</v>
      </c>
      <c r="B5388">
        <f t="shared" si="84"/>
        <v>5122.59</v>
      </c>
      <c r="C5388">
        <f>B5388*Solar!$B$2</f>
        <v>1019.3954100000001</v>
      </c>
    </row>
    <row r="5389" spans="1:3" x14ac:dyDescent="0.35">
      <c r="A5389">
        <v>522.47799999999995</v>
      </c>
      <c r="B5389">
        <f t="shared" si="84"/>
        <v>5224.78</v>
      </c>
      <c r="C5389">
        <f>B5389*Solar!$B$2</f>
        <v>1039.7312199999999</v>
      </c>
    </row>
    <row r="5390" spans="1:3" x14ac:dyDescent="0.35">
      <c r="A5390">
        <v>486.87099999999998</v>
      </c>
      <c r="B5390">
        <f t="shared" si="84"/>
        <v>4868.71</v>
      </c>
      <c r="C5390">
        <f>B5390*Solar!$B$2</f>
        <v>968.87329000000011</v>
      </c>
    </row>
    <row r="5391" spans="1:3" x14ac:dyDescent="0.35">
      <c r="A5391">
        <v>455.65</v>
      </c>
      <c r="B5391">
        <f t="shared" si="84"/>
        <v>4556.5</v>
      </c>
      <c r="C5391">
        <f>B5391*Solar!$B$2</f>
        <v>906.74350000000004</v>
      </c>
    </row>
    <row r="5392" spans="1:3" x14ac:dyDescent="0.35">
      <c r="A5392">
        <v>401.238</v>
      </c>
      <c r="B5392">
        <f t="shared" si="84"/>
        <v>4012.38</v>
      </c>
      <c r="C5392">
        <f>B5392*Solar!$B$2</f>
        <v>798.46362000000011</v>
      </c>
    </row>
    <row r="5393" spans="1:3" x14ac:dyDescent="0.35">
      <c r="A5393">
        <v>306.22399999999999</v>
      </c>
      <c r="B5393">
        <f t="shared" si="84"/>
        <v>3062.24</v>
      </c>
      <c r="C5393">
        <f>B5393*Solar!$B$2</f>
        <v>609.38576</v>
      </c>
    </row>
    <row r="5394" spans="1:3" x14ac:dyDescent="0.35">
      <c r="A5394">
        <v>208.459</v>
      </c>
      <c r="B5394">
        <f t="shared" si="84"/>
        <v>2084.59</v>
      </c>
      <c r="C5394">
        <f>B5394*Solar!$B$2</f>
        <v>414.83341000000007</v>
      </c>
    </row>
    <row r="5395" spans="1:3" x14ac:dyDescent="0.35">
      <c r="A5395">
        <v>120.11799999999999</v>
      </c>
      <c r="B5395">
        <f t="shared" si="84"/>
        <v>1201.1799999999998</v>
      </c>
      <c r="C5395">
        <f>B5395*Solar!$B$2</f>
        <v>239.03481999999997</v>
      </c>
    </row>
    <row r="5396" spans="1:3" x14ac:dyDescent="0.35">
      <c r="A5396">
        <v>32.197000000000003</v>
      </c>
      <c r="B5396">
        <f t="shared" si="84"/>
        <v>321.97000000000003</v>
      </c>
      <c r="C5396">
        <f>B5396*Solar!$B$2</f>
        <v>64.072030000000012</v>
      </c>
    </row>
    <row r="5397" spans="1:3" x14ac:dyDescent="0.35">
      <c r="A5397">
        <v>0.42299999999999999</v>
      </c>
      <c r="B5397">
        <f t="shared" si="84"/>
        <v>4.2299999999999995</v>
      </c>
      <c r="C5397">
        <f>B5397*Solar!$B$2</f>
        <v>0.84176999999999991</v>
      </c>
    </row>
    <row r="5398" spans="1:3" x14ac:dyDescent="0.35">
      <c r="A5398">
        <v>0</v>
      </c>
      <c r="B5398">
        <f t="shared" si="84"/>
        <v>0</v>
      </c>
      <c r="C5398">
        <f>B5398*Solar!$B$2</f>
        <v>0</v>
      </c>
    </row>
    <row r="5399" spans="1:3" x14ac:dyDescent="0.35">
      <c r="A5399">
        <v>0</v>
      </c>
      <c r="B5399">
        <f t="shared" si="84"/>
        <v>0</v>
      </c>
      <c r="C5399">
        <f>B5399*Solar!$B$2</f>
        <v>0</v>
      </c>
    </row>
    <row r="5400" spans="1:3" x14ac:dyDescent="0.35">
      <c r="A5400">
        <v>0</v>
      </c>
      <c r="B5400">
        <f t="shared" si="84"/>
        <v>0</v>
      </c>
      <c r="C5400">
        <f>B5400*Solar!$B$2</f>
        <v>0</v>
      </c>
    </row>
    <row r="5401" spans="1:3" x14ac:dyDescent="0.35">
      <c r="A5401">
        <v>0</v>
      </c>
      <c r="B5401">
        <f t="shared" si="84"/>
        <v>0</v>
      </c>
      <c r="C5401">
        <f>B5401*Solar!$B$2</f>
        <v>0</v>
      </c>
    </row>
    <row r="5402" spans="1:3" x14ac:dyDescent="0.35">
      <c r="A5402">
        <v>0</v>
      </c>
      <c r="B5402">
        <f t="shared" si="84"/>
        <v>0</v>
      </c>
      <c r="C5402">
        <f>B5402*Solar!$B$2</f>
        <v>0</v>
      </c>
    </row>
    <row r="5403" spans="1:3" x14ac:dyDescent="0.35">
      <c r="A5403">
        <v>0</v>
      </c>
      <c r="B5403">
        <f t="shared" si="84"/>
        <v>0</v>
      </c>
      <c r="C5403">
        <f>B5403*Solar!$B$2</f>
        <v>0</v>
      </c>
    </row>
    <row r="5404" spans="1:3" x14ac:dyDescent="0.35">
      <c r="A5404">
        <v>0</v>
      </c>
      <c r="B5404">
        <f t="shared" si="84"/>
        <v>0</v>
      </c>
      <c r="C5404">
        <f>B5404*Solar!$B$2</f>
        <v>0</v>
      </c>
    </row>
    <row r="5405" spans="1:3" x14ac:dyDescent="0.35">
      <c r="A5405">
        <v>0</v>
      </c>
      <c r="B5405">
        <f t="shared" si="84"/>
        <v>0</v>
      </c>
      <c r="C5405">
        <f>B5405*Solar!$B$2</f>
        <v>0</v>
      </c>
    </row>
    <row r="5406" spans="1:3" x14ac:dyDescent="0.35">
      <c r="A5406">
        <v>10.119999999999999</v>
      </c>
      <c r="B5406">
        <f t="shared" si="84"/>
        <v>101.19999999999999</v>
      </c>
      <c r="C5406">
        <f>B5406*Solar!$B$2</f>
        <v>20.1388</v>
      </c>
    </row>
    <row r="5407" spans="1:3" x14ac:dyDescent="0.35">
      <c r="A5407">
        <v>63.792000000000002</v>
      </c>
      <c r="B5407">
        <f t="shared" si="84"/>
        <v>637.92000000000007</v>
      </c>
      <c r="C5407">
        <f>B5407*Solar!$B$2</f>
        <v>126.94608000000002</v>
      </c>
    </row>
    <row r="5408" spans="1:3" x14ac:dyDescent="0.35">
      <c r="A5408">
        <v>152.27500000000001</v>
      </c>
      <c r="B5408">
        <f t="shared" si="84"/>
        <v>1522.75</v>
      </c>
      <c r="C5408">
        <f>B5408*Solar!$B$2</f>
        <v>303.02725000000004</v>
      </c>
    </row>
    <row r="5409" spans="1:3" x14ac:dyDescent="0.35">
      <c r="A5409">
        <v>247.94300000000001</v>
      </c>
      <c r="B5409">
        <f t="shared" si="84"/>
        <v>2479.4300000000003</v>
      </c>
      <c r="C5409">
        <f>B5409*Solar!$B$2</f>
        <v>493.4065700000001</v>
      </c>
    </row>
    <row r="5410" spans="1:3" x14ac:dyDescent="0.35">
      <c r="A5410">
        <v>348.94099999999997</v>
      </c>
      <c r="B5410">
        <f t="shared" si="84"/>
        <v>3489.41</v>
      </c>
      <c r="C5410">
        <f>B5410*Solar!$B$2</f>
        <v>694.39259000000004</v>
      </c>
    </row>
    <row r="5411" spans="1:3" x14ac:dyDescent="0.35">
      <c r="A5411">
        <v>447.23500000000001</v>
      </c>
      <c r="B5411">
        <f t="shared" si="84"/>
        <v>4472.3500000000004</v>
      </c>
      <c r="C5411">
        <f>B5411*Solar!$B$2</f>
        <v>889.99765000000014</v>
      </c>
    </row>
    <row r="5412" spans="1:3" x14ac:dyDescent="0.35">
      <c r="A5412">
        <v>497.07900000000001</v>
      </c>
      <c r="B5412">
        <f t="shared" si="84"/>
        <v>4970.79</v>
      </c>
      <c r="C5412">
        <f>B5412*Solar!$B$2</f>
        <v>989.18721000000005</v>
      </c>
    </row>
    <row r="5413" spans="1:3" x14ac:dyDescent="0.35">
      <c r="A5413">
        <v>525.83299999999997</v>
      </c>
      <c r="B5413">
        <f t="shared" si="84"/>
        <v>5258.33</v>
      </c>
      <c r="C5413">
        <f>B5413*Solar!$B$2</f>
        <v>1046.4076700000001</v>
      </c>
    </row>
    <row r="5414" spans="1:3" x14ac:dyDescent="0.35">
      <c r="A5414">
        <v>557.10400000000004</v>
      </c>
      <c r="B5414">
        <f t="shared" si="84"/>
        <v>5571.0400000000009</v>
      </c>
      <c r="C5414">
        <f>B5414*Solar!$B$2</f>
        <v>1108.6369600000003</v>
      </c>
    </row>
    <row r="5415" spans="1:3" x14ac:dyDescent="0.35">
      <c r="A5415">
        <v>461.33600000000001</v>
      </c>
      <c r="B5415">
        <f t="shared" si="84"/>
        <v>4613.3600000000006</v>
      </c>
      <c r="C5415">
        <f>B5415*Solar!$B$2</f>
        <v>918.0586400000002</v>
      </c>
    </row>
    <row r="5416" spans="1:3" x14ac:dyDescent="0.35">
      <c r="A5416">
        <v>412.27499999999998</v>
      </c>
      <c r="B5416">
        <f t="shared" si="84"/>
        <v>4122.75</v>
      </c>
      <c r="C5416">
        <f>B5416*Solar!$B$2</f>
        <v>820.42725000000007</v>
      </c>
    </row>
    <row r="5417" spans="1:3" x14ac:dyDescent="0.35">
      <c r="A5417">
        <v>313.42500000000001</v>
      </c>
      <c r="B5417">
        <f t="shared" si="84"/>
        <v>3134.25</v>
      </c>
      <c r="C5417">
        <f>B5417*Solar!$B$2</f>
        <v>623.71575000000007</v>
      </c>
    </row>
    <row r="5418" spans="1:3" x14ac:dyDescent="0.35">
      <c r="A5418">
        <v>200.29400000000001</v>
      </c>
      <c r="B5418">
        <f t="shared" si="84"/>
        <v>2002.94</v>
      </c>
      <c r="C5418">
        <f>B5418*Solar!$B$2</f>
        <v>398.58506000000006</v>
      </c>
    </row>
    <row r="5419" spans="1:3" x14ac:dyDescent="0.35">
      <c r="A5419">
        <v>109.246</v>
      </c>
      <c r="B5419">
        <f t="shared" si="84"/>
        <v>1092.46</v>
      </c>
      <c r="C5419">
        <f>B5419*Solar!$B$2</f>
        <v>217.39954000000003</v>
      </c>
    </row>
    <row r="5420" spans="1:3" x14ac:dyDescent="0.35">
      <c r="A5420">
        <v>26.324000000000002</v>
      </c>
      <c r="B5420">
        <f t="shared" si="84"/>
        <v>263.24</v>
      </c>
      <c r="C5420">
        <f>B5420*Solar!$B$2</f>
        <v>52.384760000000007</v>
      </c>
    </row>
    <row r="5421" spans="1:3" x14ac:dyDescent="0.35">
      <c r="A5421">
        <v>0.23300000000000001</v>
      </c>
      <c r="B5421">
        <f t="shared" si="84"/>
        <v>2.33</v>
      </c>
      <c r="C5421">
        <f>B5421*Solar!$B$2</f>
        <v>0.46367000000000003</v>
      </c>
    </row>
    <row r="5422" spans="1:3" x14ac:dyDescent="0.35">
      <c r="A5422">
        <v>0</v>
      </c>
      <c r="B5422">
        <f t="shared" si="84"/>
        <v>0</v>
      </c>
      <c r="C5422">
        <f>B5422*Solar!$B$2</f>
        <v>0</v>
      </c>
    </row>
    <row r="5423" spans="1:3" x14ac:dyDescent="0.35">
      <c r="A5423">
        <v>0</v>
      </c>
      <c r="B5423">
        <f t="shared" si="84"/>
        <v>0</v>
      </c>
      <c r="C5423">
        <f>B5423*Solar!$B$2</f>
        <v>0</v>
      </c>
    </row>
    <row r="5424" spans="1:3" x14ac:dyDescent="0.35">
      <c r="A5424">
        <v>0</v>
      </c>
      <c r="B5424">
        <f t="shared" si="84"/>
        <v>0</v>
      </c>
      <c r="C5424">
        <f>B5424*Solar!$B$2</f>
        <v>0</v>
      </c>
    </row>
    <row r="5425" spans="1:3" x14ac:dyDescent="0.35">
      <c r="A5425">
        <v>0</v>
      </c>
      <c r="B5425">
        <f t="shared" si="84"/>
        <v>0</v>
      </c>
      <c r="C5425">
        <f>B5425*Solar!$B$2</f>
        <v>0</v>
      </c>
    </row>
    <row r="5426" spans="1:3" x14ac:dyDescent="0.35">
      <c r="A5426">
        <v>0</v>
      </c>
      <c r="B5426">
        <f t="shared" si="84"/>
        <v>0</v>
      </c>
      <c r="C5426">
        <f>B5426*Solar!$B$2</f>
        <v>0</v>
      </c>
    </row>
    <row r="5427" spans="1:3" x14ac:dyDescent="0.35">
      <c r="A5427">
        <v>0</v>
      </c>
      <c r="B5427">
        <f t="shared" si="84"/>
        <v>0</v>
      </c>
      <c r="C5427">
        <f>B5427*Solar!$B$2</f>
        <v>0</v>
      </c>
    </row>
    <row r="5428" spans="1:3" x14ac:dyDescent="0.35">
      <c r="A5428">
        <v>0</v>
      </c>
      <c r="B5428">
        <f t="shared" si="84"/>
        <v>0</v>
      </c>
      <c r="C5428">
        <f>B5428*Solar!$B$2</f>
        <v>0</v>
      </c>
    </row>
    <row r="5429" spans="1:3" x14ac:dyDescent="0.35">
      <c r="A5429">
        <v>0</v>
      </c>
      <c r="B5429">
        <f t="shared" si="84"/>
        <v>0</v>
      </c>
      <c r="C5429">
        <f>B5429*Solar!$B$2</f>
        <v>0</v>
      </c>
    </row>
    <row r="5430" spans="1:3" x14ac:dyDescent="0.35">
      <c r="A5430">
        <v>7.6020000000000003</v>
      </c>
      <c r="B5430">
        <f t="shared" si="84"/>
        <v>76.02000000000001</v>
      </c>
      <c r="C5430">
        <f>B5430*Solar!$B$2</f>
        <v>15.127980000000003</v>
      </c>
    </row>
    <row r="5431" spans="1:3" x14ac:dyDescent="0.35">
      <c r="A5431">
        <v>59.473999999999997</v>
      </c>
      <c r="B5431">
        <f t="shared" si="84"/>
        <v>594.74</v>
      </c>
      <c r="C5431">
        <f>B5431*Solar!$B$2</f>
        <v>118.35326000000001</v>
      </c>
    </row>
    <row r="5432" spans="1:3" x14ac:dyDescent="0.35">
      <c r="A5432">
        <v>154.00200000000001</v>
      </c>
      <c r="B5432">
        <f t="shared" si="84"/>
        <v>1540.02</v>
      </c>
      <c r="C5432">
        <f>B5432*Solar!$B$2</f>
        <v>306.46397999999999</v>
      </c>
    </row>
    <row r="5433" spans="1:3" x14ac:dyDescent="0.35">
      <c r="A5433">
        <v>268.58</v>
      </c>
      <c r="B5433">
        <f t="shared" si="84"/>
        <v>2685.7999999999997</v>
      </c>
      <c r="C5433">
        <f>B5433*Solar!$B$2</f>
        <v>534.4742</v>
      </c>
    </row>
    <row r="5434" spans="1:3" x14ac:dyDescent="0.35">
      <c r="A5434">
        <v>364.27199999999999</v>
      </c>
      <c r="B5434">
        <f t="shared" si="84"/>
        <v>3642.72</v>
      </c>
      <c r="C5434">
        <f>B5434*Solar!$B$2</f>
        <v>724.90128000000004</v>
      </c>
    </row>
    <row r="5435" spans="1:3" x14ac:dyDescent="0.35">
      <c r="A5435">
        <v>444.33199999999999</v>
      </c>
      <c r="B5435">
        <f t="shared" si="84"/>
        <v>4443.32</v>
      </c>
      <c r="C5435">
        <f>B5435*Solar!$B$2</f>
        <v>884.22068000000002</v>
      </c>
    </row>
    <row r="5436" spans="1:3" x14ac:dyDescent="0.35">
      <c r="A5436">
        <v>479.95800000000003</v>
      </c>
      <c r="B5436">
        <f t="shared" si="84"/>
        <v>4799.58</v>
      </c>
      <c r="C5436">
        <f>B5436*Solar!$B$2</f>
        <v>955.11642000000006</v>
      </c>
    </row>
    <row r="5437" spans="1:3" x14ac:dyDescent="0.35">
      <c r="A5437">
        <v>454.185</v>
      </c>
      <c r="B5437">
        <f t="shared" si="84"/>
        <v>4541.8500000000004</v>
      </c>
      <c r="C5437">
        <f>B5437*Solar!$B$2</f>
        <v>903.82815000000016</v>
      </c>
    </row>
    <row r="5438" spans="1:3" x14ac:dyDescent="0.35">
      <c r="A5438">
        <v>447.20499999999998</v>
      </c>
      <c r="B5438">
        <f t="shared" si="84"/>
        <v>4472.05</v>
      </c>
      <c r="C5438">
        <f>B5438*Solar!$B$2</f>
        <v>889.93795000000011</v>
      </c>
    </row>
    <row r="5439" spans="1:3" x14ac:dyDescent="0.35">
      <c r="A5439">
        <v>415.82799999999997</v>
      </c>
      <c r="B5439">
        <f t="shared" si="84"/>
        <v>4158.28</v>
      </c>
      <c r="C5439">
        <f>B5439*Solar!$B$2</f>
        <v>827.49771999999996</v>
      </c>
    </row>
    <row r="5440" spans="1:3" x14ac:dyDescent="0.35">
      <c r="A5440">
        <v>390.71199999999999</v>
      </c>
      <c r="B5440">
        <f t="shared" si="84"/>
        <v>3907.12</v>
      </c>
      <c r="C5440">
        <f>B5440*Solar!$B$2</f>
        <v>777.51688000000001</v>
      </c>
    </row>
    <row r="5441" spans="1:3" x14ac:dyDescent="0.35">
      <c r="A5441">
        <v>281.73500000000001</v>
      </c>
      <c r="B5441">
        <f t="shared" si="84"/>
        <v>2817.3500000000004</v>
      </c>
      <c r="C5441">
        <f>B5441*Solar!$B$2</f>
        <v>560.65265000000011</v>
      </c>
    </row>
    <row r="5442" spans="1:3" x14ac:dyDescent="0.35">
      <c r="A5442">
        <v>210.44300000000001</v>
      </c>
      <c r="B5442">
        <f t="shared" si="84"/>
        <v>2104.4300000000003</v>
      </c>
      <c r="C5442">
        <f>B5442*Solar!$B$2</f>
        <v>418.7815700000001</v>
      </c>
    </row>
    <row r="5443" spans="1:3" x14ac:dyDescent="0.35">
      <c r="A5443">
        <v>103.795</v>
      </c>
      <c r="B5443">
        <f t="shared" ref="B5443:B5506" si="85">A5443*10</f>
        <v>1037.95</v>
      </c>
      <c r="C5443">
        <f>B5443*Solar!$B$2</f>
        <v>206.55205000000001</v>
      </c>
    </row>
    <row r="5444" spans="1:3" x14ac:dyDescent="0.35">
      <c r="A5444">
        <v>26.803000000000001</v>
      </c>
      <c r="B5444">
        <f t="shared" si="85"/>
        <v>268.03000000000003</v>
      </c>
      <c r="C5444">
        <f>B5444*Solar!$B$2</f>
        <v>53.337970000000006</v>
      </c>
    </row>
    <row r="5445" spans="1:3" x14ac:dyDescent="0.35">
      <c r="A5445">
        <v>0.113</v>
      </c>
      <c r="B5445">
        <f t="shared" si="85"/>
        <v>1.1300000000000001</v>
      </c>
      <c r="C5445">
        <f>B5445*Solar!$B$2</f>
        <v>0.22487000000000004</v>
      </c>
    </row>
    <row r="5446" spans="1:3" x14ac:dyDescent="0.35">
      <c r="A5446">
        <v>0</v>
      </c>
      <c r="B5446">
        <f t="shared" si="85"/>
        <v>0</v>
      </c>
      <c r="C5446">
        <f>B5446*Solar!$B$2</f>
        <v>0</v>
      </c>
    </row>
    <row r="5447" spans="1:3" x14ac:dyDescent="0.35">
      <c r="A5447">
        <v>0</v>
      </c>
      <c r="B5447">
        <f t="shared" si="85"/>
        <v>0</v>
      </c>
      <c r="C5447">
        <f>B5447*Solar!$B$2</f>
        <v>0</v>
      </c>
    </row>
    <row r="5448" spans="1:3" x14ac:dyDescent="0.35">
      <c r="A5448">
        <v>0</v>
      </c>
      <c r="B5448">
        <f t="shared" si="85"/>
        <v>0</v>
      </c>
      <c r="C5448">
        <f>B5448*Solar!$B$2</f>
        <v>0</v>
      </c>
    </row>
    <row r="5449" spans="1:3" x14ac:dyDescent="0.35">
      <c r="A5449">
        <v>0</v>
      </c>
      <c r="B5449">
        <f t="shared" si="85"/>
        <v>0</v>
      </c>
      <c r="C5449">
        <f>B5449*Solar!$B$2</f>
        <v>0</v>
      </c>
    </row>
    <row r="5450" spans="1:3" x14ac:dyDescent="0.35">
      <c r="A5450">
        <v>0</v>
      </c>
      <c r="B5450">
        <f t="shared" si="85"/>
        <v>0</v>
      </c>
      <c r="C5450">
        <f>B5450*Solar!$B$2</f>
        <v>0</v>
      </c>
    </row>
    <row r="5451" spans="1:3" x14ac:dyDescent="0.35">
      <c r="A5451">
        <v>0</v>
      </c>
      <c r="B5451">
        <f t="shared" si="85"/>
        <v>0</v>
      </c>
      <c r="C5451">
        <f>B5451*Solar!$B$2</f>
        <v>0</v>
      </c>
    </row>
    <row r="5452" spans="1:3" x14ac:dyDescent="0.35">
      <c r="A5452">
        <v>0</v>
      </c>
      <c r="B5452">
        <f t="shared" si="85"/>
        <v>0</v>
      </c>
      <c r="C5452">
        <f>B5452*Solar!$B$2</f>
        <v>0</v>
      </c>
    </row>
    <row r="5453" spans="1:3" x14ac:dyDescent="0.35">
      <c r="A5453">
        <v>0</v>
      </c>
      <c r="B5453">
        <f t="shared" si="85"/>
        <v>0</v>
      </c>
      <c r="C5453">
        <f>B5453*Solar!$B$2</f>
        <v>0</v>
      </c>
    </row>
    <row r="5454" spans="1:3" x14ac:dyDescent="0.35">
      <c r="A5454">
        <v>7.1040000000000001</v>
      </c>
      <c r="B5454">
        <f t="shared" si="85"/>
        <v>71.040000000000006</v>
      </c>
      <c r="C5454">
        <f>B5454*Solar!$B$2</f>
        <v>14.136960000000002</v>
      </c>
    </row>
    <row r="5455" spans="1:3" x14ac:dyDescent="0.35">
      <c r="A5455">
        <v>60.347000000000001</v>
      </c>
      <c r="B5455">
        <f t="shared" si="85"/>
        <v>603.47</v>
      </c>
      <c r="C5455">
        <f>B5455*Solar!$B$2</f>
        <v>120.09053000000002</v>
      </c>
    </row>
    <row r="5456" spans="1:3" x14ac:dyDescent="0.35">
      <c r="A5456">
        <v>153.46100000000001</v>
      </c>
      <c r="B5456">
        <f t="shared" si="85"/>
        <v>1534.6100000000001</v>
      </c>
      <c r="C5456">
        <f>B5456*Solar!$B$2</f>
        <v>305.38739000000004</v>
      </c>
    </row>
    <row r="5457" spans="1:3" x14ac:dyDescent="0.35">
      <c r="A5457">
        <v>259.149</v>
      </c>
      <c r="B5457">
        <f t="shared" si="85"/>
        <v>2591.4899999999998</v>
      </c>
      <c r="C5457">
        <f>B5457*Solar!$B$2</f>
        <v>515.70650999999998</v>
      </c>
    </row>
    <row r="5458" spans="1:3" x14ac:dyDescent="0.35">
      <c r="A5458">
        <v>352.74200000000002</v>
      </c>
      <c r="B5458">
        <f t="shared" si="85"/>
        <v>3527.42</v>
      </c>
      <c r="C5458">
        <f>B5458*Solar!$B$2</f>
        <v>701.95658000000003</v>
      </c>
    </row>
    <row r="5459" spans="1:3" x14ac:dyDescent="0.35">
      <c r="A5459">
        <v>424.43099999999998</v>
      </c>
      <c r="B5459">
        <f t="shared" si="85"/>
        <v>4244.3099999999995</v>
      </c>
      <c r="C5459">
        <f>B5459*Solar!$B$2</f>
        <v>844.61768999999993</v>
      </c>
    </row>
    <row r="5460" spans="1:3" x14ac:dyDescent="0.35">
      <c r="A5460">
        <v>486.08100000000002</v>
      </c>
      <c r="B5460">
        <f t="shared" si="85"/>
        <v>4860.8100000000004</v>
      </c>
      <c r="C5460">
        <f>B5460*Solar!$B$2</f>
        <v>967.30119000000013</v>
      </c>
    </row>
    <row r="5461" spans="1:3" x14ac:dyDescent="0.35">
      <c r="A5461">
        <v>479.22500000000002</v>
      </c>
      <c r="B5461">
        <f t="shared" si="85"/>
        <v>4792.25</v>
      </c>
      <c r="C5461">
        <f>B5461*Solar!$B$2</f>
        <v>953.65775000000008</v>
      </c>
    </row>
    <row r="5462" spans="1:3" x14ac:dyDescent="0.35">
      <c r="A5462">
        <v>471.00599999999997</v>
      </c>
      <c r="B5462">
        <f t="shared" si="85"/>
        <v>4710.0599999999995</v>
      </c>
      <c r="C5462">
        <f>B5462*Solar!$B$2</f>
        <v>937.30193999999995</v>
      </c>
    </row>
    <row r="5463" spans="1:3" x14ac:dyDescent="0.35">
      <c r="A5463">
        <v>424.06599999999997</v>
      </c>
      <c r="B5463">
        <f t="shared" si="85"/>
        <v>4240.66</v>
      </c>
      <c r="C5463">
        <f>B5463*Solar!$B$2</f>
        <v>843.89134000000001</v>
      </c>
    </row>
    <row r="5464" spans="1:3" x14ac:dyDescent="0.35">
      <c r="A5464">
        <v>352.30500000000001</v>
      </c>
      <c r="B5464">
        <f t="shared" si="85"/>
        <v>3523.05</v>
      </c>
      <c r="C5464">
        <f>B5464*Solar!$B$2</f>
        <v>701.08695000000012</v>
      </c>
    </row>
    <row r="5465" spans="1:3" x14ac:dyDescent="0.35">
      <c r="A5465">
        <v>286.56</v>
      </c>
      <c r="B5465">
        <f t="shared" si="85"/>
        <v>2865.6</v>
      </c>
      <c r="C5465">
        <f>B5465*Solar!$B$2</f>
        <v>570.25440000000003</v>
      </c>
    </row>
    <row r="5466" spans="1:3" x14ac:dyDescent="0.35">
      <c r="A5466">
        <v>187.35400000000001</v>
      </c>
      <c r="B5466">
        <f t="shared" si="85"/>
        <v>1873.5400000000002</v>
      </c>
      <c r="C5466">
        <f>B5466*Solar!$B$2</f>
        <v>372.83446000000004</v>
      </c>
    </row>
    <row r="5467" spans="1:3" x14ac:dyDescent="0.35">
      <c r="A5467">
        <v>100.45</v>
      </c>
      <c r="B5467">
        <f t="shared" si="85"/>
        <v>1004.5</v>
      </c>
      <c r="C5467">
        <f>B5467*Solar!$B$2</f>
        <v>199.8955</v>
      </c>
    </row>
    <row r="5468" spans="1:3" x14ac:dyDescent="0.35">
      <c r="A5468">
        <v>22.869</v>
      </c>
      <c r="B5468">
        <f t="shared" si="85"/>
        <v>228.69</v>
      </c>
      <c r="C5468">
        <f>B5468*Solar!$B$2</f>
        <v>45.509309999999999</v>
      </c>
    </row>
    <row r="5469" spans="1:3" x14ac:dyDescent="0.35">
      <c r="A5469">
        <v>0.14599999999999999</v>
      </c>
      <c r="B5469">
        <f t="shared" si="85"/>
        <v>1.46</v>
      </c>
      <c r="C5469">
        <f>B5469*Solar!$B$2</f>
        <v>0.29054000000000002</v>
      </c>
    </row>
    <row r="5470" spans="1:3" x14ac:dyDescent="0.35">
      <c r="A5470">
        <v>0</v>
      </c>
      <c r="B5470">
        <f t="shared" si="85"/>
        <v>0</v>
      </c>
      <c r="C5470">
        <f>B5470*Solar!$B$2</f>
        <v>0</v>
      </c>
    </row>
    <row r="5471" spans="1:3" x14ac:dyDescent="0.35">
      <c r="A5471">
        <v>0</v>
      </c>
      <c r="B5471">
        <f t="shared" si="85"/>
        <v>0</v>
      </c>
      <c r="C5471">
        <f>B5471*Solar!$B$2</f>
        <v>0</v>
      </c>
    </row>
    <row r="5472" spans="1:3" x14ac:dyDescent="0.35">
      <c r="A5472">
        <v>0</v>
      </c>
      <c r="B5472">
        <f t="shared" si="85"/>
        <v>0</v>
      </c>
      <c r="C5472">
        <f>B5472*Solar!$B$2</f>
        <v>0</v>
      </c>
    </row>
    <row r="5473" spans="1:3" x14ac:dyDescent="0.35">
      <c r="A5473">
        <v>0</v>
      </c>
      <c r="B5473">
        <f t="shared" si="85"/>
        <v>0</v>
      </c>
      <c r="C5473">
        <f>B5473*Solar!$B$2</f>
        <v>0</v>
      </c>
    </row>
    <row r="5474" spans="1:3" x14ac:dyDescent="0.35">
      <c r="A5474">
        <v>0</v>
      </c>
      <c r="B5474">
        <f t="shared" si="85"/>
        <v>0</v>
      </c>
      <c r="C5474">
        <f>B5474*Solar!$B$2</f>
        <v>0</v>
      </c>
    </row>
    <row r="5475" spans="1:3" x14ac:dyDescent="0.35">
      <c r="A5475">
        <v>0</v>
      </c>
      <c r="B5475">
        <f t="shared" si="85"/>
        <v>0</v>
      </c>
      <c r="C5475">
        <f>B5475*Solar!$B$2</f>
        <v>0</v>
      </c>
    </row>
    <row r="5476" spans="1:3" x14ac:dyDescent="0.35">
      <c r="A5476">
        <v>0</v>
      </c>
      <c r="B5476">
        <f t="shared" si="85"/>
        <v>0</v>
      </c>
      <c r="C5476">
        <f>B5476*Solar!$B$2</f>
        <v>0</v>
      </c>
    </row>
    <row r="5477" spans="1:3" x14ac:dyDescent="0.35">
      <c r="A5477">
        <v>0</v>
      </c>
      <c r="B5477">
        <f t="shared" si="85"/>
        <v>0</v>
      </c>
      <c r="C5477">
        <f>B5477*Solar!$B$2</f>
        <v>0</v>
      </c>
    </row>
    <row r="5478" spans="1:3" x14ac:dyDescent="0.35">
      <c r="A5478">
        <v>6.7640000000000002</v>
      </c>
      <c r="B5478">
        <f t="shared" si="85"/>
        <v>67.64</v>
      </c>
      <c r="C5478">
        <f>B5478*Solar!$B$2</f>
        <v>13.460360000000001</v>
      </c>
    </row>
    <row r="5479" spans="1:3" x14ac:dyDescent="0.35">
      <c r="A5479">
        <v>52.421999999999997</v>
      </c>
      <c r="B5479">
        <f t="shared" si="85"/>
        <v>524.22</v>
      </c>
      <c r="C5479">
        <f>B5479*Solar!$B$2</f>
        <v>104.31978000000001</v>
      </c>
    </row>
    <row r="5480" spans="1:3" x14ac:dyDescent="0.35">
      <c r="A5480">
        <v>139.887</v>
      </c>
      <c r="B5480">
        <f t="shared" si="85"/>
        <v>1398.87</v>
      </c>
      <c r="C5480">
        <f>B5480*Solar!$B$2</f>
        <v>278.37513000000001</v>
      </c>
    </row>
    <row r="5481" spans="1:3" x14ac:dyDescent="0.35">
      <c r="A5481">
        <v>230.53399999999999</v>
      </c>
      <c r="B5481">
        <f t="shared" si="85"/>
        <v>2305.34</v>
      </c>
      <c r="C5481">
        <f>B5481*Solar!$B$2</f>
        <v>458.76266000000004</v>
      </c>
    </row>
    <row r="5482" spans="1:3" x14ac:dyDescent="0.35">
      <c r="A5482">
        <v>343.65699999999998</v>
      </c>
      <c r="B5482">
        <f t="shared" si="85"/>
        <v>3436.5699999999997</v>
      </c>
      <c r="C5482">
        <f>B5482*Solar!$B$2</f>
        <v>683.87743</v>
      </c>
    </row>
    <row r="5483" spans="1:3" x14ac:dyDescent="0.35">
      <c r="A5483">
        <v>426.31</v>
      </c>
      <c r="B5483">
        <f t="shared" si="85"/>
        <v>4263.1000000000004</v>
      </c>
      <c r="C5483">
        <f>B5483*Solar!$B$2</f>
        <v>848.35690000000011</v>
      </c>
    </row>
    <row r="5484" spans="1:3" x14ac:dyDescent="0.35">
      <c r="A5484">
        <v>459.36799999999999</v>
      </c>
      <c r="B5484">
        <f t="shared" si="85"/>
        <v>4593.68</v>
      </c>
      <c r="C5484">
        <f>B5484*Solar!$B$2</f>
        <v>914.14232000000015</v>
      </c>
    </row>
    <row r="5485" spans="1:3" x14ac:dyDescent="0.35">
      <c r="A5485">
        <v>496.11599999999999</v>
      </c>
      <c r="B5485">
        <f t="shared" si="85"/>
        <v>4961.16</v>
      </c>
      <c r="C5485">
        <f>B5485*Solar!$B$2</f>
        <v>987.27084000000002</v>
      </c>
    </row>
    <row r="5486" spans="1:3" x14ac:dyDescent="0.35">
      <c r="A5486">
        <v>454.50200000000001</v>
      </c>
      <c r="B5486">
        <f t="shared" si="85"/>
        <v>4545.0200000000004</v>
      </c>
      <c r="C5486">
        <f>B5486*Solar!$B$2</f>
        <v>904.45898000000011</v>
      </c>
    </row>
    <row r="5487" spans="1:3" x14ac:dyDescent="0.35">
      <c r="A5487">
        <v>391.59800000000001</v>
      </c>
      <c r="B5487">
        <f t="shared" si="85"/>
        <v>3915.98</v>
      </c>
      <c r="C5487">
        <f>B5487*Solar!$B$2</f>
        <v>779.28002000000004</v>
      </c>
    </row>
    <row r="5488" spans="1:3" x14ac:dyDescent="0.35">
      <c r="A5488">
        <v>367.69799999999998</v>
      </c>
      <c r="B5488">
        <f t="shared" si="85"/>
        <v>3676.9799999999996</v>
      </c>
      <c r="C5488">
        <f>B5488*Solar!$B$2</f>
        <v>731.71902</v>
      </c>
    </row>
    <row r="5489" spans="1:3" x14ac:dyDescent="0.35">
      <c r="A5489">
        <v>266.98399999999998</v>
      </c>
      <c r="B5489">
        <f t="shared" si="85"/>
        <v>2669.8399999999997</v>
      </c>
      <c r="C5489">
        <f>B5489*Solar!$B$2</f>
        <v>531.29815999999994</v>
      </c>
    </row>
    <row r="5490" spans="1:3" x14ac:dyDescent="0.35">
      <c r="A5490">
        <v>192.339</v>
      </c>
      <c r="B5490">
        <f t="shared" si="85"/>
        <v>1923.3899999999999</v>
      </c>
      <c r="C5490">
        <f>B5490*Solar!$B$2</f>
        <v>382.75461000000001</v>
      </c>
    </row>
    <row r="5491" spans="1:3" x14ac:dyDescent="0.35">
      <c r="A5491">
        <v>99.366</v>
      </c>
      <c r="B5491">
        <f t="shared" si="85"/>
        <v>993.66</v>
      </c>
      <c r="C5491">
        <f>B5491*Solar!$B$2</f>
        <v>197.73833999999999</v>
      </c>
    </row>
    <row r="5492" spans="1:3" x14ac:dyDescent="0.35">
      <c r="A5492">
        <v>24.068000000000001</v>
      </c>
      <c r="B5492">
        <f t="shared" si="85"/>
        <v>240.68</v>
      </c>
      <c r="C5492">
        <f>B5492*Solar!$B$2</f>
        <v>47.895320000000005</v>
      </c>
    </row>
    <row r="5493" spans="1:3" x14ac:dyDescent="0.35">
      <c r="A5493">
        <v>0.152</v>
      </c>
      <c r="B5493">
        <f t="shared" si="85"/>
        <v>1.52</v>
      </c>
      <c r="C5493">
        <f>B5493*Solar!$B$2</f>
        <v>0.30248000000000003</v>
      </c>
    </row>
    <row r="5494" spans="1:3" x14ac:dyDescent="0.35">
      <c r="A5494">
        <v>0</v>
      </c>
      <c r="B5494">
        <f t="shared" si="85"/>
        <v>0</v>
      </c>
      <c r="C5494">
        <f>B5494*Solar!$B$2</f>
        <v>0</v>
      </c>
    </row>
    <row r="5495" spans="1:3" x14ac:dyDescent="0.35">
      <c r="A5495">
        <v>0</v>
      </c>
      <c r="B5495">
        <f t="shared" si="85"/>
        <v>0</v>
      </c>
      <c r="C5495">
        <f>B5495*Solar!$B$2</f>
        <v>0</v>
      </c>
    </row>
    <row r="5496" spans="1:3" x14ac:dyDescent="0.35">
      <c r="A5496">
        <v>0</v>
      </c>
      <c r="B5496">
        <f t="shared" si="85"/>
        <v>0</v>
      </c>
      <c r="C5496">
        <f>B5496*Solar!$B$2</f>
        <v>0</v>
      </c>
    </row>
    <row r="5497" spans="1:3" x14ac:dyDescent="0.35">
      <c r="A5497">
        <v>0</v>
      </c>
      <c r="B5497">
        <f t="shared" si="85"/>
        <v>0</v>
      </c>
      <c r="C5497">
        <f>B5497*Solar!$B$2</f>
        <v>0</v>
      </c>
    </row>
    <row r="5498" spans="1:3" x14ac:dyDescent="0.35">
      <c r="A5498">
        <v>0</v>
      </c>
      <c r="B5498">
        <f t="shared" si="85"/>
        <v>0</v>
      </c>
      <c r="C5498">
        <f>B5498*Solar!$B$2</f>
        <v>0</v>
      </c>
    </row>
    <row r="5499" spans="1:3" x14ac:dyDescent="0.35">
      <c r="A5499">
        <v>0</v>
      </c>
      <c r="B5499">
        <f t="shared" si="85"/>
        <v>0</v>
      </c>
      <c r="C5499">
        <f>B5499*Solar!$B$2</f>
        <v>0</v>
      </c>
    </row>
    <row r="5500" spans="1:3" x14ac:dyDescent="0.35">
      <c r="A5500">
        <v>0</v>
      </c>
      <c r="B5500">
        <f t="shared" si="85"/>
        <v>0</v>
      </c>
      <c r="C5500">
        <f>B5500*Solar!$B$2</f>
        <v>0</v>
      </c>
    </row>
    <row r="5501" spans="1:3" x14ac:dyDescent="0.35">
      <c r="A5501">
        <v>0</v>
      </c>
      <c r="B5501">
        <f t="shared" si="85"/>
        <v>0</v>
      </c>
      <c r="C5501">
        <f>B5501*Solar!$B$2</f>
        <v>0</v>
      </c>
    </row>
    <row r="5502" spans="1:3" x14ac:dyDescent="0.35">
      <c r="A5502">
        <v>5.6849999999999996</v>
      </c>
      <c r="B5502">
        <f t="shared" si="85"/>
        <v>56.849999999999994</v>
      </c>
      <c r="C5502">
        <f>B5502*Solar!$B$2</f>
        <v>11.31315</v>
      </c>
    </row>
    <row r="5503" spans="1:3" x14ac:dyDescent="0.35">
      <c r="A5503">
        <v>55.58</v>
      </c>
      <c r="B5503">
        <f t="shared" si="85"/>
        <v>555.79999999999995</v>
      </c>
      <c r="C5503">
        <f>B5503*Solar!$B$2</f>
        <v>110.60419999999999</v>
      </c>
    </row>
    <row r="5504" spans="1:3" x14ac:dyDescent="0.35">
      <c r="A5504">
        <v>144.69499999999999</v>
      </c>
      <c r="B5504">
        <f t="shared" si="85"/>
        <v>1446.9499999999998</v>
      </c>
      <c r="C5504">
        <f>B5504*Solar!$B$2</f>
        <v>287.94304999999997</v>
      </c>
    </row>
    <row r="5505" spans="1:3" x14ac:dyDescent="0.35">
      <c r="A5505">
        <v>244.97</v>
      </c>
      <c r="B5505">
        <f t="shared" si="85"/>
        <v>2449.6999999999998</v>
      </c>
      <c r="C5505">
        <f>B5505*Solar!$B$2</f>
        <v>487.49029999999999</v>
      </c>
    </row>
    <row r="5506" spans="1:3" x14ac:dyDescent="0.35">
      <c r="A5506">
        <v>336.69799999999998</v>
      </c>
      <c r="B5506">
        <f t="shared" si="85"/>
        <v>3366.9799999999996</v>
      </c>
      <c r="C5506">
        <f>B5506*Solar!$B$2</f>
        <v>670.02901999999995</v>
      </c>
    </row>
    <row r="5507" spans="1:3" x14ac:dyDescent="0.35">
      <c r="A5507">
        <v>426.47699999999998</v>
      </c>
      <c r="B5507">
        <f t="shared" ref="B5507:B5570" si="86">A5507*10</f>
        <v>4264.7699999999995</v>
      </c>
      <c r="C5507">
        <f>B5507*Solar!$B$2</f>
        <v>848.68922999999995</v>
      </c>
    </row>
    <row r="5508" spans="1:3" x14ac:dyDescent="0.35">
      <c r="A5508">
        <v>477.43400000000003</v>
      </c>
      <c r="B5508">
        <f t="shared" si="86"/>
        <v>4774.34</v>
      </c>
      <c r="C5508">
        <f>B5508*Solar!$B$2</f>
        <v>950.09366000000011</v>
      </c>
    </row>
    <row r="5509" spans="1:3" x14ac:dyDescent="0.35">
      <c r="A5509">
        <v>505.89600000000002</v>
      </c>
      <c r="B5509">
        <f t="shared" si="86"/>
        <v>5058.96</v>
      </c>
      <c r="C5509">
        <f>B5509*Solar!$B$2</f>
        <v>1006.7330400000001</v>
      </c>
    </row>
    <row r="5510" spans="1:3" x14ac:dyDescent="0.35">
      <c r="A5510">
        <v>471.459</v>
      </c>
      <c r="B5510">
        <f t="shared" si="86"/>
        <v>4714.59</v>
      </c>
      <c r="C5510">
        <f>B5510*Solar!$B$2</f>
        <v>938.20341000000008</v>
      </c>
    </row>
    <row r="5511" spans="1:3" x14ac:dyDescent="0.35">
      <c r="A5511">
        <v>400.13799999999998</v>
      </c>
      <c r="B5511">
        <f t="shared" si="86"/>
        <v>4001.3799999999997</v>
      </c>
      <c r="C5511">
        <f>B5511*Solar!$B$2</f>
        <v>796.27462000000003</v>
      </c>
    </row>
    <row r="5512" spans="1:3" x14ac:dyDescent="0.35">
      <c r="A5512">
        <v>375.084</v>
      </c>
      <c r="B5512">
        <f t="shared" si="86"/>
        <v>3750.84</v>
      </c>
      <c r="C5512">
        <f>B5512*Solar!$B$2</f>
        <v>746.41716000000008</v>
      </c>
    </row>
    <row r="5513" spans="1:3" x14ac:dyDescent="0.35">
      <c r="A5513">
        <v>293.22500000000002</v>
      </c>
      <c r="B5513">
        <f t="shared" si="86"/>
        <v>2932.25</v>
      </c>
      <c r="C5513">
        <f>B5513*Solar!$B$2</f>
        <v>583.51774999999998</v>
      </c>
    </row>
    <row r="5514" spans="1:3" x14ac:dyDescent="0.35">
      <c r="A5514">
        <v>194.58799999999999</v>
      </c>
      <c r="B5514">
        <f t="shared" si="86"/>
        <v>1945.8799999999999</v>
      </c>
      <c r="C5514">
        <f>B5514*Solar!$B$2</f>
        <v>387.23012</v>
      </c>
    </row>
    <row r="5515" spans="1:3" x14ac:dyDescent="0.35">
      <c r="A5515">
        <v>97.275000000000006</v>
      </c>
      <c r="B5515">
        <f t="shared" si="86"/>
        <v>972.75</v>
      </c>
      <c r="C5515">
        <f>B5515*Solar!$B$2</f>
        <v>193.57725000000002</v>
      </c>
    </row>
    <row r="5516" spans="1:3" x14ac:dyDescent="0.35">
      <c r="A5516">
        <v>22.596</v>
      </c>
      <c r="B5516">
        <f t="shared" si="86"/>
        <v>225.96</v>
      </c>
      <c r="C5516">
        <f>B5516*Solar!$B$2</f>
        <v>44.966040000000007</v>
      </c>
    </row>
    <row r="5517" spans="1:3" x14ac:dyDescent="0.35">
      <c r="A5517">
        <v>0.124</v>
      </c>
      <c r="B5517">
        <f t="shared" si="86"/>
        <v>1.24</v>
      </c>
      <c r="C5517">
        <f>B5517*Solar!$B$2</f>
        <v>0.24676000000000001</v>
      </c>
    </row>
    <row r="5518" spans="1:3" x14ac:dyDescent="0.35">
      <c r="A5518">
        <v>2E-3</v>
      </c>
      <c r="B5518">
        <f t="shared" si="86"/>
        <v>0.02</v>
      </c>
      <c r="C5518">
        <f>B5518*Solar!$B$2</f>
        <v>3.98E-3</v>
      </c>
    </row>
    <row r="5519" spans="1:3" x14ac:dyDescent="0.35">
      <c r="A5519">
        <v>0</v>
      </c>
      <c r="B5519">
        <f t="shared" si="86"/>
        <v>0</v>
      </c>
      <c r="C5519">
        <f>B5519*Solar!$B$2</f>
        <v>0</v>
      </c>
    </row>
    <row r="5520" spans="1:3" x14ac:dyDescent="0.35">
      <c r="A5520">
        <v>0</v>
      </c>
      <c r="B5520">
        <f t="shared" si="86"/>
        <v>0</v>
      </c>
      <c r="C5520">
        <f>B5520*Solar!$B$2</f>
        <v>0</v>
      </c>
    </row>
    <row r="5521" spans="1:3" x14ac:dyDescent="0.35">
      <c r="A5521">
        <v>0</v>
      </c>
      <c r="B5521">
        <f t="shared" si="86"/>
        <v>0</v>
      </c>
      <c r="C5521">
        <f>B5521*Solar!$B$2</f>
        <v>0</v>
      </c>
    </row>
    <row r="5522" spans="1:3" x14ac:dyDescent="0.35">
      <c r="A5522">
        <v>0</v>
      </c>
      <c r="B5522">
        <f t="shared" si="86"/>
        <v>0</v>
      </c>
      <c r="C5522">
        <f>B5522*Solar!$B$2</f>
        <v>0</v>
      </c>
    </row>
    <row r="5523" spans="1:3" x14ac:dyDescent="0.35">
      <c r="A5523">
        <v>0</v>
      </c>
      <c r="B5523">
        <f t="shared" si="86"/>
        <v>0</v>
      </c>
      <c r="C5523">
        <f>B5523*Solar!$B$2</f>
        <v>0</v>
      </c>
    </row>
    <row r="5524" spans="1:3" x14ac:dyDescent="0.35">
      <c r="A5524">
        <v>0</v>
      </c>
      <c r="B5524">
        <f t="shared" si="86"/>
        <v>0</v>
      </c>
      <c r="C5524">
        <f>B5524*Solar!$B$2</f>
        <v>0</v>
      </c>
    </row>
    <row r="5525" spans="1:3" x14ac:dyDescent="0.35">
      <c r="A5525">
        <v>0</v>
      </c>
      <c r="B5525">
        <f t="shared" si="86"/>
        <v>0</v>
      </c>
      <c r="C5525">
        <f>B5525*Solar!$B$2</f>
        <v>0</v>
      </c>
    </row>
    <row r="5526" spans="1:3" x14ac:dyDescent="0.35">
      <c r="A5526">
        <v>5.9089999999999998</v>
      </c>
      <c r="B5526">
        <f t="shared" si="86"/>
        <v>59.089999999999996</v>
      </c>
      <c r="C5526">
        <f>B5526*Solar!$B$2</f>
        <v>11.75891</v>
      </c>
    </row>
    <row r="5527" spans="1:3" x14ac:dyDescent="0.35">
      <c r="A5527">
        <v>61.761000000000003</v>
      </c>
      <c r="B5527">
        <f t="shared" si="86"/>
        <v>617.61</v>
      </c>
      <c r="C5527">
        <f>B5527*Solar!$B$2</f>
        <v>122.90439000000001</v>
      </c>
    </row>
    <row r="5528" spans="1:3" x14ac:dyDescent="0.35">
      <c r="A5528">
        <v>163.702</v>
      </c>
      <c r="B5528">
        <f t="shared" si="86"/>
        <v>1637.02</v>
      </c>
      <c r="C5528">
        <f>B5528*Solar!$B$2</f>
        <v>325.76697999999999</v>
      </c>
    </row>
    <row r="5529" spans="1:3" x14ac:dyDescent="0.35">
      <c r="A5529">
        <v>280.55900000000003</v>
      </c>
      <c r="B5529">
        <f t="shared" si="86"/>
        <v>2805.59</v>
      </c>
      <c r="C5529">
        <f>B5529*Solar!$B$2</f>
        <v>558.31241000000011</v>
      </c>
    </row>
    <row r="5530" spans="1:3" x14ac:dyDescent="0.35">
      <c r="A5530">
        <v>392.59199999999998</v>
      </c>
      <c r="B5530">
        <f t="shared" si="86"/>
        <v>3925.92</v>
      </c>
      <c r="C5530">
        <f>B5530*Solar!$B$2</f>
        <v>781.25808000000006</v>
      </c>
    </row>
    <row r="5531" spans="1:3" x14ac:dyDescent="0.35">
      <c r="A5531">
        <v>453.96699999999998</v>
      </c>
      <c r="B5531">
        <f t="shared" si="86"/>
        <v>4539.67</v>
      </c>
      <c r="C5531">
        <f>B5531*Solar!$B$2</f>
        <v>903.39433000000008</v>
      </c>
    </row>
    <row r="5532" spans="1:3" x14ac:dyDescent="0.35">
      <c r="A5532">
        <v>468.67099999999999</v>
      </c>
      <c r="B5532">
        <f t="shared" si="86"/>
        <v>4686.71</v>
      </c>
      <c r="C5532">
        <f>B5532*Solar!$B$2</f>
        <v>932.65529000000004</v>
      </c>
    </row>
    <row r="5533" spans="1:3" x14ac:dyDescent="0.35">
      <c r="A5533">
        <v>499.79399999999998</v>
      </c>
      <c r="B5533">
        <f t="shared" si="86"/>
        <v>4997.9399999999996</v>
      </c>
      <c r="C5533">
        <f>B5533*Solar!$B$2</f>
        <v>994.59005999999999</v>
      </c>
    </row>
    <row r="5534" spans="1:3" x14ac:dyDescent="0.35">
      <c r="A5534">
        <v>474.08499999999998</v>
      </c>
      <c r="B5534">
        <f t="shared" si="86"/>
        <v>4740.8499999999995</v>
      </c>
      <c r="C5534">
        <f>B5534*Solar!$B$2</f>
        <v>943.42914999999994</v>
      </c>
    </row>
    <row r="5535" spans="1:3" x14ac:dyDescent="0.35">
      <c r="A5535">
        <v>433.40300000000002</v>
      </c>
      <c r="B5535">
        <f t="shared" si="86"/>
        <v>4334.0300000000007</v>
      </c>
      <c r="C5535">
        <f>B5535*Solar!$B$2</f>
        <v>862.47197000000017</v>
      </c>
    </row>
    <row r="5536" spans="1:3" x14ac:dyDescent="0.35">
      <c r="A5536">
        <v>375.80500000000001</v>
      </c>
      <c r="B5536">
        <f t="shared" si="86"/>
        <v>3758.05</v>
      </c>
      <c r="C5536">
        <f>B5536*Solar!$B$2</f>
        <v>747.8519500000001</v>
      </c>
    </row>
    <row r="5537" spans="1:3" x14ac:dyDescent="0.35">
      <c r="A5537">
        <v>286.33699999999999</v>
      </c>
      <c r="B5537">
        <f t="shared" si="86"/>
        <v>2863.37</v>
      </c>
      <c r="C5537">
        <f>B5537*Solar!$B$2</f>
        <v>569.81063000000006</v>
      </c>
    </row>
    <row r="5538" spans="1:3" x14ac:dyDescent="0.35">
      <c r="A5538">
        <v>171.31100000000001</v>
      </c>
      <c r="B5538">
        <f t="shared" si="86"/>
        <v>1713.1100000000001</v>
      </c>
      <c r="C5538">
        <f>B5538*Solar!$B$2</f>
        <v>340.90889000000004</v>
      </c>
    </row>
    <row r="5539" spans="1:3" x14ac:dyDescent="0.35">
      <c r="A5539">
        <v>78.343999999999994</v>
      </c>
      <c r="B5539">
        <f t="shared" si="86"/>
        <v>783.43999999999994</v>
      </c>
      <c r="C5539">
        <f>B5539*Solar!$B$2</f>
        <v>155.90456</v>
      </c>
    </row>
    <row r="5540" spans="1:3" x14ac:dyDescent="0.35">
      <c r="A5540">
        <v>15.866</v>
      </c>
      <c r="B5540">
        <f t="shared" si="86"/>
        <v>158.66</v>
      </c>
      <c r="C5540">
        <f>B5540*Solar!$B$2</f>
        <v>31.573340000000002</v>
      </c>
    </row>
    <row r="5541" spans="1:3" x14ac:dyDescent="0.35">
      <c r="A5541">
        <v>0.121</v>
      </c>
      <c r="B5541">
        <f t="shared" si="86"/>
        <v>1.21</v>
      </c>
      <c r="C5541">
        <f>B5541*Solar!$B$2</f>
        <v>0.24079</v>
      </c>
    </row>
    <row r="5542" spans="1:3" x14ac:dyDescent="0.35">
      <c r="A5542">
        <v>0</v>
      </c>
      <c r="B5542">
        <f t="shared" si="86"/>
        <v>0</v>
      </c>
      <c r="C5542">
        <f>B5542*Solar!$B$2</f>
        <v>0</v>
      </c>
    </row>
    <row r="5543" spans="1:3" x14ac:dyDescent="0.35">
      <c r="A5543">
        <v>0</v>
      </c>
      <c r="B5543">
        <f t="shared" si="86"/>
        <v>0</v>
      </c>
      <c r="C5543">
        <f>B5543*Solar!$B$2</f>
        <v>0</v>
      </c>
    </row>
    <row r="5544" spans="1:3" x14ac:dyDescent="0.35">
      <c r="A5544">
        <v>0</v>
      </c>
      <c r="B5544">
        <f t="shared" si="86"/>
        <v>0</v>
      </c>
      <c r="C5544">
        <f>B5544*Solar!$B$2</f>
        <v>0</v>
      </c>
    </row>
    <row r="5545" spans="1:3" x14ac:dyDescent="0.35">
      <c r="A5545">
        <v>0</v>
      </c>
      <c r="B5545">
        <f t="shared" si="86"/>
        <v>0</v>
      </c>
      <c r="C5545">
        <f>B5545*Solar!$B$2</f>
        <v>0</v>
      </c>
    </row>
    <row r="5546" spans="1:3" x14ac:dyDescent="0.35">
      <c r="A5546">
        <v>0</v>
      </c>
      <c r="B5546">
        <f t="shared" si="86"/>
        <v>0</v>
      </c>
      <c r="C5546">
        <f>B5546*Solar!$B$2</f>
        <v>0</v>
      </c>
    </row>
    <row r="5547" spans="1:3" x14ac:dyDescent="0.35">
      <c r="A5547">
        <v>0</v>
      </c>
      <c r="B5547">
        <f t="shared" si="86"/>
        <v>0</v>
      </c>
      <c r="C5547">
        <f>B5547*Solar!$B$2</f>
        <v>0</v>
      </c>
    </row>
    <row r="5548" spans="1:3" x14ac:dyDescent="0.35">
      <c r="A5548">
        <v>0</v>
      </c>
      <c r="B5548">
        <f t="shared" si="86"/>
        <v>0</v>
      </c>
      <c r="C5548">
        <f>B5548*Solar!$B$2</f>
        <v>0</v>
      </c>
    </row>
    <row r="5549" spans="1:3" x14ac:dyDescent="0.35">
      <c r="A5549">
        <v>0</v>
      </c>
      <c r="B5549">
        <f t="shared" si="86"/>
        <v>0</v>
      </c>
      <c r="C5549">
        <f>B5549*Solar!$B$2</f>
        <v>0</v>
      </c>
    </row>
    <row r="5550" spans="1:3" x14ac:dyDescent="0.35">
      <c r="A5550">
        <v>4.6239999999999997</v>
      </c>
      <c r="B5550">
        <f t="shared" si="86"/>
        <v>46.239999999999995</v>
      </c>
      <c r="C5550">
        <f>B5550*Solar!$B$2</f>
        <v>9.2017600000000002</v>
      </c>
    </row>
    <row r="5551" spans="1:3" x14ac:dyDescent="0.35">
      <c r="A5551">
        <v>57.097999999999999</v>
      </c>
      <c r="B5551">
        <f t="shared" si="86"/>
        <v>570.98</v>
      </c>
      <c r="C5551">
        <f>B5551*Solar!$B$2</f>
        <v>113.62502000000001</v>
      </c>
    </row>
    <row r="5552" spans="1:3" x14ac:dyDescent="0.35">
      <c r="A5552">
        <v>161.47800000000001</v>
      </c>
      <c r="B5552">
        <f t="shared" si="86"/>
        <v>1614.7800000000002</v>
      </c>
      <c r="C5552">
        <f>B5552*Solar!$B$2</f>
        <v>321.34122000000008</v>
      </c>
    </row>
    <row r="5553" spans="1:3" x14ac:dyDescent="0.35">
      <c r="A5553">
        <v>274.36700000000002</v>
      </c>
      <c r="B5553">
        <f t="shared" si="86"/>
        <v>2743.67</v>
      </c>
      <c r="C5553">
        <f>B5553*Solar!$B$2</f>
        <v>545.99033000000009</v>
      </c>
    </row>
    <row r="5554" spans="1:3" x14ac:dyDescent="0.35">
      <c r="A5554">
        <v>378.19299999999998</v>
      </c>
      <c r="B5554">
        <f t="shared" si="86"/>
        <v>3781.93</v>
      </c>
      <c r="C5554">
        <f>B5554*Solar!$B$2</f>
        <v>752.60406999999998</v>
      </c>
    </row>
    <row r="5555" spans="1:3" x14ac:dyDescent="0.35">
      <c r="A5555">
        <v>439.03300000000002</v>
      </c>
      <c r="B5555">
        <f t="shared" si="86"/>
        <v>4390.33</v>
      </c>
      <c r="C5555">
        <f>B5555*Solar!$B$2</f>
        <v>873.67567000000008</v>
      </c>
    </row>
    <row r="5556" spans="1:3" x14ac:dyDescent="0.35">
      <c r="A5556">
        <v>474.07900000000001</v>
      </c>
      <c r="B5556">
        <f t="shared" si="86"/>
        <v>4740.79</v>
      </c>
      <c r="C5556">
        <f>B5556*Solar!$B$2</f>
        <v>943.41721000000007</v>
      </c>
    </row>
    <row r="5557" spans="1:3" x14ac:dyDescent="0.35">
      <c r="A5557">
        <v>481.27600000000001</v>
      </c>
      <c r="B5557">
        <f t="shared" si="86"/>
        <v>4812.76</v>
      </c>
      <c r="C5557">
        <f>B5557*Solar!$B$2</f>
        <v>957.73924000000011</v>
      </c>
    </row>
    <row r="5558" spans="1:3" x14ac:dyDescent="0.35">
      <c r="A5558">
        <v>468.55700000000002</v>
      </c>
      <c r="B5558">
        <f t="shared" si="86"/>
        <v>4685.57</v>
      </c>
      <c r="C5558">
        <f>B5558*Solar!$B$2</f>
        <v>932.42842999999993</v>
      </c>
    </row>
    <row r="5559" spans="1:3" x14ac:dyDescent="0.35">
      <c r="A5559">
        <v>440.34100000000001</v>
      </c>
      <c r="B5559">
        <f t="shared" si="86"/>
        <v>4403.41</v>
      </c>
      <c r="C5559">
        <f>B5559*Solar!$B$2</f>
        <v>876.27859000000001</v>
      </c>
    </row>
    <row r="5560" spans="1:3" x14ac:dyDescent="0.35">
      <c r="A5560">
        <v>358.06700000000001</v>
      </c>
      <c r="B5560">
        <f t="shared" si="86"/>
        <v>3580.67</v>
      </c>
      <c r="C5560">
        <f>B5560*Solar!$B$2</f>
        <v>712.55333000000007</v>
      </c>
    </row>
    <row r="5561" spans="1:3" x14ac:dyDescent="0.35">
      <c r="A5561">
        <v>285.565</v>
      </c>
      <c r="B5561">
        <f t="shared" si="86"/>
        <v>2855.65</v>
      </c>
      <c r="C5561">
        <f>B5561*Solar!$B$2</f>
        <v>568.27435000000003</v>
      </c>
    </row>
    <row r="5562" spans="1:3" x14ac:dyDescent="0.35">
      <c r="A5562">
        <v>192.60400000000001</v>
      </c>
      <c r="B5562">
        <f t="shared" si="86"/>
        <v>1926.0400000000002</v>
      </c>
      <c r="C5562">
        <f>B5562*Solar!$B$2</f>
        <v>383.28196000000008</v>
      </c>
    </row>
    <row r="5563" spans="1:3" x14ac:dyDescent="0.35">
      <c r="A5563">
        <v>83.299000000000007</v>
      </c>
      <c r="B5563">
        <f t="shared" si="86"/>
        <v>832.99</v>
      </c>
      <c r="C5563">
        <f>B5563*Solar!$B$2</f>
        <v>165.76501000000002</v>
      </c>
    </row>
    <row r="5564" spans="1:3" x14ac:dyDescent="0.35">
      <c r="A5564">
        <v>19.597000000000001</v>
      </c>
      <c r="B5564">
        <f t="shared" si="86"/>
        <v>195.97000000000003</v>
      </c>
      <c r="C5564">
        <f>B5564*Solar!$B$2</f>
        <v>38.998030000000007</v>
      </c>
    </row>
    <row r="5565" spans="1:3" x14ac:dyDescent="0.35">
      <c r="A5565">
        <v>8.6999999999999994E-2</v>
      </c>
      <c r="B5565">
        <f t="shared" si="86"/>
        <v>0.86999999999999988</v>
      </c>
      <c r="C5565">
        <f>B5565*Solar!$B$2</f>
        <v>0.17312999999999998</v>
      </c>
    </row>
    <row r="5566" spans="1:3" x14ac:dyDescent="0.35">
      <c r="A5566">
        <v>0</v>
      </c>
      <c r="B5566">
        <f t="shared" si="86"/>
        <v>0</v>
      </c>
      <c r="C5566">
        <f>B5566*Solar!$B$2</f>
        <v>0</v>
      </c>
    </row>
    <row r="5567" spans="1:3" x14ac:dyDescent="0.35">
      <c r="A5567">
        <v>0</v>
      </c>
      <c r="B5567">
        <f t="shared" si="86"/>
        <v>0</v>
      </c>
      <c r="C5567">
        <f>B5567*Solar!$B$2</f>
        <v>0</v>
      </c>
    </row>
    <row r="5568" spans="1:3" x14ac:dyDescent="0.35">
      <c r="A5568">
        <v>0</v>
      </c>
      <c r="B5568">
        <f t="shared" si="86"/>
        <v>0</v>
      </c>
      <c r="C5568">
        <f>B5568*Solar!$B$2</f>
        <v>0</v>
      </c>
    </row>
    <row r="5569" spans="1:3" x14ac:dyDescent="0.35">
      <c r="A5569">
        <v>0</v>
      </c>
      <c r="B5569">
        <f t="shared" si="86"/>
        <v>0</v>
      </c>
      <c r="C5569">
        <f>B5569*Solar!$B$2</f>
        <v>0</v>
      </c>
    </row>
    <row r="5570" spans="1:3" x14ac:dyDescent="0.35">
      <c r="A5570">
        <v>0</v>
      </c>
      <c r="B5570">
        <f t="shared" si="86"/>
        <v>0</v>
      </c>
      <c r="C5570">
        <f>B5570*Solar!$B$2</f>
        <v>0</v>
      </c>
    </row>
    <row r="5571" spans="1:3" x14ac:dyDescent="0.35">
      <c r="A5571">
        <v>0</v>
      </c>
      <c r="B5571">
        <f t="shared" ref="B5571:B5634" si="87">A5571*10</f>
        <v>0</v>
      </c>
      <c r="C5571">
        <f>B5571*Solar!$B$2</f>
        <v>0</v>
      </c>
    </row>
    <row r="5572" spans="1:3" x14ac:dyDescent="0.35">
      <c r="A5572">
        <v>0</v>
      </c>
      <c r="B5572">
        <f t="shared" si="87"/>
        <v>0</v>
      </c>
      <c r="C5572">
        <f>B5572*Solar!$B$2</f>
        <v>0</v>
      </c>
    </row>
    <row r="5573" spans="1:3" x14ac:dyDescent="0.35">
      <c r="A5573">
        <v>0</v>
      </c>
      <c r="B5573">
        <f t="shared" si="87"/>
        <v>0</v>
      </c>
      <c r="C5573">
        <f>B5573*Solar!$B$2</f>
        <v>0</v>
      </c>
    </row>
    <row r="5574" spans="1:3" x14ac:dyDescent="0.35">
      <c r="A5574">
        <v>5.6509999999999998</v>
      </c>
      <c r="B5574">
        <f t="shared" si="87"/>
        <v>56.51</v>
      </c>
      <c r="C5574">
        <f>B5574*Solar!$B$2</f>
        <v>11.24549</v>
      </c>
    </row>
    <row r="5575" spans="1:3" x14ac:dyDescent="0.35">
      <c r="A5575">
        <v>53.726999999999997</v>
      </c>
      <c r="B5575">
        <f t="shared" si="87"/>
        <v>537.27</v>
      </c>
      <c r="C5575">
        <f>B5575*Solar!$B$2</f>
        <v>106.91673</v>
      </c>
    </row>
    <row r="5576" spans="1:3" x14ac:dyDescent="0.35">
      <c r="A5576">
        <v>136.042</v>
      </c>
      <c r="B5576">
        <f t="shared" si="87"/>
        <v>1360.42</v>
      </c>
      <c r="C5576">
        <f>B5576*Solar!$B$2</f>
        <v>270.72358000000003</v>
      </c>
    </row>
    <row r="5577" spans="1:3" x14ac:dyDescent="0.35">
      <c r="A5577">
        <v>242.89</v>
      </c>
      <c r="B5577">
        <f t="shared" si="87"/>
        <v>2428.8999999999996</v>
      </c>
      <c r="C5577">
        <f>B5577*Solar!$B$2</f>
        <v>483.35109999999997</v>
      </c>
    </row>
    <row r="5578" spans="1:3" x14ac:dyDescent="0.35">
      <c r="A5578">
        <v>351.97</v>
      </c>
      <c r="B5578">
        <f t="shared" si="87"/>
        <v>3519.7000000000003</v>
      </c>
      <c r="C5578">
        <f>B5578*Solar!$B$2</f>
        <v>700.42030000000011</v>
      </c>
    </row>
    <row r="5579" spans="1:3" x14ac:dyDescent="0.35">
      <c r="A5579">
        <v>422.53500000000003</v>
      </c>
      <c r="B5579">
        <f t="shared" si="87"/>
        <v>4225.3500000000004</v>
      </c>
      <c r="C5579">
        <f>B5579*Solar!$B$2</f>
        <v>840.84465000000012</v>
      </c>
    </row>
    <row r="5580" spans="1:3" x14ac:dyDescent="0.35">
      <c r="A5580">
        <v>478.38600000000002</v>
      </c>
      <c r="B5580">
        <f t="shared" si="87"/>
        <v>4783.8600000000006</v>
      </c>
      <c r="C5580">
        <f>B5580*Solar!$B$2</f>
        <v>951.98814000000016</v>
      </c>
    </row>
    <row r="5581" spans="1:3" x14ac:dyDescent="0.35">
      <c r="A5581">
        <v>510.99299999999999</v>
      </c>
      <c r="B5581">
        <f t="shared" si="87"/>
        <v>5109.93</v>
      </c>
      <c r="C5581">
        <f>B5581*Solar!$B$2</f>
        <v>1016.8760700000001</v>
      </c>
    </row>
    <row r="5582" spans="1:3" x14ac:dyDescent="0.35">
      <c r="A5582">
        <v>496.99400000000003</v>
      </c>
      <c r="B5582">
        <f t="shared" si="87"/>
        <v>4969.9400000000005</v>
      </c>
      <c r="C5582">
        <f>B5582*Solar!$B$2</f>
        <v>989.0180600000001</v>
      </c>
    </row>
    <row r="5583" spans="1:3" x14ac:dyDescent="0.35">
      <c r="A5583">
        <v>436.33499999999998</v>
      </c>
      <c r="B5583">
        <f t="shared" si="87"/>
        <v>4363.3499999999995</v>
      </c>
      <c r="C5583">
        <f>B5583*Solar!$B$2</f>
        <v>868.30664999999999</v>
      </c>
    </row>
    <row r="5584" spans="1:3" x14ac:dyDescent="0.35">
      <c r="A5584">
        <v>350.35199999999998</v>
      </c>
      <c r="B5584">
        <f t="shared" si="87"/>
        <v>3503.5199999999995</v>
      </c>
      <c r="C5584">
        <f>B5584*Solar!$B$2</f>
        <v>697.20047999999997</v>
      </c>
    </row>
    <row r="5585" spans="1:3" x14ac:dyDescent="0.35">
      <c r="A5585">
        <v>265.12799999999999</v>
      </c>
      <c r="B5585">
        <f t="shared" si="87"/>
        <v>2651.2799999999997</v>
      </c>
      <c r="C5585">
        <f>B5585*Solar!$B$2</f>
        <v>527.60471999999993</v>
      </c>
    </row>
    <row r="5586" spans="1:3" x14ac:dyDescent="0.35">
      <c r="A5586">
        <v>161.51499999999999</v>
      </c>
      <c r="B5586">
        <f t="shared" si="87"/>
        <v>1615.1499999999999</v>
      </c>
      <c r="C5586">
        <f>B5586*Solar!$B$2</f>
        <v>321.41485</v>
      </c>
    </row>
    <row r="5587" spans="1:3" x14ac:dyDescent="0.35">
      <c r="A5587">
        <v>83.144000000000005</v>
      </c>
      <c r="B5587">
        <f t="shared" si="87"/>
        <v>831.44</v>
      </c>
      <c r="C5587">
        <f>B5587*Solar!$B$2</f>
        <v>165.45656000000002</v>
      </c>
    </row>
    <row r="5588" spans="1:3" x14ac:dyDescent="0.35">
      <c r="A5588">
        <v>14.851000000000001</v>
      </c>
      <c r="B5588">
        <f t="shared" si="87"/>
        <v>148.51000000000002</v>
      </c>
      <c r="C5588">
        <f>B5588*Solar!$B$2</f>
        <v>29.553490000000004</v>
      </c>
    </row>
    <row r="5589" spans="1:3" x14ac:dyDescent="0.35">
      <c r="A5589">
        <v>0</v>
      </c>
      <c r="B5589">
        <f t="shared" si="87"/>
        <v>0</v>
      </c>
      <c r="C5589">
        <f>B5589*Solar!$B$2</f>
        <v>0</v>
      </c>
    </row>
    <row r="5590" spans="1:3" x14ac:dyDescent="0.35">
      <c r="A5590">
        <v>0</v>
      </c>
      <c r="B5590">
        <f t="shared" si="87"/>
        <v>0</v>
      </c>
      <c r="C5590">
        <f>B5590*Solar!$B$2</f>
        <v>0</v>
      </c>
    </row>
    <row r="5591" spans="1:3" x14ac:dyDescent="0.35">
      <c r="A5591">
        <v>0</v>
      </c>
      <c r="B5591">
        <f t="shared" si="87"/>
        <v>0</v>
      </c>
      <c r="C5591">
        <f>B5591*Solar!$B$2</f>
        <v>0</v>
      </c>
    </row>
    <row r="5592" spans="1:3" x14ac:dyDescent="0.35">
      <c r="A5592">
        <v>0</v>
      </c>
      <c r="B5592">
        <f t="shared" si="87"/>
        <v>0</v>
      </c>
      <c r="C5592">
        <f>B5592*Solar!$B$2</f>
        <v>0</v>
      </c>
    </row>
    <row r="5593" spans="1:3" x14ac:dyDescent="0.35">
      <c r="A5593">
        <v>0</v>
      </c>
      <c r="B5593">
        <f t="shared" si="87"/>
        <v>0</v>
      </c>
      <c r="C5593">
        <f>B5593*Solar!$B$2</f>
        <v>0</v>
      </c>
    </row>
    <row r="5594" spans="1:3" x14ac:dyDescent="0.35">
      <c r="A5594">
        <v>0</v>
      </c>
      <c r="B5594">
        <f t="shared" si="87"/>
        <v>0</v>
      </c>
      <c r="C5594">
        <f>B5594*Solar!$B$2</f>
        <v>0</v>
      </c>
    </row>
    <row r="5595" spans="1:3" x14ac:dyDescent="0.35">
      <c r="A5595">
        <v>0</v>
      </c>
      <c r="B5595">
        <f t="shared" si="87"/>
        <v>0</v>
      </c>
      <c r="C5595">
        <f>B5595*Solar!$B$2</f>
        <v>0</v>
      </c>
    </row>
    <row r="5596" spans="1:3" x14ac:dyDescent="0.35">
      <c r="A5596">
        <v>0</v>
      </c>
      <c r="B5596">
        <f t="shared" si="87"/>
        <v>0</v>
      </c>
      <c r="C5596">
        <f>B5596*Solar!$B$2</f>
        <v>0</v>
      </c>
    </row>
    <row r="5597" spans="1:3" x14ac:dyDescent="0.35">
      <c r="A5597">
        <v>0</v>
      </c>
      <c r="B5597">
        <f t="shared" si="87"/>
        <v>0</v>
      </c>
      <c r="C5597">
        <f>B5597*Solar!$B$2</f>
        <v>0</v>
      </c>
    </row>
    <row r="5598" spans="1:3" x14ac:dyDescent="0.35">
      <c r="A5598">
        <v>4.2969999999999997</v>
      </c>
      <c r="B5598">
        <f t="shared" si="87"/>
        <v>42.97</v>
      </c>
      <c r="C5598">
        <f>B5598*Solar!$B$2</f>
        <v>8.5510300000000008</v>
      </c>
    </row>
    <row r="5599" spans="1:3" x14ac:dyDescent="0.35">
      <c r="A5599">
        <v>49.624000000000002</v>
      </c>
      <c r="B5599">
        <f t="shared" si="87"/>
        <v>496.24</v>
      </c>
      <c r="C5599">
        <f>B5599*Solar!$B$2</f>
        <v>98.751760000000004</v>
      </c>
    </row>
    <row r="5600" spans="1:3" x14ac:dyDescent="0.35">
      <c r="A5600">
        <v>123.758</v>
      </c>
      <c r="B5600">
        <f t="shared" si="87"/>
        <v>1237.58</v>
      </c>
      <c r="C5600">
        <f>B5600*Solar!$B$2</f>
        <v>246.27842000000001</v>
      </c>
    </row>
    <row r="5601" spans="1:3" x14ac:dyDescent="0.35">
      <c r="A5601">
        <v>223.273</v>
      </c>
      <c r="B5601">
        <f t="shared" si="87"/>
        <v>2232.73</v>
      </c>
      <c r="C5601">
        <f>B5601*Solar!$B$2</f>
        <v>444.31327000000005</v>
      </c>
    </row>
    <row r="5602" spans="1:3" x14ac:dyDescent="0.35">
      <c r="A5602">
        <v>315.25799999999998</v>
      </c>
      <c r="B5602">
        <f t="shared" si="87"/>
        <v>3152.58</v>
      </c>
      <c r="C5602">
        <f>B5602*Solar!$B$2</f>
        <v>627.36342000000002</v>
      </c>
    </row>
    <row r="5603" spans="1:3" x14ac:dyDescent="0.35">
      <c r="A5603">
        <v>374.74</v>
      </c>
      <c r="B5603">
        <f t="shared" si="87"/>
        <v>3747.4</v>
      </c>
      <c r="C5603">
        <f>B5603*Solar!$B$2</f>
        <v>745.73260000000005</v>
      </c>
    </row>
    <row r="5604" spans="1:3" x14ac:dyDescent="0.35">
      <c r="A5604">
        <v>436.27699999999999</v>
      </c>
      <c r="B5604">
        <f t="shared" si="87"/>
        <v>4362.7699999999995</v>
      </c>
      <c r="C5604">
        <f>B5604*Solar!$B$2</f>
        <v>868.1912299999999</v>
      </c>
    </row>
    <row r="5605" spans="1:3" x14ac:dyDescent="0.35">
      <c r="A5605">
        <v>415.88</v>
      </c>
      <c r="B5605">
        <f t="shared" si="87"/>
        <v>4158.8</v>
      </c>
      <c r="C5605">
        <f>B5605*Solar!$B$2</f>
        <v>827.60120000000006</v>
      </c>
    </row>
    <row r="5606" spans="1:3" x14ac:dyDescent="0.35">
      <c r="A5606">
        <v>436.08800000000002</v>
      </c>
      <c r="B5606">
        <f t="shared" si="87"/>
        <v>4360.88</v>
      </c>
      <c r="C5606">
        <f>B5606*Solar!$B$2</f>
        <v>867.81512000000009</v>
      </c>
    </row>
    <row r="5607" spans="1:3" x14ac:dyDescent="0.35">
      <c r="A5607">
        <v>394.971</v>
      </c>
      <c r="B5607">
        <f t="shared" si="87"/>
        <v>3949.71</v>
      </c>
      <c r="C5607">
        <f>B5607*Solar!$B$2</f>
        <v>785.99229000000003</v>
      </c>
    </row>
    <row r="5608" spans="1:3" x14ac:dyDescent="0.35">
      <c r="A5608">
        <v>322.63600000000002</v>
      </c>
      <c r="B5608">
        <f t="shared" si="87"/>
        <v>3226.36</v>
      </c>
      <c r="C5608">
        <f>B5608*Solar!$B$2</f>
        <v>642.04564000000005</v>
      </c>
    </row>
    <row r="5609" spans="1:3" x14ac:dyDescent="0.35">
      <c r="A5609">
        <v>236.90600000000001</v>
      </c>
      <c r="B5609">
        <f t="shared" si="87"/>
        <v>2369.06</v>
      </c>
      <c r="C5609">
        <f>B5609*Solar!$B$2</f>
        <v>471.44294000000002</v>
      </c>
    </row>
    <row r="5610" spans="1:3" x14ac:dyDescent="0.35">
      <c r="A5610">
        <v>160.44499999999999</v>
      </c>
      <c r="B5610">
        <f t="shared" si="87"/>
        <v>1604.4499999999998</v>
      </c>
      <c r="C5610">
        <f>B5610*Solar!$B$2</f>
        <v>319.28555</v>
      </c>
    </row>
    <row r="5611" spans="1:3" x14ac:dyDescent="0.35">
      <c r="A5611">
        <v>81.751999999999995</v>
      </c>
      <c r="B5611">
        <f t="shared" si="87"/>
        <v>817.52</v>
      </c>
      <c r="C5611">
        <f>B5611*Solar!$B$2</f>
        <v>162.68648000000002</v>
      </c>
    </row>
    <row r="5612" spans="1:3" x14ac:dyDescent="0.35">
      <c r="A5612">
        <v>15.731</v>
      </c>
      <c r="B5612">
        <f t="shared" si="87"/>
        <v>157.31</v>
      </c>
      <c r="C5612">
        <f>B5612*Solar!$B$2</f>
        <v>31.304690000000001</v>
      </c>
    </row>
    <row r="5613" spans="1:3" x14ac:dyDescent="0.35">
      <c r="A5613">
        <v>0</v>
      </c>
      <c r="B5613">
        <f t="shared" si="87"/>
        <v>0</v>
      </c>
      <c r="C5613">
        <f>B5613*Solar!$B$2</f>
        <v>0</v>
      </c>
    </row>
    <row r="5614" spans="1:3" x14ac:dyDescent="0.35">
      <c r="A5614">
        <v>0</v>
      </c>
      <c r="B5614">
        <f t="shared" si="87"/>
        <v>0</v>
      </c>
      <c r="C5614">
        <f>B5614*Solar!$B$2</f>
        <v>0</v>
      </c>
    </row>
    <row r="5615" spans="1:3" x14ac:dyDescent="0.35">
      <c r="A5615">
        <v>0</v>
      </c>
      <c r="B5615">
        <f t="shared" si="87"/>
        <v>0</v>
      </c>
      <c r="C5615">
        <f>B5615*Solar!$B$2</f>
        <v>0</v>
      </c>
    </row>
    <row r="5616" spans="1:3" x14ac:dyDescent="0.35">
      <c r="A5616">
        <v>0</v>
      </c>
      <c r="B5616">
        <f t="shared" si="87"/>
        <v>0</v>
      </c>
      <c r="C5616">
        <f>B5616*Solar!$B$2</f>
        <v>0</v>
      </c>
    </row>
    <row r="5617" spans="1:3" x14ac:dyDescent="0.35">
      <c r="A5617">
        <v>0</v>
      </c>
      <c r="B5617">
        <f t="shared" si="87"/>
        <v>0</v>
      </c>
      <c r="C5617">
        <f>B5617*Solar!$B$2</f>
        <v>0</v>
      </c>
    </row>
    <row r="5618" spans="1:3" x14ac:dyDescent="0.35">
      <c r="A5618">
        <v>0</v>
      </c>
      <c r="B5618">
        <f t="shared" si="87"/>
        <v>0</v>
      </c>
      <c r="C5618">
        <f>B5618*Solar!$B$2</f>
        <v>0</v>
      </c>
    </row>
    <row r="5619" spans="1:3" x14ac:dyDescent="0.35">
      <c r="A5619">
        <v>0</v>
      </c>
      <c r="B5619">
        <f t="shared" si="87"/>
        <v>0</v>
      </c>
      <c r="C5619">
        <f>B5619*Solar!$B$2</f>
        <v>0</v>
      </c>
    </row>
    <row r="5620" spans="1:3" x14ac:dyDescent="0.35">
      <c r="A5620">
        <v>0</v>
      </c>
      <c r="B5620">
        <f t="shared" si="87"/>
        <v>0</v>
      </c>
      <c r="C5620">
        <f>B5620*Solar!$B$2</f>
        <v>0</v>
      </c>
    </row>
    <row r="5621" spans="1:3" x14ac:dyDescent="0.35">
      <c r="A5621">
        <v>0</v>
      </c>
      <c r="B5621">
        <f t="shared" si="87"/>
        <v>0</v>
      </c>
      <c r="C5621">
        <f>B5621*Solar!$B$2</f>
        <v>0</v>
      </c>
    </row>
    <row r="5622" spans="1:3" x14ac:dyDescent="0.35">
      <c r="A5622">
        <v>3.964</v>
      </c>
      <c r="B5622">
        <f t="shared" si="87"/>
        <v>39.64</v>
      </c>
      <c r="C5622">
        <f>B5622*Solar!$B$2</f>
        <v>7.8883600000000005</v>
      </c>
    </row>
    <row r="5623" spans="1:3" x14ac:dyDescent="0.35">
      <c r="A5623">
        <v>51.610999999999997</v>
      </c>
      <c r="B5623">
        <f t="shared" si="87"/>
        <v>516.11</v>
      </c>
      <c r="C5623">
        <f>B5623*Solar!$B$2</f>
        <v>102.70589000000001</v>
      </c>
    </row>
    <row r="5624" spans="1:3" x14ac:dyDescent="0.35">
      <c r="A5624">
        <v>138.887</v>
      </c>
      <c r="B5624">
        <f t="shared" si="87"/>
        <v>1388.87</v>
      </c>
      <c r="C5624">
        <f>B5624*Solar!$B$2</f>
        <v>276.38513</v>
      </c>
    </row>
    <row r="5625" spans="1:3" x14ac:dyDescent="0.35">
      <c r="A5625">
        <v>243.631</v>
      </c>
      <c r="B5625">
        <f t="shared" si="87"/>
        <v>2436.31</v>
      </c>
      <c r="C5625">
        <f>B5625*Solar!$B$2</f>
        <v>484.82569000000001</v>
      </c>
    </row>
    <row r="5626" spans="1:3" x14ac:dyDescent="0.35">
      <c r="A5626">
        <v>348.58499999999998</v>
      </c>
      <c r="B5626">
        <f t="shared" si="87"/>
        <v>3485.85</v>
      </c>
      <c r="C5626">
        <f>B5626*Solar!$B$2</f>
        <v>693.68415000000005</v>
      </c>
    </row>
    <row r="5627" spans="1:3" x14ac:dyDescent="0.35">
      <c r="A5627">
        <v>423.52300000000002</v>
      </c>
      <c r="B5627">
        <f t="shared" si="87"/>
        <v>4235.2300000000005</v>
      </c>
      <c r="C5627">
        <f>B5627*Solar!$B$2</f>
        <v>842.81077000000016</v>
      </c>
    </row>
    <row r="5628" spans="1:3" x14ac:dyDescent="0.35">
      <c r="A5628">
        <v>447.15</v>
      </c>
      <c r="B5628">
        <f t="shared" si="87"/>
        <v>4471.5</v>
      </c>
      <c r="C5628">
        <f>B5628*Solar!$B$2</f>
        <v>889.82850000000008</v>
      </c>
    </row>
    <row r="5629" spans="1:3" x14ac:dyDescent="0.35">
      <c r="A5629">
        <v>486.73700000000002</v>
      </c>
      <c r="B5629">
        <f t="shared" si="87"/>
        <v>4867.37</v>
      </c>
      <c r="C5629">
        <f>B5629*Solar!$B$2</f>
        <v>968.60663</v>
      </c>
    </row>
    <row r="5630" spans="1:3" x14ac:dyDescent="0.35">
      <c r="A5630">
        <v>489.43</v>
      </c>
      <c r="B5630">
        <f t="shared" si="87"/>
        <v>4894.3</v>
      </c>
      <c r="C5630">
        <f>B5630*Solar!$B$2</f>
        <v>973.96570000000008</v>
      </c>
    </row>
    <row r="5631" spans="1:3" x14ac:dyDescent="0.35">
      <c r="A5631">
        <v>446.36799999999999</v>
      </c>
      <c r="B5631">
        <f t="shared" si="87"/>
        <v>4463.68</v>
      </c>
      <c r="C5631">
        <f>B5631*Solar!$B$2</f>
        <v>888.27232000000015</v>
      </c>
    </row>
    <row r="5632" spans="1:3" x14ac:dyDescent="0.35">
      <c r="A5632">
        <v>380.209</v>
      </c>
      <c r="B5632">
        <f t="shared" si="87"/>
        <v>3802.09</v>
      </c>
      <c r="C5632">
        <f>B5632*Solar!$B$2</f>
        <v>756.6159100000001</v>
      </c>
    </row>
    <row r="5633" spans="1:3" x14ac:dyDescent="0.35">
      <c r="A5633">
        <v>294.03300000000002</v>
      </c>
      <c r="B5633">
        <f t="shared" si="87"/>
        <v>2940.33</v>
      </c>
      <c r="C5633">
        <f>B5633*Solar!$B$2</f>
        <v>585.12567000000001</v>
      </c>
    </row>
    <row r="5634" spans="1:3" x14ac:dyDescent="0.35">
      <c r="A5634">
        <v>211.041</v>
      </c>
      <c r="B5634">
        <f t="shared" si="87"/>
        <v>2110.41</v>
      </c>
      <c r="C5634">
        <f>B5634*Solar!$B$2</f>
        <v>419.97158999999999</v>
      </c>
    </row>
    <row r="5635" spans="1:3" x14ac:dyDescent="0.35">
      <c r="A5635">
        <v>90.364000000000004</v>
      </c>
      <c r="B5635">
        <f t="shared" ref="B5635:B5698" si="88">A5635*10</f>
        <v>903.6400000000001</v>
      </c>
      <c r="C5635">
        <f>B5635*Solar!$B$2</f>
        <v>179.82436000000004</v>
      </c>
    </row>
    <row r="5636" spans="1:3" x14ac:dyDescent="0.35">
      <c r="A5636">
        <v>11.94</v>
      </c>
      <c r="B5636">
        <f t="shared" si="88"/>
        <v>119.39999999999999</v>
      </c>
      <c r="C5636">
        <f>B5636*Solar!$B$2</f>
        <v>23.7606</v>
      </c>
    </row>
    <row r="5637" spans="1:3" x14ac:dyDescent="0.35">
      <c r="A5637">
        <v>0</v>
      </c>
      <c r="B5637">
        <f t="shared" si="88"/>
        <v>0</v>
      </c>
      <c r="C5637">
        <f>B5637*Solar!$B$2</f>
        <v>0</v>
      </c>
    </row>
    <row r="5638" spans="1:3" x14ac:dyDescent="0.35">
      <c r="A5638">
        <v>0</v>
      </c>
      <c r="B5638">
        <f t="shared" si="88"/>
        <v>0</v>
      </c>
      <c r="C5638">
        <f>B5638*Solar!$B$2</f>
        <v>0</v>
      </c>
    </row>
    <row r="5639" spans="1:3" x14ac:dyDescent="0.35">
      <c r="A5639">
        <v>0</v>
      </c>
      <c r="B5639">
        <f t="shared" si="88"/>
        <v>0</v>
      </c>
      <c r="C5639">
        <f>B5639*Solar!$B$2</f>
        <v>0</v>
      </c>
    </row>
    <row r="5640" spans="1:3" x14ac:dyDescent="0.35">
      <c r="A5640">
        <v>0</v>
      </c>
      <c r="B5640">
        <f t="shared" si="88"/>
        <v>0</v>
      </c>
      <c r="C5640">
        <f>B5640*Solar!$B$2</f>
        <v>0</v>
      </c>
    </row>
    <row r="5641" spans="1:3" x14ac:dyDescent="0.35">
      <c r="A5641">
        <v>0</v>
      </c>
      <c r="B5641">
        <f t="shared" si="88"/>
        <v>0</v>
      </c>
      <c r="C5641">
        <f>B5641*Solar!$B$2</f>
        <v>0</v>
      </c>
    </row>
    <row r="5642" spans="1:3" x14ac:dyDescent="0.35">
      <c r="A5642">
        <v>7.0000000000000001E-3</v>
      </c>
      <c r="B5642">
        <f t="shared" si="88"/>
        <v>7.0000000000000007E-2</v>
      </c>
      <c r="C5642">
        <f>B5642*Solar!$B$2</f>
        <v>1.3930000000000001E-2</v>
      </c>
    </row>
    <row r="5643" spans="1:3" x14ac:dyDescent="0.35">
      <c r="A5643">
        <v>8.9999999999999993E-3</v>
      </c>
      <c r="B5643">
        <f t="shared" si="88"/>
        <v>0.09</v>
      </c>
      <c r="C5643">
        <f>B5643*Solar!$B$2</f>
        <v>1.7909999999999999E-2</v>
      </c>
    </row>
    <row r="5644" spans="1:3" x14ac:dyDescent="0.35">
      <c r="A5644">
        <v>8.9999999999999993E-3</v>
      </c>
      <c r="B5644">
        <f t="shared" si="88"/>
        <v>0.09</v>
      </c>
      <c r="C5644">
        <f>B5644*Solar!$B$2</f>
        <v>1.7909999999999999E-2</v>
      </c>
    </row>
    <row r="5645" spans="1:3" x14ac:dyDescent="0.35">
      <c r="A5645">
        <v>1.2E-2</v>
      </c>
      <c r="B5645">
        <f t="shared" si="88"/>
        <v>0.12</v>
      </c>
      <c r="C5645">
        <f>B5645*Solar!$B$2</f>
        <v>2.3880000000000002E-2</v>
      </c>
    </row>
    <row r="5646" spans="1:3" x14ac:dyDescent="0.35">
      <c r="A5646">
        <v>3.4889999999999999</v>
      </c>
      <c r="B5646">
        <f t="shared" si="88"/>
        <v>34.89</v>
      </c>
      <c r="C5646">
        <f>B5646*Solar!$B$2</f>
        <v>6.9431100000000008</v>
      </c>
    </row>
    <row r="5647" spans="1:3" x14ac:dyDescent="0.35">
      <c r="A5647">
        <v>48.847000000000001</v>
      </c>
      <c r="B5647">
        <f t="shared" si="88"/>
        <v>488.47</v>
      </c>
      <c r="C5647">
        <f>B5647*Solar!$B$2</f>
        <v>97.20553000000001</v>
      </c>
    </row>
    <row r="5648" spans="1:3" x14ac:dyDescent="0.35">
      <c r="A5648">
        <v>134.47</v>
      </c>
      <c r="B5648">
        <f t="shared" si="88"/>
        <v>1344.7</v>
      </c>
      <c r="C5648">
        <f>B5648*Solar!$B$2</f>
        <v>267.59530000000001</v>
      </c>
    </row>
    <row r="5649" spans="1:3" x14ac:dyDescent="0.35">
      <c r="A5649">
        <v>252.43700000000001</v>
      </c>
      <c r="B5649">
        <f t="shared" si="88"/>
        <v>2524.37</v>
      </c>
      <c r="C5649">
        <f>B5649*Solar!$B$2</f>
        <v>502.34962999999999</v>
      </c>
    </row>
    <row r="5650" spans="1:3" x14ac:dyDescent="0.35">
      <c r="A5650">
        <v>374.524</v>
      </c>
      <c r="B5650">
        <f t="shared" si="88"/>
        <v>3745.24</v>
      </c>
      <c r="C5650">
        <f>B5650*Solar!$B$2</f>
        <v>745.30276000000003</v>
      </c>
    </row>
    <row r="5651" spans="1:3" x14ac:dyDescent="0.35">
      <c r="A5651">
        <v>468.75900000000001</v>
      </c>
      <c r="B5651">
        <f t="shared" si="88"/>
        <v>4687.59</v>
      </c>
      <c r="C5651">
        <f>B5651*Solar!$B$2</f>
        <v>932.83041000000003</v>
      </c>
    </row>
    <row r="5652" spans="1:3" x14ac:dyDescent="0.35">
      <c r="A5652">
        <v>503.31200000000001</v>
      </c>
      <c r="B5652">
        <f t="shared" si="88"/>
        <v>5033.12</v>
      </c>
      <c r="C5652">
        <f>B5652*Solar!$B$2</f>
        <v>1001.5908800000001</v>
      </c>
    </row>
    <row r="5653" spans="1:3" x14ac:dyDescent="0.35">
      <c r="A5653">
        <v>530.35</v>
      </c>
      <c r="B5653">
        <f t="shared" si="88"/>
        <v>5303.5</v>
      </c>
      <c r="C5653">
        <f>B5653*Solar!$B$2</f>
        <v>1055.3965000000001</v>
      </c>
    </row>
    <row r="5654" spans="1:3" x14ac:dyDescent="0.35">
      <c r="A5654">
        <v>524.03</v>
      </c>
      <c r="B5654">
        <f t="shared" si="88"/>
        <v>5240.2999999999993</v>
      </c>
      <c r="C5654">
        <f>B5654*Solar!$B$2</f>
        <v>1042.8197</v>
      </c>
    </row>
    <row r="5655" spans="1:3" x14ac:dyDescent="0.35">
      <c r="A5655">
        <v>464.29599999999999</v>
      </c>
      <c r="B5655">
        <f t="shared" si="88"/>
        <v>4642.96</v>
      </c>
      <c r="C5655">
        <f>B5655*Solar!$B$2</f>
        <v>923.94904000000008</v>
      </c>
    </row>
    <row r="5656" spans="1:3" x14ac:dyDescent="0.35">
      <c r="A5656">
        <v>354.41399999999999</v>
      </c>
      <c r="B5656">
        <f t="shared" si="88"/>
        <v>3544.14</v>
      </c>
      <c r="C5656">
        <f>B5656*Solar!$B$2</f>
        <v>705.28386</v>
      </c>
    </row>
    <row r="5657" spans="1:3" x14ac:dyDescent="0.35">
      <c r="A5657">
        <v>271.79000000000002</v>
      </c>
      <c r="B5657">
        <f t="shared" si="88"/>
        <v>2717.9</v>
      </c>
      <c r="C5657">
        <f>B5657*Solar!$B$2</f>
        <v>540.86210000000005</v>
      </c>
    </row>
    <row r="5658" spans="1:3" x14ac:dyDescent="0.35">
      <c r="A5658">
        <v>160.11699999999999</v>
      </c>
      <c r="B5658">
        <f t="shared" si="88"/>
        <v>1601.1699999999998</v>
      </c>
      <c r="C5658">
        <f>B5658*Solar!$B$2</f>
        <v>318.63283000000001</v>
      </c>
    </row>
    <row r="5659" spans="1:3" x14ac:dyDescent="0.35">
      <c r="A5659">
        <v>70.616</v>
      </c>
      <c r="B5659">
        <f t="shared" si="88"/>
        <v>706.16</v>
      </c>
      <c r="C5659">
        <f>B5659*Solar!$B$2</f>
        <v>140.52583999999999</v>
      </c>
    </row>
    <row r="5660" spans="1:3" x14ac:dyDescent="0.35">
      <c r="A5660">
        <v>12.074999999999999</v>
      </c>
      <c r="B5660">
        <f t="shared" si="88"/>
        <v>120.75</v>
      </c>
      <c r="C5660">
        <f>B5660*Solar!$B$2</f>
        <v>24.029250000000001</v>
      </c>
    </row>
    <row r="5661" spans="1:3" x14ac:dyDescent="0.35">
      <c r="A5661">
        <v>0</v>
      </c>
      <c r="B5661">
        <f t="shared" si="88"/>
        <v>0</v>
      </c>
      <c r="C5661">
        <f>B5661*Solar!$B$2</f>
        <v>0</v>
      </c>
    </row>
    <row r="5662" spans="1:3" x14ac:dyDescent="0.35">
      <c r="A5662">
        <v>0</v>
      </c>
      <c r="B5662">
        <f t="shared" si="88"/>
        <v>0</v>
      </c>
      <c r="C5662">
        <f>B5662*Solar!$B$2</f>
        <v>0</v>
      </c>
    </row>
    <row r="5663" spans="1:3" x14ac:dyDescent="0.35">
      <c r="A5663">
        <v>0</v>
      </c>
      <c r="B5663">
        <f t="shared" si="88"/>
        <v>0</v>
      </c>
      <c r="C5663">
        <f>B5663*Solar!$B$2</f>
        <v>0</v>
      </c>
    </row>
    <row r="5664" spans="1:3" x14ac:dyDescent="0.35">
      <c r="A5664">
        <v>0</v>
      </c>
      <c r="B5664">
        <f t="shared" si="88"/>
        <v>0</v>
      </c>
      <c r="C5664">
        <f>B5664*Solar!$B$2</f>
        <v>0</v>
      </c>
    </row>
    <row r="5665" spans="1:3" x14ac:dyDescent="0.35">
      <c r="A5665">
        <v>0</v>
      </c>
      <c r="B5665">
        <f t="shared" si="88"/>
        <v>0</v>
      </c>
      <c r="C5665">
        <f>B5665*Solar!$B$2</f>
        <v>0</v>
      </c>
    </row>
    <row r="5666" spans="1:3" x14ac:dyDescent="0.35">
      <c r="A5666">
        <v>0</v>
      </c>
      <c r="B5666">
        <f t="shared" si="88"/>
        <v>0</v>
      </c>
      <c r="C5666">
        <f>B5666*Solar!$B$2</f>
        <v>0</v>
      </c>
    </row>
    <row r="5667" spans="1:3" x14ac:dyDescent="0.35">
      <c r="A5667">
        <v>0</v>
      </c>
      <c r="B5667">
        <f t="shared" si="88"/>
        <v>0</v>
      </c>
      <c r="C5667">
        <f>B5667*Solar!$B$2</f>
        <v>0</v>
      </c>
    </row>
    <row r="5668" spans="1:3" x14ac:dyDescent="0.35">
      <c r="A5668">
        <v>0</v>
      </c>
      <c r="B5668">
        <f t="shared" si="88"/>
        <v>0</v>
      </c>
      <c r="C5668">
        <f>B5668*Solar!$B$2</f>
        <v>0</v>
      </c>
    </row>
    <row r="5669" spans="1:3" x14ac:dyDescent="0.35">
      <c r="A5669">
        <v>0</v>
      </c>
      <c r="B5669">
        <f t="shared" si="88"/>
        <v>0</v>
      </c>
      <c r="C5669">
        <f>B5669*Solar!$B$2</f>
        <v>0</v>
      </c>
    </row>
    <row r="5670" spans="1:3" x14ac:dyDescent="0.35">
      <c r="A5670">
        <v>2.9020000000000001</v>
      </c>
      <c r="B5670">
        <f t="shared" si="88"/>
        <v>29.020000000000003</v>
      </c>
      <c r="C5670">
        <f>B5670*Solar!$B$2</f>
        <v>5.7749800000000011</v>
      </c>
    </row>
    <row r="5671" spans="1:3" x14ac:dyDescent="0.35">
      <c r="A5671">
        <v>44.046999999999997</v>
      </c>
      <c r="B5671">
        <f t="shared" si="88"/>
        <v>440.46999999999997</v>
      </c>
      <c r="C5671">
        <f>B5671*Solar!$B$2</f>
        <v>87.653530000000003</v>
      </c>
    </row>
    <row r="5672" spans="1:3" x14ac:dyDescent="0.35">
      <c r="A5672">
        <v>138.82499999999999</v>
      </c>
      <c r="B5672">
        <f t="shared" si="88"/>
        <v>1388.25</v>
      </c>
      <c r="C5672">
        <f>B5672*Solar!$B$2</f>
        <v>276.26175000000001</v>
      </c>
    </row>
    <row r="5673" spans="1:3" x14ac:dyDescent="0.35">
      <c r="A5673">
        <v>239.99799999999999</v>
      </c>
      <c r="B5673">
        <f t="shared" si="88"/>
        <v>2399.98</v>
      </c>
      <c r="C5673">
        <f>B5673*Solar!$B$2</f>
        <v>477.59602000000001</v>
      </c>
    </row>
    <row r="5674" spans="1:3" x14ac:dyDescent="0.35">
      <c r="A5674">
        <v>323.78399999999999</v>
      </c>
      <c r="B5674">
        <f t="shared" si="88"/>
        <v>3237.84</v>
      </c>
      <c r="C5674">
        <f>B5674*Solar!$B$2</f>
        <v>644.33016000000009</v>
      </c>
    </row>
    <row r="5675" spans="1:3" x14ac:dyDescent="0.35">
      <c r="A5675">
        <v>422.11399999999998</v>
      </c>
      <c r="B5675">
        <f t="shared" si="88"/>
        <v>4221.1399999999994</v>
      </c>
      <c r="C5675">
        <f>B5675*Solar!$B$2</f>
        <v>840.00685999999996</v>
      </c>
    </row>
    <row r="5676" spans="1:3" x14ac:dyDescent="0.35">
      <c r="A5676">
        <v>436.721</v>
      </c>
      <c r="B5676">
        <f t="shared" si="88"/>
        <v>4367.21</v>
      </c>
      <c r="C5676">
        <f>B5676*Solar!$B$2</f>
        <v>869.07479000000001</v>
      </c>
    </row>
    <row r="5677" spans="1:3" x14ac:dyDescent="0.35">
      <c r="A5677">
        <v>484.726</v>
      </c>
      <c r="B5677">
        <f t="shared" si="88"/>
        <v>4847.26</v>
      </c>
      <c r="C5677">
        <f>B5677*Solar!$B$2</f>
        <v>964.60474000000011</v>
      </c>
    </row>
    <row r="5678" spans="1:3" x14ac:dyDescent="0.35">
      <c r="A5678">
        <v>490.66800000000001</v>
      </c>
      <c r="B5678">
        <f t="shared" si="88"/>
        <v>4906.68</v>
      </c>
      <c r="C5678">
        <f>B5678*Solar!$B$2</f>
        <v>976.42932000000008</v>
      </c>
    </row>
    <row r="5679" spans="1:3" x14ac:dyDescent="0.35">
      <c r="A5679">
        <v>425.08199999999999</v>
      </c>
      <c r="B5679">
        <f t="shared" si="88"/>
        <v>4250.82</v>
      </c>
      <c r="C5679">
        <f>B5679*Solar!$B$2</f>
        <v>845.91318000000001</v>
      </c>
    </row>
    <row r="5680" spans="1:3" x14ac:dyDescent="0.35">
      <c r="A5680">
        <v>366.97699999999998</v>
      </c>
      <c r="B5680">
        <f t="shared" si="88"/>
        <v>3669.7699999999995</v>
      </c>
      <c r="C5680">
        <f>B5680*Solar!$B$2</f>
        <v>730.28422999999998</v>
      </c>
    </row>
    <row r="5681" spans="1:3" x14ac:dyDescent="0.35">
      <c r="A5681">
        <v>263.26600000000002</v>
      </c>
      <c r="B5681">
        <f t="shared" si="88"/>
        <v>2632.6600000000003</v>
      </c>
      <c r="C5681">
        <f>B5681*Solar!$B$2</f>
        <v>523.89934000000005</v>
      </c>
    </row>
    <row r="5682" spans="1:3" x14ac:dyDescent="0.35">
      <c r="A5682">
        <v>161.69800000000001</v>
      </c>
      <c r="B5682">
        <f t="shared" si="88"/>
        <v>1616.98</v>
      </c>
      <c r="C5682">
        <f>B5682*Solar!$B$2</f>
        <v>321.77902</v>
      </c>
    </row>
    <row r="5683" spans="1:3" x14ac:dyDescent="0.35">
      <c r="A5683">
        <v>73.450999999999993</v>
      </c>
      <c r="B5683">
        <f t="shared" si="88"/>
        <v>734.51</v>
      </c>
      <c r="C5683">
        <f>B5683*Solar!$B$2</f>
        <v>146.16749000000002</v>
      </c>
    </row>
    <row r="5684" spans="1:3" x14ac:dyDescent="0.35">
      <c r="A5684">
        <v>8.5619999999999994</v>
      </c>
      <c r="B5684">
        <f t="shared" si="88"/>
        <v>85.61999999999999</v>
      </c>
      <c r="C5684">
        <f>B5684*Solar!$B$2</f>
        <v>17.03838</v>
      </c>
    </row>
    <row r="5685" spans="1:3" x14ac:dyDescent="0.35">
      <c r="A5685">
        <v>0</v>
      </c>
      <c r="B5685">
        <f t="shared" si="88"/>
        <v>0</v>
      </c>
      <c r="C5685">
        <f>B5685*Solar!$B$2</f>
        <v>0</v>
      </c>
    </row>
    <row r="5686" spans="1:3" x14ac:dyDescent="0.35">
      <c r="A5686">
        <v>0</v>
      </c>
      <c r="B5686">
        <f t="shared" si="88"/>
        <v>0</v>
      </c>
      <c r="C5686">
        <f>B5686*Solar!$B$2</f>
        <v>0</v>
      </c>
    </row>
    <row r="5687" spans="1:3" x14ac:dyDescent="0.35">
      <c r="A5687">
        <v>0</v>
      </c>
      <c r="B5687">
        <f t="shared" si="88"/>
        <v>0</v>
      </c>
      <c r="C5687">
        <f>B5687*Solar!$B$2</f>
        <v>0</v>
      </c>
    </row>
    <row r="5688" spans="1:3" x14ac:dyDescent="0.35">
      <c r="A5688">
        <v>0</v>
      </c>
      <c r="B5688">
        <f t="shared" si="88"/>
        <v>0</v>
      </c>
      <c r="C5688">
        <f>B5688*Solar!$B$2</f>
        <v>0</v>
      </c>
    </row>
    <row r="5689" spans="1:3" x14ac:dyDescent="0.35">
      <c r="A5689">
        <v>0</v>
      </c>
      <c r="B5689">
        <f t="shared" si="88"/>
        <v>0</v>
      </c>
      <c r="C5689">
        <f>B5689*Solar!$B$2</f>
        <v>0</v>
      </c>
    </row>
    <row r="5690" spans="1:3" x14ac:dyDescent="0.35">
      <c r="A5690">
        <v>0</v>
      </c>
      <c r="B5690">
        <f t="shared" si="88"/>
        <v>0</v>
      </c>
      <c r="C5690">
        <f>B5690*Solar!$B$2</f>
        <v>0</v>
      </c>
    </row>
    <row r="5691" spans="1:3" x14ac:dyDescent="0.35">
      <c r="A5691">
        <v>0</v>
      </c>
      <c r="B5691">
        <f t="shared" si="88"/>
        <v>0</v>
      </c>
      <c r="C5691">
        <f>B5691*Solar!$B$2</f>
        <v>0</v>
      </c>
    </row>
    <row r="5692" spans="1:3" x14ac:dyDescent="0.35">
      <c r="A5692">
        <v>0</v>
      </c>
      <c r="B5692">
        <f t="shared" si="88"/>
        <v>0</v>
      </c>
      <c r="C5692">
        <f>B5692*Solar!$B$2</f>
        <v>0</v>
      </c>
    </row>
    <row r="5693" spans="1:3" x14ac:dyDescent="0.35">
      <c r="A5693">
        <v>0</v>
      </c>
      <c r="B5693">
        <f t="shared" si="88"/>
        <v>0</v>
      </c>
      <c r="C5693">
        <f>B5693*Solar!$B$2</f>
        <v>0</v>
      </c>
    </row>
    <row r="5694" spans="1:3" x14ac:dyDescent="0.35">
      <c r="A5694">
        <v>2.7349999999999999</v>
      </c>
      <c r="B5694">
        <f t="shared" si="88"/>
        <v>27.349999999999998</v>
      </c>
      <c r="C5694">
        <f>B5694*Solar!$B$2</f>
        <v>5.4426499999999995</v>
      </c>
    </row>
    <row r="5695" spans="1:3" x14ac:dyDescent="0.35">
      <c r="A5695">
        <v>44.027000000000001</v>
      </c>
      <c r="B5695">
        <f t="shared" si="88"/>
        <v>440.27</v>
      </c>
      <c r="C5695">
        <f>B5695*Solar!$B$2</f>
        <v>87.613730000000004</v>
      </c>
    </row>
    <row r="5696" spans="1:3" x14ac:dyDescent="0.35">
      <c r="A5696">
        <v>136.51599999999999</v>
      </c>
      <c r="B5696">
        <f t="shared" si="88"/>
        <v>1365.1599999999999</v>
      </c>
      <c r="C5696">
        <f>B5696*Solar!$B$2</f>
        <v>271.66683999999998</v>
      </c>
    </row>
    <row r="5697" spans="1:3" x14ac:dyDescent="0.35">
      <c r="A5697">
        <v>246.345</v>
      </c>
      <c r="B5697">
        <f t="shared" si="88"/>
        <v>2463.4499999999998</v>
      </c>
      <c r="C5697">
        <f>B5697*Solar!$B$2</f>
        <v>490.22654999999997</v>
      </c>
    </row>
    <row r="5698" spans="1:3" x14ac:dyDescent="0.35">
      <c r="A5698">
        <v>334.077</v>
      </c>
      <c r="B5698">
        <f t="shared" si="88"/>
        <v>3340.77</v>
      </c>
      <c r="C5698">
        <f>B5698*Solar!$B$2</f>
        <v>664.81322999999998</v>
      </c>
    </row>
    <row r="5699" spans="1:3" x14ac:dyDescent="0.35">
      <c r="A5699">
        <v>409.81400000000002</v>
      </c>
      <c r="B5699">
        <f t="shared" ref="B5699:B5762" si="89">A5699*10</f>
        <v>4098.1400000000003</v>
      </c>
      <c r="C5699">
        <f>B5699*Solar!$B$2</f>
        <v>815.5298600000001</v>
      </c>
    </row>
    <row r="5700" spans="1:3" x14ac:dyDescent="0.35">
      <c r="A5700">
        <v>455.50400000000002</v>
      </c>
      <c r="B5700">
        <f t="shared" si="89"/>
        <v>4555.04</v>
      </c>
      <c r="C5700">
        <f>B5700*Solar!$B$2</f>
        <v>906.45296000000008</v>
      </c>
    </row>
    <row r="5701" spans="1:3" x14ac:dyDescent="0.35">
      <c r="A5701">
        <v>473.00799999999998</v>
      </c>
      <c r="B5701">
        <f t="shared" si="89"/>
        <v>4730.08</v>
      </c>
      <c r="C5701">
        <f>B5701*Solar!$B$2</f>
        <v>941.28592000000003</v>
      </c>
    </row>
    <row r="5702" spans="1:3" x14ac:dyDescent="0.35">
      <c r="A5702">
        <v>445.96899999999999</v>
      </c>
      <c r="B5702">
        <f t="shared" si="89"/>
        <v>4459.6899999999996</v>
      </c>
      <c r="C5702">
        <f>B5702*Solar!$B$2</f>
        <v>887.47830999999996</v>
      </c>
    </row>
    <row r="5703" spans="1:3" x14ac:dyDescent="0.35">
      <c r="A5703">
        <v>407.92700000000002</v>
      </c>
      <c r="B5703">
        <f t="shared" si="89"/>
        <v>4079.2700000000004</v>
      </c>
      <c r="C5703">
        <f>B5703*Solar!$B$2</f>
        <v>811.77473000000009</v>
      </c>
    </row>
    <row r="5704" spans="1:3" x14ac:dyDescent="0.35">
      <c r="A5704">
        <v>369.84</v>
      </c>
      <c r="B5704">
        <f t="shared" si="89"/>
        <v>3698.3999999999996</v>
      </c>
      <c r="C5704">
        <f>B5704*Solar!$B$2</f>
        <v>735.98159999999996</v>
      </c>
    </row>
    <row r="5705" spans="1:3" x14ac:dyDescent="0.35">
      <c r="A5705">
        <v>240.90100000000001</v>
      </c>
      <c r="B5705">
        <f t="shared" si="89"/>
        <v>2409.0100000000002</v>
      </c>
      <c r="C5705">
        <f>B5705*Solar!$B$2</f>
        <v>479.39299000000005</v>
      </c>
    </row>
    <row r="5706" spans="1:3" x14ac:dyDescent="0.35">
      <c r="A5706">
        <v>155.559</v>
      </c>
      <c r="B5706">
        <f t="shared" si="89"/>
        <v>1555.59</v>
      </c>
      <c r="C5706">
        <f>B5706*Solar!$B$2</f>
        <v>309.56241</v>
      </c>
    </row>
    <row r="5707" spans="1:3" x14ac:dyDescent="0.35">
      <c r="A5707">
        <v>61.604999999999997</v>
      </c>
      <c r="B5707">
        <f t="shared" si="89"/>
        <v>616.04999999999995</v>
      </c>
      <c r="C5707">
        <f>B5707*Solar!$B$2</f>
        <v>122.59394999999999</v>
      </c>
    </row>
    <row r="5708" spans="1:3" x14ac:dyDescent="0.35">
      <c r="A5708">
        <v>10.252000000000001</v>
      </c>
      <c r="B5708">
        <f t="shared" si="89"/>
        <v>102.52000000000001</v>
      </c>
      <c r="C5708">
        <f>B5708*Solar!$B$2</f>
        <v>20.401480000000003</v>
      </c>
    </row>
    <row r="5709" spans="1:3" x14ac:dyDescent="0.35">
      <c r="A5709">
        <v>0</v>
      </c>
      <c r="B5709">
        <f t="shared" si="89"/>
        <v>0</v>
      </c>
      <c r="C5709">
        <f>B5709*Solar!$B$2</f>
        <v>0</v>
      </c>
    </row>
    <row r="5710" spans="1:3" x14ac:dyDescent="0.35">
      <c r="A5710">
        <v>0</v>
      </c>
      <c r="B5710">
        <f t="shared" si="89"/>
        <v>0</v>
      </c>
      <c r="C5710">
        <f>B5710*Solar!$B$2</f>
        <v>0</v>
      </c>
    </row>
    <row r="5711" spans="1:3" x14ac:dyDescent="0.35">
      <c r="A5711">
        <v>0</v>
      </c>
      <c r="B5711">
        <f t="shared" si="89"/>
        <v>0</v>
      </c>
      <c r="C5711">
        <f>B5711*Solar!$B$2</f>
        <v>0</v>
      </c>
    </row>
    <row r="5712" spans="1:3" x14ac:dyDescent="0.35">
      <c r="A5712">
        <v>0</v>
      </c>
      <c r="B5712">
        <f t="shared" si="89"/>
        <v>0</v>
      </c>
      <c r="C5712">
        <f>B5712*Solar!$B$2</f>
        <v>0</v>
      </c>
    </row>
    <row r="5713" spans="1:3" x14ac:dyDescent="0.35">
      <c r="A5713">
        <v>0</v>
      </c>
      <c r="B5713">
        <f t="shared" si="89"/>
        <v>0</v>
      </c>
      <c r="C5713">
        <f>B5713*Solar!$B$2</f>
        <v>0</v>
      </c>
    </row>
    <row r="5714" spans="1:3" x14ac:dyDescent="0.35">
      <c r="A5714">
        <v>0</v>
      </c>
      <c r="B5714">
        <f t="shared" si="89"/>
        <v>0</v>
      </c>
      <c r="C5714">
        <f>B5714*Solar!$B$2</f>
        <v>0</v>
      </c>
    </row>
    <row r="5715" spans="1:3" x14ac:dyDescent="0.35">
      <c r="A5715">
        <v>0</v>
      </c>
      <c r="B5715">
        <f t="shared" si="89"/>
        <v>0</v>
      </c>
      <c r="C5715">
        <f>B5715*Solar!$B$2</f>
        <v>0</v>
      </c>
    </row>
    <row r="5716" spans="1:3" x14ac:dyDescent="0.35">
      <c r="A5716">
        <v>0</v>
      </c>
      <c r="B5716">
        <f t="shared" si="89"/>
        <v>0</v>
      </c>
      <c r="C5716">
        <f>B5716*Solar!$B$2</f>
        <v>0</v>
      </c>
    </row>
    <row r="5717" spans="1:3" x14ac:dyDescent="0.35">
      <c r="A5717">
        <v>0</v>
      </c>
      <c r="B5717">
        <f t="shared" si="89"/>
        <v>0</v>
      </c>
      <c r="C5717">
        <f>B5717*Solar!$B$2</f>
        <v>0</v>
      </c>
    </row>
    <row r="5718" spans="1:3" x14ac:dyDescent="0.35">
      <c r="A5718">
        <v>2.0550000000000002</v>
      </c>
      <c r="B5718">
        <f t="shared" si="89"/>
        <v>20.55</v>
      </c>
      <c r="C5718">
        <f>B5718*Solar!$B$2</f>
        <v>4.0894500000000003</v>
      </c>
    </row>
    <row r="5719" spans="1:3" x14ac:dyDescent="0.35">
      <c r="A5719">
        <v>42.771000000000001</v>
      </c>
      <c r="B5719">
        <f t="shared" si="89"/>
        <v>427.71000000000004</v>
      </c>
      <c r="C5719">
        <f>B5719*Solar!$B$2</f>
        <v>85.114290000000011</v>
      </c>
    </row>
    <row r="5720" spans="1:3" x14ac:dyDescent="0.35">
      <c r="A5720">
        <v>119.499</v>
      </c>
      <c r="B5720">
        <f t="shared" si="89"/>
        <v>1194.99</v>
      </c>
      <c r="C5720">
        <f>B5720*Solar!$B$2</f>
        <v>237.80301</v>
      </c>
    </row>
    <row r="5721" spans="1:3" x14ac:dyDescent="0.35">
      <c r="A5721">
        <v>222.89400000000001</v>
      </c>
      <c r="B5721">
        <f t="shared" si="89"/>
        <v>2228.94</v>
      </c>
      <c r="C5721">
        <f>B5721*Solar!$B$2</f>
        <v>443.55906000000004</v>
      </c>
    </row>
    <row r="5722" spans="1:3" x14ac:dyDescent="0.35">
      <c r="A5722">
        <v>305.66000000000003</v>
      </c>
      <c r="B5722">
        <f t="shared" si="89"/>
        <v>3056.6000000000004</v>
      </c>
      <c r="C5722">
        <f>B5722*Solar!$B$2</f>
        <v>608.26340000000005</v>
      </c>
    </row>
    <row r="5723" spans="1:3" x14ac:dyDescent="0.35">
      <c r="A5723">
        <v>342.64800000000002</v>
      </c>
      <c r="B5723">
        <f t="shared" si="89"/>
        <v>3426.4800000000005</v>
      </c>
      <c r="C5723">
        <f>B5723*Solar!$B$2</f>
        <v>681.86952000000008</v>
      </c>
    </row>
    <row r="5724" spans="1:3" x14ac:dyDescent="0.35">
      <c r="A5724">
        <v>402.55599999999998</v>
      </c>
      <c r="B5724">
        <f t="shared" si="89"/>
        <v>4025.56</v>
      </c>
      <c r="C5724">
        <f>B5724*Solar!$B$2</f>
        <v>801.08644000000004</v>
      </c>
    </row>
    <row r="5725" spans="1:3" x14ac:dyDescent="0.35">
      <c r="A5725">
        <v>408.45800000000003</v>
      </c>
      <c r="B5725">
        <f t="shared" si="89"/>
        <v>4084.5800000000004</v>
      </c>
      <c r="C5725">
        <f>B5725*Solar!$B$2</f>
        <v>812.83142000000009</v>
      </c>
    </row>
    <row r="5726" spans="1:3" x14ac:dyDescent="0.35">
      <c r="A5726">
        <v>387.10599999999999</v>
      </c>
      <c r="B5726">
        <f t="shared" si="89"/>
        <v>3871.06</v>
      </c>
      <c r="C5726">
        <f>B5726*Solar!$B$2</f>
        <v>770.34094000000005</v>
      </c>
    </row>
    <row r="5727" spans="1:3" x14ac:dyDescent="0.35">
      <c r="A5727">
        <v>366.577</v>
      </c>
      <c r="B5727">
        <f t="shared" si="89"/>
        <v>3665.77</v>
      </c>
      <c r="C5727">
        <f>B5727*Solar!$B$2</f>
        <v>729.48823000000004</v>
      </c>
    </row>
    <row r="5728" spans="1:3" x14ac:dyDescent="0.35">
      <c r="A5728">
        <v>326.93299999999999</v>
      </c>
      <c r="B5728">
        <f t="shared" si="89"/>
        <v>3269.33</v>
      </c>
      <c r="C5728">
        <f>B5728*Solar!$B$2</f>
        <v>650.59667000000002</v>
      </c>
    </row>
    <row r="5729" spans="1:3" x14ac:dyDescent="0.35">
      <c r="A5729">
        <v>229.72200000000001</v>
      </c>
      <c r="B5729">
        <f t="shared" si="89"/>
        <v>2297.2200000000003</v>
      </c>
      <c r="C5729">
        <f>B5729*Solar!$B$2</f>
        <v>457.14678000000009</v>
      </c>
    </row>
    <row r="5730" spans="1:3" x14ac:dyDescent="0.35">
      <c r="A5730">
        <v>138.28100000000001</v>
      </c>
      <c r="B5730">
        <f t="shared" si="89"/>
        <v>1382.81</v>
      </c>
      <c r="C5730">
        <f>B5730*Solar!$B$2</f>
        <v>275.17919000000001</v>
      </c>
    </row>
    <row r="5731" spans="1:3" x14ac:dyDescent="0.35">
      <c r="A5731">
        <v>58.546999999999997</v>
      </c>
      <c r="B5731">
        <f t="shared" si="89"/>
        <v>585.47</v>
      </c>
      <c r="C5731">
        <f>B5731*Solar!$B$2</f>
        <v>116.50853000000001</v>
      </c>
    </row>
    <row r="5732" spans="1:3" x14ac:dyDescent="0.35">
      <c r="A5732">
        <v>7.8739999999999997</v>
      </c>
      <c r="B5732">
        <f t="shared" si="89"/>
        <v>78.739999999999995</v>
      </c>
      <c r="C5732">
        <f>B5732*Solar!$B$2</f>
        <v>15.66926</v>
      </c>
    </row>
    <row r="5733" spans="1:3" x14ac:dyDescent="0.35">
      <c r="A5733">
        <v>0</v>
      </c>
      <c r="B5733">
        <f t="shared" si="89"/>
        <v>0</v>
      </c>
      <c r="C5733">
        <f>B5733*Solar!$B$2</f>
        <v>0</v>
      </c>
    </row>
    <row r="5734" spans="1:3" x14ac:dyDescent="0.35">
      <c r="A5734">
        <v>0</v>
      </c>
      <c r="B5734">
        <f t="shared" si="89"/>
        <v>0</v>
      </c>
      <c r="C5734">
        <f>B5734*Solar!$B$2</f>
        <v>0</v>
      </c>
    </row>
    <row r="5735" spans="1:3" x14ac:dyDescent="0.35">
      <c r="A5735">
        <v>0</v>
      </c>
      <c r="B5735">
        <f t="shared" si="89"/>
        <v>0</v>
      </c>
      <c r="C5735">
        <f>B5735*Solar!$B$2</f>
        <v>0</v>
      </c>
    </row>
    <row r="5736" spans="1:3" x14ac:dyDescent="0.35">
      <c r="A5736">
        <v>0</v>
      </c>
      <c r="B5736">
        <f t="shared" si="89"/>
        <v>0</v>
      </c>
      <c r="C5736">
        <f>B5736*Solar!$B$2</f>
        <v>0</v>
      </c>
    </row>
    <row r="5737" spans="1:3" x14ac:dyDescent="0.35">
      <c r="A5737">
        <v>2E-3</v>
      </c>
      <c r="B5737">
        <f t="shared" si="89"/>
        <v>0.02</v>
      </c>
      <c r="C5737">
        <f>B5737*Solar!$B$2</f>
        <v>3.98E-3</v>
      </c>
    </row>
    <row r="5738" spans="1:3" x14ac:dyDescent="0.35">
      <c r="A5738">
        <v>0</v>
      </c>
      <c r="B5738">
        <f t="shared" si="89"/>
        <v>0</v>
      </c>
      <c r="C5738">
        <f>B5738*Solar!$B$2</f>
        <v>0</v>
      </c>
    </row>
    <row r="5739" spans="1:3" x14ac:dyDescent="0.35">
      <c r="A5739">
        <v>0</v>
      </c>
      <c r="B5739">
        <f t="shared" si="89"/>
        <v>0</v>
      </c>
      <c r="C5739">
        <f>B5739*Solar!$B$2</f>
        <v>0</v>
      </c>
    </row>
    <row r="5740" spans="1:3" x14ac:dyDescent="0.35">
      <c r="A5740">
        <v>0</v>
      </c>
      <c r="B5740">
        <f t="shared" si="89"/>
        <v>0</v>
      </c>
      <c r="C5740">
        <f>B5740*Solar!$B$2</f>
        <v>0</v>
      </c>
    </row>
    <row r="5741" spans="1:3" x14ac:dyDescent="0.35">
      <c r="A5741">
        <v>0</v>
      </c>
      <c r="B5741">
        <f t="shared" si="89"/>
        <v>0</v>
      </c>
      <c r="C5741">
        <f>B5741*Solar!$B$2</f>
        <v>0</v>
      </c>
    </row>
    <row r="5742" spans="1:3" x14ac:dyDescent="0.35">
      <c r="A5742">
        <v>1.92</v>
      </c>
      <c r="B5742">
        <f t="shared" si="89"/>
        <v>19.2</v>
      </c>
      <c r="C5742">
        <f>B5742*Solar!$B$2</f>
        <v>3.8208000000000002</v>
      </c>
    </row>
    <row r="5743" spans="1:3" x14ac:dyDescent="0.35">
      <c r="A5743">
        <v>41.347999999999999</v>
      </c>
      <c r="B5743">
        <f t="shared" si="89"/>
        <v>413.48</v>
      </c>
      <c r="C5743">
        <f>B5743*Solar!$B$2</f>
        <v>82.282520000000005</v>
      </c>
    </row>
    <row r="5744" spans="1:3" x14ac:dyDescent="0.35">
      <c r="A5744">
        <v>128.95699999999999</v>
      </c>
      <c r="B5744">
        <f t="shared" si="89"/>
        <v>1289.57</v>
      </c>
      <c r="C5744">
        <f>B5744*Solar!$B$2</f>
        <v>256.62443000000002</v>
      </c>
    </row>
    <row r="5745" spans="1:3" x14ac:dyDescent="0.35">
      <c r="A5745">
        <v>229.31800000000001</v>
      </c>
      <c r="B5745">
        <f t="shared" si="89"/>
        <v>2293.1800000000003</v>
      </c>
      <c r="C5745">
        <f>B5745*Solar!$B$2</f>
        <v>456.34282000000007</v>
      </c>
    </row>
    <row r="5746" spans="1:3" x14ac:dyDescent="0.35">
      <c r="A5746">
        <v>304.41800000000001</v>
      </c>
      <c r="B5746">
        <f t="shared" si="89"/>
        <v>3044.1800000000003</v>
      </c>
      <c r="C5746">
        <f>B5746*Solar!$B$2</f>
        <v>605.79182000000014</v>
      </c>
    </row>
    <row r="5747" spans="1:3" x14ac:dyDescent="0.35">
      <c r="A5747">
        <v>380.91199999999998</v>
      </c>
      <c r="B5747">
        <f t="shared" si="89"/>
        <v>3809.12</v>
      </c>
      <c r="C5747">
        <f>B5747*Solar!$B$2</f>
        <v>758.01488000000006</v>
      </c>
    </row>
    <row r="5748" spans="1:3" x14ac:dyDescent="0.35">
      <c r="A5748">
        <v>438.09699999999998</v>
      </c>
      <c r="B5748">
        <f t="shared" si="89"/>
        <v>4380.9699999999993</v>
      </c>
      <c r="C5748">
        <f>B5748*Solar!$B$2</f>
        <v>871.81302999999991</v>
      </c>
    </row>
    <row r="5749" spans="1:3" x14ac:dyDescent="0.35">
      <c r="A5749">
        <v>439.15600000000001</v>
      </c>
      <c r="B5749">
        <f t="shared" si="89"/>
        <v>4391.5600000000004</v>
      </c>
      <c r="C5749">
        <f>B5749*Solar!$B$2</f>
        <v>873.9204400000001</v>
      </c>
    </row>
    <row r="5750" spans="1:3" x14ac:dyDescent="0.35">
      <c r="A5750">
        <v>427.14299999999997</v>
      </c>
      <c r="B5750">
        <f t="shared" si="89"/>
        <v>4271.4299999999994</v>
      </c>
      <c r="C5750">
        <f>B5750*Solar!$B$2</f>
        <v>850.01456999999994</v>
      </c>
    </row>
    <row r="5751" spans="1:3" x14ac:dyDescent="0.35">
      <c r="A5751">
        <v>366.15600000000001</v>
      </c>
      <c r="B5751">
        <f t="shared" si="89"/>
        <v>3661.56</v>
      </c>
      <c r="C5751">
        <f>B5751*Solar!$B$2</f>
        <v>728.65044</v>
      </c>
    </row>
    <row r="5752" spans="1:3" x14ac:dyDescent="0.35">
      <c r="A5752">
        <v>318.255</v>
      </c>
      <c r="B5752">
        <f t="shared" si="89"/>
        <v>3182.55</v>
      </c>
      <c r="C5752">
        <f>B5752*Solar!$B$2</f>
        <v>633.32745000000011</v>
      </c>
    </row>
    <row r="5753" spans="1:3" x14ac:dyDescent="0.35">
      <c r="A5753">
        <v>227.84800000000001</v>
      </c>
      <c r="B5753">
        <f t="shared" si="89"/>
        <v>2278.48</v>
      </c>
      <c r="C5753">
        <f>B5753*Solar!$B$2</f>
        <v>453.41752000000002</v>
      </c>
    </row>
    <row r="5754" spans="1:3" x14ac:dyDescent="0.35">
      <c r="A5754">
        <v>160.74299999999999</v>
      </c>
      <c r="B5754">
        <f t="shared" si="89"/>
        <v>1607.4299999999998</v>
      </c>
      <c r="C5754">
        <f>B5754*Solar!$B$2</f>
        <v>319.87856999999997</v>
      </c>
    </row>
    <row r="5755" spans="1:3" x14ac:dyDescent="0.35">
      <c r="A5755">
        <v>66.908000000000001</v>
      </c>
      <c r="B5755">
        <f t="shared" si="89"/>
        <v>669.08</v>
      </c>
      <c r="C5755">
        <f>B5755*Solar!$B$2</f>
        <v>133.14692000000002</v>
      </c>
    </row>
    <row r="5756" spans="1:3" x14ac:dyDescent="0.35">
      <c r="A5756">
        <v>7.391</v>
      </c>
      <c r="B5756">
        <f t="shared" si="89"/>
        <v>73.91</v>
      </c>
      <c r="C5756">
        <f>B5756*Solar!$B$2</f>
        <v>14.70809</v>
      </c>
    </row>
    <row r="5757" spans="1:3" x14ac:dyDescent="0.35">
      <c r="A5757">
        <v>0</v>
      </c>
      <c r="B5757">
        <f t="shared" si="89"/>
        <v>0</v>
      </c>
      <c r="C5757">
        <f>B5757*Solar!$B$2</f>
        <v>0</v>
      </c>
    </row>
    <row r="5758" spans="1:3" x14ac:dyDescent="0.35">
      <c r="A5758">
        <v>0</v>
      </c>
      <c r="B5758">
        <f t="shared" si="89"/>
        <v>0</v>
      </c>
      <c r="C5758">
        <f>B5758*Solar!$B$2</f>
        <v>0</v>
      </c>
    </row>
    <row r="5759" spans="1:3" x14ac:dyDescent="0.35">
      <c r="A5759">
        <v>0</v>
      </c>
      <c r="B5759">
        <f t="shared" si="89"/>
        <v>0</v>
      </c>
      <c r="C5759">
        <f>B5759*Solar!$B$2</f>
        <v>0</v>
      </c>
    </row>
    <row r="5760" spans="1:3" x14ac:dyDescent="0.35">
      <c r="A5760">
        <v>0</v>
      </c>
      <c r="B5760">
        <f t="shared" si="89"/>
        <v>0</v>
      </c>
      <c r="C5760">
        <f>B5760*Solar!$B$2</f>
        <v>0</v>
      </c>
    </row>
    <row r="5761" spans="1:3" x14ac:dyDescent="0.35">
      <c r="A5761">
        <v>0</v>
      </c>
      <c r="B5761">
        <f t="shared" si="89"/>
        <v>0</v>
      </c>
      <c r="C5761">
        <f>B5761*Solar!$B$2</f>
        <v>0</v>
      </c>
    </row>
    <row r="5762" spans="1:3" x14ac:dyDescent="0.35">
      <c r="A5762">
        <v>0</v>
      </c>
      <c r="B5762">
        <f t="shared" si="89"/>
        <v>0</v>
      </c>
      <c r="C5762">
        <f>B5762*Solar!$B$2</f>
        <v>0</v>
      </c>
    </row>
    <row r="5763" spans="1:3" x14ac:dyDescent="0.35">
      <c r="A5763">
        <v>0</v>
      </c>
      <c r="B5763">
        <f t="shared" ref="B5763:B5826" si="90">A5763*10</f>
        <v>0</v>
      </c>
      <c r="C5763">
        <f>B5763*Solar!$B$2</f>
        <v>0</v>
      </c>
    </row>
    <row r="5764" spans="1:3" x14ac:dyDescent="0.35">
      <c r="A5764">
        <v>0</v>
      </c>
      <c r="B5764">
        <f t="shared" si="90"/>
        <v>0</v>
      </c>
      <c r="C5764">
        <f>B5764*Solar!$B$2</f>
        <v>0</v>
      </c>
    </row>
    <row r="5765" spans="1:3" x14ac:dyDescent="0.35">
      <c r="A5765">
        <v>0</v>
      </c>
      <c r="B5765">
        <f t="shared" si="90"/>
        <v>0</v>
      </c>
      <c r="C5765">
        <f>B5765*Solar!$B$2</f>
        <v>0</v>
      </c>
    </row>
    <row r="5766" spans="1:3" x14ac:dyDescent="0.35">
      <c r="A5766">
        <v>1.502</v>
      </c>
      <c r="B5766">
        <f t="shared" si="90"/>
        <v>15.02</v>
      </c>
      <c r="C5766">
        <f>B5766*Solar!$B$2</f>
        <v>2.9889800000000002</v>
      </c>
    </row>
    <row r="5767" spans="1:3" x14ac:dyDescent="0.35">
      <c r="A5767">
        <v>37.411999999999999</v>
      </c>
      <c r="B5767">
        <f t="shared" si="90"/>
        <v>374.12</v>
      </c>
      <c r="C5767">
        <f>B5767*Solar!$B$2</f>
        <v>74.449880000000007</v>
      </c>
    </row>
    <row r="5768" spans="1:3" x14ac:dyDescent="0.35">
      <c r="A5768">
        <v>122.53100000000001</v>
      </c>
      <c r="B5768">
        <f t="shared" si="90"/>
        <v>1225.31</v>
      </c>
      <c r="C5768">
        <f>B5768*Solar!$B$2</f>
        <v>243.83669</v>
      </c>
    </row>
    <row r="5769" spans="1:3" x14ac:dyDescent="0.35">
      <c r="A5769">
        <v>227.715</v>
      </c>
      <c r="B5769">
        <f t="shared" si="90"/>
        <v>2277.15</v>
      </c>
      <c r="C5769">
        <f>B5769*Solar!$B$2</f>
        <v>453.15285000000006</v>
      </c>
    </row>
    <row r="5770" spans="1:3" x14ac:dyDescent="0.35">
      <c r="A5770">
        <v>335.21199999999999</v>
      </c>
      <c r="B5770">
        <f t="shared" si="90"/>
        <v>3352.12</v>
      </c>
      <c r="C5770">
        <f>B5770*Solar!$B$2</f>
        <v>667.07187999999996</v>
      </c>
    </row>
    <row r="5771" spans="1:3" x14ac:dyDescent="0.35">
      <c r="A5771">
        <v>406.99799999999999</v>
      </c>
      <c r="B5771">
        <f t="shared" si="90"/>
        <v>4069.98</v>
      </c>
      <c r="C5771">
        <f>B5771*Solar!$B$2</f>
        <v>809.92601999999999</v>
      </c>
    </row>
    <row r="5772" spans="1:3" x14ac:dyDescent="0.35">
      <c r="A5772">
        <v>426.76400000000001</v>
      </c>
      <c r="B5772">
        <f t="shared" si="90"/>
        <v>4267.6400000000003</v>
      </c>
      <c r="C5772">
        <f>B5772*Solar!$B$2</f>
        <v>849.26036000000011</v>
      </c>
    </row>
    <row r="5773" spans="1:3" x14ac:dyDescent="0.35">
      <c r="A5773">
        <v>468.512</v>
      </c>
      <c r="B5773">
        <f t="shared" si="90"/>
        <v>4685.12</v>
      </c>
      <c r="C5773">
        <f>B5773*Solar!$B$2</f>
        <v>932.33888000000002</v>
      </c>
    </row>
    <row r="5774" spans="1:3" x14ac:dyDescent="0.35">
      <c r="A5774">
        <v>431.58800000000002</v>
      </c>
      <c r="B5774">
        <f t="shared" si="90"/>
        <v>4315.88</v>
      </c>
      <c r="C5774">
        <f>B5774*Solar!$B$2</f>
        <v>858.86012000000005</v>
      </c>
    </row>
    <row r="5775" spans="1:3" x14ac:dyDescent="0.35">
      <c r="A5775">
        <v>406.46100000000001</v>
      </c>
      <c r="B5775">
        <f t="shared" si="90"/>
        <v>4064.61</v>
      </c>
      <c r="C5775">
        <f>B5775*Solar!$B$2</f>
        <v>808.85739000000012</v>
      </c>
    </row>
    <row r="5776" spans="1:3" x14ac:dyDescent="0.35">
      <c r="A5776">
        <v>332.84</v>
      </c>
      <c r="B5776">
        <f t="shared" si="90"/>
        <v>3328.3999999999996</v>
      </c>
      <c r="C5776">
        <f>B5776*Solar!$B$2</f>
        <v>662.35159999999996</v>
      </c>
    </row>
    <row r="5777" spans="1:3" x14ac:dyDescent="0.35">
      <c r="A5777">
        <v>258.44400000000002</v>
      </c>
      <c r="B5777">
        <f t="shared" si="90"/>
        <v>2584.44</v>
      </c>
      <c r="C5777">
        <f>B5777*Solar!$B$2</f>
        <v>514.30356000000006</v>
      </c>
    </row>
    <row r="5778" spans="1:3" x14ac:dyDescent="0.35">
      <c r="A5778">
        <v>168.351</v>
      </c>
      <c r="B5778">
        <f t="shared" si="90"/>
        <v>1683.51</v>
      </c>
      <c r="C5778">
        <f>B5778*Solar!$B$2</f>
        <v>335.01849000000004</v>
      </c>
    </row>
    <row r="5779" spans="1:3" x14ac:dyDescent="0.35">
      <c r="A5779">
        <v>62.366</v>
      </c>
      <c r="B5779">
        <f t="shared" si="90"/>
        <v>623.66</v>
      </c>
      <c r="C5779">
        <f>B5779*Solar!$B$2</f>
        <v>124.10834</v>
      </c>
    </row>
    <row r="5780" spans="1:3" x14ac:dyDescent="0.35">
      <c r="A5780">
        <v>5.5</v>
      </c>
      <c r="B5780">
        <f t="shared" si="90"/>
        <v>55</v>
      </c>
      <c r="C5780">
        <f>B5780*Solar!$B$2</f>
        <v>10.945</v>
      </c>
    </row>
    <row r="5781" spans="1:3" x14ac:dyDescent="0.35">
      <c r="A5781">
        <v>0</v>
      </c>
      <c r="B5781">
        <f t="shared" si="90"/>
        <v>0</v>
      </c>
      <c r="C5781">
        <f>B5781*Solar!$B$2</f>
        <v>0</v>
      </c>
    </row>
    <row r="5782" spans="1:3" x14ac:dyDescent="0.35">
      <c r="A5782">
        <v>0</v>
      </c>
      <c r="B5782">
        <f t="shared" si="90"/>
        <v>0</v>
      </c>
      <c r="C5782">
        <f>B5782*Solar!$B$2</f>
        <v>0</v>
      </c>
    </row>
    <row r="5783" spans="1:3" x14ac:dyDescent="0.35">
      <c r="A5783">
        <v>0</v>
      </c>
      <c r="B5783">
        <f t="shared" si="90"/>
        <v>0</v>
      </c>
      <c r="C5783">
        <f>B5783*Solar!$B$2</f>
        <v>0</v>
      </c>
    </row>
    <row r="5784" spans="1:3" x14ac:dyDescent="0.35">
      <c r="A5784">
        <v>0</v>
      </c>
      <c r="B5784">
        <f t="shared" si="90"/>
        <v>0</v>
      </c>
      <c r="C5784">
        <f>B5784*Solar!$B$2</f>
        <v>0</v>
      </c>
    </row>
    <row r="5785" spans="1:3" x14ac:dyDescent="0.35">
      <c r="A5785">
        <v>0</v>
      </c>
      <c r="B5785">
        <f t="shared" si="90"/>
        <v>0</v>
      </c>
      <c r="C5785">
        <f>B5785*Solar!$B$2</f>
        <v>0</v>
      </c>
    </row>
    <row r="5786" spans="1:3" x14ac:dyDescent="0.35">
      <c r="A5786">
        <v>0</v>
      </c>
      <c r="B5786">
        <f t="shared" si="90"/>
        <v>0</v>
      </c>
      <c r="C5786">
        <f>B5786*Solar!$B$2</f>
        <v>0</v>
      </c>
    </row>
    <row r="5787" spans="1:3" x14ac:dyDescent="0.35">
      <c r="A5787">
        <v>0</v>
      </c>
      <c r="B5787">
        <f t="shared" si="90"/>
        <v>0</v>
      </c>
      <c r="C5787">
        <f>B5787*Solar!$B$2</f>
        <v>0</v>
      </c>
    </row>
    <row r="5788" spans="1:3" x14ac:dyDescent="0.35">
      <c r="A5788">
        <v>0</v>
      </c>
      <c r="B5788">
        <f t="shared" si="90"/>
        <v>0</v>
      </c>
      <c r="C5788">
        <f>B5788*Solar!$B$2</f>
        <v>0</v>
      </c>
    </row>
    <row r="5789" spans="1:3" x14ac:dyDescent="0.35">
      <c r="A5789">
        <v>0</v>
      </c>
      <c r="B5789">
        <f t="shared" si="90"/>
        <v>0</v>
      </c>
      <c r="C5789">
        <f>B5789*Solar!$B$2</f>
        <v>0</v>
      </c>
    </row>
    <row r="5790" spans="1:3" x14ac:dyDescent="0.35">
      <c r="A5790">
        <v>1.2949999999999999</v>
      </c>
      <c r="B5790">
        <f t="shared" si="90"/>
        <v>12.95</v>
      </c>
      <c r="C5790">
        <f>B5790*Solar!$B$2</f>
        <v>2.5770499999999998</v>
      </c>
    </row>
    <row r="5791" spans="1:3" x14ac:dyDescent="0.35">
      <c r="A5791">
        <v>42.307000000000002</v>
      </c>
      <c r="B5791">
        <f t="shared" si="90"/>
        <v>423.07000000000005</v>
      </c>
      <c r="C5791">
        <f>B5791*Solar!$B$2</f>
        <v>84.190930000000009</v>
      </c>
    </row>
    <row r="5792" spans="1:3" x14ac:dyDescent="0.35">
      <c r="A5792">
        <v>129.94</v>
      </c>
      <c r="B5792">
        <f t="shared" si="90"/>
        <v>1299.4000000000001</v>
      </c>
      <c r="C5792">
        <f>B5792*Solar!$B$2</f>
        <v>258.5806</v>
      </c>
    </row>
    <row r="5793" spans="1:3" x14ac:dyDescent="0.35">
      <c r="A5793">
        <v>233.56200000000001</v>
      </c>
      <c r="B5793">
        <f t="shared" si="90"/>
        <v>2335.62</v>
      </c>
      <c r="C5793">
        <f>B5793*Solar!$B$2</f>
        <v>464.78838000000002</v>
      </c>
    </row>
    <row r="5794" spans="1:3" x14ac:dyDescent="0.35">
      <c r="A5794">
        <v>339.66500000000002</v>
      </c>
      <c r="B5794">
        <f t="shared" si="90"/>
        <v>3396.65</v>
      </c>
      <c r="C5794">
        <f>B5794*Solar!$B$2</f>
        <v>675.93335000000002</v>
      </c>
    </row>
    <row r="5795" spans="1:3" x14ac:dyDescent="0.35">
      <c r="A5795">
        <v>400.71300000000002</v>
      </c>
      <c r="B5795">
        <f t="shared" si="90"/>
        <v>4007.13</v>
      </c>
      <c r="C5795">
        <f>B5795*Solar!$B$2</f>
        <v>797.41887000000008</v>
      </c>
    </row>
    <row r="5796" spans="1:3" x14ac:dyDescent="0.35">
      <c r="A5796">
        <v>417.14699999999999</v>
      </c>
      <c r="B5796">
        <f t="shared" si="90"/>
        <v>4171.47</v>
      </c>
      <c r="C5796">
        <f>B5796*Solar!$B$2</f>
        <v>830.1225300000001</v>
      </c>
    </row>
    <row r="5797" spans="1:3" x14ac:dyDescent="0.35">
      <c r="A5797">
        <v>482.08699999999999</v>
      </c>
      <c r="B5797">
        <f t="shared" si="90"/>
        <v>4820.87</v>
      </c>
      <c r="C5797">
        <f>B5797*Solar!$B$2</f>
        <v>959.35313000000008</v>
      </c>
    </row>
    <row r="5798" spans="1:3" x14ac:dyDescent="0.35">
      <c r="A5798">
        <v>433.88499999999999</v>
      </c>
      <c r="B5798">
        <f t="shared" si="90"/>
        <v>4338.8500000000004</v>
      </c>
      <c r="C5798">
        <f>B5798*Solar!$B$2</f>
        <v>863.43115000000012</v>
      </c>
    </row>
    <row r="5799" spans="1:3" x14ac:dyDescent="0.35">
      <c r="A5799">
        <v>402.80500000000001</v>
      </c>
      <c r="B5799">
        <f t="shared" si="90"/>
        <v>4028.05</v>
      </c>
      <c r="C5799">
        <f>B5799*Solar!$B$2</f>
        <v>801.58195000000012</v>
      </c>
    </row>
    <row r="5800" spans="1:3" x14ac:dyDescent="0.35">
      <c r="A5800">
        <v>336.9</v>
      </c>
      <c r="B5800">
        <f t="shared" si="90"/>
        <v>3369</v>
      </c>
      <c r="C5800">
        <f>B5800*Solar!$B$2</f>
        <v>670.43100000000004</v>
      </c>
    </row>
    <row r="5801" spans="1:3" x14ac:dyDescent="0.35">
      <c r="A5801">
        <v>260.85899999999998</v>
      </c>
      <c r="B5801">
        <f t="shared" si="90"/>
        <v>2608.5899999999997</v>
      </c>
      <c r="C5801">
        <f>B5801*Solar!$B$2</f>
        <v>519.10940999999991</v>
      </c>
    </row>
    <row r="5802" spans="1:3" x14ac:dyDescent="0.35">
      <c r="A5802">
        <v>154.60400000000001</v>
      </c>
      <c r="B5802">
        <f t="shared" si="90"/>
        <v>1546.0400000000002</v>
      </c>
      <c r="C5802">
        <f>B5802*Solar!$B$2</f>
        <v>307.66196000000008</v>
      </c>
    </row>
    <row r="5803" spans="1:3" x14ac:dyDescent="0.35">
      <c r="A5803">
        <v>60.738999999999997</v>
      </c>
      <c r="B5803">
        <f t="shared" si="90"/>
        <v>607.39</v>
      </c>
      <c r="C5803">
        <f>B5803*Solar!$B$2</f>
        <v>120.87061</v>
      </c>
    </row>
    <row r="5804" spans="1:3" x14ac:dyDescent="0.35">
      <c r="A5804">
        <v>5.5960000000000001</v>
      </c>
      <c r="B5804">
        <f t="shared" si="90"/>
        <v>55.96</v>
      </c>
      <c r="C5804">
        <f>B5804*Solar!$B$2</f>
        <v>11.136040000000001</v>
      </c>
    </row>
    <row r="5805" spans="1:3" x14ac:dyDescent="0.35">
      <c r="A5805">
        <v>0</v>
      </c>
      <c r="B5805">
        <f t="shared" si="90"/>
        <v>0</v>
      </c>
      <c r="C5805">
        <f>B5805*Solar!$B$2</f>
        <v>0</v>
      </c>
    </row>
    <row r="5806" spans="1:3" x14ac:dyDescent="0.35">
      <c r="A5806">
        <v>0</v>
      </c>
      <c r="B5806">
        <f t="shared" si="90"/>
        <v>0</v>
      </c>
      <c r="C5806">
        <f>B5806*Solar!$B$2</f>
        <v>0</v>
      </c>
    </row>
    <row r="5807" spans="1:3" x14ac:dyDescent="0.35">
      <c r="A5807">
        <v>0</v>
      </c>
      <c r="B5807">
        <f t="shared" si="90"/>
        <v>0</v>
      </c>
      <c r="C5807">
        <f>B5807*Solar!$B$2</f>
        <v>0</v>
      </c>
    </row>
    <row r="5808" spans="1:3" x14ac:dyDescent="0.35">
      <c r="A5808">
        <v>0</v>
      </c>
      <c r="B5808">
        <f t="shared" si="90"/>
        <v>0</v>
      </c>
      <c r="C5808">
        <f>B5808*Solar!$B$2</f>
        <v>0</v>
      </c>
    </row>
    <row r="5809" spans="1:3" x14ac:dyDescent="0.35">
      <c r="A5809">
        <v>0</v>
      </c>
      <c r="B5809">
        <f t="shared" si="90"/>
        <v>0</v>
      </c>
      <c r="C5809">
        <f>B5809*Solar!$B$2</f>
        <v>0</v>
      </c>
    </row>
    <row r="5810" spans="1:3" x14ac:dyDescent="0.35">
      <c r="A5810">
        <v>0</v>
      </c>
      <c r="B5810">
        <f t="shared" si="90"/>
        <v>0</v>
      </c>
      <c r="C5810">
        <f>B5810*Solar!$B$2</f>
        <v>0</v>
      </c>
    </row>
    <row r="5811" spans="1:3" x14ac:dyDescent="0.35">
      <c r="A5811">
        <v>0</v>
      </c>
      <c r="B5811">
        <f t="shared" si="90"/>
        <v>0</v>
      </c>
      <c r="C5811">
        <f>B5811*Solar!$B$2</f>
        <v>0</v>
      </c>
    </row>
    <row r="5812" spans="1:3" x14ac:dyDescent="0.35">
      <c r="A5812">
        <v>0</v>
      </c>
      <c r="B5812">
        <f t="shared" si="90"/>
        <v>0</v>
      </c>
      <c r="C5812">
        <f>B5812*Solar!$B$2</f>
        <v>0</v>
      </c>
    </row>
    <row r="5813" spans="1:3" x14ac:dyDescent="0.35">
      <c r="A5813">
        <v>0</v>
      </c>
      <c r="B5813">
        <f t="shared" si="90"/>
        <v>0</v>
      </c>
      <c r="C5813">
        <f>B5813*Solar!$B$2</f>
        <v>0</v>
      </c>
    </row>
    <row r="5814" spans="1:3" x14ac:dyDescent="0.35">
      <c r="A5814">
        <v>1.087</v>
      </c>
      <c r="B5814">
        <f t="shared" si="90"/>
        <v>10.87</v>
      </c>
      <c r="C5814">
        <f>B5814*Solar!$B$2</f>
        <v>2.1631299999999998</v>
      </c>
    </row>
    <row r="5815" spans="1:3" x14ac:dyDescent="0.35">
      <c r="A5815">
        <v>37.869999999999997</v>
      </c>
      <c r="B5815">
        <f t="shared" si="90"/>
        <v>378.7</v>
      </c>
      <c r="C5815">
        <f>B5815*Solar!$B$2</f>
        <v>75.3613</v>
      </c>
    </row>
    <row r="5816" spans="1:3" x14ac:dyDescent="0.35">
      <c r="A5816">
        <v>131.25200000000001</v>
      </c>
      <c r="B5816">
        <f t="shared" si="90"/>
        <v>1312.52</v>
      </c>
      <c r="C5816">
        <f>B5816*Solar!$B$2</f>
        <v>261.19148000000001</v>
      </c>
    </row>
    <row r="5817" spans="1:3" x14ac:dyDescent="0.35">
      <c r="A5817">
        <v>242.75399999999999</v>
      </c>
      <c r="B5817">
        <f t="shared" si="90"/>
        <v>2427.54</v>
      </c>
      <c r="C5817">
        <f>B5817*Solar!$B$2</f>
        <v>483.08046000000002</v>
      </c>
    </row>
    <row r="5818" spans="1:3" x14ac:dyDescent="0.35">
      <c r="A5818">
        <v>355.11599999999999</v>
      </c>
      <c r="B5818">
        <f t="shared" si="90"/>
        <v>3551.16</v>
      </c>
      <c r="C5818">
        <f>B5818*Solar!$B$2</f>
        <v>706.68083999999999</v>
      </c>
    </row>
    <row r="5819" spans="1:3" x14ac:dyDescent="0.35">
      <c r="A5819">
        <v>427.93299999999999</v>
      </c>
      <c r="B5819">
        <f t="shared" si="90"/>
        <v>4279.33</v>
      </c>
      <c r="C5819">
        <f>B5819*Solar!$B$2</f>
        <v>851.58667000000003</v>
      </c>
    </row>
    <row r="5820" spans="1:3" x14ac:dyDescent="0.35">
      <c r="A5820">
        <v>469.43200000000002</v>
      </c>
      <c r="B5820">
        <f t="shared" si="90"/>
        <v>4694.32</v>
      </c>
      <c r="C5820">
        <f>B5820*Solar!$B$2</f>
        <v>934.16967999999997</v>
      </c>
    </row>
    <row r="5821" spans="1:3" x14ac:dyDescent="0.35">
      <c r="A5821">
        <v>492.15600000000001</v>
      </c>
      <c r="B5821">
        <f t="shared" si="90"/>
        <v>4921.5600000000004</v>
      </c>
      <c r="C5821">
        <f>B5821*Solar!$B$2</f>
        <v>979.39044000000013</v>
      </c>
    </row>
    <row r="5822" spans="1:3" x14ac:dyDescent="0.35">
      <c r="A5822">
        <v>483.77699999999999</v>
      </c>
      <c r="B5822">
        <f t="shared" si="90"/>
        <v>4837.7699999999995</v>
      </c>
      <c r="C5822">
        <f>B5822*Solar!$B$2</f>
        <v>962.71623</v>
      </c>
    </row>
    <row r="5823" spans="1:3" x14ac:dyDescent="0.35">
      <c r="A5823">
        <v>434.495</v>
      </c>
      <c r="B5823">
        <f t="shared" si="90"/>
        <v>4344.95</v>
      </c>
      <c r="C5823">
        <f>B5823*Solar!$B$2</f>
        <v>864.64504999999997</v>
      </c>
    </row>
    <row r="5824" spans="1:3" x14ac:dyDescent="0.35">
      <c r="A5824">
        <v>357.03500000000003</v>
      </c>
      <c r="B5824">
        <f t="shared" si="90"/>
        <v>3570.3500000000004</v>
      </c>
      <c r="C5824">
        <f>B5824*Solar!$B$2</f>
        <v>710.49965000000009</v>
      </c>
    </row>
    <row r="5825" spans="1:3" x14ac:dyDescent="0.35">
      <c r="A5825">
        <v>274.69299999999998</v>
      </c>
      <c r="B5825">
        <f t="shared" si="90"/>
        <v>2746.93</v>
      </c>
      <c r="C5825">
        <f>B5825*Solar!$B$2</f>
        <v>546.63906999999995</v>
      </c>
    </row>
    <row r="5826" spans="1:3" x14ac:dyDescent="0.35">
      <c r="A5826">
        <v>157.97300000000001</v>
      </c>
      <c r="B5826">
        <f t="shared" si="90"/>
        <v>1579.73</v>
      </c>
      <c r="C5826">
        <f>B5826*Solar!$B$2</f>
        <v>314.36627000000004</v>
      </c>
    </row>
    <row r="5827" spans="1:3" x14ac:dyDescent="0.35">
      <c r="A5827">
        <v>59.356999999999999</v>
      </c>
      <c r="B5827">
        <f t="shared" ref="B5827:B5890" si="91">A5827*10</f>
        <v>593.56999999999994</v>
      </c>
      <c r="C5827">
        <f>B5827*Solar!$B$2</f>
        <v>118.12043</v>
      </c>
    </row>
    <row r="5828" spans="1:3" x14ac:dyDescent="0.35">
      <c r="A5828">
        <v>5.0439999999999996</v>
      </c>
      <c r="B5828">
        <f t="shared" si="91"/>
        <v>50.44</v>
      </c>
      <c r="C5828">
        <f>B5828*Solar!$B$2</f>
        <v>10.037560000000001</v>
      </c>
    </row>
    <row r="5829" spans="1:3" x14ac:dyDescent="0.35">
      <c r="A5829">
        <v>0</v>
      </c>
      <c r="B5829">
        <f t="shared" si="91"/>
        <v>0</v>
      </c>
      <c r="C5829">
        <f>B5829*Solar!$B$2</f>
        <v>0</v>
      </c>
    </row>
    <row r="5830" spans="1:3" x14ac:dyDescent="0.35">
      <c r="A5830">
        <v>0</v>
      </c>
      <c r="B5830">
        <f t="shared" si="91"/>
        <v>0</v>
      </c>
      <c r="C5830">
        <f>B5830*Solar!$B$2</f>
        <v>0</v>
      </c>
    </row>
    <row r="5831" spans="1:3" x14ac:dyDescent="0.35">
      <c r="A5831">
        <v>0</v>
      </c>
      <c r="B5831">
        <f t="shared" si="91"/>
        <v>0</v>
      </c>
      <c r="C5831">
        <f>B5831*Solar!$B$2</f>
        <v>0</v>
      </c>
    </row>
    <row r="5832" spans="1:3" x14ac:dyDescent="0.35">
      <c r="A5832">
        <v>0</v>
      </c>
      <c r="B5832">
        <f t="shared" si="91"/>
        <v>0</v>
      </c>
      <c r="C5832">
        <f>B5832*Solar!$B$2</f>
        <v>0</v>
      </c>
    </row>
    <row r="5833" spans="1:3" x14ac:dyDescent="0.35">
      <c r="A5833">
        <v>0</v>
      </c>
      <c r="B5833">
        <f t="shared" si="91"/>
        <v>0</v>
      </c>
      <c r="C5833">
        <f>B5833*Solar!$B$2</f>
        <v>0</v>
      </c>
    </row>
    <row r="5834" spans="1:3" x14ac:dyDescent="0.35">
      <c r="A5834">
        <v>0</v>
      </c>
      <c r="B5834">
        <f t="shared" si="91"/>
        <v>0</v>
      </c>
      <c r="C5834">
        <f>B5834*Solar!$B$2</f>
        <v>0</v>
      </c>
    </row>
    <row r="5835" spans="1:3" x14ac:dyDescent="0.35">
      <c r="A5835">
        <v>0</v>
      </c>
      <c r="B5835">
        <f t="shared" si="91"/>
        <v>0</v>
      </c>
      <c r="C5835">
        <f>B5835*Solar!$B$2</f>
        <v>0</v>
      </c>
    </row>
    <row r="5836" spans="1:3" x14ac:dyDescent="0.35">
      <c r="A5836">
        <v>0</v>
      </c>
      <c r="B5836">
        <f t="shared" si="91"/>
        <v>0</v>
      </c>
      <c r="C5836">
        <f>B5836*Solar!$B$2</f>
        <v>0</v>
      </c>
    </row>
    <row r="5837" spans="1:3" x14ac:dyDescent="0.35">
      <c r="A5837">
        <v>0</v>
      </c>
      <c r="B5837">
        <f t="shared" si="91"/>
        <v>0</v>
      </c>
      <c r="C5837">
        <f>B5837*Solar!$B$2</f>
        <v>0</v>
      </c>
    </row>
    <row r="5838" spans="1:3" x14ac:dyDescent="0.35">
      <c r="A5838">
        <v>0.99199999999999999</v>
      </c>
      <c r="B5838">
        <f t="shared" si="91"/>
        <v>9.92</v>
      </c>
      <c r="C5838">
        <f>B5838*Solar!$B$2</f>
        <v>1.9740800000000001</v>
      </c>
    </row>
    <row r="5839" spans="1:3" x14ac:dyDescent="0.35">
      <c r="A5839">
        <v>34.390999999999998</v>
      </c>
      <c r="B5839">
        <f t="shared" si="91"/>
        <v>343.90999999999997</v>
      </c>
      <c r="C5839">
        <f>B5839*Solar!$B$2</f>
        <v>68.438090000000003</v>
      </c>
    </row>
    <row r="5840" spans="1:3" x14ac:dyDescent="0.35">
      <c r="A5840">
        <v>116.449</v>
      </c>
      <c r="B5840">
        <f t="shared" si="91"/>
        <v>1164.49</v>
      </c>
      <c r="C5840">
        <f>B5840*Solar!$B$2</f>
        <v>231.73351000000002</v>
      </c>
    </row>
    <row r="5841" spans="1:3" x14ac:dyDescent="0.35">
      <c r="A5841">
        <v>240.101</v>
      </c>
      <c r="B5841">
        <f t="shared" si="91"/>
        <v>2401.0100000000002</v>
      </c>
      <c r="C5841">
        <f>B5841*Solar!$B$2</f>
        <v>477.80099000000007</v>
      </c>
    </row>
    <row r="5842" spans="1:3" x14ac:dyDescent="0.35">
      <c r="A5842">
        <v>341.60700000000003</v>
      </c>
      <c r="B5842">
        <f t="shared" si="91"/>
        <v>3416.07</v>
      </c>
      <c r="C5842">
        <f>B5842*Solar!$B$2</f>
        <v>679.79793000000006</v>
      </c>
    </row>
    <row r="5843" spans="1:3" x14ac:dyDescent="0.35">
      <c r="A5843">
        <v>403.39800000000002</v>
      </c>
      <c r="B5843">
        <f t="shared" si="91"/>
        <v>4033.9800000000005</v>
      </c>
      <c r="C5843">
        <f>B5843*Solar!$B$2</f>
        <v>802.76202000000012</v>
      </c>
    </row>
    <row r="5844" spans="1:3" x14ac:dyDescent="0.35">
      <c r="A5844">
        <v>444.87299999999999</v>
      </c>
      <c r="B5844">
        <f t="shared" si="91"/>
        <v>4448.7299999999996</v>
      </c>
      <c r="C5844">
        <f>B5844*Solar!$B$2</f>
        <v>885.29726999999991</v>
      </c>
    </row>
    <row r="5845" spans="1:3" x14ac:dyDescent="0.35">
      <c r="A5845">
        <v>461.24700000000001</v>
      </c>
      <c r="B5845">
        <f t="shared" si="91"/>
        <v>4612.47</v>
      </c>
      <c r="C5845">
        <f>B5845*Solar!$B$2</f>
        <v>917.88153000000011</v>
      </c>
    </row>
    <row r="5846" spans="1:3" x14ac:dyDescent="0.35">
      <c r="A5846">
        <v>420.392</v>
      </c>
      <c r="B5846">
        <f t="shared" si="91"/>
        <v>4203.92</v>
      </c>
      <c r="C5846">
        <f>B5846*Solar!$B$2</f>
        <v>836.58008000000007</v>
      </c>
    </row>
    <row r="5847" spans="1:3" x14ac:dyDescent="0.35">
      <c r="A5847">
        <v>388.31299999999999</v>
      </c>
      <c r="B5847">
        <f t="shared" si="91"/>
        <v>3883.13</v>
      </c>
      <c r="C5847">
        <f>B5847*Solar!$B$2</f>
        <v>772.74287000000004</v>
      </c>
    </row>
    <row r="5848" spans="1:3" x14ac:dyDescent="0.35">
      <c r="A5848">
        <v>309.41500000000002</v>
      </c>
      <c r="B5848">
        <f t="shared" si="91"/>
        <v>3094.15</v>
      </c>
      <c r="C5848">
        <f>B5848*Solar!$B$2</f>
        <v>615.73585000000003</v>
      </c>
    </row>
    <row r="5849" spans="1:3" x14ac:dyDescent="0.35">
      <c r="A5849">
        <v>228.791</v>
      </c>
      <c r="B5849">
        <f t="shared" si="91"/>
        <v>2287.91</v>
      </c>
      <c r="C5849">
        <f>B5849*Solar!$B$2</f>
        <v>455.29408999999998</v>
      </c>
    </row>
    <row r="5850" spans="1:3" x14ac:dyDescent="0.35">
      <c r="A5850">
        <v>143.04</v>
      </c>
      <c r="B5850">
        <f t="shared" si="91"/>
        <v>1430.3999999999999</v>
      </c>
      <c r="C5850">
        <f>B5850*Solar!$B$2</f>
        <v>284.64959999999996</v>
      </c>
    </row>
    <row r="5851" spans="1:3" x14ac:dyDescent="0.35">
      <c r="A5851">
        <v>55.822000000000003</v>
      </c>
      <c r="B5851">
        <f t="shared" si="91"/>
        <v>558.22</v>
      </c>
      <c r="C5851">
        <f>B5851*Solar!$B$2</f>
        <v>111.08578000000001</v>
      </c>
    </row>
    <row r="5852" spans="1:3" x14ac:dyDescent="0.35">
      <c r="A5852">
        <v>3.8220000000000001</v>
      </c>
      <c r="B5852">
        <f t="shared" si="91"/>
        <v>38.22</v>
      </c>
      <c r="C5852">
        <f>B5852*Solar!$B$2</f>
        <v>7.6057800000000002</v>
      </c>
    </row>
    <row r="5853" spans="1:3" x14ac:dyDescent="0.35">
      <c r="A5853">
        <v>0</v>
      </c>
      <c r="B5853">
        <f t="shared" si="91"/>
        <v>0</v>
      </c>
      <c r="C5853">
        <f>B5853*Solar!$B$2</f>
        <v>0</v>
      </c>
    </row>
    <row r="5854" spans="1:3" x14ac:dyDescent="0.35">
      <c r="A5854">
        <v>0</v>
      </c>
      <c r="B5854">
        <f t="shared" si="91"/>
        <v>0</v>
      </c>
      <c r="C5854">
        <f>B5854*Solar!$B$2</f>
        <v>0</v>
      </c>
    </row>
    <row r="5855" spans="1:3" x14ac:dyDescent="0.35">
      <c r="A5855">
        <v>0</v>
      </c>
      <c r="B5855">
        <f t="shared" si="91"/>
        <v>0</v>
      </c>
      <c r="C5855">
        <f>B5855*Solar!$B$2</f>
        <v>0</v>
      </c>
    </row>
    <row r="5856" spans="1:3" x14ac:dyDescent="0.35">
      <c r="A5856">
        <v>0</v>
      </c>
      <c r="B5856">
        <f t="shared" si="91"/>
        <v>0</v>
      </c>
      <c r="C5856">
        <f>B5856*Solar!$B$2</f>
        <v>0</v>
      </c>
    </row>
    <row r="5857" spans="1:3" x14ac:dyDescent="0.35">
      <c r="A5857">
        <v>0</v>
      </c>
      <c r="B5857">
        <f t="shared" si="91"/>
        <v>0</v>
      </c>
      <c r="C5857">
        <f>B5857*Solar!$B$2</f>
        <v>0</v>
      </c>
    </row>
    <row r="5858" spans="1:3" x14ac:dyDescent="0.35">
      <c r="A5858">
        <v>0</v>
      </c>
      <c r="B5858">
        <f t="shared" si="91"/>
        <v>0</v>
      </c>
      <c r="C5858">
        <f>B5858*Solar!$B$2</f>
        <v>0</v>
      </c>
    </row>
    <row r="5859" spans="1:3" x14ac:dyDescent="0.35">
      <c r="A5859">
        <v>0</v>
      </c>
      <c r="B5859">
        <f t="shared" si="91"/>
        <v>0</v>
      </c>
      <c r="C5859">
        <f>B5859*Solar!$B$2</f>
        <v>0</v>
      </c>
    </row>
    <row r="5860" spans="1:3" x14ac:dyDescent="0.35">
      <c r="A5860">
        <v>0</v>
      </c>
      <c r="B5860">
        <f t="shared" si="91"/>
        <v>0</v>
      </c>
      <c r="C5860">
        <f>B5860*Solar!$B$2</f>
        <v>0</v>
      </c>
    </row>
    <row r="5861" spans="1:3" x14ac:dyDescent="0.35">
      <c r="A5861">
        <v>0</v>
      </c>
      <c r="B5861">
        <f t="shared" si="91"/>
        <v>0</v>
      </c>
      <c r="C5861">
        <f>B5861*Solar!$B$2</f>
        <v>0</v>
      </c>
    </row>
    <row r="5862" spans="1:3" x14ac:dyDescent="0.35">
      <c r="A5862">
        <v>0.96399999999999997</v>
      </c>
      <c r="B5862">
        <f t="shared" si="91"/>
        <v>9.64</v>
      </c>
      <c r="C5862">
        <f>B5862*Solar!$B$2</f>
        <v>1.9183600000000003</v>
      </c>
    </row>
    <row r="5863" spans="1:3" x14ac:dyDescent="0.35">
      <c r="A5863">
        <v>35.216999999999999</v>
      </c>
      <c r="B5863">
        <f t="shared" si="91"/>
        <v>352.16999999999996</v>
      </c>
      <c r="C5863">
        <f>B5863*Solar!$B$2</f>
        <v>70.081829999999997</v>
      </c>
    </row>
    <row r="5864" spans="1:3" x14ac:dyDescent="0.35">
      <c r="A5864">
        <v>108.16800000000001</v>
      </c>
      <c r="B5864">
        <f t="shared" si="91"/>
        <v>1081.68</v>
      </c>
      <c r="C5864">
        <f>B5864*Solar!$B$2</f>
        <v>215.25432000000004</v>
      </c>
    </row>
    <row r="5865" spans="1:3" x14ac:dyDescent="0.35">
      <c r="A5865">
        <v>212.773</v>
      </c>
      <c r="B5865">
        <f t="shared" si="91"/>
        <v>2127.73</v>
      </c>
      <c r="C5865">
        <f>B5865*Solar!$B$2</f>
        <v>423.41827000000001</v>
      </c>
    </row>
    <row r="5866" spans="1:3" x14ac:dyDescent="0.35">
      <c r="A5866">
        <v>318.226</v>
      </c>
      <c r="B5866">
        <f t="shared" si="91"/>
        <v>3182.26</v>
      </c>
      <c r="C5866">
        <f>B5866*Solar!$B$2</f>
        <v>633.26974000000007</v>
      </c>
    </row>
    <row r="5867" spans="1:3" x14ac:dyDescent="0.35">
      <c r="A5867">
        <v>368.697</v>
      </c>
      <c r="B5867">
        <f t="shared" si="91"/>
        <v>3686.9700000000003</v>
      </c>
      <c r="C5867">
        <f>B5867*Solar!$B$2</f>
        <v>733.70703000000003</v>
      </c>
    </row>
    <row r="5868" spans="1:3" x14ac:dyDescent="0.35">
      <c r="A5868">
        <v>411.40499999999997</v>
      </c>
      <c r="B5868">
        <f t="shared" si="91"/>
        <v>4114.0499999999993</v>
      </c>
      <c r="C5868">
        <f>B5868*Solar!$B$2</f>
        <v>818.69594999999993</v>
      </c>
    </row>
    <row r="5869" spans="1:3" x14ac:dyDescent="0.35">
      <c r="A5869">
        <v>400.25</v>
      </c>
      <c r="B5869">
        <f t="shared" si="91"/>
        <v>4002.5</v>
      </c>
      <c r="C5869">
        <f>B5869*Solar!$B$2</f>
        <v>796.49750000000006</v>
      </c>
    </row>
    <row r="5870" spans="1:3" x14ac:dyDescent="0.35">
      <c r="A5870">
        <v>400.786</v>
      </c>
      <c r="B5870">
        <f t="shared" si="91"/>
        <v>4007.86</v>
      </c>
      <c r="C5870">
        <f>B5870*Solar!$B$2</f>
        <v>797.56414000000007</v>
      </c>
    </row>
    <row r="5871" spans="1:3" x14ac:dyDescent="0.35">
      <c r="A5871">
        <v>364.10899999999998</v>
      </c>
      <c r="B5871">
        <f t="shared" si="91"/>
        <v>3641.0899999999997</v>
      </c>
      <c r="C5871">
        <f>B5871*Solar!$B$2</f>
        <v>724.57691</v>
      </c>
    </row>
    <row r="5872" spans="1:3" x14ac:dyDescent="0.35">
      <c r="A5872">
        <v>293.93</v>
      </c>
      <c r="B5872">
        <f t="shared" si="91"/>
        <v>2939.3</v>
      </c>
      <c r="C5872">
        <f>B5872*Solar!$B$2</f>
        <v>584.92070000000001</v>
      </c>
    </row>
    <row r="5873" spans="1:3" x14ac:dyDescent="0.35">
      <c r="A5873">
        <v>233.70099999999999</v>
      </c>
      <c r="B5873">
        <f t="shared" si="91"/>
        <v>2337.0099999999998</v>
      </c>
      <c r="C5873">
        <f>B5873*Solar!$B$2</f>
        <v>465.06498999999997</v>
      </c>
    </row>
    <row r="5874" spans="1:3" x14ac:dyDescent="0.35">
      <c r="A5874">
        <v>141.36799999999999</v>
      </c>
      <c r="B5874">
        <f t="shared" si="91"/>
        <v>1413.6799999999998</v>
      </c>
      <c r="C5874">
        <f>B5874*Solar!$B$2</f>
        <v>281.32231999999999</v>
      </c>
    </row>
    <row r="5875" spans="1:3" x14ac:dyDescent="0.35">
      <c r="A5875">
        <v>53.993000000000002</v>
      </c>
      <c r="B5875">
        <f t="shared" si="91"/>
        <v>539.93000000000006</v>
      </c>
      <c r="C5875">
        <f>B5875*Solar!$B$2</f>
        <v>107.44607000000002</v>
      </c>
    </row>
    <row r="5876" spans="1:3" x14ac:dyDescent="0.35">
      <c r="A5876">
        <v>3.1819999999999999</v>
      </c>
      <c r="B5876">
        <f t="shared" si="91"/>
        <v>31.82</v>
      </c>
      <c r="C5876">
        <f>B5876*Solar!$B$2</f>
        <v>6.3321800000000001</v>
      </c>
    </row>
    <row r="5877" spans="1:3" x14ac:dyDescent="0.35">
      <c r="A5877">
        <v>0</v>
      </c>
      <c r="B5877">
        <f t="shared" si="91"/>
        <v>0</v>
      </c>
      <c r="C5877">
        <f>B5877*Solar!$B$2</f>
        <v>0</v>
      </c>
    </row>
    <row r="5878" spans="1:3" x14ac:dyDescent="0.35">
      <c r="A5878">
        <v>0</v>
      </c>
      <c r="B5878">
        <f t="shared" si="91"/>
        <v>0</v>
      </c>
      <c r="C5878">
        <f>B5878*Solar!$B$2</f>
        <v>0</v>
      </c>
    </row>
    <row r="5879" spans="1:3" x14ac:dyDescent="0.35">
      <c r="A5879">
        <v>0</v>
      </c>
      <c r="B5879">
        <f t="shared" si="91"/>
        <v>0</v>
      </c>
      <c r="C5879">
        <f>B5879*Solar!$B$2</f>
        <v>0</v>
      </c>
    </row>
    <row r="5880" spans="1:3" x14ac:dyDescent="0.35">
      <c r="A5880">
        <v>0</v>
      </c>
      <c r="B5880">
        <f t="shared" si="91"/>
        <v>0</v>
      </c>
      <c r="C5880">
        <f>B5880*Solar!$B$2</f>
        <v>0</v>
      </c>
    </row>
    <row r="5881" spans="1:3" x14ac:dyDescent="0.35">
      <c r="A5881">
        <v>0</v>
      </c>
      <c r="B5881">
        <f t="shared" si="91"/>
        <v>0</v>
      </c>
      <c r="C5881">
        <f>B5881*Solar!$B$2</f>
        <v>0</v>
      </c>
    </row>
    <row r="5882" spans="1:3" x14ac:dyDescent="0.35">
      <c r="A5882">
        <v>0</v>
      </c>
      <c r="B5882">
        <f t="shared" si="91"/>
        <v>0</v>
      </c>
      <c r="C5882">
        <f>B5882*Solar!$B$2</f>
        <v>0</v>
      </c>
    </row>
    <row r="5883" spans="1:3" x14ac:dyDescent="0.35">
      <c r="A5883">
        <v>0</v>
      </c>
      <c r="B5883">
        <f t="shared" si="91"/>
        <v>0</v>
      </c>
      <c r="C5883">
        <f>B5883*Solar!$B$2</f>
        <v>0</v>
      </c>
    </row>
    <row r="5884" spans="1:3" x14ac:dyDescent="0.35">
      <c r="A5884">
        <v>0</v>
      </c>
      <c r="B5884">
        <f t="shared" si="91"/>
        <v>0</v>
      </c>
      <c r="C5884">
        <f>B5884*Solar!$B$2</f>
        <v>0</v>
      </c>
    </row>
    <row r="5885" spans="1:3" x14ac:dyDescent="0.35">
      <c r="A5885">
        <v>0</v>
      </c>
      <c r="B5885">
        <f t="shared" si="91"/>
        <v>0</v>
      </c>
      <c r="C5885">
        <f>B5885*Solar!$B$2</f>
        <v>0</v>
      </c>
    </row>
    <row r="5886" spans="1:3" x14ac:dyDescent="0.35">
      <c r="A5886">
        <v>0.873</v>
      </c>
      <c r="B5886">
        <f t="shared" si="91"/>
        <v>8.73</v>
      </c>
      <c r="C5886">
        <f>B5886*Solar!$B$2</f>
        <v>1.7372700000000001</v>
      </c>
    </row>
    <row r="5887" spans="1:3" x14ac:dyDescent="0.35">
      <c r="A5887">
        <v>32.584000000000003</v>
      </c>
      <c r="B5887">
        <f t="shared" si="91"/>
        <v>325.84000000000003</v>
      </c>
      <c r="C5887">
        <f>B5887*Solar!$B$2</f>
        <v>64.842160000000007</v>
      </c>
    </row>
    <row r="5888" spans="1:3" x14ac:dyDescent="0.35">
      <c r="A5888">
        <v>117.996</v>
      </c>
      <c r="B5888">
        <f t="shared" si="91"/>
        <v>1179.96</v>
      </c>
      <c r="C5888">
        <f>B5888*Solar!$B$2</f>
        <v>234.81204000000002</v>
      </c>
    </row>
    <row r="5889" spans="1:3" x14ac:dyDescent="0.35">
      <c r="A5889">
        <v>224.92400000000001</v>
      </c>
      <c r="B5889">
        <f t="shared" si="91"/>
        <v>2249.2400000000002</v>
      </c>
      <c r="C5889">
        <f>B5889*Solar!$B$2</f>
        <v>447.59876000000008</v>
      </c>
    </row>
    <row r="5890" spans="1:3" x14ac:dyDescent="0.35">
      <c r="A5890">
        <v>311.44600000000003</v>
      </c>
      <c r="B5890">
        <f t="shared" si="91"/>
        <v>3114.46</v>
      </c>
      <c r="C5890">
        <f>B5890*Solar!$B$2</f>
        <v>619.77754000000004</v>
      </c>
    </row>
    <row r="5891" spans="1:3" x14ac:dyDescent="0.35">
      <c r="A5891">
        <v>352.86900000000003</v>
      </c>
      <c r="B5891">
        <f t="shared" ref="B5891:B5954" si="92">A5891*10</f>
        <v>3528.6900000000005</v>
      </c>
      <c r="C5891">
        <f>B5891*Solar!$B$2</f>
        <v>702.20931000000019</v>
      </c>
    </row>
    <row r="5892" spans="1:3" x14ac:dyDescent="0.35">
      <c r="A5892">
        <v>427.93099999999998</v>
      </c>
      <c r="B5892">
        <f t="shared" si="92"/>
        <v>4279.3099999999995</v>
      </c>
      <c r="C5892">
        <f>B5892*Solar!$B$2</f>
        <v>851.58268999999996</v>
      </c>
    </row>
    <row r="5893" spans="1:3" x14ac:dyDescent="0.35">
      <c r="A5893">
        <v>445.10199999999998</v>
      </c>
      <c r="B5893">
        <f t="shared" si="92"/>
        <v>4451.0199999999995</v>
      </c>
      <c r="C5893">
        <f>B5893*Solar!$B$2</f>
        <v>885.75297999999998</v>
      </c>
    </row>
    <row r="5894" spans="1:3" x14ac:dyDescent="0.35">
      <c r="A5894">
        <v>422.84300000000002</v>
      </c>
      <c r="B5894">
        <f t="shared" si="92"/>
        <v>4228.43</v>
      </c>
      <c r="C5894">
        <f>B5894*Solar!$B$2</f>
        <v>841.45757000000015</v>
      </c>
    </row>
    <row r="5895" spans="1:3" x14ac:dyDescent="0.35">
      <c r="A5895">
        <v>372.03300000000002</v>
      </c>
      <c r="B5895">
        <f t="shared" si="92"/>
        <v>3720.33</v>
      </c>
      <c r="C5895">
        <f>B5895*Solar!$B$2</f>
        <v>740.34567000000004</v>
      </c>
    </row>
    <row r="5896" spans="1:3" x14ac:dyDescent="0.35">
      <c r="A5896">
        <v>313.23500000000001</v>
      </c>
      <c r="B5896">
        <f t="shared" si="92"/>
        <v>3132.3500000000004</v>
      </c>
      <c r="C5896">
        <f>B5896*Solar!$B$2</f>
        <v>623.33765000000005</v>
      </c>
    </row>
    <row r="5897" spans="1:3" x14ac:dyDescent="0.35">
      <c r="A5897">
        <v>218.851</v>
      </c>
      <c r="B5897">
        <f t="shared" si="92"/>
        <v>2188.5100000000002</v>
      </c>
      <c r="C5897">
        <f>B5897*Solar!$B$2</f>
        <v>435.51349000000005</v>
      </c>
    </row>
    <row r="5898" spans="1:3" x14ac:dyDescent="0.35">
      <c r="A5898">
        <v>141.005</v>
      </c>
      <c r="B5898">
        <f t="shared" si="92"/>
        <v>1410.05</v>
      </c>
      <c r="C5898">
        <f>B5898*Solar!$B$2</f>
        <v>280.59994999999998</v>
      </c>
    </row>
    <row r="5899" spans="1:3" x14ac:dyDescent="0.35">
      <c r="A5899">
        <v>50.420999999999999</v>
      </c>
      <c r="B5899">
        <f t="shared" si="92"/>
        <v>504.21</v>
      </c>
      <c r="C5899">
        <f>B5899*Solar!$B$2</f>
        <v>100.33779</v>
      </c>
    </row>
    <row r="5900" spans="1:3" x14ac:dyDescent="0.35">
      <c r="A5900">
        <v>2.5209999999999999</v>
      </c>
      <c r="B5900">
        <f t="shared" si="92"/>
        <v>25.21</v>
      </c>
      <c r="C5900">
        <f>B5900*Solar!$B$2</f>
        <v>5.0167900000000003</v>
      </c>
    </row>
    <row r="5901" spans="1:3" x14ac:dyDescent="0.35">
      <c r="A5901">
        <v>0</v>
      </c>
      <c r="B5901">
        <f t="shared" si="92"/>
        <v>0</v>
      </c>
      <c r="C5901">
        <f>B5901*Solar!$B$2</f>
        <v>0</v>
      </c>
    </row>
    <row r="5902" spans="1:3" x14ac:dyDescent="0.35">
      <c r="A5902">
        <v>0</v>
      </c>
      <c r="B5902">
        <f t="shared" si="92"/>
        <v>0</v>
      </c>
      <c r="C5902">
        <f>B5902*Solar!$B$2</f>
        <v>0</v>
      </c>
    </row>
    <row r="5903" spans="1:3" x14ac:dyDescent="0.35">
      <c r="A5903">
        <v>0</v>
      </c>
      <c r="B5903">
        <f t="shared" si="92"/>
        <v>0</v>
      </c>
      <c r="C5903">
        <f>B5903*Solar!$B$2</f>
        <v>0</v>
      </c>
    </row>
    <row r="5904" spans="1:3" x14ac:dyDescent="0.35">
      <c r="A5904">
        <v>0</v>
      </c>
      <c r="B5904">
        <f t="shared" si="92"/>
        <v>0</v>
      </c>
      <c r="C5904">
        <f>B5904*Solar!$B$2</f>
        <v>0</v>
      </c>
    </row>
    <row r="5905" spans="1:3" x14ac:dyDescent="0.35">
      <c r="A5905">
        <v>0</v>
      </c>
      <c r="B5905">
        <f t="shared" si="92"/>
        <v>0</v>
      </c>
      <c r="C5905">
        <f>B5905*Solar!$B$2</f>
        <v>0</v>
      </c>
    </row>
    <row r="5906" spans="1:3" x14ac:dyDescent="0.35">
      <c r="A5906">
        <v>0</v>
      </c>
      <c r="B5906">
        <f t="shared" si="92"/>
        <v>0</v>
      </c>
      <c r="C5906">
        <f>B5906*Solar!$B$2</f>
        <v>0</v>
      </c>
    </row>
    <row r="5907" spans="1:3" x14ac:dyDescent="0.35">
      <c r="A5907">
        <v>0</v>
      </c>
      <c r="B5907">
        <f t="shared" si="92"/>
        <v>0</v>
      </c>
      <c r="C5907">
        <f>B5907*Solar!$B$2</f>
        <v>0</v>
      </c>
    </row>
    <row r="5908" spans="1:3" x14ac:dyDescent="0.35">
      <c r="A5908">
        <v>0</v>
      </c>
      <c r="B5908">
        <f t="shared" si="92"/>
        <v>0</v>
      </c>
      <c r="C5908">
        <f>B5908*Solar!$B$2</f>
        <v>0</v>
      </c>
    </row>
    <row r="5909" spans="1:3" x14ac:dyDescent="0.35">
      <c r="A5909">
        <v>0</v>
      </c>
      <c r="B5909">
        <f t="shared" si="92"/>
        <v>0</v>
      </c>
      <c r="C5909">
        <f>B5909*Solar!$B$2</f>
        <v>0</v>
      </c>
    </row>
    <row r="5910" spans="1:3" x14ac:dyDescent="0.35">
      <c r="A5910">
        <v>0.38600000000000001</v>
      </c>
      <c r="B5910">
        <f t="shared" si="92"/>
        <v>3.8600000000000003</v>
      </c>
      <c r="C5910">
        <f>B5910*Solar!$B$2</f>
        <v>0.76814000000000016</v>
      </c>
    </row>
    <row r="5911" spans="1:3" x14ac:dyDescent="0.35">
      <c r="A5911">
        <v>30.65</v>
      </c>
      <c r="B5911">
        <f t="shared" si="92"/>
        <v>306.5</v>
      </c>
      <c r="C5911">
        <f>B5911*Solar!$B$2</f>
        <v>60.993500000000004</v>
      </c>
    </row>
    <row r="5912" spans="1:3" x14ac:dyDescent="0.35">
      <c r="A5912">
        <v>116.831</v>
      </c>
      <c r="B5912">
        <f t="shared" si="92"/>
        <v>1168.31</v>
      </c>
      <c r="C5912">
        <f>B5912*Solar!$B$2</f>
        <v>232.49369000000002</v>
      </c>
    </row>
    <row r="5913" spans="1:3" x14ac:dyDescent="0.35">
      <c r="A5913">
        <v>227.91</v>
      </c>
      <c r="B5913">
        <f t="shared" si="92"/>
        <v>2279.1</v>
      </c>
      <c r="C5913">
        <f>B5913*Solar!$B$2</f>
        <v>453.54090000000002</v>
      </c>
    </row>
    <row r="5914" spans="1:3" x14ac:dyDescent="0.35">
      <c r="A5914">
        <v>322.18799999999999</v>
      </c>
      <c r="B5914">
        <f t="shared" si="92"/>
        <v>3221.88</v>
      </c>
      <c r="C5914">
        <f>B5914*Solar!$B$2</f>
        <v>641.15412000000003</v>
      </c>
    </row>
    <row r="5915" spans="1:3" x14ac:dyDescent="0.35">
      <c r="A5915">
        <v>393.39100000000002</v>
      </c>
      <c r="B5915">
        <f t="shared" si="92"/>
        <v>3933.9100000000003</v>
      </c>
      <c r="C5915">
        <f>B5915*Solar!$B$2</f>
        <v>782.84809000000007</v>
      </c>
    </row>
    <row r="5916" spans="1:3" x14ac:dyDescent="0.35">
      <c r="A5916">
        <v>432.72699999999998</v>
      </c>
      <c r="B5916">
        <f t="shared" si="92"/>
        <v>4327.2699999999995</v>
      </c>
      <c r="C5916">
        <f>B5916*Solar!$B$2</f>
        <v>861.12672999999995</v>
      </c>
    </row>
    <row r="5917" spans="1:3" x14ac:dyDescent="0.35">
      <c r="A5917">
        <v>459.37700000000001</v>
      </c>
      <c r="B5917">
        <f t="shared" si="92"/>
        <v>4593.7700000000004</v>
      </c>
      <c r="C5917">
        <f>B5917*Solar!$B$2</f>
        <v>914.16023000000018</v>
      </c>
    </row>
    <row r="5918" spans="1:3" x14ac:dyDescent="0.35">
      <c r="A5918">
        <v>416.24900000000002</v>
      </c>
      <c r="B5918">
        <f t="shared" si="92"/>
        <v>4162.49</v>
      </c>
      <c r="C5918">
        <f>B5918*Solar!$B$2</f>
        <v>828.33551</v>
      </c>
    </row>
    <row r="5919" spans="1:3" x14ac:dyDescent="0.35">
      <c r="A5919">
        <v>397.98</v>
      </c>
      <c r="B5919">
        <f t="shared" si="92"/>
        <v>3979.8</v>
      </c>
      <c r="C5919">
        <f>B5919*Solar!$B$2</f>
        <v>791.98020000000008</v>
      </c>
    </row>
    <row r="5920" spans="1:3" x14ac:dyDescent="0.35">
      <c r="A5920">
        <v>351.09199999999998</v>
      </c>
      <c r="B5920">
        <f t="shared" si="92"/>
        <v>3510.92</v>
      </c>
      <c r="C5920">
        <f>B5920*Solar!$B$2</f>
        <v>698.67308000000003</v>
      </c>
    </row>
    <row r="5921" spans="1:3" x14ac:dyDescent="0.35">
      <c r="A5921">
        <v>258.08100000000002</v>
      </c>
      <c r="B5921">
        <f t="shared" si="92"/>
        <v>2580.8100000000004</v>
      </c>
      <c r="C5921">
        <f>B5921*Solar!$B$2</f>
        <v>513.58119000000011</v>
      </c>
    </row>
    <row r="5922" spans="1:3" x14ac:dyDescent="0.35">
      <c r="A5922">
        <v>138.703</v>
      </c>
      <c r="B5922">
        <f t="shared" si="92"/>
        <v>1387.03</v>
      </c>
      <c r="C5922">
        <f>B5922*Solar!$B$2</f>
        <v>276.01897000000002</v>
      </c>
    </row>
    <row r="5923" spans="1:3" x14ac:dyDescent="0.35">
      <c r="A5923">
        <v>46.826999999999998</v>
      </c>
      <c r="B5923">
        <f t="shared" si="92"/>
        <v>468.27</v>
      </c>
      <c r="C5923">
        <f>B5923*Solar!$B$2</f>
        <v>93.185730000000007</v>
      </c>
    </row>
    <row r="5924" spans="1:3" x14ac:dyDescent="0.35">
      <c r="A5924">
        <v>1.788</v>
      </c>
      <c r="B5924">
        <f t="shared" si="92"/>
        <v>17.88</v>
      </c>
      <c r="C5924">
        <f>B5924*Solar!$B$2</f>
        <v>3.5581200000000002</v>
      </c>
    </row>
    <row r="5925" spans="1:3" x14ac:dyDescent="0.35">
      <c r="A5925">
        <v>0</v>
      </c>
      <c r="B5925">
        <f t="shared" si="92"/>
        <v>0</v>
      </c>
      <c r="C5925">
        <f>B5925*Solar!$B$2</f>
        <v>0</v>
      </c>
    </row>
    <row r="5926" spans="1:3" x14ac:dyDescent="0.35">
      <c r="A5926">
        <v>0</v>
      </c>
      <c r="B5926">
        <f t="shared" si="92"/>
        <v>0</v>
      </c>
      <c r="C5926">
        <f>B5926*Solar!$B$2</f>
        <v>0</v>
      </c>
    </row>
    <row r="5927" spans="1:3" x14ac:dyDescent="0.35">
      <c r="A5927">
        <v>0</v>
      </c>
      <c r="B5927">
        <f t="shared" si="92"/>
        <v>0</v>
      </c>
      <c r="C5927">
        <f>B5927*Solar!$B$2</f>
        <v>0</v>
      </c>
    </row>
    <row r="5928" spans="1:3" x14ac:dyDescent="0.35">
      <c r="A5928">
        <v>0</v>
      </c>
      <c r="B5928">
        <f t="shared" si="92"/>
        <v>0</v>
      </c>
      <c r="C5928">
        <f>B5928*Solar!$B$2</f>
        <v>0</v>
      </c>
    </row>
    <row r="5929" spans="1:3" x14ac:dyDescent="0.35">
      <c r="A5929">
        <v>0</v>
      </c>
      <c r="B5929">
        <f t="shared" si="92"/>
        <v>0</v>
      </c>
      <c r="C5929">
        <f>B5929*Solar!$B$2</f>
        <v>0</v>
      </c>
    </row>
    <row r="5930" spans="1:3" x14ac:dyDescent="0.35">
      <c r="A5930">
        <v>0</v>
      </c>
      <c r="B5930">
        <f t="shared" si="92"/>
        <v>0</v>
      </c>
      <c r="C5930">
        <f>B5930*Solar!$B$2</f>
        <v>0</v>
      </c>
    </row>
    <row r="5931" spans="1:3" x14ac:dyDescent="0.35">
      <c r="A5931">
        <v>0</v>
      </c>
      <c r="B5931">
        <f t="shared" si="92"/>
        <v>0</v>
      </c>
      <c r="C5931">
        <f>B5931*Solar!$B$2</f>
        <v>0</v>
      </c>
    </row>
    <row r="5932" spans="1:3" x14ac:dyDescent="0.35">
      <c r="A5932">
        <v>0</v>
      </c>
      <c r="B5932">
        <f t="shared" si="92"/>
        <v>0</v>
      </c>
      <c r="C5932">
        <f>B5932*Solar!$B$2</f>
        <v>0</v>
      </c>
    </row>
    <row r="5933" spans="1:3" x14ac:dyDescent="0.35">
      <c r="A5933">
        <v>0</v>
      </c>
      <c r="B5933">
        <f t="shared" si="92"/>
        <v>0</v>
      </c>
      <c r="C5933">
        <f>B5933*Solar!$B$2</f>
        <v>0</v>
      </c>
    </row>
    <row r="5934" spans="1:3" x14ac:dyDescent="0.35">
      <c r="A5934">
        <v>0.436</v>
      </c>
      <c r="B5934">
        <f t="shared" si="92"/>
        <v>4.3600000000000003</v>
      </c>
      <c r="C5934">
        <f>B5934*Solar!$B$2</f>
        <v>0.86764000000000008</v>
      </c>
    </row>
    <row r="5935" spans="1:3" x14ac:dyDescent="0.35">
      <c r="A5935">
        <v>28.978000000000002</v>
      </c>
      <c r="B5935">
        <f t="shared" si="92"/>
        <v>289.78000000000003</v>
      </c>
      <c r="C5935">
        <f>B5935*Solar!$B$2</f>
        <v>57.66622000000001</v>
      </c>
    </row>
    <row r="5936" spans="1:3" x14ac:dyDescent="0.35">
      <c r="A5936">
        <v>124.876</v>
      </c>
      <c r="B5936">
        <f t="shared" si="92"/>
        <v>1248.76</v>
      </c>
      <c r="C5936">
        <f>B5936*Solar!$B$2</f>
        <v>248.50324000000001</v>
      </c>
    </row>
    <row r="5937" spans="1:3" x14ac:dyDescent="0.35">
      <c r="A5937">
        <v>246.37799999999999</v>
      </c>
      <c r="B5937">
        <f t="shared" si="92"/>
        <v>2463.7799999999997</v>
      </c>
      <c r="C5937">
        <f>B5937*Solar!$B$2</f>
        <v>490.29221999999999</v>
      </c>
    </row>
    <row r="5938" spans="1:3" x14ac:dyDescent="0.35">
      <c r="A5938">
        <v>343.02699999999999</v>
      </c>
      <c r="B5938">
        <f t="shared" si="92"/>
        <v>3430.27</v>
      </c>
      <c r="C5938">
        <f>B5938*Solar!$B$2</f>
        <v>682.62373000000002</v>
      </c>
    </row>
    <row r="5939" spans="1:3" x14ac:dyDescent="0.35">
      <c r="A5939">
        <v>428.81799999999998</v>
      </c>
      <c r="B5939">
        <f t="shared" si="92"/>
        <v>4288.18</v>
      </c>
      <c r="C5939">
        <f>B5939*Solar!$B$2</f>
        <v>853.34782000000007</v>
      </c>
    </row>
    <row r="5940" spans="1:3" x14ac:dyDescent="0.35">
      <c r="A5940">
        <v>458.36599999999999</v>
      </c>
      <c r="B5940">
        <f t="shared" si="92"/>
        <v>4583.66</v>
      </c>
      <c r="C5940">
        <f>B5940*Solar!$B$2</f>
        <v>912.14833999999996</v>
      </c>
    </row>
    <row r="5941" spans="1:3" x14ac:dyDescent="0.35">
      <c r="A5941">
        <v>474.67700000000002</v>
      </c>
      <c r="B5941">
        <f t="shared" si="92"/>
        <v>4746.7700000000004</v>
      </c>
      <c r="C5941">
        <f>B5941*Solar!$B$2</f>
        <v>944.60723000000019</v>
      </c>
    </row>
    <row r="5942" spans="1:3" x14ac:dyDescent="0.35">
      <c r="A5942">
        <v>442.387</v>
      </c>
      <c r="B5942">
        <f t="shared" si="92"/>
        <v>4423.87</v>
      </c>
      <c r="C5942">
        <f>B5942*Solar!$B$2</f>
        <v>880.35013000000004</v>
      </c>
    </row>
    <row r="5943" spans="1:3" x14ac:dyDescent="0.35">
      <c r="A5943">
        <v>419.06400000000002</v>
      </c>
      <c r="B5943">
        <f t="shared" si="92"/>
        <v>4190.6400000000003</v>
      </c>
      <c r="C5943">
        <f>B5943*Solar!$B$2</f>
        <v>833.93736000000013</v>
      </c>
    </row>
    <row r="5944" spans="1:3" x14ac:dyDescent="0.35">
      <c r="A5944">
        <v>327.62299999999999</v>
      </c>
      <c r="B5944">
        <f t="shared" si="92"/>
        <v>3276.23</v>
      </c>
      <c r="C5944">
        <f>B5944*Solar!$B$2</f>
        <v>651.96977000000004</v>
      </c>
    </row>
    <row r="5945" spans="1:3" x14ac:dyDescent="0.35">
      <c r="A5945">
        <v>241.667</v>
      </c>
      <c r="B5945">
        <f t="shared" si="92"/>
        <v>2416.67</v>
      </c>
      <c r="C5945">
        <f>B5945*Solar!$B$2</f>
        <v>480.91733000000005</v>
      </c>
    </row>
    <row r="5946" spans="1:3" x14ac:dyDescent="0.35">
      <c r="A5946">
        <v>130.374</v>
      </c>
      <c r="B5946">
        <f t="shared" si="92"/>
        <v>1303.74</v>
      </c>
      <c r="C5946">
        <f>B5946*Solar!$B$2</f>
        <v>259.44426000000004</v>
      </c>
    </row>
    <row r="5947" spans="1:3" x14ac:dyDescent="0.35">
      <c r="A5947">
        <v>39.710999999999999</v>
      </c>
      <c r="B5947">
        <f t="shared" si="92"/>
        <v>397.11</v>
      </c>
      <c r="C5947">
        <f>B5947*Solar!$B$2</f>
        <v>79.024890000000013</v>
      </c>
    </row>
    <row r="5948" spans="1:3" x14ac:dyDescent="0.35">
      <c r="A5948">
        <v>1.202</v>
      </c>
      <c r="B5948">
        <f t="shared" si="92"/>
        <v>12.02</v>
      </c>
      <c r="C5948">
        <f>B5948*Solar!$B$2</f>
        <v>2.3919800000000002</v>
      </c>
    </row>
    <row r="5949" spans="1:3" x14ac:dyDescent="0.35">
      <c r="A5949">
        <v>0</v>
      </c>
      <c r="B5949">
        <f t="shared" si="92"/>
        <v>0</v>
      </c>
      <c r="C5949">
        <f>B5949*Solar!$B$2</f>
        <v>0</v>
      </c>
    </row>
    <row r="5950" spans="1:3" x14ac:dyDescent="0.35">
      <c r="A5950">
        <v>0</v>
      </c>
      <c r="B5950">
        <f t="shared" si="92"/>
        <v>0</v>
      </c>
      <c r="C5950">
        <f>B5950*Solar!$B$2</f>
        <v>0</v>
      </c>
    </row>
    <row r="5951" spans="1:3" x14ac:dyDescent="0.35">
      <c r="A5951">
        <v>0</v>
      </c>
      <c r="B5951">
        <f t="shared" si="92"/>
        <v>0</v>
      </c>
      <c r="C5951">
        <f>B5951*Solar!$B$2</f>
        <v>0</v>
      </c>
    </row>
    <row r="5952" spans="1:3" x14ac:dyDescent="0.35">
      <c r="A5952">
        <v>0</v>
      </c>
      <c r="B5952">
        <f t="shared" si="92"/>
        <v>0</v>
      </c>
      <c r="C5952">
        <f>B5952*Solar!$B$2</f>
        <v>0</v>
      </c>
    </row>
    <row r="5953" spans="1:3" x14ac:dyDescent="0.35">
      <c r="A5953">
        <v>0</v>
      </c>
      <c r="B5953">
        <f t="shared" si="92"/>
        <v>0</v>
      </c>
      <c r="C5953">
        <f>B5953*Solar!$B$2</f>
        <v>0</v>
      </c>
    </row>
    <row r="5954" spans="1:3" x14ac:dyDescent="0.35">
      <c r="A5954">
        <v>0</v>
      </c>
      <c r="B5954">
        <f t="shared" si="92"/>
        <v>0</v>
      </c>
      <c r="C5954">
        <f>B5954*Solar!$B$2</f>
        <v>0</v>
      </c>
    </row>
    <row r="5955" spans="1:3" x14ac:dyDescent="0.35">
      <c r="A5955">
        <v>0</v>
      </c>
      <c r="B5955">
        <f t="shared" ref="B5955:B6018" si="93">A5955*10</f>
        <v>0</v>
      </c>
      <c r="C5955">
        <f>B5955*Solar!$B$2</f>
        <v>0</v>
      </c>
    </row>
    <row r="5956" spans="1:3" x14ac:dyDescent="0.35">
      <c r="A5956">
        <v>0</v>
      </c>
      <c r="B5956">
        <f t="shared" si="93"/>
        <v>0</v>
      </c>
      <c r="C5956">
        <f>B5956*Solar!$B$2</f>
        <v>0</v>
      </c>
    </row>
    <row r="5957" spans="1:3" x14ac:dyDescent="0.35">
      <c r="A5957">
        <v>0</v>
      </c>
      <c r="B5957">
        <f t="shared" si="93"/>
        <v>0</v>
      </c>
      <c r="C5957">
        <f>B5957*Solar!$B$2</f>
        <v>0</v>
      </c>
    </row>
    <row r="5958" spans="1:3" x14ac:dyDescent="0.35">
      <c r="A5958">
        <v>0.34300000000000003</v>
      </c>
      <c r="B5958">
        <f t="shared" si="93"/>
        <v>3.43</v>
      </c>
      <c r="C5958">
        <f>B5958*Solar!$B$2</f>
        <v>0.68257000000000012</v>
      </c>
    </row>
    <row r="5959" spans="1:3" x14ac:dyDescent="0.35">
      <c r="A5959">
        <v>29.294</v>
      </c>
      <c r="B5959">
        <f t="shared" si="93"/>
        <v>292.94</v>
      </c>
      <c r="C5959">
        <f>B5959*Solar!$B$2</f>
        <v>58.295059999999999</v>
      </c>
    </row>
    <row r="5960" spans="1:3" x14ac:dyDescent="0.35">
      <c r="A5960">
        <v>105.252</v>
      </c>
      <c r="B5960">
        <f t="shared" si="93"/>
        <v>1052.52</v>
      </c>
      <c r="C5960">
        <f>B5960*Solar!$B$2</f>
        <v>209.45148</v>
      </c>
    </row>
    <row r="5961" spans="1:3" x14ac:dyDescent="0.35">
      <c r="A5961">
        <v>208.309</v>
      </c>
      <c r="B5961">
        <f t="shared" si="93"/>
        <v>2083.09</v>
      </c>
      <c r="C5961">
        <f>B5961*Solar!$B$2</f>
        <v>414.53491000000002</v>
      </c>
    </row>
    <row r="5962" spans="1:3" x14ac:dyDescent="0.35">
      <c r="A5962">
        <v>309.30500000000001</v>
      </c>
      <c r="B5962">
        <f t="shared" si="93"/>
        <v>3093.05</v>
      </c>
      <c r="C5962">
        <f>B5962*Solar!$B$2</f>
        <v>615.51695000000007</v>
      </c>
    </row>
    <row r="5963" spans="1:3" x14ac:dyDescent="0.35">
      <c r="A5963">
        <v>389.59399999999999</v>
      </c>
      <c r="B5963">
        <f t="shared" si="93"/>
        <v>3895.94</v>
      </c>
      <c r="C5963">
        <f>B5963*Solar!$B$2</f>
        <v>775.29206000000011</v>
      </c>
    </row>
    <row r="5964" spans="1:3" x14ac:dyDescent="0.35">
      <c r="A5964">
        <v>434.21</v>
      </c>
      <c r="B5964">
        <f t="shared" si="93"/>
        <v>4342.0999999999995</v>
      </c>
      <c r="C5964">
        <f>B5964*Solar!$B$2</f>
        <v>864.07789999999989</v>
      </c>
    </row>
    <row r="5965" spans="1:3" x14ac:dyDescent="0.35">
      <c r="A5965">
        <v>458.28800000000001</v>
      </c>
      <c r="B5965">
        <f t="shared" si="93"/>
        <v>4582.88</v>
      </c>
      <c r="C5965">
        <f>B5965*Solar!$B$2</f>
        <v>911.99312000000009</v>
      </c>
    </row>
    <row r="5966" spans="1:3" x14ac:dyDescent="0.35">
      <c r="A5966">
        <v>427.31099999999998</v>
      </c>
      <c r="B5966">
        <f t="shared" si="93"/>
        <v>4273.1099999999997</v>
      </c>
      <c r="C5966">
        <f>B5966*Solar!$B$2</f>
        <v>850.34888999999998</v>
      </c>
    </row>
    <row r="5967" spans="1:3" x14ac:dyDescent="0.35">
      <c r="A5967">
        <v>357.42399999999998</v>
      </c>
      <c r="B5967">
        <f t="shared" si="93"/>
        <v>3574.24</v>
      </c>
      <c r="C5967">
        <f>B5967*Solar!$B$2</f>
        <v>711.27376000000004</v>
      </c>
    </row>
    <row r="5968" spans="1:3" x14ac:dyDescent="0.35">
      <c r="A5968">
        <v>267.21600000000001</v>
      </c>
      <c r="B5968">
        <f t="shared" si="93"/>
        <v>2672.16</v>
      </c>
      <c r="C5968">
        <f>B5968*Solar!$B$2</f>
        <v>531.75984000000005</v>
      </c>
    </row>
    <row r="5969" spans="1:3" x14ac:dyDescent="0.35">
      <c r="A5969">
        <v>180.13200000000001</v>
      </c>
      <c r="B5969">
        <f t="shared" si="93"/>
        <v>1801.3200000000002</v>
      </c>
      <c r="C5969">
        <f>B5969*Solar!$B$2</f>
        <v>358.46268000000003</v>
      </c>
    </row>
    <row r="5970" spans="1:3" x14ac:dyDescent="0.35">
      <c r="A5970">
        <v>101.16500000000001</v>
      </c>
      <c r="B5970">
        <f t="shared" si="93"/>
        <v>1011.6500000000001</v>
      </c>
      <c r="C5970">
        <f>B5970*Solar!$B$2</f>
        <v>201.31835000000004</v>
      </c>
    </row>
    <row r="5971" spans="1:3" x14ac:dyDescent="0.35">
      <c r="A5971">
        <v>32.472000000000001</v>
      </c>
      <c r="B5971">
        <f t="shared" si="93"/>
        <v>324.72000000000003</v>
      </c>
      <c r="C5971">
        <f>B5971*Solar!$B$2</f>
        <v>64.619280000000003</v>
      </c>
    </row>
    <row r="5972" spans="1:3" x14ac:dyDescent="0.35">
      <c r="A5972">
        <v>1.6080000000000001</v>
      </c>
      <c r="B5972">
        <f t="shared" si="93"/>
        <v>16.080000000000002</v>
      </c>
      <c r="C5972">
        <f>B5972*Solar!$B$2</f>
        <v>3.1999200000000005</v>
      </c>
    </row>
    <row r="5973" spans="1:3" x14ac:dyDescent="0.35">
      <c r="A5973">
        <v>0</v>
      </c>
      <c r="B5973">
        <f t="shared" si="93"/>
        <v>0</v>
      </c>
      <c r="C5973">
        <f>B5973*Solar!$B$2</f>
        <v>0</v>
      </c>
    </row>
    <row r="5974" spans="1:3" x14ac:dyDescent="0.35">
      <c r="A5974">
        <v>0</v>
      </c>
      <c r="B5974">
        <f t="shared" si="93"/>
        <v>0</v>
      </c>
      <c r="C5974">
        <f>B5974*Solar!$B$2</f>
        <v>0</v>
      </c>
    </row>
    <row r="5975" spans="1:3" x14ac:dyDescent="0.35">
      <c r="A5975">
        <v>0</v>
      </c>
      <c r="B5975">
        <f t="shared" si="93"/>
        <v>0</v>
      </c>
      <c r="C5975">
        <f>B5975*Solar!$B$2</f>
        <v>0</v>
      </c>
    </row>
    <row r="5976" spans="1:3" x14ac:dyDescent="0.35">
      <c r="A5976">
        <v>0</v>
      </c>
      <c r="B5976">
        <f t="shared" si="93"/>
        <v>0</v>
      </c>
      <c r="C5976">
        <f>B5976*Solar!$B$2</f>
        <v>0</v>
      </c>
    </row>
    <row r="5977" spans="1:3" x14ac:dyDescent="0.35">
      <c r="A5977">
        <v>0</v>
      </c>
      <c r="B5977">
        <f t="shared" si="93"/>
        <v>0</v>
      </c>
      <c r="C5977">
        <f>B5977*Solar!$B$2</f>
        <v>0</v>
      </c>
    </row>
    <row r="5978" spans="1:3" x14ac:dyDescent="0.35">
      <c r="A5978">
        <v>0</v>
      </c>
      <c r="B5978">
        <f t="shared" si="93"/>
        <v>0</v>
      </c>
      <c r="C5978">
        <f>B5978*Solar!$B$2</f>
        <v>0</v>
      </c>
    </row>
    <row r="5979" spans="1:3" x14ac:dyDescent="0.35">
      <c r="A5979">
        <v>2E-3</v>
      </c>
      <c r="B5979">
        <f t="shared" si="93"/>
        <v>0.02</v>
      </c>
      <c r="C5979">
        <f>B5979*Solar!$B$2</f>
        <v>3.98E-3</v>
      </c>
    </row>
    <row r="5980" spans="1:3" x14ac:dyDescent="0.35">
      <c r="A5980">
        <v>0</v>
      </c>
      <c r="B5980">
        <f t="shared" si="93"/>
        <v>0</v>
      </c>
      <c r="C5980">
        <f>B5980*Solar!$B$2</f>
        <v>0</v>
      </c>
    </row>
    <row r="5981" spans="1:3" x14ac:dyDescent="0.35">
      <c r="A5981">
        <v>0</v>
      </c>
      <c r="B5981">
        <f t="shared" si="93"/>
        <v>0</v>
      </c>
      <c r="C5981">
        <f>B5981*Solar!$B$2</f>
        <v>0</v>
      </c>
    </row>
    <row r="5982" spans="1:3" x14ac:dyDescent="0.35">
      <c r="A5982">
        <v>0.29299999999999998</v>
      </c>
      <c r="B5982">
        <f t="shared" si="93"/>
        <v>2.9299999999999997</v>
      </c>
      <c r="C5982">
        <f>B5982*Solar!$B$2</f>
        <v>0.58306999999999998</v>
      </c>
    </row>
    <row r="5983" spans="1:3" x14ac:dyDescent="0.35">
      <c r="A5983">
        <v>21.731999999999999</v>
      </c>
      <c r="B5983">
        <f t="shared" si="93"/>
        <v>217.32</v>
      </c>
      <c r="C5983">
        <f>B5983*Solar!$B$2</f>
        <v>43.246679999999998</v>
      </c>
    </row>
    <row r="5984" spans="1:3" x14ac:dyDescent="0.35">
      <c r="A5984">
        <v>95.587999999999994</v>
      </c>
      <c r="B5984">
        <f t="shared" si="93"/>
        <v>955.87999999999988</v>
      </c>
      <c r="C5984">
        <f>B5984*Solar!$B$2</f>
        <v>190.22011999999998</v>
      </c>
    </row>
    <row r="5985" spans="1:3" x14ac:dyDescent="0.35">
      <c r="A5985">
        <v>194.15299999999999</v>
      </c>
      <c r="B5985">
        <f t="shared" si="93"/>
        <v>1941.53</v>
      </c>
      <c r="C5985">
        <f>B5985*Solar!$B$2</f>
        <v>386.36447000000004</v>
      </c>
    </row>
    <row r="5986" spans="1:3" x14ac:dyDescent="0.35">
      <c r="A5986">
        <v>301.5</v>
      </c>
      <c r="B5986">
        <f t="shared" si="93"/>
        <v>3015</v>
      </c>
      <c r="C5986">
        <f>B5986*Solar!$B$2</f>
        <v>599.98500000000001</v>
      </c>
    </row>
    <row r="5987" spans="1:3" x14ac:dyDescent="0.35">
      <c r="A5987">
        <v>353.298</v>
      </c>
      <c r="B5987">
        <f t="shared" si="93"/>
        <v>3532.98</v>
      </c>
      <c r="C5987">
        <f>B5987*Solar!$B$2</f>
        <v>703.06302000000005</v>
      </c>
    </row>
    <row r="5988" spans="1:3" x14ac:dyDescent="0.35">
      <c r="A5988">
        <v>407.08800000000002</v>
      </c>
      <c r="B5988">
        <f t="shared" si="93"/>
        <v>4070.88</v>
      </c>
      <c r="C5988">
        <f>B5988*Solar!$B$2</f>
        <v>810.10512000000006</v>
      </c>
    </row>
    <row r="5989" spans="1:3" x14ac:dyDescent="0.35">
      <c r="A5989">
        <v>416.358</v>
      </c>
      <c r="B5989">
        <f t="shared" si="93"/>
        <v>4163.58</v>
      </c>
      <c r="C5989">
        <f>B5989*Solar!$B$2</f>
        <v>828.55241999999998</v>
      </c>
    </row>
    <row r="5990" spans="1:3" x14ac:dyDescent="0.35">
      <c r="A5990">
        <v>414.91199999999998</v>
      </c>
      <c r="B5990">
        <f t="shared" si="93"/>
        <v>4149.12</v>
      </c>
      <c r="C5990">
        <f>B5990*Solar!$B$2</f>
        <v>825.67488000000003</v>
      </c>
    </row>
    <row r="5991" spans="1:3" x14ac:dyDescent="0.35">
      <c r="A5991">
        <v>357.87</v>
      </c>
      <c r="B5991">
        <f t="shared" si="93"/>
        <v>3578.7</v>
      </c>
      <c r="C5991">
        <f>B5991*Solar!$B$2</f>
        <v>712.16129999999998</v>
      </c>
    </row>
    <row r="5992" spans="1:3" x14ac:dyDescent="0.35">
      <c r="A5992">
        <v>267.786</v>
      </c>
      <c r="B5992">
        <f t="shared" si="93"/>
        <v>2677.86</v>
      </c>
      <c r="C5992">
        <f>B5992*Solar!$B$2</f>
        <v>532.89414000000011</v>
      </c>
    </row>
    <row r="5993" spans="1:3" x14ac:dyDescent="0.35">
      <c r="A5993">
        <v>192.672</v>
      </c>
      <c r="B5993">
        <f t="shared" si="93"/>
        <v>1926.72</v>
      </c>
      <c r="C5993">
        <f>B5993*Solar!$B$2</f>
        <v>383.41728000000001</v>
      </c>
    </row>
    <row r="5994" spans="1:3" x14ac:dyDescent="0.35">
      <c r="A5994">
        <v>111.652</v>
      </c>
      <c r="B5994">
        <f t="shared" si="93"/>
        <v>1116.52</v>
      </c>
      <c r="C5994">
        <f>B5994*Solar!$B$2</f>
        <v>222.18747999999999</v>
      </c>
    </row>
    <row r="5995" spans="1:3" x14ac:dyDescent="0.35">
      <c r="A5995">
        <v>33.36</v>
      </c>
      <c r="B5995">
        <f t="shared" si="93"/>
        <v>333.6</v>
      </c>
      <c r="C5995">
        <f>B5995*Solar!$B$2</f>
        <v>66.386400000000009</v>
      </c>
    </row>
    <row r="5996" spans="1:3" x14ac:dyDescent="0.35">
      <c r="A5996">
        <v>0.65600000000000003</v>
      </c>
      <c r="B5996">
        <f t="shared" si="93"/>
        <v>6.5600000000000005</v>
      </c>
      <c r="C5996">
        <f>B5996*Solar!$B$2</f>
        <v>1.3054400000000002</v>
      </c>
    </row>
    <row r="5997" spans="1:3" x14ac:dyDescent="0.35">
      <c r="A5997">
        <v>0</v>
      </c>
      <c r="B5997">
        <f t="shared" si="93"/>
        <v>0</v>
      </c>
      <c r="C5997">
        <f>B5997*Solar!$B$2</f>
        <v>0</v>
      </c>
    </row>
    <row r="5998" spans="1:3" x14ac:dyDescent="0.35">
      <c r="A5998">
        <v>0</v>
      </c>
      <c r="B5998">
        <f t="shared" si="93"/>
        <v>0</v>
      </c>
      <c r="C5998">
        <f>B5998*Solar!$B$2</f>
        <v>0</v>
      </c>
    </row>
    <row r="5999" spans="1:3" x14ac:dyDescent="0.35">
      <c r="A5999">
        <v>0</v>
      </c>
      <c r="B5999">
        <f t="shared" si="93"/>
        <v>0</v>
      </c>
      <c r="C5999">
        <f>B5999*Solar!$B$2</f>
        <v>0</v>
      </c>
    </row>
    <row r="6000" spans="1:3" x14ac:dyDescent="0.35">
      <c r="A6000">
        <v>0</v>
      </c>
      <c r="B6000">
        <f t="shared" si="93"/>
        <v>0</v>
      </c>
      <c r="C6000">
        <f>B6000*Solar!$B$2</f>
        <v>0</v>
      </c>
    </row>
    <row r="6001" spans="1:3" x14ac:dyDescent="0.35">
      <c r="A6001">
        <v>0</v>
      </c>
      <c r="B6001">
        <f t="shared" si="93"/>
        <v>0</v>
      </c>
      <c r="C6001">
        <f>B6001*Solar!$B$2</f>
        <v>0</v>
      </c>
    </row>
    <row r="6002" spans="1:3" x14ac:dyDescent="0.35">
      <c r="A6002">
        <v>0</v>
      </c>
      <c r="B6002">
        <f t="shared" si="93"/>
        <v>0</v>
      </c>
      <c r="C6002">
        <f>B6002*Solar!$B$2</f>
        <v>0</v>
      </c>
    </row>
    <row r="6003" spans="1:3" x14ac:dyDescent="0.35">
      <c r="A6003">
        <v>0</v>
      </c>
      <c r="B6003">
        <f t="shared" si="93"/>
        <v>0</v>
      </c>
      <c r="C6003">
        <f>B6003*Solar!$B$2</f>
        <v>0</v>
      </c>
    </row>
    <row r="6004" spans="1:3" x14ac:dyDescent="0.35">
      <c r="A6004">
        <v>0</v>
      </c>
      <c r="B6004">
        <f t="shared" si="93"/>
        <v>0</v>
      </c>
      <c r="C6004">
        <f>B6004*Solar!$B$2</f>
        <v>0</v>
      </c>
    </row>
    <row r="6005" spans="1:3" x14ac:dyDescent="0.35">
      <c r="A6005">
        <v>0</v>
      </c>
      <c r="B6005">
        <f t="shared" si="93"/>
        <v>0</v>
      </c>
      <c r="C6005">
        <f>B6005*Solar!$B$2</f>
        <v>0</v>
      </c>
    </row>
    <row r="6006" spans="1:3" x14ac:dyDescent="0.35">
      <c r="A6006">
        <v>0.255</v>
      </c>
      <c r="B6006">
        <f t="shared" si="93"/>
        <v>2.5499999999999998</v>
      </c>
      <c r="C6006">
        <f>B6006*Solar!$B$2</f>
        <v>0.50744999999999996</v>
      </c>
    </row>
    <row r="6007" spans="1:3" x14ac:dyDescent="0.35">
      <c r="A6007">
        <v>20.998000000000001</v>
      </c>
      <c r="B6007">
        <f t="shared" si="93"/>
        <v>209.98000000000002</v>
      </c>
      <c r="C6007">
        <f>B6007*Solar!$B$2</f>
        <v>41.786020000000008</v>
      </c>
    </row>
    <row r="6008" spans="1:3" x14ac:dyDescent="0.35">
      <c r="A6008">
        <v>95.228999999999999</v>
      </c>
      <c r="B6008">
        <f t="shared" si="93"/>
        <v>952.29</v>
      </c>
      <c r="C6008">
        <f>B6008*Solar!$B$2</f>
        <v>189.50570999999999</v>
      </c>
    </row>
    <row r="6009" spans="1:3" x14ac:dyDescent="0.35">
      <c r="A6009">
        <v>187.02799999999999</v>
      </c>
      <c r="B6009">
        <f t="shared" si="93"/>
        <v>1870.28</v>
      </c>
      <c r="C6009">
        <f>B6009*Solar!$B$2</f>
        <v>372.18572</v>
      </c>
    </row>
    <row r="6010" spans="1:3" x14ac:dyDescent="0.35">
      <c r="A6010">
        <v>276.85300000000001</v>
      </c>
      <c r="B6010">
        <f t="shared" si="93"/>
        <v>2768.53</v>
      </c>
      <c r="C6010">
        <f>B6010*Solar!$B$2</f>
        <v>550.93747000000008</v>
      </c>
    </row>
    <row r="6011" spans="1:3" x14ac:dyDescent="0.35">
      <c r="A6011">
        <v>319.13600000000002</v>
      </c>
      <c r="B6011">
        <f t="shared" si="93"/>
        <v>3191.36</v>
      </c>
      <c r="C6011">
        <f>B6011*Solar!$B$2</f>
        <v>635.08064000000002</v>
      </c>
    </row>
    <row r="6012" spans="1:3" x14ac:dyDescent="0.35">
      <c r="A6012">
        <v>355.94799999999998</v>
      </c>
      <c r="B6012">
        <f t="shared" si="93"/>
        <v>3559.4799999999996</v>
      </c>
      <c r="C6012">
        <f>B6012*Solar!$B$2</f>
        <v>708.33651999999995</v>
      </c>
    </row>
    <row r="6013" spans="1:3" x14ac:dyDescent="0.35">
      <c r="A6013">
        <v>395.125</v>
      </c>
      <c r="B6013">
        <f t="shared" si="93"/>
        <v>3951.25</v>
      </c>
      <c r="C6013">
        <f>B6013*Solar!$B$2</f>
        <v>786.29875000000004</v>
      </c>
    </row>
    <row r="6014" spans="1:3" x14ac:dyDescent="0.35">
      <c r="A6014">
        <v>383.36099999999999</v>
      </c>
      <c r="B6014">
        <f t="shared" si="93"/>
        <v>3833.6099999999997</v>
      </c>
      <c r="C6014">
        <f>B6014*Solar!$B$2</f>
        <v>762.88838999999996</v>
      </c>
    </row>
    <row r="6015" spans="1:3" x14ac:dyDescent="0.35">
      <c r="A6015">
        <v>317.54500000000002</v>
      </c>
      <c r="B6015">
        <f t="shared" si="93"/>
        <v>3175.4500000000003</v>
      </c>
      <c r="C6015">
        <f>B6015*Solar!$B$2</f>
        <v>631.91455000000008</v>
      </c>
    </row>
    <row r="6016" spans="1:3" x14ac:dyDescent="0.35">
      <c r="A6016">
        <v>261.96600000000001</v>
      </c>
      <c r="B6016">
        <f t="shared" si="93"/>
        <v>2619.66</v>
      </c>
      <c r="C6016">
        <f>B6016*Solar!$B$2</f>
        <v>521.31233999999995</v>
      </c>
    </row>
    <row r="6017" spans="1:3" x14ac:dyDescent="0.35">
      <c r="A6017">
        <v>197.23699999999999</v>
      </c>
      <c r="B6017">
        <f t="shared" si="93"/>
        <v>1972.37</v>
      </c>
      <c r="C6017">
        <f>B6017*Solar!$B$2</f>
        <v>392.50162999999998</v>
      </c>
    </row>
    <row r="6018" spans="1:3" x14ac:dyDescent="0.35">
      <c r="A6018">
        <v>108.756</v>
      </c>
      <c r="B6018">
        <f t="shared" si="93"/>
        <v>1087.56</v>
      </c>
      <c r="C6018">
        <f>B6018*Solar!$B$2</f>
        <v>216.42444</v>
      </c>
    </row>
    <row r="6019" spans="1:3" x14ac:dyDescent="0.35">
      <c r="A6019">
        <v>31.507000000000001</v>
      </c>
      <c r="B6019">
        <f t="shared" ref="B6019:B6082" si="94">A6019*10</f>
        <v>315.07</v>
      </c>
      <c r="C6019">
        <f>B6019*Solar!$B$2</f>
        <v>62.698930000000004</v>
      </c>
    </row>
    <row r="6020" spans="1:3" x14ac:dyDescent="0.35">
      <c r="A6020">
        <v>0.374</v>
      </c>
      <c r="B6020">
        <f t="shared" si="94"/>
        <v>3.74</v>
      </c>
      <c r="C6020">
        <f>B6020*Solar!$B$2</f>
        <v>0.74426000000000003</v>
      </c>
    </row>
    <row r="6021" spans="1:3" x14ac:dyDescent="0.35">
      <c r="A6021">
        <v>0</v>
      </c>
      <c r="B6021">
        <f t="shared" si="94"/>
        <v>0</v>
      </c>
      <c r="C6021">
        <f>B6021*Solar!$B$2</f>
        <v>0</v>
      </c>
    </row>
    <row r="6022" spans="1:3" x14ac:dyDescent="0.35">
      <c r="A6022">
        <v>0</v>
      </c>
      <c r="B6022">
        <f t="shared" si="94"/>
        <v>0</v>
      </c>
      <c r="C6022">
        <f>B6022*Solar!$B$2</f>
        <v>0</v>
      </c>
    </row>
    <row r="6023" spans="1:3" x14ac:dyDescent="0.35">
      <c r="A6023">
        <v>0</v>
      </c>
      <c r="B6023">
        <f t="shared" si="94"/>
        <v>0</v>
      </c>
      <c r="C6023">
        <f>B6023*Solar!$B$2</f>
        <v>0</v>
      </c>
    </row>
    <row r="6024" spans="1:3" x14ac:dyDescent="0.35">
      <c r="A6024">
        <v>0</v>
      </c>
      <c r="B6024">
        <f t="shared" si="94"/>
        <v>0</v>
      </c>
      <c r="C6024">
        <f>B6024*Solar!$B$2</f>
        <v>0</v>
      </c>
    </row>
    <row r="6025" spans="1:3" x14ac:dyDescent="0.35">
      <c r="A6025">
        <v>0</v>
      </c>
      <c r="B6025">
        <f t="shared" si="94"/>
        <v>0</v>
      </c>
      <c r="C6025">
        <f>B6025*Solar!$B$2</f>
        <v>0</v>
      </c>
    </row>
    <row r="6026" spans="1:3" x14ac:dyDescent="0.35">
      <c r="A6026">
        <v>0</v>
      </c>
      <c r="B6026">
        <f t="shared" si="94"/>
        <v>0</v>
      </c>
      <c r="C6026">
        <f>B6026*Solar!$B$2</f>
        <v>0</v>
      </c>
    </row>
    <row r="6027" spans="1:3" x14ac:dyDescent="0.35">
      <c r="A6027">
        <v>0</v>
      </c>
      <c r="B6027">
        <f t="shared" si="94"/>
        <v>0</v>
      </c>
      <c r="C6027">
        <f>B6027*Solar!$B$2</f>
        <v>0</v>
      </c>
    </row>
    <row r="6028" spans="1:3" x14ac:dyDescent="0.35">
      <c r="A6028">
        <v>0</v>
      </c>
      <c r="B6028">
        <f t="shared" si="94"/>
        <v>0</v>
      </c>
      <c r="C6028">
        <f>B6028*Solar!$B$2</f>
        <v>0</v>
      </c>
    </row>
    <row r="6029" spans="1:3" x14ac:dyDescent="0.35">
      <c r="A6029">
        <v>0</v>
      </c>
      <c r="B6029">
        <f t="shared" si="94"/>
        <v>0</v>
      </c>
      <c r="C6029">
        <f>B6029*Solar!$B$2</f>
        <v>0</v>
      </c>
    </row>
    <row r="6030" spans="1:3" x14ac:dyDescent="0.35">
      <c r="A6030">
        <v>7.3999999999999996E-2</v>
      </c>
      <c r="B6030">
        <f t="shared" si="94"/>
        <v>0.74</v>
      </c>
      <c r="C6030">
        <f>B6030*Solar!$B$2</f>
        <v>0.14726</v>
      </c>
    </row>
    <row r="6031" spans="1:3" x14ac:dyDescent="0.35">
      <c r="A6031">
        <v>19.946000000000002</v>
      </c>
      <c r="B6031">
        <f t="shared" si="94"/>
        <v>199.46</v>
      </c>
      <c r="C6031">
        <f>B6031*Solar!$B$2</f>
        <v>39.692540000000001</v>
      </c>
    </row>
    <row r="6032" spans="1:3" x14ac:dyDescent="0.35">
      <c r="A6032">
        <v>89.241</v>
      </c>
      <c r="B6032">
        <f t="shared" si="94"/>
        <v>892.41</v>
      </c>
      <c r="C6032">
        <f>B6032*Solar!$B$2</f>
        <v>177.58959000000002</v>
      </c>
    </row>
    <row r="6033" spans="1:3" x14ac:dyDescent="0.35">
      <c r="A6033">
        <v>187.64699999999999</v>
      </c>
      <c r="B6033">
        <f t="shared" si="94"/>
        <v>1876.4699999999998</v>
      </c>
      <c r="C6033">
        <f>B6033*Solar!$B$2</f>
        <v>373.41753</v>
      </c>
    </row>
    <row r="6034" spans="1:3" x14ac:dyDescent="0.35">
      <c r="A6034">
        <v>294.91899999999998</v>
      </c>
      <c r="B6034">
        <f t="shared" si="94"/>
        <v>2949.1899999999996</v>
      </c>
      <c r="C6034">
        <f>B6034*Solar!$B$2</f>
        <v>586.88880999999992</v>
      </c>
    </row>
    <row r="6035" spans="1:3" x14ac:dyDescent="0.35">
      <c r="A6035">
        <v>368.19099999999997</v>
      </c>
      <c r="B6035">
        <f t="shared" si="94"/>
        <v>3681.91</v>
      </c>
      <c r="C6035">
        <f>B6035*Solar!$B$2</f>
        <v>732.70009000000005</v>
      </c>
    </row>
    <row r="6036" spans="1:3" x14ac:dyDescent="0.35">
      <c r="A6036">
        <v>419.59500000000003</v>
      </c>
      <c r="B6036">
        <f t="shared" si="94"/>
        <v>4195.9500000000007</v>
      </c>
      <c r="C6036">
        <f>B6036*Solar!$B$2</f>
        <v>834.99405000000024</v>
      </c>
    </row>
    <row r="6037" spans="1:3" x14ac:dyDescent="0.35">
      <c r="A6037">
        <v>422.637</v>
      </c>
      <c r="B6037">
        <f t="shared" si="94"/>
        <v>4226.37</v>
      </c>
      <c r="C6037">
        <f>B6037*Solar!$B$2</f>
        <v>841.04763000000003</v>
      </c>
    </row>
    <row r="6038" spans="1:3" x14ac:dyDescent="0.35">
      <c r="A6038">
        <v>395.988</v>
      </c>
      <c r="B6038">
        <f t="shared" si="94"/>
        <v>3959.88</v>
      </c>
      <c r="C6038">
        <f>B6038*Solar!$B$2</f>
        <v>788.01612000000011</v>
      </c>
    </row>
    <row r="6039" spans="1:3" x14ac:dyDescent="0.35">
      <c r="A6039">
        <v>352.28699999999998</v>
      </c>
      <c r="B6039">
        <f t="shared" si="94"/>
        <v>3522.87</v>
      </c>
      <c r="C6039">
        <f>B6039*Solar!$B$2</f>
        <v>701.05113000000006</v>
      </c>
    </row>
    <row r="6040" spans="1:3" x14ac:dyDescent="0.35">
      <c r="A6040">
        <v>293.36700000000002</v>
      </c>
      <c r="B6040">
        <f t="shared" si="94"/>
        <v>2933.67</v>
      </c>
      <c r="C6040">
        <f>B6040*Solar!$B$2</f>
        <v>583.80033000000003</v>
      </c>
    </row>
    <row r="6041" spans="1:3" x14ac:dyDescent="0.35">
      <c r="A6041">
        <v>199.60400000000001</v>
      </c>
      <c r="B6041">
        <f t="shared" si="94"/>
        <v>1996.0400000000002</v>
      </c>
      <c r="C6041">
        <f>B6041*Solar!$B$2</f>
        <v>397.21196000000003</v>
      </c>
    </row>
    <row r="6042" spans="1:3" x14ac:dyDescent="0.35">
      <c r="A6042">
        <v>118.849</v>
      </c>
      <c r="B6042">
        <f t="shared" si="94"/>
        <v>1188.49</v>
      </c>
      <c r="C6042">
        <f>B6042*Solar!$B$2</f>
        <v>236.50951000000001</v>
      </c>
    </row>
    <row r="6043" spans="1:3" x14ac:dyDescent="0.35">
      <c r="A6043">
        <v>32.56</v>
      </c>
      <c r="B6043">
        <f t="shared" si="94"/>
        <v>325.60000000000002</v>
      </c>
      <c r="C6043">
        <f>B6043*Solar!$B$2</f>
        <v>64.79440000000001</v>
      </c>
    </row>
    <row r="6044" spans="1:3" x14ac:dyDescent="0.35">
      <c r="A6044">
        <v>0.441</v>
      </c>
      <c r="B6044">
        <f t="shared" si="94"/>
        <v>4.41</v>
      </c>
      <c r="C6044">
        <f>B6044*Solar!$B$2</f>
        <v>0.87759000000000009</v>
      </c>
    </row>
    <row r="6045" spans="1:3" x14ac:dyDescent="0.35">
      <c r="A6045">
        <v>0</v>
      </c>
      <c r="B6045">
        <f t="shared" si="94"/>
        <v>0</v>
      </c>
      <c r="C6045">
        <f>B6045*Solar!$B$2</f>
        <v>0</v>
      </c>
    </row>
    <row r="6046" spans="1:3" x14ac:dyDescent="0.35">
      <c r="A6046">
        <v>0</v>
      </c>
      <c r="B6046">
        <f t="shared" si="94"/>
        <v>0</v>
      </c>
      <c r="C6046">
        <f>B6046*Solar!$B$2</f>
        <v>0</v>
      </c>
    </row>
    <row r="6047" spans="1:3" x14ac:dyDescent="0.35">
      <c r="A6047">
        <v>0</v>
      </c>
      <c r="B6047">
        <f t="shared" si="94"/>
        <v>0</v>
      </c>
      <c r="C6047">
        <f>B6047*Solar!$B$2</f>
        <v>0</v>
      </c>
    </row>
    <row r="6048" spans="1:3" x14ac:dyDescent="0.35">
      <c r="A6048">
        <v>0</v>
      </c>
      <c r="B6048">
        <f t="shared" si="94"/>
        <v>0</v>
      </c>
      <c r="C6048">
        <f>B6048*Solar!$B$2</f>
        <v>0</v>
      </c>
    </row>
    <row r="6049" spans="1:3" x14ac:dyDescent="0.35">
      <c r="A6049">
        <v>0</v>
      </c>
      <c r="B6049">
        <f t="shared" si="94"/>
        <v>0</v>
      </c>
      <c r="C6049">
        <f>B6049*Solar!$B$2</f>
        <v>0</v>
      </c>
    </row>
    <row r="6050" spans="1:3" x14ac:dyDescent="0.35">
      <c r="A6050">
        <v>0</v>
      </c>
      <c r="B6050">
        <f t="shared" si="94"/>
        <v>0</v>
      </c>
      <c r="C6050">
        <f>B6050*Solar!$B$2</f>
        <v>0</v>
      </c>
    </row>
    <row r="6051" spans="1:3" x14ac:dyDescent="0.35">
      <c r="A6051">
        <v>0</v>
      </c>
      <c r="B6051">
        <f t="shared" si="94"/>
        <v>0</v>
      </c>
      <c r="C6051">
        <f>B6051*Solar!$B$2</f>
        <v>0</v>
      </c>
    </row>
    <row r="6052" spans="1:3" x14ac:dyDescent="0.35">
      <c r="A6052">
        <v>0</v>
      </c>
      <c r="B6052">
        <f t="shared" si="94"/>
        <v>0</v>
      </c>
      <c r="C6052">
        <f>B6052*Solar!$B$2</f>
        <v>0</v>
      </c>
    </row>
    <row r="6053" spans="1:3" x14ac:dyDescent="0.35">
      <c r="A6053">
        <v>0</v>
      </c>
      <c r="B6053">
        <f t="shared" si="94"/>
        <v>0</v>
      </c>
      <c r="C6053">
        <f>B6053*Solar!$B$2</f>
        <v>0</v>
      </c>
    </row>
    <row r="6054" spans="1:3" x14ac:dyDescent="0.35">
      <c r="A6054">
        <v>3.9E-2</v>
      </c>
      <c r="B6054">
        <f t="shared" si="94"/>
        <v>0.39</v>
      </c>
      <c r="C6054">
        <f>B6054*Solar!$B$2</f>
        <v>7.7610000000000012E-2</v>
      </c>
    </row>
    <row r="6055" spans="1:3" x14ac:dyDescent="0.35">
      <c r="A6055">
        <v>18.93</v>
      </c>
      <c r="B6055">
        <f t="shared" si="94"/>
        <v>189.3</v>
      </c>
      <c r="C6055">
        <f>B6055*Solar!$B$2</f>
        <v>37.670700000000004</v>
      </c>
    </row>
    <row r="6056" spans="1:3" x14ac:dyDescent="0.35">
      <c r="A6056">
        <v>90.236999999999995</v>
      </c>
      <c r="B6056">
        <f t="shared" si="94"/>
        <v>902.36999999999989</v>
      </c>
      <c r="C6056">
        <f>B6056*Solar!$B$2</f>
        <v>179.57163</v>
      </c>
    </row>
    <row r="6057" spans="1:3" x14ac:dyDescent="0.35">
      <c r="A6057">
        <v>183.40700000000001</v>
      </c>
      <c r="B6057">
        <f t="shared" si="94"/>
        <v>1834.0700000000002</v>
      </c>
      <c r="C6057">
        <f>B6057*Solar!$B$2</f>
        <v>364.97993000000002</v>
      </c>
    </row>
    <row r="6058" spans="1:3" x14ac:dyDescent="0.35">
      <c r="A6058">
        <v>276.44099999999997</v>
      </c>
      <c r="B6058">
        <f t="shared" si="94"/>
        <v>2764.41</v>
      </c>
      <c r="C6058">
        <f>B6058*Solar!$B$2</f>
        <v>550.11758999999995</v>
      </c>
    </row>
    <row r="6059" spans="1:3" x14ac:dyDescent="0.35">
      <c r="A6059">
        <v>368.65800000000002</v>
      </c>
      <c r="B6059">
        <f t="shared" si="94"/>
        <v>3686.58</v>
      </c>
      <c r="C6059">
        <f>B6059*Solar!$B$2</f>
        <v>733.62941999999998</v>
      </c>
    </row>
    <row r="6060" spans="1:3" x14ac:dyDescent="0.35">
      <c r="A6060">
        <v>396.36799999999999</v>
      </c>
      <c r="B6060">
        <f t="shared" si="94"/>
        <v>3963.68</v>
      </c>
      <c r="C6060">
        <f>B6060*Solar!$B$2</f>
        <v>788.77232000000004</v>
      </c>
    </row>
    <row r="6061" spans="1:3" x14ac:dyDescent="0.35">
      <c r="A6061">
        <v>437.12</v>
      </c>
      <c r="B6061">
        <f t="shared" si="94"/>
        <v>4371.2</v>
      </c>
      <c r="C6061">
        <f>B6061*Solar!$B$2</f>
        <v>869.86879999999996</v>
      </c>
    </row>
    <row r="6062" spans="1:3" x14ac:dyDescent="0.35">
      <c r="A6062">
        <v>417.63099999999997</v>
      </c>
      <c r="B6062">
        <f t="shared" si="94"/>
        <v>4176.3099999999995</v>
      </c>
      <c r="C6062">
        <f>B6062*Solar!$B$2</f>
        <v>831.08568999999989</v>
      </c>
    </row>
    <row r="6063" spans="1:3" x14ac:dyDescent="0.35">
      <c r="A6063">
        <v>371.077</v>
      </c>
      <c r="B6063">
        <f t="shared" si="94"/>
        <v>3710.77</v>
      </c>
      <c r="C6063">
        <f>B6063*Solar!$B$2</f>
        <v>738.44323000000009</v>
      </c>
    </row>
    <row r="6064" spans="1:3" x14ac:dyDescent="0.35">
      <c r="A6064">
        <v>285.29199999999997</v>
      </c>
      <c r="B6064">
        <f t="shared" si="94"/>
        <v>2852.9199999999996</v>
      </c>
      <c r="C6064">
        <f>B6064*Solar!$B$2</f>
        <v>567.73107999999991</v>
      </c>
    </row>
    <row r="6065" spans="1:3" x14ac:dyDescent="0.35">
      <c r="A6065">
        <v>183.85300000000001</v>
      </c>
      <c r="B6065">
        <f t="shared" si="94"/>
        <v>1838.5300000000002</v>
      </c>
      <c r="C6065">
        <f>B6065*Solar!$B$2</f>
        <v>365.86747000000008</v>
      </c>
    </row>
    <row r="6066" spans="1:3" x14ac:dyDescent="0.35">
      <c r="A6066">
        <v>93.88</v>
      </c>
      <c r="B6066">
        <f t="shared" si="94"/>
        <v>938.8</v>
      </c>
      <c r="C6066">
        <f>B6066*Solar!$B$2</f>
        <v>186.8212</v>
      </c>
    </row>
    <row r="6067" spans="1:3" x14ac:dyDescent="0.35">
      <c r="A6067">
        <v>26.396000000000001</v>
      </c>
      <c r="B6067">
        <f t="shared" si="94"/>
        <v>263.96000000000004</v>
      </c>
      <c r="C6067">
        <f>B6067*Solar!$B$2</f>
        <v>52.528040000000011</v>
      </c>
    </row>
    <row r="6068" spans="1:3" x14ac:dyDescent="0.35">
      <c r="A6068">
        <v>0.28299999999999997</v>
      </c>
      <c r="B6068">
        <f t="shared" si="94"/>
        <v>2.8299999999999996</v>
      </c>
      <c r="C6068">
        <f>B6068*Solar!$B$2</f>
        <v>0.56316999999999995</v>
      </c>
    </row>
    <row r="6069" spans="1:3" x14ac:dyDescent="0.35">
      <c r="A6069">
        <v>0</v>
      </c>
      <c r="B6069">
        <f t="shared" si="94"/>
        <v>0</v>
      </c>
      <c r="C6069">
        <f>B6069*Solar!$B$2</f>
        <v>0</v>
      </c>
    </row>
    <row r="6070" spans="1:3" x14ac:dyDescent="0.35">
      <c r="A6070">
        <v>0</v>
      </c>
      <c r="B6070">
        <f t="shared" si="94"/>
        <v>0</v>
      </c>
      <c r="C6070">
        <f>B6070*Solar!$B$2</f>
        <v>0</v>
      </c>
    </row>
    <row r="6071" spans="1:3" x14ac:dyDescent="0.35">
      <c r="A6071">
        <v>0</v>
      </c>
      <c r="B6071">
        <f t="shared" si="94"/>
        <v>0</v>
      </c>
      <c r="C6071">
        <f>B6071*Solar!$B$2</f>
        <v>0</v>
      </c>
    </row>
    <row r="6072" spans="1:3" x14ac:dyDescent="0.35">
      <c r="A6072">
        <v>0</v>
      </c>
      <c r="B6072">
        <f t="shared" si="94"/>
        <v>0</v>
      </c>
      <c r="C6072">
        <f>B6072*Solar!$B$2</f>
        <v>0</v>
      </c>
    </row>
    <row r="6073" spans="1:3" x14ac:dyDescent="0.35">
      <c r="A6073">
        <v>0</v>
      </c>
      <c r="B6073">
        <f t="shared" si="94"/>
        <v>0</v>
      </c>
      <c r="C6073">
        <f>B6073*Solar!$B$2</f>
        <v>0</v>
      </c>
    </row>
    <row r="6074" spans="1:3" x14ac:dyDescent="0.35">
      <c r="A6074">
        <v>0</v>
      </c>
      <c r="B6074">
        <f t="shared" si="94"/>
        <v>0</v>
      </c>
      <c r="C6074">
        <f>B6074*Solar!$B$2</f>
        <v>0</v>
      </c>
    </row>
    <row r="6075" spans="1:3" x14ac:dyDescent="0.35">
      <c r="A6075">
        <v>0</v>
      </c>
      <c r="B6075">
        <f t="shared" si="94"/>
        <v>0</v>
      </c>
      <c r="C6075">
        <f>B6075*Solar!$B$2</f>
        <v>0</v>
      </c>
    </row>
    <row r="6076" spans="1:3" x14ac:dyDescent="0.35">
      <c r="A6076">
        <v>0</v>
      </c>
      <c r="B6076">
        <f t="shared" si="94"/>
        <v>0</v>
      </c>
      <c r="C6076">
        <f>B6076*Solar!$B$2</f>
        <v>0</v>
      </c>
    </row>
    <row r="6077" spans="1:3" x14ac:dyDescent="0.35">
      <c r="A6077">
        <v>0</v>
      </c>
      <c r="B6077">
        <f t="shared" si="94"/>
        <v>0</v>
      </c>
      <c r="C6077">
        <f>B6077*Solar!$B$2</f>
        <v>0</v>
      </c>
    </row>
    <row r="6078" spans="1:3" x14ac:dyDescent="0.35">
      <c r="A6078">
        <v>3.5999999999999997E-2</v>
      </c>
      <c r="B6078">
        <f t="shared" si="94"/>
        <v>0.36</v>
      </c>
      <c r="C6078">
        <f>B6078*Solar!$B$2</f>
        <v>7.1639999999999995E-2</v>
      </c>
    </row>
    <row r="6079" spans="1:3" x14ac:dyDescent="0.35">
      <c r="A6079">
        <v>17.053999999999998</v>
      </c>
      <c r="B6079">
        <f t="shared" si="94"/>
        <v>170.54</v>
      </c>
      <c r="C6079">
        <f>B6079*Solar!$B$2</f>
        <v>33.937460000000002</v>
      </c>
    </row>
    <row r="6080" spans="1:3" x14ac:dyDescent="0.35">
      <c r="A6080">
        <v>88.289000000000001</v>
      </c>
      <c r="B6080">
        <f t="shared" si="94"/>
        <v>882.89</v>
      </c>
      <c r="C6080">
        <f>B6080*Solar!$B$2</f>
        <v>175.69511</v>
      </c>
    </row>
    <row r="6081" spans="1:3" x14ac:dyDescent="0.35">
      <c r="A6081">
        <v>178.05799999999999</v>
      </c>
      <c r="B6081">
        <f t="shared" si="94"/>
        <v>1780.58</v>
      </c>
      <c r="C6081">
        <f>B6081*Solar!$B$2</f>
        <v>354.33542</v>
      </c>
    </row>
    <row r="6082" spans="1:3" x14ac:dyDescent="0.35">
      <c r="A6082">
        <v>252.16200000000001</v>
      </c>
      <c r="B6082">
        <f t="shared" si="94"/>
        <v>2521.62</v>
      </c>
      <c r="C6082">
        <f>B6082*Solar!$B$2</f>
        <v>501.80238000000003</v>
      </c>
    </row>
    <row r="6083" spans="1:3" x14ac:dyDescent="0.35">
      <c r="A6083">
        <v>322.37299999999999</v>
      </c>
      <c r="B6083">
        <f t="shared" ref="B6083:B6146" si="95">A6083*10</f>
        <v>3223.73</v>
      </c>
      <c r="C6083">
        <f>B6083*Solar!$B$2</f>
        <v>641.52227000000005</v>
      </c>
    </row>
    <row r="6084" spans="1:3" x14ac:dyDescent="0.35">
      <c r="A6084">
        <v>374.91300000000001</v>
      </c>
      <c r="B6084">
        <f t="shared" si="95"/>
        <v>3749.13</v>
      </c>
      <c r="C6084">
        <f>B6084*Solar!$B$2</f>
        <v>746.0768700000001</v>
      </c>
    </row>
    <row r="6085" spans="1:3" x14ac:dyDescent="0.35">
      <c r="A6085">
        <v>409.65899999999999</v>
      </c>
      <c r="B6085">
        <f t="shared" si="95"/>
        <v>4096.59</v>
      </c>
      <c r="C6085">
        <f>B6085*Solar!$B$2</f>
        <v>815.22141000000011</v>
      </c>
    </row>
    <row r="6086" spans="1:3" x14ac:dyDescent="0.35">
      <c r="A6086">
        <v>351.96</v>
      </c>
      <c r="B6086">
        <f t="shared" si="95"/>
        <v>3519.6</v>
      </c>
      <c r="C6086">
        <f>B6086*Solar!$B$2</f>
        <v>700.40039999999999</v>
      </c>
    </row>
    <row r="6087" spans="1:3" x14ac:dyDescent="0.35">
      <c r="A6087">
        <v>341.75599999999997</v>
      </c>
      <c r="B6087">
        <f t="shared" si="95"/>
        <v>3417.5599999999995</v>
      </c>
      <c r="C6087">
        <f>B6087*Solar!$B$2</f>
        <v>680.09443999999996</v>
      </c>
    </row>
    <row r="6088" spans="1:3" x14ac:dyDescent="0.35">
      <c r="A6088">
        <v>270.44099999999997</v>
      </c>
      <c r="B6088">
        <f t="shared" si="95"/>
        <v>2704.41</v>
      </c>
      <c r="C6088">
        <f>B6088*Solar!$B$2</f>
        <v>538.17759000000001</v>
      </c>
    </row>
    <row r="6089" spans="1:3" x14ac:dyDescent="0.35">
      <c r="A6089">
        <v>190.80500000000001</v>
      </c>
      <c r="B6089">
        <f t="shared" si="95"/>
        <v>1908.0500000000002</v>
      </c>
      <c r="C6089">
        <f>B6089*Solar!$B$2</f>
        <v>379.70195000000007</v>
      </c>
    </row>
    <row r="6090" spans="1:3" x14ac:dyDescent="0.35">
      <c r="A6090">
        <v>96.013000000000005</v>
      </c>
      <c r="B6090">
        <f t="shared" si="95"/>
        <v>960.13000000000011</v>
      </c>
      <c r="C6090">
        <f>B6090*Solar!$B$2</f>
        <v>191.06587000000002</v>
      </c>
    </row>
    <row r="6091" spans="1:3" x14ac:dyDescent="0.35">
      <c r="A6091">
        <v>25.86</v>
      </c>
      <c r="B6091">
        <f t="shared" si="95"/>
        <v>258.60000000000002</v>
      </c>
      <c r="C6091">
        <f>B6091*Solar!$B$2</f>
        <v>51.461400000000005</v>
      </c>
    </row>
    <row r="6092" spans="1:3" x14ac:dyDescent="0.35">
      <c r="A6092">
        <v>0.16400000000000001</v>
      </c>
      <c r="B6092">
        <f t="shared" si="95"/>
        <v>1.6400000000000001</v>
      </c>
      <c r="C6092">
        <f>B6092*Solar!$B$2</f>
        <v>0.32636000000000004</v>
      </c>
    </row>
    <row r="6093" spans="1:3" x14ac:dyDescent="0.35">
      <c r="A6093">
        <v>0</v>
      </c>
      <c r="B6093">
        <f t="shared" si="95"/>
        <v>0</v>
      </c>
      <c r="C6093">
        <f>B6093*Solar!$B$2</f>
        <v>0</v>
      </c>
    </row>
    <row r="6094" spans="1:3" x14ac:dyDescent="0.35">
      <c r="A6094">
        <v>0</v>
      </c>
      <c r="B6094">
        <f t="shared" si="95"/>
        <v>0</v>
      </c>
      <c r="C6094">
        <f>B6094*Solar!$B$2</f>
        <v>0</v>
      </c>
    </row>
    <row r="6095" spans="1:3" x14ac:dyDescent="0.35">
      <c r="A6095">
        <v>0</v>
      </c>
      <c r="B6095">
        <f t="shared" si="95"/>
        <v>0</v>
      </c>
      <c r="C6095">
        <f>B6095*Solar!$B$2</f>
        <v>0</v>
      </c>
    </row>
    <row r="6096" spans="1:3" x14ac:dyDescent="0.35">
      <c r="A6096">
        <v>0</v>
      </c>
      <c r="B6096">
        <f t="shared" si="95"/>
        <v>0</v>
      </c>
      <c r="C6096">
        <f>B6096*Solar!$B$2</f>
        <v>0</v>
      </c>
    </row>
    <row r="6097" spans="1:3" x14ac:dyDescent="0.35">
      <c r="A6097">
        <v>0</v>
      </c>
      <c r="B6097">
        <f t="shared" si="95"/>
        <v>0</v>
      </c>
      <c r="C6097">
        <f>B6097*Solar!$B$2</f>
        <v>0</v>
      </c>
    </row>
    <row r="6098" spans="1:3" x14ac:dyDescent="0.35">
      <c r="A6098">
        <v>0</v>
      </c>
      <c r="B6098">
        <f t="shared" si="95"/>
        <v>0</v>
      </c>
      <c r="C6098">
        <f>B6098*Solar!$B$2</f>
        <v>0</v>
      </c>
    </row>
    <row r="6099" spans="1:3" x14ac:dyDescent="0.35">
      <c r="A6099">
        <v>0</v>
      </c>
      <c r="B6099">
        <f t="shared" si="95"/>
        <v>0</v>
      </c>
      <c r="C6099">
        <f>B6099*Solar!$B$2</f>
        <v>0</v>
      </c>
    </row>
    <row r="6100" spans="1:3" x14ac:dyDescent="0.35">
      <c r="A6100">
        <v>0</v>
      </c>
      <c r="B6100">
        <f t="shared" si="95"/>
        <v>0</v>
      </c>
      <c r="C6100">
        <f>B6100*Solar!$B$2</f>
        <v>0</v>
      </c>
    </row>
    <row r="6101" spans="1:3" x14ac:dyDescent="0.35">
      <c r="A6101">
        <v>0</v>
      </c>
      <c r="B6101">
        <f t="shared" si="95"/>
        <v>0</v>
      </c>
      <c r="C6101">
        <f>B6101*Solar!$B$2</f>
        <v>0</v>
      </c>
    </row>
    <row r="6102" spans="1:3" x14ac:dyDescent="0.35">
      <c r="A6102">
        <v>7.0999999999999994E-2</v>
      </c>
      <c r="B6102">
        <f t="shared" si="95"/>
        <v>0.71</v>
      </c>
      <c r="C6102">
        <f>B6102*Solar!$B$2</f>
        <v>0.14129</v>
      </c>
    </row>
    <row r="6103" spans="1:3" x14ac:dyDescent="0.35">
      <c r="A6103">
        <v>19.661000000000001</v>
      </c>
      <c r="B6103">
        <f t="shared" si="95"/>
        <v>196.61</v>
      </c>
      <c r="C6103">
        <f>B6103*Solar!$B$2</f>
        <v>39.125390000000003</v>
      </c>
    </row>
    <row r="6104" spans="1:3" x14ac:dyDescent="0.35">
      <c r="A6104">
        <v>96.325999999999993</v>
      </c>
      <c r="B6104">
        <f t="shared" si="95"/>
        <v>963.26</v>
      </c>
      <c r="C6104">
        <f>B6104*Solar!$B$2</f>
        <v>191.68874</v>
      </c>
    </row>
    <row r="6105" spans="1:3" x14ac:dyDescent="0.35">
      <c r="A6105">
        <v>208.54300000000001</v>
      </c>
      <c r="B6105">
        <f t="shared" si="95"/>
        <v>2085.4300000000003</v>
      </c>
      <c r="C6105">
        <f>B6105*Solar!$B$2</f>
        <v>415.0005700000001</v>
      </c>
    </row>
    <row r="6106" spans="1:3" x14ac:dyDescent="0.35">
      <c r="A6106">
        <v>313.649</v>
      </c>
      <c r="B6106">
        <f t="shared" si="95"/>
        <v>3136.49</v>
      </c>
      <c r="C6106">
        <f>B6106*Solar!$B$2</f>
        <v>624.16151000000002</v>
      </c>
    </row>
    <row r="6107" spans="1:3" x14ac:dyDescent="0.35">
      <c r="A6107">
        <v>357.89600000000002</v>
      </c>
      <c r="B6107">
        <f t="shared" si="95"/>
        <v>3578.96</v>
      </c>
      <c r="C6107">
        <f>B6107*Solar!$B$2</f>
        <v>712.21304000000009</v>
      </c>
    </row>
    <row r="6108" spans="1:3" x14ac:dyDescent="0.35">
      <c r="A6108">
        <v>393.16300000000001</v>
      </c>
      <c r="B6108">
        <f t="shared" si="95"/>
        <v>3931.63</v>
      </c>
      <c r="C6108">
        <f>B6108*Solar!$B$2</f>
        <v>782.39437000000009</v>
      </c>
    </row>
    <row r="6109" spans="1:3" x14ac:dyDescent="0.35">
      <c r="A6109">
        <v>410.613</v>
      </c>
      <c r="B6109">
        <f t="shared" si="95"/>
        <v>4106.13</v>
      </c>
      <c r="C6109">
        <f>B6109*Solar!$B$2</f>
        <v>817.11987000000011</v>
      </c>
    </row>
    <row r="6110" spans="1:3" x14ac:dyDescent="0.35">
      <c r="A6110">
        <v>391.02499999999998</v>
      </c>
      <c r="B6110">
        <f t="shared" si="95"/>
        <v>3910.25</v>
      </c>
      <c r="C6110">
        <f>B6110*Solar!$B$2</f>
        <v>778.13975000000005</v>
      </c>
    </row>
    <row r="6111" spans="1:3" x14ac:dyDescent="0.35">
      <c r="A6111">
        <v>353.26</v>
      </c>
      <c r="B6111">
        <f t="shared" si="95"/>
        <v>3532.6</v>
      </c>
      <c r="C6111">
        <f>B6111*Solar!$B$2</f>
        <v>702.98739999999998</v>
      </c>
    </row>
    <row r="6112" spans="1:3" x14ac:dyDescent="0.35">
      <c r="A6112">
        <v>284.971</v>
      </c>
      <c r="B6112">
        <f t="shared" si="95"/>
        <v>2849.71</v>
      </c>
      <c r="C6112">
        <f>B6112*Solar!$B$2</f>
        <v>567.09229000000005</v>
      </c>
    </row>
    <row r="6113" spans="1:3" x14ac:dyDescent="0.35">
      <c r="A6113">
        <v>193.85</v>
      </c>
      <c r="B6113">
        <f t="shared" si="95"/>
        <v>1938.5</v>
      </c>
      <c r="C6113">
        <f>B6113*Solar!$B$2</f>
        <v>385.76150000000001</v>
      </c>
    </row>
    <row r="6114" spans="1:3" x14ac:dyDescent="0.35">
      <c r="A6114">
        <v>102.97799999999999</v>
      </c>
      <c r="B6114">
        <f t="shared" si="95"/>
        <v>1029.78</v>
      </c>
      <c r="C6114">
        <f>B6114*Solar!$B$2</f>
        <v>204.92622</v>
      </c>
    </row>
    <row r="6115" spans="1:3" x14ac:dyDescent="0.35">
      <c r="A6115">
        <v>25.73</v>
      </c>
      <c r="B6115">
        <f t="shared" si="95"/>
        <v>257.3</v>
      </c>
      <c r="C6115">
        <f>B6115*Solar!$B$2</f>
        <v>51.202700000000007</v>
      </c>
    </row>
    <row r="6116" spans="1:3" x14ac:dyDescent="0.35">
      <c r="A6116">
        <v>0.13900000000000001</v>
      </c>
      <c r="B6116">
        <f t="shared" si="95"/>
        <v>1.3900000000000001</v>
      </c>
      <c r="C6116">
        <f>B6116*Solar!$B$2</f>
        <v>0.27661000000000002</v>
      </c>
    </row>
    <row r="6117" spans="1:3" x14ac:dyDescent="0.35">
      <c r="A6117">
        <v>0</v>
      </c>
      <c r="B6117">
        <f t="shared" si="95"/>
        <v>0</v>
      </c>
      <c r="C6117">
        <f>B6117*Solar!$B$2</f>
        <v>0</v>
      </c>
    </row>
    <row r="6118" spans="1:3" x14ac:dyDescent="0.35">
      <c r="A6118">
        <v>0</v>
      </c>
      <c r="B6118">
        <f t="shared" si="95"/>
        <v>0</v>
      </c>
      <c r="C6118">
        <f>B6118*Solar!$B$2</f>
        <v>0</v>
      </c>
    </row>
    <row r="6119" spans="1:3" x14ac:dyDescent="0.35">
      <c r="A6119">
        <v>0</v>
      </c>
      <c r="B6119">
        <f t="shared" si="95"/>
        <v>0</v>
      </c>
      <c r="C6119">
        <f>B6119*Solar!$B$2</f>
        <v>0</v>
      </c>
    </row>
    <row r="6120" spans="1:3" x14ac:dyDescent="0.35">
      <c r="A6120">
        <v>0</v>
      </c>
      <c r="B6120">
        <f t="shared" si="95"/>
        <v>0</v>
      </c>
      <c r="C6120">
        <f>B6120*Solar!$B$2</f>
        <v>0</v>
      </c>
    </row>
    <row r="6121" spans="1:3" x14ac:dyDescent="0.35">
      <c r="A6121">
        <v>0</v>
      </c>
      <c r="B6121">
        <f t="shared" si="95"/>
        <v>0</v>
      </c>
      <c r="C6121">
        <f>B6121*Solar!$B$2</f>
        <v>0</v>
      </c>
    </row>
    <row r="6122" spans="1:3" x14ac:dyDescent="0.35">
      <c r="A6122">
        <v>0</v>
      </c>
      <c r="B6122">
        <f t="shared" si="95"/>
        <v>0</v>
      </c>
      <c r="C6122">
        <f>B6122*Solar!$B$2</f>
        <v>0</v>
      </c>
    </row>
    <row r="6123" spans="1:3" x14ac:dyDescent="0.35">
      <c r="A6123">
        <v>0</v>
      </c>
      <c r="B6123">
        <f t="shared" si="95"/>
        <v>0</v>
      </c>
      <c r="C6123">
        <f>B6123*Solar!$B$2</f>
        <v>0</v>
      </c>
    </row>
    <row r="6124" spans="1:3" x14ac:dyDescent="0.35">
      <c r="A6124">
        <v>0</v>
      </c>
      <c r="B6124">
        <f t="shared" si="95"/>
        <v>0</v>
      </c>
      <c r="C6124">
        <f>B6124*Solar!$B$2</f>
        <v>0</v>
      </c>
    </row>
    <row r="6125" spans="1:3" x14ac:dyDescent="0.35">
      <c r="A6125">
        <v>0</v>
      </c>
      <c r="B6125">
        <f t="shared" si="95"/>
        <v>0</v>
      </c>
      <c r="C6125">
        <f>B6125*Solar!$B$2</f>
        <v>0</v>
      </c>
    </row>
    <row r="6126" spans="1:3" x14ac:dyDescent="0.35">
      <c r="A6126">
        <v>1.7000000000000001E-2</v>
      </c>
      <c r="B6126">
        <f t="shared" si="95"/>
        <v>0.17</v>
      </c>
      <c r="C6126">
        <f>B6126*Solar!$B$2</f>
        <v>3.3830000000000006E-2</v>
      </c>
    </row>
    <row r="6127" spans="1:3" x14ac:dyDescent="0.35">
      <c r="A6127">
        <v>17.82</v>
      </c>
      <c r="B6127">
        <f t="shared" si="95"/>
        <v>178.2</v>
      </c>
      <c r="C6127">
        <f>B6127*Solar!$B$2</f>
        <v>35.461799999999997</v>
      </c>
    </row>
    <row r="6128" spans="1:3" x14ac:dyDescent="0.35">
      <c r="A6128">
        <v>96.147000000000006</v>
      </c>
      <c r="B6128">
        <f t="shared" si="95"/>
        <v>961.47</v>
      </c>
      <c r="C6128">
        <f>B6128*Solar!$B$2</f>
        <v>191.33253000000002</v>
      </c>
    </row>
    <row r="6129" spans="1:3" x14ac:dyDescent="0.35">
      <c r="A6129">
        <v>188.50299999999999</v>
      </c>
      <c r="B6129">
        <f t="shared" si="95"/>
        <v>1885.0299999999997</v>
      </c>
      <c r="C6129">
        <f>B6129*Solar!$B$2</f>
        <v>375.12096999999994</v>
      </c>
    </row>
    <row r="6130" spans="1:3" x14ac:dyDescent="0.35">
      <c r="A6130">
        <v>292.07400000000001</v>
      </c>
      <c r="B6130">
        <f t="shared" si="95"/>
        <v>2920.7400000000002</v>
      </c>
      <c r="C6130">
        <f>B6130*Solar!$B$2</f>
        <v>581.22726000000011</v>
      </c>
    </row>
    <row r="6131" spans="1:3" x14ac:dyDescent="0.35">
      <c r="A6131">
        <v>380.55900000000003</v>
      </c>
      <c r="B6131">
        <f t="shared" si="95"/>
        <v>3805.59</v>
      </c>
      <c r="C6131">
        <f>B6131*Solar!$B$2</f>
        <v>757.31241000000011</v>
      </c>
    </row>
    <row r="6132" spans="1:3" x14ac:dyDescent="0.35">
      <c r="A6132">
        <v>421.303</v>
      </c>
      <c r="B6132">
        <f t="shared" si="95"/>
        <v>4213.03</v>
      </c>
      <c r="C6132">
        <f>B6132*Solar!$B$2</f>
        <v>838.39296999999999</v>
      </c>
    </row>
    <row r="6133" spans="1:3" x14ac:dyDescent="0.35">
      <c r="A6133">
        <v>431.959</v>
      </c>
      <c r="B6133">
        <f t="shared" si="95"/>
        <v>4319.59</v>
      </c>
      <c r="C6133">
        <f>B6133*Solar!$B$2</f>
        <v>859.59841000000006</v>
      </c>
    </row>
    <row r="6134" spans="1:3" x14ac:dyDescent="0.35">
      <c r="A6134">
        <v>426.13</v>
      </c>
      <c r="B6134">
        <f t="shared" si="95"/>
        <v>4261.3</v>
      </c>
      <c r="C6134">
        <f>B6134*Solar!$B$2</f>
        <v>847.9987000000001</v>
      </c>
    </row>
    <row r="6135" spans="1:3" x14ac:dyDescent="0.35">
      <c r="A6135">
        <v>391.09399999999999</v>
      </c>
      <c r="B6135">
        <f t="shared" si="95"/>
        <v>3910.94</v>
      </c>
      <c r="C6135">
        <f>B6135*Solar!$B$2</f>
        <v>778.27706000000001</v>
      </c>
    </row>
    <row r="6136" spans="1:3" x14ac:dyDescent="0.35">
      <c r="A6136">
        <v>292.012</v>
      </c>
      <c r="B6136">
        <f t="shared" si="95"/>
        <v>2920.12</v>
      </c>
      <c r="C6136">
        <f>B6136*Solar!$B$2</f>
        <v>581.10388</v>
      </c>
    </row>
    <row r="6137" spans="1:3" x14ac:dyDescent="0.35">
      <c r="A6137">
        <v>201.85499999999999</v>
      </c>
      <c r="B6137">
        <f t="shared" si="95"/>
        <v>2018.55</v>
      </c>
      <c r="C6137">
        <f>B6137*Solar!$B$2</f>
        <v>401.69145000000003</v>
      </c>
    </row>
    <row r="6138" spans="1:3" x14ac:dyDescent="0.35">
      <c r="A6138">
        <v>107.616</v>
      </c>
      <c r="B6138">
        <f t="shared" si="95"/>
        <v>1076.1600000000001</v>
      </c>
      <c r="C6138">
        <f>B6138*Solar!$B$2</f>
        <v>214.15584000000004</v>
      </c>
    </row>
    <row r="6139" spans="1:3" x14ac:dyDescent="0.35">
      <c r="A6139">
        <v>23.350999999999999</v>
      </c>
      <c r="B6139">
        <f t="shared" si="95"/>
        <v>233.51</v>
      </c>
      <c r="C6139">
        <f>B6139*Solar!$B$2</f>
        <v>46.468490000000003</v>
      </c>
    </row>
    <row r="6140" spans="1:3" x14ac:dyDescent="0.35">
      <c r="A6140">
        <v>3.5999999999999997E-2</v>
      </c>
      <c r="B6140">
        <f t="shared" si="95"/>
        <v>0.36</v>
      </c>
      <c r="C6140">
        <f>B6140*Solar!$B$2</f>
        <v>7.1639999999999995E-2</v>
      </c>
    </row>
    <row r="6141" spans="1:3" x14ac:dyDescent="0.35">
      <c r="A6141">
        <v>0</v>
      </c>
      <c r="B6141">
        <f t="shared" si="95"/>
        <v>0</v>
      </c>
      <c r="C6141">
        <f>B6141*Solar!$B$2</f>
        <v>0</v>
      </c>
    </row>
    <row r="6142" spans="1:3" x14ac:dyDescent="0.35">
      <c r="A6142">
        <v>0</v>
      </c>
      <c r="B6142">
        <f t="shared" si="95"/>
        <v>0</v>
      </c>
      <c r="C6142">
        <f>B6142*Solar!$B$2</f>
        <v>0</v>
      </c>
    </row>
    <row r="6143" spans="1:3" x14ac:dyDescent="0.35">
      <c r="A6143">
        <v>0</v>
      </c>
      <c r="B6143">
        <f t="shared" si="95"/>
        <v>0</v>
      </c>
      <c r="C6143">
        <f>B6143*Solar!$B$2</f>
        <v>0</v>
      </c>
    </row>
    <row r="6144" spans="1:3" x14ac:dyDescent="0.35">
      <c r="A6144">
        <v>0</v>
      </c>
      <c r="B6144">
        <f t="shared" si="95"/>
        <v>0</v>
      </c>
      <c r="C6144">
        <f>B6144*Solar!$B$2</f>
        <v>0</v>
      </c>
    </row>
    <row r="6145" spans="1:3" x14ac:dyDescent="0.35">
      <c r="A6145">
        <v>0</v>
      </c>
      <c r="B6145">
        <f t="shared" si="95"/>
        <v>0</v>
      </c>
      <c r="C6145">
        <f>B6145*Solar!$B$2</f>
        <v>0</v>
      </c>
    </row>
    <row r="6146" spans="1:3" x14ac:dyDescent="0.35">
      <c r="A6146">
        <v>0</v>
      </c>
      <c r="B6146">
        <f t="shared" si="95"/>
        <v>0</v>
      </c>
      <c r="C6146">
        <f>B6146*Solar!$B$2</f>
        <v>0</v>
      </c>
    </row>
    <row r="6147" spans="1:3" x14ac:dyDescent="0.35">
      <c r="A6147">
        <v>0</v>
      </c>
      <c r="B6147">
        <f t="shared" ref="B6147:B6210" si="96">A6147*10</f>
        <v>0</v>
      </c>
      <c r="C6147">
        <f>B6147*Solar!$B$2</f>
        <v>0</v>
      </c>
    </row>
    <row r="6148" spans="1:3" x14ac:dyDescent="0.35">
      <c r="A6148">
        <v>0</v>
      </c>
      <c r="B6148">
        <f t="shared" si="96"/>
        <v>0</v>
      </c>
      <c r="C6148">
        <f>B6148*Solar!$B$2</f>
        <v>0</v>
      </c>
    </row>
    <row r="6149" spans="1:3" x14ac:dyDescent="0.35">
      <c r="A6149">
        <v>0</v>
      </c>
      <c r="B6149">
        <f t="shared" si="96"/>
        <v>0</v>
      </c>
      <c r="C6149">
        <f>B6149*Solar!$B$2</f>
        <v>0</v>
      </c>
    </row>
    <row r="6150" spans="1:3" x14ac:dyDescent="0.35">
      <c r="A6150">
        <v>2.3E-2</v>
      </c>
      <c r="B6150">
        <f t="shared" si="96"/>
        <v>0.22999999999999998</v>
      </c>
      <c r="C6150">
        <f>B6150*Solar!$B$2</f>
        <v>4.5769999999999998E-2</v>
      </c>
    </row>
    <row r="6151" spans="1:3" x14ac:dyDescent="0.35">
      <c r="A6151">
        <v>16.079999999999998</v>
      </c>
      <c r="B6151">
        <f t="shared" si="96"/>
        <v>160.79999999999998</v>
      </c>
      <c r="C6151">
        <f>B6151*Solar!$B$2</f>
        <v>31.999199999999998</v>
      </c>
    </row>
    <row r="6152" spans="1:3" x14ac:dyDescent="0.35">
      <c r="A6152">
        <v>86.905000000000001</v>
      </c>
      <c r="B6152">
        <f t="shared" si="96"/>
        <v>869.05</v>
      </c>
      <c r="C6152">
        <f>B6152*Solar!$B$2</f>
        <v>172.94094999999999</v>
      </c>
    </row>
    <row r="6153" spans="1:3" x14ac:dyDescent="0.35">
      <c r="A6153">
        <v>184.523</v>
      </c>
      <c r="B6153">
        <f t="shared" si="96"/>
        <v>1845.23</v>
      </c>
      <c r="C6153">
        <f>B6153*Solar!$B$2</f>
        <v>367.20077000000003</v>
      </c>
    </row>
    <row r="6154" spans="1:3" x14ac:dyDescent="0.35">
      <c r="A6154">
        <v>274.05399999999997</v>
      </c>
      <c r="B6154">
        <f t="shared" si="96"/>
        <v>2740.54</v>
      </c>
      <c r="C6154">
        <f>B6154*Solar!$B$2</f>
        <v>545.36746000000005</v>
      </c>
    </row>
    <row r="6155" spans="1:3" x14ac:dyDescent="0.35">
      <c r="A6155">
        <v>313.01100000000002</v>
      </c>
      <c r="B6155">
        <f t="shared" si="96"/>
        <v>3130.11</v>
      </c>
      <c r="C6155">
        <f>B6155*Solar!$B$2</f>
        <v>622.8918900000001</v>
      </c>
    </row>
    <row r="6156" spans="1:3" x14ac:dyDescent="0.35">
      <c r="A6156">
        <v>364.87700000000001</v>
      </c>
      <c r="B6156">
        <f t="shared" si="96"/>
        <v>3648.77</v>
      </c>
      <c r="C6156">
        <f>B6156*Solar!$B$2</f>
        <v>726.10523000000001</v>
      </c>
    </row>
    <row r="6157" spans="1:3" x14ac:dyDescent="0.35">
      <c r="A6157">
        <v>372.91699999999997</v>
      </c>
      <c r="B6157">
        <f t="shared" si="96"/>
        <v>3729.1699999999996</v>
      </c>
      <c r="C6157">
        <f>B6157*Solar!$B$2</f>
        <v>742.10482999999999</v>
      </c>
    </row>
    <row r="6158" spans="1:3" x14ac:dyDescent="0.35">
      <c r="A6158">
        <v>345.29300000000001</v>
      </c>
      <c r="B6158">
        <f t="shared" si="96"/>
        <v>3452.9300000000003</v>
      </c>
      <c r="C6158">
        <f>B6158*Solar!$B$2</f>
        <v>687.13307000000009</v>
      </c>
    </row>
    <row r="6159" spans="1:3" x14ac:dyDescent="0.35">
      <c r="A6159">
        <v>292.11200000000002</v>
      </c>
      <c r="B6159">
        <f t="shared" si="96"/>
        <v>2921.1200000000003</v>
      </c>
      <c r="C6159">
        <f>B6159*Solar!$B$2</f>
        <v>581.30288000000007</v>
      </c>
    </row>
    <row r="6160" spans="1:3" x14ac:dyDescent="0.35">
      <c r="A6160">
        <v>256.59399999999999</v>
      </c>
      <c r="B6160">
        <f t="shared" si="96"/>
        <v>2565.94</v>
      </c>
      <c r="C6160">
        <f>B6160*Solar!$B$2</f>
        <v>510.62206000000003</v>
      </c>
    </row>
    <row r="6161" spans="1:3" x14ac:dyDescent="0.35">
      <c r="A6161">
        <v>179.95</v>
      </c>
      <c r="B6161">
        <f t="shared" si="96"/>
        <v>1799.5</v>
      </c>
      <c r="C6161">
        <f>B6161*Solar!$B$2</f>
        <v>358.10050000000001</v>
      </c>
    </row>
    <row r="6162" spans="1:3" x14ac:dyDescent="0.35">
      <c r="A6162">
        <v>83.188999999999993</v>
      </c>
      <c r="B6162">
        <f t="shared" si="96"/>
        <v>831.88999999999987</v>
      </c>
      <c r="C6162">
        <f>B6162*Solar!$B$2</f>
        <v>165.54610999999997</v>
      </c>
    </row>
    <row r="6163" spans="1:3" x14ac:dyDescent="0.35">
      <c r="A6163">
        <v>18.678000000000001</v>
      </c>
      <c r="B6163">
        <f t="shared" si="96"/>
        <v>186.78</v>
      </c>
      <c r="C6163">
        <f>B6163*Solar!$B$2</f>
        <v>37.169220000000003</v>
      </c>
    </row>
    <row r="6164" spans="1:3" x14ac:dyDescent="0.35">
      <c r="A6164">
        <v>1.4E-2</v>
      </c>
      <c r="B6164">
        <f t="shared" si="96"/>
        <v>0.14000000000000001</v>
      </c>
      <c r="C6164">
        <f>B6164*Solar!$B$2</f>
        <v>2.7860000000000003E-2</v>
      </c>
    </row>
    <row r="6165" spans="1:3" x14ac:dyDescent="0.35">
      <c r="A6165">
        <v>0</v>
      </c>
      <c r="B6165">
        <f t="shared" si="96"/>
        <v>0</v>
      </c>
      <c r="C6165">
        <f>B6165*Solar!$B$2</f>
        <v>0</v>
      </c>
    </row>
    <row r="6166" spans="1:3" x14ac:dyDescent="0.35">
      <c r="A6166">
        <v>0</v>
      </c>
      <c r="B6166">
        <f t="shared" si="96"/>
        <v>0</v>
      </c>
      <c r="C6166">
        <f>B6166*Solar!$B$2</f>
        <v>0</v>
      </c>
    </row>
    <row r="6167" spans="1:3" x14ac:dyDescent="0.35">
      <c r="A6167">
        <v>0</v>
      </c>
      <c r="B6167">
        <f t="shared" si="96"/>
        <v>0</v>
      </c>
      <c r="C6167">
        <f>B6167*Solar!$B$2</f>
        <v>0</v>
      </c>
    </row>
    <row r="6168" spans="1:3" x14ac:dyDescent="0.35">
      <c r="A6168">
        <v>0</v>
      </c>
      <c r="B6168">
        <f t="shared" si="96"/>
        <v>0</v>
      </c>
      <c r="C6168">
        <f>B6168*Solar!$B$2</f>
        <v>0</v>
      </c>
    </row>
    <row r="6169" spans="1:3" x14ac:dyDescent="0.35">
      <c r="A6169">
        <v>0</v>
      </c>
      <c r="B6169">
        <f t="shared" si="96"/>
        <v>0</v>
      </c>
      <c r="C6169">
        <f>B6169*Solar!$B$2</f>
        <v>0</v>
      </c>
    </row>
    <row r="6170" spans="1:3" x14ac:dyDescent="0.35">
      <c r="A6170">
        <v>0</v>
      </c>
      <c r="B6170">
        <f t="shared" si="96"/>
        <v>0</v>
      </c>
      <c r="C6170">
        <f>B6170*Solar!$B$2</f>
        <v>0</v>
      </c>
    </row>
    <row r="6171" spans="1:3" x14ac:dyDescent="0.35">
      <c r="A6171">
        <v>0</v>
      </c>
      <c r="B6171">
        <f t="shared" si="96"/>
        <v>0</v>
      </c>
      <c r="C6171">
        <f>B6171*Solar!$B$2</f>
        <v>0</v>
      </c>
    </row>
    <row r="6172" spans="1:3" x14ac:dyDescent="0.35">
      <c r="A6172">
        <v>0</v>
      </c>
      <c r="B6172">
        <f t="shared" si="96"/>
        <v>0</v>
      </c>
      <c r="C6172">
        <f>B6172*Solar!$B$2</f>
        <v>0</v>
      </c>
    </row>
    <row r="6173" spans="1:3" x14ac:dyDescent="0.35">
      <c r="A6173">
        <v>0</v>
      </c>
      <c r="B6173">
        <f t="shared" si="96"/>
        <v>0</v>
      </c>
      <c r="C6173">
        <f>B6173*Solar!$B$2</f>
        <v>0</v>
      </c>
    </row>
    <row r="6174" spans="1:3" x14ac:dyDescent="0.35">
      <c r="A6174">
        <v>1.0999999999999999E-2</v>
      </c>
      <c r="B6174">
        <f t="shared" si="96"/>
        <v>0.10999999999999999</v>
      </c>
      <c r="C6174">
        <f>B6174*Solar!$B$2</f>
        <v>2.189E-2</v>
      </c>
    </row>
    <row r="6175" spans="1:3" x14ac:dyDescent="0.35">
      <c r="A6175">
        <v>15.066000000000001</v>
      </c>
      <c r="B6175">
        <f t="shared" si="96"/>
        <v>150.66</v>
      </c>
      <c r="C6175">
        <f>B6175*Solar!$B$2</f>
        <v>29.981339999999999</v>
      </c>
    </row>
    <row r="6176" spans="1:3" x14ac:dyDescent="0.35">
      <c r="A6176">
        <v>88.884</v>
      </c>
      <c r="B6176">
        <f t="shared" si="96"/>
        <v>888.84</v>
      </c>
      <c r="C6176">
        <f>B6176*Solar!$B$2</f>
        <v>176.87916000000001</v>
      </c>
    </row>
    <row r="6177" spans="1:3" x14ac:dyDescent="0.35">
      <c r="A6177">
        <v>183.67500000000001</v>
      </c>
      <c r="B6177">
        <f t="shared" si="96"/>
        <v>1836.75</v>
      </c>
      <c r="C6177">
        <f>B6177*Solar!$B$2</f>
        <v>365.51325000000003</v>
      </c>
    </row>
    <row r="6178" spans="1:3" x14ac:dyDescent="0.35">
      <c r="A6178">
        <v>283.18299999999999</v>
      </c>
      <c r="B6178">
        <f t="shared" si="96"/>
        <v>2831.83</v>
      </c>
      <c r="C6178">
        <f>B6178*Solar!$B$2</f>
        <v>563.53417000000002</v>
      </c>
    </row>
    <row r="6179" spans="1:3" x14ac:dyDescent="0.35">
      <c r="A6179">
        <v>342.30900000000003</v>
      </c>
      <c r="B6179">
        <f t="shared" si="96"/>
        <v>3423.09</v>
      </c>
      <c r="C6179">
        <f>B6179*Solar!$B$2</f>
        <v>681.19491000000005</v>
      </c>
    </row>
    <row r="6180" spans="1:3" x14ac:dyDescent="0.35">
      <c r="A6180">
        <v>359.928</v>
      </c>
      <c r="B6180">
        <f t="shared" si="96"/>
        <v>3599.2799999999997</v>
      </c>
      <c r="C6180">
        <f>B6180*Solar!$B$2</f>
        <v>716.25671999999997</v>
      </c>
    </row>
    <row r="6181" spans="1:3" x14ac:dyDescent="0.35">
      <c r="A6181">
        <v>393.82499999999999</v>
      </c>
      <c r="B6181">
        <f t="shared" si="96"/>
        <v>3938.25</v>
      </c>
      <c r="C6181">
        <f>B6181*Solar!$B$2</f>
        <v>783.71175000000005</v>
      </c>
    </row>
    <row r="6182" spans="1:3" x14ac:dyDescent="0.35">
      <c r="A6182">
        <v>342.755</v>
      </c>
      <c r="B6182">
        <f t="shared" si="96"/>
        <v>3427.55</v>
      </c>
      <c r="C6182">
        <f>B6182*Solar!$B$2</f>
        <v>682.08245000000011</v>
      </c>
    </row>
    <row r="6183" spans="1:3" x14ac:dyDescent="0.35">
      <c r="A6183">
        <v>318.358</v>
      </c>
      <c r="B6183">
        <f t="shared" si="96"/>
        <v>3183.58</v>
      </c>
      <c r="C6183">
        <f>B6183*Solar!$B$2</f>
        <v>633.53242</v>
      </c>
    </row>
    <row r="6184" spans="1:3" x14ac:dyDescent="0.35">
      <c r="A6184">
        <v>258.87599999999998</v>
      </c>
      <c r="B6184">
        <f t="shared" si="96"/>
        <v>2588.7599999999998</v>
      </c>
      <c r="C6184">
        <f>B6184*Solar!$B$2</f>
        <v>515.16323999999997</v>
      </c>
    </row>
    <row r="6185" spans="1:3" x14ac:dyDescent="0.35">
      <c r="A6185">
        <v>175.245</v>
      </c>
      <c r="B6185">
        <f t="shared" si="96"/>
        <v>1752.45</v>
      </c>
      <c r="C6185">
        <f>B6185*Solar!$B$2</f>
        <v>348.73755</v>
      </c>
    </row>
    <row r="6186" spans="1:3" x14ac:dyDescent="0.35">
      <c r="A6186">
        <v>84.522000000000006</v>
      </c>
      <c r="B6186">
        <f t="shared" si="96"/>
        <v>845.22</v>
      </c>
      <c r="C6186">
        <f>B6186*Solar!$B$2</f>
        <v>168.19878000000003</v>
      </c>
    </row>
    <row r="6187" spans="1:3" x14ac:dyDescent="0.35">
      <c r="A6187">
        <v>17.352</v>
      </c>
      <c r="B6187">
        <f t="shared" si="96"/>
        <v>173.52</v>
      </c>
      <c r="C6187">
        <f>B6187*Solar!$B$2</f>
        <v>34.530480000000004</v>
      </c>
    </row>
    <row r="6188" spans="1:3" x14ac:dyDescent="0.35">
      <c r="A6188">
        <v>0</v>
      </c>
      <c r="B6188">
        <f t="shared" si="96"/>
        <v>0</v>
      </c>
      <c r="C6188">
        <f>B6188*Solar!$B$2</f>
        <v>0</v>
      </c>
    </row>
    <row r="6189" spans="1:3" x14ac:dyDescent="0.35">
      <c r="A6189">
        <v>0</v>
      </c>
      <c r="B6189">
        <f t="shared" si="96"/>
        <v>0</v>
      </c>
      <c r="C6189">
        <f>B6189*Solar!$B$2</f>
        <v>0</v>
      </c>
    </row>
    <row r="6190" spans="1:3" x14ac:dyDescent="0.35">
      <c r="A6190">
        <v>0</v>
      </c>
      <c r="B6190">
        <f t="shared" si="96"/>
        <v>0</v>
      </c>
      <c r="C6190">
        <f>B6190*Solar!$B$2</f>
        <v>0</v>
      </c>
    </row>
    <row r="6191" spans="1:3" x14ac:dyDescent="0.35">
      <c r="A6191">
        <v>0</v>
      </c>
      <c r="B6191">
        <f t="shared" si="96"/>
        <v>0</v>
      </c>
      <c r="C6191">
        <f>B6191*Solar!$B$2</f>
        <v>0</v>
      </c>
    </row>
    <row r="6192" spans="1:3" x14ac:dyDescent="0.35">
      <c r="A6192">
        <v>2E-3</v>
      </c>
      <c r="B6192">
        <f t="shared" si="96"/>
        <v>0.02</v>
      </c>
      <c r="C6192">
        <f>B6192*Solar!$B$2</f>
        <v>3.98E-3</v>
      </c>
    </row>
    <row r="6193" spans="1:3" x14ac:dyDescent="0.35">
      <c r="A6193">
        <v>0</v>
      </c>
      <c r="B6193">
        <f t="shared" si="96"/>
        <v>0</v>
      </c>
      <c r="C6193">
        <f>B6193*Solar!$B$2</f>
        <v>0</v>
      </c>
    </row>
    <row r="6194" spans="1:3" x14ac:dyDescent="0.35">
      <c r="A6194">
        <v>2E-3</v>
      </c>
      <c r="B6194">
        <f t="shared" si="96"/>
        <v>0.02</v>
      </c>
      <c r="C6194">
        <f>B6194*Solar!$B$2</f>
        <v>3.98E-3</v>
      </c>
    </row>
    <row r="6195" spans="1:3" x14ac:dyDescent="0.35">
      <c r="A6195">
        <v>2E-3</v>
      </c>
      <c r="B6195">
        <f t="shared" si="96"/>
        <v>0.02</v>
      </c>
      <c r="C6195">
        <f>B6195*Solar!$B$2</f>
        <v>3.98E-3</v>
      </c>
    </row>
    <row r="6196" spans="1:3" x14ac:dyDescent="0.35">
      <c r="A6196">
        <v>5.0000000000000001E-3</v>
      </c>
      <c r="B6196">
        <f t="shared" si="96"/>
        <v>0.05</v>
      </c>
      <c r="C6196">
        <f>B6196*Solar!$B$2</f>
        <v>9.9500000000000005E-3</v>
      </c>
    </row>
    <row r="6197" spans="1:3" x14ac:dyDescent="0.35">
      <c r="A6197">
        <v>0</v>
      </c>
      <c r="B6197">
        <f t="shared" si="96"/>
        <v>0</v>
      </c>
      <c r="C6197">
        <f>B6197*Solar!$B$2</f>
        <v>0</v>
      </c>
    </row>
    <row r="6198" spans="1:3" x14ac:dyDescent="0.35">
      <c r="A6198">
        <v>4.0000000000000001E-3</v>
      </c>
      <c r="B6198">
        <f t="shared" si="96"/>
        <v>0.04</v>
      </c>
      <c r="C6198">
        <f>B6198*Solar!$B$2</f>
        <v>7.9600000000000001E-3</v>
      </c>
    </row>
    <row r="6199" spans="1:3" x14ac:dyDescent="0.35">
      <c r="A6199">
        <v>12.984</v>
      </c>
      <c r="B6199">
        <f t="shared" si="96"/>
        <v>129.84</v>
      </c>
      <c r="C6199">
        <f>B6199*Solar!$B$2</f>
        <v>25.838160000000002</v>
      </c>
    </row>
    <row r="6200" spans="1:3" x14ac:dyDescent="0.35">
      <c r="A6200">
        <v>83.945999999999998</v>
      </c>
      <c r="B6200">
        <f t="shared" si="96"/>
        <v>839.46</v>
      </c>
      <c r="C6200">
        <f>B6200*Solar!$B$2</f>
        <v>167.05254000000002</v>
      </c>
    </row>
    <row r="6201" spans="1:3" x14ac:dyDescent="0.35">
      <c r="A6201">
        <v>190.47800000000001</v>
      </c>
      <c r="B6201">
        <f t="shared" si="96"/>
        <v>1904.7800000000002</v>
      </c>
      <c r="C6201">
        <f>B6201*Solar!$B$2</f>
        <v>379.05122000000006</v>
      </c>
    </row>
    <row r="6202" spans="1:3" x14ac:dyDescent="0.35">
      <c r="A6202">
        <v>284.81</v>
      </c>
      <c r="B6202">
        <f t="shared" si="96"/>
        <v>2848.1</v>
      </c>
      <c r="C6202">
        <f>B6202*Solar!$B$2</f>
        <v>566.77189999999996</v>
      </c>
    </row>
    <row r="6203" spans="1:3" x14ac:dyDescent="0.35">
      <c r="A6203">
        <v>369.62099999999998</v>
      </c>
      <c r="B6203">
        <f t="shared" si="96"/>
        <v>3696.21</v>
      </c>
      <c r="C6203">
        <f>B6203*Solar!$B$2</f>
        <v>735.54579000000001</v>
      </c>
    </row>
    <row r="6204" spans="1:3" x14ac:dyDescent="0.35">
      <c r="A6204">
        <v>385.53800000000001</v>
      </c>
      <c r="B6204">
        <f t="shared" si="96"/>
        <v>3855.38</v>
      </c>
      <c r="C6204">
        <f>B6204*Solar!$B$2</f>
        <v>767.22062000000005</v>
      </c>
    </row>
    <row r="6205" spans="1:3" x14ac:dyDescent="0.35">
      <c r="A6205">
        <v>409.505</v>
      </c>
      <c r="B6205">
        <f t="shared" si="96"/>
        <v>4095.05</v>
      </c>
      <c r="C6205">
        <f>B6205*Solar!$B$2</f>
        <v>814.91495000000009</v>
      </c>
    </row>
    <row r="6206" spans="1:3" x14ac:dyDescent="0.35">
      <c r="A6206">
        <v>376.637</v>
      </c>
      <c r="B6206">
        <f t="shared" si="96"/>
        <v>3766.37</v>
      </c>
      <c r="C6206">
        <f>B6206*Solar!$B$2</f>
        <v>749.50763000000006</v>
      </c>
    </row>
    <row r="6207" spans="1:3" x14ac:dyDescent="0.35">
      <c r="A6207">
        <v>326.94499999999999</v>
      </c>
      <c r="B6207">
        <f t="shared" si="96"/>
        <v>3269.45</v>
      </c>
      <c r="C6207">
        <f>B6207*Solar!$B$2</f>
        <v>650.62054999999998</v>
      </c>
    </row>
    <row r="6208" spans="1:3" x14ac:dyDescent="0.35">
      <c r="A6208">
        <v>250.501</v>
      </c>
      <c r="B6208">
        <f t="shared" si="96"/>
        <v>2505.0100000000002</v>
      </c>
      <c r="C6208">
        <f>B6208*Solar!$B$2</f>
        <v>498.4969900000001</v>
      </c>
    </row>
    <row r="6209" spans="1:3" x14ac:dyDescent="0.35">
      <c r="A6209">
        <v>175.27500000000001</v>
      </c>
      <c r="B6209">
        <f t="shared" si="96"/>
        <v>1752.75</v>
      </c>
      <c r="C6209">
        <f>B6209*Solar!$B$2</f>
        <v>348.79725000000002</v>
      </c>
    </row>
    <row r="6210" spans="1:3" x14ac:dyDescent="0.35">
      <c r="A6210">
        <v>79.698999999999998</v>
      </c>
      <c r="B6210">
        <f t="shared" si="96"/>
        <v>796.99</v>
      </c>
      <c r="C6210">
        <f>B6210*Solar!$B$2</f>
        <v>158.60101</v>
      </c>
    </row>
    <row r="6211" spans="1:3" x14ac:dyDescent="0.35">
      <c r="A6211">
        <v>15.188000000000001</v>
      </c>
      <c r="B6211">
        <f t="shared" ref="B6211:B6274" si="97">A6211*10</f>
        <v>151.88</v>
      </c>
      <c r="C6211">
        <f>B6211*Solar!$B$2</f>
        <v>30.224119999999999</v>
      </c>
    </row>
    <row r="6212" spans="1:3" x14ac:dyDescent="0.35">
      <c r="A6212">
        <v>2E-3</v>
      </c>
      <c r="B6212">
        <f t="shared" si="97"/>
        <v>0.02</v>
      </c>
      <c r="C6212">
        <f>B6212*Solar!$B$2</f>
        <v>3.98E-3</v>
      </c>
    </row>
    <row r="6213" spans="1:3" x14ac:dyDescent="0.35">
      <c r="A6213">
        <v>0</v>
      </c>
      <c r="B6213">
        <f t="shared" si="97"/>
        <v>0</v>
      </c>
      <c r="C6213">
        <f>B6213*Solar!$B$2</f>
        <v>0</v>
      </c>
    </row>
    <row r="6214" spans="1:3" x14ac:dyDescent="0.35">
      <c r="A6214">
        <v>0</v>
      </c>
      <c r="B6214">
        <f t="shared" si="97"/>
        <v>0</v>
      </c>
      <c r="C6214">
        <f>B6214*Solar!$B$2</f>
        <v>0</v>
      </c>
    </row>
    <row r="6215" spans="1:3" x14ac:dyDescent="0.35">
      <c r="A6215">
        <v>0</v>
      </c>
      <c r="B6215">
        <f t="shared" si="97"/>
        <v>0</v>
      </c>
      <c r="C6215">
        <f>B6215*Solar!$B$2</f>
        <v>0</v>
      </c>
    </row>
    <row r="6216" spans="1:3" x14ac:dyDescent="0.35">
      <c r="A6216">
        <v>0</v>
      </c>
      <c r="B6216">
        <f t="shared" si="97"/>
        <v>0</v>
      </c>
      <c r="C6216">
        <f>B6216*Solar!$B$2</f>
        <v>0</v>
      </c>
    </row>
    <row r="6217" spans="1:3" x14ac:dyDescent="0.35">
      <c r="A6217">
        <v>0</v>
      </c>
      <c r="B6217">
        <f t="shared" si="97"/>
        <v>0</v>
      </c>
      <c r="C6217">
        <f>B6217*Solar!$B$2</f>
        <v>0</v>
      </c>
    </row>
    <row r="6218" spans="1:3" x14ac:dyDescent="0.35">
      <c r="A6218">
        <v>0</v>
      </c>
      <c r="B6218">
        <f t="shared" si="97"/>
        <v>0</v>
      </c>
      <c r="C6218">
        <f>B6218*Solar!$B$2</f>
        <v>0</v>
      </c>
    </row>
    <row r="6219" spans="1:3" x14ac:dyDescent="0.35">
      <c r="A6219">
        <v>0</v>
      </c>
      <c r="B6219">
        <f t="shared" si="97"/>
        <v>0</v>
      </c>
      <c r="C6219">
        <f>B6219*Solar!$B$2</f>
        <v>0</v>
      </c>
    </row>
    <row r="6220" spans="1:3" x14ac:dyDescent="0.35">
      <c r="A6220">
        <v>0</v>
      </c>
      <c r="B6220">
        <f t="shared" si="97"/>
        <v>0</v>
      </c>
      <c r="C6220">
        <f>B6220*Solar!$B$2</f>
        <v>0</v>
      </c>
    </row>
    <row r="6221" spans="1:3" x14ac:dyDescent="0.35">
      <c r="A6221">
        <v>0</v>
      </c>
      <c r="B6221">
        <f t="shared" si="97"/>
        <v>0</v>
      </c>
      <c r="C6221">
        <f>B6221*Solar!$B$2</f>
        <v>0</v>
      </c>
    </row>
    <row r="6222" spans="1:3" x14ac:dyDescent="0.35">
      <c r="A6222">
        <v>4.0000000000000001E-3</v>
      </c>
      <c r="B6222">
        <f t="shared" si="97"/>
        <v>0.04</v>
      </c>
      <c r="C6222">
        <f>B6222*Solar!$B$2</f>
        <v>7.9600000000000001E-3</v>
      </c>
    </row>
    <row r="6223" spans="1:3" x14ac:dyDescent="0.35">
      <c r="A6223">
        <v>11.797000000000001</v>
      </c>
      <c r="B6223">
        <f t="shared" si="97"/>
        <v>117.97</v>
      </c>
      <c r="C6223">
        <f>B6223*Solar!$B$2</f>
        <v>23.476030000000002</v>
      </c>
    </row>
    <row r="6224" spans="1:3" x14ac:dyDescent="0.35">
      <c r="A6224">
        <v>77.557000000000002</v>
      </c>
      <c r="B6224">
        <f t="shared" si="97"/>
        <v>775.57</v>
      </c>
      <c r="C6224">
        <f>B6224*Solar!$B$2</f>
        <v>154.33843000000002</v>
      </c>
    </row>
    <row r="6225" spans="1:3" x14ac:dyDescent="0.35">
      <c r="A6225">
        <v>170.01599999999999</v>
      </c>
      <c r="B6225">
        <f t="shared" si="97"/>
        <v>1700.1599999999999</v>
      </c>
      <c r="C6225">
        <f>B6225*Solar!$B$2</f>
        <v>338.33184</v>
      </c>
    </row>
    <row r="6226" spans="1:3" x14ac:dyDescent="0.35">
      <c r="A6226">
        <v>247.59200000000001</v>
      </c>
      <c r="B6226">
        <f t="shared" si="97"/>
        <v>2475.92</v>
      </c>
      <c r="C6226">
        <f>B6226*Solar!$B$2</f>
        <v>492.70808000000005</v>
      </c>
    </row>
    <row r="6227" spans="1:3" x14ac:dyDescent="0.35">
      <c r="A6227">
        <v>342.04399999999998</v>
      </c>
      <c r="B6227">
        <f t="shared" si="97"/>
        <v>3420.4399999999996</v>
      </c>
      <c r="C6227">
        <f>B6227*Solar!$B$2</f>
        <v>680.66755999999998</v>
      </c>
    </row>
    <row r="6228" spans="1:3" x14ac:dyDescent="0.35">
      <c r="A6228">
        <v>360.15699999999998</v>
      </c>
      <c r="B6228">
        <f t="shared" si="97"/>
        <v>3601.5699999999997</v>
      </c>
      <c r="C6228">
        <f>B6228*Solar!$B$2</f>
        <v>716.71242999999993</v>
      </c>
    </row>
    <row r="6229" spans="1:3" x14ac:dyDescent="0.35">
      <c r="A6229">
        <v>376.08600000000001</v>
      </c>
      <c r="B6229">
        <f t="shared" si="97"/>
        <v>3760.86</v>
      </c>
      <c r="C6229">
        <f>B6229*Solar!$B$2</f>
        <v>748.41114000000005</v>
      </c>
    </row>
    <row r="6230" spans="1:3" x14ac:dyDescent="0.35">
      <c r="A6230">
        <v>361.56799999999998</v>
      </c>
      <c r="B6230">
        <f t="shared" si="97"/>
        <v>3615.68</v>
      </c>
      <c r="C6230">
        <f>B6230*Solar!$B$2</f>
        <v>719.52031999999997</v>
      </c>
    </row>
    <row r="6231" spans="1:3" x14ac:dyDescent="0.35">
      <c r="A6231">
        <v>326.233</v>
      </c>
      <c r="B6231">
        <f t="shared" si="97"/>
        <v>3262.33</v>
      </c>
      <c r="C6231">
        <f>B6231*Solar!$B$2</f>
        <v>649.20366999999999</v>
      </c>
    </row>
    <row r="6232" spans="1:3" x14ac:dyDescent="0.35">
      <c r="A6232">
        <v>256.92899999999997</v>
      </c>
      <c r="B6232">
        <f t="shared" si="97"/>
        <v>2569.29</v>
      </c>
      <c r="C6232">
        <f>B6232*Solar!$B$2</f>
        <v>511.28871000000004</v>
      </c>
    </row>
    <row r="6233" spans="1:3" x14ac:dyDescent="0.35">
      <c r="A6233">
        <v>170.77600000000001</v>
      </c>
      <c r="B6233">
        <f t="shared" si="97"/>
        <v>1707.7600000000002</v>
      </c>
      <c r="C6233">
        <f>B6233*Solar!$B$2</f>
        <v>339.84424000000007</v>
      </c>
    </row>
    <row r="6234" spans="1:3" x14ac:dyDescent="0.35">
      <c r="A6234">
        <v>83.972999999999999</v>
      </c>
      <c r="B6234">
        <f t="shared" si="97"/>
        <v>839.73</v>
      </c>
      <c r="C6234">
        <f>B6234*Solar!$B$2</f>
        <v>167.10627000000002</v>
      </c>
    </row>
    <row r="6235" spans="1:3" x14ac:dyDescent="0.35">
      <c r="A6235">
        <v>13.776999999999999</v>
      </c>
      <c r="B6235">
        <f t="shared" si="97"/>
        <v>137.76999999999998</v>
      </c>
      <c r="C6235">
        <f>B6235*Solar!$B$2</f>
        <v>27.416229999999999</v>
      </c>
    </row>
    <row r="6236" spans="1:3" x14ac:dyDescent="0.35">
      <c r="A6236">
        <v>0</v>
      </c>
      <c r="B6236">
        <f t="shared" si="97"/>
        <v>0</v>
      </c>
      <c r="C6236">
        <f>B6236*Solar!$B$2</f>
        <v>0</v>
      </c>
    </row>
    <row r="6237" spans="1:3" x14ac:dyDescent="0.35">
      <c r="A6237">
        <v>0</v>
      </c>
      <c r="B6237">
        <f t="shared" si="97"/>
        <v>0</v>
      </c>
      <c r="C6237">
        <f>B6237*Solar!$B$2</f>
        <v>0</v>
      </c>
    </row>
    <row r="6238" spans="1:3" x14ac:dyDescent="0.35">
      <c r="A6238">
        <v>0</v>
      </c>
      <c r="B6238">
        <f t="shared" si="97"/>
        <v>0</v>
      </c>
      <c r="C6238">
        <f>B6238*Solar!$B$2</f>
        <v>0</v>
      </c>
    </row>
    <row r="6239" spans="1:3" x14ac:dyDescent="0.35">
      <c r="A6239">
        <v>0</v>
      </c>
      <c r="B6239">
        <f t="shared" si="97"/>
        <v>0</v>
      </c>
      <c r="C6239">
        <f>B6239*Solar!$B$2</f>
        <v>0</v>
      </c>
    </row>
    <row r="6240" spans="1:3" x14ac:dyDescent="0.35">
      <c r="A6240">
        <v>0</v>
      </c>
      <c r="B6240">
        <f t="shared" si="97"/>
        <v>0</v>
      </c>
      <c r="C6240">
        <f>B6240*Solar!$B$2</f>
        <v>0</v>
      </c>
    </row>
    <row r="6241" spans="1:3" x14ac:dyDescent="0.35">
      <c r="A6241">
        <v>0</v>
      </c>
      <c r="B6241">
        <f t="shared" si="97"/>
        <v>0</v>
      </c>
      <c r="C6241">
        <f>B6241*Solar!$B$2</f>
        <v>0</v>
      </c>
    </row>
    <row r="6242" spans="1:3" x14ac:dyDescent="0.35">
      <c r="A6242">
        <v>0</v>
      </c>
      <c r="B6242">
        <f t="shared" si="97"/>
        <v>0</v>
      </c>
      <c r="C6242">
        <f>B6242*Solar!$B$2</f>
        <v>0</v>
      </c>
    </row>
    <row r="6243" spans="1:3" x14ac:dyDescent="0.35">
      <c r="A6243">
        <v>0</v>
      </c>
      <c r="B6243">
        <f t="shared" si="97"/>
        <v>0</v>
      </c>
      <c r="C6243">
        <f>B6243*Solar!$B$2</f>
        <v>0</v>
      </c>
    </row>
    <row r="6244" spans="1:3" x14ac:dyDescent="0.35">
      <c r="A6244">
        <v>0</v>
      </c>
      <c r="B6244">
        <f t="shared" si="97"/>
        <v>0</v>
      </c>
      <c r="C6244">
        <f>B6244*Solar!$B$2</f>
        <v>0</v>
      </c>
    </row>
    <row r="6245" spans="1:3" x14ac:dyDescent="0.35">
      <c r="A6245">
        <v>0</v>
      </c>
      <c r="B6245">
        <f t="shared" si="97"/>
        <v>0</v>
      </c>
      <c r="C6245">
        <f>B6245*Solar!$B$2</f>
        <v>0</v>
      </c>
    </row>
    <row r="6246" spans="1:3" x14ac:dyDescent="0.35">
      <c r="A6246">
        <v>0</v>
      </c>
      <c r="B6246">
        <f t="shared" si="97"/>
        <v>0</v>
      </c>
      <c r="C6246">
        <f>B6246*Solar!$B$2</f>
        <v>0</v>
      </c>
    </row>
    <row r="6247" spans="1:3" x14ac:dyDescent="0.35">
      <c r="A6247">
        <v>11.782</v>
      </c>
      <c r="B6247">
        <f t="shared" si="97"/>
        <v>117.82</v>
      </c>
      <c r="C6247">
        <f>B6247*Solar!$B$2</f>
        <v>23.446179999999998</v>
      </c>
    </row>
    <row r="6248" spans="1:3" x14ac:dyDescent="0.35">
      <c r="A6248">
        <v>79.501000000000005</v>
      </c>
      <c r="B6248">
        <f t="shared" si="97"/>
        <v>795.01</v>
      </c>
      <c r="C6248">
        <f>B6248*Solar!$B$2</f>
        <v>158.20699000000002</v>
      </c>
    </row>
    <row r="6249" spans="1:3" x14ac:dyDescent="0.35">
      <c r="A6249">
        <v>183.148</v>
      </c>
      <c r="B6249">
        <f t="shared" si="97"/>
        <v>1831.48</v>
      </c>
      <c r="C6249">
        <f>B6249*Solar!$B$2</f>
        <v>364.46452000000005</v>
      </c>
    </row>
    <row r="6250" spans="1:3" x14ac:dyDescent="0.35">
      <c r="A6250">
        <v>275.202</v>
      </c>
      <c r="B6250">
        <f t="shared" si="97"/>
        <v>2752.02</v>
      </c>
      <c r="C6250">
        <f>B6250*Solar!$B$2</f>
        <v>547.65197999999998</v>
      </c>
    </row>
    <row r="6251" spans="1:3" x14ac:dyDescent="0.35">
      <c r="A6251">
        <v>335.35300000000001</v>
      </c>
      <c r="B6251">
        <f t="shared" si="97"/>
        <v>3353.53</v>
      </c>
      <c r="C6251">
        <f>B6251*Solar!$B$2</f>
        <v>667.35247000000004</v>
      </c>
    </row>
    <row r="6252" spans="1:3" x14ac:dyDescent="0.35">
      <c r="A6252">
        <v>383.75299999999999</v>
      </c>
      <c r="B6252">
        <f t="shared" si="97"/>
        <v>3837.5299999999997</v>
      </c>
      <c r="C6252">
        <f>B6252*Solar!$B$2</f>
        <v>763.66846999999996</v>
      </c>
    </row>
    <row r="6253" spans="1:3" x14ac:dyDescent="0.35">
      <c r="A6253">
        <v>418.685</v>
      </c>
      <c r="B6253">
        <f t="shared" si="97"/>
        <v>4186.8500000000004</v>
      </c>
      <c r="C6253">
        <f>B6253*Solar!$B$2</f>
        <v>833.18315000000007</v>
      </c>
    </row>
    <row r="6254" spans="1:3" x14ac:dyDescent="0.35">
      <c r="A6254">
        <v>394.90600000000001</v>
      </c>
      <c r="B6254">
        <f t="shared" si="97"/>
        <v>3949.06</v>
      </c>
      <c r="C6254">
        <f>B6254*Solar!$B$2</f>
        <v>785.86293999999998</v>
      </c>
    </row>
    <row r="6255" spans="1:3" x14ac:dyDescent="0.35">
      <c r="A6255">
        <v>370.86200000000002</v>
      </c>
      <c r="B6255">
        <f t="shared" si="97"/>
        <v>3708.6200000000003</v>
      </c>
      <c r="C6255">
        <f>B6255*Solar!$B$2</f>
        <v>738.01538000000005</v>
      </c>
    </row>
    <row r="6256" spans="1:3" x14ac:dyDescent="0.35">
      <c r="A6256">
        <v>282.41000000000003</v>
      </c>
      <c r="B6256">
        <f t="shared" si="97"/>
        <v>2824.1000000000004</v>
      </c>
      <c r="C6256">
        <f>B6256*Solar!$B$2</f>
        <v>561.99590000000012</v>
      </c>
    </row>
    <row r="6257" spans="1:3" x14ac:dyDescent="0.35">
      <c r="A6257">
        <v>189.91</v>
      </c>
      <c r="B6257">
        <f t="shared" si="97"/>
        <v>1899.1</v>
      </c>
      <c r="C6257">
        <f>B6257*Solar!$B$2</f>
        <v>377.92090000000002</v>
      </c>
    </row>
    <row r="6258" spans="1:3" x14ac:dyDescent="0.35">
      <c r="A6258">
        <v>91.847999999999999</v>
      </c>
      <c r="B6258">
        <f t="shared" si="97"/>
        <v>918.48</v>
      </c>
      <c r="C6258">
        <f>B6258*Solar!$B$2</f>
        <v>182.77752000000001</v>
      </c>
    </row>
    <row r="6259" spans="1:3" x14ac:dyDescent="0.35">
      <c r="A6259">
        <v>14.454000000000001</v>
      </c>
      <c r="B6259">
        <f t="shared" si="97"/>
        <v>144.54000000000002</v>
      </c>
      <c r="C6259">
        <f>B6259*Solar!$B$2</f>
        <v>28.763460000000006</v>
      </c>
    </row>
    <row r="6260" spans="1:3" x14ac:dyDescent="0.35">
      <c r="A6260">
        <v>0</v>
      </c>
      <c r="B6260">
        <f t="shared" si="97"/>
        <v>0</v>
      </c>
      <c r="C6260">
        <f>B6260*Solar!$B$2</f>
        <v>0</v>
      </c>
    </row>
    <row r="6261" spans="1:3" x14ac:dyDescent="0.35">
      <c r="A6261">
        <v>0</v>
      </c>
      <c r="B6261">
        <f t="shared" si="97"/>
        <v>0</v>
      </c>
      <c r="C6261">
        <f>B6261*Solar!$B$2</f>
        <v>0</v>
      </c>
    </row>
    <row r="6262" spans="1:3" x14ac:dyDescent="0.35">
      <c r="A6262">
        <v>0</v>
      </c>
      <c r="B6262">
        <f t="shared" si="97"/>
        <v>0</v>
      </c>
      <c r="C6262">
        <f>B6262*Solar!$B$2</f>
        <v>0</v>
      </c>
    </row>
    <row r="6263" spans="1:3" x14ac:dyDescent="0.35">
      <c r="A6263">
        <v>0</v>
      </c>
      <c r="B6263">
        <f t="shared" si="97"/>
        <v>0</v>
      </c>
      <c r="C6263">
        <f>B6263*Solar!$B$2</f>
        <v>0</v>
      </c>
    </row>
    <row r="6264" spans="1:3" x14ac:dyDescent="0.35">
      <c r="A6264">
        <v>0</v>
      </c>
      <c r="B6264">
        <f t="shared" si="97"/>
        <v>0</v>
      </c>
      <c r="C6264">
        <f>B6264*Solar!$B$2</f>
        <v>0</v>
      </c>
    </row>
    <row r="6265" spans="1:3" x14ac:dyDescent="0.35">
      <c r="A6265">
        <v>0</v>
      </c>
      <c r="B6265">
        <f t="shared" si="97"/>
        <v>0</v>
      </c>
      <c r="C6265">
        <f>B6265*Solar!$B$2</f>
        <v>0</v>
      </c>
    </row>
    <row r="6266" spans="1:3" x14ac:dyDescent="0.35">
      <c r="A6266">
        <v>0</v>
      </c>
      <c r="B6266">
        <f t="shared" si="97"/>
        <v>0</v>
      </c>
      <c r="C6266">
        <f>B6266*Solar!$B$2</f>
        <v>0</v>
      </c>
    </row>
    <row r="6267" spans="1:3" x14ac:dyDescent="0.35">
      <c r="A6267">
        <v>0</v>
      </c>
      <c r="B6267">
        <f t="shared" si="97"/>
        <v>0</v>
      </c>
      <c r="C6267">
        <f>B6267*Solar!$B$2</f>
        <v>0</v>
      </c>
    </row>
    <row r="6268" spans="1:3" x14ac:dyDescent="0.35">
      <c r="A6268">
        <v>4.0000000000000001E-3</v>
      </c>
      <c r="B6268">
        <f t="shared" si="97"/>
        <v>0.04</v>
      </c>
      <c r="C6268">
        <f>B6268*Solar!$B$2</f>
        <v>7.9600000000000001E-3</v>
      </c>
    </row>
    <row r="6269" spans="1:3" x14ac:dyDescent="0.35">
      <c r="A6269">
        <v>0</v>
      </c>
      <c r="B6269">
        <f t="shared" si="97"/>
        <v>0</v>
      </c>
      <c r="C6269">
        <f>B6269*Solar!$B$2</f>
        <v>0</v>
      </c>
    </row>
    <row r="6270" spans="1:3" x14ac:dyDescent="0.35">
      <c r="A6270">
        <v>0</v>
      </c>
      <c r="B6270">
        <f t="shared" si="97"/>
        <v>0</v>
      </c>
      <c r="C6270">
        <f>B6270*Solar!$B$2</f>
        <v>0</v>
      </c>
    </row>
    <row r="6271" spans="1:3" x14ac:dyDescent="0.35">
      <c r="A6271">
        <v>10.615</v>
      </c>
      <c r="B6271">
        <f t="shared" si="97"/>
        <v>106.15</v>
      </c>
      <c r="C6271">
        <f>B6271*Solar!$B$2</f>
        <v>21.123850000000001</v>
      </c>
    </row>
    <row r="6272" spans="1:3" x14ac:dyDescent="0.35">
      <c r="A6272">
        <v>78.756</v>
      </c>
      <c r="B6272">
        <f t="shared" si="97"/>
        <v>787.56</v>
      </c>
      <c r="C6272">
        <f>B6272*Solar!$B$2</f>
        <v>156.72443999999999</v>
      </c>
    </row>
    <row r="6273" spans="1:3" x14ac:dyDescent="0.35">
      <c r="A6273">
        <v>192.25899999999999</v>
      </c>
      <c r="B6273">
        <f t="shared" si="97"/>
        <v>1922.59</v>
      </c>
      <c r="C6273">
        <f>B6273*Solar!$B$2</f>
        <v>382.59541000000002</v>
      </c>
    </row>
    <row r="6274" spans="1:3" x14ac:dyDescent="0.35">
      <c r="A6274">
        <v>297.30200000000002</v>
      </c>
      <c r="B6274">
        <f t="shared" si="97"/>
        <v>2973.0200000000004</v>
      </c>
      <c r="C6274">
        <f>B6274*Solar!$B$2</f>
        <v>591.63098000000014</v>
      </c>
    </row>
    <row r="6275" spans="1:3" x14ac:dyDescent="0.35">
      <c r="A6275">
        <v>367.93599999999998</v>
      </c>
      <c r="B6275">
        <f t="shared" ref="B6275:B6338" si="98">A6275*10</f>
        <v>3679.3599999999997</v>
      </c>
      <c r="C6275">
        <f>B6275*Solar!$B$2</f>
        <v>732.19263999999998</v>
      </c>
    </row>
    <row r="6276" spans="1:3" x14ac:dyDescent="0.35">
      <c r="A6276">
        <v>413.99099999999999</v>
      </c>
      <c r="B6276">
        <f t="shared" si="98"/>
        <v>4139.91</v>
      </c>
      <c r="C6276">
        <f>B6276*Solar!$B$2</f>
        <v>823.84208999999998</v>
      </c>
    </row>
    <row r="6277" spans="1:3" x14ac:dyDescent="0.35">
      <c r="A6277">
        <v>421.45600000000002</v>
      </c>
      <c r="B6277">
        <f t="shared" si="98"/>
        <v>4214.5600000000004</v>
      </c>
      <c r="C6277">
        <f>B6277*Solar!$B$2</f>
        <v>838.69744000000014</v>
      </c>
    </row>
    <row r="6278" spans="1:3" x14ac:dyDescent="0.35">
      <c r="A6278">
        <v>419.65</v>
      </c>
      <c r="B6278">
        <f t="shared" si="98"/>
        <v>4196.5</v>
      </c>
      <c r="C6278">
        <f>B6278*Solar!$B$2</f>
        <v>835.10350000000005</v>
      </c>
    </row>
    <row r="6279" spans="1:3" x14ac:dyDescent="0.35">
      <c r="A6279">
        <v>348.65</v>
      </c>
      <c r="B6279">
        <f t="shared" si="98"/>
        <v>3486.5</v>
      </c>
      <c r="C6279">
        <f>B6279*Solar!$B$2</f>
        <v>693.81350000000009</v>
      </c>
    </row>
    <row r="6280" spans="1:3" x14ac:dyDescent="0.35">
      <c r="A6280">
        <v>287.76400000000001</v>
      </c>
      <c r="B6280">
        <f t="shared" si="98"/>
        <v>2877.6400000000003</v>
      </c>
      <c r="C6280">
        <f>B6280*Solar!$B$2</f>
        <v>572.65036000000009</v>
      </c>
    </row>
    <row r="6281" spans="1:3" x14ac:dyDescent="0.35">
      <c r="A6281">
        <v>190.08799999999999</v>
      </c>
      <c r="B6281">
        <f t="shared" si="98"/>
        <v>1900.8799999999999</v>
      </c>
      <c r="C6281">
        <f>B6281*Solar!$B$2</f>
        <v>378.27512000000002</v>
      </c>
    </row>
    <row r="6282" spans="1:3" x14ac:dyDescent="0.35">
      <c r="A6282">
        <v>85.548000000000002</v>
      </c>
      <c r="B6282">
        <f t="shared" si="98"/>
        <v>855.48</v>
      </c>
      <c r="C6282">
        <f>B6282*Solar!$B$2</f>
        <v>170.24052</v>
      </c>
    </row>
    <row r="6283" spans="1:3" x14ac:dyDescent="0.35">
      <c r="A6283">
        <v>12.965</v>
      </c>
      <c r="B6283">
        <f t="shared" si="98"/>
        <v>129.65</v>
      </c>
      <c r="C6283">
        <f>B6283*Solar!$B$2</f>
        <v>25.800350000000002</v>
      </c>
    </row>
    <row r="6284" spans="1:3" x14ac:dyDescent="0.35">
      <c r="A6284">
        <v>0</v>
      </c>
      <c r="B6284">
        <f t="shared" si="98"/>
        <v>0</v>
      </c>
      <c r="C6284">
        <f>B6284*Solar!$B$2</f>
        <v>0</v>
      </c>
    </row>
    <row r="6285" spans="1:3" x14ac:dyDescent="0.35">
      <c r="A6285">
        <v>0</v>
      </c>
      <c r="B6285">
        <f t="shared" si="98"/>
        <v>0</v>
      </c>
      <c r="C6285">
        <f>B6285*Solar!$B$2</f>
        <v>0</v>
      </c>
    </row>
    <row r="6286" spans="1:3" x14ac:dyDescent="0.35">
      <c r="A6286">
        <v>0</v>
      </c>
      <c r="B6286">
        <f t="shared" si="98"/>
        <v>0</v>
      </c>
      <c r="C6286">
        <f>B6286*Solar!$B$2</f>
        <v>0</v>
      </c>
    </row>
    <row r="6287" spans="1:3" x14ac:dyDescent="0.35">
      <c r="A6287">
        <v>0</v>
      </c>
      <c r="B6287">
        <f t="shared" si="98"/>
        <v>0</v>
      </c>
      <c r="C6287">
        <f>B6287*Solar!$B$2</f>
        <v>0</v>
      </c>
    </row>
    <row r="6288" spans="1:3" x14ac:dyDescent="0.35">
      <c r="A6288">
        <v>0</v>
      </c>
      <c r="B6288">
        <f t="shared" si="98"/>
        <v>0</v>
      </c>
      <c r="C6288">
        <f>B6288*Solar!$B$2</f>
        <v>0</v>
      </c>
    </row>
    <row r="6289" spans="1:3" x14ac:dyDescent="0.35">
      <c r="A6289">
        <v>0</v>
      </c>
      <c r="B6289">
        <f t="shared" si="98"/>
        <v>0</v>
      </c>
      <c r="C6289">
        <f>B6289*Solar!$B$2</f>
        <v>0</v>
      </c>
    </row>
    <row r="6290" spans="1:3" x14ac:dyDescent="0.35">
      <c r="A6290">
        <v>0</v>
      </c>
      <c r="B6290">
        <f t="shared" si="98"/>
        <v>0</v>
      </c>
      <c r="C6290">
        <f>B6290*Solar!$B$2</f>
        <v>0</v>
      </c>
    </row>
    <row r="6291" spans="1:3" x14ac:dyDescent="0.35">
      <c r="A6291">
        <v>0</v>
      </c>
      <c r="B6291">
        <f t="shared" si="98"/>
        <v>0</v>
      </c>
      <c r="C6291">
        <f>B6291*Solar!$B$2</f>
        <v>0</v>
      </c>
    </row>
    <row r="6292" spans="1:3" x14ac:dyDescent="0.35">
      <c r="A6292">
        <v>0</v>
      </c>
      <c r="B6292">
        <f t="shared" si="98"/>
        <v>0</v>
      </c>
      <c r="C6292">
        <f>B6292*Solar!$B$2</f>
        <v>0</v>
      </c>
    </row>
    <row r="6293" spans="1:3" x14ac:dyDescent="0.35">
      <c r="A6293">
        <v>0</v>
      </c>
      <c r="B6293">
        <f t="shared" si="98"/>
        <v>0</v>
      </c>
      <c r="C6293">
        <f>B6293*Solar!$B$2</f>
        <v>0</v>
      </c>
    </row>
    <row r="6294" spans="1:3" x14ac:dyDescent="0.35">
      <c r="A6294">
        <v>0</v>
      </c>
      <c r="B6294">
        <f t="shared" si="98"/>
        <v>0</v>
      </c>
      <c r="C6294">
        <f>B6294*Solar!$B$2</f>
        <v>0</v>
      </c>
    </row>
    <row r="6295" spans="1:3" x14ac:dyDescent="0.35">
      <c r="A6295">
        <v>9.19</v>
      </c>
      <c r="B6295">
        <f t="shared" si="98"/>
        <v>91.899999999999991</v>
      </c>
      <c r="C6295">
        <f>B6295*Solar!$B$2</f>
        <v>18.2881</v>
      </c>
    </row>
    <row r="6296" spans="1:3" x14ac:dyDescent="0.35">
      <c r="A6296">
        <v>62.29</v>
      </c>
      <c r="B6296">
        <f t="shared" si="98"/>
        <v>622.9</v>
      </c>
      <c r="C6296">
        <f>B6296*Solar!$B$2</f>
        <v>123.9571</v>
      </c>
    </row>
    <row r="6297" spans="1:3" x14ac:dyDescent="0.35">
      <c r="A6297">
        <v>146.17099999999999</v>
      </c>
      <c r="B6297">
        <f t="shared" si="98"/>
        <v>1461.71</v>
      </c>
      <c r="C6297">
        <f>B6297*Solar!$B$2</f>
        <v>290.88029</v>
      </c>
    </row>
    <row r="6298" spans="1:3" x14ac:dyDescent="0.35">
      <c r="A6298">
        <v>239.416</v>
      </c>
      <c r="B6298">
        <f t="shared" si="98"/>
        <v>2394.16</v>
      </c>
      <c r="C6298">
        <f>B6298*Solar!$B$2</f>
        <v>476.43783999999999</v>
      </c>
    </row>
    <row r="6299" spans="1:3" x14ac:dyDescent="0.35">
      <c r="A6299">
        <v>277.36599999999999</v>
      </c>
      <c r="B6299">
        <f t="shared" si="98"/>
        <v>2773.66</v>
      </c>
      <c r="C6299">
        <f>B6299*Solar!$B$2</f>
        <v>551.95834000000002</v>
      </c>
    </row>
    <row r="6300" spans="1:3" x14ac:dyDescent="0.35">
      <c r="A6300">
        <v>305.37200000000001</v>
      </c>
      <c r="B6300">
        <f t="shared" si="98"/>
        <v>3053.7200000000003</v>
      </c>
      <c r="C6300">
        <f>B6300*Solar!$B$2</f>
        <v>607.69028000000003</v>
      </c>
    </row>
    <row r="6301" spans="1:3" x14ac:dyDescent="0.35">
      <c r="A6301">
        <v>326.06700000000001</v>
      </c>
      <c r="B6301">
        <f t="shared" si="98"/>
        <v>3260.67</v>
      </c>
      <c r="C6301">
        <f>B6301*Solar!$B$2</f>
        <v>648.87333000000001</v>
      </c>
    </row>
    <row r="6302" spans="1:3" x14ac:dyDescent="0.35">
      <c r="A6302">
        <v>325.56200000000001</v>
      </c>
      <c r="B6302">
        <f t="shared" si="98"/>
        <v>3255.62</v>
      </c>
      <c r="C6302">
        <f>B6302*Solar!$B$2</f>
        <v>647.86838</v>
      </c>
    </row>
    <row r="6303" spans="1:3" x14ac:dyDescent="0.35">
      <c r="A6303">
        <v>303.87400000000002</v>
      </c>
      <c r="B6303">
        <f t="shared" si="98"/>
        <v>3038.7400000000002</v>
      </c>
      <c r="C6303">
        <f>B6303*Solar!$B$2</f>
        <v>604.70926000000009</v>
      </c>
    </row>
    <row r="6304" spans="1:3" x14ac:dyDescent="0.35">
      <c r="A6304">
        <v>234.86699999999999</v>
      </c>
      <c r="B6304">
        <f t="shared" si="98"/>
        <v>2348.67</v>
      </c>
      <c r="C6304">
        <f>B6304*Solar!$B$2</f>
        <v>467.38533000000001</v>
      </c>
    </row>
    <row r="6305" spans="1:3" x14ac:dyDescent="0.35">
      <c r="A6305">
        <v>143.89099999999999</v>
      </c>
      <c r="B6305">
        <f t="shared" si="98"/>
        <v>1438.9099999999999</v>
      </c>
      <c r="C6305">
        <f>B6305*Solar!$B$2</f>
        <v>286.34308999999996</v>
      </c>
    </row>
    <row r="6306" spans="1:3" x14ac:dyDescent="0.35">
      <c r="A6306">
        <v>67.441999999999993</v>
      </c>
      <c r="B6306">
        <f t="shared" si="98"/>
        <v>674.42</v>
      </c>
      <c r="C6306">
        <f>B6306*Solar!$B$2</f>
        <v>134.20957999999999</v>
      </c>
    </row>
    <row r="6307" spans="1:3" x14ac:dyDescent="0.35">
      <c r="A6307">
        <v>9.8640000000000008</v>
      </c>
      <c r="B6307">
        <f t="shared" si="98"/>
        <v>98.640000000000015</v>
      </c>
      <c r="C6307">
        <f>B6307*Solar!$B$2</f>
        <v>19.629360000000005</v>
      </c>
    </row>
    <row r="6308" spans="1:3" x14ac:dyDescent="0.35">
      <c r="A6308">
        <v>0</v>
      </c>
      <c r="B6308">
        <f t="shared" si="98"/>
        <v>0</v>
      </c>
      <c r="C6308">
        <f>B6308*Solar!$B$2</f>
        <v>0</v>
      </c>
    </row>
    <row r="6309" spans="1:3" x14ac:dyDescent="0.35">
      <c r="A6309">
        <v>0</v>
      </c>
      <c r="B6309">
        <f t="shared" si="98"/>
        <v>0</v>
      </c>
      <c r="C6309">
        <f>B6309*Solar!$B$2</f>
        <v>0</v>
      </c>
    </row>
    <row r="6310" spans="1:3" x14ac:dyDescent="0.35">
      <c r="A6310">
        <v>0</v>
      </c>
      <c r="B6310">
        <f t="shared" si="98"/>
        <v>0</v>
      </c>
      <c r="C6310">
        <f>B6310*Solar!$B$2</f>
        <v>0</v>
      </c>
    </row>
    <row r="6311" spans="1:3" x14ac:dyDescent="0.35">
      <c r="A6311">
        <v>0</v>
      </c>
      <c r="B6311">
        <f t="shared" si="98"/>
        <v>0</v>
      </c>
      <c r="C6311">
        <f>B6311*Solar!$B$2</f>
        <v>0</v>
      </c>
    </row>
    <row r="6312" spans="1:3" x14ac:dyDescent="0.35">
      <c r="A6312">
        <v>0</v>
      </c>
      <c r="B6312">
        <f t="shared" si="98"/>
        <v>0</v>
      </c>
      <c r="C6312">
        <f>B6312*Solar!$B$2</f>
        <v>0</v>
      </c>
    </row>
    <row r="6313" spans="1:3" x14ac:dyDescent="0.35">
      <c r="A6313">
        <v>0</v>
      </c>
      <c r="B6313">
        <f t="shared" si="98"/>
        <v>0</v>
      </c>
      <c r="C6313">
        <f>B6313*Solar!$B$2</f>
        <v>0</v>
      </c>
    </row>
    <row r="6314" spans="1:3" x14ac:dyDescent="0.35">
      <c r="A6314">
        <v>0</v>
      </c>
      <c r="B6314">
        <f t="shared" si="98"/>
        <v>0</v>
      </c>
      <c r="C6314">
        <f>B6314*Solar!$B$2</f>
        <v>0</v>
      </c>
    </row>
    <row r="6315" spans="1:3" x14ac:dyDescent="0.35">
      <c r="A6315">
        <v>0</v>
      </c>
      <c r="B6315">
        <f t="shared" si="98"/>
        <v>0</v>
      </c>
      <c r="C6315">
        <f>B6315*Solar!$B$2</f>
        <v>0</v>
      </c>
    </row>
    <row r="6316" spans="1:3" x14ac:dyDescent="0.35">
      <c r="A6316">
        <v>0</v>
      </c>
      <c r="B6316">
        <f t="shared" si="98"/>
        <v>0</v>
      </c>
      <c r="C6316">
        <f>B6316*Solar!$B$2</f>
        <v>0</v>
      </c>
    </row>
    <row r="6317" spans="1:3" x14ac:dyDescent="0.35">
      <c r="A6317">
        <v>0</v>
      </c>
      <c r="B6317">
        <f t="shared" si="98"/>
        <v>0</v>
      </c>
      <c r="C6317">
        <f>B6317*Solar!$B$2</f>
        <v>0</v>
      </c>
    </row>
    <row r="6318" spans="1:3" x14ac:dyDescent="0.35">
      <c r="A6318">
        <v>0</v>
      </c>
      <c r="B6318">
        <f t="shared" si="98"/>
        <v>0</v>
      </c>
      <c r="C6318">
        <f>B6318*Solar!$B$2</f>
        <v>0</v>
      </c>
    </row>
    <row r="6319" spans="1:3" x14ac:dyDescent="0.35">
      <c r="A6319">
        <v>8.7330000000000005</v>
      </c>
      <c r="B6319">
        <f t="shared" si="98"/>
        <v>87.330000000000013</v>
      </c>
      <c r="C6319">
        <f>B6319*Solar!$B$2</f>
        <v>17.378670000000003</v>
      </c>
    </row>
    <row r="6320" spans="1:3" x14ac:dyDescent="0.35">
      <c r="A6320">
        <v>65.727999999999994</v>
      </c>
      <c r="B6320">
        <f t="shared" si="98"/>
        <v>657.28</v>
      </c>
      <c r="C6320">
        <f>B6320*Solar!$B$2</f>
        <v>130.79872</v>
      </c>
    </row>
    <row r="6321" spans="1:3" x14ac:dyDescent="0.35">
      <c r="A6321">
        <v>160.20599999999999</v>
      </c>
      <c r="B6321">
        <f t="shared" si="98"/>
        <v>1602.06</v>
      </c>
      <c r="C6321">
        <f>B6321*Solar!$B$2</f>
        <v>318.80993999999998</v>
      </c>
    </row>
    <row r="6322" spans="1:3" x14ac:dyDescent="0.35">
      <c r="A6322">
        <v>264.56200000000001</v>
      </c>
      <c r="B6322">
        <f t="shared" si="98"/>
        <v>2645.62</v>
      </c>
      <c r="C6322">
        <f>B6322*Solar!$B$2</f>
        <v>526.47838000000002</v>
      </c>
    </row>
    <row r="6323" spans="1:3" x14ac:dyDescent="0.35">
      <c r="A6323">
        <v>346.53800000000001</v>
      </c>
      <c r="B6323">
        <f t="shared" si="98"/>
        <v>3465.38</v>
      </c>
      <c r="C6323">
        <f>B6323*Solar!$B$2</f>
        <v>689.61062000000004</v>
      </c>
    </row>
    <row r="6324" spans="1:3" x14ac:dyDescent="0.35">
      <c r="A6324">
        <v>386.57900000000001</v>
      </c>
      <c r="B6324">
        <f t="shared" si="98"/>
        <v>3865.79</v>
      </c>
      <c r="C6324">
        <f>B6324*Solar!$B$2</f>
        <v>769.29221000000007</v>
      </c>
    </row>
    <row r="6325" spans="1:3" x14ac:dyDescent="0.35">
      <c r="A6325">
        <v>420.51400000000001</v>
      </c>
      <c r="B6325">
        <f t="shared" si="98"/>
        <v>4205.1400000000003</v>
      </c>
      <c r="C6325">
        <f>B6325*Solar!$B$2</f>
        <v>836.82286000000011</v>
      </c>
    </row>
    <row r="6326" spans="1:3" x14ac:dyDescent="0.35">
      <c r="A6326">
        <v>395.65699999999998</v>
      </c>
      <c r="B6326">
        <f t="shared" si="98"/>
        <v>3956.5699999999997</v>
      </c>
      <c r="C6326">
        <f>B6326*Solar!$B$2</f>
        <v>787.35743000000002</v>
      </c>
    </row>
    <row r="6327" spans="1:3" x14ac:dyDescent="0.35">
      <c r="A6327">
        <v>337.02800000000002</v>
      </c>
      <c r="B6327">
        <f t="shared" si="98"/>
        <v>3370.28</v>
      </c>
      <c r="C6327">
        <f>B6327*Solar!$B$2</f>
        <v>670.68572000000006</v>
      </c>
    </row>
    <row r="6328" spans="1:3" x14ac:dyDescent="0.35">
      <c r="A6328">
        <v>263.63099999999997</v>
      </c>
      <c r="B6328">
        <f t="shared" si="98"/>
        <v>2636.3099999999995</v>
      </c>
      <c r="C6328">
        <f>B6328*Solar!$B$2</f>
        <v>524.62568999999996</v>
      </c>
    </row>
    <row r="6329" spans="1:3" x14ac:dyDescent="0.35">
      <c r="A6329">
        <v>159.30600000000001</v>
      </c>
      <c r="B6329">
        <f t="shared" si="98"/>
        <v>1593.0600000000002</v>
      </c>
      <c r="C6329">
        <f>B6329*Solar!$B$2</f>
        <v>317.01894000000004</v>
      </c>
    </row>
    <row r="6330" spans="1:3" x14ac:dyDescent="0.35">
      <c r="A6330">
        <v>72.870999999999995</v>
      </c>
      <c r="B6330">
        <f t="shared" si="98"/>
        <v>728.70999999999992</v>
      </c>
      <c r="C6330">
        <f>B6330*Solar!$B$2</f>
        <v>145.01328999999998</v>
      </c>
    </row>
    <row r="6331" spans="1:3" x14ac:dyDescent="0.35">
      <c r="A6331">
        <v>10.272</v>
      </c>
      <c r="B6331">
        <f t="shared" si="98"/>
        <v>102.72</v>
      </c>
      <c r="C6331">
        <f>B6331*Solar!$B$2</f>
        <v>20.441280000000003</v>
      </c>
    </row>
    <row r="6332" spans="1:3" x14ac:dyDescent="0.35">
      <c r="A6332">
        <v>0</v>
      </c>
      <c r="B6332">
        <f t="shared" si="98"/>
        <v>0</v>
      </c>
      <c r="C6332">
        <f>B6332*Solar!$B$2</f>
        <v>0</v>
      </c>
    </row>
    <row r="6333" spans="1:3" x14ac:dyDescent="0.35">
      <c r="A6333">
        <v>0</v>
      </c>
      <c r="B6333">
        <f t="shared" si="98"/>
        <v>0</v>
      </c>
      <c r="C6333">
        <f>B6333*Solar!$B$2</f>
        <v>0</v>
      </c>
    </row>
    <row r="6334" spans="1:3" x14ac:dyDescent="0.35">
      <c r="A6334">
        <v>0</v>
      </c>
      <c r="B6334">
        <f t="shared" si="98"/>
        <v>0</v>
      </c>
      <c r="C6334">
        <f>B6334*Solar!$B$2</f>
        <v>0</v>
      </c>
    </row>
    <row r="6335" spans="1:3" x14ac:dyDescent="0.35">
      <c r="A6335">
        <v>0</v>
      </c>
      <c r="B6335">
        <f t="shared" si="98"/>
        <v>0</v>
      </c>
      <c r="C6335">
        <f>B6335*Solar!$B$2</f>
        <v>0</v>
      </c>
    </row>
    <row r="6336" spans="1:3" x14ac:dyDescent="0.35">
      <c r="A6336">
        <v>0</v>
      </c>
      <c r="B6336">
        <f t="shared" si="98"/>
        <v>0</v>
      </c>
      <c r="C6336">
        <f>B6336*Solar!$B$2</f>
        <v>0</v>
      </c>
    </row>
    <row r="6337" spans="1:3" x14ac:dyDescent="0.35">
      <c r="A6337">
        <v>0</v>
      </c>
      <c r="B6337">
        <f t="shared" si="98"/>
        <v>0</v>
      </c>
      <c r="C6337">
        <f>B6337*Solar!$B$2</f>
        <v>0</v>
      </c>
    </row>
    <row r="6338" spans="1:3" x14ac:dyDescent="0.35">
      <c r="A6338">
        <v>0</v>
      </c>
      <c r="B6338">
        <f t="shared" si="98"/>
        <v>0</v>
      </c>
      <c r="C6338">
        <f>B6338*Solar!$B$2</f>
        <v>0</v>
      </c>
    </row>
    <row r="6339" spans="1:3" x14ac:dyDescent="0.35">
      <c r="A6339">
        <v>0</v>
      </c>
      <c r="B6339">
        <f t="shared" ref="B6339:B6402" si="99">A6339*10</f>
        <v>0</v>
      </c>
      <c r="C6339">
        <f>B6339*Solar!$B$2</f>
        <v>0</v>
      </c>
    </row>
    <row r="6340" spans="1:3" x14ac:dyDescent="0.35">
      <c r="A6340">
        <v>0</v>
      </c>
      <c r="B6340">
        <f t="shared" si="99"/>
        <v>0</v>
      </c>
      <c r="C6340">
        <f>B6340*Solar!$B$2</f>
        <v>0</v>
      </c>
    </row>
    <row r="6341" spans="1:3" x14ac:dyDescent="0.35">
      <c r="A6341">
        <v>0</v>
      </c>
      <c r="B6341">
        <f t="shared" si="99"/>
        <v>0</v>
      </c>
      <c r="C6341">
        <f>B6341*Solar!$B$2</f>
        <v>0</v>
      </c>
    </row>
    <row r="6342" spans="1:3" x14ac:dyDescent="0.35">
      <c r="A6342">
        <v>0</v>
      </c>
      <c r="B6342">
        <f t="shared" si="99"/>
        <v>0</v>
      </c>
      <c r="C6342">
        <f>B6342*Solar!$B$2</f>
        <v>0</v>
      </c>
    </row>
    <row r="6343" spans="1:3" x14ac:dyDescent="0.35">
      <c r="A6343">
        <v>8.0329999999999995</v>
      </c>
      <c r="B6343">
        <f t="shared" si="99"/>
        <v>80.33</v>
      </c>
      <c r="C6343">
        <f>B6343*Solar!$B$2</f>
        <v>15.985670000000001</v>
      </c>
    </row>
    <row r="6344" spans="1:3" x14ac:dyDescent="0.35">
      <c r="A6344">
        <v>68.099000000000004</v>
      </c>
      <c r="B6344">
        <f t="shared" si="99"/>
        <v>680.99</v>
      </c>
      <c r="C6344">
        <f>B6344*Solar!$B$2</f>
        <v>135.51701</v>
      </c>
    </row>
    <row r="6345" spans="1:3" x14ac:dyDescent="0.35">
      <c r="A6345">
        <v>175.09800000000001</v>
      </c>
      <c r="B6345">
        <f t="shared" si="99"/>
        <v>1750.98</v>
      </c>
      <c r="C6345">
        <f>B6345*Solar!$B$2</f>
        <v>348.44502</v>
      </c>
    </row>
    <row r="6346" spans="1:3" x14ac:dyDescent="0.35">
      <c r="A6346">
        <v>270.887</v>
      </c>
      <c r="B6346">
        <f t="shared" si="99"/>
        <v>2708.87</v>
      </c>
      <c r="C6346">
        <f>B6346*Solar!$B$2</f>
        <v>539.06512999999995</v>
      </c>
    </row>
    <row r="6347" spans="1:3" x14ac:dyDescent="0.35">
      <c r="A6347">
        <v>354.77100000000002</v>
      </c>
      <c r="B6347">
        <f t="shared" si="99"/>
        <v>3547.71</v>
      </c>
      <c r="C6347">
        <f>B6347*Solar!$B$2</f>
        <v>705.99429000000009</v>
      </c>
    </row>
    <row r="6348" spans="1:3" x14ac:dyDescent="0.35">
      <c r="A6348">
        <v>389.488</v>
      </c>
      <c r="B6348">
        <f t="shared" si="99"/>
        <v>3894.88</v>
      </c>
      <c r="C6348">
        <f>B6348*Solar!$B$2</f>
        <v>775.08112000000006</v>
      </c>
    </row>
    <row r="6349" spans="1:3" x14ac:dyDescent="0.35">
      <c r="A6349">
        <v>413.96</v>
      </c>
      <c r="B6349">
        <f t="shared" si="99"/>
        <v>4139.5999999999995</v>
      </c>
      <c r="C6349">
        <f>B6349*Solar!$B$2</f>
        <v>823.78039999999999</v>
      </c>
    </row>
    <row r="6350" spans="1:3" x14ac:dyDescent="0.35">
      <c r="A6350">
        <v>378.71699999999998</v>
      </c>
      <c r="B6350">
        <f t="shared" si="99"/>
        <v>3787.17</v>
      </c>
      <c r="C6350">
        <f>B6350*Solar!$B$2</f>
        <v>753.64683000000002</v>
      </c>
    </row>
    <row r="6351" spans="1:3" x14ac:dyDescent="0.35">
      <c r="A6351">
        <v>344.43599999999998</v>
      </c>
      <c r="B6351">
        <f t="shared" si="99"/>
        <v>3444.3599999999997</v>
      </c>
      <c r="C6351">
        <f>B6351*Solar!$B$2</f>
        <v>685.42764</v>
      </c>
    </row>
    <row r="6352" spans="1:3" x14ac:dyDescent="0.35">
      <c r="A6352">
        <v>259.303</v>
      </c>
      <c r="B6352">
        <f t="shared" si="99"/>
        <v>2593.0299999999997</v>
      </c>
      <c r="C6352">
        <f>B6352*Solar!$B$2</f>
        <v>516.01297</v>
      </c>
    </row>
    <row r="6353" spans="1:3" x14ac:dyDescent="0.35">
      <c r="A6353">
        <v>151.33199999999999</v>
      </c>
      <c r="B6353">
        <f t="shared" si="99"/>
        <v>1513.32</v>
      </c>
      <c r="C6353">
        <f>B6353*Solar!$B$2</f>
        <v>301.15068000000002</v>
      </c>
    </row>
    <row r="6354" spans="1:3" x14ac:dyDescent="0.35">
      <c r="A6354">
        <v>68.644000000000005</v>
      </c>
      <c r="B6354">
        <f t="shared" si="99"/>
        <v>686.44</v>
      </c>
      <c r="C6354">
        <f>B6354*Solar!$B$2</f>
        <v>136.60156000000001</v>
      </c>
    </row>
    <row r="6355" spans="1:3" x14ac:dyDescent="0.35">
      <c r="A6355">
        <v>7.3319999999999999</v>
      </c>
      <c r="B6355">
        <f t="shared" si="99"/>
        <v>73.319999999999993</v>
      </c>
      <c r="C6355">
        <f>B6355*Solar!$B$2</f>
        <v>14.590679999999999</v>
      </c>
    </row>
    <row r="6356" spans="1:3" x14ac:dyDescent="0.35">
      <c r="A6356">
        <v>0</v>
      </c>
      <c r="B6356">
        <f t="shared" si="99"/>
        <v>0</v>
      </c>
      <c r="C6356">
        <f>B6356*Solar!$B$2</f>
        <v>0</v>
      </c>
    </row>
    <row r="6357" spans="1:3" x14ac:dyDescent="0.35">
      <c r="A6357">
        <v>0</v>
      </c>
      <c r="B6357">
        <f t="shared" si="99"/>
        <v>0</v>
      </c>
      <c r="C6357">
        <f>B6357*Solar!$B$2</f>
        <v>0</v>
      </c>
    </row>
    <row r="6358" spans="1:3" x14ac:dyDescent="0.35">
      <c r="A6358">
        <v>0</v>
      </c>
      <c r="B6358">
        <f t="shared" si="99"/>
        <v>0</v>
      </c>
      <c r="C6358">
        <f>B6358*Solar!$B$2</f>
        <v>0</v>
      </c>
    </row>
    <row r="6359" spans="1:3" x14ac:dyDescent="0.35">
      <c r="A6359">
        <v>0</v>
      </c>
      <c r="B6359">
        <f t="shared" si="99"/>
        <v>0</v>
      </c>
      <c r="C6359">
        <f>B6359*Solar!$B$2</f>
        <v>0</v>
      </c>
    </row>
    <row r="6360" spans="1:3" x14ac:dyDescent="0.35">
      <c r="A6360">
        <v>0</v>
      </c>
      <c r="B6360">
        <f t="shared" si="99"/>
        <v>0</v>
      </c>
      <c r="C6360">
        <f>B6360*Solar!$B$2</f>
        <v>0</v>
      </c>
    </row>
    <row r="6361" spans="1:3" x14ac:dyDescent="0.35">
      <c r="A6361">
        <v>0</v>
      </c>
      <c r="B6361">
        <f t="shared" si="99"/>
        <v>0</v>
      </c>
      <c r="C6361">
        <f>B6361*Solar!$B$2</f>
        <v>0</v>
      </c>
    </row>
    <row r="6362" spans="1:3" x14ac:dyDescent="0.35">
      <c r="A6362">
        <v>0</v>
      </c>
      <c r="B6362">
        <f t="shared" si="99"/>
        <v>0</v>
      </c>
      <c r="C6362">
        <f>B6362*Solar!$B$2</f>
        <v>0</v>
      </c>
    </row>
    <row r="6363" spans="1:3" x14ac:dyDescent="0.35">
      <c r="A6363">
        <v>0</v>
      </c>
      <c r="B6363">
        <f t="shared" si="99"/>
        <v>0</v>
      </c>
      <c r="C6363">
        <f>B6363*Solar!$B$2</f>
        <v>0</v>
      </c>
    </row>
    <row r="6364" spans="1:3" x14ac:dyDescent="0.35">
      <c r="A6364">
        <v>0</v>
      </c>
      <c r="B6364">
        <f t="shared" si="99"/>
        <v>0</v>
      </c>
      <c r="C6364">
        <f>B6364*Solar!$B$2</f>
        <v>0</v>
      </c>
    </row>
    <row r="6365" spans="1:3" x14ac:dyDescent="0.35">
      <c r="A6365">
        <v>0</v>
      </c>
      <c r="B6365">
        <f t="shared" si="99"/>
        <v>0</v>
      </c>
      <c r="C6365">
        <f>B6365*Solar!$B$2</f>
        <v>0</v>
      </c>
    </row>
    <row r="6366" spans="1:3" x14ac:dyDescent="0.35">
      <c r="A6366">
        <v>0</v>
      </c>
      <c r="B6366">
        <f t="shared" si="99"/>
        <v>0</v>
      </c>
      <c r="C6366">
        <f>B6366*Solar!$B$2</f>
        <v>0</v>
      </c>
    </row>
    <row r="6367" spans="1:3" x14ac:dyDescent="0.35">
      <c r="A6367">
        <v>6.6349999999999998</v>
      </c>
      <c r="B6367">
        <f t="shared" si="99"/>
        <v>66.349999999999994</v>
      </c>
      <c r="C6367">
        <f>B6367*Solar!$B$2</f>
        <v>13.20365</v>
      </c>
    </row>
    <row r="6368" spans="1:3" x14ac:dyDescent="0.35">
      <c r="A6368">
        <v>64.344999999999999</v>
      </c>
      <c r="B6368">
        <f t="shared" si="99"/>
        <v>643.45000000000005</v>
      </c>
      <c r="C6368">
        <f>B6368*Solar!$B$2</f>
        <v>128.04655000000002</v>
      </c>
    </row>
    <row r="6369" spans="1:3" x14ac:dyDescent="0.35">
      <c r="A6369">
        <v>157.035</v>
      </c>
      <c r="B6369">
        <f t="shared" si="99"/>
        <v>1570.35</v>
      </c>
      <c r="C6369">
        <f>B6369*Solar!$B$2</f>
        <v>312.49964999999997</v>
      </c>
    </row>
    <row r="6370" spans="1:3" x14ac:dyDescent="0.35">
      <c r="A6370">
        <v>249.756</v>
      </c>
      <c r="B6370">
        <f t="shared" si="99"/>
        <v>2497.56</v>
      </c>
      <c r="C6370">
        <f>B6370*Solar!$B$2</f>
        <v>497.01444000000004</v>
      </c>
    </row>
    <row r="6371" spans="1:3" x14ac:dyDescent="0.35">
      <c r="A6371">
        <v>307.02100000000002</v>
      </c>
      <c r="B6371">
        <f t="shared" si="99"/>
        <v>3070.21</v>
      </c>
      <c r="C6371">
        <f>B6371*Solar!$B$2</f>
        <v>610.97179000000006</v>
      </c>
    </row>
    <row r="6372" spans="1:3" x14ac:dyDescent="0.35">
      <c r="A6372">
        <v>324.61099999999999</v>
      </c>
      <c r="B6372">
        <f t="shared" si="99"/>
        <v>3246.1099999999997</v>
      </c>
      <c r="C6372">
        <f>B6372*Solar!$B$2</f>
        <v>645.97588999999994</v>
      </c>
    </row>
    <row r="6373" spans="1:3" x14ac:dyDescent="0.35">
      <c r="A6373">
        <v>354.5</v>
      </c>
      <c r="B6373">
        <f t="shared" si="99"/>
        <v>3545</v>
      </c>
      <c r="C6373">
        <f>B6373*Solar!$B$2</f>
        <v>705.45500000000004</v>
      </c>
    </row>
    <row r="6374" spans="1:3" x14ac:dyDescent="0.35">
      <c r="A6374">
        <v>345.03800000000001</v>
      </c>
      <c r="B6374">
        <f t="shared" si="99"/>
        <v>3450.38</v>
      </c>
      <c r="C6374">
        <f>B6374*Solar!$B$2</f>
        <v>686.62562000000003</v>
      </c>
    </row>
    <row r="6375" spans="1:3" x14ac:dyDescent="0.35">
      <c r="A6375">
        <v>284.399</v>
      </c>
      <c r="B6375">
        <f t="shared" si="99"/>
        <v>2843.99</v>
      </c>
      <c r="C6375">
        <f>B6375*Solar!$B$2</f>
        <v>565.95401000000004</v>
      </c>
    </row>
    <row r="6376" spans="1:3" x14ac:dyDescent="0.35">
      <c r="A6376">
        <v>226.74600000000001</v>
      </c>
      <c r="B6376">
        <f t="shared" si="99"/>
        <v>2267.46</v>
      </c>
      <c r="C6376">
        <f>B6376*Solar!$B$2</f>
        <v>451.22454000000005</v>
      </c>
    </row>
    <row r="6377" spans="1:3" x14ac:dyDescent="0.35">
      <c r="A6377">
        <v>143.13800000000001</v>
      </c>
      <c r="B6377">
        <f t="shared" si="99"/>
        <v>1431.38</v>
      </c>
      <c r="C6377">
        <f>B6377*Solar!$B$2</f>
        <v>284.84462000000002</v>
      </c>
    </row>
    <row r="6378" spans="1:3" x14ac:dyDescent="0.35">
      <c r="A6378">
        <v>60.633000000000003</v>
      </c>
      <c r="B6378">
        <f t="shared" si="99"/>
        <v>606.33000000000004</v>
      </c>
      <c r="C6378">
        <f>B6378*Solar!$B$2</f>
        <v>120.65967000000002</v>
      </c>
    </row>
    <row r="6379" spans="1:3" x14ac:dyDescent="0.35">
      <c r="A6379">
        <v>5.6790000000000003</v>
      </c>
      <c r="B6379">
        <f t="shared" si="99"/>
        <v>56.790000000000006</v>
      </c>
      <c r="C6379">
        <f>B6379*Solar!$B$2</f>
        <v>11.301210000000001</v>
      </c>
    </row>
    <row r="6380" spans="1:3" x14ac:dyDescent="0.35">
      <c r="A6380">
        <v>0</v>
      </c>
      <c r="B6380">
        <f t="shared" si="99"/>
        <v>0</v>
      </c>
      <c r="C6380">
        <f>B6380*Solar!$B$2</f>
        <v>0</v>
      </c>
    </row>
    <row r="6381" spans="1:3" x14ac:dyDescent="0.35">
      <c r="A6381">
        <v>0</v>
      </c>
      <c r="B6381">
        <f t="shared" si="99"/>
        <v>0</v>
      </c>
      <c r="C6381">
        <f>B6381*Solar!$B$2</f>
        <v>0</v>
      </c>
    </row>
    <row r="6382" spans="1:3" x14ac:dyDescent="0.35">
      <c r="A6382">
        <v>0</v>
      </c>
      <c r="B6382">
        <f t="shared" si="99"/>
        <v>0</v>
      </c>
      <c r="C6382">
        <f>B6382*Solar!$B$2</f>
        <v>0</v>
      </c>
    </row>
    <row r="6383" spans="1:3" x14ac:dyDescent="0.35">
      <c r="A6383">
        <v>0</v>
      </c>
      <c r="B6383">
        <f t="shared" si="99"/>
        <v>0</v>
      </c>
      <c r="C6383">
        <f>B6383*Solar!$B$2</f>
        <v>0</v>
      </c>
    </row>
    <row r="6384" spans="1:3" x14ac:dyDescent="0.35">
      <c r="A6384">
        <v>0</v>
      </c>
      <c r="B6384">
        <f t="shared" si="99"/>
        <v>0</v>
      </c>
      <c r="C6384">
        <f>B6384*Solar!$B$2</f>
        <v>0</v>
      </c>
    </row>
    <row r="6385" spans="1:3" x14ac:dyDescent="0.35">
      <c r="A6385">
        <v>0</v>
      </c>
      <c r="B6385">
        <f t="shared" si="99"/>
        <v>0</v>
      </c>
      <c r="C6385">
        <f>B6385*Solar!$B$2</f>
        <v>0</v>
      </c>
    </row>
    <row r="6386" spans="1:3" x14ac:dyDescent="0.35">
      <c r="A6386">
        <v>0</v>
      </c>
      <c r="B6386">
        <f t="shared" si="99"/>
        <v>0</v>
      </c>
      <c r="C6386">
        <f>B6386*Solar!$B$2</f>
        <v>0</v>
      </c>
    </row>
    <row r="6387" spans="1:3" x14ac:dyDescent="0.35">
      <c r="A6387">
        <v>4.0000000000000001E-3</v>
      </c>
      <c r="B6387">
        <f t="shared" si="99"/>
        <v>0.04</v>
      </c>
      <c r="C6387">
        <f>B6387*Solar!$B$2</f>
        <v>7.9600000000000001E-3</v>
      </c>
    </row>
    <row r="6388" spans="1:3" x14ac:dyDescent="0.35">
      <c r="A6388">
        <v>0</v>
      </c>
      <c r="B6388">
        <f t="shared" si="99"/>
        <v>0</v>
      </c>
      <c r="C6388">
        <f>B6388*Solar!$B$2</f>
        <v>0</v>
      </c>
    </row>
    <row r="6389" spans="1:3" x14ac:dyDescent="0.35">
      <c r="A6389">
        <v>5.0000000000000001E-3</v>
      </c>
      <c r="B6389">
        <f t="shared" si="99"/>
        <v>0.05</v>
      </c>
      <c r="C6389">
        <f>B6389*Solar!$B$2</f>
        <v>9.9500000000000005E-3</v>
      </c>
    </row>
    <row r="6390" spans="1:3" x14ac:dyDescent="0.35">
      <c r="A6390">
        <v>8.9999999999999993E-3</v>
      </c>
      <c r="B6390">
        <f t="shared" si="99"/>
        <v>0.09</v>
      </c>
      <c r="C6390">
        <f>B6390*Solar!$B$2</f>
        <v>1.7909999999999999E-2</v>
      </c>
    </row>
    <row r="6391" spans="1:3" x14ac:dyDescent="0.35">
      <c r="A6391">
        <v>5.9459999999999997</v>
      </c>
      <c r="B6391">
        <f t="shared" si="99"/>
        <v>59.459999999999994</v>
      </c>
      <c r="C6391">
        <f>B6391*Solar!$B$2</f>
        <v>11.83254</v>
      </c>
    </row>
    <row r="6392" spans="1:3" x14ac:dyDescent="0.35">
      <c r="A6392">
        <v>55.628</v>
      </c>
      <c r="B6392">
        <f t="shared" si="99"/>
        <v>556.28</v>
      </c>
      <c r="C6392">
        <f>B6392*Solar!$B$2</f>
        <v>110.69972</v>
      </c>
    </row>
    <row r="6393" spans="1:3" x14ac:dyDescent="0.35">
      <c r="A6393">
        <v>144.608</v>
      </c>
      <c r="B6393">
        <f t="shared" si="99"/>
        <v>1446.08</v>
      </c>
      <c r="C6393">
        <f>B6393*Solar!$B$2</f>
        <v>287.76992000000001</v>
      </c>
    </row>
    <row r="6394" spans="1:3" x14ac:dyDescent="0.35">
      <c r="A6394">
        <v>253.77799999999999</v>
      </c>
      <c r="B6394">
        <f t="shared" si="99"/>
        <v>2537.7799999999997</v>
      </c>
      <c r="C6394">
        <f>B6394*Solar!$B$2</f>
        <v>505.01821999999999</v>
      </c>
    </row>
    <row r="6395" spans="1:3" x14ac:dyDescent="0.35">
      <c r="A6395">
        <v>309.20999999999998</v>
      </c>
      <c r="B6395">
        <f t="shared" si="99"/>
        <v>3092.1</v>
      </c>
      <c r="C6395">
        <f>B6395*Solar!$B$2</f>
        <v>615.3279</v>
      </c>
    </row>
    <row r="6396" spans="1:3" x14ac:dyDescent="0.35">
      <c r="A6396">
        <v>342.14800000000002</v>
      </c>
      <c r="B6396">
        <f t="shared" si="99"/>
        <v>3421.4800000000005</v>
      </c>
      <c r="C6396">
        <f>B6396*Solar!$B$2</f>
        <v>680.87452000000008</v>
      </c>
    </row>
    <row r="6397" spans="1:3" x14ac:dyDescent="0.35">
      <c r="A6397">
        <v>350.95800000000003</v>
      </c>
      <c r="B6397">
        <f t="shared" si="99"/>
        <v>3509.5800000000004</v>
      </c>
      <c r="C6397">
        <f>B6397*Solar!$B$2</f>
        <v>698.40642000000014</v>
      </c>
    </row>
    <row r="6398" spans="1:3" x14ac:dyDescent="0.35">
      <c r="A6398">
        <v>337.30200000000002</v>
      </c>
      <c r="B6398">
        <f t="shared" si="99"/>
        <v>3373.0200000000004</v>
      </c>
      <c r="C6398">
        <f>B6398*Solar!$B$2</f>
        <v>671.23098000000016</v>
      </c>
    </row>
    <row r="6399" spans="1:3" x14ac:dyDescent="0.35">
      <c r="A6399">
        <v>289.92200000000003</v>
      </c>
      <c r="B6399">
        <f t="shared" si="99"/>
        <v>2899.2200000000003</v>
      </c>
      <c r="C6399">
        <f>B6399*Solar!$B$2</f>
        <v>576.94478000000004</v>
      </c>
    </row>
    <row r="6400" spans="1:3" x14ac:dyDescent="0.35">
      <c r="A6400">
        <v>230.45099999999999</v>
      </c>
      <c r="B6400">
        <f t="shared" si="99"/>
        <v>2304.5099999999998</v>
      </c>
      <c r="C6400">
        <f>B6400*Solar!$B$2</f>
        <v>458.59748999999999</v>
      </c>
    </row>
    <row r="6401" spans="1:3" x14ac:dyDescent="0.35">
      <c r="A6401">
        <v>134.26499999999999</v>
      </c>
      <c r="B6401">
        <f t="shared" si="99"/>
        <v>1342.6499999999999</v>
      </c>
      <c r="C6401">
        <f>B6401*Solar!$B$2</f>
        <v>267.18734999999998</v>
      </c>
    </row>
    <row r="6402" spans="1:3" x14ac:dyDescent="0.35">
      <c r="A6402">
        <v>61.576000000000001</v>
      </c>
      <c r="B6402">
        <f t="shared" si="99"/>
        <v>615.76</v>
      </c>
      <c r="C6402">
        <f>B6402*Solar!$B$2</f>
        <v>122.53624000000001</v>
      </c>
    </row>
    <row r="6403" spans="1:3" x14ac:dyDescent="0.35">
      <c r="A6403">
        <v>5.6</v>
      </c>
      <c r="B6403">
        <f t="shared" ref="B6403:B6466" si="100">A6403*10</f>
        <v>56</v>
      </c>
      <c r="C6403">
        <f>B6403*Solar!$B$2</f>
        <v>11.144</v>
      </c>
    </row>
    <row r="6404" spans="1:3" x14ac:dyDescent="0.35">
      <c r="A6404">
        <v>0</v>
      </c>
      <c r="B6404">
        <f t="shared" si="100"/>
        <v>0</v>
      </c>
      <c r="C6404">
        <f>B6404*Solar!$B$2</f>
        <v>0</v>
      </c>
    </row>
    <row r="6405" spans="1:3" x14ac:dyDescent="0.35">
      <c r="A6405">
        <v>0</v>
      </c>
      <c r="B6405">
        <f t="shared" si="100"/>
        <v>0</v>
      </c>
      <c r="C6405">
        <f>B6405*Solar!$B$2</f>
        <v>0</v>
      </c>
    </row>
    <row r="6406" spans="1:3" x14ac:dyDescent="0.35">
      <c r="A6406">
        <v>0</v>
      </c>
      <c r="B6406">
        <f t="shared" si="100"/>
        <v>0</v>
      </c>
      <c r="C6406">
        <f>B6406*Solar!$B$2</f>
        <v>0</v>
      </c>
    </row>
    <row r="6407" spans="1:3" x14ac:dyDescent="0.35">
      <c r="A6407">
        <v>0</v>
      </c>
      <c r="B6407">
        <f t="shared" si="100"/>
        <v>0</v>
      </c>
      <c r="C6407">
        <f>B6407*Solar!$B$2</f>
        <v>0</v>
      </c>
    </row>
    <row r="6408" spans="1:3" x14ac:dyDescent="0.35">
      <c r="A6408">
        <v>0</v>
      </c>
      <c r="B6408">
        <f t="shared" si="100"/>
        <v>0</v>
      </c>
      <c r="C6408">
        <f>B6408*Solar!$B$2</f>
        <v>0</v>
      </c>
    </row>
    <row r="6409" spans="1:3" x14ac:dyDescent="0.35">
      <c r="A6409">
        <v>0</v>
      </c>
      <c r="B6409">
        <f t="shared" si="100"/>
        <v>0</v>
      </c>
      <c r="C6409">
        <f>B6409*Solar!$B$2</f>
        <v>0</v>
      </c>
    </row>
    <row r="6410" spans="1:3" x14ac:dyDescent="0.35">
      <c r="A6410">
        <v>0</v>
      </c>
      <c r="B6410">
        <f t="shared" si="100"/>
        <v>0</v>
      </c>
      <c r="C6410">
        <f>B6410*Solar!$B$2</f>
        <v>0</v>
      </c>
    </row>
    <row r="6411" spans="1:3" x14ac:dyDescent="0.35">
      <c r="A6411">
        <v>0</v>
      </c>
      <c r="B6411">
        <f t="shared" si="100"/>
        <v>0</v>
      </c>
      <c r="C6411">
        <f>B6411*Solar!$B$2</f>
        <v>0</v>
      </c>
    </row>
    <row r="6412" spans="1:3" x14ac:dyDescent="0.35">
      <c r="A6412">
        <v>2E-3</v>
      </c>
      <c r="B6412">
        <f t="shared" si="100"/>
        <v>0.02</v>
      </c>
      <c r="C6412">
        <f>B6412*Solar!$B$2</f>
        <v>3.98E-3</v>
      </c>
    </row>
    <row r="6413" spans="1:3" x14ac:dyDescent="0.35">
      <c r="A6413">
        <v>1.0999999999999999E-2</v>
      </c>
      <c r="B6413">
        <f t="shared" si="100"/>
        <v>0.10999999999999999</v>
      </c>
      <c r="C6413">
        <f>B6413*Solar!$B$2</f>
        <v>2.189E-2</v>
      </c>
    </row>
    <row r="6414" spans="1:3" x14ac:dyDescent="0.35">
      <c r="A6414">
        <v>1.2E-2</v>
      </c>
      <c r="B6414">
        <f t="shared" si="100"/>
        <v>0.12</v>
      </c>
      <c r="C6414">
        <f>B6414*Solar!$B$2</f>
        <v>2.3880000000000002E-2</v>
      </c>
    </row>
    <row r="6415" spans="1:3" x14ac:dyDescent="0.35">
      <c r="A6415">
        <v>5.8170000000000002</v>
      </c>
      <c r="B6415">
        <f t="shared" si="100"/>
        <v>58.17</v>
      </c>
      <c r="C6415">
        <f>B6415*Solar!$B$2</f>
        <v>11.575830000000002</v>
      </c>
    </row>
    <row r="6416" spans="1:3" x14ac:dyDescent="0.35">
      <c r="A6416">
        <v>58.798999999999999</v>
      </c>
      <c r="B6416">
        <f t="shared" si="100"/>
        <v>587.99</v>
      </c>
      <c r="C6416">
        <f>B6416*Solar!$B$2</f>
        <v>117.01001000000001</v>
      </c>
    </row>
    <row r="6417" spans="1:3" x14ac:dyDescent="0.35">
      <c r="A6417">
        <v>143.85900000000001</v>
      </c>
      <c r="B6417">
        <f t="shared" si="100"/>
        <v>1438.5900000000001</v>
      </c>
      <c r="C6417">
        <f>B6417*Solar!$B$2</f>
        <v>286.27941000000004</v>
      </c>
    </row>
    <row r="6418" spans="1:3" x14ac:dyDescent="0.35">
      <c r="A6418">
        <v>234.761</v>
      </c>
      <c r="B6418">
        <f t="shared" si="100"/>
        <v>2347.61</v>
      </c>
      <c r="C6418">
        <f>B6418*Solar!$B$2</f>
        <v>467.17439000000007</v>
      </c>
    </row>
    <row r="6419" spans="1:3" x14ac:dyDescent="0.35">
      <c r="A6419">
        <v>305.66899999999998</v>
      </c>
      <c r="B6419">
        <f t="shared" si="100"/>
        <v>3056.6899999999996</v>
      </c>
      <c r="C6419">
        <f>B6419*Solar!$B$2</f>
        <v>608.28130999999996</v>
      </c>
    </row>
    <row r="6420" spans="1:3" x14ac:dyDescent="0.35">
      <c r="A6420">
        <v>324.92</v>
      </c>
      <c r="B6420">
        <f t="shared" si="100"/>
        <v>3249.2000000000003</v>
      </c>
      <c r="C6420">
        <f>B6420*Solar!$B$2</f>
        <v>646.59080000000006</v>
      </c>
    </row>
    <row r="6421" spans="1:3" x14ac:dyDescent="0.35">
      <c r="A6421">
        <v>340.08699999999999</v>
      </c>
      <c r="B6421">
        <f t="shared" si="100"/>
        <v>3400.87</v>
      </c>
      <c r="C6421">
        <f>B6421*Solar!$B$2</f>
        <v>676.77313000000004</v>
      </c>
    </row>
    <row r="6422" spans="1:3" x14ac:dyDescent="0.35">
      <c r="A6422">
        <v>351.79399999999998</v>
      </c>
      <c r="B6422">
        <f t="shared" si="100"/>
        <v>3517.9399999999996</v>
      </c>
      <c r="C6422">
        <f>B6422*Solar!$B$2</f>
        <v>700.07006000000001</v>
      </c>
    </row>
    <row r="6423" spans="1:3" x14ac:dyDescent="0.35">
      <c r="A6423">
        <v>282.44400000000002</v>
      </c>
      <c r="B6423">
        <f t="shared" si="100"/>
        <v>2824.44</v>
      </c>
      <c r="C6423">
        <f>B6423*Solar!$B$2</f>
        <v>562.06356000000005</v>
      </c>
    </row>
    <row r="6424" spans="1:3" x14ac:dyDescent="0.35">
      <c r="A6424">
        <v>224.46899999999999</v>
      </c>
      <c r="B6424">
        <f t="shared" si="100"/>
        <v>2244.69</v>
      </c>
      <c r="C6424">
        <f>B6424*Solar!$B$2</f>
        <v>446.69331000000005</v>
      </c>
    </row>
    <row r="6425" spans="1:3" x14ac:dyDescent="0.35">
      <c r="A6425">
        <v>131.63300000000001</v>
      </c>
      <c r="B6425">
        <f t="shared" si="100"/>
        <v>1316.3300000000002</v>
      </c>
      <c r="C6425">
        <f>B6425*Solar!$B$2</f>
        <v>261.94967000000003</v>
      </c>
    </row>
    <row r="6426" spans="1:3" x14ac:dyDescent="0.35">
      <c r="A6426">
        <v>51.326000000000001</v>
      </c>
      <c r="B6426">
        <f t="shared" si="100"/>
        <v>513.26</v>
      </c>
      <c r="C6426">
        <f>B6426*Solar!$B$2</f>
        <v>102.13874</v>
      </c>
    </row>
    <row r="6427" spans="1:3" x14ac:dyDescent="0.35">
      <c r="A6427">
        <v>4.6280000000000001</v>
      </c>
      <c r="B6427">
        <f t="shared" si="100"/>
        <v>46.28</v>
      </c>
      <c r="C6427">
        <f>B6427*Solar!$B$2</f>
        <v>9.2097200000000008</v>
      </c>
    </row>
    <row r="6428" spans="1:3" x14ac:dyDescent="0.35">
      <c r="A6428">
        <v>0</v>
      </c>
      <c r="B6428">
        <f t="shared" si="100"/>
        <v>0</v>
      </c>
      <c r="C6428">
        <f>B6428*Solar!$B$2</f>
        <v>0</v>
      </c>
    </row>
    <row r="6429" spans="1:3" x14ac:dyDescent="0.35">
      <c r="A6429">
        <v>0</v>
      </c>
      <c r="B6429">
        <f t="shared" si="100"/>
        <v>0</v>
      </c>
      <c r="C6429">
        <f>B6429*Solar!$B$2</f>
        <v>0</v>
      </c>
    </row>
    <row r="6430" spans="1:3" x14ac:dyDescent="0.35">
      <c r="A6430">
        <v>0</v>
      </c>
      <c r="B6430">
        <f t="shared" si="100"/>
        <v>0</v>
      </c>
      <c r="C6430">
        <f>B6430*Solar!$B$2</f>
        <v>0</v>
      </c>
    </row>
    <row r="6431" spans="1:3" x14ac:dyDescent="0.35">
      <c r="A6431">
        <v>0</v>
      </c>
      <c r="B6431">
        <f t="shared" si="100"/>
        <v>0</v>
      </c>
      <c r="C6431">
        <f>B6431*Solar!$B$2</f>
        <v>0</v>
      </c>
    </row>
    <row r="6432" spans="1:3" x14ac:dyDescent="0.35">
      <c r="A6432">
        <v>0</v>
      </c>
      <c r="B6432">
        <f t="shared" si="100"/>
        <v>0</v>
      </c>
      <c r="C6432">
        <f>B6432*Solar!$B$2</f>
        <v>0</v>
      </c>
    </row>
    <row r="6433" spans="1:3" x14ac:dyDescent="0.35">
      <c r="A6433">
        <v>0</v>
      </c>
      <c r="B6433">
        <f t="shared" si="100"/>
        <v>0</v>
      </c>
      <c r="C6433">
        <f>B6433*Solar!$B$2</f>
        <v>0</v>
      </c>
    </row>
    <row r="6434" spans="1:3" x14ac:dyDescent="0.35">
      <c r="A6434">
        <v>0</v>
      </c>
      <c r="B6434">
        <f t="shared" si="100"/>
        <v>0</v>
      </c>
      <c r="C6434">
        <f>B6434*Solar!$B$2</f>
        <v>0</v>
      </c>
    </row>
    <row r="6435" spans="1:3" x14ac:dyDescent="0.35">
      <c r="A6435">
        <v>2E-3</v>
      </c>
      <c r="B6435">
        <f t="shared" si="100"/>
        <v>0.02</v>
      </c>
      <c r="C6435">
        <f>B6435*Solar!$B$2</f>
        <v>3.98E-3</v>
      </c>
    </row>
    <row r="6436" spans="1:3" x14ac:dyDescent="0.35">
      <c r="A6436">
        <v>0</v>
      </c>
      <c r="B6436">
        <f t="shared" si="100"/>
        <v>0</v>
      </c>
      <c r="C6436">
        <f>B6436*Solar!$B$2</f>
        <v>0</v>
      </c>
    </row>
    <row r="6437" spans="1:3" x14ac:dyDescent="0.35">
      <c r="A6437">
        <v>0</v>
      </c>
      <c r="B6437">
        <f t="shared" si="100"/>
        <v>0</v>
      </c>
      <c r="C6437">
        <f>B6437*Solar!$B$2</f>
        <v>0</v>
      </c>
    </row>
    <row r="6438" spans="1:3" x14ac:dyDescent="0.35">
      <c r="A6438">
        <v>0</v>
      </c>
      <c r="B6438">
        <f t="shared" si="100"/>
        <v>0</v>
      </c>
      <c r="C6438">
        <f>B6438*Solar!$B$2</f>
        <v>0</v>
      </c>
    </row>
    <row r="6439" spans="1:3" x14ac:dyDescent="0.35">
      <c r="A6439">
        <v>3.7109999999999999</v>
      </c>
      <c r="B6439">
        <f t="shared" si="100"/>
        <v>37.11</v>
      </c>
      <c r="C6439">
        <f>B6439*Solar!$B$2</f>
        <v>7.3848900000000004</v>
      </c>
    </row>
    <row r="6440" spans="1:3" x14ac:dyDescent="0.35">
      <c r="A6440">
        <v>45.735999999999997</v>
      </c>
      <c r="B6440">
        <f t="shared" si="100"/>
        <v>457.35999999999996</v>
      </c>
      <c r="C6440">
        <f>B6440*Solar!$B$2</f>
        <v>91.01464</v>
      </c>
    </row>
    <row r="6441" spans="1:3" x14ac:dyDescent="0.35">
      <c r="A6441">
        <v>115.05500000000001</v>
      </c>
      <c r="B6441">
        <f t="shared" si="100"/>
        <v>1150.5500000000002</v>
      </c>
      <c r="C6441">
        <f>B6441*Solar!$B$2</f>
        <v>228.95945000000006</v>
      </c>
    </row>
    <row r="6442" spans="1:3" x14ac:dyDescent="0.35">
      <c r="A6442">
        <v>199.09399999999999</v>
      </c>
      <c r="B6442">
        <f t="shared" si="100"/>
        <v>1990.94</v>
      </c>
      <c r="C6442">
        <f>B6442*Solar!$B$2</f>
        <v>396.19706000000002</v>
      </c>
    </row>
    <row r="6443" spans="1:3" x14ac:dyDescent="0.35">
      <c r="A6443">
        <v>259.54599999999999</v>
      </c>
      <c r="B6443">
        <f t="shared" si="100"/>
        <v>2595.46</v>
      </c>
      <c r="C6443">
        <f>B6443*Solar!$B$2</f>
        <v>516.49653999999998</v>
      </c>
    </row>
    <row r="6444" spans="1:3" x14ac:dyDescent="0.35">
      <c r="A6444">
        <v>299.11399999999998</v>
      </c>
      <c r="B6444">
        <f t="shared" si="100"/>
        <v>2991.14</v>
      </c>
      <c r="C6444">
        <f>B6444*Solar!$B$2</f>
        <v>595.23685999999998</v>
      </c>
    </row>
    <row r="6445" spans="1:3" x14ac:dyDescent="0.35">
      <c r="A6445">
        <v>303.577</v>
      </c>
      <c r="B6445">
        <f t="shared" si="100"/>
        <v>3035.77</v>
      </c>
      <c r="C6445">
        <f>B6445*Solar!$B$2</f>
        <v>604.11823000000004</v>
      </c>
    </row>
    <row r="6446" spans="1:3" x14ac:dyDescent="0.35">
      <c r="A6446">
        <v>285.21899999999999</v>
      </c>
      <c r="B6446">
        <f t="shared" si="100"/>
        <v>2852.19</v>
      </c>
      <c r="C6446">
        <f>B6446*Solar!$B$2</f>
        <v>567.58581000000004</v>
      </c>
    </row>
    <row r="6447" spans="1:3" x14ac:dyDescent="0.35">
      <c r="A6447">
        <v>236.34700000000001</v>
      </c>
      <c r="B6447">
        <f t="shared" si="100"/>
        <v>2363.4700000000003</v>
      </c>
      <c r="C6447">
        <f>B6447*Solar!$B$2</f>
        <v>470.33053000000007</v>
      </c>
    </row>
    <row r="6448" spans="1:3" x14ac:dyDescent="0.35">
      <c r="A6448">
        <v>188.405</v>
      </c>
      <c r="B6448">
        <f t="shared" si="100"/>
        <v>1884.05</v>
      </c>
      <c r="C6448">
        <f>B6448*Solar!$B$2</f>
        <v>374.92595</v>
      </c>
    </row>
    <row r="6449" spans="1:3" x14ac:dyDescent="0.35">
      <c r="A6449">
        <v>117.27500000000001</v>
      </c>
      <c r="B6449">
        <f t="shared" si="100"/>
        <v>1172.75</v>
      </c>
      <c r="C6449">
        <f>B6449*Solar!$B$2</f>
        <v>233.37725</v>
      </c>
    </row>
    <row r="6450" spans="1:3" x14ac:dyDescent="0.35">
      <c r="A6450">
        <v>46.518000000000001</v>
      </c>
      <c r="B6450">
        <f t="shared" si="100"/>
        <v>465.18</v>
      </c>
      <c r="C6450">
        <f>B6450*Solar!$B$2</f>
        <v>92.570820000000012</v>
      </c>
    </row>
    <row r="6451" spans="1:3" x14ac:dyDescent="0.35">
      <c r="A6451">
        <v>3.37</v>
      </c>
      <c r="B6451">
        <f t="shared" si="100"/>
        <v>33.700000000000003</v>
      </c>
      <c r="C6451">
        <f>B6451*Solar!$B$2</f>
        <v>6.7063000000000006</v>
      </c>
    </row>
    <row r="6452" spans="1:3" x14ac:dyDescent="0.35">
      <c r="A6452">
        <v>0</v>
      </c>
      <c r="B6452">
        <f t="shared" si="100"/>
        <v>0</v>
      </c>
      <c r="C6452">
        <f>B6452*Solar!$B$2</f>
        <v>0</v>
      </c>
    </row>
    <row r="6453" spans="1:3" x14ac:dyDescent="0.35">
      <c r="A6453">
        <v>0</v>
      </c>
      <c r="B6453">
        <f t="shared" si="100"/>
        <v>0</v>
      </c>
      <c r="C6453">
        <f>B6453*Solar!$B$2</f>
        <v>0</v>
      </c>
    </row>
    <row r="6454" spans="1:3" x14ac:dyDescent="0.35">
      <c r="A6454">
        <v>0</v>
      </c>
      <c r="B6454">
        <f t="shared" si="100"/>
        <v>0</v>
      </c>
      <c r="C6454">
        <f>B6454*Solar!$B$2</f>
        <v>0</v>
      </c>
    </row>
    <row r="6455" spans="1:3" x14ac:dyDescent="0.35">
      <c r="A6455">
        <v>0</v>
      </c>
      <c r="B6455">
        <f t="shared" si="100"/>
        <v>0</v>
      </c>
      <c r="C6455">
        <f>B6455*Solar!$B$2</f>
        <v>0</v>
      </c>
    </row>
    <row r="6456" spans="1:3" x14ac:dyDescent="0.35">
      <c r="A6456">
        <v>0</v>
      </c>
      <c r="B6456">
        <f t="shared" si="100"/>
        <v>0</v>
      </c>
      <c r="C6456">
        <f>B6456*Solar!$B$2</f>
        <v>0</v>
      </c>
    </row>
    <row r="6457" spans="1:3" x14ac:dyDescent="0.35">
      <c r="A6457">
        <v>0</v>
      </c>
      <c r="B6457">
        <f t="shared" si="100"/>
        <v>0</v>
      </c>
      <c r="C6457">
        <f>B6457*Solar!$B$2</f>
        <v>0</v>
      </c>
    </row>
    <row r="6458" spans="1:3" x14ac:dyDescent="0.35">
      <c r="A6458">
        <v>0</v>
      </c>
      <c r="B6458">
        <f t="shared" si="100"/>
        <v>0</v>
      </c>
      <c r="C6458">
        <f>B6458*Solar!$B$2</f>
        <v>0</v>
      </c>
    </row>
    <row r="6459" spans="1:3" x14ac:dyDescent="0.35">
      <c r="A6459">
        <v>0</v>
      </c>
      <c r="B6459">
        <f t="shared" si="100"/>
        <v>0</v>
      </c>
      <c r="C6459">
        <f>B6459*Solar!$B$2</f>
        <v>0</v>
      </c>
    </row>
    <row r="6460" spans="1:3" x14ac:dyDescent="0.35">
      <c r="A6460">
        <v>0</v>
      </c>
      <c r="B6460">
        <f t="shared" si="100"/>
        <v>0</v>
      </c>
      <c r="C6460">
        <f>B6460*Solar!$B$2</f>
        <v>0</v>
      </c>
    </row>
    <row r="6461" spans="1:3" x14ac:dyDescent="0.35">
      <c r="A6461">
        <v>0</v>
      </c>
      <c r="B6461">
        <f t="shared" si="100"/>
        <v>0</v>
      </c>
      <c r="C6461">
        <f>B6461*Solar!$B$2</f>
        <v>0</v>
      </c>
    </row>
    <row r="6462" spans="1:3" x14ac:dyDescent="0.35">
      <c r="A6462">
        <v>2E-3</v>
      </c>
      <c r="B6462">
        <f t="shared" si="100"/>
        <v>0.02</v>
      </c>
      <c r="C6462">
        <f>B6462*Solar!$B$2</f>
        <v>3.98E-3</v>
      </c>
    </row>
    <row r="6463" spans="1:3" x14ac:dyDescent="0.35">
      <c r="A6463">
        <v>3.88</v>
      </c>
      <c r="B6463">
        <f t="shared" si="100"/>
        <v>38.799999999999997</v>
      </c>
      <c r="C6463">
        <f>B6463*Solar!$B$2</f>
        <v>7.7211999999999996</v>
      </c>
    </row>
    <row r="6464" spans="1:3" x14ac:dyDescent="0.35">
      <c r="A6464">
        <v>51.148000000000003</v>
      </c>
      <c r="B6464">
        <f t="shared" si="100"/>
        <v>511.48</v>
      </c>
      <c r="C6464">
        <f>B6464*Solar!$B$2</f>
        <v>101.78452000000001</v>
      </c>
    </row>
    <row r="6465" spans="1:3" x14ac:dyDescent="0.35">
      <c r="A6465">
        <v>133.84200000000001</v>
      </c>
      <c r="B6465">
        <f t="shared" si="100"/>
        <v>1338.42</v>
      </c>
      <c r="C6465">
        <f>B6465*Solar!$B$2</f>
        <v>266.34558000000004</v>
      </c>
    </row>
    <row r="6466" spans="1:3" x14ac:dyDescent="0.35">
      <c r="A6466">
        <v>213.07900000000001</v>
      </c>
      <c r="B6466">
        <f t="shared" si="100"/>
        <v>2130.79</v>
      </c>
      <c r="C6466">
        <f>B6466*Solar!$B$2</f>
        <v>424.02721000000003</v>
      </c>
    </row>
    <row r="6467" spans="1:3" x14ac:dyDescent="0.35">
      <c r="A6467">
        <v>289.80099999999999</v>
      </c>
      <c r="B6467">
        <f t="shared" ref="B6467:B6530" si="101">A6467*10</f>
        <v>2898.0099999999998</v>
      </c>
      <c r="C6467">
        <f>B6467*Solar!$B$2</f>
        <v>576.70398999999998</v>
      </c>
    </row>
    <row r="6468" spans="1:3" x14ac:dyDescent="0.35">
      <c r="A6468">
        <v>315.541</v>
      </c>
      <c r="B6468">
        <f t="shared" si="101"/>
        <v>3155.41</v>
      </c>
      <c r="C6468">
        <f>B6468*Solar!$B$2</f>
        <v>627.92659000000003</v>
      </c>
    </row>
    <row r="6469" spans="1:3" x14ac:dyDescent="0.35">
      <c r="A6469">
        <v>307.69400000000002</v>
      </c>
      <c r="B6469">
        <f t="shared" si="101"/>
        <v>3076.94</v>
      </c>
      <c r="C6469">
        <f>B6469*Solar!$B$2</f>
        <v>612.31106</v>
      </c>
    </row>
    <row r="6470" spans="1:3" x14ac:dyDescent="0.35">
      <c r="A6470">
        <v>296.13799999999998</v>
      </c>
      <c r="B6470">
        <f t="shared" si="101"/>
        <v>2961.3799999999997</v>
      </c>
      <c r="C6470">
        <f>B6470*Solar!$B$2</f>
        <v>589.31461999999999</v>
      </c>
    </row>
    <row r="6471" spans="1:3" x14ac:dyDescent="0.35">
      <c r="A6471">
        <v>256.07400000000001</v>
      </c>
      <c r="B6471">
        <f t="shared" si="101"/>
        <v>2560.7400000000002</v>
      </c>
      <c r="C6471">
        <f>B6471*Solar!$B$2</f>
        <v>509.58726000000007</v>
      </c>
    </row>
    <row r="6472" spans="1:3" x14ac:dyDescent="0.35">
      <c r="A6472">
        <v>202.29900000000001</v>
      </c>
      <c r="B6472">
        <f t="shared" si="101"/>
        <v>2022.99</v>
      </c>
      <c r="C6472">
        <f>B6472*Solar!$B$2</f>
        <v>402.57501000000002</v>
      </c>
    </row>
    <row r="6473" spans="1:3" x14ac:dyDescent="0.35">
      <c r="A6473">
        <v>124.387</v>
      </c>
      <c r="B6473">
        <f t="shared" si="101"/>
        <v>1243.8699999999999</v>
      </c>
      <c r="C6473">
        <f>B6473*Solar!$B$2</f>
        <v>247.53012999999999</v>
      </c>
    </row>
    <row r="6474" spans="1:3" x14ac:dyDescent="0.35">
      <c r="A6474">
        <v>48.125</v>
      </c>
      <c r="B6474">
        <f t="shared" si="101"/>
        <v>481.25</v>
      </c>
      <c r="C6474">
        <f>B6474*Solar!$B$2</f>
        <v>95.768750000000011</v>
      </c>
    </row>
    <row r="6475" spans="1:3" x14ac:dyDescent="0.35">
      <c r="A6475">
        <v>2.4529999999999998</v>
      </c>
      <c r="B6475">
        <f t="shared" si="101"/>
        <v>24.529999999999998</v>
      </c>
      <c r="C6475">
        <f>B6475*Solar!$B$2</f>
        <v>4.8814700000000002</v>
      </c>
    </row>
    <row r="6476" spans="1:3" x14ac:dyDescent="0.35">
      <c r="A6476">
        <v>0</v>
      </c>
      <c r="B6476">
        <f t="shared" si="101"/>
        <v>0</v>
      </c>
      <c r="C6476">
        <f>B6476*Solar!$B$2</f>
        <v>0</v>
      </c>
    </row>
    <row r="6477" spans="1:3" x14ac:dyDescent="0.35">
      <c r="A6477">
        <v>0</v>
      </c>
      <c r="B6477">
        <f t="shared" si="101"/>
        <v>0</v>
      </c>
      <c r="C6477">
        <f>B6477*Solar!$B$2</f>
        <v>0</v>
      </c>
    </row>
    <row r="6478" spans="1:3" x14ac:dyDescent="0.35">
      <c r="A6478">
        <v>0</v>
      </c>
      <c r="B6478">
        <f t="shared" si="101"/>
        <v>0</v>
      </c>
      <c r="C6478">
        <f>B6478*Solar!$B$2</f>
        <v>0</v>
      </c>
    </row>
    <row r="6479" spans="1:3" x14ac:dyDescent="0.35">
      <c r="A6479">
        <v>0</v>
      </c>
      <c r="B6479">
        <f t="shared" si="101"/>
        <v>0</v>
      </c>
      <c r="C6479">
        <f>B6479*Solar!$B$2</f>
        <v>0</v>
      </c>
    </row>
    <row r="6480" spans="1:3" x14ac:dyDescent="0.35">
      <c r="A6480">
        <v>0</v>
      </c>
      <c r="B6480">
        <f t="shared" si="101"/>
        <v>0</v>
      </c>
      <c r="C6480">
        <f>B6480*Solar!$B$2</f>
        <v>0</v>
      </c>
    </row>
    <row r="6481" spans="1:3" x14ac:dyDescent="0.35">
      <c r="A6481">
        <v>0</v>
      </c>
      <c r="B6481">
        <f t="shared" si="101"/>
        <v>0</v>
      </c>
      <c r="C6481">
        <f>B6481*Solar!$B$2</f>
        <v>0</v>
      </c>
    </row>
    <row r="6482" spans="1:3" x14ac:dyDescent="0.35">
      <c r="A6482">
        <v>2E-3</v>
      </c>
      <c r="B6482">
        <f t="shared" si="101"/>
        <v>0.02</v>
      </c>
      <c r="C6482">
        <f>B6482*Solar!$B$2</f>
        <v>3.98E-3</v>
      </c>
    </row>
    <row r="6483" spans="1:3" x14ac:dyDescent="0.35">
      <c r="A6483">
        <v>0</v>
      </c>
      <c r="B6483">
        <f t="shared" si="101"/>
        <v>0</v>
      </c>
      <c r="C6483">
        <f>B6483*Solar!$B$2</f>
        <v>0</v>
      </c>
    </row>
    <row r="6484" spans="1:3" x14ac:dyDescent="0.35">
      <c r="A6484">
        <v>0</v>
      </c>
      <c r="B6484">
        <f t="shared" si="101"/>
        <v>0</v>
      </c>
      <c r="C6484">
        <f>B6484*Solar!$B$2</f>
        <v>0</v>
      </c>
    </row>
    <row r="6485" spans="1:3" x14ac:dyDescent="0.35">
      <c r="A6485">
        <v>0</v>
      </c>
      <c r="B6485">
        <f t="shared" si="101"/>
        <v>0</v>
      </c>
      <c r="C6485">
        <f>B6485*Solar!$B$2</f>
        <v>0</v>
      </c>
    </row>
    <row r="6486" spans="1:3" x14ac:dyDescent="0.35">
      <c r="A6486">
        <v>0</v>
      </c>
      <c r="B6486">
        <f t="shared" si="101"/>
        <v>0</v>
      </c>
      <c r="C6486">
        <f>B6486*Solar!$B$2</f>
        <v>0</v>
      </c>
    </row>
    <row r="6487" spans="1:3" x14ac:dyDescent="0.35">
      <c r="A6487">
        <v>3.5960000000000001</v>
      </c>
      <c r="B6487">
        <f t="shared" si="101"/>
        <v>35.96</v>
      </c>
      <c r="C6487">
        <f>B6487*Solar!$B$2</f>
        <v>7.1560400000000008</v>
      </c>
    </row>
    <row r="6488" spans="1:3" x14ac:dyDescent="0.35">
      <c r="A6488">
        <v>48.1</v>
      </c>
      <c r="B6488">
        <f t="shared" si="101"/>
        <v>481</v>
      </c>
      <c r="C6488">
        <f>B6488*Solar!$B$2</f>
        <v>95.719000000000008</v>
      </c>
    </row>
    <row r="6489" spans="1:3" x14ac:dyDescent="0.35">
      <c r="A6489">
        <v>121.46</v>
      </c>
      <c r="B6489">
        <f t="shared" si="101"/>
        <v>1214.5999999999999</v>
      </c>
      <c r="C6489">
        <f>B6489*Solar!$B$2</f>
        <v>241.7054</v>
      </c>
    </row>
    <row r="6490" spans="1:3" x14ac:dyDescent="0.35">
      <c r="A6490">
        <v>202.25899999999999</v>
      </c>
      <c r="B6490">
        <f t="shared" si="101"/>
        <v>2022.59</v>
      </c>
      <c r="C6490">
        <f>B6490*Solar!$B$2</f>
        <v>402.49540999999999</v>
      </c>
    </row>
    <row r="6491" spans="1:3" x14ac:dyDescent="0.35">
      <c r="A6491">
        <v>297.50299999999999</v>
      </c>
      <c r="B6491">
        <f t="shared" si="101"/>
        <v>2975.0299999999997</v>
      </c>
      <c r="C6491">
        <f>B6491*Solar!$B$2</f>
        <v>592.03097000000002</v>
      </c>
    </row>
    <row r="6492" spans="1:3" x14ac:dyDescent="0.35">
      <c r="A6492">
        <v>364.065</v>
      </c>
      <c r="B6492">
        <f t="shared" si="101"/>
        <v>3640.65</v>
      </c>
      <c r="C6492">
        <f>B6492*Solar!$B$2</f>
        <v>724.48935000000006</v>
      </c>
    </row>
    <row r="6493" spans="1:3" x14ac:dyDescent="0.35">
      <c r="A6493">
        <v>378.14</v>
      </c>
      <c r="B6493">
        <f t="shared" si="101"/>
        <v>3781.3999999999996</v>
      </c>
      <c r="C6493">
        <f>B6493*Solar!$B$2</f>
        <v>752.49860000000001</v>
      </c>
    </row>
    <row r="6494" spans="1:3" x14ac:dyDescent="0.35">
      <c r="A6494">
        <v>347.86</v>
      </c>
      <c r="B6494">
        <f t="shared" si="101"/>
        <v>3478.6000000000004</v>
      </c>
      <c r="C6494">
        <f>B6494*Solar!$B$2</f>
        <v>692.24140000000011</v>
      </c>
    </row>
    <row r="6495" spans="1:3" x14ac:dyDescent="0.35">
      <c r="A6495">
        <v>284.45299999999997</v>
      </c>
      <c r="B6495">
        <f t="shared" si="101"/>
        <v>2844.5299999999997</v>
      </c>
      <c r="C6495">
        <f>B6495*Solar!$B$2</f>
        <v>566.06146999999999</v>
      </c>
    </row>
    <row r="6496" spans="1:3" x14ac:dyDescent="0.35">
      <c r="A6496">
        <v>201.39</v>
      </c>
      <c r="B6496">
        <f t="shared" si="101"/>
        <v>2013.8999999999999</v>
      </c>
      <c r="C6496">
        <f>B6496*Solar!$B$2</f>
        <v>400.76609999999999</v>
      </c>
    </row>
    <row r="6497" spans="1:3" x14ac:dyDescent="0.35">
      <c r="A6497">
        <v>129.608</v>
      </c>
      <c r="B6497">
        <f t="shared" si="101"/>
        <v>1296.08</v>
      </c>
      <c r="C6497">
        <f>B6497*Solar!$B$2</f>
        <v>257.91991999999999</v>
      </c>
    </row>
    <row r="6498" spans="1:3" x14ac:dyDescent="0.35">
      <c r="A6498">
        <v>46.137999999999998</v>
      </c>
      <c r="B6498">
        <f t="shared" si="101"/>
        <v>461.38</v>
      </c>
      <c r="C6498">
        <f>B6498*Solar!$B$2</f>
        <v>91.814620000000005</v>
      </c>
    </row>
    <row r="6499" spans="1:3" x14ac:dyDescent="0.35">
      <c r="A6499">
        <v>2.1219999999999999</v>
      </c>
      <c r="B6499">
        <f t="shared" si="101"/>
        <v>21.22</v>
      </c>
      <c r="C6499">
        <f>B6499*Solar!$B$2</f>
        <v>4.2227800000000002</v>
      </c>
    </row>
    <row r="6500" spans="1:3" x14ac:dyDescent="0.35">
      <c r="A6500">
        <v>0</v>
      </c>
      <c r="B6500">
        <f t="shared" si="101"/>
        <v>0</v>
      </c>
      <c r="C6500">
        <f>B6500*Solar!$B$2</f>
        <v>0</v>
      </c>
    </row>
    <row r="6501" spans="1:3" x14ac:dyDescent="0.35">
      <c r="A6501">
        <v>0</v>
      </c>
      <c r="B6501">
        <f t="shared" si="101"/>
        <v>0</v>
      </c>
      <c r="C6501">
        <f>B6501*Solar!$B$2</f>
        <v>0</v>
      </c>
    </row>
    <row r="6502" spans="1:3" x14ac:dyDescent="0.35">
      <c r="A6502">
        <v>0</v>
      </c>
      <c r="B6502">
        <f t="shared" si="101"/>
        <v>0</v>
      </c>
      <c r="C6502">
        <f>B6502*Solar!$B$2</f>
        <v>0</v>
      </c>
    </row>
    <row r="6503" spans="1:3" x14ac:dyDescent="0.35">
      <c r="A6503">
        <v>0</v>
      </c>
      <c r="B6503">
        <f t="shared" si="101"/>
        <v>0</v>
      </c>
      <c r="C6503">
        <f>B6503*Solar!$B$2</f>
        <v>0</v>
      </c>
    </row>
    <row r="6504" spans="1:3" x14ac:dyDescent="0.35">
      <c r="A6504">
        <v>0</v>
      </c>
      <c r="B6504">
        <f t="shared" si="101"/>
        <v>0</v>
      </c>
      <c r="C6504">
        <f>B6504*Solar!$B$2</f>
        <v>0</v>
      </c>
    </row>
    <row r="6505" spans="1:3" x14ac:dyDescent="0.35">
      <c r="A6505">
        <v>0</v>
      </c>
      <c r="B6505">
        <f t="shared" si="101"/>
        <v>0</v>
      </c>
      <c r="C6505">
        <f>B6505*Solar!$B$2</f>
        <v>0</v>
      </c>
    </row>
    <row r="6506" spans="1:3" x14ac:dyDescent="0.35">
      <c r="A6506">
        <v>0</v>
      </c>
      <c r="B6506">
        <f t="shared" si="101"/>
        <v>0</v>
      </c>
      <c r="C6506">
        <f>B6506*Solar!$B$2</f>
        <v>0</v>
      </c>
    </row>
    <row r="6507" spans="1:3" x14ac:dyDescent="0.35">
      <c r="A6507">
        <v>0</v>
      </c>
      <c r="B6507">
        <f t="shared" si="101"/>
        <v>0</v>
      </c>
      <c r="C6507">
        <f>B6507*Solar!$B$2</f>
        <v>0</v>
      </c>
    </row>
    <row r="6508" spans="1:3" x14ac:dyDescent="0.35">
      <c r="A6508">
        <v>0</v>
      </c>
      <c r="B6508">
        <f t="shared" si="101"/>
        <v>0</v>
      </c>
      <c r="C6508">
        <f>B6508*Solar!$B$2</f>
        <v>0</v>
      </c>
    </row>
    <row r="6509" spans="1:3" x14ac:dyDescent="0.35">
      <c r="A6509">
        <v>0</v>
      </c>
      <c r="B6509">
        <f t="shared" si="101"/>
        <v>0</v>
      </c>
      <c r="C6509">
        <f>B6509*Solar!$B$2</f>
        <v>0</v>
      </c>
    </row>
    <row r="6510" spans="1:3" x14ac:dyDescent="0.35">
      <c r="A6510">
        <v>2E-3</v>
      </c>
      <c r="B6510">
        <f t="shared" si="101"/>
        <v>0.02</v>
      </c>
      <c r="C6510">
        <f>B6510*Solar!$B$2</f>
        <v>3.98E-3</v>
      </c>
    </row>
    <row r="6511" spans="1:3" x14ac:dyDescent="0.35">
      <c r="A6511">
        <v>3.234</v>
      </c>
      <c r="B6511">
        <f t="shared" si="101"/>
        <v>32.340000000000003</v>
      </c>
      <c r="C6511">
        <f>B6511*Solar!$B$2</f>
        <v>6.4356600000000013</v>
      </c>
    </row>
    <row r="6512" spans="1:3" x14ac:dyDescent="0.35">
      <c r="A6512">
        <v>37.700000000000003</v>
      </c>
      <c r="B6512">
        <f t="shared" si="101"/>
        <v>377</v>
      </c>
      <c r="C6512">
        <f>B6512*Solar!$B$2</f>
        <v>75.02300000000001</v>
      </c>
    </row>
    <row r="6513" spans="1:3" x14ac:dyDescent="0.35">
      <c r="A6513">
        <v>107.09399999999999</v>
      </c>
      <c r="B6513">
        <f t="shared" si="101"/>
        <v>1070.94</v>
      </c>
      <c r="C6513">
        <f>B6513*Solar!$B$2</f>
        <v>213.11706000000001</v>
      </c>
    </row>
    <row r="6514" spans="1:3" x14ac:dyDescent="0.35">
      <c r="A6514">
        <v>180.60599999999999</v>
      </c>
      <c r="B6514">
        <f t="shared" si="101"/>
        <v>1806.06</v>
      </c>
      <c r="C6514">
        <f>B6514*Solar!$B$2</f>
        <v>359.40593999999999</v>
      </c>
    </row>
    <row r="6515" spans="1:3" x14ac:dyDescent="0.35">
      <c r="A6515">
        <v>259.68</v>
      </c>
      <c r="B6515">
        <f t="shared" si="101"/>
        <v>2596.8000000000002</v>
      </c>
      <c r="C6515">
        <f>B6515*Solar!$B$2</f>
        <v>516.7632000000001</v>
      </c>
    </row>
    <row r="6516" spans="1:3" x14ac:dyDescent="0.35">
      <c r="A6516">
        <v>316.84699999999998</v>
      </c>
      <c r="B6516">
        <f t="shared" si="101"/>
        <v>3168.47</v>
      </c>
      <c r="C6516">
        <f>B6516*Solar!$B$2</f>
        <v>630.52553</v>
      </c>
    </row>
    <row r="6517" spans="1:3" x14ac:dyDescent="0.35">
      <c r="A6517">
        <v>327.858</v>
      </c>
      <c r="B6517">
        <f t="shared" si="101"/>
        <v>3278.58</v>
      </c>
      <c r="C6517">
        <f>B6517*Solar!$B$2</f>
        <v>652.43741999999997</v>
      </c>
    </row>
    <row r="6518" spans="1:3" x14ac:dyDescent="0.35">
      <c r="A6518">
        <v>307.40800000000002</v>
      </c>
      <c r="B6518">
        <f t="shared" si="101"/>
        <v>3074.08</v>
      </c>
      <c r="C6518">
        <f>B6518*Solar!$B$2</f>
        <v>611.74192000000005</v>
      </c>
    </row>
    <row r="6519" spans="1:3" x14ac:dyDescent="0.35">
      <c r="A6519">
        <v>256.80900000000003</v>
      </c>
      <c r="B6519">
        <f t="shared" si="101"/>
        <v>2568.09</v>
      </c>
      <c r="C6519">
        <f>B6519*Solar!$B$2</f>
        <v>511.04991000000007</v>
      </c>
    </row>
    <row r="6520" spans="1:3" x14ac:dyDescent="0.35">
      <c r="A6520">
        <v>188.47499999999999</v>
      </c>
      <c r="B6520">
        <f t="shared" si="101"/>
        <v>1884.75</v>
      </c>
      <c r="C6520">
        <f>B6520*Solar!$B$2</f>
        <v>375.06524999999999</v>
      </c>
    </row>
    <row r="6521" spans="1:3" x14ac:dyDescent="0.35">
      <c r="A6521">
        <v>114.236</v>
      </c>
      <c r="B6521">
        <f t="shared" si="101"/>
        <v>1142.3600000000001</v>
      </c>
      <c r="C6521">
        <f>B6521*Solar!$B$2</f>
        <v>227.32964000000004</v>
      </c>
    </row>
    <row r="6522" spans="1:3" x14ac:dyDescent="0.35">
      <c r="A6522">
        <v>37.558</v>
      </c>
      <c r="B6522">
        <f t="shared" si="101"/>
        <v>375.58</v>
      </c>
      <c r="C6522">
        <f>B6522*Solar!$B$2</f>
        <v>74.74042</v>
      </c>
    </row>
    <row r="6523" spans="1:3" x14ac:dyDescent="0.35">
      <c r="A6523">
        <v>1.25</v>
      </c>
      <c r="B6523">
        <f t="shared" si="101"/>
        <v>12.5</v>
      </c>
      <c r="C6523">
        <f>B6523*Solar!$B$2</f>
        <v>2.4875000000000003</v>
      </c>
    </row>
    <row r="6524" spans="1:3" x14ac:dyDescent="0.35">
      <c r="A6524">
        <v>0</v>
      </c>
      <c r="B6524">
        <f t="shared" si="101"/>
        <v>0</v>
      </c>
      <c r="C6524">
        <f>B6524*Solar!$B$2</f>
        <v>0</v>
      </c>
    </row>
    <row r="6525" spans="1:3" x14ac:dyDescent="0.35">
      <c r="A6525">
        <v>0</v>
      </c>
      <c r="B6525">
        <f t="shared" si="101"/>
        <v>0</v>
      </c>
      <c r="C6525">
        <f>B6525*Solar!$B$2</f>
        <v>0</v>
      </c>
    </row>
    <row r="6526" spans="1:3" x14ac:dyDescent="0.35">
      <c r="A6526">
        <v>0</v>
      </c>
      <c r="B6526">
        <f t="shared" si="101"/>
        <v>0</v>
      </c>
      <c r="C6526">
        <f>B6526*Solar!$B$2</f>
        <v>0</v>
      </c>
    </row>
    <row r="6527" spans="1:3" x14ac:dyDescent="0.35">
      <c r="A6527">
        <v>0</v>
      </c>
      <c r="B6527">
        <f t="shared" si="101"/>
        <v>0</v>
      </c>
      <c r="C6527">
        <f>B6527*Solar!$B$2</f>
        <v>0</v>
      </c>
    </row>
    <row r="6528" spans="1:3" x14ac:dyDescent="0.35">
      <c r="A6528">
        <v>0</v>
      </c>
      <c r="B6528">
        <f t="shared" si="101"/>
        <v>0</v>
      </c>
      <c r="C6528">
        <f>B6528*Solar!$B$2</f>
        <v>0</v>
      </c>
    </row>
    <row r="6529" spans="1:3" x14ac:dyDescent="0.35">
      <c r="A6529">
        <v>6.0000000000000001E-3</v>
      </c>
      <c r="B6529">
        <f t="shared" si="101"/>
        <v>0.06</v>
      </c>
      <c r="C6529">
        <f>B6529*Solar!$B$2</f>
        <v>1.1940000000000001E-2</v>
      </c>
    </row>
    <row r="6530" spans="1:3" x14ac:dyDescent="0.35">
      <c r="A6530">
        <v>4.0000000000000001E-3</v>
      </c>
      <c r="B6530">
        <f t="shared" si="101"/>
        <v>0.04</v>
      </c>
      <c r="C6530">
        <f>B6530*Solar!$B$2</f>
        <v>7.9600000000000001E-3</v>
      </c>
    </row>
    <row r="6531" spans="1:3" x14ac:dyDescent="0.35">
      <c r="A6531">
        <v>0</v>
      </c>
      <c r="B6531">
        <f t="shared" ref="B6531:B6594" si="102">A6531*10</f>
        <v>0</v>
      </c>
      <c r="C6531">
        <f>B6531*Solar!$B$2</f>
        <v>0</v>
      </c>
    </row>
    <row r="6532" spans="1:3" x14ac:dyDescent="0.35">
      <c r="A6532">
        <v>0</v>
      </c>
      <c r="B6532">
        <f t="shared" si="102"/>
        <v>0</v>
      </c>
      <c r="C6532">
        <f>B6532*Solar!$B$2</f>
        <v>0</v>
      </c>
    </row>
    <row r="6533" spans="1:3" x14ac:dyDescent="0.35">
      <c r="A6533">
        <v>0</v>
      </c>
      <c r="B6533">
        <f t="shared" si="102"/>
        <v>0</v>
      </c>
      <c r="C6533">
        <f>B6533*Solar!$B$2</f>
        <v>0</v>
      </c>
    </row>
    <row r="6534" spans="1:3" x14ac:dyDescent="0.35">
      <c r="A6534">
        <v>0</v>
      </c>
      <c r="B6534">
        <f t="shared" si="102"/>
        <v>0</v>
      </c>
      <c r="C6534">
        <f>B6534*Solar!$B$2</f>
        <v>0</v>
      </c>
    </row>
    <row r="6535" spans="1:3" x14ac:dyDescent="0.35">
      <c r="A6535">
        <v>3.0619999999999998</v>
      </c>
      <c r="B6535">
        <f t="shared" si="102"/>
        <v>30.619999999999997</v>
      </c>
      <c r="C6535">
        <f>B6535*Solar!$B$2</f>
        <v>6.0933799999999998</v>
      </c>
    </row>
    <row r="6536" spans="1:3" x14ac:dyDescent="0.35">
      <c r="A6536">
        <v>44.633000000000003</v>
      </c>
      <c r="B6536">
        <f t="shared" si="102"/>
        <v>446.33000000000004</v>
      </c>
      <c r="C6536">
        <f>B6536*Solar!$B$2</f>
        <v>88.819670000000016</v>
      </c>
    </row>
    <row r="6537" spans="1:3" x14ac:dyDescent="0.35">
      <c r="A6537">
        <v>127.364</v>
      </c>
      <c r="B6537">
        <f t="shared" si="102"/>
        <v>1273.6400000000001</v>
      </c>
      <c r="C6537">
        <f>B6537*Solar!$B$2</f>
        <v>253.45436000000004</v>
      </c>
    </row>
    <row r="6538" spans="1:3" x14ac:dyDescent="0.35">
      <c r="A6538">
        <v>216.17699999999999</v>
      </c>
      <c r="B6538">
        <f t="shared" si="102"/>
        <v>2161.77</v>
      </c>
      <c r="C6538">
        <f>B6538*Solar!$B$2</f>
        <v>430.19223</v>
      </c>
    </row>
    <row r="6539" spans="1:3" x14ac:dyDescent="0.35">
      <c r="A6539">
        <v>294.863</v>
      </c>
      <c r="B6539">
        <f t="shared" si="102"/>
        <v>2948.63</v>
      </c>
      <c r="C6539">
        <f>B6539*Solar!$B$2</f>
        <v>586.77737000000002</v>
      </c>
    </row>
    <row r="6540" spans="1:3" x14ac:dyDescent="0.35">
      <c r="A6540">
        <v>341.37</v>
      </c>
      <c r="B6540">
        <f t="shared" si="102"/>
        <v>3413.7</v>
      </c>
      <c r="C6540">
        <f>B6540*Solar!$B$2</f>
        <v>679.32629999999995</v>
      </c>
    </row>
    <row r="6541" spans="1:3" x14ac:dyDescent="0.35">
      <c r="A6541">
        <v>347.88099999999997</v>
      </c>
      <c r="B6541">
        <f t="shared" si="102"/>
        <v>3478.8099999999995</v>
      </c>
      <c r="C6541">
        <f>B6541*Solar!$B$2</f>
        <v>692.28318999999999</v>
      </c>
    </row>
    <row r="6542" spans="1:3" x14ac:dyDescent="0.35">
      <c r="A6542">
        <v>314.15199999999999</v>
      </c>
      <c r="B6542">
        <f t="shared" si="102"/>
        <v>3141.52</v>
      </c>
      <c r="C6542">
        <f>B6542*Solar!$B$2</f>
        <v>625.16248000000007</v>
      </c>
    </row>
    <row r="6543" spans="1:3" x14ac:dyDescent="0.35">
      <c r="A6543">
        <v>254.29599999999999</v>
      </c>
      <c r="B6543">
        <f t="shared" si="102"/>
        <v>2542.96</v>
      </c>
      <c r="C6543">
        <f>B6543*Solar!$B$2</f>
        <v>506.04904000000005</v>
      </c>
    </row>
    <row r="6544" spans="1:3" x14ac:dyDescent="0.35">
      <c r="A6544">
        <v>173.90600000000001</v>
      </c>
      <c r="B6544">
        <f t="shared" si="102"/>
        <v>1739.06</v>
      </c>
      <c r="C6544">
        <f>B6544*Solar!$B$2</f>
        <v>346.07294000000002</v>
      </c>
    </row>
    <row r="6545" spans="1:3" x14ac:dyDescent="0.35">
      <c r="A6545">
        <v>100.155</v>
      </c>
      <c r="B6545">
        <f t="shared" si="102"/>
        <v>1001.55</v>
      </c>
      <c r="C6545">
        <f>B6545*Solar!$B$2</f>
        <v>199.30844999999999</v>
      </c>
    </row>
    <row r="6546" spans="1:3" x14ac:dyDescent="0.35">
      <c r="A6546">
        <v>35.293999999999997</v>
      </c>
      <c r="B6546">
        <f t="shared" si="102"/>
        <v>352.93999999999994</v>
      </c>
      <c r="C6546">
        <f>B6546*Solar!$B$2</f>
        <v>70.23505999999999</v>
      </c>
    </row>
    <row r="6547" spans="1:3" x14ac:dyDescent="0.35">
      <c r="A6547">
        <v>0.98599999999999999</v>
      </c>
      <c r="B6547">
        <f t="shared" si="102"/>
        <v>9.86</v>
      </c>
      <c r="C6547">
        <f>B6547*Solar!$B$2</f>
        <v>1.96214</v>
      </c>
    </row>
    <row r="6548" spans="1:3" x14ac:dyDescent="0.35">
      <c r="A6548">
        <v>0</v>
      </c>
      <c r="B6548">
        <f t="shared" si="102"/>
        <v>0</v>
      </c>
      <c r="C6548">
        <f>B6548*Solar!$B$2</f>
        <v>0</v>
      </c>
    </row>
    <row r="6549" spans="1:3" x14ac:dyDescent="0.35">
      <c r="A6549">
        <v>0</v>
      </c>
      <c r="B6549">
        <f t="shared" si="102"/>
        <v>0</v>
      </c>
      <c r="C6549">
        <f>B6549*Solar!$B$2</f>
        <v>0</v>
      </c>
    </row>
    <row r="6550" spans="1:3" x14ac:dyDescent="0.35">
      <c r="A6550">
        <v>0</v>
      </c>
      <c r="B6550">
        <f t="shared" si="102"/>
        <v>0</v>
      </c>
      <c r="C6550">
        <f>B6550*Solar!$B$2</f>
        <v>0</v>
      </c>
    </row>
    <row r="6551" spans="1:3" x14ac:dyDescent="0.35">
      <c r="A6551">
        <v>0</v>
      </c>
      <c r="B6551">
        <f t="shared" si="102"/>
        <v>0</v>
      </c>
      <c r="C6551">
        <f>B6551*Solar!$B$2</f>
        <v>0</v>
      </c>
    </row>
    <row r="6552" spans="1:3" x14ac:dyDescent="0.35">
      <c r="A6552">
        <v>0</v>
      </c>
      <c r="B6552">
        <f t="shared" si="102"/>
        <v>0</v>
      </c>
      <c r="C6552">
        <f>B6552*Solar!$B$2</f>
        <v>0</v>
      </c>
    </row>
    <row r="6553" spans="1:3" x14ac:dyDescent="0.35">
      <c r="A6553">
        <v>0</v>
      </c>
      <c r="B6553">
        <f t="shared" si="102"/>
        <v>0</v>
      </c>
      <c r="C6553">
        <f>B6553*Solar!$B$2</f>
        <v>0</v>
      </c>
    </row>
    <row r="6554" spans="1:3" x14ac:dyDescent="0.35">
      <c r="A6554">
        <v>0</v>
      </c>
      <c r="B6554">
        <f t="shared" si="102"/>
        <v>0</v>
      </c>
      <c r="C6554">
        <f>B6554*Solar!$B$2</f>
        <v>0</v>
      </c>
    </row>
    <row r="6555" spans="1:3" x14ac:dyDescent="0.35">
      <c r="A6555">
        <v>0</v>
      </c>
      <c r="B6555">
        <f t="shared" si="102"/>
        <v>0</v>
      </c>
      <c r="C6555">
        <f>B6555*Solar!$B$2</f>
        <v>0</v>
      </c>
    </row>
    <row r="6556" spans="1:3" x14ac:dyDescent="0.35">
      <c r="A6556">
        <v>0</v>
      </c>
      <c r="B6556">
        <f t="shared" si="102"/>
        <v>0</v>
      </c>
      <c r="C6556">
        <f>B6556*Solar!$B$2</f>
        <v>0</v>
      </c>
    </row>
    <row r="6557" spans="1:3" x14ac:dyDescent="0.35">
      <c r="A6557">
        <v>0</v>
      </c>
      <c r="B6557">
        <f t="shared" si="102"/>
        <v>0</v>
      </c>
      <c r="C6557">
        <f>B6557*Solar!$B$2</f>
        <v>0</v>
      </c>
    </row>
    <row r="6558" spans="1:3" x14ac:dyDescent="0.35">
      <c r="A6558">
        <v>0</v>
      </c>
      <c r="B6558">
        <f t="shared" si="102"/>
        <v>0</v>
      </c>
      <c r="C6558">
        <f>B6558*Solar!$B$2</f>
        <v>0</v>
      </c>
    </row>
    <row r="6559" spans="1:3" x14ac:dyDescent="0.35">
      <c r="A6559">
        <v>2.0449999999999999</v>
      </c>
      <c r="B6559">
        <f t="shared" si="102"/>
        <v>20.45</v>
      </c>
      <c r="C6559">
        <f>B6559*Solar!$B$2</f>
        <v>4.0695500000000004</v>
      </c>
    </row>
    <row r="6560" spans="1:3" x14ac:dyDescent="0.35">
      <c r="A6560">
        <v>35.070999999999998</v>
      </c>
      <c r="B6560">
        <f t="shared" si="102"/>
        <v>350.71</v>
      </c>
      <c r="C6560">
        <f>B6560*Solar!$B$2</f>
        <v>69.791290000000004</v>
      </c>
    </row>
    <row r="6561" spans="1:3" x14ac:dyDescent="0.35">
      <c r="A6561">
        <v>104.155</v>
      </c>
      <c r="B6561">
        <f t="shared" si="102"/>
        <v>1041.55</v>
      </c>
      <c r="C6561">
        <f>B6561*Solar!$B$2</f>
        <v>207.26845</v>
      </c>
    </row>
    <row r="6562" spans="1:3" x14ac:dyDescent="0.35">
      <c r="A6562">
        <v>192.26</v>
      </c>
      <c r="B6562">
        <f t="shared" si="102"/>
        <v>1922.6</v>
      </c>
      <c r="C6562">
        <f>B6562*Solar!$B$2</f>
        <v>382.59739999999999</v>
      </c>
    </row>
    <row r="6563" spans="1:3" x14ac:dyDescent="0.35">
      <c r="A6563">
        <v>263.00299999999999</v>
      </c>
      <c r="B6563">
        <f t="shared" si="102"/>
        <v>2630.0299999999997</v>
      </c>
      <c r="C6563">
        <f>B6563*Solar!$B$2</f>
        <v>523.37596999999994</v>
      </c>
    </row>
    <row r="6564" spans="1:3" x14ac:dyDescent="0.35">
      <c r="A6564">
        <v>302.779</v>
      </c>
      <c r="B6564">
        <f t="shared" si="102"/>
        <v>3027.79</v>
      </c>
      <c r="C6564">
        <f>B6564*Solar!$B$2</f>
        <v>602.53021000000001</v>
      </c>
    </row>
    <row r="6565" spans="1:3" x14ac:dyDescent="0.35">
      <c r="A6565">
        <v>301.28500000000003</v>
      </c>
      <c r="B6565">
        <f t="shared" si="102"/>
        <v>3012.8500000000004</v>
      </c>
      <c r="C6565">
        <f>B6565*Solar!$B$2</f>
        <v>599.55715000000009</v>
      </c>
    </row>
    <row r="6566" spans="1:3" x14ac:dyDescent="0.35">
      <c r="A6566">
        <v>278.08</v>
      </c>
      <c r="B6566">
        <f t="shared" si="102"/>
        <v>2780.7999999999997</v>
      </c>
      <c r="C6566">
        <f>B6566*Solar!$B$2</f>
        <v>553.37919999999997</v>
      </c>
    </row>
    <row r="6567" spans="1:3" x14ac:dyDescent="0.35">
      <c r="A6567">
        <v>239.14500000000001</v>
      </c>
      <c r="B6567">
        <f t="shared" si="102"/>
        <v>2391.4500000000003</v>
      </c>
      <c r="C6567">
        <f>B6567*Solar!$B$2</f>
        <v>475.89855000000006</v>
      </c>
    </row>
    <row r="6568" spans="1:3" x14ac:dyDescent="0.35">
      <c r="A6568">
        <v>169.38499999999999</v>
      </c>
      <c r="B6568">
        <f t="shared" si="102"/>
        <v>1693.85</v>
      </c>
      <c r="C6568">
        <f>B6568*Solar!$B$2</f>
        <v>337.07614999999998</v>
      </c>
    </row>
    <row r="6569" spans="1:3" x14ac:dyDescent="0.35">
      <c r="A6569">
        <v>87.873999999999995</v>
      </c>
      <c r="B6569">
        <f t="shared" si="102"/>
        <v>878.74</v>
      </c>
      <c r="C6569">
        <f>B6569*Solar!$B$2</f>
        <v>174.86926</v>
      </c>
    </row>
    <row r="6570" spans="1:3" x14ac:dyDescent="0.35">
      <c r="A6570">
        <v>28.466000000000001</v>
      </c>
      <c r="B6570">
        <f t="shared" si="102"/>
        <v>284.66000000000003</v>
      </c>
      <c r="C6570">
        <f>B6570*Solar!$B$2</f>
        <v>56.647340000000007</v>
      </c>
    </row>
    <row r="6571" spans="1:3" x14ac:dyDescent="0.35">
      <c r="A6571">
        <v>0.67100000000000004</v>
      </c>
      <c r="B6571">
        <f t="shared" si="102"/>
        <v>6.7100000000000009</v>
      </c>
      <c r="C6571">
        <f>B6571*Solar!$B$2</f>
        <v>1.3352900000000003</v>
      </c>
    </row>
    <row r="6572" spans="1:3" x14ac:dyDescent="0.35">
      <c r="A6572">
        <v>0</v>
      </c>
      <c r="B6572">
        <f t="shared" si="102"/>
        <v>0</v>
      </c>
      <c r="C6572">
        <f>B6572*Solar!$B$2</f>
        <v>0</v>
      </c>
    </row>
    <row r="6573" spans="1:3" x14ac:dyDescent="0.35">
      <c r="A6573">
        <v>0</v>
      </c>
      <c r="B6573">
        <f t="shared" si="102"/>
        <v>0</v>
      </c>
      <c r="C6573">
        <f>B6573*Solar!$B$2</f>
        <v>0</v>
      </c>
    </row>
    <row r="6574" spans="1:3" x14ac:dyDescent="0.35">
      <c r="A6574">
        <v>0</v>
      </c>
      <c r="B6574">
        <f t="shared" si="102"/>
        <v>0</v>
      </c>
      <c r="C6574">
        <f>B6574*Solar!$B$2</f>
        <v>0</v>
      </c>
    </row>
    <row r="6575" spans="1:3" x14ac:dyDescent="0.35">
      <c r="A6575">
        <v>0</v>
      </c>
      <c r="B6575">
        <f t="shared" si="102"/>
        <v>0</v>
      </c>
      <c r="C6575">
        <f>B6575*Solar!$B$2</f>
        <v>0</v>
      </c>
    </row>
    <row r="6576" spans="1:3" x14ac:dyDescent="0.35">
      <c r="A6576">
        <v>0</v>
      </c>
      <c r="B6576">
        <f t="shared" si="102"/>
        <v>0</v>
      </c>
      <c r="C6576">
        <f>B6576*Solar!$B$2</f>
        <v>0</v>
      </c>
    </row>
    <row r="6577" spans="1:3" x14ac:dyDescent="0.35">
      <c r="A6577">
        <v>0</v>
      </c>
      <c r="B6577">
        <f t="shared" si="102"/>
        <v>0</v>
      </c>
      <c r="C6577">
        <f>B6577*Solar!$B$2</f>
        <v>0</v>
      </c>
    </row>
    <row r="6578" spans="1:3" x14ac:dyDescent="0.35">
      <c r="A6578">
        <v>0</v>
      </c>
      <c r="B6578">
        <f t="shared" si="102"/>
        <v>0</v>
      </c>
      <c r="C6578">
        <f>B6578*Solar!$B$2</f>
        <v>0</v>
      </c>
    </row>
    <row r="6579" spans="1:3" x14ac:dyDescent="0.35">
      <c r="A6579">
        <v>0</v>
      </c>
      <c r="B6579">
        <f t="shared" si="102"/>
        <v>0</v>
      </c>
      <c r="C6579">
        <f>B6579*Solar!$B$2</f>
        <v>0</v>
      </c>
    </row>
    <row r="6580" spans="1:3" x14ac:dyDescent="0.35">
      <c r="A6580">
        <v>0</v>
      </c>
      <c r="B6580">
        <f t="shared" si="102"/>
        <v>0</v>
      </c>
      <c r="C6580">
        <f>B6580*Solar!$B$2</f>
        <v>0</v>
      </c>
    </row>
    <row r="6581" spans="1:3" x14ac:dyDescent="0.35">
      <c r="A6581">
        <v>0</v>
      </c>
      <c r="B6581">
        <f t="shared" si="102"/>
        <v>0</v>
      </c>
      <c r="C6581">
        <f>B6581*Solar!$B$2</f>
        <v>0</v>
      </c>
    </row>
    <row r="6582" spans="1:3" x14ac:dyDescent="0.35">
      <c r="A6582">
        <v>0</v>
      </c>
      <c r="B6582">
        <f t="shared" si="102"/>
        <v>0</v>
      </c>
      <c r="C6582">
        <f>B6582*Solar!$B$2</f>
        <v>0</v>
      </c>
    </row>
    <row r="6583" spans="1:3" x14ac:dyDescent="0.35">
      <c r="A6583">
        <v>2.3239999999999998</v>
      </c>
      <c r="B6583">
        <f t="shared" si="102"/>
        <v>23.24</v>
      </c>
      <c r="C6583">
        <f>B6583*Solar!$B$2</f>
        <v>4.6247600000000002</v>
      </c>
    </row>
    <row r="6584" spans="1:3" x14ac:dyDescent="0.35">
      <c r="A6584">
        <v>42.305</v>
      </c>
      <c r="B6584">
        <f t="shared" si="102"/>
        <v>423.05</v>
      </c>
      <c r="C6584">
        <f>B6584*Solar!$B$2</f>
        <v>84.18695000000001</v>
      </c>
    </row>
    <row r="6585" spans="1:3" x14ac:dyDescent="0.35">
      <c r="A6585">
        <v>118.331</v>
      </c>
      <c r="B6585">
        <f t="shared" si="102"/>
        <v>1183.31</v>
      </c>
      <c r="C6585">
        <f>B6585*Solar!$B$2</f>
        <v>235.47869</v>
      </c>
    </row>
    <row r="6586" spans="1:3" x14ac:dyDescent="0.35">
      <c r="A6586">
        <v>219.03700000000001</v>
      </c>
      <c r="B6586">
        <f t="shared" si="102"/>
        <v>2190.37</v>
      </c>
      <c r="C6586">
        <f>B6586*Solar!$B$2</f>
        <v>435.88362999999998</v>
      </c>
    </row>
    <row r="6587" spans="1:3" x14ac:dyDescent="0.35">
      <c r="A6587">
        <v>310.39999999999998</v>
      </c>
      <c r="B6587">
        <f t="shared" si="102"/>
        <v>3104</v>
      </c>
      <c r="C6587">
        <f>B6587*Solar!$B$2</f>
        <v>617.69600000000003</v>
      </c>
    </row>
    <row r="6588" spans="1:3" x14ac:dyDescent="0.35">
      <c r="A6588">
        <v>345.91</v>
      </c>
      <c r="B6588">
        <f t="shared" si="102"/>
        <v>3459.1000000000004</v>
      </c>
      <c r="C6588">
        <f>B6588*Solar!$B$2</f>
        <v>688.36090000000013</v>
      </c>
    </row>
    <row r="6589" spans="1:3" x14ac:dyDescent="0.35">
      <c r="A6589">
        <v>324.18900000000002</v>
      </c>
      <c r="B6589">
        <f t="shared" si="102"/>
        <v>3241.8900000000003</v>
      </c>
      <c r="C6589">
        <f>B6589*Solar!$B$2</f>
        <v>645.13611000000014</v>
      </c>
    </row>
    <row r="6590" spans="1:3" x14ac:dyDescent="0.35">
      <c r="A6590">
        <v>328.12599999999998</v>
      </c>
      <c r="B6590">
        <f t="shared" si="102"/>
        <v>3281.2599999999998</v>
      </c>
      <c r="C6590">
        <f>B6590*Solar!$B$2</f>
        <v>652.97073999999998</v>
      </c>
    </row>
    <row r="6591" spans="1:3" x14ac:dyDescent="0.35">
      <c r="A6591">
        <v>268.58600000000001</v>
      </c>
      <c r="B6591">
        <f t="shared" si="102"/>
        <v>2685.86</v>
      </c>
      <c r="C6591">
        <f>B6591*Solar!$B$2</f>
        <v>534.48614000000009</v>
      </c>
    </row>
    <row r="6592" spans="1:3" x14ac:dyDescent="0.35">
      <c r="A6592">
        <v>199.73500000000001</v>
      </c>
      <c r="B6592">
        <f t="shared" si="102"/>
        <v>1997.3500000000001</v>
      </c>
      <c r="C6592">
        <f>B6592*Solar!$B$2</f>
        <v>397.47265000000004</v>
      </c>
    </row>
    <row r="6593" spans="1:3" x14ac:dyDescent="0.35">
      <c r="A6593">
        <v>109.431</v>
      </c>
      <c r="B6593">
        <f t="shared" si="102"/>
        <v>1094.31</v>
      </c>
      <c r="C6593">
        <f>B6593*Solar!$B$2</f>
        <v>217.76768999999999</v>
      </c>
    </row>
    <row r="6594" spans="1:3" x14ac:dyDescent="0.35">
      <c r="A6594">
        <v>33.279000000000003</v>
      </c>
      <c r="B6594">
        <f t="shared" si="102"/>
        <v>332.79</v>
      </c>
      <c r="C6594">
        <f>B6594*Solar!$B$2</f>
        <v>66.225210000000004</v>
      </c>
    </row>
    <row r="6595" spans="1:3" x14ac:dyDescent="0.35">
      <c r="A6595">
        <v>0.81299999999999994</v>
      </c>
      <c r="B6595">
        <f t="shared" ref="B6595:B6658" si="103">A6595*10</f>
        <v>8.129999999999999</v>
      </c>
      <c r="C6595">
        <f>B6595*Solar!$B$2</f>
        <v>1.6178699999999999</v>
      </c>
    </row>
    <row r="6596" spans="1:3" x14ac:dyDescent="0.35">
      <c r="A6596">
        <v>0</v>
      </c>
      <c r="B6596">
        <f t="shared" si="103"/>
        <v>0</v>
      </c>
      <c r="C6596">
        <f>B6596*Solar!$B$2</f>
        <v>0</v>
      </c>
    </row>
    <row r="6597" spans="1:3" x14ac:dyDescent="0.35">
      <c r="A6597">
        <v>0</v>
      </c>
      <c r="B6597">
        <f t="shared" si="103"/>
        <v>0</v>
      </c>
      <c r="C6597">
        <f>B6597*Solar!$B$2</f>
        <v>0</v>
      </c>
    </row>
    <row r="6598" spans="1:3" x14ac:dyDescent="0.35">
      <c r="A6598">
        <v>0</v>
      </c>
      <c r="B6598">
        <f t="shared" si="103"/>
        <v>0</v>
      </c>
      <c r="C6598">
        <f>B6598*Solar!$B$2</f>
        <v>0</v>
      </c>
    </row>
    <row r="6599" spans="1:3" x14ac:dyDescent="0.35">
      <c r="A6599">
        <v>0</v>
      </c>
      <c r="B6599">
        <f t="shared" si="103"/>
        <v>0</v>
      </c>
      <c r="C6599">
        <f>B6599*Solar!$B$2</f>
        <v>0</v>
      </c>
    </row>
    <row r="6600" spans="1:3" x14ac:dyDescent="0.35">
      <c r="A6600">
        <v>0</v>
      </c>
      <c r="B6600">
        <f t="shared" si="103"/>
        <v>0</v>
      </c>
      <c r="C6600">
        <f>B6600*Solar!$B$2</f>
        <v>0</v>
      </c>
    </row>
    <row r="6601" spans="1:3" x14ac:dyDescent="0.35">
      <c r="A6601">
        <v>0</v>
      </c>
      <c r="B6601">
        <f t="shared" si="103"/>
        <v>0</v>
      </c>
      <c r="C6601">
        <f>B6601*Solar!$B$2</f>
        <v>0</v>
      </c>
    </row>
    <row r="6602" spans="1:3" x14ac:dyDescent="0.35">
      <c r="A6602">
        <v>0</v>
      </c>
      <c r="B6602">
        <f t="shared" si="103"/>
        <v>0</v>
      </c>
      <c r="C6602">
        <f>B6602*Solar!$B$2</f>
        <v>0</v>
      </c>
    </row>
    <row r="6603" spans="1:3" x14ac:dyDescent="0.35">
      <c r="A6603">
        <v>0</v>
      </c>
      <c r="B6603">
        <f t="shared" si="103"/>
        <v>0</v>
      </c>
      <c r="C6603">
        <f>B6603*Solar!$B$2</f>
        <v>0</v>
      </c>
    </row>
    <row r="6604" spans="1:3" x14ac:dyDescent="0.35">
      <c r="A6604">
        <v>0</v>
      </c>
      <c r="B6604">
        <f t="shared" si="103"/>
        <v>0</v>
      </c>
      <c r="C6604">
        <f>B6604*Solar!$B$2</f>
        <v>0</v>
      </c>
    </row>
    <row r="6605" spans="1:3" x14ac:dyDescent="0.35">
      <c r="A6605">
        <v>0</v>
      </c>
      <c r="B6605">
        <f t="shared" si="103"/>
        <v>0</v>
      </c>
      <c r="C6605">
        <f>B6605*Solar!$B$2</f>
        <v>0</v>
      </c>
    </row>
    <row r="6606" spans="1:3" x14ac:dyDescent="0.35">
      <c r="A6606">
        <v>0</v>
      </c>
      <c r="B6606">
        <f t="shared" si="103"/>
        <v>0</v>
      </c>
      <c r="C6606">
        <f>B6606*Solar!$B$2</f>
        <v>0</v>
      </c>
    </row>
    <row r="6607" spans="1:3" x14ac:dyDescent="0.35">
      <c r="A6607">
        <v>2.0110000000000001</v>
      </c>
      <c r="B6607">
        <f t="shared" si="103"/>
        <v>20.11</v>
      </c>
      <c r="C6607">
        <f>B6607*Solar!$B$2</f>
        <v>4.0018900000000004</v>
      </c>
    </row>
    <row r="6608" spans="1:3" x14ac:dyDescent="0.35">
      <c r="A6608">
        <v>37.054000000000002</v>
      </c>
      <c r="B6608">
        <f t="shared" si="103"/>
        <v>370.54</v>
      </c>
      <c r="C6608">
        <f>B6608*Solar!$B$2</f>
        <v>73.737460000000013</v>
      </c>
    </row>
    <row r="6609" spans="1:3" x14ac:dyDescent="0.35">
      <c r="A6609">
        <v>103.02800000000001</v>
      </c>
      <c r="B6609">
        <f t="shared" si="103"/>
        <v>1030.28</v>
      </c>
      <c r="C6609">
        <f>B6609*Solar!$B$2</f>
        <v>205.02572000000001</v>
      </c>
    </row>
    <row r="6610" spans="1:3" x14ac:dyDescent="0.35">
      <c r="A6610">
        <v>181.11</v>
      </c>
      <c r="B6610">
        <f t="shared" si="103"/>
        <v>1811.1000000000001</v>
      </c>
      <c r="C6610">
        <f>B6610*Solar!$B$2</f>
        <v>360.40890000000007</v>
      </c>
    </row>
    <row r="6611" spans="1:3" x14ac:dyDescent="0.35">
      <c r="A6611">
        <v>231.21100000000001</v>
      </c>
      <c r="B6611">
        <f t="shared" si="103"/>
        <v>2312.11</v>
      </c>
      <c r="C6611">
        <f>B6611*Solar!$B$2</f>
        <v>460.10989000000006</v>
      </c>
    </row>
    <row r="6612" spans="1:3" x14ac:dyDescent="0.35">
      <c r="A6612">
        <v>299.47399999999999</v>
      </c>
      <c r="B6612">
        <f t="shared" si="103"/>
        <v>2994.74</v>
      </c>
      <c r="C6612">
        <f>B6612*Solar!$B$2</f>
        <v>595.95326</v>
      </c>
    </row>
    <row r="6613" spans="1:3" x14ac:dyDescent="0.35">
      <c r="A6613">
        <v>287.37599999999998</v>
      </c>
      <c r="B6613">
        <f t="shared" si="103"/>
        <v>2873.7599999999998</v>
      </c>
      <c r="C6613">
        <f>B6613*Solar!$B$2</f>
        <v>571.87824000000001</v>
      </c>
    </row>
    <row r="6614" spans="1:3" x14ac:dyDescent="0.35">
      <c r="A6614">
        <v>263.19799999999998</v>
      </c>
      <c r="B6614">
        <f t="shared" si="103"/>
        <v>2631.9799999999996</v>
      </c>
      <c r="C6614">
        <f>B6614*Solar!$B$2</f>
        <v>523.76401999999996</v>
      </c>
    </row>
    <row r="6615" spans="1:3" x14ac:dyDescent="0.35">
      <c r="A6615">
        <v>199.90700000000001</v>
      </c>
      <c r="B6615">
        <f t="shared" si="103"/>
        <v>1999.0700000000002</v>
      </c>
      <c r="C6615">
        <f>B6615*Solar!$B$2</f>
        <v>397.81493000000006</v>
      </c>
    </row>
    <row r="6616" spans="1:3" x14ac:dyDescent="0.35">
      <c r="A6616">
        <v>152.75700000000001</v>
      </c>
      <c r="B6616">
        <f t="shared" si="103"/>
        <v>1527.5700000000002</v>
      </c>
      <c r="C6616">
        <f>B6616*Solar!$B$2</f>
        <v>303.98643000000004</v>
      </c>
    </row>
    <row r="6617" spans="1:3" x14ac:dyDescent="0.35">
      <c r="A6617">
        <v>86.167000000000002</v>
      </c>
      <c r="B6617">
        <f t="shared" si="103"/>
        <v>861.67000000000007</v>
      </c>
      <c r="C6617">
        <f>B6617*Solar!$B$2</f>
        <v>171.47233000000003</v>
      </c>
    </row>
    <row r="6618" spans="1:3" x14ac:dyDescent="0.35">
      <c r="A6618">
        <v>26.797000000000001</v>
      </c>
      <c r="B6618">
        <f t="shared" si="103"/>
        <v>267.97000000000003</v>
      </c>
      <c r="C6618">
        <f>B6618*Solar!$B$2</f>
        <v>53.32603000000001</v>
      </c>
    </row>
    <row r="6619" spans="1:3" x14ac:dyDescent="0.35">
      <c r="A6619">
        <v>0.40100000000000002</v>
      </c>
      <c r="B6619">
        <f t="shared" si="103"/>
        <v>4.01</v>
      </c>
      <c r="C6619">
        <f>B6619*Solar!$B$2</f>
        <v>0.79798999999999998</v>
      </c>
    </row>
    <row r="6620" spans="1:3" x14ac:dyDescent="0.35">
      <c r="A6620">
        <v>0</v>
      </c>
      <c r="B6620">
        <f t="shared" si="103"/>
        <v>0</v>
      </c>
      <c r="C6620">
        <f>B6620*Solar!$B$2</f>
        <v>0</v>
      </c>
    </row>
    <row r="6621" spans="1:3" x14ac:dyDescent="0.35">
      <c r="A6621">
        <v>0</v>
      </c>
      <c r="B6621">
        <f t="shared" si="103"/>
        <v>0</v>
      </c>
      <c r="C6621">
        <f>B6621*Solar!$B$2</f>
        <v>0</v>
      </c>
    </row>
    <row r="6622" spans="1:3" x14ac:dyDescent="0.35">
      <c r="A6622">
        <v>0</v>
      </c>
      <c r="B6622">
        <f t="shared" si="103"/>
        <v>0</v>
      </c>
      <c r="C6622">
        <f>B6622*Solar!$B$2</f>
        <v>0</v>
      </c>
    </row>
    <row r="6623" spans="1:3" x14ac:dyDescent="0.35">
      <c r="A6623">
        <v>0</v>
      </c>
      <c r="B6623">
        <f t="shared" si="103"/>
        <v>0</v>
      </c>
      <c r="C6623">
        <f>B6623*Solar!$B$2</f>
        <v>0</v>
      </c>
    </row>
    <row r="6624" spans="1:3" x14ac:dyDescent="0.35">
      <c r="A6624">
        <v>0</v>
      </c>
      <c r="B6624">
        <f t="shared" si="103"/>
        <v>0</v>
      </c>
      <c r="C6624">
        <f>B6624*Solar!$B$2</f>
        <v>0</v>
      </c>
    </row>
    <row r="6625" spans="1:3" x14ac:dyDescent="0.35">
      <c r="A6625">
        <v>0</v>
      </c>
      <c r="B6625">
        <f t="shared" si="103"/>
        <v>0</v>
      </c>
      <c r="C6625">
        <f>B6625*Solar!$B$2</f>
        <v>0</v>
      </c>
    </row>
    <row r="6626" spans="1:3" x14ac:dyDescent="0.35">
      <c r="A6626">
        <v>0</v>
      </c>
      <c r="B6626">
        <f t="shared" si="103"/>
        <v>0</v>
      </c>
      <c r="C6626">
        <f>B6626*Solar!$B$2</f>
        <v>0</v>
      </c>
    </row>
    <row r="6627" spans="1:3" x14ac:dyDescent="0.35">
      <c r="A6627">
        <v>0</v>
      </c>
      <c r="B6627">
        <f t="shared" si="103"/>
        <v>0</v>
      </c>
      <c r="C6627">
        <f>B6627*Solar!$B$2</f>
        <v>0</v>
      </c>
    </row>
    <row r="6628" spans="1:3" x14ac:dyDescent="0.35">
      <c r="A6628">
        <v>0</v>
      </c>
      <c r="B6628">
        <f t="shared" si="103"/>
        <v>0</v>
      </c>
      <c r="C6628">
        <f>B6628*Solar!$B$2</f>
        <v>0</v>
      </c>
    </row>
    <row r="6629" spans="1:3" x14ac:dyDescent="0.35">
      <c r="A6629">
        <v>0</v>
      </c>
      <c r="B6629">
        <f t="shared" si="103"/>
        <v>0</v>
      </c>
      <c r="C6629">
        <f>B6629*Solar!$B$2</f>
        <v>0</v>
      </c>
    </row>
    <row r="6630" spans="1:3" x14ac:dyDescent="0.35">
      <c r="A6630">
        <v>0</v>
      </c>
      <c r="B6630">
        <f t="shared" si="103"/>
        <v>0</v>
      </c>
      <c r="C6630">
        <f>B6630*Solar!$B$2</f>
        <v>0</v>
      </c>
    </row>
    <row r="6631" spans="1:3" x14ac:dyDescent="0.35">
      <c r="A6631">
        <v>1.52</v>
      </c>
      <c r="B6631">
        <f t="shared" si="103"/>
        <v>15.2</v>
      </c>
      <c r="C6631">
        <f>B6631*Solar!$B$2</f>
        <v>3.0247999999999999</v>
      </c>
    </row>
    <row r="6632" spans="1:3" x14ac:dyDescent="0.35">
      <c r="A6632">
        <v>36.386000000000003</v>
      </c>
      <c r="B6632">
        <f t="shared" si="103"/>
        <v>363.86</v>
      </c>
      <c r="C6632">
        <f>B6632*Solar!$B$2</f>
        <v>72.408140000000003</v>
      </c>
    </row>
    <row r="6633" spans="1:3" x14ac:dyDescent="0.35">
      <c r="A6633">
        <v>110.042</v>
      </c>
      <c r="B6633">
        <f t="shared" si="103"/>
        <v>1100.42</v>
      </c>
      <c r="C6633">
        <f>B6633*Solar!$B$2</f>
        <v>218.98358000000002</v>
      </c>
    </row>
    <row r="6634" spans="1:3" x14ac:dyDescent="0.35">
      <c r="A6634">
        <v>192.53299999999999</v>
      </c>
      <c r="B6634">
        <f t="shared" si="103"/>
        <v>1925.33</v>
      </c>
      <c r="C6634">
        <f>B6634*Solar!$B$2</f>
        <v>383.14067</v>
      </c>
    </row>
    <row r="6635" spans="1:3" x14ac:dyDescent="0.35">
      <c r="A6635">
        <v>268.98099999999999</v>
      </c>
      <c r="B6635">
        <f t="shared" si="103"/>
        <v>2689.81</v>
      </c>
      <c r="C6635">
        <f>B6635*Solar!$B$2</f>
        <v>535.27219000000002</v>
      </c>
    </row>
    <row r="6636" spans="1:3" x14ac:dyDescent="0.35">
      <c r="A6636">
        <v>321.822</v>
      </c>
      <c r="B6636">
        <f t="shared" si="103"/>
        <v>3218.2200000000003</v>
      </c>
      <c r="C6636">
        <f>B6636*Solar!$B$2</f>
        <v>640.42578000000003</v>
      </c>
    </row>
    <row r="6637" spans="1:3" x14ac:dyDescent="0.35">
      <c r="A6637">
        <v>328.42399999999998</v>
      </c>
      <c r="B6637">
        <f t="shared" si="103"/>
        <v>3284.24</v>
      </c>
      <c r="C6637">
        <f>B6637*Solar!$B$2</f>
        <v>653.56376</v>
      </c>
    </row>
    <row r="6638" spans="1:3" x14ac:dyDescent="0.35">
      <c r="A6638">
        <v>301.52800000000002</v>
      </c>
      <c r="B6638">
        <f t="shared" si="103"/>
        <v>3015.28</v>
      </c>
      <c r="C6638">
        <f>B6638*Solar!$B$2</f>
        <v>600.04072000000008</v>
      </c>
    </row>
    <row r="6639" spans="1:3" x14ac:dyDescent="0.35">
      <c r="A6639">
        <v>243.773</v>
      </c>
      <c r="B6639">
        <f t="shared" si="103"/>
        <v>2437.73</v>
      </c>
      <c r="C6639">
        <f>B6639*Solar!$B$2</f>
        <v>485.10827</v>
      </c>
    </row>
    <row r="6640" spans="1:3" x14ac:dyDescent="0.35">
      <c r="A6640">
        <v>194.46199999999999</v>
      </c>
      <c r="B6640">
        <f t="shared" si="103"/>
        <v>1944.62</v>
      </c>
      <c r="C6640">
        <f>B6640*Solar!$B$2</f>
        <v>386.97937999999999</v>
      </c>
    </row>
    <row r="6641" spans="1:3" x14ac:dyDescent="0.35">
      <c r="A6641">
        <v>113.137</v>
      </c>
      <c r="B6641">
        <f t="shared" si="103"/>
        <v>1131.3699999999999</v>
      </c>
      <c r="C6641">
        <f>B6641*Solar!$B$2</f>
        <v>225.14263</v>
      </c>
    </row>
    <row r="6642" spans="1:3" x14ac:dyDescent="0.35">
      <c r="A6642">
        <v>29.68</v>
      </c>
      <c r="B6642">
        <f t="shared" si="103"/>
        <v>296.8</v>
      </c>
      <c r="C6642">
        <f>B6642*Solar!$B$2</f>
        <v>59.063200000000002</v>
      </c>
    </row>
    <row r="6643" spans="1:3" x14ac:dyDescent="0.35">
      <c r="A6643">
        <v>0.49099999999999999</v>
      </c>
      <c r="B6643">
        <f t="shared" si="103"/>
        <v>4.91</v>
      </c>
      <c r="C6643">
        <f>B6643*Solar!$B$2</f>
        <v>0.97709000000000013</v>
      </c>
    </row>
    <row r="6644" spans="1:3" x14ac:dyDescent="0.35">
      <c r="A6644">
        <v>0</v>
      </c>
      <c r="B6644">
        <f t="shared" si="103"/>
        <v>0</v>
      </c>
      <c r="C6644">
        <f>B6644*Solar!$B$2</f>
        <v>0</v>
      </c>
    </row>
    <row r="6645" spans="1:3" x14ac:dyDescent="0.35">
      <c r="A6645">
        <v>0</v>
      </c>
      <c r="B6645">
        <f t="shared" si="103"/>
        <v>0</v>
      </c>
      <c r="C6645">
        <f>B6645*Solar!$B$2</f>
        <v>0</v>
      </c>
    </row>
    <row r="6646" spans="1:3" x14ac:dyDescent="0.35">
      <c r="A6646">
        <v>0</v>
      </c>
      <c r="B6646">
        <f t="shared" si="103"/>
        <v>0</v>
      </c>
      <c r="C6646">
        <f>B6646*Solar!$B$2</f>
        <v>0</v>
      </c>
    </row>
    <row r="6647" spans="1:3" x14ac:dyDescent="0.35">
      <c r="A6647">
        <v>0</v>
      </c>
      <c r="B6647">
        <f t="shared" si="103"/>
        <v>0</v>
      </c>
      <c r="C6647">
        <f>B6647*Solar!$B$2</f>
        <v>0</v>
      </c>
    </row>
    <row r="6648" spans="1:3" x14ac:dyDescent="0.35">
      <c r="A6648">
        <v>0</v>
      </c>
      <c r="B6648">
        <f t="shared" si="103"/>
        <v>0</v>
      </c>
      <c r="C6648">
        <f>B6648*Solar!$B$2</f>
        <v>0</v>
      </c>
    </row>
    <row r="6649" spans="1:3" x14ac:dyDescent="0.35">
      <c r="A6649">
        <v>0</v>
      </c>
      <c r="B6649">
        <f t="shared" si="103"/>
        <v>0</v>
      </c>
      <c r="C6649">
        <f>B6649*Solar!$B$2</f>
        <v>0</v>
      </c>
    </row>
    <row r="6650" spans="1:3" x14ac:dyDescent="0.35">
      <c r="A6650">
        <v>0</v>
      </c>
      <c r="B6650">
        <f t="shared" si="103"/>
        <v>0</v>
      </c>
      <c r="C6650">
        <f>B6650*Solar!$B$2</f>
        <v>0</v>
      </c>
    </row>
    <row r="6651" spans="1:3" x14ac:dyDescent="0.35">
      <c r="A6651">
        <v>0</v>
      </c>
      <c r="B6651">
        <f t="shared" si="103"/>
        <v>0</v>
      </c>
      <c r="C6651">
        <f>B6651*Solar!$B$2</f>
        <v>0</v>
      </c>
    </row>
    <row r="6652" spans="1:3" x14ac:dyDescent="0.35">
      <c r="A6652">
        <v>0</v>
      </c>
      <c r="B6652">
        <f t="shared" si="103"/>
        <v>0</v>
      </c>
      <c r="C6652">
        <f>B6652*Solar!$B$2</f>
        <v>0</v>
      </c>
    </row>
    <row r="6653" spans="1:3" x14ac:dyDescent="0.35">
      <c r="A6653">
        <v>0</v>
      </c>
      <c r="B6653">
        <f t="shared" si="103"/>
        <v>0</v>
      </c>
      <c r="C6653">
        <f>B6653*Solar!$B$2</f>
        <v>0</v>
      </c>
    </row>
    <row r="6654" spans="1:3" x14ac:dyDescent="0.35">
      <c r="A6654">
        <v>0</v>
      </c>
      <c r="B6654">
        <f t="shared" si="103"/>
        <v>0</v>
      </c>
      <c r="C6654">
        <f>B6654*Solar!$B$2</f>
        <v>0</v>
      </c>
    </row>
    <row r="6655" spans="1:3" x14ac:dyDescent="0.35">
      <c r="A6655">
        <v>1.0069999999999999</v>
      </c>
      <c r="B6655">
        <f t="shared" si="103"/>
        <v>10.069999999999999</v>
      </c>
      <c r="C6655">
        <f>B6655*Solar!$B$2</f>
        <v>2.00393</v>
      </c>
    </row>
    <row r="6656" spans="1:3" x14ac:dyDescent="0.35">
      <c r="A6656">
        <v>31.358000000000001</v>
      </c>
      <c r="B6656">
        <f t="shared" si="103"/>
        <v>313.58</v>
      </c>
      <c r="C6656">
        <f>B6656*Solar!$B$2</f>
        <v>62.402419999999999</v>
      </c>
    </row>
    <row r="6657" spans="1:3" x14ac:dyDescent="0.35">
      <c r="A6657">
        <v>93.793000000000006</v>
      </c>
      <c r="B6657">
        <f t="shared" si="103"/>
        <v>937.93000000000006</v>
      </c>
      <c r="C6657">
        <f>B6657*Solar!$B$2</f>
        <v>186.64807000000002</v>
      </c>
    </row>
    <row r="6658" spans="1:3" x14ac:dyDescent="0.35">
      <c r="A6658">
        <v>184.672</v>
      </c>
      <c r="B6658">
        <f t="shared" si="103"/>
        <v>1846.72</v>
      </c>
      <c r="C6658">
        <f>B6658*Solar!$B$2</f>
        <v>367.49728000000005</v>
      </c>
    </row>
    <row r="6659" spans="1:3" x14ac:dyDescent="0.35">
      <c r="A6659">
        <v>235.03</v>
      </c>
      <c r="B6659">
        <f t="shared" ref="B6659:B6722" si="104">A6659*10</f>
        <v>2350.3000000000002</v>
      </c>
      <c r="C6659">
        <f>B6659*Solar!$B$2</f>
        <v>467.70970000000005</v>
      </c>
    </row>
    <row r="6660" spans="1:3" x14ac:dyDescent="0.35">
      <c r="A6660">
        <v>272.29199999999997</v>
      </c>
      <c r="B6660">
        <f t="shared" si="104"/>
        <v>2722.9199999999996</v>
      </c>
      <c r="C6660">
        <f>B6660*Solar!$B$2</f>
        <v>541.8610799999999</v>
      </c>
    </row>
    <row r="6661" spans="1:3" x14ac:dyDescent="0.35">
      <c r="A6661">
        <v>283.291</v>
      </c>
      <c r="B6661">
        <f t="shared" si="104"/>
        <v>2832.91</v>
      </c>
      <c r="C6661">
        <f>B6661*Solar!$B$2</f>
        <v>563.74909000000002</v>
      </c>
    </row>
    <row r="6662" spans="1:3" x14ac:dyDescent="0.35">
      <c r="A6662">
        <v>257.637</v>
      </c>
      <c r="B6662">
        <f t="shared" si="104"/>
        <v>2576.37</v>
      </c>
      <c r="C6662">
        <f>B6662*Solar!$B$2</f>
        <v>512.69763</v>
      </c>
    </row>
    <row r="6663" spans="1:3" x14ac:dyDescent="0.35">
      <c r="A6663">
        <v>224.834</v>
      </c>
      <c r="B6663">
        <f t="shared" si="104"/>
        <v>2248.34</v>
      </c>
      <c r="C6663">
        <f>B6663*Solar!$B$2</f>
        <v>447.41966000000008</v>
      </c>
    </row>
    <row r="6664" spans="1:3" x14ac:dyDescent="0.35">
      <c r="A6664">
        <v>155.30500000000001</v>
      </c>
      <c r="B6664">
        <f t="shared" si="104"/>
        <v>1553.0500000000002</v>
      </c>
      <c r="C6664">
        <f>B6664*Solar!$B$2</f>
        <v>309.05695000000003</v>
      </c>
    </row>
    <row r="6665" spans="1:3" x14ac:dyDescent="0.35">
      <c r="A6665">
        <v>82.792000000000002</v>
      </c>
      <c r="B6665">
        <f t="shared" si="104"/>
        <v>827.92000000000007</v>
      </c>
      <c r="C6665">
        <f>B6665*Solar!$B$2</f>
        <v>164.75608000000003</v>
      </c>
    </row>
    <row r="6666" spans="1:3" x14ac:dyDescent="0.35">
      <c r="A6666">
        <v>22.587</v>
      </c>
      <c r="B6666">
        <f t="shared" si="104"/>
        <v>225.87</v>
      </c>
      <c r="C6666">
        <f>B6666*Solar!$B$2</f>
        <v>44.948130000000006</v>
      </c>
    </row>
    <row r="6667" spans="1:3" x14ac:dyDescent="0.35">
      <c r="A6667">
        <v>0.33500000000000002</v>
      </c>
      <c r="B6667">
        <f t="shared" si="104"/>
        <v>3.35</v>
      </c>
      <c r="C6667">
        <f>B6667*Solar!$B$2</f>
        <v>0.66665000000000008</v>
      </c>
    </row>
    <row r="6668" spans="1:3" x14ac:dyDescent="0.35">
      <c r="A6668">
        <v>0</v>
      </c>
      <c r="B6668">
        <f t="shared" si="104"/>
        <v>0</v>
      </c>
      <c r="C6668">
        <f>B6668*Solar!$B$2</f>
        <v>0</v>
      </c>
    </row>
    <row r="6669" spans="1:3" x14ac:dyDescent="0.35">
      <c r="A6669">
        <v>0</v>
      </c>
      <c r="B6669">
        <f t="shared" si="104"/>
        <v>0</v>
      </c>
      <c r="C6669">
        <f>B6669*Solar!$B$2</f>
        <v>0</v>
      </c>
    </row>
    <row r="6670" spans="1:3" x14ac:dyDescent="0.35">
      <c r="A6670">
        <v>0</v>
      </c>
      <c r="B6670">
        <f t="shared" si="104"/>
        <v>0</v>
      </c>
      <c r="C6670">
        <f>B6670*Solar!$B$2</f>
        <v>0</v>
      </c>
    </row>
    <row r="6671" spans="1:3" x14ac:dyDescent="0.35">
      <c r="A6671">
        <v>0</v>
      </c>
      <c r="B6671">
        <f t="shared" si="104"/>
        <v>0</v>
      </c>
      <c r="C6671">
        <f>B6671*Solar!$B$2</f>
        <v>0</v>
      </c>
    </row>
    <row r="6672" spans="1:3" x14ac:dyDescent="0.35">
      <c r="A6672">
        <v>0</v>
      </c>
      <c r="B6672">
        <f t="shared" si="104"/>
        <v>0</v>
      </c>
      <c r="C6672">
        <f>B6672*Solar!$B$2</f>
        <v>0</v>
      </c>
    </row>
    <row r="6673" spans="1:3" x14ac:dyDescent="0.35">
      <c r="A6673">
        <v>0</v>
      </c>
      <c r="B6673">
        <f t="shared" si="104"/>
        <v>0</v>
      </c>
      <c r="C6673">
        <f>B6673*Solar!$B$2</f>
        <v>0</v>
      </c>
    </row>
    <row r="6674" spans="1:3" x14ac:dyDescent="0.35">
      <c r="A6674">
        <v>0</v>
      </c>
      <c r="B6674">
        <f t="shared" si="104"/>
        <v>0</v>
      </c>
      <c r="C6674">
        <f>B6674*Solar!$B$2</f>
        <v>0</v>
      </c>
    </row>
    <row r="6675" spans="1:3" x14ac:dyDescent="0.35">
      <c r="A6675">
        <v>0</v>
      </c>
      <c r="B6675">
        <f t="shared" si="104"/>
        <v>0</v>
      </c>
      <c r="C6675">
        <f>B6675*Solar!$B$2</f>
        <v>0</v>
      </c>
    </row>
    <row r="6676" spans="1:3" x14ac:dyDescent="0.35">
      <c r="A6676">
        <v>0</v>
      </c>
      <c r="B6676">
        <f t="shared" si="104"/>
        <v>0</v>
      </c>
      <c r="C6676">
        <f>B6676*Solar!$B$2</f>
        <v>0</v>
      </c>
    </row>
    <row r="6677" spans="1:3" x14ac:dyDescent="0.35">
      <c r="A6677">
        <v>0</v>
      </c>
      <c r="B6677">
        <f t="shared" si="104"/>
        <v>0</v>
      </c>
      <c r="C6677">
        <f>B6677*Solar!$B$2</f>
        <v>0</v>
      </c>
    </row>
    <row r="6678" spans="1:3" x14ac:dyDescent="0.35">
      <c r="A6678">
        <v>0</v>
      </c>
      <c r="B6678">
        <f t="shared" si="104"/>
        <v>0</v>
      </c>
      <c r="C6678">
        <f>B6678*Solar!$B$2</f>
        <v>0</v>
      </c>
    </row>
    <row r="6679" spans="1:3" x14ac:dyDescent="0.35">
      <c r="A6679">
        <v>0.67900000000000005</v>
      </c>
      <c r="B6679">
        <f t="shared" si="104"/>
        <v>6.7900000000000009</v>
      </c>
      <c r="C6679">
        <f>B6679*Solar!$B$2</f>
        <v>1.3512100000000002</v>
      </c>
    </row>
    <row r="6680" spans="1:3" x14ac:dyDescent="0.35">
      <c r="A6680">
        <v>23.855</v>
      </c>
      <c r="B6680">
        <f t="shared" si="104"/>
        <v>238.55</v>
      </c>
      <c r="C6680">
        <f>B6680*Solar!$B$2</f>
        <v>47.471450000000004</v>
      </c>
    </row>
    <row r="6681" spans="1:3" x14ac:dyDescent="0.35">
      <c r="A6681">
        <v>85.686000000000007</v>
      </c>
      <c r="B6681">
        <f t="shared" si="104"/>
        <v>856.86000000000013</v>
      </c>
      <c r="C6681">
        <f>B6681*Solar!$B$2</f>
        <v>170.51514000000003</v>
      </c>
    </row>
    <row r="6682" spans="1:3" x14ac:dyDescent="0.35">
      <c r="A6682">
        <v>165.58600000000001</v>
      </c>
      <c r="B6682">
        <f t="shared" si="104"/>
        <v>1655.8600000000001</v>
      </c>
      <c r="C6682">
        <f>B6682*Solar!$B$2</f>
        <v>329.51614000000006</v>
      </c>
    </row>
    <row r="6683" spans="1:3" x14ac:dyDescent="0.35">
      <c r="A6683">
        <v>213.39400000000001</v>
      </c>
      <c r="B6683">
        <f t="shared" si="104"/>
        <v>2133.94</v>
      </c>
      <c r="C6683">
        <f>B6683*Solar!$B$2</f>
        <v>424.65406000000002</v>
      </c>
    </row>
    <row r="6684" spans="1:3" x14ac:dyDescent="0.35">
      <c r="A6684">
        <v>261.06599999999997</v>
      </c>
      <c r="B6684">
        <f t="shared" si="104"/>
        <v>2610.66</v>
      </c>
      <c r="C6684">
        <f>B6684*Solar!$B$2</f>
        <v>519.52134000000001</v>
      </c>
    </row>
    <row r="6685" spans="1:3" x14ac:dyDescent="0.35">
      <c r="A6685">
        <v>278.339</v>
      </c>
      <c r="B6685">
        <f t="shared" si="104"/>
        <v>2783.39</v>
      </c>
      <c r="C6685">
        <f>B6685*Solar!$B$2</f>
        <v>553.89461000000006</v>
      </c>
    </row>
    <row r="6686" spans="1:3" x14ac:dyDescent="0.35">
      <c r="A6686">
        <v>270.685</v>
      </c>
      <c r="B6686">
        <f t="shared" si="104"/>
        <v>2706.85</v>
      </c>
      <c r="C6686">
        <f>B6686*Solar!$B$2</f>
        <v>538.66314999999997</v>
      </c>
    </row>
    <row r="6687" spans="1:3" x14ac:dyDescent="0.35">
      <c r="A6687">
        <v>230.04400000000001</v>
      </c>
      <c r="B6687">
        <f t="shared" si="104"/>
        <v>2300.44</v>
      </c>
      <c r="C6687">
        <f>B6687*Solar!$B$2</f>
        <v>457.78756000000004</v>
      </c>
    </row>
    <row r="6688" spans="1:3" x14ac:dyDescent="0.35">
      <c r="A6688">
        <v>177.11799999999999</v>
      </c>
      <c r="B6688">
        <f t="shared" si="104"/>
        <v>1771.1799999999998</v>
      </c>
      <c r="C6688">
        <f>B6688*Solar!$B$2</f>
        <v>352.46481999999997</v>
      </c>
    </row>
    <row r="6689" spans="1:3" x14ac:dyDescent="0.35">
      <c r="A6689">
        <v>96.091999999999999</v>
      </c>
      <c r="B6689">
        <f t="shared" si="104"/>
        <v>960.92</v>
      </c>
      <c r="C6689">
        <f>B6689*Solar!$B$2</f>
        <v>191.22308000000001</v>
      </c>
    </row>
    <row r="6690" spans="1:3" x14ac:dyDescent="0.35">
      <c r="A6690">
        <v>25.655999999999999</v>
      </c>
      <c r="B6690">
        <f t="shared" si="104"/>
        <v>256.56</v>
      </c>
      <c r="C6690">
        <f>B6690*Solar!$B$2</f>
        <v>51.055440000000004</v>
      </c>
    </row>
    <row r="6691" spans="1:3" x14ac:dyDescent="0.35">
      <c r="A6691">
        <v>0.189</v>
      </c>
      <c r="B6691">
        <f t="shared" si="104"/>
        <v>1.8900000000000001</v>
      </c>
      <c r="C6691">
        <f>B6691*Solar!$B$2</f>
        <v>0.37611000000000006</v>
      </c>
    </row>
    <row r="6692" spans="1:3" x14ac:dyDescent="0.35">
      <c r="A6692">
        <v>0</v>
      </c>
      <c r="B6692">
        <f t="shared" si="104"/>
        <v>0</v>
      </c>
      <c r="C6692">
        <f>B6692*Solar!$B$2</f>
        <v>0</v>
      </c>
    </row>
    <row r="6693" spans="1:3" x14ac:dyDescent="0.35">
      <c r="A6693">
        <v>0</v>
      </c>
      <c r="B6693">
        <f t="shared" si="104"/>
        <v>0</v>
      </c>
      <c r="C6693">
        <f>B6693*Solar!$B$2</f>
        <v>0</v>
      </c>
    </row>
    <row r="6694" spans="1:3" x14ac:dyDescent="0.35">
      <c r="A6694">
        <v>0</v>
      </c>
      <c r="B6694">
        <f t="shared" si="104"/>
        <v>0</v>
      </c>
      <c r="C6694">
        <f>B6694*Solar!$B$2</f>
        <v>0</v>
      </c>
    </row>
    <row r="6695" spans="1:3" x14ac:dyDescent="0.35">
      <c r="A6695">
        <v>0</v>
      </c>
      <c r="B6695">
        <f t="shared" si="104"/>
        <v>0</v>
      </c>
      <c r="C6695">
        <f>B6695*Solar!$B$2</f>
        <v>0</v>
      </c>
    </row>
    <row r="6696" spans="1:3" x14ac:dyDescent="0.35">
      <c r="A6696">
        <v>0</v>
      </c>
      <c r="B6696">
        <f t="shared" si="104"/>
        <v>0</v>
      </c>
      <c r="C6696">
        <f>B6696*Solar!$B$2</f>
        <v>0</v>
      </c>
    </row>
    <row r="6697" spans="1:3" x14ac:dyDescent="0.35">
      <c r="A6697">
        <v>0</v>
      </c>
      <c r="B6697">
        <f t="shared" si="104"/>
        <v>0</v>
      </c>
      <c r="C6697">
        <f>B6697*Solar!$B$2</f>
        <v>0</v>
      </c>
    </row>
    <row r="6698" spans="1:3" x14ac:dyDescent="0.35">
      <c r="A6698">
        <v>0</v>
      </c>
      <c r="B6698">
        <f t="shared" si="104"/>
        <v>0</v>
      </c>
      <c r="C6698">
        <f>B6698*Solar!$B$2</f>
        <v>0</v>
      </c>
    </row>
    <row r="6699" spans="1:3" x14ac:dyDescent="0.35">
      <c r="A6699">
        <v>0</v>
      </c>
      <c r="B6699">
        <f t="shared" si="104"/>
        <v>0</v>
      </c>
      <c r="C6699">
        <f>B6699*Solar!$B$2</f>
        <v>0</v>
      </c>
    </row>
    <row r="6700" spans="1:3" x14ac:dyDescent="0.35">
      <c r="A6700">
        <v>0</v>
      </c>
      <c r="B6700">
        <f t="shared" si="104"/>
        <v>0</v>
      </c>
      <c r="C6700">
        <f>B6700*Solar!$B$2</f>
        <v>0</v>
      </c>
    </row>
    <row r="6701" spans="1:3" x14ac:dyDescent="0.35">
      <c r="A6701">
        <v>0</v>
      </c>
      <c r="B6701">
        <f t="shared" si="104"/>
        <v>0</v>
      </c>
      <c r="C6701">
        <f>B6701*Solar!$B$2</f>
        <v>0</v>
      </c>
    </row>
    <row r="6702" spans="1:3" x14ac:dyDescent="0.35">
      <c r="A6702">
        <v>0</v>
      </c>
      <c r="B6702">
        <f t="shared" si="104"/>
        <v>0</v>
      </c>
      <c r="C6702">
        <f>B6702*Solar!$B$2</f>
        <v>0</v>
      </c>
    </row>
    <row r="6703" spans="1:3" x14ac:dyDescent="0.35">
      <c r="A6703">
        <v>0.68799999999999994</v>
      </c>
      <c r="B6703">
        <f t="shared" si="104"/>
        <v>6.879999999999999</v>
      </c>
      <c r="C6703">
        <f>B6703*Solar!$B$2</f>
        <v>1.3691199999999999</v>
      </c>
    </row>
    <row r="6704" spans="1:3" x14ac:dyDescent="0.35">
      <c r="A6704">
        <v>30.606000000000002</v>
      </c>
      <c r="B6704">
        <f t="shared" si="104"/>
        <v>306.06</v>
      </c>
      <c r="C6704">
        <f>B6704*Solar!$B$2</f>
        <v>60.905940000000001</v>
      </c>
    </row>
    <row r="6705" spans="1:3" x14ac:dyDescent="0.35">
      <c r="A6705">
        <v>108.027</v>
      </c>
      <c r="B6705">
        <f t="shared" si="104"/>
        <v>1080.27</v>
      </c>
      <c r="C6705">
        <f>B6705*Solar!$B$2</f>
        <v>214.97373000000002</v>
      </c>
    </row>
    <row r="6706" spans="1:3" x14ac:dyDescent="0.35">
      <c r="A6706">
        <v>195.386</v>
      </c>
      <c r="B6706">
        <f t="shared" si="104"/>
        <v>1953.86</v>
      </c>
      <c r="C6706">
        <f>B6706*Solar!$B$2</f>
        <v>388.81814000000003</v>
      </c>
    </row>
    <row r="6707" spans="1:3" x14ac:dyDescent="0.35">
      <c r="A6707">
        <v>244.559</v>
      </c>
      <c r="B6707">
        <f t="shared" si="104"/>
        <v>2445.59</v>
      </c>
      <c r="C6707">
        <f>B6707*Solar!$B$2</f>
        <v>486.67241000000007</v>
      </c>
    </row>
    <row r="6708" spans="1:3" x14ac:dyDescent="0.35">
      <c r="A6708">
        <v>284.42700000000002</v>
      </c>
      <c r="B6708">
        <f t="shared" si="104"/>
        <v>2844.2700000000004</v>
      </c>
      <c r="C6708">
        <f>B6708*Solar!$B$2</f>
        <v>566.0097300000001</v>
      </c>
    </row>
    <row r="6709" spans="1:3" x14ac:dyDescent="0.35">
      <c r="A6709">
        <v>297.09199999999998</v>
      </c>
      <c r="B6709">
        <f t="shared" si="104"/>
        <v>2970.92</v>
      </c>
      <c r="C6709">
        <f>B6709*Solar!$B$2</f>
        <v>591.21307999999999</v>
      </c>
    </row>
    <row r="6710" spans="1:3" x14ac:dyDescent="0.35">
      <c r="A6710">
        <v>274.53399999999999</v>
      </c>
      <c r="B6710">
        <f t="shared" si="104"/>
        <v>2745.34</v>
      </c>
      <c r="C6710">
        <f>B6710*Solar!$B$2</f>
        <v>546.32266000000004</v>
      </c>
    </row>
    <row r="6711" spans="1:3" x14ac:dyDescent="0.35">
      <c r="A6711">
        <v>249.49100000000001</v>
      </c>
      <c r="B6711">
        <f t="shared" si="104"/>
        <v>2494.9100000000003</v>
      </c>
      <c r="C6711">
        <f>B6711*Solar!$B$2</f>
        <v>496.48709000000008</v>
      </c>
    </row>
    <row r="6712" spans="1:3" x14ac:dyDescent="0.35">
      <c r="A6712">
        <v>164.64</v>
      </c>
      <c r="B6712">
        <f t="shared" si="104"/>
        <v>1646.3999999999999</v>
      </c>
      <c r="C6712">
        <f>B6712*Solar!$B$2</f>
        <v>327.6336</v>
      </c>
    </row>
    <row r="6713" spans="1:3" x14ac:dyDescent="0.35">
      <c r="A6713">
        <v>92.688000000000002</v>
      </c>
      <c r="B6713">
        <f t="shared" si="104"/>
        <v>926.88</v>
      </c>
      <c r="C6713">
        <f>B6713*Solar!$B$2</f>
        <v>184.44912000000002</v>
      </c>
    </row>
    <row r="6714" spans="1:3" x14ac:dyDescent="0.35">
      <c r="A6714">
        <v>22.055</v>
      </c>
      <c r="B6714">
        <f t="shared" si="104"/>
        <v>220.55</v>
      </c>
      <c r="C6714">
        <f>B6714*Solar!$B$2</f>
        <v>43.889450000000004</v>
      </c>
    </row>
    <row r="6715" spans="1:3" x14ac:dyDescent="0.35">
      <c r="A6715">
        <v>0.22800000000000001</v>
      </c>
      <c r="B6715">
        <f t="shared" si="104"/>
        <v>2.2800000000000002</v>
      </c>
      <c r="C6715">
        <f>B6715*Solar!$B$2</f>
        <v>0.45372000000000007</v>
      </c>
    </row>
    <row r="6716" spans="1:3" x14ac:dyDescent="0.35">
      <c r="A6716">
        <v>0</v>
      </c>
      <c r="B6716">
        <f t="shared" si="104"/>
        <v>0</v>
      </c>
      <c r="C6716">
        <f>B6716*Solar!$B$2</f>
        <v>0</v>
      </c>
    </row>
    <row r="6717" spans="1:3" x14ac:dyDescent="0.35">
      <c r="A6717">
        <v>2E-3</v>
      </c>
      <c r="B6717">
        <f t="shared" si="104"/>
        <v>0.02</v>
      </c>
      <c r="C6717">
        <f>B6717*Solar!$B$2</f>
        <v>3.98E-3</v>
      </c>
    </row>
    <row r="6718" spans="1:3" x14ac:dyDescent="0.35">
      <c r="A6718">
        <v>0</v>
      </c>
      <c r="B6718">
        <f t="shared" si="104"/>
        <v>0</v>
      </c>
      <c r="C6718">
        <f>B6718*Solar!$B$2</f>
        <v>0</v>
      </c>
    </row>
    <row r="6719" spans="1:3" x14ac:dyDescent="0.35">
      <c r="A6719">
        <v>0</v>
      </c>
      <c r="B6719">
        <f t="shared" si="104"/>
        <v>0</v>
      </c>
      <c r="C6719">
        <f>B6719*Solar!$B$2</f>
        <v>0</v>
      </c>
    </row>
    <row r="6720" spans="1:3" x14ac:dyDescent="0.35">
      <c r="A6720">
        <v>0</v>
      </c>
      <c r="B6720">
        <f t="shared" si="104"/>
        <v>0</v>
      </c>
      <c r="C6720">
        <f>B6720*Solar!$B$2</f>
        <v>0</v>
      </c>
    </row>
    <row r="6721" spans="1:3" x14ac:dyDescent="0.35">
      <c r="A6721">
        <v>0</v>
      </c>
      <c r="B6721">
        <f t="shared" si="104"/>
        <v>0</v>
      </c>
      <c r="C6721">
        <f>B6721*Solar!$B$2</f>
        <v>0</v>
      </c>
    </row>
    <row r="6722" spans="1:3" x14ac:dyDescent="0.35">
      <c r="A6722">
        <v>0</v>
      </c>
      <c r="B6722">
        <f t="shared" si="104"/>
        <v>0</v>
      </c>
      <c r="C6722">
        <f>B6722*Solar!$B$2</f>
        <v>0</v>
      </c>
    </row>
    <row r="6723" spans="1:3" x14ac:dyDescent="0.35">
      <c r="A6723">
        <v>0</v>
      </c>
      <c r="B6723">
        <f t="shared" ref="B6723:B6786" si="105">A6723*10</f>
        <v>0</v>
      </c>
      <c r="C6723">
        <f>B6723*Solar!$B$2</f>
        <v>0</v>
      </c>
    </row>
    <row r="6724" spans="1:3" x14ac:dyDescent="0.35">
      <c r="A6724">
        <v>0</v>
      </c>
      <c r="B6724">
        <f t="shared" si="105"/>
        <v>0</v>
      </c>
      <c r="C6724">
        <f>B6724*Solar!$B$2</f>
        <v>0</v>
      </c>
    </row>
    <row r="6725" spans="1:3" x14ac:dyDescent="0.35">
      <c r="A6725">
        <v>0</v>
      </c>
      <c r="B6725">
        <f t="shared" si="105"/>
        <v>0</v>
      </c>
      <c r="C6725">
        <f>B6725*Solar!$B$2</f>
        <v>0</v>
      </c>
    </row>
    <row r="6726" spans="1:3" x14ac:dyDescent="0.35">
      <c r="A6726">
        <v>1.0999999999999999E-2</v>
      </c>
      <c r="B6726">
        <f t="shared" si="105"/>
        <v>0.10999999999999999</v>
      </c>
      <c r="C6726">
        <f>B6726*Solar!$B$2</f>
        <v>2.189E-2</v>
      </c>
    </row>
    <row r="6727" spans="1:3" x14ac:dyDescent="0.35">
      <c r="A6727">
        <v>0.55000000000000004</v>
      </c>
      <c r="B6727">
        <f t="shared" si="105"/>
        <v>5.5</v>
      </c>
      <c r="C6727">
        <f>B6727*Solar!$B$2</f>
        <v>1.0945</v>
      </c>
    </row>
    <row r="6728" spans="1:3" x14ac:dyDescent="0.35">
      <c r="A6728">
        <v>29.395</v>
      </c>
      <c r="B6728">
        <f t="shared" si="105"/>
        <v>293.95</v>
      </c>
      <c r="C6728">
        <f>B6728*Solar!$B$2</f>
        <v>58.496050000000004</v>
      </c>
    </row>
    <row r="6729" spans="1:3" x14ac:dyDescent="0.35">
      <c r="A6729">
        <v>101.70699999999999</v>
      </c>
      <c r="B6729">
        <f t="shared" si="105"/>
        <v>1017.0699999999999</v>
      </c>
      <c r="C6729">
        <f>B6729*Solar!$B$2</f>
        <v>202.39693</v>
      </c>
    </row>
    <row r="6730" spans="1:3" x14ac:dyDescent="0.35">
      <c r="A6730">
        <v>189.005</v>
      </c>
      <c r="B6730">
        <f t="shared" si="105"/>
        <v>1890.05</v>
      </c>
      <c r="C6730">
        <f>B6730*Solar!$B$2</f>
        <v>376.11995000000002</v>
      </c>
    </row>
    <row r="6731" spans="1:3" x14ac:dyDescent="0.35">
      <c r="A6731">
        <v>238.04400000000001</v>
      </c>
      <c r="B6731">
        <f t="shared" si="105"/>
        <v>2380.44</v>
      </c>
      <c r="C6731">
        <f>B6731*Solar!$B$2</f>
        <v>473.70756000000006</v>
      </c>
    </row>
    <row r="6732" spans="1:3" x14ac:dyDescent="0.35">
      <c r="A6732">
        <v>240.77199999999999</v>
      </c>
      <c r="B6732">
        <f t="shared" si="105"/>
        <v>2407.7199999999998</v>
      </c>
      <c r="C6732">
        <f>B6732*Solar!$B$2</f>
        <v>479.13628</v>
      </c>
    </row>
    <row r="6733" spans="1:3" x14ac:dyDescent="0.35">
      <c r="A6733">
        <v>263.601</v>
      </c>
      <c r="B6733">
        <f t="shared" si="105"/>
        <v>2636.01</v>
      </c>
      <c r="C6733">
        <f>B6733*Solar!$B$2</f>
        <v>524.56599000000006</v>
      </c>
    </row>
    <row r="6734" spans="1:3" x14ac:dyDescent="0.35">
      <c r="A6734">
        <v>232.57499999999999</v>
      </c>
      <c r="B6734">
        <f t="shared" si="105"/>
        <v>2325.75</v>
      </c>
      <c r="C6734">
        <f>B6734*Solar!$B$2</f>
        <v>462.82425000000001</v>
      </c>
    </row>
    <row r="6735" spans="1:3" x14ac:dyDescent="0.35">
      <c r="A6735">
        <v>187.197</v>
      </c>
      <c r="B6735">
        <f t="shared" si="105"/>
        <v>1871.97</v>
      </c>
      <c r="C6735">
        <f>B6735*Solar!$B$2</f>
        <v>372.52203000000003</v>
      </c>
    </row>
    <row r="6736" spans="1:3" x14ac:dyDescent="0.35">
      <c r="A6736">
        <v>137.309</v>
      </c>
      <c r="B6736">
        <f t="shared" si="105"/>
        <v>1373.09</v>
      </c>
      <c r="C6736">
        <f>B6736*Solar!$B$2</f>
        <v>273.24491</v>
      </c>
    </row>
    <row r="6737" spans="1:3" x14ac:dyDescent="0.35">
      <c r="A6737">
        <v>77.037999999999997</v>
      </c>
      <c r="B6737">
        <f t="shared" si="105"/>
        <v>770.38</v>
      </c>
      <c r="C6737">
        <f>B6737*Solar!$B$2</f>
        <v>153.30562</v>
      </c>
    </row>
    <row r="6738" spans="1:3" x14ac:dyDescent="0.35">
      <c r="A6738">
        <v>19.550999999999998</v>
      </c>
      <c r="B6738">
        <f t="shared" si="105"/>
        <v>195.51</v>
      </c>
      <c r="C6738">
        <f>B6738*Solar!$B$2</f>
        <v>38.906489999999998</v>
      </c>
    </row>
    <row r="6739" spans="1:3" x14ac:dyDescent="0.35">
      <c r="A6739">
        <v>0.22</v>
      </c>
      <c r="B6739">
        <f t="shared" si="105"/>
        <v>2.2000000000000002</v>
      </c>
      <c r="C6739">
        <f>B6739*Solar!$B$2</f>
        <v>0.43780000000000008</v>
      </c>
    </row>
    <row r="6740" spans="1:3" x14ac:dyDescent="0.35">
      <c r="A6740">
        <v>0</v>
      </c>
      <c r="B6740">
        <f t="shared" si="105"/>
        <v>0</v>
      </c>
      <c r="C6740">
        <f>B6740*Solar!$B$2</f>
        <v>0</v>
      </c>
    </row>
    <row r="6741" spans="1:3" x14ac:dyDescent="0.35">
      <c r="A6741">
        <v>0</v>
      </c>
      <c r="B6741">
        <f t="shared" si="105"/>
        <v>0</v>
      </c>
      <c r="C6741">
        <f>B6741*Solar!$B$2</f>
        <v>0</v>
      </c>
    </row>
    <row r="6742" spans="1:3" x14ac:dyDescent="0.35">
      <c r="A6742">
        <v>0</v>
      </c>
      <c r="B6742">
        <f t="shared" si="105"/>
        <v>0</v>
      </c>
      <c r="C6742">
        <f>B6742*Solar!$B$2</f>
        <v>0</v>
      </c>
    </row>
    <row r="6743" spans="1:3" x14ac:dyDescent="0.35">
      <c r="A6743">
        <v>0</v>
      </c>
      <c r="B6743">
        <f t="shared" si="105"/>
        <v>0</v>
      </c>
      <c r="C6743">
        <f>B6743*Solar!$B$2</f>
        <v>0</v>
      </c>
    </row>
    <row r="6744" spans="1:3" x14ac:dyDescent="0.35">
      <c r="A6744">
        <v>0</v>
      </c>
      <c r="B6744">
        <f t="shared" si="105"/>
        <v>0</v>
      </c>
      <c r="C6744">
        <f>B6744*Solar!$B$2</f>
        <v>0</v>
      </c>
    </row>
    <row r="6745" spans="1:3" x14ac:dyDescent="0.35">
      <c r="A6745">
        <v>0</v>
      </c>
      <c r="B6745">
        <f t="shared" si="105"/>
        <v>0</v>
      </c>
      <c r="C6745">
        <f>B6745*Solar!$B$2</f>
        <v>0</v>
      </c>
    </row>
    <row r="6746" spans="1:3" x14ac:dyDescent="0.35">
      <c r="A6746">
        <v>0</v>
      </c>
      <c r="B6746">
        <f t="shared" si="105"/>
        <v>0</v>
      </c>
      <c r="C6746">
        <f>B6746*Solar!$B$2</f>
        <v>0</v>
      </c>
    </row>
    <row r="6747" spans="1:3" x14ac:dyDescent="0.35">
      <c r="A6747">
        <v>0</v>
      </c>
      <c r="B6747">
        <f t="shared" si="105"/>
        <v>0</v>
      </c>
      <c r="C6747">
        <f>B6747*Solar!$B$2</f>
        <v>0</v>
      </c>
    </row>
    <row r="6748" spans="1:3" x14ac:dyDescent="0.35">
      <c r="A6748">
        <v>0</v>
      </c>
      <c r="B6748">
        <f t="shared" si="105"/>
        <v>0</v>
      </c>
      <c r="C6748">
        <f>B6748*Solar!$B$2</f>
        <v>0</v>
      </c>
    </row>
    <row r="6749" spans="1:3" x14ac:dyDescent="0.35">
      <c r="A6749">
        <v>5.0000000000000001E-3</v>
      </c>
      <c r="B6749">
        <f t="shared" si="105"/>
        <v>0.05</v>
      </c>
      <c r="C6749">
        <f>B6749*Solar!$B$2</f>
        <v>9.9500000000000005E-3</v>
      </c>
    </row>
    <row r="6750" spans="1:3" x14ac:dyDescent="0.35">
      <c r="A6750">
        <v>2E-3</v>
      </c>
      <c r="B6750">
        <f t="shared" si="105"/>
        <v>0.02</v>
      </c>
      <c r="C6750">
        <f>B6750*Solar!$B$2</f>
        <v>3.98E-3</v>
      </c>
    </row>
    <row r="6751" spans="1:3" x14ac:dyDescent="0.35">
      <c r="A6751">
        <v>0.57499999999999996</v>
      </c>
      <c r="B6751">
        <f t="shared" si="105"/>
        <v>5.75</v>
      </c>
      <c r="C6751">
        <f>B6751*Solar!$B$2</f>
        <v>1.14425</v>
      </c>
    </row>
    <row r="6752" spans="1:3" x14ac:dyDescent="0.35">
      <c r="A6752">
        <v>26.526</v>
      </c>
      <c r="B6752">
        <f t="shared" si="105"/>
        <v>265.26</v>
      </c>
      <c r="C6752">
        <f>B6752*Solar!$B$2</f>
        <v>52.786740000000002</v>
      </c>
    </row>
    <row r="6753" spans="1:3" x14ac:dyDescent="0.35">
      <c r="A6753">
        <v>95.555000000000007</v>
      </c>
      <c r="B6753">
        <f t="shared" si="105"/>
        <v>955.55000000000007</v>
      </c>
      <c r="C6753">
        <f>B6753*Solar!$B$2</f>
        <v>190.15445000000003</v>
      </c>
    </row>
    <row r="6754" spans="1:3" x14ac:dyDescent="0.35">
      <c r="A6754">
        <v>181.59399999999999</v>
      </c>
      <c r="B6754">
        <f t="shared" si="105"/>
        <v>1815.94</v>
      </c>
      <c r="C6754">
        <f>B6754*Solar!$B$2</f>
        <v>361.37206000000003</v>
      </c>
    </row>
    <row r="6755" spans="1:3" x14ac:dyDescent="0.35">
      <c r="A6755">
        <v>253.43799999999999</v>
      </c>
      <c r="B6755">
        <f t="shared" si="105"/>
        <v>2534.38</v>
      </c>
      <c r="C6755">
        <f>B6755*Solar!$B$2</f>
        <v>504.34162000000003</v>
      </c>
    </row>
    <row r="6756" spans="1:3" x14ac:dyDescent="0.35">
      <c r="A6756">
        <v>285.19799999999998</v>
      </c>
      <c r="B6756">
        <f t="shared" si="105"/>
        <v>2851.9799999999996</v>
      </c>
      <c r="C6756">
        <f>B6756*Solar!$B$2</f>
        <v>567.54401999999993</v>
      </c>
    </row>
    <row r="6757" spans="1:3" x14ac:dyDescent="0.35">
      <c r="A6757">
        <v>273.91500000000002</v>
      </c>
      <c r="B6757">
        <f t="shared" si="105"/>
        <v>2739.15</v>
      </c>
      <c r="C6757">
        <f>B6757*Solar!$B$2</f>
        <v>545.09085000000005</v>
      </c>
    </row>
    <row r="6758" spans="1:3" x14ac:dyDescent="0.35">
      <c r="A6758">
        <v>265.85899999999998</v>
      </c>
      <c r="B6758">
        <f t="shared" si="105"/>
        <v>2658.5899999999997</v>
      </c>
      <c r="C6758">
        <f>B6758*Solar!$B$2</f>
        <v>529.05940999999996</v>
      </c>
    </row>
    <row r="6759" spans="1:3" x14ac:dyDescent="0.35">
      <c r="A6759">
        <v>219.37700000000001</v>
      </c>
      <c r="B6759">
        <f t="shared" si="105"/>
        <v>2193.77</v>
      </c>
      <c r="C6759">
        <f>B6759*Solar!$B$2</f>
        <v>436.56023000000005</v>
      </c>
    </row>
    <row r="6760" spans="1:3" x14ac:dyDescent="0.35">
      <c r="A6760">
        <v>150.83000000000001</v>
      </c>
      <c r="B6760">
        <f t="shared" si="105"/>
        <v>1508.3000000000002</v>
      </c>
      <c r="C6760">
        <f>B6760*Solar!$B$2</f>
        <v>300.15170000000006</v>
      </c>
    </row>
    <row r="6761" spans="1:3" x14ac:dyDescent="0.35">
      <c r="A6761">
        <v>81.954999999999998</v>
      </c>
      <c r="B6761">
        <f t="shared" si="105"/>
        <v>819.55</v>
      </c>
      <c r="C6761">
        <f>B6761*Solar!$B$2</f>
        <v>163.09045</v>
      </c>
    </row>
    <row r="6762" spans="1:3" x14ac:dyDescent="0.35">
      <c r="A6762">
        <v>18.759</v>
      </c>
      <c r="B6762">
        <f t="shared" si="105"/>
        <v>187.59</v>
      </c>
      <c r="C6762">
        <f>B6762*Solar!$B$2</f>
        <v>37.330410000000001</v>
      </c>
    </row>
    <row r="6763" spans="1:3" x14ac:dyDescent="0.35">
      <c r="A6763">
        <v>0.26400000000000001</v>
      </c>
      <c r="B6763">
        <f t="shared" si="105"/>
        <v>2.64</v>
      </c>
      <c r="C6763">
        <f>B6763*Solar!$B$2</f>
        <v>0.52536000000000005</v>
      </c>
    </row>
    <row r="6764" spans="1:3" x14ac:dyDescent="0.35">
      <c r="A6764">
        <v>0</v>
      </c>
      <c r="B6764">
        <f t="shared" si="105"/>
        <v>0</v>
      </c>
      <c r="C6764">
        <f>B6764*Solar!$B$2</f>
        <v>0</v>
      </c>
    </row>
    <row r="6765" spans="1:3" x14ac:dyDescent="0.35">
      <c r="A6765">
        <v>0</v>
      </c>
      <c r="B6765">
        <f t="shared" si="105"/>
        <v>0</v>
      </c>
      <c r="C6765">
        <f>B6765*Solar!$B$2</f>
        <v>0</v>
      </c>
    </row>
    <row r="6766" spans="1:3" x14ac:dyDescent="0.35">
      <c r="A6766">
        <v>0</v>
      </c>
      <c r="B6766">
        <f t="shared" si="105"/>
        <v>0</v>
      </c>
      <c r="C6766">
        <f>B6766*Solar!$B$2</f>
        <v>0</v>
      </c>
    </row>
    <row r="6767" spans="1:3" x14ac:dyDescent="0.35">
      <c r="A6767">
        <v>0</v>
      </c>
      <c r="B6767">
        <f t="shared" si="105"/>
        <v>0</v>
      </c>
      <c r="C6767">
        <f>B6767*Solar!$B$2</f>
        <v>0</v>
      </c>
    </row>
    <row r="6768" spans="1:3" x14ac:dyDescent="0.35">
      <c r="A6768">
        <v>0</v>
      </c>
      <c r="B6768">
        <f t="shared" si="105"/>
        <v>0</v>
      </c>
      <c r="C6768">
        <f>B6768*Solar!$B$2</f>
        <v>0</v>
      </c>
    </row>
    <row r="6769" spans="1:3" x14ac:dyDescent="0.35">
      <c r="A6769">
        <v>0</v>
      </c>
      <c r="B6769">
        <f t="shared" si="105"/>
        <v>0</v>
      </c>
      <c r="C6769">
        <f>B6769*Solar!$B$2</f>
        <v>0</v>
      </c>
    </row>
    <row r="6770" spans="1:3" x14ac:dyDescent="0.35">
      <c r="A6770">
        <v>0</v>
      </c>
      <c r="B6770">
        <f t="shared" si="105"/>
        <v>0</v>
      </c>
      <c r="C6770">
        <f>B6770*Solar!$B$2</f>
        <v>0</v>
      </c>
    </row>
    <row r="6771" spans="1:3" x14ac:dyDescent="0.35">
      <c r="A6771">
        <v>0</v>
      </c>
      <c r="B6771">
        <f t="shared" si="105"/>
        <v>0</v>
      </c>
      <c r="C6771">
        <f>B6771*Solar!$B$2</f>
        <v>0</v>
      </c>
    </row>
    <row r="6772" spans="1:3" x14ac:dyDescent="0.35">
      <c r="A6772">
        <v>0</v>
      </c>
      <c r="B6772">
        <f t="shared" si="105"/>
        <v>0</v>
      </c>
      <c r="C6772">
        <f>B6772*Solar!$B$2</f>
        <v>0</v>
      </c>
    </row>
    <row r="6773" spans="1:3" x14ac:dyDescent="0.35">
      <c r="A6773">
        <v>4.0000000000000001E-3</v>
      </c>
      <c r="B6773">
        <f t="shared" si="105"/>
        <v>0.04</v>
      </c>
      <c r="C6773">
        <f>B6773*Solar!$B$2</f>
        <v>7.9600000000000001E-3</v>
      </c>
    </row>
    <row r="6774" spans="1:3" x14ac:dyDescent="0.35">
      <c r="A6774">
        <v>0</v>
      </c>
      <c r="B6774">
        <f t="shared" si="105"/>
        <v>0</v>
      </c>
      <c r="C6774">
        <f>B6774*Solar!$B$2</f>
        <v>0</v>
      </c>
    </row>
    <row r="6775" spans="1:3" x14ac:dyDescent="0.35">
      <c r="A6775">
        <v>0.434</v>
      </c>
      <c r="B6775">
        <f t="shared" si="105"/>
        <v>4.34</v>
      </c>
      <c r="C6775">
        <f>B6775*Solar!$B$2</f>
        <v>0.86365999999999998</v>
      </c>
    </row>
    <row r="6776" spans="1:3" x14ac:dyDescent="0.35">
      <c r="A6776">
        <v>28.292999999999999</v>
      </c>
      <c r="B6776">
        <f t="shared" si="105"/>
        <v>282.93</v>
      </c>
      <c r="C6776">
        <f>B6776*Solar!$B$2</f>
        <v>56.303070000000005</v>
      </c>
    </row>
    <row r="6777" spans="1:3" x14ac:dyDescent="0.35">
      <c r="A6777">
        <v>108.664</v>
      </c>
      <c r="B6777">
        <f t="shared" si="105"/>
        <v>1086.6400000000001</v>
      </c>
      <c r="C6777">
        <f>B6777*Solar!$B$2</f>
        <v>216.24136000000004</v>
      </c>
    </row>
    <row r="6778" spans="1:3" x14ac:dyDescent="0.35">
      <c r="A6778">
        <v>198.80199999999999</v>
      </c>
      <c r="B6778">
        <f t="shared" si="105"/>
        <v>1988.02</v>
      </c>
      <c r="C6778">
        <f>B6778*Solar!$B$2</f>
        <v>395.61598000000004</v>
      </c>
    </row>
    <row r="6779" spans="1:3" x14ac:dyDescent="0.35">
      <c r="A6779">
        <v>276.50599999999997</v>
      </c>
      <c r="B6779">
        <f t="shared" si="105"/>
        <v>2765.0599999999995</v>
      </c>
      <c r="C6779">
        <f>B6779*Solar!$B$2</f>
        <v>550.24693999999988</v>
      </c>
    </row>
    <row r="6780" spans="1:3" x14ac:dyDescent="0.35">
      <c r="A6780">
        <v>297.685</v>
      </c>
      <c r="B6780">
        <f t="shared" si="105"/>
        <v>2976.85</v>
      </c>
      <c r="C6780">
        <f>B6780*Solar!$B$2</f>
        <v>592.39314999999999</v>
      </c>
    </row>
    <row r="6781" spans="1:3" x14ac:dyDescent="0.35">
      <c r="A6781">
        <v>314.286</v>
      </c>
      <c r="B6781">
        <f t="shared" si="105"/>
        <v>3142.86</v>
      </c>
      <c r="C6781">
        <f>B6781*Solar!$B$2</f>
        <v>625.42914000000007</v>
      </c>
    </row>
    <row r="6782" spans="1:3" x14ac:dyDescent="0.35">
      <c r="A6782">
        <v>317.73500000000001</v>
      </c>
      <c r="B6782">
        <f t="shared" si="105"/>
        <v>3177.3500000000004</v>
      </c>
      <c r="C6782">
        <f>B6782*Solar!$B$2</f>
        <v>632.29265000000009</v>
      </c>
    </row>
    <row r="6783" spans="1:3" x14ac:dyDescent="0.35">
      <c r="A6783">
        <v>268.05500000000001</v>
      </c>
      <c r="B6783">
        <f t="shared" si="105"/>
        <v>2680.55</v>
      </c>
      <c r="C6783">
        <f>B6783*Solar!$B$2</f>
        <v>533.42945000000009</v>
      </c>
    </row>
    <row r="6784" spans="1:3" x14ac:dyDescent="0.35">
      <c r="A6784">
        <v>189.756</v>
      </c>
      <c r="B6784">
        <f t="shared" si="105"/>
        <v>1897.56</v>
      </c>
      <c r="C6784">
        <f>B6784*Solar!$B$2</f>
        <v>377.61444</v>
      </c>
    </row>
    <row r="6785" spans="1:3" x14ac:dyDescent="0.35">
      <c r="A6785">
        <v>93.533000000000001</v>
      </c>
      <c r="B6785">
        <f t="shared" si="105"/>
        <v>935.33</v>
      </c>
      <c r="C6785">
        <f>B6785*Solar!$B$2</f>
        <v>186.13067000000001</v>
      </c>
    </row>
    <row r="6786" spans="1:3" x14ac:dyDescent="0.35">
      <c r="A6786">
        <v>16.303999999999998</v>
      </c>
      <c r="B6786">
        <f t="shared" si="105"/>
        <v>163.04</v>
      </c>
      <c r="C6786">
        <f>B6786*Solar!$B$2</f>
        <v>32.444960000000002</v>
      </c>
    </row>
    <row r="6787" spans="1:3" x14ac:dyDescent="0.35">
      <c r="A6787">
        <v>4.0000000000000001E-3</v>
      </c>
      <c r="B6787">
        <f t="shared" ref="B6787:B6850" si="106">A6787*10</f>
        <v>0.04</v>
      </c>
      <c r="C6787">
        <f>B6787*Solar!$B$2</f>
        <v>7.9600000000000001E-3</v>
      </c>
    </row>
    <row r="6788" spans="1:3" x14ac:dyDescent="0.35">
      <c r="A6788">
        <v>0</v>
      </c>
      <c r="B6788">
        <f t="shared" si="106"/>
        <v>0</v>
      </c>
      <c r="C6788">
        <f>B6788*Solar!$B$2</f>
        <v>0</v>
      </c>
    </row>
    <row r="6789" spans="1:3" x14ac:dyDescent="0.35">
      <c r="A6789">
        <v>0</v>
      </c>
      <c r="B6789">
        <f t="shared" si="106"/>
        <v>0</v>
      </c>
      <c r="C6789">
        <f>B6789*Solar!$B$2</f>
        <v>0</v>
      </c>
    </row>
    <row r="6790" spans="1:3" x14ac:dyDescent="0.35">
      <c r="A6790">
        <v>0</v>
      </c>
      <c r="B6790">
        <f t="shared" si="106"/>
        <v>0</v>
      </c>
      <c r="C6790">
        <f>B6790*Solar!$B$2</f>
        <v>0</v>
      </c>
    </row>
    <row r="6791" spans="1:3" x14ac:dyDescent="0.35">
      <c r="A6791">
        <v>0</v>
      </c>
      <c r="B6791">
        <f t="shared" si="106"/>
        <v>0</v>
      </c>
      <c r="C6791">
        <f>B6791*Solar!$B$2</f>
        <v>0</v>
      </c>
    </row>
    <row r="6792" spans="1:3" x14ac:dyDescent="0.35">
      <c r="A6792">
        <v>0</v>
      </c>
      <c r="B6792">
        <f t="shared" si="106"/>
        <v>0</v>
      </c>
      <c r="C6792">
        <f>B6792*Solar!$B$2</f>
        <v>0</v>
      </c>
    </row>
    <row r="6793" spans="1:3" x14ac:dyDescent="0.35">
      <c r="A6793">
        <v>0</v>
      </c>
      <c r="B6793">
        <f t="shared" si="106"/>
        <v>0</v>
      </c>
      <c r="C6793">
        <f>B6793*Solar!$B$2</f>
        <v>0</v>
      </c>
    </row>
    <row r="6794" spans="1:3" x14ac:dyDescent="0.35">
      <c r="A6794">
        <v>0</v>
      </c>
      <c r="B6794">
        <f t="shared" si="106"/>
        <v>0</v>
      </c>
      <c r="C6794">
        <f>B6794*Solar!$B$2</f>
        <v>0</v>
      </c>
    </row>
    <row r="6795" spans="1:3" x14ac:dyDescent="0.35">
      <c r="A6795">
        <v>0</v>
      </c>
      <c r="B6795">
        <f t="shared" si="106"/>
        <v>0</v>
      </c>
      <c r="C6795">
        <f>B6795*Solar!$B$2</f>
        <v>0</v>
      </c>
    </row>
    <row r="6796" spans="1:3" x14ac:dyDescent="0.35">
      <c r="A6796">
        <v>0</v>
      </c>
      <c r="B6796">
        <f t="shared" si="106"/>
        <v>0</v>
      </c>
      <c r="C6796">
        <f>B6796*Solar!$B$2</f>
        <v>0</v>
      </c>
    </row>
    <row r="6797" spans="1:3" x14ac:dyDescent="0.35">
      <c r="A6797">
        <v>0</v>
      </c>
      <c r="B6797">
        <f t="shared" si="106"/>
        <v>0</v>
      </c>
      <c r="C6797">
        <f>B6797*Solar!$B$2</f>
        <v>0</v>
      </c>
    </row>
    <row r="6798" spans="1:3" x14ac:dyDescent="0.35">
      <c r="A6798">
        <v>0</v>
      </c>
      <c r="B6798">
        <f t="shared" si="106"/>
        <v>0</v>
      </c>
      <c r="C6798">
        <f>B6798*Solar!$B$2</f>
        <v>0</v>
      </c>
    </row>
    <row r="6799" spans="1:3" x14ac:dyDescent="0.35">
      <c r="A6799">
        <v>0.19400000000000001</v>
      </c>
      <c r="B6799">
        <f t="shared" si="106"/>
        <v>1.94</v>
      </c>
      <c r="C6799">
        <f>B6799*Solar!$B$2</f>
        <v>0.38606000000000001</v>
      </c>
    </row>
    <row r="6800" spans="1:3" x14ac:dyDescent="0.35">
      <c r="A6800">
        <v>24.170999999999999</v>
      </c>
      <c r="B6800">
        <f t="shared" si="106"/>
        <v>241.70999999999998</v>
      </c>
      <c r="C6800">
        <f>B6800*Solar!$B$2</f>
        <v>48.100290000000001</v>
      </c>
    </row>
    <row r="6801" spans="1:3" x14ac:dyDescent="0.35">
      <c r="A6801">
        <v>96.777000000000001</v>
      </c>
      <c r="B6801">
        <f t="shared" si="106"/>
        <v>967.77</v>
      </c>
      <c r="C6801">
        <f>B6801*Solar!$B$2</f>
        <v>192.58623</v>
      </c>
    </row>
    <row r="6802" spans="1:3" x14ac:dyDescent="0.35">
      <c r="A6802">
        <v>175.14400000000001</v>
      </c>
      <c r="B6802">
        <f t="shared" si="106"/>
        <v>1751.44</v>
      </c>
      <c r="C6802">
        <f>B6802*Solar!$B$2</f>
        <v>348.53656000000001</v>
      </c>
    </row>
    <row r="6803" spans="1:3" x14ac:dyDescent="0.35">
      <c r="A6803">
        <v>250.18299999999999</v>
      </c>
      <c r="B6803">
        <f t="shared" si="106"/>
        <v>2501.83</v>
      </c>
      <c r="C6803">
        <f>B6803*Solar!$B$2</f>
        <v>497.86417</v>
      </c>
    </row>
    <row r="6804" spans="1:3" x14ac:dyDescent="0.35">
      <c r="A6804">
        <v>288.85399999999998</v>
      </c>
      <c r="B6804">
        <f t="shared" si="106"/>
        <v>2888.54</v>
      </c>
      <c r="C6804">
        <f>B6804*Solar!$B$2</f>
        <v>574.81946000000005</v>
      </c>
    </row>
    <row r="6805" spans="1:3" x14ac:dyDescent="0.35">
      <c r="A6805">
        <v>305.10500000000002</v>
      </c>
      <c r="B6805">
        <f t="shared" si="106"/>
        <v>3051.05</v>
      </c>
      <c r="C6805">
        <f>B6805*Solar!$B$2</f>
        <v>607.15895000000012</v>
      </c>
    </row>
    <row r="6806" spans="1:3" x14ac:dyDescent="0.35">
      <c r="A6806">
        <v>276.35700000000003</v>
      </c>
      <c r="B6806">
        <f t="shared" si="106"/>
        <v>2763.57</v>
      </c>
      <c r="C6806">
        <f>B6806*Solar!$B$2</f>
        <v>549.9504300000001</v>
      </c>
    </row>
    <row r="6807" spans="1:3" x14ac:dyDescent="0.35">
      <c r="A6807">
        <v>235.167</v>
      </c>
      <c r="B6807">
        <f t="shared" si="106"/>
        <v>2351.67</v>
      </c>
      <c r="C6807">
        <f>B6807*Solar!$B$2</f>
        <v>467.98233000000005</v>
      </c>
    </row>
    <row r="6808" spans="1:3" x14ac:dyDescent="0.35">
      <c r="A6808">
        <v>160.339</v>
      </c>
      <c r="B6808">
        <f t="shared" si="106"/>
        <v>1603.3899999999999</v>
      </c>
      <c r="C6808">
        <f>B6808*Solar!$B$2</f>
        <v>319.07461000000001</v>
      </c>
    </row>
    <row r="6809" spans="1:3" x14ac:dyDescent="0.35">
      <c r="A6809">
        <v>85.542000000000002</v>
      </c>
      <c r="B6809">
        <f t="shared" si="106"/>
        <v>855.42000000000007</v>
      </c>
      <c r="C6809">
        <f>B6809*Solar!$B$2</f>
        <v>170.22858000000002</v>
      </c>
    </row>
    <row r="6810" spans="1:3" x14ac:dyDescent="0.35">
      <c r="A6810">
        <v>17.228000000000002</v>
      </c>
      <c r="B6810">
        <f t="shared" si="106"/>
        <v>172.28000000000003</v>
      </c>
      <c r="C6810">
        <f>B6810*Solar!$B$2</f>
        <v>34.28372000000001</v>
      </c>
    </row>
    <row r="6811" spans="1:3" x14ac:dyDescent="0.35">
      <c r="A6811">
        <v>2E-3</v>
      </c>
      <c r="B6811">
        <f t="shared" si="106"/>
        <v>0.02</v>
      </c>
      <c r="C6811">
        <f>B6811*Solar!$B$2</f>
        <v>3.98E-3</v>
      </c>
    </row>
    <row r="6812" spans="1:3" x14ac:dyDescent="0.35">
      <c r="A6812">
        <v>0</v>
      </c>
      <c r="B6812">
        <f t="shared" si="106"/>
        <v>0</v>
      </c>
      <c r="C6812">
        <f>B6812*Solar!$B$2</f>
        <v>0</v>
      </c>
    </row>
    <row r="6813" spans="1:3" x14ac:dyDescent="0.35">
      <c r="A6813">
        <v>0</v>
      </c>
      <c r="B6813">
        <f t="shared" si="106"/>
        <v>0</v>
      </c>
      <c r="C6813">
        <f>B6813*Solar!$B$2</f>
        <v>0</v>
      </c>
    </row>
    <row r="6814" spans="1:3" x14ac:dyDescent="0.35">
      <c r="A6814">
        <v>0</v>
      </c>
      <c r="B6814">
        <f t="shared" si="106"/>
        <v>0</v>
      </c>
      <c r="C6814">
        <f>B6814*Solar!$B$2</f>
        <v>0</v>
      </c>
    </row>
    <row r="6815" spans="1:3" x14ac:dyDescent="0.35">
      <c r="A6815">
        <v>0</v>
      </c>
      <c r="B6815">
        <f t="shared" si="106"/>
        <v>0</v>
      </c>
      <c r="C6815">
        <f>B6815*Solar!$B$2</f>
        <v>0</v>
      </c>
    </row>
    <row r="6816" spans="1:3" x14ac:dyDescent="0.35">
      <c r="A6816">
        <v>0</v>
      </c>
      <c r="B6816">
        <f t="shared" si="106"/>
        <v>0</v>
      </c>
      <c r="C6816">
        <f>B6816*Solar!$B$2</f>
        <v>0</v>
      </c>
    </row>
    <row r="6817" spans="1:3" x14ac:dyDescent="0.35">
      <c r="A6817">
        <v>0</v>
      </c>
      <c r="B6817">
        <f t="shared" si="106"/>
        <v>0</v>
      </c>
      <c r="C6817">
        <f>B6817*Solar!$B$2</f>
        <v>0</v>
      </c>
    </row>
    <row r="6818" spans="1:3" x14ac:dyDescent="0.35">
      <c r="A6818">
        <v>0</v>
      </c>
      <c r="B6818">
        <f t="shared" si="106"/>
        <v>0</v>
      </c>
      <c r="C6818">
        <f>B6818*Solar!$B$2</f>
        <v>0</v>
      </c>
    </row>
    <row r="6819" spans="1:3" x14ac:dyDescent="0.35">
      <c r="A6819">
        <v>0</v>
      </c>
      <c r="B6819">
        <f t="shared" si="106"/>
        <v>0</v>
      </c>
      <c r="C6819">
        <f>B6819*Solar!$B$2</f>
        <v>0</v>
      </c>
    </row>
    <row r="6820" spans="1:3" x14ac:dyDescent="0.35">
      <c r="A6820">
        <v>0</v>
      </c>
      <c r="B6820">
        <f t="shared" si="106"/>
        <v>0</v>
      </c>
      <c r="C6820">
        <f>B6820*Solar!$B$2</f>
        <v>0</v>
      </c>
    </row>
    <row r="6821" spans="1:3" x14ac:dyDescent="0.35">
      <c r="A6821">
        <v>0</v>
      </c>
      <c r="B6821">
        <f t="shared" si="106"/>
        <v>0</v>
      </c>
      <c r="C6821">
        <f>B6821*Solar!$B$2</f>
        <v>0</v>
      </c>
    </row>
    <row r="6822" spans="1:3" x14ac:dyDescent="0.35">
      <c r="A6822">
        <v>0</v>
      </c>
      <c r="B6822">
        <f t="shared" si="106"/>
        <v>0</v>
      </c>
      <c r="C6822">
        <f>B6822*Solar!$B$2</f>
        <v>0</v>
      </c>
    </row>
    <row r="6823" spans="1:3" x14ac:dyDescent="0.35">
      <c r="A6823">
        <v>0.13800000000000001</v>
      </c>
      <c r="B6823">
        <f t="shared" si="106"/>
        <v>1.3800000000000001</v>
      </c>
      <c r="C6823">
        <f>B6823*Solar!$B$2</f>
        <v>0.27462000000000003</v>
      </c>
    </row>
    <row r="6824" spans="1:3" x14ac:dyDescent="0.35">
      <c r="A6824">
        <v>26.486000000000001</v>
      </c>
      <c r="B6824">
        <f t="shared" si="106"/>
        <v>264.86</v>
      </c>
      <c r="C6824">
        <f>B6824*Solar!$B$2</f>
        <v>52.707140000000003</v>
      </c>
    </row>
    <row r="6825" spans="1:3" x14ac:dyDescent="0.35">
      <c r="A6825">
        <v>99.203000000000003</v>
      </c>
      <c r="B6825">
        <f t="shared" si="106"/>
        <v>992.03</v>
      </c>
      <c r="C6825">
        <f>B6825*Solar!$B$2</f>
        <v>197.41397000000001</v>
      </c>
    </row>
    <row r="6826" spans="1:3" x14ac:dyDescent="0.35">
      <c r="A6826">
        <v>184.02600000000001</v>
      </c>
      <c r="B6826">
        <f t="shared" si="106"/>
        <v>1840.2600000000002</v>
      </c>
      <c r="C6826">
        <f>B6826*Solar!$B$2</f>
        <v>366.21174000000008</v>
      </c>
    </row>
    <row r="6827" spans="1:3" x14ac:dyDescent="0.35">
      <c r="A6827">
        <v>258.69200000000001</v>
      </c>
      <c r="B6827">
        <f t="shared" si="106"/>
        <v>2586.92</v>
      </c>
      <c r="C6827">
        <f>B6827*Solar!$B$2</f>
        <v>514.79708000000005</v>
      </c>
    </row>
    <row r="6828" spans="1:3" x14ac:dyDescent="0.35">
      <c r="A6828">
        <v>288.93900000000002</v>
      </c>
      <c r="B6828">
        <f t="shared" si="106"/>
        <v>2889.3900000000003</v>
      </c>
      <c r="C6828">
        <f>B6828*Solar!$B$2</f>
        <v>574.98861000000011</v>
      </c>
    </row>
    <row r="6829" spans="1:3" x14ac:dyDescent="0.35">
      <c r="A6829">
        <v>292.625</v>
      </c>
      <c r="B6829">
        <f t="shared" si="106"/>
        <v>2926.25</v>
      </c>
      <c r="C6829">
        <f>B6829*Solar!$B$2</f>
        <v>582.32375000000002</v>
      </c>
    </row>
    <row r="6830" spans="1:3" x14ac:dyDescent="0.35">
      <c r="A6830">
        <v>284.11799999999999</v>
      </c>
      <c r="B6830">
        <f t="shared" si="106"/>
        <v>2841.18</v>
      </c>
      <c r="C6830">
        <f>B6830*Solar!$B$2</f>
        <v>565.39481999999998</v>
      </c>
    </row>
    <row r="6831" spans="1:3" x14ac:dyDescent="0.35">
      <c r="A6831">
        <v>236.34700000000001</v>
      </c>
      <c r="B6831">
        <f t="shared" si="106"/>
        <v>2363.4700000000003</v>
      </c>
      <c r="C6831">
        <f>B6831*Solar!$B$2</f>
        <v>470.33053000000007</v>
      </c>
    </row>
    <row r="6832" spans="1:3" x14ac:dyDescent="0.35">
      <c r="A6832">
        <v>153.69999999999999</v>
      </c>
      <c r="B6832">
        <f t="shared" si="106"/>
        <v>1537</v>
      </c>
      <c r="C6832">
        <f>B6832*Solar!$B$2</f>
        <v>305.863</v>
      </c>
    </row>
    <row r="6833" spans="1:3" x14ac:dyDescent="0.35">
      <c r="A6833">
        <v>77.513000000000005</v>
      </c>
      <c r="B6833">
        <f t="shared" si="106"/>
        <v>775.13000000000011</v>
      </c>
      <c r="C6833">
        <f>B6833*Solar!$B$2</f>
        <v>154.25087000000002</v>
      </c>
    </row>
    <row r="6834" spans="1:3" x14ac:dyDescent="0.35">
      <c r="A6834">
        <v>14.22</v>
      </c>
      <c r="B6834">
        <f t="shared" si="106"/>
        <v>142.20000000000002</v>
      </c>
      <c r="C6834">
        <f>B6834*Solar!$B$2</f>
        <v>28.297800000000006</v>
      </c>
    </row>
    <row r="6835" spans="1:3" x14ac:dyDescent="0.35">
      <c r="A6835">
        <v>0</v>
      </c>
      <c r="B6835">
        <f t="shared" si="106"/>
        <v>0</v>
      </c>
      <c r="C6835">
        <f>B6835*Solar!$B$2</f>
        <v>0</v>
      </c>
    </row>
    <row r="6836" spans="1:3" x14ac:dyDescent="0.35">
      <c r="A6836">
        <v>0</v>
      </c>
      <c r="B6836">
        <f t="shared" si="106"/>
        <v>0</v>
      </c>
      <c r="C6836">
        <f>B6836*Solar!$B$2</f>
        <v>0</v>
      </c>
    </row>
    <row r="6837" spans="1:3" x14ac:dyDescent="0.35">
      <c r="A6837">
        <v>0</v>
      </c>
      <c r="B6837">
        <f t="shared" si="106"/>
        <v>0</v>
      </c>
      <c r="C6837">
        <f>B6837*Solar!$B$2</f>
        <v>0</v>
      </c>
    </row>
    <row r="6838" spans="1:3" x14ac:dyDescent="0.35">
      <c r="A6838">
        <v>0</v>
      </c>
      <c r="B6838">
        <f t="shared" si="106"/>
        <v>0</v>
      </c>
      <c r="C6838">
        <f>B6838*Solar!$B$2</f>
        <v>0</v>
      </c>
    </row>
    <row r="6839" spans="1:3" x14ac:dyDescent="0.35">
      <c r="A6839">
        <v>0</v>
      </c>
      <c r="B6839">
        <f t="shared" si="106"/>
        <v>0</v>
      </c>
      <c r="C6839">
        <f>B6839*Solar!$B$2</f>
        <v>0</v>
      </c>
    </row>
    <row r="6840" spans="1:3" x14ac:dyDescent="0.35">
      <c r="A6840">
        <v>0</v>
      </c>
      <c r="B6840">
        <f t="shared" si="106"/>
        <v>0</v>
      </c>
      <c r="C6840">
        <f>B6840*Solar!$B$2</f>
        <v>0</v>
      </c>
    </row>
    <row r="6841" spans="1:3" x14ac:dyDescent="0.35">
      <c r="A6841">
        <v>0</v>
      </c>
      <c r="B6841">
        <f t="shared" si="106"/>
        <v>0</v>
      </c>
      <c r="C6841">
        <f>B6841*Solar!$B$2</f>
        <v>0</v>
      </c>
    </row>
    <row r="6842" spans="1:3" x14ac:dyDescent="0.35">
      <c r="A6842">
        <v>0</v>
      </c>
      <c r="B6842">
        <f t="shared" si="106"/>
        <v>0</v>
      </c>
      <c r="C6842">
        <f>B6842*Solar!$B$2</f>
        <v>0</v>
      </c>
    </row>
    <row r="6843" spans="1:3" x14ac:dyDescent="0.35">
      <c r="A6843">
        <v>0</v>
      </c>
      <c r="B6843">
        <f t="shared" si="106"/>
        <v>0</v>
      </c>
      <c r="C6843">
        <f>B6843*Solar!$B$2</f>
        <v>0</v>
      </c>
    </row>
    <row r="6844" spans="1:3" x14ac:dyDescent="0.35">
      <c r="A6844">
        <v>0</v>
      </c>
      <c r="B6844">
        <f t="shared" si="106"/>
        <v>0</v>
      </c>
      <c r="C6844">
        <f>B6844*Solar!$B$2</f>
        <v>0</v>
      </c>
    </row>
    <row r="6845" spans="1:3" x14ac:dyDescent="0.35">
      <c r="A6845">
        <v>0</v>
      </c>
      <c r="B6845">
        <f t="shared" si="106"/>
        <v>0</v>
      </c>
      <c r="C6845">
        <f>B6845*Solar!$B$2</f>
        <v>0</v>
      </c>
    </row>
    <row r="6846" spans="1:3" x14ac:dyDescent="0.35">
      <c r="A6846">
        <v>0</v>
      </c>
      <c r="B6846">
        <f t="shared" si="106"/>
        <v>0</v>
      </c>
      <c r="C6846">
        <f>B6846*Solar!$B$2</f>
        <v>0</v>
      </c>
    </row>
    <row r="6847" spans="1:3" x14ac:dyDescent="0.35">
      <c r="A6847">
        <v>0.27400000000000002</v>
      </c>
      <c r="B6847">
        <f t="shared" si="106"/>
        <v>2.74</v>
      </c>
      <c r="C6847">
        <f>B6847*Solar!$B$2</f>
        <v>0.54526000000000008</v>
      </c>
    </row>
    <row r="6848" spans="1:3" x14ac:dyDescent="0.35">
      <c r="A6848">
        <v>18.829999999999998</v>
      </c>
      <c r="B6848">
        <f t="shared" si="106"/>
        <v>188.29999999999998</v>
      </c>
      <c r="C6848">
        <f>B6848*Solar!$B$2</f>
        <v>37.471699999999998</v>
      </c>
    </row>
    <row r="6849" spans="1:3" x14ac:dyDescent="0.35">
      <c r="A6849">
        <v>86.614999999999995</v>
      </c>
      <c r="B6849">
        <f t="shared" si="106"/>
        <v>866.15</v>
      </c>
      <c r="C6849">
        <f>B6849*Solar!$B$2</f>
        <v>172.36385000000001</v>
      </c>
    </row>
    <row r="6850" spans="1:3" x14ac:dyDescent="0.35">
      <c r="A6850">
        <v>159.57300000000001</v>
      </c>
      <c r="B6850">
        <f t="shared" si="106"/>
        <v>1595.73</v>
      </c>
      <c r="C6850">
        <f>B6850*Solar!$B$2</f>
        <v>317.55027000000001</v>
      </c>
    </row>
    <row r="6851" spans="1:3" x14ac:dyDescent="0.35">
      <c r="A6851">
        <v>221.89400000000001</v>
      </c>
      <c r="B6851">
        <f t="shared" ref="B6851:B6914" si="107">A6851*10</f>
        <v>2218.94</v>
      </c>
      <c r="C6851">
        <f>B6851*Solar!$B$2</f>
        <v>441.56906000000004</v>
      </c>
    </row>
    <row r="6852" spans="1:3" x14ac:dyDescent="0.35">
      <c r="A6852">
        <v>263.209</v>
      </c>
      <c r="B6852">
        <f t="shared" si="107"/>
        <v>2632.09</v>
      </c>
      <c r="C6852">
        <f>B6852*Solar!$B$2</f>
        <v>523.78591000000006</v>
      </c>
    </row>
    <row r="6853" spans="1:3" x14ac:dyDescent="0.35">
      <c r="A6853">
        <v>287.24900000000002</v>
      </c>
      <c r="B6853">
        <f t="shared" si="107"/>
        <v>2872.4900000000002</v>
      </c>
      <c r="C6853">
        <f>B6853*Solar!$B$2</f>
        <v>571.62551000000008</v>
      </c>
    </row>
    <row r="6854" spans="1:3" x14ac:dyDescent="0.35">
      <c r="A6854">
        <v>257.089</v>
      </c>
      <c r="B6854">
        <f t="shared" si="107"/>
        <v>2570.89</v>
      </c>
      <c r="C6854">
        <f>B6854*Solar!$B$2</f>
        <v>511.60710999999998</v>
      </c>
    </row>
    <row r="6855" spans="1:3" x14ac:dyDescent="0.35">
      <c r="A6855">
        <v>199.547</v>
      </c>
      <c r="B6855">
        <f t="shared" si="107"/>
        <v>1995.47</v>
      </c>
      <c r="C6855">
        <f>B6855*Solar!$B$2</f>
        <v>397.09853000000004</v>
      </c>
    </row>
    <row r="6856" spans="1:3" x14ac:dyDescent="0.35">
      <c r="A6856">
        <v>128.244</v>
      </c>
      <c r="B6856">
        <f t="shared" si="107"/>
        <v>1282.44</v>
      </c>
      <c r="C6856">
        <f>B6856*Solar!$B$2</f>
        <v>255.20556000000002</v>
      </c>
    </row>
    <row r="6857" spans="1:3" x14ac:dyDescent="0.35">
      <c r="A6857">
        <v>65.727999999999994</v>
      </c>
      <c r="B6857">
        <f t="shared" si="107"/>
        <v>657.28</v>
      </c>
      <c r="C6857">
        <f>B6857*Solar!$B$2</f>
        <v>130.79872</v>
      </c>
    </row>
    <row r="6858" spans="1:3" x14ac:dyDescent="0.35">
      <c r="A6858">
        <v>11.548</v>
      </c>
      <c r="B6858">
        <f t="shared" si="107"/>
        <v>115.48</v>
      </c>
      <c r="C6858">
        <f>B6858*Solar!$B$2</f>
        <v>22.980520000000002</v>
      </c>
    </row>
    <row r="6859" spans="1:3" x14ac:dyDescent="0.35">
      <c r="A6859">
        <v>0</v>
      </c>
      <c r="B6859">
        <f t="shared" si="107"/>
        <v>0</v>
      </c>
      <c r="C6859">
        <f>B6859*Solar!$B$2</f>
        <v>0</v>
      </c>
    </row>
    <row r="6860" spans="1:3" x14ac:dyDescent="0.35">
      <c r="A6860">
        <v>0</v>
      </c>
      <c r="B6860">
        <f t="shared" si="107"/>
        <v>0</v>
      </c>
      <c r="C6860">
        <f>B6860*Solar!$B$2</f>
        <v>0</v>
      </c>
    </row>
    <row r="6861" spans="1:3" x14ac:dyDescent="0.35">
      <c r="A6861">
        <v>0</v>
      </c>
      <c r="B6861">
        <f t="shared" si="107"/>
        <v>0</v>
      </c>
      <c r="C6861">
        <f>B6861*Solar!$B$2</f>
        <v>0</v>
      </c>
    </row>
    <row r="6862" spans="1:3" x14ac:dyDescent="0.35">
      <c r="A6862">
        <v>0</v>
      </c>
      <c r="B6862">
        <f t="shared" si="107"/>
        <v>0</v>
      </c>
      <c r="C6862">
        <f>B6862*Solar!$B$2</f>
        <v>0</v>
      </c>
    </row>
    <row r="6863" spans="1:3" x14ac:dyDescent="0.35">
      <c r="A6863">
        <v>0</v>
      </c>
      <c r="B6863">
        <f t="shared" si="107"/>
        <v>0</v>
      </c>
      <c r="C6863">
        <f>B6863*Solar!$B$2</f>
        <v>0</v>
      </c>
    </row>
    <row r="6864" spans="1:3" x14ac:dyDescent="0.35">
      <c r="A6864">
        <v>0</v>
      </c>
      <c r="B6864">
        <f t="shared" si="107"/>
        <v>0</v>
      </c>
      <c r="C6864">
        <f>B6864*Solar!$B$2</f>
        <v>0</v>
      </c>
    </row>
    <row r="6865" spans="1:3" x14ac:dyDescent="0.35">
      <c r="A6865">
        <v>0</v>
      </c>
      <c r="B6865">
        <f t="shared" si="107"/>
        <v>0</v>
      </c>
      <c r="C6865">
        <f>B6865*Solar!$B$2</f>
        <v>0</v>
      </c>
    </row>
    <row r="6866" spans="1:3" x14ac:dyDescent="0.35">
      <c r="A6866">
        <v>0</v>
      </c>
      <c r="B6866">
        <f t="shared" si="107"/>
        <v>0</v>
      </c>
      <c r="C6866">
        <f>B6866*Solar!$B$2</f>
        <v>0</v>
      </c>
    </row>
    <row r="6867" spans="1:3" x14ac:dyDescent="0.35">
      <c r="A6867">
        <v>0</v>
      </c>
      <c r="B6867">
        <f t="shared" si="107"/>
        <v>0</v>
      </c>
      <c r="C6867">
        <f>B6867*Solar!$B$2</f>
        <v>0</v>
      </c>
    </row>
    <row r="6868" spans="1:3" x14ac:dyDescent="0.35">
      <c r="A6868">
        <v>0</v>
      </c>
      <c r="B6868">
        <f t="shared" si="107"/>
        <v>0</v>
      </c>
      <c r="C6868">
        <f>B6868*Solar!$B$2</f>
        <v>0</v>
      </c>
    </row>
    <row r="6869" spans="1:3" x14ac:dyDescent="0.35">
      <c r="A6869">
        <v>0</v>
      </c>
      <c r="B6869">
        <f t="shared" si="107"/>
        <v>0</v>
      </c>
      <c r="C6869">
        <f>B6869*Solar!$B$2</f>
        <v>0</v>
      </c>
    </row>
    <row r="6870" spans="1:3" x14ac:dyDescent="0.35">
      <c r="A6870">
        <v>0</v>
      </c>
      <c r="B6870">
        <f t="shared" si="107"/>
        <v>0</v>
      </c>
      <c r="C6870">
        <f>B6870*Solar!$B$2</f>
        <v>0</v>
      </c>
    </row>
    <row r="6871" spans="1:3" x14ac:dyDescent="0.35">
      <c r="A6871">
        <v>0.14899999999999999</v>
      </c>
      <c r="B6871">
        <f t="shared" si="107"/>
        <v>1.49</v>
      </c>
      <c r="C6871">
        <f>B6871*Solar!$B$2</f>
        <v>0.29651</v>
      </c>
    </row>
    <row r="6872" spans="1:3" x14ac:dyDescent="0.35">
      <c r="A6872">
        <v>18.992999999999999</v>
      </c>
      <c r="B6872">
        <f t="shared" si="107"/>
        <v>189.92999999999998</v>
      </c>
      <c r="C6872">
        <f>B6872*Solar!$B$2</f>
        <v>37.79607</v>
      </c>
    </row>
    <row r="6873" spans="1:3" x14ac:dyDescent="0.35">
      <c r="A6873">
        <v>74.376000000000005</v>
      </c>
      <c r="B6873">
        <f t="shared" si="107"/>
        <v>743.76</v>
      </c>
      <c r="C6873">
        <f>B6873*Solar!$B$2</f>
        <v>148.00824</v>
      </c>
    </row>
    <row r="6874" spans="1:3" x14ac:dyDescent="0.35">
      <c r="A6874">
        <v>141.21299999999999</v>
      </c>
      <c r="B6874">
        <f t="shared" si="107"/>
        <v>1412.1299999999999</v>
      </c>
      <c r="C6874">
        <f>B6874*Solar!$B$2</f>
        <v>281.01387</v>
      </c>
    </row>
    <row r="6875" spans="1:3" x14ac:dyDescent="0.35">
      <c r="A6875">
        <v>194.86</v>
      </c>
      <c r="B6875">
        <f t="shared" si="107"/>
        <v>1948.6000000000001</v>
      </c>
      <c r="C6875">
        <f>B6875*Solar!$B$2</f>
        <v>387.77140000000003</v>
      </c>
    </row>
    <row r="6876" spans="1:3" x14ac:dyDescent="0.35">
      <c r="A6876">
        <v>242.74199999999999</v>
      </c>
      <c r="B6876">
        <f t="shared" si="107"/>
        <v>2427.42</v>
      </c>
      <c r="C6876">
        <f>B6876*Solar!$B$2</f>
        <v>483.05658000000005</v>
      </c>
    </row>
    <row r="6877" spans="1:3" x14ac:dyDescent="0.35">
      <c r="A6877">
        <v>259.65600000000001</v>
      </c>
      <c r="B6877">
        <f t="shared" si="107"/>
        <v>2596.56</v>
      </c>
      <c r="C6877">
        <f>B6877*Solar!$B$2</f>
        <v>516.71544000000006</v>
      </c>
    </row>
    <row r="6878" spans="1:3" x14ac:dyDescent="0.35">
      <c r="A6878">
        <v>239.06800000000001</v>
      </c>
      <c r="B6878">
        <f t="shared" si="107"/>
        <v>2390.6800000000003</v>
      </c>
      <c r="C6878">
        <f>B6878*Solar!$B$2</f>
        <v>475.74532000000011</v>
      </c>
    </row>
    <row r="6879" spans="1:3" x14ac:dyDescent="0.35">
      <c r="A6879">
        <v>196.268</v>
      </c>
      <c r="B6879">
        <f t="shared" si="107"/>
        <v>1962.68</v>
      </c>
      <c r="C6879">
        <f>B6879*Solar!$B$2</f>
        <v>390.57332000000002</v>
      </c>
    </row>
    <row r="6880" spans="1:3" x14ac:dyDescent="0.35">
      <c r="A6880">
        <v>137.43</v>
      </c>
      <c r="B6880">
        <f t="shared" si="107"/>
        <v>1374.3000000000002</v>
      </c>
      <c r="C6880">
        <f>B6880*Solar!$B$2</f>
        <v>273.48570000000007</v>
      </c>
    </row>
    <row r="6881" spans="1:3" x14ac:dyDescent="0.35">
      <c r="A6881">
        <v>58.326999999999998</v>
      </c>
      <c r="B6881">
        <f t="shared" si="107"/>
        <v>583.27</v>
      </c>
      <c r="C6881">
        <f>B6881*Solar!$B$2</f>
        <v>116.07073</v>
      </c>
    </row>
    <row r="6882" spans="1:3" x14ac:dyDescent="0.35">
      <c r="A6882">
        <v>9.2449999999999992</v>
      </c>
      <c r="B6882">
        <f t="shared" si="107"/>
        <v>92.449999999999989</v>
      </c>
      <c r="C6882">
        <f>B6882*Solar!$B$2</f>
        <v>18.397549999999999</v>
      </c>
    </row>
    <row r="6883" spans="1:3" x14ac:dyDescent="0.35">
      <c r="A6883">
        <v>0</v>
      </c>
      <c r="B6883">
        <f t="shared" si="107"/>
        <v>0</v>
      </c>
      <c r="C6883">
        <f>B6883*Solar!$B$2</f>
        <v>0</v>
      </c>
    </row>
    <row r="6884" spans="1:3" x14ac:dyDescent="0.35">
      <c r="A6884">
        <v>0</v>
      </c>
      <c r="B6884">
        <f t="shared" si="107"/>
        <v>0</v>
      </c>
      <c r="C6884">
        <f>B6884*Solar!$B$2</f>
        <v>0</v>
      </c>
    </row>
    <row r="6885" spans="1:3" x14ac:dyDescent="0.35">
      <c r="A6885">
        <v>0</v>
      </c>
      <c r="B6885">
        <f t="shared" si="107"/>
        <v>0</v>
      </c>
      <c r="C6885">
        <f>B6885*Solar!$B$2</f>
        <v>0</v>
      </c>
    </row>
    <row r="6886" spans="1:3" x14ac:dyDescent="0.35">
      <c r="A6886">
        <v>0</v>
      </c>
      <c r="B6886">
        <f t="shared" si="107"/>
        <v>0</v>
      </c>
      <c r="C6886">
        <f>B6886*Solar!$B$2</f>
        <v>0</v>
      </c>
    </row>
    <row r="6887" spans="1:3" x14ac:dyDescent="0.35">
      <c r="A6887">
        <v>0</v>
      </c>
      <c r="B6887">
        <f t="shared" si="107"/>
        <v>0</v>
      </c>
      <c r="C6887">
        <f>B6887*Solar!$B$2</f>
        <v>0</v>
      </c>
    </row>
    <row r="6888" spans="1:3" x14ac:dyDescent="0.35">
      <c r="A6888">
        <v>0</v>
      </c>
      <c r="B6888">
        <f t="shared" si="107"/>
        <v>0</v>
      </c>
      <c r="C6888">
        <f>B6888*Solar!$B$2</f>
        <v>0</v>
      </c>
    </row>
    <row r="6889" spans="1:3" x14ac:dyDescent="0.35">
      <c r="A6889">
        <v>0</v>
      </c>
      <c r="B6889">
        <f t="shared" si="107"/>
        <v>0</v>
      </c>
      <c r="C6889">
        <f>B6889*Solar!$B$2</f>
        <v>0</v>
      </c>
    </row>
    <row r="6890" spans="1:3" x14ac:dyDescent="0.35">
      <c r="A6890">
        <v>0</v>
      </c>
      <c r="B6890">
        <f t="shared" si="107"/>
        <v>0</v>
      </c>
      <c r="C6890">
        <f>B6890*Solar!$B$2</f>
        <v>0</v>
      </c>
    </row>
    <row r="6891" spans="1:3" x14ac:dyDescent="0.35">
      <c r="A6891">
        <v>0</v>
      </c>
      <c r="B6891">
        <f t="shared" si="107"/>
        <v>0</v>
      </c>
      <c r="C6891">
        <f>B6891*Solar!$B$2</f>
        <v>0</v>
      </c>
    </row>
    <row r="6892" spans="1:3" x14ac:dyDescent="0.35">
      <c r="A6892">
        <v>0</v>
      </c>
      <c r="B6892">
        <f t="shared" si="107"/>
        <v>0</v>
      </c>
      <c r="C6892">
        <f>B6892*Solar!$B$2</f>
        <v>0</v>
      </c>
    </row>
    <row r="6893" spans="1:3" x14ac:dyDescent="0.35">
      <c r="A6893">
        <v>0</v>
      </c>
      <c r="B6893">
        <f t="shared" si="107"/>
        <v>0</v>
      </c>
      <c r="C6893">
        <f>B6893*Solar!$B$2</f>
        <v>0</v>
      </c>
    </row>
    <row r="6894" spans="1:3" x14ac:dyDescent="0.35">
      <c r="A6894">
        <v>0</v>
      </c>
      <c r="B6894">
        <f t="shared" si="107"/>
        <v>0</v>
      </c>
      <c r="C6894">
        <f>B6894*Solar!$B$2</f>
        <v>0</v>
      </c>
    </row>
    <row r="6895" spans="1:3" x14ac:dyDescent="0.35">
      <c r="A6895">
        <v>4.9000000000000002E-2</v>
      </c>
      <c r="B6895">
        <f t="shared" si="107"/>
        <v>0.49</v>
      </c>
      <c r="C6895">
        <f>B6895*Solar!$B$2</f>
        <v>9.7509999999999999E-2</v>
      </c>
    </row>
    <row r="6896" spans="1:3" x14ac:dyDescent="0.35">
      <c r="A6896">
        <v>18.704000000000001</v>
      </c>
      <c r="B6896">
        <f t="shared" si="107"/>
        <v>187.04000000000002</v>
      </c>
      <c r="C6896">
        <f>B6896*Solar!$B$2</f>
        <v>37.220960000000005</v>
      </c>
    </row>
    <row r="6897" spans="1:3" x14ac:dyDescent="0.35">
      <c r="A6897">
        <v>80.557000000000002</v>
      </c>
      <c r="B6897">
        <f t="shared" si="107"/>
        <v>805.57</v>
      </c>
      <c r="C6897">
        <f>B6897*Solar!$B$2</f>
        <v>160.30843000000002</v>
      </c>
    </row>
    <row r="6898" spans="1:3" x14ac:dyDescent="0.35">
      <c r="A6898">
        <v>159.023</v>
      </c>
      <c r="B6898">
        <f t="shared" si="107"/>
        <v>1590.23</v>
      </c>
      <c r="C6898">
        <f>B6898*Solar!$B$2</f>
        <v>316.45577000000003</v>
      </c>
    </row>
    <row r="6899" spans="1:3" x14ac:dyDescent="0.35">
      <c r="A6899">
        <v>234.4</v>
      </c>
      <c r="B6899">
        <f t="shared" si="107"/>
        <v>2344</v>
      </c>
      <c r="C6899">
        <f>B6899*Solar!$B$2</f>
        <v>466.45600000000002</v>
      </c>
    </row>
    <row r="6900" spans="1:3" x14ac:dyDescent="0.35">
      <c r="A6900">
        <v>281.25799999999998</v>
      </c>
      <c r="B6900">
        <f t="shared" si="107"/>
        <v>2812.58</v>
      </c>
      <c r="C6900">
        <f>B6900*Solar!$B$2</f>
        <v>559.70342000000005</v>
      </c>
    </row>
    <row r="6901" spans="1:3" x14ac:dyDescent="0.35">
      <c r="A6901">
        <v>292.37</v>
      </c>
      <c r="B6901">
        <f t="shared" si="107"/>
        <v>2923.7</v>
      </c>
      <c r="C6901">
        <f>B6901*Solar!$B$2</f>
        <v>581.81629999999996</v>
      </c>
    </row>
    <row r="6902" spans="1:3" x14ac:dyDescent="0.35">
      <c r="A6902">
        <v>266.37099999999998</v>
      </c>
      <c r="B6902">
        <f t="shared" si="107"/>
        <v>2663.71</v>
      </c>
      <c r="C6902">
        <f>B6902*Solar!$B$2</f>
        <v>530.07829000000004</v>
      </c>
    </row>
    <row r="6903" spans="1:3" x14ac:dyDescent="0.35">
      <c r="A6903">
        <v>220.785</v>
      </c>
      <c r="B6903">
        <f t="shared" si="107"/>
        <v>2207.85</v>
      </c>
      <c r="C6903">
        <f>B6903*Solar!$B$2</f>
        <v>439.36214999999999</v>
      </c>
    </row>
    <row r="6904" spans="1:3" x14ac:dyDescent="0.35">
      <c r="A6904">
        <v>136.43799999999999</v>
      </c>
      <c r="B6904">
        <f t="shared" si="107"/>
        <v>1364.3799999999999</v>
      </c>
      <c r="C6904">
        <f>B6904*Solar!$B$2</f>
        <v>271.51161999999999</v>
      </c>
    </row>
    <row r="6905" spans="1:3" x14ac:dyDescent="0.35">
      <c r="A6905">
        <v>64.900000000000006</v>
      </c>
      <c r="B6905">
        <f t="shared" si="107"/>
        <v>649</v>
      </c>
      <c r="C6905">
        <f>B6905*Solar!$B$2</f>
        <v>129.15100000000001</v>
      </c>
    </row>
    <row r="6906" spans="1:3" x14ac:dyDescent="0.35">
      <c r="A6906">
        <v>9.3179999999999996</v>
      </c>
      <c r="B6906">
        <f t="shared" si="107"/>
        <v>93.179999999999993</v>
      </c>
      <c r="C6906">
        <f>B6906*Solar!$B$2</f>
        <v>18.542819999999999</v>
      </c>
    </row>
    <row r="6907" spans="1:3" x14ac:dyDescent="0.35">
      <c r="A6907">
        <v>0</v>
      </c>
      <c r="B6907">
        <f t="shared" si="107"/>
        <v>0</v>
      </c>
      <c r="C6907">
        <f>B6907*Solar!$B$2</f>
        <v>0</v>
      </c>
    </row>
    <row r="6908" spans="1:3" x14ac:dyDescent="0.35">
      <c r="A6908">
        <v>0</v>
      </c>
      <c r="B6908">
        <f t="shared" si="107"/>
        <v>0</v>
      </c>
      <c r="C6908">
        <f>B6908*Solar!$B$2</f>
        <v>0</v>
      </c>
    </row>
    <row r="6909" spans="1:3" x14ac:dyDescent="0.35">
      <c r="A6909">
        <v>0</v>
      </c>
      <c r="B6909">
        <f t="shared" si="107"/>
        <v>0</v>
      </c>
      <c r="C6909">
        <f>B6909*Solar!$B$2</f>
        <v>0</v>
      </c>
    </row>
    <row r="6910" spans="1:3" x14ac:dyDescent="0.35">
      <c r="A6910">
        <v>0</v>
      </c>
      <c r="B6910">
        <f t="shared" si="107"/>
        <v>0</v>
      </c>
      <c r="C6910">
        <f>B6910*Solar!$B$2</f>
        <v>0</v>
      </c>
    </row>
    <row r="6911" spans="1:3" x14ac:dyDescent="0.35">
      <c r="A6911">
        <v>0</v>
      </c>
      <c r="B6911">
        <f t="shared" si="107"/>
        <v>0</v>
      </c>
      <c r="C6911">
        <f>B6911*Solar!$B$2</f>
        <v>0</v>
      </c>
    </row>
    <row r="6912" spans="1:3" x14ac:dyDescent="0.35">
      <c r="A6912">
        <v>0</v>
      </c>
      <c r="B6912">
        <f t="shared" si="107"/>
        <v>0</v>
      </c>
      <c r="C6912">
        <f>B6912*Solar!$B$2</f>
        <v>0</v>
      </c>
    </row>
    <row r="6913" spans="1:3" x14ac:dyDescent="0.35">
      <c r="A6913">
        <v>0</v>
      </c>
      <c r="B6913">
        <f t="shared" si="107"/>
        <v>0</v>
      </c>
      <c r="C6913">
        <f>B6913*Solar!$B$2</f>
        <v>0</v>
      </c>
    </row>
    <row r="6914" spans="1:3" x14ac:dyDescent="0.35">
      <c r="A6914">
        <v>0</v>
      </c>
      <c r="B6914">
        <f t="shared" si="107"/>
        <v>0</v>
      </c>
      <c r="C6914">
        <f>B6914*Solar!$B$2</f>
        <v>0</v>
      </c>
    </row>
    <row r="6915" spans="1:3" x14ac:dyDescent="0.35">
      <c r="A6915">
        <v>0</v>
      </c>
      <c r="B6915">
        <f t="shared" ref="B6915:B6978" si="108">A6915*10</f>
        <v>0</v>
      </c>
      <c r="C6915">
        <f>B6915*Solar!$B$2</f>
        <v>0</v>
      </c>
    </row>
    <row r="6916" spans="1:3" x14ac:dyDescent="0.35">
      <c r="A6916">
        <v>0</v>
      </c>
      <c r="B6916">
        <f t="shared" si="108"/>
        <v>0</v>
      </c>
      <c r="C6916">
        <f>B6916*Solar!$B$2</f>
        <v>0</v>
      </c>
    </row>
    <row r="6917" spans="1:3" x14ac:dyDescent="0.35">
      <c r="A6917">
        <v>0</v>
      </c>
      <c r="B6917">
        <f t="shared" si="108"/>
        <v>0</v>
      </c>
      <c r="C6917">
        <f>B6917*Solar!$B$2</f>
        <v>0</v>
      </c>
    </row>
    <row r="6918" spans="1:3" x14ac:dyDescent="0.35">
      <c r="A6918">
        <v>0</v>
      </c>
      <c r="B6918">
        <f t="shared" si="108"/>
        <v>0</v>
      </c>
      <c r="C6918">
        <f>B6918*Solar!$B$2</f>
        <v>0</v>
      </c>
    </row>
    <row r="6919" spans="1:3" x14ac:dyDescent="0.35">
      <c r="A6919">
        <v>3.5000000000000003E-2</v>
      </c>
      <c r="B6919">
        <f t="shared" si="108"/>
        <v>0.35000000000000003</v>
      </c>
      <c r="C6919">
        <f>B6919*Solar!$B$2</f>
        <v>6.9650000000000004E-2</v>
      </c>
    </row>
    <row r="6920" spans="1:3" x14ac:dyDescent="0.35">
      <c r="A6920">
        <v>18.210999999999999</v>
      </c>
      <c r="B6920">
        <f t="shared" si="108"/>
        <v>182.10999999999999</v>
      </c>
      <c r="C6920">
        <f>B6920*Solar!$B$2</f>
        <v>36.239889999999995</v>
      </c>
    </row>
    <row r="6921" spans="1:3" x14ac:dyDescent="0.35">
      <c r="A6921">
        <v>80.628</v>
      </c>
      <c r="B6921">
        <f t="shared" si="108"/>
        <v>806.28</v>
      </c>
      <c r="C6921">
        <f>B6921*Solar!$B$2</f>
        <v>160.44972000000001</v>
      </c>
    </row>
    <row r="6922" spans="1:3" x14ac:dyDescent="0.35">
      <c r="A6922">
        <v>166.56800000000001</v>
      </c>
      <c r="B6922">
        <f t="shared" si="108"/>
        <v>1665.68</v>
      </c>
      <c r="C6922">
        <f>B6922*Solar!$B$2</f>
        <v>331.47032000000002</v>
      </c>
    </row>
    <row r="6923" spans="1:3" x14ac:dyDescent="0.35">
      <c r="A6923">
        <v>231.762</v>
      </c>
      <c r="B6923">
        <f t="shared" si="108"/>
        <v>2317.62</v>
      </c>
      <c r="C6923">
        <f>B6923*Solar!$B$2</f>
        <v>461.20638000000002</v>
      </c>
    </row>
    <row r="6924" spans="1:3" x14ac:dyDescent="0.35">
      <c r="A6924">
        <v>279.41899999999998</v>
      </c>
      <c r="B6924">
        <f t="shared" si="108"/>
        <v>2794.1899999999996</v>
      </c>
      <c r="C6924">
        <f>B6924*Solar!$B$2</f>
        <v>556.04380999999989</v>
      </c>
    </row>
    <row r="6925" spans="1:3" x14ac:dyDescent="0.35">
      <c r="A6925">
        <v>294.70400000000001</v>
      </c>
      <c r="B6925">
        <f t="shared" si="108"/>
        <v>2947.04</v>
      </c>
      <c r="C6925">
        <f>B6925*Solar!$B$2</f>
        <v>586.46096</v>
      </c>
    </row>
    <row r="6926" spans="1:3" x14ac:dyDescent="0.35">
      <c r="A6926">
        <v>286.916</v>
      </c>
      <c r="B6926">
        <f t="shared" si="108"/>
        <v>2869.16</v>
      </c>
      <c r="C6926">
        <f>B6926*Solar!$B$2</f>
        <v>570.96284000000003</v>
      </c>
    </row>
    <row r="6927" spans="1:3" x14ac:dyDescent="0.35">
      <c r="A6927">
        <v>223.446</v>
      </c>
      <c r="B6927">
        <f t="shared" si="108"/>
        <v>2234.46</v>
      </c>
      <c r="C6927">
        <f>B6927*Solar!$B$2</f>
        <v>444.65754000000004</v>
      </c>
    </row>
    <row r="6928" spans="1:3" x14ac:dyDescent="0.35">
      <c r="A6928">
        <v>147.709</v>
      </c>
      <c r="B6928">
        <f t="shared" si="108"/>
        <v>1477.0900000000001</v>
      </c>
      <c r="C6928">
        <f>B6928*Solar!$B$2</f>
        <v>293.94091000000003</v>
      </c>
    </row>
    <row r="6929" spans="1:3" x14ac:dyDescent="0.35">
      <c r="A6929">
        <v>69.102000000000004</v>
      </c>
      <c r="B6929">
        <f t="shared" si="108"/>
        <v>691.02</v>
      </c>
      <c r="C6929">
        <f>B6929*Solar!$B$2</f>
        <v>137.51298</v>
      </c>
    </row>
    <row r="6930" spans="1:3" x14ac:dyDescent="0.35">
      <c r="A6930">
        <v>8.2810000000000006</v>
      </c>
      <c r="B6930">
        <f t="shared" si="108"/>
        <v>82.81</v>
      </c>
      <c r="C6930">
        <f>B6930*Solar!$B$2</f>
        <v>16.479190000000003</v>
      </c>
    </row>
    <row r="6931" spans="1:3" x14ac:dyDescent="0.35">
      <c r="A6931">
        <v>0</v>
      </c>
      <c r="B6931">
        <f t="shared" si="108"/>
        <v>0</v>
      </c>
      <c r="C6931">
        <f>B6931*Solar!$B$2</f>
        <v>0</v>
      </c>
    </row>
    <row r="6932" spans="1:3" x14ac:dyDescent="0.35">
      <c r="A6932">
        <v>0</v>
      </c>
      <c r="B6932">
        <f t="shared" si="108"/>
        <v>0</v>
      </c>
      <c r="C6932">
        <f>B6932*Solar!$B$2</f>
        <v>0</v>
      </c>
    </row>
    <row r="6933" spans="1:3" x14ac:dyDescent="0.35">
      <c r="A6933">
        <v>0</v>
      </c>
      <c r="B6933">
        <f t="shared" si="108"/>
        <v>0</v>
      </c>
      <c r="C6933">
        <f>B6933*Solar!$B$2</f>
        <v>0</v>
      </c>
    </row>
    <row r="6934" spans="1:3" x14ac:dyDescent="0.35">
      <c r="A6934">
        <v>0</v>
      </c>
      <c r="B6934">
        <f t="shared" si="108"/>
        <v>0</v>
      </c>
      <c r="C6934">
        <f>B6934*Solar!$B$2</f>
        <v>0</v>
      </c>
    </row>
    <row r="6935" spans="1:3" x14ac:dyDescent="0.35">
      <c r="A6935">
        <v>0</v>
      </c>
      <c r="B6935">
        <f t="shared" si="108"/>
        <v>0</v>
      </c>
      <c r="C6935">
        <f>B6935*Solar!$B$2</f>
        <v>0</v>
      </c>
    </row>
    <row r="6936" spans="1:3" x14ac:dyDescent="0.35">
      <c r="A6936">
        <v>0</v>
      </c>
      <c r="B6936">
        <f t="shared" si="108"/>
        <v>0</v>
      </c>
      <c r="C6936">
        <f>B6936*Solar!$B$2</f>
        <v>0</v>
      </c>
    </row>
    <row r="6937" spans="1:3" x14ac:dyDescent="0.35">
      <c r="A6937">
        <v>0</v>
      </c>
      <c r="B6937">
        <f t="shared" si="108"/>
        <v>0</v>
      </c>
      <c r="C6937">
        <f>B6937*Solar!$B$2</f>
        <v>0</v>
      </c>
    </row>
    <row r="6938" spans="1:3" x14ac:dyDescent="0.35">
      <c r="A6938">
        <v>0</v>
      </c>
      <c r="B6938">
        <f t="shared" si="108"/>
        <v>0</v>
      </c>
      <c r="C6938">
        <f>B6938*Solar!$B$2</f>
        <v>0</v>
      </c>
    </row>
    <row r="6939" spans="1:3" x14ac:dyDescent="0.35">
      <c r="A6939">
        <v>0</v>
      </c>
      <c r="B6939">
        <f t="shared" si="108"/>
        <v>0</v>
      </c>
      <c r="C6939">
        <f>B6939*Solar!$B$2</f>
        <v>0</v>
      </c>
    </row>
    <row r="6940" spans="1:3" x14ac:dyDescent="0.35">
      <c r="A6940">
        <v>0</v>
      </c>
      <c r="B6940">
        <f t="shared" si="108"/>
        <v>0</v>
      </c>
      <c r="C6940">
        <f>B6940*Solar!$B$2</f>
        <v>0</v>
      </c>
    </row>
    <row r="6941" spans="1:3" x14ac:dyDescent="0.35">
      <c r="A6941">
        <v>0</v>
      </c>
      <c r="B6941">
        <f t="shared" si="108"/>
        <v>0</v>
      </c>
      <c r="C6941">
        <f>B6941*Solar!$B$2</f>
        <v>0</v>
      </c>
    </row>
    <row r="6942" spans="1:3" x14ac:dyDescent="0.35">
      <c r="A6942">
        <v>0</v>
      </c>
      <c r="B6942">
        <f t="shared" si="108"/>
        <v>0</v>
      </c>
      <c r="C6942">
        <f>B6942*Solar!$B$2</f>
        <v>0</v>
      </c>
    </row>
    <row r="6943" spans="1:3" x14ac:dyDescent="0.35">
      <c r="A6943">
        <v>2.3E-2</v>
      </c>
      <c r="B6943">
        <f t="shared" si="108"/>
        <v>0.22999999999999998</v>
      </c>
      <c r="C6943">
        <f>B6943*Solar!$B$2</f>
        <v>4.5769999999999998E-2</v>
      </c>
    </row>
    <row r="6944" spans="1:3" x14ac:dyDescent="0.35">
      <c r="A6944">
        <v>14.747</v>
      </c>
      <c r="B6944">
        <f t="shared" si="108"/>
        <v>147.47</v>
      </c>
      <c r="C6944">
        <f>B6944*Solar!$B$2</f>
        <v>29.346530000000001</v>
      </c>
    </row>
    <row r="6945" spans="1:3" x14ac:dyDescent="0.35">
      <c r="A6945">
        <v>85.935000000000002</v>
      </c>
      <c r="B6945">
        <f t="shared" si="108"/>
        <v>859.35</v>
      </c>
      <c r="C6945">
        <f>B6945*Solar!$B$2</f>
        <v>171.01065000000003</v>
      </c>
    </row>
    <row r="6946" spans="1:3" x14ac:dyDescent="0.35">
      <c r="A6946">
        <v>155.40700000000001</v>
      </c>
      <c r="B6946">
        <f t="shared" si="108"/>
        <v>1554.0700000000002</v>
      </c>
      <c r="C6946">
        <f>B6946*Solar!$B$2</f>
        <v>309.25993000000005</v>
      </c>
    </row>
    <row r="6947" spans="1:3" x14ac:dyDescent="0.35">
      <c r="A6947">
        <v>210.67099999999999</v>
      </c>
      <c r="B6947">
        <f t="shared" si="108"/>
        <v>2106.71</v>
      </c>
      <c r="C6947">
        <f>B6947*Solar!$B$2</f>
        <v>419.23529000000002</v>
      </c>
    </row>
    <row r="6948" spans="1:3" x14ac:dyDescent="0.35">
      <c r="A6948">
        <v>278.84500000000003</v>
      </c>
      <c r="B6948">
        <f t="shared" si="108"/>
        <v>2788.4500000000003</v>
      </c>
      <c r="C6948">
        <f>B6948*Solar!$B$2</f>
        <v>554.90155000000004</v>
      </c>
    </row>
    <row r="6949" spans="1:3" x14ac:dyDescent="0.35">
      <c r="A6949">
        <v>266.37299999999999</v>
      </c>
      <c r="B6949">
        <f t="shared" si="108"/>
        <v>2663.73</v>
      </c>
      <c r="C6949">
        <f>B6949*Solar!$B$2</f>
        <v>530.08226999999999</v>
      </c>
    </row>
    <row r="6950" spans="1:3" x14ac:dyDescent="0.35">
      <c r="A6950">
        <v>240.71</v>
      </c>
      <c r="B6950">
        <f t="shared" si="108"/>
        <v>2407.1</v>
      </c>
      <c r="C6950">
        <f>B6950*Solar!$B$2</f>
        <v>479.0129</v>
      </c>
    </row>
    <row r="6951" spans="1:3" x14ac:dyDescent="0.35">
      <c r="A6951">
        <v>200.83500000000001</v>
      </c>
      <c r="B6951">
        <f t="shared" si="108"/>
        <v>2008.3500000000001</v>
      </c>
      <c r="C6951">
        <f>B6951*Solar!$B$2</f>
        <v>399.66165000000007</v>
      </c>
    </row>
    <row r="6952" spans="1:3" x14ac:dyDescent="0.35">
      <c r="A6952">
        <v>149.03100000000001</v>
      </c>
      <c r="B6952">
        <f t="shared" si="108"/>
        <v>1490.31</v>
      </c>
      <c r="C6952">
        <f>B6952*Solar!$B$2</f>
        <v>296.57168999999999</v>
      </c>
    </row>
    <row r="6953" spans="1:3" x14ac:dyDescent="0.35">
      <c r="A6953">
        <v>67.956999999999994</v>
      </c>
      <c r="B6953">
        <f t="shared" si="108"/>
        <v>679.56999999999994</v>
      </c>
      <c r="C6953">
        <f>B6953*Solar!$B$2</f>
        <v>135.23443</v>
      </c>
    </row>
    <row r="6954" spans="1:3" x14ac:dyDescent="0.35">
      <c r="A6954">
        <v>9.7469999999999999</v>
      </c>
      <c r="B6954">
        <f t="shared" si="108"/>
        <v>97.47</v>
      </c>
      <c r="C6954">
        <f>B6954*Solar!$B$2</f>
        <v>19.396530000000002</v>
      </c>
    </row>
    <row r="6955" spans="1:3" x14ac:dyDescent="0.35">
      <c r="A6955">
        <v>0</v>
      </c>
      <c r="B6955">
        <f t="shared" si="108"/>
        <v>0</v>
      </c>
      <c r="C6955">
        <f>B6955*Solar!$B$2</f>
        <v>0</v>
      </c>
    </row>
    <row r="6956" spans="1:3" x14ac:dyDescent="0.35">
      <c r="A6956">
        <v>0</v>
      </c>
      <c r="B6956">
        <f t="shared" si="108"/>
        <v>0</v>
      </c>
      <c r="C6956">
        <f>B6956*Solar!$B$2</f>
        <v>0</v>
      </c>
    </row>
    <row r="6957" spans="1:3" x14ac:dyDescent="0.35">
      <c r="A6957">
        <v>0</v>
      </c>
      <c r="B6957">
        <f t="shared" si="108"/>
        <v>0</v>
      </c>
      <c r="C6957">
        <f>B6957*Solar!$B$2</f>
        <v>0</v>
      </c>
    </row>
    <row r="6958" spans="1:3" x14ac:dyDescent="0.35">
      <c r="A6958">
        <v>0</v>
      </c>
      <c r="B6958">
        <f t="shared" si="108"/>
        <v>0</v>
      </c>
      <c r="C6958">
        <f>B6958*Solar!$B$2</f>
        <v>0</v>
      </c>
    </row>
    <row r="6959" spans="1:3" x14ac:dyDescent="0.35">
      <c r="A6959">
        <v>0</v>
      </c>
      <c r="B6959">
        <f t="shared" si="108"/>
        <v>0</v>
      </c>
      <c r="C6959">
        <f>B6959*Solar!$B$2</f>
        <v>0</v>
      </c>
    </row>
    <row r="6960" spans="1:3" x14ac:dyDescent="0.35">
      <c r="A6960">
        <v>0</v>
      </c>
      <c r="B6960">
        <f t="shared" si="108"/>
        <v>0</v>
      </c>
      <c r="C6960">
        <f>B6960*Solar!$B$2</f>
        <v>0</v>
      </c>
    </row>
    <row r="6961" spans="1:3" x14ac:dyDescent="0.35">
      <c r="A6961">
        <v>0</v>
      </c>
      <c r="B6961">
        <f t="shared" si="108"/>
        <v>0</v>
      </c>
      <c r="C6961">
        <f>B6961*Solar!$B$2</f>
        <v>0</v>
      </c>
    </row>
    <row r="6962" spans="1:3" x14ac:dyDescent="0.35">
      <c r="A6962">
        <v>0</v>
      </c>
      <c r="B6962">
        <f t="shared" si="108"/>
        <v>0</v>
      </c>
      <c r="C6962">
        <f>B6962*Solar!$B$2</f>
        <v>0</v>
      </c>
    </row>
    <row r="6963" spans="1:3" x14ac:dyDescent="0.35">
      <c r="A6963">
        <v>0</v>
      </c>
      <c r="B6963">
        <f t="shared" si="108"/>
        <v>0</v>
      </c>
      <c r="C6963">
        <f>B6963*Solar!$B$2</f>
        <v>0</v>
      </c>
    </row>
    <row r="6964" spans="1:3" x14ac:dyDescent="0.35">
      <c r="A6964">
        <v>0</v>
      </c>
      <c r="B6964">
        <f t="shared" si="108"/>
        <v>0</v>
      </c>
      <c r="C6964">
        <f>B6964*Solar!$B$2</f>
        <v>0</v>
      </c>
    </row>
    <row r="6965" spans="1:3" x14ac:dyDescent="0.35">
      <c r="A6965">
        <v>0</v>
      </c>
      <c r="B6965">
        <f t="shared" si="108"/>
        <v>0</v>
      </c>
      <c r="C6965">
        <f>B6965*Solar!$B$2</f>
        <v>0</v>
      </c>
    </row>
    <row r="6966" spans="1:3" x14ac:dyDescent="0.35">
      <c r="A6966">
        <v>0</v>
      </c>
      <c r="B6966">
        <f t="shared" si="108"/>
        <v>0</v>
      </c>
      <c r="C6966">
        <f>B6966*Solar!$B$2</f>
        <v>0</v>
      </c>
    </row>
    <row r="6967" spans="1:3" x14ac:dyDescent="0.35">
      <c r="A6967">
        <v>4.2999999999999997E-2</v>
      </c>
      <c r="B6967">
        <f t="shared" si="108"/>
        <v>0.42999999999999994</v>
      </c>
      <c r="C6967">
        <f>B6967*Solar!$B$2</f>
        <v>8.5569999999999993E-2</v>
      </c>
    </row>
    <row r="6968" spans="1:3" x14ac:dyDescent="0.35">
      <c r="A6968">
        <v>16.681999999999999</v>
      </c>
      <c r="B6968">
        <f t="shared" si="108"/>
        <v>166.82</v>
      </c>
      <c r="C6968">
        <f>B6968*Solar!$B$2</f>
        <v>33.197180000000003</v>
      </c>
    </row>
    <row r="6969" spans="1:3" x14ac:dyDescent="0.35">
      <c r="A6969">
        <v>88.006</v>
      </c>
      <c r="B6969">
        <f t="shared" si="108"/>
        <v>880.06</v>
      </c>
      <c r="C6969">
        <f>B6969*Solar!$B$2</f>
        <v>175.13193999999999</v>
      </c>
    </row>
    <row r="6970" spans="1:3" x14ac:dyDescent="0.35">
      <c r="A6970">
        <v>167.136</v>
      </c>
      <c r="B6970">
        <f t="shared" si="108"/>
        <v>1671.36</v>
      </c>
      <c r="C6970">
        <f>B6970*Solar!$B$2</f>
        <v>332.60064</v>
      </c>
    </row>
    <row r="6971" spans="1:3" x14ac:dyDescent="0.35">
      <c r="A6971">
        <v>237.59100000000001</v>
      </c>
      <c r="B6971">
        <f t="shared" si="108"/>
        <v>2375.91</v>
      </c>
      <c r="C6971">
        <f>B6971*Solar!$B$2</f>
        <v>472.80608999999998</v>
      </c>
    </row>
    <row r="6972" spans="1:3" x14ac:dyDescent="0.35">
      <c r="A6972">
        <v>288.64999999999998</v>
      </c>
      <c r="B6972">
        <f t="shared" si="108"/>
        <v>2886.5</v>
      </c>
      <c r="C6972">
        <f>B6972*Solar!$B$2</f>
        <v>574.4135</v>
      </c>
    </row>
    <row r="6973" spans="1:3" x14ac:dyDescent="0.35">
      <c r="A6973">
        <v>276.30799999999999</v>
      </c>
      <c r="B6973">
        <f t="shared" si="108"/>
        <v>2763.08</v>
      </c>
      <c r="C6973">
        <f>B6973*Solar!$B$2</f>
        <v>549.85292000000004</v>
      </c>
    </row>
    <row r="6974" spans="1:3" x14ac:dyDescent="0.35">
      <c r="A6974">
        <v>272.32100000000003</v>
      </c>
      <c r="B6974">
        <f t="shared" si="108"/>
        <v>2723.21</v>
      </c>
      <c r="C6974">
        <f>B6974*Solar!$B$2</f>
        <v>541.91879000000006</v>
      </c>
    </row>
    <row r="6975" spans="1:3" x14ac:dyDescent="0.35">
      <c r="A6975">
        <v>225.68700000000001</v>
      </c>
      <c r="B6975">
        <f t="shared" si="108"/>
        <v>2256.87</v>
      </c>
      <c r="C6975">
        <f>B6975*Solar!$B$2</f>
        <v>449.11712999999997</v>
      </c>
    </row>
    <row r="6976" spans="1:3" x14ac:dyDescent="0.35">
      <c r="A6976">
        <v>149.27699999999999</v>
      </c>
      <c r="B6976">
        <f t="shared" si="108"/>
        <v>1492.77</v>
      </c>
      <c r="C6976">
        <f>B6976*Solar!$B$2</f>
        <v>297.06123000000002</v>
      </c>
    </row>
    <row r="6977" spans="1:3" x14ac:dyDescent="0.35">
      <c r="A6977">
        <v>68.472999999999999</v>
      </c>
      <c r="B6977">
        <f t="shared" si="108"/>
        <v>684.73</v>
      </c>
      <c r="C6977">
        <f>B6977*Solar!$B$2</f>
        <v>136.26127000000002</v>
      </c>
    </row>
    <row r="6978" spans="1:3" x14ac:dyDescent="0.35">
      <c r="A6978">
        <v>7.99</v>
      </c>
      <c r="B6978">
        <f t="shared" si="108"/>
        <v>79.900000000000006</v>
      </c>
      <c r="C6978">
        <f>B6978*Solar!$B$2</f>
        <v>15.900100000000002</v>
      </c>
    </row>
    <row r="6979" spans="1:3" x14ac:dyDescent="0.35">
      <c r="A6979">
        <v>0</v>
      </c>
      <c r="B6979">
        <f t="shared" ref="B6979:B7042" si="109">A6979*10</f>
        <v>0</v>
      </c>
      <c r="C6979">
        <f>B6979*Solar!$B$2</f>
        <v>0</v>
      </c>
    </row>
    <row r="6980" spans="1:3" x14ac:dyDescent="0.35">
      <c r="A6980">
        <v>0</v>
      </c>
      <c r="B6980">
        <f t="shared" si="109"/>
        <v>0</v>
      </c>
      <c r="C6980">
        <f>B6980*Solar!$B$2</f>
        <v>0</v>
      </c>
    </row>
    <row r="6981" spans="1:3" x14ac:dyDescent="0.35">
      <c r="A6981">
        <v>0</v>
      </c>
      <c r="B6981">
        <f t="shared" si="109"/>
        <v>0</v>
      </c>
      <c r="C6981">
        <f>B6981*Solar!$B$2</f>
        <v>0</v>
      </c>
    </row>
    <row r="6982" spans="1:3" x14ac:dyDescent="0.35">
      <c r="A6982">
        <v>0</v>
      </c>
      <c r="B6982">
        <f t="shared" si="109"/>
        <v>0</v>
      </c>
      <c r="C6982">
        <f>B6982*Solar!$B$2</f>
        <v>0</v>
      </c>
    </row>
    <row r="6983" spans="1:3" x14ac:dyDescent="0.35">
      <c r="A6983">
        <v>0</v>
      </c>
      <c r="B6983">
        <f t="shared" si="109"/>
        <v>0</v>
      </c>
      <c r="C6983">
        <f>B6983*Solar!$B$2</f>
        <v>0</v>
      </c>
    </row>
    <row r="6984" spans="1:3" x14ac:dyDescent="0.35">
      <c r="A6984">
        <v>0</v>
      </c>
      <c r="B6984">
        <f t="shared" si="109"/>
        <v>0</v>
      </c>
      <c r="C6984">
        <f>B6984*Solar!$B$2</f>
        <v>0</v>
      </c>
    </row>
    <row r="6985" spans="1:3" x14ac:dyDescent="0.35">
      <c r="A6985">
        <v>0</v>
      </c>
      <c r="B6985">
        <f t="shared" si="109"/>
        <v>0</v>
      </c>
      <c r="C6985">
        <f>B6985*Solar!$B$2</f>
        <v>0</v>
      </c>
    </row>
    <row r="6986" spans="1:3" x14ac:dyDescent="0.35">
      <c r="A6986">
        <v>0</v>
      </c>
      <c r="B6986">
        <f t="shared" si="109"/>
        <v>0</v>
      </c>
      <c r="C6986">
        <f>B6986*Solar!$B$2</f>
        <v>0</v>
      </c>
    </row>
    <row r="6987" spans="1:3" x14ac:dyDescent="0.35">
      <c r="A6987">
        <v>0</v>
      </c>
      <c r="B6987">
        <f t="shared" si="109"/>
        <v>0</v>
      </c>
      <c r="C6987">
        <f>B6987*Solar!$B$2</f>
        <v>0</v>
      </c>
    </row>
    <row r="6988" spans="1:3" x14ac:dyDescent="0.35">
      <c r="A6988">
        <v>0</v>
      </c>
      <c r="B6988">
        <f t="shared" si="109"/>
        <v>0</v>
      </c>
      <c r="C6988">
        <f>B6988*Solar!$B$2</f>
        <v>0</v>
      </c>
    </row>
    <row r="6989" spans="1:3" x14ac:dyDescent="0.35">
      <c r="A6989">
        <v>0</v>
      </c>
      <c r="B6989">
        <f t="shared" si="109"/>
        <v>0</v>
      </c>
      <c r="C6989">
        <f>B6989*Solar!$B$2</f>
        <v>0</v>
      </c>
    </row>
    <row r="6990" spans="1:3" x14ac:dyDescent="0.35">
      <c r="A6990">
        <v>0</v>
      </c>
      <c r="B6990">
        <f t="shared" si="109"/>
        <v>0</v>
      </c>
      <c r="C6990">
        <f>B6990*Solar!$B$2</f>
        <v>0</v>
      </c>
    </row>
    <row r="6991" spans="1:3" x14ac:dyDescent="0.35">
      <c r="A6991">
        <v>7.0000000000000001E-3</v>
      </c>
      <c r="B6991">
        <f t="shared" si="109"/>
        <v>7.0000000000000007E-2</v>
      </c>
      <c r="C6991">
        <f>B6991*Solar!$B$2</f>
        <v>1.3930000000000001E-2</v>
      </c>
    </row>
    <row r="6992" spans="1:3" x14ac:dyDescent="0.35">
      <c r="A6992">
        <v>13.315</v>
      </c>
      <c r="B6992">
        <f t="shared" si="109"/>
        <v>133.15</v>
      </c>
      <c r="C6992">
        <f>B6992*Solar!$B$2</f>
        <v>26.496850000000002</v>
      </c>
    </row>
    <row r="6993" spans="1:3" x14ac:dyDescent="0.35">
      <c r="A6993">
        <v>66.097999999999999</v>
      </c>
      <c r="B6993">
        <f t="shared" si="109"/>
        <v>660.98</v>
      </c>
      <c r="C6993">
        <f>B6993*Solar!$B$2</f>
        <v>131.53502</v>
      </c>
    </row>
    <row r="6994" spans="1:3" x14ac:dyDescent="0.35">
      <c r="A6994">
        <v>145.107</v>
      </c>
      <c r="B6994">
        <f t="shared" si="109"/>
        <v>1451.07</v>
      </c>
      <c r="C6994">
        <f>B6994*Solar!$B$2</f>
        <v>288.76292999999998</v>
      </c>
    </row>
    <row r="6995" spans="1:3" x14ac:dyDescent="0.35">
      <c r="A6995">
        <v>210.20500000000001</v>
      </c>
      <c r="B6995">
        <f t="shared" si="109"/>
        <v>2102.0500000000002</v>
      </c>
      <c r="C6995">
        <f>B6995*Solar!$B$2</f>
        <v>418.30795000000006</v>
      </c>
    </row>
    <row r="6996" spans="1:3" x14ac:dyDescent="0.35">
      <c r="A6996">
        <v>239.00800000000001</v>
      </c>
      <c r="B6996">
        <f t="shared" si="109"/>
        <v>2390.08</v>
      </c>
      <c r="C6996">
        <f>B6996*Solar!$B$2</f>
        <v>475.62592000000001</v>
      </c>
    </row>
    <row r="6997" spans="1:3" x14ac:dyDescent="0.35">
      <c r="A6997">
        <v>263.98</v>
      </c>
      <c r="B6997">
        <f t="shared" si="109"/>
        <v>2639.8</v>
      </c>
      <c r="C6997">
        <f>B6997*Solar!$B$2</f>
        <v>525.32020000000011</v>
      </c>
    </row>
    <row r="6998" spans="1:3" x14ac:dyDescent="0.35">
      <c r="A6998">
        <v>238.83699999999999</v>
      </c>
      <c r="B6998">
        <f t="shared" si="109"/>
        <v>2388.37</v>
      </c>
      <c r="C6998">
        <f>B6998*Solar!$B$2</f>
        <v>475.28563000000003</v>
      </c>
    </row>
    <row r="6999" spans="1:3" x14ac:dyDescent="0.35">
      <c r="A6999">
        <v>197.14500000000001</v>
      </c>
      <c r="B6999">
        <f t="shared" si="109"/>
        <v>1971.45</v>
      </c>
      <c r="C6999">
        <f>B6999*Solar!$B$2</f>
        <v>392.31855000000002</v>
      </c>
    </row>
    <row r="7000" spans="1:3" x14ac:dyDescent="0.35">
      <c r="A7000">
        <v>139.596</v>
      </c>
      <c r="B7000">
        <f t="shared" si="109"/>
        <v>1395.96</v>
      </c>
      <c r="C7000">
        <f>B7000*Solar!$B$2</f>
        <v>277.79604</v>
      </c>
    </row>
    <row r="7001" spans="1:3" x14ac:dyDescent="0.35">
      <c r="A7001">
        <v>61.002000000000002</v>
      </c>
      <c r="B7001">
        <f t="shared" si="109"/>
        <v>610.02</v>
      </c>
      <c r="C7001">
        <f>B7001*Solar!$B$2</f>
        <v>121.39398</v>
      </c>
    </row>
    <row r="7002" spans="1:3" x14ac:dyDescent="0.35">
      <c r="A7002">
        <v>6.835</v>
      </c>
      <c r="B7002">
        <f t="shared" si="109"/>
        <v>68.349999999999994</v>
      </c>
      <c r="C7002">
        <f>B7002*Solar!$B$2</f>
        <v>13.601649999999999</v>
      </c>
    </row>
    <row r="7003" spans="1:3" x14ac:dyDescent="0.35">
      <c r="A7003">
        <v>0</v>
      </c>
      <c r="B7003">
        <f t="shared" si="109"/>
        <v>0</v>
      </c>
      <c r="C7003">
        <f>B7003*Solar!$B$2</f>
        <v>0</v>
      </c>
    </row>
    <row r="7004" spans="1:3" x14ac:dyDescent="0.35">
      <c r="A7004">
        <v>0</v>
      </c>
      <c r="B7004">
        <f t="shared" si="109"/>
        <v>0</v>
      </c>
      <c r="C7004">
        <f>B7004*Solar!$B$2</f>
        <v>0</v>
      </c>
    </row>
    <row r="7005" spans="1:3" x14ac:dyDescent="0.35">
      <c r="A7005">
        <v>0</v>
      </c>
      <c r="B7005">
        <f t="shared" si="109"/>
        <v>0</v>
      </c>
      <c r="C7005">
        <f>B7005*Solar!$B$2</f>
        <v>0</v>
      </c>
    </row>
    <row r="7006" spans="1:3" x14ac:dyDescent="0.35">
      <c r="A7006">
        <v>0</v>
      </c>
      <c r="B7006">
        <f t="shared" si="109"/>
        <v>0</v>
      </c>
      <c r="C7006">
        <f>B7006*Solar!$B$2</f>
        <v>0</v>
      </c>
    </row>
    <row r="7007" spans="1:3" x14ac:dyDescent="0.35">
      <c r="A7007">
        <v>0</v>
      </c>
      <c r="B7007">
        <f t="shared" si="109"/>
        <v>0</v>
      </c>
      <c r="C7007">
        <f>B7007*Solar!$B$2</f>
        <v>0</v>
      </c>
    </row>
    <row r="7008" spans="1:3" x14ac:dyDescent="0.35">
      <c r="A7008">
        <v>0</v>
      </c>
      <c r="B7008">
        <f t="shared" si="109"/>
        <v>0</v>
      </c>
      <c r="C7008">
        <f>B7008*Solar!$B$2</f>
        <v>0</v>
      </c>
    </row>
    <row r="7009" spans="1:3" x14ac:dyDescent="0.35">
      <c r="A7009">
        <v>0</v>
      </c>
      <c r="B7009">
        <f t="shared" si="109"/>
        <v>0</v>
      </c>
      <c r="C7009">
        <f>B7009*Solar!$B$2</f>
        <v>0</v>
      </c>
    </row>
    <row r="7010" spans="1:3" x14ac:dyDescent="0.35">
      <c r="A7010">
        <v>0</v>
      </c>
      <c r="B7010">
        <f t="shared" si="109"/>
        <v>0</v>
      </c>
      <c r="C7010">
        <f>B7010*Solar!$B$2</f>
        <v>0</v>
      </c>
    </row>
    <row r="7011" spans="1:3" x14ac:dyDescent="0.35">
      <c r="A7011">
        <v>0</v>
      </c>
      <c r="B7011">
        <f t="shared" si="109"/>
        <v>0</v>
      </c>
      <c r="C7011">
        <f>B7011*Solar!$B$2</f>
        <v>0</v>
      </c>
    </row>
    <row r="7012" spans="1:3" x14ac:dyDescent="0.35">
      <c r="A7012">
        <v>0</v>
      </c>
      <c r="B7012">
        <f t="shared" si="109"/>
        <v>0</v>
      </c>
      <c r="C7012">
        <f>B7012*Solar!$B$2</f>
        <v>0</v>
      </c>
    </row>
    <row r="7013" spans="1:3" x14ac:dyDescent="0.35">
      <c r="A7013">
        <v>0</v>
      </c>
      <c r="B7013">
        <f t="shared" si="109"/>
        <v>0</v>
      </c>
      <c r="C7013">
        <f>B7013*Solar!$B$2</f>
        <v>0</v>
      </c>
    </row>
    <row r="7014" spans="1:3" x14ac:dyDescent="0.35">
      <c r="A7014">
        <v>0</v>
      </c>
      <c r="B7014">
        <f t="shared" si="109"/>
        <v>0</v>
      </c>
      <c r="C7014">
        <f>B7014*Solar!$B$2</f>
        <v>0</v>
      </c>
    </row>
    <row r="7015" spans="1:3" x14ac:dyDescent="0.35">
      <c r="A7015">
        <v>0</v>
      </c>
      <c r="B7015">
        <f t="shared" si="109"/>
        <v>0</v>
      </c>
      <c r="C7015">
        <f>B7015*Solar!$B$2</f>
        <v>0</v>
      </c>
    </row>
    <row r="7016" spans="1:3" x14ac:dyDescent="0.35">
      <c r="A7016">
        <v>12.888</v>
      </c>
      <c r="B7016">
        <f t="shared" si="109"/>
        <v>128.88</v>
      </c>
      <c r="C7016">
        <f>B7016*Solar!$B$2</f>
        <v>25.647120000000001</v>
      </c>
    </row>
    <row r="7017" spans="1:3" x14ac:dyDescent="0.35">
      <c r="A7017">
        <v>69.248999999999995</v>
      </c>
      <c r="B7017">
        <f t="shared" si="109"/>
        <v>692.49</v>
      </c>
      <c r="C7017">
        <f>B7017*Solar!$B$2</f>
        <v>137.80551</v>
      </c>
    </row>
    <row r="7018" spans="1:3" x14ac:dyDescent="0.35">
      <c r="A7018">
        <v>149.93</v>
      </c>
      <c r="B7018">
        <f t="shared" si="109"/>
        <v>1499.3000000000002</v>
      </c>
      <c r="C7018">
        <f>B7018*Solar!$B$2</f>
        <v>298.36070000000007</v>
      </c>
    </row>
    <row r="7019" spans="1:3" x14ac:dyDescent="0.35">
      <c r="A7019">
        <v>197.215</v>
      </c>
      <c r="B7019">
        <f t="shared" si="109"/>
        <v>1972.15</v>
      </c>
      <c r="C7019">
        <f>B7019*Solar!$B$2</f>
        <v>392.45785000000006</v>
      </c>
    </row>
    <row r="7020" spans="1:3" x14ac:dyDescent="0.35">
      <c r="A7020">
        <v>248.00399999999999</v>
      </c>
      <c r="B7020">
        <f t="shared" si="109"/>
        <v>2480.04</v>
      </c>
      <c r="C7020">
        <f>B7020*Solar!$B$2</f>
        <v>493.52796000000001</v>
      </c>
    </row>
    <row r="7021" spans="1:3" x14ac:dyDescent="0.35">
      <c r="A7021">
        <v>258.29399999999998</v>
      </c>
      <c r="B7021">
        <f t="shared" si="109"/>
        <v>2582.9399999999996</v>
      </c>
      <c r="C7021">
        <f>B7021*Solar!$B$2</f>
        <v>514.00505999999996</v>
      </c>
    </row>
    <row r="7022" spans="1:3" x14ac:dyDescent="0.35">
      <c r="A7022">
        <v>213.91300000000001</v>
      </c>
      <c r="B7022">
        <f t="shared" si="109"/>
        <v>2139.13</v>
      </c>
      <c r="C7022">
        <f>B7022*Solar!$B$2</f>
        <v>425.68687000000006</v>
      </c>
    </row>
    <row r="7023" spans="1:3" x14ac:dyDescent="0.35">
      <c r="A7023">
        <v>162.72999999999999</v>
      </c>
      <c r="B7023">
        <f t="shared" si="109"/>
        <v>1627.3</v>
      </c>
      <c r="C7023">
        <f>B7023*Solar!$B$2</f>
        <v>323.83269999999999</v>
      </c>
    </row>
    <row r="7024" spans="1:3" x14ac:dyDescent="0.35">
      <c r="A7024">
        <v>108.643</v>
      </c>
      <c r="B7024">
        <f t="shared" si="109"/>
        <v>1086.43</v>
      </c>
      <c r="C7024">
        <f>B7024*Solar!$B$2</f>
        <v>216.19957000000002</v>
      </c>
    </row>
    <row r="7025" spans="1:3" x14ac:dyDescent="0.35">
      <c r="A7025">
        <v>52.01</v>
      </c>
      <c r="B7025">
        <f t="shared" si="109"/>
        <v>520.1</v>
      </c>
      <c r="C7025">
        <f>B7025*Solar!$B$2</f>
        <v>103.49990000000001</v>
      </c>
    </row>
    <row r="7026" spans="1:3" x14ac:dyDescent="0.35">
      <c r="A7026">
        <v>4.9569999999999999</v>
      </c>
      <c r="B7026">
        <f t="shared" si="109"/>
        <v>49.57</v>
      </c>
      <c r="C7026">
        <f>B7026*Solar!$B$2</f>
        <v>9.8644300000000005</v>
      </c>
    </row>
    <row r="7027" spans="1:3" x14ac:dyDescent="0.35">
      <c r="A7027">
        <v>0</v>
      </c>
      <c r="B7027">
        <f t="shared" si="109"/>
        <v>0</v>
      </c>
      <c r="C7027">
        <f>B7027*Solar!$B$2</f>
        <v>0</v>
      </c>
    </row>
    <row r="7028" spans="1:3" x14ac:dyDescent="0.35">
      <c r="A7028">
        <v>0</v>
      </c>
      <c r="B7028">
        <f t="shared" si="109"/>
        <v>0</v>
      </c>
      <c r="C7028">
        <f>B7028*Solar!$B$2</f>
        <v>0</v>
      </c>
    </row>
    <row r="7029" spans="1:3" x14ac:dyDescent="0.35">
      <c r="A7029">
        <v>0</v>
      </c>
      <c r="B7029">
        <f t="shared" si="109"/>
        <v>0</v>
      </c>
      <c r="C7029">
        <f>B7029*Solar!$B$2</f>
        <v>0</v>
      </c>
    </row>
    <row r="7030" spans="1:3" x14ac:dyDescent="0.35">
      <c r="A7030">
        <v>0</v>
      </c>
      <c r="B7030">
        <f t="shared" si="109"/>
        <v>0</v>
      </c>
      <c r="C7030">
        <f>B7030*Solar!$B$2</f>
        <v>0</v>
      </c>
    </row>
    <row r="7031" spans="1:3" x14ac:dyDescent="0.35">
      <c r="A7031">
        <v>0</v>
      </c>
      <c r="B7031">
        <f t="shared" si="109"/>
        <v>0</v>
      </c>
      <c r="C7031">
        <f>B7031*Solar!$B$2</f>
        <v>0</v>
      </c>
    </row>
    <row r="7032" spans="1:3" x14ac:dyDescent="0.35">
      <c r="A7032">
        <v>0</v>
      </c>
      <c r="B7032">
        <f t="shared" si="109"/>
        <v>0</v>
      </c>
      <c r="C7032">
        <f>B7032*Solar!$B$2</f>
        <v>0</v>
      </c>
    </row>
    <row r="7033" spans="1:3" x14ac:dyDescent="0.35">
      <c r="A7033">
        <v>2E-3</v>
      </c>
      <c r="B7033">
        <f t="shared" si="109"/>
        <v>0.02</v>
      </c>
      <c r="C7033">
        <f>B7033*Solar!$B$2</f>
        <v>3.98E-3</v>
      </c>
    </row>
    <row r="7034" spans="1:3" x14ac:dyDescent="0.35">
      <c r="A7034">
        <v>5.0000000000000001E-3</v>
      </c>
      <c r="B7034">
        <f t="shared" si="109"/>
        <v>0.05</v>
      </c>
      <c r="C7034">
        <f>B7034*Solar!$B$2</f>
        <v>9.9500000000000005E-3</v>
      </c>
    </row>
    <row r="7035" spans="1:3" x14ac:dyDescent="0.35">
      <c r="A7035">
        <v>8.9999999999999993E-3</v>
      </c>
      <c r="B7035">
        <f t="shared" si="109"/>
        <v>0.09</v>
      </c>
      <c r="C7035">
        <f>B7035*Solar!$B$2</f>
        <v>1.7909999999999999E-2</v>
      </c>
    </row>
    <row r="7036" spans="1:3" x14ac:dyDescent="0.35">
      <c r="A7036">
        <v>0</v>
      </c>
      <c r="B7036">
        <f t="shared" si="109"/>
        <v>0</v>
      </c>
      <c r="C7036">
        <f>B7036*Solar!$B$2</f>
        <v>0</v>
      </c>
    </row>
    <row r="7037" spans="1:3" x14ac:dyDescent="0.35">
      <c r="A7037">
        <v>0</v>
      </c>
      <c r="B7037">
        <f t="shared" si="109"/>
        <v>0</v>
      </c>
      <c r="C7037">
        <f>B7037*Solar!$B$2</f>
        <v>0</v>
      </c>
    </row>
    <row r="7038" spans="1:3" x14ac:dyDescent="0.35">
      <c r="A7038">
        <v>0</v>
      </c>
      <c r="B7038">
        <f t="shared" si="109"/>
        <v>0</v>
      </c>
      <c r="C7038">
        <f>B7038*Solar!$B$2</f>
        <v>0</v>
      </c>
    </row>
    <row r="7039" spans="1:3" x14ac:dyDescent="0.35">
      <c r="A7039">
        <v>0</v>
      </c>
      <c r="B7039">
        <f t="shared" si="109"/>
        <v>0</v>
      </c>
      <c r="C7039">
        <f>B7039*Solar!$B$2</f>
        <v>0</v>
      </c>
    </row>
    <row r="7040" spans="1:3" x14ac:dyDescent="0.35">
      <c r="A7040">
        <v>8.3219999999999992</v>
      </c>
      <c r="B7040">
        <f t="shared" si="109"/>
        <v>83.22</v>
      </c>
      <c r="C7040">
        <f>B7040*Solar!$B$2</f>
        <v>16.560780000000001</v>
      </c>
    </row>
    <row r="7041" spans="1:3" x14ac:dyDescent="0.35">
      <c r="A7041">
        <v>54.622</v>
      </c>
      <c r="B7041">
        <f t="shared" si="109"/>
        <v>546.22</v>
      </c>
      <c r="C7041">
        <f>B7041*Solar!$B$2</f>
        <v>108.69778000000001</v>
      </c>
    </row>
    <row r="7042" spans="1:3" x14ac:dyDescent="0.35">
      <c r="A7042">
        <v>103.724</v>
      </c>
      <c r="B7042">
        <f t="shared" si="109"/>
        <v>1037.24</v>
      </c>
      <c r="C7042">
        <f>B7042*Solar!$B$2</f>
        <v>206.41076000000001</v>
      </c>
    </row>
    <row r="7043" spans="1:3" x14ac:dyDescent="0.35">
      <c r="A7043">
        <v>151.69</v>
      </c>
      <c r="B7043">
        <f t="shared" ref="B7043:B7106" si="110">A7043*10</f>
        <v>1516.9</v>
      </c>
      <c r="C7043">
        <f>B7043*Solar!$B$2</f>
        <v>301.86310000000003</v>
      </c>
    </row>
    <row r="7044" spans="1:3" x14ac:dyDescent="0.35">
      <c r="A7044">
        <v>173.625</v>
      </c>
      <c r="B7044">
        <f t="shared" si="110"/>
        <v>1736.25</v>
      </c>
      <c r="C7044">
        <f>B7044*Solar!$B$2</f>
        <v>345.51375000000002</v>
      </c>
    </row>
    <row r="7045" spans="1:3" x14ac:dyDescent="0.35">
      <c r="A7045">
        <v>180.17500000000001</v>
      </c>
      <c r="B7045">
        <f t="shared" si="110"/>
        <v>1801.75</v>
      </c>
      <c r="C7045">
        <f>B7045*Solar!$B$2</f>
        <v>358.54825</v>
      </c>
    </row>
    <row r="7046" spans="1:3" x14ac:dyDescent="0.35">
      <c r="A7046">
        <v>179.04599999999999</v>
      </c>
      <c r="B7046">
        <f t="shared" si="110"/>
        <v>1790.46</v>
      </c>
      <c r="C7046">
        <f>B7046*Solar!$B$2</f>
        <v>356.30154000000005</v>
      </c>
    </row>
    <row r="7047" spans="1:3" x14ac:dyDescent="0.35">
      <c r="A7047">
        <v>145.56700000000001</v>
      </c>
      <c r="B7047">
        <f t="shared" si="110"/>
        <v>1455.67</v>
      </c>
      <c r="C7047">
        <f>B7047*Solar!$B$2</f>
        <v>289.67833000000002</v>
      </c>
    </row>
    <row r="7048" spans="1:3" x14ac:dyDescent="0.35">
      <c r="A7048">
        <v>104.086</v>
      </c>
      <c r="B7048">
        <f t="shared" si="110"/>
        <v>1040.8599999999999</v>
      </c>
      <c r="C7048">
        <f>B7048*Solar!$B$2</f>
        <v>207.13113999999999</v>
      </c>
    </row>
    <row r="7049" spans="1:3" x14ac:dyDescent="0.35">
      <c r="A7049">
        <v>43.033000000000001</v>
      </c>
      <c r="B7049">
        <f t="shared" si="110"/>
        <v>430.33000000000004</v>
      </c>
      <c r="C7049">
        <f>B7049*Solar!$B$2</f>
        <v>85.635670000000019</v>
      </c>
    </row>
    <row r="7050" spans="1:3" x14ac:dyDescent="0.35">
      <c r="A7050">
        <v>3.8490000000000002</v>
      </c>
      <c r="B7050">
        <f t="shared" si="110"/>
        <v>38.49</v>
      </c>
      <c r="C7050">
        <f>B7050*Solar!$B$2</f>
        <v>7.6595100000000009</v>
      </c>
    </row>
    <row r="7051" spans="1:3" x14ac:dyDescent="0.35">
      <c r="A7051">
        <v>0</v>
      </c>
      <c r="B7051">
        <f t="shared" si="110"/>
        <v>0</v>
      </c>
      <c r="C7051">
        <f>B7051*Solar!$B$2</f>
        <v>0</v>
      </c>
    </row>
    <row r="7052" spans="1:3" x14ac:dyDescent="0.35">
      <c r="A7052">
        <v>0</v>
      </c>
      <c r="B7052">
        <f t="shared" si="110"/>
        <v>0</v>
      </c>
      <c r="C7052">
        <f>B7052*Solar!$B$2</f>
        <v>0</v>
      </c>
    </row>
    <row r="7053" spans="1:3" x14ac:dyDescent="0.35">
      <c r="A7053">
        <v>0</v>
      </c>
      <c r="B7053">
        <f t="shared" si="110"/>
        <v>0</v>
      </c>
      <c r="C7053">
        <f>B7053*Solar!$B$2</f>
        <v>0</v>
      </c>
    </row>
    <row r="7054" spans="1:3" x14ac:dyDescent="0.35">
      <c r="A7054">
        <v>0</v>
      </c>
      <c r="B7054">
        <f t="shared" si="110"/>
        <v>0</v>
      </c>
      <c r="C7054">
        <f>B7054*Solar!$B$2</f>
        <v>0</v>
      </c>
    </row>
    <row r="7055" spans="1:3" x14ac:dyDescent="0.35">
      <c r="A7055">
        <v>0</v>
      </c>
      <c r="B7055">
        <f t="shared" si="110"/>
        <v>0</v>
      </c>
      <c r="C7055">
        <f>B7055*Solar!$B$2</f>
        <v>0</v>
      </c>
    </row>
    <row r="7056" spans="1:3" x14ac:dyDescent="0.35">
      <c r="A7056">
        <v>0</v>
      </c>
      <c r="B7056">
        <f t="shared" si="110"/>
        <v>0</v>
      </c>
      <c r="C7056">
        <f>B7056*Solar!$B$2</f>
        <v>0</v>
      </c>
    </row>
    <row r="7057" spans="1:3" x14ac:dyDescent="0.35">
      <c r="A7057">
        <v>0</v>
      </c>
      <c r="B7057">
        <f t="shared" si="110"/>
        <v>0</v>
      </c>
      <c r="C7057">
        <f>B7057*Solar!$B$2</f>
        <v>0</v>
      </c>
    </row>
    <row r="7058" spans="1:3" x14ac:dyDescent="0.35">
      <c r="A7058">
        <v>0</v>
      </c>
      <c r="B7058">
        <f t="shared" si="110"/>
        <v>0</v>
      </c>
      <c r="C7058">
        <f>B7058*Solar!$B$2</f>
        <v>0</v>
      </c>
    </row>
    <row r="7059" spans="1:3" x14ac:dyDescent="0.35">
      <c r="A7059">
        <v>0</v>
      </c>
      <c r="B7059">
        <f t="shared" si="110"/>
        <v>0</v>
      </c>
      <c r="C7059">
        <f>B7059*Solar!$B$2</f>
        <v>0</v>
      </c>
    </row>
    <row r="7060" spans="1:3" x14ac:dyDescent="0.35">
      <c r="A7060">
        <v>0</v>
      </c>
      <c r="B7060">
        <f t="shared" si="110"/>
        <v>0</v>
      </c>
      <c r="C7060">
        <f>B7060*Solar!$B$2</f>
        <v>0</v>
      </c>
    </row>
    <row r="7061" spans="1:3" x14ac:dyDescent="0.35">
      <c r="A7061">
        <v>0</v>
      </c>
      <c r="B7061">
        <f t="shared" si="110"/>
        <v>0</v>
      </c>
      <c r="C7061">
        <f>B7061*Solar!$B$2</f>
        <v>0</v>
      </c>
    </row>
    <row r="7062" spans="1:3" x14ac:dyDescent="0.35">
      <c r="A7062">
        <v>0</v>
      </c>
      <c r="B7062">
        <f t="shared" si="110"/>
        <v>0</v>
      </c>
      <c r="C7062">
        <f>B7062*Solar!$B$2</f>
        <v>0</v>
      </c>
    </row>
    <row r="7063" spans="1:3" x14ac:dyDescent="0.35">
      <c r="A7063">
        <v>0</v>
      </c>
      <c r="B7063">
        <f t="shared" si="110"/>
        <v>0</v>
      </c>
      <c r="C7063">
        <f>B7063*Solar!$B$2</f>
        <v>0</v>
      </c>
    </row>
    <row r="7064" spans="1:3" x14ac:dyDescent="0.35">
      <c r="A7064">
        <v>8.8859999999999992</v>
      </c>
      <c r="B7064">
        <f t="shared" si="110"/>
        <v>88.859999999999985</v>
      </c>
      <c r="C7064">
        <f>B7064*Solar!$B$2</f>
        <v>17.683139999999998</v>
      </c>
    </row>
    <row r="7065" spans="1:3" x14ac:dyDescent="0.35">
      <c r="A7065">
        <v>65.619</v>
      </c>
      <c r="B7065">
        <f t="shared" si="110"/>
        <v>656.19</v>
      </c>
      <c r="C7065">
        <f>B7065*Solar!$B$2</f>
        <v>130.58181000000002</v>
      </c>
    </row>
    <row r="7066" spans="1:3" x14ac:dyDescent="0.35">
      <c r="A7066">
        <v>131.33699999999999</v>
      </c>
      <c r="B7066">
        <f t="shared" si="110"/>
        <v>1313.37</v>
      </c>
      <c r="C7066">
        <f>B7066*Solar!$B$2</f>
        <v>261.36063000000001</v>
      </c>
    </row>
    <row r="7067" spans="1:3" x14ac:dyDescent="0.35">
      <c r="A7067">
        <v>199.976</v>
      </c>
      <c r="B7067">
        <f t="shared" si="110"/>
        <v>1999.76</v>
      </c>
      <c r="C7067">
        <f>B7067*Solar!$B$2</f>
        <v>397.95224000000002</v>
      </c>
    </row>
    <row r="7068" spans="1:3" x14ac:dyDescent="0.35">
      <c r="A7068">
        <v>233.08699999999999</v>
      </c>
      <c r="B7068">
        <f t="shared" si="110"/>
        <v>2330.87</v>
      </c>
      <c r="C7068">
        <f>B7068*Solar!$B$2</f>
        <v>463.84312999999997</v>
      </c>
    </row>
    <row r="7069" spans="1:3" x14ac:dyDescent="0.35">
      <c r="A7069">
        <v>247.54599999999999</v>
      </c>
      <c r="B7069">
        <f t="shared" si="110"/>
        <v>2475.46</v>
      </c>
      <c r="C7069">
        <f>B7069*Solar!$B$2</f>
        <v>492.61654000000004</v>
      </c>
    </row>
    <row r="7070" spans="1:3" x14ac:dyDescent="0.35">
      <c r="A7070">
        <v>220.386</v>
      </c>
      <c r="B7070">
        <f t="shared" si="110"/>
        <v>2203.86</v>
      </c>
      <c r="C7070">
        <f>B7070*Solar!$B$2</f>
        <v>438.56814000000003</v>
      </c>
    </row>
    <row r="7071" spans="1:3" x14ac:dyDescent="0.35">
      <c r="A7071">
        <v>170.12299999999999</v>
      </c>
      <c r="B7071">
        <f t="shared" si="110"/>
        <v>1701.23</v>
      </c>
      <c r="C7071">
        <f>B7071*Solar!$B$2</f>
        <v>338.54477000000003</v>
      </c>
    </row>
    <row r="7072" spans="1:3" x14ac:dyDescent="0.35">
      <c r="A7072">
        <v>116.693</v>
      </c>
      <c r="B7072">
        <f t="shared" si="110"/>
        <v>1166.93</v>
      </c>
      <c r="C7072">
        <f>B7072*Solar!$B$2</f>
        <v>232.21907000000002</v>
      </c>
    </row>
    <row r="7073" spans="1:3" x14ac:dyDescent="0.35">
      <c r="A7073">
        <v>42.473999999999997</v>
      </c>
      <c r="B7073">
        <f t="shared" si="110"/>
        <v>424.73999999999995</v>
      </c>
      <c r="C7073">
        <f>B7073*Solar!$B$2</f>
        <v>84.523259999999993</v>
      </c>
    </row>
    <row r="7074" spans="1:3" x14ac:dyDescent="0.35">
      <c r="A7074">
        <v>3.05</v>
      </c>
      <c r="B7074">
        <f t="shared" si="110"/>
        <v>30.5</v>
      </c>
      <c r="C7074">
        <f>B7074*Solar!$B$2</f>
        <v>6.0695000000000006</v>
      </c>
    </row>
    <row r="7075" spans="1:3" x14ac:dyDescent="0.35">
      <c r="A7075">
        <v>0</v>
      </c>
      <c r="B7075">
        <f t="shared" si="110"/>
        <v>0</v>
      </c>
      <c r="C7075">
        <f>B7075*Solar!$B$2</f>
        <v>0</v>
      </c>
    </row>
    <row r="7076" spans="1:3" x14ac:dyDescent="0.35">
      <c r="A7076">
        <v>0</v>
      </c>
      <c r="B7076">
        <f t="shared" si="110"/>
        <v>0</v>
      </c>
      <c r="C7076">
        <f>B7076*Solar!$B$2</f>
        <v>0</v>
      </c>
    </row>
    <row r="7077" spans="1:3" x14ac:dyDescent="0.35">
      <c r="A7077">
        <v>0</v>
      </c>
      <c r="B7077">
        <f t="shared" si="110"/>
        <v>0</v>
      </c>
      <c r="C7077">
        <f>B7077*Solar!$B$2</f>
        <v>0</v>
      </c>
    </row>
    <row r="7078" spans="1:3" x14ac:dyDescent="0.35">
      <c r="A7078">
        <v>0</v>
      </c>
      <c r="B7078">
        <f t="shared" si="110"/>
        <v>0</v>
      </c>
      <c r="C7078">
        <f>B7078*Solar!$B$2</f>
        <v>0</v>
      </c>
    </row>
    <row r="7079" spans="1:3" x14ac:dyDescent="0.35">
      <c r="A7079">
        <v>2E-3</v>
      </c>
      <c r="B7079">
        <f t="shared" si="110"/>
        <v>0.02</v>
      </c>
      <c r="C7079">
        <f>B7079*Solar!$B$2</f>
        <v>3.98E-3</v>
      </c>
    </row>
    <row r="7080" spans="1:3" x14ac:dyDescent="0.35">
      <c r="A7080">
        <v>5.0000000000000001E-3</v>
      </c>
      <c r="B7080">
        <f t="shared" si="110"/>
        <v>0.05</v>
      </c>
      <c r="C7080">
        <f>B7080*Solar!$B$2</f>
        <v>9.9500000000000005E-3</v>
      </c>
    </row>
    <row r="7081" spans="1:3" x14ac:dyDescent="0.35">
      <c r="A7081">
        <v>0</v>
      </c>
      <c r="B7081">
        <f t="shared" si="110"/>
        <v>0</v>
      </c>
      <c r="C7081">
        <f>B7081*Solar!$B$2</f>
        <v>0</v>
      </c>
    </row>
    <row r="7082" spans="1:3" x14ac:dyDescent="0.35">
      <c r="A7082">
        <v>5.0000000000000001E-3</v>
      </c>
      <c r="B7082">
        <f t="shared" si="110"/>
        <v>0.05</v>
      </c>
      <c r="C7082">
        <f>B7082*Solar!$B$2</f>
        <v>9.9500000000000005E-3</v>
      </c>
    </row>
    <row r="7083" spans="1:3" x14ac:dyDescent="0.35">
      <c r="A7083">
        <v>4.0000000000000001E-3</v>
      </c>
      <c r="B7083">
        <f t="shared" si="110"/>
        <v>0.04</v>
      </c>
      <c r="C7083">
        <f>B7083*Solar!$B$2</f>
        <v>7.9600000000000001E-3</v>
      </c>
    </row>
    <row r="7084" spans="1:3" x14ac:dyDescent="0.35">
      <c r="A7084">
        <v>0</v>
      </c>
      <c r="B7084">
        <f t="shared" si="110"/>
        <v>0</v>
      </c>
      <c r="C7084">
        <f>B7084*Solar!$B$2</f>
        <v>0</v>
      </c>
    </row>
    <row r="7085" spans="1:3" x14ac:dyDescent="0.35">
      <c r="A7085">
        <v>0</v>
      </c>
      <c r="B7085">
        <f t="shared" si="110"/>
        <v>0</v>
      </c>
      <c r="C7085">
        <f>B7085*Solar!$B$2</f>
        <v>0</v>
      </c>
    </row>
    <row r="7086" spans="1:3" x14ac:dyDescent="0.35">
      <c r="A7086">
        <v>0</v>
      </c>
      <c r="B7086">
        <f t="shared" si="110"/>
        <v>0</v>
      </c>
      <c r="C7086">
        <f>B7086*Solar!$B$2</f>
        <v>0</v>
      </c>
    </row>
    <row r="7087" spans="1:3" x14ac:dyDescent="0.35">
      <c r="A7087">
        <v>0</v>
      </c>
      <c r="B7087">
        <f t="shared" si="110"/>
        <v>0</v>
      </c>
      <c r="C7087">
        <f>B7087*Solar!$B$2</f>
        <v>0</v>
      </c>
    </row>
    <row r="7088" spans="1:3" x14ac:dyDescent="0.35">
      <c r="A7088">
        <v>7.5069999999999997</v>
      </c>
      <c r="B7088">
        <f t="shared" si="110"/>
        <v>75.069999999999993</v>
      </c>
      <c r="C7088">
        <f>B7088*Solar!$B$2</f>
        <v>14.938929999999999</v>
      </c>
    </row>
    <row r="7089" spans="1:3" x14ac:dyDescent="0.35">
      <c r="A7089">
        <v>54.536999999999999</v>
      </c>
      <c r="B7089">
        <f t="shared" si="110"/>
        <v>545.37</v>
      </c>
      <c r="C7089">
        <f>B7089*Solar!$B$2</f>
        <v>108.52863000000001</v>
      </c>
    </row>
    <row r="7090" spans="1:3" x14ac:dyDescent="0.35">
      <c r="A7090">
        <v>116.857</v>
      </c>
      <c r="B7090">
        <f t="shared" si="110"/>
        <v>1168.57</v>
      </c>
      <c r="C7090">
        <f>B7090*Solar!$B$2</f>
        <v>232.54543000000001</v>
      </c>
    </row>
    <row r="7091" spans="1:3" x14ac:dyDescent="0.35">
      <c r="A7091">
        <v>181.72499999999999</v>
      </c>
      <c r="B7091">
        <f t="shared" si="110"/>
        <v>1817.25</v>
      </c>
      <c r="C7091">
        <f>B7091*Solar!$B$2</f>
        <v>361.63275000000004</v>
      </c>
    </row>
    <row r="7092" spans="1:3" x14ac:dyDescent="0.35">
      <c r="A7092">
        <v>218.02</v>
      </c>
      <c r="B7092">
        <f t="shared" si="110"/>
        <v>2180.2000000000003</v>
      </c>
      <c r="C7092">
        <f>B7092*Solar!$B$2</f>
        <v>433.85980000000006</v>
      </c>
    </row>
    <row r="7093" spans="1:3" x14ac:dyDescent="0.35">
      <c r="A7093">
        <v>235.11699999999999</v>
      </c>
      <c r="B7093">
        <f t="shared" si="110"/>
        <v>2351.17</v>
      </c>
      <c r="C7093">
        <f>B7093*Solar!$B$2</f>
        <v>467.88283000000001</v>
      </c>
    </row>
    <row r="7094" spans="1:3" x14ac:dyDescent="0.35">
      <c r="A7094">
        <v>225.751</v>
      </c>
      <c r="B7094">
        <f t="shared" si="110"/>
        <v>2257.5100000000002</v>
      </c>
      <c r="C7094">
        <f>B7094*Solar!$B$2</f>
        <v>449.24449000000004</v>
      </c>
    </row>
    <row r="7095" spans="1:3" x14ac:dyDescent="0.35">
      <c r="A7095">
        <v>177.184</v>
      </c>
      <c r="B7095">
        <f t="shared" si="110"/>
        <v>1771.84</v>
      </c>
      <c r="C7095">
        <f>B7095*Solar!$B$2</f>
        <v>352.59616</v>
      </c>
    </row>
    <row r="7096" spans="1:3" x14ac:dyDescent="0.35">
      <c r="A7096">
        <v>116.922</v>
      </c>
      <c r="B7096">
        <f t="shared" si="110"/>
        <v>1169.22</v>
      </c>
      <c r="C7096">
        <f>B7096*Solar!$B$2</f>
        <v>232.67478000000003</v>
      </c>
    </row>
    <row r="7097" spans="1:3" x14ac:dyDescent="0.35">
      <c r="A7097">
        <v>46.432000000000002</v>
      </c>
      <c r="B7097">
        <f t="shared" si="110"/>
        <v>464.32000000000005</v>
      </c>
      <c r="C7097">
        <f>B7097*Solar!$B$2</f>
        <v>92.399680000000018</v>
      </c>
    </row>
    <row r="7098" spans="1:3" x14ac:dyDescent="0.35">
      <c r="A7098">
        <v>2.7749999999999999</v>
      </c>
      <c r="B7098">
        <f t="shared" si="110"/>
        <v>27.75</v>
      </c>
      <c r="C7098">
        <f>B7098*Solar!$B$2</f>
        <v>5.5222500000000005</v>
      </c>
    </row>
    <row r="7099" spans="1:3" x14ac:dyDescent="0.35">
      <c r="A7099">
        <v>0</v>
      </c>
      <c r="B7099">
        <f t="shared" si="110"/>
        <v>0</v>
      </c>
      <c r="C7099">
        <f>B7099*Solar!$B$2</f>
        <v>0</v>
      </c>
    </row>
    <row r="7100" spans="1:3" x14ac:dyDescent="0.35">
      <c r="A7100">
        <v>0</v>
      </c>
      <c r="B7100">
        <f t="shared" si="110"/>
        <v>0</v>
      </c>
      <c r="C7100">
        <f>B7100*Solar!$B$2</f>
        <v>0</v>
      </c>
    </row>
    <row r="7101" spans="1:3" x14ac:dyDescent="0.35">
      <c r="A7101">
        <v>0</v>
      </c>
      <c r="B7101">
        <f t="shared" si="110"/>
        <v>0</v>
      </c>
      <c r="C7101">
        <f>B7101*Solar!$B$2</f>
        <v>0</v>
      </c>
    </row>
    <row r="7102" spans="1:3" x14ac:dyDescent="0.35">
      <c r="A7102">
        <v>0</v>
      </c>
      <c r="B7102">
        <f t="shared" si="110"/>
        <v>0</v>
      </c>
      <c r="C7102">
        <f>B7102*Solar!$B$2</f>
        <v>0</v>
      </c>
    </row>
    <row r="7103" spans="1:3" x14ac:dyDescent="0.35">
      <c r="A7103">
        <v>0</v>
      </c>
      <c r="B7103">
        <f t="shared" si="110"/>
        <v>0</v>
      </c>
      <c r="C7103">
        <f>B7103*Solar!$B$2</f>
        <v>0</v>
      </c>
    </row>
    <row r="7104" spans="1:3" x14ac:dyDescent="0.35">
      <c r="A7104">
        <v>0</v>
      </c>
      <c r="B7104">
        <f t="shared" si="110"/>
        <v>0</v>
      </c>
      <c r="C7104">
        <f>B7104*Solar!$B$2</f>
        <v>0</v>
      </c>
    </row>
    <row r="7105" spans="1:3" x14ac:dyDescent="0.35">
      <c r="A7105">
        <v>0</v>
      </c>
      <c r="B7105">
        <f t="shared" si="110"/>
        <v>0</v>
      </c>
      <c r="C7105">
        <f>B7105*Solar!$B$2</f>
        <v>0</v>
      </c>
    </row>
    <row r="7106" spans="1:3" x14ac:dyDescent="0.35">
      <c r="A7106">
        <v>0</v>
      </c>
      <c r="B7106">
        <f t="shared" si="110"/>
        <v>0</v>
      </c>
      <c r="C7106">
        <f>B7106*Solar!$B$2</f>
        <v>0</v>
      </c>
    </row>
    <row r="7107" spans="1:3" x14ac:dyDescent="0.35">
      <c r="A7107">
        <v>0</v>
      </c>
      <c r="B7107">
        <f t="shared" ref="B7107:B7170" si="111">A7107*10</f>
        <v>0</v>
      </c>
      <c r="C7107">
        <f>B7107*Solar!$B$2</f>
        <v>0</v>
      </c>
    </row>
    <row r="7108" spans="1:3" x14ac:dyDescent="0.35">
      <c r="A7108">
        <v>0</v>
      </c>
      <c r="B7108">
        <f t="shared" si="111"/>
        <v>0</v>
      </c>
      <c r="C7108">
        <f>B7108*Solar!$B$2</f>
        <v>0</v>
      </c>
    </row>
    <row r="7109" spans="1:3" x14ac:dyDescent="0.35">
      <c r="A7109">
        <v>1.2E-2</v>
      </c>
      <c r="B7109">
        <f t="shared" si="111"/>
        <v>0.12</v>
      </c>
      <c r="C7109">
        <f>B7109*Solar!$B$2</f>
        <v>2.3880000000000002E-2</v>
      </c>
    </row>
    <row r="7110" spans="1:3" x14ac:dyDescent="0.35">
      <c r="A7110">
        <v>1.2E-2</v>
      </c>
      <c r="B7110">
        <f t="shared" si="111"/>
        <v>0.12</v>
      </c>
      <c r="C7110">
        <f>B7110*Solar!$B$2</f>
        <v>2.3880000000000002E-2</v>
      </c>
    </row>
    <row r="7111" spans="1:3" x14ac:dyDescent="0.35">
      <c r="A7111">
        <v>1.2E-2</v>
      </c>
      <c r="B7111">
        <f t="shared" si="111"/>
        <v>0.12</v>
      </c>
      <c r="C7111">
        <f>B7111*Solar!$B$2</f>
        <v>2.3880000000000002E-2</v>
      </c>
    </row>
    <row r="7112" spans="1:3" x14ac:dyDescent="0.35">
      <c r="A7112">
        <v>6.9260000000000002</v>
      </c>
      <c r="B7112">
        <f t="shared" si="111"/>
        <v>69.260000000000005</v>
      </c>
      <c r="C7112">
        <f>B7112*Solar!$B$2</f>
        <v>13.782740000000002</v>
      </c>
    </row>
    <row r="7113" spans="1:3" x14ac:dyDescent="0.35">
      <c r="A7113">
        <v>51.957000000000001</v>
      </c>
      <c r="B7113">
        <f t="shared" si="111"/>
        <v>519.57000000000005</v>
      </c>
      <c r="C7113">
        <f>B7113*Solar!$B$2</f>
        <v>103.39443000000001</v>
      </c>
    </row>
    <row r="7114" spans="1:3" x14ac:dyDescent="0.35">
      <c r="A7114">
        <v>113.021</v>
      </c>
      <c r="B7114">
        <f t="shared" si="111"/>
        <v>1130.21</v>
      </c>
      <c r="C7114">
        <f>B7114*Solar!$B$2</f>
        <v>224.91179000000002</v>
      </c>
    </row>
    <row r="7115" spans="1:3" x14ac:dyDescent="0.35">
      <c r="A7115">
        <v>175.203</v>
      </c>
      <c r="B7115">
        <f t="shared" si="111"/>
        <v>1752.03</v>
      </c>
      <c r="C7115">
        <f>B7115*Solar!$B$2</f>
        <v>348.65397000000002</v>
      </c>
    </row>
    <row r="7116" spans="1:3" x14ac:dyDescent="0.35">
      <c r="A7116">
        <v>208.81800000000001</v>
      </c>
      <c r="B7116">
        <f t="shared" si="111"/>
        <v>2088.1800000000003</v>
      </c>
      <c r="C7116">
        <f>B7116*Solar!$B$2</f>
        <v>415.54782000000006</v>
      </c>
    </row>
    <row r="7117" spans="1:3" x14ac:dyDescent="0.35">
      <c r="A7117">
        <v>205.61199999999999</v>
      </c>
      <c r="B7117">
        <f t="shared" si="111"/>
        <v>2056.12</v>
      </c>
      <c r="C7117">
        <f>B7117*Solar!$B$2</f>
        <v>409.16788000000003</v>
      </c>
    </row>
    <row r="7118" spans="1:3" x14ac:dyDescent="0.35">
      <c r="A7118">
        <v>178.34200000000001</v>
      </c>
      <c r="B7118">
        <f t="shared" si="111"/>
        <v>1783.42</v>
      </c>
      <c r="C7118">
        <f>B7118*Solar!$B$2</f>
        <v>354.90058000000005</v>
      </c>
    </row>
    <row r="7119" spans="1:3" x14ac:dyDescent="0.35">
      <c r="A7119">
        <v>151.03299999999999</v>
      </c>
      <c r="B7119">
        <f t="shared" si="111"/>
        <v>1510.33</v>
      </c>
      <c r="C7119">
        <f>B7119*Solar!$B$2</f>
        <v>300.55567000000002</v>
      </c>
    </row>
    <row r="7120" spans="1:3" x14ac:dyDescent="0.35">
      <c r="A7120">
        <v>100.938</v>
      </c>
      <c r="B7120">
        <f t="shared" si="111"/>
        <v>1009.38</v>
      </c>
      <c r="C7120">
        <f>B7120*Solar!$B$2</f>
        <v>200.86662000000001</v>
      </c>
    </row>
    <row r="7121" spans="1:3" x14ac:dyDescent="0.35">
      <c r="A7121">
        <v>36.231000000000002</v>
      </c>
      <c r="B7121">
        <f t="shared" si="111"/>
        <v>362.31</v>
      </c>
      <c r="C7121">
        <f>B7121*Solar!$B$2</f>
        <v>72.09969000000001</v>
      </c>
    </row>
    <row r="7122" spans="1:3" x14ac:dyDescent="0.35">
      <c r="A7122">
        <v>1.6639999999999999</v>
      </c>
      <c r="B7122">
        <f t="shared" si="111"/>
        <v>16.64</v>
      </c>
      <c r="C7122">
        <f>B7122*Solar!$B$2</f>
        <v>3.3113600000000001</v>
      </c>
    </row>
    <row r="7123" spans="1:3" x14ac:dyDescent="0.35">
      <c r="A7123">
        <v>0</v>
      </c>
      <c r="B7123">
        <f t="shared" si="111"/>
        <v>0</v>
      </c>
      <c r="C7123">
        <f>B7123*Solar!$B$2</f>
        <v>0</v>
      </c>
    </row>
    <row r="7124" spans="1:3" x14ac:dyDescent="0.35">
      <c r="A7124">
        <v>0</v>
      </c>
      <c r="B7124">
        <f t="shared" si="111"/>
        <v>0</v>
      </c>
      <c r="C7124">
        <f>B7124*Solar!$B$2</f>
        <v>0</v>
      </c>
    </row>
    <row r="7125" spans="1:3" x14ac:dyDescent="0.35">
      <c r="A7125">
        <v>4.0000000000000001E-3</v>
      </c>
      <c r="B7125">
        <f t="shared" si="111"/>
        <v>0.04</v>
      </c>
      <c r="C7125">
        <f>B7125*Solar!$B$2</f>
        <v>7.9600000000000001E-3</v>
      </c>
    </row>
    <row r="7126" spans="1:3" x14ac:dyDescent="0.35">
      <c r="A7126">
        <v>0</v>
      </c>
      <c r="B7126">
        <f t="shared" si="111"/>
        <v>0</v>
      </c>
      <c r="C7126">
        <f>B7126*Solar!$B$2</f>
        <v>0</v>
      </c>
    </row>
    <row r="7127" spans="1:3" x14ac:dyDescent="0.35">
      <c r="A7127">
        <v>0</v>
      </c>
      <c r="B7127">
        <f t="shared" si="111"/>
        <v>0</v>
      </c>
      <c r="C7127">
        <f>B7127*Solar!$B$2</f>
        <v>0</v>
      </c>
    </row>
    <row r="7128" spans="1:3" x14ac:dyDescent="0.35">
      <c r="A7128">
        <v>0</v>
      </c>
      <c r="B7128">
        <f t="shared" si="111"/>
        <v>0</v>
      </c>
      <c r="C7128">
        <f>B7128*Solar!$B$2</f>
        <v>0</v>
      </c>
    </row>
    <row r="7129" spans="1:3" x14ac:dyDescent="0.35">
      <c r="A7129">
        <v>0</v>
      </c>
      <c r="B7129">
        <f t="shared" si="111"/>
        <v>0</v>
      </c>
      <c r="C7129">
        <f>B7129*Solar!$B$2</f>
        <v>0</v>
      </c>
    </row>
    <row r="7130" spans="1:3" x14ac:dyDescent="0.35">
      <c r="A7130">
        <v>0</v>
      </c>
      <c r="B7130">
        <f t="shared" si="111"/>
        <v>0</v>
      </c>
      <c r="C7130">
        <f>B7130*Solar!$B$2</f>
        <v>0</v>
      </c>
    </row>
    <row r="7131" spans="1:3" x14ac:dyDescent="0.35">
      <c r="A7131">
        <v>0</v>
      </c>
      <c r="B7131">
        <f t="shared" si="111"/>
        <v>0</v>
      </c>
      <c r="C7131">
        <f>B7131*Solar!$B$2</f>
        <v>0</v>
      </c>
    </row>
    <row r="7132" spans="1:3" x14ac:dyDescent="0.35">
      <c r="A7132">
        <v>0</v>
      </c>
      <c r="B7132">
        <f t="shared" si="111"/>
        <v>0</v>
      </c>
      <c r="C7132">
        <f>B7132*Solar!$B$2</f>
        <v>0</v>
      </c>
    </row>
    <row r="7133" spans="1:3" x14ac:dyDescent="0.35">
      <c r="A7133">
        <v>0</v>
      </c>
      <c r="B7133">
        <f t="shared" si="111"/>
        <v>0</v>
      </c>
      <c r="C7133">
        <f>B7133*Solar!$B$2</f>
        <v>0</v>
      </c>
    </row>
    <row r="7134" spans="1:3" x14ac:dyDescent="0.35">
      <c r="A7134">
        <v>0</v>
      </c>
      <c r="B7134">
        <f t="shared" si="111"/>
        <v>0</v>
      </c>
      <c r="C7134">
        <f>B7134*Solar!$B$2</f>
        <v>0</v>
      </c>
    </row>
    <row r="7135" spans="1:3" x14ac:dyDescent="0.35">
      <c r="A7135">
        <v>0</v>
      </c>
      <c r="B7135">
        <f t="shared" si="111"/>
        <v>0</v>
      </c>
      <c r="C7135">
        <f>B7135*Solar!$B$2</f>
        <v>0</v>
      </c>
    </row>
    <row r="7136" spans="1:3" x14ac:dyDescent="0.35">
      <c r="A7136">
        <v>6.5439999999999996</v>
      </c>
      <c r="B7136">
        <f t="shared" si="111"/>
        <v>65.44</v>
      </c>
      <c r="C7136">
        <f>B7136*Solar!$B$2</f>
        <v>13.02256</v>
      </c>
    </row>
    <row r="7137" spans="1:3" x14ac:dyDescent="0.35">
      <c r="A7137">
        <v>54.22</v>
      </c>
      <c r="B7137">
        <f t="shared" si="111"/>
        <v>542.20000000000005</v>
      </c>
      <c r="C7137">
        <f>B7137*Solar!$B$2</f>
        <v>107.89780000000002</v>
      </c>
    </row>
    <row r="7138" spans="1:3" x14ac:dyDescent="0.35">
      <c r="A7138">
        <v>104.629</v>
      </c>
      <c r="B7138">
        <f t="shared" si="111"/>
        <v>1046.29</v>
      </c>
      <c r="C7138">
        <f>B7138*Solar!$B$2</f>
        <v>208.21171000000001</v>
      </c>
    </row>
    <row r="7139" spans="1:3" x14ac:dyDescent="0.35">
      <c r="A7139">
        <v>162.65</v>
      </c>
      <c r="B7139">
        <f t="shared" si="111"/>
        <v>1626.5</v>
      </c>
      <c r="C7139">
        <f>B7139*Solar!$B$2</f>
        <v>323.67349999999999</v>
      </c>
    </row>
    <row r="7140" spans="1:3" x14ac:dyDescent="0.35">
      <c r="A7140">
        <v>176.81100000000001</v>
      </c>
      <c r="B7140">
        <f t="shared" si="111"/>
        <v>1768.1100000000001</v>
      </c>
      <c r="C7140">
        <f>B7140*Solar!$B$2</f>
        <v>351.85389000000004</v>
      </c>
    </row>
    <row r="7141" spans="1:3" x14ac:dyDescent="0.35">
      <c r="A7141">
        <v>187.02500000000001</v>
      </c>
      <c r="B7141">
        <f t="shared" si="111"/>
        <v>1870.25</v>
      </c>
      <c r="C7141">
        <f>B7141*Solar!$B$2</f>
        <v>372.17975000000001</v>
      </c>
    </row>
    <row r="7142" spans="1:3" x14ac:dyDescent="0.35">
      <c r="A7142">
        <v>179.81200000000001</v>
      </c>
      <c r="B7142">
        <f t="shared" si="111"/>
        <v>1798.1200000000001</v>
      </c>
      <c r="C7142">
        <f>B7142*Solar!$B$2</f>
        <v>357.82588000000004</v>
      </c>
    </row>
    <row r="7143" spans="1:3" x14ac:dyDescent="0.35">
      <c r="A7143">
        <v>133.63</v>
      </c>
      <c r="B7143">
        <f t="shared" si="111"/>
        <v>1336.3</v>
      </c>
      <c r="C7143">
        <f>B7143*Solar!$B$2</f>
        <v>265.9237</v>
      </c>
    </row>
    <row r="7144" spans="1:3" x14ac:dyDescent="0.35">
      <c r="A7144">
        <v>89.186000000000007</v>
      </c>
      <c r="B7144">
        <f t="shared" si="111"/>
        <v>891.86000000000013</v>
      </c>
      <c r="C7144">
        <f>B7144*Solar!$B$2</f>
        <v>177.48014000000003</v>
      </c>
    </row>
    <row r="7145" spans="1:3" x14ac:dyDescent="0.35">
      <c r="A7145">
        <v>32.723999999999997</v>
      </c>
      <c r="B7145">
        <f t="shared" si="111"/>
        <v>327.23999999999995</v>
      </c>
      <c r="C7145">
        <f>B7145*Solar!$B$2</f>
        <v>65.12075999999999</v>
      </c>
    </row>
    <row r="7146" spans="1:3" x14ac:dyDescent="0.35">
      <c r="A7146">
        <v>1.321</v>
      </c>
      <c r="B7146">
        <f t="shared" si="111"/>
        <v>13.209999999999999</v>
      </c>
      <c r="C7146">
        <f>B7146*Solar!$B$2</f>
        <v>2.62879</v>
      </c>
    </row>
    <row r="7147" spans="1:3" x14ac:dyDescent="0.35">
      <c r="A7147">
        <v>0</v>
      </c>
      <c r="B7147">
        <f t="shared" si="111"/>
        <v>0</v>
      </c>
      <c r="C7147">
        <f>B7147*Solar!$B$2</f>
        <v>0</v>
      </c>
    </row>
    <row r="7148" spans="1:3" x14ac:dyDescent="0.35">
      <c r="A7148">
        <v>0</v>
      </c>
      <c r="B7148">
        <f t="shared" si="111"/>
        <v>0</v>
      </c>
      <c r="C7148">
        <f>B7148*Solar!$B$2</f>
        <v>0</v>
      </c>
    </row>
    <row r="7149" spans="1:3" x14ac:dyDescent="0.35">
      <c r="A7149">
        <v>0</v>
      </c>
      <c r="B7149">
        <f t="shared" si="111"/>
        <v>0</v>
      </c>
      <c r="C7149">
        <f>B7149*Solar!$B$2</f>
        <v>0</v>
      </c>
    </row>
    <row r="7150" spans="1:3" x14ac:dyDescent="0.35">
      <c r="A7150">
        <v>0</v>
      </c>
      <c r="B7150">
        <f t="shared" si="111"/>
        <v>0</v>
      </c>
      <c r="C7150">
        <f>B7150*Solar!$B$2</f>
        <v>0</v>
      </c>
    </row>
    <row r="7151" spans="1:3" x14ac:dyDescent="0.35">
      <c r="A7151">
        <v>0</v>
      </c>
      <c r="B7151">
        <f t="shared" si="111"/>
        <v>0</v>
      </c>
      <c r="C7151">
        <f>B7151*Solar!$B$2</f>
        <v>0</v>
      </c>
    </row>
    <row r="7152" spans="1:3" x14ac:dyDescent="0.35">
      <c r="A7152">
        <v>0</v>
      </c>
      <c r="B7152">
        <f t="shared" si="111"/>
        <v>0</v>
      </c>
      <c r="C7152">
        <f>B7152*Solar!$B$2</f>
        <v>0</v>
      </c>
    </row>
    <row r="7153" spans="1:3" x14ac:dyDescent="0.35">
      <c r="A7153">
        <v>0</v>
      </c>
      <c r="B7153">
        <f t="shared" si="111"/>
        <v>0</v>
      </c>
      <c r="C7153">
        <f>B7153*Solar!$B$2</f>
        <v>0</v>
      </c>
    </row>
    <row r="7154" spans="1:3" x14ac:dyDescent="0.35">
      <c r="A7154">
        <v>0</v>
      </c>
      <c r="B7154">
        <f t="shared" si="111"/>
        <v>0</v>
      </c>
      <c r="C7154">
        <f>B7154*Solar!$B$2</f>
        <v>0</v>
      </c>
    </row>
    <row r="7155" spans="1:3" x14ac:dyDescent="0.35">
      <c r="A7155">
        <v>0</v>
      </c>
      <c r="B7155">
        <f t="shared" si="111"/>
        <v>0</v>
      </c>
      <c r="C7155">
        <f>B7155*Solar!$B$2</f>
        <v>0</v>
      </c>
    </row>
    <row r="7156" spans="1:3" x14ac:dyDescent="0.35">
      <c r="A7156">
        <v>0</v>
      </c>
      <c r="B7156">
        <f t="shared" si="111"/>
        <v>0</v>
      </c>
      <c r="C7156">
        <f>B7156*Solar!$B$2</f>
        <v>0</v>
      </c>
    </row>
    <row r="7157" spans="1:3" x14ac:dyDescent="0.35">
      <c r="A7157">
        <v>0</v>
      </c>
      <c r="B7157">
        <f t="shared" si="111"/>
        <v>0</v>
      </c>
      <c r="C7157">
        <f>B7157*Solar!$B$2</f>
        <v>0</v>
      </c>
    </row>
    <row r="7158" spans="1:3" x14ac:dyDescent="0.35">
      <c r="A7158">
        <v>7.0000000000000001E-3</v>
      </c>
      <c r="B7158">
        <f t="shared" si="111"/>
        <v>7.0000000000000007E-2</v>
      </c>
      <c r="C7158">
        <f>B7158*Solar!$B$2</f>
        <v>1.3930000000000001E-2</v>
      </c>
    </row>
    <row r="7159" spans="1:3" x14ac:dyDescent="0.35">
      <c r="A7159">
        <v>1.2E-2</v>
      </c>
      <c r="B7159">
        <f t="shared" si="111"/>
        <v>0.12</v>
      </c>
      <c r="C7159">
        <f>B7159*Solar!$B$2</f>
        <v>2.3880000000000002E-2</v>
      </c>
    </row>
    <row r="7160" spans="1:3" x14ac:dyDescent="0.35">
      <c r="A7160">
        <v>5.8869999999999996</v>
      </c>
      <c r="B7160">
        <f t="shared" si="111"/>
        <v>58.87</v>
      </c>
      <c r="C7160">
        <f>B7160*Solar!$B$2</f>
        <v>11.71513</v>
      </c>
    </row>
    <row r="7161" spans="1:3" x14ac:dyDescent="0.35">
      <c r="A7161">
        <v>48.683999999999997</v>
      </c>
      <c r="B7161">
        <f t="shared" si="111"/>
        <v>486.84</v>
      </c>
      <c r="C7161">
        <f>B7161*Solar!$B$2</f>
        <v>96.881159999999994</v>
      </c>
    </row>
    <row r="7162" spans="1:3" x14ac:dyDescent="0.35">
      <c r="A7162">
        <v>121.61799999999999</v>
      </c>
      <c r="B7162">
        <f t="shared" si="111"/>
        <v>1216.1799999999998</v>
      </c>
      <c r="C7162">
        <f>B7162*Solar!$B$2</f>
        <v>242.01981999999998</v>
      </c>
    </row>
    <row r="7163" spans="1:3" x14ac:dyDescent="0.35">
      <c r="A7163">
        <v>172.15</v>
      </c>
      <c r="B7163">
        <f t="shared" si="111"/>
        <v>1721.5</v>
      </c>
      <c r="C7163">
        <f>B7163*Solar!$B$2</f>
        <v>342.57850000000002</v>
      </c>
    </row>
    <row r="7164" spans="1:3" x14ac:dyDescent="0.35">
      <c r="A7164">
        <v>197.351</v>
      </c>
      <c r="B7164">
        <f t="shared" si="111"/>
        <v>1973.51</v>
      </c>
      <c r="C7164">
        <f>B7164*Solar!$B$2</f>
        <v>392.72849000000002</v>
      </c>
    </row>
    <row r="7165" spans="1:3" x14ac:dyDescent="0.35">
      <c r="A7165">
        <v>204.233</v>
      </c>
      <c r="B7165">
        <f t="shared" si="111"/>
        <v>2042.33</v>
      </c>
      <c r="C7165">
        <f>B7165*Solar!$B$2</f>
        <v>406.42367000000002</v>
      </c>
    </row>
    <row r="7166" spans="1:3" x14ac:dyDescent="0.35">
      <c r="A7166">
        <v>167.71799999999999</v>
      </c>
      <c r="B7166">
        <f t="shared" si="111"/>
        <v>1677.1799999999998</v>
      </c>
      <c r="C7166">
        <f>B7166*Solar!$B$2</f>
        <v>333.75881999999996</v>
      </c>
    </row>
    <row r="7167" spans="1:3" x14ac:dyDescent="0.35">
      <c r="A7167">
        <v>136.27099999999999</v>
      </c>
      <c r="B7167">
        <f t="shared" si="111"/>
        <v>1362.7099999999998</v>
      </c>
      <c r="C7167">
        <f>B7167*Solar!$B$2</f>
        <v>271.17928999999998</v>
      </c>
    </row>
    <row r="7168" spans="1:3" x14ac:dyDescent="0.35">
      <c r="A7168">
        <v>88.488</v>
      </c>
      <c r="B7168">
        <f t="shared" si="111"/>
        <v>884.88</v>
      </c>
      <c r="C7168">
        <f>B7168*Solar!$B$2</f>
        <v>176.09112000000002</v>
      </c>
    </row>
    <row r="7169" spans="1:3" x14ac:dyDescent="0.35">
      <c r="A7169">
        <v>34.670999999999999</v>
      </c>
      <c r="B7169">
        <f t="shared" si="111"/>
        <v>346.71</v>
      </c>
      <c r="C7169">
        <f>B7169*Solar!$B$2</f>
        <v>68.995289999999997</v>
      </c>
    </row>
    <row r="7170" spans="1:3" x14ac:dyDescent="0.35">
      <c r="A7170">
        <v>1.3140000000000001</v>
      </c>
      <c r="B7170">
        <f t="shared" si="111"/>
        <v>13.14</v>
      </c>
      <c r="C7170">
        <f>B7170*Solar!$B$2</f>
        <v>2.6148600000000002</v>
      </c>
    </row>
    <row r="7171" spans="1:3" x14ac:dyDescent="0.35">
      <c r="A7171">
        <v>0</v>
      </c>
      <c r="B7171">
        <f t="shared" ref="B7171:B7234" si="112">A7171*10</f>
        <v>0</v>
      </c>
      <c r="C7171">
        <f>B7171*Solar!$B$2</f>
        <v>0</v>
      </c>
    </row>
    <row r="7172" spans="1:3" x14ac:dyDescent="0.35">
      <c r="A7172">
        <v>0</v>
      </c>
      <c r="B7172">
        <f t="shared" si="112"/>
        <v>0</v>
      </c>
      <c r="C7172">
        <f>B7172*Solar!$B$2</f>
        <v>0</v>
      </c>
    </row>
    <row r="7173" spans="1:3" x14ac:dyDescent="0.35">
      <c r="A7173">
        <v>0</v>
      </c>
      <c r="B7173">
        <f t="shared" si="112"/>
        <v>0</v>
      </c>
      <c r="C7173">
        <f>B7173*Solar!$B$2</f>
        <v>0</v>
      </c>
    </row>
    <row r="7174" spans="1:3" x14ac:dyDescent="0.35">
      <c r="A7174">
        <v>0</v>
      </c>
      <c r="B7174">
        <f t="shared" si="112"/>
        <v>0</v>
      </c>
      <c r="C7174">
        <f>B7174*Solar!$B$2</f>
        <v>0</v>
      </c>
    </row>
    <row r="7175" spans="1:3" x14ac:dyDescent="0.35">
      <c r="A7175">
        <v>0</v>
      </c>
      <c r="B7175">
        <f t="shared" si="112"/>
        <v>0</v>
      </c>
      <c r="C7175">
        <f>B7175*Solar!$B$2</f>
        <v>0</v>
      </c>
    </row>
    <row r="7176" spans="1:3" x14ac:dyDescent="0.35">
      <c r="A7176">
        <v>0</v>
      </c>
      <c r="B7176">
        <f t="shared" si="112"/>
        <v>0</v>
      </c>
      <c r="C7176">
        <f>B7176*Solar!$B$2</f>
        <v>0</v>
      </c>
    </row>
    <row r="7177" spans="1:3" x14ac:dyDescent="0.35">
      <c r="A7177">
        <v>0</v>
      </c>
      <c r="B7177">
        <f t="shared" si="112"/>
        <v>0</v>
      </c>
      <c r="C7177">
        <f>B7177*Solar!$B$2</f>
        <v>0</v>
      </c>
    </row>
    <row r="7178" spans="1:3" x14ac:dyDescent="0.35">
      <c r="A7178">
        <v>0</v>
      </c>
      <c r="B7178">
        <f t="shared" si="112"/>
        <v>0</v>
      </c>
      <c r="C7178">
        <f>B7178*Solar!$B$2</f>
        <v>0</v>
      </c>
    </row>
    <row r="7179" spans="1:3" x14ac:dyDescent="0.35">
      <c r="A7179">
        <v>0</v>
      </c>
      <c r="B7179">
        <f t="shared" si="112"/>
        <v>0</v>
      </c>
      <c r="C7179">
        <f>B7179*Solar!$B$2</f>
        <v>0</v>
      </c>
    </row>
    <row r="7180" spans="1:3" x14ac:dyDescent="0.35">
      <c r="A7180">
        <v>0</v>
      </c>
      <c r="B7180">
        <f t="shared" si="112"/>
        <v>0</v>
      </c>
      <c r="C7180">
        <f>B7180*Solar!$B$2</f>
        <v>0</v>
      </c>
    </row>
    <row r="7181" spans="1:3" x14ac:dyDescent="0.35">
      <c r="A7181">
        <v>0</v>
      </c>
      <c r="B7181">
        <f t="shared" si="112"/>
        <v>0</v>
      </c>
      <c r="C7181">
        <f>B7181*Solar!$B$2</f>
        <v>0</v>
      </c>
    </row>
    <row r="7182" spans="1:3" x14ac:dyDescent="0.35">
      <c r="A7182">
        <v>0</v>
      </c>
      <c r="B7182">
        <f t="shared" si="112"/>
        <v>0</v>
      </c>
      <c r="C7182">
        <f>B7182*Solar!$B$2</f>
        <v>0</v>
      </c>
    </row>
    <row r="7183" spans="1:3" x14ac:dyDescent="0.35">
      <c r="A7183">
        <v>0</v>
      </c>
      <c r="B7183">
        <f t="shared" si="112"/>
        <v>0</v>
      </c>
      <c r="C7183">
        <f>B7183*Solar!$B$2</f>
        <v>0</v>
      </c>
    </row>
    <row r="7184" spans="1:3" x14ac:dyDescent="0.35">
      <c r="A7184">
        <v>5.6020000000000003</v>
      </c>
      <c r="B7184">
        <f t="shared" si="112"/>
        <v>56.02</v>
      </c>
      <c r="C7184">
        <f>B7184*Solar!$B$2</f>
        <v>11.14798</v>
      </c>
    </row>
    <row r="7185" spans="1:3" x14ac:dyDescent="0.35">
      <c r="A7185">
        <v>51.228999999999999</v>
      </c>
      <c r="B7185">
        <f t="shared" si="112"/>
        <v>512.29</v>
      </c>
      <c r="C7185">
        <f>B7185*Solar!$B$2</f>
        <v>101.94570999999999</v>
      </c>
    </row>
    <row r="7186" spans="1:3" x14ac:dyDescent="0.35">
      <c r="A7186">
        <v>115.36799999999999</v>
      </c>
      <c r="B7186">
        <f t="shared" si="112"/>
        <v>1153.6799999999998</v>
      </c>
      <c r="C7186">
        <f>B7186*Solar!$B$2</f>
        <v>229.58231999999998</v>
      </c>
    </row>
    <row r="7187" spans="1:3" x14ac:dyDescent="0.35">
      <c r="A7187">
        <v>173.90100000000001</v>
      </c>
      <c r="B7187">
        <f t="shared" si="112"/>
        <v>1739.0100000000002</v>
      </c>
      <c r="C7187">
        <f>B7187*Solar!$B$2</f>
        <v>346.06299000000007</v>
      </c>
    </row>
    <row r="7188" spans="1:3" x14ac:dyDescent="0.35">
      <c r="A7188">
        <v>205.035</v>
      </c>
      <c r="B7188">
        <f t="shared" si="112"/>
        <v>2050.35</v>
      </c>
      <c r="C7188">
        <f>B7188*Solar!$B$2</f>
        <v>408.01965000000001</v>
      </c>
    </row>
    <row r="7189" spans="1:3" x14ac:dyDescent="0.35">
      <c r="A7189">
        <v>205.85300000000001</v>
      </c>
      <c r="B7189">
        <f t="shared" si="112"/>
        <v>2058.5300000000002</v>
      </c>
      <c r="C7189">
        <f>B7189*Solar!$B$2</f>
        <v>409.64747000000006</v>
      </c>
    </row>
    <row r="7190" spans="1:3" x14ac:dyDescent="0.35">
      <c r="A7190">
        <v>186.04</v>
      </c>
      <c r="B7190">
        <f t="shared" si="112"/>
        <v>1860.3999999999999</v>
      </c>
      <c r="C7190">
        <f>B7190*Solar!$B$2</f>
        <v>370.21960000000001</v>
      </c>
    </row>
    <row r="7191" spans="1:3" x14ac:dyDescent="0.35">
      <c r="A7191">
        <v>148.505</v>
      </c>
      <c r="B7191">
        <f t="shared" si="112"/>
        <v>1485.05</v>
      </c>
      <c r="C7191">
        <f>B7191*Solar!$B$2</f>
        <v>295.52494999999999</v>
      </c>
    </row>
    <row r="7192" spans="1:3" x14ac:dyDescent="0.35">
      <c r="A7192">
        <v>91.631</v>
      </c>
      <c r="B7192">
        <f t="shared" si="112"/>
        <v>916.31</v>
      </c>
      <c r="C7192">
        <f>B7192*Solar!$B$2</f>
        <v>182.34568999999999</v>
      </c>
    </row>
    <row r="7193" spans="1:3" x14ac:dyDescent="0.35">
      <c r="A7193">
        <v>34</v>
      </c>
      <c r="B7193">
        <f t="shared" si="112"/>
        <v>340</v>
      </c>
      <c r="C7193">
        <f>B7193*Solar!$B$2</f>
        <v>67.66</v>
      </c>
    </row>
    <row r="7194" spans="1:3" x14ac:dyDescent="0.35">
      <c r="A7194">
        <v>0.98199999999999998</v>
      </c>
      <c r="B7194">
        <f t="shared" si="112"/>
        <v>9.82</v>
      </c>
      <c r="C7194">
        <f>B7194*Solar!$B$2</f>
        <v>1.9541800000000003</v>
      </c>
    </row>
    <row r="7195" spans="1:3" x14ac:dyDescent="0.35">
      <c r="A7195">
        <v>0</v>
      </c>
      <c r="B7195">
        <f t="shared" si="112"/>
        <v>0</v>
      </c>
      <c r="C7195">
        <f>B7195*Solar!$B$2</f>
        <v>0</v>
      </c>
    </row>
    <row r="7196" spans="1:3" x14ac:dyDescent="0.35">
      <c r="A7196">
        <v>0</v>
      </c>
      <c r="B7196">
        <f t="shared" si="112"/>
        <v>0</v>
      </c>
      <c r="C7196">
        <f>B7196*Solar!$B$2</f>
        <v>0</v>
      </c>
    </row>
    <row r="7197" spans="1:3" x14ac:dyDescent="0.35">
      <c r="A7197">
        <v>0</v>
      </c>
      <c r="B7197">
        <f t="shared" si="112"/>
        <v>0</v>
      </c>
      <c r="C7197">
        <f>B7197*Solar!$B$2</f>
        <v>0</v>
      </c>
    </row>
    <row r="7198" spans="1:3" x14ac:dyDescent="0.35">
      <c r="A7198">
        <v>0</v>
      </c>
      <c r="B7198">
        <f t="shared" si="112"/>
        <v>0</v>
      </c>
      <c r="C7198">
        <f>B7198*Solar!$B$2</f>
        <v>0</v>
      </c>
    </row>
    <row r="7199" spans="1:3" x14ac:dyDescent="0.35">
      <c r="A7199">
        <v>0</v>
      </c>
      <c r="B7199">
        <f t="shared" si="112"/>
        <v>0</v>
      </c>
      <c r="C7199">
        <f>B7199*Solar!$B$2</f>
        <v>0</v>
      </c>
    </row>
    <row r="7200" spans="1:3" x14ac:dyDescent="0.35">
      <c r="A7200">
        <v>0</v>
      </c>
      <c r="B7200">
        <f t="shared" si="112"/>
        <v>0</v>
      </c>
      <c r="C7200">
        <f>B7200*Solar!$B$2</f>
        <v>0</v>
      </c>
    </row>
    <row r="7201" spans="1:3" x14ac:dyDescent="0.35">
      <c r="A7201">
        <v>0</v>
      </c>
      <c r="B7201">
        <f t="shared" si="112"/>
        <v>0</v>
      </c>
      <c r="C7201">
        <f>B7201*Solar!$B$2</f>
        <v>0</v>
      </c>
    </row>
    <row r="7202" spans="1:3" x14ac:dyDescent="0.35">
      <c r="A7202">
        <v>0</v>
      </c>
      <c r="B7202">
        <f t="shared" si="112"/>
        <v>0</v>
      </c>
      <c r="C7202">
        <f>B7202*Solar!$B$2</f>
        <v>0</v>
      </c>
    </row>
    <row r="7203" spans="1:3" x14ac:dyDescent="0.35">
      <c r="A7203">
        <v>0</v>
      </c>
      <c r="B7203">
        <f t="shared" si="112"/>
        <v>0</v>
      </c>
      <c r="C7203">
        <f>B7203*Solar!$B$2</f>
        <v>0</v>
      </c>
    </row>
    <row r="7204" spans="1:3" x14ac:dyDescent="0.35">
      <c r="A7204">
        <v>0</v>
      </c>
      <c r="B7204">
        <f t="shared" si="112"/>
        <v>0</v>
      </c>
      <c r="C7204">
        <f>B7204*Solar!$B$2</f>
        <v>0</v>
      </c>
    </row>
    <row r="7205" spans="1:3" x14ac:dyDescent="0.35">
      <c r="A7205">
        <v>0</v>
      </c>
      <c r="B7205">
        <f t="shared" si="112"/>
        <v>0</v>
      </c>
      <c r="C7205">
        <f>B7205*Solar!$B$2</f>
        <v>0</v>
      </c>
    </row>
    <row r="7206" spans="1:3" x14ac:dyDescent="0.35">
      <c r="A7206">
        <v>0</v>
      </c>
      <c r="B7206">
        <f t="shared" si="112"/>
        <v>0</v>
      </c>
      <c r="C7206">
        <f>B7206*Solar!$B$2</f>
        <v>0</v>
      </c>
    </row>
    <row r="7207" spans="1:3" x14ac:dyDescent="0.35">
      <c r="A7207">
        <v>0</v>
      </c>
      <c r="B7207">
        <f t="shared" si="112"/>
        <v>0</v>
      </c>
      <c r="C7207">
        <f>B7207*Solar!$B$2</f>
        <v>0</v>
      </c>
    </row>
    <row r="7208" spans="1:3" x14ac:dyDescent="0.35">
      <c r="A7208">
        <v>4.7389999999999999</v>
      </c>
      <c r="B7208">
        <f t="shared" si="112"/>
        <v>47.39</v>
      </c>
      <c r="C7208">
        <f>B7208*Solar!$B$2</f>
        <v>9.4306099999999997</v>
      </c>
    </row>
    <row r="7209" spans="1:3" x14ac:dyDescent="0.35">
      <c r="A7209">
        <v>52.005000000000003</v>
      </c>
      <c r="B7209">
        <f t="shared" si="112"/>
        <v>520.05000000000007</v>
      </c>
      <c r="C7209">
        <f>B7209*Solar!$B$2</f>
        <v>103.48995000000002</v>
      </c>
    </row>
    <row r="7210" spans="1:3" x14ac:dyDescent="0.35">
      <c r="A7210">
        <v>117.682</v>
      </c>
      <c r="B7210">
        <f t="shared" si="112"/>
        <v>1176.82</v>
      </c>
      <c r="C7210">
        <f>B7210*Solar!$B$2</f>
        <v>234.18718000000001</v>
      </c>
    </row>
    <row r="7211" spans="1:3" x14ac:dyDescent="0.35">
      <c r="A7211">
        <v>182.00200000000001</v>
      </c>
      <c r="B7211">
        <f t="shared" si="112"/>
        <v>1820.02</v>
      </c>
      <c r="C7211">
        <f>B7211*Solar!$B$2</f>
        <v>362.18398000000002</v>
      </c>
    </row>
    <row r="7212" spans="1:3" x14ac:dyDescent="0.35">
      <c r="A7212">
        <v>231.93100000000001</v>
      </c>
      <c r="B7212">
        <f t="shared" si="112"/>
        <v>2319.31</v>
      </c>
      <c r="C7212">
        <f>B7212*Solar!$B$2</f>
        <v>461.54268999999999</v>
      </c>
    </row>
    <row r="7213" spans="1:3" x14ac:dyDescent="0.35">
      <c r="A7213">
        <v>238.34100000000001</v>
      </c>
      <c r="B7213">
        <f t="shared" si="112"/>
        <v>2383.41</v>
      </c>
      <c r="C7213">
        <f>B7213*Solar!$B$2</f>
        <v>474.29858999999999</v>
      </c>
    </row>
    <row r="7214" spans="1:3" x14ac:dyDescent="0.35">
      <c r="A7214">
        <v>206.244</v>
      </c>
      <c r="B7214">
        <f t="shared" si="112"/>
        <v>2062.44</v>
      </c>
      <c r="C7214">
        <f>B7214*Solar!$B$2</f>
        <v>410.42556000000002</v>
      </c>
    </row>
    <row r="7215" spans="1:3" x14ac:dyDescent="0.35">
      <c r="A7215">
        <v>146.267</v>
      </c>
      <c r="B7215">
        <f t="shared" si="112"/>
        <v>1462.67</v>
      </c>
      <c r="C7215">
        <f>B7215*Solar!$B$2</f>
        <v>291.07133000000005</v>
      </c>
    </row>
    <row r="7216" spans="1:3" x14ac:dyDescent="0.35">
      <c r="A7216">
        <v>89.433000000000007</v>
      </c>
      <c r="B7216">
        <f t="shared" si="112"/>
        <v>894.33</v>
      </c>
      <c r="C7216">
        <f>B7216*Solar!$B$2</f>
        <v>177.97167000000002</v>
      </c>
    </row>
    <row r="7217" spans="1:3" x14ac:dyDescent="0.35">
      <c r="A7217">
        <v>31.140999999999998</v>
      </c>
      <c r="B7217">
        <f t="shared" si="112"/>
        <v>311.40999999999997</v>
      </c>
      <c r="C7217">
        <f>B7217*Solar!$B$2</f>
        <v>61.970589999999994</v>
      </c>
    </row>
    <row r="7218" spans="1:3" x14ac:dyDescent="0.35">
      <c r="A7218">
        <v>1.1870000000000001</v>
      </c>
      <c r="B7218">
        <f t="shared" si="112"/>
        <v>11.870000000000001</v>
      </c>
      <c r="C7218">
        <f>B7218*Solar!$B$2</f>
        <v>2.3621300000000005</v>
      </c>
    </row>
    <row r="7219" spans="1:3" x14ac:dyDescent="0.35">
      <c r="A7219">
        <v>0</v>
      </c>
      <c r="B7219">
        <f t="shared" si="112"/>
        <v>0</v>
      </c>
      <c r="C7219">
        <f>B7219*Solar!$B$2</f>
        <v>0</v>
      </c>
    </row>
    <row r="7220" spans="1:3" x14ac:dyDescent="0.35">
      <c r="A7220">
        <v>0</v>
      </c>
      <c r="B7220">
        <f t="shared" si="112"/>
        <v>0</v>
      </c>
      <c r="C7220">
        <f>B7220*Solar!$B$2</f>
        <v>0</v>
      </c>
    </row>
    <row r="7221" spans="1:3" x14ac:dyDescent="0.35">
      <c r="A7221">
        <v>0</v>
      </c>
      <c r="B7221">
        <f t="shared" si="112"/>
        <v>0</v>
      </c>
      <c r="C7221">
        <f>B7221*Solar!$B$2</f>
        <v>0</v>
      </c>
    </row>
    <row r="7222" spans="1:3" x14ac:dyDescent="0.35">
      <c r="A7222">
        <v>4.0000000000000001E-3</v>
      </c>
      <c r="B7222">
        <f t="shared" si="112"/>
        <v>0.04</v>
      </c>
      <c r="C7222">
        <f>B7222*Solar!$B$2</f>
        <v>7.9600000000000001E-3</v>
      </c>
    </row>
    <row r="7223" spans="1:3" x14ac:dyDescent="0.35">
      <c r="A7223">
        <v>0</v>
      </c>
      <c r="B7223">
        <f t="shared" si="112"/>
        <v>0</v>
      </c>
      <c r="C7223">
        <f>B7223*Solar!$B$2</f>
        <v>0</v>
      </c>
    </row>
    <row r="7224" spans="1:3" x14ac:dyDescent="0.35">
      <c r="A7224">
        <v>2E-3</v>
      </c>
      <c r="B7224">
        <f t="shared" si="112"/>
        <v>0.02</v>
      </c>
      <c r="C7224">
        <f>B7224*Solar!$B$2</f>
        <v>3.98E-3</v>
      </c>
    </row>
    <row r="7225" spans="1:3" x14ac:dyDescent="0.35">
      <c r="A7225">
        <v>0</v>
      </c>
      <c r="B7225">
        <f t="shared" si="112"/>
        <v>0</v>
      </c>
      <c r="C7225">
        <f>B7225*Solar!$B$2</f>
        <v>0</v>
      </c>
    </row>
    <row r="7226" spans="1:3" x14ac:dyDescent="0.35">
      <c r="A7226">
        <v>0</v>
      </c>
      <c r="B7226">
        <f t="shared" si="112"/>
        <v>0</v>
      </c>
      <c r="C7226">
        <f>B7226*Solar!$B$2</f>
        <v>0</v>
      </c>
    </row>
    <row r="7227" spans="1:3" x14ac:dyDescent="0.35">
      <c r="A7227">
        <v>1E-3</v>
      </c>
      <c r="B7227">
        <f t="shared" si="112"/>
        <v>0.01</v>
      </c>
      <c r="C7227">
        <f>B7227*Solar!$B$2</f>
        <v>1.99E-3</v>
      </c>
    </row>
    <row r="7228" spans="1:3" x14ac:dyDescent="0.35">
      <c r="A7228">
        <v>0</v>
      </c>
      <c r="B7228">
        <f t="shared" si="112"/>
        <v>0</v>
      </c>
      <c r="C7228">
        <f>B7228*Solar!$B$2</f>
        <v>0</v>
      </c>
    </row>
    <row r="7229" spans="1:3" x14ac:dyDescent="0.35">
      <c r="A7229">
        <v>0</v>
      </c>
      <c r="B7229">
        <f t="shared" si="112"/>
        <v>0</v>
      </c>
      <c r="C7229">
        <f>B7229*Solar!$B$2</f>
        <v>0</v>
      </c>
    </row>
    <row r="7230" spans="1:3" x14ac:dyDescent="0.35">
      <c r="A7230">
        <v>0</v>
      </c>
      <c r="B7230">
        <f t="shared" si="112"/>
        <v>0</v>
      </c>
      <c r="C7230">
        <f>B7230*Solar!$B$2</f>
        <v>0</v>
      </c>
    </row>
    <row r="7231" spans="1:3" x14ac:dyDescent="0.35">
      <c r="A7231">
        <v>0</v>
      </c>
      <c r="B7231">
        <f t="shared" si="112"/>
        <v>0</v>
      </c>
      <c r="C7231">
        <f>B7231*Solar!$B$2</f>
        <v>0</v>
      </c>
    </row>
    <row r="7232" spans="1:3" x14ac:dyDescent="0.35">
      <c r="A7232">
        <v>4.1929999999999996</v>
      </c>
      <c r="B7232">
        <f t="shared" si="112"/>
        <v>41.929999999999993</v>
      </c>
      <c r="C7232">
        <f>B7232*Solar!$B$2</f>
        <v>8.3440699999999985</v>
      </c>
    </row>
    <row r="7233" spans="1:3" x14ac:dyDescent="0.35">
      <c r="A7233">
        <v>42.531999999999996</v>
      </c>
      <c r="B7233">
        <f t="shared" si="112"/>
        <v>425.31999999999994</v>
      </c>
      <c r="C7233">
        <f>B7233*Solar!$B$2</f>
        <v>84.638679999999994</v>
      </c>
    </row>
    <row r="7234" spans="1:3" x14ac:dyDescent="0.35">
      <c r="A7234">
        <v>107.587</v>
      </c>
      <c r="B7234">
        <f t="shared" si="112"/>
        <v>1075.8700000000001</v>
      </c>
      <c r="C7234">
        <f>B7234*Solar!$B$2</f>
        <v>214.09813000000003</v>
      </c>
    </row>
    <row r="7235" spans="1:3" x14ac:dyDescent="0.35">
      <c r="A7235">
        <v>164.95400000000001</v>
      </c>
      <c r="B7235">
        <f t="shared" ref="B7235:B7298" si="113">A7235*10</f>
        <v>1649.54</v>
      </c>
      <c r="C7235">
        <f>B7235*Solar!$B$2</f>
        <v>328.25846000000001</v>
      </c>
    </row>
    <row r="7236" spans="1:3" x14ac:dyDescent="0.35">
      <c r="A7236">
        <v>203.70400000000001</v>
      </c>
      <c r="B7236">
        <f t="shared" si="113"/>
        <v>2037.04</v>
      </c>
      <c r="C7236">
        <f>B7236*Solar!$B$2</f>
        <v>405.37096000000003</v>
      </c>
    </row>
    <row r="7237" spans="1:3" x14ac:dyDescent="0.35">
      <c r="A7237">
        <v>216.46</v>
      </c>
      <c r="B7237">
        <f t="shared" si="113"/>
        <v>2164.6</v>
      </c>
      <c r="C7237">
        <f>B7237*Solar!$B$2</f>
        <v>430.75540000000001</v>
      </c>
    </row>
    <row r="7238" spans="1:3" x14ac:dyDescent="0.35">
      <c r="A7238">
        <v>205.291</v>
      </c>
      <c r="B7238">
        <f t="shared" si="113"/>
        <v>2052.91</v>
      </c>
      <c r="C7238">
        <f>B7238*Solar!$B$2</f>
        <v>408.52909</v>
      </c>
    </row>
    <row r="7239" spans="1:3" x14ac:dyDescent="0.35">
      <c r="A7239">
        <v>162.048</v>
      </c>
      <c r="B7239">
        <f t="shared" si="113"/>
        <v>1620.48</v>
      </c>
      <c r="C7239">
        <f>B7239*Solar!$B$2</f>
        <v>322.47552000000002</v>
      </c>
    </row>
    <row r="7240" spans="1:3" x14ac:dyDescent="0.35">
      <c r="A7240">
        <v>96.516999999999996</v>
      </c>
      <c r="B7240">
        <f t="shared" si="113"/>
        <v>965.17</v>
      </c>
      <c r="C7240">
        <f>B7240*Solar!$B$2</f>
        <v>192.06882999999999</v>
      </c>
    </row>
    <row r="7241" spans="1:3" x14ac:dyDescent="0.35">
      <c r="A7241">
        <v>28.372</v>
      </c>
      <c r="B7241">
        <f t="shared" si="113"/>
        <v>283.72000000000003</v>
      </c>
      <c r="C7241">
        <f>B7241*Solar!$B$2</f>
        <v>56.460280000000012</v>
      </c>
    </row>
    <row r="7242" spans="1:3" x14ac:dyDescent="0.35">
      <c r="A7242">
        <v>0.63200000000000001</v>
      </c>
      <c r="B7242">
        <f t="shared" si="113"/>
        <v>6.32</v>
      </c>
      <c r="C7242">
        <f>B7242*Solar!$B$2</f>
        <v>1.2576800000000001</v>
      </c>
    </row>
    <row r="7243" spans="1:3" x14ac:dyDescent="0.35">
      <c r="A7243">
        <v>0</v>
      </c>
      <c r="B7243">
        <f t="shared" si="113"/>
        <v>0</v>
      </c>
      <c r="C7243">
        <f>B7243*Solar!$B$2</f>
        <v>0</v>
      </c>
    </row>
    <row r="7244" spans="1:3" x14ac:dyDescent="0.35">
      <c r="A7244">
        <v>0</v>
      </c>
      <c r="B7244">
        <f t="shared" si="113"/>
        <v>0</v>
      </c>
      <c r="C7244">
        <f>B7244*Solar!$B$2</f>
        <v>0</v>
      </c>
    </row>
    <row r="7245" spans="1:3" x14ac:dyDescent="0.35">
      <c r="A7245">
        <v>0</v>
      </c>
      <c r="B7245">
        <f t="shared" si="113"/>
        <v>0</v>
      </c>
      <c r="C7245">
        <f>B7245*Solar!$B$2</f>
        <v>0</v>
      </c>
    </row>
    <row r="7246" spans="1:3" x14ac:dyDescent="0.35">
      <c r="A7246">
        <v>0</v>
      </c>
      <c r="B7246">
        <f t="shared" si="113"/>
        <v>0</v>
      </c>
      <c r="C7246">
        <f>B7246*Solar!$B$2</f>
        <v>0</v>
      </c>
    </row>
    <row r="7247" spans="1:3" x14ac:dyDescent="0.35">
      <c r="A7247">
        <v>0</v>
      </c>
      <c r="B7247">
        <f t="shared" si="113"/>
        <v>0</v>
      </c>
      <c r="C7247">
        <f>B7247*Solar!$B$2</f>
        <v>0</v>
      </c>
    </row>
    <row r="7248" spans="1:3" x14ac:dyDescent="0.35">
      <c r="A7248">
        <v>0</v>
      </c>
      <c r="B7248">
        <f t="shared" si="113"/>
        <v>0</v>
      </c>
      <c r="C7248">
        <f>B7248*Solar!$B$2</f>
        <v>0</v>
      </c>
    </row>
    <row r="7249" spans="1:3" x14ac:dyDescent="0.35">
      <c r="A7249">
        <v>0</v>
      </c>
      <c r="B7249">
        <f t="shared" si="113"/>
        <v>0</v>
      </c>
      <c r="C7249">
        <f>B7249*Solar!$B$2</f>
        <v>0</v>
      </c>
    </row>
    <row r="7250" spans="1:3" x14ac:dyDescent="0.35">
      <c r="A7250">
        <v>0</v>
      </c>
      <c r="B7250">
        <f t="shared" si="113"/>
        <v>0</v>
      </c>
      <c r="C7250">
        <f>B7250*Solar!$B$2</f>
        <v>0</v>
      </c>
    </row>
    <row r="7251" spans="1:3" x14ac:dyDescent="0.35">
      <c r="A7251">
        <v>0</v>
      </c>
      <c r="B7251">
        <f t="shared" si="113"/>
        <v>0</v>
      </c>
      <c r="C7251">
        <f>B7251*Solar!$B$2</f>
        <v>0</v>
      </c>
    </row>
    <row r="7252" spans="1:3" x14ac:dyDescent="0.35">
      <c r="A7252">
        <v>0</v>
      </c>
      <c r="B7252">
        <f t="shared" si="113"/>
        <v>0</v>
      </c>
      <c r="C7252">
        <f>B7252*Solar!$B$2</f>
        <v>0</v>
      </c>
    </row>
    <row r="7253" spans="1:3" x14ac:dyDescent="0.35">
      <c r="A7253">
        <v>0</v>
      </c>
      <c r="B7253">
        <f t="shared" si="113"/>
        <v>0</v>
      </c>
      <c r="C7253">
        <f>B7253*Solar!$B$2</f>
        <v>0</v>
      </c>
    </row>
    <row r="7254" spans="1:3" x14ac:dyDescent="0.35">
      <c r="A7254">
        <v>0</v>
      </c>
      <c r="B7254">
        <f t="shared" si="113"/>
        <v>0</v>
      </c>
      <c r="C7254">
        <f>B7254*Solar!$B$2</f>
        <v>0</v>
      </c>
    </row>
    <row r="7255" spans="1:3" x14ac:dyDescent="0.35">
      <c r="A7255">
        <v>0</v>
      </c>
      <c r="B7255">
        <f t="shared" si="113"/>
        <v>0</v>
      </c>
      <c r="C7255">
        <f>B7255*Solar!$B$2</f>
        <v>0</v>
      </c>
    </row>
    <row r="7256" spans="1:3" x14ac:dyDescent="0.35">
      <c r="A7256">
        <v>3.5470000000000002</v>
      </c>
      <c r="B7256">
        <f t="shared" si="113"/>
        <v>35.47</v>
      </c>
      <c r="C7256">
        <f>B7256*Solar!$B$2</f>
        <v>7.0585300000000002</v>
      </c>
    </row>
    <row r="7257" spans="1:3" x14ac:dyDescent="0.35">
      <c r="A7257">
        <v>40.338999999999999</v>
      </c>
      <c r="B7257">
        <f t="shared" si="113"/>
        <v>403.39</v>
      </c>
      <c r="C7257">
        <f>B7257*Solar!$B$2</f>
        <v>80.274609999999996</v>
      </c>
    </row>
    <row r="7258" spans="1:3" x14ac:dyDescent="0.35">
      <c r="A7258">
        <v>94.516000000000005</v>
      </c>
      <c r="B7258">
        <f t="shared" si="113"/>
        <v>945.16000000000008</v>
      </c>
      <c r="C7258">
        <f>B7258*Solar!$B$2</f>
        <v>188.08684000000002</v>
      </c>
    </row>
    <row r="7259" spans="1:3" x14ac:dyDescent="0.35">
      <c r="A7259">
        <v>157.43299999999999</v>
      </c>
      <c r="B7259">
        <f t="shared" si="113"/>
        <v>1574.33</v>
      </c>
      <c r="C7259">
        <f>B7259*Solar!$B$2</f>
        <v>313.29167000000001</v>
      </c>
    </row>
    <row r="7260" spans="1:3" x14ac:dyDescent="0.35">
      <c r="A7260">
        <v>186.184</v>
      </c>
      <c r="B7260">
        <f t="shared" si="113"/>
        <v>1861.84</v>
      </c>
      <c r="C7260">
        <f>B7260*Solar!$B$2</f>
        <v>370.50616000000002</v>
      </c>
    </row>
    <row r="7261" spans="1:3" x14ac:dyDescent="0.35">
      <c r="A7261">
        <v>189.62</v>
      </c>
      <c r="B7261">
        <f t="shared" si="113"/>
        <v>1896.2</v>
      </c>
      <c r="C7261">
        <f>B7261*Solar!$B$2</f>
        <v>377.34380000000004</v>
      </c>
    </row>
    <row r="7262" spans="1:3" x14ac:dyDescent="0.35">
      <c r="A7262">
        <v>177.33</v>
      </c>
      <c r="B7262">
        <f t="shared" si="113"/>
        <v>1773.3000000000002</v>
      </c>
      <c r="C7262">
        <f>B7262*Solar!$B$2</f>
        <v>352.88670000000008</v>
      </c>
    </row>
    <row r="7263" spans="1:3" x14ac:dyDescent="0.35">
      <c r="A7263">
        <v>132.75399999999999</v>
      </c>
      <c r="B7263">
        <f t="shared" si="113"/>
        <v>1327.54</v>
      </c>
      <c r="C7263">
        <f>B7263*Solar!$B$2</f>
        <v>264.18045999999998</v>
      </c>
    </row>
    <row r="7264" spans="1:3" x14ac:dyDescent="0.35">
      <c r="A7264">
        <v>83.623000000000005</v>
      </c>
      <c r="B7264">
        <f t="shared" si="113"/>
        <v>836.23</v>
      </c>
      <c r="C7264">
        <f>B7264*Solar!$B$2</f>
        <v>166.40977000000001</v>
      </c>
    </row>
    <row r="7265" spans="1:3" x14ac:dyDescent="0.35">
      <c r="A7265">
        <v>25.707000000000001</v>
      </c>
      <c r="B7265">
        <f t="shared" si="113"/>
        <v>257.07</v>
      </c>
      <c r="C7265">
        <f>B7265*Solar!$B$2</f>
        <v>51.156930000000003</v>
      </c>
    </row>
    <row r="7266" spans="1:3" x14ac:dyDescent="0.35">
      <c r="A7266">
        <v>0.48499999999999999</v>
      </c>
      <c r="B7266">
        <f t="shared" si="113"/>
        <v>4.8499999999999996</v>
      </c>
      <c r="C7266">
        <f>B7266*Solar!$B$2</f>
        <v>0.96514999999999995</v>
      </c>
    </row>
    <row r="7267" spans="1:3" x14ac:dyDescent="0.35">
      <c r="A7267">
        <v>0</v>
      </c>
      <c r="B7267">
        <f t="shared" si="113"/>
        <v>0</v>
      </c>
      <c r="C7267">
        <f>B7267*Solar!$B$2</f>
        <v>0</v>
      </c>
    </row>
    <row r="7268" spans="1:3" x14ac:dyDescent="0.35">
      <c r="A7268">
        <v>0</v>
      </c>
      <c r="B7268">
        <f t="shared" si="113"/>
        <v>0</v>
      </c>
      <c r="C7268">
        <f>B7268*Solar!$B$2</f>
        <v>0</v>
      </c>
    </row>
    <row r="7269" spans="1:3" x14ac:dyDescent="0.35">
      <c r="A7269">
        <v>0</v>
      </c>
      <c r="B7269">
        <f t="shared" si="113"/>
        <v>0</v>
      </c>
      <c r="C7269">
        <f>B7269*Solar!$B$2</f>
        <v>0</v>
      </c>
    </row>
    <row r="7270" spans="1:3" x14ac:dyDescent="0.35">
      <c r="A7270">
        <v>0</v>
      </c>
      <c r="B7270">
        <f t="shared" si="113"/>
        <v>0</v>
      </c>
      <c r="C7270">
        <f>B7270*Solar!$B$2</f>
        <v>0</v>
      </c>
    </row>
    <row r="7271" spans="1:3" x14ac:dyDescent="0.35">
      <c r="A7271">
        <v>0</v>
      </c>
      <c r="B7271">
        <f t="shared" si="113"/>
        <v>0</v>
      </c>
      <c r="C7271">
        <f>B7271*Solar!$B$2</f>
        <v>0</v>
      </c>
    </row>
    <row r="7272" spans="1:3" x14ac:dyDescent="0.35">
      <c r="A7272">
        <v>0</v>
      </c>
      <c r="B7272">
        <f t="shared" si="113"/>
        <v>0</v>
      </c>
      <c r="C7272">
        <f>B7272*Solar!$B$2</f>
        <v>0</v>
      </c>
    </row>
    <row r="7273" spans="1:3" x14ac:dyDescent="0.35">
      <c r="A7273">
        <v>0</v>
      </c>
      <c r="B7273">
        <f t="shared" si="113"/>
        <v>0</v>
      </c>
      <c r="C7273">
        <f>B7273*Solar!$B$2</f>
        <v>0</v>
      </c>
    </row>
    <row r="7274" spans="1:3" x14ac:dyDescent="0.35">
      <c r="A7274">
        <v>0</v>
      </c>
      <c r="B7274">
        <f t="shared" si="113"/>
        <v>0</v>
      </c>
      <c r="C7274">
        <f>B7274*Solar!$B$2</f>
        <v>0</v>
      </c>
    </row>
    <row r="7275" spans="1:3" x14ac:dyDescent="0.35">
      <c r="A7275">
        <v>0</v>
      </c>
      <c r="B7275">
        <f t="shared" si="113"/>
        <v>0</v>
      </c>
      <c r="C7275">
        <f>B7275*Solar!$B$2</f>
        <v>0</v>
      </c>
    </row>
    <row r="7276" spans="1:3" x14ac:dyDescent="0.35">
      <c r="A7276">
        <v>0</v>
      </c>
      <c r="B7276">
        <f t="shared" si="113"/>
        <v>0</v>
      </c>
      <c r="C7276">
        <f>B7276*Solar!$B$2</f>
        <v>0</v>
      </c>
    </row>
    <row r="7277" spans="1:3" x14ac:dyDescent="0.35">
      <c r="A7277">
        <v>0</v>
      </c>
      <c r="B7277">
        <f t="shared" si="113"/>
        <v>0</v>
      </c>
      <c r="C7277">
        <f>B7277*Solar!$B$2</f>
        <v>0</v>
      </c>
    </row>
    <row r="7278" spans="1:3" x14ac:dyDescent="0.35">
      <c r="A7278">
        <v>2E-3</v>
      </c>
      <c r="B7278">
        <f t="shared" si="113"/>
        <v>0.02</v>
      </c>
      <c r="C7278">
        <f>B7278*Solar!$B$2</f>
        <v>3.98E-3</v>
      </c>
    </row>
    <row r="7279" spans="1:3" x14ac:dyDescent="0.35">
      <c r="A7279">
        <v>2E-3</v>
      </c>
      <c r="B7279">
        <f t="shared" si="113"/>
        <v>0.02</v>
      </c>
      <c r="C7279">
        <f>B7279*Solar!$B$2</f>
        <v>3.98E-3</v>
      </c>
    </row>
    <row r="7280" spans="1:3" x14ac:dyDescent="0.35">
      <c r="A7280">
        <v>3.472</v>
      </c>
      <c r="B7280">
        <f t="shared" si="113"/>
        <v>34.72</v>
      </c>
      <c r="C7280">
        <f>B7280*Solar!$B$2</f>
        <v>6.9092799999999999</v>
      </c>
    </row>
    <row r="7281" spans="1:3" x14ac:dyDescent="0.35">
      <c r="A7281">
        <v>40.290999999999997</v>
      </c>
      <c r="B7281">
        <f t="shared" si="113"/>
        <v>402.90999999999997</v>
      </c>
      <c r="C7281">
        <f>B7281*Solar!$B$2</f>
        <v>80.179090000000002</v>
      </c>
    </row>
    <row r="7282" spans="1:3" x14ac:dyDescent="0.35">
      <c r="A7282">
        <v>100.78100000000001</v>
      </c>
      <c r="B7282">
        <f t="shared" si="113"/>
        <v>1007.8100000000001</v>
      </c>
      <c r="C7282">
        <f>B7282*Solar!$B$2</f>
        <v>200.55419000000003</v>
      </c>
    </row>
    <row r="7283" spans="1:3" x14ac:dyDescent="0.35">
      <c r="A7283">
        <v>153.696</v>
      </c>
      <c r="B7283">
        <f t="shared" si="113"/>
        <v>1536.96</v>
      </c>
      <c r="C7283">
        <f>B7283*Solar!$B$2</f>
        <v>305.85504000000003</v>
      </c>
    </row>
    <row r="7284" spans="1:3" x14ac:dyDescent="0.35">
      <c r="A7284">
        <v>192.89</v>
      </c>
      <c r="B7284">
        <f t="shared" si="113"/>
        <v>1928.8999999999999</v>
      </c>
      <c r="C7284">
        <f>B7284*Solar!$B$2</f>
        <v>383.85109999999997</v>
      </c>
    </row>
    <row r="7285" spans="1:3" x14ac:dyDescent="0.35">
      <c r="A7285">
        <v>209.48</v>
      </c>
      <c r="B7285">
        <f t="shared" si="113"/>
        <v>2094.7999999999997</v>
      </c>
      <c r="C7285">
        <f>B7285*Solar!$B$2</f>
        <v>416.86519999999996</v>
      </c>
    </row>
    <row r="7286" spans="1:3" x14ac:dyDescent="0.35">
      <c r="A7286">
        <v>188.477</v>
      </c>
      <c r="B7286">
        <f t="shared" si="113"/>
        <v>1884.77</v>
      </c>
      <c r="C7286">
        <f>B7286*Solar!$B$2</f>
        <v>375.06923</v>
      </c>
    </row>
    <row r="7287" spans="1:3" x14ac:dyDescent="0.35">
      <c r="A7287">
        <v>150.65899999999999</v>
      </c>
      <c r="B7287">
        <f t="shared" si="113"/>
        <v>1506.59</v>
      </c>
      <c r="C7287">
        <f>B7287*Solar!$B$2</f>
        <v>299.81141000000002</v>
      </c>
    </row>
    <row r="7288" spans="1:3" x14ac:dyDescent="0.35">
      <c r="A7288">
        <v>86.412999999999997</v>
      </c>
      <c r="B7288">
        <f t="shared" si="113"/>
        <v>864.13</v>
      </c>
      <c r="C7288">
        <f>B7288*Solar!$B$2</f>
        <v>171.96187</v>
      </c>
    </row>
    <row r="7289" spans="1:3" x14ac:dyDescent="0.35">
      <c r="A7289">
        <v>26.478999999999999</v>
      </c>
      <c r="B7289">
        <f t="shared" si="113"/>
        <v>264.78999999999996</v>
      </c>
      <c r="C7289">
        <f>B7289*Solar!$B$2</f>
        <v>52.693209999999993</v>
      </c>
    </row>
    <row r="7290" spans="1:3" x14ac:dyDescent="0.35">
      <c r="A7290">
        <v>0.245</v>
      </c>
      <c r="B7290">
        <f t="shared" si="113"/>
        <v>2.4500000000000002</v>
      </c>
      <c r="C7290">
        <f>B7290*Solar!$B$2</f>
        <v>0.48755000000000004</v>
      </c>
    </row>
    <row r="7291" spans="1:3" x14ac:dyDescent="0.35">
      <c r="A7291">
        <v>0</v>
      </c>
      <c r="B7291">
        <f t="shared" si="113"/>
        <v>0</v>
      </c>
      <c r="C7291">
        <f>B7291*Solar!$B$2</f>
        <v>0</v>
      </c>
    </row>
    <row r="7292" spans="1:3" x14ac:dyDescent="0.35">
      <c r="A7292">
        <v>0</v>
      </c>
      <c r="B7292">
        <f t="shared" si="113"/>
        <v>0</v>
      </c>
      <c r="C7292">
        <f>B7292*Solar!$B$2</f>
        <v>0</v>
      </c>
    </row>
    <row r="7293" spans="1:3" x14ac:dyDescent="0.35">
      <c r="A7293">
        <v>0</v>
      </c>
      <c r="B7293">
        <f t="shared" si="113"/>
        <v>0</v>
      </c>
      <c r="C7293">
        <f>B7293*Solar!$B$2</f>
        <v>0</v>
      </c>
    </row>
    <row r="7294" spans="1:3" x14ac:dyDescent="0.35">
      <c r="A7294">
        <v>0</v>
      </c>
      <c r="B7294">
        <f t="shared" si="113"/>
        <v>0</v>
      </c>
      <c r="C7294">
        <f>B7294*Solar!$B$2</f>
        <v>0</v>
      </c>
    </row>
    <row r="7295" spans="1:3" x14ac:dyDescent="0.35">
      <c r="A7295">
        <v>0</v>
      </c>
      <c r="B7295">
        <f t="shared" si="113"/>
        <v>0</v>
      </c>
      <c r="C7295">
        <f>B7295*Solar!$B$2</f>
        <v>0</v>
      </c>
    </row>
    <row r="7296" spans="1:3" x14ac:dyDescent="0.35">
      <c r="A7296">
        <v>0</v>
      </c>
      <c r="B7296">
        <f t="shared" si="113"/>
        <v>0</v>
      </c>
      <c r="C7296">
        <f>B7296*Solar!$B$2</f>
        <v>0</v>
      </c>
    </row>
    <row r="7297" spans="1:3" x14ac:dyDescent="0.35">
      <c r="A7297">
        <v>0</v>
      </c>
      <c r="B7297">
        <f t="shared" si="113"/>
        <v>0</v>
      </c>
      <c r="C7297">
        <f>B7297*Solar!$B$2</f>
        <v>0</v>
      </c>
    </row>
    <row r="7298" spans="1:3" x14ac:dyDescent="0.35">
      <c r="A7298">
        <v>0</v>
      </c>
      <c r="B7298">
        <f t="shared" si="113"/>
        <v>0</v>
      </c>
      <c r="C7298">
        <f>B7298*Solar!$B$2</f>
        <v>0</v>
      </c>
    </row>
    <row r="7299" spans="1:3" x14ac:dyDescent="0.35">
      <c r="A7299">
        <v>0</v>
      </c>
      <c r="B7299">
        <f t="shared" ref="B7299:B7362" si="114">A7299*10</f>
        <v>0</v>
      </c>
      <c r="C7299">
        <f>B7299*Solar!$B$2</f>
        <v>0</v>
      </c>
    </row>
    <row r="7300" spans="1:3" x14ac:dyDescent="0.35">
      <c r="A7300">
        <v>0</v>
      </c>
      <c r="B7300">
        <f t="shared" si="114"/>
        <v>0</v>
      </c>
      <c r="C7300">
        <f>B7300*Solar!$B$2</f>
        <v>0</v>
      </c>
    </row>
    <row r="7301" spans="1:3" x14ac:dyDescent="0.35">
      <c r="A7301">
        <v>4.0000000000000001E-3</v>
      </c>
      <c r="B7301">
        <f t="shared" si="114"/>
        <v>0.04</v>
      </c>
      <c r="C7301">
        <f>B7301*Solar!$B$2</f>
        <v>7.9600000000000001E-3</v>
      </c>
    </row>
    <row r="7302" spans="1:3" x14ac:dyDescent="0.35">
      <c r="A7302">
        <v>7.0000000000000001E-3</v>
      </c>
      <c r="B7302">
        <f t="shared" si="114"/>
        <v>7.0000000000000007E-2</v>
      </c>
      <c r="C7302">
        <f>B7302*Solar!$B$2</f>
        <v>1.3930000000000001E-2</v>
      </c>
    </row>
    <row r="7303" spans="1:3" x14ac:dyDescent="0.35">
      <c r="A7303">
        <v>8.9999999999999993E-3</v>
      </c>
      <c r="B7303">
        <f t="shared" si="114"/>
        <v>0.09</v>
      </c>
      <c r="C7303">
        <f>B7303*Solar!$B$2</f>
        <v>1.7909999999999999E-2</v>
      </c>
    </row>
    <row r="7304" spans="1:3" x14ac:dyDescent="0.35">
      <c r="A7304">
        <v>2.1579999999999999</v>
      </c>
      <c r="B7304">
        <f t="shared" si="114"/>
        <v>21.58</v>
      </c>
      <c r="C7304">
        <f>B7304*Solar!$B$2</f>
        <v>4.2944199999999997</v>
      </c>
    </row>
    <row r="7305" spans="1:3" x14ac:dyDescent="0.35">
      <c r="A7305">
        <v>35.209000000000003</v>
      </c>
      <c r="B7305">
        <f t="shared" si="114"/>
        <v>352.09000000000003</v>
      </c>
      <c r="C7305">
        <f>B7305*Solar!$B$2</f>
        <v>70.065910000000017</v>
      </c>
    </row>
    <row r="7306" spans="1:3" x14ac:dyDescent="0.35">
      <c r="A7306">
        <v>85.522999999999996</v>
      </c>
      <c r="B7306">
        <f t="shared" si="114"/>
        <v>855.23</v>
      </c>
      <c r="C7306">
        <f>B7306*Solar!$B$2</f>
        <v>170.19077000000001</v>
      </c>
    </row>
    <row r="7307" spans="1:3" x14ac:dyDescent="0.35">
      <c r="A7307">
        <v>138.78200000000001</v>
      </c>
      <c r="B7307">
        <f t="shared" si="114"/>
        <v>1387.8200000000002</v>
      </c>
      <c r="C7307">
        <f>B7307*Solar!$B$2</f>
        <v>276.17618000000004</v>
      </c>
    </row>
    <row r="7308" spans="1:3" x14ac:dyDescent="0.35">
      <c r="A7308">
        <v>168.81899999999999</v>
      </c>
      <c r="B7308">
        <f t="shared" si="114"/>
        <v>1688.1899999999998</v>
      </c>
      <c r="C7308">
        <f>B7308*Solar!$B$2</f>
        <v>335.94980999999996</v>
      </c>
    </row>
    <row r="7309" spans="1:3" x14ac:dyDescent="0.35">
      <c r="A7309">
        <v>158.965</v>
      </c>
      <c r="B7309">
        <f t="shared" si="114"/>
        <v>1589.65</v>
      </c>
      <c r="C7309">
        <f>B7309*Solar!$B$2</f>
        <v>316.34035000000006</v>
      </c>
    </row>
    <row r="7310" spans="1:3" x14ac:dyDescent="0.35">
      <c r="A7310">
        <v>143.172</v>
      </c>
      <c r="B7310">
        <f t="shared" si="114"/>
        <v>1431.72</v>
      </c>
      <c r="C7310">
        <f>B7310*Solar!$B$2</f>
        <v>284.91228000000001</v>
      </c>
    </row>
    <row r="7311" spans="1:3" x14ac:dyDescent="0.35">
      <c r="A7311">
        <v>103.849</v>
      </c>
      <c r="B7311">
        <f t="shared" si="114"/>
        <v>1038.49</v>
      </c>
      <c r="C7311">
        <f>B7311*Solar!$B$2</f>
        <v>206.65951000000001</v>
      </c>
    </row>
    <row r="7312" spans="1:3" x14ac:dyDescent="0.35">
      <c r="A7312">
        <v>66.468999999999994</v>
      </c>
      <c r="B7312">
        <f t="shared" si="114"/>
        <v>664.68999999999994</v>
      </c>
      <c r="C7312">
        <f>B7312*Solar!$B$2</f>
        <v>132.27330999999998</v>
      </c>
    </row>
    <row r="7313" spans="1:3" x14ac:dyDescent="0.35">
      <c r="A7313">
        <v>18.463000000000001</v>
      </c>
      <c r="B7313">
        <f t="shared" si="114"/>
        <v>184.63</v>
      </c>
      <c r="C7313">
        <f>B7313*Solar!$B$2</f>
        <v>36.741370000000003</v>
      </c>
    </row>
    <row r="7314" spans="1:3" x14ac:dyDescent="0.35">
      <c r="A7314">
        <v>0.35099999999999998</v>
      </c>
      <c r="B7314">
        <f t="shared" si="114"/>
        <v>3.51</v>
      </c>
      <c r="C7314">
        <f>B7314*Solar!$B$2</f>
        <v>0.69848999999999994</v>
      </c>
    </row>
    <row r="7315" spans="1:3" x14ac:dyDescent="0.35">
      <c r="A7315">
        <v>0</v>
      </c>
      <c r="B7315">
        <f t="shared" si="114"/>
        <v>0</v>
      </c>
      <c r="C7315">
        <f>B7315*Solar!$B$2</f>
        <v>0</v>
      </c>
    </row>
    <row r="7316" spans="1:3" x14ac:dyDescent="0.35">
      <c r="A7316">
        <v>0</v>
      </c>
      <c r="B7316">
        <f t="shared" si="114"/>
        <v>0</v>
      </c>
      <c r="C7316">
        <f>B7316*Solar!$B$2</f>
        <v>0</v>
      </c>
    </row>
    <row r="7317" spans="1:3" x14ac:dyDescent="0.35">
      <c r="A7317">
        <v>0</v>
      </c>
      <c r="B7317">
        <f t="shared" si="114"/>
        <v>0</v>
      </c>
      <c r="C7317">
        <f>B7317*Solar!$B$2</f>
        <v>0</v>
      </c>
    </row>
    <row r="7318" spans="1:3" x14ac:dyDescent="0.35">
      <c r="A7318">
        <v>0</v>
      </c>
      <c r="B7318">
        <f t="shared" si="114"/>
        <v>0</v>
      </c>
      <c r="C7318">
        <f>B7318*Solar!$B$2</f>
        <v>0</v>
      </c>
    </row>
    <row r="7319" spans="1:3" x14ac:dyDescent="0.35">
      <c r="A7319">
        <v>0</v>
      </c>
      <c r="B7319">
        <f t="shared" si="114"/>
        <v>0</v>
      </c>
      <c r="C7319">
        <f>B7319*Solar!$B$2</f>
        <v>0</v>
      </c>
    </row>
    <row r="7320" spans="1:3" x14ac:dyDescent="0.35">
      <c r="A7320">
        <v>0</v>
      </c>
      <c r="B7320">
        <f t="shared" si="114"/>
        <v>0</v>
      </c>
      <c r="C7320">
        <f>B7320*Solar!$B$2</f>
        <v>0</v>
      </c>
    </row>
    <row r="7321" spans="1:3" x14ac:dyDescent="0.35">
      <c r="A7321">
        <v>0</v>
      </c>
      <c r="B7321">
        <f t="shared" si="114"/>
        <v>0</v>
      </c>
      <c r="C7321">
        <f>B7321*Solar!$B$2</f>
        <v>0</v>
      </c>
    </row>
    <row r="7322" spans="1:3" x14ac:dyDescent="0.35">
      <c r="A7322">
        <v>0</v>
      </c>
      <c r="B7322">
        <f t="shared" si="114"/>
        <v>0</v>
      </c>
      <c r="C7322">
        <f>B7322*Solar!$B$2</f>
        <v>0</v>
      </c>
    </row>
    <row r="7323" spans="1:3" x14ac:dyDescent="0.35">
      <c r="A7323">
        <v>0</v>
      </c>
      <c r="B7323">
        <f t="shared" si="114"/>
        <v>0</v>
      </c>
      <c r="C7323">
        <f>B7323*Solar!$B$2</f>
        <v>0</v>
      </c>
    </row>
    <row r="7324" spans="1:3" x14ac:dyDescent="0.35">
      <c r="A7324">
        <v>0</v>
      </c>
      <c r="B7324">
        <f t="shared" si="114"/>
        <v>0</v>
      </c>
      <c r="C7324">
        <f>B7324*Solar!$B$2</f>
        <v>0</v>
      </c>
    </row>
    <row r="7325" spans="1:3" x14ac:dyDescent="0.35">
      <c r="A7325">
        <v>0</v>
      </c>
      <c r="B7325">
        <f t="shared" si="114"/>
        <v>0</v>
      </c>
      <c r="C7325">
        <f>B7325*Solar!$B$2</f>
        <v>0</v>
      </c>
    </row>
    <row r="7326" spans="1:3" x14ac:dyDescent="0.35">
      <c r="A7326">
        <v>0</v>
      </c>
      <c r="B7326">
        <f t="shared" si="114"/>
        <v>0</v>
      </c>
      <c r="C7326">
        <f>B7326*Solar!$B$2</f>
        <v>0</v>
      </c>
    </row>
    <row r="7327" spans="1:3" x14ac:dyDescent="0.35">
      <c r="A7327">
        <v>0</v>
      </c>
      <c r="B7327">
        <f t="shared" si="114"/>
        <v>0</v>
      </c>
      <c r="C7327">
        <f>B7327*Solar!$B$2</f>
        <v>0</v>
      </c>
    </row>
    <row r="7328" spans="1:3" x14ac:dyDescent="0.35">
      <c r="A7328">
        <v>2.5110000000000001</v>
      </c>
      <c r="B7328">
        <f t="shared" si="114"/>
        <v>25.11</v>
      </c>
      <c r="C7328">
        <f>B7328*Solar!$B$2</f>
        <v>4.9968900000000005</v>
      </c>
    </row>
    <row r="7329" spans="1:3" x14ac:dyDescent="0.35">
      <c r="A7329">
        <v>31.795000000000002</v>
      </c>
      <c r="B7329">
        <f t="shared" si="114"/>
        <v>317.95000000000005</v>
      </c>
      <c r="C7329">
        <f>B7329*Solar!$B$2</f>
        <v>63.272050000000014</v>
      </c>
    </row>
    <row r="7330" spans="1:3" x14ac:dyDescent="0.35">
      <c r="A7330">
        <v>81.055999999999997</v>
      </c>
      <c r="B7330">
        <f t="shared" si="114"/>
        <v>810.56</v>
      </c>
      <c r="C7330">
        <f>B7330*Solar!$B$2</f>
        <v>161.30143999999999</v>
      </c>
    </row>
    <row r="7331" spans="1:3" x14ac:dyDescent="0.35">
      <c r="A7331">
        <v>144.99700000000001</v>
      </c>
      <c r="B7331">
        <f t="shared" si="114"/>
        <v>1449.9700000000003</v>
      </c>
      <c r="C7331">
        <f>B7331*Solar!$B$2</f>
        <v>288.54403000000008</v>
      </c>
    </row>
    <row r="7332" spans="1:3" x14ac:dyDescent="0.35">
      <c r="A7332">
        <v>170.58500000000001</v>
      </c>
      <c r="B7332">
        <f t="shared" si="114"/>
        <v>1705.8500000000001</v>
      </c>
      <c r="C7332">
        <f>B7332*Solar!$B$2</f>
        <v>339.46415000000002</v>
      </c>
    </row>
    <row r="7333" spans="1:3" x14ac:dyDescent="0.35">
      <c r="A7333">
        <v>178.69200000000001</v>
      </c>
      <c r="B7333">
        <f t="shared" si="114"/>
        <v>1786.92</v>
      </c>
      <c r="C7333">
        <f>B7333*Solar!$B$2</f>
        <v>355.59708000000001</v>
      </c>
    </row>
    <row r="7334" spans="1:3" x14ac:dyDescent="0.35">
      <c r="A7334">
        <v>148.61699999999999</v>
      </c>
      <c r="B7334">
        <f t="shared" si="114"/>
        <v>1486.1699999999998</v>
      </c>
      <c r="C7334">
        <f>B7334*Solar!$B$2</f>
        <v>295.74782999999996</v>
      </c>
    </row>
    <row r="7335" spans="1:3" x14ac:dyDescent="0.35">
      <c r="A7335">
        <v>114.816</v>
      </c>
      <c r="B7335">
        <f t="shared" si="114"/>
        <v>1148.1600000000001</v>
      </c>
      <c r="C7335">
        <f>B7335*Solar!$B$2</f>
        <v>228.48384000000001</v>
      </c>
    </row>
    <row r="7336" spans="1:3" x14ac:dyDescent="0.35">
      <c r="A7336">
        <v>64.436000000000007</v>
      </c>
      <c r="B7336">
        <f t="shared" si="114"/>
        <v>644.36000000000013</v>
      </c>
      <c r="C7336">
        <f>B7336*Solar!$B$2</f>
        <v>128.22764000000004</v>
      </c>
    </row>
    <row r="7337" spans="1:3" x14ac:dyDescent="0.35">
      <c r="A7337">
        <v>17.805</v>
      </c>
      <c r="B7337">
        <f t="shared" si="114"/>
        <v>178.05</v>
      </c>
      <c r="C7337">
        <f>B7337*Solar!$B$2</f>
        <v>35.431950000000008</v>
      </c>
    </row>
    <row r="7338" spans="1:3" x14ac:dyDescent="0.35">
      <c r="A7338">
        <v>0.36699999999999999</v>
      </c>
      <c r="B7338">
        <f t="shared" si="114"/>
        <v>3.67</v>
      </c>
      <c r="C7338">
        <f>B7338*Solar!$B$2</f>
        <v>0.73033000000000003</v>
      </c>
    </row>
    <row r="7339" spans="1:3" x14ac:dyDescent="0.35">
      <c r="A7339">
        <v>0</v>
      </c>
      <c r="B7339">
        <f t="shared" si="114"/>
        <v>0</v>
      </c>
      <c r="C7339">
        <f>B7339*Solar!$B$2</f>
        <v>0</v>
      </c>
    </row>
    <row r="7340" spans="1:3" x14ac:dyDescent="0.35">
      <c r="A7340">
        <v>0</v>
      </c>
      <c r="B7340">
        <f t="shared" si="114"/>
        <v>0</v>
      </c>
      <c r="C7340">
        <f>B7340*Solar!$B$2</f>
        <v>0</v>
      </c>
    </row>
    <row r="7341" spans="1:3" x14ac:dyDescent="0.35">
      <c r="A7341">
        <v>0</v>
      </c>
      <c r="B7341">
        <f t="shared" si="114"/>
        <v>0</v>
      </c>
      <c r="C7341">
        <f>B7341*Solar!$B$2</f>
        <v>0</v>
      </c>
    </row>
    <row r="7342" spans="1:3" x14ac:dyDescent="0.35">
      <c r="A7342">
        <v>0</v>
      </c>
      <c r="B7342">
        <f t="shared" si="114"/>
        <v>0</v>
      </c>
      <c r="C7342">
        <f>B7342*Solar!$B$2</f>
        <v>0</v>
      </c>
    </row>
    <row r="7343" spans="1:3" x14ac:dyDescent="0.35">
      <c r="A7343">
        <v>0</v>
      </c>
      <c r="B7343">
        <f t="shared" si="114"/>
        <v>0</v>
      </c>
      <c r="C7343">
        <f>B7343*Solar!$B$2</f>
        <v>0</v>
      </c>
    </row>
    <row r="7344" spans="1:3" x14ac:dyDescent="0.35">
      <c r="A7344">
        <v>0</v>
      </c>
      <c r="B7344">
        <f t="shared" si="114"/>
        <v>0</v>
      </c>
      <c r="C7344">
        <f>B7344*Solar!$B$2</f>
        <v>0</v>
      </c>
    </row>
    <row r="7345" spans="1:3" x14ac:dyDescent="0.35">
      <c r="A7345">
        <v>0</v>
      </c>
      <c r="B7345">
        <f t="shared" si="114"/>
        <v>0</v>
      </c>
      <c r="C7345">
        <f>B7345*Solar!$B$2</f>
        <v>0</v>
      </c>
    </row>
    <row r="7346" spans="1:3" x14ac:dyDescent="0.35">
      <c r="A7346">
        <v>0</v>
      </c>
      <c r="B7346">
        <f t="shared" si="114"/>
        <v>0</v>
      </c>
      <c r="C7346">
        <f>B7346*Solar!$B$2</f>
        <v>0</v>
      </c>
    </row>
    <row r="7347" spans="1:3" x14ac:dyDescent="0.35">
      <c r="A7347">
        <v>0</v>
      </c>
      <c r="B7347">
        <f t="shared" si="114"/>
        <v>0</v>
      </c>
      <c r="C7347">
        <f>B7347*Solar!$B$2</f>
        <v>0</v>
      </c>
    </row>
    <row r="7348" spans="1:3" x14ac:dyDescent="0.35">
      <c r="A7348">
        <v>0</v>
      </c>
      <c r="B7348">
        <f t="shared" si="114"/>
        <v>0</v>
      </c>
      <c r="C7348">
        <f>B7348*Solar!$B$2</f>
        <v>0</v>
      </c>
    </row>
    <row r="7349" spans="1:3" x14ac:dyDescent="0.35">
      <c r="A7349">
        <v>0</v>
      </c>
      <c r="B7349">
        <f t="shared" si="114"/>
        <v>0</v>
      </c>
      <c r="C7349">
        <f>B7349*Solar!$B$2</f>
        <v>0</v>
      </c>
    </row>
    <row r="7350" spans="1:3" x14ac:dyDescent="0.35">
      <c r="A7350">
        <v>0</v>
      </c>
      <c r="B7350">
        <f t="shared" si="114"/>
        <v>0</v>
      </c>
      <c r="C7350">
        <f>B7350*Solar!$B$2</f>
        <v>0</v>
      </c>
    </row>
    <row r="7351" spans="1:3" x14ac:dyDescent="0.35">
      <c r="A7351">
        <v>0</v>
      </c>
      <c r="B7351">
        <f t="shared" si="114"/>
        <v>0</v>
      </c>
      <c r="C7351">
        <f>B7351*Solar!$B$2</f>
        <v>0</v>
      </c>
    </row>
    <row r="7352" spans="1:3" x14ac:dyDescent="0.35">
      <c r="A7352">
        <v>2.2050000000000001</v>
      </c>
      <c r="B7352">
        <f t="shared" si="114"/>
        <v>22.05</v>
      </c>
      <c r="C7352">
        <f>B7352*Solar!$B$2</f>
        <v>4.38795</v>
      </c>
    </row>
    <row r="7353" spans="1:3" x14ac:dyDescent="0.35">
      <c r="A7353">
        <v>34.747</v>
      </c>
      <c r="B7353">
        <f t="shared" si="114"/>
        <v>347.47</v>
      </c>
      <c r="C7353">
        <f>B7353*Solar!$B$2</f>
        <v>69.146530000000013</v>
      </c>
    </row>
    <row r="7354" spans="1:3" x14ac:dyDescent="0.35">
      <c r="A7354">
        <v>91.852999999999994</v>
      </c>
      <c r="B7354">
        <f t="shared" si="114"/>
        <v>918.53</v>
      </c>
      <c r="C7354">
        <f>B7354*Solar!$B$2</f>
        <v>182.78747000000001</v>
      </c>
    </row>
    <row r="7355" spans="1:3" x14ac:dyDescent="0.35">
      <c r="A7355">
        <v>141.11500000000001</v>
      </c>
      <c r="B7355">
        <f t="shared" si="114"/>
        <v>1411.15</v>
      </c>
      <c r="C7355">
        <f>B7355*Solar!$B$2</f>
        <v>280.81885000000005</v>
      </c>
    </row>
    <row r="7356" spans="1:3" x14ac:dyDescent="0.35">
      <c r="A7356">
        <v>180.73599999999999</v>
      </c>
      <c r="B7356">
        <f t="shared" si="114"/>
        <v>1807.36</v>
      </c>
      <c r="C7356">
        <f>B7356*Solar!$B$2</f>
        <v>359.66464000000002</v>
      </c>
    </row>
    <row r="7357" spans="1:3" x14ac:dyDescent="0.35">
      <c r="A7357">
        <v>174.86500000000001</v>
      </c>
      <c r="B7357">
        <f t="shared" si="114"/>
        <v>1748.65</v>
      </c>
      <c r="C7357">
        <f>B7357*Solar!$B$2</f>
        <v>347.98135000000002</v>
      </c>
    </row>
    <row r="7358" spans="1:3" x14ac:dyDescent="0.35">
      <c r="A7358">
        <v>168.50700000000001</v>
      </c>
      <c r="B7358">
        <f t="shared" si="114"/>
        <v>1685.0700000000002</v>
      </c>
      <c r="C7358">
        <f>B7358*Solar!$B$2</f>
        <v>335.32893000000007</v>
      </c>
    </row>
    <row r="7359" spans="1:3" x14ac:dyDescent="0.35">
      <c r="A7359">
        <v>137.488</v>
      </c>
      <c r="B7359">
        <f t="shared" si="114"/>
        <v>1374.88</v>
      </c>
      <c r="C7359">
        <f>B7359*Solar!$B$2</f>
        <v>273.60112000000004</v>
      </c>
    </row>
    <row r="7360" spans="1:3" x14ac:dyDescent="0.35">
      <c r="A7360">
        <v>77.488</v>
      </c>
      <c r="B7360">
        <f t="shared" si="114"/>
        <v>774.88</v>
      </c>
      <c r="C7360">
        <f>B7360*Solar!$B$2</f>
        <v>154.20112</v>
      </c>
    </row>
    <row r="7361" spans="1:3" x14ac:dyDescent="0.35">
      <c r="A7361">
        <v>22.390999999999998</v>
      </c>
      <c r="B7361">
        <f t="shared" si="114"/>
        <v>223.90999999999997</v>
      </c>
      <c r="C7361">
        <f>B7361*Solar!$B$2</f>
        <v>44.558089999999993</v>
      </c>
    </row>
    <row r="7362" spans="1:3" x14ac:dyDescent="0.35">
      <c r="A7362">
        <v>0.24399999999999999</v>
      </c>
      <c r="B7362">
        <f t="shared" si="114"/>
        <v>2.44</v>
      </c>
      <c r="C7362">
        <f>B7362*Solar!$B$2</f>
        <v>0.48555999999999999</v>
      </c>
    </row>
    <row r="7363" spans="1:3" x14ac:dyDescent="0.35">
      <c r="A7363">
        <v>0</v>
      </c>
      <c r="B7363">
        <f t="shared" ref="B7363:B7426" si="115">A7363*10</f>
        <v>0</v>
      </c>
      <c r="C7363">
        <f>B7363*Solar!$B$2</f>
        <v>0</v>
      </c>
    </row>
    <row r="7364" spans="1:3" x14ac:dyDescent="0.35">
      <c r="A7364">
        <v>0</v>
      </c>
      <c r="B7364">
        <f t="shared" si="115"/>
        <v>0</v>
      </c>
      <c r="C7364">
        <f>B7364*Solar!$B$2</f>
        <v>0</v>
      </c>
    </row>
    <row r="7365" spans="1:3" x14ac:dyDescent="0.35">
      <c r="A7365">
        <v>0</v>
      </c>
      <c r="B7365">
        <f t="shared" si="115"/>
        <v>0</v>
      </c>
      <c r="C7365">
        <f>B7365*Solar!$B$2</f>
        <v>0</v>
      </c>
    </row>
    <row r="7366" spans="1:3" x14ac:dyDescent="0.35">
      <c r="A7366">
        <v>0</v>
      </c>
      <c r="B7366">
        <f t="shared" si="115"/>
        <v>0</v>
      </c>
      <c r="C7366">
        <f>B7366*Solar!$B$2</f>
        <v>0</v>
      </c>
    </row>
    <row r="7367" spans="1:3" x14ac:dyDescent="0.35">
      <c r="A7367">
        <v>0</v>
      </c>
      <c r="B7367">
        <f t="shared" si="115"/>
        <v>0</v>
      </c>
      <c r="C7367">
        <f>B7367*Solar!$B$2</f>
        <v>0</v>
      </c>
    </row>
    <row r="7368" spans="1:3" x14ac:dyDescent="0.35">
      <c r="A7368">
        <v>0</v>
      </c>
      <c r="B7368">
        <f t="shared" si="115"/>
        <v>0</v>
      </c>
      <c r="C7368">
        <f>B7368*Solar!$B$2</f>
        <v>0</v>
      </c>
    </row>
    <row r="7369" spans="1:3" x14ac:dyDescent="0.35">
      <c r="A7369">
        <v>0</v>
      </c>
      <c r="B7369">
        <f t="shared" si="115"/>
        <v>0</v>
      </c>
      <c r="C7369">
        <f>B7369*Solar!$B$2</f>
        <v>0</v>
      </c>
    </row>
    <row r="7370" spans="1:3" x14ac:dyDescent="0.35">
      <c r="A7370">
        <v>0</v>
      </c>
      <c r="B7370">
        <f t="shared" si="115"/>
        <v>0</v>
      </c>
      <c r="C7370">
        <f>B7370*Solar!$B$2</f>
        <v>0</v>
      </c>
    </row>
    <row r="7371" spans="1:3" x14ac:dyDescent="0.35">
      <c r="A7371">
        <v>0</v>
      </c>
      <c r="B7371">
        <f t="shared" si="115"/>
        <v>0</v>
      </c>
      <c r="C7371">
        <f>B7371*Solar!$B$2</f>
        <v>0</v>
      </c>
    </row>
    <row r="7372" spans="1:3" x14ac:dyDescent="0.35">
      <c r="A7372">
        <v>0</v>
      </c>
      <c r="B7372">
        <f t="shared" si="115"/>
        <v>0</v>
      </c>
      <c r="C7372">
        <f>B7372*Solar!$B$2</f>
        <v>0</v>
      </c>
    </row>
    <row r="7373" spans="1:3" x14ac:dyDescent="0.35">
      <c r="A7373">
        <v>0</v>
      </c>
      <c r="B7373">
        <f t="shared" si="115"/>
        <v>0</v>
      </c>
      <c r="C7373">
        <f>B7373*Solar!$B$2</f>
        <v>0</v>
      </c>
    </row>
    <row r="7374" spans="1:3" x14ac:dyDescent="0.35">
      <c r="A7374">
        <v>0</v>
      </c>
      <c r="B7374">
        <f t="shared" si="115"/>
        <v>0</v>
      </c>
      <c r="C7374">
        <f>B7374*Solar!$B$2</f>
        <v>0</v>
      </c>
    </row>
    <row r="7375" spans="1:3" x14ac:dyDescent="0.35">
      <c r="A7375">
        <v>0</v>
      </c>
      <c r="B7375">
        <f t="shared" si="115"/>
        <v>0</v>
      </c>
      <c r="C7375">
        <f>B7375*Solar!$B$2</f>
        <v>0</v>
      </c>
    </row>
    <row r="7376" spans="1:3" x14ac:dyDescent="0.35">
      <c r="A7376">
        <v>1.0169999999999999</v>
      </c>
      <c r="B7376">
        <f t="shared" si="115"/>
        <v>10.169999999999998</v>
      </c>
      <c r="C7376">
        <f>B7376*Solar!$B$2</f>
        <v>2.0238299999999998</v>
      </c>
    </row>
    <row r="7377" spans="1:3" x14ac:dyDescent="0.35">
      <c r="A7377">
        <v>33.984999999999999</v>
      </c>
      <c r="B7377">
        <f t="shared" si="115"/>
        <v>339.85</v>
      </c>
      <c r="C7377">
        <f>B7377*Solar!$B$2</f>
        <v>67.630150000000015</v>
      </c>
    </row>
    <row r="7378" spans="1:3" x14ac:dyDescent="0.35">
      <c r="A7378">
        <v>91.518000000000001</v>
      </c>
      <c r="B7378">
        <f t="shared" si="115"/>
        <v>915.18000000000006</v>
      </c>
      <c r="C7378">
        <f>B7378*Solar!$B$2</f>
        <v>182.12082000000001</v>
      </c>
    </row>
    <row r="7379" spans="1:3" x14ac:dyDescent="0.35">
      <c r="A7379">
        <v>149.31399999999999</v>
      </c>
      <c r="B7379">
        <f t="shared" si="115"/>
        <v>1493.1399999999999</v>
      </c>
      <c r="C7379">
        <f>B7379*Solar!$B$2</f>
        <v>297.13486</v>
      </c>
    </row>
    <row r="7380" spans="1:3" x14ac:dyDescent="0.35">
      <c r="A7380">
        <v>186.04300000000001</v>
      </c>
      <c r="B7380">
        <f t="shared" si="115"/>
        <v>1860.43</v>
      </c>
      <c r="C7380">
        <f>B7380*Solar!$B$2</f>
        <v>370.22557</v>
      </c>
    </row>
    <row r="7381" spans="1:3" x14ac:dyDescent="0.35">
      <c r="A7381">
        <v>199.15</v>
      </c>
      <c r="B7381">
        <f t="shared" si="115"/>
        <v>1991.5</v>
      </c>
      <c r="C7381">
        <f>B7381*Solar!$B$2</f>
        <v>396.30850000000004</v>
      </c>
    </row>
    <row r="7382" spans="1:3" x14ac:dyDescent="0.35">
      <c r="A7382">
        <v>186.71199999999999</v>
      </c>
      <c r="B7382">
        <f t="shared" si="115"/>
        <v>1867.12</v>
      </c>
      <c r="C7382">
        <f>B7382*Solar!$B$2</f>
        <v>371.55687999999998</v>
      </c>
    </row>
    <row r="7383" spans="1:3" x14ac:dyDescent="0.35">
      <c r="A7383">
        <v>133.21100000000001</v>
      </c>
      <c r="B7383">
        <f t="shared" si="115"/>
        <v>1332.1100000000001</v>
      </c>
      <c r="C7383">
        <f>B7383*Solar!$B$2</f>
        <v>265.08989000000003</v>
      </c>
    </row>
    <row r="7384" spans="1:3" x14ac:dyDescent="0.35">
      <c r="A7384">
        <v>70.213999999999999</v>
      </c>
      <c r="B7384">
        <f t="shared" si="115"/>
        <v>702.14</v>
      </c>
      <c r="C7384">
        <f>B7384*Solar!$B$2</f>
        <v>139.72586000000001</v>
      </c>
    </row>
    <row r="7385" spans="1:3" x14ac:dyDescent="0.35">
      <c r="A7385">
        <v>17.661999999999999</v>
      </c>
      <c r="B7385">
        <f t="shared" si="115"/>
        <v>176.62</v>
      </c>
      <c r="C7385">
        <f>B7385*Solar!$B$2</f>
        <v>35.147380000000005</v>
      </c>
    </row>
    <row r="7386" spans="1:3" x14ac:dyDescent="0.35">
      <c r="A7386">
        <v>0.13800000000000001</v>
      </c>
      <c r="B7386">
        <f t="shared" si="115"/>
        <v>1.3800000000000001</v>
      </c>
      <c r="C7386">
        <f>B7386*Solar!$B$2</f>
        <v>0.27462000000000003</v>
      </c>
    </row>
    <row r="7387" spans="1:3" x14ac:dyDescent="0.35">
      <c r="A7387">
        <v>0</v>
      </c>
      <c r="B7387">
        <f t="shared" si="115"/>
        <v>0</v>
      </c>
      <c r="C7387">
        <f>B7387*Solar!$B$2</f>
        <v>0</v>
      </c>
    </row>
    <row r="7388" spans="1:3" x14ac:dyDescent="0.35">
      <c r="A7388">
        <v>5.0000000000000001E-3</v>
      </c>
      <c r="B7388">
        <f t="shared" si="115"/>
        <v>0.05</v>
      </c>
      <c r="C7388">
        <f>B7388*Solar!$B$2</f>
        <v>9.9500000000000005E-3</v>
      </c>
    </row>
    <row r="7389" spans="1:3" x14ac:dyDescent="0.35">
      <c r="A7389">
        <v>4.0000000000000001E-3</v>
      </c>
      <c r="B7389">
        <f t="shared" si="115"/>
        <v>0.04</v>
      </c>
      <c r="C7389">
        <f>B7389*Solar!$B$2</f>
        <v>7.9600000000000001E-3</v>
      </c>
    </row>
    <row r="7390" spans="1:3" x14ac:dyDescent="0.35">
      <c r="A7390">
        <v>2E-3</v>
      </c>
      <c r="B7390">
        <f t="shared" si="115"/>
        <v>0.02</v>
      </c>
      <c r="C7390">
        <f>B7390*Solar!$B$2</f>
        <v>3.98E-3</v>
      </c>
    </row>
    <row r="7391" spans="1:3" x14ac:dyDescent="0.35">
      <c r="A7391">
        <v>0</v>
      </c>
      <c r="B7391">
        <f t="shared" si="115"/>
        <v>0</v>
      </c>
      <c r="C7391">
        <f>B7391*Solar!$B$2</f>
        <v>0</v>
      </c>
    </row>
    <row r="7392" spans="1:3" x14ac:dyDescent="0.35">
      <c r="A7392">
        <v>0</v>
      </c>
      <c r="B7392">
        <f t="shared" si="115"/>
        <v>0</v>
      </c>
      <c r="C7392">
        <f>B7392*Solar!$B$2</f>
        <v>0</v>
      </c>
    </row>
    <row r="7393" spans="1:3" x14ac:dyDescent="0.35">
      <c r="A7393">
        <v>0</v>
      </c>
      <c r="B7393">
        <f t="shared" si="115"/>
        <v>0</v>
      </c>
      <c r="C7393">
        <f>B7393*Solar!$B$2</f>
        <v>0</v>
      </c>
    </row>
    <row r="7394" spans="1:3" x14ac:dyDescent="0.35">
      <c r="A7394">
        <v>0</v>
      </c>
      <c r="B7394">
        <f t="shared" si="115"/>
        <v>0</v>
      </c>
      <c r="C7394">
        <f>B7394*Solar!$B$2</f>
        <v>0</v>
      </c>
    </row>
    <row r="7395" spans="1:3" x14ac:dyDescent="0.35">
      <c r="A7395">
        <v>0</v>
      </c>
      <c r="B7395">
        <f t="shared" si="115"/>
        <v>0</v>
      </c>
      <c r="C7395">
        <f>B7395*Solar!$B$2</f>
        <v>0</v>
      </c>
    </row>
    <row r="7396" spans="1:3" x14ac:dyDescent="0.35">
      <c r="A7396">
        <v>0</v>
      </c>
      <c r="B7396">
        <f t="shared" si="115"/>
        <v>0</v>
      </c>
      <c r="C7396">
        <f>B7396*Solar!$B$2</f>
        <v>0</v>
      </c>
    </row>
    <row r="7397" spans="1:3" x14ac:dyDescent="0.35">
      <c r="A7397">
        <v>0</v>
      </c>
      <c r="B7397">
        <f t="shared" si="115"/>
        <v>0</v>
      </c>
      <c r="C7397">
        <f>B7397*Solar!$B$2</f>
        <v>0</v>
      </c>
    </row>
    <row r="7398" spans="1:3" x14ac:dyDescent="0.35">
      <c r="A7398">
        <v>0</v>
      </c>
      <c r="B7398">
        <f t="shared" si="115"/>
        <v>0</v>
      </c>
      <c r="C7398">
        <f>B7398*Solar!$B$2</f>
        <v>0</v>
      </c>
    </row>
    <row r="7399" spans="1:3" x14ac:dyDescent="0.35">
      <c r="A7399">
        <v>0</v>
      </c>
      <c r="B7399">
        <f t="shared" si="115"/>
        <v>0</v>
      </c>
      <c r="C7399">
        <f>B7399*Solar!$B$2</f>
        <v>0</v>
      </c>
    </row>
    <row r="7400" spans="1:3" x14ac:dyDescent="0.35">
      <c r="A7400">
        <v>1.2230000000000001</v>
      </c>
      <c r="B7400">
        <f t="shared" si="115"/>
        <v>12.23</v>
      </c>
      <c r="C7400">
        <f>B7400*Solar!$B$2</f>
        <v>2.43377</v>
      </c>
    </row>
    <row r="7401" spans="1:3" x14ac:dyDescent="0.35">
      <c r="A7401">
        <v>29.803000000000001</v>
      </c>
      <c r="B7401">
        <f t="shared" si="115"/>
        <v>298.03000000000003</v>
      </c>
      <c r="C7401">
        <f>B7401*Solar!$B$2</f>
        <v>59.307970000000012</v>
      </c>
    </row>
    <row r="7402" spans="1:3" x14ac:dyDescent="0.35">
      <c r="A7402">
        <v>88.052000000000007</v>
      </c>
      <c r="B7402">
        <f t="shared" si="115"/>
        <v>880.5200000000001</v>
      </c>
      <c r="C7402">
        <f>B7402*Solar!$B$2</f>
        <v>175.22348000000002</v>
      </c>
    </row>
    <row r="7403" spans="1:3" x14ac:dyDescent="0.35">
      <c r="A7403">
        <v>139.41200000000001</v>
      </c>
      <c r="B7403">
        <f t="shared" si="115"/>
        <v>1394.1200000000001</v>
      </c>
      <c r="C7403">
        <f>B7403*Solar!$B$2</f>
        <v>277.42988000000003</v>
      </c>
    </row>
    <row r="7404" spans="1:3" x14ac:dyDescent="0.35">
      <c r="A7404">
        <v>176.57599999999999</v>
      </c>
      <c r="B7404">
        <f t="shared" si="115"/>
        <v>1765.76</v>
      </c>
      <c r="C7404">
        <f>B7404*Solar!$B$2</f>
        <v>351.38624000000004</v>
      </c>
    </row>
    <row r="7405" spans="1:3" x14ac:dyDescent="0.35">
      <c r="A7405">
        <v>183.43299999999999</v>
      </c>
      <c r="B7405">
        <f t="shared" si="115"/>
        <v>1834.33</v>
      </c>
      <c r="C7405">
        <f>B7405*Solar!$B$2</f>
        <v>365.03167000000002</v>
      </c>
    </row>
    <row r="7406" spans="1:3" x14ac:dyDescent="0.35">
      <c r="A7406">
        <v>153.636</v>
      </c>
      <c r="B7406">
        <f t="shared" si="115"/>
        <v>1536.36</v>
      </c>
      <c r="C7406">
        <f>B7406*Solar!$B$2</f>
        <v>305.73563999999999</v>
      </c>
    </row>
    <row r="7407" spans="1:3" x14ac:dyDescent="0.35">
      <c r="A7407">
        <v>110.66500000000001</v>
      </c>
      <c r="B7407">
        <f t="shared" si="115"/>
        <v>1106.6500000000001</v>
      </c>
      <c r="C7407">
        <f>B7407*Solar!$B$2</f>
        <v>220.22335000000004</v>
      </c>
    </row>
    <row r="7408" spans="1:3" x14ac:dyDescent="0.35">
      <c r="A7408">
        <v>71.644999999999996</v>
      </c>
      <c r="B7408">
        <f t="shared" si="115"/>
        <v>716.44999999999993</v>
      </c>
      <c r="C7408">
        <f>B7408*Solar!$B$2</f>
        <v>142.57354999999998</v>
      </c>
    </row>
    <row r="7409" spans="1:3" x14ac:dyDescent="0.35">
      <c r="A7409">
        <v>19.359000000000002</v>
      </c>
      <c r="B7409">
        <f t="shared" si="115"/>
        <v>193.59000000000003</v>
      </c>
      <c r="C7409">
        <f>B7409*Solar!$B$2</f>
        <v>38.52441000000001</v>
      </c>
    </row>
    <row r="7410" spans="1:3" x14ac:dyDescent="0.35">
      <c r="A7410">
        <v>0.15</v>
      </c>
      <c r="B7410">
        <f t="shared" si="115"/>
        <v>1.5</v>
      </c>
      <c r="C7410">
        <f>B7410*Solar!$B$2</f>
        <v>0.29849999999999999</v>
      </c>
    </row>
    <row r="7411" spans="1:3" x14ac:dyDescent="0.35">
      <c r="A7411">
        <v>0</v>
      </c>
      <c r="B7411">
        <f t="shared" si="115"/>
        <v>0</v>
      </c>
      <c r="C7411">
        <f>B7411*Solar!$B$2</f>
        <v>0</v>
      </c>
    </row>
    <row r="7412" spans="1:3" x14ac:dyDescent="0.35">
      <c r="A7412">
        <v>0</v>
      </c>
      <c r="B7412">
        <f t="shared" si="115"/>
        <v>0</v>
      </c>
      <c r="C7412">
        <f>B7412*Solar!$B$2</f>
        <v>0</v>
      </c>
    </row>
    <row r="7413" spans="1:3" x14ac:dyDescent="0.35">
      <c r="A7413">
        <v>0</v>
      </c>
      <c r="B7413">
        <f t="shared" si="115"/>
        <v>0</v>
      </c>
      <c r="C7413">
        <f>B7413*Solar!$B$2</f>
        <v>0</v>
      </c>
    </row>
    <row r="7414" spans="1:3" x14ac:dyDescent="0.35">
      <c r="A7414">
        <v>0</v>
      </c>
      <c r="B7414">
        <f t="shared" si="115"/>
        <v>0</v>
      </c>
      <c r="C7414">
        <f>B7414*Solar!$B$2</f>
        <v>0</v>
      </c>
    </row>
    <row r="7415" spans="1:3" x14ac:dyDescent="0.35">
      <c r="A7415">
        <v>0</v>
      </c>
      <c r="B7415">
        <f t="shared" si="115"/>
        <v>0</v>
      </c>
      <c r="C7415">
        <f>B7415*Solar!$B$2</f>
        <v>0</v>
      </c>
    </row>
    <row r="7416" spans="1:3" x14ac:dyDescent="0.35">
      <c r="A7416">
        <v>0</v>
      </c>
      <c r="B7416">
        <f t="shared" si="115"/>
        <v>0</v>
      </c>
      <c r="C7416">
        <f>B7416*Solar!$B$2</f>
        <v>0</v>
      </c>
    </row>
    <row r="7417" spans="1:3" x14ac:dyDescent="0.35">
      <c r="A7417">
        <v>0</v>
      </c>
      <c r="B7417">
        <f t="shared" si="115"/>
        <v>0</v>
      </c>
      <c r="C7417">
        <f>B7417*Solar!$B$2</f>
        <v>0</v>
      </c>
    </row>
    <row r="7418" spans="1:3" x14ac:dyDescent="0.35">
      <c r="A7418">
        <v>0</v>
      </c>
      <c r="B7418">
        <f t="shared" si="115"/>
        <v>0</v>
      </c>
      <c r="C7418">
        <f>B7418*Solar!$B$2</f>
        <v>0</v>
      </c>
    </row>
    <row r="7419" spans="1:3" x14ac:dyDescent="0.35">
      <c r="A7419">
        <v>0</v>
      </c>
      <c r="B7419">
        <f t="shared" si="115"/>
        <v>0</v>
      </c>
      <c r="C7419">
        <f>B7419*Solar!$B$2</f>
        <v>0</v>
      </c>
    </row>
    <row r="7420" spans="1:3" x14ac:dyDescent="0.35">
      <c r="A7420">
        <v>0</v>
      </c>
      <c r="B7420">
        <f t="shared" si="115"/>
        <v>0</v>
      </c>
      <c r="C7420">
        <f>B7420*Solar!$B$2</f>
        <v>0</v>
      </c>
    </row>
    <row r="7421" spans="1:3" x14ac:dyDescent="0.35">
      <c r="A7421">
        <v>0</v>
      </c>
      <c r="B7421">
        <f t="shared" si="115"/>
        <v>0</v>
      </c>
      <c r="C7421">
        <f>B7421*Solar!$B$2</f>
        <v>0</v>
      </c>
    </row>
    <row r="7422" spans="1:3" x14ac:dyDescent="0.35">
      <c r="A7422">
        <v>0</v>
      </c>
      <c r="B7422">
        <f t="shared" si="115"/>
        <v>0</v>
      </c>
      <c r="C7422">
        <f>B7422*Solar!$B$2</f>
        <v>0</v>
      </c>
    </row>
    <row r="7423" spans="1:3" x14ac:dyDescent="0.35">
      <c r="A7423">
        <v>0</v>
      </c>
      <c r="B7423">
        <f t="shared" si="115"/>
        <v>0</v>
      </c>
      <c r="C7423">
        <f>B7423*Solar!$B$2</f>
        <v>0</v>
      </c>
    </row>
    <row r="7424" spans="1:3" x14ac:dyDescent="0.35">
      <c r="A7424">
        <v>1.1439999999999999</v>
      </c>
      <c r="B7424">
        <f t="shared" si="115"/>
        <v>11.44</v>
      </c>
      <c r="C7424">
        <f>B7424*Solar!$B$2</f>
        <v>2.2765599999999999</v>
      </c>
    </row>
    <row r="7425" spans="1:3" x14ac:dyDescent="0.35">
      <c r="A7425">
        <v>27.689</v>
      </c>
      <c r="B7425">
        <f t="shared" si="115"/>
        <v>276.89</v>
      </c>
      <c r="C7425">
        <f>B7425*Solar!$B$2</f>
        <v>55.101109999999998</v>
      </c>
    </row>
    <row r="7426" spans="1:3" x14ac:dyDescent="0.35">
      <c r="A7426">
        <v>79.468000000000004</v>
      </c>
      <c r="B7426">
        <f t="shared" si="115"/>
        <v>794.68000000000006</v>
      </c>
      <c r="C7426">
        <f>B7426*Solar!$B$2</f>
        <v>158.14132000000001</v>
      </c>
    </row>
    <row r="7427" spans="1:3" x14ac:dyDescent="0.35">
      <c r="A7427">
        <v>131.33000000000001</v>
      </c>
      <c r="B7427">
        <f t="shared" ref="B7427:B7490" si="116">A7427*10</f>
        <v>1313.3000000000002</v>
      </c>
      <c r="C7427">
        <f>B7427*Solar!$B$2</f>
        <v>261.34670000000006</v>
      </c>
    </row>
    <row r="7428" spans="1:3" x14ac:dyDescent="0.35">
      <c r="A7428">
        <v>176.744</v>
      </c>
      <c r="B7428">
        <f t="shared" si="116"/>
        <v>1767.44</v>
      </c>
      <c r="C7428">
        <f>B7428*Solar!$B$2</f>
        <v>351.72056000000003</v>
      </c>
    </row>
    <row r="7429" spans="1:3" x14ac:dyDescent="0.35">
      <c r="A7429">
        <v>197.952</v>
      </c>
      <c r="B7429">
        <f t="shared" si="116"/>
        <v>1979.52</v>
      </c>
      <c r="C7429">
        <f>B7429*Solar!$B$2</f>
        <v>393.92448000000002</v>
      </c>
    </row>
    <row r="7430" spans="1:3" x14ac:dyDescent="0.35">
      <c r="A7430">
        <v>172.423</v>
      </c>
      <c r="B7430">
        <f t="shared" si="116"/>
        <v>1724.23</v>
      </c>
      <c r="C7430">
        <f>B7430*Solar!$B$2</f>
        <v>343.12177000000003</v>
      </c>
    </row>
    <row r="7431" spans="1:3" x14ac:dyDescent="0.35">
      <c r="A7431">
        <v>121.697</v>
      </c>
      <c r="B7431">
        <f t="shared" si="116"/>
        <v>1216.97</v>
      </c>
      <c r="C7431">
        <f>B7431*Solar!$B$2</f>
        <v>242.17703000000003</v>
      </c>
    </row>
    <row r="7432" spans="1:3" x14ac:dyDescent="0.35">
      <c r="A7432">
        <v>70.78</v>
      </c>
      <c r="B7432">
        <f t="shared" si="116"/>
        <v>707.8</v>
      </c>
      <c r="C7432">
        <f>B7432*Solar!$B$2</f>
        <v>140.85220000000001</v>
      </c>
    </row>
    <row r="7433" spans="1:3" x14ac:dyDescent="0.35">
      <c r="A7433">
        <v>14.324</v>
      </c>
      <c r="B7433">
        <f t="shared" si="116"/>
        <v>143.24</v>
      </c>
      <c r="C7433">
        <f>B7433*Solar!$B$2</f>
        <v>28.504760000000005</v>
      </c>
    </row>
    <row r="7434" spans="1:3" x14ac:dyDescent="0.35">
      <c r="A7434">
        <v>0.105</v>
      </c>
      <c r="B7434">
        <f t="shared" si="116"/>
        <v>1.05</v>
      </c>
      <c r="C7434">
        <f>B7434*Solar!$B$2</f>
        <v>0.20895000000000002</v>
      </c>
    </row>
    <row r="7435" spans="1:3" x14ac:dyDescent="0.35">
      <c r="A7435">
        <v>0</v>
      </c>
      <c r="B7435">
        <f t="shared" si="116"/>
        <v>0</v>
      </c>
      <c r="C7435">
        <f>B7435*Solar!$B$2</f>
        <v>0</v>
      </c>
    </row>
    <row r="7436" spans="1:3" x14ac:dyDescent="0.35">
      <c r="A7436">
        <v>0</v>
      </c>
      <c r="B7436">
        <f t="shared" si="116"/>
        <v>0</v>
      </c>
      <c r="C7436">
        <f>B7436*Solar!$B$2</f>
        <v>0</v>
      </c>
    </row>
    <row r="7437" spans="1:3" x14ac:dyDescent="0.35">
      <c r="A7437">
        <v>0</v>
      </c>
      <c r="B7437">
        <f t="shared" si="116"/>
        <v>0</v>
      </c>
      <c r="C7437">
        <f>B7437*Solar!$B$2</f>
        <v>0</v>
      </c>
    </row>
    <row r="7438" spans="1:3" x14ac:dyDescent="0.35">
      <c r="A7438">
        <v>0</v>
      </c>
      <c r="B7438">
        <f t="shared" si="116"/>
        <v>0</v>
      </c>
      <c r="C7438">
        <f>B7438*Solar!$B$2</f>
        <v>0</v>
      </c>
    </row>
    <row r="7439" spans="1:3" x14ac:dyDescent="0.35">
      <c r="A7439">
        <v>0</v>
      </c>
      <c r="B7439">
        <f t="shared" si="116"/>
        <v>0</v>
      </c>
      <c r="C7439">
        <f>B7439*Solar!$B$2</f>
        <v>0</v>
      </c>
    </row>
    <row r="7440" spans="1:3" x14ac:dyDescent="0.35">
      <c r="A7440">
        <v>0</v>
      </c>
      <c r="B7440">
        <f t="shared" si="116"/>
        <v>0</v>
      </c>
      <c r="C7440">
        <f>B7440*Solar!$B$2</f>
        <v>0</v>
      </c>
    </row>
    <row r="7441" spans="1:3" x14ac:dyDescent="0.35">
      <c r="A7441">
        <v>0</v>
      </c>
      <c r="B7441">
        <f t="shared" si="116"/>
        <v>0</v>
      </c>
      <c r="C7441">
        <f>B7441*Solar!$B$2</f>
        <v>0</v>
      </c>
    </row>
    <row r="7442" spans="1:3" x14ac:dyDescent="0.35">
      <c r="A7442">
        <v>0</v>
      </c>
      <c r="B7442">
        <f t="shared" si="116"/>
        <v>0</v>
      </c>
      <c r="C7442">
        <f>B7442*Solar!$B$2</f>
        <v>0</v>
      </c>
    </row>
    <row r="7443" spans="1:3" x14ac:dyDescent="0.35">
      <c r="A7443">
        <v>0</v>
      </c>
      <c r="B7443">
        <f t="shared" si="116"/>
        <v>0</v>
      </c>
      <c r="C7443">
        <f>B7443*Solar!$B$2</f>
        <v>0</v>
      </c>
    </row>
    <row r="7444" spans="1:3" x14ac:dyDescent="0.35">
      <c r="A7444">
        <v>0</v>
      </c>
      <c r="B7444">
        <f t="shared" si="116"/>
        <v>0</v>
      </c>
      <c r="C7444">
        <f>B7444*Solar!$B$2</f>
        <v>0</v>
      </c>
    </row>
    <row r="7445" spans="1:3" x14ac:dyDescent="0.35">
      <c r="A7445">
        <v>0</v>
      </c>
      <c r="B7445">
        <f t="shared" si="116"/>
        <v>0</v>
      </c>
      <c r="C7445">
        <f>B7445*Solar!$B$2</f>
        <v>0</v>
      </c>
    </row>
    <row r="7446" spans="1:3" x14ac:dyDescent="0.35">
      <c r="A7446">
        <v>0</v>
      </c>
      <c r="B7446">
        <f t="shared" si="116"/>
        <v>0</v>
      </c>
      <c r="C7446">
        <f>B7446*Solar!$B$2</f>
        <v>0</v>
      </c>
    </row>
    <row r="7447" spans="1:3" x14ac:dyDescent="0.35">
      <c r="A7447">
        <v>0</v>
      </c>
      <c r="B7447">
        <f t="shared" si="116"/>
        <v>0</v>
      </c>
      <c r="C7447">
        <f>B7447*Solar!$B$2</f>
        <v>0</v>
      </c>
    </row>
    <row r="7448" spans="1:3" x14ac:dyDescent="0.35">
      <c r="A7448">
        <v>0.77600000000000002</v>
      </c>
      <c r="B7448">
        <f t="shared" si="116"/>
        <v>7.76</v>
      </c>
      <c r="C7448">
        <f>B7448*Solar!$B$2</f>
        <v>1.5442400000000001</v>
      </c>
    </row>
    <row r="7449" spans="1:3" x14ac:dyDescent="0.35">
      <c r="A7449">
        <v>23.885000000000002</v>
      </c>
      <c r="B7449">
        <f t="shared" si="116"/>
        <v>238.85000000000002</v>
      </c>
      <c r="C7449">
        <f>B7449*Solar!$B$2</f>
        <v>47.531150000000004</v>
      </c>
    </row>
    <row r="7450" spans="1:3" x14ac:dyDescent="0.35">
      <c r="A7450">
        <v>68.397000000000006</v>
      </c>
      <c r="B7450">
        <f t="shared" si="116"/>
        <v>683.97</v>
      </c>
      <c r="C7450">
        <f>B7450*Solar!$B$2</f>
        <v>136.11003000000002</v>
      </c>
    </row>
    <row r="7451" spans="1:3" x14ac:dyDescent="0.35">
      <c r="A7451">
        <v>109.255</v>
      </c>
      <c r="B7451">
        <f t="shared" si="116"/>
        <v>1092.55</v>
      </c>
      <c r="C7451">
        <f>B7451*Solar!$B$2</f>
        <v>217.41745</v>
      </c>
    </row>
    <row r="7452" spans="1:3" x14ac:dyDescent="0.35">
      <c r="A7452">
        <v>149.292</v>
      </c>
      <c r="B7452">
        <f t="shared" si="116"/>
        <v>1492.92</v>
      </c>
      <c r="C7452">
        <f>B7452*Solar!$B$2</f>
        <v>297.09108000000003</v>
      </c>
    </row>
    <row r="7453" spans="1:3" x14ac:dyDescent="0.35">
      <c r="A7453">
        <v>149.011</v>
      </c>
      <c r="B7453">
        <f t="shared" si="116"/>
        <v>1490.11</v>
      </c>
      <c r="C7453">
        <f>B7453*Solar!$B$2</f>
        <v>296.53188999999998</v>
      </c>
    </row>
    <row r="7454" spans="1:3" x14ac:dyDescent="0.35">
      <c r="A7454">
        <v>134.38399999999999</v>
      </c>
      <c r="B7454">
        <f t="shared" si="116"/>
        <v>1343.84</v>
      </c>
      <c r="C7454">
        <f>B7454*Solar!$B$2</f>
        <v>267.42415999999997</v>
      </c>
    </row>
    <row r="7455" spans="1:3" x14ac:dyDescent="0.35">
      <c r="A7455">
        <v>95.927999999999997</v>
      </c>
      <c r="B7455">
        <f t="shared" si="116"/>
        <v>959.28</v>
      </c>
      <c r="C7455">
        <f>B7455*Solar!$B$2</f>
        <v>190.89672000000002</v>
      </c>
    </row>
    <row r="7456" spans="1:3" x14ac:dyDescent="0.35">
      <c r="A7456">
        <v>55.539000000000001</v>
      </c>
      <c r="B7456">
        <f t="shared" si="116"/>
        <v>555.39</v>
      </c>
      <c r="C7456">
        <f>B7456*Solar!$B$2</f>
        <v>110.52261</v>
      </c>
    </row>
    <row r="7457" spans="1:3" x14ac:dyDescent="0.35">
      <c r="A7457">
        <v>11.612</v>
      </c>
      <c r="B7457">
        <f t="shared" si="116"/>
        <v>116.12</v>
      </c>
      <c r="C7457">
        <f>B7457*Solar!$B$2</f>
        <v>23.107880000000002</v>
      </c>
    </row>
    <row r="7458" spans="1:3" x14ac:dyDescent="0.35">
      <c r="A7458">
        <v>0.10100000000000001</v>
      </c>
      <c r="B7458">
        <f t="shared" si="116"/>
        <v>1.01</v>
      </c>
      <c r="C7458">
        <f>B7458*Solar!$B$2</f>
        <v>0.20099</v>
      </c>
    </row>
    <row r="7459" spans="1:3" x14ac:dyDescent="0.35">
      <c r="A7459">
        <v>8.9999999999999993E-3</v>
      </c>
      <c r="B7459">
        <f t="shared" si="116"/>
        <v>0.09</v>
      </c>
      <c r="C7459">
        <f>B7459*Solar!$B$2</f>
        <v>1.7909999999999999E-2</v>
      </c>
    </row>
    <row r="7460" spans="1:3" x14ac:dyDescent="0.35">
      <c r="A7460">
        <v>2E-3</v>
      </c>
      <c r="B7460">
        <f t="shared" si="116"/>
        <v>0.02</v>
      </c>
      <c r="C7460">
        <f>B7460*Solar!$B$2</f>
        <v>3.98E-3</v>
      </c>
    </row>
    <row r="7461" spans="1:3" x14ac:dyDescent="0.35">
      <c r="A7461">
        <v>1.0999999999999999E-2</v>
      </c>
      <c r="B7461">
        <f t="shared" si="116"/>
        <v>0.10999999999999999</v>
      </c>
      <c r="C7461">
        <f>B7461*Solar!$B$2</f>
        <v>2.189E-2</v>
      </c>
    </row>
    <row r="7462" spans="1:3" x14ac:dyDescent="0.35">
      <c r="A7462">
        <v>1.2E-2</v>
      </c>
      <c r="B7462">
        <f t="shared" si="116"/>
        <v>0.12</v>
      </c>
      <c r="C7462">
        <f>B7462*Solar!$B$2</f>
        <v>2.3880000000000002E-2</v>
      </c>
    </row>
    <row r="7463" spans="1:3" x14ac:dyDescent="0.35">
      <c r="A7463">
        <v>1.2E-2</v>
      </c>
      <c r="B7463">
        <f t="shared" si="116"/>
        <v>0.12</v>
      </c>
      <c r="C7463">
        <f>B7463*Solar!$B$2</f>
        <v>2.3880000000000002E-2</v>
      </c>
    </row>
    <row r="7464" spans="1:3" x14ac:dyDescent="0.35">
      <c r="A7464">
        <v>8.9999999999999993E-3</v>
      </c>
      <c r="B7464">
        <f t="shared" si="116"/>
        <v>0.09</v>
      </c>
      <c r="C7464">
        <f>B7464*Solar!$B$2</f>
        <v>1.7909999999999999E-2</v>
      </c>
    </row>
    <row r="7465" spans="1:3" x14ac:dyDescent="0.35">
      <c r="A7465">
        <v>1.0999999999999999E-2</v>
      </c>
      <c r="B7465">
        <f t="shared" si="116"/>
        <v>0.10999999999999999</v>
      </c>
      <c r="C7465">
        <f>B7465*Solar!$B$2</f>
        <v>2.189E-2</v>
      </c>
    </row>
    <row r="7466" spans="1:3" x14ac:dyDescent="0.35">
      <c r="A7466">
        <v>5.0000000000000001E-3</v>
      </c>
      <c r="B7466">
        <f t="shared" si="116"/>
        <v>0.05</v>
      </c>
      <c r="C7466">
        <f>B7466*Solar!$B$2</f>
        <v>9.9500000000000005E-3</v>
      </c>
    </row>
    <row r="7467" spans="1:3" x14ac:dyDescent="0.35">
      <c r="A7467">
        <v>7.0000000000000001E-3</v>
      </c>
      <c r="B7467">
        <f t="shared" si="116"/>
        <v>7.0000000000000007E-2</v>
      </c>
      <c r="C7467">
        <f>B7467*Solar!$B$2</f>
        <v>1.3930000000000001E-2</v>
      </c>
    </row>
    <row r="7468" spans="1:3" x14ac:dyDescent="0.35">
      <c r="A7468">
        <v>1.2E-2</v>
      </c>
      <c r="B7468">
        <f t="shared" si="116"/>
        <v>0.12</v>
      </c>
      <c r="C7468">
        <f>B7468*Solar!$B$2</f>
        <v>2.3880000000000002E-2</v>
      </c>
    </row>
    <row r="7469" spans="1:3" x14ac:dyDescent="0.35">
      <c r="A7469">
        <v>5.0000000000000001E-3</v>
      </c>
      <c r="B7469">
        <f t="shared" si="116"/>
        <v>0.05</v>
      </c>
      <c r="C7469">
        <f>B7469*Solar!$B$2</f>
        <v>9.9500000000000005E-3</v>
      </c>
    </row>
    <row r="7470" spans="1:3" x14ac:dyDescent="0.35">
      <c r="A7470">
        <v>4.0000000000000001E-3</v>
      </c>
      <c r="B7470">
        <f t="shared" si="116"/>
        <v>0.04</v>
      </c>
      <c r="C7470">
        <f>B7470*Solar!$B$2</f>
        <v>7.9600000000000001E-3</v>
      </c>
    </row>
    <row r="7471" spans="1:3" x14ac:dyDescent="0.35">
      <c r="A7471">
        <v>1.2E-2</v>
      </c>
      <c r="B7471">
        <f t="shared" si="116"/>
        <v>0.12</v>
      </c>
      <c r="C7471">
        <f>B7471*Solar!$B$2</f>
        <v>2.3880000000000002E-2</v>
      </c>
    </row>
    <row r="7472" spans="1:3" x14ac:dyDescent="0.35">
      <c r="A7472">
        <v>0.80700000000000005</v>
      </c>
      <c r="B7472">
        <f t="shared" si="116"/>
        <v>8.07</v>
      </c>
      <c r="C7472">
        <f>B7472*Solar!$B$2</f>
        <v>1.6059300000000001</v>
      </c>
    </row>
    <row r="7473" spans="1:3" x14ac:dyDescent="0.35">
      <c r="A7473">
        <v>27.771999999999998</v>
      </c>
      <c r="B7473">
        <f t="shared" si="116"/>
        <v>277.71999999999997</v>
      </c>
      <c r="C7473">
        <f>B7473*Solar!$B$2</f>
        <v>55.266279999999995</v>
      </c>
    </row>
    <row r="7474" spans="1:3" x14ac:dyDescent="0.35">
      <c r="A7474">
        <v>81.293999999999997</v>
      </c>
      <c r="B7474">
        <f t="shared" si="116"/>
        <v>812.93999999999994</v>
      </c>
      <c r="C7474">
        <f>B7474*Solar!$B$2</f>
        <v>161.77506</v>
      </c>
    </row>
    <row r="7475" spans="1:3" x14ac:dyDescent="0.35">
      <c r="A7475">
        <v>127.621</v>
      </c>
      <c r="B7475">
        <f t="shared" si="116"/>
        <v>1276.21</v>
      </c>
      <c r="C7475">
        <f>B7475*Solar!$B$2</f>
        <v>253.96579000000003</v>
      </c>
    </row>
    <row r="7476" spans="1:3" x14ac:dyDescent="0.35">
      <c r="A7476">
        <v>155.21</v>
      </c>
      <c r="B7476">
        <f t="shared" si="116"/>
        <v>1552.1000000000001</v>
      </c>
      <c r="C7476">
        <f>B7476*Solar!$B$2</f>
        <v>308.86790000000002</v>
      </c>
    </row>
    <row r="7477" spans="1:3" x14ac:dyDescent="0.35">
      <c r="A7477">
        <v>164.08699999999999</v>
      </c>
      <c r="B7477">
        <f t="shared" si="116"/>
        <v>1640.87</v>
      </c>
      <c r="C7477">
        <f>B7477*Solar!$B$2</f>
        <v>326.53312999999997</v>
      </c>
    </row>
    <row r="7478" spans="1:3" x14ac:dyDescent="0.35">
      <c r="A7478">
        <v>146.154</v>
      </c>
      <c r="B7478">
        <f t="shared" si="116"/>
        <v>1461.54</v>
      </c>
      <c r="C7478">
        <f>B7478*Solar!$B$2</f>
        <v>290.84646000000004</v>
      </c>
    </row>
    <row r="7479" spans="1:3" x14ac:dyDescent="0.35">
      <c r="A7479">
        <v>103.32299999999999</v>
      </c>
      <c r="B7479">
        <f t="shared" si="116"/>
        <v>1033.23</v>
      </c>
      <c r="C7479">
        <f>B7479*Solar!$B$2</f>
        <v>205.61277000000001</v>
      </c>
    </row>
    <row r="7480" spans="1:3" x14ac:dyDescent="0.35">
      <c r="A7480">
        <v>54.451000000000001</v>
      </c>
      <c r="B7480">
        <f t="shared" si="116"/>
        <v>544.51</v>
      </c>
      <c r="C7480">
        <f>B7480*Solar!$B$2</f>
        <v>108.35749</v>
      </c>
    </row>
    <row r="7481" spans="1:3" x14ac:dyDescent="0.35">
      <c r="A7481">
        <v>12.343999999999999</v>
      </c>
      <c r="B7481">
        <f t="shared" si="116"/>
        <v>123.44</v>
      </c>
      <c r="C7481">
        <f>B7481*Solar!$B$2</f>
        <v>24.56456</v>
      </c>
    </row>
    <row r="7482" spans="1:3" x14ac:dyDescent="0.35">
      <c r="A7482">
        <v>0.09</v>
      </c>
      <c r="B7482">
        <f t="shared" si="116"/>
        <v>0.89999999999999991</v>
      </c>
      <c r="C7482">
        <f>B7482*Solar!$B$2</f>
        <v>0.17909999999999998</v>
      </c>
    </row>
    <row r="7483" spans="1:3" x14ac:dyDescent="0.35">
      <c r="A7483">
        <v>0</v>
      </c>
      <c r="B7483">
        <f t="shared" si="116"/>
        <v>0</v>
      </c>
      <c r="C7483">
        <f>B7483*Solar!$B$2</f>
        <v>0</v>
      </c>
    </row>
    <row r="7484" spans="1:3" x14ac:dyDescent="0.35">
      <c r="A7484">
        <v>2E-3</v>
      </c>
      <c r="B7484">
        <f t="shared" si="116"/>
        <v>0.02</v>
      </c>
      <c r="C7484">
        <f>B7484*Solar!$B$2</f>
        <v>3.98E-3</v>
      </c>
    </row>
    <row r="7485" spans="1:3" x14ac:dyDescent="0.35">
      <c r="A7485">
        <v>5.0000000000000001E-3</v>
      </c>
      <c r="B7485">
        <f t="shared" si="116"/>
        <v>0.05</v>
      </c>
      <c r="C7485">
        <f>B7485*Solar!$B$2</f>
        <v>9.9500000000000005E-3</v>
      </c>
    </row>
    <row r="7486" spans="1:3" x14ac:dyDescent="0.35">
      <c r="A7486">
        <v>0</v>
      </c>
      <c r="B7486">
        <f t="shared" si="116"/>
        <v>0</v>
      </c>
      <c r="C7486">
        <f>B7486*Solar!$B$2</f>
        <v>0</v>
      </c>
    </row>
    <row r="7487" spans="1:3" x14ac:dyDescent="0.35">
      <c r="A7487">
        <v>0</v>
      </c>
      <c r="B7487">
        <f t="shared" si="116"/>
        <v>0</v>
      </c>
      <c r="C7487">
        <f>B7487*Solar!$B$2</f>
        <v>0</v>
      </c>
    </row>
    <row r="7488" spans="1:3" x14ac:dyDescent="0.35">
      <c r="A7488">
        <v>0</v>
      </c>
      <c r="B7488">
        <f t="shared" si="116"/>
        <v>0</v>
      </c>
      <c r="C7488">
        <f>B7488*Solar!$B$2</f>
        <v>0</v>
      </c>
    </row>
    <row r="7489" spans="1:3" x14ac:dyDescent="0.35">
      <c r="A7489">
        <v>0</v>
      </c>
      <c r="B7489">
        <f t="shared" si="116"/>
        <v>0</v>
      </c>
      <c r="C7489">
        <f>B7489*Solar!$B$2</f>
        <v>0</v>
      </c>
    </row>
    <row r="7490" spans="1:3" x14ac:dyDescent="0.35">
      <c r="A7490">
        <v>0</v>
      </c>
      <c r="B7490">
        <f t="shared" si="116"/>
        <v>0</v>
      </c>
      <c r="C7490">
        <f>B7490*Solar!$B$2</f>
        <v>0</v>
      </c>
    </row>
    <row r="7491" spans="1:3" x14ac:dyDescent="0.35">
      <c r="A7491">
        <v>0</v>
      </c>
      <c r="B7491">
        <f t="shared" ref="B7491:B7554" si="117">A7491*10</f>
        <v>0</v>
      </c>
      <c r="C7491">
        <f>B7491*Solar!$B$2</f>
        <v>0</v>
      </c>
    </row>
    <row r="7492" spans="1:3" x14ac:dyDescent="0.35">
      <c r="A7492">
        <v>0</v>
      </c>
      <c r="B7492">
        <f t="shared" si="117"/>
        <v>0</v>
      </c>
      <c r="C7492">
        <f>B7492*Solar!$B$2</f>
        <v>0</v>
      </c>
    </row>
    <row r="7493" spans="1:3" x14ac:dyDescent="0.35">
      <c r="A7493">
        <v>0</v>
      </c>
      <c r="B7493">
        <f t="shared" si="117"/>
        <v>0</v>
      </c>
      <c r="C7493">
        <f>B7493*Solar!$B$2</f>
        <v>0</v>
      </c>
    </row>
    <row r="7494" spans="1:3" x14ac:dyDescent="0.35">
      <c r="A7494">
        <v>0</v>
      </c>
      <c r="B7494">
        <f t="shared" si="117"/>
        <v>0</v>
      </c>
      <c r="C7494">
        <f>B7494*Solar!$B$2</f>
        <v>0</v>
      </c>
    </row>
    <row r="7495" spans="1:3" x14ac:dyDescent="0.35">
      <c r="A7495">
        <v>0</v>
      </c>
      <c r="B7495">
        <f t="shared" si="117"/>
        <v>0</v>
      </c>
      <c r="C7495">
        <f>B7495*Solar!$B$2</f>
        <v>0</v>
      </c>
    </row>
    <row r="7496" spans="1:3" x14ac:dyDescent="0.35">
      <c r="A7496">
        <v>0.40799999999999997</v>
      </c>
      <c r="B7496">
        <f t="shared" si="117"/>
        <v>4.08</v>
      </c>
      <c r="C7496">
        <f>B7496*Solar!$B$2</f>
        <v>0.81192000000000009</v>
      </c>
    </row>
    <row r="7497" spans="1:3" x14ac:dyDescent="0.35">
      <c r="A7497">
        <v>21.864999999999998</v>
      </c>
      <c r="B7497">
        <f t="shared" si="117"/>
        <v>218.64999999999998</v>
      </c>
      <c r="C7497">
        <f>B7497*Solar!$B$2</f>
        <v>43.51135</v>
      </c>
    </row>
    <row r="7498" spans="1:3" x14ac:dyDescent="0.35">
      <c r="A7498">
        <v>75.123000000000005</v>
      </c>
      <c r="B7498">
        <f t="shared" si="117"/>
        <v>751.23</v>
      </c>
      <c r="C7498">
        <f>B7498*Solar!$B$2</f>
        <v>149.49477000000002</v>
      </c>
    </row>
    <row r="7499" spans="1:3" x14ac:dyDescent="0.35">
      <c r="A7499">
        <v>121.834</v>
      </c>
      <c r="B7499">
        <f t="shared" si="117"/>
        <v>1218.3400000000001</v>
      </c>
      <c r="C7499">
        <f>B7499*Solar!$B$2</f>
        <v>242.44966000000005</v>
      </c>
    </row>
    <row r="7500" spans="1:3" x14ac:dyDescent="0.35">
      <c r="A7500">
        <v>152.715</v>
      </c>
      <c r="B7500">
        <f t="shared" si="117"/>
        <v>1527.15</v>
      </c>
      <c r="C7500">
        <f>B7500*Solar!$B$2</f>
        <v>303.90285000000006</v>
      </c>
    </row>
    <row r="7501" spans="1:3" x14ac:dyDescent="0.35">
      <c r="A7501">
        <v>158.07499999999999</v>
      </c>
      <c r="B7501">
        <f t="shared" si="117"/>
        <v>1580.75</v>
      </c>
      <c r="C7501">
        <f>B7501*Solar!$B$2</f>
        <v>314.56925000000001</v>
      </c>
    </row>
    <row r="7502" spans="1:3" x14ac:dyDescent="0.35">
      <c r="A7502">
        <v>150.76599999999999</v>
      </c>
      <c r="B7502">
        <f t="shared" si="117"/>
        <v>1507.6599999999999</v>
      </c>
      <c r="C7502">
        <f>B7502*Solar!$B$2</f>
        <v>300.02434</v>
      </c>
    </row>
    <row r="7503" spans="1:3" x14ac:dyDescent="0.35">
      <c r="A7503">
        <v>112.309</v>
      </c>
      <c r="B7503">
        <f t="shared" si="117"/>
        <v>1123.0899999999999</v>
      </c>
      <c r="C7503">
        <f>B7503*Solar!$B$2</f>
        <v>223.49491</v>
      </c>
    </row>
    <row r="7504" spans="1:3" x14ac:dyDescent="0.35">
      <c r="A7504">
        <v>57.167999999999999</v>
      </c>
      <c r="B7504">
        <f t="shared" si="117"/>
        <v>571.67999999999995</v>
      </c>
      <c r="C7504">
        <f>B7504*Solar!$B$2</f>
        <v>113.76432</v>
      </c>
    </row>
    <row r="7505" spans="1:3" x14ac:dyDescent="0.35">
      <c r="A7505">
        <v>12.148999999999999</v>
      </c>
      <c r="B7505">
        <f t="shared" si="117"/>
        <v>121.49</v>
      </c>
      <c r="C7505">
        <f>B7505*Solar!$B$2</f>
        <v>24.17651</v>
      </c>
    </row>
    <row r="7506" spans="1:3" x14ac:dyDescent="0.35">
      <c r="A7506">
        <v>9.0999999999999998E-2</v>
      </c>
      <c r="B7506">
        <f t="shared" si="117"/>
        <v>0.90999999999999992</v>
      </c>
      <c r="C7506">
        <f>B7506*Solar!$B$2</f>
        <v>0.18109</v>
      </c>
    </row>
    <row r="7507" spans="1:3" x14ac:dyDescent="0.35">
      <c r="A7507">
        <v>0</v>
      </c>
      <c r="B7507">
        <f t="shared" si="117"/>
        <v>0</v>
      </c>
      <c r="C7507">
        <f>B7507*Solar!$B$2</f>
        <v>0</v>
      </c>
    </row>
    <row r="7508" spans="1:3" x14ac:dyDescent="0.35">
      <c r="A7508">
        <v>0</v>
      </c>
      <c r="B7508">
        <f t="shared" si="117"/>
        <v>0</v>
      </c>
      <c r="C7508">
        <f>B7508*Solar!$B$2</f>
        <v>0</v>
      </c>
    </row>
    <row r="7509" spans="1:3" x14ac:dyDescent="0.35">
      <c r="A7509">
        <v>0</v>
      </c>
      <c r="B7509">
        <f t="shared" si="117"/>
        <v>0</v>
      </c>
      <c r="C7509">
        <f>B7509*Solar!$B$2</f>
        <v>0</v>
      </c>
    </row>
    <row r="7510" spans="1:3" x14ac:dyDescent="0.35">
      <c r="A7510">
        <v>0</v>
      </c>
      <c r="B7510">
        <f t="shared" si="117"/>
        <v>0</v>
      </c>
      <c r="C7510">
        <f>B7510*Solar!$B$2</f>
        <v>0</v>
      </c>
    </row>
    <row r="7511" spans="1:3" x14ac:dyDescent="0.35">
      <c r="A7511">
        <v>2E-3</v>
      </c>
      <c r="B7511">
        <f t="shared" si="117"/>
        <v>0.02</v>
      </c>
      <c r="C7511">
        <f>B7511*Solar!$B$2</f>
        <v>3.98E-3</v>
      </c>
    </row>
    <row r="7512" spans="1:3" x14ac:dyDescent="0.35">
      <c r="A7512">
        <v>0</v>
      </c>
      <c r="B7512">
        <f t="shared" si="117"/>
        <v>0</v>
      </c>
      <c r="C7512">
        <f>B7512*Solar!$B$2</f>
        <v>0</v>
      </c>
    </row>
    <row r="7513" spans="1:3" x14ac:dyDescent="0.35">
      <c r="A7513">
        <v>0</v>
      </c>
      <c r="B7513">
        <f t="shared" si="117"/>
        <v>0</v>
      </c>
      <c r="C7513">
        <f>B7513*Solar!$B$2</f>
        <v>0</v>
      </c>
    </row>
    <row r="7514" spans="1:3" x14ac:dyDescent="0.35">
      <c r="A7514">
        <v>0</v>
      </c>
      <c r="B7514">
        <f t="shared" si="117"/>
        <v>0</v>
      </c>
      <c r="C7514">
        <f>B7514*Solar!$B$2</f>
        <v>0</v>
      </c>
    </row>
    <row r="7515" spans="1:3" x14ac:dyDescent="0.35">
      <c r="A7515">
        <v>0</v>
      </c>
      <c r="B7515">
        <f t="shared" si="117"/>
        <v>0</v>
      </c>
      <c r="C7515">
        <f>B7515*Solar!$B$2</f>
        <v>0</v>
      </c>
    </row>
    <row r="7516" spans="1:3" x14ac:dyDescent="0.35">
      <c r="A7516">
        <v>0</v>
      </c>
      <c r="B7516">
        <f t="shared" si="117"/>
        <v>0</v>
      </c>
      <c r="C7516">
        <f>B7516*Solar!$B$2</f>
        <v>0</v>
      </c>
    </row>
    <row r="7517" spans="1:3" x14ac:dyDescent="0.35">
      <c r="A7517">
        <v>0</v>
      </c>
      <c r="B7517">
        <f t="shared" si="117"/>
        <v>0</v>
      </c>
      <c r="C7517">
        <f>B7517*Solar!$B$2</f>
        <v>0</v>
      </c>
    </row>
    <row r="7518" spans="1:3" x14ac:dyDescent="0.35">
      <c r="A7518">
        <v>0</v>
      </c>
      <c r="B7518">
        <f t="shared" si="117"/>
        <v>0</v>
      </c>
      <c r="C7518">
        <f>B7518*Solar!$B$2</f>
        <v>0</v>
      </c>
    </row>
    <row r="7519" spans="1:3" x14ac:dyDescent="0.35">
      <c r="A7519">
        <v>0</v>
      </c>
      <c r="B7519">
        <f t="shared" si="117"/>
        <v>0</v>
      </c>
      <c r="C7519">
        <f>B7519*Solar!$B$2</f>
        <v>0</v>
      </c>
    </row>
    <row r="7520" spans="1:3" x14ac:dyDescent="0.35">
      <c r="A7520">
        <v>0.51</v>
      </c>
      <c r="B7520">
        <f t="shared" si="117"/>
        <v>5.0999999999999996</v>
      </c>
      <c r="C7520">
        <f>B7520*Solar!$B$2</f>
        <v>1.0148999999999999</v>
      </c>
    </row>
    <row r="7521" spans="1:3" x14ac:dyDescent="0.35">
      <c r="A7521">
        <v>16.477</v>
      </c>
      <c r="B7521">
        <f t="shared" si="117"/>
        <v>164.77</v>
      </c>
      <c r="C7521">
        <f>B7521*Solar!$B$2</f>
        <v>32.789230000000003</v>
      </c>
    </row>
    <row r="7522" spans="1:3" x14ac:dyDescent="0.35">
      <c r="A7522">
        <v>65.168999999999997</v>
      </c>
      <c r="B7522">
        <f t="shared" si="117"/>
        <v>651.68999999999994</v>
      </c>
      <c r="C7522">
        <f>B7522*Solar!$B$2</f>
        <v>129.68630999999999</v>
      </c>
    </row>
    <row r="7523" spans="1:3" x14ac:dyDescent="0.35">
      <c r="A7523">
        <v>113.14400000000001</v>
      </c>
      <c r="B7523">
        <f t="shared" si="117"/>
        <v>1131.44</v>
      </c>
      <c r="C7523">
        <f>B7523*Solar!$B$2</f>
        <v>225.15656000000001</v>
      </c>
    </row>
    <row r="7524" spans="1:3" x14ac:dyDescent="0.35">
      <c r="A7524">
        <v>135.47200000000001</v>
      </c>
      <c r="B7524">
        <f t="shared" si="117"/>
        <v>1354.72</v>
      </c>
      <c r="C7524">
        <f>B7524*Solar!$B$2</f>
        <v>269.58928000000003</v>
      </c>
    </row>
    <row r="7525" spans="1:3" x14ac:dyDescent="0.35">
      <c r="A7525">
        <v>133.08600000000001</v>
      </c>
      <c r="B7525">
        <f t="shared" si="117"/>
        <v>1330.8600000000001</v>
      </c>
      <c r="C7525">
        <f>B7525*Solar!$B$2</f>
        <v>264.84114000000005</v>
      </c>
    </row>
    <row r="7526" spans="1:3" x14ac:dyDescent="0.35">
      <c r="A7526">
        <v>111.84</v>
      </c>
      <c r="B7526">
        <f t="shared" si="117"/>
        <v>1118.4000000000001</v>
      </c>
      <c r="C7526">
        <f>B7526*Solar!$B$2</f>
        <v>222.56160000000003</v>
      </c>
    </row>
    <row r="7527" spans="1:3" x14ac:dyDescent="0.35">
      <c r="A7527">
        <v>89.775999999999996</v>
      </c>
      <c r="B7527">
        <f t="shared" si="117"/>
        <v>897.76</v>
      </c>
      <c r="C7527">
        <f>B7527*Solar!$B$2</f>
        <v>178.65424000000002</v>
      </c>
    </row>
    <row r="7528" spans="1:3" x14ac:dyDescent="0.35">
      <c r="A7528">
        <v>43.350999999999999</v>
      </c>
      <c r="B7528">
        <f t="shared" si="117"/>
        <v>433.51</v>
      </c>
      <c r="C7528">
        <f>B7528*Solar!$B$2</f>
        <v>86.26849</v>
      </c>
    </row>
    <row r="7529" spans="1:3" x14ac:dyDescent="0.35">
      <c r="A7529">
        <v>8.3889999999999993</v>
      </c>
      <c r="B7529">
        <f t="shared" si="117"/>
        <v>83.889999999999986</v>
      </c>
      <c r="C7529">
        <f>B7529*Solar!$B$2</f>
        <v>16.694109999999998</v>
      </c>
    </row>
    <row r="7530" spans="1:3" x14ac:dyDescent="0.35">
      <c r="A7530">
        <v>8.8999999999999996E-2</v>
      </c>
      <c r="B7530">
        <f t="shared" si="117"/>
        <v>0.8899999999999999</v>
      </c>
      <c r="C7530">
        <f>B7530*Solar!$B$2</f>
        <v>0.17710999999999999</v>
      </c>
    </row>
    <row r="7531" spans="1:3" x14ac:dyDescent="0.35">
      <c r="A7531">
        <v>0</v>
      </c>
      <c r="B7531">
        <f t="shared" si="117"/>
        <v>0</v>
      </c>
      <c r="C7531">
        <f>B7531*Solar!$B$2</f>
        <v>0</v>
      </c>
    </row>
    <row r="7532" spans="1:3" x14ac:dyDescent="0.35">
      <c r="A7532">
        <v>0</v>
      </c>
      <c r="B7532">
        <f t="shared" si="117"/>
        <v>0</v>
      </c>
      <c r="C7532">
        <f>B7532*Solar!$B$2</f>
        <v>0</v>
      </c>
    </row>
    <row r="7533" spans="1:3" x14ac:dyDescent="0.35">
      <c r="A7533">
        <v>0</v>
      </c>
      <c r="B7533">
        <f t="shared" si="117"/>
        <v>0</v>
      </c>
      <c r="C7533">
        <f>B7533*Solar!$B$2</f>
        <v>0</v>
      </c>
    </row>
    <row r="7534" spans="1:3" x14ac:dyDescent="0.35">
      <c r="A7534">
        <v>0</v>
      </c>
      <c r="B7534">
        <f t="shared" si="117"/>
        <v>0</v>
      </c>
      <c r="C7534">
        <f>B7534*Solar!$B$2</f>
        <v>0</v>
      </c>
    </row>
    <row r="7535" spans="1:3" x14ac:dyDescent="0.35">
      <c r="A7535">
        <v>0</v>
      </c>
      <c r="B7535">
        <f t="shared" si="117"/>
        <v>0</v>
      </c>
      <c r="C7535">
        <f>B7535*Solar!$B$2</f>
        <v>0</v>
      </c>
    </row>
    <row r="7536" spans="1:3" x14ac:dyDescent="0.35">
      <c r="A7536">
        <v>0</v>
      </c>
      <c r="B7536">
        <f t="shared" si="117"/>
        <v>0</v>
      </c>
      <c r="C7536">
        <f>B7536*Solar!$B$2</f>
        <v>0</v>
      </c>
    </row>
    <row r="7537" spans="1:3" x14ac:dyDescent="0.35">
      <c r="A7537">
        <v>0</v>
      </c>
      <c r="B7537">
        <f t="shared" si="117"/>
        <v>0</v>
      </c>
      <c r="C7537">
        <f>B7537*Solar!$B$2</f>
        <v>0</v>
      </c>
    </row>
    <row r="7538" spans="1:3" x14ac:dyDescent="0.35">
      <c r="A7538">
        <v>0</v>
      </c>
      <c r="B7538">
        <f t="shared" si="117"/>
        <v>0</v>
      </c>
      <c r="C7538">
        <f>B7538*Solar!$B$2</f>
        <v>0</v>
      </c>
    </row>
    <row r="7539" spans="1:3" x14ac:dyDescent="0.35">
      <c r="A7539">
        <v>0</v>
      </c>
      <c r="B7539">
        <f t="shared" si="117"/>
        <v>0</v>
      </c>
      <c r="C7539">
        <f>B7539*Solar!$B$2</f>
        <v>0</v>
      </c>
    </row>
    <row r="7540" spans="1:3" x14ac:dyDescent="0.35">
      <c r="A7540">
        <v>0</v>
      </c>
      <c r="B7540">
        <f t="shared" si="117"/>
        <v>0</v>
      </c>
      <c r="C7540">
        <f>B7540*Solar!$B$2</f>
        <v>0</v>
      </c>
    </row>
    <row r="7541" spans="1:3" x14ac:dyDescent="0.35">
      <c r="A7541">
        <v>0</v>
      </c>
      <c r="B7541">
        <f t="shared" si="117"/>
        <v>0</v>
      </c>
      <c r="C7541">
        <f>B7541*Solar!$B$2</f>
        <v>0</v>
      </c>
    </row>
    <row r="7542" spans="1:3" x14ac:dyDescent="0.35">
      <c r="A7542">
        <v>0</v>
      </c>
      <c r="B7542">
        <f t="shared" si="117"/>
        <v>0</v>
      </c>
      <c r="C7542">
        <f>B7542*Solar!$B$2</f>
        <v>0</v>
      </c>
    </row>
    <row r="7543" spans="1:3" x14ac:dyDescent="0.35">
      <c r="A7543">
        <v>0</v>
      </c>
      <c r="B7543">
        <f t="shared" si="117"/>
        <v>0</v>
      </c>
      <c r="C7543">
        <f>B7543*Solar!$B$2</f>
        <v>0</v>
      </c>
    </row>
    <row r="7544" spans="1:3" x14ac:dyDescent="0.35">
      <c r="A7544">
        <v>0.30399999999999999</v>
      </c>
      <c r="B7544">
        <f t="shared" si="117"/>
        <v>3.04</v>
      </c>
      <c r="C7544">
        <f>B7544*Solar!$B$2</f>
        <v>0.60496000000000005</v>
      </c>
    </row>
    <row r="7545" spans="1:3" x14ac:dyDescent="0.35">
      <c r="A7545">
        <v>16.989999999999998</v>
      </c>
      <c r="B7545">
        <f t="shared" si="117"/>
        <v>169.89999999999998</v>
      </c>
      <c r="C7545">
        <f>B7545*Solar!$B$2</f>
        <v>33.810099999999998</v>
      </c>
    </row>
    <row r="7546" spans="1:3" x14ac:dyDescent="0.35">
      <c r="A7546">
        <v>63.106999999999999</v>
      </c>
      <c r="B7546">
        <f t="shared" si="117"/>
        <v>631.06999999999994</v>
      </c>
      <c r="C7546">
        <f>B7546*Solar!$B$2</f>
        <v>125.58292999999999</v>
      </c>
    </row>
    <row r="7547" spans="1:3" x14ac:dyDescent="0.35">
      <c r="A7547">
        <v>112.69199999999999</v>
      </c>
      <c r="B7547">
        <f t="shared" si="117"/>
        <v>1126.9199999999998</v>
      </c>
      <c r="C7547">
        <f>B7547*Solar!$B$2</f>
        <v>224.25707999999997</v>
      </c>
    </row>
    <row r="7548" spans="1:3" x14ac:dyDescent="0.35">
      <c r="A7548">
        <v>145.749</v>
      </c>
      <c r="B7548">
        <f t="shared" si="117"/>
        <v>1457.49</v>
      </c>
      <c r="C7548">
        <f>B7548*Solar!$B$2</f>
        <v>290.04051000000004</v>
      </c>
    </row>
    <row r="7549" spans="1:3" x14ac:dyDescent="0.35">
      <c r="A7549">
        <v>147.46799999999999</v>
      </c>
      <c r="B7549">
        <f t="shared" si="117"/>
        <v>1474.6799999999998</v>
      </c>
      <c r="C7549">
        <f>B7549*Solar!$B$2</f>
        <v>293.46132</v>
      </c>
    </row>
    <row r="7550" spans="1:3" x14ac:dyDescent="0.35">
      <c r="A7550">
        <v>132.024</v>
      </c>
      <c r="B7550">
        <f t="shared" si="117"/>
        <v>1320.24</v>
      </c>
      <c r="C7550">
        <f>B7550*Solar!$B$2</f>
        <v>262.72775999999999</v>
      </c>
    </row>
    <row r="7551" spans="1:3" x14ac:dyDescent="0.35">
      <c r="A7551">
        <v>92.436999999999998</v>
      </c>
      <c r="B7551">
        <f t="shared" si="117"/>
        <v>924.37</v>
      </c>
      <c r="C7551">
        <f>B7551*Solar!$B$2</f>
        <v>183.94963000000001</v>
      </c>
    </row>
    <row r="7552" spans="1:3" x14ac:dyDescent="0.35">
      <c r="A7552">
        <v>46.851999999999997</v>
      </c>
      <c r="B7552">
        <f t="shared" si="117"/>
        <v>468.52</v>
      </c>
      <c r="C7552">
        <f>B7552*Solar!$B$2</f>
        <v>93.235479999999995</v>
      </c>
    </row>
    <row r="7553" spans="1:3" x14ac:dyDescent="0.35">
      <c r="A7553">
        <v>8.3510000000000009</v>
      </c>
      <c r="B7553">
        <f t="shared" si="117"/>
        <v>83.51</v>
      </c>
      <c r="C7553">
        <f>B7553*Solar!$B$2</f>
        <v>16.618490000000001</v>
      </c>
    </row>
    <row r="7554" spans="1:3" x14ac:dyDescent="0.35">
      <c r="A7554">
        <v>8.8999999999999996E-2</v>
      </c>
      <c r="B7554">
        <f t="shared" si="117"/>
        <v>0.8899999999999999</v>
      </c>
      <c r="C7554">
        <f>B7554*Solar!$B$2</f>
        <v>0.17710999999999999</v>
      </c>
    </row>
    <row r="7555" spans="1:3" x14ac:dyDescent="0.35">
      <c r="A7555">
        <v>0</v>
      </c>
      <c r="B7555">
        <f t="shared" ref="B7555:B7618" si="118">A7555*10</f>
        <v>0</v>
      </c>
      <c r="C7555">
        <f>B7555*Solar!$B$2</f>
        <v>0</v>
      </c>
    </row>
    <row r="7556" spans="1:3" x14ac:dyDescent="0.35">
      <c r="A7556">
        <v>0</v>
      </c>
      <c r="B7556">
        <f t="shared" si="118"/>
        <v>0</v>
      </c>
      <c r="C7556">
        <f>B7556*Solar!$B$2</f>
        <v>0</v>
      </c>
    </row>
    <row r="7557" spans="1:3" x14ac:dyDescent="0.35">
      <c r="A7557">
        <v>2E-3</v>
      </c>
      <c r="B7557">
        <f t="shared" si="118"/>
        <v>0.02</v>
      </c>
      <c r="C7557">
        <f>B7557*Solar!$B$2</f>
        <v>3.98E-3</v>
      </c>
    </row>
    <row r="7558" spans="1:3" x14ac:dyDescent="0.35">
      <c r="A7558">
        <v>0</v>
      </c>
      <c r="B7558">
        <f t="shared" si="118"/>
        <v>0</v>
      </c>
      <c r="C7558">
        <f>B7558*Solar!$B$2</f>
        <v>0</v>
      </c>
    </row>
    <row r="7559" spans="1:3" x14ac:dyDescent="0.35">
      <c r="A7559">
        <v>0</v>
      </c>
      <c r="B7559">
        <f t="shared" si="118"/>
        <v>0</v>
      </c>
      <c r="C7559">
        <f>B7559*Solar!$B$2</f>
        <v>0</v>
      </c>
    </row>
    <row r="7560" spans="1:3" x14ac:dyDescent="0.35">
      <c r="A7560">
        <v>0</v>
      </c>
      <c r="B7560">
        <f t="shared" si="118"/>
        <v>0</v>
      </c>
      <c r="C7560">
        <f>B7560*Solar!$B$2</f>
        <v>0</v>
      </c>
    </row>
    <row r="7561" spans="1:3" x14ac:dyDescent="0.35">
      <c r="A7561">
        <v>0</v>
      </c>
      <c r="B7561">
        <f t="shared" si="118"/>
        <v>0</v>
      </c>
      <c r="C7561">
        <f>B7561*Solar!$B$2</f>
        <v>0</v>
      </c>
    </row>
    <row r="7562" spans="1:3" x14ac:dyDescent="0.35">
      <c r="A7562">
        <v>0</v>
      </c>
      <c r="B7562">
        <f t="shared" si="118"/>
        <v>0</v>
      </c>
      <c r="C7562">
        <f>B7562*Solar!$B$2</f>
        <v>0</v>
      </c>
    </row>
    <row r="7563" spans="1:3" x14ac:dyDescent="0.35">
      <c r="A7563">
        <v>0</v>
      </c>
      <c r="B7563">
        <f t="shared" si="118"/>
        <v>0</v>
      </c>
      <c r="C7563">
        <f>B7563*Solar!$B$2</f>
        <v>0</v>
      </c>
    </row>
    <row r="7564" spans="1:3" x14ac:dyDescent="0.35">
      <c r="A7564">
        <v>0</v>
      </c>
      <c r="B7564">
        <f t="shared" si="118"/>
        <v>0</v>
      </c>
      <c r="C7564">
        <f>B7564*Solar!$B$2</f>
        <v>0</v>
      </c>
    </row>
    <row r="7565" spans="1:3" x14ac:dyDescent="0.35">
      <c r="A7565">
        <v>0</v>
      </c>
      <c r="B7565">
        <f t="shared" si="118"/>
        <v>0</v>
      </c>
      <c r="C7565">
        <f>B7565*Solar!$B$2</f>
        <v>0</v>
      </c>
    </row>
    <row r="7566" spans="1:3" x14ac:dyDescent="0.35">
      <c r="A7566">
        <v>0</v>
      </c>
      <c r="B7566">
        <f t="shared" si="118"/>
        <v>0</v>
      </c>
      <c r="C7566">
        <f>B7566*Solar!$B$2</f>
        <v>0</v>
      </c>
    </row>
    <row r="7567" spans="1:3" x14ac:dyDescent="0.35">
      <c r="A7567">
        <v>0</v>
      </c>
      <c r="B7567">
        <f t="shared" si="118"/>
        <v>0</v>
      </c>
      <c r="C7567">
        <f>B7567*Solar!$B$2</f>
        <v>0</v>
      </c>
    </row>
    <row r="7568" spans="1:3" x14ac:dyDescent="0.35">
      <c r="A7568">
        <v>0.17399999999999999</v>
      </c>
      <c r="B7568">
        <f t="shared" si="118"/>
        <v>1.7399999999999998</v>
      </c>
      <c r="C7568">
        <f>B7568*Solar!$B$2</f>
        <v>0.34625999999999996</v>
      </c>
    </row>
    <row r="7569" spans="1:3" x14ac:dyDescent="0.35">
      <c r="A7569">
        <v>16.222000000000001</v>
      </c>
      <c r="B7569">
        <f t="shared" si="118"/>
        <v>162.22000000000003</v>
      </c>
      <c r="C7569">
        <f>B7569*Solar!$B$2</f>
        <v>32.281780000000005</v>
      </c>
    </row>
    <row r="7570" spans="1:3" x14ac:dyDescent="0.35">
      <c r="A7570">
        <v>56.853999999999999</v>
      </c>
      <c r="B7570">
        <f t="shared" si="118"/>
        <v>568.54</v>
      </c>
      <c r="C7570">
        <f>B7570*Solar!$B$2</f>
        <v>113.13946</v>
      </c>
    </row>
    <row r="7571" spans="1:3" x14ac:dyDescent="0.35">
      <c r="A7571">
        <v>109.04</v>
      </c>
      <c r="B7571">
        <f t="shared" si="118"/>
        <v>1090.4000000000001</v>
      </c>
      <c r="C7571">
        <f>B7571*Solar!$B$2</f>
        <v>216.98960000000002</v>
      </c>
    </row>
    <row r="7572" spans="1:3" x14ac:dyDescent="0.35">
      <c r="A7572">
        <v>145.55199999999999</v>
      </c>
      <c r="B7572">
        <f t="shared" si="118"/>
        <v>1455.52</v>
      </c>
      <c r="C7572">
        <f>B7572*Solar!$B$2</f>
        <v>289.64848000000001</v>
      </c>
    </row>
    <row r="7573" spans="1:3" x14ac:dyDescent="0.35">
      <c r="A7573">
        <v>149.999</v>
      </c>
      <c r="B7573">
        <f t="shared" si="118"/>
        <v>1499.99</v>
      </c>
      <c r="C7573">
        <f>B7573*Solar!$B$2</f>
        <v>298.49801000000002</v>
      </c>
    </row>
    <row r="7574" spans="1:3" x14ac:dyDescent="0.35">
      <c r="A7574">
        <v>141.63</v>
      </c>
      <c r="B7574">
        <f t="shared" si="118"/>
        <v>1416.3</v>
      </c>
      <c r="C7574">
        <f>B7574*Solar!$B$2</f>
        <v>281.84370000000001</v>
      </c>
    </row>
    <row r="7575" spans="1:3" x14ac:dyDescent="0.35">
      <c r="A7575">
        <v>109.76300000000001</v>
      </c>
      <c r="B7575">
        <f t="shared" si="118"/>
        <v>1097.6300000000001</v>
      </c>
      <c r="C7575">
        <f>B7575*Solar!$B$2</f>
        <v>218.42837000000003</v>
      </c>
    </row>
    <row r="7576" spans="1:3" x14ac:dyDescent="0.35">
      <c r="A7576">
        <v>47.984999999999999</v>
      </c>
      <c r="B7576">
        <f t="shared" si="118"/>
        <v>479.85</v>
      </c>
      <c r="C7576">
        <f>B7576*Solar!$B$2</f>
        <v>95.490150000000014</v>
      </c>
    </row>
    <row r="7577" spans="1:3" x14ac:dyDescent="0.35">
      <c r="A7577">
        <v>9</v>
      </c>
      <c r="B7577">
        <f t="shared" si="118"/>
        <v>90</v>
      </c>
      <c r="C7577">
        <f>B7577*Solar!$B$2</f>
        <v>17.91</v>
      </c>
    </row>
    <row r="7578" spans="1:3" x14ac:dyDescent="0.35">
      <c r="A7578">
        <v>0</v>
      </c>
      <c r="B7578">
        <f t="shared" si="118"/>
        <v>0</v>
      </c>
      <c r="C7578">
        <f>B7578*Solar!$B$2</f>
        <v>0</v>
      </c>
    </row>
    <row r="7579" spans="1:3" x14ac:dyDescent="0.35">
      <c r="A7579">
        <v>0</v>
      </c>
      <c r="B7579">
        <f t="shared" si="118"/>
        <v>0</v>
      </c>
      <c r="C7579">
        <f>B7579*Solar!$B$2</f>
        <v>0</v>
      </c>
    </row>
    <row r="7580" spans="1:3" x14ac:dyDescent="0.35">
      <c r="A7580">
        <v>0</v>
      </c>
      <c r="B7580">
        <f t="shared" si="118"/>
        <v>0</v>
      </c>
      <c r="C7580">
        <f>B7580*Solar!$B$2</f>
        <v>0</v>
      </c>
    </row>
    <row r="7581" spans="1:3" x14ac:dyDescent="0.35">
      <c r="A7581">
        <v>0</v>
      </c>
      <c r="B7581">
        <f t="shared" si="118"/>
        <v>0</v>
      </c>
      <c r="C7581">
        <f>B7581*Solar!$B$2</f>
        <v>0</v>
      </c>
    </row>
    <row r="7582" spans="1:3" x14ac:dyDescent="0.35">
      <c r="A7582">
        <v>0</v>
      </c>
      <c r="B7582">
        <f t="shared" si="118"/>
        <v>0</v>
      </c>
      <c r="C7582">
        <f>B7582*Solar!$B$2</f>
        <v>0</v>
      </c>
    </row>
    <row r="7583" spans="1:3" x14ac:dyDescent="0.35">
      <c r="A7583">
        <v>0</v>
      </c>
      <c r="B7583">
        <f t="shared" si="118"/>
        <v>0</v>
      </c>
      <c r="C7583">
        <f>B7583*Solar!$B$2</f>
        <v>0</v>
      </c>
    </row>
    <row r="7584" spans="1:3" x14ac:dyDescent="0.35">
      <c r="A7584">
        <v>0</v>
      </c>
      <c r="B7584">
        <f t="shared" si="118"/>
        <v>0</v>
      </c>
      <c r="C7584">
        <f>B7584*Solar!$B$2</f>
        <v>0</v>
      </c>
    </row>
    <row r="7585" spans="1:3" x14ac:dyDescent="0.35">
      <c r="A7585">
        <v>0</v>
      </c>
      <c r="B7585">
        <f t="shared" si="118"/>
        <v>0</v>
      </c>
      <c r="C7585">
        <f>B7585*Solar!$B$2</f>
        <v>0</v>
      </c>
    </row>
    <row r="7586" spans="1:3" x14ac:dyDescent="0.35">
      <c r="A7586">
        <v>0</v>
      </c>
      <c r="B7586">
        <f t="shared" si="118"/>
        <v>0</v>
      </c>
      <c r="C7586">
        <f>B7586*Solar!$B$2</f>
        <v>0</v>
      </c>
    </row>
    <row r="7587" spans="1:3" x14ac:dyDescent="0.35">
      <c r="A7587">
        <v>0</v>
      </c>
      <c r="B7587">
        <f t="shared" si="118"/>
        <v>0</v>
      </c>
      <c r="C7587">
        <f>B7587*Solar!$B$2</f>
        <v>0</v>
      </c>
    </row>
    <row r="7588" spans="1:3" x14ac:dyDescent="0.35">
      <c r="A7588">
        <v>0</v>
      </c>
      <c r="B7588">
        <f t="shared" si="118"/>
        <v>0</v>
      </c>
      <c r="C7588">
        <f>B7588*Solar!$B$2</f>
        <v>0</v>
      </c>
    </row>
    <row r="7589" spans="1:3" x14ac:dyDescent="0.35">
      <c r="A7589">
        <v>0</v>
      </c>
      <c r="B7589">
        <f t="shared" si="118"/>
        <v>0</v>
      </c>
      <c r="C7589">
        <f>B7589*Solar!$B$2</f>
        <v>0</v>
      </c>
    </row>
    <row r="7590" spans="1:3" x14ac:dyDescent="0.35">
      <c r="A7590">
        <v>0</v>
      </c>
      <c r="B7590">
        <f t="shared" si="118"/>
        <v>0</v>
      </c>
      <c r="C7590">
        <f>B7590*Solar!$B$2</f>
        <v>0</v>
      </c>
    </row>
    <row r="7591" spans="1:3" x14ac:dyDescent="0.35">
      <c r="A7591">
        <v>2E-3</v>
      </c>
      <c r="B7591">
        <f t="shared" si="118"/>
        <v>0.02</v>
      </c>
      <c r="C7591">
        <f>B7591*Solar!$B$2</f>
        <v>3.98E-3</v>
      </c>
    </row>
    <row r="7592" spans="1:3" x14ac:dyDescent="0.35">
      <c r="A7592">
        <v>0.184</v>
      </c>
      <c r="B7592">
        <f t="shared" si="118"/>
        <v>1.8399999999999999</v>
      </c>
      <c r="C7592">
        <f>B7592*Solar!$B$2</f>
        <v>0.36615999999999999</v>
      </c>
    </row>
    <row r="7593" spans="1:3" x14ac:dyDescent="0.35">
      <c r="A7593">
        <v>15.616</v>
      </c>
      <c r="B7593">
        <f t="shared" si="118"/>
        <v>156.16</v>
      </c>
      <c r="C7593">
        <f>B7593*Solar!$B$2</f>
        <v>31.075839999999999</v>
      </c>
    </row>
    <row r="7594" spans="1:3" x14ac:dyDescent="0.35">
      <c r="A7594">
        <v>64.787999999999997</v>
      </c>
      <c r="B7594">
        <f t="shared" si="118"/>
        <v>647.88</v>
      </c>
      <c r="C7594">
        <f>B7594*Solar!$B$2</f>
        <v>128.92812000000001</v>
      </c>
    </row>
    <row r="7595" spans="1:3" x14ac:dyDescent="0.35">
      <c r="A7595">
        <v>110.07599999999999</v>
      </c>
      <c r="B7595">
        <f t="shared" si="118"/>
        <v>1100.76</v>
      </c>
      <c r="C7595">
        <f>B7595*Solar!$B$2</f>
        <v>219.05124000000001</v>
      </c>
    </row>
    <row r="7596" spans="1:3" x14ac:dyDescent="0.35">
      <c r="A7596">
        <v>147.006</v>
      </c>
      <c r="B7596">
        <f t="shared" si="118"/>
        <v>1470.06</v>
      </c>
      <c r="C7596">
        <f>B7596*Solar!$B$2</f>
        <v>292.54194000000001</v>
      </c>
    </row>
    <row r="7597" spans="1:3" x14ac:dyDescent="0.35">
      <c r="A7597">
        <v>148.52000000000001</v>
      </c>
      <c r="B7597">
        <f t="shared" si="118"/>
        <v>1485.2</v>
      </c>
      <c r="C7597">
        <f>B7597*Solar!$B$2</f>
        <v>295.5548</v>
      </c>
    </row>
    <row r="7598" spans="1:3" x14ac:dyDescent="0.35">
      <c r="A7598">
        <v>138.41800000000001</v>
      </c>
      <c r="B7598">
        <f t="shared" si="118"/>
        <v>1384.18</v>
      </c>
      <c r="C7598">
        <f>B7598*Solar!$B$2</f>
        <v>275.45182000000005</v>
      </c>
    </row>
    <row r="7599" spans="1:3" x14ac:dyDescent="0.35">
      <c r="A7599">
        <v>97.546999999999997</v>
      </c>
      <c r="B7599">
        <f t="shared" si="118"/>
        <v>975.47</v>
      </c>
      <c r="C7599">
        <f>B7599*Solar!$B$2</f>
        <v>194.11853000000002</v>
      </c>
    </row>
    <row r="7600" spans="1:3" x14ac:dyDescent="0.35">
      <c r="A7600">
        <v>49.073</v>
      </c>
      <c r="B7600">
        <f t="shared" si="118"/>
        <v>490.73</v>
      </c>
      <c r="C7600">
        <f>B7600*Solar!$B$2</f>
        <v>97.655270000000002</v>
      </c>
    </row>
    <row r="7601" spans="1:3" x14ac:dyDescent="0.35">
      <c r="A7601">
        <v>8.1720000000000006</v>
      </c>
      <c r="B7601">
        <f t="shared" si="118"/>
        <v>81.72</v>
      </c>
      <c r="C7601">
        <f>B7601*Solar!$B$2</f>
        <v>16.262280000000001</v>
      </c>
    </row>
    <row r="7602" spans="1:3" x14ac:dyDescent="0.35">
      <c r="A7602">
        <v>0</v>
      </c>
      <c r="B7602">
        <f t="shared" si="118"/>
        <v>0</v>
      </c>
      <c r="C7602">
        <f>B7602*Solar!$B$2</f>
        <v>0</v>
      </c>
    </row>
    <row r="7603" spans="1:3" x14ac:dyDescent="0.35">
      <c r="A7603">
        <v>0</v>
      </c>
      <c r="B7603">
        <f t="shared" si="118"/>
        <v>0</v>
      </c>
      <c r="C7603">
        <f>B7603*Solar!$B$2</f>
        <v>0</v>
      </c>
    </row>
    <row r="7604" spans="1:3" x14ac:dyDescent="0.35">
      <c r="A7604">
        <v>0</v>
      </c>
      <c r="B7604">
        <f t="shared" si="118"/>
        <v>0</v>
      </c>
      <c r="C7604">
        <f>B7604*Solar!$B$2</f>
        <v>0</v>
      </c>
    </row>
    <row r="7605" spans="1:3" x14ac:dyDescent="0.35">
      <c r="A7605">
        <v>0</v>
      </c>
      <c r="B7605">
        <f t="shared" si="118"/>
        <v>0</v>
      </c>
      <c r="C7605">
        <f>B7605*Solar!$B$2</f>
        <v>0</v>
      </c>
    </row>
    <row r="7606" spans="1:3" x14ac:dyDescent="0.35">
      <c r="A7606">
        <v>0</v>
      </c>
      <c r="B7606">
        <f t="shared" si="118"/>
        <v>0</v>
      </c>
      <c r="C7606">
        <f>B7606*Solar!$B$2</f>
        <v>0</v>
      </c>
    </row>
    <row r="7607" spans="1:3" x14ac:dyDescent="0.35">
      <c r="A7607">
        <v>0</v>
      </c>
      <c r="B7607">
        <f t="shared" si="118"/>
        <v>0</v>
      </c>
      <c r="C7607">
        <f>B7607*Solar!$B$2</f>
        <v>0</v>
      </c>
    </row>
    <row r="7608" spans="1:3" x14ac:dyDescent="0.35">
      <c r="A7608">
        <v>0</v>
      </c>
      <c r="B7608">
        <f t="shared" si="118"/>
        <v>0</v>
      </c>
      <c r="C7608">
        <f>B7608*Solar!$B$2</f>
        <v>0</v>
      </c>
    </row>
    <row r="7609" spans="1:3" x14ac:dyDescent="0.35">
      <c r="A7609">
        <v>0</v>
      </c>
      <c r="B7609">
        <f t="shared" si="118"/>
        <v>0</v>
      </c>
      <c r="C7609">
        <f>B7609*Solar!$B$2</f>
        <v>0</v>
      </c>
    </row>
    <row r="7610" spans="1:3" x14ac:dyDescent="0.35">
      <c r="A7610">
        <v>0</v>
      </c>
      <c r="B7610">
        <f t="shared" si="118"/>
        <v>0</v>
      </c>
      <c r="C7610">
        <f>B7610*Solar!$B$2</f>
        <v>0</v>
      </c>
    </row>
    <row r="7611" spans="1:3" x14ac:dyDescent="0.35">
      <c r="A7611">
        <v>0</v>
      </c>
      <c r="B7611">
        <f t="shared" si="118"/>
        <v>0</v>
      </c>
      <c r="C7611">
        <f>B7611*Solar!$B$2</f>
        <v>0</v>
      </c>
    </row>
    <row r="7612" spans="1:3" x14ac:dyDescent="0.35">
      <c r="A7612">
        <v>0</v>
      </c>
      <c r="B7612">
        <f t="shared" si="118"/>
        <v>0</v>
      </c>
      <c r="C7612">
        <f>B7612*Solar!$B$2</f>
        <v>0</v>
      </c>
    </row>
    <row r="7613" spans="1:3" x14ac:dyDescent="0.35">
      <c r="A7613">
        <v>0</v>
      </c>
      <c r="B7613">
        <f t="shared" si="118"/>
        <v>0</v>
      </c>
      <c r="C7613">
        <f>B7613*Solar!$B$2</f>
        <v>0</v>
      </c>
    </row>
    <row r="7614" spans="1:3" x14ac:dyDescent="0.35">
      <c r="A7614">
        <v>0</v>
      </c>
      <c r="B7614">
        <f t="shared" si="118"/>
        <v>0</v>
      </c>
      <c r="C7614">
        <f>B7614*Solar!$B$2</f>
        <v>0</v>
      </c>
    </row>
    <row r="7615" spans="1:3" x14ac:dyDescent="0.35">
      <c r="A7615">
        <v>0</v>
      </c>
      <c r="B7615">
        <f t="shared" si="118"/>
        <v>0</v>
      </c>
      <c r="C7615">
        <f>B7615*Solar!$B$2</f>
        <v>0</v>
      </c>
    </row>
    <row r="7616" spans="1:3" x14ac:dyDescent="0.35">
      <c r="A7616">
        <v>0.26300000000000001</v>
      </c>
      <c r="B7616">
        <f t="shared" si="118"/>
        <v>2.63</v>
      </c>
      <c r="C7616">
        <f>B7616*Solar!$B$2</f>
        <v>0.52337</v>
      </c>
    </row>
    <row r="7617" spans="1:3" x14ac:dyDescent="0.35">
      <c r="A7617">
        <v>15.512</v>
      </c>
      <c r="B7617">
        <f t="shared" si="118"/>
        <v>155.12</v>
      </c>
      <c r="C7617">
        <f>B7617*Solar!$B$2</f>
        <v>30.868880000000001</v>
      </c>
    </row>
    <row r="7618" spans="1:3" x14ac:dyDescent="0.35">
      <c r="A7618">
        <v>53.149000000000001</v>
      </c>
      <c r="B7618">
        <f t="shared" si="118"/>
        <v>531.49</v>
      </c>
      <c r="C7618">
        <f>B7618*Solar!$B$2</f>
        <v>105.76651000000001</v>
      </c>
    </row>
    <row r="7619" spans="1:3" x14ac:dyDescent="0.35">
      <c r="A7619">
        <v>101.745</v>
      </c>
      <c r="B7619">
        <f t="shared" ref="B7619:B7682" si="119">A7619*10</f>
        <v>1017.45</v>
      </c>
      <c r="C7619">
        <f>B7619*Solar!$B$2</f>
        <v>202.47255000000001</v>
      </c>
    </row>
    <row r="7620" spans="1:3" x14ac:dyDescent="0.35">
      <c r="A7620">
        <v>126.786</v>
      </c>
      <c r="B7620">
        <f t="shared" si="119"/>
        <v>1267.8600000000001</v>
      </c>
      <c r="C7620">
        <f>B7620*Solar!$B$2</f>
        <v>252.30414000000005</v>
      </c>
    </row>
    <row r="7621" spans="1:3" x14ac:dyDescent="0.35">
      <c r="A7621">
        <v>125.151</v>
      </c>
      <c r="B7621">
        <f t="shared" si="119"/>
        <v>1251.51</v>
      </c>
      <c r="C7621">
        <f>B7621*Solar!$B$2</f>
        <v>249.05049000000002</v>
      </c>
    </row>
    <row r="7622" spans="1:3" x14ac:dyDescent="0.35">
      <c r="A7622">
        <v>114.19199999999999</v>
      </c>
      <c r="B7622">
        <f t="shared" si="119"/>
        <v>1141.9199999999998</v>
      </c>
      <c r="C7622">
        <f>B7622*Solar!$B$2</f>
        <v>227.24207999999999</v>
      </c>
    </row>
    <row r="7623" spans="1:3" x14ac:dyDescent="0.35">
      <c r="A7623">
        <v>89.516000000000005</v>
      </c>
      <c r="B7623">
        <f t="shared" si="119"/>
        <v>895.16000000000008</v>
      </c>
      <c r="C7623">
        <f>B7623*Solar!$B$2</f>
        <v>178.13684000000003</v>
      </c>
    </row>
    <row r="7624" spans="1:3" x14ac:dyDescent="0.35">
      <c r="A7624">
        <v>50.722999999999999</v>
      </c>
      <c r="B7624">
        <f t="shared" si="119"/>
        <v>507.23</v>
      </c>
      <c r="C7624">
        <f>B7624*Solar!$B$2</f>
        <v>100.93877000000001</v>
      </c>
    </row>
    <row r="7625" spans="1:3" x14ac:dyDescent="0.35">
      <c r="A7625">
        <v>8.7490000000000006</v>
      </c>
      <c r="B7625">
        <f t="shared" si="119"/>
        <v>87.490000000000009</v>
      </c>
      <c r="C7625">
        <f>B7625*Solar!$B$2</f>
        <v>17.410510000000002</v>
      </c>
    </row>
    <row r="7626" spans="1:3" x14ac:dyDescent="0.35">
      <c r="A7626">
        <v>1.2E-2</v>
      </c>
      <c r="B7626">
        <f t="shared" si="119"/>
        <v>0.12</v>
      </c>
      <c r="C7626">
        <f>B7626*Solar!$B$2</f>
        <v>2.3880000000000002E-2</v>
      </c>
    </row>
    <row r="7627" spans="1:3" x14ac:dyDescent="0.35">
      <c r="A7627">
        <v>7.0000000000000001E-3</v>
      </c>
      <c r="B7627">
        <f t="shared" si="119"/>
        <v>7.0000000000000007E-2</v>
      </c>
      <c r="C7627">
        <f>B7627*Solar!$B$2</f>
        <v>1.3930000000000001E-2</v>
      </c>
    </row>
    <row r="7628" spans="1:3" x14ac:dyDescent="0.35">
      <c r="A7628">
        <v>8.9999999999999993E-3</v>
      </c>
      <c r="B7628">
        <f t="shared" si="119"/>
        <v>0.09</v>
      </c>
      <c r="C7628">
        <f>B7628*Solar!$B$2</f>
        <v>1.7909999999999999E-2</v>
      </c>
    </row>
    <row r="7629" spans="1:3" x14ac:dyDescent="0.35">
      <c r="A7629">
        <v>1.2E-2</v>
      </c>
      <c r="B7629">
        <f t="shared" si="119"/>
        <v>0.12</v>
      </c>
      <c r="C7629">
        <f>B7629*Solar!$B$2</f>
        <v>2.3880000000000002E-2</v>
      </c>
    </row>
    <row r="7630" spans="1:3" x14ac:dyDescent="0.35">
      <c r="A7630">
        <v>1.2E-2</v>
      </c>
      <c r="B7630">
        <f t="shared" si="119"/>
        <v>0.12</v>
      </c>
      <c r="C7630">
        <f>B7630*Solar!$B$2</f>
        <v>2.3880000000000002E-2</v>
      </c>
    </row>
    <row r="7631" spans="1:3" x14ac:dyDescent="0.35">
      <c r="A7631">
        <v>1.2E-2</v>
      </c>
      <c r="B7631">
        <f t="shared" si="119"/>
        <v>0.12</v>
      </c>
      <c r="C7631">
        <f>B7631*Solar!$B$2</f>
        <v>2.3880000000000002E-2</v>
      </c>
    </row>
    <row r="7632" spans="1:3" x14ac:dyDescent="0.35">
      <c r="A7632">
        <v>1.2E-2</v>
      </c>
      <c r="B7632">
        <f t="shared" si="119"/>
        <v>0.12</v>
      </c>
      <c r="C7632">
        <f>B7632*Solar!$B$2</f>
        <v>2.3880000000000002E-2</v>
      </c>
    </row>
    <row r="7633" spans="1:3" x14ac:dyDescent="0.35">
      <c r="A7633">
        <v>1.2E-2</v>
      </c>
      <c r="B7633">
        <f t="shared" si="119"/>
        <v>0.12</v>
      </c>
      <c r="C7633">
        <f>B7633*Solar!$B$2</f>
        <v>2.3880000000000002E-2</v>
      </c>
    </row>
    <row r="7634" spans="1:3" x14ac:dyDescent="0.35">
      <c r="A7634">
        <v>1.2E-2</v>
      </c>
      <c r="B7634">
        <f t="shared" si="119"/>
        <v>0.12</v>
      </c>
      <c r="C7634">
        <f>B7634*Solar!$B$2</f>
        <v>2.3880000000000002E-2</v>
      </c>
    </row>
    <row r="7635" spans="1:3" x14ac:dyDescent="0.35">
      <c r="A7635">
        <v>1.2E-2</v>
      </c>
      <c r="B7635">
        <f t="shared" si="119"/>
        <v>0.12</v>
      </c>
      <c r="C7635">
        <f>B7635*Solar!$B$2</f>
        <v>2.3880000000000002E-2</v>
      </c>
    </row>
    <row r="7636" spans="1:3" x14ac:dyDescent="0.35">
      <c r="A7636">
        <v>1.2E-2</v>
      </c>
      <c r="B7636">
        <f t="shared" si="119"/>
        <v>0.12</v>
      </c>
      <c r="C7636">
        <f>B7636*Solar!$B$2</f>
        <v>2.3880000000000002E-2</v>
      </c>
    </row>
    <row r="7637" spans="1:3" x14ac:dyDescent="0.35">
      <c r="A7637">
        <v>1.2E-2</v>
      </c>
      <c r="B7637">
        <f t="shared" si="119"/>
        <v>0.12</v>
      </c>
      <c r="C7637">
        <f>B7637*Solar!$B$2</f>
        <v>2.3880000000000002E-2</v>
      </c>
    </row>
    <row r="7638" spans="1:3" x14ac:dyDescent="0.35">
      <c r="A7638">
        <v>1.2E-2</v>
      </c>
      <c r="B7638">
        <f t="shared" si="119"/>
        <v>0.12</v>
      </c>
      <c r="C7638">
        <f>B7638*Solar!$B$2</f>
        <v>2.3880000000000002E-2</v>
      </c>
    </row>
    <row r="7639" spans="1:3" x14ac:dyDescent="0.35">
      <c r="A7639">
        <v>1.2E-2</v>
      </c>
      <c r="B7639">
        <f t="shared" si="119"/>
        <v>0.12</v>
      </c>
      <c r="C7639">
        <f>B7639*Solar!$B$2</f>
        <v>2.3880000000000002E-2</v>
      </c>
    </row>
    <row r="7640" spans="1:3" x14ac:dyDescent="0.35">
      <c r="A7640">
        <v>0.14699999999999999</v>
      </c>
      <c r="B7640">
        <f t="shared" si="119"/>
        <v>1.47</v>
      </c>
      <c r="C7640">
        <f>B7640*Solar!$B$2</f>
        <v>0.29253000000000001</v>
      </c>
    </row>
    <row r="7641" spans="1:3" x14ac:dyDescent="0.35">
      <c r="A7641">
        <v>15.308999999999999</v>
      </c>
      <c r="B7641">
        <f t="shared" si="119"/>
        <v>153.09</v>
      </c>
      <c r="C7641">
        <f>B7641*Solar!$B$2</f>
        <v>30.464910000000003</v>
      </c>
    </row>
    <row r="7642" spans="1:3" x14ac:dyDescent="0.35">
      <c r="A7642">
        <v>56.473999999999997</v>
      </c>
      <c r="B7642">
        <f t="shared" si="119"/>
        <v>564.74</v>
      </c>
      <c r="C7642">
        <f>B7642*Solar!$B$2</f>
        <v>112.38326000000001</v>
      </c>
    </row>
    <row r="7643" spans="1:3" x14ac:dyDescent="0.35">
      <c r="A7643">
        <v>103.997</v>
      </c>
      <c r="B7643">
        <f t="shared" si="119"/>
        <v>1039.97</v>
      </c>
      <c r="C7643">
        <f>B7643*Solar!$B$2</f>
        <v>206.95403000000002</v>
      </c>
    </row>
    <row r="7644" spans="1:3" x14ac:dyDescent="0.35">
      <c r="A7644">
        <v>131.834</v>
      </c>
      <c r="B7644">
        <f t="shared" si="119"/>
        <v>1318.3400000000001</v>
      </c>
      <c r="C7644">
        <f>B7644*Solar!$B$2</f>
        <v>262.34966000000003</v>
      </c>
    </row>
    <row r="7645" spans="1:3" x14ac:dyDescent="0.35">
      <c r="A7645">
        <v>130.44800000000001</v>
      </c>
      <c r="B7645">
        <f t="shared" si="119"/>
        <v>1304.48</v>
      </c>
      <c r="C7645">
        <f>B7645*Solar!$B$2</f>
        <v>259.59152</v>
      </c>
    </row>
    <row r="7646" spans="1:3" x14ac:dyDescent="0.35">
      <c r="A7646">
        <v>107.873</v>
      </c>
      <c r="B7646">
        <f t="shared" si="119"/>
        <v>1078.73</v>
      </c>
      <c r="C7646">
        <f>B7646*Solar!$B$2</f>
        <v>214.66727</v>
      </c>
    </row>
    <row r="7647" spans="1:3" x14ac:dyDescent="0.35">
      <c r="A7647">
        <v>74.703000000000003</v>
      </c>
      <c r="B7647">
        <f t="shared" si="119"/>
        <v>747.03</v>
      </c>
      <c r="C7647">
        <f>B7647*Solar!$B$2</f>
        <v>148.65897000000001</v>
      </c>
    </row>
    <row r="7648" spans="1:3" x14ac:dyDescent="0.35">
      <c r="A7648">
        <v>40.575000000000003</v>
      </c>
      <c r="B7648">
        <f t="shared" si="119"/>
        <v>405.75</v>
      </c>
      <c r="C7648">
        <f>B7648*Solar!$B$2</f>
        <v>80.744250000000008</v>
      </c>
    </row>
    <row r="7649" spans="1:3" x14ac:dyDescent="0.35">
      <c r="A7649">
        <v>6.6550000000000002</v>
      </c>
      <c r="B7649">
        <f t="shared" si="119"/>
        <v>66.55</v>
      </c>
      <c r="C7649">
        <f>B7649*Solar!$B$2</f>
        <v>13.243449999999999</v>
      </c>
    </row>
    <row r="7650" spans="1:3" x14ac:dyDescent="0.35">
      <c r="A7650">
        <v>1.2E-2</v>
      </c>
      <c r="B7650">
        <f t="shared" si="119"/>
        <v>0.12</v>
      </c>
      <c r="C7650">
        <f>B7650*Solar!$B$2</f>
        <v>2.3880000000000002E-2</v>
      </c>
    </row>
    <row r="7651" spans="1:3" x14ac:dyDescent="0.35">
      <c r="A7651">
        <v>2E-3</v>
      </c>
      <c r="B7651">
        <f t="shared" si="119"/>
        <v>0.02</v>
      </c>
      <c r="C7651">
        <f>B7651*Solar!$B$2</f>
        <v>3.98E-3</v>
      </c>
    </row>
    <row r="7652" spans="1:3" x14ac:dyDescent="0.35">
      <c r="A7652">
        <v>1.0999999999999999E-2</v>
      </c>
      <c r="B7652">
        <f t="shared" si="119"/>
        <v>0.10999999999999999</v>
      </c>
      <c r="C7652">
        <f>B7652*Solar!$B$2</f>
        <v>2.189E-2</v>
      </c>
    </row>
    <row r="7653" spans="1:3" x14ac:dyDescent="0.35">
      <c r="A7653">
        <v>1.2E-2</v>
      </c>
      <c r="B7653">
        <f t="shared" si="119"/>
        <v>0.12</v>
      </c>
      <c r="C7653">
        <f>B7653*Solar!$B$2</f>
        <v>2.3880000000000002E-2</v>
      </c>
    </row>
    <row r="7654" spans="1:3" x14ac:dyDescent="0.35">
      <c r="A7654">
        <v>1.0999999999999999E-2</v>
      </c>
      <c r="B7654">
        <f t="shared" si="119"/>
        <v>0.10999999999999999</v>
      </c>
      <c r="C7654">
        <f>B7654*Solar!$B$2</f>
        <v>2.189E-2</v>
      </c>
    </row>
    <row r="7655" spans="1:3" x14ac:dyDescent="0.35">
      <c r="A7655">
        <v>1.0999999999999999E-2</v>
      </c>
      <c r="B7655">
        <f t="shared" si="119"/>
        <v>0.10999999999999999</v>
      </c>
      <c r="C7655">
        <f>B7655*Solar!$B$2</f>
        <v>2.189E-2</v>
      </c>
    </row>
    <row r="7656" spans="1:3" x14ac:dyDescent="0.35">
      <c r="A7656">
        <v>4.0000000000000001E-3</v>
      </c>
      <c r="B7656">
        <f t="shared" si="119"/>
        <v>0.04</v>
      </c>
      <c r="C7656">
        <f>B7656*Solar!$B$2</f>
        <v>7.9600000000000001E-3</v>
      </c>
    </row>
    <row r="7657" spans="1:3" x14ac:dyDescent="0.35">
      <c r="A7657">
        <v>2E-3</v>
      </c>
      <c r="B7657">
        <f t="shared" si="119"/>
        <v>0.02</v>
      </c>
      <c r="C7657">
        <f>B7657*Solar!$B$2</f>
        <v>3.98E-3</v>
      </c>
    </row>
    <row r="7658" spans="1:3" x14ac:dyDescent="0.35">
      <c r="A7658">
        <v>0</v>
      </c>
      <c r="B7658">
        <f t="shared" si="119"/>
        <v>0</v>
      </c>
      <c r="C7658">
        <f>B7658*Solar!$B$2</f>
        <v>0</v>
      </c>
    </row>
    <row r="7659" spans="1:3" x14ac:dyDescent="0.35">
      <c r="A7659">
        <v>4.0000000000000001E-3</v>
      </c>
      <c r="B7659">
        <f t="shared" si="119"/>
        <v>0.04</v>
      </c>
      <c r="C7659">
        <f>B7659*Solar!$B$2</f>
        <v>7.9600000000000001E-3</v>
      </c>
    </row>
    <row r="7660" spans="1:3" x14ac:dyDescent="0.35">
      <c r="A7660">
        <v>1.2E-2</v>
      </c>
      <c r="B7660">
        <f t="shared" si="119"/>
        <v>0.12</v>
      </c>
      <c r="C7660">
        <f>B7660*Solar!$B$2</f>
        <v>2.3880000000000002E-2</v>
      </c>
    </row>
    <row r="7661" spans="1:3" x14ac:dyDescent="0.35">
      <c r="A7661">
        <v>1.2E-2</v>
      </c>
      <c r="B7661">
        <f t="shared" si="119"/>
        <v>0.12</v>
      </c>
      <c r="C7661">
        <f>B7661*Solar!$B$2</f>
        <v>2.3880000000000002E-2</v>
      </c>
    </row>
    <row r="7662" spans="1:3" x14ac:dyDescent="0.35">
      <c r="A7662">
        <v>1.2E-2</v>
      </c>
      <c r="B7662">
        <f t="shared" si="119"/>
        <v>0.12</v>
      </c>
      <c r="C7662">
        <f>B7662*Solar!$B$2</f>
        <v>2.3880000000000002E-2</v>
      </c>
    </row>
    <row r="7663" spans="1:3" x14ac:dyDescent="0.35">
      <c r="A7663">
        <v>1.2E-2</v>
      </c>
      <c r="B7663">
        <f t="shared" si="119"/>
        <v>0.12</v>
      </c>
      <c r="C7663">
        <f>B7663*Solar!$B$2</f>
        <v>2.3880000000000002E-2</v>
      </c>
    </row>
    <row r="7664" spans="1:3" x14ac:dyDescent="0.35">
      <c r="A7664">
        <v>4.2999999999999997E-2</v>
      </c>
      <c r="B7664">
        <f t="shared" si="119"/>
        <v>0.42999999999999994</v>
      </c>
      <c r="C7664">
        <f>B7664*Solar!$B$2</f>
        <v>8.5569999999999993E-2</v>
      </c>
    </row>
    <row r="7665" spans="1:3" x14ac:dyDescent="0.35">
      <c r="A7665">
        <v>10.856999999999999</v>
      </c>
      <c r="B7665">
        <f t="shared" si="119"/>
        <v>108.57</v>
      </c>
      <c r="C7665">
        <f>B7665*Solar!$B$2</f>
        <v>21.605429999999998</v>
      </c>
    </row>
    <row r="7666" spans="1:3" x14ac:dyDescent="0.35">
      <c r="A7666">
        <v>45.911000000000001</v>
      </c>
      <c r="B7666">
        <f t="shared" si="119"/>
        <v>459.11</v>
      </c>
      <c r="C7666">
        <f>B7666*Solar!$B$2</f>
        <v>91.362890000000007</v>
      </c>
    </row>
    <row r="7667" spans="1:3" x14ac:dyDescent="0.35">
      <c r="A7667">
        <v>90.623000000000005</v>
      </c>
      <c r="B7667">
        <f t="shared" si="119"/>
        <v>906.23</v>
      </c>
      <c r="C7667">
        <f>B7667*Solar!$B$2</f>
        <v>180.33977000000002</v>
      </c>
    </row>
    <row r="7668" spans="1:3" x14ac:dyDescent="0.35">
      <c r="A7668">
        <v>114.837</v>
      </c>
      <c r="B7668">
        <f t="shared" si="119"/>
        <v>1148.3700000000001</v>
      </c>
      <c r="C7668">
        <f>B7668*Solar!$B$2</f>
        <v>228.52563000000004</v>
      </c>
    </row>
    <row r="7669" spans="1:3" x14ac:dyDescent="0.35">
      <c r="A7669">
        <v>115.40900000000001</v>
      </c>
      <c r="B7669">
        <f t="shared" si="119"/>
        <v>1154.0900000000001</v>
      </c>
      <c r="C7669">
        <f>B7669*Solar!$B$2</f>
        <v>229.66391000000004</v>
      </c>
    </row>
    <row r="7670" spans="1:3" x14ac:dyDescent="0.35">
      <c r="A7670">
        <v>100.813</v>
      </c>
      <c r="B7670">
        <f t="shared" si="119"/>
        <v>1008.13</v>
      </c>
      <c r="C7670">
        <f>B7670*Solar!$B$2</f>
        <v>200.61787000000001</v>
      </c>
    </row>
    <row r="7671" spans="1:3" x14ac:dyDescent="0.35">
      <c r="A7671">
        <v>76.772999999999996</v>
      </c>
      <c r="B7671">
        <f t="shared" si="119"/>
        <v>767.73</v>
      </c>
      <c r="C7671">
        <f>B7671*Solar!$B$2</f>
        <v>152.77827000000002</v>
      </c>
    </row>
    <row r="7672" spans="1:3" x14ac:dyDescent="0.35">
      <c r="A7672">
        <v>35.701999999999998</v>
      </c>
      <c r="B7672">
        <f t="shared" si="119"/>
        <v>357.02</v>
      </c>
      <c r="C7672">
        <f>B7672*Solar!$B$2</f>
        <v>71.046980000000005</v>
      </c>
    </row>
    <row r="7673" spans="1:3" x14ac:dyDescent="0.35">
      <c r="A7673">
        <v>5.5860000000000003</v>
      </c>
      <c r="B7673">
        <f t="shared" si="119"/>
        <v>55.86</v>
      </c>
      <c r="C7673">
        <f>B7673*Solar!$B$2</f>
        <v>11.11614</v>
      </c>
    </row>
    <row r="7674" spans="1:3" x14ac:dyDescent="0.35">
      <c r="A7674">
        <v>5.0000000000000001E-3</v>
      </c>
      <c r="B7674">
        <f t="shared" si="119"/>
        <v>0.05</v>
      </c>
      <c r="C7674">
        <f>B7674*Solar!$B$2</f>
        <v>9.9500000000000005E-3</v>
      </c>
    </row>
    <row r="7675" spans="1:3" x14ac:dyDescent="0.35">
      <c r="A7675">
        <v>1.2E-2</v>
      </c>
      <c r="B7675">
        <f t="shared" si="119"/>
        <v>0.12</v>
      </c>
      <c r="C7675">
        <f>B7675*Solar!$B$2</f>
        <v>2.3880000000000002E-2</v>
      </c>
    </row>
    <row r="7676" spans="1:3" x14ac:dyDescent="0.35">
      <c r="A7676">
        <v>5.0000000000000001E-3</v>
      </c>
      <c r="B7676">
        <f t="shared" si="119"/>
        <v>0.05</v>
      </c>
      <c r="C7676">
        <f>B7676*Solar!$B$2</f>
        <v>9.9500000000000005E-3</v>
      </c>
    </row>
    <row r="7677" spans="1:3" x14ac:dyDescent="0.35">
      <c r="A7677">
        <v>0</v>
      </c>
      <c r="B7677">
        <f t="shared" si="119"/>
        <v>0</v>
      </c>
      <c r="C7677">
        <f>B7677*Solar!$B$2</f>
        <v>0</v>
      </c>
    </row>
    <row r="7678" spans="1:3" x14ac:dyDescent="0.35">
      <c r="A7678">
        <v>0</v>
      </c>
      <c r="B7678">
        <f t="shared" si="119"/>
        <v>0</v>
      </c>
      <c r="C7678">
        <f>B7678*Solar!$B$2</f>
        <v>0</v>
      </c>
    </row>
    <row r="7679" spans="1:3" x14ac:dyDescent="0.35">
      <c r="A7679">
        <v>0</v>
      </c>
      <c r="B7679">
        <f t="shared" si="119"/>
        <v>0</v>
      </c>
      <c r="C7679">
        <f>B7679*Solar!$B$2</f>
        <v>0</v>
      </c>
    </row>
    <row r="7680" spans="1:3" x14ac:dyDescent="0.35">
      <c r="A7680">
        <v>0</v>
      </c>
      <c r="B7680">
        <f t="shared" si="119"/>
        <v>0</v>
      </c>
      <c r="C7680">
        <f>B7680*Solar!$B$2</f>
        <v>0</v>
      </c>
    </row>
    <row r="7681" spans="1:3" x14ac:dyDescent="0.35">
      <c r="A7681">
        <v>0</v>
      </c>
      <c r="B7681">
        <f t="shared" si="119"/>
        <v>0</v>
      </c>
      <c r="C7681">
        <f>B7681*Solar!$B$2</f>
        <v>0</v>
      </c>
    </row>
    <row r="7682" spans="1:3" x14ac:dyDescent="0.35">
      <c r="A7682">
        <v>0</v>
      </c>
      <c r="B7682">
        <f t="shared" si="119"/>
        <v>0</v>
      </c>
      <c r="C7682">
        <f>B7682*Solar!$B$2</f>
        <v>0</v>
      </c>
    </row>
    <row r="7683" spans="1:3" x14ac:dyDescent="0.35">
      <c r="A7683">
        <v>0</v>
      </c>
      <c r="B7683">
        <f t="shared" ref="B7683:B7746" si="120">A7683*10</f>
        <v>0</v>
      </c>
      <c r="C7683">
        <f>B7683*Solar!$B$2</f>
        <v>0</v>
      </c>
    </row>
    <row r="7684" spans="1:3" x14ac:dyDescent="0.35">
      <c r="A7684">
        <v>0</v>
      </c>
      <c r="B7684">
        <f t="shared" si="120"/>
        <v>0</v>
      </c>
      <c r="C7684">
        <f>B7684*Solar!$B$2</f>
        <v>0</v>
      </c>
    </row>
    <row r="7685" spans="1:3" x14ac:dyDescent="0.35">
      <c r="A7685">
        <v>0</v>
      </c>
      <c r="B7685">
        <f t="shared" si="120"/>
        <v>0</v>
      </c>
      <c r="C7685">
        <f>B7685*Solar!$B$2</f>
        <v>0</v>
      </c>
    </row>
    <row r="7686" spans="1:3" x14ac:dyDescent="0.35">
      <c r="A7686">
        <v>0</v>
      </c>
      <c r="B7686">
        <f t="shared" si="120"/>
        <v>0</v>
      </c>
      <c r="C7686">
        <f>B7686*Solar!$B$2</f>
        <v>0</v>
      </c>
    </row>
    <row r="7687" spans="1:3" x14ac:dyDescent="0.35">
      <c r="A7687">
        <v>0</v>
      </c>
      <c r="B7687">
        <f t="shared" si="120"/>
        <v>0</v>
      </c>
      <c r="C7687">
        <f>B7687*Solar!$B$2</f>
        <v>0</v>
      </c>
    </row>
    <row r="7688" spans="1:3" x14ac:dyDescent="0.35">
      <c r="A7688">
        <v>0.11899999999999999</v>
      </c>
      <c r="B7688">
        <f t="shared" si="120"/>
        <v>1.19</v>
      </c>
      <c r="C7688">
        <f>B7688*Solar!$B$2</f>
        <v>0.23680999999999999</v>
      </c>
    </row>
    <row r="7689" spans="1:3" x14ac:dyDescent="0.35">
      <c r="A7689">
        <v>13.404</v>
      </c>
      <c r="B7689">
        <f t="shared" si="120"/>
        <v>134.04</v>
      </c>
      <c r="C7689">
        <f>B7689*Solar!$B$2</f>
        <v>26.673960000000001</v>
      </c>
    </row>
    <row r="7690" spans="1:3" x14ac:dyDescent="0.35">
      <c r="A7690">
        <v>57.337000000000003</v>
      </c>
      <c r="B7690">
        <f t="shared" si="120"/>
        <v>573.37</v>
      </c>
      <c r="C7690">
        <f>B7690*Solar!$B$2</f>
        <v>114.10063000000001</v>
      </c>
    </row>
    <row r="7691" spans="1:3" x14ac:dyDescent="0.35">
      <c r="A7691">
        <v>106.758</v>
      </c>
      <c r="B7691">
        <f t="shared" si="120"/>
        <v>1067.58</v>
      </c>
      <c r="C7691">
        <f>B7691*Solar!$B$2</f>
        <v>212.44842</v>
      </c>
    </row>
    <row r="7692" spans="1:3" x14ac:dyDescent="0.35">
      <c r="A7692">
        <v>160.47900000000001</v>
      </c>
      <c r="B7692">
        <f t="shared" si="120"/>
        <v>1604.7900000000002</v>
      </c>
      <c r="C7692">
        <f>B7692*Solar!$B$2</f>
        <v>319.35321000000005</v>
      </c>
    </row>
    <row r="7693" spans="1:3" x14ac:dyDescent="0.35">
      <c r="A7693">
        <v>163.892</v>
      </c>
      <c r="B7693">
        <f t="shared" si="120"/>
        <v>1638.92</v>
      </c>
      <c r="C7693">
        <f>B7693*Solar!$B$2</f>
        <v>326.14508000000001</v>
      </c>
    </row>
    <row r="7694" spans="1:3" x14ac:dyDescent="0.35">
      <c r="A7694">
        <v>141.53299999999999</v>
      </c>
      <c r="B7694">
        <f t="shared" si="120"/>
        <v>1415.33</v>
      </c>
      <c r="C7694">
        <f>B7694*Solar!$B$2</f>
        <v>281.65066999999999</v>
      </c>
    </row>
    <row r="7695" spans="1:3" x14ac:dyDescent="0.35">
      <c r="A7695">
        <v>95.793000000000006</v>
      </c>
      <c r="B7695">
        <f t="shared" si="120"/>
        <v>957.93000000000006</v>
      </c>
      <c r="C7695">
        <f>B7695*Solar!$B$2</f>
        <v>190.62807000000004</v>
      </c>
    </row>
    <row r="7696" spans="1:3" x14ac:dyDescent="0.35">
      <c r="A7696">
        <v>47.268999999999998</v>
      </c>
      <c r="B7696">
        <f t="shared" si="120"/>
        <v>472.69</v>
      </c>
      <c r="C7696">
        <f>B7696*Solar!$B$2</f>
        <v>94.065310000000011</v>
      </c>
    </row>
    <row r="7697" spans="1:3" x14ac:dyDescent="0.35">
      <c r="A7697">
        <v>6.4580000000000002</v>
      </c>
      <c r="B7697">
        <f t="shared" si="120"/>
        <v>64.58</v>
      </c>
      <c r="C7697">
        <f>B7697*Solar!$B$2</f>
        <v>12.851420000000001</v>
      </c>
    </row>
    <row r="7698" spans="1:3" x14ac:dyDescent="0.35">
      <c r="A7698">
        <v>0</v>
      </c>
      <c r="B7698">
        <f t="shared" si="120"/>
        <v>0</v>
      </c>
      <c r="C7698">
        <f>B7698*Solar!$B$2</f>
        <v>0</v>
      </c>
    </row>
    <row r="7699" spans="1:3" x14ac:dyDescent="0.35">
      <c r="A7699">
        <v>0</v>
      </c>
      <c r="B7699">
        <f t="shared" si="120"/>
        <v>0</v>
      </c>
      <c r="C7699">
        <f>B7699*Solar!$B$2</f>
        <v>0</v>
      </c>
    </row>
    <row r="7700" spans="1:3" x14ac:dyDescent="0.35">
      <c r="A7700">
        <v>0</v>
      </c>
      <c r="B7700">
        <f t="shared" si="120"/>
        <v>0</v>
      </c>
      <c r="C7700">
        <f>B7700*Solar!$B$2</f>
        <v>0</v>
      </c>
    </row>
    <row r="7701" spans="1:3" x14ac:dyDescent="0.35">
      <c r="A7701">
        <v>0</v>
      </c>
      <c r="B7701">
        <f t="shared" si="120"/>
        <v>0</v>
      </c>
      <c r="C7701">
        <f>B7701*Solar!$B$2</f>
        <v>0</v>
      </c>
    </row>
    <row r="7702" spans="1:3" x14ac:dyDescent="0.35">
      <c r="A7702">
        <v>0</v>
      </c>
      <c r="B7702">
        <f t="shared" si="120"/>
        <v>0</v>
      </c>
      <c r="C7702">
        <f>B7702*Solar!$B$2</f>
        <v>0</v>
      </c>
    </row>
    <row r="7703" spans="1:3" x14ac:dyDescent="0.35">
      <c r="A7703">
        <v>0</v>
      </c>
      <c r="B7703">
        <f t="shared" si="120"/>
        <v>0</v>
      </c>
      <c r="C7703">
        <f>B7703*Solar!$B$2</f>
        <v>0</v>
      </c>
    </row>
    <row r="7704" spans="1:3" x14ac:dyDescent="0.35">
      <c r="A7704">
        <v>0</v>
      </c>
      <c r="B7704">
        <f t="shared" si="120"/>
        <v>0</v>
      </c>
      <c r="C7704">
        <f>B7704*Solar!$B$2</f>
        <v>0</v>
      </c>
    </row>
    <row r="7705" spans="1:3" x14ac:dyDescent="0.35">
      <c r="A7705">
        <v>0</v>
      </c>
      <c r="B7705">
        <f t="shared" si="120"/>
        <v>0</v>
      </c>
      <c r="C7705">
        <f>B7705*Solar!$B$2</f>
        <v>0</v>
      </c>
    </row>
    <row r="7706" spans="1:3" x14ac:dyDescent="0.35">
      <c r="A7706">
        <v>0</v>
      </c>
      <c r="B7706">
        <f t="shared" si="120"/>
        <v>0</v>
      </c>
      <c r="C7706">
        <f>B7706*Solar!$B$2</f>
        <v>0</v>
      </c>
    </row>
    <row r="7707" spans="1:3" x14ac:dyDescent="0.35">
      <c r="A7707">
        <v>0</v>
      </c>
      <c r="B7707">
        <f t="shared" si="120"/>
        <v>0</v>
      </c>
      <c r="C7707">
        <f>B7707*Solar!$B$2</f>
        <v>0</v>
      </c>
    </row>
    <row r="7708" spans="1:3" x14ac:dyDescent="0.35">
      <c r="A7708">
        <v>0</v>
      </c>
      <c r="B7708">
        <f t="shared" si="120"/>
        <v>0</v>
      </c>
      <c r="C7708">
        <f>B7708*Solar!$B$2</f>
        <v>0</v>
      </c>
    </row>
    <row r="7709" spans="1:3" x14ac:dyDescent="0.35">
      <c r="A7709">
        <v>0</v>
      </c>
      <c r="B7709">
        <f t="shared" si="120"/>
        <v>0</v>
      </c>
      <c r="C7709">
        <f>B7709*Solar!$B$2</f>
        <v>0</v>
      </c>
    </row>
    <row r="7710" spans="1:3" x14ac:dyDescent="0.35">
      <c r="A7710">
        <v>0</v>
      </c>
      <c r="B7710">
        <f t="shared" si="120"/>
        <v>0</v>
      </c>
      <c r="C7710">
        <f>B7710*Solar!$B$2</f>
        <v>0</v>
      </c>
    </row>
    <row r="7711" spans="1:3" x14ac:dyDescent="0.35">
      <c r="A7711">
        <v>0</v>
      </c>
      <c r="B7711">
        <f t="shared" si="120"/>
        <v>0</v>
      </c>
      <c r="C7711">
        <f>B7711*Solar!$B$2</f>
        <v>0</v>
      </c>
    </row>
    <row r="7712" spans="1:3" x14ac:dyDescent="0.35">
      <c r="A7712">
        <v>0.11899999999999999</v>
      </c>
      <c r="B7712">
        <f t="shared" si="120"/>
        <v>1.19</v>
      </c>
      <c r="C7712">
        <f>B7712*Solar!$B$2</f>
        <v>0.23680999999999999</v>
      </c>
    </row>
    <row r="7713" spans="1:3" x14ac:dyDescent="0.35">
      <c r="A7713">
        <v>9.7159999999999993</v>
      </c>
      <c r="B7713">
        <f t="shared" si="120"/>
        <v>97.16</v>
      </c>
      <c r="C7713">
        <f>B7713*Solar!$B$2</f>
        <v>19.33484</v>
      </c>
    </row>
    <row r="7714" spans="1:3" x14ac:dyDescent="0.35">
      <c r="A7714">
        <v>49.978999999999999</v>
      </c>
      <c r="B7714">
        <f t="shared" si="120"/>
        <v>499.78999999999996</v>
      </c>
      <c r="C7714">
        <f>B7714*Solar!$B$2</f>
        <v>99.458209999999994</v>
      </c>
    </row>
    <row r="7715" spans="1:3" x14ac:dyDescent="0.35">
      <c r="A7715">
        <v>88.073999999999998</v>
      </c>
      <c r="B7715">
        <f t="shared" si="120"/>
        <v>880.74</v>
      </c>
      <c r="C7715">
        <f>B7715*Solar!$B$2</f>
        <v>175.26726000000002</v>
      </c>
    </row>
    <row r="7716" spans="1:3" x14ac:dyDescent="0.35">
      <c r="A7716">
        <v>120.11</v>
      </c>
      <c r="B7716">
        <f t="shared" si="120"/>
        <v>1201.0999999999999</v>
      </c>
      <c r="C7716">
        <f>B7716*Solar!$B$2</f>
        <v>239.0189</v>
      </c>
    </row>
    <row r="7717" spans="1:3" x14ac:dyDescent="0.35">
      <c r="A7717">
        <v>130.83199999999999</v>
      </c>
      <c r="B7717">
        <f t="shared" si="120"/>
        <v>1308.32</v>
      </c>
      <c r="C7717">
        <f>B7717*Solar!$B$2</f>
        <v>260.35568000000001</v>
      </c>
    </row>
    <row r="7718" spans="1:3" x14ac:dyDescent="0.35">
      <c r="A7718">
        <v>116.27800000000001</v>
      </c>
      <c r="B7718">
        <f t="shared" si="120"/>
        <v>1162.78</v>
      </c>
      <c r="C7718">
        <f>B7718*Solar!$B$2</f>
        <v>231.39322000000001</v>
      </c>
    </row>
    <row r="7719" spans="1:3" x14ac:dyDescent="0.35">
      <c r="A7719">
        <v>90.372</v>
      </c>
      <c r="B7719">
        <f t="shared" si="120"/>
        <v>903.72</v>
      </c>
      <c r="C7719">
        <f>B7719*Solar!$B$2</f>
        <v>179.84028000000001</v>
      </c>
    </row>
    <row r="7720" spans="1:3" x14ac:dyDescent="0.35">
      <c r="A7720">
        <v>45.374000000000002</v>
      </c>
      <c r="B7720">
        <f t="shared" si="120"/>
        <v>453.74</v>
      </c>
      <c r="C7720">
        <f>B7720*Solar!$B$2</f>
        <v>90.294260000000008</v>
      </c>
    </row>
    <row r="7721" spans="1:3" x14ac:dyDescent="0.35">
      <c r="A7721">
        <v>5.3760000000000003</v>
      </c>
      <c r="B7721">
        <f t="shared" si="120"/>
        <v>53.760000000000005</v>
      </c>
      <c r="C7721">
        <f>B7721*Solar!$B$2</f>
        <v>10.698240000000002</v>
      </c>
    </row>
    <row r="7722" spans="1:3" x14ac:dyDescent="0.35">
      <c r="A7722">
        <v>0</v>
      </c>
      <c r="B7722">
        <f t="shared" si="120"/>
        <v>0</v>
      </c>
      <c r="C7722">
        <f>B7722*Solar!$B$2</f>
        <v>0</v>
      </c>
    </row>
    <row r="7723" spans="1:3" x14ac:dyDescent="0.35">
      <c r="A7723">
        <v>0</v>
      </c>
      <c r="B7723">
        <f t="shared" si="120"/>
        <v>0</v>
      </c>
      <c r="C7723">
        <f>B7723*Solar!$B$2</f>
        <v>0</v>
      </c>
    </row>
    <row r="7724" spans="1:3" x14ac:dyDescent="0.35">
      <c r="A7724">
        <v>0</v>
      </c>
      <c r="B7724">
        <f t="shared" si="120"/>
        <v>0</v>
      </c>
      <c r="C7724">
        <f>B7724*Solar!$B$2</f>
        <v>0</v>
      </c>
    </row>
    <row r="7725" spans="1:3" x14ac:dyDescent="0.35">
      <c r="A7725">
        <v>0</v>
      </c>
      <c r="B7725">
        <f t="shared" si="120"/>
        <v>0</v>
      </c>
      <c r="C7725">
        <f>B7725*Solar!$B$2</f>
        <v>0</v>
      </c>
    </row>
    <row r="7726" spans="1:3" x14ac:dyDescent="0.35">
      <c r="A7726">
        <v>0</v>
      </c>
      <c r="B7726">
        <f t="shared" si="120"/>
        <v>0</v>
      </c>
      <c r="C7726">
        <f>B7726*Solar!$B$2</f>
        <v>0</v>
      </c>
    </row>
    <row r="7727" spans="1:3" x14ac:dyDescent="0.35">
      <c r="A7727">
        <v>0</v>
      </c>
      <c r="B7727">
        <f t="shared" si="120"/>
        <v>0</v>
      </c>
      <c r="C7727">
        <f>B7727*Solar!$B$2</f>
        <v>0</v>
      </c>
    </row>
    <row r="7728" spans="1:3" x14ac:dyDescent="0.35">
      <c r="A7728">
        <v>0</v>
      </c>
      <c r="B7728">
        <f t="shared" si="120"/>
        <v>0</v>
      </c>
      <c r="C7728">
        <f>B7728*Solar!$B$2</f>
        <v>0</v>
      </c>
    </row>
    <row r="7729" spans="1:3" x14ac:dyDescent="0.35">
      <c r="A7729">
        <v>0</v>
      </c>
      <c r="B7729">
        <f t="shared" si="120"/>
        <v>0</v>
      </c>
      <c r="C7729">
        <f>B7729*Solar!$B$2</f>
        <v>0</v>
      </c>
    </row>
    <row r="7730" spans="1:3" x14ac:dyDescent="0.35">
      <c r="A7730">
        <v>0</v>
      </c>
      <c r="B7730">
        <f t="shared" si="120"/>
        <v>0</v>
      </c>
      <c r="C7730">
        <f>B7730*Solar!$B$2</f>
        <v>0</v>
      </c>
    </row>
    <row r="7731" spans="1:3" x14ac:dyDescent="0.35">
      <c r="A7731">
        <v>0</v>
      </c>
      <c r="B7731">
        <f t="shared" si="120"/>
        <v>0</v>
      </c>
      <c r="C7731">
        <f>B7731*Solar!$B$2</f>
        <v>0</v>
      </c>
    </row>
    <row r="7732" spans="1:3" x14ac:dyDescent="0.35">
      <c r="A7732">
        <v>0</v>
      </c>
      <c r="B7732">
        <f t="shared" si="120"/>
        <v>0</v>
      </c>
      <c r="C7732">
        <f>B7732*Solar!$B$2</f>
        <v>0</v>
      </c>
    </row>
    <row r="7733" spans="1:3" x14ac:dyDescent="0.35">
      <c r="A7733">
        <v>0</v>
      </c>
      <c r="B7733">
        <f t="shared" si="120"/>
        <v>0</v>
      </c>
      <c r="C7733">
        <f>B7733*Solar!$B$2</f>
        <v>0</v>
      </c>
    </row>
    <row r="7734" spans="1:3" x14ac:dyDescent="0.35">
      <c r="A7734">
        <v>0</v>
      </c>
      <c r="B7734">
        <f t="shared" si="120"/>
        <v>0</v>
      </c>
      <c r="C7734">
        <f>B7734*Solar!$B$2</f>
        <v>0</v>
      </c>
    </row>
    <row r="7735" spans="1:3" x14ac:dyDescent="0.35">
      <c r="A7735">
        <v>0</v>
      </c>
      <c r="B7735">
        <f t="shared" si="120"/>
        <v>0</v>
      </c>
      <c r="C7735">
        <f>B7735*Solar!$B$2</f>
        <v>0</v>
      </c>
    </row>
    <row r="7736" spans="1:3" x14ac:dyDescent="0.35">
      <c r="A7736">
        <v>0.109</v>
      </c>
      <c r="B7736">
        <f t="shared" si="120"/>
        <v>1.0900000000000001</v>
      </c>
      <c r="C7736">
        <f>B7736*Solar!$B$2</f>
        <v>0.21691000000000002</v>
      </c>
    </row>
    <row r="7737" spans="1:3" x14ac:dyDescent="0.35">
      <c r="A7737">
        <v>10.073</v>
      </c>
      <c r="B7737">
        <f t="shared" si="120"/>
        <v>100.73</v>
      </c>
      <c r="C7737">
        <f>B7737*Solar!$B$2</f>
        <v>20.045270000000002</v>
      </c>
    </row>
    <row r="7738" spans="1:3" x14ac:dyDescent="0.35">
      <c r="A7738">
        <v>59.27</v>
      </c>
      <c r="B7738">
        <f t="shared" si="120"/>
        <v>592.70000000000005</v>
      </c>
      <c r="C7738">
        <f>B7738*Solar!$B$2</f>
        <v>117.94730000000001</v>
      </c>
    </row>
    <row r="7739" spans="1:3" x14ac:dyDescent="0.35">
      <c r="A7739">
        <v>111.029</v>
      </c>
      <c r="B7739">
        <f t="shared" si="120"/>
        <v>1110.29</v>
      </c>
      <c r="C7739">
        <f>B7739*Solar!$B$2</f>
        <v>220.94771</v>
      </c>
    </row>
    <row r="7740" spans="1:3" x14ac:dyDescent="0.35">
      <c r="A7740">
        <v>146.22999999999999</v>
      </c>
      <c r="B7740">
        <f t="shared" si="120"/>
        <v>1462.3</v>
      </c>
      <c r="C7740">
        <f>B7740*Solar!$B$2</f>
        <v>290.99770000000001</v>
      </c>
    </row>
    <row r="7741" spans="1:3" x14ac:dyDescent="0.35">
      <c r="A7741">
        <v>156.447</v>
      </c>
      <c r="B7741">
        <f t="shared" si="120"/>
        <v>1564.47</v>
      </c>
      <c r="C7741">
        <f>B7741*Solar!$B$2</f>
        <v>311.32953000000003</v>
      </c>
    </row>
    <row r="7742" spans="1:3" x14ac:dyDescent="0.35">
      <c r="A7742">
        <v>132.17500000000001</v>
      </c>
      <c r="B7742">
        <f t="shared" si="120"/>
        <v>1321.75</v>
      </c>
      <c r="C7742">
        <f>B7742*Solar!$B$2</f>
        <v>263.02825000000001</v>
      </c>
    </row>
    <row r="7743" spans="1:3" x14ac:dyDescent="0.35">
      <c r="A7743">
        <v>96.335999999999999</v>
      </c>
      <c r="B7743">
        <f t="shared" si="120"/>
        <v>963.36</v>
      </c>
      <c r="C7743">
        <f>B7743*Solar!$B$2</f>
        <v>191.70864</v>
      </c>
    </row>
    <row r="7744" spans="1:3" x14ac:dyDescent="0.35">
      <c r="A7744">
        <v>47.747</v>
      </c>
      <c r="B7744">
        <f t="shared" si="120"/>
        <v>477.47</v>
      </c>
      <c r="C7744">
        <f>B7744*Solar!$B$2</f>
        <v>95.016530000000017</v>
      </c>
    </row>
    <row r="7745" spans="1:3" x14ac:dyDescent="0.35">
      <c r="A7745">
        <v>6.0250000000000004</v>
      </c>
      <c r="B7745">
        <f t="shared" si="120"/>
        <v>60.25</v>
      </c>
      <c r="C7745">
        <f>B7745*Solar!$B$2</f>
        <v>11.989750000000001</v>
      </c>
    </row>
    <row r="7746" spans="1:3" x14ac:dyDescent="0.35">
      <c r="A7746">
        <v>0</v>
      </c>
      <c r="B7746">
        <f t="shared" si="120"/>
        <v>0</v>
      </c>
      <c r="C7746">
        <f>B7746*Solar!$B$2</f>
        <v>0</v>
      </c>
    </row>
    <row r="7747" spans="1:3" x14ac:dyDescent="0.35">
      <c r="A7747">
        <v>0</v>
      </c>
      <c r="B7747">
        <f t="shared" ref="B7747:B7810" si="121">A7747*10</f>
        <v>0</v>
      </c>
      <c r="C7747">
        <f>B7747*Solar!$B$2</f>
        <v>0</v>
      </c>
    </row>
    <row r="7748" spans="1:3" x14ac:dyDescent="0.35">
      <c r="A7748">
        <v>0</v>
      </c>
      <c r="B7748">
        <f t="shared" si="121"/>
        <v>0</v>
      </c>
      <c r="C7748">
        <f>B7748*Solar!$B$2</f>
        <v>0</v>
      </c>
    </row>
    <row r="7749" spans="1:3" x14ac:dyDescent="0.35">
      <c r="A7749">
        <v>0</v>
      </c>
      <c r="B7749">
        <f t="shared" si="121"/>
        <v>0</v>
      </c>
      <c r="C7749">
        <f>B7749*Solar!$B$2</f>
        <v>0</v>
      </c>
    </row>
    <row r="7750" spans="1:3" x14ac:dyDescent="0.35">
      <c r="A7750">
        <v>0</v>
      </c>
      <c r="B7750">
        <f t="shared" si="121"/>
        <v>0</v>
      </c>
      <c r="C7750">
        <f>B7750*Solar!$B$2</f>
        <v>0</v>
      </c>
    </row>
    <row r="7751" spans="1:3" x14ac:dyDescent="0.35">
      <c r="A7751">
        <v>0</v>
      </c>
      <c r="B7751">
        <f t="shared" si="121"/>
        <v>0</v>
      </c>
      <c r="C7751">
        <f>B7751*Solar!$B$2</f>
        <v>0</v>
      </c>
    </row>
    <row r="7752" spans="1:3" x14ac:dyDescent="0.35">
      <c r="A7752">
        <v>0</v>
      </c>
      <c r="B7752">
        <f t="shared" si="121"/>
        <v>0</v>
      </c>
      <c r="C7752">
        <f>B7752*Solar!$B$2</f>
        <v>0</v>
      </c>
    </row>
    <row r="7753" spans="1:3" x14ac:dyDescent="0.35">
      <c r="A7753">
        <v>0</v>
      </c>
      <c r="B7753">
        <f t="shared" si="121"/>
        <v>0</v>
      </c>
      <c r="C7753">
        <f>B7753*Solar!$B$2</f>
        <v>0</v>
      </c>
    </row>
    <row r="7754" spans="1:3" x14ac:dyDescent="0.35">
      <c r="A7754">
        <v>0</v>
      </c>
      <c r="B7754">
        <f t="shared" si="121"/>
        <v>0</v>
      </c>
      <c r="C7754">
        <f>B7754*Solar!$B$2</f>
        <v>0</v>
      </c>
    </row>
    <row r="7755" spans="1:3" x14ac:dyDescent="0.35">
      <c r="A7755">
        <v>0</v>
      </c>
      <c r="B7755">
        <f t="shared" si="121"/>
        <v>0</v>
      </c>
      <c r="C7755">
        <f>B7755*Solar!$B$2</f>
        <v>0</v>
      </c>
    </row>
    <row r="7756" spans="1:3" x14ac:dyDescent="0.35">
      <c r="A7756">
        <v>0</v>
      </c>
      <c r="B7756">
        <f t="shared" si="121"/>
        <v>0</v>
      </c>
      <c r="C7756">
        <f>B7756*Solar!$B$2</f>
        <v>0</v>
      </c>
    </row>
    <row r="7757" spans="1:3" x14ac:dyDescent="0.35">
      <c r="A7757">
        <v>0</v>
      </c>
      <c r="B7757">
        <f t="shared" si="121"/>
        <v>0</v>
      </c>
      <c r="C7757">
        <f>B7757*Solar!$B$2</f>
        <v>0</v>
      </c>
    </row>
    <row r="7758" spans="1:3" x14ac:dyDescent="0.35">
      <c r="A7758">
        <v>0</v>
      </c>
      <c r="B7758">
        <f t="shared" si="121"/>
        <v>0</v>
      </c>
      <c r="C7758">
        <f>B7758*Solar!$B$2</f>
        <v>0</v>
      </c>
    </row>
    <row r="7759" spans="1:3" x14ac:dyDescent="0.35">
      <c r="A7759">
        <v>0</v>
      </c>
      <c r="B7759">
        <f t="shared" si="121"/>
        <v>0</v>
      </c>
      <c r="C7759">
        <f>B7759*Solar!$B$2</f>
        <v>0</v>
      </c>
    </row>
    <row r="7760" spans="1:3" x14ac:dyDescent="0.35">
      <c r="A7760">
        <v>9.8000000000000004E-2</v>
      </c>
      <c r="B7760">
        <f t="shared" si="121"/>
        <v>0.98</v>
      </c>
      <c r="C7760">
        <f>B7760*Solar!$B$2</f>
        <v>0.19502</v>
      </c>
    </row>
    <row r="7761" spans="1:3" x14ac:dyDescent="0.35">
      <c r="A7761">
        <v>9.1129999999999995</v>
      </c>
      <c r="B7761">
        <f t="shared" si="121"/>
        <v>91.13</v>
      </c>
      <c r="C7761">
        <f>B7761*Solar!$B$2</f>
        <v>18.134869999999999</v>
      </c>
    </row>
    <row r="7762" spans="1:3" x14ac:dyDescent="0.35">
      <c r="A7762">
        <v>46.445999999999998</v>
      </c>
      <c r="B7762">
        <f t="shared" si="121"/>
        <v>464.46</v>
      </c>
      <c r="C7762">
        <f>B7762*Solar!$B$2</f>
        <v>92.427540000000008</v>
      </c>
    </row>
    <row r="7763" spans="1:3" x14ac:dyDescent="0.35">
      <c r="A7763">
        <v>86.816000000000003</v>
      </c>
      <c r="B7763">
        <f t="shared" si="121"/>
        <v>868.16000000000008</v>
      </c>
      <c r="C7763">
        <f>B7763*Solar!$B$2</f>
        <v>172.76384000000002</v>
      </c>
    </row>
    <row r="7764" spans="1:3" x14ac:dyDescent="0.35">
      <c r="A7764">
        <v>123.637</v>
      </c>
      <c r="B7764">
        <f t="shared" si="121"/>
        <v>1236.3699999999999</v>
      </c>
      <c r="C7764">
        <f>B7764*Solar!$B$2</f>
        <v>246.03762999999998</v>
      </c>
    </row>
    <row r="7765" spans="1:3" x14ac:dyDescent="0.35">
      <c r="A7765">
        <v>130.65700000000001</v>
      </c>
      <c r="B7765">
        <f t="shared" si="121"/>
        <v>1306.5700000000002</v>
      </c>
      <c r="C7765">
        <f>B7765*Solar!$B$2</f>
        <v>260.00743000000006</v>
      </c>
    </row>
    <row r="7766" spans="1:3" x14ac:dyDescent="0.35">
      <c r="A7766">
        <v>112.178</v>
      </c>
      <c r="B7766">
        <f t="shared" si="121"/>
        <v>1121.78</v>
      </c>
      <c r="C7766">
        <f>B7766*Solar!$B$2</f>
        <v>223.23421999999999</v>
      </c>
    </row>
    <row r="7767" spans="1:3" x14ac:dyDescent="0.35">
      <c r="A7767">
        <v>78.98</v>
      </c>
      <c r="B7767">
        <f t="shared" si="121"/>
        <v>789.80000000000007</v>
      </c>
      <c r="C7767">
        <f>B7767*Solar!$B$2</f>
        <v>157.17020000000002</v>
      </c>
    </row>
    <row r="7768" spans="1:3" x14ac:dyDescent="0.35">
      <c r="A7768">
        <v>34.707999999999998</v>
      </c>
      <c r="B7768">
        <f t="shared" si="121"/>
        <v>347.08</v>
      </c>
      <c r="C7768">
        <f>B7768*Solar!$B$2</f>
        <v>69.068920000000006</v>
      </c>
    </row>
    <row r="7769" spans="1:3" x14ac:dyDescent="0.35">
      <c r="A7769">
        <v>3.423</v>
      </c>
      <c r="B7769">
        <f t="shared" si="121"/>
        <v>34.230000000000004</v>
      </c>
      <c r="C7769">
        <f>B7769*Solar!$B$2</f>
        <v>6.811770000000001</v>
      </c>
    </row>
    <row r="7770" spans="1:3" x14ac:dyDescent="0.35">
      <c r="A7770">
        <v>2E-3</v>
      </c>
      <c r="B7770">
        <f t="shared" si="121"/>
        <v>0.02</v>
      </c>
      <c r="C7770">
        <f>B7770*Solar!$B$2</f>
        <v>3.98E-3</v>
      </c>
    </row>
    <row r="7771" spans="1:3" x14ac:dyDescent="0.35">
      <c r="A7771">
        <v>1.2E-2</v>
      </c>
      <c r="B7771">
        <f t="shared" si="121"/>
        <v>0.12</v>
      </c>
      <c r="C7771">
        <f>B7771*Solar!$B$2</f>
        <v>2.3880000000000002E-2</v>
      </c>
    </row>
    <row r="7772" spans="1:3" x14ac:dyDescent="0.35">
      <c r="A7772">
        <v>1.2E-2</v>
      </c>
      <c r="B7772">
        <f t="shared" si="121"/>
        <v>0.12</v>
      </c>
      <c r="C7772">
        <f>B7772*Solar!$B$2</f>
        <v>2.3880000000000002E-2</v>
      </c>
    </row>
    <row r="7773" spans="1:3" x14ac:dyDescent="0.35">
      <c r="A7773">
        <v>1.4E-2</v>
      </c>
      <c r="B7773">
        <f t="shared" si="121"/>
        <v>0.14000000000000001</v>
      </c>
      <c r="C7773">
        <f>B7773*Solar!$B$2</f>
        <v>2.7860000000000003E-2</v>
      </c>
    </row>
    <row r="7774" spans="1:3" x14ac:dyDescent="0.35">
      <c r="A7774">
        <v>1.7000000000000001E-2</v>
      </c>
      <c r="B7774">
        <f t="shared" si="121"/>
        <v>0.17</v>
      </c>
      <c r="C7774">
        <f>B7774*Solar!$B$2</f>
        <v>3.3830000000000006E-2</v>
      </c>
    </row>
    <row r="7775" spans="1:3" x14ac:dyDescent="0.35">
      <c r="A7775">
        <v>1.4E-2</v>
      </c>
      <c r="B7775">
        <f t="shared" si="121"/>
        <v>0.14000000000000001</v>
      </c>
      <c r="C7775">
        <f>B7775*Solar!$B$2</f>
        <v>2.7860000000000003E-2</v>
      </c>
    </row>
    <row r="7776" spans="1:3" x14ac:dyDescent="0.35">
      <c r="A7776">
        <v>1.4E-2</v>
      </c>
      <c r="B7776">
        <f t="shared" si="121"/>
        <v>0.14000000000000001</v>
      </c>
      <c r="C7776">
        <f>B7776*Solar!$B$2</f>
        <v>2.7860000000000003E-2</v>
      </c>
    </row>
    <row r="7777" spans="1:3" x14ac:dyDescent="0.35">
      <c r="A7777">
        <v>1.4E-2</v>
      </c>
      <c r="B7777">
        <f t="shared" si="121"/>
        <v>0.14000000000000001</v>
      </c>
      <c r="C7777">
        <f>B7777*Solar!$B$2</f>
        <v>2.7860000000000003E-2</v>
      </c>
    </row>
    <row r="7778" spans="1:3" x14ac:dyDescent="0.35">
      <c r="A7778">
        <v>1.2E-2</v>
      </c>
      <c r="B7778">
        <f t="shared" si="121"/>
        <v>0.12</v>
      </c>
      <c r="C7778">
        <f>B7778*Solar!$B$2</f>
        <v>2.3880000000000002E-2</v>
      </c>
    </row>
    <row r="7779" spans="1:3" x14ac:dyDescent="0.35">
      <c r="A7779">
        <v>7.0000000000000001E-3</v>
      </c>
      <c r="B7779">
        <f t="shared" si="121"/>
        <v>7.0000000000000007E-2</v>
      </c>
      <c r="C7779">
        <f>B7779*Solar!$B$2</f>
        <v>1.3930000000000001E-2</v>
      </c>
    </row>
    <row r="7780" spans="1:3" x14ac:dyDescent="0.35">
      <c r="A7780">
        <v>1.2E-2</v>
      </c>
      <c r="B7780">
        <f t="shared" si="121"/>
        <v>0.12</v>
      </c>
      <c r="C7780">
        <f>B7780*Solar!$B$2</f>
        <v>2.3880000000000002E-2</v>
      </c>
    </row>
    <row r="7781" spans="1:3" x14ac:dyDescent="0.35">
      <c r="A7781">
        <v>1.0999999999999999E-2</v>
      </c>
      <c r="B7781">
        <f t="shared" si="121"/>
        <v>0.10999999999999999</v>
      </c>
      <c r="C7781">
        <f>B7781*Solar!$B$2</f>
        <v>2.189E-2</v>
      </c>
    </row>
    <row r="7782" spans="1:3" x14ac:dyDescent="0.35">
      <c r="A7782">
        <v>7.0000000000000001E-3</v>
      </c>
      <c r="B7782">
        <f t="shared" si="121"/>
        <v>7.0000000000000007E-2</v>
      </c>
      <c r="C7782">
        <f>B7782*Solar!$B$2</f>
        <v>1.3930000000000001E-2</v>
      </c>
    </row>
    <row r="7783" spans="1:3" x14ac:dyDescent="0.35">
      <c r="A7783">
        <v>1.2E-2</v>
      </c>
      <c r="B7783">
        <f t="shared" si="121"/>
        <v>0.12</v>
      </c>
      <c r="C7783">
        <f>B7783*Solar!$B$2</f>
        <v>2.3880000000000002E-2</v>
      </c>
    </row>
    <row r="7784" spans="1:3" x14ac:dyDescent="0.35">
      <c r="A7784">
        <v>1.4E-2</v>
      </c>
      <c r="B7784">
        <f t="shared" si="121"/>
        <v>0.14000000000000001</v>
      </c>
      <c r="C7784">
        <f>B7784*Solar!$B$2</f>
        <v>2.7860000000000003E-2</v>
      </c>
    </row>
    <row r="7785" spans="1:3" x14ac:dyDescent="0.35">
      <c r="A7785">
        <v>8.8620000000000001</v>
      </c>
      <c r="B7785">
        <f t="shared" si="121"/>
        <v>88.62</v>
      </c>
      <c r="C7785">
        <f>B7785*Solar!$B$2</f>
        <v>17.635380000000001</v>
      </c>
    </row>
    <row r="7786" spans="1:3" x14ac:dyDescent="0.35">
      <c r="A7786">
        <v>47.423000000000002</v>
      </c>
      <c r="B7786">
        <f t="shared" si="121"/>
        <v>474.23</v>
      </c>
      <c r="C7786">
        <f>B7786*Solar!$B$2</f>
        <v>94.371770000000012</v>
      </c>
    </row>
    <row r="7787" spans="1:3" x14ac:dyDescent="0.35">
      <c r="A7787">
        <v>92.704999999999998</v>
      </c>
      <c r="B7787">
        <f t="shared" si="121"/>
        <v>927.05</v>
      </c>
      <c r="C7787">
        <f>B7787*Solar!$B$2</f>
        <v>184.48294999999999</v>
      </c>
    </row>
    <row r="7788" spans="1:3" x14ac:dyDescent="0.35">
      <c r="A7788">
        <v>122.973</v>
      </c>
      <c r="B7788">
        <f t="shared" si="121"/>
        <v>1229.73</v>
      </c>
      <c r="C7788">
        <f>B7788*Solar!$B$2</f>
        <v>244.71627000000001</v>
      </c>
    </row>
    <row r="7789" spans="1:3" x14ac:dyDescent="0.35">
      <c r="A7789">
        <v>136.22300000000001</v>
      </c>
      <c r="B7789">
        <f t="shared" si="121"/>
        <v>1362.23</v>
      </c>
      <c r="C7789">
        <f>B7789*Solar!$B$2</f>
        <v>271.08377000000002</v>
      </c>
    </row>
    <row r="7790" spans="1:3" x14ac:dyDescent="0.35">
      <c r="A7790">
        <v>122.164</v>
      </c>
      <c r="B7790">
        <f t="shared" si="121"/>
        <v>1221.6400000000001</v>
      </c>
      <c r="C7790">
        <f>B7790*Solar!$B$2</f>
        <v>243.10636000000002</v>
      </c>
    </row>
    <row r="7791" spans="1:3" x14ac:dyDescent="0.35">
      <c r="A7791">
        <v>83.998000000000005</v>
      </c>
      <c r="B7791">
        <f t="shared" si="121"/>
        <v>839.98</v>
      </c>
      <c r="C7791">
        <f>B7791*Solar!$B$2</f>
        <v>167.15602000000001</v>
      </c>
    </row>
    <row r="7792" spans="1:3" x14ac:dyDescent="0.35">
      <c r="A7792">
        <v>38.94</v>
      </c>
      <c r="B7792">
        <f t="shared" si="121"/>
        <v>389.4</v>
      </c>
      <c r="C7792">
        <f>B7792*Solar!$B$2</f>
        <v>77.490600000000001</v>
      </c>
    </row>
    <row r="7793" spans="1:3" x14ac:dyDescent="0.35">
      <c r="A7793">
        <v>4.8550000000000004</v>
      </c>
      <c r="B7793">
        <f t="shared" si="121"/>
        <v>48.550000000000004</v>
      </c>
      <c r="C7793">
        <f>B7793*Solar!$B$2</f>
        <v>9.6614500000000021</v>
      </c>
    </row>
    <row r="7794" spans="1:3" x14ac:dyDescent="0.35">
      <c r="A7794">
        <v>1.2E-2</v>
      </c>
      <c r="B7794">
        <f t="shared" si="121"/>
        <v>0.12</v>
      </c>
      <c r="C7794">
        <f>B7794*Solar!$B$2</f>
        <v>2.3880000000000002E-2</v>
      </c>
    </row>
    <row r="7795" spans="1:3" x14ac:dyDescent="0.35">
      <c r="A7795">
        <v>1.0999999999999999E-2</v>
      </c>
      <c r="B7795">
        <f t="shared" si="121"/>
        <v>0.10999999999999999</v>
      </c>
      <c r="C7795">
        <f>B7795*Solar!$B$2</f>
        <v>2.189E-2</v>
      </c>
    </row>
    <row r="7796" spans="1:3" x14ac:dyDescent="0.35">
      <c r="A7796">
        <v>0</v>
      </c>
      <c r="B7796">
        <f t="shared" si="121"/>
        <v>0</v>
      </c>
      <c r="C7796">
        <f>B7796*Solar!$B$2</f>
        <v>0</v>
      </c>
    </row>
    <row r="7797" spans="1:3" x14ac:dyDescent="0.35">
      <c r="A7797">
        <v>1.4E-2</v>
      </c>
      <c r="B7797">
        <f t="shared" si="121"/>
        <v>0.14000000000000001</v>
      </c>
      <c r="C7797">
        <f>B7797*Solar!$B$2</f>
        <v>2.7860000000000003E-2</v>
      </c>
    </row>
    <row r="7798" spans="1:3" x14ac:dyDescent="0.35">
      <c r="A7798">
        <v>1.7000000000000001E-2</v>
      </c>
      <c r="B7798">
        <f t="shared" si="121"/>
        <v>0.17</v>
      </c>
      <c r="C7798">
        <f>B7798*Solar!$B$2</f>
        <v>3.3830000000000006E-2</v>
      </c>
    </row>
    <row r="7799" spans="1:3" x14ac:dyDescent="0.35">
      <c r="A7799">
        <v>1.4999999999999999E-2</v>
      </c>
      <c r="B7799">
        <f t="shared" si="121"/>
        <v>0.15</v>
      </c>
      <c r="C7799">
        <f>B7799*Solar!$B$2</f>
        <v>2.9850000000000002E-2</v>
      </c>
    </row>
    <row r="7800" spans="1:3" x14ac:dyDescent="0.35">
      <c r="A7800">
        <v>7.0000000000000001E-3</v>
      </c>
      <c r="B7800">
        <f t="shared" si="121"/>
        <v>7.0000000000000007E-2</v>
      </c>
      <c r="C7800">
        <f>B7800*Solar!$B$2</f>
        <v>1.3930000000000001E-2</v>
      </c>
    </row>
    <row r="7801" spans="1:3" x14ac:dyDescent="0.35">
      <c r="A7801">
        <v>2E-3</v>
      </c>
      <c r="B7801">
        <f t="shared" si="121"/>
        <v>0.02</v>
      </c>
      <c r="C7801">
        <f>B7801*Solar!$B$2</f>
        <v>3.98E-3</v>
      </c>
    </row>
    <row r="7802" spans="1:3" x14ac:dyDescent="0.35">
      <c r="A7802">
        <v>0</v>
      </c>
      <c r="B7802">
        <f t="shared" si="121"/>
        <v>0</v>
      </c>
      <c r="C7802">
        <f>B7802*Solar!$B$2</f>
        <v>0</v>
      </c>
    </row>
    <row r="7803" spans="1:3" x14ac:dyDescent="0.35">
      <c r="A7803">
        <v>5.0000000000000001E-3</v>
      </c>
      <c r="B7803">
        <f t="shared" si="121"/>
        <v>0.05</v>
      </c>
      <c r="C7803">
        <f>B7803*Solar!$B$2</f>
        <v>9.9500000000000005E-3</v>
      </c>
    </row>
    <row r="7804" spans="1:3" x14ac:dyDescent="0.35">
      <c r="A7804">
        <v>2E-3</v>
      </c>
      <c r="B7804">
        <f t="shared" si="121"/>
        <v>0.02</v>
      </c>
      <c r="C7804">
        <f>B7804*Solar!$B$2</f>
        <v>3.98E-3</v>
      </c>
    </row>
    <row r="7805" spans="1:3" x14ac:dyDescent="0.35">
      <c r="A7805">
        <v>0</v>
      </c>
      <c r="B7805">
        <f t="shared" si="121"/>
        <v>0</v>
      </c>
      <c r="C7805">
        <f>B7805*Solar!$B$2</f>
        <v>0</v>
      </c>
    </row>
    <row r="7806" spans="1:3" x14ac:dyDescent="0.35">
      <c r="A7806">
        <v>5.0000000000000001E-3</v>
      </c>
      <c r="B7806">
        <f t="shared" si="121"/>
        <v>0.05</v>
      </c>
      <c r="C7806">
        <f>B7806*Solar!$B$2</f>
        <v>9.9500000000000005E-3</v>
      </c>
    </row>
    <row r="7807" spans="1:3" x14ac:dyDescent="0.35">
      <c r="A7807">
        <v>1.2E-2</v>
      </c>
      <c r="B7807">
        <f t="shared" si="121"/>
        <v>0.12</v>
      </c>
      <c r="C7807">
        <f>B7807*Solar!$B$2</f>
        <v>2.3880000000000002E-2</v>
      </c>
    </row>
    <row r="7808" spans="1:3" x14ac:dyDescent="0.35">
      <c r="A7808">
        <v>1.4E-2</v>
      </c>
      <c r="B7808">
        <f t="shared" si="121"/>
        <v>0.14000000000000001</v>
      </c>
      <c r="C7808">
        <f>B7808*Solar!$B$2</f>
        <v>2.7860000000000003E-2</v>
      </c>
    </row>
    <row r="7809" spans="1:3" x14ac:dyDescent="0.35">
      <c r="A7809">
        <v>7.3630000000000004</v>
      </c>
      <c r="B7809">
        <f t="shared" si="121"/>
        <v>73.63000000000001</v>
      </c>
      <c r="C7809">
        <f>B7809*Solar!$B$2</f>
        <v>14.652370000000003</v>
      </c>
    </row>
    <row r="7810" spans="1:3" x14ac:dyDescent="0.35">
      <c r="A7810">
        <v>41.781999999999996</v>
      </c>
      <c r="B7810">
        <f t="shared" si="121"/>
        <v>417.81999999999994</v>
      </c>
      <c r="C7810">
        <f>B7810*Solar!$B$2</f>
        <v>83.146179999999987</v>
      </c>
    </row>
    <row r="7811" spans="1:3" x14ac:dyDescent="0.35">
      <c r="A7811">
        <v>84.8</v>
      </c>
      <c r="B7811">
        <f t="shared" ref="B7811:B7874" si="122">A7811*10</f>
        <v>848</v>
      </c>
      <c r="C7811">
        <f>B7811*Solar!$B$2</f>
        <v>168.75200000000001</v>
      </c>
    </row>
    <row r="7812" spans="1:3" x14ac:dyDescent="0.35">
      <c r="A7812">
        <v>122.869</v>
      </c>
      <c r="B7812">
        <f t="shared" si="122"/>
        <v>1228.69</v>
      </c>
      <c r="C7812">
        <f>B7812*Solar!$B$2</f>
        <v>244.50931000000003</v>
      </c>
    </row>
    <row r="7813" spans="1:3" x14ac:dyDescent="0.35">
      <c r="A7813">
        <v>141.77000000000001</v>
      </c>
      <c r="B7813">
        <f t="shared" si="122"/>
        <v>1417.7</v>
      </c>
      <c r="C7813">
        <f>B7813*Solar!$B$2</f>
        <v>282.1223</v>
      </c>
    </row>
    <row r="7814" spans="1:3" x14ac:dyDescent="0.35">
      <c r="A7814">
        <v>124.226</v>
      </c>
      <c r="B7814">
        <f t="shared" si="122"/>
        <v>1242.26</v>
      </c>
      <c r="C7814">
        <f>B7814*Solar!$B$2</f>
        <v>247.20974000000001</v>
      </c>
    </row>
    <row r="7815" spans="1:3" x14ac:dyDescent="0.35">
      <c r="A7815">
        <v>82.072000000000003</v>
      </c>
      <c r="B7815">
        <f t="shared" si="122"/>
        <v>820.72</v>
      </c>
      <c r="C7815">
        <f>B7815*Solar!$B$2</f>
        <v>163.32328000000001</v>
      </c>
    </row>
    <row r="7816" spans="1:3" x14ac:dyDescent="0.35">
      <c r="A7816">
        <v>37.979999999999997</v>
      </c>
      <c r="B7816">
        <f t="shared" si="122"/>
        <v>379.79999999999995</v>
      </c>
      <c r="C7816">
        <f>B7816*Solar!$B$2</f>
        <v>75.580199999999991</v>
      </c>
    </row>
    <row r="7817" spans="1:3" x14ac:dyDescent="0.35">
      <c r="A7817">
        <v>4.6710000000000003</v>
      </c>
      <c r="B7817">
        <f t="shared" si="122"/>
        <v>46.71</v>
      </c>
      <c r="C7817">
        <f>B7817*Solar!$B$2</f>
        <v>9.2952900000000014</v>
      </c>
    </row>
    <row r="7818" spans="1:3" x14ac:dyDescent="0.35">
      <c r="A7818">
        <v>0</v>
      </c>
      <c r="B7818">
        <f t="shared" si="122"/>
        <v>0</v>
      </c>
      <c r="C7818">
        <f>B7818*Solar!$B$2</f>
        <v>0</v>
      </c>
    </row>
    <row r="7819" spans="1:3" x14ac:dyDescent="0.35">
      <c r="A7819">
        <v>0</v>
      </c>
      <c r="B7819">
        <f t="shared" si="122"/>
        <v>0</v>
      </c>
      <c r="C7819">
        <f>B7819*Solar!$B$2</f>
        <v>0</v>
      </c>
    </row>
    <row r="7820" spans="1:3" x14ac:dyDescent="0.35">
      <c r="A7820">
        <v>0</v>
      </c>
      <c r="B7820">
        <f t="shared" si="122"/>
        <v>0</v>
      </c>
      <c r="C7820">
        <f>B7820*Solar!$B$2</f>
        <v>0</v>
      </c>
    </row>
    <row r="7821" spans="1:3" x14ac:dyDescent="0.35">
      <c r="A7821">
        <v>0</v>
      </c>
      <c r="B7821">
        <f t="shared" si="122"/>
        <v>0</v>
      </c>
      <c r="C7821">
        <f>B7821*Solar!$B$2</f>
        <v>0</v>
      </c>
    </row>
    <row r="7822" spans="1:3" x14ac:dyDescent="0.35">
      <c r="A7822">
        <v>0</v>
      </c>
      <c r="B7822">
        <f t="shared" si="122"/>
        <v>0</v>
      </c>
      <c r="C7822">
        <f>B7822*Solar!$B$2</f>
        <v>0</v>
      </c>
    </row>
    <row r="7823" spans="1:3" x14ac:dyDescent="0.35">
      <c r="A7823">
        <v>0</v>
      </c>
      <c r="B7823">
        <f t="shared" si="122"/>
        <v>0</v>
      </c>
      <c r="C7823">
        <f>B7823*Solar!$B$2</f>
        <v>0</v>
      </c>
    </row>
    <row r="7824" spans="1:3" x14ac:dyDescent="0.35">
      <c r="A7824">
        <v>0</v>
      </c>
      <c r="B7824">
        <f t="shared" si="122"/>
        <v>0</v>
      </c>
      <c r="C7824">
        <f>B7824*Solar!$B$2</f>
        <v>0</v>
      </c>
    </row>
    <row r="7825" spans="1:3" x14ac:dyDescent="0.35">
      <c r="A7825">
        <v>0</v>
      </c>
      <c r="B7825">
        <f t="shared" si="122"/>
        <v>0</v>
      </c>
      <c r="C7825">
        <f>B7825*Solar!$B$2</f>
        <v>0</v>
      </c>
    </row>
    <row r="7826" spans="1:3" x14ac:dyDescent="0.35">
      <c r="A7826">
        <v>0</v>
      </c>
      <c r="B7826">
        <f t="shared" si="122"/>
        <v>0</v>
      </c>
      <c r="C7826">
        <f>B7826*Solar!$B$2</f>
        <v>0</v>
      </c>
    </row>
    <row r="7827" spans="1:3" x14ac:dyDescent="0.35">
      <c r="A7827">
        <v>0</v>
      </c>
      <c r="B7827">
        <f t="shared" si="122"/>
        <v>0</v>
      </c>
      <c r="C7827">
        <f>B7827*Solar!$B$2</f>
        <v>0</v>
      </c>
    </row>
    <row r="7828" spans="1:3" x14ac:dyDescent="0.35">
      <c r="A7828">
        <v>0</v>
      </c>
      <c r="B7828">
        <f t="shared" si="122"/>
        <v>0</v>
      </c>
      <c r="C7828">
        <f>B7828*Solar!$B$2</f>
        <v>0</v>
      </c>
    </row>
    <row r="7829" spans="1:3" x14ac:dyDescent="0.35">
      <c r="A7829">
        <v>0</v>
      </c>
      <c r="B7829">
        <f t="shared" si="122"/>
        <v>0</v>
      </c>
      <c r="C7829">
        <f>B7829*Solar!$B$2</f>
        <v>0</v>
      </c>
    </row>
    <row r="7830" spans="1:3" x14ac:dyDescent="0.35">
      <c r="A7830">
        <v>0</v>
      </c>
      <c r="B7830">
        <f t="shared" si="122"/>
        <v>0</v>
      </c>
      <c r="C7830">
        <f>B7830*Solar!$B$2</f>
        <v>0</v>
      </c>
    </row>
    <row r="7831" spans="1:3" x14ac:dyDescent="0.35">
      <c r="A7831">
        <v>0</v>
      </c>
      <c r="B7831">
        <f t="shared" si="122"/>
        <v>0</v>
      </c>
      <c r="C7831">
        <f>B7831*Solar!$B$2</f>
        <v>0</v>
      </c>
    </row>
    <row r="7832" spans="1:3" x14ac:dyDescent="0.35">
      <c r="A7832">
        <v>2E-3</v>
      </c>
      <c r="B7832">
        <f t="shared" si="122"/>
        <v>0.02</v>
      </c>
      <c r="C7832">
        <f>B7832*Solar!$B$2</f>
        <v>3.98E-3</v>
      </c>
    </row>
    <row r="7833" spans="1:3" x14ac:dyDescent="0.35">
      <c r="A7833">
        <v>7.9059999999999997</v>
      </c>
      <c r="B7833">
        <f t="shared" si="122"/>
        <v>79.06</v>
      </c>
      <c r="C7833">
        <f>B7833*Solar!$B$2</f>
        <v>15.732940000000001</v>
      </c>
    </row>
    <row r="7834" spans="1:3" x14ac:dyDescent="0.35">
      <c r="A7834">
        <v>43.118000000000002</v>
      </c>
      <c r="B7834">
        <f t="shared" si="122"/>
        <v>431.18</v>
      </c>
      <c r="C7834">
        <f>B7834*Solar!$B$2</f>
        <v>85.804820000000007</v>
      </c>
    </row>
    <row r="7835" spans="1:3" x14ac:dyDescent="0.35">
      <c r="A7835">
        <v>91.442999999999998</v>
      </c>
      <c r="B7835">
        <f t="shared" si="122"/>
        <v>914.43</v>
      </c>
      <c r="C7835">
        <f>B7835*Solar!$B$2</f>
        <v>181.97156999999999</v>
      </c>
    </row>
    <row r="7836" spans="1:3" x14ac:dyDescent="0.35">
      <c r="A7836">
        <v>114.081</v>
      </c>
      <c r="B7836">
        <f t="shared" si="122"/>
        <v>1140.81</v>
      </c>
      <c r="C7836">
        <f>B7836*Solar!$B$2</f>
        <v>227.02118999999999</v>
      </c>
    </row>
    <row r="7837" spans="1:3" x14ac:dyDescent="0.35">
      <c r="A7837">
        <v>125.09399999999999</v>
      </c>
      <c r="B7837">
        <f t="shared" si="122"/>
        <v>1250.94</v>
      </c>
      <c r="C7837">
        <f>B7837*Solar!$B$2</f>
        <v>248.93706000000003</v>
      </c>
    </row>
    <row r="7838" spans="1:3" x14ac:dyDescent="0.35">
      <c r="A7838">
        <v>112.803</v>
      </c>
      <c r="B7838">
        <f t="shared" si="122"/>
        <v>1128.03</v>
      </c>
      <c r="C7838">
        <f>B7838*Solar!$B$2</f>
        <v>224.47797</v>
      </c>
    </row>
    <row r="7839" spans="1:3" x14ac:dyDescent="0.35">
      <c r="A7839">
        <v>81.275000000000006</v>
      </c>
      <c r="B7839">
        <f t="shared" si="122"/>
        <v>812.75</v>
      </c>
      <c r="C7839">
        <f>B7839*Solar!$B$2</f>
        <v>161.73725000000002</v>
      </c>
    </row>
    <row r="7840" spans="1:3" x14ac:dyDescent="0.35">
      <c r="A7840">
        <v>38.307000000000002</v>
      </c>
      <c r="B7840">
        <f t="shared" si="122"/>
        <v>383.07000000000005</v>
      </c>
      <c r="C7840">
        <f>B7840*Solar!$B$2</f>
        <v>76.230930000000015</v>
      </c>
    </row>
    <row r="7841" spans="1:3" x14ac:dyDescent="0.35">
      <c r="A7841">
        <v>3.819</v>
      </c>
      <c r="B7841">
        <f t="shared" si="122"/>
        <v>38.19</v>
      </c>
      <c r="C7841">
        <f>B7841*Solar!$B$2</f>
        <v>7.5998099999999997</v>
      </c>
    </row>
    <row r="7842" spans="1:3" x14ac:dyDescent="0.35">
      <c r="A7842">
        <v>0</v>
      </c>
      <c r="B7842">
        <f t="shared" si="122"/>
        <v>0</v>
      </c>
      <c r="C7842">
        <f>B7842*Solar!$B$2</f>
        <v>0</v>
      </c>
    </row>
    <row r="7843" spans="1:3" x14ac:dyDescent="0.35">
      <c r="A7843">
        <v>0</v>
      </c>
      <c r="B7843">
        <f t="shared" si="122"/>
        <v>0</v>
      </c>
      <c r="C7843">
        <f>B7843*Solar!$B$2</f>
        <v>0</v>
      </c>
    </row>
    <row r="7844" spans="1:3" x14ac:dyDescent="0.35">
      <c r="A7844">
        <v>0</v>
      </c>
      <c r="B7844">
        <f t="shared" si="122"/>
        <v>0</v>
      </c>
      <c r="C7844">
        <f>B7844*Solar!$B$2</f>
        <v>0</v>
      </c>
    </row>
    <row r="7845" spans="1:3" x14ac:dyDescent="0.35">
      <c r="A7845">
        <v>0</v>
      </c>
      <c r="B7845">
        <f t="shared" si="122"/>
        <v>0</v>
      </c>
      <c r="C7845">
        <f>B7845*Solar!$B$2</f>
        <v>0</v>
      </c>
    </row>
    <row r="7846" spans="1:3" x14ac:dyDescent="0.35">
      <c r="A7846">
        <v>0</v>
      </c>
      <c r="B7846">
        <f t="shared" si="122"/>
        <v>0</v>
      </c>
      <c r="C7846">
        <f>B7846*Solar!$B$2</f>
        <v>0</v>
      </c>
    </row>
    <row r="7847" spans="1:3" x14ac:dyDescent="0.35">
      <c r="A7847">
        <v>0</v>
      </c>
      <c r="B7847">
        <f t="shared" si="122"/>
        <v>0</v>
      </c>
      <c r="C7847">
        <f>B7847*Solar!$B$2</f>
        <v>0</v>
      </c>
    </row>
    <row r="7848" spans="1:3" x14ac:dyDescent="0.35">
      <c r="A7848">
        <v>0</v>
      </c>
      <c r="B7848">
        <f t="shared" si="122"/>
        <v>0</v>
      </c>
      <c r="C7848">
        <f>B7848*Solar!$B$2</f>
        <v>0</v>
      </c>
    </row>
    <row r="7849" spans="1:3" x14ac:dyDescent="0.35">
      <c r="A7849">
        <v>0</v>
      </c>
      <c r="B7849">
        <f t="shared" si="122"/>
        <v>0</v>
      </c>
      <c r="C7849">
        <f>B7849*Solar!$B$2</f>
        <v>0</v>
      </c>
    </row>
    <row r="7850" spans="1:3" x14ac:dyDescent="0.35">
      <c r="A7850">
        <v>0</v>
      </c>
      <c r="B7850">
        <f t="shared" si="122"/>
        <v>0</v>
      </c>
      <c r="C7850">
        <f>B7850*Solar!$B$2</f>
        <v>0</v>
      </c>
    </row>
    <row r="7851" spans="1:3" x14ac:dyDescent="0.35">
      <c r="A7851">
        <v>0</v>
      </c>
      <c r="B7851">
        <f t="shared" si="122"/>
        <v>0</v>
      </c>
      <c r="C7851">
        <f>B7851*Solar!$B$2</f>
        <v>0</v>
      </c>
    </row>
    <row r="7852" spans="1:3" x14ac:dyDescent="0.35">
      <c r="A7852">
        <v>0</v>
      </c>
      <c r="B7852">
        <f t="shared" si="122"/>
        <v>0</v>
      </c>
      <c r="C7852">
        <f>B7852*Solar!$B$2</f>
        <v>0</v>
      </c>
    </row>
    <row r="7853" spans="1:3" x14ac:dyDescent="0.35">
      <c r="A7853">
        <v>0</v>
      </c>
      <c r="B7853">
        <f t="shared" si="122"/>
        <v>0</v>
      </c>
      <c r="C7853">
        <f>B7853*Solar!$B$2</f>
        <v>0</v>
      </c>
    </row>
    <row r="7854" spans="1:3" x14ac:dyDescent="0.35">
      <c r="A7854">
        <v>0</v>
      </c>
      <c r="B7854">
        <f t="shared" si="122"/>
        <v>0</v>
      </c>
      <c r="C7854">
        <f>B7854*Solar!$B$2</f>
        <v>0</v>
      </c>
    </row>
    <row r="7855" spans="1:3" x14ac:dyDescent="0.35">
      <c r="A7855">
        <v>0</v>
      </c>
      <c r="B7855">
        <f t="shared" si="122"/>
        <v>0</v>
      </c>
      <c r="C7855">
        <f>B7855*Solar!$B$2</f>
        <v>0</v>
      </c>
    </row>
    <row r="7856" spans="1:3" x14ac:dyDescent="0.35">
      <c r="A7856">
        <v>0</v>
      </c>
      <c r="B7856">
        <f t="shared" si="122"/>
        <v>0</v>
      </c>
      <c r="C7856">
        <f>B7856*Solar!$B$2</f>
        <v>0</v>
      </c>
    </row>
    <row r="7857" spans="1:3" x14ac:dyDescent="0.35">
      <c r="A7857">
        <v>6.3730000000000002</v>
      </c>
      <c r="B7857">
        <f t="shared" si="122"/>
        <v>63.730000000000004</v>
      </c>
      <c r="C7857">
        <f>B7857*Solar!$B$2</f>
        <v>12.682270000000001</v>
      </c>
    </row>
    <row r="7858" spans="1:3" x14ac:dyDescent="0.35">
      <c r="A7858">
        <v>41.881</v>
      </c>
      <c r="B7858">
        <f t="shared" si="122"/>
        <v>418.81</v>
      </c>
      <c r="C7858">
        <f>B7858*Solar!$B$2</f>
        <v>83.343190000000007</v>
      </c>
    </row>
    <row r="7859" spans="1:3" x14ac:dyDescent="0.35">
      <c r="A7859">
        <v>86.861999999999995</v>
      </c>
      <c r="B7859">
        <f t="shared" si="122"/>
        <v>868.61999999999989</v>
      </c>
      <c r="C7859">
        <f>B7859*Solar!$B$2</f>
        <v>172.85538</v>
      </c>
    </row>
    <row r="7860" spans="1:3" x14ac:dyDescent="0.35">
      <c r="A7860">
        <v>118.697</v>
      </c>
      <c r="B7860">
        <f t="shared" si="122"/>
        <v>1186.97</v>
      </c>
      <c r="C7860">
        <f>B7860*Solar!$B$2</f>
        <v>236.20703000000003</v>
      </c>
    </row>
    <row r="7861" spans="1:3" x14ac:dyDescent="0.35">
      <c r="A7861">
        <v>124.57299999999999</v>
      </c>
      <c r="B7861">
        <f t="shared" si="122"/>
        <v>1245.73</v>
      </c>
      <c r="C7861">
        <f>B7861*Solar!$B$2</f>
        <v>247.90027000000001</v>
      </c>
    </row>
    <row r="7862" spans="1:3" x14ac:dyDescent="0.35">
      <c r="A7862">
        <v>105.764</v>
      </c>
      <c r="B7862">
        <f t="shared" si="122"/>
        <v>1057.6399999999999</v>
      </c>
      <c r="C7862">
        <f>B7862*Solar!$B$2</f>
        <v>210.47036</v>
      </c>
    </row>
    <row r="7863" spans="1:3" x14ac:dyDescent="0.35">
      <c r="A7863">
        <v>76.222999999999999</v>
      </c>
      <c r="B7863">
        <f t="shared" si="122"/>
        <v>762.23</v>
      </c>
      <c r="C7863">
        <f>B7863*Solar!$B$2</f>
        <v>151.68377000000001</v>
      </c>
    </row>
    <row r="7864" spans="1:3" x14ac:dyDescent="0.35">
      <c r="A7864">
        <v>33.472000000000001</v>
      </c>
      <c r="B7864">
        <f t="shared" si="122"/>
        <v>334.72</v>
      </c>
      <c r="C7864">
        <f>B7864*Solar!$B$2</f>
        <v>66.609280000000012</v>
      </c>
    </row>
    <row r="7865" spans="1:3" x14ac:dyDescent="0.35">
      <c r="A7865">
        <v>2.915</v>
      </c>
      <c r="B7865">
        <f t="shared" si="122"/>
        <v>29.15</v>
      </c>
      <c r="C7865">
        <f>B7865*Solar!$B$2</f>
        <v>5.8008499999999996</v>
      </c>
    </row>
    <row r="7866" spans="1:3" x14ac:dyDescent="0.35">
      <c r="A7866">
        <v>0</v>
      </c>
      <c r="B7866">
        <f t="shared" si="122"/>
        <v>0</v>
      </c>
      <c r="C7866">
        <f>B7866*Solar!$B$2</f>
        <v>0</v>
      </c>
    </row>
    <row r="7867" spans="1:3" x14ac:dyDescent="0.35">
      <c r="A7867">
        <v>0</v>
      </c>
      <c r="B7867">
        <f t="shared" si="122"/>
        <v>0</v>
      </c>
      <c r="C7867">
        <f>B7867*Solar!$B$2</f>
        <v>0</v>
      </c>
    </row>
    <row r="7868" spans="1:3" x14ac:dyDescent="0.35">
      <c r="A7868">
        <v>0</v>
      </c>
      <c r="B7868">
        <f t="shared" si="122"/>
        <v>0</v>
      </c>
      <c r="C7868">
        <f>B7868*Solar!$B$2</f>
        <v>0</v>
      </c>
    </row>
    <row r="7869" spans="1:3" x14ac:dyDescent="0.35">
      <c r="A7869">
        <v>0</v>
      </c>
      <c r="B7869">
        <f t="shared" si="122"/>
        <v>0</v>
      </c>
      <c r="C7869">
        <f>B7869*Solar!$B$2</f>
        <v>0</v>
      </c>
    </row>
    <row r="7870" spans="1:3" x14ac:dyDescent="0.35">
      <c r="A7870">
        <v>0</v>
      </c>
      <c r="B7870">
        <f t="shared" si="122"/>
        <v>0</v>
      </c>
      <c r="C7870">
        <f>B7870*Solar!$B$2</f>
        <v>0</v>
      </c>
    </row>
    <row r="7871" spans="1:3" x14ac:dyDescent="0.35">
      <c r="A7871">
        <v>0</v>
      </c>
      <c r="B7871">
        <f t="shared" si="122"/>
        <v>0</v>
      </c>
      <c r="C7871">
        <f>B7871*Solar!$B$2</f>
        <v>0</v>
      </c>
    </row>
    <row r="7872" spans="1:3" x14ac:dyDescent="0.35">
      <c r="A7872">
        <v>0</v>
      </c>
      <c r="B7872">
        <f t="shared" si="122"/>
        <v>0</v>
      </c>
      <c r="C7872">
        <f>B7872*Solar!$B$2</f>
        <v>0</v>
      </c>
    </row>
    <row r="7873" spans="1:3" x14ac:dyDescent="0.35">
      <c r="A7873">
        <v>0</v>
      </c>
      <c r="B7873">
        <f t="shared" si="122"/>
        <v>0</v>
      </c>
      <c r="C7873">
        <f>B7873*Solar!$B$2</f>
        <v>0</v>
      </c>
    </row>
    <row r="7874" spans="1:3" x14ac:dyDescent="0.35">
      <c r="A7874">
        <v>0</v>
      </c>
      <c r="B7874">
        <f t="shared" si="122"/>
        <v>0</v>
      </c>
      <c r="C7874">
        <f>B7874*Solar!$B$2</f>
        <v>0</v>
      </c>
    </row>
    <row r="7875" spans="1:3" x14ac:dyDescent="0.35">
      <c r="A7875">
        <v>0</v>
      </c>
      <c r="B7875">
        <f t="shared" ref="B7875:B7938" si="123">A7875*10</f>
        <v>0</v>
      </c>
      <c r="C7875">
        <f>B7875*Solar!$B$2</f>
        <v>0</v>
      </c>
    </row>
    <row r="7876" spans="1:3" x14ac:dyDescent="0.35">
      <c r="A7876">
        <v>0</v>
      </c>
      <c r="B7876">
        <f t="shared" si="123"/>
        <v>0</v>
      </c>
      <c r="C7876">
        <f>B7876*Solar!$B$2</f>
        <v>0</v>
      </c>
    </row>
    <row r="7877" spans="1:3" x14ac:dyDescent="0.35">
      <c r="A7877">
        <v>0</v>
      </c>
      <c r="B7877">
        <f t="shared" si="123"/>
        <v>0</v>
      </c>
      <c r="C7877">
        <f>B7877*Solar!$B$2</f>
        <v>0</v>
      </c>
    </row>
    <row r="7878" spans="1:3" x14ac:dyDescent="0.35">
      <c r="A7878">
        <v>0</v>
      </c>
      <c r="B7878">
        <f t="shared" si="123"/>
        <v>0</v>
      </c>
      <c r="C7878">
        <f>B7878*Solar!$B$2</f>
        <v>0</v>
      </c>
    </row>
    <row r="7879" spans="1:3" x14ac:dyDescent="0.35">
      <c r="A7879">
        <v>0</v>
      </c>
      <c r="B7879">
        <f t="shared" si="123"/>
        <v>0</v>
      </c>
      <c r="C7879">
        <f>B7879*Solar!$B$2</f>
        <v>0</v>
      </c>
    </row>
    <row r="7880" spans="1:3" x14ac:dyDescent="0.35">
      <c r="A7880">
        <v>0</v>
      </c>
      <c r="B7880">
        <f t="shared" si="123"/>
        <v>0</v>
      </c>
      <c r="C7880">
        <f>B7880*Solar!$B$2</f>
        <v>0</v>
      </c>
    </row>
    <row r="7881" spans="1:3" x14ac:dyDescent="0.35">
      <c r="A7881">
        <v>5.7640000000000002</v>
      </c>
      <c r="B7881">
        <f t="shared" si="123"/>
        <v>57.64</v>
      </c>
      <c r="C7881">
        <f>B7881*Solar!$B$2</f>
        <v>11.470360000000001</v>
      </c>
    </row>
    <row r="7882" spans="1:3" x14ac:dyDescent="0.35">
      <c r="A7882">
        <v>37.209000000000003</v>
      </c>
      <c r="B7882">
        <f t="shared" si="123"/>
        <v>372.09000000000003</v>
      </c>
      <c r="C7882">
        <f>B7882*Solar!$B$2</f>
        <v>74.045910000000006</v>
      </c>
    </row>
    <row r="7883" spans="1:3" x14ac:dyDescent="0.35">
      <c r="A7883">
        <v>83.138999999999996</v>
      </c>
      <c r="B7883">
        <f t="shared" si="123"/>
        <v>831.39</v>
      </c>
      <c r="C7883">
        <f>B7883*Solar!$B$2</f>
        <v>165.44660999999999</v>
      </c>
    </row>
    <row r="7884" spans="1:3" x14ac:dyDescent="0.35">
      <c r="A7884">
        <v>111.565</v>
      </c>
      <c r="B7884">
        <f t="shared" si="123"/>
        <v>1115.6500000000001</v>
      </c>
      <c r="C7884">
        <f>B7884*Solar!$B$2</f>
        <v>222.01435000000004</v>
      </c>
    </row>
    <row r="7885" spans="1:3" x14ac:dyDescent="0.35">
      <c r="A7885">
        <v>117.48</v>
      </c>
      <c r="B7885">
        <f t="shared" si="123"/>
        <v>1174.8</v>
      </c>
      <c r="C7885">
        <f>B7885*Solar!$B$2</f>
        <v>233.7852</v>
      </c>
    </row>
    <row r="7886" spans="1:3" x14ac:dyDescent="0.35">
      <c r="A7886">
        <v>105.062</v>
      </c>
      <c r="B7886">
        <f t="shared" si="123"/>
        <v>1050.6199999999999</v>
      </c>
      <c r="C7886">
        <f>B7886*Solar!$B$2</f>
        <v>209.07337999999999</v>
      </c>
    </row>
    <row r="7887" spans="1:3" x14ac:dyDescent="0.35">
      <c r="A7887">
        <v>72.149000000000001</v>
      </c>
      <c r="B7887">
        <f t="shared" si="123"/>
        <v>721.49</v>
      </c>
      <c r="C7887">
        <f>B7887*Solar!$B$2</f>
        <v>143.57651000000001</v>
      </c>
    </row>
    <row r="7888" spans="1:3" x14ac:dyDescent="0.35">
      <c r="A7888">
        <v>35.408999999999999</v>
      </c>
      <c r="B7888">
        <f t="shared" si="123"/>
        <v>354.09</v>
      </c>
      <c r="C7888">
        <f>B7888*Solar!$B$2</f>
        <v>70.463909999999998</v>
      </c>
    </row>
    <row r="7889" spans="1:3" x14ac:dyDescent="0.35">
      <c r="A7889">
        <v>3.9039999999999999</v>
      </c>
      <c r="B7889">
        <f t="shared" si="123"/>
        <v>39.04</v>
      </c>
      <c r="C7889">
        <f>B7889*Solar!$B$2</f>
        <v>7.7689599999999999</v>
      </c>
    </row>
    <row r="7890" spans="1:3" x14ac:dyDescent="0.35">
      <c r="A7890">
        <v>0</v>
      </c>
      <c r="B7890">
        <f t="shared" si="123"/>
        <v>0</v>
      </c>
      <c r="C7890">
        <f>B7890*Solar!$B$2</f>
        <v>0</v>
      </c>
    </row>
    <row r="7891" spans="1:3" x14ac:dyDescent="0.35">
      <c r="A7891">
        <v>0</v>
      </c>
      <c r="B7891">
        <f t="shared" si="123"/>
        <v>0</v>
      </c>
      <c r="C7891">
        <f>B7891*Solar!$B$2</f>
        <v>0</v>
      </c>
    </row>
    <row r="7892" spans="1:3" x14ac:dyDescent="0.35">
      <c r="A7892">
        <v>0</v>
      </c>
      <c r="B7892">
        <f t="shared" si="123"/>
        <v>0</v>
      </c>
      <c r="C7892">
        <f>B7892*Solar!$B$2</f>
        <v>0</v>
      </c>
    </row>
    <row r="7893" spans="1:3" x14ac:dyDescent="0.35">
      <c r="A7893">
        <v>0</v>
      </c>
      <c r="B7893">
        <f t="shared" si="123"/>
        <v>0</v>
      </c>
      <c r="C7893">
        <f>B7893*Solar!$B$2</f>
        <v>0</v>
      </c>
    </row>
    <row r="7894" spans="1:3" x14ac:dyDescent="0.35">
      <c r="A7894">
        <v>0</v>
      </c>
      <c r="B7894">
        <f t="shared" si="123"/>
        <v>0</v>
      </c>
      <c r="C7894">
        <f>B7894*Solar!$B$2</f>
        <v>0</v>
      </c>
    </row>
    <row r="7895" spans="1:3" x14ac:dyDescent="0.35">
      <c r="A7895">
        <v>0</v>
      </c>
      <c r="B7895">
        <f t="shared" si="123"/>
        <v>0</v>
      </c>
      <c r="C7895">
        <f>B7895*Solar!$B$2</f>
        <v>0</v>
      </c>
    </row>
    <row r="7896" spans="1:3" x14ac:dyDescent="0.35">
      <c r="A7896">
        <v>0</v>
      </c>
      <c r="B7896">
        <f t="shared" si="123"/>
        <v>0</v>
      </c>
      <c r="C7896">
        <f>B7896*Solar!$B$2</f>
        <v>0</v>
      </c>
    </row>
    <row r="7897" spans="1:3" x14ac:dyDescent="0.35">
      <c r="A7897">
        <v>0</v>
      </c>
      <c r="B7897">
        <f t="shared" si="123"/>
        <v>0</v>
      </c>
      <c r="C7897">
        <f>B7897*Solar!$B$2</f>
        <v>0</v>
      </c>
    </row>
    <row r="7898" spans="1:3" x14ac:dyDescent="0.35">
      <c r="A7898">
        <v>0</v>
      </c>
      <c r="B7898">
        <f t="shared" si="123"/>
        <v>0</v>
      </c>
      <c r="C7898">
        <f>B7898*Solar!$B$2</f>
        <v>0</v>
      </c>
    </row>
    <row r="7899" spans="1:3" x14ac:dyDescent="0.35">
      <c r="A7899">
        <v>0</v>
      </c>
      <c r="B7899">
        <f t="shared" si="123"/>
        <v>0</v>
      </c>
      <c r="C7899">
        <f>B7899*Solar!$B$2</f>
        <v>0</v>
      </c>
    </row>
    <row r="7900" spans="1:3" x14ac:dyDescent="0.35">
      <c r="A7900">
        <v>0</v>
      </c>
      <c r="B7900">
        <f t="shared" si="123"/>
        <v>0</v>
      </c>
      <c r="C7900">
        <f>B7900*Solar!$B$2</f>
        <v>0</v>
      </c>
    </row>
    <row r="7901" spans="1:3" x14ac:dyDescent="0.35">
      <c r="A7901">
        <v>0</v>
      </c>
      <c r="B7901">
        <f t="shared" si="123"/>
        <v>0</v>
      </c>
      <c r="C7901">
        <f>B7901*Solar!$B$2</f>
        <v>0</v>
      </c>
    </row>
    <row r="7902" spans="1:3" x14ac:dyDescent="0.35">
      <c r="A7902">
        <v>0</v>
      </c>
      <c r="B7902">
        <f t="shared" si="123"/>
        <v>0</v>
      </c>
      <c r="C7902">
        <f>B7902*Solar!$B$2</f>
        <v>0</v>
      </c>
    </row>
    <row r="7903" spans="1:3" x14ac:dyDescent="0.35">
      <c r="A7903">
        <v>0</v>
      </c>
      <c r="B7903">
        <f t="shared" si="123"/>
        <v>0</v>
      </c>
      <c r="C7903">
        <f>B7903*Solar!$B$2</f>
        <v>0</v>
      </c>
    </row>
    <row r="7904" spans="1:3" x14ac:dyDescent="0.35">
      <c r="A7904">
        <v>2E-3</v>
      </c>
      <c r="B7904">
        <f t="shared" si="123"/>
        <v>0.02</v>
      </c>
      <c r="C7904">
        <f>B7904*Solar!$B$2</f>
        <v>3.98E-3</v>
      </c>
    </row>
    <row r="7905" spans="1:3" x14ac:dyDescent="0.35">
      <c r="A7905">
        <v>5.6890000000000001</v>
      </c>
      <c r="B7905">
        <f t="shared" si="123"/>
        <v>56.89</v>
      </c>
      <c r="C7905">
        <f>B7905*Solar!$B$2</f>
        <v>11.321110000000001</v>
      </c>
    </row>
    <row r="7906" spans="1:3" x14ac:dyDescent="0.35">
      <c r="A7906">
        <v>38.811999999999998</v>
      </c>
      <c r="B7906">
        <f t="shared" si="123"/>
        <v>388.12</v>
      </c>
      <c r="C7906">
        <f>B7906*Solar!$B$2</f>
        <v>77.235880000000009</v>
      </c>
    </row>
    <row r="7907" spans="1:3" x14ac:dyDescent="0.35">
      <c r="A7907">
        <v>81.793999999999997</v>
      </c>
      <c r="B7907">
        <f t="shared" si="123"/>
        <v>817.93999999999994</v>
      </c>
      <c r="C7907">
        <f>B7907*Solar!$B$2</f>
        <v>162.77006</v>
      </c>
    </row>
    <row r="7908" spans="1:3" x14ac:dyDescent="0.35">
      <c r="A7908">
        <v>106.74</v>
      </c>
      <c r="B7908">
        <f t="shared" si="123"/>
        <v>1067.3999999999999</v>
      </c>
      <c r="C7908">
        <f>B7908*Solar!$B$2</f>
        <v>212.4126</v>
      </c>
    </row>
    <row r="7909" spans="1:3" x14ac:dyDescent="0.35">
      <c r="A7909">
        <v>117.17100000000001</v>
      </c>
      <c r="B7909">
        <f t="shared" si="123"/>
        <v>1171.71</v>
      </c>
      <c r="C7909">
        <f>B7909*Solar!$B$2</f>
        <v>233.17029000000002</v>
      </c>
    </row>
    <row r="7910" spans="1:3" x14ac:dyDescent="0.35">
      <c r="A7910">
        <v>108.075</v>
      </c>
      <c r="B7910">
        <f t="shared" si="123"/>
        <v>1080.75</v>
      </c>
      <c r="C7910">
        <f>B7910*Solar!$B$2</f>
        <v>215.06925000000001</v>
      </c>
    </row>
    <row r="7911" spans="1:3" x14ac:dyDescent="0.35">
      <c r="A7911">
        <v>70.89</v>
      </c>
      <c r="B7911">
        <f t="shared" si="123"/>
        <v>708.9</v>
      </c>
      <c r="C7911">
        <f>B7911*Solar!$B$2</f>
        <v>141.0711</v>
      </c>
    </row>
    <row r="7912" spans="1:3" x14ac:dyDescent="0.35">
      <c r="A7912">
        <v>31.988</v>
      </c>
      <c r="B7912">
        <f t="shared" si="123"/>
        <v>319.88</v>
      </c>
      <c r="C7912">
        <f>B7912*Solar!$B$2</f>
        <v>63.656120000000001</v>
      </c>
    </row>
    <row r="7913" spans="1:3" x14ac:dyDescent="0.35">
      <c r="A7913">
        <v>2.4900000000000002</v>
      </c>
      <c r="B7913">
        <f t="shared" si="123"/>
        <v>24.900000000000002</v>
      </c>
      <c r="C7913">
        <f>B7913*Solar!$B$2</f>
        <v>4.9551000000000007</v>
      </c>
    </row>
    <row r="7914" spans="1:3" x14ac:dyDescent="0.35">
      <c r="A7914">
        <v>0</v>
      </c>
      <c r="B7914">
        <f t="shared" si="123"/>
        <v>0</v>
      </c>
      <c r="C7914">
        <f>B7914*Solar!$B$2</f>
        <v>0</v>
      </c>
    </row>
    <row r="7915" spans="1:3" x14ac:dyDescent="0.35">
      <c r="A7915">
        <v>0</v>
      </c>
      <c r="B7915">
        <f t="shared" si="123"/>
        <v>0</v>
      </c>
      <c r="C7915">
        <f>B7915*Solar!$B$2</f>
        <v>0</v>
      </c>
    </row>
    <row r="7916" spans="1:3" x14ac:dyDescent="0.35">
      <c r="A7916">
        <v>0</v>
      </c>
      <c r="B7916">
        <f t="shared" si="123"/>
        <v>0</v>
      </c>
      <c r="C7916">
        <f>B7916*Solar!$B$2</f>
        <v>0</v>
      </c>
    </row>
    <row r="7917" spans="1:3" x14ac:dyDescent="0.35">
      <c r="A7917">
        <v>0</v>
      </c>
      <c r="B7917">
        <f t="shared" si="123"/>
        <v>0</v>
      </c>
      <c r="C7917">
        <f>B7917*Solar!$B$2</f>
        <v>0</v>
      </c>
    </row>
    <row r="7918" spans="1:3" x14ac:dyDescent="0.35">
      <c r="A7918">
        <v>0</v>
      </c>
      <c r="B7918">
        <f t="shared" si="123"/>
        <v>0</v>
      </c>
      <c r="C7918">
        <f>B7918*Solar!$B$2</f>
        <v>0</v>
      </c>
    </row>
    <row r="7919" spans="1:3" x14ac:dyDescent="0.35">
      <c r="A7919">
        <v>0</v>
      </c>
      <c r="B7919">
        <f t="shared" si="123"/>
        <v>0</v>
      </c>
      <c r="C7919">
        <f>B7919*Solar!$B$2</f>
        <v>0</v>
      </c>
    </row>
    <row r="7920" spans="1:3" x14ac:dyDescent="0.35">
      <c r="A7920">
        <v>0</v>
      </c>
      <c r="B7920">
        <f t="shared" si="123"/>
        <v>0</v>
      </c>
      <c r="C7920">
        <f>B7920*Solar!$B$2</f>
        <v>0</v>
      </c>
    </row>
    <row r="7921" spans="1:3" x14ac:dyDescent="0.35">
      <c r="A7921">
        <v>0</v>
      </c>
      <c r="B7921">
        <f t="shared" si="123"/>
        <v>0</v>
      </c>
      <c r="C7921">
        <f>B7921*Solar!$B$2</f>
        <v>0</v>
      </c>
    </row>
    <row r="7922" spans="1:3" x14ac:dyDescent="0.35">
      <c r="A7922">
        <v>0</v>
      </c>
      <c r="B7922">
        <f t="shared" si="123"/>
        <v>0</v>
      </c>
      <c r="C7922">
        <f>B7922*Solar!$B$2</f>
        <v>0</v>
      </c>
    </row>
    <row r="7923" spans="1:3" x14ac:dyDescent="0.35">
      <c r="A7923">
        <v>0</v>
      </c>
      <c r="B7923">
        <f t="shared" si="123"/>
        <v>0</v>
      </c>
      <c r="C7923">
        <f>B7923*Solar!$B$2</f>
        <v>0</v>
      </c>
    </row>
    <row r="7924" spans="1:3" x14ac:dyDescent="0.35">
      <c r="A7924">
        <v>0</v>
      </c>
      <c r="B7924">
        <f t="shared" si="123"/>
        <v>0</v>
      </c>
      <c r="C7924">
        <f>B7924*Solar!$B$2</f>
        <v>0</v>
      </c>
    </row>
    <row r="7925" spans="1:3" x14ac:dyDescent="0.35">
      <c r="A7925">
        <v>0</v>
      </c>
      <c r="B7925">
        <f t="shared" si="123"/>
        <v>0</v>
      </c>
      <c r="C7925">
        <f>B7925*Solar!$B$2</f>
        <v>0</v>
      </c>
    </row>
    <row r="7926" spans="1:3" x14ac:dyDescent="0.35">
      <c r="A7926">
        <v>0</v>
      </c>
      <c r="B7926">
        <f t="shared" si="123"/>
        <v>0</v>
      </c>
      <c r="C7926">
        <f>B7926*Solar!$B$2</f>
        <v>0</v>
      </c>
    </row>
    <row r="7927" spans="1:3" x14ac:dyDescent="0.35">
      <c r="A7927">
        <v>0</v>
      </c>
      <c r="B7927">
        <f t="shared" si="123"/>
        <v>0</v>
      </c>
      <c r="C7927">
        <f>B7927*Solar!$B$2</f>
        <v>0</v>
      </c>
    </row>
    <row r="7928" spans="1:3" x14ac:dyDescent="0.35">
      <c r="A7928">
        <v>2E-3</v>
      </c>
      <c r="B7928">
        <f t="shared" si="123"/>
        <v>0.02</v>
      </c>
      <c r="C7928">
        <f>B7928*Solar!$B$2</f>
        <v>3.98E-3</v>
      </c>
    </row>
    <row r="7929" spans="1:3" x14ac:dyDescent="0.35">
      <c r="A7929">
        <v>4.4509999999999996</v>
      </c>
      <c r="B7929">
        <f t="shared" si="123"/>
        <v>44.51</v>
      </c>
      <c r="C7929">
        <f>B7929*Solar!$B$2</f>
        <v>8.8574900000000003</v>
      </c>
    </row>
    <row r="7930" spans="1:3" x14ac:dyDescent="0.35">
      <c r="A7930">
        <v>27.594999999999999</v>
      </c>
      <c r="B7930">
        <f t="shared" si="123"/>
        <v>275.95</v>
      </c>
      <c r="C7930">
        <f>B7930*Solar!$B$2</f>
        <v>54.914050000000003</v>
      </c>
    </row>
    <row r="7931" spans="1:3" x14ac:dyDescent="0.35">
      <c r="A7931">
        <v>63.585999999999999</v>
      </c>
      <c r="B7931">
        <f t="shared" si="123"/>
        <v>635.86</v>
      </c>
      <c r="C7931">
        <f>B7931*Solar!$B$2</f>
        <v>126.53614</v>
      </c>
    </row>
    <row r="7932" spans="1:3" x14ac:dyDescent="0.35">
      <c r="A7932">
        <v>99.994</v>
      </c>
      <c r="B7932">
        <f t="shared" si="123"/>
        <v>999.94</v>
      </c>
      <c r="C7932">
        <f>B7932*Solar!$B$2</f>
        <v>198.98806000000002</v>
      </c>
    </row>
    <row r="7933" spans="1:3" x14ac:dyDescent="0.35">
      <c r="A7933">
        <v>112.46599999999999</v>
      </c>
      <c r="B7933">
        <f t="shared" si="123"/>
        <v>1124.6599999999999</v>
      </c>
      <c r="C7933">
        <f>B7933*Solar!$B$2</f>
        <v>223.80733999999998</v>
      </c>
    </row>
    <row r="7934" spans="1:3" x14ac:dyDescent="0.35">
      <c r="A7934">
        <v>93.02</v>
      </c>
      <c r="B7934">
        <f t="shared" si="123"/>
        <v>930.19999999999993</v>
      </c>
      <c r="C7934">
        <f>B7934*Solar!$B$2</f>
        <v>185.10980000000001</v>
      </c>
    </row>
    <row r="7935" spans="1:3" x14ac:dyDescent="0.35">
      <c r="A7935">
        <v>67.866</v>
      </c>
      <c r="B7935">
        <f t="shared" si="123"/>
        <v>678.66</v>
      </c>
      <c r="C7935">
        <f>B7935*Solar!$B$2</f>
        <v>135.05333999999999</v>
      </c>
    </row>
    <row r="7936" spans="1:3" x14ac:dyDescent="0.35">
      <c r="A7936">
        <v>29.827000000000002</v>
      </c>
      <c r="B7936">
        <f t="shared" si="123"/>
        <v>298.27000000000004</v>
      </c>
      <c r="C7936">
        <f>B7936*Solar!$B$2</f>
        <v>59.355730000000008</v>
      </c>
    </row>
    <row r="7937" spans="1:3" x14ac:dyDescent="0.35">
      <c r="A7937">
        <v>2.294</v>
      </c>
      <c r="B7937">
        <f t="shared" si="123"/>
        <v>22.94</v>
      </c>
      <c r="C7937">
        <f>B7937*Solar!$B$2</f>
        <v>4.5650600000000008</v>
      </c>
    </row>
    <row r="7938" spans="1:3" x14ac:dyDescent="0.35">
      <c r="A7938">
        <v>0</v>
      </c>
      <c r="B7938">
        <f t="shared" si="123"/>
        <v>0</v>
      </c>
      <c r="C7938">
        <f>B7938*Solar!$B$2</f>
        <v>0</v>
      </c>
    </row>
    <row r="7939" spans="1:3" x14ac:dyDescent="0.35">
      <c r="A7939">
        <v>0</v>
      </c>
      <c r="B7939">
        <f t="shared" ref="B7939:B8002" si="124">A7939*10</f>
        <v>0</v>
      </c>
      <c r="C7939">
        <f>B7939*Solar!$B$2</f>
        <v>0</v>
      </c>
    </row>
    <row r="7940" spans="1:3" x14ac:dyDescent="0.35">
      <c r="A7940">
        <v>0</v>
      </c>
      <c r="B7940">
        <f t="shared" si="124"/>
        <v>0</v>
      </c>
      <c r="C7940">
        <f>B7940*Solar!$B$2</f>
        <v>0</v>
      </c>
    </row>
    <row r="7941" spans="1:3" x14ac:dyDescent="0.35">
      <c r="A7941">
        <v>0</v>
      </c>
      <c r="B7941">
        <f t="shared" si="124"/>
        <v>0</v>
      </c>
      <c r="C7941">
        <f>B7941*Solar!$B$2</f>
        <v>0</v>
      </c>
    </row>
    <row r="7942" spans="1:3" x14ac:dyDescent="0.35">
      <c r="A7942">
        <v>0</v>
      </c>
      <c r="B7942">
        <f t="shared" si="124"/>
        <v>0</v>
      </c>
      <c r="C7942">
        <f>B7942*Solar!$B$2</f>
        <v>0</v>
      </c>
    </row>
    <row r="7943" spans="1:3" x14ac:dyDescent="0.35">
      <c r="A7943">
        <v>0</v>
      </c>
      <c r="B7943">
        <f t="shared" si="124"/>
        <v>0</v>
      </c>
      <c r="C7943">
        <f>B7943*Solar!$B$2</f>
        <v>0</v>
      </c>
    </row>
    <row r="7944" spans="1:3" x14ac:dyDescent="0.35">
      <c r="A7944">
        <v>0</v>
      </c>
      <c r="B7944">
        <f t="shared" si="124"/>
        <v>0</v>
      </c>
      <c r="C7944">
        <f>B7944*Solar!$B$2</f>
        <v>0</v>
      </c>
    </row>
    <row r="7945" spans="1:3" x14ac:dyDescent="0.35">
      <c r="A7945">
        <v>0</v>
      </c>
      <c r="B7945">
        <f t="shared" si="124"/>
        <v>0</v>
      </c>
      <c r="C7945">
        <f>B7945*Solar!$B$2</f>
        <v>0</v>
      </c>
    </row>
    <row r="7946" spans="1:3" x14ac:dyDescent="0.35">
      <c r="A7946">
        <v>0</v>
      </c>
      <c r="B7946">
        <f t="shared" si="124"/>
        <v>0</v>
      </c>
      <c r="C7946">
        <f>B7946*Solar!$B$2</f>
        <v>0</v>
      </c>
    </row>
    <row r="7947" spans="1:3" x14ac:dyDescent="0.35">
      <c r="A7947">
        <v>0</v>
      </c>
      <c r="B7947">
        <f t="shared" si="124"/>
        <v>0</v>
      </c>
      <c r="C7947">
        <f>B7947*Solar!$B$2</f>
        <v>0</v>
      </c>
    </row>
    <row r="7948" spans="1:3" x14ac:dyDescent="0.35">
      <c r="A7948">
        <v>0</v>
      </c>
      <c r="B7948">
        <f t="shared" si="124"/>
        <v>0</v>
      </c>
      <c r="C7948">
        <f>B7948*Solar!$B$2</f>
        <v>0</v>
      </c>
    </row>
    <row r="7949" spans="1:3" x14ac:dyDescent="0.35">
      <c r="A7949">
        <v>0</v>
      </c>
      <c r="B7949">
        <f t="shared" si="124"/>
        <v>0</v>
      </c>
      <c r="C7949">
        <f>B7949*Solar!$B$2</f>
        <v>0</v>
      </c>
    </row>
    <row r="7950" spans="1:3" x14ac:dyDescent="0.35">
      <c r="A7950">
        <v>0</v>
      </c>
      <c r="B7950">
        <f t="shared" si="124"/>
        <v>0</v>
      </c>
      <c r="C7950">
        <f>B7950*Solar!$B$2</f>
        <v>0</v>
      </c>
    </row>
    <row r="7951" spans="1:3" x14ac:dyDescent="0.35">
      <c r="A7951">
        <v>0</v>
      </c>
      <c r="B7951">
        <f t="shared" si="124"/>
        <v>0</v>
      </c>
      <c r="C7951">
        <f>B7951*Solar!$B$2</f>
        <v>0</v>
      </c>
    </row>
    <row r="7952" spans="1:3" x14ac:dyDescent="0.35">
      <c r="A7952">
        <v>0</v>
      </c>
      <c r="B7952">
        <f t="shared" si="124"/>
        <v>0</v>
      </c>
      <c r="C7952">
        <f>B7952*Solar!$B$2</f>
        <v>0</v>
      </c>
    </row>
    <row r="7953" spans="1:3" x14ac:dyDescent="0.35">
      <c r="A7953">
        <v>4.8730000000000002</v>
      </c>
      <c r="B7953">
        <f t="shared" si="124"/>
        <v>48.730000000000004</v>
      </c>
      <c r="C7953">
        <f>B7953*Solar!$B$2</f>
        <v>9.6972700000000014</v>
      </c>
    </row>
    <row r="7954" spans="1:3" x14ac:dyDescent="0.35">
      <c r="A7954">
        <v>39.552</v>
      </c>
      <c r="B7954">
        <f t="shared" si="124"/>
        <v>395.52</v>
      </c>
      <c r="C7954">
        <f>B7954*Solar!$B$2</f>
        <v>78.708479999999994</v>
      </c>
    </row>
    <row r="7955" spans="1:3" x14ac:dyDescent="0.35">
      <c r="A7955">
        <v>85.498000000000005</v>
      </c>
      <c r="B7955">
        <f t="shared" si="124"/>
        <v>854.98</v>
      </c>
      <c r="C7955">
        <f>B7955*Solar!$B$2</f>
        <v>170.14102000000003</v>
      </c>
    </row>
    <row r="7956" spans="1:3" x14ac:dyDescent="0.35">
      <c r="A7956">
        <v>111.265</v>
      </c>
      <c r="B7956">
        <f t="shared" si="124"/>
        <v>1112.6500000000001</v>
      </c>
      <c r="C7956">
        <f>B7956*Solar!$B$2</f>
        <v>221.41735000000003</v>
      </c>
    </row>
    <row r="7957" spans="1:3" x14ac:dyDescent="0.35">
      <c r="A7957">
        <v>122.16200000000001</v>
      </c>
      <c r="B7957">
        <f t="shared" si="124"/>
        <v>1221.6200000000001</v>
      </c>
      <c r="C7957">
        <f>B7957*Solar!$B$2</f>
        <v>243.10238000000004</v>
      </c>
    </row>
    <row r="7958" spans="1:3" x14ac:dyDescent="0.35">
      <c r="A7958">
        <v>108.908</v>
      </c>
      <c r="B7958">
        <f t="shared" si="124"/>
        <v>1089.08</v>
      </c>
      <c r="C7958">
        <f>B7958*Solar!$B$2</f>
        <v>216.72692000000001</v>
      </c>
    </row>
    <row r="7959" spans="1:3" x14ac:dyDescent="0.35">
      <c r="A7959">
        <v>81.962000000000003</v>
      </c>
      <c r="B7959">
        <f t="shared" si="124"/>
        <v>819.62</v>
      </c>
      <c r="C7959">
        <f>B7959*Solar!$B$2</f>
        <v>163.10438000000002</v>
      </c>
    </row>
    <row r="7960" spans="1:3" x14ac:dyDescent="0.35">
      <c r="A7960">
        <v>35.921999999999997</v>
      </c>
      <c r="B7960">
        <f t="shared" si="124"/>
        <v>359.21999999999997</v>
      </c>
      <c r="C7960">
        <f>B7960*Solar!$B$2</f>
        <v>71.484780000000001</v>
      </c>
    </row>
    <row r="7961" spans="1:3" x14ac:dyDescent="0.35">
      <c r="A7961">
        <v>2.5230000000000001</v>
      </c>
      <c r="B7961">
        <f t="shared" si="124"/>
        <v>25.23</v>
      </c>
      <c r="C7961">
        <f>B7961*Solar!$B$2</f>
        <v>5.0207700000000006</v>
      </c>
    </row>
    <row r="7962" spans="1:3" x14ac:dyDescent="0.35">
      <c r="A7962">
        <v>0</v>
      </c>
      <c r="B7962">
        <f t="shared" si="124"/>
        <v>0</v>
      </c>
      <c r="C7962">
        <f>B7962*Solar!$B$2</f>
        <v>0</v>
      </c>
    </row>
    <row r="7963" spans="1:3" x14ac:dyDescent="0.35">
      <c r="A7963">
        <v>0</v>
      </c>
      <c r="B7963">
        <f t="shared" si="124"/>
        <v>0</v>
      </c>
      <c r="C7963">
        <f>B7963*Solar!$B$2</f>
        <v>0</v>
      </c>
    </row>
    <row r="7964" spans="1:3" x14ac:dyDescent="0.35">
      <c r="A7964">
        <v>0</v>
      </c>
      <c r="B7964">
        <f t="shared" si="124"/>
        <v>0</v>
      </c>
      <c r="C7964">
        <f>B7964*Solar!$B$2</f>
        <v>0</v>
      </c>
    </row>
    <row r="7965" spans="1:3" x14ac:dyDescent="0.35">
      <c r="A7965">
        <v>0</v>
      </c>
      <c r="B7965">
        <f t="shared" si="124"/>
        <v>0</v>
      </c>
      <c r="C7965">
        <f>B7965*Solar!$B$2</f>
        <v>0</v>
      </c>
    </row>
    <row r="7966" spans="1:3" x14ac:dyDescent="0.35">
      <c r="A7966">
        <v>0</v>
      </c>
      <c r="B7966">
        <f t="shared" si="124"/>
        <v>0</v>
      </c>
      <c r="C7966">
        <f>B7966*Solar!$B$2</f>
        <v>0</v>
      </c>
    </row>
    <row r="7967" spans="1:3" x14ac:dyDescent="0.35">
      <c r="A7967">
        <v>0</v>
      </c>
      <c r="B7967">
        <f t="shared" si="124"/>
        <v>0</v>
      </c>
      <c r="C7967">
        <f>B7967*Solar!$B$2</f>
        <v>0</v>
      </c>
    </row>
    <row r="7968" spans="1:3" x14ac:dyDescent="0.35">
      <c r="A7968">
        <v>0</v>
      </c>
      <c r="B7968">
        <f t="shared" si="124"/>
        <v>0</v>
      </c>
      <c r="C7968">
        <f>B7968*Solar!$B$2</f>
        <v>0</v>
      </c>
    </row>
    <row r="7969" spans="1:3" x14ac:dyDescent="0.35">
      <c r="A7969">
        <v>0</v>
      </c>
      <c r="B7969">
        <f t="shared" si="124"/>
        <v>0</v>
      </c>
      <c r="C7969">
        <f>B7969*Solar!$B$2</f>
        <v>0</v>
      </c>
    </row>
    <row r="7970" spans="1:3" x14ac:dyDescent="0.35">
      <c r="A7970">
        <v>0</v>
      </c>
      <c r="B7970">
        <f t="shared" si="124"/>
        <v>0</v>
      </c>
      <c r="C7970">
        <f>B7970*Solar!$B$2</f>
        <v>0</v>
      </c>
    </row>
    <row r="7971" spans="1:3" x14ac:dyDescent="0.35">
      <c r="A7971">
        <v>0</v>
      </c>
      <c r="B7971">
        <f t="shared" si="124"/>
        <v>0</v>
      </c>
      <c r="C7971">
        <f>B7971*Solar!$B$2</f>
        <v>0</v>
      </c>
    </row>
    <row r="7972" spans="1:3" x14ac:dyDescent="0.35">
      <c r="A7972">
        <v>0</v>
      </c>
      <c r="B7972">
        <f t="shared" si="124"/>
        <v>0</v>
      </c>
      <c r="C7972">
        <f>B7972*Solar!$B$2</f>
        <v>0</v>
      </c>
    </row>
    <row r="7973" spans="1:3" x14ac:dyDescent="0.35">
      <c r="A7973">
        <v>4.0000000000000001E-3</v>
      </c>
      <c r="B7973">
        <f t="shared" si="124"/>
        <v>0.04</v>
      </c>
      <c r="C7973">
        <f>B7973*Solar!$B$2</f>
        <v>7.9600000000000001E-3</v>
      </c>
    </row>
    <row r="7974" spans="1:3" x14ac:dyDescent="0.35">
      <c r="A7974">
        <v>2E-3</v>
      </c>
      <c r="B7974">
        <f t="shared" si="124"/>
        <v>0.02</v>
      </c>
      <c r="C7974">
        <f>B7974*Solar!$B$2</f>
        <v>3.98E-3</v>
      </c>
    </row>
    <row r="7975" spans="1:3" x14ac:dyDescent="0.35">
      <c r="A7975">
        <v>0</v>
      </c>
      <c r="B7975">
        <f t="shared" si="124"/>
        <v>0</v>
      </c>
      <c r="C7975">
        <f>B7975*Solar!$B$2</f>
        <v>0</v>
      </c>
    </row>
    <row r="7976" spans="1:3" x14ac:dyDescent="0.35">
      <c r="A7976">
        <v>0</v>
      </c>
      <c r="B7976">
        <f t="shared" si="124"/>
        <v>0</v>
      </c>
      <c r="C7976">
        <f>B7976*Solar!$B$2</f>
        <v>0</v>
      </c>
    </row>
    <row r="7977" spans="1:3" x14ac:dyDescent="0.35">
      <c r="A7977">
        <v>3.7309999999999999</v>
      </c>
      <c r="B7977">
        <f t="shared" si="124"/>
        <v>37.31</v>
      </c>
      <c r="C7977">
        <f>B7977*Solar!$B$2</f>
        <v>7.4246900000000009</v>
      </c>
    </row>
    <row r="7978" spans="1:3" x14ac:dyDescent="0.35">
      <c r="A7978">
        <v>32.968000000000004</v>
      </c>
      <c r="B7978">
        <f t="shared" si="124"/>
        <v>329.68000000000006</v>
      </c>
      <c r="C7978">
        <f>B7978*Solar!$B$2</f>
        <v>65.606320000000011</v>
      </c>
    </row>
    <row r="7979" spans="1:3" x14ac:dyDescent="0.35">
      <c r="A7979">
        <v>64.706999999999994</v>
      </c>
      <c r="B7979">
        <f t="shared" si="124"/>
        <v>647.06999999999994</v>
      </c>
      <c r="C7979">
        <f>B7979*Solar!$B$2</f>
        <v>128.76693</v>
      </c>
    </row>
    <row r="7980" spans="1:3" x14ac:dyDescent="0.35">
      <c r="A7980">
        <v>98.316999999999993</v>
      </c>
      <c r="B7980">
        <f t="shared" si="124"/>
        <v>983.17</v>
      </c>
      <c r="C7980">
        <f>B7980*Solar!$B$2</f>
        <v>195.65083000000001</v>
      </c>
    </row>
    <row r="7981" spans="1:3" x14ac:dyDescent="0.35">
      <c r="A7981">
        <v>114.79300000000001</v>
      </c>
      <c r="B7981">
        <f t="shared" si="124"/>
        <v>1147.93</v>
      </c>
      <c r="C7981">
        <f>B7981*Solar!$B$2</f>
        <v>228.43807000000001</v>
      </c>
    </row>
    <row r="7982" spans="1:3" x14ac:dyDescent="0.35">
      <c r="A7982">
        <v>97.754999999999995</v>
      </c>
      <c r="B7982">
        <f t="shared" si="124"/>
        <v>977.55</v>
      </c>
      <c r="C7982">
        <f>B7982*Solar!$B$2</f>
        <v>194.53245000000001</v>
      </c>
    </row>
    <row r="7983" spans="1:3" x14ac:dyDescent="0.35">
      <c r="A7983">
        <v>74.435000000000002</v>
      </c>
      <c r="B7983">
        <f t="shared" si="124"/>
        <v>744.35</v>
      </c>
      <c r="C7983">
        <f>B7983*Solar!$B$2</f>
        <v>148.12565000000001</v>
      </c>
    </row>
    <row r="7984" spans="1:3" x14ac:dyDescent="0.35">
      <c r="A7984">
        <v>32.457999999999998</v>
      </c>
      <c r="B7984">
        <f t="shared" si="124"/>
        <v>324.58</v>
      </c>
      <c r="C7984">
        <f>B7984*Solar!$B$2</f>
        <v>64.591419999999999</v>
      </c>
    </row>
    <row r="7985" spans="1:3" x14ac:dyDescent="0.35">
      <c r="A7985">
        <v>2.601</v>
      </c>
      <c r="B7985">
        <f t="shared" si="124"/>
        <v>26.009999999999998</v>
      </c>
      <c r="C7985">
        <f>B7985*Solar!$B$2</f>
        <v>5.1759899999999996</v>
      </c>
    </row>
    <row r="7986" spans="1:3" x14ac:dyDescent="0.35">
      <c r="A7986">
        <v>1.2E-2</v>
      </c>
      <c r="B7986">
        <f t="shared" si="124"/>
        <v>0.12</v>
      </c>
      <c r="C7986">
        <f>B7986*Solar!$B$2</f>
        <v>2.3880000000000002E-2</v>
      </c>
    </row>
    <row r="7987" spans="1:3" x14ac:dyDescent="0.35">
      <c r="A7987">
        <v>1.2E-2</v>
      </c>
      <c r="B7987">
        <f t="shared" si="124"/>
        <v>0.12</v>
      </c>
      <c r="C7987">
        <f>B7987*Solar!$B$2</f>
        <v>2.3880000000000002E-2</v>
      </c>
    </row>
    <row r="7988" spans="1:3" x14ac:dyDescent="0.35">
      <c r="A7988">
        <v>1.2E-2</v>
      </c>
      <c r="B7988">
        <f t="shared" si="124"/>
        <v>0.12</v>
      </c>
      <c r="C7988">
        <f>B7988*Solar!$B$2</f>
        <v>2.3880000000000002E-2</v>
      </c>
    </row>
    <row r="7989" spans="1:3" x14ac:dyDescent="0.35">
      <c r="A7989">
        <v>1.2E-2</v>
      </c>
      <c r="B7989">
        <f t="shared" si="124"/>
        <v>0.12</v>
      </c>
      <c r="C7989">
        <f>B7989*Solar!$B$2</f>
        <v>2.3880000000000002E-2</v>
      </c>
    </row>
    <row r="7990" spans="1:3" x14ac:dyDescent="0.35">
      <c r="A7990">
        <v>1.2E-2</v>
      </c>
      <c r="B7990">
        <f t="shared" si="124"/>
        <v>0.12</v>
      </c>
      <c r="C7990">
        <f>B7990*Solar!$B$2</f>
        <v>2.3880000000000002E-2</v>
      </c>
    </row>
    <row r="7991" spans="1:3" x14ac:dyDescent="0.35">
      <c r="A7991">
        <v>8.9999999999999993E-3</v>
      </c>
      <c r="B7991">
        <f t="shared" si="124"/>
        <v>0.09</v>
      </c>
      <c r="C7991">
        <f>B7991*Solar!$B$2</f>
        <v>1.7909999999999999E-2</v>
      </c>
    </row>
    <row r="7992" spans="1:3" x14ac:dyDescent="0.35">
      <c r="A7992">
        <v>0</v>
      </c>
      <c r="B7992">
        <f t="shared" si="124"/>
        <v>0</v>
      </c>
      <c r="C7992">
        <f>B7992*Solar!$B$2</f>
        <v>0</v>
      </c>
    </row>
    <row r="7993" spans="1:3" x14ac:dyDescent="0.35">
      <c r="A7993">
        <v>2E-3</v>
      </c>
      <c r="B7993">
        <f t="shared" si="124"/>
        <v>0.02</v>
      </c>
      <c r="C7993">
        <f>B7993*Solar!$B$2</f>
        <v>3.98E-3</v>
      </c>
    </row>
    <row r="7994" spans="1:3" x14ac:dyDescent="0.35">
      <c r="A7994">
        <v>4.0000000000000001E-3</v>
      </c>
      <c r="B7994">
        <f t="shared" si="124"/>
        <v>0.04</v>
      </c>
      <c r="C7994">
        <f>B7994*Solar!$B$2</f>
        <v>7.9600000000000001E-3</v>
      </c>
    </row>
    <row r="7995" spans="1:3" x14ac:dyDescent="0.35">
      <c r="A7995">
        <v>1.0999999999999999E-2</v>
      </c>
      <c r="B7995">
        <f t="shared" si="124"/>
        <v>0.10999999999999999</v>
      </c>
      <c r="C7995">
        <f>B7995*Solar!$B$2</f>
        <v>2.189E-2</v>
      </c>
    </row>
    <row r="7996" spans="1:3" x14ac:dyDescent="0.35">
      <c r="A7996">
        <v>8.9999999999999993E-3</v>
      </c>
      <c r="B7996">
        <f t="shared" si="124"/>
        <v>0.09</v>
      </c>
      <c r="C7996">
        <f>B7996*Solar!$B$2</f>
        <v>1.7909999999999999E-2</v>
      </c>
    </row>
    <row r="7997" spans="1:3" x14ac:dyDescent="0.35">
      <c r="A7997">
        <v>4.0000000000000001E-3</v>
      </c>
      <c r="B7997">
        <f t="shared" si="124"/>
        <v>0.04</v>
      </c>
      <c r="C7997">
        <f>B7997*Solar!$B$2</f>
        <v>7.9600000000000001E-3</v>
      </c>
    </row>
    <row r="7998" spans="1:3" x14ac:dyDescent="0.35">
      <c r="A7998">
        <v>4.0000000000000001E-3</v>
      </c>
      <c r="B7998">
        <f t="shared" si="124"/>
        <v>0.04</v>
      </c>
      <c r="C7998">
        <f>B7998*Solar!$B$2</f>
        <v>7.9600000000000001E-3</v>
      </c>
    </row>
    <row r="7999" spans="1:3" x14ac:dyDescent="0.35">
      <c r="A7999">
        <v>5.0000000000000001E-3</v>
      </c>
      <c r="B7999">
        <f t="shared" si="124"/>
        <v>0.05</v>
      </c>
      <c r="C7999">
        <f>B7999*Solar!$B$2</f>
        <v>9.9500000000000005E-3</v>
      </c>
    </row>
    <row r="8000" spans="1:3" x14ac:dyDescent="0.35">
      <c r="A8000">
        <v>8.9999999999999993E-3</v>
      </c>
      <c r="B8000">
        <f t="shared" si="124"/>
        <v>0.09</v>
      </c>
      <c r="C8000">
        <f>B8000*Solar!$B$2</f>
        <v>1.7909999999999999E-2</v>
      </c>
    </row>
    <row r="8001" spans="1:3" x14ac:dyDescent="0.35">
      <c r="A8001">
        <v>4.5330000000000004</v>
      </c>
      <c r="B8001">
        <f t="shared" si="124"/>
        <v>45.330000000000005</v>
      </c>
      <c r="C8001">
        <f>B8001*Solar!$B$2</f>
        <v>9.0206700000000009</v>
      </c>
    </row>
    <row r="8002" spans="1:3" x14ac:dyDescent="0.35">
      <c r="A8002">
        <v>36.972000000000001</v>
      </c>
      <c r="B8002">
        <f t="shared" si="124"/>
        <v>369.72</v>
      </c>
      <c r="C8002">
        <f>B8002*Solar!$B$2</f>
        <v>73.574280000000016</v>
      </c>
    </row>
    <row r="8003" spans="1:3" x14ac:dyDescent="0.35">
      <c r="A8003">
        <v>73.730999999999995</v>
      </c>
      <c r="B8003">
        <f t="shared" ref="B8003:B8066" si="125">A8003*10</f>
        <v>737.31</v>
      </c>
      <c r="C8003">
        <f>B8003*Solar!$B$2</f>
        <v>146.72469000000001</v>
      </c>
    </row>
    <row r="8004" spans="1:3" x14ac:dyDescent="0.35">
      <c r="A8004">
        <v>104.271</v>
      </c>
      <c r="B8004">
        <f t="shared" si="125"/>
        <v>1042.71</v>
      </c>
      <c r="C8004">
        <f>B8004*Solar!$B$2</f>
        <v>207.49929000000003</v>
      </c>
    </row>
    <row r="8005" spans="1:3" x14ac:dyDescent="0.35">
      <c r="A8005">
        <v>117.744</v>
      </c>
      <c r="B8005">
        <f t="shared" si="125"/>
        <v>1177.44</v>
      </c>
      <c r="C8005">
        <f>B8005*Solar!$B$2</f>
        <v>234.31056000000001</v>
      </c>
    </row>
    <row r="8006" spans="1:3" x14ac:dyDescent="0.35">
      <c r="A8006">
        <v>99.64</v>
      </c>
      <c r="B8006">
        <f t="shared" si="125"/>
        <v>996.4</v>
      </c>
      <c r="C8006">
        <f>B8006*Solar!$B$2</f>
        <v>198.28360000000001</v>
      </c>
    </row>
    <row r="8007" spans="1:3" x14ac:dyDescent="0.35">
      <c r="A8007">
        <v>63.238</v>
      </c>
      <c r="B8007">
        <f t="shared" si="125"/>
        <v>632.38</v>
      </c>
      <c r="C8007">
        <f>B8007*Solar!$B$2</f>
        <v>125.84362</v>
      </c>
    </row>
    <row r="8008" spans="1:3" x14ac:dyDescent="0.35">
      <c r="A8008">
        <v>25.951000000000001</v>
      </c>
      <c r="B8008">
        <f t="shared" si="125"/>
        <v>259.51</v>
      </c>
      <c r="C8008">
        <f>B8008*Solar!$B$2</f>
        <v>51.642490000000002</v>
      </c>
    </row>
    <row r="8009" spans="1:3" x14ac:dyDescent="0.35">
      <c r="A8009">
        <v>1.7729999999999999</v>
      </c>
      <c r="B8009">
        <f t="shared" si="125"/>
        <v>17.73</v>
      </c>
      <c r="C8009">
        <f>B8009*Solar!$B$2</f>
        <v>3.5282700000000005</v>
      </c>
    </row>
    <row r="8010" spans="1:3" x14ac:dyDescent="0.35">
      <c r="A8010">
        <v>0</v>
      </c>
      <c r="B8010">
        <f t="shared" si="125"/>
        <v>0</v>
      </c>
      <c r="C8010">
        <f>B8010*Solar!$B$2</f>
        <v>0</v>
      </c>
    </row>
    <row r="8011" spans="1:3" x14ac:dyDescent="0.35">
      <c r="A8011">
        <v>0</v>
      </c>
      <c r="B8011">
        <f t="shared" si="125"/>
        <v>0</v>
      </c>
      <c r="C8011">
        <f>B8011*Solar!$B$2</f>
        <v>0</v>
      </c>
    </row>
    <row r="8012" spans="1:3" x14ac:dyDescent="0.35">
      <c r="A8012">
        <v>0</v>
      </c>
      <c r="B8012">
        <f t="shared" si="125"/>
        <v>0</v>
      </c>
      <c r="C8012">
        <f>B8012*Solar!$B$2</f>
        <v>0</v>
      </c>
    </row>
    <row r="8013" spans="1:3" x14ac:dyDescent="0.35">
      <c r="A8013">
        <v>0</v>
      </c>
      <c r="B8013">
        <f t="shared" si="125"/>
        <v>0</v>
      </c>
      <c r="C8013">
        <f>B8013*Solar!$B$2</f>
        <v>0</v>
      </c>
    </row>
    <row r="8014" spans="1:3" x14ac:dyDescent="0.35">
      <c r="A8014">
        <v>0</v>
      </c>
      <c r="B8014">
        <f t="shared" si="125"/>
        <v>0</v>
      </c>
      <c r="C8014">
        <f>B8014*Solar!$B$2</f>
        <v>0</v>
      </c>
    </row>
    <row r="8015" spans="1:3" x14ac:dyDescent="0.35">
      <c r="A8015">
        <v>0</v>
      </c>
      <c r="B8015">
        <f t="shared" si="125"/>
        <v>0</v>
      </c>
      <c r="C8015">
        <f>B8015*Solar!$B$2</f>
        <v>0</v>
      </c>
    </row>
    <row r="8016" spans="1:3" x14ac:dyDescent="0.35">
      <c r="A8016">
        <v>0</v>
      </c>
      <c r="B8016">
        <f t="shared" si="125"/>
        <v>0</v>
      </c>
      <c r="C8016">
        <f>B8016*Solar!$B$2</f>
        <v>0</v>
      </c>
    </row>
    <row r="8017" spans="1:3" x14ac:dyDescent="0.35">
      <c r="A8017">
        <v>0</v>
      </c>
      <c r="B8017">
        <f t="shared" si="125"/>
        <v>0</v>
      </c>
      <c r="C8017">
        <f>B8017*Solar!$B$2</f>
        <v>0</v>
      </c>
    </row>
    <row r="8018" spans="1:3" x14ac:dyDescent="0.35">
      <c r="A8018">
        <v>5.0000000000000001E-3</v>
      </c>
      <c r="B8018">
        <f t="shared" si="125"/>
        <v>0.05</v>
      </c>
      <c r="C8018">
        <f>B8018*Solar!$B$2</f>
        <v>9.9500000000000005E-3</v>
      </c>
    </row>
    <row r="8019" spans="1:3" x14ac:dyDescent="0.35">
      <c r="A8019">
        <v>0</v>
      </c>
      <c r="B8019">
        <f t="shared" si="125"/>
        <v>0</v>
      </c>
      <c r="C8019">
        <f>B8019*Solar!$B$2</f>
        <v>0</v>
      </c>
    </row>
    <row r="8020" spans="1:3" x14ac:dyDescent="0.35">
      <c r="A8020">
        <v>0</v>
      </c>
      <c r="B8020">
        <f t="shared" si="125"/>
        <v>0</v>
      </c>
      <c r="C8020">
        <f>B8020*Solar!$B$2</f>
        <v>0</v>
      </c>
    </row>
    <row r="8021" spans="1:3" x14ac:dyDescent="0.35">
      <c r="A8021">
        <v>7.0000000000000001E-3</v>
      </c>
      <c r="B8021">
        <f t="shared" si="125"/>
        <v>7.0000000000000007E-2</v>
      </c>
      <c r="C8021">
        <f>B8021*Solar!$B$2</f>
        <v>1.3930000000000001E-2</v>
      </c>
    </row>
    <row r="8022" spans="1:3" x14ac:dyDescent="0.35">
      <c r="A8022">
        <v>1.2E-2</v>
      </c>
      <c r="B8022">
        <f t="shared" si="125"/>
        <v>0.12</v>
      </c>
      <c r="C8022">
        <f>B8022*Solar!$B$2</f>
        <v>2.3880000000000002E-2</v>
      </c>
    </row>
    <row r="8023" spans="1:3" x14ac:dyDescent="0.35">
      <c r="A8023">
        <v>2E-3</v>
      </c>
      <c r="B8023">
        <f t="shared" si="125"/>
        <v>0.02</v>
      </c>
      <c r="C8023">
        <f>B8023*Solar!$B$2</f>
        <v>3.98E-3</v>
      </c>
    </row>
    <row r="8024" spans="1:3" x14ac:dyDescent="0.35">
      <c r="A8024">
        <v>0</v>
      </c>
      <c r="B8024">
        <f t="shared" si="125"/>
        <v>0</v>
      </c>
      <c r="C8024">
        <f>B8024*Solar!$B$2</f>
        <v>0</v>
      </c>
    </row>
    <row r="8025" spans="1:3" x14ac:dyDescent="0.35">
      <c r="A8025">
        <v>3.8159999999999998</v>
      </c>
      <c r="B8025">
        <f t="shared" si="125"/>
        <v>38.159999999999997</v>
      </c>
      <c r="C8025">
        <f>B8025*Solar!$B$2</f>
        <v>7.5938400000000001</v>
      </c>
    </row>
    <row r="8026" spans="1:3" x14ac:dyDescent="0.35">
      <c r="A8026">
        <v>36.880000000000003</v>
      </c>
      <c r="B8026">
        <f t="shared" si="125"/>
        <v>368.8</v>
      </c>
      <c r="C8026">
        <f>B8026*Solar!$B$2</f>
        <v>73.391200000000012</v>
      </c>
    </row>
    <row r="8027" spans="1:3" x14ac:dyDescent="0.35">
      <c r="A8027">
        <v>88.097999999999999</v>
      </c>
      <c r="B8027">
        <f t="shared" si="125"/>
        <v>880.98</v>
      </c>
      <c r="C8027">
        <f>B8027*Solar!$B$2</f>
        <v>175.31502</v>
      </c>
    </row>
    <row r="8028" spans="1:3" x14ac:dyDescent="0.35">
      <c r="A8028">
        <v>113.47799999999999</v>
      </c>
      <c r="B8028">
        <f t="shared" si="125"/>
        <v>1134.78</v>
      </c>
      <c r="C8028">
        <f>B8028*Solar!$B$2</f>
        <v>225.82122000000001</v>
      </c>
    </row>
    <row r="8029" spans="1:3" x14ac:dyDescent="0.35">
      <c r="A8029">
        <v>126.886</v>
      </c>
      <c r="B8029">
        <f t="shared" si="125"/>
        <v>1268.8599999999999</v>
      </c>
      <c r="C8029">
        <f>B8029*Solar!$B$2</f>
        <v>252.50314</v>
      </c>
    </row>
    <row r="8030" spans="1:3" x14ac:dyDescent="0.35">
      <c r="A8030">
        <v>110.157</v>
      </c>
      <c r="B8030">
        <f t="shared" si="125"/>
        <v>1101.57</v>
      </c>
      <c r="C8030">
        <f>B8030*Solar!$B$2</f>
        <v>219.21243000000001</v>
      </c>
    </row>
    <row r="8031" spans="1:3" x14ac:dyDescent="0.35">
      <c r="A8031">
        <v>73.391999999999996</v>
      </c>
      <c r="B8031">
        <f t="shared" si="125"/>
        <v>733.92</v>
      </c>
      <c r="C8031">
        <f>B8031*Solar!$B$2</f>
        <v>146.05008000000001</v>
      </c>
    </row>
    <row r="8032" spans="1:3" x14ac:dyDescent="0.35">
      <c r="A8032">
        <v>30.010999999999999</v>
      </c>
      <c r="B8032">
        <f t="shared" si="125"/>
        <v>300.11</v>
      </c>
      <c r="C8032">
        <f>B8032*Solar!$B$2</f>
        <v>59.721890000000009</v>
      </c>
    </row>
    <row r="8033" spans="1:3" x14ac:dyDescent="0.35">
      <c r="A8033">
        <v>2.0430000000000001</v>
      </c>
      <c r="B8033">
        <f t="shared" si="125"/>
        <v>20.43</v>
      </c>
      <c r="C8033">
        <f>B8033*Solar!$B$2</f>
        <v>4.0655700000000001</v>
      </c>
    </row>
    <row r="8034" spans="1:3" x14ac:dyDescent="0.35">
      <c r="A8034">
        <v>0</v>
      </c>
      <c r="B8034">
        <f t="shared" si="125"/>
        <v>0</v>
      </c>
      <c r="C8034">
        <f>B8034*Solar!$B$2</f>
        <v>0</v>
      </c>
    </row>
    <row r="8035" spans="1:3" x14ac:dyDescent="0.35">
      <c r="A8035">
        <v>0</v>
      </c>
      <c r="B8035">
        <f t="shared" si="125"/>
        <v>0</v>
      </c>
      <c r="C8035">
        <f>B8035*Solar!$B$2</f>
        <v>0</v>
      </c>
    </row>
    <row r="8036" spans="1:3" x14ac:dyDescent="0.35">
      <c r="A8036">
        <v>0</v>
      </c>
      <c r="B8036">
        <f t="shared" si="125"/>
        <v>0</v>
      </c>
      <c r="C8036">
        <f>B8036*Solar!$B$2</f>
        <v>0</v>
      </c>
    </row>
    <row r="8037" spans="1:3" x14ac:dyDescent="0.35">
      <c r="A8037">
        <v>4.0000000000000001E-3</v>
      </c>
      <c r="B8037">
        <f t="shared" si="125"/>
        <v>0.04</v>
      </c>
      <c r="C8037">
        <f>B8037*Solar!$B$2</f>
        <v>7.9600000000000001E-3</v>
      </c>
    </row>
    <row r="8038" spans="1:3" x14ac:dyDescent="0.35">
      <c r="A8038">
        <v>8.9999999999999993E-3</v>
      </c>
      <c r="B8038">
        <f t="shared" si="125"/>
        <v>0.09</v>
      </c>
      <c r="C8038">
        <f>B8038*Solar!$B$2</f>
        <v>1.7909999999999999E-2</v>
      </c>
    </row>
    <row r="8039" spans="1:3" x14ac:dyDescent="0.35">
      <c r="A8039">
        <v>0</v>
      </c>
      <c r="B8039">
        <f t="shared" si="125"/>
        <v>0</v>
      </c>
      <c r="C8039">
        <f>B8039*Solar!$B$2</f>
        <v>0</v>
      </c>
    </row>
    <row r="8040" spans="1:3" x14ac:dyDescent="0.35">
      <c r="A8040">
        <v>2E-3</v>
      </c>
      <c r="B8040">
        <f t="shared" si="125"/>
        <v>0.02</v>
      </c>
      <c r="C8040">
        <f>B8040*Solar!$B$2</f>
        <v>3.98E-3</v>
      </c>
    </row>
    <row r="8041" spans="1:3" x14ac:dyDescent="0.35">
      <c r="A8041">
        <v>1.0999999999999999E-2</v>
      </c>
      <c r="B8041">
        <f t="shared" si="125"/>
        <v>0.10999999999999999</v>
      </c>
      <c r="C8041">
        <f>B8041*Solar!$B$2</f>
        <v>2.189E-2</v>
      </c>
    </row>
    <row r="8042" spans="1:3" x14ac:dyDescent="0.35">
      <c r="A8042">
        <v>5.0000000000000001E-3</v>
      </c>
      <c r="B8042">
        <f t="shared" si="125"/>
        <v>0.05</v>
      </c>
      <c r="C8042">
        <f>B8042*Solar!$B$2</f>
        <v>9.9500000000000005E-3</v>
      </c>
    </row>
    <row r="8043" spans="1:3" x14ac:dyDescent="0.35">
      <c r="A8043">
        <v>1.2E-2</v>
      </c>
      <c r="B8043">
        <f t="shared" si="125"/>
        <v>0.12</v>
      </c>
      <c r="C8043">
        <f>B8043*Solar!$B$2</f>
        <v>2.3880000000000002E-2</v>
      </c>
    </row>
    <row r="8044" spans="1:3" x14ac:dyDescent="0.35">
      <c r="A8044">
        <v>1.2E-2</v>
      </c>
      <c r="B8044">
        <f t="shared" si="125"/>
        <v>0.12</v>
      </c>
      <c r="C8044">
        <f>B8044*Solar!$B$2</f>
        <v>2.3880000000000002E-2</v>
      </c>
    </row>
    <row r="8045" spans="1:3" x14ac:dyDescent="0.35">
      <c r="A8045">
        <v>1.2E-2</v>
      </c>
      <c r="B8045">
        <f t="shared" si="125"/>
        <v>0.12</v>
      </c>
      <c r="C8045">
        <f>B8045*Solar!$B$2</f>
        <v>2.3880000000000002E-2</v>
      </c>
    </row>
    <row r="8046" spans="1:3" x14ac:dyDescent="0.35">
      <c r="A8046">
        <v>1.2E-2</v>
      </c>
      <c r="B8046">
        <f t="shared" si="125"/>
        <v>0.12</v>
      </c>
      <c r="C8046">
        <f>B8046*Solar!$B$2</f>
        <v>2.3880000000000002E-2</v>
      </c>
    </row>
    <row r="8047" spans="1:3" x14ac:dyDescent="0.35">
      <c r="A8047">
        <v>1.2E-2</v>
      </c>
      <c r="B8047">
        <f t="shared" si="125"/>
        <v>0.12</v>
      </c>
      <c r="C8047">
        <f>B8047*Solar!$B$2</f>
        <v>2.3880000000000002E-2</v>
      </c>
    </row>
    <row r="8048" spans="1:3" x14ac:dyDescent="0.35">
      <c r="A8048">
        <v>1.2E-2</v>
      </c>
      <c r="B8048">
        <f t="shared" si="125"/>
        <v>0.12</v>
      </c>
      <c r="C8048">
        <f>B8048*Solar!$B$2</f>
        <v>2.3880000000000002E-2</v>
      </c>
    </row>
    <row r="8049" spans="1:3" x14ac:dyDescent="0.35">
      <c r="A8049">
        <v>3.2730000000000001</v>
      </c>
      <c r="B8049">
        <f t="shared" si="125"/>
        <v>32.730000000000004</v>
      </c>
      <c r="C8049">
        <f>B8049*Solar!$B$2</f>
        <v>6.5132700000000012</v>
      </c>
    </row>
    <row r="8050" spans="1:3" x14ac:dyDescent="0.35">
      <c r="A8050">
        <v>33.661000000000001</v>
      </c>
      <c r="B8050">
        <f t="shared" si="125"/>
        <v>336.61</v>
      </c>
      <c r="C8050">
        <f>B8050*Solar!$B$2</f>
        <v>66.98539000000001</v>
      </c>
    </row>
    <row r="8051" spans="1:3" x14ac:dyDescent="0.35">
      <c r="A8051">
        <v>75.037999999999997</v>
      </c>
      <c r="B8051">
        <f t="shared" si="125"/>
        <v>750.38</v>
      </c>
      <c r="C8051">
        <f>B8051*Solar!$B$2</f>
        <v>149.32562000000001</v>
      </c>
    </row>
    <row r="8052" spans="1:3" x14ac:dyDescent="0.35">
      <c r="A8052">
        <v>98.090999999999994</v>
      </c>
      <c r="B8052">
        <f t="shared" si="125"/>
        <v>980.91</v>
      </c>
      <c r="C8052">
        <f>B8052*Solar!$B$2</f>
        <v>195.20108999999999</v>
      </c>
    </row>
    <row r="8053" spans="1:3" x14ac:dyDescent="0.35">
      <c r="A8053">
        <v>106.119</v>
      </c>
      <c r="B8053">
        <f t="shared" si="125"/>
        <v>1061.19</v>
      </c>
      <c r="C8053">
        <f>B8053*Solar!$B$2</f>
        <v>211.17681000000002</v>
      </c>
    </row>
    <row r="8054" spans="1:3" x14ac:dyDescent="0.35">
      <c r="A8054">
        <v>87.486999999999995</v>
      </c>
      <c r="B8054">
        <f t="shared" si="125"/>
        <v>874.86999999999989</v>
      </c>
      <c r="C8054">
        <f>B8054*Solar!$B$2</f>
        <v>174.09912999999997</v>
      </c>
    </row>
    <row r="8055" spans="1:3" x14ac:dyDescent="0.35">
      <c r="A8055">
        <v>59.343000000000004</v>
      </c>
      <c r="B8055">
        <f t="shared" si="125"/>
        <v>593.43000000000006</v>
      </c>
      <c r="C8055">
        <f>B8055*Solar!$B$2</f>
        <v>118.09257000000002</v>
      </c>
    </row>
    <row r="8056" spans="1:3" x14ac:dyDescent="0.35">
      <c r="A8056">
        <v>22.591999999999999</v>
      </c>
      <c r="B8056">
        <f t="shared" si="125"/>
        <v>225.92</v>
      </c>
      <c r="C8056">
        <f>B8056*Solar!$B$2</f>
        <v>44.958080000000002</v>
      </c>
    </row>
    <row r="8057" spans="1:3" x14ac:dyDescent="0.35">
      <c r="A8057">
        <v>1.6759999999999999</v>
      </c>
      <c r="B8057">
        <f t="shared" si="125"/>
        <v>16.759999999999998</v>
      </c>
      <c r="C8057">
        <f>B8057*Solar!$B$2</f>
        <v>3.3352399999999998</v>
      </c>
    </row>
    <row r="8058" spans="1:3" x14ac:dyDescent="0.35">
      <c r="A8058">
        <v>1.4999999999999999E-2</v>
      </c>
      <c r="B8058">
        <f t="shared" si="125"/>
        <v>0.15</v>
      </c>
      <c r="C8058">
        <f>B8058*Solar!$B$2</f>
        <v>2.9850000000000002E-2</v>
      </c>
    </row>
    <row r="8059" spans="1:3" x14ac:dyDescent="0.35">
      <c r="A8059">
        <v>1.4E-2</v>
      </c>
      <c r="B8059">
        <f t="shared" si="125"/>
        <v>0.14000000000000001</v>
      </c>
      <c r="C8059">
        <f>B8059*Solar!$B$2</f>
        <v>2.7860000000000003E-2</v>
      </c>
    </row>
    <row r="8060" spans="1:3" x14ac:dyDescent="0.35">
      <c r="A8060">
        <v>1.2E-2</v>
      </c>
      <c r="B8060">
        <f t="shared" si="125"/>
        <v>0.12</v>
      </c>
      <c r="C8060">
        <f>B8060*Solar!$B$2</f>
        <v>2.3880000000000002E-2</v>
      </c>
    </row>
    <row r="8061" spans="1:3" x14ac:dyDescent="0.35">
      <c r="A8061">
        <v>1.2E-2</v>
      </c>
      <c r="B8061">
        <f t="shared" si="125"/>
        <v>0.12</v>
      </c>
      <c r="C8061">
        <f>B8061*Solar!$B$2</f>
        <v>2.3880000000000002E-2</v>
      </c>
    </row>
    <row r="8062" spans="1:3" x14ac:dyDescent="0.35">
      <c r="A8062">
        <v>1.2E-2</v>
      </c>
      <c r="B8062">
        <f t="shared" si="125"/>
        <v>0.12</v>
      </c>
      <c r="C8062">
        <f>B8062*Solar!$B$2</f>
        <v>2.3880000000000002E-2</v>
      </c>
    </row>
    <row r="8063" spans="1:3" x14ac:dyDescent="0.35">
      <c r="A8063">
        <v>1.2E-2</v>
      </c>
      <c r="B8063">
        <f t="shared" si="125"/>
        <v>0.12</v>
      </c>
      <c r="C8063">
        <f>B8063*Solar!$B$2</f>
        <v>2.3880000000000002E-2</v>
      </c>
    </row>
    <row r="8064" spans="1:3" x14ac:dyDescent="0.35">
      <c r="A8064">
        <v>2E-3</v>
      </c>
      <c r="B8064">
        <f t="shared" si="125"/>
        <v>0.02</v>
      </c>
      <c r="C8064">
        <f>B8064*Solar!$B$2</f>
        <v>3.98E-3</v>
      </c>
    </row>
    <row r="8065" spans="1:3" x14ac:dyDescent="0.35">
      <c r="A8065">
        <v>0</v>
      </c>
      <c r="B8065">
        <f t="shared" si="125"/>
        <v>0</v>
      </c>
      <c r="C8065">
        <f>B8065*Solar!$B$2</f>
        <v>0</v>
      </c>
    </row>
    <row r="8066" spans="1:3" x14ac:dyDescent="0.35">
      <c r="A8066">
        <v>5.0000000000000001E-3</v>
      </c>
      <c r="B8066">
        <f t="shared" si="125"/>
        <v>0.05</v>
      </c>
      <c r="C8066">
        <f>B8066*Solar!$B$2</f>
        <v>9.9500000000000005E-3</v>
      </c>
    </row>
    <row r="8067" spans="1:3" x14ac:dyDescent="0.35">
      <c r="A8067">
        <v>1.2E-2</v>
      </c>
      <c r="B8067">
        <f t="shared" ref="B8067:B8130" si="126">A8067*10</f>
        <v>0.12</v>
      </c>
      <c r="C8067">
        <f>B8067*Solar!$B$2</f>
        <v>2.3880000000000002E-2</v>
      </c>
    </row>
    <row r="8068" spans="1:3" x14ac:dyDescent="0.35">
      <c r="A8068">
        <v>1.2E-2</v>
      </c>
      <c r="B8068">
        <f t="shared" si="126"/>
        <v>0.12</v>
      </c>
      <c r="C8068">
        <f>B8068*Solar!$B$2</f>
        <v>2.3880000000000002E-2</v>
      </c>
    </row>
    <row r="8069" spans="1:3" x14ac:dyDescent="0.35">
      <c r="A8069">
        <v>1.2E-2</v>
      </c>
      <c r="B8069">
        <f t="shared" si="126"/>
        <v>0.12</v>
      </c>
      <c r="C8069">
        <f>B8069*Solar!$B$2</f>
        <v>2.3880000000000002E-2</v>
      </c>
    </row>
    <row r="8070" spans="1:3" x14ac:dyDescent="0.35">
      <c r="A8070">
        <v>1.2E-2</v>
      </c>
      <c r="B8070">
        <f t="shared" si="126"/>
        <v>0.12</v>
      </c>
      <c r="C8070">
        <f>B8070*Solar!$B$2</f>
        <v>2.3880000000000002E-2</v>
      </c>
    </row>
    <row r="8071" spans="1:3" x14ac:dyDescent="0.35">
      <c r="A8071">
        <v>1.2E-2</v>
      </c>
      <c r="B8071">
        <f t="shared" si="126"/>
        <v>0.12</v>
      </c>
      <c r="C8071">
        <f>B8071*Solar!$B$2</f>
        <v>2.3880000000000002E-2</v>
      </c>
    </row>
    <row r="8072" spans="1:3" x14ac:dyDescent="0.35">
      <c r="A8072">
        <v>1.2E-2</v>
      </c>
      <c r="B8072">
        <f t="shared" si="126"/>
        <v>0.12</v>
      </c>
      <c r="C8072">
        <f>B8072*Solar!$B$2</f>
        <v>2.3880000000000002E-2</v>
      </c>
    </row>
    <row r="8073" spans="1:3" x14ac:dyDescent="0.35">
      <c r="A8073">
        <v>2.8969999999999998</v>
      </c>
      <c r="B8073">
        <f t="shared" si="126"/>
        <v>28.97</v>
      </c>
      <c r="C8073">
        <f>B8073*Solar!$B$2</f>
        <v>5.7650300000000003</v>
      </c>
    </row>
    <row r="8074" spans="1:3" x14ac:dyDescent="0.35">
      <c r="A8074">
        <v>26.84</v>
      </c>
      <c r="B8074">
        <f t="shared" si="126"/>
        <v>268.39999999999998</v>
      </c>
      <c r="C8074">
        <f>B8074*Solar!$B$2</f>
        <v>53.4116</v>
      </c>
    </row>
    <row r="8075" spans="1:3" x14ac:dyDescent="0.35">
      <c r="A8075">
        <v>66.447000000000003</v>
      </c>
      <c r="B8075">
        <f t="shared" si="126"/>
        <v>664.47</v>
      </c>
      <c r="C8075">
        <f>B8075*Solar!$B$2</f>
        <v>132.22953000000001</v>
      </c>
    </row>
    <row r="8076" spans="1:3" x14ac:dyDescent="0.35">
      <c r="A8076">
        <v>90.177000000000007</v>
      </c>
      <c r="B8076">
        <f t="shared" si="126"/>
        <v>901.7700000000001</v>
      </c>
      <c r="C8076">
        <f>B8076*Solar!$B$2</f>
        <v>179.45223000000001</v>
      </c>
    </row>
    <row r="8077" spans="1:3" x14ac:dyDescent="0.35">
      <c r="A8077">
        <v>96.561000000000007</v>
      </c>
      <c r="B8077">
        <f t="shared" si="126"/>
        <v>965.61000000000013</v>
      </c>
      <c r="C8077">
        <f>B8077*Solar!$B$2</f>
        <v>192.15639000000004</v>
      </c>
    </row>
    <row r="8078" spans="1:3" x14ac:dyDescent="0.35">
      <c r="A8078">
        <v>91.094999999999999</v>
      </c>
      <c r="B8078">
        <f t="shared" si="126"/>
        <v>910.95</v>
      </c>
      <c r="C8078">
        <f>B8078*Solar!$B$2</f>
        <v>181.27905000000001</v>
      </c>
    </row>
    <row r="8079" spans="1:3" x14ac:dyDescent="0.35">
      <c r="A8079">
        <v>59.064</v>
      </c>
      <c r="B8079">
        <f t="shared" si="126"/>
        <v>590.64</v>
      </c>
      <c r="C8079">
        <f>B8079*Solar!$B$2</f>
        <v>117.53736000000001</v>
      </c>
    </row>
    <row r="8080" spans="1:3" x14ac:dyDescent="0.35">
      <c r="A8080">
        <v>24.867999999999999</v>
      </c>
      <c r="B8080">
        <f t="shared" si="126"/>
        <v>248.67999999999998</v>
      </c>
      <c r="C8080">
        <f>B8080*Solar!$B$2</f>
        <v>49.487319999999997</v>
      </c>
    </row>
    <row r="8081" spans="1:3" x14ac:dyDescent="0.35">
      <c r="A8081">
        <v>1.516</v>
      </c>
      <c r="B8081">
        <f t="shared" si="126"/>
        <v>15.16</v>
      </c>
      <c r="C8081">
        <f>B8081*Solar!$B$2</f>
        <v>3.0168400000000002</v>
      </c>
    </row>
    <row r="8082" spans="1:3" x14ac:dyDescent="0.35">
      <c r="A8082">
        <v>0</v>
      </c>
      <c r="B8082">
        <f t="shared" si="126"/>
        <v>0</v>
      </c>
      <c r="C8082">
        <f>B8082*Solar!$B$2</f>
        <v>0</v>
      </c>
    </row>
    <row r="8083" spans="1:3" x14ac:dyDescent="0.35">
      <c r="A8083">
        <v>0</v>
      </c>
      <c r="B8083">
        <f t="shared" si="126"/>
        <v>0</v>
      </c>
      <c r="C8083">
        <f>B8083*Solar!$B$2</f>
        <v>0</v>
      </c>
    </row>
    <row r="8084" spans="1:3" x14ac:dyDescent="0.35">
      <c r="A8084">
        <v>0</v>
      </c>
      <c r="B8084">
        <f t="shared" si="126"/>
        <v>0</v>
      </c>
      <c r="C8084">
        <f>B8084*Solar!$B$2</f>
        <v>0</v>
      </c>
    </row>
    <row r="8085" spans="1:3" x14ac:dyDescent="0.35">
      <c r="A8085">
        <v>0</v>
      </c>
      <c r="B8085">
        <f t="shared" si="126"/>
        <v>0</v>
      </c>
      <c r="C8085">
        <f>B8085*Solar!$B$2</f>
        <v>0</v>
      </c>
    </row>
    <row r="8086" spans="1:3" x14ac:dyDescent="0.35">
      <c r="A8086">
        <v>0</v>
      </c>
      <c r="B8086">
        <f t="shared" si="126"/>
        <v>0</v>
      </c>
      <c r="C8086">
        <f>B8086*Solar!$B$2</f>
        <v>0</v>
      </c>
    </row>
    <row r="8087" spans="1:3" x14ac:dyDescent="0.35">
      <c r="A8087">
        <v>0</v>
      </c>
      <c r="B8087">
        <f t="shared" si="126"/>
        <v>0</v>
      </c>
      <c r="C8087">
        <f>B8087*Solar!$B$2</f>
        <v>0</v>
      </c>
    </row>
    <row r="8088" spans="1:3" x14ac:dyDescent="0.35">
      <c r="A8088">
        <v>0</v>
      </c>
      <c r="B8088">
        <f t="shared" si="126"/>
        <v>0</v>
      </c>
      <c r="C8088">
        <f>B8088*Solar!$B$2</f>
        <v>0</v>
      </c>
    </row>
    <row r="8089" spans="1:3" x14ac:dyDescent="0.35">
      <c r="A8089">
        <v>2E-3</v>
      </c>
      <c r="B8089">
        <f t="shared" si="126"/>
        <v>0.02</v>
      </c>
      <c r="C8089">
        <f>B8089*Solar!$B$2</f>
        <v>3.98E-3</v>
      </c>
    </row>
    <row r="8090" spans="1:3" x14ac:dyDescent="0.35">
      <c r="A8090">
        <v>2E-3</v>
      </c>
      <c r="B8090">
        <f t="shared" si="126"/>
        <v>0.02</v>
      </c>
      <c r="C8090">
        <f>B8090*Solar!$B$2</f>
        <v>3.98E-3</v>
      </c>
    </row>
    <row r="8091" spans="1:3" x14ac:dyDescent="0.35">
      <c r="A8091">
        <v>0</v>
      </c>
      <c r="B8091">
        <f t="shared" si="126"/>
        <v>0</v>
      </c>
      <c r="C8091">
        <f>B8091*Solar!$B$2</f>
        <v>0</v>
      </c>
    </row>
    <row r="8092" spans="1:3" x14ac:dyDescent="0.35">
      <c r="A8092">
        <v>0</v>
      </c>
      <c r="B8092">
        <f t="shared" si="126"/>
        <v>0</v>
      </c>
      <c r="C8092">
        <f>B8092*Solar!$B$2</f>
        <v>0</v>
      </c>
    </row>
    <row r="8093" spans="1:3" x14ac:dyDescent="0.35">
      <c r="A8093">
        <v>0</v>
      </c>
      <c r="B8093">
        <f t="shared" si="126"/>
        <v>0</v>
      </c>
      <c r="C8093">
        <f>B8093*Solar!$B$2</f>
        <v>0</v>
      </c>
    </row>
    <row r="8094" spans="1:3" x14ac:dyDescent="0.35">
      <c r="A8094">
        <v>0</v>
      </c>
      <c r="B8094">
        <f t="shared" si="126"/>
        <v>0</v>
      </c>
      <c r="C8094">
        <f>B8094*Solar!$B$2</f>
        <v>0</v>
      </c>
    </row>
    <row r="8095" spans="1:3" x14ac:dyDescent="0.35">
      <c r="A8095">
        <v>0</v>
      </c>
      <c r="B8095">
        <f t="shared" si="126"/>
        <v>0</v>
      </c>
      <c r="C8095">
        <f>B8095*Solar!$B$2</f>
        <v>0</v>
      </c>
    </row>
    <row r="8096" spans="1:3" x14ac:dyDescent="0.35">
      <c r="A8096">
        <v>0</v>
      </c>
      <c r="B8096">
        <f t="shared" si="126"/>
        <v>0</v>
      </c>
      <c r="C8096">
        <f>B8096*Solar!$B$2</f>
        <v>0</v>
      </c>
    </row>
    <row r="8097" spans="1:3" x14ac:dyDescent="0.35">
      <c r="A8097">
        <v>2.3279999999999998</v>
      </c>
      <c r="B8097">
        <f t="shared" si="126"/>
        <v>23.279999999999998</v>
      </c>
      <c r="C8097">
        <f>B8097*Solar!$B$2</f>
        <v>4.6327199999999999</v>
      </c>
    </row>
    <row r="8098" spans="1:3" x14ac:dyDescent="0.35">
      <c r="A8098">
        <v>24.994</v>
      </c>
      <c r="B8098">
        <f t="shared" si="126"/>
        <v>249.94</v>
      </c>
      <c r="C8098">
        <f>B8098*Solar!$B$2</f>
        <v>49.738060000000004</v>
      </c>
    </row>
    <row r="8099" spans="1:3" x14ac:dyDescent="0.35">
      <c r="A8099">
        <v>55.241999999999997</v>
      </c>
      <c r="B8099">
        <f t="shared" si="126"/>
        <v>552.41999999999996</v>
      </c>
      <c r="C8099">
        <f>B8099*Solar!$B$2</f>
        <v>109.93158</v>
      </c>
    </row>
    <row r="8100" spans="1:3" x14ac:dyDescent="0.35">
      <c r="A8100">
        <v>87.608999999999995</v>
      </c>
      <c r="B8100">
        <f t="shared" si="126"/>
        <v>876.08999999999992</v>
      </c>
      <c r="C8100">
        <f>B8100*Solar!$B$2</f>
        <v>174.34190999999998</v>
      </c>
    </row>
    <row r="8101" spans="1:3" x14ac:dyDescent="0.35">
      <c r="A8101">
        <v>108.208</v>
      </c>
      <c r="B8101">
        <f t="shared" si="126"/>
        <v>1082.08</v>
      </c>
      <c r="C8101">
        <f>B8101*Solar!$B$2</f>
        <v>215.33392000000001</v>
      </c>
    </row>
    <row r="8102" spans="1:3" x14ac:dyDescent="0.35">
      <c r="A8102">
        <v>91.355000000000004</v>
      </c>
      <c r="B8102">
        <f t="shared" si="126"/>
        <v>913.55000000000007</v>
      </c>
      <c r="C8102">
        <f>B8102*Solar!$B$2</f>
        <v>181.79645000000002</v>
      </c>
    </row>
    <row r="8103" spans="1:3" x14ac:dyDescent="0.35">
      <c r="A8103">
        <v>60.128</v>
      </c>
      <c r="B8103">
        <f t="shared" si="126"/>
        <v>601.28</v>
      </c>
      <c r="C8103">
        <f>B8103*Solar!$B$2</f>
        <v>119.65472</v>
      </c>
    </row>
    <row r="8104" spans="1:3" x14ac:dyDescent="0.35">
      <c r="A8104">
        <v>27.248000000000001</v>
      </c>
      <c r="B8104">
        <f t="shared" si="126"/>
        <v>272.48</v>
      </c>
      <c r="C8104">
        <f>B8104*Solar!$B$2</f>
        <v>54.223520000000008</v>
      </c>
    </row>
    <row r="8105" spans="1:3" x14ac:dyDescent="0.35">
      <c r="A8105">
        <v>1.5980000000000001</v>
      </c>
      <c r="B8105">
        <f t="shared" si="126"/>
        <v>15.98</v>
      </c>
      <c r="C8105">
        <f>B8105*Solar!$B$2</f>
        <v>3.1800200000000003</v>
      </c>
    </row>
    <row r="8106" spans="1:3" x14ac:dyDescent="0.35">
      <c r="A8106">
        <v>0</v>
      </c>
      <c r="B8106">
        <f t="shared" si="126"/>
        <v>0</v>
      </c>
      <c r="C8106">
        <f>B8106*Solar!$B$2</f>
        <v>0</v>
      </c>
    </row>
    <row r="8107" spans="1:3" x14ac:dyDescent="0.35">
      <c r="A8107">
        <v>0</v>
      </c>
      <c r="B8107">
        <f t="shared" si="126"/>
        <v>0</v>
      </c>
      <c r="C8107">
        <f>B8107*Solar!$B$2</f>
        <v>0</v>
      </c>
    </row>
    <row r="8108" spans="1:3" x14ac:dyDescent="0.35">
      <c r="A8108">
        <v>0</v>
      </c>
      <c r="B8108">
        <f t="shared" si="126"/>
        <v>0</v>
      </c>
      <c r="C8108">
        <f>B8108*Solar!$B$2</f>
        <v>0</v>
      </c>
    </row>
    <row r="8109" spans="1:3" x14ac:dyDescent="0.35">
      <c r="A8109">
        <v>0</v>
      </c>
      <c r="B8109">
        <f t="shared" si="126"/>
        <v>0</v>
      </c>
      <c r="C8109">
        <f>B8109*Solar!$B$2</f>
        <v>0</v>
      </c>
    </row>
    <row r="8110" spans="1:3" x14ac:dyDescent="0.35">
      <c r="A8110">
        <v>0</v>
      </c>
      <c r="B8110">
        <f t="shared" si="126"/>
        <v>0</v>
      </c>
      <c r="C8110">
        <f>B8110*Solar!$B$2</f>
        <v>0</v>
      </c>
    </row>
    <row r="8111" spans="1:3" x14ac:dyDescent="0.35">
      <c r="A8111">
        <v>0</v>
      </c>
      <c r="B8111">
        <f t="shared" si="126"/>
        <v>0</v>
      </c>
      <c r="C8111">
        <f>B8111*Solar!$B$2</f>
        <v>0</v>
      </c>
    </row>
    <row r="8112" spans="1:3" x14ac:dyDescent="0.35">
      <c r="A8112">
        <v>0</v>
      </c>
      <c r="B8112">
        <f t="shared" si="126"/>
        <v>0</v>
      </c>
      <c r="C8112">
        <f>B8112*Solar!$B$2</f>
        <v>0</v>
      </c>
    </row>
    <row r="8113" spans="1:3" x14ac:dyDescent="0.35">
      <c r="A8113">
        <v>0</v>
      </c>
      <c r="B8113">
        <f t="shared" si="126"/>
        <v>0</v>
      </c>
      <c r="C8113">
        <f>B8113*Solar!$B$2</f>
        <v>0</v>
      </c>
    </row>
    <row r="8114" spans="1:3" x14ac:dyDescent="0.35">
      <c r="A8114">
        <v>0</v>
      </c>
      <c r="B8114">
        <f t="shared" si="126"/>
        <v>0</v>
      </c>
      <c r="C8114">
        <f>B8114*Solar!$B$2</f>
        <v>0</v>
      </c>
    </row>
    <row r="8115" spans="1:3" x14ac:dyDescent="0.35">
      <c r="A8115">
        <v>4.0000000000000001E-3</v>
      </c>
      <c r="B8115">
        <f t="shared" si="126"/>
        <v>0.04</v>
      </c>
      <c r="C8115">
        <f>B8115*Solar!$B$2</f>
        <v>7.9600000000000001E-3</v>
      </c>
    </row>
    <row r="8116" spans="1:3" x14ac:dyDescent="0.35">
      <c r="A8116">
        <v>2E-3</v>
      </c>
      <c r="B8116">
        <f t="shared" si="126"/>
        <v>0.02</v>
      </c>
      <c r="C8116">
        <f>B8116*Solar!$B$2</f>
        <v>3.98E-3</v>
      </c>
    </row>
    <row r="8117" spans="1:3" x14ac:dyDescent="0.35">
      <c r="A8117">
        <v>2E-3</v>
      </c>
      <c r="B8117">
        <f t="shared" si="126"/>
        <v>0.02</v>
      </c>
      <c r="C8117">
        <f>B8117*Solar!$B$2</f>
        <v>3.98E-3</v>
      </c>
    </row>
    <row r="8118" spans="1:3" x14ac:dyDescent="0.35">
      <c r="A8118">
        <v>0</v>
      </c>
      <c r="B8118">
        <f t="shared" si="126"/>
        <v>0</v>
      </c>
      <c r="C8118">
        <f>B8118*Solar!$B$2</f>
        <v>0</v>
      </c>
    </row>
    <row r="8119" spans="1:3" x14ac:dyDescent="0.35">
      <c r="A8119">
        <v>0</v>
      </c>
      <c r="B8119">
        <f t="shared" si="126"/>
        <v>0</v>
      </c>
      <c r="C8119">
        <f>B8119*Solar!$B$2</f>
        <v>0</v>
      </c>
    </row>
    <row r="8120" spans="1:3" x14ac:dyDescent="0.35">
      <c r="A8120">
        <v>0</v>
      </c>
      <c r="B8120">
        <f t="shared" si="126"/>
        <v>0</v>
      </c>
      <c r="C8120">
        <f>B8120*Solar!$B$2</f>
        <v>0</v>
      </c>
    </row>
    <row r="8121" spans="1:3" x14ac:dyDescent="0.35">
      <c r="A8121">
        <v>2.0979999999999999</v>
      </c>
      <c r="B8121">
        <f t="shared" si="126"/>
        <v>20.979999999999997</v>
      </c>
      <c r="C8121">
        <f>B8121*Solar!$B$2</f>
        <v>4.17502</v>
      </c>
    </row>
    <row r="8122" spans="1:3" x14ac:dyDescent="0.35">
      <c r="A8122">
        <v>29.382999999999999</v>
      </c>
      <c r="B8122">
        <f t="shared" si="126"/>
        <v>293.83</v>
      </c>
      <c r="C8122">
        <f>B8122*Solar!$B$2</f>
        <v>58.472169999999998</v>
      </c>
    </row>
    <row r="8123" spans="1:3" x14ac:dyDescent="0.35">
      <c r="A8123">
        <v>63.445999999999998</v>
      </c>
      <c r="B8123">
        <f t="shared" si="126"/>
        <v>634.46</v>
      </c>
      <c r="C8123">
        <f>B8123*Solar!$B$2</f>
        <v>126.25754000000002</v>
      </c>
    </row>
    <row r="8124" spans="1:3" x14ac:dyDescent="0.35">
      <c r="A8124">
        <v>96.123999999999995</v>
      </c>
      <c r="B8124">
        <f t="shared" si="126"/>
        <v>961.24</v>
      </c>
      <c r="C8124">
        <f>B8124*Solar!$B$2</f>
        <v>191.28676000000002</v>
      </c>
    </row>
    <row r="8125" spans="1:3" x14ac:dyDescent="0.35">
      <c r="A8125">
        <v>101.242</v>
      </c>
      <c r="B8125">
        <f t="shared" si="126"/>
        <v>1012.4200000000001</v>
      </c>
      <c r="C8125">
        <f>B8125*Solar!$B$2</f>
        <v>201.47158000000002</v>
      </c>
    </row>
    <row r="8126" spans="1:3" x14ac:dyDescent="0.35">
      <c r="A8126">
        <v>98.236999999999995</v>
      </c>
      <c r="B8126">
        <f t="shared" si="126"/>
        <v>982.36999999999989</v>
      </c>
      <c r="C8126">
        <f>B8126*Solar!$B$2</f>
        <v>195.49162999999999</v>
      </c>
    </row>
    <row r="8127" spans="1:3" x14ac:dyDescent="0.35">
      <c r="A8127">
        <v>65.540000000000006</v>
      </c>
      <c r="B8127">
        <f t="shared" si="126"/>
        <v>655.40000000000009</v>
      </c>
      <c r="C8127">
        <f>B8127*Solar!$B$2</f>
        <v>130.42460000000003</v>
      </c>
    </row>
    <row r="8128" spans="1:3" x14ac:dyDescent="0.35">
      <c r="A8128">
        <v>26.164999999999999</v>
      </c>
      <c r="B8128">
        <f t="shared" si="126"/>
        <v>261.64999999999998</v>
      </c>
      <c r="C8128">
        <f>B8128*Solar!$B$2</f>
        <v>52.068349999999995</v>
      </c>
    </row>
    <row r="8129" spans="1:3" x14ac:dyDescent="0.35">
      <c r="A8129">
        <v>1.4319999999999999</v>
      </c>
      <c r="B8129">
        <f t="shared" si="126"/>
        <v>14.32</v>
      </c>
      <c r="C8129">
        <f>B8129*Solar!$B$2</f>
        <v>2.8496800000000002</v>
      </c>
    </row>
    <row r="8130" spans="1:3" x14ac:dyDescent="0.35">
      <c r="A8130">
        <v>0</v>
      </c>
      <c r="B8130">
        <f t="shared" si="126"/>
        <v>0</v>
      </c>
      <c r="C8130">
        <f>B8130*Solar!$B$2</f>
        <v>0</v>
      </c>
    </row>
    <row r="8131" spans="1:3" x14ac:dyDescent="0.35">
      <c r="A8131">
        <v>0</v>
      </c>
      <c r="B8131">
        <f t="shared" ref="B8131:B8194" si="127">A8131*10</f>
        <v>0</v>
      </c>
      <c r="C8131">
        <f>B8131*Solar!$B$2</f>
        <v>0</v>
      </c>
    </row>
    <row r="8132" spans="1:3" x14ac:dyDescent="0.35">
      <c r="A8132">
        <v>0</v>
      </c>
      <c r="B8132">
        <f t="shared" si="127"/>
        <v>0</v>
      </c>
      <c r="C8132">
        <f>B8132*Solar!$B$2</f>
        <v>0</v>
      </c>
    </row>
    <row r="8133" spans="1:3" x14ac:dyDescent="0.35">
      <c r="A8133">
        <v>0</v>
      </c>
      <c r="B8133">
        <f t="shared" si="127"/>
        <v>0</v>
      </c>
      <c r="C8133">
        <f>B8133*Solar!$B$2</f>
        <v>0</v>
      </c>
    </row>
    <row r="8134" spans="1:3" x14ac:dyDescent="0.35">
      <c r="A8134">
        <v>0</v>
      </c>
      <c r="B8134">
        <f t="shared" si="127"/>
        <v>0</v>
      </c>
      <c r="C8134">
        <f>B8134*Solar!$B$2</f>
        <v>0</v>
      </c>
    </row>
    <row r="8135" spans="1:3" x14ac:dyDescent="0.35">
      <c r="A8135">
        <v>0</v>
      </c>
      <c r="B8135">
        <f t="shared" si="127"/>
        <v>0</v>
      </c>
      <c r="C8135">
        <f>B8135*Solar!$B$2</f>
        <v>0</v>
      </c>
    </row>
    <row r="8136" spans="1:3" x14ac:dyDescent="0.35">
      <c r="A8136">
        <v>0</v>
      </c>
      <c r="B8136">
        <f t="shared" si="127"/>
        <v>0</v>
      </c>
      <c r="C8136">
        <f>B8136*Solar!$B$2</f>
        <v>0</v>
      </c>
    </row>
    <row r="8137" spans="1:3" x14ac:dyDescent="0.35">
      <c r="A8137">
        <v>0</v>
      </c>
      <c r="B8137">
        <f t="shared" si="127"/>
        <v>0</v>
      </c>
      <c r="C8137">
        <f>B8137*Solar!$B$2</f>
        <v>0</v>
      </c>
    </row>
    <row r="8138" spans="1:3" x14ac:dyDescent="0.35">
      <c r="A8138">
        <v>0</v>
      </c>
      <c r="B8138">
        <f t="shared" si="127"/>
        <v>0</v>
      </c>
      <c r="C8138">
        <f>B8138*Solar!$B$2</f>
        <v>0</v>
      </c>
    </row>
    <row r="8139" spans="1:3" x14ac:dyDescent="0.35">
      <c r="A8139">
        <v>0</v>
      </c>
      <c r="B8139">
        <f t="shared" si="127"/>
        <v>0</v>
      </c>
      <c r="C8139">
        <f>B8139*Solar!$B$2</f>
        <v>0</v>
      </c>
    </row>
    <row r="8140" spans="1:3" x14ac:dyDescent="0.35">
      <c r="A8140">
        <v>0</v>
      </c>
      <c r="B8140">
        <f t="shared" si="127"/>
        <v>0</v>
      </c>
      <c r="C8140">
        <f>B8140*Solar!$B$2</f>
        <v>0</v>
      </c>
    </row>
    <row r="8141" spans="1:3" x14ac:dyDescent="0.35">
      <c r="A8141">
        <v>0</v>
      </c>
      <c r="B8141">
        <f t="shared" si="127"/>
        <v>0</v>
      </c>
      <c r="C8141">
        <f>B8141*Solar!$B$2</f>
        <v>0</v>
      </c>
    </row>
    <row r="8142" spans="1:3" x14ac:dyDescent="0.35">
      <c r="A8142">
        <v>0</v>
      </c>
      <c r="B8142">
        <f t="shared" si="127"/>
        <v>0</v>
      </c>
      <c r="C8142">
        <f>B8142*Solar!$B$2</f>
        <v>0</v>
      </c>
    </row>
    <row r="8143" spans="1:3" x14ac:dyDescent="0.35">
      <c r="A8143">
        <v>0</v>
      </c>
      <c r="B8143">
        <f t="shared" si="127"/>
        <v>0</v>
      </c>
      <c r="C8143">
        <f>B8143*Solar!$B$2</f>
        <v>0</v>
      </c>
    </row>
    <row r="8144" spans="1:3" x14ac:dyDescent="0.35">
      <c r="A8144">
        <v>0</v>
      </c>
      <c r="B8144">
        <f t="shared" si="127"/>
        <v>0</v>
      </c>
      <c r="C8144">
        <f>B8144*Solar!$B$2</f>
        <v>0</v>
      </c>
    </row>
    <row r="8145" spans="1:3" x14ac:dyDescent="0.35">
      <c r="A8145">
        <v>2.2559999999999998</v>
      </c>
      <c r="B8145">
        <f t="shared" si="127"/>
        <v>22.56</v>
      </c>
      <c r="C8145">
        <f>B8145*Solar!$B$2</f>
        <v>4.4894400000000001</v>
      </c>
    </row>
    <row r="8146" spans="1:3" x14ac:dyDescent="0.35">
      <c r="A8146">
        <v>33.369999999999997</v>
      </c>
      <c r="B8146">
        <f t="shared" si="127"/>
        <v>333.7</v>
      </c>
      <c r="C8146">
        <f>B8146*Solar!$B$2</f>
        <v>66.406300000000002</v>
      </c>
    </row>
    <row r="8147" spans="1:3" x14ac:dyDescent="0.35">
      <c r="A8147">
        <v>71.495999999999995</v>
      </c>
      <c r="B8147">
        <f t="shared" si="127"/>
        <v>714.95999999999992</v>
      </c>
      <c r="C8147">
        <f>B8147*Solar!$B$2</f>
        <v>142.27704</v>
      </c>
    </row>
    <row r="8148" spans="1:3" x14ac:dyDescent="0.35">
      <c r="A8148">
        <v>98.606999999999999</v>
      </c>
      <c r="B8148">
        <f t="shared" si="127"/>
        <v>986.06999999999994</v>
      </c>
      <c r="C8148">
        <f>B8148*Solar!$B$2</f>
        <v>196.22792999999999</v>
      </c>
    </row>
    <row r="8149" spans="1:3" x14ac:dyDescent="0.35">
      <c r="A8149">
        <v>118.087</v>
      </c>
      <c r="B8149">
        <f t="shared" si="127"/>
        <v>1180.8700000000001</v>
      </c>
      <c r="C8149">
        <f>B8149*Solar!$B$2</f>
        <v>234.99313000000004</v>
      </c>
    </row>
    <row r="8150" spans="1:3" x14ac:dyDescent="0.35">
      <c r="A8150">
        <v>99.676000000000002</v>
      </c>
      <c r="B8150">
        <f t="shared" si="127"/>
        <v>996.76</v>
      </c>
      <c r="C8150">
        <f>B8150*Solar!$B$2</f>
        <v>198.35524000000001</v>
      </c>
    </row>
    <row r="8151" spans="1:3" x14ac:dyDescent="0.35">
      <c r="A8151">
        <v>63.658000000000001</v>
      </c>
      <c r="B8151">
        <f t="shared" si="127"/>
        <v>636.58000000000004</v>
      </c>
      <c r="C8151">
        <f>B8151*Solar!$B$2</f>
        <v>126.67942000000002</v>
      </c>
    </row>
    <row r="8152" spans="1:3" x14ac:dyDescent="0.35">
      <c r="A8152">
        <v>23.138999999999999</v>
      </c>
      <c r="B8152">
        <f t="shared" si="127"/>
        <v>231.39</v>
      </c>
      <c r="C8152">
        <f>B8152*Solar!$B$2</f>
        <v>46.046610000000001</v>
      </c>
    </row>
    <row r="8153" spans="1:3" x14ac:dyDescent="0.35">
      <c r="A8153">
        <v>1.415</v>
      </c>
      <c r="B8153">
        <f t="shared" si="127"/>
        <v>14.15</v>
      </c>
      <c r="C8153">
        <f>B8153*Solar!$B$2</f>
        <v>2.8158500000000002</v>
      </c>
    </row>
    <row r="8154" spans="1:3" x14ac:dyDescent="0.35">
      <c r="A8154">
        <v>0</v>
      </c>
      <c r="B8154">
        <f t="shared" si="127"/>
        <v>0</v>
      </c>
      <c r="C8154">
        <f>B8154*Solar!$B$2</f>
        <v>0</v>
      </c>
    </row>
    <row r="8155" spans="1:3" x14ac:dyDescent="0.35">
      <c r="A8155">
        <v>0</v>
      </c>
      <c r="B8155">
        <f t="shared" si="127"/>
        <v>0</v>
      </c>
      <c r="C8155">
        <f>B8155*Solar!$B$2</f>
        <v>0</v>
      </c>
    </row>
    <row r="8156" spans="1:3" x14ac:dyDescent="0.35">
      <c r="A8156">
        <v>0</v>
      </c>
      <c r="B8156">
        <f t="shared" si="127"/>
        <v>0</v>
      </c>
      <c r="C8156">
        <f>B8156*Solar!$B$2</f>
        <v>0</v>
      </c>
    </row>
    <row r="8157" spans="1:3" x14ac:dyDescent="0.35">
      <c r="A8157">
        <v>0</v>
      </c>
      <c r="B8157">
        <f t="shared" si="127"/>
        <v>0</v>
      </c>
      <c r="C8157">
        <f>B8157*Solar!$B$2</f>
        <v>0</v>
      </c>
    </row>
    <row r="8158" spans="1:3" x14ac:dyDescent="0.35">
      <c r="A8158">
        <v>0</v>
      </c>
      <c r="B8158">
        <f t="shared" si="127"/>
        <v>0</v>
      </c>
      <c r="C8158">
        <f>B8158*Solar!$B$2</f>
        <v>0</v>
      </c>
    </row>
    <row r="8159" spans="1:3" x14ac:dyDescent="0.35">
      <c r="A8159">
        <v>0</v>
      </c>
      <c r="B8159">
        <f t="shared" si="127"/>
        <v>0</v>
      </c>
      <c r="C8159">
        <f>B8159*Solar!$B$2</f>
        <v>0</v>
      </c>
    </row>
    <row r="8160" spans="1:3" x14ac:dyDescent="0.35">
      <c r="A8160">
        <v>0</v>
      </c>
      <c r="B8160">
        <f t="shared" si="127"/>
        <v>0</v>
      </c>
      <c r="C8160">
        <f>B8160*Solar!$B$2</f>
        <v>0</v>
      </c>
    </row>
    <row r="8161" spans="1:3" x14ac:dyDescent="0.35">
      <c r="A8161">
        <v>0</v>
      </c>
      <c r="B8161">
        <f t="shared" si="127"/>
        <v>0</v>
      </c>
      <c r="C8161">
        <f>B8161*Solar!$B$2</f>
        <v>0</v>
      </c>
    </row>
    <row r="8162" spans="1:3" x14ac:dyDescent="0.35">
      <c r="A8162">
        <v>0</v>
      </c>
      <c r="B8162">
        <f t="shared" si="127"/>
        <v>0</v>
      </c>
      <c r="C8162">
        <f>B8162*Solar!$B$2</f>
        <v>0</v>
      </c>
    </row>
    <row r="8163" spans="1:3" x14ac:dyDescent="0.35">
      <c r="A8163">
        <v>0</v>
      </c>
      <c r="B8163">
        <f t="shared" si="127"/>
        <v>0</v>
      </c>
      <c r="C8163">
        <f>B8163*Solar!$B$2</f>
        <v>0</v>
      </c>
    </row>
    <row r="8164" spans="1:3" x14ac:dyDescent="0.35">
      <c r="A8164">
        <v>0</v>
      </c>
      <c r="B8164">
        <f t="shared" si="127"/>
        <v>0</v>
      </c>
      <c r="C8164">
        <f>B8164*Solar!$B$2</f>
        <v>0</v>
      </c>
    </row>
    <row r="8165" spans="1:3" x14ac:dyDescent="0.35">
      <c r="A8165">
        <v>0</v>
      </c>
      <c r="B8165">
        <f t="shared" si="127"/>
        <v>0</v>
      </c>
      <c r="C8165">
        <f>B8165*Solar!$B$2</f>
        <v>0</v>
      </c>
    </row>
    <row r="8166" spans="1:3" x14ac:dyDescent="0.35">
      <c r="A8166">
        <v>0</v>
      </c>
      <c r="B8166">
        <f t="shared" si="127"/>
        <v>0</v>
      </c>
      <c r="C8166">
        <f>B8166*Solar!$B$2</f>
        <v>0</v>
      </c>
    </row>
    <row r="8167" spans="1:3" x14ac:dyDescent="0.35">
      <c r="A8167">
        <v>0</v>
      </c>
      <c r="B8167">
        <f t="shared" si="127"/>
        <v>0</v>
      </c>
      <c r="C8167">
        <f>B8167*Solar!$B$2</f>
        <v>0</v>
      </c>
    </row>
    <row r="8168" spans="1:3" x14ac:dyDescent="0.35">
      <c r="A8168">
        <v>2E-3</v>
      </c>
      <c r="B8168">
        <f t="shared" si="127"/>
        <v>0.02</v>
      </c>
      <c r="C8168">
        <f>B8168*Solar!$B$2</f>
        <v>3.98E-3</v>
      </c>
    </row>
    <row r="8169" spans="1:3" x14ac:dyDescent="0.35">
      <c r="A8169">
        <v>1.581</v>
      </c>
      <c r="B8169">
        <f t="shared" si="127"/>
        <v>15.809999999999999</v>
      </c>
      <c r="C8169">
        <f>B8169*Solar!$B$2</f>
        <v>3.1461899999999998</v>
      </c>
    </row>
    <row r="8170" spans="1:3" x14ac:dyDescent="0.35">
      <c r="A8170">
        <v>24.274999999999999</v>
      </c>
      <c r="B8170">
        <f t="shared" si="127"/>
        <v>242.75</v>
      </c>
      <c r="C8170">
        <f>B8170*Solar!$B$2</f>
        <v>48.307250000000003</v>
      </c>
    </row>
    <row r="8171" spans="1:3" x14ac:dyDescent="0.35">
      <c r="A8171">
        <v>59.529000000000003</v>
      </c>
      <c r="B8171">
        <f t="shared" si="127"/>
        <v>595.29000000000008</v>
      </c>
      <c r="C8171">
        <f>B8171*Solar!$B$2</f>
        <v>118.46271000000002</v>
      </c>
    </row>
    <row r="8172" spans="1:3" x14ac:dyDescent="0.35">
      <c r="A8172">
        <v>86.917000000000002</v>
      </c>
      <c r="B8172">
        <f t="shared" si="127"/>
        <v>869.17000000000007</v>
      </c>
      <c r="C8172">
        <f>B8172*Solar!$B$2</f>
        <v>172.96483000000003</v>
      </c>
    </row>
    <row r="8173" spans="1:3" x14ac:dyDescent="0.35">
      <c r="A8173">
        <v>97.744</v>
      </c>
      <c r="B8173">
        <f t="shared" si="127"/>
        <v>977.44</v>
      </c>
      <c r="C8173">
        <f>B8173*Solar!$B$2</f>
        <v>194.51056000000003</v>
      </c>
    </row>
    <row r="8174" spans="1:3" x14ac:dyDescent="0.35">
      <c r="A8174">
        <v>80.677000000000007</v>
      </c>
      <c r="B8174">
        <f t="shared" si="127"/>
        <v>806.7700000000001</v>
      </c>
      <c r="C8174">
        <f>B8174*Solar!$B$2</f>
        <v>160.54723000000001</v>
      </c>
    </row>
    <row r="8175" spans="1:3" x14ac:dyDescent="0.35">
      <c r="A8175">
        <v>52.600999999999999</v>
      </c>
      <c r="B8175">
        <f t="shared" si="127"/>
        <v>526.01</v>
      </c>
      <c r="C8175">
        <f>B8175*Solar!$B$2</f>
        <v>104.67599</v>
      </c>
    </row>
    <row r="8176" spans="1:3" x14ac:dyDescent="0.35">
      <c r="A8176">
        <v>22.651</v>
      </c>
      <c r="B8176">
        <f t="shared" si="127"/>
        <v>226.51</v>
      </c>
      <c r="C8176">
        <f>B8176*Solar!$B$2</f>
        <v>45.075490000000002</v>
      </c>
    </row>
    <row r="8177" spans="1:3" x14ac:dyDescent="0.35">
      <c r="A8177">
        <v>1.2290000000000001</v>
      </c>
      <c r="B8177">
        <f t="shared" si="127"/>
        <v>12.290000000000001</v>
      </c>
      <c r="C8177">
        <f>B8177*Solar!$B$2</f>
        <v>2.4457100000000005</v>
      </c>
    </row>
    <row r="8178" spans="1:3" x14ac:dyDescent="0.35">
      <c r="A8178">
        <v>0</v>
      </c>
      <c r="B8178">
        <f t="shared" si="127"/>
        <v>0</v>
      </c>
      <c r="C8178">
        <f>B8178*Solar!$B$2</f>
        <v>0</v>
      </c>
    </row>
    <row r="8179" spans="1:3" x14ac:dyDescent="0.35">
      <c r="A8179">
        <v>0</v>
      </c>
      <c r="B8179">
        <f t="shared" si="127"/>
        <v>0</v>
      </c>
      <c r="C8179">
        <f>B8179*Solar!$B$2</f>
        <v>0</v>
      </c>
    </row>
    <row r="8180" spans="1:3" x14ac:dyDescent="0.35">
      <c r="A8180">
        <v>0</v>
      </c>
      <c r="B8180">
        <f t="shared" si="127"/>
        <v>0</v>
      </c>
      <c r="C8180">
        <f>B8180*Solar!$B$2</f>
        <v>0</v>
      </c>
    </row>
    <row r="8181" spans="1:3" x14ac:dyDescent="0.35">
      <c r="A8181">
        <v>0</v>
      </c>
      <c r="B8181">
        <f t="shared" si="127"/>
        <v>0</v>
      </c>
      <c r="C8181">
        <f>B8181*Solar!$B$2</f>
        <v>0</v>
      </c>
    </row>
    <row r="8182" spans="1:3" x14ac:dyDescent="0.35">
      <c r="A8182">
        <v>0</v>
      </c>
      <c r="B8182">
        <f t="shared" si="127"/>
        <v>0</v>
      </c>
      <c r="C8182">
        <f>B8182*Solar!$B$2</f>
        <v>0</v>
      </c>
    </row>
    <row r="8183" spans="1:3" x14ac:dyDescent="0.35">
      <c r="A8183">
        <v>0</v>
      </c>
      <c r="B8183">
        <f t="shared" si="127"/>
        <v>0</v>
      </c>
      <c r="C8183">
        <f>B8183*Solar!$B$2</f>
        <v>0</v>
      </c>
    </row>
    <row r="8184" spans="1:3" x14ac:dyDescent="0.35">
      <c r="A8184">
        <v>0</v>
      </c>
      <c r="B8184">
        <f t="shared" si="127"/>
        <v>0</v>
      </c>
      <c r="C8184">
        <f>B8184*Solar!$B$2</f>
        <v>0</v>
      </c>
    </row>
    <row r="8185" spans="1:3" x14ac:dyDescent="0.35">
      <c r="A8185">
        <v>0</v>
      </c>
      <c r="B8185">
        <f t="shared" si="127"/>
        <v>0</v>
      </c>
      <c r="C8185">
        <f>B8185*Solar!$B$2</f>
        <v>0</v>
      </c>
    </row>
    <row r="8186" spans="1:3" x14ac:dyDescent="0.35">
      <c r="A8186">
        <v>0</v>
      </c>
      <c r="B8186">
        <f t="shared" si="127"/>
        <v>0</v>
      </c>
      <c r="C8186">
        <f>B8186*Solar!$B$2</f>
        <v>0</v>
      </c>
    </row>
    <row r="8187" spans="1:3" x14ac:dyDescent="0.35">
      <c r="A8187">
        <v>0</v>
      </c>
      <c r="B8187">
        <f t="shared" si="127"/>
        <v>0</v>
      </c>
      <c r="C8187">
        <f>B8187*Solar!$B$2</f>
        <v>0</v>
      </c>
    </row>
    <row r="8188" spans="1:3" x14ac:dyDescent="0.35">
      <c r="A8188">
        <v>0</v>
      </c>
      <c r="B8188">
        <f t="shared" si="127"/>
        <v>0</v>
      </c>
      <c r="C8188">
        <f>B8188*Solar!$B$2</f>
        <v>0</v>
      </c>
    </row>
    <row r="8189" spans="1:3" x14ac:dyDescent="0.35">
      <c r="A8189">
        <v>0</v>
      </c>
      <c r="B8189">
        <f t="shared" si="127"/>
        <v>0</v>
      </c>
      <c r="C8189">
        <f>B8189*Solar!$B$2</f>
        <v>0</v>
      </c>
    </row>
    <row r="8190" spans="1:3" x14ac:dyDescent="0.35">
      <c r="A8190">
        <v>0</v>
      </c>
      <c r="B8190">
        <f t="shared" si="127"/>
        <v>0</v>
      </c>
      <c r="C8190">
        <f>B8190*Solar!$B$2</f>
        <v>0</v>
      </c>
    </row>
    <row r="8191" spans="1:3" x14ac:dyDescent="0.35">
      <c r="A8191">
        <v>0</v>
      </c>
      <c r="B8191">
        <f t="shared" si="127"/>
        <v>0</v>
      </c>
      <c r="C8191">
        <f>B8191*Solar!$B$2</f>
        <v>0</v>
      </c>
    </row>
    <row r="8192" spans="1:3" x14ac:dyDescent="0.35">
      <c r="A8192">
        <v>0</v>
      </c>
      <c r="B8192">
        <f t="shared" si="127"/>
        <v>0</v>
      </c>
      <c r="C8192">
        <f>B8192*Solar!$B$2</f>
        <v>0</v>
      </c>
    </row>
    <row r="8193" spans="1:3" x14ac:dyDescent="0.35">
      <c r="A8193">
        <v>2.0579999999999998</v>
      </c>
      <c r="B8193">
        <f t="shared" si="127"/>
        <v>20.58</v>
      </c>
      <c r="C8193">
        <f>B8193*Solar!$B$2</f>
        <v>4.0954199999999998</v>
      </c>
    </row>
    <row r="8194" spans="1:3" x14ac:dyDescent="0.35">
      <c r="A8194">
        <v>26.056000000000001</v>
      </c>
      <c r="B8194">
        <f t="shared" si="127"/>
        <v>260.56</v>
      </c>
      <c r="C8194">
        <f>B8194*Solar!$B$2</f>
        <v>51.851440000000004</v>
      </c>
    </row>
    <row r="8195" spans="1:3" x14ac:dyDescent="0.35">
      <c r="A8195">
        <v>68.2</v>
      </c>
      <c r="B8195">
        <f t="shared" ref="B8195:B8258" si="128">A8195*10</f>
        <v>682</v>
      </c>
      <c r="C8195">
        <f>B8195*Solar!$B$2</f>
        <v>135.71800000000002</v>
      </c>
    </row>
    <row r="8196" spans="1:3" x14ac:dyDescent="0.35">
      <c r="A8196">
        <v>105.596</v>
      </c>
      <c r="B8196">
        <f t="shared" si="128"/>
        <v>1055.96</v>
      </c>
      <c r="C8196">
        <f>B8196*Solar!$B$2</f>
        <v>210.13604000000001</v>
      </c>
    </row>
    <row r="8197" spans="1:3" x14ac:dyDescent="0.35">
      <c r="A8197">
        <v>110.78400000000001</v>
      </c>
      <c r="B8197">
        <f t="shared" si="128"/>
        <v>1107.8400000000001</v>
      </c>
      <c r="C8197">
        <f>B8197*Solar!$B$2</f>
        <v>220.46016000000003</v>
      </c>
    </row>
    <row r="8198" spans="1:3" x14ac:dyDescent="0.35">
      <c r="A8198">
        <v>93.164000000000001</v>
      </c>
      <c r="B8198">
        <f t="shared" si="128"/>
        <v>931.64</v>
      </c>
      <c r="C8198">
        <f>B8198*Solar!$B$2</f>
        <v>185.39636000000002</v>
      </c>
    </row>
    <row r="8199" spans="1:3" x14ac:dyDescent="0.35">
      <c r="A8199">
        <v>65.465999999999994</v>
      </c>
      <c r="B8199">
        <f t="shared" si="128"/>
        <v>654.66</v>
      </c>
      <c r="C8199">
        <f>B8199*Solar!$B$2</f>
        <v>130.27734000000001</v>
      </c>
    </row>
    <row r="8200" spans="1:3" x14ac:dyDescent="0.35">
      <c r="A8200">
        <v>24.532</v>
      </c>
      <c r="B8200">
        <f t="shared" si="128"/>
        <v>245.32</v>
      </c>
      <c r="C8200">
        <f>B8200*Solar!$B$2</f>
        <v>48.818680000000001</v>
      </c>
    </row>
    <row r="8201" spans="1:3" x14ac:dyDescent="0.35">
      <c r="A8201">
        <v>1.4950000000000001</v>
      </c>
      <c r="B8201">
        <f t="shared" si="128"/>
        <v>14.950000000000001</v>
      </c>
      <c r="C8201">
        <f>B8201*Solar!$B$2</f>
        <v>2.9750500000000004</v>
      </c>
    </row>
    <row r="8202" spans="1:3" x14ac:dyDescent="0.35">
      <c r="A8202">
        <v>0</v>
      </c>
      <c r="B8202">
        <f t="shared" si="128"/>
        <v>0</v>
      </c>
      <c r="C8202">
        <f>B8202*Solar!$B$2</f>
        <v>0</v>
      </c>
    </row>
    <row r="8203" spans="1:3" x14ac:dyDescent="0.35">
      <c r="A8203">
        <v>0</v>
      </c>
      <c r="B8203">
        <f t="shared" si="128"/>
        <v>0</v>
      </c>
      <c r="C8203">
        <f>B8203*Solar!$B$2</f>
        <v>0</v>
      </c>
    </row>
    <row r="8204" spans="1:3" x14ac:dyDescent="0.35">
      <c r="A8204">
        <v>0</v>
      </c>
      <c r="B8204">
        <f t="shared" si="128"/>
        <v>0</v>
      </c>
      <c r="C8204">
        <f>B8204*Solar!$B$2</f>
        <v>0</v>
      </c>
    </row>
    <row r="8205" spans="1:3" x14ac:dyDescent="0.35">
      <c r="A8205">
        <v>0</v>
      </c>
      <c r="B8205">
        <f t="shared" si="128"/>
        <v>0</v>
      </c>
      <c r="C8205">
        <f>B8205*Solar!$B$2</f>
        <v>0</v>
      </c>
    </row>
    <row r="8206" spans="1:3" x14ac:dyDescent="0.35">
      <c r="A8206">
        <v>0</v>
      </c>
      <c r="B8206">
        <f t="shared" si="128"/>
        <v>0</v>
      </c>
      <c r="C8206">
        <f>B8206*Solar!$B$2</f>
        <v>0</v>
      </c>
    </row>
    <row r="8207" spans="1:3" x14ac:dyDescent="0.35">
      <c r="A8207">
        <v>0</v>
      </c>
      <c r="B8207">
        <f t="shared" si="128"/>
        <v>0</v>
      </c>
      <c r="C8207">
        <f>B8207*Solar!$B$2</f>
        <v>0</v>
      </c>
    </row>
    <row r="8208" spans="1:3" x14ac:dyDescent="0.35">
      <c r="A8208">
        <v>0</v>
      </c>
      <c r="B8208">
        <f t="shared" si="128"/>
        <v>0</v>
      </c>
      <c r="C8208">
        <f>B8208*Solar!$B$2</f>
        <v>0</v>
      </c>
    </row>
    <row r="8209" spans="1:3" x14ac:dyDescent="0.35">
      <c r="A8209">
        <v>0</v>
      </c>
      <c r="B8209">
        <f t="shared" si="128"/>
        <v>0</v>
      </c>
      <c r="C8209">
        <f>B8209*Solar!$B$2</f>
        <v>0</v>
      </c>
    </row>
    <row r="8210" spans="1:3" x14ac:dyDescent="0.35">
      <c r="A8210">
        <v>0</v>
      </c>
      <c r="B8210">
        <f t="shared" si="128"/>
        <v>0</v>
      </c>
      <c r="C8210">
        <f>B8210*Solar!$B$2</f>
        <v>0</v>
      </c>
    </row>
    <row r="8211" spans="1:3" x14ac:dyDescent="0.35">
      <c r="A8211">
        <v>2E-3</v>
      </c>
      <c r="B8211">
        <f t="shared" si="128"/>
        <v>0.02</v>
      </c>
      <c r="C8211">
        <f>B8211*Solar!$B$2</f>
        <v>3.98E-3</v>
      </c>
    </row>
    <row r="8212" spans="1:3" x14ac:dyDescent="0.35">
      <c r="A8212">
        <v>2E-3</v>
      </c>
      <c r="B8212">
        <f t="shared" si="128"/>
        <v>0.02</v>
      </c>
      <c r="C8212">
        <f>B8212*Solar!$B$2</f>
        <v>3.98E-3</v>
      </c>
    </row>
    <row r="8213" spans="1:3" x14ac:dyDescent="0.35">
      <c r="A8213">
        <v>4.0000000000000001E-3</v>
      </c>
      <c r="B8213">
        <f t="shared" si="128"/>
        <v>0.04</v>
      </c>
      <c r="C8213">
        <f>B8213*Solar!$B$2</f>
        <v>7.9600000000000001E-3</v>
      </c>
    </row>
    <row r="8214" spans="1:3" x14ac:dyDescent="0.35">
      <c r="A8214">
        <v>4.0000000000000001E-3</v>
      </c>
      <c r="B8214">
        <f t="shared" si="128"/>
        <v>0.04</v>
      </c>
      <c r="C8214">
        <f>B8214*Solar!$B$2</f>
        <v>7.9600000000000001E-3</v>
      </c>
    </row>
    <row r="8215" spans="1:3" x14ac:dyDescent="0.35">
      <c r="A8215">
        <v>0</v>
      </c>
      <c r="B8215">
        <f t="shared" si="128"/>
        <v>0</v>
      </c>
      <c r="C8215">
        <f>B8215*Solar!$B$2</f>
        <v>0</v>
      </c>
    </row>
    <row r="8216" spans="1:3" x14ac:dyDescent="0.35">
      <c r="A8216">
        <v>0</v>
      </c>
      <c r="B8216">
        <f t="shared" si="128"/>
        <v>0</v>
      </c>
      <c r="C8216">
        <f>B8216*Solar!$B$2</f>
        <v>0</v>
      </c>
    </row>
    <row r="8217" spans="1:3" x14ac:dyDescent="0.35">
      <c r="A8217">
        <v>1.64</v>
      </c>
      <c r="B8217">
        <f t="shared" si="128"/>
        <v>16.399999999999999</v>
      </c>
      <c r="C8217">
        <f>B8217*Solar!$B$2</f>
        <v>3.2635999999999998</v>
      </c>
    </row>
    <row r="8218" spans="1:3" x14ac:dyDescent="0.35">
      <c r="A8218">
        <v>25.934000000000001</v>
      </c>
      <c r="B8218">
        <f t="shared" si="128"/>
        <v>259.34000000000003</v>
      </c>
      <c r="C8218">
        <f>B8218*Solar!$B$2</f>
        <v>51.608660000000008</v>
      </c>
    </row>
    <row r="8219" spans="1:3" x14ac:dyDescent="0.35">
      <c r="A8219">
        <v>71.039000000000001</v>
      </c>
      <c r="B8219">
        <f t="shared" si="128"/>
        <v>710.39</v>
      </c>
      <c r="C8219">
        <f>B8219*Solar!$B$2</f>
        <v>141.36761000000001</v>
      </c>
    </row>
    <row r="8220" spans="1:3" x14ac:dyDescent="0.35">
      <c r="A8220">
        <v>103.821</v>
      </c>
      <c r="B8220">
        <f t="shared" si="128"/>
        <v>1038.21</v>
      </c>
      <c r="C8220">
        <f>B8220*Solar!$B$2</f>
        <v>206.60379000000003</v>
      </c>
    </row>
    <row r="8221" spans="1:3" x14ac:dyDescent="0.35">
      <c r="A8221">
        <v>110.524</v>
      </c>
      <c r="B8221">
        <f t="shared" si="128"/>
        <v>1105.24</v>
      </c>
      <c r="C8221">
        <f>B8221*Solar!$B$2</f>
        <v>219.94276000000002</v>
      </c>
    </row>
    <row r="8222" spans="1:3" x14ac:dyDescent="0.35">
      <c r="A8222">
        <v>94.927999999999997</v>
      </c>
      <c r="B8222">
        <f t="shared" si="128"/>
        <v>949.28</v>
      </c>
      <c r="C8222">
        <f>B8222*Solar!$B$2</f>
        <v>188.90672000000001</v>
      </c>
    </row>
    <row r="8223" spans="1:3" x14ac:dyDescent="0.35">
      <c r="A8223">
        <v>69.111000000000004</v>
      </c>
      <c r="B8223">
        <f t="shared" si="128"/>
        <v>691.11</v>
      </c>
      <c r="C8223">
        <f>B8223*Solar!$B$2</f>
        <v>137.53089</v>
      </c>
    </row>
    <row r="8224" spans="1:3" x14ac:dyDescent="0.35">
      <c r="A8224">
        <v>24.521999999999998</v>
      </c>
      <c r="B8224">
        <f t="shared" si="128"/>
        <v>245.21999999999997</v>
      </c>
      <c r="C8224">
        <f>B8224*Solar!$B$2</f>
        <v>48.798779999999994</v>
      </c>
    </row>
    <row r="8225" spans="1:3" x14ac:dyDescent="0.35">
      <c r="A8225">
        <v>1.3420000000000001</v>
      </c>
      <c r="B8225">
        <f t="shared" si="128"/>
        <v>13.420000000000002</v>
      </c>
      <c r="C8225">
        <f>B8225*Solar!$B$2</f>
        <v>2.6705800000000006</v>
      </c>
    </row>
    <row r="8226" spans="1:3" x14ac:dyDescent="0.35">
      <c r="A8226">
        <v>0</v>
      </c>
      <c r="B8226">
        <f t="shared" si="128"/>
        <v>0</v>
      </c>
      <c r="C8226">
        <f>B8226*Solar!$B$2</f>
        <v>0</v>
      </c>
    </row>
    <row r="8227" spans="1:3" x14ac:dyDescent="0.35">
      <c r="A8227">
        <v>0</v>
      </c>
      <c r="B8227">
        <f t="shared" si="128"/>
        <v>0</v>
      </c>
      <c r="C8227">
        <f>B8227*Solar!$B$2</f>
        <v>0</v>
      </c>
    </row>
    <row r="8228" spans="1:3" x14ac:dyDescent="0.35">
      <c r="A8228">
        <v>0</v>
      </c>
      <c r="B8228">
        <f t="shared" si="128"/>
        <v>0</v>
      </c>
      <c r="C8228">
        <f>B8228*Solar!$B$2</f>
        <v>0</v>
      </c>
    </row>
    <row r="8229" spans="1:3" x14ac:dyDescent="0.35">
      <c r="A8229">
        <v>0</v>
      </c>
      <c r="B8229">
        <f t="shared" si="128"/>
        <v>0</v>
      </c>
      <c r="C8229">
        <f>B8229*Solar!$B$2</f>
        <v>0</v>
      </c>
    </row>
    <row r="8230" spans="1:3" x14ac:dyDescent="0.35">
      <c r="A8230">
        <v>0</v>
      </c>
      <c r="B8230">
        <f t="shared" si="128"/>
        <v>0</v>
      </c>
      <c r="C8230">
        <f>B8230*Solar!$B$2</f>
        <v>0</v>
      </c>
    </row>
    <row r="8231" spans="1:3" x14ac:dyDescent="0.35">
      <c r="A8231">
        <v>0</v>
      </c>
      <c r="B8231">
        <f t="shared" si="128"/>
        <v>0</v>
      </c>
      <c r="C8231">
        <f>B8231*Solar!$B$2</f>
        <v>0</v>
      </c>
    </row>
    <row r="8232" spans="1:3" x14ac:dyDescent="0.35">
      <c r="A8232">
        <v>0</v>
      </c>
      <c r="B8232">
        <f t="shared" si="128"/>
        <v>0</v>
      </c>
      <c r="C8232">
        <f>B8232*Solar!$B$2</f>
        <v>0</v>
      </c>
    </row>
    <row r="8233" spans="1:3" x14ac:dyDescent="0.35">
      <c r="A8233">
        <v>0</v>
      </c>
      <c r="B8233">
        <f t="shared" si="128"/>
        <v>0</v>
      </c>
      <c r="C8233">
        <f>B8233*Solar!$B$2</f>
        <v>0</v>
      </c>
    </row>
    <row r="8234" spans="1:3" x14ac:dyDescent="0.35">
      <c r="A8234">
        <v>0</v>
      </c>
      <c r="B8234">
        <f t="shared" si="128"/>
        <v>0</v>
      </c>
      <c r="C8234">
        <f>B8234*Solar!$B$2</f>
        <v>0</v>
      </c>
    </row>
    <row r="8235" spans="1:3" x14ac:dyDescent="0.35">
      <c r="A8235">
        <v>0</v>
      </c>
      <c r="B8235">
        <f t="shared" si="128"/>
        <v>0</v>
      </c>
      <c r="C8235">
        <f>B8235*Solar!$B$2</f>
        <v>0</v>
      </c>
    </row>
    <row r="8236" spans="1:3" x14ac:dyDescent="0.35">
      <c r="A8236">
        <v>2E-3</v>
      </c>
      <c r="B8236">
        <f t="shared" si="128"/>
        <v>0.02</v>
      </c>
      <c r="C8236">
        <f>B8236*Solar!$B$2</f>
        <v>3.98E-3</v>
      </c>
    </row>
    <row r="8237" spans="1:3" x14ac:dyDescent="0.35">
      <c r="A8237">
        <v>4.0000000000000001E-3</v>
      </c>
      <c r="B8237">
        <f t="shared" si="128"/>
        <v>0.04</v>
      </c>
      <c r="C8237">
        <f>B8237*Solar!$B$2</f>
        <v>7.9600000000000001E-3</v>
      </c>
    </row>
    <row r="8238" spans="1:3" x14ac:dyDescent="0.35">
      <c r="A8238">
        <v>5.0000000000000001E-3</v>
      </c>
      <c r="B8238">
        <f t="shared" si="128"/>
        <v>0.05</v>
      </c>
      <c r="C8238">
        <f>B8238*Solar!$B$2</f>
        <v>9.9500000000000005E-3</v>
      </c>
    </row>
    <row r="8239" spans="1:3" x14ac:dyDescent="0.35">
      <c r="A8239">
        <v>0</v>
      </c>
      <c r="B8239">
        <f t="shared" si="128"/>
        <v>0</v>
      </c>
      <c r="C8239">
        <f>B8239*Solar!$B$2</f>
        <v>0</v>
      </c>
    </row>
    <row r="8240" spans="1:3" x14ac:dyDescent="0.35">
      <c r="A8240">
        <v>0</v>
      </c>
      <c r="B8240">
        <f t="shared" si="128"/>
        <v>0</v>
      </c>
      <c r="C8240">
        <f>B8240*Solar!$B$2</f>
        <v>0</v>
      </c>
    </row>
    <row r="8241" spans="1:3" x14ac:dyDescent="0.35">
      <c r="A8241">
        <v>1.6120000000000001</v>
      </c>
      <c r="B8241">
        <f t="shared" si="128"/>
        <v>16.12</v>
      </c>
      <c r="C8241">
        <f>B8241*Solar!$B$2</f>
        <v>3.2078800000000003</v>
      </c>
    </row>
    <row r="8242" spans="1:3" x14ac:dyDescent="0.35">
      <c r="A8242">
        <v>24.928999999999998</v>
      </c>
      <c r="B8242">
        <f t="shared" si="128"/>
        <v>249.29</v>
      </c>
      <c r="C8242">
        <f>B8242*Solar!$B$2</f>
        <v>49.608710000000002</v>
      </c>
    </row>
    <row r="8243" spans="1:3" x14ac:dyDescent="0.35">
      <c r="A8243">
        <v>70.067999999999998</v>
      </c>
      <c r="B8243">
        <f t="shared" si="128"/>
        <v>700.68</v>
      </c>
      <c r="C8243">
        <f>B8243*Solar!$B$2</f>
        <v>139.43531999999999</v>
      </c>
    </row>
    <row r="8244" spans="1:3" x14ac:dyDescent="0.35">
      <c r="A8244">
        <v>106.93300000000001</v>
      </c>
      <c r="B8244">
        <f t="shared" si="128"/>
        <v>1069.3300000000002</v>
      </c>
      <c r="C8244">
        <f>B8244*Solar!$B$2</f>
        <v>212.79667000000003</v>
      </c>
    </row>
    <row r="8245" spans="1:3" x14ac:dyDescent="0.35">
      <c r="A8245">
        <v>116.852</v>
      </c>
      <c r="B8245">
        <f t="shared" si="128"/>
        <v>1168.52</v>
      </c>
      <c r="C8245">
        <f>B8245*Solar!$B$2</f>
        <v>232.53548000000001</v>
      </c>
    </row>
    <row r="8246" spans="1:3" x14ac:dyDescent="0.35">
      <c r="A8246">
        <v>101.03</v>
      </c>
      <c r="B8246">
        <f t="shared" si="128"/>
        <v>1010.3</v>
      </c>
      <c r="C8246">
        <f>B8246*Solar!$B$2</f>
        <v>201.0497</v>
      </c>
    </row>
    <row r="8247" spans="1:3" x14ac:dyDescent="0.35">
      <c r="A8247">
        <v>67.213999999999999</v>
      </c>
      <c r="B8247">
        <f t="shared" si="128"/>
        <v>672.14</v>
      </c>
      <c r="C8247">
        <f>B8247*Solar!$B$2</f>
        <v>133.75586000000001</v>
      </c>
    </row>
    <row r="8248" spans="1:3" x14ac:dyDescent="0.35">
      <c r="A8248">
        <v>25.195</v>
      </c>
      <c r="B8248">
        <f t="shared" si="128"/>
        <v>251.95</v>
      </c>
      <c r="C8248">
        <f>B8248*Solar!$B$2</f>
        <v>50.13805</v>
      </c>
    </row>
    <row r="8249" spans="1:3" x14ac:dyDescent="0.35">
      <c r="A8249">
        <v>1.1200000000000001</v>
      </c>
      <c r="B8249">
        <f t="shared" si="128"/>
        <v>11.200000000000001</v>
      </c>
      <c r="C8249">
        <f>B8249*Solar!$B$2</f>
        <v>2.2288000000000001</v>
      </c>
    </row>
    <row r="8250" spans="1:3" x14ac:dyDescent="0.35">
      <c r="A8250">
        <v>1.2E-2</v>
      </c>
      <c r="B8250">
        <f t="shared" si="128"/>
        <v>0.12</v>
      </c>
      <c r="C8250">
        <f>B8250*Solar!$B$2</f>
        <v>2.3880000000000002E-2</v>
      </c>
    </row>
    <row r="8251" spans="1:3" x14ac:dyDescent="0.35">
      <c r="A8251">
        <v>1.2E-2</v>
      </c>
      <c r="B8251">
        <f t="shared" si="128"/>
        <v>0.12</v>
      </c>
      <c r="C8251">
        <f>B8251*Solar!$B$2</f>
        <v>2.3880000000000002E-2</v>
      </c>
    </row>
    <row r="8252" spans="1:3" x14ac:dyDescent="0.35">
      <c r="A8252">
        <v>1.2E-2</v>
      </c>
      <c r="B8252">
        <f t="shared" si="128"/>
        <v>0.12</v>
      </c>
      <c r="C8252">
        <f>B8252*Solar!$B$2</f>
        <v>2.3880000000000002E-2</v>
      </c>
    </row>
    <row r="8253" spans="1:3" x14ac:dyDescent="0.35">
      <c r="A8253">
        <v>1.2E-2</v>
      </c>
      <c r="B8253">
        <f t="shared" si="128"/>
        <v>0.12</v>
      </c>
      <c r="C8253">
        <f>B8253*Solar!$B$2</f>
        <v>2.3880000000000002E-2</v>
      </c>
    </row>
    <row r="8254" spans="1:3" x14ac:dyDescent="0.35">
      <c r="A8254">
        <v>1.2E-2</v>
      </c>
      <c r="B8254">
        <f t="shared" si="128"/>
        <v>0.12</v>
      </c>
      <c r="C8254">
        <f>B8254*Solar!$B$2</f>
        <v>2.3880000000000002E-2</v>
      </c>
    </row>
    <row r="8255" spans="1:3" x14ac:dyDescent="0.35">
      <c r="A8255">
        <v>1.2E-2</v>
      </c>
      <c r="B8255">
        <f t="shared" si="128"/>
        <v>0.12</v>
      </c>
      <c r="C8255">
        <f>B8255*Solar!$B$2</f>
        <v>2.3880000000000002E-2</v>
      </c>
    </row>
    <row r="8256" spans="1:3" x14ac:dyDescent="0.35">
      <c r="A8256">
        <v>7.0000000000000001E-3</v>
      </c>
      <c r="B8256">
        <f t="shared" si="128"/>
        <v>7.0000000000000007E-2</v>
      </c>
      <c r="C8256">
        <f>B8256*Solar!$B$2</f>
        <v>1.3930000000000001E-2</v>
      </c>
    </row>
    <row r="8257" spans="1:3" x14ac:dyDescent="0.35">
      <c r="A8257">
        <v>7.0000000000000001E-3</v>
      </c>
      <c r="B8257">
        <f t="shared" si="128"/>
        <v>7.0000000000000007E-2</v>
      </c>
      <c r="C8257">
        <f>B8257*Solar!$B$2</f>
        <v>1.3930000000000001E-2</v>
      </c>
    </row>
    <row r="8258" spans="1:3" x14ac:dyDescent="0.35">
      <c r="A8258">
        <v>8.9999999999999993E-3</v>
      </c>
      <c r="B8258">
        <f t="shared" si="128"/>
        <v>0.09</v>
      </c>
      <c r="C8258">
        <f>B8258*Solar!$B$2</f>
        <v>1.7909999999999999E-2</v>
      </c>
    </row>
    <row r="8259" spans="1:3" x14ac:dyDescent="0.35">
      <c r="A8259">
        <v>1.2E-2</v>
      </c>
      <c r="B8259">
        <f t="shared" ref="B8259:B8322" si="129">A8259*10</f>
        <v>0.12</v>
      </c>
      <c r="C8259">
        <f>B8259*Solar!$B$2</f>
        <v>2.3880000000000002E-2</v>
      </c>
    </row>
    <row r="8260" spans="1:3" x14ac:dyDescent="0.35">
      <c r="A8260">
        <v>4.0000000000000001E-3</v>
      </c>
      <c r="B8260">
        <f t="shared" si="129"/>
        <v>0.04</v>
      </c>
      <c r="C8260">
        <f>B8260*Solar!$B$2</f>
        <v>7.9600000000000001E-3</v>
      </c>
    </row>
    <row r="8261" spans="1:3" x14ac:dyDescent="0.35">
      <c r="A8261">
        <v>8.9999999999999993E-3</v>
      </c>
      <c r="B8261">
        <f t="shared" si="129"/>
        <v>0.09</v>
      </c>
      <c r="C8261">
        <f>B8261*Solar!$B$2</f>
        <v>1.7909999999999999E-2</v>
      </c>
    </row>
    <row r="8262" spans="1:3" x14ac:dyDescent="0.35">
      <c r="A8262">
        <v>0</v>
      </c>
      <c r="B8262">
        <f t="shared" si="129"/>
        <v>0</v>
      </c>
      <c r="C8262">
        <f>B8262*Solar!$B$2</f>
        <v>0</v>
      </c>
    </row>
    <row r="8263" spans="1:3" x14ac:dyDescent="0.35">
      <c r="A8263">
        <v>0</v>
      </c>
      <c r="B8263">
        <f t="shared" si="129"/>
        <v>0</v>
      </c>
      <c r="C8263">
        <f>B8263*Solar!$B$2</f>
        <v>0</v>
      </c>
    </row>
    <row r="8264" spans="1:3" x14ac:dyDescent="0.35">
      <c r="A8264">
        <v>0</v>
      </c>
      <c r="B8264">
        <f t="shared" si="129"/>
        <v>0</v>
      </c>
      <c r="C8264">
        <f>B8264*Solar!$B$2</f>
        <v>0</v>
      </c>
    </row>
    <row r="8265" spans="1:3" x14ac:dyDescent="0.35">
      <c r="A8265">
        <v>1.0920000000000001</v>
      </c>
      <c r="B8265">
        <f t="shared" si="129"/>
        <v>10.920000000000002</v>
      </c>
      <c r="C8265">
        <f>B8265*Solar!$B$2</f>
        <v>2.1730800000000006</v>
      </c>
    </row>
    <row r="8266" spans="1:3" x14ac:dyDescent="0.35">
      <c r="A8266">
        <v>20.39</v>
      </c>
      <c r="B8266">
        <f t="shared" si="129"/>
        <v>203.9</v>
      </c>
      <c r="C8266">
        <f>B8266*Solar!$B$2</f>
        <v>40.576100000000004</v>
      </c>
    </row>
    <row r="8267" spans="1:3" x14ac:dyDescent="0.35">
      <c r="A8267">
        <v>51.872999999999998</v>
      </c>
      <c r="B8267">
        <f t="shared" si="129"/>
        <v>518.73</v>
      </c>
      <c r="C8267">
        <f>B8267*Solar!$B$2</f>
        <v>103.22727</v>
      </c>
    </row>
    <row r="8268" spans="1:3" x14ac:dyDescent="0.35">
      <c r="A8268">
        <v>76.724000000000004</v>
      </c>
      <c r="B8268">
        <f t="shared" si="129"/>
        <v>767.24</v>
      </c>
      <c r="C8268">
        <f>B8268*Solar!$B$2</f>
        <v>152.68076000000002</v>
      </c>
    </row>
    <row r="8269" spans="1:3" x14ac:dyDescent="0.35">
      <c r="A8269">
        <v>93.971999999999994</v>
      </c>
      <c r="B8269">
        <f t="shared" si="129"/>
        <v>939.71999999999991</v>
      </c>
      <c r="C8269">
        <f>B8269*Solar!$B$2</f>
        <v>187.00427999999999</v>
      </c>
    </row>
    <row r="8270" spans="1:3" x14ac:dyDescent="0.35">
      <c r="A8270">
        <v>86.063000000000002</v>
      </c>
      <c r="B8270">
        <f t="shared" si="129"/>
        <v>860.63</v>
      </c>
      <c r="C8270">
        <f>B8270*Solar!$B$2</f>
        <v>171.26537000000002</v>
      </c>
    </row>
    <row r="8271" spans="1:3" x14ac:dyDescent="0.35">
      <c r="A8271">
        <v>58.656999999999996</v>
      </c>
      <c r="B8271">
        <f t="shared" si="129"/>
        <v>586.56999999999994</v>
      </c>
      <c r="C8271">
        <f>B8271*Solar!$B$2</f>
        <v>116.72743</v>
      </c>
    </row>
    <row r="8272" spans="1:3" x14ac:dyDescent="0.35">
      <c r="A8272">
        <v>22.672999999999998</v>
      </c>
      <c r="B8272">
        <f t="shared" si="129"/>
        <v>226.73</v>
      </c>
      <c r="C8272">
        <f>B8272*Solar!$B$2</f>
        <v>45.11927</v>
      </c>
    </row>
    <row r="8273" spans="1:3" x14ac:dyDescent="0.35">
      <c r="A8273">
        <v>1.367</v>
      </c>
      <c r="B8273">
        <f t="shared" si="129"/>
        <v>13.67</v>
      </c>
      <c r="C8273">
        <f>B8273*Solar!$B$2</f>
        <v>2.7203300000000001</v>
      </c>
    </row>
    <row r="8274" spans="1:3" x14ac:dyDescent="0.35">
      <c r="A8274">
        <v>1.2999999999999999E-2</v>
      </c>
      <c r="B8274">
        <f t="shared" si="129"/>
        <v>0.13</v>
      </c>
      <c r="C8274">
        <f>B8274*Solar!$B$2</f>
        <v>2.5870000000000001E-2</v>
      </c>
    </row>
    <row r="8275" spans="1:3" x14ac:dyDescent="0.35">
      <c r="A8275">
        <v>1.2E-2</v>
      </c>
      <c r="B8275">
        <f t="shared" si="129"/>
        <v>0.12</v>
      </c>
      <c r="C8275">
        <f>B8275*Solar!$B$2</f>
        <v>2.3880000000000002E-2</v>
      </c>
    </row>
    <row r="8276" spans="1:3" x14ac:dyDescent="0.35">
      <c r="A8276">
        <v>1.2E-2</v>
      </c>
      <c r="B8276">
        <f t="shared" si="129"/>
        <v>0.12</v>
      </c>
      <c r="C8276">
        <f>B8276*Solar!$B$2</f>
        <v>2.3880000000000002E-2</v>
      </c>
    </row>
    <row r="8277" spans="1:3" x14ac:dyDescent="0.35">
      <c r="A8277">
        <v>1.2E-2</v>
      </c>
      <c r="B8277">
        <f t="shared" si="129"/>
        <v>0.12</v>
      </c>
      <c r="C8277">
        <f>B8277*Solar!$B$2</f>
        <v>2.3880000000000002E-2</v>
      </c>
    </row>
    <row r="8278" spans="1:3" x14ac:dyDescent="0.35">
      <c r="A8278">
        <v>1.2E-2</v>
      </c>
      <c r="B8278">
        <f t="shared" si="129"/>
        <v>0.12</v>
      </c>
      <c r="C8278">
        <f>B8278*Solar!$B$2</f>
        <v>2.3880000000000002E-2</v>
      </c>
    </row>
    <row r="8279" spans="1:3" x14ac:dyDescent="0.35">
      <c r="A8279">
        <v>1.2E-2</v>
      </c>
      <c r="B8279">
        <f t="shared" si="129"/>
        <v>0.12</v>
      </c>
      <c r="C8279">
        <f>B8279*Solar!$B$2</f>
        <v>2.3880000000000002E-2</v>
      </c>
    </row>
    <row r="8280" spans="1:3" x14ac:dyDescent="0.35">
      <c r="A8280">
        <v>1.2E-2</v>
      </c>
      <c r="B8280">
        <f t="shared" si="129"/>
        <v>0.12</v>
      </c>
      <c r="C8280">
        <f>B8280*Solar!$B$2</f>
        <v>2.3880000000000002E-2</v>
      </c>
    </row>
    <row r="8281" spans="1:3" x14ac:dyDescent="0.35">
      <c r="A8281">
        <v>1.2E-2</v>
      </c>
      <c r="B8281">
        <f t="shared" si="129"/>
        <v>0.12</v>
      </c>
      <c r="C8281">
        <f>B8281*Solar!$B$2</f>
        <v>2.3880000000000002E-2</v>
      </c>
    </row>
    <row r="8282" spans="1:3" x14ac:dyDescent="0.35">
      <c r="A8282">
        <v>1.0999999999999999E-2</v>
      </c>
      <c r="B8282">
        <f t="shared" si="129"/>
        <v>0.10999999999999999</v>
      </c>
      <c r="C8282">
        <f>B8282*Solar!$B$2</f>
        <v>2.189E-2</v>
      </c>
    </row>
    <row r="8283" spans="1:3" x14ac:dyDescent="0.35">
      <c r="A8283">
        <v>7.0000000000000001E-3</v>
      </c>
      <c r="B8283">
        <f t="shared" si="129"/>
        <v>7.0000000000000007E-2</v>
      </c>
      <c r="C8283">
        <f>B8283*Solar!$B$2</f>
        <v>1.3930000000000001E-2</v>
      </c>
    </row>
    <row r="8284" spans="1:3" x14ac:dyDescent="0.35">
      <c r="A8284">
        <v>2E-3</v>
      </c>
      <c r="B8284">
        <f t="shared" si="129"/>
        <v>0.02</v>
      </c>
      <c r="C8284">
        <f>B8284*Solar!$B$2</f>
        <v>3.98E-3</v>
      </c>
    </row>
    <row r="8285" spans="1:3" x14ac:dyDescent="0.35">
      <c r="A8285">
        <v>7.0000000000000001E-3</v>
      </c>
      <c r="B8285">
        <f t="shared" si="129"/>
        <v>7.0000000000000007E-2</v>
      </c>
      <c r="C8285">
        <f>B8285*Solar!$B$2</f>
        <v>1.3930000000000001E-2</v>
      </c>
    </row>
    <row r="8286" spans="1:3" x14ac:dyDescent="0.35">
      <c r="A8286">
        <v>5.0000000000000001E-3</v>
      </c>
      <c r="B8286">
        <f t="shared" si="129"/>
        <v>0.05</v>
      </c>
      <c r="C8286">
        <f>B8286*Solar!$B$2</f>
        <v>9.9500000000000005E-3</v>
      </c>
    </row>
    <row r="8287" spans="1:3" x14ac:dyDescent="0.35">
      <c r="A8287">
        <v>0</v>
      </c>
      <c r="B8287">
        <f t="shared" si="129"/>
        <v>0</v>
      </c>
      <c r="C8287">
        <f>B8287*Solar!$B$2</f>
        <v>0</v>
      </c>
    </row>
    <row r="8288" spans="1:3" x14ac:dyDescent="0.35">
      <c r="A8288">
        <v>0</v>
      </c>
      <c r="B8288">
        <f t="shared" si="129"/>
        <v>0</v>
      </c>
      <c r="C8288">
        <f>B8288*Solar!$B$2</f>
        <v>0</v>
      </c>
    </row>
    <row r="8289" spans="1:3" x14ac:dyDescent="0.35">
      <c r="A8289">
        <v>1.2769999999999999</v>
      </c>
      <c r="B8289">
        <f t="shared" si="129"/>
        <v>12.77</v>
      </c>
      <c r="C8289">
        <f>B8289*Solar!$B$2</f>
        <v>2.5412300000000001</v>
      </c>
    </row>
    <row r="8290" spans="1:3" x14ac:dyDescent="0.35">
      <c r="A8290">
        <v>21.251999999999999</v>
      </c>
      <c r="B8290">
        <f t="shared" si="129"/>
        <v>212.51999999999998</v>
      </c>
      <c r="C8290">
        <f>B8290*Solar!$B$2</f>
        <v>42.29148</v>
      </c>
    </row>
    <row r="8291" spans="1:3" x14ac:dyDescent="0.35">
      <c r="A8291">
        <v>55.677</v>
      </c>
      <c r="B8291">
        <f t="shared" si="129"/>
        <v>556.77</v>
      </c>
      <c r="C8291">
        <f>B8291*Solar!$B$2</f>
        <v>110.79723</v>
      </c>
    </row>
    <row r="8292" spans="1:3" x14ac:dyDescent="0.35">
      <c r="A8292">
        <v>86.606999999999999</v>
      </c>
      <c r="B8292">
        <f t="shared" si="129"/>
        <v>866.06999999999994</v>
      </c>
      <c r="C8292">
        <f>B8292*Solar!$B$2</f>
        <v>172.34792999999999</v>
      </c>
    </row>
    <row r="8293" spans="1:3" x14ac:dyDescent="0.35">
      <c r="A8293">
        <v>105.321</v>
      </c>
      <c r="B8293">
        <f t="shared" si="129"/>
        <v>1053.21</v>
      </c>
      <c r="C8293">
        <f>B8293*Solar!$B$2</f>
        <v>209.58879000000002</v>
      </c>
    </row>
    <row r="8294" spans="1:3" x14ac:dyDescent="0.35">
      <c r="A8294">
        <v>90.917000000000002</v>
      </c>
      <c r="B8294">
        <f t="shared" si="129"/>
        <v>909.17000000000007</v>
      </c>
      <c r="C8294">
        <f>B8294*Solar!$B$2</f>
        <v>180.92483000000001</v>
      </c>
    </row>
    <row r="8295" spans="1:3" x14ac:dyDescent="0.35">
      <c r="A8295">
        <v>62.011000000000003</v>
      </c>
      <c r="B8295">
        <f t="shared" si="129"/>
        <v>620.11</v>
      </c>
      <c r="C8295">
        <f>B8295*Solar!$B$2</f>
        <v>123.40189000000001</v>
      </c>
    </row>
    <row r="8296" spans="1:3" x14ac:dyDescent="0.35">
      <c r="A8296">
        <v>24.713000000000001</v>
      </c>
      <c r="B8296">
        <f t="shared" si="129"/>
        <v>247.13</v>
      </c>
      <c r="C8296">
        <f>B8296*Solar!$B$2</f>
        <v>49.178870000000003</v>
      </c>
    </row>
    <row r="8297" spans="1:3" x14ac:dyDescent="0.35">
      <c r="A8297">
        <v>1.377</v>
      </c>
      <c r="B8297">
        <f t="shared" si="129"/>
        <v>13.77</v>
      </c>
      <c r="C8297">
        <f>B8297*Solar!$B$2</f>
        <v>2.7402299999999999</v>
      </c>
    </row>
    <row r="8298" spans="1:3" x14ac:dyDescent="0.35">
      <c r="A8298">
        <v>0</v>
      </c>
      <c r="B8298">
        <f t="shared" si="129"/>
        <v>0</v>
      </c>
      <c r="C8298">
        <f>B8298*Solar!$B$2</f>
        <v>0</v>
      </c>
    </row>
    <row r="8299" spans="1:3" x14ac:dyDescent="0.35">
      <c r="A8299">
        <v>0</v>
      </c>
      <c r="B8299">
        <f t="shared" si="129"/>
        <v>0</v>
      </c>
      <c r="C8299">
        <f>B8299*Solar!$B$2</f>
        <v>0</v>
      </c>
    </row>
    <row r="8300" spans="1:3" x14ac:dyDescent="0.35">
      <c r="A8300">
        <v>0</v>
      </c>
      <c r="B8300">
        <f t="shared" si="129"/>
        <v>0</v>
      </c>
      <c r="C8300">
        <f>B8300*Solar!$B$2</f>
        <v>0</v>
      </c>
    </row>
    <row r="8301" spans="1:3" x14ac:dyDescent="0.35">
      <c r="A8301">
        <v>0</v>
      </c>
      <c r="B8301">
        <f t="shared" si="129"/>
        <v>0</v>
      </c>
      <c r="C8301">
        <f>B8301*Solar!$B$2</f>
        <v>0</v>
      </c>
    </row>
    <row r="8302" spans="1:3" x14ac:dyDescent="0.35">
      <c r="A8302">
        <v>0</v>
      </c>
      <c r="B8302">
        <f t="shared" si="129"/>
        <v>0</v>
      </c>
      <c r="C8302">
        <f>B8302*Solar!$B$2</f>
        <v>0</v>
      </c>
    </row>
    <row r="8303" spans="1:3" x14ac:dyDescent="0.35">
      <c r="A8303">
        <v>4.0000000000000001E-3</v>
      </c>
      <c r="B8303">
        <f t="shared" si="129"/>
        <v>0.04</v>
      </c>
      <c r="C8303">
        <f>B8303*Solar!$B$2</f>
        <v>7.9600000000000001E-3</v>
      </c>
    </row>
    <row r="8304" spans="1:3" x14ac:dyDescent="0.35">
      <c r="A8304">
        <v>1.2E-2</v>
      </c>
      <c r="B8304">
        <f t="shared" si="129"/>
        <v>0.12</v>
      </c>
      <c r="C8304">
        <f>B8304*Solar!$B$2</f>
        <v>2.3880000000000002E-2</v>
      </c>
    </row>
    <row r="8305" spans="1:3" x14ac:dyDescent="0.35">
      <c r="A8305">
        <v>1.2E-2</v>
      </c>
      <c r="B8305">
        <f t="shared" si="129"/>
        <v>0.12</v>
      </c>
      <c r="C8305">
        <f>B8305*Solar!$B$2</f>
        <v>2.3880000000000002E-2</v>
      </c>
    </row>
    <row r="8306" spans="1:3" x14ac:dyDescent="0.35">
      <c r="A8306">
        <v>2E-3</v>
      </c>
      <c r="B8306">
        <f t="shared" si="129"/>
        <v>0.02</v>
      </c>
      <c r="C8306">
        <f>B8306*Solar!$B$2</f>
        <v>3.98E-3</v>
      </c>
    </row>
    <row r="8307" spans="1:3" x14ac:dyDescent="0.35">
      <c r="A8307">
        <v>0</v>
      </c>
      <c r="B8307">
        <f t="shared" si="129"/>
        <v>0</v>
      </c>
      <c r="C8307">
        <f>B8307*Solar!$B$2</f>
        <v>0</v>
      </c>
    </row>
    <row r="8308" spans="1:3" x14ac:dyDescent="0.35">
      <c r="A8308">
        <v>0</v>
      </c>
      <c r="B8308">
        <f t="shared" si="129"/>
        <v>0</v>
      </c>
      <c r="C8308">
        <f>B8308*Solar!$B$2</f>
        <v>0</v>
      </c>
    </row>
    <row r="8309" spans="1:3" x14ac:dyDescent="0.35">
      <c r="A8309">
        <v>0</v>
      </c>
      <c r="B8309">
        <f t="shared" si="129"/>
        <v>0</v>
      </c>
      <c r="C8309">
        <f>B8309*Solar!$B$2</f>
        <v>0</v>
      </c>
    </row>
    <row r="8310" spans="1:3" x14ac:dyDescent="0.35">
      <c r="A8310">
        <v>0</v>
      </c>
      <c r="B8310">
        <f t="shared" si="129"/>
        <v>0</v>
      </c>
      <c r="C8310">
        <f>B8310*Solar!$B$2</f>
        <v>0</v>
      </c>
    </row>
    <row r="8311" spans="1:3" x14ac:dyDescent="0.35">
      <c r="A8311">
        <v>0</v>
      </c>
      <c r="B8311">
        <f t="shared" si="129"/>
        <v>0</v>
      </c>
      <c r="C8311">
        <f>B8311*Solar!$B$2</f>
        <v>0</v>
      </c>
    </row>
    <row r="8312" spans="1:3" x14ac:dyDescent="0.35">
      <c r="A8312">
        <v>2E-3</v>
      </c>
      <c r="B8312">
        <f t="shared" si="129"/>
        <v>0.02</v>
      </c>
      <c r="C8312">
        <f>B8312*Solar!$B$2</f>
        <v>3.98E-3</v>
      </c>
    </row>
    <row r="8313" spans="1:3" x14ac:dyDescent="0.35">
      <c r="A8313">
        <v>0.90200000000000002</v>
      </c>
      <c r="B8313">
        <f t="shared" si="129"/>
        <v>9.02</v>
      </c>
      <c r="C8313">
        <f>B8313*Solar!$B$2</f>
        <v>1.79498</v>
      </c>
    </row>
    <row r="8314" spans="1:3" x14ac:dyDescent="0.35">
      <c r="A8314">
        <v>21.457000000000001</v>
      </c>
      <c r="B8314">
        <f t="shared" si="129"/>
        <v>214.57</v>
      </c>
      <c r="C8314">
        <f>B8314*Solar!$B$2</f>
        <v>42.69943</v>
      </c>
    </row>
    <row r="8315" spans="1:3" x14ac:dyDescent="0.35">
      <c r="A8315">
        <v>54.747999999999998</v>
      </c>
      <c r="B8315">
        <f t="shared" si="129"/>
        <v>547.48</v>
      </c>
      <c r="C8315">
        <f>B8315*Solar!$B$2</f>
        <v>108.94852000000002</v>
      </c>
    </row>
    <row r="8316" spans="1:3" x14ac:dyDescent="0.35">
      <c r="A8316">
        <v>94.039000000000001</v>
      </c>
      <c r="B8316">
        <f t="shared" si="129"/>
        <v>940.39</v>
      </c>
      <c r="C8316">
        <f>B8316*Solar!$B$2</f>
        <v>187.13761</v>
      </c>
    </row>
    <row r="8317" spans="1:3" x14ac:dyDescent="0.35">
      <c r="A8317">
        <v>105.459</v>
      </c>
      <c r="B8317">
        <f t="shared" si="129"/>
        <v>1054.5900000000001</v>
      </c>
      <c r="C8317">
        <f>B8317*Solar!$B$2</f>
        <v>209.86341000000004</v>
      </c>
    </row>
    <row r="8318" spans="1:3" x14ac:dyDescent="0.35">
      <c r="A8318">
        <v>86.888000000000005</v>
      </c>
      <c r="B8318">
        <f t="shared" si="129"/>
        <v>868.88000000000011</v>
      </c>
      <c r="C8318">
        <f>B8318*Solar!$B$2</f>
        <v>172.90712000000002</v>
      </c>
    </row>
    <row r="8319" spans="1:3" x14ac:dyDescent="0.35">
      <c r="A8319">
        <v>58.88</v>
      </c>
      <c r="B8319">
        <f t="shared" si="129"/>
        <v>588.80000000000007</v>
      </c>
      <c r="C8319">
        <f>B8319*Solar!$B$2</f>
        <v>117.17120000000001</v>
      </c>
    </row>
    <row r="8320" spans="1:3" x14ac:dyDescent="0.35">
      <c r="A8320">
        <v>23.56</v>
      </c>
      <c r="B8320">
        <f t="shared" si="129"/>
        <v>235.6</v>
      </c>
      <c r="C8320">
        <f>B8320*Solar!$B$2</f>
        <v>46.884399999999999</v>
      </c>
    </row>
    <row r="8321" spans="1:3" x14ac:dyDescent="0.35">
      <c r="A8321">
        <v>1.22</v>
      </c>
      <c r="B8321">
        <f t="shared" si="129"/>
        <v>12.2</v>
      </c>
      <c r="C8321">
        <f>B8321*Solar!$B$2</f>
        <v>2.4278</v>
      </c>
    </row>
    <row r="8322" spans="1:3" x14ac:dyDescent="0.35">
      <c r="A8322">
        <v>1.2E-2</v>
      </c>
      <c r="B8322">
        <f t="shared" si="129"/>
        <v>0.12</v>
      </c>
      <c r="C8322">
        <f>B8322*Solar!$B$2</f>
        <v>2.3880000000000002E-2</v>
      </c>
    </row>
    <row r="8323" spans="1:3" x14ac:dyDescent="0.35">
      <c r="A8323">
        <v>1.2E-2</v>
      </c>
      <c r="B8323">
        <f t="shared" ref="B8323:B8386" si="130">A8323*10</f>
        <v>0.12</v>
      </c>
      <c r="C8323">
        <f>B8323*Solar!$B$2</f>
        <v>2.3880000000000002E-2</v>
      </c>
    </row>
    <row r="8324" spans="1:3" x14ac:dyDescent="0.35">
      <c r="A8324">
        <v>1.2E-2</v>
      </c>
      <c r="B8324">
        <f t="shared" si="130"/>
        <v>0.12</v>
      </c>
      <c r="C8324">
        <f>B8324*Solar!$B$2</f>
        <v>2.3880000000000002E-2</v>
      </c>
    </row>
    <row r="8325" spans="1:3" x14ac:dyDescent="0.35">
      <c r="A8325">
        <v>5.0000000000000001E-3</v>
      </c>
      <c r="B8325">
        <f t="shared" si="130"/>
        <v>0.05</v>
      </c>
      <c r="C8325">
        <f>B8325*Solar!$B$2</f>
        <v>9.9500000000000005E-3</v>
      </c>
    </row>
    <row r="8326" spans="1:3" x14ac:dyDescent="0.35">
      <c r="A8326">
        <v>4.0000000000000001E-3</v>
      </c>
      <c r="B8326">
        <f t="shared" si="130"/>
        <v>0.04</v>
      </c>
      <c r="C8326">
        <f>B8326*Solar!$B$2</f>
        <v>7.9600000000000001E-3</v>
      </c>
    </row>
    <row r="8327" spans="1:3" x14ac:dyDescent="0.35">
      <c r="A8327">
        <v>0</v>
      </c>
      <c r="B8327">
        <f t="shared" si="130"/>
        <v>0</v>
      </c>
      <c r="C8327">
        <f>B8327*Solar!$B$2</f>
        <v>0</v>
      </c>
    </row>
    <row r="8328" spans="1:3" x14ac:dyDescent="0.35">
      <c r="A8328">
        <v>0</v>
      </c>
      <c r="B8328">
        <f t="shared" si="130"/>
        <v>0</v>
      </c>
      <c r="C8328">
        <f>B8328*Solar!$B$2</f>
        <v>0</v>
      </c>
    </row>
    <row r="8329" spans="1:3" x14ac:dyDescent="0.35">
      <c r="A8329">
        <v>0</v>
      </c>
      <c r="B8329">
        <f t="shared" si="130"/>
        <v>0</v>
      </c>
      <c r="C8329">
        <f>B8329*Solar!$B$2</f>
        <v>0</v>
      </c>
    </row>
    <row r="8330" spans="1:3" x14ac:dyDescent="0.35">
      <c r="A8330">
        <v>0</v>
      </c>
      <c r="B8330">
        <f t="shared" si="130"/>
        <v>0</v>
      </c>
      <c r="C8330">
        <f>B8330*Solar!$B$2</f>
        <v>0</v>
      </c>
    </row>
    <row r="8331" spans="1:3" x14ac:dyDescent="0.35">
      <c r="A8331">
        <v>0</v>
      </c>
      <c r="B8331">
        <f t="shared" si="130"/>
        <v>0</v>
      </c>
      <c r="C8331">
        <f>B8331*Solar!$B$2</f>
        <v>0</v>
      </c>
    </row>
    <row r="8332" spans="1:3" x14ac:dyDescent="0.35">
      <c r="A8332">
        <v>0</v>
      </c>
      <c r="B8332">
        <f t="shared" si="130"/>
        <v>0</v>
      </c>
      <c r="C8332">
        <f>B8332*Solar!$B$2</f>
        <v>0</v>
      </c>
    </row>
    <row r="8333" spans="1:3" x14ac:dyDescent="0.35">
      <c r="A8333">
        <v>0</v>
      </c>
      <c r="B8333">
        <f t="shared" si="130"/>
        <v>0</v>
      </c>
      <c r="C8333">
        <f>B8333*Solar!$B$2</f>
        <v>0</v>
      </c>
    </row>
    <row r="8334" spans="1:3" x14ac:dyDescent="0.35">
      <c r="A8334">
        <v>0</v>
      </c>
      <c r="B8334">
        <f t="shared" si="130"/>
        <v>0</v>
      </c>
      <c r="C8334">
        <f>B8334*Solar!$B$2</f>
        <v>0</v>
      </c>
    </row>
    <row r="8335" spans="1:3" x14ac:dyDescent="0.35">
      <c r="A8335">
        <v>0</v>
      </c>
      <c r="B8335">
        <f t="shared" si="130"/>
        <v>0</v>
      </c>
      <c r="C8335">
        <f>B8335*Solar!$B$2</f>
        <v>0</v>
      </c>
    </row>
    <row r="8336" spans="1:3" x14ac:dyDescent="0.35">
      <c r="A8336">
        <v>0</v>
      </c>
      <c r="B8336">
        <f t="shared" si="130"/>
        <v>0</v>
      </c>
      <c r="C8336">
        <f>B8336*Solar!$B$2</f>
        <v>0</v>
      </c>
    </row>
    <row r="8337" spans="1:3" x14ac:dyDescent="0.35">
      <c r="A8337">
        <v>0.55900000000000005</v>
      </c>
      <c r="B8337">
        <f t="shared" si="130"/>
        <v>5.5900000000000007</v>
      </c>
      <c r="C8337">
        <f>B8337*Solar!$B$2</f>
        <v>1.1124100000000001</v>
      </c>
    </row>
    <row r="8338" spans="1:3" x14ac:dyDescent="0.35">
      <c r="A8338">
        <v>18.800999999999998</v>
      </c>
      <c r="B8338">
        <f t="shared" si="130"/>
        <v>188.01</v>
      </c>
      <c r="C8338">
        <f>B8338*Solar!$B$2</f>
        <v>37.413989999999998</v>
      </c>
    </row>
    <row r="8339" spans="1:3" x14ac:dyDescent="0.35">
      <c r="A8339">
        <v>56.905999999999999</v>
      </c>
      <c r="B8339">
        <f t="shared" si="130"/>
        <v>569.05999999999995</v>
      </c>
      <c r="C8339">
        <f>B8339*Solar!$B$2</f>
        <v>113.24293999999999</v>
      </c>
    </row>
    <row r="8340" spans="1:3" x14ac:dyDescent="0.35">
      <c r="A8340">
        <v>89.56</v>
      </c>
      <c r="B8340">
        <f t="shared" si="130"/>
        <v>895.6</v>
      </c>
      <c r="C8340">
        <f>B8340*Solar!$B$2</f>
        <v>178.2244</v>
      </c>
    </row>
    <row r="8341" spans="1:3" x14ac:dyDescent="0.35">
      <c r="A8341">
        <v>114.70099999999999</v>
      </c>
      <c r="B8341">
        <f t="shared" si="130"/>
        <v>1147.01</v>
      </c>
      <c r="C8341">
        <f>B8341*Solar!$B$2</f>
        <v>228.25499000000002</v>
      </c>
    </row>
    <row r="8342" spans="1:3" x14ac:dyDescent="0.35">
      <c r="A8342">
        <v>106.593</v>
      </c>
      <c r="B8342">
        <f t="shared" si="130"/>
        <v>1065.93</v>
      </c>
      <c r="C8342">
        <f>B8342*Solar!$B$2</f>
        <v>212.12007000000003</v>
      </c>
    </row>
    <row r="8343" spans="1:3" x14ac:dyDescent="0.35">
      <c r="A8343">
        <v>73.912000000000006</v>
      </c>
      <c r="B8343">
        <f t="shared" si="130"/>
        <v>739.12000000000012</v>
      </c>
      <c r="C8343">
        <f>B8343*Solar!$B$2</f>
        <v>147.08488000000003</v>
      </c>
    </row>
    <row r="8344" spans="1:3" x14ac:dyDescent="0.35">
      <c r="A8344">
        <v>30.123999999999999</v>
      </c>
      <c r="B8344">
        <f t="shared" si="130"/>
        <v>301.24</v>
      </c>
      <c r="C8344">
        <f>B8344*Solar!$B$2</f>
        <v>59.946760000000005</v>
      </c>
    </row>
    <row r="8345" spans="1:3" x14ac:dyDescent="0.35">
      <c r="A8345">
        <v>1.704</v>
      </c>
      <c r="B8345">
        <f t="shared" si="130"/>
        <v>17.04</v>
      </c>
      <c r="C8345">
        <f>B8345*Solar!$B$2</f>
        <v>3.3909600000000002</v>
      </c>
    </row>
    <row r="8346" spans="1:3" x14ac:dyDescent="0.35">
      <c r="A8346">
        <v>0</v>
      </c>
      <c r="B8346">
        <f t="shared" si="130"/>
        <v>0</v>
      </c>
      <c r="C8346">
        <f>B8346*Solar!$B$2</f>
        <v>0</v>
      </c>
    </row>
    <row r="8347" spans="1:3" x14ac:dyDescent="0.35">
      <c r="A8347">
        <v>0</v>
      </c>
      <c r="B8347">
        <f t="shared" si="130"/>
        <v>0</v>
      </c>
      <c r="C8347">
        <f>B8347*Solar!$B$2</f>
        <v>0</v>
      </c>
    </row>
    <row r="8348" spans="1:3" x14ac:dyDescent="0.35">
      <c r="A8348">
        <v>0</v>
      </c>
      <c r="B8348">
        <f t="shared" si="130"/>
        <v>0</v>
      </c>
      <c r="C8348">
        <f>B8348*Solar!$B$2</f>
        <v>0</v>
      </c>
    </row>
    <row r="8349" spans="1:3" x14ac:dyDescent="0.35">
      <c r="A8349">
        <v>0</v>
      </c>
      <c r="B8349">
        <f t="shared" si="130"/>
        <v>0</v>
      </c>
      <c r="C8349">
        <f>B8349*Solar!$B$2</f>
        <v>0</v>
      </c>
    </row>
    <row r="8350" spans="1:3" x14ac:dyDescent="0.35">
      <c r="A8350">
        <v>0</v>
      </c>
      <c r="B8350">
        <f t="shared" si="130"/>
        <v>0</v>
      </c>
      <c r="C8350">
        <f>B8350*Solar!$B$2</f>
        <v>0</v>
      </c>
    </row>
    <row r="8351" spans="1:3" x14ac:dyDescent="0.35">
      <c r="A8351">
        <v>0</v>
      </c>
      <c r="B8351">
        <f t="shared" si="130"/>
        <v>0</v>
      </c>
      <c r="C8351">
        <f>B8351*Solar!$B$2</f>
        <v>0</v>
      </c>
    </row>
    <row r="8352" spans="1:3" x14ac:dyDescent="0.35">
      <c r="A8352">
        <v>0</v>
      </c>
      <c r="B8352">
        <f t="shared" si="130"/>
        <v>0</v>
      </c>
      <c r="C8352">
        <f>B8352*Solar!$B$2</f>
        <v>0</v>
      </c>
    </row>
    <row r="8353" spans="1:3" x14ac:dyDescent="0.35">
      <c r="A8353">
        <v>0</v>
      </c>
      <c r="B8353">
        <f t="shared" si="130"/>
        <v>0</v>
      </c>
      <c r="C8353">
        <f>B8353*Solar!$B$2</f>
        <v>0</v>
      </c>
    </row>
    <row r="8354" spans="1:3" x14ac:dyDescent="0.35">
      <c r="A8354">
        <v>2E-3</v>
      </c>
      <c r="B8354">
        <f t="shared" si="130"/>
        <v>0.02</v>
      </c>
      <c r="C8354">
        <f>B8354*Solar!$B$2</f>
        <v>3.98E-3</v>
      </c>
    </row>
    <row r="8355" spans="1:3" x14ac:dyDescent="0.35">
      <c r="A8355">
        <v>5.0000000000000001E-3</v>
      </c>
      <c r="B8355">
        <f t="shared" si="130"/>
        <v>0.05</v>
      </c>
      <c r="C8355">
        <f>B8355*Solar!$B$2</f>
        <v>9.9500000000000005E-3</v>
      </c>
    </row>
    <row r="8356" spans="1:3" x14ac:dyDescent="0.35">
      <c r="A8356">
        <v>2E-3</v>
      </c>
      <c r="B8356">
        <f t="shared" si="130"/>
        <v>0.02</v>
      </c>
      <c r="C8356">
        <f>B8356*Solar!$B$2</f>
        <v>3.98E-3</v>
      </c>
    </row>
    <row r="8357" spans="1:3" x14ac:dyDescent="0.35">
      <c r="A8357">
        <v>2E-3</v>
      </c>
      <c r="B8357">
        <f t="shared" si="130"/>
        <v>0.02</v>
      </c>
      <c r="C8357">
        <f>B8357*Solar!$B$2</f>
        <v>3.98E-3</v>
      </c>
    </row>
    <row r="8358" spans="1:3" x14ac:dyDescent="0.35">
      <c r="A8358">
        <v>2E-3</v>
      </c>
      <c r="B8358">
        <f t="shared" si="130"/>
        <v>0.02</v>
      </c>
      <c r="C8358">
        <f>B8358*Solar!$B$2</f>
        <v>3.98E-3</v>
      </c>
    </row>
    <row r="8359" spans="1:3" x14ac:dyDescent="0.35">
      <c r="A8359">
        <v>0</v>
      </c>
      <c r="B8359">
        <f t="shared" si="130"/>
        <v>0</v>
      </c>
      <c r="C8359">
        <f>B8359*Solar!$B$2</f>
        <v>0</v>
      </c>
    </row>
    <row r="8360" spans="1:3" x14ac:dyDescent="0.35">
      <c r="A8360">
        <v>1.0999999999999999E-2</v>
      </c>
      <c r="B8360">
        <f t="shared" si="130"/>
        <v>0.10999999999999999</v>
      </c>
      <c r="C8360">
        <f>B8360*Solar!$B$2</f>
        <v>2.189E-2</v>
      </c>
    </row>
    <row r="8361" spans="1:3" x14ac:dyDescent="0.35">
      <c r="A8361">
        <v>0.88800000000000001</v>
      </c>
      <c r="B8361">
        <f t="shared" si="130"/>
        <v>8.8800000000000008</v>
      </c>
      <c r="C8361">
        <f>B8361*Solar!$B$2</f>
        <v>1.7671200000000002</v>
      </c>
    </row>
    <row r="8362" spans="1:3" x14ac:dyDescent="0.35">
      <c r="A8362">
        <v>20.887</v>
      </c>
      <c r="B8362">
        <f t="shared" si="130"/>
        <v>208.87</v>
      </c>
      <c r="C8362">
        <f>B8362*Solar!$B$2</f>
        <v>41.565130000000003</v>
      </c>
    </row>
    <row r="8363" spans="1:3" x14ac:dyDescent="0.35">
      <c r="A8363">
        <v>58.741</v>
      </c>
      <c r="B8363">
        <f t="shared" si="130"/>
        <v>587.41</v>
      </c>
      <c r="C8363">
        <f>B8363*Solar!$B$2</f>
        <v>116.89458999999999</v>
      </c>
    </row>
    <row r="8364" spans="1:3" x14ac:dyDescent="0.35">
      <c r="A8364">
        <v>89.097999999999999</v>
      </c>
      <c r="B8364">
        <f t="shared" si="130"/>
        <v>890.98</v>
      </c>
      <c r="C8364">
        <f>B8364*Solar!$B$2</f>
        <v>177.30502000000001</v>
      </c>
    </row>
    <row r="8365" spans="1:3" x14ac:dyDescent="0.35">
      <c r="A8365">
        <v>90.930999999999997</v>
      </c>
      <c r="B8365">
        <f t="shared" si="130"/>
        <v>909.31</v>
      </c>
      <c r="C8365">
        <f>B8365*Solar!$B$2</f>
        <v>180.95268999999999</v>
      </c>
    </row>
    <row r="8366" spans="1:3" x14ac:dyDescent="0.35">
      <c r="A8366">
        <v>86.96</v>
      </c>
      <c r="B8366">
        <f t="shared" si="130"/>
        <v>869.59999999999991</v>
      </c>
      <c r="C8366">
        <f>B8366*Solar!$B$2</f>
        <v>173.0504</v>
      </c>
    </row>
    <row r="8367" spans="1:3" x14ac:dyDescent="0.35">
      <c r="A8367">
        <v>63.652999999999999</v>
      </c>
      <c r="B8367">
        <f t="shared" si="130"/>
        <v>636.53</v>
      </c>
      <c r="C8367">
        <f>B8367*Solar!$B$2</f>
        <v>126.66947</v>
      </c>
    </row>
    <row r="8368" spans="1:3" x14ac:dyDescent="0.35">
      <c r="A8368">
        <v>24.991</v>
      </c>
      <c r="B8368">
        <f t="shared" si="130"/>
        <v>249.91</v>
      </c>
      <c r="C8368">
        <f>B8368*Solar!$B$2</f>
        <v>49.732089999999999</v>
      </c>
    </row>
    <row r="8369" spans="1:3" x14ac:dyDescent="0.35">
      <c r="A8369">
        <v>1.4379999999999999</v>
      </c>
      <c r="B8369">
        <f t="shared" si="130"/>
        <v>14.379999999999999</v>
      </c>
      <c r="C8369">
        <f>B8369*Solar!$B$2</f>
        <v>2.8616199999999998</v>
      </c>
    </row>
    <row r="8370" spans="1:3" x14ac:dyDescent="0.35">
      <c r="A8370">
        <v>0</v>
      </c>
      <c r="B8370">
        <f t="shared" si="130"/>
        <v>0</v>
      </c>
      <c r="C8370">
        <f>B8370*Solar!$B$2</f>
        <v>0</v>
      </c>
    </row>
    <row r="8371" spans="1:3" x14ac:dyDescent="0.35">
      <c r="A8371">
        <v>0</v>
      </c>
      <c r="B8371">
        <f t="shared" si="130"/>
        <v>0</v>
      </c>
      <c r="C8371">
        <f>B8371*Solar!$B$2</f>
        <v>0</v>
      </c>
    </row>
    <row r="8372" spans="1:3" x14ac:dyDescent="0.35">
      <c r="A8372">
        <v>0</v>
      </c>
      <c r="B8372">
        <f t="shared" si="130"/>
        <v>0</v>
      </c>
      <c r="C8372">
        <f>B8372*Solar!$B$2</f>
        <v>0</v>
      </c>
    </row>
    <row r="8373" spans="1:3" x14ac:dyDescent="0.35">
      <c r="A8373">
        <v>0</v>
      </c>
      <c r="B8373">
        <f t="shared" si="130"/>
        <v>0</v>
      </c>
      <c r="C8373">
        <f>B8373*Solar!$B$2</f>
        <v>0</v>
      </c>
    </row>
    <row r="8374" spans="1:3" x14ac:dyDescent="0.35">
      <c r="A8374">
        <v>0</v>
      </c>
      <c r="B8374">
        <f t="shared" si="130"/>
        <v>0</v>
      </c>
      <c r="C8374">
        <f>B8374*Solar!$B$2</f>
        <v>0</v>
      </c>
    </row>
    <row r="8375" spans="1:3" x14ac:dyDescent="0.35">
      <c r="A8375">
        <v>0</v>
      </c>
      <c r="B8375">
        <f t="shared" si="130"/>
        <v>0</v>
      </c>
      <c r="C8375">
        <f>B8375*Solar!$B$2</f>
        <v>0</v>
      </c>
    </row>
    <row r="8376" spans="1:3" x14ac:dyDescent="0.35">
      <c r="A8376">
        <v>7.0000000000000001E-3</v>
      </c>
      <c r="B8376">
        <f t="shared" si="130"/>
        <v>7.0000000000000007E-2</v>
      </c>
      <c r="C8376">
        <f>B8376*Solar!$B$2</f>
        <v>1.3930000000000001E-2</v>
      </c>
    </row>
    <row r="8377" spans="1:3" x14ac:dyDescent="0.35">
      <c r="A8377">
        <v>1.0999999999999999E-2</v>
      </c>
      <c r="B8377">
        <f t="shared" si="130"/>
        <v>0.10999999999999999</v>
      </c>
      <c r="C8377">
        <f>B8377*Solar!$B$2</f>
        <v>2.189E-2</v>
      </c>
    </row>
    <row r="8378" spans="1:3" x14ac:dyDescent="0.35">
      <c r="A8378">
        <v>2E-3</v>
      </c>
      <c r="B8378">
        <f t="shared" si="130"/>
        <v>0.02</v>
      </c>
      <c r="C8378">
        <f>B8378*Solar!$B$2</f>
        <v>3.98E-3</v>
      </c>
    </row>
    <row r="8379" spans="1:3" x14ac:dyDescent="0.35">
      <c r="A8379">
        <v>0</v>
      </c>
      <c r="B8379">
        <f t="shared" si="130"/>
        <v>0</v>
      </c>
      <c r="C8379">
        <f>B8379*Solar!$B$2</f>
        <v>0</v>
      </c>
    </row>
    <row r="8380" spans="1:3" x14ac:dyDescent="0.35">
      <c r="A8380">
        <v>2E-3</v>
      </c>
      <c r="B8380">
        <f t="shared" si="130"/>
        <v>0.02</v>
      </c>
      <c r="C8380">
        <f>B8380*Solar!$B$2</f>
        <v>3.98E-3</v>
      </c>
    </row>
    <row r="8381" spans="1:3" x14ac:dyDescent="0.35">
      <c r="A8381">
        <v>0</v>
      </c>
      <c r="B8381">
        <f t="shared" si="130"/>
        <v>0</v>
      </c>
      <c r="C8381">
        <f>B8381*Solar!$B$2</f>
        <v>0</v>
      </c>
    </row>
    <row r="8382" spans="1:3" x14ac:dyDescent="0.35">
      <c r="A8382">
        <v>0</v>
      </c>
      <c r="B8382">
        <f t="shared" si="130"/>
        <v>0</v>
      </c>
      <c r="C8382">
        <f>B8382*Solar!$B$2</f>
        <v>0</v>
      </c>
    </row>
    <row r="8383" spans="1:3" x14ac:dyDescent="0.35">
      <c r="A8383">
        <v>0</v>
      </c>
      <c r="B8383">
        <f t="shared" si="130"/>
        <v>0</v>
      </c>
      <c r="C8383">
        <f>B8383*Solar!$B$2</f>
        <v>0</v>
      </c>
    </row>
    <row r="8384" spans="1:3" x14ac:dyDescent="0.35">
      <c r="A8384">
        <v>0</v>
      </c>
      <c r="B8384">
        <f t="shared" si="130"/>
        <v>0</v>
      </c>
      <c r="C8384">
        <f>B8384*Solar!$B$2</f>
        <v>0</v>
      </c>
    </row>
    <row r="8385" spans="1:3" x14ac:dyDescent="0.35">
      <c r="A8385">
        <v>0.80400000000000005</v>
      </c>
      <c r="B8385">
        <f t="shared" si="130"/>
        <v>8.0400000000000009</v>
      </c>
      <c r="C8385">
        <f>B8385*Solar!$B$2</f>
        <v>1.5999600000000003</v>
      </c>
    </row>
    <row r="8386" spans="1:3" x14ac:dyDescent="0.35">
      <c r="A8386">
        <v>20.161000000000001</v>
      </c>
      <c r="B8386">
        <f t="shared" si="130"/>
        <v>201.61</v>
      </c>
      <c r="C8386">
        <f>B8386*Solar!$B$2</f>
        <v>40.120390000000008</v>
      </c>
    </row>
    <row r="8387" spans="1:3" x14ac:dyDescent="0.35">
      <c r="A8387">
        <v>58.706000000000003</v>
      </c>
      <c r="B8387">
        <f t="shared" ref="B8387:B8450" si="131">A8387*10</f>
        <v>587.06000000000006</v>
      </c>
      <c r="C8387">
        <f>B8387*Solar!$B$2</f>
        <v>116.82494000000001</v>
      </c>
    </row>
    <row r="8388" spans="1:3" x14ac:dyDescent="0.35">
      <c r="A8388">
        <v>88.951999999999998</v>
      </c>
      <c r="B8388">
        <f t="shared" si="131"/>
        <v>889.52</v>
      </c>
      <c r="C8388">
        <f>B8388*Solar!$B$2</f>
        <v>177.01447999999999</v>
      </c>
    </row>
    <row r="8389" spans="1:3" x14ac:dyDescent="0.35">
      <c r="A8389">
        <v>98.686999999999998</v>
      </c>
      <c r="B8389">
        <f t="shared" si="131"/>
        <v>986.87</v>
      </c>
      <c r="C8389">
        <f>B8389*Solar!$B$2</f>
        <v>196.38713000000001</v>
      </c>
    </row>
    <row r="8390" spans="1:3" x14ac:dyDescent="0.35">
      <c r="A8390">
        <v>87.106999999999999</v>
      </c>
      <c r="B8390">
        <f t="shared" si="131"/>
        <v>871.06999999999994</v>
      </c>
      <c r="C8390">
        <f>B8390*Solar!$B$2</f>
        <v>173.34293</v>
      </c>
    </row>
    <row r="8391" spans="1:3" x14ac:dyDescent="0.35">
      <c r="A8391">
        <v>58.478999999999999</v>
      </c>
      <c r="B8391">
        <f t="shared" si="131"/>
        <v>584.79</v>
      </c>
      <c r="C8391">
        <f>B8391*Solar!$B$2</f>
        <v>116.37321</v>
      </c>
    </row>
    <row r="8392" spans="1:3" x14ac:dyDescent="0.35">
      <c r="A8392">
        <v>25.797999999999998</v>
      </c>
      <c r="B8392">
        <f t="shared" si="131"/>
        <v>257.97999999999996</v>
      </c>
      <c r="C8392">
        <f>B8392*Solar!$B$2</f>
        <v>51.338019999999993</v>
      </c>
    </row>
    <row r="8393" spans="1:3" x14ac:dyDescent="0.35">
      <c r="A8393">
        <v>1.2330000000000001</v>
      </c>
      <c r="B8393">
        <f t="shared" si="131"/>
        <v>12.330000000000002</v>
      </c>
      <c r="C8393">
        <f>B8393*Solar!$B$2</f>
        <v>2.4536700000000007</v>
      </c>
    </row>
    <row r="8394" spans="1:3" x14ac:dyDescent="0.35">
      <c r="A8394">
        <v>0</v>
      </c>
      <c r="B8394">
        <f t="shared" si="131"/>
        <v>0</v>
      </c>
      <c r="C8394">
        <f>B8394*Solar!$B$2</f>
        <v>0</v>
      </c>
    </row>
    <row r="8395" spans="1:3" x14ac:dyDescent="0.35">
      <c r="A8395">
        <v>0</v>
      </c>
      <c r="B8395">
        <f t="shared" si="131"/>
        <v>0</v>
      </c>
      <c r="C8395">
        <f>B8395*Solar!$B$2</f>
        <v>0</v>
      </c>
    </row>
    <row r="8396" spans="1:3" x14ac:dyDescent="0.35">
      <c r="A8396">
        <v>0</v>
      </c>
      <c r="B8396">
        <f t="shared" si="131"/>
        <v>0</v>
      </c>
      <c r="C8396">
        <f>B8396*Solar!$B$2</f>
        <v>0</v>
      </c>
    </row>
    <row r="8397" spans="1:3" x14ac:dyDescent="0.35">
      <c r="A8397">
        <v>0</v>
      </c>
      <c r="B8397">
        <f t="shared" si="131"/>
        <v>0</v>
      </c>
      <c r="C8397">
        <f>B8397*Solar!$B$2</f>
        <v>0</v>
      </c>
    </row>
    <row r="8398" spans="1:3" x14ac:dyDescent="0.35">
      <c r="A8398">
        <v>0</v>
      </c>
      <c r="B8398">
        <f t="shared" si="131"/>
        <v>0</v>
      </c>
      <c r="C8398">
        <f>B8398*Solar!$B$2</f>
        <v>0</v>
      </c>
    </row>
    <row r="8399" spans="1:3" x14ac:dyDescent="0.35">
      <c r="A8399">
        <v>0</v>
      </c>
      <c r="B8399">
        <f t="shared" si="131"/>
        <v>0</v>
      </c>
      <c r="C8399">
        <f>B8399*Solar!$B$2</f>
        <v>0</v>
      </c>
    </row>
    <row r="8400" spans="1:3" x14ac:dyDescent="0.35">
      <c r="A8400">
        <v>2E-3</v>
      </c>
      <c r="B8400">
        <f t="shared" si="131"/>
        <v>0.02</v>
      </c>
      <c r="C8400">
        <f>B8400*Solar!$B$2</f>
        <v>3.98E-3</v>
      </c>
    </row>
    <row r="8401" spans="1:3" x14ac:dyDescent="0.35">
      <c r="A8401">
        <v>0</v>
      </c>
      <c r="B8401">
        <f t="shared" si="131"/>
        <v>0</v>
      </c>
      <c r="C8401">
        <f>B8401*Solar!$B$2</f>
        <v>0</v>
      </c>
    </row>
    <row r="8402" spans="1:3" x14ac:dyDescent="0.35">
      <c r="A8402">
        <v>2E-3</v>
      </c>
      <c r="B8402">
        <f t="shared" si="131"/>
        <v>0.02</v>
      </c>
      <c r="C8402">
        <f>B8402*Solar!$B$2</f>
        <v>3.98E-3</v>
      </c>
    </row>
    <row r="8403" spans="1:3" x14ac:dyDescent="0.35">
      <c r="A8403">
        <v>0</v>
      </c>
      <c r="B8403">
        <f t="shared" si="131"/>
        <v>0</v>
      </c>
      <c r="C8403">
        <f>B8403*Solar!$B$2</f>
        <v>0</v>
      </c>
    </row>
    <row r="8404" spans="1:3" x14ac:dyDescent="0.35">
      <c r="A8404">
        <v>0</v>
      </c>
      <c r="B8404">
        <f t="shared" si="131"/>
        <v>0</v>
      </c>
      <c r="C8404">
        <f>B8404*Solar!$B$2</f>
        <v>0</v>
      </c>
    </row>
    <row r="8405" spans="1:3" x14ac:dyDescent="0.35">
      <c r="A8405">
        <v>0</v>
      </c>
      <c r="B8405">
        <f t="shared" si="131"/>
        <v>0</v>
      </c>
      <c r="C8405">
        <f>B8405*Solar!$B$2</f>
        <v>0</v>
      </c>
    </row>
    <row r="8406" spans="1:3" x14ac:dyDescent="0.35">
      <c r="A8406">
        <v>0</v>
      </c>
      <c r="B8406">
        <f t="shared" si="131"/>
        <v>0</v>
      </c>
      <c r="C8406">
        <f>B8406*Solar!$B$2</f>
        <v>0</v>
      </c>
    </row>
    <row r="8407" spans="1:3" x14ac:dyDescent="0.35">
      <c r="A8407">
        <v>0</v>
      </c>
      <c r="B8407">
        <f t="shared" si="131"/>
        <v>0</v>
      </c>
      <c r="C8407">
        <f>B8407*Solar!$B$2</f>
        <v>0</v>
      </c>
    </row>
    <row r="8408" spans="1:3" x14ac:dyDescent="0.35">
      <c r="A8408">
        <v>0</v>
      </c>
      <c r="B8408">
        <f t="shared" si="131"/>
        <v>0</v>
      </c>
      <c r="C8408">
        <f>B8408*Solar!$B$2</f>
        <v>0</v>
      </c>
    </row>
    <row r="8409" spans="1:3" x14ac:dyDescent="0.35">
      <c r="A8409">
        <v>0.47099999999999997</v>
      </c>
      <c r="B8409">
        <f t="shared" si="131"/>
        <v>4.71</v>
      </c>
      <c r="C8409">
        <f>B8409*Solar!$B$2</f>
        <v>0.93729000000000007</v>
      </c>
    </row>
    <row r="8410" spans="1:3" x14ac:dyDescent="0.35">
      <c r="A8410">
        <v>19.654</v>
      </c>
      <c r="B8410">
        <f t="shared" si="131"/>
        <v>196.54</v>
      </c>
      <c r="C8410">
        <f>B8410*Solar!$B$2</f>
        <v>39.111460000000001</v>
      </c>
    </row>
    <row r="8411" spans="1:3" x14ac:dyDescent="0.35">
      <c r="A8411">
        <v>48.670999999999999</v>
      </c>
      <c r="B8411">
        <f t="shared" si="131"/>
        <v>486.71</v>
      </c>
      <c r="C8411">
        <f>B8411*Solar!$B$2</f>
        <v>96.855289999999997</v>
      </c>
    </row>
    <row r="8412" spans="1:3" x14ac:dyDescent="0.35">
      <c r="A8412">
        <v>73.352999999999994</v>
      </c>
      <c r="B8412">
        <f t="shared" si="131"/>
        <v>733.53</v>
      </c>
      <c r="C8412">
        <f>B8412*Solar!$B$2</f>
        <v>145.97247000000002</v>
      </c>
    </row>
    <row r="8413" spans="1:3" x14ac:dyDescent="0.35">
      <c r="A8413">
        <v>86.286000000000001</v>
      </c>
      <c r="B8413">
        <f t="shared" si="131"/>
        <v>862.86</v>
      </c>
      <c r="C8413">
        <f>B8413*Solar!$B$2</f>
        <v>171.70914000000002</v>
      </c>
    </row>
    <row r="8414" spans="1:3" x14ac:dyDescent="0.35">
      <c r="A8414">
        <v>84.010999999999996</v>
      </c>
      <c r="B8414">
        <f t="shared" si="131"/>
        <v>840.1099999999999</v>
      </c>
      <c r="C8414">
        <f>B8414*Solar!$B$2</f>
        <v>167.18188999999998</v>
      </c>
    </row>
    <row r="8415" spans="1:3" x14ac:dyDescent="0.35">
      <c r="A8415">
        <v>56.216999999999999</v>
      </c>
      <c r="B8415">
        <f t="shared" si="131"/>
        <v>562.16999999999996</v>
      </c>
      <c r="C8415">
        <f>B8415*Solar!$B$2</f>
        <v>111.87183</v>
      </c>
    </row>
    <row r="8416" spans="1:3" x14ac:dyDescent="0.35">
      <c r="A8416">
        <v>22.893999999999998</v>
      </c>
      <c r="B8416">
        <f t="shared" si="131"/>
        <v>228.94</v>
      </c>
      <c r="C8416">
        <f>B8416*Solar!$B$2</f>
        <v>45.559060000000002</v>
      </c>
    </row>
    <row r="8417" spans="1:3" x14ac:dyDescent="0.35">
      <c r="A8417">
        <v>1.2190000000000001</v>
      </c>
      <c r="B8417">
        <f t="shared" si="131"/>
        <v>12.190000000000001</v>
      </c>
      <c r="C8417">
        <f>B8417*Solar!$B$2</f>
        <v>2.4258100000000002</v>
      </c>
    </row>
    <row r="8418" spans="1:3" x14ac:dyDescent="0.35">
      <c r="A8418">
        <v>0</v>
      </c>
      <c r="B8418">
        <f t="shared" si="131"/>
        <v>0</v>
      </c>
      <c r="C8418">
        <f>B8418*Solar!$B$2</f>
        <v>0</v>
      </c>
    </row>
    <row r="8419" spans="1:3" x14ac:dyDescent="0.35">
      <c r="A8419">
        <v>0</v>
      </c>
      <c r="B8419">
        <f t="shared" si="131"/>
        <v>0</v>
      </c>
      <c r="C8419">
        <f>B8419*Solar!$B$2</f>
        <v>0</v>
      </c>
    </row>
    <row r="8420" spans="1:3" x14ac:dyDescent="0.35">
      <c r="A8420">
        <v>0</v>
      </c>
      <c r="B8420">
        <f t="shared" si="131"/>
        <v>0</v>
      </c>
      <c r="C8420">
        <f>B8420*Solar!$B$2</f>
        <v>0</v>
      </c>
    </row>
    <row r="8421" spans="1:3" x14ac:dyDescent="0.35">
      <c r="A8421">
        <v>0</v>
      </c>
      <c r="B8421">
        <f t="shared" si="131"/>
        <v>0</v>
      </c>
      <c r="C8421">
        <f>B8421*Solar!$B$2</f>
        <v>0</v>
      </c>
    </row>
    <row r="8422" spans="1:3" x14ac:dyDescent="0.35">
      <c r="A8422">
        <v>0</v>
      </c>
      <c r="B8422">
        <f t="shared" si="131"/>
        <v>0</v>
      </c>
      <c r="C8422">
        <f>B8422*Solar!$B$2</f>
        <v>0</v>
      </c>
    </row>
    <row r="8423" spans="1:3" x14ac:dyDescent="0.35">
      <c r="A8423">
        <v>0</v>
      </c>
      <c r="B8423">
        <f t="shared" si="131"/>
        <v>0</v>
      </c>
      <c r="C8423">
        <f>B8423*Solar!$B$2</f>
        <v>0</v>
      </c>
    </row>
    <row r="8424" spans="1:3" x14ac:dyDescent="0.35">
      <c r="A8424">
        <v>0</v>
      </c>
      <c r="B8424">
        <f t="shared" si="131"/>
        <v>0</v>
      </c>
      <c r="C8424">
        <f>B8424*Solar!$B$2</f>
        <v>0</v>
      </c>
    </row>
    <row r="8425" spans="1:3" x14ac:dyDescent="0.35">
      <c r="A8425">
        <v>0</v>
      </c>
      <c r="B8425">
        <f t="shared" si="131"/>
        <v>0</v>
      </c>
      <c r="C8425">
        <f>B8425*Solar!$B$2</f>
        <v>0</v>
      </c>
    </row>
    <row r="8426" spans="1:3" x14ac:dyDescent="0.35">
      <c r="A8426">
        <v>2E-3</v>
      </c>
      <c r="B8426">
        <f t="shared" si="131"/>
        <v>0.02</v>
      </c>
      <c r="C8426">
        <f>B8426*Solar!$B$2</f>
        <v>3.98E-3</v>
      </c>
    </row>
    <row r="8427" spans="1:3" x14ac:dyDescent="0.35">
      <c r="A8427">
        <v>7.0000000000000001E-3</v>
      </c>
      <c r="B8427">
        <f t="shared" si="131"/>
        <v>7.0000000000000007E-2</v>
      </c>
      <c r="C8427">
        <f>B8427*Solar!$B$2</f>
        <v>1.3930000000000001E-2</v>
      </c>
    </row>
    <row r="8428" spans="1:3" x14ac:dyDescent="0.35">
      <c r="A8428">
        <v>8.9999999999999993E-3</v>
      </c>
      <c r="B8428">
        <f t="shared" si="131"/>
        <v>0.09</v>
      </c>
      <c r="C8428">
        <f>B8428*Solar!$B$2</f>
        <v>1.7909999999999999E-2</v>
      </c>
    </row>
    <row r="8429" spans="1:3" x14ac:dyDescent="0.35">
      <c r="A8429">
        <v>7.0000000000000001E-3</v>
      </c>
      <c r="B8429">
        <f t="shared" si="131"/>
        <v>7.0000000000000007E-2</v>
      </c>
      <c r="C8429">
        <f>B8429*Solar!$B$2</f>
        <v>1.3930000000000001E-2</v>
      </c>
    </row>
    <row r="8430" spans="1:3" x14ac:dyDescent="0.35">
      <c r="A8430">
        <v>1.2E-2</v>
      </c>
      <c r="B8430">
        <f t="shared" si="131"/>
        <v>0.12</v>
      </c>
      <c r="C8430">
        <f>B8430*Solar!$B$2</f>
        <v>2.3880000000000002E-2</v>
      </c>
    </row>
    <row r="8431" spans="1:3" x14ac:dyDescent="0.35">
      <c r="A8431">
        <v>1.6E-2</v>
      </c>
      <c r="B8431">
        <f t="shared" si="131"/>
        <v>0.16</v>
      </c>
      <c r="C8431">
        <f>B8431*Solar!$B$2</f>
        <v>3.184E-2</v>
      </c>
    </row>
    <row r="8432" spans="1:3" x14ac:dyDescent="0.35">
      <c r="A8432">
        <v>1.4999999999999999E-2</v>
      </c>
      <c r="B8432">
        <f t="shared" si="131"/>
        <v>0.15</v>
      </c>
      <c r="C8432">
        <f>B8432*Solar!$B$2</f>
        <v>2.9850000000000002E-2</v>
      </c>
    </row>
    <row r="8433" spans="1:3" x14ac:dyDescent="0.35">
      <c r="A8433">
        <v>0.879</v>
      </c>
      <c r="B8433">
        <f t="shared" si="131"/>
        <v>8.7899999999999991</v>
      </c>
      <c r="C8433">
        <f>B8433*Solar!$B$2</f>
        <v>1.7492099999999999</v>
      </c>
    </row>
    <row r="8434" spans="1:3" x14ac:dyDescent="0.35">
      <c r="A8434">
        <v>22.076000000000001</v>
      </c>
      <c r="B8434">
        <f t="shared" si="131"/>
        <v>220.76</v>
      </c>
      <c r="C8434">
        <f>B8434*Solar!$B$2</f>
        <v>43.931240000000003</v>
      </c>
    </row>
    <row r="8435" spans="1:3" x14ac:dyDescent="0.35">
      <c r="A8435">
        <v>57.131999999999998</v>
      </c>
      <c r="B8435">
        <f t="shared" si="131"/>
        <v>571.31999999999994</v>
      </c>
      <c r="C8435">
        <f>B8435*Solar!$B$2</f>
        <v>113.69268</v>
      </c>
    </row>
    <row r="8436" spans="1:3" x14ac:dyDescent="0.35">
      <c r="A8436">
        <v>83.617000000000004</v>
      </c>
      <c r="B8436">
        <f t="shared" si="131"/>
        <v>836.17000000000007</v>
      </c>
      <c r="C8436">
        <f>B8436*Solar!$B$2</f>
        <v>166.39783000000003</v>
      </c>
    </row>
    <row r="8437" spans="1:3" x14ac:dyDescent="0.35">
      <c r="A8437">
        <v>91.603999999999999</v>
      </c>
      <c r="B8437">
        <f t="shared" si="131"/>
        <v>916.04</v>
      </c>
      <c r="C8437">
        <f>B8437*Solar!$B$2</f>
        <v>182.29195999999999</v>
      </c>
    </row>
    <row r="8438" spans="1:3" x14ac:dyDescent="0.35">
      <c r="A8438">
        <v>90.33</v>
      </c>
      <c r="B8438">
        <f t="shared" si="131"/>
        <v>903.3</v>
      </c>
      <c r="C8438">
        <f>B8438*Solar!$B$2</f>
        <v>179.7567</v>
      </c>
    </row>
    <row r="8439" spans="1:3" x14ac:dyDescent="0.35">
      <c r="A8439">
        <v>59.756</v>
      </c>
      <c r="B8439">
        <f t="shared" si="131"/>
        <v>597.55999999999995</v>
      </c>
      <c r="C8439">
        <f>B8439*Solar!$B$2</f>
        <v>118.91444</v>
      </c>
    </row>
    <row r="8440" spans="1:3" x14ac:dyDescent="0.35">
      <c r="A8440">
        <v>24.844999999999999</v>
      </c>
      <c r="B8440">
        <f t="shared" si="131"/>
        <v>248.45</v>
      </c>
      <c r="C8440">
        <f>B8440*Solar!$B$2</f>
        <v>49.441549999999999</v>
      </c>
    </row>
    <row r="8441" spans="1:3" x14ac:dyDescent="0.35">
      <c r="A8441">
        <v>1.3080000000000001</v>
      </c>
      <c r="B8441">
        <f t="shared" si="131"/>
        <v>13.08</v>
      </c>
      <c r="C8441">
        <f>B8441*Solar!$B$2</f>
        <v>2.6029200000000001</v>
      </c>
    </row>
    <row r="8442" spans="1:3" x14ac:dyDescent="0.35">
      <c r="A8442">
        <v>2E-3</v>
      </c>
      <c r="B8442">
        <f t="shared" si="131"/>
        <v>0.02</v>
      </c>
      <c r="C8442">
        <f>B8442*Solar!$B$2</f>
        <v>3.98E-3</v>
      </c>
    </row>
    <row r="8443" spans="1:3" x14ac:dyDescent="0.35">
      <c r="A8443">
        <v>8.9999999999999993E-3</v>
      </c>
      <c r="B8443">
        <f t="shared" si="131"/>
        <v>0.09</v>
      </c>
      <c r="C8443">
        <f>B8443*Solar!$B$2</f>
        <v>1.7909999999999999E-2</v>
      </c>
    </row>
    <row r="8444" spans="1:3" x14ac:dyDescent="0.35">
      <c r="A8444">
        <v>7.0000000000000001E-3</v>
      </c>
      <c r="B8444">
        <f t="shared" si="131"/>
        <v>7.0000000000000007E-2</v>
      </c>
      <c r="C8444">
        <f>B8444*Solar!$B$2</f>
        <v>1.3930000000000001E-2</v>
      </c>
    </row>
    <row r="8445" spans="1:3" x14ac:dyDescent="0.35">
      <c r="A8445">
        <v>7.0000000000000001E-3</v>
      </c>
      <c r="B8445">
        <f t="shared" si="131"/>
        <v>7.0000000000000007E-2</v>
      </c>
      <c r="C8445">
        <f>B8445*Solar!$B$2</f>
        <v>1.3930000000000001E-2</v>
      </c>
    </row>
    <row r="8446" spans="1:3" x14ac:dyDescent="0.35">
      <c r="A8446">
        <v>7.0000000000000001E-3</v>
      </c>
      <c r="B8446">
        <f t="shared" si="131"/>
        <v>7.0000000000000007E-2</v>
      </c>
      <c r="C8446">
        <f>B8446*Solar!$B$2</f>
        <v>1.3930000000000001E-2</v>
      </c>
    </row>
    <row r="8447" spans="1:3" x14ac:dyDescent="0.35">
      <c r="A8447">
        <v>7.0000000000000001E-3</v>
      </c>
      <c r="B8447">
        <f t="shared" si="131"/>
        <v>7.0000000000000007E-2</v>
      </c>
      <c r="C8447">
        <f>B8447*Solar!$B$2</f>
        <v>1.3930000000000001E-2</v>
      </c>
    </row>
    <row r="8448" spans="1:3" x14ac:dyDescent="0.35">
      <c r="A8448">
        <v>0</v>
      </c>
      <c r="B8448">
        <f t="shared" si="131"/>
        <v>0</v>
      </c>
      <c r="C8448">
        <f>B8448*Solar!$B$2</f>
        <v>0</v>
      </c>
    </row>
    <row r="8449" spans="1:3" x14ac:dyDescent="0.35">
      <c r="A8449">
        <v>5.0000000000000001E-3</v>
      </c>
      <c r="B8449">
        <f t="shared" si="131"/>
        <v>0.05</v>
      </c>
      <c r="C8449">
        <f>B8449*Solar!$B$2</f>
        <v>9.9500000000000005E-3</v>
      </c>
    </row>
    <row r="8450" spans="1:3" x14ac:dyDescent="0.35">
      <c r="A8450">
        <v>1.2E-2</v>
      </c>
      <c r="B8450">
        <f t="shared" si="131"/>
        <v>0.12</v>
      </c>
      <c r="C8450">
        <f>B8450*Solar!$B$2</f>
        <v>2.3880000000000002E-2</v>
      </c>
    </row>
    <row r="8451" spans="1:3" x14ac:dyDescent="0.35">
      <c r="A8451">
        <v>1.2E-2</v>
      </c>
      <c r="B8451">
        <f t="shared" ref="B8451:B8514" si="132">A8451*10</f>
        <v>0.12</v>
      </c>
      <c r="C8451">
        <f>B8451*Solar!$B$2</f>
        <v>2.3880000000000002E-2</v>
      </c>
    </row>
    <row r="8452" spans="1:3" x14ac:dyDescent="0.35">
      <c r="A8452">
        <v>1.2E-2</v>
      </c>
      <c r="B8452">
        <f t="shared" si="132"/>
        <v>0.12</v>
      </c>
      <c r="C8452">
        <f>B8452*Solar!$B$2</f>
        <v>2.3880000000000002E-2</v>
      </c>
    </row>
    <row r="8453" spans="1:3" x14ac:dyDescent="0.35">
      <c r="A8453">
        <v>7.0000000000000001E-3</v>
      </c>
      <c r="B8453">
        <f t="shared" si="132"/>
        <v>7.0000000000000007E-2</v>
      </c>
      <c r="C8453">
        <f>B8453*Solar!$B$2</f>
        <v>1.3930000000000001E-2</v>
      </c>
    </row>
    <row r="8454" spans="1:3" x14ac:dyDescent="0.35">
      <c r="A8454">
        <v>7.0000000000000001E-3</v>
      </c>
      <c r="B8454">
        <f t="shared" si="132"/>
        <v>7.0000000000000007E-2</v>
      </c>
      <c r="C8454">
        <f>B8454*Solar!$B$2</f>
        <v>1.3930000000000001E-2</v>
      </c>
    </row>
    <row r="8455" spans="1:3" x14ac:dyDescent="0.35">
      <c r="A8455">
        <v>8.9999999999999993E-3</v>
      </c>
      <c r="B8455">
        <f t="shared" si="132"/>
        <v>0.09</v>
      </c>
      <c r="C8455">
        <f>B8455*Solar!$B$2</f>
        <v>1.7909999999999999E-2</v>
      </c>
    </row>
    <row r="8456" spans="1:3" x14ac:dyDescent="0.35">
      <c r="A8456">
        <v>7.0000000000000001E-3</v>
      </c>
      <c r="B8456">
        <f t="shared" si="132"/>
        <v>7.0000000000000007E-2</v>
      </c>
      <c r="C8456">
        <f>B8456*Solar!$B$2</f>
        <v>1.3930000000000001E-2</v>
      </c>
    </row>
    <row r="8457" spans="1:3" x14ac:dyDescent="0.35">
      <c r="A8457">
        <v>0.64300000000000002</v>
      </c>
      <c r="B8457">
        <f t="shared" si="132"/>
        <v>6.43</v>
      </c>
      <c r="C8457">
        <f>B8457*Solar!$B$2</f>
        <v>1.2795700000000001</v>
      </c>
    </row>
    <row r="8458" spans="1:3" x14ac:dyDescent="0.35">
      <c r="A8458">
        <v>18.297999999999998</v>
      </c>
      <c r="B8458">
        <f t="shared" si="132"/>
        <v>182.98</v>
      </c>
      <c r="C8458">
        <f>B8458*Solar!$B$2</f>
        <v>36.413020000000003</v>
      </c>
    </row>
    <row r="8459" spans="1:3" x14ac:dyDescent="0.35">
      <c r="A8459">
        <v>58.817999999999998</v>
      </c>
      <c r="B8459">
        <f t="shared" si="132"/>
        <v>588.17999999999995</v>
      </c>
      <c r="C8459">
        <f>B8459*Solar!$B$2</f>
        <v>117.04782</v>
      </c>
    </row>
    <row r="8460" spans="1:3" x14ac:dyDescent="0.35">
      <c r="A8460">
        <v>91.338999999999999</v>
      </c>
      <c r="B8460">
        <f t="shared" si="132"/>
        <v>913.39</v>
      </c>
      <c r="C8460">
        <f>B8460*Solar!$B$2</f>
        <v>181.76461</v>
      </c>
    </row>
    <row r="8461" spans="1:3" x14ac:dyDescent="0.35">
      <c r="A8461">
        <v>104.04</v>
      </c>
      <c r="B8461">
        <f t="shared" si="132"/>
        <v>1040.4000000000001</v>
      </c>
      <c r="C8461">
        <f>B8461*Solar!$B$2</f>
        <v>207.03960000000004</v>
      </c>
    </row>
    <row r="8462" spans="1:3" x14ac:dyDescent="0.35">
      <c r="A8462">
        <v>89.323999999999998</v>
      </c>
      <c r="B8462">
        <f t="shared" si="132"/>
        <v>893.24</v>
      </c>
      <c r="C8462">
        <f>B8462*Solar!$B$2</f>
        <v>177.75476</v>
      </c>
    </row>
    <row r="8463" spans="1:3" x14ac:dyDescent="0.35">
      <c r="A8463">
        <v>59.701999999999998</v>
      </c>
      <c r="B8463">
        <f t="shared" si="132"/>
        <v>597.02</v>
      </c>
      <c r="C8463">
        <f>B8463*Solar!$B$2</f>
        <v>118.80698</v>
      </c>
    </row>
    <row r="8464" spans="1:3" x14ac:dyDescent="0.35">
      <c r="A8464">
        <v>23.731000000000002</v>
      </c>
      <c r="B8464">
        <f t="shared" si="132"/>
        <v>237.31</v>
      </c>
      <c r="C8464">
        <f>B8464*Solar!$B$2</f>
        <v>47.224690000000002</v>
      </c>
    </row>
    <row r="8465" spans="1:3" x14ac:dyDescent="0.35">
      <c r="A8465">
        <v>1.0129999999999999</v>
      </c>
      <c r="B8465">
        <f t="shared" si="132"/>
        <v>10.129999999999999</v>
      </c>
      <c r="C8465">
        <f>B8465*Solar!$B$2</f>
        <v>2.0158700000000001</v>
      </c>
    </row>
    <row r="8466" spans="1:3" x14ac:dyDescent="0.35">
      <c r="A8466">
        <v>2E-3</v>
      </c>
      <c r="B8466">
        <f t="shared" si="132"/>
        <v>0.02</v>
      </c>
      <c r="C8466">
        <f>B8466*Solar!$B$2</f>
        <v>3.98E-3</v>
      </c>
    </row>
    <row r="8467" spans="1:3" x14ac:dyDescent="0.35">
      <c r="A8467">
        <v>8.9999999999999993E-3</v>
      </c>
      <c r="B8467">
        <f t="shared" si="132"/>
        <v>0.09</v>
      </c>
      <c r="C8467">
        <f>B8467*Solar!$B$2</f>
        <v>1.7909999999999999E-2</v>
      </c>
    </row>
    <row r="8468" spans="1:3" x14ac:dyDescent="0.35">
      <c r="A8468">
        <v>1.2E-2</v>
      </c>
      <c r="B8468">
        <f t="shared" si="132"/>
        <v>0.12</v>
      </c>
      <c r="C8468">
        <f>B8468*Solar!$B$2</f>
        <v>2.3880000000000002E-2</v>
      </c>
    </row>
    <row r="8469" spans="1:3" x14ac:dyDescent="0.35">
      <c r="A8469">
        <v>1.2E-2</v>
      </c>
      <c r="B8469">
        <f t="shared" si="132"/>
        <v>0.12</v>
      </c>
      <c r="C8469">
        <f>B8469*Solar!$B$2</f>
        <v>2.3880000000000002E-2</v>
      </c>
    </row>
    <row r="8470" spans="1:3" x14ac:dyDescent="0.35">
      <c r="A8470">
        <v>1.2E-2</v>
      </c>
      <c r="B8470">
        <f t="shared" si="132"/>
        <v>0.12</v>
      </c>
      <c r="C8470">
        <f>B8470*Solar!$B$2</f>
        <v>2.3880000000000002E-2</v>
      </c>
    </row>
    <row r="8471" spans="1:3" x14ac:dyDescent="0.35">
      <c r="A8471">
        <v>1.2E-2</v>
      </c>
      <c r="B8471">
        <f t="shared" si="132"/>
        <v>0.12</v>
      </c>
      <c r="C8471">
        <f>B8471*Solar!$B$2</f>
        <v>2.3880000000000002E-2</v>
      </c>
    </row>
    <row r="8472" spans="1:3" x14ac:dyDescent="0.35">
      <c r="A8472">
        <v>1.4E-2</v>
      </c>
      <c r="B8472">
        <f t="shared" si="132"/>
        <v>0.14000000000000001</v>
      </c>
      <c r="C8472">
        <f>B8472*Solar!$B$2</f>
        <v>2.7860000000000003E-2</v>
      </c>
    </row>
    <row r="8473" spans="1:3" x14ac:dyDescent="0.35">
      <c r="A8473">
        <v>1.4E-2</v>
      </c>
      <c r="B8473">
        <f t="shared" si="132"/>
        <v>0.14000000000000001</v>
      </c>
      <c r="C8473">
        <f>B8473*Solar!$B$2</f>
        <v>2.7860000000000003E-2</v>
      </c>
    </row>
    <row r="8474" spans="1:3" x14ac:dyDescent="0.35">
      <c r="A8474">
        <v>1.0999999999999999E-2</v>
      </c>
      <c r="B8474">
        <f t="shared" si="132"/>
        <v>0.10999999999999999</v>
      </c>
      <c r="C8474">
        <f>B8474*Solar!$B$2</f>
        <v>2.189E-2</v>
      </c>
    </row>
    <row r="8475" spans="1:3" x14ac:dyDescent="0.35">
      <c r="A8475">
        <v>1.4E-2</v>
      </c>
      <c r="B8475">
        <f t="shared" si="132"/>
        <v>0.14000000000000001</v>
      </c>
      <c r="C8475">
        <f>B8475*Solar!$B$2</f>
        <v>2.7860000000000003E-2</v>
      </c>
    </row>
    <row r="8476" spans="1:3" x14ac:dyDescent="0.35">
      <c r="A8476">
        <v>1.4999999999999999E-2</v>
      </c>
      <c r="B8476">
        <f t="shared" si="132"/>
        <v>0.15</v>
      </c>
      <c r="C8476">
        <f>B8476*Solar!$B$2</f>
        <v>2.9850000000000002E-2</v>
      </c>
    </row>
    <row r="8477" spans="1:3" x14ac:dyDescent="0.35">
      <c r="A8477">
        <v>1.2E-2</v>
      </c>
      <c r="B8477">
        <f t="shared" si="132"/>
        <v>0.12</v>
      </c>
      <c r="C8477">
        <f>B8477*Solar!$B$2</f>
        <v>2.3880000000000002E-2</v>
      </c>
    </row>
    <row r="8478" spans="1:3" x14ac:dyDescent="0.35">
      <c r="A8478">
        <v>1.4999999999999999E-2</v>
      </c>
      <c r="B8478">
        <f t="shared" si="132"/>
        <v>0.15</v>
      </c>
      <c r="C8478">
        <f>B8478*Solar!$B$2</f>
        <v>2.9850000000000002E-2</v>
      </c>
    </row>
    <row r="8479" spans="1:3" x14ac:dyDescent="0.35">
      <c r="A8479">
        <v>1.9E-2</v>
      </c>
      <c r="B8479">
        <f t="shared" si="132"/>
        <v>0.19</v>
      </c>
      <c r="C8479">
        <f>B8479*Solar!$B$2</f>
        <v>3.7810000000000003E-2</v>
      </c>
    </row>
    <row r="8480" spans="1:3" x14ac:dyDescent="0.35">
      <c r="A8480">
        <v>2.1000000000000001E-2</v>
      </c>
      <c r="B8480">
        <f t="shared" si="132"/>
        <v>0.21000000000000002</v>
      </c>
      <c r="C8480">
        <f>B8480*Solar!$B$2</f>
        <v>4.1790000000000008E-2</v>
      </c>
    </row>
    <row r="8481" spans="1:3" x14ac:dyDescent="0.35">
      <c r="A8481">
        <v>0.23799999999999999</v>
      </c>
      <c r="B8481">
        <f t="shared" si="132"/>
        <v>2.38</v>
      </c>
      <c r="C8481">
        <f>B8481*Solar!$B$2</f>
        <v>0.47361999999999999</v>
      </c>
    </row>
    <row r="8482" spans="1:3" x14ac:dyDescent="0.35">
      <c r="A8482">
        <v>19.43</v>
      </c>
      <c r="B8482">
        <f t="shared" si="132"/>
        <v>194.3</v>
      </c>
      <c r="C8482">
        <f>B8482*Solar!$B$2</f>
        <v>38.665700000000001</v>
      </c>
    </row>
    <row r="8483" spans="1:3" x14ac:dyDescent="0.35">
      <c r="A8483">
        <v>60.223999999999997</v>
      </c>
      <c r="B8483">
        <f t="shared" si="132"/>
        <v>602.24</v>
      </c>
      <c r="C8483">
        <f>B8483*Solar!$B$2</f>
        <v>119.84576000000001</v>
      </c>
    </row>
    <row r="8484" spans="1:3" x14ac:dyDescent="0.35">
      <c r="A8484">
        <v>88.349000000000004</v>
      </c>
      <c r="B8484">
        <f t="shared" si="132"/>
        <v>883.49</v>
      </c>
      <c r="C8484">
        <f>B8484*Solar!$B$2</f>
        <v>175.81451000000001</v>
      </c>
    </row>
    <row r="8485" spans="1:3" x14ac:dyDescent="0.35">
      <c r="A8485">
        <v>103.514</v>
      </c>
      <c r="B8485">
        <f t="shared" si="132"/>
        <v>1035.1399999999999</v>
      </c>
      <c r="C8485">
        <f>B8485*Solar!$B$2</f>
        <v>205.99285999999998</v>
      </c>
    </row>
    <row r="8486" spans="1:3" x14ac:dyDescent="0.35">
      <c r="A8486">
        <v>99.427999999999997</v>
      </c>
      <c r="B8486">
        <f t="shared" si="132"/>
        <v>994.28</v>
      </c>
      <c r="C8486">
        <f>B8486*Solar!$B$2</f>
        <v>197.86171999999999</v>
      </c>
    </row>
    <row r="8487" spans="1:3" x14ac:dyDescent="0.35">
      <c r="A8487">
        <v>71.870999999999995</v>
      </c>
      <c r="B8487">
        <f t="shared" si="132"/>
        <v>718.70999999999992</v>
      </c>
      <c r="C8487">
        <f>B8487*Solar!$B$2</f>
        <v>143.02329</v>
      </c>
    </row>
    <row r="8488" spans="1:3" x14ac:dyDescent="0.35">
      <c r="A8488">
        <v>28.69</v>
      </c>
      <c r="B8488">
        <f t="shared" si="132"/>
        <v>286.90000000000003</v>
      </c>
      <c r="C8488">
        <f>B8488*Solar!$B$2</f>
        <v>57.093100000000007</v>
      </c>
    </row>
    <row r="8489" spans="1:3" x14ac:dyDescent="0.35">
      <c r="A8489">
        <v>1.821</v>
      </c>
      <c r="B8489">
        <f t="shared" si="132"/>
        <v>18.21</v>
      </c>
      <c r="C8489">
        <f>B8489*Solar!$B$2</f>
        <v>3.6237900000000005</v>
      </c>
    </row>
    <row r="8490" spans="1:3" x14ac:dyDescent="0.35">
      <c r="A8490">
        <v>0.02</v>
      </c>
      <c r="B8490">
        <f t="shared" si="132"/>
        <v>0.2</v>
      </c>
      <c r="C8490">
        <f>B8490*Solar!$B$2</f>
        <v>3.9800000000000002E-2</v>
      </c>
    </row>
    <row r="8491" spans="1:3" x14ac:dyDescent="0.35">
      <c r="A8491">
        <v>1.6E-2</v>
      </c>
      <c r="B8491">
        <f t="shared" si="132"/>
        <v>0.16</v>
      </c>
      <c r="C8491">
        <f>B8491*Solar!$B$2</f>
        <v>3.184E-2</v>
      </c>
    </row>
    <row r="8492" spans="1:3" x14ac:dyDescent="0.35">
      <c r="A8492">
        <v>1.4999999999999999E-2</v>
      </c>
      <c r="B8492">
        <f t="shared" si="132"/>
        <v>0.15</v>
      </c>
      <c r="C8492">
        <f>B8492*Solar!$B$2</f>
        <v>2.9850000000000002E-2</v>
      </c>
    </row>
    <row r="8493" spans="1:3" x14ac:dyDescent="0.35">
      <c r="A8493">
        <v>1.4E-2</v>
      </c>
      <c r="B8493">
        <f t="shared" si="132"/>
        <v>0.14000000000000001</v>
      </c>
      <c r="C8493">
        <f>B8493*Solar!$B$2</f>
        <v>2.7860000000000003E-2</v>
      </c>
    </row>
    <row r="8494" spans="1:3" x14ac:dyDescent="0.35">
      <c r="A8494">
        <v>1.4E-2</v>
      </c>
      <c r="B8494">
        <f t="shared" si="132"/>
        <v>0.14000000000000001</v>
      </c>
      <c r="C8494">
        <f>B8494*Solar!$B$2</f>
        <v>2.7860000000000003E-2</v>
      </c>
    </row>
    <row r="8495" spans="1:3" x14ac:dyDescent="0.35">
      <c r="A8495">
        <v>1.2E-2</v>
      </c>
      <c r="B8495">
        <f t="shared" si="132"/>
        <v>0.12</v>
      </c>
      <c r="C8495">
        <f>B8495*Solar!$B$2</f>
        <v>2.3880000000000002E-2</v>
      </c>
    </row>
    <row r="8496" spans="1:3" x14ac:dyDescent="0.35">
      <c r="A8496">
        <v>1.2E-2</v>
      </c>
      <c r="B8496">
        <f t="shared" si="132"/>
        <v>0.12</v>
      </c>
      <c r="C8496">
        <f>B8496*Solar!$B$2</f>
        <v>2.3880000000000002E-2</v>
      </c>
    </row>
    <row r="8497" spans="1:3" x14ac:dyDescent="0.35">
      <c r="A8497">
        <v>1.2E-2</v>
      </c>
      <c r="B8497">
        <f t="shared" si="132"/>
        <v>0.12</v>
      </c>
      <c r="C8497">
        <f>B8497*Solar!$B$2</f>
        <v>2.3880000000000002E-2</v>
      </c>
    </row>
    <row r="8498" spans="1:3" x14ac:dyDescent="0.35">
      <c r="A8498">
        <v>1.2E-2</v>
      </c>
      <c r="B8498">
        <f t="shared" si="132"/>
        <v>0.12</v>
      </c>
      <c r="C8498">
        <f>B8498*Solar!$B$2</f>
        <v>2.3880000000000002E-2</v>
      </c>
    </row>
    <row r="8499" spans="1:3" x14ac:dyDescent="0.35">
      <c r="A8499">
        <v>1.2E-2</v>
      </c>
      <c r="B8499">
        <f t="shared" si="132"/>
        <v>0.12</v>
      </c>
      <c r="C8499">
        <f>B8499*Solar!$B$2</f>
        <v>2.3880000000000002E-2</v>
      </c>
    </row>
    <row r="8500" spans="1:3" x14ac:dyDescent="0.35">
      <c r="A8500">
        <v>1.4E-2</v>
      </c>
      <c r="B8500">
        <f t="shared" si="132"/>
        <v>0.14000000000000001</v>
      </c>
      <c r="C8500">
        <f>B8500*Solar!$B$2</f>
        <v>2.7860000000000003E-2</v>
      </c>
    </row>
    <row r="8501" spans="1:3" x14ac:dyDescent="0.35">
      <c r="A8501">
        <v>1.4E-2</v>
      </c>
      <c r="B8501">
        <f t="shared" si="132"/>
        <v>0.14000000000000001</v>
      </c>
      <c r="C8501">
        <f>B8501*Solar!$B$2</f>
        <v>2.7860000000000003E-2</v>
      </c>
    </row>
    <row r="8502" spans="1:3" x14ac:dyDescent="0.35">
      <c r="A8502">
        <v>1.2E-2</v>
      </c>
      <c r="B8502">
        <f t="shared" si="132"/>
        <v>0.12</v>
      </c>
      <c r="C8502">
        <f>B8502*Solar!$B$2</f>
        <v>2.3880000000000002E-2</v>
      </c>
    </row>
    <row r="8503" spans="1:3" x14ac:dyDescent="0.35">
      <c r="A8503">
        <v>1.4E-2</v>
      </c>
      <c r="B8503">
        <f t="shared" si="132"/>
        <v>0.14000000000000001</v>
      </c>
      <c r="C8503">
        <f>B8503*Solar!$B$2</f>
        <v>2.7860000000000003E-2</v>
      </c>
    </row>
    <row r="8504" spans="1:3" x14ac:dyDescent="0.35">
      <c r="A8504">
        <v>1.2E-2</v>
      </c>
      <c r="B8504">
        <f t="shared" si="132"/>
        <v>0.12</v>
      </c>
      <c r="C8504">
        <f>B8504*Solar!$B$2</f>
        <v>2.3880000000000002E-2</v>
      </c>
    </row>
    <row r="8505" spans="1:3" x14ac:dyDescent="0.35">
      <c r="A8505">
        <v>0.40500000000000003</v>
      </c>
      <c r="B8505">
        <f t="shared" si="132"/>
        <v>4.0500000000000007</v>
      </c>
      <c r="C8505">
        <f>B8505*Solar!$B$2</f>
        <v>0.80595000000000017</v>
      </c>
    </row>
    <row r="8506" spans="1:3" x14ac:dyDescent="0.35">
      <c r="A8506">
        <v>21.07</v>
      </c>
      <c r="B8506">
        <f t="shared" si="132"/>
        <v>210.7</v>
      </c>
      <c r="C8506">
        <f>B8506*Solar!$B$2</f>
        <v>41.929299999999998</v>
      </c>
    </row>
    <row r="8507" spans="1:3" x14ac:dyDescent="0.35">
      <c r="A8507">
        <v>65.213999999999999</v>
      </c>
      <c r="B8507">
        <f t="shared" si="132"/>
        <v>652.14</v>
      </c>
      <c r="C8507">
        <f>B8507*Solar!$B$2</f>
        <v>129.77585999999999</v>
      </c>
    </row>
    <row r="8508" spans="1:3" x14ac:dyDescent="0.35">
      <c r="A8508">
        <v>96.840999999999994</v>
      </c>
      <c r="B8508">
        <f t="shared" si="132"/>
        <v>968.41</v>
      </c>
      <c r="C8508">
        <f>B8508*Solar!$B$2</f>
        <v>192.71359000000001</v>
      </c>
    </row>
    <row r="8509" spans="1:3" x14ac:dyDescent="0.35">
      <c r="A8509">
        <v>109.404</v>
      </c>
      <c r="B8509">
        <f t="shared" si="132"/>
        <v>1094.04</v>
      </c>
      <c r="C8509">
        <f>B8509*Solar!$B$2</f>
        <v>217.71396000000001</v>
      </c>
    </row>
    <row r="8510" spans="1:3" x14ac:dyDescent="0.35">
      <c r="A8510">
        <v>90.034000000000006</v>
      </c>
      <c r="B8510">
        <f t="shared" si="132"/>
        <v>900.34</v>
      </c>
      <c r="C8510">
        <f>B8510*Solar!$B$2</f>
        <v>179.16766000000001</v>
      </c>
    </row>
    <row r="8511" spans="1:3" x14ac:dyDescent="0.35">
      <c r="A8511">
        <v>55.228000000000002</v>
      </c>
      <c r="B8511">
        <f t="shared" si="132"/>
        <v>552.28</v>
      </c>
      <c r="C8511">
        <f>B8511*Solar!$B$2</f>
        <v>109.90372000000001</v>
      </c>
    </row>
    <row r="8512" spans="1:3" x14ac:dyDescent="0.35">
      <c r="A8512">
        <v>23.177</v>
      </c>
      <c r="B8512">
        <f t="shared" si="132"/>
        <v>231.76999999999998</v>
      </c>
      <c r="C8512">
        <f>B8512*Solar!$B$2</f>
        <v>46.122230000000002</v>
      </c>
    </row>
    <row r="8513" spans="1:3" x14ac:dyDescent="0.35">
      <c r="A8513">
        <v>1.5049999999999999</v>
      </c>
      <c r="B8513">
        <f t="shared" si="132"/>
        <v>15.049999999999999</v>
      </c>
      <c r="C8513">
        <f>B8513*Solar!$B$2</f>
        <v>2.9949499999999998</v>
      </c>
    </row>
    <row r="8514" spans="1:3" x14ac:dyDescent="0.35">
      <c r="A8514">
        <v>2E-3</v>
      </c>
      <c r="B8514">
        <f t="shared" si="132"/>
        <v>0.02</v>
      </c>
      <c r="C8514">
        <f>B8514*Solar!$B$2</f>
        <v>3.98E-3</v>
      </c>
    </row>
    <row r="8515" spans="1:3" x14ac:dyDescent="0.35">
      <c r="A8515">
        <v>0</v>
      </c>
      <c r="B8515">
        <f t="shared" ref="B8515:B8578" si="133">A8515*10</f>
        <v>0</v>
      </c>
      <c r="C8515">
        <f>B8515*Solar!$B$2</f>
        <v>0</v>
      </c>
    </row>
    <row r="8516" spans="1:3" x14ac:dyDescent="0.35">
      <c r="A8516">
        <v>0</v>
      </c>
      <c r="B8516">
        <f t="shared" si="133"/>
        <v>0</v>
      </c>
      <c r="C8516">
        <f>B8516*Solar!$B$2</f>
        <v>0</v>
      </c>
    </row>
    <row r="8517" spans="1:3" x14ac:dyDescent="0.35">
      <c r="A8517">
        <v>0</v>
      </c>
      <c r="B8517">
        <f t="shared" si="133"/>
        <v>0</v>
      </c>
      <c r="C8517">
        <f>B8517*Solar!$B$2</f>
        <v>0</v>
      </c>
    </row>
    <row r="8518" spans="1:3" x14ac:dyDescent="0.35">
      <c r="A8518">
        <v>7.0000000000000001E-3</v>
      </c>
      <c r="B8518">
        <f t="shared" si="133"/>
        <v>7.0000000000000007E-2</v>
      </c>
      <c r="C8518">
        <f>B8518*Solar!$B$2</f>
        <v>1.3930000000000001E-2</v>
      </c>
    </row>
    <row r="8519" spans="1:3" x14ac:dyDescent="0.35">
      <c r="A8519">
        <v>8.9999999999999993E-3</v>
      </c>
      <c r="B8519">
        <f t="shared" si="133"/>
        <v>0.09</v>
      </c>
      <c r="C8519">
        <f>B8519*Solar!$B$2</f>
        <v>1.7909999999999999E-2</v>
      </c>
    </row>
    <row r="8520" spans="1:3" x14ac:dyDescent="0.35">
      <c r="A8520">
        <v>1.0999999999999999E-2</v>
      </c>
      <c r="B8520">
        <f t="shared" si="133"/>
        <v>0.10999999999999999</v>
      </c>
      <c r="C8520">
        <f>B8520*Solar!$B$2</f>
        <v>2.189E-2</v>
      </c>
    </row>
    <row r="8521" spans="1:3" x14ac:dyDescent="0.35">
      <c r="A8521">
        <v>1.0999999999999999E-2</v>
      </c>
      <c r="B8521">
        <f t="shared" si="133"/>
        <v>0.10999999999999999</v>
      </c>
      <c r="C8521">
        <f>B8521*Solar!$B$2</f>
        <v>2.189E-2</v>
      </c>
    </row>
    <row r="8522" spans="1:3" x14ac:dyDescent="0.35">
      <c r="A8522">
        <v>0</v>
      </c>
      <c r="B8522">
        <f t="shared" si="133"/>
        <v>0</v>
      </c>
      <c r="C8522">
        <f>B8522*Solar!$B$2</f>
        <v>0</v>
      </c>
    </row>
    <row r="8523" spans="1:3" x14ac:dyDescent="0.35">
      <c r="A8523">
        <v>0</v>
      </c>
      <c r="B8523">
        <f t="shared" si="133"/>
        <v>0</v>
      </c>
      <c r="C8523">
        <f>B8523*Solar!$B$2</f>
        <v>0</v>
      </c>
    </row>
    <row r="8524" spans="1:3" x14ac:dyDescent="0.35">
      <c r="A8524">
        <v>0</v>
      </c>
      <c r="B8524">
        <f t="shared" si="133"/>
        <v>0</v>
      </c>
      <c r="C8524">
        <f>B8524*Solar!$B$2</f>
        <v>0</v>
      </c>
    </row>
    <row r="8525" spans="1:3" x14ac:dyDescent="0.35">
      <c r="A8525">
        <v>0</v>
      </c>
      <c r="B8525">
        <f t="shared" si="133"/>
        <v>0</v>
      </c>
      <c r="C8525">
        <f>B8525*Solar!$B$2</f>
        <v>0</v>
      </c>
    </row>
    <row r="8526" spans="1:3" x14ac:dyDescent="0.35">
      <c r="A8526">
        <v>0</v>
      </c>
      <c r="B8526">
        <f t="shared" si="133"/>
        <v>0</v>
      </c>
      <c r="C8526">
        <f>B8526*Solar!$B$2</f>
        <v>0</v>
      </c>
    </row>
    <row r="8527" spans="1:3" x14ac:dyDescent="0.35">
      <c r="A8527">
        <v>0</v>
      </c>
      <c r="B8527">
        <f t="shared" si="133"/>
        <v>0</v>
      </c>
      <c r="C8527">
        <f>B8527*Solar!$B$2</f>
        <v>0</v>
      </c>
    </row>
    <row r="8528" spans="1:3" x14ac:dyDescent="0.35">
      <c r="A8528">
        <v>0</v>
      </c>
      <c r="B8528">
        <f t="shared" si="133"/>
        <v>0</v>
      </c>
      <c r="C8528">
        <f>B8528*Solar!$B$2</f>
        <v>0</v>
      </c>
    </row>
    <row r="8529" spans="1:3" x14ac:dyDescent="0.35">
      <c r="A8529">
        <v>0.23</v>
      </c>
      <c r="B8529">
        <f t="shared" si="133"/>
        <v>2.3000000000000003</v>
      </c>
      <c r="C8529">
        <f>B8529*Solar!$B$2</f>
        <v>0.45770000000000005</v>
      </c>
    </row>
    <row r="8530" spans="1:3" x14ac:dyDescent="0.35">
      <c r="A8530">
        <v>16.484000000000002</v>
      </c>
      <c r="B8530">
        <f t="shared" si="133"/>
        <v>164.84000000000003</v>
      </c>
      <c r="C8530">
        <f>B8530*Solar!$B$2</f>
        <v>32.803160000000005</v>
      </c>
    </row>
    <row r="8531" spans="1:3" x14ac:dyDescent="0.35">
      <c r="A8531">
        <v>51.787999999999997</v>
      </c>
      <c r="B8531">
        <f t="shared" si="133"/>
        <v>517.88</v>
      </c>
      <c r="C8531">
        <f>B8531*Solar!$B$2</f>
        <v>103.05812</v>
      </c>
    </row>
    <row r="8532" spans="1:3" x14ac:dyDescent="0.35">
      <c r="A8532">
        <v>74.882999999999996</v>
      </c>
      <c r="B8532">
        <f t="shared" si="133"/>
        <v>748.82999999999993</v>
      </c>
      <c r="C8532">
        <f>B8532*Solar!$B$2</f>
        <v>149.01716999999999</v>
      </c>
    </row>
    <row r="8533" spans="1:3" x14ac:dyDescent="0.35">
      <c r="A8533">
        <v>86.361000000000004</v>
      </c>
      <c r="B8533">
        <f t="shared" si="133"/>
        <v>863.61</v>
      </c>
      <c r="C8533">
        <f>B8533*Solar!$B$2</f>
        <v>171.85839000000001</v>
      </c>
    </row>
    <row r="8534" spans="1:3" x14ac:dyDescent="0.35">
      <c r="A8534">
        <v>77.123999999999995</v>
      </c>
      <c r="B8534">
        <f t="shared" si="133"/>
        <v>771.24</v>
      </c>
      <c r="C8534">
        <f>B8534*Solar!$B$2</f>
        <v>153.47676000000001</v>
      </c>
    </row>
    <row r="8535" spans="1:3" x14ac:dyDescent="0.35">
      <c r="A8535">
        <v>52.311999999999998</v>
      </c>
      <c r="B8535">
        <f t="shared" si="133"/>
        <v>523.12</v>
      </c>
      <c r="C8535">
        <f>B8535*Solar!$B$2</f>
        <v>104.10088</v>
      </c>
    </row>
    <row r="8536" spans="1:3" x14ac:dyDescent="0.35">
      <c r="A8536">
        <v>21.786999999999999</v>
      </c>
      <c r="B8536">
        <f t="shared" si="133"/>
        <v>217.87</v>
      </c>
      <c r="C8536">
        <f>B8536*Solar!$B$2</f>
        <v>43.35613</v>
      </c>
    </row>
    <row r="8537" spans="1:3" x14ac:dyDescent="0.35">
      <c r="A8537">
        <v>1.248</v>
      </c>
      <c r="B8537">
        <f t="shared" si="133"/>
        <v>12.48</v>
      </c>
      <c r="C8537">
        <f>B8537*Solar!$B$2</f>
        <v>2.4835200000000004</v>
      </c>
    </row>
    <row r="8538" spans="1:3" x14ac:dyDescent="0.35">
      <c r="A8538">
        <v>1.2E-2</v>
      </c>
      <c r="B8538">
        <f t="shared" si="133"/>
        <v>0.12</v>
      </c>
      <c r="C8538">
        <f>B8538*Solar!$B$2</f>
        <v>2.3880000000000002E-2</v>
      </c>
    </row>
    <row r="8539" spans="1:3" x14ac:dyDescent="0.35">
      <c r="A8539">
        <v>1.0999999999999999E-2</v>
      </c>
      <c r="B8539">
        <f t="shared" si="133"/>
        <v>0.10999999999999999</v>
      </c>
      <c r="C8539">
        <f>B8539*Solar!$B$2</f>
        <v>2.189E-2</v>
      </c>
    </row>
    <row r="8540" spans="1:3" x14ac:dyDescent="0.35">
      <c r="A8540">
        <v>8.9999999999999993E-3</v>
      </c>
      <c r="B8540">
        <f t="shared" si="133"/>
        <v>0.09</v>
      </c>
      <c r="C8540">
        <f>B8540*Solar!$B$2</f>
        <v>1.7909999999999999E-2</v>
      </c>
    </row>
    <row r="8541" spans="1:3" x14ac:dyDescent="0.35">
      <c r="A8541">
        <v>8.9999999999999993E-3</v>
      </c>
      <c r="B8541">
        <f t="shared" si="133"/>
        <v>0.09</v>
      </c>
      <c r="C8541">
        <f>B8541*Solar!$B$2</f>
        <v>1.7909999999999999E-2</v>
      </c>
    </row>
    <row r="8542" spans="1:3" x14ac:dyDescent="0.35">
      <c r="A8542">
        <v>1.2E-2</v>
      </c>
      <c r="B8542">
        <f t="shared" si="133"/>
        <v>0.12</v>
      </c>
      <c r="C8542">
        <f>B8542*Solar!$B$2</f>
        <v>2.3880000000000002E-2</v>
      </c>
    </row>
    <row r="8543" spans="1:3" x14ac:dyDescent="0.35">
      <c r="A8543">
        <v>1.2E-2</v>
      </c>
      <c r="B8543">
        <f t="shared" si="133"/>
        <v>0.12</v>
      </c>
      <c r="C8543">
        <f>B8543*Solar!$B$2</f>
        <v>2.3880000000000002E-2</v>
      </c>
    </row>
    <row r="8544" spans="1:3" x14ac:dyDescent="0.35">
      <c r="A8544">
        <v>1.2E-2</v>
      </c>
      <c r="B8544">
        <f t="shared" si="133"/>
        <v>0.12</v>
      </c>
      <c r="C8544">
        <f>B8544*Solar!$B$2</f>
        <v>2.3880000000000002E-2</v>
      </c>
    </row>
    <row r="8545" spans="1:3" x14ac:dyDescent="0.35">
      <c r="A8545">
        <v>1.2E-2</v>
      </c>
      <c r="B8545">
        <f t="shared" si="133"/>
        <v>0.12</v>
      </c>
      <c r="C8545">
        <f>B8545*Solar!$B$2</f>
        <v>2.3880000000000002E-2</v>
      </c>
    </row>
    <row r="8546" spans="1:3" x14ac:dyDescent="0.35">
      <c r="A8546">
        <v>1.0999999999999999E-2</v>
      </c>
      <c r="B8546">
        <f t="shared" si="133"/>
        <v>0.10999999999999999</v>
      </c>
      <c r="C8546">
        <f>B8546*Solar!$B$2</f>
        <v>2.189E-2</v>
      </c>
    </row>
    <row r="8547" spans="1:3" x14ac:dyDescent="0.35">
      <c r="A8547">
        <v>1.2E-2</v>
      </c>
      <c r="B8547">
        <f t="shared" si="133"/>
        <v>0.12</v>
      </c>
      <c r="C8547">
        <f>B8547*Solar!$B$2</f>
        <v>2.3880000000000002E-2</v>
      </c>
    </row>
    <row r="8548" spans="1:3" x14ac:dyDescent="0.35">
      <c r="A8548">
        <v>1.2E-2</v>
      </c>
      <c r="B8548">
        <f t="shared" si="133"/>
        <v>0.12</v>
      </c>
      <c r="C8548">
        <f>B8548*Solar!$B$2</f>
        <v>2.3880000000000002E-2</v>
      </c>
    </row>
    <row r="8549" spans="1:3" x14ac:dyDescent="0.35">
      <c r="A8549">
        <v>1.2E-2</v>
      </c>
      <c r="B8549">
        <f t="shared" si="133"/>
        <v>0.12</v>
      </c>
      <c r="C8549">
        <f>B8549*Solar!$B$2</f>
        <v>2.3880000000000002E-2</v>
      </c>
    </row>
    <row r="8550" spans="1:3" x14ac:dyDescent="0.35">
      <c r="A8550">
        <v>1.2E-2</v>
      </c>
      <c r="B8550">
        <f t="shared" si="133"/>
        <v>0.12</v>
      </c>
      <c r="C8550">
        <f>B8550*Solar!$B$2</f>
        <v>2.3880000000000002E-2</v>
      </c>
    </row>
    <row r="8551" spans="1:3" x14ac:dyDescent="0.35">
      <c r="A8551">
        <v>1.2E-2</v>
      </c>
      <c r="B8551">
        <f t="shared" si="133"/>
        <v>0.12</v>
      </c>
      <c r="C8551">
        <f>B8551*Solar!$B$2</f>
        <v>2.3880000000000002E-2</v>
      </c>
    </row>
    <row r="8552" spans="1:3" x14ac:dyDescent="0.35">
      <c r="A8552">
        <v>5.0000000000000001E-3</v>
      </c>
      <c r="B8552">
        <f t="shared" si="133"/>
        <v>0.05</v>
      </c>
      <c r="C8552">
        <f>B8552*Solar!$B$2</f>
        <v>9.9500000000000005E-3</v>
      </c>
    </row>
    <row r="8553" spans="1:3" x14ac:dyDescent="0.35">
      <c r="A8553">
        <v>0.17699999999999999</v>
      </c>
      <c r="B8553">
        <f t="shared" si="133"/>
        <v>1.77</v>
      </c>
      <c r="C8553">
        <f>B8553*Solar!$B$2</f>
        <v>0.35223000000000004</v>
      </c>
    </row>
    <row r="8554" spans="1:3" x14ac:dyDescent="0.35">
      <c r="A8554">
        <v>12.81</v>
      </c>
      <c r="B8554">
        <f t="shared" si="133"/>
        <v>128.1</v>
      </c>
      <c r="C8554">
        <f>B8554*Solar!$B$2</f>
        <v>25.491900000000001</v>
      </c>
    </row>
    <row r="8555" spans="1:3" x14ac:dyDescent="0.35">
      <c r="A8555">
        <v>39.051000000000002</v>
      </c>
      <c r="B8555">
        <f t="shared" si="133"/>
        <v>390.51</v>
      </c>
      <c r="C8555">
        <f>B8555*Solar!$B$2</f>
        <v>77.711489999999998</v>
      </c>
    </row>
    <row r="8556" spans="1:3" x14ac:dyDescent="0.35">
      <c r="A8556">
        <v>65.671999999999997</v>
      </c>
      <c r="B8556">
        <f t="shared" si="133"/>
        <v>656.72</v>
      </c>
      <c r="C8556">
        <f>B8556*Solar!$B$2</f>
        <v>130.68728000000002</v>
      </c>
    </row>
    <row r="8557" spans="1:3" x14ac:dyDescent="0.35">
      <c r="A8557">
        <v>78.043999999999997</v>
      </c>
      <c r="B8557">
        <f t="shared" si="133"/>
        <v>780.43999999999994</v>
      </c>
      <c r="C8557">
        <f>B8557*Solar!$B$2</f>
        <v>155.30756</v>
      </c>
    </row>
    <row r="8558" spans="1:3" x14ac:dyDescent="0.35">
      <c r="A8558">
        <v>66.722999999999999</v>
      </c>
      <c r="B8558">
        <f t="shared" si="133"/>
        <v>667.23</v>
      </c>
      <c r="C8558">
        <f>B8558*Solar!$B$2</f>
        <v>132.77877000000001</v>
      </c>
    </row>
    <row r="8559" spans="1:3" x14ac:dyDescent="0.35">
      <c r="A8559">
        <v>48.972000000000001</v>
      </c>
      <c r="B8559">
        <f t="shared" si="133"/>
        <v>489.72</v>
      </c>
      <c r="C8559">
        <f>B8559*Solar!$B$2</f>
        <v>97.454280000000011</v>
      </c>
    </row>
    <row r="8560" spans="1:3" x14ac:dyDescent="0.35">
      <c r="A8560">
        <v>20.736000000000001</v>
      </c>
      <c r="B8560">
        <f t="shared" si="133"/>
        <v>207.36</v>
      </c>
      <c r="C8560">
        <f>B8560*Solar!$B$2</f>
        <v>41.264640000000007</v>
      </c>
    </row>
    <row r="8561" spans="1:3" x14ac:dyDescent="0.35">
      <c r="A8561">
        <v>1.075</v>
      </c>
      <c r="B8561">
        <f t="shared" si="133"/>
        <v>10.75</v>
      </c>
      <c r="C8561">
        <f>B8561*Solar!$B$2</f>
        <v>2.1392500000000001</v>
      </c>
    </row>
    <row r="8562" spans="1:3" x14ac:dyDescent="0.35">
      <c r="A8562">
        <v>1.2E-2</v>
      </c>
      <c r="B8562">
        <f t="shared" si="133"/>
        <v>0.12</v>
      </c>
      <c r="C8562">
        <f>B8562*Solar!$B$2</f>
        <v>2.3880000000000002E-2</v>
      </c>
    </row>
    <row r="8563" spans="1:3" x14ac:dyDescent="0.35">
      <c r="A8563">
        <v>1.2E-2</v>
      </c>
      <c r="B8563">
        <f t="shared" si="133"/>
        <v>0.12</v>
      </c>
      <c r="C8563">
        <f>B8563*Solar!$B$2</f>
        <v>2.3880000000000002E-2</v>
      </c>
    </row>
    <row r="8564" spans="1:3" x14ac:dyDescent="0.35">
      <c r="A8564">
        <v>1.2E-2</v>
      </c>
      <c r="B8564">
        <f t="shared" si="133"/>
        <v>0.12</v>
      </c>
      <c r="C8564">
        <f>B8564*Solar!$B$2</f>
        <v>2.3880000000000002E-2</v>
      </c>
    </row>
    <row r="8565" spans="1:3" x14ac:dyDescent="0.35">
      <c r="A8565">
        <v>7.0000000000000001E-3</v>
      </c>
      <c r="B8565">
        <f t="shared" si="133"/>
        <v>7.0000000000000007E-2</v>
      </c>
      <c r="C8565">
        <f>B8565*Solar!$B$2</f>
        <v>1.3930000000000001E-2</v>
      </c>
    </row>
    <row r="8566" spans="1:3" x14ac:dyDescent="0.35">
      <c r="A8566">
        <v>2E-3</v>
      </c>
      <c r="B8566">
        <f t="shared" si="133"/>
        <v>0.02</v>
      </c>
      <c r="C8566">
        <f>B8566*Solar!$B$2</f>
        <v>3.98E-3</v>
      </c>
    </row>
    <row r="8567" spans="1:3" x14ac:dyDescent="0.35">
      <c r="A8567">
        <v>0</v>
      </c>
      <c r="B8567">
        <f t="shared" si="133"/>
        <v>0</v>
      </c>
      <c r="C8567">
        <f>B8567*Solar!$B$2</f>
        <v>0</v>
      </c>
    </row>
    <row r="8568" spans="1:3" x14ac:dyDescent="0.35">
      <c r="A8568">
        <v>4.0000000000000001E-3</v>
      </c>
      <c r="B8568">
        <f t="shared" si="133"/>
        <v>0.04</v>
      </c>
      <c r="C8568">
        <f>B8568*Solar!$B$2</f>
        <v>7.9600000000000001E-3</v>
      </c>
    </row>
    <row r="8569" spans="1:3" x14ac:dyDescent="0.35">
      <c r="A8569">
        <v>7.0000000000000001E-3</v>
      </c>
      <c r="B8569">
        <f t="shared" si="133"/>
        <v>7.0000000000000007E-2</v>
      </c>
      <c r="C8569">
        <f>B8569*Solar!$B$2</f>
        <v>1.3930000000000001E-2</v>
      </c>
    </row>
    <row r="8570" spans="1:3" x14ac:dyDescent="0.35">
      <c r="A8570">
        <v>0</v>
      </c>
      <c r="B8570">
        <f t="shared" si="133"/>
        <v>0</v>
      </c>
      <c r="C8570">
        <f>B8570*Solar!$B$2</f>
        <v>0</v>
      </c>
    </row>
    <row r="8571" spans="1:3" x14ac:dyDescent="0.35">
      <c r="A8571">
        <v>0</v>
      </c>
      <c r="B8571">
        <f t="shared" si="133"/>
        <v>0</v>
      </c>
      <c r="C8571">
        <f>B8571*Solar!$B$2</f>
        <v>0</v>
      </c>
    </row>
    <row r="8572" spans="1:3" x14ac:dyDescent="0.35">
      <c r="A8572">
        <v>0</v>
      </c>
      <c r="B8572">
        <f t="shared" si="133"/>
        <v>0</v>
      </c>
      <c r="C8572">
        <f>B8572*Solar!$B$2</f>
        <v>0</v>
      </c>
    </row>
    <row r="8573" spans="1:3" x14ac:dyDescent="0.35">
      <c r="A8573">
        <v>2E-3</v>
      </c>
      <c r="B8573">
        <f t="shared" si="133"/>
        <v>0.02</v>
      </c>
      <c r="C8573">
        <f>B8573*Solar!$B$2</f>
        <v>3.98E-3</v>
      </c>
    </row>
    <row r="8574" spans="1:3" x14ac:dyDescent="0.35">
      <c r="A8574">
        <v>0</v>
      </c>
      <c r="B8574">
        <f t="shared" si="133"/>
        <v>0</v>
      </c>
      <c r="C8574">
        <f>B8574*Solar!$B$2</f>
        <v>0</v>
      </c>
    </row>
    <row r="8575" spans="1:3" x14ac:dyDescent="0.35">
      <c r="A8575">
        <v>0</v>
      </c>
      <c r="B8575">
        <f t="shared" si="133"/>
        <v>0</v>
      </c>
      <c r="C8575">
        <f>B8575*Solar!$B$2</f>
        <v>0</v>
      </c>
    </row>
    <row r="8576" spans="1:3" x14ac:dyDescent="0.35">
      <c r="A8576">
        <v>0</v>
      </c>
      <c r="B8576">
        <f t="shared" si="133"/>
        <v>0</v>
      </c>
      <c r="C8576">
        <f>B8576*Solar!$B$2</f>
        <v>0</v>
      </c>
    </row>
    <row r="8577" spans="1:3" x14ac:dyDescent="0.35">
      <c r="A8577">
        <v>0.28299999999999997</v>
      </c>
      <c r="B8577">
        <f t="shared" si="133"/>
        <v>2.8299999999999996</v>
      </c>
      <c r="C8577">
        <f>B8577*Solar!$B$2</f>
        <v>0.56316999999999995</v>
      </c>
    </row>
    <row r="8578" spans="1:3" x14ac:dyDescent="0.35">
      <c r="A8578">
        <v>16.512</v>
      </c>
      <c r="B8578">
        <f t="shared" si="133"/>
        <v>165.12</v>
      </c>
      <c r="C8578">
        <f>B8578*Solar!$B$2</f>
        <v>32.858879999999999</v>
      </c>
    </row>
    <row r="8579" spans="1:3" x14ac:dyDescent="0.35">
      <c r="A8579">
        <v>54.872</v>
      </c>
      <c r="B8579">
        <f t="shared" ref="B8579:B8642" si="134">A8579*10</f>
        <v>548.72</v>
      </c>
      <c r="C8579">
        <f>B8579*Solar!$B$2</f>
        <v>109.19528000000001</v>
      </c>
    </row>
    <row r="8580" spans="1:3" x14ac:dyDescent="0.35">
      <c r="A8580">
        <v>82.968000000000004</v>
      </c>
      <c r="B8580">
        <f t="shared" si="134"/>
        <v>829.68000000000006</v>
      </c>
      <c r="C8580">
        <f>B8580*Solar!$B$2</f>
        <v>165.10632000000001</v>
      </c>
    </row>
    <row r="8581" spans="1:3" x14ac:dyDescent="0.35">
      <c r="A8581">
        <v>99.7</v>
      </c>
      <c r="B8581">
        <f t="shared" si="134"/>
        <v>997</v>
      </c>
      <c r="C8581">
        <f>B8581*Solar!$B$2</f>
        <v>198.40300000000002</v>
      </c>
    </row>
    <row r="8582" spans="1:3" x14ac:dyDescent="0.35">
      <c r="A8582">
        <v>94.841999999999999</v>
      </c>
      <c r="B8582">
        <f t="shared" si="134"/>
        <v>948.42</v>
      </c>
      <c r="C8582">
        <f>B8582*Solar!$B$2</f>
        <v>188.73558</v>
      </c>
    </row>
    <row r="8583" spans="1:3" x14ac:dyDescent="0.35">
      <c r="A8583">
        <v>64.515000000000001</v>
      </c>
      <c r="B8583">
        <f t="shared" si="134"/>
        <v>645.15</v>
      </c>
      <c r="C8583">
        <f>B8583*Solar!$B$2</f>
        <v>128.38485</v>
      </c>
    </row>
    <row r="8584" spans="1:3" x14ac:dyDescent="0.35">
      <c r="A8584">
        <v>26.648</v>
      </c>
      <c r="B8584">
        <f t="shared" si="134"/>
        <v>266.48</v>
      </c>
      <c r="C8584">
        <f>B8584*Solar!$B$2</f>
        <v>53.029520000000005</v>
      </c>
    </row>
    <row r="8585" spans="1:3" x14ac:dyDescent="0.35">
      <c r="A8585">
        <v>1.754</v>
      </c>
      <c r="B8585">
        <f t="shared" si="134"/>
        <v>17.54</v>
      </c>
      <c r="C8585">
        <f>B8585*Solar!$B$2</f>
        <v>3.4904600000000001</v>
      </c>
    </row>
    <row r="8586" spans="1:3" x14ac:dyDescent="0.35">
      <c r="A8586">
        <v>0</v>
      </c>
      <c r="B8586">
        <f t="shared" si="134"/>
        <v>0</v>
      </c>
      <c r="C8586">
        <f>B8586*Solar!$B$2</f>
        <v>0</v>
      </c>
    </row>
    <row r="8587" spans="1:3" x14ac:dyDescent="0.35">
      <c r="A8587">
        <v>0</v>
      </c>
      <c r="B8587">
        <f t="shared" si="134"/>
        <v>0</v>
      </c>
      <c r="C8587">
        <f>B8587*Solar!$B$2</f>
        <v>0</v>
      </c>
    </row>
    <row r="8588" spans="1:3" x14ac:dyDescent="0.35">
      <c r="A8588">
        <v>2E-3</v>
      </c>
      <c r="B8588">
        <f t="shared" si="134"/>
        <v>0.02</v>
      </c>
      <c r="C8588">
        <f>B8588*Solar!$B$2</f>
        <v>3.98E-3</v>
      </c>
    </row>
    <row r="8589" spans="1:3" x14ac:dyDescent="0.35">
      <c r="A8589">
        <v>7.0000000000000001E-3</v>
      </c>
      <c r="B8589">
        <f t="shared" si="134"/>
        <v>7.0000000000000007E-2</v>
      </c>
      <c r="C8589">
        <f>B8589*Solar!$B$2</f>
        <v>1.3930000000000001E-2</v>
      </c>
    </row>
    <row r="8590" spans="1:3" x14ac:dyDescent="0.35">
      <c r="A8590">
        <v>0</v>
      </c>
      <c r="B8590">
        <f t="shared" si="134"/>
        <v>0</v>
      </c>
      <c r="C8590">
        <f>B8590*Solar!$B$2</f>
        <v>0</v>
      </c>
    </row>
    <row r="8591" spans="1:3" x14ac:dyDescent="0.35">
      <c r="A8591">
        <v>0</v>
      </c>
      <c r="B8591">
        <f t="shared" si="134"/>
        <v>0</v>
      </c>
      <c r="C8591">
        <f>B8591*Solar!$B$2</f>
        <v>0</v>
      </c>
    </row>
    <row r="8592" spans="1:3" x14ac:dyDescent="0.35">
      <c r="A8592">
        <v>2E-3</v>
      </c>
      <c r="B8592">
        <f t="shared" si="134"/>
        <v>0.02</v>
      </c>
      <c r="C8592">
        <f>B8592*Solar!$B$2</f>
        <v>3.98E-3</v>
      </c>
    </row>
    <row r="8593" spans="1:3" x14ac:dyDescent="0.35">
      <c r="A8593">
        <v>0</v>
      </c>
      <c r="B8593">
        <f t="shared" si="134"/>
        <v>0</v>
      </c>
      <c r="C8593">
        <f>B8593*Solar!$B$2</f>
        <v>0</v>
      </c>
    </row>
    <row r="8594" spans="1:3" x14ac:dyDescent="0.35">
      <c r="A8594">
        <v>0</v>
      </c>
      <c r="B8594">
        <f t="shared" si="134"/>
        <v>0</v>
      </c>
      <c r="C8594">
        <f>B8594*Solar!$B$2</f>
        <v>0</v>
      </c>
    </row>
    <row r="8595" spans="1:3" x14ac:dyDescent="0.35">
      <c r="A8595">
        <v>0</v>
      </c>
      <c r="B8595">
        <f t="shared" si="134"/>
        <v>0</v>
      </c>
      <c r="C8595">
        <f>B8595*Solar!$B$2</f>
        <v>0</v>
      </c>
    </row>
    <row r="8596" spans="1:3" x14ac:dyDescent="0.35">
      <c r="A8596">
        <v>0</v>
      </c>
      <c r="B8596">
        <f t="shared" si="134"/>
        <v>0</v>
      </c>
      <c r="C8596">
        <f>B8596*Solar!$B$2</f>
        <v>0</v>
      </c>
    </row>
    <row r="8597" spans="1:3" x14ac:dyDescent="0.35">
      <c r="A8597">
        <v>0</v>
      </c>
      <c r="B8597">
        <f t="shared" si="134"/>
        <v>0</v>
      </c>
      <c r="C8597">
        <f>B8597*Solar!$B$2</f>
        <v>0</v>
      </c>
    </row>
    <row r="8598" spans="1:3" x14ac:dyDescent="0.35">
      <c r="A8598">
        <v>0</v>
      </c>
      <c r="B8598">
        <f t="shared" si="134"/>
        <v>0</v>
      </c>
      <c r="C8598">
        <f>B8598*Solar!$B$2</f>
        <v>0</v>
      </c>
    </row>
    <row r="8599" spans="1:3" x14ac:dyDescent="0.35">
      <c r="A8599">
        <v>0</v>
      </c>
      <c r="B8599">
        <f t="shared" si="134"/>
        <v>0</v>
      </c>
      <c r="C8599">
        <f>B8599*Solar!$B$2</f>
        <v>0</v>
      </c>
    </row>
    <row r="8600" spans="1:3" x14ac:dyDescent="0.35">
      <c r="A8600">
        <v>0</v>
      </c>
      <c r="B8600">
        <f t="shared" si="134"/>
        <v>0</v>
      </c>
      <c r="C8600">
        <f>B8600*Solar!$B$2</f>
        <v>0</v>
      </c>
    </row>
    <row r="8601" spans="1:3" x14ac:dyDescent="0.35">
      <c r="A8601">
        <v>0.17499999999999999</v>
      </c>
      <c r="B8601">
        <f t="shared" si="134"/>
        <v>1.75</v>
      </c>
      <c r="C8601">
        <f>B8601*Solar!$B$2</f>
        <v>0.34825</v>
      </c>
    </row>
    <row r="8602" spans="1:3" x14ac:dyDescent="0.35">
      <c r="A8602">
        <v>16.52</v>
      </c>
      <c r="B8602">
        <f t="shared" si="134"/>
        <v>165.2</v>
      </c>
      <c r="C8602">
        <f>B8602*Solar!$B$2</f>
        <v>32.8748</v>
      </c>
    </row>
    <row r="8603" spans="1:3" x14ac:dyDescent="0.35">
      <c r="A8603">
        <v>57.061999999999998</v>
      </c>
      <c r="B8603">
        <f t="shared" si="134"/>
        <v>570.62</v>
      </c>
      <c r="C8603">
        <f>B8603*Solar!$B$2</f>
        <v>113.55338</v>
      </c>
    </row>
    <row r="8604" spans="1:3" x14ac:dyDescent="0.35">
      <c r="A8604">
        <v>90.76</v>
      </c>
      <c r="B8604">
        <f t="shared" si="134"/>
        <v>907.6</v>
      </c>
      <c r="C8604">
        <f>B8604*Solar!$B$2</f>
        <v>180.61240000000001</v>
      </c>
    </row>
    <row r="8605" spans="1:3" x14ac:dyDescent="0.35">
      <c r="A8605">
        <v>112.193</v>
      </c>
      <c r="B8605">
        <f t="shared" si="134"/>
        <v>1121.93</v>
      </c>
      <c r="C8605">
        <f>B8605*Solar!$B$2</f>
        <v>223.26407000000003</v>
      </c>
    </row>
    <row r="8606" spans="1:3" x14ac:dyDescent="0.35">
      <c r="A8606">
        <v>94.784999999999997</v>
      </c>
      <c r="B8606">
        <f t="shared" si="134"/>
        <v>947.84999999999991</v>
      </c>
      <c r="C8606">
        <f>B8606*Solar!$B$2</f>
        <v>188.62215</v>
      </c>
    </row>
    <row r="8607" spans="1:3" x14ac:dyDescent="0.35">
      <c r="A8607">
        <v>67.046999999999997</v>
      </c>
      <c r="B8607">
        <f t="shared" si="134"/>
        <v>670.47</v>
      </c>
      <c r="C8607">
        <f>B8607*Solar!$B$2</f>
        <v>133.42353</v>
      </c>
    </row>
    <row r="8608" spans="1:3" x14ac:dyDescent="0.35">
      <c r="A8608">
        <v>28.832000000000001</v>
      </c>
      <c r="B8608">
        <f t="shared" si="134"/>
        <v>288.32</v>
      </c>
      <c r="C8608">
        <f>B8608*Solar!$B$2</f>
        <v>57.375680000000003</v>
      </c>
    </row>
    <row r="8609" spans="1:3" x14ac:dyDescent="0.35">
      <c r="A8609">
        <v>1.7509999999999999</v>
      </c>
      <c r="B8609">
        <f t="shared" si="134"/>
        <v>17.509999999999998</v>
      </c>
      <c r="C8609">
        <f>B8609*Solar!$B$2</f>
        <v>3.4844899999999996</v>
      </c>
    </row>
    <row r="8610" spans="1:3" x14ac:dyDescent="0.35">
      <c r="A8610">
        <v>0</v>
      </c>
      <c r="B8610">
        <f t="shared" si="134"/>
        <v>0</v>
      </c>
      <c r="C8610">
        <f>B8610*Solar!$B$2</f>
        <v>0</v>
      </c>
    </row>
    <row r="8611" spans="1:3" x14ac:dyDescent="0.35">
      <c r="A8611">
        <v>0</v>
      </c>
      <c r="B8611">
        <f t="shared" si="134"/>
        <v>0</v>
      </c>
      <c r="C8611">
        <f>B8611*Solar!$B$2</f>
        <v>0</v>
      </c>
    </row>
    <row r="8612" spans="1:3" x14ac:dyDescent="0.35">
      <c r="A8612">
        <v>0</v>
      </c>
      <c r="B8612">
        <f t="shared" si="134"/>
        <v>0</v>
      </c>
      <c r="C8612">
        <f>B8612*Solar!$B$2</f>
        <v>0</v>
      </c>
    </row>
    <row r="8613" spans="1:3" x14ac:dyDescent="0.35">
      <c r="A8613">
        <v>0</v>
      </c>
      <c r="B8613">
        <f t="shared" si="134"/>
        <v>0</v>
      </c>
      <c r="C8613">
        <f>B8613*Solar!$B$2</f>
        <v>0</v>
      </c>
    </row>
    <row r="8614" spans="1:3" x14ac:dyDescent="0.35">
      <c r="A8614">
        <v>0</v>
      </c>
      <c r="B8614">
        <f t="shared" si="134"/>
        <v>0</v>
      </c>
      <c r="C8614">
        <f>B8614*Solar!$B$2</f>
        <v>0</v>
      </c>
    </row>
    <row r="8615" spans="1:3" x14ac:dyDescent="0.35">
      <c r="A8615">
        <v>0</v>
      </c>
      <c r="B8615">
        <f t="shared" si="134"/>
        <v>0</v>
      </c>
      <c r="C8615">
        <f>B8615*Solar!$B$2</f>
        <v>0</v>
      </c>
    </row>
    <row r="8616" spans="1:3" x14ac:dyDescent="0.35">
      <c r="A8616">
        <v>0</v>
      </c>
      <c r="B8616">
        <f t="shared" si="134"/>
        <v>0</v>
      </c>
      <c r="C8616">
        <f>B8616*Solar!$B$2</f>
        <v>0</v>
      </c>
    </row>
    <row r="8617" spans="1:3" x14ac:dyDescent="0.35">
      <c r="A8617">
        <v>0</v>
      </c>
      <c r="B8617">
        <f t="shared" si="134"/>
        <v>0</v>
      </c>
      <c r="C8617">
        <f>B8617*Solar!$B$2</f>
        <v>0</v>
      </c>
    </row>
    <row r="8618" spans="1:3" x14ac:dyDescent="0.35">
      <c r="A8618">
        <v>0</v>
      </c>
      <c r="B8618">
        <f t="shared" si="134"/>
        <v>0</v>
      </c>
      <c r="C8618">
        <f>B8618*Solar!$B$2</f>
        <v>0</v>
      </c>
    </row>
    <row r="8619" spans="1:3" x14ac:dyDescent="0.35">
      <c r="A8619">
        <v>0</v>
      </c>
      <c r="B8619">
        <f t="shared" si="134"/>
        <v>0</v>
      </c>
      <c r="C8619">
        <f>B8619*Solar!$B$2</f>
        <v>0</v>
      </c>
    </row>
    <row r="8620" spans="1:3" x14ac:dyDescent="0.35">
      <c r="A8620">
        <v>0</v>
      </c>
      <c r="B8620">
        <f t="shared" si="134"/>
        <v>0</v>
      </c>
      <c r="C8620">
        <f>B8620*Solar!$B$2</f>
        <v>0</v>
      </c>
    </row>
    <row r="8621" spans="1:3" x14ac:dyDescent="0.35">
      <c r="A8621">
        <v>0</v>
      </c>
      <c r="B8621">
        <f t="shared" si="134"/>
        <v>0</v>
      </c>
      <c r="C8621">
        <f>B8621*Solar!$B$2</f>
        <v>0</v>
      </c>
    </row>
    <row r="8622" spans="1:3" x14ac:dyDescent="0.35">
      <c r="A8622">
        <v>0</v>
      </c>
      <c r="B8622">
        <f t="shared" si="134"/>
        <v>0</v>
      </c>
      <c r="C8622">
        <f>B8622*Solar!$B$2</f>
        <v>0</v>
      </c>
    </row>
    <row r="8623" spans="1:3" x14ac:dyDescent="0.35">
      <c r="A8623">
        <v>5.0000000000000001E-3</v>
      </c>
      <c r="B8623">
        <f t="shared" si="134"/>
        <v>0.05</v>
      </c>
      <c r="C8623">
        <f>B8623*Solar!$B$2</f>
        <v>9.9500000000000005E-3</v>
      </c>
    </row>
    <row r="8624" spans="1:3" x14ac:dyDescent="0.35">
      <c r="A8624">
        <v>7.0000000000000001E-3</v>
      </c>
      <c r="B8624">
        <f t="shared" si="134"/>
        <v>7.0000000000000007E-2</v>
      </c>
      <c r="C8624">
        <f>B8624*Solar!$B$2</f>
        <v>1.3930000000000001E-2</v>
      </c>
    </row>
    <row r="8625" spans="1:3" x14ac:dyDescent="0.35">
      <c r="A8625">
        <v>0.35599999999999998</v>
      </c>
      <c r="B8625">
        <f t="shared" si="134"/>
        <v>3.5599999999999996</v>
      </c>
      <c r="C8625">
        <f>B8625*Solar!$B$2</f>
        <v>0.70843999999999996</v>
      </c>
    </row>
    <row r="8626" spans="1:3" x14ac:dyDescent="0.35">
      <c r="A8626">
        <v>16.963999999999999</v>
      </c>
      <c r="B8626">
        <f t="shared" si="134"/>
        <v>169.64</v>
      </c>
      <c r="C8626">
        <f>B8626*Solar!$B$2</f>
        <v>33.758359999999996</v>
      </c>
    </row>
    <row r="8627" spans="1:3" x14ac:dyDescent="0.35">
      <c r="A8627">
        <v>53.076000000000001</v>
      </c>
      <c r="B8627">
        <f t="shared" si="134"/>
        <v>530.76</v>
      </c>
      <c r="C8627">
        <f>B8627*Solar!$B$2</f>
        <v>105.62124</v>
      </c>
    </row>
    <row r="8628" spans="1:3" x14ac:dyDescent="0.35">
      <c r="A8628">
        <v>88.23</v>
      </c>
      <c r="B8628">
        <f t="shared" si="134"/>
        <v>882.30000000000007</v>
      </c>
      <c r="C8628">
        <f>B8628*Solar!$B$2</f>
        <v>175.57770000000002</v>
      </c>
    </row>
    <row r="8629" spans="1:3" x14ac:dyDescent="0.35">
      <c r="A8629">
        <v>99.665000000000006</v>
      </c>
      <c r="B8629">
        <f t="shared" si="134"/>
        <v>996.65000000000009</v>
      </c>
      <c r="C8629">
        <f>B8629*Solar!$B$2</f>
        <v>198.33335000000002</v>
      </c>
    </row>
    <row r="8630" spans="1:3" x14ac:dyDescent="0.35">
      <c r="A8630">
        <v>97.997</v>
      </c>
      <c r="B8630">
        <f t="shared" si="134"/>
        <v>979.97</v>
      </c>
      <c r="C8630">
        <f>B8630*Solar!$B$2</f>
        <v>195.01403000000002</v>
      </c>
    </row>
    <row r="8631" spans="1:3" x14ac:dyDescent="0.35">
      <c r="A8631">
        <v>73.138999999999996</v>
      </c>
      <c r="B8631">
        <f t="shared" si="134"/>
        <v>731.39</v>
      </c>
      <c r="C8631">
        <f>B8631*Solar!$B$2</f>
        <v>145.54661000000002</v>
      </c>
    </row>
    <row r="8632" spans="1:3" x14ac:dyDescent="0.35">
      <c r="A8632">
        <v>29.004000000000001</v>
      </c>
      <c r="B8632">
        <f t="shared" si="134"/>
        <v>290.04000000000002</v>
      </c>
      <c r="C8632">
        <f>B8632*Solar!$B$2</f>
        <v>57.717960000000005</v>
      </c>
    </row>
    <row r="8633" spans="1:3" x14ac:dyDescent="0.35">
      <c r="A8633">
        <v>1.9119999999999999</v>
      </c>
      <c r="B8633">
        <f t="shared" si="134"/>
        <v>19.119999999999997</v>
      </c>
      <c r="C8633">
        <f>B8633*Solar!$B$2</f>
        <v>3.8048799999999998</v>
      </c>
    </row>
    <row r="8634" spans="1:3" x14ac:dyDescent="0.35">
      <c r="A8634">
        <v>0</v>
      </c>
      <c r="B8634">
        <f t="shared" si="134"/>
        <v>0</v>
      </c>
      <c r="C8634">
        <f>B8634*Solar!$B$2</f>
        <v>0</v>
      </c>
    </row>
    <row r="8635" spans="1:3" x14ac:dyDescent="0.35">
      <c r="A8635">
        <v>0</v>
      </c>
      <c r="B8635">
        <f t="shared" si="134"/>
        <v>0</v>
      </c>
      <c r="C8635">
        <f>B8635*Solar!$B$2</f>
        <v>0</v>
      </c>
    </row>
    <row r="8636" spans="1:3" x14ac:dyDescent="0.35">
      <c r="A8636">
        <v>0</v>
      </c>
      <c r="B8636">
        <f t="shared" si="134"/>
        <v>0</v>
      </c>
      <c r="C8636">
        <f>B8636*Solar!$B$2</f>
        <v>0</v>
      </c>
    </row>
    <row r="8637" spans="1:3" x14ac:dyDescent="0.35">
      <c r="A8637">
        <v>0</v>
      </c>
      <c r="B8637">
        <f t="shared" si="134"/>
        <v>0</v>
      </c>
      <c r="C8637">
        <f>B8637*Solar!$B$2</f>
        <v>0</v>
      </c>
    </row>
    <row r="8638" spans="1:3" x14ac:dyDescent="0.35">
      <c r="A8638">
        <v>0</v>
      </c>
      <c r="B8638">
        <f t="shared" si="134"/>
        <v>0</v>
      </c>
      <c r="C8638">
        <f>B8638*Solar!$B$2</f>
        <v>0</v>
      </c>
    </row>
    <row r="8639" spans="1:3" x14ac:dyDescent="0.35">
      <c r="A8639">
        <v>0</v>
      </c>
      <c r="B8639">
        <f t="shared" si="134"/>
        <v>0</v>
      </c>
      <c r="C8639">
        <f>B8639*Solar!$B$2</f>
        <v>0</v>
      </c>
    </row>
    <row r="8640" spans="1:3" x14ac:dyDescent="0.35">
      <c r="A8640">
        <v>0</v>
      </c>
      <c r="B8640">
        <f t="shared" si="134"/>
        <v>0</v>
      </c>
      <c r="C8640">
        <f>B8640*Solar!$B$2</f>
        <v>0</v>
      </c>
    </row>
    <row r="8641" spans="1:3" x14ac:dyDescent="0.35">
      <c r="A8641">
        <v>0</v>
      </c>
      <c r="B8641">
        <f t="shared" si="134"/>
        <v>0</v>
      </c>
      <c r="C8641">
        <f>B8641*Solar!$B$2</f>
        <v>0</v>
      </c>
    </row>
    <row r="8642" spans="1:3" x14ac:dyDescent="0.35">
      <c r="A8642">
        <v>0</v>
      </c>
      <c r="B8642">
        <f t="shared" si="134"/>
        <v>0</v>
      </c>
      <c r="C8642">
        <f>B8642*Solar!$B$2</f>
        <v>0</v>
      </c>
    </row>
    <row r="8643" spans="1:3" x14ac:dyDescent="0.35">
      <c r="A8643">
        <v>0</v>
      </c>
      <c r="B8643">
        <f t="shared" ref="B8643:B8706" si="135">A8643*10</f>
        <v>0</v>
      </c>
      <c r="C8643">
        <f>B8643*Solar!$B$2</f>
        <v>0</v>
      </c>
    </row>
    <row r="8644" spans="1:3" x14ac:dyDescent="0.35">
      <c r="A8644">
        <v>0</v>
      </c>
      <c r="B8644">
        <f t="shared" si="135"/>
        <v>0</v>
      </c>
      <c r="C8644">
        <f>B8644*Solar!$B$2</f>
        <v>0</v>
      </c>
    </row>
    <row r="8645" spans="1:3" x14ac:dyDescent="0.35">
      <c r="A8645">
        <v>0</v>
      </c>
      <c r="B8645">
        <f t="shared" si="135"/>
        <v>0</v>
      </c>
      <c r="C8645">
        <f>B8645*Solar!$B$2</f>
        <v>0</v>
      </c>
    </row>
    <row r="8646" spans="1:3" x14ac:dyDescent="0.35">
      <c r="A8646">
        <v>0</v>
      </c>
      <c r="B8646">
        <f t="shared" si="135"/>
        <v>0</v>
      </c>
      <c r="C8646">
        <f>B8646*Solar!$B$2</f>
        <v>0</v>
      </c>
    </row>
    <row r="8647" spans="1:3" x14ac:dyDescent="0.35">
      <c r="A8647">
        <v>0</v>
      </c>
      <c r="B8647">
        <f t="shared" si="135"/>
        <v>0</v>
      </c>
      <c r="C8647">
        <f>B8647*Solar!$B$2</f>
        <v>0</v>
      </c>
    </row>
    <row r="8648" spans="1:3" x14ac:dyDescent="0.35">
      <c r="A8648">
        <v>0</v>
      </c>
      <c r="B8648">
        <f t="shared" si="135"/>
        <v>0</v>
      </c>
      <c r="C8648">
        <f>B8648*Solar!$B$2</f>
        <v>0</v>
      </c>
    </row>
    <row r="8649" spans="1:3" x14ac:dyDescent="0.35">
      <c r="A8649">
        <v>0.41899999999999998</v>
      </c>
      <c r="B8649">
        <f t="shared" si="135"/>
        <v>4.1899999999999995</v>
      </c>
      <c r="C8649">
        <f>B8649*Solar!$B$2</f>
        <v>0.83380999999999994</v>
      </c>
    </row>
    <row r="8650" spans="1:3" x14ac:dyDescent="0.35">
      <c r="A8650">
        <v>15.161</v>
      </c>
      <c r="B8650">
        <f t="shared" si="135"/>
        <v>151.60999999999999</v>
      </c>
      <c r="C8650">
        <f>B8650*Solar!$B$2</f>
        <v>30.170389999999998</v>
      </c>
    </row>
    <row r="8651" spans="1:3" x14ac:dyDescent="0.35">
      <c r="A8651">
        <v>47.365000000000002</v>
      </c>
      <c r="B8651">
        <f t="shared" si="135"/>
        <v>473.65000000000003</v>
      </c>
      <c r="C8651">
        <f>B8651*Solar!$B$2</f>
        <v>94.256350000000012</v>
      </c>
    </row>
    <row r="8652" spans="1:3" x14ac:dyDescent="0.35">
      <c r="A8652">
        <v>74.563000000000002</v>
      </c>
      <c r="B8652">
        <f t="shared" si="135"/>
        <v>745.63</v>
      </c>
      <c r="C8652">
        <f>B8652*Solar!$B$2</f>
        <v>148.38037</v>
      </c>
    </row>
    <row r="8653" spans="1:3" x14ac:dyDescent="0.35">
      <c r="A8653">
        <v>89.149000000000001</v>
      </c>
      <c r="B8653">
        <f t="shared" si="135"/>
        <v>891.49</v>
      </c>
      <c r="C8653">
        <f>B8653*Solar!$B$2</f>
        <v>177.40651</v>
      </c>
    </row>
    <row r="8654" spans="1:3" x14ac:dyDescent="0.35">
      <c r="A8654">
        <v>82.873000000000005</v>
      </c>
      <c r="B8654">
        <f t="shared" si="135"/>
        <v>828.73</v>
      </c>
      <c r="C8654">
        <f>B8654*Solar!$B$2</f>
        <v>164.91727</v>
      </c>
    </row>
    <row r="8655" spans="1:3" x14ac:dyDescent="0.35">
      <c r="A8655">
        <v>54.929000000000002</v>
      </c>
      <c r="B8655">
        <f t="shared" si="135"/>
        <v>549.29</v>
      </c>
      <c r="C8655">
        <f>B8655*Solar!$B$2</f>
        <v>109.30871</v>
      </c>
    </row>
    <row r="8656" spans="1:3" x14ac:dyDescent="0.35">
      <c r="A8656">
        <v>23.651</v>
      </c>
      <c r="B8656">
        <f t="shared" si="135"/>
        <v>236.51</v>
      </c>
      <c r="C8656">
        <f>B8656*Solar!$B$2</f>
        <v>47.065490000000004</v>
      </c>
    </row>
    <row r="8657" spans="1:3" x14ac:dyDescent="0.35">
      <c r="A8657">
        <v>1.5960000000000001</v>
      </c>
      <c r="B8657">
        <f t="shared" si="135"/>
        <v>15.96</v>
      </c>
      <c r="C8657">
        <f>B8657*Solar!$B$2</f>
        <v>3.1760400000000004</v>
      </c>
    </row>
    <row r="8658" spans="1:3" x14ac:dyDescent="0.35">
      <c r="A8658">
        <v>0</v>
      </c>
      <c r="B8658">
        <f t="shared" si="135"/>
        <v>0</v>
      </c>
      <c r="C8658">
        <f>B8658*Solar!$B$2</f>
        <v>0</v>
      </c>
    </row>
    <row r="8659" spans="1:3" x14ac:dyDescent="0.35">
      <c r="A8659">
        <v>0</v>
      </c>
      <c r="B8659">
        <f t="shared" si="135"/>
        <v>0</v>
      </c>
      <c r="C8659">
        <f>B8659*Solar!$B$2</f>
        <v>0</v>
      </c>
    </row>
    <row r="8660" spans="1:3" x14ac:dyDescent="0.35">
      <c r="A8660">
        <v>0</v>
      </c>
      <c r="B8660">
        <f t="shared" si="135"/>
        <v>0</v>
      </c>
      <c r="C8660">
        <f>B8660*Solar!$B$2</f>
        <v>0</v>
      </c>
    </row>
    <row r="8661" spans="1:3" x14ac:dyDescent="0.35">
      <c r="A8661">
        <v>0</v>
      </c>
      <c r="B8661">
        <f t="shared" si="135"/>
        <v>0</v>
      </c>
      <c r="C8661">
        <f>B8661*Solar!$B$2</f>
        <v>0</v>
      </c>
    </row>
    <row r="8662" spans="1:3" x14ac:dyDescent="0.35">
      <c r="A8662">
        <v>0</v>
      </c>
      <c r="B8662">
        <f t="shared" si="135"/>
        <v>0</v>
      </c>
      <c r="C8662">
        <f>B8662*Solar!$B$2</f>
        <v>0</v>
      </c>
    </row>
    <row r="8663" spans="1:3" x14ac:dyDescent="0.35">
      <c r="A8663">
        <v>0</v>
      </c>
      <c r="B8663">
        <f t="shared" si="135"/>
        <v>0</v>
      </c>
      <c r="C8663">
        <f>B8663*Solar!$B$2</f>
        <v>0</v>
      </c>
    </row>
    <row r="8664" spans="1:3" x14ac:dyDescent="0.35">
      <c r="A8664">
        <v>0</v>
      </c>
      <c r="B8664">
        <f t="shared" si="135"/>
        <v>0</v>
      </c>
      <c r="C8664">
        <f>B8664*Solar!$B$2</f>
        <v>0</v>
      </c>
    </row>
    <row r="8665" spans="1:3" x14ac:dyDescent="0.35">
      <c r="A8665">
        <v>0</v>
      </c>
      <c r="B8665">
        <f t="shared" si="135"/>
        <v>0</v>
      </c>
      <c r="C8665">
        <f>B8665*Solar!$B$2</f>
        <v>0</v>
      </c>
    </row>
    <row r="8666" spans="1:3" x14ac:dyDescent="0.35">
      <c r="A8666">
        <v>0</v>
      </c>
      <c r="B8666">
        <f t="shared" si="135"/>
        <v>0</v>
      </c>
      <c r="C8666">
        <f>B8666*Solar!$B$2</f>
        <v>0</v>
      </c>
    </row>
    <row r="8667" spans="1:3" x14ac:dyDescent="0.35">
      <c r="A8667">
        <v>0</v>
      </c>
      <c r="B8667">
        <f t="shared" si="135"/>
        <v>0</v>
      </c>
      <c r="C8667">
        <f>B8667*Solar!$B$2</f>
        <v>0</v>
      </c>
    </row>
    <row r="8668" spans="1:3" x14ac:dyDescent="0.35">
      <c r="A8668">
        <v>0</v>
      </c>
      <c r="B8668">
        <f t="shared" si="135"/>
        <v>0</v>
      </c>
      <c r="C8668">
        <f>B8668*Solar!$B$2</f>
        <v>0</v>
      </c>
    </row>
    <row r="8669" spans="1:3" x14ac:dyDescent="0.35">
      <c r="A8669">
        <v>0</v>
      </c>
      <c r="B8669">
        <f t="shared" si="135"/>
        <v>0</v>
      </c>
      <c r="C8669">
        <f>B8669*Solar!$B$2</f>
        <v>0</v>
      </c>
    </row>
    <row r="8670" spans="1:3" x14ac:dyDescent="0.35">
      <c r="A8670">
        <v>0</v>
      </c>
      <c r="B8670">
        <f t="shared" si="135"/>
        <v>0</v>
      </c>
      <c r="C8670">
        <f>B8670*Solar!$B$2</f>
        <v>0</v>
      </c>
    </row>
    <row r="8671" spans="1:3" x14ac:dyDescent="0.35">
      <c r="A8671">
        <v>0</v>
      </c>
      <c r="B8671">
        <f t="shared" si="135"/>
        <v>0</v>
      </c>
      <c r="C8671">
        <f>B8671*Solar!$B$2</f>
        <v>0</v>
      </c>
    </row>
    <row r="8672" spans="1:3" x14ac:dyDescent="0.35">
      <c r="A8672">
        <v>0</v>
      </c>
      <c r="B8672">
        <f t="shared" si="135"/>
        <v>0</v>
      </c>
      <c r="C8672">
        <f>B8672*Solar!$B$2</f>
        <v>0</v>
      </c>
    </row>
    <row r="8673" spans="1:3" x14ac:dyDescent="0.35">
      <c r="A8673">
        <v>0.42699999999999999</v>
      </c>
      <c r="B8673">
        <f t="shared" si="135"/>
        <v>4.2699999999999996</v>
      </c>
      <c r="C8673">
        <f>B8673*Solar!$B$2</f>
        <v>0.84972999999999999</v>
      </c>
    </row>
    <row r="8674" spans="1:3" x14ac:dyDescent="0.35">
      <c r="A8674">
        <v>18.184000000000001</v>
      </c>
      <c r="B8674">
        <f t="shared" si="135"/>
        <v>181.84</v>
      </c>
      <c r="C8674">
        <f>B8674*Solar!$B$2</f>
        <v>36.186160000000001</v>
      </c>
    </row>
    <row r="8675" spans="1:3" x14ac:dyDescent="0.35">
      <c r="A8675">
        <v>60.985999999999997</v>
      </c>
      <c r="B8675">
        <f t="shared" si="135"/>
        <v>609.86</v>
      </c>
      <c r="C8675">
        <f>B8675*Solar!$B$2</f>
        <v>121.36214000000001</v>
      </c>
    </row>
    <row r="8676" spans="1:3" x14ac:dyDescent="0.35">
      <c r="A8676">
        <v>100.015</v>
      </c>
      <c r="B8676">
        <f t="shared" si="135"/>
        <v>1000.15</v>
      </c>
      <c r="C8676">
        <f>B8676*Solar!$B$2</f>
        <v>199.02985000000001</v>
      </c>
    </row>
    <row r="8677" spans="1:3" x14ac:dyDescent="0.35">
      <c r="A8677">
        <v>111.611</v>
      </c>
      <c r="B8677">
        <f t="shared" si="135"/>
        <v>1116.1100000000001</v>
      </c>
      <c r="C8677">
        <f>B8677*Solar!$B$2</f>
        <v>222.10589000000004</v>
      </c>
    </row>
    <row r="8678" spans="1:3" x14ac:dyDescent="0.35">
      <c r="A8678">
        <v>102.93</v>
      </c>
      <c r="B8678">
        <f t="shared" si="135"/>
        <v>1029.3000000000002</v>
      </c>
      <c r="C8678">
        <f>B8678*Solar!$B$2</f>
        <v>204.83070000000004</v>
      </c>
    </row>
    <row r="8679" spans="1:3" x14ac:dyDescent="0.35">
      <c r="A8679">
        <v>69.691000000000003</v>
      </c>
      <c r="B8679">
        <f t="shared" si="135"/>
        <v>696.91000000000008</v>
      </c>
      <c r="C8679">
        <f>B8679*Solar!$B$2</f>
        <v>138.68509000000003</v>
      </c>
    </row>
    <row r="8680" spans="1:3" x14ac:dyDescent="0.35">
      <c r="A8680">
        <v>29.97</v>
      </c>
      <c r="B8680">
        <f t="shared" si="135"/>
        <v>299.7</v>
      </c>
      <c r="C8680">
        <f>B8680*Solar!$B$2</f>
        <v>59.640300000000003</v>
      </c>
    </row>
    <row r="8681" spans="1:3" x14ac:dyDescent="0.35">
      <c r="A8681">
        <v>2.694</v>
      </c>
      <c r="B8681">
        <f t="shared" si="135"/>
        <v>26.939999999999998</v>
      </c>
      <c r="C8681">
        <f>B8681*Solar!$B$2</f>
        <v>5.3610600000000002</v>
      </c>
    </row>
    <row r="8682" spans="1:3" x14ac:dyDescent="0.35">
      <c r="A8682">
        <v>0</v>
      </c>
      <c r="B8682">
        <f t="shared" si="135"/>
        <v>0</v>
      </c>
      <c r="C8682">
        <f>B8682*Solar!$B$2</f>
        <v>0</v>
      </c>
    </row>
    <row r="8683" spans="1:3" x14ac:dyDescent="0.35">
      <c r="A8683">
        <v>0</v>
      </c>
      <c r="B8683">
        <f t="shared" si="135"/>
        <v>0</v>
      </c>
      <c r="C8683">
        <f>B8683*Solar!$B$2</f>
        <v>0</v>
      </c>
    </row>
    <row r="8684" spans="1:3" x14ac:dyDescent="0.35">
      <c r="A8684">
        <v>0</v>
      </c>
      <c r="B8684">
        <f t="shared" si="135"/>
        <v>0</v>
      </c>
      <c r="C8684">
        <f>B8684*Solar!$B$2</f>
        <v>0</v>
      </c>
    </row>
    <row r="8685" spans="1:3" x14ac:dyDescent="0.35">
      <c r="A8685">
        <v>0</v>
      </c>
      <c r="B8685">
        <f t="shared" si="135"/>
        <v>0</v>
      </c>
      <c r="C8685">
        <f>B8685*Solar!$B$2</f>
        <v>0</v>
      </c>
    </row>
    <row r="8686" spans="1:3" x14ac:dyDescent="0.35">
      <c r="A8686">
        <v>0</v>
      </c>
      <c r="B8686">
        <f t="shared" si="135"/>
        <v>0</v>
      </c>
      <c r="C8686">
        <f>B8686*Solar!$B$2</f>
        <v>0</v>
      </c>
    </row>
    <row r="8687" spans="1:3" x14ac:dyDescent="0.35">
      <c r="A8687">
        <v>0</v>
      </c>
      <c r="B8687">
        <f t="shared" si="135"/>
        <v>0</v>
      </c>
      <c r="C8687">
        <f>B8687*Solar!$B$2</f>
        <v>0</v>
      </c>
    </row>
    <row r="8688" spans="1:3" x14ac:dyDescent="0.35">
      <c r="A8688">
        <v>0</v>
      </c>
      <c r="B8688">
        <f t="shared" si="135"/>
        <v>0</v>
      </c>
      <c r="C8688">
        <f>B8688*Solar!$B$2</f>
        <v>0</v>
      </c>
    </row>
    <row r="8689" spans="1:3" x14ac:dyDescent="0.35">
      <c r="A8689">
        <v>0</v>
      </c>
      <c r="B8689">
        <f t="shared" si="135"/>
        <v>0</v>
      </c>
      <c r="C8689">
        <f>B8689*Solar!$B$2</f>
        <v>0</v>
      </c>
    </row>
    <row r="8690" spans="1:3" x14ac:dyDescent="0.35">
      <c r="A8690">
        <v>0</v>
      </c>
      <c r="B8690">
        <f t="shared" si="135"/>
        <v>0</v>
      </c>
      <c r="C8690">
        <f>B8690*Solar!$B$2</f>
        <v>0</v>
      </c>
    </row>
    <row r="8691" spans="1:3" x14ac:dyDescent="0.35">
      <c r="A8691">
        <v>0</v>
      </c>
      <c r="B8691">
        <f t="shared" si="135"/>
        <v>0</v>
      </c>
      <c r="C8691">
        <f>B8691*Solar!$B$2</f>
        <v>0</v>
      </c>
    </row>
    <row r="8692" spans="1:3" x14ac:dyDescent="0.35">
      <c r="A8692">
        <v>0</v>
      </c>
      <c r="B8692">
        <f t="shared" si="135"/>
        <v>0</v>
      </c>
      <c r="C8692">
        <f>B8692*Solar!$B$2</f>
        <v>0</v>
      </c>
    </row>
    <row r="8693" spans="1:3" x14ac:dyDescent="0.35">
      <c r="A8693">
        <v>0</v>
      </c>
      <c r="B8693">
        <f t="shared" si="135"/>
        <v>0</v>
      </c>
      <c r="C8693">
        <f>B8693*Solar!$B$2</f>
        <v>0</v>
      </c>
    </row>
    <row r="8694" spans="1:3" x14ac:dyDescent="0.35">
      <c r="A8694">
        <v>0</v>
      </c>
      <c r="B8694">
        <f t="shared" si="135"/>
        <v>0</v>
      </c>
      <c r="C8694">
        <f>B8694*Solar!$B$2</f>
        <v>0</v>
      </c>
    </row>
    <row r="8695" spans="1:3" x14ac:dyDescent="0.35">
      <c r="A8695">
        <v>0</v>
      </c>
      <c r="B8695">
        <f t="shared" si="135"/>
        <v>0</v>
      </c>
      <c r="C8695">
        <f>B8695*Solar!$B$2</f>
        <v>0</v>
      </c>
    </row>
    <row r="8696" spans="1:3" x14ac:dyDescent="0.35">
      <c r="A8696">
        <v>0</v>
      </c>
      <c r="B8696">
        <f t="shared" si="135"/>
        <v>0</v>
      </c>
      <c r="C8696">
        <f>B8696*Solar!$B$2</f>
        <v>0</v>
      </c>
    </row>
    <row r="8697" spans="1:3" x14ac:dyDescent="0.35">
      <c r="A8697">
        <v>0.29899999999999999</v>
      </c>
      <c r="B8697">
        <f t="shared" si="135"/>
        <v>2.9899999999999998</v>
      </c>
      <c r="C8697">
        <f>B8697*Solar!$B$2</f>
        <v>0.59501000000000004</v>
      </c>
    </row>
    <row r="8698" spans="1:3" x14ac:dyDescent="0.35">
      <c r="A8698">
        <v>21.152000000000001</v>
      </c>
      <c r="B8698">
        <f t="shared" si="135"/>
        <v>211.52</v>
      </c>
      <c r="C8698">
        <f>B8698*Solar!$B$2</f>
        <v>42.092480000000002</v>
      </c>
    </row>
    <row r="8699" spans="1:3" x14ac:dyDescent="0.35">
      <c r="A8699">
        <v>67.012</v>
      </c>
      <c r="B8699">
        <f t="shared" si="135"/>
        <v>670.12</v>
      </c>
      <c r="C8699">
        <f>B8699*Solar!$B$2</f>
        <v>133.35388</v>
      </c>
    </row>
    <row r="8700" spans="1:3" x14ac:dyDescent="0.35">
      <c r="A8700">
        <v>101.265</v>
      </c>
      <c r="B8700">
        <f t="shared" si="135"/>
        <v>1012.65</v>
      </c>
      <c r="C8700">
        <f>B8700*Solar!$B$2</f>
        <v>201.51734999999999</v>
      </c>
    </row>
    <row r="8701" spans="1:3" x14ac:dyDescent="0.35">
      <c r="A8701">
        <v>119.48</v>
      </c>
      <c r="B8701">
        <f t="shared" si="135"/>
        <v>1194.8</v>
      </c>
      <c r="C8701">
        <f>B8701*Solar!$B$2</f>
        <v>237.76519999999999</v>
      </c>
    </row>
    <row r="8702" spans="1:3" x14ac:dyDescent="0.35">
      <c r="A8702">
        <v>110.986</v>
      </c>
      <c r="B8702">
        <f t="shared" si="135"/>
        <v>1109.8600000000001</v>
      </c>
      <c r="C8702">
        <f>B8702*Solar!$B$2</f>
        <v>220.86214000000004</v>
      </c>
    </row>
    <row r="8703" spans="1:3" x14ac:dyDescent="0.35">
      <c r="A8703">
        <v>79.272999999999996</v>
      </c>
      <c r="B8703">
        <f t="shared" si="135"/>
        <v>792.73</v>
      </c>
      <c r="C8703">
        <f>B8703*Solar!$B$2</f>
        <v>157.75327000000001</v>
      </c>
    </row>
    <row r="8704" spans="1:3" x14ac:dyDescent="0.35">
      <c r="A8704">
        <v>33.353999999999999</v>
      </c>
      <c r="B8704">
        <f t="shared" si="135"/>
        <v>333.53999999999996</v>
      </c>
      <c r="C8704">
        <f>B8704*Solar!$B$2</f>
        <v>66.374459999999999</v>
      </c>
    </row>
    <row r="8705" spans="1:3" x14ac:dyDescent="0.35">
      <c r="A8705">
        <v>2.5489999999999999</v>
      </c>
      <c r="B8705">
        <f t="shared" si="135"/>
        <v>25.49</v>
      </c>
      <c r="C8705">
        <f>B8705*Solar!$B$2</f>
        <v>5.0725100000000003</v>
      </c>
    </row>
    <row r="8706" spans="1:3" x14ac:dyDescent="0.35">
      <c r="A8706">
        <v>0</v>
      </c>
      <c r="B8706">
        <f t="shared" si="135"/>
        <v>0</v>
      </c>
      <c r="C8706">
        <f>B8706*Solar!$B$2</f>
        <v>0</v>
      </c>
    </row>
    <row r="8707" spans="1:3" x14ac:dyDescent="0.35">
      <c r="A8707">
        <v>0</v>
      </c>
      <c r="B8707">
        <f t="shared" ref="B8707:B8761" si="136">A8707*10</f>
        <v>0</v>
      </c>
      <c r="C8707">
        <f>B8707*Solar!$B$2</f>
        <v>0</v>
      </c>
    </row>
    <row r="8708" spans="1:3" x14ac:dyDescent="0.35">
      <c r="A8708">
        <v>0</v>
      </c>
      <c r="B8708">
        <f t="shared" si="136"/>
        <v>0</v>
      </c>
      <c r="C8708">
        <f>B8708*Solar!$B$2</f>
        <v>0</v>
      </c>
    </row>
    <row r="8709" spans="1:3" x14ac:dyDescent="0.35">
      <c r="A8709">
        <v>8.9999999999999993E-3</v>
      </c>
      <c r="B8709">
        <f t="shared" si="136"/>
        <v>0.09</v>
      </c>
      <c r="C8709">
        <f>B8709*Solar!$B$2</f>
        <v>1.7909999999999999E-2</v>
      </c>
    </row>
    <row r="8710" spans="1:3" x14ac:dyDescent="0.35">
      <c r="A8710">
        <v>2E-3</v>
      </c>
      <c r="B8710">
        <f t="shared" si="136"/>
        <v>0.02</v>
      </c>
      <c r="C8710">
        <f>B8710*Solar!$B$2</f>
        <v>3.98E-3</v>
      </c>
    </row>
    <row r="8711" spans="1:3" x14ac:dyDescent="0.35">
      <c r="A8711">
        <v>2E-3</v>
      </c>
      <c r="B8711">
        <f t="shared" si="136"/>
        <v>0.02</v>
      </c>
      <c r="C8711">
        <f>B8711*Solar!$B$2</f>
        <v>3.98E-3</v>
      </c>
    </row>
    <row r="8712" spans="1:3" x14ac:dyDescent="0.35">
      <c r="A8712">
        <v>2E-3</v>
      </c>
      <c r="B8712">
        <f t="shared" si="136"/>
        <v>0.02</v>
      </c>
      <c r="C8712">
        <f>B8712*Solar!$B$2</f>
        <v>3.98E-3</v>
      </c>
    </row>
    <row r="8713" spans="1:3" x14ac:dyDescent="0.35">
      <c r="A8713">
        <v>8.9999999999999993E-3</v>
      </c>
      <c r="B8713">
        <f t="shared" si="136"/>
        <v>0.09</v>
      </c>
      <c r="C8713">
        <f>B8713*Solar!$B$2</f>
        <v>1.7909999999999999E-2</v>
      </c>
    </row>
    <row r="8714" spans="1:3" x14ac:dyDescent="0.35">
      <c r="A8714">
        <v>0</v>
      </c>
      <c r="B8714">
        <f t="shared" si="136"/>
        <v>0</v>
      </c>
      <c r="C8714">
        <f>B8714*Solar!$B$2</f>
        <v>0</v>
      </c>
    </row>
    <row r="8715" spans="1:3" x14ac:dyDescent="0.35">
      <c r="A8715">
        <v>4.0000000000000001E-3</v>
      </c>
      <c r="B8715">
        <f t="shared" si="136"/>
        <v>0.04</v>
      </c>
      <c r="C8715">
        <f>B8715*Solar!$B$2</f>
        <v>7.9600000000000001E-3</v>
      </c>
    </row>
    <row r="8716" spans="1:3" x14ac:dyDescent="0.35">
      <c r="A8716">
        <v>0</v>
      </c>
      <c r="B8716">
        <f t="shared" si="136"/>
        <v>0</v>
      </c>
      <c r="C8716">
        <f>B8716*Solar!$B$2</f>
        <v>0</v>
      </c>
    </row>
    <row r="8717" spans="1:3" x14ac:dyDescent="0.35">
      <c r="A8717">
        <v>2E-3</v>
      </c>
      <c r="B8717">
        <f t="shared" si="136"/>
        <v>0.02</v>
      </c>
      <c r="C8717">
        <f>B8717*Solar!$B$2</f>
        <v>3.98E-3</v>
      </c>
    </row>
    <row r="8718" spans="1:3" x14ac:dyDescent="0.35">
      <c r="A8718">
        <v>0</v>
      </c>
      <c r="B8718">
        <f t="shared" si="136"/>
        <v>0</v>
      </c>
      <c r="C8718">
        <f>B8718*Solar!$B$2</f>
        <v>0</v>
      </c>
    </row>
    <row r="8719" spans="1:3" x14ac:dyDescent="0.35">
      <c r="A8719">
        <v>0</v>
      </c>
      <c r="B8719">
        <f t="shared" si="136"/>
        <v>0</v>
      </c>
      <c r="C8719">
        <f>B8719*Solar!$B$2</f>
        <v>0</v>
      </c>
    </row>
    <row r="8720" spans="1:3" x14ac:dyDescent="0.35">
      <c r="A8720">
        <v>0</v>
      </c>
      <c r="B8720">
        <f t="shared" si="136"/>
        <v>0</v>
      </c>
      <c r="C8720">
        <f>B8720*Solar!$B$2</f>
        <v>0</v>
      </c>
    </row>
    <row r="8721" spans="1:3" x14ac:dyDescent="0.35">
      <c r="A8721">
        <v>0.44900000000000001</v>
      </c>
      <c r="B8721">
        <f t="shared" si="136"/>
        <v>4.49</v>
      </c>
      <c r="C8721">
        <f>B8721*Solar!$B$2</f>
        <v>0.89351000000000014</v>
      </c>
    </row>
    <row r="8722" spans="1:3" x14ac:dyDescent="0.35">
      <c r="A8722">
        <v>20.518999999999998</v>
      </c>
      <c r="B8722">
        <f t="shared" si="136"/>
        <v>205.19</v>
      </c>
      <c r="C8722">
        <f>B8722*Solar!$B$2</f>
        <v>40.832810000000002</v>
      </c>
    </row>
    <row r="8723" spans="1:3" x14ac:dyDescent="0.35">
      <c r="A8723">
        <v>63.497</v>
      </c>
      <c r="B8723">
        <f t="shared" si="136"/>
        <v>634.97</v>
      </c>
      <c r="C8723">
        <f>B8723*Solar!$B$2</f>
        <v>126.35903000000002</v>
      </c>
    </row>
    <row r="8724" spans="1:3" x14ac:dyDescent="0.35">
      <c r="A8724">
        <v>99.715000000000003</v>
      </c>
      <c r="B8724">
        <f t="shared" si="136"/>
        <v>997.15000000000009</v>
      </c>
      <c r="C8724">
        <f>B8724*Solar!$B$2</f>
        <v>198.43285000000003</v>
      </c>
    </row>
    <row r="8725" spans="1:3" x14ac:dyDescent="0.35">
      <c r="A8725">
        <v>116.697</v>
      </c>
      <c r="B8725">
        <f t="shared" si="136"/>
        <v>1166.97</v>
      </c>
      <c r="C8725">
        <f>B8725*Solar!$B$2</f>
        <v>232.22703000000001</v>
      </c>
    </row>
    <row r="8726" spans="1:3" x14ac:dyDescent="0.35">
      <c r="A8726">
        <v>103.68600000000001</v>
      </c>
      <c r="B8726">
        <f t="shared" si="136"/>
        <v>1036.8600000000001</v>
      </c>
      <c r="C8726">
        <f>B8726*Solar!$B$2</f>
        <v>206.33514000000002</v>
      </c>
    </row>
    <row r="8727" spans="1:3" x14ac:dyDescent="0.35">
      <c r="A8727">
        <v>75.224000000000004</v>
      </c>
      <c r="B8727">
        <f t="shared" si="136"/>
        <v>752.24</v>
      </c>
      <c r="C8727">
        <f>B8727*Solar!$B$2</f>
        <v>149.69576000000001</v>
      </c>
    </row>
    <row r="8728" spans="1:3" x14ac:dyDescent="0.35">
      <c r="A8728">
        <v>31.712</v>
      </c>
      <c r="B8728">
        <f t="shared" si="136"/>
        <v>317.12</v>
      </c>
      <c r="C8728">
        <f>B8728*Solar!$B$2</f>
        <v>63.106880000000004</v>
      </c>
    </row>
    <row r="8729" spans="1:3" x14ac:dyDescent="0.35">
      <c r="A8729">
        <v>2.8980000000000001</v>
      </c>
      <c r="B8729">
        <f t="shared" si="136"/>
        <v>28.98</v>
      </c>
      <c r="C8729">
        <f>B8729*Solar!$B$2</f>
        <v>5.7670200000000005</v>
      </c>
    </row>
    <row r="8730" spans="1:3" x14ac:dyDescent="0.35">
      <c r="A8730">
        <v>0</v>
      </c>
      <c r="B8730">
        <f t="shared" si="136"/>
        <v>0</v>
      </c>
      <c r="C8730">
        <f>B8730*Solar!$B$2</f>
        <v>0</v>
      </c>
    </row>
    <row r="8731" spans="1:3" x14ac:dyDescent="0.35">
      <c r="A8731">
        <v>0</v>
      </c>
      <c r="B8731">
        <f t="shared" si="136"/>
        <v>0</v>
      </c>
      <c r="C8731">
        <f>B8731*Solar!$B$2</f>
        <v>0</v>
      </c>
    </row>
    <row r="8732" spans="1:3" x14ac:dyDescent="0.35">
      <c r="A8732">
        <v>0</v>
      </c>
      <c r="B8732">
        <f t="shared" si="136"/>
        <v>0</v>
      </c>
      <c r="C8732">
        <f>B8732*Solar!$B$2</f>
        <v>0</v>
      </c>
    </row>
    <row r="8733" spans="1:3" x14ac:dyDescent="0.35">
      <c r="A8733">
        <v>0</v>
      </c>
      <c r="B8733">
        <f t="shared" si="136"/>
        <v>0</v>
      </c>
      <c r="C8733">
        <f>B8733*Solar!$B$2</f>
        <v>0</v>
      </c>
    </row>
    <row r="8734" spans="1:3" x14ac:dyDescent="0.35">
      <c r="A8734">
        <v>0</v>
      </c>
      <c r="B8734">
        <f t="shared" si="136"/>
        <v>0</v>
      </c>
      <c r="C8734">
        <f>B8734*Solar!$B$2</f>
        <v>0</v>
      </c>
    </row>
    <row r="8735" spans="1:3" x14ac:dyDescent="0.35">
      <c r="A8735">
        <v>0</v>
      </c>
      <c r="B8735">
        <f t="shared" si="136"/>
        <v>0</v>
      </c>
      <c r="C8735">
        <f>B8735*Solar!$B$2</f>
        <v>0</v>
      </c>
    </row>
    <row r="8736" spans="1:3" x14ac:dyDescent="0.35">
      <c r="A8736">
        <v>0</v>
      </c>
      <c r="B8736">
        <f t="shared" si="136"/>
        <v>0</v>
      </c>
      <c r="C8736">
        <f>B8736*Solar!$B$2</f>
        <v>0</v>
      </c>
    </row>
    <row r="8737" spans="1:3" x14ac:dyDescent="0.35">
      <c r="A8737">
        <v>0</v>
      </c>
      <c r="B8737">
        <f t="shared" si="136"/>
        <v>0</v>
      </c>
      <c r="C8737">
        <f>B8737*Solar!$B$2</f>
        <v>0</v>
      </c>
    </row>
    <row r="8738" spans="1:3" x14ac:dyDescent="0.35">
      <c r="A8738">
        <v>0</v>
      </c>
      <c r="B8738">
        <f t="shared" si="136"/>
        <v>0</v>
      </c>
      <c r="C8738">
        <f>B8738*Solar!$B$2</f>
        <v>0</v>
      </c>
    </row>
    <row r="8739" spans="1:3" x14ac:dyDescent="0.35">
      <c r="A8739">
        <v>0</v>
      </c>
      <c r="B8739">
        <f t="shared" si="136"/>
        <v>0</v>
      </c>
      <c r="C8739">
        <f>B8739*Solar!$B$2</f>
        <v>0</v>
      </c>
    </row>
    <row r="8740" spans="1:3" x14ac:dyDescent="0.35">
      <c r="A8740">
        <v>0</v>
      </c>
      <c r="B8740">
        <f t="shared" si="136"/>
        <v>0</v>
      </c>
      <c r="C8740">
        <f>B8740*Solar!$B$2</f>
        <v>0</v>
      </c>
    </row>
    <row r="8741" spans="1:3" x14ac:dyDescent="0.35">
      <c r="A8741">
        <v>0</v>
      </c>
      <c r="B8741">
        <f t="shared" si="136"/>
        <v>0</v>
      </c>
      <c r="C8741">
        <f>B8741*Solar!$B$2</f>
        <v>0</v>
      </c>
    </row>
    <row r="8742" spans="1:3" x14ac:dyDescent="0.35">
      <c r="A8742">
        <v>2E-3</v>
      </c>
      <c r="B8742">
        <f t="shared" si="136"/>
        <v>0.02</v>
      </c>
      <c r="C8742">
        <f>B8742*Solar!$B$2</f>
        <v>3.98E-3</v>
      </c>
    </row>
    <row r="8743" spans="1:3" x14ac:dyDescent="0.35">
      <c r="A8743">
        <v>5.0000000000000001E-3</v>
      </c>
      <c r="B8743">
        <f t="shared" si="136"/>
        <v>0.05</v>
      </c>
      <c r="C8743">
        <f>B8743*Solar!$B$2</f>
        <v>9.9500000000000005E-3</v>
      </c>
    </row>
    <row r="8744" spans="1:3" x14ac:dyDescent="0.35">
      <c r="A8744">
        <v>5.0000000000000001E-3</v>
      </c>
      <c r="B8744">
        <f t="shared" si="136"/>
        <v>0.05</v>
      </c>
      <c r="C8744">
        <f>B8744*Solar!$B$2</f>
        <v>9.9500000000000005E-3</v>
      </c>
    </row>
    <row r="8745" spans="1:3" x14ac:dyDescent="0.35">
      <c r="A8745">
        <v>0.187</v>
      </c>
      <c r="B8745">
        <f t="shared" si="136"/>
        <v>1.87</v>
      </c>
      <c r="C8745">
        <f>B8745*Solar!$B$2</f>
        <v>0.37213000000000002</v>
      </c>
    </row>
    <row r="8746" spans="1:3" x14ac:dyDescent="0.35">
      <c r="A8746">
        <v>16.614000000000001</v>
      </c>
      <c r="B8746">
        <f t="shared" si="136"/>
        <v>166.14000000000001</v>
      </c>
      <c r="C8746">
        <f>B8746*Solar!$B$2</f>
        <v>33.061860000000003</v>
      </c>
    </row>
    <row r="8747" spans="1:3" x14ac:dyDescent="0.35">
      <c r="A8747">
        <v>60.533999999999999</v>
      </c>
      <c r="B8747">
        <f t="shared" si="136"/>
        <v>605.34</v>
      </c>
      <c r="C8747">
        <f>B8747*Solar!$B$2</f>
        <v>120.46266000000001</v>
      </c>
    </row>
    <row r="8748" spans="1:3" x14ac:dyDescent="0.35">
      <c r="A8748">
        <v>98.367000000000004</v>
      </c>
      <c r="B8748">
        <f t="shared" si="136"/>
        <v>983.67000000000007</v>
      </c>
      <c r="C8748">
        <f>B8748*Solar!$B$2</f>
        <v>195.75033000000002</v>
      </c>
    </row>
    <row r="8749" spans="1:3" x14ac:dyDescent="0.35">
      <c r="A8749">
        <v>116.367</v>
      </c>
      <c r="B8749">
        <f t="shared" si="136"/>
        <v>1163.67</v>
      </c>
      <c r="C8749">
        <f>B8749*Solar!$B$2</f>
        <v>231.57033000000001</v>
      </c>
    </row>
    <row r="8750" spans="1:3" x14ac:dyDescent="0.35">
      <c r="A8750">
        <v>107.063</v>
      </c>
      <c r="B8750">
        <f t="shared" si="136"/>
        <v>1070.6300000000001</v>
      </c>
      <c r="C8750">
        <f>B8750*Solar!$B$2</f>
        <v>213.05537000000004</v>
      </c>
    </row>
    <row r="8751" spans="1:3" x14ac:dyDescent="0.35">
      <c r="A8751">
        <v>77.903999999999996</v>
      </c>
      <c r="B8751">
        <f t="shared" si="136"/>
        <v>779.04</v>
      </c>
      <c r="C8751">
        <f>B8751*Solar!$B$2</f>
        <v>155.02896000000001</v>
      </c>
    </row>
    <row r="8752" spans="1:3" x14ac:dyDescent="0.35">
      <c r="A8752">
        <v>34.438000000000002</v>
      </c>
      <c r="B8752">
        <f t="shared" si="136"/>
        <v>344.38</v>
      </c>
      <c r="C8752">
        <f>B8752*Solar!$B$2</f>
        <v>68.531620000000004</v>
      </c>
    </row>
    <row r="8753" spans="1:3" x14ac:dyDescent="0.35">
      <c r="A8753">
        <v>2.722</v>
      </c>
      <c r="B8753">
        <f t="shared" si="136"/>
        <v>27.22</v>
      </c>
      <c r="C8753">
        <f>B8753*Solar!$B$2</f>
        <v>5.4167800000000002</v>
      </c>
    </row>
    <row r="8754" spans="1:3" x14ac:dyDescent="0.35">
      <c r="A8754">
        <v>0</v>
      </c>
      <c r="B8754">
        <f t="shared" si="136"/>
        <v>0</v>
      </c>
      <c r="C8754">
        <f>B8754*Solar!$B$2</f>
        <v>0</v>
      </c>
    </row>
    <row r="8755" spans="1:3" x14ac:dyDescent="0.35">
      <c r="A8755">
        <v>0</v>
      </c>
      <c r="B8755">
        <f t="shared" si="136"/>
        <v>0</v>
      </c>
      <c r="C8755">
        <f>B8755*Solar!$B$2</f>
        <v>0</v>
      </c>
    </row>
    <row r="8756" spans="1:3" x14ac:dyDescent="0.35">
      <c r="A8756">
        <v>0</v>
      </c>
      <c r="B8756">
        <f t="shared" si="136"/>
        <v>0</v>
      </c>
      <c r="C8756">
        <f>B8756*Solar!$B$2</f>
        <v>0</v>
      </c>
    </row>
    <row r="8757" spans="1:3" x14ac:dyDescent="0.35">
      <c r="A8757">
        <v>0</v>
      </c>
      <c r="B8757">
        <f t="shared" si="136"/>
        <v>0</v>
      </c>
      <c r="C8757">
        <f>B8757*Solar!$B$2</f>
        <v>0</v>
      </c>
    </row>
    <row r="8758" spans="1:3" x14ac:dyDescent="0.35">
      <c r="A8758">
        <v>0</v>
      </c>
      <c r="B8758">
        <f t="shared" si="136"/>
        <v>0</v>
      </c>
      <c r="C8758">
        <f>B8758*Solar!$B$2</f>
        <v>0</v>
      </c>
    </row>
    <row r="8759" spans="1:3" x14ac:dyDescent="0.35">
      <c r="A8759">
        <v>0</v>
      </c>
      <c r="B8759">
        <f t="shared" si="136"/>
        <v>0</v>
      </c>
      <c r="C8759">
        <f>B8759*Solar!$B$2</f>
        <v>0</v>
      </c>
    </row>
    <row r="8760" spans="1:3" x14ac:dyDescent="0.35">
      <c r="A8760">
        <v>0</v>
      </c>
      <c r="B8760">
        <f t="shared" si="136"/>
        <v>0</v>
      </c>
      <c r="C8760">
        <f>B8760*Solar!$B$2</f>
        <v>0</v>
      </c>
    </row>
    <row r="8761" spans="1:3" x14ac:dyDescent="0.35">
      <c r="A8761">
        <v>0</v>
      </c>
      <c r="B8761">
        <f t="shared" si="136"/>
        <v>0</v>
      </c>
      <c r="C8761">
        <f>B8761*Solar!$B$2</f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65054-8571-4B2A-B7A7-09A347F77391}">
  <dimension ref="A1:E32"/>
  <sheetViews>
    <sheetView zoomScale="83" workbookViewId="0">
      <selection activeCell="F26" sqref="F26"/>
    </sheetView>
  </sheetViews>
  <sheetFormatPr defaultRowHeight="14.5" x14ac:dyDescent="0.35"/>
  <cols>
    <col min="1" max="1" width="44.54296875" customWidth="1"/>
    <col min="2" max="2" width="29.26953125" customWidth="1"/>
    <col min="3" max="3" width="25.81640625" customWidth="1"/>
    <col min="4" max="4" width="36.1796875" customWidth="1"/>
    <col min="5" max="6" width="42.453125" customWidth="1"/>
  </cols>
  <sheetData>
    <row r="1" spans="1:5" ht="15.5" x14ac:dyDescent="0.35">
      <c r="A1" s="40" t="s">
        <v>1</v>
      </c>
      <c r="B1" s="40" t="s">
        <v>2</v>
      </c>
      <c r="C1" s="40" t="s">
        <v>0</v>
      </c>
      <c r="D1" s="40" t="s">
        <v>3</v>
      </c>
      <c r="E1" s="40" t="s">
        <v>4</v>
      </c>
    </row>
    <row r="2" spans="1:5" x14ac:dyDescent="0.35">
      <c r="A2" s="41" t="s">
        <v>35</v>
      </c>
      <c r="B2" s="41">
        <v>8000</v>
      </c>
      <c r="C2" s="41" t="s">
        <v>11</v>
      </c>
      <c r="D2" s="41" t="s">
        <v>36</v>
      </c>
      <c r="E2" s="41" t="s">
        <v>17695</v>
      </c>
    </row>
    <row r="3" spans="1:5" x14ac:dyDescent="0.35">
      <c r="A3" s="41" t="s">
        <v>37</v>
      </c>
      <c r="B3" s="41">
        <v>167</v>
      </c>
      <c r="C3" s="41" t="s">
        <v>26</v>
      </c>
      <c r="D3" s="41" t="s">
        <v>38</v>
      </c>
      <c r="E3" s="41" t="s">
        <v>17695</v>
      </c>
    </row>
    <row r="4" spans="1:5" x14ac:dyDescent="0.35">
      <c r="A4" s="41" t="s">
        <v>42</v>
      </c>
      <c r="B4" s="41">
        <v>4</v>
      </c>
      <c r="C4" s="41" t="s">
        <v>39</v>
      </c>
      <c r="D4" s="41" t="s">
        <v>43</v>
      </c>
      <c r="E4" s="41" t="s">
        <v>17695</v>
      </c>
    </row>
    <row r="5" spans="1:5" x14ac:dyDescent="0.35">
      <c r="A5" s="41" t="s">
        <v>44</v>
      </c>
      <c r="B5" s="41">
        <v>25</v>
      </c>
      <c r="C5" s="41" t="s">
        <v>39</v>
      </c>
      <c r="D5" s="41" t="s">
        <v>45</v>
      </c>
      <c r="E5" s="41" t="s">
        <v>17695</v>
      </c>
    </row>
    <row r="6" spans="1:5" x14ac:dyDescent="0.35">
      <c r="A6" s="41" t="s">
        <v>55</v>
      </c>
      <c r="B6" s="41">
        <v>12</v>
      </c>
      <c r="C6" s="41" t="s">
        <v>39</v>
      </c>
      <c r="D6" s="41" t="s">
        <v>17696</v>
      </c>
      <c r="E6" s="41" t="s">
        <v>17695</v>
      </c>
    </row>
    <row r="7" spans="1:5" x14ac:dyDescent="0.35">
      <c r="A7" s="41" t="s">
        <v>56</v>
      </c>
      <c r="B7" s="41">
        <v>21900</v>
      </c>
      <c r="C7" s="41" t="s">
        <v>21</v>
      </c>
      <c r="D7" s="41"/>
      <c r="E7" s="41" t="s">
        <v>17695</v>
      </c>
    </row>
    <row r="8" spans="1:5" x14ac:dyDescent="0.35">
      <c r="A8" s="41" t="s">
        <v>40</v>
      </c>
      <c r="B8" s="41">
        <v>0.498</v>
      </c>
      <c r="C8" s="41"/>
      <c r="D8" s="41" t="s">
        <v>41</v>
      </c>
      <c r="E8" s="41" t="s">
        <v>17697</v>
      </c>
    </row>
    <row r="9" spans="1:5" x14ac:dyDescent="0.35">
      <c r="A9" s="41" t="s">
        <v>58</v>
      </c>
      <c r="B9" s="41">
        <v>0.9</v>
      </c>
      <c r="C9" s="41"/>
      <c r="D9" s="41"/>
      <c r="E9" s="41" t="s">
        <v>17697</v>
      </c>
    </row>
    <row r="10" spans="1:5" x14ac:dyDescent="0.35">
      <c r="A10" s="41" t="s">
        <v>46</v>
      </c>
      <c r="B10" s="41">
        <v>0.72</v>
      </c>
      <c r="C10" s="41"/>
      <c r="D10" s="41" t="s">
        <v>47</v>
      </c>
      <c r="E10" s="41" t="s">
        <v>17697</v>
      </c>
    </row>
    <row r="11" spans="1:5" x14ac:dyDescent="0.35">
      <c r="A11" s="41" t="s">
        <v>49</v>
      </c>
      <c r="B11" s="41">
        <v>1.2250000000000001</v>
      </c>
      <c r="C11" s="41" t="s">
        <v>48</v>
      </c>
      <c r="D11" s="41" t="s">
        <v>49</v>
      </c>
      <c r="E11" s="41"/>
    </row>
    <row r="12" spans="1:5" x14ac:dyDescent="0.35">
      <c r="A12" s="41" t="s">
        <v>73</v>
      </c>
      <c r="B12" s="42">
        <f>B30</f>
        <v>2703.5517627308336</v>
      </c>
      <c r="C12" s="41" t="s">
        <v>74</v>
      </c>
      <c r="D12" s="41"/>
      <c r="E12" s="41"/>
    </row>
    <row r="13" spans="1:5" x14ac:dyDescent="0.35">
      <c r="A13" s="41" t="s">
        <v>61</v>
      </c>
      <c r="B13" s="43">
        <f>B2*B12</f>
        <v>21628414.101846669</v>
      </c>
      <c r="C13" s="41" t="s">
        <v>63</v>
      </c>
      <c r="D13" s="41" t="s">
        <v>17719</v>
      </c>
      <c r="E13" s="41"/>
    </row>
    <row r="14" spans="1:5" x14ac:dyDescent="0.35">
      <c r="A14" s="41" t="s">
        <v>62</v>
      </c>
      <c r="B14" s="43">
        <f>0.033*B13</f>
        <v>713737.66536094015</v>
      </c>
      <c r="C14" s="41" t="s">
        <v>63</v>
      </c>
      <c r="D14" s="41" t="s">
        <v>77</v>
      </c>
      <c r="E14" s="41"/>
    </row>
    <row r="15" spans="1:5" x14ac:dyDescent="0.35">
      <c r="A15" s="41" t="s">
        <v>17722</v>
      </c>
      <c r="B15" s="43">
        <f>((5*B3)^2)/1000000</f>
        <v>0.69722499999999998</v>
      </c>
      <c r="C15" s="41" t="s">
        <v>17720</v>
      </c>
      <c r="D15" s="41" t="s">
        <v>17721</v>
      </c>
      <c r="E15" s="41"/>
    </row>
    <row r="16" spans="1:5" x14ac:dyDescent="0.35">
      <c r="A16" s="41"/>
      <c r="B16" s="43"/>
      <c r="C16" s="41"/>
      <c r="D16" s="41"/>
      <c r="E16" s="41"/>
    </row>
    <row r="20" spans="1:5" x14ac:dyDescent="0.35">
      <c r="A20" s="69" t="s">
        <v>17714</v>
      </c>
      <c r="B20" s="69"/>
      <c r="C20" s="69"/>
      <c r="D20" s="69"/>
      <c r="E20" s="69"/>
    </row>
    <row r="21" spans="1:5" ht="28.5" x14ac:dyDescent="0.35">
      <c r="A21" s="44" t="s">
        <v>17698</v>
      </c>
      <c r="B21" s="48">
        <v>119</v>
      </c>
      <c r="C21" s="48" t="s">
        <v>17699</v>
      </c>
      <c r="D21" s="45" t="s">
        <v>17716</v>
      </c>
      <c r="E21" s="51" t="s">
        <v>17715</v>
      </c>
    </row>
    <row r="22" spans="1:5" x14ac:dyDescent="0.35">
      <c r="A22" s="45" t="s">
        <v>17700</v>
      </c>
      <c r="B22" s="48">
        <v>1222</v>
      </c>
      <c r="C22" s="48" t="s">
        <v>17699</v>
      </c>
      <c r="D22" s="45" t="s">
        <v>17716</v>
      </c>
      <c r="E22" s="50" t="s">
        <v>17715</v>
      </c>
    </row>
    <row r="23" spans="1:5" x14ac:dyDescent="0.35">
      <c r="A23" s="45" t="s">
        <v>17701</v>
      </c>
      <c r="B23" s="48">
        <v>546</v>
      </c>
      <c r="C23" s="48" t="s">
        <v>17699</v>
      </c>
      <c r="D23" s="45" t="s">
        <v>17716</v>
      </c>
      <c r="E23" s="50" t="s">
        <v>17715</v>
      </c>
    </row>
    <row r="24" spans="1:5" x14ac:dyDescent="0.35">
      <c r="A24" s="45" t="s">
        <v>17702</v>
      </c>
      <c r="B24" s="48">
        <v>115</v>
      </c>
      <c r="C24" s="48" t="s">
        <v>17699</v>
      </c>
      <c r="D24" s="45" t="s">
        <v>17716</v>
      </c>
      <c r="E24" s="50" t="s">
        <v>17715</v>
      </c>
    </row>
    <row r="25" spans="1:5" x14ac:dyDescent="0.35">
      <c r="A25" s="45" t="s">
        <v>17703</v>
      </c>
      <c r="B25" s="48">
        <v>259</v>
      </c>
      <c r="C25" s="48" t="s">
        <v>17699</v>
      </c>
      <c r="D25" s="45" t="s">
        <v>17716</v>
      </c>
      <c r="E25" s="50" t="s">
        <v>17715</v>
      </c>
    </row>
    <row r="26" spans="1:5" x14ac:dyDescent="0.35">
      <c r="A26" s="45" t="s">
        <v>17704</v>
      </c>
      <c r="B26" s="48">
        <v>833</v>
      </c>
      <c r="C26" s="48" t="s">
        <v>17705</v>
      </c>
      <c r="D26" s="45" t="s">
        <v>17706</v>
      </c>
      <c r="E26" s="50" t="s">
        <v>17715</v>
      </c>
    </row>
    <row r="27" spans="1:5" x14ac:dyDescent="0.35">
      <c r="A27" s="45" t="s">
        <v>17707</v>
      </c>
      <c r="B27" s="48">
        <v>330</v>
      </c>
      <c r="C27" s="48" t="s">
        <v>17705</v>
      </c>
      <c r="D27" s="45" t="s">
        <v>17708</v>
      </c>
      <c r="E27" s="50" t="s">
        <v>17715</v>
      </c>
    </row>
    <row r="28" spans="1:5" x14ac:dyDescent="0.35">
      <c r="A28" s="45" t="s">
        <v>17709</v>
      </c>
      <c r="B28" s="48">
        <f>(B26+B27)</f>
        <v>1163</v>
      </c>
      <c r="C28" s="48" t="s">
        <v>17705</v>
      </c>
      <c r="D28" s="45"/>
      <c r="E28" s="50" t="s">
        <v>17715</v>
      </c>
    </row>
    <row r="29" spans="1:5" x14ac:dyDescent="0.35">
      <c r="A29" s="45" t="s">
        <v>17710</v>
      </c>
      <c r="B29" s="48">
        <f>((B28*1000*General!B2)/223.375)/1000</f>
        <v>442.55176273083379</v>
      </c>
      <c r="C29" s="48" t="s">
        <v>17699</v>
      </c>
      <c r="D29" s="45"/>
      <c r="E29" s="50" t="s">
        <v>17715</v>
      </c>
    </row>
    <row r="30" spans="1:5" x14ac:dyDescent="0.35">
      <c r="A30" s="46" t="s">
        <v>17711</v>
      </c>
      <c r="B30" s="47">
        <f>B29+B25+B24+B23+B22+B21</f>
        <v>2703.5517627308336</v>
      </c>
      <c r="C30" s="49" t="s">
        <v>17699</v>
      </c>
      <c r="D30" s="45"/>
      <c r="E30" s="45"/>
    </row>
    <row r="31" spans="1:5" x14ac:dyDescent="0.35">
      <c r="A31" s="46" t="s">
        <v>17717</v>
      </c>
      <c r="B31" s="47">
        <v>2775</v>
      </c>
      <c r="C31" s="49" t="s">
        <v>17718</v>
      </c>
      <c r="D31" s="45"/>
      <c r="E31" s="45"/>
    </row>
    <row r="32" spans="1:5" x14ac:dyDescent="0.35">
      <c r="A32" s="46" t="s">
        <v>17712</v>
      </c>
      <c r="B32" s="47">
        <v>18.63</v>
      </c>
      <c r="C32" s="49" t="s">
        <v>17713</v>
      </c>
      <c r="D32" s="45"/>
      <c r="E32" s="45"/>
    </row>
  </sheetData>
  <mergeCells count="1">
    <mergeCell ref="A20:E20"/>
  </mergeCells>
  <hyperlinks>
    <hyperlink ref="E21" r:id="rId1" xr:uid="{56CB2ADF-75C1-4C67-98E0-4E935329F560}"/>
    <hyperlink ref="E22:E29" r:id="rId2" display="https://doi.org/10.1016/j.esd.2016.12.001" xr:uid="{05C41BA4-7D30-4848-B038-7975A3E4B38B}"/>
  </hyperlinks>
  <pageMargins left="0.7" right="0.7" top="0.75" bottom="0.75" header="0.3" footer="0.3"/>
  <pageSetup paperSize="9" orientation="portrait" r:id="rId3"/>
  <tableParts count="1"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CF147-1CD5-44FA-9C7F-A5944AA8737B}">
  <dimension ref="A1:G8761"/>
  <sheetViews>
    <sheetView zoomScale="56" zoomScaleNormal="85" workbookViewId="0">
      <selection activeCell="C1" sqref="C1"/>
    </sheetView>
  </sheetViews>
  <sheetFormatPr defaultRowHeight="14.5" x14ac:dyDescent="0.35"/>
  <cols>
    <col min="2" max="3" width="15.54296875" customWidth="1"/>
    <col min="5" max="5" width="10.81640625" bestFit="1" customWidth="1"/>
    <col min="6" max="7" width="14.26953125" bestFit="1" customWidth="1"/>
  </cols>
  <sheetData>
    <row r="1" spans="1:7" x14ac:dyDescent="0.35">
      <c r="A1" t="s">
        <v>8912</v>
      </c>
      <c r="B1" s="1" t="s">
        <v>113</v>
      </c>
      <c r="C1" s="1" t="s">
        <v>112</v>
      </c>
      <c r="D1" s="23" t="s">
        <v>0</v>
      </c>
    </row>
    <row r="2" spans="1:7" x14ac:dyDescent="0.35">
      <c r="A2" s="4">
        <f>Climate285!F29*((113.5/10)^0.12)</f>
        <v>12.003146395457534</v>
      </c>
      <c r="B2" s="24">
        <f>VLOOKUP(A2,'Wind - Power Curve'!$A$3:$B$47,2)*Wind!$B$9</f>
        <v>7049.7</v>
      </c>
      <c r="C2">
        <f>(0.5*(A2^3)*Wind!$B$11*Wind!$B$7*(VLOOKUP(A2+0.5,'Wind - Power Curve'!$A$3:$E$47,5,TRUE))*Wind!$B$9)/1000</f>
        <v>6326.5010036148269</v>
      </c>
      <c r="D2" s="23" t="s">
        <v>9</v>
      </c>
      <c r="E2">
        <f>SUM(C2:C8761)</f>
        <v>46056808.596432276</v>
      </c>
      <c r="F2" s="4"/>
      <c r="G2" s="4"/>
    </row>
    <row r="3" spans="1:7" x14ac:dyDescent="0.35">
      <c r="A3" s="4">
        <f>Climate285!F30*((113.5/10)^0.12)</f>
        <v>12.115575509777164</v>
      </c>
      <c r="B3" s="24">
        <f>VLOOKUP(A3,'Wind - Power Curve'!$A$3:$B$47,2)*Wind!$B$9</f>
        <v>7049.7</v>
      </c>
      <c r="C3">
        <f>(0.5*(A3^3)*Wind!$B$11*Wind!$B$7*(VLOOKUP(A3+0.5,'Wind - Power Curve'!$A$3:$E$47,5,TRUE))*Wind!$B$9)/1000</f>
        <v>6505.9454619722846</v>
      </c>
      <c r="D3" s="23" t="s">
        <v>9</v>
      </c>
      <c r="E3" s="28">
        <f>E2/(8760*8000)</f>
        <v>0.65720331901301765</v>
      </c>
      <c r="F3" s="4"/>
      <c r="G3" s="4"/>
    </row>
    <row r="4" spans="1:7" x14ac:dyDescent="0.35">
      <c r="A4" s="4">
        <f>Climate285!F31*((113.5/10)^0.12)</f>
        <v>12.2387121587939</v>
      </c>
      <c r="B4" s="24">
        <f>VLOOKUP(A4,'Wind - Power Curve'!$A$3:$B$47,2)*Wind!$B$9</f>
        <v>7049.7</v>
      </c>
      <c r="C4">
        <f>(0.5*(A4^3)*Wind!$B$11*Wind!$B$7*(VLOOKUP(A4+0.5,'Wind - Power Curve'!$A$3:$E$47,5,TRUE))*Wind!$B$9)/1000</f>
        <v>6706.3379467074001</v>
      </c>
      <c r="D4" s="23" t="s">
        <v>9</v>
      </c>
    </row>
    <row r="5" spans="1:7" x14ac:dyDescent="0.35">
      <c r="A5" s="4">
        <f>Climate285!F32*((113.5/10)^0.12)</f>
        <v>12.203912671028302</v>
      </c>
      <c r="B5" s="24">
        <f>VLOOKUP(A5,'Wind - Power Curve'!$A$3:$B$47,2)*Wind!$B$9</f>
        <v>7049.7</v>
      </c>
      <c r="C5">
        <f>(0.5*(A5^3)*Wind!$B$11*Wind!$B$7*(VLOOKUP(A5+0.5,'Wind - Power Curve'!$A$3:$E$47,5,TRUE))*Wind!$B$9)/1000</f>
        <v>6649.2941577858783</v>
      </c>
      <c r="D5" s="23" t="s">
        <v>9</v>
      </c>
      <c r="F5" s="28"/>
      <c r="G5" s="28"/>
    </row>
    <row r="6" spans="1:7" x14ac:dyDescent="0.35">
      <c r="A6" s="4">
        <f>Climate285!F33*((113.5/10)^0.12)</f>
        <v>12.028576790363166</v>
      </c>
      <c r="B6" s="24">
        <f>VLOOKUP(A6,'Wind - Power Curve'!$A$3:$B$47,2)*Wind!$B$9</f>
        <v>7049.7</v>
      </c>
      <c r="C6">
        <f>(0.5*(A6^3)*Wind!$B$11*Wind!$B$7*(VLOOKUP(A6+0.5,'Wind - Power Curve'!$A$3:$E$47,5,TRUE))*Wind!$B$9)/1000</f>
        <v>6366.7970676397726</v>
      </c>
      <c r="D6" s="23" t="s">
        <v>9</v>
      </c>
      <c r="F6" s="24"/>
    </row>
    <row r="7" spans="1:7" x14ac:dyDescent="0.35">
      <c r="A7" s="4">
        <f>Climate285!F34*((113.5/10)^0.12)</f>
        <v>12.103529533242916</v>
      </c>
      <c r="B7" s="24">
        <f>VLOOKUP(A7,'Wind - Power Curve'!$A$3:$B$47,2)*Wind!$B$9</f>
        <v>7049.7</v>
      </c>
      <c r="C7">
        <f>(0.5*(A7^3)*Wind!$B$11*Wind!$B$7*(VLOOKUP(A7+0.5,'Wind - Power Curve'!$A$3:$E$47,5,TRUE))*Wind!$B$9)/1000</f>
        <v>6486.5590353344533</v>
      </c>
      <c r="D7" s="23" t="s">
        <v>9</v>
      </c>
    </row>
    <row r="8" spans="1:7" x14ac:dyDescent="0.35">
      <c r="A8" s="4">
        <f>Climate285!F35*((113.5/10)^0.12)</f>
        <v>12.087468231197258</v>
      </c>
      <c r="B8" s="24">
        <f>VLOOKUP(A8,'Wind - Power Curve'!$A$3:$B$47,2)*Wind!$B$9</f>
        <v>7049.7</v>
      </c>
      <c r="C8">
        <f>(0.5*(A8^3)*Wind!$B$11*Wind!$B$7*(VLOOKUP(A8+0.5,'Wind - Power Curve'!$A$3:$E$47,5,TRUE))*Wind!$B$9)/1000</f>
        <v>6460.7704266851097</v>
      </c>
      <c r="D8" s="23" t="s">
        <v>9</v>
      </c>
    </row>
    <row r="9" spans="1:7" x14ac:dyDescent="0.35">
      <c r="A9" s="4">
        <f>Climate285!F36*((113.5/10)^0.12)</f>
        <v>12.26414255369953</v>
      </c>
      <c r="B9" s="24">
        <f>VLOOKUP(A9,'Wind - Power Curve'!$A$3:$B$47,2)*Wind!$B$9</f>
        <v>7049.7</v>
      </c>
      <c r="C9">
        <f>(0.5*(A9^3)*Wind!$B$11*Wind!$B$7*(VLOOKUP(A9+0.5,'Wind - Power Curve'!$A$3:$E$47,5,TRUE))*Wind!$B$9)/1000</f>
        <v>6748.2294712594821</v>
      </c>
      <c r="D9" s="23" t="s">
        <v>9</v>
      </c>
    </row>
    <row r="10" spans="1:7" x14ac:dyDescent="0.35">
      <c r="A10" s="4">
        <f>Climate285!F37*((113.5/10)^0.12)</f>
        <v>12.434124667016112</v>
      </c>
      <c r="B10" s="24">
        <f>VLOOKUP(A10,'Wind - Power Curve'!$A$3:$B$47,2)*Wind!$B$9</f>
        <v>7049.7</v>
      </c>
      <c r="C10">
        <f>(0.5*(A10^3)*Wind!$B$11*Wind!$B$7*(VLOOKUP(A10+0.5,'Wind - Power Curve'!$A$3:$E$47,5,TRUE))*Wind!$B$9)/1000</f>
        <v>7032.7296786576162</v>
      </c>
      <c r="D10" s="23" t="s">
        <v>9</v>
      </c>
    </row>
    <row r="11" spans="1:7" x14ac:dyDescent="0.35">
      <c r="A11" s="4">
        <f>Climate285!F38*((113.5/10)^0.12)</f>
        <v>12.2387121587939</v>
      </c>
      <c r="B11" s="24">
        <f>VLOOKUP(A11,'Wind - Power Curve'!$A$3:$B$47,2)*Wind!$B$9</f>
        <v>7049.7</v>
      </c>
      <c r="C11">
        <f>(0.5*(A11^3)*Wind!$B$11*Wind!$B$7*(VLOOKUP(A11+0.5,'Wind - Power Curve'!$A$3:$E$47,5,TRUE))*Wind!$B$9)/1000</f>
        <v>6706.3379467074001</v>
      </c>
      <c r="D11" s="23" t="s">
        <v>9</v>
      </c>
    </row>
    <row r="12" spans="1:7" x14ac:dyDescent="0.35">
      <c r="A12" s="4">
        <f>Climate285!F39*((113.5/10)^0.12)</f>
        <v>12.086129789360118</v>
      </c>
      <c r="B12" s="24">
        <f>VLOOKUP(A12,'Wind - Power Curve'!$A$3:$B$47,2)*Wind!$B$9</f>
        <v>7049.7</v>
      </c>
      <c r="C12">
        <f>(0.5*(A12^3)*Wind!$B$11*Wind!$B$7*(VLOOKUP(A12+0.5,'Wind - Power Curve'!$A$3:$E$47,5,TRUE))*Wind!$B$9)/1000</f>
        <v>6458.6244666406392</v>
      </c>
      <c r="D12" s="23" t="s">
        <v>9</v>
      </c>
    </row>
    <row r="13" spans="1:7" x14ac:dyDescent="0.35">
      <c r="A13" s="4">
        <f>Climate285!F40*((113.5/10)^0.12)</f>
        <v>11.867963769906554</v>
      </c>
      <c r="B13" s="24">
        <f>VLOOKUP(A13,'Wind - Power Curve'!$A$3:$B$47,2)*Wind!$B$9</f>
        <v>6848.1</v>
      </c>
      <c r="C13">
        <f>(0.5*(A13^3)*Wind!$B$11*Wind!$B$7*(VLOOKUP(A13+0.5,'Wind - Power Curve'!$A$3:$E$47,5,TRUE))*Wind!$B$9)/1000</f>
        <v>6819.5471023534219</v>
      </c>
      <c r="D13" s="23" t="s">
        <v>9</v>
      </c>
    </row>
    <row r="14" spans="1:7" x14ac:dyDescent="0.35">
      <c r="A14" s="4">
        <f>Climate285!F41*((113.5/10)^0.12)</f>
        <v>11.628382681058772</v>
      </c>
      <c r="B14" s="24">
        <f>VLOOKUP(A14,'Wind - Power Curve'!$A$3:$B$47,2)*Wind!$B$9</f>
        <v>6848.1</v>
      </c>
      <c r="C14">
        <f>(0.5*(A14^3)*Wind!$B$11*Wind!$B$7*(VLOOKUP(A14+0.5,'Wind - Power Curve'!$A$3:$E$47,5,TRUE))*Wind!$B$9)/1000</f>
        <v>6414.8254674439604</v>
      </c>
      <c r="D14" s="23" t="s">
        <v>9</v>
      </c>
    </row>
    <row r="15" spans="1:7" x14ac:dyDescent="0.35">
      <c r="A15" s="4">
        <f>Climate285!F42*((113.5/10)^0.12)</f>
        <v>11.687274121892862</v>
      </c>
      <c r="B15" s="24">
        <f>VLOOKUP(A15,'Wind - Power Curve'!$A$3:$B$47,2)*Wind!$B$9</f>
        <v>6848.1</v>
      </c>
      <c r="C15">
        <f>(0.5*(A15^3)*Wind!$B$11*Wind!$B$7*(VLOOKUP(A15+0.5,'Wind - Power Curve'!$A$3:$E$47,5,TRUE))*Wind!$B$9)/1000</f>
        <v>6512.7827148081842</v>
      </c>
      <c r="D15" s="23" t="s">
        <v>9</v>
      </c>
    </row>
    <row r="16" spans="1:7" x14ac:dyDescent="0.35">
      <c r="A16" s="4">
        <f>Climate285!F43*((113.5/10)^0.12)</f>
        <v>11.797026352538214</v>
      </c>
      <c r="B16" s="24">
        <f>VLOOKUP(A16,'Wind - Power Curve'!$A$3:$B$47,2)*Wind!$B$9</f>
        <v>6848.1</v>
      </c>
      <c r="C16">
        <f>(0.5*(A16^3)*Wind!$B$11*Wind!$B$7*(VLOOKUP(A16+0.5,'Wind - Power Curve'!$A$3:$E$47,5,TRUE))*Wind!$B$9)/1000</f>
        <v>6697.9907973864456</v>
      </c>
      <c r="D16" s="23" t="s">
        <v>9</v>
      </c>
    </row>
    <row r="17" spans="1:4" x14ac:dyDescent="0.35">
      <c r="A17" s="4">
        <f>Climate285!F44*((113.5/10)^0.12)</f>
        <v>11.962993140343382</v>
      </c>
      <c r="B17" s="24">
        <f>VLOOKUP(A17,'Wind - Power Curve'!$A$3:$B$47,2)*Wind!$B$9</f>
        <v>6848.1</v>
      </c>
      <c r="C17">
        <f>(0.5*(A17^3)*Wind!$B$11*Wind!$B$7*(VLOOKUP(A17+0.5,'Wind - Power Curve'!$A$3:$E$47,5,TRUE))*Wind!$B$9)/1000</f>
        <v>6984.6791164846982</v>
      </c>
      <c r="D17" s="23" t="s">
        <v>9</v>
      </c>
    </row>
    <row r="18" spans="1:4" x14ac:dyDescent="0.35">
      <c r="A18" s="4">
        <f>Climate285!F45*((113.5/10)^0.12)</f>
        <v>11.798364794375352</v>
      </c>
      <c r="B18" s="24">
        <f>VLOOKUP(A18,'Wind - Power Curve'!$A$3:$B$47,2)*Wind!$B$9</f>
        <v>6848.1</v>
      </c>
      <c r="C18">
        <f>(0.5*(A18^3)*Wind!$B$11*Wind!$B$7*(VLOOKUP(A18+0.5,'Wind - Power Curve'!$A$3:$E$47,5,TRUE))*Wind!$B$9)/1000</f>
        <v>6700.2708350829962</v>
      </c>
      <c r="D18" s="23" t="s">
        <v>9</v>
      </c>
    </row>
    <row r="19" spans="1:4" x14ac:dyDescent="0.35">
      <c r="A19" s="4">
        <f>Climate285!F46*((113.5/10)^0.12)</f>
        <v>11.937562745437752</v>
      </c>
      <c r="B19" s="24">
        <f>VLOOKUP(A19,'Wind - Power Curve'!$A$3:$B$47,2)*Wind!$B$9</f>
        <v>6848.1</v>
      </c>
      <c r="C19">
        <f>(0.5*(A19^3)*Wind!$B$11*Wind!$B$7*(VLOOKUP(A19+0.5,'Wind - Power Curve'!$A$3:$E$47,5,TRUE))*Wind!$B$9)/1000</f>
        <v>6940.2305833223572</v>
      </c>
      <c r="D19" s="23" t="s">
        <v>9</v>
      </c>
    </row>
    <row r="20" spans="1:4" x14ac:dyDescent="0.35">
      <c r="A20" s="4">
        <f>Climate285!F47*((113.5/10)^0.12)</f>
        <v>12.36720257515919</v>
      </c>
      <c r="B20" s="24">
        <f>VLOOKUP(A20,'Wind - Power Curve'!$A$3:$B$47,2)*Wind!$B$9</f>
        <v>7049.7</v>
      </c>
      <c r="C20">
        <f>(0.5*(A20^3)*Wind!$B$11*Wind!$B$7*(VLOOKUP(A20+0.5,'Wind - Power Curve'!$A$3:$E$47,5,TRUE))*Wind!$B$9)/1000</f>
        <v>6919.7865164868017</v>
      </c>
      <c r="D20" s="23" t="s">
        <v>9</v>
      </c>
    </row>
    <row r="21" spans="1:4" x14ac:dyDescent="0.35">
      <c r="A21" s="4">
        <f>Climate285!F48*((113.5/10)^0.12)</f>
        <v>12.151713439379902</v>
      </c>
      <c r="B21" s="24">
        <f>VLOOKUP(A21,'Wind - Power Curve'!$A$3:$B$47,2)*Wind!$B$9</f>
        <v>7049.7</v>
      </c>
      <c r="C21">
        <f>(0.5*(A21^3)*Wind!$B$11*Wind!$B$7*(VLOOKUP(A21+0.5,'Wind - Power Curve'!$A$3:$E$47,5,TRUE))*Wind!$B$9)/1000</f>
        <v>6564.3364261929892</v>
      </c>
      <c r="D21" s="23" t="s">
        <v>9</v>
      </c>
    </row>
    <row r="22" spans="1:4" x14ac:dyDescent="0.35">
      <c r="A22" s="4">
        <f>Climate285!F49*((113.5/10)^0.12)</f>
        <v>12.103529533242916</v>
      </c>
      <c r="B22" s="24">
        <f>VLOOKUP(A22,'Wind - Power Curve'!$A$3:$B$47,2)*Wind!$B$9</f>
        <v>7049.7</v>
      </c>
      <c r="C22">
        <f>(0.5*(A22^3)*Wind!$B$11*Wind!$B$7*(VLOOKUP(A22+0.5,'Wind - Power Curve'!$A$3:$E$47,5,TRUE))*Wind!$B$9)/1000</f>
        <v>6486.5590353344533</v>
      </c>
      <c r="D22" s="23" t="s">
        <v>9</v>
      </c>
    </row>
    <row r="23" spans="1:4" x14ac:dyDescent="0.35">
      <c r="A23" s="4">
        <f>Climate285!F50*((113.5/10)^0.12)</f>
        <v>12.589383920124172</v>
      </c>
      <c r="B23" s="24">
        <f>VLOOKUP(A23,'Wind - Power Curve'!$A$3:$B$47,2)*Wind!$B$9</f>
        <v>7145.1</v>
      </c>
      <c r="C23">
        <f>(0.5*(A23^3)*Wind!$B$11*Wind!$B$7*(VLOOKUP(A23+0.5,'Wind - Power Curve'!$A$3:$E$47,5,TRUE))*Wind!$B$9)/1000</f>
        <v>6522.720619290275</v>
      </c>
      <c r="D23" s="23" t="s">
        <v>9</v>
      </c>
    </row>
    <row r="24" spans="1:4" x14ac:dyDescent="0.35">
      <c r="A24" s="4">
        <f>Climate285!F51*((113.5/10)^0.12)</f>
        <v>12.270834762885222</v>
      </c>
      <c r="B24" s="24">
        <f>VLOOKUP(A24,'Wind - Power Curve'!$A$3:$B$47,2)*Wind!$B$9</f>
        <v>7049.7</v>
      </c>
      <c r="C24">
        <f>(0.5*(A24^3)*Wind!$B$11*Wind!$B$7*(VLOOKUP(A24+0.5,'Wind - Power Curve'!$A$3:$E$47,5,TRUE))*Wind!$B$9)/1000</f>
        <v>6759.2824764975194</v>
      </c>
      <c r="D24" s="23" t="s">
        <v>9</v>
      </c>
    </row>
    <row r="25" spans="1:4" x14ac:dyDescent="0.35">
      <c r="A25" s="4">
        <f>Climate285!F52*((113.5/10)^0.12)</f>
        <v>12.074083812825874</v>
      </c>
      <c r="B25" s="24">
        <f>VLOOKUP(A25,'Wind - Power Curve'!$A$3:$B$47,2)*Wind!$B$9</f>
        <v>7049.7</v>
      </c>
      <c r="C25">
        <f>(0.5*(A25^3)*Wind!$B$11*Wind!$B$7*(VLOOKUP(A25+0.5,'Wind - Power Curve'!$A$3:$E$47,5,TRUE))*Wind!$B$9)/1000</f>
        <v>6439.3322058625936</v>
      </c>
      <c r="D25" s="23" t="s">
        <v>9</v>
      </c>
    </row>
    <row r="26" spans="1:4" x14ac:dyDescent="0.35">
      <c r="A26" s="4">
        <f>Climate285!F53*((113.5/10)^0.12)</f>
        <v>12.503723642547312</v>
      </c>
      <c r="B26" s="24">
        <f>VLOOKUP(A26,'Wind - Power Curve'!$A$3:$B$47,2)*Wind!$B$9</f>
        <v>7145.1</v>
      </c>
      <c r="C26">
        <f>(0.5*(A26^3)*Wind!$B$11*Wind!$B$7*(VLOOKUP(A26+0.5,'Wind - Power Curve'!$A$3:$E$47,5,TRUE))*Wind!$B$9)/1000</f>
        <v>6390.4794538295409</v>
      </c>
      <c r="D26" s="23" t="s">
        <v>9</v>
      </c>
    </row>
    <row r="27" spans="1:4" x14ac:dyDescent="0.35">
      <c r="A27" s="4">
        <f>Climate285!F54*((113.5/10)^0.12)</f>
        <v>12.541200013987186</v>
      </c>
      <c r="B27" s="24">
        <f>VLOOKUP(A27,'Wind - Power Curve'!$A$3:$B$47,2)*Wind!$B$9</f>
        <v>7145.1</v>
      </c>
      <c r="C27">
        <f>(0.5*(A27^3)*Wind!$B$11*Wind!$B$7*(VLOOKUP(A27+0.5,'Wind - Power Curve'!$A$3:$E$47,5,TRUE))*Wind!$B$9)/1000</f>
        <v>6448.1128073270074</v>
      </c>
      <c r="D27" s="23" t="s">
        <v>9</v>
      </c>
    </row>
    <row r="28" spans="1:4" x14ac:dyDescent="0.35">
      <c r="A28" s="4">
        <f>Climate285!F55*((113.5/10)^0.12)</f>
        <v>12.680397965049586</v>
      </c>
      <c r="B28" s="24">
        <f>VLOOKUP(A28,'Wind - Power Curve'!$A$3:$B$47,2)*Wind!$B$9</f>
        <v>7145.1</v>
      </c>
      <c r="C28">
        <f>(0.5*(A28^3)*Wind!$B$11*Wind!$B$7*(VLOOKUP(A28+0.5,'Wind - Power Curve'!$A$3:$E$47,5,TRUE))*Wind!$B$9)/1000</f>
        <v>6665.2124243142853</v>
      </c>
      <c r="D28" s="23" t="s">
        <v>9</v>
      </c>
    </row>
    <row r="29" spans="1:4" x14ac:dyDescent="0.35">
      <c r="A29" s="4">
        <f>Climate285!F56*((113.5/10)^0.12)</f>
        <v>12.847703194691892</v>
      </c>
      <c r="B29" s="24">
        <f>VLOOKUP(A29,'Wind - Power Curve'!$A$3:$B$47,2)*Wind!$B$9</f>
        <v>7145.1</v>
      </c>
      <c r="C29">
        <f>(0.5*(A29^3)*Wind!$B$11*Wind!$B$7*(VLOOKUP(A29+0.5,'Wind - Power Curve'!$A$3:$E$47,5,TRUE))*Wind!$B$9)/1000</f>
        <v>6932.5311399556149</v>
      </c>
      <c r="D29" s="23" t="s">
        <v>9</v>
      </c>
    </row>
    <row r="30" spans="1:4" x14ac:dyDescent="0.35">
      <c r="A30" s="4">
        <f>Climate285!F57*((113.5/10)^0.12)</f>
        <v>13.162237026419424</v>
      </c>
      <c r="B30" s="24">
        <f>VLOOKUP(A30,'Wind - Power Curve'!$A$3:$B$47,2)*Wind!$B$9</f>
        <v>7182</v>
      </c>
      <c r="C30">
        <f>(0.5*(A30^3)*Wind!$B$11*Wind!$B$7*(VLOOKUP(A30+0.5,'Wind - Power Curve'!$A$3:$E$47,5,TRUE))*Wind!$B$9)/1000</f>
        <v>6667.9827845312657</v>
      </c>
      <c r="D30" s="23" t="s">
        <v>9</v>
      </c>
    </row>
    <row r="31" spans="1:4" x14ac:dyDescent="0.35">
      <c r="A31" s="4">
        <f>Climate285!F58*((113.5/10)^0.12)</f>
        <v>12.57332261807851</v>
      </c>
      <c r="B31" s="24">
        <f>VLOOKUP(A31,'Wind - Power Curve'!$A$3:$B$47,2)*Wind!$B$9</f>
        <v>7145.1</v>
      </c>
      <c r="C31">
        <f>(0.5*(A31^3)*Wind!$B$11*Wind!$B$7*(VLOOKUP(A31+0.5,'Wind - Power Curve'!$A$3:$E$47,5,TRUE))*Wind!$B$9)/1000</f>
        <v>6497.7877579968981</v>
      </c>
      <c r="D31" s="23" t="s">
        <v>9</v>
      </c>
    </row>
    <row r="32" spans="1:4" x14ac:dyDescent="0.35">
      <c r="A32" s="4">
        <f>Climate285!F59*((113.5/10)^0.12)</f>
        <v>12.147698113868488</v>
      </c>
      <c r="B32" s="24">
        <f>VLOOKUP(A32,'Wind - Power Curve'!$A$3:$B$47,2)*Wind!$B$9</f>
        <v>7049.7</v>
      </c>
      <c r="C32">
        <f>(0.5*(A32^3)*Wind!$B$11*Wind!$B$7*(VLOOKUP(A32+0.5,'Wind - Power Curve'!$A$3:$E$47,5,TRUE))*Wind!$B$9)/1000</f>
        <v>6557.8313586378208</v>
      </c>
      <c r="D32" s="23" t="s">
        <v>9</v>
      </c>
    </row>
    <row r="33" spans="1:4" x14ac:dyDescent="0.35">
      <c r="A33" s="4">
        <f>Climate285!F60*((113.5/10)^0.12)</f>
        <v>11.908117025020706</v>
      </c>
      <c r="B33" s="24">
        <f>VLOOKUP(A33,'Wind - Power Curve'!$A$3:$B$47,2)*Wind!$B$9</f>
        <v>6848.1</v>
      </c>
      <c r="C33">
        <f>(0.5*(A33^3)*Wind!$B$11*Wind!$B$7*(VLOOKUP(A33+0.5,'Wind - Power Curve'!$A$3:$E$47,5,TRUE))*Wind!$B$9)/1000</f>
        <v>6888.9999197705338</v>
      </c>
      <c r="D33" s="23" t="s">
        <v>9</v>
      </c>
    </row>
    <row r="34" spans="1:4" x14ac:dyDescent="0.35">
      <c r="A34" s="4">
        <f>Climate285!F61*((113.5/10)^0.12)</f>
        <v>11.92150144339209</v>
      </c>
      <c r="B34" s="24">
        <f>VLOOKUP(A34,'Wind - Power Curve'!$A$3:$B$47,2)*Wind!$B$9</f>
        <v>6848.1</v>
      </c>
      <c r="C34">
        <f>(0.5*(A34^3)*Wind!$B$11*Wind!$B$7*(VLOOKUP(A34+0.5,'Wind - Power Curve'!$A$3:$E$47,5,TRUE))*Wind!$B$9)/1000</f>
        <v>6912.2552166575924</v>
      </c>
      <c r="D34" s="23" t="s">
        <v>9</v>
      </c>
    </row>
    <row r="35" spans="1:4" x14ac:dyDescent="0.35">
      <c r="A35" s="4">
        <f>Climate285!F62*((113.5/10)^0.12)</f>
        <v>11.768919073958306</v>
      </c>
      <c r="B35" s="24">
        <f>VLOOKUP(A35,'Wind - Power Curve'!$A$3:$B$47,2)*Wind!$B$9</f>
        <v>6848.1</v>
      </c>
      <c r="C35">
        <f>(0.5*(A35^3)*Wind!$B$11*Wind!$B$7*(VLOOKUP(A35+0.5,'Wind - Power Curve'!$A$3:$E$47,5,TRUE))*Wind!$B$9)/1000</f>
        <v>6650.2294136619303</v>
      </c>
      <c r="D35" s="23" t="s">
        <v>9</v>
      </c>
    </row>
    <row r="36" spans="1:4" x14ac:dyDescent="0.35">
      <c r="A36" s="4">
        <f>Climate285!F63*((113.5/10)^0.12)</f>
        <v>11.957639372994826</v>
      </c>
      <c r="B36" s="24">
        <f>VLOOKUP(A36,'Wind - Power Curve'!$A$3:$B$47,2)*Wind!$B$9</f>
        <v>6848.1</v>
      </c>
      <c r="C36">
        <f>(0.5*(A36^3)*Wind!$B$11*Wind!$B$7*(VLOOKUP(A36+0.5,'Wind - Power Curve'!$A$3:$E$47,5,TRUE))*Wind!$B$9)/1000</f>
        <v>6975.3058064635434</v>
      </c>
      <c r="D36" s="23" t="s">
        <v>9</v>
      </c>
    </row>
    <row r="37" spans="1:4" x14ac:dyDescent="0.35">
      <c r="A37" s="4">
        <f>Climate285!F64*((113.5/10)^0.12)</f>
        <v>12.07542225466301</v>
      </c>
      <c r="B37" s="24">
        <f>VLOOKUP(A37,'Wind - Power Curve'!$A$3:$B$47,2)*Wind!$B$9</f>
        <v>7049.7</v>
      </c>
      <c r="C37">
        <f>(0.5*(A37^3)*Wind!$B$11*Wind!$B$7*(VLOOKUP(A37+0.5,'Wind - Power Curve'!$A$3:$E$47,5,TRUE))*Wind!$B$9)/1000</f>
        <v>6441.4738906141783</v>
      </c>
      <c r="D37" s="23" t="s">
        <v>9</v>
      </c>
    </row>
    <row r="38" spans="1:4" x14ac:dyDescent="0.35">
      <c r="A38" s="4">
        <f>Climate285!F65*((113.5/10)^0.12)</f>
        <v>12.143682788357072</v>
      </c>
      <c r="B38" s="24">
        <f>VLOOKUP(A38,'Wind - Power Curve'!$A$3:$B$47,2)*Wind!$B$9</f>
        <v>7049.7</v>
      </c>
      <c r="C38">
        <f>(0.5*(A38^3)*Wind!$B$11*Wind!$B$7*(VLOOKUP(A38+0.5,'Wind - Power Curve'!$A$3:$E$47,5,TRUE))*Wind!$B$9)/1000</f>
        <v>6551.3305900587393</v>
      </c>
      <c r="D38" s="23" t="s">
        <v>9</v>
      </c>
    </row>
    <row r="39" spans="1:4" x14ac:dyDescent="0.35">
      <c r="A39" s="4">
        <f>Climate285!F66*((113.5/10)^0.12)</f>
        <v>11.866625328069414</v>
      </c>
      <c r="B39" s="24">
        <f>VLOOKUP(A39,'Wind - Power Curve'!$A$3:$B$47,2)*Wind!$B$9</f>
        <v>6848.1</v>
      </c>
      <c r="C39">
        <f>(0.5*(A39^3)*Wind!$B$11*Wind!$B$7*(VLOOKUP(A39+0.5,'Wind - Power Curve'!$A$3:$E$47,5,TRUE))*Wind!$B$9)/1000</f>
        <v>6817.2400837321293</v>
      </c>
      <c r="D39" s="23" t="s">
        <v>9</v>
      </c>
    </row>
    <row r="40" spans="1:4" x14ac:dyDescent="0.35">
      <c r="A40" s="4">
        <f>Climate285!F67*((113.5/10)^0.12)</f>
        <v>11.426277963650868</v>
      </c>
      <c r="B40" s="24">
        <f>VLOOKUP(A40,'Wind - Power Curve'!$A$3:$B$47,2)*Wind!$B$9</f>
        <v>6489.9000000000005</v>
      </c>
      <c r="C40">
        <f>(0.5*(A40^3)*Wind!$B$11*Wind!$B$7*(VLOOKUP(A40+0.5,'Wind - Power Curve'!$A$3:$E$47,5,TRUE))*Wind!$B$9)/1000</f>
        <v>6717.240950114654</v>
      </c>
      <c r="D40" s="23" t="s">
        <v>9</v>
      </c>
    </row>
    <row r="41" spans="1:4" x14ac:dyDescent="0.35">
      <c r="A41" s="4">
        <f>Climate285!F68*((113.5/10)^0.12)</f>
        <v>11.386124708536713</v>
      </c>
      <c r="B41" s="24">
        <f>VLOOKUP(A41,'Wind - Power Curve'!$A$3:$B$47,2)*Wind!$B$9</f>
        <v>6489.9000000000005</v>
      </c>
      <c r="C41">
        <f>(0.5*(A41^3)*Wind!$B$11*Wind!$B$7*(VLOOKUP(A41+0.5,'Wind - Power Curve'!$A$3:$E$47,5,TRUE))*Wind!$B$9)/1000</f>
        <v>6646.6740402067435</v>
      </c>
      <c r="D41" s="23" t="s">
        <v>9</v>
      </c>
    </row>
    <row r="42" spans="1:4" x14ac:dyDescent="0.35">
      <c r="A42" s="4">
        <f>Climate285!F69*((113.5/10)^0.12)</f>
        <v>11.573506565736096</v>
      </c>
      <c r="B42" s="24">
        <f>VLOOKUP(A42,'Wind - Power Curve'!$A$3:$B$47,2)*Wind!$B$9</f>
        <v>6848.1</v>
      </c>
      <c r="C42">
        <f>(0.5*(A42^3)*Wind!$B$11*Wind!$B$7*(VLOOKUP(A42+0.5,'Wind - Power Curve'!$A$3:$E$47,5,TRUE))*Wind!$B$9)/1000</f>
        <v>6324.4357497723659</v>
      </c>
      <c r="D42" s="23" t="s">
        <v>9</v>
      </c>
    </row>
    <row r="43" spans="1:4" x14ac:dyDescent="0.35">
      <c r="A43" s="4">
        <f>Climate285!F70*((113.5/10)^0.12)</f>
        <v>11.814426096421014</v>
      </c>
      <c r="B43" s="24">
        <f>VLOOKUP(A43,'Wind - Power Curve'!$A$3:$B$47,2)*Wind!$B$9</f>
        <v>6848.1</v>
      </c>
      <c r="C43">
        <f>(0.5*(A43^3)*Wind!$B$11*Wind!$B$7*(VLOOKUP(A43+0.5,'Wind - Power Curve'!$A$3:$E$47,5,TRUE))*Wind!$B$9)/1000</f>
        <v>6727.6716588767713</v>
      </c>
      <c r="D43" s="23" t="s">
        <v>9</v>
      </c>
    </row>
    <row r="44" spans="1:4" x14ac:dyDescent="0.35">
      <c r="A44" s="4">
        <f>Climate285!F71*((113.5/10)^0.12)</f>
        <v>11.763565306609754</v>
      </c>
      <c r="B44" s="24">
        <f>VLOOKUP(A44,'Wind - Power Curve'!$A$3:$B$47,2)*Wind!$B$9</f>
        <v>6848.1</v>
      </c>
      <c r="C44">
        <f>(0.5*(A44^3)*Wind!$B$11*Wind!$B$7*(VLOOKUP(A44+0.5,'Wind - Power Curve'!$A$3:$E$47,5,TRUE))*Wind!$B$9)/1000</f>
        <v>6641.1578276716164</v>
      </c>
      <c r="D44" s="23" t="s">
        <v>9</v>
      </c>
    </row>
    <row r="45" spans="1:4" x14ac:dyDescent="0.35">
      <c r="A45" s="4">
        <f>Climate285!F72*((113.5/10)^0.12)</f>
        <v>11.849225584186614</v>
      </c>
      <c r="B45" s="24">
        <f>VLOOKUP(A45,'Wind - Power Curve'!$A$3:$B$47,2)*Wind!$B$9</f>
        <v>6848.1</v>
      </c>
      <c r="C45">
        <f>(0.5*(A45^3)*Wind!$B$11*Wind!$B$7*(VLOOKUP(A45+0.5,'Wind - Power Curve'!$A$3:$E$47,5,TRUE))*Wind!$B$9)/1000</f>
        <v>6787.2961731039586</v>
      </c>
      <c r="D45" s="23" t="s">
        <v>9</v>
      </c>
    </row>
    <row r="46" spans="1:4" x14ac:dyDescent="0.35">
      <c r="A46" s="4">
        <f>Climate285!F73*((113.5/10)^0.12)</f>
        <v>11.912132350532122</v>
      </c>
      <c r="B46" s="24">
        <f>VLOOKUP(A46,'Wind - Power Curve'!$A$3:$B$47,2)*Wind!$B$9</f>
        <v>6848.1</v>
      </c>
      <c r="C46">
        <f>(0.5*(A46^3)*Wind!$B$11*Wind!$B$7*(VLOOKUP(A46+0.5,'Wind - Power Curve'!$A$3:$E$47,5,TRUE))*Wind!$B$9)/1000</f>
        <v>6895.9710232759899</v>
      </c>
      <c r="D46" s="23" t="s">
        <v>9</v>
      </c>
    </row>
    <row r="47" spans="1:4" x14ac:dyDescent="0.35">
      <c r="A47" s="4">
        <f>Climate285!F74*((113.5/10)^0.12)</f>
        <v>11.96433158218052</v>
      </c>
      <c r="B47" s="24">
        <f>VLOOKUP(A47,'Wind - Power Curve'!$A$3:$B$47,2)*Wind!$B$9</f>
        <v>6848.1</v>
      </c>
      <c r="C47">
        <f>(0.5*(A47^3)*Wind!$B$11*Wind!$B$7*(VLOOKUP(A47+0.5,'Wind - Power Curve'!$A$3:$E$47,5,TRUE))*Wind!$B$9)/1000</f>
        <v>6987.0237553092011</v>
      </c>
      <c r="D47" s="23" t="s">
        <v>9</v>
      </c>
    </row>
    <row r="48" spans="1:4" x14ac:dyDescent="0.35">
      <c r="A48" s="4">
        <f>Climate285!F75*((113.5/10)^0.12)</f>
        <v>11.987085093411872</v>
      </c>
      <c r="B48" s="24">
        <f>VLOOKUP(A48,'Wind - Power Curve'!$A$3:$B$47,2)*Wind!$B$9</f>
        <v>6848.1</v>
      </c>
      <c r="C48">
        <f>(0.5*(A48^3)*Wind!$B$11*Wind!$B$7*(VLOOKUP(A48+0.5,'Wind - Power Curve'!$A$3:$E$47,5,TRUE))*Wind!$B$9)/1000</f>
        <v>7026.9629339137746</v>
      </c>
      <c r="D48" s="23" t="s">
        <v>9</v>
      </c>
    </row>
    <row r="49" spans="1:4" x14ac:dyDescent="0.35">
      <c r="A49" s="4">
        <f>Climate285!F76*((113.5/10)^0.12)</f>
        <v>11.795687910701078</v>
      </c>
      <c r="B49" s="24">
        <f>VLOOKUP(A49,'Wind - Power Curve'!$A$3:$B$47,2)*Wind!$B$9</f>
        <v>6848.1</v>
      </c>
      <c r="C49">
        <f>(0.5*(A49^3)*Wind!$B$11*Wind!$B$7*(VLOOKUP(A49+0.5,'Wind - Power Curve'!$A$3:$E$47,5,TRUE))*Wind!$B$9)/1000</f>
        <v>6695.7112769985051</v>
      </c>
      <c r="D49" s="23" t="s">
        <v>9</v>
      </c>
    </row>
    <row r="50" spans="1:4" x14ac:dyDescent="0.35">
      <c r="A50" s="4">
        <f>Climate285!F77*((113.5/10)^0.12)</f>
        <v>12.146359672031346</v>
      </c>
      <c r="B50" s="24">
        <f>VLOOKUP(A50,'Wind - Power Curve'!$A$3:$B$47,2)*Wind!$B$9</f>
        <v>7049.7</v>
      </c>
      <c r="C50">
        <f>(0.5*(A50^3)*Wind!$B$11*Wind!$B$7*(VLOOKUP(A50+0.5,'Wind - Power Curve'!$A$3:$E$47,5,TRUE))*Wind!$B$9)/1000</f>
        <v>6555.6639581842865</v>
      </c>
      <c r="D50" s="23" t="s">
        <v>9</v>
      </c>
    </row>
    <row r="51" spans="1:4" x14ac:dyDescent="0.35">
      <c r="A51" s="4">
        <f>Climate285!F78*((113.5/10)^0.12)</f>
        <v>12.578676385427064</v>
      </c>
      <c r="B51" s="24">
        <f>VLOOKUP(A51,'Wind - Power Curve'!$A$3:$B$47,2)*Wind!$B$9</f>
        <v>7145.1</v>
      </c>
      <c r="C51">
        <f>(0.5*(A51^3)*Wind!$B$11*Wind!$B$7*(VLOOKUP(A51+0.5,'Wind - Power Curve'!$A$3:$E$47,5,TRUE))*Wind!$B$9)/1000</f>
        <v>6506.0916391118199</v>
      </c>
      <c r="D51" s="23" t="s">
        <v>9</v>
      </c>
    </row>
    <row r="52" spans="1:4" x14ac:dyDescent="0.35">
      <c r="A52" s="4">
        <f>Climate285!F79*((113.5/10)^0.12)</f>
        <v>12.724566545675154</v>
      </c>
      <c r="B52" s="24">
        <f>VLOOKUP(A52,'Wind - Power Curve'!$A$3:$B$47,2)*Wind!$B$9</f>
        <v>7145.1</v>
      </c>
      <c r="C52">
        <f>(0.5*(A52^3)*Wind!$B$11*Wind!$B$7*(VLOOKUP(A52+0.5,'Wind - Power Curve'!$A$3:$E$47,5,TRUE))*Wind!$B$9)/1000</f>
        <v>6735.1044573026538</v>
      </c>
      <c r="D52" s="23" t="s">
        <v>9</v>
      </c>
    </row>
    <row r="53" spans="1:4" x14ac:dyDescent="0.35">
      <c r="A53" s="4">
        <f>Climate285!F80*((113.5/10)^0.12)</f>
        <v>12.645598477283986</v>
      </c>
      <c r="B53" s="24">
        <f>VLOOKUP(A53,'Wind - Power Curve'!$A$3:$B$47,2)*Wind!$B$9</f>
        <v>7145.1</v>
      </c>
      <c r="C53">
        <f>(0.5*(A53^3)*Wind!$B$11*Wind!$B$7*(VLOOKUP(A53+0.5,'Wind - Power Curve'!$A$3:$E$47,5,TRUE))*Wind!$B$9)/1000</f>
        <v>6610.4877966998438</v>
      </c>
      <c r="D53" s="23" t="s">
        <v>9</v>
      </c>
    </row>
    <row r="54" spans="1:4" x14ac:dyDescent="0.35">
      <c r="A54" s="4">
        <f>Climate285!F81*((113.5/10)^0.12)</f>
        <v>12.830303450809092</v>
      </c>
      <c r="B54" s="24">
        <f>VLOOKUP(A54,'Wind - Power Curve'!$A$3:$B$47,2)*Wind!$B$9</f>
        <v>7145.1</v>
      </c>
      <c r="C54">
        <f>(0.5*(A54^3)*Wind!$B$11*Wind!$B$7*(VLOOKUP(A54+0.5,'Wind - Power Curve'!$A$3:$E$47,5,TRUE))*Wind!$B$9)/1000</f>
        <v>6904.4029268798349</v>
      </c>
      <c r="D54" s="23" t="s">
        <v>9</v>
      </c>
    </row>
    <row r="55" spans="1:4" x14ac:dyDescent="0.35">
      <c r="A55" s="4">
        <f>Climate285!F82*((113.5/10)^0.12)</f>
        <v>12.574661059915648</v>
      </c>
      <c r="B55" s="24">
        <f>VLOOKUP(A55,'Wind - Power Curve'!$A$3:$B$47,2)*Wind!$B$9</f>
        <v>7145.1</v>
      </c>
      <c r="C55">
        <f>(0.5*(A55^3)*Wind!$B$11*Wind!$B$7*(VLOOKUP(A55+0.5,'Wind - Power Curve'!$A$3:$E$47,5,TRUE))*Wind!$B$9)/1000</f>
        <v>6499.8630654733925</v>
      </c>
      <c r="D55" s="23" t="s">
        <v>9</v>
      </c>
    </row>
    <row r="56" spans="1:4" x14ac:dyDescent="0.35">
      <c r="A56" s="4">
        <f>Climate285!F83*((113.5/10)^0.12)</f>
        <v>12.69378238342097</v>
      </c>
      <c r="B56" s="24">
        <f>VLOOKUP(A56,'Wind - Power Curve'!$A$3:$B$47,2)*Wind!$B$9</f>
        <v>7145.1</v>
      </c>
      <c r="C56">
        <f>(0.5*(A56^3)*Wind!$B$11*Wind!$B$7*(VLOOKUP(A56+0.5,'Wind - Power Curve'!$A$3:$E$47,5,TRUE))*Wind!$B$9)/1000</f>
        <v>6686.3405122404984</v>
      </c>
      <c r="D56" s="23" t="s">
        <v>9</v>
      </c>
    </row>
    <row r="57" spans="1:4" x14ac:dyDescent="0.35">
      <c r="A57" s="4">
        <f>Climate285!F84*((113.5/10)^0.12)</f>
        <v>12.830303450809092</v>
      </c>
      <c r="B57" s="24">
        <f>VLOOKUP(A57,'Wind - Power Curve'!$A$3:$B$47,2)*Wind!$B$9</f>
        <v>7145.1</v>
      </c>
      <c r="C57">
        <f>(0.5*(A57^3)*Wind!$B$11*Wind!$B$7*(VLOOKUP(A57+0.5,'Wind - Power Curve'!$A$3:$E$47,5,TRUE))*Wind!$B$9)/1000</f>
        <v>6904.4029268798349</v>
      </c>
      <c r="D57" s="23" t="s">
        <v>9</v>
      </c>
    </row>
    <row r="58" spans="1:4" x14ac:dyDescent="0.35">
      <c r="A58" s="4">
        <f>Climate285!F85*((113.5/10)^0.12)</f>
        <v>12.969501401871488</v>
      </c>
      <c r="B58" s="24">
        <f>VLOOKUP(A58,'Wind - Power Curve'!$A$3:$B$47,2)*Wind!$B$9</f>
        <v>7145.1</v>
      </c>
      <c r="C58">
        <f>(0.5*(A58^3)*Wind!$B$11*Wind!$B$7*(VLOOKUP(A58+0.5,'Wind - Power Curve'!$A$3:$E$47,5,TRUE))*Wind!$B$9)/1000</f>
        <v>7131.5705876498914</v>
      </c>
      <c r="D58" s="23" t="s">
        <v>9</v>
      </c>
    </row>
    <row r="59" spans="1:4" x14ac:dyDescent="0.35">
      <c r="A59" s="4">
        <f>Climate285!F86*((113.5/10)^0.12)</f>
        <v>12.869118264086106</v>
      </c>
      <c r="B59" s="24">
        <f>VLOOKUP(A59,'Wind - Power Curve'!$A$3:$B$47,2)*Wind!$B$9</f>
        <v>7145.1</v>
      </c>
      <c r="C59">
        <f>(0.5*(A59^3)*Wind!$B$11*Wind!$B$7*(VLOOKUP(A59+0.5,'Wind - Power Curve'!$A$3:$E$47,5,TRUE))*Wind!$B$9)/1000</f>
        <v>6967.2552219602876</v>
      </c>
      <c r="D59" s="23" t="s">
        <v>9</v>
      </c>
    </row>
    <row r="60" spans="1:4" x14ac:dyDescent="0.35">
      <c r="A60" s="4">
        <f>Climate285!F87*((113.5/10)^0.12)</f>
        <v>13.13145286416524</v>
      </c>
      <c r="B60" s="24">
        <f>VLOOKUP(A60,'Wind - Power Curve'!$A$3:$B$47,2)*Wind!$B$9</f>
        <v>7182</v>
      </c>
      <c r="C60">
        <f>(0.5*(A60^3)*Wind!$B$11*Wind!$B$7*(VLOOKUP(A60+0.5,'Wind - Power Curve'!$A$3:$E$47,5,TRUE))*Wind!$B$9)/1000</f>
        <v>6621.3063985856206</v>
      </c>
      <c r="D60" s="23" t="s">
        <v>9</v>
      </c>
    </row>
    <row r="61" spans="1:4" x14ac:dyDescent="0.35">
      <c r="A61" s="4">
        <f>Climate285!F88*((113.5/10)^0.12)</f>
        <v>13.060515446796902</v>
      </c>
      <c r="B61" s="24">
        <f>VLOOKUP(A61,'Wind - Power Curve'!$A$3:$B$47,2)*Wind!$B$9</f>
        <v>7182</v>
      </c>
      <c r="C61">
        <f>(0.5*(A61^3)*Wind!$B$11*Wind!$B$7*(VLOOKUP(A61+0.5,'Wind - Power Curve'!$A$3:$E$47,5,TRUE))*Wind!$B$9)/1000</f>
        <v>6514.5781655578166</v>
      </c>
      <c r="D61" s="23" t="s">
        <v>9</v>
      </c>
    </row>
    <row r="62" spans="1:4" x14ac:dyDescent="0.35">
      <c r="A62" s="4">
        <f>Climate285!F89*((113.5/10)^0.12)</f>
        <v>13.482124625495512</v>
      </c>
      <c r="B62" s="24">
        <f>VLOOKUP(A62,'Wind - Power Curve'!$A$3:$B$47,2)*Wind!$B$9</f>
        <v>7182</v>
      </c>
      <c r="C62">
        <f>(0.5*(A62^3)*Wind!$B$11*Wind!$B$7*(VLOOKUP(A62+0.5,'Wind - Power Curve'!$A$3:$E$47,5,TRUE))*Wind!$B$9)/1000</f>
        <v>7166.0586762428811</v>
      </c>
      <c r="D62" s="23" t="s">
        <v>9</v>
      </c>
    </row>
    <row r="63" spans="1:4" x14ac:dyDescent="0.35">
      <c r="A63" s="4">
        <f>Climate285!F90*((113.5/10)^0.12)</f>
        <v>13.55172360102671</v>
      </c>
      <c r="B63" s="24">
        <f>VLOOKUP(A63,'Wind - Power Curve'!$A$3:$B$47,2)*Wind!$B$9</f>
        <v>7194.6</v>
      </c>
      <c r="C63">
        <f>(0.5*(A63^3)*Wind!$B$11*Wind!$B$7*(VLOOKUP(A63+0.5,'Wind - Power Curve'!$A$3:$E$47,5,TRUE))*Wind!$B$9)/1000</f>
        <v>6528.6503194425086</v>
      </c>
      <c r="D63" s="23" t="s">
        <v>9</v>
      </c>
    </row>
    <row r="64" spans="1:4" x14ac:dyDescent="0.35">
      <c r="A64" s="4">
        <f>Climate285!F91*((113.5/10)^0.12)</f>
        <v>13.280019908087608</v>
      </c>
      <c r="B64" s="24">
        <f>VLOOKUP(A64,'Wind - Power Curve'!$A$3:$B$47,2)*Wind!$B$9</f>
        <v>7182</v>
      </c>
      <c r="C64">
        <f>(0.5*(A64^3)*Wind!$B$11*Wind!$B$7*(VLOOKUP(A64+0.5,'Wind - Power Curve'!$A$3:$E$47,5,TRUE))*Wind!$B$9)/1000</f>
        <v>6848.5956574743241</v>
      </c>
      <c r="D64" s="23" t="s">
        <v>9</v>
      </c>
    </row>
    <row r="65" spans="1:4" x14ac:dyDescent="0.35">
      <c r="A65" s="4">
        <f>Climate285!F92*((113.5/10)^0.12)</f>
        <v>12.820934357949122</v>
      </c>
      <c r="B65" s="24">
        <f>VLOOKUP(A65,'Wind - Power Curve'!$A$3:$B$47,2)*Wind!$B$9</f>
        <v>7145.1</v>
      </c>
      <c r="C65">
        <f>(0.5*(A65^3)*Wind!$B$11*Wind!$B$7*(VLOOKUP(A65+0.5,'Wind - Power Curve'!$A$3:$E$47,5,TRUE))*Wind!$B$9)/1000</f>
        <v>6889.288529930016</v>
      </c>
      <c r="D65" s="23" t="s">
        <v>9</v>
      </c>
    </row>
    <row r="66" spans="1:4" x14ac:dyDescent="0.35">
      <c r="A66" s="4">
        <f>Climate285!F93*((113.5/10)^0.12)</f>
        <v>12.981547378405734</v>
      </c>
      <c r="B66" s="24">
        <f>VLOOKUP(A66,'Wind - Power Curve'!$A$3:$B$47,2)*Wind!$B$9</f>
        <v>7145.1</v>
      </c>
      <c r="C66">
        <f>(0.5*(A66^3)*Wind!$B$11*Wind!$B$7*(VLOOKUP(A66+0.5,'Wind - Power Curve'!$A$3:$E$47,5,TRUE))*Wind!$B$9)/1000</f>
        <v>7151.4602989480536</v>
      </c>
      <c r="D66" s="23" t="s">
        <v>9</v>
      </c>
    </row>
    <row r="67" spans="1:4" x14ac:dyDescent="0.35">
      <c r="A67" s="4">
        <f>Climate285!F94*((113.5/10)^0.12)</f>
        <v>13.213097816230684</v>
      </c>
      <c r="B67" s="24">
        <f>VLOOKUP(A67,'Wind - Power Curve'!$A$3:$B$47,2)*Wind!$B$9</f>
        <v>7182</v>
      </c>
      <c r="C67">
        <f>(0.5*(A67^3)*Wind!$B$11*Wind!$B$7*(VLOOKUP(A67+0.5,'Wind - Power Curve'!$A$3:$E$47,5,TRUE))*Wind!$B$9)/1000</f>
        <v>6745.5800136014668</v>
      </c>
      <c r="D67" s="23" t="s">
        <v>9</v>
      </c>
    </row>
    <row r="68" spans="1:4" x14ac:dyDescent="0.35">
      <c r="A68" s="4">
        <f>Climate285!F95*((113.5/10)^0.12)</f>
        <v>13.276004582576192</v>
      </c>
      <c r="B68" s="24">
        <f>VLOOKUP(A68,'Wind - Power Curve'!$A$3:$B$47,2)*Wind!$B$9</f>
        <v>7182</v>
      </c>
      <c r="C68">
        <f>(0.5*(A68^3)*Wind!$B$11*Wind!$B$7*(VLOOKUP(A68+0.5,'Wind - Power Curve'!$A$3:$E$47,5,TRUE))*Wind!$B$9)/1000</f>
        <v>6842.3853444102206</v>
      </c>
      <c r="D68" s="23" t="s">
        <v>9</v>
      </c>
    </row>
    <row r="69" spans="1:4" x14ac:dyDescent="0.35">
      <c r="A69" s="4">
        <f>Climate285!F96*((113.5/10)^0.12)</f>
        <v>13.300096535644682</v>
      </c>
      <c r="B69" s="24">
        <f>VLOOKUP(A69,'Wind - Power Curve'!$A$3:$B$47,2)*Wind!$B$9</f>
        <v>7182</v>
      </c>
      <c r="C69">
        <f>(0.5*(A69^3)*Wind!$B$11*Wind!$B$7*(VLOOKUP(A69+0.5,'Wind - Power Curve'!$A$3:$E$47,5,TRUE))*Wind!$B$9)/1000</f>
        <v>6879.7035947564791</v>
      </c>
      <c r="D69" s="23" t="s">
        <v>9</v>
      </c>
    </row>
    <row r="70" spans="1:4" x14ac:dyDescent="0.35">
      <c r="A70" s="4">
        <f>Climate285!F97*((113.5/10)^0.12)</f>
        <v>13.887672502148458</v>
      </c>
      <c r="B70" s="24">
        <f>VLOOKUP(A70,'Wind - Power Curve'!$A$3:$B$47,2)*Wind!$B$9</f>
        <v>7194.6</v>
      </c>
      <c r="C70">
        <f>(0.5*(A70^3)*Wind!$B$11*Wind!$B$7*(VLOOKUP(A70+0.5,'Wind - Power Curve'!$A$3:$E$47,5,TRUE))*Wind!$B$9)/1000</f>
        <v>7026.3244747322888</v>
      </c>
      <c r="D70" s="23" t="s">
        <v>9</v>
      </c>
    </row>
    <row r="71" spans="1:4" x14ac:dyDescent="0.35">
      <c r="A71" s="4">
        <f>Climate285!F98*((113.5/10)^0.12)</f>
        <v>13.56109269388668</v>
      </c>
      <c r="B71" s="24">
        <f>VLOOKUP(A71,'Wind - Power Curve'!$A$3:$B$47,2)*Wind!$B$9</f>
        <v>7194.6</v>
      </c>
      <c r="C71">
        <f>(0.5*(A71^3)*Wind!$B$11*Wind!$B$7*(VLOOKUP(A71+0.5,'Wind - Power Curve'!$A$3:$E$47,5,TRUE))*Wind!$B$9)/1000</f>
        <v>6542.2005875790646</v>
      </c>
      <c r="D71" s="23" t="s">
        <v>9</v>
      </c>
    </row>
    <row r="72" spans="1:4" x14ac:dyDescent="0.35">
      <c r="A72" s="4">
        <f>Climate285!F99*((113.5/10)^0.12)</f>
        <v>14.063008382813594</v>
      </c>
      <c r="B72" s="24">
        <f>VLOOKUP(A72,'Wind - Power Curve'!$A$3:$B$47,2)*Wind!$B$9</f>
        <v>7198.2</v>
      </c>
      <c r="C72">
        <f>(0.5*(A72^3)*Wind!$B$11*Wind!$B$7*(VLOOKUP(A72+0.5,'Wind - Power Curve'!$A$3:$E$47,5,TRUE))*Wind!$B$9)/1000</f>
        <v>6568.4545116448744</v>
      </c>
      <c r="D72" s="23" t="s">
        <v>9</v>
      </c>
    </row>
    <row r="73" spans="1:4" x14ac:dyDescent="0.35">
      <c r="A73" s="4">
        <f>Climate285!F100*((113.5/10)^0.12)</f>
        <v>14.40163416760962</v>
      </c>
      <c r="B73" s="24">
        <f>VLOOKUP(A73,'Wind - Power Curve'!$A$3:$B$47,2)*Wind!$B$9</f>
        <v>7198.2</v>
      </c>
      <c r="C73">
        <f>(0.5*(A73^3)*Wind!$B$11*Wind!$B$7*(VLOOKUP(A73+0.5,'Wind - Power Curve'!$A$3:$E$47,5,TRUE))*Wind!$B$9)/1000</f>
        <v>7054.460626731192</v>
      </c>
      <c r="D73" s="23" t="s">
        <v>9</v>
      </c>
    </row>
    <row r="74" spans="1:4" x14ac:dyDescent="0.35">
      <c r="A74" s="4">
        <f>Climate285!F101*((113.5/10)^0.12)</f>
        <v>14.60775421052894</v>
      </c>
      <c r="B74" s="24">
        <f>VLOOKUP(A74,'Wind - Power Curve'!$A$3:$B$47,2)*Wind!$B$9</f>
        <v>7200</v>
      </c>
      <c r="C74">
        <f>(0.5*(A74^3)*Wind!$B$11*Wind!$B$7*(VLOOKUP(A74+0.5,'Wind - Power Curve'!$A$3:$E$47,5,TRUE))*Wind!$B$9)/1000</f>
        <v>6649.8075661058019</v>
      </c>
      <c r="D74" s="23" t="s">
        <v>9</v>
      </c>
    </row>
    <row r="75" spans="1:4" x14ac:dyDescent="0.35">
      <c r="A75" s="4">
        <f>Climate285!F102*((113.5/10)^0.12)</f>
        <v>14.559570304391956</v>
      </c>
      <c r="B75" s="24">
        <f>VLOOKUP(A75,'Wind - Power Curve'!$A$3:$B$47,2)*Wind!$B$9</f>
        <v>7200</v>
      </c>
      <c r="C75">
        <f>(0.5*(A75^3)*Wind!$B$11*Wind!$B$7*(VLOOKUP(A75+0.5,'Wind - Power Curve'!$A$3:$E$47,5,TRUE))*Wind!$B$9)/1000</f>
        <v>6584.2208979378383</v>
      </c>
      <c r="D75" s="23" t="s">
        <v>9</v>
      </c>
    </row>
    <row r="76" spans="1:4" x14ac:dyDescent="0.35">
      <c r="A76" s="4">
        <f>Climate285!F103*((113.5/10)^0.12)</f>
        <v>14.66798409320017</v>
      </c>
      <c r="B76" s="24">
        <f>VLOOKUP(A76,'Wind - Power Curve'!$A$3:$B$47,2)*Wind!$B$9</f>
        <v>7200</v>
      </c>
      <c r="C76">
        <f>(0.5*(A76^3)*Wind!$B$11*Wind!$B$7*(VLOOKUP(A76+0.5,'Wind - Power Curve'!$A$3:$E$47,5,TRUE))*Wind!$B$9)/1000</f>
        <v>6732.4015329887889</v>
      </c>
      <c r="D76" s="23" t="s">
        <v>9</v>
      </c>
    </row>
    <row r="77" spans="1:4" x14ac:dyDescent="0.35">
      <c r="A77" s="4">
        <f>Climate285!F104*((113.5/10)^0.12)</f>
        <v>14.47926379416365</v>
      </c>
      <c r="B77" s="24">
        <f>VLOOKUP(A77,'Wind - Power Curve'!$A$3:$B$47,2)*Wind!$B$9</f>
        <v>7198.2</v>
      </c>
      <c r="C77">
        <f>(0.5*(A77^3)*Wind!$B$11*Wind!$B$7*(VLOOKUP(A77+0.5,'Wind - Power Curve'!$A$3:$E$47,5,TRUE))*Wind!$B$9)/1000</f>
        <v>7169.1543576391914</v>
      </c>
      <c r="D77" s="23" t="s">
        <v>9</v>
      </c>
    </row>
    <row r="78" spans="1:4" x14ac:dyDescent="0.35">
      <c r="A78" s="4">
        <f>Climate285!F105*((113.5/10)^0.12)</f>
        <v>14.158037753250424</v>
      </c>
      <c r="B78" s="24">
        <f>VLOOKUP(A78,'Wind - Power Curve'!$A$3:$B$47,2)*Wind!$B$9</f>
        <v>7198.2</v>
      </c>
      <c r="C78">
        <f>(0.5*(A78^3)*Wind!$B$11*Wind!$B$7*(VLOOKUP(A78+0.5,'Wind - Power Curve'!$A$3:$E$47,5,TRUE))*Wind!$B$9)/1000</f>
        <v>6702.51335380405</v>
      </c>
      <c r="D78" s="23" t="s">
        <v>9</v>
      </c>
    </row>
    <row r="79" spans="1:4" x14ac:dyDescent="0.35">
      <c r="A79" s="4">
        <f>Climate285!F106*((113.5/10)^0.12)</f>
        <v>14.198191008364578</v>
      </c>
      <c r="B79" s="24">
        <f>VLOOKUP(A79,'Wind - Power Curve'!$A$3:$B$47,2)*Wind!$B$9</f>
        <v>7198.2</v>
      </c>
      <c r="C79">
        <f>(0.5*(A79^3)*Wind!$B$11*Wind!$B$7*(VLOOKUP(A79+0.5,'Wind - Power Curve'!$A$3:$E$47,5,TRUE))*Wind!$B$9)/1000</f>
        <v>6759.7017272044777</v>
      </c>
      <c r="D79" s="23" t="s">
        <v>9</v>
      </c>
    </row>
    <row r="80" spans="1:4" x14ac:dyDescent="0.35">
      <c r="A80" s="4">
        <f>Climate285!F107*((113.5/10)^0.12)</f>
        <v>14.054977731790764</v>
      </c>
      <c r="B80" s="24">
        <f>VLOOKUP(A80,'Wind - Power Curve'!$A$3:$B$47,2)*Wind!$B$9</f>
        <v>7198.2</v>
      </c>
      <c r="C80">
        <f>(0.5*(A80^3)*Wind!$B$11*Wind!$B$7*(VLOOKUP(A80+0.5,'Wind - Power Curve'!$A$3:$E$47,5,TRUE))*Wind!$B$9)/1000</f>
        <v>6557.2082303252118</v>
      </c>
      <c r="D80" s="23" t="s">
        <v>9</v>
      </c>
    </row>
    <row r="81" spans="1:4" x14ac:dyDescent="0.35">
      <c r="A81" s="4">
        <f>Climate285!F108*((113.5/10)^0.12)</f>
        <v>13.771228062317414</v>
      </c>
      <c r="B81" s="24">
        <f>VLOOKUP(A81,'Wind - Power Curve'!$A$3:$B$47,2)*Wind!$B$9</f>
        <v>7194.6</v>
      </c>
      <c r="C81">
        <f>(0.5*(A81^3)*Wind!$B$11*Wind!$B$7*(VLOOKUP(A81+0.5,'Wind - Power Curve'!$A$3:$E$47,5,TRUE))*Wind!$B$9)/1000</f>
        <v>6851.0606788573859</v>
      </c>
      <c r="D81" s="23" t="s">
        <v>9</v>
      </c>
    </row>
    <row r="82" spans="1:4" x14ac:dyDescent="0.35">
      <c r="A82" s="4">
        <f>Climate285!F109*((113.5/10)^0.12)</f>
        <v>13.875626525614214</v>
      </c>
      <c r="B82" s="24">
        <f>VLOOKUP(A82,'Wind - Power Curve'!$A$3:$B$47,2)*Wind!$B$9</f>
        <v>7194.6</v>
      </c>
      <c r="C82">
        <f>(0.5*(A82^3)*Wind!$B$11*Wind!$B$7*(VLOOKUP(A82+0.5,'Wind - Power Curve'!$A$3:$E$47,5,TRUE))*Wind!$B$9)/1000</f>
        <v>7008.0567168405905</v>
      </c>
      <c r="D82" s="23" t="s">
        <v>9</v>
      </c>
    </row>
    <row r="83" spans="1:4" x14ac:dyDescent="0.35">
      <c r="A83" s="4">
        <f>Climate285!F110*((113.5/10)^0.12)</f>
        <v>13.962625245028212</v>
      </c>
      <c r="B83" s="24">
        <f>VLOOKUP(A83,'Wind - Power Curve'!$A$3:$B$47,2)*Wind!$B$9</f>
        <v>7194.6</v>
      </c>
      <c r="C83">
        <f>(0.5*(A83^3)*Wind!$B$11*Wind!$B$7*(VLOOKUP(A83+0.5,'Wind - Power Curve'!$A$3:$E$47,5,TRUE))*Wind!$B$9)/1000</f>
        <v>7140.7042738968485</v>
      </c>
      <c r="D83" s="23" t="s">
        <v>9</v>
      </c>
    </row>
    <row r="84" spans="1:4" x14ac:dyDescent="0.35">
      <c r="A84" s="4">
        <f>Climate285!F111*((113.5/10)^0.12)</f>
        <v>13.636045436766434</v>
      </c>
      <c r="B84" s="24">
        <f>VLOOKUP(A84,'Wind - Power Curve'!$A$3:$B$47,2)*Wind!$B$9</f>
        <v>7194.6</v>
      </c>
      <c r="C84">
        <f>(0.5*(A84^3)*Wind!$B$11*Wind!$B$7*(VLOOKUP(A84+0.5,'Wind - Power Curve'!$A$3:$E$47,5,TRUE))*Wind!$B$9)/1000</f>
        <v>6651.2783221342479</v>
      </c>
      <c r="D84" s="23" t="s">
        <v>9</v>
      </c>
    </row>
    <row r="85" spans="1:4" x14ac:dyDescent="0.35">
      <c r="A85" s="4">
        <f>Climate285!F112*((113.5/10)^0.12)</f>
        <v>13.630691669417878</v>
      </c>
      <c r="B85" s="24">
        <f>VLOOKUP(A85,'Wind - Power Curve'!$A$3:$B$47,2)*Wind!$B$9</f>
        <v>7194.6</v>
      </c>
      <c r="C85">
        <f>(0.5*(A85^3)*Wind!$B$11*Wind!$B$7*(VLOOKUP(A85+0.5,'Wind - Power Curve'!$A$3:$E$47,5,TRUE))*Wind!$B$9)/1000</f>
        <v>6643.4471475203427</v>
      </c>
      <c r="D85" s="23" t="s">
        <v>9</v>
      </c>
    </row>
    <row r="86" spans="1:4" x14ac:dyDescent="0.35">
      <c r="A86" s="4">
        <f>Climate285!F113*((113.5/10)^0.12)</f>
        <v>13.54369295000388</v>
      </c>
      <c r="B86" s="24">
        <f>VLOOKUP(A86,'Wind - Power Curve'!$A$3:$B$47,2)*Wind!$B$9</f>
        <v>7194.6</v>
      </c>
      <c r="C86">
        <f>(0.5*(A86^3)*Wind!$B$11*Wind!$B$7*(VLOOKUP(A86+0.5,'Wind - Power Curve'!$A$3:$E$47,5,TRUE))*Wind!$B$9)/1000</f>
        <v>6517.0507065468</v>
      </c>
      <c r="D86" s="23" t="s">
        <v>9</v>
      </c>
    </row>
    <row r="87" spans="1:4" x14ac:dyDescent="0.35">
      <c r="A87" s="4">
        <f>Climate285!F114*((113.5/10)^0.12)</f>
        <v>13.225143792764932</v>
      </c>
      <c r="B87" s="24">
        <f>VLOOKUP(A87,'Wind - Power Curve'!$A$3:$B$47,2)*Wind!$B$9</f>
        <v>7182</v>
      </c>
      <c r="C87">
        <f>(0.5*(A87^3)*Wind!$B$11*Wind!$B$7*(VLOOKUP(A87+0.5,'Wind - Power Curve'!$A$3:$E$47,5,TRUE))*Wind!$B$9)/1000</f>
        <v>6764.046054299406</v>
      </c>
      <c r="D87" s="23" t="s">
        <v>9</v>
      </c>
    </row>
    <row r="88" spans="1:4" x14ac:dyDescent="0.35">
      <c r="A88" s="4">
        <f>Climate285!F115*((113.5/10)^0.12)</f>
        <v>13.10602246925961</v>
      </c>
      <c r="B88" s="24">
        <f>VLOOKUP(A88,'Wind - Power Curve'!$A$3:$B$47,2)*Wind!$B$9</f>
        <v>7182</v>
      </c>
      <c r="C88">
        <f>(0.5*(A88^3)*Wind!$B$11*Wind!$B$7*(VLOOKUP(A88+0.5,'Wind - Power Curve'!$A$3:$E$47,5,TRUE))*Wind!$B$9)/1000</f>
        <v>6582.9123475185143</v>
      </c>
      <c r="D88" s="23" t="s">
        <v>9</v>
      </c>
    </row>
    <row r="89" spans="1:4" x14ac:dyDescent="0.35">
      <c r="A89" s="4">
        <f>Climate285!F116*((113.5/10)^0.12)</f>
        <v>13.324188488713176</v>
      </c>
      <c r="B89" s="24">
        <f>VLOOKUP(A89,'Wind - Power Curve'!$A$3:$B$47,2)*Wind!$B$9</f>
        <v>7182</v>
      </c>
      <c r="C89">
        <f>(0.5*(A89^3)*Wind!$B$11*Wind!$B$7*(VLOOKUP(A89+0.5,'Wind - Power Curve'!$A$3:$E$47,5,TRUE))*Wind!$B$9)/1000</f>
        <v>6917.1572877421668</v>
      </c>
      <c r="D89" s="23" t="s">
        <v>9</v>
      </c>
    </row>
    <row r="90" spans="1:4" x14ac:dyDescent="0.35">
      <c r="A90" s="4">
        <f>Climate285!F117*((113.5/10)^0.12)</f>
        <v>13.50086281121545</v>
      </c>
      <c r="B90" s="24">
        <f>VLOOKUP(A90,'Wind - Power Curve'!$A$3:$B$47,2)*Wind!$B$9</f>
        <v>7194.6</v>
      </c>
      <c r="C90">
        <f>(0.5*(A90^3)*Wind!$B$11*Wind!$B$7*(VLOOKUP(A90+0.5,'Wind - Power Curve'!$A$3:$E$47,5,TRUE))*Wind!$B$9)/1000</f>
        <v>6455.4180887482025</v>
      </c>
      <c r="D90" s="23" t="s">
        <v>9</v>
      </c>
    </row>
    <row r="91" spans="1:4" x14ac:dyDescent="0.35">
      <c r="A91" s="4">
        <f>Climate285!F118*((113.5/10)^0.12)</f>
        <v>13.804689108245876</v>
      </c>
      <c r="B91" s="24">
        <f>VLOOKUP(A91,'Wind - Power Curve'!$A$3:$B$47,2)*Wind!$B$9</f>
        <v>7194.6</v>
      </c>
      <c r="C91">
        <f>(0.5*(A91^3)*Wind!$B$11*Wind!$B$7*(VLOOKUP(A91+0.5,'Wind - Power Curve'!$A$3:$E$47,5,TRUE))*Wind!$B$9)/1000</f>
        <v>6901.1218174079722</v>
      </c>
      <c r="D91" s="23" t="s">
        <v>9</v>
      </c>
    </row>
    <row r="92" spans="1:4" x14ac:dyDescent="0.35">
      <c r="A92" s="4">
        <f>Climate285!F119*((113.5/10)^0.12)</f>
        <v>13.693598435763386</v>
      </c>
      <c r="B92" s="24">
        <f>VLOOKUP(A92,'Wind - Power Curve'!$A$3:$B$47,2)*Wind!$B$9</f>
        <v>7194.6</v>
      </c>
      <c r="C92">
        <f>(0.5*(A92^3)*Wind!$B$11*Wind!$B$7*(VLOOKUP(A92+0.5,'Wind - Power Curve'!$A$3:$E$47,5,TRUE))*Wind!$B$9)/1000</f>
        <v>6735.852466276503</v>
      </c>
      <c r="D92" s="23" t="s">
        <v>9</v>
      </c>
    </row>
    <row r="93" spans="1:4" x14ac:dyDescent="0.35">
      <c r="A93" s="4">
        <f>Climate285!F120*((113.5/10)^0.12)</f>
        <v>13.49149371835548</v>
      </c>
      <c r="B93" s="24">
        <f>VLOOKUP(A93,'Wind - Power Curve'!$A$3:$B$47,2)*Wind!$B$9</f>
        <v>7182</v>
      </c>
      <c r="C93">
        <f>(0.5*(A93^3)*Wind!$B$11*Wind!$B$7*(VLOOKUP(A93+0.5,'Wind - Power Curve'!$A$3:$E$47,5,TRUE))*Wind!$B$9)/1000</f>
        <v>7181.0087242992131</v>
      </c>
      <c r="D93" s="23" t="s">
        <v>9</v>
      </c>
    </row>
    <row r="94" spans="1:4" x14ac:dyDescent="0.35">
      <c r="A94" s="4">
        <f>Climate285!F121*((113.5/10)^0.12)</f>
        <v>13.906410687868398</v>
      </c>
      <c r="B94" s="24">
        <f>VLOOKUP(A94,'Wind - Power Curve'!$A$3:$B$47,2)*Wind!$B$9</f>
        <v>7194.6</v>
      </c>
      <c r="C94">
        <f>(0.5*(A94^3)*Wind!$B$11*Wind!$B$7*(VLOOKUP(A94+0.5,'Wind - Power Curve'!$A$3:$E$47,5,TRUE))*Wind!$B$9)/1000</f>
        <v>7054.8040413731678</v>
      </c>
      <c r="D94" s="23" t="s">
        <v>9</v>
      </c>
    </row>
    <row r="95" spans="1:4" x14ac:dyDescent="0.35">
      <c r="A95" s="4">
        <f>Climate285!F122*((113.5/10)^0.12)</f>
        <v>14.111192288950578</v>
      </c>
      <c r="B95" s="24">
        <f>VLOOKUP(A95,'Wind - Power Curve'!$A$3:$B$47,2)*Wind!$B$9</f>
        <v>7198.2</v>
      </c>
      <c r="C95">
        <f>(0.5*(A95^3)*Wind!$B$11*Wind!$B$7*(VLOOKUP(A95+0.5,'Wind - Power Curve'!$A$3:$E$47,5,TRUE))*Wind!$B$9)/1000</f>
        <v>6636.2023414439409</v>
      </c>
      <c r="D95" s="23" t="s">
        <v>9</v>
      </c>
    </row>
    <row r="96" spans="1:4" x14ac:dyDescent="0.35">
      <c r="A96" s="4">
        <f>Climate285!F123*((113.5/10)^0.12)</f>
        <v>14.311958564521344</v>
      </c>
      <c r="B96" s="24">
        <f>VLOOKUP(A96,'Wind - Power Curve'!$A$3:$B$47,2)*Wind!$B$9</f>
        <v>7198.2</v>
      </c>
      <c r="C96">
        <f>(0.5*(A96^3)*Wind!$B$11*Wind!$B$7*(VLOOKUP(A96+0.5,'Wind - Power Curve'!$A$3:$E$47,5,TRUE))*Wind!$B$9)/1000</f>
        <v>6923.5000606998383</v>
      </c>
      <c r="D96" s="23" t="s">
        <v>9</v>
      </c>
    </row>
    <row r="97" spans="1:4" x14ac:dyDescent="0.35">
      <c r="A97" s="4">
        <f>Climate285!F124*((113.5/10)^0.12)</f>
        <v>13.891687827659874</v>
      </c>
      <c r="B97" s="24">
        <f>VLOOKUP(A97,'Wind - Power Curve'!$A$3:$B$47,2)*Wind!$B$9</f>
        <v>7194.6</v>
      </c>
      <c r="C97">
        <f>(0.5*(A97^3)*Wind!$B$11*Wind!$B$7*(VLOOKUP(A97+0.5,'Wind - Power Curve'!$A$3:$E$47,5,TRUE))*Wind!$B$9)/1000</f>
        <v>7032.4207744284122</v>
      </c>
      <c r="D97" s="23" t="s">
        <v>9</v>
      </c>
    </row>
    <row r="98" spans="1:4" x14ac:dyDescent="0.35">
      <c r="A98" s="4">
        <f>Climate285!F125*((113.5/10)^0.12)</f>
        <v>13.899718478682704</v>
      </c>
      <c r="B98" s="24">
        <f>VLOOKUP(A98,'Wind - Power Curve'!$A$3:$B$47,2)*Wind!$B$9</f>
        <v>7194.6</v>
      </c>
      <c r="C98">
        <f>(0.5*(A98^3)*Wind!$B$11*Wind!$B$7*(VLOOKUP(A98+0.5,'Wind - Power Curve'!$A$3:$E$47,5,TRUE))*Wind!$B$9)/1000</f>
        <v>7044.623950532693</v>
      </c>
      <c r="D98" s="23" t="s">
        <v>9</v>
      </c>
    </row>
    <row r="99" spans="1:4" x14ac:dyDescent="0.35">
      <c r="A99" s="4">
        <f>Climate285!F126*((113.5/10)^0.12)</f>
        <v>13.814058201105844</v>
      </c>
      <c r="B99" s="24">
        <f>VLOOKUP(A99,'Wind - Power Curve'!$A$3:$B$47,2)*Wind!$B$9</f>
        <v>7194.6</v>
      </c>
      <c r="C99">
        <f>(0.5*(A99^3)*Wind!$B$11*Wind!$B$7*(VLOOKUP(A99+0.5,'Wind - Power Curve'!$A$3:$E$47,5,TRUE))*Wind!$B$9)/1000</f>
        <v>6915.1825056438747</v>
      </c>
      <c r="D99" s="23" t="s">
        <v>9</v>
      </c>
    </row>
    <row r="100" spans="1:4" x14ac:dyDescent="0.35">
      <c r="A100" s="4">
        <f>Climate285!F127*((113.5/10)^0.12)</f>
        <v>13.923810431751198</v>
      </c>
      <c r="B100" s="24">
        <f>VLOOKUP(A100,'Wind - Power Curve'!$A$3:$B$47,2)*Wind!$B$9</f>
        <v>7194.6</v>
      </c>
      <c r="C100">
        <f>(0.5*(A100^3)*Wind!$B$11*Wind!$B$7*(VLOOKUP(A100+0.5,'Wind - Power Curve'!$A$3:$E$47,5,TRUE))*Wind!$B$9)/1000</f>
        <v>7081.3181659063239</v>
      </c>
      <c r="D100" s="23" t="s">
        <v>9</v>
      </c>
    </row>
    <row r="101" spans="1:4" x14ac:dyDescent="0.35">
      <c r="A101" s="4">
        <f>Climate285!F128*((113.5/10)^0.12)</f>
        <v>13.666829599020616</v>
      </c>
      <c r="B101" s="24">
        <f>VLOOKUP(A101,'Wind - Power Curve'!$A$3:$B$47,2)*Wind!$B$9</f>
        <v>7194.6</v>
      </c>
      <c r="C101">
        <f>(0.5*(A101^3)*Wind!$B$11*Wind!$B$7*(VLOOKUP(A101+0.5,'Wind - Power Curve'!$A$3:$E$47,5,TRUE))*Wind!$B$9)/1000</f>
        <v>6696.4270327222785</v>
      </c>
      <c r="D101" s="23" t="s">
        <v>9</v>
      </c>
    </row>
    <row r="102" spans="1:4" x14ac:dyDescent="0.35">
      <c r="A102" s="4">
        <f>Climate285!F129*((113.5/10)^0.12)</f>
        <v>13.503539694889728</v>
      </c>
      <c r="B102" s="24">
        <f>VLOOKUP(A102,'Wind - Power Curve'!$A$3:$B$47,2)*Wind!$B$9</f>
        <v>7194.6</v>
      </c>
      <c r="C102">
        <f>(0.5*(A102^3)*Wind!$B$11*Wind!$B$7*(VLOOKUP(A102+0.5,'Wind - Power Curve'!$A$3:$E$47,5,TRUE))*Wind!$B$9)/1000</f>
        <v>6459.2586943522956</v>
      </c>
      <c r="D102" s="23" t="s">
        <v>9</v>
      </c>
    </row>
    <row r="103" spans="1:4" x14ac:dyDescent="0.35">
      <c r="A103" s="4">
        <f>Climate285!F130*((113.5/10)^0.12)</f>
        <v>13.480786183658372</v>
      </c>
      <c r="B103" s="24">
        <f>VLOOKUP(A103,'Wind - Power Curve'!$A$3:$B$47,2)*Wind!$B$9</f>
        <v>7182</v>
      </c>
      <c r="C103">
        <f>(0.5*(A103^3)*Wind!$B$11*Wind!$B$7*(VLOOKUP(A103+0.5,'Wind - Power Curve'!$A$3:$E$47,5,TRUE))*Wind!$B$9)/1000</f>
        <v>7163.924650445033</v>
      </c>
      <c r="D103" s="23" t="s">
        <v>9</v>
      </c>
    </row>
    <row r="104" spans="1:4" x14ac:dyDescent="0.35">
      <c r="A104" s="4">
        <f>Climate285!F131*((113.5/10)^0.12)</f>
        <v>13.079253632516842</v>
      </c>
      <c r="B104" s="24">
        <f>VLOOKUP(A104,'Wind - Power Curve'!$A$3:$B$47,2)*Wind!$B$9</f>
        <v>7182</v>
      </c>
      <c r="C104">
        <f>(0.5*(A104^3)*Wind!$B$11*Wind!$B$7*(VLOOKUP(A104+0.5,'Wind - Power Curve'!$A$3:$E$47,5,TRUE))*Wind!$B$9)/1000</f>
        <v>6542.658205296224</v>
      </c>
      <c r="D104" s="23" t="s">
        <v>9</v>
      </c>
    </row>
    <row r="105" spans="1:4" x14ac:dyDescent="0.35">
      <c r="A105" s="4">
        <f>Climate285!F132*((113.5/10)^0.12)</f>
        <v>12.95076321615155</v>
      </c>
      <c r="B105" s="24">
        <f>VLOOKUP(A105,'Wind - Power Curve'!$A$3:$B$47,2)*Wind!$B$9</f>
        <v>7145.1</v>
      </c>
      <c r="C105">
        <f>(0.5*(A105^3)*Wind!$B$11*Wind!$B$7*(VLOOKUP(A105+0.5,'Wind - Power Curve'!$A$3:$E$47,5,TRUE))*Wind!$B$9)/1000</f>
        <v>7100.7043934867261</v>
      </c>
      <c r="D105" s="23" t="s">
        <v>9</v>
      </c>
    </row>
    <row r="106" spans="1:4" x14ac:dyDescent="0.35">
      <c r="A106" s="4">
        <f>Climate285!F133*((113.5/10)^0.12)</f>
        <v>13.203728723370716</v>
      </c>
      <c r="B106" s="24">
        <f>VLOOKUP(A106,'Wind - Power Curve'!$A$3:$B$47,2)*Wind!$B$9</f>
        <v>7182</v>
      </c>
      <c r="C106">
        <f>(0.5*(A106^3)*Wind!$B$11*Wind!$B$7*(VLOOKUP(A106+0.5,'Wind - Power Curve'!$A$3:$E$47,5,TRUE))*Wind!$B$9)/1000</f>
        <v>6731.2407957838759</v>
      </c>
      <c r="D106" s="23" t="s">
        <v>9</v>
      </c>
    </row>
    <row r="107" spans="1:4" x14ac:dyDescent="0.35">
      <c r="A107" s="4">
        <f>Climate285!F134*((113.5/10)^0.12)</f>
        <v>13.136806631513794</v>
      </c>
      <c r="B107" s="24">
        <f>VLOOKUP(A107,'Wind - Power Curve'!$A$3:$B$47,2)*Wind!$B$9</f>
        <v>7182</v>
      </c>
      <c r="C107">
        <f>(0.5*(A107^3)*Wind!$B$11*Wind!$B$7*(VLOOKUP(A107+0.5,'Wind - Power Curve'!$A$3:$E$47,5,TRUE))*Wind!$B$9)/1000</f>
        <v>6629.4083327118851</v>
      </c>
      <c r="D107" s="23" t="s">
        <v>9</v>
      </c>
    </row>
    <row r="108" spans="1:4" x14ac:dyDescent="0.35">
      <c r="A108" s="4">
        <f>Climate285!F135*((113.5/10)^0.12)</f>
        <v>12.936040355943026</v>
      </c>
      <c r="B108" s="24">
        <f>VLOOKUP(A108,'Wind - Power Curve'!$A$3:$B$47,2)*Wind!$B$9</f>
        <v>7145.1</v>
      </c>
      <c r="C108">
        <f>(0.5*(A108^3)*Wind!$B$11*Wind!$B$7*(VLOOKUP(A108+0.5,'Wind - Power Curve'!$A$3:$E$47,5,TRUE))*Wind!$B$9)/1000</f>
        <v>7076.5149598944408</v>
      </c>
      <c r="D108" s="23" t="s">
        <v>9</v>
      </c>
    </row>
    <row r="109" spans="1:4" x14ac:dyDescent="0.35">
      <c r="A109" s="4">
        <f>Climate285!F136*((113.5/10)^0.12)</f>
        <v>12.938717239617304</v>
      </c>
      <c r="B109" s="24">
        <f>VLOOKUP(A109,'Wind - Power Curve'!$A$3:$B$47,2)*Wind!$B$9</f>
        <v>7145.1</v>
      </c>
      <c r="C109">
        <f>(0.5*(A109^3)*Wind!$B$11*Wind!$B$7*(VLOOKUP(A109+0.5,'Wind - Power Curve'!$A$3:$E$47,5,TRUE))*Wind!$B$9)/1000</f>
        <v>7080.9089460837376</v>
      </c>
      <c r="D109" s="23" t="s">
        <v>9</v>
      </c>
    </row>
    <row r="110" spans="1:4" x14ac:dyDescent="0.35">
      <c r="A110" s="4">
        <f>Climate285!F137*((113.5/10)^0.12)</f>
        <v>12.807549939577738</v>
      </c>
      <c r="B110" s="24">
        <f>VLOOKUP(A110,'Wind - Power Curve'!$A$3:$B$47,2)*Wind!$B$9</f>
        <v>7145.1</v>
      </c>
      <c r="C110">
        <f>(0.5*(A110^3)*Wind!$B$11*Wind!$B$7*(VLOOKUP(A110+0.5,'Wind - Power Curve'!$A$3:$E$47,5,TRUE))*Wind!$B$9)/1000</f>
        <v>6867.7348219507794</v>
      </c>
      <c r="D110" s="23" t="s">
        <v>9</v>
      </c>
    </row>
    <row r="111" spans="1:4" x14ac:dyDescent="0.35">
      <c r="A111" s="4">
        <f>Climate285!F138*((113.5/10)^0.12)</f>
        <v>12.862426054900412</v>
      </c>
      <c r="B111" s="24">
        <f>VLOOKUP(A111,'Wind - Power Curve'!$A$3:$B$47,2)*Wind!$B$9</f>
        <v>7145.1</v>
      </c>
      <c r="C111">
        <f>(0.5*(A111^3)*Wind!$B$11*Wind!$B$7*(VLOOKUP(A111+0.5,'Wind - Power Curve'!$A$3:$E$47,5,TRUE))*Wind!$B$9)/1000</f>
        <v>6956.39152034975</v>
      </c>
      <c r="D111" s="23" t="s">
        <v>9</v>
      </c>
    </row>
    <row r="112" spans="1:4" x14ac:dyDescent="0.35">
      <c r="A112" s="4">
        <f>Climate285!F139*((113.5/10)^0.12)</f>
        <v>12.774088893649278</v>
      </c>
      <c r="B112" s="24">
        <f>VLOOKUP(A112,'Wind - Power Curve'!$A$3:$B$47,2)*Wind!$B$9</f>
        <v>7145.1</v>
      </c>
      <c r="C112">
        <f>(0.5*(A112^3)*Wind!$B$11*Wind!$B$7*(VLOOKUP(A112+0.5,'Wind - Power Curve'!$A$3:$E$47,5,TRUE))*Wind!$B$9)/1000</f>
        <v>6814.0473328060252</v>
      </c>
      <c r="D112" s="23" t="s">
        <v>9</v>
      </c>
    </row>
    <row r="113" spans="1:4" x14ac:dyDescent="0.35">
      <c r="A113" s="4">
        <f>Climate285!F140*((113.5/10)^0.12)</f>
        <v>12.677721081375308</v>
      </c>
      <c r="B113" s="24">
        <f>VLOOKUP(A113,'Wind - Power Curve'!$A$3:$B$47,2)*Wind!$B$9</f>
        <v>7145.1</v>
      </c>
      <c r="C113">
        <f>(0.5*(A113^3)*Wind!$B$11*Wind!$B$7*(VLOOKUP(A113+0.5,'Wind - Power Curve'!$A$3:$E$47,5,TRUE))*Wind!$B$9)/1000</f>
        <v>6660.9921548590428</v>
      </c>
      <c r="D113" s="23" t="s">
        <v>9</v>
      </c>
    </row>
    <row r="114" spans="1:4" x14ac:dyDescent="0.35">
      <c r="A114" s="4">
        <f>Climate285!F141*((113.5/10)^0.12)</f>
        <v>12.519784944592972</v>
      </c>
      <c r="B114" s="24">
        <f>VLOOKUP(A114,'Wind - Power Curve'!$A$3:$B$47,2)*Wind!$B$9</f>
        <v>7145.1</v>
      </c>
      <c r="C114">
        <f>(0.5*(A114^3)*Wind!$B$11*Wind!$B$7*(VLOOKUP(A114+0.5,'Wind - Power Curve'!$A$3:$E$47,5,TRUE))*Wind!$B$9)/1000</f>
        <v>6415.1372252242918</v>
      </c>
      <c r="D114" s="23" t="s">
        <v>9</v>
      </c>
    </row>
    <row r="115" spans="1:4" x14ac:dyDescent="0.35">
      <c r="A115" s="4">
        <f>Climate285!F142*((113.5/10)^0.12)</f>
        <v>12.598753012984142</v>
      </c>
      <c r="B115" s="24">
        <f>VLOOKUP(A115,'Wind - Power Curve'!$A$3:$B$47,2)*Wind!$B$9</f>
        <v>7145.1</v>
      </c>
      <c r="C115">
        <f>(0.5*(A115^3)*Wind!$B$11*Wind!$B$7*(VLOOKUP(A115+0.5,'Wind - Power Curve'!$A$3:$E$47,5,TRUE))*Wind!$B$9)/1000</f>
        <v>6537.2941997148373</v>
      </c>
      <c r="D115" s="23" t="s">
        <v>9</v>
      </c>
    </row>
    <row r="116" spans="1:4" x14ac:dyDescent="0.35">
      <c r="A116" s="4">
        <f>Climate285!F143*((113.5/10)^0.12)</f>
        <v>12.770073568137862</v>
      </c>
      <c r="B116" s="24">
        <f>VLOOKUP(A116,'Wind - Power Curve'!$A$3:$B$47,2)*Wind!$B$9</f>
        <v>7145.1</v>
      </c>
      <c r="C116">
        <f>(0.5*(A116^3)*Wind!$B$11*Wind!$B$7*(VLOOKUP(A116+0.5,'Wind - Power Curve'!$A$3:$E$47,5,TRUE))*Wind!$B$9)/1000</f>
        <v>6807.6237000463843</v>
      </c>
      <c r="D116" s="23" t="s">
        <v>9</v>
      </c>
    </row>
    <row r="117" spans="1:4" x14ac:dyDescent="0.35">
      <c r="A117" s="4">
        <f>Climate285!F144*((113.5/10)^0.12)</f>
        <v>12.811565265089152</v>
      </c>
      <c r="B117" s="24">
        <f>VLOOKUP(A117,'Wind - Power Curve'!$A$3:$B$47,2)*Wind!$B$9</f>
        <v>7145.1</v>
      </c>
      <c r="C117">
        <f>(0.5*(A117^3)*Wind!$B$11*Wind!$B$7*(VLOOKUP(A117+0.5,'Wind - Power Curve'!$A$3:$E$47,5,TRUE))*Wind!$B$9)/1000</f>
        <v>6874.196206996432</v>
      </c>
      <c r="D117" s="23" t="s">
        <v>9</v>
      </c>
    </row>
    <row r="118" spans="1:4" x14ac:dyDescent="0.35">
      <c r="A118" s="4">
        <f>Climate285!F145*((113.5/10)^0.12)</f>
        <v>12.758027591603616</v>
      </c>
      <c r="B118" s="24">
        <f>VLOOKUP(A118,'Wind - Power Curve'!$A$3:$B$47,2)*Wind!$B$9</f>
        <v>7145.1</v>
      </c>
      <c r="C118">
        <f>(0.5*(A118^3)*Wind!$B$11*Wind!$B$7*(VLOOKUP(A118+0.5,'Wind - Power Curve'!$A$3:$E$47,5,TRUE))*Wind!$B$9)/1000</f>
        <v>6788.3770266518459</v>
      </c>
      <c r="D118" s="23" t="s">
        <v>9</v>
      </c>
    </row>
    <row r="119" spans="1:4" x14ac:dyDescent="0.35">
      <c r="A119" s="4">
        <f>Climate285!F146*((113.5/10)^0.12)</f>
        <v>12.861087613063276</v>
      </c>
      <c r="B119" s="24">
        <f>VLOOKUP(A119,'Wind - Power Curve'!$A$3:$B$47,2)*Wind!$B$9</f>
        <v>7145.1</v>
      </c>
      <c r="C119">
        <f>(0.5*(A119^3)*Wind!$B$11*Wind!$B$7*(VLOOKUP(A119+0.5,'Wind - Power Curve'!$A$3:$E$47,5,TRUE))*Wind!$B$9)/1000</f>
        <v>6954.2201360598347</v>
      </c>
      <c r="D119" s="23" t="s">
        <v>9</v>
      </c>
    </row>
    <row r="120" spans="1:4" x14ac:dyDescent="0.35">
      <c r="A120" s="4">
        <f>Climate285!F147*((113.5/10)^0.12)</f>
        <v>12.780781102834968</v>
      </c>
      <c r="B120" s="24">
        <f>VLOOKUP(A120,'Wind - Power Curve'!$A$3:$B$47,2)*Wind!$B$9</f>
        <v>7145.1</v>
      </c>
      <c r="C120">
        <f>(0.5*(A120^3)*Wind!$B$11*Wind!$B$7*(VLOOKUP(A120+0.5,'Wind - Power Curve'!$A$3:$E$47,5,TRUE))*Wind!$B$9)/1000</f>
        <v>6824.7623649147727</v>
      </c>
      <c r="D120" s="23" t="s">
        <v>9</v>
      </c>
    </row>
    <row r="121" spans="1:4" x14ac:dyDescent="0.35">
      <c r="A121" s="4">
        <f>Climate285!F148*((113.5/10)^0.12)</f>
        <v>12.630875617075462</v>
      </c>
      <c r="B121" s="24">
        <f>VLOOKUP(A121,'Wind - Power Curve'!$A$3:$B$47,2)*Wind!$B$9</f>
        <v>7145.1</v>
      </c>
      <c r="C121">
        <f>(0.5*(A121^3)*Wind!$B$11*Wind!$B$7*(VLOOKUP(A121+0.5,'Wind - Power Curve'!$A$3:$E$47,5,TRUE))*Wind!$B$9)/1000</f>
        <v>6587.4255385042889</v>
      </c>
      <c r="D121" s="23" t="s">
        <v>9</v>
      </c>
    </row>
    <row r="122" spans="1:4" x14ac:dyDescent="0.35">
      <c r="A122" s="4">
        <f>Climate285!F149*((113.5/10)^0.12)</f>
        <v>12.60812210584411</v>
      </c>
      <c r="B122" s="24">
        <f>VLOOKUP(A122,'Wind - Power Curve'!$A$3:$B$47,2)*Wind!$B$9</f>
        <v>7145.1</v>
      </c>
      <c r="C122">
        <f>(0.5*(A122^3)*Wind!$B$11*Wind!$B$7*(VLOOKUP(A122+0.5,'Wind - Power Curve'!$A$3:$E$47,5,TRUE))*Wind!$B$9)/1000</f>
        <v>6551.889471622314</v>
      </c>
      <c r="D122" s="23" t="s">
        <v>9</v>
      </c>
    </row>
    <row r="123" spans="1:4" x14ac:dyDescent="0.35">
      <c r="A123" s="4">
        <f>Climate285!F150*((113.5/10)^0.12)</f>
        <v>12.886518007968906</v>
      </c>
      <c r="B123" s="24">
        <f>VLOOKUP(A123,'Wind - Power Curve'!$A$3:$B$47,2)*Wind!$B$9</f>
        <v>7145.1</v>
      </c>
      <c r="C123">
        <f>(0.5*(A123^3)*Wind!$B$11*Wind!$B$7*(VLOOKUP(A123+0.5,'Wind - Power Curve'!$A$3:$E$47,5,TRUE))*Wind!$B$9)/1000</f>
        <v>6995.5537662514562</v>
      </c>
      <c r="D123" s="23" t="s">
        <v>9</v>
      </c>
    </row>
    <row r="124" spans="1:4" x14ac:dyDescent="0.35">
      <c r="A124" s="4">
        <f>Climate285!F151*((113.5/10)^0.12)</f>
        <v>12.604106780332694</v>
      </c>
      <c r="B124" s="24">
        <f>VLOOKUP(A124,'Wind - Power Curve'!$A$3:$B$47,2)*Wind!$B$9</f>
        <v>7145.1</v>
      </c>
      <c r="C124">
        <f>(0.5*(A124^3)*Wind!$B$11*Wind!$B$7*(VLOOKUP(A124+0.5,'Wind - Power Curve'!$A$3:$E$47,5,TRUE))*Wind!$B$9)/1000</f>
        <v>6545.6316979559506</v>
      </c>
      <c r="D124" s="23" t="s">
        <v>9</v>
      </c>
    </row>
    <row r="125" spans="1:4" x14ac:dyDescent="0.35">
      <c r="A125" s="4">
        <f>Climate285!F152*((113.5/10)^0.12)</f>
        <v>12.617491198704078</v>
      </c>
      <c r="B125" s="24">
        <f>VLOOKUP(A125,'Wind - Power Curve'!$A$3:$B$47,2)*Wind!$B$9</f>
        <v>7145.1</v>
      </c>
      <c r="C125">
        <f>(0.5*(A125^3)*Wind!$B$11*Wind!$B$7*(VLOOKUP(A125+0.5,'Wind - Power Curve'!$A$3:$E$47,5,TRUE))*Wind!$B$9)/1000</f>
        <v>6566.5064511436276</v>
      </c>
      <c r="D125" s="23" t="s">
        <v>9</v>
      </c>
    </row>
    <row r="126" spans="1:4" x14ac:dyDescent="0.35">
      <c r="A126" s="4">
        <f>Climate285!F153*((113.5/10)^0.12)</f>
        <v>12.46223194559602</v>
      </c>
      <c r="B126" s="24">
        <f>VLOOKUP(A126,'Wind - Power Curve'!$A$3:$B$47,2)*Wind!$B$9</f>
        <v>7049.7</v>
      </c>
      <c r="C126">
        <f>(0.5*(A126^3)*Wind!$B$11*Wind!$B$7*(VLOOKUP(A126+0.5,'Wind - Power Curve'!$A$3:$E$47,5,TRUE))*Wind!$B$9)/1000</f>
        <v>7080.5299223444053</v>
      </c>
      <c r="D126" s="23" t="s">
        <v>9</v>
      </c>
    </row>
    <row r="127" spans="1:4" x14ac:dyDescent="0.35">
      <c r="A127" s="4">
        <f>Climate285!F154*((113.5/10)^0.12)</f>
        <v>12.630875617075462</v>
      </c>
      <c r="B127" s="24">
        <f>VLOOKUP(A127,'Wind - Power Curve'!$A$3:$B$47,2)*Wind!$B$9</f>
        <v>7145.1</v>
      </c>
      <c r="C127">
        <f>(0.5*(A127^3)*Wind!$B$11*Wind!$B$7*(VLOOKUP(A127+0.5,'Wind - Power Curve'!$A$3:$E$47,5,TRUE))*Wind!$B$9)/1000</f>
        <v>6587.4255385042889</v>
      </c>
      <c r="D127" s="23" t="s">
        <v>9</v>
      </c>
    </row>
    <row r="128" spans="1:4" x14ac:dyDescent="0.35">
      <c r="A128" s="4">
        <f>Climate285!F155*((113.5/10)^0.12)</f>
        <v>12.596076129309864</v>
      </c>
      <c r="B128" s="24">
        <f>VLOOKUP(A128,'Wind - Power Curve'!$A$3:$B$47,2)*Wind!$B$9</f>
        <v>7145.1</v>
      </c>
      <c r="C128">
        <f>(0.5*(A128^3)*Wind!$B$11*Wind!$B$7*(VLOOKUP(A128+0.5,'Wind - Power Curve'!$A$3:$E$47,5,TRUE))*Wind!$B$9)/1000</f>
        <v>6533.1281068823428</v>
      </c>
      <c r="D128" s="23" t="s">
        <v>9</v>
      </c>
    </row>
    <row r="129" spans="1:4" x14ac:dyDescent="0.35">
      <c r="A129" s="4">
        <f>Climate285!F156*((113.5/10)^0.12)</f>
        <v>12.060699394454486</v>
      </c>
      <c r="B129" s="24">
        <f>VLOOKUP(A129,'Wind - Power Curve'!$A$3:$B$47,2)*Wind!$B$9</f>
        <v>7049.7</v>
      </c>
      <c r="C129">
        <f>(0.5*(A129^3)*Wind!$B$11*Wind!$B$7*(VLOOKUP(A129+0.5,'Wind - Power Curve'!$A$3:$E$47,5,TRUE))*Wind!$B$9)/1000</f>
        <v>6417.9414619796162</v>
      </c>
      <c r="D129" s="23" t="s">
        <v>9</v>
      </c>
    </row>
    <row r="130" spans="1:4" x14ac:dyDescent="0.35">
      <c r="A130" s="4">
        <f>Climate285!F157*((113.5/10)^0.12)</f>
        <v>11.950947163809136</v>
      </c>
      <c r="B130" s="24">
        <f>VLOOKUP(A130,'Wind - Power Curve'!$A$3:$B$47,2)*Wind!$B$9</f>
        <v>6848.1</v>
      </c>
      <c r="C130">
        <f>(0.5*(A130^3)*Wind!$B$11*Wind!$B$7*(VLOOKUP(A130+0.5,'Wind - Power Curve'!$A$3:$E$47,5,TRUE))*Wind!$B$9)/1000</f>
        <v>6963.600966408163</v>
      </c>
      <c r="D130" s="23" t="s">
        <v>9</v>
      </c>
    </row>
    <row r="131" spans="1:4" x14ac:dyDescent="0.35">
      <c r="A131" s="4">
        <f>Climate285!F158*((113.5/10)^0.12)</f>
        <v>11.932208978089196</v>
      </c>
      <c r="B131" s="24">
        <f>VLOOKUP(A131,'Wind - Power Curve'!$A$3:$B$47,2)*Wind!$B$9</f>
        <v>6848.1</v>
      </c>
      <c r="C131">
        <f>(0.5*(A131^3)*Wind!$B$11*Wind!$B$7*(VLOOKUP(A131+0.5,'Wind - Power Curve'!$A$3:$E$47,5,TRUE))*Wind!$B$9)/1000</f>
        <v>6930.8970905693577</v>
      </c>
      <c r="D131" s="23" t="s">
        <v>9</v>
      </c>
    </row>
    <row r="132" spans="1:4" x14ac:dyDescent="0.35">
      <c r="A132" s="4">
        <f>Climate285!F159*((113.5/10)^0.12)</f>
        <v>11.714042958635632</v>
      </c>
      <c r="B132" s="24">
        <f>VLOOKUP(A132,'Wind - Power Curve'!$A$3:$B$47,2)*Wind!$B$9</f>
        <v>6848.1</v>
      </c>
      <c r="C132">
        <f>(0.5*(A132^3)*Wind!$B$11*Wind!$B$7*(VLOOKUP(A132+0.5,'Wind - Power Curve'!$A$3:$E$47,5,TRUE))*Wind!$B$9)/1000</f>
        <v>6557.6364332043831</v>
      </c>
      <c r="D132" s="23" t="s">
        <v>9</v>
      </c>
    </row>
    <row r="133" spans="1:4" x14ac:dyDescent="0.35">
      <c r="A133" s="4">
        <f>Climate285!F160*((113.5/10)^0.12)</f>
        <v>11.825133631118124</v>
      </c>
      <c r="B133" s="24">
        <f>VLOOKUP(A133,'Wind - Power Curve'!$A$3:$B$47,2)*Wind!$B$9</f>
        <v>6848.1</v>
      </c>
      <c r="C133">
        <f>(0.5*(A133^3)*Wind!$B$11*Wind!$B$7*(VLOOKUP(A133+0.5,'Wind - Power Curve'!$A$3:$E$47,5,TRUE))*Wind!$B$9)/1000</f>
        <v>6745.9803142067931</v>
      </c>
      <c r="D133" s="23" t="s">
        <v>9</v>
      </c>
    </row>
    <row r="134" spans="1:4" x14ac:dyDescent="0.35">
      <c r="A134" s="4">
        <f>Climate285!F161*((113.5/10)^0.12)</f>
        <v>12.091483556708672</v>
      </c>
      <c r="B134" s="24">
        <f>VLOOKUP(A134,'Wind - Power Curve'!$A$3:$B$47,2)*Wind!$B$9</f>
        <v>7049.7</v>
      </c>
      <c r="C134">
        <f>(0.5*(A134^3)*Wind!$B$11*Wind!$B$7*(VLOOKUP(A134+0.5,'Wind - Power Curve'!$A$3:$E$47,5,TRUE))*Wind!$B$9)/1000</f>
        <v>6467.2111588031612</v>
      </c>
      <c r="D134" s="23" t="s">
        <v>9</v>
      </c>
    </row>
    <row r="135" spans="1:4" x14ac:dyDescent="0.35">
      <c r="A135" s="4">
        <f>Climate285!F162*((113.5/10)^0.12)</f>
        <v>11.881348188277938</v>
      </c>
      <c r="B135" s="24">
        <f>VLOOKUP(A135,'Wind - Power Curve'!$A$3:$B$47,2)*Wind!$B$9</f>
        <v>6848.1</v>
      </c>
      <c r="C135">
        <f>(0.5*(A135^3)*Wind!$B$11*Wind!$B$7*(VLOOKUP(A135+0.5,'Wind - Power Curve'!$A$3:$E$47,5,TRUE))*Wind!$B$9)/1000</f>
        <v>6842.6459213101452</v>
      </c>
      <c r="D135" s="23" t="s">
        <v>9</v>
      </c>
    </row>
    <row r="136" spans="1:4" x14ac:dyDescent="0.35">
      <c r="A136" s="4">
        <f>Climate285!F163*((113.5/10)^0.12)</f>
        <v>11.506584473879172</v>
      </c>
      <c r="B136" s="24">
        <f>VLOOKUP(A136,'Wind - Power Curve'!$A$3:$B$47,2)*Wind!$B$9</f>
        <v>6848.1</v>
      </c>
      <c r="C136">
        <f>(0.5*(A136^3)*Wind!$B$11*Wind!$B$7*(VLOOKUP(A136+0.5,'Wind - Power Curve'!$A$3:$E$47,5,TRUE))*Wind!$B$9)/1000</f>
        <v>6215.3585648265071</v>
      </c>
      <c r="D136" s="23" t="s">
        <v>9</v>
      </c>
    </row>
    <row r="137" spans="1:4" x14ac:dyDescent="0.35">
      <c r="A137" s="4">
        <f>Climate285!F164*((113.5/10)^0.12)</f>
        <v>11.289756896262746</v>
      </c>
      <c r="B137" s="24">
        <f>VLOOKUP(A137,'Wind - Power Curve'!$A$3:$B$47,2)*Wind!$B$9</f>
        <v>6489.9000000000005</v>
      </c>
      <c r="C137">
        <f>(0.5*(A137^3)*Wind!$B$11*Wind!$B$7*(VLOOKUP(A137+0.5,'Wind - Power Curve'!$A$3:$E$47,5,TRUE))*Wind!$B$9)/1000</f>
        <v>6479.3336367180173</v>
      </c>
      <c r="D137" s="23" t="s">
        <v>9</v>
      </c>
    </row>
    <row r="138" spans="1:4" x14ac:dyDescent="0.35">
      <c r="A138" s="4">
        <f>Climate285!F165*((113.5/10)^0.12)</f>
        <v>11.233542339102932</v>
      </c>
      <c r="B138" s="24">
        <f>VLOOKUP(A138,'Wind - Power Curve'!$A$3:$B$47,2)*Wind!$B$9</f>
        <v>6489.9000000000005</v>
      </c>
      <c r="C138">
        <f>(0.5*(A138^3)*Wind!$B$11*Wind!$B$7*(VLOOKUP(A138+0.5,'Wind - Power Curve'!$A$3:$E$47,5,TRUE))*Wind!$B$9)/1000</f>
        <v>6383.0280359271464</v>
      </c>
      <c r="D138" s="23" t="s">
        <v>9</v>
      </c>
    </row>
    <row r="139" spans="1:4" x14ac:dyDescent="0.35">
      <c r="A139" s="4">
        <f>Climate285!F166*((113.5/10)^0.12)</f>
        <v>11.067575551297764</v>
      </c>
      <c r="B139" s="24">
        <f>VLOOKUP(A139,'Wind - Power Curve'!$A$3:$B$47,2)*Wind!$B$9</f>
        <v>6489.9000000000005</v>
      </c>
      <c r="C139">
        <f>(0.5*(A139^3)*Wind!$B$11*Wind!$B$7*(VLOOKUP(A139+0.5,'Wind - Power Curve'!$A$3:$E$47,5,TRUE))*Wind!$B$9)/1000</f>
        <v>6104.2745487166903</v>
      </c>
      <c r="D139" s="23" t="s">
        <v>9</v>
      </c>
    </row>
    <row r="140" spans="1:4" x14ac:dyDescent="0.35">
      <c r="A140" s="4">
        <f>Climate285!F167*((113.5/10)^0.12)</f>
        <v>11.091667504366258</v>
      </c>
      <c r="B140" s="24">
        <f>VLOOKUP(A140,'Wind - Power Curve'!$A$3:$B$47,2)*Wind!$B$9</f>
        <v>6489.9000000000005</v>
      </c>
      <c r="C140">
        <f>(0.5*(A140^3)*Wind!$B$11*Wind!$B$7*(VLOOKUP(A140+0.5,'Wind - Power Curve'!$A$3:$E$47,5,TRUE))*Wind!$B$9)/1000</f>
        <v>6144.2248314942999</v>
      </c>
      <c r="D140" s="23" t="s">
        <v>9</v>
      </c>
    </row>
    <row r="141" spans="1:4" x14ac:dyDescent="0.35">
      <c r="A141" s="4">
        <f>Climate285!F168*((113.5/10)^0.12)</f>
        <v>11.11442101559761</v>
      </c>
      <c r="B141" s="24">
        <f>VLOOKUP(A141,'Wind - Power Curve'!$A$3:$B$47,2)*Wind!$B$9</f>
        <v>6489.9000000000005</v>
      </c>
      <c r="C141">
        <f>(0.5*(A141^3)*Wind!$B$11*Wind!$B$7*(VLOOKUP(A141+0.5,'Wind - Power Curve'!$A$3:$E$47,5,TRUE))*Wind!$B$9)/1000</f>
        <v>6182.1153497993082</v>
      </c>
      <c r="D141" s="23" t="s">
        <v>9</v>
      </c>
    </row>
    <row r="142" spans="1:4" x14ac:dyDescent="0.35">
      <c r="A142" s="4">
        <f>Climate285!F169*((113.5/10)^0.12)</f>
        <v>10.959161762489552</v>
      </c>
      <c r="B142" s="24">
        <f>VLOOKUP(A142,'Wind - Power Curve'!$A$3:$B$47,2)*Wind!$B$9</f>
        <v>5968.8</v>
      </c>
      <c r="C142">
        <f>(0.5*(A142^3)*Wind!$B$11*Wind!$B$7*(VLOOKUP(A142+0.5,'Wind - Power Curve'!$A$3:$E$47,5,TRUE))*Wind!$B$9)/1000</f>
        <v>6417.8854551575787</v>
      </c>
      <c r="D142" s="23" t="s">
        <v>9</v>
      </c>
    </row>
    <row r="143" spans="1:4" x14ac:dyDescent="0.35">
      <c r="A143" s="4">
        <f>Climate285!F170*((113.5/10)^0.12)</f>
        <v>10.852086415518476</v>
      </c>
      <c r="B143" s="24">
        <f>VLOOKUP(A143,'Wind - Power Curve'!$A$3:$B$47,2)*Wind!$B$9</f>
        <v>5968.8</v>
      </c>
      <c r="C143">
        <f>(0.5*(A143^3)*Wind!$B$11*Wind!$B$7*(VLOOKUP(A143+0.5,'Wind - Power Curve'!$A$3:$E$47,5,TRUE))*Wind!$B$9)/1000</f>
        <v>6231.6015940975576</v>
      </c>
      <c r="D143" s="23" t="s">
        <v>9</v>
      </c>
    </row>
    <row r="144" spans="1:4" x14ac:dyDescent="0.35">
      <c r="A144" s="4">
        <f>Climate285!F171*((113.5/10)^0.12)</f>
        <v>10.909639414515429</v>
      </c>
      <c r="B144" s="24">
        <f>VLOOKUP(A144,'Wind - Power Curve'!$A$3:$B$47,2)*Wind!$B$9</f>
        <v>5968.8</v>
      </c>
      <c r="C144">
        <f>(0.5*(A144^3)*Wind!$B$11*Wind!$B$7*(VLOOKUP(A144+0.5,'Wind - Power Curve'!$A$3:$E$47,5,TRUE))*Wind!$B$9)/1000</f>
        <v>6331.2744387839593</v>
      </c>
      <c r="D144" s="23" t="s">
        <v>9</v>
      </c>
    </row>
    <row r="145" spans="1:4" x14ac:dyDescent="0.35">
      <c r="A145" s="4">
        <f>Climate285!F172*((113.5/10)^0.12)</f>
        <v>10.62588974504208</v>
      </c>
      <c r="B145" s="24">
        <f>VLOOKUP(A145,'Wind - Power Curve'!$A$3:$B$47,2)*Wind!$B$9</f>
        <v>5968.8</v>
      </c>
      <c r="C145">
        <f>(0.5*(A145^3)*Wind!$B$11*Wind!$B$7*(VLOOKUP(A145+0.5,'Wind - Power Curve'!$A$3:$E$47,5,TRUE))*Wind!$B$9)/1000</f>
        <v>5849.9999922821944</v>
      </c>
      <c r="D145" s="23" t="s">
        <v>9</v>
      </c>
    </row>
    <row r="146" spans="1:4" x14ac:dyDescent="0.35">
      <c r="A146" s="4">
        <f>Climate285!F173*((113.5/10)^0.12)</f>
        <v>10.69415027873614</v>
      </c>
      <c r="B146" s="24">
        <f>VLOOKUP(A146,'Wind - Power Curve'!$A$3:$B$47,2)*Wind!$B$9</f>
        <v>5968.8</v>
      </c>
      <c r="C146">
        <f>(0.5*(A146^3)*Wind!$B$11*Wind!$B$7*(VLOOKUP(A146+0.5,'Wind - Power Curve'!$A$3:$E$47,5,TRUE))*Wind!$B$9)/1000</f>
        <v>5963.4666879433726</v>
      </c>
      <c r="D146" s="23" t="s">
        <v>9</v>
      </c>
    </row>
    <row r="147" spans="1:4" x14ac:dyDescent="0.35">
      <c r="A147" s="4">
        <f>Climate285!F174*((113.5/10)^0.12)</f>
        <v>10.61652065218211</v>
      </c>
      <c r="B147" s="24">
        <f>VLOOKUP(A147,'Wind - Power Curve'!$A$3:$B$47,2)*Wind!$B$9</f>
        <v>5968.8</v>
      </c>
      <c r="C147">
        <f>(0.5*(A147^3)*Wind!$B$11*Wind!$B$7*(VLOOKUP(A147+0.5,'Wind - Power Curve'!$A$3:$E$47,5,TRUE))*Wind!$B$9)/1000</f>
        <v>5834.5393912006402</v>
      </c>
      <c r="D147" s="23" t="s">
        <v>9</v>
      </c>
    </row>
    <row r="148" spans="1:4" x14ac:dyDescent="0.35">
      <c r="A148" s="4">
        <f>Climate285!F175*((113.5/10)^0.12)</f>
        <v>10.645966372599156</v>
      </c>
      <c r="B148" s="24">
        <f>VLOOKUP(A148,'Wind - Power Curve'!$A$3:$B$47,2)*Wind!$B$9</f>
        <v>5968.8</v>
      </c>
      <c r="C148">
        <f>(0.5*(A148^3)*Wind!$B$11*Wind!$B$7*(VLOOKUP(A148+0.5,'Wind - Power Curve'!$A$3:$E$47,5,TRUE))*Wind!$B$9)/1000</f>
        <v>5883.2217707464524</v>
      </c>
      <c r="D148" s="23" t="s">
        <v>9</v>
      </c>
    </row>
    <row r="149" spans="1:4" x14ac:dyDescent="0.35">
      <c r="A149" s="4">
        <f>Climate285!F176*((113.5/10)^0.12)</f>
        <v>11.010022552300812</v>
      </c>
      <c r="B149" s="24">
        <f>VLOOKUP(A149,'Wind - Power Curve'!$A$3:$B$47,2)*Wind!$B$9</f>
        <v>6489.9000000000005</v>
      </c>
      <c r="C149">
        <f>(0.5*(A149^3)*Wind!$B$11*Wind!$B$7*(VLOOKUP(A149+0.5,'Wind - Power Curve'!$A$3:$E$47,5,TRUE))*Wind!$B$9)/1000</f>
        <v>6009.5395562024542</v>
      </c>
      <c r="D149" s="23" t="s">
        <v>9</v>
      </c>
    </row>
    <row r="150" spans="1:4" x14ac:dyDescent="0.35">
      <c r="A150" s="4">
        <f>Climate285!F177*((113.5/10)^0.12)</f>
        <v>10.856101741029892</v>
      </c>
      <c r="B150" s="24">
        <f>VLOOKUP(A150,'Wind - Power Curve'!$A$3:$B$47,2)*Wind!$B$9</f>
        <v>5968.8</v>
      </c>
      <c r="C150">
        <f>(0.5*(A150^3)*Wind!$B$11*Wind!$B$7*(VLOOKUP(A150+0.5,'Wind - Power Curve'!$A$3:$E$47,5,TRUE))*Wind!$B$9)/1000</f>
        <v>6238.5213237986263</v>
      </c>
      <c r="D150" s="23" t="s">
        <v>9</v>
      </c>
    </row>
    <row r="151" spans="1:4" x14ac:dyDescent="0.35">
      <c r="A151" s="4">
        <f>Climate285!F178*((113.5/10)^0.12)</f>
        <v>10.801225625707216</v>
      </c>
      <c r="B151" s="24">
        <f>VLOOKUP(A151,'Wind - Power Curve'!$A$3:$B$47,2)*Wind!$B$9</f>
        <v>5968.8</v>
      </c>
      <c r="C151">
        <f>(0.5*(A151^3)*Wind!$B$11*Wind!$B$7*(VLOOKUP(A151+0.5,'Wind - Power Curve'!$A$3:$E$47,5,TRUE))*Wind!$B$9)/1000</f>
        <v>6144.3941053620711</v>
      </c>
      <c r="D151" s="23" t="s">
        <v>9</v>
      </c>
    </row>
    <row r="152" spans="1:4" x14ac:dyDescent="0.35">
      <c r="A152" s="4">
        <f>Climate285!F179*((113.5/10)^0.12)</f>
        <v>10.43716944600556</v>
      </c>
      <c r="B152" s="24">
        <f>VLOOKUP(A152,'Wind - Power Curve'!$A$3:$B$47,2)*Wind!$B$9</f>
        <v>5330.7</v>
      </c>
      <c r="C152">
        <f>(0.5*(A152^3)*Wind!$B$11*Wind!$B$7*(VLOOKUP(A152+0.5,'Wind - Power Curve'!$A$3:$E$47,5,TRUE))*Wind!$B$9)/1000</f>
        <v>5862.2904569334451</v>
      </c>
      <c r="D152" s="23" t="s">
        <v>9</v>
      </c>
    </row>
    <row r="153" spans="1:4" x14ac:dyDescent="0.35">
      <c r="A153" s="4">
        <f>Climate285!F180*((113.5/10)^0.12)</f>
        <v>10.501414654188205</v>
      </c>
      <c r="B153" s="24">
        <f>VLOOKUP(A153,'Wind - Power Curve'!$A$3:$B$47,2)*Wind!$B$9</f>
        <v>5968.8</v>
      </c>
      <c r="C153">
        <f>(0.5*(A153^3)*Wind!$B$11*Wind!$B$7*(VLOOKUP(A153+0.5,'Wind - Power Curve'!$A$3:$E$47,5,TRUE))*Wind!$B$9)/1000</f>
        <v>5646.8125473714063</v>
      </c>
      <c r="D153" s="23" t="s">
        <v>9</v>
      </c>
    </row>
    <row r="154" spans="1:4" x14ac:dyDescent="0.35">
      <c r="A154" s="4">
        <f>Climate285!F181*((113.5/10)^0.12)</f>
        <v>10.641951047087741</v>
      </c>
      <c r="B154" s="24">
        <f>VLOOKUP(A154,'Wind - Power Curve'!$A$3:$B$47,2)*Wind!$B$9</f>
        <v>5968.8</v>
      </c>
      <c r="C154">
        <f>(0.5*(A154^3)*Wind!$B$11*Wind!$B$7*(VLOOKUP(A154+0.5,'Wind - Power Curve'!$A$3:$E$47,5,TRUE))*Wind!$B$9)/1000</f>
        <v>5876.5673795291441</v>
      </c>
      <c r="D154" s="23" t="s">
        <v>9</v>
      </c>
    </row>
    <row r="155" spans="1:4" x14ac:dyDescent="0.35">
      <c r="A155" s="4">
        <f>Climate285!F182*((113.5/10)^0.12)</f>
        <v>10.80524095121863</v>
      </c>
      <c r="B155" s="24">
        <f>VLOOKUP(A155,'Wind - Power Curve'!$A$3:$B$47,2)*Wind!$B$9</f>
        <v>5968.8</v>
      </c>
      <c r="C155">
        <f>(0.5*(A155^3)*Wind!$B$11*Wind!$B$7*(VLOOKUP(A155+0.5,'Wind - Power Curve'!$A$3:$E$47,5,TRUE))*Wind!$B$9)/1000</f>
        <v>6151.2491372019731</v>
      </c>
      <c r="D155" s="23" t="s">
        <v>9</v>
      </c>
    </row>
    <row r="156" spans="1:4" x14ac:dyDescent="0.35">
      <c r="A156" s="4">
        <f>Climate285!F183*((113.5/10)^0.12)</f>
        <v>11.194727525825918</v>
      </c>
      <c r="B156" s="24">
        <f>VLOOKUP(A156,'Wind - Power Curve'!$A$3:$B$47,2)*Wind!$B$9</f>
        <v>6489.9000000000005</v>
      </c>
      <c r="C156">
        <f>(0.5*(A156^3)*Wind!$B$11*Wind!$B$7*(VLOOKUP(A156+0.5,'Wind - Power Curve'!$A$3:$E$47,5,TRUE))*Wind!$B$9)/1000</f>
        <v>6317.0913193725892</v>
      </c>
      <c r="D156" s="23" t="s">
        <v>9</v>
      </c>
    </row>
    <row r="157" spans="1:4" x14ac:dyDescent="0.35">
      <c r="A157" s="4">
        <f>Climate285!F184*((113.5/10)^0.12)</f>
        <v>11.609644495338832</v>
      </c>
      <c r="B157" s="24">
        <f>VLOOKUP(A157,'Wind - Power Curve'!$A$3:$B$47,2)*Wind!$B$9</f>
        <v>6848.1</v>
      </c>
      <c r="C157">
        <f>(0.5*(A157^3)*Wind!$B$11*Wind!$B$7*(VLOOKUP(A157+0.5,'Wind - Power Curve'!$A$3:$E$47,5,TRUE))*Wind!$B$9)/1000</f>
        <v>6383.8645155239865</v>
      </c>
      <c r="D157" s="23" t="s">
        <v>9</v>
      </c>
    </row>
    <row r="158" spans="1:4" x14ac:dyDescent="0.35">
      <c r="A158" s="4">
        <f>Climate285!F185*((113.5/10)^0.12)</f>
        <v>11.676566587195756</v>
      </c>
      <c r="B158" s="24">
        <f>VLOOKUP(A158,'Wind - Power Curve'!$A$3:$B$47,2)*Wind!$B$9</f>
        <v>6848.1</v>
      </c>
      <c r="C158">
        <f>(0.5*(A158^3)*Wind!$B$11*Wind!$B$7*(VLOOKUP(A158+0.5,'Wind - Power Curve'!$A$3:$E$47,5,TRUE))*Wind!$B$9)/1000</f>
        <v>6494.8986532830722</v>
      </c>
      <c r="D158" s="23" t="s">
        <v>9</v>
      </c>
    </row>
    <row r="159" spans="1:4" x14ac:dyDescent="0.35">
      <c r="A159" s="4">
        <f>Climate285!F186*((113.5/10)^0.12)</f>
        <v>11.776949724981138</v>
      </c>
      <c r="B159" s="24">
        <f>VLOOKUP(A159,'Wind - Power Curve'!$A$3:$B$47,2)*Wind!$B$9</f>
        <v>6848.1</v>
      </c>
      <c r="C159">
        <f>(0.5*(A159^3)*Wind!$B$11*Wind!$B$7*(VLOOKUP(A159+0.5,'Wind - Power Curve'!$A$3:$E$47,5,TRUE))*Wind!$B$9)/1000</f>
        <v>6663.8522761036938</v>
      </c>
      <c r="D159" s="23" t="s">
        <v>9</v>
      </c>
    </row>
    <row r="160" spans="1:4" x14ac:dyDescent="0.35">
      <c r="A160" s="4">
        <f>Climate285!F187*((113.5/10)^0.12)</f>
        <v>11.925516768903506</v>
      </c>
      <c r="B160" s="24">
        <f>VLOOKUP(A160,'Wind - Power Curve'!$A$3:$B$47,2)*Wind!$B$9</f>
        <v>6848.1</v>
      </c>
      <c r="C160">
        <f>(0.5*(A160^3)*Wind!$B$11*Wind!$B$7*(VLOOKUP(A160+0.5,'Wind - Power Curve'!$A$3:$E$47,5,TRUE))*Wind!$B$9)/1000</f>
        <v>6919.2419970084711</v>
      </c>
      <c r="D160" s="23" t="s">
        <v>9</v>
      </c>
    </row>
    <row r="161" spans="1:4" x14ac:dyDescent="0.35">
      <c r="A161" s="4">
        <f>Climate285!F188*((113.5/10)^0.12)</f>
        <v>12.183836043471224</v>
      </c>
      <c r="B161" s="24">
        <f>VLOOKUP(A161,'Wind - Power Curve'!$A$3:$B$47,2)*Wind!$B$9</f>
        <v>7049.7</v>
      </c>
      <c r="C161">
        <f>(0.5*(A161^3)*Wind!$B$11*Wind!$B$7*(VLOOKUP(A161+0.5,'Wind - Power Curve'!$A$3:$E$47,5,TRUE))*Wind!$B$9)/1000</f>
        <v>6616.5319002926453</v>
      </c>
      <c r="D161" s="23" t="s">
        <v>9</v>
      </c>
    </row>
    <row r="162" spans="1:4" x14ac:dyDescent="0.35">
      <c r="A162" s="4">
        <f>Climate285!F189*((113.5/10)^0.12)</f>
        <v>12.415386481296174</v>
      </c>
      <c r="B162" s="24">
        <f>VLOOKUP(A162,'Wind - Power Curve'!$A$3:$B$47,2)*Wind!$B$9</f>
        <v>7049.7</v>
      </c>
      <c r="C162">
        <f>(0.5*(A162^3)*Wind!$B$11*Wind!$B$7*(VLOOKUP(A162+0.5,'Wind - Power Curve'!$A$3:$E$47,5,TRUE))*Wind!$B$9)/1000</f>
        <v>7000.9826666589461</v>
      </c>
      <c r="D162" s="23" t="s">
        <v>9</v>
      </c>
    </row>
    <row r="163" spans="1:4" x14ac:dyDescent="0.35">
      <c r="A163" s="4">
        <f>Climate285!F190*((113.5/10)^0.12)</f>
        <v>12.134313695497102</v>
      </c>
      <c r="B163" s="24">
        <f>VLOOKUP(A163,'Wind - Power Curve'!$A$3:$B$47,2)*Wind!$B$9</f>
        <v>7049.7</v>
      </c>
      <c r="C163">
        <f>(0.5*(A163^3)*Wind!$B$11*Wind!$B$7*(VLOOKUP(A163+0.5,'Wind - Power Curve'!$A$3:$E$47,5,TRUE))*Wind!$B$9)/1000</f>
        <v>6536.1788402991087</v>
      </c>
      <c r="D163" s="23" t="s">
        <v>9</v>
      </c>
    </row>
    <row r="164" spans="1:4" x14ac:dyDescent="0.35">
      <c r="A164" s="4">
        <f>Climate285!F191*((113.5/10)^0.12)</f>
        <v>12.320357110859346</v>
      </c>
      <c r="B164" s="24">
        <f>VLOOKUP(A164,'Wind - Power Curve'!$A$3:$B$47,2)*Wind!$B$9</f>
        <v>7049.7</v>
      </c>
      <c r="C164">
        <f>(0.5*(A164^3)*Wind!$B$11*Wind!$B$7*(VLOOKUP(A164+0.5,'Wind - Power Curve'!$A$3:$E$47,5,TRUE))*Wind!$B$9)/1000</f>
        <v>6841.4500585434407</v>
      </c>
      <c r="D164" s="23" t="s">
        <v>9</v>
      </c>
    </row>
    <row r="165" spans="1:4" x14ac:dyDescent="0.35">
      <c r="A165" s="4">
        <f>Climate285!F192*((113.5/10)^0.12)</f>
        <v>12.086129789360118</v>
      </c>
      <c r="B165" s="24">
        <f>VLOOKUP(A165,'Wind - Power Curve'!$A$3:$B$47,2)*Wind!$B$9</f>
        <v>7049.7</v>
      </c>
      <c r="C165">
        <f>(0.5*(A165^3)*Wind!$B$11*Wind!$B$7*(VLOOKUP(A165+0.5,'Wind - Power Curve'!$A$3:$E$47,5,TRUE))*Wind!$B$9)/1000</f>
        <v>6458.6244666406392</v>
      </c>
      <c r="D165" s="23" t="s">
        <v>9</v>
      </c>
    </row>
    <row r="166" spans="1:4" x14ac:dyDescent="0.35">
      <c r="A166" s="4">
        <f>Climate285!F193*((113.5/10)^0.12)</f>
        <v>11.910793908694981</v>
      </c>
      <c r="B166" s="24">
        <f>VLOOKUP(A166,'Wind - Power Curve'!$A$3:$B$47,2)*Wind!$B$9</f>
        <v>6848.1</v>
      </c>
      <c r="C166">
        <f>(0.5*(A166^3)*Wind!$B$11*Wind!$B$7*(VLOOKUP(A166+0.5,'Wind - Power Curve'!$A$3:$E$47,5,TRUE))*Wind!$B$9)/1000</f>
        <v>6893.6467998296621</v>
      </c>
      <c r="D166" s="23" t="s">
        <v>9</v>
      </c>
    </row>
    <row r="167" spans="1:4" x14ac:dyDescent="0.35">
      <c r="A167" s="4">
        <f>Climate285!F194*((113.5/10)^0.12)</f>
        <v>12.356495040462082</v>
      </c>
      <c r="B167" s="24">
        <f>VLOOKUP(A167,'Wind - Power Curve'!$A$3:$B$47,2)*Wind!$B$9</f>
        <v>7049.7</v>
      </c>
      <c r="C167">
        <f>(0.5*(A167^3)*Wind!$B$11*Wind!$B$7*(VLOOKUP(A167+0.5,'Wind - Power Curve'!$A$3:$E$47,5,TRUE))*Wind!$B$9)/1000</f>
        <v>6901.8286019715306</v>
      </c>
      <c r="D167" s="23" t="s">
        <v>9</v>
      </c>
    </row>
    <row r="168" spans="1:4" x14ac:dyDescent="0.35">
      <c r="A168" s="4">
        <f>Climate285!F195*((113.5/10)^0.12)</f>
        <v>12.53049247929008</v>
      </c>
      <c r="B168" s="24">
        <f>VLOOKUP(A168,'Wind - Power Curve'!$A$3:$B$47,2)*Wind!$B$9</f>
        <v>7145.1</v>
      </c>
      <c r="C168">
        <f>(0.5*(A168^3)*Wind!$B$11*Wind!$B$7*(VLOOKUP(A168+0.5,'Wind - Power Curve'!$A$3:$E$47,5,TRUE))*Wind!$B$9)/1000</f>
        <v>6431.6109271604737</v>
      </c>
      <c r="D168" s="23" t="s">
        <v>9</v>
      </c>
    </row>
    <row r="169" spans="1:4" x14ac:dyDescent="0.35">
      <c r="A169" s="4">
        <f>Climate285!F196*((113.5/10)^0.12)</f>
        <v>12.537184688475774</v>
      </c>
      <c r="B169" s="24">
        <f>VLOOKUP(A169,'Wind - Power Curve'!$A$3:$B$47,2)*Wind!$B$9</f>
        <v>7145.1</v>
      </c>
      <c r="C169">
        <f>(0.5*(A169^3)*Wind!$B$11*Wind!$B$7*(VLOOKUP(A169+0.5,'Wind - Power Curve'!$A$3:$E$47,5,TRUE))*Wind!$B$9)/1000</f>
        <v>6441.921298599751</v>
      </c>
      <c r="D169" s="23" t="s">
        <v>9</v>
      </c>
    </row>
    <row r="170" spans="1:4" x14ac:dyDescent="0.35">
      <c r="A170" s="4">
        <f>Climate285!F197*((113.5/10)^0.12)</f>
        <v>12.446170643550358</v>
      </c>
      <c r="B170" s="24">
        <f>VLOOKUP(A170,'Wind - Power Curve'!$A$3:$B$47,2)*Wind!$B$9</f>
        <v>7049.7</v>
      </c>
      <c r="C170">
        <f>(0.5*(A170^3)*Wind!$B$11*Wind!$B$7*(VLOOKUP(A170+0.5,'Wind - Power Curve'!$A$3:$E$47,5,TRUE))*Wind!$B$9)/1000</f>
        <v>7053.1890669193372</v>
      </c>
      <c r="D170" s="23" t="s">
        <v>9</v>
      </c>
    </row>
    <row r="171" spans="1:4" x14ac:dyDescent="0.35">
      <c r="A171" s="4">
        <f>Climate285!F198*((113.5/10)^0.12)</f>
        <v>12.610798989518388</v>
      </c>
      <c r="B171" s="24">
        <f>VLOOKUP(A171,'Wind - Power Curve'!$A$3:$B$47,2)*Wind!$B$9</f>
        <v>7145.1</v>
      </c>
      <c r="C171">
        <f>(0.5*(A171^3)*Wind!$B$11*Wind!$B$7*(VLOOKUP(A171+0.5,'Wind - Power Curve'!$A$3:$E$47,5,TRUE))*Wind!$B$9)/1000</f>
        <v>6556.0635357174779</v>
      </c>
      <c r="D171" s="23" t="s">
        <v>9</v>
      </c>
    </row>
    <row r="172" spans="1:4" x14ac:dyDescent="0.35">
      <c r="A172" s="4">
        <f>Climate285!F199*((113.5/10)^0.12)</f>
        <v>12.534507804801496</v>
      </c>
      <c r="B172" s="24">
        <f>VLOOKUP(A172,'Wind - Power Curve'!$A$3:$B$47,2)*Wind!$B$9</f>
        <v>7145.1</v>
      </c>
      <c r="C172">
        <f>(0.5*(A172^3)*Wind!$B$11*Wind!$B$7*(VLOOKUP(A172+0.5,'Wind - Power Curve'!$A$3:$E$47,5,TRUE))*Wind!$B$9)/1000</f>
        <v>6437.7958287932597</v>
      </c>
      <c r="D172" s="23" t="s">
        <v>9</v>
      </c>
    </row>
    <row r="173" spans="1:4" x14ac:dyDescent="0.35">
      <c r="A173" s="4">
        <f>Climate285!F200*((113.5/10)^0.12)</f>
        <v>12.66835198851534</v>
      </c>
      <c r="B173" s="24">
        <f>VLOOKUP(A173,'Wind - Power Curve'!$A$3:$B$47,2)*Wind!$B$9</f>
        <v>7145.1</v>
      </c>
      <c r="C173">
        <f>(0.5*(A173^3)*Wind!$B$11*Wind!$B$7*(VLOOKUP(A173+0.5,'Wind - Power Curve'!$A$3:$E$47,5,TRUE))*Wind!$B$9)/1000</f>
        <v>6646.2352412246764</v>
      </c>
      <c r="D173" s="23" t="s">
        <v>9</v>
      </c>
    </row>
    <row r="174" spans="1:4" x14ac:dyDescent="0.35">
      <c r="A174" s="4">
        <f>Climate285!F201*((113.5/10)^0.12)</f>
        <v>12.368541016996328</v>
      </c>
      <c r="B174" s="24">
        <f>VLOOKUP(A174,'Wind - Power Curve'!$A$3:$B$47,2)*Wind!$B$9</f>
        <v>7049.7</v>
      </c>
      <c r="C174">
        <f>(0.5*(A174^3)*Wind!$B$11*Wind!$B$7*(VLOOKUP(A174+0.5,'Wind - Power Curve'!$A$3:$E$47,5,TRUE))*Wind!$B$9)/1000</f>
        <v>6922.0334435771101</v>
      </c>
      <c r="D174" s="23" t="s">
        <v>9</v>
      </c>
    </row>
    <row r="175" spans="1:4" x14ac:dyDescent="0.35">
      <c r="A175" s="4">
        <f>Climate285!F202*((113.5/10)^0.12)</f>
        <v>12.638906268098294</v>
      </c>
      <c r="B175" s="24">
        <f>VLOOKUP(A175,'Wind - Power Curve'!$A$3:$B$47,2)*Wind!$B$9</f>
        <v>7145.1</v>
      </c>
      <c r="C175">
        <f>(0.5*(A175^3)*Wind!$B$11*Wind!$B$7*(VLOOKUP(A175+0.5,'Wind - Power Curve'!$A$3:$E$47,5,TRUE))*Wind!$B$9)/1000</f>
        <v>6599.9982908877555</v>
      </c>
      <c r="D175" s="23" t="s">
        <v>9</v>
      </c>
    </row>
    <row r="176" spans="1:4" x14ac:dyDescent="0.35">
      <c r="A176" s="4">
        <f>Climate285!F203*((113.5/10)^0.12)</f>
        <v>12.54789222317288</v>
      </c>
      <c r="B176" s="24">
        <f>VLOOKUP(A176,'Wind - Power Curve'!$A$3:$B$47,2)*Wind!$B$9</f>
        <v>7145.1</v>
      </c>
      <c r="C176">
        <f>(0.5*(A176^3)*Wind!$B$11*Wind!$B$7*(VLOOKUP(A176+0.5,'Wind - Power Curve'!$A$3:$E$47,5,TRUE))*Wind!$B$9)/1000</f>
        <v>6458.4408023877822</v>
      </c>
      <c r="D176" s="23" t="s">
        <v>9</v>
      </c>
    </row>
    <row r="177" spans="1:4" x14ac:dyDescent="0.35">
      <c r="A177" s="4">
        <f>Climate285!F204*((113.5/10)^0.12)</f>
        <v>12.389956086390544</v>
      </c>
      <c r="B177" s="24">
        <f>VLOOKUP(A177,'Wind - Power Curve'!$A$3:$B$47,2)*Wind!$B$9</f>
        <v>7049.7</v>
      </c>
      <c r="C177">
        <f>(0.5*(A177^3)*Wind!$B$11*Wind!$B$7*(VLOOKUP(A177+0.5,'Wind - Power Curve'!$A$3:$E$47,5,TRUE))*Wind!$B$9)/1000</f>
        <v>6958.0504561180242</v>
      </c>
      <c r="D177" s="23" t="s">
        <v>9</v>
      </c>
    </row>
    <row r="178" spans="1:4" x14ac:dyDescent="0.35">
      <c r="A178" s="4">
        <f>Climate285!F205*((113.5/10)^0.12)</f>
        <v>12.226666182259654</v>
      </c>
      <c r="B178" s="24">
        <f>VLOOKUP(A178,'Wind - Power Curve'!$A$3:$B$47,2)*Wind!$B$9</f>
        <v>7049.7</v>
      </c>
      <c r="C178">
        <f>(0.5*(A178^3)*Wind!$B$11*Wind!$B$7*(VLOOKUP(A178+0.5,'Wind - Power Curve'!$A$3:$E$47,5,TRUE))*Wind!$B$9)/1000</f>
        <v>6686.5552516700745</v>
      </c>
      <c r="D178" s="23" t="s">
        <v>9</v>
      </c>
    </row>
    <row r="179" spans="1:4" x14ac:dyDescent="0.35">
      <c r="A179" s="4">
        <f>Climate285!F206*((113.5/10)^0.12)</f>
        <v>12.064714719965902</v>
      </c>
      <c r="B179" s="24">
        <f>VLOOKUP(A179,'Wind - Power Curve'!$A$3:$B$47,2)*Wind!$B$9</f>
        <v>7049.7</v>
      </c>
      <c r="C179">
        <f>(0.5*(A179^3)*Wind!$B$11*Wind!$B$7*(VLOOKUP(A179+0.5,'Wind - Power Curve'!$A$3:$E$47,5,TRUE))*Wind!$B$9)/1000</f>
        <v>6424.3537031973028</v>
      </c>
      <c r="D179" s="23" t="s">
        <v>9</v>
      </c>
    </row>
    <row r="180" spans="1:4" x14ac:dyDescent="0.35">
      <c r="A180" s="4">
        <f>Climate285!F207*((113.5/10)^0.12)</f>
        <v>12.059360952617348</v>
      </c>
      <c r="B180" s="24">
        <f>VLOOKUP(A180,'Wind - Power Curve'!$A$3:$B$47,2)*Wind!$B$9</f>
        <v>7049.7</v>
      </c>
      <c r="C180">
        <f>(0.5*(A180^3)*Wind!$B$11*Wind!$B$7*(VLOOKUP(A180+0.5,'Wind - Power Curve'!$A$3:$E$47,5,TRUE))*Wind!$B$9)/1000</f>
        <v>6415.8049967967636</v>
      </c>
      <c r="D180" s="23" t="s">
        <v>9</v>
      </c>
    </row>
    <row r="181" spans="1:4" x14ac:dyDescent="0.35">
      <c r="A181" s="4">
        <f>Climate285!F208*((113.5/10)^0.12)</f>
        <v>12.058022510780212</v>
      </c>
      <c r="B181" s="24">
        <f>VLOOKUP(A181,'Wind - Power Curve'!$A$3:$B$47,2)*Wind!$B$9</f>
        <v>7049.7</v>
      </c>
      <c r="C181">
        <f>(0.5*(A181^3)*Wind!$B$11*Wind!$B$7*(VLOOKUP(A181+0.5,'Wind - Power Curve'!$A$3:$E$47,5,TRUE))*Wind!$B$9)/1000</f>
        <v>6413.6690058043878</v>
      </c>
      <c r="D181" s="23" t="s">
        <v>9</v>
      </c>
    </row>
    <row r="182" spans="1:4" x14ac:dyDescent="0.35">
      <c r="A182" s="4">
        <f>Climate285!F209*((113.5/10)^0.12)</f>
        <v>12.244065926142454</v>
      </c>
      <c r="B182" s="24">
        <f>VLOOKUP(A182,'Wind - Power Curve'!$A$3:$B$47,2)*Wind!$B$9</f>
        <v>7049.7</v>
      </c>
      <c r="C182">
        <f>(0.5*(A182^3)*Wind!$B$11*Wind!$B$7*(VLOOKUP(A182+0.5,'Wind - Power Curve'!$A$3:$E$47,5,TRUE))*Wind!$B$9)/1000</f>
        <v>6715.142765645227</v>
      </c>
      <c r="D182" s="23" t="s">
        <v>9</v>
      </c>
    </row>
    <row r="183" spans="1:4" x14ac:dyDescent="0.35">
      <c r="A183" s="4">
        <f>Climate285!F210*((113.5/10)^0.12)</f>
        <v>12.130298369985688</v>
      </c>
      <c r="B183" s="24">
        <f>VLOOKUP(A183,'Wind - Power Curve'!$A$3:$B$47,2)*Wind!$B$9</f>
        <v>7049.7</v>
      </c>
      <c r="C183">
        <f>(0.5*(A183^3)*Wind!$B$11*Wind!$B$7*(VLOOKUP(A183+0.5,'Wind - Power Curve'!$A$3:$E$47,5,TRUE))*Wind!$B$9)/1000</f>
        <v>6529.6923913776045</v>
      </c>
      <c r="D183" s="23" t="s">
        <v>9</v>
      </c>
    </row>
    <row r="184" spans="1:4" x14ac:dyDescent="0.35">
      <c r="A184" s="4">
        <f>Climate285!F211*((113.5/10)^0.12)</f>
        <v>11.819779863769568</v>
      </c>
      <c r="B184" s="24">
        <f>VLOOKUP(A184,'Wind - Power Curve'!$A$3:$B$47,2)*Wind!$B$9</f>
        <v>6848.1</v>
      </c>
      <c r="C184">
        <f>(0.5*(A184^3)*Wind!$B$11*Wind!$B$7*(VLOOKUP(A184+0.5,'Wind - Power Curve'!$A$3:$E$47,5,TRUE))*Wind!$B$9)/1000</f>
        <v>6736.8218400908499</v>
      </c>
      <c r="D184" s="23" t="s">
        <v>9</v>
      </c>
    </row>
    <row r="185" spans="1:4" x14ac:dyDescent="0.35">
      <c r="A185" s="4">
        <f>Climate285!F212*((113.5/10)^0.12)</f>
        <v>11.941578070949168</v>
      </c>
      <c r="B185" s="24">
        <f>VLOOKUP(A185,'Wind - Power Curve'!$A$3:$B$47,2)*Wind!$B$9</f>
        <v>6848.1</v>
      </c>
      <c r="C185">
        <f>(0.5*(A185^3)*Wind!$B$11*Wind!$B$7*(VLOOKUP(A185+0.5,'Wind - Power Curve'!$A$3:$E$47,5,TRUE))*Wind!$B$9)/1000</f>
        <v>6947.2361991296566</v>
      </c>
      <c r="D185" s="23" t="s">
        <v>9</v>
      </c>
    </row>
    <row r="186" spans="1:4" x14ac:dyDescent="0.35">
      <c r="A186" s="4">
        <f>Climate285!F213*((113.5/10)^0.12)</f>
        <v>12.397986737413374</v>
      </c>
      <c r="B186" s="24">
        <f>VLOOKUP(A186,'Wind - Power Curve'!$A$3:$B$47,2)*Wind!$B$9</f>
        <v>7049.7</v>
      </c>
      <c r="C186">
        <f>(0.5*(A186^3)*Wind!$B$11*Wind!$B$7*(VLOOKUP(A186+0.5,'Wind - Power Curve'!$A$3:$E$47,5,TRUE))*Wind!$B$9)/1000</f>
        <v>6971.5889787773121</v>
      </c>
      <c r="D186" s="23" t="s">
        <v>9</v>
      </c>
    </row>
    <row r="187" spans="1:4" x14ac:dyDescent="0.35">
      <c r="A187" s="4">
        <f>Climate285!F214*((113.5/10)^0.12)</f>
        <v>12.315003343510792</v>
      </c>
      <c r="B187" s="24">
        <f>VLOOKUP(A187,'Wind - Power Curve'!$A$3:$B$47,2)*Wind!$B$9</f>
        <v>7049.7</v>
      </c>
      <c r="C187">
        <f>(0.5*(A187^3)*Wind!$B$11*Wind!$B$7*(VLOOKUP(A187+0.5,'Wind - Power Curve'!$A$3:$E$47,5,TRUE))*Wind!$B$9)/1000</f>
        <v>6832.5351502613503</v>
      </c>
      <c r="D187" s="23" t="s">
        <v>9</v>
      </c>
    </row>
    <row r="188" spans="1:4" x14ac:dyDescent="0.35">
      <c r="A188" s="4">
        <f>Climate285!F215*((113.5/10)^0.12)</f>
        <v>12.258788786350978</v>
      </c>
      <c r="B188" s="24">
        <f>VLOOKUP(A188,'Wind - Power Curve'!$A$3:$B$47,2)*Wind!$B$9</f>
        <v>7049.7</v>
      </c>
      <c r="C188">
        <f>(0.5*(A188^3)*Wind!$B$11*Wind!$B$7*(VLOOKUP(A188+0.5,'Wind - Power Curve'!$A$3:$E$47,5,TRUE))*Wind!$B$9)/1000</f>
        <v>6739.3957477545737</v>
      </c>
      <c r="D188" s="23" t="s">
        <v>9</v>
      </c>
    </row>
    <row r="189" spans="1:4" x14ac:dyDescent="0.35">
      <c r="A189" s="4">
        <f>Climate285!F216*((113.5/10)^0.12)</f>
        <v>12.055345627105934</v>
      </c>
      <c r="B189" s="24">
        <f>VLOOKUP(A189,'Wind - Power Curve'!$A$3:$B$47,2)*Wind!$B$9</f>
        <v>7049.7</v>
      </c>
      <c r="C189">
        <f>(0.5*(A189^3)*Wind!$B$11*Wind!$B$7*(VLOOKUP(A189+0.5,'Wind - Power Curve'!$A$3:$E$47,5,TRUE))*Wind!$B$9)/1000</f>
        <v>6409.3984461805258</v>
      </c>
      <c r="D189" s="23" t="s">
        <v>9</v>
      </c>
    </row>
    <row r="190" spans="1:4" x14ac:dyDescent="0.35">
      <c r="A190" s="4">
        <f>Climate285!F217*((113.5/10)^0.12)</f>
        <v>12.179820717959808</v>
      </c>
      <c r="B190" s="24">
        <f>VLOOKUP(A190,'Wind - Power Curve'!$A$3:$B$47,2)*Wind!$B$9</f>
        <v>7049.7</v>
      </c>
      <c r="C190">
        <f>(0.5*(A190^3)*Wind!$B$11*Wind!$B$7*(VLOOKUP(A190+0.5,'Wind - Power Curve'!$A$3:$E$47,5,TRUE))*Wind!$B$9)/1000</f>
        <v>6609.9923897730341</v>
      </c>
      <c r="D190" s="23" t="s">
        <v>9</v>
      </c>
    </row>
    <row r="191" spans="1:4" x14ac:dyDescent="0.35">
      <c r="A191" s="4">
        <f>Climate285!F218*((113.5/10)^0.12)</f>
        <v>12.467585712944572</v>
      </c>
      <c r="B191" s="24">
        <f>VLOOKUP(A191,'Wind - Power Curve'!$A$3:$B$47,2)*Wind!$B$9</f>
        <v>7049.7</v>
      </c>
      <c r="C191">
        <f>(0.5*(A191^3)*Wind!$B$11*Wind!$B$7*(VLOOKUP(A191+0.5,'Wind - Power Curve'!$A$3:$E$47,5,TRUE))*Wind!$B$9)/1000</f>
        <v>7089.6592173494391</v>
      </c>
      <c r="D191" s="23" t="s">
        <v>9</v>
      </c>
    </row>
    <row r="192" spans="1:4" x14ac:dyDescent="0.35">
      <c r="A192" s="4">
        <f>Climate285!F219*((113.5/10)^0.12)</f>
        <v>12.447509085387498</v>
      </c>
      <c r="B192" s="24">
        <f>VLOOKUP(A192,'Wind - Power Curve'!$A$3:$B$47,2)*Wind!$B$9</f>
        <v>7049.7</v>
      </c>
      <c r="C192">
        <f>(0.5*(A192^3)*Wind!$B$11*Wind!$B$7*(VLOOKUP(A192+0.5,'Wind - Power Curve'!$A$3:$E$47,5,TRUE))*Wind!$B$9)/1000</f>
        <v>7055.4647785818042</v>
      </c>
      <c r="D192" s="23" t="s">
        <v>9</v>
      </c>
    </row>
    <row r="193" spans="1:4" x14ac:dyDescent="0.35">
      <c r="A193" s="4">
        <f>Climate285!F220*((113.5/10)^0.12)</f>
        <v>11.880009746440798</v>
      </c>
      <c r="B193" s="24">
        <f>VLOOKUP(A193,'Wind - Power Curve'!$A$3:$B$47,2)*Wind!$B$9</f>
        <v>6848.1</v>
      </c>
      <c r="C193">
        <f>(0.5*(A193^3)*Wind!$B$11*Wind!$B$7*(VLOOKUP(A193+0.5,'Wind - Power Curve'!$A$3:$E$47,5,TRUE))*Wind!$B$9)/1000</f>
        <v>6840.3336958550562</v>
      </c>
      <c r="D193" s="23" t="s">
        <v>9</v>
      </c>
    </row>
    <row r="194" spans="1:4" x14ac:dyDescent="0.35">
      <c r="A194" s="4">
        <f>Climate285!F221*((113.5/10)^0.12)</f>
        <v>12.04196120873455</v>
      </c>
      <c r="B194" s="24">
        <f>VLOOKUP(A194,'Wind - Power Curve'!$A$3:$B$47,2)*Wind!$B$9</f>
        <v>7049.7</v>
      </c>
      <c r="C194">
        <f>(0.5*(A194^3)*Wind!$B$11*Wind!$B$7*(VLOOKUP(A194+0.5,'Wind - Power Curve'!$A$3:$E$47,5,TRUE))*Wind!$B$9)/1000</f>
        <v>6388.0740815956024</v>
      </c>
      <c r="D194" s="23" t="s">
        <v>9</v>
      </c>
    </row>
    <row r="195" spans="1:4" x14ac:dyDescent="0.35">
      <c r="A195" s="4">
        <f>Climate285!F222*((113.5/10)^0.12)</f>
        <v>11.676566587195756</v>
      </c>
      <c r="B195" s="24">
        <f>VLOOKUP(A195,'Wind - Power Curve'!$A$3:$B$47,2)*Wind!$B$9</f>
        <v>6848.1</v>
      </c>
      <c r="C195">
        <f>(0.5*(A195^3)*Wind!$B$11*Wind!$B$7*(VLOOKUP(A195+0.5,'Wind - Power Curve'!$A$3:$E$47,5,TRUE))*Wind!$B$9)/1000</f>
        <v>6494.8986532830722</v>
      </c>
      <c r="D195" s="23" t="s">
        <v>9</v>
      </c>
    </row>
    <row r="196" spans="1:4" x14ac:dyDescent="0.35">
      <c r="A196" s="4">
        <f>Climate285!F223*((113.5/10)^0.12)</f>
        <v>11.495876939182066</v>
      </c>
      <c r="B196" s="24">
        <f>VLOOKUP(A196,'Wind - Power Curve'!$A$3:$B$47,2)*Wind!$B$9</f>
        <v>6489.9000000000005</v>
      </c>
      <c r="C196">
        <f>(0.5*(A196^3)*Wind!$B$11*Wind!$B$7*(VLOOKUP(A196+0.5,'Wind - Power Curve'!$A$3:$E$47,5,TRUE))*Wind!$B$9)/1000</f>
        <v>6840.7369536681244</v>
      </c>
      <c r="D196" s="23" t="s">
        <v>9</v>
      </c>
    </row>
    <row r="197" spans="1:4" x14ac:dyDescent="0.35">
      <c r="A197" s="4">
        <f>Climate285!F224*((113.5/10)^0.12)</f>
        <v>11.726088935169876</v>
      </c>
      <c r="B197" s="24">
        <f>VLOOKUP(A197,'Wind - Power Curve'!$A$3:$B$47,2)*Wind!$B$9</f>
        <v>6848.1</v>
      </c>
      <c r="C197">
        <f>(0.5*(A197^3)*Wind!$B$11*Wind!$B$7*(VLOOKUP(A197+0.5,'Wind - Power Curve'!$A$3:$E$47,5,TRUE))*Wind!$B$9)/1000</f>
        <v>6577.8876122974389</v>
      </c>
      <c r="D197" s="23" t="s">
        <v>9</v>
      </c>
    </row>
    <row r="198" spans="1:4" x14ac:dyDescent="0.35">
      <c r="A198" s="4">
        <f>Climate285!F225*((113.5/10)^0.12)</f>
        <v>12.357833482299222</v>
      </c>
      <c r="B198" s="24">
        <f>VLOOKUP(A198,'Wind - Power Curve'!$A$3:$B$47,2)*Wind!$B$9</f>
        <v>7049.7</v>
      </c>
      <c r="C198">
        <f>(0.5*(A198^3)*Wind!$B$11*Wind!$B$7*(VLOOKUP(A198+0.5,'Wind - Power Curve'!$A$3:$E$47,5,TRUE))*Wind!$B$9)/1000</f>
        <v>6904.0716401736727</v>
      </c>
      <c r="D198" s="23" t="s">
        <v>9</v>
      </c>
    </row>
    <row r="199" spans="1:4" x14ac:dyDescent="0.35">
      <c r="A199" s="4">
        <f>Climate285!F226*((113.5/10)^0.12)</f>
        <v>12.526477153778664</v>
      </c>
      <c r="B199" s="24">
        <f>VLOOKUP(A199,'Wind - Power Curve'!$A$3:$B$47,2)*Wind!$B$9</f>
        <v>7145.1</v>
      </c>
      <c r="C199">
        <f>(0.5*(A199^3)*Wind!$B$11*Wind!$B$7*(VLOOKUP(A199+0.5,'Wind - Power Curve'!$A$3:$E$47,5,TRUE))*Wind!$B$9)/1000</f>
        <v>6425.4299880913295</v>
      </c>
      <c r="D199" s="23" t="s">
        <v>9</v>
      </c>
    </row>
    <row r="200" spans="1:4" x14ac:dyDescent="0.35">
      <c r="A200" s="4">
        <f>Climate285!F227*((113.5/10)^0.12)</f>
        <v>12.815580590600568</v>
      </c>
      <c r="B200" s="24">
        <f>VLOOKUP(A200,'Wind - Power Curve'!$A$3:$B$47,2)*Wind!$B$9</f>
        <v>7145.1</v>
      </c>
      <c r="C200">
        <f>(0.5*(A200^3)*Wind!$B$11*Wind!$B$7*(VLOOKUP(A200+0.5,'Wind - Power Curve'!$A$3:$E$47,5,TRUE))*Wind!$B$9)/1000</f>
        <v>6880.6616434904126</v>
      </c>
      <c r="D200" s="23" t="s">
        <v>9</v>
      </c>
    </row>
    <row r="201" spans="1:4" x14ac:dyDescent="0.35">
      <c r="A201" s="4">
        <f>Climate285!F228*((113.5/10)^0.12)</f>
        <v>12.533169362964358</v>
      </c>
      <c r="B201" s="24">
        <f>VLOOKUP(A201,'Wind - Power Curve'!$A$3:$B$47,2)*Wind!$B$9</f>
        <v>7145.1</v>
      </c>
      <c r="C201">
        <f>(0.5*(A201^3)*Wind!$B$11*Wind!$B$7*(VLOOKUP(A201+0.5,'Wind - Power Curve'!$A$3:$E$47,5,TRUE))*Wind!$B$9)/1000</f>
        <v>6435.7337545524342</v>
      </c>
      <c r="D201" s="23" t="s">
        <v>9</v>
      </c>
    </row>
    <row r="202" spans="1:4" x14ac:dyDescent="0.35">
      <c r="A202" s="4">
        <f>Climate285!F229*((113.5/10)^0.12)</f>
        <v>12.435463108853252</v>
      </c>
      <c r="B202" s="24">
        <f>VLOOKUP(A202,'Wind - Power Curve'!$A$3:$B$47,2)*Wind!$B$9</f>
        <v>7049.7</v>
      </c>
      <c r="C202">
        <f>(0.5*(A202^3)*Wind!$B$11*Wind!$B$7*(VLOOKUP(A202+0.5,'Wind - Power Curve'!$A$3:$E$47,5,TRUE))*Wind!$B$9)/1000</f>
        <v>7035.0009876115428</v>
      </c>
      <c r="D202" s="23" t="s">
        <v>9</v>
      </c>
    </row>
    <row r="203" spans="1:4" x14ac:dyDescent="0.35">
      <c r="A203" s="4">
        <f>Climate285!F230*((113.5/10)^0.12)</f>
        <v>12.383263877204852</v>
      </c>
      <c r="B203" s="24">
        <f>VLOOKUP(A203,'Wind - Power Curve'!$A$3:$B$47,2)*Wind!$B$9</f>
        <v>7049.7</v>
      </c>
      <c r="C203">
        <f>(0.5*(A203^3)*Wind!$B$11*Wind!$B$7*(VLOOKUP(A203+0.5,'Wind - Power Curve'!$A$3:$E$47,5,TRUE))*Wind!$B$9)/1000</f>
        <v>6946.7817521072629</v>
      </c>
      <c r="D203" s="23" t="s">
        <v>9</v>
      </c>
    </row>
    <row r="204" spans="1:4" x14ac:dyDescent="0.35">
      <c r="A204" s="4">
        <f>Climate285!F231*((113.5/10)^0.12)</f>
        <v>12.086129789360118</v>
      </c>
      <c r="B204" s="24">
        <f>VLOOKUP(A204,'Wind - Power Curve'!$A$3:$B$47,2)*Wind!$B$9</f>
        <v>7049.7</v>
      </c>
      <c r="C204">
        <f>(0.5*(A204^3)*Wind!$B$11*Wind!$B$7*(VLOOKUP(A204+0.5,'Wind - Power Curve'!$A$3:$E$47,5,TRUE))*Wind!$B$9)/1000</f>
        <v>6458.6244666406392</v>
      </c>
      <c r="D204" s="23" t="s">
        <v>9</v>
      </c>
    </row>
    <row r="205" spans="1:4" x14ac:dyDescent="0.35">
      <c r="A205" s="4">
        <f>Climate285!F232*((113.5/10)^0.12)</f>
        <v>12.159744090402734</v>
      </c>
      <c r="B205" s="24">
        <f>VLOOKUP(A205,'Wind - Power Curve'!$A$3:$B$47,2)*Wind!$B$9</f>
        <v>7049.7</v>
      </c>
      <c r="C205">
        <f>(0.5*(A205^3)*Wind!$B$11*Wind!$B$7*(VLOOKUP(A205+0.5,'Wind - Power Curve'!$A$3:$E$47,5,TRUE))*Wind!$B$9)/1000</f>
        <v>6577.3594639155663</v>
      </c>
      <c r="D205" s="23" t="s">
        <v>9</v>
      </c>
    </row>
    <row r="206" spans="1:4" x14ac:dyDescent="0.35">
      <c r="A206" s="4">
        <f>Climate285!F233*((113.5/10)^0.12)</f>
        <v>12.415386481296174</v>
      </c>
      <c r="B206" s="24">
        <f>VLOOKUP(A206,'Wind - Power Curve'!$A$3:$B$47,2)*Wind!$B$9</f>
        <v>7049.7</v>
      </c>
      <c r="C206">
        <f>(0.5*(A206^3)*Wind!$B$11*Wind!$B$7*(VLOOKUP(A206+0.5,'Wind - Power Curve'!$A$3:$E$47,5,TRUE))*Wind!$B$9)/1000</f>
        <v>7000.9826666589461</v>
      </c>
      <c r="D206" s="23" t="s">
        <v>9</v>
      </c>
    </row>
    <row r="207" spans="1:4" x14ac:dyDescent="0.35">
      <c r="A207" s="4">
        <f>Climate285!F234*((113.5/10)^0.12)</f>
        <v>12.274850088396638</v>
      </c>
      <c r="B207" s="24">
        <f>VLOOKUP(A207,'Wind - Power Curve'!$A$3:$B$47,2)*Wind!$B$9</f>
        <v>7049.7</v>
      </c>
      <c r="C207">
        <f>(0.5*(A207^3)*Wind!$B$11*Wind!$B$7*(VLOOKUP(A207+0.5,'Wind - Power Curve'!$A$3:$E$47,5,TRUE))*Wind!$B$9)/1000</f>
        <v>6765.920069290235</v>
      </c>
      <c r="D207" s="23" t="s">
        <v>9</v>
      </c>
    </row>
    <row r="208" spans="1:4" x14ac:dyDescent="0.35">
      <c r="A208" s="4">
        <f>Climate285!F235*((113.5/10)^0.12)</f>
        <v>12.343110622090698</v>
      </c>
      <c r="B208" s="24">
        <f>VLOOKUP(A208,'Wind - Power Curve'!$A$3:$B$47,2)*Wind!$B$9</f>
        <v>7049.7</v>
      </c>
      <c r="C208">
        <f>(0.5*(A208^3)*Wind!$B$11*Wind!$B$7*(VLOOKUP(A208+0.5,'Wind - Power Curve'!$A$3:$E$47,5,TRUE))*Wind!$B$9)/1000</f>
        <v>6879.424934346689</v>
      </c>
      <c r="D208" s="23" t="s">
        <v>9</v>
      </c>
    </row>
    <row r="209" spans="1:4" x14ac:dyDescent="0.35">
      <c r="A209" s="4">
        <f>Climate285!F236*((113.5/10)^0.12)</f>
        <v>12.039284325060272</v>
      </c>
      <c r="B209" s="24">
        <f>VLOOKUP(A209,'Wind - Power Curve'!$A$3:$B$47,2)*Wind!$B$9</f>
        <v>7049.7</v>
      </c>
      <c r="C209">
        <f>(0.5*(A209^3)*Wind!$B$11*Wind!$B$7*(VLOOKUP(A209+0.5,'Wind - Power Curve'!$A$3:$E$47,5,TRUE))*Wind!$B$9)/1000</f>
        <v>6383.8148924382458</v>
      </c>
      <c r="D209" s="23" t="s">
        <v>9</v>
      </c>
    </row>
    <row r="210" spans="1:4" x14ac:dyDescent="0.35">
      <c r="A210" s="4">
        <f>Climate285!F237*((113.5/10)^0.12)</f>
        <v>11.869302211743692</v>
      </c>
      <c r="B210" s="24">
        <f>VLOOKUP(A210,'Wind - Power Curve'!$A$3:$B$47,2)*Wind!$B$9</f>
        <v>6848.1</v>
      </c>
      <c r="C210">
        <f>(0.5*(A210^3)*Wind!$B$11*Wind!$B$7*(VLOOKUP(A210+0.5,'Wind - Power Curve'!$A$3:$E$47,5,TRUE))*Wind!$B$9)/1000</f>
        <v>6821.8546413939794</v>
      </c>
      <c r="D210" s="23" t="s">
        <v>9</v>
      </c>
    </row>
    <row r="211" spans="1:4" x14ac:dyDescent="0.35">
      <c r="A211" s="4">
        <f>Climate285!F238*((113.5/10)^0.12)</f>
        <v>11.838518049489508</v>
      </c>
      <c r="B211" s="24">
        <f>VLOOKUP(A211,'Wind - Power Curve'!$A$3:$B$47,2)*Wind!$B$9</f>
        <v>6848.1</v>
      </c>
      <c r="C211">
        <f>(0.5*(A211^3)*Wind!$B$11*Wind!$B$7*(VLOOKUP(A211+0.5,'Wind - Power Curve'!$A$3:$E$47,5,TRUE))*Wind!$B$9)/1000</f>
        <v>6768.9128055927804</v>
      </c>
      <c r="D211" s="23" t="s">
        <v>9</v>
      </c>
    </row>
    <row r="212" spans="1:4" x14ac:dyDescent="0.35">
      <c r="A212" s="4">
        <f>Climate285!F239*((113.5/10)^0.12)</f>
        <v>11.687274121892862</v>
      </c>
      <c r="B212" s="24">
        <f>VLOOKUP(A212,'Wind - Power Curve'!$A$3:$B$47,2)*Wind!$B$9</f>
        <v>6848.1</v>
      </c>
      <c r="C212">
        <f>(0.5*(A212^3)*Wind!$B$11*Wind!$B$7*(VLOOKUP(A212+0.5,'Wind - Power Curve'!$A$3:$E$47,5,TRUE))*Wind!$B$9)/1000</f>
        <v>6512.7827148081842</v>
      </c>
      <c r="D212" s="23" t="s">
        <v>9</v>
      </c>
    </row>
    <row r="213" spans="1:4" x14ac:dyDescent="0.35">
      <c r="A213" s="4">
        <f>Climate285!F240*((113.5/10)^0.12)</f>
        <v>11.55209149634188</v>
      </c>
      <c r="B213" s="24">
        <f>VLOOKUP(A213,'Wind - Power Curve'!$A$3:$B$47,2)*Wind!$B$9</f>
        <v>6848.1</v>
      </c>
      <c r="C213">
        <f>(0.5*(A213^3)*Wind!$B$11*Wind!$B$7*(VLOOKUP(A213+0.5,'Wind - Power Curve'!$A$3:$E$47,5,TRUE))*Wind!$B$9)/1000</f>
        <v>6289.3933598712001</v>
      </c>
      <c r="D213" s="23" t="s">
        <v>9</v>
      </c>
    </row>
    <row r="214" spans="1:4" x14ac:dyDescent="0.35">
      <c r="A214" s="4">
        <f>Climate285!F241*((113.5/10)^0.12)</f>
        <v>11.284403128914191</v>
      </c>
      <c r="B214" s="24">
        <f>VLOOKUP(A214,'Wind - Power Curve'!$A$3:$B$47,2)*Wind!$B$9</f>
        <v>6489.9000000000005</v>
      </c>
      <c r="C214">
        <f>(0.5*(A214^3)*Wind!$B$11*Wind!$B$7*(VLOOKUP(A214+0.5,'Wind - Power Curve'!$A$3:$E$47,5,TRUE))*Wind!$B$9)/1000</f>
        <v>6470.1202237559528</v>
      </c>
      <c r="D214" s="23" t="s">
        <v>9</v>
      </c>
    </row>
    <row r="215" spans="1:4" x14ac:dyDescent="0.35">
      <c r="A215" s="4">
        <f>Climate285!F242*((113.5/10)^0.12)</f>
        <v>11.399509126908098</v>
      </c>
      <c r="B215" s="24">
        <f>VLOOKUP(A215,'Wind - Power Curve'!$A$3:$B$47,2)*Wind!$B$9</f>
        <v>6489.9000000000005</v>
      </c>
      <c r="C215">
        <f>(0.5*(A215^3)*Wind!$B$11*Wind!$B$7*(VLOOKUP(A215+0.5,'Wind - Power Curve'!$A$3:$E$47,5,TRUE))*Wind!$B$9)/1000</f>
        <v>6670.141150646893</v>
      </c>
      <c r="D215" s="23" t="s">
        <v>9</v>
      </c>
    </row>
    <row r="216" spans="1:4" x14ac:dyDescent="0.35">
      <c r="A216" s="4">
        <f>Climate285!F243*((113.5/10)^0.12)</f>
        <v>11.477138753462127</v>
      </c>
      <c r="B216" s="24">
        <f>VLOOKUP(A216,'Wind - Power Curve'!$A$3:$B$47,2)*Wind!$B$9</f>
        <v>6489.9000000000005</v>
      </c>
      <c r="C216">
        <f>(0.5*(A216^3)*Wind!$B$11*Wind!$B$7*(VLOOKUP(A216+0.5,'Wind - Power Curve'!$A$3:$E$47,5,TRUE))*Wind!$B$9)/1000</f>
        <v>6807.3404125115958</v>
      </c>
      <c r="D216" s="23" t="s">
        <v>9</v>
      </c>
    </row>
    <row r="217" spans="1:4" x14ac:dyDescent="0.35">
      <c r="A217" s="4">
        <f>Climate285!F244*((113.5/10)^0.12)</f>
        <v>11.885363513789354</v>
      </c>
      <c r="B217" s="24">
        <f>VLOOKUP(A217,'Wind - Power Curve'!$A$3:$B$47,2)*Wind!$B$9</f>
        <v>6848.1</v>
      </c>
      <c r="C217">
        <f>(0.5*(A217^3)*Wind!$B$11*Wind!$B$7*(VLOOKUP(A217+0.5,'Wind - Power Curve'!$A$3:$E$47,5,TRUE))*Wind!$B$9)/1000</f>
        <v>6849.5857239472816</v>
      </c>
      <c r="D217" s="23" t="s">
        <v>9</v>
      </c>
    </row>
    <row r="218" spans="1:4" x14ac:dyDescent="0.35">
      <c r="A218" s="4">
        <f>Climate285!F245*((113.5/10)^0.12)</f>
        <v>11.726088935169876</v>
      </c>
      <c r="B218" s="24">
        <f>VLOOKUP(A218,'Wind - Power Curve'!$A$3:$B$47,2)*Wind!$B$9</f>
        <v>6848.1</v>
      </c>
      <c r="C218">
        <f>(0.5*(A218^3)*Wind!$B$11*Wind!$B$7*(VLOOKUP(A218+0.5,'Wind - Power Curve'!$A$3:$E$47,5,TRUE))*Wind!$B$9)/1000</f>
        <v>6577.8876122974389</v>
      </c>
      <c r="D218" s="23" t="s">
        <v>9</v>
      </c>
    </row>
    <row r="219" spans="1:4" x14ac:dyDescent="0.35">
      <c r="A219" s="4">
        <f>Climate285!F246*((113.5/10)^0.12)</f>
        <v>11.576183449410371</v>
      </c>
      <c r="B219" s="24">
        <f>VLOOKUP(A219,'Wind - Power Curve'!$A$3:$B$47,2)*Wind!$B$9</f>
        <v>6848.1</v>
      </c>
      <c r="C219">
        <f>(0.5*(A219^3)*Wind!$B$11*Wind!$B$7*(VLOOKUP(A219+0.5,'Wind - Power Curve'!$A$3:$E$47,5,TRUE))*Wind!$B$9)/1000</f>
        <v>6328.8251787075978</v>
      </c>
      <c r="D219" s="23" t="s">
        <v>9</v>
      </c>
    </row>
    <row r="220" spans="1:4" x14ac:dyDescent="0.35">
      <c r="A220" s="4">
        <f>Climate285!F247*((113.5/10)^0.12)</f>
        <v>11.949608721971998</v>
      </c>
      <c r="B220" s="24">
        <f>VLOOKUP(A220,'Wind - Power Curve'!$A$3:$B$47,2)*Wind!$B$9</f>
        <v>6848.1</v>
      </c>
      <c r="C220">
        <f>(0.5*(A220^3)*Wind!$B$11*Wind!$B$7*(VLOOKUP(A220+0.5,'Wind - Power Curve'!$A$3:$E$47,5,TRUE))*Wind!$B$9)/1000</f>
        <v>6961.2615708063086</v>
      </c>
      <c r="D220" s="23" t="s">
        <v>9</v>
      </c>
    </row>
    <row r="221" spans="1:4" x14ac:dyDescent="0.35">
      <c r="A221" s="4">
        <f>Climate285!F248*((113.5/10)^0.12)</f>
        <v>11.786318817841106</v>
      </c>
      <c r="B221" s="24">
        <f>VLOOKUP(A221,'Wind - Power Curve'!$A$3:$B$47,2)*Wind!$B$9</f>
        <v>6848.1</v>
      </c>
      <c r="C221">
        <f>(0.5*(A221^3)*Wind!$B$11*Wind!$B$7*(VLOOKUP(A221+0.5,'Wind - Power Curve'!$A$3:$E$47,5,TRUE))*Wind!$B$9)/1000</f>
        <v>6679.7691139937888</v>
      </c>
      <c r="D221" s="23" t="s">
        <v>9</v>
      </c>
    </row>
    <row r="222" spans="1:4" x14ac:dyDescent="0.35">
      <c r="A222" s="4">
        <f>Climate285!F249*((113.5/10)^0.12)</f>
        <v>11.205435060523024</v>
      </c>
      <c r="B222" s="24">
        <f>VLOOKUP(A222,'Wind - Power Curve'!$A$3:$B$47,2)*Wind!$B$9</f>
        <v>6489.9000000000005</v>
      </c>
      <c r="C222">
        <f>(0.5*(A222^3)*Wind!$B$11*Wind!$B$7*(VLOOKUP(A222+0.5,'Wind - Power Curve'!$A$3:$E$47,5,TRUE))*Wind!$B$9)/1000</f>
        <v>6335.2351799701501</v>
      </c>
      <c r="D222" s="23" t="s">
        <v>9</v>
      </c>
    </row>
    <row r="223" spans="1:4" x14ac:dyDescent="0.35">
      <c r="A223" s="4">
        <f>Climate285!F250*((113.5/10)^0.12)</f>
        <v>11.254957408497148</v>
      </c>
      <c r="B223" s="24">
        <f>VLOOKUP(A223,'Wind - Power Curve'!$A$3:$B$47,2)*Wind!$B$9</f>
        <v>6489.9000000000005</v>
      </c>
      <c r="C223">
        <f>(0.5*(A223^3)*Wind!$B$11*Wind!$B$7*(VLOOKUP(A223+0.5,'Wind - Power Curve'!$A$3:$E$47,5,TRUE))*Wind!$B$9)/1000</f>
        <v>6419.602537862469</v>
      </c>
      <c r="D223" s="23" t="s">
        <v>9</v>
      </c>
    </row>
    <row r="224" spans="1:4" x14ac:dyDescent="0.35">
      <c r="A224" s="4">
        <f>Climate285!F251*((113.5/10)^0.12)</f>
        <v>11.094344388040533</v>
      </c>
      <c r="B224" s="24">
        <f>VLOOKUP(A224,'Wind - Power Curve'!$A$3:$B$47,2)*Wind!$B$9</f>
        <v>6489.9000000000005</v>
      </c>
      <c r="C224">
        <f>(0.5*(A224^3)*Wind!$B$11*Wind!$B$7*(VLOOKUP(A224+0.5,'Wind - Power Curve'!$A$3:$E$47,5,TRUE))*Wind!$B$9)/1000</f>
        <v>6148.6744811692843</v>
      </c>
      <c r="D224" s="23" t="s">
        <v>9</v>
      </c>
    </row>
    <row r="225" spans="1:4" x14ac:dyDescent="0.35">
      <c r="A225" s="4">
        <f>Climate285!F252*((113.5/10)^0.12)</f>
        <v>10.921685391049675</v>
      </c>
      <c r="B225" s="24">
        <f>VLOOKUP(A225,'Wind - Power Curve'!$A$3:$B$47,2)*Wind!$B$9</f>
        <v>5968.8</v>
      </c>
      <c r="C225">
        <f>(0.5*(A225^3)*Wind!$B$11*Wind!$B$7*(VLOOKUP(A225+0.5,'Wind - Power Curve'!$A$3:$E$47,5,TRUE))*Wind!$B$9)/1000</f>
        <v>6352.2698048894126</v>
      </c>
      <c r="D225" s="23" t="s">
        <v>9</v>
      </c>
    </row>
    <row r="226" spans="1:4" x14ac:dyDescent="0.35">
      <c r="A226" s="4">
        <f>Climate285!F253*((113.5/10)^0.12)</f>
        <v>11.180004665617394</v>
      </c>
      <c r="B226" s="24">
        <f>VLOOKUP(A226,'Wind - Power Curve'!$A$3:$B$47,2)*Wind!$B$9</f>
        <v>6489.9000000000005</v>
      </c>
      <c r="C226">
        <f>(0.5*(A226^3)*Wind!$B$11*Wind!$B$7*(VLOOKUP(A226+0.5,'Wind - Power Curve'!$A$3:$E$47,5,TRUE))*Wind!$B$9)/1000</f>
        <v>6292.2001225584982</v>
      </c>
      <c r="D226" s="23" t="s">
        <v>9</v>
      </c>
    </row>
    <row r="227" spans="1:4" x14ac:dyDescent="0.35">
      <c r="A227" s="4">
        <f>Climate285!F254*((113.5/10)^0.12)</f>
        <v>11.553429938179018</v>
      </c>
      <c r="B227" s="24">
        <f>VLOOKUP(A227,'Wind - Power Curve'!$A$3:$B$47,2)*Wind!$B$9</f>
        <v>6848.1</v>
      </c>
      <c r="C227">
        <f>(0.5*(A227^3)*Wind!$B$11*Wind!$B$7*(VLOOKUP(A227+0.5,'Wind - Power Curve'!$A$3:$E$47,5,TRUE))*Wind!$B$9)/1000</f>
        <v>6291.5797074854227</v>
      </c>
      <c r="D227" s="23" t="s">
        <v>9</v>
      </c>
    </row>
    <row r="228" spans="1:4" x14ac:dyDescent="0.35">
      <c r="A228" s="4">
        <f>Climate285!F255*((113.5/10)^0.12)</f>
        <v>11.459739009579327</v>
      </c>
      <c r="B228" s="24">
        <f>VLOOKUP(A228,'Wind - Power Curve'!$A$3:$B$47,2)*Wind!$B$9</f>
        <v>6489.9000000000005</v>
      </c>
      <c r="C228">
        <f>(0.5*(A228^3)*Wind!$B$11*Wind!$B$7*(VLOOKUP(A228+0.5,'Wind - Power Curve'!$A$3:$E$47,5,TRUE))*Wind!$B$9)/1000</f>
        <v>6776.426827322116</v>
      </c>
      <c r="D228" s="23" t="s">
        <v>9</v>
      </c>
    </row>
    <row r="229" spans="1:4" x14ac:dyDescent="0.35">
      <c r="A229" s="4">
        <f>Climate285!F256*((113.5/10)^0.12)</f>
        <v>11.597598518804586</v>
      </c>
      <c r="B229" s="24">
        <f>VLOOKUP(A229,'Wind - Power Curve'!$A$3:$B$47,2)*Wind!$B$9</f>
        <v>6848.1</v>
      </c>
      <c r="C229">
        <f>(0.5*(A229^3)*Wind!$B$11*Wind!$B$7*(VLOOKUP(A229+0.5,'Wind - Power Curve'!$A$3:$E$47,5,TRUE))*Wind!$B$9)/1000</f>
        <v>6364.0137475550782</v>
      </c>
      <c r="D229" s="23" t="s">
        <v>9</v>
      </c>
    </row>
    <row r="230" spans="1:4" x14ac:dyDescent="0.35">
      <c r="A230" s="4">
        <f>Climate285!F257*((113.5/10)^0.12)</f>
        <v>11.641767099430156</v>
      </c>
      <c r="B230" s="24">
        <f>VLOOKUP(A230,'Wind - Power Curve'!$A$3:$B$47,2)*Wind!$B$9</f>
        <v>6848.1</v>
      </c>
      <c r="C230">
        <f>(0.5*(A230^3)*Wind!$B$11*Wind!$B$7*(VLOOKUP(A230+0.5,'Wind - Power Curve'!$A$3:$E$47,5,TRUE))*Wind!$B$9)/1000</f>
        <v>6437.0016133248473</v>
      </c>
      <c r="D230" s="23" t="s">
        <v>9</v>
      </c>
    </row>
    <row r="231" spans="1:4" x14ac:dyDescent="0.35">
      <c r="A231" s="4">
        <f>Climate285!F258*((113.5/10)^0.12)</f>
        <v>11.81844142193243</v>
      </c>
      <c r="B231" s="24">
        <f>VLOOKUP(A231,'Wind - Power Curve'!$A$3:$B$47,2)*Wind!$B$9</f>
        <v>6848.1</v>
      </c>
      <c r="C231">
        <f>(0.5*(A231^3)*Wind!$B$11*Wind!$B$7*(VLOOKUP(A231+0.5,'Wind - Power Curve'!$A$3:$E$47,5,TRUE))*Wind!$B$9)/1000</f>
        <v>6734.5335174745114</v>
      </c>
      <c r="D231" s="23" t="s">
        <v>9</v>
      </c>
    </row>
    <row r="232" spans="1:4" x14ac:dyDescent="0.35">
      <c r="A232" s="4">
        <f>Climate285!F259*((113.5/10)^0.12)</f>
        <v>11.790334143352522</v>
      </c>
      <c r="B232" s="24">
        <f>VLOOKUP(A232,'Wind - Power Curve'!$A$3:$B$47,2)*Wind!$B$9</f>
        <v>6848.1</v>
      </c>
      <c r="C232">
        <f>(0.5*(A232^3)*Wind!$B$11*Wind!$B$7*(VLOOKUP(A232+0.5,'Wind - Power Curve'!$A$3:$E$47,5,TRUE))*Wind!$B$9)/1000</f>
        <v>6686.5983673589608</v>
      </c>
      <c r="D232" s="23" t="s">
        <v>9</v>
      </c>
    </row>
    <row r="233" spans="1:4" x14ac:dyDescent="0.35">
      <c r="A233" s="4">
        <f>Climate285!F260*((113.5/10)^0.12)</f>
        <v>12.011177046480366</v>
      </c>
      <c r="B233" s="24">
        <f>VLOOKUP(A233,'Wind - Power Curve'!$A$3:$B$47,2)*Wind!$B$9</f>
        <v>7049.7</v>
      </c>
      <c r="C233">
        <f>(0.5*(A233^3)*Wind!$B$11*Wind!$B$7*(VLOOKUP(A233+0.5,'Wind - Power Curve'!$A$3:$E$47,5,TRUE))*Wind!$B$9)/1000</f>
        <v>6339.2076521387216</v>
      </c>
      <c r="D233" s="23" t="s">
        <v>9</v>
      </c>
    </row>
    <row r="234" spans="1:4" x14ac:dyDescent="0.35">
      <c r="A234" s="4">
        <f>Climate285!F261*((113.5/10)^0.12)</f>
        <v>11.743488679052676</v>
      </c>
      <c r="B234" s="24">
        <f>VLOOKUP(A234,'Wind - Power Curve'!$A$3:$B$47,2)*Wind!$B$9</f>
        <v>6848.1</v>
      </c>
      <c r="C234">
        <f>(0.5*(A234^3)*Wind!$B$11*Wind!$B$7*(VLOOKUP(A234+0.5,'Wind - Power Curve'!$A$3:$E$47,5,TRUE))*Wind!$B$9)/1000</f>
        <v>6607.212856928888</v>
      </c>
      <c r="D234" s="23" t="s">
        <v>9</v>
      </c>
    </row>
    <row r="235" spans="1:4" x14ac:dyDescent="0.35">
      <c r="A235" s="4">
        <f>Climate285!F262*((113.5/10)^0.12)</f>
        <v>11.880009746440798</v>
      </c>
      <c r="B235" s="24">
        <f>VLOOKUP(A235,'Wind - Power Curve'!$A$3:$B$47,2)*Wind!$B$9</f>
        <v>6848.1</v>
      </c>
      <c r="C235">
        <f>(0.5*(A235^3)*Wind!$B$11*Wind!$B$7*(VLOOKUP(A235+0.5,'Wind - Power Curve'!$A$3:$E$47,5,TRUE))*Wind!$B$9)/1000</f>
        <v>6840.3336958550562</v>
      </c>
      <c r="D235" s="23" t="s">
        <v>9</v>
      </c>
    </row>
    <row r="236" spans="1:4" x14ac:dyDescent="0.35">
      <c r="A236" s="4">
        <f>Climate285!F263*((113.5/10)^0.12)</f>
        <v>12.23068150777107</v>
      </c>
      <c r="B236" s="24">
        <f>VLOOKUP(A236,'Wind - Power Curve'!$A$3:$B$47,2)*Wind!$B$9</f>
        <v>7049.7</v>
      </c>
      <c r="C236">
        <f>(0.5*(A236^3)*Wind!$B$11*Wind!$B$7*(VLOOKUP(A236+0.5,'Wind - Power Curve'!$A$3:$E$47,5,TRUE))*Wind!$B$9)/1000</f>
        <v>6693.1451545322525</v>
      </c>
      <c r="D236" s="23" t="s">
        <v>9</v>
      </c>
    </row>
    <row r="237" spans="1:4" x14ac:dyDescent="0.35">
      <c r="A237" s="4">
        <f>Climate285!F264*((113.5/10)^0.12)</f>
        <v>11.797026352538214</v>
      </c>
      <c r="B237" s="24">
        <f>VLOOKUP(A237,'Wind - Power Curve'!$A$3:$B$47,2)*Wind!$B$9</f>
        <v>6848.1</v>
      </c>
      <c r="C237">
        <f>(0.5*(A237^3)*Wind!$B$11*Wind!$B$7*(VLOOKUP(A237+0.5,'Wind - Power Curve'!$A$3:$E$47,5,TRUE))*Wind!$B$9)/1000</f>
        <v>6697.9907973864456</v>
      </c>
      <c r="D237" s="23" t="s">
        <v>9</v>
      </c>
    </row>
    <row r="238" spans="1:4" x14ac:dyDescent="0.35">
      <c r="A238" s="4">
        <f>Climate285!F265*((113.5/10)^0.12)</f>
        <v>11.827810514792398</v>
      </c>
      <c r="B238" s="24">
        <f>VLOOKUP(A238,'Wind - Power Curve'!$A$3:$B$47,2)*Wind!$B$9</f>
        <v>6848.1</v>
      </c>
      <c r="C238">
        <f>(0.5*(A238^3)*Wind!$B$11*Wind!$B$7*(VLOOKUP(A238+0.5,'Wind - Power Curve'!$A$3:$E$47,5,TRUE))*Wind!$B$9)/1000</f>
        <v>6750.5626622767877</v>
      </c>
      <c r="D238" s="23" t="s">
        <v>9</v>
      </c>
    </row>
    <row r="239" spans="1:4" x14ac:dyDescent="0.35">
      <c r="A239" s="4">
        <f>Climate285!F266*((113.5/10)^0.12)</f>
        <v>11.560122147364712</v>
      </c>
      <c r="B239" s="24">
        <f>VLOOKUP(A239,'Wind - Power Curve'!$A$3:$B$47,2)*Wind!$B$9</f>
        <v>6848.1</v>
      </c>
      <c r="C239">
        <f>(0.5*(A239^3)*Wind!$B$11*Wind!$B$7*(VLOOKUP(A239+0.5,'Wind - Power Curve'!$A$3:$E$47,5,TRUE))*Wind!$B$9)/1000</f>
        <v>6302.5190461311568</v>
      </c>
      <c r="D239" s="23" t="s">
        <v>9</v>
      </c>
    </row>
    <row r="240" spans="1:4" x14ac:dyDescent="0.35">
      <c r="A240" s="4">
        <f>Climate285!F267*((113.5/10)^0.12)</f>
        <v>11.568152798387542</v>
      </c>
      <c r="B240" s="24">
        <f>VLOOKUP(A240,'Wind - Power Curve'!$A$3:$B$47,2)*Wind!$B$9</f>
        <v>6848.1</v>
      </c>
      <c r="C240">
        <f>(0.5*(A240^3)*Wind!$B$11*Wind!$B$7*(VLOOKUP(A240+0.5,'Wind - Power Curve'!$A$3:$E$47,5,TRUE))*Wind!$B$9)/1000</f>
        <v>6315.6629815174874</v>
      </c>
      <c r="D240" s="23" t="s">
        <v>9</v>
      </c>
    </row>
    <row r="241" spans="1:4" x14ac:dyDescent="0.35">
      <c r="A241" s="4">
        <f>Climate285!F268*((113.5/10)^0.12)</f>
        <v>11.664520610661508</v>
      </c>
      <c r="B241" s="24">
        <f>VLOOKUP(A241,'Wind - Power Curve'!$A$3:$B$47,2)*Wind!$B$9</f>
        <v>6848.1</v>
      </c>
      <c r="C241">
        <f>(0.5*(A241^3)*Wind!$B$11*Wind!$B$7*(VLOOKUP(A241+0.5,'Wind - Power Curve'!$A$3:$E$47,5,TRUE))*Wind!$B$9)/1000</f>
        <v>6474.8182525868115</v>
      </c>
      <c r="D241" s="23" t="s">
        <v>9</v>
      </c>
    </row>
    <row r="242" spans="1:4" x14ac:dyDescent="0.35">
      <c r="A242" s="4">
        <f>Climate285!F269*((113.5/10)^0.12)</f>
        <v>11.700658540264248</v>
      </c>
      <c r="B242" s="24">
        <f>VLOOKUP(A242,'Wind - Power Curve'!$A$3:$B$47,2)*Wind!$B$9</f>
        <v>6848.1</v>
      </c>
      <c r="C242">
        <f>(0.5*(A242^3)*Wind!$B$11*Wind!$B$7*(VLOOKUP(A242+0.5,'Wind - Power Curve'!$A$3:$E$47,5,TRUE))*Wind!$B$9)/1000</f>
        <v>6535.1839198660246</v>
      </c>
      <c r="D242" s="23" t="s">
        <v>9</v>
      </c>
    </row>
    <row r="243" spans="1:4" x14ac:dyDescent="0.35">
      <c r="A243" s="4">
        <f>Climate285!F270*((113.5/10)^0.12)</f>
        <v>11.799703236212492</v>
      </c>
      <c r="B243" s="24">
        <f>VLOOKUP(A243,'Wind - Power Curve'!$A$3:$B$47,2)*Wind!$B$9</f>
        <v>6848.1</v>
      </c>
      <c r="C243">
        <f>(0.5*(A243^3)*Wind!$B$11*Wind!$B$7*(VLOOKUP(A243+0.5,'Wind - Power Curve'!$A$3:$E$47,5,TRUE))*Wind!$B$9)/1000</f>
        <v>6702.5513901468503</v>
      </c>
      <c r="D243" s="23" t="s">
        <v>9</v>
      </c>
    </row>
    <row r="244" spans="1:4" x14ac:dyDescent="0.35">
      <c r="A244" s="4">
        <f>Climate285!F271*((113.5/10)^0.12)</f>
        <v>11.871979095417966</v>
      </c>
      <c r="B244" s="24">
        <f>VLOOKUP(A244,'Wind - Power Curve'!$A$3:$B$47,2)*Wind!$B$9</f>
        <v>6848.1</v>
      </c>
      <c r="C244">
        <f>(0.5*(A244^3)*Wind!$B$11*Wind!$B$7*(VLOOKUP(A244+0.5,'Wind - Power Curve'!$A$3:$E$47,5,TRUE))*Wind!$B$9)/1000</f>
        <v>6826.4712809676548</v>
      </c>
      <c r="D244" s="23" t="s">
        <v>9</v>
      </c>
    </row>
    <row r="245" spans="1:4" x14ac:dyDescent="0.35">
      <c r="A245" s="4">
        <f>Climate285!F272*((113.5/10)^0.12)</f>
        <v>11.469108102439298</v>
      </c>
      <c r="B245" s="24">
        <f>VLOOKUP(A245,'Wind - Power Curve'!$A$3:$B$47,2)*Wind!$B$9</f>
        <v>6489.9000000000005</v>
      </c>
      <c r="C245">
        <f>(0.5*(A245^3)*Wind!$B$11*Wind!$B$7*(VLOOKUP(A245+0.5,'Wind - Power Curve'!$A$3:$E$47,5,TRUE))*Wind!$B$9)/1000</f>
        <v>6793.0609477119988</v>
      </c>
      <c r="D245" s="23" t="s">
        <v>9</v>
      </c>
    </row>
    <row r="246" spans="1:4" x14ac:dyDescent="0.35">
      <c r="A246" s="4">
        <f>Climate285!F273*((113.5/10)^0.12)</f>
        <v>11.485169404484958</v>
      </c>
      <c r="B246" s="24">
        <f>VLOOKUP(A246,'Wind - Power Curve'!$A$3:$B$47,2)*Wind!$B$9</f>
        <v>6489.9000000000005</v>
      </c>
      <c r="C246">
        <f>(0.5*(A246^3)*Wind!$B$11*Wind!$B$7*(VLOOKUP(A246+0.5,'Wind - Power Curve'!$A$3:$E$47,5,TRUE))*Wind!$B$9)/1000</f>
        <v>6821.6398742244446</v>
      </c>
      <c r="D246" s="23" t="s">
        <v>9</v>
      </c>
    </row>
    <row r="247" spans="1:4" x14ac:dyDescent="0.35">
      <c r="A247" s="4">
        <f>Climate285!F274*((113.5/10)^0.12)</f>
        <v>11.679243470870034</v>
      </c>
      <c r="B247" s="24">
        <f>VLOOKUP(A247,'Wind - Power Curve'!$A$3:$B$47,2)*Wind!$B$9</f>
        <v>6848.1</v>
      </c>
      <c r="C247">
        <f>(0.5*(A247^3)*Wind!$B$11*Wind!$B$7*(VLOOKUP(A247+0.5,'Wind - Power Curve'!$A$3:$E$47,5,TRUE))*Wind!$B$9)/1000</f>
        <v>6499.3665953323916</v>
      </c>
      <c r="D247" s="23" t="s">
        <v>9</v>
      </c>
    </row>
    <row r="248" spans="1:4" x14ac:dyDescent="0.35">
      <c r="A248" s="4">
        <f>Climate285!F275*((113.5/10)^0.12)</f>
        <v>11.775611283144</v>
      </c>
      <c r="B248" s="24">
        <f>VLOOKUP(A248,'Wind - Power Curve'!$A$3:$B$47,2)*Wind!$B$9</f>
        <v>6848.1</v>
      </c>
      <c r="C248">
        <f>(0.5*(A248^3)*Wind!$B$11*Wind!$B$7*(VLOOKUP(A248+0.5,'Wind - Power Curve'!$A$3:$E$47,5,TRUE))*Wind!$B$9)/1000</f>
        <v>6661.5805083018577</v>
      </c>
      <c r="D248" s="23" t="s">
        <v>9</v>
      </c>
    </row>
    <row r="249" spans="1:4" x14ac:dyDescent="0.35">
      <c r="A249" s="4">
        <f>Climate285!F276*((113.5/10)^0.12)</f>
        <v>12.004484837294672</v>
      </c>
      <c r="B249" s="24">
        <f>VLOOKUP(A249,'Wind - Power Curve'!$A$3:$B$47,2)*Wind!$B$9</f>
        <v>7049.7</v>
      </c>
      <c r="C249">
        <f>(0.5*(A249^3)*Wind!$B$11*Wind!$B$7*(VLOOKUP(A249+0.5,'Wind - Power Curve'!$A$3:$E$47,5,TRUE))*Wind!$B$9)/1000</f>
        <v>6328.6175981117058</v>
      </c>
      <c r="D249" s="23" t="s">
        <v>9</v>
      </c>
    </row>
    <row r="250" spans="1:4" x14ac:dyDescent="0.35">
      <c r="A250" s="4">
        <f>Climate285!F277*((113.5/10)^0.12)</f>
        <v>12.232019949608208</v>
      </c>
      <c r="B250" s="24">
        <f>VLOOKUP(A250,'Wind - Power Curve'!$A$3:$B$47,2)*Wind!$B$9</f>
        <v>7049.7</v>
      </c>
      <c r="C250">
        <f>(0.5*(A250^3)*Wind!$B$11*Wind!$B$7*(VLOOKUP(A250+0.5,'Wind - Power Curve'!$A$3:$E$47,5,TRUE))*Wind!$B$9)/1000</f>
        <v>6695.3427506035314</v>
      </c>
      <c r="D250" s="23" t="s">
        <v>9</v>
      </c>
    </row>
    <row r="251" spans="1:4" x14ac:dyDescent="0.35">
      <c r="A251" s="4">
        <f>Climate285!F278*((113.5/10)^0.12)</f>
        <v>12.284219181256608</v>
      </c>
      <c r="B251" s="24">
        <f>VLOOKUP(A251,'Wind - Power Curve'!$A$3:$B$47,2)*Wind!$B$9</f>
        <v>7049.7</v>
      </c>
      <c r="C251">
        <f>(0.5*(A251^3)*Wind!$B$11*Wind!$B$7*(VLOOKUP(A251+0.5,'Wind - Power Curve'!$A$3:$E$47,5,TRUE))*Wind!$B$9)/1000</f>
        <v>6781.4246814955477</v>
      </c>
      <c r="D251" s="23" t="s">
        <v>9</v>
      </c>
    </row>
    <row r="252" spans="1:4" x14ac:dyDescent="0.35">
      <c r="A252" s="4">
        <f>Climate285!F279*((113.5/10)^0.12)</f>
        <v>12.054007185268796</v>
      </c>
      <c r="B252" s="24">
        <f>VLOOKUP(A252,'Wind - Power Curve'!$A$3:$B$47,2)*Wind!$B$9</f>
        <v>7049.7</v>
      </c>
      <c r="C252">
        <f>(0.5*(A252^3)*Wind!$B$11*Wind!$B$7*(VLOOKUP(A252+0.5,'Wind - Power Curve'!$A$3:$E$47,5,TRUE))*Wind!$B$9)/1000</f>
        <v>6407.2638774437874</v>
      </c>
      <c r="D252" s="23" t="s">
        <v>9</v>
      </c>
    </row>
    <row r="253" spans="1:4" x14ac:dyDescent="0.35">
      <c r="A253" s="4">
        <f>Climate285!F280*((113.5/10)^0.12)</f>
        <v>12.150374997542762</v>
      </c>
      <c r="B253" s="24">
        <f>VLOOKUP(A253,'Wind - Power Curve'!$A$3:$B$47,2)*Wind!$B$9</f>
        <v>7049.7</v>
      </c>
      <c r="C253">
        <f>(0.5*(A253^3)*Wind!$B$11*Wind!$B$7*(VLOOKUP(A253+0.5,'Wind - Power Curve'!$A$3:$E$47,5,TRUE))*Wind!$B$9)/1000</f>
        <v>6562.1675925895388</v>
      </c>
      <c r="D253" s="23" t="s">
        <v>9</v>
      </c>
    </row>
    <row r="254" spans="1:4" x14ac:dyDescent="0.35">
      <c r="A254" s="4">
        <f>Climate285!F281*((113.5/10)^0.12)</f>
        <v>12.260127228188116</v>
      </c>
      <c r="B254" s="24">
        <f>VLOOKUP(A254,'Wind - Power Curve'!$A$3:$B$47,2)*Wind!$B$9</f>
        <v>7049.7</v>
      </c>
      <c r="C254">
        <f>(0.5*(A254^3)*Wind!$B$11*Wind!$B$7*(VLOOKUP(A254+0.5,'Wind - Power Curve'!$A$3:$E$47,5,TRUE))*Wind!$B$9)/1000</f>
        <v>6741.603455450856</v>
      </c>
      <c r="D254" s="23" t="s">
        <v>9</v>
      </c>
    </row>
    <row r="255" spans="1:4" x14ac:dyDescent="0.35">
      <c r="A255" s="4">
        <f>Climate285!F282*((113.5/10)^0.12)</f>
        <v>11.648459308615847</v>
      </c>
      <c r="B255" s="24">
        <f>VLOOKUP(A255,'Wind - Power Curve'!$A$3:$B$47,2)*Wind!$B$9</f>
        <v>6848.1</v>
      </c>
      <c r="C255">
        <f>(0.5*(A255^3)*Wind!$B$11*Wind!$B$7*(VLOOKUP(A255+0.5,'Wind - Power Curve'!$A$3:$E$47,5,TRUE))*Wind!$B$9)/1000</f>
        <v>6448.1088263609554</v>
      </c>
      <c r="D255" s="23" t="s">
        <v>9</v>
      </c>
    </row>
    <row r="256" spans="1:4" x14ac:dyDescent="0.35">
      <c r="A256" s="4">
        <f>Climate285!F283*((113.5/10)^0.12)</f>
        <v>11.747504004564092</v>
      </c>
      <c r="B256" s="24">
        <f>VLOOKUP(A256,'Wind - Power Curve'!$A$3:$B$47,2)*Wind!$B$9</f>
        <v>6848.1</v>
      </c>
      <c r="C256">
        <f>(0.5*(A256^3)*Wind!$B$11*Wind!$B$7*(VLOOKUP(A256+0.5,'Wind - Power Curve'!$A$3:$E$47,5,TRUE))*Wind!$B$9)/1000</f>
        <v>6613.9925754418218</v>
      </c>
      <c r="D256" s="23" t="s">
        <v>9</v>
      </c>
    </row>
    <row r="257" spans="1:4" x14ac:dyDescent="0.35">
      <c r="A257" s="4">
        <f>Climate285!F284*((113.5/10)^0.12)</f>
        <v>11.665859052498647</v>
      </c>
      <c r="B257" s="24">
        <f>VLOOKUP(A257,'Wind - Power Curve'!$A$3:$B$47,2)*Wind!$B$9</f>
        <v>6848.1</v>
      </c>
      <c r="C257">
        <f>(0.5*(A257^3)*Wind!$B$11*Wind!$B$7*(VLOOKUP(A257+0.5,'Wind - Power Curve'!$A$3:$E$47,5,TRUE))*Wind!$B$9)/1000</f>
        <v>6477.0473614446555</v>
      </c>
      <c r="D257" s="23" t="s">
        <v>9</v>
      </c>
    </row>
    <row r="258" spans="1:4" x14ac:dyDescent="0.35">
      <c r="A258" s="4">
        <f>Climate285!F285*((113.5/10)^0.12)</f>
        <v>11.736796469866986</v>
      </c>
      <c r="B258" s="24">
        <f>VLOOKUP(A258,'Wind - Power Curve'!$A$3:$B$47,2)*Wind!$B$9</f>
        <v>6848.1</v>
      </c>
      <c r="C258">
        <f>(0.5*(A258^3)*Wind!$B$11*Wind!$B$7*(VLOOKUP(A258+0.5,'Wind - Power Curve'!$A$3:$E$47,5,TRUE))*Wind!$B$9)/1000</f>
        <v>6595.9236245102393</v>
      </c>
      <c r="D258" s="23" t="s">
        <v>9</v>
      </c>
    </row>
    <row r="259" spans="1:4" x14ac:dyDescent="0.35">
      <c r="A259" s="4">
        <f>Climate285!F286*((113.5/10)^0.12)</f>
        <v>12.157067206728456</v>
      </c>
      <c r="B259" s="24">
        <f>VLOOKUP(A259,'Wind - Power Curve'!$A$3:$B$47,2)*Wind!$B$9</f>
        <v>7049.7</v>
      </c>
      <c r="C259">
        <f>(0.5*(A259^3)*Wind!$B$11*Wind!$B$7*(VLOOKUP(A259+0.5,'Wind - Power Curve'!$A$3:$E$47,5,TRUE))*Wind!$B$9)/1000</f>
        <v>6573.0165393520565</v>
      </c>
      <c r="D259" s="23" t="s">
        <v>9</v>
      </c>
    </row>
    <row r="260" spans="1:4" x14ac:dyDescent="0.35">
      <c r="A260" s="4">
        <f>Climate285!F287*((113.5/10)^0.12)</f>
        <v>12.692443941583832</v>
      </c>
      <c r="B260" s="24">
        <f>VLOOKUP(A260,'Wind - Power Curve'!$A$3:$B$47,2)*Wind!$B$9</f>
        <v>7145.1</v>
      </c>
      <c r="C260">
        <f>(0.5*(A260^3)*Wind!$B$11*Wind!$B$7*(VLOOKUP(A260+0.5,'Wind - Power Curve'!$A$3:$E$47,5,TRUE))*Wind!$B$9)/1000</f>
        <v>6684.2256971231509</v>
      </c>
      <c r="D260" s="23" t="s">
        <v>9</v>
      </c>
    </row>
    <row r="261" spans="1:4" x14ac:dyDescent="0.35">
      <c r="A261" s="4">
        <f>Climate285!F288*((113.5/10)^0.12)</f>
        <v>12.807549939577738</v>
      </c>
      <c r="B261" s="24">
        <f>VLOOKUP(A261,'Wind - Power Curve'!$A$3:$B$47,2)*Wind!$B$9</f>
        <v>7145.1</v>
      </c>
      <c r="C261">
        <f>(0.5*(A261^3)*Wind!$B$11*Wind!$B$7*(VLOOKUP(A261+0.5,'Wind - Power Curve'!$A$3:$E$47,5,TRUE))*Wind!$B$9)/1000</f>
        <v>6867.7348219507794</v>
      </c>
      <c r="D261" s="23" t="s">
        <v>9</v>
      </c>
    </row>
    <row r="262" spans="1:4" x14ac:dyDescent="0.35">
      <c r="A262" s="4">
        <f>Climate285!F289*((113.5/10)^0.12)</f>
        <v>12.944071006965858</v>
      </c>
      <c r="B262" s="24">
        <f>VLOOKUP(A262,'Wind - Power Curve'!$A$3:$B$47,2)*Wind!$B$9</f>
        <v>7145.1</v>
      </c>
      <c r="C262">
        <f>(0.5*(A262^3)*Wind!$B$11*Wind!$B$7*(VLOOKUP(A262+0.5,'Wind - Power Curve'!$A$3:$E$47,5,TRUE))*Wind!$B$9)/1000</f>
        <v>7089.7023743826358</v>
      </c>
      <c r="D262" s="23" t="s">
        <v>9</v>
      </c>
    </row>
    <row r="263" spans="1:4" x14ac:dyDescent="0.35">
      <c r="A263" s="4">
        <f>Climate285!F290*((113.5/10)^0.12)</f>
        <v>12.937378797780166</v>
      </c>
      <c r="B263" s="24">
        <f>VLOOKUP(A263,'Wind - Power Curve'!$A$3:$B$47,2)*Wind!$B$9</f>
        <v>7145.1</v>
      </c>
      <c r="C263">
        <f>(0.5*(A263^3)*Wind!$B$11*Wind!$B$7*(VLOOKUP(A263+0.5,'Wind - Power Curve'!$A$3:$E$47,5,TRUE))*Wind!$B$9)/1000</f>
        <v>7078.7117256982692</v>
      </c>
      <c r="D263" s="23" t="s">
        <v>9</v>
      </c>
    </row>
    <row r="264" spans="1:4" x14ac:dyDescent="0.35">
      <c r="A264" s="4">
        <f>Climate285!F291*((113.5/10)^0.12)</f>
        <v>13.304111861156098</v>
      </c>
      <c r="B264" s="24">
        <f>VLOOKUP(A264,'Wind - Power Curve'!$A$3:$B$47,2)*Wind!$B$9</f>
        <v>7182</v>
      </c>
      <c r="C264">
        <f>(0.5*(A264^3)*Wind!$B$11*Wind!$B$7*(VLOOKUP(A264+0.5,'Wind - Power Curve'!$A$3:$E$47,5,TRUE))*Wind!$B$9)/1000</f>
        <v>6885.9364645561527</v>
      </c>
      <c r="D264" s="23" t="s">
        <v>9</v>
      </c>
    </row>
    <row r="265" spans="1:4" x14ac:dyDescent="0.35">
      <c r="A265" s="4">
        <f>Climate285!F292*((113.5/10)^0.12)</f>
        <v>13.064530772308318</v>
      </c>
      <c r="B265" s="24">
        <f>VLOOKUP(A265,'Wind - Power Curve'!$A$3:$B$47,2)*Wind!$B$9</f>
        <v>7182</v>
      </c>
      <c r="C265">
        <f>(0.5*(A265^3)*Wind!$B$11*Wind!$B$7*(VLOOKUP(A265+0.5,'Wind - Power Curve'!$A$3:$E$47,5,TRUE))*Wind!$B$9)/1000</f>
        <v>6520.5885397038892</v>
      </c>
      <c r="D265" s="23" t="s">
        <v>9</v>
      </c>
    </row>
    <row r="266" spans="1:4" x14ac:dyDescent="0.35">
      <c r="A266" s="4">
        <f>Climate285!F293*((113.5/10)^0.12)</f>
        <v>12.850380078366168</v>
      </c>
      <c r="B266" s="24">
        <f>VLOOKUP(A266,'Wind - Power Curve'!$A$3:$B$47,2)*Wind!$B$9</f>
        <v>7145.1</v>
      </c>
      <c r="C266">
        <f>(0.5*(A266^3)*Wind!$B$11*Wind!$B$7*(VLOOKUP(A266+0.5,'Wind - Power Curve'!$A$3:$E$47,5,TRUE))*Wind!$B$9)/1000</f>
        <v>6936.865326225884</v>
      </c>
      <c r="D266" s="23" t="s">
        <v>9</v>
      </c>
    </row>
    <row r="267" spans="1:4" x14ac:dyDescent="0.35">
      <c r="A267" s="4">
        <f>Climate285!F294*((113.5/10)^0.12)</f>
        <v>12.7540122660922</v>
      </c>
      <c r="B267" s="24">
        <f>VLOOKUP(A267,'Wind - Power Curve'!$A$3:$B$47,2)*Wind!$B$9</f>
        <v>7145.1</v>
      </c>
      <c r="C267">
        <f>(0.5*(A267^3)*Wind!$B$11*Wind!$B$7*(VLOOKUP(A267+0.5,'Wind - Power Curve'!$A$3:$E$47,5,TRUE))*Wind!$B$9)/1000</f>
        <v>6781.9695395825238</v>
      </c>
      <c r="D267" s="23" t="s">
        <v>9</v>
      </c>
    </row>
    <row r="268" spans="1:4" x14ac:dyDescent="0.35">
      <c r="A268" s="4">
        <f>Climate285!F295*((113.5/10)^0.12)</f>
        <v>12.669690430352478</v>
      </c>
      <c r="B268" s="24">
        <f>VLOOKUP(A268,'Wind - Power Curve'!$A$3:$B$47,2)*Wind!$B$9</f>
        <v>7145.1</v>
      </c>
      <c r="C268">
        <f>(0.5*(A268^3)*Wind!$B$11*Wind!$B$7*(VLOOKUP(A268+0.5,'Wind - Power Curve'!$A$3:$E$47,5,TRUE))*Wind!$B$9)/1000</f>
        <v>6648.3420359811516</v>
      </c>
      <c r="D268" s="23" t="s">
        <v>9</v>
      </c>
    </row>
    <row r="269" spans="1:4" x14ac:dyDescent="0.35">
      <c r="A269" s="4">
        <f>Climate285!F296*((113.5/10)^0.12)</f>
        <v>12.614814315029804</v>
      </c>
      <c r="B269" s="24">
        <f>VLOOKUP(A269,'Wind - Power Curve'!$A$3:$B$47,2)*Wind!$B$9</f>
        <v>7145.1</v>
      </c>
      <c r="C269">
        <f>(0.5*(A269^3)*Wind!$B$11*Wind!$B$7*(VLOOKUP(A269+0.5,'Wind - Power Curve'!$A$3:$E$47,5,TRUE))*Wind!$B$9)/1000</f>
        <v>6562.3279552771837</v>
      </c>
      <c r="D269" s="23" t="s">
        <v>9</v>
      </c>
    </row>
    <row r="270" spans="1:4" x14ac:dyDescent="0.35">
      <c r="A270" s="4">
        <f>Climate285!F297*((113.5/10)^0.12)</f>
        <v>12.671028872189618</v>
      </c>
      <c r="B270" s="24">
        <f>VLOOKUP(A270,'Wind - Power Curve'!$A$3:$B$47,2)*Wind!$B$9</f>
        <v>7145.1</v>
      </c>
      <c r="C270">
        <f>(0.5*(A270^3)*Wind!$B$11*Wind!$B$7*(VLOOKUP(A270+0.5,'Wind - Power Curve'!$A$3:$E$47,5,TRUE))*Wind!$B$9)/1000</f>
        <v>6650.4492759134891</v>
      </c>
      <c r="D270" s="23" t="s">
        <v>9</v>
      </c>
    </row>
    <row r="271" spans="1:4" x14ac:dyDescent="0.35">
      <c r="A271" s="4">
        <f>Climate285!F298*((113.5/10)^0.12)</f>
        <v>12.327049320045038</v>
      </c>
      <c r="B271" s="24">
        <f>VLOOKUP(A271,'Wind - Power Curve'!$A$3:$B$47,2)*Wind!$B$9</f>
        <v>7049.7</v>
      </c>
      <c r="C271">
        <f>(0.5*(A271^3)*Wind!$B$11*Wind!$B$7*(VLOOKUP(A271+0.5,'Wind - Power Curve'!$A$3:$E$47,5,TRUE))*Wind!$B$9)/1000</f>
        <v>6852.6045944876923</v>
      </c>
      <c r="D271" s="23" t="s">
        <v>9</v>
      </c>
    </row>
    <row r="272" spans="1:4" x14ac:dyDescent="0.35">
      <c r="A272" s="4">
        <f>Climate285!F299*((113.5/10)^0.12)</f>
        <v>12.523800270104388</v>
      </c>
      <c r="B272" s="24">
        <f>VLOOKUP(A272,'Wind - Power Curve'!$A$3:$B$47,2)*Wind!$B$9</f>
        <v>7145.1</v>
      </c>
      <c r="C272">
        <f>(0.5*(A272^3)*Wind!$B$11*Wind!$B$7*(VLOOKUP(A272+0.5,'Wind - Power Curve'!$A$3:$E$47,5,TRUE))*Wind!$B$9)/1000</f>
        <v>6421.3115628424302</v>
      </c>
      <c r="D272" s="23" t="s">
        <v>9</v>
      </c>
    </row>
    <row r="273" spans="1:4" x14ac:dyDescent="0.35">
      <c r="A273" s="4">
        <f>Climate285!F300*((113.5/10)^0.12)</f>
        <v>12.361848807810638</v>
      </c>
      <c r="B273" s="24">
        <f>VLOOKUP(A273,'Wind - Power Curve'!$A$3:$B$47,2)*Wind!$B$9</f>
        <v>7049.7</v>
      </c>
      <c r="C273">
        <f>(0.5*(A273^3)*Wind!$B$11*Wind!$B$7*(VLOOKUP(A273+0.5,'Wind - Power Curve'!$A$3:$E$47,5,TRUE))*Wind!$B$9)/1000</f>
        <v>6910.8036705515178</v>
      </c>
      <c r="D273" s="23" t="s">
        <v>9</v>
      </c>
    </row>
    <row r="274" spans="1:4" x14ac:dyDescent="0.35">
      <c r="A274" s="4">
        <f>Climate285!F301*((113.5/10)^0.12)</f>
        <v>12.731258754860848</v>
      </c>
      <c r="B274" s="24">
        <f>VLOOKUP(A274,'Wind - Power Curve'!$A$3:$B$47,2)*Wind!$B$9</f>
        <v>7145.1</v>
      </c>
      <c r="C274">
        <f>(0.5*(A274^3)*Wind!$B$11*Wind!$B$7*(VLOOKUP(A274+0.5,'Wind - Power Curve'!$A$3:$E$47,5,TRUE))*Wind!$B$9)/1000</f>
        <v>6745.7365924558144</v>
      </c>
      <c r="D274" s="23" t="s">
        <v>9</v>
      </c>
    </row>
    <row r="275" spans="1:4" x14ac:dyDescent="0.35">
      <c r="A275" s="4">
        <f>Climate285!F302*((113.5/10)^0.12)</f>
        <v>12.454201294573188</v>
      </c>
      <c r="B275" s="24">
        <f>VLOOKUP(A275,'Wind - Power Curve'!$A$3:$B$47,2)*Wind!$B$9</f>
        <v>7049.7</v>
      </c>
      <c r="C275">
        <f>(0.5*(A275^3)*Wind!$B$11*Wind!$B$7*(VLOOKUP(A275+0.5,'Wind - Power Curve'!$A$3:$E$47,5,TRUE))*Wind!$B$9)/1000</f>
        <v>7066.8506797414984</v>
      </c>
      <c r="D275" s="23" t="s">
        <v>9</v>
      </c>
    </row>
    <row r="276" spans="1:4" x14ac:dyDescent="0.35">
      <c r="A276" s="4">
        <f>Climate285!F303*((113.5/10)^0.12)</f>
        <v>12.502385200710172</v>
      </c>
      <c r="B276" s="24">
        <f>VLOOKUP(A276,'Wind - Power Curve'!$A$3:$B$47,2)*Wind!$B$9</f>
        <v>7145.1</v>
      </c>
      <c r="C276">
        <f>(0.5*(A276^3)*Wind!$B$11*Wind!$B$7*(VLOOKUP(A276+0.5,'Wind - Power Curve'!$A$3:$E$47,5,TRUE))*Wind!$B$9)/1000</f>
        <v>6388.4274964052593</v>
      </c>
      <c r="D276" s="23" t="s">
        <v>9</v>
      </c>
    </row>
    <row r="277" spans="1:4" x14ac:dyDescent="0.35">
      <c r="A277" s="4">
        <f>Climate285!F304*((113.5/10)^0.12)</f>
        <v>12.859749171226138</v>
      </c>
      <c r="B277" s="24">
        <f>VLOOKUP(A277,'Wind - Power Curve'!$A$3:$B$47,2)*Wind!$B$9</f>
        <v>7145.1</v>
      </c>
      <c r="C277">
        <f>(0.5*(A277^3)*Wind!$B$11*Wind!$B$7*(VLOOKUP(A277+0.5,'Wind - Power Curve'!$A$3:$E$47,5,TRUE))*Wind!$B$9)/1000</f>
        <v>6952.049203670912</v>
      </c>
      <c r="D277" s="23" t="s">
        <v>9</v>
      </c>
    </row>
    <row r="278" spans="1:4" x14ac:dyDescent="0.35">
      <c r="A278" s="4">
        <f>Climate285!F305*((113.5/10)^0.12)</f>
        <v>13.017685308008474</v>
      </c>
      <c r="B278" s="24">
        <f>VLOOKUP(A278,'Wind - Power Curve'!$A$3:$B$47,2)*Wind!$B$9</f>
        <v>7182</v>
      </c>
      <c r="C278">
        <f>(0.5*(A278^3)*Wind!$B$11*Wind!$B$7*(VLOOKUP(A278+0.5,'Wind - Power Curve'!$A$3:$E$47,5,TRUE))*Wind!$B$9)/1000</f>
        <v>6450.6971617312265</v>
      </c>
      <c r="D278" s="23" t="s">
        <v>9</v>
      </c>
    </row>
    <row r="279" spans="1:4" x14ac:dyDescent="0.35">
      <c r="A279" s="4">
        <f>Climate285!F306*((113.5/10)^0.12)</f>
        <v>12.715197452815186</v>
      </c>
      <c r="B279" s="24">
        <f>VLOOKUP(A279,'Wind - Power Curve'!$A$3:$B$47,2)*Wind!$B$9</f>
        <v>7145.1</v>
      </c>
      <c r="C279">
        <f>(0.5*(A279^3)*Wind!$B$11*Wind!$B$7*(VLOOKUP(A279+0.5,'Wind - Power Curve'!$A$3:$E$47,5,TRUE))*Wind!$B$9)/1000</f>
        <v>6720.2382451412859</v>
      </c>
      <c r="D279" s="23" t="s">
        <v>9</v>
      </c>
    </row>
    <row r="280" spans="1:4" x14ac:dyDescent="0.35">
      <c r="A280" s="4">
        <f>Climate285!F307*((113.5/10)^0.12)</f>
        <v>12.447509085387498</v>
      </c>
      <c r="B280" s="24">
        <f>VLOOKUP(A280,'Wind - Power Curve'!$A$3:$B$47,2)*Wind!$B$9</f>
        <v>7049.7</v>
      </c>
      <c r="C280">
        <f>(0.5*(A280^3)*Wind!$B$11*Wind!$B$7*(VLOOKUP(A280+0.5,'Wind - Power Curve'!$A$3:$E$47,5,TRUE))*Wind!$B$9)/1000</f>
        <v>7055.4647785818042</v>
      </c>
      <c r="D280" s="23" t="s">
        <v>9</v>
      </c>
    </row>
    <row r="281" spans="1:4" x14ac:dyDescent="0.35">
      <c r="A281" s="4">
        <f>Climate285!F308*((113.5/10)^0.12)</f>
        <v>12.36720257515919</v>
      </c>
      <c r="B281" s="24">
        <f>VLOOKUP(A281,'Wind - Power Curve'!$A$3:$B$47,2)*Wind!$B$9</f>
        <v>7049.7</v>
      </c>
      <c r="C281">
        <f>(0.5*(A281^3)*Wind!$B$11*Wind!$B$7*(VLOOKUP(A281+0.5,'Wind - Power Curve'!$A$3:$E$47,5,TRUE))*Wind!$B$9)/1000</f>
        <v>6919.7865164868017</v>
      </c>
      <c r="D281" s="23" t="s">
        <v>9</v>
      </c>
    </row>
    <row r="282" spans="1:4" x14ac:dyDescent="0.35">
      <c r="A282" s="4">
        <f>Climate285!F309*((113.5/10)^0.12)</f>
        <v>12.533169362964358</v>
      </c>
      <c r="B282" s="24">
        <f>VLOOKUP(A282,'Wind - Power Curve'!$A$3:$B$47,2)*Wind!$B$9</f>
        <v>7145.1</v>
      </c>
      <c r="C282">
        <f>(0.5*(A282^3)*Wind!$B$11*Wind!$B$7*(VLOOKUP(A282+0.5,'Wind - Power Curve'!$A$3:$E$47,5,TRUE))*Wind!$B$9)/1000</f>
        <v>6435.7337545524342</v>
      </c>
      <c r="D282" s="23" t="s">
        <v>9</v>
      </c>
    </row>
    <row r="283" spans="1:4" x14ac:dyDescent="0.35">
      <c r="A283" s="4">
        <f>Climate285!F310*((113.5/10)^0.12)</f>
        <v>12.843687869180476</v>
      </c>
      <c r="B283" s="24">
        <f>VLOOKUP(A283,'Wind - Power Curve'!$A$3:$B$47,2)*Wind!$B$9</f>
        <v>7145.1</v>
      </c>
      <c r="C283">
        <f>(0.5*(A283^3)*Wind!$B$11*Wind!$B$7*(VLOOKUP(A283+0.5,'Wind - Power Curve'!$A$3:$E$47,5,TRUE))*Wind!$B$9)/1000</f>
        <v>6926.0332461629296</v>
      </c>
      <c r="D283" s="23" t="s">
        <v>9</v>
      </c>
    </row>
    <row r="284" spans="1:4" x14ac:dyDescent="0.35">
      <c r="A284" s="4">
        <f>Climate285!F311*((113.5/10)^0.12)</f>
        <v>12.71118212730377</v>
      </c>
      <c r="B284" s="24">
        <f>VLOOKUP(A284,'Wind - Power Curve'!$A$3:$B$47,2)*Wind!$B$9</f>
        <v>7145.1</v>
      </c>
      <c r="C284">
        <f>(0.5*(A284^3)*Wind!$B$11*Wind!$B$7*(VLOOKUP(A284+0.5,'Wind - Power Curve'!$A$3:$E$47,5,TRUE))*Wind!$B$9)/1000</f>
        <v>6713.8737139210452</v>
      </c>
      <c r="D284" s="23" t="s">
        <v>9</v>
      </c>
    </row>
    <row r="285" spans="1:4" x14ac:dyDescent="0.35">
      <c r="A285" s="4">
        <f>Climate285!F312*((113.5/10)^0.12)</f>
        <v>13.025715959031302</v>
      </c>
      <c r="B285" s="24">
        <f>VLOOKUP(A285,'Wind - Power Curve'!$A$3:$B$47,2)*Wind!$B$9</f>
        <v>7182</v>
      </c>
      <c r="C285">
        <f>(0.5*(A285^3)*Wind!$B$11*Wind!$B$7*(VLOOKUP(A285+0.5,'Wind - Power Curve'!$A$3:$E$47,5,TRUE))*Wind!$B$9)/1000</f>
        <v>6462.6428941841859</v>
      </c>
      <c r="D285" s="23" t="s">
        <v>9</v>
      </c>
    </row>
    <row r="286" spans="1:4" x14ac:dyDescent="0.35">
      <c r="A286" s="4">
        <f>Climate285!F313*((113.5/10)^0.12)</f>
        <v>13.346941999944528</v>
      </c>
      <c r="B286" s="24">
        <f>VLOOKUP(A286,'Wind - Power Curve'!$A$3:$B$47,2)*Wind!$B$9</f>
        <v>7182</v>
      </c>
      <c r="C286">
        <f>(0.5*(A286^3)*Wind!$B$11*Wind!$B$7*(VLOOKUP(A286+0.5,'Wind - Power Curve'!$A$3:$E$47,5,TRUE))*Wind!$B$9)/1000</f>
        <v>6952.654805879688</v>
      </c>
      <c r="D286" s="23" t="s">
        <v>9</v>
      </c>
    </row>
    <row r="287" spans="1:4" x14ac:dyDescent="0.35">
      <c r="A287" s="4">
        <f>Climate285!F314*((113.5/10)^0.12)</f>
        <v>13.093976492725364</v>
      </c>
      <c r="B287" s="24">
        <f>VLOOKUP(A287,'Wind - Power Curve'!$A$3:$B$47,2)*Wind!$B$9</f>
        <v>7182</v>
      </c>
      <c r="C287">
        <f>(0.5*(A287^3)*Wind!$B$11*Wind!$B$7*(VLOOKUP(A287+0.5,'Wind - Power Curve'!$A$3:$E$47,5,TRUE))*Wind!$B$9)/1000</f>
        <v>6564.7776129680296</v>
      </c>
      <c r="D287" s="23" t="s">
        <v>9</v>
      </c>
    </row>
    <row r="288" spans="1:4" x14ac:dyDescent="0.35">
      <c r="A288" s="4">
        <f>Climate285!F315*((113.5/10)^0.12)</f>
        <v>12.69378238342097</v>
      </c>
      <c r="B288" s="24">
        <f>VLOOKUP(A288,'Wind - Power Curve'!$A$3:$B$47,2)*Wind!$B$9</f>
        <v>7145.1</v>
      </c>
      <c r="C288">
        <f>(0.5*(A288^3)*Wind!$B$11*Wind!$B$7*(VLOOKUP(A288+0.5,'Wind - Power Curve'!$A$3:$E$47,5,TRUE))*Wind!$B$9)/1000</f>
        <v>6686.3405122404984</v>
      </c>
      <c r="D288" s="23" t="s">
        <v>9</v>
      </c>
    </row>
    <row r="289" spans="1:4" x14ac:dyDescent="0.35">
      <c r="A289" s="4">
        <f>Climate285!F316*((113.5/10)^0.12)</f>
        <v>12.493016107850204</v>
      </c>
      <c r="B289" s="24">
        <f>VLOOKUP(A289,'Wind - Power Curve'!$A$3:$B$47,2)*Wind!$B$9</f>
        <v>7049.7</v>
      </c>
      <c r="C289">
        <f>(0.5*(A289^3)*Wind!$B$11*Wind!$B$7*(VLOOKUP(A289+0.5,'Wind - Power Curve'!$A$3:$E$47,5,TRUE))*Wind!$B$9)/1000</f>
        <v>7133.1305440908563</v>
      </c>
      <c r="D289" s="23" t="s">
        <v>9</v>
      </c>
    </row>
    <row r="290" spans="1:4" x14ac:dyDescent="0.35">
      <c r="A290" s="4">
        <f>Climate285!F317*((113.5/10)^0.12)</f>
        <v>12.257450344513838</v>
      </c>
      <c r="B290" s="24">
        <f>VLOOKUP(A290,'Wind - Power Curve'!$A$3:$B$47,2)*Wind!$B$9</f>
        <v>7049.7</v>
      </c>
      <c r="C290">
        <f>(0.5*(A290^3)*Wind!$B$11*Wind!$B$7*(VLOOKUP(A290+0.5,'Wind - Power Curve'!$A$3:$E$47,5,TRUE))*Wind!$B$9)/1000</f>
        <v>6737.1885220905324</v>
      </c>
      <c r="D290" s="23" t="s">
        <v>9</v>
      </c>
    </row>
    <row r="291" spans="1:4" x14ac:dyDescent="0.35">
      <c r="A291" s="4">
        <f>Climate285!F318*((113.5/10)^0.12)</f>
        <v>12.577337943589926</v>
      </c>
      <c r="B291" s="24">
        <f>VLOOKUP(A291,'Wind - Power Curve'!$A$3:$B$47,2)*Wind!$B$9</f>
        <v>7145.1</v>
      </c>
      <c r="C291">
        <f>(0.5*(A291^3)*Wind!$B$11*Wind!$B$7*(VLOOKUP(A291+0.5,'Wind - Power Curve'!$A$3:$E$47,5,TRUE))*Wind!$B$9)/1000</f>
        <v>6504.015005983827</v>
      </c>
      <c r="D291" s="23" t="s">
        <v>9</v>
      </c>
    </row>
    <row r="292" spans="1:4" x14ac:dyDescent="0.35">
      <c r="A292" s="4">
        <f>Climate285!F319*((113.5/10)^0.12)</f>
        <v>12.490339224175928</v>
      </c>
      <c r="B292" s="24">
        <f>VLOOKUP(A292,'Wind - Power Curve'!$A$3:$B$47,2)*Wind!$B$9</f>
        <v>7049.7</v>
      </c>
      <c r="C292">
        <f>(0.5*(A292^3)*Wind!$B$11*Wind!$B$7*(VLOOKUP(A292+0.5,'Wind - Power Curve'!$A$3:$E$47,5,TRUE))*Wind!$B$9)/1000</f>
        <v>7128.5462701025654</v>
      </c>
      <c r="D292" s="23" t="s">
        <v>9</v>
      </c>
    </row>
    <row r="293" spans="1:4" x14ac:dyDescent="0.35">
      <c r="A293" s="4">
        <f>Climate285!F320*((113.5/10)^0.12)</f>
        <v>12.597414571147004</v>
      </c>
      <c r="B293" s="24">
        <f>VLOOKUP(A293,'Wind - Power Curve'!$A$3:$B$47,2)*Wind!$B$9</f>
        <v>7145.1</v>
      </c>
      <c r="C293">
        <f>(0.5*(A293^3)*Wind!$B$11*Wind!$B$7*(VLOOKUP(A293+0.5,'Wind - Power Curve'!$A$3:$E$47,5,TRUE))*Wind!$B$9)/1000</f>
        <v>6535.2109319804431</v>
      </c>
      <c r="D293" s="23" t="s">
        <v>9</v>
      </c>
    </row>
    <row r="294" spans="1:4" x14ac:dyDescent="0.35">
      <c r="A294" s="4">
        <f>Climate285!F321*((113.5/10)^0.12)</f>
        <v>12.861087613063276</v>
      </c>
      <c r="B294" s="24">
        <f>VLOOKUP(A294,'Wind - Power Curve'!$A$3:$B$47,2)*Wind!$B$9</f>
        <v>7145.1</v>
      </c>
      <c r="C294">
        <f>(0.5*(A294^3)*Wind!$B$11*Wind!$B$7*(VLOOKUP(A294+0.5,'Wind - Power Curve'!$A$3:$E$47,5,TRUE))*Wind!$B$9)/1000</f>
        <v>6954.2201360598347</v>
      </c>
      <c r="D294" s="23" t="s">
        <v>9</v>
      </c>
    </row>
    <row r="295" spans="1:4" x14ac:dyDescent="0.35">
      <c r="A295" s="4">
        <f>Climate285!F322*((113.5/10)^0.12)</f>
        <v>12.811565265089152</v>
      </c>
      <c r="B295" s="24">
        <f>VLOOKUP(A295,'Wind - Power Curve'!$A$3:$B$47,2)*Wind!$B$9</f>
        <v>7145.1</v>
      </c>
      <c r="C295">
        <f>(0.5*(A295^3)*Wind!$B$11*Wind!$B$7*(VLOOKUP(A295+0.5,'Wind - Power Curve'!$A$3:$E$47,5,TRUE))*Wind!$B$9)/1000</f>
        <v>6874.196206996432</v>
      </c>
      <c r="D295" s="23" t="s">
        <v>9</v>
      </c>
    </row>
    <row r="296" spans="1:4" x14ac:dyDescent="0.35">
      <c r="A296" s="4">
        <f>Climate285!F323*((113.5/10)^0.12)</f>
        <v>12.97753205289432</v>
      </c>
      <c r="B296" s="24">
        <f>VLOOKUP(A296,'Wind - Power Curve'!$A$3:$B$47,2)*Wind!$B$9</f>
        <v>7145.1</v>
      </c>
      <c r="C296">
        <f>(0.5*(A296^3)*Wind!$B$11*Wind!$B$7*(VLOOKUP(A296+0.5,'Wind - Power Curve'!$A$3:$E$47,5,TRUE))*Wind!$B$9)/1000</f>
        <v>7144.8262916726517</v>
      </c>
      <c r="D296" s="23" t="s">
        <v>9</v>
      </c>
    </row>
    <row r="297" spans="1:4" x14ac:dyDescent="0.35">
      <c r="A297" s="4">
        <f>Climate285!F324*((113.5/10)^0.12)</f>
        <v>12.795503963043492</v>
      </c>
      <c r="B297" s="24">
        <f>VLOOKUP(A297,'Wind - Power Curve'!$A$3:$B$47,2)*Wind!$B$9</f>
        <v>7145.1</v>
      </c>
      <c r="C297">
        <f>(0.5*(A297^3)*Wind!$B$11*Wind!$B$7*(VLOOKUP(A297+0.5,'Wind - Power Curve'!$A$3:$E$47,5,TRUE))*Wind!$B$9)/1000</f>
        <v>6848.3749628059395</v>
      </c>
      <c r="D297" s="23" t="s">
        <v>9</v>
      </c>
    </row>
    <row r="298" spans="1:4" x14ac:dyDescent="0.35">
      <c r="A298" s="4">
        <f>Climate285!F325*((113.5/10)^0.12)</f>
        <v>12.662998221166786</v>
      </c>
      <c r="B298" s="24">
        <f>VLOOKUP(A298,'Wind - Power Curve'!$A$3:$B$47,2)*Wind!$B$9</f>
        <v>7145.1</v>
      </c>
      <c r="C298">
        <f>(0.5*(A298^3)*Wind!$B$11*Wind!$B$7*(VLOOKUP(A298+0.5,'Wind - Power Curve'!$A$3:$E$47,5,TRUE))*Wind!$B$9)/1000</f>
        <v>6637.8125130167755</v>
      </c>
      <c r="D298" s="23" t="s">
        <v>9</v>
      </c>
    </row>
    <row r="299" spans="1:4" x14ac:dyDescent="0.35">
      <c r="A299" s="4">
        <f>Climate285!F326*((113.5/10)^0.12)</f>
        <v>12.345787505764976</v>
      </c>
      <c r="B299" s="24">
        <f>VLOOKUP(A299,'Wind - Power Curve'!$A$3:$B$47,2)*Wind!$B$9</f>
        <v>7049.7</v>
      </c>
      <c r="C299">
        <f>(0.5*(A299^3)*Wind!$B$11*Wind!$B$7*(VLOOKUP(A299+0.5,'Wind - Power Curve'!$A$3:$E$47,5,TRUE))*Wind!$B$9)/1000</f>
        <v>6883.901783404357</v>
      </c>
      <c r="D299" s="23" t="s">
        <v>9</v>
      </c>
    </row>
    <row r="300" spans="1:4" x14ac:dyDescent="0.35">
      <c r="A300" s="4">
        <f>Climate285!F327*((113.5/10)^0.12)</f>
        <v>12.203912671028302</v>
      </c>
      <c r="B300" s="24">
        <f>VLOOKUP(A300,'Wind - Power Curve'!$A$3:$B$47,2)*Wind!$B$9</f>
        <v>7049.7</v>
      </c>
      <c r="C300">
        <f>(0.5*(A300^3)*Wind!$B$11*Wind!$B$7*(VLOOKUP(A300+0.5,'Wind - Power Curve'!$A$3:$E$47,5,TRUE))*Wind!$B$9)/1000</f>
        <v>6649.2941577858783</v>
      </c>
      <c r="D300" s="23" t="s">
        <v>9</v>
      </c>
    </row>
    <row r="301" spans="1:4" x14ac:dyDescent="0.35">
      <c r="A301" s="4">
        <f>Climate285!F328*((113.5/10)^0.12)</f>
        <v>11.991100418923288</v>
      </c>
      <c r="B301" s="24">
        <f>VLOOKUP(A301,'Wind - Power Curve'!$A$3:$B$47,2)*Wind!$B$9</f>
        <v>6848.1</v>
      </c>
      <c r="C301">
        <f>(0.5*(A301^3)*Wind!$B$11*Wind!$B$7*(VLOOKUP(A301+0.5,'Wind - Power Curve'!$A$3:$E$47,5,TRUE))*Wind!$B$9)/1000</f>
        <v>7034.0267853237665</v>
      </c>
      <c r="D301" s="23" t="s">
        <v>9</v>
      </c>
    </row>
    <row r="302" spans="1:4" x14ac:dyDescent="0.35">
      <c r="A302" s="4">
        <f>Climate285!F329*((113.5/10)^0.12)</f>
        <v>11.926855210740642</v>
      </c>
      <c r="B302" s="24">
        <f>VLOOKUP(A302,'Wind - Power Curve'!$A$3:$B$47,2)*Wind!$B$9</f>
        <v>6848.1</v>
      </c>
      <c r="C302">
        <f>(0.5*(A302^3)*Wind!$B$11*Wind!$B$7*(VLOOKUP(A302+0.5,'Wind - Power Curve'!$A$3:$E$47,5,TRUE))*Wind!$B$9)/1000</f>
        <v>6921.5719695998569</v>
      </c>
      <c r="D302" s="23" t="s">
        <v>9</v>
      </c>
    </row>
    <row r="303" spans="1:4" x14ac:dyDescent="0.35">
      <c r="A303" s="4">
        <f>Climate285!F330*((113.5/10)^0.12)</f>
        <v>12.052668743431658</v>
      </c>
      <c r="B303" s="24">
        <f>VLOOKUP(A303,'Wind - Power Curve'!$A$3:$B$47,2)*Wind!$B$9</f>
        <v>7049.7</v>
      </c>
      <c r="C303">
        <f>(0.5*(A303^3)*Wind!$B$11*Wind!$B$7*(VLOOKUP(A303+0.5,'Wind - Power Curve'!$A$3:$E$47,5,TRUE))*Wind!$B$9)/1000</f>
        <v>6405.1297826870041</v>
      </c>
      <c r="D303" s="23" t="s">
        <v>9</v>
      </c>
    </row>
    <row r="304" spans="1:4" x14ac:dyDescent="0.35">
      <c r="A304" s="4">
        <f>Climate285!F331*((113.5/10)^0.12)</f>
        <v>12.306972692487962</v>
      </c>
      <c r="B304" s="24">
        <f>VLOOKUP(A304,'Wind - Power Curve'!$A$3:$B$47,2)*Wind!$B$9</f>
        <v>7049.7</v>
      </c>
      <c r="C304">
        <f>(0.5*(A304^3)*Wind!$B$11*Wind!$B$7*(VLOOKUP(A304+0.5,'Wind - Power Curve'!$A$3:$E$47,5,TRUE))*Wind!$B$9)/1000</f>
        <v>6819.1773140660007</v>
      </c>
      <c r="D304" s="23" t="s">
        <v>9</v>
      </c>
    </row>
    <row r="305" spans="1:4" x14ac:dyDescent="0.35">
      <c r="A305" s="4">
        <f>Climate285!F332*((113.5/10)^0.12)</f>
        <v>12.189189810819776</v>
      </c>
      <c r="B305" s="24">
        <f>VLOOKUP(A305,'Wind - Power Curve'!$A$3:$B$47,2)*Wind!$B$9</f>
        <v>7049.7</v>
      </c>
      <c r="C305">
        <f>(0.5*(A305^3)*Wind!$B$11*Wind!$B$7*(VLOOKUP(A305+0.5,'Wind - Power Curve'!$A$3:$E$47,5,TRUE))*Wind!$B$9)/1000</f>
        <v>6625.2579550877635</v>
      </c>
      <c r="D305" s="23" t="s">
        <v>9</v>
      </c>
    </row>
    <row r="306" spans="1:4" x14ac:dyDescent="0.35">
      <c r="A306" s="4">
        <f>Climate285!F333*((113.5/10)^0.12)</f>
        <v>12.701813034443802</v>
      </c>
      <c r="B306" s="24">
        <f>VLOOKUP(A306,'Wind - Power Curve'!$A$3:$B$47,2)*Wind!$B$9</f>
        <v>7145.1</v>
      </c>
      <c r="C306">
        <f>(0.5*(A306^3)*Wind!$B$11*Wind!$B$7*(VLOOKUP(A306+0.5,'Wind - Power Curve'!$A$3:$E$47,5,TRUE))*Wind!$B$9)/1000</f>
        <v>6699.0387710605637</v>
      </c>
      <c r="D306" s="23" t="s">
        <v>9</v>
      </c>
    </row>
    <row r="307" spans="1:4" x14ac:dyDescent="0.35">
      <c r="A307" s="4">
        <f>Climate285!F334*((113.5/10)^0.12)</f>
        <v>12.778104219160692</v>
      </c>
      <c r="B307" s="24">
        <f>VLOOKUP(A307,'Wind - Power Curve'!$A$3:$B$47,2)*Wind!$B$9</f>
        <v>7145.1</v>
      </c>
      <c r="C307">
        <f>(0.5*(A307^3)*Wind!$B$11*Wind!$B$7*(VLOOKUP(A307+0.5,'Wind - Power Curve'!$A$3:$E$47,5,TRUE))*Wind!$B$9)/1000</f>
        <v>6820.4750051626979</v>
      </c>
      <c r="D307" s="23" t="s">
        <v>9</v>
      </c>
    </row>
    <row r="308" spans="1:4" x14ac:dyDescent="0.35">
      <c r="A308" s="4">
        <f>Climate285!F335*((113.5/10)^0.12)</f>
        <v>12.875810473271796</v>
      </c>
      <c r="B308" s="24">
        <f>VLOOKUP(A308,'Wind - Power Curve'!$A$3:$B$47,2)*Wind!$B$9</f>
        <v>7145.1</v>
      </c>
      <c r="C308">
        <f>(0.5*(A308^3)*Wind!$B$11*Wind!$B$7*(VLOOKUP(A308+0.5,'Wind - Power Curve'!$A$3:$E$47,5,TRUE))*Wind!$B$9)/1000</f>
        <v>6978.1302281500402</v>
      </c>
      <c r="D308" s="23" t="s">
        <v>9</v>
      </c>
    </row>
    <row r="309" spans="1:4" x14ac:dyDescent="0.35">
      <c r="A309" s="4">
        <f>Climate285!F336*((113.5/10)^0.12)</f>
        <v>12.543876897661464</v>
      </c>
      <c r="B309" s="24">
        <f>VLOOKUP(A309,'Wind - Power Curve'!$A$3:$B$47,2)*Wind!$B$9</f>
        <v>7145.1</v>
      </c>
      <c r="C309">
        <f>(0.5*(A309^3)*Wind!$B$11*Wind!$B$7*(VLOOKUP(A309+0.5,'Wind - Power Curve'!$A$3:$E$47,5,TRUE))*Wind!$B$9)/1000</f>
        <v>6452.2426830388749</v>
      </c>
      <c r="D309" s="23" t="s">
        <v>9</v>
      </c>
    </row>
    <row r="310" spans="1:4" x14ac:dyDescent="0.35">
      <c r="A310" s="4">
        <f>Climate285!F337*((113.5/10)^0.12)</f>
        <v>12.574661059915648</v>
      </c>
      <c r="B310" s="24">
        <f>VLOOKUP(A310,'Wind - Power Curve'!$A$3:$B$47,2)*Wind!$B$9</f>
        <v>7145.1</v>
      </c>
      <c r="C310">
        <f>(0.5*(A310^3)*Wind!$B$11*Wind!$B$7*(VLOOKUP(A310+0.5,'Wind - Power Curve'!$A$3:$E$47,5,TRUE))*Wind!$B$9)/1000</f>
        <v>6499.8630654733925</v>
      </c>
      <c r="D310" s="23" t="s">
        <v>9</v>
      </c>
    </row>
    <row r="311" spans="1:4" x14ac:dyDescent="0.35">
      <c r="A311" s="4">
        <f>Climate285!F338*((113.5/10)^0.12)</f>
        <v>12.570645734404232</v>
      </c>
      <c r="B311" s="24">
        <f>VLOOKUP(A311,'Wind - Power Curve'!$A$3:$B$47,2)*Wind!$B$9</f>
        <v>7145.1</v>
      </c>
      <c r="C311">
        <f>(0.5*(A311^3)*Wind!$B$11*Wind!$B$7*(VLOOKUP(A311+0.5,'Wind - Power Curve'!$A$3:$E$47,5,TRUE))*Wind!$B$9)/1000</f>
        <v>6493.6384683662027</v>
      </c>
      <c r="D311" s="23" t="s">
        <v>9</v>
      </c>
    </row>
    <row r="312" spans="1:4" x14ac:dyDescent="0.35">
      <c r="A312" s="4">
        <f>Climate285!F339*((113.5/10)^0.12)</f>
        <v>12.385940760879128</v>
      </c>
      <c r="B312" s="24">
        <f>VLOOKUP(A312,'Wind - Power Curve'!$A$3:$B$47,2)*Wind!$B$9</f>
        <v>7049.7</v>
      </c>
      <c r="C312">
        <f>(0.5*(A312^3)*Wind!$B$11*Wind!$B$7*(VLOOKUP(A312+0.5,'Wind - Power Curve'!$A$3:$E$47,5,TRUE))*Wind!$B$9)/1000</f>
        <v>6951.2877725628323</v>
      </c>
      <c r="D312" s="23" t="s">
        <v>9</v>
      </c>
    </row>
    <row r="313" spans="1:4" x14ac:dyDescent="0.35">
      <c r="A313" s="4">
        <f>Climate285!F340*((113.5/10)^0.12)</f>
        <v>11.798364794375352</v>
      </c>
      <c r="B313" s="24">
        <f>VLOOKUP(A313,'Wind - Power Curve'!$A$3:$B$47,2)*Wind!$B$9</f>
        <v>6848.1</v>
      </c>
      <c r="C313">
        <f>(0.5*(A313^3)*Wind!$B$11*Wind!$B$7*(VLOOKUP(A313+0.5,'Wind - Power Curve'!$A$3:$E$47,5,TRUE))*Wind!$B$9)/1000</f>
        <v>6700.2708350829962</v>
      </c>
      <c r="D313" s="23" t="s">
        <v>9</v>
      </c>
    </row>
    <row r="314" spans="1:4" x14ac:dyDescent="0.35">
      <c r="A314" s="4">
        <f>Climate285!F341*((113.5/10)^0.12)</f>
        <v>12.310988017999376</v>
      </c>
      <c r="B314" s="24">
        <f>VLOOKUP(A314,'Wind - Power Curve'!$A$3:$B$47,2)*Wind!$B$9</f>
        <v>7049.7</v>
      </c>
      <c r="C314">
        <f>(0.5*(A314^3)*Wind!$B$11*Wind!$B$7*(VLOOKUP(A314+0.5,'Wind - Power Curve'!$A$3:$E$47,5,TRUE))*Wind!$B$9)/1000</f>
        <v>6825.8540537821145</v>
      </c>
      <c r="D314" s="23" t="s">
        <v>9</v>
      </c>
    </row>
    <row r="315" spans="1:4" x14ac:dyDescent="0.35">
      <c r="A315" s="4">
        <f>Climate285!F342*((113.5/10)^0.12)</f>
        <v>12.257450344513838</v>
      </c>
      <c r="B315" s="24">
        <f>VLOOKUP(A315,'Wind - Power Curve'!$A$3:$B$47,2)*Wind!$B$9</f>
        <v>7049.7</v>
      </c>
      <c r="C315">
        <f>(0.5*(A315^3)*Wind!$B$11*Wind!$B$7*(VLOOKUP(A315+0.5,'Wind - Power Curve'!$A$3:$E$47,5,TRUE))*Wind!$B$9)/1000</f>
        <v>6737.1885220905324</v>
      </c>
      <c r="D315" s="23" t="s">
        <v>9</v>
      </c>
    </row>
    <row r="316" spans="1:4" x14ac:dyDescent="0.35">
      <c r="A316" s="4">
        <f>Climate285!F343*((113.5/10)^0.12)</f>
        <v>12.066053161803042</v>
      </c>
      <c r="B316" s="24">
        <f>VLOOKUP(A316,'Wind - Power Curve'!$A$3:$B$47,2)*Wind!$B$9</f>
        <v>7049.7</v>
      </c>
      <c r="C316">
        <f>(0.5*(A316^3)*Wind!$B$11*Wind!$B$7*(VLOOKUP(A316+0.5,'Wind - Power Curve'!$A$3:$E$47,5,TRUE))*Wind!$B$9)/1000</f>
        <v>6426.4920656683425</v>
      </c>
      <c r="D316" s="23" t="s">
        <v>9</v>
      </c>
    </row>
    <row r="317" spans="1:4" x14ac:dyDescent="0.35">
      <c r="A317" s="4">
        <f>Climate285!F344*((113.5/10)^0.12)</f>
        <v>12.114237067940026</v>
      </c>
      <c r="B317" s="24">
        <f>VLOOKUP(A317,'Wind - Power Curve'!$A$3:$B$47,2)*Wind!$B$9</f>
        <v>7049.7</v>
      </c>
      <c r="C317">
        <f>(0.5*(A317^3)*Wind!$B$11*Wind!$B$7*(VLOOKUP(A317+0.5,'Wind - Power Curve'!$A$3:$E$47,5,TRUE))*Wind!$B$9)/1000</f>
        <v>6503.7895096661869</v>
      </c>
      <c r="D317" s="23" t="s">
        <v>9</v>
      </c>
    </row>
    <row r="318" spans="1:4" x14ac:dyDescent="0.35">
      <c r="A318" s="4">
        <f>Climate285!F345*((113.5/10)^0.12)</f>
        <v>12.004484837294672</v>
      </c>
      <c r="B318" s="24">
        <f>VLOOKUP(A318,'Wind - Power Curve'!$A$3:$B$47,2)*Wind!$B$9</f>
        <v>7049.7</v>
      </c>
      <c r="C318">
        <f>(0.5*(A318^3)*Wind!$B$11*Wind!$B$7*(VLOOKUP(A318+0.5,'Wind - Power Curve'!$A$3:$E$47,5,TRUE))*Wind!$B$9)/1000</f>
        <v>6328.6175981117058</v>
      </c>
      <c r="D318" s="23" t="s">
        <v>9</v>
      </c>
    </row>
    <row r="319" spans="1:4" x14ac:dyDescent="0.35">
      <c r="A319" s="4">
        <f>Climate285!F346*((113.5/10)^0.12)</f>
        <v>12.086129789360118</v>
      </c>
      <c r="B319" s="24">
        <f>VLOOKUP(A319,'Wind - Power Curve'!$A$3:$B$47,2)*Wind!$B$9</f>
        <v>7049.7</v>
      </c>
      <c r="C319">
        <f>(0.5*(A319^3)*Wind!$B$11*Wind!$B$7*(VLOOKUP(A319+0.5,'Wind - Power Curve'!$A$3:$E$47,5,TRUE))*Wind!$B$9)/1000</f>
        <v>6458.6244666406392</v>
      </c>
      <c r="D319" s="23" t="s">
        <v>9</v>
      </c>
    </row>
    <row r="320" spans="1:4" x14ac:dyDescent="0.35">
      <c r="A320" s="4">
        <f>Climate285!F347*((113.5/10)^0.12)</f>
        <v>11.897409490323597</v>
      </c>
      <c r="B320" s="24">
        <f>VLOOKUP(A320,'Wind - Power Curve'!$A$3:$B$47,2)*Wind!$B$9</f>
        <v>6848.1</v>
      </c>
      <c r="C320">
        <f>(0.5*(A320^3)*Wind!$B$11*Wind!$B$7*(VLOOKUP(A320+0.5,'Wind - Power Curve'!$A$3:$E$47,5,TRUE))*Wind!$B$9)/1000</f>
        <v>6870.4332820393865</v>
      </c>
      <c r="D320" s="23" t="s">
        <v>9</v>
      </c>
    </row>
    <row r="321" spans="1:4" x14ac:dyDescent="0.35">
      <c r="A321" s="4">
        <f>Climate285!F348*((113.5/10)^0.12)</f>
        <v>11.86127156072086</v>
      </c>
      <c r="B321" s="24">
        <f>VLOOKUP(A321,'Wind - Power Curve'!$A$3:$B$47,2)*Wind!$B$9</f>
        <v>6848.1</v>
      </c>
      <c r="C321">
        <f>(0.5*(A321^3)*Wind!$B$11*Wind!$B$7*(VLOOKUP(A321+0.5,'Wind - Power Curve'!$A$3:$E$47,5,TRUE))*Wind!$B$9)/1000</f>
        <v>6808.0172122658087</v>
      </c>
      <c r="D321" s="23" t="s">
        <v>9</v>
      </c>
    </row>
    <row r="322" spans="1:4" x14ac:dyDescent="0.35">
      <c r="A322" s="4">
        <f>Climate285!F349*((113.5/10)^0.12)</f>
        <v>12.106206416917194</v>
      </c>
      <c r="B322" s="24">
        <f>VLOOKUP(A322,'Wind - Power Curve'!$A$3:$B$47,2)*Wind!$B$9</f>
        <v>7049.7</v>
      </c>
      <c r="C322">
        <f>(0.5*(A322^3)*Wind!$B$11*Wind!$B$7*(VLOOKUP(A322+0.5,'Wind - Power Curve'!$A$3:$E$47,5,TRUE))*Wind!$B$9)/1000</f>
        <v>6490.863797301352</v>
      </c>
      <c r="D322" s="23" t="s">
        <v>9</v>
      </c>
    </row>
    <row r="323" spans="1:4" x14ac:dyDescent="0.35">
      <c r="A323" s="4">
        <f>Climate285!F350*((113.5/10)^0.12)</f>
        <v>12.2735116465595</v>
      </c>
      <c r="B323" s="24">
        <f>VLOOKUP(A323,'Wind - Power Curve'!$A$3:$B$47,2)*Wind!$B$9</f>
        <v>7049.7</v>
      </c>
      <c r="C323">
        <f>(0.5*(A323^3)*Wind!$B$11*Wind!$B$7*(VLOOKUP(A323+0.5,'Wind - Power Curve'!$A$3:$E$47,5,TRUE))*Wind!$B$9)/1000</f>
        <v>6763.7070557657044</v>
      </c>
      <c r="D323" s="23" t="s">
        <v>9</v>
      </c>
    </row>
    <row r="324" spans="1:4" x14ac:dyDescent="0.35">
      <c r="A324" s="4">
        <f>Climate285!F351*((113.5/10)^0.12)</f>
        <v>12.638906268098294</v>
      </c>
      <c r="B324" s="24">
        <f>VLOOKUP(A324,'Wind - Power Curve'!$A$3:$B$47,2)*Wind!$B$9</f>
        <v>7145.1</v>
      </c>
      <c r="C324">
        <f>(0.5*(A324^3)*Wind!$B$11*Wind!$B$7*(VLOOKUP(A324+0.5,'Wind - Power Curve'!$A$3:$E$47,5,TRUE))*Wind!$B$9)/1000</f>
        <v>6599.9982908877555</v>
      </c>
      <c r="D324" s="23" t="s">
        <v>9</v>
      </c>
    </row>
    <row r="325" spans="1:4" x14ac:dyDescent="0.35">
      <c r="A325" s="4">
        <f>Climate285!F352*((113.5/10)^0.12)</f>
        <v>12.550569106847158</v>
      </c>
      <c r="B325" s="24">
        <f>VLOOKUP(A325,'Wind - Power Curve'!$A$3:$B$47,2)*Wind!$B$9</f>
        <v>7145.1</v>
      </c>
      <c r="C325">
        <f>(0.5*(A325^3)*Wind!$B$11*Wind!$B$7*(VLOOKUP(A325+0.5,'Wind - Power Curve'!$A$3:$E$47,5,TRUE))*Wind!$B$9)/1000</f>
        <v>6462.5750863564681</v>
      </c>
      <c r="D325" s="23" t="s">
        <v>9</v>
      </c>
    </row>
    <row r="326" spans="1:4" x14ac:dyDescent="0.35">
      <c r="A326" s="4">
        <f>Climate285!F353*((113.5/10)^0.12)</f>
        <v>12.645598477283986</v>
      </c>
      <c r="B326" s="24">
        <f>VLOOKUP(A326,'Wind - Power Curve'!$A$3:$B$47,2)*Wind!$B$9</f>
        <v>7145.1</v>
      </c>
      <c r="C326">
        <f>(0.5*(A326^3)*Wind!$B$11*Wind!$B$7*(VLOOKUP(A326+0.5,'Wind - Power Curve'!$A$3:$E$47,5,TRUE))*Wind!$B$9)/1000</f>
        <v>6610.4877966998438</v>
      </c>
      <c r="D326" s="23" t="s">
        <v>9</v>
      </c>
    </row>
    <row r="327" spans="1:4" x14ac:dyDescent="0.35">
      <c r="A327" s="4">
        <f>Climate285!F354*((113.5/10)^0.12)</f>
        <v>12.472939480293128</v>
      </c>
      <c r="B327" s="24">
        <f>VLOOKUP(A327,'Wind - Power Curve'!$A$3:$B$47,2)*Wind!$B$9</f>
        <v>7049.7</v>
      </c>
      <c r="C327">
        <f>(0.5*(A327^3)*Wind!$B$11*Wind!$B$7*(VLOOKUP(A327+0.5,'Wind - Power Curve'!$A$3:$E$47,5,TRUE))*Wind!$B$9)/1000</f>
        <v>7098.7963562332825</v>
      </c>
      <c r="D327" s="23" t="s">
        <v>9</v>
      </c>
    </row>
    <row r="328" spans="1:4" x14ac:dyDescent="0.35">
      <c r="A328" s="4">
        <f>Climate285!F355*((113.5/10)^0.12)</f>
        <v>12.066053161803042</v>
      </c>
      <c r="B328" s="24">
        <f>VLOOKUP(A328,'Wind - Power Curve'!$A$3:$B$47,2)*Wind!$B$9</f>
        <v>7049.7</v>
      </c>
      <c r="C328">
        <f>(0.5*(A328^3)*Wind!$B$11*Wind!$B$7*(VLOOKUP(A328+0.5,'Wind - Power Curve'!$A$3:$E$47,5,TRUE))*Wind!$B$9)/1000</f>
        <v>6426.4920656683425</v>
      </c>
      <c r="D328" s="23" t="s">
        <v>9</v>
      </c>
    </row>
    <row r="329" spans="1:4" x14ac:dyDescent="0.35">
      <c r="A329" s="4">
        <f>Climate285!F356*((113.5/10)^0.12)</f>
        <v>11.888040397463628</v>
      </c>
      <c r="B329" s="24">
        <f>VLOOKUP(A329,'Wind - Power Curve'!$A$3:$B$47,2)*Wind!$B$9</f>
        <v>6848.1</v>
      </c>
      <c r="C329">
        <f>(0.5*(A329^3)*Wind!$B$11*Wind!$B$7*(VLOOKUP(A329+0.5,'Wind - Power Curve'!$A$3:$E$47,5,TRUE))*Wind!$B$9)/1000</f>
        <v>6854.214864852177</v>
      </c>
      <c r="D329" s="23" t="s">
        <v>9</v>
      </c>
    </row>
    <row r="330" spans="1:4" x14ac:dyDescent="0.35">
      <c r="A330" s="4">
        <f>Climate285!F357*((113.5/10)^0.12)</f>
        <v>11.593583193293172</v>
      </c>
      <c r="B330" s="24">
        <f>VLOOKUP(A330,'Wind - Power Curve'!$A$3:$B$47,2)*Wind!$B$9</f>
        <v>6848.1</v>
      </c>
      <c r="C330">
        <f>(0.5*(A330^3)*Wind!$B$11*Wind!$B$7*(VLOOKUP(A330+0.5,'Wind - Power Curve'!$A$3:$E$47,5,TRUE))*Wind!$B$9)/1000</f>
        <v>6357.4059811554826</v>
      </c>
      <c r="D330" s="23" t="s">
        <v>9</v>
      </c>
    </row>
    <row r="331" spans="1:4" x14ac:dyDescent="0.35">
      <c r="A331" s="4">
        <f>Climate285!F358*((113.5/10)^0.12)</f>
        <v>11.420924196302312</v>
      </c>
      <c r="B331" s="24">
        <f>VLOOKUP(A331,'Wind - Power Curve'!$A$3:$B$47,2)*Wind!$B$9</f>
        <v>6489.9000000000005</v>
      </c>
      <c r="C331">
        <f>(0.5*(A331^3)*Wind!$B$11*Wind!$B$7*(VLOOKUP(A331+0.5,'Wind - Power Curve'!$A$3:$E$47,5,TRUE))*Wind!$B$9)/1000</f>
        <v>6707.8033105400536</v>
      </c>
      <c r="D331" s="23" t="s">
        <v>9</v>
      </c>
    </row>
    <row r="332" spans="1:4" x14ac:dyDescent="0.35">
      <c r="A332" s="4">
        <f>Climate285!F359*((113.5/10)^0.12)</f>
        <v>11.313848849331237</v>
      </c>
      <c r="B332" s="24">
        <f>VLOOKUP(A332,'Wind - Power Curve'!$A$3:$B$47,2)*Wind!$B$9</f>
        <v>6489.9000000000005</v>
      </c>
      <c r="C332">
        <f>(0.5*(A332^3)*Wind!$B$11*Wind!$B$7*(VLOOKUP(A332+0.5,'Wind - Power Curve'!$A$3:$E$47,5,TRUE))*Wind!$B$9)/1000</f>
        <v>6520.9022422836597</v>
      </c>
      <c r="D332" s="23" t="s">
        <v>9</v>
      </c>
    </row>
    <row r="333" spans="1:4" x14ac:dyDescent="0.35">
      <c r="A333" s="4">
        <f>Climate285!F360*((113.5/10)^0.12)</f>
        <v>11.530676426947666</v>
      </c>
      <c r="B333" s="24">
        <f>VLOOKUP(A333,'Wind - Power Curve'!$A$3:$B$47,2)*Wind!$B$9</f>
        <v>6848.1</v>
      </c>
      <c r="C333">
        <f>(0.5*(A333^3)*Wind!$B$11*Wind!$B$7*(VLOOKUP(A333+0.5,'Wind - Power Curve'!$A$3:$E$47,5,TRUE))*Wind!$B$9)/1000</f>
        <v>6254.4806513849435</v>
      </c>
      <c r="D333" s="23" t="s">
        <v>9</v>
      </c>
    </row>
    <row r="334" spans="1:4" x14ac:dyDescent="0.35">
      <c r="A334" s="4">
        <f>Climate285!F361*((113.5/10)^0.12)</f>
        <v>11.48383096264782</v>
      </c>
      <c r="B334" s="24">
        <f>VLOOKUP(A334,'Wind - Power Curve'!$A$3:$B$47,2)*Wind!$B$9</f>
        <v>6489.9000000000005</v>
      </c>
      <c r="C334">
        <f>(0.5*(A334^3)*Wind!$B$11*Wind!$B$7*(VLOOKUP(A334+0.5,'Wind - Power Curve'!$A$3:$E$47,5,TRUE))*Wind!$B$9)/1000</f>
        <v>6819.2552413373105</v>
      </c>
      <c r="D334" s="23" t="s">
        <v>9</v>
      </c>
    </row>
    <row r="335" spans="1:4" x14ac:dyDescent="0.35">
      <c r="A335" s="4">
        <f>Climate285!F362*((113.5/10)^0.12)</f>
        <v>11.058206458437796</v>
      </c>
      <c r="B335" s="24">
        <f>VLOOKUP(A335,'Wind - Power Curve'!$A$3:$B$47,2)*Wind!$B$9</f>
        <v>6489.9000000000005</v>
      </c>
      <c r="C335">
        <f>(0.5*(A335^3)*Wind!$B$11*Wind!$B$7*(VLOOKUP(A335+0.5,'Wind - Power Curve'!$A$3:$E$47,5,TRUE))*Wind!$B$9)/1000</f>
        <v>6088.7852176018332</v>
      </c>
      <c r="D335" s="23" t="s">
        <v>9</v>
      </c>
    </row>
    <row r="336" spans="1:4" x14ac:dyDescent="0.35">
      <c r="A336" s="4">
        <f>Climate285!F363*((113.5/10)^0.12)</f>
        <v>11.094344388040533</v>
      </c>
      <c r="B336" s="24">
        <f>VLOOKUP(A336,'Wind - Power Curve'!$A$3:$B$47,2)*Wind!$B$9</f>
        <v>6489.9000000000005</v>
      </c>
      <c r="C336">
        <f>(0.5*(A336^3)*Wind!$B$11*Wind!$B$7*(VLOOKUP(A336+0.5,'Wind - Power Curve'!$A$3:$E$47,5,TRUE))*Wind!$B$9)/1000</f>
        <v>6148.6744811692843</v>
      </c>
      <c r="D336" s="23" t="s">
        <v>9</v>
      </c>
    </row>
    <row r="337" spans="1:4" x14ac:dyDescent="0.35">
      <c r="A337" s="4">
        <f>Climate285!F364*((113.5/10)^0.12)</f>
        <v>11.001991901277982</v>
      </c>
      <c r="B337" s="24">
        <f>VLOOKUP(A337,'Wind - Power Curve'!$A$3:$B$47,2)*Wind!$B$9</f>
        <v>6489.9000000000005</v>
      </c>
      <c r="C337">
        <f>(0.5*(A337^3)*Wind!$B$11*Wind!$B$7*(VLOOKUP(A337+0.5,'Wind - Power Curve'!$A$3:$E$47,5,TRUE))*Wind!$B$9)/1000</f>
        <v>5996.3991682457572</v>
      </c>
      <c r="D337" s="23" t="s">
        <v>9</v>
      </c>
    </row>
    <row r="338" spans="1:4" x14ac:dyDescent="0.35">
      <c r="A338" s="4">
        <f>Climate285!F365*((113.5/10)^0.12)</f>
        <v>10.88287057777266</v>
      </c>
      <c r="B338" s="24">
        <f>VLOOKUP(A338,'Wind - Power Curve'!$A$3:$B$47,2)*Wind!$B$9</f>
        <v>5968.8</v>
      </c>
      <c r="C338">
        <f>(0.5*(A338^3)*Wind!$B$11*Wind!$B$7*(VLOOKUP(A338+0.5,'Wind - Power Curve'!$A$3:$E$47,5,TRUE))*Wind!$B$9)/1000</f>
        <v>6284.7838080802167</v>
      </c>
      <c r="D338" s="23" t="s">
        <v>9</v>
      </c>
    </row>
    <row r="339" spans="1:4" x14ac:dyDescent="0.35">
      <c r="A339" s="4">
        <f>Climate285!F366*((113.5/10)^0.12)</f>
        <v>10.913654740026844</v>
      </c>
      <c r="B339" s="24">
        <f>VLOOKUP(A339,'Wind - Power Curve'!$A$3:$B$47,2)*Wind!$B$9</f>
        <v>5968.8</v>
      </c>
      <c r="C339">
        <f>(0.5*(A339^3)*Wind!$B$11*Wind!$B$7*(VLOOKUP(A339+0.5,'Wind - Power Curve'!$A$3:$E$47,5,TRUE))*Wind!$B$9)/1000</f>
        <v>6338.2677457061736</v>
      </c>
      <c r="D339" s="23" t="s">
        <v>9</v>
      </c>
    </row>
    <row r="340" spans="1:4" x14ac:dyDescent="0.35">
      <c r="A340" s="4">
        <f>Climate285!F367*((113.5/10)^0.12)</f>
        <v>11.327233267702621</v>
      </c>
      <c r="B340" s="24">
        <f>VLOOKUP(A340,'Wind - Power Curve'!$A$3:$B$47,2)*Wind!$B$9</f>
        <v>6489.9000000000005</v>
      </c>
      <c r="C340">
        <f>(0.5*(A340^3)*Wind!$B$11*Wind!$B$7*(VLOOKUP(A340+0.5,'Wind - Power Curve'!$A$3:$E$47,5,TRUE))*Wind!$B$9)/1000</f>
        <v>6544.0725472271906</v>
      </c>
      <c r="D340" s="23" t="s">
        <v>9</v>
      </c>
    </row>
    <row r="341" spans="1:4" x14ac:dyDescent="0.35">
      <c r="A341" s="4">
        <f>Climate285!F368*((113.5/10)^0.12)</f>
        <v>11.33794080239973</v>
      </c>
      <c r="B341" s="24">
        <f>VLOOKUP(A341,'Wind - Power Curve'!$A$3:$B$47,2)*Wind!$B$9</f>
        <v>6489.9000000000005</v>
      </c>
      <c r="C341">
        <f>(0.5*(A341^3)*Wind!$B$11*Wind!$B$7*(VLOOKUP(A341+0.5,'Wind - Power Curve'!$A$3:$E$47,5,TRUE))*Wind!$B$9)/1000</f>
        <v>6562.6482595308344</v>
      </c>
      <c r="D341" s="23" t="s">
        <v>9</v>
      </c>
    </row>
    <row r="342" spans="1:4" x14ac:dyDescent="0.35">
      <c r="A342" s="4">
        <f>Climate285!F369*((113.5/10)^0.12)</f>
        <v>11.141189852340379</v>
      </c>
      <c r="B342" s="24">
        <f>VLOOKUP(A342,'Wind - Power Curve'!$A$3:$B$47,2)*Wind!$B$9</f>
        <v>6489.9000000000005</v>
      </c>
      <c r="C342">
        <f>(0.5*(A342^3)*Wind!$B$11*Wind!$B$7*(VLOOKUP(A342+0.5,'Wind - Power Curve'!$A$3:$E$47,5,TRUE))*Wind!$B$9)/1000</f>
        <v>6226.8914826844448</v>
      </c>
      <c r="D342" s="23" t="s">
        <v>9</v>
      </c>
    </row>
    <row r="343" spans="1:4" x14ac:dyDescent="0.35">
      <c r="A343" s="4">
        <f>Climate285!F370*((113.5/10)^0.12)</f>
        <v>11.181343107454531</v>
      </c>
      <c r="B343" s="24">
        <f>VLOOKUP(A343,'Wind - Power Curve'!$A$3:$B$47,2)*Wind!$B$9</f>
        <v>6489.9000000000005</v>
      </c>
      <c r="C343">
        <f>(0.5*(A343^3)*Wind!$B$11*Wind!$B$7*(VLOOKUP(A343+0.5,'Wind - Power Curve'!$A$3:$E$47,5,TRUE))*Wind!$B$9)/1000</f>
        <v>6294.4602518912625</v>
      </c>
      <c r="D343" s="23" t="s">
        <v>9</v>
      </c>
    </row>
    <row r="344" spans="1:4" x14ac:dyDescent="0.35">
      <c r="A344" s="4">
        <f>Climate285!F371*((113.5/10)^0.12)</f>
        <v>11.394155359559544</v>
      </c>
      <c r="B344" s="24">
        <f>VLOOKUP(A344,'Wind - Power Curve'!$A$3:$B$47,2)*Wind!$B$9</f>
        <v>6489.9000000000005</v>
      </c>
      <c r="C344">
        <f>(0.5*(A344^3)*Wind!$B$11*Wind!$B$7*(VLOOKUP(A344+0.5,'Wind - Power Curve'!$A$3:$E$47,5,TRUE))*Wind!$B$9)/1000</f>
        <v>6660.7476895460068</v>
      </c>
      <c r="D344" s="23" t="s">
        <v>9</v>
      </c>
    </row>
    <row r="345" spans="1:4" x14ac:dyDescent="0.35">
      <c r="A345" s="4">
        <f>Climate285!F372*((113.5/10)^0.12)</f>
        <v>11.549414612667602</v>
      </c>
      <c r="B345" s="24">
        <f>VLOOKUP(A345,'Wind - Power Curve'!$A$3:$B$47,2)*Wind!$B$9</f>
        <v>6848.1</v>
      </c>
      <c r="C345">
        <f>(0.5*(A345^3)*Wind!$B$11*Wind!$B$7*(VLOOKUP(A345+0.5,'Wind - Power Curve'!$A$3:$E$47,5,TRUE))*Wind!$B$9)/1000</f>
        <v>6285.022184288141</v>
      </c>
      <c r="D345" s="23" t="s">
        <v>9</v>
      </c>
    </row>
    <row r="346" spans="1:4" x14ac:dyDescent="0.35">
      <c r="A346" s="4">
        <f>Climate285!F373*((113.5/10)^0.12)</f>
        <v>11.663182168824372</v>
      </c>
      <c r="B346" s="24">
        <f>VLOOKUP(A346,'Wind - Power Curve'!$A$3:$B$47,2)*Wind!$B$9</f>
        <v>6848.1</v>
      </c>
      <c r="C346">
        <f>(0.5*(A346^3)*Wind!$B$11*Wind!$B$7*(VLOOKUP(A346+0.5,'Wind - Power Curve'!$A$3:$E$47,5,TRUE))*Wind!$B$9)/1000</f>
        <v>6472.5896552271015</v>
      </c>
      <c r="D346" s="23" t="s">
        <v>9</v>
      </c>
    </row>
    <row r="347" spans="1:4" x14ac:dyDescent="0.35">
      <c r="A347" s="4">
        <f>Climate285!F374*((113.5/10)^0.12)</f>
        <v>11.965670024017658</v>
      </c>
      <c r="B347" s="24">
        <f>VLOOKUP(A347,'Wind - Power Curve'!$A$3:$B$47,2)*Wind!$B$9</f>
        <v>6848.1</v>
      </c>
      <c r="C347">
        <f>(0.5*(A347^3)*Wind!$B$11*Wind!$B$7*(VLOOKUP(A347+0.5,'Wind - Power Curve'!$A$3:$E$47,5,TRUE))*Wind!$B$9)/1000</f>
        <v>6989.3689187787722</v>
      </c>
      <c r="D347" s="23" t="s">
        <v>9</v>
      </c>
    </row>
    <row r="348" spans="1:4" x14ac:dyDescent="0.35">
      <c r="A348" s="4">
        <f>Climate285!F375*((113.5/10)^0.12)</f>
        <v>11.980392884226182</v>
      </c>
      <c r="B348" s="24">
        <f>VLOOKUP(A348,'Wind - Power Curve'!$A$3:$B$47,2)*Wind!$B$9</f>
        <v>6848.1</v>
      </c>
      <c r="C348">
        <f>(0.5*(A348^3)*Wind!$B$11*Wind!$B$7*(VLOOKUP(A348+0.5,'Wind - Power Curve'!$A$3:$E$47,5,TRUE))*Wind!$B$9)/1000</f>
        <v>7015.2003603044677</v>
      </c>
      <c r="D348" s="23" t="s">
        <v>9</v>
      </c>
    </row>
    <row r="349" spans="1:4" x14ac:dyDescent="0.35">
      <c r="A349" s="4">
        <f>Climate285!F376*((113.5/10)^0.12)</f>
        <v>12.035268999548858</v>
      </c>
      <c r="B349" s="24">
        <f>VLOOKUP(A349,'Wind - Power Curve'!$A$3:$B$47,2)*Wind!$B$9</f>
        <v>7049.7</v>
      </c>
      <c r="C349">
        <f>(0.5*(A349^3)*Wind!$B$11*Wind!$B$7*(VLOOKUP(A349+0.5,'Wind - Power Curve'!$A$3:$E$47,5,TRUE))*Wind!$B$9)/1000</f>
        <v>6377.4296590783861</v>
      </c>
      <c r="D349" s="23" t="s">
        <v>9</v>
      </c>
    </row>
    <row r="350" spans="1:4" x14ac:dyDescent="0.35">
      <c r="A350" s="4">
        <f>Climate285!F377*((113.5/10)^0.12)</f>
        <v>11.819779863769568</v>
      </c>
      <c r="B350" s="24">
        <f>VLOOKUP(A350,'Wind - Power Curve'!$A$3:$B$47,2)*Wind!$B$9</f>
        <v>6848.1</v>
      </c>
      <c r="C350">
        <f>(0.5*(A350^3)*Wind!$B$11*Wind!$B$7*(VLOOKUP(A350+0.5,'Wind - Power Curve'!$A$3:$E$47,5,TRUE))*Wind!$B$9)/1000</f>
        <v>6736.8218400908499</v>
      </c>
      <c r="D350" s="23" t="s">
        <v>9</v>
      </c>
    </row>
    <row r="351" spans="1:4" x14ac:dyDescent="0.35">
      <c r="A351" s="4">
        <f>Climate285!F378*((113.5/10)^0.12)</f>
        <v>11.917486117880674</v>
      </c>
      <c r="B351" s="24">
        <f>VLOOKUP(A351,'Wind - Power Curve'!$A$3:$B$47,2)*Wind!$B$9</f>
        <v>6848.1</v>
      </c>
      <c r="C351">
        <f>(0.5*(A351^3)*Wind!$B$11*Wind!$B$7*(VLOOKUP(A351+0.5,'Wind - Power Curve'!$A$3:$E$47,5,TRUE))*Wind!$B$9)/1000</f>
        <v>6905.2731412091271</v>
      </c>
      <c r="D351" s="23" t="s">
        <v>9</v>
      </c>
    </row>
    <row r="352" spans="1:4" x14ac:dyDescent="0.35">
      <c r="A352" s="4">
        <f>Climate285!F379*((113.5/10)^0.12)</f>
        <v>11.778288166818278</v>
      </c>
      <c r="B352" s="24">
        <f>VLOOKUP(A352,'Wind - Power Curve'!$A$3:$B$47,2)*Wind!$B$9</f>
        <v>6848.1</v>
      </c>
      <c r="C352">
        <f>(0.5*(A352^3)*Wind!$B$11*Wind!$B$7*(VLOOKUP(A352+0.5,'Wind - Power Curve'!$A$3:$E$47,5,TRUE))*Wind!$B$9)/1000</f>
        <v>6666.1245603337666</v>
      </c>
      <c r="D352" s="23" t="s">
        <v>9</v>
      </c>
    </row>
    <row r="353" spans="1:4" x14ac:dyDescent="0.35">
      <c r="A353" s="4">
        <f>Climate285!F380*((113.5/10)^0.12)</f>
        <v>11.865286886232276</v>
      </c>
      <c r="B353" s="24">
        <f>VLOOKUP(A353,'Wind - Power Curve'!$A$3:$B$47,2)*Wind!$B$9</f>
        <v>6848.1</v>
      </c>
      <c r="C353">
        <f>(0.5*(A353^3)*Wind!$B$11*Wind!$B$7*(VLOOKUP(A353+0.5,'Wind - Power Curve'!$A$3:$E$47,5,TRUE))*Wind!$B$9)/1000</f>
        <v>6814.9335854714182</v>
      </c>
      <c r="D353" s="23" t="s">
        <v>9</v>
      </c>
    </row>
    <row r="354" spans="1:4" x14ac:dyDescent="0.35">
      <c r="A354" s="4">
        <f>Climate285!F381*((113.5/10)^0.12)</f>
        <v>11.399509126908098</v>
      </c>
      <c r="B354" s="24">
        <f>VLOOKUP(A354,'Wind - Power Curve'!$A$3:$B$47,2)*Wind!$B$9</f>
        <v>6489.9000000000005</v>
      </c>
      <c r="C354">
        <f>(0.5*(A354^3)*Wind!$B$11*Wind!$B$7*(VLOOKUP(A354+0.5,'Wind - Power Curve'!$A$3:$E$47,5,TRUE))*Wind!$B$9)/1000</f>
        <v>6670.141150646893</v>
      </c>
      <c r="D354" s="23" t="s">
        <v>9</v>
      </c>
    </row>
    <row r="355" spans="1:4" x14ac:dyDescent="0.35">
      <c r="A355" s="4">
        <f>Climate285!F382*((113.5/10)^0.12)</f>
        <v>11.608306053501694</v>
      </c>
      <c r="B355" s="24">
        <f>VLOOKUP(A355,'Wind - Power Curve'!$A$3:$B$47,2)*Wind!$B$9</f>
        <v>6848.1</v>
      </c>
      <c r="C355">
        <f>(0.5*(A355^3)*Wind!$B$11*Wind!$B$7*(VLOOKUP(A355+0.5,'Wind - Power Curve'!$A$3:$E$47,5,TRUE))*Wind!$B$9)/1000</f>
        <v>6381.6568390540288</v>
      </c>
      <c r="D355" s="23" t="s">
        <v>9</v>
      </c>
    </row>
    <row r="356" spans="1:4" x14ac:dyDescent="0.35">
      <c r="A356" s="4">
        <f>Climate285!F383*((113.5/10)^0.12)</f>
        <v>11.384786266699576</v>
      </c>
      <c r="B356" s="24">
        <f>VLOOKUP(A356,'Wind - Power Curve'!$A$3:$B$47,2)*Wind!$B$9</f>
        <v>6489.9000000000005</v>
      </c>
      <c r="C356">
        <f>(0.5*(A356^3)*Wind!$B$11*Wind!$B$7*(VLOOKUP(A356+0.5,'Wind - Power Curve'!$A$3:$E$47,5,TRUE))*Wind!$B$9)/1000</f>
        <v>6644.3303610886296</v>
      </c>
      <c r="D356" s="23" t="s">
        <v>9</v>
      </c>
    </row>
    <row r="357" spans="1:4" x14ac:dyDescent="0.35">
      <c r="A357" s="4">
        <f>Climate285!F384*((113.5/10)^0.12)</f>
        <v>11.272357152379946</v>
      </c>
      <c r="B357" s="24">
        <f>VLOOKUP(A357,'Wind - Power Curve'!$A$3:$B$47,2)*Wind!$B$9</f>
        <v>6489.9000000000005</v>
      </c>
      <c r="C357">
        <f>(0.5*(A357^3)*Wind!$B$11*Wind!$B$7*(VLOOKUP(A357+0.5,'Wind - Power Curve'!$A$3:$E$47,5,TRUE))*Wind!$B$9)/1000</f>
        <v>6449.4219875711487</v>
      </c>
      <c r="D357" s="23" t="s">
        <v>9</v>
      </c>
    </row>
    <row r="358" spans="1:4" x14ac:dyDescent="0.35">
      <c r="A358" s="4">
        <f>Climate285!F385*((113.5/10)^0.12)</f>
        <v>11.331248593214037</v>
      </c>
      <c r="B358" s="24">
        <f>VLOOKUP(A358,'Wind - Power Curve'!$A$3:$B$47,2)*Wind!$B$9</f>
        <v>6489.9000000000005</v>
      </c>
      <c r="C358">
        <f>(0.5*(A358^3)*Wind!$B$11*Wind!$B$7*(VLOOKUP(A358+0.5,'Wind - Power Curve'!$A$3:$E$47,5,TRUE))*Wind!$B$9)/1000</f>
        <v>6551.034325949443</v>
      </c>
      <c r="D358" s="23" t="s">
        <v>9</v>
      </c>
    </row>
    <row r="359" spans="1:4" x14ac:dyDescent="0.35">
      <c r="A359" s="4">
        <f>Climate285!F386*((113.5/10)^0.12)</f>
        <v>11.542722403481912</v>
      </c>
      <c r="B359" s="24">
        <f>VLOOKUP(A359,'Wind - Power Curve'!$A$3:$B$47,2)*Wind!$B$9</f>
        <v>6848.1</v>
      </c>
      <c r="C359">
        <f>(0.5*(A359^3)*Wind!$B$11*Wind!$B$7*(VLOOKUP(A359+0.5,'Wind - Power Curve'!$A$3:$E$47,5,TRUE))*Wind!$B$9)/1000</f>
        <v>6274.1031071896577</v>
      </c>
      <c r="D359" s="23" t="s">
        <v>9</v>
      </c>
    </row>
    <row r="360" spans="1:4" x14ac:dyDescent="0.35">
      <c r="A360" s="4">
        <f>Climate285!F387*((113.5/10)^0.12)</f>
        <v>11.724750493332738</v>
      </c>
      <c r="B360" s="24">
        <f>VLOOKUP(A360,'Wind - Power Curve'!$A$3:$B$47,2)*Wind!$B$9</f>
        <v>6848.1</v>
      </c>
      <c r="C360">
        <f>(0.5*(A360^3)*Wind!$B$11*Wind!$B$7*(VLOOKUP(A360+0.5,'Wind - Power Curve'!$A$3:$E$47,5,TRUE))*Wind!$B$9)/1000</f>
        <v>6575.6354252778656</v>
      </c>
      <c r="D360" s="23" t="s">
        <v>9</v>
      </c>
    </row>
    <row r="361" spans="1:4" x14ac:dyDescent="0.35">
      <c r="A361" s="4">
        <f>Climate285!F388*((113.5/10)^0.12)</f>
        <v>11.704673865775662</v>
      </c>
      <c r="B361" s="24">
        <f>VLOOKUP(A361,'Wind - Power Curve'!$A$3:$B$47,2)*Wind!$B$9</f>
        <v>6848.1</v>
      </c>
      <c r="C361">
        <f>(0.5*(A361^3)*Wind!$B$11*Wind!$B$7*(VLOOKUP(A361+0.5,'Wind - Power Curve'!$A$3:$E$47,5,TRUE))*Wind!$B$9)/1000</f>
        <v>6541.9142838276039</v>
      </c>
      <c r="D361" s="23" t="s">
        <v>9</v>
      </c>
    </row>
    <row r="362" spans="1:4" x14ac:dyDescent="0.35">
      <c r="A362" s="4">
        <f>Climate285!F389*((113.5/10)^0.12)</f>
        <v>11.414231987116622</v>
      </c>
      <c r="B362" s="24">
        <f>VLOOKUP(A362,'Wind - Power Curve'!$A$3:$B$47,2)*Wind!$B$9</f>
        <v>6489.9000000000005</v>
      </c>
      <c r="C362">
        <f>(0.5*(A362^3)*Wind!$B$11*Wind!$B$7*(VLOOKUP(A362+0.5,'Wind - Power Curve'!$A$3:$E$47,5,TRUE))*Wind!$B$9)/1000</f>
        <v>6696.0186974417147</v>
      </c>
      <c r="D362" s="23" t="s">
        <v>9</v>
      </c>
    </row>
    <row r="363" spans="1:4" x14ac:dyDescent="0.35">
      <c r="A363" s="4">
        <f>Climate285!F390*((113.5/10)^0.12)</f>
        <v>11.653813075964402</v>
      </c>
      <c r="B363" s="24">
        <f>VLOOKUP(A363,'Wind - Power Curve'!$A$3:$B$47,2)*Wind!$B$9</f>
        <v>6848.1</v>
      </c>
      <c r="C363">
        <f>(0.5*(A363^3)*Wind!$B$11*Wind!$B$7*(VLOOKUP(A363+0.5,'Wind - Power Curve'!$A$3:$E$47,5,TRUE))*Wind!$B$9)/1000</f>
        <v>6457.0037907266205</v>
      </c>
      <c r="D363" s="23" t="s">
        <v>9</v>
      </c>
    </row>
    <row r="364" spans="1:4" x14ac:dyDescent="0.35">
      <c r="A364" s="4">
        <f>Climate285!F391*((113.5/10)^0.12)</f>
        <v>11.597598518804586</v>
      </c>
      <c r="B364" s="24">
        <f>VLOOKUP(A364,'Wind - Power Curve'!$A$3:$B$47,2)*Wind!$B$9</f>
        <v>6848.1</v>
      </c>
      <c r="C364">
        <f>(0.5*(A364^3)*Wind!$B$11*Wind!$B$7*(VLOOKUP(A364+0.5,'Wind - Power Curve'!$A$3:$E$47,5,TRUE))*Wind!$B$9)/1000</f>
        <v>6364.0137475550782</v>
      </c>
      <c r="D364" s="23" t="s">
        <v>9</v>
      </c>
    </row>
    <row r="365" spans="1:4" x14ac:dyDescent="0.35">
      <c r="A365" s="4">
        <f>Climate285!F392*((113.5/10)^0.12)</f>
        <v>11.94693183829772</v>
      </c>
      <c r="B365" s="24">
        <f>VLOOKUP(A365,'Wind - Power Curve'!$A$3:$B$47,2)*Wind!$B$9</f>
        <v>6848.1</v>
      </c>
      <c r="C365">
        <f>(0.5*(A365^3)*Wind!$B$11*Wind!$B$7*(VLOOKUP(A365+0.5,'Wind - Power Curve'!$A$3:$E$47,5,TRUE))*Wind!$B$9)/1000</f>
        <v>6956.5843515422903</v>
      </c>
      <c r="D365" s="23" t="s">
        <v>9</v>
      </c>
    </row>
    <row r="366" spans="1:4" x14ac:dyDescent="0.35">
      <c r="A366" s="4">
        <f>Climate285!F393*((113.5/10)^0.12)</f>
        <v>12.149036555705624</v>
      </c>
      <c r="B366" s="24">
        <f>VLOOKUP(A366,'Wind - Power Curve'!$A$3:$B$47,2)*Wind!$B$9</f>
        <v>7049.7</v>
      </c>
      <c r="C366">
        <f>(0.5*(A366^3)*Wind!$B$11*Wind!$B$7*(VLOOKUP(A366+0.5,'Wind - Power Curve'!$A$3:$E$47,5,TRUE))*Wind!$B$9)/1000</f>
        <v>6559.9992367553587</v>
      </c>
      <c r="D366" s="23" t="s">
        <v>9</v>
      </c>
    </row>
    <row r="367" spans="1:4" x14ac:dyDescent="0.35">
      <c r="A367" s="4">
        <f>Climate285!F394*((113.5/10)^0.12)</f>
        <v>11.684597238218586</v>
      </c>
      <c r="B367" s="24">
        <f>VLOOKUP(A367,'Wind - Power Curve'!$A$3:$B$47,2)*Wind!$B$9</f>
        <v>6848.1</v>
      </c>
      <c r="C367">
        <f>(0.5*(A367^3)*Wind!$B$11*Wind!$B$7*(VLOOKUP(A367+0.5,'Wind - Power Curve'!$A$3:$E$47,5,TRUE))*Wind!$B$9)/1000</f>
        <v>6508.3086256254119</v>
      </c>
      <c r="D367" s="23" t="s">
        <v>9</v>
      </c>
    </row>
    <row r="368" spans="1:4" x14ac:dyDescent="0.35">
      <c r="A368" s="4">
        <f>Climate285!F395*((113.5/10)^0.12)</f>
        <v>11.510599799390588</v>
      </c>
      <c r="B368" s="24">
        <f>VLOOKUP(A368,'Wind - Power Curve'!$A$3:$B$47,2)*Wind!$B$9</f>
        <v>6848.1</v>
      </c>
      <c r="C368">
        <f>(0.5*(A368^3)*Wind!$B$11*Wind!$B$7*(VLOOKUP(A368+0.5,'Wind - Power Curve'!$A$3:$E$47,5,TRUE))*Wind!$B$9)/1000</f>
        <v>6221.8675504608455</v>
      </c>
      <c r="D368" s="23" t="s">
        <v>9</v>
      </c>
    </row>
    <row r="369" spans="1:4" x14ac:dyDescent="0.35">
      <c r="A369" s="4">
        <f>Climate285!F396*((113.5/10)^0.12)</f>
        <v>11.794349468863937</v>
      </c>
      <c r="B369" s="24">
        <f>VLOOKUP(A369,'Wind - Power Curve'!$A$3:$B$47,2)*Wind!$B$9</f>
        <v>6848.1</v>
      </c>
      <c r="C369">
        <f>(0.5*(A369^3)*Wind!$B$11*Wind!$B$7*(VLOOKUP(A369+0.5,'Wind - Power Curve'!$A$3:$E$47,5,TRUE))*Wind!$B$9)/1000</f>
        <v>6693.4322738604706</v>
      </c>
      <c r="D369" s="23" t="s">
        <v>9</v>
      </c>
    </row>
    <row r="370" spans="1:4" x14ac:dyDescent="0.35">
      <c r="A370" s="4">
        <f>Climate285!F397*((113.5/10)^0.12)</f>
        <v>11.867963769906554</v>
      </c>
      <c r="B370" s="24">
        <f>VLOOKUP(A370,'Wind - Power Curve'!$A$3:$B$47,2)*Wind!$B$9</f>
        <v>6848.1</v>
      </c>
      <c r="C370">
        <f>(0.5*(A370^3)*Wind!$B$11*Wind!$B$7*(VLOOKUP(A370+0.5,'Wind - Power Curve'!$A$3:$E$47,5,TRUE))*Wind!$B$9)/1000</f>
        <v>6819.5471023534219</v>
      </c>
      <c r="D370" s="23" t="s">
        <v>9</v>
      </c>
    </row>
    <row r="371" spans="1:4" x14ac:dyDescent="0.35">
      <c r="A371" s="4">
        <f>Climate285!F398*((113.5/10)^0.12)</f>
        <v>11.65515151780154</v>
      </c>
      <c r="B371" s="24">
        <f>VLOOKUP(A371,'Wind - Power Curve'!$A$3:$B$47,2)*Wind!$B$9</f>
        <v>6848.1</v>
      </c>
      <c r="C371">
        <f>(0.5*(A371^3)*Wind!$B$11*Wind!$B$7*(VLOOKUP(A371+0.5,'Wind - Power Curve'!$A$3:$E$47,5,TRUE))*Wind!$B$9)/1000</f>
        <v>6459.2288092427962</v>
      </c>
      <c r="D371" s="23" t="s">
        <v>9</v>
      </c>
    </row>
    <row r="372" spans="1:4" x14ac:dyDescent="0.35">
      <c r="A372" s="4">
        <f>Climate285!F399*((113.5/10)^0.12)</f>
        <v>11.739473353541264</v>
      </c>
      <c r="B372" s="24">
        <f>VLOOKUP(A372,'Wind - Power Curve'!$A$3:$B$47,2)*Wind!$B$9</f>
        <v>6848.1</v>
      </c>
      <c r="C372">
        <f>(0.5*(A372^3)*Wind!$B$11*Wind!$B$7*(VLOOKUP(A372+0.5,'Wind - Power Curve'!$A$3:$E$47,5,TRUE))*Wind!$B$9)/1000</f>
        <v>6600.4377730644164</v>
      </c>
      <c r="D372" s="23" t="s">
        <v>9</v>
      </c>
    </row>
    <row r="373" spans="1:4" x14ac:dyDescent="0.35">
      <c r="A373" s="4">
        <f>Climate285!F400*((113.5/10)^0.12)</f>
        <v>11.402186010582374</v>
      </c>
      <c r="B373" s="24">
        <f>VLOOKUP(A373,'Wind - Power Curve'!$A$3:$B$47,2)*Wind!$B$9</f>
        <v>6489.9000000000005</v>
      </c>
      <c r="C373">
        <f>(0.5*(A373^3)*Wind!$B$11*Wind!$B$7*(VLOOKUP(A373+0.5,'Wind - Power Curve'!$A$3:$E$47,5,TRUE))*Wind!$B$9)/1000</f>
        <v>6674.8411912144174</v>
      </c>
      <c r="D373" s="23" t="s">
        <v>9</v>
      </c>
    </row>
    <row r="374" spans="1:4" x14ac:dyDescent="0.35">
      <c r="A374" s="4">
        <f>Climate285!F401*((113.5/10)^0.12)</f>
        <v>11.407539777930928</v>
      </c>
      <c r="B374" s="24">
        <f>VLOOKUP(A374,'Wind - Power Curve'!$A$3:$B$47,2)*Wind!$B$9</f>
        <v>6489.9000000000005</v>
      </c>
      <c r="C374">
        <f>(0.5*(A374^3)*Wind!$B$11*Wind!$B$7*(VLOOKUP(A374+0.5,'Wind - Power Curve'!$A$3:$E$47,5,TRUE))*Wind!$B$9)/1000</f>
        <v>6684.2478949747428</v>
      </c>
      <c r="D374" s="23" t="s">
        <v>9</v>
      </c>
    </row>
    <row r="375" spans="1:4" x14ac:dyDescent="0.35">
      <c r="A375" s="4">
        <f>Climate285!F402*((113.5/10)^0.12)</f>
        <v>11.446354591207943</v>
      </c>
      <c r="B375" s="24">
        <f>VLOOKUP(A375,'Wind - Power Curve'!$A$3:$B$47,2)*Wind!$B$9</f>
        <v>6489.9000000000005</v>
      </c>
      <c r="C375">
        <f>(0.5*(A375^3)*Wind!$B$11*Wind!$B$7*(VLOOKUP(A375+0.5,'Wind - Power Curve'!$A$3:$E$47,5,TRUE))*Wind!$B$9)/1000</f>
        <v>6752.7109360421682</v>
      </c>
      <c r="D375" s="23" t="s">
        <v>9</v>
      </c>
    </row>
    <row r="376" spans="1:4" x14ac:dyDescent="0.35">
      <c r="A376" s="4">
        <f>Climate285!F403*((113.5/10)^0.12)</f>
        <v>11.030099179857888</v>
      </c>
      <c r="B376" s="24">
        <f>VLOOKUP(A376,'Wind - Power Curve'!$A$3:$B$47,2)*Wind!$B$9</f>
        <v>6489.9000000000005</v>
      </c>
      <c r="C376">
        <f>(0.5*(A376^3)*Wind!$B$11*Wind!$B$7*(VLOOKUP(A376+0.5,'Wind - Power Curve'!$A$3:$E$47,5,TRUE))*Wind!$B$9)/1000</f>
        <v>6042.4744825223179</v>
      </c>
      <c r="D376" s="23" t="s">
        <v>9</v>
      </c>
    </row>
    <row r="377" spans="1:4" x14ac:dyDescent="0.35">
      <c r="A377" s="4">
        <f>Climate285!F404*((113.5/10)^0.12)</f>
        <v>10.977899948209489</v>
      </c>
      <c r="B377" s="24">
        <f>VLOOKUP(A377,'Wind - Power Curve'!$A$3:$B$47,2)*Wind!$B$9</f>
        <v>5968.8</v>
      </c>
      <c r="C377">
        <f>(0.5*(A377^3)*Wind!$B$11*Wind!$B$7*(VLOOKUP(A377+0.5,'Wind - Power Curve'!$A$3:$E$47,5,TRUE))*Wind!$B$9)/1000</f>
        <v>6450.8620471951936</v>
      </c>
      <c r="D377" s="23" t="s">
        <v>9</v>
      </c>
    </row>
    <row r="378" spans="1:4" x14ac:dyDescent="0.35">
      <c r="A378" s="4">
        <f>Climate285!F405*((113.5/10)^0.12)</f>
        <v>11.245588315637177</v>
      </c>
      <c r="B378" s="24">
        <f>VLOOKUP(A378,'Wind - Power Curve'!$A$3:$B$47,2)*Wind!$B$9</f>
        <v>6489.9000000000005</v>
      </c>
      <c r="C378">
        <f>(0.5*(A378^3)*Wind!$B$11*Wind!$B$7*(VLOOKUP(A378+0.5,'Wind - Power Curve'!$A$3:$E$47,5,TRUE))*Wind!$B$9)/1000</f>
        <v>6403.5840503337386</v>
      </c>
      <c r="D378" s="23" t="s">
        <v>9</v>
      </c>
    </row>
    <row r="379" spans="1:4" x14ac:dyDescent="0.35">
      <c r="A379" s="4">
        <f>Climate285!F406*((113.5/10)^0.12)</f>
        <v>11.352663662608252</v>
      </c>
      <c r="B379" s="24">
        <f>VLOOKUP(A379,'Wind - Power Curve'!$A$3:$B$47,2)*Wind!$B$9</f>
        <v>6489.9000000000005</v>
      </c>
      <c r="C379">
        <f>(0.5*(A379^3)*Wind!$B$11*Wind!$B$7*(VLOOKUP(A379+0.5,'Wind - Power Curve'!$A$3:$E$47,5,TRUE))*Wind!$B$9)/1000</f>
        <v>6588.2472133076571</v>
      </c>
      <c r="D379" s="23" t="s">
        <v>9</v>
      </c>
    </row>
    <row r="380" spans="1:4" x14ac:dyDescent="0.35">
      <c r="A380" s="4">
        <f>Climate285!F407*((113.5/10)^0.12)</f>
        <v>11.082298411506287</v>
      </c>
      <c r="B380" s="24">
        <f>VLOOKUP(A380,'Wind - Power Curve'!$A$3:$B$47,2)*Wind!$B$9</f>
        <v>6489.9000000000005</v>
      </c>
      <c r="C380">
        <f>(0.5*(A380^3)*Wind!$B$11*Wind!$B$7*(VLOOKUP(A380+0.5,'Wind - Power Curve'!$A$3:$E$47,5,TRUE))*Wind!$B$9)/1000</f>
        <v>6128.667963865696</v>
      </c>
      <c r="D380" s="23" t="s">
        <v>9</v>
      </c>
    </row>
    <row r="381" spans="1:4" x14ac:dyDescent="0.35">
      <c r="A381" s="4">
        <f>Climate285!F408*((113.5/10)^0.12)</f>
        <v>11.311171965656962</v>
      </c>
      <c r="B381" s="24">
        <f>VLOOKUP(A381,'Wind - Power Curve'!$A$3:$B$47,2)*Wind!$B$9</f>
        <v>6489.9000000000005</v>
      </c>
      <c r="C381">
        <f>(0.5*(A381^3)*Wind!$B$11*Wind!$B$7*(VLOOKUP(A381+0.5,'Wind - Power Curve'!$A$3:$E$47,5,TRUE))*Wind!$B$9)/1000</f>
        <v>6516.2747541708677</v>
      </c>
      <c r="D381" s="23" t="s">
        <v>9</v>
      </c>
    </row>
    <row r="382" spans="1:4" x14ac:dyDescent="0.35">
      <c r="A382" s="4">
        <f>Climate285!F409*((113.5/10)^0.12)</f>
        <v>11.299125989122716</v>
      </c>
      <c r="B382" s="24">
        <f>VLOOKUP(A382,'Wind - Power Curve'!$A$3:$B$47,2)*Wind!$B$9</f>
        <v>6489.9000000000005</v>
      </c>
      <c r="C382">
        <f>(0.5*(A382^3)*Wind!$B$11*Wind!$B$7*(VLOOKUP(A382+0.5,'Wind - Power Curve'!$A$3:$E$47,5,TRUE))*Wind!$B$9)/1000</f>
        <v>6495.4781483308943</v>
      </c>
      <c r="D382" s="23" t="s">
        <v>9</v>
      </c>
    </row>
    <row r="383" spans="1:4" x14ac:dyDescent="0.35">
      <c r="A383" s="4">
        <f>Climate285!F410*((113.5/10)^0.12)</f>
        <v>11.127805433968994</v>
      </c>
      <c r="B383" s="24">
        <f>VLOOKUP(A383,'Wind - Power Curve'!$A$3:$B$47,2)*Wind!$B$9</f>
        <v>6489.9000000000005</v>
      </c>
      <c r="C383">
        <f>(0.5*(A383^3)*Wind!$B$11*Wind!$B$7*(VLOOKUP(A383+0.5,'Wind - Power Curve'!$A$3:$E$47,5,TRUE))*Wind!$B$9)/1000</f>
        <v>6204.4764881018145</v>
      </c>
      <c r="D383" s="23" t="s">
        <v>9</v>
      </c>
    </row>
    <row r="384" spans="1:4" x14ac:dyDescent="0.35">
      <c r="A384" s="4">
        <f>Climate285!F411*((113.5/10)^0.12)</f>
        <v>11.540045519807634</v>
      </c>
      <c r="B384" s="24">
        <f>VLOOKUP(A384,'Wind - Power Curve'!$A$3:$B$47,2)*Wind!$B$9</f>
        <v>6848.1</v>
      </c>
      <c r="C384">
        <f>(0.5*(A384^3)*Wind!$B$11*Wind!$B$7*(VLOOKUP(A384+0.5,'Wind - Power Curve'!$A$3:$E$47,5,TRUE))*Wind!$B$9)/1000</f>
        <v>6269.7390198614003</v>
      </c>
      <c r="D384" s="23" t="s">
        <v>9</v>
      </c>
    </row>
    <row r="385" spans="1:4" x14ac:dyDescent="0.35">
      <c r="A385" s="4">
        <f>Climate285!F412*((113.5/10)^0.12)</f>
        <v>11.465092776927882</v>
      </c>
      <c r="B385" s="24">
        <f>VLOOKUP(A385,'Wind - Power Curve'!$A$3:$B$47,2)*Wind!$B$9</f>
        <v>6489.9000000000005</v>
      </c>
      <c r="C385">
        <f>(0.5*(A385^3)*Wind!$B$11*Wind!$B$7*(VLOOKUP(A385+0.5,'Wind - Power Curve'!$A$3:$E$47,5,TRUE))*Wind!$B$9)/1000</f>
        <v>6785.9287097821625</v>
      </c>
      <c r="D385" s="23" t="s">
        <v>9</v>
      </c>
    </row>
    <row r="386" spans="1:4" x14ac:dyDescent="0.35">
      <c r="A386" s="4">
        <f>Climate285!F413*((113.5/10)^0.12)</f>
        <v>11.712704516798492</v>
      </c>
      <c r="B386" s="24">
        <f>VLOOKUP(A386,'Wind - Power Curve'!$A$3:$B$47,2)*Wind!$B$9</f>
        <v>6848.1</v>
      </c>
      <c r="C386">
        <f>(0.5*(A386^3)*Wind!$B$11*Wind!$B$7*(VLOOKUP(A386+0.5,'Wind - Power Curve'!$A$3:$E$47,5,TRUE))*Wind!$B$9)/1000</f>
        <v>6555.3888713252109</v>
      </c>
      <c r="D386" s="23" t="s">
        <v>9</v>
      </c>
    </row>
    <row r="387" spans="1:4" x14ac:dyDescent="0.35">
      <c r="A387" s="4">
        <f>Climate285!F414*((113.5/10)^0.12)</f>
        <v>12.023223023014612</v>
      </c>
      <c r="B387" s="24">
        <f>VLOOKUP(A387,'Wind - Power Curve'!$A$3:$B$47,2)*Wind!$B$9</f>
        <v>7049.7</v>
      </c>
      <c r="C387">
        <f>(0.5*(A387^3)*Wind!$B$11*Wind!$B$7*(VLOOKUP(A387+0.5,'Wind - Power Curve'!$A$3:$E$47,5,TRUE))*Wind!$B$9)/1000</f>
        <v>6358.299508444612</v>
      </c>
      <c r="D387" s="23" t="s">
        <v>9</v>
      </c>
    </row>
    <row r="388" spans="1:4" x14ac:dyDescent="0.35">
      <c r="A388" s="4">
        <f>Climate285!F415*((113.5/10)^0.12)</f>
        <v>12.029915232200302</v>
      </c>
      <c r="B388" s="24">
        <f>VLOOKUP(A388,'Wind - Power Curve'!$A$3:$B$47,2)*Wind!$B$9</f>
        <v>7049.7</v>
      </c>
      <c r="C388">
        <f>(0.5*(A388^3)*Wind!$B$11*Wind!$B$7*(VLOOKUP(A388+0.5,'Wind - Power Curve'!$A$3:$E$47,5,TRUE))*Wind!$B$9)/1000</f>
        <v>6368.9226397569801</v>
      </c>
      <c r="D388" s="23" t="s">
        <v>9</v>
      </c>
    </row>
    <row r="389" spans="1:4" x14ac:dyDescent="0.35">
      <c r="A389" s="4">
        <f>Climate285!F416*((113.5/10)^0.12)</f>
        <v>11.806395445398184</v>
      </c>
      <c r="B389" s="24">
        <f>VLOOKUP(A389,'Wind - Power Curve'!$A$3:$B$47,2)*Wind!$B$9</f>
        <v>6848.1</v>
      </c>
      <c r="C389">
        <f>(0.5*(A389^3)*Wind!$B$11*Wind!$B$7*(VLOOKUP(A389+0.5,'Wind - Power Curve'!$A$3:$E$47,5,TRUE))*Wind!$B$9)/1000</f>
        <v>6713.9619280298011</v>
      </c>
      <c r="D389" s="23" t="s">
        <v>9</v>
      </c>
    </row>
    <row r="390" spans="1:4" x14ac:dyDescent="0.35">
      <c r="A390" s="4">
        <f>Climate285!F417*((113.5/10)^0.12)</f>
        <v>11.358017429956808</v>
      </c>
      <c r="B390" s="24">
        <f>VLOOKUP(A390,'Wind - Power Curve'!$A$3:$B$47,2)*Wind!$B$9</f>
        <v>6489.9000000000005</v>
      </c>
      <c r="C390">
        <f>(0.5*(A390^3)*Wind!$B$11*Wind!$B$7*(VLOOKUP(A390+0.5,'Wind - Power Curve'!$A$3:$E$47,5,TRUE))*Wind!$B$9)/1000</f>
        <v>6597.5724026017651</v>
      </c>
      <c r="D390" s="23" t="s">
        <v>9</v>
      </c>
    </row>
    <row r="391" spans="1:4" x14ac:dyDescent="0.35">
      <c r="A391" s="4">
        <f>Climate285!F418*((113.5/10)^0.12)</f>
        <v>11.162604921734594</v>
      </c>
      <c r="B391" s="24">
        <f>VLOOKUP(A391,'Wind - Power Curve'!$A$3:$B$47,2)*Wind!$B$9</f>
        <v>6489.9000000000005</v>
      </c>
      <c r="C391">
        <f>(0.5*(A391^3)*Wind!$B$11*Wind!$B$7*(VLOOKUP(A391+0.5,'Wind - Power Curve'!$A$3:$E$47,5,TRUE))*Wind!$B$9)/1000</f>
        <v>6262.8676567647453</v>
      </c>
      <c r="D391" s="23" t="s">
        <v>9</v>
      </c>
    </row>
    <row r="392" spans="1:4" x14ac:dyDescent="0.35">
      <c r="A392" s="4">
        <f>Climate285!F419*((113.5/10)^0.12)</f>
        <v>11.354002104445392</v>
      </c>
      <c r="B392" s="24">
        <f>VLOOKUP(A392,'Wind - Power Curve'!$A$3:$B$47,2)*Wind!$B$9</f>
        <v>6489.9000000000005</v>
      </c>
      <c r="C392">
        <f>(0.5*(A392^3)*Wind!$B$11*Wind!$B$7*(VLOOKUP(A392+0.5,'Wind - Power Curve'!$A$3:$E$47,5,TRUE))*Wind!$B$9)/1000</f>
        <v>6590.5776863010296</v>
      </c>
      <c r="D392" s="23" t="s">
        <v>9</v>
      </c>
    </row>
    <row r="393" spans="1:4" x14ac:dyDescent="0.35">
      <c r="A393" s="4">
        <f>Climate285!F420*((113.5/10)^0.12)</f>
        <v>11.324556384028346</v>
      </c>
      <c r="B393" s="24">
        <f>VLOOKUP(A393,'Wind - Power Curve'!$A$3:$B$47,2)*Wind!$B$9</f>
        <v>6489.9000000000005</v>
      </c>
      <c r="C393">
        <f>(0.5*(A393^3)*Wind!$B$11*Wind!$B$7*(VLOOKUP(A393+0.5,'Wind - Power Curve'!$A$3:$E$47,5,TRUE))*Wind!$B$9)/1000</f>
        <v>6539.4341025938083</v>
      </c>
      <c r="D393" s="23" t="s">
        <v>9</v>
      </c>
    </row>
    <row r="394" spans="1:4" x14ac:dyDescent="0.35">
      <c r="A394" s="4">
        <f>Climate285!F421*((113.5/10)^0.12)</f>
        <v>11.257634292171423</v>
      </c>
      <c r="B394" s="24">
        <f>VLOOKUP(A394,'Wind - Power Curve'!$A$3:$B$47,2)*Wind!$B$9</f>
        <v>6489.9000000000005</v>
      </c>
      <c r="C394">
        <f>(0.5*(A394^3)*Wind!$B$11*Wind!$B$7*(VLOOKUP(A394+0.5,'Wind - Power Curve'!$A$3:$E$47,5,TRUE))*Wind!$B$9)/1000</f>
        <v>6424.1841500635383</v>
      </c>
      <c r="D394" s="23" t="s">
        <v>9</v>
      </c>
    </row>
    <row r="395" spans="1:4" x14ac:dyDescent="0.35">
      <c r="A395" s="4">
        <f>Climate285!F422*((113.5/10)^0.12)</f>
        <v>11.418247312628036</v>
      </c>
      <c r="B395" s="24">
        <f>VLOOKUP(A395,'Wind - Power Curve'!$A$3:$B$47,2)*Wind!$B$9</f>
        <v>6489.9000000000005</v>
      </c>
      <c r="C395">
        <f>(0.5*(A395^3)*Wind!$B$11*Wind!$B$7*(VLOOKUP(A395+0.5,'Wind - Power Curve'!$A$3:$E$47,5,TRUE))*Wind!$B$9)/1000</f>
        <v>6703.0878075067321</v>
      </c>
      <c r="D395" s="23" t="s">
        <v>9</v>
      </c>
    </row>
    <row r="396" spans="1:4" x14ac:dyDescent="0.35">
      <c r="A396" s="4">
        <f>Climate285!F423*((113.5/10)^0.12)</f>
        <v>11.333925476888314</v>
      </c>
      <c r="B396" s="24">
        <f>VLOOKUP(A396,'Wind - Power Curve'!$A$3:$B$47,2)*Wind!$B$9</f>
        <v>6489.9000000000005</v>
      </c>
      <c r="C396">
        <f>(0.5*(A396^3)*Wind!$B$11*Wind!$B$7*(VLOOKUP(A396+0.5,'Wind - Power Curve'!$A$3:$E$47,5,TRUE))*Wind!$B$9)/1000</f>
        <v>6555.6782537014651</v>
      </c>
      <c r="D396" s="23" t="s">
        <v>9</v>
      </c>
    </row>
    <row r="397" spans="1:4" x14ac:dyDescent="0.35">
      <c r="A397" s="4">
        <f>Climate285!F424*((113.5/10)^0.12)</f>
        <v>11.248265199311454</v>
      </c>
      <c r="B397" s="24">
        <f>VLOOKUP(A397,'Wind - Power Curve'!$A$3:$B$47,2)*Wind!$B$9</f>
        <v>6489.9000000000005</v>
      </c>
      <c r="C397">
        <f>(0.5*(A397^3)*Wind!$B$11*Wind!$B$7*(VLOOKUP(A397+0.5,'Wind - Power Curve'!$A$3:$E$47,5,TRUE))*Wind!$B$9)/1000</f>
        <v>6408.1580387683198</v>
      </c>
      <c r="D397" s="23" t="s">
        <v>9</v>
      </c>
    </row>
    <row r="398" spans="1:4" x14ac:dyDescent="0.35">
      <c r="A398" s="4">
        <f>Climate285!F425*((113.5/10)^0.12)</f>
        <v>11.122451666620442</v>
      </c>
      <c r="B398" s="24">
        <f>VLOOKUP(A398,'Wind - Power Curve'!$A$3:$B$47,2)*Wind!$B$9</f>
        <v>6489.9000000000005</v>
      </c>
      <c r="C398">
        <f>(0.5*(A398^3)*Wind!$B$11*Wind!$B$7*(VLOOKUP(A398+0.5,'Wind - Power Curve'!$A$3:$E$47,5,TRUE))*Wind!$B$9)/1000</f>
        <v>6195.525573654757</v>
      </c>
      <c r="D398" s="23" t="s">
        <v>9</v>
      </c>
    </row>
    <row r="399" spans="1:4" x14ac:dyDescent="0.35">
      <c r="A399" s="4">
        <f>Climate285!F426*((113.5/10)^0.12)</f>
        <v>11.101036597226226</v>
      </c>
      <c r="B399" s="24">
        <f>VLOOKUP(A399,'Wind - Power Curve'!$A$3:$B$47,2)*Wind!$B$9</f>
        <v>6489.9000000000005</v>
      </c>
      <c r="C399">
        <f>(0.5*(A399^3)*Wind!$B$11*Wind!$B$7*(VLOOKUP(A399+0.5,'Wind - Power Curve'!$A$3:$E$47,5,TRUE))*Wind!$B$9)/1000</f>
        <v>6159.8080029990988</v>
      </c>
      <c r="D399" s="23" t="s">
        <v>9</v>
      </c>
    </row>
    <row r="400" spans="1:4" x14ac:dyDescent="0.35">
      <c r="A400" s="4">
        <f>Climate285!F427*((113.5/10)^0.12)</f>
        <v>11.457062125905052</v>
      </c>
      <c r="B400" s="24">
        <f>VLOOKUP(A400,'Wind - Power Curve'!$A$3:$B$47,2)*Wind!$B$9</f>
        <v>6489.9000000000005</v>
      </c>
      <c r="C400">
        <f>(0.5*(A400^3)*Wind!$B$11*Wind!$B$7*(VLOOKUP(A400+0.5,'Wind - Power Curve'!$A$3:$E$47,5,TRUE))*Wind!$B$9)/1000</f>
        <v>6771.6792141174155</v>
      </c>
      <c r="D400" s="23" t="s">
        <v>9</v>
      </c>
    </row>
    <row r="401" spans="1:4" x14ac:dyDescent="0.35">
      <c r="A401" s="4">
        <f>Climate285!F428*((113.5/10)^0.12)</f>
        <v>11.540045519807634</v>
      </c>
      <c r="B401" s="24">
        <f>VLOOKUP(A401,'Wind - Power Curve'!$A$3:$B$47,2)*Wind!$B$9</f>
        <v>6848.1</v>
      </c>
      <c r="C401">
        <f>(0.5*(A401^3)*Wind!$B$11*Wind!$B$7*(VLOOKUP(A401+0.5,'Wind - Power Curve'!$A$3:$E$47,5,TRUE))*Wind!$B$9)/1000</f>
        <v>6269.7390198614003</v>
      </c>
      <c r="D401" s="23" t="s">
        <v>9</v>
      </c>
    </row>
    <row r="402" spans="1:4" x14ac:dyDescent="0.35">
      <c r="A402" s="4">
        <f>Climate285!F429*((113.5/10)^0.12)</f>
        <v>11.731442702518432</v>
      </c>
      <c r="B402" s="24">
        <f>VLOOKUP(A402,'Wind - Power Curve'!$A$3:$B$47,2)*Wind!$B$9</f>
        <v>6848.1</v>
      </c>
      <c r="C402">
        <f>(0.5*(A402^3)*Wind!$B$11*Wind!$B$7*(VLOOKUP(A402+0.5,'Wind - Power Curve'!$A$3:$E$47,5,TRUE))*Wind!$B$9)/1000</f>
        <v>6586.9015029421271</v>
      </c>
      <c r="D402" s="23" t="s">
        <v>9</v>
      </c>
    </row>
    <row r="403" spans="1:4" x14ac:dyDescent="0.35">
      <c r="A403" s="4">
        <f>Climate285!F430*((113.5/10)^0.12)</f>
        <v>11.949608721971998</v>
      </c>
      <c r="B403" s="24">
        <f>VLOOKUP(A403,'Wind - Power Curve'!$A$3:$B$47,2)*Wind!$B$9</f>
        <v>6848.1</v>
      </c>
      <c r="C403">
        <f>(0.5*(A403^3)*Wind!$B$11*Wind!$B$7*(VLOOKUP(A403+0.5,'Wind - Power Curve'!$A$3:$E$47,5,TRUE))*Wind!$B$9)/1000</f>
        <v>6961.2615708063086</v>
      </c>
      <c r="D403" s="23" t="s">
        <v>9</v>
      </c>
    </row>
    <row r="404" spans="1:4" x14ac:dyDescent="0.35">
      <c r="A404" s="4">
        <f>Climate285!F431*((113.5/10)^0.12)</f>
        <v>12.08479134752298</v>
      </c>
      <c r="B404" s="24">
        <f>VLOOKUP(A404,'Wind - Power Curve'!$A$3:$B$47,2)*Wind!$B$9</f>
        <v>7049.7</v>
      </c>
      <c r="C404">
        <f>(0.5*(A404^3)*Wind!$B$11*Wind!$B$7*(VLOOKUP(A404+0.5,'Wind - Power Curve'!$A$3:$E$47,5,TRUE))*Wind!$B$9)/1000</f>
        <v>6456.4789818392319</v>
      </c>
      <c r="D404" s="23" t="s">
        <v>9</v>
      </c>
    </row>
    <row r="405" spans="1:4" x14ac:dyDescent="0.35">
      <c r="A405" s="4">
        <f>Climate285!F432*((113.5/10)^0.12)</f>
        <v>12.233358391445348</v>
      </c>
      <c r="B405" s="24">
        <f>VLOOKUP(A405,'Wind - Power Curve'!$A$3:$B$47,2)*Wind!$B$9</f>
        <v>7049.7</v>
      </c>
      <c r="C405">
        <f>(0.5*(A405^3)*Wind!$B$11*Wind!$B$7*(VLOOKUP(A405+0.5,'Wind - Power Curve'!$A$3:$E$47,5,TRUE))*Wind!$B$9)/1000</f>
        <v>6697.5408276544704</v>
      </c>
      <c r="D405" s="23" t="s">
        <v>9</v>
      </c>
    </row>
    <row r="406" spans="1:4" x14ac:dyDescent="0.35">
      <c r="A406" s="4">
        <f>Climate285!F433*((113.5/10)^0.12)</f>
        <v>12.054007185268796</v>
      </c>
      <c r="B406" s="24">
        <f>VLOOKUP(A406,'Wind - Power Curve'!$A$3:$B$47,2)*Wind!$B$9</f>
        <v>7049.7</v>
      </c>
      <c r="C406">
        <f>(0.5*(A406^3)*Wind!$B$11*Wind!$B$7*(VLOOKUP(A406+0.5,'Wind - Power Curve'!$A$3:$E$47,5,TRUE))*Wind!$B$9)/1000</f>
        <v>6407.2638774437874</v>
      </c>
      <c r="D406" s="23" t="s">
        <v>9</v>
      </c>
    </row>
    <row r="407" spans="1:4" x14ac:dyDescent="0.35">
      <c r="A407" s="4">
        <f>Climate285!F434*((113.5/10)^0.12)</f>
        <v>11.892055722975044</v>
      </c>
      <c r="B407" s="24">
        <f>VLOOKUP(A407,'Wind - Power Curve'!$A$3:$B$47,2)*Wind!$B$9</f>
        <v>6848.1</v>
      </c>
      <c r="C407">
        <f>(0.5*(A407^3)*Wind!$B$11*Wind!$B$7*(VLOOKUP(A407+0.5,'Wind - Power Curve'!$A$3:$E$47,5,TRUE))*Wind!$B$9)/1000</f>
        <v>6861.1624861035807</v>
      </c>
      <c r="D407" s="23" t="s">
        <v>9</v>
      </c>
    </row>
    <row r="408" spans="1:4" x14ac:dyDescent="0.35">
      <c r="A408" s="4">
        <f>Climate285!F435*((113.5/10)^0.12)</f>
        <v>11.892055722975044</v>
      </c>
      <c r="B408" s="24">
        <f>VLOOKUP(A408,'Wind - Power Curve'!$A$3:$B$47,2)*Wind!$B$9</f>
        <v>6848.1</v>
      </c>
      <c r="C408">
        <f>(0.5*(A408^3)*Wind!$B$11*Wind!$B$7*(VLOOKUP(A408+0.5,'Wind - Power Curve'!$A$3:$E$47,5,TRUE))*Wind!$B$9)/1000</f>
        <v>6861.1624861035807</v>
      </c>
      <c r="D408" s="23" t="s">
        <v>9</v>
      </c>
    </row>
    <row r="409" spans="1:4" x14ac:dyDescent="0.35">
      <c r="A409" s="4">
        <f>Climate285!F436*((113.5/10)^0.12)</f>
        <v>11.962993140343382</v>
      </c>
      <c r="B409" s="24">
        <f>VLOOKUP(A409,'Wind - Power Curve'!$A$3:$B$47,2)*Wind!$B$9</f>
        <v>6848.1</v>
      </c>
      <c r="C409">
        <f>(0.5*(A409^3)*Wind!$B$11*Wind!$B$7*(VLOOKUP(A409+0.5,'Wind - Power Curve'!$A$3:$E$47,5,TRUE))*Wind!$B$9)/1000</f>
        <v>6984.6791164846982</v>
      </c>
      <c r="D409" s="23" t="s">
        <v>9</v>
      </c>
    </row>
    <row r="410" spans="1:4" x14ac:dyDescent="0.35">
      <c r="A410" s="4">
        <f>Climate285!F437*((113.5/10)^0.12)</f>
        <v>11.65515151780154</v>
      </c>
      <c r="B410" s="24">
        <f>VLOOKUP(A410,'Wind - Power Curve'!$A$3:$B$47,2)*Wind!$B$9</f>
        <v>6848.1</v>
      </c>
      <c r="C410">
        <f>(0.5*(A410^3)*Wind!$B$11*Wind!$B$7*(VLOOKUP(A410+0.5,'Wind - Power Curve'!$A$3:$E$47,5,TRUE))*Wind!$B$9)/1000</f>
        <v>6459.2288092427962</v>
      </c>
      <c r="D410" s="23" t="s">
        <v>9</v>
      </c>
    </row>
    <row r="411" spans="1:4" x14ac:dyDescent="0.35">
      <c r="A411" s="4">
        <f>Climate285!F438*((113.5/10)^0.12)</f>
        <v>11.220157920731546</v>
      </c>
      <c r="B411" s="24">
        <f>VLOOKUP(A411,'Wind - Power Curve'!$A$3:$B$47,2)*Wind!$B$9</f>
        <v>6489.9000000000005</v>
      </c>
      <c r="C411">
        <f>(0.5*(A411^3)*Wind!$B$11*Wind!$B$7*(VLOOKUP(A411+0.5,'Wind - Power Curve'!$A$3:$E$47,5,TRUE))*Wind!$B$9)/1000</f>
        <v>6360.2396674921756</v>
      </c>
      <c r="D411" s="23" t="s">
        <v>9</v>
      </c>
    </row>
    <row r="412" spans="1:4" x14ac:dyDescent="0.35">
      <c r="A412" s="4">
        <f>Climate285!F439*((113.5/10)^0.12)</f>
        <v>11.118436341109026</v>
      </c>
      <c r="B412" s="24">
        <f>VLOOKUP(A412,'Wind - Power Curve'!$A$3:$B$47,2)*Wind!$B$9</f>
        <v>6489.9000000000005</v>
      </c>
      <c r="C412">
        <f>(0.5*(A412^3)*Wind!$B$11*Wind!$B$7*(VLOOKUP(A412+0.5,'Wind - Power Curve'!$A$3:$E$47,5,TRUE))*Wind!$B$9)/1000</f>
        <v>6188.818040234929</v>
      </c>
      <c r="D412" s="23" t="s">
        <v>9</v>
      </c>
    </row>
    <row r="413" spans="1:4" x14ac:dyDescent="0.35">
      <c r="A413" s="4">
        <f>Climate285!F440*((113.5/10)^0.12)</f>
        <v>11.301802872796992</v>
      </c>
      <c r="B413" s="24">
        <f>VLOOKUP(A413,'Wind - Power Curve'!$A$3:$B$47,2)*Wind!$B$9</f>
        <v>6489.9000000000005</v>
      </c>
      <c r="C413">
        <f>(0.5*(A413^3)*Wind!$B$11*Wind!$B$7*(VLOOKUP(A413+0.5,'Wind - Power Curve'!$A$3:$E$47,5,TRUE))*Wind!$B$9)/1000</f>
        <v>6500.0957866521658</v>
      </c>
      <c r="D413" s="23" t="s">
        <v>9</v>
      </c>
    </row>
    <row r="414" spans="1:4" x14ac:dyDescent="0.35">
      <c r="A414" s="4">
        <f>Climate285!F441*((113.5/10)^0.12)</f>
        <v>11.301802872796992</v>
      </c>
      <c r="B414" s="24">
        <f>VLOOKUP(A414,'Wind - Power Curve'!$A$3:$B$47,2)*Wind!$B$9</f>
        <v>6489.9000000000005</v>
      </c>
      <c r="C414">
        <f>(0.5*(A414^3)*Wind!$B$11*Wind!$B$7*(VLOOKUP(A414+0.5,'Wind - Power Curve'!$A$3:$E$47,5,TRUE))*Wind!$B$9)/1000</f>
        <v>6500.0957866521658</v>
      </c>
      <c r="D414" s="23" t="s">
        <v>9</v>
      </c>
    </row>
    <row r="415" spans="1:4" x14ac:dyDescent="0.35">
      <c r="A415" s="4">
        <f>Climate285!F442*((113.5/10)^0.12)</f>
        <v>11.343294569748283</v>
      </c>
      <c r="B415" s="24">
        <f>VLOOKUP(A415,'Wind - Power Curve'!$A$3:$B$47,2)*Wind!$B$9</f>
        <v>6489.9000000000005</v>
      </c>
      <c r="C415">
        <f>(0.5*(A415^3)*Wind!$B$11*Wind!$B$7*(VLOOKUP(A415+0.5,'Wind - Power Curve'!$A$3:$E$47,5,TRUE))*Wind!$B$9)/1000</f>
        <v>6571.9492831998159</v>
      </c>
      <c r="D415" s="23" t="s">
        <v>9</v>
      </c>
    </row>
    <row r="416" spans="1:4" x14ac:dyDescent="0.35">
      <c r="A416" s="4">
        <f>Climate285!F443*((113.5/10)^0.12)</f>
        <v>11.001991901277982</v>
      </c>
      <c r="B416" s="24">
        <f>VLOOKUP(A416,'Wind - Power Curve'!$A$3:$B$47,2)*Wind!$B$9</f>
        <v>6489.9000000000005</v>
      </c>
      <c r="C416">
        <f>(0.5*(A416^3)*Wind!$B$11*Wind!$B$7*(VLOOKUP(A416+0.5,'Wind - Power Curve'!$A$3:$E$47,5,TRUE))*Wind!$B$9)/1000</f>
        <v>5996.3991682457572</v>
      </c>
      <c r="D416" s="23" t="s">
        <v>9</v>
      </c>
    </row>
    <row r="417" spans="1:4" x14ac:dyDescent="0.35">
      <c r="A417" s="4">
        <f>Climate285!F444*((113.5/10)^0.12)</f>
        <v>10.890901228795492</v>
      </c>
      <c r="B417" s="24">
        <f>VLOOKUP(A417,'Wind - Power Curve'!$A$3:$B$47,2)*Wind!$B$9</f>
        <v>5968.8</v>
      </c>
      <c r="C417">
        <f>(0.5*(A417^3)*Wind!$B$11*Wind!$B$7*(VLOOKUP(A417+0.5,'Wind - Power Curve'!$A$3:$E$47,5,TRUE))*Wind!$B$9)/1000</f>
        <v>6298.7070163834715</v>
      </c>
      <c r="D417" s="23" t="s">
        <v>9</v>
      </c>
    </row>
    <row r="418" spans="1:4" x14ac:dyDescent="0.35">
      <c r="A418" s="4">
        <f>Climate285!F445*((113.5/10)^0.12)</f>
        <v>10.931054483909644</v>
      </c>
      <c r="B418" s="24">
        <f>VLOOKUP(A418,'Wind - Power Curve'!$A$3:$B$47,2)*Wind!$B$9</f>
        <v>5968.8</v>
      </c>
      <c r="C418">
        <f>(0.5*(A418^3)*Wind!$B$11*Wind!$B$7*(VLOOKUP(A418+0.5,'Wind - Power Curve'!$A$3:$E$47,5,TRUE))*Wind!$B$9)/1000</f>
        <v>6368.6315858817061</v>
      </c>
      <c r="D418" s="23" t="s">
        <v>9</v>
      </c>
    </row>
    <row r="419" spans="1:4" x14ac:dyDescent="0.35">
      <c r="A419" s="4">
        <f>Climate285!F446*((113.5/10)^0.12)</f>
        <v>10.921685391049675</v>
      </c>
      <c r="B419" s="24">
        <f>VLOOKUP(A419,'Wind - Power Curve'!$A$3:$B$47,2)*Wind!$B$9</f>
        <v>5968.8</v>
      </c>
      <c r="C419">
        <f>(0.5*(A419^3)*Wind!$B$11*Wind!$B$7*(VLOOKUP(A419+0.5,'Wind - Power Curve'!$A$3:$E$47,5,TRUE))*Wind!$B$9)/1000</f>
        <v>6352.2698048894126</v>
      </c>
      <c r="D419" s="23" t="s">
        <v>9</v>
      </c>
    </row>
    <row r="420" spans="1:4" x14ac:dyDescent="0.35">
      <c r="A420" s="4">
        <f>Climate285!F447*((113.5/10)^0.12)</f>
        <v>11.194727525825918</v>
      </c>
      <c r="B420" s="24">
        <f>VLOOKUP(A420,'Wind - Power Curve'!$A$3:$B$47,2)*Wind!$B$9</f>
        <v>6489.9000000000005</v>
      </c>
      <c r="C420">
        <f>(0.5*(A420^3)*Wind!$B$11*Wind!$B$7*(VLOOKUP(A420+0.5,'Wind - Power Curve'!$A$3:$E$47,5,TRUE))*Wind!$B$9)/1000</f>
        <v>6317.0913193725892</v>
      </c>
      <c r="D420" s="23" t="s">
        <v>9</v>
      </c>
    </row>
    <row r="421" spans="1:4" x14ac:dyDescent="0.35">
      <c r="A421" s="4">
        <f>Climate285!F448*((113.5/10)^0.12)</f>
        <v>11.557445263690434</v>
      </c>
      <c r="B421" s="24">
        <f>VLOOKUP(A421,'Wind - Power Curve'!$A$3:$B$47,2)*Wind!$B$9</f>
        <v>6848.1</v>
      </c>
      <c r="C421">
        <f>(0.5*(A421^3)*Wind!$B$11*Wind!$B$7*(VLOOKUP(A421+0.5,'Wind - Power Curve'!$A$3:$E$47,5,TRUE))*Wind!$B$9)/1000</f>
        <v>6298.1417903231722</v>
      </c>
      <c r="D421" s="23" t="s">
        <v>9</v>
      </c>
    </row>
    <row r="422" spans="1:4" x14ac:dyDescent="0.35">
      <c r="A422" s="4">
        <f>Climate285!F449*((113.5/10)^0.12)</f>
        <v>11.75018088823837</v>
      </c>
      <c r="B422" s="24">
        <f>VLOOKUP(A422,'Wind - Power Curve'!$A$3:$B$47,2)*Wind!$B$9</f>
        <v>6848.1</v>
      </c>
      <c r="C422">
        <f>(0.5*(A422^3)*Wind!$B$11*Wind!$B$7*(VLOOKUP(A422+0.5,'Wind - Power Curve'!$A$3:$E$47,5,TRUE))*Wind!$B$9)/1000</f>
        <v>6618.5149633710298</v>
      </c>
      <c r="D422" s="23" t="s">
        <v>9</v>
      </c>
    </row>
    <row r="423" spans="1:4" x14ac:dyDescent="0.35">
      <c r="A423" s="4">
        <f>Climate285!F450*((113.5/10)^0.12)</f>
        <v>11.875994420929382</v>
      </c>
      <c r="B423" s="24">
        <f>VLOOKUP(A423,'Wind - Power Curve'!$A$3:$B$47,2)*Wind!$B$9</f>
        <v>6848.1</v>
      </c>
      <c r="C423">
        <f>(0.5*(A423^3)*Wind!$B$11*Wind!$B$7*(VLOOKUP(A423+0.5,'Wind - Power Curve'!$A$3:$E$47,5,TRUE))*Wind!$B$9)/1000</f>
        <v>6833.4001449399775</v>
      </c>
      <c r="D423" s="23" t="s">
        <v>9</v>
      </c>
    </row>
    <row r="424" spans="1:4" x14ac:dyDescent="0.35">
      <c r="A424" s="4">
        <f>Climate285!F451*((113.5/10)^0.12)</f>
        <v>11.608306053501694</v>
      </c>
      <c r="B424" s="24">
        <f>VLOOKUP(A424,'Wind - Power Curve'!$A$3:$B$47,2)*Wind!$B$9</f>
        <v>6848.1</v>
      </c>
      <c r="C424">
        <f>(0.5*(A424^3)*Wind!$B$11*Wind!$B$7*(VLOOKUP(A424+0.5,'Wind - Power Curve'!$A$3:$E$47,5,TRUE))*Wind!$B$9)/1000</f>
        <v>6381.6568390540288</v>
      </c>
      <c r="D424" s="23" t="s">
        <v>9</v>
      </c>
    </row>
    <row r="425" spans="1:4" x14ac:dyDescent="0.35">
      <c r="A425" s="4">
        <f>Climate285!F452*((113.5/10)^0.12)</f>
        <v>11.767580632121168</v>
      </c>
      <c r="B425" s="24">
        <f>VLOOKUP(A425,'Wind - Power Curve'!$A$3:$B$47,2)*Wind!$B$9</f>
        <v>6848.1</v>
      </c>
      <c r="C425">
        <f>(0.5*(A425^3)*Wind!$B$11*Wind!$B$7*(VLOOKUP(A425+0.5,'Wind - Power Curve'!$A$3:$E$47,5,TRUE))*Wind!$B$9)/1000</f>
        <v>6647.9607431969607</v>
      </c>
      <c r="D425" s="23" t="s">
        <v>9</v>
      </c>
    </row>
    <row r="426" spans="1:4" x14ac:dyDescent="0.35">
      <c r="A426" s="4">
        <f>Climate285!F453*((113.5/10)^0.12)</f>
        <v>11.869302211743692</v>
      </c>
      <c r="B426" s="24">
        <f>VLOOKUP(A426,'Wind - Power Curve'!$A$3:$B$47,2)*Wind!$B$9</f>
        <v>6848.1</v>
      </c>
      <c r="C426">
        <f>(0.5*(A426^3)*Wind!$B$11*Wind!$B$7*(VLOOKUP(A426+0.5,'Wind - Power Curve'!$A$3:$E$47,5,TRUE))*Wind!$B$9)/1000</f>
        <v>6821.8546413939794</v>
      </c>
      <c r="D426" s="23" t="s">
        <v>9</v>
      </c>
    </row>
    <row r="427" spans="1:4" x14ac:dyDescent="0.35">
      <c r="A427" s="4">
        <f>Climate285!F454*((113.5/10)^0.12)</f>
        <v>12.207927996539716</v>
      </c>
      <c r="B427" s="24">
        <f>VLOOKUP(A427,'Wind - Power Curve'!$A$3:$B$47,2)*Wind!$B$9</f>
        <v>7049.7</v>
      </c>
      <c r="C427">
        <f>(0.5*(A427^3)*Wind!$B$11*Wind!$B$7*(VLOOKUP(A427+0.5,'Wind - Power Curve'!$A$3:$E$47,5,TRUE))*Wind!$B$9)/1000</f>
        <v>6655.8595602105052</v>
      </c>
      <c r="D427" s="23" t="s">
        <v>9</v>
      </c>
    </row>
    <row r="428" spans="1:4" x14ac:dyDescent="0.35">
      <c r="A428" s="4">
        <f>Climate285!F455*((113.5/10)^0.12)</f>
        <v>12.31634178534793</v>
      </c>
      <c r="B428" s="24">
        <f>VLOOKUP(A428,'Wind - Power Curve'!$A$3:$B$47,2)*Wind!$B$9</f>
        <v>7049.7</v>
      </c>
      <c r="C428">
        <f>(0.5*(A428^3)*Wind!$B$11*Wind!$B$7*(VLOOKUP(A428+0.5,'Wind - Power Curve'!$A$3:$E$47,5,TRUE))*Wind!$B$9)/1000</f>
        <v>6834.7631508362792</v>
      </c>
      <c r="D428" s="23" t="s">
        <v>9</v>
      </c>
    </row>
    <row r="429" spans="1:4" x14ac:dyDescent="0.35">
      <c r="A429" s="4">
        <f>Climate285!F456*((113.5/10)^0.12)</f>
        <v>12.284219181256608</v>
      </c>
      <c r="B429" s="24">
        <f>VLOOKUP(A429,'Wind - Power Curve'!$A$3:$B$47,2)*Wind!$B$9</f>
        <v>7049.7</v>
      </c>
      <c r="C429">
        <f>(0.5*(A429^3)*Wind!$B$11*Wind!$B$7*(VLOOKUP(A429+0.5,'Wind - Power Curve'!$A$3:$E$47,5,TRUE))*Wind!$B$9)/1000</f>
        <v>6781.4246814955477</v>
      </c>
      <c r="D429" s="23" t="s">
        <v>9</v>
      </c>
    </row>
    <row r="430" spans="1:4" x14ac:dyDescent="0.35">
      <c r="A430" s="4">
        <f>Climate285!F457*((113.5/10)^0.12)</f>
        <v>12.325710878207898</v>
      </c>
      <c r="B430" s="24">
        <f>VLOOKUP(A430,'Wind - Power Curve'!$A$3:$B$47,2)*Wind!$B$9</f>
        <v>7049.7</v>
      </c>
      <c r="C430">
        <f>(0.5*(A430^3)*Wind!$B$11*Wind!$B$7*(VLOOKUP(A430+0.5,'Wind - Power Curve'!$A$3:$E$47,5,TRUE))*Wind!$B$9)/1000</f>
        <v>6850.3727180766718</v>
      </c>
      <c r="D430" s="23" t="s">
        <v>9</v>
      </c>
    </row>
    <row r="431" spans="1:4" x14ac:dyDescent="0.35">
      <c r="A431" s="4">
        <f>Climate285!F458*((113.5/10)^0.12)</f>
        <v>12.288234506768022</v>
      </c>
      <c r="B431" s="24">
        <f>VLOOKUP(A431,'Wind - Power Curve'!$A$3:$B$47,2)*Wind!$B$9</f>
        <v>7049.7</v>
      </c>
      <c r="C431">
        <f>(0.5*(A431^3)*Wind!$B$11*Wind!$B$7*(VLOOKUP(A431+0.5,'Wind - Power Curve'!$A$3:$E$47,5,TRUE))*Wind!$B$9)/1000</f>
        <v>6788.0767597282938</v>
      </c>
      <c r="D431" s="23" t="s">
        <v>9</v>
      </c>
    </row>
    <row r="432" spans="1:4" x14ac:dyDescent="0.35">
      <c r="A432" s="4">
        <f>Climate285!F459*((113.5/10)^0.12)</f>
        <v>12.343110622090698</v>
      </c>
      <c r="B432" s="24">
        <f>VLOOKUP(A432,'Wind - Power Curve'!$A$3:$B$47,2)*Wind!$B$9</f>
        <v>7049.7</v>
      </c>
      <c r="C432">
        <f>(0.5*(A432^3)*Wind!$B$11*Wind!$B$7*(VLOOKUP(A432+0.5,'Wind - Power Curve'!$A$3:$E$47,5,TRUE))*Wind!$B$9)/1000</f>
        <v>6879.424934346689</v>
      </c>
      <c r="D432" s="23" t="s">
        <v>9</v>
      </c>
    </row>
    <row r="433" spans="1:4" x14ac:dyDescent="0.35">
      <c r="A433" s="4">
        <f>Climate285!F460*((113.5/10)^0.12)</f>
        <v>12.397986737413374</v>
      </c>
      <c r="B433" s="24">
        <f>VLOOKUP(A433,'Wind - Power Curve'!$A$3:$B$47,2)*Wind!$B$9</f>
        <v>7049.7</v>
      </c>
      <c r="C433">
        <f>(0.5*(A433^3)*Wind!$B$11*Wind!$B$7*(VLOOKUP(A433+0.5,'Wind - Power Curve'!$A$3:$E$47,5,TRUE))*Wind!$B$9)/1000</f>
        <v>6971.5889787773121</v>
      </c>
      <c r="D433" s="23" t="s">
        <v>9</v>
      </c>
    </row>
    <row r="434" spans="1:4" x14ac:dyDescent="0.35">
      <c r="A434" s="4">
        <f>Climate285!F461*((113.5/10)^0.12)</f>
        <v>12.61615275686694</v>
      </c>
      <c r="B434" s="24">
        <f>VLOOKUP(A434,'Wind - Power Curve'!$A$3:$B$47,2)*Wind!$B$9</f>
        <v>7145.1</v>
      </c>
      <c r="C434">
        <f>(0.5*(A434^3)*Wind!$B$11*Wind!$B$7*(VLOOKUP(A434+0.5,'Wind - Power Curve'!$A$3:$E$47,5,TRUE))*Wind!$B$9)/1000</f>
        <v>6564.4169815630548</v>
      </c>
      <c r="D434" s="23" t="s">
        <v>9</v>
      </c>
    </row>
    <row r="435" spans="1:4" x14ac:dyDescent="0.35">
      <c r="A435" s="4">
        <f>Climate285!F462*((113.5/10)^0.12)</f>
        <v>12.580014827264202</v>
      </c>
      <c r="B435" s="24">
        <f>VLOOKUP(A435,'Wind - Power Curve'!$A$3:$B$47,2)*Wind!$B$9</f>
        <v>7145.1</v>
      </c>
      <c r="C435">
        <f>(0.5*(A435^3)*Wind!$B$11*Wind!$B$7*(VLOOKUP(A435+0.5,'Wind - Power Curve'!$A$3:$E$47,5,TRUE))*Wind!$B$9)/1000</f>
        <v>6508.1687142177034</v>
      </c>
      <c r="D435" s="23" t="s">
        <v>9</v>
      </c>
    </row>
    <row r="436" spans="1:4" x14ac:dyDescent="0.35">
      <c r="A436" s="4">
        <f>Climate285!F463*((113.5/10)^0.12)</f>
        <v>12.679059523212448</v>
      </c>
      <c r="B436" s="24">
        <f>VLOOKUP(A436,'Wind - Power Curve'!$A$3:$B$47,2)*Wind!$B$9</f>
        <v>7145.1</v>
      </c>
      <c r="C436">
        <f>(0.5*(A436^3)*Wind!$B$11*Wind!$B$7*(VLOOKUP(A436+0.5,'Wind - Power Curve'!$A$3:$E$47,5,TRUE))*Wind!$B$9)/1000</f>
        <v>6663.1020668341362</v>
      </c>
      <c r="D436" s="23" t="s">
        <v>9</v>
      </c>
    </row>
    <row r="437" spans="1:4" x14ac:dyDescent="0.35">
      <c r="A437" s="4">
        <f>Climate285!F464*((113.5/10)^0.12)</f>
        <v>12.577337943589926</v>
      </c>
      <c r="B437" s="24">
        <f>VLOOKUP(A437,'Wind - Power Curve'!$A$3:$B$47,2)*Wind!$B$9</f>
        <v>7145.1</v>
      </c>
      <c r="C437">
        <f>(0.5*(A437^3)*Wind!$B$11*Wind!$B$7*(VLOOKUP(A437+0.5,'Wind - Power Curve'!$A$3:$E$47,5,TRUE))*Wind!$B$9)/1000</f>
        <v>6504.015005983827</v>
      </c>
      <c r="D437" s="23" t="s">
        <v>9</v>
      </c>
    </row>
    <row r="438" spans="1:4" x14ac:dyDescent="0.35">
      <c r="A438" s="4">
        <f>Climate285!F465*((113.5/10)^0.12)</f>
        <v>13.118068445793856</v>
      </c>
      <c r="B438" s="24">
        <f>VLOOKUP(A438,'Wind - Power Curve'!$A$3:$B$47,2)*Wind!$B$9</f>
        <v>7182</v>
      </c>
      <c r="C438">
        <f>(0.5*(A438^3)*Wind!$B$11*Wind!$B$7*(VLOOKUP(A438+0.5,'Wind - Power Curve'!$A$3:$E$47,5,TRUE))*Wind!$B$9)/1000</f>
        <v>6601.080448636505</v>
      </c>
      <c r="D438" s="23" t="s">
        <v>9</v>
      </c>
    </row>
    <row r="439" spans="1:4" x14ac:dyDescent="0.35">
      <c r="A439" s="4">
        <f>Climate285!F466*((113.5/10)^0.12)</f>
        <v>12.89990242634029</v>
      </c>
      <c r="B439" s="24">
        <f>VLOOKUP(A439,'Wind - Power Curve'!$A$3:$B$47,2)*Wind!$B$9</f>
        <v>7145.1</v>
      </c>
      <c r="C439">
        <f>(0.5*(A439^3)*Wind!$B$11*Wind!$B$7*(VLOOKUP(A439+0.5,'Wind - Power Curve'!$A$3:$E$47,5,TRUE))*Wind!$B$9)/1000</f>
        <v>7017.3739432089969</v>
      </c>
      <c r="D439" s="23" t="s">
        <v>9</v>
      </c>
    </row>
    <row r="440" spans="1:4" x14ac:dyDescent="0.35">
      <c r="A440" s="4">
        <f>Climate285!F467*((113.5/10)^0.12)</f>
        <v>12.708505243629492</v>
      </c>
      <c r="B440" s="24">
        <f>VLOOKUP(A440,'Wind - Power Curve'!$A$3:$B$47,2)*Wind!$B$9</f>
        <v>7145.1</v>
      </c>
      <c r="C440">
        <f>(0.5*(A440^3)*Wind!$B$11*Wind!$B$7*(VLOOKUP(A440+0.5,'Wind - Power Curve'!$A$3:$E$47,5,TRUE))*Wind!$B$9)/1000</f>
        <v>6709.6329263547068</v>
      </c>
      <c r="D440" s="23" t="s">
        <v>9</v>
      </c>
    </row>
    <row r="441" spans="1:4" x14ac:dyDescent="0.35">
      <c r="A441" s="4">
        <f>Climate285!F468*((113.5/10)^0.12)</f>
        <v>12.811565265089152</v>
      </c>
      <c r="B441" s="24">
        <f>VLOOKUP(A441,'Wind - Power Curve'!$A$3:$B$47,2)*Wind!$B$9</f>
        <v>7145.1</v>
      </c>
      <c r="C441">
        <f>(0.5*(A441^3)*Wind!$B$11*Wind!$B$7*(VLOOKUP(A441+0.5,'Wind - Power Curve'!$A$3:$E$47,5,TRUE))*Wind!$B$9)/1000</f>
        <v>6874.196206996432</v>
      </c>
      <c r="D441" s="23" t="s">
        <v>9</v>
      </c>
    </row>
    <row r="442" spans="1:4" x14ac:dyDescent="0.35">
      <c r="A442" s="4">
        <f>Climate285!F469*((113.5/10)^0.12)</f>
        <v>12.648275360958262</v>
      </c>
      <c r="B442" s="24">
        <f>VLOOKUP(A442,'Wind - Power Curve'!$A$3:$B$47,2)*Wind!$B$9</f>
        <v>7145.1</v>
      </c>
      <c r="C442">
        <f>(0.5*(A442^3)*Wind!$B$11*Wind!$B$7*(VLOOKUP(A442+0.5,'Wind - Power Curve'!$A$3:$E$47,5,TRUE))*Wind!$B$9)/1000</f>
        <v>6614.6867090008373</v>
      </c>
      <c r="D442" s="23" t="s">
        <v>9</v>
      </c>
    </row>
    <row r="443" spans="1:4" x14ac:dyDescent="0.35">
      <c r="A443" s="4">
        <f>Climate285!F470*((113.5/10)^0.12)</f>
        <v>12.277526972070916</v>
      </c>
      <c r="B443" s="24">
        <f>VLOOKUP(A443,'Wind - Power Curve'!$A$3:$B$47,2)*Wind!$B$9</f>
        <v>7049.7</v>
      </c>
      <c r="C443">
        <f>(0.5*(A443^3)*Wind!$B$11*Wind!$B$7*(VLOOKUP(A443+0.5,'Wind - Power Curve'!$A$3:$E$47,5,TRUE))*Wind!$B$9)/1000</f>
        <v>6770.3475443833204</v>
      </c>
      <c r="D443" s="23" t="s">
        <v>9</v>
      </c>
    </row>
    <row r="444" spans="1:4" x14ac:dyDescent="0.35">
      <c r="A444" s="4">
        <f>Climate285!F471*((113.5/10)^0.12)</f>
        <v>12.34177218025356</v>
      </c>
      <c r="B444" s="24">
        <f>VLOOKUP(A444,'Wind - Power Curve'!$A$3:$B$47,2)*Wind!$B$9</f>
        <v>7049.7</v>
      </c>
      <c r="C444">
        <f>(0.5*(A444^3)*Wind!$B$11*Wind!$B$7*(VLOOKUP(A444+0.5,'Wind - Power Curve'!$A$3:$E$47,5,TRUE))*Wind!$B$9)/1000</f>
        <v>6877.1872378660146</v>
      </c>
      <c r="D444" s="23" t="s">
        <v>9</v>
      </c>
    </row>
    <row r="445" spans="1:4" x14ac:dyDescent="0.35">
      <c r="A445" s="4">
        <f>Climate285!F472*((113.5/10)^0.12)</f>
        <v>12.161082532239872</v>
      </c>
      <c r="B445" s="24">
        <f>VLOOKUP(A445,'Wind - Power Curve'!$A$3:$B$47,2)*Wind!$B$9</f>
        <v>7049.7</v>
      </c>
      <c r="C445">
        <f>(0.5*(A445^3)*Wind!$B$11*Wind!$B$7*(VLOOKUP(A445+0.5,'Wind - Power Curve'!$A$3:$E$47,5,TRUE))*Wind!$B$9)/1000</f>
        <v>6579.531643377517</v>
      </c>
      <c r="D445" s="23" t="s">
        <v>9</v>
      </c>
    </row>
    <row r="446" spans="1:4" x14ac:dyDescent="0.35">
      <c r="A446" s="4">
        <f>Climate285!F473*((113.5/10)^0.12)</f>
        <v>12.214620205725408</v>
      </c>
      <c r="B446" s="24">
        <f>VLOOKUP(A446,'Wind - Power Curve'!$A$3:$B$47,2)*Wind!$B$9</f>
        <v>7049.7</v>
      </c>
      <c r="C446">
        <f>(0.5*(A446^3)*Wind!$B$11*Wind!$B$7*(VLOOKUP(A446+0.5,'Wind - Power Curve'!$A$3:$E$47,5,TRUE))*Wind!$B$9)/1000</f>
        <v>6666.8114989332271</v>
      </c>
      <c r="D446" s="23" t="s">
        <v>9</v>
      </c>
    </row>
    <row r="447" spans="1:4" x14ac:dyDescent="0.35">
      <c r="A447" s="4">
        <f>Climate285!F474*((113.5/10)^0.12)</f>
        <v>12.36720257515919</v>
      </c>
      <c r="B447" s="24">
        <f>VLOOKUP(A447,'Wind - Power Curve'!$A$3:$B$47,2)*Wind!$B$9</f>
        <v>7049.7</v>
      </c>
      <c r="C447">
        <f>(0.5*(A447^3)*Wind!$B$11*Wind!$B$7*(VLOOKUP(A447+0.5,'Wind - Power Curve'!$A$3:$E$47,5,TRUE))*Wind!$B$9)/1000</f>
        <v>6919.7865164868017</v>
      </c>
      <c r="D447" s="23" t="s">
        <v>9</v>
      </c>
    </row>
    <row r="448" spans="1:4" x14ac:dyDescent="0.35">
      <c r="A448" s="4">
        <f>Climate285!F475*((113.5/10)^0.12)</f>
        <v>12.209266438376854</v>
      </c>
      <c r="B448" s="24">
        <f>VLOOKUP(A448,'Wind - Power Curve'!$A$3:$B$47,2)*Wind!$B$9</f>
        <v>7049.7</v>
      </c>
      <c r="C448">
        <f>(0.5*(A448^3)*Wind!$B$11*Wind!$B$7*(VLOOKUP(A448+0.5,'Wind - Power Curve'!$A$3:$E$47,5,TRUE))*Wind!$B$9)/1000</f>
        <v>6658.0489876798711</v>
      </c>
      <c r="D448" s="23" t="s">
        <v>9</v>
      </c>
    </row>
    <row r="449" spans="1:4" x14ac:dyDescent="0.35">
      <c r="A449" s="4">
        <f>Climate285!F476*((113.5/10)^0.12)</f>
        <v>12.033930557711718</v>
      </c>
      <c r="B449" s="24">
        <f>VLOOKUP(A449,'Wind - Power Curve'!$A$3:$B$47,2)*Wind!$B$9</f>
        <v>7049.7</v>
      </c>
      <c r="C449">
        <f>(0.5*(A449^3)*Wind!$B$11*Wind!$B$7*(VLOOKUP(A449+0.5,'Wind - Power Curve'!$A$3:$E$47,5,TRUE))*Wind!$B$9)/1000</f>
        <v>6375.3021945148894</v>
      </c>
      <c r="D449" s="23" t="s">
        <v>9</v>
      </c>
    </row>
    <row r="450" spans="1:4" x14ac:dyDescent="0.35">
      <c r="A450" s="4">
        <f>Climate285!F477*((113.5/10)^0.12)</f>
        <v>12.122267718962856</v>
      </c>
      <c r="B450" s="24">
        <f>VLOOKUP(A450,'Wind - Power Curve'!$A$3:$B$47,2)*Wind!$B$9</f>
        <v>7049.7</v>
      </c>
      <c r="C450">
        <f>(0.5*(A450^3)*Wind!$B$11*Wind!$B$7*(VLOOKUP(A450+0.5,'Wind - Power Curve'!$A$3:$E$47,5,TRUE))*Wind!$B$9)/1000</f>
        <v>6516.7323705689541</v>
      </c>
      <c r="D450" s="23" t="s">
        <v>9</v>
      </c>
    </row>
    <row r="451" spans="1:4" x14ac:dyDescent="0.35">
      <c r="A451" s="4">
        <f>Climate285!F478*((113.5/10)^0.12)</f>
        <v>12.078099138337286</v>
      </c>
      <c r="B451" s="24">
        <f>VLOOKUP(A451,'Wind - Power Curve'!$A$3:$B$47,2)*Wind!$B$9</f>
        <v>7049.7</v>
      </c>
      <c r="C451">
        <f>(0.5*(A451^3)*Wind!$B$11*Wind!$B$7*(VLOOKUP(A451+0.5,'Wind - Power Curve'!$A$3:$E$47,5,TRUE))*Wind!$B$9)/1000</f>
        <v>6445.7586846360555</v>
      </c>
      <c r="D451" s="23" t="s">
        <v>9</v>
      </c>
    </row>
    <row r="452" spans="1:4" x14ac:dyDescent="0.35">
      <c r="A452" s="4">
        <f>Climate285!F479*((113.5/10)^0.12)</f>
        <v>11.576183449410371</v>
      </c>
      <c r="B452" s="24">
        <f>VLOOKUP(A452,'Wind - Power Curve'!$A$3:$B$47,2)*Wind!$B$9</f>
        <v>6848.1</v>
      </c>
      <c r="C452">
        <f>(0.5*(A452^3)*Wind!$B$11*Wind!$B$7*(VLOOKUP(A452+0.5,'Wind - Power Curve'!$A$3:$E$47,5,TRUE))*Wind!$B$9)/1000</f>
        <v>6328.8251787075978</v>
      </c>
      <c r="D452" s="23" t="s">
        <v>9</v>
      </c>
    </row>
    <row r="453" spans="1:4" x14ac:dyDescent="0.35">
      <c r="A453" s="4">
        <f>Climate285!F480*((113.5/10)^0.12)</f>
        <v>11.673889703521478</v>
      </c>
      <c r="B453" s="24">
        <f>VLOOKUP(A453,'Wind - Power Curve'!$A$3:$B$47,2)*Wind!$B$9</f>
        <v>6848.1</v>
      </c>
      <c r="C453">
        <f>(0.5*(A453^3)*Wind!$B$11*Wind!$B$7*(VLOOKUP(A453+0.5,'Wind - Power Curve'!$A$3:$E$47,5,TRUE))*Wind!$B$9)/1000</f>
        <v>6490.4327593391754</v>
      </c>
      <c r="D453" s="23" t="s">
        <v>9</v>
      </c>
    </row>
    <row r="454" spans="1:4" x14ac:dyDescent="0.35">
      <c r="A454" s="4">
        <f>Climate285!F481*((113.5/10)^0.12)</f>
        <v>11.731442702518432</v>
      </c>
      <c r="B454" s="24">
        <f>VLOOKUP(A454,'Wind - Power Curve'!$A$3:$B$47,2)*Wind!$B$9</f>
        <v>6848.1</v>
      </c>
      <c r="C454">
        <f>(0.5*(A454^3)*Wind!$B$11*Wind!$B$7*(VLOOKUP(A454+0.5,'Wind - Power Curve'!$A$3:$E$47,5,TRUE))*Wind!$B$9)/1000</f>
        <v>6586.9015029421271</v>
      </c>
      <c r="D454" s="23" t="s">
        <v>9</v>
      </c>
    </row>
    <row r="455" spans="1:4" x14ac:dyDescent="0.35">
      <c r="A455" s="4">
        <f>Climate285!F482*((113.5/10)^0.12)</f>
        <v>11.521307334087696</v>
      </c>
      <c r="B455" s="24">
        <f>VLOOKUP(A455,'Wind - Power Curve'!$A$3:$B$47,2)*Wind!$B$9</f>
        <v>6848.1</v>
      </c>
      <c r="C455">
        <f>(0.5*(A455^3)*Wind!$B$11*Wind!$B$7*(VLOOKUP(A455+0.5,'Wind - Power Curve'!$A$3:$E$47,5,TRUE))*Wind!$B$9)/1000</f>
        <v>6239.2470587275166</v>
      </c>
      <c r="D455" s="23" t="s">
        <v>9</v>
      </c>
    </row>
    <row r="456" spans="1:4" x14ac:dyDescent="0.35">
      <c r="A456" s="4">
        <f>Climate285!F483*((113.5/10)^0.12)</f>
        <v>12.063376278128764</v>
      </c>
      <c r="B456" s="24">
        <f>VLOOKUP(A456,'Wind - Power Curve'!$A$3:$B$47,2)*Wind!$B$9</f>
        <v>7049.7</v>
      </c>
      <c r="C456">
        <f>(0.5*(A456^3)*Wind!$B$11*Wind!$B$7*(VLOOKUP(A456+0.5,'Wind - Power Curve'!$A$3:$E$47,5,TRUE))*Wind!$B$9)/1000</f>
        <v>6422.215815127257</v>
      </c>
      <c r="D456" s="23" t="s">
        <v>9</v>
      </c>
    </row>
    <row r="457" spans="1:4" x14ac:dyDescent="0.35">
      <c r="A457" s="4">
        <f>Climate285!F484*((113.5/10)^0.12)</f>
        <v>12.345787505764976</v>
      </c>
      <c r="B457" s="24">
        <f>VLOOKUP(A457,'Wind - Power Curve'!$A$3:$B$47,2)*Wind!$B$9</f>
        <v>7049.7</v>
      </c>
      <c r="C457">
        <f>(0.5*(A457^3)*Wind!$B$11*Wind!$B$7*(VLOOKUP(A457+0.5,'Wind - Power Curve'!$A$3:$E$47,5,TRUE))*Wind!$B$9)/1000</f>
        <v>6883.901783404357</v>
      </c>
      <c r="D457" s="23" t="s">
        <v>9</v>
      </c>
    </row>
    <row r="458" spans="1:4" x14ac:dyDescent="0.35">
      <c r="A458" s="4">
        <f>Climate285!F485*((113.5/10)^0.12)</f>
        <v>12.467585712944572</v>
      </c>
      <c r="B458" s="24">
        <f>VLOOKUP(A458,'Wind - Power Curve'!$A$3:$B$47,2)*Wind!$B$9</f>
        <v>7049.7</v>
      </c>
      <c r="C458">
        <f>(0.5*(A458^3)*Wind!$B$11*Wind!$B$7*(VLOOKUP(A458+0.5,'Wind - Power Curve'!$A$3:$E$47,5,TRUE))*Wind!$B$9)/1000</f>
        <v>7089.6592173494391</v>
      </c>
      <c r="D458" s="23" t="s">
        <v>9</v>
      </c>
    </row>
    <row r="459" spans="1:4" x14ac:dyDescent="0.35">
      <c r="A459" s="4">
        <f>Climate285!F486*((113.5/10)^0.12)</f>
        <v>12.589383920124172</v>
      </c>
      <c r="B459" s="24">
        <f>VLOOKUP(A459,'Wind - Power Curve'!$A$3:$B$47,2)*Wind!$B$9</f>
        <v>7145.1</v>
      </c>
      <c r="C459">
        <f>(0.5*(A459^3)*Wind!$B$11*Wind!$B$7*(VLOOKUP(A459+0.5,'Wind - Power Curve'!$A$3:$E$47,5,TRUE))*Wind!$B$9)/1000</f>
        <v>6522.720619290275</v>
      </c>
      <c r="D459" s="23" t="s">
        <v>9</v>
      </c>
    </row>
    <row r="460" spans="1:4" x14ac:dyDescent="0.35">
      <c r="A460" s="4">
        <f>Climate285!F487*((113.5/10)^0.12)</f>
        <v>12.984224262080012</v>
      </c>
      <c r="B460" s="24">
        <f>VLOOKUP(A460,'Wind - Power Curve'!$A$3:$B$47,2)*Wind!$B$9</f>
        <v>7145.1</v>
      </c>
      <c r="C460">
        <f>(0.5*(A460^3)*Wind!$B$11*Wind!$B$7*(VLOOKUP(A460+0.5,'Wind - Power Curve'!$A$3:$E$47,5,TRUE))*Wind!$B$9)/1000</f>
        <v>7155.885251054603</v>
      </c>
      <c r="D460" s="23" t="s">
        <v>9</v>
      </c>
    </row>
    <row r="461" spans="1:4" x14ac:dyDescent="0.35">
      <c r="A461" s="4">
        <f>Climate285!F488*((113.5/10)^0.12)</f>
        <v>13.065869214145458</v>
      </c>
      <c r="B461" s="24">
        <f>VLOOKUP(A461,'Wind - Power Curve'!$A$3:$B$47,2)*Wind!$B$9</f>
        <v>7182</v>
      </c>
      <c r="C461">
        <f>(0.5*(A461^3)*Wind!$B$11*Wind!$B$7*(VLOOKUP(A461+0.5,'Wind - Power Curve'!$A$3:$E$47,5,TRUE))*Wind!$B$9)/1000</f>
        <v>6522.5928189541191</v>
      </c>
      <c r="D461" s="23" t="s">
        <v>9</v>
      </c>
    </row>
    <row r="462" spans="1:4" x14ac:dyDescent="0.35">
      <c r="A462" s="4">
        <f>Climate285!F489*((113.5/10)^0.12)</f>
        <v>13.049807912099796</v>
      </c>
      <c r="B462" s="24">
        <f>VLOOKUP(A462,'Wind - Power Curve'!$A$3:$B$47,2)*Wind!$B$9</f>
        <v>7182</v>
      </c>
      <c r="C462">
        <f>(0.5*(A462^3)*Wind!$B$11*Wind!$B$7*(VLOOKUP(A462+0.5,'Wind - Power Curve'!$A$3:$E$47,5,TRUE))*Wind!$B$9)/1000</f>
        <v>6498.5685601981013</v>
      </c>
      <c r="D462" s="23" t="s">
        <v>9</v>
      </c>
    </row>
    <row r="463" spans="1:4" x14ac:dyDescent="0.35">
      <c r="A463" s="4">
        <f>Climate285!F490*((113.5/10)^0.12)</f>
        <v>13.031069726379858</v>
      </c>
      <c r="B463" s="24">
        <f>VLOOKUP(A463,'Wind - Power Curve'!$A$3:$B$47,2)*Wind!$B$9</f>
        <v>7182</v>
      </c>
      <c r="C463">
        <f>(0.5*(A463^3)*Wind!$B$11*Wind!$B$7*(VLOOKUP(A463+0.5,'Wind - Power Curve'!$A$3:$E$47,5,TRUE))*Wind!$B$9)/1000</f>
        <v>6470.6149034352538</v>
      </c>
      <c r="D463" s="23" t="s">
        <v>9</v>
      </c>
    </row>
    <row r="464" spans="1:4" x14ac:dyDescent="0.35">
      <c r="A464" s="4">
        <f>Climate285!F491*((113.5/10)^0.12)</f>
        <v>13.286712117273298</v>
      </c>
      <c r="B464" s="24">
        <f>VLOOKUP(A464,'Wind - Power Curve'!$A$3:$B$47,2)*Wind!$B$9</f>
        <v>7182</v>
      </c>
      <c r="C464">
        <f>(0.5*(A464^3)*Wind!$B$11*Wind!$B$7*(VLOOKUP(A464+0.5,'Wind - Power Curve'!$A$3:$E$47,5,TRUE))*Wind!$B$9)/1000</f>
        <v>6858.9545278449968</v>
      </c>
      <c r="D464" s="23" t="s">
        <v>9</v>
      </c>
    </row>
    <row r="465" spans="1:4" x14ac:dyDescent="0.35">
      <c r="A465" s="4">
        <f>Climate285!F492*((113.5/10)^0.12)</f>
        <v>13.254589513181978</v>
      </c>
      <c r="B465" s="24">
        <f>VLOOKUP(A465,'Wind - Power Curve'!$A$3:$B$47,2)*Wind!$B$9</f>
        <v>7182</v>
      </c>
      <c r="C465">
        <f>(0.5*(A465^3)*Wind!$B$11*Wind!$B$7*(VLOOKUP(A465+0.5,'Wind - Power Curve'!$A$3:$E$47,5,TRUE))*Wind!$B$9)/1000</f>
        <v>6809.327072918436</v>
      </c>
      <c r="D465" s="23" t="s">
        <v>9</v>
      </c>
    </row>
    <row r="466" spans="1:4" x14ac:dyDescent="0.35">
      <c r="A466" s="4">
        <f>Climate285!F493*((113.5/10)^0.12)</f>
        <v>13.408510324452898</v>
      </c>
      <c r="B466" s="24">
        <f>VLOOKUP(A466,'Wind - Power Curve'!$A$3:$B$47,2)*Wind!$B$9</f>
        <v>7182</v>
      </c>
      <c r="C466">
        <f>(0.5*(A466^3)*Wind!$B$11*Wind!$B$7*(VLOOKUP(A466+0.5,'Wind - Power Curve'!$A$3:$E$47,5,TRUE))*Wind!$B$9)/1000</f>
        <v>7049.3153661085089</v>
      </c>
      <c r="D466" s="23" t="s">
        <v>9</v>
      </c>
    </row>
    <row r="467" spans="1:4" x14ac:dyDescent="0.35">
      <c r="A467" s="4">
        <f>Climate285!F494*((113.5/10)^0.12)</f>
        <v>13.44063292854422</v>
      </c>
      <c r="B467" s="24">
        <f>VLOOKUP(A467,'Wind - Power Curve'!$A$3:$B$47,2)*Wind!$B$9</f>
        <v>7182</v>
      </c>
      <c r="C467">
        <f>(0.5*(A467^3)*Wind!$B$11*Wind!$B$7*(VLOOKUP(A467+0.5,'Wind - Power Curve'!$A$3:$E$47,5,TRUE))*Wind!$B$9)/1000</f>
        <v>7100.1007135205919</v>
      </c>
      <c r="D467" s="23" t="s">
        <v>9</v>
      </c>
    </row>
    <row r="468" spans="1:4" x14ac:dyDescent="0.35">
      <c r="A468" s="4">
        <f>Climate285!F495*((113.5/10)^0.12)</f>
        <v>13.211759374393548</v>
      </c>
      <c r="B468" s="24">
        <f>VLOOKUP(A468,'Wind - Power Curve'!$A$3:$B$47,2)*Wind!$B$9</f>
        <v>7182</v>
      </c>
      <c r="C468">
        <f>(0.5*(A468^3)*Wind!$B$11*Wind!$B$7*(VLOOKUP(A468+0.5,'Wind - Power Curve'!$A$3:$E$47,5,TRUE))*Wind!$B$9)/1000</f>
        <v>6743.5303083545987</v>
      </c>
      <c r="D468" s="23" t="s">
        <v>9</v>
      </c>
    </row>
    <row r="469" spans="1:4" x14ac:dyDescent="0.35">
      <c r="A469" s="4">
        <f>Climate285!F496*((113.5/10)^0.12)</f>
        <v>12.978870494731456</v>
      </c>
      <c r="B469" s="24">
        <f>VLOOKUP(A469,'Wind - Power Curve'!$A$3:$B$47,2)*Wind!$B$9</f>
        <v>7145.1</v>
      </c>
      <c r="C469">
        <f>(0.5*(A469^3)*Wind!$B$11*Wind!$B$7*(VLOOKUP(A469+0.5,'Wind - Power Curve'!$A$3:$E$47,5,TRUE))*Wind!$B$9)/1000</f>
        <v>7147.0371713758987</v>
      </c>
      <c r="D469" s="23" t="s">
        <v>9</v>
      </c>
    </row>
    <row r="470" spans="1:4" x14ac:dyDescent="0.35">
      <c r="A470" s="4">
        <f>Climate285!F497*((113.5/10)^0.12)</f>
        <v>12.806211497740598</v>
      </c>
      <c r="B470" s="24">
        <f>VLOOKUP(A470,'Wind - Power Curve'!$A$3:$B$47,2)*Wind!$B$9</f>
        <v>7145.1</v>
      </c>
      <c r="C470">
        <f>(0.5*(A470^3)*Wind!$B$11*Wind!$B$7*(VLOOKUP(A470+0.5,'Wind - Power Curve'!$A$3:$E$47,5,TRUE))*Wind!$B$9)/1000</f>
        <v>6865.5819270379388</v>
      </c>
      <c r="D470" s="23" t="s">
        <v>9</v>
      </c>
    </row>
    <row r="471" spans="1:4" x14ac:dyDescent="0.35">
      <c r="A471" s="4">
        <f>Climate285!F498*((113.5/10)^0.12)</f>
        <v>12.629537175238324</v>
      </c>
      <c r="B471" s="24">
        <f>VLOOKUP(A471,'Wind - Power Curve'!$A$3:$B$47,2)*Wind!$B$9</f>
        <v>7145.1</v>
      </c>
      <c r="C471">
        <f>(0.5*(A471^3)*Wind!$B$11*Wind!$B$7*(VLOOKUP(A471+0.5,'Wind - Power Curve'!$A$3:$E$47,5,TRUE))*Wind!$B$9)/1000</f>
        <v>6585.3316333901157</v>
      </c>
      <c r="D471" s="23" t="s">
        <v>9</v>
      </c>
    </row>
    <row r="472" spans="1:4" x14ac:dyDescent="0.35">
      <c r="A472" s="4">
        <f>Climate285!F499*((113.5/10)^0.12)</f>
        <v>12.368541016996328</v>
      </c>
      <c r="B472" s="24">
        <f>VLOOKUP(A472,'Wind - Power Curve'!$A$3:$B$47,2)*Wind!$B$9</f>
        <v>7049.7</v>
      </c>
      <c r="C472">
        <f>(0.5*(A472^3)*Wind!$B$11*Wind!$B$7*(VLOOKUP(A472+0.5,'Wind - Power Curve'!$A$3:$E$47,5,TRUE))*Wind!$B$9)/1000</f>
        <v>6922.0334435771101</v>
      </c>
      <c r="D472" s="23" t="s">
        <v>9</v>
      </c>
    </row>
    <row r="473" spans="1:4" x14ac:dyDescent="0.35">
      <c r="A473" s="4">
        <f>Climate285!F500*((113.5/10)^0.12)</f>
        <v>12.511754293570144</v>
      </c>
      <c r="B473" s="24">
        <f>VLOOKUP(A473,'Wind - Power Curve'!$A$3:$B$47,2)*Wind!$B$9</f>
        <v>7145.1</v>
      </c>
      <c r="C473">
        <f>(0.5*(A473^3)*Wind!$B$11*Wind!$B$7*(VLOOKUP(A473+0.5,'Wind - Power Curve'!$A$3:$E$47,5,TRUE))*Wind!$B$9)/1000</f>
        <v>6402.8004262509212</v>
      </c>
      <c r="D473" s="23" t="s">
        <v>9</v>
      </c>
    </row>
    <row r="474" spans="1:4" x14ac:dyDescent="0.35">
      <c r="A474" s="4">
        <f>Climate285!F501*((113.5/10)^0.12)</f>
        <v>12.385940760879128</v>
      </c>
      <c r="B474" s="24">
        <f>VLOOKUP(A474,'Wind - Power Curve'!$A$3:$B$47,2)*Wind!$B$9</f>
        <v>7049.7</v>
      </c>
      <c r="C474">
        <f>(0.5*(A474^3)*Wind!$B$11*Wind!$B$7*(VLOOKUP(A474+0.5,'Wind - Power Curve'!$A$3:$E$47,5,TRUE))*Wind!$B$9)/1000</f>
        <v>6951.2877725628323</v>
      </c>
      <c r="D474" s="23" t="s">
        <v>9</v>
      </c>
    </row>
    <row r="475" spans="1:4" x14ac:dyDescent="0.35">
      <c r="A475" s="4">
        <f>Climate285!F502*((113.5/10)^0.12)</f>
        <v>12.569307292567096</v>
      </c>
      <c r="B475" s="24">
        <f>VLOOKUP(A475,'Wind - Power Curve'!$A$3:$B$47,2)*Wind!$B$9</f>
        <v>7145.1</v>
      </c>
      <c r="C475">
        <f>(0.5*(A475^3)*Wind!$B$11*Wind!$B$7*(VLOOKUP(A475+0.5,'Wind - Power Curve'!$A$3:$E$47,5,TRUE))*Wind!$B$9)/1000</f>
        <v>6491.564486117948</v>
      </c>
      <c r="D475" s="23" t="s">
        <v>9</v>
      </c>
    </row>
    <row r="476" spans="1:4" x14ac:dyDescent="0.35">
      <c r="A476" s="4">
        <f>Climate285!F503*((113.5/10)^0.12)</f>
        <v>11.881348188277938</v>
      </c>
      <c r="B476" s="24">
        <f>VLOOKUP(A476,'Wind - Power Curve'!$A$3:$B$47,2)*Wind!$B$9</f>
        <v>6848.1</v>
      </c>
      <c r="C476">
        <f>(0.5*(A476^3)*Wind!$B$11*Wind!$B$7*(VLOOKUP(A476+0.5,'Wind - Power Curve'!$A$3:$E$47,5,TRUE))*Wind!$B$9)/1000</f>
        <v>6842.6459213101452</v>
      </c>
      <c r="D476" s="23" t="s">
        <v>9</v>
      </c>
    </row>
    <row r="477" spans="1:4" x14ac:dyDescent="0.35">
      <c r="A477" s="4">
        <f>Climate285!F504*((113.5/10)^0.12)</f>
        <v>11.578860333084648</v>
      </c>
      <c r="B477" s="24">
        <f>VLOOKUP(A477,'Wind - Power Curve'!$A$3:$B$47,2)*Wind!$B$9</f>
        <v>6848.1</v>
      </c>
      <c r="C477">
        <f>(0.5*(A477^3)*Wind!$B$11*Wind!$B$7*(VLOOKUP(A477+0.5,'Wind - Power Curve'!$A$3:$E$47,5,TRUE))*Wind!$B$9)/1000</f>
        <v>6333.2166381407478</v>
      </c>
      <c r="D477" s="23" t="s">
        <v>9</v>
      </c>
    </row>
    <row r="478" spans="1:4" x14ac:dyDescent="0.35">
      <c r="A478" s="4">
        <f>Climate285!F505*((113.5/10)^0.12)</f>
        <v>11.780965050492552</v>
      </c>
      <c r="B478" s="24">
        <f>VLOOKUP(A478,'Wind - Power Curve'!$A$3:$B$47,2)*Wind!$B$9</f>
        <v>6848.1</v>
      </c>
      <c r="C478">
        <f>(0.5*(A478^3)*Wind!$B$11*Wind!$B$7*(VLOOKUP(A478+0.5,'Wind - Power Curve'!$A$3:$E$47,5,TRUE))*Wind!$B$9)/1000</f>
        <v>6670.670678313365</v>
      </c>
      <c r="D478" s="23" t="s">
        <v>9</v>
      </c>
    </row>
    <row r="479" spans="1:4" x14ac:dyDescent="0.35">
      <c r="A479" s="4">
        <f>Climate285!F506*((113.5/10)^0.12)</f>
        <v>11.714042958635632</v>
      </c>
      <c r="B479" s="24">
        <f>VLOOKUP(A479,'Wind - Power Curve'!$A$3:$B$47,2)*Wind!$B$9</f>
        <v>6848.1</v>
      </c>
      <c r="C479">
        <f>(0.5*(A479^3)*Wind!$B$11*Wind!$B$7*(VLOOKUP(A479+0.5,'Wind - Power Curve'!$A$3:$E$47,5,TRUE))*Wind!$B$9)/1000</f>
        <v>6557.6364332043831</v>
      </c>
      <c r="D479" s="23" t="s">
        <v>9</v>
      </c>
    </row>
    <row r="480" spans="1:4" x14ac:dyDescent="0.35">
      <c r="A480" s="4">
        <f>Climate285!F507*((113.5/10)^0.12)</f>
        <v>11.182681549291672</v>
      </c>
      <c r="B480" s="24">
        <f>VLOOKUP(A480,'Wind - Power Curve'!$A$3:$B$47,2)*Wind!$B$9</f>
        <v>6489.9000000000005</v>
      </c>
      <c r="C480">
        <f>(0.5*(A480^3)*Wind!$B$11*Wind!$B$7*(VLOOKUP(A480+0.5,'Wind - Power Curve'!$A$3:$E$47,5,TRUE))*Wind!$B$9)/1000</f>
        <v>6296.7209223779546</v>
      </c>
      <c r="D480" s="23" t="s">
        <v>9</v>
      </c>
    </row>
    <row r="481" spans="1:4" x14ac:dyDescent="0.35">
      <c r="A481" s="4">
        <f>Climate285!F508*((113.5/10)^0.12)</f>
        <v>11.281726245239916</v>
      </c>
      <c r="B481" s="24">
        <f>VLOOKUP(A481,'Wind - Power Curve'!$A$3:$B$47,2)*Wind!$B$9</f>
        <v>6489.9000000000005</v>
      </c>
      <c r="C481">
        <f>(0.5*(A481^3)*Wind!$B$11*Wind!$B$7*(VLOOKUP(A481+0.5,'Wind - Power Curve'!$A$3:$E$47,5,TRUE))*Wind!$B$9)/1000</f>
        <v>6465.5167943848764</v>
      </c>
      <c r="D481" s="23" t="s">
        <v>9</v>
      </c>
    </row>
    <row r="482" spans="1:4" x14ac:dyDescent="0.35">
      <c r="A482" s="4">
        <f>Climate285!F509*((113.5/10)^0.12)</f>
        <v>10.937746693095336</v>
      </c>
      <c r="B482" s="24">
        <f>VLOOKUP(A482,'Wind - Power Curve'!$A$3:$B$47,2)*Wind!$B$9</f>
        <v>5968.8</v>
      </c>
      <c r="C482">
        <f>(0.5*(A482^3)*Wind!$B$11*Wind!$B$7*(VLOOKUP(A482+0.5,'Wind - Power Curve'!$A$3:$E$47,5,TRUE))*Wind!$B$9)/1000</f>
        <v>6380.3357576423614</v>
      </c>
      <c r="D482" s="23" t="s">
        <v>9</v>
      </c>
    </row>
    <row r="483" spans="1:4" x14ac:dyDescent="0.35">
      <c r="A483" s="4">
        <f>Climate285!F510*((113.5/10)^0.12)</f>
        <v>11.323217942191208</v>
      </c>
      <c r="B483" s="24">
        <f>VLOOKUP(A483,'Wind - Power Curve'!$A$3:$B$47,2)*Wind!$B$9</f>
        <v>6489.9000000000005</v>
      </c>
      <c r="C483">
        <f>(0.5*(A483^3)*Wind!$B$11*Wind!$B$7*(VLOOKUP(A483+0.5,'Wind - Power Curve'!$A$3:$E$47,5,TRUE))*Wind!$B$9)/1000</f>
        <v>6537.1157024372133</v>
      </c>
      <c r="D483" s="23" t="s">
        <v>9</v>
      </c>
    </row>
    <row r="484" spans="1:4" x14ac:dyDescent="0.35">
      <c r="A484" s="4">
        <f>Climate285!F511*((113.5/10)^0.12)</f>
        <v>11.14922050336321</v>
      </c>
      <c r="B484" s="24">
        <f>VLOOKUP(A484,'Wind - Power Curve'!$A$3:$B$47,2)*Wind!$B$9</f>
        <v>6489.9000000000005</v>
      </c>
      <c r="C484">
        <f>(0.5*(A484^3)*Wind!$B$11*Wind!$B$7*(VLOOKUP(A484+0.5,'Wind - Power Curve'!$A$3:$E$47,5,TRUE))*Wind!$B$9)/1000</f>
        <v>6240.3663573960548</v>
      </c>
      <c r="D484" s="23" t="s">
        <v>9</v>
      </c>
    </row>
    <row r="485" spans="1:4" x14ac:dyDescent="0.35">
      <c r="A485" s="4">
        <f>Climate285!F512*((113.5/10)^0.12)</f>
        <v>11.202758176848747</v>
      </c>
      <c r="B485" s="24">
        <f>VLOOKUP(A485,'Wind - Power Curve'!$A$3:$B$47,2)*Wind!$B$9</f>
        <v>6489.9000000000005</v>
      </c>
      <c r="C485">
        <f>(0.5*(A485^3)*Wind!$B$11*Wind!$B$7*(VLOOKUP(A485+0.5,'Wind - Power Curve'!$A$3:$E$47,5,TRUE))*Wind!$B$9)/1000</f>
        <v>6330.6959621968263</v>
      </c>
      <c r="D485" s="23" t="s">
        <v>9</v>
      </c>
    </row>
    <row r="486" spans="1:4" x14ac:dyDescent="0.35">
      <c r="A486" s="4">
        <f>Climate285!F513*((113.5/10)^0.12)</f>
        <v>11.056868016600657</v>
      </c>
      <c r="B486" s="24">
        <f>VLOOKUP(A486,'Wind - Power Curve'!$A$3:$B$47,2)*Wind!$B$9</f>
        <v>6489.9000000000005</v>
      </c>
      <c r="C486">
        <f>(0.5*(A486^3)*Wind!$B$11*Wind!$B$7*(VLOOKUP(A486+0.5,'Wind - Power Curve'!$A$3:$E$47,5,TRUE))*Wind!$B$9)/1000</f>
        <v>6086.5745973096336</v>
      </c>
      <c r="D486" s="23" t="s">
        <v>9</v>
      </c>
    </row>
    <row r="487" spans="1:4" x14ac:dyDescent="0.35">
      <c r="A487" s="4">
        <f>Climate285!F514*((113.5/10)^0.12)</f>
        <v>10.880193694098383</v>
      </c>
      <c r="B487" s="24">
        <f>VLOOKUP(A487,'Wind - Power Curve'!$A$3:$B$47,2)*Wind!$B$9</f>
        <v>5968.8</v>
      </c>
      <c r="C487">
        <f>(0.5*(A487^3)*Wind!$B$11*Wind!$B$7*(VLOOKUP(A487+0.5,'Wind - Power Curve'!$A$3:$E$47,5,TRUE))*Wind!$B$9)/1000</f>
        <v>6280.1473023224771</v>
      </c>
      <c r="D487" s="23" t="s">
        <v>9</v>
      </c>
    </row>
    <row r="488" spans="1:4" x14ac:dyDescent="0.35">
      <c r="A488" s="4">
        <f>Climate285!F515*((113.5/10)^0.12)</f>
        <v>10.830671346124262</v>
      </c>
      <c r="B488" s="24">
        <f>VLOOKUP(A488,'Wind - Power Curve'!$A$3:$B$47,2)*Wind!$B$9</f>
        <v>5968.8</v>
      </c>
      <c r="C488">
        <f>(0.5*(A488^3)*Wind!$B$11*Wind!$B$7*(VLOOKUP(A488+0.5,'Wind - Power Curve'!$A$3:$E$47,5,TRUE))*Wind!$B$9)/1000</f>
        <v>6194.7827732278029</v>
      </c>
      <c r="D488" s="23" t="s">
        <v>9</v>
      </c>
    </row>
    <row r="489" spans="1:4" x14ac:dyDescent="0.35">
      <c r="A489" s="4">
        <f>Climate285!F516*((113.5/10)^0.12)</f>
        <v>10.671396767504786</v>
      </c>
      <c r="B489" s="24">
        <f>VLOOKUP(A489,'Wind - Power Curve'!$A$3:$B$47,2)*Wind!$B$9</f>
        <v>5968.8</v>
      </c>
      <c r="C489">
        <f>(0.5*(A489^3)*Wind!$B$11*Wind!$B$7*(VLOOKUP(A489+0.5,'Wind - Power Curve'!$A$3:$E$47,5,TRUE))*Wind!$B$9)/1000</f>
        <v>5925.4829382006692</v>
      </c>
      <c r="D489" s="23" t="s">
        <v>9</v>
      </c>
    </row>
    <row r="490" spans="1:4" x14ac:dyDescent="0.35">
      <c r="A490" s="4">
        <f>Climate285!F517*((113.5/10)^0.12)</f>
        <v>10.779810556313</v>
      </c>
      <c r="B490" s="24">
        <f>VLOOKUP(A490,'Wind - Power Curve'!$A$3:$B$47,2)*Wind!$B$9</f>
        <v>5968.8</v>
      </c>
      <c r="C490">
        <f>(0.5*(A490^3)*Wind!$B$11*Wind!$B$7*(VLOOKUP(A490+0.5,'Wind - Power Curve'!$A$3:$E$47,5,TRUE))*Wind!$B$9)/1000</f>
        <v>6107.9199345821999</v>
      </c>
      <c r="D490" s="23" t="s">
        <v>9</v>
      </c>
    </row>
    <row r="491" spans="1:4" x14ac:dyDescent="0.35">
      <c r="A491" s="4">
        <f>Climate285!F518*((113.5/10)^0.12)</f>
        <v>11.027422296183612</v>
      </c>
      <c r="B491" s="24">
        <f>VLOOKUP(A491,'Wind - Power Curve'!$A$3:$B$47,2)*Wind!$B$9</f>
        <v>6489.9000000000005</v>
      </c>
      <c r="C491">
        <f>(0.5*(A491^3)*Wind!$B$11*Wind!$B$7*(VLOOKUP(A491+0.5,'Wind - Power Curve'!$A$3:$E$47,5,TRUE))*Wind!$B$9)/1000</f>
        <v>6038.0762239427058</v>
      </c>
      <c r="D491" s="23" t="s">
        <v>9</v>
      </c>
    </row>
    <row r="492" spans="1:4" x14ac:dyDescent="0.35">
      <c r="A492" s="4">
        <f>Climate285!F519*((113.5/10)^0.12)</f>
        <v>10.956484878815274</v>
      </c>
      <c r="B492" s="24">
        <f>VLOOKUP(A492,'Wind - Power Curve'!$A$3:$B$47,2)*Wind!$B$9</f>
        <v>5968.8</v>
      </c>
      <c r="C492">
        <f>(0.5*(A492^3)*Wind!$B$11*Wind!$B$7*(VLOOKUP(A492+0.5,'Wind - Power Curve'!$A$3:$E$47,5,TRUE))*Wind!$B$9)/1000</f>
        <v>6413.1837077583723</v>
      </c>
      <c r="D492" s="23" t="s">
        <v>9</v>
      </c>
    </row>
    <row r="493" spans="1:4" x14ac:dyDescent="0.35">
      <c r="A493" s="4">
        <f>Climate285!F520*((113.5/10)^0.12)</f>
        <v>11.130482317643272</v>
      </c>
      <c r="B493" s="24">
        <f>VLOOKUP(A493,'Wind - Power Curve'!$A$3:$B$47,2)*Wind!$B$9</f>
        <v>6489.9000000000005</v>
      </c>
      <c r="C493">
        <f>(0.5*(A493^3)*Wind!$B$11*Wind!$B$7*(VLOOKUP(A493+0.5,'Wind - Power Curve'!$A$3:$E$47,5,TRUE))*Wind!$B$9)/1000</f>
        <v>6208.9551764430425</v>
      </c>
      <c r="D493" s="23" t="s">
        <v>9</v>
      </c>
    </row>
    <row r="494" spans="1:4" x14ac:dyDescent="0.35">
      <c r="A494" s="4">
        <f>Climate285!F521*((113.5/10)^0.12)</f>
        <v>11.00333034311512</v>
      </c>
      <c r="B494" s="24">
        <f>VLOOKUP(A494,'Wind - Power Curve'!$A$3:$B$47,2)*Wind!$B$9</f>
        <v>6489.9000000000005</v>
      </c>
      <c r="C494">
        <f>(0.5*(A494^3)*Wind!$B$11*Wind!$B$7*(VLOOKUP(A494+0.5,'Wind - Power Curve'!$A$3:$E$47,5,TRUE))*Wind!$B$9)/1000</f>
        <v>5998.5879013431195</v>
      </c>
      <c r="D494" s="23" t="s">
        <v>9</v>
      </c>
    </row>
    <row r="495" spans="1:4" x14ac:dyDescent="0.35">
      <c r="A495" s="4">
        <f>Climate285!F522*((113.5/10)^0.12)</f>
        <v>10.944438902281028</v>
      </c>
      <c r="B495" s="24">
        <f>VLOOKUP(A495,'Wind - Power Curve'!$A$3:$B$47,2)*Wind!$B$9</f>
        <v>5968.8</v>
      </c>
      <c r="C495">
        <f>(0.5*(A495^3)*Wind!$B$11*Wind!$B$7*(VLOOKUP(A495+0.5,'Wind - Power Curve'!$A$3:$E$47,5,TRUE))*Wind!$B$9)/1000</f>
        <v>6392.0542604551729</v>
      </c>
      <c r="D495" s="23" t="s">
        <v>9</v>
      </c>
    </row>
    <row r="496" spans="1:4" x14ac:dyDescent="0.35">
      <c r="A496" s="4">
        <f>Climate285!F523*((113.5/10)^0.12)</f>
        <v>10.945777344118168</v>
      </c>
      <c r="B496" s="24">
        <f>VLOOKUP(A496,'Wind - Power Curve'!$A$3:$B$47,2)*Wind!$B$9</f>
        <v>5968.8</v>
      </c>
      <c r="C496">
        <f>(0.5*(A496^3)*Wind!$B$11*Wind!$B$7*(VLOOKUP(A496+0.5,'Wind - Power Curve'!$A$3:$E$47,5,TRUE))*Wind!$B$9)/1000</f>
        <v>6394.3996815156142</v>
      </c>
      <c r="D496" s="23" t="s">
        <v>9</v>
      </c>
    </row>
    <row r="497" spans="1:4" x14ac:dyDescent="0.35">
      <c r="A497" s="4">
        <f>Climate285!F524*((113.5/10)^0.12)</f>
        <v>11.50926135755345</v>
      </c>
      <c r="B497" s="24">
        <f>VLOOKUP(A497,'Wind - Power Curve'!$A$3:$B$47,2)*Wind!$B$9</f>
        <v>6848.1</v>
      </c>
      <c r="C497">
        <f>(0.5*(A497^3)*Wind!$B$11*Wind!$B$7*(VLOOKUP(A497+0.5,'Wind - Power Curve'!$A$3:$E$47,5,TRUE))*Wind!$B$9)/1000</f>
        <v>6219.6973839124039</v>
      </c>
      <c r="D497" s="23" t="s">
        <v>9</v>
      </c>
    </row>
    <row r="498" spans="1:4" x14ac:dyDescent="0.35">
      <c r="A498" s="4">
        <f>Climate285!F525*((113.5/10)^0.12)</f>
        <v>11.766242190284032</v>
      </c>
      <c r="B498" s="24">
        <f>VLOOKUP(A498,'Wind - Power Curve'!$A$3:$B$47,2)*Wind!$B$9</f>
        <v>6848.1</v>
      </c>
      <c r="C498">
        <f>(0.5*(A498^3)*Wind!$B$11*Wind!$B$7*(VLOOKUP(A498+0.5,'Wind - Power Curve'!$A$3:$E$47,5,TRUE))*Wind!$B$9)/1000</f>
        <v>6645.6925887493808</v>
      </c>
      <c r="D498" s="23" t="s">
        <v>9</v>
      </c>
    </row>
    <row r="499" spans="1:4" x14ac:dyDescent="0.35">
      <c r="A499" s="4">
        <f>Climate285!F526*((113.5/10)^0.12)</f>
        <v>12.005823279131812</v>
      </c>
      <c r="B499" s="24">
        <f>VLOOKUP(A499,'Wind - Power Curve'!$A$3:$B$47,2)*Wind!$B$9</f>
        <v>7049.7</v>
      </c>
      <c r="C499">
        <f>(0.5*(A499^3)*Wind!$B$11*Wind!$B$7*(VLOOKUP(A499+0.5,'Wind - Power Curve'!$A$3:$E$47,5,TRUE))*Wind!$B$9)/1000</f>
        <v>6330.7346646412543</v>
      </c>
      <c r="D499" s="23" t="s">
        <v>9</v>
      </c>
    </row>
    <row r="500" spans="1:4" x14ac:dyDescent="0.35">
      <c r="A500" s="4">
        <f>Climate285!F527*((113.5/10)^0.12)</f>
        <v>12.351141273113528</v>
      </c>
      <c r="B500" s="24">
        <f>VLOOKUP(A500,'Wind - Power Curve'!$A$3:$B$47,2)*Wind!$B$9</f>
        <v>7049.7</v>
      </c>
      <c r="C500">
        <f>(0.5*(A500^3)*Wind!$B$11*Wind!$B$7*(VLOOKUP(A500+0.5,'Wind - Power Curve'!$A$3:$E$47,5,TRUE))*Wind!$B$9)/1000</f>
        <v>6892.8613073785691</v>
      </c>
      <c r="D500" s="23" t="s">
        <v>9</v>
      </c>
    </row>
    <row r="501" spans="1:4" x14ac:dyDescent="0.35">
      <c r="A501" s="4">
        <f>Climate285!F528*((113.5/10)^0.12)</f>
        <v>12.691105499746692</v>
      </c>
      <c r="B501" s="24">
        <f>VLOOKUP(A501,'Wind - Power Curve'!$A$3:$B$47,2)*Wind!$B$9</f>
        <v>7145.1</v>
      </c>
      <c r="C501">
        <f>(0.5*(A501^3)*Wind!$B$11*Wind!$B$7*(VLOOKUP(A501+0.5,'Wind - Power Curve'!$A$3:$E$47,5,TRUE))*Wind!$B$9)/1000</f>
        <v>6682.111327981148</v>
      </c>
      <c r="D501" s="23" t="s">
        <v>9</v>
      </c>
    </row>
    <row r="502" spans="1:4" x14ac:dyDescent="0.35">
      <c r="A502" s="4">
        <f>Climate285!F529*((113.5/10)^0.12)</f>
        <v>12.601429896658416</v>
      </c>
      <c r="B502" s="24">
        <f>VLOOKUP(A502,'Wind - Power Curve'!$A$3:$B$47,2)*Wind!$B$9</f>
        <v>7145.1</v>
      </c>
      <c r="C502">
        <f>(0.5*(A502^3)*Wind!$B$11*Wind!$B$7*(VLOOKUP(A502+0.5,'Wind - Power Curve'!$A$3:$E$47,5,TRUE))*Wind!$B$9)/1000</f>
        <v>6541.4620632806245</v>
      </c>
      <c r="D502" s="23" t="s">
        <v>9</v>
      </c>
    </row>
    <row r="503" spans="1:4" x14ac:dyDescent="0.35">
      <c r="A503" s="4">
        <f>Climate285!F530*((113.5/10)^0.12)</f>
        <v>12.491677666013066</v>
      </c>
      <c r="B503" s="24">
        <f>VLOOKUP(A503,'Wind - Power Curve'!$A$3:$B$47,2)*Wind!$B$9</f>
        <v>7049.7</v>
      </c>
      <c r="C503">
        <f>(0.5*(A503^3)*Wind!$B$11*Wind!$B$7*(VLOOKUP(A503+0.5,'Wind - Power Curve'!$A$3:$E$47,5,TRUE))*Wind!$B$9)/1000</f>
        <v>7130.8381615018334</v>
      </c>
      <c r="D503" s="23" t="s">
        <v>9</v>
      </c>
    </row>
    <row r="504" spans="1:4" x14ac:dyDescent="0.35">
      <c r="A504" s="4">
        <f>Climate285!F531*((113.5/10)^0.12)</f>
        <v>12.632214058912602</v>
      </c>
      <c r="B504" s="24">
        <f>VLOOKUP(A504,'Wind - Power Curve'!$A$3:$B$47,2)*Wind!$B$9</f>
        <v>7145.1</v>
      </c>
      <c r="C504">
        <f>(0.5*(A504^3)*Wind!$B$11*Wind!$B$7*(VLOOKUP(A504+0.5,'Wind - Power Curve'!$A$3:$E$47,5,TRUE))*Wind!$B$9)/1000</f>
        <v>6589.5198874304851</v>
      </c>
      <c r="D504" s="23" t="s">
        <v>9</v>
      </c>
    </row>
    <row r="505" spans="1:4" x14ac:dyDescent="0.35">
      <c r="A505" s="4">
        <f>Climate285!F532*((113.5/10)^0.12)</f>
        <v>12.561276641544264</v>
      </c>
      <c r="B505" s="24">
        <f>VLOOKUP(A505,'Wind - Power Curve'!$A$3:$B$47,2)*Wind!$B$9</f>
        <v>7145.1</v>
      </c>
      <c r="C505">
        <f>(0.5*(A505^3)*Wind!$B$11*Wind!$B$7*(VLOOKUP(A505+0.5,'Wind - Power Curve'!$A$3:$E$47,5,TRUE))*Wind!$B$9)/1000</f>
        <v>6479.1298656048511</v>
      </c>
      <c r="D505" s="23" t="s">
        <v>9</v>
      </c>
    </row>
    <row r="506" spans="1:4" x14ac:dyDescent="0.35">
      <c r="A506" s="4">
        <f>Climate285!F533*((113.5/10)^0.12)</f>
        <v>12.2909113904423</v>
      </c>
      <c r="B506" s="24">
        <f>VLOOKUP(A506,'Wind - Power Curve'!$A$3:$B$47,2)*Wind!$B$9</f>
        <v>7049.7</v>
      </c>
      <c r="C506">
        <f>(0.5*(A506^3)*Wind!$B$11*Wind!$B$7*(VLOOKUP(A506+0.5,'Wind - Power Curve'!$A$3:$E$47,5,TRUE))*Wind!$B$9)/1000</f>
        <v>6792.5138944128703</v>
      </c>
      <c r="D506" s="23" t="s">
        <v>9</v>
      </c>
    </row>
    <row r="507" spans="1:4" x14ac:dyDescent="0.35">
      <c r="A507" s="4">
        <f>Climate285!F534*((113.5/10)^0.12)</f>
        <v>12.38460231904199</v>
      </c>
      <c r="B507" s="24">
        <f>VLOOKUP(A507,'Wind - Power Curve'!$A$3:$B$47,2)*Wind!$B$9</f>
        <v>7049.7</v>
      </c>
      <c r="C507">
        <f>(0.5*(A507^3)*Wind!$B$11*Wind!$B$7*(VLOOKUP(A507+0.5,'Wind - Power Curve'!$A$3:$E$47,5,TRUE))*Wind!$B$9)/1000</f>
        <v>6949.034518845343</v>
      </c>
      <c r="D507" s="23" t="s">
        <v>9</v>
      </c>
    </row>
    <row r="508" spans="1:4" x14ac:dyDescent="0.35">
      <c r="A508" s="4">
        <f>Climate285!F535*((113.5/10)^0.12)</f>
        <v>12.555922874195712</v>
      </c>
      <c r="B508" s="24">
        <f>VLOOKUP(A508,'Wind - Power Curve'!$A$3:$B$47,2)*Wind!$B$9</f>
        <v>7145.1</v>
      </c>
      <c r="C508">
        <f>(0.5*(A508^3)*Wind!$B$11*Wind!$B$7*(VLOOKUP(A508+0.5,'Wind - Power Curve'!$A$3:$E$47,5,TRUE))*Wind!$B$9)/1000</f>
        <v>6470.8489465534685</v>
      </c>
      <c r="D508" s="23" t="s">
        <v>9</v>
      </c>
    </row>
    <row r="509" spans="1:4" x14ac:dyDescent="0.35">
      <c r="A509" s="4">
        <f>Climate285!F536*((113.5/10)^0.12)</f>
        <v>12.601429896658416</v>
      </c>
      <c r="B509" s="24">
        <f>VLOOKUP(A509,'Wind - Power Curve'!$A$3:$B$47,2)*Wind!$B$9</f>
        <v>7145.1</v>
      </c>
      <c r="C509">
        <f>(0.5*(A509^3)*Wind!$B$11*Wind!$B$7*(VLOOKUP(A509+0.5,'Wind - Power Curve'!$A$3:$E$47,5,TRUE))*Wind!$B$9)/1000</f>
        <v>6541.4620632806245</v>
      </c>
      <c r="D509" s="23" t="s">
        <v>9</v>
      </c>
    </row>
    <row r="510" spans="1:4" x14ac:dyDescent="0.35">
      <c r="A510" s="4">
        <f>Climate285!F537*((113.5/10)^0.12)</f>
        <v>12.310988017999376</v>
      </c>
      <c r="B510" s="24">
        <f>VLOOKUP(A510,'Wind - Power Curve'!$A$3:$B$47,2)*Wind!$B$9</f>
        <v>7049.7</v>
      </c>
      <c r="C510">
        <f>(0.5*(A510^3)*Wind!$B$11*Wind!$B$7*(VLOOKUP(A510+0.5,'Wind - Power Curve'!$A$3:$E$47,5,TRUE))*Wind!$B$9)/1000</f>
        <v>6825.8540537821145</v>
      </c>
      <c r="D510" s="23" t="s">
        <v>9</v>
      </c>
    </row>
    <row r="511" spans="1:4" x14ac:dyDescent="0.35">
      <c r="A511" s="4">
        <f>Climate285!F538*((113.5/10)^0.12)</f>
        <v>12.400663621087652</v>
      </c>
      <c r="B511" s="24">
        <f>VLOOKUP(A511,'Wind - Power Curve'!$A$3:$B$47,2)*Wind!$B$9</f>
        <v>7049.7</v>
      </c>
      <c r="C511">
        <f>(0.5*(A511^3)*Wind!$B$11*Wind!$B$7*(VLOOKUP(A511+0.5,'Wind - Power Curve'!$A$3:$E$47,5,TRUE))*Wind!$B$9)/1000</f>
        <v>6976.105719147954</v>
      </c>
      <c r="D511" s="23" t="s">
        <v>9</v>
      </c>
    </row>
    <row r="512" spans="1:4" x14ac:dyDescent="0.35">
      <c r="A512" s="4">
        <f>Climate285!F539*((113.5/10)^0.12)</f>
        <v>12.467585712944572</v>
      </c>
      <c r="B512" s="24">
        <f>VLOOKUP(A512,'Wind - Power Curve'!$A$3:$B$47,2)*Wind!$B$9</f>
        <v>7049.7</v>
      </c>
      <c r="C512">
        <f>(0.5*(A512^3)*Wind!$B$11*Wind!$B$7*(VLOOKUP(A512+0.5,'Wind - Power Curve'!$A$3:$E$47,5,TRUE))*Wind!$B$9)/1000</f>
        <v>7089.6592173494391</v>
      </c>
      <c r="D512" s="23" t="s">
        <v>9</v>
      </c>
    </row>
    <row r="513" spans="1:4" x14ac:dyDescent="0.35">
      <c r="A513" s="4">
        <f>Climate285!F540*((113.5/10)^0.12)</f>
        <v>12.321695552696482</v>
      </c>
      <c r="B513" s="24">
        <f>VLOOKUP(A513,'Wind - Power Curve'!$A$3:$B$47,2)*Wind!$B$9</f>
        <v>7049.7</v>
      </c>
      <c r="C513">
        <f>(0.5*(A513^3)*Wind!$B$11*Wind!$B$7*(VLOOKUP(A513+0.5,'Wind - Power Curve'!$A$3:$E$47,5,TRUE))*Wind!$B$9)/1000</f>
        <v>6843.6799966153785</v>
      </c>
      <c r="D513" s="23" t="s">
        <v>9</v>
      </c>
    </row>
    <row r="514" spans="1:4" x14ac:dyDescent="0.35">
      <c r="A514" s="4">
        <f>Climate285!F541*((113.5/10)^0.12)</f>
        <v>12.460893503758882</v>
      </c>
      <c r="B514" s="24">
        <f>VLOOKUP(A514,'Wind - Power Curve'!$A$3:$B$47,2)*Wind!$B$9</f>
        <v>7049.7</v>
      </c>
      <c r="C514">
        <f>(0.5*(A514^3)*Wind!$B$11*Wind!$B$7*(VLOOKUP(A514+0.5,'Wind - Power Curve'!$A$3:$E$47,5,TRUE))*Wind!$B$9)/1000</f>
        <v>7078.2488238044889</v>
      </c>
      <c r="D514" s="23" t="s">
        <v>9</v>
      </c>
    </row>
    <row r="515" spans="1:4" x14ac:dyDescent="0.35">
      <c r="A515" s="4">
        <f>Climate285!F542*((113.5/10)^0.12)</f>
        <v>12.442155318038942</v>
      </c>
      <c r="B515" s="24">
        <f>VLOOKUP(A515,'Wind - Power Curve'!$A$3:$B$47,2)*Wind!$B$9</f>
        <v>7049.7</v>
      </c>
      <c r="C515">
        <f>(0.5*(A515^3)*Wind!$B$11*Wind!$B$7*(VLOOKUP(A515+0.5,'Wind - Power Curve'!$A$3:$E$47,5,TRUE))*Wind!$B$9)/1000</f>
        <v>7046.3648681235518</v>
      </c>
      <c r="D515" s="23" t="s">
        <v>9</v>
      </c>
    </row>
    <row r="516" spans="1:4" x14ac:dyDescent="0.35">
      <c r="A516" s="4">
        <f>Climate285!F543*((113.5/10)^0.12)</f>
        <v>12.372556342507744</v>
      </c>
      <c r="B516" s="24">
        <f>VLOOKUP(A516,'Wind - Power Curve'!$A$3:$B$47,2)*Wind!$B$9</f>
        <v>7049.7</v>
      </c>
      <c r="C516">
        <f>(0.5*(A516^3)*Wind!$B$11*Wind!$B$7*(VLOOKUP(A516+0.5,'Wind - Power Curve'!$A$3:$E$47,5,TRUE))*Wind!$B$9)/1000</f>
        <v>6928.7771431456695</v>
      </c>
      <c r="D516" s="23" t="s">
        <v>9</v>
      </c>
    </row>
    <row r="517" spans="1:4" x14ac:dyDescent="0.35">
      <c r="A517" s="4">
        <f>Climate285!F544*((113.5/10)^0.12)</f>
        <v>12.111560184265748</v>
      </c>
      <c r="B517" s="24">
        <f>VLOOKUP(A517,'Wind - Power Curve'!$A$3:$B$47,2)*Wind!$B$9</f>
        <v>7049.7</v>
      </c>
      <c r="C517">
        <f>(0.5*(A517^3)*Wind!$B$11*Wind!$B$7*(VLOOKUP(A517+0.5,'Wind - Power Curve'!$A$3:$E$47,5,TRUE))*Wind!$B$9)/1000</f>
        <v>6499.4790340461823</v>
      </c>
      <c r="D517" s="23" t="s">
        <v>9</v>
      </c>
    </row>
    <row r="518" spans="1:4" x14ac:dyDescent="0.35">
      <c r="A518" s="4">
        <f>Climate285!F545*((113.5/10)^0.12)</f>
        <v>12.059360952617348</v>
      </c>
      <c r="B518" s="24">
        <f>VLOOKUP(A518,'Wind - Power Curve'!$A$3:$B$47,2)*Wind!$B$9</f>
        <v>7049.7</v>
      </c>
      <c r="C518">
        <f>(0.5*(A518^3)*Wind!$B$11*Wind!$B$7*(VLOOKUP(A518+0.5,'Wind - Power Curve'!$A$3:$E$47,5,TRUE))*Wind!$B$9)/1000</f>
        <v>6415.8049967967636</v>
      </c>
      <c r="D518" s="23" t="s">
        <v>9</v>
      </c>
    </row>
    <row r="519" spans="1:4" x14ac:dyDescent="0.35">
      <c r="A519" s="4">
        <f>Climate285!F546*((113.5/10)^0.12)</f>
        <v>12.054007185268796</v>
      </c>
      <c r="B519" s="24">
        <f>VLOOKUP(A519,'Wind - Power Curve'!$A$3:$B$47,2)*Wind!$B$9</f>
        <v>7049.7</v>
      </c>
      <c r="C519">
        <f>(0.5*(A519^3)*Wind!$B$11*Wind!$B$7*(VLOOKUP(A519+0.5,'Wind - Power Curve'!$A$3:$E$47,5,TRUE))*Wind!$B$9)/1000</f>
        <v>6407.2638774437874</v>
      </c>
      <c r="D519" s="23" t="s">
        <v>9</v>
      </c>
    </row>
    <row r="520" spans="1:4" x14ac:dyDescent="0.35">
      <c r="A520" s="4">
        <f>Climate285!F547*((113.5/10)^0.12)</f>
        <v>11.88670195562649</v>
      </c>
      <c r="B520" s="24">
        <f>VLOOKUP(A520,'Wind - Power Curve'!$A$3:$B$47,2)*Wind!$B$9</f>
        <v>6848.1</v>
      </c>
      <c r="C520">
        <f>(0.5*(A520^3)*Wind!$B$11*Wind!$B$7*(VLOOKUP(A520+0.5,'Wind - Power Curve'!$A$3:$E$47,5,TRUE))*Wind!$B$9)/1000</f>
        <v>6851.9000337792513</v>
      </c>
      <c r="D520" s="23" t="s">
        <v>9</v>
      </c>
    </row>
    <row r="521" spans="1:4" x14ac:dyDescent="0.35">
      <c r="A521" s="4">
        <f>Climate285!F548*((113.5/10)^0.12)</f>
        <v>11.830487398466676</v>
      </c>
      <c r="B521" s="24">
        <f>VLOOKUP(A521,'Wind - Power Curve'!$A$3:$B$47,2)*Wind!$B$9</f>
        <v>6848.1</v>
      </c>
      <c r="C521">
        <f>(0.5*(A521^3)*Wind!$B$11*Wind!$B$7*(VLOOKUP(A521+0.5,'Wind - Power Curve'!$A$3:$E$47,5,TRUE))*Wind!$B$9)/1000</f>
        <v>6755.1470849808538</v>
      </c>
      <c r="D521" s="23" t="s">
        <v>9</v>
      </c>
    </row>
    <row r="522" spans="1:4" x14ac:dyDescent="0.35">
      <c r="A522" s="4">
        <f>Climate285!F549*((113.5/10)^0.12)</f>
        <v>11.518630450413418</v>
      </c>
      <c r="B522" s="24">
        <f>VLOOKUP(A522,'Wind - Power Curve'!$A$3:$B$47,2)*Wind!$B$9</f>
        <v>6848.1</v>
      </c>
      <c r="C522">
        <f>(0.5*(A522^3)*Wind!$B$11*Wind!$B$7*(VLOOKUP(A522+0.5,'Wind - Power Curve'!$A$3:$E$47,5,TRUE))*Wind!$B$9)/1000</f>
        <v>6234.8991515259722</v>
      </c>
      <c r="D522" s="23" t="s">
        <v>9</v>
      </c>
    </row>
    <row r="523" spans="1:4" x14ac:dyDescent="0.35">
      <c r="A523" s="4">
        <f>Climate285!F550*((113.5/10)^0.12)</f>
        <v>11.142528294177517</v>
      </c>
      <c r="B523" s="24">
        <f>VLOOKUP(A523,'Wind - Power Curve'!$A$3:$B$47,2)*Wind!$B$9</f>
        <v>6489.9000000000005</v>
      </c>
      <c r="C523">
        <f>(0.5*(A523^3)*Wind!$B$11*Wind!$B$7*(VLOOKUP(A523+0.5,'Wind - Power Curve'!$A$3:$E$47,5,TRUE))*Wind!$B$9)/1000</f>
        <v>6229.1359467320599</v>
      </c>
      <c r="D523" s="23" t="s">
        <v>9</v>
      </c>
    </row>
    <row r="524" spans="1:4" x14ac:dyDescent="0.35">
      <c r="A524" s="4">
        <f>Climate285!F551*((113.5/10)^0.12)</f>
        <v>11.09702127171481</v>
      </c>
      <c r="B524" s="24">
        <f>VLOOKUP(A524,'Wind - Power Curve'!$A$3:$B$47,2)*Wind!$B$9</f>
        <v>6489.9000000000005</v>
      </c>
      <c r="C524">
        <f>(0.5*(A524^3)*Wind!$B$11*Wind!$B$7*(VLOOKUP(A524+0.5,'Wind - Power Curve'!$A$3:$E$47,5,TRUE))*Wind!$B$9)/1000</f>
        <v>6153.1262786176985</v>
      </c>
      <c r="D524" s="23" t="s">
        <v>9</v>
      </c>
    </row>
    <row r="525" spans="1:4" x14ac:dyDescent="0.35">
      <c r="A525" s="4">
        <f>Climate285!F552*((113.5/10)^0.12)</f>
        <v>10.714226906293218</v>
      </c>
      <c r="B525" s="24">
        <f>VLOOKUP(A525,'Wind - Power Curve'!$A$3:$B$47,2)*Wind!$B$9</f>
        <v>5968.8</v>
      </c>
      <c r="C525">
        <f>(0.5*(A525^3)*Wind!$B$11*Wind!$B$7*(VLOOKUP(A525+0.5,'Wind - Power Curve'!$A$3:$E$47,5,TRUE))*Wind!$B$9)/1000</f>
        <v>5997.1162640977154</v>
      </c>
      <c r="D525" s="23" t="s">
        <v>9</v>
      </c>
    </row>
    <row r="526" spans="1:4" x14ac:dyDescent="0.35">
      <c r="A526" s="4">
        <f>Climate285!F553*((113.5/10)^0.12)</f>
        <v>10.478661142956851</v>
      </c>
      <c r="B526" s="24">
        <f>VLOOKUP(A526,'Wind - Power Curve'!$A$3:$B$47,2)*Wind!$B$9</f>
        <v>5330.7</v>
      </c>
      <c r="C526">
        <f>(0.5*(A526^3)*Wind!$B$11*Wind!$B$7*(VLOOKUP(A526+0.5,'Wind - Power Curve'!$A$3:$E$47,5,TRUE))*Wind!$B$9)/1000</f>
        <v>5932.4832285386219</v>
      </c>
      <c r="D526" s="23" t="s">
        <v>9</v>
      </c>
    </row>
    <row r="527" spans="1:4" x14ac:dyDescent="0.35">
      <c r="A527" s="4">
        <f>Climate285!F554*((113.5/10)^0.12)</f>
        <v>10.227034077574825</v>
      </c>
      <c r="B527" s="24">
        <f>VLOOKUP(A527,'Wind - Power Curve'!$A$3:$B$47,2)*Wind!$B$9</f>
        <v>5330.7</v>
      </c>
      <c r="C527">
        <f>(0.5*(A527^3)*Wind!$B$11*Wind!$B$7*(VLOOKUP(A527+0.5,'Wind - Power Curve'!$A$3:$E$47,5,TRUE))*Wind!$B$9)/1000</f>
        <v>5515.2885511870882</v>
      </c>
      <c r="D527" s="23" t="s">
        <v>9</v>
      </c>
    </row>
    <row r="528" spans="1:4" x14ac:dyDescent="0.35">
      <c r="A528" s="4">
        <f>Climate285!F555*((113.5/10)^0.12)</f>
        <v>10.540229467465219</v>
      </c>
      <c r="B528" s="24">
        <f>VLOOKUP(A528,'Wind - Power Curve'!$A$3:$B$47,2)*Wind!$B$9</f>
        <v>5968.8</v>
      </c>
      <c r="C528">
        <f>(0.5*(A528^3)*Wind!$B$11*Wind!$B$7*(VLOOKUP(A528+0.5,'Wind - Power Curve'!$A$3:$E$47,5,TRUE))*Wind!$B$9)/1000</f>
        <v>5709.6586787509796</v>
      </c>
      <c r="D528" s="23" t="s">
        <v>9</v>
      </c>
    </row>
    <row r="529" spans="1:4" x14ac:dyDescent="0.35">
      <c r="A529" s="4">
        <f>Climate285!F556*((113.5/10)^0.12)</f>
        <v>10.48803023581682</v>
      </c>
      <c r="B529" s="24">
        <f>VLOOKUP(A529,'Wind - Power Curve'!$A$3:$B$47,2)*Wind!$B$9</f>
        <v>5330.7</v>
      </c>
      <c r="C529">
        <f>(0.5*(A529^3)*Wind!$B$11*Wind!$B$7*(VLOOKUP(A529+0.5,'Wind - Power Curve'!$A$3:$E$47,5,TRUE))*Wind!$B$9)/1000</f>
        <v>5948.4103675532842</v>
      </c>
      <c r="D529" s="23" t="s">
        <v>9</v>
      </c>
    </row>
    <row r="530" spans="1:4" x14ac:dyDescent="0.35">
      <c r="A530" s="4">
        <f>Climate285!F557*((113.5/10)^0.12)</f>
        <v>10.589751815439342</v>
      </c>
      <c r="B530" s="24">
        <f>VLOOKUP(A530,'Wind - Power Curve'!$A$3:$B$47,2)*Wind!$B$9</f>
        <v>5968.8</v>
      </c>
      <c r="C530">
        <f>(0.5*(A530^3)*Wind!$B$11*Wind!$B$7*(VLOOKUP(A530+0.5,'Wind - Power Curve'!$A$3:$E$47,5,TRUE))*Wind!$B$9)/1000</f>
        <v>5790.5163930126118</v>
      </c>
      <c r="D530" s="23" t="s">
        <v>9</v>
      </c>
    </row>
    <row r="531" spans="1:4" x14ac:dyDescent="0.35">
      <c r="A531" s="4">
        <f>Climate285!F558*((113.5/10)^0.12)</f>
        <v>10.637935721576326</v>
      </c>
      <c r="B531" s="24">
        <f>VLOOKUP(A531,'Wind - Power Curve'!$A$3:$B$47,2)*Wind!$B$9</f>
        <v>5968.8</v>
      </c>
      <c r="C531">
        <f>(0.5*(A531^3)*Wind!$B$11*Wind!$B$7*(VLOOKUP(A531+0.5,'Wind - Power Curve'!$A$3:$E$47,5,TRUE))*Wind!$B$9)/1000</f>
        <v>5869.9180079680382</v>
      </c>
      <c r="D531" s="23" t="s">
        <v>9</v>
      </c>
    </row>
    <row r="532" spans="1:4" x14ac:dyDescent="0.35">
      <c r="A532" s="4">
        <f>Climate285!F559*((113.5/10)^0.12)</f>
        <v>10.533537258279527</v>
      </c>
      <c r="B532" s="24">
        <f>VLOOKUP(A532,'Wind - Power Curve'!$A$3:$B$47,2)*Wind!$B$9</f>
        <v>5968.8</v>
      </c>
      <c r="C532">
        <f>(0.5*(A532^3)*Wind!$B$11*Wind!$B$7*(VLOOKUP(A532+0.5,'Wind - Power Curve'!$A$3:$E$47,5,TRUE))*Wind!$B$9)/1000</f>
        <v>5698.79004205408</v>
      </c>
      <c r="D532" s="23" t="s">
        <v>9</v>
      </c>
    </row>
    <row r="533" spans="1:4" x14ac:dyDescent="0.35">
      <c r="A533" s="4">
        <f>Climate285!F560*((113.5/10)^0.12)</f>
        <v>10.644627930762018</v>
      </c>
      <c r="B533" s="24">
        <f>VLOOKUP(A533,'Wind - Power Curve'!$A$3:$B$47,2)*Wind!$B$9</f>
        <v>5968.8</v>
      </c>
      <c r="C533">
        <f>(0.5*(A533^3)*Wind!$B$11*Wind!$B$7*(VLOOKUP(A533+0.5,'Wind - Power Curve'!$A$3:$E$47,5,TRUE))*Wind!$B$9)/1000</f>
        <v>5881.0030824841951</v>
      </c>
      <c r="D533" s="23" t="s">
        <v>9</v>
      </c>
    </row>
    <row r="534" spans="1:4" x14ac:dyDescent="0.35">
      <c r="A534" s="4">
        <f>Climate285!F561*((113.5/10)^0.12)</f>
        <v>10.745011068547402</v>
      </c>
      <c r="B534" s="24">
        <f>VLOOKUP(A534,'Wind - Power Curve'!$A$3:$B$47,2)*Wind!$B$9</f>
        <v>5968.8</v>
      </c>
      <c r="C534">
        <f>(0.5*(A534^3)*Wind!$B$11*Wind!$B$7*(VLOOKUP(A534+0.5,'Wind - Power Curve'!$A$3:$E$47,5,TRUE))*Wind!$B$9)/1000</f>
        <v>6048.957750139135</v>
      </c>
      <c r="D534" s="23" t="s">
        <v>9</v>
      </c>
    </row>
    <row r="535" spans="1:4" x14ac:dyDescent="0.35">
      <c r="A535" s="4">
        <f>Climate285!F562*((113.5/10)^0.12)</f>
        <v>10.866809275726999</v>
      </c>
      <c r="B535" s="24">
        <f>VLOOKUP(A535,'Wind - Power Curve'!$A$3:$B$47,2)*Wind!$B$9</f>
        <v>5968.8</v>
      </c>
      <c r="C535">
        <f>(0.5*(A535^3)*Wind!$B$11*Wind!$B$7*(VLOOKUP(A535+0.5,'Wind - Power Curve'!$A$3:$E$47,5,TRUE))*Wind!$B$9)/1000</f>
        <v>6256.9989758559159</v>
      </c>
      <c r="D535" s="23" t="s">
        <v>9</v>
      </c>
    </row>
    <row r="536" spans="1:4" x14ac:dyDescent="0.35">
      <c r="A536" s="4">
        <f>Climate285!F563*((113.5/10)^0.12)</f>
        <v>11.167958689083147</v>
      </c>
      <c r="B536" s="24">
        <f>VLOOKUP(A536,'Wind - Power Curve'!$A$3:$B$47,2)*Wind!$B$9</f>
        <v>6489.9000000000005</v>
      </c>
      <c r="C536">
        <f>(0.5*(A536^3)*Wind!$B$11*Wind!$B$7*(VLOOKUP(A536+0.5,'Wind - Power Curve'!$A$3:$E$47,5,TRUE))*Wind!$B$9)/1000</f>
        <v>6271.8832998013468</v>
      </c>
      <c r="D536" s="23" t="s">
        <v>9</v>
      </c>
    </row>
    <row r="537" spans="1:4" x14ac:dyDescent="0.35">
      <c r="A537" s="4">
        <f>Climate285!F564*((113.5/10)^0.12)</f>
        <v>11.50926135755345</v>
      </c>
      <c r="B537" s="24">
        <f>VLOOKUP(A537,'Wind - Power Curve'!$A$3:$B$47,2)*Wind!$B$9</f>
        <v>6848.1</v>
      </c>
      <c r="C537">
        <f>(0.5*(A537^3)*Wind!$B$11*Wind!$B$7*(VLOOKUP(A537+0.5,'Wind - Power Curve'!$A$3:$E$47,5,TRUE))*Wind!$B$9)/1000</f>
        <v>6219.6973839124039</v>
      </c>
      <c r="D537" s="23" t="s">
        <v>9</v>
      </c>
    </row>
    <row r="538" spans="1:4" x14ac:dyDescent="0.35">
      <c r="A538" s="4">
        <f>Climate285!F565*((113.5/10)^0.12)</f>
        <v>10.99396125025515</v>
      </c>
      <c r="B538" s="24">
        <f>VLOOKUP(A538,'Wind - Power Curve'!$A$3:$B$47,2)*Wind!$B$9</f>
        <v>5968.8</v>
      </c>
      <c r="C538">
        <f>(0.5*(A538^3)*Wind!$B$11*Wind!$B$7*(VLOOKUP(A538+0.5,'Wind - Power Curve'!$A$3:$E$47,5,TRUE))*Wind!$B$9)/1000</f>
        <v>6479.2174442717524</v>
      </c>
      <c r="D538" s="23" t="s">
        <v>9</v>
      </c>
    </row>
    <row r="539" spans="1:4" x14ac:dyDescent="0.35">
      <c r="A539" s="4">
        <f>Climate285!F566*((113.5/10)^0.12)</f>
        <v>10.997976575766566</v>
      </c>
      <c r="B539" s="24">
        <f>VLOOKUP(A539,'Wind - Power Curve'!$A$3:$B$47,2)*Wind!$B$9</f>
        <v>5968.8</v>
      </c>
      <c r="C539">
        <f>(0.5*(A539^3)*Wind!$B$11*Wind!$B$7*(VLOOKUP(A539+0.5,'Wind - Power Curve'!$A$3:$E$47,5,TRUE))*Wind!$B$9)/1000</f>
        <v>6486.3192530419155</v>
      </c>
      <c r="D539" s="23" t="s">
        <v>9</v>
      </c>
    </row>
    <row r="540" spans="1:4" x14ac:dyDescent="0.35">
      <c r="A540" s="4">
        <f>Climate285!F567*((113.5/10)^0.12)</f>
        <v>10.983253715558043</v>
      </c>
      <c r="B540" s="24">
        <f>VLOOKUP(A540,'Wind - Power Curve'!$A$3:$B$47,2)*Wind!$B$9</f>
        <v>5968.8</v>
      </c>
      <c r="C540">
        <f>(0.5*(A540^3)*Wind!$B$11*Wind!$B$7*(VLOOKUP(A540+0.5,'Wind - Power Curve'!$A$3:$E$47,5,TRUE))*Wind!$B$9)/1000</f>
        <v>6460.3046346908359</v>
      </c>
      <c r="D540" s="23" t="s">
        <v>9</v>
      </c>
    </row>
    <row r="541" spans="1:4" x14ac:dyDescent="0.35">
      <c r="A541" s="4">
        <f>Climate285!F568*((113.5/10)^0.12)</f>
        <v>11.072929318646318</v>
      </c>
      <c r="B541" s="24">
        <f>VLOOKUP(A541,'Wind - Power Curve'!$A$3:$B$47,2)*Wind!$B$9</f>
        <v>6489.9000000000005</v>
      </c>
      <c r="C541">
        <f>(0.5*(A541^3)*Wind!$B$11*Wind!$B$7*(VLOOKUP(A541+0.5,'Wind - Power Curve'!$A$3:$E$47,5,TRUE))*Wind!$B$9)/1000</f>
        <v>6113.1373778945108</v>
      </c>
      <c r="D541" s="23" t="s">
        <v>9</v>
      </c>
    </row>
    <row r="542" spans="1:4" x14ac:dyDescent="0.35">
      <c r="A542" s="4">
        <f>Climate285!F569*((113.5/10)^0.12)</f>
        <v>10.870824601238414</v>
      </c>
      <c r="B542" s="24">
        <f>VLOOKUP(A542,'Wind - Power Curve'!$A$3:$B$47,2)*Wind!$B$9</f>
        <v>5968.8</v>
      </c>
      <c r="C542">
        <f>(0.5*(A542^3)*Wind!$B$11*Wind!$B$7*(VLOOKUP(A542+0.5,'Wind - Power Curve'!$A$3:$E$47,5,TRUE))*Wind!$B$9)/1000</f>
        <v>6263.9374905991444</v>
      </c>
      <c r="D542" s="23" t="s">
        <v>9</v>
      </c>
    </row>
    <row r="543" spans="1:4" x14ac:dyDescent="0.35">
      <c r="A543" s="4">
        <f>Climate285!F570*((113.5/10)^0.12)</f>
        <v>10.932392925746781</v>
      </c>
      <c r="B543" s="24">
        <f>VLOOKUP(A543,'Wind - Power Curve'!$A$3:$B$47,2)*Wind!$B$9</f>
        <v>5968.8</v>
      </c>
      <c r="C543">
        <f>(0.5*(A543^3)*Wind!$B$11*Wind!$B$7*(VLOOKUP(A543+0.5,'Wind - Power Curve'!$A$3:$E$47,5,TRUE))*Wind!$B$9)/1000</f>
        <v>6370.9712741705443</v>
      </c>
      <c r="D543" s="23" t="s">
        <v>9</v>
      </c>
    </row>
    <row r="544" spans="1:4" x14ac:dyDescent="0.35">
      <c r="A544" s="4">
        <f>Climate285!F571*((113.5/10)^0.12)</f>
        <v>11.113082573760472</v>
      </c>
      <c r="B544" s="24">
        <f>VLOOKUP(A544,'Wind - Power Curve'!$A$3:$B$47,2)*Wind!$B$9</f>
        <v>6489.9000000000005</v>
      </c>
      <c r="C544">
        <f>(0.5*(A544^3)*Wind!$B$11*Wind!$B$7*(VLOOKUP(A544+0.5,'Wind - Power Curve'!$A$3:$E$47,5,TRUE))*Wind!$B$9)/1000</f>
        <v>6179.8821955705162</v>
      </c>
      <c r="D544" s="23" t="s">
        <v>9</v>
      </c>
    </row>
    <row r="545" spans="1:4" x14ac:dyDescent="0.35">
      <c r="A545" s="4">
        <f>Climate285!F572*((113.5/10)^0.12)</f>
        <v>11.249603641148592</v>
      </c>
      <c r="B545" s="24">
        <f>VLOOKUP(A545,'Wind - Power Curve'!$A$3:$B$47,2)*Wind!$B$9</f>
        <v>6489.9000000000005</v>
      </c>
      <c r="C545">
        <f>(0.5*(A545^3)*Wind!$B$11*Wind!$B$7*(VLOOKUP(A545+0.5,'Wind - Power Curve'!$A$3:$E$47,5,TRUE))*Wind!$B$9)/1000</f>
        <v>6410.445849542426</v>
      </c>
      <c r="D545" s="23" t="s">
        <v>9</v>
      </c>
    </row>
    <row r="546" spans="1:4" x14ac:dyDescent="0.35">
      <c r="A546" s="4">
        <f>Climate285!F573*((113.5/10)^0.12)</f>
        <v>11.012699435975088</v>
      </c>
      <c r="B546" s="24">
        <f>VLOOKUP(A546,'Wind - Power Curve'!$A$3:$B$47,2)*Wind!$B$9</f>
        <v>6489.9000000000005</v>
      </c>
      <c r="C546">
        <f>(0.5*(A546^3)*Wind!$B$11*Wind!$B$7*(VLOOKUP(A546+0.5,'Wind - Power Curve'!$A$3:$E$47,5,TRUE))*Wind!$B$9)/1000</f>
        <v>6013.923947729214</v>
      </c>
      <c r="D546" s="23" t="s">
        <v>9</v>
      </c>
    </row>
    <row r="547" spans="1:4" x14ac:dyDescent="0.35">
      <c r="A547" s="4">
        <f>Climate285!F574*((113.5/10)^0.12)</f>
        <v>11.082298411506287</v>
      </c>
      <c r="B547" s="24">
        <f>VLOOKUP(A547,'Wind - Power Curve'!$A$3:$B$47,2)*Wind!$B$9</f>
        <v>6489.9000000000005</v>
      </c>
      <c r="C547">
        <f>(0.5*(A547^3)*Wind!$B$11*Wind!$B$7*(VLOOKUP(A547+0.5,'Wind - Power Curve'!$A$3:$E$47,5,TRUE))*Wind!$B$9)/1000</f>
        <v>6128.667963865696</v>
      </c>
      <c r="D547" s="23" t="s">
        <v>9</v>
      </c>
    </row>
    <row r="548" spans="1:4" x14ac:dyDescent="0.35">
      <c r="A548" s="4">
        <f>Climate285!F575*((113.5/10)^0.12)</f>
        <v>11.230865455428654</v>
      </c>
      <c r="B548" s="24">
        <f>VLOOKUP(A548,'Wind - Power Curve'!$A$3:$B$47,2)*Wind!$B$9</f>
        <v>6489.9000000000005</v>
      </c>
      <c r="C548">
        <f>(0.5*(A548^3)*Wind!$B$11*Wind!$B$7*(VLOOKUP(A548+0.5,'Wind - Power Curve'!$A$3:$E$47,5,TRUE))*Wind!$B$9)/1000</f>
        <v>6378.4660148710491</v>
      </c>
      <c r="D548" s="23" t="s">
        <v>9</v>
      </c>
    </row>
    <row r="549" spans="1:4" x14ac:dyDescent="0.35">
      <c r="A549" s="4">
        <f>Climate285!F576*((113.5/10)^0.12)</f>
        <v>11.14922050336321</v>
      </c>
      <c r="B549" s="24">
        <f>VLOOKUP(A549,'Wind - Power Curve'!$A$3:$B$47,2)*Wind!$B$9</f>
        <v>6489.9000000000005</v>
      </c>
      <c r="C549">
        <f>(0.5*(A549^3)*Wind!$B$11*Wind!$B$7*(VLOOKUP(A549+0.5,'Wind - Power Curve'!$A$3:$E$47,5,TRUE))*Wind!$B$9)/1000</f>
        <v>6240.3663573960548</v>
      </c>
      <c r="D549" s="23" t="s">
        <v>9</v>
      </c>
    </row>
    <row r="550" spans="1:4" x14ac:dyDescent="0.35">
      <c r="A550" s="4">
        <f>Climate285!F577*((113.5/10)^0.12)</f>
        <v>11.154574270711763</v>
      </c>
      <c r="B550" s="24">
        <f>VLOOKUP(A550,'Wind - Power Curve'!$A$3:$B$47,2)*Wind!$B$9</f>
        <v>6489.9000000000005</v>
      </c>
      <c r="C550">
        <f>(0.5*(A550^3)*Wind!$B$11*Wind!$B$7*(VLOOKUP(A550+0.5,'Wind - Power Curve'!$A$3:$E$47,5,TRUE))*Wind!$B$9)/1000</f>
        <v>6249.360398325015</v>
      </c>
      <c r="D550" s="23" t="s">
        <v>9</v>
      </c>
    </row>
    <row r="551" spans="1:4" x14ac:dyDescent="0.35">
      <c r="A551" s="4">
        <f>Climate285!F578*((113.5/10)^0.12)</f>
        <v>11.424939521813728</v>
      </c>
      <c r="B551" s="24">
        <f>VLOOKUP(A551,'Wind - Power Curve'!$A$3:$B$47,2)*Wind!$B$9</f>
        <v>6489.9000000000005</v>
      </c>
      <c r="C551">
        <f>(0.5*(A551^3)*Wind!$B$11*Wind!$B$7*(VLOOKUP(A551+0.5,'Wind - Power Curve'!$A$3:$E$47,5,TRUE))*Wind!$B$9)/1000</f>
        <v>6714.8807108705651</v>
      </c>
      <c r="D551" s="23" t="s">
        <v>9</v>
      </c>
    </row>
    <row r="552" spans="1:4" x14ac:dyDescent="0.35">
      <c r="A552" s="4">
        <f>Climate285!F579*((113.5/10)^0.12)</f>
        <v>11.527999543273388</v>
      </c>
      <c r="B552" s="24">
        <f>VLOOKUP(A552,'Wind - Power Curve'!$A$3:$B$47,2)*Wind!$B$9</f>
        <v>6848.1</v>
      </c>
      <c r="C552">
        <f>(0.5*(A552^3)*Wind!$B$11*Wind!$B$7*(VLOOKUP(A552+0.5,'Wind - Power Curve'!$A$3:$E$47,5,TRUE))*Wind!$B$9)/1000</f>
        <v>6250.125669075539</v>
      </c>
      <c r="D552" s="23" t="s">
        <v>9</v>
      </c>
    </row>
    <row r="553" spans="1:4" x14ac:dyDescent="0.35">
      <c r="A553" s="4">
        <f>Climate285!F580*((113.5/10)^0.12)</f>
        <v>11.426277963650868</v>
      </c>
      <c r="B553" s="24">
        <f>VLOOKUP(A553,'Wind - Power Curve'!$A$3:$B$47,2)*Wind!$B$9</f>
        <v>6489.9000000000005</v>
      </c>
      <c r="C553">
        <f>(0.5*(A553^3)*Wind!$B$11*Wind!$B$7*(VLOOKUP(A553+0.5,'Wind - Power Curve'!$A$3:$E$47,5,TRUE))*Wind!$B$9)/1000</f>
        <v>6717.240950114654</v>
      </c>
      <c r="D553" s="23" t="s">
        <v>9</v>
      </c>
    </row>
    <row r="554" spans="1:4" x14ac:dyDescent="0.35">
      <c r="A554" s="4">
        <f>Climate285!F581*((113.5/10)^0.12)</f>
        <v>11.316525733005514</v>
      </c>
      <c r="B554" s="24">
        <f>VLOOKUP(A554,'Wind - Power Curve'!$A$3:$B$47,2)*Wind!$B$9</f>
        <v>6489.9000000000005</v>
      </c>
      <c r="C554">
        <f>(0.5*(A554^3)*Wind!$B$11*Wind!$B$7*(VLOOKUP(A554+0.5,'Wind - Power Curve'!$A$3:$E$47,5,TRUE))*Wind!$B$9)/1000</f>
        <v>6525.5319206641316</v>
      </c>
      <c r="D554" s="23" t="s">
        <v>9</v>
      </c>
    </row>
    <row r="555" spans="1:4" x14ac:dyDescent="0.35">
      <c r="A555" s="4">
        <f>Climate285!F582*((113.5/10)^0.12)</f>
        <v>11.720735167821324</v>
      </c>
      <c r="B555" s="24">
        <f>VLOOKUP(A555,'Wind - Power Curve'!$A$3:$B$47,2)*Wind!$B$9</f>
        <v>6848.1</v>
      </c>
      <c r="C555">
        <f>(0.5*(A555^3)*Wind!$B$11*Wind!$B$7*(VLOOKUP(A555+0.5,'Wind - Power Curve'!$A$3:$E$47,5,TRUE))*Wind!$B$9)/1000</f>
        <v>6568.881948819916</v>
      </c>
      <c r="D555" s="23" t="s">
        <v>9</v>
      </c>
    </row>
    <row r="556" spans="1:4" x14ac:dyDescent="0.35">
      <c r="A556" s="4">
        <f>Climate285!F583*((113.5/10)^0.12)</f>
        <v>11.902763257672152</v>
      </c>
      <c r="B556" s="24">
        <f>VLOOKUP(A556,'Wind - Power Curve'!$A$3:$B$47,2)*Wind!$B$9</f>
        <v>6848.1</v>
      </c>
      <c r="C556">
        <f>(0.5*(A556^3)*Wind!$B$11*Wind!$B$7*(VLOOKUP(A556+0.5,'Wind - Power Curve'!$A$3:$E$47,5,TRUE))*Wind!$B$9)/1000</f>
        <v>6879.7124253429511</v>
      </c>
      <c r="D556" s="23" t="s">
        <v>9</v>
      </c>
    </row>
    <row r="557" spans="1:4" x14ac:dyDescent="0.35">
      <c r="A557" s="4">
        <f>Climate285!F584*((113.5/10)^0.12)</f>
        <v>11.760888422935478</v>
      </c>
      <c r="B557" s="24">
        <f>VLOOKUP(A557,'Wind - Power Curve'!$A$3:$B$47,2)*Wind!$B$9</f>
        <v>6848.1</v>
      </c>
      <c r="C557">
        <f>(0.5*(A557^3)*Wind!$B$11*Wind!$B$7*(VLOOKUP(A557+0.5,'Wind - Power Curve'!$A$3:$E$47,5,TRUE))*Wind!$B$9)/1000</f>
        <v>6636.6251299591149</v>
      </c>
      <c r="D557" s="23" t="s">
        <v>9</v>
      </c>
    </row>
    <row r="558" spans="1:4" x14ac:dyDescent="0.35">
      <c r="A558" s="4">
        <f>Climate285!F585*((113.5/10)^0.12)</f>
        <v>11.481154078973542</v>
      </c>
      <c r="B558" s="24">
        <f>VLOOKUP(A558,'Wind - Power Curve'!$A$3:$B$47,2)*Wind!$B$9</f>
        <v>6489.9000000000005</v>
      </c>
      <c r="C558">
        <f>(0.5*(A558^3)*Wind!$B$11*Wind!$B$7*(VLOOKUP(A558+0.5,'Wind - Power Curve'!$A$3:$E$47,5,TRUE))*Wind!$B$9)/1000</f>
        <v>6814.4876428793641</v>
      </c>
      <c r="D558" s="23" t="s">
        <v>9</v>
      </c>
    </row>
    <row r="559" spans="1:4" x14ac:dyDescent="0.35">
      <c r="A559" s="4">
        <f>Climate285!F586*((113.5/10)^0.12)</f>
        <v>11.317864174842653</v>
      </c>
      <c r="B559" s="24">
        <f>VLOOKUP(A559,'Wind - Power Curve'!$A$3:$B$47,2)*Wind!$B$9</f>
        <v>6489.9000000000005</v>
      </c>
      <c r="C559">
        <f>(0.5*(A559^3)*Wind!$B$11*Wind!$B$7*(VLOOKUP(A559+0.5,'Wind - Power Curve'!$A$3:$E$47,5,TRUE))*Wind!$B$9)/1000</f>
        <v>6527.8475813666882</v>
      </c>
      <c r="D559" s="23" t="s">
        <v>9</v>
      </c>
    </row>
    <row r="560" spans="1:4" x14ac:dyDescent="0.35">
      <c r="A560" s="4">
        <f>Climate285!F587*((113.5/10)^0.12)</f>
        <v>11.127805433968994</v>
      </c>
      <c r="B560" s="24">
        <f>VLOOKUP(A560,'Wind - Power Curve'!$A$3:$B$47,2)*Wind!$B$9</f>
        <v>6489.9000000000005</v>
      </c>
      <c r="C560">
        <f>(0.5*(A560^3)*Wind!$B$11*Wind!$B$7*(VLOOKUP(A560+0.5,'Wind - Power Curve'!$A$3:$E$47,5,TRUE))*Wind!$B$9)/1000</f>
        <v>6204.4764881018145</v>
      </c>
      <c r="D560" s="23" t="s">
        <v>9</v>
      </c>
    </row>
    <row r="561" spans="1:4" x14ac:dyDescent="0.35">
      <c r="A561" s="4">
        <f>Climate285!F588*((113.5/10)^0.12)</f>
        <v>11.2951106636113</v>
      </c>
      <c r="B561" s="24">
        <f>VLOOKUP(A561,'Wind - Power Curve'!$A$3:$B$47,2)*Wind!$B$9</f>
        <v>6489.9000000000005</v>
      </c>
      <c r="C561">
        <f>(0.5*(A561^3)*Wind!$B$11*Wind!$B$7*(VLOOKUP(A561+0.5,'Wind - Power Curve'!$A$3:$E$47,5,TRUE))*Wind!$B$9)/1000</f>
        <v>6488.5557920947595</v>
      </c>
      <c r="D561" s="23" t="s">
        <v>9</v>
      </c>
    </row>
    <row r="562" spans="1:4" x14ac:dyDescent="0.35">
      <c r="A562" s="4">
        <f>Climate285!F589*((113.5/10)^0.12)</f>
        <v>11.52666110143625</v>
      </c>
      <c r="B562" s="24">
        <f>VLOOKUP(A562,'Wind - Power Curve'!$A$3:$B$47,2)*Wind!$B$9</f>
        <v>6848.1</v>
      </c>
      <c r="C562">
        <f>(0.5*(A562^3)*Wind!$B$11*Wind!$B$7*(VLOOKUP(A562+0.5,'Wind - Power Curve'!$A$3:$E$47,5,TRUE))*Wind!$B$9)/1000</f>
        <v>6247.9489362175482</v>
      </c>
      <c r="D562" s="23" t="s">
        <v>9</v>
      </c>
    </row>
    <row r="563" spans="1:4" x14ac:dyDescent="0.35">
      <c r="A563" s="4">
        <f>Climate285!F590*((113.5/10)^0.12)</f>
        <v>11.445016149370806</v>
      </c>
      <c r="B563" s="24">
        <f>VLOOKUP(A563,'Wind - Power Curve'!$A$3:$B$47,2)*Wind!$B$9</f>
        <v>6489.9000000000005</v>
      </c>
      <c r="C563">
        <f>(0.5*(A563^3)*Wind!$B$11*Wind!$B$7*(VLOOKUP(A563+0.5,'Wind - Power Curve'!$A$3:$E$47,5,TRUE))*Wind!$B$9)/1000</f>
        <v>6750.3423948725831</v>
      </c>
      <c r="D563" s="23" t="s">
        <v>9</v>
      </c>
    </row>
    <row r="564" spans="1:4" x14ac:dyDescent="0.35">
      <c r="A564" s="4">
        <f>Climate285!F591*((113.5/10)^0.12)</f>
        <v>11.59492163513031</v>
      </c>
      <c r="B564" s="24">
        <f>VLOOKUP(A564,'Wind - Power Curve'!$A$3:$B$47,2)*Wind!$B$9</f>
        <v>6848.1</v>
      </c>
      <c r="C564">
        <f>(0.5*(A564^3)*Wind!$B$11*Wind!$B$7*(VLOOKUP(A564+0.5,'Wind - Power Curve'!$A$3:$E$47,5,TRUE))*Wind!$B$9)/1000</f>
        <v>6359.6080614896218</v>
      </c>
      <c r="D564" s="23" t="s">
        <v>9</v>
      </c>
    </row>
    <row r="565" spans="1:4" x14ac:dyDescent="0.35">
      <c r="A565" s="4">
        <f>Climate285!F592*((113.5/10)^0.12)</f>
        <v>11.414231987116622</v>
      </c>
      <c r="B565" s="24">
        <f>VLOOKUP(A565,'Wind - Power Curve'!$A$3:$B$47,2)*Wind!$B$9</f>
        <v>6489.9000000000005</v>
      </c>
      <c r="C565">
        <f>(0.5*(A565^3)*Wind!$B$11*Wind!$B$7*(VLOOKUP(A565+0.5,'Wind - Power Curve'!$A$3:$E$47,5,TRUE))*Wind!$B$9)/1000</f>
        <v>6696.0186974417147</v>
      </c>
      <c r="D565" s="23" t="s">
        <v>9</v>
      </c>
    </row>
    <row r="566" spans="1:4" x14ac:dyDescent="0.35">
      <c r="A566" s="4">
        <f>Climate285!F593*((113.5/10)^0.12)</f>
        <v>10.969869297186658</v>
      </c>
      <c r="B566" s="24">
        <f>VLOOKUP(A566,'Wind - Power Curve'!$A$3:$B$47,2)*Wind!$B$9</f>
        <v>5968.8</v>
      </c>
      <c r="C566">
        <f>(0.5*(A566^3)*Wind!$B$11*Wind!$B$7*(VLOOKUP(A566+0.5,'Wind - Power Curve'!$A$3:$E$47,5,TRUE))*Wind!$B$9)/1000</f>
        <v>6436.7154249437663</v>
      </c>
      <c r="D566" s="23" t="s">
        <v>9</v>
      </c>
    </row>
    <row r="567" spans="1:4" x14ac:dyDescent="0.35">
      <c r="A567" s="4">
        <f>Climate285!F594*((113.5/10)^0.12)</f>
        <v>11.118436341109026</v>
      </c>
      <c r="B567" s="24">
        <f>VLOOKUP(A567,'Wind - Power Curve'!$A$3:$B$47,2)*Wind!$B$9</f>
        <v>6489.9000000000005</v>
      </c>
      <c r="C567">
        <f>(0.5*(A567^3)*Wind!$B$11*Wind!$B$7*(VLOOKUP(A567+0.5,'Wind - Power Curve'!$A$3:$E$47,5,TRUE))*Wind!$B$9)/1000</f>
        <v>6188.818040234929</v>
      </c>
      <c r="D567" s="23" t="s">
        <v>9</v>
      </c>
    </row>
    <row r="568" spans="1:4" x14ac:dyDescent="0.35">
      <c r="A568" s="4">
        <f>Climate285!F595*((113.5/10)^0.12)</f>
        <v>11.188035316640224</v>
      </c>
      <c r="B568" s="24">
        <f>VLOOKUP(A568,'Wind - Power Curve'!$A$3:$B$47,2)*Wind!$B$9</f>
        <v>6489.9000000000005</v>
      </c>
      <c r="C568">
        <f>(0.5*(A568^3)*Wind!$B$11*Wind!$B$7*(VLOOKUP(A568+0.5,'Wind - Power Curve'!$A$3:$E$47,5,TRUE))*Wind!$B$9)/1000</f>
        <v>6305.7690171593877</v>
      </c>
      <c r="D568" s="23" t="s">
        <v>9</v>
      </c>
    </row>
    <row r="569" spans="1:4" x14ac:dyDescent="0.35">
      <c r="A569" s="4">
        <f>Climate285!F596*((113.5/10)^0.12)</f>
        <v>10.592428699113619</v>
      </c>
      <c r="B569" s="24">
        <f>VLOOKUP(A569,'Wind - Power Curve'!$A$3:$B$47,2)*Wind!$B$9</f>
        <v>5968.8</v>
      </c>
      <c r="C569">
        <f>(0.5*(A569^3)*Wind!$B$11*Wind!$B$7*(VLOOKUP(A569+0.5,'Wind - Power Curve'!$A$3:$E$47,5,TRUE))*Wind!$B$9)/1000</f>
        <v>5794.9086935028618</v>
      </c>
      <c r="D569" s="23" t="s">
        <v>9</v>
      </c>
    </row>
    <row r="570" spans="1:4" x14ac:dyDescent="0.35">
      <c r="A570" s="4">
        <f>Climate285!F597*((113.5/10)^0.12)</f>
        <v>10.306002145965993</v>
      </c>
      <c r="B570" s="24">
        <f>VLOOKUP(A570,'Wind - Power Curve'!$A$3:$B$47,2)*Wind!$B$9</f>
        <v>5330.7</v>
      </c>
      <c r="C570">
        <f>(0.5*(A570^3)*Wind!$B$11*Wind!$B$7*(VLOOKUP(A570+0.5,'Wind - Power Curve'!$A$3:$E$47,5,TRUE))*Wind!$B$9)/1000</f>
        <v>5644.0365229329173</v>
      </c>
      <c r="D570" s="23" t="s">
        <v>9</v>
      </c>
    </row>
    <row r="571" spans="1:4" x14ac:dyDescent="0.35">
      <c r="A571" s="4">
        <f>Climate285!F598*((113.5/10)^0.12)</f>
        <v>10.176173287763563</v>
      </c>
      <c r="B571" s="24">
        <f>VLOOKUP(A571,'Wind - Power Curve'!$A$3:$B$47,2)*Wind!$B$9</f>
        <v>5330.7</v>
      </c>
      <c r="C571">
        <f>(0.5*(A571^3)*Wind!$B$11*Wind!$B$7*(VLOOKUP(A571+0.5,'Wind - Power Curve'!$A$3:$E$47,5,TRUE))*Wind!$B$9)/1000</f>
        <v>5433.4116722028057</v>
      </c>
      <c r="D571" s="23" t="s">
        <v>9</v>
      </c>
    </row>
    <row r="572" spans="1:4" x14ac:dyDescent="0.35">
      <c r="A572" s="4">
        <f>Climate285!F599*((113.5/10)^0.12)</f>
        <v>10.545583234813773</v>
      </c>
      <c r="B572" s="24">
        <f>VLOOKUP(A572,'Wind - Power Curve'!$A$3:$B$47,2)*Wind!$B$9</f>
        <v>5968.8</v>
      </c>
      <c r="C572">
        <f>(0.5*(A572^3)*Wind!$B$11*Wind!$B$7*(VLOOKUP(A572+0.5,'Wind - Power Curve'!$A$3:$E$47,5,TRUE))*Wind!$B$9)/1000</f>
        <v>5718.3635310387835</v>
      </c>
      <c r="D572" s="23" t="s">
        <v>9</v>
      </c>
    </row>
    <row r="573" spans="1:4" x14ac:dyDescent="0.35">
      <c r="A573" s="4">
        <f>Climate285!F600*((113.5/10)^0.12)</f>
        <v>10.858778624704168</v>
      </c>
      <c r="B573" s="24">
        <f>VLOOKUP(A573,'Wind - Power Curve'!$A$3:$B$47,2)*Wind!$B$9</f>
        <v>5968.8</v>
      </c>
      <c r="C573">
        <f>(0.5*(A573^3)*Wind!$B$11*Wind!$B$7*(VLOOKUP(A573+0.5,'Wind - Power Curve'!$A$3:$E$47,5,TRUE))*Wind!$B$9)/1000</f>
        <v>6243.137321631325</v>
      </c>
      <c r="D573" s="23" t="s">
        <v>9</v>
      </c>
    </row>
    <row r="574" spans="1:4" x14ac:dyDescent="0.35">
      <c r="A574" s="4">
        <f>Climate285!F601*((113.5/10)^0.12)</f>
        <v>10.698165604247556</v>
      </c>
      <c r="B574" s="24">
        <f>VLOOKUP(A574,'Wind - Power Curve'!$A$3:$B$47,2)*Wind!$B$9</f>
        <v>5968.8</v>
      </c>
      <c r="C574">
        <f>(0.5*(A574^3)*Wind!$B$11*Wind!$B$7*(VLOOKUP(A574+0.5,'Wind - Power Curve'!$A$3:$E$47,5,TRUE))*Wind!$B$9)/1000</f>
        <v>5970.1865070426948</v>
      </c>
      <c r="D574" s="23" t="s">
        <v>9</v>
      </c>
    </row>
    <row r="575" spans="1:4" x14ac:dyDescent="0.35">
      <c r="A575" s="4">
        <f>Climate285!F602*((113.5/10)^0.12)</f>
        <v>10.629905070553495</v>
      </c>
      <c r="B575" s="24">
        <f>VLOOKUP(A575,'Wind - Power Curve'!$A$3:$B$47,2)*Wind!$B$9</f>
        <v>5968.8</v>
      </c>
      <c r="C575">
        <f>(0.5*(A575^3)*Wind!$B$11*Wind!$B$7*(VLOOKUP(A575+0.5,'Wind - Power Curve'!$A$3:$E$47,5,TRUE))*Wind!$B$9)/1000</f>
        <v>5856.634316238531</v>
      </c>
      <c r="D575" s="23" t="s">
        <v>9</v>
      </c>
    </row>
    <row r="576" spans="1:4" x14ac:dyDescent="0.35">
      <c r="A576" s="4">
        <f>Climate285!F603*((113.5/10)^0.12)</f>
        <v>10.470630491934021</v>
      </c>
      <c r="B576" s="24">
        <f>VLOOKUP(A576,'Wind - Power Curve'!$A$3:$B$47,2)*Wind!$B$9</f>
        <v>5330.7</v>
      </c>
      <c r="C576">
        <f>(0.5*(A576^3)*Wind!$B$11*Wind!$B$7*(VLOOKUP(A576+0.5,'Wind - Power Curve'!$A$3:$E$47,5,TRUE))*Wind!$B$9)/1000</f>
        <v>5918.854044579839</v>
      </c>
      <c r="D576" s="23" t="s">
        <v>9</v>
      </c>
    </row>
    <row r="577" spans="1:4" x14ac:dyDescent="0.35">
      <c r="A577" s="4">
        <f>Climate285!F604*((113.5/10)^0.12)</f>
        <v>10.411739051099929</v>
      </c>
      <c r="B577" s="24">
        <f>VLOOKUP(A577,'Wind - Power Curve'!$A$3:$B$47,2)*Wind!$B$9</f>
        <v>5330.7</v>
      </c>
      <c r="C577">
        <f>(0.5*(A577^3)*Wind!$B$11*Wind!$B$7*(VLOOKUP(A577+0.5,'Wind - Power Curve'!$A$3:$E$47,5,TRUE))*Wind!$B$9)/1000</f>
        <v>5819.5439768044225</v>
      </c>
      <c r="D577" s="23" t="s">
        <v>9</v>
      </c>
    </row>
    <row r="578" spans="1:4" x14ac:dyDescent="0.35">
      <c r="A578" s="4">
        <f>Climate285!F605*((113.5/10)^0.12)</f>
        <v>10.576367397067958</v>
      </c>
      <c r="B578" s="24">
        <f>VLOOKUP(A578,'Wind - Power Curve'!$A$3:$B$47,2)*Wind!$B$9</f>
        <v>5968.8</v>
      </c>
      <c r="C578">
        <f>(0.5*(A578^3)*Wind!$B$11*Wind!$B$7*(VLOOKUP(A578+0.5,'Wind - Power Curve'!$A$3:$E$47,5,TRUE))*Wind!$B$9)/1000</f>
        <v>5768.5881795682799</v>
      </c>
      <c r="D578" s="23" t="s">
        <v>9</v>
      </c>
    </row>
    <row r="579" spans="1:4" x14ac:dyDescent="0.35">
      <c r="A579" s="4">
        <f>Climate285!F606*((113.5/10)^0.12)</f>
        <v>10.670058325667648</v>
      </c>
      <c r="B579" s="24">
        <f>VLOOKUP(A579,'Wind - Power Curve'!$A$3:$B$47,2)*Wind!$B$9</f>
        <v>5968.8</v>
      </c>
      <c r="C579">
        <f>(0.5*(A579^3)*Wind!$B$11*Wind!$B$7*(VLOOKUP(A579+0.5,'Wind - Power Curve'!$A$3:$E$47,5,TRUE))*Wind!$B$9)/1000</f>
        <v>5923.2536368928968</v>
      </c>
      <c r="D579" s="23" t="s">
        <v>9</v>
      </c>
    </row>
    <row r="580" spans="1:4" x14ac:dyDescent="0.35">
      <c r="A580" s="4">
        <f>Climate285!F607*((113.5/10)^0.12)</f>
        <v>10.670058325667648</v>
      </c>
      <c r="B580" s="24">
        <f>VLOOKUP(A580,'Wind - Power Curve'!$A$3:$B$47,2)*Wind!$B$9</f>
        <v>5968.8</v>
      </c>
      <c r="C580">
        <f>(0.5*(A580^3)*Wind!$B$11*Wind!$B$7*(VLOOKUP(A580+0.5,'Wind - Power Curve'!$A$3:$E$47,5,TRUE))*Wind!$B$9)/1000</f>
        <v>5923.2536368928968</v>
      </c>
      <c r="D580" s="23" t="s">
        <v>9</v>
      </c>
    </row>
    <row r="581" spans="1:4" x14ac:dyDescent="0.35">
      <c r="A581" s="4">
        <f>Climate285!F608*((113.5/10)^0.12)</f>
        <v>10.605813117485004</v>
      </c>
      <c r="B581" s="24">
        <f>VLOOKUP(A581,'Wind - Power Curve'!$A$3:$B$47,2)*Wind!$B$9</f>
        <v>5968.8</v>
      </c>
      <c r="C581">
        <f>(0.5*(A581^3)*Wind!$B$11*Wind!$B$7*(VLOOKUP(A581+0.5,'Wind - Power Curve'!$A$3:$E$47,5,TRUE))*Wind!$B$9)/1000</f>
        <v>5816.9035158257539</v>
      </c>
      <c r="D581" s="23" t="s">
        <v>9</v>
      </c>
    </row>
    <row r="582" spans="1:4" x14ac:dyDescent="0.35">
      <c r="A582" s="4">
        <f>Climate285!F609*((113.5/10)^0.12)</f>
        <v>10.746349510384539</v>
      </c>
      <c r="B582" s="24">
        <f>VLOOKUP(A582,'Wind - Power Curve'!$A$3:$B$47,2)*Wind!$B$9</f>
        <v>5968.8</v>
      </c>
      <c r="C582">
        <f>(0.5*(A582^3)*Wind!$B$11*Wind!$B$7*(VLOOKUP(A582+0.5,'Wind - Power Curve'!$A$3:$E$47,5,TRUE))*Wind!$B$9)/1000</f>
        <v>6051.2184793110137</v>
      </c>
      <c r="D582" s="23" t="s">
        <v>9</v>
      </c>
    </row>
    <row r="583" spans="1:4" x14ac:dyDescent="0.35">
      <c r="A583" s="4">
        <f>Climate285!F610*((113.5/10)^0.12)</f>
        <v>10.992622808418011</v>
      </c>
      <c r="B583" s="24">
        <f>VLOOKUP(A583,'Wind - Power Curve'!$A$3:$B$47,2)*Wind!$B$9</f>
        <v>5968.8</v>
      </c>
      <c r="C583">
        <f>(0.5*(A583^3)*Wind!$B$11*Wind!$B$7*(VLOOKUP(A583+0.5,'Wind - Power Curve'!$A$3:$E$47,5,TRUE))*Wind!$B$9)/1000</f>
        <v>6476.851327151754</v>
      </c>
      <c r="D583" s="23" t="s">
        <v>9</v>
      </c>
    </row>
    <row r="584" spans="1:4" x14ac:dyDescent="0.35">
      <c r="A584" s="4">
        <f>Climate285!F611*((113.5/10)^0.12)</f>
        <v>11.015376319649366</v>
      </c>
      <c r="B584" s="24">
        <f>VLOOKUP(A584,'Wind - Power Curve'!$A$3:$B$47,2)*Wind!$B$9</f>
        <v>6489.9000000000005</v>
      </c>
      <c r="C584">
        <f>(0.5*(A584^3)*Wind!$B$11*Wind!$B$7*(VLOOKUP(A584+0.5,'Wind - Power Curve'!$A$3:$E$47,5,TRUE))*Wind!$B$9)/1000</f>
        <v>6018.31047122361</v>
      </c>
      <c r="D584" s="23" t="s">
        <v>9</v>
      </c>
    </row>
    <row r="585" spans="1:4" x14ac:dyDescent="0.35">
      <c r="A585" s="4">
        <f>Climate285!F612*((113.5/10)^0.12)</f>
        <v>11.482492520810682</v>
      </c>
      <c r="B585" s="24">
        <f>VLOOKUP(A585,'Wind - Power Curve'!$A$3:$B$47,2)*Wind!$B$9</f>
        <v>6489.9000000000005</v>
      </c>
      <c r="C585">
        <f>(0.5*(A585^3)*Wind!$B$11*Wind!$B$7*(VLOOKUP(A585+0.5,'Wind - Power Curve'!$A$3:$E$47,5,TRUE))*Wind!$B$9)/1000</f>
        <v>6816.8711642438757</v>
      </c>
      <c r="D585" s="23" t="s">
        <v>9</v>
      </c>
    </row>
    <row r="586" spans="1:4" x14ac:dyDescent="0.35">
      <c r="A586" s="4">
        <f>Climate285!F613*((113.5/10)^0.12)</f>
        <v>11.722073609658461</v>
      </c>
      <c r="B586" s="24">
        <f>VLOOKUP(A586,'Wind - Power Curve'!$A$3:$B$47,2)*Wind!$B$9</f>
        <v>6848.1</v>
      </c>
      <c r="C586">
        <f>(0.5*(A586^3)*Wind!$B$11*Wind!$B$7*(VLOOKUP(A586+0.5,'Wind - Power Curve'!$A$3:$E$47,5,TRUE))*Wind!$B$9)/1000</f>
        <v>6571.1325935977939</v>
      </c>
      <c r="D586" s="23" t="s">
        <v>9</v>
      </c>
    </row>
    <row r="587" spans="1:4" x14ac:dyDescent="0.35">
      <c r="A587" s="4">
        <f>Climate285!F614*((113.5/10)^0.12)</f>
        <v>11.99913106994612</v>
      </c>
      <c r="B587" s="24">
        <f>VLOOKUP(A587,'Wind - Power Curve'!$A$3:$B$47,2)*Wind!$B$9</f>
        <v>6848.1</v>
      </c>
      <c r="C587">
        <f>(0.5*(A587^3)*Wind!$B$11*Wind!$B$7*(VLOOKUP(A587+0.5,'Wind - Power Curve'!$A$3:$E$47,5,TRUE))*Wind!$B$9)/1000</f>
        <v>7048.1686868388124</v>
      </c>
      <c r="D587" s="23" t="s">
        <v>9</v>
      </c>
    </row>
    <row r="588" spans="1:4" x14ac:dyDescent="0.35">
      <c r="A588" s="4">
        <f>Climate285!F615*((113.5/10)^0.12)</f>
        <v>11.89607104848646</v>
      </c>
      <c r="B588" s="24">
        <f>VLOOKUP(A588,'Wind - Power Curve'!$A$3:$B$47,2)*Wind!$B$9</f>
        <v>6848.1</v>
      </c>
      <c r="C588">
        <f>(0.5*(A588^3)*Wind!$B$11*Wind!$B$7*(VLOOKUP(A588+0.5,'Wind - Power Curve'!$A$3:$E$47,5,TRUE))*Wind!$B$9)/1000</f>
        <v>6868.1148006364392</v>
      </c>
      <c r="D588" s="23" t="s">
        <v>9</v>
      </c>
    </row>
    <row r="589" spans="1:4" x14ac:dyDescent="0.35">
      <c r="A589" s="4">
        <f>Climate285!F616*((113.5/10)^0.12)</f>
        <v>11.932208978089196</v>
      </c>
      <c r="B589" s="24">
        <f>VLOOKUP(A589,'Wind - Power Curve'!$A$3:$B$47,2)*Wind!$B$9</f>
        <v>6848.1</v>
      </c>
      <c r="C589">
        <f>(0.5*(A589^3)*Wind!$B$11*Wind!$B$7*(VLOOKUP(A589+0.5,'Wind - Power Curve'!$A$3:$E$47,5,TRUE))*Wind!$B$9)/1000</f>
        <v>6930.8970905693577</v>
      </c>
      <c r="D589" s="23" t="s">
        <v>9</v>
      </c>
    </row>
    <row r="590" spans="1:4" x14ac:dyDescent="0.35">
      <c r="A590" s="4">
        <f>Climate285!F617*((113.5/10)^0.12)</f>
        <v>12.210604880213992</v>
      </c>
      <c r="B590" s="24">
        <f>VLOOKUP(A590,'Wind - Power Curve'!$A$3:$B$47,2)*Wind!$B$9</f>
        <v>7049.7</v>
      </c>
      <c r="C590">
        <f>(0.5*(A590^3)*Wind!$B$11*Wind!$B$7*(VLOOKUP(A590+0.5,'Wind - Power Curve'!$A$3:$E$47,5,TRUE))*Wind!$B$9)/1000</f>
        <v>6660.2388952341944</v>
      </c>
      <c r="D590" s="23" t="s">
        <v>9</v>
      </c>
    </row>
    <row r="591" spans="1:4" x14ac:dyDescent="0.35">
      <c r="A591" s="4">
        <f>Climate285!F618*((113.5/10)^0.12)</f>
        <v>12.780781102834968</v>
      </c>
      <c r="B591" s="24">
        <f>VLOOKUP(A591,'Wind - Power Curve'!$A$3:$B$47,2)*Wind!$B$9</f>
        <v>7145.1</v>
      </c>
      <c r="C591">
        <f>(0.5*(A591^3)*Wind!$B$11*Wind!$B$7*(VLOOKUP(A591+0.5,'Wind - Power Curve'!$A$3:$E$47,5,TRUE))*Wind!$B$9)/1000</f>
        <v>6824.7623649147727</v>
      </c>
      <c r="D591" s="23" t="s">
        <v>9</v>
      </c>
    </row>
    <row r="592" spans="1:4" x14ac:dyDescent="0.35">
      <c r="A592" s="4">
        <f>Climate285!F619*((113.5/10)^0.12)</f>
        <v>12.57332261807851</v>
      </c>
      <c r="B592" s="24">
        <f>VLOOKUP(A592,'Wind - Power Curve'!$A$3:$B$47,2)*Wind!$B$9</f>
        <v>7145.1</v>
      </c>
      <c r="C592">
        <f>(0.5*(A592^3)*Wind!$B$11*Wind!$B$7*(VLOOKUP(A592+0.5,'Wind - Power Curve'!$A$3:$E$47,5,TRUE))*Wind!$B$9)/1000</f>
        <v>6497.7877579968981</v>
      </c>
      <c r="D592" s="23" t="s">
        <v>9</v>
      </c>
    </row>
    <row r="593" spans="1:4" x14ac:dyDescent="0.35">
      <c r="A593" s="4">
        <f>Climate285!F620*((113.5/10)^0.12)</f>
        <v>12.254773460839562</v>
      </c>
      <c r="B593" s="24">
        <f>VLOOKUP(A593,'Wind - Power Curve'!$A$3:$B$47,2)*Wind!$B$9</f>
        <v>7049.7</v>
      </c>
      <c r="C593">
        <f>(0.5*(A593^3)*Wind!$B$11*Wind!$B$7*(VLOOKUP(A593+0.5,'Wind - Power Curve'!$A$3:$E$47,5,TRUE))*Wind!$B$9)/1000</f>
        <v>6732.7755166486759</v>
      </c>
      <c r="D593" s="23" t="s">
        <v>9</v>
      </c>
    </row>
    <row r="594" spans="1:4" x14ac:dyDescent="0.35">
      <c r="A594" s="4">
        <f>Climate285!F621*((113.5/10)^0.12)</f>
        <v>12.028576790363166</v>
      </c>
      <c r="B594" s="24">
        <f>VLOOKUP(A594,'Wind - Power Curve'!$A$3:$B$47,2)*Wind!$B$9</f>
        <v>7049.7</v>
      </c>
      <c r="C594">
        <f>(0.5*(A594^3)*Wind!$B$11*Wind!$B$7*(VLOOKUP(A594+0.5,'Wind - Power Curve'!$A$3:$E$47,5,TRUE))*Wind!$B$9)/1000</f>
        <v>6366.7970676397726</v>
      </c>
      <c r="D594" s="23" t="s">
        <v>9</v>
      </c>
    </row>
    <row r="595" spans="1:4" x14ac:dyDescent="0.35">
      <c r="A595" s="4">
        <f>Climate285!F622*((113.5/10)^0.12)</f>
        <v>11.797026352538214</v>
      </c>
      <c r="B595" s="24">
        <f>VLOOKUP(A595,'Wind - Power Curve'!$A$3:$B$47,2)*Wind!$B$9</f>
        <v>6848.1</v>
      </c>
      <c r="C595">
        <f>(0.5*(A595^3)*Wind!$B$11*Wind!$B$7*(VLOOKUP(A595+0.5,'Wind - Power Curve'!$A$3:$E$47,5,TRUE))*Wind!$B$9)/1000</f>
        <v>6697.9907973864456</v>
      </c>
      <c r="D595" s="23" t="s">
        <v>9</v>
      </c>
    </row>
    <row r="596" spans="1:4" x14ac:dyDescent="0.35">
      <c r="A596" s="4">
        <f>Climate285!F623*((113.5/10)^0.12)</f>
        <v>11.759549981098338</v>
      </c>
      <c r="B596" s="24">
        <f>VLOOKUP(A596,'Wind - Power Curve'!$A$3:$B$47,2)*Wind!$B$9</f>
        <v>6848.1</v>
      </c>
      <c r="C596">
        <f>(0.5*(A596^3)*Wind!$B$11*Wind!$B$7*(VLOOKUP(A596+0.5,'Wind - Power Curve'!$A$3:$E$47,5,TRUE))*Wind!$B$9)/1000</f>
        <v>6634.3595547181039</v>
      </c>
      <c r="D596" s="23" t="s">
        <v>9</v>
      </c>
    </row>
    <row r="597" spans="1:4" x14ac:dyDescent="0.35">
      <c r="A597" s="4">
        <f>Climate285!F624*((113.5/10)^0.12)</f>
        <v>11.775611283144</v>
      </c>
      <c r="B597" s="24">
        <f>VLOOKUP(A597,'Wind - Power Curve'!$A$3:$B$47,2)*Wind!$B$9</f>
        <v>6848.1</v>
      </c>
      <c r="C597">
        <f>(0.5*(A597^3)*Wind!$B$11*Wind!$B$7*(VLOOKUP(A597+0.5,'Wind - Power Curve'!$A$3:$E$47,5,TRUE))*Wind!$B$9)/1000</f>
        <v>6661.5805083018577</v>
      </c>
      <c r="D597" s="23" t="s">
        <v>9</v>
      </c>
    </row>
    <row r="598" spans="1:4" x14ac:dyDescent="0.35">
      <c r="A598" s="4">
        <f>Climate285!F625*((113.5/10)^0.12)</f>
        <v>11.754196213749784</v>
      </c>
      <c r="B598" s="24">
        <f>VLOOKUP(A598,'Wind - Power Curve'!$A$3:$B$47,2)*Wind!$B$9</f>
        <v>6848.1</v>
      </c>
      <c r="C598">
        <f>(0.5*(A598^3)*Wind!$B$11*Wind!$B$7*(VLOOKUP(A598+0.5,'Wind - Power Curve'!$A$3:$E$47,5,TRUE))*Wind!$B$9)/1000</f>
        <v>6625.3024098195528</v>
      </c>
      <c r="D598" s="23" t="s">
        <v>9</v>
      </c>
    </row>
    <row r="599" spans="1:4" x14ac:dyDescent="0.35">
      <c r="A599" s="4">
        <f>Climate285!F626*((113.5/10)^0.12)</f>
        <v>11.55209149634188</v>
      </c>
      <c r="B599" s="24">
        <f>VLOOKUP(A599,'Wind - Power Curve'!$A$3:$B$47,2)*Wind!$B$9</f>
        <v>6848.1</v>
      </c>
      <c r="C599">
        <f>(0.5*(A599^3)*Wind!$B$11*Wind!$B$7*(VLOOKUP(A599+0.5,'Wind - Power Curve'!$A$3:$E$47,5,TRUE))*Wind!$B$9)/1000</f>
        <v>6289.3933598712001</v>
      </c>
      <c r="D599" s="23" t="s">
        <v>9</v>
      </c>
    </row>
    <row r="600" spans="1:4" x14ac:dyDescent="0.35">
      <c r="A600" s="4">
        <f>Climate285!F627*((113.5/10)^0.12)</f>
        <v>11.75018088823837</v>
      </c>
      <c r="B600" s="24">
        <f>VLOOKUP(A600,'Wind - Power Curve'!$A$3:$B$47,2)*Wind!$B$9</f>
        <v>6848.1</v>
      </c>
      <c r="C600">
        <f>(0.5*(A600^3)*Wind!$B$11*Wind!$B$7*(VLOOKUP(A600+0.5,'Wind - Power Curve'!$A$3:$E$47,5,TRUE))*Wind!$B$9)/1000</f>
        <v>6618.5149633710298</v>
      </c>
      <c r="D600" s="23" t="s">
        <v>9</v>
      </c>
    </row>
    <row r="601" spans="1:4" x14ac:dyDescent="0.35">
      <c r="A601" s="4">
        <f>Climate285!F628*((113.5/10)^0.12)</f>
        <v>11.898747932160738</v>
      </c>
      <c r="B601" s="24">
        <f>VLOOKUP(A601,'Wind - Power Curve'!$A$3:$B$47,2)*Wind!$B$9</f>
        <v>6848.1</v>
      </c>
      <c r="C601">
        <f>(0.5*(A601^3)*Wind!$B$11*Wind!$B$7*(VLOOKUP(A601+0.5,'Wind - Power Curve'!$A$3:$E$47,5,TRUE))*Wind!$B$9)/1000</f>
        <v>6872.7522851528274</v>
      </c>
      <c r="D601" s="23" t="s">
        <v>9</v>
      </c>
    </row>
    <row r="602" spans="1:4" x14ac:dyDescent="0.35">
      <c r="A602" s="4">
        <f>Climate285!F629*((113.5/10)^0.12)</f>
        <v>12.175805392448392</v>
      </c>
      <c r="B602" s="24">
        <f>VLOOKUP(A602,'Wind - Power Curve'!$A$3:$B$47,2)*Wind!$B$9</f>
        <v>7049.7</v>
      </c>
      <c r="C602">
        <f>(0.5*(A602^3)*Wind!$B$11*Wind!$B$7*(VLOOKUP(A602+0.5,'Wind - Power Curve'!$A$3:$E$47,5,TRUE))*Wind!$B$9)/1000</f>
        <v>6603.4571895974505</v>
      </c>
      <c r="D602" s="23" t="s">
        <v>9</v>
      </c>
    </row>
    <row r="603" spans="1:4" x14ac:dyDescent="0.35">
      <c r="A603" s="4">
        <f>Climate285!F630*((113.5/10)^0.12)</f>
        <v>12.373894784344882</v>
      </c>
      <c r="B603" s="24">
        <f>VLOOKUP(A603,'Wind - Power Curve'!$A$3:$B$47,2)*Wind!$B$9</f>
        <v>7049.7</v>
      </c>
      <c r="C603">
        <f>(0.5*(A603^3)*Wind!$B$11*Wind!$B$7*(VLOOKUP(A603+0.5,'Wind - Power Curve'!$A$3:$E$47,5,TRUE))*Wind!$B$9)/1000</f>
        <v>6931.0260159431655</v>
      </c>
      <c r="D603" s="23" t="s">
        <v>9</v>
      </c>
    </row>
    <row r="604" spans="1:4" x14ac:dyDescent="0.35">
      <c r="A604" s="4">
        <f>Climate285!F631*((113.5/10)^0.12)</f>
        <v>12.189189810819776</v>
      </c>
      <c r="B604" s="24">
        <f>VLOOKUP(A604,'Wind - Power Curve'!$A$3:$B$47,2)*Wind!$B$9</f>
        <v>7049.7</v>
      </c>
      <c r="C604">
        <f>(0.5*(A604^3)*Wind!$B$11*Wind!$B$7*(VLOOKUP(A604+0.5,'Wind - Power Curve'!$A$3:$E$47,5,TRUE))*Wind!$B$9)/1000</f>
        <v>6625.2579550877635</v>
      </c>
      <c r="D604" s="23" t="s">
        <v>9</v>
      </c>
    </row>
    <row r="605" spans="1:4" x14ac:dyDescent="0.35">
      <c r="A605" s="4">
        <f>Climate285!F632*((113.5/10)^0.12)</f>
        <v>12.483647014990234</v>
      </c>
      <c r="B605" s="24">
        <f>VLOOKUP(A605,'Wind - Power Curve'!$A$3:$B$47,2)*Wind!$B$9</f>
        <v>7049.7</v>
      </c>
      <c r="C605">
        <f>(0.5*(A605^3)*Wind!$B$11*Wind!$B$7*(VLOOKUP(A605+0.5,'Wind - Power Curve'!$A$3:$E$47,5,TRUE))*Wind!$B$9)/1000</f>
        <v>7117.0941791104906</v>
      </c>
      <c r="D605" s="23" t="s">
        <v>9</v>
      </c>
    </row>
    <row r="606" spans="1:4" x14ac:dyDescent="0.35">
      <c r="A606" s="4">
        <f>Climate285!F633*((113.5/10)^0.12)</f>
        <v>12.282880739419468</v>
      </c>
      <c r="B606" s="24">
        <f>VLOOKUP(A606,'Wind - Power Curve'!$A$3:$B$47,2)*Wind!$B$9</f>
        <v>7049.7</v>
      </c>
      <c r="C606">
        <f>(0.5*(A606^3)*Wind!$B$11*Wind!$B$7*(VLOOKUP(A606+0.5,'Wind - Power Curve'!$A$3:$E$47,5,TRUE))*Wind!$B$9)/1000</f>
        <v>6779.208288219208</v>
      </c>
      <c r="D606" s="23" t="s">
        <v>9</v>
      </c>
    </row>
    <row r="607" spans="1:4" x14ac:dyDescent="0.35">
      <c r="A607" s="4">
        <f>Climate285!F634*((113.5/10)^0.12)</f>
        <v>12.245404367979592</v>
      </c>
      <c r="B607" s="24">
        <f>VLOOKUP(A607,'Wind - Power Curve'!$A$3:$B$47,2)*Wind!$B$9</f>
        <v>7049.7</v>
      </c>
      <c r="C607">
        <f>(0.5*(A607^3)*Wind!$B$11*Wind!$B$7*(VLOOKUP(A607+0.5,'Wind - Power Curve'!$A$3:$E$47,5,TRUE))*Wind!$B$9)/1000</f>
        <v>6717.3451738814183</v>
      </c>
      <c r="D607" s="23" t="s">
        <v>9</v>
      </c>
    </row>
    <row r="608" spans="1:4" x14ac:dyDescent="0.35">
      <c r="A608" s="4">
        <f>Climate285!F635*((113.5/10)^0.12)</f>
        <v>12.618829640541218</v>
      </c>
      <c r="B608" s="24">
        <f>VLOOKUP(A608,'Wind - Power Curve'!$A$3:$B$47,2)*Wind!$B$9</f>
        <v>7145.1</v>
      </c>
      <c r="C608">
        <f>(0.5*(A608^3)*Wind!$B$11*Wind!$B$7*(VLOOKUP(A608+0.5,'Wind - Power Curve'!$A$3:$E$47,5,TRUE))*Wind!$B$9)/1000</f>
        <v>6568.5963640659347</v>
      </c>
      <c r="D608" s="23" t="s">
        <v>9</v>
      </c>
    </row>
    <row r="609" spans="1:4" x14ac:dyDescent="0.35">
      <c r="A609" s="4">
        <f>Climate285!F636*((113.5/10)^0.12)</f>
        <v>12.363187249647776</v>
      </c>
      <c r="B609" s="24">
        <f>VLOOKUP(A609,'Wind - Power Curve'!$A$3:$B$47,2)*Wind!$B$9</f>
        <v>7049.7</v>
      </c>
      <c r="C609">
        <f>(0.5*(A609^3)*Wind!$B$11*Wind!$B$7*(VLOOKUP(A609+0.5,'Wind - Power Curve'!$A$3:$E$47,5,TRUE))*Wind!$B$9)/1000</f>
        <v>6913.048652776708</v>
      </c>
      <c r="D609" s="23" t="s">
        <v>9</v>
      </c>
    </row>
    <row r="610" spans="1:4" x14ac:dyDescent="0.35">
      <c r="A610" s="4">
        <f>Climate285!F637*((113.5/10)^0.12)</f>
        <v>12.286896064930884</v>
      </c>
      <c r="B610" s="24">
        <f>VLOOKUP(A610,'Wind - Power Curve'!$A$3:$B$47,2)*Wind!$B$9</f>
        <v>7049.7</v>
      </c>
      <c r="C610">
        <f>(0.5*(A610^3)*Wind!$B$11*Wind!$B$7*(VLOOKUP(A610+0.5,'Wind - Power Curve'!$A$3:$E$47,5,TRUE))*Wind!$B$9)/1000</f>
        <v>6785.8589171974572</v>
      </c>
      <c r="D610" s="23" t="s">
        <v>9</v>
      </c>
    </row>
    <row r="611" spans="1:4" x14ac:dyDescent="0.35">
      <c r="A611" s="4">
        <f>Climate285!F638*((113.5/10)^0.12)</f>
        <v>12.511754293570144</v>
      </c>
      <c r="B611" s="24">
        <f>VLOOKUP(A611,'Wind - Power Curve'!$A$3:$B$47,2)*Wind!$B$9</f>
        <v>7145.1</v>
      </c>
      <c r="C611">
        <f>(0.5*(A611^3)*Wind!$B$11*Wind!$B$7*(VLOOKUP(A611+0.5,'Wind - Power Curve'!$A$3:$E$47,5,TRUE))*Wind!$B$9)/1000</f>
        <v>6402.8004262509212</v>
      </c>
      <c r="D611" s="23" t="s">
        <v>9</v>
      </c>
    </row>
    <row r="612" spans="1:4" x14ac:dyDescent="0.35">
      <c r="A612" s="4">
        <f>Climate285!F639*((113.5/10)^0.12)</f>
        <v>12.130298369985688</v>
      </c>
      <c r="B612" s="24">
        <f>VLOOKUP(A612,'Wind - Power Curve'!$A$3:$B$47,2)*Wind!$B$9</f>
        <v>7049.7</v>
      </c>
      <c r="C612">
        <f>(0.5*(A612^3)*Wind!$B$11*Wind!$B$7*(VLOOKUP(A612+0.5,'Wind - Power Curve'!$A$3:$E$47,5,TRUE))*Wind!$B$9)/1000</f>
        <v>6529.6923913776045</v>
      </c>
      <c r="D612" s="23" t="s">
        <v>9</v>
      </c>
    </row>
    <row r="613" spans="1:4" x14ac:dyDescent="0.35">
      <c r="A613" s="4">
        <f>Climate285!F640*((113.5/10)^0.12)</f>
        <v>12.389956086390544</v>
      </c>
      <c r="B613" s="24">
        <f>VLOOKUP(A613,'Wind - Power Curve'!$A$3:$B$47,2)*Wind!$B$9</f>
        <v>7049.7</v>
      </c>
      <c r="C613">
        <f>(0.5*(A613^3)*Wind!$B$11*Wind!$B$7*(VLOOKUP(A613+0.5,'Wind - Power Curve'!$A$3:$E$47,5,TRUE))*Wind!$B$9)/1000</f>
        <v>6958.0504561180242</v>
      </c>
      <c r="D613" s="23" t="s">
        <v>9</v>
      </c>
    </row>
    <row r="614" spans="1:4" x14ac:dyDescent="0.35">
      <c r="A614" s="4">
        <f>Climate285!F641*((113.5/10)^0.12)</f>
        <v>12.743304731395094</v>
      </c>
      <c r="B614" s="24">
        <f>VLOOKUP(A614,'Wind - Power Curve'!$A$3:$B$47,2)*Wind!$B$9</f>
        <v>7145.1</v>
      </c>
      <c r="C614">
        <f>(0.5*(A614^3)*Wind!$B$11*Wind!$B$7*(VLOOKUP(A614+0.5,'Wind - Power Curve'!$A$3:$E$47,5,TRUE))*Wind!$B$9)/1000</f>
        <v>6764.902622050834</v>
      </c>
      <c r="D614" s="23" t="s">
        <v>9</v>
      </c>
    </row>
    <row r="615" spans="1:4" x14ac:dyDescent="0.35">
      <c r="A615" s="4">
        <f>Climate285!F642*((113.5/10)^0.12)</f>
        <v>12.838334101831922</v>
      </c>
      <c r="B615" s="24">
        <f>VLOOKUP(A615,'Wind - Power Curve'!$A$3:$B$47,2)*Wind!$B$9</f>
        <v>7145.1</v>
      </c>
      <c r="C615">
        <f>(0.5*(A615^3)*Wind!$B$11*Wind!$B$7*(VLOOKUP(A615+0.5,'Wind - Power Curve'!$A$3:$E$47,5,TRUE))*Wind!$B$9)/1000</f>
        <v>6917.375705607883</v>
      </c>
      <c r="D615" s="23" t="s">
        <v>9</v>
      </c>
    </row>
    <row r="616" spans="1:4" x14ac:dyDescent="0.35">
      <c r="A616" s="4">
        <f>Climate285!F643*((113.5/10)^0.12)</f>
        <v>13.127437538653824</v>
      </c>
      <c r="B616" s="24">
        <f>VLOOKUP(A616,'Wind - Power Curve'!$A$3:$B$47,2)*Wind!$B$9</f>
        <v>7182</v>
      </c>
      <c r="C616">
        <f>(0.5*(A616^3)*Wind!$B$11*Wind!$B$7*(VLOOKUP(A616+0.5,'Wind - Power Curve'!$A$3:$E$47,5,TRUE))*Wind!$B$9)/1000</f>
        <v>6615.2342818265752</v>
      </c>
      <c r="D616" s="23" t="s">
        <v>9</v>
      </c>
    </row>
    <row r="617" spans="1:4" x14ac:dyDescent="0.35">
      <c r="A617" s="4">
        <f>Climate285!F644*((113.5/10)^0.12)</f>
        <v>12.98556270391715</v>
      </c>
      <c r="B617" s="24">
        <f>VLOOKUP(A617,'Wind - Power Curve'!$A$3:$B$47,2)*Wind!$B$9</f>
        <v>7145.1</v>
      </c>
      <c r="C617">
        <f>(0.5*(A617^3)*Wind!$B$11*Wind!$B$7*(VLOOKUP(A617+0.5,'Wind - Power Curve'!$A$3:$E$47,5,TRUE))*Wind!$B$9)/1000</f>
        <v>7158.0984114258481</v>
      </c>
      <c r="D617" s="23" t="s">
        <v>9</v>
      </c>
    </row>
    <row r="618" spans="1:4" x14ac:dyDescent="0.35">
      <c r="A618" s="4">
        <f>Climate285!F645*((113.5/10)^0.12)</f>
        <v>12.823611241623398</v>
      </c>
      <c r="B618" s="24">
        <f>VLOOKUP(A618,'Wind - Power Curve'!$A$3:$B$47,2)*Wind!$B$9</f>
        <v>7145.1</v>
      </c>
      <c r="C618">
        <f>(0.5*(A618^3)*Wind!$B$11*Wind!$B$7*(VLOOKUP(A618+0.5,'Wind - Power Curve'!$A$3:$E$47,5,TRUE))*Wind!$B$9)/1000</f>
        <v>6893.6046759024639</v>
      </c>
      <c r="D618" s="23" t="s">
        <v>9</v>
      </c>
    </row>
    <row r="619" spans="1:4" x14ac:dyDescent="0.35">
      <c r="A619" s="4">
        <f>Climate285!F646*((113.5/10)^0.12)</f>
        <v>12.961470750848658</v>
      </c>
      <c r="B619" s="24">
        <f>VLOOKUP(A619,'Wind - Power Curve'!$A$3:$B$47,2)*Wind!$B$9</f>
        <v>7145.1</v>
      </c>
      <c r="C619">
        <f>(0.5*(A619^3)*Wind!$B$11*Wind!$B$7*(VLOOKUP(A619+0.5,'Wind - Power Curve'!$A$3:$E$47,5,TRUE))*Wind!$B$9)/1000</f>
        <v>7118.3312891993237</v>
      </c>
      <c r="D619" s="23" t="s">
        <v>9</v>
      </c>
    </row>
    <row r="620" spans="1:4" x14ac:dyDescent="0.35">
      <c r="A620" s="4">
        <f>Climate285!F647*((113.5/10)^0.12)</f>
        <v>12.472939480293128</v>
      </c>
      <c r="B620" s="24">
        <f>VLOOKUP(A620,'Wind - Power Curve'!$A$3:$B$47,2)*Wind!$B$9</f>
        <v>7049.7</v>
      </c>
      <c r="C620">
        <f>(0.5*(A620^3)*Wind!$B$11*Wind!$B$7*(VLOOKUP(A620+0.5,'Wind - Power Curve'!$A$3:$E$47,5,TRUE))*Wind!$B$9)/1000</f>
        <v>7098.7963562332825</v>
      </c>
      <c r="D620" s="23" t="s">
        <v>9</v>
      </c>
    </row>
    <row r="621" spans="1:4" x14ac:dyDescent="0.35">
      <c r="A621" s="4">
        <f>Climate285!F648*((113.5/10)^0.12)</f>
        <v>12.32437243637076</v>
      </c>
      <c r="B621" s="24">
        <f>VLOOKUP(A621,'Wind - Power Curve'!$A$3:$B$47,2)*Wind!$B$9</f>
        <v>7049.7</v>
      </c>
      <c r="C621">
        <f>(0.5*(A621^3)*Wind!$B$11*Wind!$B$7*(VLOOKUP(A621+0.5,'Wind - Power Curve'!$A$3:$E$47,5,TRUE))*Wind!$B$9)/1000</f>
        <v>6848.1413263293662</v>
      </c>
      <c r="D621" s="23" t="s">
        <v>9</v>
      </c>
    </row>
    <row r="622" spans="1:4" x14ac:dyDescent="0.35">
      <c r="A622" s="4">
        <f>Climate285!F649*((113.5/10)^0.12)</f>
        <v>12.228004624096792</v>
      </c>
      <c r="B622" s="24">
        <f>VLOOKUP(A622,'Wind - Power Curve'!$A$3:$B$47,2)*Wind!$B$9</f>
        <v>7049.7</v>
      </c>
      <c r="C622">
        <f>(0.5*(A622^3)*Wind!$B$11*Wind!$B$7*(VLOOKUP(A622+0.5,'Wind - Power Curve'!$A$3:$E$47,5,TRUE))*Wind!$B$9)/1000</f>
        <v>6688.7514051181506</v>
      </c>
      <c r="D622" s="23" t="s">
        <v>9</v>
      </c>
    </row>
    <row r="623" spans="1:4" x14ac:dyDescent="0.35">
      <c r="A623" s="4">
        <f>Climate285!F650*((113.5/10)^0.12)</f>
        <v>12.086129789360118</v>
      </c>
      <c r="B623" s="24">
        <f>VLOOKUP(A623,'Wind - Power Curve'!$A$3:$B$47,2)*Wind!$B$9</f>
        <v>7049.7</v>
      </c>
      <c r="C623">
        <f>(0.5*(A623^3)*Wind!$B$11*Wind!$B$7*(VLOOKUP(A623+0.5,'Wind - Power Curve'!$A$3:$E$47,5,TRUE))*Wind!$B$9)/1000</f>
        <v>6458.6244666406392</v>
      </c>
      <c r="D623" s="23" t="s">
        <v>9</v>
      </c>
    </row>
    <row r="624" spans="1:4" x14ac:dyDescent="0.35">
      <c r="A624" s="4">
        <f>Climate285!F651*((113.5/10)^0.12)</f>
        <v>12.103529533242916</v>
      </c>
      <c r="B624" s="24">
        <f>VLOOKUP(A624,'Wind - Power Curve'!$A$3:$B$47,2)*Wind!$B$9</f>
        <v>7049.7</v>
      </c>
      <c r="C624">
        <f>(0.5*(A624^3)*Wind!$B$11*Wind!$B$7*(VLOOKUP(A624+0.5,'Wind - Power Curve'!$A$3:$E$47,5,TRUE))*Wind!$B$9)/1000</f>
        <v>6486.5590353344533</v>
      </c>
      <c r="D624" s="23" t="s">
        <v>9</v>
      </c>
    </row>
    <row r="625" spans="1:4" x14ac:dyDescent="0.35">
      <c r="A625" s="4">
        <f>Climate285!F652*((113.5/10)^0.12)</f>
        <v>11.97236223320335</v>
      </c>
      <c r="B625" s="24">
        <f>VLOOKUP(A625,'Wind - Power Curve'!$A$3:$B$47,2)*Wind!$B$9</f>
        <v>6848.1</v>
      </c>
      <c r="C625">
        <f>(0.5*(A625^3)*Wind!$B$11*Wind!$B$7*(VLOOKUP(A625+0.5,'Wind - Power Curve'!$A$3:$E$47,5,TRUE))*Wind!$B$9)/1000</f>
        <v>7001.1026078568811</v>
      </c>
      <c r="D625" s="23" t="s">
        <v>9</v>
      </c>
    </row>
    <row r="626" spans="1:4" x14ac:dyDescent="0.35">
      <c r="A626" s="4">
        <f>Climate285!F653*((113.5/10)^0.12)</f>
        <v>12.14502123019421</v>
      </c>
      <c r="B626" s="24">
        <f>VLOOKUP(A626,'Wind - Power Curve'!$A$3:$B$47,2)*Wind!$B$9</f>
        <v>7049.7</v>
      </c>
      <c r="C626">
        <f>(0.5*(A626^3)*Wind!$B$11*Wind!$B$7*(VLOOKUP(A626+0.5,'Wind - Power Curve'!$A$3:$E$47,5,TRUE))*Wind!$B$9)/1000</f>
        <v>6553.4970353421377</v>
      </c>
      <c r="D626" s="23" t="s">
        <v>9</v>
      </c>
    </row>
    <row r="627" spans="1:4" x14ac:dyDescent="0.35">
      <c r="A627" s="4">
        <f>Climate285!F654*((113.5/10)^0.12)</f>
        <v>12.146359672031346</v>
      </c>
      <c r="B627" s="24">
        <f>VLOOKUP(A627,'Wind - Power Curve'!$A$3:$B$47,2)*Wind!$B$9</f>
        <v>7049.7</v>
      </c>
      <c r="C627">
        <f>(0.5*(A627^3)*Wind!$B$11*Wind!$B$7*(VLOOKUP(A627+0.5,'Wind - Power Curve'!$A$3:$E$47,5,TRUE))*Wind!$B$9)/1000</f>
        <v>6555.6639581842865</v>
      </c>
      <c r="D627" s="23" t="s">
        <v>9</v>
      </c>
    </row>
    <row r="628" spans="1:4" x14ac:dyDescent="0.35">
      <c r="A628" s="4">
        <f>Climate285!F655*((113.5/10)^0.12)</f>
        <v>12.529154037452942</v>
      </c>
      <c r="B628" s="24">
        <f>VLOOKUP(A628,'Wind - Power Curve'!$A$3:$B$47,2)*Wind!$B$9</f>
        <v>7145.1</v>
      </c>
      <c r="C628">
        <f>(0.5*(A628^3)*Wind!$B$11*Wind!$B$7*(VLOOKUP(A628+0.5,'Wind - Power Curve'!$A$3:$E$47,5,TRUE))*Wind!$B$9)/1000</f>
        <v>6429.5501739152805</v>
      </c>
      <c r="D628" s="23" t="s">
        <v>9</v>
      </c>
    </row>
    <row r="629" spans="1:4" x14ac:dyDescent="0.35">
      <c r="A629" s="4">
        <f>Climate285!F656*((113.5/10)^0.12)</f>
        <v>12.455539736410326</v>
      </c>
      <c r="B629" s="24">
        <f>VLOOKUP(A629,'Wind - Power Curve'!$A$3:$B$47,2)*Wind!$B$9</f>
        <v>7049.7</v>
      </c>
      <c r="C629">
        <f>(0.5*(A629^3)*Wind!$B$11*Wind!$B$7*(VLOOKUP(A629+0.5,'Wind - Power Curve'!$A$3:$E$47,5,TRUE))*Wind!$B$9)/1000</f>
        <v>7069.1293289113137</v>
      </c>
      <c r="D629" s="23" t="s">
        <v>9</v>
      </c>
    </row>
    <row r="630" spans="1:4" x14ac:dyDescent="0.35">
      <c r="A630" s="4">
        <f>Climate285!F657*((113.5/10)^0.12)</f>
        <v>12.471601038455988</v>
      </c>
      <c r="B630" s="24">
        <f>VLOOKUP(A630,'Wind - Power Curve'!$A$3:$B$47,2)*Wind!$B$9</f>
        <v>7049.7</v>
      </c>
      <c r="C630">
        <f>(0.5*(A630^3)*Wind!$B$11*Wind!$B$7*(VLOOKUP(A630+0.5,'Wind - Power Curve'!$A$3:$E$47,5,TRUE))*Wind!$B$9)/1000</f>
        <v>7096.5113359644802</v>
      </c>
      <c r="D630" s="23" t="s">
        <v>9</v>
      </c>
    </row>
    <row r="631" spans="1:4" x14ac:dyDescent="0.35">
      <c r="A631" s="4">
        <f>Climate285!F658*((113.5/10)^0.12)</f>
        <v>12.517108060918696</v>
      </c>
      <c r="B631" s="24">
        <f>VLOOKUP(A631,'Wind - Power Curve'!$A$3:$B$47,2)*Wind!$B$9</f>
        <v>7145.1</v>
      </c>
      <c r="C631">
        <f>(0.5*(A631^3)*Wind!$B$11*Wind!$B$7*(VLOOKUP(A631+0.5,'Wind - Power Curve'!$A$3:$E$47,5,TRUE))*Wind!$B$9)/1000</f>
        <v>6411.0231997670053</v>
      </c>
      <c r="D631" s="23" t="s">
        <v>9</v>
      </c>
    </row>
    <row r="632" spans="1:4" x14ac:dyDescent="0.35">
      <c r="A632" s="4">
        <f>Climate285!F659*((113.5/10)^0.12)</f>
        <v>12.134313695497102</v>
      </c>
      <c r="B632" s="24">
        <f>VLOOKUP(A632,'Wind - Power Curve'!$A$3:$B$47,2)*Wind!$B$9</f>
        <v>7049.7</v>
      </c>
      <c r="C632">
        <f>(0.5*(A632^3)*Wind!$B$11*Wind!$B$7*(VLOOKUP(A632+0.5,'Wind - Power Curve'!$A$3:$E$47,5,TRUE))*Wind!$B$9)/1000</f>
        <v>6536.1788402991087</v>
      </c>
      <c r="D632" s="23" t="s">
        <v>9</v>
      </c>
    </row>
    <row r="633" spans="1:4" x14ac:dyDescent="0.35">
      <c r="A633" s="4">
        <f>Climate285!F660*((113.5/10)^0.12)</f>
        <v>12.215958647562548</v>
      </c>
      <c r="B633" s="24">
        <f>VLOOKUP(A633,'Wind - Power Curve'!$A$3:$B$47,2)*Wind!$B$9</f>
        <v>7049.7</v>
      </c>
      <c r="C633">
        <f>(0.5*(A633^3)*Wind!$B$11*Wind!$B$7*(VLOOKUP(A633+0.5,'Wind - Power Curve'!$A$3:$E$47,5,TRUE))*Wind!$B$9)/1000</f>
        <v>6669.0033273536892</v>
      </c>
      <c r="D633" s="23" t="s">
        <v>9</v>
      </c>
    </row>
    <row r="634" spans="1:4" x14ac:dyDescent="0.35">
      <c r="A634" s="4">
        <f>Climate285!F661*((113.5/10)^0.12)</f>
        <v>12.043299650571686</v>
      </c>
      <c r="B634" s="24">
        <f>VLOOKUP(A634,'Wind - Power Curve'!$A$3:$B$47,2)*Wind!$B$9</f>
        <v>7049.7</v>
      </c>
      <c r="C634">
        <f>(0.5*(A634^3)*Wind!$B$11*Wind!$B$7*(VLOOKUP(A634+0.5,'Wind - Power Curve'!$A$3:$E$47,5,TRUE))*Wind!$B$9)/1000</f>
        <v>6390.2043864073976</v>
      </c>
      <c r="D634" s="23" t="s">
        <v>9</v>
      </c>
    </row>
    <row r="635" spans="1:4" x14ac:dyDescent="0.35">
      <c r="A635" s="4">
        <f>Climate285!F662*((113.5/10)^0.12)</f>
        <v>11.898747932160738</v>
      </c>
      <c r="B635" s="24">
        <f>VLOOKUP(A635,'Wind - Power Curve'!$A$3:$B$47,2)*Wind!$B$9</f>
        <v>6848.1</v>
      </c>
      <c r="C635">
        <f>(0.5*(A635^3)*Wind!$B$11*Wind!$B$7*(VLOOKUP(A635+0.5,'Wind - Power Curve'!$A$3:$E$47,5,TRUE))*Wind!$B$9)/1000</f>
        <v>6872.7522851528274</v>
      </c>
      <c r="D635" s="23" t="s">
        <v>9</v>
      </c>
    </row>
    <row r="636" spans="1:4" x14ac:dyDescent="0.35">
      <c r="A636" s="4">
        <f>Climate285!F663*((113.5/10)^0.12)</f>
        <v>11.48383096264782</v>
      </c>
      <c r="B636" s="24">
        <f>VLOOKUP(A636,'Wind - Power Curve'!$A$3:$B$47,2)*Wind!$B$9</f>
        <v>6489.9000000000005</v>
      </c>
      <c r="C636">
        <f>(0.5*(A636^3)*Wind!$B$11*Wind!$B$7*(VLOOKUP(A636+0.5,'Wind - Power Curve'!$A$3:$E$47,5,TRUE))*Wind!$B$9)/1000</f>
        <v>6819.2552413373105</v>
      </c>
      <c r="D636" s="23" t="s">
        <v>9</v>
      </c>
    </row>
    <row r="637" spans="1:4" x14ac:dyDescent="0.35">
      <c r="A637" s="4">
        <f>Climate285!F664*((113.5/10)^0.12)</f>
        <v>11.226850129917239</v>
      </c>
      <c r="B637" s="24">
        <f>VLOOKUP(A637,'Wind - Power Curve'!$A$3:$B$47,2)*Wind!$B$9</f>
        <v>6489.9000000000005</v>
      </c>
      <c r="C637">
        <f>(0.5*(A637^3)*Wind!$B$11*Wind!$B$7*(VLOOKUP(A637+0.5,'Wind - Power Curve'!$A$3:$E$47,5,TRUE))*Wind!$B$9)/1000</f>
        <v>6371.6270597551611</v>
      </c>
      <c r="D637" s="23" t="s">
        <v>9</v>
      </c>
    </row>
    <row r="638" spans="1:4" x14ac:dyDescent="0.35">
      <c r="A638" s="4">
        <f>Climate285!F665*((113.5/10)^0.12)</f>
        <v>10.877516810424106</v>
      </c>
      <c r="B638" s="24">
        <f>VLOOKUP(A638,'Wind - Power Curve'!$A$3:$B$47,2)*Wind!$B$9</f>
        <v>5968.8</v>
      </c>
      <c r="C638">
        <f>(0.5*(A638^3)*Wind!$B$11*Wind!$B$7*(VLOOKUP(A638+0.5,'Wind - Power Curve'!$A$3:$E$47,5,TRUE))*Wind!$B$9)/1000</f>
        <v>6275.5130774677828</v>
      </c>
      <c r="D638" s="23" t="s">
        <v>9</v>
      </c>
    </row>
    <row r="639" spans="1:4" x14ac:dyDescent="0.35">
      <c r="A639" s="4">
        <f>Climate285!F666*((113.5/10)^0.12)</f>
        <v>11.007345668626536</v>
      </c>
      <c r="B639" s="24">
        <f>VLOOKUP(A639,'Wind - Power Curve'!$A$3:$B$47,2)*Wind!$B$9</f>
        <v>6489.9000000000005</v>
      </c>
      <c r="C639">
        <f>(0.5*(A639^3)*Wind!$B$11*Wind!$B$7*(VLOOKUP(A639+0.5,'Wind - Power Curve'!$A$3:$E$47,5,TRUE))*Wind!$B$9)/1000</f>
        <v>6005.1572961251086</v>
      </c>
      <c r="D639" s="23" t="s">
        <v>9</v>
      </c>
    </row>
    <row r="640" spans="1:4" x14ac:dyDescent="0.35">
      <c r="A640" s="4">
        <f>Climate285!F667*((113.5/10)^0.12)</f>
        <v>10.829332904287122</v>
      </c>
      <c r="B640" s="24">
        <f>VLOOKUP(A640,'Wind - Power Curve'!$A$3:$B$47,2)*Wind!$B$9</f>
        <v>5968.8</v>
      </c>
      <c r="C640">
        <f>(0.5*(A640^3)*Wind!$B$11*Wind!$B$7*(VLOOKUP(A640+0.5,'Wind - Power Curve'!$A$3:$E$47,5,TRUE))*Wind!$B$9)/1000</f>
        <v>6192.4864247624009</v>
      </c>
      <c r="D640" s="23" t="s">
        <v>9</v>
      </c>
    </row>
    <row r="641" spans="1:4" x14ac:dyDescent="0.35">
      <c r="A641" s="4">
        <f>Climate285!F668*((113.5/10)^0.12)</f>
        <v>11.084975295180564</v>
      </c>
      <c r="B641" s="24">
        <f>VLOOKUP(A641,'Wind - Power Curve'!$A$3:$B$47,2)*Wind!$B$9</f>
        <v>6489.9000000000005</v>
      </c>
      <c r="C641">
        <f>(0.5*(A641^3)*Wind!$B$11*Wind!$B$7*(VLOOKUP(A641+0.5,'Wind - Power Curve'!$A$3:$E$47,5,TRUE))*Wind!$B$9)/1000</f>
        <v>6133.1101004147104</v>
      </c>
      <c r="D641" s="23" t="s">
        <v>9</v>
      </c>
    </row>
    <row r="642" spans="1:4" x14ac:dyDescent="0.35">
      <c r="A642" s="4">
        <f>Climate285!F669*((113.5/10)^0.12)</f>
        <v>10.67675053485334</v>
      </c>
      <c r="B642" s="24">
        <f>VLOOKUP(A642,'Wind - Power Curve'!$A$3:$B$47,2)*Wind!$B$9</f>
        <v>5968.8</v>
      </c>
      <c r="C642">
        <f>(0.5*(A642^3)*Wind!$B$11*Wind!$B$7*(VLOOKUP(A642+0.5,'Wind - Power Curve'!$A$3:$E$47,5,TRUE))*Wind!$B$9)/1000</f>
        <v>5934.4057369613738</v>
      </c>
      <c r="D642" s="23" t="s">
        <v>9</v>
      </c>
    </row>
    <row r="643" spans="1:4" x14ac:dyDescent="0.35">
      <c r="A643" s="4">
        <f>Climate285!F670*((113.5/10)^0.12)</f>
        <v>10.658012349133402</v>
      </c>
      <c r="B643" s="24">
        <f>VLOOKUP(A643,'Wind - Power Curve'!$A$3:$B$47,2)*Wind!$B$9</f>
        <v>5968.8</v>
      </c>
      <c r="C643">
        <f>(0.5*(A643^3)*Wind!$B$11*Wind!$B$7*(VLOOKUP(A643+0.5,'Wind - Power Curve'!$A$3:$E$47,5,TRUE))*Wind!$B$9)/1000</f>
        <v>5903.215081275288</v>
      </c>
      <c r="D643" s="23" t="s">
        <v>9</v>
      </c>
    </row>
    <row r="644" spans="1:4" x14ac:dyDescent="0.35">
      <c r="A644" s="4">
        <f>Climate285!F671*((113.5/10)^0.12)</f>
        <v>10.513460630722451</v>
      </c>
      <c r="B644" s="24">
        <f>VLOOKUP(A644,'Wind - Power Curve'!$A$3:$B$47,2)*Wind!$B$9</f>
        <v>5968.8</v>
      </c>
      <c r="C644">
        <f>(0.5*(A644^3)*Wind!$B$11*Wind!$B$7*(VLOOKUP(A644+0.5,'Wind - Power Curve'!$A$3:$E$47,5,TRUE))*Wind!$B$9)/1000</f>
        <v>5666.2669055392525</v>
      </c>
      <c r="D644" s="23" t="s">
        <v>9</v>
      </c>
    </row>
    <row r="645" spans="1:4" x14ac:dyDescent="0.35">
      <c r="A645" s="4">
        <f>Climate285!F672*((113.5/10)^0.12)</f>
        <v>10.394339307217129</v>
      </c>
      <c r="B645" s="24">
        <f>VLOOKUP(A645,'Wind - Power Curve'!$A$3:$B$47,2)*Wind!$B$9</f>
        <v>5330.7</v>
      </c>
      <c r="C645">
        <f>(0.5*(A645^3)*Wind!$B$11*Wind!$B$7*(VLOOKUP(A645+0.5,'Wind - Power Curve'!$A$3:$E$47,5,TRUE))*Wind!$B$9)/1000</f>
        <v>5790.4164366509631</v>
      </c>
      <c r="D645" s="23" t="s">
        <v>9</v>
      </c>
    </row>
    <row r="646" spans="1:4" x14ac:dyDescent="0.35">
      <c r="A646" s="4">
        <f>Climate285!F673*((113.5/10)^0.12)</f>
        <v>10.71958067364177</v>
      </c>
      <c r="B646" s="24">
        <f>VLOOKUP(A646,'Wind - Power Curve'!$A$3:$B$47,2)*Wind!$B$9</f>
        <v>5968.8</v>
      </c>
      <c r="C646">
        <f>(0.5*(A646^3)*Wind!$B$11*Wind!$B$7*(VLOOKUP(A646+0.5,'Wind - Power Curve'!$A$3:$E$47,5,TRUE))*Wind!$B$9)/1000</f>
        <v>6006.1108126775061</v>
      </c>
      <c r="D646" s="23" t="s">
        <v>9</v>
      </c>
    </row>
    <row r="647" spans="1:4" x14ac:dyDescent="0.35">
      <c r="A647" s="4">
        <f>Climate285!F674*((113.5/10)^0.12)</f>
        <v>10.881532135935522</v>
      </c>
      <c r="B647" s="24">
        <f>VLOOKUP(A647,'Wind - Power Curve'!$A$3:$B$47,2)*Wind!$B$9</f>
        <v>5968.8</v>
      </c>
      <c r="C647">
        <f>(0.5*(A647^3)*Wind!$B$11*Wind!$B$7*(VLOOKUP(A647+0.5,'Wind - Power Curve'!$A$3:$E$47,5,TRUE))*Wind!$B$9)/1000</f>
        <v>6282.4652700533943</v>
      </c>
      <c r="D647" s="23" t="s">
        <v>9</v>
      </c>
    </row>
    <row r="648" spans="1:4" x14ac:dyDescent="0.35">
      <c r="A648" s="4">
        <f>Climate285!F675*((113.5/10)^0.12)</f>
        <v>10.69415027873614</v>
      </c>
      <c r="B648" s="24">
        <f>VLOOKUP(A648,'Wind - Power Curve'!$A$3:$B$47,2)*Wind!$B$9</f>
        <v>5968.8</v>
      </c>
      <c r="C648">
        <f>(0.5*(A648^3)*Wind!$B$11*Wind!$B$7*(VLOOKUP(A648+0.5,'Wind - Power Curve'!$A$3:$E$47,5,TRUE))*Wind!$B$9)/1000</f>
        <v>5963.4666879433726</v>
      </c>
      <c r="D648" s="23" t="s">
        <v>9</v>
      </c>
    </row>
    <row r="649" spans="1:4" x14ac:dyDescent="0.35">
      <c r="A649" s="4">
        <f>Climate285!F676*((113.5/10)^0.12)</f>
        <v>10.921685391049675</v>
      </c>
      <c r="B649" s="24">
        <f>VLOOKUP(A649,'Wind - Power Curve'!$A$3:$B$47,2)*Wind!$B$9</f>
        <v>5968.8</v>
      </c>
      <c r="C649">
        <f>(0.5*(A649^3)*Wind!$B$11*Wind!$B$7*(VLOOKUP(A649+0.5,'Wind - Power Curve'!$A$3:$E$47,5,TRUE))*Wind!$B$9)/1000</f>
        <v>6352.2698048894126</v>
      </c>
      <c r="D649" s="23" t="s">
        <v>9</v>
      </c>
    </row>
    <row r="650" spans="1:4" x14ac:dyDescent="0.35">
      <c r="A650" s="4">
        <f>Climate285!F677*((113.5/10)^0.12)</f>
        <v>11.030099179857888</v>
      </c>
      <c r="B650" s="24">
        <f>VLOOKUP(A650,'Wind - Power Curve'!$A$3:$B$47,2)*Wind!$B$9</f>
        <v>6489.9000000000005</v>
      </c>
      <c r="C650">
        <f>(0.5*(A650^3)*Wind!$B$11*Wind!$B$7*(VLOOKUP(A650+0.5,'Wind - Power Curve'!$A$3:$E$47,5,TRUE))*Wind!$B$9)/1000</f>
        <v>6042.4744825223179</v>
      </c>
      <c r="D650" s="23" t="s">
        <v>9</v>
      </c>
    </row>
    <row r="651" spans="1:4" x14ac:dyDescent="0.35">
      <c r="A651" s="4">
        <f>Climate285!F678*((113.5/10)^0.12)</f>
        <v>10.949792669629581</v>
      </c>
      <c r="B651" s="24">
        <f>VLOOKUP(A651,'Wind - Power Curve'!$A$3:$B$47,2)*Wind!$B$9</f>
        <v>5968.8</v>
      </c>
      <c r="C651">
        <f>(0.5*(A651^3)*Wind!$B$11*Wind!$B$7*(VLOOKUP(A651+0.5,'Wind - Power Curve'!$A$3:$E$47,5,TRUE))*Wind!$B$9)/1000</f>
        <v>6401.4393869553314</v>
      </c>
      <c r="D651" s="23" t="s">
        <v>9</v>
      </c>
    </row>
    <row r="652" spans="1:4" x14ac:dyDescent="0.35">
      <c r="A652" s="4">
        <f>Climate285!F679*((113.5/10)^0.12)</f>
        <v>10.905624089004013</v>
      </c>
      <c r="B652" s="24">
        <f>VLOOKUP(A652,'Wind - Power Curve'!$A$3:$B$47,2)*Wind!$B$9</f>
        <v>5968.8</v>
      </c>
      <c r="C652">
        <f>(0.5*(A652^3)*Wind!$B$11*Wind!$B$7*(VLOOKUP(A652+0.5,'Wind - Power Curve'!$A$3:$E$47,5,TRUE))*Wind!$B$9)/1000</f>
        <v>6324.2862777827231</v>
      </c>
      <c r="D652" s="23" t="s">
        <v>9</v>
      </c>
    </row>
    <row r="653" spans="1:4" x14ac:dyDescent="0.35">
      <c r="A653" s="4">
        <f>Climate285!F680*((113.5/10)^0.12)</f>
        <v>11.153235828874626</v>
      </c>
      <c r="B653" s="24">
        <f>VLOOKUP(A653,'Wind - Power Curve'!$A$3:$B$47,2)*Wind!$B$9</f>
        <v>6489.9000000000005</v>
      </c>
      <c r="C653">
        <f>(0.5*(A653^3)*Wind!$B$11*Wind!$B$7*(VLOOKUP(A653+0.5,'Wind - Power Curve'!$A$3:$E$47,5,TRUE))*Wind!$B$9)/1000</f>
        <v>6247.1110784671864</v>
      </c>
      <c r="D653" s="23" t="s">
        <v>9</v>
      </c>
    </row>
    <row r="654" spans="1:4" x14ac:dyDescent="0.35">
      <c r="A654" s="4">
        <f>Climate285!F681*((113.5/10)^0.12)</f>
        <v>11.034114505369304</v>
      </c>
      <c r="B654" s="24">
        <f>VLOOKUP(A654,'Wind - Power Curve'!$A$3:$B$47,2)*Wind!$B$9</f>
        <v>6489.9000000000005</v>
      </c>
      <c r="C654">
        <f>(0.5*(A654^3)*Wind!$B$11*Wind!$B$7*(VLOOKUP(A654+0.5,'Wind - Power Curve'!$A$3:$E$47,5,TRUE))*Wind!$B$9)/1000</f>
        <v>6049.0758743088345</v>
      </c>
      <c r="D654" s="23" t="s">
        <v>9</v>
      </c>
    </row>
    <row r="655" spans="1:4" x14ac:dyDescent="0.35">
      <c r="A655" s="4">
        <f>Climate285!F682*((113.5/10)^0.12)</f>
        <v>11.232203897265792</v>
      </c>
      <c r="B655" s="24">
        <f>VLOOKUP(A655,'Wind - Power Curve'!$A$3:$B$47,2)*Wind!$B$9</f>
        <v>6489.9000000000005</v>
      </c>
      <c r="C655">
        <f>(0.5*(A655^3)*Wind!$B$11*Wind!$B$7*(VLOOKUP(A655+0.5,'Wind - Power Curve'!$A$3:$E$47,5,TRUE))*Wind!$B$9)/1000</f>
        <v>6380.7467535913593</v>
      </c>
      <c r="D655" s="23" t="s">
        <v>9</v>
      </c>
    </row>
    <row r="656" spans="1:4" x14ac:dyDescent="0.35">
      <c r="A656" s="4">
        <f>Climate285!F683*((113.5/10)^0.12)</f>
        <v>11.467769660602158</v>
      </c>
      <c r="B656" s="24">
        <f>VLOOKUP(A656,'Wind - Power Curve'!$A$3:$B$47,2)*Wind!$B$9</f>
        <v>6489.9000000000005</v>
      </c>
      <c r="C656">
        <f>(0.5*(A656^3)*Wind!$B$11*Wind!$B$7*(VLOOKUP(A656+0.5,'Wind - Power Curve'!$A$3:$E$47,5,TRUE))*Wind!$B$9)/1000</f>
        <v>6790.6829800739433</v>
      </c>
      <c r="D656" s="23" t="s">
        <v>9</v>
      </c>
    </row>
    <row r="657" spans="1:4" x14ac:dyDescent="0.35">
      <c r="A657" s="4">
        <f>Climate285!F684*((113.5/10)^0.12)</f>
        <v>11.134497643154688</v>
      </c>
      <c r="B657" s="24">
        <f>VLOOKUP(A657,'Wind - Power Curve'!$A$3:$B$47,2)*Wind!$B$9</f>
        <v>6489.9000000000005</v>
      </c>
      <c r="C657">
        <f>(0.5*(A657^3)*Wind!$B$11*Wind!$B$7*(VLOOKUP(A657+0.5,'Wind - Power Curve'!$A$3:$E$47,5,TRUE))*Wind!$B$9)/1000</f>
        <v>6215.6772493095041</v>
      </c>
      <c r="D657" s="23" t="s">
        <v>9</v>
      </c>
    </row>
    <row r="658" spans="1:4" x14ac:dyDescent="0.35">
      <c r="A658" s="4">
        <f>Climate285!F685*((113.5/10)^0.12)</f>
        <v>11.540045519807634</v>
      </c>
      <c r="B658" s="24">
        <f>VLOOKUP(A658,'Wind - Power Curve'!$A$3:$B$47,2)*Wind!$B$9</f>
        <v>6848.1</v>
      </c>
      <c r="C658">
        <f>(0.5*(A658^3)*Wind!$B$11*Wind!$B$7*(VLOOKUP(A658+0.5,'Wind - Power Curve'!$A$3:$E$47,5,TRUE))*Wind!$B$9)/1000</f>
        <v>6269.7390198614003</v>
      </c>
      <c r="D658" s="23" t="s">
        <v>9</v>
      </c>
    </row>
    <row r="659" spans="1:4" x14ac:dyDescent="0.35">
      <c r="A659" s="4">
        <f>Climate285!F686*((113.5/10)^0.12)</f>
        <v>11.593583193293172</v>
      </c>
      <c r="B659" s="24">
        <f>VLOOKUP(A659,'Wind - Power Curve'!$A$3:$B$47,2)*Wind!$B$9</f>
        <v>6848.1</v>
      </c>
      <c r="C659">
        <f>(0.5*(A659^3)*Wind!$B$11*Wind!$B$7*(VLOOKUP(A659+0.5,'Wind - Power Curve'!$A$3:$E$47,5,TRUE))*Wind!$B$9)/1000</f>
        <v>6357.4059811554826</v>
      </c>
      <c r="D659" s="23" t="s">
        <v>9</v>
      </c>
    </row>
    <row r="660" spans="1:4" x14ac:dyDescent="0.35">
      <c r="A660" s="4">
        <f>Climate285!F687*((113.5/10)^0.12)</f>
        <v>11.681920354544308</v>
      </c>
      <c r="B660" s="24">
        <f>VLOOKUP(A660,'Wind - Power Curve'!$A$3:$B$47,2)*Wind!$B$9</f>
        <v>6848.1</v>
      </c>
      <c r="C660">
        <f>(0.5*(A660^3)*Wind!$B$11*Wind!$B$7*(VLOOKUP(A660+0.5,'Wind - Power Curve'!$A$3:$E$47,5,TRUE))*Wind!$B$9)/1000</f>
        <v>6503.8365859566575</v>
      </c>
      <c r="D660" s="23" t="s">
        <v>9</v>
      </c>
    </row>
    <row r="661" spans="1:4" x14ac:dyDescent="0.35">
      <c r="A661" s="4">
        <f>Climate285!F688*((113.5/10)^0.12)</f>
        <v>11.64712086677871</v>
      </c>
      <c r="B661" s="24">
        <f>VLOOKUP(A661,'Wind - Power Curve'!$A$3:$B$47,2)*Wind!$B$9</f>
        <v>6848.1</v>
      </c>
      <c r="C661">
        <f>(0.5*(A661^3)*Wind!$B$11*Wind!$B$7*(VLOOKUP(A661+0.5,'Wind - Power Curve'!$A$3:$E$47,5,TRUE))*Wind!$B$9)/1000</f>
        <v>6445.8863624008454</v>
      </c>
      <c r="D661" s="23" t="s">
        <v>9</v>
      </c>
    </row>
    <row r="662" spans="1:4" x14ac:dyDescent="0.35">
      <c r="A662" s="4">
        <f>Climate285!F689*((113.5/10)^0.12)</f>
        <v>12.258788786350978</v>
      </c>
      <c r="B662" s="24">
        <f>VLOOKUP(A662,'Wind - Power Curve'!$A$3:$B$47,2)*Wind!$B$9</f>
        <v>7049.7</v>
      </c>
      <c r="C662">
        <f>(0.5*(A662^3)*Wind!$B$11*Wind!$B$7*(VLOOKUP(A662+0.5,'Wind - Power Curve'!$A$3:$E$47,5,TRUE))*Wind!$B$9)/1000</f>
        <v>6739.3957477545737</v>
      </c>
      <c r="D662" s="23" t="s">
        <v>9</v>
      </c>
    </row>
    <row r="663" spans="1:4" x14ac:dyDescent="0.35">
      <c r="A663" s="4">
        <f>Climate285!F690*((113.5/10)^0.12)</f>
        <v>12.397986737413374</v>
      </c>
      <c r="B663" s="24">
        <f>VLOOKUP(A663,'Wind - Power Curve'!$A$3:$B$47,2)*Wind!$B$9</f>
        <v>7049.7</v>
      </c>
      <c r="C663">
        <f>(0.5*(A663^3)*Wind!$B$11*Wind!$B$7*(VLOOKUP(A663+0.5,'Wind - Power Curve'!$A$3:$E$47,5,TRUE))*Wind!$B$9)/1000</f>
        <v>6971.5889787773121</v>
      </c>
      <c r="D663" s="23" t="s">
        <v>9</v>
      </c>
    </row>
    <row r="664" spans="1:4" x14ac:dyDescent="0.35">
      <c r="A664" s="4">
        <f>Climate285!F691*((113.5/10)^0.12)</f>
        <v>12.41003271394762</v>
      </c>
      <c r="B664" s="24">
        <f>VLOOKUP(A664,'Wind - Power Curve'!$A$3:$B$47,2)*Wind!$B$9</f>
        <v>7049.7</v>
      </c>
      <c r="C664">
        <f>(0.5*(A664^3)*Wind!$B$11*Wind!$B$7*(VLOOKUP(A664+0.5,'Wind - Power Curve'!$A$3:$E$47,5,TRUE))*Wind!$B$9)/1000</f>
        <v>6991.9296729534017</v>
      </c>
      <c r="D664" s="23" t="s">
        <v>9</v>
      </c>
    </row>
    <row r="665" spans="1:4" x14ac:dyDescent="0.35">
      <c r="A665" s="4">
        <f>Climate285!F692*((113.5/10)^0.12)</f>
        <v>12.2387121587939</v>
      </c>
      <c r="B665" s="24">
        <f>VLOOKUP(A665,'Wind - Power Curve'!$A$3:$B$47,2)*Wind!$B$9</f>
        <v>7049.7</v>
      </c>
      <c r="C665">
        <f>(0.5*(A665^3)*Wind!$B$11*Wind!$B$7*(VLOOKUP(A665+0.5,'Wind - Power Curve'!$A$3:$E$47,5,TRUE))*Wind!$B$9)/1000</f>
        <v>6706.3379467074001</v>
      </c>
      <c r="D665" s="23" t="s">
        <v>9</v>
      </c>
    </row>
    <row r="666" spans="1:4" x14ac:dyDescent="0.35">
      <c r="A666" s="4">
        <f>Climate285!F693*((113.5/10)^0.12)</f>
        <v>12.636229384424018</v>
      </c>
      <c r="B666" s="24">
        <f>VLOOKUP(A666,'Wind - Power Curve'!$A$3:$B$47,2)*Wind!$B$9</f>
        <v>7145.1</v>
      </c>
      <c r="C666">
        <f>(0.5*(A666^3)*Wind!$B$11*Wind!$B$7*(VLOOKUP(A666+0.5,'Wind - Power Curve'!$A$3:$E$47,5,TRUE))*Wind!$B$9)/1000</f>
        <v>6595.8055975514726</v>
      </c>
      <c r="D666" s="23" t="s">
        <v>9</v>
      </c>
    </row>
    <row r="667" spans="1:4" x14ac:dyDescent="0.35">
      <c r="A667" s="4">
        <f>Climate285!F694*((113.5/10)^0.12)</f>
        <v>12.610798989518388</v>
      </c>
      <c r="B667" s="24">
        <f>VLOOKUP(A667,'Wind - Power Curve'!$A$3:$B$47,2)*Wind!$B$9</f>
        <v>7145.1</v>
      </c>
      <c r="C667">
        <f>(0.5*(A667^3)*Wind!$B$11*Wind!$B$7*(VLOOKUP(A667+0.5,'Wind - Power Curve'!$A$3:$E$47,5,TRUE))*Wind!$B$9)/1000</f>
        <v>6556.0635357174779</v>
      </c>
      <c r="D667" s="23" t="s">
        <v>9</v>
      </c>
    </row>
    <row r="668" spans="1:4" x14ac:dyDescent="0.35">
      <c r="A668" s="4">
        <f>Climate285!F695*((113.5/10)^0.12)</f>
        <v>12.460893503758882</v>
      </c>
      <c r="B668" s="24">
        <f>VLOOKUP(A668,'Wind - Power Curve'!$A$3:$B$47,2)*Wind!$B$9</f>
        <v>7049.7</v>
      </c>
      <c r="C668">
        <f>(0.5*(A668^3)*Wind!$B$11*Wind!$B$7*(VLOOKUP(A668+0.5,'Wind - Power Curve'!$A$3:$E$47,5,TRUE))*Wind!$B$9)/1000</f>
        <v>7078.2488238044889</v>
      </c>
      <c r="D668" s="23" t="s">
        <v>9</v>
      </c>
    </row>
    <row r="669" spans="1:4" x14ac:dyDescent="0.35">
      <c r="A669" s="4">
        <f>Climate285!F696*((113.5/10)^0.12)</f>
        <v>12.642921593609708</v>
      </c>
      <c r="B669" s="24">
        <f>VLOOKUP(A669,'Wind - Power Curve'!$A$3:$B$47,2)*Wind!$B$9</f>
        <v>7145.1</v>
      </c>
      <c r="C669">
        <f>(0.5*(A669^3)*Wind!$B$11*Wind!$B$7*(VLOOKUP(A669+0.5,'Wind - Power Curve'!$A$3:$E$47,5,TRUE))*Wind!$B$9)/1000</f>
        <v>6606.2906617161971</v>
      </c>
      <c r="D669" s="23" t="s">
        <v>9</v>
      </c>
    </row>
    <row r="670" spans="1:4" x14ac:dyDescent="0.35">
      <c r="A670" s="4">
        <f>Climate285!F697*((113.5/10)^0.12)</f>
        <v>12.301618925139408</v>
      </c>
      <c r="B670" s="24">
        <f>VLOOKUP(A670,'Wind - Power Curve'!$A$3:$B$47,2)*Wind!$B$9</f>
        <v>7049.7</v>
      </c>
      <c r="C670">
        <f>(0.5*(A670^3)*Wind!$B$11*Wind!$B$7*(VLOOKUP(A670+0.5,'Wind - Power Curve'!$A$3:$E$47,5,TRUE))*Wind!$B$9)/1000</f>
        <v>6810.2817691755499</v>
      </c>
      <c r="D670" s="23" t="s">
        <v>9</v>
      </c>
    </row>
    <row r="671" spans="1:4" x14ac:dyDescent="0.35">
      <c r="A671" s="4">
        <f>Climate285!F698*((113.5/10)^0.12)</f>
        <v>12.313664901673652</v>
      </c>
      <c r="B671" s="24">
        <f>VLOOKUP(A671,'Wind - Power Curve'!$A$3:$B$47,2)*Wind!$B$9</f>
        <v>7049.7</v>
      </c>
      <c r="C671">
        <f>(0.5*(A671^3)*Wind!$B$11*Wind!$B$7*(VLOOKUP(A671+0.5,'Wind - Power Curve'!$A$3:$E$47,5,TRUE))*Wind!$B$9)/1000</f>
        <v>6830.3076339290965</v>
      </c>
      <c r="D671" s="23" t="s">
        <v>9</v>
      </c>
    </row>
    <row r="672" spans="1:4" x14ac:dyDescent="0.35">
      <c r="A672" s="4">
        <f>Climate285!F699*((113.5/10)^0.12)</f>
        <v>12.102191091405778</v>
      </c>
      <c r="B672" s="24">
        <f>VLOOKUP(A672,'Wind - Power Curve'!$A$3:$B$47,2)*Wind!$B$9</f>
        <v>7049.7</v>
      </c>
      <c r="C672">
        <f>(0.5*(A672^3)*Wind!$B$11*Wind!$B$7*(VLOOKUP(A672+0.5,'Wind - Power Curve'!$A$3:$E$47,5,TRUE))*Wind!$B$9)/1000</f>
        <v>6484.4073682681801</v>
      </c>
      <c r="D672" s="23" t="s">
        <v>9</v>
      </c>
    </row>
    <row r="673" spans="1:4" x14ac:dyDescent="0.35">
      <c r="A673" s="4">
        <f>Climate285!F700*((113.5/10)^0.12)</f>
        <v>11.56949124022468</v>
      </c>
      <c r="B673" s="24">
        <f>VLOOKUP(A673,'Wind - Power Curve'!$A$3:$B$47,2)*Wind!$B$9</f>
        <v>6848.1</v>
      </c>
      <c r="C673">
        <f>(0.5*(A673^3)*Wind!$B$11*Wind!$B$7*(VLOOKUP(A673+0.5,'Wind - Power Curve'!$A$3:$E$47,5,TRUE))*Wind!$B$9)/1000</f>
        <v>6317.8554125259861</v>
      </c>
      <c r="D673" s="23" t="s">
        <v>9</v>
      </c>
    </row>
    <row r="674" spans="1:4" x14ac:dyDescent="0.35">
      <c r="A674" s="4">
        <f>Climate285!F701*((113.5/10)^0.12)</f>
        <v>11.65515151780154</v>
      </c>
      <c r="B674" s="24">
        <f>VLOOKUP(A674,'Wind - Power Curve'!$A$3:$B$47,2)*Wind!$B$9</f>
        <v>6848.1</v>
      </c>
      <c r="C674">
        <f>(0.5*(A674^3)*Wind!$B$11*Wind!$B$7*(VLOOKUP(A674+0.5,'Wind - Power Curve'!$A$3:$E$47,5,TRUE))*Wind!$B$9)/1000</f>
        <v>6459.2288092427962</v>
      </c>
      <c r="D674" s="23" t="s">
        <v>9</v>
      </c>
    </row>
    <row r="675" spans="1:4" x14ac:dyDescent="0.35">
      <c r="A675" s="4">
        <f>Climate285!F702*((113.5/10)^0.12)</f>
        <v>11.651136192290124</v>
      </c>
      <c r="B675" s="24">
        <f>VLOOKUP(A675,'Wind - Power Curve'!$A$3:$B$47,2)*Wind!$B$9</f>
        <v>6848.1</v>
      </c>
      <c r="C675">
        <f>(0.5*(A675^3)*Wind!$B$11*Wind!$B$7*(VLOOKUP(A675+0.5,'Wind - Power Curve'!$A$3:$E$47,5,TRUE))*Wind!$B$9)/1000</f>
        <v>6452.5552867213637</v>
      </c>
      <c r="D675" s="23" t="s">
        <v>9</v>
      </c>
    </row>
    <row r="676" spans="1:4" x14ac:dyDescent="0.35">
      <c r="A676" s="4">
        <f>Climate285!F703*((113.5/10)^0.12)</f>
        <v>11.75018088823837</v>
      </c>
      <c r="B676" s="24">
        <f>VLOOKUP(A676,'Wind - Power Curve'!$A$3:$B$47,2)*Wind!$B$9</f>
        <v>6848.1</v>
      </c>
      <c r="C676">
        <f>(0.5*(A676^3)*Wind!$B$11*Wind!$B$7*(VLOOKUP(A676+0.5,'Wind - Power Curve'!$A$3:$E$47,5,TRUE))*Wind!$B$9)/1000</f>
        <v>6618.5149633710298</v>
      </c>
      <c r="D676" s="23" t="s">
        <v>9</v>
      </c>
    </row>
    <row r="677" spans="1:4" x14ac:dyDescent="0.35">
      <c r="A677" s="4">
        <f>Climate285!F704*((113.5/10)^0.12)</f>
        <v>11.218819478894408</v>
      </c>
      <c r="B677" s="24">
        <f>VLOOKUP(A677,'Wind - Power Curve'!$A$3:$B$47,2)*Wind!$B$9</f>
        <v>6489.9000000000005</v>
      </c>
      <c r="C677">
        <f>(0.5*(A677^3)*Wind!$B$11*Wind!$B$7*(VLOOKUP(A677+0.5,'Wind - Power Curve'!$A$3:$E$47,5,TRUE))*Wind!$B$9)/1000</f>
        <v>6357.9638183961033</v>
      </c>
      <c r="D677" s="23" t="s">
        <v>9</v>
      </c>
    </row>
    <row r="678" spans="1:4" x14ac:dyDescent="0.35">
      <c r="A678" s="4">
        <f>Climate285!F705*((113.5/10)^0.12)</f>
        <v>11.206773502360162</v>
      </c>
      <c r="B678" s="24">
        <f>VLOOKUP(A678,'Wind - Power Curve'!$A$3:$B$47,2)*Wind!$B$9</f>
        <v>6489.9000000000005</v>
      </c>
      <c r="C678">
        <f>(0.5*(A678^3)*Wind!$B$11*Wind!$B$7*(VLOOKUP(A678+0.5,'Wind - Power Curve'!$A$3:$E$47,5,TRUE))*Wind!$B$9)/1000</f>
        <v>6337.5056023042935</v>
      </c>
      <c r="D678" s="23" t="s">
        <v>9</v>
      </c>
    </row>
    <row r="679" spans="1:4" x14ac:dyDescent="0.35">
      <c r="A679" s="4">
        <f>Climate285!F706*((113.5/10)^0.12)</f>
        <v>11.224173246242961</v>
      </c>
      <c r="B679" s="24">
        <f>VLOOKUP(A679,'Wind - Power Curve'!$A$3:$B$47,2)*Wind!$B$9</f>
        <v>6489.9000000000005</v>
      </c>
      <c r="C679">
        <f>(0.5*(A679^3)*Wind!$B$11*Wind!$B$7*(VLOOKUP(A679+0.5,'Wind - Power Curve'!$A$3:$E$47,5,TRUE))*Wind!$B$9)/1000</f>
        <v>6367.0704732343293</v>
      </c>
      <c r="D679" s="23" t="s">
        <v>9</v>
      </c>
    </row>
    <row r="680" spans="1:4" x14ac:dyDescent="0.35">
      <c r="A680" s="4">
        <f>Climate285!F707*((113.5/10)^0.12)</f>
        <v>11.257634292171423</v>
      </c>
      <c r="B680" s="24">
        <f>VLOOKUP(A680,'Wind - Power Curve'!$A$3:$B$47,2)*Wind!$B$9</f>
        <v>6489.9000000000005</v>
      </c>
      <c r="C680">
        <f>(0.5*(A680^3)*Wind!$B$11*Wind!$B$7*(VLOOKUP(A680+0.5,'Wind - Power Curve'!$A$3:$E$47,5,TRUE))*Wind!$B$9)/1000</f>
        <v>6424.1841500635383</v>
      </c>
      <c r="D680" s="23" t="s">
        <v>9</v>
      </c>
    </row>
    <row r="681" spans="1:4" x14ac:dyDescent="0.35">
      <c r="A681" s="4">
        <f>Climate285!F708*((113.5/10)^0.12)</f>
        <v>11.513276683064866</v>
      </c>
      <c r="B681" s="24">
        <f>VLOOKUP(A681,'Wind - Power Curve'!$A$3:$B$47,2)*Wind!$B$9</f>
        <v>6848.1</v>
      </c>
      <c r="C681">
        <f>(0.5*(A681^3)*Wind!$B$11*Wind!$B$7*(VLOOKUP(A681+0.5,'Wind - Power Curve'!$A$3:$E$47,5,TRUE))*Wind!$B$9)/1000</f>
        <v>6226.2093978621724</v>
      </c>
      <c r="D681" s="23" t="s">
        <v>9</v>
      </c>
    </row>
    <row r="682" spans="1:4" x14ac:dyDescent="0.35">
      <c r="A682" s="4">
        <f>Climate285!F709*((113.5/10)^0.12)</f>
        <v>11.673889703521478</v>
      </c>
      <c r="B682" s="24">
        <f>VLOOKUP(A682,'Wind - Power Curve'!$A$3:$B$47,2)*Wind!$B$9</f>
        <v>6848.1</v>
      </c>
      <c r="C682">
        <f>(0.5*(A682^3)*Wind!$B$11*Wind!$B$7*(VLOOKUP(A682+0.5,'Wind - Power Curve'!$A$3:$E$47,5,TRUE))*Wind!$B$9)/1000</f>
        <v>6490.4327593391754</v>
      </c>
      <c r="D682" s="23" t="s">
        <v>9</v>
      </c>
    </row>
    <row r="683" spans="1:4" x14ac:dyDescent="0.35">
      <c r="A683" s="4">
        <f>Climate285!F710*((113.5/10)^0.12)</f>
        <v>11.869302211743692</v>
      </c>
      <c r="B683" s="24">
        <f>VLOOKUP(A683,'Wind - Power Curve'!$A$3:$B$47,2)*Wind!$B$9</f>
        <v>6848.1</v>
      </c>
      <c r="C683">
        <f>(0.5*(A683^3)*Wind!$B$11*Wind!$B$7*(VLOOKUP(A683+0.5,'Wind - Power Curve'!$A$3:$E$47,5,TRUE))*Wind!$B$9)/1000</f>
        <v>6821.8546413939794</v>
      </c>
      <c r="D683" s="23" t="s">
        <v>9</v>
      </c>
    </row>
    <row r="684" spans="1:4" x14ac:dyDescent="0.35">
      <c r="A684" s="4">
        <f>Climate285!F711*((113.5/10)^0.12)</f>
        <v>11.802380119886768</v>
      </c>
      <c r="B684" s="24">
        <f>VLOOKUP(A684,'Wind - Power Curve'!$A$3:$B$47,2)*Wind!$B$9</f>
        <v>6848.1</v>
      </c>
      <c r="C684">
        <f>(0.5*(A684^3)*Wind!$B$11*Wind!$B$7*(VLOOKUP(A684+0.5,'Wind - Power Curve'!$A$3:$E$47,5,TRUE))*Wind!$B$9)/1000</f>
        <v>6707.1140526112158</v>
      </c>
      <c r="D684" s="23" t="s">
        <v>9</v>
      </c>
    </row>
    <row r="685" spans="1:4" x14ac:dyDescent="0.35">
      <c r="A685" s="4">
        <f>Climate285!F712*((113.5/10)^0.12)</f>
        <v>11.916147676043536</v>
      </c>
      <c r="B685" s="24">
        <f>VLOOKUP(A685,'Wind - Power Curve'!$A$3:$B$47,2)*Wind!$B$9</f>
        <v>6848.1</v>
      </c>
      <c r="C685">
        <f>(0.5*(A685^3)*Wind!$B$11*Wind!$B$7*(VLOOKUP(A685+0.5,'Wind - Power Curve'!$A$3:$E$47,5,TRUE))*Wind!$B$9)/1000</f>
        <v>6902.9468279862813</v>
      </c>
      <c r="D685" s="23" t="s">
        <v>9</v>
      </c>
    </row>
    <row r="686" spans="1:4" x14ac:dyDescent="0.35">
      <c r="A686" s="4">
        <f>Climate285!F713*((113.5/10)^0.12)</f>
        <v>11.724750493332738</v>
      </c>
      <c r="B686" s="24">
        <f>VLOOKUP(A686,'Wind - Power Curve'!$A$3:$B$47,2)*Wind!$B$9</f>
        <v>6848.1</v>
      </c>
      <c r="C686">
        <f>(0.5*(A686^3)*Wind!$B$11*Wind!$B$7*(VLOOKUP(A686+0.5,'Wind - Power Curve'!$A$3:$E$47,5,TRUE))*Wind!$B$9)/1000</f>
        <v>6575.6354252778656</v>
      </c>
      <c r="D686" s="23" t="s">
        <v>9</v>
      </c>
    </row>
    <row r="687" spans="1:4" x14ac:dyDescent="0.35">
      <c r="A687" s="4">
        <f>Climate285!F714*((113.5/10)^0.12)</f>
        <v>11.708689191287077</v>
      </c>
      <c r="B687" s="24">
        <f>VLOOKUP(A687,'Wind - Power Curve'!$A$3:$B$47,2)*Wind!$B$9</f>
        <v>6848.1</v>
      </c>
      <c r="C687">
        <f>(0.5*(A687^3)*Wind!$B$11*Wind!$B$7*(VLOOKUP(A687+0.5,'Wind - Power Curve'!$A$3:$E$47,5,TRUE))*Wind!$B$9)/1000</f>
        <v>6548.6492671191072</v>
      </c>
      <c r="D687" s="23" t="s">
        <v>9</v>
      </c>
    </row>
    <row r="688" spans="1:4" x14ac:dyDescent="0.35">
      <c r="A688" s="4">
        <f>Climate285!F715*((113.5/10)^0.12)</f>
        <v>11.593583193293172</v>
      </c>
      <c r="B688" s="24">
        <f>VLOOKUP(A688,'Wind - Power Curve'!$A$3:$B$47,2)*Wind!$B$9</f>
        <v>6848.1</v>
      </c>
      <c r="C688">
        <f>(0.5*(A688^3)*Wind!$B$11*Wind!$B$7*(VLOOKUP(A688+0.5,'Wind - Power Curve'!$A$3:$E$47,5,TRUE))*Wind!$B$9)/1000</f>
        <v>6357.4059811554826</v>
      </c>
      <c r="D688" s="23" t="s">
        <v>9</v>
      </c>
    </row>
    <row r="689" spans="1:4" x14ac:dyDescent="0.35">
      <c r="A689" s="4">
        <f>Climate285!F716*((113.5/10)^0.12)</f>
        <v>11.838518049489508</v>
      </c>
      <c r="B689" s="24">
        <f>VLOOKUP(A689,'Wind - Power Curve'!$A$3:$B$47,2)*Wind!$B$9</f>
        <v>6848.1</v>
      </c>
      <c r="C689">
        <f>(0.5*(A689^3)*Wind!$B$11*Wind!$B$7*(VLOOKUP(A689+0.5,'Wind - Power Curve'!$A$3:$E$47,5,TRUE))*Wind!$B$9)/1000</f>
        <v>6768.9128055927804</v>
      </c>
      <c r="D689" s="23" t="s">
        <v>9</v>
      </c>
    </row>
    <row r="690" spans="1:4" x14ac:dyDescent="0.35">
      <c r="A690" s="4">
        <f>Climate285!F717*((113.5/10)^0.12)</f>
        <v>11.794349468863937</v>
      </c>
      <c r="B690" s="24">
        <f>VLOOKUP(A690,'Wind - Power Curve'!$A$3:$B$47,2)*Wind!$B$9</f>
        <v>6848.1</v>
      </c>
      <c r="C690">
        <f>(0.5*(A690^3)*Wind!$B$11*Wind!$B$7*(VLOOKUP(A690+0.5,'Wind - Power Curve'!$A$3:$E$47,5,TRUE))*Wind!$B$9)/1000</f>
        <v>6693.4322738604706</v>
      </c>
      <c r="D690" s="23" t="s">
        <v>9</v>
      </c>
    </row>
    <row r="691" spans="1:4" x14ac:dyDescent="0.35">
      <c r="A691" s="4">
        <f>Climate285!F718*((113.5/10)^0.12)</f>
        <v>11.469108102439298</v>
      </c>
      <c r="B691" s="24">
        <f>VLOOKUP(A691,'Wind - Power Curve'!$A$3:$B$47,2)*Wind!$B$9</f>
        <v>6489.9000000000005</v>
      </c>
      <c r="C691">
        <f>(0.5*(A691^3)*Wind!$B$11*Wind!$B$7*(VLOOKUP(A691+0.5,'Wind - Power Curve'!$A$3:$E$47,5,TRUE))*Wind!$B$9)/1000</f>
        <v>6793.0609477119988</v>
      </c>
      <c r="D691" s="23" t="s">
        <v>9</v>
      </c>
    </row>
    <row r="692" spans="1:4" x14ac:dyDescent="0.35">
      <c r="A692" s="4">
        <f>Climate285!F719*((113.5/10)^0.12)</f>
        <v>11.576183449410371</v>
      </c>
      <c r="B692" s="24">
        <f>VLOOKUP(A692,'Wind - Power Curve'!$A$3:$B$47,2)*Wind!$B$9</f>
        <v>6848.1</v>
      </c>
      <c r="C692">
        <f>(0.5*(A692^3)*Wind!$B$11*Wind!$B$7*(VLOOKUP(A692+0.5,'Wind - Power Curve'!$A$3:$E$47,5,TRUE))*Wind!$B$9)/1000</f>
        <v>6328.8251787075978</v>
      </c>
      <c r="D692" s="23" t="s">
        <v>9</v>
      </c>
    </row>
    <row r="693" spans="1:4" x14ac:dyDescent="0.35">
      <c r="A693" s="4">
        <f>Climate285!F720*((113.5/10)^0.12)</f>
        <v>11.463754335090742</v>
      </c>
      <c r="B693" s="24">
        <f>VLOOKUP(A693,'Wind - Power Curve'!$A$3:$B$47,2)*Wind!$B$9</f>
        <v>6489.9000000000005</v>
      </c>
      <c r="C693">
        <f>(0.5*(A693^3)*Wind!$B$11*Wind!$B$7*(VLOOKUP(A693+0.5,'Wind - Power Curve'!$A$3:$E$47,5,TRUE))*Wind!$B$9)/1000</f>
        <v>6783.552406998876</v>
      </c>
      <c r="D693" s="23" t="s">
        <v>9</v>
      </c>
    </row>
    <row r="694" spans="1:4" x14ac:dyDescent="0.35">
      <c r="A694" s="4">
        <f>Climate285!F721*((113.5/10)^0.12)</f>
        <v>11.932208978089196</v>
      </c>
      <c r="B694" s="24">
        <f>VLOOKUP(A694,'Wind - Power Curve'!$A$3:$B$47,2)*Wind!$B$9</f>
        <v>6848.1</v>
      </c>
      <c r="C694">
        <f>(0.5*(A694^3)*Wind!$B$11*Wind!$B$7*(VLOOKUP(A694+0.5,'Wind - Power Curve'!$A$3:$E$47,5,TRUE))*Wind!$B$9)/1000</f>
        <v>6930.8970905693577</v>
      </c>
      <c r="D694" s="23" t="s">
        <v>9</v>
      </c>
    </row>
    <row r="695" spans="1:4" x14ac:dyDescent="0.35">
      <c r="A695" s="4">
        <f>Climate285!F722*((113.5/10)^0.12)</f>
        <v>11.73278114435557</v>
      </c>
      <c r="B695" s="24">
        <f>VLOOKUP(A695,'Wind - Power Curve'!$A$3:$B$47,2)*Wind!$B$9</f>
        <v>6848.1</v>
      </c>
      <c r="C695">
        <f>(0.5*(A695^3)*Wind!$B$11*Wind!$B$7*(VLOOKUP(A695+0.5,'Wind - Power Curve'!$A$3:$E$47,5,TRUE))*Wind!$B$9)/1000</f>
        <v>6589.1562615383546</v>
      </c>
      <c r="D695" s="23" t="s">
        <v>9</v>
      </c>
    </row>
    <row r="696" spans="1:4" x14ac:dyDescent="0.35">
      <c r="A696" s="4">
        <f>Climate285!F723*((113.5/10)^0.12)</f>
        <v>11.829148956629536</v>
      </c>
      <c r="B696" s="24">
        <f>VLOOKUP(A696,'Wind - Power Curve'!$A$3:$B$47,2)*Wind!$B$9</f>
        <v>6848.1</v>
      </c>
      <c r="C696">
        <f>(0.5*(A696^3)*Wind!$B$11*Wind!$B$7*(VLOOKUP(A696+0.5,'Wind - Power Curve'!$A$3:$E$47,5,TRUE))*Wind!$B$9)/1000</f>
        <v>6752.8546142702162</v>
      </c>
      <c r="D696" s="23" t="s">
        <v>9</v>
      </c>
    </row>
    <row r="697" spans="1:4" x14ac:dyDescent="0.35">
      <c r="A697" s="4">
        <f>Climate285!F724*((113.5/10)^0.12)</f>
        <v>12.179820717959808</v>
      </c>
      <c r="B697" s="24">
        <f>VLOOKUP(A697,'Wind - Power Curve'!$A$3:$B$47,2)*Wind!$B$9</f>
        <v>7049.7</v>
      </c>
      <c r="C697">
        <f>(0.5*(A697^3)*Wind!$B$11*Wind!$B$7*(VLOOKUP(A697+0.5,'Wind - Power Curve'!$A$3:$E$47,5,TRUE))*Wind!$B$9)/1000</f>
        <v>6609.9923897730341</v>
      </c>
      <c r="D697" s="23" t="s">
        <v>9</v>
      </c>
    </row>
    <row r="698" spans="1:4" x14ac:dyDescent="0.35">
      <c r="A698" s="4">
        <f>Climate285!F725*((113.5/10)^0.12)</f>
        <v>12.519784944592972</v>
      </c>
      <c r="B698" s="24">
        <f>VLOOKUP(A698,'Wind - Power Curve'!$A$3:$B$47,2)*Wind!$B$9</f>
        <v>7145.1</v>
      </c>
      <c r="C698">
        <f>(0.5*(A698^3)*Wind!$B$11*Wind!$B$7*(VLOOKUP(A698+0.5,'Wind - Power Curve'!$A$3:$E$47,5,TRUE))*Wind!$B$9)/1000</f>
        <v>6415.1372252242918</v>
      </c>
      <c r="D698" s="23" t="s">
        <v>9</v>
      </c>
    </row>
    <row r="699" spans="1:4" x14ac:dyDescent="0.35">
      <c r="A699" s="4">
        <f>Climate285!F726*((113.5/10)^0.12)</f>
        <v>12.735274080372262</v>
      </c>
      <c r="B699" s="24">
        <f>VLOOKUP(A699,'Wind - Power Curve'!$A$3:$B$47,2)*Wind!$B$9</f>
        <v>7145.1</v>
      </c>
      <c r="C699">
        <f>(0.5*(A699^3)*Wind!$B$11*Wind!$B$7*(VLOOKUP(A699+0.5,'Wind - Power Curve'!$A$3:$E$47,5,TRUE))*Wind!$B$9)/1000</f>
        <v>6752.1212412417426</v>
      </c>
      <c r="D699" s="23" t="s">
        <v>9</v>
      </c>
    </row>
    <row r="700" spans="1:4" x14ac:dyDescent="0.35">
      <c r="A700" s="4">
        <f>Climate285!F727*((113.5/10)^0.12)</f>
        <v>12.632214058912602</v>
      </c>
      <c r="B700" s="24">
        <f>VLOOKUP(A700,'Wind - Power Curve'!$A$3:$B$47,2)*Wind!$B$9</f>
        <v>7145.1</v>
      </c>
      <c r="C700">
        <f>(0.5*(A700^3)*Wind!$B$11*Wind!$B$7*(VLOOKUP(A700+0.5,'Wind - Power Curve'!$A$3:$E$47,5,TRUE))*Wind!$B$9)/1000</f>
        <v>6589.5198874304851</v>
      </c>
      <c r="D700" s="23" t="s">
        <v>9</v>
      </c>
    </row>
    <row r="701" spans="1:4" x14ac:dyDescent="0.35">
      <c r="A701" s="4">
        <f>Climate285!F728*((113.5/10)^0.12)</f>
        <v>12.523800270104388</v>
      </c>
      <c r="B701" s="24">
        <f>VLOOKUP(A701,'Wind - Power Curve'!$A$3:$B$47,2)*Wind!$B$9</f>
        <v>7145.1</v>
      </c>
      <c r="C701">
        <f>(0.5*(A701^3)*Wind!$B$11*Wind!$B$7*(VLOOKUP(A701+0.5,'Wind - Power Curve'!$A$3:$E$47,5,TRUE))*Wind!$B$9)/1000</f>
        <v>6421.3115628424302</v>
      </c>
      <c r="D701" s="23" t="s">
        <v>9</v>
      </c>
    </row>
    <row r="702" spans="1:4" x14ac:dyDescent="0.35">
      <c r="A702" s="4">
        <f>Climate285!F729*((113.5/10)^0.12)</f>
        <v>12.400663621087652</v>
      </c>
      <c r="B702" s="24">
        <f>VLOOKUP(A702,'Wind - Power Curve'!$A$3:$B$47,2)*Wind!$B$9</f>
        <v>7049.7</v>
      </c>
      <c r="C702">
        <f>(0.5*(A702^3)*Wind!$B$11*Wind!$B$7*(VLOOKUP(A702+0.5,'Wind - Power Curve'!$A$3:$E$47,5,TRUE))*Wind!$B$9)/1000</f>
        <v>6976.105719147954</v>
      </c>
      <c r="D702" s="23" t="s">
        <v>9</v>
      </c>
    </row>
    <row r="703" spans="1:4" x14ac:dyDescent="0.35">
      <c r="A703" s="4">
        <f>Climate285!F730*((113.5/10)^0.12)</f>
        <v>12.278865413908052</v>
      </c>
      <c r="B703" s="24">
        <f>VLOOKUP(A703,'Wind - Power Curve'!$A$3:$B$47,2)*Wind!$B$9</f>
        <v>7049.7</v>
      </c>
      <c r="C703">
        <f>(0.5*(A703^3)*Wind!$B$11*Wind!$B$7*(VLOOKUP(A703+0.5,'Wind - Power Curve'!$A$3:$E$47,5,TRUE))*Wind!$B$9)/1000</f>
        <v>6772.56200605713</v>
      </c>
      <c r="D703" s="23" t="s">
        <v>9</v>
      </c>
    </row>
    <row r="704" spans="1:4" x14ac:dyDescent="0.35">
      <c r="A704" s="4">
        <f>Climate285!F731*((113.5/10)^0.12)</f>
        <v>12.12762148631141</v>
      </c>
      <c r="B704" s="24">
        <f>VLOOKUP(A704,'Wind - Power Curve'!$A$3:$B$47,2)*Wind!$B$9</f>
        <v>7049.7</v>
      </c>
      <c r="C704">
        <f>(0.5*(A704^3)*Wind!$B$11*Wind!$B$7*(VLOOKUP(A704+0.5,'Wind - Power Curve'!$A$3:$E$47,5,TRUE))*Wind!$B$9)/1000</f>
        <v>6525.370477083452</v>
      </c>
      <c r="D704" s="23" t="s">
        <v>9</v>
      </c>
    </row>
    <row r="705" spans="1:4" x14ac:dyDescent="0.35">
      <c r="A705" s="4">
        <f>Climate285!F732*((113.5/10)^0.12)</f>
        <v>11.957639372994826</v>
      </c>
      <c r="B705" s="24">
        <f>VLOOKUP(A705,'Wind - Power Curve'!$A$3:$B$47,2)*Wind!$B$9</f>
        <v>6848.1</v>
      </c>
      <c r="C705">
        <f>(0.5*(A705^3)*Wind!$B$11*Wind!$B$7*(VLOOKUP(A705+0.5,'Wind - Power Curve'!$A$3:$E$47,5,TRUE))*Wind!$B$9)/1000</f>
        <v>6975.3058064635434</v>
      </c>
      <c r="D705" s="23" t="s">
        <v>9</v>
      </c>
    </row>
    <row r="706" spans="1:4" x14ac:dyDescent="0.35">
      <c r="A706" s="4">
        <f>Climate285!F733*((113.5/10)^0.12)</f>
        <v>11.724750493332738</v>
      </c>
      <c r="B706" s="24">
        <f>VLOOKUP(A706,'Wind - Power Curve'!$A$3:$B$47,2)*Wind!$B$9</f>
        <v>6848.1</v>
      </c>
      <c r="C706">
        <f>(0.5*(A706^3)*Wind!$B$11*Wind!$B$7*(VLOOKUP(A706+0.5,'Wind - Power Curve'!$A$3:$E$47,5,TRUE))*Wind!$B$9)/1000</f>
        <v>6575.6354252778656</v>
      </c>
      <c r="D706" s="23" t="s">
        <v>9</v>
      </c>
    </row>
    <row r="707" spans="1:4" x14ac:dyDescent="0.35">
      <c r="A707" s="4">
        <f>Climate285!F734*((113.5/10)^0.12)</f>
        <v>11.659166843312956</v>
      </c>
      <c r="B707" s="24">
        <f>VLOOKUP(A707,'Wind - Power Curve'!$A$3:$B$47,2)*Wind!$B$9</f>
        <v>6848.1</v>
      </c>
      <c r="C707">
        <f>(0.5*(A707^3)*Wind!$B$11*Wind!$B$7*(VLOOKUP(A707+0.5,'Wind - Power Curve'!$A$3:$E$47,5,TRUE))*Wind!$B$9)/1000</f>
        <v>6465.9069315498155</v>
      </c>
      <c r="D707" s="23" t="s">
        <v>9</v>
      </c>
    </row>
    <row r="708" spans="1:4" x14ac:dyDescent="0.35">
      <c r="A708" s="4">
        <f>Climate285!F735*((113.5/10)^0.12)</f>
        <v>11.163943363571732</v>
      </c>
      <c r="B708" s="24">
        <f>VLOOKUP(A708,'Wind - Power Curve'!$A$3:$B$47,2)*Wind!$B$9</f>
        <v>6489.9000000000005</v>
      </c>
      <c r="C708">
        <f>(0.5*(A708^3)*Wind!$B$11*Wind!$B$7*(VLOOKUP(A708+0.5,'Wind - Power Curve'!$A$3:$E$47,5,TRUE))*Wind!$B$9)/1000</f>
        <v>6265.1207569914131</v>
      </c>
      <c r="D708" s="23" t="s">
        <v>9</v>
      </c>
    </row>
    <row r="709" spans="1:4" x14ac:dyDescent="0.35">
      <c r="A709" s="4">
        <f>Climate285!F736*((113.5/10)^0.12)</f>
        <v>10.992622808418011</v>
      </c>
      <c r="B709" s="24">
        <f>VLOOKUP(A709,'Wind - Power Curve'!$A$3:$B$47,2)*Wind!$B$9</f>
        <v>5968.8</v>
      </c>
      <c r="C709">
        <f>(0.5*(A709^3)*Wind!$B$11*Wind!$B$7*(VLOOKUP(A709+0.5,'Wind - Power Curve'!$A$3:$E$47,5,TRUE))*Wind!$B$9)/1000</f>
        <v>6476.851327151754</v>
      </c>
      <c r="D709" s="23" t="s">
        <v>9</v>
      </c>
    </row>
    <row r="710" spans="1:4" x14ac:dyDescent="0.35">
      <c r="A710" s="4">
        <f>Climate285!F737*((113.5/10)^0.12)</f>
        <v>11.2603111758457</v>
      </c>
      <c r="B710" s="24">
        <f>VLOOKUP(A710,'Wind - Power Curve'!$A$3:$B$47,2)*Wind!$B$9</f>
        <v>6489.9000000000005</v>
      </c>
      <c r="C710">
        <f>(0.5*(A710^3)*Wind!$B$11*Wind!$B$7*(VLOOKUP(A710+0.5,'Wind - Power Curve'!$A$3:$E$47,5,TRUE))*Wind!$B$9)/1000</f>
        <v>6428.767941649613</v>
      </c>
      <c r="D710" s="23" t="s">
        <v>9</v>
      </c>
    </row>
    <row r="711" spans="1:4" x14ac:dyDescent="0.35">
      <c r="A711" s="4">
        <f>Climate285!F738*((113.5/10)^0.12)</f>
        <v>10.944438902281028</v>
      </c>
      <c r="B711" s="24">
        <f>VLOOKUP(A711,'Wind - Power Curve'!$A$3:$B$47,2)*Wind!$B$9</f>
        <v>5968.8</v>
      </c>
      <c r="C711">
        <f>(0.5*(A711^3)*Wind!$B$11*Wind!$B$7*(VLOOKUP(A711+0.5,'Wind - Power Curve'!$A$3:$E$47,5,TRUE))*Wind!$B$9)/1000</f>
        <v>6392.0542604551729</v>
      </c>
      <c r="D711" s="23" t="s">
        <v>9</v>
      </c>
    </row>
    <row r="712" spans="1:4" x14ac:dyDescent="0.35">
      <c r="A712" s="4">
        <f>Climate285!F739*((113.5/10)^0.12)</f>
        <v>10.819963811427153</v>
      </c>
      <c r="B712" s="24">
        <f>VLOOKUP(A712,'Wind - Power Curve'!$A$3:$B$47,2)*Wind!$B$9</f>
        <v>5968.8</v>
      </c>
      <c r="C712">
        <f>(0.5*(A712^3)*Wind!$B$11*Wind!$B$7*(VLOOKUP(A712+0.5,'Wind - Power Curve'!$A$3:$E$47,5,TRUE))*Wind!$B$9)/1000</f>
        <v>6176.4278732611592</v>
      </c>
      <c r="D712" s="23" t="s">
        <v>9</v>
      </c>
    </row>
    <row r="713" spans="1:4" x14ac:dyDescent="0.35">
      <c r="A713" s="4">
        <f>Climate285!F740*((113.5/10)^0.12)</f>
        <v>11.169297130920288</v>
      </c>
      <c r="B713" s="24">
        <f>VLOOKUP(A713,'Wind - Power Curve'!$A$3:$B$47,2)*Wind!$B$9</f>
        <v>6489.9000000000005</v>
      </c>
      <c r="C713">
        <f>(0.5*(A713^3)*Wind!$B$11*Wind!$B$7*(VLOOKUP(A713+0.5,'Wind - Power Curve'!$A$3:$E$47,5,TRUE))*Wind!$B$9)/1000</f>
        <v>6274.1385616638991</v>
      </c>
      <c r="D713" s="23" t="s">
        <v>9</v>
      </c>
    </row>
    <row r="714" spans="1:4" x14ac:dyDescent="0.35">
      <c r="A714" s="4">
        <f>Climate285!F741*((113.5/10)^0.12)</f>
        <v>11.459739009579327</v>
      </c>
      <c r="B714" s="24">
        <f>VLOOKUP(A714,'Wind - Power Curve'!$A$3:$B$47,2)*Wind!$B$9</f>
        <v>6489.9000000000005</v>
      </c>
      <c r="C714">
        <f>(0.5*(A714^3)*Wind!$B$11*Wind!$B$7*(VLOOKUP(A714+0.5,'Wind - Power Curve'!$A$3:$E$47,5,TRUE))*Wind!$B$9)/1000</f>
        <v>6776.426827322116</v>
      </c>
      <c r="D714" s="23" t="s">
        <v>9</v>
      </c>
    </row>
    <row r="715" spans="1:4" x14ac:dyDescent="0.35">
      <c r="A715" s="4">
        <f>Climate285!F742*((113.5/10)^0.12)</f>
        <v>11.590906309618896</v>
      </c>
      <c r="B715" s="24">
        <f>VLOOKUP(A715,'Wind - Power Curve'!$A$3:$B$47,2)*Wind!$B$9</f>
        <v>6848.1</v>
      </c>
      <c r="C715">
        <f>(0.5*(A715^3)*Wind!$B$11*Wind!$B$7*(VLOOKUP(A715+0.5,'Wind - Power Curve'!$A$3:$E$47,5,TRUE))*Wind!$B$9)/1000</f>
        <v>6353.0033455909179</v>
      </c>
      <c r="D715" s="23" t="s">
        <v>9</v>
      </c>
    </row>
    <row r="716" spans="1:4" x14ac:dyDescent="0.35">
      <c r="A716" s="4">
        <f>Climate285!F743*((113.5/10)^0.12)</f>
        <v>11.825133631118124</v>
      </c>
      <c r="B716" s="24">
        <f>VLOOKUP(A716,'Wind - Power Curve'!$A$3:$B$47,2)*Wind!$B$9</f>
        <v>6848.1</v>
      </c>
      <c r="C716">
        <f>(0.5*(A716^3)*Wind!$B$11*Wind!$B$7*(VLOOKUP(A716+0.5,'Wind - Power Curve'!$A$3:$E$47,5,TRUE))*Wind!$B$9)/1000</f>
        <v>6745.9803142067931</v>
      </c>
      <c r="D716" s="23" t="s">
        <v>9</v>
      </c>
    </row>
    <row r="717" spans="1:4" x14ac:dyDescent="0.35">
      <c r="A717" s="4">
        <f>Climate285!F744*((113.5/10)^0.12)</f>
        <v>11.937562745437752</v>
      </c>
      <c r="B717" s="24">
        <f>VLOOKUP(A717,'Wind - Power Curve'!$A$3:$B$47,2)*Wind!$B$9</f>
        <v>6848.1</v>
      </c>
      <c r="C717">
        <f>(0.5*(A717^3)*Wind!$B$11*Wind!$B$7*(VLOOKUP(A717+0.5,'Wind - Power Curve'!$A$3:$E$47,5,TRUE))*Wind!$B$9)/1000</f>
        <v>6940.2305833223572</v>
      </c>
      <c r="D717" s="23" t="s">
        <v>9</v>
      </c>
    </row>
    <row r="718" spans="1:4" x14ac:dyDescent="0.35">
      <c r="A718" s="4">
        <f>Climate285!F745*((113.5/10)^0.12)</f>
        <v>11.751519330075507</v>
      </c>
      <c r="B718" s="24">
        <f>VLOOKUP(A718,'Wind - Power Curve'!$A$3:$B$47,2)*Wind!$B$9</f>
        <v>6848.1</v>
      </c>
      <c r="C718">
        <f>(0.5*(A718^3)*Wind!$B$11*Wind!$B$7*(VLOOKUP(A718+0.5,'Wind - Power Curve'!$A$3:$E$47,5,TRUE))*Wind!$B$9)/1000</f>
        <v>6620.7769301878798</v>
      </c>
      <c r="D718" s="23" t="s">
        <v>9</v>
      </c>
    </row>
    <row r="719" spans="1:4" x14ac:dyDescent="0.35">
      <c r="A719" s="4">
        <f>Climate285!F746*((113.5/10)^0.12)</f>
        <v>11.718058284147048</v>
      </c>
      <c r="B719" s="24">
        <f>VLOOKUP(A719,'Wind - Power Curve'!$A$3:$B$47,2)*Wind!$B$9</f>
        <v>6848.1</v>
      </c>
      <c r="C719">
        <f>(0.5*(A719^3)*Wind!$B$11*Wind!$B$7*(VLOOKUP(A719+0.5,'Wind - Power Curve'!$A$3:$E$47,5,TRUE))*Wind!$B$9)/1000</f>
        <v>6564.3822010950034</v>
      </c>
      <c r="D719" s="23" t="s">
        <v>9</v>
      </c>
    </row>
    <row r="720" spans="1:4" x14ac:dyDescent="0.35">
      <c r="A720" s="4">
        <f>Climate285!F747*((113.5/10)^0.12)</f>
        <v>11.676566587195756</v>
      </c>
      <c r="B720" s="24">
        <f>VLOOKUP(A720,'Wind - Power Curve'!$A$3:$B$47,2)*Wind!$B$9</f>
        <v>6848.1</v>
      </c>
      <c r="C720">
        <f>(0.5*(A720^3)*Wind!$B$11*Wind!$B$7*(VLOOKUP(A720+0.5,'Wind - Power Curve'!$A$3:$E$47,5,TRUE))*Wind!$B$9)/1000</f>
        <v>6494.8986532830722</v>
      </c>
      <c r="D720" s="23" t="s">
        <v>9</v>
      </c>
    </row>
    <row r="721" spans="1:4" x14ac:dyDescent="0.35">
      <c r="A721" s="4">
        <f>Climate285!F748*((113.5/10)^0.12)</f>
        <v>11.976377558714766</v>
      </c>
      <c r="B721" s="24">
        <f>VLOOKUP(A721,'Wind - Power Curve'!$A$3:$B$47,2)*Wind!$B$9</f>
        <v>6848.1</v>
      </c>
      <c r="C721">
        <f>(0.5*(A721^3)*Wind!$B$11*Wind!$B$7*(VLOOKUP(A721+0.5,'Wind - Power Curve'!$A$3:$E$47,5,TRUE))*Wind!$B$9)/1000</f>
        <v>7008.1491208008483</v>
      </c>
      <c r="D721" s="23" t="s">
        <v>9</v>
      </c>
    </row>
    <row r="722" spans="1:4" x14ac:dyDescent="0.35">
      <c r="A722" s="4">
        <f>Climate285!F749*((113.5/10)^0.12)</f>
        <v>11.991100418923288</v>
      </c>
      <c r="B722" s="24">
        <f>VLOOKUP(A722,'Wind - Power Curve'!$A$3:$B$47,2)*Wind!$B$9</f>
        <v>6848.1</v>
      </c>
      <c r="C722">
        <f>(0.5*(A722^3)*Wind!$B$11*Wind!$B$7*(VLOOKUP(A722+0.5,'Wind - Power Curve'!$A$3:$E$47,5,TRUE))*Wind!$B$9)/1000</f>
        <v>7034.0267853237665</v>
      </c>
      <c r="D722" s="23" t="s">
        <v>9</v>
      </c>
    </row>
    <row r="723" spans="1:4" x14ac:dyDescent="0.35">
      <c r="A723" s="4">
        <f>Climate285!F750*((113.5/10)^0.12)</f>
        <v>11.888040397463628</v>
      </c>
      <c r="B723" s="24">
        <f>VLOOKUP(A723,'Wind - Power Curve'!$A$3:$B$47,2)*Wind!$B$9</f>
        <v>6848.1</v>
      </c>
      <c r="C723">
        <f>(0.5*(A723^3)*Wind!$B$11*Wind!$B$7*(VLOOKUP(A723+0.5,'Wind - Power Curve'!$A$3:$E$47,5,TRUE))*Wind!$B$9)/1000</f>
        <v>6854.214864852177</v>
      </c>
      <c r="D723" s="23" t="s">
        <v>9</v>
      </c>
    </row>
    <row r="724" spans="1:4" x14ac:dyDescent="0.35">
      <c r="A724" s="4">
        <f>Climate285!F751*((113.5/10)^0.12)</f>
        <v>11.991100418923288</v>
      </c>
      <c r="B724" s="24">
        <f>VLOOKUP(A724,'Wind - Power Curve'!$A$3:$B$47,2)*Wind!$B$9</f>
        <v>6848.1</v>
      </c>
      <c r="C724">
        <f>(0.5*(A724^3)*Wind!$B$11*Wind!$B$7*(VLOOKUP(A724+0.5,'Wind - Power Curve'!$A$3:$E$47,5,TRUE))*Wind!$B$9)/1000</f>
        <v>7034.0267853237665</v>
      </c>
      <c r="D724" s="23" t="s">
        <v>9</v>
      </c>
    </row>
    <row r="725" spans="1:4" x14ac:dyDescent="0.35">
      <c r="A725" s="4">
        <f>Climate285!F752*((113.5/10)^0.12)</f>
        <v>11.988423535249012</v>
      </c>
      <c r="B725" s="24">
        <f>VLOOKUP(A725,'Wind - Power Curve'!$A$3:$B$47,2)*Wind!$B$9</f>
        <v>6848.1</v>
      </c>
      <c r="C725">
        <f>(0.5*(A725^3)*Wind!$B$11*Wind!$B$7*(VLOOKUP(A725+0.5,'Wind - Power Curve'!$A$3:$E$47,5,TRUE))*Wind!$B$9)/1000</f>
        <v>7029.3170253293583</v>
      </c>
      <c r="D725" s="23" t="s">
        <v>9</v>
      </c>
    </row>
    <row r="726" spans="1:4" x14ac:dyDescent="0.35">
      <c r="A726" s="4">
        <f>Climate285!F753*((113.5/10)^0.12)</f>
        <v>12.119590835288578</v>
      </c>
      <c r="B726" s="24">
        <f>VLOOKUP(A726,'Wind - Power Curve'!$A$3:$B$47,2)*Wind!$B$9</f>
        <v>7049.7</v>
      </c>
      <c r="C726">
        <f>(0.5*(A726^3)*Wind!$B$11*Wind!$B$7*(VLOOKUP(A726+0.5,'Wind - Power Curve'!$A$3:$E$47,5,TRUE))*Wind!$B$9)/1000</f>
        <v>6512.416177506534</v>
      </c>
      <c r="D726" s="23" t="s">
        <v>9</v>
      </c>
    </row>
    <row r="727" spans="1:4" x14ac:dyDescent="0.35">
      <c r="A727" s="4">
        <f>Climate285!F754*((113.5/10)^0.12)</f>
        <v>12.269496321048084</v>
      </c>
      <c r="B727" s="24">
        <f>VLOOKUP(A727,'Wind - Power Curve'!$A$3:$B$47,2)*Wind!$B$9</f>
        <v>7049.7</v>
      </c>
      <c r="C727">
        <f>(0.5*(A727^3)*Wind!$B$11*Wind!$B$7*(VLOOKUP(A727+0.5,'Wind - Power Curve'!$A$3:$E$47,5,TRUE))*Wind!$B$9)/1000</f>
        <v>6757.0709106486102</v>
      </c>
      <c r="D727" s="23" t="s">
        <v>9</v>
      </c>
    </row>
    <row r="728" spans="1:4" x14ac:dyDescent="0.35">
      <c r="A728" s="4">
        <f>Climate285!F755*((113.5/10)^0.12)</f>
        <v>12.136990579171378</v>
      </c>
      <c r="B728" s="24">
        <f>VLOOKUP(A728,'Wind - Power Curve'!$A$3:$B$47,2)*Wind!$B$9</f>
        <v>7049.7</v>
      </c>
      <c r="C728">
        <f>(0.5*(A728^3)*Wind!$B$11*Wind!$B$7*(VLOOKUP(A728+0.5,'Wind - Power Curve'!$A$3:$E$47,5,TRUE))*Wind!$B$9)/1000</f>
        <v>6540.5055251809808</v>
      </c>
      <c r="D728" s="23" t="s">
        <v>9</v>
      </c>
    </row>
    <row r="729" spans="1:4" x14ac:dyDescent="0.35">
      <c r="A729" s="4">
        <f>Climate285!F756*((113.5/10)^0.12)</f>
        <v>12.39397141190196</v>
      </c>
      <c r="B729" s="24">
        <f>VLOOKUP(A729,'Wind - Power Curve'!$A$3:$B$47,2)*Wind!$B$9</f>
        <v>7049.7</v>
      </c>
      <c r="C729">
        <f>(0.5*(A729^3)*Wind!$B$11*Wind!$B$7*(VLOOKUP(A729+0.5,'Wind - Power Curve'!$A$3:$E$47,5,TRUE))*Wind!$B$9)/1000</f>
        <v>6964.817524382519</v>
      </c>
      <c r="D729" s="23" t="s">
        <v>9</v>
      </c>
    </row>
    <row r="730" spans="1:4" x14ac:dyDescent="0.35">
      <c r="A730" s="4">
        <f>Climate285!F757*((113.5/10)^0.12)</f>
        <v>12.404678946599068</v>
      </c>
      <c r="B730" s="24">
        <f>VLOOKUP(A730,'Wind - Power Curve'!$A$3:$B$47,2)*Wind!$B$9</f>
        <v>7049.7</v>
      </c>
      <c r="C730">
        <f>(0.5*(A730^3)*Wind!$B$11*Wind!$B$7*(VLOOKUP(A730+0.5,'Wind - Power Curve'!$A$3:$E$47,5,TRUE))*Wind!$B$9)/1000</f>
        <v>6982.8844869176719</v>
      </c>
      <c r="D730" s="23" t="s">
        <v>9</v>
      </c>
    </row>
    <row r="731" spans="1:4" x14ac:dyDescent="0.35">
      <c r="A731" s="4">
        <f>Climate285!F758*((113.5/10)^0.12)</f>
        <v>12.286896064930884</v>
      </c>
      <c r="B731" s="24">
        <f>VLOOKUP(A731,'Wind - Power Curve'!$A$3:$B$47,2)*Wind!$B$9</f>
        <v>7049.7</v>
      </c>
      <c r="C731">
        <f>(0.5*(A731^3)*Wind!$B$11*Wind!$B$7*(VLOOKUP(A731+0.5,'Wind - Power Curve'!$A$3:$E$47,5,TRUE))*Wind!$B$9)/1000</f>
        <v>6785.8589171974572</v>
      </c>
      <c r="D731" s="23" t="s">
        <v>9</v>
      </c>
    </row>
    <row r="732" spans="1:4" x14ac:dyDescent="0.35">
      <c r="A732" s="4">
        <f>Climate285!F759*((113.5/10)^0.12)</f>
        <v>11.948270280134858</v>
      </c>
      <c r="B732" s="24">
        <f>VLOOKUP(A732,'Wind - Power Curve'!$A$3:$B$47,2)*Wind!$B$9</f>
        <v>6848.1</v>
      </c>
      <c r="C732">
        <f>(0.5*(A732^3)*Wind!$B$11*Wind!$B$7*(VLOOKUP(A732+0.5,'Wind - Power Curve'!$A$3:$E$47,5,TRUE))*Wind!$B$9)/1000</f>
        <v>6958.9226992039139</v>
      </c>
      <c r="D732" s="23" t="s">
        <v>9</v>
      </c>
    </row>
    <row r="733" spans="1:4" x14ac:dyDescent="0.35">
      <c r="A733" s="4">
        <f>Climate285!F760*((113.5/10)^0.12)</f>
        <v>11.991100418923288</v>
      </c>
      <c r="B733" s="24">
        <f>VLOOKUP(A733,'Wind - Power Curve'!$A$3:$B$47,2)*Wind!$B$9</f>
        <v>6848.1</v>
      </c>
      <c r="C733">
        <f>(0.5*(A733^3)*Wind!$B$11*Wind!$B$7*(VLOOKUP(A733+0.5,'Wind - Power Curve'!$A$3:$E$47,5,TRUE))*Wind!$B$9)/1000</f>
        <v>7034.0267853237665</v>
      </c>
      <c r="D733" s="23" t="s">
        <v>9</v>
      </c>
    </row>
    <row r="734" spans="1:4" x14ac:dyDescent="0.35">
      <c r="A734" s="4">
        <f>Climate285!F761*((113.5/10)^0.12)</f>
        <v>12.335079971067866</v>
      </c>
      <c r="B734" s="24">
        <f>VLOOKUP(A734,'Wind - Power Curve'!$A$3:$B$47,2)*Wind!$B$9</f>
        <v>7049.7</v>
      </c>
      <c r="C734">
        <f>(0.5*(A734^3)*Wind!$B$11*Wind!$B$7*(VLOOKUP(A734+0.5,'Wind - Power Curve'!$A$3:$E$47,5,TRUE))*Wind!$B$9)/1000</f>
        <v>6866.0060338390413</v>
      </c>
      <c r="D734" s="23" t="s">
        <v>9</v>
      </c>
    </row>
    <row r="735" spans="1:4" x14ac:dyDescent="0.35">
      <c r="A735" s="4">
        <f>Climate285!F762*((113.5/10)^0.12)</f>
        <v>11.94693183829772</v>
      </c>
      <c r="B735" s="24">
        <f>VLOOKUP(A735,'Wind - Power Curve'!$A$3:$B$47,2)*Wind!$B$9</f>
        <v>6848.1</v>
      </c>
      <c r="C735">
        <f>(0.5*(A735^3)*Wind!$B$11*Wind!$B$7*(VLOOKUP(A735+0.5,'Wind - Power Curve'!$A$3:$E$47,5,TRUE))*Wind!$B$9)/1000</f>
        <v>6956.5843515422903</v>
      </c>
      <c r="D735" s="23" t="s">
        <v>9</v>
      </c>
    </row>
    <row r="736" spans="1:4" x14ac:dyDescent="0.35">
      <c r="A736" s="4">
        <f>Climate285!F763*((113.5/10)^0.12)</f>
        <v>11.613659820850248</v>
      </c>
      <c r="B736" s="24">
        <f>VLOOKUP(A736,'Wind - Power Curve'!$A$3:$B$47,2)*Wind!$B$9</f>
        <v>6848.1</v>
      </c>
      <c r="C736">
        <f>(0.5*(A736^3)*Wind!$B$11*Wind!$B$7*(VLOOKUP(A736+0.5,'Wind - Power Curve'!$A$3:$E$47,5,TRUE))*Wind!$B$9)/1000</f>
        <v>6390.4905997192482</v>
      </c>
      <c r="D736" s="23" t="s">
        <v>9</v>
      </c>
    </row>
    <row r="737" spans="1:4" x14ac:dyDescent="0.35">
      <c r="A737" s="4">
        <f>Climate285!F764*((113.5/10)^0.12)</f>
        <v>11.65515151780154</v>
      </c>
      <c r="B737" s="24">
        <f>VLOOKUP(A737,'Wind - Power Curve'!$A$3:$B$47,2)*Wind!$B$9</f>
        <v>6848.1</v>
      </c>
      <c r="C737">
        <f>(0.5*(A737^3)*Wind!$B$11*Wind!$B$7*(VLOOKUP(A737+0.5,'Wind - Power Curve'!$A$3:$E$47,5,TRUE))*Wind!$B$9)/1000</f>
        <v>6459.2288092427962</v>
      </c>
      <c r="D737" s="23" t="s">
        <v>9</v>
      </c>
    </row>
    <row r="738" spans="1:4" x14ac:dyDescent="0.35">
      <c r="A738" s="4">
        <f>Climate285!F765*((113.5/10)^0.12)</f>
        <v>11.518630450413418</v>
      </c>
      <c r="B738" s="24">
        <f>VLOOKUP(A738,'Wind - Power Curve'!$A$3:$B$47,2)*Wind!$B$9</f>
        <v>6848.1</v>
      </c>
      <c r="C738">
        <f>(0.5*(A738^3)*Wind!$B$11*Wind!$B$7*(VLOOKUP(A738+0.5,'Wind - Power Curve'!$A$3:$E$47,5,TRUE))*Wind!$B$9)/1000</f>
        <v>6234.8991515259722</v>
      </c>
      <c r="D738" s="23" t="s">
        <v>9</v>
      </c>
    </row>
    <row r="739" spans="1:4" x14ac:dyDescent="0.35">
      <c r="A739" s="4">
        <f>Climate285!F766*((113.5/10)^0.12)</f>
        <v>11.288418454425607</v>
      </c>
      <c r="B739" s="24">
        <f>VLOOKUP(A739,'Wind - Power Curve'!$A$3:$B$47,2)*Wind!$B$9</f>
        <v>6489.9000000000005</v>
      </c>
      <c r="C739">
        <f>(0.5*(A739^3)*Wind!$B$11*Wind!$B$7*(VLOOKUP(A739+0.5,'Wind - Power Curve'!$A$3:$E$47,5,TRUE))*Wind!$B$9)/1000</f>
        <v>6477.0294640380689</v>
      </c>
      <c r="D739" s="23" t="s">
        <v>9</v>
      </c>
    </row>
    <row r="740" spans="1:4" x14ac:dyDescent="0.35">
      <c r="A740" s="4">
        <f>Climate285!F767*((113.5/10)^0.12)</f>
        <v>11.474461869787852</v>
      </c>
      <c r="B740" s="24">
        <f>VLOOKUP(A740,'Wind - Power Curve'!$A$3:$B$47,2)*Wind!$B$9</f>
        <v>6489.9000000000005</v>
      </c>
      <c r="C740">
        <f>(0.5*(A740^3)*Wind!$B$11*Wind!$B$7*(VLOOKUP(A740+0.5,'Wind - Power Curve'!$A$3:$E$47,5,TRUE))*Wind!$B$9)/1000</f>
        <v>6802.5783697234465</v>
      </c>
      <c r="D740" s="23" t="s">
        <v>9</v>
      </c>
    </row>
    <row r="741" spans="1:4" x14ac:dyDescent="0.35">
      <c r="A741" s="4">
        <f>Climate285!F768*((113.5/10)^0.12)</f>
        <v>11.349986778933976</v>
      </c>
      <c r="B741" s="24">
        <f>VLOOKUP(A741,'Wind - Power Curve'!$A$3:$B$47,2)*Wind!$B$9</f>
        <v>6489.9000000000005</v>
      </c>
      <c r="C741">
        <f>(0.5*(A741^3)*Wind!$B$11*Wind!$B$7*(VLOOKUP(A741+0.5,'Wind - Power Curve'!$A$3:$E$47,5,TRUE))*Wind!$B$9)/1000</f>
        <v>6583.5879155925668</v>
      </c>
      <c r="D741" s="23" t="s">
        <v>9</v>
      </c>
    </row>
    <row r="742" spans="1:4" x14ac:dyDescent="0.35">
      <c r="A742" s="4">
        <f>Climate285!F769*((113.5/10)^0.12)</f>
        <v>11.627044239221632</v>
      </c>
      <c r="B742" s="24">
        <f>VLOOKUP(A742,'Wind - Power Curve'!$A$3:$B$47,2)*Wind!$B$9</f>
        <v>6848.1</v>
      </c>
      <c r="C742">
        <f>(0.5*(A742^3)*Wind!$B$11*Wind!$B$7*(VLOOKUP(A742+0.5,'Wind - Power Curve'!$A$3:$E$47,5,TRUE))*Wind!$B$9)/1000</f>
        <v>6412.6106583482779</v>
      </c>
      <c r="D742" s="23" t="s">
        <v>9</v>
      </c>
    </row>
    <row r="743" spans="1:4" x14ac:dyDescent="0.35">
      <c r="A743" s="4">
        <f>Climate285!F770*((113.5/10)^0.12)</f>
        <v>12.048653417920242</v>
      </c>
      <c r="B743" s="24">
        <f>VLOOKUP(A743,'Wind - Power Curve'!$A$3:$B$47,2)*Wind!$B$9</f>
        <v>7049.7</v>
      </c>
      <c r="C743">
        <f>(0.5*(A743^3)*Wind!$B$11*Wind!$B$7*(VLOOKUP(A743+0.5,'Wind - Power Curve'!$A$3:$E$47,5,TRUE))*Wind!$B$9)/1000</f>
        <v>6398.7303417700932</v>
      </c>
      <c r="D743" s="23" t="s">
        <v>9</v>
      </c>
    </row>
    <row r="744" spans="1:4" x14ac:dyDescent="0.35">
      <c r="A744" s="4">
        <f>Climate285!F771*((113.5/10)^0.12)</f>
        <v>12.090145114871532</v>
      </c>
      <c r="B744" s="24">
        <f>VLOOKUP(A744,'Wind - Power Curve'!$A$3:$B$47,2)*Wind!$B$9</f>
        <v>7049.7</v>
      </c>
      <c r="C744">
        <f>(0.5*(A744^3)*Wind!$B$11*Wind!$B$7*(VLOOKUP(A744+0.5,'Wind - Power Curve'!$A$3:$E$47,5,TRUE))*Wind!$B$9)/1000</f>
        <v>6465.0637727137355</v>
      </c>
      <c r="D744" s="23" t="s">
        <v>9</v>
      </c>
    </row>
    <row r="745" spans="1:4" x14ac:dyDescent="0.35">
      <c r="A745" s="4">
        <f>Climate285!F772*((113.5/10)^0.12)</f>
        <v>12.068730045477318</v>
      </c>
      <c r="B745" s="24">
        <f>VLOOKUP(A745,'Wind - Power Curve'!$A$3:$B$47,2)*Wind!$B$9</f>
        <v>7049.7</v>
      </c>
      <c r="C745">
        <f>(0.5*(A745^3)*Wind!$B$11*Wind!$B$7*(VLOOKUP(A745+0.5,'Wind - Power Curve'!$A$3:$E$47,5,TRUE))*Wind!$B$9)/1000</f>
        <v>6430.7702140239007</v>
      </c>
      <c r="D745" s="23" t="s">
        <v>9</v>
      </c>
    </row>
    <row r="746" spans="1:4" x14ac:dyDescent="0.35">
      <c r="A746" s="4">
        <f>Climate285!F773*((113.5/10)^0.12)</f>
        <v>11.960316256669104</v>
      </c>
      <c r="B746" s="24">
        <f>VLOOKUP(A746,'Wind - Power Curve'!$A$3:$B$47,2)*Wind!$B$9</f>
        <v>6848.1</v>
      </c>
      <c r="C746">
        <f>(0.5*(A746^3)*Wind!$B$11*Wind!$B$7*(VLOOKUP(A746+0.5,'Wind - Power Curve'!$A$3:$E$47,5,TRUE))*Wind!$B$9)/1000</f>
        <v>6979.991412536132</v>
      </c>
      <c r="D746" s="23" t="s">
        <v>9</v>
      </c>
    </row>
    <row r="747" spans="1:4" x14ac:dyDescent="0.35">
      <c r="A747" s="4">
        <f>Climate285!F774*((113.5/10)^0.12)</f>
        <v>12.09282199854581</v>
      </c>
      <c r="B747" s="24">
        <f>VLOOKUP(A747,'Wind - Power Curve'!$A$3:$B$47,2)*Wind!$B$9</f>
        <v>7049.7</v>
      </c>
      <c r="C747">
        <f>(0.5*(A747^3)*Wind!$B$11*Wind!$B$7*(VLOOKUP(A747+0.5,'Wind - Power Curve'!$A$3:$E$47,5,TRUE))*Wind!$B$9)/1000</f>
        <v>6469.3590203461617</v>
      </c>
      <c r="D747" s="23" t="s">
        <v>9</v>
      </c>
    </row>
    <row r="748" spans="1:4" x14ac:dyDescent="0.35">
      <c r="A748" s="4">
        <f>Climate285!F775*((113.5/10)^0.12)</f>
        <v>12.064714719965902</v>
      </c>
      <c r="B748" s="24">
        <f>VLOOKUP(A748,'Wind - Power Curve'!$A$3:$B$47,2)*Wind!$B$9</f>
        <v>7049.7</v>
      </c>
      <c r="C748">
        <f>(0.5*(A748^3)*Wind!$B$11*Wind!$B$7*(VLOOKUP(A748+0.5,'Wind - Power Curve'!$A$3:$E$47,5,TRUE))*Wind!$B$9)/1000</f>
        <v>6424.3537031973028</v>
      </c>
      <c r="D748" s="23" t="s">
        <v>9</v>
      </c>
    </row>
    <row r="749" spans="1:4" x14ac:dyDescent="0.35">
      <c r="A749" s="4">
        <f>Climate285!F776*((113.5/10)^0.12)</f>
        <v>12.391294528227682</v>
      </c>
      <c r="B749" s="24">
        <f>VLOOKUP(A749,'Wind - Power Curve'!$A$3:$B$47,2)*Wind!$B$9</f>
        <v>7049.7</v>
      </c>
      <c r="C749">
        <f>(0.5*(A749^3)*Wind!$B$11*Wind!$B$7*(VLOOKUP(A749+0.5,'Wind - Power Curve'!$A$3:$E$47,5,TRUE))*Wind!$B$9)/1000</f>
        <v>6960.3056582794243</v>
      </c>
      <c r="D749" s="23" t="s">
        <v>9</v>
      </c>
    </row>
    <row r="750" spans="1:4" x14ac:dyDescent="0.35">
      <c r="A750" s="4">
        <f>Climate285!F777*((113.5/10)^0.12)</f>
        <v>12.38460231904199</v>
      </c>
      <c r="B750" s="24">
        <f>VLOOKUP(A750,'Wind - Power Curve'!$A$3:$B$47,2)*Wind!$B$9</f>
        <v>7049.7</v>
      </c>
      <c r="C750">
        <f>(0.5*(A750^3)*Wind!$B$11*Wind!$B$7*(VLOOKUP(A750+0.5,'Wind - Power Curve'!$A$3:$E$47,5,TRUE))*Wind!$B$9)/1000</f>
        <v>6949.034518845343</v>
      </c>
      <c r="D750" s="23" t="s">
        <v>9</v>
      </c>
    </row>
    <row r="751" spans="1:4" x14ac:dyDescent="0.35">
      <c r="A751" s="4">
        <f>Climate285!F778*((113.5/10)^0.12)</f>
        <v>12.368541016996328</v>
      </c>
      <c r="B751" s="24">
        <f>VLOOKUP(A751,'Wind - Power Curve'!$A$3:$B$47,2)*Wind!$B$9</f>
        <v>7049.7</v>
      </c>
      <c r="C751">
        <f>(0.5*(A751^3)*Wind!$B$11*Wind!$B$7*(VLOOKUP(A751+0.5,'Wind - Power Curve'!$A$3:$E$47,5,TRUE))*Wind!$B$9)/1000</f>
        <v>6922.0334435771101</v>
      </c>
      <c r="D751" s="23" t="s">
        <v>9</v>
      </c>
    </row>
    <row r="752" spans="1:4" x14ac:dyDescent="0.35">
      <c r="A752" s="4">
        <f>Climate285!F779*((113.5/10)^0.12)</f>
        <v>12.323033994533624</v>
      </c>
      <c r="B752" s="24">
        <f>VLOOKUP(A752,'Wind - Power Curve'!$A$3:$B$47,2)*Wind!$B$9</f>
        <v>7049.7</v>
      </c>
      <c r="C752">
        <f>(0.5*(A752^3)*Wind!$B$11*Wind!$B$7*(VLOOKUP(A752+0.5,'Wind - Power Curve'!$A$3:$E$47,5,TRUE))*Wind!$B$9)/1000</f>
        <v>6845.9104191931492</v>
      </c>
      <c r="D752" s="23" t="s">
        <v>9</v>
      </c>
    </row>
    <row r="753" spans="1:4" x14ac:dyDescent="0.35">
      <c r="A753" s="4">
        <f>Climate285!F780*((113.5/10)^0.12)</f>
        <v>12.055345627105934</v>
      </c>
      <c r="B753" s="24">
        <f>VLOOKUP(A753,'Wind - Power Curve'!$A$3:$B$47,2)*Wind!$B$9</f>
        <v>7049.7</v>
      </c>
      <c r="C753">
        <f>(0.5*(A753^3)*Wind!$B$11*Wind!$B$7*(VLOOKUP(A753+0.5,'Wind - Power Curve'!$A$3:$E$47,5,TRUE))*Wind!$B$9)/1000</f>
        <v>6409.3984461805258</v>
      </c>
      <c r="D753" s="23" t="s">
        <v>9</v>
      </c>
    </row>
    <row r="754" spans="1:4" x14ac:dyDescent="0.35">
      <c r="A754" s="4">
        <f>Climate285!F781*((113.5/10)^0.12)</f>
        <v>11.850564026023752</v>
      </c>
      <c r="B754" s="24">
        <f>VLOOKUP(A754,'Wind - Power Curve'!$A$3:$B$47,2)*Wind!$B$9</f>
        <v>6848.1</v>
      </c>
      <c r="C754">
        <f>(0.5*(A754^3)*Wind!$B$11*Wind!$B$7*(VLOOKUP(A754+0.5,'Wind - Power Curve'!$A$3:$E$47,5,TRUE))*Wind!$B$9)/1000</f>
        <v>6789.5964316157178</v>
      </c>
      <c r="D754" s="23" t="s">
        <v>9</v>
      </c>
    </row>
    <row r="755" spans="1:4" x14ac:dyDescent="0.35">
      <c r="A755" s="4">
        <f>Climate285!F782*((113.5/10)^0.12)</f>
        <v>11.98976197708615</v>
      </c>
      <c r="B755" s="24">
        <f>VLOOKUP(A755,'Wind - Power Curve'!$A$3:$B$47,2)*Wind!$B$9</f>
        <v>6848.1</v>
      </c>
      <c r="C755">
        <f>(0.5*(A755^3)*Wind!$B$11*Wind!$B$7*(VLOOKUP(A755+0.5,'Wind - Power Curve'!$A$3:$E$47,5,TRUE))*Wind!$B$9)/1000</f>
        <v>7031.6716424464576</v>
      </c>
      <c r="D755" s="23" t="s">
        <v>9</v>
      </c>
    </row>
    <row r="756" spans="1:4" x14ac:dyDescent="0.35">
      <c r="A756" s="4">
        <f>Climate285!F783*((113.5/10)^0.12)</f>
        <v>12.100852649568642</v>
      </c>
      <c r="B756" s="24">
        <f>VLOOKUP(A756,'Wind - Power Curve'!$A$3:$B$47,2)*Wind!$B$9</f>
        <v>7049.7</v>
      </c>
      <c r="C756">
        <f>(0.5*(A756^3)*Wind!$B$11*Wind!$B$7*(VLOOKUP(A756+0.5,'Wind - Power Curve'!$A$3:$E$47,5,TRUE))*Wind!$B$9)/1000</f>
        <v>6482.2561770765224</v>
      </c>
      <c r="D756" s="23" t="s">
        <v>9</v>
      </c>
    </row>
    <row r="757" spans="1:4" x14ac:dyDescent="0.35">
      <c r="A757" s="4">
        <f>Climate285!F784*((113.5/10)^0.12)</f>
        <v>12.004484837294672</v>
      </c>
      <c r="B757" s="24">
        <f>VLOOKUP(A757,'Wind - Power Curve'!$A$3:$B$47,2)*Wind!$B$9</f>
        <v>7049.7</v>
      </c>
      <c r="C757">
        <f>(0.5*(A757^3)*Wind!$B$11*Wind!$B$7*(VLOOKUP(A757+0.5,'Wind - Power Curve'!$A$3:$E$47,5,TRUE))*Wind!$B$9)/1000</f>
        <v>6328.6175981117058</v>
      </c>
      <c r="D757" s="23" t="s">
        <v>9</v>
      </c>
    </row>
    <row r="758" spans="1:4" x14ac:dyDescent="0.35">
      <c r="A758" s="4">
        <f>Climate285!F785*((113.5/10)^0.12)</f>
        <v>12.392632970064822</v>
      </c>
      <c r="B758" s="24">
        <f>VLOOKUP(A758,'Wind - Power Curve'!$A$3:$B$47,2)*Wind!$B$9</f>
        <v>7049.7</v>
      </c>
      <c r="C758">
        <f>(0.5*(A758^3)*Wind!$B$11*Wind!$B$7*(VLOOKUP(A758+0.5,'Wind - Power Curve'!$A$3:$E$47,5,TRUE))*Wind!$B$9)/1000</f>
        <v>6962.5613476833832</v>
      </c>
      <c r="D758" s="23" t="s">
        <v>9</v>
      </c>
    </row>
    <row r="759" spans="1:4" x14ac:dyDescent="0.35">
      <c r="A759" s="4">
        <f>Climate285!F786*((113.5/10)^0.12)</f>
        <v>12.336418412905008</v>
      </c>
      <c r="B759" s="24">
        <f>VLOOKUP(A759,'Wind - Power Curve'!$A$3:$B$47,2)*Wind!$B$9</f>
        <v>7049.7</v>
      </c>
      <c r="C759">
        <f>(0.5*(A759^3)*Wind!$B$11*Wind!$B$7*(VLOOKUP(A759+0.5,'Wind - Power Curve'!$A$3:$E$47,5,TRUE))*Wind!$B$9)/1000</f>
        <v>6868.2413043696843</v>
      </c>
      <c r="D759" s="23" t="s">
        <v>9</v>
      </c>
    </row>
    <row r="760" spans="1:4" x14ac:dyDescent="0.35">
      <c r="A760" s="4">
        <f>Climate285!F787*((113.5/10)^0.12)</f>
        <v>11.958977814831966</v>
      </c>
      <c r="B760" s="24">
        <f>VLOOKUP(A760,'Wind - Power Curve'!$A$3:$B$47,2)*Wind!$B$9</f>
        <v>6848.1</v>
      </c>
      <c r="C760">
        <f>(0.5*(A760^3)*Wind!$B$11*Wind!$B$7*(VLOOKUP(A760+0.5,'Wind - Power Curve'!$A$3:$E$47,5,TRUE))*Wind!$B$9)/1000</f>
        <v>6977.6483472946884</v>
      </c>
      <c r="D760" s="23" t="s">
        <v>9</v>
      </c>
    </row>
    <row r="761" spans="1:4" x14ac:dyDescent="0.35">
      <c r="A761" s="4">
        <f>Climate285!F788*((113.5/10)^0.12)</f>
        <v>12.126283044474272</v>
      </c>
      <c r="B761" s="24">
        <f>VLOOKUP(A761,'Wind - Power Curve'!$A$3:$B$47,2)*Wind!$B$9</f>
        <v>7049.7</v>
      </c>
      <c r="C761">
        <f>(0.5*(A761^3)*Wind!$B$11*Wind!$B$7*(VLOOKUP(A761+0.5,'Wind - Power Curve'!$A$3:$E$47,5,TRUE))*Wind!$B$9)/1000</f>
        <v>6523.2102352745478</v>
      </c>
      <c r="D761" s="23" t="s">
        <v>9</v>
      </c>
    </row>
    <row r="762" spans="1:4" x14ac:dyDescent="0.35">
      <c r="A762" s="4">
        <f>Climate285!F789*((113.5/10)^0.12)</f>
        <v>12.047314976083102</v>
      </c>
      <c r="B762" s="24">
        <f>VLOOKUP(A762,'Wind - Power Curve'!$A$3:$B$47,2)*Wind!$B$9</f>
        <v>7049.7</v>
      </c>
      <c r="C762">
        <f>(0.5*(A762^3)*Wind!$B$11*Wind!$B$7*(VLOOKUP(A762+0.5,'Wind - Power Curve'!$A$3:$E$47,5,TRUE))*Wind!$B$9)/1000</f>
        <v>6396.5981424068323</v>
      </c>
      <c r="D762" s="23" t="s">
        <v>9</v>
      </c>
    </row>
    <row r="763" spans="1:4" x14ac:dyDescent="0.35">
      <c r="A763" s="4">
        <f>Climate285!F790*((113.5/10)^0.12)</f>
        <v>12.348464389439254</v>
      </c>
      <c r="B763" s="24">
        <f>VLOOKUP(A763,'Wind - Power Curve'!$A$3:$B$47,2)*Wind!$B$9</f>
        <v>7049.7</v>
      </c>
      <c r="C763">
        <f>(0.5*(A763^3)*Wind!$B$11*Wind!$B$7*(VLOOKUP(A763+0.5,'Wind - Power Curve'!$A$3:$E$47,5,TRUE))*Wind!$B$9)/1000</f>
        <v>6888.3805742746408</v>
      </c>
      <c r="D763" s="23" t="s">
        <v>9</v>
      </c>
    </row>
    <row r="764" spans="1:4" x14ac:dyDescent="0.35">
      <c r="A764" s="4">
        <f>Climate285!F791*((113.5/10)^0.12)</f>
        <v>11.933547419926336</v>
      </c>
      <c r="B764" s="24">
        <f>VLOOKUP(A764,'Wind - Power Curve'!$A$3:$B$47,2)*Wind!$B$9</f>
        <v>6848.1</v>
      </c>
      <c r="C764">
        <f>(0.5*(A764^3)*Wind!$B$11*Wind!$B$7*(VLOOKUP(A764+0.5,'Wind - Power Curve'!$A$3:$E$47,5,TRUE))*Wind!$B$9)/1000</f>
        <v>6933.2296787561754</v>
      </c>
      <c r="D764" s="23" t="s">
        <v>9</v>
      </c>
    </row>
    <row r="765" spans="1:4" x14ac:dyDescent="0.35">
      <c r="A765" s="4">
        <f>Climate285!F792*((113.5/10)^0.12)</f>
        <v>12.025899906688888</v>
      </c>
      <c r="B765" s="24">
        <f>VLOOKUP(A765,'Wind - Power Curve'!$A$3:$B$47,2)*Wind!$B$9</f>
        <v>7049.7</v>
      </c>
      <c r="C765">
        <f>(0.5*(A765^3)*Wind!$B$11*Wind!$B$7*(VLOOKUP(A765+0.5,'Wind - Power Curve'!$A$3:$E$47,5,TRUE))*Wind!$B$9)/1000</f>
        <v>6362.5473422927143</v>
      </c>
      <c r="D765" s="23" t="s">
        <v>9</v>
      </c>
    </row>
    <row r="766" spans="1:4" x14ac:dyDescent="0.35">
      <c r="A766" s="4">
        <f>Climate285!F793*((113.5/10)^0.12)</f>
        <v>11.766242190284032</v>
      </c>
      <c r="B766" s="24">
        <f>VLOOKUP(A766,'Wind - Power Curve'!$A$3:$B$47,2)*Wind!$B$9</f>
        <v>6848.1</v>
      </c>
      <c r="C766">
        <f>(0.5*(A766^3)*Wind!$B$11*Wind!$B$7*(VLOOKUP(A766+0.5,'Wind - Power Curve'!$A$3:$E$47,5,TRUE))*Wind!$B$9)/1000</f>
        <v>6645.6925887493808</v>
      </c>
      <c r="D766" s="23" t="s">
        <v>9</v>
      </c>
    </row>
    <row r="767" spans="1:4" x14ac:dyDescent="0.35">
      <c r="A767" s="4">
        <f>Climate285!F794*((113.5/10)^0.12)</f>
        <v>12.120929277125716</v>
      </c>
      <c r="B767" s="24">
        <f>VLOOKUP(A767,'Wind - Power Curve'!$A$3:$B$47,2)*Wind!$B$9</f>
        <v>7049.7</v>
      </c>
      <c r="C767">
        <f>(0.5*(A767^3)*Wind!$B$11*Wind!$B$7*(VLOOKUP(A767+0.5,'Wind - Power Curve'!$A$3:$E$47,5,TRUE))*Wind!$B$9)/1000</f>
        <v>6514.5740357320319</v>
      </c>
      <c r="D767" s="23" t="s">
        <v>9</v>
      </c>
    </row>
    <row r="768" spans="1:4" x14ac:dyDescent="0.35">
      <c r="A768" s="4">
        <f>Climate285!F795*((113.5/10)^0.12)</f>
        <v>12.021884581177472</v>
      </c>
      <c r="B768" s="24">
        <f>VLOOKUP(A768,'Wind - Power Curve'!$A$3:$B$47,2)*Wind!$B$9</f>
        <v>7049.7</v>
      </c>
      <c r="C768">
        <f>(0.5*(A768^3)*Wind!$B$11*Wind!$B$7*(VLOOKUP(A768+0.5,'Wind - Power Curve'!$A$3:$E$47,5,TRUE))*Wind!$B$9)/1000</f>
        <v>6356.1763007010941</v>
      </c>
      <c r="D768" s="23" t="s">
        <v>9</v>
      </c>
    </row>
    <row r="769" spans="1:4" x14ac:dyDescent="0.35">
      <c r="A769" s="4">
        <f>Climate285!F796*((113.5/10)^0.12)</f>
        <v>11.228188571754377</v>
      </c>
      <c r="B769" s="24">
        <f>VLOOKUP(A769,'Wind - Power Curve'!$A$3:$B$47,2)*Wind!$B$9</f>
        <v>6489.9000000000005</v>
      </c>
      <c r="C769">
        <f>(0.5*(A769^3)*Wind!$B$11*Wind!$B$7*(VLOOKUP(A769+0.5,'Wind - Power Curve'!$A$3:$E$47,5,TRUE))*Wind!$B$9)/1000</f>
        <v>6373.9061680177247</v>
      </c>
      <c r="D769" s="23" t="s">
        <v>9</v>
      </c>
    </row>
    <row r="770" spans="1:4" x14ac:dyDescent="0.35">
      <c r="A770" s="4">
        <f>Climate285!F797*((113.5/10)^0.12)</f>
        <v>11.316525733005514</v>
      </c>
      <c r="B770" s="24">
        <f>VLOOKUP(A770,'Wind - Power Curve'!$A$3:$B$47,2)*Wind!$B$9</f>
        <v>6489.9000000000005</v>
      </c>
      <c r="C770">
        <f>(0.5*(A770^3)*Wind!$B$11*Wind!$B$7*(VLOOKUP(A770+0.5,'Wind - Power Curve'!$A$3:$E$47,5,TRUE))*Wind!$B$9)/1000</f>
        <v>6525.5319206641316</v>
      </c>
      <c r="D770" s="23" t="s">
        <v>9</v>
      </c>
    </row>
    <row r="771" spans="1:4" x14ac:dyDescent="0.35">
      <c r="A771" s="4">
        <f>Climate285!F798*((113.5/10)^0.12)</f>
        <v>11.343294569748283</v>
      </c>
      <c r="B771" s="24">
        <f>VLOOKUP(A771,'Wind - Power Curve'!$A$3:$B$47,2)*Wind!$B$9</f>
        <v>6489.9000000000005</v>
      </c>
      <c r="C771">
        <f>(0.5*(A771^3)*Wind!$B$11*Wind!$B$7*(VLOOKUP(A771+0.5,'Wind - Power Curve'!$A$3:$E$47,5,TRUE))*Wind!$B$9)/1000</f>
        <v>6571.9492831998159</v>
      </c>
      <c r="D771" s="23" t="s">
        <v>9</v>
      </c>
    </row>
    <row r="772" spans="1:4" x14ac:dyDescent="0.35">
      <c r="A772" s="4">
        <f>Climate285!F799*((113.5/10)^0.12)</f>
        <v>11.159928038060317</v>
      </c>
      <c r="B772" s="24">
        <f>VLOOKUP(A772,'Wind - Power Curve'!$A$3:$B$47,2)*Wind!$B$9</f>
        <v>6489.9000000000005</v>
      </c>
      <c r="C772">
        <f>(0.5*(A772^3)*Wind!$B$11*Wind!$B$7*(VLOOKUP(A772+0.5,'Wind - Power Curve'!$A$3:$E$47,5,TRUE))*Wind!$B$9)/1000</f>
        <v>6258.3630769876991</v>
      </c>
      <c r="D772" s="23" t="s">
        <v>9</v>
      </c>
    </row>
    <row r="773" spans="1:4" x14ac:dyDescent="0.35">
      <c r="A773" s="4">
        <f>Climate285!F800*((113.5/10)^0.12)</f>
        <v>11.064898667623487</v>
      </c>
      <c r="B773" s="24">
        <f>VLOOKUP(A773,'Wind - Power Curve'!$A$3:$B$47,2)*Wind!$B$9</f>
        <v>6489.9000000000005</v>
      </c>
      <c r="C773">
        <f>(0.5*(A773^3)*Wind!$B$11*Wind!$B$7*(VLOOKUP(A773+0.5,'Wind - Power Curve'!$A$3:$E$47,5,TRUE))*Wind!$B$9)/1000</f>
        <v>6099.8463482736861</v>
      </c>
      <c r="D773" s="23" t="s">
        <v>9</v>
      </c>
    </row>
    <row r="774" spans="1:4" x14ac:dyDescent="0.35">
      <c r="A774" s="4">
        <f>Climate285!F801*((113.5/10)^0.12)</f>
        <v>11.250942082985732</v>
      </c>
      <c r="B774" s="24">
        <f>VLOOKUP(A774,'Wind - Power Curve'!$A$3:$B$47,2)*Wind!$B$9</f>
        <v>6489.9000000000005</v>
      </c>
      <c r="C774">
        <f>(0.5*(A774^3)*Wind!$B$11*Wind!$B$7*(VLOOKUP(A774+0.5,'Wind - Power Curve'!$A$3:$E$47,5,TRUE))*Wind!$B$9)/1000</f>
        <v>6412.7342047741186</v>
      </c>
      <c r="D774" s="23" t="s">
        <v>9</v>
      </c>
    </row>
    <row r="775" spans="1:4" x14ac:dyDescent="0.35">
      <c r="A775" s="4">
        <f>Climate285!F802*((113.5/10)^0.12)</f>
        <v>11.309833523819822</v>
      </c>
      <c r="B775" s="24">
        <f>VLOOKUP(A775,'Wind - Power Curve'!$A$3:$B$47,2)*Wind!$B$9</f>
        <v>6489.9000000000005</v>
      </c>
      <c r="C775">
        <f>(0.5*(A775^3)*Wind!$B$11*Wind!$B$7*(VLOOKUP(A775+0.5,'Wind - Power Curve'!$A$3:$E$47,5,TRUE))*Wind!$B$9)/1000</f>
        <v>6513.9618313028996</v>
      </c>
      <c r="D775" s="23" t="s">
        <v>9</v>
      </c>
    </row>
    <row r="776" spans="1:4" x14ac:dyDescent="0.35">
      <c r="A776" s="4">
        <f>Climate285!F803*((113.5/10)^0.12)</f>
        <v>11.287080012588468</v>
      </c>
      <c r="B776" s="24">
        <f>VLOOKUP(A776,'Wind - Power Curve'!$A$3:$B$47,2)*Wind!$B$9</f>
        <v>6489.9000000000005</v>
      </c>
      <c r="C776">
        <f>(0.5*(A776^3)*Wind!$B$11*Wind!$B$7*(VLOOKUP(A776+0.5,'Wind - Power Curve'!$A$3:$E$47,5,TRUE))*Wind!$B$9)/1000</f>
        <v>6474.7258376942618</v>
      </c>
      <c r="D776" s="23" t="s">
        <v>9</v>
      </c>
    </row>
    <row r="777" spans="1:4" x14ac:dyDescent="0.35">
      <c r="A777" s="4">
        <f>Climate285!F804*((113.5/10)^0.12)</f>
        <v>11.399509126908098</v>
      </c>
      <c r="B777" s="24">
        <f>VLOOKUP(A777,'Wind - Power Curve'!$A$3:$B$47,2)*Wind!$B$9</f>
        <v>6489.9000000000005</v>
      </c>
      <c r="C777">
        <f>(0.5*(A777^3)*Wind!$B$11*Wind!$B$7*(VLOOKUP(A777+0.5,'Wind - Power Curve'!$A$3:$E$47,5,TRUE))*Wind!$B$9)/1000</f>
        <v>6670.141150646893</v>
      </c>
      <c r="D777" s="23" t="s">
        <v>9</v>
      </c>
    </row>
    <row r="778" spans="1:4" x14ac:dyDescent="0.35">
      <c r="A778" s="4">
        <f>Climate285!F805*((113.5/10)^0.12)</f>
        <v>11.264326501357116</v>
      </c>
      <c r="B778" s="24">
        <f>VLOOKUP(A778,'Wind - Power Curve'!$A$3:$B$47,2)*Wind!$B$9</f>
        <v>6489.9000000000005</v>
      </c>
      <c r="C778">
        <f>(0.5*(A778^3)*Wind!$B$11*Wind!$B$7*(VLOOKUP(A778+0.5,'Wind - Power Curve'!$A$3:$E$47,5,TRUE))*Wind!$B$9)/1000</f>
        <v>6435.6477165092083</v>
      </c>
      <c r="D778" s="23" t="s">
        <v>9</v>
      </c>
    </row>
    <row r="779" spans="1:4" x14ac:dyDescent="0.35">
      <c r="A779" s="4">
        <f>Climate285!F806*((113.5/10)^0.12)</f>
        <v>11.288418454425607</v>
      </c>
      <c r="B779" s="24">
        <f>VLOOKUP(A779,'Wind - Power Curve'!$A$3:$B$47,2)*Wind!$B$9</f>
        <v>6489.9000000000005</v>
      </c>
      <c r="C779">
        <f>(0.5*(A779^3)*Wind!$B$11*Wind!$B$7*(VLOOKUP(A779+0.5,'Wind - Power Curve'!$A$3:$E$47,5,TRUE))*Wind!$B$9)/1000</f>
        <v>6477.0294640380689</v>
      </c>
      <c r="D779" s="23" t="s">
        <v>9</v>
      </c>
    </row>
    <row r="780" spans="1:4" x14ac:dyDescent="0.35">
      <c r="A780" s="4">
        <f>Climate285!F807*((113.5/10)^0.12)</f>
        <v>11.538707077970496</v>
      </c>
      <c r="B780" s="24">
        <f>VLOOKUP(A780,'Wind - Power Curve'!$A$3:$B$47,2)*Wind!$B$9</f>
        <v>6848.1</v>
      </c>
      <c r="C780">
        <f>(0.5*(A780^3)*Wind!$B$11*Wind!$B$7*(VLOOKUP(A780+0.5,'Wind - Power Curve'!$A$3:$E$47,5,TRUE))*Wind!$B$9)/1000</f>
        <v>6267.557735286322</v>
      </c>
      <c r="D780" s="23" t="s">
        <v>9</v>
      </c>
    </row>
    <row r="781" spans="1:4" x14ac:dyDescent="0.35">
      <c r="A781" s="4">
        <f>Climate285!F808*((113.5/10)^0.12)</f>
        <v>11.205435060523024</v>
      </c>
      <c r="B781" s="24">
        <f>VLOOKUP(A781,'Wind - Power Curve'!$A$3:$B$47,2)*Wind!$B$9</f>
        <v>6489.9000000000005</v>
      </c>
      <c r="C781">
        <f>(0.5*(A781^3)*Wind!$B$11*Wind!$B$7*(VLOOKUP(A781+0.5,'Wind - Power Curve'!$A$3:$E$47,5,TRUE))*Wind!$B$9)/1000</f>
        <v>6335.2351799701501</v>
      </c>
      <c r="D781" s="23" t="s">
        <v>9</v>
      </c>
    </row>
    <row r="782" spans="1:4" x14ac:dyDescent="0.35">
      <c r="A782" s="4">
        <f>Climate285!F809*((113.5/10)^0.12)</f>
        <v>11.212127269708718</v>
      </c>
      <c r="B782" s="24">
        <f>VLOOKUP(A782,'Wind - Power Curve'!$A$3:$B$47,2)*Wind!$B$9</f>
        <v>6489.9000000000005</v>
      </c>
      <c r="C782">
        <f>(0.5*(A782^3)*Wind!$B$11*Wind!$B$7*(VLOOKUP(A782+0.5,'Wind - Power Curve'!$A$3:$E$47,5,TRUE))*Wind!$B$9)/1000</f>
        <v>6346.5927161355812</v>
      </c>
      <c r="D782" s="23" t="s">
        <v>9</v>
      </c>
    </row>
    <row r="783" spans="1:4" x14ac:dyDescent="0.35">
      <c r="A783" s="4">
        <f>Climate285!F810*((113.5/10)^0.12)</f>
        <v>11.184019991128809</v>
      </c>
      <c r="B783" s="24">
        <f>VLOOKUP(A783,'Wind - Power Curve'!$A$3:$B$47,2)*Wind!$B$9</f>
        <v>6489.9000000000005</v>
      </c>
      <c r="C783">
        <f>(0.5*(A783^3)*Wind!$B$11*Wind!$B$7*(VLOOKUP(A783+0.5,'Wind - Power Curve'!$A$3:$E$47,5,TRUE))*Wind!$B$9)/1000</f>
        <v>6298.9821340833269</v>
      </c>
      <c r="D783" s="23" t="s">
        <v>9</v>
      </c>
    </row>
    <row r="784" spans="1:4" x14ac:dyDescent="0.35">
      <c r="A784" s="4">
        <f>Climate285!F811*((113.5/10)^0.12)</f>
        <v>11.222834804405824</v>
      </c>
      <c r="B784" s="24">
        <f>VLOOKUP(A784,'Wind - Power Curve'!$A$3:$B$47,2)*Wind!$B$9</f>
        <v>6489.9000000000005</v>
      </c>
      <c r="C784">
        <f>(0.5*(A784^3)*Wind!$B$11*Wind!$B$7*(VLOOKUP(A784+0.5,'Wind - Power Curve'!$A$3:$E$47,5,TRUE))*Wind!$B$9)/1000</f>
        <v>6364.7929948465144</v>
      </c>
      <c r="D784" s="23" t="s">
        <v>9</v>
      </c>
    </row>
    <row r="785" spans="1:4" x14ac:dyDescent="0.35">
      <c r="A785" s="4">
        <f>Climate285!F812*((113.5/10)^0.12)</f>
        <v>11.220157920731546</v>
      </c>
      <c r="B785" s="24">
        <f>VLOOKUP(A785,'Wind - Power Curve'!$A$3:$B$47,2)*Wind!$B$9</f>
        <v>6489.9000000000005</v>
      </c>
      <c r="C785">
        <f>(0.5*(A785^3)*Wind!$B$11*Wind!$B$7*(VLOOKUP(A785+0.5,'Wind - Power Curve'!$A$3:$E$47,5,TRUE))*Wind!$B$9)/1000</f>
        <v>6360.2396674921756</v>
      </c>
      <c r="D785" s="23" t="s">
        <v>9</v>
      </c>
    </row>
    <row r="786" spans="1:4" x14ac:dyDescent="0.35">
      <c r="A786" s="4">
        <f>Climate285!F813*((113.5/10)^0.12)</f>
        <v>11.358017429956808</v>
      </c>
      <c r="B786" s="24">
        <f>VLOOKUP(A786,'Wind - Power Curve'!$A$3:$B$47,2)*Wind!$B$9</f>
        <v>6489.9000000000005</v>
      </c>
      <c r="C786">
        <f>(0.5*(A786^3)*Wind!$B$11*Wind!$B$7*(VLOOKUP(A786+0.5,'Wind - Power Curve'!$A$3:$E$47,5,TRUE))*Wind!$B$9)/1000</f>
        <v>6597.5724026017651</v>
      </c>
      <c r="D786" s="23" t="s">
        <v>9</v>
      </c>
    </row>
    <row r="787" spans="1:4" x14ac:dyDescent="0.35">
      <c r="A787" s="4">
        <f>Climate285!F814*((113.5/10)^0.12)</f>
        <v>11.185358432965947</v>
      </c>
      <c r="B787" s="24">
        <f>VLOOKUP(A787,'Wind - Power Curve'!$A$3:$B$47,2)*Wind!$B$9</f>
        <v>6489.9000000000005</v>
      </c>
      <c r="C787">
        <f>(0.5*(A787^3)*Wind!$B$11*Wind!$B$7*(VLOOKUP(A787+0.5,'Wind - Power Curve'!$A$3:$E$47,5,TRUE))*Wind!$B$9)/1000</f>
        <v>6301.2438870721726</v>
      </c>
      <c r="D787" s="23" t="s">
        <v>9</v>
      </c>
    </row>
    <row r="788" spans="1:4" x14ac:dyDescent="0.35">
      <c r="A788" s="4">
        <f>Climate285!F815*((113.5/10)^0.12)</f>
        <v>11.775611283144</v>
      </c>
      <c r="B788" s="24">
        <f>VLOOKUP(A788,'Wind - Power Curve'!$A$3:$B$47,2)*Wind!$B$9</f>
        <v>6848.1</v>
      </c>
      <c r="C788">
        <f>(0.5*(A788^3)*Wind!$B$11*Wind!$B$7*(VLOOKUP(A788+0.5,'Wind - Power Curve'!$A$3:$E$47,5,TRUE))*Wind!$B$9)/1000</f>
        <v>6661.5805083018577</v>
      </c>
      <c r="D788" s="23" t="s">
        <v>9</v>
      </c>
    </row>
    <row r="789" spans="1:4" x14ac:dyDescent="0.35">
      <c r="A789" s="4">
        <f>Climate285!F816*((113.5/10)^0.12)</f>
        <v>11.855917793372306</v>
      </c>
      <c r="B789" s="24">
        <f>VLOOKUP(A789,'Wind - Power Curve'!$A$3:$B$47,2)*Wind!$B$9</f>
        <v>6848.1</v>
      </c>
      <c r="C789">
        <f>(0.5*(A789^3)*Wind!$B$11*Wind!$B$7*(VLOOKUP(A789+0.5,'Wind - Power Curve'!$A$3:$E$47,5,TRUE))*Wind!$B$9)/1000</f>
        <v>6798.8026628124289</v>
      </c>
      <c r="D789" s="23" t="s">
        <v>9</v>
      </c>
    </row>
    <row r="790" spans="1:4" x14ac:dyDescent="0.35">
      <c r="A790" s="4">
        <f>Climate285!F817*((113.5/10)^0.12)</f>
        <v>11.93890118727489</v>
      </c>
      <c r="B790" s="24">
        <f>VLOOKUP(A790,'Wind - Power Curve'!$A$3:$B$47,2)*Wind!$B$9</f>
        <v>6848.1</v>
      </c>
      <c r="C790">
        <f>(0.5*(A790^3)*Wind!$B$11*Wind!$B$7*(VLOOKUP(A790+0.5,'Wind - Power Curve'!$A$3:$E$47,5,TRUE))*Wind!$B$9)/1000</f>
        <v>6942.5652650419652</v>
      </c>
      <c r="D790" s="23" t="s">
        <v>9</v>
      </c>
    </row>
    <row r="791" spans="1:4" x14ac:dyDescent="0.35">
      <c r="A791" s="4">
        <f>Climate285!F818*((113.5/10)^0.12)</f>
        <v>12.063376278128764</v>
      </c>
      <c r="B791" s="24">
        <f>VLOOKUP(A791,'Wind - Power Curve'!$A$3:$B$47,2)*Wind!$B$9</f>
        <v>7049.7</v>
      </c>
      <c r="C791">
        <f>(0.5*(A791^3)*Wind!$B$11*Wind!$B$7*(VLOOKUP(A791+0.5,'Wind - Power Curve'!$A$3:$E$47,5,TRUE))*Wind!$B$9)/1000</f>
        <v>6422.215815127257</v>
      </c>
      <c r="D791" s="23" t="s">
        <v>9</v>
      </c>
    </row>
    <row r="792" spans="1:4" x14ac:dyDescent="0.35">
      <c r="A792" s="4">
        <f>Climate285!F819*((113.5/10)^0.12)</f>
        <v>11.936224303600612</v>
      </c>
      <c r="B792" s="24">
        <f>VLOOKUP(A792,'Wind - Power Curve'!$A$3:$B$47,2)*Wind!$B$9</f>
        <v>6848.1</v>
      </c>
      <c r="C792">
        <f>(0.5*(A792^3)*Wind!$B$11*Wind!$B$7*(VLOOKUP(A792+0.5,'Wind - Power Curve'!$A$3:$E$47,5,TRUE))*Wind!$B$9)/1000</f>
        <v>6937.8964250739809</v>
      </c>
      <c r="D792" s="23" t="s">
        <v>9</v>
      </c>
    </row>
    <row r="793" spans="1:4" x14ac:dyDescent="0.35">
      <c r="A793" s="4">
        <f>Climate285!F820*((113.5/10)^0.12)</f>
        <v>11.59492163513031</v>
      </c>
      <c r="B793" s="24">
        <f>VLOOKUP(A793,'Wind - Power Curve'!$A$3:$B$47,2)*Wind!$B$9</f>
        <v>6848.1</v>
      </c>
      <c r="C793">
        <f>(0.5*(A793^3)*Wind!$B$11*Wind!$B$7*(VLOOKUP(A793+0.5,'Wind - Power Curve'!$A$3:$E$47,5,TRUE))*Wind!$B$9)/1000</f>
        <v>6359.6080614896218</v>
      </c>
      <c r="D793" s="23" t="s">
        <v>9</v>
      </c>
    </row>
    <row r="794" spans="1:4" x14ac:dyDescent="0.35">
      <c r="A794" s="4">
        <f>Climate285!F821*((113.5/10)^0.12)</f>
        <v>11.779626608655416</v>
      </c>
      <c r="B794" s="24">
        <f>VLOOKUP(A794,'Wind - Power Curve'!$A$3:$B$47,2)*Wind!$B$9</f>
        <v>6848.1</v>
      </c>
      <c r="C794">
        <f>(0.5*(A794^3)*Wind!$B$11*Wind!$B$7*(VLOOKUP(A794+0.5,'Wind - Power Curve'!$A$3:$E$47,5,TRUE))*Wind!$B$9)/1000</f>
        <v>6668.3973610507592</v>
      </c>
      <c r="D794" s="23" t="s">
        <v>9</v>
      </c>
    </row>
    <row r="795" spans="1:4" x14ac:dyDescent="0.35">
      <c r="A795" s="4">
        <f>Climate285!F822*((113.5/10)^0.12)</f>
        <v>11.847887142349476</v>
      </c>
      <c r="B795" s="24">
        <f>VLOOKUP(A795,'Wind - Power Curve'!$A$3:$B$47,2)*Wind!$B$9</f>
        <v>6848.1</v>
      </c>
      <c r="C795">
        <f>(0.5*(A795^3)*Wind!$B$11*Wind!$B$7*(VLOOKUP(A795+0.5,'Wind - Power Curve'!$A$3:$E$47,5,TRUE))*Wind!$B$9)/1000</f>
        <v>6784.9964341897812</v>
      </c>
      <c r="D795" s="23" t="s">
        <v>9</v>
      </c>
    </row>
    <row r="796" spans="1:4" x14ac:dyDescent="0.35">
      <c r="A796" s="4">
        <f>Climate285!F823*((113.5/10)^0.12)</f>
        <v>12.058022510780212</v>
      </c>
      <c r="B796" s="24">
        <f>VLOOKUP(A796,'Wind - Power Curve'!$A$3:$B$47,2)*Wind!$B$9</f>
        <v>7049.7</v>
      </c>
      <c r="C796">
        <f>(0.5*(A796^3)*Wind!$B$11*Wind!$B$7*(VLOOKUP(A796+0.5,'Wind - Power Curve'!$A$3:$E$47,5,TRUE))*Wind!$B$9)/1000</f>
        <v>6413.6690058043878</v>
      </c>
      <c r="D796" s="23" t="s">
        <v>9</v>
      </c>
    </row>
    <row r="797" spans="1:4" x14ac:dyDescent="0.35">
      <c r="A797" s="4">
        <f>Climate285!F824*((113.5/10)^0.12)</f>
        <v>12.269496321048084</v>
      </c>
      <c r="B797" s="24">
        <f>VLOOKUP(A797,'Wind - Power Curve'!$A$3:$B$47,2)*Wind!$B$9</f>
        <v>7049.7</v>
      </c>
      <c r="C797">
        <f>(0.5*(A797^3)*Wind!$B$11*Wind!$B$7*(VLOOKUP(A797+0.5,'Wind - Power Curve'!$A$3:$E$47,5,TRUE))*Wind!$B$9)/1000</f>
        <v>6757.0709106486102</v>
      </c>
      <c r="D797" s="23" t="s">
        <v>9</v>
      </c>
    </row>
    <row r="798" spans="1:4" x14ac:dyDescent="0.35">
      <c r="A798" s="4">
        <f>Climate285!F825*((113.5/10)^0.12)</f>
        <v>11.987085093411872</v>
      </c>
      <c r="B798" s="24">
        <f>VLOOKUP(A798,'Wind - Power Curve'!$A$3:$B$47,2)*Wind!$B$9</f>
        <v>6848.1</v>
      </c>
      <c r="C798">
        <f>(0.5*(A798^3)*Wind!$B$11*Wind!$B$7*(VLOOKUP(A798+0.5,'Wind - Power Curve'!$A$3:$E$47,5,TRUE))*Wind!$B$9)/1000</f>
        <v>7026.9629339137746</v>
      </c>
      <c r="D798" s="23" t="s">
        <v>9</v>
      </c>
    </row>
    <row r="799" spans="1:4" x14ac:dyDescent="0.35">
      <c r="A799" s="4">
        <f>Climate285!F826*((113.5/10)^0.12)</f>
        <v>11.905440141346428</v>
      </c>
      <c r="B799" s="24">
        <f>VLOOKUP(A799,'Wind - Power Curve'!$A$3:$B$47,2)*Wind!$B$9</f>
        <v>6848.1</v>
      </c>
      <c r="C799">
        <f>(0.5*(A799^3)*Wind!$B$11*Wind!$B$7*(VLOOKUP(A799+0.5,'Wind - Power Curve'!$A$3:$E$47,5,TRUE))*Wind!$B$9)/1000</f>
        <v>6884.3551284314699</v>
      </c>
      <c r="D799" s="23" t="s">
        <v>9</v>
      </c>
    </row>
    <row r="800" spans="1:4" x14ac:dyDescent="0.35">
      <c r="A800" s="4">
        <f>Climate285!F827*((113.5/10)^0.12)</f>
        <v>11.747504004564092</v>
      </c>
      <c r="B800" s="24">
        <f>VLOOKUP(A800,'Wind - Power Curve'!$A$3:$B$47,2)*Wind!$B$9</f>
        <v>6848.1</v>
      </c>
      <c r="C800">
        <f>(0.5*(A800^3)*Wind!$B$11*Wind!$B$7*(VLOOKUP(A800+0.5,'Wind - Power Curve'!$A$3:$E$47,5,TRUE))*Wind!$B$9)/1000</f>
        <v>6613.9925754418218</v>
      </c>
      <c r="D800" s="23" t="s">
        <v>9</v>
      </c>
    </row>
    <row r="801" spans="1:4" x14ac:dyDescent="0.35">
      <c r="A801" s="4">
        <f>Climate285!F828*((113.5/10)^0.12)</f>
        <v>11.710027633124216</v>
      </c>
      <c r="B801" s="24">
        <f>VLOOKUP(A801,'Wind - Power Curve'!$A$3:$B$47,2)*Wind!$B$9</f>
        <v>6848.1</v>
      </c>
      <c r="C801">
        <f>(0.5*(A801^3)*Wind!$B$11*Wind!$B$7*(VLOOKUP(A801+0.5,'Wind - Power Curve'!$A$3:$E$47,5,TRUE))*Wind!$B$9)/1000</f>
        <v>6550.8952883412639</v>
      </c>
      <c r="D801" s="23" t="s">
        <v>9</v>
      </c>
    </row>
    <row r="802" spans="1:4" x14ac:dyDescent="0.35">
      <c r="A802" s="4">
        <f>Climate285!F829*((113.5/10)^0.12)</f>
        <v>11.833164282140952</v>
      </c>
      <c r="B802" s="24">
        <f>VLOOKUP(A802,'Wind - Power Curve'!$A$3:$B$47,2)*Wind!$B$9</f>
        <v>6848.1</v>
      </c>
      <c r="C802">
        <f>(0.5*(A802^3)*Wind!$B$11*Wind!$B$7*(VLOOKUP(A802+0.5,'Wind - Power Curve'!$A$3:$E$47,5,TRUE))*Wind!$B$9)/1000</f>
        <v>6759.7335827885181</v>
      </c>
      <c r="D802" s="23" t="s">
        <v>9</v>
      </c>
    </row>
    <row r="803" spans="1:4" x14ac:dyDescent="0.35">
      <c r="A803" s="4">
        <f>Climate285!F830*((113.5/10)^0.12)</f>
        <v>12.037945883223134</v>
      </c>
      <c r="B803" s="24">
        <f>VLOOKUP(A803,'Wind - Power Curve'!$A$3:$B$47,2)*Wind!$B$9</f>
        <v>7049.7</v>
      </c>
      <c r="C803">
        <f>(0.5*(A803^3)*Wind!$B$11*Wind!$B$7*(VLOOKUP(A803+0.5,'Wind - Power Curve'!$A$3:$E$47,5,TRUE))*Wind!$B$9)/1000</f>
        <v>6381.6860079874314</v>
      </c>
      <c r="D803" s="23" t="s">
        <v>9</v>
      </c>
    </row>
    <row r="804" spans="1:4" x14ac:dyDescent="0.35">
      <c r="A804" s="4">
        <f>Climate285!F831*((113.5/10)^0.12)</f>
        <v>11.89607104848646</v>
      </c>
      <c r="B804" s="24">
        <f>VLOOKUP(A804,'Wind - Power Curve'!$A$3:$B$47,2)*Wind!$B$9</f>
        <v>6848.1</v>
      </c>
      <c r="C804">
        <f>(0.5*(A804^3)*Wind!$B$11*Wind!$B$7*(VLOOKUP(A804+0.5,'Wind - Power Curve'!$A$3:$E$47,5,TRUE))*Wind!$B$9)/1000</f>
        <v>6868.1148006364392</v>
      </c>
      <c r="D804" s="23" t="s">
        <v>9</v>
      </c>
    </row>
    <row r="805" spans="1:4" x14ac:dyDescent="0.35">
      <c r="A805" s="4">
        <f>Climate285!F832*((113.5/10)^0.12)</f>
        <v>11.613659820850248</v>
      </c>
      <c r="B805" s="24">
        <f>VLOOKUP(A805,'Wind - Power Curve'!$A$3:$B$47,2)*Wind!$B$9</f>
        <v>6848.1</v>
      </c>
      <c r="C805">
        <f>(0.5*(A805^3)*Wind!$B$11*Wind!$B$7*(VLOOKUP(A805+0.5,'Wind - Power Curve'!$A$3:$E$47,5,TRUE))*Wind!$B$9)/1000</f>
        <v>6390.4905997192482</v>
      </c>
      <c r="D805" s="23" t="s">
        <v>9</v>
      </c>
    </row>
    <row r="806" spans="1:4" x14ac:dyDescent="0.35">
      <c r="A806" s="4">
        <f>Climate285!F833*((113.5/10)^0.12)</f>
        <v>11.673889703521478</v>
      </c>
      <c r="B806" s="24">
        <f>VLOOKUP(A806,'Wind - Power Curve'!$A$3:$B$47,2)*Wind!$B$9</f>
        <v>6848.1</v>
      </c>
      <c r="C806">
        <f>(0.5*(A806^3)*Wind!$B$11*Wind!$B$7*(VLOOKUP(A806+0.5,'Wind - Power Curve'!$A$3:$E$47,5,TRUE))*Wind!$B$9)/1000</f>
        <v>6490.4327593391754</v>
      </c>
      <c r="D806" s="23" t="s">
        <v>9</v>
      </c>
    </row>
    <row r="807" spans="1:4" x14ac:dyDescent="0.35">
      <c r="A807" s="4">
        <f>Climate285!F834*((113.5/10)^0.12)</f>
        <v>11.790334143352522</v>
      </c>
      <c r="B807" s="24">
        <f>VLOOKUP(A807,'Wind - Power Curve'!$A$3:$B$47,2)*Wind!$B$9</f>
        <v>6848.1</v>
      </c>
      <c r="C807">
        <f>(0.5*(A807^3)*Wind!$B$11*Wind!$B$7*(VLOOKUP(A807+0.5,'Wind - Power Curve'!$A$3:$E$47,5,TRUE))*Wind!$B$9)/1000</f>
        <v>6686.5983673589608</v>
      </c>
      <c r="D807" s="23" t="s">
        <v>9</v>
      </c>
    </row>
    <row r="808" spans="1:4" x14ac:dyDescent="0.35">
      <c r="A808" s="4">
        <f>Climate285!F835*((113.5/10)^0.12)</f>
        <v>11.90410169950929</v>
      </c>
      <c r="B808" s="24">
        <f>VLOOKUP(A808,'Wind - Power Curve'!$A$3:$B$47,2)*Wind!$B$9</f>
        <v>6848.1</v>
      </c>
      <c r="C808">
        <f>(0.5*(A808^3)*Wind!$B$11*Wind!$B$7*(VLOOKUP(A808+0.5,'Wind - Power Curve'!$A$3:$E$47,5,TRUE))*Wind!$B$9)/1000</f>
        <v>6882.0335158852386</v>
      </c>
      <c r="D808" s="23" t="s">
        <v>9</v>
      </c>
    </row>
    <row r="809" spans="1:4" x14ac:dyDescent="0.35">
      <c r="A809" s="4">
        <f>Climate285!F836*((113.5/10)^0.12)</f>
        <v>12.029915232200302</v>
      </c>
      <c r="B809" s="24">
        <f>VLOOKUP(A809,'Wind - Power Curve'!$A$3:$B$47,2)*Wind!$B$9</f>
        <v>7049.7</v>
      </c>
      <c r="C809">
        <f>(0.5*(A809^3)*Wind!$B$11*Wind!$B$7*(VLOOKUP(A809+0.5,'Wind - Power Curve'!$A$3:$E$47,5,TRUE))*Wind!$B$9)/1000</f>
        <v>6368.9226397569801</v>
      </c>
      <c r="D809" s="23" t="s">
        <v>9</v>
      </c>
    </row>
    <row r="810" spans="1:4" x14ac:dyDescent="0.35">
      <c r="A810" s="4">
        <f>Climate285!F837*((113.5/10)^0.12)</f>
        <v>11.585552542270342</v>
      </c>
      <c r="B810" s="24">
        <f>VLOOKUP(A810,'Wind - Power Curve'!$A$3:$B$47,2)*Wind!$B$9</f>
        <v>6848.1</v>
      </c>
      <c r="C810">
        <f>(0.5*(A810^3)*Wind!$B$11*Wind!$B$7*(VLOOKUP(A810+0.5,'Wind - Power Curve'!$A$3:$E$47,5,TRUE))*Wind!$B$9)/1000</f>
        <v>6344.2041732332873</v>
      </c>
      <c r="D810" s="23" t="s">
        <v>9</v>
      </c>
    </row>
    <row r="811" spans="1:4" x14ac:dyDescent="0.35">
      <c r="A811" s="4">
        <f>Climate285!F838*((113.5/10)^0.12)</f>
        <v>11.942916512786304</v>
      </c>
      <c r="B811" s="24">
        <f>VLOOKUP(A811,'Wind - Power Curve'!$A$3:$B$47,2)*Wind!$B$9</f>
        <v>6848.1</v>
      </c>
      <c r="C811">
        <f>(0.5*(A811^3)*Wind!$B$11*Wind!$B$7*(VLOOKUP(A811+0.5,'Wind - Power Curve'!$A$3:$E$47,5,TRUE))*Wind!$B$9)/1000</f>
        <v>6949.5724516151158</v>
      </c>
      <c r="D811" s="23" t="s">
        <v>9</v>
      </c>
    </row>
    <row r="812" spans="1:4" x14ac:dyDescent="0.35">
      <c r="A812" s="4">
        <f>Climate285!F839*((113.5/10)^0.12)</f>
        <v>12.377910109856298</v>
      </c>
      <c r="B812" s="24">
        <f>VLOOKUP(A812,'Wind - Power Curve'!$A$3:$B$47,2)*Wind!$B$9</f>
        <v>7049.7</v>
      </c>
      <c r="C812">
        <f>(0.5*(A812^3)*Wind!$B$11*Wind!$B$7*(VLOOKUP(A812+0.5,'Wind - Power Curve'!$A$3:$E$47,5,TRUE))*Wind!$B$9)/1000</f>
        <v>6937.7755538963975</v>
      </c>
      <c r="D812" s="23" t="s">
        <v>9</v>
      </c>
    </row>
    <row r="813" spans="1:4" x14ac:dyDescent="0.35">
      <c r="A813" s="4">
        <f>Climate285!F840*((113.5/10)^0.12)</f>
        <v>12.559938199707126</v>
      </c>
      <c r="B813" s="24">
        <f>VLOOKUP(A813,'Wind - Power Curve'!$A$3:$B$47,2)*Wind!$B$9</f>
        <v>7145.1</v>
      </c>
      <c r="C813">
        <f>(0.5*(A813^3)*Wind!$B$11*Wind!$B$7*(VLOOKUP(A813+0.5,'Wind - Power Curve'!$A$3:$E$47,5,TRUE))*Wind!$B$9)/1000</f>
        <v>6477.058973909805</v>
      </c>
      <c r="D813" s="23" t="s">
        <v>9</v>
      </c>
    </row>
    <row r="814" spans="1:4" x14ac:dyDescent="0.35">
      <c r="A814" s="4">
        <f>Climate285!F841*((113.5/10)^0.12)</f>
        <v>11.987085093411872</v>
      </c>
      <c r="B814" s="24">
        <f>VLOOKUP(A814,'Wind - Power Curve'!$A$3:$B$47,2)*Wind!$B$9</f>
        <v>6848.1</v>
      </c>
      <c r="C814">
        <f>(0.5*(A814^3)*Wind!$B$11*Wind!$B$7*(VLOOKUP(A814+0.5,'Wind - Power Curve'!$A$3:$E$47,5,TRUE))*Wind!$B$9)/1000</f>
        <v>7026.9629339137746</v>
      </c>
      <c r="D814" s="23" t="s">
        <v>9</v>
      </c>
    </row>
    <row r="815" spans="1:4" x14ac:dyDescent="0.35">
      <c r="A815" s="4">
        <f>Climate285!F842*((113.5/10)^0.12)</f>
        <v>11.846548700512338</v>
      </c>
      <c r="B815" s="24">
        <f>VLOOKUP(A815,'Wind - Power Curve'!$A$3:$B$47,2)*Wind!$B$9</f>
        <v>6848.1</v>
      </c>
      <c r="C815">
        <f>(0.5*(A815^3)*Wind!$B$11*Wind!$B$7*(VLOOKUP(A815+0.5,'Wind - Power Curve'!$A$3:$E$47,5,TRUE))*Wind!$B$9)/1000</f>
        <v>6782.6972148144969</v>
      </c>
      <c r="D815" s="23" t="s">
        <v>9</v>
      </c>
    </row>
    <row r="816" spans="1:4" x14ac:dyDescent="0.35">
      <c r="A816" s="4">
        <f>Climate285!F843*((113.5/10)^0.12)</f>
        <v>11.726088935169876</v>
      </c>
      <c r="B816" s="24">
        <f>VLOOKUP(A816,'Wind - Power Curve'!$A$3:$B$47,2)*Wind!$B$9</f>
        <v>6848.1</v>
      </c>
      <c r="C816">
        <f>(0.5*(A816^3)*Wind!$B$11*Wind!$B$7*(VLOOKUP(A816+0.5,'Wind - Power Curve'!$A$3:$E$47,5,TRUE))*Wind!$B$9)/1000</f>
        <v>6577.8876122974389</v>
      </c>
      <c r="D816" s="23" t="s">
        <v>9</v>
      </c>
    </row>
    <row r="817" spans="1:4" x14ac:dyDescent="0.35">
      <c r="A817" s="4">
        <f>Climate285!F844*((113.5/10)^0.12)</f>
        <v>11.764903748446891</v>
      </c>
      <c r="B817" s="24">
        <f>VLOOKUP(A817,'Wind - Power Curve'!$A$3:$B$47,2)*Wind!$B$9</f>
        <v>6848.1</v>
      </c>
      <c r="C817">
        <f>(0.5*(A817^3)*Wind!$B$11*Wind!$B$7*(VLOOKUP(A817+0.5,'Wind - Power Curve'!$A$3:$E$47,5,TRUE))*Wind!$B$9)/1000</f>
        <v>6643.4249502604898</v>
      </c>
      <c r="D817" s="23" t="s">
        <v>9</v>
      </c>
    </row>
    <row r="818" spans="1:4" x14ac:dyDescent="0.35">
      <c r="A818" s="4">
        <f>Climate285!F845*((113.5/10)^0.12)</f>
        <v>11.588229425944618</v>
      </c>
      <c r="B818" s="24">
        <f>VLOOKUP(A818,'Wind - Power Curve'!$A$3:$B$47,2)*Wind!$B$9</f>
        <v>6848.1</v>
      </c>
      <c r="C818">
        <f>(0.5*(A818^3)*Wind!$B$11*Wind!$B$7*(VLOOKUP(A818+0.5,'Wind - Power Curve'!$A$3:$E$47,5,TRUE))*Wind!$B$9)/1000</f>
        <v>6348.6027431066977</v>
      </c>
      <c r="D818" s="23" t="s">
        <v>9</v>
      </c>
    </row>
    <row r="819" spans="1:4" x14ac:dyDescent="0.35">
      <c r="A819" s="4">
        <f>Climate285!F846*((113.5/10)^0.12)</f>
        <v>11.913470792369258</v>
      </c>
      <c r="B819" s="24">
        <f>VLOOKUP(A819,'Wind - Power Curve'!$A$3:$B$47,2)*Wind!$B$9</f>
        <v>6848.1</v>
      </c>
      <c r="C819">
        <f>(0.5*(A819^3)*Wind!$B$11*Wind!$B$7*(VLOOKUP(A819+0.5,'Wind - Power Curve'!$A$3:$E$47,5,TRUE))*Wind!$B$9)/1000</f>
        <v>6898.2957690784015</v>
      </c>
      <c r="D819" s="23" t="s">
        <v>9</v>
      </c>
    </row>
    <row r="820" spans="1:4" x14ac:dyDescent="0.35">
      <c r="A820" s="4">
        <f>Climate285!F847*((113.5/10)^0.12)</f>
        <v>12.045976534245964</v>
      </c>
      <c r="B820" s="24">
        <f>VLOOKUP(A820,'Wind - Power Curve'!$A$3:$B$47,2)*Wind!$B$9</f>
        <v>7049.7</v>
      </c>
      <c r="C820">
        <f>(0.5*(A820^3)*Wind!$B$11*Wind!$B$7*(VLOOKUP(A820+0.5,'Wind - Power Curve'!$A$3:$E$47,5,TRUE))*Wind!$B$9)/1000</f>
        <v>6394.4664167603878</v>
      </c>
      <c r="D820" s="23" t="s">
        <v>9</v>
      </c>
    </row>
    <row r="821" spans="1:4" x14ac:dyDescent="0.35">
      <c r="A821" s="4">
        <f>Climate285!F848*((113.5/10)^0.12)</f>
        <v>12.18785136898264</v>
      </c>
      <c r="B821" s="24">
        <f>VLOOKUP(A821,'Wind - Power Curve'!$A$3:$B$47,2)*Wind!$B$9</f>
        <v>7049.7</v>
      </c>
      <c r="C821">
        <f>(0.5*(A821^3)*Wind!$B$11*Wind!$B$7*(VLOOKUP(A821+0.5,'Wind - Power Curve'!$A$3:$E$47,5,TRUE))*Wind!$B$9)/1000</f>
        <v>6623.0757225772795</v>
      </c>
      <c r="D821" s="23" t="s">
        <v>9</v>
      </c>
    </row>
    <row r="822" spans="1:4" x14ac:dyDescent="0.35">
      <c r="A822" s="4">
        <f>Climate285!F849*((113.5/10)^0.12)</f>
        <v>12.177143834285534</v>
      </c>
      <c r="B822" s="24">
        <f>VLOOKUP(A822,'Wind - Power Curve'!$A$3:$B$47,2)*Wind!$B$9</f>
        <v>7049.7</v>
      </c>
      <c r="C822">
        <f>(0.5*(A822^3)*Wind!$B$11*Wind!$B$7*(VLOOKUP(A822+0.5,'Wind - Power Curve'!$A$3:$E$47,5,TRUE))*Wind!$B$9)/1000</f>
        <v>6605.6351108165827</v>
      </c>
      <c r="D822" s="23" t="s">
        <v>9</v>
      </c>
    </row>
    <row r="823" spans="1:4" x14ac:dyDescent="0.35">
      <c r="A823" s="4">
        <f>Climate285!F850*((113.5/10)^0.12)</f>
        <v>12.021884581177472</v>
      </c>
      <c r="B823" s="24">
        <f>VLOOKUP(A823,'Wind - Power Curve'!$A$3:$B$47,2)*Wind!$B$9</f>
        <v>7049.7</v>
      </c>
      <c r="C823">
        <f>(0.5*(A823^3)*Wind!$B$11*Wind!$B$7*(VLOOKUP(A823+0.5,'Wind - Power Curve'!$A$3:$E$47,5,TRUE))*Wind!$B$9)/1000</f>
        <v>6356.1763007010941</v>
      </c>
      <c r="D823" s="23" t="s">
        <v>9</v>
      </c>
    </row>
    <row r="824" spans="1:4" x14ac:dyDescent="0.35">
      <c r="A824" s="4">
        <f>Climate285!F851*((113.5/10)^0.12)</f>
        <v>12.747320056906506</v>
      </c>
      <c r="B824" s="24">
        <f>VLOOKUP(A824,'Wind - Power Curve'!$A$3:$B$47,2)*Wind!$B$9</f>
        <v>7145.1</v>
      </c>
      <c r="C824">
        <f>(0.5*(A824^3)*Wind!$B$11*Wind!$B$7*(VLOOKUP(A824+0.5,'Wind - Power Curve'!$A$3:$E$47,5,TRUE))*Wind!$B$9)/1000</f>
        <v>6771.2993566135474</v>
      </c>
      <c r="D824" s="23" t="s">
        <v>9</v>
      </c>
    </row>
    <row r="825" spans="1:4" x14ac:dyDescent="0.35">
      <c r="A825" s="4">
        <f>Climate285!F852*((113.5/10)^0.12)</f>
        <v>12.846364752854754</v>
      </c>
      <c r="B825" s="24">
        <f>VLOOKUP(A825,'Wind - Power Curve'!$A$3:$B$47,2)*Wind!$B$9</f>
        <v>7145.1</v>
      </c>
      <c r="C825">
        <f>(0.5*(A825^3)*Wind!$B$11*Wind!$B$7*(VLOOKUP(A825+0.5,'Wind - Power Curve'!$A$3:$E$47,5,TRUE))*Wind!$B$9)/1000</f>
        <v>6930.3647239900547</v>
      </c>
      <c r="D825" s="23" t="s">
        <v>9</v>
      </c>
    </row>
    <row r="826" spans="1:4" x14ac:dyDescent="0.35">
      <c r="A826" s="4">
        <f>Climate285!F853*((113.5/10)^0.12)</f>
        <v>12.953440099825828</v>
      </c>
      <c r="B826" s="24">
        <f>VLOOKUP(A826,'Wind - Power Curve'!$A$3:$B$47,2)*Wind!$B$9</f>
        <v>7145.1</v>
      </c>
      <c r="C826">
        <f>(0.5*(A826^3)*Wind!$B$11*Wind!$B$7*(VLOOKUP(A826+0.5,'Wind - Power Curve'!$A$3:$E$47,5,TRUE))*Wind!$B$9)/1000</f>
        <v>7105.1083861626967</v>
      </c>
      <c r="D826" s="23" t="s">
        <v>9</v>
      </c>
    </row>
    <row r="827" spans="1:4" x14ac:dyDescent="0.35">
      <c r="A827" s="4">
        <f>Climate285!F854*((113.5/10)^0.12)</f>
        <v>12.745981615069368</v>
      </c>
      <c r="B827" s="24">
        <f>VLOOKUP(A827,'Wind - Power Curve'!$A$3:$B$47,2)*Wind!$B$9</f>
        <v>7145.1</v>
      </c>
      <c r="C827">
        <f>(0.5*(A827^3)*Wind!$B$11*Wind!$B$7*(VLOOKUP(A827+0.5,'Wind - Power Curve'!$A$3:$E$47,5,TRUE))*Wind!$B$9)/1000</f>
        <v>6769.1666639184778</v>
      </c>
      <c r="D827" s="23" t="s">
        <v>9</v>
      </c>
    </row>
    <row r="828" spans="1:4" x14ac:dyDescent="0.35">
      <c r="A828" s="4">
        <f>Climate285!F855*((113.5/10)^0.12)</f>
        <v>12.986901145754288</v>
      </c>
      <c r="B828" s="24">
        <f>VLOOKUP(A828,'Wind - Power Curve'!$A$3:$B$47,2)*Wind!$B$9</f>
        <v>7145.1</v>
      </c>
      <c r="C828">
        <f>(0.5*(A828^3)*Wind!$B$11*Wind!$B$7*(VLOOKUP(A828+0.5,'Wind - Power Curve'!$A$3:$E$47,5,TRUE))*Wind!$B$9)/1000</f>
        <v>7160.3120280717785</v>
      </c>
      <c r="D828" s="23" t="s">
        <v>9</v>
      </c>
    </row>
    <row r="829" spans="1:4" x14ac:dyDescent="0.35">
      <c r="A829" s="4">
        <f>Climate285!F856*((113.5/10)^0.12)</f>
        <v>12.713859010978048</v>
      </c>
      <c r="B829" s="24">
        <f>VLOOKUP(A829,'Wind - Power Curve'!$A$3:$B$47,2)*Wind!$B$9</f>
        <v>7145.1</v>
      </c>
      <c r="C829">
        <f>(0.5*(A829^3)*Wind!$B$11*Wind!$B$7*(VLOOKUP(A829+0.5,'Wind - Power Curve'!$A$3:$E$47,5,TRUE))*Wind!$B$9)/1000</f>
        <v>6718.1162880224047</v>
      </c>
      <c r="D829" s="23" t="s">
        <v>9</v>
      </c>
    </row>
    <row r="830" spans="1:4" x14ac:dyDescent="0.35">
      <c r="A830" s="4">
        <f>Climate285!F857*((113.5/10)^0.12)</f>
        <v>12.724566545675154</v>
      </c>
      <c r="B830" s="24">
        <f>VLOOKUP(A830,'Wind - Power Curve'!$A$3:$B$47,2)*Wind!$B$9</f>
        <v>7145.1</v>
      </c>
      <c r="C830">
        <f>(0.5*(A830^3)*Wind!$B$11*Wind!$B$7*(VLOOKUP(A830+0.5,'Wind - Power Curve'!$A$3:$E$47,5,TRUE))*Wind!$B$9)/1000</f>
        <v>6735.1044573026538</v>
      </c>
      <c r="D830" s="23" t="s">
        <v>9</v>
      </c>
    </row>
    <row r="831" spans="1:4" x14ac:dyDescent="0.35">
      <c r="A831" s="4">
        <f>Climate285!F858*((113.5/10)^0.12)</f>
        <v>12.613475873192662</v>
      </c>
      <c r="B831" s="24">
        <f>VLOOKUP(A831,'Wind - Power Curve'!$A$3:$B$47,2)*Wind!$B$9</f>
        <v>7145.1</v>
      </c>
      <c r="C831">
        <f>(0.5*(A831^3)*Wind!$B$11*Wind!$B$7*(VLOOKUP(A831+0.5,'Wind - Power Curve'!$A$3:$E$47,5,TRUE))*Wind!$B$9)/1000</f>
        <v>6560.239372238977</v>
      </c>
      <c r="D831" s="23" t="s">
        <v>9</v>
      </c>
    </row>
    <row r="832" spans="1:4" x14ac:dyDescent="0.35">
      <c r="A832" s="4">
        <f>Climate285!F859*((113.5/10)^0.12)</f>
        <v>12.399325179250512</v>
      </c>
      <c r="B832" s="24">
        <f>VLOOKUP(A832,'Wind - Power Curve'!$A$3:$B$47,2)*Wind!$B$9</f>
        <v>7049.7</v>
      </c>
      <c r="C832">
        <f>(0.5*(A832^3)*Wind!$B$11*Wind!$B$7*(VLOOKUP(A832+0.5,'Wind - Power Curve'!$A$3:$E$47,5,TRUE))*Wind!$B$9)/1000</f>
        <v>6973.8471051834676</v>
      </c>
      <c r="D832" s="23" t="s">
        <v>9</v>
      </c>
    </row>
    <row r="833" spans="1:4" x14ac:dyDescent="0.35">
      <c r="A833" s="4">
        <f>Climate285!F860*((113.5/10)^0.12)</f>
        <v>12.414048039459036</v>
      </c>
      <c r="B833" s="24">
        <f>VLOOKUP(A833,'Wind - Power Curve'!$A$3:$B$47,2)*Wind!$B$9</f>
        <v>7049.7</v>
      </c>
      <c r="C833">
        <f>(0.5*(A833^3)*Wind!$B$11*Wind!$B$7*(VLOOKUP(A833+0.5,'Wind - Power Curve'!$A$3:$E$47,5,TRUE))*Wind!$B$9)/1000</f>
        <v>6998.7186860793126</v>
      </c>
      <c r="D833" s="23" t="s">
        <v>9</v>
      </c>
    </row>
    <row r="834" spans="1:4" x14ac:dyDescent="0.35">
      <c r="A834" s="4">
        <f>Climate285!F861*((113.5/10)^0.12)</f>
        <v>12.715197452815186</v>
      </c>
      <c r="B834" s="24">
        <f>VLOOKUP(A834,'Wind - Power Curve'!$A$3:$B$47,2)*Wind!$B$9</f>
        <v>7145.1</v>
      </c>
      <c r="C834">
        <f>(0.5*(A834^3)*Wind!$B$11*Wind!$B$7*(VLOOKUP(A834+0.5,'Wind - Power Curve'!$A$3:$E$47,5,TRUE))*Wind!$B$9)/1000</f>
        <v>6720.2382451412859</v>
      </c>
      <c r="D834" s="23" t="s">
        <v>9</v>
      </c>
    </row>
    <row r="835" spans="1:4" x14ac:dyDescent="0.35">
      <c r="A835" s="4">
        <f>Climate285!F862*((113.5/10)^0.12)</f>
        <v>12.423417132319006</v>
      </c>
      <c r="B835" s="24">
        <f>VLOOKUP(A835,'Wind - Power Curve'!$A$3:$B$47,2)*Wind!$B$9</f>
        <v>7049.7</v>
      </c>
      <c r="C835">
        <f>(0.5*(A835^3)*Wind!$B$11*Wind!$B$7*(VLOOKUP(A835+0.5,'Wind - Power Curve'!$A$3:$E$47,5,TRUE))*Wind!$B$9)/1000</f>
        <v>7014.5768039662635</v>
      </c>
      <c r="D835" s="23" t="s">
        <v>9</v>
      </c>
    </row>
    <row r="836" spans="1:4" x14ac:dyDescent="0.35">
      <c r="A836" s="4">
        <f>Climate285!F863*((113.5/10)^0.12)</f>
        <v>12.498369875198756</v>
      </c>
      <c r="B836" s="24">
        <f>VLOOKUP(A836,'Wind - Power Curve'!$A$3:$B$47,2)*Wind!$B$9</f>
        <v>7049.7</v>
      </c>
      <c r="C836">
        <f>(0.5*(A836^3)*Wind!$B$11*Wind!$B$7*(VLOOKUP(A836+0.5,'Wind - Power Curve'!$A$3:$E$47,5,TRUE))*Wind!$B$9)/1000</f>
        <v>7142.3049873970722</v>
      </c>
      <c r="D836" s="23" t="s">
        <v>9</v>
      </c>
    </row>
    <row r="837" spans="1:4" x14ac:dyDescent="0.35">
      <c r="A837" s="4">
        <f>Climate285!F864*((113.5/10)^0.12)</f>
        <v>12.808888381414876</v>
      </c>
      <c r="B837" s="24">
        <f>VLOOKUP(A837,'Wind - Power Curve'!$A$3:$B$47,2)*Wind!$B$9</f>
        <v>7145.1</v>
      </c>
      <c r="C837">
        <f>(0.5*(A837^3)*Wind!$B$11*Wind!$B$7*(VLOOKUP(A837+0.5,'Wind - Power Curve'!$A$3:$E$47,5,TRUE))*Wind!$B$9)/1000</f>
        <v>6869.8881668834538</v>
      </c>
      <c r="D837" s="23" t="s">
        <v>9</v>
      </c>
    </row>
    <row r="838" spans="1:4" x14ac:dyDescent="0.35">
      <c r="A838" s="4">
        <f>Climate285!F865*((113.5/10)^0.12)</f>
        <v>12.998947122288534</v>
      </c>
      <c r="B838" s="24">
        <f>VLOOKUP(A838,'Wind - Power Curve'!$A$3:$B$47,2)*Wind!$B$9</f>
        <v>7145.1</v>
      </c>
      <c r="C838">
        <f>(0.5*(A838^3)*Wind!$B$11*Wind!$B$7*(VLOOKUP(A838+0.5,'Wind - Power Curve'!$A$3:$E$47,5,TRUE))*Wind!$B$9)/1000</f>
        <v>7180.2551180057935</v>
      </c>
      <c r="D838" s="23" t="s">
        <v>9</v>
      </c>
    </row>
    <row r="839" spans="1:4" x14ac:dyDescent="0.35">
      <c r="A839" s="4">
        <f>Climate285!F866*((113.5/10)^0.12)</f>
        <v>12.836995659994782</v>
      </c>
      <c r="B839" s="24">
        <f>VLOOKUP(A839,'Wind - Power Curve'!$A$3:$B$47,2)*Wind!$B$9</f>
        <v>7145.1</v>
      </c>
      <c r="C839">
        <f>(0.5*(A839^3)*Wind!$B$11*Wind!$B$7*(VLOOKUP(A839+0.5,'Wind - Power Curve'!$A$3:$E$47,5,TRUE))*Wind!$B$9)/1000</f>
        <v>6915.2124483404496</v>
      </c>
      <c r="D839" s="23" t="s">
        <v>9</v>
      </c>
    </row>
    <row r="840" spans="1:4" x14ac:dyDescent="0.35">
      <c r="A840" s="4">
        <f>Climate285!F867*((113.5/10)^0.12)</f>
        <v>12.699136150769524</v>
      </c>
      <c r="B840" s="24">
        <f>VLOOKUP(A840,'Wind - Power Curve'!$A$3:$B$47,2)*Wind!$B$9</f>
        <v>7145.1</v>
      </c>
      <c r="C840">
        <f>(0.5*(A840^3)*Wind!$B$11*Wind!$B$7*(VLOOKUP(A840+0.5,'Wind - Power Curve'!$A$3:$E$47,5,TRUE))*Wind!$B$9)/1000</f>
        <v>6694.8042334039719</v>
      </c>
      <c r="D840" s="23" t="s">
        <v>9</v>
      </c>
    </row>
    <row r="841" spans="1:4" x14ac:dyDescent="0.35">
      <c r="A841" s="4">
        <f>Climate285!F868*((113.5/10)^0.12)</f>
        <v>12.559938199707126</v>
      </c>
      <c r="B841" s="24">
        <f>VLOOKUP(A841,'Wind - Power Curve'!$A$3:$B$47,2)*Wind!$B$9</f>
        <v>7145.1</v>
      </c>
      <c r="C841">
        <f>(0.5*(A841^3)*Wind!$B$11*Wind!$B$7*(VLOOKUP(A841+0.5,'Wind - Power Curve'!$A$3:$E$47,5,TRUE))*Wind!$B$9)/1000</f>
        <v>6477.058973909805</v>
      </c>
      <c r="D841" s="23" t="s">
        <v>9</v>
      </c>
    </row>
    <row r="842" spans="1:4" x14ac:dyDescent="0.35">
      <c r="A842" s="4">
        <f>Climate285!F869*((113.5/10)^0.12)</f>
        <v>12.430109341504698</v>
      </c>
      <c r="B842" s="24">
        <f>VLOOKUP(A842,'Wind - Power Curve'!$A$3:$B$47,2)*Wind!$B$9</f>
        <v>7049.7</v>
      </c>
      <c r="C842">
        <f>(0.5*(A842^3)*Wind!$B$11*Wind!$B$7*(VLOOKUP(A842+0.5,'Wind - Power Curve'!$A$3:$E$47,5,TRUE))*Wind!$B$9)/1000</f>
        <v>7025.9186851454833</v>
      </c>
      <c r="D842" s="23" t="s">
        <v>9</v>
      </c>
    </row>
    <row r="843" spans="1:4" x14ac:dyDescent="0.35">
      <c r="A843" s="4">
        <f>Climate285!F870*((113.5/10)^0.12)</f>
        <v>12.166436299588424</v>
      </c>
      <c r="B843" s="24">
        <f>VLOOKUP(A843,'Wind - Power Curve'!$A$3:$B$47,2)*Wind!$B$9</f>
        <v>7049.7</v>
      </c>
      <c r="C843">
        <f>(0.5*(A843^3)*Wind!$B$11*Wind!$B$7*(VLOOKUP(A843+0.5,'Wind - Power Curve'!$A$3:$E$47,5,TRUE))*Wind!$B$9)/1000</f>
        <v>6588.2251436546449</v>
      </c>
      <c r="D843" s="23" t="s">
        <v>9</v>
      </c>
    </row>
    <row r="844" spans="1:4" x14ac:dyDescent="0.35">
      <c r="A844" s="4">
        <f>Climate285!F871*((113.5/10)^0.12)</f>
        <v>12.282880739419468</v>
      </c>
      <c r="B844" s="24">
        <f>VLOOKUP(A844,'Wind - Power Curve'!$A$3:$B$47,2)*Wind!$B$9</f>
        <v>7049.7</v>
      </c>
      <c r="C844">
        <f>(0.5*(A844^3)*Wind!$B$11*Wind!$B$7*(VLOOKUP(A844+0.5,'Wind - Power Curve'!$A$3:$E$47,5,TRUE))*Wind!$B$9)/1000</f>
        <v>6779.208288219208</v>
      </c>
      <c r="D844" s="23" t="s">
        <v>9</v>
      </c>
    </row>
    <row r="845" spans="1:4" x14ac:dyDescent="0.35">
      <c r="A845" s="4">
        <f>Climate285!F872*((113.5/10)^0.12)</f>
        <v>12.177143834285534</v>
      </c>
      <c r="B845" s="24">
        <f>VLOOKUP(A845,'Wind - Power Curve'!$A$3:$B$47,2)*Wind!$B$9</f>
        <v>7049.7</v>
      </c>
      <c r="C845">
        <f>(0.5*(A845^3)*Wind!$B$11*Wind!$B$7*(VLOOKUP(A845+0.5,'Wind - Power Curve'!$A$3:$E$47,5,TRUE))*Wind!$B$9)/1000</f>
        <v>6605.6351108165827</v>
      </c>
      <c r="D845" s="23" t="s">
        <v>9</v>
      </c>
    </row>
    <row r="846" spans="1:4" x14ac:dyDescent="0.35">
      <c r="A846" s="4">
        <f>Climate285!F873*((113.5/10)^0.12)</f>
        <v>11.798364794375352</v>
      </c>
      <c r="B846" s="24">
        <f>VLOOKUP(A846,'Wind - Power Curve'!$A$3:$B$47,2)*Wind!$B$9</f>
        <v>6848.1</v>
      </c>
      <c r="C846">
        <f>(0.5*(A846^3)*Wind!$B$11*Wind!$B$7*(VLOOKUP(A846+0.5,'Wind - Power Curve'!$A$3:$E$47,5,TRUE))*Wind!$B$9)/1000</f>
        <v>6700.2708350829962</v>
      </c>
      <c r="D846" s="23" t="s">
        <v>9</v>
      </c>
    </row>
    <row r="847" spans="1:4" x14ac:dyDescent="0.35">
      <c r="A847" s="4">
        <f>Climate285!F874*((113.5/10)^0.12)</f>
        <v>11.901424815835012</v>
      </c>
      <c r="B847" s="24">
        <f>VLOOKUP(A847,'Wind - Power Curve'!$A$3:$B$47,2)*Wind!$B$9</f>
        <v>6848.1</v>
      </c>
      <c r="C847">
        <f>(0.5*(A847^3)*Wind!$B$11*Wind!$B$7*(VLOOKUP(A847+0.5,'Wind - Power Curve'!$A$3:$E$47,5,TRUE))*Wind!$B$9)/1000</f>
        <v>6877.3918567459095</v>
      </c>
      <c r="D847" s="23" t="s">
        <v>9</v>
      </c>
    </row>
    <row r="848" spans="1:4" x14ac:dyDescent="0.35">
      <c r="A848" s="4">
        <f>Climate285!F875*((113.5/10)^0.12)</f>
        <v>11.877332862766522</v>
      </c>
      <c r="B848" s="24">
        <f>VLOOKUP(A848,'Wind - Power Curve'!$A$3:$B$47,2)*Wind!$B$9</f>
        <v>6848.1</v>
      </c>
      <c r="C848">
        <f>(0.5*(A848^3)*Wind!$B$11*Wind!$B$7*(VLOOKUP(A848+0.5,'Wind - Power Curve'!$A$3:$E$47,5,TRUE))*Wind!$B$9)/1000</f>
        <v>6835.7108077286639</v>
      </c>
      <c r="D848" s="23" t="s">
        <v>9</v>
      </c>
    </row>
    <row r="849" spans="1:4" x14ac:dyDescent="0.35">
      <c r="A849" s="4">
        <f>Climate285!F876*((113.5/10)^0.12)</f>
        <v>12.175805392448392</v>
      </c>
      <c r="B849" s="24">
        <f>VLOOKUP(A849,'Wind - Power Curve'!$A$3:$B$47,2)*Wind!$B$9</f>
        <v>7049.7</v>
      </c>
      <c r="C849">
        <f>(0.5*(A849^3)*Wind!$B$11*Wind!$B$7*(VLOOKUP(A849+0.5,'Wind - Power Curve'!$A$3:$E$47,5,TRUE))*Wind!$B$9)/1000</f>
        <v>6603.4571895974505</v>
      </c>
      <c r="D849" s="23" t="s">
        <v>9</v>
      </c>
    </row>
    <row r="850" spans="1:4" x14ac:dyDescent="0.35">
      <c r="A850" s="4">
        <f>Climate285!F877*((113.5/10)^0.12)</f>
        <v>12.636229384424018</v>
      </c>
      <c r="B850" s="24">
        <f>VLOOKUP(A850,'Wind - Power Curve'!$A$3:$B$47,2)*Wind!$B$9</f>
        <v>7145.1</v>
      </c>
      <c r="C850">
        <f>(0.5*(A850^3)*Wind!$B$11*Wind!$B$7*(VLOOKUP(A850+0.5,'Wind - Power Curve'!$A$3:$E$47,5,TRUE))*Wind!$B$9)/1000</f>
        <v>6595.8055975514726</v>
      </c>
      <c r="D850" s="23" t="s">
        <v>9</v>
      </c>
    </row>
    <row r="851" spans="1:4" x14ac:dyDescent="0.35">
      <c r="A851" s="4">
        <f>Climate285!F878*((113.5/10)^0.12)</f>
        <v>12.489000782338788</v>
      </c>
      <c r="B851" s="24">
        <f>VLOOKUP(A851,'Wind - Power Curve'!$A$3:$B$47,2)*Wind!$B$9</f>
        <v>7049.7</v>
      </c>
      <c r="C851">
        <f>(0.5*(A851^3)*Wind!$B$11*Wind!$B$7*(VLOOKUP(A851+0.5,'Wind - Power Curve'!$A$3:$E$47,5,TRUE))*Wind!$B$9)/1000</f>
        <v>7126.254869840418</v>
      </c>
      <c r="D851" s="23" t="s">
        <v>9</v>
      </c>
    </row>
    <row r="852" spans="1:4" x14ac:dyDescent="0.35">
      <c r="A852" s="4">
        <f>Climate285!F879*((113.5/10)^0.12)</f>
        <v>12.29894204146513</v>
      </c>
      <c r="B852" s="24">
        <f>VLOOKUP(A852,'Wind - Power Curve'!$A$3:$B$47,2)*Wind!$B$9</f>
        <v>7049.7</v>
      </c>
      <c r="C852">
        <f>(0.5*(A852^3)*Wind!$B$11*Wind!$B$7*(VLOOKUP(A852+0.5,'Wind - Power Curve'!$A$3:$E$47,5,TRUE))*Wind!$B$9)/1000</f>
        <v>6805.8368992391515</v>
      </c>
      <c r="D852" s="23" t="s">
        <v>9</v>
      </c>
    </row>
    <row r="853" spans="1:4" x14ac:dyDescent="0.35">
      <c r="A853" s="4">
        <f>Climate285!F880*((113.5/10)^0.12)</f>
        <v>12.514431177244418</v>
      </c>
      <c r="B853" s="24">
        <f>VLOOKUP(A853,'Wind - Power Curve'!$A$3:$B$47,2)*Wind!$B$9</f>
        <v>7145.1</v>
      </c>
      <c r="C853">
        <f>(0.5*(A853^3)*Wind!$B$11*Wind!$B$7*(VLOOKUP(A853+0.5,'Wind - Power Curve'!$A$3:$E$47,5,TRUE))*Wind!$B$9)/1000</f>
        <v>6406.9109335679577</v>
      </c>
      <c r="D853" s="23" t="s">
        <v>9</v>
      </c>
    </row>
    <row r="854" spans="1:4" x14ac:dyDescent="0.35">
      <c r="A854" s="4">
        <f>Climate285!F881*((113.5/10)^0.12)</f>
        <v>12.355156598624944</v>
      </c>
      <c r="B854" s="24">
        <f>VLOOKUP(A854,'Wind - Power Curve'!$A$3:$B$47,2)*Wind!$B$9</f>
        <v>7049.7</v>
      </c>
      <c r="C854">
        <f>(0.5*(A854^3)*Wind!$B$11*Wind!$B$7*(VLOOKUP(A854+0.5,'Wind - Power Curve'!$A$3:$E$47,5,TRUE))*Wind!$B$9)/1000</f>
        <v>6899.5860496435807</v>
      </c>
      <c r="D854" s="23" t="s">
        <v>9</v>
      </c>
    </row>
    <row r="855" spans="1:4" x14ac:dyDescent="0.35">
      <c r="A855" s="4">
        <f>Climate285!F882*((113.5/10)^0.12)</f>
        <v>12.411371155784758</v>
      </c>
      <c r="B855" s="24">
        <f>VLOOKUP(A855,'Wind - Power Curve'!$A$3:$B$47,2)*Wind!$B$9</f>
        <v>7049.7</v>
      </c>
      <c r="C855">
        <f>(0.5*(A855^3)*Wind!$B$11*Wind!$B$7*(VLOOKUP(A855+0.5,'Wind - Power Curve'!$A$3:$E$47,5,TRUE))*Wind!$B$9)/1000</f>
        <v>6994.1921892791688</v>
      </c>
      <c r="D855" s="23" t="s">
        <v>9</v>
      </c>
    </row>
    <row r="856" spans="1:4" x14ac:dyDescent="0.35">
      <c r="A856" s="4">
        <f>Climate285!F883*((113.5/10)^0.12)</f>
        <v>12.546553781335742</v>
      </c>
      <c r="B856" s="24">
        <f>VLOOKUP(A856,'Wind - Power Curve'!$A$3:$B$47,2)*Wind!$B$9</f>
        <v>7145.1</v>
      </c>
      <c r="C856">
        <f>(0.5*(A856^3)*Wind!$B$11*Wind!$B$7*(VLOOKUP(A856+0.5,'Wind - Power Curve'!$A$3:$E$47,5,TRUE))*Wind!$B$9)/1000</f>
        <v>6456.3743217712936</v>
      </c>
      <c r="D856" s="23" t="s">
        <v>9</v>
      </c>
    </row>
    <row r="857" spans="1:4" x14ac:dyDescent="0.35">
      <c r="A857" s="4">
        <f>Climate285!F884*((113.5/10)^0.12)</f>
        <v>12.535846246638634</v>
      </c>
      <c r="B857" s="24">
        <f>VLOOKUP(A857,'Wind - Power Curve'!$A$3:$B$47,2)*Wind!$B$9</f>
        <v>7145.1</v>
      </c>
      <c r="C857">
        <f>(0.5*(A857^3)*Wind!$B$11*Wind!$B$7*(VLOOKUP(A857+0.5,'Wind - Power Curve'!$A$3:$E$47,5,TRUE))*Wind!$B$9)/1000</f>
        <v>6439.8583434600232</v>
      </c>
      <c r="D857" s="23" t="s">
        <v>9</v>
      </c>
    </row>
    <row r="858" spans="1:4" x14ac:dyDescent="0.35">
      <c r="A858" s="4">
        <f>Climate285!F885*((113.5/10)^0.12)</f>
        <v>12.340433738416422</v>
      </c>
      <c r="B858" s="24">
        <f>VLOOKUP(A858,'Wind - Power Curve'!$A$3:$B$47,2)*Wind!$B$9</f>
        <v>7049.7</v>
      </c>
      <c r="C858">
        <f>(0.5*(A858^3)*Wind!$B$11*Wind!$B$7*(VLOOKUP(A858+0.5,'Wind - Power Curve'!$A$3:$E$47,5,TRUE))*Wind!$B$9)/1000</f>
        <v>6874.9500266806044</v>
      </c>
      <c r="D858" s="23" t="s">
        <v>9</v>
      </c>
    </row>
    <row r="859" spans="1:4" x14ac:dyDescent="0.35">
      <c r="A859" s="4">
        <f>Climate285!F886*((113.5/10)^0.12)</f>
        <v>12.043299650571686</v>
      </c>
      <c r="B859" s="24">
        <f>VLOOKUP(A859,'Wind - Power Curve'!$A$3:$B$47,2)*Wind!$B$9</f>
        <v>7049.7</v>
      </c>
      <c r="C859">
        <f>(0.5*(A859^3)*Wind!$B$11*Wind!$B$7*(VLOOKUP(A859+0.5,'Wind - Power Curve'!$A$3:$E$47,5,TRUE))*Wind!$B$9)/1000</f>
        <v>6390.2043864073976</v>
      </c>
      <c r="D859" s="23" t="s">
        <v>9</v>
      </c>
    </row>
    <row r="860" spans="1:4" x14ac:dyDescent="0.35">
      <c r="A860" s="4">
        <f>Climate285!F887*((113.5/10)^0.12)</f>
        <v>11.925516768903506</v>
      </c>
      <c r="B860" s="24">
        <f>VLOOKUP(A860,'Wind - Power Curve'!$A$3:$B$47,2)*Wind!$B$9</f>
        <v>6848.1</v>
      </c>
      <c r="C860">
        <f>(0.5*(A860^3)*Wind!$B$11*Wind!$B$7*(VLOOKUP(A860+0.5,'Wind - Power Curve'!$A$3:$E$47,5,TRUE))*Wind!$B$9)/1000</f>
        <v>6919.2419970084711</v>
      </c>
      <c r="D860" s="23" t="s">
        <v>9</v>
      </c>
    </row>
    <row r="861" spans="1:4" x14ac:dyDescent="0.35">
      <c r="A861" s="4">
        <f>Climate285!F888*((113.5/10)^0.12)</f>
        <v>12.143682788357072</v>
      </c>
      <c r="B861" s="24">
        <f>VLOOKUP(A861,'Wind - Power Curve'!$A$3:$B$47,2)*Wind!$B$9</f>
        <v>7049.7</v>
      </c>
      <c r="C861">
        <f>(0.5*(A861^3)*Wind!$B$11*Wind!$B$7*(VLOOKUP(A861+0.5,'Wind - Power Curve'!$A$3:$E$47,5,TRUE))*Wind!$B$9)/1000</f>
        <v>6551.3305900587393</v>
      </c>
      <c r="D861" s="23" t="s">
        <v>9</v>
      </c>
    </row>
    <row r="862" spans="1:4" x14ac:dyDescent="0.35">
      <c r="A862" s="4">
        <f>Climate285!F889*((113.5/10)^0.12)</f>
        <v>12.181159159796948</v>
      </c>
      <c r="B862" s="24">
        <f>VLOOKUP(A862,'Wind - Power Curve'!$A$3:$B$47,2)*Wind!$B$9</f>
        <v>7049.7</v>
      </c>
      <c r="C862">
        <f>(0.5*(A862^3)*Wind!$B$11*Wind!$B$7*(VLOOKUP(A862+0.5,'Wind - Power Curve'!$A$3:$E$47,5,TRUE))*Wind!$B$9)/1000</f>
        <v>6612.1717476156182</v>
      </c>
      <c r="D862" s="23" t="s">
        <v>9</v>
      </c>
    </row>
    <row r="863" spans="1:4" x14ac:dyDescent="0.35">
      <c r="A863" s="4">
        <f>Climate285!F890*((113.5/10)^0.12)</f>
        <v>12.372556342507744</v>
      </c>
      <c r="B863" s="24">
        <f>VLOOKUP(A863,'Wind - Power Curve'!$A$3:$B$47,2)*Wind!$B$9</f>
        <v>7049.7</v>
      </c>
      <c r="C863">
        <f>(0.5*(A863^3)*Wind!$B$11*Wind!$B$7*(VLOOKUP(A863+0.5,'Wind - Power Curve'!$A$3:$E$47,5,TRUE))*Wind!$B$9)/1000</f>
        <v>6928.7771431456695</v>
      </c>
      <c r="D863" s="23" t="s">
        <v>9</v>
      </c>
    </row>
    <row r="864" spans="1:4" x14ac:dyDescent="0.35">
      <c r="A864" s="4">
        <f>Climate285!F891*((113.5/10)^0.12)</f>
        <v>12.215958647562548</v>
      </c>
      <c r="B864" s="24">
        <f>VLOOKUP(A864,'Wind - Power Curve'!$A$3:$B$47,2)*Wind!$B$9</f>
        <v>7049.7</v>
      </c>
      <c r="C864">
        <f>(0.5*(A864^3)*Wind!$B$11*Wind!$B$7*(VLOOKUP(A864+0.5,'Wind - Power Curve'!$A$3:$E$47,5,TRUE))*Wind!$B$9)/1000</f>
        <v>6669.0033273536892</v>
      </c>
      <c r="D864" s="23" t="s">
        <v>9</v>
      </c>
    </row>
    <row r="865" spans="1:4" x14ac:dyDescent="0.35">
      <c r="A865" s="4">
        <f>Climate285!F892*((113.5/10)^0.12)</f>
        <v>11.870640653580828</v>
      </c>
      <c r="B865" s="24">
        <f>VLOOKUP(A865,'Wind - Power Curve'!$A$3:$B$47,2)*Wind!$B$9</f>
        <v>6848.1</v>
      </c>
      <c r="C865">
        <f>(0.5*(A865^3)*Wind!$B$11*Wind!$B$7*(VLOOKUP(A865+0.5,'Wind - Power Curve'!$A$3:$E$47,5,TRUE))*Wind!$B$9)/1000</f>
        <v>6824.1627009124904</v>
      </c>
      <c r="D865" s="23" t="s">
        <v>9</v>
      </c>
    </row>
    <row r="866" spans="1:4" x14ac:dyDescent="0.35">
      <c r="A866" s="4">
        <f>Climate285!F893*((113.5/10)^0.12)</f>
        <v>11.968346907691936</v>
      </c>
      <c r="B866" s="24">
        <f>VLOOKUP(A866,'Wind - Power Curve'!$A$3:$B$47,2)*Wind!$B$9</f>
        <v>6848.1</v>
      </c>
      <c r="C866">
        <f>(0.5*(A866^3)*Wind!$B$11*Wind!$B$7*(VLOOKUP(A866+0.5,'Wind - Power Curve'!$A$3:$E$47,5,TRUE))*Wind!$B$9)/1000</f>
        <v>6994.0608198878945</v>
      </c>
      <c r="D866" s="23" t="s">
        <v>9</v>
      </c>
    </row>
    <row r="867" spans="1:4" x14ac:dyDescent="0.35">
      <c r="A867" s="4">
        <f>Climate285!F894*((113.5/10)^0.12)</f>
        <v>12.087468231197258</v>
      </c>
      <c r="B867" s="24">
        <f>VLOOKUP(A867,'Wind - Power Curve'!$A$3:$B$47,2)*Wind!$B$9</f>
        <v>7049.7</v>
      </c>
      <c r="C867">
        <f>(0.5*(A867^3)*Wind!$B$11*Wind!$B$7*(VLOOKUP(A867+0.5,'Wind - Power Curve'!$A$3:$E$47,5,TRUE))*Wind!$B$9)/1000</f>
        <v>6460.7704266851097</v>
      </c>
      <c r="D867" s="23" t="s">
        <v>9</v>
      </c>
    </row>
    <row r="868" spans="1:4" x14ac:dyDescent="0.35">
      <c r="A868" s="4">
        <f>Climate285!F895*((113.5/10)^0.12)</f>
        <v>12.154390323054178</v>
      </c>
      <c r="B868" s="24">
        <f>VLOOKUP(A868,'Wind - Power Curve'!$A$3:$B$47,2)*Wind!$B$9</f>
        <v>7049.7</v>
      </c>
      <c r="C868">
        <f>(0.5*(A868^3)*Wind!$B$11*Wind!$B$7*(VLOOKUP(A868+0.5,'Wind - Power Curve'!$A$3:$E$47,5,TRUE))*Wind!$B$9)/1000</f>
        <v>6568.6755269182086</v>
      </c>
      <c r="D868" s="23" t="s">
        <v>9</v>
      </c>
    </row>
    <row r="869" spans="1:4" x14ac:dyDescent="0.35">
      <c r="A869" s="4">
        <f>Climate285!F896*((113.5/10)^0.12)</f>
        <v>11.691289447404278</v>
      </c>
      <c r="B869" s="24">
        <f>VLOOKUP(A869,'Wind - Power Curve'!$A$3:$B$47,2)*Wind!$B$9</f>
        <v>6848.1</v>
      </c>
      <c r="C869">
        <f>(0.5*(A869^3)*Wind!$B$11*Wind!$B$7*(VLOOKUP(A869+0.5,'Wind - Power Curve'!$A$3:$E$47,5,TRUE))*Wind!$B$9)/1000</f>
        <v>6519.497692448238</v>
      </c>
      <c r="D869" s="23" t="s">
        <v>9</v>
      </c>
    </row>
    <row r="870" spans="1:4" x14ac:dyDescent="0.35">
      <c r="A870" s="4">
        <f>Climate285!F897*((113.5/10)^0.12)</f>
        <v>11.866625328069414</v>
      </c>
      <c r="B870" s="24">
        <f>VLOOKUP(A870,'Wind - Power Curve'!$A$3:$B$47,2)*Wind!$B$9</f>
        <v>6848.1</v>
      </c>
      <c r="C870">
        <f>(0.5*(A870^3)*Wind!$B$11*Wind!$B$7*(VLOOKUP(A870+0.5,'Wind - Power Curve'!$A$3:$E$47,5,TRUE))*Wind!$B$9)/1000</f>
        <v>6817.2400837321293</v>
      </c>
      <c r="D870" s="23" t="s">
        <v>9</v>
      </c>
    </row>
    <row r="871" spans="1:4" x14ac:dyDescent="0.35">
      <c r="A871" s="4">
        <f>Climate285!F898*((113.5/10)^0.12)</f>
        <v>11.756873097424062</v>
      </c>
      <c r="B871" s="24">
        <f>VLOOKUP(A871,'Wind - Power Curve'!$A$3:$B$47,2)*Wind!$B$9</f>
        <v>6848.1</v>
      </c>
      <c r="C871">
        <f>(0.5*(A871^3)*Wind!$B$11*Wind!$B$7*(VLOOKUP(A871+0.5,'Wind - Power Curve'!$A$3:$E$47,5,TRUE))*Wind!$B$9)/1000</f>
        <v>6629.8299511731166</v>
      </c>
      <c r="D871" s="23" t="s">
        <v>9</v>
      </c>
    </row>
    <row r="872" spans="1:4" x14ac:dyDescent="0.35">
      <c r="A872" s="4">
        <f>Climate285!F899*((113.5/10)^0.12)</f>
        <v>11.49186161367065</v>
      </c>
      <c r="B872" s="24">
        <f>VLOOKUP(A872,'Wind - Power Curve'!$A$3:$B$47,2)*Wind!$B$9</f>
        <v>6489.9000000000005</v>
      </c>
      <c r="C872">
        <f>(0.5*(A872^3)*Wind!$B$11*Wind!$B$7*(VLOOKUP(A872+0.5,'Wind - Power Curve'!$A$3:$E$47,5,TRUE))*Wind!$B$9)/1000</f>
        <v>6833.57137783287</v>
      </c>
      <c r="D872" s="23" t="s">
        <v>9</v>
      </c>
    </row>
    <row r="873" spans="1:4" x14ac:dyDescent="0.35">
      <c r="A873" s="4">
        <f>Climate285!F900*((113.5/10)^0.12)</f>
        <v>11.866625328069414</v>
      </c>
      <c r="B873" s="24">
        <f>VLOOKUP(A873,'Wind - Power Curve'!$A$3:$B$47,2)*Wind!$B$9</f>
        <v>6848.1</v>
      </c>
      <c r="C873">
        <f>(0.5*(A873^3)*Wind!$B$11*Wind!$B$7*(VLOOKUP(A873+0.5,'Wind - Power Curve'!$A$3:$E$47,5,TRUE))*Wind!$B$9)/1000</f>
        <v>6817.2400837321293</v>
      </c>
      <c r="D873" s="23" t="s">
        <v>9</v>
      </c>
    </row>
    <row r="874" spans="1:4" x14ac:dyDescent="0.35">
      <c r="A874" s="4">
        <f>Climate285!F901*((113.5/10)^0.12)</f>
        <v>11.779626608655416</v>
      </c>
      <c r="B874" s="24">
        <f>VLOOKUP(A874,'Wind - Power Curve'!$A$3:$B$47,2)*Wind!$B$9</f>
        <v>6848.1</v>
      </c>
      <c r="C874">
        <f>(0.5*(A874^3)*Wind!$B$11*Wind!$B$7*(VLOOKUP(A874+0.5,'Wind - Power Curve'!$A$3:$E$47,5,TRUE))*Wind!$B$9)/1000</f>
        <v>6668.3973610507592</v>
      </c>
      <c r="D874" s="23" t="s">
        <v>9</v>
      </c>
    </row>
    <row r="875" spans="1:4" x14ac:dyDescent="0.35">
      <c r="A875" s="4">
        <f>Climate285!F902*((113.5/10)^0.12)</f>
        <v>11.968346907691936</v>
      </c>
      <c r="B875" s="24">
        <f>VLOOKUP(A875,'Wind - Power Curve'!$A$3:$B$47,2)*Wind!$B$9</f>
        <v>6848.1</v>
      </c>
      <c r="C875">
        <f>(0.5*(A875^3)*Wind!$B$11*Wind!$B$7*(VLOOKUP(A875+0.5,'Wind - Power Curve'!$A$3:$E$47,5,TRUE))*Wind!$B$9)/1000</f>
        <v>6994.0608198878945</v>
      </c>
      <c r="D875" s="23" t="s">
        <v>9</v>
      </c>
    </row>
    <row r="876" spans="1:4" x14ac:dyDescent="0.35">
      <c r="A876" s="4">
        <f>Climate285!F903*((113.5/10)^0.12)</f>
        <v>11.659166843312956</v>
      </c>
      <c r="B876" s="24">
        <f>VLOOKUP(A876,'Wind - Power Curve'!$A$3:$B$47,2)*Wind!$B$9</f>
        <v>6848.1</v>
      </c>
      <c r="C876">
        <f>(0.5*(A876^3)*Wind!$B$11*Wind!$B$7*(VLOOKUP(A876+0.5,'Wind - Power Curve'!$A$3:$E$47,5,TRUE))*Wind!$B$9)/1000</f>
        <v>6465.9069315498155</v>
      </c>
      <c r="D876" s="23" t="s">
        <v>9</v>
      </c>
    </row>
    <row r="877" spans="1:4" x14ac:dyDescent="0.35">
      <c r="A877" s="4">
        <f>Climate285!F904*((113.5/10)^0.12)</f>
        <v>11.775611283144</v>
      </c>
      <c r="B877" s="24">
        <f>VLOOKUP(A877,'Wind - Power Curve'!$A$3:$B$47,2)*Wind!$B$9</f>
        <v>6848.1</v>
      </c>
      <c r="C877">
        <f>(0.5*(A877^3)*Wind!$B$11*Wind!$B$7*(VLOOKUP(A877+0.5,'Wind - Power Curve'!$A$3:$E$47,5,TRUE))*Wind!$B$9)/1000</f>
        <v>6661.5805083018577</v>
      </c>
      <c r="D877" s="23" t="s">
        <v>9</v>
      </c>
    </row>
    <row r="878" spans="1:4" x14ac:dyDescent="0.35">
      <c r="A878" s="4">
        <f>Climate285!F905*((113.5/10)^0.12)</f>
        <v>11.752857771912648</v>
      </c>
      <c r="B878" s="24">
        <f>VLOOKUP(A878,'Wind - Power Curve'!$A$3:$B$47,2)*Wind!$B$9</f>
        <v>6848.1</v>
      </c>
      <c r="C878">
        <f>(0.5*(A878^3)*Wind!$B$11*Wind!$B$7*(VLOOKUP(A878+0.5,'Wind - Power Curve'!$A$3:$E$47,5,TRUE))*Wind!$B$9)/1000</f>
        <v>6623.0394123178321</v>
      </c>
      <c r="D878" s="23" t="s">
        <v>9</v>
      </c>
    </row>
    <row r="879" spans="1:4" x14ac:dyDescent="0.35">
      <c r="A879" s="4">
        <f>Climate285!F906*((113.5/10)^0.12)</f>
        <v>11.696643214752832</v>
      </c>
      <c r="B879" s="24">
        <f>VLOOKUP(A879,'Wind - Power Curve'!$A$3:$B$47,2)*Wind!$B$9</f>
        <v>6848.1</v>
      </c>
      <c r="C879">
        <f>(0.5*(A879^3)*Wind!$B$11*Wind!$B$7*(VLOOKUP(A879+0.5,'Wind - Power Curve'!$A$3:$E$47,5,TRUE))*Wind!$B$9)/1000</f>
        <v>6528.4581736496903</v>
      </c>
      <c r="D879" s="23" t="s">
        <v>9</v>
      </c>
    </row>
    <row r="880" spans="1:4" x14ac:dyDescent="0.35">
      <c r="A880" s="4">
        <f>Climate285!F907*((113.5/10)^0.12)</f>
        <v>11.837179607652368</v>
      </c>
      <c r="B880" s="24">
        <f>VLOOKUP(A880,'Wind - Power Curve'!$A$3:$B$47,2)*Wind!$B$9</f>
        <v>6848.1</v>
      </c>
      <c r="C880">
        <f>(0.5*(A880^3)*Wind!$B$11*Wind!$B$7*(VLOOKUP(A880+0.5,'Wind - Power Curve'!$A$3:$E$47,5,TRUE))*Wind!$B$9)/1000</f>
        <v>6766.6172213463669</v>
      </c>
      <c r="D880" s="23" t="s">
        <v>9</v>
      </c>
    </row>
    <row r="881" spans="1:4" x14ac:dyDescent="0.35">
      <c r="A881" s="4">
        <f>Climate285!F908*((113.5/10)^0.12)</f>
        <v>11.92150144339209</v>
      </c>
      <c r="B881" s="24">
        <f>VLOOKUP(A881,'Wind - Power Curve'!$A$3:$B$47,2)*Wind!$B$9</f>
        <v>6848.1</v>
      </c>
      <c r="C881">
        <f>(0.5*(A881^3)*Wind!$B$11*Wind!$B$7*(VLOOKUP(A881+0.5,'Wind - Power Curve'!$A$3:$E$47,5,TRUE))*Wind!$B$9)/1000</f>
        <v>6912.2552166575924</v>
      </c>
      <c r="D881" s="23" t="s">
        <v>9</v>
      </c>
    </row>
    <row r="882" spans="1:4" x14ac:dyDescent="0.35">
      <c r="A882" s="4">
        <f>Climate285!F909*((113.5/10)^0.12)</f>
        <v>11.910793908694981</v>
      </c>
      <c r="B882" s="24">
        <f>VLOOKUP(A882,'Wind - Power Curve'!$A$3:$B$47,2)*Wind!$B$9</f>
        <v>6848.1</v>
      </c>
      <c r="C882">
        <f>(0.5*(A882^3)*Wind!$B$11*Wind!$B$7*(VLOOKUP(A882+0.5,'Wind - Power Curve'!$A$3:$E$47,5,TRUE))*Wind!$B$9)/1000</f>
        <v>6893.6467998296621</v>
      </c>
      <c r="D882" s="23" t="s">
        <v>9</v>
      </c>
    </row>
    <row r="883" spans="1:4" x14ac:dyDescent="0.35">
      <c r="A883" s="4">
        <f>Climate285!F910*((113.5/10)^0.12)</f>
        <v>11.673889703521478</v>
      </c>
      <c r="B883" s="24">
        <f>VLOOKUP(A883,'Wind - Power Curve'!$A$3:$B$47,2)*Wind!$B$9</f>
        <v>6848.1</v>
      </c>
      <c r="C883">
        <f>(0.5*(A883^3)*Wind!$B$11*Wind!$B$7*(VLOOKUP(A883+0.5,'Wind - Power Curve'!$A$3:$E$47,5,TRUE))*Wind!$B$9)/1000</f>
        <v>6490.4327593391754</v>
      </c>
      <c r="D883" s="23" t="s">
        <v>9</v>
      </c>
    </row>
    <row r="884" spans="1:4" x14ac:dyDescent="0.35">
      <c r="A884" s="4">
        <f>Climate285!F911*((113.5/10)^0.12)</f>
        <v>12.179820717959808</v>
      </c>
      <c r="B884" s="24">
        <f>VLOOKUP(A884,'Wind - Power Curve'!$A$3:$B$47,2)*Wind!$B$9</f>
        <v>7049.7</v>
      </c>
      <c r="C884">
        <f>(0.5*(A884^3)*Wind!$B$11*Wind!$B$7*(VLOOKUP(A884+0.5,'Wind - Power Curve'!$A$3:$E$47,5,TRUE))*Wind!$B$9)/1000</f>
        <v>6609.9923897730341</v>
      </c>
      <c r="D884" s="23" t="s">
        <v>9</v>
      </c>
    </row>
    <row r="885" spans="1:4" x14ac:dyDescent="0.35">
      <c r="A885" s="4">
        <f>Climate285!F912*((113.5/10)^0.12)</f>
        <v>12.365864133322054</v>
      </c>
      <c r="B885" s="24">
        <f>VLOOKUP(A885,'Wind - Power Curve'!$A$3:$B$47,2)*Wind!$B$9</f>
        <v>7049.7</v>
      </c>
      <c r="C885">
        <f>(0.5*(A885^3)*Wind!$B$11*Wind!$B$7*(VLOOKUP(A885+0.5,'Wind - Power Curve'!$A$3:$E$47,5,TRUE))*Wind!$B$9)/1000</f>
        <v>6917.5400756917224</v>
      </c>
      <c r="D885" s="23" t="s">
        <v>9</v>
      </c>
    </row>
    <row r="886" spans="1:4" x14ac:dyDescent="0.35">
      <c r="A886" s="4">
        <f>Climate285!F913*((113.5/10)^0.12)</f>
        <v>12.525138711941528</v>
      </c>
      <c r="B886" s="24">
        <f>VLOOKUP(A886,'Wind - Power Curve'!$A$3:$B$47,2)*Wind!$B$9</f>
        <v>7145.1</v>
      </c>
      <c r="C886">
        <f>(0.5*(A886^3)*Wind!$B$11*Wind!$B$7*(VLOOKUP(A886+0.5,'Wind - Power Curve'!$A$3:$E$47,5,TRUE))*Wind!$B$9)/1000</f>
        <v>6423.3705554185162</v>
      </c>
      <c r="D886" s="23" t="s">
        <v>9</v>
      </c>
    </row>
    <row r="887" spans="1:4" x14ac:dyDescent="0.35">
      <c r="A887" s="4">
        <f>Climate285!F914*((113.5/10)^0.12)</f>
        <v>12.138329021008518</v>
      </c>
      <c r="B887" s="24">
        <f>VLOOKUP(A887,'Wind - Power Curve'!$A$3:$B$47,2)*Wind!$B$9</f>
        <v>7049.7</v>
      </c>
      <c r="C887">
        <f>(0.5*(A887^3)*Wind!$B$11*Wind!$B$7*(VLOOKUP(A887+0.5,'Wind - Power Curve'!$A$3:$E$47,5,TRUE))*Wind!$B$9)/1000</f>
        <v>6542.6695834600678</v>
      </c>
      <c r="D887" s="23" t="s">
        <v>9</v>
      </c>
    </row>
    <row r="888" spans="1:4" x14ac:dyDescent="0.35">
      <c r="A888" s="4">
        <f>Climate285!F915*((113.5/10)^0.12)</f>
        <v>12.574661059915648</v>
      </c>
      <c r="B888" s="24">
        <f>VLOOKUP(A888,'Wind - Power Curve'!$A$3:$B$47,2)*Wind!$B$9</f>
        <v>7145.1</v>
      </c>
      <c r="C888">
        <f>(0.5*(A888^3)*Wind!$B$11*Wind!$B$7*(VLOOKUP(A888+0.5,'Wind - Power Curve'!$A$3:$E$47,5,TRUE))*Wind!$B$9)/1000</f>
        <v>6499.8630654733925</v>
      </c>
      <c r="D888" s="23" t="s">
        <v>9</v>
      </c>
    </row>
    <row r="889" spans="1:4" x14ac:dyDescent="0.35">
      <c r="A889" s="4">
        <f>Climate285!F916*((113.5/10)^0.12)</f>
        <v>12.483647014990234</v>
      </c>
      <c r="B889" s="24">
        <f>VLOOKUP(A889,'Wind - Power Curve'!$A$3:$B$47,2)*Wind!$B$9</f>
        <v>7049.7</v>
      </c>
      <c r="C889">
        <f>(0.5*(A889^3)*Wind!$B$11*Wind!$B$7*(VLOOKUP(A889+0.5,'Wind - Power Curve'!$A$3:$E$47,5,TRUE))*Wind!$B$9)/1000</f>
        <v>7117.0941791104906</v>
      </c>
      <c r="D889" s="23" t="s">
        <v>9</v>
      </c>
    </row>
    <row r="890" spans="1:4" x14ac:dyDescent="0.35">
      <c r="A890" s="4">
        <f>Climate285!F917*((113.5/10)^0.12)</f>
        <v>12.150374997542762</v>
      </c>
      <c r="B890" s="24">
        <f>VLOOKUP(A890,'Wind - Power Curve'!$A$3:$B$47,2)*Wind!$B$9</f>
        <v>7049.7</v>
      </c>
      <c r="C890">
        <f>(0.5*(A890^3)*Wind!$B$11*Wind!$B$7*(VLOOKUP(A890+0.5,'Wind - Power Curve'!$A$3:$E$47,5,TRUE))*Wind!$B$9)/1000</f>
        <v>6562.1675925895388</v>
      </c>
      <c r="D890" s="23" t="s">
        <v>9</v>
      </c>
    </row>
    <row r="891" spans="1:4" x14ac:dyDescent="0.35">
      <c r="A891" s="4">
        <f>Climate285!F918*((113.5/10)^0.12)</f>
        <v>12.274850088396638</v>
      </c>
      <c r="B891" s="24">
        <f>VLOOKUP(A891,'Wind - Power Curve'!$A$3:$B$47,2)*Wind!$B$9</f>
        <v>7049.7</v>
      </c>
      <c r="C891">
        <f>(0.5*(A891^3)*Wind!$B$11*Wind!$B$7*(VLOOKUP(A891+0.5,'Wind - Power Curve'!$A$3:$E$47,5,TRUE))*Wind!$B$9)/1000</f>
        <v>6765.920069290235</v>
      </c>
      <c r="D891" s="23" t="s">
        <v>9</v>
      </c>
    </row>
    <row r="892" spans="1:4" x14ac:dyDescent="0.35">
      <c r="A892" s="4">
        <f>Climate285!F919*((113.5/10)^0.12)</f>
        <v>11.968346907691936</v>
      </c>
      <c r="B892" s="24">
        <f>VLOOKUP(A892,'Wind - Power Curve'!$A$3:$B$47,2)*Wind!$B$9</f>
        <v>6848.1</v>
      </c>
      <c r="C892">
        <f>(0.5*(A892^3)*Wind!$B$11*Wind!$B$7*(VLOOKUP(A892+0.5,'Wind - Power Curve'!$A$3:$E$47,5,TRUE))*Wind!$B$9)/1000</f>
        <v>6994.0608198878945</v>
      </c>
      <c r="D892" s="23" t="s">
        <v>9</v>
      </c>
    </row>
    <row r="893" spans="1:4" x14ac:dyDescent="0.35">
      <c r="A893" s="4">
        <f>Climate285!F920*((113.5/10)^0.12)</f>
        <v>12.136990579171378</v>
      </c>
      <c r="B893" s="24">
        <f>VLOOKUP(A893,'Wind - Power Curve'!$A$3:$B$47,2)*Wind!$B$9</f>
        <v>7049.7</v>
      </c>
      <c r="C893">
        <f>(0.5*(A893^3)*Wind!$B$11*Wind!$B$7*(VLOOKUP(A893+0.5,'Wind - Power Curve'!$A$3:$E$47,5,TRUE))*Wind!$B$9)/1000</f>
        <v>6540.5055251809808</v>
      </c>
      <c r="D893" s="23" t="s">
        <v>9</v>
      </c>
    </row>
    <row r="894" spans="1:4" x14ac:dyDescent="0.35">
      <c r="A894" s="4">
        <f>Climate285!F921*((113.5/10)^0.12)</f>
        <v>12.415386481296174</v>
      </c>
      <c r="B894" s="24">
        <f>VLOOKUP(A894,'Wind - Power Curve'!$A$3:$B$47,2)*Wind!$B$9</f>
        <v>7049.7</v>
      </c>
      <c r="C894">
        <f>(0.5*(A894^3)*Wind!$B$11*Wind!$B$7*(VLOOKUP(A894+0.5,'Wind - Power Curve'!$A$3:$E$47,5,TRUE))*Wind!$B$9)/1000</f>
        <v>7000.9826666589461</v>
      </c>
      <c r="D894" s="23" t="s">
        <v>9</v>
      </c>
    </row>
    <row r="895" spans="1:4" x14ac:dyDescent="0.35">
      <c r="A895" s="4">
        <f>Climate285!F922*((113.5/10)^0.12)</f>
        <v>12.780781102834968</v>
      </c>
      <c r="B895" s="24">
        <f>VLOOKUP(A895,'Wind - Power Curve'!$A$3:$B$47,2)*Wind!$B$9</f>
        <v>7145.1</v>
      </c>
      <c r="C895">
        <f>(0.5*(A895^3)*Wind!$B$11*Wind!$B$7*(VLOOKUP(A895+0.5,'Wind - Power Curve'!$A$3:$E$47,5,TRUE))*Wind!$B$9)/1000</f>
        <v>6824.7623649147727</v>
      </c>
      <c r="D895" s="23" t="s">
        <v>9</v>
      </c>
    </row>
    <row r="896" spans="1:4" x14ac:dyDescent="0.35">
      <c r="A896" s="4">
        <f>Climate285!F923*((113.5/10)^0.12)</f>
        <v>12.795503963043492</v>
      </c>
      <c r="B896" s="24">
        <f>VLOOKUP(A896,'Wind - Power Curve'!$A$3:$B$47,2)*Wind!$B$9</f>
        <v>7145.1</v>
      </c>
      <c r="C896">
        <f>(0.5*(A896^3)*Wind!$B$11*Wind!$B$7*(VLOOKUP(A896+0.5,'Wind - Power Curve'!$A$3:$E$47,5,TRUE))*Wind!$B$9)/1000</f>
        <v>6848.3749628059395</v>
      </c>
      <c r="D896" s="23" t="s">
        <v>9</v>
      </c>
    </row>
    <row r="897" spans="1:4" x14ac:dyDescent="0.35">
      <c r="A897" s="4">
        <f>Climate285!F924*((113.5/10)^0.12)</f>
        <v>12.889194891643184</v>
      </c>
      <c r="B897" s="24">
        <f>VLOOKUP(A897,'Wind - Power Curve'!$A$3:$B$47,2)*Wind!$B$9</f>
        <v>7145.1</v>
      </c>
      <c r="C897">
        <f>(0.5*(A897^3)*Wind!$B$11*Wind!$B$7*(VLOOKUP(A897+0.5,'Wind - Power Curve'!$A$3:$E$47,5,TRUE))*Wind!$B$9)/1000</f>
        <v>6999.9141777816803</v>
      </c>
      <c r="D897" s="23" t="s">
        <v>9</v>
      </c>
    </row>
    <row r="898" spans="1:4" x14ac:dyDescent="0.35">
      <c r="A898" s="4">
        <f>Climate285!F925*((113.5/10)^0.12)</f>
        <v>12.717874336489464</v>
      </c>
      <c r="B898" s="24">
        <f>VLOOKUP(A898,'Wind - Power Curve'!$A$3:$B$47,2)*Wind!$B$9</f>
        <v>7145.1</v>
      </c>
      <c r="C898">
        <f>(0.5*(A898^3)*Wind!$B$11*Wind!$B$7*(VLOOKUP(A898+0.5,'Wind - Power Curve'!$A$3:$E$47,5,TRUE))*Wind!$B$9)/1000</f>
        <v>6724.4834997506077</v>
      </c>
      <c r="D898" s="23" t="s">
        <v>9</v>
      </c>
    </row>
    <row r="899" spans="1:4" x14ac:dyDescent="0.35">
      <c r="A899" s="4">
        <f>Climate285!F926*((113.5/10)^0.12)</f>
        <v>12.679059523212448</v>
      </c>
      <c r="B899" s="24">
        <f>VLOOKUP(A899,'Wind - Power Curve'!$A$3:$B$47,2)*Wind!$B$9</f>
        <v>7145.1</v>
      </c>
      <c r="C899">
        <f>(0.5*(A899^3)*Wind!$B$11*Wind!$B$7*(VLOOKUP(A899+0.5,'Wind - Power Curve'!$A$3:$E$47,5,TRUE))*Wind!$B$9)/1000</f>
        <v>6663.1020668341362</v>
      </c>
      <c r="D899" s="23" t="s">
        <v>9</v>
      </c>
    </row>
    <row r="900" spans="1:4" x14ac:dyDescent="0.35">
      <c r="A900" s="4">
        <f>Climate285!F927*((113.5/10)^0.12)</f>
        <v>12.752673824255062</v>
      </c>
      <c r="B900" s="24">
        <f>VLOOKUP(A900,'Wind - Power Curve'!$A$3:$B$47,2)*Wind!$B$9</f>
        <v>7145.1</v>
      </c>
      <c r="C900">
        <f>(0.5*(A900^3)*Wind!$B$11*Wind!$B$7*(VLOOKUP(A900+0.5,'Wind - Power Curve'!$A$3:$E$47,5,TRUE))*Wind!$B$9)/1000</f>
        <v>6779.8346068994842</v>
      </c>
      <c r="D900" s="23" t="s">
        <v>9</v>
      </c>
    </row>
    <row r="901" spans="1:4" x14ac:dyDescent="0.35">
      <c r="A901" s="4">
        <f>Climate285!F928*((113.5/10)^0.12)</f>
        <v>12.567968850729958</v>
      </c>
      <c r="B901" s="24">
        <f>VLOOKUP(A901,'Wind - Power Curve'!$A$3:$B$47,2)*Wind!$B$9</f>
        <v>7145.1</v>
      </c>
      <c r="C901">
        <f>(0.5*(A901^3)*Wind!$B$11*Wind!$B$7*(VLOOKUP(A901+0.5,'Wind - Power Curve'!$A$3:$E$47,5,TRUE))*Wind!$B$9)/1000</f>
        <v>6489.4909455183815</v>
      </c>
      <c r="D901" s="23" t="s">
        <v>9</v>
      </c>
    </row>
    <row r="902" spans="1:4" x14ac:dyDescent="0.35">
      <c r="A902" s="4">
        <f>Climate285!F929*((113.5/10)^0.12)</f>
        <v>12.80487305590346</v>
      </c>
      <c r="B902" s="24">
        <f>VLOOKUP(A902,'Wind - Power Curve'!$A$3:$B$47,2)*Wind!$B$9</f>
        <v>7145.1</v>
      </c>
      <c r="C902">
        <f>(0.5*(A902^3)*Wind!$B$11*Wind!$B$7*(VLOOKUP(A902+0.5,'Wind - Power Curve'!$A$3:$E$47,5,TRUE))*Wind!$B$9)/1000</f>
        <v>6863.4294820979103</v>
      </c>
      <c r="D902" s="23" t="s">
        <v>9</v>
      </c>
    </row>
    <row r="903" spans="1:4" x14ac:dyDescent="0.35">
      <c r="A903" s="4">
        <f>Climate285!F930*((113.5/10)^0.12)</f>
        <v>13.136806631513794</v>
      </c>
      <c r="B903" s="24">
        <f>VLOOKUP(A903,'Wind - Power Curve'!$A$3:$B$47,2)*Wind!$B$9</f>
        <v>7182</v>
      </c>
      <c r="C903">
        <f>(0.5*(A903^3)*Wind!$B$11*Wind!$B$7*(VLOOKUP(A903+0.5,'Wind - Power Curve'!$A$3:$E$47,5,TRUE))*Wind!$B$9)/1000</f>
        <v>6629.4083327118851</v>
      </c>
      <c r="D903" s="23" t="s">
        <v>9</v>
      </c>
    </row>
    <row r="904" spans="1:4" x14ac:dyDescent="0.35">
      <c r="A904" s="4">
        <f>Climate285!F931*((113.5/10)^0.12)</f>
        <v>13.29474276829613</v>
      </c>
      <c r="B904" s="24">
        <f>VLOOKUP(A904,'Wind - Power Curve'!$A$3:$B$47,2)*Wind!$B$9</f>
        <v>7182</v>
      </c>
      <c r="C904">
        <f>(0.5*(A904^3)*Wind!$B$11*Wind!$B$7*(VLOOKUP(A904+0.5,'Wind - Power Curve'!$A$3:$E$47,5,TRUE))*Wind!$B$9)/1000</f>
        <v>6871.3989539536624</v>
      </c>
      <c r="D904" s="23" t="s">
        <v>9</v>
      </c>
    </row>
    <row r="905" spans="1:4" x14ac:dyDescent="0.35">
      <c r="A905" s="4">
        <f>Climate285!F932*((113.5/10)^0.12)</f>
        <v>13.16625235193084</v>
      </c>
      <c r="B905" s="24">
        <f>VLOOKUP(A905,'Wind - Power Curve'!$A$3:$B$47,2)*Wind!$B$9</f>
        <v>7182</v>
      </c>
      <c r="C905">
        <f>(0.5*(A905^3)*Wind!$B$11*Wind!$B$7*(VLOOKUP(A905+0.5,'Wind - Power Curve'!$A$3:$E$47,5,TRUE))*Wind!$B$9)/1000</f>
        <v>6674.087132139538</v>
      </c>
      <c r="D905" s="23" t="s">
        <v>9</v>
      </c>
    </row>
    <row r="906" spans="1:4" x14ac:dyDescent="0.35">
      <c r="A906" s="4">
        <f>Climate285!F933*((113.5/10)^0.12)</f>
        <v>13.126099096816688</v>
      </c>
      <c r="B906" s="24">
        <f>VLOOKUP(A906,'Wind - Power Curve'!$A$3:$B$47,2)*Wind!$B$9</f>
        <v>7182</v>
      </c>
      <c r="C906">
        <f>(0.5*(A906^3)*Wind!$B$11*Wind!$B$7*(VLOOKUP(A906+0.5,'Wind - Power Curve'!$A$3:$E$47,5,TRUE))*Wind!$B$9)/1000</f>
        <v>6613.2110681750391</v>
      </c>
      <c r="D906" s="23" t="s">
        <v>9</v>
      </c>
    </row>
    <row r="907" spans="1:4" x14ac:dyDescent="0.35">
      <c r="A907" s="4">
        <f>Climate285!F934*((113.5/10)^0.12)</f>
        <v>13.092638050888226</v>
      </c>
      <c r="B907" s="24">
        <f>VLOOKUP(A907,'Wind - Power Curve'!$A$3:$B$47,2)*Wind!$B$9</f>
        <v>7182</v>
      </c>
      <c r="C907">
        <f>(0.5*(A907^3)*Wind!$B$11*Wind!$B$7*(VLOOKUP(A907+0.5,'Wind - Power Curve'!$A$3:$E$47,5,TRUE))*Wind!$B$9)/1000</f>
        <v>6562.7647007949181</v>
      </c>
      <c r="D907" s="23" t="s">
        <v>9</v>
      </c>
    </row>
    <row r="908" spans="1:4" x14ac:dyDescent="0.35">
      <c r="A908" s="4">
        <f>Climate285!F935*((113.5/10)^0.12)</f>
        <v>13.077915190679704</v>
      </c>
      <c r="B908" s="24">
        <f>VLOOKUP(A908,'Wind - Power Curve'!$A$3:$B$47,2)*Wind!$B$9</f>
        <v>7182</v>
      </c>
      <c r="C908">
        <f>(0.5*(A908^3)*Wind!$B$11*Wind!$B$7*(VLOOKUP(A908+0.5,'Wind - Power Curve'!$A$3:$E$47,5,TRUE))*Wind!$B$9)/1000</f>
        <v>6540.6498174440967</v>
      </c>
      <c r="D908" s="23" t="s">
        <v>9</v>
      </c>
    </row>
    <row r="909" spans="1:4" x14ac:dyDescent="0.35">
      <c r="A909" s="4">
        <f>Climate285!F936*((113.5/10)^0.12)</f>
        <v>13.059177004959764</v>
      </c>
      <c r="B909" s="24">
        <f>VLOOKUP(A909,'Wind - Power Curve'!$A$3:$B$47,2)*Wind!$B$9</f>
        <v>7182</v>
      </c>
      <c r="C909">
        <f>(0.5*(A909^3)*Wind!$B$11*Wind!$B$7*(VLOOKUP(A909+0.5,'Wind - Power Curve'!$A$3:$E$47,5,TRUE))*Wind!$B$9)/1000</f>
        <v>6512.5755285704354</v>
      </c>
      <c r="D909" s="23" t="s">
        <v>9</v>
      </c>
    </row>
    <row r="910" spans="1:4" x14ac:dyDescent="0.35">
      <c r="A910" s="4">
        <f>Climate285!F937*((113.5/10)^0.12)</f>
        <v>12.782119544672108</v>
      </c>
      <c r="B910" s="24">
        <f>VLOOKUP(A910,'Wind - Power Curve'!$A$3:$B$47,2)*Wind!$B$9</f>
        <v>7145.1</v>
      </c>
      <c r="C910">
        <f>(0.5*(A910^3)*Wind!$B$11*Wind!$B$7*(VLOOKUP(A910+0.5,'Wind - Power Curve'!$A$3:$E$47,5,TRUE))*Wind!$B$9)/1000</f>
        <v>6826.9067183861871</v>
      </c>
      <c r="D910" s="23" t="s">
        <v>9</v>
      </c>
    </row>
    <row r="911" spans="1:4" x14ac:dyDescent="0.35">
      <c r="A911" s="4">
        <f>Climate285!F938*((113.5/10)^0.12)</f>
        <v>12.783457986509246</v>
      </c>
      <c r="B911" s="24">
        <f>VLOOKUP(A911,'Wind - Power Curve'!$A$3:$B$47,2)*Wind!$B$9</f>
        <v>7145.1</v>
      </c>
      <c r="C911">
        <f>(0.5*(A911^3)*Wind!$B$11*Wind!$B$7*(VLOOKUP(A911+0.5,'Wind - Power Curve'!$A$3:$E$47,5,TRUE))*Wind!$B$9)/1000</f>
        <v>6829.051520983885</v>
      </c>
      <c r="D911" s="23" t="s">
        <v>9</v>
      </c>
    </row>
    <row r="912" spans="1:4" x14ac:dyDescent="0.35">
      <c r="A912" s="4">
        <f>Climate285!F939*((113.5/10)^0.12)</f>
        <v>12.597414571147004</v>
      </c>
      <c r="B912" s="24">
        <f>VLOOKUP(A912,'Wind - Power Curve'!$A$3:$B$47,2)*Wind!$B$9</f>
        <v>7145.1</v>
      </c>
      <c r="C912">
        <f>(0.5*(A912^3)*Wind!$B$11*Wind!$B$7*(VLOOKUP(A912+0.5,'Wind - Power Curve'!$A$3:$E$47,5,TRUE))*Wind!$B$9)/1000</f>
        <v>6535.2109319804431</v>
      </c>
      <c r="D912" s="23" t="s">
        <v>9</v>
      </c>
    </row>
    <row r="913" spans="1:4" x14ac:dyDescent="0.35">
      <c r="A913" s="4">
        <f>Climate285!F940*((113.5/10)^0.12)</f>
        <v>12.151713439379902</v>
      </c>
      <c r="B913" s="24">
        <f>VLOOKUP(A913,'Wind - Power Curve'!$A$3:$B$47,2)*Wind!$B$9</f>
        <v>7049.7</v>
      </c>
      <c r="C913">
        <f>(0.5*(A913^3)*Wind!$B$11*Wind!$B$7*(VLOOKUP(A913+0.5,'Wind - Power Curve'!$A$3:$E$47,5,TRUE))*Wind!$B$9)/1000</f>
        <v>6564.3364261929892</v>
      </c>
      <c r="D913" s="23" t="s">
        <v>9</v>
      </c>
    </row>
    <row r="914" spans="1:4" x14ac:dyDescent="0.35">
      <c r="A914" s="4">
        <f>Climate285!F941*((113.5/10)^0.12)</f>
        <v>12.004484837294672</v>
      </c>
      <c r="B914" s="24">
        <f>VLOOKUP(A914,'Wind - Power Curve'!$A$3:$B$47,2)*Wind!$B$9</f>
        <v>7049.7</v>
      </c>
      <c r="C914">
        <f>(0.5*(A914^3)*Wind!$B$11*Wind!$B$7*(VLOOKUP(A914+0.5,'Wind - Power Curve'!$A$3:$E$47,5,TRUE))*Wind!$B$9)/1000</f>
        <v>6328.6175981117058</v>
      </c>
      <c r="D914" s="23" t="s">
        <v>9</v>
      </c>
    </row>
    <row r="915" spans="1:4" x14ac:dyDescent="0.35">
      <c r="A915" s="4">
        <f>Climate285!F942*((113.5/10)^0.12)</f>
        <v>11.762226864772616</v>
      </c>
      <c r="B915" s="24">
        <f>VLOOKUP(A915,'Wind - Power Curve'!$A$3:$B$47,2)*Wind!$B$9</f>
        <v>6848.1</v>
      </c>
      <c r="C915">
        <f>(0.5*(A915^3)*Wind!$B$11*Wind!$B$7*(VLOOKUP(A915+0.5,'Wind - Power Curve'!$A$3:$E$47,5,TRUE))*Wind!$B$9)/1000</f>
        <v>6638.8912209240525</v>
      </c>
      <c r="D915" s="23" t="s">
        <v>9</v>
      </c>
    </row>
    <row r="916" spans="1:4" x14ac:dyDescent="0.35">
      <c r="A916" s="4">
        <f>Climate285!F943*((113.5/10)^0.12)</f>
        <v>12.136990579171378</v>
      </c>
      <c r="B916" s="24">
        <f>VLOOKUP(A916,'Wind - Power Curve'!$A$3:$B$47,2)*Wind!$B$9</f>
        <v>7049.7</v>
      </c>
      <c r="C916">
        <f>(0.5*(A916^3)*Wind!$B$11*Wind!$B$7*(VLOOKUP(A916+0.5,'Wind - Power Curve'!$A$3:$E$47,5,TRUE))*Wind!$B$9)/1000</f>
        <v>6540.5055251809808</v>
      </c>
      <c r="D916" s="23" t="s">
        <v>9</v>
      </c>
    </row>
    <row r="917" spans="1:4" x14ac:dyDescent="0.35">
      <c r="A917" s="4">
        <f>Climate285!F944*((113.5/10)^0.12)</f>
        <v>12.138329021008518</v>
      </c>
      <c r="B917" s="24">
        <f>VLOOKUP(A917,'Wind - Power Curve'!$A$3:$B$47,2)*Wind!$B$9</f>
        <v>7049.7</v>
      </c>
      <c r="C917">
        <f>(0.5*(A917^3)*Wind!$B$11*Wind!$B$7*(VLOOKUP(A917+0.5,'Wind - Power Curve'!$A$3:$E$47,5,TRUE))*Wind!$B$9)/1000</f>
        <v>6542.6695834600678</v>
      </c>
      <c r="D917" s="23" t="s">
        <v>9</v>
      </c>
    </row>
    <row r="918" spans="1:4" x14ac:dyDescent="0.35">
      <c r="A918" s="4">
        <f>Climate285!F945*((113.5/10)^0.12)</f>
        <v>11.849225584186614</v>
      </c>
      <c r="B918" s="24">
        <f>VLOOKUP(A918,'Wind - Power Curve'!$A$3:$B$47,2)*Wind!$B$9</f>
        <v>6848.1</v>
      </c>
      <c r="C918">
        <f>(0.5*(A918^3)*Wind!$B$11*Wind!$B$7*(VLOOKUP(A918+0.5,'Wind - Power Curve'!$A$3:$E$47,5,TRUE))*Wind!$B$9)/1000</f>
        <v>6787.2961731039586</v>
      </c>
      <c r="D918" s="23" t="s">
        <v>9</v>
      </c>
    </row>
    <row r="919" spans="1:4" x14ac:dyDescent="0.35">
      <c r="A919" s="4">
        <f>Climate285!F946*((113.5/10)^0.12)</f>
        <v>11.960316256669104</v>
      </c>
      <c r="B919" s="24">
        <f>VLOOKUP(A919,'Wind - Power Curve'!$A$3:$B$47,2)*Wind!$B$9</f>
        <v>6848.1</v>
      </c>
      <c r="C919">
        <f>(0.5*(A919^3)*Wind!$B$11*Wind!$B$7*(VLOOKUP(A919+0.5,'Wind - Power Curve'!$A$3:$E$47,5,TRUE))*Wind!$B$9)/1000</f>
        <v>6979.991412536132</v>
      </c>
      <c r="D919" s="23" t="s">
        <v>9</v>
      </c>
    </row>
    <row r="920" spans="1:4" x14ac:dyDescent="0.35">
      <c r="A920" s="4">
        <f>Climate285!F947*((113.5/10)^0.12)</f>
        <v>11.984408209737598</v>
      </c>
      <c r="B920" s="24">
        <f>VLOOKUP(A920,'Wind - Power Curve'!$A$3:$B$47,2)*Wind!$B$9</f>
        <v>6848.1</v>
      </c>
      <c r="C920">
        <f>(0.5*(A920^3)*Wind!$B$11*Wind!$B$7*(VLOOKUP(A920+0.5,'Wind - Power Curve'!$A$3:$E$47,5,TRUE))*Wind!$B$9)/1000</f>
        <v>7022.2563279524129</v>
      </c>
      <c r="D920" s="23" t="s">
        <v>9</v>
      </c>
    </row>
    <row r="921" spans="1:4" x14ac:dyDescent="0.35">
      <c r="A921" s="4">
        <f>Climate285!F948*((113.5/10)^0.12)</f>
        <v>11.99913106994612</v>
      </c>
      <c r="B921" s="24">
        <f>VLOOKUP(A921,'Wind - Power Curve'!$A$3:$B$47,2)*Wind!$B$9</f>
        <v>6848.1</v>
      </c>
      <c r="C921">
        <f>(0.5*(A921^3)*Wind!$B$11*Wind!$B$7*(VLOOKUP(A921+0.5,'Wind - Power Curve'!$A$3:$E$47,5,TRUE))*Wind!$B$9)/1000</f>
        <v>7048.1686868388124</v>
      </c>
      <c r="D921" s="23" t="s">
        <v>9</v>
      </c>
    </row>
    <row r="922" spans="1:4" x14ac:dyDescent="0.35">
      <c r="A922" s="4">
        <f>Climate285!F949*((113.5/10)^0.12)</f>
        <v>11.973700675040488</v>
      </c>
      <c r="B922" s="24">
        <f>VLOOKUP(A922,'Wind - Power Curve'!$A$3:$B$47,2)*Wind!$B$9</f>
        <v>6848.1</v>
      </c>
      <c r="C922">
        <f>(0.5*(A922^3)*Wind!$B$11*Wind!$B$7*(VLOOKUP(A922+0.5,'Wind - Power Curve'!$A$3:$E$47,5,TRUE))*Wind!$B$9)/1000</f>
        <v>7003.4509204293954</v>
      </c>
      <c r="D922" s="23" t="s">
        <v>9</v>
      </c>
    </row>
    <row r="923" spans="1:4" x14ac:dyDescent="0.35">
      <c r="A923" s="4">
        <f>Climate285!F950*((113.5/10)^0.12)</f>
        <v>11.993777302597566</v>
      </c>
      <c r="B923" s="24">
        <f>VLOOKUP(A923,'Wind - Power Curve'!$A$3:$B$47,2)*Wind!$B$9</f>
        <v>6848.1</v>
      </c>
      <c r="C923">
        <f>(0.5*(A923^3)*Wind!$B$11*Wind!$B$7*(VLOOKUP(A923+0.5,'Wind - Power Curve'!$A$3:$E$47,5,TRUE))*Wind!$B$9)/1000</f>
        <v>7038.7386485937905</v>
      </c>
      <c r="D923" s="23" t="s">
        <v>9</v>
      </c>
    </row>
    <row r="924" spans="1:4" x14ac:dyDescent="0.35">
      <c r="A924" s="4">
        <f>Climate285!F951*((113.5/10)^0.12)</f>
        <v>11.734119586192708</v>
      </c>
      <c r="B924" s="24">
        <f>VLOOKUP(A924,'Wind - Power Curve'!$A$3:$B$47,2)*Wind!$B$9</f>
        <v>6848.1</v>
      </c>
      <c r="C924">
        <f>(0.5*(A924^3)*Wind!$B$11*Wind!$B$7*(VLOOKUP(A924+0.5,'Wind - Power Curve'!$A$3:$E$47,5,TRUE))*Wind!$B$9)/1000</f>
        <v>6591.4115346259869</v>
      </c>
      <c r="D924" s="23" t="s">
        <v>9</v>
      </c>
    </row>
    <row r="925" spans="1:4" x14ac:dyDescent="0.35">
      <c r="A925" s="4">
        <f>Climate285!F952*((113.5/10)^0.12)</f>
        <v>11.762226864772616</v>
      </c>
      <c r="B925" s="24">
        <f>VLOOKUP(A925,'Wind - Power Curve'!$A$3:$B$47,2)*Wind!$B$9</f>
        <v>6848.1</v>
      </c>
      <c r="C925">
        <f>(0.5*(A925^3)*Wind!$B$11*Wind!$B$7*(VLOOKUP(A925+0.5,'Wind - Power Curve'!$A$3:$E$47,5,TRUE))*Wind!$B$9)/1000</f>
        <v>6638.8912209240525</v>
      </c>
      <c r="D925" s="23" t="s">
        <v>9</v>
      </c>
    </row>
    <row r="926" spans="1:4" x14ac:dyDescent="0.35">
      <c r="A926" s="4">
        <f>Climate285!F953*((113.5/10)^0.12)</f>
        <v>11.736796469866986</v>
      </c>
      <c r="B926" s="24">
        <f>VLOOKUP(A926,'Wind - Power Curve'!$A$3:$B$47,2)*Wind!$B$9</f>
        <v>6848.1</v>
      </c>
      <c r="C926">
        <f>(0.5*(A926^3)*Wind!$B$11*Wind!$B$7*(VLOOKUP(A926+0.5,'Wind - Power Curve'!$A$3:$E$47,5,TRUE))*Wind!$B$9)/1000</f>
        <v>6595.9236245102393</v>
      </c>
      <c r="D926" s="23" t="s">
        <v>9</v>
      </c>
    </row>
    <row r="927" spans="1:4" x14ac:dyDescent="0.35">
      <c r="A927" s="4">
        <f>Climate285!F954*((113.5/10)^0.12)</f>
        <v>11.862610002557998</v>
      </c>
      <c r="B927" s="24">
        <f>VLOOKUP(A927,'Wind - Power Curve'!$A$3:$B$47,2)*Wind!$B$9</f>
        <v>6848.1</v>
      </c>
      <c r="C927">
        <f>(0.5*(A927^3)*Wind!$B$11*Wind!$B$7*(VLOOKUP(A927+0.5,'Wind - Power Curve'!$A$3:$E$47,5,TRUE))*Wind!$B$9)/1000</f>
        <v>6810.322149796948</v>
      </c>
      <c r="D927" s="23" t="s">
        <v>9</v>
      </c>
    </row>
    <row r="928" spans="1:4" x14ac:dyDescent="0.35">
      <c r="A928" s="4">
        <f>Climate285!F955*((113.5/10)^0.12)</f>
        <v>11.588229425944618</v>
      </c>
      <c r="B928" s="24">
        <f>VLOOKUP(A928,'Wind - Power Curve'!$A$3:$B$47,2)*Wind!$B$9</f>
        <v>6848.1</v>
      </c>
      <c r="C928">
        <f>(0.5*(A928^3)*Wind!$B$11*Wind!$B$7*(VLOOKUP(A928+0.5,'Wind - Power Curve'!$A$3:$E$47,5,TRUE))*Wind!$B$9)/1000</f>
        <v>6348.6027431066977</v>
      </c>
      <c r="D928" s="23" t="s">
        <v>9</v>
      </c>
    </row>
    <row r="929" spans="1:4" x14ac:dyDescent="0.35">
      <c r="A929" s="4">
        <f>Climate285!F956*((113.5/10)^0.12)</f>
        <v>11.38077094118816</v>
      </c>
      <c r="B929" s="24">
        <f>VLOOKUP(A929,'Wind - Power Curve'!$A$3:$B$47,2)*Wind!$B$9</f>
        <v>6489.9000000000005</v>
      </c>
      <c r="C929">
        <f>(0.5*(A929^3)*Wind!$B$11*Wind!$B$7*(VLOOKUP(A929+0.5,'Wind - Power Curve'!$A$3:$E$47,5,TRUE))*Wind!$B$9)/1000</f>
        <v>6637.3026294760211</v>
      </c>
      <c r="D929" s="23" t="s">
        <v>9</v>
      </c>
    </row>
    <row r="930" spans="1:4" x14ac:dyDescent="0.35">
      <c r="A930" s="4">
        <f>Climate285!F957*((113.5/10)^0.12)</f>
        <v>11.69798165658997</v>
      </c>
      <c r="B930" s="24">
        <f>VLOOKUP(A930,'Wind - Power Curve'!$A$3:$B$47,2)*Wind!$B$9</f>
        <v>6848.1</v>
      </c>
      <c r="C930">
        <f>(0.5*(A930^3)*Wind!$B$11*Wind!$B$7*(VLOOKUP(A930+0.5,'Wind - Power Curve'!$A$3:$E$47,5,TRUE))*Wind!$B$9)/1000</f>
        <v>6530.6995760701475</v>
      </c>
      <c r="D930" s="23" t="s">
        <v>9</v>
      </c>
    </row>
    <row r="931" spans="1:4" x14ac:dyDescent="0.35">
      <c r="A931" s="4">
        <f>Climate285!F958*((113.5/10)^0.12)</f>
        <v>11.787657259678246</v>
      </c>
      <c r="B931" s="24">
        <f>VLOOKUP(A931,'Wind - Power Curve'!$A$3:$B$47,2)*Wind!$B$9</f>
        <v>6848.1</v>
      </c>
      <c r="C931">
        <f>(0.5*(A931^3)*Wind!$B$11*Wind!$B$7*(VLOOKUP(A931+0.5,'Wind - Power Curve'!$A$3:$E$47,5,TRUE))*Wind!$B$9)/1000</f>
        <v>6682.0450148648524</v>
      </c>
      <c r="D931" s="23" t="s">
        <v>9</v>
      </c>
    </row>
    <row r="932" spans="1:4" x14ac:dyDescent="0.35">
      <c r="A932" s="4">
        <f>Climate285!F959*((113.5/10)^0.12)</f>
        <v>11.901424815835012</v>
      </c>
      <c r="B932" s="24">
        <f>VLOOKUP(A932,'Wind - Power Curve'!$A$3:$B$47,2)*Wind!$B$9</f>
        <v>6848.1</v>
      </c>
      <c r="C932">
        <f>(0.5*(A932^3)*Wind!$B$11*Wind!$B$7*(VLOOKUP(A932+0.5,'Wind - Power Curve'!$A$3:$E$47,5,TRUE))*Wind!$B$9)/1000</f>
        <v>6877.3918567459095</v>
      </c>
      <c r="D932" s="23" t="s">
        <v>9</v>
      </c>
    </row>
    <row r="933" spans="1:4" x14ac:dyDescent="0.35">
      <c r="A933" s="4">
        <f>Climate285!F960*((113.5/10)^0.12)</f>
        <v>11.869302211743692</v>
      </c>
      <c r="B933" s="24">
        <f>VLOOKUP(A933,'Wind - Power Curve'!$A$3:$B$47,2)*Wind!$B$9</f>
        <v>6848.1</v>
      </c>
      <c r="C933">
        <f>(0.5*(A933^3)*Wind!$B$11*Wind!$B$7*(VLOOKUP(A933+0.5,'Wind - Power Curve'!$A$3:$E$47,5,TRUE))*Wind!$B$9)/1000</f>
        <v>6821.8546413939794</v>
      </c>
      <c r="D933" s="23" t="s">
        <v>9</v>
      </c>
    </row>
    <row r="934" spans="1:4" x14ac:dyDescent="0.35">
      <c r="A934" s="4">
        <f>Climate285!F961*((113.5/10)^0.12)</f>
        <v>11.93890118727489</v>
      </c>
      <c r="B934" s="24">
        <f>VLOOKUP(A934,'Wind - Power Curve'!$A$3:$B$47,2)*Wind!$B$9</f>
        <v>6848.1</v>
      </c>
      <c r="C934">
        <f>(0.5*(A934^3)*Wind!$B$11*Wind!$B$7*(VLOOKUP(A934+0.5,'Wind - Power Curve'!$A$3:$E$47,5,TRUE))*Wind!$B$9)/1000</f>
        <v>6942.5652650419652</v>
      </c>
      <c r="D934" s="23" t="s">
        <v>9</v>
      </c>
    </row>
    <row r="935" spans="1:4" x14ac:dyDescent="0.35">
      <c r="A935" s="4">
        <f>Climate285!F962*((113.5/10)^0.12)</f>
        <v>11.573506565736096</v>
      </c>
      <c r="B935" s="24">
        <f>VLOOKUP(A935,'Wind - Power Curve'!$A$3:$B$47,2)*Wind!$B$9</f>
        <v>6848.1</v>
      </c>
      <c r="C935">
        <f>(0.5*(A935^3)*Wind!$B$11*Wind!$B$7*(VLOOKUP(A935+0.5,'Wind - Power Curve'!$A$3:$E$47,5,TRUE))*Wind!$B$9)/1000</f>
        <v>6324.4357497723659</v>
      </c>
      <c r="D935" s="23" t="s">
        <v>9</v>
      </c>
    </row>
    <row r="936" spans="1:4" x14ac:dyDescent="0.35">
      <c r="A936" s="4">
        <f>Climate285!F963*((113.5/10)^0.12)</f>
        <v>11.546737728993328</v>
      </c>
      <c r="B936" s="24">
        <f>VLOOKUP(A936,'Wind - Power Curve'!$A$3:$B$47,2)*Wind!$B$9</f>
        <v>6848.1</v>
      </c>
      <c r="C936">
        <f>(0.5*(A936^3)*Wind!$B$11*Wind!$B$7*(VLOOKUP(A936+0.5,'Wind - Power Curve'!$A$3:$E$47,5,TRUE))*Wind!$B$9)/1000</f>
        <v>6280.6530345076608</v>
      </c>
      <c r="D936" s="23" t="s">
        <v>9</v>
      </c>
    </row>
    <row r="937" spans="1:4" x14ac:dyDescent="0.35">
      <c r="A937" s="4">
        <f>Climate285!F964*((113.5/10)^0.12)</f>
        <v>11.711366074961354</v>
      </c>
      <c r="B937" s="24">
        <f>VLOOKUP(A937,'Wind - Power Curve'!$A$3:$B$47,2)*Wind!$B$9</f>
        <v>6848.1</v>
      </c>
      <c r="C937">
        <f>(0.5*(A937^3)*Wind!$B$11*Wind!$B$7*(VLOOKUP(A937+0.5,'Wind - Power Curve'!$A$3:$E$47,5,TRUE))*Wind!$B$9)/1000</f>
        <v>6553.141823057068</v>
      </c>
      <c r="D937" s="23" t="s">
        <v>9</v>
      </c>
    </row>
    <row r="938" spans="1:4" x14ac:dyDescent="0.35">
      <c r="A938" s="4">
        <f>Climate285!F965*((113.5/10)^0.12)</f>
        <v>11.807733887235322</v>
      </c>
      <c r="B938" s="24">
        <f>VLOOKUP(A938,'Wind - Power Curve'!$A$3:$B$47,2)*Wind!$B$9</f>
        <v>6848.1</v>
      </c>
      <c r="C938">
        <f>(0.5*(A938^3)*Wind!$B$11*Wind!$B$7*(VLOOKUP(A938+0.5,'Wind - Power Curve'!$A$3:$E$47,5,TRUE))*Wind!$B$9)/1000</f>
        <v>6716.2455885299705</v>
      </c>
      <c r="D938" s="23" t="s">
        <v>9</v>
      </c>
    </row>
    <row r="939" spans="1:4" x14ac:dyDescent="0.35">
      <c r="A939" s="4">
        <f>Climate285!F966*((113.5/10)^0.12)</f>
        <v>12.098175765894364</v>
      </c>
      <c r="B939" s="24">
        <f>VLOOKUP(A939,'Wind - Power Curve'!$A$3:$B$47,2)*Wind!$B$9</f>
        <v>7049.7</v>
      </c>
      <c r="C939">
        <f>(0.5*(A939^3)*Wind!$B$11*Wind!$B$7*(VLOOKUP(A939+0.5,'Wind - Power Curve'!$A$3:$E$47,5,TRUE))*Wind!$B$9)/1000</f>
        <v>6477.9552221065169</v>
      </c>
      <c r="D939" s="23" t="s">
        <v>9</v>
      </c>
    </row>
    <row r="940" spans="1:4" x14ac:dyDescent="0.35">
      <c r="A940" s="4">
        <f>Climate285!F967*((113.5/10)^0.12)</f>
        <v>11.875994420929382</v>
      </c>
      <c r="B940" s="24">
        <f>VLOOKUP(A940,'Wind - Power Curve'!$A$3:$B$47,2)*Wind!$B$9</f>
        <v>6848.1</v>
      </c>
      <c r="C940">
        <f>(0.5*(A940^3)*Wind!$B$11*Wind!$B$7*(VLOOKUP(A940+0.5,'Wind - Power Curve'!$A$3:$E$47,5,TRUE))*Wind!$B$9)/1000</f>
        <v>6833.4001449399775</v>
      </c>
      <c r="D940" s="23" t="s">
        <v>9</v>
      </c>
    </row>
    <row r="941" spans="1:4" x14ac:dyDescent="0.35">
      <c r="A941" s="4">
        <f>Climate285!F968*((113.5/10)^0.12)</f>
        <v>11.920163001554952</v>
      </c>
      <c r="B941" s="24">
        <f>VLOOKUP(A941,'Wind - Power Curve'!$A$3:$B$47,2)*Wind!$B$9</f>
        <v>6848.1</v>
      </c>
      <c r="C941">
        <f>(0.5*(A941^3)*Wind!$B$11*Wind!$B$7*(VLOOKUP(A941+0.5,'Wind - Power Curve'!$A$3:$E$47,5,TRUE))*Wind!$B$9)/1000</f>
        <v>6909.9273354860916</v>
      </c>
      <c r="D941" s="23" t="s">
        <v>9</v>
      </c>
    </row>
    <row r="942" spans="1:4" x14ac:dyDescent="0.35">
      <c r="A942" s="4">
        <f>Climate285!F969*((113.5/10)^0.12)</f>
        <v>12.060699394454486</v>
      </c>
      <c r="B942" s="24">
        <f>VLOOKUP(A942,'Wind - Power Curve'!$A$3:$B$47,2)*Wind!$B$9</f>
        <v>7049.7</v>
      </c>
      <c r="C942">
        <f>(0.5*(A942^3)*Wind!$B$11*Wind!$B$7*(VLOOKUP(A942+0.5,'Wind - Power Curve'!$A$3:$E$47,5,TRUE))*Wind!$B$9)/1000</f>
        <v>6417.9414619796162</v>
      </c>
      <c r="D942" s="23" t="s">
        <v>9</v>
      </c>
    </row>
    <row r="943" spans="1:4" x14ac:dyDescent="0.35">
      <c r="A943" s="4">
        <f>Climate285!F970*((113.5/10)^0.12)</f>
        <v>12.112898626102888</v>
      </c>
      <c r="B943" s="24">
        <f>VLOOKUP(A943,'Wind - Power Curve'!$A$3:$B$47,2)*Wind!$B$9</f>
        <v>7049.7</v>
      </c>
      <c r="C943">
        <f>(0.5*(A943^3)*Wind!$B$11*Wind!$B$7*(VLOOKUP(A943+0.5,'Wind - Power Curve'!$A$3:$E$47,5,TRUE))*Wind!$B$9)/1000</f>
        <v>6501.6340337083629</v>
      </c>
      <c r="D943" s="23" t="s">
        <v>9</v>
      </c>
    </row>
    <row r="944" spans="1:4" x14ac:dyDescent="0.35">
      <c r="A944" s="4">
        <f>Climate285!F971*((113.5/10)^0.12)</f>
        <v>12.023223023014612</v>
      </c>
      <c r="B944" s="24">
        <f>VLOOKUP(A944,'Wind - Power Curve'!$A$3:$B$47,2)*Wind!$B$9</f>
        <v>7049.7</v>
      </c>
      <c r="C944">
        <f>(0.5*(A944^3)*Wind!$B$11*Wind!$B$7*(VLOOKUP(A944+0.5,'Wind - Power Curve'!$A$3:$E$47,5,TRUE))*Wind!$B$9)/1000</f>
        <v>6358.299508444612</v>
      </c>
      <c r="D944" s="23" t="s">
        <v>9</v>
      </c>
    </row>
    <row r="945" spans="1:4" x14ac:dyDescent="0.35">
      <c r="A945" s="4">
        <f>Climate285!F972*((113.5/10)^0.12)</f>
        <v>12.654967570143956</v>
      </c>
      <c r="B945" s="24">
        <f>VLOOKUP(A945,'Wind - Power Curve'!$A$3:$B$47,2)*Wind!$B$9</f>
        <v>7145.1</v>
      </c>
      <c r="C945">
        <f>(0.5*(A945^3)*Wind!$B$11*Wind!$B$7*(VLOOKUP(A945+0.5,'Wind - Power Curve'!$A$3:$E$47,5,TRUE))*Wind!$B$9)/1000</f>
        <v>6625.1917679857497</v>
      </c>
      <c r="D945" s="23" t="s">
        <v>9</v>
      </c>
    </row>
    <row r="946" spans="1:4" x14ac:dyDescent="0.35">
      <c r="A946" s="4">
        <f>Climate285!F973*((113.5/10)^0.12)</f>
        <v>12.778104219160692</v>
      </c>
      <c r="B946" s="24">
        <f>VLOOKUP(A946,'Wind - Power Curve'!$A$3:$B$47,2)*Wind!$B$9</f>
        <v>7145.1</v>
      </c>
      <c r="C946">
        <f>(0.5*(A946^3)*Wind!$B$11*Wind!$B$7*(VLOOKUP(A946+0.5,'Wind - Power Curve'!$A$3:$E$47,5,TRUE))*Wind!$B$9)/1000</f>
        <v>6820.4750051626979</v>
      </c>
      <c r="D946" s="23" t="s">
        <v>9</v>
      </c>
    </row>
    <row r="947" spans="1:4" x14ac:dyDescent="0.35">
      <c r="A947" s="4">
        <f>Climate285!F974*((113.5/10)^0.12)</f>
        <v>13.134129747839518</v>
      </c>
      <c r="B947" s="24">
        <f>VLOOKUP(A947,'Wind - Power Curve'!$A$3:$B$47,2)*Wind!$B$9</f>
        <v>7182</v>
      </c>
      <c r="C947">
        <f>(0.5*(A947^3)*Wind!$B$11*Wind!$B$7*(VLOOKUP(A947+0.5,'Wind - Power Curve'!$A$3:$E$47,5,TRUE))*Wind!$B$9)/1000</f>
        <v>6625.3565400160196</v>
      </c>
      <c r="D947" s="23" t="s">
        <v>9</v>
      </c>
    </row>
    <row r="948" spans="1:4" x14ac:dyDescent="0.35">
      <c r="A948" s="4">
        <f>Climate285!F975*((113.5/10)^0.12)</f>
        <v>13.167590793767976</v>
      </c>
      <c r="B948" s="24">
        <f>VLOOKUP(A948,'Wind - Power Curve'!$A$3:$B$47,2)*Wind!$B$9</f>
        <v>7182</v>
      </c>
      <c r="C948">
        <f>(0.5*(A948^3)*Wind!$B$11*Wind!$B$7*(VLOOKUP(A948+0.5,'Wind - Power Curve'!$A$3:$E$47,5,TRUE))*Wind!$B$9)/1000</f>
        <v>6676.1227422715465</v>
      </c>
      <c r="D948" s="23" t="s">
        <v>9</v>
      </c>
    </row>
    <row r="949" spans="1:4" x14ac:dyDescent="0.35">
      <c r="A949" s="4">
        <f>Climate285!F976*((113.5/10)^0.12)</f>
        <v>12.697797708932386</v>
      </c>
      <c r="B949" s="24">
        <f>VLOOKUP(A949,'Wind - Power Curve'!$A$3:$B$47,2)*Wind!$B$9</f>
        <v>7145.1</v>
      </c>
      <c r="C949">
        <f>(0.5*(A949^3)*Wind!$B$11*Wind!$B$7*(VLOOKUP(A949+0.5,'Wind - Power Curve'!$A$3:$E$47,5,TRUE))*Wind!$B$9)/1000</f>
        <v>6692.6876339149367</v>
      </c>
      <c r="D949" s="23" t="s">
        <v>9</v>
      </c>
    </row>
    <row r="950" spans="1:4" x14ac:dyDescent="0.35">
      <c r="A950" s="4">
        <f>Climate285!F977*((113.5/10)^0.12)</f>
        <v>12.577337943589926</v>
      </c>
      <c r="B950" s="24">
        <f>VLOOKUP(A950,'Wind - Power Curve'!$A$3:$B$47,2)*Wind!$B$9</f>
        <v>7145.1</v>
      </c>
      <c r="C950">
        <f>(0.5*(A950^3)*Wind!$B$11*Wind!$B$7*(VLOOKUP(A950+0.5,'Wind - Power Curve'!$A$3:$E$47,5,TRUE))*Wind!$B$9)/1000</f>
        <v>6504.015005983827</v>
      </c>
      <c r="D950" s="23" t="s">
        <v>9</v>
      </c>
    </row>
    <row r="951" spans="1:4" x14ac:dyDescent="0.35">
      <c r="A951" s="4">
        <f>Climate285!F978*((113.5/10)^0.12)</f>
        <v>12.396648295576236</v>
      </c>
      <c r="B951" s="24">
        <f>VLOOKUP(A951,'Wind - Power Curve'!$A$3:$B$47,2)*Wind!$B$9</f>
        <v>7049.7</v>
      </c>
      <c r="C951">
        <f>(0.5*(A951^3)*Wind!$B$11*Wind!$B$7*(VLOOKUP(A951+0.5,'Wind - Power Curve'!$A$3:$E$47,5,TRUE))*Wind!$B$9)/1000</f>
        <v>6969.3313398768541</v>
      </c>
      <c r="D951" s="23" t="s">
        <v>9</v>
      </c>
    </row>
    <row r="952" spans="1:4" x14ac:dyDescent="0.35">
      <c r="A952" s="4">
        <f>Climate285!F979*((113.5/10)^0.12)</f>
        <v>11.811749212746737</v>
      </c>
      <c r="B952" s="24">
        <f>VLOOKUP(A952,'Wind - Power Curve'!$A$3:$B$47,2)*Wind!$B$9</f>
        <v>6848.1</v>
      </c>
      <c r="C952">
        <f>(0.5*(A952^3)*Wind!$B$11*Wind!$B$7*(VLOOKUP(A952+0.5,'Wind - Power Curve'!$A$3:$E$47,5,TRUE))*Wind!$B$9)/1000</f>
        <v>6723.0996769340936</v>
      </c>
      <c r="D952" s="23" t="s">
        <v>9</v>
      </c>
    </row>
    <row r="953" spans="1:4" x14ac:dyDescent="0.35">
      <c r="A953" s="4">
        <f>Climate285!F980*((113.5/10)^0.12)</f>
        <v>11.7582115392612</v>
      </c>
      <c r="B953" s="24">
        <f>VLOOKUP(A953,'Wind - Power Curve'!$A$3:$B$47,2)*Wind!$B$9</f>
        <v>6848.1</v>
      </c>
      <c r="C953">
        <f>(0.5*(A953^3)*Wind!$B$11*Wind!$B$7*(VLOOKUP(A953+0.5,'Wind - Power Curve'!$A$3:$E$47,5,TRUE))*Wind!$B$9)/1000</f>
        <v>6632.0944951423362</v>
      </c>
      <c r="D953" s="23" t="s">
        <v>9</v>
      </c>
    </row>
    <row r="954" spans="1:4" x14ac:dyDescent="0.35">
      <c r="A954" s="4">
        <f>Climate285!F981*((113.5/10)^0.12)</f>
        <v>11.308495081982684</v>
      </c>
      <c r="B954" s="24">
        <f>VLOOKUP(A954,'Wind - Power Curve'!$A$3:$B$47,2)*Wind!$B$9</f>
        <v>6489.9000000000005</v>
      </c>
      <c r="C954">
        <f>(0.5*(A954^3)*Wind!$B$11*Wind!$B$7*(VLOOKUP(A954+0.5,'Wind - Power Curve'!$A$3:$E$47,5,TRUE))*Wind!$B$9)/1000</f>
        <v>6511.6494558075192</v>
      </c>
      <c r="D954" s="23" t="s">
        <v>9</v>
      </c>
    </row>
    <row r="955" spans="1:4" x14ac:dyDescent="0.35">
      <c r="A955" s="4">
        <f>Climate285!F982*((113.5/10)^0.12)</f>
        <v>11.489184729996373</v>
      </c>
      <c r="B955" s="24">
        <f>VLOOKUP(A955,'Wind - Power Curve'!$A$3:$B$47,2)*Wind!$B$9</f>
        <v>6489.9000000000005</v>
      </c>
      <c r="C955">
        <f>(0.5*(A955^3)*Wind!$B$11*Wind!$B$7*(VLOOKUP(A955+0.5,'Wind - Power Curve'!$A$3:$E$47,5,TRUE))*Wind!$B$9)/1000</f>
        <v>6828.7971082958356</v>
      </c>
      <c r="D955" s="23" t="s">
        <v>9</v>
      </c>
    </row>
    <row r="956" spans="1:4" x14ac:dyDescent="0.35">
      <c r="A956" s="4">
        <f>Climate285!F983*((113.5/10)^0.12)</f>
        <v>11.210788827871577</v>
      </c>
      <c r="B956" s="24">
        <f>VLOOKUP(A956,'Wind - Power Curve'!$A$3:$B$47,2)*Wind!$B$9</f>
        <v>6489.9000000000005</v>
      </c>
      <c r="C956">
        <f>(0.5*(A956^3)*Wind!$B$11*Wind!$B$7*(VLOOKUP(A956+0.5,'Wind - Power Curve'!$A$3:$E$47,5,TRUE))*Wind!$B$9)/1000</f>
        <v>6344.3201238739948</v>
      </c>
      <c r="D956" s="23" t="s">
        <v>9</v>
      </c>
    </row>
    <row r="957" spans="1:4" x14ac:dyDescent="0.35">
      <c r="A957" s="4">
        <f>Climate285!F984*((113.5/10)^0.12)</f>
        <v>11.02876073802075</v>
      </c>
      <c r="B957" s="24">
        <f>VLOOKUP(A957,'Wind - Power Curve'!$A$3:$B$47,2)*Wind!$B$9</f>
        <v>6489.9000000000005</v>
      </c>
      <c r="C957">
        <f>(0.5*(A957^3)*Wind!$B$11*Wind!$B$7*(VLOOKUP(A957+0.5,'Wind - Power Curve'!$A$3:$E$47,5,TRUE))*Wind!$B$9)/1000</f>
        <v>6040.2750863478914</v>
      </c>
      <c r="D957" s="23" t="s">
        <v>9</v>
      </c>
    </row>
    <row r="958" spans="1:4" x14ac:dyDescent="0.35">
      <c r="A958" s="4">
        <f>Climate285!F985*((113.5/10)^0.12)</f>
        <v>10.924362274723952</v>
      </c>
      <c r="B958" s="24">
        <f>VLOOKUP(A958,'Wind - Power Curve'!$A$3:$B$47,2)*Wind!$B$9</f>
        <v>5968.8</v>
      </c>
      <c r="C958">
        <f>(0.5*(A958^3)*Wind!$B$11*Wind!$B$7*(VLOOKUP(A958+0.5,'Wind - Power Curve'!$A$3:$E$47,5,TRUE))*Wind!$B$9)/1000</f>
        <v>6356.9417364048295</v>
      </c>
      <c r="D958" s="23" t="s">
        <v>9</v>
      </c>
    </row>
    <row r="959" spans="1:4" x14ac:dyDescent="0.35">
      <c r="A959" s="4">
        <f>Climate285!F986*((113.5/10)^0.12)</f>
        <v>10.850747973681337</v>
      </c>
      <c r="B959" s="24">
        <f>VLOOKUP(A959,'Wind - Power Curve'!$A$3:$B$47,2)*Wind!$B$9</f>
        <v>5968.8</v>
      </c>
      <c r="C959">
        <f>(0.5*(A959^3)*Wind!$B$11*Wind!$B$7*(VLOOKUP(A959+0.5,'Wind - Power Curve'!$A$3:$E$47,5,TRUE))*Wind!$B$9)/1000</f>
        <v>6229.2961551294047</v>
      </c>
      <c r="D959" s="23" t="s">
        <v>9</v>
      </c>
    </row>
    <row r="960" spans="1:4" x14ac:dyDescent="0.35">
      <c r="A960" s="4">
        <f>Climate285!F987*((113.5/10)^0.12)</f>
        <v>11.229527013591516</v>
      </c>
      <c r="B960" s="24">
        <f>VLOOKUP(A960,'Wind - Power Curve'!$A$3:$B$47,2)*Wind!$B$9</f>
        <v>6489.9000000000005</v>
      </c>
      <c r="C960">
        <f>(0.5*(A960^3)*Wind!$B$11*Wind!$B$7*(VLOOKUP(A960+0.5,'Wind - Power Curve'!$A$3:$E$47,5,TRUE))*Wind!$B$9)/1000</f>
        <v>6376.1858197014308</v>
      </c>
      <c r="D960" s="23" t="s">
        <v>9</v>
      </c>
    </row>
    <row r="961" spans="1:4" x14ac:dyDescent="0.35">
      <c r="A961" s="4">
        <f>Climate285!F988*((113.5/10)^0.12)</f>
        <v>11.411555103442344</v>
      </c>
      <c r="B961" s="24">
        <f>VLOOKUP(A961,'Wind - Power Curve'!$A$3:$B$47,2)*Wind!$B$9</f>
        <v>6489.9000000000005</v>
      </c>
      <c r="C961">
        <f>(0.5*(A961^3)*Wind!$B$11*Wind!$B$7*(VLOOKUP(A961+0.5,'Wind - Power Curve'!$A$3:$E$47,5,TRUE))*Wind!$B$9)/1000</f>
        <v>6691.3087196326051</v>
      </c>
      <c r="D961" s="23" t="s">
        <v>9</v>
      </c>
    </row>
    <row r="962" spans="1:4" x14ac:dyDescent="0.35">
      <c r="A962" s="4">
        <f>Climate285!F989*((113.5/10)^0.12)</f>
        <v>11.36337119730536</v>
      </c>
      <c r="B962" s="24">
        <f>VLOOKUP(A962,'Wind - Power Curve'!$A$3:$B$47,2)*Wind!$B$9</f>
        <v>6489.9000000000005</v>
      </c>
      <c r="C962">
        <f>(0.5*(A962^3)*Wind!$B$11*Wind!$B$7*(VLOOKUP(A962+0.5,'Wind - Power Curve'!$A$3:$E$47,5,TRUE))*Wind!$B$9)/1000</f>
        <v>6606.9063871692506</v>
      </c>
      <c r="D962" s="23" t="s">
        <v>9</v>
      </c>
    </row>
    <row r="963" spans="1:4" x14ac:dyDescent="0.35">
      <c r="A963" s="4">
        <f>Climate285!F990*((113.5/10)^0.12)</f>
        <v>11.359355871793944</v>
      </c>
      <c r="B963" s="24">
        <f>VLOOKUP(A963,'Wind - Power Curve'!$A$3:$B$47,2)*Wind!$B$9</f>
        <v>6489.9000000000005</v>
      </c>
      <c r="C963">
        <f>(0.5*(A963^3)*Wind!$B$11*Wind!$B$7*(VLOOKUP(A963+0.5,'Wind - Power Curve'!$A$3:$E$47,5,TRUE))*Wind!$B$9)/1000</f>
        <v>6599.9050740248103</v>
      </c>
      <c r="D963" s="23" t="s">
        <v>9</v>
      </c>
    </row>
    <row r="964" spans="1:4" x14ac:dyDescent="0.35">
      <c r="A964" s="4">
        <f>Climate285!F991*((113.5/10)^0.12)</f>
        <v>11.589567867781758</v>
      </c>
      <c r="B964" s="24">
        <f>VLOOKUP(A964,'Wind - Power Curve'!$A$3:$B$47,2)*Wind!$B$9</f>
        <v>6848.1</v>
      </c>
      <c r="C964">
        <f>(0.5*(A964^3)*Wind!$B$11*Wind!$B$7*(VLOOKUP(A964+0.5,'Wind - Power Curve'!$A$3:$E$47,5,TRUE))*Wind!$B$9)/1000</f>
        <v>6350.8027902431122</v>
      </c>
      <c r="D964" s="23" t="s">
        <v>9</v>
      </c>
    </row>
    <row r="965" spans="1:4" x14ac:dyDescent="0.35">
      <c r="A965" s="4">
        <f>Climate285!F992*((113.5/10)^0.12)</f>
        <v>11.333925476888314</v>
      </c>
      <c r="B965" s="24">
        <f>VLOOKUP(A965,'Wind - Power Curve'!$A$3:$B$47,2)*Wind!$B$9</f>
        <v>6489.9000000000005</v>
      </c>
      <c r="C965">
        <f>(0.5*(A965^3)*Wind!$B$11*Wind!$B$7*(VLOOKUP(A965+0.5,'Wind - Power Curve'!$A$3:$E$47,5,TRUE))*Wind!$B$9)/1000</f>
        <v>6555.6782537014651</v>
      </c>
      <c r="D965" s="23" t="s">
        <v>9</v>
      </c>
    </row>
    <row r="966" spans="1:4" x14ac:dyDescent="0.35">
      <c r="A966" s="4">
        <f>Climate285!F993*((113.5/10)^0.12)</f>
        <v>11.329910151376898</v>
      </c>
      <c r="B966" s="24">
        <f>VLOOKUP(A966,'Wind - Power Curve'!$A$3:$B$47,2)*Wind!$B$9</f>
        <v>6489.9000000000005</v>
      </c>
      <c r="C966">
        <f>(0.5*(A966^3)*Wind!$B$11*Wind!$B$7*(VLOOKUP(A966+0.5,'Wind - Power Curve'!$A$3:$E$47,5,TRUE))*Wind!$B$9)/1000</f>
        <v>6548.7131847193677</v>
      </c>
      <c r="D966" s="23" t="s">
        <v>9</v>
      </c>
    </row>
    <row r="967" spans="1:4" x14ac:dyDescent="0.35">
      <c r="A967" s="4">
        <f>Climate285!F994*((113.5/10)^0.12)</f>
        <v>11.364709639142498</v>
      </c>
      <c r="B967" s="24">
        <f>VLOOKUP(A967,'Wind - Power Curve'!$A$3:$B$47,2)*Wind!$B$9</f>
        <v>6489.9000000000005</v>
      </c>
      <c r="C967">
        <f>(0.5*(A967^3)*Wind!$B$11*Wind!$B$7*(VLOOKUP(A967+0.5,'Wind - Power Curve'!$A$3:$E$47,5,TRUE))*Wind!$B$9)/1000</f>
        <v>6609.2412580584205</v>
      </c>
      <c r="D967" s="23" t="s">
        <v>9</v>
      </c>
    </row>
    <row r="968" spans="1:4" x14ac:dyDescent="0.35">
      <c r="A968" s="4">
        <f>Climate285!F995*((113.5/10)^0.12)</f>
        <v>11.724750493332738</v>
      </c>
      <c r="B968" s="24">
        <f>VLOOKUP(A968,'Wind - Power Curve'!$A$3:$B$47,2)*Wind!$B$9</f>
        <v>6848.1</v>
      </c>
      <c r="C968">
        <f>(0.5*(A968^3)*Wind!$B$11*Wind!$B$7*(VLOOKUP(A968+0.5,'Wind - Power Curve'!$A$3:$E$47,5,TRUE))*Wind!$B$9)/1000</f>
        <v>6575.6354252778656</v>
      </c>
      <c r="D968" s="23" t="s">
        <v>9</v>
      </c>
    </row>
    <row r="969" spans="1:4" x14ac:dyDescent="0.35">
      <c r="A969" s="4">
        <f>Climate285!F996*((113.5/10)^0.12)</f>
        <v>11.916147676043536</v>
      </c>
      <c r="B969" s="24">
        <f>VLOOKUP(A969,'Wind - Power Curve'!$A$3:$B$47,2)*Wind!$B$9</f>
        <v>6848.1</v>
      </c>
      <c r="C969">
        <f>(0.5*(A969^3)*Wind!$B$11*Wind!$B$7*(VLOOKUP(A969+0.5,'Wind - Power Curve'!$A$3:$E$47,5,TRUE))*Wind!$B$9)/1000</f>
        <v>6902.9468279862813</v>
      </c>
      <c r="D969" s="23" t="s">
        <v>9</v>
      </c>
    </row>
    <row r="970" spans="1:4" x14ac:dyDescent="0.35">
      <c r="A970" s="4">
        <f>Climate285!F997*((113.5/10)^0.12)</f>
        <v>12.044638092408828</v>
      </c>
      <c r="B970" s="24">
        <f>VLOOKUP(A970,'Wind - Power Curve'!$A$3:$B$47,2)*Wind!$B$9</f>
        <v>7049.7</v>
      </c>
      <c r="C970">
        <f>(0.5*(A970^3)*Wind!$B$11*Wind!$B$7*(VLOOKUP(A970+0.5,'Wind - Power Curve'!$A$3:$E$47,5,TRUE))*Wind!$B$9)/1000</f>
        <v>6392.3351647781219</v>
      </c>
      <c r="D970" s="23" t="s">
        <v>9</v>
      </c>
    </row>
    <row r="971" spans="1:4" x14ac:dyDescent="0.35">
      <c r="A971" s="4">
        <f>Climate285!F998*((113.5/10)^0.12)</f>
        <v>12.162420974077008</v>
      </c>
      <c r="B971" s="24">
        <f>VLOOKUP(A971,'Wind - Power Curve'!$A$3:$B$47,2)*Wind!$B$9</f>
        <v>7049.7</v>
      </c>
      <c r="C971">
        <f>(0.5*(A971^3)*Wind!$B$11*Wind!$B$7*(VLOOKUP(A971+0.5,'Wind - Power Curve'!$A$3:$E$47,5,TRUE))*Wind!$B$9)/1000</f>
        <v>6581.7043010297675</v>
      </c>
      <c r="D971" s="23" t="s">
        <v>9</v>
      </c>
    </row>
    <row r="972" spans="1:4" x14ac:dyDescent="0.35">
      <c r="A972" s="4">
        <f>Climate285!F999*((113.5/10)^0.12)</f>
        <v>12.21328176388827</v>
      </c>
      <c r="B972" s="24">
        <f>VLOOKUP(A972,'Wind - Power Curve'!$A$3:$B$47,2)*Wind!$B$9</f>
        <v>7049.7</v>
      </c>
      <c r="C972">
        <f>(0.5*(A972^3)*Wind!$B$11*Wind!$B$7*(VLOOKUP(A972+0.5,'Wind - Power Curve'!$A$3:$E$47,5,TRUE))*Wind!$B$9)/1000</f>
        <v>6664.620150808244</v>
      </c>
      <c r="D972" s="23" t="s">
        <v>9</v>
      </c>
    </row>
    <row r="973" spans="1:4" x14ac:dyDescent="0.35">
      <c r="A973" s="4">
        <f>Climate285!F1000*((113.5/10)^0.12)</f>
        <v>12.166436299588424</v>
      </c>
      <c r="B973" s="24">
        <f>VLOOKUP(A973,'Wind - Power Curve'!$A$3:$B$47,2)*Wind!$B$9</f>
        <v>7049.7</v>
      </c>
      <c r="C973">
        <f>(0.5*(A973^3)*Wind!$B$11*Wind!$B$7*(VLOOKUP(A973+0.5,'Wind - Power Curve'!$A$3:$E$47,5,TRUE))*Wind!$B$9)/1000</f>
        <v>6588.2251436546449</v>
      </c>
      <c r="D973" s="23" t="s">
        <v>9</v>
      </c>
    </row>
    <row r="974" spans="1:4" x14ac:dyDescent="0.35">
      <c r="A974" s="4">
        <f>Climate285!F1001*((113.5/10)^0.12)</f>
        <v>12.261465670025254</v>
      </c>
      <c r="B974" s="24">
        <f>VLOOKUP(A974,'Wind - Power Curve'!$A$3:$B$47,2)*Wind!$B$9</f>
        <v>7049.7</v>
      </c>
      <c r="C974">
        <f>(0.5*(A974^3)*Wind!$B$11*Wind!$B$7*(VLOOKUP(A974+0.5,'Wind - Power Curve'!$A$3:$E$47,5,TRUE))*Wind!$B$9)/1000</f>
        <v>6743.8116452320173</v>
      </c>
      <c r="D974" s="23" t="s">
        <v>9</v>
      </c>
    </row>
    <row r="975" spans="1:4" x14ac:dyDescent="0.35">
      <c r="A975" s="4">
        <f>Climate285!F1002*((113.5/10)^0.12)</f>
        <v>12.349802831276392</v>
      </c>
      <c r="B975" s="24">
        <f>VLOOKUP(A975,'Wind - Power Curve'!$A$3:$B$47,2)*Wind!$B$9</f>
        <v>7049.7</v>
      </c>
      <c r="C975">
        <f>(0.5*(A975^3)*Wind!$B$11*Wind!$B$7*(VLOOKUP(A975+0.5,'Wind - Power Curve'!$A$3:$E$47,5,TRUE))*Wind!$B$9)/1000</f>
        <v>6890.6206980210854</v>
      </c>
      <c r="D975" s="23" t="s">
        <v>9</v>
      </c>
    </row>
    <row r="976" spans="1:4" x14ac:dyDescent="0.35">
      <c r="A976" s="4">
        <f>Climate285!F1003*((113.5/10)^0.12)</f>
        <v>12.215958647562548</v>
      </c>
      <c r="B976" s="24">
        <f>VLOOKUP(A976,'Wind - Power Curve'!$A$3:$B$47,2)*Wind!$B$9</f>
        <v>7049.7</v>
      </c>
      <c r="C976">
        <f>(0.5*(A976^3)*Wind!$B$11*Wind!$B$7*(VLOOKUP(A976+0.5,'Wind - Power Curve'!$A$3:$E$47,5,TRUE))*Wind!$B$9)/1000</f>
        <v>6669.0033273536892</v>
      </c>
      <c r="D976" s="23" t="s">
        <v>9</v>
      </c>
    </row>
    <row r="977" spans="1:4" x14ac:dyDescent="0.35">
      <c r="A977" s="4">
        <f>Climate285!F1004*((113.5/10)^0.12)</f>
        <v>12.320357110859346</v>
      </c>
      <c r="B977" s="24">
        <f>VLOOKUP(A977,'Wind - Power Curve'!$A$3:$B$47,2)*Wind!$B$9</f>
        <v>7049.7</v>
      </c>
      <c r="C977">
        <f>(0.5*(A977^3)*Wind!$B$11*Wind!$B$7*(VLOOKUP(A977+0.5,'Wind - Power Curve'!$A$3:$E$47,5,TRUE))*Wind!$B$9)/1000</f>
        <v>6841.4500585434407</v>
      </c>
      <c r="D977" s="23" t="s">
        <v>9</v>
      </c>
    </row>
    <row r="978" spans="1:4" x14ac:dyDescent="0.35">
      <c r="A978" s="4">
        <f>Climate285!F1005*((113.5/10)^0.12)</f>
        <v>12.124944602637132</v>
      </c>
      <c r="B978" s="24">
        <f>VLOOKUP(A978,'Wind - Power Curve'!$A$3:$B$47,2)*Wind!$B$9</f>
        <v>7049.7</v>
      </c>
      <c r="C978">
        <f>(0.5*(A978^3)*Wind!$B$11*Wind!$B$7*(VLOOKUP(A978+0.5,'Wind - Power Curve'!$A$3:$E$47,5,TRUE))*Wind!$B$9)/1000</f>
        <v>6521.0504702875787</v>
      </c>
      <c r="D978" s="23" t="s">
        <v>9</v>
      </c>
    </row>
    <row r="979" spans="1:4" x14ac:dyDescent="0.35">
      <c r="A979" s="4">
        <f>Climate285!F1006*((113.5/10)^0.12)</f>
        <v>12.076760696500148</v>
      </c>
      <c r="B979" s="24">
        <f>VLOOKUP(A979,'Wind - Power Curve'!$A$3:$B$47,2)*Wind!$B$9</f>
        <v>7049.7</v>
      </c>
      <c r="C979">
        <f>(0.5*(A979^3)*Wind!$B$11*Wind!$B$7*(VLOOKUP(A979+0.5,'Wind - Power Curve'!$A$3:$E$47,5,TRUE))*Wind!$B$9)/1000</f>
        <v>6443.6160501877885</v>
      </c>
      <c r="D979" s="23" t="s">
        <v>9</v>
      </c>
    </row>
    <row r="980" spans="1:4" x14ac:dyDescent="0.35">
      <c r="A980" s="4">
        <f>Climate285!F1007*((113.5/10)^0.12)</f>
        <v>12.292249832279436</v>
      </c>
      <c r="B980" s="24">
        <f>VLOOKUP(A980,'Wind - Power Curve'!$A$3:$B$47,2)*Wind!$B$9</f>
        <v>7049.7</v>
      </c>
      <c r="C980">
        <f>(0.5*(A980^3)*Wind!$B$11*Wind!$B$7*(VLOOKUP(A980+0.5,'Wind - Power Curve'!$A$3:$E$47,5,TRUE))*Wind!$B$9)/1000</f>
        <v>6794.733186671865</v>
      </c>
      <c r="D980" s="23" t="s">
        <v>9</v>
      </c>
    </row>
    <row r="981" spans="1:4" x14ac:dyDescent="0.35">
      <c r="A981" s="4">
        <f>Climate285!F1008*((113.5/10)^0.12)</f>
        <v>12.147698113868488</v>
      </c>
      <c r="B981" s="24">
        <f>VLOOKUP(A981,'Wind - Power Curve'!$A$3:$B$47,2)*Wind!$B$9</f>
        <v>7049.7</v>
      </c>
      <c r="C981">
        <f>(0.5*(A981^3)*Wind!$B$11*Wind!$B$7*(VLOOKUP(A981+0.5,'Wind - Power Curve'!$A$3:$E$47,5,TRUE))*Wind!$B$9)/1000</f>
        <v>6557.8313586378208</v>
      </c>
      <c r="D981" s="23" t="s">
        <v>9</v>
      </c>
    </row>
    <row r="982" spans="1:4" x14ac:dyDescent="0.35">
      <c r="A982" s="4">
        <f>Climate285!F1009*((113.5/10)^0.12)</f>
        <v>12.087468231197258</v>
      </c>
      <c r="B982" s="24">
        <f>VLOOKUP(A982,'Wind - Power Curve'!$A$3:$B$47,2)*Wind!$B$9</f>
        <v>7049.7</v>
      </c>
      <c r="C982">
        <f>(0.5*(A982^3)*Wind!$B$11*Wind!$B$7*(VLOOKUP(A982+0.5,'Wind - Power Curve'!$A$3:$E$47,5,TRUE))*Wind!$B$9)/1000</f>
        <v>6460.7704266851097</v>
      </c>
      <c r="D982" s="23" t="s">
        <v>9</v>
      </c>
    </row>
    <row r="983" spans="1:4" x14ac:dyDescent="0.35">
      <c r="A983" s="4">
        <f>Climate285!F1010*((113.5/10)^0.12)</f>
        <v>12.062037836291626</v>
      </c>
      <c r="B983" s="24">
        <f>VLOOKUP(A983,'Wind - Power Curve'!$A$3:$B$47,2)*Wind!$B$9</f>
        <v>7049.7</v>
      </c>
      <c r="C983">
        <f>(0.5*(A983^3)*Wind!$B$11*Wind!$B$7*(VLOOKUP(A983+0.5,'Wind - Power Curve'!$A$3:$E$47,5,TRUE))*Wind!$B$9)/1000</f>
        <v>6420.0784014055716</v>
      </c>
      <c r="D983" s="23" t="s">
        <v>9</v>
      </c>
    </row>
    <row r="984" spans="1:4" x14ac:dyDescent="0.35">
      <c r="A984" s="4">
        <f>Climate285!F1011*((113.5/10)^0.12)</f>
        <v>12.276188530233778</v>
      </c>
      <c r="B984" s="24">
        <f>VLOOKUP(A984,'Wind - Power Curve'!$A$3:$B$47,2)*Wind!$B$9</f>
        <v>7049.7</v>
      </c>
      <c r="C984">
        <f>(0.5*(A984^3)*Wind!$B$11*Wind!$B$7*(VLOOKUP(A984+0.5,'Wind - Power Curve'!$A$3:$E$47,5,TRUE))*Wind!$B$9)/1000</f>
        <v>6768.1335654785653</v>
      </c>
      <c r="D984" s="23" t="s">
        <v>9</v>
      </c>
    </row>
    <row r="985" spans="1:4" x14ac:dyDescent="0.35">
      <c r="A985" s="4">
        <f>Climate285!F1012*((113.5/10)^0.12)</f>
        <v>12.181159159796948</v>
      </c>
      <c r="B985" s="24">
        <f>VLOOKUP(A985,'Wind - Power Curve'!$A$3:$B$47,2)*Wind!$B$9</f>
        <v>7049.7</v>
      </c>
      <c r="C985">
        <f>(0.5*(A985^3)*Wind!$B$11*Wind!$B$7*(VLOOKUP(A985+0.5,'Wind - Power Curve'!$A$3:$E$47,5,TRUE))*Wind!$B$9)/1000</f>
        <v>6612.1717476156182</v>
      </c>
      <c r="D985" s="23" t="s">
        <v>9</v>
      </c>
    </row>
    <row r="986" spans="1:4" x14ac:dyDescent="0.35">
      <c r="A986" s="4">
        <f>Climate285!F1013*((113.5/10)^0.12)</f>
        <v>11.962993140343382</v>
      </c>
      <c r="B986" s="24">
        <f>VLOOKUP(A986,'Wind - Power Curve'!$A$3:$B$47,2)*Wind!$B$9</f>
        <v>6848.1</v>
      </c>
      <c r="C986">
        <f>(0.5*(A986^3)*Wind!$B$11*Wind!$B$7*(VLOOKUP(A986+0.5,'Wind - Power Curve'!$A$3:$E$47,5,TRUE))*Wind!$B$9)/1000</f>
        <v>6984.6791164846982</v>
      </c>
      <c r="D986" s="23" t="s">
        <v>9</v>
      </c>
    </row>
    <row r="987" spans="1:4" x14ac:dyDescent="0.35">
      <c r="A987" s="4">
        <f>Climate285!F1014*((113.5/10)^0.12)</f>
        <v>11.93890118727489</v>
      </c>
      <c r="B987" s="24">
        <f>VLOOKUP(A987,'Wind - Power Curve'!$A$3:$B$47,2)*Wind!$B$9</f>
        <v>6848.1</v>
      </c>
      <c r="C987">
        <f>(0.5*(A987^3)*Wind!$B$11*Wind!$B$7*(VLOOKUP(A987+0.5,'Wind - Power Curve'!$A$3:$E$47,5,TRUE))*Wind!$B$9)/1000</f>
        <v>6942.5652650419652</v>
      </c>
      <c r="D987" s="23" t="s">
        <v>9</v>
      </c>
    </row>
    <row r="988" spans="1:4" x14ac:dyDescent="0.35">
      <c r="A988" s="4">
        <f>Climate285!F1015*((113.5/10)^0.12)</f>
        <v>11.734119586192708</v>
      </c>
      <c r="B988" s="24">
        <f>VLOOKUP(A988,'Wind - Power Curve'!$A$3:$B$47,2)*Wind!$B$9</f>
        <v>6848.1</v>
      </c>
      <c r="C988">
        <f>(0.5*(A988^3)*Wind!$B$11*Wind!$B$7*(VLOOKUP(A988+0.5,'Wind - Power Curve'!$A$3:$E$47,5,TRUE))*Wind!$B$9)/1000</f>
        <v>6591.4115346259869</v>
      </c>
      <c r="D988" s="23" t="s">
        <v>9</v>
      </c>
    </row>
    <row r="989" spans="1:4" x14ac:dyDescent="0.35">
      <c r="A989" s="4">
        <f>Climate285!F1016*((113.5/10)^0.12)</f>
        <v>11.673889703521478</v>
      </c>
      <c r="B989" s="24">
        <f>VLOOKUP(A989,'Wind - Power Curve'!$A$3:$B$47,2)*Wind!$B$9</f>
        <v>6848.1</v>
      </c>
      <c r="C989">
        <f>(0.5*(A989^3)*Wind!$B$11*Wind!$B$7*(VLOOKUP(A989+0.5,'Wind - Power Curve'!$A$3:$E$47,5,TRUE))*Wind!$B$9)/1000</f>
        <v>6490.4327593391754</v>
      </c>
      <c r="D989" s="23" t="s">
        <v>9</v>
      </c>
    </row>
    <row r="990" spans="1:4" x14ac:dyDescent="0.35">
      <c r="A990" s="4">
        <f>Climate285!F1017*((113.5/10)^0.12)</f>
        <v>11.624367355547356</v>
      </c>
      <c r="B990" s="24">
        <f>VLOOKUP(A990,'Wind - Power Curve'!$A$3:$B$47,2)*Wind!$B$9</f>
        <v>6848.1</v>
      </c>
      <c r="C990">
        <f>(0.5*(A990^3)*Wind!$B$11*Wind!$B$7*(VLOOKUP(A990+0.5,'Wind - Power Curve'!$A$3:$E$47,5,TRUE))*Wind!$B$9)/1000</f>
        <v>6408.1825696625092</v>
      </c>
      <c r="D990" s="23" t="s">
        <v>9</v>
      </c>
    </row>
    <row r="991" spans="1:4" x14ac:dyDescent="0.35">
      <c r="A991" s="4">
        <f>Climate285!F1018*((113.5/10)^0.12)</f>
        <v>11.831825840303814</v>
      </c>
      <c r="B991" s="24">
        <f>VLOOKUP(A991,'Wind - Power Curve'!$A$3:$B$47,2)*Wind!$B$9</f>
        <v>6848.1</v>
      </c>
      <c r="C991">
        <f>(0.5*(A991^3)*Wind!$B$11*Wind!$B$7*(VLOOKUP(A991+0.5,'Wind - Power Curve'!$A$3:$E$47,5,TRUE))*Wind!$B$9)/1000</f>
        <v>6757.4400744673885</v>
      </c>
      <c r="D991" s="23" t="s">
        <v>9</v>
      </c>
    </row>
    <row r="992" spans="1:4" x14ac:dyDescent="0.35">
      <c r="A992" s="4">
        <f>Climate285!F1019*((113.5/10)^0.12)</f>
        <v>11.937562745437752</v>
      </c>
      <c r="B992" s="24">
        <f>VLOOKUP(A992,'Wind - Power Curve'!$A$3:$B$47,2)*Wind!$B$9</f>
        <v>6848.1</v>
      </c>
      <c r="C992">
        <f>(0.5*(A992^3)*Wind!$B$11*Wind!$B$7*(VLOOKUP(A992+0.5,'Wind - Power Curve'!$A$3:$E$47,5,TRUE))*Wind!$B$9)/1000</f>
        <v>6940.2305833223572</v>
      </c>
      <c r="D992" s="23" t="s">
        <v>9</v>
      </c>
    </row>
    <row r="993" spans="1:4" x14ac:dyDescent="0.35">
      <c r="A993" s="4">
        <f>Climate285!F1020*((113.5/10)^0.12)</f>
        <v>11.888040397463628</v>
      </c>
      <c r="B993" s="24">
        <f>VLOOKUP(A993,'Wind - Power Curve'!$A$3:$B$47,2)*Wind!$B$9</f>
        <v>6848.1</v>
      </c>
      <c r="C993">
        <f>(0.5*(A993^3)*Wind!$B$11*Wind!$B$7*(VLOOKUP(A993+0.5,'Wind - Power Curve'!$A$3:$E$47,5,TRUE))*Wind!$B$9)/1000</f>
        <v>6854.214864852177</v>
      </c>
      <c r="D993" s="23" t="s">
        <v>9</v>
      </c>
    </row>
    <row r="994" spans="1:4" x14ac:dyDescent="0.35">
      <c r="A994" s="4">
        <f>Climate285!F1021*((113.5/10)^0.12)</f>
        <v>12.296265157790852</v>
      </c>
      <c r="B994" s="24">
        <f>VLOOKUP(A994,'Wind - Power Curve'!$A$3:$B$47,2)*Wind!$B$9</f>
        <v>7049.7</v>
      </c>
      <c r="C994">
        <f>(0.5*(A994^3)*Wind!$B$11*Wind!$B$7*(VLOOKUP(A994+0.5,'Wind - Power Curve'!$A$3:$E$47,5,TRUE))*Wind!$B$9)/1000</f>
        <v>6801.3939637472622</v>
      </c>
      <c r="D994" s="23" t="s">
        <v>9</v>
      </c>
    </row>
    <row r="995" spans="1:4" x14ac:dyDescent="0.35">
      <c r="A995" s="4">
        <f>Climate285!F1022*((113.5/10)^0.12)</f>
        <v>11.850564026023752</v>
      </c>
      <c r="B995" s="24">
        <f>VLOOKUP(A995,'Wind - Power Curve'!$A$3:$B$47,2)*Wind!$B$9</f>
        <v>6848.1</v>
      </c>
      <c r="C995">
        <f>(0.5*(A995^3)*Wind!$B$11*Wind!$B$7*(VLOOKUP(A995+0.5,'Wind - Power Curve'!$A$3:$E$47,5,TRUE))*Wind!$B$9)/1000</f>
        <v>6789.5964316157178</v>
      </c>
      <c r="D995" s="23" t="s">
        <v>9</v>
      </c>
    </row>
    <row r="996" spans="1:4" x14ac:dyDescent="0.35">
      <c r="A996" s="4">
        <f>Climate285!F1023*((113.5/10)^0.12)</f>
        <v>11.288418454425607</v>
      </c>
      <c r="B996" s="24">
        <f>VLOOKUP(A996,'Wind - Power Curve'!$A$3:$B$47,2)*Wind!$B$9</f>
        <v>6489.9000000000005</v>
      </c>
      <c r="C996">
        <f>(0.5*(A996^3)*Wind!$B$11*Wind!$B$7*(VLOOKUP(A996+0.5,'Wind - Power Curve'!$A$3:$E$47,5,TRUE))*Wind!$B$9)/1000</f>
        <v>6477.0294640380689</v>
      </c>
      <c r="D996" s="23" t="s">
        <v>9</v>
      </c>
    </row>
    <row r="997" spans="1:4" x14ac:dyDescent="0.35">
      <c r="A997" s="4">
        <f>Climate285!F1024*((113.5/10)^0.12)</f>
        <v>11.2603111758457</v>
      </c>
      <c r="B997" s="24">
        <f>VLOOKUP(A997,'Wind - Power Curve'!$A$3:$B$47,2)*Wind!$B$9</f>
        <v>6489.9000000000005</v>
      </c>
      <c r="C997">
        <f>(0.5*(A997^3)*Wind!$B$11*Wind!$B$7*(VLOOKUP(A997+0.5,'Wind - Power Curve'!$A$3:$E$47,5,TRUE))*Wind!$B$9)/1000</f>
        <v>6428.767941649613</v>
      </c>
      <c r="D997" s="23" t="s">
        <v>9</v>
      </c>
    </row>
    <row r="998" spans="1:4" x14ac:dyDescent="0.35">
      <c r="A998" s="4">
        <f>Climate285!F1025*((113.5/10)^0.12)</f>
        <v>11.384786266699576</v>
      </c>
      <c r="B998" s="24">
        <f>VLOOKUP(A998,'Wind - Power Curve'!$A$3:$B$47,2)*Wind!$B$9</f>
        <v>6489.9000000000005</v>
      </c>
      <c r="C998">
        <f>(0.5*(A998^3)*Wind!$B$11*Wind!$B$7*(VLOOKUP(A998+0.5,'Wind - Power Curve'!$A$3:$E$47,5,TRUE))*Wind!$B$9)/1000</f>
        <v>6644.3303610886296</v>
      </c>
      <c r="D998" s="23" t="s">
        <v>9</v>
      </c>
    </row>
    <row r="999" spans="1:4" x14ac:dyDescent="0.35">
      <c r="A999" s="4">
        <f>Climate285!F1026*((113.5/10)^0.12)</f>
        <v>10.801225625707216</v>
      </c>
      <c r="B999" s="24">
        <f>VLOOKUP(A999,'Wind - Power Curve'!$A$3:$B$47,2)*Wind!$B$9</f>
        <v>5968.8</v>
      </c>
      <c r="C999">
        <f>(0.5*(A999^3)*Wind!$B$11*Wind!$B$7*(VLOOKUP(A999+0.5,'Wind - Power Curve'!$A$3:$E$47,5,TRUE))*Wind!$B$9)/1000</f>
        <v>6144.3941053620711</v>
      </c>
      <c r="D999" s="23" t="s">
        <v>9</v>
      </c>
    </row>
    <row r="1000" spans="1:4" x14ac:dyDescent="0.35">
      <c r="A1000" s="4">
        <f>Climate285!F1027*((113.5/10)^0.12)</f>
        <v>10.927039158398228</v>
      </c>
      <c r="B1000" s="24">
        <f>VLOOKUP(A1000,'Wind - Power Curve'!$A$3:$B$47,2)*Wind!$B$9</f>
        <v>5968.8</v>
      </c>
      <c r="C1000">
        <f>(0.5*(A1000^3)*Wind!$B$11*Wind!$B$7*(VLOOKUP(A1000+0.5,'Wind - Power Curve'!$A$3:$E$47,5,TRUE))*Wind!$B$9)/1000</f>
        <v>6361.6159580827043</v>
      </c>
      <c r="D1000" s="23" t="s">
        <v>9</v>
      </c>
    </row>
    <row r="1001" spans="1:4" x14ac:dyDescent="0.35">
      <c r="A1001" s="4">
        <f>Climate285!F1028*((113.5/10)^0.12)</f>
        <v>10.80524095121863</v>
      </c>
      <c r="B1001" s="24">
        <f>VLOOKUP(A1001,'Wind - Power Curve'!$A$3:$B$47,2)*Wind!$B$9</f>
        <v>5968.8</v>
      </c>
      <c r="C1001">
        <f>(0.5*(A1001^3)*Wind!$B$11*Wind!$B$7*(VLOOKUP(A1001+0.5,'Wind - Power Curve'!$A$3:$E$47,5,TRUE))*Wind!$B$9)/1000</f>
        <v>6151.2491372019731</v>
      </c>
      <c r="D1001" s="23" t="s">
        <v>9</v>
      </c>
    </row>
    <row r="1002" spans="1:4" x14ac:dyDescent="0.35">
      <c r="A1002" s="4">
        <f>Climate285!F1029*((113.5/10)^0.12)</f>
        <v>10.352847610265838</v>
      </c>
      <c r="B1002" s="24">
        <f>VLOOKUP(A1002,'Wind - Power Curve'!$A$3:$B$47,2)*Wind!$B$9</f>
        <v>5330.7</v>
      </c>
      <c r="C1002">
        <f>(0.5*(A1002^3)*Wind!$B$11*Wind!$B$7*(VLOOKUP(A1002+0.5,'Wind - Power Curve'!$A$3:$E$47,5,TRUE))*Wind!$B$9)/1000</f>
        <v>5721.3510243671317</v>
      </c>
      <c r="D1002" s="23" t="s">
        <v>9</v>
      </c>
    </row>
    <row r="1003" spans="1:4" x14ac:dyDescent="0.35">
      <c r="A1003" s="4">
        <f>Climate285!F1030*((113.5/10)^0.12)</f>
        <v>10.355524493940115</v>
      </c>
      <c r="B1003" s="24">
        <f>VLOOKUP(A1003,'Wind - Power Curve'!$A$3:$B$47,2)*Wind!$B$9</f>
        <v>5330.7</v>
      </c>
      <c r="C1003">
        <f>(0.5*(A1003^3)*Wind!$B$11*Wind!$B$7*(VLOOKUP(A1003+0.5,'Wind - Power Curve'!$A$3:$E$47,5,TRUE))*Wind!$B$9)/1000</f>
        <v>5725.7901947558512</v>
      </c>
      <c r="D1003" s="23" t="s">
        <v>9</v>
      </c>
    </row>
    <row r="1004" spans="1:4" x14ac:dyDescent="0.35">
      <c r="A1004" s="4">
        <f>Climate285!F1031*((113.5/10)^0.12)</f>
        <v>9.9285615478929525</v>
      </c>
      <c r="B1004" s="24">
        <f>VLOOKUP(A1004,'Wind - Power Curve'!$A$3:$B$47,2)*Wind!$B$9</f>
        <v>4640.4000000000005</v>
      </c>
      <c r="C1004">
        <f>(0.5*(A1004^3)*Wind!$B$11*Wind!$B$7*(VLOOKUP(A1004+0.5,'Wind - Power Curve'!$A$3:$E$47,5,TRUE))*Wind!$B$9)/1000</f>
        <v>5217.2691187422324</v>
      </c>
      <c r="D1004" s="23" t="s">
        <v>9</v>
      </c>
    </row>
    <row r="1005" spans="1:4" x14ac:dyDescent="0.35">
      <c r="A1005" s="4">
        <f>Climate285!F1032*((113.5/10)^0.12)</f>
        <v>10.526845049093835</v>
      </c>
      <c r="B1005" s="24">
        <f>VLOOKUP(A1005,'Wind - Power Curve'!$A$3:$B$47,2)*Wind!$B$9</f>
        <v>5968.8</v>
      </c>
      <c r="C1005">
        <f>(0.5*(A1005^3)*Wind!$B$11*Wind!$B$7*(VLOOKUP(A1005+0.5,'Wind - Power Curve'!$A$3:$E$47,5,TRUE))*Wind!$B$9)/1000</f>
        <v>5687.9352067987529</v>
      </c>
      <c r="D1005" s="23" t="s">
        <v>9</v>
      </c>
    </row>
    <row r="1006" spans="1:4" x14ac:dyDescent="0.35">
      <c r="A1006" s="4">
        <f>Climate285!F1033*((113.5/10)^0.12)</f>
        <v>10.750364835895954</v>
      </c>
      <c r="B1006" s="24">
        <f>VLOOKUP(A1006,'Wind - Power Curve'!$A$3:$B$47,2)*Wind!$B$9</f>
        <v>5968.8</v>
      </c>
      <c r="C1006">
        <f>(0.5*(A1006^3)*Wind!$B$11*Wind!$B$7*(VLOOKUP(A1006+0.5,'Wind - Power Curve'!$A$3:$E$47,5,TRUE))*Wind!$B$9)/1000</f>
        <v>6058.0040463735568</v>
      </c>
      <c r="D1006" s="23" t="s">
        <v>9</v>
      </c>
    </row>
    <row r="1007" spans="1:4" x14ac:dyDescent="0.35">
      <c r="A1007" s="4">
        <f>Climate285!F1034*((113.5/10)^0.12)</f>
        <v>10.647304814436295</v>
      </c>
      <c r="B1007" s="24">
        <f>VLOOKUP(A1007,'Wind - Power Curve'!$A$3:$B$47,2)*Wind!$B$9</f>
        <v>5968.8</v>
      </c>
      <c r="C1007">
        <f>(0.5*(A1007^3)*Wind!$B$11*Wind!$B$7*(VLOOKUP(A1007+0.5,'Wind - Power Curve'!$A$3:$E$47,5,TRUE))*Wind!$B$9)/1000</f>
        <v>5885.44101695873</v>
      </c>
      <c r="D1007" s="23" t="s">
        <v>9</v>
      </c>
    </row>
    <row r="1008" spans="1:4" x14ac:dyDescent="0.35">
      <c r="A1008" s="4">
        <f>Climate285!F1035*((113.5/10)^0.12)</f>
        <v>10.731626650176016</v>
      </c>
      <c r="B1008" s="24">
        <f>VLOOKUP(A1008,'Wind - Power Curve'!$A$3:$B$47,2)*Wind!$B$9</f>
        <v>5968.8</v>
      </c>
      <c r="C1008">
        <f>(0.5*(A1008^3)*Wind!$B$11*Wind!$B$7*(VLOOKUP(A1008+0.5,'Wind - Power Curve'!$A$3:$E$47,5,TRUE))*Wind!$B$9)/1000</f>
        <v>6026.3814195957839</v>
      </c>
      <c r="D1008" s="23" t="s">
        <v>9</v>
      </c>
    </row>
    <row r="1009" spans="1:4" x14ac:dyDescent="0.35">
      <c r="A1009" s="4">
        <f>Climate285!F1036*((113.5/10)^0.12)</f>
        <v>11.024745412509334</v>
      </c>
      <c r="B1009" s="24">
        <f>VLOOKUP(A1009,'Wind - Power Curve'!$A$3:$B$47,2)*Wind!$B$9</f>
        <v>6489.9000000000005</v>
      </c>
      <c r="C1009">
        <f>(0.5*(A1009^3)*Wind!$B$11*Wind!$B$7*(VLOOKUP(A1009+0.5,'Wind - Power Curve'!$A$3:$E$47,5,TRUE))*Wind!$B$9)/1000</f>
        <v>6033.680100180949</v>
      </c>
      <c r="D1009" s="23" t="s">
        <v>9</v>
      </c>
    </row>
    <row r="1010" spans="1:4" x14ac:dyDescent="0.35">
      <c r="A1010" s="4">
        <f>Climate285!F1037*((113.5/10)^0.12)</f>
        <v>11.02073008699792</v>
      </c>
      <c r="B1010" s="24">
        <f>VLOOKUP(A1010,'Wind - Power Curve'!$A$3:$B$47,2)*Wind!$B$9</f>
        <v>6489.9000000000005</v>
      </c>
      <c r="C1010">
        <f>(0.5*(A1010^3)*Wind!$B$11*Wind!$B$7*(VLOOKUP(A1010+0.5,'Wind - Power Curve'!$A$3:$E$47,5,TRUE))*Wind!$B$9)/1000</f>
        <v>6027.0899161881935</v>
      </c>
      <c r="D1010" s="23" t="s">
        <v>9</v>
      </c>
    </row>
    <row r="1011" spans="1:4" x14ac:dyDescent="0.35">
      <c r="A1011" s="4">
        <f>Climate285!F1038*((113.5/10)^0.12)</f>
        <v>11.177327781943118</v>
      </c>
      <c r="B1011" s="24">
        <f>VLOOKUP(A1011,'Wind - Power Curve'!$A$3:$B$47,2)*Wind!$B$9</f>
        <v>6489.9000000000005</v>
      </c>
      <c r="C1011">
        <f>(0.5*(A1011^3)*Wind!$B$11*Wind!$B$7*(VLOOKUP(A1011+0.5,'Wind - Power Curve'!$A$3:$E$47,5,TRUE))*Wind!$B$9)/1000</f>
        <v>6287.6814870955877</v>
      </c>
      <c r="D1011" s="23" t="s">
        <v>9</v>
      </c>
    </row>
    <row r="1012" spans="1:4" x14ac:dyDescent="0.35">
      <c r="A1012" s="4">
        <f>Climate285!F1039*((113.5/10)^0.12)</f>
        <v>10.952469553303859</v>
      </c>
      <c r="B1012" s="24">
        <f>VLOOKUP(A1012,'Wind - Power Curve'!$A$3:$B$47,2)*Wind!$B$9</f>
        <v>5968.8</v>
      </c>
      <c r="C1012">
        <f>(0.5*(A1012^3)*Wind!$B$11*Wind!$B$7*(VLOOKUP(A1012+0.5,'Wind - Power Curve'!$A$3:$E$47,5,TRUE))*Wind!$B$9)/1000</f>
        <v>6406.1353931652875</v>
      </c>
      <c r="D1012" s="23" t="s">
        <v>9</v>
      </c>
    </row>
    <row r="1013" spans="1:4" x14ac:dyDescent="0.35">
      <c r="A1013" s="4">
        <f>Climate285!F1040*((113.5/10)^0.12)</f>
        <v>11.222834804405824</v>
      </c>
      <c r="B1013" s="24">
        <f>VLOOKUP(A1013,'Wind - Power Curve'!$A$3:$B$47,2)*Wind!$B$9</f>
        <v>6489.9000000000005</v>
      </c>
      <c r="C1013">
        <f>(0.5*(A1013^3)*Wind!$B$11*Wind!$B$7*(VLOOKUP(A1013+0.5,'Wind - Power Curve'!$A$3:$E$47,5,TRUE))*Wind!$B$9)/1000</f>
        <v>6364.7929948465144</v>
      </c>
      <c r="D1013" s="23" t="s">
        <v>9</v>
      </c>
    </row>
    <row r="1014" spans="1:4" x14ac:dyDescent="0.35">
      <c r="A1014" s="4">
        <f>Climate285!F1041*((113.5/10)^0.12)</f>
        <v>11.360694313631083</v>
      </c>
      <c r="B1014" s="24">
        <f>VLOOKUP(A1014,'Wind - Power Curve'!$A$3:$B$47,2)*Wind!$B$9</f>
        <v>6489.9000000000005</v>
      </c>
      <c r="C1014">
        <f>(0.5*(A1014^3)*Wind!$B$11*Wind!$B$7*(VLOOKUP(A1014+0.5,'Wind - Power Curve'!$A$3:$E$47,5,TRUE))*Wind!$B$9)/1000</f>
        <v>6602.238295217222</v>
      </c>
      <c r="D1014" s="23" t="s">
        <v>9</v>
      </c>
    </row>
    <row r="1015" spans="1:4" x14ac:dyDescent="0.35">
      <c r="A1015" s="4">
        <f>Climate285!F1042*((113.5/10)^0.12)</f>
        <v>11.521307334087696</v>
      </c>
      <c r="B1015" s="24">
        <f>VLOOKUP(A1015,'Wind - Power Curve'!$A$3:$B$47,2)*Wind!$B$9</f>
        <v>6848.1</v>
      </c>
      <c r="C1015">
        <f>(0.5*(A1015^3)*Wind!$B$11*Wind!$B$7*(VLOOKUP(A1015+0.5,'Wind - Power Curve'!$A$3:$E$47,5,TRUE))*Wind!$B$9)/1000</f>
        <v>6239.2470587275166</v>
      </c>
      <c r="D1015" s="23" t="s">
        <v>9</v>
      </c>
    </row>
    <row r="1016" spans="1:4" x14ac:dyDescent="0.35">
      <c r="A1016" s="4">
        <f>Climate285!F1043*((113.5/10)^0.12)</f>
        <v>11.343294569748283</v>
      </c>
      <c r="B1016" s="24">
        <f>VLOOKUP(A1016,'Wind - Power Curve'!$A$3:$B$47,2)*Wind!$B$9</f>
        <v>6489.9000000000005</v>
      </c>
      <c r="C1016">
        <f>(0.5*(A1016^3)*Wind!$B$11*Wind!$B$7*(VLOOKUP(A1016+0.5,'Wind - Power Curve'!$A$3:$E$47,5,TRUE))*Wind!$B$9)/1000</f>
        <v>6571.9492831998159</v>
      </c>
      <c r="D1016" s="23" t="s">
        <v>9</v>
      </c>
    </row>
    <row r="1017" spans="1:4" x14ac:dyDescent="0.35">
      <c r="A1017" s="4">
        <f>Climate285!F1044*((113.5/10)^0.12)</f>
        <v>11.794349468863937</v>
      </c>
      <c r="B1017" s="24">
        <f>VLOOKUP(A1017,'Wind - Power Curve'!$A$3:$B$47,2)*Wind!$B$9</f>
        <v>6848.1</v>
      </c>
      <c r="C1017">
        <f>(0.5*(A1017^3)*Wind!$B$11*Wind!$B$7*(VLOOKUP(A1017+0.5,'Wind - Power Curve'!$A$3:$E$47,5,TRUE))*Wind!$B$9)/1000</f>
        <v>6693.4322738604706</v>
      </c>
      <c r="D1017" s="23" t="s">
        <v>9</v>
      </c>
    </row>
    <row r="1018" spans="1:4" x14ac:dyDescent="0.35">
      <c r="A1018" s="4">
        <f>Climate285!F1045*((113.5/10)^0.12)</f>
        <v>12.051330301594518</v>
      </c>
      <c r="B1018" s="24">
        <f>VLOOKUP(A1018,'Wind - Power Curve'!$A$3:$B$47,2)*Wind!$B$9</f>
        <v>7049.7</v>
      </c>
      <c r="C1018">
        <f>(0.5*(A1018^3)*Wind!$B$11*Wind!$B$7*(VLOOKUP(A1018+0.5,'Wind - Power Curve'!$A$3:$E$47,5,TRUE))*Wind!$B$9)/1000</f>
        <v>6402.9961618575462</v>
      </c>
      <c r="D1018" s="23" t="s">
        <v>9</v>
      </c>
    </row>
    <row r="1019" spans="1:4" x14ac:dyDescent="0.35">
      <c r="A1019" s="4">
        <f>Climate285!F1046*((113.5/10)^0.12)</f>
        <v>12.027238348526028</v>
      </c>
      <c r="B1019" s="24">
        <f>VLOOKUP(A1019,'Wind - Power Curve'!$A$3:$B$47,2)*Wind!$B$9</f>
        <v>7049.7</v>
      </c>
      <c r="C1019">
        <f>(0.5*(A1019^3)*Wind!$B$11*Wind!$B$7*(VLOOKUP(A1019+0.5,'Wind - Power Curve'!$A$3:$E$47,5,TRUE))*Wind!$B$9)/1000</f>
        <v>6364.67196850256</v>
      </c>
      <c r="D1019" s="23" t="s">
        <v>9</v>
      </c>
    </row>
    <row r="1020" spans="1:4" x14ac:dyDescent="0.35">
      <c r="A1020" s="4">
        <f>Climate285!F1047*((113.5/10)^0.12)</f>
        <v>12.215958647562548</v>
      </c>
      <c r="B1020" s="24">
        <f>VLOOKUP(A1020,'Wind - Power Curve'!$A$3:$B$47,2)*Wind!$B$9</f>
        <v>7049.7</v>
      </c>
      <c r="C1020">
        <f>(0.5*(A1020^3)*Wind!$B$11*Wind!$B$7*(VLOOKUP(A1020+0.5,'Wind - Power Curve'!$A$3:$E$47,5,TRUE))*Wind!$B$9)/1000</f>
        <v>6669.0033273536892</v>
      </c>
      <c r="D1020" s="23" t="s">
        <v>9</v>
      </c>
    </row>
    <row r="1021" spans="1:4" x14ac:dyDescent="0.35">
      <c r="A1021" s="4">
        <f>Climate285!F1048*((113.5/10)^0.12)</f>
        <v>12.352479714950666</v>
      </c>
      <c r="B1021" s="24">
        <f>VLOOKUP(A1021,'Wind - Power Curve'!$A$3:$B$47,2)*Wind!$B$9</f>
        <v>7049.7</v>
      </c>
      <c r="C1021">
        <f>(0.5*(A1021^3)*Wind!$B$11*Wind!$B$7*(VLOOKUP(A1021+0.5,'Wind - Power Curve'!$A$3:$E$47,5,TRUE))*Wind!$B$9)/1000</f>
        <v>6895.1024023997279</v>
      </c>
      <c r="D1021" s="23" t="s">
        <v>9</v>
      </c>
    </row>
    <row r="1022" spans="1:4" x14ac:dyDescent="0.35">
      <c r="A1022" s="4">
        <f>Climate285!F1049*((113.5/10)^0.12)</f>
        <v>12.274850088396638</v>
      </c>
      <c r="B1022" s="24">
        <f>VLOOKUP(A1022,'Wind - Power Curve'!$A$3:$B$47,2)*Wind!$B$9</f>
        <v>7049.7</v>
      </c>
      <c r="C1022">
        <f>(0.5*(A1022^3)*Wind!$B$11*Wind!$B$7*(VLOOKUP(A1022+0.5,'Wind - Power Curve'!$A$3:$E$47,5,TRUE))*Wind!$B$9)/1000</f>
        <v>6765.920069290235</v>
      </c>
      <c r="D1022" s="23" t="s">
        <v>9</v>
      </c>
    </row>
    <row r="1023" spans="1:4" x14ac:dyDescent="0.35">
      <c r="A1023" s="4">
        <f>Climate285!F1050*((113.5/10)^0.12)</f>
        <v>12.675044197701032</v>
      </c>
      <c r="B1023" s="24">
        <f>VLOOKUP(A1023,'Wind - Power Curve'!$A$3:$B$47,2)*Wind!$B$9</f>
        <v>7145.1</v>
      </c>
      <c r="C1023">
        <f>(0.5*(A1023^3)*Wind!$B$11*Wind!$B$7*(VLOOKUP(A1023+0.5,'Wind - Power Curve'!$A$3:$E$47,5,TRUE))*Wind!$B$9)/1000</f>
        <v>6656.7736672359288</v>
      </c>
      <c r="D1023" s="23" t="s">
        <v>9</v>
      </c>
    </row>
    <row r="1024" spans="1:4" x14ac:dyDescent="0.35">
      <c r="A1024" s="4">
        <f>Climate285!F1051*((113.5/10)^0.12)</f>
        <v>12.320357110859346</v>
      </c>
      <c r="B1024" s="24">
        <f>VLOOKUP(A1024,'Wind - Power Curve'!$A$3:$B$47,2)*Wind!$B$9</f>
        <v>7049.7</v>
      </c>
      <c r="C1024">
        <f>(0.5*(A1024^3)*Wind!$B$11*Wind!$B$7*(VLOOKUP(A1024+0.5,'Wind - Power Curve'!$A$3:$E$47,5,TRUE))*Wind!$B$9)/1000</f>
        <v>6841.4500585434407</v>
      </c>
      <c r="D1024" s="23" t="s">
        <v>9</v>
      </c>
    </row>
    <row r="1025" spans="1:4" x14ac:dyDescent="0.35">
      <c r="A1025" s="4">
        <f>Climate285!F1052*((113.5/10)^0.12)</f>
        <v>11.443677707533668</v>
      </c>
      <c r="B1025" s="24">
        <f>VLOOKUP(A1025,'Wind - Power Curve'!$A$3:$B$47,2)*Wind!$B$9</f>
        <v>6489.9000000000005</v>
      </c>
      <c r="C1025">
        <f>(0.5*(A1025^3)*Wind!$B$11*Wind!$B$7*(VLOOKUP(A1025+0.5,'Wind - Power Curve'!$A$3:$E$47,5,TRUE))*Wind!$B$9)/1000</f>
        <v>6747.9744076181423</v>
      </c>
      <c r="D1025" s="23" t="s">
        <v>9</v>
      </c>
    </row>
    <row r="1026" spans="1:4" x14ac:dyDescent="0.35">
      <c r="A1026" s="4">
        <f>Climate285!F1053*((113.5/10)^0.12)</f>
        <v>11.54406084531905</v>
      </c>
      <c r="B1026" s="24">
        <f>VLOOKUP(A1026,'Wind - Power Curve'!$A$3:$B$47,2)*Wind!$B$9</f>
        <v>6848.1</v>
      </c>
      <c r="C1026">
        <f>(0.5*(A1026^3)*Wind!$B$11*Wind!$B$7*(VLOOKUP(A1026+0.5,'Wind - Power Curve'!$A$3:$E$47,5,TRUE))*Wind!$B$9)/1000</f>
        <v>6276.2859100602182</v>
      </c>
      <c r="D1026" s="23" t="s">
        <v>9</v>
      </c>
    </row>
    <row r="1027" spans="1:4" x14ac:dyDescent="0.35">
      <c r="A1027" s="4">
        <f>Climate285!F1054*((113.5/10)^0.12)</f>
        <v>11.900086373997874</v>
      </c>
      <c r="B1027" s="24">
        <f>VLOOKUP(A1027,'Wind - Power Curve'!$A$3:$B$47,2)*Wind!$B$9</f>
        <v>6848.1</v>
      </c>
      <c r="C1027">
        <f>(0.5*(A1027^3)*Wind!$B$11*Wind!$B$7*(VLOOKUP(A1027+0.5,'Wind - Power Curve'!$A$3:$E$47,5,TRUE))*Wind!$B$9)/1000</f>
        <v>6875.0718100354325</v>
      </c>
      <c r="D1027" s="23" t="s">
        <v>9</v>
      </c>
    </row>
    <row r="1028" spans="1:4" x14ac:dyDescent="0.35">
      <c r="A1028" s="4">
        <f>Climate285!F1055*((113.5/10)^0.12)</f>
        <v>11.659166843312956</v>
      </c>
      <c r="B1028" s="24">
        <f>VLOOKUP(A1028,'Wind - Power Curve'!$A$3:$B$47,2)*Wind!$B$9</f>
        <v>6848.1</v>
      </c>
      <c r="C1028">
        <f>(0.5*(A1028^3)*Wind!$B$11*Wind!$B$7*(VLOOKUP(A1028+0.5,'Wind - Power Curve'!$A$3:$E$47,5,TRUE))*Wind!$B$9)/1000</f>
        <v>6465.9069315498155</v>
      </c>
      <c r="D1028" s="23" t="s">
        <v>9</v>
      </c>
    </row>
    <row r="1029" spans="1:4" x14ac:dyDescent="0.35">
      <c r="A1029" s="4">
        <f>Climate285!F1056*((113.5/10)^0.12)</f>
        <v>11.86127156072086</v>
      </c>
      <c r="B1029" s="24">
        <f>VLOOKUP(A1029,'Wind - Power Curve'!$A$3:$B$47,2)*Wind!$B$9</f>
        <v>6848.1</v>
      </c>
      <c r="C1029">
        <f>(0.5*(A1029^3)*Wind!$B$11*Wind!$B$7*(VLOOKUP(A1029+0.5,'Wind - Power Curve'!$A$3:$E$47,5,TRUE))*Wind!$B$9)/1000</f>
        <v>6808.0172122658087</v>
      </c>
      <c r="D1029" s="23" t="s">
        <v>9</v>
      </c>
    </row>
    <row r="1030" spans="1:4" x14ac:dyDescent="0.35">
      <c r="A1030" s="4">
        <f>Climate285!F1057*((113.5/10)^0.12)</f>
        <v>11.399509126908098</v>
      </c>
      <c r="B1030" s="24">
        <f>VLOOKUP(A1030,'Wind - Power Curve'!$A$3:$B$47,2)*Wind!$B$9</f>
        <v>6489.9000000000005</v>
      </c>
      <c r="C1030">
        <f>(0.5*(A1030^3)*Wind!$B$11*Wind!$B$7*(VLOOKUP(A1030+0.5,'Wind - Power Curve'!$A$3:$E$47,5,TRUE))*Wind!$B$9)/1000</f>
        <v>6670.141150646893</v>
      </c>
      <c r="D1030" s="23" t="s">
        <v>9</v>
      </c>
    </row>
    <row r="1031" spans="1:4" x14ac:dyDescent="0.35">
      <c r="A1031" s="4">
        <f>Climate285!F1058*((113.5/10)^0.12)</f>
        <v>11.370063406491051</v>
      </c>
      <c r="B1031" s="24">
        <f>VLOOKUP(A1031,'Wind - Power Curve'!$A$3:$B$47,2)*Wind!$B$9</f>
        <v>6489.9000000000005</v>
      </c>
      <c r="C1031">
        <f>(0.5*(A1031^3)*Wind!$B$11*Wind!$B$7*(VLOOKUP(A1031+0.5,'Wind - Power Curve'!$A$3:$E$47,5,TRUE))*Wind!$B$9)/1000</f>
        <v>6618.5862425476362</v>
      </c>
      <c r="D1031" s="23" t="s">
        <v>9</v>
      </c>
    </row>
    <row r="1032" spans="1:4" x14ac:dyDescent="0.35">
      <c r="A1032" s="4">
        <f>Climate285!F1059*((113.5/10)^0.12)</f>
        <v>11.090329062529118</v>
      </c>
      <c r="B1032" s="24">
        <f>VLOOKUP(A1032,'Wind - Power Curve'!$A$3:$B$47,2)*Wind!$B$9</f>
        <v>6489.9000000000005</v>
      </c>
      <c r="C1032">
        <f>(0.5*(A1032^3)*Wind!$B$11*Wind!$B$7*(VLOOKUP(A1032+0.5,'Wind - Power Curve'!$A$3:$E$47,5,TRUE))*Wind!$B$9)/1000</f>
        <v>6142.0008119098929</v>
      </c>
      <c r="D1032" s="23" t="s">
        <v>9</v>
      </c>
    </row>
    <row r="1033" spans="1:4" x14ac:dyDescent="0.35">
      <c r="A1033" s="4">
        <f>Climate285!F1060*((113.5/10)^0.12)</f>
        <v>10.538891025628081</v>
      </c>
      <c r="B1033" s="24">
        <f>VLOOKUP(A1033,'Wind - Power Curve'!$A$3:$B$47,2)*Wind!$B$9</f>
        <v>5968.8</v>
      </c>
      <c r="C1033">
        <f>(0.5*(A1033^3)*Wind!$B$11*Wind!$B$7*(VLOOKUP(A1033+0.5,'Wind - Power Curve'!$A$3:$E$47,5,TRUE))*Wind!$B$9)/1000</f>
        <v>5707.4838468753906</v>
      </c>
      <c r="D1033" s="23" t="s">
        <v>9</v>
      </c>
    </row>
    <row r="1034" spans="1:4" x14ac:dyDescent="0.35">
      <c r="A1034" s="4">
        <f>Climate285!F1061*((113.5/10)^0.12)</f>
        <v>10.275217983711809</v>
      </c>
      <c r="B1034" s="24">
        <f>VLOOKUP(A1034,'Wind - Power Curve'!$A$3:$B$47,2)*Wind!$B$9</f>
        <v>5330.7</v>
      </c>
      <c r="C1034">
        <f>(0.5*(A1034^3)*Wind!$B$11*Wind!$B$7*(VLOOKUP(A1034+0.5,'Wind - Power Curve'!$A$3:$E$47,5,TRUE))*Wind!$B$9)/1000</f>
        <v>5593.6110137916939</v>
      </c>
      <c r="D1034" s="23" t="s">
        <v>9</v>
      </c>
    </row>
    <row r="1035" spans="1:4" x14ac:dyDescent="0.35">
      <c r="A1035" s="4">
        <f>Climate285!F1062*((113.5/10)^0.12)</f>
        <v>10.166804194903595</v>
      </c>
      <c r="B1035" s="24">
        <f>VLOOKUP(A1035,'Wind - Power Curve'!$A$3:$B$47,2)*Wind!$B$9</f>
        <v>5330.7</v>
      </c>
      <c r="C1035">
        <f>(0.5*(A1035^3)*Wind!$B$11*Wind!$B$7*(VLOOKUP(A1035+0.5,'Wind - Power Curve'!$A$3:$E$47,5,TRUE))*Wind!$B$9)/1000</f>
        <v>5418.4180347960173</v>
      </c>
      <c r="D1035" s="23" t="s">
        <v>9</v>
      </c>
    </row>
    <row r="1036" spans="1:4" x14ac:dyDescent="0.35">
      <c r="A1036" s="4">
        <f>Climate285!F1063*((113.5/10)^0.12)</f>
        <v>9.9887914305641825</v>
      </c>
      <c r="B1036" s="24">
        <f>VLOOKUP(A1036,'Wind - Power Curve'!$A$3:$B$47,2)*Wind!$B$9</f>
        <v>4640.4000000000005</v>
      </c>
      <c r="C1036">
        <f>(0.5*(A1036^3)*Wind!$B$11*Wind!$B$7*(VLOOKUP(A1036+0.5,'Wind - Power Curve'!$A$3:$E$47,5,TRUE))*Wind!$B$9)/1000</f>
        <v>5312.7952273657693</v>
      </c>
      <c r="D1036" s="23" t="s">
        <v>9</v>
      </c>
    </row>
    <row r="1037" spans="1:4" x14ac:dyDescent="0.35">
      <c r="A1037" s="4">
        <f>Climate285!F1064*((113.5/10)^0.12)</f>
        <v>9.9044695948244605</v>
      </c>
      <c r="B1037" s="24">
        <f>VLOOKUP(A1037,'Wind - Power Curve'!$A$3:$B$47,2)*Wind!$B$9</f>
        <v>4640.4000000000005</v>
      </c>
      <c r="C1037">
        <f>(0.5*(A1037^3)*Wind!$B$11*Wind!$B$7*(VLOOKUP(A1037+0.5,'Wind - Power Curve'!$A$3:$E$47,5,TRUE))*Wind!$B$9)/1000</f>
        <v>5179.3816217208914</v>
      </c>
      <c r="D1037" s="23" t="s">
        <v>9</v>
      </c>
    </row>
    <row r="1038" spans="1:4" x14ac:dyDescent="0.35">
      <c r="A1038" s="4">
        <f>Climate285!F1065*((113.5/10)^0.12)</f>
        <v>9.6233968090253885</v>
      </c>
      <c r="B1038" s="24">
        <f>VLOOKUP(A1038,'Wind - Power Curve'!$A$3:$B$47,2)*Wind!$B$9</f>
        <v>4640.4000000000005</v>
      </c>
      <c r="C1038">
        <f>(0.5*(A1038^3)*Wind!$B$11*Wind!$B$7*(VLOOKUP(A1038+0.5,'Wind - Power Curve'!$A$3:$E$47,5,TRUE))*Wind!$B$9)/1000</f>
        <v>4750.8292685796023</v>
      </c>
      <c r="D1038" s="23" t="s">
        <v>9</v>
      </c>
    </row>
    <row r="1039" spans="1:4" x14ac:dyDescent="0.35">
      <c r="A1039" s="4">
        <f>Climate285!F1066*((113.5/10)^0.12)</f>
        <v>9.9191924550329826</v>
      </c>
      <c r="B1039" s="24">
        <f>VLOOKUP(A1039,'Wind - Power Curve'!$A$3:$B$47,2)*Wind!$B$9</f>
        <v>4640.4000000000005</v>
      </c>
      <c r="C1039">
        <f>(0.5*(A1039^3)*Wind!$B$11*Wind!$B$7*(VLOOKUP(A1039+0.5,'Wind - Power Curve'!$A$3:$E$47,5,TRUE))*Wind!$B$9)/1000</f>
        <v>5202.5132148388893</v>
      </c>
      <c r="D1039" s="23" t="s">
        <v>9</v>
      </c>
    </row>
    <row r="1040" spans="1:4" x14ac:dyDescent="0.35">
      <c r="A1040" s="4">
        <f>Climate285!F1067*((113.5/10)^0.12)</f>
        <v>10.053036638746827</v>
      </c>
      <c r="B1040" s="24">
        <f>VLOOKUP(A1040,'Wind - Power Curve'!$A$3:$B$47,2)*Wind!$B$9</f>
        <v>5330.7</v>
      </c>
      <c r="C1040">
        <f>(0.5*(A1040^3)*Wind!$B$11*Wind!$B$7*(VLOOKUP(A1040+0.5,'Wind - Power Curve'!$A$3:$E$47,5,TRUE))*Wind!$B$9)/1000</f>
        <v>5238.5479785900779</v>
      </c>
      <c r="D1040" s="23" t="s">
        <v>9</v>
      </c>
    </row>
    <row r="1041" spans="1:4" x14ac:dyDescent="0.35">
      <c r="A1041" s="4">
        <f>Climate285!F1068*((113.5/10)^0.12)</f>
        <v>10.071774824466766</v>
      </c>
      <c r="B1041" s="24">
        <f>VLOOKUP(A1041,'Wind - Power Curve'!$A$3:$B$47,2)*Wind!$B$9</f>
        <v>5330.7</v>
      </c>
      <c r="C1041">
        <f>(0.5*(A1041^3)*Wind!$B$11*Wind!$B$7*(VLOOKUP(A1041+0.5,'Wind - Power Curve'!$A$3:$E$47,5,TRUE))*Wind!$B$9)/1000</f>
        <v>5267.8955182760565</v>
      </c>
      <c r="D1041" s="23" t="s">
        <v>9</v>
      </c>
    </row>
    <row r="1042" spans="1:4" x14ac:dyDescent="0.35">
      <c r="A1042" s="4">
        <f>Climate285!F1069*((113.5/10)^0.12)</f>
        <v>9.9499766172871666</v>
      </c>
      <c r="B1042" s="24">
        <f>VLOOKUP(A1042,'Wind - Power Curve'!$A$3:$B$47,2)*Wind!$B$9</f>
        <v>4640.4000000000005</v>
      </c>
      <c r="C1042">
        <f>(0.5*(A1042^3)*Wind!$B$11*Wind!$B$7*(VLOOKUP(A1042+0.5,'Wind - Power Curve'!$A$3:$E$47,5,TRUE))*Wind!$B$9)/1000</f>
        <v>5251.1016153851451</v>
      </c>
      <c r="D1042" s="23" t="s">
        <v>9</v>
      </c>
    </row>
    <row r="1043" spans="1:4" x14ac:dyDescent="0.35">
      <c r="A1043" s="4">
        <f>Climate285!F1070*((113.5/10)^0.12)</f>
        <v>9.9071464784987366</v>
      </c>
      <c r="B1043" s="24">
        <f>VLOOKUP(A1043,'Wind - Power Curve'!$A$3:$B$47,2)*Wind!$B$9</f>
        <v>4640.4000000000005</v>
      </c>
      <c r="C1043">
        <f>(0.5*(A1043^3)*Wind!$B$11*Wind!$B$7*(VLOOKUP(A1043+0.5,'Wind - Power Curve'!$A$3:$E$47,5,TRUE))*Wind!$B$9)/1000</f>
        <v>5183.5822554349716</v>
      </c>
      <c r="D1043" s="23" t="s">
        <v>9</v>
      </c>
    </row>
    <row r="1044" spans="1:4" x14ac:dyDescent="0.35">
      <c r="A1044" s="4">
        <f>Climate285!F1071*((113.5/10)^0.12)</f>
        <v>10.301986820454577</v>
      </c>
      <c r="B1044" s="24">
        <f>VLOOKUP(A1044,'Wind - Power Curve'!$A$3:$B$47,2)*Wind!$B$9</f>
        <v>5330.7</v>
      </c>
      <c r="C1044">
        <f>(0.5*(A1044^3)*Wind!$B$11*Wind!$B$7*(VLOOKUP(A1044+0.5,'Wind - Power Curve'!$A$3:$E$47,5,TRUE))*Wind!$B$9)/1000</f>
        <v>5637.4421670239262</v>
      </c>
      <c r="D1044" s="23" t="s">
        <v>9</v>
      </c>
    </row>
    <row r="1045" spans="1:4" x14ac:dyDescent="0.35">
      <c r="A1045" s="4">
        <f>Climate285!F1072*((113.5/10)^0.12)</f>
        <v>10.17081952041501</v>
      </c>
      <c r="B1045" s="24">
        <f>VLOOKUP(A1045,'Wind - Power Curve'!$A$3:$B$47,2)*Wind!$B$9</f>
        <v>5330.7</v>
      </c>
      <c r="C1045">
        <f>(0.5*(A1045^3)*Wind!$B$11*Wind!$B$7*(VLOOKUP(A1045+0.5,'Wind - Power Curve'!$A$3:$E$47,5,TRUE))*Wind!$B$9)/1000</f>
        <v>5424.840497227352</v>
      </c>
      <c r="D1045" s="23" t="s">
        <v>9</v>
      </c>
    </row>
    <row r="1046" spans="1:4" x14ac:dyDescent="0.35">
      <c r="A1046" s="4">
        <f>Climate285!F1073*((113.5/10)^0.12)</f>
        <v>9.9794223377042126</v>
      </c>
      <c r="B1046" s="24">
        <f>VLOOKUP(A1046,'Wind - Power Curve'!$A$3:$B$47,2)*Wind!$B$9</f>
        <v>4640.4000000000005</v>
      </c>
      <c r="C1046">
        <f>(0.5*(A1046^3)*Wind!$B$11*Wind!$B$7*(VLOOKUP(A1046+0.5,'Wind - Power Curve'!$A$3:$E$47,5,TRUE))*Wind!$B$9)/1000</f>
        <v>5297.8596672092981</v>
      </c>
      <c r="D1046" s="23" t="s">
        <v>9</v>
      </c>
    </row>
    <row r="1047" spans="1:4" x14ac:dyDescent="0.35">
      <c r="A1047" s="4">
        <f>Climate285!F1074*((113.5/10)^0.12)</f>
        <v>10.095866777535257</v>
      </c>
      <c r="B1047" s="24">
        <f>VLOOKUP(A1047,'Wind - Power Curve'!$A$3:$B$47,2)*Wind!$B$9</f>
        <v>5330.7</v>
      </c>
      <c r="C1047">
        <f>(0.5*(A1047^3)*Wind!$B$11*Wind!$B$7*(VLOOKUP(A1047+0.5,'Wind - Power Curve'!$A$3:$E$47,5,TRUE))*Wind!$B$9)/1000</f>
        <v>5305.7888540405902</v>
      </c>
      <c r="D1047" s="23" t="s">
        <v>9</v>
      </c>
    </row>
    <row r="1048" spans="1:4" x14ac:dyDescent="0.35">
      <c r="A1048" s="4">
        <f>Climate285!F1075*((113.5/10)^0.12)</f>
        <v>10.232387844923377</v>
      </c>
      <c r="B1048" s="24">
        <f>VLOOKUP(A1048,'Wind - Power Curve'!$A$3:$B$47,2)*Wind!$B$9</f>
        <v>5330.7</v>
      </c>
      <c r="C1048">
        <f>(0.5*(A1048^3)*Wind!$B$11*Wind!$B$7*(VLOOKUP(A1048+0.5,'Wind - Power Curve'!$A$3:$E$47,5,TRUE))*Wind!$B$9)/1000</f>
        <v>5523.9547094324244</v>
      </c>
      <c r="D1048" s="23" t="s">
        <v>9</v>
      </c>
    </row>
    <row r="1049" spans="1:4" x14ac:dyDescent="0.35">
      <c r="A1049" s="4">
        <f>Climate285!F1076*((113.5/10)^0.12)</f>
        <v>10.224357193900548</v>
      </c>
      <c r="B1049" s="24">
        <f>VLOOKUP(A1049,'Wind - Power Curve'!$A$3:$B$47,2)*Wind!$B$9</f>
        <v>5330.7</v>
      </c>
      <c r="C1049">
        <f>(0.5*(A1049^3)*Wind!$B$11*Wind!$B$7*(VLOOKUP(A1049+0.5,'Wind - Power Curve'!$A$3:$E$47,5,TRUE))*Wind!$B$9)/1000</f>
        <v>5510.9588730769374</v>
      </c>
      <c r="D1049" s="23" t="s">
        <v>9</v>
      </c>
    </row>
    <row r="1050" spans="1:4" x14ac:dyDescent="0.35">
      <c r="A1050" s="4">
        <f>Climate285!F1077*((113.5/10)^0.12)</f>
        <v>9.8790391999188305</v>
      </c>
      <c r="B1050" s="24">
        <f>VLOOKUP(A1050,'Wind - Power Curve'!$A$3:$B$47,2)*Wind!$B$9</f>
        <v>4640.4000000000005</v>
      </c>
      <c r="C1050">
        <f>(0.5*(A1050^3)*Wind!$B$11*Wind!$B$7*(VLOOKUP(A1050+0.5,'Wind - Power Curve'!$A$3:$E$47,5,TRUE))*Wind!$B$9)/1000</f>
        <v>5139.588730952586</v>
      </c>
      <c r="D1050" s="23" t="s">
        <v>9</v>
      </c>
    </row>
    <row r="1051" spans="1:4" x14ac:dyDescent="0.35">
      <c r="A1051" s="4">
        <f>Climate285!F1078*((113.5/10)^0.12)</f>
        <v>10.442523213354113</v>
      </c>
      <c r="B1051" s="24">
        <f>VLOOKUP(A1051,'Wind - Power Curve'!$A$3:$B$47,2)*Wind!$B$9</f>
        <v>5330.7</v>
      </c>
      <c r="C1051">
        <f>(0.5*(A1051^3)*Wind!$B$11*Wind!$B$7*(VLOOKUP(A1051+0.5,'Wind - Power Curve'!$A$3:$E$47,5,TRUE))*Wind!$B$9)/1000</f>
        <v>5871.3163067076493</v>
      </c>
      <c r="D1051" s="23" t="s">
        <v>9</v>
      </c>
    </row>
    <row r="1052" spans="1:4" x14ac:dyDescent="0.35">
      <c r="A1052" s="4">
        <f>Climate285!F1079*((113.5/10)^0.12)</f>
        <v>10.647304814436295</v>
      </c>
      <c r="B1052" s="24">
        <f>VLOOKUP(A1052,'Wind - Power Curve'!$A$3:$B$47,2)*Wind!$B$9</f>
        <v>5968.8</v>
      </c>
      <c r="C1052">
        <f>(0.5*(A1052^3)*Wind!$B$11*Wind!$B$7*(VLOOKUP(A1052+0.5,'Wind - Power Curve'!$A$3:$E$47,5,TRUE))*Wind!$B$9)/1000</f>
        <v>5885.44101695873</v>
      </c>
      <c r="D1052" s="23" t="s">
        <v>9</v>
      </c>
    </row>
    <row r="1053" spans="1:4" x14ac:dyDescent="0.35">
      <c r="A1053" s="4">
        <f>Climate285!F1080*((113.5/10)^0.12)</f>
        <v>10.613843768507833</v>
      </c>
      <c r="B1053" s="24">
        <f>VLOOKUP(A1053,'Wind - Power Curve'!$A$3:$B$47,2)*Wind!$B$9</f>
        <v>5968.8</v>
      </c>
      <c r="C1053">
        <f>(0.5*(A1053^3)*Wind!$B$11*Wind!$B$7*(VLOOKUP(A1053+0.5,'Wind - Power Curve'!$A$3:$E$47,5,TRUE))*Wind!$B$9)/1000</f>
        <v>5830.1270853191636</v>
      </c>
      <c r="D1053" s="23" t="s">
        <v>9</v>
      </c>
    </row>
    <row r="1054" spans="1:4" x14ac:dyDescent="0.35">
      <c r="A1054" s="4">
        <f>Climate285!F1081*((113.5/10)^0.12)</f>
        <v>10.757057045081648</v>
      </c>
      <c r="B1054" s="24">
        <f>VLOOKUP(A1054,'Wind - Power Curve'!$A$3:$B$47,2)*Wind!$B$9</f>
        <v>5968.8</v>
      </c>
      <c r="C1054">
        <f>(0.5*(A1054^3)*Wind!$B$11*Wind!$B$7*(VLOOKUP(A1054+0.5,'Wind - Power Curve'!$A$3:$E$47,5,TRUE))*Wind!$B$9)/1000</f>
        <v>6069.3245941762743</v>
      </c>
      <c r="D1054" s="23" t="s">
        <v>9</v>
      </c>
    </row>
    <row r="1055" spans="1:4" x14ac:dyDescent="0.35">
      <c r="A1055" s="4">
        <f>Climate285!F1082*((113.5/10)^0.12)</f>
        <v>10.682104302201894</v>
      </c>
      <c r="B1055" s="24">
        <f>VLOOKUP(A1055,'Wind - Power Curve'!$A$3:$B$47,2)*Wind!$B$9</f>
        <v>5968.8</v>
      </c>
      <c r="C1055">
        <f>(0.5*(A1055^3)*Wind!$B$11*Wind!$B$7*(VLOOKUP(A1055+0.5,'Wind - Power Curve'!$A$3:$E$47,5,TRUE))*Wind!$B$9)/1000</f>
        <v>5943.3374887365153</v>
      </c>
      <c r="D1055" s="23" t="s">
        <v>9</v>
      </c>
    </row>
    <row r="1056" spans="1:4" x14ac:dyDescent="0.35">
      <c r="A1056" s="4">
        <f>Climate285!F1083*((113.5/10)^0.12)</f>
        <v>10.732965092013155</v>
      </c>
      <c r="B1056" s="24">
        <f>VLOOKUP(A1056,'Wind - Power Curve'!$A$3:$B$47,2)*Wind!$B$9</f>
        <v>5968.8</v>
      </c>
      <c r="C1056">
        <f>(0.5*(A1056^3)*Wind!$B$11*Wind!$B$7*(VLOOKUP(A1056+0.5,'Wind - Power Curve'!$A$3:$E$47,5,TRUE))*Wind!$B$9)/1000</f>
        <v>6028.6365205152415</v>
      </c>
      <c r="D1056" s="23" t="s">
        <v>9</v>
      </c>
    </row>
    <row r="1057" spans="1:4" x14ac:dyDescent="0.35">
      <c r="A1057" s="4">
        <f>Climate285!F1084*((113.5/10)^0.12)</f>
        <v>10.932392925746781</v>
      </c>
      <c r="B1057" s="24">
        <f>VLOOKUP(A1057,'Wind - Power Curve'!$A$3:$B$47,2)*Wind!$B$9</f>
        <v>5968.8</v>
      </c>
      <c r="C1057">
        <f>(0.5*(A1057^3)*Wind!$B$11*Wind!$B$7*(VLOOKUP(A1057+0.5,'Wind - Power Curve'!$A$3:$E$47,5,TRUE))*Wind!$B$9)/1000</f>
        <v>6370.9712741705443</v>
      </c>
      <c r="D1057" s="23" t="s">
        <v>9</v>
      </c>
    </row>
    <row r="1058" spans="1:4" x14ac:dyDescent="0.35">
      <c r="A1058" s="4">
        <f>Climate285!F1085*((113.5/10)^0.12)</f>
        <v>10.944438902281028</v>
      </c>
      <c r="B1058" s="24">
        <f>VLOOKUP(A1058,'Wind - Power Curve'!$A$3:$B$47,2)*Wind!$B$9</f>
        <v>5968.8</v>
      </c>
      <c r="C1058">
        <f>(0.5*(A1058^3)*Wind!$B$11*Wind!$B$7*(VLOOKUP(A1058+0.5,'Wind - Power Curve'!$A$3:$E$47,5,TRUE))*Wind!$B$9)/1000</f>
        <v>6392.0542604551729</v>
      </c>
      <c r="D1058" s="23" t="s">
        <v>9</v>
      </c>
    </row>
    <row r="1059" spans="1:4" x14ac:dyDescent="0.35">
      <c r="A1059" s="4">
        <f>Climate285!F1086*((113.5/10)^0.12)</f>
        <v>10.976561506372352</v>
      </c>
      <c r="B1059" s="24">
        <f>VLOOKUP(A1059,'Wind - Power Curve'!$A$3:$B$47,2)*Wind!$B$9</f>
        <v>5968.8</v>
      </c>
      <c r="C1059">
        <f>(0.5*(A1059^3)*Wind!$B$11*Wind!$B$7*(VLOOKUP(A1059+0.5,'Wind - Power Curve'!$A$3:$E$47,5,TRUE))*Wind!$B$9)/1000</f>
        <v>6448.5028388629016</v>
      </c>
      <c r="D1059" s="23" t="s">
        <v>9</v>
      </c>
    </row>
    <row r="1060" spans="1:4" x14ac:dyDescent="0.35">
      <c r="A1060" s="4">
        <f>Climate285!F1087*((113.5/10)^0.12)</f>
        <v>10.647304814436295</v>
      </c>
      <c r="B1060" s="24">
        <f>VLOOKUP(A1060,'Wind - Power Curve'!$A$3:$B$47,2)*Wind!$B$9</f>
        <v>5968.8</v>
      </c>
      <c r="C1060">
        <f>(0.5*(A1060^3)*Wind!$B$11*Wind!$B$7*(VLOOKUP(A1060+0.5,'Wind - Power Curve'!$A$3:$E$47,5,TRUE))*Wind!$B$9)/1000</f>
        <v>5885.44101695873</v>
      </c>
      <c r="D1060" s="23" t="s">
        <v>9</v>
      </c>
    </row>
    <row r="1061" spans="1:4" x14ac:dyDescent="0.35">
      <c r="A1061" s="4">
        <f>Climate285!F1088*((113.5/10)^0.12)</f>
        <v>10.372924237822915</v>
      </c>
      <c r="B1061" s="24">
        <f>VLOOKUP(A1061,'Wind - Power Curve'!$A$3:$B$47,2)*Wind!$B$9</f>
        <v>5330.7</v>
      </c>
      <c r="C1061">
        <f>(0.5*(A1061^3)*Wind!$B$11*Wind!$B$7*(VLOOKUP(A1061+0.5,'Wind - Power Curve'!$A$3:$E$47,5,TRUE))*Wind!$B$9)/1000</f>
        <v>5754.7007847288187</v>
      </c>
      <c r="D1061" s="23" t="s">
        <v>9</v>
      </c>
    </row>
    <row r="1062" spans="1:4" x14ac:dyDescent="0.35">
      <c r="A1062" s="4">
        <f>Climate285!F1089*((113.5/10)^0.12)</f>
        <v>10.585736489927926</v>
      </c>
      <c r="B1062" s="24">
        <f>VLOOKUP(A1062,'Wind - Power Curve'!$A$3:$B$47,2)*Wind!$B$9</f>
        <v>5968.8</v>
      </c>
      <c r="C1062">
        <f>(0.5*(A1062^3)*Wind!$B$11*Wind!$B$7*(VLOOKUP(A1062+0.5,'Wind - Power Curve'!$A$3:$E$47,5,TRUE))*Wind!$B$9)/1000</f>
        <v>5783.932104630675</v>
      </c>
      <c r="D1062" s="23" t="s">
        <v>9</v>
      </c>
    </row>
    <row r="1063" spans="1:4" x14ac:dyDescent="0.35">
      <c r="A1063" s="4">
        <f>Climate285!F1090*((113.5/10)^0.12)</f>
        <v>10.753041719570232</v>
      </c>
      <c r="B1063" s="24">
        <f>VLOOKUP(A1063,'Wind - Power Curve'!$A$3:$B$47,2)*Wind!$B$9</f>
        <v>5968.8</v>
      </c>
      <c r="C1063">
        <f>(0.5*(A1063^3)*Wind!$B$11*Wind!$B$7*(VLOOKUP(A1063+0.5,'Wind - Power Curve'!$A$3:$E$47,5,TRUE))*Wind!$B$9)/1000</f>
        <v>6062.5305747391358</v>
      </c>
      <c r="D1063" s="23" t="s">
        <v>9</v>
      </c>
    </row>
    <row r="1064" spans="1:4" x14ac:dyDescent="0.35">
      <c r="A1064" s="4">
        <f>Climate285!F1091*((113.5/10)^0.12)</f>
        <v>10.955146436978136</v>
      </c>
      <c r="B1064" s="24">
        <f>VLOOKUP(A1064,'Wind - Power Curve'!$A$3:$B$47,2)*Wind!$B$9</f>
        <v>5968.8</v>
      </c>
      <c r="C1064">
        <f>(0.5*(A1064^3)*Wind!$B$11*Wind!$B$7*(VLOOKUP(A1064+0.5,'Wind - Power Curve'!$A$3:$E$47,5,TRUE))*Wind!$B$9)/1000</f>
        <v>6410.8336954300612</v>
      </c>
      <c r="D1064" s="23" t="s">
        <v>9</v>
      </c>
    </row>
    <row r="1065" spans="1:4" x14ac:dyDescent="0.35">
      <c r="A1065" s="4">
        <f>Climate285!F1092*((113.5/10)^0.12)</f>
        <v>10.965853971675243</v>
      </c>
      <c r="B1065" s="24">
        <f>VLOOKUP(A1065,'Wind - Power Curve'!$A$3:$B$47,2)*Wind!$B$9</f>
        <v>5968.8</v>
      </c>
      <c r="C1065">
        <f>(0.5*(A1065^3)*Wind!$B$11*Wind!$B$7*(VLOOKUP(A1065+0.5,'Wind - Power Curve'!$A$3:$E$47,5,TRUE))*Wind!$B$9)/1000</f>
        <v>6429.6498762608626</v>
      </c>
      <c r="D1065" s="23" t="s">
        <v>9</v>
      </c>
    </row>
    <row r="1066" spans="1:4" x14ac:dyDescent="0.35">
      <c r="A1066" s="4">
        <f>Climate285!F1093*((113.5/10)^0.12)</f>
        <v>10.732965092013155</v>
      </c>
      <c r="B1066" s="24">
        <f>VLOOKUP(A1066,'Wind - Power Curve'!$A$3:$B$47,2)*Wind!$B$9</f>
        <v>5968.8</v>
      </c>
      <c r="C1066">
        <f>(0.5*(A1066^3)*Wind!$B$11*Wind!$B$7*(VLOOKUP(A1066+0.5,'Wind - Power Curve'!$A$3:$E$47,5,TRUE))*Wind!$B$9)/1000</f>
        <v>6028.6365205152415</v>
      </c>
      <c r="D1066" s="23" t="s">
        <v>9</v>
      </c>
    </row>
    <row r="1067" spans="1:4" x14ac:dyDescent="0.35">
      <c r="A1067" s="4">
        <f>Climate285!F1094*((113.5/10)^0.12)</f>
        <v>10.466615166422606</v>
      </c>
      <c r="B1067" s="24">
        <f>VLOOKUP(A1067,'Wind - Power Curve'!$A$3:$B$47,2)*Wind!$B$9</f>
        <v>5330.7</v>
      </c>
      <c r="C1067">
        <f>(0.5*(A1067^3)*Wind!$B$11*Wind!$B$7*(VLOOKUP(A1067+0.5,'Wind - Power Curve'!$A$3:$E$47,5,TRUE))*Wind!$B$9)/1000</f>
        <v>5912.0472874651405</v>
      </c>
      <c r="D1067" s="23" t="s">
        <v>9</v>
      </c>
    </row>
    <row r="1068" spans="1:4" x14ac:dyDescent="0.35">
      <c r="A1068" s="4">
        <f>Climate285!F1095*((113.5/10)^0.12)</f>
        <v>10.125312497952303</v>
      </c>
      <c r="B1068" s="24">
        <f>VLOOKUP(A1068,'Wind - Power Curve'!$A$3:$B$47,2)*Wind!$B$9</f>
        <v>5330.7</v>
      </c>
      <c r="C1068">
        <f>(0.5*(A1068^3)*Wind!$B$11*Wind!$B$7*(VLOOKUP(A1068+0.5,'Wind - Power Curve'!$A$3:$E$47,5,TRUE))*Wind!$B$9)/1000</f>
        <v>5352.3491619198094</v>
      </c>
      <c r="D1068" s="23" t="s">
        <v>9</v>
      </c>
    </row>
    <row r="1069" spans="1:4" x14ac:dyDescent="0.35">
      <c r="A1069" s="4">
        <f>Climate285!F1096*((113.5/10)^0.12)</f>
        <v>10.370247354148638</v>
      </c>
      <c r="B1069" s="24">
        <f>VLOOKUP(A1069,'Wind - Power Curve'!$A$3:$B$47,2)*Wind!$B$9</f>
        <v>5330.7</v>
      </c>
      <c r="C1069">
        <f>(0.5*(A1069^3)*Wind!$B$11*Wind!$B$7*(VLOOKUP(A1069+0.5,'Wind - Power Curve'!$A$3:$E$47,5,TRUE))*Wind!$B$9)/1000</f>
        <v>5750.2466821519902</v>
      </c>
      <c r="D1069" s="23" t="s">
        <v>9</v>
      </c>
    </row>
    <row r="1070" spans="1:4" x14ac:dyDescent="0.35">
      <c r="A1070" s="4">
        <f>Climate285!F1097*((113.5/10)^0.12)</f>
        <v>10.069097940792489</v>
      </c>
      <c r="B1070" s="24">
        <f>VLOOKUP(A1070,'Wind - Power Curve'!$A$3:$B$47,2)*Wind!$B$9</f>
        <v>5330.7</v>
      </c>
      <c r="C1070">
        <f>(0.5*(A1070^3)*Wind!$B$11*Wind!$B$7*(VLOOKUP(A1070+0.5,'Wind - Power Curve'!$A$3:$E$47,5,TRUE))*Wind!$B$9)/1000</f>
        <v>5263.6963191766281</v>
      </c>
      <c r="D1070" s="23" t="s">
        <v>9</v>
      </c>
    </row>
    <row r="1071" spans="1:4" x14ac:dyDescent="0.35">
      <c r="A1071" s="4">
        <f>Climate285!F1098*((113.5/10)^0.12)</f>
        <v>10.006191174446982</v>
      </c>
      <c r="B1071" s="24">
        <f>VLOOKUP(A1071,'Wind - Power Curve'!$A$3:$B$47,2)*Wind!$B$9</f>
        <v>5330.7</v>
      </c>
      <c r="C1071">
        <f>(0.5*(A1071^3)*Wind!$B$11*Wind!$B$7*(VLOOKUP(A1071+0.5,'Wind - Power Curve'!$A$3:$E$47,5,TRUE))*Wind!$B$9)/1000</f>
        <v>5165.6564342218908</v>
      </c>
      <c r="D1071" s="23" t="s">
        <v>9</v>
      </c>
    </row>
    <row r="1072" spans="1:4" x14ac:dyDescent="0.35">
      <c r="A1072" s="4">
        <f>Climate285!F1099*((113.5/10)^0.12)</f>
        <v>10.141373799997965</v>
      </c>
      <c r="B1072" s="24">
        <f>VLOOKUP(A1072,'Wind - Power Curve'!$A$3:$B$47,2)*Wind!$B$9</f>
        <v>5330.7</v>
      </c>
      <c r="C1072">
        <f>(0.5*(A1072^3)*Wind!$B$11*Wind!$B$7*(VLOOKUP(A1072+0.5,'Wind - Power Curve'!$A$3:$E$47,5,TRUE))*Wind!$B$9)/1000</f>
        <v>5377.8601173482757</v>
      </c>
      <c r="D1072" s="23" t="s">
        <v>9</v>
      </c>
    </row>
    <row r="1073" spans="1:4" x14ac:dyDescent="0.35">
      <c r="A1073" s="4">
        <f>Climate285!F1100*((113.5/10)^0.12)</f>
        <v>10.221680310226271</v>
      </c>
      <c r="B1073" s="24">
        <f>VLOOKUP(A1073,'Wind - Power Curve'!$A$3:$B$47,2)*Wind!$B$9</f>
        <v>5330.7</v>
      </c>
      <c r="C1073">
        <f>(0.5*(A1073^3)*Wind!$B$11*Wind!$B$7*(VLOOKUP(A1073+0.5,'Wind - Power Curve'!$A$3:$E$47,5,TRUE))*Wind!$B$9)/1000</f>
        <v>5506.6314615172414</v>
      </c>
      <c r="D1073" s="23" t="s">
        <v>9</v>
      </c>
    </row>
    <row r="1074" spans="1:4" x14ac:dyDescent="0.35">
      <c r="A1074" s="4">
        <f>Climate285!F1101*((113.5/10)^0.12)</f>
        <v>10.185542380623533</v>
      </c>
      <c r="B1074" s="24">
        <f>VLOOKUP(A1074,'Wind - Power Curve'!$A$3:$B$47,2)*Wind!$B$9</f>
        <v>5330.7</v>
      </c>
      <c r="C1074">
        <f>(0.5*(A1074^3)*Wind!$B$11*Wind!$B$7*(VLOOKUP(A1074+0.5,'Wind - Power Curve'!$A$3:$E$47,5,TRUE))*Wind!$B$9)/1000</f>
        <v>5448.4329440045885</v>
      </c>
      <c r="D1074" s="23" t="s">
        <v>9</v>
      </c>
    </row>
    <row r="1075" spans="1:4" x14ac:dyDescent="0.35">
      <c r="A1075" s="4">
        <f>Climate285!F1102*((113.5/10)^0.12)</f>
        <v>10.418431260285621</v>
      </c>
      <c r="B1075" s="24">
        <f>VLOOKUP(A1075,'Wind - Power Curve'!$A$3:$B$47,2)*Wind!$B$9</f>
        <v>5330.7</v>
      </c>
      <c r="C1075">
        <f>(0.5*(A1075^3)*Wind!$B$11*Wind!$B$7*(VLOOKUP(A1075+0.5,'Wind - Power Curve'!$A$3:$E$47,5,TRUE))*Wind!$B$9)/1000</f>
        <v>5830.7728339695541</v>
      </c>
      <c r="D1075" s="23" t="s">
        <v>9</v>
      </c>
    </row>
    <row r="1076" spans="1:4" x14ac:dyDescent="0.35">
      <c r="A1076" s="4">
        <f>Climate285!F1103*((113.5/10)^0.12)</f>
        <v>10.806579393055769</v>
      </c>
      <c r="B1076" s="24">
        <f>VLOOKUP(A1076,'Wind - Power Curve'!$A$3:$B$47,2)*Wind!$B$9</f>
        <v>5968.8</v>
      </c>
      <c r="C1076">
        <f>(0.5*(A1076^3)*Wind!$B$11*Wind!$B$7*(VLOOKUP(A1076+0.5,'Wind - Power Curve'!$A$3:$E$47,5,TRUE))*Wind!$B$9)/1000</f>
        <v>6153.5352803167953</v>
      </c>
      <c r="D1076" s="23" t="s">
        <v>9</v>
      </c>
    </row>
    <row r="1077" spans="1:4" x14ac:dyDescent="0.35">
      <c r="A1077" s="4">
        <f>Climate285!F1104*((113.5/10)^0.12)</f>
        <v>10.973884622698074</v>
      </c>
      <c r="B1077" s="24">
        <f>VLOOKUP(A1077,'Wind - Power Curve'!$A$3:$B$47,2)*Wind!$B$9</f>
        <v>5968.8</v>
      </c>
      <c r="C1077">
        <f>(0.5*(A1077^3)*Wind!$B$11*Wind!$B$7*(VLOOKUP(A1077+0.5,'Wind - Power Curve'!$A$3:$E$47,5,TRUE))*Wind!$B$9)/1000</f>
        <v>6443.7861479572184</v>
      </c>
      <c r="D1077" s="23" t="s">
        <v>9</v>
      </c>
    </row>
    <row r="1078" spans="1:4" x14ac:dyDescent="0.35">
      <c r="A1078" s="4">
        <f>Climate285!F1105*((113.5/10)^0.12)</f>
        <v>11.070252434972042</v>
      </c>
      <c r="B1078" s="24">
        <f>VLOOKUP(A1078,'Wind - Power Curve'!$A$3:$B$47,2)*Wind!$B$9</f>
        <v>6489.9000000000005</v>
      </c>
      <c r="C1078">
        <f>(0.5*(A1078^3)*Wind!$B$11*Wind!$B$7*(VLOOKUP(A1078+0.5,'Wind - Power Curve'!$A$3:$E$47,5,TRUE))*Wind!$B$9)/1000</f>
        <v>6108.7048917508928</v>
      </c>
      <c r="D1078" s="23" t="s">
        <v>9</v>
      </c>
    </row>
    <row r="1079" spans="1:4" x14ac:dyDescent="0.35">
      <c r="A1079" s="4">
        <f>Climate285!F1106*((113.5/10)^0.12)</f>
        <v>11.121113224783302</v>
      </c>
      <c r="B1079" s="24">
        <f>VLOOKUP(A1079,'Wind - Power Curve'!$A$3:$B$47,2)*Wind!$B$9</f>
        <v>6489.9000000000005</v>
      </c>
      <c r="C1079">
        <f>(0.5*(A1079^3)*Wind!$B$11*Wind!$B$7*(VLOOKUP(A1079+0.5,'Wind - Power Curve'!$A$3:$E$47,5,TRUE))*Wind!$B$9)/1000</f>
        <v>6193.2891909641594</v>
      </c>
      <c r="D1079" s="23" t="s">
        <v>9</v>
      </c>
    </row>
    <row r="1080" spans="1:4" x14ac:dyDescent="0.35">
      <c r="A1080" s="4">
        <f>Climate285!F1107*((113.5/10)^0.12)</f>
        <v>11.418247312628036</v>
      </c>
      <c r="B1080" s="24">
        <f>VLOOKUP(A1080,'Wind - Power Curve'!$A$3:$B$47,2)*Wind!$B$9</f>
        <v>6489.9000000000005</v>
      </c>
      <c r="C1080">
        <f>(0.5*(A1080^3)*Wind!$B$11*Wind!$B$7*(VLOOKUP(A1080+0.5,'Wind - Power Curve'!$A$3:$E$47,5,TRUE))*Wind!$B$9)/1000</f>
        <v>6703.0878075067321</v>
      </c>
      <c r="D1080" s="23" t="s">
        <v>9</v>
      </c>
    </row>
    <row r="1081" spans="1:4" x14ac:dyDescent="0.35">
      <c r="A1081" s="4">
        <f>Climate285!F1108*((113.5/10)^0.12)</f>
        <v>11.877332862766522</v>
      </c>
      <c r="B1081" s="24">
        <f>VLOOKUP(A1081,'Wind - Power Curve'!$A$3:$B$47,2)*Wind!$B$9</f>
        <v>6848.1</v>
      </c>
      <c r="C1081">
        <f>(0.5*(A1081^3)*Wind!$B$11*Wind!$B$7*(VLOOKUP(A1081+0.5,'Wind - Power Curve'!$A$3:$E$47,5,TRUE))*Wind!$B$9)/1000</f>
        <v>6835.7108077286639</v>
      </c>
      <c r="D1081" s="23" t="s">
        <v>9</v>
      </c>
    </row>
    <row r="1082" spans="1:4" x14ac:dyDescent="0.35">
      <c r="A1082" s="4">
        <f>Climate285!F1109*((113.5/10)^0.12)</f>
        <v>11.473123427950711</v>
      </c>
      <c r="B1082" s="24">
        <f>VLOOKUP(A1082,'Wind - Power Curve'!$A$3:$B$47,2)*Wind!$B$9</f>
        <v>6489.9000000000005</v>
      </c>
      <c r="C1082">
        <f>(0.5*(A1082^3)*Wind!$B$11*Wind!$B$7*(VLOOKUP(A1082+0.5,'Wind - Power Curve'!$A$3:$E$47,5,TRUE))*Wind!$B$9)/1000</f>
        <v>6800.1981813721395</v>
      </c>
      <c r="D1082" s="23" t="s">
        <v>9</v>
      </c>
    </row>
    <row r="1083" spans="1:4" x14ac:dyDescent="0.35">
      <c r="A1083" s="4">
        <f>Climate285!F1110*((113.5/10)^0.12)</f>
        <v>11.229527013591516</v>
      </c>
      <c r="B1083" s="24">
        <f>VLOOKUP(A1083,'Wind - Power Curve'!$A$3:$B$47,2)*Wind!$B$9</f>
        <v>6489.9000000000005</v>
      </c>
      <c r="C1083">
        <f>(0.5*(A1083^3)*Wind!$B$11*Wind!$B$7*(VLOOKUP(A1083+0.5,'Wind - Power Curve'!$A$3:$E$47,5,TRUE))*Wind!$B$9)/1000</f>
        <v>6376.1858197014308</v>
      </c>
      <c r="D1083" s="23" t="s">
        <v>9</v>
      </c>
    </row>
    <row r="1084" spans="1:4" x14ac:dyDescent="0.35">
      <c r="A1084" s="4">
        <f>Climate285!F1111*((113.5/10)^0.12)</f>
        <v>11.382109383025298</v>
      </c>
      <c r="B1084" s="24">
        <f>VLOOKUP(A1084,'Wind - Power Curve'!$A$3:$B$47,2)*Wind!$B$9</f>
        <v>6489.9000000000005</v>
      </c>
      <c r="C1084">
        <f>(0.5*(A1084^3)*Wind!$B$11*Wind!$B$7*(VLOOKUP(A1084+0.5,'Wind - Power Curve'!$A$3:$E$47,5,TRUE))*Wind!$B$9)/1000</f>
        <v>6639.6446557880436</v>
      </c>
      <c r="D1084" s="23" t="s">
        <v>9</v>
      </c>
    </row>
    <row r="1085" spans="1:4" x14ac:dyDescent="0.35">
      <c r="A1085" s="4">
        <f>Climate285!F1112*((113.5/10)^0.12)</f>
        <v>11.30314131463413</v>
      </c>
      <c r="B1085" s="24">
        <f>VLOOKUP(A1085,'Wind - Power Curve'!$A$3:$B$47,2)*Wind!$B$9</f>
        <v>6489.9000000000005</v>
      </c>
      <c r="C1085">
        <f>(0.5*(A1085^3)*Wind!$B$11*Wind!$B$7*(VLOOKUP(A1085+0.5,'Wind - Power Curve'!$A$3:$E$47,5,TRUE))*Wind!$B$9)/1000</f>
        <v>6502.4054262562895</v>
      </c>
      <c r="D1085" s="23" t="s">
        <v>9</v>
      </c>
    </row>
    <row r="1086" spans="1:4" x14ac:dyDescent="0.35">
      <c r="A1086" s="4">
        <f>Climate285!F1113*((113.5/10)^0.12)</f>
        <v>11.125128550294717</v>
      </c>
      <c r="B1086" s="24">
        <f>VLOOKUP(A1086,'Wind - Power Curve'!$A$3:$B$47,2)*Wind!$B$9</f>
        <v>6489.9000000000005</v>
      </c>
      <c r="C1086">
        <f>(0.5*(A1086^3)*Wind!$B$11*Wind!$B$7*(VLOOKUP(A1086+0.5,'Wind - Power Curve'!$A$3:$E$47,5,TRUE))*Wind!$B$9)/1000</f>
        <v>6199.9999540117924</v>
      </c>
      <c r="D1086" s="23" t="s">
        <v>9</v>
      </c>
    </row>
    <row r="1087" spans="1:4" x14ac:dyDescent="0.35">
      <c r="A1087" s="4">
        <f>Climate285!F1114*((113.5/10)^0.12)</f>
        <v>10.979238390046627</v>
      </c>
      <c r="B1087" s="24">
        <f>VLOOKUP(A1087,'Wind - Power Curve'!$A$3:$B$47,2)*Wind!$B$9</f>
        <v>5968.8</v>
      </c>
      <c r="C1087">
        <f>(0.5*(A1087^3)*Wind!$B$11*Wind!$B$7*(VLOOKUP(A1087+0.5,'Wind - Power Curve'!$A$3:$E$47,5,TRUE))*Wind!$B$9)/1000</f>
        <v>6453.2218308739857</v>
      </c>
      <c r="D1087" s="23" t="s">
        <v>9</v>
      </c>
    </row>
    <row r="1088" spans="1:4" x14ac:dyDescent="0.35">
      <c r="A1088" s="4">
        <f>Climate285!F1115*((113.5/10)^0.12)</f>
        <v>11.015376319649366</v>
      </c>
      <c r="B1088" s="24">
        <f>VLOOKUP(A1088,'Wind - Power Curve'!$A$3:$B$47,2)*Wind!$B$9</f>
        <v>6489.9000000000005</v>
      </c>
      <c r="C1088">
        <f>(0.5*(A1088^3)*Wind!$B$11*Wind!$B$7*(VLOOKUP(A1088+0.5,'Wind - Power Curve'!$A$3:$E$47,5,TRUE))*Wind!$B$9)/1000</f>
        <v>6018.31047122361</v>
      </c>
      <c r="D1088" s="23" t="s">
        <v>9</v>
      </c>
    </row>
    <row r="1089" spans="1:4" x14ac:dyDescent="0.35">
      <c r="A1089" s="4">
        <f>Climate285!F1116*((113.5/10)^0.12)</f>
        <v>10.906962530841151</v>
      </c>
      <c r="B1089" s="24">
        <f>VLOOKUP(A1089,'Wind - Power Curve'!$A$3:$B$47,2)*Wind!$B$9</f>
        <v>5968.8</v>
      </c>
      <c r="C1089">
        <f>(0.5*(A1089^3)*Wind!$B$11*Wind!$B$7*(VLOOKUP(A1089+0.5,'Wind - Power Curve'!$A$3:$E$47,5,TRUE))*Wind!$B$9)/1000</f>
        <v>6326.6150931310467</v>
      </c>
      <c r="D1089" s="23" t="s">
        <v>9</v>
      </c>
    </row>
    <row r="1090" spans="1:4" x14ac:dyDescent="0.35">
      <c r="A1090" s="4">
        <f>Climate285!F1117*((113.5/10)^0.12)</f>
        <v>10.672735209341925</v>
      </c>
      <c r="B1090" s="24">
        <f>VLOOKUP(A1090,'Wind - Power Curve'!$A$3:$B$47,2)*Wind!$B$9</f>
        <v>5968.8</v>
      </c>
      <c r="C1090">
        <f>(0.5*(A1090^3)*Wind!$B$11*Wind!$B$7*(VLOOKUP(A1090+0.5,'Wind - Power Curve'!$A$3:$E$47,5,TRUE))*Wind!$B$9)/1000</f>
        <v>5927.7127987912563</v>
      </c>
      <c r="D1090" s="23" t="s">
        <v>9</v>
      </c>
    </row>
    <row r="1091" spans="1:4" x14ac:dyDescent="0.35">
      <c r="A1091" s="4">
        <f>Climate285!F1118*((113.5/10)^0.12)</f>
        <v>10.819963811427153</v>
      </c>
      <c r="B1091" s="24">
        <f>VLOOKUP(A1091,'Wind - Power Curve'!$A$3:$B$47,2)*Wind!$B$9</f>
        <v>5968.8</v>
      </c>
      <c r="C1091">
        <f>(0.5*(A1091^3)*Wind!$B$11*Wind!$B$7*(VLOOKUP(A1091+0.5,'Wind - Power Curve'!$A$3:$E$47,5,TRUE))*Wind!$B$9)/1000</f>
        <v>6176.4278732611592</v>
      </c>
      <c r="D1091" s="23" t="s">
        <v>9</v>
      </c>
    </row>
    <row r="1092" spans="1:4" x14ac:dyDescent="0.35">
      <c r="A1092" s="4">
        <f>Climate285!F1119*((113.5/10)^0.12)</f>
        <v>11.086313737017703</v>
      </c>
      <c r="B1092" s="24">
        <f>VLOOKUP(A1092,'Wind - Power Curve'!$A$3:$B$47,2)*Wind!$B$9</f>
        <v>6489.9000000000005</v>
      </c>
      <c r="C1092">
        <f>(0.5*(A1092^3)*Wind!$B$11*Wind!$B$7*(VLOOKUP(A1092+0.5,'Wind - Power Curve'!$A$3:$E$47,5,TRUE))*Wind!$B$9)/1000</f>
        <v>6135.3319733916969</v>
      </c>
      <c r="D1092" s="23" t="s">
        <v>9</v>
      </c>
    </row>
    <row r="1093" spans="1:4" x14ac:dyDescent="0.35">
      <c r="A1093" s="4">
        <f>Climate285!F1120*((113.5/10)^0.12)</f>
        <v>11.250942082985732</v>
      </c>
      <c r="B1093" s="24">
        <f>VLOOKUP(A1093,'Wind - Power Curve'!$A$3:$B$47,2)*Wind!$B$9</f>
        <v>6489.9000000000005</v>
      </c>
      <c r="C1093">
        <f>(0.5*(A1093^3)*Wind!$B$11*Wind!$B$7*(VLOOKUP(A1093+0.5,'Wind - Power Curve'!$A$3:$E$47,5,TRUE))*Wind!$B$9)/1000</f>
        <v>6412.7342047741186</v>
      </c>
      <c r="D1093" s="23" t="s">
        <v>9</v>
      </c>
    </row>
    <row r="1094" spans="1:4" x14ac:dyDescent="0.35">
      <c r="A1094" s="4">
        <f>Climate285!F1121*((113.5/10)^0.12)</f>
        <v>11.146543619688932</v>
      </c>
      <c r="B1094" s="24">
        <f>VLOOKUP(A1094,'Wind - Power Curve'!$A$3:$B$47,2)*Wind!$B$9</f>
        <v>6489.9000000000005</v>
      </c>
      <c r="C1094">
        <f>(0.5*(A1094^3)*Wind!$B$11*Wind!$B$7*(VLOOKUP(A1094+0.5,'Wind - Power Curve'!$A$3:$E$47,5,TRUE))*Wind!$B$9)/1000</f>
        <v>6235.8725747861617</v>
      </c>
      <c r="D1094" s="23" t="s">
        <v>9</v>
      </c>
    </row>
    <row r="1095" spans="1:4" x14ac:dyDescent="0.35">
      <c r="A1095" s="4">
        <f>Climate285!F1122*((113.5/10)^0.12)</f>
        <v>11.135836084991826</v>
      </c>
      <c r="B1095" s="24">
        <f>VLOOKUP(A1095,'Wind - Power Curve'!$A$3:$B$47,2)*Wind!$B$9</f>
        <v>6489.9000000000005</v>
      </c>
      <c r="C1095">
        <f>(0.5*(A1095^3)*Wind!$B$11*Wind!$B$7*(VLOOKUP(A1095+0.5,'Wind - Power Curve'!$A$3:$E$47,5,TRUE))*Wind!$B$9)/1000</f>
        <v>6217.9190179520001</v>
      </c>
      <c r="D1095" s="23" t="s">
        <v>9</v>
      </c>
    </row>
    <row r="1096" spans="1:4" x14ac:dyDescent="0.35">
      <c r="A1096" s="4">
        <f>Climate285!F1123*((113.5/10)^0.12)</f>
        <v>11.216142595220132</v>
      </c>
      <c r="B1096" s="24">
        <f>VLOOKUP(A1096,'Wind - Power Curve'!$A$3:$B$47,2)*Wind!$B$9</f>
        <v>6489.9000000000005</v>
      </c>
      <c r="C1096">
        <f>(0.5*(A1096^3)*Wind!$B$11*Wind!$B$7*(VLOOKUP(A1096+0.5,'Wind - Power Curve'!$A$3:$E$47,5,TRUE))*Wind!$B$9)/1000</f>
        <v>6353.4137490422618</v>
      </c>
      <c r="D1096" s="23" t="s">
        <v>9</v>
      </c>
    </row>
    <row r="1097" spans="1:4" x14ac:dyDescent="0.35">
      <c r="A1097" s="4">
        <f>Climate285!F1124*((113.5/10)^0.12)</f>
        <v>10.683442744039032</v>
      </c>
      <c r="B1097" s="24">
        <f>VLOOKUP(A1097,'Wind - Power Curve'!$A$3:$B$47,2)*Wind!$B$9</f>
        <v>5968.8</v>
      </c>
      <c r="C1097">
        <f>(0.5*(A1097^3)*Wind!$B$11*Wind!$B$7*(VLOOKUP(A1097+0.5,'Wind - Power Curve'!$A$3:$E$47,5,TRUE))*Wind!$B$9)/1000</f>
        <v>5945.5718261149077</v>
      </c>
      <c r="D1097" s="23" t="s">
        <v>9</v>
      </c>
    </row>
    <row r="1098" spans="1:4" x14ac:dyDescent="0.35">
      <c r="A1098" s="4">
        <f>Climate285!F1125*((113.5/10)^0.12)</f>
        <v>10.902947205329738</v>
      </c>
      <c r="B1098" s="24">
        <f>VLOOKUP(A1098,'Wind - Power Curve'!$A$3:$B$47,2)*Wind!$B$9</f>
        <v>5968.8</v>
      </c>
      <c r="C1098">
        <f>(0.5*(A1098^3)*Wind!$B$11*Wind!$B$7*(VLOOKUP(A1098+0.5,'Wind - Power Curve'!$A$3:$E$47,5,TRUE))*Wind!$B$9)/1000</f>
        <v>6319.6303616915948</v>
      </c>
      <c r="D1098" s="23" t="s">
        <v>9</v>
      </c>
    </row>
    <row r="1099" spans="1:4" x14ac:dyDescent="0.35">
      <c r="A1099" s="4">
        <f>Climate285!F1126*((113.5/10)^0.12)</f>
        <v>11.212127269708718</v>
      </c>
      <c r="B1099" s="24">
        <f>VLOOKUP(A1099,'Wind - Power Curve'!$A$3:$B$47,2)*Wind!$B$9</f>
        <v>6489.9000000000005</v>
      </c>
      <c r="C1099">
        <f>(0.5*(A1099^3)*Wind!$B$11*Wind!$B$7*(VLOOKUP(A1099+0.5,'Wind - Power Curve'!$A$3:$E$47,5,TRUE))*Wind!$B$9)/1000</f>
        <v>6346.5927161355812</v>
      </c>
      <c r="D1099" s="23" t="s">
        <v>9</v>
      </c>
    </row>
    <row r="1100" spans="1:4" x14ac:dyDescent="0.35">
      <c r="A1100" s="4">
        <f>Climate285!F1127*((113.5/10)^0.12)</f>
        <v>11.14922050336321</v>
      </c>
      <c r="B1100" s="24">
        <f>VLOOKUP(A1100,'Wind - Power Curve'!$A$3:$B$47,2)*Wind!$B$9</f>
        <v>6489.9000000000005</v>
      </c>
      <c r="C1100">
        <f>(0.5*(A1100^3)*Wind!$B$11*Wind!$B$7*(VLOOKUP(A1100+0.5,'Wind - Power Curve'!$A$3:$E$47,5,TRUE))*Wind!$B$9)/1000</f>
        <v>6240.3663573960548</v>
      </c>
      <c r="D1100" s="23" t="s">
        <v>9</v>
      </c>
    </row>
    <row r="1101" spans="1:4" x14ac:dyDescent="0.35">
      <c r="A1101" s="4">
        <f>Climate285!F1128*((113.5/10)^0.12)</f>
        <v>11.091667504366258</v>
      </c>
      <c r="B1101" s="24">
        <f>VLOOKUP(A1101,'Wind - Power Curve'!$A$3:$B$47,2)*Wind!$B$9</f>
        <v>6489.9000000000005</v>
      </c>
      <c r="C1101">
        <f>(0.5*(A1101^3)*Wind!$B$11*Wind!$B$7*(VLOOKUP(A1101+0.5,'Wind - Power Curve'!$A$3:$E$47,5,TRUE))*Wind!$B$9)/1000</f>
        <v>6144.2248314942999</v>
      </c>
      <c r="D1101" s="23" t="s">
        <v>9</v>
      </c>
    </row>
    <row r="1102" spans="1:4" x14ac:dyDescent="0.35">
      <c r="A1102" s="4">
        <f>Climate285!F1129*((113.5/10)^0.12)</f>
        <v>11.036791389043582</v>
      </c>
      <c r="B1102" s="24">
        <f>VLOOKUP(A1102,'Wind - Power Curve'!$A$3:$B$47,2)*Wind!$B$9</f>
        <v>6489.9000000000005</v>
      </c>
      <c r="C1102">
        <f>(0.5*(A1102^3)*Wind!$B$11*Wind!$B$7*(VLOOKUP(A1102+0.5,'Wind - Power Curve'!$A$3:$E$47,5,TRUE))*Wind!$B$9)/1000</f>
        <v>6053.4794722003189</v>
      </c>
      <c r="D1102" s="23" t="s">
        <v>9</v>
      </c>
    </row>
    <row r="1103" spans="1:4" x14ac:dyDescent="0.35">
      <c r="A1103" s="4">
        <f>Climate285!F1130*((113.5/10)^0.12)</f>
        <v>11.141189852340379</v>
      </c>
      <c r="B1103" s="24">
        <f>VLOOKUP(A1103,'Wind - Power Curve'!$A$3:$B$47,2)*Wind!$B$9</f>
        <v>6489.9000000000005</v>
      </c>
      <c r="C1103">
        <f>(0.5*(A1103^3)*Wind!$B$11*Wind!$B$7*(VLOOKUP(A1103+0.5,'Wind - Power Curve'!$A$3:$E$47,5,TRUE))*Wind!$B$9)/1000</f>
        <v>6226.8914826844448</v>
      </c>
      <c r="D1103" s="23" t="s">
        <v>9</v>
      </c>
    </row>
    <row r="1104" spans="1:4" x14ac:dyDescent="0.35">
      <c r="A1104" s="4">
        <f>Climate285!F1131*((113.5/10)^0.12)</f>
        <v>10.940423576769613</v>
      </c>
      <c r="B1104" s="24">
        <f>VLOOKUP(A1104,'Wind - Power Curve'!$A$3:$B$47,2)*Wind!$B$9</f>
        <v>5968.8</v>
      </c>
      <c r="C1104">
        <f>(0.5*(A1104^3)*Wind!$B$11*Wind!$B$7*(VLOOKUP(A1104+0.5,'Wind - Power Curve'!$A$3:$E$47,5,TRUE))*Wind!$B$9)/1000</f>
        <v>6385.0214385501949</v>
      </c>
      <c r="D1104" s="23" t="s">
        <v>9</v>
      </c>
    </row>
    <row r="1105" spans="1:4" x14ac:dyDescent="0.35">
      <c r="A1105" s="4">
        <f>Climate285!F1132*((113.5/10)^0.12)</f>
        <v>10.902947205329738</v>
      </c>
      <c r="B1105" s="24">
        <f>VLOOKUP(A1105,'Wind - Power Curve'!$A$3:$B$47,2)*Wind!$B$9</f>
        <v>5968.8</v>
      </c>
      <c r="C1105">
        <f>(0.5*(A1105^3)*Wind!$B$11*Wind!$B$7*(VLOOKUP(A1105+0.5,'Wind - Power Curve'!$A$3:$E$47,5,TRUE))*Wind!$B$9)/1000</f>
        <v>6319.6303616915948</v>
      </c>
      <c r="D1105" s="23" t="s">
        <v>9</v>
      </c>
    </row>
    <row r="1106" spans="1:4" x14ac:dyDescent="0.35">
      <c r="A1106" s="4">
        <f>Climate285!F1133*((113.5/10)^0.12)</f>
        <v>10.854763299192753</v>
      </c>
      <c r="B1106" s="24">
        <f>VLOOKUP(A1106,'Wind - Power Curve'!$A$3:$B$47,2)*Wind!$B$9</f>
        <v>5968.8</v>
      </c>
      <c r="C1106">
        <f>(0.5*(A1106^3)*Wind!$B$11*Wind!$B$7*(VLOOKUP(A1106+0.5,'Wind - Power Curve'!$A$3:$E$47,5,TRUE))*Wind!$B$9)/1000</f>
        <v>6236.2141783620164</v>
      </c>
      <c r="D1106" s="23" t="s">
        <v>9</v>
      </c>
    </row>
    <row r="1107" spans="1:4" x14ac:dyDescent="0.35">
      <c r="A1107" s="4">
        <f>Climate285!F1134*((113.5/10)^0.12)</f>
        <v>10.761072370593061</v>
      </c>
      <c r="B1107" s="24">
        <f>VLOOKUP(A1107,'Wind - Power Curve'!$A$3:$B$47,2)*Wind!$B$9</f>
        <v>5968.8</v>
      </c>
      <c r="C1107">
        <f>(0.5*(A1107^3)*Wind!$B$11*Wind!$B$7*(VLOOKUP(A1107+0.5,'Wind - Power Curve'!$A$3:$E$47,5,TRUE))*Wind!$B$9)/1000</f>
        <v>6076.1236875634604</v>
      </c>
      <c r="D1107" s="23" t="s">
        <v>9</v>
      </c>
    </row>
    <row r="1108" spans="1:4" x14ac:dyDescent="0.35">
      <c r="A1108" s="4">
        <f>Climate285!F1135*((113.5/10)^0.12)</f>
        <v>10.735641975687432</v>
      </c>
      <c r="B1108" s="24">
        <f>VLOOKUP(A1108,'Wind - Power Curve'!$A$3:$B$47,2)*Wind!$B$9</f>
        <v>5968.8</v>
      </c>
      <c r="C1108">
        <f>(0.5*(A1108^3)*Wind!$B$11*Wind!$B$7*(VLOOKUP(A1108+0.5,'Wind - Power Curve'!$A$3:$E$47,5,TRUE))*Wind!$B$9)/1000</f>
        <v>6033.1484099530471</v>
      </c>
      <c r="D1108" s="23" t="s">
        <v>9</v>
      </c>
    </row>
    <row r="1109" spans="1:4" x14ac:dyDescent="0.35">
      <c r="A1109" s="4">
        <f>Climate285!F1136*((113.5/10)^0.12)</f>
        <v>10.554952327673742</v>
      </c>
      <c r="B1109" s="24">
        <f>VLOOKUP(A1109,'Wind - Power Curve'!$A$3:$B$47,2)*Wind!$B$9</f>
        <v>5968.8</v>
      </c>
      <c r="C1109">
        <f>(0.5*(A1109^3)*Wind!$B$11*Wind!$B$7*(VLOOKUP(A1109+0.5,'Wind - Power Curve'!$A$3:$E$47,5,TRUE))*Wind!$B$9)/1000</f>
        <v>5733.6183037690907</v>
      </c>
      <c r="D1109" s="23" t="s">
        <v>9</v>
      </c>
    </row>
    <row r="1110" spans="1:4" x14ac:dyDescent="0.35">
      <c r="A1110" s="4">
        <f>Climate285!F1137*((113.5/10)^0.12)</f>
        <v>10.453230748051221</v>
      </c>
      <c r="B1110" s="24">
        <f>VLOOKUP(A1110,'Wind - Power Curve'!$A$3:$B$47,2)*Wind!$B$9</f>
        <v>5330.7</v>
      </c>
      <c r="C1110">
        <f>(0.5*(A1110^3)*Wind!$B$11*Wind!$B$7*(VLOOKUP(A1110+0.5,'Wind - Power Curve'!$A$3:$E$47,5,TRUE))*Wind!$B$9)/1000</f>
        <v>5889.3957899692205</v>
      </c>
      <c r="D1110" s="23" t="s">
        <v>9</v>
      </c>
    </row>
    <row r="1111" spans="1:4" x14ac:dyDescent="0.35">
      <c r="A1111" s="4">
        <f>Climate285!F1138*((113.5/10)^0.12)</f>
        <v>10.560306095022296</v>
      </c>
      <c r="B1111" s="24">
        <f>VLOOKUP(A1111,'Wind - Power Curve'!$A$3:$B$47,2)*Wind!$B$9</f>
        <v>5968.8</v>
      </c>
      <c r="C1111">
        <f>(0.5*(A1111^3)*Wind!$B$11*Wind!$B$7*(VLOOKUP(A1111+0.5,'Wind - Power Curve'!$A$3:$E$47,5,TRUE))*Wind!$B$9)/1000</f>
        <v>5742.3474851749597</v>
      </c>
      <c r="D1111" s="23" t="s">
        <v>9</v>
      </c>
    </row>
    <row r="1112" spans="1:4" x14ac:dyDescent="0.35">
      <c r="A1112" s="4">
        <f>Climate285!F1139*((113.5/10)^0.12)</f>
        <v>10.683442744039032</v>
      </c>
      <c r="B1112" s="24">
        <f>VLOOKUP(A1112,'Wind - Power Curve'!$A$3:$B$47,2)*Wind!$B$9</f>
        <v>5968.8</v>
      </c>
      <c r="C1112">
        <f>(0.5*(A1112^3)*Wind!$B$11*Wind!$B$7*(VLOOKUP(A1112+0.5,'Wind - Power Curve'!$A$3:$E$47,5,TRUE))*Wind!$B$9)/1000</f>
        <v>5945.5718261149077</v>
      </c>
      <c r="D1112" s="23" t="s">
        <v>9</v>
      </c>
    </row>
    <row r="1113" spans="1:4" x14ac:dyDescent="0.35">
      <c r="A1113" s="4">
        <f>Climate285!F1140*((113.5/10)^0.12)</f>
        <v>10.877516810424106</v>
      </c>
      <c r="B1113" s="24">
        <f>VLOOKUP(A1113,'Wind - Power Curve'!$A$3:$B$47,2)*Wind!$B$9</f>
        <v>5968.8</v>
      </c>
      <c r="C1113">
        <f>(0.5*(A1113^3)*Wind!$B$11*Wind!$B$7*(VLOOKUP(A1113+0.5,'Wind - Power Curve'!$A$3:$E$47,5,TRUE))*Wind!$B$9)/1000</f>
        <v>6275.5130774677828</v>
      </c>
      <c r="D1113" s="23" t="s">
        <v>9</v>
      </c>
    </row>
    <row r="1114" spans="1:4" x14ac:dyDescent="0.35">
      <c r="A1114" s="4">
        <f>Climate285!F1141*((113.5/10)^0.12)</f>
        <v>11.372740290165329</v>
      </c>
      <c r="B1114" s="24">
        <f>VLOOKUP(A1114,'Wind - Power Curve'!$A$3:$B$47,2)*Wind!$B$9</f>
        <v>6489.9000000000005</v>
      </c>
      <c r="C1114">
        <f>(0.5*(A1114^3)*Wind!$B$11*Wind!$B$7*(VLOOKUP(A1114+0.5,'Wind - Power Curve'!$A$3:$E$47,5,TRUE))*Wind!$B$9)/1000</f>
        <v>6623.2620362586576</v>
      </c>
      <c r="D1114" s="23" t="s">
        <v>9</v>
      </c>
    </row>
    <row r="1115" spans="1:4" x14ac:dyDescent="0.35">
      <c r="A1115" s="4">
        <f>Climate285!F1142*((113.5/10)^0.12)</f>
        <v>11.347309895259698</v>
      </c>
      <c r="B1115" s="24">
        <f>VLOOKUP(A1115,'Wind - Power Curve'!$A$3:$B$47,2)*Wind!$B$9</f>
        <v>6489.9000000000005</v>
      </c>
      <c r="C1115">
        <f>(0.5*(A1115^3)*Wind!$B$11*Wind!$B$7*(VLOOKUP(A1115+0.5,'Wind - Power Curve'!$A$3:$E$47,5,TRUE))*Wind!$B$9)/1000</f>
        <v>6578.9308151411515</v>
      </c>
      <c r="D1115" s="23" t="s">
        <v>9</v>
      </c>
    </row>
    <row r="1116" spans="1:4" x14ac:dyDescent="0.35">
      <c r="A1116" s="4">
        <f>Climate285!F1143*((113.5/10)^0.12)</f>
        <v>11.39817068507096</v>
      </c>
      <c r="B1116" s="24">
        <f>VLOOKUP(A1116,'Wind - Power Curve'!$A$3:$B$47,2)*Wind!$B$9</f>
        <v>6489.9000000000005</v>
      </c>
      <c r="C1116">
        <f>(0.5*(A1116^3)*Wind!$B$11*Wind!$B$7*(VLOOKUP(A1116+0.5,'Wind - Power Curve'!$A$3:$E$47,5,TRUE))*Wind!$B$9)/1000</f>
        <v>6667.7919579645686</v>
      </c>
      <c r="D1116" s="23" t="s">
        <v>9</v>
      </c>
    </row>
    <row r="1117" spans="1:4" x14ac:dyDescent="0.35">
      <c r="A1117" s="4">
        <f>Climate285!F1144*((113.5/10)^0.12)</f>
        <v>11.428954847325144</v>
      </c>
      <c r="B1117" s="24">
        <f>VLOOKUP(A1117,'Wind - Power Curve'!$A$3:$B$47,2)*Wind!$B$9</f>
        <v>6489.9000000000005</v>
      </c>
      <c r="C1117">
        <f>(0.5*(A1117^3)*Wind!$B$11*Wind!$B$7*(VLOOKUP(A1117+0.5,'Wind - Power Curve'!$A$3:$E$47,5,TRUE))*Wind!$B$9)/1000</f>
        <v>6721.9630876923684</v>
      </c>
      <c r="D1117" s="23" t="s">
        <v>9</v>
      </c>
    </row>
    <row r="1118" spans="1:4" x14ac:dyDescent="0.35">
      <c r="A1118" s="4">
        <f>Climate285!F1145*((113.5/10)^0.12)</f>
        <v>11.232203897265792</v>
      </c>
      <c r="B1118" s="24">
        <f>VLOOKUP(A1118,'Wind - Power Curve'!$A$3:$B$47,2)*Wind!$B$9</f>
        <v>6489.9000000000005</v>
      </c>
      <c r="C1118">
        <f>(0.5*(A1118^3)*Wind!$B$11*Wind!$B$7*(VLOOKUP(A1118+0.5,'Wind - Power Curve'!$A$3:$E$47,5,TRUE))*Wind!$B$9)/1000</f>
        <v>6380.7467535913593</v>
      </c>
      <c r="D1118" s="23" t="s">
        <v>9</v>
      </c>
    </row>
    <row r="1119" spans="1:4" x14ac:dyDescent="0.35">
      <c r="A1119" s="4">
        <f>Climate285!F1146*((113.5/10)^0.12)</f>
        <v>10.909639414515429</v>
      </c>
      <c r="B1119" s="24">
        <f>VLOOKUP(A1119,'Wind - Power Curve'!$A$3:$B$47,2)*Wind!$B$9</f>
        <v>5968.8</v>
      </c>
      <c r="C1119">
        <f>(0.5*(A1119^3)*Wind!$B$11*Wind!$B$7*(VLOOKUP(A1119+0.5,'Wind - Power Curve'!$A$3:$E$47,5,TRUE))*Wind!$B$9)/1000</f>
        <v>6331.2744387839593</v>
      </c>
      <c r="D1119" s="23" t="s">
        <v>9</v>
      </c>
    </row>
    <row r="1120" spans="1:4" x14ac:dyDescent="0.35">
      <c r="A1120" s="4">
        <f>Climate285!F1147*((113.5/10)^0.12)</f>
        <v>10.853424857355614</v>
      </c>
      <c r="B1120" s="24">
        <f>VLOOKUP(A1120,'Wind - Power Curve'!$A$3:$B$47,2)*Wind!$B$9</f>
        <v>5968.8</v>
      </c>
      <c r="C1120">
        <f>(0.5*(A1120^3)*Wind!$B$11*Wind!$B$7*(VLOOKUP(A1120+0.5,'Wind - Power Curve'!$A$3:$E$47,5,TRUE))*Wind!$B$9)/1000</f>
        <v>6233.9076018183769</v>
      </c>
      <c r="D1120" s="23" t="s">
        <v>9</v>
      </c>
    </row>
    <row r="1121" spans="1:4" x14ac:dyDescent="0.35">
      <c r="A1121" s="4">
        <f>Climate285!F1148*((113.5/10)^0.12)</f>
        <v>10.821302253264292</v>
      </c>
      <c r="B1121" s="24">
        <f>VLOOKUP(A1121,'Wind - Power Curve'!$A$3:$B$47,2)*Wind!$B$9</f>
        <v>5968.8</v>
      </c>
      <c r="C1121">
        <f>(0.5*(A1121^3)*Wind!$B$11*Wind!$B$7*(VLOOKUP(A1121+0.5,'Wind - Power Curve'!$A$3:$E$47,5,TRUE))*Wind!$B$9)/1000</f>
        <v>6178.7202502784512</v>
      </c>
      <c r="D1121" s="23" t="s">
        <v>9</v>
      </c>
    </row>
    <row r="1122" spans="1:4" x14ac:dyDescent="0.35">
      <c r="A1122" s="4">
        <f>Climate285!F1149*((113.5/10)^0.12)</f>
        <v>10.600459350136449</v>
      </c>
      <c r="B1122" s="24">
        <f>VLOOKUP(A1122,'Wind - Power Curve'!$A$3:$B$47,2)*Wind!$B$9</f>
        <v>5968.8</v>
      </c>
      <c r="C1122">
        <f>(0.5*(A1122^3)*Wind!$B$11*Wind!$B$7*(VLOOKUP(A1122+0.5,'Wind - Power Curve'!$A$3:$E$47,5,TRUE))*Wind!$B$9)/1000</f>
        <v>5808.0989206775603</v>
      </c>
      <c r="D1122" s="23" t="s">
        <v>9</v>
      </c>
    </row>
    <row r="1123" spans="1:4" x14ac:dyDescent="0.35">
      <c r="A1123" s="4">
        <f>Climate285!F1150*((113.5/10)^0.12)</f>
        <v>10.896254996144044</v>
      </c>
      <c r="B1123" s="24">
        <f>VLOOKUP(A1123,'Wind - Power Curve'!$A$3:$B$47,2)*Wind!$B$9</f>
        <v>5968.8</v>
      </c>
      <c r="C1123">
        <f>(0.5*(A1123^3)*Wind!$B$11*Wind!$B$7*(VLOOKUP(A1123+0.5,'Wind - Power Curve'!$A$3:$E$47,5,TRUE))*Wind!$B$9)/1000</f>
        <v>6308.0005700557695</v>
      </c>
      <c r="D1123" s="23" t="s">
        <v>9</v>
      </c>
    </row>
    <row r="1124" spans="1:4" x14ac:dyDescent="0.35">
      <c r="A1124" s="4">
        <f>Climate285!F1151*((113.5/10)^0.12)</f>
        <v>11.094344388040533</v>
      </c>
      <c r="B1124" s="24">
        <f>VLOOKUP(A1124,'Wind - Power Curve'!$A$3:$B$47,2)*Wind!$B$9</f>
        <v>6489.9000000000005</v>
      </c>
      <c r="C1124">
        <f>(0.5*(A1124^3)*Wind!$B$11*Wind!$B$7*(VLOOKUP(A1124+0.5,'Wind - Power Curve'!$A$3:$E$47,5,TRUE))*Wind!$B$9)/1000</f>
        <v>6148.6744811692843</v>
      </c>
      <c r="D1124" s="23" t="s">
        <v>9</v>
      </c>
    </row>
    <row r="1125" spans="1:4" x14ac:dyDescent="0.35">
      <c r="A1125" s="4">
        <f>Climate285!F1152*((113.5/10)^0.12)</f>
        <v>11.610982937175972</v>
      </c>
      <c r="B1125" s="24">
        <f>VLOOKUP(A1125,'Wind - Power Curve'!$A$3:$B$47,2)*Wind!$B$9</f>
        <v>6848.1</v>
      </c>
      <c r="C1125">
        <f>(0.5*(A1125^3)*Wind!$B$11*Wind!$B$7*(VLOOKUP(A1125+0.5,'Wind - Power Curve'!$A$3:$E$47,5,TRUE))*Wind!$B$9)/1000</f>
        <v>6386.0727010857163</v>
      </c>
      <c r="D1125" s="23" t="s">
        <v>9</v>
      </c>
    </row>
    <row r="1126" spans="1:4" x14ac:dyDescent="0.35">
      <c r="A1126" s="4">
        <f>Climate285!F1153*((113.5/10)^0.12)</f>
        <v>12.052668743431658</v>
      </c>
      <c r="B1126" s="24">
        <f>VLOOKUP(A1126,'Wind - Power Curve'!$A$3:$B$47,2)*Wind!$B$9</f>
        <v>7049.7</v>
      </c>
      <c r="C1126">
        <f>(0.5*(A1126^3)*Wind!$B$11*Wind!$B$7*(VLOOKUP(A1126+0.5,'Wind - Power Curve'!$A$3:$E$47,5,TRUE))*Wind!$B$9)/1000</f>
        <v>6405.1297826870041</v>
      </c>
      <c r="D1126" s="23" t="s">
        <v>9</v>
      </c>
    </row>
    <row r="1127" spans="1:4" x14ac:dyDescent="0.35">
      <c r="A1127" s="4">
        <f>Climate285!F1154*((113.5/10)^0.12)</f>
        <v>12.123606160799994</v>
      </c>
      <c r="B1127" s="24">
        <f>VLOOKUP(A1127,'Wind - Power Curve'!$A$3:$B$47,2)*Wind!$B$9</f>
        <v>7049.7</v>
      </c>
      <c r="C1127">
        <f>(0.5*(A1127^3)*Wind!$B$11*Wind!$B$7*(VLOOKUP(A1127+0.5,'Wind - Power Curve'!$A$3:$E$47,5,TRUE))*Wind!$B$9)/1000</f>
        <v>6518.8911820699268</v>
      </c>
      <c r="D1127" s="23" t="s">
        <v>9</v>
      </c>
    </row>
    <row r="1128" spans="1:4" x14ac:dyDescent="0.35">
      <c r="A1128" s="4">
        <f>Climate285!F1155*((113.5/10)^0.12)</f>
        <v>11.954962489320552</v>
      </c>
      <c r="B1128" s="24">
        <f>VLOOKUP(A1128,'Wind - Power Curve'!$A$3:$B$47,2)*Wind!$B$9</f>
        <v>6848.1</v>
      </c>
      <c r="C1128">
        <f>(0.5*(A1128^3)*Wind!$B$11*Wind!$B$7*(VLOOKUP(A1128+0.5,'Wind - Power Curve'!$A$3:$E$47,5,TRUE))*Wind!$B$9)/1000</f>
        <v>6970.6222977974021</v>
      </c>
      <c r="D1128" s="23" t="s">
        <v>9</v>
      </c>
    </row>
    <row r="1129" spans="1:4" x14ac:dyDescent="0.35">
      <c r="A1129" s="4">
        <f>Climate285!F1156*((113.5/10)^0.12)</f>
        <v>11.780965050492552</v>
      </c>
      <c r="B1129" s="24">
        <f>VLOOKUP(A1129,'Wind - Power Curve'!$A$3:$B$47,2)*Wind!$B$9</f>
        <v>6848.1</v>
      </c>
      <c r="C1129">
        <f>(0.5*(A1129^3)*Wind!$B$11*Wind!$B$7*(VLOOKUP(A1129+0.5,'Wind - Power Curve'!$A$3:$E$47,5,TRUE))*Wind!$B$9)/1000</f>
        <v>6670.670678313365</v>
      </c>
      <c r="D1129" s="23" t="s">
        <v>9</v>
      </c>
    </row>
    <row r="1130" spans="1:4" x14ac:dyDescent="0.35">
      <c r="A1130" s="4">
        <f>Climate285!F1157*((113.5/10)^0.12)</f>
        <v>11.980392884226182</v>
      </c>
      <c r="B1130" s="24">
        <f>VLOOKUP(A1130,'Wind - Power Curve'!$A$3:$B$47,2)*Wind!$B$9</f>
        <v>6848.1</v>
      </c>
      <c r="C1130">
        <f>(0.5*(A1130^3)*Wind!$B$11*Wind!$B$7*(VLOOKUP(A1130+0.5,'Wind - Power Curve'!$A$3:$E$47,5,TRUE))*Wind!$B$9)/1000</f>
        <v>7015.2003603044677</v>
      </c>
      <c r="D1130" s="23" t="s">
        <v>9</v>
      </c>
    </row>
    <row r="1131" spans="1:4" x14ac:dyDescent="0.35">
      <c r="A1131" s="4">
        <f>Climate285!F1158*((113.5/10)^0.12)</f>
        <v>11.85324090969803</v>
      </c>
      <c r="B1131" s="24">
        <f>VLOOKUP(A1131,'Wind - Power Curve'!$A$3:$B$47,2)*Wind!$B$9</f>
        <v>6848.1</v>
      </c>
      <c r="C1131">
        <f>(0.5*(A1131^3)*Wind!$B$11*Wind!$B$7*(VLOOKUP(A1131+0.5,'Wind - Power Curve'!$A$3:$E$47,5,TRUE))*Wind!$B$9)/1000</f>
        <v>6794.198507666757</v>
      </c>
      <c r="D1131" s="23" t="s">
        <v>9</v>
      </c>
    </row>
    <row r="1132" spans="1:4" x14ac:dyDescent="0.35">
      <c r="A1132" s="4">
        <f>Climate285!F1159*((113.5/10)^0.12)</f>
        <v>11.976377558714766</v>
      </c>
      <c r="B1132" s="24">
        <f>VLOOKUP(A1132,'Wind - Power Curve'!$A$3:$B$47,2)*Wind!$B$9</f>
        <v>6848.1</v>
      </c>
      <c r="C1132">
        <f>(0.5*(A1132^3)*Wind!$B$11*Wind!$B$7*(VLOOKUP(A1132+0.5,'Wind - Power Curve'!$A$3:$E$47,5,TRUE))*Wind!$B$9)/1000</f>
        <v>7008.1491208008483</v>
      </c>
      <c r="D1132" s="23" t="s">
        <v>9</v>
      </c>
    </row>
    <row r="1133" spans="1:4" x14ac:dyDescent="0.35">
      <c r="A1133" s="4">
        <f>Climate285!F1160*((113.5/10)^0.12)</f>
        <v>11.739473353541264</v>
      </c>
      <c r="B1133" s="24">
        <f>VLOOKUP(A1133,'Wind - Power Curve'!$A$3:$B$47,2)*Wind!$B$9</f>
        <v>6848.1</v>
      </c>
      <c r="C1133">
        <f>(0.5*(A1133^3)*Wind!$B$11*Wind!$B$7*(VLOOKUP(A1133+0.5,'Wind - Power Curve'!$A$3:$E$47,5,TRUE))*Wind!$B$9)/1000</f>
        <v>6600.4377730644164</v>
      </c>
      <c r="D1133" s="23" t="s">
        <v>9</v>
      </c>
    </row>
    <row r="1134" spans="1:4" x14ac:dyDescent="0.35">
      <c r="A1134" s="4">
        <f>Climate285!F1161*((113.5/10)^0.12)</f>
        <v>11.916147676043536</v>
      </c>
      <c r="B1134" s="24">
        <f>VLOOKUP(A1134,'Wind - Power Curve'!$A$3:$B$47,2)*Wind!$B$9</f>
        <v>6848.1</v>
      </c>
      <c r="C1134">
        <f>(0.5*(A1134^3)*Wind!$B$11*Wind!$B$7*(VLOOKUP(A1134+0.5,'Wind - Power Curve'!$A$3:$E$47,5,TRUE))*Wind!$B$9)/1000</f>
        <v>6902.9468279862813</v>
      </c>
      <c r="D1134" s="23" t="s">
        <v>9</v>
      </c>
    </row>
    <row r="1135" spans="1:4" x14ac:dyDescent="0.35">
      <c r="A1135" s="4">
        <f>Climate285!F1162*((113.5/10)^0.12)</f>
        <v>12.02456146485175</v>
      </c>
      <c r="B1135" s="24">
        <f>VLOOKUP(A1135,'Wind - Power Curve'!$A$3:$B$47,2)*Wind!$B$9</f>
        <v>7049.7</v>
      </c>
      <c r="C1135">
        <f>(0.5*(A1135^3)*Wind!$B$11*Wind!$B$7*(VLOOKUP(A1135+0.5,'Wind - Power Curve'!$A$3:$E$47,5,TRUE))*Wind!$B$9)/1000</f>
        <v>6360.4231889576095</v>
      </c>
      <c r="D1135" s="23" t="s">
        <v>9</v>
      </c>
    </row>
    <row r="1136" spans="1:4" x14ac:dyDescent="0.35">
      <c r="A1136" s="4">
        <f>Climate285!F1163*((113.5/10)^0.12)</f>
        <v>11.616336704524526</v>
      </c>
      <c r="B1136" s="24">
        <f>VLOOKUP(A1136,'Wind - Power Curve'!$A$3:$B$47,2)*Wind!$B$9</f>
        <v>6848.1</v>
      </c>
      <c r="C1136">
        <f>(0.5*(A1136^3)*Wind!$B$11*Wind!$B$7*(VLOOKUP(A1136+0.5,'Wind - Power Curve'!$A$3:$E$47,5,TRUE))*Wind!$B$9)/1000</f>
        <v>6394.910535424161</v>
      </c>
      <c r="D1136" s="23" t="s">
        <v>9</v>
      </c>
    </row>
    <row r="1137" spans="1:4" x14ac:dyDescent="0.35">
      <c r="A1137" s="4">
        <f>Climate285!F1164*((113.5/10)^0.12)</f>
        <v>11.63775177391874</v>
      </c>
      <c r="B1137" s="24">
        <f>VLOOKUP(A1137,'Wind - Power Curve'!$A$3:$B$47,2)*Wind!$B$9</f>
        <v>6848.1</v>
      </c>
      <c r="C1137">
        <f>(0.5*(A1137^3)*Wind!$B$11*Wind!$B$7*(VLOOKUP(A1137+0.5,'Wind - Power Curve'!$A$3:$E$47,5,TRUE))*Wind!$B$9)/1000</f>
        <v>6430.3434119771618</v>
      </c>
      <c r="D1137" s="23" t="s">
        <v>9</v>
      </c>
    </row>
    <row r="1138" spans="1:4" x14ac:dyDescent="0.35">
      <c r="A1138" s="4">
        <f>Climate285!F1165*((113.5/10)^0.12)</f>
        <v>11.479815637136404</v>
      </c>
      <c r="B1138" s="24">
        <f>VLOOKUP(A1138,'Wind - Power Curve'!$A$3:$B$47,2)*Wind!$B$9</f>
        <v>6489.9000000000005</v>
      </c>
      <c r="C1138">
        <f>(0.5*(A1138^3)*Wind!$B$11*Wind!$B$7*(VLOOKUP(A1138+0.5,'Wind - Power Curve'!$A$3:$E$47,5,TRUE))*Wind!$B$9)/1000</f>
        <v>6812.1046771790006</v>
      </c>
      <c r="D1138" s="23" t="s">
        <v>9</v>
      </c>
    </row>
    <row r="1139" spans="1:4" x14ac:dyDescent="0.35">
      <c r="A1139" s="4">
        <f>Climate285!F1166*((113.5/10)^0.12)</f>
        <v>11.38077094118816</v>
      </c>
      <c r="B1139" s="24">
        <f>VLOOKUP(A1139,'Wind - Power Curve'!$A$3:$B$47,2)*Wind!$B$9</f>
        <v>6489.9000000000005</v>
      </c>
      <c r="C1139">
        <f>(0.5*(A1139^3)*Wind!$B$11*Wind!$B$7*(VLOOKUP(A1139+0.5,'Wind - Power Curve'!$A$3:$E$47,5,TRUE))*Wind!$B$9)/1000</f>
        <v>6637.3026294760211</v>
      </c>
      <c r="D1139" s="23" t="s">
        <v>9</v>
      </c>
    </row>
    <row r="1140" spans="1:4" x14ac:dyDescent="0.35">
      <c r="A1140" s="4">
        <f>Climate285!F1167*((113.5/10)^0.12)</f>
        <v>11.410216661605206</v>
      </c>
      <c r="B1140" s="24">
        <f>VLOOKUP(A1140,'Wind - Power Curve'!$A$3:$B$47,2)*Wind!$B$9</f>
        <v>6489.9000000000005</v>
      </c>
      <c r="C1140">
        <f>(0.5*(A1140^3)*Wind!$B$11*Wind!$B$7*(VLOOKUP(A1140+0.5,'Wind - Power Curve'!$A$3:$E$47,5,TRUE))*Wind!$B$9)/1000</f>
        <v>6688.9545592039904</v>
      </c>
      <c r="D1140" s="23" t="s">
        <v>9</v>
      </c>
    </row>
    <row r="1141" spans="1:4" x14ac:dyDescent="0.35">
      <c r="A1141" s="4">
        <f>Climate285!F1168*((113.5/10)^0.12)</f>
        <v>10.873501484912692</v>
      </c>
      <c r="B1141" s="24">
        <f>VLOOKUP(A1141,'Wind - Power Curve'!$A$3:$B$47,2)*Wind!$B$9</f>
        <v>5968.8</v>
      </c>
      <c r="C1141">
        <f>(0.5*(A1141^3)*Wind!$B$11*Wind!$B$7*(VLOOKUP(A1141+0.5,'Wind - Power Curve'!$A$3:$E$47,5,TRUE))*Wind!$B$9)/1000</f>
        <v>6268.5660156513786</v>
      </c>
      <c r="D1141" s="23" t="s">
        <v>9</v>
      </c>
    </row>
    <row r="1142" spans="1:4" x14ac:dyDescent="0.35">
      <c r="A1142" s="4">
        <f>Climate285!F1169*((113.5/10)^0.12)</f>
        <v>10.779810556313</v>
      </c>
      <c r="B1142" s="24">
        <f>VLOOKUP(A1142,'Wind - Power Curve'!$A$3:$B$47,2)*Wind!$B$9</f>
        <v>5968.8</v>
      </c>
      <c r="C1142">
        <f>(0.5*(A1142^3)*Wind!$B$11*Wind!$B$7*(VLOOKUP(A1142+0.5,'Wind - Power Curve'!$A$3:$E$47,5,TRUE))*Wind!$B$9)/1000</f>
        <v>6107.9199345821999</v>
      </c>
      <c r="D1142" s="23" t="s">
        <v>9</v>
      </c>
    </row>
    <row r="1143" spans="1:4" x14ac:dyDescent="0.35">
      <c r="A1143" s="4">
        <f>Climate285!F1170*((113.5/10)^0.12)</f>
        <v>10.718242231804631</v>
      </c>
      <c r="B1143" s="24">
        <f>VLOOKUP(A1143,'Wind - Power Curve'!$A$3:$B$47,2)*Wind!$B$9</f>
        <v>5968.8</v>
      </c>
      <c r="C1143">
        <f>(0.5*(A1143^3)*Wind!$B$11*Wind!$B$7*(VLOOKUP(A1143+0.5,'Wind - Power Curve'!$A$3:$E$47,5,TRUE))*Wind!$B$9)/1000</f>
        <v>6003.8613329957579</v>
      </c>
      <c r="D1143" s="23" t="s">
        <v>9</v>
      </c>
    </row>
    <row r="1144" spans="1:4" x14ac:dyDescent="0.35">
      <c r="A1144" s="4">
        <f>Climate285!F1171*((113.5/10)^0.12)</f>
        <v>10.781148998150138</v>
      </c>
      <c r="B1144" s="24">
        <f>VLOOKUP(A1144,'Wind - Power Curve'!$A$3:$B$47,2)*Wind!$B$9</f>
        <v>5968.8</v>
      </c>
      <c r="C1144">
        <f>(0.5*(A1144^3)*Wind!$B$11*Wind!$B$7*(VLOOKUP(A1144+0.5,'Wind - Power Curve'!$A$3:$E$47,5,TRUE))*Wind!$B$9)/1000</f>
        <v>6110.1953300392233</v>
      </c>
      <c r="D1144" s="23" t="s">
        <v>9</v>
      </c>
    </row>
    <row r="1145" spans="1:4" x14ac:dyDescent="0.35">
      <c r="A1145" s="4">
        <f>Climate285!F1172*((113.5/10)^0.12)</f>
        <v>10.95113111146672</v>
      </c>
      <c r="B1145" s="24">
        <f>VLOOKUP(A1145,'Wind - Power Curve'!$A$3:$B$47,2)*Wind!$B$9</f>
        <v>5968.8</v>
      </c>
      <c r="C1145">
        <f>(0.5*(A1145^3)*Wind!$B$11*Wind!$B$7*(VLOOKUP(A1145+0.5,'Wind - Power Curve'!$A$3:$E$47,5,TRUE))*Wind!$B$9)/1000</f>
        <v>6403.7871030885317</v>
      </c>
      <c r="D1145" s="23" t="s">
        <v>9</v>
      </c>
    </row>
    <row r="1146" spans="1:4" x14ac:dyDescent="0.35">
      <c r="A1146" s="4">
        <f>Climate285!F1173*((113.5/10)^0.12)</f>
        <v>10.96853085534952</v>
      </c>
      <c r="B1146" s="24">
        <f>VLOOKUP(A1146,'Wind - Power Curve'!$A$3:$B$47,2)*Wind!$B$9</f>
        <v>5968.8</v>
      </c>
      <c r="C1146">
        <f>(0.5*(A1146^3)*Wind!$B$11*Wind!$B$7*(VLOOKUP(A1146+0.5,'Wind - Power Curve'!$A$3:$E$47,5,TRUE))*Wind!$B$9)/1000</f>
        <v>6434.3596672173799</v>
      </c>
      <c r="D1146" s="23" t="s">
        <v>9</v>
      </c>
    </row>
    <row r="1147" spans="1:4" x14ac:dyDescent="0.35">
      <c r="A1147" s="4">
        <f>Climate285!F1174*((113.5/10)^0.12)</f>
        <v>10.991284366580874</v>
      </c>
      <c r="B1147" s="24">
        <f>VLOOKUP(A1147,'Wind - Power Curve'!$A$3:$B$47,2)*Wind!$B$9</f>
        <v>5968.8</v>
      </c>
      <c r="C1147">
        <f>(0.5*(A1147^3)*Wind!$B$11*Wind!$B$7*(VLOOKUP(A1147+0.5,'Wind - Power Curve'!$A$3:$E$47,5,TRUE))*Wind!$B$9)/1000</f>
        <v>6474.4857861498804</v>
      </c>
      <c r="D1147" s="23" t="s">
        <v>9</v>
      </c>
    </row>
    <row r="1148" spans="1:4" x14ac:dyDescent="0.35">
      <c r="A1148" s="4">
        <f>Climate285!F1175*((113.5/10)^0.12)</f>
        <v>10.753041719570232</v>
      </c>
      <c r="B1148" s="24">
        <f>VLOOKUP(A1148,'Wind - Power Curve'!$A$3:$B$47,2)*Wind!$B$9</f>
        <v>5968.8</v>
      </c>
      <c r="C1148">
        <f>(0.5*(A1148^3)*Wind!$B$11*Wind!$B$7*(VLOOKUP(A1148+0.5,'Wind - Power Curve'!$A$3:$E$47,5,TRUE))*Wind!$B$9)/1000</f>
        <v>6062.5305747391358</v>
      </c>
      <c r="D1148" s="23" t="s">
        <v>9</v>
      </c>
    </row>
    <row r="1149" spans="1:4" x14ac:dyDescent="0.35">
      <c r="A1149" s="4">
        <f>Climate285!F1176*((113.5/10)^0.12)</f>
        <v>10.399693074565683</v>
      </c>
      <c r="B1149" s="24">
        <f>VLOOKUP(A1149,'Wind - Power Curve'!$A$3:$B$47,2)*Wind!$B$9</f>
        <v>5330.7</v>
      </c>
      <c r="C1149">
        <f>(0.5*(A1149^3)*Wind!$B$11*Wind!$B$7*(VLOOKUP(A1149+0.5,'Wind - Power Curve'!$A$3:$E$47,5,TRUE))*Wind!$B$9)/1000</f>
        <v>5799.3683800866002</v>
      </c>
      <c r="D1149" s="23" t="s">
        <v>9</v>
      </c>
    </row>
    <row r="1150" spans="1:4" x14ac:dyDescent="0.35">
      <c r="A1150" s="4">
        <f>Climate285!F1177*((113.5/10)^0.12)</f>
        <v>10.441184771516975</v>
      </c>
      <c r="B1150" s="24">
        <f>VLOOKUP(A1150,'Wind - Power Curve'!$A$3:$B$47,2)*Wind!$B$9</f>
        <v>5330.7</v>
      </c>
      <c r="C1150">
        <f>(0.5*(A1150^3)*Wind!$B$11*Wind!$B$7*(VLOOKUP(A1150+0.5,'Wind - Power Curve'!$A$3:$E$47,5,TRUE))*Wind!$B$9)/1000</f>
        <v>5869.0589763568578</v>
      </c>
      <c r="D1150" s="23" t="s">
        <v>9</v>
      </c>
    </row>
    <row r="1151" spans="1:4" x14ac:dyDescent="0.35">
      <c r="A1151" s="4">
        <f>Climate285!F1178*((113.5/10)^0.12)</f>
        <v>10.146727567346518</v>
      </c>
      <c r="B1151" s="24">
        <f>VLOOKUP(A1151,'Wind - Power Curve'!$A$3:$B$47,2)*Wind!$B$9</f>
        <v>5330.7</v>
      </c>
      <c r="C1151">
        <f>(0.5*(A1151^3)*Wind!$B$11*Wind!$B$7*(VLOOKUP(A1151+0.5,'Wind - Power Curve'!$A$3:$E$47,5,TRUE))*Wind!$B$9)/1000</f>
        <v>5386.3817480646167</v>
      </c>
      <c r="D1151" s="23" t="s">
        <v>9</v>
      </c>
    </row>
    <row r="1152" spans="1:4" x14ac:dyDescent="0.35">
      <c r="A1152" s="4">
        <f>Climate285!F1179*((113.5/10)^0.12)</f>
        <v>9.7893635968305546</v>
      </c>
      <c r="B1152" s="24">
        <f>VLOOKUP(A1152,'Wind - Power Curve'!$A$3:$B$47,2)*Wind!$B$9</f>
        <v>4640.4000000000005</v>
      </c>
      <c r="C1152">
        <f>(0.5*(A1152^3)*Wind!$B$11*Wind!$B$7*(VLOOKUP(A1152+0.5,'Wind - Power Curve'!$A$3:$E$47,5,TRUE))*Wind!$B$9)/1000</f>
        <v>5000.8936659353722</v>
      </c>
      <c r="D1152" s="23" t="s">
        <v>9</v>
      </c>
    </row>
    <row r="1153" spans="1:4" x14ac:dyDescent="0.35">
      <c r="A1153" s="4">
        <f>Climate285!F1180*((113.5/10)^0.12)</f>
        <v>9.6635500641395407</v>
      </c>
      <c r="B1153" s="24">
        <f>VLOOKUP(A1153,'Wind - Power Curve'!$A$3:$B$47,2)*Wind!$B$9</f>
        <v>4640.4000000000005</v>
      </c>
      <c r="C1153">
        <f>(0.5*(A1153^3)*Wind!$B$11*Wind!$B$7*(VLOOKUP(A1153+0.5,'Wind - Power Curve'!$A$3:$E$47,5,TRUE))*Wind!$B$9)/1000</f>
        <v>4810.5457017169374</v>
      </c>
      <c r="D1153" s="23" t="s">
        <v>9</v>
      </c>
    </row>
    <row r="1154" spans="1:4" x14ac:dyDescent="0.35">
      <c r="A1154" s="4">
        <f>Climate285!F1181*((113.5/10)^0.12)</f>
        <v>9.6233968090253885</v>
      </c>
      <c r="B1154" s="24">
        <f>VLOOKUP(A1154,'Wind - Power Curve'!$A$3:$B$47,2)*Wind!$B$9</f>
        <v>4640.4000000000005</v>
      </c>
      <c r="C1154">
        <f>(0.5*(A1154^3)*Wind!$B$11*Wind!$B$7*(VLOOKUP(A1154+0.5,'Wind - Power Curve'!$A$3:$E$47,5,TRUE))*Wind!$B$9)/1000</f>
        <v>4750.8292685796023</v>
      </c>
      <c r="D1154" s="23" t="s">
        <v>9</v>
      </c>
    </row>
    <row r="1155" spans="1:4" x14ac:dyDescent="0.35">
      <c r="A1155" s="4">
        <f>Climate285!F1182*((113.5/10)^0.12)</f>
        <v>9.7947173641791068</v>
      </c>
      <c r="B1155" s="24">
        <f>VLOOKUP(A1155,'Wind - Power Curve'!$A$3:$B$47,2)*Wind!$B$9</f>
        <v>4640.4000000000005</v>
      </c>
      <c r="C1155">
        <f>(0.5*(A1155^3)*Wind!$B$11*Wind!$B$7*(VLOOKUP(A1155+0.5,'Wind - Power Curve'!$A$3:$E$47,5,TRUE))*Wind!$B$9)/1000</f>
        <v>5009.103065664779</v>
      </c>
      <c r="D1155" s="23" t="s">
        <v>9</v>
      </c>
    </row>
    <row r="1156" spans="1:4" x14ac:dyDescent="0.35">
      <c r="A1156" s="4">
        <f>Climate285!F1183*((113.5/10)^0.12)</f>
        <v>9.7010264355794167</v>
      </c>
      <c r="B1156" s="24">
        <f>VLOOKUP(A1156,'Wind - Power Curve'!$A$3:$B$47,2)*Wind!$B$9</f>
        <v>4640.4000000000005</v>
      </c>
      <c r="C1156">
        <f>(0.5*(A1156^3)*Wind!$B$11*Wind!$B$7*(VLOOKUP(A1156+0.5,'Wind - Power Curve'!$A$3:$E$47,5,TRUE))*Wind!$B$9)/1000</f>
        <v>4866.7305987569134</v>
      </c>
      <c r="D1156" s="23" t="s">
        <v>9</v>
      </c>
    </row>
    <row r="1157" spans="1:4" x14ac:dyDescent="0.35">
      <c r="A1157" s="4">
        <f>Climate285!F1184*((113.5/10)^0.12)</f>
        <v>9.6689038314880946</v>
      </c>
      <c r="B1157" s="24">
        <f>VLOOKUP(A1157,'Wind - Power Curve'!$A$3:$B$47,2)*Wind!$B$9</f>
        <v>4640.4000000000005</v>
      </c>
      <c r="C1157">
        <f>(0.5*(A1157^3)*Wind!$B$11*Wind!$B$7*(VLOOKUP(A1157+0.5,'Wind - Power Curve'!$A$3:$E$47,5,TRUE))*Wind!$B$9)/1000</f>
        <v>4818.5454989183163</v>
      </c>
      <c r="D1157" s="23" t="s">
        <v>9</v>
      </c>
    </row>
    <row r="1158" spans="1:4" x14ac:dyDescent="0.35">
      <c r="A1158" s="4">
        <f>Climate285!F1185*((113.5/10)^0.12)</f>
        <v>9.8241630845961527</v>
      </c>
      <c r="B1158" s="24">
        <f>VLOOKUP(A1158,'Wind - Power Curve'!$A$3:$B$47,2)*Wind!$B$9</f>
        <v>4640.4000000000005</v>
      </c>
      <c r="C1158">
        <f>(0.5*(A1158^3)*Wind!$B$11*Wind!$B$7*(VLOOKUP(A1158+0.5,'Wind - Power Curve'!$A$3:$E$47,5,TRUE))*Wind!$B$9)/1000</f>
        <v>5054.4154022072353</v>
      </c>
      <c r="D1158" s="23" t="s">
        <v>9</v>
      </c>
    </row>
    <row r="1159" spans="1:4" x14ac:dyDescent="0.35">
      <c r="A1159" s="4">
        <f>Climate285!F1186*((113.5/10)^0.12)</f>
        <v>9.8268399682704306</v>
      </c>
      <c r="B1159" s="24">
        <f>VLOOKUP(A1159,'Wind - Power Curve'!$A$3:$B$47,2)*Wind!$B$9</f>
        <v>4640.4000000000005</v>
      </c>
      <c r="C1159">
        <f>(0.5*(A1159^3)*Wind!$B$11*Wind!$B$7*(VLOOKUP(A1159+0.5,'Wind - Power Curve'!$A$3:$E$47,5,TRUE))*Wind!$B$9)/1000</f>
        <v>5058.548202822114</v>
      </c>
      <c r="D1159" s="23" t="s">
        <v>9</v>
      </c>
    </row>
    <row r="1160" spans="1:4" x14ac:dyDescent="0.35">
      <c r="A1160" s="4">
        <f>Climate285!F1187*((113.5/10)^0.12)</f>
        <v>9.6100123906540027</v>
      </c>
      <c r="B1160" s="24">
        <f>VLOOKUP(A1160,'Wind - Power Curve'!$A$3:$B$47,2)*Wind!$B$9</f>
        <v>4640.4000000000005</v>
      </c>
      <c r="C1160">
        <f>(0.5*(A1160^3)*Wind!$B$11*Wind!$B$7*(VLOOKUP(A1160+0.5,'Wind - Power Curve'!$A$3:$E$47,5,TRUE))*Wind!$B$9)/1000</f>
        <v>4731.0341721369814</v>
      </c>
      <c r="D1160" s="23" t="s">
        <v>9</v>
      </c>
    </row>
    <row r="1161" spans="1:4" x14ac:dyDescent="0.35">
      <c r="A1161" s="4">
        <f>Climate285!F1188*((113.5/10)^0.12)</f>
        <v>9.9058080366615986</v>
      </c>
      <c r="B1161" s="24">
        <f>VLOOKUP(A1161,'Wind - Power Curve'!$A$3:$B$47,2)*Wind!$B$9</f>
        <v>4640.4000000000005</v>
      </c>
      <c r="C1161">
        <f>(0.5*(A1161^3)*Wind!$B$11*Wind!$B$7*(VLOOKUP(A1161+0.5,'Wind - Power Curve'!$A$3:$E$47,5,TRUE))*Wind!$B$9)/1000</f>
        <v>5181.4816547896808</v>
      </c>
      <c r="D1161" s="23" t="s">
        <v>9</v>
      </c>
    </row>
    <row r="1162" spans="1:4" x14ac:dyDescent="0.35">
      <c r="A1162" s="4">
        <f>Climate285!F1189*((113.5/10)^0.12)</f>
        <v>10.095866777535257</v>
      </c>
      <c r="B1162" s="24">
        <f>VLOOKUP(A1162,'Wind - Power Curve'!$A$3:$B$47,2)*Wind!$B$9</f>
        <v>5330.7</v>
      </c>
      <c r="C1162">
        <f>(0.5*(A1162^3)*Wind!$B$11*Wind!$B$7*(VLOOKUP(A1162+0.5,'Wind - Power Curve'!$A$3:$E$47,5,TRUE))*Wind!$B$9)/1000</f>
        <v>5305.7888540405902</v>
      </c>
      <c r="D1162" s="23" t="s">
        <v>9</v>
      </c>
    </row>
    <row r="1163" spans="1:4" x14ac:dyDescent="0.35">
      <c r="A1163" s="4">
        <f>Climate285!F1190*((113.5/10)^0.12)</f>
        <v>10.482676468468267</v>
      </c>
      <c r="B1163" s="24">
        <f>VLOOKUP(A1163,'Wind - Power Curve'!$A$3:$B$47,2)*Wind!$B$9</f>
        <v>5330.7</v>
      </c>
      <c r="C1163">
        <f>(0.5*(A1163^3)*Wind!$B$11*Wind!$B$7*(VLOOKUP(A1163+0.5,'Wind - Power Curve'!$A$3:$E$47,5,TRUE))*Wind!$B$9)/1000</f>
        <v>5939.3056593882602</v>
      </c>
      <c r="D1163" s="23" t="s">
        <v>9</v>
      </c>
    </row>
    <row r="1164" spans="1:4" x14ac:dyDescent="0.35">
      <c r="A1164" s="4">
        <f>Climate285!F1191*((113.5/10)^0.12)</f>
        <v>10.730288208338877</v>
      </c>
      <c r="B1164" s="24">
        <f>VLOOKUP(A1164,'Wind - Power Curve'!$A$3:$B$47,2)*Wind!$B$9</f>
        <v>5968.8</v>
      </c>
      <c r="C1164">
        <f>(0.5*(A1164^3)*Wind!$B$11*Wind!$B$7*(VLOOKUP(A1164+0.5,'Wind - Power Curve'!$A$3:$E$47,5,TRUE))*Wind!$B$9)/1000</f>
        <v>6024.1268811157561</v>
      </c>
      <c r="D1164" s="23" t="s">
        <v>9</v>
      </c>
    </row>
    <row r="1165" spans="1:4" x14ac:dyDescent="0.35">
      <c r="A1165" s="4">
        <f>Climate285!F1192*((113.5/10)^0.12)</f>
        <v>11.000653459440842</v>
      </c>
      <c r="B1165" s="24">
        <f>VLOOKUP(A1165,'Wind - Power Curve'!$A$3:$B$47,2)*Wind!$B$9</f>
        <v>6489.9000000000005</v>
      </c>
      <c r="C1165">
        <f>(0.5*(A1165^3)*Wind!$B$11*Wind!$B$7*(VLOOKUP(A1165+0.5,'Wind - Power Curve'!$A$3:$E$47,5,TRUE))*Wind!$B$9)/1000</f>
        <v>5994.2109676220762</v>
      </c>
      <c r="D1165" s="23" t="s">
        <v>9</v>
      </c>
    </row>
    <row r="1166" spans="1:4" x14ac:dyDescent="0.35">
      <c r="A1166" s="4">
        <f>Climate285!F1193*((113.5/10)^0.12)</f>
        <v>10.613843768507833</v>
      </c>
      <c r="B1166" s="24">
        <f>VLOOKUP(A1166,'Wind - Power Curve'!$A$3:$B$47,2)*Wind!$B$9</f>
        <v>5968.8</v>
      </c>
      <c r="C1166">
        <f>(0.5*(A1166^3)*Wind!$B$11*Wind!$B$7*(VLOOKUP(A1166+0.5,'Wind - Power Curve'!$A$3:$E$47,5,TRUE))*Wind!$B$9)/1000</f>
        <v>5830.1270853191636</v>
      </c>
      <c r="D1166" s="23" t="s">
        <v>9</v>
      </c>
    </row>
    <row r="1167" spans="1:4" x14ac:dyDescent="0.35">
      <c r="A1167" s="4">
        <f>Climate285!F1194*((113.5/10)^0.12)</f>
        <v>10.623212861367803</v>
      </c>
      <c r="B1167" s="24">
        <f>VLOOKUP(A1167,'Wind - Power Curve'!$A$3:$B$47,2)*Wind!$B$9</f>
        <v>5968.8</v>
      </c>
      <c r="C1167">
        <f>(0.5*(A1167^3)*Wind!$B$11*Wind!$B$7*(VLOOKUP(A1167+0.5,'Wind - Power Curve'!$A$3:$E$47,5,TRUE))*Wind!$B$9)/1000</f>
        <v>5845.5798942506062</v>
      </c>
      <c r="D1167" s="23" t="s">
        <v>9</v>
      </c>
    </row>
    <row r="1168" spans="1:4" x14ac:dyDescent="0.35">
      <c r="A1168" s="4">
        <f>Climate285!F1195*((113.5/10)^0.12)</f>
        <v>10.605813117485004</v>
      </c>
      <c r="B1168" s="24">
        <f>VLOOKUP(A1168,'Wind - Power Curve'!$A$3:$B$47,2)*Wind!$B$9</f>
        <v>5968.8</v>
      </c>
      <c r="C1168">
        <f>(0.5*(A1168^3)*Wind!$B$11*Wind!$B$7*(VLOOKUP(A1168+0.5,'Wind - Power Curve'!$A$3:$E$47,5,TRUE))*Wind!$B$9)/1000</f>
        <v>5816.9035158257539</v>
      </c>
      <c r="D1168" s="23" t="s">
        <v>9</v>
      </c>
    </row>
    <row r="1169" spans="1:4" x14ac:dyDescent="0.35">
      <c r="A1169" s="4">
        <f>Climate285!F1196*((113.5/10)^0.12)</f>
        <v>10.846732648169921</v>
      </c>
      <c r="B1169" s="24">
        <f>VLOOKUP(A1169,'Wind - Power Curve'!$A$3:$B$47,2)*Wind!$B$9</f>
        <v>5968.8</v>
      </c>
      <c r="C1169">
        <f>(0.5*(A1169^3)*Wind!$B$11*Wind!$B$7*(VLOOKUP(A1169+0.5,'Wind - Power Curve'!$A$3:$E$47,5,TRUE))*Wind!$B$9)/1000</f>
        <v>6222.3832500395201</v>
      </c>
      <c r="D1169" s="23" t="s">
        <v>9</v>
      </c>
    </row>
    <row r="1170" spans="1:4" x14ac:dyDescent="0.35">
      <c r="A1170" s="4">
        <f>Climate285!F1197*((113.5/10)^0.12)</f>
        <v>10.821302253264292</v>
      </c>
      <c r="B1170" s="24">
        <f>VLOOKUP(A1170,'Wind - Power Curve'!$A$3:$B$47,2)*Wind!$B$9</f>
        <v>5968.8</v>
      </c>
      <c r="C1170">
        <f>(0.5*(A1170^3)*Wind!$B$11*Wind!$B$7*(VLOOKUP(A1170+0.5,'Wind - Power Curve'!$A$3:$E$47,5,TRUE))*Wind!$B$9)/1000</f>
        <v>6178.7202502784512</v>
      </c>
      <c r="D1170" s="23" t="s">
        <v>9</v>
      </c>
    </row>
    <row r="1171" spans="1:4" x14ac:dyDescent="0.35">
      <c r="A1171" s="4">
        <f>Climate285!F1198*((113.5/10)^0.12)</f>
        <v>10.506768421536758</v>
      </c>
      <c r="B1171" s="24">
        <f>VLOOKUP(A1171,'Wind - Power Curve'!$A$3:$B$47,2)*Wind!$B$9</f>
        <v>5968.8</v>
      </c>
      <c r="C1171">
        <f>(0.5*(A1171^3)*Wind!$B$11*Wind!$B$7*(VLOOKUP(A1171+0.5,'Wind - Power Curve'!$A$3:$E$47,5,TRUE))*Wind!$B$9)/1000</f>
        <v>5655.4534219983061</v>
      </c>
      <c r="D1171" s="23" t="s">
        <v>9</v>
      </c>
    </row>
    <row r="1172" spans="1:4" x14ac:dyDescent="0.35">
      <c r="A1172" s="4">
        <f>Climate285!F1199*((113.5/10)^0.12)</f>
        <v>10.158773543880764</v>
      </c>
      <c r="B1172" s="24">
        <f>VLOOKUP(A1172,'Wind - Power Curve'!$A$3:$B$47,2)*Wind!$B$9</f>
        <v>5330.7</v>
      </c>
      <c r="C1172">
        <f>(0.5*(A1172^3)*Wind!$B$11*Wind!$B$7*(VLOOKUP(A1172+0.5,'Wind - Power Curve'!$A$3:$E$47,5,TRUE))*Wind!$B$9)/1000</f>
        <v>5405.588321026733</v>
      </c>
      <c r="D1172" s="23" t="s">
        <v>9</v>
      </c>
    </row>
    <row r="1173" spans="1:4" x14ac:dyDescent="0.35">
      <c r="A1173" s="4">
        <f>Climate285!F1200*((113.5/10)^0.12)</f>
        <v>10.145389125509379</v>
      </c>
      <c r="B1173" s="24">
        <f>VLOOKUP(A1173,'Wind - Power Curve'!$A$3:$B$47,2)*Wind!$B$9</f>
        <v>5330.7</v>
      </c>
      <c r="C1173">
        <f>(0.5*(A1173^3)*Wind!$B$11*Wind!$B$7*(VLOOKUP(A1173+0.5,'Wind - Power Curve'!$A$3:$E$47,5,TRUE))*Wind!$B$9)/1000</f>
        <v>5384.2504970679438</v>
      </c>
      <c r="D1173" s="23" t="s">
        <v>9</v>
      </c>
    </row>
    <row r="1174" spans="1:4" x14ac:dyDescent="0.35">
      <c r="A1174" s="4">
        <f>Climate285!F1201*((113.5/10)^0.12)</f>
        <v>10.018237150981228</v>
      </c>
      <c r="B1174" s="24">
        <f>VLOOKUP(A1174,'Wind - Power Curve'!$A$3:$B$47,2)*Wind!$B$9</f>
        <v>5330.7</v>
      </c>
      <c r="C1174">
        <f>(0.5*(A1174^3)*Wind!$B$11*Wind!$B$7*(VLOOKUP(A1174+0.5,'Wind - Power Curve'!$A$3:$E$47,5,TRUE))*Wind!$B$9)/1000</f>
        <v>5184.334964942128</v>
      </c>
      <c r="D1174" s="23" t="s">
        <v>9</v>
      </c>
    </row>
    <row r="1175" spans="1:4" x14ac:dyDescent="0.35">
      <c r="A1175" s="4">
        <f>Climate285!F1202*((113.5/10)^0.12)</f>
        <v>10.301986820454577</v>
      </c>
      <c r="B1175" s="24">
        <f>VLOOKUP(A1175,'Wind - Power Curve'!$A$3:$B$47,2)*Wind!$B$9</f>
        <v>5330.7</v>
      </c>
      <c r="C1175">
        <f>(0.5*(A1175^3)*Wind!$B$11*Wind!$B$7*(VLOOKUP(A1175+0.5,'Wind - Power Curve'!$A$3:$E$47,5,TRUE))*Wind!$B$9)/1000</f>
        <v>5637.4421670239262</v>
      </c>
      <c r="D1175" s="23" t="s">
        <v>9</v>
      </c>
    </row>
    <row r="1176" spans="1:4" x14ac:dyDescent="0.35">
      <c r="A1176" s="4">
        <f>Climate285!F1203*((113.5/10)^0.12)</f>
        <v>10.426461911308452</v>
      </c>
      <c r="B1176" s="24">
        <f>VLOOKUP(A1176,'Wind - Power Curve'!$A$3:$B$47,2)*Wind!$B$9</f>
        <v>5330.7</v>
      </c>
      <c r="C1176">
        <f>(0.5*(A1176^3)*Wind!$B$11*Wind!$B$7*(VLOOKUP(A1176+0.5,'Wind - Power Curve'!$A$3:$E$47,5,TRUE))*Wind!$B$9)/1000</f>
        <v>5844.2665173615733</v>
      </c>
      <c r="D1176" s="23" t="s">
        <v>9</v>
      </c>
    </row>
    <row r="1177" spans="1:4" x14ac:dyDescent="0.35">
      <c r="A1177" s="4">
        <f>Climate285!F1204*((113.5/10)^0.12)</f>
        <v>10.44520009702839</v>
      </c>
      <c r="B1177" s="24">
        <f>VLOOKUP(A1177,'Wind - Power Curve'!$A$3:$B$47,2)*Wind!$B$9</f>
        <v>5330.7</v>
      </c>
      <c r="C1177">
        <f>(0.5*(A1177^3)*Wind!$B$11*Wind!$B$7*(VLOOKUP(A1177+0.5,'Wind - Power Curve'!$A$3:$E$47,5,TRUE))*Wind!$B$9)/1000</f>
        <v>5875.8327036687751</v>
      </c>
      <c r="D1177" s="23" t="s">
        <v>9</v>
      </c>
    </row>
    <row r="1178" spans="1:4" x14ac:dyDescent="0.35">
      <c r="A1178" s="4">
        <f>Climate285!F1205*((113.5/10)^0.12)</f>
        <v>10.489368677653959</v>
      </c>
      <c r="B1178" s="24">
        <f>VLOOKUP(A1178,'Wind - Power Curve'!$A$3:$B$47,2)*Wind!$B$9</f>
        <v>5330.7</v>
      </c>
      <c r="C1178">
        <f>(0.5*(A1178^3)*Wind!$B$11*Wind!$B$7*(VLOOKUP(A1178+0.5,'Wind - Power Curve'!$A$3:$E$47,5,TRUE))*Wind!$B$9)/1000</f>
        <v>5950.6879975352758</v>
      </c>
      <c r="D1178" s="23" t="s">
        <v>9</v>
      </c>
    </row>
    <row r="1179" spans="1:4" x14ac:dyDescent="0.35">
      <c r="A1179" s="4">
        <f>Climate285!F1206*((113.5/10)^0.12)</f>
        <v>10.7972103001958</v>
      </c>
      <c r="B1179" s="24">
        <f>VLOOKUP(A1179,'Wind - Power Curve'!$A$3:$B$47,2)*Wind!$B$9</f>
        <v>5968.8</v>
      </c>
      <c r="C1179">
        <f>(0.5*(A1179^3)*Wind!$B$11*Wind!$B$7*(VLOOKUP(A1179+0.5,'Wind - Power Curve'!$A$3:$E$47,5,TRUE))*Wind!$B$9)/1000</f>
        <v>6137.5441683059025</v>
      </c>
      <c r="D1179" s="23" t="s">
        <v>9</v>
      </c>
    </row>
    <row r="1180" spans="1:4" x14ac:dyDescent="0.35">
      <c r="A1180" s="4">
        <f>Climate285!F1207*((113.5/10)^0.12)</f>
        <v>10.781148998150138</v>
      </c>
      <c r="B1180" s="24">
        <f>VLOOKUP(A1180,'Wind - Power Curve'!$A$3:$B$47,2)*Wind!$B$9</f>
        <v>5968.8</v>
      </c>
      <c r="C1180">
        <f>(0.5*(A1180^3)*Wind!$B$11*Wind!$B$7*(VLOOKUP(A1180+0.5,'Wind - Power Curve'!$A$3:$E$47,5,TRUE))*Wind!$B$9)/1000</f>
        <v>6110.1953300392233</v>
      </c>
      <c r="D1180" s="23" t="s">
        <v>9</v>
      </c>
    </row>
    <row r="1181" spans="1:4" x14ac:dyDescent="0.35">
      <c r="A1181" s="4">
        <f>Climate285!F1208*((113.5/10)^0.12)</f>
        <v>10.852086415518476</v>
      </c>
      <c r="B1181" s="24">
        <f>VLOOKUP(A1181,'Wind - Power Curve'!$A$3:$B$47,2)*Wind!$B$9</f>
        <v>5968.8</v>
      </c>
      <c r="C1181">
        <f>(0.5*(A1181^3)*Wind!$B$11*Wind!$B$7*(VLOOKUP(A1181+0.5,'Wind - Power Curve'!$A$3:$E$47,5,TRUE))*Wind!$B$9)/1000</f>
        <v>6231.6015940975576</v>
      </c>
      <c r="D1181" s="23" t="s">
        <v>9</v>
      </c>
    </row>
    <row r="1182" spans="1:4" x14ac:dyDescent="0.35">
      <c r="A1182" s="4">
        <f>Climate285!F1209*((113.5/10)^0.12)</f>
        <v>10.90027032165546</v>
      </c>
      <c r="B1182" s="24">
        <f>VLOOKUP(A1182,'Wind - Power Curve'!$A$3:$B$47,2)*Wind!$B$9</f>
        <v>5968.8</v>
      </c>
      <c r="C1182">
        <f>(0.5*(A1182^3)*Wind!$B$11*Wind!$B$7*(VLOOKUP(A1182+0.5,'Wind - Power Curve'!$A$3:$E$47,5,TRUE))*Wind!$B$9)/1000</f>
        <v>6314.9767312735066</v>
      </c>
      <c r="D1182" s="23" t="s">
        <v>9</v>
      </c>
    </row>
    <row r="1183" spans="1:4" x14ac:dyDescent="0.35">
      <c r="A1183" s="4">
        <f>Climate285!F1210*((113.5/10)^0.12)</f>
        <v>11.837179607652368</v>
      </c>
      <c r="B1183" s="24">
        <f>VLOOKUP(A1183,'Wind - Power Curve'!$A$3:$B$47,2)*Wind!$B$9</f>
        <v>6848.1</v>
      </c>
      <c r="C1183">
        <f>(0.5*(A1183^3)*Wind!$B$11*Wind!$B$7*(VLOOKUP(A1183+0.5,'Wind - Power Curve'!$A$3:$E$47,5,TRUE))*Wind!$B$9)/1000</f>
        <v>6766.6172213463669</v>
      </c>
      <c r="D1183" s="23" t="s">
        <v>9</v>
      </c>
    </row>
    <row r="1184" spans="1:4" x14ac:dyDescent="0.35">
      <c r="A1184" s="4">
        <f>Climate285!F1211*((113.5/10)^0.12)</f>
        <v>11.88670195562649</v>
      </c>
      <c r="B1184" s="24">
        <f>VLOOKUP(A1184,'Wind - Power Curve'!$A$3:$B$47,2)*Wind!$B$9</f>
        <v>6848.1</v>
      </c>
      <c r="C1184">
        <f>(0.5*(A1184^3)*Wind!$B$11*Wind!$B$7*(VLOOKUP(A1184+0.5,'Wind - Power Curve'!$A$3:$E$47,5,TRUE))*Wind!$B$9)/1000</f>
        <v>6851.9000337792513</v>
      </c>
      <c r="D1184" s="23" t="s">
        <v>9</v>
      </c>
    </row>
    <row r="1185" spans="1:4" x14ac:dyDescent="0.35">
      <c r="A1185" s="4">
        <f>Climate285!F1212*((113.5/10)^0.12)</f>
        <v>11.7408117953784</v>
      </c>
      <c r="B1185" s="24">
        <f>VLOOKUP(A1185,'Wind - Power Curve'!$A$3:$B$47,2)*Wind!$B$9</f>
        <v>6848.1</v>
      </c>
      <c r="C1185">
        <f>(0.5*(A1185^3)*Wind!$B$11*Wind!$B$7*(VLOOKUP(A1185+0.5,'Wind - Power Curve'!$A$3:$E$47,5,TRUE))*Wind!$B$9)/1000</f>
        <v>6602.6956194894537</v>
      </c>
      <c r="D1185" s="23" t="s">
        <v>9</v>
      </c>
    </row>
    <row r="1186" spans="1:4" x14ac:dyDescent="0.35">
      <c r="A1186" s="4">
        <f>Climate285!F1213*((113.5/10)^0.12)</f>
        <v>11.809072329072462</v>
      </c>
      <c r="B1186" s="24">
        <f>VLOOKUP(A1186,'Wind - Power Curve'!$A$3:$B$47,2)*Wind!$B$9</f>
        <v>6848.1</v>
      </c>
      <c r="C1186">
        <f>(0.5*(A1186^3)*Wind!$B$11*Wind!$B$7*(VLOOKUP(A1186+0.5,'Wind - Power Curve'!$A$3:$E$47,5,TRUE))*Wind!$B$9)/1000</f>
        <v>6718.5297668082858</v>
      </c>
      <c r="D1186" s="23" t="s">
        <v>9</v>
      </c>
    </row>
    <row r="1187" spans="1:4" x14ac:dyDescent="0.35">
      <c r="A1187" s="4">
        <f>Climate285!F1214*((113.5/10)^0.12)</f>
        <v>11.900086373997874</v>
      </c>
      <c r="B1187" s="24">
        <f>VLOOKUP(A1187,'Wind - Power Curve'!$A$3:$B$47,2)*Wind!$B$9</f>
        <v>6848.1</v>
      </c>
      <c r="C1187">
        <f>(0.5*(A1187^3)*Wind!$B$11*Wind!$B$7*(VLOOKUP(A1187+0.5,'Wind - Power Curve'!$A$3:$E$47,5,TRUE))*Wind!$B$9)/1000</f>
        <v>6875.0718100354325</v>
      </c>
      <c r="D1187" s="23" t="s">
        <v>9</v>
      </c>
    </row>
    <row r="1188" spans="1:4" x14ac:dyDescent="0.35">
      <c r="A1188" s="4">
        <f>Climate285!F1215*((113.5/10)^0.12)</f>
        <v>11.536030194296218</v>
      </c>
      <c r="B1188" s="24">
        <f>VLOOKUP(A1188,'Wind - Power Curve'!$A$3:$B$47,2)*Wind!$B$9</f>
        <v>6848.1</v>
      </c>
      <c r="C1188">
        <f>(0.5*(A1188^3)*Wind!$B$11*Wind!$B$7*(VLOOKUP(A1188+0.5,'Wind - Power Curve'!$A$3:$E$47,5,TRUE))*Wind!$B$9)/1000</f>
        <v>6263.196684020797</v>
      </c>
      <c r="D1188" s="23" t="s">
        <v>9</v>
      </c>
    </row>
    <row r="1189" spans="1:4" x14ac:dyDescent="0.35">
      <c r="A1189" s="4">
        <f>Climate285!F1216*((113.5/10)^0.12)</f>
        <v>11.307156640145546</v>
      </c>
      <c r="B1189" s="24">
        <f>VLOOKUP(A1189,'Wind - Power Curve'!$A$3:$B$47,2)*Wind!$B$9</f>
        <v>6489.9000000000005</v>
      </c>
      <c r="C1189">
        <f>(0.5*(A1189^3)*Wind!$B$11*Wind!$B$7*(VLOOKUP(A1189+0.5,'Wind - Power Curve'!$A$3:$E$47,5,TRUE))*Wind!$B$9)/1000</f>
        <v>6509.337627619946</v>
      </c>
      <c r="D1189" s="23" t="s">
        <v>9</v>
      </c>
    </row>
    <row r="1190" spans="1:4" x14ac:dyDescent="0.35">
      <c r="A1190" s="4">
        <f>Climate285!F1217*((113.5/10)^0.12)</f>
        <v>11.44903147488222</v>
      </c>
      <c r="B1190" s="24">
        <f>VLOOKUP(A1190,'Wind - Power Curve'!$A$3:$B$47,2)*Wind!$B$9</f>
        <v>6489.9000000000005</v>
      </c>
      <c r="C1190">
        <f>(0.5*(A1190^3)*Wind!$B$11*Wind!$B$7*(VLOOKUP(A1190+0.5,'Wind - Power Curve'!$A$3:$E$47,5,TRUE))*Wind!$B$9)/1000</f>
        <v>6757.4496803858874</v>
      </c>
      <c r="D1190" s="23" t="s">
        <v>9</v>
      </c>
    </row>
    <row r="1191" spans="1:4" x14ac:dyDescent="0.35">
      <c r="A1191" s="4">
        <f>Climate285!F1218*((113.5/10)^0.12)</f>
        <v>11.774272841306862</v>
      </c>
      <c r="B1191" s="24">
        <f>VLOOKUP(A1191,'Wind - Power Curve'!$A$3:$B$47,2)*Wind!$B$9</f>
        <v>6848.1</v>
      </c>
      <c r="C1191">
        <f>(0.5*(A1191^3)*Wind!$B$11*Wind!$B$7*(VLOOKUP(A1191+0.5,'Wind - Power Curve'!$A$3:$E$47,5,TRUE))*Wind!$B$9)/1000</f>
        <v>6659.3092568695592</v>
      </c>
      <c r="D1191" s="23" t="s">
        <v>9</v>
      </c>
    </row>
    <row r="1192" spans="1:4" x14ac:dyDescent="0.35">
      <c r="A1192" s="4">
        <f>Climate285!F1219*((113.5/10)^0.12)</f>
        <v>11.881348188277938</v>
      </c>
      <c r="B1192" s="24">
        <f>VLOOKUP(A1192,'Wind - Power Curve'!$A$3:$B$47,2)*Wind!$B$9</f>
        <v>6848.1</v>
      </c>
      <c r="C1192">
        <f>(0.5*(A1192^3)*Wind!$B$11*Wind!$B$7*(VLOOKUP(A1192+0.5,'Wind - Power Curve'!$A$3:$E$47,5,TRUE))*Wind!$B$9)/1000</f>
        <v>6842.6459213101452</v>
      </c>
      <c r="D1192" s="23" t="s">
        <v>9</v>
      </c>
    </row>
    <row r="1193" spans="1:4" x14ac:dyDescent="0.35">
      <c r="A1193" s="4">
        <f>Climate285!F1220*((113.5/10)^0.12)</f>
        <v>11.791672585189662</v>
      </c>
      <c r="B1193" s="24">
        <f>VLOOKUP(A1193,'Wind - Power Curve'!$A$3:$B$47,2)*Wind!$B$9</f>
        <v>6848.1</v>
      </c>
      <c r="C1193">
        <f>(0.5*(A1193^3)*Wind!$B$11*Wind!$B$7*(VLOOKUP(A1193+0.5,'Wind - Power Curve'!$A$3:$E$47,5,TRUE))*Wind!$B$9)/1000</f>
        <v>6688.8758190993967</v>
      </c>
      <c r="D1193" s="23" t="s">
        <v>9</v>
      </c>
    </row>
    <row r="1194" spans="1:4" x14ac:dyDescent="0.35">
      <c r="A1194" s="4">
        <f>Climate285!F1221*((113.5/10)^0.12)</f>
        <v>11.97236223320335</v>
      </c>
      <c r="B1194" s="24">
        <f>VLOOKUP(A1194,'Wind - Power Curve'!$A$3:$B$47,2)*Wind!$B$9</f>
        <v>6848.1</v>
      </c>
      <c r="C1194">
        <f>(0.5*(A1194^3)*Wind!$B$11*Wind!$B$7*(VLOOKUP(A1194+0.5,'Wind - Power Curve'!$A$3:$E$47,5,TRUE))*Wind!$B$9)/1000</f>
        <v>7001.1026078568811</v>
      </c>
      <c r="D1194" s="23" t="s">
        <v>9</v>
      </c>
    </row>
    <row r="1195" spans="1:4" x14ac:dyDescent="0.35">
      <c r="A1195" s="4">
        <f>Climate285!F1222*((113.5/10)^0.12)</f>
        <v>11.93890118727489</v>
      </c>
      <c r="B1195" s="24">
        <f>VLOOKUP(A1195,'Wind - Power Curve'!$A$3:$B$47,2)*Wind!$B$9</f>
        <v>6848.1</v>
      </c>
      <c r="C1195">
        <f>(0.5*(A1195^3)*Wind!$B$11*Wind!$B$7*(VLOOKUP(A1195+0.5,'Wind - Power Curve'!$A$3:$E$47,5,TRUE))*Wind!$B$9)/1000</f>
        <v>6942.5652650419652</v>
      </c>
      <c r="D1195" s="23" t="s">
        <v>9</v>
      </c>
    </row>
    <row r="1196" spans="1:4" x14ac:dyDescent="0.35">
      <c r="A1196" s="4">
        <f>Climate285!F1223*((113.5/10)^0.12)</f>
        <v>11.833164282140952</v>
      </c>
      <c r="B1196" s="24">
        <f>VLOOKUP(A1196,'Wind - Power Curve'!$A$3:$B$47,2)*Wind!$B$9</f>
        <v>6848.1</v>
      </c>
      <c r="C1196">
        <f>(0.5*(A1196^3)*Wind!$B$11*Wind!$B$7*(VLOOKUP(A1196+0.5,'Wind - Power Curve'!$A$3:$E$47,5,TRUE))*Wind!$B$9)/1000</f>
        <v>6759.7335827885181</v>
      </c>
      <c r="D1196" s="23" t="s">
        <v>9</v>
      </c>
    </row>
    <row r="1197" spans="1:4" x14ac:dyDescent="0.35">
      <c r="A1197" s="4">
        <f>Climate285!F1224*((113.5/10)^0.12)</f>
        <v>12.17045162509984</v>
      </c>
      <c r="B1197" s="24">
        <f>VLOOKUP(A1197,'Wind - Power Curve'!$A$3:$B$47,2)*Wind!$B$9</f>
        <v>7049.7</v>
      </c>
      <c r="C1197">
        <f>(0.5*(A1197^3)*Wind!$B$11*Wind!$B$7*(VLOOKUP(A1197+0.5,'Wind - Power Curve'!$A$3:$E$47,5,TRUE))*Wind!$B$9)/1000</f>
        <v>6594.7502918869077</v>
      </c>
      <c r="D1197" s="23" t="s">
        <v>9</v>
      </c>
    </row>
    <row r="1198" spans="1:4" x14ac:dyDescent="0.35">
      <c r="A1198" s="4">
        <f>Climate285!F1225*((113.5/10)^0.12)</f>
        <v>12.102191091405778</v>
      </c>
      <c r="B1198" s="24">
        <f>VLOOKUP(A1198,'Wind - Power Curve'!$A$3:$B$47,2)*Wind!$B$9</f>
        <v>7049.7</v>
      </c>
      <c r="C1198">
        <f>(0.5*(A1198^3)*Wind!$B$11*Wind!$B$7*(VLOOKUP(A1198+0.5,'Wind - Power Curve'!$A$3:$E$47,5,TRUE))*Wind!$B$9)/1000</f>
        <v>6484.4073682681801</v>
      </c>
      <c r="D1198" s="23" t="s">
        <v>9</v>
      </c>
    </row>
    <row r="1199" spans="1:4" x14ac:dyDescent="0.35">
      <c r="A1199" s="4">
        <f>Climate285!F1226*((113.5/10)^0.12)</f>
        <v>11.756873097424062</v>
      </c>
      <c r="B1199" s="24">
        <f>VLOOKUP(A1199,'Wind - Power Curve'!$A$3:$B$47,2)*Wind!$B$9</f>
        <v>6848.1</v>
      </c>
      <c r="C1199">
        <f>(0.5*(A1199^3)*Wind!$B$11*Wind!$B$7*(VLOOKUP(A1199+0.5,'Wind - Power Curve'!$A$3:$E$47,5,TRUE))*Wind!$B$9)/1000</f>
        <v>6629.8299511731166</v>
      </c>
      <c r="D1199" s="23" t="s">
        <v>9</v>
      </c>
    </row>
    <row r="1200" spans="1:4" x14ac:dyDescent="0.35">
      <c r="A1200" s="4">
        <f>Climate285!F1227*((113.5/10)^0.12)</f>
        <v>11.297787547285578</v>
      </c>
      <c r="B1200" s="24">
        <f>VLOOKUP(A1200,'Wind - Power Curve'!$A$3:$B$47,2)*Wind!$B$9</f>
        <v>6489.9000000000005</v>
      </c>
      <c r="C1200">
        <f>(0.5*(A1200^3)*Wind!$B$11*Wind!$B$7*(VLOOKUP(A1200+0.5,'Wind - Power Curve'!$A$3:$E$47,5,TRUE))*Wind!$B$9)/1000</f>
        <v>6493.1701494841909</v>
      </c>
      <c r="D1200" s="23" t="s">
        <v>9</v>
      </c>
    </row>
    <row r="1201" spans="1:4" x14ac:dyDescent="0.35">
      <c r="A1201" s="4">
        <f>Climate285!F1228*((113.5/10)^0.12)</f>
        <v>11.499892264693482</v>
      </c>
      <c r="B1201" s="24">
        <f>VLOOKUP(A1201,'Wind - Power Curve'!$A$3:$B$47,2)*Wind!$B$9</f>
        <v>6489.9000000000005</v>
      </c>
      <c r="C1201">
        <f>(0.5*(A1201^3)*Wind!$B$11*Wind!$B$7*(VLOOKUP(A1201+0.5,'Wind - Power Curve'!$A$3:$E$47,5,TRUE))*Wind!$B$9)/1000</f>
        <v>6847.9075368936956</v>
      </c>
      <c r="D1201" s="23" t="s">
        <v>9</v>
      </c>
    </row>
    <row r="1202" spans="1:4" x14ac:dyDescent="0.35">
      <c r="A1202" s="4">
        <f>Climate285!F1229*((113.5/10)^0.12)</f>
        <v>11.693966331078554</v>
      </c>
      <c r="B1202" s="24">
        <f>VLOOKUP(A1202,'Wind - Power Curve'!$A$3:$B$47,2)*Wind!$B$9</f>
        <v>6848.1</v>
      </c>
      <c r="C1202">
        <f>(0.5*(A1202^3)*Wind!$B$11*Wind!$B$7*(VLOOKUP(A1202+0.5,'Wind - Power Curve'!$A$3:$E$47,5,TRUE))*Wind!$B$9)/1000</f>
        <v>6523.9769074702708</v>
      </c>
      <c r="D1202" s="23" t="s">
        <v>9</v>
      </c>
    </row>
    <row r="1203" spans="1:4" x14ac:dyDescent="0.35">
      <c r="A1203" s="4">
        <f>Climate285!F1230*((113.5/10)^0.12)</f>
        <v>11.814426096421014</v>
      </c>
      <c r="B1203" s="24">
        <f>VLOOKUP(A1203,'Wind - Power Curve'!$A$3:$B$47,2)*Wind!$B$9</f>
        <v>6848.1</v>
      </c>
      <c r="C1203">
        <f>(0.5*(A1203^3)*Wind!$B$11*Wind!$B$7*(VLOOKUP(A1203+0.5,'Wind - Power Curve'!$A$3:$E$47,5,TRUE))*Wind!$B$9)/1000</f>
        <v>6727.6716588767713</v>
      </c>
      <c r="D1203" s="23" t="s">
        <v>9</v>
      </c>
    </row>
    <row r="1204" spans="1:4" x14ac:dyDescent="0.35">
      <c r="A1204" s="4">
        <f>Climate285!F1231*((113.5/10)^0.12)</f>
        <v>12.003146395457534</v>
      </c>
      <c r="B1204" s="24">
        <f>VLOOKUP(A1204,'Wind - Power Curve'!$A$3:$B$47,2)*Wind!$B$9</f>
        <v>7049.7</v>
      </c>
      <c r="C1204">
        <f>(0.5*(A1204^3)*Wind!$B$11*Wind!$B$7*(VLOOKUP(A1204+0.5,'Wind - Power Curve'!$A$3:$E$47,5,TRUE))*Wind!$B$9)/1000</f>
        <v>6326.5010036148269</v>
      </c>
      <c r="D1204" s="23" t="s">
        <v>9</v>
      </c>
    </row>
    <row r="1205" spans="1:4" x14ac:dyDescent="0.35">
      <c r="A1205" s="4">
        <f>Climate285!F1232*((113.5/10)^0.12)</f>
        <v>12.412709597621896</v>
      </c>
      <c r="B1205" s="24">
        <f>VLOOKUP(A1205,'Wind - Power Curve'!$A$3:$B$47,2)*Wind!$B$9</f>
        <v>7049.7</v>
      </c>
      <c r="C1205">
        <f>(0.5*(A1205^3)*Wind!$B$11*Wind!$B$7*(VLOOKUP(A1205+0.5,'Wind - Power Curve'!$A$3:$E$47,5,TRUE))*Wind!$B$9)/1000</f>
        <v>6996.4551936369289</v>
      </c>
      <c r="D1205" s="23" t="s">
        <v>9</v>
      </c>
    </row>
    <row r="1206" spans="1:4" x14ac:dyDescent="0.35">
      <c r="A1206" s="4">
        <f>Climate285!F1233*((113.5/10)^0.12)</f>
        <v>12.483647014990234</v>
      </c>
      <c r="B1206" s="24">
        <f>VLOOKUP(A1206,'Wind - Power Curve'!$A$3:$B$47,2)*Wind!$B$9</f>
        <v>7049.7</v>
      </c>
      <c r="C1206">
        <f>(0.5*(A1206^3)*Wind!$B$11*Wind!$B$7*(VLOOKUP(A1206+0.5,'Wind - Power Curve'!$A$3:$E$47,5,TRUE))*Wind!$B$9)/1000</f>
        <v>7117.0941791104906</v>
      </c>
      <c r="D1206" s="23" t="s">
        <v>9</v>
      </c>
    </row>
    <row r="1207" spans="1:4" x14ac:dyDescent="0.35">
      <c r="A1207" s="4">
        <f>Climate285!F1234*((113.5/10)^0.12)</f>
        <v>12.657644453818234</v>
      </c>
      <c r="B1207" s="24">
        <f>VLOOKUP(A1207,'Wind - Power Curve'!$A$3:$B$47,2)*Wind!$B$9</f>
        <v>7145.1</v>
      </c>
      <c r="C1207">
        <f>(0.5*(A1207^3)*Wind!$B$11*Wind!$B$7*(VLOOKUP(A1207+0.5,'Wind - Power Curve'!$A$3:$E$47,5,TRUE))*Wind!$B$9)/1000</f>
        <v>6629.3969038602918</v>
      </c>
      <c r="D1207" s="23" t="s">
        <v>9</v>
      </c>
    </row>
    <row r="1208" spans="1:4" x14ac:dyDescent="0.35">
      <c r="A1208" s="4">
        <f>Climate285!F1235*((113.5/10)^0.12)</f>
        <v>12.420740248644728</v>
      </c>
      <c r="B1208" s="24">
        <f>VLOOKUP(A1208,'Wind - Power Curve'!$A$3:$B$47,2)*Wind!$B$9</f>
        <v>7049.7</v>
      </c>
      <c r="C1208">
        <f>(0.5*(A1208^3)*Wind!$B$11*Wind!$B$7*(VLOOKUP(A1208+0.5,'Wind - Power Curve'!$A$3:$E$47,5,TRUE))*Wind!$B$9)/1000</f>
        <v>7010.043471402576</v>
      </c>
      <c r="D1208" s="23" t="s">
        <v>9</v>
      </c>
    </row>
    <row r="1209" spans="1:4" x14ac:dyDescent="0.35">
      <c r="A1209" s="4">
        <f>Climate285!F1236*((113.5/10)^0.12)</f>
        <v>12.302957366976546</v>
      </c>
      <c r="B1209" s="24">
        <f>VLOOKUP(A1209,'Wind - Power Curve'!$A$3:$B$47,2)*Wind!$B$9</f>
        <v>7049.7</v>
      </c>
      <c r="C1209">
        <f>(0.5*(A1209^3)*Wind!$B$11*Wind!$B$7*(VLOOKUP(A1209+0.5,'Wind - Power Curve'!$A$3:$E$47,5,TRUE))*Wind!$B$9)/1000</f>
        <v>6812.5049296920088</v>
      </c>
      <c r="D1209" s="23" t="s">
        <v>9</v>
      </c>
    </row>
    <row r="1210" spans="1:4" x14ac:dyDescent="0.35">
      <c r="A1210" s="4">
        <f>Climate285!F1237*((113.5/10)^0.12)</f>
        <v>12.226666182259654</v>
      </c>
      <c r="B1210" s="24">
        <f>VLOOKUP(A1210,'Wind - Power Curve'!$A$3:$B$47,2)*Wind!$B$9</f>
        <v>7049.7</v>
      </c>
      <c r="C1210">
        <f>(0.5*(A1210^3)*Wind!$B$11*Wind!$B$7*(VLOOKUP(A1210+0.5,'Wind - Power Curve'!$A$3:$E$47,5,TRUE))*Wind!$B$9)/1000</f>
        <v>6686.5552516700745</v>
      </c>
      <c r="D1210" s="23" t="s">
        <v>9</v>
      </c>
    </row>
    <row r="1211" spans="1:4" x14ac:dyDescent="0.35">
      <c r="A1211" s="4">
        <f>Climate285!F1238*((113.5/10)^0.12)</f>
        <v>12.456878178247466</v>
      </c>
      <c r="B1211" s="24">
        <f>VLOOKUP(A1211,'Wind - Power Curve'!$A$3:$B$47,2)*Wind!$B$9</f>
        <v>7049.7</v>
      </c>
      <c r="C1211">
        <f>(0.5*(A1211^3)*Wind!$B$11*Wind!$B$7*(VLOOKUP(A1211+0.5,'Wind - Power Curve'!$A$3:$E$47,5,TRUE))*Wind!$B$9)/1000</f>
        <v>7071.4084678498948</v>
      </c>
      <c r="D1211" s="23" t="s">
        <v>9</v>
      </c>
    </row>
    <row r="1212" spans="1:4" x14ac:dyDescent="0.35">
      <c r="A1212" s="4">
        <f>Climate285!F1239*((113.5/10)^0.12)</f>
        <v>12.439478434364668</v>
      </c>
      <c r="B1212" s="24">
        <f>VLOOKUP(A1212,'Wind - Power Curve'!$A$3:$B$47,2)*Wind!$B$9</f>
        <v>7049.7</v>
      </c>
      <c r="C1212">
        <f>(0.5*(A1212^3)*Wind!$B$11*Wind!$B$7*(VLOOKUP(A1212+0.5,'Wind - Power Curve'!$A$3:$E$47,5,TRUE))*Wind!$B$9)/1000</f>
        <v>7041.8178485597537</v>
      </c>
      <c r="D1212" s="23" t="s">
        <v>9</v>
      </c>
    </row>
    <row r="1213" spans="1:4" x14ac:dyDescent="0.35">
      <c r="A1213" s="4">
        <f>Climate285!F1240*((113.5/10)^0.12)</f>
        <v>12.543876897661464</v>
      </c>
      <c r="B1213" s="24">
        <f>VLOOKUP(A1213,'Wind - Power Curve'!$A$3:$B$47,2)*Wind!$B$9</f>
        <v>7145.1</v>
      </c>
      <c r="C1213">
        <f>(0.5*(A1213^3)*Wind!$B$11*Wind!$B$7*(VLOOKUP(A1213+0.5,'Wind - Power Curve'!$A$3:$E$47,5,TRUE))*Wind!$B$9)/1000</f>
        <v>6452.2426830388749</v>
      </c>
      <c r="D1213" s="23" t="s">
        <v>9</v>
      </c>
    </row>
    <row r="1214" spans="1:4" x14ac:dyDescent="0.35">
      <c r="A1214" s="4">
        <f>Climate285!F1241*((113.5/10)^0.12)</f>
        <v>12.930686588594474</v>
      </c>
      <c r="B1214" s="24">
        <f>VLOOKUP(A1214,'Wind - Power Curve'!$A$3:$B$47,2)*Wind!$B$9</f>
        <v>7145.1</v>
      </c>
      <c r="C1214">
        <f>(0.5*(A1214^3)*Wind!$B$11*Wind!$B$7*(VLOOKUP(A1214+0.5,'Wind - Power Curve'!$A$3:$E$47,5,TRUE))*Wind!$B$9)/1000</f>
        <v>7067.7324415550083</v>
      </c>
      <c r="D1214" s="23" t="s">
        <v>9</v>
      </c>
    </row>
    <row r="1215" spans="1:4" x14ac:dyDescent="0.35">
      <c r="A1215" s="4">
        <f>Climate285!F1242*((113.5/10)^0.12)</f>
        <v>12.953440099825828</v>
      </c>
      <c r="B1215" s="24">
        <f>VLOOKUP(A1215,'Wind - Power Curve'!$A$3:$B$47,2)*Wind!$B$9</f>
        <v>7145.1</v>
      </c>
      <c r="C1215">
        <f>(0.5*(A1215^3)*Wind!$B$11*Wind!$B$7*(VLOOKUP(A1215+0.5,'Wind - Power Curve'!$A$3:$E$47,5,TRUE))*Wind!$B$9)/1000</f>
        <v>7105.1083861626967</v>
      </c>
      <c r="D1215" s="23" t="s">
        <v>9</v>
      </c>
    </row>
    <row r="1216" spans="1:4" x14ac:dyDescent="0.35">
      <c r="A1216" s="4">
        <f>Climate285!F1243*((113.5/10)^0.12)</f>
        <v>12.67638263953817</v>
      </c>
      <c r="B1216" s="24">
        <f>VLOOKUP(A1216,'Wind - Power Curve'!$A$3:$B$47,2)*Wind!$B$9</f>
        <v>7145.1</v>
      </c>
      <c r="C1216">
        <f>(0.5*(A1216^3)*Wind!$B$11*Wind!$B$7*(VLOOKUP(A1216+0.5,'Wind - Power Curve'!$A$3:$E$47,5,TRUE))*Wind!$B$9)/1000</f>
        <v>6658.8826883419833</v>
      </c>
      <c r="D1216" s="23" t="s">
        <v>9</v>
      </c>
    </row>
    <row r="1217" spans="1:4" x14ac:dyDescent="0.35">
      <c r="A1217" s="4">
        <f>Climate285!F1244*((113.5/10)^0.12)</f>
        <v>12.806211497740598</v>
      </c>
      <c r="B1217" s="24">
        <f>VLOOKUP(A1217,'Wind - Power Curve'!$A$3:$B$47,2)*Wind!$B$9</f>
        <v>7145.1</v>
      </c>
      <c r="C1217">
        <f>(0.5*(A1217^3)*Wind!$B$11*Wind!$B$7*(VLOOKUP(A1217+0.5,'Wind - Power Curve'!$A$3:$E$47,5,TRUE))*Wind!$B$9)/1000</f>
        <v>6865.5819270379388</v>
      </c>
      <c r="D1217" s="23" t="s">
        <v>9</v>
      </c>
    </row>
    <row r="1218" spans="1:4" x14ac:dyDescent="0.35">
      <c r="A1218" s="4">
        <f>Climate285!F1245*((113.5/10)^0.12)</f>
        <v>13.155544817233734</v>
      </c>
      <c r="B1218" s="24">
        <f>VLOOKUP(A1218,'Wind - Power Curve'!$A$3:$B$47,2)*Wind!$B$9</f>
        <v>7182</v>
      </c>
      <c r="C1218">
        <f>(0.5*(A1218^3)*Wind!$B$11*Wind!$B$7*(VLOOKUP(A1218+0.5,'Wind - Power Curve'!$A$3:$E$47,5,TRUE))*Wind!$B$9)/1000</f>
        <v>6657.8171452859333</v>
      </c>
      <c r="D1218" s="23" t="s">
        <v>9</v>
      </c>
    </row>
    <row r="1219" spans="1:4" x14ac:dyDescent="0.35">
      <c r="A1219" s="4">
        <f>Climate285!F1246*((113.5/10)^0.12)</f>
        <v>13.048469470262658</v>
      </c>
      <c r="B1219" s="24">
        <f>VLOOKUP(A1219,'Wind - Power Curve'!$A$3:$B$47,2)*Wind!$B$9</f>
        <v>7182</v>
      </c>
      <c r="C1219">
        <f>(0.5*(A1219^3)*Wind!$B$11*Wind!$B$7*(VLOOKUP(A1219+0.5,'Wind - Power Curve'!$A$3:$E$47,5,TRUE))*Wind!$B$9)/1000</f>
        <v>6496.5692057171391</v>
      </c>
      <c r="D1219" s="23" t="s">
        <v>9</v>
      </c>
    </row>
    <row r="1220" spans="1:4" x14ac:dyDescent="0.35">
      <c r="A1220" s="4">
        <f>Climate285!F1247*((113.5/10)^0.12)</f>
        <v>13.052484795774074</v>
      </c>
      <c r="B1220" s="24">
        <f>VLOOKUP(A1220,'Wind - Power Curve'!$A$3:$B$47,2)*Wind!$B$9</f>
        <v>7182</v>
      </c>
      <c r="C1220">
        <f>(0.5*(A1220^3)*Wind!$B$11*Wind!$B$7*(VLOOKUP(A1220+0.5,'Wind - Power Curve'!$A$3:$E$47,5,TRUE))*Wind!$B$9)/1000</f>
        <v>6502.5684997002882</v>
      </c>
      <c r="D1220" s="23" t="s">
        <v>9</v>
      </c>
    </row>
    <row r="1221" spans="1:4" x14ac:dyDescent="0.35">
      <c r="A1221" s="4">
        <f>Climate285!F1248*((113.5/10)^0.12)</f>
        <v>12.709843685466632</v>
      </c>
      <c r="B1221" s="24">
        <f>VLOOKUP(A1221,'Wind - Power Curve'!$A$3:$B$47,2)*Wind!$B$9</f>
        <v>7145.1</v>
      </c>
      <c r="C1221">
        <f>(0.5*(A1221^3)*Wind!$B$11*Wind!$B$7*(VLOOKUP(A1221+0.5,'Wind - Power Curve'!$A$3:$E$47,5,TRUE))*Wind!$B$9)/1000</f>
        <v>6711.7530968445144</v>
      </c>
      <c r="D1221" s="23" t="s">
        <v>9</v>
      </c>
    </row>
    <row r="1222" spans="1:4" x14ac:dyDescent="0.35">
      <c r="A1222" s="4">
        <f>Climate285!F1249*((113.5/10)^0.12)</f>
        <v>12.901240868177428</v>
      </c>
      <c r="B1222" s="24">
        <f>VLOOKUP(A1222,'Wind - Power Curve'!$A$3:$B$47,2)*Wind!$B$9</f>
        <v>7145.1</v>
      </c>
      <c r="C1222">
        <f>(0.5*(A1222^3)*Wind!$B$11*Wind!$B$7*(VLOOKUP(A1222+0.5,'Wind - Power Curve'!$A$3:$E$47,5,TRUE))*Wind!$B$9)/1000</f>
        <v>7019.5584530853621</v>
      </c>
      <c r="D1222" s="23" t="s">
        <v>9</v>
      </c>
    </row>
    <row r="1223" spans="1:4" x14ac:dyDescent="0.35">
      <c r="A1223" s="4">
        <f>Climate285!F1250*((113.5/10)^0.12)</f>
        <v>13.013669982497058</v>
      </c>
      <c r="B1223" s="24">
        <f>VLOOKUP(A1223,'Wind - Power Curve'!$A$3:$B$47,2)*Wind!$B$9</f>
        <v>7182</v>
      </c>
      <c r="C1223">
        <f>(0.5*(A1223^3)*Wind!$B$11*Wind!$B$7*(VLOOKUP(A1223+0.5,'Wind - Power Curve'!$A$3:$E$47,5,TRUE))*Wind!$B$9)/1000</f>
        <v>6444.7298196843803</v>
      </c>
      <c r="D1223" s="23" t="s">
        <v>9</v>
      </c>
    </row>
    <row r="1224" spans="1:4" x14ac:dyDescent="0.35">
      <c r="A1224" s="4">
        <f>Climate285!F1251*((113.5/10)^0.12)</f>
        <v>13.108699352933888</v>
      </c>
      <c r="B1224" s="24">
        <f>VLOOKUP(A1224,'Wind - Power Curve'!$A$3:$B$47,2)*Wind!$B$9</f>
        <v>7182</v>
      </c>
      <c r="C1224">
        <f>(0.5*(A1224^3)*Wind!$B$11*Wind!$B$7*(VLOOKUP(A1224+0.5,'Wind - Power Curve'!$A$3:$E$47,5,TRUE))*Wind!$B$9)/1000</f>
        <v>6586.9468187122347</v>
      </c>
      <c r="D1224" s="23" t="s">
        <v>9</v>
      </c>
    </row>
    <row r="1225" spans="1:4" x14ac:dyDescent="0.35">
      <c r="A1225" s="4">
        <f>Climate285!F1252*((113.5/10)^0.12)</f>
        <v>13.146175724373762</v>
      </c>
      <c r="B1225" s="24">
        <f>VLOOKUP(A1225,'Wind - Power Curve'!$A$3:$B$47,2)*Wind!$B$9</f>
        <v>7182</v>
      </c>
      <c r="C1225">
        <f>(0.5*(A1225^3)*Wind!$B$11*Wind!$B$7*(VLOOKUP(A1225+0.5,'Wind - Power Curve'!$A$3:$E$47,5,TRUE))*Wind!$B$9)/1000</f>
        <v>6643.6026157218566</v>
      </c>
      <c r="D1225" s="23" t="s">
        <v>9</v>
      </c>
    </row>
    <row r="1226" spans="1:4" x14ac:dyDescent="0.35">
      <c r="A1226" s="4">
        <f>Climate285!F1253*((113.5/10)^0.12)</f>
        <v>13.241205094810594</v>
      </c>
      <c r="B1226" s="24">
        <f>VLOOKUP(A1226,'Wind - Power Curve'!$A$3:$B$47,2)*Wind!$B$9</f>
        <v>7182</v>
      </c>
      <c r="C1226">
        <f>(0.5*(A1226^3)*Wind!$B$11*Wind!$B$7*(VLOOKUP(A1226+0.5,'Wind - Power Curve'!$A$3:$E$47,5,TRUE))*Wind!$B$9)/1000</f>
        <v>6788.7198225007869</v>
      </c>
      <c r="D1226" s="23" t="s">
        <v>9</v>
      </c>
    </row>
    <row r="1227" spans="1:4" x14ac:dyDescent="0.35">
      <c r="A1227" s="4">
        <f>Climate285!F1254*((113.5/10)^0.12)</f>
        <v>13.306788744830376</v>
      </c>
      <c r="B1227" s="24">
        <f>VLOOKUP(A1227,'Wind - Power Curve'!$A$3:$B$47,2)*Wind!$B$9</f>
        <v>7182</v>
      </c>
      <c r="C1227">
        <f>(0.5*(A1227^3)*Wind!$B$11*Wind!$B$7*(VLOOKUP(A1227+0.5,'Wind - Power Curve'!$A$3:$E$47,5,TRUE))*Wind!$B$9)/1000</f>
        <v>6890.0938018143679</v>
      </c>
      <c r="D1227" s="23" t="s">
        <v>9</v>
      </c>
    </row>
    <row r="1228" spans="1:4" x14ac:dyDescent="0.35">
      <c r="A1228" s="4">
        <f>Climate285!F1255*((113.5/10)^0.12)</f>
        <v>13.34560355810739</v>
      </c>
      <c r="B1228" s="24">
        <f>VLOOKUP(A1228,'Wind - Power Curve'!$A$3:$B$47,2)*Wind!$B$9</f>
        <v>7182</v>
      </c>
      <c r="C1228">
        <f>(0.5*(A1228^3)*Wind!$B$11*Wind!$B$7*(VLOOKUP(A1228+0.5,'Wind - Power Curve'!$A$3:$E$47,5,TRUE))*Wind!$B$9)/1000</f>
        <v>6950.563362554929</v>
      </c>
      <c r="D1228" s="23" t="s">
        <v>9</v>
      </c>
    </row>
    <row r="1229" spans="1:4" x14ac:dyDescent="0.35">
      <c r="A1229" s="4">
        <f>Climate285!F1256*((113.5/10)^0.12)</f>
        <v>13.227820676439206</v>
      </c>
      <c r="B1229" s="24">
        <f>VLOOKUP(A1229,'Wind - Power Curve'!$A$3:$B$47,2)*Wind!$B$9</f>
        <v>7182</v>
      </c>
      <c r="C1229">
        <f>(0.5*(A1229^3)*Wind!$B$11*Wind!$B$7*(VLOOKUP(A1229+0.5,'Wind - Power Curve'!$A$3:$E$47,5,TRUE))*Wind!$B$9)/1000</f>
        <v>6768.1541902663221</v>
      </c>
      <c r="D1229" s="23" t="s">
        <v>9</v>
      </c>
    </row>
    <row r="1230" spans="1:4" x14ac:dyDescent="0.35">
      <c r="A1230" s="4">
        <f>Climate285!F1257*((113.5/10)^0.12)</f>
        <v>13.202390281533578</v>
      </c>
      <c r="B1230" s="24">
        <f>VLOOKUP(A1230,'Wind - Power Curve'!$A$3:$B$47,2)*Wind!$B$9</f>
        <v>7182</v>
      </c>
      <c r="C1230">
        <f>(0.5*(A1230^3)*Wind!$B$11*Wind!$B$7*(VLOOKUP(A1230+0.5,'Wind - Power Curve'!$A$3:$E$47,5,TRUE))*Wind!$B$9)/1000</f>
        <v>6729.1939964478706</v>
      </c>
      <c r="D1230" s="23" t="s">
        <v>9</v>
      </c>
    </row>
    <row r="1231" spans="1:4" x14ac:dyDescent="0.35">
      <c r="A1231" s="4">
        <f>Climate285!F1258*((113.5/10)^0.12)</f>
        <v>12.978870494731456</v>
      </c>
      <c r="B1231" s="24">
        <f>VLOOKUP(A1231,'Wind - Power Curve'!$A$3:$B$47,2)*Wind!$B$9</f>
        <v>7145.1</v>
      </c>
      <c r="C1231">
        <f>(0.5*(A1231^3)*Wind!$B$11*Wind!$B$7*(VLOOKUP(A1231+0.5,'Wind - Power Curve'!$A$3:$E$47,5,TRUE))*Wind!$B$9)/1000</f>
        <v>7147.0371713758987</v>
      </c>
      <c r="D1231" s="23" t="s">
        <v>9</v>
      </c>
    </row>
    <row r="1232" spans="1:4" x14ac:dyDescent="0.35">
      <c r="A1232" s="4">
        <f>Climate285!F1259*((113.5/10)^0.12)</f>
        <v>12.511754293570144</v>
      </c>
      <c r="B1232" s="24">
        <f>VLOOKUP(A1232,'Wind - Power Curve'!$A$3:$B$47,2)*Wind!$B$9</f>
        <v>7145.1</v>
      </c>
      <c r="C1232">
        <f>(0.5*(A1232^3)*Wind!$B$11*Wind!$B$7*(VLOOKUP(A1232+0.5,'Wind - Power Curve'!$A$3:$E$47,5,TRUE))*Wind!$B$9)/1000</f>
        <v>6402.8004262509212</v>
      </c>
      <c r="D1232" s="23" t="s">
        <v>9</v>
      </c>
    </row>
    <row r="1233" spans="1:4" x14ac:dyDescent="0.35">
      <c r="A1233" s="4">
        <f>Climate285!F1260*((113.5/10)^0.12)</f>
        <v>12.2909113904423</v>
      </c>
      <c r="B1233" s="24">
        <f>VLOOKUP(A1233,'Wind - Power Curve'!$A$3:$B$47,2)*Wind!$B$9</f>
        <v>7049.7</v>
      </c>
      <c r="C1233">
        <f>(0.5*(A1233^3)*Wind!$B$11*Wind!$B$7*(VLOOKUP(A1233+0.5,'Wind - Power Curve'!$A$3:$E$47,5,TRUE))*Wind!$B$9)/1000</f>
        <v>6792.5138944128703</v>
      </c>
      <c r="D1233" s="23" t="s">
        <v>9</v>
      </c>
    </row>
    <row r="1234" spans="1:4" x14ac:dyDescent="0.35">
      <c r="A1234" s="4">
        <f>Climate285!F1261*((113.5/10)^0.12)</f>
        <v>11.941578070949168</v>
      </c>
      <c r="B1234" s="24">
        <f>VLOOKUP(A1234,'Wind - Power Curve'!$A$3:$B$47,2)*Wind!$B$9</f>
        <v>6848.1</v>
      </c>
      <c r="C1234">
        <f>(0.5*(A1234^3)*Wind!$B$11*Wind!$B$7*(VLOOKUP(A1234+0.5,'Wind - Power Curve'!$A$3:$E$47,5,TRUE))*Wind!$B$9)/1000</f>
        <v>6947.2361991296566</v>
      </c>
      <c r="D1234" s="23" t="s">
        <v>9</v>
      </c>
    </row>
    <row r="1235" spans="1:4" x14ac:dyDescent="0.35">
      <c r="A1235" s="4">
        <f>Climate285!F1262*((113.5/10)^0.12)</f>
        <v>11.780965050492552</v>
      </c>
      <c r="B1235" s="24">
        <f>VLOOKUP(A1235,'Wind - Power Curve'!$A$3:$B$47,2)*Wind!$B$9</f>
        <v>6848.1</v>
      </c>
      <c r="C1235">
        <f>(0.5*(A1235^3)*Wind!$B$11*Wind!$B$7*(VLOOKUP(A1235+0.5,'Wind - Power Curve'!$A$3:$E$47,5,TRUE))*Wind!$B$9)/1000</f>
        <v>6670.670678313365</v>
      </c>
      <c r="D1235" s="23" t="s">
        <v>9</v>
      </c>
    </row>
    <row r="1236" spans="1:4" x14ac:dyDescent="0.35">
      <c r="A1236" s="4">
        <f>Climate285!F1263*((113.5/10)^0.12)</f>
        <v>11.402186010582374</v>
      </c>
      <c r="B1236" s="24">
        <f>VLOOKUP(A1236,'Wind - Power Curve'!$A$3:$B$47,2)*Wind!$B$9</f>
        <v>6489.9000000000005</v>
      </c>
      <c r="C1236">
        <f>(0.5*(A1236^3)*Wind!$B$11*Wind!$B$7*(VLOOKUP(A1236+0.5,'Wind - Power Curve'!$A$3:$E$47,5,TRUE))*Wind!$B$9)/1000</f>
        <v>6674.8411912144174</v>
      </c>
      <c r="D1236" s="23" t="s">
        <v>9</v>
      </c>
    </row>
    <row r="1237" spans="1:4" x14ac:dyDescent="0.35">
      <c r="A1237" s="4">
        <f>Climate285!F1264*((113.5/10)^0.12)</f>
        <v>10.778472114475862</v>
      </c>
      <c r="B1237" s="24">
        <f>VLOOKUP(A1237,'Wind - Power Curve'!$A$3:$B$47,2)*Wind!$B$9</f>
        <v>5968.8</v>
      </c>
      <c r="C1237">
        <f>(0.5*(A1237^3)*Wind!$B$11*Wind!$B$7*(VLOOKUP(A1237+0.5,'Wind - Power Curve'!$A$3:$E$47,5,TRUE))*Wind!$B$9)/1000</f>
        <v>6105.6451040899055</v>
      </c>
      <c r="D1237" s="23" t="s">
        <v>9</v>
      </c>
    </row>
    <row r="1238" spans="1:4" x14ac:dyDescent="0.35">
      <c r="A1238" s="4">
        <f>Climate285!F1265*((113.5/10)^0.12)</f>
        <v>11.229527013591516</v>
      </c>
      <c r="B1238" s="24">
        <f>VLOOKUP(A1238,'Wind - Power Curve'!$A$3:$B$47,2)*Wind!$B$9</f>
        <v>6489.9000000000005</v>
      </c>
      <c r="C1238">
        <f>(0.5*(A1238^3)*Wind!$B$11*Wind!$B$7*(VLOOKUP(A1238+0.5,'Wind - Power Curve'!$A$3:$E$47,5,TRUE))*Wind!$B$9)/1000</f>
        <v>6376.1858197014308</v>
      </c>
      <c r="D1238" s="23" t="s">
        <v>9</v>
      </c>
    </row>
    <row r="1239" spans="1:4" x14ac:dyDescent="0.35">
      <c r="A1239" s="4">
        <f>Climate285!F1266*((113.5/10)^0.12)</f>
        <v>11.68995100556714</v>
      </c>
      <c r="B1239" s="24">
        <f>VLOOKUP(A1239,'Wind - Power Curve'!$A$3:$B$47,2)*Wind!$B$9</f>
        <v>6848.1</v>
      </c>
      <c r="C1239">
        <f>(0.5*(A1239^3)*Wind!$B$11*Wind!$B$7*(VLOOKUP(A1239+0.5,'Wind - Power Curve'!$A$3:$E$47,5,TRUE))*Wind!$B$9)/1000</f>
        <v>6517.2588539745129</v>
      </c>
      <c r="D1239" s="23" t="s">
        <v>9</v>
      </c>
    </row>
    <row r="1240" spans="1:4" x14ac:dyDescent="0.35">
      <c r="A1240" s="4">
        <f>Climate285!F1267*((113.5/10)^0.12)</f>
        <v>11.875994420929382</v>
      </c>
      <c r="B1240" s="24">
        <f>VLOOKUP(A1240,'Wind - Power Curve'!$A$3:$B$47,2)*Wind!$B$9</f>
        <v>6848.1</v>
      </c>
      <c r="C1240">
        <f>(0.5*(A1240^3)*Wind!$B$11*Wind!$B$7*(VLOOKUP(A1240+0.5,'Wind - Power Curve'!$A$3:$E$47,5,TRUE))*Wind!$B$9)/1000</f>
        <v>6833.4001449399775</v>
      </c>
      <c r="D1240" s="23" t="s">
        <v>9</v>
      </c>
    </row>
    <row r="1241" spans="1:4" x14ac:dyDescent="0.35">
      <c r="A1241" s="4">
        <f>Climate285!F1268*((113.5/10)^0.12)</f>
        <v>12.056684068943071</v>
      </c>
      <c r="B1241" s="24">
        <f>VLOOKUP(A1241,'Wind - Power Curve'!$A$3:$B$47,2)*Wind!$B$9</f>
        <v>7049.7</v>
      </c>
      <c r="C1241">
        <f>(0.5*(A1241^3)*Wind!$B$11*Wind!$B$7*(VLOOKUP(A1241+0.5,'Wind - Power Curve'!$A$3:$E$47,5,TRUE))*Wind!$B$9)/1000</f>
        <v>6411.5334889498454</v>
      </c>
      <c r="D1241" s="23" t="s">
        <v>9</v>
      </c>
    </row>
    <row r="1242" spans="1:4" x14ac:dyDescent="0.35">
      <c r="A1242" s="4">
        <f>Climate285!F1269*((113.5/10)^0.12)</f>
        <v>12.182497601634086</v>
      </c>
      <c r="B1242" s="24">
        <f>VLOOKUP(A1242,'Wind - Power Curve'!$A$3:$B$47,2)*Wind!$B$9</f>
        <v>7049.7</v>
      </c>
      <c r="C1242">
        <f>(0.5*(A1242^3)*Wind!$B$11*Wind!$B$7*(VLOOKUP(A1242+0.5,'Wind - Power Curve'!$A$3:$E$47,5,TRUE))*Wind!$B$9)/1000</f>
        <v>6614.3515844379463</v>
      </c>
      <c r="D1242" s="23" t="s">
        <v>9</v>
      </c>
    </row>
    <row r="1243" spans="1:4" x14ac:dyDescent="0.35">
      <c r="A1243" s="4">
        <f>Climate285!F1270*((113.5/10)^0.12)</f>
        <v>11.962993140343382</v>
      </c>
      <c r="B1243" s="24">
        <f>VLOOKUP(A1243,'Wind - Power Curve'!$A$3:$B$47,2)*Wind!$B$9</f>
        <v>6848.1</v>
      </c>
      <c r="C1243">
        <f>(0.5*(A1243^3)*Wind!$B$11*Wind!$B$7*(VLOOKUP(A1243+0.5,'Wind - Power Curve'!$A$3:$E$47,5,TRUE))*Wind!$B$9)/1000</f>
        <v>6984.6791164846982</v>
      </c>
      <c r="D1243" s="23" t="s">
        <v>9</v>
      </c>
    </row>
    <row r="1244" spans="1:4" x14ac:dyDescent="0.35">
      <c r="A1244" s="4">
        <f>Climate285!F1271*((113.5/10)^0.12)</f>
        <v>12.44483220171322</v>
      </c>
      <c r="B1244" s="24">
        <f>VLOOKUP(A1244,'Wind - Power Curve'!$A$3:$B$47,2)*Wind!$B$9</f>
        <v>7049.7</v>
      </c>
      <c r="C1244">
        <f>(0.5*(A1244^3)*Wind!$B$11*Wind!$B$7*(VLOOKUP(A1244+0.5,'Wind - Power Curve'!$A$3:$E$47,5,TRUE))*Wind!$B$9)/1000</f>
        <v>7050.9138446572251</v>
      </c>
      <c r="D1244" s="23" t="s">
        <v>9</v>
      </c>
    </row>
    <row r="1245" spans="1:4" x14ac:dyDescent="0.35">
      <c r="A1245" s="4">
        <f>Climate285!F1272*((113.5/10)^0.12)</f>
        <v>12.828965008971954</v>
      </c>
      <c r="B1245" s="24">
        <f>VLOOKUP(A1245,'Wind - Power Curve'!$A$3:$B$47,2)*Wind!$B$9</f>
        <v>7145.1</v>
      </c>
      <c r="C1245">
        <f>(0.5*(A1245^3)*Wind!$B$11*Wind!$B$7*(VLOOKUP(A1245+0.5,'Wind - Power Curve'!$A$3:$E$47,5,TRUE))*Wind!$B$9)/1000</f>
        <v>6902.2423752338182</v>
      </c>
      <c r="D1245" s="23" t="s">
        <v>9</v>
      </c>
    </row>
    <row r="1246" spans="1:4" x14ac:dyDescent="0.35">
      <c r="A1246" s="4">
        <f>Climate285!F1273*((113.5/10)^0.12)</f>
        <v>13.223805350927794</v>
      </c>
      <c r="B1246" s="24">
        <f>VLOOKUP(A1246,'Wind - Power Curve'!$A$3:$B$47,2)*Wind!$B$9</f>
        <v>7182</v>
      </c>
      <c r="C1246">
        <f>(0.5*(A1246^3)*Wind!$B$11*Wind!$B$7*(VLOOKUP(A1246+0.5,'Wind - Power Curve'!$A$3:$E$47,5,TRUE))*Wind!$B$9)/1000</f>
        <v>6761.9926098524975</v>
      </c>
      <c r="D1246" s="23" t="s">
        <v>9</v>
      </c>
    </row>
    <row r="1247" spans="1:4" x14ac:dyDescent="0.35">
      <c r="A1247" s="4">
        <f>Climate285!F1274*((113.5/10)^0.12)</f>
        <v>13.037761935565548</v>
      </c>
      <c r="B1247" s="24">
        <f>VLOOKUP(A1247,'Wind - Power Curve'!$A$3:$B$47,2)*Wind!$B$9</f>
        <v>7182</v>
      </c>
      <c r="C1247">
        <f>(0.5*(A1247^3)*Wind!$B$11*Wind!$B$7*(VLOOKUP(A1247+0.5,'Wind - Power Curve'!$A$3:$E$47,5,TRUE))*Wind!$B$9)/1000</f>
        <v>6480.5891307994925</v>
      </c>
      <c r="D1247" s="23" t="s">
        <v>9</v>
      </c>
    </row>
    <row r="1248" spans="1:4" x14ac:dyDescent="0.35">
      <c r="A1248" s="4">
        <f>Climate285!F1275*((113.5/10)^0.12)</f>
        <v>13.899718478682704</v>
      </c>
      <c r="B1248" s="24">
        <f>VLOOKUP(A1248,'Wind - Power Curve'!$A$3:$B$47,2)*Wind!$B$9</f>
        <v>7194.6</v>
      </c>
      <c r="C1248">
        <f>(0.5*(A1248^3)*Wind!$B$11*Wind!$B$7*(VLOOKUP(A1248+0.5,'Wind - Power Curve'!$A$3:$E$47,5,TRUE))*Wind!$B$9)/1000</f>
        <v>7044.623950532693</v>
      </c>
      <c r="D1248" s="23" t="s">
        <v>9</v>
      </c>
    </row>
    <row r="1249" spans="1:4" x14ac:dyDescent="0.35">
      <c r="A1249" s="4">
        <f>Climate285!F1276*((113.5/10)^0.12)</f>
        <v>13.210420932556408</v>
      </c>
      <c r="B1249" s="24">
        <f>VLOOKUP(A1249,'Wind - Power Curve'!$A$3:$B$47,2)*Wind!$B$9</f>
        <v>7182</v>
      </c>
      <c r="C1249">
        <f>(0.5*(A1249^3)*Wind!$B$11*Wind!$B$7*(VLOOKUP(A1249+0.5,'Wind - Power Curve'!$A$3:$E$47,5,TRUE))*Wind!$B$9)/1000</f>
        <v>6741.4810183640511</v>
      </c>
      <c r="D1249" s="23" t="s">
        <v>9</v>
      </c>
    </row>
    <row r="1250" spans="1:4" x14ac:dyDescent="0.35">
      <c r="A1250" s="4">
        <f>Climate285!F1277*((113.5/10)^0.12)</f>
        <v>12.340433738416422</v>
      </c>
      <c r="B1250" s="24">
        <f>VLOOKUP(A1250,'Wind - Power Curve'!$A$3:$B$47,2)*Wind!$B$9</f>
        <v>7049.7</v>
      </c>
      <c r="C1250">
        <f>(0.5*(A1250^3)*Wind!$B$11*Wind!$B$7*(VLOOKUP(A1250+0.5,'Wind - Power Curve'!$A$3:$E$47,5,TRUE))*Wind!$B$9)/1000</f>
        <v>6874.9500266806044</v>
      </c>
      <c r="D1250" s="23" t="s">
        <v>9</v>
      </c>
    </row>
    <row r="1251" spans="1:4" x14ac:dyDescent="0.35">
      <c r="A1251" s="4">
        <f>Climate285!F1278*((113.5/10)^0.12)</f>
        <v>12.432786225178974</v>
      </c>
      <c r="B1251" s="24">
        <f>VLOOKUP(A1251,'Wind - Power Curve'!$A$3:$B$47,2)*Wind!$B$9</f>
        <v>7049.7</v>
      </c>
      <c r="C1251">
        <f>(0.5*(A1251^3)*Wind!$B$11*Wind!$B$7*(VLOOKUP(A1251+0.5,'Wind - Power Curve'!$A$3:$E$47,5,TRUE))*Wind!$B$9)/1000</f>
        <v>7030.4588586303862</v>
      </c>
      <c r="D1251" s="23" t="s">
        <v>9</v>
      </c>
    </row>
    <row r="1252" spans="1:4" x14ac:dyDescent="0.35">
      <c r="A1252" s="4">
        <f>Climate285!F1279*((113.5/10)^0.12)</f>
        <v>12.323033994533624</v>
      </c>
      <c r="B1252" s="24">
        <f>VLOOKUP(A1252,'Wind - Power Curve'!$A$3:$B$47,2)*Wind!$B$9</f>
        <v>7049.7</v>
      </c>
      <c r="C1252">
        <f>(0.5*(A1252^3)*Wind!$B$11*Wind!$B$7*(VLOOKUP(A1252+0.5,'Wind - Power Curve'!$A$3:$E$47,5,TRUE))*Wind!$B$9)/1000</f>
        <v>6845.9104191931492</v>
      </c>
      <c r="D1252" s="23" t="s">
        <v>9</v>
      </c>
    </row>
    <row r="1253" spans="1:4" x14ac:dyDescent="0.35">
      <c r="A1253" s="4">
        <f>Climate285!F1280*((113.5/10)^0.12)</f>
        <v>12.301618925139408</v>
      </c>
      <c r="B1253" s="24">
        <f>VLOOKUP(A1253,'Wind - Power Curve'!$A$3:$B$47,2)*Wind!$B$9</f>
        <v>7049.7</v>
      </c>
      <c r="C1253">
        <f>(0.5*(A1253^3)*Wind!$B$11*Wind!$B$7*(VLOOKUP(A1253+0.5,'Wind - Power Curve'!$A$3:$E$47,5,TRUE))*Wind!$B$9)/1000</f>
        <v>6810.2817691755499</v>
      </c>
      <c r="D1253" s="23" t="s">
        <v>9</v>
      </c>
    </row>
    <row r="1254" spans="1:4" x14ac:dyDescent="0.35">
      <c r="A1254" s="4">
        <f>Climate285!F1281*((113.5/10)^0.12)</f>
        <v>12.223989298585376</v>
      </c>
      <c r="B1254" s="24">
        <f>VLOOKUP(A1254,'Wind - Power Curve'!$A$3:$B$47,2)*Wind!$B$9</f>
        <v>7049.7</v>
      </c>
      <c r="C1254">
        <f>(0.5*(A1254^3)*Wind!$B$11*Wind!$B$7*(VLOOKUP(A1254+0.5,'Wind - Power Curve'!$A$3:$E$47,5,TRUE))*Wind!$B$9)/1000</f>
        <v>6682.1643870287116</v>
      </c>
      <c r="D1254" s="23" t="s">
        <v>9</v>
      </c>
    </row>
    <row r="1255" spans="1:4" x14ac:dyDescent="0.35">
      <c r="A1255" s="4">
        <f>Climate285!F1282*((113.5/10)^0.12)</f>
        <v>12.276188530233778</v>
      </c>
      <c r="B1255" s="24">
        <f>VLOOKUP(A1255,'Wind - Power Curve'!$A$3:$B$47,2)*Wind!$B$9</f>
        <v>7049.7</v>
      </c>
      <c r="C1255">
        <f>(0.5*(A1255^3)*Wind!$B$11*Wind!$B$7*(VLOOKUP(A1255+0.5,'Wind - Power Curve'!$A$3:$E$47,5,TRUE))*Wind!$B$9)/1000</f>
        <v>6768.1335654785653</v>
      </c>
      <c r="D1255" s="23" t="s">
        <v>9</v>
      </c>
    </row>
    <row r="1256" spans="1:4" x14ac:dyDescent="0.35">
      <c r="A1256" s="4">
        <f>Climate285!F1283*((113.5/10)^0.12)</f>
        <v>12.687090174235276</v>
      </c>
      <c r="B1256" s="24">
        <f>VLOOKUP(A1256,'Wind - Power Curve'!$A$3:$B$47,2)*Wind!$B$9</f>
        <v>7145.1</v>
      </c>
      <c r="C1256">
        <f>(0.5*(A1256^3)*Wind!$B$11*Wind!$B$7*(VLOOKUP(A1256+0.5,'Wind - Power Curve'!$A$3:$E$47,5,TRUE))*Wind!$B$9)/1000</f>
        <v>6675.7708959369611</v>
      </c>
      <c r="D1256" s="23" t="s">
        <v>9</v>
      </c>
    </row>
    <row r="1257" spans="1:4" x14ac:dyDescent="0.35">
      <c r="A1257" s="4">
        <f>Climate285!F1284*((113.5/10)^0.12)</f>
        <v>12.424755574156142</v>
      </c>
      <c r="B1257" s="24">
        <f>VLOOKUP(A1257,'Wind - Power Curve'!$A$3:$B$47,2)*Wind!$B$9</f>
        <v>7049.7</v>
      </c>
      <c r="C1257">
        <f>(0.5*(A1257^3)*Wind!$B$11*Wind!$B$7*(VLOOKUP(A1257+0.5,'Wind - Power Curve'!$A$3:$E$47,5,TRUE))*Wind!$B$9)/1000</f>
        <v>7016.8442029802727</v>
      </c>
      <c r="D1257" s="23" t="s">
        <v>9</v>
      </c>
    </row>
    <row r="1258" spans="1:4" x14ac:dyDescent="0.35">
      <c r="A1258" s="4">
        <f>Climate285!F1285*((113.5/10)^0.12)</f>
        <v>12.503723642547312</v>
      </c>
      <c r="B1258" s="24">
        <f>VLOOKUP(A1258,'Wind - Power Curve'!$A$3:$B$47,2)*Wind!$B$9</f>
        <v>7145.1</v>
      </c>
      <c r="C1258">
        <f>(0.5*(A1258^3)*Wind!$B$11*Wind!$B$7*(VLOOKUP(A1258+0.5,'Wind - Power Curve'!$A$3:$E$47,5,TRUE))*Wind!$B$9)/1000</f>
        <v>6390.4794538295409</v>
      </c>
      <c r="D1258" s="23" t="s">
        <v>9</v>
      </c>
    </row>
    <row r="1259" spans="1:4" x14ac:dyDescent="0.35">
      <c r="A1259" s="4">
        <f>Climate285!F1286*((113.5/10)^0.12)</f>
        <v>12.61615275686694</v>
      </c>
      <c r="B1259" s="24">
        <f>VLOOKUP(A1259,'Wind - Power Curve'!$A$3:$B$47,2)*Wind!$B$9</f>
        <v>7145.1</v>
      </c>
      <c r="C1259">
        <f>(0.5*(A1259^3)*Wind!$B$11*Wind!$B$7*(VLOOKUP(A1259+0.5,'Wind - Power Curve'!$A$3:$E$47,5,TRUE))*Wind!$B$9)/1000</f>
        <v>6564.4169815630548</v>
      </c>
      <c r="D1259" s="23" t="s">
        <v>9</v>
      </c>
    </row>
    <row r="1260" spans="1:4" x14ac:dyDescent="0.35">
      <c r="A1260" s="4">
        <f>Climate285!F1287*((113.5/10)^0.12)</f>
        <v>12.634890942586878</v>
      </c>
      <c r="B1260" s="24">
        <f>VLOOKUP(A1260,'Wind - Power Curve'!$A$3:$B$47,2)*Wind!$B$9</f>
        <v>7145.1</v>
      </c>
      <c r="C1260">
        <f>(0.5*(A1260^3)*Wind!$B$11*Wind!$B$7*(VLOOKUP(A1260+0.5,'Wind - Power Curve'!$A$3:$E$47,5,TRUE))*Wind!$B$9)/1000</f>
        <v>6593.7099169070452</v>
      </c>
      <c r="D1260" s="23" t="s">
        <v>9</v>
      </c>
    </row>
    <row r="1261" spans="1:4" x14ac:dyDescent="0.35">
      <c r="A1261" s="4">
        <f>Climate285!F1288*((113.5/10)^0.12)</f>
        <v>12.973516727382904</v>
      </c>
      <c r="B1261" s="24">
        <f>VLOOKUP(A1261,'Wind - Power Curve'!$A$3:$B$47,2)*Wind!$B$9</f>
        <v>7145.1</v>
      </c>
      <c r="C1261">
        <f>(0.5*(A1261^3)*Wind!$B$11*Wind!$B$7*(VLOOKUP(A1261+0.5,'Wind - Power Curve'!$A$3:$E$47,5,TRUE))*Wind!$B$9)/1000</f>
        <v>7138.1963883298558</v>
      </c>
      <c r="D1261" s="23" t="s">
        <v>9</v>
      </c>
    </row>
    <row r="1262" spans="1:4" x14ac:dyDescent="0.35">
      <c r="A1262" s="4">
        <f>Climate285!F1289*((113.5/10)^0.12)</f>
        <v>12.787473312020662</v>
      </c>
      <c r="B1262" s="24">
        <f>VLOOKUP(A1262,'Wind - Power Curve'!$A$3:$B$47,2)*Wind!$B$9</f>
        <v>7145.1</v>
      </c>
      <c r="C1262">
        <f>(0.5*(A1262^3)*Wind!$B$11*Wind!$B$7*(VLOOKUP(A1262+0.5,'Wind - Power Curve'!$A$3:$E$47,5,TRUE))*Wind!$B$9)/1000</f>
        <v>6835.4886240050073</v>
      </c>
      <c r="D1262" s="23" t="s">
        <v>9</v>
      </c>
    </row>
    <row r="1263" spans="1:4" x14ac:dyDescent="0.35">
      <c r="A1263" s="4">
        <f>Climate285!F1290*((113.5/10)^0.12)</f>
        <v>12.783457986509246</v>
      </c>
      <c r="B1263" s="24">
        <f>VLOOKUP(A1263,'Wind - Power Curve'!$A$3:$B$47,2)*Wind!$B$9</f>
        <v>7145.1</v>
      </c>
      <c r="C1263">
        <f>(0.5*(A1263^3)*Wind!$B$11*Wind!$B$7*(VLOOKUP(A1263+0.5,'Wind - Power Curve'!$A$3:$E$47,5,TRUE))*Wind!$B$9)/1000</f>
        <v>6829.051520983885</v>
      </c>
      <c r="D1263" s="23" t="s">
        <v>9</v>
      </c>
    </row>
    <row r="1264" spans="1:4" x14ac:dyDescent="0.35">
      <c r="A1264" s="4">
        <f>Climate285!F1291*((113.5/10)^0.12)</f>
        <v>12.744643173232232</v>
      </c>
      <c r="B1264" s="24">
        <f>VLOOKUP(A1264,'Wind - Power Curve'!$A$3:$B$47,2)*Wind!$B$9</f>
        <v>7145.1</v>
      </c>
      <c r="C1264">
        <f>(0.5*(A1264^3)*Wind!$B$11*Wind!$B$7*(VLOOKUP(A1264+0.5,'Wind - Power Curve'!$A$3:$E$47,5,TRUE))*Wind!$B$9)/1000</f>
        <v>6767.0344190799178</v>
      </c>
      <c r="D1264" s="23" t="s">
        <v>9</v>
      </c>
    </row>
    <row r="1265" spans="1:4" x14ac:dyDescent="0.35">
      <c r="A1265" s="4">
        <f>Climate285!F1292*((113.5/10)^0.12)</f>
        <v>12.446170643550358</v>
      </c>
      <c r="B1265" s="24">
        <f>VLOOKUP(A1265,'Wind - Power Curve'!$A$3:$B$47,2)*Wind!$B$9</f>
        <v>7049.7</v>
      </c>
      <c r="C1265">
        <f>(0.5*(A1265^3)*Wind!$B$11*Wind!$B$7*(VLOOKUP(A1265+0.5,'Wind - Power Curve'!$A$3:$E$47,5,TRUE))*Wind!$B$9)/1000</f>
        <v>7053.1890669193372</v>
      </c>
      <c r="D1265" s="23" t="s">
        <v>9</v>
      </c>
    </row>
    <row r="1266" spans="1:4" x14ac:dyDescent="0.35">
      <c r="A1266" s="4">
        <f>Climate285!F1293*((113.5/10)^0.12)</f>
        <v>12.559938199707126</v>
      </c>
      <c r="B1266" s="24">
        <f>VLOOKUP(A1266,'Wind - Power Curve'!$A$3:$B$47,2)*Wind!$B$9</f>
        <v>7145.1</v>
      </c>
      <c r="C1266">
        <f>(0.5*(A1266^3)*Wind!$B$11*Wind!$B$7*(VLOOKUP(A1266+0.5,'Wind - Power Curve'!$A$3:$E$47,5,TRUE))*Wind!$B$9)/1000</f>
        <v>6477.058973909805</v>
      </c>
      <c r="D1266" s="23" t="s">
        <v>9</v>
      </c>
    </row>
    <row r="1267" spans="1:4" x14ac:dyDescent="0.35">
      <c r="A1267" s="4">
        <f>Climate285!F1294*((113.5/10)^0.12)</f>
        <v>12.799519288554908</v>
      </c>
      <c r="B1267" s="24">
        <f>VLOOKUP(A1267,'Wind - Power Curve'!$A$3:$B$47,2)*Wind!$B$9</f>
        <v>7145.1</v>
      </c>
      <c r="C1267">
        <f>(0.5*(A1267^3)*Wind!$B$11*Wind!$B$7*(VLOOKUP(A1267+0.5,'Wind - Power Curve'!$A$3:$E$47,5,TRUE))*Wind!$B$9)/1000</f>
        <v>6854.8242011253133</v>
      </c>
      <c r="D1267" s="23" t="s">
        <v>9</v>
      </c>
    </row>
    <row r="1268" spans="1:4" x14ac:dyDescent="0.35">
      <c r="A1268" s="4">
        <f>Climate285!F1295*((113.5/10)^0.12)</f>
        <v>12.265480995536668</v>
      </c>
      <c r="B1268" s="24">
        <f>VLOOKUP(A1268,'Wind - Power Curve'!$A$3:$B$47,2)*Wind!$B$9</f>
        <v>7049.7</v>
      </c>
      <c r="C1268">
        <f>(0.5*(A1268^3)*Wind!$B$11*Wind!$B$7*(VLOOKUP(A1268+0.5,'Wind - Power Curve'!$A$3:$E$47,5,TRUE))*Wind!$B$9)/1000</f>
        <v>6750.4391076110433</v>
      </c>
      <c r="D1268" s="23" t="s">
        <v>9</v>
      </c>
    </row>
    <row r="1269" spans="1:4" x14ac:dyDescent="0.35">
      <c r="A1269" s="4">
        <f>Climate285!F1296*((113.5/10)^0.12)</f>
        <v>12.88250268245749</v>
      </c>
      <c r="B1269" s="24">
        <f>VLOOKUP(A1269,'Wind - Power Curve'!$A$3:$B$47,2)*Wind!$B$9</f>
        <v>7145.1</v>
      </c>
      <c r="C1269">
        <f>(0.5*(A1269^3)*Wind!$B$11*Wind!$B$7*(VLOOKUP(A1269+0.5,'Wind - Power Curve'!$A$3:$E$47,5,TRUE))*Wind!$B$9)/1000</f>
        <v>6989.0165447976351</v>
      </c>
      <c r="D1269" s="23" t="s">
        <v>9</v>
      </c>
    </row>
    <row r="1270" spans="1:4" x14ac:dyDescent="0.35">
      <c r="A1270" s="4">
        <f>Climate285!F1297*((113.5/10)^0.12)</f>
        <v>12.758027591603616</v>
      </c>
      <c r="B1270" s="24">
        <f>VLOOKUP(A1270,'Wind - Power Curve'!$A$3:$B$47,2)*Wind!$B$9</f>
        <v>7145.1</v>
      </c>
      <c r="C1270">
        <f>(0.5*(A1270^3)*Wind!$B$11*Wind!$B$7*(VLOOKUP(A1270+0.5,'Wind - Power Curve'!$A$3:$E$47,5,TRUE))*Wind!$B$9)/1000</f>
        <v>6788.3770266518459</v>
      </c>
      <c r="D1270" s="23" t="s">
        <v>9</v>
      </c>
    </row>
    <row r="1271" spans="1:4" x14ac:dyDescent="0.35">
      <c r="A1271" s="4">
        <f>Climate285!F1298*((113.5/10)^0.12)</f>
        <v>12.606783664006972</v>
      </c>
      <c r="B1271" s="24">
        <f>VLOOKUP(A1271,'Wind - Power Curve'!$A$3:$B$47,2)*Wind!$B$9</f>
        <v>7145.1</v>
      </c>
      <c r="C1271">
        <f>(0.5*(A1271^3)*Wind!$B$11*Wind!$B$7*(VLOOKUP(A1271+0.5,'Wind - Power Curve'!$A$3:$E$47,5,TRUE))*Wind!$B$9)/1000</f>
        <v>6549.8031041170389</v>
      </c>
      <c r="D1271" s="23" t="s">
        <v>9</v>
      </c>
    </row>
    <row r="1272" spans="1:4" x14ac:dyDescent="0.35">
      <c r="A1272" s="4">
        <f>Climate285!F1299*((113.5/10)^0.12)</f>
        <v>12.638906268098294</v>
      </c>
      <c r="B1272" s="24">
        <f>VLOOKUP(A1272,'Wind - Power Curve'!$A$3:$B$47,2)*Wind!$B$9</f>
        <v>7145.1</v>
      </c>
      <c r="C1272">
        <f>(0.5*(A1272^3)*Wind!$B$11*Wind!$B$7*(VLOOKUP(A1272+0.5,'Wind - Power Curve'!$A$3:$E$47,5,TRUE))*Wind!$B$9)/1000</f>
        <v>6599.9982908877555</v>
      </c>
      <c r="D1272" s="23" t="s">
        <v>9</v>
      </c>
    </row>
    <row r="1273" spans="1:4" x14ac:dyDescent="0.35">
      <c r="A1273" s="4">
        <f>Climate285!F1300*((113.5/10)^0.12)</f>
        <v>12.58269171093848</v>
      </c>
      <c r="B1273" s="24">
        <f>VLOOKUP(A1273,'Wind - Power Curve'!$A$3:$B$47,2)*Wind!$B$9</f>
        <v>7145.1</v>
      </c>
      <c r="C1273">
        <f>(0.5*(A1273^3)*Wind!$B$11*Wind!$B$7*(VLOOKUP(A1273+0.5,'Wind - Power Curve'!$A$3:$E$47,5,TRUE))*Wind!$B$9)/1000</f>
        <v>6512.3241905512632</v>
      </c>
      <c r="D1273" s="23" t="s">
        <v>9</v>
      </c>
    </row>
    <row r="1274" spans="1:4" x14ac:dyDescent="0.35">
      <c r="A1274" s="4">
        <f>Climate285!F1301*((113.5/10)^0.12)</f>
        <v>12.455539736410326</v>
      </c>
      <c r="B1274" s="24">
        <f>VLOOKUP(A1274,'Wind - Power Curve'!$A$3:$B$47,2)*Wind!$B$9</f>
        <v>7049.7</v>
      </c>
      <c r="C1274">
        <f>(0.5*(A1274^3)*Wind!$B$11*Wind!$B$7*(VLOOKUP(A1274+0.5,'Wind - Power Curve'!$A$3:$E$47,5,TRUE))*Wind!$B$9)/1000</f>
        <v>7069.1293289113137</v>
      </c>
      <c r="D1274" s="23" t="s">
        <v>9</v>
      </c>
    </row>
    <row r="1275" spans="1:4" x14ac:dyDescent="0.35">
      <c r="A1275" s="4">
        <f>Climate285!F1302*((113.5/10)^0.12)</f>
        <v>12.707166801792354</v>
      </c>
      <c r="B1275" s="24">
        <f>VLOOKUP(A1275,'Wind - Power Curve'!$A$3:$B$47,2)*Wind!$B$9</f>
        <v>7145.1</v>
      </c>
      <c r="C1275">
        <f>(0.5*(A1275^3)*Wind!$B$11*Wind!$B$7*(VLOOKUP(A1275+0.5,'Wind - Power Curve'!$A$3:$E$47,5,TRUE))*Wind!$B$9)/1000</f>
        <v>6707.5132024046006</v>
      </c>
      <c r="D1275" s="23" t="s">
        <v>9</v>
      </c>
    </row>
    <row r="1276" spans="1:4" x14ac:dyDescent="0.35">
      <c r="A1276" s="4">
        <f>Climate285!F1303*((113.5/10)^0.12)</f>
        <v>12.598753012984142</v>
      </c>
      <c r="B1276" s="24">
        <f>VLOOKUP(A1276,'Wind - Power Curve'!$A$3:$B$47,2)*Wind!$B$9</f>
        <v>7145.1</v>
      </c>
      <c r="C1276">
        <f>(0.5*(A1276^3)*Wind!$B$11*Wind!$B$7*(VLOOKUP(A1276+0.5,'Wind - Power Curve'!$A$3:$E$47,5,TRUE))*Wind!$B$9)/1000</f>
        <v>6537.2941997148373</v>
      </c>
      <c r="D1276" s="23" t="s">
        <v>9</v>
      </c>
    </row>
    <row r="1277" spans="1:4" x14ac:dyDescent="0.35">
      <c r="A1277" s="4">
        <f>Climate285!F1304*((113.5/10)^0.12)</f>
        <v>12.476954805804542</v>
      </c>
      <c r="B1277" s="24">
        <f>VLOOKUP(A1277,'Wind - Power Curve'!$A$3:$B$47,2)*Wind!$B$9</f>
        <v>7049.7</v>
      </c>
      <c r="C1277">
        <f>(0.5*(A1277^3)*Wind!$B$11*Wind!$B$7*(VLOOKUP(A1277+0.5,'Wind - Power Curve'!$A$3:$E$47,5,TRUE))*Wind!$B$9)/1000</f>
        <v>7105.654359967858</v>
      </c>
      <c r="D1277" s="23" t="s">
        <v>9</v>
      </c>
    </row>
    <row r="1278" spans="1:4" x14ac:dyDescent="0.35">
      <c r="A1278" s="4">
        <f>Climate285!F1305*((113.5/10)^0.12)</f>
        <v>12.236035275119622</v>
      </c>
      <c r="B1278" s="24">
        <f>VLOOKUP(A1278,'Wind - Power Curve'!$A$3:$B$47,2)*Wind!$B$9</f>
        <v>7049.7</v>
      </c>
      <c r="C1278">
        <f>(0.5*(A1278^3)*Wind!$B$11*Wind!$B$7*(VLOOKUP(A1278+0.5,'Wind - Power Curve'!$A$3:$E$47,5,TRUE))*Wind!$B$9)/1000</f>
        <v>6701.9384249058394</v>
      </c>
      <c r="D1278" s="23" t="s">
        <v>9</v>
      </c>
    </row>
    <row r="1279" spans="1:4" x14ac:dyDescent="0.35">
      <c r="A1279" s="4">
        <f>Climate285!F1306*((113.5/10)^0.12)</f>
        <v>12.056684068943071</v>
      </c>
      <c r="B1279" s="24">
        <f>VLOOKUP(A1279,'Wind - Power Curve'!$A$3:$B$47,2)*Wind!$B$9</f>
        <v>7049.7</v>
      </c>
      <c r="C1279">
        <f>(0.5*(A1279^3)*Wind!$B$11*Wind!$B$7*(VLOOKUP(A1279+0.5,'Wind - Power Curve'!$A$3:$E$47,5,TRUE))*Wind!$B$9)/1000</f>
        <v>6411.5334889498454</v>
      </c>
      <c r="D1279" s="23" t="s">
        <v>9</v>
      </c>
    </row>
    <row r="1280" spans="1:4" x14ac:dyDescent="0.35">
      <c r="A1280" s="4">
        <f>Climate285!F1307*((113.5/10)^0.12)</f>
        <v>12.068730045477318</v>
      </c>
      <c r="B1280" s="24">
        <f>VLOOKUP(A1280,'Wind - Power Curve'!$A$3:$B$47,2)*Wind!$B$9</f>
        <v>7049.7</v>
      </c>
      <c r="C1280">
        <f>(0.5*(A1280^3)*Wind!$B$11*Wind!$B$7*(VLOOKUP(A1280+0.5,'Wind - Power Curve'!$A$3:$E$47,5,TRUE))*Wind!$B$9)/1000</f>
        <v>6430.7702140239007</v>
      </c>
      <c r="D1280" s="23" t="s">
        <v>9</v>
      </c>
    </row>
    <row r="1281" spans="1:4" x14ac:dyDescent="0.35">
      <c r="A1281" s="4">
        <f>Climate285!F1308*((113.5/10)^0.12)</f>
        <v>12.088806673034394</v>
      </c>
      <c r="B1281" s="24">
        <f>VLOOKUP(A1281,'Wind - Power Curve'!$A$3:$B$47,2)*Wind!$B$9</f>
        <v>7049.7</v>
      </c>
      <c r="C1281">
        <f>(0.5*(A1281^3)*Wind!$B$11*Wind!$B$7*(VLOOKUP(A1281+0.5,'Wind - Power Curve'!$A$3:$E$47,5,TRUE))*Wind!$B$9)/1000</f>
        <v>6462.916862025264</v>
      </c>
      <c r="D1281" s="23" t="s">
        <v>9</v>
      </c>
    </row>
    <row r="1282" spans="1:4" x14ac:dyDescent="0.35">
      <c r="A1282" s="4">
        <f>Climate285!F1309*((113.5/10)^0.12)</f>
        <v>11.902763257672152</v>
      </c>
      <c r="B1282" s="24">
        <f>VLOOKUP(A1282,'Wind - Power Curve'!$A$3:$B$47,2)*Wind!$B$9</f>
        <v>6848.1</v>
      </c>
      <c r="C1282">
        <f>(0.5*(A1282^3)*Wind!$B$11*Wind!$B$7*(VLOOKUP(A1282+0.5,'Wind - Power Curve'!$A$3:$E$47,5,TRUE))*Wind!$B$9)/1000</f>
        <v>6879.7124253429511</v>
      </c>
      <c r="D1282" s="23" t="s">
        <v>9</v>
      </c>
    </row>
    <row r="1283" spans="1:4" x14ac:dyDescent="0.35">
      <c r="A1283" s="4">
        <f>Climate285!F1310*((113.5/10)^0.12)</f>
        <v>11.325894825865484</v>
      </c>
      <c r="B1283" s="24">
        <f>VLOOKUP(A1283,'Wind - Power Curve'!$A$3:$B$47,2)*Wind!$B$9</f>
        <v>6489.9000000000005</v>
      </c>
      <c r="C1283">
        <f>(0.5*(A1283^3)*Wind!$B$11*Wind!$B$7*(VLOOKUP(A1283+0.5,'Wind - Power Curve'!$A$3:$E$47,5,TRUE))*Wind!$B$9)/1000</f>
        <v>6541.7530508355412</v>
      </c>
      <c r="D1283" s="23" t="s">
        <v>9</v>
      </c>
    </row>
    <row r="1284" spans="1:4" x14ac:dyDescent="0.35">
      <c r="A1284" s="4">
        <f>Climate285!F1311*((113.5/10)^0.12)</f>
        <v>11.296449105448438</v>
      </c>
      <c r="B1284" s="24">
        <f>VLOOKUP(A1284,'Wind - Power Curve'!$A$3:$B$47,2)*Wind!$B$9</f>
        <v>6489.9000000000005</v>
      </c>
      <c r="C1284">
        <f>(0.5*(A1284^3)*Wind!$B$11*Wind!$B$7*(VLOOKUP(A1284+0.5,'Wind - Power Curve'!$A$3:$E$47,5,TRUE))*Wind!$B$9)/1000</f>
        <v>6490.8626974270701</v>
      </c>
      <c r="D1284" s="23" t="s">
        <v>9</v>
      </c>
    </row>
    <row r="1285" spans="1:4" x14ac:dyDescent="0.35">
      <c r="A1285" s="4">
        <f>Climate285!F1312*((113.5/10)^0.12)</f>
        <v>11.292433779937022</v>
      </c>
      <c r="B1285" s="24">
        <f>VLOOKUP(A1285,'Wind - Power Curve'!$A$3:$B$47,2)*Wind!$B$9</f>
        <v>6489.9000000000005</v>
      </c>
      <c r="C1285">
        <f>(0.5*(A1285^3)*Wind!$B$11*Wind!$B$7*(VLOOKUP(A1285+0.5,'Wind - Power Curve'!$A$3:$E$47,5,TRUE))*Wind!$B$9)/1000</f>
        <v>6483.943621345441</v>
      </c>
      <c r="D1285" s="23" t="s">
        <v>9</v>
      </c>
    </row>
    <row r="1286" spans="1:4" x14ac:dyDescent="0.35">
      <c r="A1286" s="4">
        <f>Climate285!F1313*((113.5/10)^0.12)</f>
        <v>11.416908870790897</v>
      </c>
      <c r="B1286" s="24">
        <f>VLOOKUP(A1286,'Wind - Power Curve'!$A$3:$B$47,2)*Wind!$B$9</f>
        <v>6489.9000000000005</v>
      </c>
      <c r="C1286">
        <f>(0.5*(A1286^3)*Wind!$B$11*Wind!$B$7*(VLOOKUP(A1286+0.5,'Wind - Power Curve'!$A$3:$E$47,5,TRUE))*Wind!$B$9)/1000</f>
        <v>6700.7308849518386</v>
      </c>
      <c r="D1286" s="23" t="s">
        <v>9</v>
      </c>
    </row>
    <row r="1287" spans="1:4" x14ac:dyDescent="0.35">
      <c r="A1287" s="4">
        <f>Climate285!F1314*((113.5/10)^0.12)</f>
        <v>11.992438860760428</v>
      </c>
      <c r="B1287" s="24">
        <f>VLOOKUP(A1287,'Wind - Power Curve'!$A$3:$B$47,2)*Wind!$B$9</f>
        <v>6848.1</v>
      </c>
      <c r="C1287">
        <f>(0.5*(A1287^3)*Wind!$B$11*Wind!$B$7*(VLOOKUP(A1287+0.5,'Wind - Power Curve'!$A$3:$E$47,5,TRUE))*Wind!$B$9)/1000</f>
        <v>7036.3824540199839</v>
      </c>
      <c r="D1287" s="23" t="s">
        <v>9</v>
      </c>
    </row>
    <row r="1288" spans="1:4" x14ac:dyDescent="0.35">
      <c r="A1288" s="4">
        <f>Climate285!F1315*((113.5/10)^0.12)</f>
        <v>12.634890942586878</v>
      </c>
      <c r="B1288" s="24">
        <f>VLOOKUP(A1288,'Wind - Power Curve'!$A$3:$B$47,2)*Wind!$B$9</f>
        <v>7145.1</v>
      </c>
      <c r="C1288">
        <f>(0.5*(A1288^3)*Wind!$B$11*Wind!$B$7*(VLOOKUP(A1288+0.5,'Wind - Power Curve'!$A$3:$E$47,5,TRUE))*Wind!$B$9)/1000</f>
        <v>6593.7099169070452</v>
      </c>
      <c r="D1288" s="23" t="s">
        <v>9</v>
      </c>
    </row>
    <row r="1289" spans="1:4" x14ac:dyDescent="0.35">
      <c r="A1289" s="4">
        <f>Climate285!F1316*((113.5/10)^0.12)</f>
        <v>12.636229384424018</v>
      </c>
      <c r="B1289" s="24">
        <f>VLOOKUP(A1289,'Wind - Power Curve'!$A$3:$B$47,2)*Wind!$B$9</f>
        <v>7145.1</v>
      </c>
      <c r="C1289">
        <f>(0.5*(A1289^3)*Wind!$B$11*Wind!$B$7*(VLOOKUP(A1289+0.5,'Wind - Power Curve'!$A$3:$E$47,5,TRUE))*Wind!$B$9)/1000</f>
        <v>6595.8055975514726</v>
      </c>
      <c r="D1289" s="23" t="s">
        <v>9</v>
      </c>
    </row>
    <row r="1290" spans="1:4" x14ac:dyDescent="0.35">
      <c r="A1290" s="4">
        <f>Climate285!F1317*((113.5/10)^0.12)</f>
        <v>12.202574229191164</v>
      </c>
      <c r="B1290" s="24">
        <f>VLOOKUP(A1290,'Wind - Power Curve'!$A$3:$B$47,2)*Wind!$B$9</f>
        <v>7049.7</v>
      </c>
      <c r="C1290">
        <f>(0.5*(A1290^3)*Wind!$B$11*Wind!$B$7*(VLOOKUP(A1290+0.5,'Wind - Power Curve'!$A$3:$E$47,5,TRUE))*Wind!$B$9)/1000</f>
        <v>6647.1066501300593</v>
      </c>
      <c r="D1290" s="23" t="s">
        <v>9</v>
      </c>
    </row>
    <row r="1291" spans="1:4" x14ac:dyDescent="0.35">
      <c r="A1291" s="4">
        <f>Climate285!F1318*((113.5/10)^0.12)</f>
        <v>12.377910109856298</v>
      </c>
      <c r="B1291" s="24">
        <f>VLOOKUP(A1291,'Wind - Power Curve'!$A$3:$B$47,2)*Wind!$B$9</f>
        <v>7049.7</v>
      </c>
      <c r="C1291">
        <f>(0.5*(A1291^3)*Wind!$B$11*Wind!$B$7*(VLOOKUP(A1291+0.5,'Wind - Power Curve'!$A$3:$E$47,5,TRUE))*Wind!$B$9)/1000</f>
        <v>6937.7755538963975</v>
      </c>
      <c r="D1291" s="23" t="s">
        <v>9</v>
      </c>
    </row>
    <row r="1292" spans="1:4" x14ac:dyDescent="0.35">
      <c r="A1292" s="4">
        <f>Climate285!F1319*((113.5/10)^0.12)</f>
        <v>12.171790066936978</v>
      </c>
      <c r="B1292" s="24">
        <f>VLOOKUP(A1292,'Wind - Power Curve'!$A$3:$B$47,2)*Wind!$B$9</f>
        <v>7049.7</v>
      </c>
      <c r="C1292">
        <f>(0.5*(A1292^3)*Wind!$B$11*Wind!$B$7*(VLOOKUP(A1292+0.5,'Wind - Power Curve'!$A$3:$E$47,5,TRUE))*Wind!$B$9)/1000</f>
        <v>6596.9262983449071</v>
      </c>
      <c r="D1292" s="23" t="s">
        <v>9</v>
      </c>
    </row>
    <row r="1293" spans="1:4" x14ac:dyDescent="0.35">
      <c r="A1293" s="4">
        <f>Climate285!F1320*((113.5/10)^0.12)</f>
        <v>12.274850088396638</v>
      </c>
      <c r="B1293" s="24">
        <f>VLOOKUP(A1293,'Wind - Power Curve'!$A$3:$B$47,2)*Wind!$B$9</f>
        <v>7049.7</v>
      </c>
      <c r="C1293">
        <f>(0.5*(A1293^3)*Wind!$B$11*Wind!$B$7*(VLOOKUP(A1293+0.5,'Wind - Power Curve'!$A$3:$E$47,5,TRUE))*Wind!$B$9)/1000</f>
        <v>6765.920069290235</v>
      </c>
      <c r="D1293" s="23" t="s">
        <v>9</v>
      </c>
    </row>
    <row r="1294" spans="1:4" x14ac:dyDescent="0.35">
      <c r="A1294" s="4">
        <f>Climate285!F1321*((113.5/10)^0.12)</f>
        <v>11.692627889241418</v>
      </c>
      <c r="B1294" s="24">
        <f>VLOOKUP(A1294,'Wind - Power Curve'!$A$3:$B$47,2)*Wind!$B$9</f>
        <v>6848.1</v>
      </c>
      <c r="C1294">
        <f>(0.5*(A1294^3)*Wind!$B$11*Wind!$B$7*(VLOOKUP(A1294+0.5,'Wind - Power Curve'!$A$3:$E$47,5,TRUE))*Wind!$B$9)/1000</f>
        <v>6521.7370435939283</v>
      </c>
      <c r="D1294" s="23" t="s">
        <v>9</v>
      </c>
    </row>
    <row r="1295" spans="1:4" x14ac:dyDescent="0.35">
      <c r="A1295" s="4">
        <f>Climate285!F1322*((113.5/10)^0.12)</f>
        <v>11.821118305606708</v>
      </c>
      <c r="B1295" s="24">
        <f>VLOOKUP(A1295,'Wind - Power Curve'!$A$3:$B$47,2)*Wind!$B$9</f>
        <v>6848.1</v>
      </c>
      <c r="C1295">
        <f>(0.5*(A1295^3)*Wind!$B$11*Wind!$B$7*(VLOOKUP(A1295+0.5,'Wind - Power Curve'!$A$3:$E$47,5,TRUE))*Wind!$B$9)/1000</f>
        <v>6739.1106810135589</v>
      </c>
      <c r="D1295" s="23" t="s">
        <v>9</v>
      </c>
    </row>
    <row r="1296" spans="1:4" x14ac:dyDescent="0.35">
      <c r="A1296" s="4">
        <f>Climate285!F1323*((113.5/10)^0.12)</f>
        <v>11.774272841306862</v>
      </c>
      <c r="B1296" s="24">
        <f>VLOOKUP(A1296,'Wind - Power Curve'!$A$3:$B$47,2)*Wind!$B$9</f>
        <v>6848.1</v>
      </c>
      <c r="C1296">
        <f>(0.5*(A1296^3)*Wind!$B$11*Wind!$B$7*(VLOOKUP(A1296+0.5,'Wind - Power Curve'!$A$3:$E$47,5,TRUE))*Wind!$B$9)/1000</f>
        <v>6659.3092568695592</v>
      </c>
      <c r="D1296" s="23" t="s">
        <v>9</v>
      </c>
    </row>
    <row r="1297" spans="1:4" x14ac:dyDescent="0.35">
      <c r="A1297" s="4">
        <f>Climate285!F1324*((113.5/10)^0.12)</f>
        <v>11.865286886232276</v>
      </c>
      <c r="B1297" s="24">
        <f>VLOOKUP(A1297,'Wind - Power Curve'!$A$3:$B$47,2)*Wind!$B$9</f>
        <v>6848.1</v>
      </c>
      <c r="C1297">
        <f>(0.5*(A1297^3)*Wind!$B$11*Wind!$B$7*(VLOOKUP(A1297+0.5,'Wind - Power Curve'!$A$3:$E$47,5,TRUE))*Wind!$B$9)/1000</f>
        <v>6814.9335854714182</v>
      </c>
      <c r="D1297" s="23" t="s">
        <v>9</v>
      </c>
    </row>
    <row r="1298" spans="1:4" x14ac:dyDescent="0.35">
      <c r="A1298" s="4">
        <f>Climate285!F1325*((113.5/10)^0.12)</f>
        <v>11.84387181683806</v>
      </c>
      <c r="B1298" s="24">
        <f>VLOOKUP(A1298,'Wind - Power Curve'!$A$3:$B$47,2)*Wind!$B$9</f>
        <v>6848.1</v>
      </c>
      <c r="C1298">
        <f>(0.5*(A1298^3)*Wind!$B$11*Wind!$B$7*(VLOOKUP(A1298+0.5,'Wind - Power Curve'!$A$3:$E$47,5,TRUE))*Wind!$B$9)/1000</f>
        <v>6778.1003344458341</v>
      </c>
      <c r="D1298" s="23" t="s">
        <v>9</v>
      </c>
    </row>
    <row r="1299" spans="1:4" x14ac:dyDescent="0.35">
      <c r="A1299" s="4">
        <f>Climate285!F1326*((113.5/10)^0.12)</f>
        <v>12.254773460839562</v>
      </c>
      <c r="B1299" s="24">
        <f>VLOOKUP(A1299,'Wind - Power Curve'!$A$3:$B$47,2)*Wind!$B$9</f>
        <v>7049.7</v>
      </c>
      <c r="C1299">
        <f>(0.5*(A1299^3)*Wind!$B$11*Wind!$B$7*(VLOOKUP(A1299+0.5,'Wind - Power Curve'!$A$3:$E$47,5,TRUE))*Wind!$B$9)/1000</f>
        <v>6732.7755166486759</v>
      </c>
      <c r="D1299" s="23" t="s">
        <v>9</v>
      </c>
    </row>
    <row r="1300" spans="1:4" x14ac:dyDescent="0.35">
      <c r="A1300" s="4">
        <f>Climate285!F1327*((113.5/10)^0.12)</f>
        <v>12.016530813828918</v>
      </c>
      <c r="B1300" s="24">
        <f>VLOOKUP(A1300,'Wind - Power Curve'!$A$3:$B$47,2)*Wind!$B$9</f>
        <v>7049.7</v>
      </c>
      <c r="C1300">
        <f>(0.5*(A1300^3)*Wind!$B$11*Wind!$B$7*(VLOOKUP(A1300+0.5,'Wind - Power Curve'!$A$3:$E$47,5,TRUE))*Wind!$B$9)/1000</f>
        <v>6347.6881963692413</v>
      </c>
      <c r="D1300" s="23" t="s">
        <v>9</v>
      </c>
    </row>
    <row r="1301" spans="1:4" x14ac:dyDescent="0.35">
      <c r="A1301" s="4">
        <f>Climate285!F1328*((113.5/10)^0.12)</f>
        <v>12.082114463848702</v>
      </c>
      <c r="B1301" s="24">
        <f>VLOOKUP(A1301,'Wind - Power Curve'!$A$3:$B$47,2)*Wind!$B$9</f>
        <v>7049.7</v>
      </c>
      <c r="C1301">
        <f>(0.5*(A1301^3)*Wind!$B$11*Wind!$B$7*(VLOOKUP(A1301+0.5,'Wind - Power Curve'!$A$3:$E$47,5,TRUE))*Wind!$B$9)/1000</f>
        <v>6452.1894377550771</v>
      </c>
      <c r="D1301" s="23" t="s">
        <v>9</v>
      </c>
    </row>
    <row r="1302" spans="1:4" x14ac:dyDescent="0.35">
      <c r="A1302" s="4">
        <f>Climate285!F1329*((113.5/10)^0.12)</f>
        <v>12.15305188121704</v>
      </c>
      <c r="B1302" s="24">
        <f>VLOOKUP(A1302,'Wind - Power Curve'!$A$3:$B$47,2)*Wind!$B$9</f>
        <v>7049.7</v>
      </c>
      <c r="C1302">
        <f>(0.5*(A1302^3)*Wind!$B$11*Wind!$B$7*(VLOOKUP(A1302+0.5,'Wind - Power Curve'!$A$3:$E$47,5,TRUE))*Wind!$B$9)/1000</f>
        <v>6566.5057376183349</v>
      </c>
      <c r="D1302" s="23" t="s">
        <v>9</v>
      </c>
    </row>
    <row r="1303" spans="1:4" x14ac:dyDescent="0.35">
      <c r="A1303" s="4">
        <f>Climate285!F1330*((113.5/10)^0.12)</f>
        <v>12.054007185268796</v>
      </c>
      <c r="B1303" s="24">
        <f>VLOOKUP(A1303,'Wind - Power Curve'!$A$3:$B$47,2)*Wind!$B$9</f>
        <v>7049.7</v>
      </c>
      <c r="C1303">
        <f>(0.5*(A1303^3)*Wind!$B$11*Wind!$B$7*(VLOOKUP(A1303+0.5,'Wind - Power Curve'!$A$3:$E$47,5,TRUE))*Wind!$B$9)/1000</f>
        <v>6407.2638774437874</v>
      </c>
      <c r="D1303" s="23" t="s">
        <v>9</v>
      </c>
    </row>
    <row r="1304" spans="1:4" x14ac:dyDescent="0.35">
      <c r="A1304" s="4">
        <f>Climate285!F1331*((113.5/10)^0.12)</f>
        <v>12.015192371991782</v>
      </c>
      <c r="B1304" s="24">
        <f>VLOOKUP(A1304,'Wind - Power Curve'!$A$3:$B$47,2)*Wind!$B$9</f>
        <v>7049.7</v>
      </c>
      <c r="C1304">
        <f>(0.5*(A1304^3)*Wind!$B$11*Wind!$B$7*(VLOOKUP(A1304+0.5,'Wind - Power Curve'!$A$3:$E$47,5,TRUE))*Wind!$B$9)/1000</f>
        <v>6345.5673516836878</v>
      </c>
      <c r="D1304" s="23" t="s">
        <v>9</v>
      </c>
    </row>
    <row r="1305" spans="1:4" x14ac:dyDescent="0.35">
      <c r="A1305" s="4">
        <f>Climate285!F1332*((113.5/10)^0.12)</f>
        <v>11.746165562726954</v>
      </c>
      <c r="B1305" s="24">
        <f>VLOOKUP(A1305,'Wind - Power Curve'!$A$3:$B$47,2)*Wind!$B$9</f>
        <v>6848.1</v>
      </c>
      <c r="C1305">
        <f>(0.5*(A1305^3)*Wind!$B$11*Wind!$B$7*(VLOOKUP(A1305+0.5,'Wind - Power Curve'!$A$3:$E$47,5,TRUE))*Wind!$B$9)/1000</f>
        <v>6611.7321542120844</v>
      </c>
      <c r="D1305" s="23" t="s">
        <v>9</v>
      </c>
    </row>
    <row r="1306" spans="1:4" x14ac:dyDescent="0.35">
      <c r="A1306" s="4">
        <f>Climate285!F1333*((113.5/10)^0.12)</f>
        <v>11.731442702518432</v>
      </c>
      <c r="B1306" s="24">
        <f>VLOOKUP(A1306,'Wind - Power Curve'!$A$3:$B$47,2)*Wind!$B$9</f>
        <v>6848.1</v>
      </c>
      <c r="C1306">
        <f>(0.5*(A1306^3)*Wind!$B$11*Wind!$B$7*(VLOOKUP(A1306+0.5,'Wind - Power Curve'!$A$3:$E$47,5,TRUE))*Wind!$B$9)/1000</f>
        <v>6586.9015029421271</v>
      </c>
      <c r="D1306" s="23" t="s">
        <v>9</v>
      </c>
    </row>
    <row r="1307" spans="1:4" x14ac:dyDescent="0.35">
      <c r="A1307" s="4">
        <f>Climate285!F1334*((113.5/10)^0.12)</f>
        <v>11.396832243233822</v>
      </c>
      <c r="B1307" s="24">
        <f>VLOOKUP(A1307,'Wind - Power Curve'!$A$3:$B$47,2)*Wind!$B$9</f>
        <v>6489.9000000000005</v>
      </c>
      <c r="C1307">
        <f>(0.5*(A1307^3)*Wind!$B$11*Wind!$B$7*(VLOOKUP(A1307+0.5,'Wind - Power Curve'!$A$3:$E$47,5,TRUE))*Wind!$B$9)/1000</f>
        <v>6665.4433169301647</v>
      </c>
      <c r="D1307" s="23" t="s">
        <v>9</v>
      </c>
    </row>
    <row r="1308" spans="1:4" x14ac:dyDescent="0.35">
      <c r="A1308" s="4">
        <f>Climate285!F1335*((113.5/10)^0.12)</f>
        <v>11.435647056510836</v>
      </c>
      <c r="B1308" s="24">
        <f>VLOOKUP(A1308,'Wind - Power Curve'!$A$3:$B$47,2)*Wind!$B$9</f>
        <v>6489.9000000000005</v>
      </c>
      <c r="C1308">
        <f>(0.5*(A1308^3)*Wind!$B$11*Wind!$B$7*(VLOOKUP(A1308+0.5,'Wind - Power Curve'!$A$3:$E$47,5,TRUE))*Wind!$B$9)/1000</f>
        <v>6733.7781126819673</v>
      </c>
      <c r="D1308" s="23" t="s">
        <v>9</v>
      </c>
    </row>
    <row r="1309" spans="1:4" x14ac:dyDescent="0.35">
      <c r="A1309" s="4">
        <f>Climate285!F1336*((113.5/10)^0.12)</f>
        <v>11.68058191270717</v>
      </c>
      <c r="B1309" s="24">
        <f>VLOOKUP(A1309,'Wind - Power Curve'!$A$3:$B$47,2)*Wind!$B$9</f>
        <v>6848.1</v>
      </c>
      <c r="C1309">
        <f>(0.5*(A1309^3)*Wind!$B$11*Wind!$B$7*(VLOOKUP(A1309+0.5,'Wind - Power Curve'!$A$3:$E$47,5,TRUE))*Wind!$B$9)/1000</f>
        <v>6501.6013345433057</v>
      </c>
      <c r="D1309" s="23" t="s">
        <v>9</v>
      </c>
    </row>
    <row r="1310" spans="1:4" x14ac:dyDescent="0.35">
      <c r="A1310" s="4">
        <f>Climate285!F1337*((113.5/10)^0.12)</f>
        <v>11.706012307612802</v>
      </c>
      <c r="B1310" s="24">
        <f>VLOOKUP(A1310,'Wind - Power Curve'!$A$3:$B$47,2)*Wind!$B$9</f>
        <v>6848.1</v>
      </c>
      <c r="C1310">
        <f>(0.5*(A1310^3)*Wind!$B$11*Wind!$B$7*(VLOOKUP(A1310+0.5,'Wind - Power Curve'!$A$3:$E$47,5,TRUE))*Wind!$B$9)/1000</f>
        <v>6544.1587649209714</v>
      </c>
      <c r="D1310" s="23" t="s">
        <v>9</v>
      </c>
    </row>
    <row r="1311" spans="1:4" x14ac:dyDescent="0.35">
      <c r="A1311" s="4">
        <f>Climate285!F1338*((113.5/10)^0.12)</f>
        <v>11.296449105448438</v>
      </c>
      <c r="B1311" s="24">
        <f>VLOOKUP(A1311,'Wind - Power Curve'!$A$3:$B$47,2)*Wind!$B$9</f>
        <v>6489.9000000000005</v>
      </c>
      <c r="C1311">
        <f>(0.5*(A1311^3)*Wind!$B$11*Wind!$B$7*(VLOOKUP(A1311+0.5,'Wind - Power Curve'!$A$3:$E$47,5,TRUE))*Wind!$B$9)/1000</f>
        <v>6490.8626974270701</v>
      </c>
      <c r="D1311" s="23" t="s">
        <v>9</v>
      </c>
    </row>
    <row r="1312" spans="1:4" x14ac:dyDescent="0.35">
      <c r="A1312" s="4">
        <f>Climate285!F1339*((113.5/10)^0.12)</f>
        <v>11.121113224783302</v>
      </c>
      <c r="B1312" s="24">
        <f>VLOOKUP(A1312,'Wind - Power Curve'!$A$3:$B$47,2)*Wind!$B$9</f>
        <v>6489.9000000000005</v>
      </c>
      <c r="C1312">
        <f>(0.5*(A1312^3)*Wind!$B$11*Wind!$B$7*(VLOOKUP(A1312+0.5,'Wind - Power Curve'!$A$3:$E$47,5,TRUE))*Wind!$B$9)/1000</f>
        <v>6193.2891909641594</v>
      </c>
      <c r="D1312" s="23" t="s">
        <v>9</v>
      </c>
    </row>
    <row r="1313" spans="1:4" x14ac:dyDescent="0.35">
      <c r="A1313" s="4">
        <f>Climate285!F1340*((113.5/10)^0.12)</f>
        <v>10.872163043075552</v>
      </c>
      <c r="B1313" s="24">
        <f>VLOOKUP(A1313,'Wind - Power Curve'!$A$3:$B$47,2)*Wind!$B$9</f>
        <v>5968.8</v>
      </c>
      <c r="C1313">
        <f>(0.5*(A1313^3)*Wind!$B$11*Wind!$B$7*(VLOOKUP(A1313+0.5,'Wind - Power Curve'!$A$3:$E$47,5,TRUE))*Wind!$B$9)/1000</f>
        <v>6266.2514682228211</v>
      </c>
      <c r="D1313" s="23" t="s">
        <v>9</v>
      </c>
    </row>
    <row r="1314" spans="1:4" x14ac:dyDescent="0.35">
      <c r="A1314" s="4">
        <f>Climate285!F1341*((113.5/10)^0.12)</f>
        <v>11.273695594217084</v>
      </c>
      <c r="B1314" s="24">
        <f>VLOOKUP(A1314,'Wind - Power Curve'!$A$3:$B$47,2)*Wind!$B$9</f>
        <v>6489.9000000000005</v>
      </c>
      <c r="C1314">
        <f>(0.5*(A1314^3)*Wind!$B$11*Wind!$B$7*(VLOOKUP(A1314+0.5,'Wind - Power Curve'!$A$3:$E$47,5,TRUE))*Wind!$B$9)/1000</f>
        <v>6451.7196084927546</v>
      </c>
      <c r="D1314" s="23" t="s">
        <v>9</v>
      </c>
    </row>
    <row r="1315" spans="1:4" x14ac:dyDescent="0.35">
      <c r="A1315" s="4">
        <f>Climate285!F1342*((113.5/10)^0.12)</f>
        <v>11.511938241227728</v>
      </c>
      <c r="B1315" s="24">
        <f>VLOOKUP(A1315,'Wind - Power Curve'!$A$3:$B$47,2)*Wind!$B$9</f>
        <v>6848.1</v>
      </c>
      <c r="C1315">
        <f>(0.5*(A1315^3)*Wind!$B$11*Wind!$B$7*(VLOOKUP(A1315+0.5,'Wind - Power Curve'!$A$3:$E$47,5,TRUE))*Wind!$B$9)/1000</f>
        <v>6224.0382217578735</v>
      </c>
      <c r="D1315" s="23" t="s">
        <v>9</v>
      </c>
    </row>
    <row r="1316" spans="1:4" x14ac:dyDescent="0.35">
      <c r="A1316" s="4">
        <f>Climate285!F1343*((113.5/10)^0.12)</f>
        <v>11.411555103442344</v>
      </c>
      <c r="B1316" s="24">
        <f>VLOOKUP(A1316,'Wind - Power Curve'!$A$3:$B$47,2)*Wind!$B$9</f>
        <v>6489.9000000000005</v>
      </c>
      <c r="C1316">
        <f>(0.5*(A1316^3)*Wind!$B$11*Wind!$B$7*(VLOOKUP(A1316+0.5,'Wind - Power Curve'!$A$3:$E$47,5,TRUE))*Wind!$B$9)/1000</f>
        <v>6691.3087196326051</v>
      </c>
      <c r="D1316" s="23" t="s">
        <v>9</v>
      </c>
    </row>
    <row r="1317" spans="1:4" x14ac:dyDescent="0.35">
      <c r="A1317" s="4">
        <f>Climate285!F1344*((113.5/10)^0.12)</f>
        <v>10.818625369590015</v>
      </c>
      <c r="B1317" s="24">
        <f>VLOOKUP(A1317,'Wind - Power Curve'!$A$3:$B$47,2)*Wind!$B$9</f>
        <v>5968.8</v>
      </c>
      <c r="C1317">
        <f>(0.5*(A1317^3)*Wind!$B$11*Wind!$B$7*(VLOOKUP(A1317+0.5,'Wind - Power Curve'!$A$3:$E$47,5,TRUE))*Wind!$B$9)/1000</f>
        <v>6174.1360633130125</v>
      </c>
      <c r="D1317" s="23" t="s">
        <v>9</v>
      </c>
    </row>
    <row r="1318" spans="1:4" x14ac:dyDescent="0.35">
      <c r="A1318" s="4">
        <f>Climate285!F1345*((113.5/10)^0.12)</f>
        <v>10.773118347127307</v>
      </c>
      <c r="B1318" s="24">
        <f>VLOOKUP(A1318,'Wind - Power Curve'!$A$3:$B$47,2)*Wind!$B$9</f>
        <v>5968.8</v>
      </c>
      <c r="C1318">
        <f>(0.5*(A1318^3)*Wind!$B$11*Wind!$B$7*(VLOOKUP(A1318+0.5,'Wind - Power Curve'!$A$3:$E$47,5,TRUE))*Wind!$B$9)/1000</f>
        <v>6096.551430365068</v>
      </c>
      <c r="D1318" s="23" t="s">
        <v>9</v>
      </c>
    </row>
    <row r="1319" spans="1:4" x14ac:dyDescent="0.35">
      <c r="A1319" s="4">
        <f>Climate285!F1346*((113.5/10)^0.12)</f>
        <v>10.718242231804631</v>
      </c>
      <c r="B1319" s="24">
        <f>VLOOKUP(A1319,'Wind - Power Curve'!$A$3:$B$47,2)*Wind!$B$9</f>
        <v>5968.8</v>
      </c>
      <c r="C1319">
        <f>(0.5*(A1319^3)*Wind!$B$11*Wind!$B$7*(VLOOKUP(A1319+0.5,'Wind - Power Curve'!$A$3:$E$47,5,TRUE))*Wind!$B$9)/1000</f>
        <v>6003.8613329957579</v>
      </c>
      <c r="D1319" s="23" t="s">
        <v>9</v>
      </c>
    </row>
    <row r="1320" spans="1:4" x14ac:dyDescent="0.35">
      <c r="A1320" s="4">
        <f>Climate285!F1347*((113.5/10)^0.12)</f>
        <v>10.702180929758971</v>
      </c>
      <c r="B1320" s="24">
        <f>VLOOKUP(A1320,'Wind - Power Curve'!$A$3:$B$47,2)*Wind!$B$9</f>
        <v>5968.8</v>
      </c>
      <c r="C1320">
        <f>(0.5*(A1320^3)*Wind!$B$11*Wind!$B$7*(VLOOKUP(A1320+0.5,'Wind - Power Curve'!$A$3:$E$47,5,TRUE))*Wind!$B$9)/1000</f>
        <v>5976.9113723138153</v>
      </c>
      <c r="D1320" s="23" t="s">
        <v>9</v>
      </c>
    </row>
    <row r="1321" spans="1:4" x14ac:dyDescent="0.35">
      <c r="A1321" s="4">
        <f>Climate285!F1348*((113.5/10)^0.12)</f>
        <v>11.084975295180564</v>
      </c>
      <c r="B1321" s="24">
        <f>VLOOKUP(A1321,'Wind - Power Curve'!$A$3:$B$47,2)*Wind!$B$9</f>
        <v>6489.9000000000005</v>
      </c>
      <c r="C1321">
        <f>(0.5*(A1321^3)*Wind!$B$11*Wind!$B$7*(VLOOKUP(A1321+0.5,'Wind - Power Curve'!$A$3:$E$47,5,TRUE))*Wind!$B$9)/1000</f>
        <v>6133.1101004147104</v>
      </c>
      <c r="D1321" s="23" t="s">
        <v>9</v>
      </c>
    </row>
    <row r="1322" spans="1:4" x14ac:dyDescent="0.35">
      <c r="A1322" s="4">
        <f>Climate285!F1349*((113.5/10)^0.12)</f>
        <v>11.040806714554996</v>
      </c>
      <c r="B1322" s="24">
        <f>VLOOKUP(A1322,'Wind - Power Curve'!$A$3:$B$47,2)*Wind!$B$9</f>
        <v>6489.9000000000005</v>
      </c>
      <c r="C1322">
        <f>(0.5*(A1322^3)*Wind!$B$11*Wind!$B$7*(VLOOKUP(A1322+0.5,'Wind - Power Curve'!$A$3:$E$47,5,TRUE))*Wind!$B$9)/1000</f>
        <v>6060.0888753838071</v>
      </c>
      <c r="D1322" s="23" t="s">
        <v>9</v>
      </c>
    </row>
    <row r="1323" spans="1:4" x14ac:dyDescent="0.35">
      <c r="A1323" s="4">
        <f>Climate285!F1350*((113.5/10)^0.12)</f>
        <v>10.671396767504786</v>
      </c>
      <c r="B1323" s="24">
        <f>VLOOKUP(A1323,'Wind - Power Curve'!$A$3:$B$47,2)*Wind!$B$9</f>
        <v>5968.8</v>
      </c>
      <c r="C1323">
        <f>(0.5*(A1323^3)*Wind!$B$11*Wind!$B$7*(VLOOKUP(A1323+0.5,'Wind - Power Curve'!$A$3:$E$47,5,TRUE))*Wind!$B$9)/1000</f>
        <v>5925.4829382006692</v>
      </c>
      <c r="D1323" s="23" t="s">
        <v>9</v>
      </c>
    </row>
    <row r="1324" spans="1:4" x14ac:dyDescent="0.35">
      <c r="A1324" s="4">
        <f>Climate285!F1351*((113.5/10)^0.12)</f>
        <v>10.508106863373897</v>
      </c>
      <c r="B1324" s="24">
        <f>VLOOKUP(A1324,'Wind - Power Curve'!$A$3:$B$47,2)*Wind!$B$9</f>
        <v>5968.8</v>
      </c>
      <c r="C1324">
        <f>(0.5*(A1324^3)*Wind!$B$11*Wind!$B$7*(VLOOKUP(A1324+0.5,'Wind - Power Curve'!$A$3:$E$47,5,TRUE))*Wind!$B$9)/1000</f>
        <v>5657.6150171164654</v>
      </c>
      <c r="D1324" s="23" t="s">
        <v>9</v>
      </c>
    </row>
    <row r="1325" spans="1:4" x14ac:dyDescent="0.35">
      <c r="A1325" s="4">
        <f>Climate285!F1352*((113.5/10)^0.12)</f>
        <v>10.323401889848792</v>
      </c>
      <c r="B1325" s="24">
        <f>VLOOKUP(A1325,'Wind - Power Curve'!$A$3:$B$47,2)*Wind!$B$9</f>
        <v>5330.7</v>
      </c>
      <c r="C1325">
        <f>(0.5*(A1325^3)*Wind!$B$11*Wind!$B$7*(VLOOKUP(A1325+0.5,'Wind - Power Curve'!$A$3:$E$47,5,TRUE))*Wind!$B$9)/1000</f>
        <v>5672.6714918102443</v>
      </c>
      <c r="D1325" s="23" t="s">
        <v>9</v>
      </c>
    </row>
    <row r="1326" spans="1:4" x14ac:dyDescent="0.35">
      <c r="A1326" s="4">
        <f>Climate285!F1353*((113.5/10)^0.12)</f>
        <v>10.182865496949255</v>
      </c>
      <c r="B1326" s="24">
        <f>VLOOKUP(A1326,'Wind - Power Curve'!$A$3:$B$47,2)*Wind!$B$9</f>
        <v>5330.7</v>
      </c>
      <c r="C1326">
        <f>(0.5*(A1326^3)*Wind!$B$11*Wind!$B$7*(VLOOKUP(A1326+0.5,'Wind - Power Curve'!$A$3:$E$47,5,TRUE))*Wind!$B$9)/1000</f>
        <v>5444.138330741458</v>
      </c>
      <c r="D1326" s="23" t="s">
        <v>9</v>
      </c>
    </row>
    <row r="1327" spans="1:4" x14ac:dyDescent="0.35">
      <c r="A1327" s="4">
        <f>Climate285!F1354*((113.5/10)^0.12)</f>
        <v>9.5819051120740966</v>
      </c>
      <c r="B1327" s="24">
        <f>VLOOKUP(A1327,'Wind - Power Curve'!$A$3:$B$47,2)*Wind!$B$9</f>
        <v>4640.4000000000005</v>
      </c>
      <c r="C1327">
        <f>(0.5*(A1327^3)*Wind!$B$11*Wind!$B$7*(VLOOKUP(A1327+0.5,'Wind - Power Curve'!$A$3:$E$47,5,TRUE))*Wind!$B$9)/1000</f>
        <v>4689.6436075569045</v>
      </c>
      <c r="D1327" s="23" t="s">
        <v>9</v>
      </c>
    </row>
    <row r="1328" spans="1:4" x14ac:dyDescent="0.35">
      <c r="A1328" s="4">
        <f>Climate285!F1355*((113.5/10)^0.12)</f>
        <v>9.5163214620543126</v>
      </c>
      <c r="B1328" s="24">
        <f>VLOOKUP(A1328,'Wind - Power Curve'!$A$3:$B$47,2)*Wind!$B$9</f>
        <v>4640.4000000000005</v>
      </c>
      <c r="C1328">
        <f>(0.5*(A1328^3)*Wind!$B$11*Wind!$B$7*(VLOOKUP(A1328+0.5,'Wind - Power Curve'!$A$3:$E$47,5,TRUE))*Wind!$B$9)/1000</f>
        <v>4594.0059613954509</v>
      </c>
      <c r="D1328" s="23" t="s">
        <v>9</v>
      </c>
    </row>
    <row r="1329" spans="1:4" x14ac:dyDescent="0.35">
      <c r="A1329" s="4">
        <f>Climate285!F1356*((113.5/10)^0.12)</f>
        <v>10.323401889848792</v>
      </c>
      <c r="B1329" s="24">
        <f>VLOOKUP(A1329,'Wind - Power Curve'!$A$3:$B$47,2)*Wind!$B$9</f>
        <v>5330.7</v>
      </c>
      <c r="C1329">
        <f>(0.5*(A1329^3)*Wind!$B$11*Wind!$B$7*(VLOOKUP(A1329+0.5,'Wind - Power Curve'!$A$3:$E$47,5,TRUE))*Wind!$B$9)/1000</f>
        <v>5672.6714918102443</v>
      </c>
      <c r="D1329" s="23" t="s">
        <v>9</v>
      </c>
    </row>
    <row r="1330" spans="1:4" x14ac:dyDescent="0.35">
      <c r="A1330" s="4">
        <f>Climate285!F1357*((113.5/10)^0.12)</f>
        <v>10.571013629719403</v>
      </c>
      <c r="B1330" s="24">
        <f>VLOOKUP(A1330,'Wind - Power Curve'!$A$3:$B$47,2)*Wind!$B$9</f>
        <v>5968.8</v>
      </c>
      <c r="C1330">
        <f>(0.5*(A1330^3)*Wind!$B$11*Wind!$B$7*(VLOOKUP(A1330+0.5,'Wind - Power Curve'!$A$3:$E$47,5,TRUE))*Wind!$B$9)/1000</f>
        <v>5759.8324185851388</v>
      </c>
      <c r="D1330" s="23" t="s">
        <v>9</v>
      </c>
    </row>
    <row r="1331" spans="1:4" x14ac:dyDescent="0.35">
      <c r="A1331" s="4">
        <f>Climate285!F1358*((113.5/10)^0.12)</f>
        <v>10.593767140950757</v>
      </c>
      <c r="B1331" s="24">
        <f>VLOOKUP(A1331,'Wind - Power Curve'!$A$3:$B$47,2)*Wind!$B$9</f>
        <v>5968.8</v>
      </c>
      <c r="C1331">
        <f>(0.5*(A1331^3)*Wind!$B$11*Wind!$B$7*(VLOOKUP(A1331+0.5,'Wind - Power Curve'!$A$3:$E$47,5,TRUE))*Wind!$B$9)/1000</f>
        <v>5797.1056764291152</v>
      </c>
      <c r="D1331" s="23" t="s">
        <v>9</v>
      </c>
    </row>
    <row r="1332" spans="1:4" x14ac:dyDescent="0.35">
      <c r="A1332" s="4">
        <f>Climate285!F1359*((113.5/10)^0.12)</f>
        <v>10.498737770513928</v>
      </c>
      <c r="B1332" s="24">
        <f>VLOOKUP(A1332,'Wind - Power Curve'!$A$3:$B$47,2)*Wind!$B$9</f>
        <v>5330.7</v>
      </c>
      <c r="C1332">
        <f>(0.5*(A1332^3)*Wind!$B$11*Wind!$B$7*(VLOOKUP(A1332+0.5,'Wind - Power Curve'!$A$3:$E$47,5,TRUE))*Wind!$B$9)/1000</f>
        <v>5966.6476886532555</v>
      </c>
      <c r="D1332" s="23" t="s">
        <v>9</v>
      </c>
    </row>
    <row r="1333" spans="1:4" x14ac:dyDescent="0.35">
      <c r="A1333" s="4">
        <f>Climate285!F1360*((113.5/10)^0.12)</f>
        <v>10.279233309223223</v>
      </c>
      <c r="B1333" s="24">
        <f>VLOOKUP(A1333,'Wind - Power Curve'!$A$3:$B$47,2)*Wind!$B$9</f>
        <v>5330.7</v>
      </c>
      <c r="C1333">
        <f>(0.5*(A1333^3)*Wind!$B$11*Wind!$B$7*(VLOOKUP(A1333+0.5,'Wind - Power Curve'!$A$3:$E$47,5,TRUE))*Wind!$B$9)/1000</f>
        <v>5600.1711511383173</v>
      </c>
      <c r="D1333" s="23" t="s">
        <v>9</v>
      </c>
    </row>
    <row r="1334" spans="1:4" x14ac:dyDescent="0.35">
      <c r="A1334" s="4">
        <f>Climate285!F1361*((113.5/10)^0.12)</f>
        <v>10.227034077574825</v>
      </c>
      <c r="B1334" s="24">
        <f>VLOOKUP(A1334,'Wind - Power Curve'!$A$3:$B$47,2)*Wind!$B$9</f>
        <v>5330.7</v>
      </c>
      <c r="C1334">
        <f>(0.5*(A1334^3)*Wind!$B$11*Wind!$B$7*(VLOOKUP(A1334+0.5,'Wind - Power Curve'!$A$3:$E$47,5,TRUE))*Wind!$B$9)/1000</f>
        <v>5515.2885511870882</v>
      </c>
      <c r="D1334" s="23" t="s">
        <v>9</v>
      </c>
    </row>
    <row r="1335" spans="1:4" x14ac:dyDescent="0.35">
      <c r="A1335" s="4">
        <f>Climate285!F1362*((113.5/10)^0.12)</f>
        <v>10.393000865379991</v>
      </c>
      <c r="B1335" s="24">
        <f>VLOOKUP(A1335,'Wind - Power Curve'!$A$3:$B$47,2)*Wind!$B$9</f>
        <v>5330.7</v>
      </c>
      <c r="C1335">
        <f>(0.5*(A1335^3)*Wind!$B$11*Wind!$B$7*(VLOOKUP(A1335+0.5,'Wind - Power Curve'!$A$3:$E$47,5,TRUE))*Wind!$B$9)/1000</f>
        <v>5788.1798911227115</v>
      </c>
      <c r="D1335" s="23" t="s">
        <v>9</v>
      </c>
    </row>
    <row r="1336" spans="1:4" x14ac:dyDescent="0.35">
      <c r="A1336" s="4">
        <f>Climate285!F1363*((113.5/10)^0.12)</f>
        <v>10.620535977693525</v>
      </c>
      <c r="B1336" s="24">
        <f>VLOOKUP(A1336,'Wind - Power Curve'!$A$3:$B$47,2)*Wind!$B$9</f>
        <v>5968.8</v>
      </c>
      <c r="C1336">
        <f>(0.5*(A1336^3)*Wind!$B$11*Wind!$B$7*(VLOOKUP(A1336+0.5,'Wind - Power Curve'!$A$3:$E$47,5,TRUE))*Wind!$B$9)/1000</f>
        <v>5841.1620232490932</v>
      </c>
      <c r="D1336" s="23" t="s">
        <v>9</v>
      </c>
    </row>
    <row r="1337" spans="1:4" x14ac:dyDescent="0.35">
      <c r="A1337" s="4">
        <f>Climate285!F1364*((113.5/10)^0.12)</f>
        <v>10.53086037460525</v>
      </c>
      <c r="B1337" s="24">
        <f>VLOOKUP(A1337,'Wind - Power Curve'!$A$3:$B$47,2)*Wind!$B$9</f>
        <v>5968.8</v>
      </c>
      <c r="C1337">
        <f>(0.5*(A1337^3)*Wind!$B$11*Wind!$B$7*(VLOOKUP(A1337+0.5,'Wind - Power Curve'!$A$3:$E$47,5,TRUE))*Wind!$B$9)/1000</f>
        <v>5694.4464522699918</v>
      </c>
      <c r="D1337" s="23" t="s">
        <v>9</v>
      </c>
    </row>
    <row r="1338" spans="1:4" x14ac:dyDescent="0.35">
      <c r="A1338" s="4">
        <f>Climate285!F1365*((113.5/10)^0.12)</f>
        <v>10.592428699113619</v>
      </c>
      <c r="B1338" s="24">
        <f>VLOOKUP(A1338,'Wind - Power Curve'!$A$3:$B$47,2)*Wind!$B$9</f>
        <v>5968.8</v>
      </c>
      <c r="C1338">
        <f>(0.5*(A1338^3)*Wind!$B$11*Wind!$B$7*(VLOOKUP(A1338+0.5,'Wind - Power Curve'!$A$3:$E$47,5,TRUE))*Wind!$B$9)/1000</f>
        <v>5794.9086935028618</v>
      </c>
      <c r="D1338" s="23" t="s">
        <v>9</v>
      </c>
    </row>
    <row r="1339" spans="1:4" x14ac:dyDescent="0.35">
      <c r="A1339" s="4">
        <f>Climate285!F1366*((113.5/10)^0.12)</f>
        <v>10.403708400077099</v>
      </c>
      <c r="B1339" s="24">
        <f>VLOOKUP(A1339,'Wind - Power Curve'!$A$3:$B$47,2)*Wind!$B$9</f>
        <v>5330.7</v>
      </c>
      <c r="C1339">
        <f>(0.5*(A1339^3)*Wind!$B$11*Wind!$B$7*(VLOOKUP(A1339+0.5,'Wind - Power Curve'!$A$3:$E$47,5,TRUE))*Wind!$B$9)/1000</f>
        <v>5806.0883891290359</v>
      </c>
      <c r="D1339" s="23" t="s">
        <v>9</v>
      </c>
    </row>
    <row r="1340" spans="1:4" x14ac:dyDescent="0.35">
      <c r="A1340" s="4">
        <f>Climate285!F1367*((113.5/10)^0.12)</f>
        <v>9.8910851764530747</v>
      </c>
      <c r="B1340" s="24">
        <f>VLOOKUP(A1340,'Wind - Power Curve'!$A$3:$B$47,2)*Wind!$B$9</f>
        <v>4640.4000000000005</v>
      </c>
      <c r="C1340">
        <f>(0.5*(A1340^3)*Wind!$B$11*Wind!$B$7*(VLOOKUP(A1340+0.5,'Wind - Power Curve'!$A$3:$E$47,5,TRUE))*Wind!$B$9)/1000</f>
        <v>5158.4124908689528</v>
      </c>
      <c r="D1340" s="23" t="s">
        <v>9</v>
      </c>
    </row>
    <row r="1341" spans="1:4" x14ac:dyDescent="0.35">
      <c r="A1341" s="4">
        <f>Climate285!F1368*((113.5/10)^0.12)</f>
        <v>10.102558986720949</v>
      </c>
      <c r="B1341" s="24">
        <f>VLOOKUP(A1341,'Wind - Power Curve'!$A$3:$B$47,2)*Wind!$B$9</f>
        <v>5330.7</v>
      </c>
      <c r="C1341">
        <f>(0.5*(A1341^3)*Wind!$B$11*Wind!$B$7*(VLOOKUP(A1341+0.5,'Wind - Power Curve'!$A$3:$E$47,5,TRUE))*Wind!$B$9)/1000</f>
        <v>5316.3469343655679</v>
      </c>
      <c r="D1341" s="23" t="s">
        <v>9</v>
      </c>
    </row>
    <row r="1342" spans="1:4" x14ac:dyDescent="0.35">
      <c r="A1342" s="4">
        <f>Climate285!F1369*((113.5/10)^0.12)</f>
        <v>10.312694355151685</v>
      </c>
      <c r="B1342" s="24">
        <f>VLOOKUP(A1342,'Wind - Power Curve'!$A$3:$B$47,2)*Wind!$B$9</f>
        <v>5330.7</v>
      </c>
      <c r="C1342">
        <f>(0.5*(A1342^3)*Wind!$B$11*Wind!$B$7*(VLOOKUP(A1342+0.5,'Wind - Power Curve'!$A$3:$E$47,5,TRUE))*Wind!$B$9)/1000</f>
        <v>5655.0385403517375</v>
      </c>
      <c r="D1342" s="23" t="s">
        <v>9</v>
      </c>
    </row>
    <row r="1343" spans="1:4" x14ac:dyDescent="0.35">
      <c r="A1343" s="4">
        <f>Climate285!F1370*((113.5/10)^0.12)</f>
        <v>10.383631772520022</v>
      </c>
      <c r="B1343" s="24">
        <f>VLOOKUP(A1343,'Wind - Power Curve'!$A$3:$B$47,2)*Wind!$B$9</f>
        <v>5330.7</v>
      </c>
      <c r="C1343">
        <f>(0.5*(A1343^3)*Wind!$B$11*Wind!$B$7*(VLOOKUP(A1343+0.5,'Wind - Power Curve'!$A$3:$E$47,5,TRUE))*Wind!$B$9)/1000</f>
        <v>5772.5401958204611</v>
      </c>
      <c r="D1343" s="23" t="s">
        <v>9</v>
      </c>
    </row>
    <row r="1344" spans="1:4" x14ac:dyDescent="0.35">
      <c r="A1344" s="4">
        <f>Climate285!F1371*((113.5/10)^0.12)</f>
        <v>10.439846329679837</v>
      </c>
      <c r="B1344" s="24">
        <f>VLOOKUP(A1344,'Wind - Power Curve'!$A$3:$B$47,2)*Wind!$B$9</f>
        <v>5330.7</v>
      </c>
      <c r="C1344">
        <f>(0.5*(A1344^3)*Wind!$B$11*Wind!$B$7*(VLOOKUP(A1344+0.5,'Wind - Power Curve'!$A$3:$E$47,5,TRUE))*Wind!$B$9)/1000</f>
        <v>5866.8022246603432</v>
      </c>
      <c r="D1344" s="23" t="s">
        <v>9</v>
      </c>
    </row>
    <row r="1345" spans="1:4" x14ac:dyDescent="0.35">
      <c r="A1345" s="4">
        <f>Climate285!F1372*((113.5/10)^0.12)</f>
        <v>10.443861655191252</v>
      </c>
      <c r="B1345" s="24">
        <f>VLOOKUP(A1345,'Wind - Power Curve'!$A$3:$B$47,2)*Wind!$B$9</f>
        <v>5330.7</v>
      </c>
      <c r="C1345">
        <f>(0.5*(A1345^3)*Wind!$B$11*Wind!$B$7*(VLOOKUP(A1345+0.5,'Wind - Power Curve'!$A$3:$E$47,5,TRUE))*Wind!$B$9)/1000</f>
        <v>5873.5742157868963</v>
      </c>
      <c r="D1345" s="23" t="s">
        <v>9</v>
      </c>
    </row>
    <row r="1346" spans="1:4" x14ac:dyDescent="0.35">
      <c r="A1346" s="4">
        <f>Climate285!F1373*((113.5/10)^0.12)</f>
        <v>10.355524493940115</v>
      </c>
      <c r="B1346" s="24">
        <f>VLOOKUP(A1346,'Wind - Power Curve'!$A$3:$B$47,2)*Wind!$B$9</f>
        <v>5330.7</v>
      </c>
      <c r="C1346">
        <f>(0.5*(A1346^3)*Wind!$B$11*Wind!$B$7*(VLOOKUP(A1346+0.5,'Wind - Power Curve'!$A$3:$E$47,5,TRUE))*Wind!$B$9)/1000</f>
        <v>5725.7901947558512</v>
      </c>
      <c r="D1346" s="23" t="s">
        <v>9</v>
      </c>
    </row>
    <row r="1347" spans="1:4" x14ac:dyDescent="0.35">
      <c r="A1347" s="4">
        <f>Climate285!F1374*((113.5/10)^0.12)</f>
        <v>9.8455781539903686</v>
      </c>
      <c r="B1347" s="24">
        <f>VLOOKUP(A1347,'Wind - Power Curve'!$A$3:$B$47,2)*Wind!$B$9</f>
        <v>4640.4000000000005</v>
      </c>
      <c r="C1347">
        <f>(0.5*(A1347^3)*Wind!$B$11*Wind!$B$7*(VLOOKUP(A1347+0.5,'Wind - Power Curve'!$A$3:$E$47,5,TRUE))*Wind!$B$9)/1000</f>
        <v>5087.540903289193</v>
      </c>
      <c r="D1347" s="23" t="s">
        <v>9</v>
      </c>
    </row>
    <row r="1348" spans="1:4" x14ac:dyDescent="0.35">
      <c r="A1348" s="4">
        <f>Climate285!F1375*((113.5/10)^0.12)</f>
        <v>10.010206499958397</v>
      </c>
      <c r="B1348" s="24">
        <f>VLOOKUP(A1348,'Wind - Power Curve'!$A$3:$B$47,2)*Wind!$B$9</f>
        <v>5330.7</v>
      </c>
      <c r="C1348">
        <f>(0.5*(A1348^3)*Wind!$B$11*Wind!$B$7*(VLOOKUP(A1348+0.5,'Wind - Power Curve'!$A$3:$E$47,5,TRUE))*Wind!$B$9)/1000</f>
        <v>5171.8776175373005</v>
      </c>
      <c r="D1348" s="23" t="s">
        <v>9</v>
      </c>
    </row>
    <row r="1349" spans="1:4" x14ac:dyDescent="0.35">
      <c r="A1349" s="4">
        <f>Climate285!F1376*((113.5/10)^0.12)</f>
        <v>9.6849651335337548</v>
      </c>
      <c r="B1349" s="24">
        <f>VLOOKUP(A1349,'Wind - Power Curve'!$A$3:$B$47,2)*Wind!$B$9</f>
        <v>4640.4000000000005</v>
      </c>
      <c r="C1349">
        <f>(0.5*(A1349^3)*Wind!$B$11*Wind!$B$7*(VLOOKUP(A1349+0.5,'Wind - Power Curve'!$A$3:$E$47,5,TRUE))*Wind!$B$9)/1000</f>
        <v>4842.5980943967634</v>
      </c>
      <c r="D1349" s="23" t="s">
        <v>9</v>
      </c>
    </row>
    <row r="1350" spans="1:4" x14ac:dyDescent="0.35">
      <c r="A1350" s="4">
        <f>Climate285!F1377*((113.5/10)^0.12)</f>
        <v>9.7237799468107706</v>
      </c>
      <c r="B1350" s="24">
        <f>VLOOKUP(A1350,'Wind - Power Curve'!$A$3:$B$47,2)*Wind!$B$9</f>
        <v>4640.4000000000005</v>
      </c>
      <c r="C1350">
        <f>(0.5*(A1350^3)*Wind!$B$11*Wind!$B$7*(VLOOKUP(A1350+0.5,'Wind - Power Curve'!$A$3:$E$47,5,TRUE))*Wind!$B$9)/1000</f>
        <v>4901.0553600877711</v>
      </c>
      <c r="D1350" s="23" t="s">
        <v>9</v>
      </c>
    </row>
    <row r="1351" spans="1:4" x14ac:dyDescent="0.35">
      <c r="A1351" s="4">
        <f>Climate285!F1378*((113.5/10)^0.12)</f>
        <v>9.7130724121136627</v>
      </c>
      <c r="B1351" s="24">
        <f>VLOOKUP(A1351,'Wind - Power Curve'!$A$3:$B$47,2)*Wind!$B$9</f>
        <v>4640.4000000000005</v>
      </c>
      <c r="C1351">
        <f>(0.5*(A1351^3)*Wind!$B$11*Wind!$B$7*(VLOOKUP(A1351+0.5,'Wind - Power Curve'!$A$3:$E$47,5,TRUE))*Wind!$B$9)/1000</f>
        <v>4884.882496949027</v>
      </c>
      <c r="D1351" s="23" t="s">
        <v>9</v>
      </c>
    </row>
    <row r="1352" spans="1:4" x14ac:dyDescent="0.35">
      <c r="A1352" s="4">
        <f>Climate285!F1379*((113.5/10)^0.12)</f>
        <v>9.8281784101075687</v>
      </c>
      <c r="B1352" s="24">
        <f>VLOOKUP(A1352,'Wind - Power Curve'!$A$3:$B$47,2)*Wind!$B$9</f>
        <v>4640.4000000000005</v>
      </c>
      <c r="C1352">
        <f>(0.5*(A1352^3)*Wind!$B$11*Wind!$B$7*(VLOOKUP(A1352+0.5,'Wind - Power Curve'!$A$3:$E$47,5,TRUE))*Wind!$B$9)/1000</f>
        <v>5060.6154476689699</v>
      </c>
      <c r="D1352" s="23" t="s">
        <v>9</v>
      </c>
    </row>
    <row r="1353" spans="1:4" x14ac:dyDescent="0.35">
      <c r="A1353" s="4">
        <f>Climate285!F1380*((113.5/10)^0.12)</f>
        <v>9.8295168519447085</v>
      </c>
      <c r="B1353" s="24">
        <f>VLOOKUP(A1353,'Wind - Power Curve'!$A$3:$B$47,2)*Wind!$B$9</f>
        <v>4640.4000000000005</v>
      </c>
      <c r="C1353">
        <f>(0.5*(A1353^3)*Wind!$B$11*Wind!$B$7*(VLOOKUP(A1353+0.5,'Wind - Power Curve'!$A$3:$E$47,5,TRUE))*Wind!$B$9)/1000</f>
        <v>5062.6832556443578</v>
      </c>
      <c r="D1353" s="23" t="s">
        <v>9</v>
      </c>
    </row>
    <row r="1354" spans="1:4" x14ac:dyDescent="0.35">
      <c r="A1354" s="4">
        <f>Climate285!F1381*((113.5/10)^0.12)</f>
        <v>10.783825881824416</v>
      </c>
      <c r="B1354" s="24">
        <f>VLOOKUP(A1354,'Wind - Power Curve'!$A$3:$B$47,2)*Wind!$B$9</f>
        <v>5968.8</v>
      </c>
      <c r="C1354">
        <f>(0.5*(A1354^3)*Wind!$B$11*Wind!$B$7*(VLOOKUP(A1354+0.5,'Wind - Power Curve'!$A$3:$E$47,5,TRUE))*Wind!$B$9)/1000</f>
        <v>6114.7478161280487</v>
      </c>
      <c r="D1354" s="23" t="s">
        <v>9</v>
      </c>
    </row>
    <row r="1355" spans="1:4" x14ac:dyDescent="0.35">
      <c r="A1355" s="4">
        <f>Climate285!F1382*((113.5/10)^0.12)</f>
        <v>10.637935721576326</v>
      </c>
      <c r="B1355" s="24">
        <f>VLOOKUP(A1355,'Wind - Power Curve'!$A$3:$B$47,2)*Wind!$B$9</f>
        <v>5968.8</v>
      </c>
      <c r="C1355">
        <f>(0.5*(A1355^3)*Wind!$B$11*Wind!$B$7*(VLOOKUP(A1355+0.5,'Wind - Power Curve'!$A$3:$E$47,5,TRUE))*Wind!$B$9)/1000</f>
        <v>5869.9180079680382</v>
      </c>
      <c r="D1355" s="23" t="s">
        <v>9</v>
      </c>
    </row>
    <row r="1356" spans="1:4" x14ac:dyDescent="0.35">
      <c r="A1356" s="4">
        <f>Climate285!F1383*((113.5/10)^0.12)</f>
        <v>10.510783747048173</v>
      </c>
      <c r="B1356" s="24">
        <f>VLOOKUP(A1356,'Wind - Power Curve'!$A$3:$B$47,2)*Wind!$B$9</f>
        <v>5968.8</v>
      </c>
      <c r="C1356">
        <f>(0.5*(A1356^3)*Wind!$B$11*Wind!$B$7*(VLOOKUP(A1356+0.5,'Wind - Power Curve'!$A$3:$E$47,5,TRUE))*Wind!$B$9)/1000</f>
        <v>5661.9398595975326</v>
      </c>
      <c r="D1356" s="23" t="s">
        <v>9</v>
      </c>
    </row>
    <row r="1357" spans="1:4" x14ac:dyDescent="0.35">
      <c r="A1357" s="4">
        <f>Climate285!F1384*((113.5/10)^0.12)</f>
        <v>10.40236995823996</v>
      </c>
      <c r="B1357" s="24">
        <f>VLOOKUP(A1357,'Wind - Power Curve'!$A$3:$B$47,2)*Wind!$B$9</f>
        <v>5330.7</v>
      </c>
      <c r="C1357">
        <f>(0.5*(A1357^3)*Wind!$B$11*Wind!$B$7*(VLOOKUP(A1357+0.5,'Wind - Power Curve'!$A$3:$E$47,5,TRUE))*Wind!$B$9)/1000</f>
        <v>5803.8478096364697</v>
      </c>
      <c r="D1357" s="23" t="s">
        <v>9</v>
      </c>
    </row>
    <row r="1358" spans="1:4" x14ac:dyDescent="0.35">
      <c r="A1358" s="4">
        <f>Climate285!F1385*((113.5/10)^0.12)</f>
        <v>10.471968933771159</v>
      </c>
      <c r="B1358" s="24">
        <f>VLOOKUP(A1358,'Wind - Power Curve'!$A$3:$B$47,2)*Wind!$B$9</f>
        <v>5330.7</v>
      </c>
      <c r="C1358">
        <f>(0.5*(A1358^3)*Wind!$B$11*Wind!$B$7*(VLOOKUP(A1358+0.5,'Wind - Power Curve'!$A$3:$E$47,5,TRUE))*Wind!$B$9)/1000</f>
        <v>5921.1241240915106</v>
      </c>
      <c r="D1358" s="23" t="s">
        <v>9</v>
      </c>
    </row>
    <row r="1359" spans="1:4" x14ac:dyDescent="0.35">
      <c r="A1359" s="4">
        <f>Climate285!F1386*((113.5/10)^0.12)</f>
        <v>10.296633053106023</v>
      </c>
      <c r="B1359" s="24">
        <f>VLOOKUP(A1359,'Wind - Power Curve'!$A$3:$B$47,2)*Wind!$B$9</f>
        <v>5330.7</v>
      </c>
      <c r="C1359">
        <f>(0.5*(A1359^3)*Wind!$B$11*Wind!$B$7*(VLOOKUP(A1359+0.5,'Wind - Power Curve'!$A$3:$E$47,5,TRUE))*Wind!$B$9)/1000</f>
        <v>5628.6576852907228</v>
      </c>
      <c r="D1359" s="23" t="s">
        <v>9</v>
      </c>
    </row>
    <row r="1360" spans="1:4" x14ac:dyDescent="0.35">
      <c r="A1360" s="4">
        <f>Climate285!F1387*((113.5/10)^0.12)</f>
        <v>10.237741612271932</v>
      </c>
      <c r="B1360" s="24">
        <f>VLOOKUP(A1360,'Wind - Power Curve'!$A$3:$B$47,2)*Wind!$B$9</f>
        <v>5330.7</v>
      </c>
      <c r="C1360">
        <f>(0.5*(A1360^3)*Wind!$B$11*Wind!$B$7*(VLOOKUP(A1360+0.5,'Wind - Power Curve'!$A$3:$E$47,5,TRUE))*Wind!$B$9)/1000</f>
        <v>5532.6299410005795</v>
      </c>
      <c r="D1360" s="23" t="s">
        <v>9</v>
      </c>
    </row>
    <row r="1361" spans="1:4" x14ac:dyDescent="0.35">
      <c r="A1361" s="4">
        <f>Climate285!F1388*((113.5/10)^0.12)</f>
        <v>10.252464472480455</v>
      </c>
      <c r="B1361" s="24">
        <f>VLOOKUP(A1361,'Wind - Power Curve'!$A$3:$B$47,2)*Wind!$B$9</f>
        <v>5330.7</v>
      </c>
      <c r="C1361">
        <f>(0.5*(A1361^3)*Wind!$B$11*Wind!$B$7*(VLOOKUP(A1361+0.5,'Wind - Power Curve'!$A$3:$E$47,5,TRUE))*Wind!$B$9)/1000</f>
        <v>5556.5336508912178</v>
      </c>
      <c r="D1361" s="23" t="s">
        <v>9</v>
      </c>
    </row>
    <row r="1362" spans="1:4" x14ac:dyDescent="0.35">
      <c r="A1362" s="4">
        <f>Climate285!F1389*((113.5/10)^0.12)</f>
        <v>10.109251195906641</v>
      </c>
      <c r="B1362" s="24">
        <f>VLOOKUP(A1362,'Wind - Power Curve'!$A$3:$B$47,2)*Wind!$B$9</f>
        <v>5330.7</v>
      </c>
      <c r="C1362">
        <f>(0.5*(A1362^3)*Wind!$B$11*Wind!$B$7*(VLOOKUP(A1362+0.5,'Wind - Power Curve'!$A$3:$E$47,5,TRUE))*Wind!$B$9)/1000</f>
        <v>5326.9190118783763</v>
      </c>
      <c r="D1362" s="23" t="s">
        <v>9</v>
      </c>
    </row>
    <row r="1363" spans="1:4" x14ac:dyDescent="0.35">
      <c r="A1363" s="4">
        <f>Climate285!F1390*((113.5/10)^0.12)</f>
        <v>10.118620288766611</v>
      </c>
      <c r="B1363" s="24">
        <f>VLOOKUP(A1363,'Wind - Power Curve'!$A$3:$B$47,2)*Wind!$B$9</f>
        <v>5330.7</v>
      </c>
      <c r="C1363">
        <f>(0.5*(A1363^3)*Wind!$B$11*Wind!$B$7*(VLOOKUP(A1363+0.5,'Wind - Power Curve'!$A$3:$E$47,5,TRUE))*Wind!$B$9)/1000</f>
        <v>5341.743453325972</v>
      </c>
      <c r="D1363" s="23" t="s">
        <v>9</v>
      </c>
    </row>
    <row r="1364" spans="1:4" x14ac:dyDescent="0.35">
      <c r="A1364" s="4">
        <f>Climate285!F1391*((113.5/10)^0.12)</f>
        <v>10.173496404089287</v>
      </c>
      <c r="B1364" s="24">
        <f>VLOOKUP(A1364,'Wind - Power Curve'!$A$3:$B$47,2)*Wind!$B$9</f>
        <v>5330.7</v>
      </c>
      <c r="C1364">
        <f>(0.5*(A1364^3)*Wind!$B$11*Wind!$B$7*(VLOOKUP(A1364+0.5,'Wind - Power Curve'!$A$3:$E$47,5,TRUE))*Wind!$B$9)/1000</f>
        <v>5429.124957077297</v>
      </c>
      <c r="D1364" s="23" t="s">
        <v>9</v>
      </c>
    </row>
    <row r="1365" spans="1:4" x14ac:dyDescent="0.35">
      <c r="A1365" s="4">
        <f>Climate285!F1392*((113.5/10)^0.12)</f>
        <v>10.248449146969039</v>
      </c>
      <c r="B1365" s="24">
        <f>VLOOKUP(A1365,'Wind - Power Curve'!$A$3:$B$47,2)*Wind!$B$9</f>
        <v>5330.7</v>
      </c>
      <c r="C1365">
        <f>(0.5*(A1365^3)*Wind!$B$11*Wind!$B$7*(VLOOKUP(A1365+0.5,'Wind - Power Curve'!$A$3:$E$47,5,TRUE))*Wind!$B$9)/1000</f>
        <v>5550.0076430946256</v>
      </c>
      <c r="D1365" s="23" t="s">
        <v>9</v>
      </c>
    </row>
    <row r="1366" spans="1:4" x14ac:dyDescent="0.35">
      <c r="A1366" s="4">
        <f>Climate285!F1393*((113.5/10)^0.12)</f>
        <v>10.27387954187467</v>
      </c>
      <c r="B1366" s="24">
        <f>VLOOKUP(A1366,'Wind - Power Curve'!$A$3:$B$47,2)*Wind!$B$9</f>
        <v>5330.7</v>
      </c>
      <c r="C1366">
        <f>(0.5*(A1366^3)*Wind!$B$11*Wind!$B$7*(VLOOKUP(A1366+0.5,'Wind - Power Curve'!$A$3:$E$47,5,TRUE))*Wind!$B$9)/1000</f>
        <v>5591.4254403543973</v>
      </c>
      <c r="D1366" s="23" t="s">
        <v>9</v>
      </c>
    </row>
    <row r="1367" spans="1:4" x14ac:dyDescent="0.35">
      <c r="A1367" s="4">
        <f>Climate285!F1394*((113.5/10)^0.12)</f>
        <v>10.114604963255196</v>
      </c>
      <c r="B1367" s="24">
        <f>VLOOKUP(A1367,'Wind - Power Curve'!$A$3:$B$47,2)*Wind!$B$9</f>
        <v>5330.7</v>
      </c>
      <c r="C1367">
        <f>(0.5*(A1367^3)*Wind!$B$11*Wind!$B$7*(VLOOKUP(A1367+0.5,'Wind - Power Curve'!$A$3:$E$47,5,TRUE))*Wind!$B$9)/1000</f>
        <v>5335.3867580947244</v>
      </c>
      <c r="D1367" s="23" t="s">
        <v>9</v>
      </c>
    </row>
    <row r="1368" spans="1:4" x14ac:dyDescent="0.35">
      <c r="A1368" s="4">
        <f>Climate285!F1395*((113.5/10)^0.12)</f>
        <v>10.473307375608298</v>
      </c>
      <c r="B1368" s="24">
        <f>VLOOKUP(A1368,'Wind - Power Curve'!$A$3:$B$47,2)*Wind!$B$9</f>
        <v>5330.7</v>
      </c>
      <c r="C1368">
        <f>(0.5*(A1368^3)*Wind!$B$11*Wind!$B$7*(VLOOKUP(A1368+0.5,'Wind - Power Curve'!$A$3:$E$47,5,TRUE))*Wind!$B$9)/1000</f>
        <v>5923.3947839635321</v>
      </c>
      <c r="D1368" s="23" t="s">
        <v>9</v>
      </c>
    </row>
    <row r="1369" spans="1:4" x14ac:dyDescent="0.35">
      <c r="A1369" s="4">
        <f>Climate285!F1396*((113.5/10)^0.12)</f>
        <v>10.84807109000706</v>
      </c>
      <c r="B1369" s="24">
        <f>VLOOKUP(A1369,'Wind - Power Curve'!$A$3:$B$47,2)*Wind!$B$9</f>
        <v>5968.8</v>
      </c>
      <c r="C1369">
        <f>(0.5*(A1369^3)*Wind!$B$11*Wind!$B$7*(VLOOKUP(A1369+0.5,'Wind - Power Curve'!$A$3:$E$47,5,TRUE))*Wind!$B$9)/1000</f>
        <v>6224.6869831705362</v>
      </c>
      <c r="D1369" s="23" t="s">
        <v>9</v>
      </c>
    </row>
    <row r="1370" spans="1:4" x14ac:dyDescent="0.35">
      <c r="A1370" s="4">
        <f>Climate285!F1397*((113.5/10)^0.12)</f>
        <v>10.821302253264292</v>
      </c>
      <c r="B1370" s="24">
        <f>VLOOKUP(A1370,'Wind - Power Curve'!$A$3:$B$47,2)*Wind!$B$9</f>
        <v>5968.8</v>
      </c>
      <c r="C1370">
        <f>(0.5*(A1370^3)*Wind!$B$11*Wind!$B$7*(VLOOKUP(A1370+0.5,'Wind - Power Curve'!$A$3:$E$47,5,TRUE))*Wind!$B$9)/1000</f>
        <v>6178.7202502784512</v>
      </c>
      <c r="D1370" s="23" t="s">
        <v>9</v>
      </c>
    </row>
    <row r="1371" spans="1:4" x14ac:dyDescent="0.35">
      <c r="A1371" s="4">
        <f>Climate285!F1398*((113.5/10)^0.12)</f>
        <v>10.319386564337377</v>
      </c>
      <c r="B1371" s="24">
        <f>VLOOKUP(A1371,'Wind - Power Curve'!$A$3:$B$47,2)*Wind!$B$9</f>
        <v>5330.7</v>
      </c>
      <c r="C1371">
        <f>(0.5*(A1371^3)*Wind!$B$11*Wind!$B$7*(VLOOKUP(A1371+0.5,'Wind - Power Curve'!$A$3:$E$47,5,TRUE))*Wind!$B$9)/1000</f>
        <v>5666.0548461028629</v>
      </c>
      <c r="D1371" s="23" t="s">
        <v>9</v>
      </c>
    </row>
    <row r="1372" spans="1:4" x14ac:dyDescent="0.35">
      <c r="A1372" s="4">
        <f>Climate285!F1399*((113.5/10)^0.12)</f>
        <v>10.482676468468267</v>
      </c>
      <c r="B1372" s="24">
        <f>VLOOKUP(A1372,'Wind - Power Curve'!$A$3:$B$47,2)*Wind!$B$9</f>
        <v>5330.7</v>
      </c>
      <c r="C1372">
        <f>(0.5*(A1372^3)*Wind!$B$11*Wind!$B$7*(VLOOKUP(A1372+0.5,'Wind - Power Curve'!$A$3:$E$47,5,TRUE))*Wind!$B$9)/1000</f>
        <v>5939.3056593882602</v>
      </c>
      <c r="D1372" s="23" t="s">
        <v>9</v>
      </c>
    </row>
    <row r="1373" spans="1:4" x14ac:dyDescent="0.35">
      <c r="A1373" s="4">
        <f>Climate285!F1400*((113.5/10)^0.12)</f>
        <v>10.723595999153186</v>
      </c>
      <c r="B1373" s="24">
        <f>VLOOKUP(A1373,'Wind - Power Curve'!$A$3:$B$47,2)*Wind!$B$9</f>
        <v>5968.8</v>
      </c>
      <c r="C1373">
        <f>(0.5*(A1373^3)*Wind!$B$11*Wind!$B$7*(VLOOKUP(A1373+0.5,'Wind - Power Curve'!$A$3:$E$47,5,TRUE))*Wind!$B$9)/1000</f>
        <v>6012.8626228519861</v>
      </c>
      <c r="D1373" s="23" t="s">
        <v>9</v>
      </c>
    </row>
    <row r="1374" spans="1:4" x14ac:dyDescent="0.35">
      <c r="A1374" s="4">
        <f>Climate285!F1401*((113.5/10)^0.12)</f>
        <v>10.417092818448483</v>
      </c>
      <c r="B1374" s="24">
        <f>VLOOKUP(A1374,'Wind - Power Curve'!$A$3:$B$47,2)*Wind!$B$9</f>
        <v>5330.7</v>
      </c>
      <c r="C1374">
        <f>(0.5*(A1374^3)*Wind!$B$11*Wind!$B$7*(VLOOKUP(A1374+0.5,'Wind - Power Curve'!$A$3:$E$47,5,TRUE))*Wind!$B$9)/1000</f>
        <v>5828.5259080466967</v>
      </c>
      <c r="D1374" s="23" t="s">
        <v>9</v>
      </c>
    </row>
    <row r="1375" spans="1:4" x14ac:dyDescent="0.35">
      <c r="A1375" s="4">
        <f>Climate285!F1402*((113.5/10)^0.12)</f>
        <v>10.52282972358242</v>
      </c>
      <c r="B1375" s="24">
        <f>VLOOKUP(A1375,'Wind - Power Curve'!$A$3:$B$47,2)*Wind!$B$9</f>
        <v>5968.8</v>
      </c>
      <c r="C1375">
        <f>(0.5*(A1375^3)*Wind!$B$11*Wind!$B$7*(VLOOKUP(A1375+0.5,'Wind - Power Curve'!$A$3:$E$47,5,TRUE))*Wind!$B$9)/1000</f>
        <v>5681.4289266898613</v>
      </c>
      <c r="D1375" s="23" t="s">
        <v>9</v>
      </c>
    </row>
    <row r="1376" spans="1:4" x14ac:dyDescent="0.35">
      <c r="A1376" s="4">
        <f>Climate285!F1403*((113.5/10)^0.12)</f>
        <v>10.560306095022296</v>
      </c>
      <c r="B1376" s="24">
        <f>VLOOKUP(A1376,'Wind - Power Curve'!$A$3:$B$47,2)*Wind!$B$9</f>
        <v>5968.8</v>
      </c>
      <c r="C1376">
        <f>(0.5*(A1376^3)*Wind!$B$11*Wind!$B$7*(VLOOKUP(A1376+0.5,'Wind - Power Curve'!$A$3:$E$47,5,TRUE))*Wind!$B$9)/1000</f>
        <v>5742.3474851749597</v>
      </c>
      <c r="D1376" s="23" t="s">
        <v>9</v>
      </c>
    </row>
    <row r="1377" spans="1:4" x14ac:dyDescent="0.35">
      <c r="A1377" s="4">
        <f>Climate285!F1404*((113.5/10)^0.12)</f>
        <v>10.350170726591561</v>
      </c>
      <c r="B1377" s="24">
        <f>VLOOKUP(A1377,'Wind - Power Curve'!$A$3:$B$47,2)*Wind!$B$9</f>
        <v>5330.7</v>
      </c>
      <c r="C1377">
        <f>(0.5*(A1377^3)*Wind!$B$11*Wind!$B$7*(VLOOKUP(A1377+0.5,'Wind - Power Curve'!$A$3:$E$47,5,TRUE))*Wind!$B$9)/1000</f>
        <v>5716.9141490128104</v>
      </c>
      <c r="D1377" s="23" t="s">
        <v>9</v>
      </c>
    </row>
    <row r="1378" spans="1:4" x14ac:dyDescent="0.35">
      <c r="A1378" s="4">
        <f>Climate285!F1405*((113.5/10)^0.12)</f>
        <v>10.61652065218211</v>
      </c>
      <c r="B1378" s="24">
        <f>VLOOKUP(A1378,'Wind - Power Curve'!$A$3:$B$47,2)*Wind!$B$9</f>
        <v>5968.8</v>
      </c>
      <c r="C1378">
        <f>(0.5*(A1378^3)*Wind!$B$11*Wind!$B$7*(VLOOKUP(A1378+0.5,'Wind - Power Curve'!$A$3:$E$47,5,TRUE))*Wind!$B$9)/1000</f>
        <v>5834.5393912006402</v>
      </c>
      <c r="D1378" s="23" t="s">
        <v>9</v>
      </c>
    </row>
    <row r="1379" spans="1:4" x14ac:dyDescent="0.35">
      <c r="A1379" s="4">
        <f>Climate285!F1406*((113.5/10)^0.12)</f>
        <v>10.463938282748328</v>
      </c>
      <c r="B1379" s="24">
        <f>VLOOKUP(A1379,'Wind - Power Curve'!$A$3:$B$47,2)*Wind!$B$9</f>
        <v>5330.7</v>
      </c>
      <c r="C1379">
        <f>(0.5*(A1379^3)*Wind!$B$11*Wind!$B$7*(VLOOKUP(A1379+0.5,'Wind - Power Curve'!$A$3:$E$47,5,TRUE))*Wind!$B$9)/1000</f>
        <v>5907.5123498305011</v>
      </c>
      <c r="D1379" s="23" t="s">
        <v>9</v>
      </c>
    </row>
    <row r="1380" spans="1:4" x14ac:dyDescent="0.35">
      <c r="A1380" s="4">
        <f>Climate285!F1407*((113.5/10)^0.12)</f>
        <v>10.663366116481955</v>
      </c>
      <c r="B1380" s="24">
        <f>VLOOKUP(A1380,'Wind - Power Curve'!$A$3:$B$47,2)*Wind!$B$9</f>
        <v>5968.8</v>
      </c>
      <c r="C1380">
        <f>(0.5*(A1380^3)*Wind!$B$11*Wind!$B$7*(VLOOKUP(A1380+0.5,'Wind - Power Curve'!$A$3:$E$47,5,TRUE))*Wind!$B$9)/1000</f>
        <v>5912.1155171410865</v>
      </c>
      <c r="D1380" s="23" t="s">
        <v>9</v>
      </c>
    </row>
    <row r="1381" spans="1:4" x14ac:dyDescent="0.35">
      <c r="A1381" s="4">
        <f>Climate285!F1408*((113.5/10)^0.12)</f>
        <v>10.621874419530664</v>
      </c>
      <c r="B1381" s="24">
        <f>VLOOKUP(A1381,'Wind - Power Curve'!$A$3:$B$47,2)*Wind!$B$9</f>
        <v>5968.8</v>
      </c>
      <c r="C1381">
        <f>(0.5*(A1381^3)*Wind!$B$11*Wind!$B$7*(VLOOKUP(A1381+0.5,'Wind - Power Curve'!$A$3:$E$47,5,TRUE))*Wind!$B$9)/1000</f>
        <v>5843.3706804061667</v>
      </c>
      <c r="D1381" s="23" t="s">
        <v>9</v>
      </c>
    </row>
    <row r="1382" spans="1:4" x14ac:dyDescent="0.35">
      <c r="A1382" s="4">
        <f>Climate285!F1409*((113.5/10)^0.12)</f>
        <v>10.789179649172969</v>
      </c>
      <c r="B1382" s="24">
        <f>VLOOKUP(A1382,'Wind - Power Curve'!$A$3:$B$47,2)*Wind!$B$9</f>
        <v>5968.8</v>
      </c>
      <c r="C1382">
        <f>(0.5*(A1382^3)*Wind!$B$11*Wind!$B$7*(VLOOKUP(A1382+0.5,'Wind - Power Curve'!$A$3:$E$47,5,TRUE))*Wind!$B$9)/1000</f>
        <v>6123.8595709689089</v>
      </c>
      <c r="D1382" s="23" t="s">
        <v>9</v>
      </c>
    </row>
    <row r="1383" spans="1:4" x14ac:dyDescent="0.35">
      <c r="A1383" s="4">
        <f>Climate285!F1410*((113.5/10)^0.12)</f>
        <v>10.558967653185158</v>
      </c>
      <c r="B1383" s="24">
        <f>VLOOKUP(A1383,'Wind - Power Curve'!$A$3:$B$47,2)*Wind!$B$9</f>
        <v>5968.8</v>
      </c>
      <c r="C1383">
        <f>(0.5*(A1383^3)*Wind!$B$11*Wind!$B$7*(VLOOKUP(A1383+0.5,'Wind - Power Curve'!$A$3:$E$47,5,TRUE))*Wind!$B$9)/1000</f>
        <v>5740.1643598079545</v>
      </c>
      <c r="D1383" s="23" t="s">
        <v>9</v>
      </c>
    </row>
    <row r="1384" spans="1:4" x14ac:dyDescent="0.35">
      <c r="A1384" s="4">
        <f>Climate285!F1411*((113.5/10)^0.12)</f>
        <v>10.378278005171467</v>
      </c>
      <c r="B1384" s="24">
        <f>VLOOKUP(A1384,'Wind - Power Curve'!$A$3:$B$47,2)*Wind!$B$9</f>
        <v>5330.7</v>
      </c>
      <c r="C1384">
        <f>(0.5*(A1384^3)*Wind!$B$11*Wind!$B$7*(VLOOKUP(A1384+0.5,'Wind - Power Curve'!$A$3:$E$47,5,TRUE))*Wind!$B$9)/1000</f>
        <v>5763.6158889309418</v>
      </c>
      <c r="D1384" s="23" t="s">
        <v>9</v>
      </c>
    </row>
    <row r="1385" spans="1:4" x14ac:dyDescent="0.35">
      <c r="A1385" s="4">
        <f>Climate285!F1412*((113.5/10)^0.12)</f>
        <v>10.482676468468267</v>
      </c>
      <c r="B1385" s="24">
        <f>VLOOKUP(A1385,'Wind - Power Curve'!$A$3:$B$47,2)*Wind!$B$9</f>
        <v>5330.7</v>
      </c>
      <c r="C1385">
        <f>(0.5*(A1385^3)*Wind!$B$11*Wind!$B$7*(VLOOKUP(A1385+0.5,'Wind - Power Curve'!$A$3:$E$47,5,TRUE))*Wind!$B$9)/1000</f>
        <v>5939.3056593882602</v>
      </c>
      <c r="D1385" s="23" t="s">
        <v>9</v>
      </c>
    </row>
    <row r="1386" spans="1:4" x14ac:dyDescent="0.35">
      <c r="A1386" s="4">
        <f>Climate285!F1413*((113.5/10)^0.12)</f>
        <v>10.407723725588513</v>
      </c>
      <c r="B1386" s="24">
        <f>VLOOKUP(A1386,'Wind - Power Curve'!$A$3:$B$47,2)*Wind!$B$9</f>
        <v>5330.7</v>
      </c>
      <c r="C1386">
        <f>(0.5*(A1386^3)*Wind!$B$11*Wind!$B$7*(VLOOKUP(A1386+0.5,'Wind - Power Curve'!$A$3:$E$47,5,TRUE))*Wind!$B$9)/1000</f>
        <v>5812.8135873673818</v>
      </c>
      <c r="D1386" s="23" t="s">
        <v>9</v>
      </c>
    </row>
    <row r="1387" spans="1:4" x14ac:dyDescent="0.35">
      <c r="A1387" s="4">
        <f>Climate285!F1414*((113.5/10)^0.12)</f>
        <v>10.621874419530664</v>
      </c>
      <c r="B1387" s="24">
        <f>VLOOKUP(A1387,'Wind - Power Curve'!$A$3:$B$47,2)*Wind!$B$9</f>
        <v>5968.8</v>
      </c>
      <c r="C1387">
        <f>(0.5*(A1387^3)*Wind!$B$11*Wind!$B$7*(VLOOKUP(A1387+0.5,'Wind - Power Curve'!$A$3:$E$47,5,TRUE))*Wind!$B$9)/1000</f>
        <v>5843.3706804061667</v>
      </c>
      <c r="D1387" s="23" t="s">
        <v>9</v>
      </c>
    </row>
    <row r="1388" spans="1:4" x14ac:dyDescent="0.35">
      <c r="A1388" s="4">
        <f>Climate285!F1415*((113.5/10)^0.12)</f>
        <v>10.391662423542853</v>
      </c>
      <c r="B1388" s="24">
        <f>VLOOKUP(A1388,'Wind - Power Curve'!$A$3:$B$47,2)*Wind!$B$9</f>
        <v>5330.7</v>
      </c>
      <c r="C1388">
        <f>(0.5*(A1388^3)*Wind!$B$11*Wind!$B$7*(VLOOKUP(A1388+0.5,'Wind - Power Curve'!$A$3:$E$47,5,TRUE))*Wind!$B$9)/1000</f>
        <v>5785.9439215783677</v>
      </c>
      <c r="D1388" s="23" t="s">
        <v>9</v>
      </c>
    </row>
    <row r="1389" spans="1:4" x14ac:dyDescent="0.35">
      <c r="A1389" s="4">
        <f>Climate285!F1416*((113.5/10)^0.12)</f>
        <v>10.450553864376944</v>
      </c>
      <c r="B1389" s="24">
        <f>VLOOKUP(A1389,'Wind - Power Curve'!$A$3:$B$47,2)*Wind!$B$9</f>
        <v>5330.7</v>
      </c>
      <c r="C1389">
        <f>(0.5*(A1389^3)*Wind!$B$11*Wind!$B$7*(VLOOKUP(A1389+0.5,'Wind - Power Curve'!$A$3:$E$47,5,TRUE))*Wind!$B$9)/1000</f>
        <v>5884.8724447061459</v>
      </c>
      <c r="D1389" s="23" t="s">
        <v>9</v>
      </c>
    </row>
    <row r="1390" spans="1:4" x14ac:dyDescent="0.35">
      <c r="A1390" s="4">
        <f>Climate285!F1417*((113.5/10)^0.12)</f>
        <v>10.447876980702667</v>
      </c>
      <c r="B1390" s="24">
        <f>VLOOKUP(A1390,'Wind - Power Curve'!$A$3:$B$47,2)*Wind!$B$9</f>
        <v>5330.7</v>
      </c>
      <c r="C1390">
        <f>(0.5*(A1390^3)*Wind!$B$11*Wind!$B$7*(VLOOKUP(A1390+0.5,'Wind - Power Curve'!$A$3:$E$47,5,TRUE))*Wind!$B$9)/1000</f>
        <v>5880.351416137134</v>
      </c>
      <c r="D1390" s="23" t="s">
        <v>9</v>
      </c>
    </row>
    <row r="1391" spans="1:4" x14ac:dyDescent="0.35">
      <c r="A1391" s="4">
        <f>Climate285!F1418*((113.5/10)^0.12)</f>
        <v>10.700842487921832</v>
      </c>
      <c r="B1391" s="24">
        <f>VLOOKUP(A1391,'Wind - Power Curve'!$A$3:$B$47,2)*Wind!$B$9</f>
        <v>5968.8</v>
      </c>
      <c r="C1391">
        <f>(0.5*(A1391^3)*Wind!$B$11*Wind!$B$7*(VLOOKUP(A1391+0.5,'Wind - Power Curve'!$A$3:$E$47,5,TRUE))*Wind!$B$9)/1000</f>
        <v>5974.6691897541068</v>
      </c>
      <c r="D1391" s="23" t="s">
        <v>9</v>
      </c>
    </row>
    <row r="1392" spans="1:4" x14ac:dyDescent="0.35">
      <c r="A1392" s="4">
        <f>Climate285!F1419*((113.5/10)^0.12)</f>
        <v>10.738318859361708</v>
      </c>
      <c r="B1392" s="24">
        <f>VLOOKUP(A1392,'Wind - Power Curve'!$A$3:$B$47,2)*Wind!$B$9</f>
        <v>5968.8</v>
      </c>
      <c r="C1392">
        <f>(0.5*(A1392^3)*Wind!$B$11*Wind!$B$7*(VLOOKUP(A1392+0.5,'Wind - Power Curve'!$A$3:$E$47,5,TRUE))*Wind!$B$9)/1000</f>
        <v>6037.6625499903475</v>
      </c>
      <c r="D1392" s="23" t="s">
        <v>9</v>
      </c>
    </row>
    <row r="1393" spans="1:4" x14ac:dyDescent="0.35">
      <c r="A1393" s="4">
        <f>Climate285!F1420*((113.5/10)^0.12)</f>
        <v>10.588413373602203</v>
      </c>
      <c r="B1393" s="24">
        <f>VLOOKUP(A1393,'Wind - Power Curve'!$A$3:$B$47,2)*Wind!$B$9</f>
        <v>5968.8</v>
      </c>
      <c r="C1393">
        <f>(0.5*(A1393^3)*Wind!$B$11*Wind!$B$7*(VLOOKUP(A1393+0.5,'Wind - Power Curve'!$A$3:$E$47,5,TRUE))*Wind!$B$9)/1000</f>
        <v>5788.3210753083204</v>
      </c>
      <c r="D1393" s="23" t="s">
        <v>9</v>
      </c>
    </row>
    <row r="1394" spans="1:4" x14ac:dyDescent="0.35">
      <c r="A1394" s="4">
        <f>Climate285!F1421*((113.5/10)^0.12)</f>
        <v>10.478661142956851</v>
      </c>
      <c r="B1394" s="24">
        <f>VLOOKUP(A1394,'Wind - Power Curve'!$A$3:$B$47,2)*Wind!$B$9</f>
        <v>5330.7</v>
      </c>
      <c r="C1394">
        <f>(0.5*(A1394^3)*Wind!$B$11*Wind!$B$7*(VLOOKUP(A1394+0.5,'Wind - Power Curve'!$A$3:$E$47,5,TRUE))*Wind!$B$9)/1000</f>
        <v>5932.4832285386219</v>
      </c>
      <c r="D1394" s="23" t="s">
        <v>9</v>
      </c>
    </row>
    <row r="1395" spans="1:4" x14ac:dyDescent="0.35">
      <c r="A1395" s="4">
        <f>Climate285!F1422*((113.5/10)^0.12)</f>
        <v>10.17081952041501</v>
      </c>
      <c r="B1395" s="24">
        <f>VLOOKUP(A1395,'Wind - Power Curve'!$A$3:$B$47,2)*Wind!$B$9</f>
        <v>5330.7</v>
      </c>
      <c r="C1395">
        <f>(0.5*(A1395^3)*Wind!$B$11*Wind!$B$7*(VLOOKUP(A1395+0.5,'Wind - Power Curve'!$A$3:$E$47,5,TRUE))*Wind!$B$9)/1000</f>
        <v>5424.840497227352</v>
      </c>
      <c r="D1395" s="23" t="s">
        <v>9</v>
      </c>
    </row>
    <row r="1396" spans="1:4" x14ac:dyDescent="0.35">
      <c r="A1396" s="4">
        <f>Climate285!F1423*((113.5/10)^0.12)</f>
        <v>10.662027674644818</v>
      </c>
      <c r="B1396" s="24">
        <f>VLOOKUP(A1396,'Wind - Power Curve'!$A$3:$B$47,2)*Wind!$B$9</f>
        <v>5968.8</v>
      </c>
      <c r="C1396">
        <f>(0.5*(A1396^3)*Wind!$B$11*Wind!$B$7*(VLOOKUP(A1396+0.5,'Wind - Power Curve'!$A$3:$E$47,5,TRUE))*Wind!$B$9)/1000</f>
        <v>5909.8895700571102</v>
      </c>
      <c r="D1396" s="23" t="s">
        <v>9</v>
      </c>
    </row>
    <row r="1397" spans="1:4" x14ac:dyDescent="0.35">
      <c r="A1397" s="4">
        <f>Climate285!F1424*((113.5/10)^0.12)</f>
        <v>10.546921676650911</v>
      </c>
      <c r="B1397" s="24">
        <f>VLOOKUP(A1397,'Wind - Power Curve'!$A$3:$B$47,2)*Wind!$B$9</f>
        <v>5968.8</v>
      </c>
      <c r="C1397">
        <f>(0.5*(A1397^3)*Wind!$B$11*Wind!$B$7*(VLOOKUP(A1397+0.5,'Wind - Power Curve'!$A$3:$E$47,5,TRUE))*Wind!$B$9)/1000</f>
        <v>5720.5411256578336</v>
      </c>
      <c r="D1397" s="23" t="s">
        <v>9</v>
      </c>
    </row>
    <row r="1398" spans="1:4" x14ac:dyDescent="0.35">
      <c r="A1398" s="4">
        <f>Climate285!F1425*((113.5/10)^0.12)</f>
        <v>10.237741612271932</v>
      </c>
      <c r="B1398" s="24">
        <f>VLOOKUP(A1398,'Wind - Power Curve'!$A$3:$B$47,2)*Wind!$B$9</f>
        <v>5330.7</v>
      </c>
      <c r="C1398">
        <f>(0.5*(A1398^3)*Wind!$B$11*Wind!$B$7*(VLOOKUP(A1398+0.5,'Wind - Power Curve'!$A$3:$E$47,5,TRUE))*Wind!$B$9)/1000</f>
        <v>5532.6299410005795</v>
      </c>
      <c r="D1398" s="23" t="s">
        <v>9</v>
      </c>
    </row>
    <row r="1399" spans="1:4" x14ac:dyDescent="0.35">
      <c r="A1399" s="4">
        <f>Climate285!F1426*((113.5/10)^0.12)</f>
        <v>10.411739051099929</v>
      </c>
      <c r="B1399" s="24">
        <f>VLOOKUP(A1399,'Wind - Power Curve'!$A$3:$B$47,2)*Wind!$B$9</f>
        <v>5330.7</v>
      </c>
      <c r="C1399">
        <f>(0.5*(A1399^3)*Wind!$B$11*Wind!$B$7*(VLOOKUP(A1399+0.5,'Wind - Power Curve'!$A$3:$E$47,5,TRUE))*Wind!$B$9)/1000</f>
        <v>5819.5439768044225</v>
      </c>
      <c r="D1399" s="23" t="s">
        <v>9</v>
      </c>
    </row>
    <row r="1400" spans="1:4" x14ac:dyDescent="0.35">
      <c r="A1400" s="4">
        <f>Climate285!F1427*((113.5/10)^0.12)</f>
        <v>10.629905070553495</v>
      </c>
      <c r="B1400" s="24">
        <f>VLOOKUP(A1400,'Wind - Power Curve'!$A$3:$B$47,2)*Wind!$B$9</f>
        <v>5968.8</v>
      </c>
      <c r="C1400">
        <f>(0.5*(A1400^3)*Wind!$B$11*Wind!$B$7*(VLOOKUP(A1400+0.5,'Wind - Power Curve'!$A$3:$E$47,5,TRUE))*Wind!$B$9)/1000</f>
        <v>5856.634316238531</v>
      </c>
      <c r="D1400" s="23" t="s">
        <v>9</v>
      </c>
    </row>
    <row r="1401" spans="1:4" x14ac:dyDescent="0.35">
      <c r="A1401" s="4">
        <f>Climate285!F1428*((113.5/10)^0.12)</f>
        <v>10.821302253264292</v>
      </c>
      <c r="B1401" s="24">
        <f>VLOOKUP(A1401,'Wind - Power Curve'!$A$3:$B$47,2)*Wind!$B$9</f>
        <v>5968.8</v>
      </c>
      <c r="C1401">
        <f>(0.5*(A1401^3)*Wind!$B$11*Wind!$B$7*(VLOOKUP(A1401+0.5,'Wind - Power Curve'!$A$3:$E$47,5,TRUE))*Wind!$B$9)/1000</f>
        <v>6178.7202502784512</v>
      </c>
      <c r="D1401" s="23" t="s">
        <v>9</v>
      </c>
    </row>
    <row r="1402" spans="1:4" x14ac:dyDescent="0.35">
      <c r="A1402" s="4">
        <f>Climate285!F1429*((113.5/10)^0.12)</f>
        <v>10.75438016140737</v>
      </c>
      <c r="B1402" s="24">
        <f>VLOOKUP(A1402,'Wind - Power Curve'!$A$3:$B$47,2)*Wind!$B$9</f>
        <v>5968.8</v>
      </c>
      <c r="C1402">
        <f>(0.5*(A1402^3)*Wind!$B$11*Wind!$B$7*(VLOOKUP(A1402+0.5,'Wind - Power Curve'!$A$3:$E$47,5,TRUE))*Wind!$B$9)/1000</f>
        <v>6064.7946842295332</v>
      </c>
      <c r="D1402" s="23" t="s">
        <v>9</v>
      </c>
    </row>
    <row r="1403" spans="1:4" x14ac:dyDescent="0.35">
      <c r="A1403" s="4">
        <f>Climate285!F1430*((113.5/10)^0.12)</f>
        <v>10.470630491934021</v>
      </c>
      <c r="B1403" s="24">
        <f>VLOOKUP(A1403,'Wind - Power Curve'!$A$3:$B$47,2)*Wind!$B$9</f>
        <v>5330.7</v>
      </c>
      <c r="C1403">
        <f>(0.5*(A1403^3)*Wind!$B$11*Wind!$B$7*(VLOOKUP(A1403+0.5,'Wind - Power Curve'!$A$3:$E$47,5,TRUE))*Wind!$B$9)/1000</f>
        <v>5918.854044579839</v>
      </c>
      <c r="D1403" s="23" t="s">
        <v>9</v>
      </c>
    </row>
    <row r="1404" spans="1:4" x14ac:dyDescent="0.35">
      <c r="A1404" s="4">
        <f>Climate285!F1431*((113.5/10)^0.12)</f>
        <v>10.579044280742234</v>
      </c>
      <c r="B1404" s="24">
        <f>VLOOKUP(A1404,'Wind - Power Curve'!$A$3:$B$47,2)*Wind!$B$9</f>
        <v>5968.8</v>
      </c>
      <c r="C1404">
        <f>(0.5*(A1404^3)*Wind!$B$11*Wind!$B$7*(VLOOKUP(A1404+0.5,'Wind - Power Curve'!$A$3:$E$47,5,TRUE))*Wind!$B$9)/1000</f>
        <v>5772.9693855934784</v>
      </c>
      <c r="D1404" s="23" t="s">
        <v>9</v>
      </c>
    </row>
    <row r="1405" spans="1:4" x14ac:dyDescent="0.35">
      <c r="A1405" s="4">
        <f>Climate285!F1432*((113.5/10)^0.12)</f>
        <v>10.006191174446982</v>
      </c>
      <c r="B1405" s="24">
        <f>VLOOKUP(A1405,'Wind - Power Curve'!$A$3:$B$47,2)*Wind!$B$9</f>
        <v>5330.7</v>
      </c>
      <c r="C1405">
        <f>(0.5*(A1405^3)*Wind!$B$11*Wind!$B$7*(VLOOKUP(A1405+0.5,'Wind - Power Curve'!$A$3:$E$47,5,TRUE))*Wind!$B$9)/1000</f>
        <v>5165.6564342218908</v>
      </c>
      <c r="D1405" s="23" t="s">
        <v>9</v>
      </c>
    </row>
    <row r="1406" spans="1:4" x14ac:dyDescent="0.35">
      <c r="A1406" s="4">
        <f>Climate285!F1433*((113.5/10)^0.12)</f>
        <v>9.8750238744074146</v>
      </c>
      <c r="B1406" s="24">
        <f>VLOOKUP(A1406,'Wind - Power Curve'!$A$3:$B$47,2)*Wind!$B$9</f>
        <v>4640.4000000000005</v>
      </c>
      <c r="C1406">
        <f>(0.5*(A1406^3)*Wind!$B$11*Wind!$B$7*(VLOOKUP(A1406+0.5,'Wind - Power Curve'!$A$3:$E$47,5,TRUE))*Wind!$B$9)/1000</f>
        <v>5133.3243358435338</v>
      </c>
      <c r="D1406" s="23" t="s">
        <v>9</v>
      </c>
    </row>
    <row r="1407" spans="1:4" x14ac:dyDescent="0.35">
      <c r="A1407" s="4">
        <f>Climate285!F1434*((113.5/10)^0.12)</f>
        <v>10.066421057118211</v>
      </c>
      <c r="B1407" s="24">
        <f>VLOOKUP(A1407,'Wind - Power Curve'!$A$3:$B$47,2)*Wind!$B$9</f>
        <v>5330.7</v>
      </c>
      <c r="C1407">
        <f>(0.5*(A1407^3)*Wind!$B$11*Wind!$B$7*(VLOOKUP(A1407+0.5,'Wind - Power Curve'!$A$3:$E$47,5,TRUE))*Wind!$B$9)/1000</f>
        <v>5259.4993522095619</v>
      </c>
      <c r="D1407" s="23" t="s">
        <v>9</v>
      </c>
    </row>
    <row r="1408" spans="1:4" x14ac:dyDescent="0.35">
      <c r="A1408" s="4">
        <f>Climate285!F1435*((113.5/10)^0.12)</f>
        <v>10.223018752063409</v>
      </c>
      <c r="B1408" s="24">
        <f>VLOOKUP(A1408,'Wind - Power Curve'!$A$3:$B$47,2)*Wind!$B$9</f>
        <v>5330.7</v>
      </c>
      <c r="C1408">
        <f>(0.5*(A1408^3)*Wind!$B$11*Wind!$B$7*(VLOOKUP(A1408+0.5,'Wind - Power Curve'!$A$3:$E$47,5,TRUE))*Wind!$B$9)/1000</f>
        <v>5508.7948840153676</v>
      </c>
      <c r="D1408" s="23" t="s">
        <v>9</v>
      </c>
    </row>
    <row r="1409" spans="1:4" x14ac:dyDescent="0.35">
      <c r="A1409" s="4">
        <f>Climate285!F1436*((113.5/10)^0.12)</f>
        <v>10.165465753066457</v>
      </c>
      <c r="B1409" s="24">
        <f>VLOOKUP(A1409,'Wind - Power Curve'!$A$3:$B$47,2)*Wind!$B$9</f>
        <v>5330.7</v>
      </c>
      <c r="C1409">
        <f>(0.5*(A1409^3)*Wind!$B$11*Wind!$B$7*(VLOOKUP(A1409+0.5,'Wind - Power Curve'!$A$3:$E$47,5,TRUE))*Wind!$B$9)/1000</f>
        <v>5416.278340980487</v>
      </c>
      <c r="D1409" s="23" t="s">
        <v>9</v>
      </c>
    </row>
    <row r="1410" spans="1:4" x14ac:dyDescent="0.35">
      <c r="A1410" s="4">
        <f>Climate285!F1437*((113.5/10)^0.12)</f>
        <v>10.150742892857933</v>
      </c>
      <c r="B1410" s="24">
        <f>VLOOKUP(A1410,'Wind - Power Curve'!$A$3:$B$47,2)*Wind!$B$9</f>
        <v>5330.7</v>
      </c>
      <c r="C1410">
        <f>(0.5*(A1410^3)*Wind!$B$11*Wind!$B$7*(VLOOKUP(A1410+0.5,'Wind - Power Curve'!$A$3:$E$47,5,TRUE))*Wind!$B$9)/1000</f>
        <v>5392.7788753634486</v>
      </c>
      <c r="D1410" s="23" t="s">
        <v>9</v>
      </c>
    </row>
    <row r="1411" spans="1:4" x14ac:dyDescent="0.35">
      <c r="A1411" s="4">
        <f>Climate285!F1438*((113.5/10)^0.12)</f>
        <v>10.393000865379991</v>
      </c>
      <c r="B1411" s="24">
        <f>VLOOKUP(A1411,'Wind - Power Curve'!$A$3:$B$47,2)*Wind!$B$9</f>
        <v>5330.7</v>
      </c>
      <c r="C1411">
        <f>(0.5*(A1411^3)*Wind!$B$11*Wind!$B$7*(VLOOKUP(A1411+0.5,'Wind - Power Curve'!$A$3:$E$47,5,TRUE))*Wind!$B$9)/1000</f>
        <v>5788.1798911227115</v>
      </c>
      <c r="D1411" s="23" t="s">
        <v>9</v>
      </c>
    </row>
    <row r="1412" spans="1:4" x14ac:dyDescent="0.35">
      <c r="A1412" s="4">
        <f>Climate285!F1439*((113.5/10)^0.12)</f>
        <v>10.88287057777266</v>
      </c>
      <c r="B1412" s="24">
        <f>VLOOKUP(A1412,'Wind - Power Curve'!$A$3:$B$47,2)*Wind!$B$9</f>
        <v>5968.8</v>
      </c>
      <c r="C1412">
        <f>(0.5*(A1412^3)*Wind!$B$11*Wind!$B$7*(VLOOKUP(A1412+0.5,'Wind - Power Curve'!$A$3:$E$47,5,TRUE))*Wind!$B$9)/1000</f>
        <v>6284.7838080802167</v>
      </c>
      <c r="D1412" s="23" t="s">
        <v>9</v>
      </c>
    </row>
    <row r="1413" spans="1:4" x14ac:dyDescent="0.35">
      <c r="A1413" s="4">
        <f>Climate285!F1440*((113.5/10)^0.12)</f>
        <v>10.941762018606752</v>
      </c>
      <c r="B1413" s="24">
        <f>VLOOKUP(A1413,'Wind - Power Curve'!$A$3:$B$47,2)*Wind!$B$9</f>
        <v>5968.8</v>
      </c>
      <c r="C1413">
        <f>(0.5*(A1413^3)*Wind!$B$11*Wind!$B$7*(VLOOKUP(A1413+0.5,'Wind - Power Curve'!$A$3:$E$47,5,TRUE))*Wind!$B$9)/1000</f>
        <v>6387.365139042613</v>
      </c>
      <c r="D1413" s="23" t="s">
        <v>9</v>
      </c>
    </row>
    <row r="1414" spans="1:4" x14ac:dyDescent="0.35">
      <c r="A1414" s="4">
        <f>Climate285!F1441*((113.5/10)^0.12)</f>
        <v>10.940423576769613</v>
      </c>
      <c r="B1414" s="24">
        <f>VLOOKUP(A1414,'Wind - Power Curve'!$A$3:$B$47,2)*Wind!$B$9</f>
        <v>5968.8</v>
      </c>
      <c r="C1414">
        <f>(0.5*(A1414^3)*Wind!$B$11*Wind!$B$7*(VLOOKUP(A1414+0.5,'Wind - Power Curve'!$A$3:$E$47,5,TRUE))*Wind!$B$9)/1000</f>
        <v>6385.0214385501949</v>
      </c>
      <c r="D1414" s="23" t="s">
        <v>9</v>
      </c>
    </row>
    <row r="1415" spans="1:4" x14ac:dyDescent="0.35">
      <c r="A1415" s="4">
        <f>Climate285!F1442*((113.5/10)^0.12)</f>
        <v>11.015376319649366</v>
      </c>
      <c r="B1415" s="24">
        <f>VLOOKUP(A1415,'Wind - Power Curve'!$A$3:$B$47,2)*Wind!$B$9</f>
        <v>6489.9000000000005</v>
      </c>
      <c r="C1415">
        <f>(0.5*(A1415^3)*Wind!$B$11*Wind!$B$7*(VLOOKUP(A1415+0.5,'Wind - Power Curve'!$A$3:$E$47,5,TRUE))*Wind!$B$9)/1000</f>
        <v>6018.31047122361</v>
      </c>
      <c r="D1415" s="23" t="s">
        <v>9</v>
      </c>
    </row>
    <row r="1416" spans="1:4" x14ac:dyDescent="0.35">
      <c r="A1416" s="4">
        <f>Climate285!F1443*((113.5/10)^0.12)</f>
        <v>10.877516810424106</v>
      </c>
      <c r="B1416" s="24">
        <f>VLOOKUP(A1416,'Wind - Power Curve'!$A$3:$B$47,2)*Wind!$B$9</f>
        <v>5968.8</v>
      </c>
      <c r="C1416">
        <f>(0.5*(A1416^3)*Wind!$B$11*Wind!$B$7*(VLOOKUP(A1416+0.5,'Wind - Power Curve'!$A$3:$E$47,5,TRUE))*Wind!$B$9)/1000</f>
        <v>6275.5130774677828</v>
      </c>
      <c r="D1416" s="23" t="s">
        <v>9</v>
      </c>
    </row>
    <row r="1417" spans="1:4" x14ac:dyDescent="0.35">
      <c r="A1417" s="4">
        <f>Climate285!F1444*((113.5/10)^0.12)</f>
        <v>10.753041719570232</v>
      </c>
      <c r="B1417" s="24">
        <f>VLOOKUP(A1417,'Wind - Power Curve'!$A$3:$B$47,2)*Wind!$B$9</f>
        <v>5968.8</v>
      </c>
      <c r="C1417">
        <f>(0.5*(A1417^3)*Wind!$B$11*Wind!$B$7*(VLOOKUP(A1417+0.5,'Wind - Power Curve'!$A$3:$E$47,5,TRUE))*Wind!$B$9)/1000</f>
        <v>6062.5305747391358</v>
      </c>
      <c r="D1417" s="23" t="s">
        <v>9</v>
      </c>
    </row>
    <row r="1418" spans="1:4" x14ac:dyDescent="0.35">
      <c r="A1418" s="4">
        <f>Climate285!F1445*((113.5/10)^0.12)</f>
        <v>11.280387803402778</v>
      </c>
      <c r="B1418" s="24">
        <f>VLOOKUP(A1418,'Wind - Power Curve'!$A$3:$B$47,2)*Wind!$B$9</f>
        <v>6489.9000000000005</v>
      </c>
      <c r="C1418">
        <f>(0.5*(A1418^3)*Wind!$B$11*Wind!$B$7*(VLOOKUP(A1418+0.5,'Wind - Power Curve'!$A$3:$E$47,5,TRUE))*Wind!$B$9)/1000</f>
        <v>6463.2158987501016</v>
      </c>
      <c r="D1418" s="23" t="s">
        <v>9</v>
      </c>
    </row>
    <row r="1419" spans="1:4" x14ac:dyDescent="0.35">
      <c r="A1419" s="4">
        <f>Climate285!F1446*((113.5/10)^0.12)</f>
        <v>10.987269041069458</v>
      </c>
      <c r="B1419" s="24">
        <f>VLOOKUP(A1419,'Wind - Power Curve'!$A$3:$B$47,2)*Wind!$B$9</f>
        <v>5968.8</v>
      </c>
      <c r="C1419">
        <f>(0.5*(A1419^3)*Wind!$B$11*Wind!$B$7*(VLOOKUP(A1419+0.5,'Wind - Power Curve'!$A$3:$E$47,5,TRUE))*Wind!$B$9)/1000</f>
        <v>6467.3926191514774</v>
      </c>
      <c r="D1419" s="23" t="s">
        <v>9</v>
      </c>
    </row>
    <row r="1420" spans="1:4" x14ac:dyDescent="0.35">
      <c r="A1420" s="4">
        <f>Climate285!F1447*((113.5/10)^0.12)</f>
        <v>10.833348229798537</v>
      </c>
      <c r="B1420" s="24">
        <f>VLOOKUP(A1420,'Wind - Power Curve'!$A$3:$B$47,2)*Wind!$B$9</f>
        <v>5968.8</v>
      </c>
      <c r="C1420">
        <f>(0.5*(A1420^3)*Wind!$B$11*Wind!$B$7*(VLOOKUP(A1420+0.5,'Wind - Power Curve'!$A$3:$E$47,5,TRUE))*Wind!$B$9)/1000</f>
        <v>6199.3771731197021</v>
      </c>
      <c r="D1420" s="23" t="s">
        <v>9</v>
      </c>
    </row>
    <row r="1421" spans="1:4" x14ac:dyDescent="0.35">
      <c r="A1421" s="4">
        <f>Climate285!F1448*((113.5/10)^0.12)</f>
        <v>11.226850129917239</v>
      </c>
      <c r="B1421" s="24">
        <f>VLOOKUP(A1421,'Wind - Power Curve'!$A$3:$B$47,2)*Wind!$B$9</f>
        <v>6489.9000000000005</v>
      </c>
      <c r="C1421">
        <f>(0.5*(A1421^3)*Wind!$B$11*Wind!$B$7*(VLOOKUP(A1421+0.5,'Wind - Power Curve'!$A$3:$E$47,5,TRUE))*Wind!$B$9)/1000</f>
        <v>6371.6270597551611</v>
      </c>
      <c r="D1421" s="23" t="s">
        <v>9</v>
      </c>
    </row>
    <row r="1422" spans="1:4" x14ac:dyDescent="0.35">
      <c r="A1422" s="4">
        <f>Climate285!F1449*((113.5/10)^0.12)</f>
        <v>11.19205064215164</v>
      </c>
      <c r="B1422" s="24">
        <f>VLOOKUP(A1422,'Wind - Power Curve'!$A$3:$B$47,2)*Wind!$B$9</f>
        <v>6489.9000000000005</v>
      </c>
      <c r="C1422">
        <f>(0.5*(A1422^3)*Wind!$B$11*Wind!$B$7*(VLOOKUP(A1422+0.5,'Wind - Power Curve'!$A$3:$E$47,5,TRUE))*Wind!$B$9)/1000</f>
        <v>6312.5607735356753</v>
      </c>
      <c r="D1422" s="23" t="s">
        <v>9</v>
      </c>
    </row>
    <row r="1423" spans="1:4" x14ac:dyDescent="0.35">
      <c r="A1423" s="4">
        <f>Climate285!F1450*((113.5/10)^0.12)</f>
        <v>11.245588315637177</v>
      </c>
      <c r="B1423" s="24">
        <f>VLOOKUP(A1423,'Wind - Power Curve'!$A$3:$B$47,2)*Wind!$B$9</f>
        <v>6489.9000000000005</v>
      </c>
      <c r="C1423">
        <f>(0.5*(A1423^3)*Wind!$B$11*Wind!$B$7*(VLOOKUP(A1423+0.5,'Wind - Power Curve'!$A$3:$E$47,5,TRUE))*Wind!$B$9)/1000</f>
        <v>6403.5840503337386</v>
      </c>
      <c r="D1423" s="23" t="s">
        <v>9</v>
      </c>
    </row>
    <row r="1424" spans="1:4" x14ac:dyDescent="0.35">
      <c r="A1424" s="4">
        <f>Climate285!F1451*((113.5/10)^0.12)</f>
        <v>11.279049361565638</v>
      </c>
      <c r="B1424" s="24">
        <f>VLOOKUP(A1424,'Wind - Power Curve'!$A$3:$B$47,2)*Wind!$B$9</f>
        <v>6489.9000000000005</v>
      </c>
      <c r="C1424">
        <f>(0.5*(A1424^3)*Wind!$B$11*Wind!$B$7*(VLOOKUP(A1424+0.5,'Wind - Power Curve'!$A$3:$E$47,5,TRUE))*Wind!$B$9)/1000</f>
        <v>6460.9155490627963</v>
      </c>
      <c r="D1424" s="23" t="s">
        <v>9</v>
      </c>
    </row>
    <row r="1425" spans="1:4" x14ac:dyDescent="0.35">
      <c r="A1425" s="4">
        <f>Climate285!F1452*((113.5/10)^0.12)</f>
        <v>11.442339265696528</v>
      </c>
      <c r="B1425" s="24">
        <f>VLOOKUP(A1425,'Wind - Power Curve'!$A$3:$B$47,2)*Wind!$B$9</f>
        <v>6489.9000000000005</v>
      </c>
      <c r="C1425">
        <f>(0.5*(A1425^3)*Wind!$B$11*Wind!$B$7*(VLOOKUP(A1425+0.5,'Wind - Power Curve'!$A$3:$E$47,5,TRUE))*Wind!$B$9)/1000</f>
        <v>6745.6069742140644</v>
      </c>
      <c r="D1425" s="23" t="s">
        <v>9</v>
      </c>
    </row>
    <row r="1426" spans="1:4" x14ac:dyDescent="0.35">
      <c r="A1426" s="4">
        <f>Climate285!F1453*((113.5/10)^0.12)</f>
        <v>11.656489959638678</v>
      </c>
      <c r="B1426" s="24">
        <f>VLOOKUP(A1426,'Wind - Power Curve'!$A$3:$B$47,2)*Wind!$B$9</f>
        <v>6848.1</v>
      </c>
      <c r="C1426">
        <f>(0.5*(A1426^3)*Wind!$B$11*Wind!$B$7*(VLOOKUP(A1426+0.5,'Wind - Power Curve'!$A$3:$E$47,5,TRUE))*Wind!$B$9)/1000</f>
        <v>6461.4543388462589</v>
      </c>
      <c r="D1426" s="23" t="s">
        <v>9</v>
      </c>
    </row>
    <row r="1427" spans="1:4" x14ac:dyDescent="0.35">
      <c r="A1427" s="4">
        <f>Climate285!F1454*((113.5/10)^0.12)</f>
        <v>11.62972112289591</v>
      </c>
      <c r="B1427" s="24">
        <f>VLOOKUP(A1427,'Wind - Power Curve'!$A$3:$B$47,2)*Wind!$B$9</f>
        <v>6848.1</v>
      </c>
      <c r="C1427">
        <f>(0.5*(A1427^3)*Wind!$B$11*Wind!$B$7*(VLOOKUP(A1427+0.5,'Wind - Power Curve'!$A$3:$E$47,5,TRUE))*Wind!$B$9)/1000</f>
        <v>6417.0407864530953</v>
      </c>
      <c r="D1427" s="23" t="s">
        <v>9</v>
      </c>
    </row>
    <row r="1428" spans="1:4" x14ac:dyDescent="0.35">
      <c r="A1428" s="4">
        <f>Climate285!F1455*((113.5/10)^0.12)</f>
        <v>11.892055722975044</v>
      </c>
      <c r="B1428" s="24">
        <f>VLOOKUP(A1428,'Wind - Power Curve'!$A$3:$B$47,2)*Wind!$B$9</f>
        <v>6848.1</v>
      </c>
      <c r="C1428">
        <f>(0.5*(A1428^3)*Wind!$B$11*Wind!$B$7*(VLOOKUP(A1428+0.5,'Wind - Power Curve'!$A$3:$E$47,5,TRUE))*Wind!$B$9)/1000</f>
        <v>6861.1624861035807</v>
      </c>
      <c r="D1428" s="23" t="s">
        <v>9</v>
      </c>
    </row>
    <row r="1429" spans="1:4" x14ac:dyDescent="0.35">
      <c r="A1429" s="4">
        <f>Climate285!F1456*((113.5/10)^0.12)</f>
        <v>11.933547419926336</v>
      </c>
      <c r="B1429" s="24">
        <f>VLOOKUP(A1429,'Wind - Power Curve'!$A$3:$B$47,2)*Wind!$B$9</f>
        <v>6848.1</v>
      </c>
      <c r="C1429">
        <f>(0.5*(A1429^3)*Wind!$B$11*Wind!$B$7*(VLOOKUP(A1429+0.5,'Wind - Power Curve'!$A$3:$E$47,5,TRUE))*Wind!$B$9)/1000</f>
        <v>6933.2296787561754</v>
      </c>
      <c r="D1429" s="23" t="s">
        <v>9</v>
      </c>
    </row>
    <row r="1430" spans="1:4" x14ac:dyDescent="0.35">
      <c r="A1430" s="4">
        <f>Climate285!F1457*((113.5/10)^0.12)</f>
        <v>11.837179607652368</v>
      </c>
      <c r="B1430" s="24">
        <f>VLOOKUP(A1430,'Wind - Power Curve'!$A$3:$B$47,2)*Wind!$B$9</f>
        <v>6848.1</v>
      </c>
      <c r="C1430">
        <f>(0.5*(A1430^3)*Wind!$B$11*Wind!$B$7*(VLOOKUP(A1430+0.5,'Wind - Power Curve'!$A$3:$E$47,5,TRUE))*Wind!$B$9)/1000</f>
        <v>6766.6172213463669</v>
      </c>
      <c r="D1430" s="23" t="s">
        <v>9</v>
      </c>
    </row>
    <row r="1431" spans="1:4" x14ac:dyDescent="0.35">
      <c r="A1431" s="4">
        <f>Climate285!F1458*((113.5/10)^0.12)</f>
        <v>11.764903748446891</v>
      </c>
      <c r="B1431" s="24">
        <f>VLOOKUP(A1431,'Wind - Power Curve'!$A$3:$B$47,2)*Wind!$B$9</f>
        <v>6848.1</v>
      </c>
      <c r="C1431">
        <f>(0.5*(A1431^3)*Wind!$B$11*Wind!$B$7*(VLOOKUP(A1431+0.5,'Wind - Power Curve'!$A$3:$E$47,5,TRUE))*Wind!$B$9)/1000</f>
        <v>6643.4249502604898</v>
      </c>
      <c r="D1431" s="23" t="s">
        <v>9</v>
      </c>
    </row>
    <row r="1432" spans="1:4" x14ac:dyDescent="0.35">
      <c r="A1432" s="4">
        <f>Climate285!F1459*((113.5/10)^0.12)</f>
        <v>11.718058284147048</v>
      </c>
      <c r="B1432" s="24">
        <f>VLOOKUP(A1432,'Wind - Power Curve'!$A$3:$B$47,2)*Wind!$B$9</f>
        <v>6848.1</v>
      </c>
      <c r="C1432">
        <f>(0.5*(A1432^3)*Wind!$B$11*Wind!$B$7*(VLOOKUP(A1432+0.5,'Wind - Power Curve'!$A$3:$E$47,5,TRUE))*Wind!$B$9)/1000</f>
        <v>6564.3822010950034</v>
      </c>
      <c r="D1432" s="23" t="s">
        <v>9</v>
      </c>
    </row>
    <row r="1433" spans="1:4" x14ac:dyDescent="0.35">
      <c r="A1433" s="4">
        <f>Climate285!F1460*((113.5/10)^0.12)</f>
        <v>11.54406084531905</v>
      </c>
      <c r="B1433" s="24">
        <f>VLOOKUP(A1433,'Wind - Power Curve'!$A$3:$B$47,2)*Wind!$B$9</f>
        <v>6848.1</v>
      </c>
      <c r="C1433">
        <f>(0.5*(A1433^3)*Wind!$B$11*Wind!$B$7*(VLOOKUP(A1433+0.5,'Wind - Power Curve'!$A$3:$E$47,5,TRUE))*Wind!$B$9)/1000</f>
        <v>6276.2859100602182</v>
      </c>
      <c r="D1433" s="23" t="s">
        <v>9</v>
      </c>
    </row>
    <row r="1434" spans="1:4" x14ac:dyDescent="0.35">
      <c r="A1434" s="4">
        <f>Climate285!F1461*((113.5/10)^0.12)</f>
        <v>11.746165562726954</v>
      </c>
      <c r="B1434" s="24">
        <f>VLOOKUP(A1434,'Wind - Power Curve'!$A$3:$B$47,2)*Wind!$B$9</f>
        <v>6848.1</v>
      </c>
      <c r="C1434">
        <f>(0.5*(A1434^3)*Wind!$B$11*Wind!$B$7*(VLOOKUP(A1434+0.5,'Wind - Power Curve'!$A$3:$E$47,5,TRUE))*Wind!$B$9)/1000</f>
        <v>6611.7321542120844</v>
      </c>
      <c r="D1434" s="23" t="s">
        <v>9</v>
      </c>
    </row>
    <row r="1435" spans="1:4" x14ac:dyDescent="0.35">
      <c r="A1435" s="4">
        <f>Climate285!F1462*((113.5/10)^0.12)</f>
        <v>11.578860333084648</v>
      </c>
      <c r="B1435" s="24">
        <f>VLOOKUP(A1435,'Wind - Power Curve'!$A$3:$B$47,2)*Wind!$B$9</f>
        <v>6848.1</v>
      </c>
      <c r="C1435">
        <f>(0.5*(A1435^3)*Wind!$B$11*Wind!$B$7*(VLOOKUP(A1435+0.5,'Wind - Power Curve'!$A$3:$E$47,5,TRUE))*Wind!$B$9)/1000</f>
        <v>6333.2166381407478</v>
      </c>
      <c r="D1435" s="23" t="s">
        <v>9</v>
      </c>
    </row>
    <row r="1436" spans="1:4" x14ac:dyDescent="0.35">
      <c r="A1436" s="4">
        <f>Climate285!F1463*((113.5/10)^0.12)</f>
        <v>11.427616405488006</v>
      </c>
      <c r="B1436" s="24">
        <f>VLOOKUP(A1436,'Wind - Power Curve'!$A$3:$B$47,2)*Wind!$B$9</f>
        <v>6489.9000000000005</v>
      </c>
      <c r="C1436">
        <f>(0.5*(A1436^3)*Wind!$B$11*Wind!$B$7*(VLOOKUP(A1436+0.5,'Wind - Power Curve'!$A$3:$E$47,5,TRUE))*Wind!$B$9)/1000</f>
        <v>6719.6017423669946</v>
      </c>
      <c r="D1436" s="23" t="s">
        <v>9</v>
      </c>
    </row>
    <row r="1437" spans="1:4" x14ac:dyDescent="0.35">
      <c r="A1437" s="4">
        <f>Climate285!F1464*((113.5/10)^0.12)</f>
        <v>11.248265199311454</v>
      </c>
      <c r="B1437" s="24">
        <f>VLOOKUP(A1437,'Wind - Power Curve'!$A$3:$B$47,2)*Wind!$B$9</f>
        <v>6489.9000000000005</v>
      </c>
      <c r="C1437">
        <f>(0.5*(A1437^3)*Wind!$B$11*Wind!$B$7*(VLOOKUP(A1437+0.5,'Wind - Power Curve'!$A$3:$E$47,5,TRUE))*Wind!$B$9)/1000</f>
        <v>6408.1580387683198</v>
      </c>
      <c r="D1437" s="23" t="s">
        <v>9</v>
      </c>
    </row>
    <row r="1438" spans="1:4" x14ac:dyDescent="0.35">
      <c r="A1438" s="4">
        <f>Climate285!F1465*((113.5/10)^0.12)</f>
        <v>11.319202616679792</v>
      </c>
      <c r="B1438" s="24">
        <f>VLOOKUP(A1438,'Wind - Power Curve'!$A$3:$B$47,2)*Wind!$B$9</f>
        <v>6489.9000000000005</v>
      </c>
      <c r="C1438">
        <f>(0.5*(A1438^3)*Wind!$B$11*Wind!$B$7*(VLOOKUP(A1438+0.5,'Wind - Power Curve'!$A$3:$E$47,5,TRUE))*Wind!$B$9)/1000</f>
        <v>6530.163789830498</v>
      </c>
      <c r="D1438" s="23" t="s">
        <v>9</v>
      </c>
    </row>
    <row r="1439" spans="1:4" x14ac:dyDescent="0.35">
      <c r="A1439" s="4">
        <f>Climate285!F1466*((113.5/10)^0.12)</f>
        <v>11.279049361565638</v>
      </c>
      <c r="B1439" s="24">
        <f>VLOOKUP(A1439,'Wind - Power Curve'!$A$3:$B$47,2)*Wind!$B$9</f>
        <v>6489.9000000000005</v>
      </c>
      <c r="C1439">
        <f>(0.5*(A1439^3)*Wind!$B$11*Wind!$B$7*(VLOOKUP(A1439+0.5,'Wind - Power Curve'!$A$3:$E$47,5,TRUE))*Wind!$B$9)/1000</f>
        <v>6460.9155490627963</v>
      </c>
      <c r="D1439" s="23" t="s">
        <v>9</v>
      </c>
    </row>
    <row r="1440" spans="1:4" x14ac:dyDescent="0.35">
      <c r="A1440" s="4">
        <f>Climate285!F1467*((113.5/10)^0.12)</f>
        <v>10.662027674644818</v>
      </c>
      <c r="B1440" s="24">
        <f>VLOOKUP(A1440,'Wind - Power Curve'!$A$3:$B$47,2)*Wind!$B$9</f>
        <v>5968.8</v>
      </c>
      <c r="C1440">
        <f>(0.5*(A1440^3)*Wind!$B$11*Wind!$B$7*(VLOOKUP(A1440+0.5,'Wind - Power Curve'!$A$3:$E$47,5,TRUE))*Wind!$B$9)/1000</f>
        <v>5909.8895700571102</v>
      </c>
      <c r="D1440" s="23" t="s">
        <v>9</v>
      </c>
    </row>
    <row r="1441" spans="1:4" x14ac:dyDescent="0.35">
      <c r="A1441" s="4">
        <f>Climate285!F1468*((113.5/10)^0.12)</f>
        <v>10.745011068547402</v>
      </c>
      <c r="B1441" s="24">
        <f>VLOOKUP(A1441,'Wind - Power Curve'!$A$3:$B$47,2)*Wind!$B$9</f>
        <v>5968.8</v>
      </c>
      <c r="C1441">
        <f>(0.5*(A1441^3)*Wind!$B$11*Wind!$B$7*(VLOOKUP(A1441+0.5,'Wind - Power Curve'!$A$3:$E$47,5,TRUE))*Wind!$B$9)/1000</f>
        <v>6048.957750139135</v>
      </c>
      <c r="D1441" s="23" t="s">
        <v>9</v>
      </c>
    </row>
    <row r="1442" spans="1:4" x14ac:dyDescent="0.35">
      <c r="A1442" s="4">
        <f>Climate285!F1469*((113.5/10)^0.12)</f>
        <v>10.952469553303859</v>
      </c>
      <c r="B1442" s="24">
        <f>VLOOKUP(A1442,'Wind - Power Curve'!$A$3:$B$47,2)*Wind!$B$9</f>
        <v>5968.8</v>
      </c>
      <c r="C1442">
        <f>(0.5*(A1442^3)*Wind!$B$11*Wind!$B$7*(VLOOKUP(A1442+0.5,'Wind - Power Curve'!$A$3:$E$47,5,TRUE))*Wind!$B$9)/1000</f>
        <v>6406.1353931652875</v>
      </c>
      <c r="D1442" s="23" t="s">
        <v>9</v>
      </c>
    </row>
    <row r="1443" spans="1:4" x14ac:dyDescent="0.35">
      <c r="A1443" s="4">
        <f>Climate285!F1470*((113.5/10)^0.12)</f>
        <v>11.221496362568686</v>
      </c>
      <c r="B1443" s="24">
        <f>VLOOKUP(A1443,'Wind - Power Curve'!$A$3:$B$47,2)*Wind!$B$9</f>
        <v>6489.9000000000005</v>
      </c>
      <c r="C1443">
        <f>(0.5*(A1443^3)*Wind!$B$11*Wind!$B$7*(VLOOKUP(A1443+0.5,'Wind - Power Curve'!$A$3:$E$47,5,TRUE))*Wind!$B$9)/1000</f>
        <v>6362.5160596207243</v>
      </c>
      <c r="D1443" s="23" t="s">
        <v>9</v>
      </c>
    </row>
    <row r="1444" spans="1:4" x14ac:dyDescent="0.35">
      <c r="A1444" s="4">
        <f>Climate285!F1471*((113.5/10)^0.12)</f>
        <v>11.101036597226226</v>
      </c>
      <c r="B1444" s="24">
        <f>VLOOKUP(A1444,'Wind - Power Curve'!$A$3:$B$47,2)*Wind!$B$9</f>
        <v>6489.9000000000005</v>
      </c>
      <c r="C1444">
        <f>(0.5*(A1444^3)*Wind!$B$11*Wind!$B$7*(VLOOKUP(A1444+0.5,'Wind - Power Curve'!$A$3:$E$47,5,TRUE))*Wind!$B$9)/1000</f>
        <v>6159.8080029990988</v>
      </c>
      <c r="D1444" s="23" t="s">
        <v>9</v>
      </c>
    </row>
    <row r="1445" spans="1:4" x14ac:dyDescent="0.35">
      <c r="A1445" s="4">
        <f>Climate285!F1472*((113.5/10)^0.12)</f>
        <v>11.185358432965947</v>
      </c>
      <c r="B1445" s="24">
        <f>VLOOKUP(A1445,'Wind - Power Curve'!$A$3:$B$47,2)*Wind!$B$9</f>
        <v>6489.9000000000005</v>
      </c>
      <c r="C1445">
        <f>(0.5*(A1445^3)*Wind!$B$11*Wind!$B$7*(VLOOKUP(A1445+0.5,'Wind - Power Curve'!$A$3:$E$47,5,TRUE))*Wind!$B$9)/1000</f>
        <v>6301.2438870721726</v>
      </c>
      <c r="D1445" s="23" t="s">
        <v>9</v>
      </c>
    </row>
    <row r="1446" spans="1:4" x14ac:dyDescent="0.35">
      <c r="A1446" s="4">
        <f>Climate285!F1473*((113.5/10)^0.12)</f>
        <v>11.317864174842653</v>
      </c>
      <c r="B1446" s="24">
        <f>VLOOKUP(A1446,'Wind - Power Curve'!$A$3:$B$47,2)*Wind!$B$9</f>
        <v>6489.9000000000005</v>
      </c>
      <c r="C1446">
        <f>(0.5*(A1446^3)*Wind!$B$11*Wind!$B$7*(VLOOKUP(A1446+0.5,'Wind - Power Curve'!$A$3:$E$47,5,TRUE))*Wind!$B$9)/1000</f>
        <v>6527.8475813666882</v>
      </c>
      <c r="D1446" s="23" t="s">
        <v>9</v>
      </c>
    </row>
    <row r="1447" spans="1:4" x14ac:dyDescent="0.35">
      <c r="A1447" s="4">
        <f>Climate285!F1474*((113.5/10)^0.12)</f>
        <v>11.723412051495602</v>
      </c>
      <c r="B1447" s="24">
        <f>VLOOKUP(A1447,'Wind - Power Curve'!$A$3:$B$47,2)*Wind!$B$9</f>
        <v>6848.1</v>
      </c>
      <c r="C1447">
        <f>(0.5*(A1447^3)*Wind!$B$11*Wind!$B$7*(VLOOKUP(A1447+0.5,'Wind - Power Curve'!$A$3:$E$47,5,TRUE))*Wind!$B$9)/1000</f>
        <v>6573.3837523975508</v>
      </c>
      <c r="D1447" s="23" t="s">
        <v>9</v>
      </c>
    </row>
    <row r="1448" spans="1:4" x14ac:dyDescent="0.35">
      <c r="A1448" s="4">
        <f>Climate285!F1475*((113.5/10)^0.12)</f>
        <v>11.69798165658997</v>
      </c>
      <c r="B1448" s="24">
        <f>VLOOKUP(A1448,'Wind - Power Curve'!$A$3:$B$47,2)*Wind!$B$9</f>
        <v>6848.1</v>
      </c>
      <c r="C1448">
        <f>(0.5*(A1448^3)*Wind!$B$11*Wind!$B$7*(VLOOKUP(A1448+0.5,'Wind - Power Curve'!$A$3:$E$47,5,TRUE))*Wind!$B$9)/1000</f>
        <v>6530.6995760701475</v>
      </c>
      <c r="D1448" s="23" t="s">
        <v>9</v>
      </c>
    </row>
    <row r="1449" spans="1:4" x14ac:dyDescent="0.35">
      <c r="A1449" s="4">
        <f>Climate285!F1476*((113.5/10)^0.12)</f>
        <v>11.942916512786304</v>
      </c>
      <c r="B1449" s="24">
        <f>VLOOKUP(A1449,'Wind - Power Curve'!$A$3:$B$47,2)*Wind!$B$9</f>
        <v>6848.1</v>
      </c>
      <c r="C1449">
        <f>(0.5*(A1449^3)*Wind!$B$11*Wind!$B$7*(VLOOKUP(A1449+0.5,'Wind - Power Curve'!$A$3:$E$47,5,TRUE))*Wind!$B$9)/1000</f>
        <v>6949.5724516151158</v>
      </c>
      <c r="D1449" s="23" t="s">
        <v>9</v>
      </c>
    </row>
    <row r="1450" spans="1:4" x14ac:dyDescent="0.35">
      <c r="A1450" s="4">
        <f>Climate285!F1477*((113.5/10)^0.12)</f>
        <v>12.355156598624944</v>
      </c>
      <c r="B1450" s="24">
        <f>VLOOKUP(A1450,'Wind - Power Curve'!$A$3:$B$47,2)*Wind!$B$9</f>
        <v>7049.7</v>
      </c>
      <c r="C1450">
        <f>(0.5*(A1450^3)*Wind!$B$11*Wind!$B$7*(VLOOKUP(A1450+0.5,'Wind - Power Curve'!$A$3:$E$47,5,TRUE))*Wind!$B$9)/1000</f>
        <v>6899.5860496435807</v>
      </c>
      <c r="D1450" s="23" t="s">
        <v>9</v>
      </c>
    </row>
    <row r="1451" spans="1:4" x14ac:dyDescent="0.35">
      <c r="A1451" s="4">
        <f>Climate285!F1478*((113.5/10)^0.12)</f>
        <v>12.361848807810638</v>
      </c>
      <c r="B1451" s="24">
        <f>VLOOKUP(A1451,'Wind - Power Curve'!$A$3:$B$47,2)*Wind!$B$9</f>
        <v>7049.7</v>
      </c>
      <c r="C1451">
        <f>(0.5*(A1451^3)*Wind!$B$11*Wind!$B$7*(VLOOKUP(A1451+0.5,'Wind - Power Curve'!$A$3:$E$47,5,TRUE))*Wind!$B$9)/1000</f>
        <v>6910.8036705515178</v>
      </c>
      <c r="D1451" s="23" t="s">
        <v>9</v>
      </c>
    </row>
    <row r="1452" spans="1:4" x14ac:dyDescent="0.35">
      <c r="A1452" s="4">
        <f>Climate285!F1479*((113.5/10)^0.12)</f>
        <v>12.100852649568642</v>
      </c>
      <c r="B1452" s="24">
        <f>VLOOKUP(A1452,'Wind - Power Curve'!$A$3:$B$47,2)*Wind!$B$9</f>
        <v>7049.7</v>
      </c>
      <c r="C1452">
        <f>(0.5*(A1452^3)*Wind!$B$11*Wind!$B$7*(VLOOKUP(A1452+0.5,'Wind - Power Curve'!$A$3:$E$47,5,TRUE))*Wind!$B$9)/1000</f>
        <v>6482.2561770765224</v>
      </c>
      <c r="D1452" s="23" t="s">
        <v>9</v>
      </c>
    </row>
    <row r="1453" spans="1:4" x14ac:dyDescent="0.35">
      <c r="A1453" s="4">
        <f>Climate285!F1480*((113.5/10)^0.12)</f>
        <v>12.199897345516886</v>
      </c>
      <c r="B1453" s="24">
        <f>VLOOKUP(A1453,'Wind - Power Curve'!$A$3:$B$47,2)*Wind!$B$9</f>
        <v>7049.7</v>
      </c>
      <c r="C1453">
        <f>(0.5*(A1453^3)*Wind!$B$11*Wind!$B$7*(VLOOKUP(A1453+0.5,'Wind - Power Curve'!$A$3:$E$47,5,TRUE))*Wind!$B$9)/1000</f>
        <v>6642.7330742312324</v>
      </c>
      <c r="D1453" s="23" t="s">
        <v>9</v>
      </c>
    </row>
    <row r="1454" spans="1:4" x14ac:dyDescent="0.35">
      <c r="A1454" s="4">
        <f>Climate285!F1481*((113.5/10)^0.12)</f>
        <v>11.815764538258152</v>
      </c>
      <c r="B1454" s="24">
        <f>VLOOKUP(A1454,'Wind - Power Curve'!$A$3:$B$47,2)*Wind!$B$9</f>
        <v>6848.1</v>
      </c>
      <c r="C1454">
        <f>(0.5*(A1454^3)*Wind!$B$11*Wind!$B$7*(VLOOKUP(A1454+0.5,'Wind - Power Curve'!$A$3:$E$47,5,TRUE))*Wind!$B$9)/1000</f>
        <v>6729.9584269261632</v>
      </c>
      <c r="D1454" s="23" t="s">
        <v>9</v>
      </c>
    </row>
    <row r="1455" spans="1:4" x14ac:dyDescent="0.35">
      <c r="A1455" s="4">
        <f>Climate285!F1482*((113.5/10)^0.12)</f>
        <v>11.613659820850248</v>
      </c>
      <c r="B1455" s="24">
        <f>VLOOKUP(A1455,'Wind - Power Curve'!$A$3:$B$47,2)*Wind!$B$9</f>
        <v>6848.1</v>
      </c>
      <c r="C1455">
        <f>(0.5*(A1455^3)*Wind!$B$11*Wind!$B$7*(VLOOKUP(A1455+0.5,'Wind - Power Curve'!$A$3:$E$47,5,TRUE))*Wind!$B$9)/1000</f>
        <v>6390.4905997192482</v>
      </c>
      <c r="D1455" s="23" t="s">
        <v>9</v>
      </c>
    </row>
    <row r="1456" spans="1:4" x14ac:dyDescent="0.35">
      <c r="A1456" s="4">
        <f>Climate285!F1483*((113.5/10)^0.12)</f>
        <v>11.478477195299266</v>
      </c>
      <c r="B1456" s="24">
        <f>VLOOKUP(A1456,'Wind - Power Curve'!$A$3:$B$47,2)*Wind!$B$9</f>
        <v>6489.9000000000005</v>
      </c>
      <c r="C1456">
        <f>(0.5*(A1456^3)*Wind!$B$11*Wind!$B$7*(VLOOKUP(A1456+0.5,'Wind - Power Curve'!$A$3:$E$47,5,TRUE))*Wind!$B$9)/1000</f>
        <v>6809.7222670780029</v>
      </c>
      <c r="D1456" s="23" t="s">
        <v>9</v>
      </c>
    </row>
    <row r="1457" spans="1:4" x14ac:dyDescent="0.35">
      <c r="A1457" s="4">
        <f>Climate285!F1484*((113.5/10)^0.12)</f>
        <v>11.619013588198801</v>
      </c>
      <c r="B1457" s="24">
        <f>VLOOKUP(A1457,'Wind - Power Curve'!$A$3:$B$47,2)*Wind!$B$9</f>
        <v>6848.1</v>
      </c>
      <c r="C1457">
        <f>(0.5*(A1457^3)*Wind!$B$11*Wind!$B$7*(VLOOKUP(A1457+0.5,'Wind - Power Curve'!$A$3:$E$47,5,TRUE))*Wind!$B$9)/1000</f>
        <v>6399.3325086699824</v>
      </c>
      <c r="D1457" s="23" t="s">
        <v>9</v>
      </c>
    </row>
    <row r="1458" spans="1:4" x14ac:dyDescent="0.35">
      <c r="A1458" s="4">
        <f>Climate285!F1485*((113.5/10)^0.12)</f>
        <v>11.099698155389087</v>
      </c>
      <c r="B1458" s="24">
        <f>VLOOKUP(A1458,'Wind - Power Curve'!$A$3:$B$47,2)*Wind!$B$9</f>
        <v>6489.9000000000005</v>
      </c>
      <c r="C1458">
        <f>(0.5*(A1458^3)*Wind!$B$11*Wind!$B$7*(VLOOKUP(A1458+0.5,'Wind - Power Curve'!$A$3:$E$47,5,TRUE))*Wind!$B$9)/1000</f>
        <v>6157.5802243577555</v>
      </c>
      <c r="D1458" s="23" t="s">
        <v>9</v>
      </c>
    </row>
    <row r="1459" spans="1:4" x14ac:dyDescent="0.35">
      <c r="A1459" s="4">
        <f>Climate285!F1486*((113.5/10)^0.12)</f>
        <v>11.184019991128809</v>
      </c>
      <c r="B1459" s="24">
        <f>VLOOKUP(A1459,'Wind - Power Curve'!$A$3:$B$47,2)*Wind!$B$9</f>
        <v>6489.9000000000005</v>
      </c>
      <c r="C1459">
        <f>(0.5*(A1459^3)*Wind!$B$11*Wind!$B$7*(VLOOKUP(A1459+0.5,'Wind - Power Curve'!$A$3:$E$47,5,TRUE))*Wind!$B$9)/1000</f>
        <v>6298.9821340833269</v>
      </c>
      <c r="D1459" s="23" t="s">
        <v>9</v>
      </c>
    </row>
    <row r="1460" spans="1:4" x14ac:dyDescent="0.35">
      <c r="A1460" s="4">
        <f>Climate285!F1487*((113.5/10)^0.12)</f>
        <v>11.186696874803086</v>
      </c>
      <c r="B1460" s="24">
        <f>VLOOKUP(A1460,'Wind - Power Curve'!$A$3:$B$47,2)*Wind!$B$9</f>
        <v>6489.9000000000005</v>
      </c>
      <c r="C1460">
        <f>(0.5*(A1460^3)*Wind!$B$11*Wind!$B$7*(VLOOKUP(A1460+0.5,'Wind - Power Curve'!$A$3:$E$47,5,TRUE))*Wind!$B$9)/1000</f>
        <v>6303.5061814092678</v>
      </c>
      <c r="D1460" s="23" t="s">
        <v>9</v>
      </c>
    </row>
    <row r="1461" spans="1:4" x14ac:dyDescent="0.35">
      <c r="A1461" s="4">
        <f>Climate285!F1488*((113.5/10)^0.12)</f>
        <v>10.830671346124262</v>
      </c>
      <c r="B1461" s="24">
        <f>VLOOKUP(A1461,'Wind - Power Curve'!$A$3:$B$47,2)*Wind!$B$9</f>
        <v>5968.8</v>
      </c>
      <c r="C1461">
        <f>(0.5*(A1461^3)*Wind!$B$11*Wind!$B$7*(VLOOKUP(A1461+0.5,'Wind - Power Curve'!$A$3:$E$47,5,TRUE))*Wind!$B$9)/1000</f>
        <v>6194.7827732278029</v>
      </c>
      <c r="D1461" s="23" t="s">
        <v>9</v>
      </c>
    </row>
    <row r="1462" spans="1:4" x14ac:dyDescent="0.35">
      <c r="A1462" s="4">
        <f>Climate285!F1489*((113.5/10)^0.12)</f>
        <v>10.403708400077099</v>
      </c>
      <c r="B1462" s="24">
        <f>VLOOKUP(A1462,'Wind - Power Curve'!$A$3:$B$47,2)*Wind!$B$9</f>
        <v>5330.7</v>
      </c>
      <c r="C1462">
        <f>(0.5*(A1462^3)*Wind!$B$11*Wind!$B$7*(VLOOKUP(A1462+0.5,'Wind - Power Curve'!$A$3:$E$47,5,TRUE))*Wind!$B$9)/1000</f>
        <v>5806.0883891290359</v>
      </c>
      <c r="D1462" s="23" t="s">
        <v>9</v>
      </c>
    </row>
    <row r="1463" spans="1:4" x14ac:dyDescent="0.35">
      <c r="A1463" s="4">
        <f>Climate285!F1490*((113.5/10)^0.12)</f>
        <v>10.745011068547402</v>
      </c>
      <c r="B1463" s="24">
        <f>VLOOKUP(A1463,'Wind - Power Curve'!$A$3:$B$47,2)*Wind!$B$9</f>
        <v>5968.8</v>
      </c>
      <c r="C1463">
        <f>(0.5*(A1463^3)*Wind!$B$11*Wind!$B$7*(VLOOKUP(A1463+0.5,'Wind - Power Curve'!$A$3:$E$47,5,TRUE))*Wind!$B$9)/1000</f>
        <v>6048.957750139135</v>
      </c>
      <c r="D1463" s="23" t="s">
        <v>9</v>
      </c>
    </row>
    <row r="1464" spans="1:4" x14ac:dyDescent="0.35">
      <c r="A1464" s="4">
        <f>Climate285!F1491*((113.5/10)^0.12)</f>
        <v>10.980576831883766</v>
      </c>
      <c r="B1464" s="24">
        <f>VLOOKUP(A1464,'Wind - Power Curve'!$A$3:$B$47,2)*Wind!$B$9</f>
        <v>5968.8</v>
      </c>
      <c r="C1464">
        <f>(0.5*(A1464^3)*Wind!$B$11*Wind!$B$7*(VLOOKUP(A1464+0.5,'Wind - Power Curve'!$A$3:$E$47,5,TRUE))*Wind!$B$9)/1000</f>
        <v>6455.5821899694301</v>
      </c>
      <c r="D1464" s="23" t="s">
        <v>9</v>
      </c>
    </row>
    <row r="1465" spans="1:4" x14ac:dyDescent="0.35">
      <c r="A1465" s="4">
        <f>Climate285!F1492*((113.5/10)^0.12)</f>
        <v>10.647304814436295</v>
      </c>
      <c r="B1465" s="24">
        <f>VLOOKUP(A1465,'Wind - Power Curve'!$A$3:$B$47,2)*Wind!$B$9</f>
        <v>5968.8</v>
      </c>
      <c r="C1465">
        <f>(0.5*(A1465^3)*Wind!$B$11*Wind!$B$7*(VLOOKUP(A1465+0.5,'Wind - Power Curve'!$A$3:$E$47,5,TRUE))*Wind!$B$9)/1000</f>
        <v>5885.44101695873</v>
      </c>
      <c r="D1465" s="23" t="s">
        <v>9</v>
      </c>
    </row>
    <row r="1466" spans="1:4" x14ac:dyDescent="0.35">
      <c r="A1466" s="4">
        <f>Climate285!F1493*((113.5/10)^0.12)</f>
        <v>11.044822040066412</v>
      </c>
      <c r="B1466" s="24">
        <f>VLOOKUP(A1466,'Wind - Power Curve'!$A$3:$B$47,2)*Wind!$B$9</f>
        <v>6489.9000000000005</v>
      </c>
      <c r="C1466">
        <f>(0.5*(A1466^3)*Wind!$B$11*Wind!$B$7*(VLOOKUP(A1466+0.5,'Wind - Power Curve'!$A$3:$E$47,5,TRUE))*Wind!$B$9)/1000</f>
        <v>6066.7030877374837</v>
      </c>
      <c r="D1466" s="23" t="s">
        <v>9</v>
      </c>
    </row>
    <row r="1467" spans="1:4" x14ac:dyDescent="0.35">
      <c r="A1467" s="4">
        <f>Climate285!F1494*((113.5/10)^0.12)</f>
        <v>10.692811836899001</v>
      </c>
      <c r="B1467" s="24">
        <f>VLOOKUP(A1467,'Wind - Power Curve'!$A$3:$B$47,2)*Wind!$B$9</f>
        <v>5968.8</v>
      </c>
      <c r="C1467">
        <f>(0.5*(A1467^3)*Wind!$B$11*Wind!$B$7*(VLOOKUP(A1467+0.5,'Wind - Power Curve'!$A$3:$E$47,5,TRUE))*Wind!$B$9)/1000</f>
        <v>5961.227869287758</v>
      </c>
      <c r="D1467" s="23" t="s">
        <v>9</v>
      </c>
    </row>
    <row r="1468" spans="1:4" x14ac:dyDescent="0.35">
      <c r="A1468" s="4">
        <f>Climate285!F1495*((113.5/10)^0.12)</f>
        <v>10.981915273720904</v>
      </c>
      <c r="B1468" s="24">
        <f>VLOOKUP(A1468,'Wind - Power Curve'!$A$3:$B$47,2)*Wind!$B$9</f>
        <v>5968.8</v>
      </c>
      <c r="C1468">
        <f>(0.5*(A1468^3)*Wind!$B$11*Wind!$B$7*(VLOOKUP(A1468+0.5,'Wind - Power Curve'!$A$3:$E$47,5,TRUE))*Wind!$B$9)/1000</f>
        <v>6457.9431245516625</v>
      </c>
      <c r="D1468" s="23" t="s">
        <v>9</v>
      </c>
    </row>
    <row r="1469" spans="1:4" x14ac:dyDescent="0.35">
      <c r="A1469" s="4">
        <f>Climate285!F1496*((113.5/10)^0.12)</f>
        <v>11.190712200314502</v>
      </c>
      <c r="B1469" s="24">
        <f>VLOOKUP(A1469,'Wind - Power Curve'!$A$3:$B$47,2)*Wind!$B$9</f>
        <v>6489.9000000000005</v>
      </c>
      <c r="C1469">
        <f>(0.5*(A1469^3)*Wind!$B$11*Wind!$B$7*(VLOOKUP(A1469+0.5,'Wind - Power Curve'!$A$3:$E$47,5,TRUE))*Wind!$B$9)/1000</f>
        <v>6310.2963131578144</v>
      </c>
      <c r="D1469" s="23" t="s">
        <v>9</v>
      </c>
    </row>
    <row r="1470" spans="1:4" x14ac:dyDescent="0.35">
      <c r="A1470" s="4">
        <f>Climate285!F1497*((113.5/10)^0.12)</f>
        <v>11.016714761486504</v>
      </c>
      <c r="B1470" s="24">
        <f>VLOOKUP(A1470,'Wind - Power Curve'!$A$3:$B$47,2)*Wind!$B$9</f>
        <v>6489.9000000000005</v>
      </c>
      <c r="C1470">
        <f>(0.5*(A1470^3)*Wind!$B$11*Wind!$B$7*(VLOOKUP(A1470+0.5,'Wind - Power Curve'!$A$3:$E$47,5,TRUE))*Wind!$B$9)/1000</f>
        <v>6020.5045326206146</v>
      </c>
      <c r="D1470" s="23" t="s">
        <v>9</v>
      </c>
    </row>
    <row r="1471" spans="1:4" x14ac:dyDescent="0.35">
      <c r="A1471" s="4">
        <f>Climate285!F1498*((113.5/10)^0.12)</f>
        <v>11.451708358556496</v>
      </c>
      <c r="B1471" s="24">
        <f>VLOOKUP(A1471,'Wind - Power Curve'!$A$3:$B$47,2)*Wind!$B$9</f>
        <v>6489.9000000000005</v>
      </c>
      <c r="C1471">
        <f>(0.5*(A1471^3)*Wind!$B$11*Wind!$B$7*(VLOOKUP(A1471+0.5,'Wind - Power Curve'!$A$3:$E$47,5,TRUE))*Wind!$B$9)/1000</f>
        <v>6762.1906411675191</v>
      </c>
      <c r="D1471" s="23" t="s">
        <v>9</v>
      </c>
    </row>
    <row r="1472" spans="1:4" x14ac:dyDescent="0.35">
      <c r="A1472" s="4">
        <f>Climate285!F1499*((113.5/10)^0.12)</f>
        <v>11.577521891247512</v>
      </c>
      <c r="B1472" s="24">
        <f>VLOOKUP(A1472,'Wind - Power Curve'!$A$3:$B$47,2)*Wind!$B$9</f>
        <v>6848.1</v>
      </c>
      <c r="C1472">
        <f>(0.5*(A1472^3)*Wind!$B$11*Wind!$B$7*(VLOOKUP(A1472+0.5,'Wind - Power Curve'!$A$3:$E$47,5,TRUE))*Wind!$B$9)/1000</f>
        <v>6331.020654582594</v>
      </c>
      <c r="D1472" s="23" t="s">
        <v>9</v>
      </c>
    </row>
    <row r="1473" spans="1:4" x14ac:dyDescent="0.35">
      <c r="A1473" s="4">
        <f>Climate285!F1500*((113.5/10)^0.12)</f>
        <v>11.635074890244463</v>
      </c>
      <c r="B1473" s="24">
        <f>VLOOKUP(A1473,'Wind - Power Curve'!$A$3:$B$47,2)*Wind!$B$9</f>
        <v>6848.1</v>
      </c>
      <c r="C1473">
        <f>(0.5*(A1473^3)*Wind!$B$11*Wind!$B$7*(VLOOKUP(A1473+0.5,'Wind - Power Curve'!$A$3:$E$47,5,TRUE))*Wind!$B$9)/1000</f>
        <v>6425.9071627980002</v>
      </c>
      <c r="D1473" s="23" t="s">
        <v>9</v>
      </c>
    </row>
    <row r="1474" spans="1:4" x14ac:dyDescent="0.35">
      <c r="A1474" s="4">
        <f>Climate285!F1501*((113.5/10)^0.12)</f>
        <v>11.371401848328192</v>
      </c>
      <c r="B1474" s="24">
        <f>VLOOKUP(A1474,'Wind - Power Curve'!$A$3:$B$47,2)*Wind!$B$9</f>
        <v>6489.9000000000005</v>
      </c>
      <c r="C1474">
        <f>(0.5*(A1474^3)*Wind!$B$11*Wind!$B$7*(VLOOKUP(A1474+0.5,'Wind - Power Curve'!$A$3:$E$47,5,TRUE))*Wind!$B$9)/1000</f>
        <v>6620.9238642269693</v>
      </c>
      <c r="D1474" s="23" t="s">
        <v>9</v>
      </c>
    </row>
    <row r="1475" spans="1:4" x14ac:dyDescent="0.35">
      <c r="A1475" s="4">
        <f>Climate285!F1502*((113.5/10)^0.12)</f>
        <v>11.28574157075133</v>
      </c>
      <c r="B1475" s="24">
        <f>VLOOKUP(A1475,'Wind - Power Curve'!$A$3:$B$47,2)*Wind!$B$9</f>
        <v>6489.9000000000005</v>
      </c>
      <c r="C1475">
        <f>(0.5*(A1475^3)*Wind!$B$11*Wind!$B$7*(VLOOKUP(A1475+0.5,'Wind - Power Curve'!$A$3:$E$47,5,TRUE))*Wind!$B$9)/1000</f>
        <v>6472.4227576218182</v>
      </c>
      <c r="D1475" s="23" t="s">
        <v>9</v>
      </c>
    </row>
    <row r="1476" spans="1:4" x14ac:dyDescent="0.35">
      <c r="A1476" s="4">
        <f>Climate285!F1503*((113.5/10)^0.12)</f>
        <v>11.17465089826884</v>
      </c>
      <c r="B1476" s="24">
        <f>VLOOKUP(A1476,'Wind - Power Curve'!$A$3:$B$47,2)*Wind!$B$9</f>
        <v>6489.9000000000005</v>
      </c>
      <c r="C1476">
        <f>(0.5*(A1476^3)*Wind!$B$11*Wind!$B$7*(VLOOKUP(A1476+0.5,'Wind - Power Curve'!$A$3:$E$47,5,TRUE))*Wind!$B$9)/1000</f>
        <v>6283.1650154709987</v>
      </c>
      <c r="D1476" s="23" t="s">
        <v>9</v>
      </c>
    </row>
    <row r="1477" spans="1:4" x14ac:dyDescent="0.35">
      <c r="A1477" s="4">
        <f>Climate285!F1504*((113.5/10)^0.12)</f>
        <v>11.359355871793944</v>
      </c>
      <c r="B1477" s="24">
        <f>VLOOKUP(A1477,'Wind - Power Curve'!$A$3:$B$47,2)*Wind!$B$9</f>
        <v>6489.9000000000005</v>
      </c>
      <c r="C1477">
        <f>(0.5*(A1477^3)*Wind!$B$11*Wind!$B$7*(VLOOKUP(A1477+0.5,'Wind - Power Curve'!$A$3:$E$47,5,TRUE))*Wind!$B$9)/1000</f>
        <v>6599.9050740248103</v>
      </c>
      <c r="D1477" s="23" t="s">
        <v>9</v>
      </c>
    </row>
    <row r="1478" spans="1:4" x14ac:dyDescent="0.35">
      <c r="A1478" s="4">
        <f>Climate285!F1505*((113.5/10)^0.12)</f>
        <v>11.167958689083147</v>
      </c>
      <c r="B1478" s="24">
        <f>VLOOKUP(A1478,'Wind - Power Curve'!$A$3:$B$47,2)*Wind!$B$9</f>
        <v>6489.9000000000005</v>
      </c>
      <c r="C1478">
        <f>(0.5*(A1478^3)*Wind!$B$11*Wind!$B$7*(VLOOKUP(A1478+0.5,'Wind - Power Curve'!$A$3:$E$47,5,TRUE))*Wind!$B$9)/1000</f>
        <v>6271.8832998013468</v>
      </c>
      <c r="D1478" s="23" t="s">
        <v>9</v>
      </c>
    </row>
    <row r="1479" spans="1:4" x14ac:dyDescent="0.35">
      <c r="A1479" s="4">
        <f>Climate285!F1506*((113.5/10)^0.12)</f>
        <v>11.126466992131856</v>
      </c>
      <c r="B1479" s="24">
        <f>VLOOKUP(A1479,'Wind - Power Curve'!$A$3:$B$47,2)*Wind!$B$9</f>
        <v>6489.9000000000005</v>
      </c>
      <c r="C1479">
        <f>(0.5*(A1479^3)*Wind!$B$11*Wind!$B$7*(VLOOKUP(A1479+0.5,'Wind - Power Curve'!$A$3:$E$47,5,TRUE))*Wind!$B$9)/1000</f>
        <v>6202.2379518077942</v>
      </c>
      <c r="D1479" s="23" t="s">
        <v>9</v>
      </c>
    </row>
    <row r="1480" spans="1:4" x14ac:dyDescent="0.35">
      <c r="A1480" s="4">
        <f>Climate285!F1507*((113.5/10)^0.12)</f>
        <v>10.949792669629581</v>
      </c>
      <c r="B1480" s="24">
        <f>VLOOKUP(A1480,'Wind - Power Curve'!$A$3:$B$47,2)*Wind!$B$9</f>
        <v>5968.8</v>
      </c>
      <c r="C1480">
        <f>(0.5*(A1480^3)*Wind!$B$11*Wind!$B$7*(VLOOKUP(A1480+0.5,'Wind - Power Curve'!$A$3:$E$47,5,TRUE))*Wind!$B$9)/1000</f>
        <v>6401.4393869553314</v>
      </c>
      <c r="D1480" s="23" t="s">
        <v>9</v>
      </c>
    </row>
    <row r="1481" spans="1:4" x14ac:dyDescent="0.35">
      <c r="A1481" s="4">
        <f>Climate285!F1508*((113.5/10)^0.12)</f>
        <v>10.629905070553495</v>
      </c>
      <c r="B1481" s="24">
        <f>VLOOKUP(A1481,'Wind - Power Curve'!$A$3:$B$47,2)*Wind!$B$9</f>
        <v>5968.8</v>
      </c>
      <c r="C1481">
        <f>(0.5*(A1481^3)*Wind!$B$11*Wind!$B$7*(VLOOKUP(A1481+0.5,'Wind - Power Curve'!$A$3:$E$47,5,TRUE))*Wind!$B$9)/1000</f>
        <v>5856.634316238531</v>
      </c>
      <c r="D1481" s="23" t="s">
        <v>9</v>
      </c>
    </row>
    <row r="1482" spans="1:4" x14ac:dyDescent="0.35">
      <c r="A1482" s="4">
        <f>Climate285!F1509*((113.5/10)^0.12)</f>
        <v>10.599120908299311</v>
      </c>
      <c r="B1482" s="24">
        <f>VLOOKUP(A1482,'Wind - Power Curve'!$A$3:$B$47,2)*Wind!$B$9</f>
        <v>5968.8</v>
      </c>
      <c r="C1482">
        <f>(0.5*(A1482^3)*Wind!$B$11*Wind!$B$7*(VLOOKUP(A1482+0.5,'Wind - Power Curve'!$A$3:$E$47,5,TRUE))*Wind!$B$9)/1000</f>
        <v>5805.8991609784252</v>
      </c>
      <c r="D1482" s="23" t="s">
        <v>9</v>
      </c>
    </row>
    <row r="1483" spans="1:4" x14ac:dyDescent="0.35">
      <c r="A1483" s="4">
        <f>Climate285!F1510*((113.5/10)^0.12)</f>
        <v>10.338124750057315</v>
      </c>
      <c r="B1483" s="24">
        <f>VLOOKUP(A1483,'Wind - Power Curve'!$A$3:$B$47,2)*Wind!$B$9</f>
        <v>5330.7</v>
      </c>
      <c r="C1483">
        <f>(0.5*(A1483^3)*Wind!$B$11*Wind!$B$7*(VLOOKUP(A1483+0.5,'Wind - Power Curve'!$A$3:$E$47,5,TRUE))*Wind!$B$9)/1000</f>
        <v>5696.9765950581241</v>
      </c>
      <c r="D1483" s="23" t="s">
        <v>9</v>
      </c>
    </row>
    <row r="1484" spans="1:4" x14ac:dyDescent="0.35">
      <c r="A1484" s="4">
        <f>Climate285!F1511*((113.5/10)^0.12)</f>
        <v>9.9981605234241506</v>
      </c>
      <c r="B1484" s="24">
        <f>VLOOKUP(A1484,'Wind - Power Curve'!$A$3:$B$47,2)*Wind!$B$9</f>
        <v>4640.4000000000005</v>
      </c>
      <c r="C1484">
        <f>(0.5*(A1484^3)*Wind!$B$11*Wind!$B$7*(VLOOKUP(A1484+0.5,'Wind - Power Curve'!$A$3:$E$47,5,TRUE))*Wind!$B$9)/1000</f>
        <v>5327.7588317524987</v>
      </c>
      <c r="D1484" s="23" t="s">
        <v>9</v>
      </c>
    </row>
    <row r="1485" spans="1:4" x14ac:dyDescent="0.35">
      <c r="A1485" s="4">
        <f>Climate285!F1512*((113.5/10)^0.12)</f>
        <v>9.9165155713587065</v>
      </c>
      <c r="B1485" s="24">
        <f>VLOOKUP(A1485,'Wind - Power Curve'!$A$3:$B$47,2)*Wind!$B$9</f>
        <v>4640.4000000000005</v>
      </c>
      <c r="C1485">
        <f>(0.5*(A1485^3)*Wind!$B$11*Wind!$B$7*(VLOOKUP(A1485+0.5,'Wind - Power Curve'!$A$3:$E$47,5,TRUE))*Wind!$B$9)/1000</f>
        <v>5198.302358535956</v>
      </c>
      <c r="D1485" s="23" t="s">
        <v>9</v>
      </c>
    </row>
    <row r="1486" spans="1:4" x14ac:dyDescent="0.35">
      <c r="A1486" s="4">
        <f>Climate285!F1513*((113.5/10)^0.12)</f>
        <v>9.8977773856387667</v>
      </c>
      <c r="B1486" s="24">
        <f>VLOOKUP(A1486,'Wind - Power Curve'!$A$3:$B$47,2)*Wind!$B$9</f>
        <v>4640.4000000000005</v>
      </c>
      <c r="C1486">
        <f>(0.5*(A1486^3)*Wind!$B$11*Wind!$B$7*(VLOOKUP(A1486+0.5,'Wind - Power Curve'!$A$3:$E$47,5,TRUE))*Wind!$B$9)/1000</f>
        <v>5168.8899673403384</v>
      </c>
      <c r="D1486" s="23" t="s">
        <v>9</v>
      </c>
    </row>
    <row r="1487" spans="1:4" x14ac:dyDescent="0.35">
      <c r="A1487" s="4">
        <f>Climate285!F1514*((113.5/10)^0.12)</f>
        <v>9.7344874815078786</v>
      </c>
      <c r="B1487" s="24">
        <f>VLOOKUP(A1487,'Wind - Power Curve'!$A$3:$B$47,2)*Wind!$B$9</f>
        <v>4640.4000000000005</v>
      </c>
      <c r="C1487">
        <f>(0.5*(A1487^3)*Wind!$B$11*Wind!$B$7*(VLOOKUP(A1487+0.5,'Wind - Power Curve'!$A$3:$E$47,5,TRUE))*Wind!$B$9)/1000</f>
        <v>4917.2638806201358</v>
      </c>
      <c r="D1487" s="23" t="s">
        <v>9</v>
      </c>
    </row>
    <row r="1488" spans="1:4" x14ac:dyDescent="0.35">
      <c r="A1488" s="4">
        <f>Climate285!F1515*((113.5/10)^0.12)</f>
        <v>9.4667991140801906</v>
      </c>
      <c r="B1488" s="24">
        <f>VLOOKUP(A1488,'Wind - Power Curve'!$A$3:$B$47,2)*Wind!$B$9</f>
        <v>3954.6</v>
      </c>
      <c r="C1488">
        <f>(0.5*(A1488^3)*Wind!$B$11*Wind!$B$7*(VLOOKUP(A1488+0.5,'Wind - Power Curve'!$A$3:$E$47,5,TRUE))*Wind!$B$9)/1000</f>
        <v>4591.9176044526093</v>
      </c>
      <c r="D1488" s="23" t="s">
        <v>9</v>
      </c>
    </row>
    <row r="1489" spans="1:4" x14ac:dyDescent="0.35">
      <c r="A1489" s="4">
        <f>Climate285!F1516*((113.5/10)^0.12)</f>
        <v>9.3476777905748687</v>
      </c>
      <c r="B1489" s="24">
        <f>VLOOKUP(A1489,'Wind - Power Curve'!$A$3:$B$47,2)*Wind!$B$9</f>
        <v>3954.6</v>
      </c>
      <c r="C1489">
        <f>(0.5*(A1489^3)*Wind!$B$11*Wind!$B$7*(VLOOKUP(A1489+0.5,'Wind - Power Curve'!$A$3:$E$47,5,TRUE))*Wind!$B$9)/1000</f>
        <v>4420.748461899555</v>
      </c>
      <c r="D1489" s="23" t="s">
        <v>9</v>
      </c>
    </row>
    <row r="1490" spans="1:4" x14ac:dyDescent="0.35">
      <c r="A1490" s="4">
        <f>Climate285!F1517*((113.5/10)^0.12)</f>
        <v>9.1308502129584408</v>
      </c>
      <c r="B1490" s="24">
        <f>VLOOKUP(A1490,'Wind - Power Curve'!$A$3:$B$47,2)*Wind!$B$9</f>
        <v>3954.6</v>
      </c>
      <c r="C1490">
        <f>(0.5*(A1490^3)*Wind!$B$11*Wind!$B$7*(VLOOKUP(A1490+0.5,'Wind - Power Curve'!$A$3:$E$47,5,TRUE))*Wind!$B$9)/1000</f>
        <v>4120.1996190064037</v>
      </c>
      <c r="D1490" s="23" t="s">
        <v>9</v>
      </c>
    </row>
    <row r="1491" spans="1:4" x14ac:dyDescent="0.35">
      <c r="A1491" s="4">
        <f>Climate285!F1518*((113.5/10)^0.12)</f>
        <v>9.2098182813496106</v>
      </c>
      <c r="B1491" s="24">
        <f>VLOOKUP(A1491,'Wind - Power Curve'!$A$3:$B$47,2)*Wind!$B$9</f>
        <v>3954.6</v>
      </c>
      <c r="C1491">
        <f>(0.5*(A1491^3)*Wind!$B$11*Wind!$B$7*(VLOOKUP(A1491+0.5,'Wind - Power Curve'!$A$3:$E$47,5,TRUE))*Wind!$B$9)/1000</f>
        <v>4228.0273301616426</v>
      </c>
      <c r="D1491" s="23" t="s">
        <v>9</v>
      </c>
    </row>
    <row r="1492" spans="1:4" x14ac:dyDescent="0.35">
      <c r="A1492" s="4">
        <f>Climate285!F1519*((113.5/10)^0.12)</f>
        <v>9.2928016752521927</v>
      </c>
      <c r="B1492" s="24">
        <f>VLOOKUP(A1492,'Wind - Power Curve'!$A$3:$B$47,2)*Wind!$B$9</f>
        <v>3954.6</v>
      </c>
      <c r="C1492">
        <f>(0.5*(A1492^3)*Wind!$B$11*Wind!$B$7*(VLOOKUP(A1492+0.5,'Wind - Power Curve'!$A$3:$E$47,5,TRUE))*Wind!$B$9)/1000</f>
        <v>4343.3478064658348</v>
      </c>
      <c r="D1492" s="23" t="s">
        <v>9</v>
      </c>
    </row>
    <row r="1493" spans="1:4" x14ac:dyDescent="0.35">
      <c r="A1493" s="4">
        <f>Climate285!F1520*((113.5/10)^0.12)</f>
        <v>9.3985385803861305</v>
      </c>
      <c r="B1493" s="24">
        <f>VLOOKUP(A1493,'Wind - Power Curve'!$A$3:$B$47,2)*Wind!$B$9</f>
        <v>3954.6</v>
      </c>
      <c r="C1493">
        <f>(0.5*(A1493^3)*Wind!$B$11*Wind!$B$7*(VLOOKUP(A1493+0.5,'Wind - Power Curve'!$A$3:$E$47,5,TRUE))*Wind!$B$9)/1000</f>
        <v>4493.3017805212994</v>
      </c>
      <c r="D1493" s="23" t="s">
        <v>9</v>
      </c>
    </row>
    <row r="1494" spans="1:4" x14ac:dyDescent="0.35">
      <c r="A1494" s="4">
        <f>Climate285!F1521*((113.5/10)^0.12)</f>
        <v>9.4868757416372667</v>
      </c>
      <c r="B1494" s="24">
        <f>VLOOKUP(A1494,'Wind - Power Curve'!$A$3:$B$47,2)*Wind!$B$9</f>
        <v>3954.6</v>
      </c>
      <c r="C1494">
        <f>(0.5*(A1494^3)*Wind!$B$11*Wind!$B$7*(VLOOKUP(A1494+0.5,'Wind - Power Curve'!$A$3:$E$47,5,TRUE))*Wind!$B$9)/1000</f>
        <v>4621.1944069424299</v>
      </c>
      <c r="D1494" s="23" t="s">
        <v>9</v>
      </c>
    </row>
    <row r="1495" spans="1:4" x14ac:dyDescent="0.35">
      <c r="A1495" s="4">
        <f>Climate285!F1522*((113.5/10)^0.12)</f>
        <v>9.6970111100680025</v>
      </c>
      <c r="B1495" s="24">
        <f>VLOOKUP(A1495,'Wind - Power Curve'!$A$3:$B$47,2)*Wind!$B$9</f>
        <v>4640.4000000000005</v>
      </c>
      <c r="C1495">
        <f>(0.5*(A1495^3)*Wind!$B$11*Wind!$B$7*(VLOOKUP(A1495+0.5,'Wind - Power Curve'!$A$3:$E$47,5,TRUE))*Wind!$B$9)/1000</f>
        <v>4860.6899739620922</v>
      </c>
      <c r="D1495" s="23" t="s">
        <v>9</v>
      </c>
    </row>
    <row r="1496" spans="1:4" x14ac:dyDescent="0.35">
      <c r="A1496" s="4">
        <f>Climate285!F1523*((113.5/10)^0.12)</f>
        <v>10.02492936016692</v>
      </c>
      <c r="B1496" s="24">
        <f>VLOOKUP(A1496,'Wind - Power Curve'!$A$3:$B$47,2)*Wind!$B$9</f>
        <v>5330.7</v>
      </c>
      <c r="C1496">
        <f>(0.5*(A1496^3)*Wind!$B$11*Wind!$B$7*(VLOOKUP(A1496+0.5,'Wind - Power Curve'!$A$3:$E$47,5,TRUE))*Wind!$B$9)/1000</f>
        <v>5194.7313554945968</v>
      </c>
      <c r="D1496" s="23" t="s">
        <v>9</v>
      </c>
    </row>
    <row r="1497" spans="1:4" x14ac:dyDescent="0.35">
      <c r="A1497" s="4">
        <f>Climate285!F1524*((113.5/10)^0.12)</f>
        <v>10.453230748051221</v>
      </c>
      <c r="B1497" s="24">
        <f>VLOOKUP(A1497,'Wind - Power Curve'!$A$3:$B$47,2)*Wind!$B$9</f>
        <v>5330.7</v>
      </c>
      <c r="C1497">
        <f>(0.5*(A1497^3)*Wind!$B$11*Wind!$B$7*(VLOOKUP(A1497+0.5,'Wind - Power Curve'!$A$3:$E$47,5,TRUE))*Wind!$B$9)/1000</f>
        <v>5889.3957899692205</v>
      </c>
      <c r="D1497" s="23" t="s">
        <v>9</v>
      </c>
    </row>
    <row r="1498" spans="1:4" x14ac:dyDescent="0.35">
      <c r="A1498" s="4">
        <f>Climate285!F1525*((113.5/10)^0.12)</f>
        <v>10.259156681666147</v>
      </c>
      <c r="B1498" s="24">
        <f>VLOOKUP(A1498,'Wind - Power Curve'!$A$3:$B$47,2)*Wind!$B$9</f>
        <v>5330.7</v>
      </c>
      <c r="C1498">
        <f>(0.5*(A1498^3)*Wind!$B$11*Wind!$B$7*(VLOOKUP(A1498+0.5,'Wind - Power Curve'!$A$3:$E$47,5,TRUE))*Wind!$B$9)/1000</f>
        <v>5567.4216954478252</v>
      </c>
      <c r="D1498" s="23" t="s">
        <v>9</v>
      </c>
    </row>
    <row r="1499" spans="1:4" x14ac:dyDescent="0.35">
      <c r="A1499" s="4">
        <f>Climate285!F1526*((113.5/10)^0.12)</f>
        <v>10.473307375608298</v>
      </c>
      <c r="B1499" s="24">
        <f>VLOOKUP(A1499,'Wind - Power Curve'!$A$3:$B$47,2)*Wind!$B$9</f>
        <v>5330.7</v>
      </c>
      <c r="C1499">
        <f>(0.5*(A1499^3)*Wind!$B$11*Wind!$B$7*(VLOOKUP(A1499+0.5,'Wind - Power Curve'!$A$3:$E$47,5,TRUE))*Wind!$B$9)/1000</f>
        <v>5923.3947839635321</v>
      </c>
      <c r="D1499" s="23" t="s">
        <v>9</v>
      </c>
    </row>
    <row r="1500" spans="1:4" x14ac:dyDescent="0.35">
      <c r="A1500" s="4">
        <f>Climate285!F1527*((113.5/10)^0.12)</f>
        <v>10.751703277733093</v>
      </c>
      <c r="B1500" s="24">
        <f>VLOOKUP(A1500,'Wind - Power Curve'!$A$3:$B$47,2)*Wind!$B$9</f>
        <v>5968.8</v>
      </c>
      <c r="C1500">
        <f>(0.5*(A1500^3)*Wind!$B$11*Wind!$B$7*(VLOOKUP(A1500+0.5,'Wind - Power Curve'!$A$3:$E$47,5,TRUE))*Wind!$B$9)/1000</f>
        <v>6060.2670288105255</v>
      </c>
      <c r="D1500" s="23" t="s">
        <v>9</v>
      </c>
    </row>
    <row r="1501" spans="1:4" x14ac:dyDescent="0.35">
      <c r="A1501" s="4">
        <f>Climate285!F1528*((113.5/10)^0.12)</f>
        <v>10.99396125025515</v>
      </c>
      <c r="B1501" s="24">
        <f>VLOOKUP(A1501,'Wind - Power Curve'!$A$3:$B$47,2)*Wind!$B$9</f>
        <v>5968.8</v>
      </c>
      <c r="C1501">
        <f>(0.5*(A1501^3)*Wind!$B$11*Wind!$B$7*(VLOOKUP(A1501+0.5,'Wind - Power Curve'!$A$3:$E$47,5,TRUE))*Wind!$B$9)/1000</f>
        <v>6479.2174442717524</v>
      </c>
      <c r="D1501" s="23" t="s">
        <v>9</v>
      </c>
    </row>
    <row r="1502" spans="1:4" x14ac:dyDescent="0.35">
      <c r="A1502" s="4">
        <f>Climate285!F1529*((113.5/10)^0.12)</f>
        <v>10.525506607256697</v>
      </c>
      <c r="B1502" s="24">
        <f>VLOOKUP(A1502,'Wind - Power Curve'!$A$3:$B$47,2)*Wind!$B$9</f>
        <v>5968.8</v>
      </c>
      <c r="C1502">
        <f>(0.5*(A1502^3)*Wind!$B$11*Wind!$B$7*(VLOOKUP(A1502+0.5,'Wind - Power Curve'!$A$3:$E$47,5,TRUE))*Wind!$B$9)/1000</f>
        <v>5685.7658951490585</v>
      </c>
      <c r="D1502" s="23" t="s">
        <v>9</v>
      </c>
    </row>
    <row r="1503" spans="1:4" x14ac:dyDescent="0.35">
      <c r="A1503" s="4">
        <f>Climate285!F1530*((113.5/10)^0.12)</f>
        <v>11.007345668626536</v>
      </c>
      <c r="B1503" s="24">
        <f>VLOOKUP(A1503,'Wind - Power Curve'!$A$3:$B$47,2)*Wind!$B$9</f>
        <v>6489.9000000000005</v>
      </c>
      <c r="C1503">
        <f>(0.5*(A1503^3)*Wind!$B$11*Wind!$B$7*(VLOOKUP(A1503+0.5,'Wind - Power Curve'!$A$3:$E$47,5,TRUE))*Wind!$B$9)/1000</f>
        <v>6005.1572961251086</v>
      </c>
      <c r="D1503" s="23" t="s">
        <v>9</v>
      </c>
    </row>
    <row r="1504" spans="1:4" x14ac:dyDescent="0.35">
      <c r="A1504" s="4">
        <f>Climate285!F1531*((113.5/10)^0.12)</f>
        <v>10.996638133929427</v>
      </c>
      <c r="B1504" s="24">
        <f>VLOOKUP(A1504,'Wind - Power Curve'!$A$3:$B$47,2)*Wind!$B$9</f>
        <v>5968.8</v>
      </c>
      <c r="C1504">
        <f>(0.5*(A1504^3)*Wind!$B$11*Wind!$B$7*(VLOOKUP(A1504+0.5,'Wind - Power Curve'!$A$3:$E$47,5,TRUE))*Wind!$B$9)/1000</f>
        <v>6483.9514071466829</v>
      </c>
      <c r="D1504" s="23" t="s">
        <v>9</v>
      </c>
    </row>
    <row r="1505" spans="1:4" x14ac:dyDescent="0.35">
      <c r="A1505" s="4">
        <f>Climate285!F1532*((113.5/10)^0.12)</f>
        <v>10.641951047087741</v>
      </c>
      <c r="B1505" s="24">
        <f>VLOOKUP(A1505,'Wind - Power Curve'!$A$3:$B$47,2)*Wind!$B$9</f>
        <v>5968.8</v>
      </c>
      <c r="C1505">
        <f>(0.5*(A1505^3)*Wind!$B$11*Wind!$B$7*(VLOOKUP(A1505+0.5,'Wind - Power Curve'!$A$3:$E$47,5,TRUE))*Wind!$B$9)/1000</f>
        <v>5876.5673795291441</v>
      </c>
      <c r="D1505" s="23" t="s">
        <v>9</v>
      </c>
    </row>
    <row r="1506" spans="1:4" x14ac:dyDescent="0.35">
      <c r="A1506" s="4">
        <f>Climate285!F1533*((113.5/10)^0.12)</f>
        <v>10.576367397067958</v>
      </c>
      <c r="B1506" s="24">
        <f>VLOOKUP(A1506,'Wind - Power Curve'!$A$3:$B$47,2)*Wind!$B$9</f>
        <v>5968.8</v>
      </c>
      <c r="C1506">
        <f>(0.5*(A1506^3)*Wind!$B$11*Wind!$B$7*(VLOOKUP(A1506+0.5,'Wind - Power Curve'!$A$3:$E$47,5,TRUE))*Wind!$B$9)/1000</f>
        <v>5768.5881795682799</v>
      </c>
      <c r="D1506" s="23" t="s">
        <v>9</v>
      </c>
    </row>
    <row r="1507" spans="1:4" x14ac:dyDescent="0.35">
      <c r="A1507" s="4">
        <f>Climate285!F1534*((113.5/10)^0.12)</f>
        <v>10.34214007556873</v>
      </c>
      <c r="B1507" s="24">
        <f>VLOOKUP(A1507,'Wind - Power Curve'!$A$3:$B$47,2)*Wind!$B$9</f>
        <v>5330.7</v>
      </c>
      <c r="C1507">
        <f>(0.5*(A1507^3)*Wind!$B$11*Wind!$B$7*(VLOOKUP(A1507+0.5,'Wind - Power Curve'!$A$3:$E$47,5,TRUE))*Wind!$B$9)/1000</f>
        <v>5703.6172872221005</v>
      </c>
      <c r="D1507" s="23" t="s">
        <v>9</v>
      </c>
    </row>
    <row r="1508" spans="1:4" x14ac:dyDescent="0.35">
      <c r="A1508" s="4">
        <f>Climate285!F1535*((113.5/10)^0.12)</f>
        <v>10.21364965920344</v>
      </c>
      <c r="B1508" s="24">
        <f>VLOOKUP(A1508,'Wind - Power Curve'!$A$3:$B$47,2)*Wind!$B$9</f>
        <v>5330.7</v>
      </c>
      <c r="C1508">
        <f>(0.5*(A1508^3)*Wind!$B$11*Wind!$B$7*(VLOOKUP(A1508+0.5,'Wind - Power Curve'!$A$3:$E$47,5,TRUE))*Wind!$B$9)/1000</f>
        <v>5493.6628202067477</v>
      </c>
      <c r="D1508" s="23" t="s">
        <v>9</v>
      </c>
    </row>
    <row r="1509" spans="1:4" x14ac:dyDescent="0.35">
      <c r="A1509" s="4">
        <f>Climate285!F1536*((113.5/10)^0.12)</f>
        <v>10.569675187882265</v>
      </c>
      <c r="B1509" s="24">
        <f>VLOOKUP(A1509,'Wind - Power Curve'!$A$3:$B$47,2)*Wind!$B$9</f>
        <v>5968.8</v>
      </c>
      <c r="C1509">
        <f>(0.5*(A1509^3)*Wind!$B$11*Wind!$B$7*(VLOOKUP(A1509+0.5,'Wind - Power Curve'!$A$3:$E$47,5,TRUE))*Wind!$B$9)/1000</f>
        <v>5757.6448635691759</v>
      </c>
      <c r="D1509" s="23" t="s">
        <v>9</v>
      </c>
    </row>
    <row r="1510" spans="1:4" x14ac:dyDescent="0.35">
      <c r="A1510" s="4">
        <f>Climate285!F1537*((113.5/10)^0.12)</f>
        <v>10.107912754069503</v>
      </c>
      <c r="B1510" s="24">
        <f>VLOOKUP(A1510,'Wind - Power Curve'!$A$3:$B$47,2)*Wind!$B$9</f>
        <v>5330.7</v>
      </c>
      <c r="C1510">
        <f>(0.5*(A1510^3)*Wind!$B$11*Wind!$B$7*(VLOOKUP(A1510+0.5,'Wind - Power Curve'!$A$3:$E$47,5,TRUE))*Wind!$B$9)/1000</f>
        <v>5324.8034761557274</v>
      </c>
      <c r="D1510" s="23" t="s">
        <v>9</v>
      </c>
    </row>
    <row r="1511" spans="1:4" x14ac:dyDescent="0.35">
      <c r="A1511" s="4">
        <f>Climate285!F1538*((113.5/10)^0.12)</f>
        <v>10.075790149978181</v>
      </c>
      <c r="B1511" s="24">
        <f>VLOOKUP(A1511,'Wind - Power Curve'!$A$3:$B$47,2)*Wind!$B$9</f>
        <v>5330.7</v>
      </c>
      <c r="C1511">
        <f>(0.5*(A1511^3)*Wind!$B$11*Wind!$B$7*(VLOOKUP(A1511+0.5,'Wind - Power Curve'!$A$3:$E$47,5,TRUE))*Wind!$B$9)/1000</f>
        <v>5274.1985034714598</v>
      </c>
      <c r="D1511" s="23" t="s">
        <v>9</v>
      </c>
    </row>
    <row r="1512" spans="1:4" x14ac:dyDescent="0.35">
      <c r="A1512" s="4">
        <f>Climate285!F1539*((113.5/10)^0.12)</f>
        <v>10.209634333692025</v>
      </c>
      <c r="B1512" s="24">
        <f>VLOOKUP(A1512,'Wind - Power Curve'!$A$3:$B$47,2)*Wind!$B$9</f>
        <v>5330.7</v>
      </c>
      <c r="C1512">
        <f>(0.5*(A1512^3)*Wind!$B$11*Wind!$B$7*(VLOOKUP(A1512+0.5,'Wind - Power Curve'!$A$3:$E$47,5,TRUE))*Wind!$B$9)/1000</f>
        <v>5487.1861421495732</v>
      </c>
      <c r="D1512" s="23" t="s">
        <v>9</v>
      </c>
    </row>
    <row r="1513" spans="1:4" x14ac:dyDescent="0.35">
      <c r="A1513" s="4">
        <f>Climate285!F1540*((113.5/10)^0.12)</f>
        <v>10.011544941795536</v>
      </c>
      <c r="B1513" s="24">
        <f>VLOOKUP(A1513,'Wind - Power Curve'!$A$3:$B$47,2)*Wind!$B$9</f>
        <v>5330.7</v>
      </c>
      <c r="C1513">
        <f>(0.5*(A1513^3)*Wind!$B$11*Wind!$B$7*(VLOOKUP(A1513+0.5,'Wind - Power Curve'!$A$3:$E$47,5,TRUE))*Wind!$B$9)/1000</f>
        <v>5173.9524547488136</v>
      </c>
      <c r="D1513" s="23" t="s">
        <v>9</v>
      </c>
    </row>
    <row r="1514" spans="1:4" x14ac:dyDescent="0.35">
      <c r="A1514" s="4">
        <f>Climate285!F1541*((113.5/10)^0.12)</f>
        <v>9.7331490396707405</v>
      </c>
      <c r="B1514" s="24">
        <f>VLOOKUP(A1514,'Wind - Power Curve'!$A$3:$B$47,2)*Wind!$B$9</f>
        <v>4640.4000000000005</v>
      </c>
      <c r="C1514">
        <f>(0.5*(A1514^3)*Wind!$B$11*Wind!$B$7*(VLOOKUP(A1514+0.5,'Wind - Power Curve'!$A$3:$E$47,5,TRUE))*Wind!$B$9)/1000</f>
        <v>4915.2358641978153</v>
      </c>
      <c r="D1514" s="23" t="s">
        <v>9</v>
      </c>
    </row>
    <row r="1515" spans="1:4" x14ac:dyDescent="0.35">
      <c r="A1515" s="4">
        <f>Climate285!F1542*((113.5/10)^0.12)</f>
        <v>9.5738744610512647</v>
      </c>
      <c r="B1515" s="24">
        <f>VLOOKUP(A1515,'Wind - Power Curve'!$A$3:$B$47,2)*Wind!$B$9</f>
        <v>4640.4000000000005</v>
      </c>
      <c r="C1515">
        <f>(0.5*(A1515^3)*Wind!$B$11*Wind!$B$7*(VLOOKUP(A1515+0.5,'Wind - Power Curve'!$A$3:$E$47,5,TRUE))*Wind!$B$9)/1000</f>
        <v>4677.8622334573474</v>
      </c>
      <c r="D1515" s="23" t="s">
        <v>9</v>
      </c>
    </row>
    <row r="1516" spans="1:4" x14ac:dyDescent="0.35">
      <c r="A1516" s="4">
        <f>Climate285!F1543*((113.5/10)^0.12)</f>
        <v>9.4975832763343746</v>
      </c>
      <c r="B1516" s="24">
        <f>VLOOKUP(A1516,'Wind - Power Curve'!$A$3:$B$47,2)*Wind!$B$9</f>
        <v>3954.6</v>
      </c>
      <c r="C1516">
        <f>(0.5*(A1516^3)*Wind!$B$11*Wind!$B$7*(VLOOKUP(A1516+0.5,'Wind - Power Curve'!$A$3:$E$47,5,TRUE))*Wind!$B$9)/1000</f>
        <v>4636.8594594174356</v>
      </c>
      <c r="D1516" s="23" t="s">
        <v>9</v>
      </c>
    </row>
    <row r="1517" spans="1:4" x14ac:dyDescent="0.35">
      <c r="A1517" s="4">
        <f>Climate285!F1544*((113.5/10)^0.12)</f>
        <v>9.3276011630177926</v>
      </c>
      <c r="B1517" s="24">
        <f>VLOOKUP(A1517,'Wind - Power Curve'!$A$3:$B$47,2)*Wind!$B$9</f>
        <v>3954.6</v>
      </c>
      <c r="C1517">
        <f>(0.5*(A1517^3)*Wind!$B$11*Wind!$B$7*(VLOOKUP(A1517+0.5,'Wind - Power Curve'!$A$3:$E$47,5,TRUE))*Wind!$B$9)/1000</f>
        <v>4392.3253915083133</v>
      </c>
      <c r="D1517" s="23" t="s">
        <v>9</v>
      </c>
    </row>
    <row r="1518" spans="1:4" x14ac:dyDescent="0.35">
      <c r="A1518" s="4">
        <f>Climate285!F1545*((113.5/10)^0.12)</f>
        <v>9.3891694875261607</v>
      </c>
      <c r="B1518" s="24">
        <f>VLOOKUP(A1518,'Wind - Power Curve'!$A$3:$B$47,2)*Wind!$B$9</f>
        <v>3954.6</v>
      </c>
      <c r="C1518">
        <f>(0.5*(A1518^3)*Wind!$B$11*Wind!$B$7*(VLOOKUP(A1518+0.5,'Wind - Power Curve'!$A$3:$E$47,5,TRUE))*Wind!$B$9)/1000</f>
        <v>4479.8774989863095</v>
      </c>
      <c r="D1518" s="23" t="s">
        <v>9</v>
      </c>
    </row>
    <row r="1519" spans="1:4" x14ac:dyDescent="0.35">
      <c r="A1519" s="4">
        <f>Climate285!F1546*((113.5/10)^0.12)</f>
        <v>9.3851541620147447</v>
      </c>
      <c r="B1519" s="24">
        <f>VLOOKUP(A1519,'Wind - Power Curve'!$A$3:$B$47,2)*Wind!$B$9</f>
        <v>3954.6</v>
      </c>
      <c r="C1519">
        <f>(0.5*(A1519^3)*Wind!$B$11*Wind!$B$7*(VLOOKUP(A1519+0.5,'Wind - Power Curve'!$A$3:$E$47,5,TRUE))*Wind!$B$9)/1000</f>
        <v>4474.1324302236981</v>
      </c>
      <c r="D1519" s="23" t="s">
        <v>9</v>
      </c>
    </row>
    <row r="1520" spans="1:4" x14ac:dyDescent="0.35">
      <c r="A1520" s="4">
        <f>Climate285!F1547*((113.5/10)^0.12)</f>
        <v>9.4667991140801906</v>
      </c>
      <c r="B1520" s="24">
        <f>VLOOKUP(A1520,'Wind - Power Curve'!$A$3:$B$47,2)*Wind!$B$9</f>
        <v>3954.6</v>
      </c>
      <c r="C1520">
        <f>(0.5*(A1520^3)*Wind!$B$11*Wind!$B$7*(VLOOKUP(A1520+0.5,'Wind - Power Curve'!$A$3:$E$47,5,TRUE))*Wind!$B$9)/1000</f>
        <v>4591.9176044526093</v>
      </c>
      <c r="D1520" s="23" t="s">
        <v>9</v>
      </c>
    </row>
    <row r="1521" spans="1:4" x14ac:dyDescent="0.35">
      <c r="A1521" s="4">
        <f>Climate285!F1548*((113.5/10)^0.12)</f>
        <v>9.5404134151228046</v>
      </c>
      <c r="B1521" s="24">
        <f>VLOOKUP(A1521,'Wind - Power Curve'!$A$3:$B$47,2)*Wind!$B$9</f>
        <v>4640.4000000000005</v>
      </c>
      <c r="C1521">
        <f>(0.5*(A1521^3)*Wind!$B$11*Wind!$B$7*(VLOOKUP(A1521+0.5,'Wind - Power Curve'!$A$3:$E$47,5,TRUE))*Wind!$B$9)/1000</f>
        <v>4628.9855525669464</v>
      </c>
      <c r="D1521" s="23" t="s">
        <v>9</v>
      </c>
    </row>
    <row r="1522" spans="1:4" x14ac:dyDescent="0.35">
      <c r="A1522" s="4">
        <f>Climate285!F1549*((113.5/10)^0.12)</f>
        <v>9.9325768734043685</v>
      </c>
      <c r="B1522" s="24">
        <f>VLOOKUP(A1522,'Wind - Power Curve'!$A$3:$B$47,2)*Wind!$B$9</f>
        <v>4640.4000000000005</v>
      </c>
      <c r="C1522">
        <f>(0.5*(A1522^3)*Wind!$B$11*Wind!$B$7*(VLOOKUP(A1522+0.5,'Wind - Power Curve'!$A$3:$E$47,5,TRUE))*Wind!$B$9)/1000</f>
        <v>5223.6016092274276</v>
      </c>
      <c r="D1522" s="23" t="s">
        <v>9</v>
      </c>
    </row>
    <row r="1523" spans="1:4" x14ac:dyDescent="0.35">
      <c r="A1523" s="4">
        <f>Climate285!F1550*((113.5/10)^0.12)</f>
        <v>9.7933789223419705</v>
      </c>
      <c r="B1523" s="24">
        <f>VLOOKUP(A1523,'Wind - Power Curve'!$A$3:$B$47,2)*Wind!$B$9</f>
        <v>4640.4000000000005</v>
      </c>
      <c r="C1523">
        <f>(0.5*(A1523^3)*Wind!$B$11*Wind!$B$7*(VLOOKUP(A1523+0.5,'Wind - Power Curve'!$A$3:$E$47,5,TRUE))*Wind!$B$9)/1000</f>
        <v>5007.0498741072006</v>
      </c>
      <c r="D1523" s="23" t="s">
        <v>9</v>
      </c>
    </row>
    <row r="1524" spans="1:4" x14ac:dyDescent="0.35">
      <c r="A1524" s="4">
        <f>Climate285!F1551*((113.5/10)^0.12)</f>
        <v>9.6568578549538486</v>
      </c>
      <c r="B1524" s="24">
        <f>VLOOKUP(A1524,'Wind - Power Curve'!$A$3:$B$47,2)*Wind!$B$9</f>
        <v>4640.4000000000005</v>
      </c>
      <c r="C1524">
        <f>(0.5*(A1524^3)*Wind!$B$11*Wind!$B$7*(VLOOKUP(A1524+0.5,'Wind - Power Curve'!$A$3:$E$47,5,TRUE))*Wind!$B$9)/1000</f>
        <v>4800.5584127947104</v>
      </c>
      <c r="D1524" s="23" t="s">
        <v>9</v>
      </c>
    </row>
    <row r="1525" spans="1:4" x14ac:dyDescent="0.35">
      <c r="A1525" s="4">
        <f>Climate285!F1552*((113.5/10)^0.12)</f>
        <v>9.5604900426798807</v>
      </c>
      <c r="B1525" s="24">
        <f>VLOOKUP(A1525,'Wind - Power Curve'!$A$3:$B$47,2)*Wind!$B$9</f>
        <v>4640.4000000000005</v>
      </c>
      <c r="C1525">
        <f>(0.5*(A1525^3)*Wind!$B$11*Wind!$B$7*(VLOOKUP(A1525+0.5,'Wind - Power Curve'!$A$3:$E$47,5,TRUE))*Wind!$B$9)/1000</f>
        <v>4658.2704863850304</v>
      </c>
      <c r="D1525" s="23" t="s">
        <v>9</v>
      </c>
    </row>
    <row r="1526" spans="1:4" x14ac:dyDescent="0.35">
      <c r="A1526" s="4">
        <f>Climate285!F1553*((113.5/10)^0.12)</f>
        <v>9.7197646212993547</v>
      </c>
      <c r="B1526" s="24">
        <f>VLOOKUP(A1526,'Wind - Power Curve'!$A$3:$B$47,2)*Wind!$B$9</f>
        <v>4640.4000000000005</v>
      </c>
      <c r="C1526">
        <f>(0.5*(A1526^3)*Wind!$B$11*Wind!$B$7*(VLOOKUP(A1526+0.5,'Wind - Power Curve'!$A$3:$E$47,5,TRUE))*Wind!$B$9)/1000</f>
        <v>4894.9863599188784</v>
      </c>
      <c r="D1526" s="23" t="s">
        <v>9</v>
      </c>
    </row>
    <row r="1527" spans="1:4" x14ac:dyDescent="0.35">
      <c r="A1527" s="4">
        <f>Climate285!F1554*((113.5/10)^0.12)</f>
        <v>9.7264568304850485</v>
      </c>
      <c r="B1527" s="24">
        <f>VLOOKUP(A1527,'Wind - Power Curve'!$A$3:$B$47,2)*Wind!$B$9</f>
        <v>4640.4000000000005</v>
      </c>
      <c r="C1527">
        <f>(0.5*(A1527^3)*Wind!$B$11*Wind!$B$7*(VLOOKUP(A1527+0.5,'Wind - Power Curve'!$A$3:$E$47,5,TRUE))*Wind!$B$9)/1000</f>
        <v>4905.1041458064274</v>
      </c>
      <c r="D1527" s="23" t="s">
        <v>9</v>
      </c>
    </row>
    <row r="1528" spans="1:4" x14ac:dyDescent="0.35">
      <c r="A1528" s="4">
        <f>Climate285!F1555*((113.5/10)^0.12)</f>
        <v>9.4989217181715127</v>
      </c>
      <c r="B1528" s="24">
        <f>VLOOKUP(A1528,'Wind - Power Curve'!$A$3:$B$47,2)*Wind!$B$9</f>
        <v>3954.6</v>
      </c>
      <c r="C1528">
        <f>(0.5*(A1528^3)*Wind!$B$11*Wind!$B$7*(VLOOKUP(A1528+0.5,'Wind - Power Curve'!$A$3:$E$47,5,TRUE))*Wind!$B$9)/1000</f>
        <v>4638.8200764990506</v>
      </c>
      <c r="D1528" s="23" t="s">
        <v>9</v>
      </c>
    </row>
    <row r="1529" spans="1:4" x14ac:dyDescent="0.35">
      <c r="A1529" s="4">
        <f>Climate285!F1556*((113.5/10)^0.12)</f>
        <v>9.5216752294028666</v>
      </c>
      <c r="B1529" s="24">
        <f>VLOOKUP(A1529,'Wind - Power Curve'!$A$3:$B$47,2)*Wind!$B$9</f>
        <v>4640.4000000000005</v>
      </c>
      <c r="C1529">
        <f>(0.5*(A1529^3)*Wind!$B$11*Wind!$B$7*(VLOOKUP(A1529+0.5,'Wind - Power Curve'!$A$3:$E$47,5,TRUE))*Wind!$B$9)/1000</f>
        <v>4601.7639208524242</v>
      </c>
      <c r="D1529" s="23" t="s">
        <v>9</v>
      </c>
    </row>
    <row r="1530" spans="1:4" x14ac:dyDescent="0.35">
      <c r="A1530" s="4">
        <f>Climate285!F1557*((113.5/10)^0.12)</f>
        <v>9.7251183886479087</v>
      </c>
      <c r="B1530" s="24">
        <f>VLOOKUP(A1530,'Wind - Power Curve'!$A$3:$B$47,2)*Wind!$B$9</f>
        <v>4640.4000000000005</v>
      </c>
      <c r="C1530">
        <f>(0.5*(A1530^3)*Wind!$B$11*Wind!$B$7*(VLOOKUP(A1530+0.5,'Wind - Power Curve'!$A$3:$E$47,5,TRUE))*Wind!$B$9)/1000</f>
        <v>4903.0794743353663</v>
      </c>
      <c r="D1530" s="23" t="s">
        <v>9</v>
      </c>
    </row>
    <row r="1531" spans="1:4" x14ac:dyDescent="0.35">
      <c r="A1531" s="4">
        <f>Climate285!F1558*((113.5/10)^0.12)</f>
        <v>9.6407965529081885</v>
      </c>
      <c r="B1531" s="24">
        <f>VLOOKUP(A1531,'Wind - Power Curve'!$A$3:$B$47,2)*Wind!$B$9</f>
        <v>4640.4000000000005</v>
      </c>
      <c r="C1531">
        <f>(0.5*(A1531^3)*Wind!$B$11*Wind!$B$7*(VLOOKUP(A1531+0.5,'Wind - Power Curve'!$A$3:$E$47,5,TRUE))*Wind!$B$9)/1000</f>
        <v>4776.6453389856961</v>
      </c>
      <c r="D1531" s="23" t="s">
        <v>9</v>
      </c>
    </row>
    <row r="1532" spans="1:4" x14ac:dyDescent="0.35">
      <c r="A1532" s="4">
        <f>Climate285!F1559*((113.5/10)^0.12)</f>
        <v>9.7585794345763706</v>
      </c>
      <c r="B1532" s="24">
        <f>VLOOKUP(A1532,'Wind - Power Curve'!$A$3:$B$47,2)*Wind!$B$9</f>
        <v>4640.4000000000005</v>
      </c>
      <c r="C1532">
        <f>(0.5*(A1532^3)*Wind!$B$11*Wind!$B$7*(VLOOKUP(A1532+0.5,'Wind - Power Curve'!$A$3:$E$47,5,TRUE))*Wind!$B$9)/1000</f>
        <v>4953.863627543049</v>
      </c>
      <c r="D1532" s="23" t="s">
        <v>9</v>
      </c>
    </row>
    <row r="1533" spans="1:4" x14ac:dyDescent="0.35">
      <c r="A1533" s="4">
        <f>Climate285!F1560*((113.5/10)^0.12)</f>
        <v>9.9847761050527666</v>
      </c>
      <c r="B1533" s="24">
        <f>VLOOKUP(A1533,'Wind - Power Curve'!$A$3:$B$47,2)*Wind!$B$9</f>
        <v>4640.4000000000005</v>
      </c>
      <c r="C1533">
        <f>(0.5*(A1533^3)*Wind!$B$11*Wind!$B$7*(VLOOKUP(A1533+0.5,'Wind - Power Curve'!$A$3:$E$47,5,TRUE))*Wind!$B$9)/1000</f>
        <v>5306.3908405594002</v>
      </c>
      <c r="D1533" s="23" t="s">
        <v>9</v>
      </c>
    </row>
    <row r="1534" spans="1:4" x14ac:dyDescent="0.35">
      <c r="A1534" s="4">
        <f>Climate285!F1561*((113.5/10)^0.12)</f>
        <v>10.002175848935567</v>
      </c>
      <c r="B1534" s="24">
        <f>VLOOKUP(A1534,'Wind - Power Curve'!$A$3:$B$47,2)*Wind!$B$9</f>
        <v>5330.7</v>
      </c>
      <c r="C1534">
        <f>(0.5*(A1534^3)*Wind!$B$11*Wind!$B$7*(VLOOKUP(A1534+0.5,'Wind - Power Curve'!$A$3:$E$47,5,TRUE))*Wind!$B$9)/1000</f>
        <v>5159.4402418274412</v>
      </c>
      <c r="D1534" s="23" t="s">
        <v>9</v>
      </c>
    </row>
    <row r="1535" spans="1:4" x14ac:dyDescent="0.35">
      <c r="A1535" s="4">
        <f>Climate285!F1562*((113.5/10)^0.12)</f>
        <v>10.190896147972087</v>
      </c>
      <c r="B1535" s="24">
        <f>VLOOKUP(A1535,'Wind - Power Curve'!$A$3:$B$47,2)*Wind!$B$9</f>
        <v>5330.7</v>
      </c>
      <c r="C1535">
        <f>(0.5*(A1535^3)*Wind!$B$11*Wind!$B$7*(VLOOKUP(A1535+0.5,'Wind - Power Curve'!$A$3:$E$47,5,TRUE))*Wind!$B$9)/1000</f>
        <v>5457.0289449620586</v>
      </c>
      <c r="D1535" s="23" t="s">
        <v>9</v>
      </c>
    </row>
    <row r="1536" spans="1:4" x14ac:dyDescent="0.35">
      <c r="A1536" s="4">
        <f>Climate285!F1563*((113.5/10)^0.12)</f>
        <v>10.344816959243007</v>
      </c>
      <c r="B1536" s="24">
        <f>VLOOKUP(A1536,'Wind - Power Curve'!$A$3:$B$47,2)*Wind!$B$9</f>
        <v>5330.7</v>
      </c>
      <c r="C1536">
        <f>(0.5*(A1536^3)*Wind!$B$11*Wind!$B$7*(VLOOKUP(A1536+0.5,'Wind - Power Curve'!$A$3:$E$47,5,TRUE))*Wind!$B$9)/1000</f>
        <v>5708.0472810337087</v>
      </c>
      <c r="D1536" s="23" t="s">
        <v>9</v>
      </c>
    </row>
    <row r="1537" spans="1:4" x14ac:dyDescent="0.35">
      <c r="A1537" s="4">
        <f>Climate285!F1564*((113.5/10)^0.12)</f>
        <v>10.386308656194299</v>
      </c>
      <c r="B1537" s="24">
        <f>VLOOKUP(A1537,'Wind - Power Curve'!$A$3:$B$47,2)*Wind!$B$9</f>
        <v>5330.7</v>
      </c>
      <c r="C1537">
        <f>(0.5*(A1537^3)*Wind!$B$11*Wind!$B$7*(VLOOKUP(A1537+0.5,'Wind - Power Curve'!$A$3:$E$47,5,TRUE))*Wind!$B$9)/1000</f>
        <v>5777.0058017565289</v>
      </c>
      <c r="D1537" s="23" t="s">
        <v>9</v>
      </c>
    </row>
    <row r="1538" spans="1:4" x14ac:dyDescent="0.35">
      <c r="A1538" s="4">
        <f>Climate285!F1565*((113.5/10)^0.12)</f>
        <v>10.48803023581682</v>
      </c>
      <c r="B1538" s="24">
        <f>VLOOKUP(A1538,'Wind - Power Curve'!$A$3:$B$47,2)*Wind!$B$9</f>
        <v>5330.7</v>
      </c>
      <c r="C1538">
        <f>(0.5*(A1538^3)*Wind!$B$11*Wind!$B$7*(VLOOKUP(A1538+0.5,'Wind - Power Curve'!$A$3:$E$47,5,TRUE))*Wind!$B$9)/1000</f>
        <v>5948.4103675532842</v>
      </c>
      <c r="D1538" s="23" t="s">
        <v>9</v>
      </c>
    </row>
    <row r="1539" spans="1:4" x14ac:dyDescent="0.35">
      <c r="A1539" s="4">
        <f>Climate285!F1566*((113.5/10)^0.12)</f>
        <v>10.467953608259743</v>
      </c>
      <c r="B1539" s="24">
        <f>VLOOKUP(A1539,'Wind - Power Curve'!$A$3:$B$47,2)*Wind!$B$9</f>
        <v>5330.7</v>
      </c>
      <c r="C1539">
        <f>(0.5*(A1539^3)*Wind!$B$11*Wind!$B$7*(VLOOKUP(A1539+0.5,'Wind - Power Curve'!$A$3:$E$47,5,TRUE))*Wind!$B$9)/1000</f>
        <v>5914.3156263408282</v>
      </c>
      <c r="D1539" s="23" t="s">
        <v>9</v>
      </c>
    </row>
    <row r="1540" spans="1:4" x14ac:dyDescent="0.35">
      <c r="A1540" s="4">
        <f>Climate285!F1567*((113.5/10)^0.12)</f>
        <v>10.461261399074051</v>
      </c>
      <c r="B1540" s="24">
        <f>VLOOKUP(A1540,'Wind - Power Curve'!$A$3:$B$47,2)*Wind!$B$9</f>
        <v>5330.7</v>
      </c>
      <c r="C1540">
        <f>(0.5*(A1540^3)*Wind!$B$11*Wind!$B$7*(VLOOKUP(A1540+0.5,'Wind - Power Curve'!$A$3:$E$47,5,TRUE))*Wind!$B$9)/1000</f>
        <v>5902.9797318570008</v>
      </c>
      <c r="D1540" s="23" t="s">
        <v>9</v>
      </c>
    </row>
    <row r="1541" spans="1:4" x14ac:dyDescent="0.35">
      <c r="A1541" s="4">
        <f>Climate285!F1568*((113.5/10)^0.12)</f>
        <v>10.336786308220177</v>
      </c>
      <c r="B1541" s="24">
        <f>VLOOKUP(A1541,'Wind - Power Curve'!$A$3:$B$47,2)*Wind!$B$9</f>
        <v>5330.7</v>
      </c>
      <c r="C1541">
        <f>(0.5*(A1541^3)*Wind!$B$11*Wind!$B$7*(VLOOKUP(A1541+0.5,'Wind - Power Curve'!$A$3:$E$47,5,TRUE))*Wind!$B$9)/1000</f>
        <v>5694.7641769876791</v>
      </c>
      <c r="D1541" s="23" t="s">
        <v>9</v>
      </c>
    </row>
    <row r="1542" spans="1:4" x14ac:dyDescent="0.35">
      <c r="A1542" s="4">
        <f>Climate285!F1569*((113.5/10)^0.12)</f>
        <v>10.255141356154731</v>
      </c>
      <c r="B1542" s="24">
        <f>VLOOKUP(A1542,'Wind - Power Curve'!$A$3:$B$47,2)*Wind!$B$9</f>
        <v>5330.7</v>
      </c>
      <c r="C1542">
        <f>(0.5*(A1542^3)*Wind!$B$11*Wind!$B$7*(VLOOKUP(A1542+0.5,'Wind - Power Curve'!$A$3:$E$47,5,TRUE))*Wind!$B$9)/1000</f>
        <v>5560.8871636086287</v>
      </c>
      <c r="D1542" s="23" t="s">
        <v>9</v>
      </c>
    </row>
    <row r="1543" spans="1:4" x14ac:dyDescent="0.35">
      <c r="A1543" s="4">
        <f>Climate285!F1570*((113.5/10)^0.12)</f>
        <v>10.628566628716356</v>
      </c>
      <c r="B1543" s="24">
        <f>VLOOKUP(A1543,'Wind - Power Curve'!$A$3:$B$47,2)*Wind!$B$9</f>
        <v>5968.8</v>
      </c>
      <c r="C1543">
        <f>(0.5*(A1543^3)*Wind!$B$11*Wind!$B$7*(VLOOKUP(A1543+0.5,'Wind - Power Curve'!$A$3:$E$47,5,TRUE))*Wind!$B$9)/1000</f>
        <v>5854.4223179050286</v>
      </c>
      <c r="D1543" s="23" t="s">
        <v>9</v>
      </c>
    </row>
    <row r="1544" spans="1:4" x14ac:dyDescent="0.35">
      <c r="A1544" s="4">
        <f>Climate285!F1571*((113.5/10)^0.12)</f>
        <v>10.691473395061864</v>
      </c>
      <c r="B1544" s="24">
        <f>VLOOKUP(A1544,'Wind - Power Curve'!$A$3:$B$47,2)*Wind!$B$9</f>
        <v>5968.8</v>
      </c>
      <c r="C1544">
        <f>(0.5*(A1544^3)*Wind!$B$11*Wind!$B$7*(VLOOKUP(A1544+0.5,'Wind - Power Curve'!$A$3:$E$47,5,TRUE))*Wind!$B$9)/1000</f>
        <v>5958.9896110373138</v>
      </c>
      <c r="D1544" s="23" t="s">
        <v>9</v>
      </c>
    </row>
    <row r="1545" spans="1:4" x14ac:dyDescent="0.35">
      <c r="A1545" s="4">
        <f>Climate285!F1572*((113.5/10)^0.12)</f>
        <v>10.384970214357161</v>
      </c>
      <c r="B1545" s="24">
        <f>VLOOKUP(A1545,'Wind - Power Curve'!$A$3:$B$47,2)*Wind!$B$9</f>
        <v>5330.7</v>
      </c>
      <c r="C1545">
        <f>(0.5*(A1545^3)*Wind!$B$11*Wind!$B$7*(VLOOKUP(A1545+0.5,'Wind - Power Curve'!$A$3:$E$47,5,TRUE))*Wind!$B$9)/1000</f>
        <v>5774.7727110190717</v>
      </c>
      <c r="D1545" s="23" t="s">
        <v>9</v>
      </c>
    </row>
    <row r="1546" spans="1:4" x14ac:dyDescent="0.35">
      <c r="A1546" s="4">
        <f>Climate285!F1573*((113.5/10)^0.12)</f>
        <v>10.050359755072551</v>
      </c>
      <c r="B1546" s="24">
        <f>VLOOKUP(A1546,'Wind - Power Curve'!$A$3:$B$47,2)*Wind!$B$9</f>
        <v>5330.7</v>
      </c>
      <c r="C1546">
        <f>(0.5*(A1546^3)*Wind!$B$11*Wind!$B$7*(VLOOKUP(A1546+0.5,'Wind - Power Curve'!$A$3:$E$47,5,TRUE))*Wind!$B$9)/1000</f>
        <v>5234.3643919554415</v>
      </c>
      <c r="D1546" s="23" t="s">
        <v>9</v>
      </c>
    </row>
    <row r="1547" spans="1:4" x14ac:dyDescent="0.35">
      <c r="A1547" s="4">
        <f>Climate285!F1574*((113.5/10)^0.12)</f>
        <v>9.9606841519842746</v>
      </c>
      <c r="B1547" s="24">
        <f>VLOOKUP(A1547,'Wind - Power Curve'!$A$3:$B$47,2)*Wind!$B$9</f>
        <v>4640.4000000000005</v>
      </c>
      <c r="C1547">
        <f>(0.5*(A1547^3)*Wind!$B$11*Wind!$B$7*(VLOOKUP(A1547+0.5,'Wind - Power Curve'!$A$3:$E$47,5,TRUE))*Wind!$B$9)/1000</f>
        <v>5268.0725743696039</v>
      </c>
      <c r="D1547" s="23" t="s">
        <v>9</v>
      </c>
    </row>
    <row r="1548" spans="1:4" x14ac:dyDescent="0.35">
      <c r="A1548" s="4">
        <f>Climate285!F1575*((113.5/10)^0.12)</f>
        <v>9.8174708754104607</v>
      </c>
      <c r="B1548" s="24">
        <f>VLOOKUP(A1548,'Wind - Power Curve'!$A$3:$B$47,2)*Wind!$B$9</f>
        <v>4640.4000000000005</v>
      </c>
      <c r="C1548">
        <f>(0.5*(A1548^3)*Wind!$B$11*Wind!$B$7*(VLOOKUP(A1548+0.5,'Wind - Power Curve'!$A$3:$E$47,5,TRUE))*Wind!$B$9)/1000</f>
        <v>5044.0932500510744</v>
      </c>
      <c r="D1548" s="23" t="s">
        <v>9</v>
      </c>
    </row>
    <row r="1549" spans="1:4" x14ac:dyDescent="0.35">
      <c r="A1549" s="4">
        <f>Climate285!F1576*((113.5/10)^0.12)</f>
        <v>9.6100123906540027</v>
      </c>
      <c r="B1549" s="24">
        <f>VLOOKUP(A1549,'Wind - Power Curve'!$A$3:$B$47,2)*Wind!$B$9</f>
        <v>4640.4000000000005</v>
      </c>
      <c r="C1549">
        <f>(0.5*(A1549^3)*Wind!$B$11*Wind!$B$7*(VLOOKUP(A1549+0.5,'Wind - Power Curve'!$A$3:$E$47,5,TRUE))*Wind!$B$9)/1000</f>
        <v>4731.0341721369814</v>
      </c>
      <c r="D1549" s="23" t="s">
        <v>9</v>
      </c>
    </row>
    <row r="1550" spans="1:4" x14ac:dyDescent="0.35">
      <c r="A1550" s="4">
        <f>Climate285!F1577*((113.5/10)^0.12)</f>
        <v>9.7706254111106166</v>
      </c>
      <c r="B1550" s="24">
        <f>VLOOKUP(A1550,'Wind - Power Curve'!$A$3:$B$47,2)*Wind!$B$9</f>
        <v>4640.4000000000005</v>
      </c>
      <c r="C1550">
        <f>(0.5*(A1550^3)*Wind!$B$11*Wind!$B$7*(VLOOKUP(A1550+0.5,'Wind - Power Curve'!$A$3:$E$47,5,TRUE))*Wind!$B$9)/1000</f>
        <v>4972.231408645579</v>
      </c>
      <c r="D1550" s="23" t="s">
        <v>9</v>
      </c>
    </row>
    <row r="1551" spans="1:4" x14ac:dyDescent="0.35">
      <c r="A1551" s="4">
        <f>Climate285!F1578*((113.5/10)^0.12)</f>
        <v>9.8830545254302464</v>
      </c>
      <c r="B1551" s="24">
        <f>VLOOKUP(A1551,'Wind - Power Curve'!$A$3:$B$47,2)*Wind!$B$9</f>
        <v>4640.4000000000005</v>
      </c>
      <c r="C1551">
        <f>(0.5*(A1551^3)*Wind!$B$11*Wind!$B$7*(VLOOKUP(A1551+0.5,'Wind - Power Curve'!$A$3:$E$47,5,TRUE))*Wind!$B$9)/1000</f>
        <v>5145.8582204461018</v>
      </c>
      <c r="D1551" s="23" t="s">
        <v>9</v>
      </c>
    </row>
    <row r="1552" spans="1:4" x14ac:dyDescent="0.35">
      <c r="A1552" s="4">
        <f>Climate285!F1579*((113.5/10)^0.12)</f>
        <v>9.8174708754104607</v>
      </c>
      <c r="B1552" s="24">
        <f>VLOOKUP(A1552,'Wind - Power Curve'!$A$3:$B$47,2)*Wind!$B$9</f>
        <v>4640.4000000000005</v>
      </c>
      <c r="C1552">
        <f>(0.5*(A1552^3)*Wind!$B$11*Wind!$B$7*(VLOOKUP(A1552+0.5,'Wind - Power Curve'!$A$3:$E$47,5,TRUE))*Wind!$B$9)/1000</f>
        <v>5044.0932500510744</v>
      </c>
      <c r="D1552" s="23" t="s">
        <v>9</v>
      </c>
    </row>
    <row r="1553" spans="1:4" x14ac:dyDescent="0.35">
      <c r="A1553" s="4">
        <f>Climate285!F1580*((113.5/10)^0.12)</f>
        <v>9.7559025509020927</v>
      </c>
      <c r="B1553" s="24">
        <f>VLOOKUP(A1553,'Wind - Power Curve'!$A$3:$B$47,2)*Wind!$B$9</f>
        <v>4640.4000000000005</v>
      </c>
      <c r="C1553">
        <f>(0.5*(A1553^3)*Wind!$B$11*Wind!$B$7*(VLOOKUP(A1553+0.5,'Wind - Power Curve'!$A$3:$E$47,5,TRUE))*Wind!$B$9)/1000</f>
        <v>4949.7880509251372</v>
      </c>
      <c r="D1553" s="23" t="s">
        <v>9</v>
      </c>
    </row>
    <row r="1554" spans="1:4" x14ac:dyDescent="0.35">
      <c r="A1554" s="4">
        <f>Climate285!F1581*((113.5/10)^0.12)</f>
        <v>9.5551362753313267</v>
      </c>
      <c r="B1554" s="24">
        <f>VLOOKUP(A1554,'Wind - Power Curve'!$A$3:$B$47,2)*Wind!$B$9</f>
        <v>4640.4000000000005</v>
      </c>
      <c r="C1554">
        <f>(0.5*(A1554^3)*Wind!$B$11*Wind!$B$7*(VLOOKUP(A1554+0.5,'Wind - Power Curve'!$A$3:$E$47,5,TRUE))*Wind!$B$9)/1000</f>
        <v>4650.4491299902229</v>
      </c>
      <c r="D1554" s="23" t="s">
        <v>9</v>
      </c>
    </row>
    <row r="1555" spans="1:4" x14ac:dyDescent="0.35">
      <c r="A1555" s="4">
        <f>Climate285!F1582*((113.5/10)^0.12)</f>
        <v>10.063744173443935</v>
      </c>
      <c r="B1555" s="24">
        <f>VLOOKUP(A1555,'Wind - Power Curve'!$A$3:$B$47,2)*Wind!$B$9</f>
        <v>5330.7</v>
      </c>
      <c r="C1555">
        <f>(0.5*(A1555^3)*Wind!$B$11*Wind!$B$7*(VLOOKUP(A1555+0.5,'Wind - Power Curve'!$A$3:$E$47,5,TRUE))*Wind!$B$9)/1000</f>
        <v>5255.30461678144</v>
      </c>
      <c r="D1555" s="23" t="s">
        <v>9</v>
      </c>
    </row>
    <row r="1556" spans="1:4" x14ac:dyDescent="0.35">
      <c r="A1556" s="4">
        <f>Climate285!F1583*((113.5/10)^0.12)</f>
        <v>9.9874529887270427</v>
      </c>
      <c r="B1556" s="24">
        <f>VLOOKUP(A1556,'Wind - Power Curve'!$A$3:$B$47,2)*Wind!$B$9</f>
        <v>4640.4000000000005</v>
      </c>
      <c r="C1556">
        <f>(0.5*(A1556^3)*Wind!$B$11*Wind!$B$7*(VLOOKUP(A1556+0.5,'Wind - Power Curve'!$A$3:$E$47,5,TRUE))*Wind!$B$9)/1000</f>
        <v>5310.6598595346668</v>
      </c>
      <c r="D1556" s="23" t="s">
        <v>9</v>
      </c>
    </row>
    <row r="1557" spans="1:4" x14ac:dyDescent="0.35">
      <c r="A1557" s="4">
        <f>Climate285!F1584*((113.5/10)^0.12)</f>
        <v>10.129327823463719</v>
      </c>
      <c r="B1557" s="24">
        <f>VLOOKUP(A1557,'Wind - Power Curve'!$A$3:$B$47,2)*Wind!$B$9</f>
        <v>5330.7</v>
      </c>
      <c r="C1557">
        <f>(0.5*(A1557^3)*Wind!$B$11*Wind!$B$7*(VLOOKUP(A1557+0.5,'Wind - Power Curve'!$A$3:$E$47,5,TRUE))*Wind!$B$9)/1000</f>
        <v>5358.7193202649478</v>
      </c>
      <c r="D1557" s="23" t="s">
        <v>9</v>
      </c>
    </row>
    <row r="1558" spans="1:4" x14ac:dyDescent="0.35">
      <c r="A1558" s="4">
        <f>Climate285!F1585*((113.5/10)^0.12)</f>
        <v>10.252464472480455</v>
      </c>
      <c r="B1558" s="24">
        <f>VLOOKUP(A1558,'Wind - Power Curve'!$A$3:$B$47,2)*Wind!$B$9</f>
        <v>5330.7</v>
      </c>
      <c r="C1558">
        <f>(0.5*(A1558^3)*Wind!$B$11*Wind!$B$7*(VLOOKUP(A1558+0.5,'Wind - Power Curve'!$A$3:$E$47,5,TRUE))*Wind!$B$9)/1000</f>
        <v>5556.5336508912178</v>
      </c>
      <c r="D1558" s="23" t="s">
        <v>9</v>
      </c>
    </row>
    <row r="1559" spans="1:4" x14ac:dyDescent="0.35">
      <c r="A1559" s="4">
        <f>Climate285!F1586*((113.5/10)^0.12)</f>
        <v>10.047682871398273</v>
      </c>
      <c r="B1559" s="24">
        <f>VLOOKUP(A1559,'Wind - Power Curve'!$A$3:$B$47,2)*Wind!$B$9</f>
        <v>5330.7</v>
      </c>
      <c r="C1559">
        <f>(0.5*(A1559^3)*Wind!$B$11*Wind!$B$7*(VLOOKUP(A1559+0.5,'Wind - Power Curve'!$A$3:$E$47,5,TRUE))*Wind!$B$9)/1000</f>
        <v>5230.1830332992558</v>
      </c>
      <c r="D1559" s="23" t="s">
        <v>9</v>
      </c>
    </row>
    <row r="1560" spans="1:4" x14ac:dyDescent="0.35">
      <c r="A1560" s="4">
        <f>Climate285!F1587*((113.5/10)^0.12)</f>
        <v>10.241756937783347</v>
      </c>
      <c r="B1560" s="24">
        <f>VLOOKUP(A1560,'Wind - Power Curve'!$A$3:$B$47,2)*Wind!$B$9</f>
        <v>5330.7</v>
      </c>
      <c r="C1560">
        <f>(0.5*(A1560^3)*Wind!$B$11*Wind!$B$7*(VLOOKUP(A1560+0.5,'Wind - Power Curve'!$A$3:$E$47,5,TRUE))*Wind!$B$9)/1000</f>
        <v>5539.1423219006028</v>
      </c>
      <c r="D1560" s="23" t="s">
        <v>9</v>
      </c>
    </row>
    <row r="1561" spans="1:4" x14ac:dyDescent="0.35">
      <c r="A1561" s="4">
        <f>Climate285!F1588*((113.5/10)^0.12)</f>
        <v>10.272541100037531</v>
      </c>
      <c r="B1561" s="24">
        <f>VLOOKUP(A1561,'Wind - Power Curve'!$A$3:$B$47,2)*Wind!$B$9</f>
        <v>5330.7</v>
      </c>
      <c r="C1561">
        <f>(0.5*(A1561^3)*Wind!$B$11*Wind!$B$7*(VLOOKUP(A1561+0.5,'Wind - Power Curve'!$A$3:$E$47,5,TRUE))*Wind!$B$9)/1000</f>
        <v>5589.2404362992593</v>
      </c>
      <c r="D1561" s="23" t="s">
        <v>9</v>
      </c>
    </row>
    <row r="1562" spans="1:4" x14ac:dyDescent="0.35">
      <c r="A1562" s="4">
        <f>Climate285!F1589*((113.5/10)^0.12)</f>
        <v>10.285925518408915</v>
      </c>
      <c r="B1562" s="24">
        <f>VLOOKUP(A1562,'Wind - Power Curve'!$A$3:$B$47,2)*Wind!$B$9</f>
        <v>5330.7</v>
      </c>
      <c r="C1562">
        <f>(0.5*(A1562^3)*Wind!$B$11*Wind!$B$7*(VLOOKUP(A1562+0.5,'Wind - Power Curve'!$A$3:$E$47,5,TRUE))*Wind!$B$9)/1000</f>
        <v>5611.1161079490985</v>
      </c>
      <c r="D1562" s="23" t="s">
        <v>9</v>
      </c>
    </row>
    <row r="1563" spans="1:4" x14ac:dyDescent="0.35">
      <c r="A1563" s="4">
        <f>Climate285!F1590*((113.5/10)^0.12)</f>
        <v>10.44520009702839</v>
      </c>
      <c r="B1563" s="24">
        <f>VLOOKUP(A1563,'Wind - Power Curve'!$A$3:$B$47,2)*Wind!$B$9</f>
        <v>5330.7</v>
      </c>
      <c r="C1563">
        <f>(0.5*(A1563^3)*Wind!$B$11*Wind!$B$7*(VLOOKUP(A1563+0.5,'Wind - Power Curve'!$A$3:$E$47,5,TRUE))*Wind!$B$9)/1000</f>
        <v>5875.8327036687751</v>
      </c>
      <c r="D1563" s="23" t="s">
        <v>9</v>
      </c>
    </row>
    <row r="1564" spans="1:4" x14ac:dyDescent="0.35">
      <c r="A1564" s="4">
        <f>Climate285!F1591*((113.5/10)^0.12)</f>
        <v>10.355524493940115</v>
      </c>
      <c r="B1564" s="24">
        <f>VLOOKUP(A1564,'Wind - Power Curve'!$A$3:$B$47,2)*Wind!$B$9</f>
        <v>5330.7</v>
      </c>
      <c r="C1564">
        <f>(0.5*(A1564^3)*Wind!$B$11*Wind!$B$7*(VLOOKUP(A1564+0.5,'Wind - Power Curve'!$A$3:$E$47,5,TRUE))*Wind!$B$9)/1000</f>
        <v>5725.7901947558512</v>
      </c>
      <c r="D1564" s="23" t="s">
        <v>9</v>
      </c>
    </row>
    <row r="1565" spans="1:4" x14ac:dyDescent="0.35">
      <c r="A1565" s="4">
        <f>Climate285!F1592*((113.5/10)^0.12)</f>
        <v>10.612505326670696</v>
      </c>
      <c r="B1565" s="24">
        <f>VLOOKUP(A1565,'Wind - Power Curve'!$A$3:$B$47,2)*Wind!$B$9</f>
        <v>5968.8</v>
      </c>
      <c r="C1565">
        <f>(0.5*(A1565^3)*Wind!$B$11*Wind!$B$7*(VLOOKUP(A1565+0.5,'Wind - Power Curve'!$A$3:$E$47,5,TRUE))*Wind!$B$9)/1000</f>
        <v>5827.9217668132333</v>
      </c>
      <c r="D1565" s="23" t="s">
        <v>9</v>
      </c>
    </row>
    <row r="1566" spans="1:4" x14ac:dyDescent="0.35">
      <c r="A1566" s="4">
        <f>Climate285!F1593*((113.5/10)^0.12)</f>
        <v>10.620535977693525</v>
      </c>
      <c r="B1566" s="24">
        <f>VLOOKUP(A1566,'Wind - Power Curve'!$A$3:$B$47,2)*Wind!$B$9</f>
        <v>5968.8</v>
      </c>
      <c r="C1566">
        <f>(0.5*(A1566^3)*Wind!$B$11*Wind!$B$7*(VLOOKUP(A1566+0.5,'Wind - Power Curve'!$A$3:$E$47,5,TRUE))*Wind!$B$9)/1000</f>
        <v>5841.1620232490932</v>
      </c>
      <c r="D1566" s="23" t="s">
        <v>9</v>
      </c>
    </row>
    <row r="1567" spans="1:4" x14ac:dyDescent="0.35">
      <c r="A1567" s="4">
        <f>Climate285!F1594*((113.5/10)^0.12)</f>
        <v>10.607151559322141</v>
      </c>
      <c r="B1567" s="24">
        <f>VLOOKUP(A1567,'Wind - Power Curve'!$A$3:$B$47,2)*Wind!$B$9</f>
        <v>5968.8</v>
      </c>
      <c r="C1567">
        <f>(0.5*(A1567^3)*Wind!$B$11*Wind!$B$7*(VLOOKUP(A1567+0.5,'Wind - Power Curve'!$A$3:$E$47,5,TRUE))*Wind!$B$9)/1000</f>
        <v>5819.1060540514463</v>
      </c>
      <c r="D1567" s="23" t="s">
        <v>9</v>
      </c>
    </row>
    <row r="1568" spans="1:4" x14ac:dyDescent="0.35">
      <c r="A1568" s="4">
        <f>Climate285!F1595*((113.5/10)^0.12)</f>
        <v>10.648643256273434</v>
      </c>
      <c r="B1568" s="24">
        <f>VLOOKUP(A1568,'Wind - Power Curve'!$A$3:$B$47,2)*Wind!$B$9</f>
        <v>5968.8</v>
      </c>
      <c r="C1568">
        <f>(0.5*(A1568^3)*Wind!$B$11*Wind!$B$7*(VLOOKUP(A1568+0.5,'Wind - Power Curve'!$A$3:$E$47,5,TRUE))*Wind!$B$9)/1000</f>
        <v>5887.6608211911762</v>
      </c>
      <c r="D1568" s="23" t="s">
        <v>9</v>
      </c>
    </row>
    <row r="1569" spans="1:4" x14ac:dyDescent="0.35">
      <c r="A1569" s="4">
        <f>Climate285!F1596*((113.5/10)^0.12)</f>
        <v>10.506768421536758</v>
      </c>
      <c r="B1569" s="24">
        <f>VLOOKUP(A1569,'Wind - Power Curve'!$A$3:$B$47,2)*Wind!$B$9</f>
        <v>5968.8</v>
      </c>
      <c r="C1569">
        <f>(0.5*(A1569^3)*Wind!$B$11*Wind!$B$7*(VLOOKUP(A1569+0.5,'Wind - Power Curve'!$A$3:$E$47,5,TRUE))*Wind!$B$9)/1000</f>
        <v>5655.4534219983061</v>
      </c>
      <c r="D1569" s="23" t="s">
        <v>9</v>
      </c>
    </row>
    <row r="1570" spans="1:4" x14ac:dyDescent="0.35">
      <c r="A1570" s="4">
        <f>Climate285!F1597*((113.5/10)^0.12)</f>
        <v>10.556290769510881</v>
      </c>
      <c r="B1570" s="24">
        <f>VLOOKUP(A1570,'Wind - Power Curve'!$A$3:$B$47,2)*Wind!$B$9</f>
        <v>5968.8</v>
      </c>
      <c r="C1570">
        <f>(0.5*(A1570^3)*Wind!$B$11*Wind!$B$7*(VLOOKUP(A1570+0.5,'Wind - Power Curve'!$A$3:$E$47,5,TRUE))*Wind!$B$9)/1000</f>
        <v>5735.7997691751652</v>
      </c>
      <c r="D1570" s="23" t="s">
        <v>9</v>
      </c>
    </row>
    <row r="1571" spans="1:4" x14ac:dyDescent="0.35">
      <c r="A1571" s="4">
        <f>Climate285!F1598*((113.5/10)^0.12)</f>
        <v>10.089174568349565</v>
      </c>
      <c r="B1571" s="24">
        <f>VLOOKUP(A1571,'Wind - Power Curve'!$A$3:$B$47,2)*Wind!$B$9</f>
        <v>5330.7</v>
      </c>
      <c r="C1571">
        <f>(0.5*(A1571^3)*Wind!$B$11*Wind!$B$7*(VLOOKUP(A1571+0.5,'Wind - Power Curve'!$A$3:$E$47,5,TRUE))*Wind!$B$9)/1000</f>
        <v>5295.2447616313239</v>
      </c>
      <c r="D1571" s="23" t="s">
        <v>9</v>
      </c>
    </row>
    <row r="1572" spans="1:4" x14ac:dyDescent="0.35">
      <c r="A1572" s="4">
        <f>Climate285!F1599*((113.5/10)^0.12)</f>
        <v>10.314032796988824</v>
      </c>
      <c r="B1572" s="24">
        <f>VLOOKUP(A1572,'Wind - Power Curve'!$A$3:$B$47,2)*Wind!$B$9</f>
        <v>5330.7</v>
      </c>
      <c r="C1572">
        <f>(0.5*(A1572^3)*Wind!$B$11*Wind!$B$7*(VLOOKUP(A1572+0.5,'Wind - Power Curve'!$A$3:$E$47,5,TRUE))*Wind!$B$9)/1000</f>
        <v>5657.240658138674</v>
      </c>
      <c r="D1572" s="23" t="s">
        <v>9</v>
      </c>
    </row>
    <row r="1573" spans="1:4" x14ac:dyDescent="0.35">
      <c r="A1573" s="4">
        <f>Climate285!F1600*((113.5/10)^0.12)</f>
        <v>10.504091537862481</v>
      </c>
      <c r="B1573" s="24">
        <f>VLOOKUP(A1573,'Wind - Power Curve'!$A$3:$B$47,2)*Wind!$B$9</f>
        <v>5968.8</v>
      </c>
      <c r="C1573">
        <f>(0.5*(A1573^3)*Wind!$B$11*Wind!$B$7*(VLOOKUP(A1573+0.5,'Wind - Power Curve'!$A$3:$E$47,5,TRUE))*Wind!$B$9)/1000</f>
        <v>5651.1318836560013</v>
      </c>
      <c r="D1573" s="23" t="s">
        <v>9</v>
      </c>
    </row>
    <row r="1574" spans="1:4" x14ac:dyDescent="0.35">
      <c r="A1574" s="4">
        <f>Climate285!F1601*((113.5/10)^0.12)</f>
        <v>10.482676468468267</v>
      </c>
      <c r="B1574" s="24">
        <f>VLOOKUP(A1574,'Wind - Power Curve'!$A$3:$B$47,2)*Wind!$B$9</f>
        <v>5330.7</v>
      </c>
      <c r="C1574">
        <f>(0.5*(A1574^3)*Wind!$B$11*Wind!$B$7*(VLOOKUP(A1574+0.5,'Wind - Power Curve'!$A$3:$E$47,5,TRUE))*Wind!$B$9)/1000</f>
        <v>5939.3056593882602</v>
      </c>
      <c r="D1574" s="23" t="s">
        <v>9</v>
      </c>
    </row>
    <row r="1575" spans="1:4" x14ac:dyDescent="0.35">
      <c r="A1575" s="4">
        <f>Climate285!F1602*((113.5/10)^0.12)</f>
        <v>10.540229467465219</v>
      </c>
      <c r="B1575" s="24">
        <f>VLOOKUP(A1575,'Wind - Power Curve'!$A$3:$B$47,2)*Wind!$B$9</f>
        <v>5968.8</v>
      </c>
      <c r="C1575">
        <f>(0.5*(A1575^3)*Wind!$B$11*Wind!$B$7*(VLOOKUP(A1575+0.5,'Wind - Power Curve'!$A$3:$E$47,5,TRUE))*Wind!$B$9)/1000</f>
        <v>5709.6586787509796</v>
      </c>
      <c r="D1575" s="23" t="s">
        <v>9</v>
      </c>
    </row>
    <row r="1576" spans="1:4" x14ac:dyDescent="0.35">
      <c r="A1576" s="4">
        <f>Climate285!F1603*((113.5/10)^0.12)</f>
        <v>10.537552583790943</v>
      </c>
      <c r="B1576" s="24">
        <f>VLOOKUP(A1576,'Wind - Power Curve'!$A$3:$B$47,2)*Wind!$B$9</f>
        <v>5968.8</v>
      </c>
      <c r="C1576">
        <f>(0.5*(A1576^3)*Wind!$B$11*Wind!$B$7*(VLOOKUP(A1576+0.5,'Wind - Power Curve'!$A$3:$E$47,5,TRUE))*Wind!$B$9)/1000</f>
        <v>5705.3095673380558</v>
      </c>
      <c r="D1576" s="23" t="s">
        <v>9</v>
      </c>
    </row>
    <row r="1577" spans="1:4" x14ac:dyDescent="0.35">
      <c r="A1577" s="4">
        <f>Climate285!F1604*((113.5/10)^0.12)</f>
        <v>10.935069809421059</v>
      </c>
      <c r="B1577" s="24">
        <f>VLOOKUP(A1577,'Wind - Power Curve'!$A$3:$B$47,2)*Wind!$B$9</f>
        <v>5968.8</v>
      </c>
      <c r="C1577">
        <f>(0.5*(A1577^3)*Wind!$B$11*Wind!$B$7*(VLOOKUP(A1577+0.5,'Wind - Power Curve'!$A$3:$E$47,5,TRUE))*Wind!$B$9)/1000</f>
        <v>6375.6523697028679</v>
      </c>
      <c r="D1577" s="23" t="s">
        <v>9</v>
      </c>
    </row>
    <row r="1578" spans="1:4" x14ac:dyDescent="0.35">
      <c r="A1578" s="4">
        <f>Climate285!F1605*((113.5/10)^0.12)</f>
        <v>10.947115785955306</v>
      </c>
      <c r="B1578" s="24">
        <f>VLOOKUP(A1578,'Wind - Power Curve'!$A$3:$B$47,2)*Wind!$B$9</f>
        <v>5968.8</v>
      </c>
      <c r="C1578">
        <f>(0.5*(A1578^3)*Wind!$B$11*Wind!$B$7*(VLOOKUP(A1578+0.5,'Wind - Power Curve'!$A$3:$E$47,5,TRUE))*Wind!$B$9)/1000</f>
        <v>6396.7456762390229</v>
      </c>
      <c r="D1578" s="23" t="s">
        <v>9</v>
      </c>
    </row>
    <row r="1579" spans="1:4" x14ac:dyDescent="0.35">
      <c r="A1579" s="4">
        <f>Climate285!F1606*((113.5/10)^0.12)</f>
        <v>10.664704558319094</v>
      </c>
      <c r="B1579" s="24">
        <f>VLOOKUP(A1579,'Wind - Power Curve'!$A$3:$B$47,2)*Wind!$B$9</f>
        <v>5968.8</v>
      </c>
      <c r="C1579">
        <f>(0.5*(A1579^3)*Wind!$B$11*Wind!$B$7*(VLOOKUP(A1579+0.5,'Wind - Power Curve'!$A$3:$E$47,5,TRUE))*Wind!$B$9)/1000</f>
        <v>5914.3420230869997</v>
      </c>
      <c r="D1579" s="23" t="s">
        <v>9</v>
      </c>
    </row>
    <row r="1580" spans="1:4" x14ac:dyDescent="0.35">
      <c r="A1580" s="4">
        <f>Climate285!F1607*((113.5/10)^0.12)</f>
        <v>10.8146100440786</v>
      </c>
      <c r="B1580" s="24">
        <f>VLOOKUP(A1580,'Wind - Power Curve'!$A$3:$B$47,2)*Wind!$B$9</f>
        <v>5968.8</v>
      </c>
      <c r="C1580">
        <f>(0.5*(A1580^3)*Wind!$B$11*Wind!$B$7*(VLOOKUP(A1580+0.5,'Wind - Power Curve'!$A$3:$E$47,5,TRUE))*Wind!$B$9)/1000</f>
        <v>6167.2640351819518</v>
      </c>
      <c r="D1580" s="23" t="s">
        <v>9</v>
      </c>
    </row>
    <row r="1581" spans="1:4" x14ac:dyDescent="0.35">
      <c r="A1581" s="4">
        <f>Climate285!F1608*((113.5/10)^0.12)</f>
        <v>10.7624108124302</v>
      </c>
      <c r="B1581" s="24">
        <f>VLOOKUP(A1581,'Wind - Power Curve'!$A$3:$B$47,2)*Wind!$B$9</f>
        <v>5968.8</v>
      </c>
      <c r="C1581">
        <f>(0.5*(A1581^3)*Wind!$B$11*Wind!$B$7*(VLOOKUP(A1581+0.5,'Wind - Power Curve'!$A$3:$E$47,5,TRUE))*Wind!$B$9)/1000</f>
        <v>6078.3911798976687</v>
      </c>
      <c r="D1581" s="23" t="s">
        <v>9</v>
      </c>
    </row>
    <row r="1582" spans="1:4" x14ac:dyDescent="0.35">
      <c r="A1582" s="4">
        <f>Climate285!F1609*((113.5/10)^0.12)</f>
        <v>10.612505326670696</v>
      </c>
      <c r="B1582" s="24">
        <f>VLOOKUP(A1582,'Wind - Power Curve'!$A$3:$B$47,2)*Wind!$B$9</f>
        <v>5968.8</v>
      </c>
      <c r="C1582">
        <f>(0.5*(A1582^3)*Wind!$B$11*Wind!$B$7*(VLOOKUP(A1582+0.5,'Wind - Power Curve'!$A$3:$E$47,5,TRUE))*Wind!$B$9)/1000</f>
        <v>5827.9217668132333</v>
      </c>
      <c r="D1582" s="23" t="s">
        <v>9</v>
      </c>
    </row>
    <row r="1583" spans="1:4" x14ac:dyDescent="0.35">
      <c r="A1583" s="4">
        <f>Climate285!F1610*((113.5/10)^0.12)</f>
        <v>10.745011068547402</v>
      </c>
      <c r="B1583" s="24">
        <f>VLOOKUP(A1583,'Wind - Power Curve'!$A$3:$B$47,2)*Wind!$B$9</f>
        <v>5968.8</v>
      </c>
      <c r="C1583">
        <f>(0.5*(A1583^3)*Wind!$B$11*Wind!$B$7*(VLOOKUP(A1583+0.5,'Wind - Power Curve'!$A$3:$E$47,5,TRUE))*Wind!$B$9)/1000</f>
        <v>6048.957750139135</v>
      </c>
      <c r="D1583" s="23" t="s">
        <v>9</v>
      </c>
    </row>
    <row r="1584" spans="1:4" x14ac:dyDescent="0.35">
      <c r="A1584" s="4">
        <f>Climate285!F1611*((113.5/10)^0.12)</f>
        <v>10.702180929758971</v>
      </c>
      <c r="B1584" s="24">
        <f>VLOOKUP(A1584,'Wind - Power Curve'!$A$3:$B$47,2)*Wind!$B$9</f>
        <v>5968.8</v>
      </c>
      <c r="C1584">
        <f>(0.5*(A1584^3)*Wind!$B$11*Wind!$B$7*(VLOOKUP(A1584+0.5,'Wind - Power Curve'!$A$3:$E$47,5,TRUE))*Wind!$B$9)/1000</f>
        <v>5976.9113723138153</v>
      </c>
      <c r="D1584" s="23" t="s">
        <v>9</v>
      </c>
    </row>
    <row r="1585" spans="1:4" x14ac:dyDescent="0.35">
      <c r="A1585" s="4">
        <f>Climate285!F1612*((113.5/10)^0.12)</f>
        <v>10.518814398071004</v>
      </c>
      <c r="B1585" s="24">
        <f>VLOOKUP(A1585,'Wind - Power Curve'!$A$3:$B$47,2)*Wind!$B$9</f>
        <v>5968.8</v>
      </c>
      <c r="C1585">
        <f>(0.5*(A1585^3)*Wind!$B$11*Wind!$B$7*(VLOOKUP(A1585+0.5,'Wind - Power Curve'!$A$3:$E$47,5,TRUE))*Wind!$B$9)/1000</f>
        <v>5674.9276100493407</v>
      </c>
      <c r="D1585" s="23" t="s">
        <v>9</v>
      </c>
    </row>
    <row r="1586" spans="1:4" x14ac:dyDescent="0.35">
      <c r="A1586" s="4">
        <f>Climate285!F1613*((113.5/10)^0.12)</f>
        <v>10.447876980702667</v>
      </c>
      <c r="B1586" s="24">
        <f>VLOOKUP(A1586,'Wind - Power Curve'!$A$3:$B$47,2)*Wind!$B$9</f>
        <v>5330.7</v>
      </c>
      <c r="C1586">
        <f>(0.5*(A1586^3)*Wind!$B$11*Wind!$B$7*(VLOOKUP(A1586+0.5,'Wind - Power Curve'!$A$3:$E$47,5,TRUE))*Wind!$B$9)/1000</f>
        <v>5880.351416137134</v>
      </c>
      <c r="D1586" s="23" t="s">
        <v>9</v>
      </c>
    </row>
    <row r="1587" spans="1:4" x14ac:dyDescent="0.35">
      <c r="A1587" s="4">
        <f>Climate285!F1614*((113.5/10)^0.12)</f>
        <v>10.410400609262791</v>
      </c>
      <c r="B1587" s="24">
        <f>VLOOKUP(A1587,'Wind - Power Curve'!$A$3:$B$47,2)*Wind!$B$9</f>
        <v>5330.7</v>
      </c>
      <c r="C1587">
        <f>(0.5*(A1587^3)*Wind!$B$11*Wind!$B$7*(VLOOKUP(A1587+0.5,'Wind - Power Curve'!$A$3:$E$47,5,TRUE))*Wind!$B$9)/1000</f>
        <v>5817.2999367352604</v>
      </c>
      <c r="D1587" s="23" t="s">
        <v>9</v>
      </c>
    </row>
    <row r="1588" spans="1:4" x14ac:dyDescent="0.35">
      <c r="A1588" s="4">
        <f>Climate285!F1615*((113.5/10)^0.12)</f>
        <v>10.267187332688978</v>
      </c>
      <c r="B1588" s="24">
        <f>VLOOKUP(A1588,'Wind - Power Curve'!$A$3:$B$47,2)*Wind!$B$9</f>
        <v>5330.7</v>
      </c>
      <c r="C1588">
        <f>(0.5*(A1588^3)*Wind!$B$11*Wind!$B$7*(VLOOKUP(A1588+0.5,'Wind - Power Curve'!$A$3:$E$47,5,TRUE))*Wind!$B$9)/1000</f>
        <v>5580.506112416786</v>
      </c>
      <c r="D1588" s="23" t="s">
        <v>9</v>
      </c>
    </row>
    <row r="1589" spans="1:4" x14ac:dyDescent="0.35">
      <c r="A1589" s="4">
        <f>Climate285!F1616*((113.5/10)^0.12)</f>
        <v>10.470630491934021</v>
      </c>
      <c r="B1589" s="24">
        <f>VLOOKUP(A1589,'Wind - Power Curve'!$A$3:$B$47,2)*Wind!$B$9</f>
        <v>5330.7</v>
      </c>
      <c r="C1589">
        <f>(0.5*(A1589^3)*Wind!$B$11*Wind!$B$7*(VLOOKUP(A1589+0.5,'Wind - Power Curve'!$A$3:$E$47,5,TRUE))*Wind!$B$9)/1000</f>
        <v>5918.854044579839</v>
      </c>
      <c r="D1589" s="23" t="s">
        <v>9</v>
      </c>
    </row>
    <row r="1590" spans="1:4" x14ac:dyDescent="0.35">
      <c r="A1590" s="4">
        <f>Climate285!F1617*((113.5/10)^0.12)</f>
        <v>10.592428699113619</v>
      </c>
      <c r="B1590" s="24">
        <f>VLOOKUP(A1590,'Wind - Power Curve'!$A$3:$B$47,2)*Wind!$B$9</f>
        <v>5968.8</v>
      </c>
      <c r="C1590">
        <f>(0.5*(A1590^3)*Wind!$B$11*Wind!$B$7*(VLOOKUP(A1590+0.5,'Wind - Power Curve'!$A$3:$E$47,5,TRUE))*Wind!$B$9)/1000</f>
        <v>5794.9086935028618</v>
      </c>
      <c r="D1590" s="23" t="s">
        <v>9</v>
      </c>
    </row>
    <row r="1591" spans="1:4" x14ac:dyDescent="0.35">
      <c r="A1591" s="4">
        <f>Climate285!F1618*((113.5/10)^0.12)</f>
        <v>10.795871858358662</v>
      </c>
      <c r="B1591" s="24">
        <f>VLOOKUP(A1591,'Wind - Power Curve'!$A$3:$B$47,2)*Wind!$B$9</f>
        <v>5968.8</v>
      </c>
      <c r="C1591">
        <f>(0.5*(A1591^3)*Wind!$B$11*Wind!$B$7*(VLOOKUP(A1591+0.5,'Wind - Power Curve'!$A$3:$E$47,5,TRUE))*Wind!$B$9)/1000</f>
        <v>6135.2619878006608</v>
      </c>
      <c r="D1591" s="23" t="s">
        <v>9</v>
      </c>
    </row>
    <row r="1592" spans="1:4" x14ac:dyDescent="0.35">
      <c r="A1592" s="4">
        <f>Climate285!F1619*((113.5/10)^0.12)</f>
        <v>10.763749254267339</v>
      </c>
      <c r="B1592" s="24">
        <f>VLOOKUP(A1592,'Wind - Power Curve'!$A$3:$B$47,2)*Wind!$B$9</f>
        <v>5968.8</v>
      </c>
      <c r="C1592">
        <f>(0.5*(A1592^3)*Wind!$B$11*Wind!$B$7*(VLOOKUP(A1592+0.5,'Wind - Power Curve'!$A$3:$E$47,5,TRUE))*Wind!$B$9)/1000</f>
        <v>6080.6592362846932</v>
      </c>
      <c r="D1592" s="23" t="s">
        <v>9</v>
      </c>
    </row>
    <row r="1593" spans="1:4" x14ac:dyDescent="0.35">
      <c r="A1593" s="4">
        <f>Climate285!F1620*((113.5/10)^0.12)</f>
        <v>10.52282972358242</v>
      </c>
      <c r="B1593" s="24">
        <f>VLOOKUP(A1593,'Wind - Power Curve'!$A$3:$B$47,2)*Wind!$B$9</f>
        <v>5968.8</v>
      </c>
      <c r="C1593">
        <f>(0.5*(A1593^3)*Wind!$B$11*Wind!$B$7*(VLOOKUP(A1593+0.5,'Wind - Power Curve'!$A$3:$E$47,5,TRUE))*Wind!$B$9)/1000</f>
        <v>5681.4289266898613</v>
      </c>
      <c r="D1593" s="23" t="s">
        <v>9</v>
      </c>
    </row>
    <row r="1594" spans="1:4" x14ac:dyDescent="0.35">
      <c r="A1594" s="4">
        <f>Climate285!F1621*((113.5/10)^0.12)</f>
        <v>10.671396767504786</v>
      </c>
      <c r="B1594" s="24">
        <f>VLOOKUP(A1594,'Wind - Power Curve'!$A$3:$B$47,2)*Wind!$B$9</f>
        <v>5968.8</v>
      </c>
      <c r="C1594">
        <f>(0.5*(A1594^3)*Wind!$B$11*Wind!$B$7*(VLOOKUP(A1594+0.5,'Wind - Power Curve'!$A$3:$E$47,5,TRUE))*Wind!$B$9)/1000</f>
        <v>5925.4829382006692</v>
      </c>
      <c r="D1594" s="23" t="s">
        <v>9</v>
      </c>
    </row>
    <row r="1595" spans="1:4" x14ac:dyDescent="0.35">
      <c r="A1595" s="4">
        <f>Climate285!F1622*((113.5/10)^0.12)</f>
        <v>10.514799072559589</v>
      </c>
      <c r="B1595" s="24">
        <f>VLOOKUP(A1595,'Wind - Power Curve'!$A$3:$B$47,2)*Wind!$B$9</f>
        <v>5968.8</v>
      </c>
      <c r="C1595">
        <f>(0.5*(A1595^3)*Wind!$B$11*Wind!$B$7*(VLOOKUP(A1595+0.5,'Wind - Power Curve'!$A$3:$E$47,5,TRUE))*Wind!$B$9)/1000</f>
        <v>5668.4312549832221</v>
      </c>
      <c r="D1595" s="23" t="s">
        <v>9</v>
      </c>
    </row>
    <row r="1596" spans="1:4" x14ac:dyDescent="0.35">
      <c r="A1596" s="4">
        <f>Climate285!F1623*((113.5/10)^0.12)</f>
        <v>10.566998304207988</v>
      </c>
      <c r="B1596" s="24">
        <f>VLOOKUP(A1596,'Wind - Power Curve'!$A$3:$B$47,2)*Wind!$B$9</f>
        <v>5968.8</v>
      </c>
      <c r="C1596">
        <f>(0.5*(A1596^3)*Wind!$B$11*Wind!$B$7*(VLOOKUP(A1596+0.5,'Wind - Power Curve'!$A$3:$E$47,5,TRUE))*Wind!$B$9)/1000</f>
        <v>5753.2714153220068</v>
      </c>
      <c r="D1596" s="23" t="s">
        <v>9</v>
      </c>
    </row>
    <row r="1597" spans="1:4" x14ac:dyDescent="0.35">
      <c r="A1597" s="4">
        <f>Climate285!F1624*((113.5/10)^0.12)</f>
        <v>10.318048122500239</v>
      </c>
      <c r="B1597" s="24">
        <f>VLOOKUP(A1597,'Wind - Power Curve'!$A$3:$B$47,2)*Wind!$B$9</f>
        <v>5330.7</v>
      </c>
      <c r="C1597">
        <f>(0.5*(A1597^3)*Wind!$B$11*Wind!$B$7*(VLOOKUP(A1597+0.5,'Wind - Power Curve'!$A$3:$E$47,5,TRUE))*Wind!$B$9)/1000</f>
        <v>5663.8504414409927</v>
      </c>
      <c r="D1597" s="23" t="s">
        <v>9</v>
      </c>
    </row>
    <row r="1598" spans="1:4" x14ac:dyDescent="0.35">
      <c r="A1598" s="4">
        <f>Climate285!F1625*((113.5/10)^0.12)</f>
        <v>10.364893586800083</v>
      </c>
      <c r="B1598" s="24">
        <f>VLOOKUP(A1598,'Wind - Power Curve'!$A$3:$B$47,2)*Wind!$B$9</f>
        <v>5330.7</v>
      </c>
      <c r="C1598">
        <f>(0.5*(A1598^3)*Wind!$B$11*Wind!$B$7*(VLOOKUP(A1598+0.5,'Wind - Power Curve'!$A$3:$E$47,5,TRUE))*Wind!$B$9)/1000</f>
        <v>5741.3453730797191</v>
      </c>
      <c r="D1598" s="23" t="s">
        <v>9</v>
      </c>
    </row>
    <row r="1599" spans="1:4" x14ac:dyDescent="0.35">
      <c r="A1599" s="4">
        <f>Climate285!F1626*((113.5/10)^0.12)</f>
        <v>10.639274163413464</v>
      </c>
      <c r="B1599" s="24">
        <f>VLOOKUP(A1599,'Wind - Power Curve'!$A$3:$B$47,2)*Wind!$B$9</f>
        <v>5968.8</v>
      </c>
      <c r="C1599">
        <f>(0.5*(A1599^3)*Wind!$B$11*Wind!$B$7*(VLOOKUP(A1599+0.5,'Wind - Power Curve'!$A$3:$E$47,5,TRUE))*Wind!$B$9)/1000</f>
        <v>5872.1339075324076</v>
      </c>
      <c r="D1599" s="23" t="s">
        <v>9</v>
      </c>
    </row>
    <row r="1600" spans="1:4" x14ac:dyDescent="0.35">
      <c r="A1600" s="4">
        <f>Climate285!F1627*((113.5/10)^0.12)</f>
        <v>10.581721164416511</v>
      </c>
      <c r="B1600" s="24">
        <f>VLOOKUP(A1600,'Wind - Power Curve'!$A$3:$B$47,2)*Wind!$B$9</f>
        <v>5968.8</v>
      </c>
      <c r="C1600">
        <f>(0.5*(A1600^3)*Wind!$B$11*Wind!$B$7*(VLOOKUP(A1600+0.5,'Wind - Power Curve'!$A$3:$E$47,5,TRUE))*Wind!$B$9)/1000</f>
        <v>5777.3528093893337</v>
      </c>
      <c r="D1600" s="23" t="s">
        <v>9</v>
      </c>
    </row>
    <row r="1601" spans="1:4" x14ac:dyDescent="0.35">
      <c r="A1601" s="4">
        <f>Climate285!F1628*((113.5/10)^0.12)</f>
        <v>10.247110705131901</v>
      </c>
      <c r="B1601" s="24">
        <f>VLOOKUP(A1601,'Wind - Power Curve'!$A$3:$B$47,2)*Wind!$B$9</f>
        <v>5330.7</v>
      </c>
      <c r="C1601">
        <f>(0.5*(A1601^3)*Wind!$B$11*Wind!$B$7*(VLOOKUP(A1601+0.5,'Wind - Power Curve'!$A$3:$E$47,5,TRUE))*Wind!$B$9)/1000</f>
        <v>5547.8334432069323</v>
      </c>
      <c r="D1601" s="23" t="s">
        <v>9</v>
      </c>
    </row>
    <row r="1602" spans="1:4" x14ac:dyDescent="0.35">
      <c r="A1602" s="4">
        <f>Climate285!F1629*((113.5/10)^0.12)</f>
        <v>9.9633610356585507</v>
      </c>
      <c r="B1602" s="24">
        <f>VLOOKUP(A1602,'Wind - Power Curve'!$A$3:$B$47,2)*Wind!$B$9</f>
        <v>4640.4000000000005</v>
      </c>
      <c r="C1602">
        <f>(0.5*(A1602^3)*Wind!$B$11*Wind!$B$7*(VLOOKUP(A1602+0.5,'Wind - Power Curve'!$A$3:$E$47,5,TRUE))*Wind!$B$9)/1000</f>
        <v>5272.3210197895078</v>
      </c>
      <c r="D1602" s="23" t="s">
        <v>9</v>
      </c>
    </row>
    <row r="1603" spans="1:4" x14ac:dyDescent="0.35">
      <c r="A1603" s="4">
        <f>Climate285!F1630*((113.5/10)^0.12)</f>
        <v>10.56565986237085</v>
      </c>
      <c r="B1603" s="24">
        <f>VLOOKUP(A1603,'Wind - Power Curve'!$A$3:$B$47,2)*Wind!$B$9</f>
        <v>5968.8</v>
      </c>
      <c r="C1603">
        <f>(0.5*(A1603^3)*Wind!$B$11*Wind!$B$7*(VLOOKUP(A1603+0.5,'Wind - Power Curve'!$A$3:$E$47,5,TRUE))*Wind!$B$9)/1000</f>
        <v>5751.0855219505056</v>
      </c>
      <c r="D1603" s="23" t="s">
        <v>9</v>
      </c>
    </row>
    <row r="1604" spans="1:4" x14ac:dyDescent="0.35">
      <c r="A1604" s="4">
        <f>Climate285!F1631*((113.5/10)^0.12)</f>
        <v>10.774456788964448</v>
      </c>
      <c r="B1604" s="24">
        <f>VLOOKUP(A1604,'Wind - Power Curve'!$A$3:$B$47,2)*Wind!$B$9</f>
        <v>5968.8</v>
      </c>
      <c r="C1604">
        <f>(0.5*(A1604^3)*Wind!$B$11*Wind!$B$7*(VLOOKUP(A1604+0.5,'Wind - Power Curve'!$A$3:$E$47,5,TRUE))*Wind!$B$9)/1000</f>
        <v>6098.8240016999252</v>
      </c>
      <c r="D1604" s="23" t="s">
        <v>9</v>
      </c>
    </row>
    <row r="1605" spans="1:4" x14ac:dyDescent="0.35">
      <c r="A1605" s="4">
        <f>Climate285!F1632*((113.5/10)^0.12)</f>
        <v>10.799887183870078</v>
      </c>
      <c r="B1605" s="24">
        <f>VLOOKUP(A1605,'Wind - Power Curve'!$A$3:$B$47,2)*Wind!$B$9</f>
        <v>5968.8</v>
      </c>
      <c r="C1605">
        <f>(0.5*(A1605^3)*Wind!$B$11*Wind!$B$7*(VLOOKUP(A1605+0.5,'Wind - Power Curve'!$A$3:$E$47,5,TRUE))*Wind!$B$9)/1000</f>
        <v>6142.1102270164629</v>
      </c>
      <c r="D1605" s="23" t="s">
        <v>9</v>
      </c>
    </row>
    <row r="1606" spans="1:4" x14ac:dyDescent="0.35">
      <c r="A1606" s="4">
        <f>Climate285!F1633*((113.5/10)^0.12)</f>
        <v>11.109067248249058</v>
      </c>
      <c r="B1606" s="24">
        <f>VLOOKUP(A1606,'Wind - Power Curve'!$A$3:$B$47,2)*Wind!$B$9</f>
        <v>6489.9000000000005</v>
      </c>
      <c r="C1606">
        <f>(0.5*(A1606^3)*Wind!$B$11*Wind!$B$7*(VLOOKUP(A1606+0.5,'Wind - Power Curve'!$A$3:$E$47,5,TRUE))*Wind!$B$9)/1000</f>
        <v>6173.1859597265075</v>
      </c>
      <c r="D1606" s="23" t="s">
        <v>9</v>
      </c>
    </row>
    <row r="1607" spans="1:4" x14ac:dyDescent="0.35">
      <c r="A1607" s="4">
        <f>Climate285!F1634*((113.5/10)^0.12)</f>
        <v>11.341956127911146</v>
      </c>
      <c r="B1607" s="24">
        <f>VLOOKUP(A1607,'Wind - Power Curve'!$A$3:$B$47,2)*Wind!$B$9</f>
        <v>6489.9000000000005</v>
      </c>
      <c r="C1607">
        <f>(0.5*(A1607^3)*Wind!$B$11*Wind!$B$7*(VLOOKUP(A1607+0.5,'Wind - Power Curve'!$A$3:$E$47,5,TRUE))*Wind!$B$9)/1000</f>
        <v>6569.6232039564729</v>
      </c>
      <c r="D1607" s="23" t="s">
        <v>9</v>
      </c>
    </row>
    <row r="1608" spans="1:4" x14ac:dyDescent="0.35">
      <c r="A1608" s="4">
        <f>Climate285!F1635*((113.5/10)^0.12)</f>
        <v>11.823795189280984</v>
      </c>
      <c r="B1608" s="24">
        <f>VLOOKUP(A1608,'Wind - Power Curve'!$A$3:$B$47,2)*Wind!$B$9</f>
        <v>6848.1</v>
      </c>
      <c r="C1608">
        <f>(0.5*(A1608^3)*Wind!$B$11*Wind!$B$7*(VLOOKUP(A1608+0.5,'Wind - Power Curve'!$A$3:$E$47,5,TRUE))*Wind!$B$9)/1000</f>
        <v>6743.6899180128348</v>
      </c>
      <c r="D1608" s="23" t="s">
        <v>9</v>
      </c>
    </row>
    <row r="1609" spans="1:4" x14ac:dyDescent="0.35">
      <c r="A1609" s="4">
        <f>Climate285!F1636*((113.5/10)^0.12)</f>
        <v>12.396648295576236</v>
      </c>
      <c r="B1609" s="24">
        <f>VLOOKUP(A1609,'Wind - Power Curve'!$A$3:$B$47,2)*Wind!$B$9</f>
        <v>7049.7</v>
      </c>
      <c r="C1609">
        <f>(0.5*(A1609^3)*Wind!$B$11*Wind!$B$7*(VLOOKUP(A1609+0.5,'Wind - Power Curve'!$A$3:$E$47,5,TRUE))*Wind!$B$9)/1000</f>
        <v>6969.3313398768541</v>
      </c>
      <c r="D1609" s="23" t="s">
        <v>9</v>
      </c>
    </row>
    <row r="1610" spans="1:4" x14ac:dyDescent="0.35">
      <c r="A1610" s="4">
        <f>Climate285!F1637*((113.5/10)^0.12)</f>
        <v>12.149036555705624</v>
      </c>
      <c r="B1610" s="24">
        <f>VLOOKUP(A1610,'Wind - Power Curve'!$A$3:$B$47,2)*Wind!$B$9</f>
        <v>7049.7</v>
      </c>
      <c r="C1610">
        <f>(0.5*(A1610^3)*Wind!$B$11*Wind!$B$7*(VLOOKUP(A1610+0.5,'Wind - Power Curve'!$A$3:$E$47,5,TRUE))*Wind!$B$9)/1000</f>
        <v>6559.9992367553587</v>
      </c>
      <c r="D1610" s="23" t="s">
        <v>9</v>
      </c>
    </row>
    <row r="1611" spans="1:4" x14ac:dyDescent="0.35">
      <c r="A1611" s="4">
        <f>Climate285!F1638*((113.5/10)^0.12)</f>
        <v>11.991100418923288</v>
      </c>
      <c r="B1611" s="24">
        <f>VLOOKUP(A1611,'Wind - Power Curve'!$A$3:$B$47,2)*Wind!$B$9</f>
        <v>6848.1</v>
      </c>
      <c r="C1611">
        <f>(0.5*(A1611^3)*Wind!$B$11*Wind!$B$7*(VLOOKUP(A1611+0.5,'Wind - Power Curve'!$A$3:$E$47,5,TRUE))*Wind!$B$9)/1000</f>
        <v>7034.0267853237665</v>
      </c>
      <c r="D1611" s="23" t="s">
        <v>9</v>
      </c>
    </row>
    <row r="1612" spans="1:4" x14ac:dyDescent="0.35">
      <c r="A1612" s="4">
        <f>Climate285!F1639*((113.5/10)^0.12)</f>
        <v>11.928193652577784</v>
      </c>
      <c r="B1612" s="24">
        <f>VLOOKUP(A1612,'Wind - Power Curve'!$A$3:$B$47,2)*Wind!$B$9</f>
        <v>6848.1</v>
      </c>
      <c r="C1612">
        <f>(0.5*(A1612^3)*Wind!$B$11*Wind!$B$7*(VLOOKUP(A1612+0.5,'Wind - Power Curve'!$A$3:$E$47,5,TRUE))*Wind!$B$9)/1000</f>
        <v>6923.9024651929567</v>
      </c>
      <c r="D1612" s="23" t="s">
        <v>9</v>
      </c>
    </row>
    <row r="1613" spans="1:4" x14ac:dyDescent="0.35">
      <c r="A1613" s="4">
        <f>Climate285!F1640*((113.5/10)^0.12)</f>
        <v>12.001807953620396</v>
      </c>
      <c r="B1613" s="24">
        <f>VLOOKUP(A1613,'Wind - Power Curve'!$A$3:$B$47,2)*Wind!$B$9</f>
        <v>7049.7</v>
      </c>
      <c r="C1613">
        <f>(0.5*(A1613^3)*Wind!$B$11*Wind!$B$7*(VLOOKUP(A1613+0.5,'Wind - Power Curve'!$A$3:$E$47,5,TRUE))*Wind!$B$9)/1000</f>
        <v>6324.384881097988</v>
      </c>
      <c r="D1613" s="23" t="s">
        <v>9</v>
      </c>
    </row>
    <row r="1614" spans="1:4" x14ac:dyDescent="0.35">
      <c r="A1614" s="4">
        <f>Climate285!F1641*((113.5/10)^0.12)</f>
        <v>12.035268999548858</v>
      </c>
      <c r="B1614" s="24">
        <f>VLOOKUP(A1614,'Wind - Power Curve'!$A$3:$B$47,2)*Wind!$B$9</f>
        <v>7049.7</v>
      </c>
      <c r="C1614">
        <f>(0.5*(A1614^3)*Wind!$B$11*Wind!$B$7*(VLOOKUP(A1614+0.5,'Wind - Power Curve'!$A$3:$E$47,5,TRUE))*Wind!$B$9)/1000</f>
        <v>6377.4296590783861</v>
      </c>
      <c r="D1614" s="23" t="s">
        <v>9</v>
      </c>
    </row>
    <row r="1615" spans="1:4" x14ac:dyDescent="0.35">
      <c r="A1615" s="4">
        <f>Climate285!F1642*((113.5/10)^0.12)</f>
        <v>11.880009746440798</v>
      </c>
      <c r="B1615" s="24">
        <f>VLOOKUP(A1615,'Wind - Power Curve'!$A$3:$B$47,2)*Wind!$B$9</f>
        <v>6848.1</v>
      </c>
      <c r="C1615">
        <f>(0.5*(A1615^3)*Wind!$B$11*Wind!$B$7*(VLOOKUP(A1615+0.5,'Wind - Power Curve'!$A$3:$E$47,5,TRUE))*Wind!$B$9)/1000</f>
        <v>6840.3336958550562</v>
      </c>
      <c r="D1615" s="23" t="s">
        <v>9</v>
      </c>
    </row>
    <row r="1616" spans="1:4" x14ac:dyDescent="0.35">
      <c r="A1616" s="4">
        <f>Climate285!F1643*((113.5/10)^0.12)</f>
        <v>11.515953566739142</v>
      </c>
      <c r="B1616" s="24">
        <f>VLOOKUP(A1616,'Wind - Power Curve'!$A$3:$B$47,2)*Wind!$B$9</f>
        <v>6848.1</v>
      </c>
      <c r="C1616">
        <f>(0.5*(A1616^3)*Wind!$B$11*Wind!$B$7*(VLOOKUP(A1616+0.5,'Wind - Power Curve'!$A$3:$E$47,5,TRUE))*Wind!$B$9)/1000</f>
        <v>6230.5532647273722</v>
      </c>
      <c r="D1616" s="23" t="s">
        <v>9</v>
      </c>
    </row>
    <row r="1617" spans="1:4" x14ac:dyDescent="0.35">
      <c r="A1617" s="4">
        <f>Climate285!F1644*((113.5/10)^0.12)</f>
        <v>11.652474634127262</v>
      </c>
      <c r="B1617" s="24">
        <f>VLOOKUP(A1617,'Wind - Power Curve'!$A$3:$B$47,2)*Wind!$B$9</f>
        <v>6848.1</v>
      </c>
      <c r="C1617">
        <f>(0.5*(A1617^3)*Wind!$B$11*Wind!$B$7*(VLOOKUP(A1617+0.5,'Wind - Power Curve'!$A$3:$E$47,5,TRUE))*Wind!$B$9)/1000</f>
        <v>6454.7792832390369</v>
      </c>
      <c r="D1617" s="23" t="s">
        <v>9</v>
      </c>
    </row>
    <row r="1618" spans="1:4" x14ac:dyDescent="0.35">
      <c r="A1618" s="4">
        <f>Climate285!F1645*((113.5/10)^0.12)</f>
        <v>11.447693033045082</v>
      </c>
      <c r="B1618" s="24">
        <f>VLOOKUP(A1618,'Wind - Power Curve'!$A$3:$B$47,2)*Wind!$B$9</f>
        <v>6489.9000000000005</v>
      </c>
      <c r="C1618">
        <f>(0.5*(A1618^3)*Wind!$B$11*Wind!$B$7*(VLOOKUP(A1618+0.5,'Wind - Power Curve'!$A$3:$E$47,5,TRUE))*Wind!$B$9)/1000</f>
        <v>6755.0800311916792</v>
      </c>
      <c r="D1618" s="23" t="s">
        <v>9</v>
      </c>
    </row>
    <row r="1619" spans="1:4" x14ac:dyDescent="0.35">
      <c r="A1619" s="4">
        <f>Climate285!F1646*((113.5/10)^0.12)</f>
        <v>11.09702127171481</v>
      </c>
      <c r="B1619" s="24">
        <f>VLOOKUP(A1619,'Wind - Power Curve'!$A$3:$B$47,2)*Wind!$B$9</f>
        <v>6489.9000000000005</v>
      </c>
      <c r="C1619">
        <f>(0.5*(A1619^3)*Wind!$B$11*Wind!$B$7*(VLOOKUP(A1619+0.5,'Wind - Power Curve'!$A$3:$E$47,5,TRUE))*Wind!$B$9)/1000</f>
        <v>6153.1262786176985</v>
      </c>
      <c r="D1619" s="23" t="s">
        <v>9</v>
      </c>
    </row>
    <row r="1620" spans="1:4" x14ac:dyDescent="0.35">
      <c r="A1620" s="4">
        <f>Climate285!F1647*((113.5/10)^0.12)</f>
        <v>10.953807995140997</v>
      </c>
      <c r="B1620" s="24">
        <f>VLOOKUP(A1620,'Wind - Power Curve'!$A$3:$B$47,2)*Wind!$B$9</f>
        <v>5968.8</v>
      </c>
      <c r="C1620">
        <f>(0.5*(A1620^3)*Wind!$B$11*Wind!$B$7*(VLOOKUP(A1620+0.5,'Wind - Power Curve'!$A$3:$E$47,5,TRUE))*Wind!$B$9)/1000</f>
        <v>6408.4842572557482</v>
      </c>
      <c r="D1620" s="23" t="s">
        <v>9</v>
      </c>
    </row>
    <row r="1621" spans="1:4" x14ac:dyDescent="0.35">
      <c r="A1621" s="4">
        <f>Climate285!F1648*((113.5/10)^0.12)</f>
        <v>10.579044280742234</v>
      </c>
      <c r="B1621" s="24">
        <f>VLOOKUP(A1621,'Wind - Power Curve'!$A$3:$B$47,2)*Wind!$B$9</f>
        <v>5968.8</v>
      </c>
      <c r="C1621">
        <f>(0.5*(A1621^3)*Wind!$B$11*Wind!$B$7*(VLOOKUP(A1621+0.5,'Wind - Power Curve'!$A$3:$E$47,5,TRUE))*Wind!$B$9)/1000</f>
        <v>5772.9693855934784</v>
      </c>
      <c r="D1621" s="23" t="s">
        <v>9</v>
      </c>
    </row>
    <row r="1622" spans="1:4" x14ac:dyDescent="0.35">
      <c r="A1622" s="4">
        <f>Climate285!F1649*((113.5/10)^0.12)</f>
        <v>10.235064728597655</v>
      </c>
      <c r="B1622" s="24">
        <f>VLOOKUP(A1622,'Wind - Power Curve'!$A$3:$B$47,2)*Wind!$B$9</f>
        <v>5330.7</v>
      </c>
      <c r="C1622">
        <f>(0.5*(A1622^3)*Wind!$B$11*Wind!$B$7*(VLOOKUP(A1622+0.5,'Wind - Power Curve'!$A$3:$E$47,5,TRUE))*Wind!$B$9)/1000</f>
        <v>5528.2911907544412</v>
      </c>
      <c r="D1622" s="23" t="s">
        <v>9</v>
      </c>
    </row>
    <row r="1623" spans="1:4" x14ac:dyDescent="0.35">
      <c r="A1623" s="4">
        <f>Climate285!F1650*((113.5/10)^0.12)</f>
        <v>10.164127311229318</v>
      </c>
      <c r="B1623" s="24">
        <f>VLOOKUP(A1623,'Wind - Power Curve'!$A$3:$B$47,2)*Wind!$B$9</f>
        <v>5330.7</v>
      </c>
      <c r="C1623">
        <f>(0.5*(A1623^3)*Wind!$B$11*Wind!$B$7*(VLOOKUP(A1623+0.5,'Wind - Power Curve'!$A$3:$E$47,5,TRUE))*Wind!$B$9)/1000</f>
        <v>5414.1392105387868</v>
      </c>
      <c r="D1623" s="23" t="s">
        <v>9</v>
      </c>
    </row>
    <row r="1624" spans="1:4" x14ac:dyDescent="0.35">
      <c r="A1624" s="4">
        <f>Climate285!F1651*((113.5/10)^0.12)</f>
        <v>10.154758218369349</v>
      </c>
      <c r="B1624" s="24">
        <f>VLOOKUP(A1624,'Wind - Power Curve'!$A$3:$B$47,2)*Wind!$B$9</f>
        <v>5330.7</v>
      </c>
      <c r="C1624">
        <f>(0.5*(A1624^3)*Wind!$B$11*Wind!$B$7*(VLOOKUP(A1624+0.5,'Wind - Power Curve'!$A$3:$E$47,5,TRUE))*Wind!$B$9)/1000</f>
        <v>5399.1810656832295</v>
      </c>
      <c r="D1624" s="23" t="s">
        <v>9</v>
      </c>
    </row>
    <row r="1625" spans="1:4" x14ac:dyDescent="0.35">
      <c r="A1625" s="4">
        <f>Climate285!F1652*((113.5/10)^0.12)</f>
        <v>10.160111985717903</v>
      </c>
      <c r="B1625" s="24">
        <f>VLOOKUP(A1625,'Wind - Power Curve'!$A$3:$B$47,2)*Wind!$B$9</f>
        <v>5330.7</v>
      </c>
      <c r="C1625">
        <f>(0.5*(A1625^3)*Wind!$B$11*Wind!$B$7*(VLOOKUP(A1625+0.5,'Wind - Power Curve'!$A$3:$E$47,5,TRUE))*Wind!$B$9)/1000</f>
        <v>5407.7251987148866</v>
      </c>
      <c r="D1625" s="23" t="s">
        <v>9</v>
      </c>
    </row>
    <row r="1626" spans="1:4" x14ac:dyDescent="0.35">
      <c r="A1626" s="4">
        <f>Climate285!F1653*((113.5/10)^0.12)</f>
        <v>9.9218693387072605</v>
      </c>
      <c r="B1626" s="24">
        <f>VLOOKUP(A1626,'Wind - Power Curve'!$A$3:$B$47,2)*Wind!$B$9</f>
        <v>4640.4000000000005</v>
      </c>
      <c r="C1626">
        <f>(0.5*(A1626^3)*Wind!$B$11*Wind!$B$7*(VLOOKUP(A1626+0.5,'Wind - Power Curve'!$A$3:$E$47,5,TRUE))*Wind!$B$9)/1000</f>
        <v>5206.7263445153985</v>
      </c>
      <c r="D1626" s="23" t="s">
        <v>9</v>
      </c>
    </row>
    <row r="1627" spans="1:4" x14ac:dyDescent="0.35">
      <c r="A1627" s="4">
        <f>Climate285!F1654*((113.5/10)^0.12)</f>
        <v>9.7144108539508007</v>
      </c>
      <c r="B1627" s="24">
        <f>VLOOKUP(A1627,'Wind - Power Curve'!$A$3:$B$47,2)*Wind!$B$9</f>
        <v>4640.4000000000005</v>
      </c>
      <c r="C1627">
        <f>(0.5*(A1627^3)*Wind!$B$11*Wind!$B$7*(VLOOKUP(A1627+0.5,'Wind - Power Curve'!$A$3:$E$47,5,TRUE))*Wind!$B$9)/1000</f>
        <v>4886.9021561697164</v>
      </c>
      <c r="D1627" s="23" t="s">
        <v>9</v>
      </c>
    </row>
    <row r="1628" spans="1:4" x14ac:dyDescent="0.35">
      <c r="A1628" s="4">
        <f>Climate285!F1655*((113.5/10)^0.12)</f>
        <v>9.5832435539112346</v>
      </c>
      <c r="B1628" s="24">
        <f>VLOOKUP(A1628,'Wind - Power Curve'!$A$3:$B$47,2)*Wind!$B$9</f>
        <v>4640.4000000000005</v>
      </c>
      <c r="C1628">
        <f>(0.5*(A1628^3)*Wind!$B$11*Wind!$B$7*(VLOOKUP(A1628+0.5,'Wind - Power Curve'!$A$3:$E$47,5,TRUE))*Wind!$B$9)/1000</f>
        <v>4691.6090910215116</v>
      </c>
      <c r="D1628" s="23" t="s">
        <v>9</v>
      </c>
    </row>
    <row r="1629" spans="1:4" x14ac:dyDescent="0.35">
      <c r="A1629" s="4">
        <f>Climate285!F1656*((113.5/10)^0.12)</f>
        <v>9.8429012703160925</v>
      </c>
      <c r="B1629" s="24">
        <f>VLOOKUP(A1629,'Wind - Power Curve'!$A$3:$B$47,2)*Wind!$B$9</f>
        <v>4640.4000000000005</v>
      </c>
      <c r="C1629">
        <f>(0.5*(A1629^3)*Wind!$B$11*Wind!$B$7*(VLOOKUP(A1629+0.5,'Wind - Power Curve'!$A$3:$E$47,5,TRUE))*Wind!$B$9)/1000</f>
        <v>5083.3923243389909</v>
      </c>
      <c r="D1629" s="23" t="s">
        <v>9</v>
      </c>
    </row>
    <row r="1630" spans="1:4" x14ac:dyDescent="0.35">
      <c r="A1630" s="4">
        <f>Climate285!F1657*((113.5/10)^0.12)</f>
        <v>10.284587076571777</v>
      </c>
      <c r="B1630" s="24">
        <f>VLOOKUP(A1630,'Wind - Power Curve'!$A$3:$B$47,2)*Wind!$B$9</f>
        <v>5330.7</v>
      </c>
      <c r="C1630">
        <f>(0.5*(A1630^3)*Wind!$B$11*Wind!$B$7*(VLOOKUP(A1630+0.5,'Wind - Power Curve'!$A$3:$E$47,5,TRUE))*Wind!$B$9)/1000</f>
        <v>5608.925976784144</v>
      </c>
      <c r="D1630" s="23" t="s">
        <v>9</v>
      </c>
    </row>
    <row r="1631" spans="1:4" x14ac:dyDescent="0.35">
      <c r="A1631" s="4">
        <f>Climate285!F1658*((113.5/10)^0.12)</f>
        <v>10.241756937783347</v>
      </c>
      <c r="B1631" s="24">
        <f>VLOOKUP(A1631,'Wind - Power Curve'!$A$3:$B$47,2)*Wind!$B$9</f>
        <v>5330.7</v>
      </c>
      <c r="C1631">
        <f>(0.5*(A1631^3)*Wind!$B$11*Wind!$B$7*(VLOOKUP(A1631+0.5,'Wind - Power Curve'!$A$3:$E$47,5,TRUE))*Wind!$B$9)/1000</f>
        <v>5539.1423219006028</v>
      </c>
      <c r="D1631" s="23" t="s">
        <v>9</v>
      </c>
    </row>
    <row r="1632" spans="1:4" x14ac:dyDescent="0.35">
      <c r="A1632" s="4">
        <f>Climate285!F1659*((113.5/10)^0.12)</f>
        <v>10.849409531844199</v>
      </c>
      <c r="B1632" s="24">
        <f>VLOOKUP(A1632,'Wind - Power Curve'!$A$3:$B$47,2)*Wind!$B$9</f>
        <v>5968.8</v>
      </c>
      <c r="C1632">
        <f>(0.5*(A1632^3)*Wind!$B$11*Wind!$B$7*(VLOOKUP(A1632+0.5,'Wind - Power Curve'!$A$3:$E$47,5,TRUE))*Wind!$B$9)/1000</f>
        <v>6226.9912848437816</v>
      </c>
      <c r="D1632" s="23" t="s">
        <v>9</v>
      </c>
    </row>
    <row r="1633" spans="1:4" x14ac:dyDescent="0.35">
      <c r="A1633" s="4">
        <f>Climate285!F1660*((113.5/10)^0.12)</f>
        <v>10.769103021615893</v>
      </c>
      <c r="B1633" s="24">
        <f>VLOOKUP(A1633,'Wind - Power Curve'!$A$3:$B$47,2)*Wind!$B$9</f>
        <v>5968.8</v>
      </c>
      <c r="C1633">
        <f>(0.5*(A1633^3)*Wind!$B$11*Wind!$B$7*(VLOOKUP(A1633+0.5,'Wind - Power Curve'!$A$3:$E$47,5,TRUE))*Wind!$B$9)/1000</f>
        <v>6089.7371037638904</v>
      </c>
      <c r="D1633" s="23" t="s">
        <v>9</v>
      </c>
    </row>
    <row r="1634" spans="1:4" x14ac:dyDescent="0.35">
      <c r="A1634" s="4">
        <f>Climate285!F1661*((113.5/10)^0.12)</f>
        <v>10.910977856352567</v>
      </c>
      <c r="B1634" s="24">
        <f>VLOOKUP(A1634,'Wind - Power Curve'!$A$3:$B$47,2)*Wind!$B$9</f>
        <v>5968.8</v>
      </c>
      <c r="C1634">
        <f>(0.5*(A1634^3)*Wind!$B$11*Wind!$B$7*(VLOOKUP(A1634+0.5,'Wind - Power Curve'!$A$3:$E$47,5,TRUE))*Wind!$B$9)/1000</f>
        <v>6333.604969228837</v>
      </c>
      <c r="D1634" s="23" t="s">
        <v>9</v>
      </c>
    </row>
    <row r="1635" spans="1:4" x14ac:dyDescent="0.35">
      <c r="A1635" s="4">
        <f>Climate285!F1662*((113.5/10)^0.12)</f>
        <v>10.989945924743736</v>
      </c>
      <c r="B1635" s="24">
        <f>VLOOKUP(A1635,'Wind - Power Curve'!$A$3:$B$47,2)*Wind!$B$9</f>
        <v>5968.8</v>
      </c>
      <c r="C1635">
        <f>(0.5*(A1635^3)*Wind!$B$11*Wind!$B$7*(VLOOKUP(A1635+0.5,'Wind - Power Curve'!$A$3:$E$47,5,TRUE))*Wind!$B$9)/1000</f>
        <v>6472.120821195972</v>
      </c>
      <c r="D1635" s="23" t="s">
        <v>9</v>
      </c>
    </row>
    <row r="1636" spans="1:4" x14ac:dyDescent="0.35">
      <c r="A1636" s="4">
        <f>Climate285!F1663*((113.5/10)^0.12)</f>
        <v>11.316525733005514</v>
      </c>
      <c r="B1636" s="24">
        <f>VLOOKUP(A1636,'Wind - Power Curve'!$A$3:$B$47,2)*Wind!$B$9</f>
        <v>6489.9000000000005</v>
      </c>
      <c r="C1636">
        <f>(0.5*(A1636^3)*Wind!$B$11*Wind!$B$7*(VLOOKUP(A1636+0.5,'Wind - Power Curve'!$A$3:$E$47,5,TRUE))*Wind!$B$9)/1000</f>
        <v>6525.5319206641316</v>
      </c>
      <c r="D1636" s="23" t="s">
        <v>9</v>
      </c>
    </row>
    <row r="1637" spans="1:4" x14ac:dyDescent="0.35">
      <c r="A1637" s="4">
        <f>Climate285!F1664*((113.5/10)^0.12)</f>
        <v>11.289756896262746</v>
      </c>
      <c r="B1637" s="24">
        <f>VLOOKUP(A1637,'Wind - Power Curve'!$A$3:$B$47,2)*Wind!$B$9</f>
        <v>6489.9000000000005</v>
      </c>
      <c r="C1637">
        <f>(0.5*(A1637^3)*Wind!$B$11*Wind!$B$7*(VLOOKUP(A1637+0.5,'Wind - Power Curve'!$A$3:$E$47,5,TRUE))*Wind!$B$9)/1000</f>
        <v>6479.3336367180173</v>
      </c>
      <c r="D1637" s="23" t="s">
        <v>9</v>
      </c>
    </row>
    <row r="1638" spans="1:4" x14ac:dyDescent="0.35">
      <c r="A1638" s="4">
        <f>Climate285!F1665*((113.5/10)^0.12)</f>
        <v>11.494538497344926</v>
      </c>
      <c r="B1638" s="24">
        <f>VLOOKUP(A1638,'Wind - Power Curve'!$A$3:$B$47,2)*Wind!$B$9</f>
        <v>6489.9000000000005</v>
      </c>
      <c r="C1638">
        <f>(0.5*(A1638^3)*Wind!$B$11*Wind!$B$7*(VLOOKUP(A1638+0.5,'Wind - Power Curve'!$A$3:$E$47,5,TRUE))*Wind!$B$9)/1000</f>
        <v>6838.3478720993726</v>
      </c>
      <c r="D1638" s="23" t="s">
        <v>9</v>
      </c>
    </row>
    <row r="1639" spans="1:4" x14ac:dyDescent="0.35">
      <c r="A1639" s="4">
        <f>Climate285!F1666*((113.5/10)^0.12)</f>
        <v>11.178666223780256</v>
      </c>
      <c r="B1639" s="24">
        <f>VLOOKUP(A1639,'Wind - Power Curve'!$A$3:$B$47,2)*Wind!$B$9</f>
        <v>6489.9000000000005</v>
      </c>
      <c r="C1639">
        <f>(0.5*(A1639^3)*Wind!$B$11*Wind!$B$7*(VLOOKUP(A1639+0.5,'Wind - Power Curve'!$A$3:$E$47,5,TRUE))*Wind!$B$9)/1000</f>
        <v>6289.9405343148628</v>
      </c>
      <c r="D1639" s="23" t="s">
        <v>9</v>
      </c>
    </row>
    <row r="1640" spans="1:4" x14ac:dyDescent="0.35">
      <c r="A1640" s="4">
        <f>Climate285!F1667*((113.5/10)^0.12)</f>
        <v>11.161266479897456</v>
      </c>
      <c r="B1640" s="24">
        <f>VLOOKUP(A1640,'Wind - Power Curve'!$A$3:$B$47,2)*Wind!$B$9</f>
        <v>6489.9000000000005</v>
      </c>
      <c r="C1640">
        <f>(0.5*(A1640^3)*Wind!$B$11*Wind!$B$7*(VLOOKUP(A1640+0.5,'Wind - Power Curve'!$A$3:$E$47,5,TRUE))*Wind!$B$9)/1000</f>
        <v>6260.6150967851008</v>
      </c>
      <c r="D1640" s="23" t="s">
        <v>9</v>
      </c>
    </row>
    <row r="1641" spans="1:4" x14ac:dyDescent="0.35">
      <c r="A1641" s="4">
        <f>Climate285!F1668*((113.5/10)^0.12)</f>
        <v>11.236219222777208</v>
      </c>
      <c r="B1641" s="24">
        <f>VLOOKUP(A1641,'Wind - Power Curve'!$A$3:$B$47,2)*Wind!$B$9</f>
        <v>6489.9000000000005</v>
      </c>
      <c r="C1641">
        <f>(0.5*(A1641^3)*Wind!$B$11*Wind!$B$7*(VLOOKUP(A1641+0.5,'Wind - Power Curve'!$A$3:$E$47,5,TRUE))*Wind!$B$9)/1000</f>
        <v>6387.5922317042368</v>
      </c>
      <c r="D1641" s="23" t="s">
        <v>9</v>
      </c>
    </row>
    <row r="1642" spans="1:4" x14ac:dyDescent="0.35">
      <c r="A1642" s="4">
        <f>Climate285!F1669*((113.5/10)^0.12)</f>
        <v>11.173312456431702</v>
      </c>
      <c r="B1642" s="24">
        <f>VLOOKUP(A1642,'Wind - Power Curve'!$A$3:$B$47,2)*Wind!$B$9</f>
        <v>6489.9000000000005</v>
      </c>
      <c r="C1642">
        <f>(0.5*(A1642^3)*Wind!$B$11*Wind!$B$7*(VLOOKUP(A1642+0.5,'Wind - Power Curve'!$A$3:$E$47,5,TRUE))*Wind!$B$9)/1000</f>
        <v>6280.9075909361291</v>
      </c>
      <c r="D1642" s="23" t="s">
        <v>9</v>
      </c>
    </row>
    <row r="1643" spans="1:4" x14ac:dyDescent="0.35">
      <c r="A1643" s="4">
        <f>Climate285!F1670*((113.5/10)^0.12)</f>
        <v>11.489184729996373</v>
      </c>
      <c r="B1643" s="24">
        <f>VLOOKUP(A1643,'Wind - Power Curve'!$A$3:$B$47,2)*Wind!$B$9</f>
        <v>6489.9000000000005</v>
      </c>
      <c r="C1643">
        <f>(0.5*(A1643^3)*Wind!$B$11*Wind!$B$7*(VLOOKUP(A1643+0.5,'Wind - Power Curve'!$A$3:$E$47,5,TRUE))*Wind!$B$9)/1000</f>
        <v>6828.7971082958356</v>
      </c>
      <c r="D1643" s="23" t="s">
        <v>9</v>
      </c>
    </row>
    <row r="1644" spans="1:4" x14ac:dyDescent="0.35">
      <c r="A1644" s="4">
        <f>Climate285!F1671*((113.5/10)^0.12)</f>
        <v>11.060883342112072</v>
      </c>
      <c r="B1644" s="24">
        <f>VLOOKUP(A1644,'Wind - Power Curve'!$A$3:$B$47,2)*Wind!$B$9</f>
        <v>6489.9000000000005</v>
      </c>
      <c r="C1644">
        <f>(0.5*(A1644^3)*Wind!$B$11*Wind!$B$7*(VLOOKUP(A1644+0.5,'Wind - Power Curve'!$A$3:$E$47,5,TRUE))*Wind!$B$9)/1000</f>
        <v>6093.2080638340667</v>
      </c>
      <c r="D1644" s="23" t="s">
        <v>9</v>
      </c>
    </row>
    <row r="1645" spans="1:4" x14ac:dyDescent="0.35">
      <c r="A1645" s="4">
        <f>Climate285!F1672*((113.5/10)^0.12)</f>
        <v>11.134497643154688</v>
      </c>
      <c r="B1645" s="24">
        <f>VLOOKUP(A1645,'Wind - Power Curve'!$A$3:$B$47,2)*Wind!$B$9</f>
        <v>6489.9000000000005</v>
      </c>
      <c r="C1645">
        <f>(0.5*(A1645^3)*Wind!$B$11*Wind!$B$7*(VLOOKUP(A1645+0.5,'Wind - Power Curve'!$A$3:$E$47,5,TRUE))*Wind!$B$9)/1000</f>
        <v>6215.6772493095041</v>
      </c>
      <c r="D1645" s="23" t="s">
        <v>9</v>
      </c>
    </row>
    <row r="1646" spans="1:4" x14ac:dyDescent="0.35">
      <c r="A1646" s="4">
        <f>Climate285!F1673*((113.5/10)^0.12)</f>
        <v>11.720735167821324</v>
      </c>
      <c r="B1646" s="24">
        <f>VLOOKUP(A1646,'Wind - Power Curve'!$A$3:$B$47,2)*Wind!$B$9</f>
        <v>6848.1</v>
      </c>
      <c r="C1646">
        <f>(0.5*(A1646^3)*Wind!$B$11*Wind!$B$7*(VLOOKUP(A1646+0.5,'Wind - Power Curve'!$A$3:$E$47,5,TRUE))*Wind!$B$9)/1000</f>
        <v>6568.881948819916</v>
      </c>
      <c r="D1646" s="23" t="s">
        <v>9</v>
      </c>
    </row>
    <row r="1647" spans="1:4" x14ac:dyDescent="0.35">
      <c r="A1647" s="4">
        <f>Climate285!F1674*((113.5/10)^0.12)</f>
        <v>12.134313695497102</v>
      </c>
      <c r="B1647" s="24">
        <f>VLOOKUP(A1647,'Wind - Power Curve'!$A$3:$B$47,2)*Wind!$B$9</f>
        <v>7049.7</v>
      </c>
      <c r="C1647">
        <f>(0.5*(A1647^3)*Wind!$B$11*Wind!$B$7*(VLOOKUP(A1647+0.5,'Wind - Power Curve'!$A$3:$E$47,5,TRUE))*Wind!$B$9)/1000</f>
        <v>6536.1788402991087</v>
      </c>
      <c r="D1647" s="23" t="s">
        <v>9</v>
      </c>
    </row>
    <row r="1648" spans="1:4" x14ac:dyDescent="0.35">
      <c r="A1648" s="4">
        <f>Climate285!F1675*((113.5/10)^0.12)</f>
        <v>12.229343065933932</v>
      </c>
      <c r="B1648" s="24">
        <f>VLOOKUP(A1648,'Wind - Power Curve'!$A$3:$B$47,2)*Wind!$B$9</f>
        <v>7049.7</v>
      </c>
      <c r="C1648">
        <f>(0.5*(A1648^3)*Wind!$B$11*Wind!$B$7*(VLOOKUP(A1648+0.5,'Wind - Power Curve'!$A$3:$E$47,5,TRUE))*Wind!$B$9)/1000</f>
        <v>6690.9480393880049</v>
      </c>
      <c r="D1648" s="23" t="s">
        <v>9</v>
      </c>
    </row>
    <row r="1649" spans="1:4" x14ac:dyDescent="0.35">
      <c r="A1649" s="4">
        <f>Climate285!F1676*((113.5/10)^0.12)</f>
        <v>12.28154229758233</v>
      </c>
      <c r="B1649" s="24">
        <f>VLOOKUP(A1649,'Wind - Power Curve'!$A$3:$B$47,2)*Wind!$B$9</f>
        <v>7049.7</v>
      </c>
      <c r="C1649">
        <f>(0.5*(A1649^3)*Wind!$B$11*Wind!$B$7*(VLOOKUP(A1649+0.5,'Wind - Power Curve'!$A$3:$E$47,5,TRUE))*Wind!$B$9)/1000</f>
        <v>6776.9923779224482</v>
      </c>
      <c r="D1649" s="23" t="s">
        <v>9</v>
      </c>
    </row>
    <row r="1650" spans="1:4" x14ac:dyDescent="0.35">
      <c r="A1650" s="4">
        <f>Climate285!F1677*((113.5/10)^0.12)</f>
        <v>11.877332862766522</v>
      </c>
      <c r="B1650" s="24">
        <f>VLOOKUP(A1650,'Wind - Power Curve'!$A$3:$B$47,2)*Wind!$B$9</f>
        <v>6848.1</v>
      </c>
      <c r="C1650">
        <f>(0.5*(A1650^3)*Wind!$B$11*Wind!$B$7*(VLOOKUP(A1650+0.5,'Wind - Power Curve'!$A$3:$E$47,5,TRUE))*Wind!$B$9)/1000</f>
        <v>6835.7108077286639</v>
      </c>
      <c r="D1650" s="23" t="s">
        <v>9</v>
      </c>
    </row>
    <row r="1651" spans="1:4" x14ac:dyDescent="0.35">
      <c r="A1651" s="4">
        <f>Climate285!F1678*((113.5/10)^0.12)</f>
        <v>12.04196120873455</v>
      </c>
      <c r="B1651" s="24">
        <f>VLOOKUP(A1651,'Wind - Power Curve'!$A$3:$B$47,2)*Wind!$B$9</f>
        <v>7049.7</v>
      </c>
      <c r="C1651">
        <f>(0.5*(A1651^3)*Wind!$B$11*Wind!$B$7*(VLOOKUP(A1651+0.5,'Wind - Power Curve'!$A$3:$E$47,5,TRUE))*Wind!$B$9)/1000</f>
        <v>6388.0740815956024</v>
      </c>
      <c r="D1651" s="23" t="s">
        <v>9</v>
      </c>
    </row>
    <row r="1652" spans="1:4" x14ac:dyDescent="0.35">
      <c r="A1652" s="4">
        <f>Climate285!F1679*((113.5/10)^0.12)</f>
        <v>12.598753012984142</v>
      </c>
      <c r="B1652" s="24">
        <f>VLOOKUP(A1652,'Wind - Power Curve'!$A$3:$B$47,2)*Wind!$B$9</f>
        <v>7145.1</v>
      </c>
      <c r="C1652">
        <f>(0.5*(A1652^3)*Wind!$B$11*Wind!$B$7*(VLOOKUP(A1652+0.5,'Wind - Power Curve'!$A$3:$E$47,5,TRUE))*Wind!$B$9)/1000</f>
        <v>6537.2941997148373</v>
      </c>
      <c r="D1652" s="23" t="s">
        <v>9</v>
      </c>
    </row>
    <row r="1653" spans="1:4" x14ac:dyDescent="0.35">
      <c r="A1653" s="4">
        <f>Climate285!F1680*((113.5/10)^0.12)</f>
        <v>12.850380078366168</v>
      </c>
      <c r="B1653" s="24">
        <f>VLOOKUP(A1653,'Wind - Power Curve'!$A$3:$B$47,2)*Wind!$B$9</f>
        <v>7145.1</v>
      </c>
      <c r="C1653">
        <f>(0.5*(A1653^3)*Wind!$B$11*Wind!$B$7*(VLOOKUP(A1653+0.5,'Wind - Power Curve'!$A$3:$E$47,5,TRUE))*Wind!$B$9)/1000</f>
        <v>6936.865326225884</v>
      </c>
      <c r="D1653" s="23" t="s">
        <v>9</v>
      </c>
    </row>
    <row r="1654" spans="1:4" x14ac:dyDescent="0.35">
      <c r="A1654" s="4">
        <f>Climate285!F1681*((113.5/10)^0.12)</f>
        <v>13.013669982497058</v>
      </c>
      <c r="B1654" s="24">
        <f>VLOOKUP(A1654,'Wind - Power Curve'!$A$3:$B$47,2)*Wind!$B$9</f>
        <v>7182</v>
      </c>
      <c r="C1654">
        <f>(0.5*(A1654^3)*Wind!$B$11*Wind!$B$7*(VLOOKUP(A1654+0.5,'Wind - Power Curve'!$A$3:$E$47,5,TRUE))*Wind!$B$9)/1000</f>
        <v>6444.7298196843803</v>
      </c>
      <c r="D1654" s="23" t="s">
        <v>9</v>
      </c>
    </row>
    <row r="1655" spans="1:4" x14ac:dyDescent="0.35">
      <c r="A1655" s="4">
        <f>Climate285!F1682*((113.5/10)^0.12)</f>
        <v>13.197036514185022</v>
      </c>
      <c r="B1655" s="24">
        <f>VLOOKUP(A1655,'Wind - Power Curve'!$A$3:$B$47,2)*Wind!$B$9</f>
        <v>7182</v>
      </c>
      <c r="C1655">
        <f>(0.5*(A1655^3)*Wind!$B$11*Wind!$B$7*(VLOOKUP(A1655+0.5,'Wind - Power Curve'!$A$3:$E$47,5,TRUE))*Wind!$B$9)/1000</f>
        <v>6721.010948301674</v>
      </c>
      <c r="D1655" s="23" t="s">
        <v>9</v>
      </c>
    </row>
    <row r="1656" spans="1:4" x14ac:dyDescent="0.35">
      <c r="A1656" s="4">
        <f>Climate285!F1683*((113.5/10)^0.12)</f>
        <v>13.249235745833422</v>
      </c>
      <c r="B1656" s="24">
        <f>VLOOKUP(A1656,'Wind - Power Curve'!$A$3:$B$47,2)*Wind!$B$9</f>
        <v>7182</v>
      </c>
      <c r="C1656">
        <f>(0.5*(A1656^3)*Wind!$B$11*Wind!$B$7*(VLOOKUP(A1656+0.5,'Wind - Power Curve'!$A$3:$E$47,5,TRUE))*Wind!$B$9)/1000</f>
        <v>6801.0791758770183</v>
      </c>
      <c r="D1656" s="23" t="s">
        <v>9</v>
      </c>
    </row>
    <row r="1657" spans="1:4" x14ac:dyDescent="0.35">
      <c r="A1657" s="4">
        <f>Climate285!F1684*((113.5/10)^0.12)</f>
        <v>13.085945841702532</v>
      </c>
      <c r="B1657" s="24">
        <f>VLOOKUP(A1657,'Wind - Power Curve'!$A$3:$B$47,2)*Wind!$B$9</f>
        <v>7182</v>
      </c>
      <c r="C1657">
        <f>(0.5*(A1657^3)*Wind!$B$11*Wind!$B$7*(VLOOKUP(A1657+0.5,'Wind - Power Curve'!$A$3:$E$47,5,TRUE))*Wind!$B$9)/1000</f>
        <v>6552.7063117717262</v>
      </c>
      <c r="D1657" s="23" t="s">
        <v>9</v>
      </c>
    </row>
    <row r="1658" spans="1:4" x14ac:dyDescent="0.35">
      <c r="A1658" s="4">
        <f>Climate285!F1685*((113.5/10)^0.12)</f>
        <v>12.993593354939982</v>
      </c>
      <c r="B1658" s="24">
        <f>VLOOKUP(A1658,'Wind - Power Curve'!$A$3:$B$47,2)*Wind!$B$9</f>
        <v>7145.1</v>
      </c>
      <c r="C1658">
        <f>(0.5*(A1658^3)*Wind!$B$11*Wind!$B$7*(VLOOKUP(A1658+0.5,'Wind - Power Curve'!$A$3:$E$47,5,TRUE))*Wind!$B$9)/1000</f>
        <v>7171.3869570677371</v>
      </c>
      <c r="D1658" s="23" t="s">
        <v>9</v>
      </c>
    </row>
    <row r="1659" spans="1:4" x14ac:dyDescent="0.35">
      <c r="A1659" s="4">
        <f>Climate285!F1686*((113.5/10)^0.12)</f>
        <v>12.929348146757336</v>
      </c>
      <c r="B1659" s="24">
        <f>VLOOKUP(A1659,'Wind - Power Curve'!$A$3:$B$47,2)*Wind!$B$9</f>
        <v>7145.1</v>
      </c>
      <c r="C1659">
        <f>(0.5*(A1659^3)*Wind!$B$11*Wind!$B$7*(VLOOKUP(A1659+0.5,'Wind - Power Curve'!$A$3:$E$47,5,TRUE))*Wind!$B$9)/1000</f>
        <v>7065.5379479539724</v>
      </c>
      <c r="D1659" s="23" t="s">
        <v>9</v>
      </c>
    </row>
    <row r="1660" spans="1:4" x14ac:dyDescent="0.35">
      <c r="A1660" s="4">
        <f>Climate285!F1687*((113.5/10)^0.12)</f>
        <v>12.446170643550358</v>
      </c>
      <c r="B1660" s="24">
        <f>VLOOKUP(A1660,'Wind - Power Curve'!$A$3:$B$47,2)*Wind!$B$9</f>
        <v>7049.7</v>
      </c>
      <c r="C1660">
        <f>(0.5*(A1660^3)*Wind!$B$11*Wind!$B$7*(VLOOKUP(A1660+0.5,'Wind - Power Curve'!$A$3:$E$47,5,TRUE))*Wind!$B$9)/1000</f>
        <v>7053.1890669193372</v>
      </c>
      <c r="D1660" s="23" t="s">
        <v>9</v>
      </c>
    </row>
    <row r="1661" spans="1:4" x14ac:dyDescent="0.35">
      <c r="A1661" s="4">
        <f>Climate285!F1688*((113.5/10)^0.12)</f>
        <v>12.199897345516886</v>
      </c>
      <c r="B1661" s="24">
        <f>VLOOKUP(A1661,'Wind - Power Curve'!$A$3:$B$47,2)*Wind!$B$9</f>
        <v>7049.7</v>
      </c>
      <c r="C1661">
        <f>(0.5*(A1661^3)*Wind!$B$11*Wind!$B$7*(VLOOKUP(A1661+0.5,'Wind - Power Curve'!$A$3:$E$47,5,TRUE))*Wind!$B$9)/1000</f>
        <v>6642.7330742312324</v>
      </c>
      <c r="D1661" s="23" t="s">
        <v>9</v>
      </c>
    </row>
    <row r="1662" spans="1:4" x14ac:dyDescent="0.35">
      <c r="A1662" s="4">
        <f>Climate285!F1689*((113.5/10)^0.12)</f>
        <v>11.945593396460582</v>
      </c>
      <c r="B1662" s="24">
        <f>VLOOKUP(A1662,'Wind - Power Curve'!$A$3:$B$47,2)*Wind!$B$9</f>
        <v>6848.1</v>
      </c>
      <c r="C1662">
        <f>(0.5*(A1662^3)*Wind!$B$11*Wind!$B$7*(VLOOKUP(A1662+0.5,'Wind - Power Curve'!$A$3:$E$47,5,TRUE))*Wind!$B$9)/1000</f>
        <v>6954.2465277627471</v>
      </c>
      <c r="D1662" s="23" t="s">
        <v>9</v>
      </c>
    </row>
    <row r="1663" spans="1:4" x14ac:dyDescent="0.35">
      <c r="A1663" s="4">
        <f>Climate285!F1690*((113.5/10)^0.12)</f>
        <v>12.15305188121704</v>
      </c>
      <c r="B1663" s="24">
        <f>VLOOKUP(A1663,'Wind - Power Curve'!$A$3:$B$47,2)*Wind!$B$9</f>
        <v>7049.7</v>
      </c>
      <c r="C1663">
        <f>(0.5*(A1663^3)*Wind!$B$11*Wind!$B$7*(VLOOKUP(A1663+0.5,'Wind - Power Curve'!$A$3:$E$47,5,TRUE))*Wind!$B$9)/1000</f>
        <v>6566.5057376183349</v>
      </c>
      <c r="D1663" s="23" t="s">
        <v>9</v>
      </c>
    </row>
    <row r="1664" spans="1:4" x14ac:dyDescent="0.35">
      <c r="A1664" s="4">
        <f>Climate285!F1691*((113.5/10)^0.12)</f>
        <v>12.078099138337286</v>
      </c>
      <c r="B1664" s="24">
        <f>VLOOKUP(A1664,'Wind - Power Curve'!$A$3:$B$47,2)*Wind!$B$9</f>
        <v>7049.7</v>
      </c>
      <c r="C1664">
        <f>(0.5*(A1664^3)*Wind!$B$11*Wind!$B$7*(VLOOKUP(A1664+0.5,'Wind - Power Curve'!$A$3:$E$47,5,TRUE))*Wind!$B$9)/1000</f>
        <v>6445.7586846360555</v>
      </c>
      <c r="D1664" s="23" t="s">
        <v>9</v>
      </c>
    </row>
    <row r="1665" spans="1:4" x14ac:dyDescent="0.35">
      <c r="A1665" s="4">
        <f>Climate285!F1692*((113.5/10)^0.12)</f>
        <v>11.985746651574736</v>
      </c>
      <c r="B1665" s="24">
        <f>VLOOKUP(A1665,'Wind - Power Curve'!$A$3:$B$47,2)*Wind!$B$9</f>
        <v>6848.1</v>
      </c>
      <c r="C1665">
        <f>(0.5*(A1665^3)*Wind!$B$11*Wind!$B$7*(VLOOKUP(A1665+0.5,'Wind - Power Curve'!$A$3:$E$47,5,TRUE))*Wind!$B$9)/1000</f>
        <v>7024.6093681410275</v>
      </c>
      <c r="D1665" s="23" t="s">
        <v>9</v>
      </c>
    </row>
    <row r="1666" spans="1:4" x14ac:dyDescent="0.35">
      <c r="A1666" s="4">
        <f>Climate285!F1693*((113.5/10)^0.12)</f>
        <v>11.983069767900458</v>
      </c>
      <c r="B1666" s="24">
        <f>VLOOKUP(A1666,'Wind - Power Curve'!$A$3:$B$47,2)*Wind!$B$9</f>
        <v>6848.1</v>
      </c>
      <c r="C1666">
        <f>(0.5*(A1666^3)*Wind!$B$11*Wind!$B$7*(VLOOKUP(A1666+0.5,'Wind - Power Curve'!$A$3:$E$47,5,TRUE))*Wind!$B$9)/1000</f>
        <v>7019.9038132892392</v>
      </c>
      <c r="D1666" s="23" t="s">
        <v>9</v>
      </c>
    </row>
    <row r="1667" spans="1:4" x14ac:dyDescent="0.35">
      <c r="A1667" s="4">
        <f>Climate285!F1694*((113.5/10)^0.12)</f>
        <v>12.055345627105934</v>
      </c>
      <c r="B1667" s="24">
        <f>VLOOKUP(A1667,'Wind - Power Curve'!$A$3:$B$47,2)*Wind!$B$9</f>
        <v>7049.7</v>
      </c>
      <c r="C1667">
        <f>(0.5*(A1667^3)*Wind!$B$11*Wind!$B$7*(VLOOKUP(A1667+0.5,'Wind - Power Curve'!$A$3:$E$47,5,TRUE))*Wind!$B$9)/1000</f>
        <v>6409.3984461805258</v>
      </c>
      <c r="D1667" s="23" t="s">
        <v>9</v>
      </c>
    </row>
    <row r="1668" spans="1:4" x14ac:dyDescent="0.35">
      <c r="A1668" s="4">
        <f>Climate285!F1695*((113.5/10)^0.12)</f>
        <v>12.237373716956762</v>
      </c>
      <c r="B1668" s="24">
        <f>VLOOKUP(A1668,'Wind - Power Curve'!$A$3:$B$47,2)*Wind!$B$9</f>
        <v>7049.7</v>
      </c>
      <c r="C1668">
        <f>(0.5*(A1668^3)*Wind!$B$11*Wind!$B$7*(VLOOKUP(A1668+0.5,'Wind - Power Curve'!$A$3:$E$47,5,TRUE))*Wind!$B$9)/1000</f>
        <v>6704.1379452115334</v>
      </c>
      <c r="D1668" s="23" t="s">
        <v>9</v>
      </c>
    </row>
    <row r="1669" spans="1:4" x14ac:dyDescent="0.35">
      <c r="A1669" s="4">
        <f>Climate285!F1696*((113.5/10)^0.12)</f>
        <v>12.226666182259654</v>
      </c>
      <c r="B1669" s="24">
        <f>VLOOKUP(A1669,'Wind - Power Curve'!$A$3:$B$47,2)*Wind!$B$9</f>
        <v>7049.7</v>
      </c>
      <c r="C1669">
        <f>(0.5*(A1669^3)*Wind!$B$11*Wind!$B$7*(VLOOKUP(A1669+0.5,'Wind - Power Curve'!$A$3:$E$47,5,TRUE))*Wind!$B$9)/1000</f>
        <v>6686.5552516700745</v>
      </c>
      <c r="D1669" s="23" t="s">
        <v>9</v>
      </c>
    </row>
    <row r="1670" spans="1:4" x14ac:dyDescent="0.35">
      <c r="A1670" s="4">
        <f>Climate285!F1697*((113.5/10)^0.12)</f>
        <v>11.926855210740642</v>
      </c>
      <c r="B1670" s="24">
        <f>VLOOKUP(A1670,'Wind - Power Curve'!$A$3:$B$47,2)*Wind!$B$9</f>
        <v>6848.1</v>
      </c>
      <c r="C1670">
        <f>(0.5*(A1670^3)*Wind!$B$11*Wind!$B$7*(VLOOKUP(A1670+0.5,'Wind - Power Curve'!$A$3:$E$47,5,TRUE))*Wind!$B$9)/1000</f>
        <v>6921.5719695998569</v>
      </c>
      <c r="D1670" s="23" t="s">
        <v>9</v>
      </c>
    </row>
    <row r="1671" spans="1:4" x14ac:dyDescent="0.35">
      <c r="A1671" s="4">
        <f>Climate285!F1698*((113.5/10)^0.12)</f>
        <v>12.047314976083102</v>
      </c>
      <c r="B1671" s="24">
        <f>VLOOKUP(A1671,'Wind - Power Curve'!$A$3:$B$47,2)*Wind!$B$9</f>
        <v>7049.7</v>
      </c>
      <c r="C1671">
        <f>(0.5*(A1671^3)*Wind!$B$11*Wind!$B$7*(VLOOKUP(A1671+0.5,'Wind - Power Curve'!$A$3:$E$47,5,TRUE))*Wind!$B$9)/1000</f>
        <v>6396.5981424068323</v>
      </c>
      <c r="D1671" s="23" t="s">
        <v>9</v>
      </c>
    </row>
    <row r="1672" spans="1:4" x14ac:dyDescent="0.35">
      <c r="A1672" s="4">
        <f>Climate285!F1699*((113.5/10)^0.12)</f>
        <v>11.68995100556714</v>
      </c>
      <c r="B1672" s="24">
        <f>VLOOKUP(A1672,'Wind - Power Curve'!$A$3:$B$47,2)*Wind!$B$9</f>
        <v>6848.1</v>
      </c>
      <c r="C1672">
        <f>(0.5*(A1672^3)*Wind!$B$11*Wind!$B$7*(VLOOKUP(A1672+0.5,'Wind - Power Curve'!$A$3:$E$47,5,TRUE))*Wind!$B$9)/1000</f>
        <v>6517.2588539745129</v>
      </c>
      <c r="D1672" s="23" t="s">
        <v>9</v>
      </c>
    </row>
    <row r="1673" spans="1:4" x14ac:dyDescent="0.35">
      <c r="A1673" s="4">
        <f>Climate285!F1700*((113.5/10)^0.12)</f>
        <v>11.133159201317548</v>
      </c>
      <c r="B1673" s="24">
        <f>VLOOKUP(A1673,'Wind - Power Curve'!$A$3:$B$47,2)*Wind!$B$9</f>
        <v>6489.9000000000005</v>
      </c>
      <c r="C1673">
        <f>(0.5*(A1673^3)*Wind!$B$11*Wind!$B$7*(VLOOKUP(A1673+0.5,'Wind - Power Curve'!$A$3:$E$47,5,TRUE))*Wind!$B$9)/1000</f>
        <v>6213.4360195536938</v>
      </c>
      <c r="D1673" s="23" t="s">
        <v>9</v>
      </c>
    </row>
    <row r="1674" spans="1:4" x14ac:dyDescent="0.35">
      <c r="A1674" s="4">
        <f>Climate285!F1701*((113.5/10)^0.12)</f>
        <v>10.983253715558043</v>
      </c>
      <c r="B1674" s="24">
        <f>VLOOKUP(A1674,'Wind - Power Curve'!$A$3:$B$47,2)*Wind!$B$9</f>
        <v>5968.8</v>
      </c>
      <c r="C1674">
        <f>(0.5*(A1674^3)*Wind!$B$11*Wind!$B$7*(VLOOKUP(A1674+0.5,'Wind - Power Curve'!$A$3:$E$47,5,TRUE))*Wind!$B$9)/1000</f>
        <v>6460.3046346908359</v>
      </c>
      <c r="D1674" s="23" t="s">
        <v>9</v>
      </c>
    </row>
    <row r="1675" spans="1:4" x14ac:dyDescent="0.35">
      <c r="A1675" s="4">
        <f>Climate285!F1702*((113.5/10)^0.12)</f>
        <v>10.648643256273434</v>
      </c>
      <c r="B1675" s="24">
        <f>VLOOKUP(A1675,'Wind - Power Curve'!$A$3:$B$47,2)*Wind!$B$9</f>
        <v>5968.8</v>
      </c>
      <c r="C1675">
        <f>(0.5*(A1675^3)*Wind!$B$11*Wind!$B$7*(VLOOKUP(A1675+0.5,'Wind - Power Curve'!$A$3:$E$47,5,TRUE))*Wind!$B$9)/1000</f>
        <v>5887.6608211911762</v>
      </c>
      <c r="D1675" s="23" t="s">
        <v>9</v>
      </c>
    </row>
    <row r="1676" spans="1:4" x14ac:dyDescent="0.35">
      <c r="A1676" s="4">
        <f>Climate285!F1703*((113.5/10)^0.12)</f>
        <v>10.395677749054268</v>
      </c>
      <c r="B1676" s="24">
        <f>VLOOKUP(A1676,'Wind - Power Curve'!$A$3:$B$47,2)*Wind!$B$9</f>
        <v>5330.7</v>
      </c>
      <c r="C1676">
        <f>(0.5*(A1676^3)*Wind!$B$11*Wind!$B$7*(VLOOKUP(A1676+0.5,'Wind - Power Curve'!$A$3:$E$47,5,TRUE))*Wind!$B$9)/1000</f>
        <v>5792.6535582373062</v>
      </c>
      <c r="D1676" s="23" t="s">
        <v>9</v>
      </c>
    </row>
    <row r="1677" spans="1:4" x14ac:dyDescent="0.35">
      <c r="A1677" s="4">
        <f>Climate285!F1704*((113.5/10)^0.12)</f>
        <v>10.087836126512427</v>
      </c>
      <c r="B1677" s="24">
        <f>VLOOKUP(A1677,'Wind - Power Curve'!$A$3:$B$47,2)*Wind!$B$9</f>
        <v>5330.7</v>
      </c>
      <c r="C1677">
        <f>(0.5*(A1677^3)*Wind!$B$11*Wind!$B$7*(VLOOKUP(A1677+0.5,'Wind - Power Curve'!$A$3:$E$47,5,TRUE))*Wind!$B$9)/1000</f>
        <v>5293.1376208834108</v>
      </c>
      <c r="D1677" s="23" t="s">
        <v>9</v>
      </c>
    </row>
    <row r="1678" spans="1:4" x14ac:dyDescent="0.35">
      <c r="A1678" s="4">
        <f>Climate285!F1705*((113.5/10)^0.12)</f>
        <v>10.149404451020795</v>
      </c>
      <c r="B1678" s="24">
        <f>VLOOKUP(A1678,'Wind - Power Curve'!$A$3:$B$47,2)*Wind!$B$9</f>
        <v>5330.7</v>
      </c>
      <c r="C1678">
        <f>(0.5*(A1678^3)*Wind!$B$11*Wind!$B$7*(VLOOKUP(A1678+0.5,'Wind - Power Curve'!$A$3:$E$47,5,TRUE))*Wind!$B$9)/1000</f>
        <v>5390.6459371381916</v>
      </c>
      <c r="D1678" s="23" t="s">
        <v>9</v>
      </c>
    </row>
    <row r="1679" spans="1:4" x14ac:dyDescent="0.35">
      <c r="A1679" s="4">
        <f>Climate285!F1706*((113.5/10)^0.12)</f>
        <v>10.235064728597655</v>
      </c>
      <c r="B1679" s="24">
        <f>VLOOKUP(A1679,'Wind - Power Curve'!$A$3:$B$47,2)*Wind!$B$9</f>
        <v>5330.7</v>
      </c>
      <c r="C1679">
        <f>(0.5*(A1679^3)*Wind!$B$11*Wind!$B$7*(VLOOKUP(A1679+0.5,'Wind - Power Curve'!$A$3:$E$47,5,TRUE))*Wind!$B$9)/1000</f>
        <v>5528.2911907544412</v>
      </c>
      <c r="D1679" s="23" t="s">
        <v>9</v>
      </c>
    </row>
    <row r="1680" spans="1:4" x14ac:dyDescent="0.35">
      <c r="A1680" s="4">
        <f>Climate285!F1707*((113.5/10)^0.12)</f>
        <v>10.609828442996418</v>
      </c>
      <c r="B1680" s="24">
        <f>VLOOKUP(A1680,'Wind - Power Curve'!$A$3:$B$47,2)*Wind!$B$9</f>
        <v>5968.8</v>
      </c>
      <c r="C1680">
        <f>(0.5*(A1680^3)*Wind!$B$11*Wind!$B$7*(VLOOKUP(A1680+0.5,'Wind - Power Curve'!$A$3:$E$47,5,TRUE))*Wind!$B$9)/1000</f>
        <v>5823.5127983202447</v>
      </c>
      <c r="D1680" s="23" t="s">
        <v>9</v>
      </c>
    </row>
    <row r="1681" spans="1:4" x14ac:dyDescent="0.35">
      <c r="A1681" s="4">
        <f>Climate285!F1708*((113.5/10)^0.12)</f>
        <v>10.777133672638723</v>
      </c>
      <c r="B1681" s="24">
        <f>VLOOKUP(A1681,'Wind - Power Curve'!$A$3:$B$47,2)*Wind!$B$9</f>
        <v>5968.8</v>
      </c>
      <c r="C1681">
        <f>(0.5*(A1681^3)*Wind!$B$11*Wind!$B$7*(VLOOKUP(A1681+0.5,'Wind - Power Curve'!$A$3:$E$47,5,TRUE))*Wind!$B$9)/1000</f>
        <v>6103.3708384921893</v>
      </c>
      <c r="D1681" s="23" t="s">
        <v>9</v>
      </c>
    </row>
    <row r="1682" spans="1:4" x14ac:dyDescent="0.35">
      <c r="A1682" s="4">
        <f>Climate285!F1709*((113.5/10)^0.12)</f>
        <v>10.902947205329738</v>
      </c>
      <c r="B1682" s="24">
        <f>VLOOKUP(A1682,'Wind - Power Curve'!$A$3:$B$47,2)*Wind!$B$9</f>
        <v>5968.8</v>
      </c>
      <c r="C1682">
        <f>(0.5*(A1682^3)*Wind!$B$11*Wind!$B$7*(VLOOKUP(A1682+0.5,'Wind - Power Curve'!$A$3:$E$47,5,TRUE))*Wind!$B$9)/1000</f>
        <v>6319.6303616915948</v>
      </c>
      <c r="D1682" s="23" t="s">
        <v>9</v>
      </c>
    </row>
    <row r="1683" spans="1:4" x14ac:dyDescent="0.35">
      <c r="A1683" s="4">
        <f>Climate285!F1710*((113.5/10)^0.12)</f>
        <v>11.103713480900502</v>
      </c>
      <c r="B1683" s="24">
        <f>VLOOKUP(A1683,'Wind - Power Curve'!$A$3:$B$47,2)*Wind!$B$9</f>
        <v>6489.9000000000005</v>
      </c>
      <c r="C1683">
        <f>(0.5*(A1683^3)*Wind!$B$11*Wind!$B$7*(VLOOKUP(A1683+0.5,'Wind - Power Curve'!$A$3:$E$47,5,TRUE))*Wind!$B$9)/1000</f>
        <v>6164.2651721482907</v>
      </c>
      <c r="D1683" s="23" t="s">
        <v>9</v>
      </c>
    </row>
    <row r="1684" spans="1:4" x14ac:dyDescent="0.35">
      <c r="A1684" s="4">
        <f>Climate285!F1711*((113.5/10)^0.12)</f>
        <v>11.21748103705727</v>
      </c>
      <c r="B1684" s="24">
        <f>VLOOKUP(A1684,'Wind - Power Curve'!$A$3:$B$47,2)*Wind!$B$9</f>
        <v>6489.9000000000005</v>
      </c>
      <c r="C1684">
        <f>(0.5*(A1684^3)*Wind!$B$11*Wind!$B$7*(VLOOKUP(A1684+0.5,'Wind - Power Curve'!$A$3:$E$47,5,TRUE))*Wind!$B$9)/1000</f>
        <v>6355.6885122677249</v>
      </c>
      <c r="D1684" s="23" t="s">
        <v>9</v>
      </c>
    </row>
    <row r="1685" spans="1:4" x14ac:dyDescent="0.35">
      <c r="A1685" s="4">
        <f>Climate285!F1712*((113.5/10)^0.12)</f>
        <v>11.032776063532166</v>
      </c>
      <c r="B1685" s="24">
        <f>VLOOKUP(A1685,'Wind - Power Curve'!$A$3:$B$47,2)*Wind!$B$9</f>
        <v>6489.9000000000005</v>
      </c>
      <c r="C1685">
        <f>(0.5*(A1685^3)*Wind!$B$11*Wind!$B$7*(VLOOKUP(A1685+0.5,'Wind - Power Curve'!$A$3:$E$47,5,TRUE))*Wind!$B$9)/1000</f>
        <v>6046.8748764380143</v>
      </c>
      <c r="D1685" s="23" t="s">
        <v>9</v>
      </c>
    </row>
    <row r="1686" spans="1:4" x14ac:dyDescent="0.35">
      <c r="A1686" s="4">
        <f>Climate285!F1713*((113.5/10)^0.12)</f>
        <v>11.35534054628253</v>
      </c>
      <c r="B1686" s="24">
        <f>VLOOKUP(A1686,'Wind - Power Curve'!$A$3:$B$47,2)*Wind!$B$9</f>
        <v>6489.9000000000005</v>
      </c>
      <c r="C1686">
        <f>(0.5*(A1686^3)*Wind!$B$11*Wind!$B$7*(VLOOKUP(A1686+0.5,'Wind - Power Curve'!$A$3:$E$47,5,TRUE))*Wind!$B$9)/1000</f>
        <v>6592.9087088046499</v>
      </c>
      <c r="D1686" s="23" t="s">
        <v>9</v>
      </c>
    </row>
    <row r="1687" spans="1:4" x14ac:dyDescent="0.35">
      <c r="A1687" s="4">
        <f>Climate285!F1714*((113.5/10)^0.12)</f>
        <v>11.515953566739142</v>
      </c>
      <c r="B1687" s="24">
        <f>VLOOKUP(A1687,'Wind - Power Curve'!$A$3:$B$47,2)*Wind!$B$9</f>
        <v>6848.1</v>
      </c>
      <c r="C1687">
        <f>(0.5*(A1687^3)*Wind!$B$11*Wind!$B$7*(VLOOKUP(A1687+0.5,'Wind - Power Curve'!$A$3:$E$47,5,TRUE))*Wind!$B$9)/1000</f>
        <v>6230.5532647273722</v>
      </c>
      <c r="D1687" s="23" t="s">
        <v>9</v>
      </c>
    </row>
    <row r="1688" spans="1:4" x14ac:dyDescent="0.35">
      <c r="A1688" s="4">
        <f>Climate285!F1715*((113.5/10)^0.12)</f>
        <v>11.530676426947666</v>
      </c>
      <c r="B1688" s="24">
        <f>VLOOKUP(A1688,'Wind - Power Curve'!$A$3:$B$47,2)*Wind!$B$9</f>
        <v>6848.1</v>
      </c>
      <c r="C1688">
        <f>(0.5*(A1688^3)*Wind!$B$11*Wind!$B$7*(VLOOKUP(A1688+0.5,'Wind - Power Curve'!$A$3:$E$47,5,TRUE))*Wind!$B$9)/1000</f>
        <v>6254.4806513849435</v>
      </c>
      <c r="D1688" s="23" t="s">
        <v>9</v>
      </c>
    </row>
    <row r="1689" spans="1:4" x14ac:dyDescent="0.35">
      <c r="A1689" s="4">
        <f>Climate285!F1716*((113.5/10)^0.12)</f>
        <v>11.851902467860892</v>
      </c>
      <c r="B1689" s="24">
        <f>VLOOKUP(A1689,'Wind - Power Curve'!$A$3:$B$47,2)*Wind!$B$9</f>
        <v>6848.1</v>
      </c>
      <c r="C1689">
        <f>(0.5*(A1689^3)*Wind!$B$11*Wind!$B$7*(VLOOKUP(A1689+0.5,'Wind - Power Curve'!$A$3:$E$47,5,TRUE))*Wind!$B$9)/1000</f>
        <v>6791.897209783755</v>
      </c>
      <c r="D1689" s="23" t="s">
        <v>9</v>
      </c>
    </row>
    <row r="1690" spans="1:4" x14ac:dyDescent="0.35">
      <c r="A1690" s="4">
        <f>Climate285!F1717*((113.5/10)^0.12)</f>
        <v>11.63775177391874</v>
      </c>
      <c r="B1690" s="24">
        <f>VLOOKUP(A1690,'Wind - Power Curve'!$A$3:$B$47,2)*Wind!$B$9</f>
        <v>6848.1</v>
      </c>
      <c r="C1690">
        <f>(0.5*(A1690^3)*Wind!$B$11*Wind!$B$7*(VLOOKUP(A1690+0.5,'Wind - Power Curve'!$A$3:$E$47,5,TRUE))*Wind!$B$9)/1000</f>
        <v>6430.3434119771618</v>
      </c>
      <c r="D1690" s="23" t="s">
        <v>9</v>
      </c>
    </row>
    <row r="1691" spans="1:4" x14ac:dyDescent="0.35">
      <c r="A1691" s="4">
        <f>Climate285!F1718*((113.5/10)^0.12)</f>
        <v>11.562799031038987</v>
      </c>
      <c r="B1691" s="24">
        <f>VLOOKUP(A1691,'Wind - Power Curve'!$A$3:$B$47,2)*Wind!$B$9</f>
        <v>6848.1</v>
      </c>
      <c r="C1691">
        <f>(0.5*(A1691^3)*Wind!$B$11*Wind!$B$7*(VLOOKUP(A1691+0.5,'Wind - Power Curve'!$A$3:$E$47,5,TRUE))*Wind!$B$9)/1000</f>
        <v>6306.8983296198448</v>
      </c>
      <c r="D1691" s="23" t="s">
        <v>9</v>
      </c>
    </row>
    <row r="1692" spans="1:4" x14ac:dyDescent="0.35">
      <c r="A1692" s="4">
        <f>Climate285!F1719*((113.5/10)^0.12)</f>
        <v>11.074267760483457</v>
      </c>
      <c r="B1692" s="24">
        <f>VLOOKUP(A1692,'Wind - Power Curve'!$A$3:$B$47,2)*Wind!$B$9</f>
        <v>6489.9000000000005</v>
      </c>
      <c r="C1692">
        <f>(0.5*(A1692^3)*Wind!$B$11*Wind!$B$7*(VLOOKUP(A1692+0.5,'Wind - Power Curve'!$A$3:$E$47,5,TRUE))*Wind!$B$9)/1000</f>
        <v>6115.3544247942973</v>
      </c>
      <c r="D1692" s="23" t="s">
        <v>9</v>
      </c>
    </row>
    <row r="1693" spans="1:4" x14ac:dyDescent="0.35">
      <c r="A1693" s="4">
        <f>Climate285!F1720*((113.5/10)^0.12)</f>
        <v>10.738318859361708</v>
      </c>
      <c r="B1693" s="24">
        <f>VLOOKUP(A1693,'Wind - Power Curve'!$A$3:$B$47,2)*Wind!$B$9</f>
        <v>5968.8</v>
      </c>
      <c r="C1693">
        <f>(0.5*(A1693^3)*Wind!$B$11*Wind!$B$7*(VLOOKUP(A1693+0.5,'Wind - Power Curve'!$A$3:$E$47,5,TRUE))*Wind!$B$9)/1000</f>
        <v>6037.6625499903475</v>
      </c>
      <c r="D1693" s="23" t="s">
        <v>9</v>
      </c>
    </row>
    <row r="1694" spans="1:4" x14ac:dyDescent="0.35">
      <c r="A1694" s="4">
        <f>Climate285!F1721*((113.5/10)^0.12)</f>
        <v>10.674073651179063</v>
      </c>
      <c r="B1694" s="24">
        <f>VLOOKUP(A1694,'Wind - Power Curve'!$A$3:$B$47,2)*Wind!$B$9</f>
        <v>5968.8</v>
      </c>
      <c r="C1694">
        <f>(0.5*(A1694^3)*Wind!$B$11*Wind!$B$7*(VLOOKUP(A1694+0.5,'Wind - Power Curve'!$A$3:$E$47,5,TRUE))*Wind!$B$9)/1000</f>
        <v>5929.9432187348038</v>
      </c>
      <c r="D1694" s="23" t="s">
        <v>9</v>
      </c>
    </row>
    <row r="1695" spans="1:4" x14ac:dyDescent="0.35">
      <c r="A1695" s="4">
        <f>Climate285!F1722*((113.5/10)^0.12)</f>
        <v>10.447876980702667</v>
      </c>
      <c r="B1695" s="24">
        <f>VLOOKUP(A1695,'Wind - Power Curve'!$A$3:$B$47,2)*Wind!$B$9</f>
        <v>5330.7</v>
      </c>
      <c r="C1695">
        <f>(0.5*(A1695^3)*Wind!$B$11*Wind!$B$7*(VLOOKUP(A1695+0.5,'Wind - Power Curve'!$A$3:$E$47,5,TRUE))*Wind!$B$9)/1000</f>
        <v>5880.351416137134</v>
      </c>
      <c r="D1695" s="23" t="s">
        <v>9</v>
      </c>
    </row>
    <row r="1696" spans="1:4" x14ac:dyDescent="0.35">
      <c r="A1696" s="4">
        <f>Climate285!F1723*((113.5/10)^0.12)</f>
        <v>10.502753096025344</v>
      </c>
      <c r="B1696" s="24">
        <f>VLOOKUP(A1696,'Wind - Power Curve'!$A$3:$B$47,2)*Wind!$B$9</f>
        <v>5968.8</v>
      </c>
      <c r="C1696">
        <f>(0.5*(A1696^3)*Wind!$B$11*Wind!$B$7*(VLOOKUP(A1696+0.5,'Wind - Power Curve'!$A$3:$E$47,5,TRUE))*Wind!$B$9)/1000</f>
        <v>5648.971940291568</v>
      </c>
      <c r="D1696" s="23" t="s">
        <v>9</v>
      </c>
    </row>
    <row r="1697" spans="1:4" x14ac:dyDescent="0.35">
      <c r="A1697" s="4">
        <f>Climate285!F1724*((113.5/10)^0.12)</f>
        <v>10.53086037460525</v>
      </c>
      <c r="B1697" s="24">
        <f>VLOOKUP(A1697,'Wind - Power Curve'!$A$3:$B$47,2)*Wind!$B$9</f>
        <v>5968.8</v>
      </c>
      <c r="C1697">
        <f>(0.5*(A1697^3)*Wind!$B$11*Wind!$B$7*(VLOOKUP(A1697+0.5,'Wind - Power Curve'!$A$3:$E$47,5,TRUE))*Wind!$B$9)/1000</f>
        <v>5694.4464522699918</v>
      </c>
      <c r="D1697" s="23" t="s">
        <v>9</v>
      </c>
    </row>
    <row r="1698" spans="1:4" x14ac:dyDescent="0.35">
      <c r="A1698" s="4">
        <f>Climate285!F1725*((113.5/10)^0.12)</f>
        <v>10.597782466462172</v>
      </c>
      <c r="B1698" s="24">
        <f>VLOOKUP(A1698,'Wind - Power Curve'!$A$3:$B$47,2)*Wind!$B$9</f>
        <v>5968.8</v>
      </c>
      <c r="C1698">
        <f>(0.5*(A1698^3)*Wind!$B$11*Wind!$B$7*(VLOOKUP(A1698+0.5,'Wind - Power Curve'!$A$3:$E$47,5,TRUE))*Wind!$B$9)/1000</f>
        <v>5803.6999567741586</v>
      </c>
      <c r="D1698" s="23" t="s">
        <v>9</v>
      </c>
    </row>
    <row r="1699" spans="1:4" x14ac:dyDescent="0.35">
      <c r="A1699" s="4">
        <f>Climate285!F1726*((113.5/10)^0.12)</f>
        <v>10.580382722579373</v>
      </c>
      <c r="B1699" s="24">
        <f>VLOOKUP(A1699,'Wind - Power Curve'!$A$3:$B$47,2)*Wind!$B$9</f>
        <v>5968.8</v>
      </c>
      <c r="C1699">
        <f>(0.5*(A1699^3)*Wind!$B$11*Wind!$B$7*(VLOOKUP(A1699+0.5,'Wind - Power Curve'!$A$3:$E$47,5,TRUE))*Wind!$B$9)/1000</f>
        <v>5775.1608202350008</v>
      </c>
      <c r="D1699" s="23" t="s">
        <v>9</v>
      </c>
    </row>
    <row r="1700" spans="1:4" x14ac:dyDescent="0.35">
      <c r="A1700" s="4">
        <f>Climate285!F1727*((113.5/10)^0.12)</f>
        <v>10.473307375608298</v>
      </c>
      <c r="B1700" s="24">
        <f>VLOOKUP(A1700,'Wind - Power Curve'!$A$3:$B$47,2)*Wind!$B$9</f>
        <v>5330.7</v>
      </c>
      <c r="C1700">
        <f>(0.5*(A1700^3)*Wind!$B$11*Wind!$B$7*(VLOOKUP(A1700+0.5,'Wind - Power Curve'!$A$3:$E$47,5,TRUE))*Wind!$B$9)/1000</f>
        <v>5923.3947839635321</v>
      </c>
      <c r="D1700" s="23" t="s">
        <v>9</v>
      </c>
    </row>
    <row r="1701" spans="1:4" x14ac:dyDescent="0.35">
      <c r="A1701" s="4">
        <f>Climate285!F1728*((113.5/10)^0.12)</f>
        <v>10.706196255270386</v>
      </c>
      <c r="B1701" s="24">
        <f>VLOOKUP(A1701,'Wind - Power Curve'!$A$3:$B$47,2)*Wind!$B$9</f>
        <v>5968.8</v>
      </c>
      <c r="C1701">
        <f>(0.5*(A1701^3)*Wind!$B$11*Wind!$B$7*(VLOOKUP(A1701+0.5,'Wind - Power Curve'!$A$3:$E$47,5,TRUE))*Wind!$B$9)/1000</f>
        <v>5983.6412856507131</v>
      </c>
      <c r="D1701" s="23" t="s">
        <v>9</v>
      </c>
    </row>
    <row r="1702" spans="1:4" x14ac:dyDescent="0.35">
      <c r="A1702" s="4">
        <f>Climate285!F1729*((113.5/10)^0.12)</f>
        <v>10.957823320652412</v>
      </c>
      <c r="B1702" s="24">
        <f>VLOOKUP(A1702,'Wind - Power Curve'!$A$3:$B$47,2)*Wind!$B$9</f>
        <v>5968.8</v>
      </c>
      <c r="C1702">
        <f>(0.5*(A1702^3)*Wind!$B$11*Wind!$B$7*(VLOOKUP(A1702+0.5,'Wind - Power Curve'!$A$3:$E$47,5,TRUE))*Wind!$B$9)/1000</f>
        <v>6415.534294310828</v>
      </c>
      <c r="D1702" s="23" t="s">
        <v>9</v>
      </c>
    </row>
    <row r="1703" spans="1:4" x14ac:dyDescent="0.35">
      <c r="A1703" s="4">
        <f>Climate285!F1730*((113.5/10)^0.12)</f>
        <v>10.959161762489552</v>
      </c>
      <c r="B1703" s="24">
        <f>VLOOKUP(A1703,'Wind - Power Curve'!$A$3:$B$47,2)*Wind!$B$9</f>
        <v>5968.8</v>
      </c>
      <c r="C1703">
        <f>(0.5*(A1703^3)*Wind!$B$11*Wind!$B$7*(VLOOKUP(A1703+0.5,'Wind - Power Curve'!$A$3:$E$47,5,TRUE))*Wind!$B$9)/1000</f>
        <v>6417.8854551575787</v>
      </c>
      <c r="D1703" s="23" t="s">
        <v>9</v>
      </c>
    </row>
    <row r="1704" spans="1:4" x14ac:dyDescent="0.35">
      <c r="A1704" s="4">
        <f>Climate285!F1731*((113.5/10)^0.12)</f>
        <v>10.850747973681337</v>
      </c>
      <c r="B1704" s="24">
        <f>VLOOKUP(A1704,'Wind - Power Curve'!$A$3:$B$47,2)*Wind!$B$9</f>
        <v>5968.8</v>
      </c>
      <c r="C1704">
        <f>(0.5*(A1704^3)*Wind!$B$11*Wind!$B$7*(VLOOKUP(A1704+0.5,'Wind - Power Curve'!$A$3:$E$47,5,TRUE))*Wind!$B$9)/1000</f>
        <v>6229.2961551294047</v>
      </c>
      <c r="D1704" s="23" t="s">
        <v>9</v>
      </c>
    </row>
    <row r="1705" spans="1:4" x14ac:dyDescent="0.35">
      <c r="A1705" s="4">
        <f>Climate285!F1732*((113.5/10)^0.12)</f>
        <v>11.26968026870567</v>
      </c>
      <c r="B1705" s="24">
        <f>VLOOKUP(A1705,'Wind - Power Curve'!$A$3:$B$47,2)*Wind!$B$9</f>
        <v>6489.9000000000005</v>
      </c>
      <c r="C1705">
        <f>(0.5*(A1705^3)*Wind!$B$11*Wind!$B$7*(VLOOKUP(A1705+0.5,'Wind - Power Curve'!$A$3:$E$47,5,TRUE))*Wind!$B$9)/1000</f>
        <v>6444.8283823395759</v>
      </c>
      <c r="D1705" s="23" t="s">
        <v>9</v>
      </c>
    </row>
    <row r="1706" spans="1:4" x14ac:dyDescent="0.35">
      <c r="A1706" s="4">
        <f>Climate285!F1733*((113.5/10)^0.12)</f>
        <v>10.989945924743736</v>
      </c>
      <c r="B1706" s="24">
        <f>VLOOKUP(A1706,'Wind - Power Curve'!$A$3:$B$47,2)*Wind!$B$9</f>
        <v>5968.8</v>
      </c>
      <c r="C1706">
        <f>(0.5*(A1706^3)*Wind!$B$11*Wind!$B$7*(VLOOKUP(A1706+0.5,'Wind - Power Curve'!$A$3:$E$47,5,TRUE))*Wind!$B$9)/1000</f>
        <v>6472.120821195972</v>
      </c>
      <c r="D1706" s="23" t="s">
        <v>9</v>
      </c>
    </row>
    <row r="1707" spans="1:4" x14ac:dyDescent="0.35">
      <c r="A1707" s="4">
        <f>Climate285!F1734*((113.5/10)^0.12)</f>
        <v>11.083636853343426</v>
      </c>
      <c r="B1707" s="24">
        <f>VLOOKUP(A1707,'Wind - Power Curve'!$A$3:$B$47,2)*Wind!$B$9</f>
        <v>6489.9000000000005</v>
      </c>
      <c r="C1707">
        <f>(0.5*(A1707^3)*Wind!$B$11*Wind!$B$7*(VLOOKUP(A1707+0.5,'Wind - Power Curve'!$A$3:$E$47,5,TRUE))*Wind!$B$9)/1000</f>
        <v>6130.88876392764</v>
      </c>
      <c r="D1707" s="23" t="s">
        <v>9</v>
      </c>
    </row>
    <row r="1708" spans="1:4" x14ac:dyDescent="0.35">
      <c r="A1708" s="4">
        <f>Climate285!F1735*((113.5/10)^0.12)</f>
        <v>11.026083854346473</v>
      </c>
      <c r="B1708" s="24">
        <f>VLOOKUP(A1708,'Wind - Power Curve'!$A$3:$B$47,2)*Wind!$B$9</f>
        <v>6489.9000000000005</v>
      </c>
      <c r="C1708">
        <f>(0.5*(A1708^3)*Wind!$B$11*Wind!$B$7*(VLOOKUP(A1708+0.5,'Wind - Power Curve'!$A$3:$E$47,5,TRUE))*Wind!$B$9)/1000</f>
        <v>6035.8778952419843</v>
      </c>
      <c r="D1708" s="23" t="s">
        <v>9</v>
      </c>
    </row>
    <row r="1709" spans="1:4" x14ac:dyDescent="0.35">
      <c r="A1709" s="4">
        <f>Climate285!F1736*((113.5/10)^0.12)</f>
        <v>11.232203897265792</v>
      </c>
      <c r="B1709" s="24">
        <f>VLOOKUP(A1709,'Wind - Power Curve'!$A$3:$B$47,2)*Wind!$B$9</f>
        <v>6489.9000000000005</v>
      </c>
      <c r="C1709">
        <f>(0.5*(A1709^3)*Wind!$B$11*Wind!$B$7*(VLOOKUP(A1709+0.5,'Wind - Power Curve'!$A$3:$E$47,5,TRUE))*Wind!$B$9)/1000</f>
        <v>6380.7467535913593</v>
      </c>
      <c r="D1709" s="23" t="s">
        <v>9</v>
      </c>
    </row>
    <row r="1710" spans="1:4" x14ac:dyDescent="0.35">
      <c r="A1710" s="4">
        <f>Climate285!F1737*((113.5/10)^0.12)</f>
        <v>11.284403128914191</v>
      </c>
      <c r="B1710" s="24">
        <f>VLOOKUP(A1710,'Wind - Power Curve'!$A$3:$B$47,2)*Wind!$B$9</f>
        <v>6489.9000000000005</v>
      </c>
      <c r="C1710">
        <f>(0.5*(A1710^3)*Wind!$B$11*Wind!$B$7*(VLOOKUP(A1710+0.5,'Wind - Power Curve'!$A$3:$E$47,5,TRUE))*Wind!$B$9)/1000</f>
        <v>6470.1202237559528</v>
      </c>
      <c r="D1710" s="23" t="s">
        <v>9</v>
      </c>
    </row>
    <row r="1711" spans="1:4" x14ac:dyDescent="0.35">
      <c r="A1711" s="4">
        <f>Climate285!F1738*((113.5/10)^0.12)</f>
        <v>11.635074890244463</v>
      </c>
      <c r="B1711" s="24">
        <f>VLOOKUP(A1711,'Wind - Power Curve'!$A$3:$B$47,2)*Wind!$B$9</f>
        <v>6848.1</v>
      </c>
      <c r="C1711">
        <f>(0.5*(A1711^3)*Wind!$B$11*Wind!$B$7*(VLOOKUP(A1711+0.5,'Wind - Power Curve'!$A$3:$E$47,5,TRUE))*Wind!$B$9)/1000</f>
        <v>6425.9071627980002</v>
      </c>
      <c r="D1711" s="23" t="s">
        <v>9</v>
      </c>
    </row>
    <row r="1712" spans="1:4" x14ac:dyDescent="0.35">
      <c r="A1712" s="4">
        <f>Climate285!F1739*((113.5/10)^0.12)</f>
        <v>11.7582115392612</v>
      </c>
      <c r="B1712" s="24">
        <f>VLOOKUP(A1712,'Wind - Power Curve'!$A$3:$B$47,2)*Wind!$B$9</f>
        <v>6848.1</v>
      </c>
      <c r="C1712">
        <f>(0.5*(A1712^3)*Wind!$B$11*Wind!$B$7*(VLOOKUP(A1712+0.5,'Wind - Power Curve'!$A$3:$E$47,5,TRUE))*Wind!$B$9)/1000</f>
        <v>6632.0944951423362</v>
      </c>
      <c r="D1712" s="23" t="s">
        <v>9</v>
      </c>
    </row>
    <row r="1713" spans="1:4" x14ac:dyDescent="0.35">
      <c r="A1713" s="4">
        <f>Climate285!F1740*((113.5/10)^0.12)</f>
        <v>11.517292008576282</v>
      </c>
      <c r="B1713" s="24">
        <f>VLOOKUP(A1713,'Wind - Power Curve'!$A$3:$B$47,2)*Wind!$B$9</f>
        <v>6848.1</v>
      </c>
      <c r="C1713">
        <f>(0.5*(A1713^3)*Wind!$B$11*Wind!$B$7*(VLOOKUP(A1713+0.5,'Wind - Power Curve'!$A$3:$E$47,5,TRUE))*Wind!$B$9)/1000</f>
        <v>6232.7259556056533</v>
      </c>
      <c r="D1713" s="23" t="s">
        <v>9</v>
      </c>
    </row>
    <row r="1714" spans="1:4" x14ac:dyDescent="0.35">
      <c r="A1714" s="4">
        <f>Climate285!F1741*((113.5/10)^0.12)</f>
        <v>11.73278114435557</v>
      </c>
      <c r="B1714" s="24">
        <f>VLOOKUP(A1714,'Wind - Power Curve'!$A$3:$B$47,2)*Wind!$B$9</f>
        <v>6848.1</v>
      </c>
      <c r="C1714">
        <f>(0.5*(A1714^3)*Wind!$B$11*Wind!$B$7*(VLOOKUP(A1714+0.5,'Wind - Power Curve'!$A$3:$E$47,5,TRUE))*Wind!$B$9)/1000</f>
        <v>6589.1562615383546</v>
      </c>
      <c r="D1714" s="23" t="s">
        <v>9</v>
      </c>
    </row>
    <row r="1715" spans="1:4" x14ac:dyDescent="0.35">
      <c r="A1715" s="4">
        <f>Climate285!F1742*((113.5/10)^0.12)</f>
        <v>11.865286886232276</v>
      </c>
      <c r="B1715" s="24">
        <f>VLOOKUP(A1715,'Wind - Power Curve'!$A$3:$B$47,2)*Wind!$B$9</f>
        <v>6848.1</v>
      </c>
      <c r="C1715">
        <f>(0.5*(A1715^3)*Wind!$B$11*Wind!$B$7*(VLOOKUP(A1715+0.5,'Wind - Power Curve'!$A$3:$E$47,5,TRUE))*Wind!$B$9)/1000</f>
        <v>6814.9335854714182</v>
      </c>
      <c r="D1715" s="23" t="s">
        <v>9</v>
      </c>
    </row>
    <row r="1716" spans="1:4" x14ac:dyDescent="0.35">
      <c r="A1716" s="4">
        <f>Climate285!F1743*((113.5/10)^0.12)</f>
        <v>11.470446544276436</v>
      </c>
      <c r="B1716" s="24">
        <f>VLOOKUP(A1716,'Wind - Power Curve'!$A$3:$B$47,2)*Wind!$B$9</f>
        <v>6489.9000000000005</v>
      </c>
      <c r="C1716">
        <f>(0.5*(A1716^3)*Wind!$B$11*Wind!$B$7*(VLOOKUP(A1716+0.5,'Wind - Power Curve'!$A$3:$E$47,5,TRUE))*Wind!$B$9)/1000</f>
        <v>6795.4394704311962</v>
      </c>
      <c r="D1716" s="23" t="s">
        <v>9</v>
      </c>
    </row>
    <row r="1717" spans="1:4" x14ac:dyDescent="0.35">
      <c r="A1717" s="4">
        <f>Climate285!F1744*((113.5/10)^0.12)</f>
        <v>11.825133631118124</v>
      </c>
      <c r="B1717" s="24">
        <f>VLOOKUP(A1717,'Wind - Power Curve'!$A$3:$B$47,2)*Wind!$B$9</f>
        <v>6848.1</v>
      </c>
      <c r="C1717">
        <f>(0.5*(A1717^3)*Wind!$B$11*Wind!$B$7*(VLOOKUP(A1717+0.5,'Wind - Power Curve'!$A$3:$E$47,5,TRUE))*Wind!$B$9)/1000</f>
        <v>6745.9803142067931</v>
      </c>
      <c r="D1717" s="23" t="s">
        <v>9</v>
      </c>
    </row>
    <row r="1718" spans="1:4" x14ac:dyDescent="0.35">
      <c r="A1718" s="4">
        <f>Climate285!F1745*((113.5/10)^0.12)</f>
        <v>11.827810514792398</v>
      </c>
      <c r="B1718" s="24">
        <f>VLOOKUP(A1718,'Wind - Power Curve'!$A$3:$B$47,2)*Wind!$B$9</f>
        <v>6848.1</v>
      </c>
      <c r="C1718">
        <f>(0.5*(A1718^3)*Wind!$B$11*Wind!$B$7*(VLOOKUP(A1718+0.5,'Wind - Power Curve'!$A$3:$E$47,5,TRUE))*Wind!$B$9)/1000</f>
        <v>6750.5626622767877</v>
      </c>
      <c r="D1718" s="23" t="s">
        <v>9</v>
      </c>
    </row>
    <row r="1719" spans="1:4" x14ac:dyDescent="0.35">
      <c r="A1719" s="4">
        <f>Climate285!F1746*((113.5/10)^0.12)</f>
        <v>11.568152798387542</v>
      </c>
      <c r="B1719" s="24">
        <f>VLOOKUP(A1719,'Wind - Power Curve'!$A$3:$B$47,2)*Wind!$B$9</f>
        <v>6848.1</v>
      </c>
      <c r="C1719">
        <f>(0.5*(A1719^3)*Wind!$B$11*Wind!$B$7*(VLOOKUP(A1719+0.5,'Wind - Power Curve'!$A$3:$E$47,5,TRUE))*Wind!$B$9)/1000</f>
        <v>6315.6629815174874</v>
      </c>
      <c r="D1719" s="23" t="s">
        <v>9</v>
      </c>
    </row>
    <row r="1720" spans="1:4" x14ac:dyDescent="0.35">
      <c r="A1720" s="4">
        <f>Climate285!F1747*((113.5/10)^0.12)</f>
        <v>11.457062125905052</v>
      </c>
      <c r="B1720" s="24">
        <f>VLOOKUP(A1720,'Wind - Power Curve'!$A$3:$B$47,2)*Wind!$B$9</f>
        <v>6489.9000000000005</v>
      </c>
      <c r="C1720">
        <f>(0.5*(A1720^3)*Wind!$B$11*Wind!$B$7*(VLOOKUP(A1720+0.5,'Wind - Power Curve'!$A$3:$E$47,5,TRUE))*Wind!$B$9)/1000</f>
        <v>6771.6792141174155</v>
      </c>
      <c r="D1720" s="23" t="s">
        <v>9</v>
      </c>
    </row>
    <row r="1721" spans="1:4" x14ac:dyDescent="0.35">
      <c r="A1721" s="4">
        <f>Climate285!F1748*((113.5/10)^0.12)</f>
        <v>11.384786266699576</v>
      </c>
      <c r="B1721" s="24">
        <f>VLOOKUP(A1721,'Wind - Power Curve'!$A$3:$B$47,2)*Wind!$B$9</f>
        <v>6489.9000000000005</v>
      </c>
      <c r="C1721">
        <f>(0.5*(A1721^3)*Wind!$B$11*Wind!$B$7*(VLOOKUP(A1721+0.5,'Wind - Power Curve'!$A$3:$E$47,5,TRUE))*Wind!$B$9)/1000</f>
        <v>6644.3303610886296</v>
      </c>
      <c r="D1721" s="23" t="s">
        <v>9</v>
      </c>
    </row>
    <row r="1722" spans="1:4" x14ac:dyDescent="0.35">
      <c r="A1722" s="4">
        <f>Climate285!F1749*((113.5/10)^0.12)</f>
        <v>11.244249873800038</v>
      </c>
      <c r="B1722" s="24">
        <f>VLOOKUP(A1722,'Wind - Power Curve'!$A$3:$B$47,2)*Wind!$B$9</f>
        <v>6489.9000000000005</v>
      </c>
      <c r="C1722">
        <f>(0.5*(A1722^3)*Wind!$B$11*Wind!$B$7*(VLOOKUP(A1722+0.5,'Wind - Power Curve'!$A$3:$E$47,5,TRUE))*Wind!$B$9)/1000</f>
        <v>6401.2978725437133</v>
      </c>
      <c r="D1722" s="23" t="s">
        <v>9</v>
      </c>
    </row>
    <row r="1723" spans="1:4" x14ac:dyDescent="0.35">
      <c r="A1723" s="4">
        <f>Climate285!F1750*((113.5/10)^0.12)</f>
        <v>11.532014868784803</v>
      </c>
      <c r="B1723" s="24">
        <f>VLOOKUP(A1723,'Wind - Power Curve'!$A$3:$B$47,2)*Wind!$B$9</f>
        <v>6848.1</v>
      </c>
      <c r="C1723">
        <f>(0.5*(A1723^3)*Wind!$B$11*Wind!$B$7*(VLOOKUP(A1723+0.5,'Wind - Power Curve'!$A$3:$E$47,5,TRUE))*Wind!$B$9)/1000</f>
        <v>6256.6589009537356</v>
      </c>
      <c r="D1723" s="23" t="s">
        <v>9</v>
      </c>
    </row>
    <row r="1724" spans="1:4" x14ac:dyDescent="0.35">
      <c r="A1724" s="4">
        <f>Climate285!F1751*((113.5/10)^0.12)</f>
        <v>11.710027633124216</v>
      </c>
      <c r="B1724" s="24">
        <f>VLOOKUP(A1724,'Wind - Power Curve'!$A$3:$B$47,2)*Wind!$B$9</f>
        <v>6848.1</v>
      </c>
      <c r="C1724">
        <f>(0.5*(A1724^3)*Wind!$B$11*Wind!$B$7*(VLOOKUP(A1724+0.5,'Wind - Power Curve'!$A$3:$E$47,5,TRUE))*Wind!$B$9)/1000</f>
        <v>6550.8952883412639</v>
      </c>
      <c r="D1724" s="23" t="s">
        <v>9</v>
      </c>
    </row>
    <row r="1725" spans="1:4" x14ac:dyDescent="0.35">
      <c r="A1725" s="4">
        <f>Climate285!F1752*((113.5/10)^0.12)</f>
        <v>11.530676426947666</v>
      </c>
      <c r="B1725" s="24">
        <f>VLOOKUP(A1725,'Wind - Power Curve'!$A$3:$B$47,2)*Wind!$B$9</f>
        <v>6848.1</v>
      </c>
      <c r="C1725">
        <f>(0.5*(A1725^3)*Wind!$B$11*Wind!$B$7*(VLOOKUP(A1725+0.5,'Wind - Power Curve'!$A$3:$E$47,5,TRUE))*Wind!$B$9)/1000</f>
        <v>6254.4806513849435</v>
      </c>
      <c r="D1725" s="23" t="s">
        <v>9</v>
      </c>
    </row>
    <row r="1726" spans="1:4" x14ac:dyDescent="0.35">
      <c r="A1726" s="4">
        <f>Climate285!F1753*((113.5/10)^0.12)</f>
        <v>11.344633011585424</v>
      </c>
      <c r="B1726" s="24">
        <f>VLOOKUP(A1726,'Wind - Power Curve'!$A$3:$B$47,2)*Wind!$B$9</f>
        <v>6489.9000000000005</v>
      </c>
      <c r="C1726">
        <f>(0.5*(A1726^3)*Wind!$B$11*Wind!$B$7*(VLOOKUP(A1726+0.5,'Wind - Power Curve'!$A$3:$E$47,5,TRUE))*Wind!$B$9)/1000</f>
        <v>6574.2759114351993</v>
      </c>
      <c r="D1726" s="23" t="s">
        <v>9</v>
      </c>
    </row>
    <row r="1727" spans="1:4" x14ac:dyDescent="0.35">
      <c r="A1727" s="4">
        <f>Climate285!F1754*((113.5/10)^0.12)</f>
        <v>10.976561506372352</v>
      </c>
      <c r="B1727" s="24">
        <f>VLOOKUP(A1727,'Wind - Power Curve'!$A$3:$B$47,2)*Wind!$B$9</f>
        <v>5968.8</v>
      </c>
      <c r="C1727">
        <f>(0.5*(A1727^3)*Wind!$B$11*Wind!$B$7*(VLOOKUP(A1727+0.5,'Wind - Power Curve'!$A$3:$E$47,5,TRUE))*Wind!$B$9)/1000</f>
        <v>6448.5028388629016</v>
      </c>
      <c r="D1727" s="23" t="s">
        <v>9</v>
      </c>
    </row>
    <row r="1728" spans="1:4" x14ac:dyDescent="0.35">
      <c r="A1728" s="4">
        <f>Climate285!F1755*((113.5/10)^0.12)</f>
        <v>10.953807995140997</v>
      </c>
      <c r="B1728" s="24">
        <f>VLOOKUP(A1728,'Wind - Power Curve'!$A$3:$B$47,2)*Wind!$B$9</f>
        <v>5968.8</v>
      </c>
      <c r="C1728">
        <f>(0.5*(A1728^3)*Wind!$B$11*Wind!$B$7*(VLOOKUP(A1728+0.5,'Wind - Power Curve'!$A$3:$E$47,5,TRUE))*Wind!$B$9)/1000</f>
        <v>6408.4842572557482</v>
      </c>
      <c r="D1728" s="23" t="s">
        <v>9</v>
      </c>
    </row>
    <row r="1729" spans="1:4" x14ac:dyDescent="0.35">
      <c r="A1729" s="4">
        <f>Climate285!F1756*((113.5/10)^0.12)</f>
        <v>10.63392039606491</v>
      </c>
      <c r="B1729" s="24">
        <f>VLOOKUP(A1729,'Wind - Power Curve'!$A$3:$B$47,2)*Wind!$B$9</f>
        <v>5968.8</v>
      </c>
      <c r="C1729">
        <f>(0.5*(A1729^3)*Wind!$B$11*Wind!$B$7*(VLOOKUP(A1729+0.5,'Wind - Power Curve'!$A$3:$E$47,5,TRUE))*Wind!$B$9)/1000</f>
        <v>5863.2736541691584</v>
      </c>
      <c r="D1729" s="23" t="s">
        <v>9</v>
      </c>
    </row>
    <row r="1730" spans="1:4" x14ac:dyDescent="0.35">
      <c r="A1730" s="4">
        <f>Climate285!F1757*((113.5/10)^0.12)</f>
        <v>10.320725006174516</v>
      </c>
      <c r="B1730" s="24">
        <f>VLOOKUP(A1730,'Wind - Power Curve'!$A$3:$B$47,2)*Wind!$B$9</f>
        <v>5330.7</v>
      </c>
      <c r="C1730">
        <f>(0.5*(A1730^3)*Wind!$B$11*Wind!$B$7*(VLOOKUP(A1730+0.5,'Wind - Power Curve'!$A$3:$E$47,5,TRUE))*Wind!$B$9)/1000</f>
        <v>5668.2598226689106</v>
      </c>
      <c r="D1730" s="23" t="s">
        <v>9</v>
      </c>
    </row>
    <row r="1731" spans="1:4" x14ac:dyDescent="0.35">
      <c r="A1731" s="4">
        <f>Climate285!F1758*((113.5/10)^0.12)</f>
        <v>10.184203938786395</v>
      </c>
      <c r="B1731" s="24">
        <f>VLOOKUP(A1731,'Wind - Power Curve'!$A$3:$B$47,2)*Wind!$B$9</f>
        <v>5330.7</v>
      </c>
      <c r="C1731">
        <f>(0.5*(A1731^3)*Wind!$B$11*Wind!$B$7*(VLOOKUP(A1731+0.5,'Wind - Power Curve'!$A$3:$E$47,5,TRUE))*Wind!$B$9)/1000</f>
        <v>5446.2853551668723</v>
      </c>
      <c r="D1731" s="23" t="s">
        <v>9</v>
      </c>
    </row>
    <row r="1732" spans="1:4" x14ac:dyDescent="0.35">
      <c r="A1732" s="4">
        <f>Climate285!F1759*((113.5/10)^0.12)</f>
        <v>10.050359755072551</v>
      </c>
      <c r="B1732" s="24">
        <f>VLOOKUP(A1732,'Wind - Power Curve'!$A$3:$B$47,2)*Wind!$B$9</f>
        <v>5330.7</v>
      </c>
      <c r="C1732">
        <f>(0.5*(A1732^3)*Wind!$B$11*Wind!$B$7*(VLOOKUP(A1732+0.5,'Wind - Power Curve'!$A$3:$E$47,5,TRUE))*Wind!$B$9)/1000</f>
        <v>5234.3643919554415</v>
      </c>
      <c r="D1732" s="23" t="s">
        <v>9</v>
      </c>
    </row>
    <row r="1733" spans="1:4" x14ac:dyDescent="0.35">
      <c r="A1733" s="4">
        <f>Climate285!F1760*((113.5/10)^0.12)</f>
        <v>10.027606243841197</v>
      </c>
      <c r="B1733" s="24">
        <f>VLOOKUP(A1733,'Wind - Power Curve'!$A$3:$B$47,2)*Wind!$B$9</f>
        <v>5330.7</v>
      </c>
      <c r="C1733">
        <f>(0.5*(A1733^3)*Wind!$B$11*Wind!$B$7*(VLOOKUP(A1733+0.5,'Wind - Power Curve'!$A$3:$E$47,5,TRUE))*Wind!$B$9)/1000</f>
        <v>5198.8938002931018</v>
      </c>
      <c r="D1733" s="23" t="s">
        <v>9</v>
      </c>
    </row>
    <row r="1734" spans="1:4" x14ac:dyDescent="0.35">
      <c r="A1734" s="4">
        <f>Climate285!F1761*((113.5/10)^0.12)</f>
        <v>10.391662423542853</v>
      </c>
      <c r="B1734" s="24">
        <f>VLOOKUP(A1734,'Wind - Power Curve'!$A$3:$B$47,2)*Wind!$B$9</f>
        <v>5330.7</v>
      </c>
      <c r="C1734">
        <f>(0.5*(A1734^3)*Wind!$B$11*Wind!$B$7*(VLOOKUP(A1734+0.5,'Wind - Power Curve'!$A$3:$E$47,5,TRUE))*Wind!$B$9)/1000</f>
        <v>5785.9439215783677</v>
      </c>
      <c r="D1734" s="23" t="s">
        <v>9</v>
      </c>
    </row>
    <row r="1735" spans="1:4" x14ac:dyDescent="0.35">
      <c r="A1735" s="4">
        <f>Climate285!F1762*((113.5/10)^0.12)</f>
        <v>10.306002145965993</v>
      </c>
      <c r="B1735" s="24">
        <f>VLOOKUP(A1735,'Wind - Power Curve'!$A$3:$B$47,2)*Wind!$B$9</f>
        <v>5330.7</v>
      </c>
      <c r="C1735">
        <f>(0.5*(A1735^3)*Wind!$B$11*Wind!$B$7*(VLOOKUP(A1735+0.5,'Wind - Power Curve'!$A$3:$E$47,5,TRUE))*Wind!$B$9)/1000</f>
        <v>5644.0365229329173</v>
      </c>
      <c r="D1735" s="23" t="s">
        <v>9</v>
      </c>
    </row>
    <row r="1736" spans="1:4" x14ac:dyDescent="0.35">
      <c r="A1736" s="4">
        <f>Climate285!F1763*((113.5/10)^0.12)</f>
        <v>10.40236995823996</v>
      </c>
      <c r="B1736" s="24">
        <f>VLOOKUP(A1736,'Wind - Power Curve'!$A$3:$B$47,2)*Wind!$B$9</f>
        <v>5330.7</v>
      </c>
      <c r="C1736">
        <f>(0.5*(A1736^3)*Wind!$B$11*Wind!$B$7*(VLOOKUP(A1736+0.5,'Wind - Power Curve'!$A$3:$E$47,5,TRUE))*Wind!$B$9)/1000</f>
        <v>5803.8478096364697</v>
      </c>
      <c r="D1736" s="23" t="s">
        <v>9</v>
      </c>
    </row>
    <row r="1737" spans="1:4" x14ac:dyDescent="0.35">
      <c r="A1737" s="4">
        <f>Climate285!F1764*((113.5/10)^0.12)</f>
        <v>10.351509168428699</v>
      </c>
      <c r="B1737" s="24">
        <f>VLOOKUP(A1737,'Wind - Power Curve'!$A$3:$B$47,2)*Wind!$B$9</f>
        <v>5330.7</v>
      </c>
      <c r="C1737">
        <f>(0.5*(A1737^3)*Wind!$B$11*Wind!$B$7*(VLOOKUP(A1737+0.5,'Wind - Power Curve'!$A$3:$E$47,5,TRUE))*Wind!$B$9)/1000</f>
        <v>5719.1322998477563</v>
      </c>
      <c r="D1737" s="23" t="s">
        <v>9</v>
      </c>
    </row>
    <row r="1738" spans="1:4" x14ac:dyDescent="0.35">
      <c r="A1738" s="4">
        <f>Climate285!F1765*((113.5/10)^0.12)</f>
        <v>10.134681590812272</v>
      </c>
      <c r="B1738" s="24">
        <f>VLOOKUP(A1738,'Wind - Power Curve'!$A$3:$B$47,2)*Wind!$B$9</f>
        <v>5330.7</v>
      </c>
      <c r="C1738">
        <f>(0.5*(A1738^3)*Wind!$B$11*Wind!$B$7*(VLOOKUP(A1738+0.5,'Wind - Power Curve'!$A$3:$E$47,5,TRUE))*Wind!$B$9)/1000</f>
        <v>5367.2207242660188</v>
      </c>
      <c r="D1738" s="23" t="s">
        <v>9</v>
      </c>
    </row>
    <row r="1739" spans="1:4" x14ac:dyDescent="0.35">
      <c r="A1739" s="4">
        <f>Climate285!F1766*((113.5/10)^0.12)</f>
        <v>10.255141356154731</v>
      </c>
      <c r="B1739" s="24">
        <f>VLOOKUP(A1739,'Wind - Power Curve'!$A$3:$B$47,2)*Wind!$B$9</f>
        <v>5330.7</v>
      </c>
      <c r="C1739">
        <f>(0.5*(A1739^3)*Wind!$B$11*Wind!$B$7*(VLOOKUP(A1739+0.5,'Wind - Power Curve'!$A$3:$E$47,5,TRUE))*Wind!$B$9)/1000</f>
        <v>5560.8871636086287</v>
      </c>
      <c r="D1739" s="23" t="s">
        <v>9</v>
      </c>
    </row>
    <row r="1740" spans="1:4" x14ac:dyDescent="0.35">
      <c r="A1740" s="4">
        <f>Climate285!F1767*((113.5/10)^0.12)</f>
        <v>9.8977773856387667</v>
      </c>
      <c r="B1740" s="24">
        <f>VLOOKUP(A1740,'Wind - Power Curve'!$A$3:$B$47,2)*Wind!$B$9</f>
        <v>4640.4000000000005</v>
      </c>
      <c r="C1740">
        <f>(0.5*(A1740^3)*Wind!$B$11*Wind!$B$7*(VLOOKUP(A1740+0.5,'Wind - Power Curve'!$A$3:$E$47,5,TRUE))*Wind!$B$9)/1000</f>
        <v>5168.8899673403384</v>
      </c>
      <c r="D1740" s="23" t="s">
        <v>9</v>
      </c>
    </row>
    <row r="1741" spans="1:4" x14ac:dyDescent="0.35">
      <c r="A1741" s="4">
        <f>Climate285!F1768*((113.5/10)^0.12)</f>
        <v>9.7880251549934147</v>
      </c>
      <c r="B1741" s="24">
        <f>VLOOKUP(A1741,'Wind - Power Curve'!$A$3:$B$47,2)*Wind!$B$9</f>
        <v>4640.4000000000005</v>
      </c>
      <c r="C1741">
        <f>(0.5*(A1741^3)*Wind!$B$11*Wind!$B$7*(VLOOKUP(A1741+0.5,'Wind - Power Curve'!$A$3:$E$47,5,TRUE))*Wind!$B$9)/1000</f>
        <v>4998.8427184560996</v>
      </c>
      <c r="D1741" s="23" t="s">
        <v>9</v>
      </c>
    </row>
    <row r="1742" spans="1:4" x14ac:dyDescent="0.35">
      <c r="A1742" s="4">
        <f>Climate285!F1769*((113.5/10)^0.12)</f>
        <v>10.201603682669194</v>
      </c>
      <c r="B1742" s="24">
        <f>VLOOKUP(A1742,'Wind - Power Curve'!$A$3:$B$47,2)*Wind!$B$9</f>
        <v>5330.7</v>
      </c>
      <c r="C1742">
        <f>(0.5*(A1742^3)*Wind!$B$11*Wind!$B$7*(VLOOKUP(A1742+0.5,'Wind - Power Curve'!$A$3:$E$47,5,TRUE))*Wind!$B$9)/1000</f>
        <v>5474.2480612174877</v>
      </c>
      <c r="D1742" s="23" t="s">
        <v>9</v>
      </c>
    </row>
    <row r="1743" spans="1:4" x14ac:dyDescent="0.35">
      <c r="A1743" s="4">
        <f>Climate285!F1770*((113.5/10)^0.12)</f>
        <v>10.742334184873124</v>
      </c>
      <c r="B1743" s="24">
        <f>VLOOKUP(A1743,'Wind - Power Curve'!$A$3:$B$47,2)*Wind!$B$9</f>
        <v>5968.8</v>
      </c>
      <c r="C1743">
        <f>(0.5*(A1743^3)*Wind!$B$11*Wind!$B$7*(VLOOKUP(A1743+0.5,'Wind - Power Curve'!$A$3:$E$47,5,TRUE))*Wind!$B$9)/1000</f>
        <v>6044.4379811479375</v>
      </c>
      <c r="D1743" s="23" t="s">
        <v>9</v>
      </c>
    </row>
    <row r="1744" spans="1:4" x14ac:dyDescent="0.35">
      <c r="A1744" s="4">
        <f>Climate285!F1771*((113.5/10)^0.12)</f>
        <v>11.296449105448438</v>
      </c>
      <c r="B1744" s="24">
        <f>VLOOKUP(A1744,'Wind - Power Curve'!$A$3:$B$47,2)*Wind!$B$9</f>
        <v>6489.9000000000005</v>
      </c>
      <c r="C1744">
        <f>(0.5*(A1744^3)*Wind!$B$11*Wind!$B$7*(VLOOKUP(A1744+0.5,'Wind - Power Curve'!$A$3:$E$47,5,TRUE))*Wind!$B$9)/1000</f>
        <v>6490.8626974270701</v>
      </c>
      <c r="D1744" s="23" t="s">
        <v>9</v>
      </c>
    </row>
    <row r="1745" spans="1:4" x14ac:dyDescent="0.35">
      <c r="A1745" s="4">
        <f>Climate285!F1772*((113.5/10)^0.12)</f>
        <v>11.521307334087696</v>
      </c>
      <c r="B1745" s="24">
        <f>VLOOKUP(A1745,'Wind - Power Curve'!$A$3:$B$47,2)*Wind!$B$9</f>
        <v>6848.1</v>
      </c>
      <c r="C1745">
        <f>(0.5*(A1745^3)*Wind!$B$11*Wind!$B$7*(VLOOKUP(A1745+0.5,'Wind - Power Curve'!$A$3:$E$47,5,TRUE))*Wind!$B$9)/1000</f>
        <v>6239.2470587275166</v>
      </c>
      <c r="D1745" s="23" t="s">
        <v>9</v>
      </c>
    </row>
    <row r="1746" spans="1:4" x14ac:dyDescent="0.35">
      <c r="A1746" s="4">
        <f>Climate285!F1773*((113.5/10)^0.12)</f>
        <v>11.521307334087696</v>
      </c>
      <c r="B1746" s="24">
        <f>VLOOKUP(A1746,'Wind - Power Curve'!$A$3:$B$47,2)*Wind!$B$9</f>
        <v>6848.1</v>
      </c>
      <c r="C1746">
        <f>(0.5*(A1746^3)*Wind!$B$11*Wind!$B$7*(VLOOKUP(A1746+0.5,'Wind - Power Curve'!$A$3:$E$47,5,TRUE))*Wind!$B$9)/1000</f>
        <v>6239.2470587275166</v>
      </c>
      <c r="D1746" s="23" t="s">
        <v>9</v>
      </c>
    </row>
    <row r="1747" spans="1:4" x14ac:dyDescent="0.35">
      <c r="A1747" s="4">
        <f>Climate285!F1774*((113.5/10)^0.12)</f>
        <v>11.050175807414966</v>
      </c>
      <c r="B1747" s="24">
        <f>VLOOKUP(A1747,'Wind - Power Curve'!$A$3:$B$47,2)*Wind!$B$9</f>
        <v>6489.9000000000005</v>
      </c>
      <c r="C1747">
        <f>(0.5*(A1747^3)*Wind!$B$11*Wind!$B$7*(VLOOKUP(A1747+0.5,'Wind - Power Curve'!$A$3:$E$47,5,TRUE))*Wind!$B$9)/1000</f>
        <v>6075.5295214967509</v>
      </c>
      <c r="D1747" s="23" t="s">
        <v>9</v>
      </c>
    </row>
    <row r="1748" spans="1:4" x14ac:dyDescent="0.35">
      <c r="A1748" s="4">
        <f>Climate285!F1775*((113.5/10)^0.12)</f>
        <v>10.959161762489552</v>
      </c>
      <c r="B1748" s="24">
        <f>VLOOKUP(A1748,'Wind - Power Curve'!$A$3:$B$47,2)*Wind!$B$9</f>
        <v>5968.8</v>
      </c>
      <c r="C1748">
        <f>(0.5*(A1748^3)*Wind!$B$11*Wind!$B$7*(VLOOKUP(A1748+0.5,'Wind - Power Curve'!$A$3:$E$47,5,TRUE))*Wind!$B$9)/1000</f>
        <v>6417.8854551575787</v>
      </c>
      <c r="D1748" s="23" t="s">
        <v>9</v>
      </c>
    </row>
    <row r="1749" spans="1:4" x14ac:dyDescent="0.35">
      <c r="A1749" s="4">
        <f>Climate285!F1776*((113.5/10)^0.12)</f>
        <v>11.007345668626536</v>
      </c>
      <c r="B1749" s="24">
        <f>VLOOKUP(A1749,'Wind - Power Curve'!$A$3:$B$47,2)*Wind!$B$9</f>
        <v>6489.9000000000005</v>
      </c>
      <c r="C1749">
        <f>(0.5*(A1749^3)*Wind!$B$11*Wind!$B$7*(VLOOKUP(A1749+0.5,'Wind - Power Curve'!$A$3:$E$47,5,TRUE))*Wind!$B$9)/1000</f>
        <v>6005.1572961251086</v>
      </c>
      <c r="D1749" s="23" t="s">
        <v>9</v>
      </c>
    </row>
    <row r="1750" spans="1:4" x14ac:dyDescent="0.35">
      <c r="A1750" s="4">
        <f>Climate285!F1777*((113.5/10)^0.12)</f>
        <v>10.88287057777266</v>
      </c>
      <c r="B1750" s="24">
        <f>VLOOKUP(A1750,'Wind - Power Curve'!$A$3:$B$47,2)*Wind!$B$9</f>
        <v>5968.8</v>
      </c>
      <c r="C1750">
        <f>(0.5*(A1750^3)*Wind!$B$11*Wind!$B$7*(VLOOKUP(A1750+0.5,'Wind - Power Curve'!$A$3:$E$47,5,TRUE))*Wind!$B$9)/1000</f>
        <v>6284.7838080802167</v>
      </c>
      <c r="D1750" s="23" t="s">
        <v>9</v>
      </c>
    </row>
    <row r="1751" spans="1:4" x14ac:dyDescent="0.35">
      <c r="A1751" s="4">
        <f>Climate285!F1778*((113.5/10)^0.12)</f>
        <v>10.856101741029892</v>
      </c>
      <c r="B1751" s="24">
        <f>VLOOKUP(A1751,'Wind - Power Curve'!$A$3:$B$47,2)*Wind!$B$9</f>
        <v>5968.8</v>
      </c>
      <c r="C1751">
        <f>(0.5*(A1751^3)*Wind!$B$11*Wind!$B$7*(VLOOKUP(A1751+0.5,'Wind - Power Curve'!$A$3:$E$47,5,TRUE))*Wind!$B$9)/1000</f>
        <v>6238.5213237986263</v>
      </c>
      <c r="D1751" s="23" t="s">
        <v>9</v>
      </c>
    </row>
    <row r="1752" spans="1:4" x14ac:dyDescent="0.35">
      <c r="A1752" s="4">
        <f>Climate285!F1779*((113.5/10)^0.12)</f>
        <v>10.913654740026844</v>
      </c>
      <c r="B1752" s="24">
        <f>VLOOKUP(A1752,'Wind - Power Curve'!$A$3:$B$47,2)*Wind!$B$9</f>
        <v>5968.8</v>
      </c>
      <c r="C1752">
        <f>(0.5*(A1752^3)*Wind!$B$11*Wind!$B$7*(VLOOKUP(A1752+0.5,'Wind - Power Curve'!$A$3:$E$47,5,TRUE))*Wind!$B$9)/1000</f>
        <v>6338.2677457061736</v>
      </c>
      <c r="D1752" s="23" t="s">
        <v>9</v>
      </c>
    </row>
    <row r="1753" spans="1:4" x14ac:dyDescent="0.35">
      <c r="A1753" s="4">
        <f>Climate285!F1780*((113.5/10)^0.12)</f>
        <v>11.072929318646318</v>
      </c>
      <c r="B1753" s="24">
        <f>VLOOKUP(A1753,'Wind - Power Curve'!$A$3:$B$47,2)*Wind!$B$9</f>
        <v>6489.9000000000005</v>
      </c>
      <c r="C1753">
        <f>(0.5*(A1753^3)*Wind!$B$11*Wind!$B$7*(VLOOKUP(A1753+0.5,'Wind - Power Curve'!$A$3:$E$47,5,TRUE))*Wind!$B$9)/1000</f>
        <v>6113.1373778945108</v>
      </c>
      <c r="D1753" s="23" t="s">
        <v>9</v>
      </c>
    </row>
    <row r="1754" spans="1:4" x14ac:dyDescent="0.35">
      <c r="A1754" s="4">
        <f>Climate285!F1781*((113.5/10)^0.12)</f>
        <v>10.916331623701122</v>
      </c>
      <c r="B1754" s="24">
        <f>VLOOKUP(A1754,'Wind - Power Curve'!$A$3:$B$47,2)*Wind!$B$9</f>
        <v>5968.8</v>
      </c>
      <c r="C1754">
        <f>(0.5*(A1754^3)*Wind!$B$11*Wind!$B$7*(VLOOKUP(A1754+0.5,'Wind - Power Curve'!$A$3:$E$47,5,TRUE))*Wind!$B$9)/1000</f>
        <v>6342.9328101012652</v>
      </c>
      <c r="D1754" s="23" t="s">
        <v>9</v>
      </c>
    </row>
    <row r="1755" spans="1:4" x14ac:dyDescent="0.35">
      <c r="A1755" s="4">
        <f>Climate285!F1782*((113.5/10)^0.12)</f>
        <v>11.07159087680918</v>
      </c>
      <c r="B1755" s="24">
        <f>VLOOKUP(A1755,'Wind - Power Curve'!$A$3:$B$47,2)*Wind!$B$9</f>
        <v>6489.9000000000005</v>
      </c>
      <c r="C1755">
        <f>(0.5*(A1755^3)*Wind!$B$11*Wind!$B$7*(VLOOKUP(A1755+0.5,'Wind - Power Curve'!$A$3:$E$47,5,TRUE))*Wind!$B$9)/1000</f>
        <v>6110.9208669016343</v>
      </c>
      <c r="D1755" s="23" t="s">
        <v>9</v>
      </c>
    </row>
    <row r="1756" spans="1:4" x14ac:dyDescent="0.35">
      <c r="A1756" s="4">
        <f>Climate285!F1783*((113.5/10)^0.12)</f>
        <v>11.382109383025298</v>
      </c>
      <c r="B1756" s="24">
        <f>VLOOKUP(A1756,'Wind - Power Curve'!$A$3:$B$47,2)*Wind!$B$9</f>
        <v>6489.9000000000005</v>
      </c>
      <c r="C1756">
        <f>(0.5*(A1756^3)*Wind!$B$11*Wind!$B$7*(VLOOKUP(A1756+0.5,'Wind - Power Curve'!$A$3:$E$47,5,TRUE))*Wind!$B$9)/1000</f>
        <v>6639.6446557880436</v>
      </c>
      <c r="D1756" s="23" t="s">
        <v>9</v>
      </c>
    </row>
    <row r="1757" spans="1:4" x14ac:dyDescent="0.35">
      <c r="A1757" s="4">
        <f>Climate285!F1784*((113.5/10)^0.12)</f>
        <v>11.241572990125761</v>
      </c>
      <c r="B1757" s="24">
        <f>VLOOKUP(A1757,'Wind - Power Curve'!$A$3:$B$47,2)*Wind!$B$9</f>
        <v>6489.9000000000005</v>
      </c>
      <c r="C1757">
        <f>(0.5*(A1757^3)*Wind!$B$11*Wind!$B$7*(VLOOKUP(A1757+0.5,'Wind - Power Curve'!$A$3:$E$47,5,TRUE))*Wind!$B$9)/1000</f>
        <v>6396.7271494942961</v>
      </c>
      <c r="D1757" s="23" t="s">
        <v>9</v>
      </c>
    </row>
    <row r="1758" spans="1:4" x14ac:dyDescent="0.35">
      <c r="A1758" s="4">
        <f>Climate285!F1785*((113.5/10)^0.12)</f>
        <v>10.914993181863982</v>
      </c>
      <c r="B1758" s="24">
        <f>VLOOKUP(A1758,'Wind - Power Curve'!$A$3:$B$47,2)*Wind!$B$9</f>
        <v>5968.8</v>
      </c>
      <c r="C1758">
        <f>(0.5*(A1758^3)*Wind!$B$11*Wind!$B$7*(VLOOKUP(A1758+0.5,'Wind - Power Curve'!$A$3:$E$47,5,TRUE))*Wind!$B$9)/1000</f>
        <v>6340.5999918789257</v>
      </c>
      <c r="D1758" s="23" t="s">
        <v>9</v>
      </c>
    </row>
    <row r="1759" spans="1:4" x14ac:dyDescent="0.35">
      <c r="A1759" s="4">
        <f>Climate285!F1786*((113.5/10)^0.12)</f>
        <v>11.084975295180564</v>
      </c>
      <c r="B1759" s="24">
        <f>VLOOKUP(A1759,'Wind - Power Curve'!$A$3:$B$47,2)*Wind!$B$9</f>
        <v>6489.9000000000005</v>
      </c>
      <c r="C1759">
        <f>(0.5*(A1759^3)*Wind!$B$11*Wind!$B$7*(VLOOKUP(A1759+0.5,'Wind - Power Curve'!$A$3:$E$47,5,TRUE))*Wind!$B$9)/1000</f>
        <v>6133.1101004147104</v>
      </c>
      <c r="D1759" s="23" t="s">
        <v>9</v>
      </c>
    </row>
    <row r="1760" spans="1:4" x14ac:dyDescent="0.35">
      <c r="A1760" s="4">
        <f>Climate285!F1787*((113.5/10)^0.12)</f>
        <v>11.115759457434748</v>
      </c>
      <c r="B1760" s="24">
        <f>VLOOKUP(A1760,'Wind - Power Curve'!$A$3:$B$47,2)*Wind!$B$9</f>
        <v>6489.9000000000005</v>
      </c>
      <c r="C1760">
        <f>(0.5*(A1760^3)*Wind!$B$11*Wind!$B$7*(VLOOKUP(A1760+0.5,'Wind - Power Curve'!$A$3:$E$47,5,TRUE))*Wind!$B$9)/1000</f>
        <v>6184.3490419431191</v>
      </c>
      <c r="D1760" s="23" t="s">
        <v>9</v>
      </c>
    </row>
    <row r="1761" spans="1:4" x14ac:dyDescent="0.35">
      <c r="A1761" s="4">
        <f>Climate285!F1788*((113.5/10)^0.12)</f>
        <v>11.188035316640224</v>
      </c>
      <c r="B1761" s="24">
        <f>VLOOKUP(A1761,'Wind - Power Curve'!$A$3:$B$47,2)*Wind!$B$9</f>
        <v>6489.9000000000005</v>
      </c>
      <c r="C1761">
        <f>(0.5*(A1761^3)*Wind!$B$11*Wind!$B$7*(VLOOKUP(A1761+0.5,'Wind - Power Curve'!$A$3:$E$47,5,TRUE))*Wind!$B$9)/1000</f>
        <v>6305.7690171593877</v>
      </c>
      <c r="D1761" s="23" t="s">
        <v>9</v>
      </c>
    </row>
    <row r="1762" spans="1:4" x14ac:dyDescent="0.35">
      <c r="A1762" s="4">
        <f>Climate285!F1789*((113.5/10)^0.12)</f>
        <v>11.479815637136404</v>
      </c>
      <c r="B1762" s="24">
        <f>VLOOKUP(A1762,'Wind - Power Curve'!$A$3:$B$47,2)*Wind!$B$9</f>
        <v>6489.9000000000005</v>
      </c>
      <c r="C1762">
        <f>(0.5*(A1762^3)*Wind!$B$11*Wind!$B$7*(VLOOKUP(A1762+0.5,'Wind - Power Curve'!$A$3:$E$47,5,TRUE))*Wind!$B$9)/1000</f>
        <v>6812.1046771790006</v>
      </c>
      <c r="D1762" s="23" t="s">
        <v>9</v>
      </c>
    </row>
    <row r="1763" spans="1:4" x14ac:dyDescent="0.35">
      <c r="A1763" s="4">
        <f>Climate285!F1790*((113.5/10)^0.12)</f>
        <v>11.489184729996373</v>
      </c>
      <c r="B1763" s="24">
        <f>VLOOKUP(A1763,'Wind - Power Curve'!$A$3:$B$47,2)*Wind!$B$9</f>
        <v>6489.9000000000005</v>
      </c>
      <c r="C1763">
        <f>(0.5*(A1763^3)*Wind!$B$11*Wind!$B$7*(VLOOKUP(A1763+0.5,'Wind - Power Curve'!$A$3:$E$47,5,TRUE))*Wind!$B$9)/1000</f>
        <v>6828.7971082958356</v>
      </c>
      <c r="D1763" s="23" t="s">
        <v>9</v>
      </c>
    </row>
    <row r="1764" spans="1:4" x14ac:dyDescent="0.35">
      <c r="A1764" s="4">
        <f>Climate285!F1791*((113.5/10)^0.12)</f>
        <v>11.61232137901311</v>
      </c>
      <c r="B1764" s="24">
        <f>VLOOKUP(A1764,'Wind - Power Curve'!$A$3:$B$47,2)*Wind!$B$9</f>
        <v>6848.1</v>
      </c>
      <c r="C1764">
        <f>(0.5*(A1764^3)*Wind!$B$11*Wind!$B$7*(VLOOKUP(A1764+0.5,'Wind - Power Curve'!$A$3:$E$47,5,TRUE))*Wind!$B$9)/1000</f>
        <v>6388.2813957979051</v>
      </c>
      <c r="D1764" s="23" t="s">
        <v>9</v>
      </c>
    </row>
    <row r="1765" spans="1:4" x14ac:dyDescent="0.35">
      <c r="A1765" s="4">
        <f>Climate285!F1792*((113.5/10)^0.12)</f>
        <v>11.38880159221099</v>
      </c>
      <c r="B1765" s="24">
        <f>VLOOKUP(A1765,'Wind - Power Curve'!$A$3:$B$47,2)*Wind!$B$9</f>
        <v>6489.9000000000005</v>
      </c>
      <c r="C1765">
        <f>(0.5*(A1765^3)*Wind!$B$11*Wind!$B$7*(VLOOKUP(A1765+0.5,'Wind - Power Curve'!$A$3:$E$47,5,TRUE))*Wind!$B$9)/1000</f>
        <v>6651.3630517025185</v>
      </c>
      <c r="D1765" s="23" t="s">
        <v>9</v>
      </c>
    </row>
    <row r="1766" spans="1:4" x14ac:dyDescent="0.35">
      <c r="A1766" s="4">
        <f>Climate285!F1793*((113.5/10)^0.12)</f>
        <v>11.123790108457579</v>
      </c>
      <c r="B1766" s="24">
        <f>VLOOKUP(A1766,'Wind - Power Curve'!$A$3:$B$47,2)*Wind!$B$9</f>
        <v>6489.9000000000005</v>
      </c>
      <c r="C1766">
        <f>(0.5*(A1766^3)*Wind!$B$11*Wind!$B$7*(VLOOKUP(A1766+0.5,'Wind - Power Curve'!$A$3:$E$47,5,TRUE))*Wind!$B$9)/1000</f>
        <v>6197.7624946490396</v>
      </c>
      <c r="D1766" s="23" t="s">
        <v>9</v>
      </c>
    </row>
    <row r="1767" spans="1:4" x14ac:dyDescent="0.35">
      <c r="A1767" s="4">
        <f>Climate285!F1794*((113.5/10)^0.12)</f>
        <v>11.036791389043582</v>
      </c>
      <c r="B1767" s="24">
        <f>VLOOKUP(A1767,'Wind - Power Curve'!$A$3:$B$47,2)*Wind!$B$9</f>
        <v>6489.9000000000005</v>
      </c>
      <c r="C1767">
        <f>(0.5*(A1767^3)*Wind!$B$11*Wind!$B$7*(VLOOKUP(A1767+0.5,'Wind - Power Curve'!$A$3:$E$47,5,TRUE))*Wind!$B$9)/1000</f>
        <v>6053.4794722003189</v>
      </c>
      <c r="D1767" s="23" t="s">
        <v>9</v>
      </c>
    </row>
    <row r="1768" spans="1:4" x14ac:dyDescent="0.35">
      <c r="A1768" s="4">
        <f>Climate285!F1795*((113.5/10)^0.12)</f>
        <v>11.180004665617394</v>
      </c>
      <c r="B1768" s="24">
        <f>VLOOKUP(A1768,'Wind - Power Curve'!$A$3:$B$47,2)*Wind!$B$9</f>
        <v>6489.9000000000005</v>
      </c>
      <c r="C1768">
        <f>(0.5*(A1768^3)*Wind!$B$11*Wind!$B$7*(VLOOKUP(A1768+0.5,'Wind - Power Curve'!$A$3:$E$47,5,TRUE))*Wind!$B$9)/1000</f>
        <v>6292.2001225584982</v>
      </c>
      <c r="D1768" s="23" t="s">
        <v>9</v>
      </c>
    </row>
    <row r="1769" spans="1:4" x14ac:dyDescent="0.35">
      <c r="A1769" s="4">
        <f>Climate285!F1796*((113.5/10)^0.12)</f>
        <v>10.749026394058816</v>
      </c>
      <c r="B1769" s="24">
        <f>VLOOKUP(A1769,'Wind - Power Curve'!$A$3:$B$47,2)*Wind!$B$9</f>
        <v>5968.8</v>
      </c>
      <c r="C1769">
        <f>(0.5*(A1769^3)*Wind!$B$11*Wind!$B$7*(VLOOKUP(A1769+0.5,'Wind - Power Curve'!$A$3:$E$47,5,TRUE))*Wind!$B$9)/1000</f>
        <v>6055.7416273580802</v>
      </c>
      <c r="D1769" s="23" t="s">
        <v>9</v>
      </c>
    </row>
    <row r="1770" spans="1:4" x14ac:dyDescent="0.35">
      <c r="A1770" s="4">
        <f>Climate285!F1797*((113.5/10)^0.12)</f>
        <v>10.790518091010107</v>
      </c>
      <c r="B1770" s="24">
        <f>VLOOKUP(A1770,'Wind - Power Curve'!$A$3:$B$47,2)*Wind!$B$9</f>
        <v>5968.8</v>
      </c>
      <c r="C1770">
        <f>(0.5*(A1770^3)*Wind!$B$11*Wind!$B$7*(VLOOKUP(A1770+0.5,'Wind - Power Curve'!$A$3:$E$47,5,TRUE))*Wind!$B$9)/1000</f>
        <v>6126.1389231431522</v>
      </c>
      <c r="D1770" s="23" t="s">
        <v>9</v>
      </c>
    </row>
    <row r="1771" spans="1:4" x14ac:dyDescent="0.35">
      <c r="A1771" s="4">
        <f>Climate285!F1798*((113.5/10)^0.12)</f>
        <v>10.945777344118168</v>
      </c>
      <c r="B1771" s="24">
        <f>VLOOKUP(A1771,'Wind - Power Curve'!$A$3:$B$47,2)*Wind!$B$9</f>
        <v>5968.8</v>
      </c>
      <c r="C1771">
        <f>(0.5*(A1771^3)*Wind!$B$11*Wind!$B$7*(VLOOKUP(A1771+0.5,'Wind - Power Curve'!$A$3:$E$47,5,TRUE))*Wind!$B$9)/1000</f>
        <v>6394.3996815156142</v>
      </c>
      <c r="D1771" s="23" t="s">
        <v>9</v>
      </c>
    </row>
    <row r="1772" spans="1:4" x14ac:dyDescent="0.35">
      <c r="A1772" s="4">
        <f>Climate285!F1799*((113.5/10)^0.12)</f>
        <v>10.690134953224725</v>
      </c>
      <c r="B1772" s="24">
        <f>VLOOKUP(A1772,'Wind - Power Curve'!$A$3:$B$47,2)*Wind!$B$9</f>
        <v>5968.8</v>
      </c>
      <c r="C1772">
        <f>(0.5*(A1772^3)*Wind!$B$11*Wind!$B$7*(VLOOKUP(A1772+0.5,'Wind - Power Curve'!$A$3:$E$47,5,TRUE))*Wind!$B$9)/1000</f>
        <v>5956.7519131218851</v>
      </c>
      <c r="D1772" s="23" t="s">
        <v>9</v>
      </c>
    </row>
    <row r="1773" spans="1:4" x14ac:dyDescent="0.35">
      <c r="A1773" s="4">
        <f>Climate285!F1800*((113.5/10)^0.12)</f>
        <v>10.836025113472814</v>
      </c>
      <c r="B1773" s="24">
        <f>VLOOKUP(A1773,'Wind - Power Curve'!$A$3:$B$47,2)*Wind!$B$9</f>
        <v>5968.8</v>
      </c>
      <c r="C1773">
        <f>(0.5*(A1773^3)*Wind!$B$11*Wind!$B$7*(VLOOKUP(A1773+0.5,'Wind - Power Curve'!$A$3:$E$47,5,TRUE))*Wind!$B$9)/1000</f>
        <v>6203.9738440940573</v>
      </c>
      <c r="D1773" s="23" t="s">
        <v>9</v>
      </c>
    </row>
    <row r="1774" spans="1:4" x14ac:dyDescent="0.35">
      <c r="A1774" s="4">
        <f>Climate285!F1801*((113.5/10)^0.12)</f>
        <v>11.099698155389087</v>
      </c>
      <c r="B1774" s="24">
        <f>VLOOKUP(A1774,'Wind - Power Curve'!$A$3:$B$47,2)*Wind!$B$9</f>
        <v>6489.9000000000005</v>
      </c>
      <c r="C1774">
        <f>(0.5*(A1774^3)*Wind!$B$11*Wind!$B$7*(VLOOKUP(A1774+0.5,'Wind - Power Curve'!$A$3:$E$47,5,TRUE))*Wind!$B$9)/1000</f>
        <v>6157.5802243577555</v>
      </c>
      <c r="D1774" s="23" t="s">
        <v>9</v>
      </c>
    </row>
    <row r="1775" spans="1:4" x14ac:dyDescent="0.35">
      <c r="A1775" s="4">
        <f>Climate285!F1802*((113.5/10)^0.12)</f>
        <v>11.272357152379946</v>
      </c>
      <c r="B1775" s="24">
        <f>VLOOKUP(A1775,'Wind - Power Curve'!$A$3:$B$47,2)*Wind!$B$9</f>
        <v>6489.9000000000005</v>
      </c>
      <c r="C1775">
        <f>(0.5*(A1775^3)*Wind!$B$11*Wind!$B$7*(VLOOKUP(A1775+0.5,'Wind - Power Curve'!$A$3:$E$47,5,TRUE))*Wind!$B$9)/1000</f>
        <v>6449.4219875711487</v>
      </c>
      <c r="D1775" s="23" t="s">
        <v>9</v>
      </c>
    </row>
    <row r="1776" spans="1:4" x14ac:dyDescent="0.35">
      <c r="A1776" s="4">
        <f>Climate285!F1803*((113.5/10)^0.12)</f>
        <v>11.158589596223178</v>
      </c>
      <c r="B1776" s="24">
        <f>VLOOKUP(A1776,'Wind - Power Curve'!$A$3:$B$47,2)*Wind!$B$9</f>
        <v>6489.9000000000005</v>
      </c>
      <c r="C1776">
        <f>(0.5*(A1776^3)*Wind!$B$11*Wind!$B$7*(VLOOKUP(A1776+0.5,'Wind - Power Curve'!$A$3:$E$47,5,TRUE))*Wind!$B$9)/1000</f>
        <v>6256.1115973077704</v>
      </c>
      <c r="D1776" s="23" t="s">
        <v>9</v>
      </c>
    </row>
    <row r="1777" spans="1:4" x14ac:dyDescent="0.35">
      <c r="A1777" s="4">
        <f>Climate285!F1804*((113.5/10)^0.12)</f>
        <v>11.165281805408872</v>
      </c>
      <c r="B1777" s="24">
        <f>VLOOKUP(A1777,'Wind - Power Curve'!$A$3:$B$47,2)*Wind!$B$9</f>
        <v>6489.9000000000005</v>
      </c>
      <c r="C1777">
        <f>(0.5*(A1777^3)*Wind!$B$11*Wind!$B$7*(VLOOKUP(A1777+0.5,'Wind - Power Curve'!$A$3:$E$47,5,TRUE))*Wind!$B$9)/1000</f>
        <v>6267.3743975298885</v>
      </c>
      <c r="D1777" s="23" t="s">
        <v>9</v>
      </c>
    </row>
    <row r="1778" spans="1:4" x14ac:dyDescent="0.35">
      <c r="A1778" s="4">
        <f>Climate285!F1805*((113.5/10)^0.12)</f>
        <v>11.153235828874626</v>
      </c>
      <c r="B1778" s="24">
        <f>VLOOKUP(A1778,'Wind - Power Curve'!$A$3:$B$47,2)*Wind!$B$9</f>
        <v>6489.9000000000005</v>
      </c>
      <c r="C1778">
        <f>(0.5*(A1778^3)*Wind!$B$11*Wind!$B$7*(VLOOKUP(A1778+0.5,'Wind - Power Curve'!$A$3:$E$47,5,TRUE))*Wind!$B$9)/1000</f>
        <v>6247.1110784671864</v>
      </c>
      <c r="D1778" s="23" t="s">
        <v>9</v>
      </c>
    </row>
    <row r="1779" spans="1:4" x14ac:dyDescent="0.35">
      <c r="A1779" s="4">
        <f>Climate285!F1806*((113.5/10)^0.12)</f>
        <v>10.724934440990324</v>
      </c>
      <c r="B1779" s="24">
        <f>VLOOKUP(A1779,'Wind - Power Curve'!$A$3:$B$47,2)*Wind!$B$9</f>
        <v>5968.8</v>
      </c>
      <c r="C1779">
        <f>(0.5*(A1779^3)*Wind!$B$11*Wind!$B$7*(VLOOKUP(A1779+0.5,'Wind - Power Curve'!$A$3:$E$47,5,TRUE))*Wind!$B$9)/1000</f>
        <v>6015.1143501870511</v>
      </c>
      <c r="D1779" s="23" t="s">
        <v>9</v>
      </c>
    </row>
    <row r="1780" spans="1:4" x14ac:dyDescent="0.35">
      <c r="A1780" s="4">
        <f>Climate285!F1807*((113.5/10)^0.12)</f>
        <v>10.587074931765065</v>
      </c>
      <c r="B1780" s="24">
        <f>VLOOKUP(A1780,'Wind - Power Curve'!$A$3:$B$47,2)*Wind!$B$9</f>
        <v>5968.8</v>
      </c>
      <c r="C1780">
        <f>(0.5*(A1780^3)*Wind!$B$11*Wind!$B$7*(VLOOKUP(A1780+0.5,'Wind - Power Curve'!$A$3:$E$47,5,TRUE))*Wind!$B$9)/1000</f>
        <v>5786.1263125377245</v>
      </c>
      <c r="D1780" s="23" t="s">
        <v>9</v>
      </c>
    </row>
    <row r="1781" spans="1:4" x14ac:dyDescent="0.35">
      <c r="A1781" s="4">
        <f>Climate285!F1808*((113.5/10)^0.12)</f>
        <v>10.892239670632629</v>
      </c>
      <c r="B1781" s="24">
        <f>VLOOKUP(A1781,'Wind - Power Curve'!$A$3:$B$47,2)*Wind!$B$9</f>
        <v>5968.8</v>
      </c>
      <c r="C1781">
        <f>(0.5*(A1781^3)*Wind!$B$11*Wind!$B$7*(VLOOKUP(A1781+0.5,'Wind - Power Curve'!$A$3:$E$47,5,TRUE))*Wind!$B$9)/1000</f>
        <v>6301.0295484457693</v>
      </c>
      <c r="D1781" s="23" t="s">
        <v>9</v>
      </c>
    </row>
    <row r="1782" spans="1:4" x14ac:dyDescent="0.35">
      <c r="A1782" s="4">
        <f>Climate285!F1809*((113.5/10)^0.12)</f>
        <v>10.858778624704168</v>
      </c>
      <c r="B1782" s="24">
        <f>VLOOKUP(A1782,'Wind - Power Curve'!$A$3:$B$47,2)*Wind!$B$9</f>
        <v>5968.8</v>
      </c>
      <c r="C1782">
        <f>(0.5*(A1782^3)*Wind!$B$11*Wind!$B$7*(VLOOKUP(A1782+0.5,'Wind - Power Curve'!$A$3:$E$47,5,TRUE))*Wind!$B$9)/1000</f>
        <v>6243.137321631325</v>
      </c>
      <c r="D1782" s="23" t="s">
        <v>9</v>
      </c>
    </row>
    <row r="1783" spans="1:4" x14ac:dyDescent="0.35">
      <c r="A1783" s="4">
        <f>Climate285!F1810*((113.5/10)^0.12)</f>
        <v>10.750364835895954</v>
      </c>
      <c r="B1783" s="24">
        <f>VLOOKUP(A1783,'Wind - Power Curve'!$A$3:$B$47,2)*Wind!$B$9</f>
        <v>5968.8</v>
      </c>
      <c r="C1783">
        <f>(0.5*(A1783^3)*Wind!$B$11*Wind!$B$7*(VLOOKUP(A1783+0.5,'Wind - Power Curve'!$A$3:$E$47,5,TRUE))*Wind!$B$9)/1000</f>
        <v>6058.0040463735568</v>
      </c>
      <c r="D1783" s="23" t="s">
        <v>9</v>
      </c>
    </row>
    <row r="1784" spans="1:4" x14ac:dyDescent="0.35">
      <c r="A1784" s="4">
        <f>Climate285!F1811*((113.5/10)^0.12)</f>
        <v>10.686119627713309</v>
      </c>
      <c r="B1784" s="24">
        <f>VLOOKUP(A1784,'Wind - Power Curve'!$A$3:$B$47,2)*Wind!$B$9</f>
        <v>5968.8</v>
      </c>
      <c r="C1784">
        <f>(0.5*(A1784^3)*Wind!$B$11*Wind!$B$7*(VLOOKUP(A1784+0.5,'Wind - Power Curve'!$A$3:$E$47,5,TRUE))*Wind!$B$9)/1000</f>
        <v>5950.0421806842533</v>
      </c>
      <c r="D1784" s="23" t="s">
        <v>9</v>
      </c>
    </row>
    <row r="1785" spans="1:4" x14ac:dyDescent="0.35">
      <c r="A1785" s="4">
        <f>Climate285!F1812*((113.5/10)^0.12)</f>
        <v>10.931054483909644</v>
      </c>
      <c r="B1785" s="24">
        <f>VLOOKUP(A1785,'Wind - Power Curve'!$A$3:$B$47,2)*Wind!$B$9</f>
        <v>5968.8</v>
      </c>
      <c r="C1785">
        <f>(0.5*(A1785^3)*Wind!$B$11*Wind!$B$7*(VLOOKUP(A1785+0.5,'Wind - Power Curve'!$A$3:$E$47,5,TRUE))*Wind!$B$9)/1000</f>
        <v>6368.6315858817061</v>
      </c>
      <c r="D1785" s="23" t="s">
        <v>9</v>
      </c>
    </row>
    <row r="1786" spans="1:4" x14ac:dyDescent="0.35">
      <c r="A1786" s="4">
        <f>Climate285!F1813*((113.5/10)^0.12)</f>
        <v>10.854763299192753</v>
      </c>
      <c r="B1786" s="24">
        <f>VLOOKUP(A1786,'Wind - Power Curve'!$A$3:$B$47,2)*Wind!$B$9</f>
        <v>5968.8</v>
      </c>
      <c r="C1786">
        <f>(0.5*(A1786^3)*Wind!$B$11*Wind!$B$7*(VLOOKUP(A1786+0.5,'Wind - Power Curve'!$A$3:$E$47,5,TRUE))*Wind!$B$9)/1000</f>
        <v>6236.2141783620164</v>
      </c>
      <c r="D1786" s="23" t="s">
        <v>9</v>
      </c>
    </row>
    <row r="1787" spans="1:4" x14ac:dyDescent="0.35">
      <c r="A1787" s="4">
        <f>Climate285!F1814*((113.5/10)^0.12)</f>
        <v>10.781148998150138</v>
      </c>
      <c r="B1787" s="24">
        <f>VLOOKUP(A1787,'Wind - Power Curve'!$A$3:$B$47,2)*Wind!$B$9</f>
        <v>5968.8</v>
      </c>
      <c r="C1787">
        <f>(0.5*(A1787^3)*Wind!$B$11*Wind!$B$7*(VLOOKUP(A1787+0.5,'Wind - Power Curve'!$A$3:$E$47,5,TRUE))*Wind!$B$9)/1000</f>
        <v>6110.1953300392233</v>
      </c>
      <c r="D1787" s="23" t="s">
        <v>9</v>
      </c>
    </row>
    <row r="1788" spans="1:4" x14ac:dyDescent="0.35">
      <c r="A1788" s="4">
        <f>Climate285!F1815*((113.5/10)^0.12)</f>
        <v>10.963177088000968</v>
      </c>
      <c r="B1788" s="24">
        <f>VLOOKUP(A1788,'Wind - Power Curve'!$A$3:$B$47,2)*Wind!$B$9</f>
        <v>5968.8</v>
      </c>
      <c r="C1788">
        <f>(0.5*(A1788^3)*Wind!$B$11*Wind!$B$7*(VLOOKUP(A1788+0.5,'Wind - Power Curve'!$A$3:$E$47,5,TRUE))*Wind!$B$9)/1000</f>
        <v>6424.942384165056</v>
      </c>
      <c r="D1788" s="23" t="s">
        <v>9</v>
      </c>
    </row>
    <row r="1789" spans="1:4" x14ac:dyDescent="0.35">
      <c r="A1789" s="4">
        <f>Climate285!F1816*((113.5/10)^0.12)</f>
        <v>11.341956127911146</v>
      </c>
      <c r="B1789" s="24">
        <f>VLOOKUP(A1789,'Wind - Power Curve'!$A$3:$B$47,2)*Wind!$B$9</f>
        <v>6489.9000000000005</v>
      </c>
      <c r="C1789">
        <f>(0.5*(A1789^3)*Wind!$B$11*Wind!$B$7*(VLOOKUP(A1789+0.5,'Wind - Power Curve'!$A$3:$E$47,5,TRUE))*Wind!$B$9)/1000</f>
        <v>6569.6232039564729</v>
      </c>
      <c r="D1789" s="23" t="s">
        <v>9</v>
      </c>
    </row>
    <row r="1790" spans="1:4" x14ac:dyDescent="0.35">
      <c r="A1790" s="4">
        <f>Climate285!F1817*((113.5/10)^0.12)</f>
        <v>11.214804153382993</v>
      </c>
      <c r="B1790" s="24">
        <f>VLOOKUP(A1790,'Wind - Power Curve'!$A$3:$B$47,2)*Wind!$B$9</f>
        <v>6489.9000000000005</v>
      </c>
      <c r="C1790">
        <f>(0.5*(A1790^3)*Wind!$B$11*Wind!$B$7*(VLOOKUP(A1790+0.5,'Wind - Power Curve'!$A$3:$E$47,5,TRUE))*Wind!$B$9)/1000</f>
        <v>6351.1395286549323</v>
      </c>
      <c r="D1790" s="23" t="s">
        <v>9</v>
      </c>
    </row>
    <row r="1791" spans="1:4" x14ac:dyDescent="0.35">
      <c r="A1791" s="4">
        <f>Climate285!F1818*((113.5/10)^0.12)</f>
        <v>11.494538497344926</v>
      </c>
      <c r="B1791" s="24">
        <f>VLOOKUP(A1791,'Wind - Power Curve'!$A$3:$B$47,2)*Wind!$B$9</f>
        <v>6489.9000000000005</v>
      </c>
      <c r="C1791">
        <f>(0.5*(A1791^3)*Wind!$B$11*Wind!$B$7*(VLOOKUP(A1791+0.5,'Wind - Power Curve'!$A$3:$E$47,5,TRUE))*Wind!$B$9)/1000</f>
        <v>6838.3478720993726</v>
      </c>
      <c r="D1791" s="23" t="s">
        <v>9</v>
      </c>
    </row>
    <row r="1792" spans="1:4" x14ac:dyDescent="0.35">
      <c r="A1792" s="4">
        <f>Climate285!F1819*((113.5/10)^0.12)</f>
        <v>11.297787547285578</v>
      </c>
      <c r="B1792" s="24">
        <f>VLOOKUP(A1792,'Wind - Power Curve'!$A$3:$B$47,2)*Wind!$B$9</f>
        <v>6489.9000000000005</v>
      </c>
      <c r="C1792">
        <f>(0.5*(A1792^3)*Wind!$B$11*Wind!$B$7*(VLOOKUP(A1792+0.5,'Wind - Power Curve'!$A$3:$E$47,5,TRUE))*Wind!$B$9)/1000</f>
        <v>6493.1701494841909</v>
      </c>
      <c r="D1792" s="23" t="s">
        <v>9</v>
      </c>
    </row>
    <row r="1793" spans="1:4" x14ac:dyDescent="0.35">
      <c r="A1793" s="4">
        <f>Climate285!F1820*((113.5/10)^0.12)</f>
        <v>11.265664943194254</v>
      </c>
      <c r="B1793" s="24">
        <f>VLOOKUP(A1793,'Wind - Power Curve'!$A$3:$B$47,2)*Wind!$B$9</f>
        <v>6489.9000000000005</v>
      </c>
      <c r="C1793">
        <f>(0.5*(A1793^3)*Wind!$B$11*Wind!$B$7*(VLOOKUP(A1793+0.5,'Wind - Power Curve'!$A$3:$E$47,5,TRUE))*Wind!$B$9)/1000</f>
        <v>6437.9420650496468</v>
      </c>
      <c r="D1793" s="23" t="s">
        <v>9</v>
      </c>
    </row>
    <row r="1794" spans="1:4" x14ac:dyDescent="0.35">
      <c r="A1794" s="4">
        <f>Climate285!F1821*((113.5/10)^0.12)</f>
        <v>11.364709639142498</v>
      </c>
      <c r="B1794" s="24">
        <f>VLOOKUP(A1794,'Wind - Power Curve'!$A$3:$B$47,2)*Wind!$B$9</f>
        <v>6489.9000000000005</v>
      </c>
      <c r="C1794">
        <f>(0.5*(A1794^3)*Wind!$B$11*Wind!$B$7*(VLOOKUP(A1794+0.5,'Wind - Power Curve'!$A$3:$E$47,5,TRUE))*Wind!$B$9)/1000</f>
        <v>6609.2412580584205</v>
      </c>
      <c r="D1794" s="23" t="s">
        <v>9</v>
      </c>
    </row>
    <row r="1795" spans="1:4" x14ac:dyDescent="0.35">
      <c r="A1795" s="4">
        <f>Climate285!F1822*((113.5/10)^0.12)</f>
        <v>11.474461869787852</v>
      </c>
      <c r="B1795" s="24">
        <f>VLOOKUP(A1795,'Wind - Power Curve'!$A$3:$B$47,2)*Wind!$B$9</f>
        <v>6489.9000000000005</v>
      </c>
      <c r="C1795">
        <f>(0.5*(A1795^3)*Wind!$B$11*Wind!$B$7*(VLOOKUP(A1795+0.5,'Wind - Power Curve'!$A$3:$E$47,5,TRUE))*Wind!$B$9)/1000</f>
        <v>6802.5783697234465</v>
      </c>
      <c r="D1795" s="23" t="s">
        <v>9</v>
      </c>
    </row>
    <row r="1796" spans="1:4" x14ac:dyDescent="0.35">
      <c r="A1796" s="4">
        <f>Climate285!F1823*((113.5/10)^0.12)</f>
        <v>11.794349468863937</v>
      </c>
      <c r="B1796" s="24">
        <f>VLOOKUP(A1796,'Wind - Power Curve'!$A$3:$B$47,2)*Wind!$B$9</f>
        <v>6848.1</v>
      </c>
      <c r="C1796">
        <f>(0.5*(A1796^3)*Wind!$B$11*Wind!$B$7*(VLOOKUP(A1796+0.5,'Wind - Power Curve'!$A$3:$E$47,5,TRUE))*Wind!$B$9)/1000</f>
        <v>6693.4322738604706</v>
      </c>
      <c r="D1796" s="23" t="s">
        <v>9</v>
      </c>
    </row>
    <row r="1797" spans="1:4" x14ac:dyDescent="0.35">
      <c r="A1797" s="4">
        <f>Climate285!F1824*((113.5/10)^0.12)</f>
        <v>12.043299650571686</v>
      </c>
      <c r="B1797" s="24">
        <f>VLOOKUP(A1797,'Wind - Power Curve'!$A$3:$B$47,2)*Wind!$B$9</f>
        <v>7049.7</v>
      </c>
      <c r="C1797">
        <f>(0.5*(A1797^3)*Wind!$B$11*Wind!$B$7*(VLOOKUP(A1797+0.5,'Wind - Power Curve'!$A$3:$E$47,5,TRUE))*Wind!$B$9)/1000</f>
        <v>6390.2043864073976</v>
      </c>
      <c r="D1797" s="23" t="s">
        <v>9</v>
      </c>
    </row>
    <row r="1798" spans="1:4" x14ac:dyDescent="0.35">
      <c r="A1798" s="4">
        <f>Climate285!F1825*((113.5/10)^0.12)</f>
        <v>12.189189810819776</v>
      </c>
      <c r="B1798" s="24">
        <f>VLOOKUP(A1798,'Wind - Power Curve'!$A$3:$B$47,2)*Wind!$B$9</f>
        <v>7049.7</v>
      </c>
      <c r="C1798">
        <f>(0.5*(A1798^3)*Wind!$B$11*Wind!$B$7*(VLOOKUP(A1798+0.5,'Wind - Power Curve'!$A$3:$E$47,5,TRUE))*Wind!$B$9)/1000</f>
        <v>6625.2579550877635</v>
      </c>
      <c r="D1798" s="23" t="s">
        <v>9</v>
      </c>
    </row>
    <row r="1799" spans="1:4" x14ac:dyDescent="0.35">
      <c r="A1799" s="4">
        <f>Climate285!F1826*((113.5/10)^0.12)</f>
        <v>12.47963168947882</v>
      </c>
      <c r="B1799" s="24">
        <f>VLOOKUP(A1799,'Wind - Power Curve'!$A$3:$B$47,2)*Wind!$B$9</f>
        <v>7049.7</v>
      </c>
      <c r="C1799">
        <f>(0.5*(A1799^3)*Wind!$B$11*Wind!$B$7*(VLOOKUP(A1799+0.5,'Wind - Power Curve'!$A$3:$E$47,5,TRUE))*Wind!$B$9)/1000</f>
        <v>7110.228815424015</v>
      </c>
      <c r="D1799" s="23" t="s">
        <v>9</v>
      </c>
    </row>
    <row r="1800" spans="1:4" x14ac:dyDescent="0.35">
      <c r="A1800" s="4">
        <f>Climate285!F1827*((113.5/10)^0.12)</f>
        <v>12.499708317035896</v>
      </c>
      <c r="B1800" s="24">
        <f>VLOOKUP(A1800,'Wind - Power Curve'!$A$3:$B$47,2)*Wind!$B$9</f>
        <v>7049.7</v>
      </c>
      <c r="C1800">
        <f>(0.5*(A1800^3)*Wind!$B$11*Wind!$B$7*(VLOOKUP(A1800+0.5,'Wind - Power Curve'!$A$3:$E$47,5,TRUE))*Wind!$B$9)/1000</f>
        <v>7144.5998267243049</v>
      </c>
      <c r="D1800" s="23" t="s">
        <v>9</v>
      </c>
    </row>
    <row r="1801" spans="1:4" x14ac:dyDescent="0.35">
      <c r="A1801" s="4">
        <f>Climate285!F1828*((113.5/10)^0.12)</f>
        <v>12.851718520203306</v>
      </c>
      <c r="B1801" s="24">
        <f>VLOOKUP(A1801,'Wind - Power Curve'!$A$3:$B$47,2)*Wind!$B$9</f>
        <v>7145.1</v>
      </c>
      <c r="C1801">
        <f>(0.5*(A1801^3)*Wind!$B$11*Wind!$B$7*(VLOOKUP(A1801+0.5,'Wind - Power Curve'!$A$3:$E$47,5,TRUE))*Wind!$B$9)/1000</f>
        <v>6939.0330966246502</v>
      </c>
      <c r="D1801" s="23" t="s">
        <v>9</v>
      </c>
    </row>
    <row r="1802" spans="1:4" x14ac:dyDescent="0.35">
      <c r="A1802" s="4">
        <f>Climate285!F1829*((113.5/10)^0.12)</f>
        <v>12.845026311017614</v>
      </c>
      <c r="B1802" s="24">
        <f>VLOOKUP(A1802,'Wind - Power Curve'!$A$3:$B$47,2)*Wind!$B$9</f>
        <v>7145.1</v>
      </c>
      <c r="C1802">
        <f>(0.5*(A1802^3)*Wind!$B$11*Wind!$B$7*(VLOOKUP(A1802+0.5,'Wind - Power Curve'!$A$3:$E$47,5,TRUE))*Wind!$B$9)/1000</f>
        <v>6928.1987594081656</v>
      </c>
      <c r="D1802" s="23" t="s">
        <v>9</v>
      </c>
    </row>
    <row r="1803" spans="1:4" x14ac:dyDescent="0.35">
      <c r="A1803" s="4">
        <f>Climate285!F1830*((113.5/10)^0.12)</f>
        <v>12.624183407889772</v>
      </c>
      <c r="B1803" s="24">
        <f>VLOOKUP(A1803,'Wind - Power Curve'!$A$3:$B$47,2)*Wind!$B$9</f>
        <v>7145.1</v>
      </c>
      <c r="C1803">
        <f>(0.5*(A1803^3)*Wind!$B$11*Wind!$B$7*(VLOOKUP(A1803+0.5,'Wind - Power Curve'!$A$3:$E$47,5,TRUE))*Wind!$B$9)/1000</f>
        <v>6576.9604501130307</v>
      </c>
      <c r="D1803" s="23" t="s">
        <v>9</v>
      </c>
    </row>
    <row r="1804" spans="1:4" x14ac:dyDescent="0.35">
      <c r="A1804" s="4">
        <f>Climate285!F1831*((113.5/10)^0.12)</f>
        <v>12.783457986509246</v>
      </c>
      <c r="B1804" s="24">
        <f>VLOOKUP(A1804,'Wind - Power Curve'!$A$3:$B$47,2)*Wind!$B$9</f>
        <v>7145.1</v>
      </c>
      <c r="C1804">
        <f>(0.5*(A1804^3)*Wind!$B$11*Wind!$B$7*(VLOOKUP(A1804+0.5,'Wind - Power Curve'!$A$3:$E$47,5,TRUE))*Wind!$B$9)/1000</f>
        <v>6829.051520983885</v>
      </c>
      <c r="D1804" s="23" t="s">
        <v>9</v>
      </c>
    </row>
    <row r="1805" spans="1:4" x14ac:dyDescent="0.35">
      <c r="A1805" s="4">
        <f>Climate285!F1832*((113.5/10)^0.12)</f>
        <v>12.729920313023706</v>
      </c>
      <c r="B1805" s="24">
        <f>VLOOKUP(A1805,'Wind - Power Curve'!$A$3:$B$47,2)*Wind!$B$9</f>
        <v>7145.1</v>
      </c>
      <c r="C1805">
        <f>(0.5*(A1805^3)*Wind!$B$11*Wind!$B$7*(VLOOKUP(A1805+0.5,'Wind - Power Curve'!$A$3:$E$47,5,TRUE))*Wind!$B$9)/1000</f>
        <v>6743.6092709349141</v>
      </c>
      <c r="D1805" s="23" t="s">
        <v>9</v>
      </c>
    </row>
    <row r="1806" spans="1:4" x14ac:dyDescent="0.35">
      <c r="A1806" s="4">
        <f>Climate285!F1833*((113.5/10)^0.12)</f>
        <v>12.353818156787806</v>
      </c>
      <c r="B1806" s="24">
        <f>VLOOKUP(A1806,'Wind - Power Curve'!$A$3:$B$47,2)*Wind!$B$9</f>
        <v>7049.7</v>
      </c>
      <c r="C1806">
        <f>(0.5*(A1806^3)*Wind!$B$11*Wind!$B$7*(VLOOKUP(A1806+0.5,'Wind - Power Curve'!$A$3:$E$47,5,TRUE))*Wind!$B$9)/1000</f>
        <v>6897.3439831371898</v>
      </c>
      <c r="D1806" s="23" t="s">
        <v>9</v>
      </c>
    </row>
    <row r="1807" spans="1:4" x14ac:dyDescent="0.35">
      <c r="A1807" s="4">
        <f>Climate285!F1834*((113.5/10)^0.12)</f>
        <v>12.525138711941528</v>
      </c>
      <c r="B1807" s="24">
        <f>VLOOKUP(A1807,'Wind - Power Curve'!$A$3:$B$47,2)*Wind!$B$9</f>
        <v>7145.1</v>
      </c>
      <c r="C1807">
        <f>(0.5*(A1807^3)*Wind!$B$11*Wind!$B$7*(VLOOKUP(A1807+0.5,'Wind - Power Curve'!$A$3:$E$47,5,TRUE))*Wind!$B$9)/1000</f>
        <v>6423.3705554185162</v>
      </c>
      <c r="D1807" s="23" t="s">
        <v>9</v>
      </c>
    </row>
    <row r="1808" spans="1:4" x14ac:dyDescent="0.35">
      <c r="A1808" s="4">
        <f>Climate285!F1835*((113.5/10)^0.12)</f>
        <v>12.897225542666012</v>
      </c>
      <c r="B1808" s="24">
        <f>VLOOKUP(A1808,'Wind - Power Curve'!$A$3:$B$47,2)*Wind!$B$9</f>
        <v>7145.1</v>
      </c>
      <c r="C1808">
        <f>(0.5*(A1808^3)*Wind!$B$11*Wind!$B$7*(VLOOKUP(A1808+0.5,'Wind - Power Curve'!$A$3:$E$47,5,TRUE))*Wind!$B$9)/1000</f>
        <v>7013.0062832037374</v>
      </c>
      <c r="D1808" s="23" t="s">
        <v>9</v>
      </c>
    </row>
    <row r="1809" spans="1:4" x14ac:dyDescent="0.35">
      <c r="A1809" s="4">
        <f>Climate285!F1836*((113.5/10)^0.12)</f>
        <v>12.80487305590346</v>
      </c>
      <c r="B1809" s="24">
        <f>VLOOKUP(A1809,'Wind - Power Curve'!$A$3:$B$47,2)*Wind!$B$9</f>
        <v>7145.1</v>
      </c>
      <c r="C1809">
        <f>(0.5*(A1809^3)*Wind!$B$11*Wind!$B$7*(VLOOKUP(A1809+0.5,'Wind - Power Curve'!$A$3:$E$47,5,TRUE))*Wind!$B$9)/1000</f>
        <v>6863.4294820979103</v>
      </c>
      <c r="D1809" s="23" t="s">
        <v>9</v>
      </c>
    </row>
    <row r="1810" spans="1:4" x14ac:dyDescent="0.35">
      <c r="A1810" s="4">
        <f>Climate285!F1837*((113.5/10)^0.12)</f>
        <v>12.946747890640136</v>
      </c>
      <c r="B1810" s="24">
        <f>VLOOKUP(A1810,'Wind - Power Curve'!$A$3:$B$47,2)*Wind!$B$9</f>
        <v>7145.1</v>
      </c>
      <c r="C1810">
        <f>(0.5*(A1810^3)*Wind!$B$11*Wind!$B$7*(VLOOKUP(A1810+0.5,'Wind - Power Curve'!$A$3:$E$47,5,TRUE))*Wind!$B$9)/1000</f>
        <v>7094.1018172447057</v>
      </c>
      <c r="D1810" s="23" t="s">
        <v>9</v>
      </c>
    </row>
    <row r="1811" spans="1:4" x14ac:dyDescent="0.35">
      <c r="A1811" s="4">
        <f>Climate285!F1838*((113.5/10)^0.12)</f>
        <v>12.689767057909554</v>
      </c>
      <c r="B1811" s="24">
        <f>VLOOKUP(A1811,'Wind - Power Curve'!$A$3:$B$47,2)*Wind!$B$9</f>
        <v>7145.1</v>
      </c>
      <c r="C1811">
        <f>(0.5*(A1811^3)*Wind!$B$11*Wind!$B$7*(VLOOKUP(A1811+0.5,'Wind - Power Curve'!$A$3:$E$47,5,TRUE))*Wind!$B$9)/1000</f>
        <v>6679.9974047674723</v>
      </c>
      <c r="D1811" s="23" t="s">
        <v>9</v>
      </c>
    </row>
    <row r="1812" spans="1:4" x14ac:dyDescent="0.35">
      <c r="A1812" s="4">
        <f>Climate285!F1839*((113.5/10)^0.12)</f>
        <v>11.961654698506242</v>
      </c>
      <c r="B1812" s="24">
        <f>VLOOKUP(A1812,'Wind - Power Curve'!$A$3:$B$47,2)*Wind!$B$9</f>
        <v>6848.1</v>
      </c>
      <c r="C1812">
        <f>(0.5*(A1812^3)*Wind!$B$11*Wind!$B$7*(VLOOKUP(A1812+0.5,'Wind - Power Curve'!$A$3:$E$47,5,TRUE))*Wind!$B$9)/1000</f>
        <v>6982.3350022465711</v>
      </c>
      <c r="D1812" s="23" t="s">
        <v>9</v>
      </c>
    </row>
    <row r="1813" spans="1:4" x14ac:dyDescent="0.35">
      <c r="A1813" s="4">
        <f>Climate285!F1840*((113.5/10)^0.12)</f>
        <v>11.69798165658997</v>
      </c>
      <c r="B1813" s="24">
        <f>VLOOKUP(A1813,'Wind - Power Curve'!$A$3:$B$47,2)*Wind!$B$9</f>
        <v>6848.1</v>
      </c>
      <c r="C1813">
        <f>(0.5*(A1813^3)*Wind!$B$11*Wind!$B$7*(VLOOKUP(A1813+0.5,'Wind - Power Curve'!$A$3:$E$47,5,TRUE))*Wind!$B$9)/1000</f>
        <v>6530.6995760701475</v>
      </c>
      <c r="D1813" s="23" t="s">
        <v>9</v>
      </c>
    </row>
    <row r="1814" spans="1:4" x14ac:dyDescent="0.35">
      <c r="A1814" s="4">
        <f>Climate285!F1841*((113.5/10)^0.12)</f>
        <v>11.640428657593016</v>
      </c>
      <c r="B1814" s="24">
        <f>VLOOKUP(A1814,'Wind - Power Curve'!$A$3:$B$47,2)*Wind!$B$9</f>
        <v>6848.1</v>
      </c>
      <c r="C1814">
        <f>(0.5*(A1814^3)*Wind!$B$11*Wind!$B$7*(VLOOKUP(A1814+0.5,'Wind - Power Curve'!$A$3:$E$47,5,TRUE))*Wind!$B$9)/1000</f>
        <v>6434.7817024535016</v>
      </c>
      <c r="D1814" s="23" t="s">
        <v>9</v>
      </c>
    </row>
    <row r="1815" spans="1:4" x14ac:dyDescent="0.35">
      <c r="A1815" s="4">
        <f>Climate285!F1842*((113.5/10)^0.12)</f>
        <v>11.574845007573234</v>
      </c>
      <c r="B1815" s="24">
        <f>VLOOKUP(A1815,'Wind - Power Curve'!$A$3:$B$47,2)*Wind!$B$9</f>
        <v>6848.1</v>
      </c>
      <c r="C1815">
        <f>(0.5*(A1815^3)*Wind!$B$11*Wind!$B$7*(VLOOKUP(A1815+0.5,'Wind - Power Curve'!$A$3:$E$47,5,TRUE))*Wind!$B$9)/1000</f>
        <v>6326.6302104570914</v>
      </c>
      <c r="D1815" s="23" t="s">
        <v>9</v>
      </c>
    </row>
    <row r="1816" spans="1:4" x14ac:dyDescent="0.35">
      <c r="A1816" s="4">
        <f>Climate285!F1843*((113.5/10)^0.12)</f>
        <v>11.446354591207943</v>
      </c>
      <c r="B1816" s="24">
        <f>VLOOKUP(A1816,'Wind - Power Curve'!$A$3:$B$47,2)*Wind!$B$9</f>
        <v>6489.9000000000005</v>
      </c>
      <c r="C1816">
        <f>(0.5*(A1816^3)*Wind!$B$11*Wind!$B$7*(VLOOKUP(A1816+0.5,'Wind - Power Curve'!$A$3:$E$47,5,TRUE))*Wind!$B$9)/1000</f>
        <v>6752.7109360421682</v>
      </c>
      <c r="D1816" s="23" t="s">
        <v>9</v>
      </c>
    </row>
    <row r="1817" spans="1:4" x14ac:dyDescent="0.35">
      <c r="A1817" s="4">
        <f>Climate285!F1844*((113.5/10)^0.12)</f>
        <v>11.436985498347974</v>
      </c>
      <c r="B1817" s="24">
        <f>VLOOKUP(A1817,'Wind - Power Curve'!$A$3:$B$47,2)*Wind!$B$9</f>
        <v>6489.9000000000005</v>
      </c>
      <c r="C1817">
        <f>(0.5*(A1817^3)*Wind!$B$11*Wind!$B$7*(VLOOKUP(A1817+0.5,'Wind - Power Curve'!$A$3:$E$47,5,TRUE))*Wind!$B$9)/1000</f>
        <v>6736.1427778058751</v>
      </c>
      <c r="D1817" s="23" t="s">
        <v>9</v>
      </c>
    </row>
    <row r="1818" spans="1:4" x14ac:dyDescent="0.35">
      <c r="A1818" s="4">
        <f>Climate285!F1845*((113.5/10)^0.12)</f>
        <v>11.228188571754377</v>
      </c>
      <c r="B1818" s="24">
        <f>VLOOKUP(A1818,'Wind - Power Curve'!$A$3:$B$47,2)*Wind!$B$9</f>
        <v>6489.9000000000005</v>
      </c>
      <c r="C1818">
        <f>(0.5*(A1818^3)*Wind!$B$11*Wind!$B$7*(VLOOKUP(A1818+0.5,'Wind - Power Curve'!$A$3:$E$47,5,TRUE))*Wind!$B$9)/1000</f>
        <v>6373.9061680177247</v>
      </c>
      <c r="D1818" s="23" t="s">
        <v>9</v>
      </c>
    </row>
    <row r="1819" spans="1:4" x14ac:dyDescent="0.35">
      <c r="A1819" s="4">
        <f>Climate285!F1846*((113.5/10)^0.12)</f>
        <v>10.549598560325189</v>
      </c>
      <c r="B1819" s="24">
        <f>VLOOKUP(A1819,'Wind - Power Curve'!$A$3:$B$47,2)*Wind!$B$9</f>
        <v>5968.8</v>
      </c>
      <c r="C1819">
        <f>(0.5*(A1819^3)*Wind!$B$11*Wind!$B$7*(VLOOKUP(A1819+0.5,'Wind - Power Curve'!$A$3:$E$47,5,TRUE))*Wind!$B$9)/1000</f>
        <v>5724.8979732434818</v>
      </c>
      <c r="D1819" s="23" t="s">
        <v>9</v>
      </c>
    </row>
    <row r="1820" spans="1:4" x14ac:dyDescent="0.35">
      <c r="A1820" s="4">
        <f>Climate285!F1847*((113.5/10)^0.12)</f>
        <v>10.450553864376944</v>
      </c>
      <c r="B1820" s="24">
        <f>VLOOKUP(A1820,'Wind - Power Curve'!$A$3:$B$47,2)*Wind!$B$9</f>
        <v>5330.7</v>
      </c>
      <c r="C1820">
        <f>(0.5*(A1820^3)*Wind!$B$11*Wind!$B$7*(VLOOKUP(A1820+0.5,'Wind - Power Curve'!$A$3:$E$47,5,TRUE))*Wind!$B$9)/1000</f>
        <v>5884.8724447061459</v>
      </c>
      <c r="D1820" s="23" t="s">
        <v>9</v>
      </c>
    </row>
    <row r="1821" spans="1:4" x14ac:dyDescent="0.35">
      <c r="A1821" s="4">
        <f>Climate285!F1848*((113.5/10)^0.12)</f>
        <v>10.596444024625034</v>
      </c>
      <c r="B1821" s="24">
        <f>VLOOKUP(A1821,'Wind - Power Curve'!$A$3:$B$47,2)*Wind!$B$9</f>
        <v>5968.8</v>
      </c>
      <c r="C1821">
        <f>(0.5*(A1821^3)*Wind!$B$11*Wind!$B$7*(VLOOKUP(A1821+0.5,'Wind - Power Curve'!$A$3:$E$47,5,TRUE))*Wind!$B$9)/1000</f>
        <v>5801.5013079946193</v>
      </c>
      <c r="D1821" s="23" t="s">
        <v>9</v>
      </c>
    </row>
    <row r="1822" spans="1:4" x14ac:dyDescent="0.35">
      <c r="A1822" s="4">
        <f>Climate285!F1849*((113.5/10)^0.12)</f>
        <v>11.01136099413795</v>
      </c>
      <c r="B1822" s="24">
        <f>VLOOKUP(A1822,'Wind - Power Curve'!$A$3:$B$47,2)*Wind!$B$9</f>
        <v>6489.9000000000005</v>
      </c>
      <c r="C1822">
        <f>(0.5*(A1822^3)*Wind!$B$11*Wind!$B$7*(VLOOKUP(A1822+0.5,'Wind - Power Curve'!$A$3:$E$47,5,TRUE))*Wind!$B$9)/1000</f>
        <v>6011.7314855022678</v>
      </c>
      <c r="D1822" s="23" t="s">
        <v>9</v>
      </c>
    </row>
    <row r="1823" spans="1:4" x14ac:dyDescent="0.35">
      <c r="A1823" s="4">
        <f>Climate285!F1850*((113.5/10)^0.12)</f>
        <v>11.15725115438604</v>
      </c>
      <c r="B1823" s="24">
        <f>VLOOKUP(A1823,'Wind - Power Curve'!$A$3:$B$47,2)*Wind!$B$9</f>
        <v>6489.9000000000005</v>
      </c>
      <c r="C1823">
        <f>(0.5*(A1823^3)*Wind!$B$11*Wind!$B$7*(VLOOKUP(A1823+0.5,'Wind - Power Curve'!$A$3:$E$47,5,TRUE))*Wind!$B$9)/1000</f>
        <v>6253.8606576805323</v>
      </c>
      <c r="D1823" s="23" t="s">
        <v>9</v>
      </c>
    </row>
    <row r="1824" spans="1:4" x14ac:dyDescent="0.35">
      <c r="A1824" s="4">
        <f>Climate285!F1851*((113.5/10)^0.12)</f>
        <v>10.90027032165546</v>
      </c>
      <c r="B1824" s="24">
        <f>VLOOKUP(A1824,'Wind - Power Curve'!$A$3:$B$47,2)*Wind!$B$9</f>
        <v>5968.8</v>
      </c>
      <c r="C1824">
        <f>(0.5*(A1824^3)*Wind!$B$11*Wind!$B$7*(VLOOKUP(A1824+0.5,'Wind - Power Curve'!$A$3:$E$47,5,TRUE))*Wind!$B$9)/1000</f>
        <v>6314.9767312735066</v>
      </c>
      <c r="D1824" s="23" t="s">
        <v>9</v>
      </c>
    </row>
    <row r="1825" spans="1:4" x14ac:dyDescent="0.35">
      <c r="A1825" s="4">
        <f>Climate285!F1852*((113.5/10)^0.12)</f>
        <v>10.823979136938569</v>
      </c>
      <c r="B1825" s="24">
        <f>VLOOKUP(A1825,'Wind - Power Curve'!$A$3:$B$47,2)*Wind!$B$9</f>
        <v>5968.8</v>
      </c>
      <c r="C1825">
        <f>(0.5*(A1825^3)*Wind!$B$11*Wind!$B$7*(VLOOKUP(A1825+0.5,'Wind - Power Curve'!$A$3:$E$47,5,TRUE))*Wind!$B$9)/1000</f>
        <v>6183.3067058010411</v>
      </c>
      <c r="D1825" s="23" t="s">
        <v>9</v>
      </c>
    </row>
    <row r="1826" spans="1:4" x14ac:dyDescent="0.35">
      <c r="A1826" s="4">
        <f>Climate285!F1853*((113.5/10)^0.12)</f>
        <v>11.012699435975088</v>
      </c>
      <c r="B1826" s="24">
        <f>VLOOKUP(A1826,'Wind - Power Curve'!$A$3:$B$47,2)*Wind!$B$9</f>
        <v>6489.9000000000005</v>
      </c>
      <c r="C1826">
        <f>(0.5*(A1826^3)*Wind!$B$11*Wind!$B$7*(VLOOKUP(A1826+0.5,'Wind - Power Curve'!$A$3:$E$47,5,TRUE))*Wind!$B$9)/1000</f>
        <v>6013.923947729214</v>
      </c>
      <c r="D1826" s="23" t="s">
        <v>9</v>
      </c>
    </row>
    <row r="1827" spans="1:4" x14ac:dyDescent="0.35">
      <c r="A1827" s="4">
        <f>Climate285!F1854*((113.5/10)^0.12)</f>
        <v>11.296449105448438</v>
      </c>
      <c r="B1827" s="24">
        <f>VLOOKUP(A1827,'Wind - Power Curve'!$A$3:$B$47,2)*Wind!$B$9</f>
        <v>6489.9000000000005</v>
      </c>
      <c r="C1827">
        <f>(0.5*(A1827^3)*Wind!$B$11*Wind!$B$7*(VLOOKUP(A1827+0.5,'Wind - Power Curve'!$A$3:$E$47,5,TRUE))*Wind!$B$9)/1000</f>
        <v>6490.8626974270701</v>
      </c>
      <c r="D1827" s="23" t="s">
        <v>9</v>
      </c>
    </row>
    <row r="1828" spans="1:4" x14ac:dyDescent="0.35">
      <c r="A1828" s="4">
        <f>Climate285!F1855*((113.5/10)^0.12)</f>
        <v>11.424939521813728</v>
      </c>
      <c r="B1828" s="24">
        <f>VLOOKUP(A1828,'Wind - Power Curve'!$A$3:$B$47,2)*Wind!$B$9</f>
        <v>6489.9000000000005</v>
      </c>
      <c r="C1828">
        <f>(0.5*(A1828^3)*Wind!$B$11*Wind!$B$7*(VLOOKUP(A1828+0.5,'Wind - Power Curve'!$A$3:$E$47,5,TRUE))*Wind!$B$9)/1000</f>
        <v>6714.8807108705651</v>
      </c>
      <c r="D1828" s="23" t="s">
        <v>9</v>
      </c>
    </row>
    <row r="1829" spans="1:4" x14ac:dyDescent="0.35">
      <c r="A1829" s="4">
        <f>Climate285!F1856*((113.5/10)^0.12)</f>
        <v>11.532014868784803</v>
      </c>
      <c r="B1829" s="24">
        <f>VLOOKUP(A1829,'Wind - Power Curve'!$A$3:$B$47,2)*Wind!$B$9</f>
        <v>6848.1</v>
      </c>
      <c r="C1829">
        <f>(0.5*(A1829^3)*Wind!$B$11*Wind!$B$7*(VLOOKUP(A1829+0.5,'Wind - Power Curve'!$A$3:$E$47,5,TRUE))*Wind!$B$9)/1000</f>
        <v>6256.6589009537356</v>
      </c>
      <c r="D1829" s="23" t="s">
        <v>9</v>
      </c>
    </row>
    <row r="1830" spans="1:4" x14ac:dyDescent="0.35">
      <c r="A1830" s="4">
        <f>Climate285!F1857*((113.5/10)^0.12)</f>
        <v>11.428954847325144</v>
      </c>
      <c r="B1830" s="24">
        <f>VLOOKUP(A1830,'Wind - Power Curve'!$A$3:$B$47,2)*Wind!$B$9</f>
        <v>6489.9000000000005</v>
      </c>
      <c r="C1830">
        <f>(0.5*(A1830^3)*Wind!$B$11*Wind!$B$7*(VLOOKUP(A1830+0.5,'Wind - Power Curve'!$A$3:$E$47,5,TRUE))*Wind!$B$9)/1000</f>
        <v>6721.9630876923684</v>
      </c>
      <c r="D1830" s="23" t="s">
        <v>9</v>
      </c>
    </row>
    <row r="1831" spans="1:4" x14ac:dyDescent="0.35">
      <c r="A1831" s="4">
        <f>Climate285!F1858*((113.5/10)^0.12)</f>
        <v>11.06356022578635</v>
      </c>
      <c r="B1831" s="24">
        <f>VLOOKUP(A1831,'Wind - Power Curve'!$A$3:$B$47,2)*Wind!$B$9</f>
        <v>6489.9000000000005</v>
      </c>
      <c r="C1831">
        <f>(0.5*(A1831^3)*Wind!$B$11*Wind!$B$7*(VLOOKUP(A1831+0.5,'Wind - Power Curve'!$A$3:$E$47,5,TRUE))*Wind!$B$9)/1000</f>
        <v>6097.6330513619423</v>
      </c>
      <c r="D1831" s="23" t="s">
        <v>9</v>
      </c>
    </row>
    <row r="1832" spans="1:4" x14ac:dyDescent="0.35">
      <c r="A1832" s="4">
        <f>Climate285!F1859*((113.5/10)^0.12)</f>
        <v>11.141189852340379</v>
      </c>
      <c r="B1832" s="24">
        <f>VLOOKUP(A1832,'Wind - Power Curve'!$A$3:$B$47,2)*Wind!$B$9</f>
        <v>6489.9000000000005</v>
      </c>
      <c r="C1832">
        <f>(0.5*(A1832^3)*Wind!$B$11*Wind!$B$7*(VLOOKUP(A1832+0.5,'Wind - Power Curve'!$A$3:$E$47,5,TRUE))*Wind!$B$9)/1000</f>
        <v>6226.8914826844448</v>
      </c>
      <c r="D1832" s="23" t="s">
        <v>9</v>
      </c>
    </row>
    <row r="1833" spans="1:4" x14ac:dyDescent="0.35">
      <c r="A1833" s="4">
        <f>Climate285!F1860*((113.5/10)^0.12)</f>
        <v>11.185358432965947</v>
      </c>
      <c r="B1833" s="24">
        <f>VLOOKUP(A1833,'Wind - Power Curve'!$A$3:$B$47,2)*Wind!$B$9</f>
        <v>6489.9000000000005</v>
      </c>
      <c r="C1833">
        <f>(0.5*(A1833^3)*Wind!$B$11*Wind!$B$7*(VLOOKUP(A1833+0.5,'Wind - Power Curve'!$A$3:$E$47,5,TRUE))*Wind!$B$9)/1000</f>
        <v>6301.2438870721726</v>
      </c>
      <c r="D1833" s="23" t="s">
        <v>9</v>
      </c>
    </row>
    <row r="1834" spans="1:4" x14ac:dyDescent="0.35">
      <c r="A1834" s="4">
        <f>Climate285!F1861*((113.5/10)^0.12)</f>
        <v>11.292433779937022</v>
      </c>
      <c r="B1834" s="24">
        <f>VLOOKUP(A1834,'Wind - Power Curve'!$A$3:$B$47,2)*Wind!$B$9</f>
        <v>6489.9000000000005</v>
      </c>
      <c r="C1834">
        <f>(0.5*(A1834^3)*Wind!$B$11*Wind!$B$7*(VLOOKUP(A1834+0.5,'Wind - Power Curve'!$A$3:$E$47,5,TRUE))*Wind!$B$9)/1000</f>
        <v>6483.943621345441</v>
      </c>
      <c r="D1834" s="23" t="s">
        <v>9</v>
      </c>
    </row>
    <row r="1835" spans="1:4" x14ac:dyDescent="0.35">
      <c r="A1835" s="4">
        <f>Climate285!F1862*((113.5/10)^0.12)</f>
        <v>11.178666223780256</v>
      </c>
      <c r="B1835" s="24">
        <f>VLOOKUP(A1835,'Wind - Power Curve'!$A$3:$B$47,2)*Wind!$B$9</f>
        <v>6489.9000000000005</v>
      </c>
      <c r="C1835">
        <f>(0.5*(A1835^3)*Wind!$B$11*Wind!$B$7*(VLOOKUP(A1835+0.5,'Wind - Power Curve'!$A$3:$E$47,5,TRUE))*Wind!$B$9)/1000</f>
        <v>6289.9405343148628</v>
      </c>
      <c r="D1835" s="23" t="s">
        <v>9</v>
      </c>
    </row>
    <row r="1836" spans="1:4" x14ac:dyDescent="0.35">
      <c r="A1836" s="4">
        <f>Climate285!F1863*((113.5/10)^0.12)</f>
        <v>11.185358432965947</v>
      </c>
      <c r="B1836" s="24">
        <f>VLOOKUP(A1836,'Wind - Power Curve'!$A$3:$B$47,2)*Wind!$B$9</f>
        <v>6489.9000000000005</v>
      </c>
      <c r="C1836">
        <f>(0.5*(A1836^3)*Wind!$B$11*Wind!$B$7*(VLOOKUP(A1836+0.5,'Wind - Power Curve'!$A$3:$E$47,5,TRUE))*Wind!$B$9)/1000</f>
        <v>6301.2438870721726</v>
      </c>
      <c r="D1836" s="23" t="s">
        <v>9</v>
      </c>
    </row>
    <row r="1837" spans="1:4" x14ac:dyDescent="0.35">
      <c r="A1837" s="4">
        <f>Climate285!F1864*((113.5/10)^0.12)</f>
        <v>10.832009787961399</v>
      </c>
      <c r="B1837" s="24">
        <f>VLOOKUP(A1837,'Wind - Power Curve'!$A$3:$B$47,2)*Wind!$B$9</f>
        <v>5968.8</v>
      </c>
      <c r="C1837">
        <f>(0.5*(A1837^3)*Wind!$B$11*Wind!$B$7*(VLOOKUP(A1837+0.5,'Wind - Power Curve'!$A$3:$E$47,5,TRUE))*Wind!$B$9)/1000</f>
        <v>6197.0796893235174</v>
      </c>
      <c r="D1837" s="23" t="s">
        <v>9</v>
      </c>
    </row>
    <row r="1838" spans="1:4" x14ac:dyDescent="0.35">
      <c r="A1838" s="4">
        <f>Climate285!F1865*((113.5/10)^0.12)</f>
        <v>10.678088976690479</v>
      </c>
      <c r="B1838" s="24">
        <f>VLOOKUP(A1838,'Wind - Power Curve'!$A$3:$B$47,2)*Wind!$B$9</f>
        <v>5968.8</v>
      </c>
      <c r="C1838">
        <f>(0.5*(A1838^3)*Wind!$B$11*Wind!$B$7*(VLOOKUP(A1838+0.5,'Wind - Power Curve'!$A$3:$E$47,5,TRUE))*Wind!$B$9)/1000</f>
        <v>5936.6378353846876</v>
      </c>
      <c r="D1838" s="23" t="s">
        <v>9</v>
      </c>
    </row>
    <row r="1839" spans="1:4" x14ac:dyDescent="0.35">
      <c r="A1839" s="4">
        <f>Climate285!F1866*((113.5/10)^0.12)</f>
        <v>10.378278005171467</v>
      </c>
      <c r="B1839" s="24">
        <f>VLOOKUP(A1839,'Wind - Power Curve'!$A$3:$B$47,2)*Wind!$B$9</f>
        <v>5330.7</v>
      </c>
      <c r="C1839">
        <f>(0.5*(A1839^3)*Wind!$B$11*Wind!$B$7*(VLOOKUP(A1839+0.5,'Wind - Power Curve'!$A$3:$E$47,5,TRUE))*Wind!$B$9)/1000</f>
        <v>5763.6158889309418</v>
      </c>
      <c r="D1839" s="23" t="s">
        <v>9</v>
      </c>
    </row>
    <row r="1840" spans="1:4" x14ac:dyDescent="0.35">
      <c r="A1840" s="4">
        <f>Climate285!F1867*((113.5/10)^0.12)</f>
        <v>10.319386564337377</v>
      </c>
      <c r="B1840" s="24">
        <f>VLOOKUP(A1840,'Wind - Power Curve'!$A$3:$B$47,2)*Wind!$B$9</f>
        <v>5330.7</v>
      </c>
      <c r="C1840">
        <f>(0.5*(A1840^3)*Wind!$B$11*Wind!$B$7*(VLOOKUP(A1840+0.5,'Wind - Power Curve'!$A$3:$E$47,5,TRUE))*Wind!$B$9)/1000</f>
        <v>5666.0548461028629</v>
      </c>
      <c r="D1840" s="23" t="s">
        <v>9</v>
      </c>
    </row>
    <row r="1841" spans="1:4" x14ac:dyDescent="0.35">
      <c r="A1841" s="4">
        <f>Climate285!F1868*((113.5/10)^0.12)</f>
        <v>10.569675187882265</v>
      </c>
      <c r="B1841" s="24">
        <f>VLOOKUP(A1841,'Wind - Power Curve'!$A$3:$B$47,2)*Wind!$B$9</f>
        <v>5968.8</v>
      </c>
      <c r="C1841">
        <f>(0.5*(A1841^3)*Wind!$B$11*Wind!$B$7*(VLOOKUP(A1841+0.5,'Wind - Power Curve'!$A$3:$E$47,5,TRUE))*Wind!$B$9)/1000</f>
        <v>5757.6448635691759</v>
      </c>
      <c r="D1841" s="23" t="s">
        <v>9</v>
      </c>
    </row>
    <row r="1842" spans="1:4" x14ac:dyDescent="0.35">
      <c r="A1842" s="4">
        <f>Climate285!F1869*((113.5/10)^0.12)</f>
        <v>10.629905070553495</v>
      </c>
      <c r="B1842" s="24">
        <f>VLOOKUP(A1842,'Wind - Power Curve'!$A$3:$B$47,2)*Wind!$B$9</f>
        <v>5968.8</v>
      </c>
      <c r="C1842">
        <f>(0.5*(A1842^3)*Wind!$B$11*Wind!$B$7*(VLOOKUP(A1842+0.5,'Wind - Power Curve'!$A$3:$E$47,5,TRUE))*Wind!$B$9)/1000</f>
        <v>5856.634316238531</v>
      </c>
      <c r="D1842" s="23" t="s">
        <v>9</v>
      </c>
    </row>
    <row r="1843" spans="1:4" x14ac:dyDescent="0.35">
      <c r="A1843" s="4">
        <f>Climate285!F1870*((113.5/10)^0.12)</f>
        <v>10.554952327673742</v>
      </c>
      <c r="B1843" s="24">
        <f>VLOOKUP(A1843,'Wind - Power Curve'!$A$3:$B$47,2)*Wind!$B$9</f>
        <v>5968.8</v>
      </c>
      <c r="C1843">
        <f>(0.5*(A1843^3)*Wind!$B$11*Wind!$B$7*(VLOOKUP(A1843+0.5,'Wind - Power Curve'!$A$3:$E$47,5,TRUE))*Wind!$B$9)/1000</f>
        <v>5733.6183037690907</v>
      </c>
      <c r="D1843" s="23" t="s">
        <v>9</v>
      </c>
    </row>
    <row r="1844" spans="1:4" x14ac:dyDescent="0.35">
      <c r="A1844" s="4">
        <f>Climate285!F1871*((113.5/10)^0.12)</f>
        <v>10.781148998150138</v>
      </c>
      <c r="B1844" s="24">
        <f>VLOOKUP(A1844,'Wind - Power Curve'!$A$3:$B$47,2)*Wind!$B$9</f>
        <v>5968.8</v>
      </c>
      <c r="C1844">
        <f>(0.5*(A1844^3)*Wind!$B$11*Wind!$B$7*(VLOOKUP(A1844+0.5,'Wind - Power Curve'!$A$3:$E$47,5,TRUE))*Wind!$B$9)/1000</f>
        <v>6110.1953300392233</v>
      </c>
      <c r="D1844" s="23" t="s">
        <v>9</v>
      </c>
    </row>
    <row r="1845" spans="1:4" x14ac:dyDescent="0.35">
      <c r="A1845" s="4">
        <f>Climate285!F1872*((113.5/10)^0.12)</f>
        <v>10.807917834892907</v>
      </c>
      <c r="B1845" s="24">
        <f>VLOOKUP(A1845,'Wind - Power Curve'!$A$3:$B$47,2)*Wind!$B$9</f>
        <v>5968.8</v>
      </c>
      <c r="C1845">
        <f>(0.5*(A1845^3)*Wind!$B$11*Wind!$B$7*(VLOOKUP(A1845+0.5,'Wind - Power Curve'!$A$3:$E$47,5,TRUE))*Wind!$B$9)/1000</f>
        <v>6155.821989799284</v>
      </c>
      <c r="D1845" s="23" t="s">
        <v>9</v>
      </c>
    </row>
    <row r="1846" spans="1:4" x14ac:dyDescent="0.35">
      <c r="A1846" s="4">
        <f>Climate285!F1873*((113.5/10)^0.12)</f>
        <v>10.929716042072506</v>
      </c>
      <c r="B1846" s="24">
        <f>VLOOKUP(A1846,'Wind - Power Curve'!$A$3:$B$47,2)*Wind!$B$9</f>
        <v>5968.8</v>
      </c>
      <c r="C1846">
        <f>(0.5*(A1846^3)*Wind!$B$11*Wind!$B$7*(VLOOKUP(A1846+0.5,'Wind - Power Curve'!$A$3:$E$47,5,TRUE))*Wind!$B$9)/1000</f>
        <v>6366.2924704842189</v>
      </c>
      <c r="D1846" s="23" t="s">
        <v>9</v>
      </c>
    </row>
    <row r="1847" spans="1:4" x14ac:dyDescent="0.35">
      <c r="A1847" s="4">
        <f>Climate285!F1874*((113.5/10)^0.12)</f>
        <v>11.05419113292638</v>
      </c>
      <c r="B1847" s="24">
        <f>VLOOKUP(A1847,'Wind - Power Curve'!$A$3:$B$47,2)*Wind!$B$9</f>
        <v>6489.9000000000005</v>
      </c>
      <c r="C1847">
        <f>(0.5*(A1847^3)*Wind!$B$11*Wind!$B$7*(VLOOKUP(A1847+0.5,'Wind - Power Curve'!$A$3:$E$47,5,TRUE))*Wind!$B$9)/1000</f>
        <v>6082.1549620491951</v>
      </c>
      <c r="D1847" s="23" t="s">
        <v>9</v>
      </c>
    </row>
    <row r="1848" spans="1:4" x14ac:dyDescent="0.35">
      <c r="A1848" s="4">
        <f>Climate285!F1875*((113.5/10)^0.12)</f>
        <v>11.304479756471268</v>
      </c>
      <c r="B1848" s="24">
        <f>VLOOKUP(A1848,'Wind - Power Curve'!$A$3:$B$47,2)*Wind!$B$9</f>
        <v>6489.9000000000005</v>
      </c>
      <c r="C1848">
        <f>(0.5*(A1848^3)*Wind!$B$11*Wind!$B$7*(VLOOKUP(A1848+0.5,'Wind - Power Curve'!$A$3:$E$47,5,TRUE))*Wind!$B$9)/1000</f>
        <v>6504.7156129091063</v>
      </c>
      <c r="D1848" s="23" t="s">
        <v>9</v>
      </c>
    </row>
    <row r="1849" spans="1:4" x14ac:dyDescent="0.35">
      <c r="A1849" s="4">
        <f>Climate285!F1876*((113.5/10)^0.12)</f>
        <v>11.487846288159236</v>
      </c>
      <c r="B1849" s="24">
        <f>VLOOKUP(A1849,'Wind - Power Curve'!$A$3:$B$47,2)*Wind!$B$9</f>
        <v>6489.9000000000005</v>
      </c>
      <c r="C1849">
        <f>(0.5*(A1849^3)*Wind!$B$11*Wind!$B$7*(VLOOKUP(A1849+0.5,'Wind - Power Curve'!$A$3:$E$47,5,TRUE))*Wind!$B$9)/1000</f>
        <v>6826.410807638933</v>
      </c>
      <c r="D1849" s="23" t="s">
        <v>9</v>
      </c>
    </row>
    <row r="1850" spans="1:4" x14ac:dyDescent="0.35">
      <c r="A1850" s="4">
        <f>Climate285!F1877*((113.5/10)^0.12)</f>
        <v>11.245588315637177</v>
      </c>
      <c r="B1850" s="24">
        <f>VLOOKUP(A1850,'Wind - Power Curve'!$A$3:$B$47,2)*Wind!$B$9</f>
        <v>6489.9000000000005</v>
      </c>
      <c r="C1850">
        <f>(0.5*(A1850^3)*Wind!$B$11*Wind!$B$7*(VLOOKUP(A1850+0.5,'Wind - Power Curve'!$A$3:$E$47,5,TRUE))*Wind!$B$9)/1000</f>
        <v>6403.5840503337386</v>
      </c>
      <c r="D1850" s="23" t="s">
        <v>9</v>
      </c>
    </row>
    <row r="1851" spans="1:4" x14ac:dyDescent="0.35">
      <c r="A1851" s="4">
        <f>Climate285!F1878*((113.5/10)^0.12)</f>
        <v>11.465092776927882</v>
      </c>
      <c r="B1851" s="24">
        <f>VLOOKUP(A1851,'Wind - Power Curve'!$A$3:$B$47,2)*Wind!$B$9</f>
        <v>6489.9000000000005</v>
      </c>
      <c r="C1851">
        <f>(0.5*(A1851^3)*Wind!$B$11*Wind!$B$7*(VLOOKUP(A1851+0.5,'Wind - Power Curve'!$A$3:$E$47,5,TRUE))*Wind!$B$9)/1000</f>
        <v>6785.9287097821625</v>
      </c>
      <c r="D1851" s="23" t="s">
        <v>9</v>
      </c>
    </row>
    <row r="1852" spans="1:4" x14ac:dyDescent="0.35">
      <c r="A1852" s="4">
        <f>Climate285!F1879*((113.5/10)^0.12)</f>
        <v>11.366048080979638</v>
      </c>
      <c r="B1852" s="24">
        <f>VLOOKUP(A1852,'Wind - Power Curve'!$A$3:$B$47,2)*Wind!$B$9</f>
        <v>6489.9000000000005</v>
      </c>
      <c r="C1852">
        <f>(0.5*(A1852^3)*Wind!$B$11*Wind!$B$7*(VLOOKUP(A1852+0.5,'Wind - Power Curve'!$A$3:$E$47,5,TRUE))*Wind!$B$9)/1000</f>
        <v>6611.5766789760692</v>
      </c>
      <c r="D1852" s="23" t="s">
        <v>9</v>
      </c>
    </row>
    <row r="1853" spans="1:4" x14ac:dyDescent="0.35">
      <c r="A1853" s="4">
        <f>Climate285!F1880*((113.5/10)^0.12)</f>
        <v>11.335263918725452</v>
      </c>
      <c r="B1853" s="24">
        <f>VLOOKUP(A1853,'Wind - Power Curve'!$A$3:$B$47,2)*Wind!$B$9</f>
        <v>6489.9000000000005</v>
      </c>
      <c r="C1853">
        <f>(0.5*(A1853^3)*Wind!$B$11*Wind!$B$7*(VLOOKUP(A1853+0.5,'Wind - Power Curve'!$A$3:$E$47,5,TRUE))*Wind!$B$9)/1000</f>
        <v>6558.0010403529641</v>
      </c>
      <c r="D1853" s="23" t="s">
        <v>9</v>
      </c>
    </row>
    <row r="1854" spans="1:4" x14ac:dyDescent="0.35">
      <c r="A1854" s="4">
        <f>Climate285!F1881*((113.5/10)^0.12)</f>
        <v>11.58689098410748</v>
      </c>
      <c r="B1854" s="24">
        <f>VLOOKUP(A1854,'Wind - Power Curve'!$A$3:$B$47,2)*Wind!$B$9</f>
        <v>6848.1</v>
      </c>
      <c r="C1854">
        <f>(0.5*(A1854^3)*Wind!$B$11*Wind!$B$7*(VLOOKUP(A1854+0.5,'Wind - Power Curve'!$A$3:$E$47,5,TRUE))*Wind!$B$9)/1000</f>
        <v>6346.4032041229866</v>
      </c>
      <c r="D1854" s="23" t="s">
        <v>9</v>
      </c>
    </row>
    <row r="1855" spans="1:4" x14ac:dyDescent="0.35">
      <c r="A1855" s="4">
        <f>Climate285!F1882*((113.5/10)^0.12)</f>
        <v>11.846548700512338</v>
      </c>
      <c r="B1855" s="24">
        <f>VLOOKUP(A1855,'Wind - Power Curve'!$A$3:$B$47,2)*Wind!$B$9</f>
        <v>6848.1</v>
      </c>
      <c r="C1855">
        <f>(0.5*(A1855^3)*Wind!$B$11*Wind!$B$7*(VLOOKUP(A1855+0.5,'Wind - Power Curve'!$A$3:$E$47,5,TRUE))*Wind!$B$9)/1000</f>
        <v>6782.6972148144969</v>
      </c>
      <c r="D1855" s="23" t="s">
        <v>9</v>
      </c>
    </row>
    <row r="1856" spans="1:4" x14ac:dyDescent="0.35">
      <c r="A1856" s="4">
        <f>Climate285!F1883*((113.5/10)^0.12)</f>
        <v>11.451708358556496</v>
      </c>
      <c r="B1856" s="24">
        <f>VLOOKUP(A1856,'Wind - Power Curve'!$A$3:$B$47,2)*Wind!$B$9</f>
        <v>6489.9000000000005</v>
      </c>
      <c r="C1856">
        <f>(0.5*(A1856^3)*Wind!$B$11*Wind!$B$7*(VLOOKUP(A1856+0.5,'Wind - Power Curve'!$A$3:$E$47,5,TRUE))*Wind!$B$9)/1000</f>
        <v>6762.1906411675191</v>
      </c>
      <c r="D1856" s="23" t="s">
        <v>9</v>
      </c>
    </row>
    <row r="1857" spans="1:4" x14ac:dyDescent="0.35">
      <c r="A1857" s="4">
        <f>Climate285!F1884*((113.5/10)^0.12)</f>
        <v>11.50926135755345</v>
      </c>
      <c r="B1857" s="24">
        <f>VLOOKUP(A1857,'Wind - Power Curve'!$A$3:$B$47,2)*Wind!$B$9</f>
        <v>6848.1</v>
      </c>
      <c r="C1857">
        <f>(0.5*(A1857^3)*Wind!$B$11*Wind!$B$7*(VLOOKUP(A1857+0.5,'Wind - Power Curve'!$A$3:$E$47,5,TRUE))*Wind!$B$9)/1000</f>
        <v>6219.6973839124039</v>
      </c>
      <c r="D1857" s="23" t="s">
        <v>9</v>
      </c>
    </row>
    <row r="1858" spans="1:4" x14ac:dyDescent="0.35">
      <c r="A1858" s="4">
        <f>Climate285!F1885*((113.5/10)^0.12)</f>
        <v>11.212127269708718</v>
      </c>
      <c r="B1858" s="24">
        <f>VLOOKUP(A1858,'Wind - Power Curve'!$A$3:$B$47,2)*Wind!$B$9</f>
        <v>6489.9000000000005</v>
      </c>
      <c r="C1858">
        <f>(0.5*(A1858^3)*Wind!$B$11*Wind!$B$7*(VLOOKUP(A1858+0.5,'Wind - Power Curve'!$A$3:$E$47,5,TRUE))*Wind!$B$9)/1000</f>
        <v>6346.5927161355812</v>
      </c>
      <c r="D1858" s="23" t="s">
        <v>9</v>
      </c>
    </row>
    <row r="1859" spans="1:4" x14ac:dyDescent="0.35">
      <c r="A1859" s="4">
        <f>Climate285!F1886*((113.5/10)^0.12)</f>
        <v>10.759733928755923</v>
      </c>
      <c r="B1859" s="24">
        <f>VLOOKUP(A1859,'Wind - Power Curve'!$A$3:$B$47,2)*Wind!$B$9</f>
        <v>5968.8</v>
      </c>
      <c r="C1859">
        <f>(0.5*(A1859^3)*Wind!$B$11*Wind!$B$7*(VLOOKUP(A1859+0.5,'Wind - Power Curve'!$A$3:$E$47,5,TRUE))*Wind!$B$9)/1000</f>
        <v>6073.8567592119243</v>
      </c>
      <c r="D1859" s="23" t="s">
        <v>9</v>
      </c>
    </row>
    <row r="1860" spans="1:4" x14ac:dyDescent="0.35">
      <c r="A1860" s="4">
        <f>Climate285!F1887*((113.5/10)^0.12)</f>
        <v>10.67675053485334</v>
      </c>
      <c r="B1860" s="24">
        <f>VLOOKUP(A1860,'Wind - Power Curve'!$A$3:$B$47,2)*Wind!$B$9</f>
        <v>5968.8</v>
      </c>
      <c r="C1860">
        <f>(0.5*(A1860^3)*Wind!$B$11*Wind!$B$7*(VLOOKUP(A1860+0.5,'Wind - Power Curve'!$A$3:$E$47,5,TRUE))*Wind!$B$9)/1000</f>
        <v>5934.4057369613738</v>
      </c>
      <c r="D1860" s="23" t="s">
        <v>9</v>
      </c>
    </row>
    <row r="1861" spans="1:4" x14ac:dyDescent="0.35">
      <c r="A1861" s="4">
        <f>Climate285!F1888*((113.5/10)^0.12)</f>
        <v>10.869486159401276</v>
      </c>
      <c r="B1861" s="24">
        <f>VLOOKUP(A1861,'Wind - Power Curve'!$A$3:$B$47,2)*Wind!$B$9</f>
        <v>5968.8</v>
      </c>
      <c r="C1861">
        <f>(0.5*(A1861^3)*Wind!$B$11*Wind!$B$7*(VLOOKUP(A1861+0.5,'Wind - Power Curve'!$A$3:$E$47,5,TRUE))*Wind!$B$9)/1000</f>
        <v>6261.624082710201</v>
      </c>
      <c r="D1861" s="23" t="s">
        <v>9</v>
      </c>
    </row>
    <row r="1862" spans="1:4" x14ac:dyDescent="0.35">
      <c r="A1862" s="4">
        <f>Climate285!F1889*((113.5/10)^0.12)</f>
        <v>11.643105541267294</v>
      </c>
      <c r="B1862" s="24">
        <f>VLOOKUP(A1862,'Wind - Power Curve'!$A$3:$B$47,2)*Wind!$B$9</f>
        <v>6848.1</v>
      </c>
      <c r="C1862">
        <f>(0.5*(A1862^3)*Wind!$B$11*Wind!$B$7*(VLOOKUP(A1862+0.5,'Wind - Power Curve'!$A$3:$E$47,5,TRUE))*Wind!$B$9)/1000</f>
        <v>6439.2220346965614</v>
      </c>
      <c r="D1862" s="23" t="s">
        <v>9</v>
      </c>
    </row>
    <row r="1863" spans="1:4" x14ac:dyDescent="0.35">
      <c r="A1863" s="4">
        <f>Climate285!F1890*((113.5/10)^0.12)</f>
        <v>11.770257515795446</v>
      </c>
      <c r="B1863" s="24">
        <f>VLOOKUP(A1863,'Wind - Power Curve'!$A$3:$B$47,2)*Wind!$B$9</f>
        <v>6848.1</v>
      </c>
      <c r="C1863">
        <f>(0.5*(A1863^3)*Wind!$B$11*Wind!$B$7*(VLOOKUP(A1863+0.5,'Wind - Power Curve'!$A$3:$E$47,5,TRUE))*Wind!$B$9)/1000</f>
        <v>6652.4986002029873</v>
      </c>
      <c r="D1863" s="23" t="s">
        <v>9</v>
      </c>
    </row>
    <row r="1864" spans="1:4" x14ac:dyDescent="0.35">
      <c r="A1864" s="4">
        <f>Climate285!F1891*((113.5/10)^0.12)</f>
        <v>11.574845007573234</v>
      </c>
      <c r="B1864" s="24">
        <f>VLOOKUP(A1864,'Wind - Power Curve'!$A$3:$B$47,2)*Wind!$B$9</f>
        <v>6848.1</v>
      </c>
      <c r="C1864">
        <f>(0.5*(A1864^3)*Wind!$B$11*Wind!$B$7*(VLOOKUP(A1864+0.5,'Wind - Power Curve'!$A$3:$E$47,5,TRUE))*Wind!$B$9)/1000</f>
        <v>6326.6302104570914</v>
      </c>
      <c r="D1864" s="23" t="s">
        <v>9</v>
      </c>
    </row>
    <row r="1865" spans="1:4" x14ac:dyDescent="0.35">
      <c r="A1865" s="4">
        <f>Climate285!F1892*((113.5/10)^0.12)</f>
        <v>11.786318817841106</v>
      </c>
      <c r="B1865" s="24">
        <f>VLOOKUP(A1865,'Wind - Power Curve'!$A$3:$B$47,2)*Wind!$B$9</f>
        <v>6848.1</v>
      </c>
      <c r="C1865">
        <f>(0.5*(A1865^3)*Wind!$B$11*Wind!$B$7*(VLOOKUP(A1865+0.5,'Wind - Power Curve'!$A$3:$E$47,5,TRUE))*Wind!$B$9)/1000</f>
        <v>6679.7691139937888</v>
      </c>
      <c r="D1865" s="23" t="s">
        <v>9</v>
      </c>
    </row>
    <row r="1866" spans="1:4" x14ac:dyDescent="0.35">
      <c r="A1866" s="4">
        <f>Climate285!F1893*((113.5/10)^0.12)</f>
        <v>11.68058191270717</v>
      </c>
      <c r="B1866" s="24">
        <f>VLOOKUP(A1866,'Wind - Power Curve'!$A$3:$B$47,2)*Wind!$B$9</f>
        <v>6848.1</v>
      </c>
      <c r="C1866">
        <f>(0.5*(A1866^3)*Wind!$B$11*Wind!$B$7*(VLOOKUP(A1866+0.5,'Wind - Power Curve'!$A$3:$E$47,5,TRUE))*Wind!$B$9)/1000</f>
        <v>6501.6013345433057</v>
      </c>
      <c r="D1866" s="23" t="s">
        <v>9</v>
      </c>
    </row>
    <row r="1867" spans="1:4" x14ac:dyDescent="0.35">
      <c r="A1867" s="4">
        <f>Climate285!F1894*((113.5/10)^0.12)</f>
        <v>11.123790108457579</v>
      </c>
      <c r="B1867" s="24">
        <f>VLOOKUP(A1867,'Wind - Power Curve'!$A$3:$B$47,2)*Wind!$B$9</f>
        <v>6489.9000000000005</v>
      </c>
      <c r="C1867">
        <f>(0.5*(A1867^3)*Wind!$B$11*Wind!$B$7*(VLOOKUP(A1867+0.5,'Wind - Power Curve'!$A$3:$E$47,5,TRUE))*Wind!$B$9)/1000</f>
        <v>6197.7624946490396</v>
      </c>
      <c r="D1867" s="23" t="s">
        <v>9</v>
      </c>
    </row>
    <row r="1868" spans="1:4" x14ac:dyDescent="0.35">
      <c r="A1868" s="4">
        <f>Climate285!F1895*((113.5/10)^0.12)</f>
        <v>11.070252434972042</v>
      </c>
      <c r="B1868" s="24">
        <f>VLOOKUP(A1868,'Wind - Power Curve'!$A$3:$B$47,2)*Wind!$B$9</f>
        <v>6489.9000000000005</v>
      </c>
      <c r="C1868">
        <f>(0.5*(A1868^3)*Wind!$B$11*Wind!$B$7*(VLOOKUP(A1868+0.5,'Wind - Power Curve'!$A$3:$E$47,5,TRUE))*Wind!$B$9)/1000</f>
        <v>6108.7048917508928</v>
      </c>
      <c r="D1868" s="23" t="s">
        <v>9</v>
      </c>
    </row>
    <row r="1869" spans="1:4" x14ac:dyDescent="0.35">
      <c r="A1869" s="4">
        <f>Climate285!F1896*((113.5/10)^0.12)</f>
        <v>11.206773502360162</v>
      </c>
      <c r="B1869" s="24">
        <f>VLOOKUP(A1869,'Wind - Power Curve'!$A$3:$B$47,2)*Wind!$B$9</f>
        <v>6489.9000000000005</v>
      </c>
      <c r="C1869">
        <f>(0.5*(A1869^3)*Wind!$B$11*Wind!$B$7*(VLOOKUP(A1869+0.5,'Wind - Power Curve'!$A$3:$E$47,5,TRUE))*Wind!$B$9)/1000</f>
        <v>6337.5056023042935</v>
      </c>
      <c r="D1869" s="23" t="s">
        <v>9</v>
      </c>
    </row>
    <row r="1870" spans="1:4" x14ac:dyDescent="0.35">
      <c r="A1870" s="4">
        <f>Climate285!F1897*((113.5/10)^0.12)</f>
        <v>10.91767006553826</v>
      </c>
      <c r="B1870" s="24">
        <f>VLOOKUP(A1870,'Wind - Power Curve'!$A$3:$B$47,2)*Wind!$B$9</f>
        <v>5968.8</v>
      </c>
      <c r="C1870">
        <f>(0.5*(A1870^3)*Wind!$B$11*Wind!$B$7*(VLOOKUP(A1870+0.5,'Wind - Power Curve'!$A$3:$E$47,5,TRUE))*Wind!$B$9)/1000</f>
        <v>6345.266200443335</v>
      </c>
      <c r="D1870" s="23" t="s">
        <v>9</v>
      </c>
    </row>
    <row r="1871" spans="1:4" x14ac:dyDescent="0.35">
      <c r="A1871" s="4">
        <f>Climate285!F1898*((113.5/10)^0.12)</f>
        <v>10.85744018286703</v>
      </c>
      <c r="B1871" s="24">
        <f>VLOOKUP(A1871,'Wind - Power Curve'!$A$3:$B$47,2)*Wind!$B$9</f>
        <v>5968.8</v>
      </c>
      <c r="C1871">
        <f>(0.5*(A1871^3)*Wind!$B$11*Wind!$B$7*(VLOOKUP(A1871+0.5,'Wind - Power Curve'!$A$3:$E$47,5,TRUE))*Wind!$B$9)/1000</f>
        <v>6240.8290381983461</v>
      </c>
      <c r="D1871" s="23" t="s">
        <v>9</v>
      </c>
    </row>
    <row r="1872" spans="1:4" x14ac:dyDescent="0.35">
      <c r="A1872" s="4">
        <f>Climate285!F1899*((113.5/10)^0.12)</f>
        <v>10.557629211348019</v>
      </c>
      <c r="B1872" s="24">
        <f>VLOOKUP(A1872,'Wind - Power Curve'!$A$3:$B$47,2)*Wind!$B$9</f>
        <v>5968.8</v>
      </c>
      <c r="C1872">
        <f>(0.5*(A1872^3)*Wind!$B$11*Wind!$B$7*(VLOOKUP(A1872+0.5,'Wind - Power Curve'!$A$3:$E$47,5,TRUE))*Wind!$B$9)/1000</f>
        <v>5737.9817878314034</v>
      </c>
      <c r="D1872" s="23" t="s">
        <v>9</v>
      </c>
    </row>
    <row r="1873" spans="1:4" x14ac:dyDescent="0.35">
      <c r="A1873" s="4">
        <f>Climate285!F1900*((113.5/10)^0.12)</f>
        <v>10.367570470474361</v>
      </c>
      <c r="B1873" s="24">
        <f>VLOOKUP(A1873,'Wind - Power Curve'!$A$3:$B$47,2)*Wind!$B$9</f>
        <v>5330.7</v>
      </c>
      <c r="C1873">
        <f>(0.5*(A1873^3)*Wind!$B$11*Wind!$B$7*(VLOOKUP(A1873+0.5,'Wind - Power Curve'!$A$3:$E$47,5,TRUE))*Wind!$B$9)/1000</f>
        <v>5745.7948784667624</v>
      </c>
      <c r="D1873" s="23" t="s">
        <v>9</v>
      </c>
    </row>
    <row r="1874" spans="1:4" x14ac:dyDescent="0.35">
      <c r="A1874" s="4">
        <f>Climate285!F1901*((113.5/10)^0.12)</f>
        <v>10.348832284754423</v>
      </c>
      <c r="B1874" s="24">
        <f>VLOOKUP(A1874,'Wind - Power Curve'!$A$3:$B$47,2)*Wind!$B$9</f>
        <v>5330.7</v>
      </c>
      <c r="C1874">
        <f>(0.5*(A1874^3)*Wind!$B$11*Wind!$B$7*(VLOOKUP(A1874+0.5,'Wind - Power Curve'!$A$3:$E$47,5,TRUE))*Wind!$B$9)/1000</f>
        <v>5714.6965717881076</v>
      </c>
      <c r="D1874" s="23" t="s">
        <v>9</v>
      </c>
    </row>
    <row r="1875" spans="1:4" x14ac:dyDescent="0.35">
      <c r="A1875" s="4">
        <f>Climate285!F1902*((113.5/10)^0.12)</f>
        <v>10.406385283751376</v>
      </c>
      <c r="B1875" s="24">
        <f>VLOOKUP(A1875,'Wind - Power Curve'!$A$3:$B$47,2)*Wind!$B$9</f>
        <v>5330.7</v>
      </c>
      <c r="C1875">
        <f>(0.5*(A1875^3)*Wind!$B$11*Wind!$B$7*(VLOOKUP(A1875+0.5,'Wind - Power Curve'!$A$3:$E$47,5,TRUE))*Wind!$B$9)/1000</f>
        <v>5810.5712779203186</v>
      </c>
      <c r="D1875" s="23" t="s">
        <v>9</v>
      </c>
    </row>
    <row r="1876" spans="1:4" x14ac:dyDescent="0.35">
      <c r="A1876" s="4">
        <f>Climate285!F1903*((113.5/10)^0.12)</f>
        <v>10.219003426551993</v>
      </c>
      <c r="B1876" s="24">
        <f>VLOOKUP(A1876,'Wind - Power Curve'!$A$3:$B$47,2)*Wind!$B$9</f>
        <v>5330.7</v>
      </c>
      <c r="C1876">
        <f>(0.5*(A1876^3)*Wind!$B$11*Wind!$B$7*(VLOOKUP(A1876+0.5,'Wind - Power Curve'!$A$3:$E$47,5,TRUE))*Wind!$B$9)/1000</f>
        <v>5502.3063159145859</v>
      </c>
      <c r="D1876" s="23" t="s">
        <v>9</v>
      </c>
    </row>
    <row r="1877" spans="1:4" x14ac:dyDescent="0.35">
      <c r="A1877" s="4">
        <f>Climate285!F1904*((113.5/10)^0.12)</f>
        <v>9.9138386876844287</v>
      </c>
      <c r="B1877" s="24">
        <f>VLOOKUP(A1877,'Wind - Power Curve'!$A$3:$B$47,2)*Wind!$B$9</f>
        <v>4640.4000000000005</v>
      </c>
      <c r="C1877">
        <f>(0.5*(A1877^3)*Wind!$B$11*Wind!$B$7*(VLOOKUP(A1877+0.5,'Wind - Power Curve'!$A$3:$E$47,5,TRUE))*Wind!$B$9)/1000</f>
        <v>5194.093774993079</v>
      </c>
      <c r="D1877" s="23" t="s">
        <v>9</v>
      </c>
    </row>
    <row r="1878" spans="1:4" x14ac:dyDescent="0.35">
      <c r="A1878" s="4">
        <f>Climate285!F1905*((113.5/10)^0.12)</f>
        <v>10.073113266303903</v>
      </c>
      <c r="B1878" s="24">
        <f>VLOOKUP(A1878,'Wind - Power Curve'!$A$3:$B$47,2)*Wind!$B$9</f>
        <v>5330.7</v>
      </c>
      <c r="C1878">
        <f>(0.5*(A1878^3)*Wind!$B$11*Wind!$B$7*(VLOOKUP(A1878+0.5,'Wind - Power Curve'!$A$3:$E$47,5,TRUE))*Wind!$B$9)/1000</f>
        <v>5269.9959550608419</v>
      </c>
      <c r="D1878" s="23" t="s">
        <v>9</v>
      </c>
    </row>
    <row r="1879" spans="1:4" x14ac:dyDescent="0.35">
      <c r="A1879" s="4">
        <f>Climate285!F1906*((113.5/10)^0.12)</f>
        <v>10.364893586800083</v>
      </c>
      <c r="B1879" s="24">
        <f>VLOOKUP(A1879,'Wind - Power Curve'!$A$3:$B$47,2)*Wind!$B$9</f>
        <v>5330.7</v>
      </c>
      <c r="C1879">
        <f>(0.5*(A1879^3)*Wind!$B$11*Wind!$B$7*(VLOOKUP(A1879+0.5,'Wind - Power Curve'!$A$3:$E$47,5,TRUE))*Wind!$B$9)/1000</f>
        <v>5741.3453730797191</v>
      </c>
      <c r="D1879" s="23" t="s">
        <v>9</v>
      </c>
    </row>
    <row r="1880" spans="1:4" x14ac:dyDescent="0.35">
      <c r="A1880" s="4">
        <f>Climate285!F1907*((113.5/10)^0.12)</f>
        <v>10.593767140950757</v>
      </c>
      <c r="B1880" s="24">
        <f>VLOOKUP(A1880,'Wind - Power Curve'!$A$3:$B$47,2)*Wind!$B$9</f>
        <v>5968.8</v>
      </c>
      <c r="C1880">
        <f>(0.5*(A1880^3)*Wind!$B$11*Wind!$B$7*(VLOOKUP(A1880+0.5,'Wind - Power Curve'!$A$3:$E$47,5,TRUE))*Wind!$B$9)/1000</f>
        <v>5797.1056764291152</v>
      </c>
      <c r="D1880" s="23" t="s">
        <v>9</v>
      </c>
    </row>
    <row r="1881" spans="1:4" x14ac:dyDescent="0.35">
      <c r="A1881" s="4">
        <f>Climate285!F1908*((113.5/10)^0.12)</f>
        <v>10.562982978696573</v>
      </c>
      <c r="B1881" s="24">
        <f>VLOOKUP(A1881,'Wind - Power Curve'!$A$3:$B$47,2)*Wind!$B$9</f>
        <v>5968.8</v>
      </c>
      <c r="C1881">
        <f>(0.5*(A1881^3)*Wind!$B$11*Wind!$B$7*(VLOOKUP(A1881+0.5,'Wind - Power Curve'!$A$3:$E$47,5,TRUE))*Wind!$B$9)/1000</f>
        <v>5746.7153963609344</v>
      </c>
      <c r="D1881" s="23" t="s">
        <v>9</v>
      </c>
    </row>
    <row r="1882" spans="1:4" x14ac:dyDescent="0.35">
      <c r="A1882" s="4">
        <f>Climate285!F1909*((113.5/10)^0.12)</f>
        <v>10.61652065218211</v>
      </c>
      <c r="B1882" s="24">
        <f>VLOOKUP(A1882,'Wind - Power Curve'!$A$3:$B$47,2)*Wind!$B$9</f>
        <v>5968.8</v>
      </c>
      <c r="C1882">
        <f>(0.5*(A1882^3)*Wind!$B$11*Wind!$B$7*(VLOOKUP(A1882+0.5,'Wind - Power Curve'!$A$3:$E$47,5,TRUE))*Wind!$B$9)/1000</f>
        <v>5834.5393912006402</v>
      </c>
      <c r="D1882" s="23" t="s">
        <v>9</v>
      </c>
    </row>
    <row r="1883" spans="1:4" x14ac:dyDescent="0.35">
      <c r="A1883" s="4">
        <f>Climate285!F1910*((113.5/10)^0.12)</f>
        <v>10.825317578775707</v>
      </c>
      <c r="B1883" s="24">
        <f>VLOOKUP(A1883,'Wind - Power Curve'!$A$3:$B$47,2)*Wind!$B$9</f>
        <v>5968.8</v>
      </c>
      <c r="C1883">
        <f>(0.5*(A1883^3)*Wind!$B$11*Wind!$B$7*(VLOOKUP(A1883+0.5,'Wind - Power Curve'!$A$3:$E$47,5,TRUE))*Wind!$B$9)/1000</f>
        <v>6185.6007844466385</v>
      </c>
      <c r="D1883" s="23" t="s">
        <v>9</v>
      </c>
    </row>
    <row r="1884" spans="1:4" x14ac:dyDescent="0.35">
      <c r="A1884" s="4">
        <f>Climate285!F1911*((113.5/10)^0.12)</f>
        <v>10.90830097267829</v>
      </c>
      <c r="B1884" s="24">
        <f>VLOOKUP(A1884,'Wind - Power Curve'!$A$3:$B$47,2)*Wind!$B$9</f>
        <v>5968.8</v>
      </c>
      <c r="C1884">
        <f>(0.5*(A1884^3)*Wind!$B$11*Wind!$B$7*(VLOOKUP(A1884+0.5,'Wind - Power Curve'!$A$3:$E$47,5,TRUE))*Wind!$B$9)/1000</f>
        <v>6328.9444801080808</v>
      </c>
      <c r="D1884" s="23" t="s">
        <v>9</v>
      </c>
    </row>
    <row r="1885" spans="1:4" x14ac:dyDescent="0.35">
      <c r="A1885" s="4">
        <f>Climate285!F1912*((113.5/10)^0.12)</f>
        <v>11.008684110463673</v>
      </c>
      <c r="B1885" s="24">
        <f>VLOOKUP(A1885,'Wind - Power Curve'!$A$3:$B$47,2)*Wind!$B$9</f>
        <v>6489.9000000000005</v>
      </c>
      <c r="C1885">
        <f>(0.5*(A1885^3)*Wind!$B$11*Wind!$B$7*(VLOOKUP(A1885+0.5,'Wind - Power Curve'!$A$3:$E$47,5,TRUE))*Wind!$B$9)/1000</f>
        <v>6007.3481597649898</v>
      </c>
      <c r="D1885" s="23" t="s">
        <v>9</v>
      </c>
    </row>
    <row r="1886" spans="1:4" x14ac:dyDescent="0.35">
      <c r="A1886" s="4">
        <f>Climate285!F1913*((113.5/10)^0.12)</f>
        <v>11.329910151376898</v>
      </c>
      <c r="B1886" s="24">
        <f>VLOOKUP(A1886,'Wind - Power Curve'!$A$3:$B$47,2)*Wind!$B$9</f>
        <v>6489.9000000000005</v>
      </c>
      <c r="C1886">
        <f>(0.5*(A1886^3)*Wind!$B$11*Wind!$B$7*(VLOOKUP(A1886+0.5,'Wind - Power Curve'!$A$3:$E$47,5,TRUE))*Wind!$B$9)/1000</f>
        <v>6548.7131847193677</v>
      </c>
      <c r="D1886" s="23" t="s">
        <v>9</v>
      </c>
    </row>
    <row r="1887" spans="1:4" x14ac:dyDescent="0.35">
      <c r="A1887" s="4">
        <f>Climate285!F1914*((113.5/10)^0.12)</f>
        <v>11.497215381019204</v>
      </c>
      <c r="B1887" s="24">
        <f>VLOOKUP(A1887,'Wind - Power Curve'!$A$3:$B$47,2)*Wind!$B$9</f>
        <v>6489.9000000000005</v>
      </c>
      <c r="C1887">
        <f>(0.5*(A1887^3)*Wind!$B$11*Wind!$B$7*(VLOOKUP(A1887+0.5,'Wind - Power Curve'!$A$3:$E$47,5,TRUE))*Wind!$B$9)/1000</f>
        <v>6843.1265916135735</v>
      </c>
      <c r="D1887" s="23" t="s">
        <v>9</v>
      </c>
    </row>
    <row r="1888" spans="1:4" x14ac:dyDescent="0.35">
      <c r="A1888" s="4">
        <f>Climate285!F1915*((113.5/10)^0.12)</f>
        <v>11.52666110143625</v>
      </c>
      <c r="B1888" s="24">
        <f>VLOOKUP(A1888,'Wind - Power Curve'!$A$3:$B$47,2)*Wind!$B$9</f>
        <v>6848.1</v>
      </c>
      <c r="C1888">
        <f>(0.5*(A1888^3)*Wind!$B$11*Wind!$B$7*(VLOOKUP(A1888+0.5,'Wind - Power Curve'!$A$3:$E$47,5,TRUE))*Wind!$B$9)/1000</f>
        <v>6247.9489362175482</v>
      </c>
      <c r="D1888" s="23" t="s">
        <v>9</v>
      </c>
    </row>
    <row r="1889" spans="1:4" x14ac:dyDescent="0.35">
      <c r="A1889" s="4">
        <f>Climate285!F1916*((113.5/10)^0.12)</f>
        <v>11.288418454425607</v>
      </c>
      <c r="B1889" s="24">
        <f>VLOOKUP(A1889,'Wind - Power Curve'!$A$3:$B$47,2)*Wind!$B$9</f>
        <v>6489.9000000000005</v>
      </c>
      <c r="C1889">
        <f>(0.5*(A1889^3)*Wind!$B$11*Wind!$B$7*(VLOOKUP(A1889+0.5,'Wind - Power Curve'!$A$3:$E$47,5,TRUE))*Wind!$B$9)/1000</f>
        <v>6477.0294640380689</v>
      </c>
      <c r="D1889" s="23" t="s">
        <v>9</v>
      </c>
    </row>
    <row r="1890" spans="1:4" x14ac:dyDescent="0.35">
      <c r="A1890" s="4">
        <f>Climate285!F1917*((113.5/10)^0.12)</f>
        <v>11.09702127171481</v>
      </c>
      <c r="B1890" s="24">
        <f>VLOOKUP(A1890,'Wind - Power Curve'!$A$3:$B$47,2)*Wind!$B$9</f>
        <v>6489.9000000000005</v>
      </c>
      <c r="C1890">
        <f>(0.5*(A1890^3)*Wind!$B$11*Wind!$B$7*(VLOOKUP(A1890+0.5,'Wind - Power Curve'!$A$3:$E$47,5,TRUE))*Wind!$B$9)/1000</f>
        <v>6153.1262786176985</v>
      </c>
      <c r="D1890" s="23" t="s">
        <v>9</v>
      </c>
    </row>
    <row r="1891" spans="1:4" x14ac:dyDescent="0.35">
      <c r="A1891" s="4">
        <f>Climate285!F1918*((113.5/10)^0.12)</f>
        <v>11.036791389043582</v>
      </c>
      <c r="B1891" s="24">
        <f>VLOOKUP(A1891,'Wind - Power Curve'!$A$3:$B$47,2)*Wind!$B$9</f>
        <v>6489.9000000000005</v>
      </c>
      <c r="C1891">
        <f>(0.5*(A1891^3)*Wind!$B$11*Wind!$B$7*(VLOOKUP(A1891+0.5,'Wind - Power Curve'!$A$3:$E$47,5,TRUE))*Wind!$B$9)/1000</f>
        <v>6053.4794722003189</v>
      </c>
      <c r="D1891" s="23" t="s">
        <v>9</v>
      </c>
    </row>
    <row r="1892" spans="1:4" x14ac:dyDescent="0.35">
      <c r="A1892" s="4">
        <f>Climate285!F1919*((113.5/10)^0.12)</f>
        <v>10.873501484912692</v>
      </c>
      <c r="B1892" s="24">
        <f>VLOOKUP(A1892,'Wind - Power Curve'!$A$3:$B$47,2)*Wind!$B$9</f>
        <v>5968.8</v>
      </c>
      <c r="C1892">
        <f>(0.5*(A1892^3)*Wind!$B$11*Wind!$B$7*(VLOOKUP(A1892+0.5,'Wind - Power Curve'!$A$3:$E$47,5,TRUE))*Wind!$B$9)/1000</f>
        <v>6268.5660156513786</v>
      </c>
      <c r="D1892" s="23" t="s">
        <v>9</v>
      </c>
    </row>
    <row r="1893" spans="1:4" x14ac:dyDescent="0.35">
      <c r="A1893" s="4">
        <f>Climate285!F1920*((113.5/10)^0.12)</f>
        <v>10.584398048090788</v>
      </c>
      <c r="B1893" s="24">
        <f>VLOOKUP(A1893,'Wind - Power Curve'!$A$3:$B$47,2)*Wind!$B$9</f>
        <v>5968.8</v>
      </c>
      <c r="C1893">
        <f>(0.5*(A1893^3)*Wind!$B$11*Wind!$B$7*(VLOOKUP(A1893+0.5,'Wind - Power Curve'!$A$3:$E$47,5,TRUE))*Wind!$B$9)/1000</f>
        <v>5781.7384515170261</v>
      </c>
      <c r="D1893" s="23" t="s">
        <v>9</v>
      </c>
    </row>
    <row r="1894" spans="1:4" x14ac:dyDescent="0.35">
      <c r="A1894" s="4">
        <f>Climate285!F1921*((113.5/10)^0.12)</f>
        <v>10.327417215360208</v>
      </c>
      <c r="B1894" s="24">
        <f>VLOOKUP(A1894,'Wind - Power Curve'!$A$3:$B$47,2)*Wind!$B$9</f>
        <v>5330.7</v>
      </c>
      <c r="C1894">
        <f>(0.5*(A1894^3)*Wind!$B$11*Wind!$B$7*(VLOOKUP(A1894+0.5,'Wind - Power Curve'!$A$3:$E$47,5,TRUE))*Wind!$B$9)/1000</f>
        <v>5679.2932866579968</v>
      </c>
      <c r="D1894" s="23" t="s">
        <v>9</v>
      </c>
    </row>
    <row r="1895" spans="1:4" x14ac:dyDescent="0.35">
      <c r="A1895" s="4">
        <f>Climate285!F1922*((113.5/10)^0.12)</f>
        <v>10.173496404089287</v>
      </c>
      <c r="B1895" s="24">
        <f>VLOOKUP(A1895,'Wind - Power Curve'!$A$3:$B$47,2)*Wind!$B$9</f>
        <v>5330.7</v>
      </c>
      <c r="C1895">
        <f>(0.5*(A1895^3)*Wind!$B$11*Wind!$B$7*(VLOOKUP(A1895+0.5,'Wind - Power Curve'!$A$3:$E$47,5,TRUE))*Wind!$B$9)/1000</f>
        <v>5429.124957077297</v>
      </c>
      <c r="D1895" s="23" t="s">
        <v>9</v>
      </c>
    </row>
    <row r="1896" spans="1:4" x14ac:dyDescent="0.35">
      <c r="A1896" s="4">
        <f>Climate285!F1923*((113.5/10)^0.12)</f>
        <v>10.387647098031437</v>
      </c>
      <c r="B1896" s="24">
        <f>VLOOKUP(A1896,'Wind - Power Curve'!$A$3:$B$47,2)*Wind!$B$9</f>
        <v>5330.7</v>
      </c>
      <c r="C1896">
        <f>(0.5*(A1896^3)*Wind!$B$11*Wind!$B$7*(VLOOKUP(A1896+0.5,'Wind - Power Curve'!$A$3:$E$47,5,TRUE))*Wind!$B$9)/1000</f>
        <v>5779.2394681070091</v>
      </c>
      <c r="D1896" s="23" t="s">
        <v>9</v>
      </c>
    </row>
    <row r="1897" spans="1:4" x14ac:dyDescent="0.35">
      <c r="A1897" s="4">
        <f>Climate285!F1924*((113.5/10)^0.12)</f>
        <v>10.692811836899001</v>
      </c>
      <c r="B1897" s="24">
        <f>VLOOKUP(A1897,'Wind - Power Curve'!$A$3:$B$47,2)*Wind!$B$9</f>
        <v>5968.8</v>
      </c>
      <c r="C1897">
        <f>(0.5*(A1897^3)*Wind!$B$11*Wind!$B$7*(VLOOKUP(A1897+0.5,'Wind - Power Curve'!$A$3:$E$47,5,TRUE))*Wind!$B$9)/1000</f>
        <v>5961.227869287758</v>
      </c>
      <c r="D1897" s="23" t="s">
        <v>9</v>
      </c>
    </row>
    <row r="1898" spans="1:4" x14ac:dyDescent="0.35">
      <c r="A1898" s="4">
        <f>Climate285!F1925*((113.5/10)^0.12)</f>
        <v>10.587074931765065</v>
      </c>
      <c r="B1898" s="24">
        <f>VLOOKUP(A1898,'Wind - Power Curve'!$A$3:$B$47,2)*Wind!$B$9</f>
        <v>5968.8</v>
      </c>
      <c r="C1898">
        <f>(0.5*(A1898^3)*Wind!$B$11*Wind!$B$7*(VLOOKUP(A1898+0.5,'Wind - Power Curve'!$A$3:$E$47,5,TRUE))*Wind!$B$9)/1000</f>
        <v>5786.1263125377245</v>
      </c>
      <c r="D1898" s="23" t="s">
        <v>9</v>
      </c>
    </row>
    <row r="1899" spans="1:4" x14ac:dyDescent="0.35">
      <c r="A1899" s="4">
        <f>Climate285!F1926*((113.5/10)^0.12)</f>
        <v>10.670058325667648</v>
      </c>
      <c r="B1899" s="24">
        <f>VLOOKUP(A1899,'Wind - Power Curve'!$A$3:$B$47,2)*Wind!$B$9</f>
        <v>5968.8</v>
      </c>
      <c r="C1899">
        <f>(0.5*(A1899^3)*Wind!$B$11*Wind!$B$7*(VLOOKUP(A1899+0.5,'Wind - Power Curve'!$A$3:$E$47,5,TRUE))*Wind!$B$9)/1000</f>
        <v>5923.2536368928968</v>
      </c>
      <c r="D1899" s="23" t="s">
        <v>9</v>
      </c>
    </row>
    <row r="1900" spans="1:4" x14ac:dyDescent="0.35">
      <c r="A1900" s="4">
        <f>Climate285!F1927*((113.5/10)^0.12)</f>
        <v>10.844055764495646</v>
      </c>
      <c r="B1900" s="24">
        <f>VLOOKUP(A1900,'Wind - Power Curve'!$A$3:$B$47,2)*Wind!$B$9</f>
        <v>5968.8</v>
      </c>
      <c r="C1900">
        <f>(0.5*(A1900^3)*Wind!$B$11*Wind!$B$7*(VLOOKUP(A1900+0.5,'Wind - Power Curve'!$A$3:$E$47,5,TRUE))*Wind!$B$9)/1000</f>
        <v>6217.7774891235968</v>
      </c>
      <c r="D1900" s="23" t="s">
        <v>9</v>
      </c>
    </row>
    <row r="1901" spans="1:4" x14ac:dyDescent="0.35">
      <c r="A1901" s="4">
        <f>Climate285!F1928*((113.5/10)^0.12)</f>
        <v>10.354186052102976</v>
      </c>
      <c r="B1901" s="24">
        <f>VLOOKUP(A1901,'Wind - Power Curve'!$A$3:$B$47,2)*Wind!$B$9</f>
        <v>5330.7</v>
      </c>
      <c r="C1901">
        <f>(0.5*(A1901^3)*Wind!$B$11*Wind!$B$7*(VLOOKUP(A1901+0.5,'Wind - Power Curve'!$A$3:$E$47,5,TRUE))*Wind!$B$9)/1000</f>
        <v>5723.5703226451033</v>
      </c>
      <c r="D1901" s="23" t="s">
        <v>9</v>
      </c>
    </row>
    <row r="1902" spans="1:4" x14ac:dyDescent="0.35">
      <c r="A1902" s="4">
        <f>Climate285!F1929*((113.5/10)^0.12)</f>
        <v>10.481338026631128</v>
      </c>
      <c r="B1902" s="24">
        <f>VLOOKUP(A1902,'Wind - Power Curve'!$A$3:$B$47,2)*Wind!$B$9</f>
        <v>5330.7</v>
      </c>
      <c r="C1902">
        <f>(0.5*(A1902^3)*Wind!$B$11*Wind!$B$7*(VLOOKUP(A1902+0.5,'Wind - Power Curve'!$A$3:$E$47,5,TRUE))*Wind!$B$9)/1000</f>
        <v>5937.0309349168547</v>
      </c>
      <c r="D1902" s="23" t="s">
        <v>9</v>
      </c>
    </row>
    <row r="1903" spans="1:4" x14ac:dyDescent="0.35">
      <c r="A1903" s="4">
        <f>Climate285!F1930*((113.5/10)^0.12)</f>
        <v>10.670058325667648</v>
      </c>
      <c r="B1903" s="24">
        <f>VLOOKUP(A1903,'Wind - Power Curve'!$A$3:$B$47,2)*Wind!$B$9</f>
        <v>5968.8</v>
      </c>
      <c r="C1903">
        <f>(0.5*(A1903^3)*Wind!$B$11*Wind!$B$7*(VLOOKUP(A1903+0.5,'Wind - Power Curve'!$A$3:$E$47,5,TRUE))*Wind!$B$9)/1000</f>
        <v>5923.2536368928968</v>
      </c>
      <c r="D1903" s="23" t="s">
        <v>9</v>
      </c>
    </row>
    <row r="1904" spans="1:4" x14ac:dyDescent="0.35">
      <c r="A1904" s="4">
        <f>Climate285!F1931*((113.5/10)^0.12)</f>
        <v>10.763749254267339</v>
      </c>
      <c r="B1904" s="24">
        <f>VLOOKUP(A1904,'Wind - Power Curve'!$A$3:$B$47,2)*Wind!$B$9</f>
        <v>5968.8</v>
      </c>
      <c r="C1904">
        <f>(0.5*(A1904^3)*Wind!$B$11*Wind!$B$7*(VLOOKUP(A1904+0.5,'Wind - Power Curve'!$A$3:$E$47,5,TRUE))*Wind!$B$9)/1000</f>
        <v>6080.6592362846932</v>
      </c>
      <c r="D1904" s="23" t="s">
        <v>9</v>
      </c>
    </row>
    <row r="1905" spans="1:4" x14ac:dyDescent="0.35">
      <c r="A1905" s="4">
        <f>Climate285!F1932*((113.5/10)^0.12)</f>
        <v>10.95113111146672</v>
      </c>
      <c r="B1905" s="24">
        <f>VLOOKUP(A1905,'Wind - Power Curve'!$A$3:$B$47,2)*Wind!$B$9</f>
        <v>5968.8</v>
      </c>
      <c r="C1905">
        <f>(0.5*(A1905^3)*Wind!$B$11*Wind!$B$7*(VLOOKUP(A1905+0.5,'Wind - Power Curve'!$A$3:$E$47,5,TRUE))*Wind!$B$9)/1000</f>
        <v>6403.7871030885317</v>
      </c>
      <c r="D1905" s="23" t="s">
        <v>9</v>
      </c>
    </row>
    <row r="1906" spans="1:4" x14ac:dyDescent="0.35">
      <c r="A1906" s="4">
        <f>Climate285!F1933*((113.5/10)^0.12)</f>
        <v>11.111744131923333</v>
      </c>
      <c r="B1906" s="24">
        <f>VLOOKUP(A1906,'Wind - Power Curve'!$A$3:$B$47,2)*Wind!$B$9</f>
        <v>6489.9000000000005</v>
      </c>
      <c r="C1906">
        <f>(0.5*(A1906^3)*Wind!$B$11*Wind!$B$7*(VLOOKUP(A1906+0.5,'Wind - Power Curve'!$A$3:$E$47,5,TRUE))*Wind!$B$9)/1000</f>
        <v>6177.6495791919697</v>
      </c>
      <c r="D1906" s="23" t="s">
        <v>9</v>
      </c>
    </row>
    <row r="1907" spans="1:4" x14ac:dyDescent="0.35">
      <c r="A1907" s="4">
        <f>Climate285!F1934*((113.5/10)^0.12)</f>
        <v>10.989945924743736</v>
      </c>
      <c r="B1907" s="24">
        <f>VLOOKUP(A1907,'Wind - Power Curve'!$A$3:$B$47,2)*Wind!$B$9</f>
        <v>5968.8</v>
      </c>
      <c r="C1907">
        <f>(0.5*(A1907^3)*Wind!$B$11*Wind!$B$7*(VLOOKUP(A1907+0.5,'Wind - Power Curve'!$A$3:$E$47,5,TRUE))*Wind!$B$9)/1000</f>
        <v>6472.120821195972</v>
      </c>
      <c r="D1907" s="23" t="s">
        <v>9</v>
      </c>
    </row>
    <row r="1908" spans="1:4" x14ac:dyDescent="0.35">
      <c r="A1908" s="4">
        <f>Climate285!F1935*((113.5/10)^0.12)</f>
        <v>10.660689232807679</v>
      </c>
      <c r="B1908" s="24">
        <f>VLOOKUP(A1908,'Wind - Power Curve'!$A$3:$B$47,2)*Wind!$B$9</f>
        <v>5968.8</v>
      </c>
      <c r="C1908">
        <f>(0.5*(A1908^3)*Wind!$B$11*Wind!$B$7*(VLOOKUP(A1908+0.5,'Wind - Power Curve'!$A$3:$E$47,5,TRUE))*Wind!$B$9)/1000</f>
        <v>5907.6641817649115</v>
      </c>
      <c r="D1908" s="23" t="s">
        <v>9</v>
      </c>
    </row>
    <row r="1909" spans="1:4" x14ac:dyDescent="0.35">
      <c r="A1909" s="4">
        <f>Climate285!F1936*((113.5/10)^0.12)</f>
        <v>10.688796511387586</v>
      </c>
      <c r="B1909" s="24">
        <f>VLOOKUP(A1909,'Wind - Power Curve'!$A$3:$B$47,2)*Wind!$B$9</f>
        <v>5968.8</v>
      </c>
      <c r="C1909">
        <f>(0.5*(A1909^3)*Wind!$B$11*Wind!$B$7*(VLOOKUP(A1909+0.5,'Wind - Power Curve'!$A$3:$E$47,5,TRUE))*Wind!$B$9)/1000</f>
        <v>5954.5147754713316</v>
      </c>
      <c r="D1909" s="23" t="s">
        <v>9</v>
      </c>
    </row>
    <row r="1910" spans="1:4" x14ac:dyDescent="0.35">
      <c r="A1910" s="4">
        <f>Climate285!F1937*((113.5/10)^0.12)</f>
        <v>10.66871988383051</v>
      </c>
      <c r="B1910" s="24">
        <f>VLOOKUP(A1910,'Wind - Power Curve'!$A$3:$B$47,2)*Wind!$B$9</f>
        <v>5968.8</v>
      </c>
      <c r="C1910">
        <f>(0.5*(A1910^3)*Wind!$B$11*Wind!$B$7*(VLOOKUP(A1910+0.5,'Wind - Power Curve'!$A$3:$E$47,5,TRUE))*Wind!$B$9)/1000</f>
        <v>5921.0248947977916</v>
      </c>
      <c r="D1910" s="23" t="s">
        <v>9</v>
      </c>
    </row>
    <row r="1911" spans="1:4" x14ac:dyDescent="0.35">
      <c r="A1911" s="4">
        <f>Climate285!F1938*((113.5/10)^0.12)</f>
        <v>10.90027032165546</v>
      </c>
      <c r="B1911" s="24">
        <f>VLOOKUP(A1911,'Wind - Power Curve'!$A$3:$B$47,2)*Wind!$B$9</f>
        <v>5968.8</v>
      </c>
      <c r="C1911">
        <f>(0.5*(A1911^3)*Wind!$B$11*Wind!$B$7*(VLOOKUP(A1911+0.5,'Wind - Power Curve'!$A$3:$E$47,5,TRUE))*Wind!$B$9)/1000</f>
        <v>6314.9767312735066</v>
      </c>
      <c r="D1911" s="23" t="s">
        <v>9</v>
      </c>
    </row>
    <row r="1912" spans="1:4" x14ac:dyDescent="0.35">
      <c r="A1912" s="4">
        <f>Climate285!F1939*((113.5/10)^0.12)</f>
        <v>11.315187291168378</v>
      </c>
      <c r="B1912" s="24">
        <f>VLOOKUP(A1912,'Wind - Power Curve'!$A$3:$B$47,2)*Wind!$B$9</f>
        <v>6489.9000000000005</v>
      </c>
      <c r="C1912">
        <f>(0.5*(A1912^3)*Wind!$B$11*Wind!$B$7*(VLOOKUP(A1912+0.5,'Wind - Power Curve'!$A$3:$E$47,5,TRUE))*Wind!$B$9)/1000</f>
        <v>6523.2168076580529</v>
      </c>
      <c r="D1912" s="23" t="s">
        <v>9</v>
      </c>
    </row>
    <row r="1913" spans="1:4" x14ac:dyDescent="0.35">
      <c r="A1913" s="4">
        <f>Climate285!F1940*((113.5/10)^0.12)</f>
        <v>11.15725115438604</v>
      </c>
      <c r="B1913" s="24">
        <f>VLOOKUP(A1913,'Wind - Power Curve'!$A$3:$B$47,2)*Wind!$B$9</f>
        <v>6489.9000000000005</v>
      </c>
      <c r="C1913">
        <f>(0.5*(A1913^3)*Wind!$B$11*Wind!$B$7*(VLOOKUP(A1913+0.5,'Wind - Power Curve'!$A$3:$E$47,5,TRUE))*Wind!$B$9)/1000</f>
        <v>6253.8606576805323</v>
      </c>
      <c r="D1913" s="23" t="s">
        <v>9</v>
      </c>
    </row>
    <row r="1914" spans="1:4" x14ac:dyDescent="0.35">
      <c r="A1914" s="4">
        <f>Climate285!F1941*((113.5/10)^0.12)</f>
        <v>11.412893545279482</v>
      </c>
      <c r="B1914" s="24">
        <f>VLOOKUP(A1914,'Wind - Power Curve'!$A$3:$B$47,2)*Wind!$B$9</f>
        <v>6489.9000000000005</v>
      </c>
      <c r="C1914">
        <f>(0.5*(A1914^3)*Wind!$B$11*Wind!$B$7*(VLOOKUP(A1914+0.5,'Wind - Power Curve'!$A$3:$E$47,5,TRUE))*Wind!$B$9)/1000</f>
        <v>6693.6634323569224</v>
      </c>
      <c r="D1914" s="23" t="s">
        <v>9</v>
      </c>
    </row>
    <row r="1915" spans="1:4" x14ac:dyDescent="0.35">
      <c r="A1915" s="4">
        <f>Climate285!F1942*((113.5/10)^0.12)</f>
        <v>11.080959969669149</v>
      </c>
      <c r="B1915" s="24">
        <f>VLOOKUP(A1915,'Wind - Power Curve'!$A$3:$B$47,2)*Wind!$B$9</f>
        <v>6489.9000000000005</v>
      </c>
      <c r="C1915">
        <f>(0.5*(A1915^3)*Wind!$B$11*Wind!$B$7*(VLOOKUP(A1915+0.5,'Wind - Power Curve'!$A$3:$E$47,5,TRUE))*Wind!$B$9)/1000</f>
        <v>6126.4477001641144</v>
      </c>
      <c r="D1915" s="23" t="s">
        <v>9</v>
      </c>
    </row>
    <row r="1916" spans="1:4" x14ac:dyDescent="0.35">
      <c r="A1916" s="4">
        <f>Climate285!F1943*((113.5/10)^0.12)</f>
        <v>10.802564067544353</v>
      </c>
      <c r="B1916" s="24">
        <f>VLOOKUP(A1916,'Wind - Power Curve'!$A$3:$B$47,2)*Wind!$B$9</f>
        <v>5968.8</v>
      </c>
      <c r="C1916">
        <f>(0.5*(A1916^3)*Wind!$B$11*Wind!$B$7*(VLOOKUP(A1916+0.5,'Wind - Power Curve'!$A$3:$E$47,5,TRUE))*Wind!$B$9)/1000</f>
        <v>6146.6785497947567</v>
      </c>
      <c r="D1916" s="23" t="s">
        <v>9</v>
      </c>
    </row>
    <row r="1917" spans="1:4" x14ac:dyDescent="0.35">
      <c r="A1917" s="4">
        <f>Climate285!F1944*((113.5/10)^0.12)</f>
        <v>10.512122188885312</v>
      </c>
      <c r="B1917" s="24">
        <f>VLOOKUP(A1917,'Wind - Power Curve'!$A$3:$B$47,2)*Wind!$B$9</f>
        <v>5968.8</v>
      </c>
      <c r="C1917">
        <f>(0.5*(A1917^3)*Wind!$B$11*Wind!$B$7*(VLOOKUP(A1917+0.5,'Wind - Power Curve'!$A$3:$E$47,5,TRUE))*Wind!$B$9)/1000</f>
        <v>5664.1031071007401</v>
      </c>
      <c r="D1917" s="23" t="s">
        <v>9</v>
      </c>
    </row>
    <row r="1918" spans="1:4" x14ac:dyDescent="0.35">
      <c r="A1918" s="4">
        <f>Climate285!F1945*((113.5/10)^0.12)</f>
        <v>10.137358474486549</v>
      </c>
      <c r="B1918" s="24">
        <f>VLOOKUP(A1918,'Wind - Power Curve'!$A$3:$B$47,2)*Wind!$B$9</f>
        <v>5330.7</v>
      </c>
      <c r="C1918">
        <f>(0.5*(A1918^3)*Wind!$B$11*Wind!$B$7*(VLOOKUP(A1918+0.5,'Wind - Power Curve'!$A$3:$E$47,5,TRUE))*Wind!$B$9)/1000</f>
        <v>5371.4747959764036</v>
      </c>
      <c r="D1918" s="23" t="s">
        <v>9</v>
      </c>
    </row>
    <row r="1919" spans="1:4" x14ac:dyDescent="0.35">
      <c r="A1919" s="4">
        <f>Climate285!F1946*((113.5/10)^0.12)</f>
        <v>9.6903189008823105</v>
      </c>
      <c r="B1919" s="24">
        <f>VLOOKUP(A1919,'Wind - Power Curve'!$A$3:$B$47,2)*Wind!$B$9</f>
        <v>4640.4000000000005</v>
      </c>
      <c r="C1919">
        <f>(0.5*(A1919^3)*Wind!$B$11*Wind!$B$7*(VLOOKUP(A1919+0.5,'Wind - Power Curve'!$A$3:$E$47,5,TRUE))*Wind!$B$9)/1000</f>
        <v>4850.6333772080407</v>
      </c>
      <c r="D1919" s="23" t="s">
        <v>9</v>
      </c>
    </row>
    <row r="1920" spans="1:4" x14ac:dyDescent="0.35">
      <c r="A1920" s="4">
        <f>Climate285!F1947*((113.5/10)^0.12)</f>
        <v>9.4841988579629906</v>
      </c>
      <c r="B1920" s="24">
        <f>VLOOKUP(A1920,'Wind - Power Curve'!$A$3:$B$47,2)*Wind!$B$9</f>
        <v>3954.6</v>
      </c>
      <c r="C1920">
        <f>(0.5*(A1920^3)*Wind!$B$11*Wind!$B$7*(VLOOKUP(A1920+0.5,'Wind - Power Curve'!$A$3:$E$47,5,TRUE))*Wind!$B$9)/1000</f>
        <v>4617.2836643514383</v>
      </c>
      <c r="D1920" s="23" t="s">
        <v>9</v>
      </c>
    </row>
    <row r="1921" spans="1:4" x14ac:dyDescent="0.35">
      <c r="A1921" s="4">
        <f>Climate285!F1948*((113.5/10)^0.12)</f>
        <v>9.6943342263937247</v>
      </c>
      <c r="B1921" s="24">
        <f>VLOOKUP(A1921,'Wind - Power Curve'!$A$3:$B$47,2)*Wind!$B$9</f>
        <v>4640.4000000000005</v>
      </c>
      <c r="C1921">
        <f>(0.5*(A1921^3)*Wind!$B$11*Wind!$B$7*(VLOOKUP(A1921+0.5,'Wind - Power Curve'!$A$3:$E$47,5,TRUE))*Wind!$B$9)/1000</f>
        <v>4856.6656689583178</v>
      </c>
      <c r="D1921" s="23" t="s">
        <v>9</v>
      </c>
    </row>
    <row r="1922" spans="1:4" x14ac:dyDescent="0.35">
      <c r="A1922" s="4">
        <f>Climate285!F1949*((113.5/10)^0.12)</f>
        <v>9.3115398609721307</v>
      </c>
      <c r="B1922" s="24">
        <f>VLOOKUP(A1922,'Wind - Power Curve'!$A$3:$B$47,2)*Wind!$B$9</f>
        <v>3954.6</v>
      </c>
      <c r="C1922">
        <f>(0.5*(A1922^3)*Wind!$B$11*Wind!$B$7*(VLOOKUP(A1922+0.5,'Wind - Power Curve'!$A$3:$E$47,5,TRUE))*Wind!$B$9)/1000</f>
        <v>4369.6748540770313</v>
      </c>
      <c r="D1922" s="23" t="s">
        <v>9</v>
      </c>
    </row>
    <row r="1923" spans="1:4" x14ac:dyDescent="0.35">
      <c r="A1923" s="4">
        <f>Climate285!F1950*((113.5/10)^0.12)</f>
        <v>9.2392640017666547</v>
      </c>
      <c r="B1923" s="24">
        <f>VLOOKUP(A1923,'Wind - Power Curve'!$A$3:$B$47,2)*Wind!$B$9</f>
        <v>3954.6</v>
      </c>
      <c r="C1923">
        <f>(0.5*(A1923^3)*Wind!$B$11*Wind!$B$7*(VLOOKUP(A1923+0.5,'Wind - Power Curve'!$A$3:$E$47,5,TRUE))*Wind!$B$9)/1000</f>
        <v>4268.7107970068628</v>
      </c>
      <c r="D1923" s="23" t="s">
        <v>9</v>
      </c>
    </row>
    <row r="1924" spans="1:4" x14ac:dyDescent="0.35">
      <c r="A1924" s="4">
        <f>Climate285!F1951*((113.5/10)^0.12)</f>
        <v>9.7933789223419705</v>
      </c>
      <c r="B1924" s="24">
        <f>VLOOKUP(A1924,'Wind - Power Curve'!$A$3:$B$47,2)*Wind!$B$9</f>
        <v>4640.4000000000005</v>
      </c>
      <c r="C1924">
        <f>(0.5*(A1924^3)*Wind!$B$11*Wind!$B$7*(VLOOKUP(A1924+0.5,'Wind - Power Curve'!$A$3:$E$47,5,TRUE))*Wind!$B$9)/1000</f>
        <v>5007.0498741072006</v>
      </c>
      <c r="D1924" s="23" t="s">
        <v>9</v>
      </c>
    </row>
    <row r="1925" spans="1:4" x14ac:dyDescent="0.35">
      <c r="A1925" s="4">
        <f>Climate285!F1952*((113.5/10)^0.12)</f>
        <v>9.9098233621730145</v>
      </c>
      <c r="B1925" s="24">
        <f>VLOOKUP(A1925,'Wind - Power Curve'!$A$3:$B$47,2)*Wind!$B$9</f>
        <v>4640.4000000000005</v>
      </c>
      <c r="C1925">
        <f>(0.5*(A1925^3)*Wind!$B$11*Wind!$B$7*(VLOOKUP(A1925+0.5,'Wind - Power Curve'!$A$3:$E$47,5,TRUE))*Wind!$B$9)/1000</f>
        <v>5187.785159761821</v>
      </c>
      <c r="D1925" s="23" t="s">
        <v>9</v>
      </c>
    </row>
    <row r="1926" spans="1:4" x14ac:dyDescent="0.35">
      <c r="A1926" s="4">
        <f>Climate285!F1953*((113.5/10)^0.12)</f>
        <v>9.6662269478138185</v>
      </c>
      <c r="B1926" s="24">
        <f>VLOOKUP(A1926,'Wind - Power Curve'!$A$3:$B$47,2)*Wind!$B$9</f>
        <v>4640.4000000000005</v>
      </c>
      <c r="C1926">
        <f>(0.5*(A1926^3)*Wind!$B$11*Wind!$B$7*(VLOOKUP(A1926+0.5,'Wind - Power Curve'!$A$3:$E$47,5,TRUE))*Wind!$B$9)/1000</f>
        <v>4814.544492619345</v>
      </c>
      <c r="D1926" s="23" t="s">
        <v>9</v>
      </c>
    </row>
    <row r="1927" spans="1:4" x14ac:dyDescent="0.35">
      <c r="A1927" s="4">
        <f>Climate285!F1954*((113.5/10)^0.12)</f>
        <v>9.9432844081014746</v>
      </c>
      <c r="B1927" s="24">
        <f>VLOOKUP(A1927,'Wind - Power Curve'!$A$3:$B$47,2)*Wind!$B$9</f>
        <v>4640.4000000000005</v>
      </c>
      <c r="C1927">
        <f>(0.5*(A1927^3)*Wind!$B$11*Wind!$B$7*(VLOOKUP(A1927+0.5,'Wind - Power Curve'!$A$3:$E$47,5,TRUE))*Wind!$B$9)/1000</f>
        <v>5240.5132969976876</v>
      </c>
      <c r="D1927" s="23" t="s">
        <v>9</v>
      </c>
    </row>
    <row r="1928" spans="1:4" x14ac:dyDescent="0.35">
      <c r="A1928" s="4">
        <f>Climate285!F1955*((113.5/10)^0.12)</f>
        <v>9.9954836397498745</v>
      </c>
      <c r="B1928" s="24">
        <f>VLOOKUP(A1928,'Wind - Power Curve'!$A$3:$B$47,2)*Wind!$B$9</f>
        <v>4640.4000000000005</v>
      </c>
      <c r="C1928">
        <f>(0.5*(A1928^3)*Wind!$B$11*Wind!$B$7*(VLOOKUP(A1928+0.5,'Wind - Power Curve'!$A$3:$E$47,5,TRUE))*Wind!$B$9)/1000</f>
        <v>5323.4806530235019</v>
      </c>
      <c r="D1928" s="23" t="s">
        <v>9</v>
      </c>
    </row>
    <row r="1929" spans="1:4" x14ac:dyDescent="0.35">
      <c r="A1929" s="4">
        <f>Climate285!F1956*((113.5/10)^0.12)</f>
        <v>10.330094099034485</v>
      </c>
      <c r="B1929" s="24">
        <f>VLOOKUP(A1929,'Wind - Power Curve'!$A$3:$B$47,2)*Wind!$B$9</f>
        <v>5330.7</v>
      </c>
      <c r="C1929">
        <f>(0.5*(A1929^3)*Wind!$B$11*Wind!$B$7*(VLOOKUP(A1929+0.5,'Wind - Power Curve'!$A$3:$E$47,5,TRUE))*Wind!$B$9)/1000</f>
        <v>5683.7106781790571</v>
      </c>
      <c r="D1929" s="23" t="s">
        <v>9</v>
      </c>
    </row>
    <row r="1930" spans="1:4" x14ac:dyDescent="0.35">
      <c r="A1930" s="4">
        <f>Climate285!F1957*((113.5/10)^0.12)</f>
        <v>10.25647979799187</v>
      </c>
      <c r="B1930" s="24">
        <f>VLOOKUP(A1930,'Wind - Power Curve'!$A$3:$B$47,2)*Wind!$B$9</f>
        <v>5330.7</v>
      </c>
      <c r="C1930">
        <f>(0.5*(A1930^3)*Wind!$B$11*Wind!$B$7*(VLOOKUP(A1930+0.5,'Wind - Power Curve'!$A$3:$E$47,5,TRUE))*Wind!$B$9)/1000</f>
        <v>5563.0647724457767</v>
      </c>
      <c r="D1930" s="23" t="s">
        <v>9</v>
      </c>
    </row>
    <row r="1931" spans="1:4" x14ac:dyDescent="0.35">
      <c r="A1931" s="4">
        <f>Climate285!F1958*((113.5/10)^0.12)</f>
        <v>10.225695635737685</v>
      </c>
      <c r="B1931" s="24">
        <f>VLOOKUP(A1931,'Wind - Power Curve'!$A$3:$B$47,2)*Wind!$B$9</f>
        <v>5330.7</v>
      </c>
      <c r="C1931">
        <f>(0.5*(A1931^3)*Wind!$B$11*Wind!$B$7*(VLOOKUP(A1931+0.5,'Wind - Power Curve'!$A$3:$E$47,5,TRUE))*Wind!$B$9)/1000</f>
        <v>5513.1234287761145</v>
      </c>
      <c r="D1931" s="23" t="s">
        <v>9</v>
      </c>
    </row>
    <row r="1932" spans="1:4" x14ac:dyDescent="0.35">
      <c r="A1932" s="4">
        <f>Climate285!F1959*((113.5/10)^0.12)</f>
        <v>10.629905070553495</v>
      </c>
      <c r="B1932" s="24">
        <f>VLOOKUP(A1932,'Wind - Power Curve'!$A$3:$B$47,2)*Wind!$B$9</f>
        <v>5968.8</v>
      </c>
      <c r="C1932">
        <f>(0.5*(A1932^3)*Wind!$B$11*Wind!$B$7*(VLOOKUP(A1932+0.5,'Wind - Power Curve'!$A$3:$E$47,5,TRUE))*Wind!$B$9)/1000</f>
        <v>5856.634316238531</v>
      </c>
      <c r="D1932" s="23" t="s">
        <v>9</v>
      </c>
    </row>
    <row r="1933" spans="1:4" x14ac:dyDescent="0.35">
      <c r="A1933" s="4">
        <f>Climate285!F1960*((113.5/10)^0.12)</f>
        <v>10.482676468468267</v>
      </c>
      <c r="B1933" s="24">
        <f>VLOOKUP(A1933,'Wind - Power Curve'!$A$3:$B$47,2)*Wind!$B$9</f>
        <v>5330.7</v>
      </c>
      <c r="C1933">
        <f>(0.5*(A1933^3)*Wind!$B$11*Wind!$B$7*(VLOOKUP(A1933+0.5,'Wind - Power Curve'!$A$3:$E$47,5,TRUE))*Wind!$B$9)/1000</f>
        <v>5939.3056593882602</v>
      </c>
      <c r="D1933" s="23" t="s">
        <v>9</v>
      </c>
    </row>
    <row r="1934" spans="1:4" x14ac:dyDescent="0.35">
      <c r="A1934" s="4">
        <f>Climate285!F1961*((113.5/10)^0.12)</f>
        <v>10.652658581784848</v>
      </c>
      <c r="B1934" s="24">
        <f>VLOOKUP(A1934,'Wind - Power Curve'!$A$3:$B$47,2)*Wind!$B$9</f>
        <v>5968.8</v>
      </c>
      <c r="C1934">
        <f>(0.5*(A1934^3)*Wind!$B$11*Wind!$B$7*(VLOOKUP(A1934+0.5,'Wind - Power Curve'!$A$3:$E$47,5,TRUE))*Wind!$B$9)/1000</f>
        <v>5894.3235827109729</v>
      </c>
      <c r="D1934" s="23" t="s">
        <v>9</v>
      </c>
    </row>
    <row r="1935" spans="1:4" x14ac:dyDescent="0.35">
      <c r="A1935" s="4">
        <f>Climate285!F1962*((113.5/10)^0.12)</f>
        <v>10.683442744039032</v>
      </c>
      <c r="B1935" s="24">
        <f>VLOOKUP(A1935,'Wind - Power Curve'!$A$3:$B$47,2)*Wind!$B$9</f>
        <v>5968.8</v>
      </c>
      <c r="C1935">
        <f>(0.5*(A1935^3)*Wind!$B$11*Wind!$B$7*(VLOOKUP(A1935+0.5,'Wind - Power Curve'!$A$3:$E$47,5,TRUE))*Wind!$B$9)/1000</f>
        <v>5945.5718261149077</v>
      </c>
      <c r="D1935" s="23" t="s">
        <v>9</v>
      </c>
    </row>
    <row r="1936" spans="1:4" x14ac:dyDescent="0.35">
      <c r="A1936" s="4">
        <f>Climate285!F1963*((113.5/10)^0.12)</f>
        <v>10.664704558319094</v>
      </c>
      <c r="B1936" s="24">
        <f>VLOOKUP(A1936,'Wind - Power Curve'!$A$3:$B$47,2)*Wind!$B$9</f>
        <v>5968.8</v>
      </c>
      <c r="C1936">
        <f>(0.5*(A1936^3)*Wind!$B$11*Wind!$B$7*(VLOOKUP(A1936+0.5,'Wind - Power Curve'!$A$3:$E$47,5,TRUE))*Wind!$B$9)/1000</f>
        <v>5914.3420230869997</v>
      </c>
      <c r="D1936" s="23" t="s">
        <v>9</v>
      </c>
    </row>
    <row r="1937" spans="1:4" x14ac:dyDescent="0.35">
      <c r="A1937" s="4">
        <f>Climate285!F1964*((113.5/10)^0.12)</f>
        <v>10.94310046044389</v>
      </c>
      <c r="B1937" s="24">
        <f>VLOOKUP(A1937,'Wind - Power Curve'!$A$3:$B$47,2)*Wind!$B$9</f>
        <v>5968.8</v>
      </c>
      <c r="C1937">
        <f>(0.5*(A1937^3)*Wind!$B$11*Wind!$B$7*(VLOOKUP(A1937+0.5,'Wind - Power Curve'!$A$3:$E$47,5,TRUE))*Wind!$B$9)/1000</f>
        <v>6389.7094129875541</v>
      </c>
      <c r="D1937" s="23" t="s">
        <v>9</v>
      </c>
    </row>
    <row r="1938" spans="1:4" x14ac:dyDescent="0.35">
      <c r="A1938" s="4">
        <f>Climate285!F1965*((113.5/10)^0.12)</f>
        <v>10.853424857355614</v>
      </c>
      <c r="B1938" s="24">
        <f>VLOOKUP(A1938,'Wind - Power Curve'!$A$3:$B$47,2)*Wind!$B$9</f>
        <v>5968.8</v>
      </c>
      <c r="C1938">
        <f>(0.5*(A1938^3)*Wind!$B$11*Wind!$B$7*(VLOOKUP(A1938+0.5,'Wind - Power Curve'!$A$3:$E$47,5,TRUE))*Wind!$B$9)/1000</f>
        <v>6233.9076018183769</v>
      </c>
      <c r="D1938" s="23" t="s">
        <v>9</v>
      </c>
    </row>
    <row r="1939" spans="1:4" x14ac:dyDescent="0.35">
      <c r="A1939" s="4">
        <f>Climate285!F1966*((113.5/10)^0.12)</f>
        <v>10.478661142956851</v>
      </c>
      <c r="B1939" s="24">
        <f>VLOOKUP(A1939,'Wind - Power Curve'!$A$3:$B$47,2)*Wind!$B$9</f>
        <v>5330.7</v>
      </c>
      <c r="C1939">
        <f>(0.5*(A1939^3)*Wind!$B$11*Wind!$B$7*(VLOOKUP(A1939+0.5,'Wind - Power Curve'!$A$3:$E$47,5,TRUE))*Wind!$B$9)/1000</f>
        <v>5932.4832285386219</v>
      </c>
      <c r="D1939" s="23" t="s">
        <v>9</v>
      </c>
    </row>
    <row r="1940" spans="1:4" x14ac:dyDescent="0.35">
      <c r="A1940" s="4">
        <f>Climate285!F1967*((113.5/10)^0.12)</f>
        <v>10.245772263294763</v>
      </c>
      <c r="B1940" s="24">
        <f>VLOOKUP(A1940,'Wind - Power Curve'!$A$3:$B$47,2)*Wind!$B$9</f>
        <v>5330.7</v>
      </c>
      <c r="C1940">
        <f>(0.5*(A1940^3)*Wind!$B$11*Wind!$B$7*(VLOOKUP(A1940+0.5,'Wind - Power Curve'!$A$3:$E$47,5,TRUE))*Wind!$B$9)/1000</f>
        <v>5545.6598112178581</v>
      </c>
      <c r="D1940" s="23" t="s">
        <v>9</v>
      </c>
    </row>
    <row r="1941" spans="1:4" x14ac:dyDescent="0.35">
      <c r="A1941" s="4">
        <f>Climate285!F1968*((113.5/10)^0.12)</f>
        <v>10.435831004168421</v>
      </c>
      <c r="B1941" s="24">
        <f>VLOOKUP(A1941,'Wind - Power Curve'!$A$3:$B$47,2)*Wind!$B$9</f>
        <v>5330.7</v>
      </c>
      <c r="C1941">
        <f>(0.5*(A1941^3)*Wind!$B$11*Wind!$B$7*(VLOOKUP(A1941+0.5,'Wind - Power Curve'!$A$3:$E$47,5,TRUE))*Wind!$B$9)/1000</f>
        <v>5860.035440754702</v>
      </c>
      <c r="D1941" s="23" t="s">
        <v>9</v>
      </c>
    </row>
    <row r="1942" spans="1:4" x14ac:dyDescent="0.35">
      <c r="A1942" s="4">
        <f>Climate285!F1969*((113.5/10)^0.12)</f>
        <v>10.455907631725498</v>
      </c>
      <c r="B1942" s="24">
        <f>VLOOKUP(A1942,'Wind - Power Curve'!$A$3:$B$47,2)*Wind!$B$9</f>
        <v>5330.7</v>
      </c>
      <c r="C1942">
        <f>(0.5*(A1942^3)*Wind!$B$11*Wind!$B$7*(VLOOKUP(A1942+0.5,'Wind - Power Curve'!$A$3:$E$47,5,TRUE))*Wind!$B$9)/1000</f>
        <v>5893.9214525197804</v>
      </c>
      <c r="D1942" s="23" t="s">
        <v>9</v>
      </c>
    </row>
    <row r="1943" spans="1:4" x14ac:dyDescent="0.35">
      <c r="A1943" s="4">
        <f>Climate285!F1970*((113.5/10)^0.12)</f>
        <v>10.562982978696573</v>
      </c>
      <c r="B1943" s="24">
        <f>VLOOKUP(A1943,'Wind - Power Curve'!$A$3:$B$47,2)*Wind!$B$9</f>
        <v>5968.8</v>
      </c>
      <c r="C1943">
        <f>(0.5*(A1943^3)*Wind!$B$11*Wind!$B$7*(VLOOKUP(A1943+0.5,'Wind - Power Curve'!$A$3:$E$47,5,TRUE))*Wind!$B$9)/1000</f>
        <v>5746.7153963609344</v>
      </c>
      <c r="D1943" s="23" t="s">
        <v>9</v>
      </c>
    </row>
    <row r="1944" spans="1:4" x14ac:dyDescent="0.35">
      <c r="A1944" s="4">
        <f>Climate285!F1971*((113.5/10)^0.12)</f>
        <v>10.422446585797037</v>
      </c>
      <c r="B1944" s="24">
        <f>VLOOKUP(A1944,'Wind - Power Curve'!$A$3:$B$47,2)*Wind!$B$9</f>
        <v>5330.7</v>
      </c>
      <c r="C1944">
        <f>(0.5*(A1944^3)*Wind!$B$11*Wind!$B$7*(VLOOKUP(A1944+0.5,'Wind - Power Curve'!$A$3:$E$47,5,TRUE))*Wind!$B$9)/1000</f>
        <v>5837.5170763944598</v>
      </c>
      <c r="D1944" s="23" t="s">
        <v>9</v>
      </c>
    </row>
    <row r="1945" spans="1:4" x14ac:dyDescent="0.35">
      <c r="A1945" s="4">
        <f>Climate285!F1972*((113.5/10)^0.12)</f>
        <v>10.158773543880764</v>
      </c>
      <c r="B1945" s="24">
        <f>VLOOKUP(A1945,'Wind - Power Curve'!$A$3:$B$47,2)*Wind!$B$9</f>
        <v>5330.7</v>
      </c>
      <c r="C1945">
        <f>(0.5*(A1945^3)*Wind!$B$11*Wind!$B$7*(VLOOKUP(A1945+0.5,'Wind - Power Curve'!$A$3:$E$47,5,TRUE))*Wind!$B$9)/1000</f>
        <v>5405.588321026733</v>
      </c>
      <c r="D1945" s="23" t="s">
        <v>9</v>
      </c>
    </row>
    <row r="1946" spans="1:4" x14ac:dyDescent="0.35">
      <c r="A1946" s="4">
        <f>Climate285!F1973*((113.5/10)^0.12)</f>
        <v>10.267187332688978</v>
      </c>
      <c r="B1946" s="24">
        <f>VLOOKUP(A1946,'Wind - Power Curve'!$A$3:$B$47,2)*Wind!$B$9</f>
        <v>5330.7</v>
      </c>
      <c r="C1946">
        <f>(0.5*(A1946^3)*Wind!$B$11*Wind!$B$7*(VLOOKUP(A1946+0.5,'Wind - Power Curve'!$A$3:$E$47,5,TRUE))*Wind!$B$9)/1000</f>
        <v>5580.506112416786</v>
      </c>
      <c r="D1946" s="23" t="s">
        <v>9</v>
      </c>
    </row>
    <row r="1947" spans="1:4" x14ac:dyDescent="0.35">
      <c r="A1947" s="4">
        <f>Climate285!F1974*((113.5/10)^0.12)</f>
        <v>10.297971494943162</v>
      </c>
      <c r="B1947" s="24">
        <f>VLOOKUP(A1947,'Wind - Power Curve'!$A$3:$B$47,2)*Wind!$B$9</f>
        <v>5330.7</v>
      </c>
      <c r="C1947">
        <f>(0.5*(A1947^3)*Wind!$B$11*Wind!$B$7*(VLOOKUP(A1947+0.5,'Wind - Power Curve'!$A$3:$E$47,5,TRUE))*Wind!$B$9)/1000</f>
        <v>5630.8529495738294</v>
      </c>
      <c r="D1947" s="23" t="s">
        <v>9</v>
      </c>
    </row>
    <row r="1948" spans="1:4" x14ac:dyDescent="0.35">
      <c r="A1948" s="4">
        <f>Climate285!F1975*((113.5/10)^0.12)</f>
        <v>10.492045561328236</v>
      </c>
      <c r="B1948" s="24">
        <f>VLOOKUP(A1948,'Wind - Power Curve'!$A$3:$B$47,2)*Wind!$B$9</f>
        <v>5330.7</v>
      </c>
      <c r="C1948">
        <f>(0.5*(A1948^3)*Wind!$B$11*Wind!$B$7*(VLOOKUP(A1948+0.5,'Wind - Power Curve'!$A$3:$E$47,5,TRUE))*Wind!$B$9)/1000</f>
        <v>5955.2450015473787</v>
      </c>
      <c r="D1948" s="23" t="s">
        <v>9</v>
      </c>
    </row>
    <row r="1949" spans="1:4" x14ac:dyDescent="0.35">
      <c r="A1949" s="4">
        <f>Climate285!F1976*((113.5/10)^0.12)</f>
        <v>10.554952327673742</v>
      </c>
      <c r="B1949" s="24">
        <f>VLOOKUP(A1949,'Wind - Power Curve'!$A$3:$B$47,2)*Wind!$B$9</f>
        <v>5968.8</v>
      </c>
      <c r="C1949">
        <f>(0.5*(A1949^3)*Wind!$B$11*Wind!$B$7*(VLOOKUP(A1949+0.5,'Wind - Power Curve'!$A$3:$E$47,5,TRUE))*Wind!$B$9)/1000</f>
        <v>5733.6183037690907</v>
      </c>
      <c r="D1949" s="23" t="s">
        <v>9</v>
      </c>
    </row>
    <row r="1950" spans="1:4" x14ac:dyDescent="0.35">
      <c r="A1950" s="4">
        <f>Climate285!F1977*((113.5/10)^0.12)</f>
        <v>10.2993099367803</v>
      </c>
      <c r="B1950" s="24">
        <f>VLOOKUP(A1950,'Wind - Power Curve'!$A$3:$B$47,2)*Wind!$B$9</f>
        <v>5330.7</v>
      </c>
      <c r="C1950">
        <f>(0.5*(A1950^3)*Wind!$B$11*Wind!$B$7*(VLOOKUP(A1950+0.5,'Wind - Power Curve'!$A$3:$E$47,5,TRUE))*Wind!$B$9)/1000</f>
        <v>5633.0487845742791</v>
      </c>
      <c r="D1950" s="23" t="s">
        <v>9</v>
      </c>
    </row>
    <row r="1951" spans="1:4" x14ac:dyDescent="0.35">
      <c r="A1951" s="4">
        <f>Climate285!F1978*((113.5/10)^0.12)</f>
        <v>10.702180929758971</v>
      </c>
      <c r="B1951" s="24">
        <f>VLOOKUP(A1951,'Wind - Power Curve'!$A$3:$B$47,2)*Wind!$B$9</f>
        <v>5968.8</v>
      </c>
      <c r="C1951">
        <f>(0.5*(A1951^3)*Wind!$B$11*Wind!$B$7*(VLOOKUP(A1951+0.5,'Wind - Power Curve'!$A$3:$E$47,5,TRUE))*Wind!$B$9)/1000</f>
        <v>5976.9113723138153</v>
      </c>
      <c r="D1951" s="23" t="s">
        <v>9</v>
      </c>
    </row>
    <row r="1952" spans="1:4" x14ac:dyDescent="0.35">
      <c r="A1952" s="4">
        <f>Climate285!F1979*((113.5/10)^0.12)</f>
        <v>10.904285647166876</v>
      </c>
      <c r="B1952" s="24">
        <f>VLOOKUP(A1952,'Wind - Power Curve'!$A$3:$B$47,2)*Wind!$B$9</f>
        <v>5968.8</v>
      </c>
      <c r="C1952">
        <f>(0.5*(A1952^3)*Wind!$B$11*Wind!$B$7*(VLOOKUP(A1952+0.5,'Wind - Power Curve'!$A$3:$E$47,5,TRUE))*Wind!$B$9)/1000</f>
        <v>6321.9580339929571</v>
      </c>
      <c r="D1952" s="23" t="s">
        <v>9</v>
      </c>
    </row>
    <row r="1953" spans="1:4" x14ac:dyDescent="0.35">
      <c r="A1953" s="4">
        <f>Climate285!F1980*((113.5/10)^0.12)</f>
        <v>10.806579393055769</v>
      </c>
      <c r="B1953" s="24">
        <f>VLOOKUP(A1953,'Wind - Power Curve'!$A$3:$B$47,2)*Wind!$B$9</f>
        <v>5968.8</v>
      </c>
      <c r="C1953">
        <f>(0.5*(A1953^3)*Wind!$B$11*Wind!$B$7*(VLOOKUP(A1953+0.5,'Wind - Power Curve'!$A$3:$E$47,5,TRUE))*Wind!$B$9)/1000</f>
        <v>6153.5352803167953</v>
      </c>
      <c r="D1953" s="23" t="s">
        <v>9</v>
      </c>
    </row>
    <row r="1954" spans="1:4" x14ac:dyDescent="0.35">
      <c r="A1954" s="4">
        <f>Climate285!F1981*((113.5/10)^0.12)</f>
        <v>10.623212861367803</v>
      </c>
      <c r="B1954" s="24">
        <f>VLOOKUP(A1954,'Wind - Power Curve'!$A$3:$B$47,2)*Wind!$B$9</f>
        <v>5968.8</v>
      </c>
      <c r="C1954">
        <f>(0.5*(A1954^3)*Wind!$B$11*Wind!$B$7*(VLOOKUP(A1954+0.5,'Wind - Power Curve'!$A$3:$E$47,5,TRUE))*Wind!$B$9)/1000</f>
        <v>5845.5798942506062</v>
      </c>
      <c r="D1954" s="23" t="s">
        <v>9</v>
      </c>
    </row>
    <row r="1955" spans="1:4" x14ac:dyDescent="0.35">
      <c r="A1955" s="4">
        <f>Climate285!F1982*((113.5/10)^0.12)</f>
        <v>11.07159087680918</v>
      </c>
      <c r="B1955" s="24">
        <f>VLOOKUP(A1955,'Wind - Power Curve'!$A$3:$B$47,2)*Wind!$B$9</f>
        <v>6489.9000000000005</v>
      </c>
      <c r="C1955">
        <f>(0.5*(A1955^3)*Wind!$B$11*Wind!$B$7*(VLOOKUP(A1955+0.5,'Wind - Power Curve'!$A$3:$E$47,5,TRUE))*Wind!$B$9)/1000</f>
        <v>6110.9208669016343</v>
      </c>
      <c r="D1955" s="23" t="s">
        <v>9</v>
      </c>
    </row>
    <row r="1956" spans="1:4" x14ac:dyDescent="0.35">
      <c r="A1956" s="4">
        <f>Climate285!F1983*((113.5/10)^0.12)</f>
        <v>10.888224345121214</v>
      </c>
      <c r="B1956" s="24">
        <f>VLOOKUP(A1956,'Wind - Power Curve'!$A$3:$B$47,2)*Wind!$B$9</f>
        <v>5968.8</v>
      </c>
      <c r="C1956">
        <f>(0.5*(A1956^3)*Wind!$B$11*Wind!$B$7*(VLOOKUP(A1956+0.5,'Wind - Power Curve'!$A$3:$E$47,5,TRUE))*Wind!$B$9)/1000</f>
        <v>6294.063664549536</v>
      </c>
      <c r="D1956" s="23" t="s">
        <v>9</v>
      </c>
    </row>
    <row r="1957" spans="1:4" x14ac:dyDescent="0.35">
      <c r="A1957" s="4">
        <f>Climate285!F1984*((113.5/10)^0.12)</f>
        <v>10.595105582787896</v>
      </c>
      <c r="B1957" s="24">
        <f>VLOOKUP(A1957,'Wind - Power Curve'!$A$3:$B$47,2)*Wind!$B$9</f>
        <v>5968.8</v>
      </c>
      <c r="C1957">
        <f>(0.5*(A1957^3)*Wind!$B$11*Wind!$B$7*(VLOOKUP(A1957+0.5,'Wind - Power Curve'!$A$3:$E$47,5,TRUE))*Wind!$B$9)/1000</f>
        <v>5799.3032145696534</v>
      </c>
      <c r="D1957" s="23" t="s">
        <v>9</v>
      </c>
    </row>
    <row r="1958" spans="1:4" x14ac:dyDescent="0.35">
      <c r="A1958" s="4">
        <f>Climate285!F1985*((113.5/10)^0.12)</f>
        <v>10.766426137941616</v>
      </c>
      <c r="B1958" s="24">
        <f>VLOOKUP(A1958,'Wind - Power Curve'!$A$3:$B$47,2)*Wind!$B$9</f>
        <v>5968.8</v>
      </c>
      <c r="C1958">
        <f>(0.5*(A1958^3)*Wind!$B$11*Wind!$B$7*(VLOOKUP(A1958+0.5,'Wind - Power Curve'!$A$3:$E$47,5,TRUE))*Wind!$B$9)/1000</f>
        <v>6085.1970414977759</v>
      </c>
      <c r="D1958" s="23" t="s">
        <v>9</v>
      </c>
    </row>
    <row r="1959" spans="1:4" x14ac:dyDescent="0.35">
      <c r="A1959" s="4">
        <f>Climate285!F1986*((113.5/10)^0.12)</f>
        <v>10.600459350136449</v>
      </c>
      <c r="B1959" s="24">
        <f>VLOOKUP(A1959,'Wind - Power Curve'!$A$3:$B$47,2)*Wind!$B$9</f>
        <v>5968.8</v>
      </c>
      <c r="C1959">
        <f>(0.5*(A1959^3)*Wind!$B$11*Wind!$B$7*(VLOOKUP(A1959+0.5,'Wind - Power Curve'!$A$3:$E$47,5,TRUE))*Wind!$B$9)/1000</f>
        <v>5808.0989206775603</v>
      </c>
      <c r="D1959" s="23" t="s">
        <v>9</v>
      </c>
    </row>
    <row r="1960" spans="1:4" x14ac:dyDescent="0.35">
      <c r="A1960" s="4">
        <f>Climate285!F1987*((113.5/10)^0.12)</f>
        <v>10.453230748051221</v>
      </c>
      <c r="B1960" s="24">
        <f>VLOOKUP(A1960,'Wind - Power Curve'!$A$3:$B$47,2)*Wind!$B$9</f>
        <v>5330.7</v>
      </c>
      <c r="C1960">
        <f>(0.5*(A1960^3)*Wind!$B$11*Wind!$B$7*(VLOOKUP(A1960+0.5,'Wind - Power Curve'!$A$3:$E$47,5,TRUE))*Wind!$B$9)/1000</f>
        <v>5889.3957899692205</v>
      </c>
      <c r="D1960" s="23" t="s">
        <v>9</v>
      </c>
    </row>
    <row r="1961" spans="1:4" x14ac:dyDescent="0.35">
      <c r="A1961" s="4">
        <f>Climate285!F1988*((113.5/10)^0.12)</f>
        <v>10.410400609262791</v>
      </c>
      <c r="B1961" s="24">
        <f>VLOOKUP(A1961,'Wind - Power Curve'!$A$3:$B$47,2)*Wind!$B$9</f>
        <v>5330.7</v>
      </c>
      <c r="C1961">
        <f>(0.5*(A1961^3)*Wind!$B$11*Wind!$B$7*(VLOOKUP(A1961+0.5,'Wind - Power Curve'!$A$3:$E$47,5,TRUE))*Wind!$B$9)/1000</f>
        <v>5817.2999367352604</v>
      </c>
      <c r="D1961" s="23" t="s">
        <v>9</v>
      </c>
    </row>
    <row r="1962" spans="1:4" x14ac:dyDescent="0.35">
      <c r="A1962" s="4">
        <f>Climate285!F1989*((113.5/10)^0.12)</f>
        <v>9.9098233621730145</v>
      </c>
      <c r="B1962" s="24">
        <f>VLOOKUP(A1962,'Wind - Power Curve'!$A$3:$B$47,2)*Wind!$B$9</f>
        <v>4640.4000000000005</v>
      </c>
      <c r="C1962">
        <f>(0.5*(A1962^3)*Wind!$B$11*Wind!$B$7*(VLOOKUP(A1962+0.5,'Wind - Power Curve'!$A$3:$E$47,5,TRUE))*Wind!$B$9)/1000</f>
        <v>5187.785159761821</v>
      </c>
      <c r="D1962" s="23" t="s">
        <v>9</v>
      </c>
    </row>
    <row r="1963" spans="1:4" x14ac:dyDescent="0.35">
      <c r="A1963" s="4">
        <f>Climate285!F1990*((113.5/10)^0.12)</f>
        <v>9.8603010141988907</v>
      </c>
      <c r="B1963" s="24">
        <f>VLOOKUP(A1963,'Wind - Power Curve'!$A$3:$B$47,2)*Wind!$B$9</f>
        <v>4640.4000000000005</v>
      </c>
      <c r="C1963">
        <f>(0.5*(A1963^3)*Wind!$B$11*Wind!$B$7*(VLOOKUP(A1963+0.5,'Wind - Power Curve'!$A$3:$E$47,5,TRUE))*Wind!$B$9)/1000</f>
        <v>5110.3984389376237</v>
      </c>
      <c r="D1963" s="23" t="s">
        <v>9</v>
      </c>
    </row>
    <row r="1964" spans="1:4" x14ac:dyDescent="0.35">
      <c r="A1964" s="4">
        <f>Climate285!F1991*((113.5/10)^0.12)</f>
        <v>9.8054248988762147</v>
      </c>
      <c r="B1964" s="24">
        <f>VLOOKUP(A1964,'Wind - Power Curve'!$A$3:$B$47,2)*Wind!$B$9</f>
        <v>4640.4000000000005</v>
      </c>
      <c r="C1964">
        <f>(0.5*(A1964^3)*Wind!$B$11*Wind!$B$7*(VLOOKUP(A1964+0.5,'Wind - Power Curve'!$A$3:$E$47,5,TRUE))*Wind!$B$9)/1000</f>
        <v>5025.5488081741569</v>
      </c>
      <c r="D1964" s="23" t="s">
        <v>9</v>
      </c>
    </row>
    <row r="1965" spans="1:4" x14ac:dyDescent="0.35">
      <c r="A1965" s="4">
        <f>Climate285!F1992*((113.5/10)^0.12)</f>
        <v>9.4895526253115428</v>
      </c>
      <c r="B1965" s="24">
        <f>VLOOKUP(A1965,'Wind - Power Curve'!$A$3:$B$47,2)*Wind!$B$9</f>
        <v>3954.6</v>
      </c>
      <c r="C1965">
        <f>(0.5*(A1965^3)*Wind!$B$11*Wind!$B$7*(VLOOKUP(A1965+0.5,'Wind - Power Curve'!$A$3:$E$47,5,TRUE))*Wind!$B$9)/1000</f>
        <v>4625.1073571216157</v>
      </c>
      <c r="D1965" s="23" t="s">
        <v>9</v>
      </c>
    </row>
    <row r="1966" spans="1:4" x14ac:dyDescent="0.35">
      <c r="A1966" s="4">
        <f>Climate285!F1993*((113.5/10)^0.12)</f>
        <v>9.4493993701973906</v>
      </c>
      <c r="B1966" s="24">
        <f>VLOOKUP(A1966,'Wind - Power Curve'!$A$3:$B$47,2)*Wind!$B$9</f>
        <v>3954.6</v>
      </c>
      <c r="C1966">
        <f>(0.5*(A1966^3)*Wind!$B$11*Wind!$B$7*(VLOOKUP(A1966+0.5,'Wind - Power Curve'!$A$3:$E$47,5,TRUE))*Wind!$B$9)/1000</f>
        <v>4566.6446177708376</v>
      </c>
      <c r="D1966" s="23" t="s">
        <v>9</v>
      </c>
    </row>
    <row r="1967" spans="1:4" x14ac:dyDescent="0.35">
      <c r="A1967" s="4">
        <f>Climate285!F1994*((113.5/10)^0.12)</f>
        <v>9.5845819957483727</v>
      </c>
      <c r="B1967" s="24">
        <f>VLOOKUP(A1967,'Wind - Power Curve'!$A$3:$B$47,2)*Wind!$B$9</f>
        <v>4640.4000000000005</v>
      </c>
      <c r="C1967">
        <f>(0.5*(A1967^3)*Wind!$B$11*Wind!$B$7*(VLOOKUP(A1967+0.5,'Wind - Power Curve'!$A$3:$E$47,5,TRUE))*Wind!$B$9)/1000</f>
        <v>4693.5751235805292</v>
      </c>
      <c r="D1967" s="23" t="s">
        <v>9</v>
      </c>
    </row>
    <row r="1968" spans="1:4" x14ac:dyDescent="0.35">
      <c r="A1968" s="4">
        <f>Climate285!F1995*((113.5/10)^0.12)</f>
        <v>9.6421349947453248</v>
      </c>
      <c r="B1968" s="24">
        <f>VLOOKUP(A1968,'Wind - Power Curve'!$A$3:$B$47,2)*Wind!$B$9</f>
        <v>4640.4000000000005</v>
      </c>
      <c r="C1968">
        <f>(0.5*(A1968^3)*Wind!$B$11*Wind!$B$7*(VLOOKUP(A1968+0.5,'Wind - Power Curve'!$A$3:$E$47,5,TRUE))*Wind!$B$9)/1000</f>
        <v>4778.6350551524265</v>
      </c>
      <c r="D1968" s="23" t="s">
        <v>9</v>
      </c>
    </row>
    <row r="1969" spans="1:4" x14ac:dyDescent="0.35">
      <c r="A1969" s="4">
        <f>Climate285!F1996*((113.5/10)^0.12)</f>
        <v>9.8335321774561226</v>
      </c>
      <c r="B1969" s="24">
        <f>VLOOKUP(A1969,'Wind - Power Curve'!$A$3:$B$47,2)*Wind!$B$9</f>
        <v>4640.4000000000005</v>
      </c>
      <c r="C1969">
        <f>(0.5*(A1969^3)*Wind!$B$11*Wind!$B$7*(VLOOKUP(A1969+0.5,'Wind - Power Curve'!$A$3:$E$47,5,TRUE))*Wind!$B$9)/1000</f>
        <v>5068.8900591085858</v>
      </c>
      <c r="D1969" s="23" t="s">
        <v>9</v>
      </c>
    </row>
    <row r="1970" spans="1:4" x14ac:dyDescent="0.35">
      <c r="A1970" s="4">
        <f>Climate285!F1997*((113.5/10)^0.12)</f>
        <v>9.7023648774165547</v>
      </c>
      <c r="B1970" s="24">
        <f>VLOOKUP(A1970,'Wind - Power Curve'!$A$3:$B$47,2)*Wind!$B$9</f>
        <v>4640.4000000000005</v>
      </c>
      <c r="C1970">
        <f>(0.5*(A1970^3)*Wind!$B$11*Wind!$B$7*(VLOOKUP(A1970+0.5,'Wind - Power Curve'!$A$3:$E$47,5,TRUE))*Wind!$B$9)/1000</f>
        <v>4868.7452519390536</v>
      </c>
      <c r="D1970" s="23" t="s">
        <v>9</v>
      </c>
    </row>
    <row r="1971" spans="1:4" x14ac:dyDescent="0.35">
      <c r="A1971" s="4">
        <f>Climate285!F1998*((113.5/10)^0.12)</f>
        <v>9.5015986018457905</v>
      </c>
      <c r="B1971" s="24">
        <f>VLOOKUP(A1971,'Wind - Power Curve'!$A$3:$B$47,2)*Wind!$B$9</f>
        <v>4640.4000000000005</v>
      </c>
      <c r="C1971">
        <f>(0.5*(A1971^3)*Wind!$B$11*Wind!$B$7*(VLOOKUP(A1971+0.5,'Wind - Power Curve'!$A$3:$E$47,5,TRUE))*Wind!$B$9)/1000</f>
        <v>4572.7165420723895</v>
      </c>
      <c r="D1971" s="23" t="s">
        <v>9</v>
      </c>
    </row>
    <row r="1972" spans="1:4" x14ac:dyDescent="0.35">
      <c r="A1972" s="4">
        <f>Climate285!F1999*((113.5/10)^0.12)</f>
        <v>8.9274070537133987</v>
      </c>
      <c r="B1972" s="24">
        <f>VLOOKUP(A1972,'Wind - Power Curve'!$A$3:$B$47,2)*Wind!$B$9</f>
        <v>3314.7000000000003</v>
      </c>
      <c r="C1972">
        <f>(0.5*(A1972^3)*Wind!$B$11*Wind!$B$7*(VLOOKUP(A1972+0.5,'Wind - Power Curve'!$A$3:$E$47,5,TRUE))*Wind!$B$9)/1000</f>
        <v>3859.6777436571583</v>
      </c>
      <c r="D1972" s="23" t="s">
        <v>9</v>
      </c>
    </row>
    <row r="1973" spans="1:4" x14ac:dyDescent="0.35">
      <c r="A1973" s="4">
        <f>Climate285!F2000*((113.5/10)^0.12)</f>
        <v>9.4253074171288986</v>
      </c>
      <c r="B1973" s="24">
        <f>VLOOKUP(A1973,'Wind - Power Curve'!$A$3:$B$47,2)*Wind!$B$9</f>
        <v>3954.6</v>
      </c>
      <c r="C1973">
        <f>(0.5*(A1973^3)*Wind!$B$11*Wind!$B$7*(VLOOKUP(A1973+0.5,'Wind - Power Curve'!$A$3:$E$47,5,TRUE))*Wind!$B$9)/1000</f>
        <v>4531.8045863958268</v>
      </c>
      <c r="D1973" s="23" t="s">
        <v>9</v>
      </c>
    </row>
    <row r="1974" spans="1:4" x14ac:dyDescent="0.35">
      <c r="A1974" s="4">
        <f>Climate285!F2001*((113.5/10)^0.12)</f>
        <v>9.3168936283206847</v>
      </c>
      <c r="B1974" s="24">
        <f>VLOOKUP(A1974,'Wind - Power Curve'!$A$3:$B$47,2)*Wind!$B$9</f>
        <v>3954.6</v>
      </c>
      <c r="C1974">
        <f>(0.5*(A1974^3)*Wind!$B$11*Wind!$B$7*(VLOOKUP(A1974+0.5,'Wind - Power Curve'!$A$3:$E$47,5,TRUE))*Wind!$B$9)/1000</f>
        <v>4377.2163594257163</v>
      </c>
      <c r="D1974" s="23" t="s">
        <v>9</v>
      </c>
    </row>
    <row r="1975" spans="1:4" x14ac:dyDescent="0.35">
      <c r="A1975" s="4">
        <f>Climate285!F2002*((113.5/10)^0.12)</f>
        <v>9.6314274600482186</v>
      </c>
      <c r="B1975" s="24">
        <f>VLOOKUP(A1975,'Wind - Power Curve'!$A$3:$B$47,2)*Wind!$B$9</f>
        <v>4640.4000000000005</v>
      </c>
      <c r="C1975">
        <f>(0.5*(A1975^3)*Wind!$B$11*Wind!$B$7*(VLOOKUP(A1975+0.5,'Wind - Power Curve'!$A$3:$E$47,5,TRUE))*Wind!$B$9)/1000</f>
        <v>4762.732788501291</v>
      </c>
      <c r="D1975" s="23" t="s">
        <v>9</v>
      </c>
    </row>
    <row r="1976" spans="1:4" x14ac:dyDescent="0.35">
      <c r="A1976" s="4">
        <f>Climate285!F2003*((113.5/10)^0.12)</f>
        <v>9.4507378120345287</v>
      </c>
      <c r="B1976" s="24">
        <f>VLOOKUP(A1976,'Wind - Power Curve'!$A$3:$B$47,2)*Wind!$B$9</f>
        <v>3954.6</v>
      </c>
      <c r="C1976">
        <f>(0.5*(A1976^3)*Wind!$B$11*Wind!$B$7*(VLOOKUP(A1976+0.5,'Wind - Power Curve'!$A$3:$E$47,5,TRUE))*Wind!$B$9)/1000</f>
        <v>4568.5853931880438</v>
      </c>
      <c r="D1976" s="23" t="s">
        <v>9</v>
      </c>
    </row>
    <row r="1977" spans="1:4" x14ac:dyDescent="0.35">
      <c r="A1977" s="4">
        <f>Climate285!F2004*((113.5/10)^0.12)</f>
        <v>9.3543699997605607</v>
      </c>
      <c r="B1977" s="24">
        <f>VLOOKUP(A1977,'Wind - Power Curve'!$A$3:$B$47,2)*Wind!$B$9</f>
        <v>3954.6</v>
      </c>
      <c r="C1977">
        <f>(0.5*(A1977^3)*Wind!$B$11*Wind!$B$7*(VLOOKUP(A1977+0.5,'Wind - Power Curve'!$A$3:$E$47,5,TRUE))*Wind!$B$9)/1000</f>
        <v>4430.2499956811971</v>
      </c>
      <c r="D1977" s="23" t="s">
        <v>9</v>
      </c>
    </row>
    <row r="1978" spans="1:4" x14ac:dyDescent="0.35">
      <c r="A1978" s="4">
        <f>Climate285!F2005*((113.5/10)^0.12)</f>
        <v>9.5029370436829268</v>
      </c>
      <c r="B1978" s="24">
        <f>VLOOKUP(A1978,'Wind - Power Curve'!$A$3:$B$47,2)*Wind!$B$9</f>
        <v>4640.4000000000005</v>
      </c>
      <c r="C1978">
        <f>(0.5*(A1978^3)*Wind!$B$11*Wind!$B$7*(VLOOKUP(A1978+0.5,'Wind - Power Curve'!$A$3:$E$47,5,TRUE))*Wind!$B$9)/1000</f>
        <v>4574.649220213375</v>
      </c>
      <c r="D1978" s="23" t="s">
        <v>9</v>
      </c>
    </row>
    <row r="1979" spans="1:4" x14ac:dyDescent="0.35">
      <c r="A1979" s="4">
        <f>Climate285!F2006*((113.5/10)^0.12)</f>
        <v>9.5337212059371126</v>
      </c>
      <c r="B1979" s="24">
        <f>VLOOKUP(A1979,'Wind - Power Curve'!$A$3:$B$47,2)*Wind!$B$9</f>
        <v>4640.4000000000005</v>
      </c>
      <c r="C1979">
        <f>(0.5*(A1979^3)*Wind!$B$11*Wind!$B$7*(VLOOKUP(A1979+0.5,'Wind - Power Curve'!$A$3:$E$47,5,TRUE))*Wind!$B$9)/1000</f>
        <v>4619.2512527604395</v>
      </c>
      <c r="D1979" s="23" t="s">
        <v>9</v>
      </c>
    </row>
    <row r="1980" spans="1:4" x14ac:dyDescent="0.35">
      <c r="A1980" s="4">
        <f>Climate285!F2007*((113.5/10)^0.12)</f>
        <v>9.7291337141593246</v>
      </c>
      <c r="B1980" s="24">
        <f>VLOOKUP(A1980,'Wind - Power Curve'!$A$3:$B$47,2)*Wind!$B$9</f>
        <v>4640.4000000000005</v>
      </c>
      <c r="C1980">
        <f>(0.5*(A1980^3)*Wind!$B$11*Wind!$B$7*(VLOOKUP(A1980+0.5,'Wind - Power Curve'!$A$3:$E$47,5,TRUE))*Wind!$B$9)/1000</f>
        <v>4909.155160725697</v>
      </c>
      <c r="D1980" s="23" t="s">
        <v>9</v>
      </c>
    </row>
    <row r="1981" spans="1:4" x14ac:dyDescent="0.35">
      <c r="A1981" s="4">
        <f>Climate285!F2008*((113.5/10)^0.12)</f>
        <v>9.5778897865626806</v>
      </c>
      <c r="B1981" s="24">
        <f>VLOOKUP(A1981,'Wind - Power Curve'!$A$3:$B$47,2)*Wind!$B$9</f>
        <v>4640.4000000000005</v>
      </c>
      <c r="C1981">
        <f>(0.5*(A1981^3)*Wind!$B$11*Wind!$B$7*(VLOOKUP(A1981+0.5,'Wind - Power Curve'!$A$3:$E$47,5,TRUE))*Wind!$B$9)/1000</f>
        <v>4683.7504509626724</v>
      </c>
      <c r="D1981" s="23" t="s">
        <v>9</v>
      </c>
    </row>
    <row r="1982" spans="1:4" x14ac:dyDescent="0.35">
      <c r="A1982" s="4">
        <f>Climate285!F2009*((113.5/10)^0.12)</f>
        <v>9.6421349947453248</v>
      </c>
      <c r="B1982" s="24">
        <f>VLOOKUP(A1982,'Wind - Power Curve'!$A$3:$B$47,2)*Wind!$B$9</f>
        <v>4640.4000000000005</v>
      </c>
      <c r="C1982">
        <f>(0.5*(A1982^3)*Wind!$B$11*Wind!$B$7*(VLOOKUP(A1982+0.5,'Wind - Power Curve'!$A$3:$E$47,5,TRUE))*Wind!$B$9)/1000</f>
        <v>4778.6350551524265</v>
      </c>
      <c r="D1982" s="23" t="s">
        <v>9</v>
      </c>
    </row>
    <row r="1983" spans="1:4" x14ac:dyDescent="0.35">
      <c r="A1983" s="4">
        <f>Climate285!F2010*((113.5/10)^0.12)</f>
        <v>9.5015986018457905</v>
      </c>
      <c r="B1983" s="24">
        <f>VLOOKUP(A1983,'Wind - Power Curve'!$A$3:$B$47,2)*Wind!$B$9</f>
        <v>4640.4000000000005</v>
      </c>
      <c r="C1983">
        <f>(0.5*(A1983^3)*Wind!$B$11*Wind!$B$7*(VLOOKUP(A1983+0.5,'Wind - Power Curve'!$A$3:$E$47,5,TRUE))*Wind!$B$9)/1000</f>
        <v>4572.7165420723895</v>
      </c>
      <c r="D1983" s="23" t="s">
        <v>9</v>
      </c>
    </row>
    <row r="1984" spans="1:4" x14ac:dyDescent="0.35">
      <c r="A1984" s="4">
        <f>Climate285!F2011*((113.5/10)^0.12)</f>
        <v>9.7706254111106166</v>
      </c>
      <c r="B1984" s="24">
        <f>VLOOKUP(A1984,'Wind - Power Curve'!$A$3:$B$47,2)*Wind!$B$9</f>
        <v>4640.4000000000005</v>
      </c>
      <c r="C1984">
        <f>(0.5*(A1984^3)*Wind!$B$11*Wind!$B$7*(VLOOKUP(A1984+0.5,'Wind - Power Curve'!$A$3:$E$47,5,TRUE))*Wind!$B$9)/1000</f>
        <v>4972.231408645579</v>
      </c>
      <c r="D1984" s="23" t="s">
        <v>9</v>
      </c>
    </row>
    <row r="1985" spans="1:4" x14ac:dyDescent="0.35">
      <c r="A1985" s="4">
        <f>Climate285!F2012*((113.5/10)^0.12)</f>
        <v>10.019575592818367</v>
      </c>
      <c r="B1985" s="24">
        <f>VLOOKUP(A1985,'Wind - Power Curve'!$A$3:$B$47,2)*Wind!$B$9</f>
        <v>5330.7</v>
      </c>
      <c r="C1985">
        <f>(0.5*(A1985^3)*Wind!$B$11*Wind!$B$7*(VLOOKUP(A1985+0.5,'Wind - Power Curve'!$A$3:$E$47,5,TRUE))*Wind!$B$9)/1000</f>
        <v>5186.4131323271813</v>
      </c>
      <c r="D1985" s="23" t="s">
        <v>9</v>
      </c>
    </row>
    <row r="1986" spans="1:4" x14ac:dyDescent="0.35">
      <c r="A1986" s="4">
        <f>Climate285!F2013*((113.5/10)^0.12)</f>
        <v>10.086497684675287</v>
      </c>
      <c r="B1986" s="24">
        <f>VLOOKUP(A1986,'Wind - Power Curve'!$A$3:$B$47,2)*Wind!$B$9</f>
        <v>5330.7</v>
      </c>
      <c r="C1986">
        <f>(0.5*(A1986^3)*Wind!$B$11*Wind!$B$7*(VLOOKUP(A1986+0.5,'Wind - Power Curve'!$A$3:$E$47,5,TRUE))*Wind!$B$9)/1000</f>
        <v>5291.0310392070596</v>
      </c>
      <c r="D1986" s="23" t="s">
        <v>9</v>
      </c>
    </row>
    <row r="1987" spans="1:4" x14ac:dyDescent="0.35">
      <c r="A1987" s="4">
        <f>Climate285!F2014*((113.5/10)^0.12)</f>
        <v>9.8897467346159385</v>
      </c>
      <c r="B1987" s="24">
        <f>VLOOKUP(A1987,'Wind - Power Curve'!$A$3:$B$47,2)*Wind!$B$9</f>
        <v>4640.4000000000005</v>
      </c>
      <c r="C1987">
        <f>(0.5*(A1987^3)*Wind!$B$11*Wind!$B$7*(VLOOKUP(A1987+0.5,'Wind - Power Curve'!$A$3:$E$47,5,TRUE))*Wind!$B$9)/1000</f>
        <v>5156.3186960801986</v>
      </c>
      <c r="D1987" s="23" t="s">
        <v>9</v>
      </c>
    </row>
    <row r="1988" spans="1:4" x14ac:dyDescent="0.35">
      <c r="A1988" s="4">
        <f>Climate285!F2015*((113.5/10)^0.12)</f>
        <v>9.7853482713191386</v>
      </c>
      <c r="B1988" s="24">
        <f>VLOOKUP(A1988,'Wind - Power Curve'!$A$3:$B$47,2)*Wind!$B$9</f>
        <v>4640.4000000000005</v>
      </c>
      <c r="C1988">
        <f>(0.5*(A1988^3)*Wind!$B$11*Wind!$B$7*(VLOOKUP(A1988+0.5,'Wind - Power Curve'!$A$3:$E$47,5,TRUE))*Wind!$B$9)/1000</f>
        <v>4994.7425059044408</v>
      </c>
      <c r="D1988" s="23" t="s">
        <v>9</v>
      </c>
    </row>
    <row r="1989" spans="1:4" x14ac:dyDescent="0.35">
      <c r="A1989" s="4">
        <f>Climate285!F2016*((113.5/10)^0.12)</f>
        <v>9.8040864570390767</v>
      </c>
      <c r="B1989" s="24">
        <f>VLOOKUP(A1989,'Wind - Power Curve'!$A$3:$B$47,2)*Wind!$B$9</f>
        <v>4640.4000000000005</v>
      </c>
      <c r="C1989">
        <f>(0.5*(A1989^3)*Wind!$B$11*Wind!$B$7*(VLOOKUP(A1989+0.5,'Wind - Power Curve'!$A$3:$E$47,5,TRUE))*Wind!$B$9)/1000</f>
        <v>5023.4911247788705</v>
      </c>
      <c r="D1989" s="23" t="s">
        <v>9</v>
      </c>
    </row>
    <row r="1990" spans="1:4" x14ac:dyDescent="0.35">
      <c r="A1990" s="4">
        <f>Climate285!F2017*((113.5/10)^0.12)</f>
        <v>9.7706254111106166</v>
      </c>
      <c r="B1990" s="24">
        <f>VLOOKUP(A1990,'Wind - Power Curve'!$A$3:$B$47,2)*Wind!$B$9</f>
        <v>4640.4000000000005</v>
      </c>
      <c r="C1990">
        <f>(0.5*(A1990^3)*Wind!$B$11*Wind!$B$7*(VLOOKUP(A1990+0.5,'Wind - Power Curve'!$A$3:$E$47,5,TRUE))*Wind!$B$9)/1000</f>
        <v>4972.231408645579</v>
      </c>
      <c r="D1990" s="23" t="s">
        <v>9</v>
      </c>
    </row>
    <row r="1991" spans="1:4" x14ac:dyDescent="0.35">
      <c r="A1991" s="4">
        <f>Climate285!F2018*((113.5/10)^0.12)</f>
        <v>9.6996879937422786</v>
      </c>
      <c r="B1991" s="24">
        <f>VLOOKUP(A1991,'Wind - Power Curve'!$A$3:$B$47,2)*Wind!$B$9</f>
        <v>4640.4000000000005</v>
      </c>
      <c r="C1991">
        <f>(0.5*(A1991^3)*Wind!$B$11*Wind!$B$7*(VLOOKUP(A1991+0.5,'Wind - Power Curve'!$A$3:$E$47,5,TRUE))*Wind!$B$9)/1000</f>
        <v>4864.7165014178336</v>
      </c>
      <c r="D1991" s="23" t="s">
        <v>9</v>
      </c>
    </row>
    <row r="1992" spans="1:4" x14ac:dyDescent="0.35">
      <c r="A1992" s="4">
        <f>Climate285!F2019*((113.5/10)^0.12)</f>
        <v>10.285925518408915</v>
      </c>
      <c r="B1992" s="24">
        <f>VLOOKUP(A1992,'Wind - Power Curve'!$A$3:$B$47,2)*Wind!$B$9</f>
        <v>5330.7</v>
      </c>
      <c r="C1992">
        <f>(0.5*(A1992^3)*Wind!$B$11*Wind!$B$7*(VLOOKUP(A1992+0.5,'Wind - Power Curve'!$A$3:$E$47,5,TRUE))*Wind!$B$9)/1000</f>
        <v>5611.1161079490985</v>
      </c>
      <c r="D1992" s="23" t="s">
        <v>9</v>
      </c>
    </row>
    <row r="1993" spans="1:4" x14ac:dyDescent="0.35">
      <c r="A1993" s="4">
        <f>Climate285!F2020*((113.5/10)^0.12)</f>
        <v>9.9566688264728587</v>
      </c>
      <c r="B1993" s="24">
        <f>VLOOKUP(A1993,'Wind - Power Curve'!$A$3:$B$47,2)*Wind!$B$9</f>
        <v>4640.4000000000005</v>
      </c>
      <c r="C1993">
        <f>(0.5*(A1993^3)*Wind!$B$11*Wind!$B$7*(VLOOKUP(A1993+0.5,'Wind - Power Curve'!$A$3:$E$47,5,TRUE))*Wind!$B$9)/1000</f>
        <v>5261.7041864537041</v>
      </c>
      <c r="D1993" s="23" t="s">
        <v>9</v>
      </c>
    </row>
    <row r="1994" spans="1:4" x14ac:dyDescent="0.35">
      <c r="A1994" s="4">
        <f>Climate285!F2021*((113.5/10)^0.12)</f>
        <v>10.206957450017748</v>
      </c>
      <c r="B1994" s="24">
        <f>VLOOKUP(A1994,'Wind - Power Curve'!$A$3:$B$47,2)*Wind!$B$9</f>
        <v>5330.7</v>
      </c>
      <c r="C1994">
        <f>(0.5*(A1994^3)*Wind!$B$11*Wind!$B$7*(VLOOKUP(A1994+0.5,'Wind - Power Curve'!$A$3:$E$47,5,TRUE))*Wind!$B$9)/1000</f>
        <v>5482.8711860100948</v>
      </c>
      <c r="D1994" s="23" t="s">
        <v>9</v>
      </c>
    </row>
    <row r="1995" spans="1:4" x14ac:dyDescent="0.35">
      <c r="A1995" s="4">
        <f>Climate285!F2022*((113.5/10)^0.12)</f>
        <v>10.331432540871623</v>
      </c>
      <c r="B1995" s="24">
        <f>VLOOKUP(A1995,'Wind - Power Curve'!$A$3:$B$47,2)*Wind!$B$9</f>
        <v>5330.7</v>
      </c>
      <c r="C1995">
        <f>(0.5*(A1995^3)*Wind!$B$11*Wind!$B$7*(VLOOKUP(A1995+0.5,'Wind - Power Curve'!$A$3:$E$47,5,TRUE))*Wind!$B$9)/1000</f>
        <v>5685.9202326488885</v>
      </c>
      <c r="D1995" s="23" t="s">
        <v>9</v>
      </c>
    </row>
    <row r="1996" spans="1:4" x14ac:dyDescent="0.35">
      <c r="A1996" s="4">
        <f>Climate285!F2023*((113.5/10)^0.12)</f>
        <v>10.475984259282574</v>
      </c>
      <c r="B1996" s="24">
        <f>VLOOKUP(A1996,'Wind - Power Curve'!$A$3:$B$47,2)*Wind!$B$9</f>
        <v>5330.7</v>
      </c>
      <c r="C1996">
        <f>(0.5*(A1996^3)*Wind!$B$11*Wind!$B$7*(VLOOKUP(A1996+0.5,'Wind - Power Curve'!$A$3:$E$47,5,TRUE))*Wind!$B$9)/1000</f>
        <v>5927.9378450853201</v>
      </c>
      <c r="D1996" s="23" t="s">
        <v>9</v>
      </c>
    </row>
    <row r="1997" spans="1:4" x14ac:dyDescent="0.35">
      <c r="A1997" s="4">
        <f>Climate285!F2024*((113.5/10)^0.12)</f>
        <v>9.5082908110314825</v>
      </c>
      <c r="B1997" s="24">
        <f>VLOOKUP(A1997,'Wind - Power Curve'!$A$3:$B$47,2)*Wind!$B$9</f>
        <v>4640.4000000000005</v>
      </c>
      <c r="C1997">
        <f>(0.5*(A1997^3)*Wind!$B$11*Wind!$B$7*(VLOOKUP(A1997+0.5,'Wind - Power Curve'!$A$3:$E$47,5,TRUE))*Wind!$B$9)/1000</f>
        <v>4582.3853784748535</v>
      </c>
      <c r="D1997" s="23" t="s">
        <v>9</v>
      </c>
    </row>
    <row r="1998" spans="1:4" x14ac:dyDescent="0.35">
      <c r="A1998" s="4">
        <f>Climate285!F2025*((113.5/10)^0.12)</f>
        <v>10.146727567346518</v>
      </c>
      <c r="B1998" s="24">
        <f>VLOOKUP(A1998,'Wind - Power Curve'!$A$3:$B$47,2)*Wind!$B$9</f>
        <v>5330.7</v>
      </c>
      <c r="C1998">
        <f>(0.5*(A1998^3)*Wind!$B$11*Wind!$B$7*(VLOOKUP(A1998+0.5,'Wind - Power Curve'!$A$3:$E$47,5,TRUE))*Wind!$B$9)/1000</f>
        <v>5386.3817480646167</v>
      </c>
      <c r="D1998" s="23" t="s">
        <v>9</v>
      </c>
    </row>
    <row r="1999" spans="1:4" x14ac:dyDescent="0.35">
      <c r="A1999" s="4">
        <f>Climate285!F2026*((113.5/10)^0.12)</f>
        <v>10.465276724585467</v>
      </c>
      <c r="B1999" s="24">
        <f>VLOOKUP(A1999,'Wind - Power Curve'!$A$3:$B$47,2)*Wind!$B$9</f>
        <v>5330.7</v>
      </c>
      <c r="C1999">
        <f>(0.5*(A1999^3)*Wind!$B$11*Wind!$B$7*(VLOOKUP(A1999+0.5,'Wind - Power Curve'!$A$3:$E$47,5,TRUE))*Wind!$B$9)/1000</f>
        <v>5909.7795286530873</v>
      </c>
      <c r="D1999" s="23" t="s">
        <v>9</v>
      </c>
    </row>
    <row r="2000" spans="1:4" x14ac:dyDescent="0.35">
      <c r="A2000" s="4">
        <f>Climate285!F2027*((113.5/10)^0.12)</f>
        <v>10.525506607256697</v>
      </c>
      <c r="B2000" s="24">
        <f>VLOOKUP(A2000,'Wind - Power Curve'!$A$3:$B$47,2)*Wind!$B$9</f>
        <v>5968.8</v>
      </c>
      <c r="C2000">
        <f>(0.5*(A2000^3)*Wind!$B$11*Wind!$B$7*(VLOOKUP(A2000+0.5,'Wind - Power Curve'!$A$3:$E$47,5,TRUE))*Wind!$B$9)/1000</f>
        <v>5685.7658951490585</v>
      </c>
      <c r="D2000" s="23" t="s">
        <v>9</v>
      </c>
    </row>
    <row r="2001" spans="1:4" x14ac:dyDescent="0.35">
      <c r="A2001" s="4">
        <f>Climate285!F2028*((113.5/10)^0.12)</f>
        <v>10.7972103001958</v>
      </c>
      <c r="B2001" s="24">
        <f>VLOOKUP(A2001,'Wind - Power Curve'!$A$3:$B$47,2)*Wind!$B$9</f>
        <v>5968.8</v>
      </c>
      <c r="C2001">
        <f>(0.5*(A2001^3)*Wind!$B$11*Wind!$B$7*(VLOOKUP(A2001+0.5,'Wind - Power Curve'!$A$3:$E$47,5,TRUE))*Wind!$B$9)/1000</f>
        <v>6137.5441683059025</v>
      </c>
      <c r="D2001" s="23" t="s">
        <v>9</v>
      </c>
    </row>
    <row r="2002" spans="1:4" x14ac:dyDescent="0.35">
      <c r="A2002" s="4">
        <f>Climate285!F2029*((113.5/10)^0.12)</f>
        <v>10.348832284754423</v>
      </c>
      <c r="B2002" s="24">
        <f>VLOOKUP(A2002,'Wind - Power Curve'!$A$3:$B$47,2)*Wind!$B$9</f>
        <v>5330.7</v>
      </c>
      <c r="C2002">
        <f>(0.5*(A2002^3)*Wind!$B$11*Wind!$B$7*(VLOOKUP(A2002+0.5,'Wind - Power Curve'!$A$3:$E$47,5,TRUE))*Wind!$B$9)/1000</f>
        <v>5714.6965717881076</v>
      </c>
      <c r="D2002" s="23" t="s">
        <v>9</v>
      </c>
    </row>
    <row r="2003" spans="1:4" x14ac:dyDescent="0.35">
      <c r="A2003" s="4">
        <f>Climate285!F2030*((113.5/10)^0.12)</f>
        <v>9.9660379193328286</v>
      </c>
      <c r="B2003" s="24">
        <f>VLOOKUP(A2003,'Wind - Power Curve'!$A$3:$B$47,2)*Wind!$B$9</f>
        <v>4640.4000000000005</v>
      </c>
      <c r="C2003">
        <f>(0.5*(A2003^3)*Wind!$B$11*Wind!$B$7*(VLOOKUP(A2003+0.5,'Wind - Power Curve'!$A$3:$E$47,5,TRUE))*Wind!$B$9)/1000</f>
        <v>5276.5717487059555</v>
      </c>
      <c r="D2003" s="23" t="s">
        <v>9</v>
      </c>
    </row>
    <row r="2004" spans="1:4" x14ac:dyDescent="0.35">
      <c r="A2004" s="4">
        <f>Climate285!F2031*((113.5/10)^0.12)</f>
        <v>9.8536088050131987</v>
      </c>
      <c r="B2004" s="24">
        <f>VLOOKUP(A2004,'Wind - Power Curve'!$A$3:$B$47,2)*Wind!$B$9</f>
        <v>4640.4000000000005</v>
      </c>
      <c r="C2004">
        <f>(0.5*(A2004^3)*Wind!$B$11*Wind!$B$7*(VLOOKUP(A2004+0.5,'Wind - Power Curve'!$A$3:$E$47,5,TRUE))*Wind!$B$9)/1000</f>
        <v>5100.0001816056019</v>
      </c>
      <c r="D2004" s="23" t="s">
        <v>9</v>
      </c>
    </row>
    <row r="2005" spans="1:4" x14ac:dyDescent="0.35">
      <c r="A2005" s="4">
        <f>Climate285!F2032*((113.5/10)^0.12)</f>
        <v>10.043667545886857</v>
      </c>
      <c r="B2005" s="24">
        <f>VLOOKUP(A2005,'Wind - Power Curve'!$A$3:$B$47,2)*Wind!$B$9</f>
        <v>5330.7</v>
      </c>
      <c r="C2005">
        <f>(0.5*(A2005^3)*Wind!$B$11*Wind!$B$7*(VLOOKUP(A2005+0.5,'Wind - Power Curve'!$A$3:$E$47,5,TRUE))*Wind!$B$9)/1000</f>
        <v>5223.9151714764739</v>
      </c>
      <c r="D2005" s="23" t="s">
        <v>9</v>
      </c>
    </row>
    <row r="2006" spans="1:4" x14ac:dyDescent="0.35">
      <c r="A2006" s="4">
        <f>Climate285!F2033*((113.5/10)^0.12)</f>
        <v>9.8924236182902145</v>
      </c>
      <c r="B2006" s="24">
        <f>VLOOKUP(A2006,'Wind - Power Curve'!$A$3:$B$47,2)*Wind!$B$9</f>
        <v>4640.4000000000005</v>
      </c>
      <c r="C2006">
        <f>(0.5*(A2006^3)*Wind!$B$11*Wind!$B$7*(VLOOKUP(A2006+0.5,'Wind - Power Curve'!$A$3:$E$47,5,TRUE))*Wind!$B$9)/1000</f>
        <v>5160.5068523906348</v>
      </c>
      <c r="D2006" s="23" t="s">
        <v>9</v>
      </c>
    </row>
    <row r="2007" spans="1:4" x14ac:dyDescent="0.35">
      <c r="A2007" s="4">
        <f>Climate285!F2034*((113.5/10)^0.12)</f>
        <v>10.12798938162658</v>
      </c>
      <c r="B2007" s="24">
        <f>VLOOKUP(A2007,'Wind - Power Curve'!$A$3:$B$47,2)*Wind!$B$9</f>
        <v>5330.7</v>
      </c>
      <c r="C2007">
        <f>(0.5*(A2007^3)*Wind!$B$11*Wind!$B$7*(VLOOKUP(A2007+0.5,'Wind - Power Curve'!$A$3:$E$47,5,TRUE))*Wind!$B$9)/1000</f>
        <v>5356.5953728777522</v>
      </c>
      <c r="D2007" s="23" t="s">
        <v>9</v>
      </c>
    </row>
    <row r="2008" spans="1:4" x14ac:dyDescent="0.35">
      <c r="A2008" s="4">
        <f>Climate285!F2035*((113.5/10)^0.12)</f>
        <v>10.47999958479399</v>
      </c>
      <c r="B2008" s="24">
        <f>VLOOKUP(A2008,'Wind - Power Curve'!$A$3:$B$47,2)*Wind!$B$9</f>
        <v>5330.7</v>
      </c>
      <c r="C2008">
        <f>(0.5*(A2008^3)*Wind!$B$11*Wind!$B$7*(VLOOKUP(A2008+0.5,'Wind - Power Curve'!$A$3:$E$47,5,TRUE))*Wind!$B$9)/1000</f>
        <v>5934.7567913250359</v>
      </c>
      <c r="D2008" s="23" t="s">
        <v>9</v>
      </c>
    </row>
    <row r="2009" spans="1:4" x14ac:dyDescent="0.35">
      <c r="A2009" s="4">
        <f>Climate285!F2036*((113.5/10)^0.12)</f>
        <v>10.109251195906641</v>
      </c>
      <c r="B2009" s="24">
        <f>VLOOKUP(A2009,'Wind - Power Curve'!$A$3:$B$47,2)*Wind!$B$9</f>
        <v>5330.7</v>
      </c>
      <c r="C2009">
        <f>(0.5*(A2009^3)*Wind!$B$11*Wind!$B$7*(VLOOKUP(A2009+0.5,'Wind - Power Curve'!$A$3:$E$47,5,TRUE))*Wind!$B$9)/1000</f>
        <v>5326.9190118783763</v>
      </c>
      <c r="D2009" s="23" t="s">
        <v>9</v>
      </c>
    </row>
    <row r="2010" spans="1:4" x14ac:dyDescent="0.35">
      <c r="A2010" s="4">
        <f>Climate285!F2037*((113.5/10)^0.12)</f>
        <v>10.036975336701165</v>
      </c>
      <c r="B2010" s="24">
        <f>VLOOKUP(A2010,'Wind - Power Curve'!$A$3:$B$47,2)*Wind!$B$9</f>
        <v>5330.7</v>
      </c>
      <c r="C2010">
        <f>(0.5*(A2010^3)*Wind!$B$11*Wind!$B$7*(VLOOKUP(A2010+0.5,'Wind - Power Curve'!$A$3:$E$47,5,TRUE))*Wind!$B$9)/1000</f>
        <v>5213.4798665907074</v>
      </c>
      <c r="D2010" s="23" t="s">
        <v>9</v>
      </c>
    </row>
    <row r="2011" spans="1:4" x14ac:dyDescent="0.35">
      <c r="A2011" s="4">
        <f>Climate285!F2038*((113.5/10)^0.12)</f>
        <v>10.121297172440888</v>
      </c>
      <c r="B2011" s="24">
        <f>VLOOKUP(A2011,'Wind - Power Curve'!$A$3:$B$47,2)*Wind!$B$9</f>
        <v>5330.7</v>
      </c>
      <c r="C2011">
        <f>(0.5*(A2011^3)*Wind!$B$11*Wind!$B$7*(VLOOKUP(A2011+0.5,'Wind - Power Curve'!$A$3:$E$47,5,TRUE))*Wind!$B$9)/1000</f>
        <v>5345.9840539113611</v>
      </c>
      <c r="D2011" s="23" t="s">
        <v>9</v>
      </c>
    </row>
    <row r="2012" spans="1:4" x14ac:dyDescent="0.35">
      <c r="A2012" s="4">
        <f>Climate285!F2039*((113.5/10)^0.12)</f>
        <v>10.122635614278025</v>
      </c>
      <c r="B2012" s="24">
        <f>VLOOKUP(A2012,'Wind - Power Curve'!$A$3:$B$47,2)*Wind!$B$9</f>
        <v>5330.7</v>
      </c>
      <c r="C2012">
        <f>(0.5*(A2012^3)*Wind!$B$11*Wind!$B$7*(VLOOKUP(A2012+0.5,'Wind - Power Curve'!$A$3:$E$47,5,TRUE))*Wind!$B$9)/1000</f>
        <v>5348.1051955559469</v>
      </c>
      <c r="D2012" s="23" t="s">
        <v>9</v>
      </c>
    </row>
    <row r="2013" spans="1:4" x14ac:dyDescent="0.35">
      <c r="A2013" s="4">
        <f>Climate285!F2040*((113.5/10)^0.12)</f>
        <v>10.451892306214082</v>
      </c>
      <c r="B2013" s="24">
        <f>VLOOKUP(A2013,'Wind - Power Curve'!$A$3:$B$47,2)*Wind!$B$9</f>
        <v>5330.7</v>
      </c>
      <c r="C2013">
        <f>(0.5*(A2013^3)*Wind!$B$11*Wind!$B$7*(VLOOKUP(A2013+0.5,'Wind - Power Curve'!$A$3:$E$47,5,TRUE))*Wind!$B$9)/1000</f>
        <v>5887.1338277138366</v>
      </c>
      <c r="D2013" s="23" t="s">
        <v>9</v>
      </c>
    </row>
    <row r="2014" spans="1:4" x14ac:dyDescent="0.35">
      <c r="A2014" s="4">
        <f>Climate285!F2041*((113.5/10)^0.12)</f>
        <v>10.757057045081648</v>
      </c>
      <c r="B2014" s="24">
        <f>VLOOKUP(A2014,'Wind - Power Curve'!$A$3:$B$47,2)*Wind!$B$9</f>
        <v>5968.8</v>
      </c>
      <c r="C2014">
        <f>(0.5*(A2014^3)*Wind!$B$11*Wind!$B$7*(VLOOKUP(A2014+0.5,'Wind - Power Curve'!$A$3:$E$47,5,TRUE))*Wind!$B$9)/1000</f>
        <v>6069.3245941762743</v>
      </c>
      <c r="D2014" s="23" t="s">
        <v>9</v>
      </c>
    </row>
    <row r="2015" spans="1:4" x14ac:dyDescent="0.35">
      <c r="A2015" s="4">
        <f>Climate285!F2042*((113.5/10)^0.12)</f>
        <v>10.730288208338877</v>
      </c>
      <c r="B2015" s="24">
        <f>VLOOKUP(A2015,'Wind - Power Curve'!$A$3:$B$47,2)*Wind!$B$9</f>
        <v>5968.8</v>
      </c>
      <c r="C2015">
        <f>(0.5*(A2015^3)*Wind!$B$11*Wind!$B$7*(VLOOKUP(A2015+0.5,'Wind - Power Curve'!$A$3:$E$47,5,TRUE))*Wind!$B$9)/1000</f>
        <v>6024.1268811157561</v>
      </c>
      <c r="D2015" s="23" t="s">
        <v>9</v>
      </c>
    </row>
    <row r="2016" spans="1:4" x14ac:dyDescent="0.35">
      <c r="A2016" s="4">
        <f>Climate285!F2043*((113.5/10)^0.12)</f>
        <v>10.496060886839651</v>
      </c>
      <c r="B2016" s="24">
        <f>VLOOKUP(A2016,'Wind - Power Curve'!$A$3:$B$47,2)*Wind!$B$9</f>
        <v>5330.7</v>
      </c>
      <c r="C2016">
        <f>(0.5*(A2016^3)*Wind!$B$11*Wind!$B$7*(VLOOKUP(A2016+0.5,'Wind - Power Curve'!$A$3:$E$47,5,TRUE))*Wind!$B$9)/1000</f>
        <v>5962.0848687984835</v>
      </c>
      <c r="D2016" s="23" t="s">
        <v>9</v>
      </c>
    </row>
    <row r="2017" spans="1:4" x14ac:dyDescent="0.35">
      <c r="A2017" s="4">
        <f>Climate285!F2044*((113.5/10)^0.12)</f>
        <v>10.48803023581682</v>
      </c>
      <c r="B2017" s="24">
        <f>VLOOKUP(A2017,'Wind - Power Curve'!$A$3:$B$47,2)*Wind!$B$9</f>
        <v>5330.7</v>
      </c>
      <c r="C2017">
        <f>(0.5*(A2017^3)*Wind!$B$11*Wind!$B$7*(VLOOKUP(A2017+0.5,'Wind - Power Curve'!$A$3:$E$47,5,TRUE))*Wind!$B$9)/1000</f>
        <v>5948.4103675532842</v>
      </c>
      <c r="D2017" s="23" t="s">
        <v>9</v>
      </c>
    </row>
    <row r="2018" spans="1:4" x14ac:dyDescent="0.35">
      <c r="A2018" s="4">
        <f>Climate285!F2045*((113.5/10)^0.12)</f>
        <v>10.335447866383038</v>
      </c>
      <c r="B2018" s="24">
        <f>VLOOKUP(A2018,'Wind - Power Curve'!$A$3:$B$47,2)*Wind!$B$9</f>
        <v>5330.7</v>
      </c>
      <c r="C2018">
        <f>(0.5*(A2018^3)*Wind!$B$11*Wind!$B$7*(VLOOKUP(A2018+0.5,'Wind - Power Curve'!$A$3:$E$47,5,TRUE))*Wind!$B$9)/1000</f>
        <v>5692.5523317857087</v>
      </c>
      <c r="D2018" s="23" t="s">
        <v>9</v>
      </c>
    </row>
    <row r="2019" spans="1:4" x14ac:dyDescent="0.35">
      <c r="A2019" s="4">
        <f>Climate285!F2046*((113.5/10)^0.12)</f>
        <v>10.237741612271932</v>
      </c>
      <c r="B2019" s="24">
        <f>VLOOKUP(A2019,'Wind - Power Curve'!$A$3:$B$47,2)*Wind!$B$9</f>
        <v>5330.7</v>
      </c>
      <c r="C2019">
        <f>(0.5*(A2019^3)*Wind!$B$11*Wind!$B$7*(VLOOKUP(A2019+0.5,'Wind - Power Curve'!$A$3:$E$47,5,TRUE))*Wind!$B$9)/1000</f>
        <v>5532.6299410005795</v>
      </c>
      <c r="D2019" s="23" t="s">
        <v>9</v>
      </c>
    </row>
    <row r="2020" spans="1:4" x14ac:dyDescent="0.35">
      <c r="A2020" s="4">
        <f>Climate285!F2047*((113.5/10)^0.12)</f>
        <v>10.438507887842698</v>
      </c>
      <c r="B2020" s="24">
        <f>VLOOKUP(A2020,'Wind - Power Curve'!$A$3:$B$47,2)*Wind!$B$9</f>
        <v>5330.7</v>
      </c>
      <c r="C2020">
        <f>(0.5*(A2020^3)*Wind!$B$11*Wind!$B$7*(VLOOKUP(A2020+0.5,'Wind - Power Curve'!$A$3:$E$47,5,TRUE))*Wind!$B$9)/1000</f>
        <v>5864.5460515439327</v>
      </c>
      <c r="D2020" s="23" t="s">
        <v>9</v>
      </c>
    </row>
    <row r="2021" spans="1:4" x14ac:dyDescent="0.35">
      <c r="A2021" s="4">
        <f>Climate285!F2048*((113.5/10)^0.12)</f>
        <v>10.609828442996418</v>
      </c>
      <c r="B2021" s="24">
        <f>VLOOKUP(A2021,'Wind - Power Curve'!$A$3:$B$47,2)*Wind!$B$9</f>
        <v>5968.8</v>
      </c>
      <c r="C2021">
        <f>(0.5*(A2021^3)*Wind!$B$11*Wind!$B$7*(VLOOKUP(A2021+0.5,'Wind - Power Curve'!$A$3:$E$47,5,TRUE))*Wind!$B$9)/1000</f>
        <v>5823.5127983202447</v>
      </c>
      <c r="D2021" s="23" t="s">
        <v>9</v>
      </c>
    </row>
    <row r="2022" spans="1:4" x14ac:dyDescent="0.35">
      <c r="A2022" s="4">
        <f>Climate285!F2049*((113.5/10)^0.12)</f>
        <v>10.914993181863982</v>
      </c>
      <c r="B2022" s="24">
        <f>VLOOKUP(A2022,'Wind - Power Curve'!$A$3:$B$47,2)*Wind!$B$9</f>
        <v>5968.8</v>
      </c>
      <c r="C2022">
        <f>(0.5*(A2022^3)*Wind!$B$11*Wind!$B$7*(VLOOKUP(A2022+0.5,'Wind - Power Curve'!$A$3:$E$47,5,TRUE))*Wind!$B$9)/1000</f>
        <v>6340.5999918789257</v>
      </c>
      <c r="D2022" s="23" t="s">
        <v>9</v>
      </c>
    </row>
    <row r="2023" spans="1:4" x14ac:dyDescent="0.35">
      <c r="A2023" s="4">
        <f>Climate285!F2050*((113.5/10)^0.12)</f>
        <v>11.001991901277982</v>
      </c>
      <c r="B2023" s="24">
        <f>VLOOKUP(A2023,'Wind - Power Curve'!$A$3:$B$47,2)*Wind!$B$9</f>
        <v>6489.9000000000005</v>
      </c>
      <c r="C2023">
        <f>(0.5*(A2023^3)*Wind!$B$11*Wind!$B$7*(VLOOKUP(A2023+0.5,'Wind - Power Curve'!$A$3:$E$47,5,TRUE))*Wind!$B$9)/1000</f>
        <v>5996.3991682457572</v>
      </c>
      <c r="D2023" s="23" t="s">
        <v>9</v>
      </c>
    </row>
    <row r="2024" spans="1:4" x14ac:dyDescent="0.35">
      <c r="A2024" s="4">
        <f>Climate285!F2051*((113.5/10)^0.12)</f>
        <v>10.893578112469767</v>
      </c>
      <c r="B2024" s="24">
        <f>VLOOKUP(A2024,'Wind - Power Curve'!$A$3:$B$47,2)*Wind!$B$9</f>
        <v>5968.8</v>
      </c>
      <c r="C2024">
        <f>(0.5*(A2024^3)*Wind!$B$11*Wind!$B$7*(VLOOKUP(A2024+0.5,'Wind - Power Curve'!$A$3:$E$47,5,TRUE))*Wind!$B$9)/1000</f>
        <v>6303.3526513651532</v>
      </c>
      <c r="D2024" s="23" t="s">
        <v>9</v>
      </c>
    </row>
    <row r="2025" spans="1:4" x14ac:dyDescent="0.35">
      <c r="A2025" s="4">
        <f>Climate285!F2052*((113.5/10)^0.12)</f>
        <v>10.854763299192753</v>
      </c>
      <c r="B2025" s="24">
        <f>VLOOKUP(A2025,'Wind - Power Curve'!$A$3:$B$47,2)*Wind!$B$9</f>
        <v>5968.8</v>
      </c>
      <c r="C2025">
        <f>(0.5*(A2025^3)*Wind!$B$11*Wind!$B$7*(VLOOKUP(A2025+0.5,'Wind - Power Curve'!$A$3:$E$47,5,TRUE))*Wind!$B$9)/1000</f>
        <v>6236.2141783620164</v>
      </c>
      <c r="D2025" s="23" t="s">
        <v>9</v>
      </c>
    </row>
    <row r="2026" spans="1:4" x14ac:dyDescent="0.35">
      <c r="A2026" s="4">
        <f>Climate285!F2053*((113.5/10)^0.12)</f>
        <v>10.782487439987277</v>
      </c>
      <c r="B2026" s="24">
        <f>VLOOKUP(A2026,'Wind - Power Curve'!$A$3:$B$47,2)*Wind!$B$9</f>
        <v>5968.8</v>
      </c>
      <c r="C2026">
        <f>(0.5*(A2026^3)*Wind!$B$11*Wind!$B$7*(VLOOKUP(A2026+0.5,'Wind - Power Curve'!$A$3:$E$47,5,TRUE))*Wind!$B$9)/1000</f>
        <v>6112.4712905311235</v>
      </c>
      <c r="D2026" s="23" t="s">
        <v>9</v>
      </c>
    </row>
    <row r="2027" spans="1:4" x14ac:dyDescent="0.35">
      <c r="A2027" s="4">
        <f>Climate285!F2054*((113.5/10)^0.12)</f>
        <v>10.417092818448483</v>
      </c>
      <c r="B2027" s="24">
        <f>VLOOKUP(A2027,'Wind - Power Curve'!$A$3:$B$47,2)*Wind!$B$9</f>
        <v>5330.7</v>
      </c>
      <c r="C2027">
        <f>(0.5*(A2027^3)*Wind!$B$11*Wind!$B$7*(VLOOKUP(A2027+0.5,'Wind - Power Curve'!$A$3:$E$47,5,TRUE))*Wind!$B$9)/1000</f>
        <v>5828.5259080466967</v>
      </c>
      <c r="D2027" s="23" t="s">
        <v>9</v>
      </c>
    </row>
    <row r="2028" spans="1:4" x14ac:dyDescent="0.35">
      <c r="A2028" s="4">
        <f>Climate285!F2055*((113.5/10)^0.12)</f>
        <v>10.454569189888359</v>
      </c>
      <c r="B2028" s="24">
        <f>VLOOKUP(A2028,'Wind - Power Curve'!$A$3:$B$47,2)*Wind!$B$9</f>
        <v>5330.7</v>
      </c>
      <c r="C2028">
        <f>(0.5*(A2028^3)*Wind!$B$11*Wind!$B$7*(VLOOKUP(A2028+0.5,'Wind - Power Curve'!$A$3:$E$47,5,TRUE))*Wind!$B$9)/1000</f>
        <v>5891.658331546475</v>
      </c>
      <c r="D2028" s="23" t="s">
        <v>9</v>
      </c>
    </row>
    <row r="2029" spans="1:4" x14ac:dyDescent="0.35">
      <c r="A2029" s="4">
        <f>Climate285!F2056*((113.5/10)^0.12)</f>
        <v>10.450553864376944</v>
      </c>
      <c r="B2029" s="24">
        <f>VLOOKUP(A2029,'Wind - Power Curve'!$A$3:$B$47,2)*Wind!$B$9</f>
        <v>5330.7</v>
      </c>
      <c r="C2029">
        <f>(0.5*(A2029^3)*Wind!$B$11*Wind!$B$7*(VLOOKUP(A2029+0.5,'Wind - Power Curve'!$A$3:$E$47,5,TRUE))*Wind!$B$9)/1000</f>
        <v>5884.8724447061459</v>
      </c>
      <c r="D2029" s="23" t="s">
        <v>9</v>
      </c>
    </row>
    <row r="2030" spans="1:4" x14ac:dyDescent="0.35">
      <c r="A2030" s="4">
        <f>Climate285!F2057*((113.5/10)^0.12)</f>
        <v>10.340801633731592</v>
      </c>
      <c r="B2030" s="24">
        <f>VLOOKUP(A2030,'Wind - Power Curve'!$A$3:$B$47,2)*Wind!$B$9</f>
        <v>5330.7</v>
      </c>
      <c r="C2030">
        <f>(0.5*(A2030^3)*Wind!$B$11*Wind!$B$7*(VLOOKUP(A2030+0.5,'Wind - Power Curve'!$A$3:$E$47,5,TRUE))*Wind!$B$9)/1000</f>
        <v>5701.4031501011596</v>
      </c>
      <c r="D2030" s="23" t="s">
        <v>9</v>
      </c>
    </row>
    <row r="2031" spans="1:4" x14ac:dyDescent="0.35">
      <c r="A2031" s="4">
        <f>Climate285!F2058*((113.5/10)^0.12)</f>
        <v>10.418431260285621</v>
      </c>
      <c r="B2031" s="24">
        <f>VLOOKUP(A2031,'Wind - Power Curve'!$A$3:$B$47,2)*Wind!$B$9</f>
        <v>5330.7</v>
      </c>
      <c r="C2031">
        <f>(0.5*(A2031^3)*Wind!$B$11*Wind!$B$7*(VLOOKUP(A2031+0.5,'Wind - Power Curve'!$A$3:$E$47,5,TRUE))*Wind!$B$9)/1000</f>
        <v>5830.7728339695541</v>
      </c>
      <c r="D2031" s="23" t="s">
        <v>9</v>
      </c>
    </row>
    <row r="2032" spans="1:4" x14ac:dyDescent="0.35">
      <c r="A2032" s="4">
        <f>Climate285!F2059*((113.5/10)^0.12)</f>
        <v>10.545583234813773</v>
      </c>
      <c r="B2032" s="24">
        <f>VLOOKUP(A2032,'Wind - Power Curve'!$A$3:$B$47,2)*Wind!$B$9</f>
        <v>5968.8</v>
      </c>
      <c r="C2032">
        <f>(0.5*(A2032^3)*Wind!$B$11*Wind!$B$7*(VLOOKUP(A2032+0.5,'Wind - Power Curve'!$A$3:$E$47,5,TRUE))*Wind!$B$9)/1000</f>
        <v>5718.3635310387835</v>
      </c>
      <c r="D2032" s="23" t="s">
        <v>9</v>
      </c>
    </row>
    <row r="2033" spans="1:4" x14ac:dyDescent="0.35">
      <c r="A2033" s="4">
        <f>Climate285!F2060*((113.5/10)^0.12)</f>
        <v>10.276556425548947</v>
      </c>
      <c r="B2033" s="24">
        <f>VLOOKUP(A2033,'Wind - Power Curve'!$A$3:$B$47,2)*Wind!$B$9</f>
        <v>5330.7</v>
      </c>
      <c r="C2033">
        <f>(0.5*(A2033^3)*Wind!$B$11*Wind!$B$7*(VLOOKUP(A2033+0.5,'Wind - Power Curve'!$A$3:$E$47,5,TRUE))*Wind!$B$9)/1000</f>
        <v>5595.7971566853294</v>
      </c>
      <c r="D2033" s="23" t="s">
        <v>9</v>
      </c>
    </row>
    <row r="2034" spans="1:4" x14ac:dyDescent="0.35">
      <c r="A2034" s="4">
        <f>Climate285!F2061*((113.5/10)^0.12)</f>
        <v>10.055713522421104</v>
      </c>
      <c r="B2034" s="24">
        <f>VLOOKUP(A2034,'Wind - Power Curve'!$A$3:$B$47,2)*Wind!$B$9</f>
        <v>5330.7</v>
      </c>
      <c r="C2034">
        <f>(0.5*(A2034^3)*Wind!$B$11*Wind!$B$7*(VLOOKUP(A2034+0.5,'Wind - Power Curve'!$A$3:$E$47,5,TRUE))*Wind!$B$9)/1000</f>
        <v>5242.7337937965831</v>
      </c>
      <c r="D2034" s="23" t="s">
        <v>9</v>
      </c>
    </row>
    <row r="2035" spans="1:4" x14ac:dyDescent="0.35">
      <c r="A2035" s="4">
        <f>Climate285!F2062*((113.5/10)^0.12)</f>
        <v>9.7612563182506467</v>
      </c>
      <c r="B2035" s="24">
        <f>VLOOKUP(A2035,'Wind - Power Curve'!$A$3:$B$47,2)*Wind!$B$9</f>
        <v>4640.4000000000005</v>
      </c>
      <c r="C2035">
        <f>(0.5*(A2035^3)*Wind!$B$11*Wind!$B$7*(VLOOKUP(A2035+0.5,'Wind - Power Curve'!$A$3:$E$47,5,TRUE))*Wind!$B$9)/1000</f>
        <v>4957.9414407237318</v>
      </c>
      <c r="D2035" s="23" t="s">
        <v>9</v>
      </c>
    </row>
    <row r="2036" spans="1:4" x14ac:dyDescent="0.35">
      <c r="A2036" s="4">
        <f>Climate285!F2063*((113.5/10)^0.12)</f>
        <v>10.186880822460671</v>
      </c>
      <c r="B2036" s="24">
        <f>VLOOKUP(A2036,'Wind - Power Curve'!$A$3:$B$47,2)*Wind!$B$9</f>
        <v>5330.7</v>
      </c>
      <c r="C2036">
        <f>(0.5*(A2036^3)*Wind!$B$11*Wind!$B$7*(VLOOKUP(A2036+0.5,'Wind - Power Curve'!$A$3:$E$47,5,TRUE))*Wind!$B$9)/1000</f>
        <v>5450.581097328788</v>
      </c>
      <c r="D2036" s="23" t="s">
        <v>9</v>
      </c>
    </row>
    <row r="2037" spans="1:4" x14ac:dyDescent="0.35">
      <c r="A2037" s="4">
        <f>Climate285!F2064*((113.5/10)^0.12)</f>
        <v>10.133343148975133</v>
      </c>
      <c r="B2037" s="24">
        <f>VLOOKUP(A2037,'Wind - Power Curve'!$A$3:$B$47,2)*Wind!$B$9</f>
        <v>5330.7</v>
      </c>
      <c r="C2037">
        <f>(0.5*(A2037^3)*Wind!$B$11*Wind!$B$7*(VLOOKUP(A2037+0.5,'Wind - Power Curve'!$A$3:$E$47,5,TRUE))*Wind!$B$9)/1000</f>
        <v>5365.0945309495519</v>
      </c>
      <c r="D2037" s="23" t="s">
        <v>9</v>
      </c>
    </row>
    <row r="2038" spans="1:4" x14ac:dyDescent="0.35">
      <c r="A2038" s="4">
        <f>Climate285!F2065*((113.5/10)^0.12)</f>
        <v>10.21364965920344</v>
      </c>
      <c r="B2038" s="24">
        <f>VLOOKUP(A2038,'Wind - Power Curve'!$A$3:$B$47,2)*Wind!$B$9</f>
        <v>5330.7</v>
      </c>
      <c r="C2038">
        <f>(0.5*(A2038^3)*Wind!$B$11*Wind!$B$7*(VLOOKUP(A2038+0.5,'Wind - Power Curve'!$A$3:$E$47,5,TRUE))*Wind!$B$9)/1000</f>
        <v>5493.6628202067477</v>
      </c>
      <c r="D2038" s="23" t="s">
        <v>9</v>
      </c>
    </row>
    <row r="2039" spans="1:4" x14ac:dyDescent="0.35">
      <c r="A2039" s="4">
        <f>Climate285!F2066*((113.5/10)^0.12)</f>
        <v>9.9232077805443986</v>
      </c>
      <c r="B2039" s="24">
        <f>VLOOKUP(A2039,'Wind - Power Curve'!$A$3:$B$47,2)*Wind!$B$9</f>
        <v>4640.4000000000005</v>
      </c>
      <c r="C2039">
        <f>(0.5*(A2039^3)*Wind!$B$11*Wind!$B$7*(VLOOKUP(A2039+0.5,'Wind - Power Curve'!$A$3:$E$47,5,TRUE))*Wind!$B$9)/1000</f>
        <v>5208.8337620604643</v>
      </c>
      <c r="D2039" s="23" t="s">
        <v>9</v>
      </c>
    </row>
    <row r="2040" spans="1:4" x14ac:dyDescent="0.35">
      <c r="A2040" s="4">
        <f>Climate285!F2067*((113.5/10)^0.12)</f>
        <v>9.7184261794622167</v>
      </c>
      <c r="B2040" s="24">
        <f>VLOOKUP(A2040,'Wind - Power Curve'!$A$3:$B$47,2)*Wind!$B$9</f>
        <v>4640.4000000000005</v>
      </c>
      <c r="C2040">
        <f>(0.5*(A2040^3)*Wind!$B$11*Wind!$B$7*(VLOOKUP(A2040+0.5,'Wind - Power Curve'!$A$3:$E$47,5,TRUE))*Wind!$B$9)/1000</f>
        <v>4892.9644737982499</v>
      </c>
      <c r="D2040" s="23" t="s">
        <v>9</v>
      </c>
    </row>
    <row r="2041" spans="1:4" x14ac:dyDescent="0.35">
      <c r="A2041" s="4">
        <f>Climate285!F2068*((113.5/10)^0.12)</f>
        <v>10.260495123503286</v>
      </c>
      <c r="B2041" s="24">
        <f>VLOOKUP(A2041,'Wind - Power Curve'!$A$3:$B$47,2)*Wind!$B$9</f>
        <v>5330.7</v>
      </c>
      <c r="C2041">
        <f>(0.5*(A2041^3)*Wind!$B$11*Wind!$B$7*(VLOOKUP(A2041+0.5,'Wind - Power Curve'!$A$3:$E$47,5,TRUE))*Wind!$B$9)/1000</f>
        <v>5569.6010097610842</v>
      </c>
      <c r="D2041" s="23" t="s">
        <v>9</v>
      </c>
    </row>
    <row r="2042" spans="1:4" x14ac:dyDescent="0.35">
      <c r="A2042" s="4">
        <f>Climate285!F2069*((113.5/10)^0.12)</f>
        <v>10.038313778538305</v>
      </c>
      <c r="B2042" s="24">
        <f>VLOOKUP(A2042,'Wind - Power Curve'!$A$3:$B$47,2)*Wind!$B$9</f>
        <v>5330.7</v>
      </c>
      <c r="C2042">
        <f>(0.5*(A2042^3)*Wind!$B$11*Wind!$B$7*(VLOOKUP(A2042+0.5,'Wind - Power Curve'!$A$3:$E$47,5,TRUE))*Wind!$B$9)/1000</f>
        <v>5215.5658147654703</v>
      </c>
      <c r="D2042" s="23" t="s">
        <v>9</v>
      </c>
    </row>
    <row r="2043" spans="1:4" x14ac:dyDescent="0.35">
      <c r="A2043" s="4">
        <f>Climate285!F2070*((113.5/10)^0.12)</f>
        <v>9.5819051120740966</v>
      </c>
      <c r="B2043" s="24">
        <f>VLOOKUP(A2043,'Wind - Power Curve'!$A$3:$B$47,2)*Wind!$B$9</f>
        <v>4640.4000000000005</v>
      </c>
      <c r="C2043">
        <f>(0.5*(A2043^3)*Wind!$B$11*Wind!$B$7*(VLOOKUP(A2043+0.5,'Wind - Power Curve'!$A$3:$E$47,5,TRUE))*Wind!$B$9)/1000</f>
        <v>4689.6436075569045</v>
      </c>
      <c r="D2043" s="23" t="s">
        <v>9</v>
      </c>
    </row>
    <row r="2044" spans="1:4" x14ac:dyDescent="0.35">
      <c r="A2044" s="4">
        <f>Climate285!F2071*((113.5/10)^0.12)</f>
        <v>9.7023648774165547</v>
      </c>
      <c r="B2044" s="24">
        <f>VLOOKUP(A2044,'Wind - Power Curve'!$A$3:$B$47,2)*Wind!$B$9</f>
        <v>4640.4000000000005</v>
      </c>
      <c r="C2044">
        <f>(0.5*(A2044^3)*Wind!$B$11*Wind!$B$7*(VLOOKUP(A2044+0.5,'Wind - Power Curve'!$A$3:$E$47,5,TRUE))*Wind!$B$9)/1000</f>
        <v>4868.7452519390536</v>
      </c>
      <c r="D2044" s="23" t="s">
        <v>9</v>
      </c>
    </row>
    <row r="2045" spans="1:4" x14ac:dyDescent="0.35">
      <c r="A2045" s="4">
        <f>Climate285!F2072*((113.5/10)^0.12)</f>
        <v>9.4333380681517287</v>
      </c>
      <c r="B2045" s="24">
        <f>VLOOKUP(A2045,'Wind - Power Curve'!$A$3:$B$47,2)*Wind!$B$9</f>
        <v>3954.6</v>
      </c>
      <c r="C2045">
        <f>(0.5*(A2045^3)*Wind!$B$11*Wind!$B$7*(VLOOKUP(A2045+0.5,'Wind - Power Curve'!$A$3:$E$47,5,TRUE))*Wind!$B$9)/1000</f>
        <v>4543.3981684111177</v>
      </c>
      <c r="D2045" s="23" t="s">
        <v>9</v>
      </c>
    </row>
    <row r="2046" spans="1:4" x14ac:dyDescent="0.35">
      <c r="A2046" s="4">
        <f>Climate285!F2073*((113.5/10)^0.12)</f>
        <v>9.6381196692339106</v>
      </c>
      <c r="B2046" s="24">
        <f>VLOOKUP(A2046,'Wind - Power Curve'!$A$3:$B$47,2)*Wind!$B$9</f>
        <v>4640.4000000000005</v>
      </c>
      <c r="C2046">
        <f>(0.5*(A2046^3)*Wind!$B$11*Wind!$B$7*(VLOOKUP(A2046+0.5,'Wind - Power Curve'!$A$3:$E$47,5,TRUE))*Wind!$B$9)/1000</f>
        <v>4772.667563751681</v>
      </c>
      <c r="D2046" s="23" t="s">
        <v>9</v>
      </c>
    </row>
    <row r="2047" spans="1:4" x14ac:dyDescent="0.35">
      <c r="A2047" s="4">
        <f>Climate285!F2074*((113.5/10)^0.12)</f>
        <v>9.5243521130771427</v>
      </c>
      <c r="B2047" s="24">
        <f>VLOOKUP(A2047,'Wind - Power Curve'!$A$3:$B$47,2)*Wind!$B$9</f>
        <v>4640.4000000000005</v>
      </c>
      <c r="C2047">
        <f>(0.5*(A2047^3)*Wind!$B$11*Wind!$B$7*(VLOOKUP(A2047+0.5,'Wind - Power Curve'!$A$3:$E$47,5,TRUE))*Wind!$B$9)/1000</f>
        <v>4605.6461736744232</v>
      </c>
      <c r="D2047" s="23" t="s">
        <v>9</v>
      </c>
    </row>
    <row r="2048" spans="1:4" x14ac:dyDescent="0.35">
      <c r="A2048" s="4">
        <f>Climate285!F2075*((113.5/10)^0.12)</f>
        <v>9.5993048559568948</v>
      </c>
      <c r="B2048" s="24">
        <f>VLOOKUP(A2048,'Wind - Power Curve'!$A$3:$B$47,2)*Wind!$B$9</f>
        <v>4640.4000000000005</v>
      </c>
      <c r="C2048">
        <f>(0.5*(A2048^3)*Wind!$B$11*Wind!$B$7*(VLOOKUP(A2048+0.5,'Wind - Power Curve'!$A$3:$E$47,5,TRUE))*Wind!$B$9)/1000</f>
        <v>4715.2377438941094</v>
      </c>
      <c r="D2048" s="23" t="s">
        <v>9</v>
      </c>
    </row>
    <row r="2049" spans="1:4" x14ac:dyDescent="0.35">
      <c r="A2049" s="4">
        <f>Climate285!F2076*((113.5/10)^0.12)</f>
        <v>9.7599178764135086</v>
      </c>
      <c r="B2049" s="24">
        <f>VLOOKUP(A2049,'Wind - Power Curve'!$A$3:$B$47,2)*Wind!$B$9</f>
        <v>4640.4000000000005</v>
      </c>
      <c r="C2049">
        <f>(0.5*(A2049^3)*Wind!$B$11*Wind!$B$7*(VLOOKUP(A2049+0.5,'Wind - Power Curve'!$A$3:$E$47,5,TRUE))*Wind!$B$9)/1000</f>
        <v>4955.9022545246999</v>
      </c>
      <c r="D2049" s="23" t="s">
        <v>9</v>
      </c>
    </row>
    <row r="2050" spans="1:4" x14ac:dyDescent="0.35">
      <c r="A2050" s="4">
        <f>Climate285!F2077*((113.5/10)^0.12)</f>
        <v>9.9553303846357206</v>
      </c>
      <c r="B2050" s="24">
        <f>VLOOKUP(A2050,'Wind - Power Curve'!$A$3:$B$47,2)*Wind!$B$9</f>
        <v>4640.4000000000005</v>
      </c>
      <c r="C2050">
        <f>(0.5*(A2050^3)*Wind!$B$11*Wind!$B$7*(VLOOKUP(A2050+0.5,'Wind - Power Curve'!$A$3:$E$47,5,TRUE))*Wind!$B$9)/1000</f>
        <v>5259.5825315653692</v>
      </c>
      <c r="D2050" s="23" t="s">
        <v>9</v>
      </c>
    </row>
    <row r="2051" spans="1:4" x14ac:dyDescent="0.35">
      <c r="A2051" s="4">
        <f>Climate285!F2078*((113.5/10)^0.12)</f>
        <v>9.9084849203358747</v>
      </c>
      <c r="B2051" s="24">
        <f>VLOOKUP(A2051,'Wind - Power Curve'!$A$3:$B$47,2)*Wind!$B$9</f>
        <v>4640.4000000000005</v>
      </c>
      <c r="C2051">
        <f>(0.5*(A2051^3)*Wind!$B$11*Wind!$B$7*(VLOOKUP(A2051+0.5,'Wind - Power Curve'!$A$3:$E$47,5,TRUE))*Wind!$B$9)/1000</f>
        <v>5185.683423733456</v>
      </c>
      <c r="D2051" s="23" t="s">
        <v>9</v>
      </c>
    </row>
    <row r="2052" spans="1:4" x14ac:dyDescent="0.35">
      <c r="A2052" s="4">
        <f>Climate285!F2079*((113.5/10)^0.12)</f>
        <v>10.034298453026889</v>
      </c>
      <c r="B2052" s="24">
        <f>VLOOKUP(A2052,'Wind - Power Curve'!$A$3:$B$47,2)*Wind!$B$9</f>
        <v>5330.7</v>
      </c>
      <c r="C2052">
        <f>(0.5*(A2052^3)*Wind!$B$11*Wind!$B$7*(VLOOKUP(A2052+0.5,'Wind - Power Curve'!$A$3:$E$47,5,TRUE))*Wind!$B$9)/1000</f>
        <v>5209.3096389255452</v>
      </c>
      <c r="D2052" s="23" t="s">
        <v>9</v>
      </c>
    </row>
    <row r="2053" spans="1:4" x14ac:dyDescent="0.35">
      <c r="A2053" s="4">
        <f>Climate285!F2080*((113.5/10)^0.12)</f>
        <v>10.477322701119713</v>
      </c>
      <c r="B2053" s="24">
        <f>VLOOKUP(A2053,'Wind - Power Curve'!$A$3:$B$47,2)*Wind!$B$9</f>
        <v>5330.7</v>
      </c>
      <c r="C2053">
        <f>(0.5*(A2053^3)*Wind!$B$11*Wind!$B$7*(VLOOKUP(A2053+0.5,'Wind - Power Curve'!$A$3:$E$47,5,TRUE))*Wind!$B$9)/1000</f>
        <v>5930.2102464834434</v>
      </c>
      <c r="D2053" s="23" t="s">
        <v>9</v>
      </c>
    </row>
    <row r="2054" spans="1:4" x14ac:dyDescent="0.35">
      <c r="A2054" s="4">
        <f>Climate285!F2081*((113.5/10)^0.12)</f>
        <v>10.593767140950757</v>
      </c>
      <c r="B2054" s="24">
        <f>VLOOKUP(A2054,'Wind - Power Curve'!$A$3:$B$47,2)*Wind!$B$9</f>
        <v>5968.8</v>
      </c>
      <c r="C2054">
        <f>(0.5*(A2054^3)*Wind!$B$11*Wind!$B$7*(VLOOKUP(A2054+0.5,'Wind - Power Curve'!$A$3:$E$47,5,TRUE))*Wind!$B$9)/1000</f>
        <v>5797.1056764291152</v>
      </c>
      <c r="D2054" s="23" t="s">
        <v>9</v>
      </c>
    </row>
    <row r="2055" spans="1:4" x14ac:dyDescent="0.35">
      <c r="A2055" s="4">
        <f>Climate285!F2082*((113.5/10)^0.12)</f>
        <v>10.793194974684384</v>
      </c>
      <c r="B2055" s="24">
        <f>VLOOKUP(A2055,'Wind - Power Curve'!$A$3:$B$47,2)*Wind!$B$9</f>
        <v>5968.8</v>
      </c>
      <c r="C2055">
        <f>(0.5*(A2055^3)*Wind!$B$11*Wind!$B$7*(VLOOKUP(A2055+0.5,'Wind - Power Curve'!$A$3:$E$47,5,TRUE))*Wind!$B$9)/1000</f>
        <v>6130.6993241395066</v>
      </c>
      <c r="D2055" s="23" t="s">
        <v>9</v>
      </c>
    </row>
    <row r="2056" spans="1:4" x14ac:dyDescent="0.35">
      <c r="A2056" s="4">
        <f>Climate285!F2083*((113.5/10)^0.12)</f>
        <v>11.293772221774162</v>
      </c>
      <c r="B2056" s="24">
        <f>VLOOKUP(A2056,'Wind - Power Curve'!$A$3:$B$47,2)*Wind!$B$9</f>
        <v>6489.9000000000005</v>
      </c>
      <c r="C2056">
        <f>(0.5*(A2056^3)*Wind!$B$11*Wind!$B$7*(VLOOKUP(A2056+0.5,'Wind - Power Curve'!$A$3:$E$47,5,TRUE))*Wind!$B$9)/1000</f>
        <v>6486.2494334224739</v>
      </c>
      <c r="D2056" s="23" t="s">
        <v>9</v>
      </c>
    </row>
    <row r="2057" spans="1:4" x14ac:dyDescent="0.35">
      <c r="A2057" s="4">
        <f>Climate285!F2084*((113.5/10)^0.12)</f>
        <v>11.399509126908098</v>
      </c>
      <c r="B2057" s="24">
        <f>VLOOKUP(A2057,'Wind - Power Curve'!$A$3:$B$47,2)*Wind!$B$9</f>
        <v>6489.9000000000005</v>
      </c>
      <c r="C2057">
        <f>(0.5*(A2057^3)*Wind!$B$11*Wind!$B$7*(VLOOKUP(A2057+0.5,'Wind - Power Curve'!$A$3:$E$47,5,TRUE))*Wind!$B$9)/1000</f>
        <v>6670.141150646893</v>
      </c>
      <c r="D2057" s="23" t="s">
        <v>9</v>
      </c>
    </row>
    <row r="2058" spans="1:4" x14ac:dyDescent="0.35">
      <c r="A2058" s="4">
        <f>Climate285!F2085*((113.5/10)^0.12)</f>
        <v>11.21748103705727</v>
      </c>
      <c r="B2058" s="24">
        <f>VLOOKUP(A2058,'Wind - Power Curve'!$A$3:$B$47,2)*Wind!$B$9</f>
        <v>6489.9000000000005</v>
      </c>
      <c r="C2058">
        <f>(0.5*(A2058^3)*Wind!$B$11*Wind!$B$7*(VLOOKUP(A2058+0.5,'Wind - Power Curve'!$A$3:$E$47,5,TRUE))*Wind!$B$9)/1000</f>
        <v>6355.6885122677249</v>
      </c>
      <c r="D2058" s="23" t="s">
        <v>9</v>
      </c>
    </row>
    <row r="2059" spans="1:4" x14ac:dyDescent="0.35">
      <c r="A2059" s="4">
        <f>Climate285!F2086*((113.5/10)^0.12)</f>
        <v>11.271018710542807</v>
      </c>
      <c r="B2059" s="24">
        <f>VLOOKUP(A2059,'Wind - Power Curve'!$A$3:$B$47,2)*Wind!$B$9</f>
        <v>6489.9000000000005</v>
      </c>
      <c r="C2059">
        <f>(0.5*(A2059^3)*Wind!$B$11*Wind!$B$7*(VLOOKUP(A2059+0.5,'Wind - Power Curve'!$A$3:$E$47,5,TRUE))*Wind!$B$9)/1000</f>
        <v>6447.1249122083445</v>
      </c>
      <c r="D2059" s="23" t="s">
        <v>9</v>
      </c>
    </row>
    <row r="2060" spans="1:4" x14ac:dyDescent="0.35">
      <c r="A2060" s="4">
        <f>Climate285!F2087*((113.5/10)^0.12)</f>
        <v>10.707534697107524</v>
      </c>
      <c r="B2060" s="24">
        <f>VLOOKUP(A2060,'Wind - Power Curve'!$A$3:$B$47,2)*Wind!$B$9</f>
        <v>5968.8</v>
      </c>
      <c r="C2060">
        <f>(0.5*(A2060^3)*Wind!$B$11*Wind!$B$7*(VLOOKUP(A2060+0.5,'Wind - Power Curve'!$A$3:$E$47,5,TRUE))*Wind!$B$9)/1000</f>
        <v>5985.8857122160907</v>
      </c>
      <c r="D2060" s="23" t="s">
        <v>9</v>
      </c>
    </row>
    <row r="2061" spans="1:4" x14ac:dyDescent="0.35">
      <c r="A2061" s="4">
        <f>Climate285!F2088*((113.5/10)^0.12)</f>
        <v>10.680765860364756</v>
      </c>
      <c r="B2061" s="24">
        <f>VLOOKUP(A2061,'Wind - Power Curve'!$A$3:$B$47,2)*Wind!$B$9</f>
        <v>5968.8</v>
      </c>
      <c r="C2061">
        <f>(0.5*(A2061^3)*Wind!$B$11*Wind!$B$7*(VLOOKUP(A2061+0.5,'Wind - Power Curve'!$A$3:$E$47,5,TRUE))*Wind!$B$9)/1000</f>
        <v>5941.1037112021113</v>
      </c>
      <c r="D2061" s="23" t="s">
        <v>9</v>
      </c>
    </row>
    <row r="2062" spans="1:4" x14ac:dyDescent="0.35">
      <c r="A2062" s="4">
        <f>Climate285!F2089*((113.5/10)^0.12)</f>
        <v>10.675412093016202</v>
      </c>
      <c r="B2062" s="24">
        <f>VLOOKUP(A2062,'Wind - Power Curve'!$A$3:$B$47,2)*Wind!$B$9</f>
        <v>5968.8</v>
      </c>
      <c r="C2062">
        <f>(0.5*(A2062^3)*Wind!$B$11*Wind!$B$7*(VLOOKUP(A2062+0.5,'Wind - Power Curve'!$A$3:$E$47,5,TRUE))*Wind!$B$9)/1000</f>
        <v>5932.1741981014629</v>
      </c>
      <c r="D2062" s="23" t="s">
        <v>9</v>
      </c>
    </row>
    <row r="2063" spans="1:4" x14ac:dyDescent="0.35">
      <c r="A2063" s="4">
        <f>Climate285!F2090*((113.5/10)^0.12)</f>
        <v>10.702180929758971</v>
      </c>
      <c r="B2063" s="24">
        <f>VLOOKUP(A2063,'Wind - Power Curve'!$A$3:$B$47,2)*Wind!$B$9</f>
        <v>5968.8</v>
      </c>
      <c r="C2063">
        <f>(0.5*(A2063^3)*Wind!$B$11*Wind!$B$7*(VLOOKUP(A2063+0.5,'Wind - Power Curve'!$A$3:$E$47,5,TRUE))*Wind!$B$9)/1000</f>
        <v>5976.9113723138153</v>
      </c>
      <c r="D2063" s="23" t="s">
        <v>9</v>
      </c>
    </row>
    <row r="2064" spans="1:4" x14ac:dyDescent="0.35">
      <c r="A2064" s="4">
        <f>Climate285!F2091*((113.5/10)^0.12)</f>
        <v>11.188035316640224</v>
      </c>
      <c r="B2064" s="24">
        <f>VLOOKUP(A2064,'Wind - Power Curve'!$A$3:$B$47,2)*Wind!$B$9</f>
        <v>6489.9000000000005</v>
      </c>
      <c r="C2064">
        <f>(0.5*(A2064^3)*Wind!$B$11*Wind!$B$7*(VLOOKUP(A2064+0.5,'Wind - Power Curve'!$A$3:$E$47,5,TRUE))*Wind!$B$9)/1000</f>
        <v>6305.7690171593877</v>
      </c>
      <c r="D2064" s="23" t="s">
        <v>9</v>
      </c>
    </row>
    <row r="2065" spans="1:4" x14ac:dyDescent="0.35">
      <c r="A2065" s="4">
        <f>Climate285!F2092*((113.5/10)^0.12)</f>
        <v>11.519968892250557</v>
      </c>
      <c r="B2065" s="24">
        <f>VLOOKUP(A2065,'Wind - Power Curve'!$A$3:$B$47,2)*Wind!$B$9</f>
        <v>6848.1</v>
      </c>
      <c r="C2065">
        <f>(0.5*(A2065^3)*Wind!$B$11*Wind!$B$7*(VLOOKUP(A2065+0.5,'Wind - Power Curve'!$A$3:$E$47,5,TRUE))*Wind!$B$9)/1000</f>
        <v>6237.0728525470313</v>
      </c>
      <c r="D2065" s="23" t="s">
        <v>9</v>
      </c>
    </row>
    <row r="2066" spans="1:4" x14ac:dyDescent="0.35">
      <c r="A2066" s="4">
        <f>Climate285!F2093*((113.5/10)^0.12)</f>
        <v>11.332587035051176</v>
      </c>
      <c r="B2066" s="24">
        <f>VLOOKUP(A2066,'Wind - Power Curve'!$A$3:$B$47,2)*Wind!$B$9</f>
        <v>6489.9000000000005</v>
      </c>
      <c r="C2066">
        <f>(0.5*(A2066^3)*Wind!$B$11*Wind!$B$7*(VLOOKUP(A2066+0.5,'Wind - Power Curve'!$A$3:$E$47,5,TRUE))*Wind!$B$9)/1000</f>
        <v>6553.3560155885516</v>
      </c>
      <c r="D2066" s="23" t="s">
        <v>9</v>
      </c>
    </row>
    <row r="2067" spans="1:4" x14ac:dyDescent="0.35">
      <c r="A2067" s="4">
        <f>Climate285!F2094*((113.5/10)^0.12)</f>
        <v>11.32054105851693</v>
      </c>
      <c r="B2067" s="24">
        <f>VLOOKUP(A2067,'Wind - Power Curve'!$A$3:$B$47,2)*Wind!$B$9</f>
        <v>6489.9000000000005</v>
      </c>
      <c r="C2067">
        <f>(0.5*(A2067^3)*Wind!$B$11*Wind!$B$7*(VLOOKUP(A2067+0.5,'Wind - Power Curve'!$A$3:$E$47,5,TRUE))*Wind!$B$9)/1000</f>
        <v>6532.4805461203368</v>
      </c>
      <c r="D2067" s="23" t="s">
        <v>9</v>
      </c>
    </row>
    <row r="2068" spans="1:4" x14ac:dyDescent="0.35">
      <c r="A2068" s="4">
        <f>Climate285!F2095*((113.5/10)^0.12)</f>
        <v>11.119774782946164</v>
      </c>
      <c r="B2068" s="24">
        <f>VLOOKUP(A2068,'Wind - Power Curve'!$A$3:$B$47,2)*Wind!$B$9</f>
        <v>6489.9000000000005</v>
      </c>
      <c r="C2068">
        <f>(0.5*(A2068^3)*Wind!$B$11*Wind!$B$7*(VLOOKUP(A2068+0.5,'Wind - Power Curve'!$A$3:$E$47,5,TRUE))*Wind!$B$9)/1000</f>
        <v>6191.0533465124772</v>
      </c>
      <c r="D2068" s="23" t="s">
        <v>9</v>
      </c>
    </row>
    <row r="2069" spans="1:4" x14ac:dyDescent="0.35">
      <c r="A2069" s="4">
        <f>Climate285!F2096*((113.5/10)^0.12)</f>
        <v>10.98593059923232</v>
      </c>
      <c r="B2069" s="24">
        <f>VLOOKUP(A2069,'Wind - Power Curve'!$A$3:$B$47,2)*Wind!$B$9</f>
        <v>5968.8</v>
      </c>
      <c r="C2069">
        <f>(0.5*(A2069^3)*Wind!$B$11*Wind!$B$7*(VLOOKUP(A2069+0.5,'Wind - Power Curve'!$A$3:$E$47,5,TRUE))*Wind!$B$9)/1000</f>
        <v>6465.0293819205981</v>
      </c>
      <c r="D2069" s="23" t="s">
        <v>9</v>
      </c>
    </row>
    <row r="2070" spans="1:4" x14ac:dyDescent="0.35">
      <c r="A2070" s="4">
        <f>Climate285!F2097*((113.5/10)^0.12)</f>
        <v>10.949792669629581</v>
      </c>
      <c r="B2070" s="24">
        <f>VLOOKUP(A2070,'Wind - Power Curve'!$A$3:$B$47,2)*Wind!$B$9</f>
        <v>5968.8</v>
      </c>
      <c r="C2070">
        <f>(0.5*(A2070^3)*Wind!$B$11*Wind!$B$7*(VLOOKUP(A2070+0.5,'Wind - Power Curve'!$A$3:$E$47,5,TRUE))*Wind!$B$9)/1000</f>
        <v>6401.4393869553314</v>
      </c>
      <c r="D2070" s="23" t="s">
        <v>9</v>
      </c>
    </row>
    <row r="2071" spans="1:4" x14ac:dyDescent="0.35">
      <c r="A2071" s="4">
        <f>Climate285!F2098*((113.5/10)^0.12)</f>
        <v>11.161266479897456</v>
      </c>
      <c r="B2071" s="24">
        <f>VLOOKUP(A2071,'Wind - Power Curve'!$A$3:$B$47,2)*Wind!$B$9</f>
        <v>6489.9000000000005</v>
      </c>
      <c r="C2071">
        <f>(0.5*(A2071^3)*Wind!$B$11*Wind!$B$7*(VLOOKUP(A2071+0.5,'Wind - Power Curve'!$A$3:$E$47,5,TRUE))*Wind!$B$9)/1000</f>
        <v>6260.6150967851008</v>
      </c>
      <c r="D2071" s="23" t="s">
        <v>9</v>
      </c>
    </row>
    <row r="2072" spans="1:4" x14ac:dyDescent="0.35">
      <c r="A2072" s="4">
        <f>Climate285!F2099*((113.5/10)^0.12)</f>
        <v>11.16662024724601</v>
      </c>
      <c r="B2072" s="24">
        <f>VLOOKUP(A2072,'Wind - Power Curve'!$A$3:$B$47,2)*Wind!$B$9</f>
        <v>6489.9000000000005</v>
      </c>
      <c r="C2072">
        <f>(0.5*(A2072^3)*Wind!$B$11*Wind!$B$7*(VLOOKUP(A2072+0.5,'Wind - Power Curve'!$A$3:$E$47,5,TRUE))*Wind!$B$9)/1000</f>
        <v>6269.6285784449401</v>
      </c>
      <c r="D2072" s="23" t="s">
        <v>9</v>
      </c>
    </row>
    <row r="2073" spans="1:4" x14ac:dyDescent="0.35">
      <c r="A2073" s="4">
        <f>Climate285!F2100*((113.5/10)^0.12)</f>
        <v>11.161266479897456</v>
      </c>
      <c r="B2073" s="24">
        <f>VLOOKUP(A2073,'Wind - Power Curve'!$A$3:$B$47,2)*Wind!$B$9</f>
        <v>6489.9000000000005</v>
      </c>
      <c r="C2073">
        <f>(0.5*(A2073^3)*Wind!$B$11*Wind!$B$7*(VLOOKUP(A2073+0.5,'Wind - Power Curve'!$A$3:$E$47,5,TRUE))*Wind!$B$9)/1000</f>
        <v>6260.6150967851008</v>
      </c>
      <c r="D2073" s="23" t="s">
        <v>9</v>
      </c>
    </row>
    <row r="2074" spans="1:4" x14ac:dyDescent="0.35">
      <c r="A2074" s="4">
        <f>Climate285!F2101*((113.5/10)^0.12)</f>
        <v>10.937746693095336</v>
      </c>
      <c r="B2074" s="24">
        <f>VLOOKUP(A2074,'Wind - Power Curve'!$A$3:$B$47,2)*Wind!$B$9</f>
        <v>5968.8</v>
      </c>
      <c r="C2074">
        <f>(0.5*(A2074^3)*Wind!$B$11*Wind!$B$7*(VLOOKUP(A2074+0.5,'Wind - Power Curve'!$A$3:$E$47,5,TRUE))*Wind!$B$9)/1000</f>
        <v>6380.3357576423614</v>
      </c>
      <c r="D2074" s="23" t="s">
        <v>9</v>
      </c>
    </row>
    <row r="2075" spans="1:4" x14ac:dyDescent="0.35">
      <c r="A2075" s="4">
        <f>Climate285!F2102*((113.5/10)^0.12)</f>
        <v>11.040806714554996</v>
      </c>
      <c r="B2075" s="24">
        <f>VLOOKUP(A2075,'Wind - Power Curve'!$A$3:$B$47,2)*Wind!$B$9</f>
        <v>6489.9000000000005</v>
      </c>
      <c r="C2075">
        <f>(0.5*(A2075^3)*Wind!$B$11*Wind!$B$7*(VLOOKUP(A2075+0.5,'Wind - Power Curve'!$A$3:$E$47,5,TRUE))*Wind!$B$9)/1000</f>
        <v>6060.0888753838071</v>
      </c>
      <c r="D2075" s="23" t="s">
        <v>9</v>
      </c>
    </row>
    <row r="2076" spans="1:4" x14ac:dyDescent="0.35">
      <c r="A2076" s="4">
        <f>Climate285!F2103*((113.5/10)^0.12)</f>
        <v>11.048837365577828</v>
      </c>
      <c r="B2076" s="24">
        <f>VLOOKUP(A2076,'Wind - Power Curve'!$A$3:$B$47,2)*Wind!$B$9</f>
        <v>6489.9000000000005</v>
      </c>
      <c r="C2076">
        <f>(0.5*(A2076^3)*Wind!$B$11*Wind!$B$7*(VLOOKUP(A2076+0.5,'Wind - Power Curve'!$A$3:$E$47,5,TRUE))*Wind!$B$9)/1000</f>
        <v>6073.3221110103477</v>
      </c>
      <c r="D2076" s="23" t="s">
        <v>9</v>
      </c>
    </row>
    <row r="2077" spans="1:4" x14ac:dyDescent="0.35">
      <c r="A2077" s="4">
        <f>Climate285!F2104*((113.5/10)^0.12)</f>
        <v>11.129143875806133</v>
      </c>
      <c r="B2077" s="24">
        <f>VLOOKUP(A2077,'Wind - Power Curve'!$A$3:$B$47,2)*Wind!$B$9</f>
        <v>6489.9000000000005</v>
      </c>
      <c r="C2077">
        <f>(0.5*(A2077^3)*Wind!$B$11*Wind!$B$7*(VLOOKUP(A2077+0.5,'Wind - Power Curve'!$A$3:$E$47,5,TRUE))*Wind!$B$9)/1000</f>
        <v>6206.7155629586377</v>
      </c>
      <c r="D2077" s="23" t="s">
        <v>9</v>
      </c>
    </row>
    <row r="2078" spans="1:4" x14ac:dyDescent="0.35">
      <c r="A2078" s="4">
        <f>Climate285!F2105*((113.5/10)^0.12)</f>
        <v>11.253618966660008</v>
      </c>
      <c r="B2078" s="24">
        <f>VLOOKUP(A2078,'Wind - Power Curve'!$A$3:$B$47,2)*Wind!$B$9</f>
        <v>6489.9000000000005</v>
      </c>
      <c r="C2078">
        <f>(0.5*(A2078^3)*Wind!$B$11*Wind!$B$7*(VLOOKUP(A2078+0.5,'Wind - Power Curve'!$A$3:$E$47,5,TRUE))*Wind!$B$9)/1000</f>
        <v>6417.3125488693604</v>
      </c>
      <c r="D2078" s="23" t="s">
        <v>9</v>
      </c>
    </row>
    <row r="2079" spans="1:4" x14ac:dyDescent="0.35">
      <c r="A2079" s="4">
        <f>Climate285!F2106*((113.5/10)^0.12)</f>
        <v>11.593583193293172</v>
      </c>
      <c r="B2079" s="24">
        <f>VLOOKUP(A2079,'Wind - Power Curve'!$A$3:$B$47,2)*Wind!$B$9</f>
        <v>6848.1</v>
      </c>
      <c r="C2079">
        <f>(0.5*(A2079^3)*Wind!$B$11*Wind!$B$7*(VLOOKUP(A2079+0.5,'Wind - Power Curve'!$A$3:$E$47,5,TRUE))*Wind!$B$9)/1000</f>
        <v>6357.4059811554826</v>
      </c>
      <c r="D2079" s="23" t="s">
        <v>9</v>
      </c>
    </row>
    <row r="2080" spans="1:4" x14ac:dyDescent="0.35">
      <c r="A2080" s="4">
        <f>Climate285!F2107*((113.5/10)^0.12)</f>
        <v>11.105051922737642</v>
      </c>
      <c r="B2080" s="24">
        <f>VLOOKUP(A2080,'Wind - Power Curve'!$A$3:$B$47,2)*Wind!$B$9</f>
        <v>6489.9000000000005</v>
      </c>
      <c r="C2080">
        <f>(0.5*(A2080^3)*Wind!$B$11*Wind!$B$7*(VLOOKUP(A2080+0.5,'Wind - Power Curve'!$A$3:$E$47,5,TRUE))*Wind!$B$9)/1000</f>
        <v>6166.4945627857005</v>
      </c>
      <c r="D2080" s="23" t="s">
        <v>9</v>
      </c>
    </row>
    <row r="2081" spans="1:4" x14ac:dyDescent="0.35">
      <c r="A2081" s="4">
        <f>Climate285!F2108*((113.5/10)^0.12)</f>
        <v>11.351325220771114</v>
      </c>
      <c r="B2081" s="24">
        <f>VLOOKUP(A2081,'Wind - Power Curve'!$A$3:$B$47,2)*Wind!$B$9</f>
        <v>6489.9000000000005</v>
      </c>
      <c r="C2081">
        <f>(0.5*(A2081^3)*Wind!$B$11*Wind!$B$7*(VLOOKUP(A2081+0.5,'Wind - Power Curve'!$A$3:$E$47,5,TRUE))*Wind!$B$9)/1000</f>
        <v>6585.9172897597628</v>
      </c>
      <c r="D2081" s="23" t="s">
        <v>9</v>
      </c>
    </row>
    <row r="2082" spans="1:4" x14ac:dyDescent="0.35">
      <c r="A2082" s="4">
        <f>Climate285!F2109*((113.5/10)^0.12)</f>
        <v>11.309833523819822</v>
      </c>
      <c r="B2082" s="24">
        <f>VLOOKUP(A2082,'Wind - Power Curve'!$A$3:$B$47,2)*Wind!$B$9</f>
        <v>6489.9000000000005</v>
      </c>
      <c r="C2082">
        <f>(0.5*(A2082^3)*Wind!$B$11*Wind!$B$7*(VLOOKUP(A2082+0.5,'Wind - Power Curve'!$A$3:$E$47,5,TRUE))*Wind!$B$9)/1000</f>
        <v>6513.9618313028996</v>
      </c>
      <c r="D2082" s="23" t="s">
        <v>9</v>
      </c>
    </row>
    <row r="2083" spans="1:4" x14ac:dyDescent="0.35">
      <c r="A2083" s="4">
        <f>Climate285!F2110*((113.5/10)^0.12)</f>
        <v>11.153235828874626</v>
      </c>
      <c r="B2083" s="24">
        <f>VLOOKUP(A2083,'Wind - Power Curve'!$A$3:$B$47,2)*Wind!$B$9</f>
        <v>6489.9000000000005</v>
      </c>
      <c r="C2083">
        <f>(0.5*(A2083^3)*Wind!$B$11*Wind!$B$7*(VLOOKUP(A2083+0.5,'Wind - Power Curve'!$A$3:$E$47,5,TRUE))*Wind!$B$9)/1000</f>
        <v>6247.1110784671864</v>
      </c>
      <c r="D2083" s="23" t="s">
        <v>9</v>
      </c>
    </row>
    <row r="2084" spans="1:4" x14ac:dyDescent="0.35">
      <c r="A2084" s="4">
        <f>Climate285!F2111*((113.5/10)^0.12)</f>
        <v>10.755718603244508</v>
      </c>
      <c r="B2084" s="24">
        <f>VLOOKUP(A2084,'Wind - Power Curve'!$A$3:$B$47,2)*Wind!$B$9</f>
        <v>5968.8</v>
      </c>
      <c r="C2084">
        <f>(0.5*(A2084^3)*Wind!$B$11*Wind!$B$7*(VLOOKUP(A2084+0.5,'Wind - Power Curve'!$A$3:$E$47,5,TRUE))*Wind!$B$9)/1000</f>
        <v>6067.0593573518618</v>
      </c>
      <c r="D2084" s="23" t="s">
        <v>9</v>
      </c>
    </row>
    <row r="2085" spans="1:4" x14ac:dyDescent="0.35">
      <c r="A2085" s="4">
        <f>Climate285!F2112*((113.5/10)^0.12)</f>
        <v>10.549598560325189</v>
      </c>
      <c r="B2085" s="24">
        <f>VLOOKUP(A2085,'Wind - Power Curve'!$A$3:$B$47,2)*Wind!$B$9</f>
        <v>5968.8</v>
      </c>
      <c r="C2085">
        <f>(0.5*(A2085^3)*Wind!$B$11*Wind!$B$7*(VLOOKUP(A2085+0.5,'Wind - Power Curve'!$A$3:$E$47,5,TRUE))*Wind!$B$9)/1000</f>
        <v>5724.8979732434818</v>
      </c>
      <c r="D2085" s="23" t="s">
        <v>9</v>
      </c>
    </row>
    <row r="2086" spans="1:4" x14ac:dyDescent="0.35">
      <c r="A2086" s="4">
        <f>Climate285!F2113*((113.5/10)^0.12)</f>
        <v>10.644627930762018</v>
      </c>
      <c r="B2086" s="24">
        <f>VLOOKUP(A2086,'Wind - Power Curve'!$A$3:$B$47,2)*Wind!$B$9</f>
        <v>5968.8</v>
      </c>
      <c r="C2086">
        <f>(0.5*(A2086^3)*Wind!$B$11*Wind!$B$7*(VLOOKUP(A2086+0.5,'Wind - Power Curve'!$A$3:$E$47,5,TRUE))*Wind!$B$9)/1000</f>
        <v>5881.0030824841951</v>
      </c>
      <c r="D2086" s="23" t="s">
        <v>9</v>
      </c>
    </row>
    <row r="2087" spans="1:4" x14ac:dyDescent="0.35">
      <c r="A2087" s="4">
        <f>Climate285!F2114*((113.5/10)^0.12)</f>
        <v>10.803902509381491</v>
      </c>
      <c r="B2087" s="24">
        <f>VLOOKUP(A2087,'Wind - Power Curve'!$A$3:$B$47,2)*Wind!$B$9</f>
        <v>5968.8</v>
      </c>
      <c r="C2087">
        <f>(0.5*(A2087^3)*Wind!$B$11*Wind!$B$7*(VLOOKUP(A2087+0.5,'Wind - Power Curve'!$A$3:$E$47,5,TRUE))*Wind!$B$9)/1000</f>
        <v>6148.9635603846764</v>
      </c>
      <c r="D2087" s="23" t="s">
        <v>9</v>
      </c>
    </row>
    <row r="2088" spans="1:4" x14ac:dyDescent="0.35">
      <c r="A2088" s="4">
        <f>Climate285!F2115*((113.5/10)^0.12)</f>
        <v>11.177327781943118</v>
      </c>
      <c r="B2088" s="24">
        <f>VLOOKUP(A2088,'Wind - Power Curve'!$A$3:$B$47,2)*Wind!$B$9</f>
        <v>6489.9000000000005</v>
      </c>
      <c r="C2088">
        <f>(0.5*(A2088^3)*Wind!$B$11*Wind!$B$7*(VLOOKUP(A2088+0.5,'Wind - Power Curve'!$A$3:$E$47,5,TRUE))*Wind!$B$9)/1000</f>
        <v>6287.6814870955877</v>
      </c>
      <c r="D2088" s="23" t="s">
        <v>9</v>
      </c>
    </row>
    <row r="2089" spans="1:4" x14ac:dyDescent="0.35">
      <c r="A2089" s="4">
        <f>Climate285!F2116*((113.5/10)^0.12)</f>
        <v>11.027422296183612</v>
      </c>
      <c r="B2089" s="24">
        <f>VLOOKUP(A2089,'Wind - Power Curve'!$A$3:$B$47,2)*Wind!$B$9</f>
        <v>6489.9000000000005</v>
      </c>
      <c r="C2089">
        <f>(0.5*(A2089^3)*Wind!$B$11*Wind!$B$7*(VLOOKUP(A2089+0.5,'Wind - Power Curve'!$A$3:$E$47,5,TRUE))*Wind!$B$9)/1000</f>
        <v>6038.0762239427058</v>
      </c>
      <c r="D2089" s="23" t="s">
        <v>9</v>
      </c>
    </row>
    <row r="2090" spans="1:4" x14ac:dyDescent="0.35">
      <c r="A2090" s="4">
        <f>Climate285!F2117*((113.5/10)^0.12)</f>
        <v>10.880193694098383</v>
      </c>
      <c r="B2090" s="24">
        <f>VLOOKUP(A2090,'Wind - Power Curve'!$A$3:$B$47,2)*Wind!$B$9</f>
        <v>5968.8</v>
      </c>
      <c r="C2090">
        <f>(0.5*(A2090^3)*Wind!$B$11*Wind!$B$7*(VLOOKUP(A2090+0.5,'Wind - Power Curve'!$A$3:$E$47,5,TRUE))*Wind!$B$9)/1000</f>
        <v>6280.1473023224771</v>
      </c>
      <c r="D2090" s="23" t="s">
        <v>9</v>
      </c>
    </row>
    <row r="2091" spans="1:4" x14ac:dyDescent="0.35">
      <c r="A2091" s="4">
        <f>Climate285!F2118*((113.5/10)^0.12)</f>
        <v>11.051514249252103</v>
      </c>
      <c r="B2091" s="24">
        <f>VLOOKUP(A2091,'Wind - Power Curve'!$A$3:$B$47,2)*Wind!$B$9</f>
        <v>6489.9000000000005</v>
      </c>
      <c r="C2091">
        <f>(0.5*(A2091^3)*Wind!$B$11*Wind!$B$7*(VLOOKUP(A2091+0.5,'Wind - Power Curve'!$A$3:$E$47,5,TRUE))*Wind!$B$9)/1000</f>
        <v>6077.737466788838</v>
      </c>
      <c r="D2091" s="23" t="s">
        <v>9</v>
      </c>
    </row>
    <row r="2092" spans="1:4" x14ac:dyDescent="0.35">
      <c r="A2092" s="4">
        <f>Climate285!F2119*((113.5/10)^0.12)</f>
        <v>11.095682829877671</v>
      </c>
      <c r="B2092" s="24">
        <f>VLOOKUP(A2092,'Wind - Power Curve'!$A$3:$B$47,2)*Wind!$B$9</f>
        <v>6489.9000000000005</v>
      </c>
      <c r="C2092">
        <f>(0.5*(A2092^3)*Wind!$B$11*Wind!$B$7*(VLOOKUP(A2092+0.5,'Wind - Power Curve'!$A$3:$E$47,5,TRUE))*Wind!$B$9)/1000</f>
        <v>6150.9001113894246</v>
      </c>
      <c r="D2092" s="23" t="s">
        <v>9</v>
      </c>
    </row>
    <row r="2093" spans="1:4" x14ac:dyDescent="0.35">
      <c r="A2093" s="4">
        <f>Climate285!F2120*((113.5/10)^0.12)</f>
        <v>10.641951047087741</v>
      </c>
      <c r="B2093" s="24">
        <f>VLOOKUP(A2093,'Wind - Power Curve'!$A$3:$B$47,2)*Wind!$B$9</f>
        <v>5968.8</v>
      </c>
      <c r="C2093">
        <f>(0.5*(A2093^3)*Wind!$B$11*Wind!$B$7*(VLOOKUP(A2093+0.5,'Wind - Power Curve'!$A$3:$E$47,5,TRUE))*Wind!$B$9)/1000</f>
        <v>5876.5673795291441</v>
      </c>
      <c r="D2093" s="23" t="s">
        <v>9</v>
      </c>
    </row>
    <row r="2094" spans="1:4" x14ac:dyDescent="0.35">
      <c r="A2094" s="4">
        <f>Climate285!F2121*((113.5/10)^0.12)</f>
        <v>10.761072370593061</v>
      </c>
      <c r="B2094" s="24">
        <f>VLOOKUP(A2094,'Wind - Power Curve'!$A$3:$B$47,2)*Wind!$B$9</f>
        <v>5968.8</v>
      </c>
      <c r="C2094">
        <f>(0.5*(A2094^3)*Wind!$B$11*Wind!$B$7*(VLOOKUP(A2094+0.5,'Wind - Power Curve'!$A$3:$E$47,5,TRUE))*Wind!$B$9)/1000</f>
        <v>6076.1236875634604</v>
      </c>
      <c r="D2094" s="23" t="s">
        <v>9</v>
      </c>
    </row>
    <row r="2095" spans="1:4" x14ac:dyDescent="0.35">
      <c r="A2095" s="4">
        <f>Climate285!F2122*((113.5/10)^0.12)</f>
        <v>10.860117066541308</v>
      </c>
      <c r="B2095" s="24">
        <f>VLOOKUP(A2095,'Wind - Power Curve'!$A$3:$B$47,2)*Wind!$B$9</f>
        <v>5968.8</v>
      </c>
      <c r="C2095">
        <f>(0.5*(A2095^3)*Wind!$B$11*Wind!$B$7*(VLOOKUP(A2095+0.5,'Wind - Power Curve'!$A$3:$E$47,5,TRUE))*Wind!$B$9)/1000</f>
        <v>6245.446174167716</v>
      </c>
      <c r="D2095" s="23" t="s">
        <v>9</v>
      </c>
    </row>
    <row r="2096" spans="1:4" x14ac:dyDescent="0.35">
      <c r="A2096" s="4">
        <f>Climate285!F2123*((113.5/10)^0.12)</f>
        <v>10.726272882827462</v>
      </c>
      <c r="B2096" s="24">
        <f>VLOOKUP(A2096,'Wind - Power Curve'!$A$3:$B$47,2)*Wind!$B$9</f>
        <v>5968.8</v>
      </c>
      <c r="C2096">
        <f>(0.5*(A2096^3)*Wind!$B$11*Wind!$B$7*(VLOOKUP(A2096+0.5,'Wind - Power Curve'!$A$3:$E$47,5,TRUE))*Wind!$B$9)/1000</f>
        <v>6017.3666396108138</v>
      </c>
      <c r="D2096" s="23" t="s">
        <v>9</v>
      </c>
    </row>
    <row r="2097" spans="1:4" x14ac:dyDescent="0.35">
      <c r="A2097" s="4">
        <f>Climate285!F2124*((113.5/10)^0.12)</f>
        <v>10.853424857355614</v>
      </c>
      <c r="B2097" s="24">
        <f>VLOOKUP(A2097,'Wind - Power Curve'!$A$3:$B$47,2)*Wind!$B$9</f>
        <v>5968.8</v>
      </c>
      <c r="C2097">
        <f>(0.5*(A2097^3)*Wind!$B$11*Wind!$B$7*(VLOOKUP(A2097+0.5,'Wind - Power Curve'!$A$3:$E$47,5,TRUE))*Wind!$B$9)/1000</f>
        <v>6233.9076018183769</v>
      </c>
      <c r="D2097" s="23" t="s">
        <v>9</v>
      </c>
    </row>
    <row r="2098" spans="1:4" x14ac:dyDescent="0.35">
      <c r="A2098" s="4">
        <f>Climate285!F2125*((113.5/10)^0.12)</f>
        <v>10.471968933771159</v>
      </c>
      <c r="B2098" s="24">
        <f>VLOOKUP(A2098,'Wind - Power Curve'!$A$3:$B$47,2)*Wind!$B$9</f>
        <v>5330.7</v>
      </c>
      <c r="C2098">
        <f>(0.5*(A2098^3)*Wind!$B$11*Wind!$B$7*(VLOOKUP(A2098+0.5,'Wind - Power Curve'!$A$3:$E$47,5,TRUE))*Wind!$B$9)/1000</f>
        <v>5921.1241240915106</v>
      </c>
      <c r="D2098" s="23" t="s">
        <v>9</v>
      </c>
    </row>
    <row r="2099" spans="1:4" x14ac:dyDescent="0.35">
      <c r="A2099" s="4">
        <f>Climate285!F2126*((113.5/10)^0.12)</f>
        <v>9.8429012703160925</v>
      </c>
      <c r="B2099" s="24">
        <f>VLOOKUP(A2099,'Wind - Power Curve'!$A$3:$B$47,2)*Wind!$B$9</f>
        <v>4640.4000000000005</v>
      </c>
      <c r="C2099">
        <f>(0.5*(A2099^3)*Wind!$B$11*Wind!$B$7*(VLOOKUP(A2099+0.5,'Wind - Power Curve'!$A$3:$E$47,5,TRUE))*Wind!$B$9)/1000</f>
        <v>5083.3923243389909</v>
      </c>
      <c r="D2099" s="23" t="s">
        <v>9</v>
      </c>
    </row>
    <row r="2100" spans="1:4" x14ac:dyDescent="0.35">
      <c r="A2100" s="4">
        <f>Climate285!F2127*((113.5/10)^0.12)</f>
        <v>9.5912742049340647</v>
      </c>
      <c r="B2100" s="24">
        <f>VLOOKUP(A2100,'Wind - Power Curve'!$A$3:$B$47,2)*Wind!$B$9</f>
        <v>4640.4000000000005</v>
      </c>
      <c r="C2100">
        <f>(0.5*(A2100^3)*Wind!$B$11*Wind!$B$7*(VLOOKUP(A2100+0.5,'Wind - Power Curve'!$A$3:$E$47,5,TRUE))*Wind!$B$9)/1000</f>
        <v>4703.4135254759431</v>
      </c>
      <c r="D2100" s="23" t="s">
        <v>9</v>
      </c>
    </row>
    <row r="2101" spans="1:4" x14ac:dyDescent="0.35">
      <c r="A2101" s="4">
        <f>Climate285!F2128*((113.5/10)^0.12)</f>
        <v>9.5484440661456347</v>
      </c>
      <c r="B2101" s="24">
        <f>VLOOKUP(A2101,'Wind - Power Curve'!$A$3:$B$47,2)*Wind!$B$9</f>
        <v>4640.4000000000005</v>
      </c>
      <c r="C2101">
        <f>(0.5*(A2101^3)*Wind!$B$11*Wind!$B$7*(VLOOKUP(A2101+0.5,'Wind - Power Curve'!$A$3:$E$47,5,TRUE))*Wind!$B$9)/1000</f>
        <v>4640.6847523102097</v>
      </c>
      <c r="D2101" s="23" t="s">
        <v>9</v>
      </c>
    </row>
    <row r="2102" spans="1:4" x14ac:dyDescent="0.35">
      <c r="A2102" s="4">
        <f>Climate285!F2129*((113.5/10)^0.12)</f>
        <v>9.5631669263541568</v>
      </c>
      <c r="B2102" s="24">
        <f>VLOOKUP(A2102,'Wind - Power Curve'!$A$3:$B$47,2)*Wind!$B$9</f>
        <v>4640.4000000000005</v>
      </c>
      <c r="C2102">
        <f>(0.5*(A2102^3)*Wind!$B$11*Wind!$B$7*(VLOOKUP(A2102+0.5,'Wind - Power Curve'!$A$3:$E$47,5,TRUE))*Wind!$B$9)/1000</f>
        <v>4662.1844510198598</v>
      </c>
      <c r="D2102" s="23" t="s">
        <v>9</v>
      </c>
    </row>
    <row r="2103" spans="1:4" x14ac:dyDescent="0.35">
      <c r="A2103" s="4">
        <f>Climate285!F2130*((113.5/10)^0.12)</f>
        <v>9.3664159762948067</v>
      </c>
      <c r="B2103" s="24">
        <f>VLOOKUP(A2103,'Wind - Power Curve'!$A$3:$B$47,2)*Wind!$B$9</f>
        <v>3954.6</v>
      </c>
      <c r="C2103">
        <f>(0.5*(A2103^3)*Wind!$B$11*Wind!$B$7*(VLOOKUP(A2103+0.5,'Wind - Power Curve'!$A$3:$E$47,5,TRUE))*Wind!$B$9)/1000</f>
        <v>4447.3870469076201</v>
      </c>
      <c r="D2103" s="23" t="s">
        <v>9</v>
      </c>
    </row>
    <row r="2104" spans="1:4" x14ac:dyDescent="0.35">
      <c r="A2104" s="4">
        <f>Climate285!F2131*((113.5/10)^0.12)</f>
        <v>9.4708144395916047</v>
      </c>
      <c r="B2104" s="24">
        <f>VLOOKUP(A2104,'Wind - Power Curve'!$A$3:$B$47,2)*Wind!$B$9</f>
        <v>3954.6</v>
      </c>
      <c r="C2104">
        <f>(0.5*(A2104^3)*Wind!$B$11*Wind!$B$7*(VLOOKUP(A2104+0.5,'Wind - Power Curve'!$A$3:$E$47,5,TRUE))*Wind!$B$9)/1000</f>
        <v>4597.7630434175944</v>
      </c>
      <c r="D2104" s="23" t="s">
        <v>9</v>
      </c>
    </row>
    <row r="2105" spans="1:4" x14ac:dyDescent="0.35">
      <c r="A2105" s="4">
        <f>Climate285!F2132*((113.5/10)^0.12)</f>
        <v>9.4266458589660367</v>
      </c>
      <c r="B2105" s="24">
        <f>VLOOKUP(A2105,'Wind - Power Curve'!$A$3:$B$47,2)*Wind!$B$9</f>
        <v>3954.6</v>
      </c>
      <c r="C2105">
        <f>(0.5*(A2105^3)*Wind!$B$11*Wind!$B$7*(VLOOKUP(A2105+0.5,'Wind - Power Curve'!$A$3:$E$47,5,TRUE))*Wind!$B$9)/1000</f>
        <v>4533.7354788225275</v>
      </c>
      <c r="D2105" s="23" t="s">
        <v>9</v>
      </c>
    </row>
    <row r="2106" spans="1:4" x14ac:dyDescent="0.35">
      <c r="A2106" s="4">
        <f>Climate285!F2133*((113.5/10)^0.12)</f>
        <v>9.1107735854013647</v>
      </c>
      <c r="B2106" s="24">
        <f>VLOOKUP(A2106,'Wind - Power Curve'!$A$3:$B$47,2)*Wind!$B$9</f>
        <v>3954.6</v>
      </c>
      <c r="C2106">
        <f>(0.5*(A2106^3)*Wind!$B$11*Wind!$B$7*(VLOOKUP(A2106+0.5,'Wind - Power Curve'!$A$3:$E$47,5,TRUE))*Wind!$B$9)/1000</f>
        <v>4093.0812358078142</v>
      </c>
      <c r="D2106" s="23" t="s">
        <v>9</v>
      </c>
    </row>
    <row r="2107" spans="1:4" x14ac:dyDescent="0.35">
      <c r="A2107" s="4">
        <f>Climate285!F2134*((113.5/10)^0.12)</f>
        <v>9.0652665629386568</v>
      </c>
      <c r="B2107" s="24">
        <f>VLOOKUP(A2107,'Wind - Power Curve'!$A$3:$B$47,2)*Wind!$B$9</f>
        <v>3954.6</v>
      </c>
      <c r="C2107">
        <f>(0.5*(A2107^3)*Wind!$B$11*Wind!$B$7*(VLOOKUP(A2107+0.5,'Wind - Power Curve'!$A$3:$E$47,5,TRUE))*Wind!$B$9)/1000</f>
        <v>4032.0539942554115</v>
      </c>
      <c r="D2107" s="23" t="s">
        <v>9</v>
      </c>
    </row>
    <row r="2108" spans="1:4" x14ac:dyDescent="0.35">
      <c r="A2108" s="4">
        <f>Climate285!F2135*((113.5/10)^0.12)</f>
        <v>8.5124900842004827</v>
      </c>
      <c r="B2108" s="24">
        <f>VLOOKUP(A2108,'Wind - Power Curve'!$A$3:$B$47,2)*Wind!$B$9</f>
        <v>3314.7000000000003</v>
      </c>
      <c r="C2108">
        <f>(0.5*(A2108^3)*Wind!$B$11*Wind!$B$7*(VLOOKUP(A2108+0.5,'Wind - Power Curve'!$A$3:$E$47,5,TRUE))*Wind!$B$9)/1000</f>
        <v>3346.1460346765416</v>
      </c>
      <c r="D2108" s="23" t="s">
        <v>9</v>
      </c>
    </row>
    <row r="2109" spans="1:4" x14ac:dyDescent="0.35">
      <c r="A2109" s="4">
        <f>Climate285!F2136*((113.5/10)^0.12)</f>
        <v>9.3088629772978546</v>
      </c>
      <c r="B2109" s="24">
        <f>VLOOKUP(A2109,'Wind - Power Curve'!$A$3:$B$47,2)*Wind!$B$9</f>
        <v>3954.6</v>
      </c>
      <c r="C2109">
        <f>(0.5*(A2109^3)*Wind!$B$11*Wind!$B$7*(VLOOKUP(A2109+0.5,'Wind - Power Curve'!$A$3:$E$47,5,TRUE))*Wind!$B$9)/1000</f>
        <v>4365.9073518956629</v>
      </c>
      <c r="D2109" s="23" t="s">
        <v>9</v>
      </c>
    </row>
    <row r="2110" spans="1:4" x14ac:dyDescent="0.35">
      <c r="A2110" s="4">
        <f>Climate285!F2137*((113.5/10)^0.12)</f>
        <v>9.1268348874470266</v>
      </c>
      <c r="B2110" s="24">
        <f>VLOOKUP(A2110,'Wind - Power Curve'!$A$3:$B$47,2)*Wind!$B$9</f>
        <v>3954.6</v>
      </c>
      <c r="C2110">
        <f>(0.5*(A2110^3)*Wind!$B$11*Wind!$B$7*(VLOOKUP(A2110+0.5,'Wind - Power Curve'!$A$3:$E$47,5,TRUE))*Wind!$B$9)/1000</f>
        <v>4114.7663894398929</v>
      </c>
      <c r="D2110" s="23" t="s">
        <v>9</v>
      </c>
    </row>
    <row r="2111" spans="1:4" x14ac:dyDescent="0.35">
      <c r="A2111" s="4">
        <f>Climate285!F2138*((113.5/10)^0.12)</f>
        <v>9.4199536497803447</v>
      </c>
      <c r="B2111" s="24">
        <f>VLOOKUP(A2111,'Wind - Power Curve'!$A$3:$B$47,2)*Wind!$B$9</f>
        <v>3954.6</v>
      </c>
      <c r="C2111">
        <f>(0.5*(A2111^3)*Wind!$B$11*Wind!$B$7*(VLOOKUP(A2111+0.5,'Wind - Power Curve'!$A$3:$E$47,5,TRUE))*Wind!$B$9)/1000</f>
        <v>4524.0864990636255</v>
      </c>
      <c r="D2111" s="23" t="s">
        <v>9</v>
      </c>
    </row>
    <row r="2112" spans="1:4" x14ac:dyDescent="0.35">
      <c r="A2112" s="4">
        <f>Climate285!F2139*((113.5/10)^0.12)</f>
        <v>9.2954785589264706</v>
      </c>
      <c r="B2112" s="24">
        <f>VLOOKUP(A2112,'Wind - Power Curve'!$A$3:$B$47,2)*Wind!$B$9</f>
        <v>3954.6</v>
      </c>
      <c r="C2112">
        <f>(0.5*(A2112^3)*Wind!$B$11*Wind!$B$7*(VLOOKUP(A2112+0.5,'Wind - Power Curve'!$A$3:$E$47,5,TRUE))*Wind!$B$9)/1000</f>
        <v>4347.1023210022095</v>
      </c>
      <c r="D2112" s="23" t="s">
        <v>9</v>
      </c>
    </row>
    <row r="2113" spans="1:4" x14ac:dyDescent="0.35">
      <c r="A2113" s="4">
        <f>Climate285!F2140*((113.5/10)^0.12)</f>
        <v>9.1080967017270869</v>
      </c>
      <c r="B2113" s="24">
        <f>VLOOKUP(A2113,'Wind - Power Curve'!$A$3:$B$47,2)*Wind!$B$9</f>
        <v>3954.6</v>
      </c>
      <c r="C2113">
        <f>(0.5*(A2113^3)*Wind!$B$11*Wind!$B$7*(VLOOKUP(A2113+0.5,'Wind - Power Curve'!$A$3:$E$47,5,TRUE))*Wind!$B$9)/1000</f>
        <v>4089.4744674127965</v>
      </c>
      <c r="D2113" s="23" t="s">
        <v>9</v>
      </c>
    </row>
    <row r="2114" spans="1:4" x14ac:dyDescent="0.35">
      <c r="A2114" s="4">
        <f>Climate285!F2141*((113.5/10)^0.12)</f>
        <v>8.9474836812704748</v>
      </c>
      <c r="B2114" s="24">
        <f>VLOOKUP(A2114,'Wind - Power Curve'!$A$3:$B$47,2)*Wind!$B$9</f>
        <v>3314.7000000000003</v>
      </c>
      <c r="C2114">
        <f>(0.5*(A2114^3)*Wind!$B$11*Wind!$B$7*(VLOOKUP(A2114+0.5,'Wind - Power Curve'!$A$3:$E$47,5,TRUE))*Wind!$B$9)/1000</f>
        <v>3885.7761527034827</v>
      </c>
      <c r="D2114" s="23" t="s">
        <v>9</v>
      </c>
    </row>
    <row r="2115" spans="1:4" x14ac:dyDescent="0.35">
      <c r="A2115" s="4">
        <f>Climate285!F2142*((113.5/10)^0.12)</f>
        <v>8.4870596892948527</v>
      </c>
      <c r="B2115" s="24">
        <f>VLOOKUP(A2115,'Wind - Power Curve'!$A$3:$B$47,2)*Wind!$B$9</f>
        <v>2737.8</v>
      </c>
      <c r="C2115">
        <f>(0.5*(A2115^3)*Wind!$B$11*Wind!$B$7*(VLOOKUP(A2115+0.5,'Wind - Power Curve'!$A$3:$E$47,5,TRUE))*Wind!$B$9)/1000</f>
        <v>3299.5842420699446</v>
      </c>
      <c r="D2115" s="23" t="s">
        <v>9</v>
      </c>
    </row>
    <row r="2116" spans="1:4" x14ac:dyDescent="0.35">
      <c r="A2116" s="4">
        <f>Climate285!F2143*((113.5/10)^0.12)</f>
        <v>8.8819000312506908</v>
      </c>
      <c r="B2116" s="24">
        <f>VLOOKUP(A2116,'Wind - Power Curve'!$A$3:$B$47,2)*Wind!$B$9</f>
        <v>3314.7000000000003</v>
      </c>
      <c r="C2116">
        <f>(0.5*(A2116^3)*Wind!$B$11*Wind!$B$7*(VLOOKUP(A2116+0.5,'Wind - Power Curve'!$A$3:$E$47,5,TRUE))*Wind!$B$9)/1000</f>
        <v>3800.9545444445689</v>
      </c>
      <c r="D2116" s="23" t="s">
        <v>9</v>
      </c>
    </row>
    <row r="2117" spans="1:4" x14ac:dyDescent="0.35">
      <c r="A2117" s="4">
        <f>Climate285!F2144*((113.5/10)^0.12)</f>
        <v>9.0251133078245047</v>
      </c>
      <c r="B2117" s="24">
        <f>VLOOKUP(A2117,'Wind - Power Curve'!$A$3:$B$47,2)*Wind!$B$9</f>
        <v>3954.6</v>
      </c>
      <c r="C2117">
        <f>(0.5*(A2117^3)*Wind!$B$11*Wind!$B$7*(VLOOKUP(A2117+0.5,'Wind - Power Curve'!$A$3:$E$47,5,TRUE))*Wind!$B$9)/1000</f>
        <v>3978.7128030655872</v>
      </c>
      <c r="D2117" s="23" t="s">
        <v>9</v>
      </c>
    </row>
    <row r="2118" spans="1:4" x14ac:dyDescent="0.35">
      <c r="A2118" s="4">
        <f>Climate285!F2145*((113.5/10)^0.12)</f>
        <v>9.1750187935840106</v>
      </c>
      <c r="B2118" s="24">
        <f>VLOOKUP(A2118,'Wind - Power Curve'!$A$3:$B$47,2)*Wind!$B$9</f>
        <v>3954.6</v>
      </c>
      <c r="C2118">
        <f>(0.5*(A2118^3)*Wind!$B$11*Wind!$B$7*(VLOOKUP(A2118+0.5,'Wind - Power Curve'!$A$3:$E$47,5,TRUE))*Wind!$B$9)/1000</f>
        <v>4180.2811308376722</v>
      </c>
      <c r="D2118" s="23" t="s">
        <v>9</v>
      </c>
    </row>
    <row r="2119" spans="1:4" x14ac:dyDescent="0.35">
      <c r="A2119" s="4">
        <f>Climate285!F2146*((113.5/10)^0.12)</f>
        <v>9.6354427855596327</v>
      </c>
      <c r="B2119" s="24">
        <f>VLOOKUP(A2119,'Wind - Power Curve'!$A$3:$B$47,2)*Wind!$B$9</f>
        <v>4640.4000000000005</v>
      </c>
      <c r="C2119">
        <f>(0.5*(A2119^3)*Wind!$B$11*Wind!$B$7*(VLOOKUP(A2119+0.5,'Wind - Power Curve'!$A$3:$E$47,5,TRUE))*Wind!$B$9)/1000</f>
        <v>4768.6919974723414</v>
      </c>
      <c r="D2119" s="23" t="s">
        <v>9</v>
      </c>
    </row>
    <row r="2120" spans="1:4" x14ac:dyDescent="0.35">
      <c r="A2120" s="4">
        <f>Climate285!F2147*((113.5/10)^0.12)</f>
        <v>9.5029370436829268</v>
      </c>
      <c r="B2120" s="24">
        <f>VLOOKUP(A2120,'Wind - Power Curve'!$A$3:$B$47,2)*Wind!$B$9</f>
        <v>4640.4000000000005</v>
      </c>
      <c r="C2120">
        <f>(0.5*(A2120^3)*Wind!$B$11*Wind!$B$7*(VLOOKUP(A2120+0.5,'Wind - Power Curve'!$A$3:$E$47,5,TRUE))*Wind!$B$9)/1000</f>
        <v>4574.649220213375</v>
      </c>
      <c r="D2120" s="23" t="s">
        <v>9</v>
      </c>
    </row>
    <row r="2121" spans="1:4" x14ac:dyDescent="0.35">
      <c r="A2121" s="4">
        <f>Climate285!F2148*((113.5/10)^0.12)</f>
        <v>9.2620175129980087</v>
      </c>
      <c r="B2121" s="24">
        <f>VLOOKUP(A2121,'Wind - Power Curve'!$A$3:$B$47,2)*Wind!$B$9</f>
        <v>3954.6</v>
      </c>
      <c r="C2121">
        <f>(0.5*(A2121^3)*Wind!$B$11*Wind!$B$7*(VLOOKUP(A2121+0.5,'Wind - Power Curve'!$A$3:$E$47,5,TRUE))*Wind!$B$9)/1000</f>
        <v>4300.3261570606355</v>
      </c>
      <c r="D2121" s="23" t="s">
        <v>9</v>
      </c>
    </row>
    <row r="2122" spans="1:4" x14ac:dyDescent="0.35">
      <c r="A2122" s="4">
        <f>Climate285!F2149*((113.5/10)^0.12)</f>
        <v>9.3423240232263165</v>
      </c>
      <c r="B2122" s="24">
        <f>VLOOKUP(A2122,'Wind - Power Curve'!$A$3:$B$47,2)*Wind!$B$9</f>
        <v>3954.6</v>
      </c>
      <c r="C2122">
        <f>(0.5*(A2122^3)*Wind!$B$11*Wind!$B$7*(VLOOKUP(A2122+0.5,'Wind - Power Curve'!$A$3:$E$47,5,TRUE))*Wind!$B$9)/1000</f>
        <v>4413.1570237276828</v>
      </c>
      <c r="D2122" s="23" t="s">
        <v>9</v>
      </c>
    </row>
    <row r="2123" spans="1:4" x14ac:dyDescent="0.35">
      <c r="A2123" s="4">
        <f>Climate285!F2150*((113.5/10)^0.12)</f>
        <v>9.4667991140801906</v>
      </c>
      <c r="B2123" s="24">
        <f>VLOOKUP(A2123,'Wind - Power Curve'!$A$3:$B$47,2)*Wind!$B$9</f>
        <v>3954.6</v>
      </c>
      <c r="C2123">
        <f>(0.5*(A2123^3)*Wind!$B$11*Wind!$B$7*(VLOOKUP(A2123+0.5,'Wind - Power Curve'!$A$3:$E$47,5,TRUE))*Wind!$B$9)/1000</f>
        <v>4591.9176044526093</v>
      </c>
      <c r="D2123" s="23" t="s">
        <v>9</v>
      </c>
    </row>
    <row r="2124" spans="1:4" x14ac:dyDescent="0.35">
      <c r="A2124" s="4">
        <f>Climate285!F2151*((113.5/10)^0.12)</f>
        <v>9.7090570866022468</v>
      </c>
      <c r="B2124" s="24">
        <f>VLOOKUP(A2124,'Wind - Power Curve'!$A$3:$B$47,2)*Wind!$B$9</f>
        <v>4640.4000000000005</v>
      </c>
      <c r="C2124">
        <f>(0.5*(A2124^3)*Wind!$B$11*Wind!$B$7*(VLOOKUP(A2124+0.5,'Wind - Power Curve'!$A$3:$E$47,5,TRUE))*Wind!$B$9)/1000</f>
        <v>4878.8268581797729</v>
      </c>
      <c r="D2124" s="23" t="s">
        <v>9</v>
      </c>
    </row>
    <row r="2125" spans="1:4" x14ac:dyDescent="0.35">
      <c r="A2125" s="4">
        <f>Climate285!F2152*((113.5/10)^0.12)</f>
        <v>9.6809498080223406</v>
      </c>
      <c r="B2125" s="24">
        <f>VLOOKUP(A2125,'Wind - Power Curve'!$A$3:$B$47,2)*Wind!$B$9</f>
        <v>4640.4000000000005</v>
      </c>
      <c r="C2125">
        <f>(0.5*(A2125^3)*Wind!$B$11*Wind!$B$7*(VLOOKUP(A2125+0.5,'Wind - Power Curve'!$A$3:$E$47,5,TRUE))*Wind!$B$9)/1000</f>
        <v>4836.577459246012</v>
      </c>
      <c r="D2125" s="23" t="s">
        <v>9</v>
      </c>
    </row>
    <row r="2126" spans="1:4" x14ac:dyDescent="0.35">
      <c r="A2126" s="4">
        <f>Climate285!F2153*((113.5/10)^0.12)</f>
        <v>9.8014095733648006</v>
      </c>
      <c r="B2126" s="24">
        <f>VLOOKUP(A2126,'Wind - Power Curve'!$A$3:$B$47,2)*Wind!$B$9</f>
        <v>4640.4000000000005</v>
      </c>
      <c r="C2126">
        <f>(0.5*(A2126^3)*Wind!$B$11*Wind!$B$7*(VLOOKUP(A2126+0.5,'Wind - Power Curve'!$A$3:$E$47,5,TRUE))*Wind!$B$9)/1000</f>
        <v>5019.3774431559859</v>
      </c>
      <c r="D2126" s="23" t="s">
        <v>9</v>
      </c>
    </row>
    <row r="2127" spans="1:4" x14ac:dyDescent="0.35">
      <c r="A2127" s="4">
        <f>Climate285!F2154*((113.5/10)^0.12)</f>
        <v>9.8054248988762147</v>
      </c>
      <c r="B2127" s="24">
        <f>VLOOKUP(A2127,'Wind - Power Curve'!$A$3:$B$47,2)*Wind!$B$9</f>
        <v>4640.4000000000005</v>
      </c>
      <c r="C2127">
        <f>(0.5*(A2127^3)*Wind!$B$11*Wind!$B$7*(VLOOKUP(A2127+0.5,'Wind - Power Curve'!$A$3:$E$47,5,TRUE))*Wind!$B$9)/1000</f>
        <v>5025.5488081741569</v>
      </c>
      <c r="D2127" s="23" t="s">
        <v>9</v>
      </c>
    </row>
    <row r="2128" spans="1:4" x14ac:dyDescent="0.35">
      <c r="A2128" s="4">
        <f>Climate285!F2155*((113.5/10)^0.12)</f>
        <v>10.070436382629627</v>
      </c>
      <c r="B2128" s="24">
        <f>VLOOKUP(A2128,'Wind - Power Curve'!$A$3:$B$47,2)*Wind!$B$9</f>
        <v>5330.7</v>
      </c>
      <c r="C2128">
        <f>(0.5*(A2128^3)*Wind!$B$11*Wind!$B$7*(VLOOKUP(A2128+0.5,'Wind - Power Curve'!$A$3:$E$47,5,TRUE))*Wind!$B$9)/1000</f>
        <v>5265.7956396727077</v>
      </c>
      <c r="D2128" s="23" t="s">
        <v>9</v>
      </c>
    </row>
    <row r="2129" spans="1:4" x14ac:dyDescent="0.35">
      <c r="A2129" s="4">
        <f>Climate285!F2156*((113.5/10)^0.12)</f>
        <v>10.113266521418057</v>
      </c>
      <c r="B2129" s="24">
        <f>VLOOKUP(A2129,'Wind - Power Curve'!$A$3:$B$47,2)*Wind!$B$9</f>
        <v>5330.7</v>
      </c>
      <c r="C2129">
        <f>(0.5*(A2129^3)*Wind!$B$11*Wind!$B$7*(VLOOKUP(A2129+0.5,'Wind - Power Curve'!$A$3:$E$47,5,TRUE))*Wind!$B$9)/1000</f>
        <v>5333.268980893421</v>
      </c>
      <c r="D2129" s="23" t="s">
        <v>9</v>
      </c>
    </row>
    <row r="2130" spans="1:4" x14ac:dyDescent="0.35">
      <c r="A2130" s="4">
        <f>Climate285!F2157*((113.5/10)^0.12)</f>
        <v>10.362216703125807</v>
      </c>
      <c r="B2130" s="24">
        <f>VLOOKUP(A2130,'Wind - Power Curve'!$A$3:$B$47,2)*Wind!$B$9</f>
        <v>5330.7</v>
      </c>
      <c r="C2130">
        <f>(0.5*(A2130^3)*Wind!$B$11*Wind!$B$7*(VLOOKUP(A2130+0.5,'Wind - Power Curve'!$A$3:$E$47,5,TRUE))*Wind!$B$9)/1000</f>
        <v>5736.8981653974497</v>
      </c>
      <c r="D2130" s="23" t="s">
        <v>9</v>
      </c>
    </row>
    <row r="2131" spans="1:4" x14ac:dyDescent="0.35">
      <c r="A2131" s="4">
        <f>Climate285!F2158*((113.5/10)^0.12)</f>
        <v>9.6354427855596327</v>
      </c>
      <c r="B2131" s="24">
        <f>VLOOKUP(A2131,'Wind - Power Curve'!$A$3:$B$47,2)*Wind!$B$9</f>
        <v>4640.4000000000005</v>
      </c>
      <c r="C2131">
        <f>(0.5*(A2131^3)*Wind!$B$11*Wind!$B$7*(VLOOKUP(A2131+0.5,'Wind - Power Curve'!$A$3:$E$47,5,TRUE))*Wind!$B$9)/1000</f>
        <v>4768.6919974723414</v>
      </c>
      <c r="D2131" s="23" t="s">
        <v>9</v>
      </c>
    </row>
    <row r="2132" spans="1:4" x14ac:dyDescent="0.35">
      <c r="A2132" s="4">
        <f>Climate285!F2159*((113.5/10)^0.12)</f>
        <v>9.4199536497803447</v>
      </c>
      <c r="B2132" s="24">
        <f>VLOOKUP(A2132,'Wind - Power Curve'!$A$3:$B$47,2)*Wind!$B$9</f>
        <v>3954.6</v>
      </c>
      <c r="C2132">
        <f>(0.5*(A2132^3)*Wind!$B$11*Wind!$B$7*(VLOOKUP(A2132+0.5,'Wind - Power Curve'!$A$3:$E$47,5,TRUE))*Wind!$B$9)/1000</f>
        <v>4524.0864990636255</v>
      </c>
      <c r="D2132" s="23" t="s">
        <v>9</v>
      </c>
    </row>
    <row r="2133" spans="1:4" x14ac:dyDescent="0.35">
      <c r="A2133" s="4">
        <f>Climate285!F2160*((113.5/10)^0.12)</f>
        <v>9.3289396048549307</v>
      </c>
      <c r="B2133" s="24">
        <f>VLOOKUP(A2133,'Wind - Power Curve'!$A$3:$B$47,2)*Wind!$B$9</f>
        <v>3954.6</v>
      </c>
      <c r="C2133">
        <f>(0.5*(A2133^3)*Wind!$B$11*Wind!$B$7*(VLOOKUP(A2133+0.5,'Wind - Power Curve'!$A$3:$E$47,5,TRUE))*Wind!$B$9)/1000</f>
        <v>4394.2164615418424</v>
      </c>
      <c r="D2133" s="23" t="s">
        <v>9</v>
      </c>
    </row>
    <row r="2134" spans="1:4" x14ac:dyDescent="0.35">
      <c r="A2134" s="4">
        <f>Climate285!F2161*((113.5/10)^0.12)</f>
        <v>9.4761682069401587</v>
      </c>
      <c r="B2134" s="24">
        <f>VLOOKUP(A2134,'Wind - Power Curve'!$A$3:$B$47,2)*Wind!$B$9</f>
        <v>3954.6</v>
      </c>
      <c r="C2134">
        <f>(0.5*(A2134^3)*Wind!$B$11*Wind!$B$7*(VLOOKUP(A2134+0.5,'Wind - Power Curve'!$A$3:$E$47,5,TRUE))*Wind!$B$9)/1000</f>
        <v>4605.5646758785424</v>
      </c>
      <c r="D2134" s="23" t="s">
        <v>9</v>
      </c>
    </row>
    <row r="2135" spans="1:4" x14ac:dyDescent="0.35">
      <c r="A2135" s="4">
        <f>Climate285!F2162*((113.5/10)^0.12)</f>
        <v>10.036975336701165</v>
      </c>
      <c r="B2135" s="24">
        <f>VLOOKUP(A2135,'Wind - Power Curve'!$A$3:$B$47,2)*Wind!$B$9</f>
        <v>5330.7</v>
      </c>
      <c r="C2135">
        <f>(0.5*(A2135^3)*Wind!$B$11*Wind!$B$7*(VLOOKUP(A2135+0.5,'Wind - Power Curve'!$A$3:$E$47,5,TRUE))*Wind!$B$9)/1000</f>
        <v>5213.4798665907074</v>
      </c>
      <c r="D2135" s="23" t="s">
        <v>9</v>
      </c>
    </row>
    <row r="2136" spans="1:4" x14ac:dyDescent="0.35">
      <c r="A2136" s="4">
        <f>Climate285!F2163*((113.5/10)^0.12)</f>
        <v>10.136020032649411</v>
      </c>
      <c r="B2136" s="24">
        <f>VLOOKUP(A2136,'Wind - Power Curve'!$A$3:$B$47,2)*Wind!$B$9</f>
        <v>5330.7</v>
      </c>
      <c r="C2136">
        <f>(0.5*(A2136^3)*Wind!$B$11*Wind!$B$7*(VLOOKUP(A2136+0.5,'Wind - Power Curve'!$A$3:$E$47,5,TRUE))*Wind!$B$9)/1000</f>
        <v>5369.347479250242</v>
      </c>
      <c r="D2136" s="23" t="s">
        <v>9</v>
      </c>
    </row>
    <row r="2137" spans="1:4" x14ac:dyDescent="0.35">
      <c r="A2137" s="4">
        <f>Climate285!F2164*((113.5/10)^0.12)</f>
        <v>10.217664984714856</v>
      </c>
      <c r="B2137" s="24">
        <f>VLOOKUP(A2137,'Wind - Power Curve'!$A$3:$B$47,2)*Wind!$B$9</f>
        <v>5330.7</v>
      </c>
      <c r="C2137">
        <f>(0.5*(A2137^3)*Wind!$B$11*Wind!$B$7*(VLOOKUP(A2137+0.5,'Wind - Power Curve'!$A$3:$E$47,5,TRUE))*Wind!$B$9)/1000</f>
        <v>5500.1445926617134</v>
      </c>
      <c r="D2137" s="23" t="s">
        <v>9</v>
      </c>
    </row>
    <row r="2138" spans="1:4" x14ac:dyDescent="0.35">
      <c r="A2138" s="4">
        <f>Climate285!F2165*((113.5/10)^0.12)</f>
        <v>10.123974056115165</v>
      </c>
      <c r="B2138" s="24">
        <f>VLOOKUP(A2138,'Wind - Power Curve'!$A$3:$B$47,2)*Wind!$B$9</f>
        <v>5330.7</v>
      </c>
      <c r="C2138">
        <f>(0.5*(A2138^3)*Wind!$B$11*Wind!$B$7*(VLOOKUP(A2138+0.5,'Wind - Power Curve'!$A$3:$E$47,5,TRUE))*Wind!$B$9)/1000</f>
        <v>5350.2268982007063</v>
      </c>
      <c r="D2138" s="23" t="s">
        <v>9</v>
      </c>
    </row>
    <row r="2139" spans="1:4" x14ac:dyDescent="0.35">
      <c r="A2139" s="4">
        <f>Climate285!F2166*((113.5/10)^0.12)</f>
        <v>10.106574312232365</v>
      </c>
      <c r="B2139" s="24">
        <f>VLOOKUP(A2139,'Wind - Power Curve'!$A$3:$B$47,2)*Wind!$B$9</f>
        <v>5330.7</v>
      </c>
      <c r="C2139">
        <f>(0.5*(A2139^3)*Wind!$B$11*Wind!$B$7*(VLOOKUP(A2139+0.5,'Wind - Power Curve'!$A$3:$E$47,5,TRUE))*Wind!$B$9)/1000</f>
        <v>5322.6885006172979</v>
      </c>
      <c r="D2139" s="23" t="s">
        <v>9</v>
      </c>
    </row>
    <row r="2140" spans="1:4" x14ac:dyDescent="0.35">
      <c r="A2140" s="4">
        <f>Climate285!F2167*((113.5/10)^0.12)</f>
        <v>9.9486381754500286</v>
      </c>
      <c r="B2140" s="24">
        <f>VLOOKUP(A2140,'Wind - Power Curve'!$A$3:$B$47,2)*Wind!$B$9</f>
        <v>4640.4000000000005</v>
      </c>
      <c r="C2140">
        <f>(0.5*(A2140^3)*Wind!$B$11*Wind!$B$7*(VLOOKUP(A2140+0.5,'Wind - Power Curve'!$A$3:$E$47,5,TRUE))*Wind!$B$9)/1000</f>
        <v>5248.9828117999214</v>
      </c>
      <c r="D2140" s="23" t="s">
        <v>9</v>
      </c>
    </row>
    <row r="2141" spans="1:4" x14ac:dyDescent="0.35">
      <c r="A2141" s="4">
        <f>Climate285!F2168*((113.5/10)^0.12)</f>
        <v>10.322063448011653</v>
      </c>
      <c r="B2141" s="24">
        <f>VLOOKUP(A2141,'Wind - Power Curve'!$A$3:$B$47,2)*Wind!$B$9</f>
        <v>5330.7</v>
      </c>
      <c r="C2141">
        <f>(0.5*(A2141^3)*Wind!$B$11*Wind!$B$7*(VLOOKUP(A2141+0.5,'Wind - Power Curve'!$A$3:$E$47,5,TRUE))*Wind!$B$9)/1000</f>
        <v>5670.4653712133095</v>
      </c>
      <c r="D2141" s="23" t="s">
        <v>9</v>
      </c>
    </row>
    <row r="2142" spans="1:4" x14ac:dyDescent="0.35">
      <c r="A2142" s="4">
        <f>Climate285!F2169*((113.5/10)^0.12)</f>
        <v>10.601797791973588</v>
      </c>
      <c r="B2142" s="24">
        <f>VLOOKUP(A2142,'Wind - Power Curve'!$A$3:$B$47,2)*Wind!$B$9</f>
        <v>5968.8</v>
      </c>
      <c r="C2142">
        <f>(0.5*(A2142^3)*Wind!$B$11*Wind!$B$7*(VLOOKUP(A2142+0.5,'Wind - Power Curve'!$A$3:$E$47,5,TRUE))*Wind!$B$9)/1000</f>
        <v>5810.2992359417158</v>
      </c>
      <c r="D2142" s="23" t="s">
        <v>9</v>
      </c>
    </row>
    <row r="2143" spans="1:4" x14ac:dyDescent="0.35">
      <c r="A2143" s="4">
        <f>Climate285!F2170*((113.5/10)^0.12)</f>
        <v>10.774456788964448</v>
      </c>
      <c r="B2143" s="24">
        <f>VLOOKUP(A2143,'Wind - Power Curve'!$A$3:$B$47,2)*Wind!$B$9</f>
        <v>5968.8</v>
      </c>
      <c r="C2143">
        <f>(0.5*(A2143^3)*Wind!$B$11*Wind!$B$7*(VLOOKUP(A2143+0.5,'Wind - Power Curve'!$A$3:$E$47,5,TRUE))*Wind!$B$9)/1000</f>
        <v>6098.8240016999252</v>
      </c>
      <c r="D2143" s="23" t="s">
        <v>9</v>
      </c>
    </row>
    <row r="2144" spans="1:4" x14ac:dyDescent="0.35">
      <c r="A2144" s="4">
        <f>Climate285!F2171*((113.5/10)^0.12)</f>
        <v>10.575028955230819</v>
      </c>
      <c r="B2144" s="24">
        <f>VLOOKUP(A2144,'Wind - Power Curve'!$A$3:$B$47,2)*Wind!$B$9</f>
        <v>5968.8</v>
      </c>
      <c r="C2144">
        <f>(0.5*(A2144^3)*Wind!$B$11*Wind!$B$7*(VLOOKUP(A2144+0.5,'Wind - Power Curve'!$A$3:$E$47,5,TRUE))*Wind!$B$9)/1000</f>
        <v>5766.3984080443061</v>
      </c>
      <c r="D2144" s="23" t="s">
        <v>9</v>
      </c>
    </row>
    <row r="2145" spans="1:4" x14ac:dyDescent="0.35">
      <c r="A2145" s="4">
        <f>Climate285!F2172*((113.5/10)^0.12)</f>
        <v>10.453230748051221</v>
      </c>
      <c r="B2145" s="24">
        <f>VLOOKUP(A2145,'Wind - Power Curve'!$A$3:$B$47,2)*Wind!$B$9</f>
        <v>5330.7</v>
      </c>
      <c r="C2145">
        <f>(0.5*(A2145^3)*Wind!$B$11*Wind!$B$7*(VLOOKUP(A2145+0.5,'Wind - Power Curve'!$A$3:$E$47,5,TRUE))*Wind!$B$9)/1000</f>
        <v>5889.3957899692205</v>
      </c>
      <c r="D2145" s="23" t="s">
        <v>9</v>
      </c>
    </row>
    <row r="2146" spans="1:4" x14ac:dyDescent="0.35">
      <c r="A2146" s="4">
        <f>Climate285!F2173*((113.5/10)^0.12)</f>
        <v>10.046344429561135</v>
      </c>
      <c r="B2146" s="24">
        <f>VLOOKUP(A2146,'Wind - Power Curve'!$A$3:$B$47,2)*Wind!$B$9</f>
        <v>5330.7</v>
      </c>
      <c r="C2146">
        <f>(0.5*(A2146^3)*Wind!$B$11*Wind!$B$7*(VLOOKUP(A2146+0.5,'Wind - Power Curve'!$A$3:$E$47,5,TRUE))*Wind!$B$9)/1000</f>
        <v>5228.0931892776398</v>
      </c>
      <c r="D2146" s="23" t="s">
        <v>9</v>
      </c>
    </row>
    <row r="2147" spans="1:4" x14ac:dyDescent="0.35">
      <c r="A2147" s="4">
        <f>Climate285!F2174*((113.5/10)^0.12)</f>
        <v>9.9419459662643366</v>
      </c>
      <c r="B2147" s="24">
        <f>VLOOKUP(A2147,'Wind - Power Curve'!$A$3:$B$47,2)*Wind!$B$9</f>
        <v>4640.4000000000005</v>
      </c>
      <c r="C2147">
        <f>(0.5*(A2147^3)*Wind!$B$11*Wind!$B$7*(VLOOKUP(A2147+0.5,'Wind - Power Curve'!$A$3:$E$47,5,TRUE))*Wind!$B$9)/1000</f>
        <v>5238.3973427983474</v>
      </c>
      <c r="D2147" s="23" t="s">
        <v>9</v>
      </c>
    </row>
    <row r="2148" spans="1:4" x14ac:dyDescent="0.35">
      <c r="A2148" s="4">
        <f>Climate285!F2175*((113.5/10)^0.12)</f>
        <v>9.6274121345368027</v>
      </c>
      <c r="B2148" s="24">
        <f>VLOOKUP(A2148,'Wind - Power Curve'!$A$3:$B$47,2)*Wind!$B$9</f>
        <v>4640.4000000000005</v>
      </c>
      <c r="C2148">
        <f>(0.5*(A2148^3)*Wind!$B$11*Wind!$B$7*(VLOOKUP(A2148+0.5,'Wind - Power Curve'!$A$3:$E$47,5,TRUE))*Wind!$B$9)/1000</f>
        <v>4756.778546227245</v>
      </c>
      <c r="D2148" s="23" t="s">
        <v>9</v>
      </c>
    </row>
    <row r="2149" spans="1:4" x14ac:dyDescent="0.35">
      <c r="A2149" s="4">
        <f>Climate285!F2176*((113.5/10)^0.12)</f>
        <v>9.7451950162049847</v>
      </c>
      <c r="B2149" s="24">
        <f>VLOOKUP(A2149,'Wind - Power Curve'!$A$3:$B$47,2)*Wind!$B$9</f>
        <v>4640.4000000000005</v>
      </c>
      <c r="C2149">
        <f>(0.5*(A2149^3)*Wind!$B$11*Wind!$B$7*(VLOOKUP(A2149+0.5,'Wind - Power Curve'!$A$3:$E$47,5,TRUE))*Wind!$B$9)/1000</f>
        <v>4933.5080978109727</v>
      </c>
      <c r="D2149" s="23" t="s">
        <v>9</v>
      </c>
    </row>
    <row r="2150" spans="1:4" x14ac:dyDescent="0.35">
      <c r="A2150" s="4">
        <f>Climate285!F2177*((113.5/10)^0.12)</f>
        <v>9.5216752294028666</v>
      </c>
      <c r="B2150" s="24">
        <f>VLOOKUP(A2150,'Wind - Power Curve'!$A$3:$B$47,2)*Wind!$B$9</f>
        <v>4640.4000000000005</v>
      </c>
      <c r="C2150">
        <f>(0.5*(A2150^3)*Wind!$B$11*Wind!$B$7*(VLOOKUP(A2150+0.5,'Wind - Power Curve'!$A$3:$E$47,5,TRUE))*Wind!$B$9)/1000</f>
        <v>4601.7639208524242</v>
      </c>
      <c r="D2150" s="23" t="s">
        <v>9</v>
      </c>
    </row>
    <row r="2151" spans="1:4" x14ac:dyDescent="0.35">
      <c r="A2151" s="4">
        <f>Climate285!F2178*((113.5/10)^0.12)</f>
        <v>9.9593457101471365</v>
      </c>
      <c r="B2151" s="24">
        <f>VLOOKUP(A2151,'Wind - Power Curve'!$A$3:$B$47,2)*Wind!$B$9</f>
        <v>4640.4000000000005</v>
      </c>
      <c r="C2151">
        <f>(0.5*(A2151^3)*Wind!$B$11*Wind!$B$7*(VLOOKUP(A2151+0.5,'Wind - Power Curve'!$A$3:$E$47,5,TRUE))*Wind!$B$9)/1000</f>
        <v>5265.9492077791319</v>
      </c>
      <c r="D2151" s="23" t="s">
        <v>9</v>
      </c>
    </row>
    <row r="2152" spans="1:4" x14ac:dyDescent="0.35">
      <c r="A2152" s="4">
        <f>Climate285!F2179*((113.5/10)^0.12)</f>
        <v>10.193573031646363</v>
      </c>
      <c r="B2152" s="24">
        <f>VLOOKUP(A2152,'Wind - Power Curve'!$A$3:$B$47,2)*Wind!$B$9</f>
        <v>5330.7</v>
      </c>
      <c r="C2152">
        <f>(0.5*(A2152^3)*Wind!$B$11*Wind!$B$7*(VLOOKUP(A2152+0.5,'Wind - Power Curve'!$A$3:$E$47,5,TRUE))*Wind!$B$9)/1000</f>
        <v>5461.3303338432288</v>
      </c>
      <c r="D2152" s="23" t="s">
        <v>9</v>
      </c>
    </row>
    <row r="2153" spans="1:4" x14ac:dyDescent="0.35">
      <c r="A2153" s="4">
        <f>Climate285!F2180*((113.5/10)^0.12)</f>
        <v>9.6675653896509566</v>
      </c>
      <c r="B2153" s="24">
        <f>VLOOKUP(A2153,'Wind - Power Curve'!$A$3:$B$47,2)*Wind!$B$9</f>
        <v>4640.4000000000005</v>
      </c>
      <c r="C2153">
        <f>(0.5*(A2153^3)*Wind!$B$11*Wind!$B$7*(VLOOKUP(A2153+0.5,'Wind - Power Curve'!$A$3:$E$47,5,TRUE))*Wind!$B$9)/1000</f>
        <v>4816.5447188059161</v>
      </c>
      <c r="D2153" s="23" t="s">
        <v>9</v>
      </c>
    </row>
    <row r="2154" spans="1:4" x14ac:dyDescent="0.35">
      <c r="A2154" s="4">
        <f>Climate285!F2181*((113.5/10)^0.12)</f>
        <v>9.7184261794622167</v>
      </c>
      <c r="B2154" s="24">
        <f>VLOOKUP(A2154,'Wind - Power Curve'!$A$3:$B$47,2)*Wind!$B$9</f>
        <v>4640.4000000000005</v>
      </c>
      <c r="C2154">
        <f>(0.5*(A2154^3)*Wind!$B$11*Wind!$B$7*(VLOOKUP(A2154+0.5,'Wind - Power Curve'!$A$3:$E$47,5,TRUE))*Wind!$B$9)/1000</f>
        <v>4892.9644737982499</v>
      </c>
      <c r="D2154" s="23" t="s">
        <v>9</v>
      </c>
    </row>
    <row r="2155" spans="1:4" x14ac:dyDescent="0.35">
      <c r="A2155" s="4">
        <f>Climate285!F2182*((113.5/10)^0.12)</f>
        <v>9.6488272039310168</v>
      </c>
      <c r="B2155" s="24">
        <f>VLOOKUP(A2155,'Wind - Power Curve'!$A$3:$B$47,2)*Wind!$B$9</f>
        <v>4640.4000000000005</v>
      </c>
      <c r="C2155">
        <f>(0.5*(A2155^3)*Wind!$B$11*Wind!$B$7*(VLOOKUP(A2155+0.5,'Wind - Power Curve'!$A$3:$E$47,5,TRUE))*Wind!$B$9)/1000</f>
        <v>4788.5919245509212</v>
      </c>
      <c r="D2155" s="23" t="s">
        <v>9</v>
      </c>
    </row>
    <row r="2156" spans="1:4" x14ac:dyDescent="0.35">
      <c r="A2156" s="4">
        <f>Climate285!F2183*((113.5/10)^0.12)</f>
        <v>9.4935679508229587</v>
      </c>
      <c r="B2156" s="24">
        <f>VLOOKUP(A2156,'Wind - Power Curve'!$A$3:$B$47,2)*Wind!$B$9</f>
        <v>3954.6</v>
      </c>
      <c r="C2156">
        <f>(0.5*(A2156^3)*Wind!$B$11*Wind!$B$7*(VLOOKUP(A2156+0.5,'Wind - Power Curve'!$A$3:$E$47,5,TRUE))*Wind!$B$9)/1000</f>
        <v>4630.9809229808761</v>
      </c>
      <c r="D2156" s="23" t="s">
        <v>9</v>
      </c>
    </row>
    <row r="2157" spans="1:4" x14ac:dyDescent="0.35">
      <c r="A2157" s="4">
        <f>Climate285!F2184*((113.5/10)^0.12)</f>
        <v>8.9113457516677386</v>
      </c>
      <c r="B2157" s="24">
        <f>VLOOKUP(A2157,'Wind - Power Curve'!$A$3:$B$47,2)*Wind!$B$9</f>
        <v>3314.7000000000003</v>
      </c>
      <c r="C2157">
        <f>(0.5*(A2157^3)*Wind!$B$11*Wind!$B$7*(VLOOKUP(A2157+0.5,'Wind - Power Curve'!$A$3:$E$47,5,TRUE))*Wind!$B$9)/1000</f>
        <v>3838.8833558671686</v>
      </c>
      <c r="D2157" s="23" t="s">
        <v>9</v>
      </c>
    </row>
    <row r="2158" spans="1:4" x14ac:dyDescent="0.35">
      <c r="A2158" s="4">
        <f>Climate285!F2185*((113.5/10)^0.12)</f>
        <v>8.9233917282019828</v>
      </c>
      <c r="B2158" s="24">
        <f>VLOOKUP(A2158,'Wind - Power Curve'!$A$3:$B$47,2)*Wind!$B$9</f>
        <v>3314.7000000000003</v>
      </c>
      <c r="C2158">
        <f>(0.5*(A2158^3)*Wind!$B$11*Wind!$B$7*(VLOOKUP(A2158+0.5,'Wind - Power Curve'!$A$3:$E$47,5,TRUE))*Wind!$B$9)/1000</f>
        <v>3854.4721247437542</v>
      </c>
      <c r="D2158" s="23" t="s">
        <v>9</v>
      </c>
    </row>
    <row r="2159" spans="1:4" x14ac:dyDescent="0.35">
      <c r="A2159" s="4">
        <f>Climate285!F2186*((113.5/10)^0.12)</f>
        <v>9.5939510886083426</v>
      </c>
      <c r="B2159" s="24">
        <f>VLOOKUP(A2159,'Wind - Power Curve'!$A$3:$B$47,2)*Wind!$B$9</f>
        <v>4640.4000000000005</v>
      </c>
      <c r="C2159">
        <f>(0.5*(A2159^3)*Wind!$B$11*Wind!$B$7*(VLOOKUP(A2159+0.5,'Wind - Power Curve'!$A$3:$E$47,5,TRUE))*Wind!$B$9)/1000</f>
        <v>4707.3527325791238</v>
      </c>
      <c r="D2159" s="23" t="s">
        <v>9</v>
      </c>
    </row>
    <row r="2160" spans="1:4" x14ac:dyDescent="0.35">
      <c r="A2160" s="4">
        <f>Climate285!F2187*((113.5/10)^0.12)</f>
        <v>9.6876420172080326</v>
      </c>
      <c r="B2160" s="24">
        <f>VLOOKUP(A2160,'Wind - Power Curve'!$A$3:$B$47,2)*Wind!$B$9</f>
        <v>4640.4000000000005</v>
      </c>
      <c r="C2160">
        <f>(0.5*(A2160^3)*Wind!$B$11*Wind!$B$7*(VLOOKUP(A2160+0.5,'Wind - Power Curve'!$A$3:$E$47,5,TRUE))*Wind!$B$9)/1000</f>
        <v>4846.614625650066</v>
      </c>
      <c r="D2160" s="23" t="s">
        <v>9</v>
      </c>
    </row>
    <row r="2161" spans="1:4" x14ac:dyDescent="0.35">
      <c r="A2161" s="4">
        <f>Climate285!F2188*((113.5/10)^0.12)</f>
        <v>9.6180430416768345</v>
      </c>
      <c r="B2161" s="24">
        <f>VLOOKUP(A2161,'Wind - Power Curve'!$A$3:$B$47,2)*Wind!$B$9</f>
        <v>4640.4000000000005</v>
      </c>
      <c r="C2161">
        <f>(0.5*(A2161^3)*Wind!$B$11*Wind!$B$7*(VLOOKUP(A2161+0.5,'Wind - Power Curve'!$A$3:$E$47,5,TRUE))*Wind!$B$9)/1000</f>
        <v>4742.9046175560907</v>
      </c>
      <c r="D2161" s="23" t="s">
        <v>9</v>
      </c>
    </row>
    <row r="2162" spans="1:4" x14ac:dyDescent="0.35">
      <c r="A2162" s="4">
        <f>Climate285!F2189*((113.5/10)^0.12)</f>
        <v>9.4467224865231127</v>
      </c>
      <c r="B2162" s="24">
        <f>VLOOKUP(A2162,'Wind - Power Curve'!$A$3:$B$47,2)*Wind!$B$9</f>
        <v>3954.6</v>
      </c>
      <c r="C2162">
        <f>(0.5*(A2162^3)*Wind!$B$11*Wind!$B$7*(VLOOKUP(A2162+0.5,'Wind - Power Curve'!$A$3:$E$47,5,TRUE))*Wind!$B$9)/1000</f>
        <v>4562.7647160091665</v>
      </c>
      <c r="D2162" s="23" t="s">
        <v>9</v>
      </c>
    </row>
    <row r="2163" spans="1:4" x14ac:dyDescent="0.35">
      <c r="A2163" s="4">
        <f>Climate285!F2190*((113.5/10)^0.12)</f>
        <v>9.6113508324911425</v>
      </c>
      <c r="B2163" s="24">
        <f>VLOOKUP(A2163,'Wind - Power Curve'!$A$3:$B$47,2)*Wind!$B$9</f>
        <v>4640.4000000000005</v>
      </c>
      <c r="C2163">
        <f>(0.5*(A2163^3)*Wind!$B$11*Wind!$B$7*(VLOOKUP(A2163+0.5,'Wind - Power Curve'!$A$3:$E$47,5,TRUE))*Wind!$B$9)/1000</f>
        <v>4733.011202688991</v>
      </c>
      <c r="D2163" s="23" t="s">
        <v>9</v>
      </c>
    </row>
    <row r="2164" spans="1:4" x14ac:dyDescent="0.35">
      <c r="A2164" s="4">
        <f>Climate285!F2191*((113.5/10)^0.12)</f>
        <v>10.351509168428699</v>
      </c>
      <c r="B2164" s="24">
        <f>VLOOKUP(A2164,'Wind - Power Curve'!$A$3:$B$47,2)*Wind!$B$9</f>
        <v>5330.7</v>
      </c>
      <c r="C2164">
        <f>(0.5*(A2164^3)*Wind!$B$11*Wind!$B$7*(VLOOKUP(A2164+0.5,'Wind - Power Curve'!$A$3:$E$47,5,TRUE))*Wind!$B$9)/1000</f>
        <v>5719.1322998477563</v>
      </c>
      <c r="D2164" s="23" t="s">
        <v>9</v>
      </c>
    </row>
    <row r="2165" spans="1:4" x14ac:dyDescent="0.35">
      <c r="A2165" s="4">
        <f>Climate285!F2192*((113.5/10)^0.12)</f>
        <v>10.293956169431747</v>
      </c>
      <c r="B2165" s="24">
        <f>VLOOKUP(A2165,'Wind - Power Curve'!$A$3:$B$47,2)*Wind!$B$9</f>
        <v>5330.7</v>
      </c>
      <c r="C2165">
        <f>(0.5*(A2165^3)*Wind!$B$11*Wind!$B$7*(VLOOKUP(A2165+0.5,'Wind - Power Curve'!$A$3:$E$47,5,TRUE))*Wind!$B$9)/1000</f>
        <v>5624.2688685798448</v>
      </c>
      <c r="D2165" s="23" t="s">
        <v>9</v>
      </c>
    </row>
    <row r="2166" spans="1:4" x14ac:dyDescent="0.35">
      <c r="A2166" s="4">
        <f>Climate285!F2193*((113.5/10)^0.12)</f>
        <v>10.467953608259743</v>
      </c>
      <c r="B2166" s="24">
        <f>VLOOKUP(A2166,'Wind - Power Curve'!$A$3:$B$47,2)*Wind!$B$9</f>
        <v>5330.7</v>
      </c>
      <c r="C2166">
        <f>(0.5*(A2166^3)*Wind!$B$11*Wind!$B$7*(VLOOKUP(A2166+0.5,'Wind - Power Curve'!$A$3:$E$47,5,TRUE))*Wind!$B$9)/1000</f>
        <v>5914.3156263408282</v>
      </c>
      <c r="D2166" s="23" t="s">
        <v>9</v>
      </c>
    </row>
    <row r="2167" spans="1:4" x14ac:dyDescent="0.35">
      <c r="A2167" s="4">
        <f>Climate285!F2194*((113.5/10)^0.12)</f>
        <v>10.208295891854887</v>
      </c>
      <c r="B2167" s="24">
        <f>VLOOKUP(A2167,'Wind - Power Curve'!$A$3:$B$47,2)*Wind!$B$9</f>
        <v>5330.7</v>
      </c>
      <c r="C2167">
        <f>(0.5*(A2167^3)*Wind!$B$11*Wind!$B$7*(VLOOKUP(A2167+0.5,'Wind - Power Curve'!$A$3:$E$47,5,TRUE))*Wind!$B$9)/1000</f>
        <v>5485.0283812060879</v>
      </c>
      <c r="D2167" s="23" t="s">
        <v>9</v>
      </c>
    </row>
    <row r="2168" spans="1:4" x14ac:dyDescent="0.35">
      <c r="A2168" s="4">
        <f>Climate285!F2195*((113.5/10)^0.12)</f>
        <v>10.275217983711809</v>
      </c>
      <c r="B2168" s="24">
        <f>VLOOKUP(A2168,'Wind - Power Curve'!$A$3:$B$47,2)*Wind!$B$9</f>
        <v>5330.7</v>
      </c>
      <c r="C2168">
        <f>(0.5*(A2168^3)*Wind!$B$11*Wind!$B$7*(VLOOKUP(A2168+0.5,'Wind - Power Curve'!$A$3:$E$47,5,TRUE))*Wind!$B$9)/1000</f>
        <v>5593.6110137916939</v>
      </c>
      <c r="D2168" s="23" t="s">
        <v>9</v>
      </c>
    </row>
    <row r="2169" spans="1:4" x14ac:dyDescent="0.35">
      <c r="A2169" s="4">
        <f>Climate285!F2196*((113.5/10)^0.12)</f>
        <v>10.506768421536758</v>
      </c>
      <c r="B2169" s="24">
        <f>VLOOKUP(A2169,'Wind - Power Curve'!$A$3:$B$47,2)*Wind!$B$9</f>
        <v>5968.8</v>
      </c>
      <c r="C2169">
        <f>(0.5*(A2169^3)*Wind!$B$11*Wind!$B$7*(VLOOKUP(A2169+0.5,'Wind - Power Curve'!$A$3:$E$47,5,TRUE))*Wind!$B$9)/1000</f>
        <v>5655.4534219983061</v>
      </c>
      <c r="D2169" s="23" t="s">
        <v>9</v>
      </c>
    </row>
    <row r="2170" spans="1:4" x14ac:dyDescent="0.35">
      <c r="A2170" s="4">
        <f>Climate285!F2197*((113.5/10)^0.12)</f>
        <v>10.200265240832056</v>
      </c>
      <c r="B2170" s="24">
        <f>VLOOKUP(A2170,'Wind - Power Curve'!$A$3:$B$47,2)*Wind!$B$9</f>
        <v>5330.7</v>
      </c>
      <c r="C2170">
        <f>(0.5*(A2170^3)*Wind!$B$11*Wind!$B$7*(VLOOKUP(A2170+0.5,'Wind - Power Curve'!$A$3:$E$47,5,TRUE))*Wind!$B$9)/1000</f>
        <v>5472.0936936462931</v>
      </c>
      <c r="D2170" s="23" t="s">
        <v>9</v>
      </c>
    </row>
    <row r="2171" spans="1:4" x14ac:dyDescent="0.35">
      <c r="A2171" s="4">
        <f>Climate285!F2198*((113.5/10)^0.12)</f>
        <v>10.430477236819867</v>
      </c>
      <c r="B2171" s="24">
        <f>VLOOKUP(A2171,'Wind - Power Curve'!$A$3:$B$47,2)*Wind!$B$9</f>
        <v>5330.7</v>
      </c>
      <c r="C2171">
        <f>(0.5*(A2171^3)*Wind!$B$11*Wind!$B$7*(VLOOKUP(A2171+0.5,'Wind - Power Curve'!$A$3:$E$47,5,TRUE))*Wind!$B$9)/1000</f>
        <v>5851.0211588736693</v>
      </c>
      <c r="D2171" s="23" t="s">
        <v>9</v>
      </c>
    </row>
    <row r="2172" spans="1:4" x14ac:dyDescent="0.35">
      <c r="A2172" s="4">
        <f>Climate285!F2199*((113.5/10)^0.12)</f>
        <v>10.601797791973588</v>
      </c>
      <c r="B2172" s="24">
        <f>VLOOKUP(A2172,'Wind - Power Curve'!$A$3:$B$47,2)*Wind!$B$9</f>
        <v>5968.8</v>
      </c>
      <c r="C2172">
        <f>(0.5*(A2172^3)*Wind!$B$11*Wind!$B$7*(VLOOKUP(A2172+0.5,'Wind - Power Curve'!$A$3:$E$47,5,TRUE))*Wind!$B$9)/1000</f>
        <v>5810.2992359417158</v>
      </c>
      <c r="D2172" s="23" t="s">
        <v>9</v>
      </c>
    </row>
    <row r="2173" spans="1:4" x14ac:dyDescent="0.35">
      <c r="A2173" s="4">
        <f>Climate285!F2200*((113.5/10)^0.12)</f>
        <v>10.826656020612846</v>
      </c>
      <c r="B2173" s="24">
        <f>VLOOKUP(A2173,'Wind - Power Curve'!$A$3:$B$47,2)*Wind!$B$9</f>
        <v>5968.8</v>
      </c>
      <c r="C2173">
        <f>(0.5*(A2173^3)*Wind!$B$11*Wind!$B$7*(VLOOKUP(A2173+0.5,'Wind - Power Curve'!$A$3:$E$47,5,TRUE))*Wind!$B$9)/1000</f>
        <v>6187.8954304419676</v>
      </c>
      <c r="D2173" s="23" t="s">
        <v>9</v>
      </c>
    </row>
    <row r="2174" spans="1:4" x14ac:dyDescent="0.35">
      <c r="A2174" s="4">
        <f>Climate285!F2201*((113.5/10)^0.12)</f>
        <v>11.706012307612802</v>
      </c>
      <c r="B2174" s="24">
        <f>VLOOKUP(A2174,'Wind - Power Curve'!$A$3:$B$47,2)*Wind!$B$9</f>
        <v>6848.1</v>
      </c>
      <c r="C2174">
        <f>(0.5*(A2174^3)*Wind!$B$11*Wind!$B$7*(VLOOKUP(A2174+0.5,'Wind - Power Curve'!$A$3:$E$47,5,TRUE))*Wind!$B$9)/1000</f>
        <v>6544.1587649209714</v>
      </c>
      <c r="D2174" s="23" t="s">
        <v>9</v>
      </c>
    </row>
    <row r="2175" spans="1:4" x14ac:dyDescent="0.35">
      <c r="A2175" s="4">
        <f>Climate285!F2202*((113.5/10)^0.12)</f>
        <v>11.596260076967448</v>
      </c>
      <c r="B2175" s="24">
        <f>VLOOKUP(A2175,'Wind - Power Curve'!$A$3:$B$47,2)*Wind!$B$9</f>
        <v>6848.1</v>
      </c>
      <c r="C2175">
        <f>(0.5*(A2175^3)*Wind!$B$11*Wind!$B$7*(VLOOKUP(A2175+0.5,'Wind - Power Curve'!$A$3:$E$47,5,TRUE))*Wind!$B$9)/1000</f>
        <v>6361.8106502699238</v>
      </c>
      <c r="D2175" s="23" t="s">
        <v>9</v>
      </c>
    </row>
    <row r="2176" spans="1:4" x14ac:dyDescent="0.35">
      <c r="A2176" s="4">
        <f>Climate285!F2203*((113.5/10)^0.12)</f>
        <v>11.432970172836558</v>
      </c>
      <c r="B2176" s="24">
        <f>VLOOKUP(A2176,'Wind - Power Curve'!$A$3:$B$47,2)*Wind!$B$9</f>
        <v>6489.9000000000005</v>
      </c>
      <c r="C2176">
        <f>(0.5*(A2176^3)*Wind!$B$11*Wind!$B$7*(VLOOKUP(A2176+0.5,'Wind - Power Curve'!$A$3:$E$47,5,TRUE))*Wind!$B$9)/1000</f>
        <v>6729.0504427544729</v>
      </c>
      <c r="D2176" s="23" t="s">
        <v>9</v>
      </c>
    </row>
    <row r="2177" spans="1:4" x14ac:dyDescent="0.35">
      <c r="A2177" s="4">
        <f>Climate285!F2204*((113.5/10)^0.12)</f>
        <v>11.228188571754377</v>
      </c>
      <c r="B2177" s="24">
        <f>VLOOKUP(A2177,'Wind - Power Curve'!$A$3:$B$47,2)*Wind!$B$9</f>
        <v>6489.9000000000005</v>
      </c>
      <c r="C2177">
        <f>(0.5*(A2177^3)*Wind!$B$11*Wind!$B$7*(VLOOKUP(A2177+0.5,'Wind - Power Curve'!$A$3:$E$47,5,TRUE))*Wind!$B$9)/1000</f>
        <v>6373.9061680177247</v>
      </c>
      <c r="D2177" s="23" t="s">
        <v>9</v>
      </c>
    </row>
    <row r="2178" spans="1:4" x14ac:dyDescent="0.35">
      <c r="A2178" s="4">
        <f>Climate285!F2205*((113.5/10)^0.12)</f>
        <v>11.387463150373851</v>
      </c>
      <c r="B2178" s="24">
        <f>VLOOKUP(A2178,'Wind - Power Curve'!$A$3:$B$47,2)*Wind!$B$9</f>
        <v>6489.9000000000005</v>
      </c>
      <c r="C2178">
        <f>(0.5*(A2178^3)*Wind!$B$11*Wind!$B$7*(VLOOKUP(A2178+0.5,'Wind - Power Curve'!$A$3:$E$47,5,TRUE))*Wind!$B$9)/1000</f>
        <v>6649.0182703897817</v>
      </c>
      <c r="D2178" s="23" t="s">
        <v>9</v>
      </c>
    </row>
    <row r="2179" spans="1:4" x14ac:dyDescent="0.35">
      <c r="A2179" s="4">
        <f>Climate285!F2206*((113.5/10)^0.12)</f>
        <v>11.044822040066412</v>
      </c>
      <c r="B2179" s="24">
        <f>VLOOKUP(A2179,'Wind - Power Curve'!$A$3:$B$47,2)*Wind!$B$9</f>
        <v>6489.9000000000005</v>
      </c>
      <c r="C2179">
        <f>(0.5*(A2179^3)*Wind!$B$11*Wind!$B$7*(VLOOKUP(A2179+0.5,'Wind - Power Curve'!$A$3:$E$47,5,TRUE))*Wind!$B$9)/1000</f>
        <v>6066.7030877374837</v>
      </c>
      <c r="D2179" s="23" t="s">
        <v>9</v>
      </c>
    </row>
    <row r="2180" spans="1:4" x14ac:dyDescent="0.35">
      <c r="A2180" s="4">
        <f>Climate285!F2207*((113.5/10)^0.12)</f>
        <v>10.708873138944663</v>
      </c>
      <c r="B2180" s="24">
        <f>VLOOKUP(A2180,'Wind - Power Curve'!$A$3:$B$47,2)*Wind!$B$9</f>
        <v>5968.8</v>
      </c>
      <c r="C2180">
        <f>(0.5*(A2180^3)*Wind!$B$11*Wind!$B$7*(VLOOKUP(A2180+0.5,'Wind - Power Curve'!$A$3:$E$47,5,TRUE))*Wind!$B$9)/1000</f>
        <v>5988.1306999582548</v>
      </c>
      <c r="D2180" s="23" t="s">
        <v>9</v>
      </c>
    </row>
    <row r="2181" spans="1:4" x14ac:dyDescent="0.35">
      <c r="A2181" s="4">
        <f>Climate285!F2208*((113.5/10)^0.12)</f>
        <v>10.343478517405869</v>
      </c>
      <c r="B2181" s="24">
        <f>VLOOKUP(A2181,'Wind - Power Curve'!$A$3:$B$47,2)*Wind!$B$9</f>
        <v>5330.7</v>
      </c>
      <c r="C2181">
        <f>(0.5*(A2181^3)*Wind!$B$11*Wind!$B$7*(VLOOKUP(A2181+0.5,'Wind - Power Curve'!$A$3:$E$47,5,TRUE))*Wind!$B$9)/1000</f>
        <v>5705.8319975082231</v>
      </c>
      <c r="D2181" s="23" t="s">
        <v>9</v>
      </c>
    </row>
    <row r="2182" spans="1:4" x14ac:dyDescent="0.35">
      <c r="A2182" s="4">
        <f>Climate285!F2209*((113.5/10)^0.12)</f>
        <v>10.140035358160825</v>
      </c>
      <c r="B2182" s="24">
        <f>VLOOKUP(A2182,'Wind - Power Curve'!$A$3:$B$47,2)*Wind!$B$9</f>
        <v>5330.7</v>
      </c>
      <c r="C2182">
        <f>(0.5*(A2182^3)*Wind!$B$11*Wind!$B$7*(VLOOKUP(A2182+0.5,'Wind - Power Curve'!$A$3:$E$47,5,TRUE))*Wind!$B$9)/1000</f>
        <v>5375.7311149512407</v>
      </c>
      <c r="D2182" s="23" t="s">
        <v>9</v>
      </c>
    </row>
    <row r="2183" spans="1:4" x14ac:dyDescent="0.35">
      <c r="A2183" s="4">
        <f>Climate285!F2210*((113.5/10)^0.12)</f>
        <v>10.138696916323687</v>
      </c>
      <c r="B2183" s="24">
        <f>VLOOKUP(A2183,'Wind - Power Curve'!$A$3:$B$47,2)*Wind!$B$9</f>
        <v>5330.7</v>
      </c>
      <c r="C2183">
        <f>(0.5*(A2183^3)*Wind!$B$11*Wind!$B$7*(VLOOKUP(A2183+0.5,'Wind - Power Curve'!$A$3:$E$47,5,TRUE))*Wind!$B$9)/1000</f>
        <v>5373.6026745186764</v>
      </c>
      <c r="D2183" s="23" t="s">
        <v>9</v>
      </c>
    </row>
    <row r="2184" spans="1:4" x14ac:dyDescent="0.35">
      <c r="A2184" s="4">
        <f>Climate285!F2211*((113.5/10)^0.12)</f>
        <v>10.378278005171467</v>
      </c>
      <c r="B2184" s="24">
        <f>VLOOKUP(A2184,'Wind - Power Curve'!$A$3:$B$47,2)*Wind!$B$9</f>
        <v>5330.7</v>
      </c>
      <c r="C2184">
        <f>(0.5*(A2184^3)*Wind!$B$11*Wind!$B$7*(VLOOKUP(A2184+0.5,'Wind - Power Curve'!$A$3:$E$47,5,TRUE))*Wind!$B$9)/1000</f>
        <v>5763.6158889309418</v>
      </c>
      <c r="D2184" s="23" t="s">
        <v>9</v>
      </c>
    </row>
    <row r="2185" spans="1:4" x14ac:dyDescent="0.35">
      <c r="A2185" s="4">
        <f>Climate285!F2212*((113.5/10)^0.12)</f>
        <v>10.56565986237085</v>
      </c>
      <c r="B2185" s="24">
        <f>VLOOKUP(A2185,'Wind - Power Curve'!$A$3:$B$47,2)*Wind!$B$9</f>
        <v>5968.8</v>
      </c>
      <c r="C2185">
        <f>(0.5*(A2185^3)*Wind!$B$11*Wind!$B$7*(VLOOKUP(A2185+0.5,'Wind - Power Curve'!$A$3:$E$47,5,TRUE))*Wind!$B$9)/1000</f>
        <v>5751.0855219505056</v>
      </c>
      <c r="D2185" s="23" t="s">
        <v>9</v>
      </c>
    </row>
    <row r="2186" spans="1:4" x14ac:dyDescent="0.35">
      <c r="A2186" s="4">
        <f>Climate285!F2213*((113.5/10)^0.12)</f>
        <v>10.319386564337377</v>
      </c>
      <c r="B2186" s="24">
        <f>VLOOKUP(A2186,'Wind - Power Curve'!$A$3:$B$47,2)*Wind!$B$9</f>
        <v>5330.7</v>
      </c>
      <c r="C2186">
        <f>(0.5*(A2186^3)*Wind!$B$11*Wind!$B$7*(VLOOKUP(A2186+0.5,'Wind - Power Curve'!$A$3:$E$47,5,TRUE))*Wind!$B$9)/1000</f>
        <v>5666.0548461028629</v>
      </c>
      <c r="D2186" s="23" t="s">
        <v>9</v>
      </c>
    </row>
    <row r="2187" spans="1:4" x14ac:dyDescent="0.35">
      <c r="A2187" s="4">
        <f>Climate285!F2214*((113.5/10)^0.12)</f>
        <v>10.058390406095381</v>
      </c>
      <c r="B2187" s="24">
        <f>VLOOKUP(A2187,'Wind - Power Curve'!$A$3:$B$47,2)*Wind!$B$9</f>
        <v>5330.7</v>
      </c>
      <c r="C2187">
        <f>(0.5*(A2187^3)*Wind!$B$11*Wind!$B$7*(VLOOKUP(A2187+0.5,'Wind - Power Curve'!$A$3:$E$47,5,TRUE))*Wind!$B$9)/1000</f>
        <v>5246.921838168365</v>
      </c>
      <c r="D2187" s="23" t="s">
        <v>9</v>
      </c>
    </row>
    <row r="2188" spans="1:4" x14ac:dyDescent="0.35">
      <c r="A2188" s="4">
        <f>Climate285!F2215*((113.5/10)^0.12)</f>
        <v>9.9727301285185206</v>
      </c>
      <c r="B2188" s="24">
        <f>VLOOKUP(A2188,'Wind - Power Curve'!$A$3:$B$47,2)*Wind!$B$9</f>
        <v>4640.4000000000005</v>
      </c>
      <c r="C2188">
        <f>(0.5*(A2188^3)*Wind!$B$11*Wind!$B$7*(VLOOKUP(A2188+0.5,'Wind - Power Curve'!$A$3:$E$47,5,TRUE))*Wind!$B$9)/1000</f>
        <v>5287.2085653206295</v>
      </c>
      <c r="D2188" s="23" t="s">
        <v>9</v>
      </c>
    </row>
    <row r="2189" spans="1:4" x14ac:dyDescent="0.35">
      <c r="A2189" s="4">
        <f>Climate285!F2216*((113.5/10)^0.12)</f>
        <v>10.079805475489595</v>
      </c>
      <c r="B2189" s="24">
        <f>VLOOKUP(A2189,'Wind - Power Curve'!$A$3:$B$47,2)*Wind!$B$9</f>
        <v>5330.7</v>
      </c>
      <c r="C2189">
        <f>(0.5*(A2189^3)*Wind!$B$11*Wind!$B$7*(VLOOKUP(A2189+0.5,'Wind - Power Curve'!$A$3:$E$47,5,TRUE))*Wind!$B$9)/1000</f>
        <v>5280.5065143026359</v>
      </c>
      <c r="D2189" s="23" t="s">
        <v>9</v>
      </c>
    </row>
    <row r="2190" spans="1:4" x14ac:dyDescent="0.35">
      <c r="A2190" s="4">
        <f>Climate285!F2217*((113.5/10)^0.12)</f>
        <v>9.9272231060558127</v>
      </c>
      <c r="B2190" s="24">
        <f>VLOOKUP(A2190,'Wind - Power Curve'!$A$3:$B$47,2)*Wind!$B$9</f>
        <v>4640.4000000000005</v>
      </c>
      <c r="C2190">
        <f>(0.5*(A2190^3)*Wind!$B$11*Wind!$B$7*(VLOOKUP(A2190+0.5,'Wind - Power Curve'!$A$3:$E$47,5,TRUE))*Wind!$B$9)/1000</f>
        <v>5215.1594264431851</v>
      </c>
      <c r="D2190" s="23" t="s">
        <v>9</v>
      </c>
    </row>
    <row r="2191" spans="1:4" x14ac:dyDescent="0.35">
      <c r="A2191" s="4">
        <f>Climate285!F2218*((113.5/10)^0.12)</f>
        <v>9.8576241305246146</v>
      </c>
      <c r="B2191" s="24">
        <f>VLOOKUP(A2191,'Wind - Power Curve'!$A$3:$B$47,2)*Wind!$B$9</f>
        <v>4640.4000000000005</v>
      </c>
      <c r="C2191">
        <f>(0.5*(A2191^3)*Wind!$B$11*Wind!$B$7*(VLOOKUP(A2191+0.5,'Wind - Power Curve'!$A$3:$E$47,5,TRUE))*Wind!$B$9)/1000</f>
        <v>5106.2374416344319</v>
      </c>
      <c r="D2191" s="23" t="s">
        <v>9</v>
      </c>
    </row>
    <row r="2192" spans="1:4" x14ac:dyDescent="0.35">
      <c r="A2192" s="4">
        <f>Climate285!F2219*((113.5/10)^0.12)</f>
        <v>10.030283127515473</v>
      </c>
      <c r="B2192" s="24">
        <f>VLOOKUP(A2192,'Wind - Power Curve'!$A$3:$B$47,2)*Wind!$B$9</f>
        <v>5330.7</v>
      </c>
      <c r="C2192">
        <f>(0.5*(A2192^3)*Wind!$B$11*Wind!$B$7*(VLOOKUP(A2192+0.5,'Wind - Power Curve'!$A$3:$E$47,5,TRUE))*Wind!$B$9)/1000</f>
        <v>5203.0584680260254</v>
      </c>
      <c r="D2192" s="23" t="s">
        <v>9</v>
      </c>
    </row>
    <row r="2193" spans="1:4" x14ac:dyDescent="0.35">
      <c r="A2193" s="4">
        <f>Climate285!F2220*((113.5/10)^0.12)</f>
        <v>9.9365921989157826</v>
      </c>
      <c r="B2193" s="24">
        <f>VLOOKUP(A2193,'Wind - Power Curve'!$A$3:$B$47,2)*Wind!$B$9</f>
        <v>4640.4000000000005</v>
      </c>
      <c r="C2193">
        <f>(0.5*(A2193^3)*Wind!$B$11*Wind!$B$7*(VLOOKUP(A2193+0.5,'Wind - Power Curve'!$A$3:$E$47,5,TRUE))*Wind!$B$9)/1000</f>
        <v>5229.9392217051854</v>
      </c>
      <c r="D2193" s="23" t="s">
        <v>9</v>
      </c>
    </row>
    <row r="2194" spans="1:4" x14ac:dyDescent="0.35">
      <c r="A2194" s="4">
        <f>Climate285!F2221*((113.5/10)^0.12)</f>
        <v>9.8549472468503385</v>
      </c>
      <c r="B2194" s="24">
        <f>VLOOKUP(A2194,'Wind - Power Curve'!$A$3:$B$47,2)*Wind!$B$9</f>
        <v>4640.4000000000005</v>
      </c>
      <c r="C2194">
        <f>(0.5*(A2194^3)*Wind!$B$11*Wind!$B$7*(VLOOKUP(A2194+0.5,'Wind - Power Curve'!$A$3:$E$47,5,TRUE))*Wind!$B$9)/1000</f>
        <v>5102.0787035940048</v>
      </c>
      <c r="D2194" s="23" t="s">
        <v>9</v>
      </c>
    </row>
    <row r="2195" spans="1:4" x14ac:dyDescent="0.35">
      <c r="A2195" s="4">
        <f>Climate285!F2222*((113.5/10)^0.12)</f>
        <v>9.4614453467316366</v>
      </c>
      <c r="B2195" s="24">
        <f>VLOOKUP(A2195,'Wind - Power Curve'!$A$3:$B$47,2)*Wind!$B$9</f>
        <v>3954.6</v>
      </c>
      <c r="C2195">
        <f>(0.5*(A2195^3)*Wind!$B$11*Wind!$B$7*(VLOOKUP(A2195+0.5,'Wind - Power Curve'!$A$3:$E$47,5,TRUE))*Wind!$B$9)/1000</f>
        <v>4584.1313956765925</v>
      </c>
      <c r="D2195" s="23" t="s">
        <v>9</v>
      </c>
    </row>
    <row r="2196" spans="1:4" x14ac:dyDescent="0.35">
      <c r="A2196" s="4">
        <f>Climate285!F2223*((113.5/10)^0.12)</f>
        <v>9.3543699997605607</v>
      </c>
      <c r="B2196" s="24">
        <f>VLOOKUP(A2196,'Wind - Power Curve'!$A$3:$B$47,2)*Wind!$B$9</f>
        <v>3954.6</v>
      </c>
      <c r="C2196">
        <f>(0.5*(A2196^3)*Wind!$B$11*Wind!$B$7*(VLOOKUP(A2196+0.5,'Wind - Power Curve'!$A$3:$E$47,5,TRUE))*Wind!$B$9)/1000</f>
        <v>4430.2499956811971</v>
      </c>
      <c r="D2196" s="23" t="s">
        <v>9</v>
      </c>
    </row>
    <row r="2197" spans="1:4" x14ac:dyDescent="0.35">
      <c r="A2197" s="4">
        <f>Climate285!F2224*((113.5/10)^0.12)</f>
        <v>9.6501656457681566</v>
      </c>
      <c r="B2197" s="24">
        <f>VLOOKUP(A2197,'Wind - Power Curve'!$A$3:$B$47,2)*Wind!$B$9</f>
        <v>4640.4000000000005</v>
      </c>
      <c r="C2197">
        <f>(0.5*(A2197^3)*Wind!$B$11*Wind!$B$7*(VLOOKUP(A2197+0.5,'Wind - Power Curve'!$A$3:$E$47,5,TRUE))*Wind!$B$9)/1000</f>
        <v>4790.5849566804127</v>
      </c>
      <c r="D2197" s="23" t="s">
        <v>9</v>
      </c>
    </row>
    <row r="2198" spans="1:4" x14ac:dyDescent="0.35">
      <c r="A2198" s="4">
        <f>Climate285!F2225*((113.5/10)^0.12)</f>
        <v>9.6233968090253885</v>
      </c>
      <c r="B2198" s="24">
        <f>VLOOKUP(A2198,'Wind - Power Curve'!$A$3:$B$47,2)*Wind!$B$9</f>
        <v>4640.4000000000005</v>
      </c>
      <c r="C2198">
        <f>(0.5*(A2198^3)*Wind!$B$11*Wind!$B$7*(VLOOKUP(A2198+0.5,'Wind - Power Curve'!$A$3:$E$47,5,TRUE))*Wind!$B$9)/1000</f>
        <v>4750.8292685796023</v>
      </c>
      <c r="D2198" s="23" t="s">
        <v>9</v>
      </c>
    </row>
    <row r="2199" spans="1:4" x14ac:dyDescent="0.35">
      <c r="A2199" s="4">
        <f>Climate285!F2226*((113.5/10)^0.12)</f>
        <v>9.7438565743678485</v>
      </c>
      <c r="B2199" s="24">
        <f>VLOOKUP(A2199,'Wind - Power Curve'!$A$3:$B$47,2)*Wind!$B$9</f>
        <v>4640.4000000000005</v>
      </c>
      <c r="C2199">
        <f>(0.5*(A2199^3)*Wind!$B$11*Wind!$B$7*(VLOOKUP(A2199+0.5,'Wind - Power Curve'!$A$3:$E$47,5,TRUE))*Wind!$B$9)/1000</f>
        <v>4931.4756171590507</v>
      </c>
      <c r="D2199" s="23" t="s">
        <v>9</v>
      </c>
    </row>
    <row r="2200" spans="1:4" x14ac:dyDescent="0.35">
      <c r="A2200" s="4">
        <f>Climate285!F2227*((113.5/10)^0.12)</f>
        <v>10.209634333692025</v>
      </c>
      <c r="B2200" s="24">
        <f>VLOOKUP(A2200,'Wind - Power Curve'!$A$3:$B$47,2)*Wind!$B$9</f>
        <v>5330.7</v>
      </c>
      <c r="C2200">
        <f>(0.5*(A2200^3)*Wind!$B$11*Wind!$B$7*(VLOOKUP(A2200+0.5,'Wind - Power Curve'!$A$3:$E$47,5,TRUE))*Wind!$B$9)/1000</f>
        <v>5487.1861421495732</v>
      </c>
      <c r="D2200" s="23" t="s">
        <v>9</v>
      </c>
    </row>
    <row r="2201" spans="1:4" x14ac:dyDescent="0.35">
      <c r="A2201" s="4">
        <f>Climate285!F2228*((113.5/10)^0.12)</f>
        <v>11.117097899271887</v>
      </c>
      <c r="B2201" s="24">
        <f>VLOOKUP(A2201,'Wind - Power Curve'!$A$3:$B$47,2)*Wind!$B$9</f>
        <v>6489.9000000000005</v>
      </c>
      <c r="C2201">
        <f>(0.5*(A2201^3)*Wind!$B$11*Wind!$B$7*(VLOOKUP(A2201+0.5,'Wind - Power Curve'!$A$3:$E$47,5,TRUE))*Wind!$B$9)/1000</f>
        <v>6186.5832720667331</v>
      </c>
      <c r="D2201" s="23" t="s">
        <v>9</v>
      </c>
    </row>
    <row r="2202" spans="1:4" x14ac:dyDescent="0.35">
      <c r="A2202" s="4">
        <f>Climate285!F2229*((113.5/10)^0.12)</f>
        <v>11.014037877812227</v>
      </c>
      <c r="B2202" s="24">
        <f>VLOOKUP(A2202,'Wind - Power Curve'!$A$3:$B$47,2)*Wind!$B$9</f>
        <v>6489.9000000000005</v>
      </c>
      <c r="C2202">
        <f>(0.5*(A2202^3)*Wind!$B$11*Wind!$B$7*(VLOOKUP(A2202+0.5,'Wind - Power Curve'!$A$3:$E$47,5,TRUE))*Wind!$B$9)/1000</f>
        <v>6016.1169429480669</v>
      </c>
      <c r="D2202" s="23" t="s">
        <v>9</v>
      </c>
    </row>
    <row r="2203" spans="1:4" x14ac:dyDescent="0.35">
      <c r="A2203" s="4">
        <f>Climate285!F2230*((113.5/10)^0.12)</f>
        <v>10.770441463453032</v>
      </c>
      <c r="B2203" s="24">
        <f>VLOOKUP(A2203,'Wind - Power Curve'!$A$3:$B$47,2)*Wind!$B$9</f>
        <v>5968.8</v>
      </c>
      <c r="C2203">
        <f>(0.5*(A2203^3)*Wind!$B$11*Wind!$B$7*(VLOOKUP(A2203+0.5,'Wind - Power Curve'!$A$3:$E$47,5,TRUE))*Wind!$B$9)/1000</f>
        <v>6092.0079814672054</v>
      </c>
      <c r="D2203" s="23" t="s">
        <v>9</v>
      </c>
    </row>
    <row r="2204" spans="1:4" x14ac:dyDescent="0.35">
      <c r="A2204" s="4">
        <f>Climate285!F2231*((113.5/10)^0.12)</f>
        <v>10.493384003165374</v>
      </c>
      <c r="B2204" s="24">
        <f>VLOOKUP(A2204,'Wind - Power Curve'!$A$3:$B$47,2)*Wind!$B$9</f>
        <v>5330.7</v>
      </c>
      <c r="C2204">
        <f>(0.5*(A2204^3)*Wind!$B$11*Wind!$B$7*(VLOOKUP(A2204+0.5,'Wind - Power Curve'!$A$3:$E$47,5,TRUE))*Wind!$B$9)/1000</f>
        <v>5957.5243757258422</v>
      </c>
      <c r="D2204" s="23" t="s">
        <v>9</v>
      </c>
    </row>
    <row r="2205" spans="1:4" x14ac:dyDescent="0.35">
      <c r="A2205" s="4">
        <f>Climate285!F2232*((113.5/10)^0.12)</f>
        <v>10.481338026631128</v>
      </c>
      <c r="B2205" s="24">
        <f>VLOOKUP(A2205,'Wind - Power Curve'!$A$3:$B$47,2)*Wind!$B$9</f>
        <v>5330.7</v>
      </c>
      <c r="C2205">
        <f>(0.5*(A2205^3)*Wind!$B$11*Wind!$B$7*(VLOOKUP(A2205+0.5,'Wind - Power Curve'!$A$3:$E$47,5,TRUE))*Wind!$B$9)/1000</f>
        <v>5937.0309349168547</v>
      </c>
      <c r="D2205" s="23" t="s">
        <v>9</v>
      </c>
    </row>
    <row r="2206" spans="1:4" x14ac:dyDescent="0.35">
      <c r="A2206" s="4">
        <f>Climate285!F2233*((113.5/10)^0.12)</f>
        <v>10.098543661209535</v>
      </c>
      <c r="B2206" s="24">
        <f>VLOOKUP(A2206,'Wind - Power Curve'!$A$3:$B$47,2)*Wind!$B$9</f>
        <v>5330.7</v>
      </c>
      <c r="C2206">
        <f>(0.5*(A2206^3)*Wind!$B$11*Wind!$B$7*(VLOOKUP(A2206+0.5,'Wind - Power Curve'!$A$3:$E$47,5,TRUE))*Wind!$B$9)/1000</f>
        <v>5310.0104071014594</v>
      </c>
      <c r="D2206" s="23" t="s">
        <v>9</v>
      </c>
    </row>
    <row r="2207" spans="1:4" x14ac:dyDescent="0.35">
      <c r="A2207" s="4">
        <f>Climate285!F2234*((113.5/10)^0.12)</f>
        <v>10.3341094245459</v>
      </c>
      <c r="B2207" s="24">
        <f>VLOOKUP(A2207,'Wind - Power Curve'!$A$3:$B$47,2)*Wind!$B$9</f>
        <v>5330.7</v>
      </c>
      <c r="C2207">
        <f>(0.5*(A2207^3)*Wind!$B$11*Wind!$B$7*(VLOOKUP(A2207+0.5,'Wind - Power Curve'!$A$3:$E$47,5,TRUE))*Wind!$B$9)/1000</f>
        <v>5690.3410593780382</v>
      </c>
      <c r="D2207" s="23" t="s">
        <v>9</v>
      </c>
    </row>
    <row r="2208" spans="1:4" x14ac:dyDescent="0.35">
      <c r="A2208" s="4">
        <f>Climate285!F2235*((113.5/10)^0.12)</f>
        <v>10.059728847932519</v>
      </c>
      <c r="B2208" s="24">
        <f>VLOOKUP(A2208,'Wind - Power Curve'!$A$3:$B$47,2)*Wind!$B$9</f>
        <v>5330.7</v>
      </c>
      <c r="C2208">
        <f>(0.5*(A2208^3)*Wind!$B$11*Wind!$B$7*(VLOOKUP(A2208+0.5,'Wind - Power Curve'!$A$3:$E$47,5,TRUE))*Wind!$B$9)/1000</f>
        <v>5249.0166964766804</v>
      </c>
      <c r="D2208" s="23" t="s">
        <v>9</v>
      </c>
    </row>
    <row r="2209" spans="1:4" x14ac:dyDescent="0.35">
      <c r="A2209" s="4">
        <f>Climate285!F2236*((113.5/10)^0.12)</f>
        <v>10.17081952041501</v>
      </c>
      <c r="B2209" s="24">
        <f>VLOOKUP(A2209,'Wind - Power Curve'!$A$3:$B$47,2)*Wind!$B$9</f>
        <v>5330.7</v>
      </c>
      <c r="C2209">
        <f>(0.5*(A2209^3)*Wind!$B$11*Wind!$B$7*(VLOOKUP(A2209+0.5,'Wind - Power Curve'!$A$3:$E$47,5,TRUE))*Wind!$B$9)/1000</f>
        <v>5424.840497227352</v>
      </c>
      <c r="D2209" s="23" t="s">
        <v>9</v>
      </c>
    </row>
    <row r="2210" spans="1:4" x14ac:dyDescent="0.35">
      <c r="A2210" s="4">
        <f>Climate285!F2237*((113.5/10)^0.12)</f>
        <v>9.6407965529081885</v>
      </c>
      <c r="B2210" s="24">
        <f>VLOOKUP(A2210,'Wind - Power Curve'!$A$3:$B$47,2)*Wind!$B$9</f>
        <v>4640.4000000000005</v>
      </c>
      <c r="C2210">
        <f>(0.5*(A2210^3)*Wind!$B$11*Wind!$B$7*(VLOOKUP(A2210+0.5,'Wind - Power Curve'!$A$3:$E$47,5,TRUE))*Wind!$B$9)/1000</f>
        <v>4776.6453389856961</v>
      </c>
      <c r="D2210" s="23" t="s">
        <v>9</v>
      </c>
    </row>
    <row r="2211" spans="1:4" x14ac:dyDescent="0.35">
      <c r="A2211" s="4">
        <f>Climate285!F2238*((113.5/10)^0.12)</f>
        <v>9.7385028070192927</v>
      </c>
      <c r="B2211" s="24">
        <f>VLOOKUP(A2211,'Wind - Power Curve'!$A$3:$B$47,2)*Wind!$B$9</f>
        <v>4640.4000000000005</v>
      </c>
      <c r="C2211">
        <f>(0.5*(A2211^3)*Wind!$B$11*Wind!$B$7*(VLOOKUP(A2211+0.5,'Wind - Power Curve'!$A$3:$E$47,5,TRUE))*Wind!$B$9)/1000</f>
        <v>4923.3512767555812</v>
      </c>
      <c r="D2211" s="23" t="s">
        <v>9</v>
      </c>
    </row>
    <row r="2212" spans="1:4" x14ac:dyDescent="0.35">
      <c r="A2212" s="4">
        <f>Climate285!F2239*((113.5/10)^0.12)</f>
        <v>9.7813329458077227</v>
      </c>
      <c r="B2212" s="24">
        <f>VLOOKUP(A2212,'Wind - Power Curve'!$A$3:$B$47,2)*Wind!$B$9</f>
        <v>4640.4000000000005</v>
      </c>
      <c r="C2212">
        <f>(0.5*(A2212^3)*Wind!$B$11*Wind!$B$7*(VLOOKUP(A2212+0.5,'Wind - Power Curve'!$A$3:$E$47,5,TRUE))*Wind!$B$9)/1000</f>
        <v>4988.5963919438036</v>
      </c>
      <c r="D2212" s="23" t="s">
        <v>9</v>
      </c>
    </row>
    <row r="2213" spans="1:4" x14ac:dyDescent="0.35">
      <c r="A2213" s="4">
        <f>Climate285!F2240*((113.5/10)^0.12)</f>
        <v>10.166804194903595</v>
      </c>
      <c r="B2213" s="24">
        <f>VLOOKUP(A2213,'Wind - Power Curve'!$A$3:$B$47,2)*Wind!$B$9</f>
        <v>5330.7</v>
      </c>
      <c r="C2213">
        <f>(0.5*(A2213^3)*Wind!$B$11*Wind!$B$7*(VLOOKUP(A2213+0.5,'Wind - Power Curve'!$A$3:$E$47,5,TRUE))*Wind!$B$9)/1000</f>
        <v>5418.4180347960173</v>
      </c>
      <c r="D2213" s="23" t="s">
        <v>9</v>
      </c>
    </row>
    <row r="2214" spans="1:4" x14ac:dyDescent="0.35">
      <c r="A2214" s="4">
        <f>Climate285!F2241*((113.5/10)^0.12)</f>
        <v>10.134681590812272</v>
      </c>
      <c r="B2214" s="24">
        <f>VLOOKUP(A2214,'Wind - Power Curve'!$A$3:$B$47,2)*Wind!$B$9</f>
        <v>5330.7</v>
      </c>
      <c r="C2214">
        <f>(0.5*(A2214^3)*Wind!$B$11*Wind!$B$7*(VLOOKUP(A2214+0.5,'Wind - Power Curve'!$A$3:$E$47,5,TRUE))*Wind!$B$9)/1000</f>
        <v>5367.2207242660188</v>
      </c>
      <c r="D2214" s="23" t="s">
        <v>9</v>
      </c>
    </row>
    <row r="2215" spans="1:4" x14ac:dyDescent="0.35">
      <c r="A2215" s="4">
        <f>Climate285!F2242*((113.5/10)^0.12)</f>
        <v>9.9994989652612887</v>
      </c>
      <c r="B2215" s="24">
        <f>VLOOKUP(A2215,'Wind - Power Curve'!$A$3:$B$47,2)*Wind!$B$9</f>
        <v>4640.4000000000005</v>
      </c>
      <c r="C2215">
        <f>(0.5*(A2215^3)*Wind!$B$11*Wind!$B$7*(VLOOKUP(A2215+0.5,'Wind - Power Curve'!$A$3:$E$47,5,TRUE))*Wind!$B$9)/1000</f>
        <v>5329.8987803807322</v>
      </c>
      <c r="D2215" s="23" t="s">
        <v>9</v>
      </c>
    </row>
    <row r="2216" spans="1:4" x14ac:dyDescent="0.35">
      <c r="A2216" s="4">
        <f>Climate285!F2243*((113.5/10)^0.12)</f>
        <v>10.260495123503286</v>
      </c>
      <c r="B2216" s="24">
        <f>VLOOKUP(A2216,'Wind - Power Curve'!$A$3:$B$47,2)*Wind!$B$9</f>
        <v>5330.7</v>
      </c>
      <c r="C2216">
        <f>(0.5*(A2216^3)*Wind!$B$11*Wind!$B$7*(VLOOKUP(A2216+0.5,'Wind - Power Curve'!$A$3:$E$47,5,TRUE))*Wind!$B$9)/1000</f>
        <v>5569.6010097610842</v>
      </c>
      <c r="D2216" s="23" t="s">
        <v>9</v>
      </c>
    </row>
    <row r="2217" spans="1:4" x14ac:dyDescent="0.35">
      <c r="A2217" s="4">
        <f>Climate285!F2244*((113.5/10)^0.12)</f>
        <v>10.358201377614391</v>
      </c>
      <c r="B2217" s="24">
        <f>VLOOKUP(A2217,'Wind - Power Curve'!$A$3:$B$47,2)*Wind!$B$9</f>
        <v>5330.7</v>
      </c>
      <c r="C2217">
        <f>(0.5*(A2217^3)*Wind!$B$11*Wind!$B$7*(VLOOKUP(A2217+0.5,'Wind - Power Curve'!$A$3:$E$47,5,TRUE))*Wind!$B$9)/1000</f>
        <v>5730.2316607723888</v>
      </c>
      <c r="D2217" s="23" t="s">
        <v>9</v>
      </c>
    </row>
    <row r="2218" spans="1:4" x14ac:dyDescent="0.35">
      <c r="A2218" s="4">
        <f>Climate285!F2245*((113.5/10)^0.12)</f>
        <v>10.049021313235412</v>
      </c>
      <c r="B2218" s="24">
        <f>VLOOKUP(A2218,'Wind - Power Curve'!$A$3:$B$47,2)*Wind!$B$9</f>
        <v>5330.7</v>
      </c>
      <c r="C2218">
        <f>(0.5*(A2218^3)*Wind!$B$11*Wind!$B$7*(VLOOKUP(A2218+0.5,'Wind - Power Curve'!$A$3:$E$47,5,TRUE))*Wind!$B$9)/1000</f>
        <v>5232.2734341671321</v>
      </c>
      <c r="D2218" s="23" t="s">
        <v>9</v>
      </c>
    </row>
    <row r="2219" spans="1:4" x14ac:dyDescent="0.35">
      <c r="A2219" s="4">
        <f>Climate285!F2246*((113.5/10)^0.12)</f>
        <v>9.6394581110710487</v>
      </c>
      <c r="B2219" s="24">
        <f>VLOOKUP(A2219,'Wind - Power Curve'!$A$3:$B$47,2)*Wind!$B$9</f>
        <v>4640.4000000000005</v>
      </c>
      <c r="C2219">
        <f>(0.5*(A2219^3)*Wind!$B$11*Wind!$B$7*(VLOOKUP(A2219+0.5,'Wind - Power Curve'!$A$3:$E$47,5,TRUE))*Wind!$B$9)/1000</f>
        <v>4774.6561752110083</v>
      </c>
      <c r="D2219" s="23" t="s">
        <v>9</v>
      </c>
    </row>
    <row r="2220" spans="1:4" x14ac:dyDescent="0.35">
      <c r="A2220" s="4">
        <f>Climate285!F2247*((113.5/10)^0.12)</f>
        <v>9.4186152079432066</v>
      </c>
      <c r="B2220" s="24">
        <f>VLOOKUP(A2220,'Wind - Power Curve'!$A$3:$B$47,2)*Wind!$B$9</f>
        <v>3954.6</v>
      </c>
      <c r="C2220">
        <f>(0.5*(A2220^3)*Wind!$B$11*Wind!$B$7*(VLOOKUP(A2220+0.5,'Wind - Power Curve'!$A$3:$E$47,5,TRUE))*Wind!$B$9)/1000</f>
        <v>4522.1583474349109</v>
      </c>
      <c r="D2220" s="23" t="s">
        <v>9</v>
      </c>
    </row>
    <row r="2221" spans="1:4" x14ac:dyDescent="0.35">
      <c r="A2221" s="4">
        <f>Climate285!F2248*((113.5/10)^0.12)</f>
        <v>9.3035092099493006</v>
      </c>
      <c r="B2221" s="24">
        <f>VLOOKUP(A2221,'Wind - Power Curve'!$A$3:$B$47,2)*Wind!$B$9</f>
        <v>3954.6</v>
      </c>
      <c r="C2221">
        <f>(0.5*(A2221^3)*Wind!$B$11*Wind!$B$7*(VLOOKUP(A2221+0.5,'Wind - Power Curve'!$A$3:$E$47,5,TRUE))*Wind!$B$9)/1000</f>
        <v>4358.3788454043297</v>
      </c>
      <c r="D2221" s="23" t="s">
        <v>9</v>
      </c>
    </row>
    <row r="2222" spans="1:4" x14ac:dyDescent="0.35">
      <c r="A2222" s="4">
        <f>Climate285!F2249*((113.5/10)^0.12)</f>
        <v>9.2700481640208388</v>
      </c>
      <c r="B2222" s="24">
        <f>VLOOKUP(A2222,'Wind - Power Curve'!$A$3:$B$47,2)*Wind!$B$9</f>
        <v>3954.6</v>
      </c>
      <c r="C2222">
        <f>(0.5*(A2222^3)*Wind!$B$11*Wind!$B$7*(VLOOKUP(A2222+0.5,'Wind - Power Curve'!$A$3:$E$47,5,TRUE))*Wind!$B$9)/1000</f>
        <v>4311.521678034821</v>
      </c>
      <c r="D2222" s="23" t="s">
        <v>9</v>
      </c>
    </row>
    <row r="2223" spans="1:4" x14ac:dyDescent="0.35">
      <c r="A2223" s="4">
        <f>Climate285!F2250*((113.5/10)^0.12)</f>
        <v>9.5859204375855107</v>
      </c>
      <c r="B2223" s="24">
        <f>VLOOKUP(A2223,'Wind - Power Curve'!$A$3:$B$47,2)*Wind!$B$9</f>
        <v>4640.4000000000005</v>
      </c>
      <c r="C2223">
        <f>(0.5*(A2223^3)*Wind!$B$11*Wind!$B$7*(VLOOKUP(A2223+0.5,'Wind - Power Curve'!$A$3:$E$47,5,TRUE))*Wind!$B$9)/1000</f>
        <v>4695.5417053106503</v>
      </c>
      <c r="D2223" s="23" t="s">
        <v>9</v>
      </c>
    </row>
    <row r="2224" spans="1:4" x14ac:dyDescent="0.35">
      <c r="A2224" s="4">
        <f>Climate285!F2251*((113.5/10)^0.12)</f>
        <v>9.5136445783800347</v>
      </c>
      <c r="B2224" s="24">
        <f>VLOOKUP(A2224,'Wind - Power Curve'!$A$3:$B$47,2)*Wind!$B$9</f>
        <v>4640.4000000000005</v>
      </c>
      <c r="C2224">
        <f>(0.5*(A2224^3)*Wind!$B$11*Wind!$B$7*(VLOOKUP(A2224+0.5,'Wind - Power Curve'!$A$3:$E$47,5,TRUE))*Wind!$B$9)/1000</f>
        <v>4590.130253533448</v>
      </c>
      <c r="D2224" s="23" t="s">
        <v>9</v>
      </c>
    </row>
    <row r="2225" spans="1:4" x14ac:dyDescent="0.35">
      <c r="A2225" s="4">
        <f>Climate285!F2252*((113.5/10)^0.12)</f>
        <v>9.8362090611304005</v>
      </c>
      <c r="B2225" s="24">
        <f>VLOOKUP(A2225,'Wind - Power Curve'!$A$3:$B$47,2)*Wind!$B$9</f>
        <v>4640.4000000000005</v>
      </c>
      <c r="C2225">
        <f>(0.5*(A2225^3)*Wind!$B$11*Wind!$B$7*(VLOOKUP(A2225+0.5,'Wind - Power Curve'!$A$3:$E$47,5,TRUE))*Wind!$B$9)/1000</f>
        <v>5073.0307451333611</v>
      </c>
      <c r="D2225" s="23" t="s">
        <v>9</v>
      </c>
    </row>
    <row r="2226" spans="1:4" x14ac:dyDescent="0.35">
      <c r="A2226" s="4">
        <f>Climate285!F2253*((113.5/10)^0.12)</f>
        <v>10.016898709144089</v>
      </c>
      <c r="B2226" s="24">
        <f>VLOOKUP(A2226,'Wind - Power Curve'!$A$3:$B$47,2)*Wind!$B$9</f>
        <v>5330.7</v>
      </c>
      <c r="C2226">
        <f>(0.5*(A2226^3)*Wind!$B$11*Wind!$B$7*(VLOOKUP(A2226+0.5,'Wind - Power Curve'!$A$3:$E$47,5,TRUE))*Wind!$B$9)/1000</f>
        <v>5182.2573527714385</v>
      </c>
      <c r="D2226" s="23" t="s">
        <v>9</v>
      </c>
    </row>
    <row r="2227" spans="1:4" x14ac:dyDescent="0.35">
      <c r="A2227" s="4">
        <f>Climate285!F2254*((113.5/10)^0.12)</f>
        <v>9.9981605234241506</v>
      </c>
      <c r="B2227" s="24">
        <f>VLOOKUP(A2227,'Wind - Power Curve'!$A$3:$B$47,2)*Wind!$B$9</f>
        <v>4640.4000000000005</v>
      </c>
      <c r="C2227">
        <f>(0.5*(A2227^3)*Wind!$B$11*Wind!$B$7*(VLOOKUP(A2227+0.5,'Wind - Power Curve'!$A$3:$E$47,5,TRUE))*Wind!$B$9)/1000</f>
        <v>5327.7588317524987</v>
      </c>
      <c r="D2227" s="23" t="s">
        <v>9</v>
      </c>
    </row>
    <row r="2228" spans="1:4" x14ac:dyDescent="0.35">
      <c r="A2228" s="4">
        <f>Climate285!F2255*((113.5/10)^0.12)</f>
        <v>9.7907020386676926</v>
      </c>
      <c r="B2228" s="24">
        <f>VLOOKUP(A2228,'Wind - Power Curve'!$A$3:$B$47,2)*Wind!$B$9</f>
        <v>4640.4000000000005</v>
      </c>
      <c r="C2228">
        <f>(0.5*(A2228^3)*Wind!$B$11*Wind!$B$7*(VLOOKUP(A2228+0.5,'Wind - Power Curve'!$A$3:$E$47,5,TRUE))*Wind!$B$9)/1000</f>
        <v>5002.9451743191839</v>
      </c>
      <c r="D2228" s="23" t="s">
        <v>9</v>
      </c>
    </row>
    <row r="2229" spans="1:4" x14ac:dyDescent="0.35">
      <c r="A2229" s="4">
        <f>Climate285!F2256*((113.5/10)^0.12)</f>
        <v>9.7184261794622167</v>
      </c>
      <c r="B2229" s="24">
        <f>VLOOKUP(A2229,'Wind - Power Curve'!$A$3:$B$47,2)*Wind!$B$9</f>
        <v>4640.4000000000005</v>
      </c>
      <c r="C2229">
        <f>(0.5*(A2229^3)*Wind!$B$11*Wind!$B$7*(VLOOKUP(A2229+0.5,'Wind - Power Curve'!$A$3:$E$47,5,TRUE))*Wind!$B$9)/1000</f>
        <v>4892.9644737982499</v>
      </c>
      <c r="D2229" s="23" t="s">
        <v>9</v>
      </c>
    </row>
    <row r="2230" spans="1:4" x14ac:dyDescent="0.35">
      <c r="A2230" s="4">
        <f>Climate285!F2257*((113.5/10)^0.12)</f>
        <v>9.7224415049736326</v>
      </c>
      <c r="B2230" s="24">
        <f>VLOOKUP(A2230,'Wind - Power Curve'!$A$3:$B$47,2)*Wind!$B$9</f>
        <v>4640.4000000000005</v>
      </c>
      <c r="C2230">
        <f>(0.5*(A2230^3)*Wind!$B$11*Wind!$B$7*(VLOOKUP(A2230+0.5,'Wind - Power Curve'!$A$3:$E$47,5,TRUE))*Wind!$B$9)/1000</f>
        <v>4899.0318029869513</v>
      </c>
      <c r="D2230" s="23" t="s">
        <v>9</v>
      </c>
    </row>
    <row r="2231" spans="1:4" x14ac:dyDescent="0.35">
      <c r="A2231" s="4">
        <f>Climate285!F2258*((113.5/10)^0.12)</f>
        <v>9.5524593916570488</v>
      </c>
      <c r="B2231" s="24">
        <f>VLOOKUP(A2231,'Wind - Power Curve'!$A$3:$B$47,2)*Wind!$B$9</f>
        <v>4640.4000000000005</v>
      </c>
      <c r="C2231">
        <f>(0.5*(A2231^3)*Wind!$B$11*Wind!$B$7*(VLOOKUP(A2231+0.5,'Wind - Power Curve'!$A$3:$E$47,5,TRUE))*Wind!$B$9)/1000</f>
        <v>4646.5417370032192</v>
      </c>
      <c r="D2231" s="23" t="s">
        <v>9</v>
      </c>
    </row>
    <row r="2232" spans="1:4" x14ac:dyDescent="0.35">
      <c r="A2232" s="4">
        <f>Climate285!F2259*((113.5/10)^0.12)</f>
        <v>9.4105845569203748</v>
      </c>
      <c r="B2232" s="24">
        <f>VLOOKUP(A2232,'Wind - Power Curve'!$A$3:$B$47,2)*Wind!$B$9</f>
        <v>3954.6</v>
      </c>
      <c r="C2232">
        <f>(0.5*(A2232^3)*Wind!$B$11*Wind!$B$7*(VLOOKUP(A2232+0.5,'Wind - Power Curve'!$A$3:$E$47,5,TRUE))*Wind!$B$9)/1000</f>
        <v>4510.6009413835136</v>
      </c>
      <c r="D2232" s="23" t="s">
        <v>9</v>
      </c>
    </row>
    <row r="2233" spans="1:4" x14ac:dyDescent="0.35">
      <c r="A2233" s="4">
        <f>Climate285!F2260*((113.5/10)^0.12)</f>
        <v>9.5002601600086507</v>
      </c>
      <c r="B2233" s="24">
        <f>VLOOKUP(A2233,'Wind - Power Curve'!$A$3:$B$47,2)*Wind!$B$9</f>
        <v>4640.4000000000005</v>
      </c>
      <c r="C2233">
        <f>(0.5*(A2233^3)*Wind!$B$11*Wind!$B$7*(VLOOKUP(A2233+0.5,'Wind - Power Curve'!$A$3:$E$47,5,TRUE))*Wind!$B$9)/1000</f>
        <v>4570.7844083477748</v>
      </c>
      <c r="D2233" s="23" t="s">
        <v>9</v>
      </c>
    </row>
    <row r="2234" spans="1:4" x14ac:dyDescent="0.35">
      <c r="A2234" s="4">
        <f>Climate285!F2261*((113.5/10)^0.12)</f>
        <v>10.142712241835103</v>
      </c>
      <c r="B2234" s="24">
        <f>VLOOKUP(A2234,'Wind - Power Curve'!$A$3:$B$47,2)*Wind!$B$9</f>
        <v>5330.7</v>
      </c>
      <c r="C2234">
        <f>(0.5*(A2234^3)*Wind!$B$11*Wind!$B$7*(VLOOKUP(A2234+0.5,'Wind - Power Curve'!$A$3:$E$47,5,TRUE))*Wind!$B$9)/1000</f>
        <v>5379.9896817839517</v>
      </c>
      <c r="D2234" s="23" t="s">
        <v>9</v>
      </c>
    </row>
    <row r="2235" spans="1:4" x14ac:dyDescent="0.35">
      <c r="A2235" s="4">
        <f>Climate285!F2262*((113.5/10)^0.12)</f>
        <v>10.564321420533711</v>
      </c>
      <c r="B2235" s="24">
        <f>VLOOKUP(A2235,'Wind - Power Curve'!$A$3:$B$47,2)*Wind!$B$9</f>
        <v>5968.8</v>
      </c>
      <c r="C2235">
        <f>(0.5*(A2235^3)*Wind!$B$11*Wind!$B$7*(VLOOKUP(A2235+0.5,'Wind - Power Curve'!$A$3:$E$47,5,TRUE))*Wind!$B$9)/1000</f>
        <v>5748.9001823201961</v>
      </c>
      <c r="D2235" s="23" t="s">
        <v>9</v>
      </c>
    </row>
    <row r="2236" spans="1:4" x14ac:dyDescent="0.35">
      <c r="A2236" s="4">
        <f>Climate285!F2263*((113.5/10)^0.12)</f>
        <v>11.007345668626536</v>
      </c>
      <c r="B2236" s="24">
        <f>VLOOKUP(A2236,'Wind - Power Curve'!$A$3:$B$47,2)*Wind!$B$9</f>
        <v>6489.9000000000005</v>
      </c>
      <c r="C2236">
        <f>(0.5*(A2236^3)*Wind!$B$11*Wind!$B$7*(VLOOKUP(A2236+0.5,'Wind - Power Curve'!$A$3:$E$47,5,TRUE))*Wind!$B$9)/1000</f>
        <v>6005.1572961251086</v>
      </c>
      <c r="D2236" s="23" t="s">
        <v>9</v>
      </c>
    </row>
    <row r="2237" spans="1:4" x14ac:dyDescent="0.35">
      <c r="A2237" s="4">
        <f>Climate285!F2264*((113.5/10)^0.12)</f>
        <v>11.273695594217084</v>
      </c>
      <c r="B2237" s="24">
        <f>VLOOKUP(A2237,'Wind - Power Curve'!$A$3:$B$47,2)*Wind!$B$9</f>
        <v>6489.9000000000005</v>
      </c>
      <c r="C2237">
        <f>(0.5*(A2237^3)*Wind!$B$11*Wind!$B$7*(VLOOKUP(A2237+0.5,'Wind - Power Curve'!$A$3:$E$47,5,TRUE))*Wind!$B$9)/1000</f>
        <v>6451.7196084927546</v>
      </c>
      <c r="D2237" s="23" t="s">
        <v>9</v>
      </c>
    </row>
    <row r="2238" spans="1:4" x14ac:dyDescent="0.35">
      <c r="A2238" s="4">
        <f>Climate285!F2265*((113.5/10)^0.12)</f>
        <v>11.450369916719358</v>
      </c>
      <c r="B2238" s="24">
        <f>VLOOKUP(A2238,'Wind - Power Curve'!$A$3:$B$47,2)*Wind!$B$9</f>
        <v>6489.9000000000005</v>
      </c>
      <c r="C2238">
        <f>(0.5*(A2238^3)*Wind!$B$11*Wind!$B$7*(VLOOKUP(A2238+0.5,'Wind - Power Curve'!$A$3:$E$47,5,TRUE))*Wind!$B$9)/1000</f>
        <v>6759.8198836895763</v>
      </c>
      <c r="D2238" s="23" t="s">
        <v>9</v>
      </c>
    </row>
    <row r="2239" spans="1:4" x14ac:dyDescent="0.35">
      <c r="A2239" s="4">
        <f>Climate285!F2266*((113.5/10)^0.12)</f>
        <v>11.356678988119667</v>
      </c>
      <c r="B2239" s="24">
        <f>VLOOKUP(A2239,'Wind - Power Curve'!$A$3:$B$47,2)*Wind!$B$9</f>
        <v>6489.9000000000005</v>
      </c>
      <c r="C2239">
        <f>(0.5*(A2239^3)*Wind!$B$11*Wind!$B$7*(VLOOKUP(A2239+0.5,'Wind - Power Curve'!$A$3:$E$47,5,TRUE))*Wind!$B$9)/1000</f>
        <v>6595.2402808832985</v>
      </c>
      <c r="D2239" s="23" t="s">
        <v>9</v>
      </c>
    </row>
    <row r="2240" spans="1:4" x14ac:dyDescent="0.35">
      <c r="A2240" s="4">
        <f>Climate285!F2267*((113.5/10)^0.12)</f>
        <v>11.507922915716312</v>
      </c>
      <c r="B2240" s="24">
        <f>VLOOKUP(A2240,'Wind - Power Curve'!$A$3:$B$47,2)*Wind!$B$9</f>
        <v>6848.1</v>
      </c>
      <c r="C2240">
        <f>(0.5*(A2240^3)*Wind!$B$11*Wind!$B$7*(VLOOKUP(A2240+0.5,'Wind - Power Curve'!$A$3:$E$47,5,TRUE))*Wind!$B$9)/1000</f>
        <v>6217.5277220538555</v>
      </c>
      <c r="D2240" s="23" t="s">
        <v>9</v>
      </c>
    </row>
    <row r="2241" spans="1:4" x14ac:dyDescent="0.35">
      <c r="A2241" s="4">
        <f>Climate285!F2268*((113.5/10)^0.12)</f>
        <v>11.510599799390588</v>
      </c>
      <c r="B2241" s="24">
        <f>VLOOKUP(A2241,'Wind - Power Curve'!$A$3:$B$47,2)*Wind!$B$9</f>
        <v>6848.1</v>
      </c>
      <c r="C2241">
        <f>(0.5*(A2241^3)*Wind!$B$11*Wind!$B$7*(VLOOKUP(A2241+0.5,'Wind - Power Curve'!$A$3:$E$47,5,TRUE))*Wind!$B$9)/1000</f>
        <v>6221.8675504608455</v>
      </c>
      <c r="D2241" s="23" t="s">
        <v>9</v>
      </c>
    </row>
    <row r="2242" spans="1:4" x14ac:dyDescent="0.35">
      <c r="A2242" s="4">
        <f>Climate285!F2269*((113.5/10)^0.12)</f>
        <v>11.685935680055724</v>
      </c>
      <c r="B2242" s="24">
        <f>VLOOKUP(A2242,'Wind - Power Curve'!$A$3:$B$47,2)*Wind!$B$9</f>
        <v>6848.1</v>
      </c>
      <c r="C2242">
        <f>(0.5*(A2242^3)*Wind!$B$11*Wind!$B$7*(VLOOKUP(A2242+0.5,'Wind - Power Curve'!$A$3:$E$47,5,TRUE))*Wind!$B$9)/1000</f>
        <v>6510.5454139981985</v>
      </c>
      <c r="D2242" s="23" t="s">
        <v>9</v>
      </c>
    </row>
    <row r="2243" spans="1:4" x14ac:dyDescent="0.35">
      <c r="A2243" s="4">
        <f>Climate285!F2270*((113.5/10)^0.12)</f>
        <v>11.683258796381446</v>
      </c>
      <c r="B2243" s="24">
        <f>VLOOKUP(A2243,'Wind - Power Curve'!$A$3:$B$47,2)*Wind!$B$9</f>
        <v>6848.1</v>
      </c>
      <c r="C2243">
        <f>(0.5*(A2243^3)*Wind!$B$11*Wind!$B$7*(VLOOKUP(A2243+0.5,'Wind - Power Curve'!$A$3:$E$47,5,TRUE))*Wind!$B$9)/1000</f>
        <v>6506.0723496311248</v>
      </c>
      <c r="D2243" s="23" t="s">
        <v>9</v>
      </c>
    </row>
    <row r="2244" spans="1:4" x14ac:dyDescent="0.35">
      <c r="A2244" s="4">
        <f>Climate285!F2271*((113.5/10)^0.12)</f>
        <v>11.336602360562592</v>
      </c>
      <c r="B2244" s="24">
        <f>VLOOKUP(A2244,'Wind - Power Curve'!$A$3:$B$47,2)*Wind!$B$9</f>
        <v>6489.9000000000005</v>
      </c>
      <c r="C2244">
        <f>(0.5*(A2244^3)*Wind!$B$11*Wind!$B$7*(VLOOKUP(A2244+0.5,'Wind - Power Curve'!$A$3:$E$47,5,TRUE))*Wind!$B$9)/1000</f>
        <v>6560.3243756078318</v>
      </c>
      <c r="D2244" s="23" t="s">
        <v>9</v>
      </c>
    </row>
    <row r="2245" spans="1:4" x14ac:dyDescent="0.35">
      <c r="A2245" s="4">
        <f>Climate285!F2272*((113.5/10)^0.12)</f>
        <v>11.171974014594563</v>
      </c>
      <c r="B2245" s="24">
        <f>VLOOKUP(A2245,'Wind - Power Curve'!$A$3:$B$47,2)*Wind!$B$9</f>
        <v>6489.9000000000005</v>
      </c>
      <c r="C2245">
        <f>(0.5*(A2245^3)*Wind!$B$11*Wind!$B$7*(VLOOKUP(A2245+0.5,'Wind - Power Curve'!$A$3:$E$47,5,TRUE))*Wind!$B$9)/1000</f>
        <v>6278.6507071665073</v>
      </c>
      <c r="D2245" s="23" t="s">
        <v>9</v>
      </c>
    </row>
    <row r="2246" spans="1:4" x14ac:dyDescent="0.35">
      <c r="A2246" s="4">
        <f>Climate285!F2273*((113.5/10)^0.12)</f>
        <v>11.475800311624988</v>
      </c>
      <c r="B2246" s="24">
        <f>VLOOKUP(A2246,'Wind - Power Curve'!$A$3:$B$47,2)*Wind!$B$9</f>
        <v>6489.9000000000005</v>
      </c>
      <c r="C2246">
        <f>(0.5*(A2246^3)*Wind!$B$11*Wind!$B$7*(VLOOKUP(A2246+0.5,'Wind - Power Curve'!$A$3:$E$47,5,TRUE))*Wind!$B$9)/1000</f>
        <v>6804.9591134150032</v>
      </c>
      <c r="D2246" s="23" t="s">
        <v>9</v>
      </c>
    </row>
    <row r="2247" spans="1:4" x14ac:dyDescent="0.35">
      <c r="A2247" s="4">
        <f>Climate285!F2274*((113.5/10)^0.12)</f>
        <v>11.138512968666101</v>
      </c>
      <c r="B2247" s="24">
        <f>VLOOKUP(A2247,'Wind - Power Curve'!$A$3:$B$47,2)*Wind!$B$9</f>
        <v>6489.9000000000005</v>
      </c>
      <c r="C2247">
        <f>(0.5*(A2247^3)*Wind!$B$11*Wind!$B$7*(VLOOKUP(A2247+0.5,'Wind - Power Curve'!$A$3:$E$47,5,TRUE))*Wind!$B$9)/1000</f>
        <v>6222.4041721561707</v>
      </c>
      <c r="D2247" s="23" t="s">
        <v>9</v>
      </c>
    </row>
    <row r="2248" spans="1:4" x14ac:dyDescent="0.35">
      <c r="A2248" s="4">
        <f>Climate285!F2275*((113.5/10)^0.12)</f>
        <v>10.818625369590015</v>
      </c>
      <c r="B2248" s="24">
        <f>VLOOKUP(A2248,'Wind - Power Curve'!$A$3:$B$47,2)*Wind!$B$9</f>
        <v>5968.8</v>
      </c>
      <c r="C2248">
        <f>(0.5*(A2248^3)*Wind!$B$11*Wind!$B$7*(VLOOKUP(A2248+0.5,'Wind - Power Curve'!$A$3:$E$47,5,TRUE))*Wind!$B$9)/1000</f>
        <v>6174.1360633130125</v>
      </c>
      <c r="D2248" s="23" t="s">
        <v>9</v>
      </c>
    </row>
    <row r="2249" spans="1:4" x14ac:dyDescent="0.35">
      <c r="A2249" s="4">
        <f>Climate285!F2276*((113.5/10)^0.12)</f>
        <v>10.873501484912692</v>
      </c>
      <c r="B2249" s="24">
        <f>VLOOKUP(A2249,'Wind - Power Curve'!$A$3:$B$47,2)*Wind!$B$9</f>
        <v>5968.8</v>
      </c>
      <c r="C2249">
        <f>(0.5*(A2249^3)*Wind!$B$11*Wind!$B$7*(VLOOKUP(A2249+0.5,'Wind - Power Curve'!$A$3:$E$47,5,TRUE))*Wind!$B$9)/1000</f>
        <v>6268.5660156513786</v>
      </c>
      <c r="D2249" s="23" t="s">
        <v>9</v>
      </c>
    </row>
    <row r="2250" spans="1:4" x14ac:dyDescent="0.35">
      <c r="A2250" s="4">
        <f>Climate285!F2277*((113.5/10)^0.12)</f>
        <v>11.265664943194254</v>
      </c>
      <c r="B2250" s="24">
        <f>VLOOKUP(A2250,'Wind - Power Curve'!$A$3:$B$47,2)*Wind!$B$9</f>
        <v>6489.9000000000005</v>
      </c>
      <c r="C2250">
        <f>(0.5*(A2250^3)*Wind!$B$11*Wind!$B$7*(VLOOKUP(A2250+0.5,'Wind - Power Curve'!$A$3:$E$47,5,TRUE))*Wind!$B$9)/1000</f>
        <v>6437.9420650496468</v>
      </c>
      <c r="D2250" s="23" t="s">
        <v>9</v>
      </c>
    </row>
    <row r="2251" spans="1:4" x14ac:dyDescent="0.35">
      <c r="A2251" s="4">
        <f>Climate285!F2278*((113.5/10)^0.12)</f>
        <v>11.291095338099884</v>
      </c>
      <c r="B2251" s="24">
        <f>VLOOKUP(A2251,'Wind - Power Curve'!$A$3:$B$47,2)*Wind!$B$9</f>
        <v>6489.9000000000005</v>
      </c>
      <c r="C2251">
        <f>(0.5*(A2251^3)*Wind!$B$11*Wind!$B$7*(VLOOKUP(A2251+0.5,'Wind - Power Curve'!$A$3:$E$47,5,TRUE))*Wind!$B$9)/1000</f>
        <v>6481.6383557988811</v>
      </c>
      <c r="D2251" s="23" t="s">
        <v>9</v>
      </c>
    </row>
    <row r="2252" spans="1:4" x14ac:dyDescent="0.35">
      <c r="A2252" s="4">
        <f>Climate285!F2279*((113.5/10)^0.12)</f>
        <v>11.265664943194254</v>
      </c>
      <c r="B2252" s="24">
        <f>VLOOKUP(A2252,'Wind - Power Curve'!$A$3:$B$47,2)*Wind!$B$9</f>
        <v>6489.9000000000005</v>
      </c>
      <c r="C2252">
        <f>(0.5*(A2252^3)*Wind!$B$11*Wind!$B$7*(VLOOKUP(A2252+0.5,'Wind - Power Curve'!$A$3:$E$47,5,TRUE))*Wind!$B$9)/1000</f>
        <v>6437.9420650496468</v>
      </c>
      <c r="D2252" s="23" t="s">
        <v>9</v>
      </c>
    </row>
    <row r="2253" spans="1:4" x14ac:dyDescent="0.35">
      <c r="A2253" s="4">
        <f>Climate285!F2280*((113.5/10)^0.12)</f>
        <v>11.190712200314502</v>
      </c>
      <c r="B2253" s="24">
        <f>VLOOKUP(A2253,'Wind - Power Curve'!$A$3:$B$47,2)*Wind!$B$9</f>
        <v>6489.9000000000005</v>
      </c>
      <c r="C2253">
        <f>(0.5*(A2253^3)*Wind!$B$11*Wind!$B$7*(VLOOKUP(A2253+0.5,'Wind - Power Curve'!$A$3:$E$47,5,TRUE))*Wind!$B$9)/1000</f>
        <v>6310.2963131578144</v>
      </c>
      <c r="D2253" s="23" t="s">
        <v>9</v>
      </c>
    </row>
    <row r="2254" spans="1:4" x14ac:dyDescent="0.35">
      <c r="A2254" s="4">
        <f>Climate285!F2281*((113.5/10)^0.12)</f>
        <v>11.202758176848747</v>
      </c>
      <c r="B2254" s="24">
        <f>VLOOKUP(A2254,'Wind - Power Curve'!$A$3:$B$47,2)*Wind!$B$9</f>
        <v>6489.9000000000005</v>
      </c>
      <c r="C2254">
        <f>(0.5*(A2254^3)*Wind!$B$11*Wind!$B$7*(VLOOKUP(A2254+0.5,'Wind - Power Curve'!$A$3:$E$47,5,TRUE))*Wind!$B$9)/1000</f>
        <v>6330.6959621968263</v>
      </c>
      <c r="D2254" s="23" t="s">
        <v>9</v>
      </c>
    </row>
    <row r="2255" spans="1:4" x14ac:dyDescent="0.35">
      <c r="A2255" s="4">
        <f>Climate285!F2282*((113.5/10)^0.12)</f>
        <v>11.015376319649366</v>
      </c>
      <c r="B2255" s="24">
        <f>VLOOKUP(A2255,'Wind - Power Curve'!$A$3:$B$47,2)*Wind!$B$9</f>
        <v>6489.9000000000005</v>
      </c>
      <c r="C2255">
        <f>(0.5*(A2255^3)*Wind!$B$11*Wind!$B$7*(VLOOKUP(A2255+0.5,'Wind - Power Curve'!$A$3:$E$47,5,TRUE))*Wind!$B$9)/1000</f>
        <v>6018.31047122361</v>
      </c>
      <c r="D2255" s="23" t="s">
        <v>9</v>
      </c>
    </row>
    <row r="2256" spans="1:4" x14ac:dyDescent="0.35">
      <c r="A2256" s="4">
        <f>Climate285!F2283*((113.5/10)^0.12)</f>
        <v>10.95113111146672</v>
      </c>
      <c r="B2256" s="24">
        <f>VLOOKUP(A2256,'Wind - Power Curve'!$A$3:$B$47,2)*Wind!$B$9</f>
        <v>5968.8</v>
      </c>
      <c r="C2256">
        <f>(0.5*(A2256^3)*Wind!$B$11*Wind!$B$7*(VLOOKUP(A2256+0.5,'Wind - Power Curve'!$A$3:$E$47,5,TRUE))*Wind!$B$9)/1000</f>
        <v>6403.7871030885317</v>
      </c>
      <c r="D2256" s="23" t="s">
        <v>9</v>
      </c>
    </row>
    <row r="2257" spans="1:4" x14ac:dyDescent="0.35">
      <c r="A2257" s="4">
        <f>Climate285!F2284*((113.5/10)^0.12)</f>
        <v>11.351325220771114</v>
      </c>
      <c r="B2257" s="24">
        <f>VLOOKUP(A2257,'Wind - Power Curve'!$A$3:$B$47,2)*Wind!$B$9</f>
        <v>6489.9000000000005</v>
      </c>
      <c r="C2257">
        <f>(0.5*(A2257^3)*Wind!$B$11*Wind!$B$7*(VLOOKUP(A2257+0.5,'Wind - Power Curve'!$A$3:$E$47,5,TRUE))*Wind!$B$9)/1000</f>
        <v>6585.9172897597628</v>
      </c>
      <c r="D2257" s="23" t="s">
        <v>9</v>
      </c>
    </row>
    <row r="2258" spans="1:4" x14ac:dyDescent="0.35">
      <c r="A2258" s="4">
        <f>Climate285!F2285*((113.5/10)^0.12)</f>
        <v>10.987269041069458</v>
      </c>
      <c r="B2258" s="24">
        <f>VLOOKUP(A2258,'Wind - Power Curve'!$A$3:$B$47,2)*Wind!$B$9</f>
        <v>5968.8</v>
      </c>
      <c r="C2258">
        <f>(0.5*(A2258^3)*Wind!$B$11*Wind!$B$7*(VLOOKUP(A2258+0.5,'Wind - Power Curve'!$A$3:$E$47,5,TRUE))*Wind!$B$9)/1000</f>
        <v>6467.3926191514774</v>
      </c>
      <c r="D2258" s="23" t="s">
        <v>9</v>
      </c>
    </row>
    <row r="2259" spans="1:4" x14ac:dyDescent="0.35">
      <c r="A2259" s="4">
        <f>Climate285!F2286*((113.5/10)^0.12)</f>
        <v>11.040806714554996</v>
      </c>
      <c r="B2259" s="24">
        <f>VLOOKUP(A2259,'Wind - Power Curve'!$A$3:$B$47,2)*Wind!$B$9</f>
        <v>6489.9000000000005</v>
      </c>
      <c r="C2259">
        <f>(0.5*(A2259^3)*Wind!$B$11*Wind!$B$7*(VLOOKUP(A2259+0.5,'Wind - Power Curve'!$A$3:$E$47,5,TRUE))*Wind!$B$9)/1000</f>
        <v>6060.0888753838071</v>
      </c>
      <c r="D2259" s="23" t="s">
        <v>9</v>
      </c>
    </row>
    <row r="2260" spans="1:4" x14ac:dyDescent="0.35">
      <c r="A2260" s="4">
        <f>Climate285!F2287*((113.5/10)^0.12)</f>
        <v>11.403524452419513</v>
      </c>
      <c r="B2260" s="24">
        <f>VLOOKUP(A2260,'Wind - Power Curve'!$A$3:$B$47,2)*Wind!$B$9</f>
        <v>6489.9000000000005</v>
      </c>
      <c r="C2260">
        <f>(0.5*(A2260^3)*Wind!$B$11*Wind!$B$7*(VLOOKUP(A2260+0.5,'Wind - Power Curve'!$A$3:$E$47,5,TRUE))*Wind!$B$9)/1000</f>
        <v>6677.1920392291713</v>
      </c>
      <c r="D2260" s="23" t="s">
        <v>9</v>
      </c>
    </row>
    <row r="2261" spans="1:4" x14ac:dyDescent="0.35">
      <c r="A2261" s="4">
        <f>Climate285!F2288*((113.5/10)^0.12)</f>
        <v>11.01136099413795</v>
      </c>
      <c r="B2261" s="24">
        <f>VLOOKUP(A2261,'Wind - Power Curve'!$A$3:$B$47,2)*Wind!$B$9</f>
        <v>6489.9000000000005</v>
      </c>
      <c r="C2261">
        <f>(0.5*(A2261^3)*Wind!$B$11*Wind!$B$7*(VLOOKUP(A2261+0.5,'Wind - Power Curve'!$A$3:$E$47,5,TRUE))*Wind!$B$9)/1000</f>
        <v>6011.7314855022678</v>
      </c>
      <c r="D2261" s="23" t="s">
        <v>9</v>
      </c>
    </row>
    <row r="2262" spans="1:4" x14ac:dyDescent="0.35">
      <c r="A2262" s="4">
        <f>Climate285!F2289*((113.5/10)^0.12)</f>
        <v>11.014037877812227</v>
      </c>
      <c r="B2262" s="24">
        <f>VLOOKUP(A2262,'Wind - Power Curve'!$A$3:$B$47,2)*Wind!$B$9</f>
        <v>6489.9000000000005</v>
      </c>
      <c r="C2262">
        <f>(0.5*(A2262^3)*Wind!$B$11*Wind!$B$7*(VLOOKUP(A2262+0.5,'Wind - Power Curve'!$A$3:$E$47,5,TRUE))*Wind!$B$9)/1000</f>
        <v>6016.1169429480669</v>
      </c>
      <c r="D2262" s="23" t="s">
        <v>9</v>
      </c>
    </row>
    <row r="2263" spans="1:4" x14ac:dyDescent="0.35">
      <c r="A2263" s="4">
        <f>Climate285!F2290*((113.5/10)^0.12)</f>
        <v>11.066237109460628</v>
      </c>
      <c r="B2263" s="24">
        <f>VLOOKUP(A2263,'Wind - Power Curve'!$A$3:$B$47,2)*Wind!$B$9</f>
        <v>6489.9000000000005</v>
      </c>
      <c r="C2263">
        <f>(0.5*(A2263^3)*Wind!$B$11*Wind!$B$7*(VLOOKUP(A2263+0.5,'Wind - Power Curve'!$A$3:$E$47,5,TRUE))*Wind!$B$9)/1000</f>
        <v>6102.0601807036828</v>
      </c>
      <c r="D2263" s="23" t="s">
        <v>9</v>
      </c>
    </row>
    <row r="2264" spans="1:4" x14ac:dyDescent="0.35">
      <c r="A2264" s="4">
        <f>Climate285!F2291*((113.5/10)^0.12)</f>
        <v>11.229527013591516</v>
      </c>
      <c r="B2264" s="24">
        <f>VLOOKUP(A2264,'Wind - Power Curve'!$A$3:$B$47,2)*Wind!$B$9</f>
        <v>6489.9000000000005</v>
      </c>
      <c r="C2264">
        <f>(0.5*(A2264^3)*Wind!$B$11*Wind!$B$7*(VLOOKUP(A2264+0.5,'Wind - Power Curve'!$A$3:$E$47,5,TRUE))*Wind!$B$9)/1000</f>
        <v>6376.1858197014308</v>
      </c>
      <c r="D2264" s="23" t="s">
        <v>9</v>
      </c>
    </row>
    <row r="2265" spans="1:4" x14ac:dyDescent="0.35">
      <c r="A2265" s="4">
        <f>Climate285!F2292*((113.5/10)^0.12)</f>
        <v>11.391478475885267</v>
      </c>
      <c r="B2265" s="24">
        <f>VLOOKUP(A2265,'Wind - Power Curve'!$A$3:$B$47,2)*Wind!$B$9</f>
        <v>6489.9000000000005</v>
      </c>
      <c r="C2265">
        <f>(0.5*(A2265^3)*Wind!$B$11*Wind!$B$7*(VLOOKUP(A2265+0.5,'Wind - Power Curve'!$A$3:$E$47,5,TRUE))*Wind!$B$9)/1000</f>
        <v>6656.0542679761975</v>
      </c>
      <c r="D2265" s="23" t="s">
        <v>9</v>
      </c>
    </row>
    <row r="2266" spans="1:4" x14ac:dyDescent="0.35">
      <c r="A2266" s="4">
        <f>Climate285!F2293*((113.5/10)^0.12)</f>
        <v>11.333925476888314</v>
      </c>
      <c r="B2266" s="24">
        <f>VLOOKUP(A2266,'Wind - Power Curve'!$A$3:$B$47,2)*Wind!$B$9</f>
        <v>6489.9000000000005</v>
      </c>
      <c r="C2266">
        <f>(0.5*(A2266^3)*Wind!$B$11*Wind!$B$7*(VLOOKUP(A2266+0.5,'Wind - Power Curve'!$A$3:$E$47,5,TRUE))*Wind!$B$9)/1000</f>
        <v>6555.6782537014651</v>
      </c>
      <c r="D2266" s="23" t="s">
        <v>9</v>
      </c>
    </row>
    <row r="2267" spans="1:4" x14ac:dyDescent="0.35">
      <c r="A2267" s="4">
        <f>Climate285!F2294*((113.5/10)^0.12)</f>
        <v>11.445016149370806</v>
      </c>
      <c r="B2267" s="24">
        <f>VLOOKUP(A2267,'Wind - Power Curve'!$A$3:$B$47,2)*Wind!$B$9</f>
        <v>6489.9000000000005</v>
      </c>
      <c r="C2267">
        <f>(0.5*(A2267^3)*Wind!$B$11*Wind!$B$7*(VLOOKUP(A2267+0.5,'Wind - Power Curve'!$A$3:$E$47,5,TRUE))*Wind!$B$9)/1000</f>
        <v>6750.3423948725831</v>
      </c>
      <c r="D2267" s="23" t="s">
        <v>9</v>
      </c>
    </row>
    <row r="2268" spans="1:4" x14ac:dyDescent="0.35">
      <c r="A2268" s="4">
        <f>Climate285!F2295*((113.5/10)^0.12)</f>
        <v>11.517292008576282</v>
      </c>
      <c r="B2268" s="24">
        <f>VLOOKUP(A2268,'Wind - Power Curve'!$A$3:$B$47,2)*Wind!$B$9</f>
        <v>6848.1</v>
      </c>
      <c r="C2268">
        <f>(0.5*(A2268^3)*Wind!$B$11*Wind!$B$7*(VLOOKUP(A2268+0.5,'Wind - Power Curve'!$A$3:$E$47,5,TRUE))*Wind!$B$9)/1000</f>
        <v>6232.7259556056533</v>
      </c>
      <c r="D2268" s="23" t="s">
        <v>9</v>
      </c>
    </row>
    <row r="2269" spans="1:4" x14ac:dyDescent="0.35">
      <c r="A2269" s="4">
        <f>Climate285!F2296*((113.5/10)^0.12)</f>
        <v>11.635074890244463</v>
      </c>
      <c r="B2269" s="24">
        <f>VLOOKUP(A2269,'Wind - Power Curve'!$A$3:$B$47,2)*Wind!$B$9</f>
        <v>6848.1</v>
      </c>
      <c r="C2269">
        <f>(0.5*(A2269^3)*Wind!$B$11*Wind!$B$7*(VLOOKUP(A2269+0.5,'Wind - Power Curve'!$A$3:$E$47,5,TRUE))*Wind!$B$9)/1000</f>
        <v>6425.9071627980002</v>
      </c>
      <c r="D2269" s="23" t="s">
        <v>9</v>
      </c>
    </row>
    <row r="2270" spans="1:4" x14ac:dyDescent="0.35">
      <c r="A2270" s="4">
        <f>Climate285!F2297*((113.5/10)^0.12)</f>
        <v>11.842533375000922</v>
      </c>
      <c r="B2270" s="24">
        <f>VLOOKUP(A2270,'Wind - Power Curve'!$A$3:$B$47,2)*Wind!$B$9</f>
        <v>6848.1</v>
      </c>
      <c r="C2270">
        <f>(0.5*(A2270^3)*Wind!$B$11*Wind!$B$7*(VLOOKUP(A2270+0.5,'Wind - Power Curve'!$A$3:$E$47,5,TRUE))*Wind!$B$9)/1000</f>
        <v>6775.8026733350744</v>
      </c>
      <c r="D2270" s="23" t="s">
        <v>9</v>
      </c>
    </row>
    <row r="2271" spans="1:4" x14ac:dyDescent="0.35">
      <c r="A2271" s="4">
        <f>Climate285!F2298*((113.5/10)^0.12)</f>
        <v>11.967008465854798</v>
      </c>
      <c r="B2271" s="24">
        <f>VLOOKUP(A2271,'Wind - Power Curve'!$A$3:$B$47,2)*Wind!$B$9</f>
        <v>6848.1</v>
      </c>
      <c r="C2271">
        <f>(0.5*(A2271^3)*Wind!$B$11*Wind!$B$7*(VLOOKUP(A2271+0.5,'Wind - Power Curve'!$A$3:$E$47,5,TRUE))*Wind!$B$9)/1000</f>
        <v>6991.7146069521086</v>
      </c>
      <c r="D2271" s="23" t="s">
        <v>9</v>
      </c>
    </row>
    <row r="2272" spans="1:4" x14ac:dyDescent="0.35">
      <c r="A2272" s="4">
        <f>Climate285!F2299*((113.5/10)^0.12)</f>
        <v>12.292249832279436</v>
      </c>
      <c r="B2272" s="24">
        <f>VLOOKUP(A2272,'Wind - Power Curve'!$A$3:$B$47,2)*Wind!$B$9</f>
        <v>7049.7</v>
      </c>
      <c r="C2272">
        <f>(0.5*(A2272^3)*Wind!$B$11*Wind!$B$7*(VLOOKUP(A2272+0.5,'Wind - Power Curve'!$A$3:$E$47,5,TRUE))*Wind!$B$9)/1000</f>
        <v>6794.733186671865</v>
      </c>
      <c r="D2272" s="23" t="s">
        <v>9</v>
      </c>
    </row>
    <row r="2273" spans="1:4" x14ac:dyDescent="0.35">
      <c r="A2273" s="4">
        <f>Climate285!F2300*((113.5/10)^0.12)</f>
        <v>12.422078690481868</v>
      </c>
      <c r="B2273" s="24">
        <f>VLOOKUP(A2273,'Wind - Power Curve'!$A$3:$B$47,2)*Wind!$B$9</f>
        <v>7049.7</v>
      </c>
      <c r="C2273">
        <f>(0.5*(A2273^3)*Wind!$B$11*Wind!$B$7*(VLOOKUP(A2273+0.5,'Wind - Power Curve'!$A$3:$E$47,5,TRUE))*Wind!$B$9)/1000</f>
        <v>7012.3098934579084</v>
      </c>
      <c r="D2273" s="23" t="s">
        <v>9</v>
      </c>
    </row>
    <row r="2274" spans="1:4" x14ac:dyDescent="0.35">
      <c r="A2274" s="4">
        <f>Climate285!F2301*((113.5/10)^0.12)</f>
        <v>12.120929277125716</v>
      </c>
      <c r="B2274" s="24">
        <f>VLOOKUP(A2274,'Wind - Power Curve'!$A$3:$B$47,2)*Wind!$B$9</f>
        <v>7049.7</v>
      </c>
      <c r="C2274">
        <f>(0.5*(A2274^3)*Wind!$B$11*Wind!$B$7*(VLOOKUP(A2274+0.5,'Wind - Power Curve'!$A$3:$E$47,5,TRUE))*Wind!$B$9)/1000</f>
        <v>6514.5740357320319</v>
      </c>
      <c r="D2274" s="23" t="s">
        <v>9</v>
      </c>
    </row>
    <row r="2275" spans="1:4" x14ac:dyDescent="0.35">
      <c r="A2275" s="4">
        <f>Climate285!F2302*((113.5/10)^0.12)</f>
        <v>11.825133631118124</v>
      </c>
      <c r="B2275" s="24">
        <f>VLOOKUP(A2275,'Wind - Power Curve'!$A$3:$B$47,2)*Wind!$B$9</f>
        <v>6848.1</v>
      </c>
      <c r="C2275">
        <f>(0.5*(A2275^3)*Wind!$B$11*Wind!$B$7*(VLOOKUP(A2275+0.5,'Wind - Power Curve'!$A$3:$E$47,5,TRUE))*Wind!$B$9)/1000</f>
        <v>6745.9803142067931</v>
      </c>
      <c r="D2275" s="23" t="s">
        <v>9</v>
      </c>
    </row>
    <row r="2276" spans="1:4" x14ac:dyDescent="0.35">
      <c r="A2276" s="4">
        <f>Climate285!F2303*((113.5/10)^0.12)</f>
        <v>11.498553822856342</v>
      </c>
      <c r="B2276" s="24">
        <f>VLOOKUP(A2276,'Wind - Power Curve'!$A$3:$B$47,2)*Wind!$B$9</f>
        <v>6489.9000000000005</v>
      </c>
      <c r="C2276">
        <f>(0.5*(A2276^3)*Wind!$B$11*Wind!$B$7*(VLOOKUP(A2276+0.5,'Wind - Power Curve'!$A$3:$E$47,5,TRUE))*Wind!$B$9)/1000</f>
        <v>6845.516786000504</v>
      </c>
      <c r="D2276" s="23" t="s">
        <v>9</v>
      </c>
    </row>
    <row r="2277" spans="1:4" x14ac:dyDescent="0.35">
      <c r="A2277" s="4">
        <f>Climate285!F2304*((113.5/10)^0.12)</f>
        <v>11.548076170830464</v>
      </c>
      <c r="B2277" s="24">
        <f>VLOOKUP(A2277,'Wind - Power Curve'!$A$3:$B$47,2)*Wind!$B$9</f>
        <v>6848.1</v>
      </c>
      <c r="C2277">
        <f>(0.5*(A2277^3)*Wind!$B$11*Wind!$B$7*(VLOOKUP(A2277+0.5,'Wind - Power Curve'!$A$3:$E$47,5,TRUE))*Wind!$B$9)/1000</f>
        <v>6282.8373562019242</v>
      </c>
      <c r="D2277" s="23" t="s">
        <v>9</v>
      </c>
    </row>
    <row r="2278" spans="1:4" x14ac:dyDescent="0.35">
      <c r="A2278" s="4">
        <f>Climate285!F2305*((113.5/10)^0.12)</f>
        <v>11.450369916719358</v>
      </c>
      <c r="B2278" s="24">
        <f>VLOOKUP(A2278,'Wind - Power Curve'!$A$3:$B$47,2)*Wind!$B$9</f>
        <v>6489.9000000000005</v>
      </c>
      <c r="C2278">
        <f>(0.5*(A2278^3)*Wind!$B$11*Wind!$B$7*(VLOOKUP(A2278+0.5,'Wind - Power Curve'!$A$3:$E$47,5,TRUE))*Wind!$B$9)/1000</f>
        <v>6759.8198836895763</v>
      </c>
      <c r="D2278" s="23" t="s">
        <v>9</v>
      </c>
    </row>
    <row r="2279" spans="1:4" x14ac:dyDescent="0.35">
      <c r="A2279" s="4">
        <f>Climate285!F2306*((113.5/10)^0.12)</f>
        <v>11.390140034048128</v>
      </c>
      <c r="B2279" s="24">
        <f>VLOOKUP(A2279,'Wind - Power Curve'!$A$3:$B$47,2)*Wind!$B$9</f>
        <v>6489.9000000000005</v>
      </c>
      <c r="C2279">
        <f>(0.5*(A2279^3)*Wind!$B$11*Wind!$B$7*(VLOOKUP(A2279+0.5,'Wind - Power Curve'!$A$3:$E$47,5,TRUE))*Wind!$B$9)/1000</f>
        <v>6653.7083842097318</v>
      </c>
      <c r="D2279" s="23" t="s">
        <v>9</v>
      </c>
    </row>
    <row r="2280" spans="1:4" x14ac:dyDescent="0.35">
      <c r="A2280" s="4">
        <f>Climate285!F2307*((113.5/10)^0.12)</f>
        <v>11.11442101559761</v>
      </c>
      <c r="B2280" s="24">
        <f>VLOOKUP(A2280,'Wind - Power Curve'!$A$3:$B$47,2)*Wind!$B$9</f>
        <v>6489.9000000000005</v>
      </c>
      <c r="C2280">
        <f>(0.5*(A2280^3)*Wind!$B$11*Wind!$B$7*(VLOOKUP(A2280+0.5,'Wind - Power Curve'!$A$3:$E$47,5,TRUE))*Wind!$B$9)/1000</f>
        <v>6182.1153497993082</v>
      </c>
      <c r="D2280" s="23" t="s">
        <v>9</v>
      </c>
    </row>
    <row r="2281" spans="1:4" x14ac:dyDescent="0.35">
      <c r="A2281" s="4">
        <f>Climate285!F2308*((113.5/10)^0.12)</f>
        <v>10.87483992674983</v>
      </c>
      <c r="B2281" s="24">
        <f>VLOOKUP(A2281,'Wind - Power Curve'!$A$3:$B$47,2)*Wind!$B$9</f>
        <v>5968.8</v>
      </c>
      <c r="C2281">
        <f>(0.5*(A2281^3)*Wind!$B$11*Wind!$B$7*(VLOOKUP(A2281+0.5,'Wind - Power Curve'!$A$3:$E$47,5,TRUE))*Wind!$B$9)/1000</f>
        <v>6270.8811329549571</v>
      </c>
      <c r="D2281" s="23" t="s">
        <v>9</v>
      </c>
    </row>
    <row r="2282" spans="1:4" x14ac:dyDescent="0.35">
      <c r="A2282" s="4">
        <f>Climate285!F2309*((113.5/10)^0.12)</f>
        <v>10.628566628716356</v>
      </c>
      <c r="B2282" s="24">
        <f>VLOOKUP(A2282,'Wind - Power Curve'!$A$3:$B$47,2)*Wind!$B$9</f>
        <v>5968.8</v>
      </c>
      <c r="C2282">
        <f>(0.5*(A2282^3)*Wind!$B$11*Wind!$B$7*(VLOOKUP(A2282+0.5,'Wind - Power Curve'!$A$3:$E$47,5,TRUE))*Wind!$B$9)/1000</f>
        <v>5854.4223179050286</v>
      </c>
      <c r="D2282" s="23" t="s">
        <v>9</v>
      </c>
    </row>
    <row r="2283" spans="1:4" x14ac:dyDescent="0.35">
      <c r="A2283" s="4">
        <f>Climate285!F2310*((113.5/10)^0.12)</f>
        <v>10.465276724585467</v>
      </c>
      <c r="B2283" s="24">
        <f>VLOOKUP(A2283,'Wind - Power Curve'!$A$3:$B$47,2)*Wind!$B$9</f>
        <v>5330.7</v>
      </c>
      <c r="C2283">
        <f>(0.5*(A2283^3)*Wind!$B$11*Wind!$B$7*(VLOOKUP(A2283+0.5,'Wind - Power Curve'!$A$3:$E$47,5,TRUE))*Wind!$B$9)/1000</f>
        <v>5909.7795286530873</v>
      </c>
      <c r="D2283" s="23" t="s">
        <v>9</v>
      </c>
    </row>
    <row r="2284" spans="1:4" x14ac:dyDescent="0.35">
      <c r="A2284" s="4">
        <f>Climate285!F2311*((113.5/10)^0.12)</f>
        <v>10.126650939789441</v>
      </c>
      <c r="B2284" s="24">
        <f>VLOOKUP(A2284,'Wind - Power Curve'!$A$3:$B$47,2)*Wind!$B$9</f>
        <v>5330.7</v>
      </c>
      <c r="C2284">
        <f>(0.5*(A2284^3)*Wind!$B$11*Wind!$B$7*(VLOOKUP(A2284+0.5,'Wind - Power Curve'!$A$3:$E$47,5,TRUE))*Wind!$B$9)/1000</f>
        <v>5354.4719867874301</v>
      </c>
      <c r="D2284" s="23" t="s">
        <v>9</v>
      </c>
    </row>
    <row r="2285" spans="1:4" x14ac:dyDescent="0.35">
      <c r="A2285" s="4">
        <f>Climate285!F2312*((113.5/10)^0.12)</f>
        <v>9.6876420172080326</v>
      </c>
      <c r="B2285" s="24">
        <f>VLOOKUP(A2285,'Wind - Power Curve'!$A$3:$B$47,2)*Wind!$B$9</f>
        <v>4640.4000000000005</v>
      </c>
      <c r="C2285">
        <f>(0.5*(A2285^3)*Wind!$B$11*Wind!$B$7*(VLOOKUP(A2285+0.5,'Wind - Power Curve'!$A$3:$E$47,5,TRUE))*Wind!$B$9)/1000</f>
        <v>4846.614625650066</v>
      </c>
      <c r="D2285" s="23" t="s">
        <v>9</v>
      </c>
    </row>
    <row r="2286" spans="1:4" x14ac:dyDescent="0.35">
      <c r="A2286" s="4">
        <f>Climate285!F2313*((113.5/10)^0.12)</f>
        <v>9.9392690825900605</v>
      </c>
      <c r="B2286" s="24">
        <f>VLOOKUP(A2286,'Wind - Power Curve'!$A$3:$B$47,2)*Wind!$B$9</f>
        <v>4640.4000000000005</v>
      </c>
      <c r="C2286">
        <f>(0.5*(A2286^3)*Wind!$B$11*Wind!$B$7*(VLOOKUP(A2286+0.5,'Wind - Power Curve'!$A$3:$E$47,5,TRUE))*Wind!$B$9)/1000</f>
        <v>5234.1671432643061</v>
      </c>
      <c r="D2286" s="23" t="s">
        <v>9</v>
      </c>
    </row>
    <row r="2287" spans="1:4" x14ac:dyDescent="0.35">
      <c r="A2287" s="4">
        <f>Climate285!F2314*((113.5/10)^0.12)</f>
        <v>10.082482359163873</v>
      </c>
      <c r="B2287" s="24">
        <f>VLOOKUP(A2287,'Wind - Power Curve'!$A$3:$B$47,2)*Wind!$B$9</f>
        <v>5330.7</v>
      </c>
      <c r="C2287">
        <f>(0.5*(A2287^3)*Wind!$B$11*Wind!$B$7*(VLOOKUP(A2287+0.5,'Wind - Power Curve'!$A$3:$E$47,5,TRUE))*Wind!$B$9)/1000</f>
        <v>5284.7146478656532</v>
      </c>
      <c r="D2287" s="23" t="s">
        <v>9</v>
      </c>
    </row>
    <row r="2288" spans="1:4" x14ac:dyDescent="0.35">
      <c r="A2288" s="4">
        <f>Climate285!F2315*((113.5/10)^0.12)</f>
        <v>10.430477236819867</v>
      </c>
      <c r="B2288" s="24">
        <f>VLOOKUP(A2288,'Wind - Power Curve'!$A$3:$B$47,2)*Wind!$B$9</f>
        <v>5330.7</v>
      </c>
      <c r="C2288">
        <f>(0.5*(A2288^3)*Wind!$B$11*Wind!$B$7*(VLOOKUP(A2288+0.5,'Wind - Power Curve'!$A$3:$E$47,5,TRUE))*Wind!$B$9)/1000</f>
        <v>5851.0211588736693</v>
      </c>
      <c r="D2288" s="23" t="s">
        <v>9</v>
      </c>
    </row>
    <row r="2289" spans="1:4" x14ac:dyDescent="0.35">
      <c r="A2289" s="4">
        <f>Climate285!F2316*((113.5/10)^0.12)</f>
        <v>10.236403170434793</v>
      </c>
      <c r="B2289" s="24">
        <f>VLOOKUP(A2289,'Wind - Power Curve'!$A$3:$B$47,2)*Wind!$B$9</f>
        <v>5330.7</v>
      </c>
      <c r="C2289">
        <f>(0.5*(A2289^3)*Wind!$B$11*Wind!$B$7*(VLOOKUP(A2289+0.5,'Wind - Power Curve'!$A$3:$E$47,5,TRUE))*Wind!$B$9)/1000</f>
        <v>5530.4602822249053</v>
      </c>
      <c r="D2289" s="23" t="s">
        <v>9</v>
      </c>
    </row>
    <row r="2290" spans="1:4" x14ac:dyDescent="0.35">
      <c r="A2290" s="4">
        <f>Climate285!F2317*((113.5/10)^0.12)</f>
        <v>10.724934440990324</v>
      </c>
      <c r="B2290" s="24">
        <f>VLOOKUP(A2290,'Wind - Power Curve'!$A$3:$B$47,2)*Wind!$B$9</f>
        <v>5968.8</v>
      </c>
      <c r="C2290">
        <f>(0.5*(A2290^3)*Wind!$B$11*Wind!$B$7*(VLOOKUP(A2290+0.5,'Wind - Power Curve'!$A$3:$E$47,5,TRUE))*Wind!$B$9)/1000</f>
        <v>6015.1143501870511</v>
      </c>
      <c r="D2290" s="23" t="s">
        <v>9</v>
      </c>
    </row>
    <row r="2291" spans="1:4" x14ac:dyDescent="0.35">
      <c r="A2291" s="4">
        <f>Climate285!F2318*((113.5/10)^0.12)</f>
        <v>10.714226906293218</v>
      </c>
      <c r="B2291" s="24">
        <f>VLOOKUP(A2291,'Wind - Power Curve'!$A$3:$B$47,2)*Wind!$B$9</f>
        <v>5968.8</v>
      </c>
      <c r="C2291">
        <f>(0.5*(A2291^3)*Wind!$B$11*Wind!$B$7*(VLOOKUP(A2291+0.5,'Wind - Power Curve'!$A$3:$E$47,5,TRUE))*Wind!$B$9)/1000</f>
        <v>5997.1162640977154</v>
      </c>
      <c r="D2291" s="23" t="s">
        <v>9</v>
      </c>
    </row>
    <row r="2292" spans="1:4" x14ac:dyDescent="0.35">
      <c r="A2292" s="4">
        <f>Climate285!F2319*((113.5/10)^0.12)</f>
        <v>10.627228186879218</v>
      </c>
      <c r="B2292" s="24">
        <f>VLOOKUP(A2292,'Wind - Power Curve'!$A$3:$B$47,2)*Wind!$B$9</f>
        <v>5968.8</v>
      </c>
      <c r="C2292">
        <f>(0.5*(A2292^3)*Wind!$B$11*Wind!$B$7*(VLOOKUP(A2292+0.5,'Wind - Power Curve'!$A$3:$E$47,5,TRUE))*Wind!$B$9)/1000</f>
        <v>5852.2108766096317</v>
      </c>
      <c r="D2292" s="23" t="s">
        <v>9</v>
      </c>
    </row>
    <row r="2293" spans="1:4" x14ac:dyDescent="0.35">
      <c r="A2293" s="4">
        <f>Climate285!F2320*((113.5/10)^0.12)</f>
        <v>10.798548742032938</v>
      </c>
      <c r="B2293" s="24">
        <f>VLOOKUP(A2293,'Wind - Power Curve'!$A$3:$B$47,2)*Wind!$B$9</f>
        <v>5968.8</v>
      </c>
      <c r="C2293">
        <f>(0.5*(A2293^3)*Wind!$B$11*Wind!$B$7*(VLOOKUP(A2293+0.5,'Wind - Power Curve'!$A$3:$E$47,5,TRUE))*Wind!$B$9)/1000</f>
        <v>6139.8269146877883</v>
      </c>
      <c r="D2293" s="23" t="s">
        <v>9</v>
      </c>
    </row>
    <row r="2294" spans="1:4" x14ac:dyDescent="0.35">
      <c r="A2294" s="4">
        <f>Climate285!F2321*((113.5/10)^0.12)</f>
        <v>10.285925518408915</v>
      </c>
      <c r="B2294" s="24">
        <f>VLOOKUP(A2294,'Wind - Power Curve'!$A$3:$B$47,2)*Wind!$B$9</f>
        <v>5330.7</v>
      </c>
      <c r="C2294">
        <f>(0.5*(A2294^3)*Wind!$B$11*Wind!$B$7*(VLOOKUP(A2294+0.5,'Wind - Power Curve'!$A$3:$E$47,5,TRUE))*Wind!$B$9)/1000</f>
        <v>5611.1161079490985</v>
      </c>
      <c r="D2294" s="23" t="s">
        <v>9</v>
      </c>
    </row>
    <row r="2295" spans="1:4" x14ac:dyDescent="0.35">
      <c r="A2295" s="4">
        <f>Climate285!F2322*((113.5/10)^0.12)</f>
        <v>10.734303533850293</v>
      </c>
      <c r="B2295" s="24">
        <f>VLOOKUP(A2295,'Wind - Power Curve'!$A$3:$B$47,2)*Wind!$B$9</f>
        <v>5968.8</v>
      </c>
      <c r="C2295">
        <f>(0.5*(A2295^3)*Wind!$B$11*Wind!$B$7*(VLOOKUP(A2295+0.5,'Wind - Power Curve'!$A$3:$E$47,5,TRUE))*Wind!$B$9)/1000</f>
        <v>6030.8921839442801</v>
      </c>
      <c r="D2295" s="23" t="s">
        <v>9</v>
      </c>
    </row>
    <row r="2296" spans="1:4" x14ac:dyDescent="0.35">
      <c r="A2296" s="4">
        <f>Climate285!F2323*((113.5/10)^0.12)</f>
        <v>10.406385283751376</v>
      </c>
      <c r="B2296" s="24">
        <f>VLOOKUP(A2296,'Wind - Power Curve'!$A$3:$B$47,2)*Wind!$B$9</f>
        <v>5330.7</v>
      </c>
      <c r="C2296">
        <f>(0.5*(A2296^3)*Wind!$B$11*Wind!$B$7*(VLOOKUP(A2296+0.5,'Wind - Power Curve'!$A$3:$E$47,5,TRUE))*Wind!$B$9)/1000</f>
        <v>5810.5712779203186</v>
      </c>
      <c r="D2296" s="23" t="s">
        <v>9</v>
      </c>
    </row>
    <row r="2297" spans="1:4" x14ac:dyDescent="0.35">
      <c r="A2297" s="4">
        <f>Climate285!F2324*((113.5/10)^0.12)</f>
        <v>10.351509168428699</v>
      </c>
      <c r="B2297" s="24">
        <f>VLOOKUP(A2297,'Wind - Power Curve'!$A$3:$B$47,2)*Wind!$B$9</f>
        <v>5330.7</v>
      </c>
      <c r="C2297">
        <f>(0.5*(A2297^3)*Wind!$B$11*Wind!$B$7*(VLOOKUP(A2297+0.5,'Wind - Power Curve'!$A$3:$E$47,5,TRUE))*Wind!$B$9)/1000</f>
        <v>5719.1322998477563</v>
      </c>
      <c r="D2297" s="23" t="s">
        <v>9</v>
      </c>
    </row>
    <row r="2298" spans="1:4" x14ac:dyDescent="0.35">
      <c r="A2298" s="4">
        <f>Climate285!F2325*((113.5/10)^0.12)</f>
        <v>10.312694355151685</v>
      </c>
      <c r="B2298" s="24">
        <f>VLOOKUP(A2298,'Wind - Power Curve'!$A$3:$B$47,2)*Wind!$B$9</f>
        <v>5330.7</v>
      </c>
      <c r="C2298">
        <f>(0.5*(A2298^3)*Wind!$B$11*Wind!$B$7*(VLOOKUP(A2298+0.5,'Wind - Power Curve'!$A$3:$E$47,5,TRUE))*Wind!$B$9)/1000</f>
        <v>5655.0385403517375</v>
      </c>
      <c r="D2298" s="23" t="s">
        <v>9</v>
      </c>
    </row>
    <row r="2299" spans="1:4" x14ac:dyDescent="0.35">
      <c r="A2299" s="4">
        <f>Climate285!F2326*((113.5/10)^0.12)</f>
        <v>10.571013629719403</v>
      </c>
      <c r="B2299" s="24">
        <f>VLOOKUP(A2299,'Wind - Power Curve'!$A$3:$B$47,2)*Wind!$B$9</f>
        <v>5968.8</v>
      </c>
      <c r="C2299">
        <f>(0.5*(A2299^3)*Wind!$B$11*Wind!$B$7*(VLOOKUP(A2299+0.5,'Wind - Power Curve'!$A$3:$E$47,5,TRUE))*Wind!$B$9)/1000</f>
        <v>5759.8324185851388</v>
      </c>
      <c r="D2299" s="23" t="s">
        <v>9</v>
      </c>
    </row>
    <row r="2300" spans="1:4" x14ac:dyDescent="0.35">
      <c r="A2300" s="4">
        <f>Climate285!F2327*((113.5/10)^0.12)</f>
        <v>10.470630491934021</v>
      </c>
      <c r="B2300" s="24">
        <f>VLOOKUP(A2300,'Wind - Power Curve'!$A$3:$B$47,2)*Wind!$B$9</f>
        <v>5330.7</v>
      </c>
      <c r="C2300">
        <f>(0.5*(A2300^3)*Wind!$B$11*Wind!$B$7*(VLOOKUP(A2300+0.5,'Wind - Power Curve'!$A$3:$E$47,5,TRUE))*Wind!$B$9)/1000</f>
        <v>5918.854044579839</v>
      </c>
      <c r="D2300" s="23" t="s">
        <v>9</v>
      </c>
    </row>
    <row r="2301" spans="1:4" x14ac:dyDescent="0.35">
      <c r="A2301" s="4">
        <f>Climate285!F2328*((113.5/10)^0.12)</f>
        <v>10.232387844923377</v>
      </c>
      <c r="B2301" s="24">
        <f>VLOOKUP(A2301,'Wind - Power Curve'!$A$3:$B$47,2)*Wind!$B$9</f>
        <v>5330.7</v>
      </c>
      <c r="C2301">
        <f>(0.5*(A2301^3)*Wind!$B$11*Wind!$B$7*(VLOOKUP(A2301+0.5,'Wind - Power Curve'!$A$3:$E$47,5,TRUE))*Wind!$B$9)/1000</f>
        <v>5523.9547094324244</v>
      </c>
      <c r="D2301" s="23" t="s">
        <v>9</v>
      </c>
    </row>
    <row r="2302" spans="1:4" x14ac:dyDescent="0.35">
      <c r="A2302" s="4">
        <f>Climate285!F2329*((113.5/10)^0.12)</f>
        <v>9.8790391999188305</v>
      </c>
      <c r="B2302" s="24">
        <f>VLOOKUP(A2302,'Wind - Power Curve'!$A$3:$B$47,2)*Wind!$B$9</f>
        <v>4640.4000000000005</v>
      </c>
      <c r="C2302">
        <f>(0.5*(A2302^3)*Wind!$B$11*Wind!$B$7*(VLOOKUP(A2302+0.5,'Wind - Power Curve'!$A$3:$E$47,5,TRUE))*Wind!$B$9)/1000</f>
        <v>5139.588730952586</v>
      </c>
      <c r="D2302" s="23" t="s">
        <v>9</v>
      </c>
    </row>
    <row r="2303" spans="1:4" x14ac:dyDescent="0.35">
      <c r="A2303" s="4">
        <f>Climate285!F2330*((113.5/10)^0.12)</f>
        <v>9.8054248988762147</v>
      </c>
      <c r="B2303" s="24">
        <f>VLOOKUP(A2303,'Wind - Power Curve'!$A$3:$B$47,2)*Wind!$B$9</f>
        <v>4640.4000000000005</v>
      </c>
      <c r="C2303">
        <f>(0.5*(A2303^3)*Wind!$B$11*Wind!$B$7*(VLOOKUP(A2303+0.5,'Wind - Power Curve'!$A$3:$E$47,5,TRUE))*Wind!$B$9)/1000</f>
        <v>5025.5488081741569</v>
      </c>
      <c r="D2303" s="23" t="s">
        <v>9</v>
      </c>
    </row>
    <row r="2304" spans="1:4" x14ac:dyDescent="0.35">
      <c r="A2304" s="4">
        <f>Climate285!F2331*((113.5/10)^0.12)</f>
        <v>9.7411796906935706</v>
      </c>
      <c r="B2304" s="24">
        <f>VLOOKUP(A2304,'Wind - Power Curve'!$A$3:$B$47,2)*Wind!$B$9</f>
        <v>4640.4000000000005</v>
      </c>
      <c r="C2304">
        <f>(0.5*(A2304^3)*Wind!$B$11*Wind!$B$7*(VLOOKUP(A2304+0.5,'Wind - Power Curve'!$A$3:$E$47,5,TRUE))*Wind!$B$9)/1000</f>
        <v>4927.4123306698475</v>
      </c>
      <c r="D2304" s="23" t="s">
        <v>9</v>
      </c>
    </row>
    <row r="2305" spans="1:4" x14ac:dyDescent="0.35">
      <c r="A2305" s="4">
        <f>Climate285!F2332*((113.5/10)^0.12)</f>
        <v>9.6180430416768345</v>
      </c>
      <c r="B2305" s="24">
        <f>VLOOKUP(A2305,'Wind - Power Curve'!$A$3:$B$47,2)*Wind!$B$9</f>
        <v>4640.4000000000005</v>
      </c>
      <c r="C2305">
        <f>(0.5*(A2305^3)*Wind!$B$11*Wind!$B$7*(VLOOKUP(A2305+0.5,'Wind - Power Curve'!$A$3:$E$47,5,TRUE))*Wind!$B$9)/1000</f>
        <v>4742.9046175560907</v>
      </c>
      <c r="D2305" s="23" t="s">
        <v>9</v>
      </c>
    </row>
    <row r="2306" spans="1:4" x14ac:dyDescent="0.35">
      <c r="A2306" s="4">
        <f>Climate285!F2333*((113.5/10)^0.12)</f>
        <v>9.3516931160862846</v>
      </c>
      <c r="B2306" s="24">
        <f>VLOOKUP(A2306,'Wind - Power Curve'!$A$3:$B$47,2)*Wind!$B$9</f>
        <v>3954.6</v>
      </c>
      <c r="C2306">
        <f>(0.5*(A2306^3)*Wind!$B$11*Wind!$B$7*(VLOOKUP(A2306+0.5,'Wind - Power Curve'!$A$3:$E$47,5,TRUE))*Wind!$B$9)/1000</f>
        <v>4426.4477501479241</v>
      </c>
      <c r="D2306" s="23" t="s">
        <v>9</v>
      </c>
    </row>
    <row r="2307" spans="1:4" x14ac:dyDescent="0.35">
      <c r="A2307" s="4">
        <f>Climate285!F2334*((113.5/10)^0.12)</f>
        <v>9.5377365314485285</v>
      </c>
      <c r="B2307" s="24">
        <f>VLOOKUP(A2307,'Wind - Power Curve'!$A$3:$B$47,2)*Wind!$B$9</f>
        <v>4640.4000000000005</v>
      </c>
      <c r="C2307">
        <f>(0.5*(A2307^3)*Wind!$B$11*Wind!$B$7*(VLOOKUP(A2307+0.5,'Wind - Power Curve'!$A$3:$E$47,5,TRUE))*Wind!$B$9)/1000</f>
        <v>4625.0901932600891</v>
      </c>
      <c r="D2307" s="23" t="s">
        <v>9</v>
      </c>
    </row>
    <row r="2308" spans="1:4" x14ac:dyDescent="0.35">
      <c r="A2308" s="4">
        <f>Climate285!F2335*((113.5/10)^0.12)</f>
        <v>9.5323827640999728</v>
      </c>
      <c r="B2308" s="24">
        <f>VLOOKUP(A2308,'Wind - Power Curve'!$A$3:$B$47,2)*Wind!$B$9</f>
        <v>4640.4000000000005</v>
      </c>
      <c r="C2308">
        <f>(0.5*(A2308^3)*Wind!$B$11*Wind!$B$7*(VLOOKUP(A2308+0.5,'Wind - Power Curve'!$A$3:$E$47,5,TRUE))*Wind!$B$9)/1000</f>
        <v>4617.3060318766347</v>
      </c>
      <c r="D2308" s="23" t="s">
        <v>9</v>
      </c>
    </row>
    <row r="2309" spans="1:4" x14ac:dyDescent="0.35">
      <c r="A2309" s="4">
        <f>Climate285!F2336*((113.5/10)^0.12)</f>
        <v>9.4480609283602526</v>
      </c>
      <c r="B2309" s="24">
        <f>VLOOKUP(A2309,'Wind - Power Curve'!$A$3:$B$47,2)*Wind!$B$9</f>
        <v>3954.6</v>
      </c>
      <c r="C2309">
        <f>(0.5*(A2309^3)*Wind!$B$11*Wind!$B$7*(VLOOKUP(A2309+0.5,'Wind - Power Curve'!$A$3:$E$47,5,TRUE))*Wind!$B$9)/1000</f>
        <v>4564.7043920705009</v>
      </c>
      <c r="D2309" s="23" t="s">
        <v>9</v>
      </c>
    </row>
    <row r="2310" spans="1:4" x14ac:dyDescent="0.35">
      <c r="A2310" s="4">
        <f>Climate285!F2337*((113.5/10)^0.12)</f>
        <v>9.1482499568412408</v>
      </c>
      <c r="B2310" s="24">
        <f>VLOOKUP(A2310,'Wind - Power Curve'!$A$3:$B$47,2)*Wind!$B$9</f>
        <v>3954.6</v>
      </c>
      <c r="C2310">
        <f>(0.5*(A2310^3)*Wind!$B$11*Wind!$B$7*(VLOOKUP(A2310+0.5,'Wind - Power Curve'!$A$3:$E$47,5,TRUE))*Wind!$B$9)/1000</f>
        <v>4143.798884062342</v>
      </c>
      <c r="D2310" s="23" t="s">
        <v>9</v>
      </c>
    </row>
    <row r="2311" spans="1:4" x14ac:dyDescent="0.35">
      <c r="A2311" s="4">
        <f>Climate285!F2338*((113.5/10)^0.12)</f>
        <v>9.2727250476951166</v>
      </c>
      <c r="B2311" s="24">
        <f>VLOOKUP(A2311,'Wind - Power Curve'!$A$3:$B$47,2)*Wind!$B$9</f>
        <v>3954.6</v>
      </c>
      <c r="C2311">
        <f>(0.5*(A2311^3)*Wind!$B$11*Wind!$B$7*(VLOOKUP(A2311+0.5,'Wind - Power Curve'!$A$3:$E$47,5,TRUE))*Wind!$B$9)/1000</f>
        <v>4315.257831794198</v>
      </c>
      <c r="D2311" s="23" t="s">
        <v>9</v>
      </c>
    </row>
    <row r="2312" spans="1:4" x14ac:dyDescent="0.35">
      <c r="A2312" s="4">
        <f>Climate285!F2339*((113.5/10)^0.12)</f>
        <v>9.2847710242293626</v>
      </c>
      <c r="B2312" s="24">
        <f>VLOOKUP(A2312,'Wind - Power Curve'!$A$3:$B$47,2)*Wind!$B$9</f>
        <v>3954.6</v>
      </c>
      <c r="C2312">
        <f>(0.5*(A2312^3)*Wind!$B$11*Wind!$B$7*(VLOOKUP(A2312+0.5,'Wind - Power Curve'!$A$3:$E$47,5,TRUE))*Wind!$B$9)/1000</f>
        <v>4332.0972349289932</v>
      </c>
      <c r="D2312" s="23" t="s">
        <v>9</v>
      </c>
    </row>
    <row r="2313" spans="1:4" x14ac:dyDescent="0.35">
      <c r="A2313" s="4">
        <f>Climate285!F2340*((113.5/10)^0.12)</f>
        <v>9.2820941405550847</v>
      </c>
      <c r="B2313" s="24">
        <f>VLOOKUP(A2313,'Wind - Power Curve'!$A$3:$B$47,2)*Wind!$B$9</f>
        <v>3954.6</v>
      </c>
      <c r="C2313">
        <f>(0.5*(A2313^3)*Wind!$B$11*Wind!$B$7*(VLOOKUP(A2313+0.5,'Wind - Power Curve'!$A$3:$E$47,5,TRUE))*Wind!$B$9)/1000</f>
        <v>4328.3513663644426</v>
      </c>
      <c r="D2313" s="23" t="s">
        <v>9</v>
      </c>
    </row>
    <row r="2314" spans="1:4" x14ac:dyDescent="0.35">
      <c r="A2314" s="4">
        <f>Climate285!F2341*((113.5/10)^0.12)</f>
        <v>9.4801835324515746</v>
      </c>
      <c r="B2314" s="24">
        <f>VLOOKUP(A2314,'Wind - Power Curve'!$A$3:$B$47,2)*Wind!$B$9</f>
        <v>3954.6</v>
      </c>
      <c r="C2314">
        <f>(0.5*(A2314^3)*Wind!$B$11*Wind!$B$7*(VLOOKUP(A2314+0.5,'Wind - Power Curve'!$A$3:$E$47,5,TRUE))*Wind!$B$9)/1000</f>
        <v>4611.4216883302006</v>
      </c>
      <c r="D2314" s="23" t="s">
        <v>9</v>
      </c>
    </row>
    <row r="2315" spans="1:4" x14ac:dyDescent="0.35">
      <c r="A2315" s="4">
        <f>Climate285!F2342*((113.5/10)^0.12)</f>
        <v>9.3115398609721307</v>
      </c>
      <c r="B2315" s="24">
        <f>VLOOKUP(A2315,'Wind - Power Curve'!$A$3:$B$47,2)*Wind!$B$9</f>
        <v>3954.6</v>
      </c>
      <c r="C2315">
        <f>(0.5*(A2315^3)*Wind!$B$11*Wind!$B$7*(VLOOKUP(A2315+0.5,'Wind - Power Curve'!$A$3:$E$47,5,TRUE))*Wind!$B$9)/1000</f>
        <v>4369.6748540770313</v>
      </c>
      <c r="D2315" s="23" t="s">
        <v>9</v>
      </c>
    </row>
    <row r="2316" spans="1:4" x14ac:dyDescent="0.35">
      <c r="A2316" s="4">
        <f>Climate285!F2343*((113.5/10)^0.12)</f>
        <v>9.4400302773374207</v>
      </c>
      <c r="B2316" s="24">
        <f>VLOOKUP(A2316,'Wind - Power Curve'!$A$3:$B$47,2)*Wind!$B$9</f>
        <v>3954.6</v>
      </c>
      <c r="C2316">
        <f>(0.5*(A2316^3)*Wind!$B$11*Wind!$B$7*(VLOOKUP(A2316+0.5,'Wind - Power Curve'!$A$3:$E$47,5,TRUE))*Wind!$B$9)/1000</f>
        <v>4553.07457756235</v>
      </c>
      <c r="D2316" s="23" t="s">
        <v>9</v>
      </c>
    </row>
    <row r="2317" spans="1:4" x14ac:dyDescent="0.35">
      <c r="A2317" s="4">
        <f>Climate285!F2344*((113.5/10)^0.12)</f>
        <v>9.9673763611699666</v>
      </c>
      <c r="B2317" s="24">
        <f>VLOOKUP(A2317,'Wind - Power Curve'!$A$3:$B$47,2)*Wind!$B$9</f>
        <v>4640.4000000000005</v>
      </c>
      <c r="C2317">
        <f>(0.5*(A2317^3)*Wind!$B$11*Wind!$B$7*(VLOOKUP(A2317+0.5,'Wind - Power Curve'!$A$3:$E$47,5,TRUE))*Wind!$B$9)/1000</f>
        <v>5278.6979696671051</v>
      </c>
      <c r="D2317" s="23" t="s">
        <v>9</v>
      </c>
    </row>
    <row r="2318" spans="1:4" x14ac:dyDescent="0.35">
      <c r="A2318" s="4">
        <f>Climate285!F2345*((113.5/10)^0.12)</f>
        <v>9.6836266916966185</v>
      </c>
      <c r="B2318" s="24">
        <f>VLOOKUP(A2318,'Wind - Power Curve'!$A$3:$B$47,2)*Wind!$B$9</f>
        <v>4640.4000000000005</v>
      </c>
      <c r="C2318">
        <f>(0.5*(A2318^3)*Wind!$B$11*Wind!$B$7*(VLOOKUP(A2318+0.5,'Wind - Power Curve'!$A$3:$E$47,5,TRUE))*Wind!$B$9)/1000</f>
        <v>4840.5906611926448</v>
      </c>
      <c r="D2318" s="23" t="s">
        <v>9</v>
      </c>
    </row>
    <row r="2319" spans="1:4" x14ac:dyDescent="0.35">
      <c r="A2319" s="4">
        <f>Climate285!F2346*((113.5/10)^0.12)</f>
        <v>10.075790149978181</v>
      </c>
      <c r="B2319" s="24">
        <f>VLOOKUP(A2319,'Wind - Power Curve'!$A$3:$B$47,2)*Wind!$B$9</f>
        <v>5330.7</v>
      </c>
      <c r="C2319">
        <f>(0.5*(A2319^3)*Wind!$B$11*Wind!$B$7*(VLOOKUP(A2319+0.5,'Wind - Power Curve'!$A$3:$E$47,5,TRUE))*Wind!$B$9)/1000</f>
        <v>5274.1985034714598</v>
      </c>
      <c r="D2319" s="23" t="s">
        <v>9</v>
      </c>
    </row>
    <row r="2320" spans="1:4" x14ac:dyDescent="0.35">
      <c r="A2320" s="4">
        <f>Climate285!F2347*((113.5/10)^0.12)</f>
        <v>10.196249915320641</v>
      </c>
      <c r="B2320" s="24">
        <f>VLOOKUP(A2320,'Wind - Power Curve'!$A$3:$B$47,2)*Wind!$B$9</f>
        <v>5330.7</v>
      </c>
      <c r="C2320">
        <f>(0.5*(A2320^3)*Wind!$B$11*Wind!$B$7*(VLOOKUP(A2320+0.5,'Wind - Power Curve'!$A$3:$E$47,5,TRUE))*Wind!$B$9)/1000</f>
        <v>5465.6339824505831</v>
      </c>
      <c r="D2320" s="23" t="s">
        <v>9</v>
      </c>
    </row>
    <row r="2321" spans="1:4" x14ac:dyDescent="0.35">
      <c r="A2321" s="4">
        <f>Climate285!F2348*((113.5/10)^0.12)</f>
        <v>9.9218693387072605</v>
      </c>
      <c r="B2321" s="24">
        <f>VLOOKUP(A2321,'Wind - Power Curve'!$A$3:$B$47,2)*Wind!$B$9</f>
        <v>4640.4000000000005</v>
      </c>
      <c r="C2321">
        <f>(0.5*(A2321^3)*Wind!$B$11*Wind!$B$7*(VLOOKUP(A2321+0.5,'Wind - Power Curve'!$A$3:$E$47,5,TRUE))*Wind!$B$9)/1000</f>
        <v>5206.7263445153985</v>
      </c>
      <c r="D2321" s="23" t="s">
        <v>9</v>
      </c>
    </row>
    <row r="2322" spans="1:4" x14ac:dyDescent="0.35">
      <c r="A2322" s="4">
        <f>Climate285!F2349*((113.5/10)^0.12)</f>
        <v>9.5698591355398506</v>
      </c>
      <c r="B2322" s="24">
        <f>VLOOKUP(A2322,'Wind - Power Curve'!$A$3:$B$47,2)*Wind!$B$9</f>
        <v>4640.4000000000005</v>
      </c>
      <c r="C2322">
        <f>(0.5*(A2322^3)*Wind!$B$11*Wind!$B$7*(VLOOKUP(A2322+0.5,'Wind - Power Curve'!$A$3:$E$47,5,TRUE))*Wind!$B$9)/1000</f>
        <v>4671.9789529703257</v>
      </c>
      <c r="D2322" s="23" t="s">
        <v>9</v>
      </c>
    </row>
    <row r="2323" spans="1:4" x14ac:dyDescent="0.35">
      <c r="A2323" s="4">
        <f>Climate285!F2350*((113.5/10)^0.12)</f>
        <v>9.6100123906540027</v>
      </c>
      <c r="B2323" s="24">
        <f>VLOOKUP(A2323,'Wind - Power Curve'!$A$3:$B$47,2)*Wind!$B$9</f>
        <v>4640.4000000000005</v>
      </c>
      <c r="C2323">
        <f>(0.5*(A2323^3)*Wind!$B$11*Wind!$B$7*(VLOOKUP(A2323+0.5,'Wind - Power Curve'!$A$3:$E$47,5,TRUE))*Wind!$B$9)/1000</f>
        <v>4731.0341721369814</v>
      </c>
      <c r="D2323" s="23" t="s">
        <v>9</v>
      </c>
    </row>
    <row r="2324" spans="1:4" x14ac:dyDescent="0.35">
      <c r="A2324" s="4">
        <f>Climate285!F2351*((113.5/10)^0.12)</f>
        <v>9.5872588794226505</v>
      </c>
      <c r="B2324" s="24">
        <f>VLOOKUP(A2324,'Wind - Power Curve'!$A$3:$B$47,2)*Wind!$B$9</f>
        <v>4640.4000000000005</v>
      </c>
      <c r="C2324">
        <f>(0.5*(A2324^3)*Wind!$B$11*Wind!$B$7*(VLOOKUP(A2324+0.5,'Wind - Power Curve'!$A$3:$E$47,5,TRUE))*Wind!$B$9)/1000</f>
        <v>4697.5088362885654</v>
      </c>
      <c r="D2324" s="23" t="s">
        <v>9</v>
      </c>
    </row>
    <row r="2325" spans="1:4" x14ac:dyDescent="0.35">
      <c r="A2325" s="4">
        <f>Climate285!F2352*((113.5/10)^0.12)</f>
        <v>9.0572359119158286</v>
      </c>
      <c r="B2325" s="24">
        <f>VLOOKUP(A2325,'Wind - Power Curve'!$A$3:$B$47,2)*Wind!$B$9</f>
        <v>3954.6</v>
      </c>
      <c r="C2325">
        <f>(0.5*(A2325^3)*Wind!$B$11*Wind!$B$7*(VLOOKUP(A2325+0.5,'Wind - Power Curve'!$A$3:$E$47,5,TRUE))*Wind!$B$9)/1000</f>
        <v>4021.3478526500494</v>
      </c>
      <c r="D2325" s="23" t="s">
        <v>9</v>
      </c>
    </row>
    <row r="2326" spans="1:4" x14ac:dyDescent="0.35">
      <c r="A2326" s="4">
        <f>Climate285!F2353*((113.5/10)^0.12)</f>
        <v>8.6958566158884487</v>
      </c>
      <c r="B2326" s="24">
        <f>VLOOKUP(A2326,'Wind - Power Curve'!$A$3:$B$47,2)*Wind!$B$9</f>
        <v>3314.7000000000003</v>
      </c>
      <c r="C2326">
        <f>(0.5*(A2326^3)*Wind!$B$11*Wind!$B$7*(VLOOKUP(A2326+0.5,'Wind - Power Curve'!$A$3:$E$47,5,TRUE))*Wind!$B$9)/1000</f>
        <v>3567.0742066003691</v>
      </c>
      <c r="D2326" s="23" t="s">
        <v>9</v>
      </c>
    </row>
    <row r="2327" spans="1:4" x14ac:dyDescent="0.35">
      <c r="A2327" s="4">
        <f>Climate285!F2354*((113.5/10)^0.12)</f>
        <v>8.5472895719660809</v>
      </c>
      <c r="B2327" s="24">
        <f>VLOOKUP(A2327,'Wind - Power Curve'!$A$3:$B$47,2)*Wind!$B$9</f>
        <v>3314.7000000000003</v>
      </c>
      <c r="C2327">
        <f>(0.5*(A2327^3)*Wind!$B$11*Wind!$B$7*(VLOOKUP(A2327+0.5,'Wind - Power Curve'!$A$3:$E$47,5,TRUE))*Wind!$B$9)/1000</f>
        <v>3387.3516672709015</v>
      </c>
      <c r="D2327" s="23" t="s">
        <v>9</v>
      </c>
    </row>
    <row r="2328" spans="1:4" x14ac:dyDescent="0.35">
      <c r="A2328" s="4">
        <f>Climate285!F2355*((113.5/10)^0.12)</f>
        <v>8.4696599454120527</v>
      </c>
      <c r="B2328" s="24">
        <f>VLOOKUP(A2328,'Wind - Power Curve'!$A$3:$B$47,2)*Wind!$B$9</f>
        <v>2737.8</v>
      </c>
      <c r="C2328">
        <f>(0.5*(A2328^3)*Wind!$B$11*Wind!$B$7*(VLOOKUP(A2328+0.5,'Wind - Power Curve'!$A$3:$E$47,5,TRUE))*Wind!$B$9)/1000</f>
        <v>3279.3318931199001</v>
      </c>
      <c r="D2328" s="23" t="s">
        <v>9</v>
      </c>
    </row>
    <row r="2329" spans="1:4" x14ac:dyDescent="0.35">
      <c r="A2329" s="4">
        <f>Climate285!F2356*((113.5/10)^0.12)</f>
        <v>8.5365820372689747</v>
      </c>
      <c r="B2329" s="24">
        <f>VLOOKUP(A2329,'Wind - Power Curve'!$A$3:$B$47,2)*Wind!$B$9</f>
        <v>3314.7000000000003</v>
      </c>
      <c r="C2329">
        <f>(0.5*(A2329^3)*Wind!$B$11*Wind!$B$7*(VLOOKUP(A2329+0.5,'Wind - Power Curve'!$A$3:$E$47,5,TRUE))*Wind!$B$9)/1000</f>
        <v>3374.6371919796493</v>
      </c>
      <c r="D2329" s="23" t="s">
        <v>9</v>
      </c>
    </row>
    <row r="2330" spans="1:4" x14ac:dyDescent="0.35">
      <c r="A2330" s="4">
        <f>Climate285!F2357*((113.5/10)^0.12)</f>
        <v>8.7761631261167548</v>
      </c>
      <c r="B2330" s="24">
        <f>VLOOKUP(A2330,'Wind - Power Curve'!$A$3:$B$47,2)*Wind!$B$9</f>
        <v>3314.7000000000003</v>
      </c>
      <c r="C2330">
        <f>(0.5*(A2330^3)*Wind!$B$11*Wind!$B$7*(VLOOKUP(A2330+0.5,'Wind - Power Curve'!$A$3:$E$47,5,TRUE))*Wind!$B$9)/1000</f>
        <v>3666.815807054325</v>
      </c>
      <c r="D2330" s="23" t="s">
        <v>9</v>
      </c>
    </row>
    <row r="2331" spans="1:4" x14ac:dyDescent="0.35">
      <c r="A2331" s="4">
        <f>Climate285!F2358*((113.5/10)^0.12)</f>
        <v>8.7306561036540469</v>
      </c>
      <c r="B2331" s="24">
        <f>VLOOKUP(A2331,'Wind - Power Curve'!$A$3:$B$47,2)*Wind!$B$9</f>
        <v>3314.7000000000003</v>
      </c>
      <c r="C2331">
        <f>(0.5*(A2331^3)*Wind!$B$11*Wind!$B$7*(VLOOKUP(A2331+0.5,'Wind - Power Curve'!$A$3:$E$47,5,TRUE))*Wind!$B$9)/1000</f>
        <v>3610.0704686346498</v>
      </c>
      <c r="D2331" s="23" t="s">
        <v>9</v>
      </c>
    </row>
    <row r="2332" spans="1:4" x14ac:dyDescent="0.35">
      <c r="A2332" s="4">
        <f>Climate285!F2359*((113.5/10)^0.12)</f>
        <v>8.7493942893739867</v>
      </c>
      <c r="B2332" s="24">
        <f>VLOOKUP(A2332,'Wind - Power Curve'!$A$3:$B$47,2)*Wind!$B$9</f>
        <v>3314.7000000000003</v>
      </c>
      <c r="C2332">
        <f>(0.5*(A2332^3)*Wind!$B$11*Wind!$B$7*(VLOOKUP(A2332+0.5,'Wind - Power Curve'!$A$3:$E$47,5,TRUE))*Wind!$B$9)/1000</f>
        <v>3633.364752481531</v>
      </c>
      <c r="D2332" s="23" t="s">
        <v>9</v>
      </c>
    </row>
    <row r="2333" spans="1:4" x14ac:dyDescent="0.35">
      <c r="A2333" s="4">
        <f>Climate285!F2360*((113.5/10)^0.12)</f>
        <v>8.6369651750543568</v>
      </c>
      <c r="B2333" s="24">
        <f>VLOOKUP(A2333,'Wind - Power Curve'!$A$3:$B$47,2)*Wind!$B$9</f>
        <v>3314.7000000000003</v>
      </c>
      <c r="C2333">
        <f>(0.5*(A2333^3)*Wind!$B$11*Wind!$B$7*(VLOOKUP(A2333+0.5,'Wind - Power Curve'!$A$3:$E$47,5,TRUE))*Wind!$B$9)/1000</f>
        <v>3495.0914139170263</v>
      </c>
      <c r="D2333" s="23" t="s">
        <v>9</v>
      </c>
    </row>
    <row r="2334" spans="1:4" x14ac:dyDescent="0.35">
      <c r="A2334" s="4">
        <f>Climate285!F2361*((113.5/10)^0.12)</f>
        <v>8.6905028485398947</v>
      </c>
      <c r="B2334" s="24">
        <f>VLOOKUP(A2334,'Wind - Power Curve'!$A$3:$B$47,2)*Wind!$B$9</f>
        <v>3314.7000000000003</v>
      </c>
      <c r="C2334">
        <f>(0.5*(A2334^3)*Wind!$B$11*Wind!$B$7*(VLOOKUP(A2334+0.5,'Wind - Power Curve'!$A$3:$E$47,5,TRUE))*Wind!$B$9)/1000</f>
        <v>3560.489853475342</v>
      </c>
      <c r="D2334" s="23" t="s">
        <v>9</v>
      </c>
    </row>
    <row r="2335" spans="1:4" x14ac:dyDescent="0.35">
      <c r="A2335" s="4">
        <f>Climate285!F2362*((113.5/10)^0.12)</f>
        <v>8.8725309383907227</v>
      </c>
      <c r="B2335" s="24">
        <f>VLOOKUP(A2335,'Wind - Power Curve'!$A$3:$B$47,2)*Wind!$B$9</f>
        <v>3314.7000000000003</v>
      </c>
      <c r="C2335">
        <f>(0.5*(A2335^3)*Wind!$B$11*Wind!$B$7*(VLOOKUP(A2335+0.5,'Wind - Power Curve'!$A$3:$E$47,5,TRUE))*Wind!$B$9)/1000</f>
        <v>3788.9388909366153</v>
      </c>
      <c r="D2335" s="23" t="s">
        <v>9</v>
      </c>
    </row>
    <row r="2336" spans="1:4" x14ac:dyDescent="0.35">
      <c r="A2336" s="4">
        <f>Climate285!F2363*((113.5/10)^0.12)</f>
        <v>8.9140226353420147</v>
      </c>
      <c r="B2336" s="24">
        <f>VLOOKUP(A2336,'Wind - Power Curve'!$A$3:$B$47,2)*Wind!$B$9</f>
        <v>3314.7000000000003</v>
      </c>
      <c r="C2336">
        <f>(0.5*(A2336^3)*Wind!$B$11*Wind!$B$7*(VLOOKUP(A2336+0.5,'Wind - Power Curve'!$A$3:$E$47,5,TRUE))*Wind!$B$9)/1000</f>
        <v>3842.3438875302368</v>
      </c>
      <c r="D2336" s="23" t="s">
        <v>9</v>
      </c>
    </row>
    <row r="2337" spans="1:4" x14ac:dyDescent="0.35">
      <c r="A2337" s="4">
        <f>Climate285!F2364*((113.5/10)^0.12)</f>
        <v>9.0558974700786887</v>
      </c>
      <c r="B2337" s="24">
        <f>VLOOKUP(A2337,'Wind - Power Curve'!$A$3:$B$47,2)*Wind!$B$9</f>
        <v>3954.6</v>
      </c>
      <c r="C2337">
        <f>(0.5*(A2337^3)*Wind!$B$11*Wind!$B$7*(VLOOKUP(A2337+0.5,'Wind - Power Curve'!$A$3:$E$47,5,TRUE))*Wind!$B$9)/1000</f>
        <v>4019.5653403299634</v>
      </c>
      <c r="D2337" s="23" t="s">
        <v>9</v>
      </c>
    </row>
    <row r="2338" spans="1:4" x14ac:dyDescent="0.35">
      <c r="A2338" s="4">
        <f>Climate285!F2365*((113.5/10)^0.12)</f>
        <v>8.8819000312506908</v>
      </c>
      <c r="B2338" s="24">
        <f>VLOOKUP(A2338,'Wind - Power Curve'!$A$3:$B$47,2)*Wind!$B$9</f>
        <v>3314.7000000000003</v>
      </c>
      <c r="C2338">
        <f>(0.5*(A2338^3)*Wind!$B$11*Wind!$B$7*(VLOOKUP(A2338+0.5,'Wind - Power Curve'!$A$3:$E$47,5,TRUE))*Wind!$B$9)/1000</f>
        <v>3800.9545444445689</v>
      </c>
      <c r="D2338" s="23" t="s">
        <v>9</v>
      </c>
    </row>
    <row r="2339" spans="1:4" x14ac:dyDescent="0.35">
      <c r="A2339" s="4">
        <f>Climate285!F2366*((113.5/10)^0.12)</f>
        <v>8.7226254526312168</v>
      </c>
      <c r="B2339" s="24">
        <f>VLOOKUP(A2339,'Wind - Power Curve'!$A$3:$B$47,2)*Wind!$B$9</f>
        <v>3314.7000000000003</v>
      </c>
      <c r="C2339">
        <f>(0.5*(A2339^3)*Wind!$B$11*Wind!$B$7*(VLOOKUP(A2339+0.5,'Wind - Power Curve'!$A$3:$E$47,5,TRUE))*Wind!$B$9)/1000</f>
        <v>3600.117760440487</v>
      </c>
      <c r="D2339" s="23" t="s">
        <v>9</v>
      </c>
    </row>
    <row r="2340" spans="1:4" x14ac:dyDescent="0.35">
      <c r="A2340" s="4">
        <f>Climate285!F2367*((113.5/10)^0.12)</f>
        <v>9.0344824006844746</v>
      </c>
      <c r="B2340" s="24">
        <f>VLOOKUP(A2340,'Wind - Power Curve'!$A$3:$B$47,2)*Wind!$B$9</f>
        <v>3954.6</v>
      </c>
      <c r="C2340">
        <f>(0.5*(A2340^3)*Wind!$B$11*Wind!$B$7*(VLOOKUP(A2340+0.5,'Wind - Power Curve'!$A$3:$E$47,5,TRUE))*Wind!$B$9)/1000</f>
        <v>3991.1167384581559</v>
      </c>
      <c r="D2340" s="23" t="s">
        <v>9</v>
      </c>
    </row>
    <row r="2341" spans="1:4" x14ac:dyDescent="0.35">
      <c r="A2341" s="4">
        <f>Climate285!F2368*((113.5/10)^0.12)</f>
        <v>9.0652665629386568</v>
      </c>
      <c r="B2341" s="24">
        <f>VLOOKUP(A2341,'Wind - Power Curve'!$A$3:$B$47,2)*Wind!$B$9</f>
        <v>3954.6</v>
      </c>
      <c r="C2341">
        <f>(0.5*(A2341^3)*Wind!$B$11*Wind!$B$7*(VLOOKUP(A2341+0.5,'Wind - Power Curve'!$A$3:$E$47,5,TRUE))*Wind!$B$9)/1000</f>
        <v>4032.0539942554115</v>
      </c>
      <c r="D2341" s="23" t="s">
        <v>9</v>
      </c>
    </row>
    <row r="2342" spans="1:4" x14ac:dyDescent="0.35">
      <c r="A2342" s="4">
        <f>Climate285!F2369*((113.5/10)^0.12)</f>
        <v>9.1067582598899506</v>
      </c>
      <c r="B2342" s="24">
        <f>VLOOKUP(A2342,'Wind - Power Curve'!$A$3:$B$47,2)*Wind!$B$9</f>
        <v>3954.6</v>
      </c>
      <c r="C2342">
        <f>(0.5*(A2342^3)*Wind!$B$11*Wind!$B$7*(VLOOKUP(A2342+0.5,'Wind - Power Curve'!$A$3:$E$47,5,TRUE))*Wind!$B$9)/1000</f>
        <v>4087.6718780467054</v>
      </c>
      <c r="D2342" s="23" t="s">
        <v>9</v>
      </c>
    </row>
    <row r="2343" spans="1:4" x14ac:dyDescent="0.35">
      <c r="A2343" s="4">
        <f>Climate285!F2370*((113.5/10)^0.12)</f>
        <v>9.3490162324120085</v>
      </c>
      <c r="B2343" s="24">
        <f>VLOOKUP(A2343,'Wind - Power Curve'!$A$3:$B$47,2)*Wind!$B$9</f>
        <v>3954.6</v>
      </c>
      <c r="C2343">
        <f>(0.5*(A2343^3)*Wind!$B$11*Wind!$B$7*(VLOOKUP(A2343+0.5,'Wind - Power Curve'!$A$3:$E$47,5,TRUE))*Wind!$B$9)/1000</f>
        <v>4422.6476807459585</v>
      </c>
      <c r="D2343" s="23" t="s">
        <v>9</v>
      </c>
    </row>
    <row r="2344" spans="1:4" x14ac:dyDescent="0.35">
      <c r="A2344" s="4">
        <f>Climate285!F2371*((113.5/10)^0.12)</f>
        <v>9.6903189008823105</v>
      </c>
      <c r="B2344" s="24">
        <f>VLOOKUP(A2344,'Wind - Power Curve'!$A$3:$B$47,2)*Wind!$B$9</f>
        <v>4640.4000000000005</v>
      </c>
      <c r="C2344">
        <f>(0.5*(A2344^3)*Wind!$B$11*Wind!$B$7*(VLOOKUP(A2344+0.5,'Wind - Power Curve'!$A$3:$E$47,5,TRUE))*Wind!$B$9)/1000</f>
        <v>4850.6333772080407</v>
      </c>
      <c r="D2344" s="23" t="s">
        <v>9</v>
      </c>
    </row>
    <row r="2345" spans="1:4" x14ac:dyDescent="0.35">
      <c r="A2345" s="4">
        <f>Climate285!F2372*((113.5/10)^0.12)</f>
        <v>9.9754070121927985</v>
      </c>
      <c r="B2345" s="24">
        <f>VLOOKUP(A2345,'Wind - Power Curve'!$A$3:$B$47,2)*Wind!$B$9</f>
        <v>4640.4000000000005</v>
      </c>
      <c r="C2345">
        <f>(0.5*(A2345^3)*Wind!$B$11*Wind!$B$7*(VLOOKUP(A2345+0.5,'Wind - Power Curve'!$A$3:$E$47,5,TRUE))*Wind!$B$9)/1000</f>
        <v>5291.4672913063951</v>
      </c>
      <c r="D2345" s="23" t="s">
        <v>9</v>
      </c>
    </row>
    <row r="2346" spans="1:4" x14ac:dyDescent="0.35">
      <c r="A2346" s="4">
        <f>Climate285!F2373*((113.5/10)^0.12)</f>
        <v>9.8910851764530747</v>
      </c>
      <c r="B2346" s="24">
        <f>VLOOKUP(A2346,'Wind - Power Curve'!$A$3:$B$47,2)*Wind!$B$9</f>
        <v>4640.4000000000005</v>
      </c>
      <c r="C2346">
        <f>(0.5*(A2346^3)*Wind!$B$11*Wind!$B$7*(VLOOKUP(A2346+0.5,'Wind - Power Curve'!$A$3:$E$47,5,TRUE))*Wind!$B$9)/1000</f>
        <v>5158.4124908689528</v>
      </c>
      <c r="D2346" s="23" t="s">
        <v>9</v>
      </c>
    </row>
    <row r="2347" spans="1:4" x14ac:dyDescent="0.35">
      <c r="A2347" s="4">
        <f>Climate285!F2374*((113.5/10)^0.12)</f>
        <v>10.050359755072551</v>
      </c>
      <c r="B2347" s="24">
        <f>VLOOKUP(A2347,'Wind - Power Curve'!$A$3:$B$47,2)*Wind!$B$9</f>
        <v>5330.7</v>
      </c>
      <c r="C2347">
        <f>(0.5*(A2347^3)*Wind!$B$11*Wind!$B$7*(VLOOKUP(A2347+0.5,'Wind - Power Curve'!$A$3:$E$47,5,TRUE))*Wind!$B$9)/1000</f>
        <v>5234.3643919554415</v>
      </c>
      <c r="D2347" s="23" t="s">
        <v>9</v>
      </c>
    </row>
    <row r="2348" spans="1:4" x14ac:dyDescent="0.35">
      <c r="A2348" s="4">
        <f>Climate285!F2375*((113.5/10)^0.12)</f>
        <v>9.8629778978731686</v>
      </c>
      <c r="B2348" s="24">
        <f>VLOOKUP(A2348,'Wind - Power Curve'!$A$3:$B$47,2)*Wind!$B$9</f>
        <v>4640.4000000000005</v>
      </c>
      <c r="C2348">
        <f>(0.5*(A2348^3)*Wind!$B$11*Wind!$B$7*(VLOOKUP(A2348+0.5,'Wind - Power Curve'!$A$3:$E$47,5,TRUE))*Wind!$B$9)/1000</f>
        <v>5114.5616961171017</v>
      </c>
      <c r="D2348" s="23" t="s">
        <v>9</v>
      </c>
    </row>
    <row r="2349" spans="1:4" x14ac:dyDescent="0.35">
      <c r="A2349" s="4">
        <f>Climate285!F2376*((113.5/10)^0.12)</f>
        <v>9.6715807151623707</v>
      </c>
      <c r="B2349" s="24">
        <f>VLOOKUP(A2349,'Wind - Power Curve'!$A$3:$B$47,2)*Wind!$B$9</f>
        <v>4640.4000000000005</v>
      </c>
      <c r="C2349">
        <f>(0.5*(A2349^3)*Wind!$B$11*Wind!$B$7*(VLOOKUP(A2349+0.5,'Wind - Power Curve'!$A$3:$E$47,5,TRUE))*Wind!$B$9)/1000</f>
        <v>4822.5487212273665</v>
      </c>
      <c r="D2349" s="23" t="s">
        <v>9</v>
      </c>
    </row>
    <row r="2350" spans="1:4" x14ac:dyDescent="0.35">
      <c r="A2350" s="4">
        <f>Climate285!F2377*((113.5/10)^0.12)</f>
        <v>9.7733022947848927</v>
      </c>
      <c r="B2350" s="24">
        <f>VLOOKUP(A2350,'Wind - Power Curve'!$A$3:$B$47,2)*Wind!$B$9</f>
        <v>4640.4000000000005</v>
      </c>
      <c r="C2350">
        <f>(0.5*(A2350^3)*Wind!$B$11*Wind!$B$7*(VLOOKUP(A2350+0.5,'Wind - Power Curve'!$A$3:$E$47,5,TRUE))*Wind!$B$9)/1000</f>
        <v>4976.3192939509736</v>
      </c>
      <c r="D2350" s="23" t="s">
        <v>9</v>
      </c>
    </row>
    <row r="2351" spans="1:4" x14ac:dyDescent="0.35">
      <c r="A2351" s="4">
        <f>Climate285!F2378*((113.5/10)^0.12)</f>
        <v>9.6836266916966185</v>
      </c>
      <c r="B2351" s="24">
        <f>VLOOKUP(A2351,'Wind - Power Curve'!$A$3:$B$47,2)*Wind!$B$9</f>
        <v>4640.4000000000005</v>
      </c>
      <c r="C2351">
        <f>(0.5*(A2351^3)*Wind!$B$11*Wind!$B$7*(VLOOKUP(A2351+0.5,'Wind - Power Curve'!$A$3:$E$47,5,TRUE))*Wind!$B$9)/1000</f>
        <v>4840.5906611926448</v>
      </c>
      <c r="D2351" s="23" t="s">
        <v>9</v>
      </c>
    </row>
    <row r="2352" spans="1:4" x14ac:dyDescent="0.35">
      <c r="A2352" s="4">
        <f>Climate285!F2379*((113.5/10)^0.12)</f>
        <v>9.5645053681912966</v>
      </c>
      <c r="B2352" s="24">
        <f>VLOOKUP(A2352,'Wind - Power Curve'!$A$3:$B$47,2)*Wind!$B$9</f>
        <v>4640.4000000000005</v>
      </c>
      <c r="C2352">
        <f>(0.5*(A2352^3)*Wind!$B$11*Wind!$B$7*(VLOOKUP(A2352+0.5,'Wind - Power Curve'!$A$3:$E$47,5,TRUE))*Wind!$B$9)/1000</f>
        <v>4664.1422552150489</v>
      </c>
      <c r="D2352" s="23" t="s">
        <v>9</v>
      </c>
    </row>
    <row r="2353" spans="1:4" x14ac:dyDescent="0.35">
      <c r="A2353" s="4">
        <f>Climate285!F2380*((113.5/10)^0.12)</f>
        <v>9.7960558060162466</v>
      </c>
      <c r="B2353" s="24">
        <f>VLOOKUP(A2353,'Wind - Power Curve'!$A$3:$B$47,2)*Wind!$B$9</f>
        <v>4640.4000000000005</v>
      </c>
      <c r="C2353">
        <f>(0.5*(A2353^3)*Wind!$B$11*Wind!$B$7*(VLOOKUP(A2353+0.5,'Wind - Power Curve'!$A$3:$E$47,5,TRUE))*Wind!$B$9)/1000</f>
        <v>5011.1568184336638</v>
      </c>
      <c r="D2353" s="23" t="s">
        <v>9</v>
      </c>
    </row>
    <row r="2354" spans="1:4" x14ac:dyDescent="0.35">
      <c r="A2354" s="4">
        <f>Climate285!F2381*((113.5/10)^0.12)</f>
        <v>9.9392690825900605</v>
      </c>
      <c r="B2354" s="24">
        <f>VLOOKUP(A2354,'Wind - Power Curve'!$A$3:$B$47,2)*Wind!$B$9</f>
        <v>4640.4000000000005</v>
      </c>
      <c r="C2354">
        <f>(0.5*(A2354^3)*Wind!$B$11*Wind!$B$7*(VLOOKUP(A2354+0.5,'Wind - Power Curve'!$A$3:$E$47,5,TRUE))*Wind!$B$9)/1000</f>
        <v>5234.1671432643061</v>
      </c>
      <c r="D2354" s="23" t="s">
        <v>9</v>
      </c>
    </row>
    <row r="2355" spans="1:4" x14ac:dyDescent="0.35">
      <c r="A2355" s="4">
        <f>Climate285!F2382*((113.5/10)^0.12)</f>
        <v>9.4788450906144366</v>
      </c>
      <c r="B2355" s="24">
        <f>VLOOKUP(A2355,'Wind - Power Curve'!$A$3:$B$47,2)*Wind!$B$9</f>
        <v>3954.6</v>
      </c>
      <c r="C2355">
        <f>(0.5*(A2355^3)*Wind!$B$11*Wind!$B$7*(VLOOKUP(A2355+0.5,'Wind - Power Curve'!$A$3:$E$47,5,TRUE))*Wind!$B$9)/1000</f>
        <v>4609.468799442403</v>
      </c>
      <c r="D2355" s="23" t="s">
        <v>9</v>
      </c>
    </row>
    <row r="2356" spans="1:4" x14ac:dyDescent="0.35">
      <c r="A2356" s="4">
        <f>Climate285!F2383*((113.5/10)^0.12)</f>
        <v>9.1428961894926886</v>
      </c>
      <c r="B2356" s="24">
        <f>VLOOKUP(A2356,'Wind - Power Curve'!$A$3:$B$47,2)*Wind!$B$9</f>
        <v>3954.6</v>
      </c>
      <c r="C2356">
        <f>(0.5*(A2356^3)*Wind!$B$11*Wind!$B$7*(VLOOKUP(A2356+0.5,'Wind - Power Curve'!$A$3:$E$47,5,TRUE))*Wind!$B$9)/1000</f>
        <v>4136.5280001233868</v>
      </c>
      <c r="D2356" s="23" t="s">
        <v>9</v>
      </c>
    </row>
    <row r="2357" spans="1:4" x14ac:dyDescent="0.35">
      <c r="A2357" s="4">
        <f>Climate285!F2384*((113.5/10)^0.12)</f>
        <v>9.2941401170893307</v>
      </c>
      <c r="B2357" s="24">
        <f>VLOOKUP(A2357,'Wind - Power Curve'!$A$3:$B$47,2)*Wind!$B$9</f>
        <v>3954.6</v>
      </c>
      <c r="C2357">
        <f>(0.5*(A2357^3)*Wind!$B$11*Wind!$B$7*(VLOOKUP(A2357+0.5,'Wind - Power Curve'!$A$3:$E$47,5,TRUE))*Wind!$B$9)/1000</f>
        <v>4345.2247933916742</v>
      </c>
      <c r="D2357" s="23" t="s">
        <v>9</v>
      </c>
    </row>
    <row r="2358" spans="1:4" x14ac:dyDescent="0.35">
      <c r="A2358" s="4">
        <f>Climate285!F2385*((113.5/10)^0.12)</f>
        <v>9.2580021874865928</v>
      </c>
      <c r="B2358" s="24">
        <f>VLOOKUP(A2358,'Wind - Power Curve'!$A$3:$B$47,2)*Wind!$B$9</f>
        <v>3954.6</v>
      </c>
      <c r="C2358">
        <f>(0.5*(A2358^3)*Wind!$B$11*Wind!$B$7*(VLOOKUP(A2358+0.5,'Wind - Power Curve'!$A$3:$E$47,5,TRUE))*Wind!$B$9)/1000</f>
        <v>4294.7356716402592</v>
      </c>
      <c r="D2358" s="23" t="s">
        <v>9</v>
      </c>
    </row>
    <row r="2359" spans="1:4" x14ac:dyDescent="0.35">
      <c r="A2359" s="4">
        <f>Climate285!F2386*((113.5/10)^0.12)</f>
        <v>8.9019766588077687</v>
      </c>
      <c r="B2359" s="24">
        <f>VLOOKUP(A2359,'Wind - Power Curve'!$A$3:$B$47,2)*Wind!$B$9</f>
        <v>3314.7000000000003</v>
      </c>
      <c r="C2359">
        <f>(0.5*(A2359^3)*Wind!$B$11*Wind!$B$7*(VLOOKUP(A2359+0.5,'Wind - Power Curve'!$A$3:$E$47,5,TRUE))*Wind!$B$9)/1000</f>
        <v>3826.7878583282441</v>
      </c>
      <c r="D2359" s="23" t="s">
        <v>9</v>
      </c>
    </row>
    <row r="2360" spans="1:4" x14ac:dyDescent="0.35">
      <c r="A2360" s="4">
        <f>Climate285!F2387*((113.5/10)^0.12)</f>
        <v>9.0331439588473348</v>
      </c>
      <c r="B2360" s="24">
        <f>VLOOKUP(A2360,'Wind - Power Curve'!$A$3:$B$47,2)*Wind!$B$9</f>
        <v>3954.6</v>
      </c>
      <c r="C2360">
        <f>(0.5*(A2360^3)*Wind!$B$11*Wind!$B$7*(VLOOKUP(A2360+0.5,'Wind - Power Curve'!$A$3:$E$47,5,TRUE))*Wind!$B$9)/1000</f>
        <v>3989.3431715732186</v>
      </c>
      <c r="D2360" s="23" t="s">
        <v>9</v>
      </c>
    </row>
    <row r="2361" spans="1:4" x14ac:dyDescent="0.35">
      <c r="A2361" s="4">
        <f>Climate285!F2388*((113.5/10)^0.12)</f>
        <v>8.9742525180132446</v>
      </c>
      <c r="B2361" s="24">
        <f>VLOOKUP(A2361,'Wind - Power Curve'!$A$3:$B$47,2)*Wind!$B$9</f>
        <v>3314.7000000000003</v>
      </c>
      <c r="C2361">
        <f>(0.5*(A2361^3)*Wind!$B$11*Wind!$B$7*(VLOOKUP(A2361+0.5,'Wind - Power Curve'!$A$3:$E$47,5,TRUE))*Wind!$B$9)/1000</f>
        <v>3920.7566742134477</v>
      </c>
      <c r="D2361" s="23" t="s">
        <v>9</v>
      </c>
    </row>
    <row r="2362" spans="1:4" x14ac:dyDescent="0.35">
      <c r="A2362" s="4">
        <f>Climate285!F2389*((113.5/10)^0.12)</f>
        <v>8.6931797322141708</v>
      </c>
      <c r="B2362" s="24">
        <f>VLOOKUP(A2362,'Wind - Power Curve'!$A$3:$B$47,2)*Wind!$B$9</f>
        <v>3314.7000000000003</v>
      </c>
      <c r="C2362">
        <f>(0.5*(A2362^3)*Wind!$B$11*Wind!$B$7*(VLOOKUP(A2362+0.5,'Wind - Power Curve'!$A$3:$E$47,5,TRUE))*Wind!$B$9)/1000</f>
        <v>3563.7810162806691</v>
      </c>
      <c r="D2362" s="23" t="s">
        <v>9</v>
      </c>
    </row>
    <row r="2363" spans="1:4" x14ac:dyDescent="0.35">
      <c r="A2363" s="4">
        <f>Climate285!F2390*((113.5/10)^0.12)</f>
        <v>8.3599077147667007</v>
      </c>
      <c r="B2363" s="24">
        <f>VLOOKUP(A2363,'Wind - Power Curve'!$A$3:$B$47,2)*Wind!$B$9</f>
        <v>2737.8</v>
      </c>
      <c r="C2363">
        <f>(0.5*(A2363^3)*Wind!$B$11*Wind!$B$7*(VLOOKUP(A2363+0.5,'Wind - Power Curve'!$A$3:$E$47,5,TRUE))*Wind!$B$9)/1000</f>
        <v>3153.4932155398046</v>
      </c>
      <c r="D2363" s="23" t="s">
        <v>9</v>
      </c>
    </row>
    <row r="2364" spans="1:4" x14ac:dyDescent="0.35">
      <c r="A2364" s="4">
        <f>Climate285!F2391*((113.5/10)^0.12)</f>
        <v>8.1390648116388569</v>
      </c>
      <c r="B2364" s="24">
        <f>VLOOKUP(A2364,'Wind - Power Curve'!$A$3:$B$47,2)*Wind!$B$9</f>
        <v>2737.8</v>
      </c>
      <c r="C2364">
        <f>(0.5*(A2364^3)*Wind!$B$11*Wind!$B$7*(VLOOKUP(A2364+0.5,'Wind - Power Curve'!$A$3:$E$47,5,TRUE))*Wind!$B$9)/1000</f>
        <v>2910.1204950041761</v>
      </c>
      <c r="D2364" s="23" t="s">
        <v>9</v>
      </c>
    </row>
    <row r="2365" spans="1:4" x14ac:dyDescent="0.35">
      <c r="A2365" s="4">
        <f>Climate285!F2392*((113.5/10)^0.12)</f>
        <v>8.1952793687986727</v>
      </c>
      <c r="B2365" s="24">
        <f>VLOOKUP(A2365,'Wind - Power Curve'!$A$3:$B$47,2)*Wind!$B$9</f>
        <v>2737.8</v>
      </c>
      <c r="C2365">
        <f>(0.5*(A2365^3)*Wind!$B$11*Wind!$B$7*(VLOOKUP(A2365+0.5,'Wind - Power Curve'!$A$3:$E$47,5,TRUE))*Wind!$B$9)/1000</f>
        <v>2970.8364216507862</v>
      </c>
      <c r="D2365" s="23" t="s">
        <v>9</v>
      </c>
    </row>
    <row r="2366" spans="1:4" x14ac:dyDescent="0.35">
      <c r="A2366" s="4">
        <f>Climate285!F2393*((113.5/10)^0.12)</f>
        <v>8.4107685045779608</v>
      </c>
      <c r="B2366" s="24">
        <f>VLOOKUP(A2366,'Wind - Power Curve'!$A$3:$B$47,2)*Wind!$B$9</f>
        <v>2737.8</v>
      </c>
      <c r="C2366">
        <f>(0.5*(A2366^3)*Wind!$B$11*Wind!$B$7*(VLOOKUP(A2366+0.5,'Wind - Power Curve'!$A$3:$E$47,5,TRUE))*Wind!$B$9)/1000</f>
        <v>3211.4006460593528</v>
      </c>
      <c r="D2366" s="23" t="s">
        <v>9</v>
      </c>
    </row>
    <row r="2367" spans="1:4" x14ac:dyDescent="0.35">
      <c r="A2367" s="4">
        <f>Climate285!F2394*((113.5/10)^0.12)</f>
        <v>8.5513048974774968</v>
      </c>
      <c r="B2367" s="24">
        <f>VLOOKUP(A2367,'Wind - Power Curve'!$A$3:$B$47,2)*Wind!$B$9</f>
        <v>3314.7000000000003</v>
      </c>
      <c r="C2367">
        <f>(0.5*(A2367^3)*Wind!$B$11*Wind!$B$7*(VLOOKUP(A2367+0.5,'Wind - Power Curve'!$A$3:$E$47,5,TRUE))*Wind!$B$9)/1000</f>
        <v>3392.1278164983869</v>
      </c>
      <c r="D2367" s="23" t="s">
        <v>9</v>
      </c>
    </row>
    <row r="2368" spans="1:4" x14ac:dyDescent="0.35">
      <c r="A2368" s="4">
        <f>Climate285!F2395*((113.5/10)^0.12)</f>
        <v>8.9568527741304447</v>
      </c>
      <c r="B2368" s="24">
        <f>VLOOKUP(A2368,'Wind - Power Curve'!$A$3:$B$47,2)*Wind!$B$9</f>
        <v>3314.7000000000003</v>
      </c>
      <c r="C2368">
        <f>(0.5*(A2368^3)*Wind!$B$11*Wind!$B$7*(VLOOKUP(A2368+0.5,'Wind - Power Curve'!$A$3:$E$47,5,TRUE))*Wind!$B$9)/1000</f>
        <v>3897.9955656305733</v>
      </c>
      <c r="D2368" s="23" t="s">
        <v>9</v>
      </c>
    </row>
    <row r="2369" spans="1:4" x14ac:dyDescent="0.35">
      <c r="A2369" s="4">
        <f>Climate285!F2396*((113.5/10)^0.12)</f>
        <v>8.7253023363054947</v>
      </c>
      <c r="B2369" s="24">
        <f>VLOOKUP(A2369,'Wind - Power Curve'!$A$3:$B$47,2)*Wind!$B$9</f>
        <v>3314.7000000000003</v>
      </c>
      <c r="C2369">
        <f>(0.5*(A2369^3)*Wind!$B$11*Wind!$B$7*(VLOOKUP(A2369+0.5,'Wind - Power Curve'!$A$3:$E$47,5,TRUE))*Wind!$B$9)/1000</f>
        <v>3603.4332946240925</v>
      </c>
      <c r="D2369" s="23" t="s">
        <v>9</v>
      </c>
    </row>
    <row r="2370" spans="1:4" x14ac:dyDescent="0.35">
      <c r="A2370" s="4">
        <f>Climate285!F2397*((113.5/10)^0.12)</f>
        <v>8.5968119199402047</v>
      </c>
      <c r="B2370" s="24">
        <f>VLOOKUP(A2370,'Wind - Power Curve'!$A$3:$B$47,2)*Wind!$B$9</f>
        <v>3314.7000000000003</v>
      </c>
      <c r="C2370">
        <f>(0.5*(A2370^3)*Wind!$B$11*Wind!$B$7*(VLOOKUP(A2370+0.5,'Wind - Power Curve'!$A$3:$E$47,5,TRUE))*Wind!$B$9)/1000</f>
        <v>3446.5716382914816</v>
      </c>
      <c r="D2370" s="23" t="s">
        <v>9</v>
      </c>
    </row>
    <row r="2371" spans="1:4" x14ac:dyDescent="0.35">
      <c r="A2371" s="4">
        <f>Climate285!F2398*((113.5/10)^0.12)</f>
        <v>8.7493942893739867</v>
      </c>
      <c r="B2371" s="24">
        <f>VLOOKUP(A2371,'Wind - Power Curve'!$A$3:$B$47,2)*Wind!$B$9</f>
        <v>3314.7000000000003</v>
      </c>
      <c r="C2371">
        <f>(0.5*(A2371^3)*Wind!$B$11*Wind!$B$7*(VLOOKUP(A2371+0.5,'Wind - Power Curve'!$A$3:$E$47,5,TRUE))*Wind!$B$9)/1000</f>
        <v>3633.364752481531</v>
      </c>
      <c r="D2371" s="23" t="s">
        <v>9</v>
      </c>
    </row>
    <row r="2372" spans="1:4" x14ac:dyDescent="0.35">
      <c r="A2372" s="4">
        <f>Climate285!F2399*((113.5/10)^0.12)</f>
        <v>8.6757799883313726</v>
      </c>
      <c r="B2372" s="24">
        <f>VLOOKUP(A2372,'Wind - Power Curve'!$A$3:$B$47,2)*Wind!$B$9</f>
        <v>3314.7000000000003</v>
      </c>
      <c r="C2372">
        <f>(0.5*(A2372^3)*Wind!$B$11*Wind!$B$7*(VLOOKUP(A2372+0.5,'Wind - Power Curve'!$A$3:$E$47,5,TRUE))*Wind!$B$9)/1000</f>
        <v>3542.4246719656207</v>
      </c>
      <c r="D2372" s="23" t="s">
        <v>9</v>
      </c>
    </row>
    <row r="2373" spans="1:4" x14ac:dyDescent="0.35">
      <c r="A2373" s="4">
        <f>Climate285!F2400*((113.5/10)^0.12)</f>
        <v>8.4589524107149447</v>
      </c>
      <c r="B2373" s="24">
        <f>VLOOKUP(A2373,'Wind - Power Curve'!$A$3:$B$47,2)*Wind!$B$9</f>
        <v>2737.8</v>
      </c>
      <c r="C2373">
        <f>(0.5*(A2373^3)*Wind!$B$11*Wind!$B$7*(VLOOKUP(A2373+0.5,'Wind - Power Curve'!$A$3:$E$47,5,TRUE))*Wind!$B$9)/1000</f>
        <v>3266.9101946305741</v>
      </c>
      <c r="D2373" s="23" t="s">
        <v>9</v>
      </c>
    </row>
    <row r="2374" spans="1:4" x14ac:dyDescent="0.35">
      <c r="A2374" s="4">
        <f>Climate285!F2401*((113.5/10)^0.12)</f>
        <v>8.7360098710026008</v>
      </c>
      <c r="B2374" s="24">
        <f>VLOOKUP(A2374,'Wind - Power Curve'!$A$3:$B$47,2)*Wind!$B$9</f>
        <v>3314.7000000000003</v>
      </c>
      <c r="C2374">
        <f>(0.5*(A2374^3)*Wind!$B$11*Wind!$B$7*(VLOOKUP(A2374+0.5,'Wind - Power Curve'!$A$3:$E$47,5,TRUE))*Wind!$B$9)/1000</f>
        <v>3616.7157876652159</v>
      </c>
      <c r="D2374" s="23" t="s">
        <v>9</v>
      </c>
    </row>
    <row r="2375" spans="1:4" x14ac:dyDescent="0.35">
      <c r="A2375" s="4">
        <f>Climate285!F2402*((113.5/10)^0.12)</f>
        <v>9.1589574915383487</v>
      </c>
      <c r="B2375" s="24">
        <f>VLOOKUP(A2375,'Wind - Power Curve'!$A$3:$B$47,2)*Wind!$B$9</f>
        <v>3954.6</v>
      </c>
      <c r="C2375">
        <f>(0.5*(A2375^3)*Wind!$B$11*Wind!$B$7*(VLOOKUP(A2375+0.5,'Wind - Power Curve'!$A$3:$E$47,5,TRUE))*Wind!$B$9)/1000</f>
        <v>4158.366202406557</v>
      </c>
      <c r="D2375" s="23" t="s">
        <v>9</v>
      </c>
    </row>
    <row r="2376" spans="1:4" x14ac:dyDescent="0.35">
      <c r="A2376" s="4">
        <f>Climate285!F2403*((113.5/10)^0.12)</f>
        <v>9.0612512374272427</v>
      </c>
      <c r="B2376" s="24">
        <f>VLOOKUP(A2376,'Wind - Power Curve'!$A$3:$B$47,2)*Wind!$B$9</f>
        <v>3954.6</v>
      </c>
      <c r="C2376">
        <f>(0.5*(A2376^3)*Wind!$B$11*Wind!$B$7*(VLOOKUP(A2376+0.5,'Wind - Power Curve'!$A$3:$E$47,5,TRUE))*Wind!$B$9)/1000</f>
        <v>4026.6985513387926</v>
      </c>
      <c r="D2376" s="23" t="s">
        <v>9</v>
      </c>
    </row>
    <row r="2377" spans="1:4" x14ac:dyDescent="0.35">
      <c r="A2377" s="4">
        <f>Climate285!F2404*((113.5/10)^0.12)</f>
        <v>9.0773125394729046</v>
      </c>
      <c r="B2377" s="24">
        <f>VLOOKUP(A2377,'Wind - Power Curve'!$A$3:$B$47,2)*Wind!$B$9</f>
        <v>3954.6</v>
      </c>
      <c r="C2377">
        <f>(0.5*(A2377^3)*Wind!$B$11*Wind!$B$7*(VLOOKUP(A2377+0.5,'Wind - Power Curve'!$A$3:$E$47,5,TRUE))*Wind!$B$9)/1000</f>
        <v>4048.1488093956928</v>
      </c>
      <c r="D2377" s="23" t="s">
        <v>9</v>
      </c>
    </row>
    <row r="2378" spans="1:4" x14ac:dyDescent="0.35">
      <c r="A2378" s="4">
        <f>Climate285!F2405*((113.5/10)^0.12)</f>
        <v>8.8979613332963527</v>
      </c>
      <c r="B2378" s="24">
        <f>VLOOKUP(A2378,'Wind - Power Curve'!$A$3:$B$47,2)*Wind!$B$9</f>
        <v>3314.7000000000003</v>
      </c>
      <c r="C2378">
        <f>(0.5*(A2378^3)*Wind!$B$11*Wind!$B$7*(VLOOKUP(A2378+0.5,'Wind - Power Curve'!$A$3:$E$47,5,TRUE))*Wind!$B$9)/1000</f>
        <v>3821.6118610251888</v>
      </c>
      <c r="D2378" s="23" t="s">
        <v>9</v>
      </c>
    </row>
    <row r="2379" spans="1:4" x14ac:dyDescent="0.35">
      <c r="A2379" s="4">
        <f>Climate285!F2406*((113.5/10)^0.12)</f>
        <v>8.8417467761365387</v>
      </c>
      <c r="B2379" s="24">
        <f>VLOOKUP(A2379,'Wind - Power Curve'!$A$3:$B$47,2)*Wind!$B$9</f>
        <v>3314.7000000000003</v>
      </c>
      <c r="C2379">
        <f>(0.5*(A2379^3)*Wind!$B$11*Wind!$B$7*(VLOOKUP(A2379+0.5,'Wind - Power Curve'!$A$3:$E$47,5,TRUE))*Wind!$B$9)/1000</f>
        <v>3749.6372239234506</v>
      </c>
      <c r="D2379" s="23" t="s">
        <v>9</v>
      </c>
    </row>
    <row r="2380" spans="1:4" x14ac:dyDescent="0.35">
      <c r="A2380" s="4">
        <f>Climate285!F2407*((113.5/10)^0.12)</f>
        <v>8.9528374486190287</v>
      </c>
      <c r="B2380" s="24">
        <f>VLOOKUP(A2380,'Wind - Power Curve'!$A$3:$B$47,2)*Wind!$B$9</f>
        <v>3314.7000000000003</v>
      </c>
      <c r="C2380">
        <f>(0.5*(A2380^3)*Wind!$B$11*Wind!$B$7*(VLOOKUP(A2380+0.5,'Wind - Power Curve'!$A$3:$E$47,5,TRUE))*Wind!$B$9)/1000</f>
        <v>3892.755542420497</v>
      </c>
      <c r="D2380" s="23" t="s">
        <v>9</v>
      </c>
    </row>
    <row r="2381" spans="1:4" x14ac:dyDescent="0.35">
      <c r="A2381" s="4">
        <f>Climate285!F2408*((113.5/10)^0.12)</f>
        <v>8.7346714291654628</v>
      </c>
      <c r="B2381" s="24">
        <f>VLOOKUP(A2381,'Wind - Power Curve'!$A$3:$B$47,2)*Wind!$B$9</f>
        <v>3314.7000000000003</v>
      </c>
      <c r="C2381">
        <f>(0.5*(A2381^3)*Wind!$B$11*Wind!$B$7*(VLOOKUP(A2381+0.5,'Wind - Power Curve'!$A$3:$E$47,5,TRUE))*Wind!$B$9)/1000</f>
        <v>3615.0536940388051</v>
      </c>
      <c r="D2381" s="23" t="s">
        <v>9</v>
      </c>
    </row>
    <row r="2382" spans="1:4" x14ac:dyDescent="0.35">
      <c r="A2382" s="4">
        <f>Climate285!F2409*((113.5/10)^0.12)</f>
        <v>8.6155501056601427</v>
      </c>
      <c r="B2382" s="24">
        <f>VLOOKUP(A2382,'Wind - Power Curve'!$A$3:$B$47,2)*Wind!$B$9</f>
        <v>3314.7000000000003</v>
      </c>
      <c r="C2382">
        <f>(0.5*(A2382^3)*Wind!$B$11*Wind!$B$7*(VLOOKUP(A2382+0.5,'Wind - Power Curve'!$A$3:$E$47,5,TRUE))*Wind!$B$9)/1000</f>
        <v>3469.1579309772533</v>
      </c>
      <c r="D2382" s="23" t="s">
        <v>9</v>
      </c>
    </row>
    <row r="2383" spans="1:4" x14ac:dyDescent="0.35">
      <c r="A2383" s="4">
        <f>Climate285!F2410*((113.5/10)^0.12)</f>
        <v>8.7721478006053406</v>
      </c>
      <c r="B2383" s="24">
        <f>VLOOKUP(A2383,'Wind - Power Curve'!$A$3:$B$47,2)*Wind!$B$9</f>
        <v>3314.7000000000003</v>
      </c>
      <c r="C2383">
        <f>(0.5*(A2383^3)*Wind!$B$11*Wind!$B$7*(VLOOKUP(A2383+0.5,'Wind - Power Curve'!$A$3:$E$47,5,TRUE))*Wind!$B$9)/1000</f>
        <v>3661.7851153380029</v>
      </c>
      <c r="D2383" s="23" t="s">
        <v>9</v>
      </c>
    </row>
    <row r="2384" spans="1:4" x14ac:dyDescent="0.35">
      <c r="A2384" s="4">
        <f>Climate285!F2411*((113.5/10)^0.12)</f>
        <v>8.5486280138032189</v>
      </c>
      <c r="B2384" s="24">
        <f>VLOOKUP(A2384,'Wind - Power Curve'!$A$3:$B$47,2)*Wind!$B$9</f>
        <v>3314.7000000000003</v>
      </c>
      <c r="C2384">
        <f>(0.5*(A2384^3)*Wind!$B$11*Wind!$B$7*(VLOOKUP(A2384+0.5,'Wind - Power Curve'!$A$3:$E$47,5,TRUE))*Wind!$B$9)/1000</f>
        <v>3388.9432185372552</v>
      </c>
      <c r="D2384" s="23" t="s">
        <v>9</v>
      </c>
    </row>
    <row r="2385" spans="1:4" x14ac:dyDescent="0.35">
      <c r="A2385" s="4">
        <f>Climate285!F2412*((113.5/10)^0.12)</f>
        <v>8.3719536913009449</v>
      </c>
      <c r="B2385" s="24">
        <f>VLOOKUP(A2385,'Wind - Power Curve'!$A$3:$B$47,2)*Wind!$B$9</f>
        <v>2737.8</v>
      </c>
      <c r="C2385">
        <f>(0.5*(A2385^3)*Wind!$B$11*Wind!$B$7*(VLOOKUP(A2385+0.5,'Wind - Power Curve'!$A$3:$E$47,5,TRUE))*Wind!$B$9)/1000</f>
        <v>3167.1446824117534</v>
      </c>
      <c r="D2385" s="23" t="s">
        <v>9</v>
      </c>
    </row>
    <row r="2386" spans="1:4" x14ac:dyDescent="0.35">
      <c r="A2386" s="4">
        <f>Climate285!F2413*((113.5/10)^0.12)</f>
        <v>7.87003800237403</v>
      </c>
      <c r="B2386" s="24">
        <f>VLOOKUP(A2386,'Wind - Power Curve'!$A$3:$B$47,2)*Wind!$B$9</f>
        <v>2226.6</v>
      </c>
      <c r="C2386">
        <f>(0.5*(A2386^3)*Wind!$B$11*Wind!$B$7*(VLOOKUP(A2386+0.5,'Wind - Power Curve'!$A$3:$E$47,5,TRUE))*Wind!$B$9)/1000</f>
        <v>2606.5271115444516</v>
      </c>
      <c r="D2386" s="23" t="s">
        <v>9</v>
      </c>
    </row>
    <row r="2387" spans="1:4" x14ac:dyDescent="0.35">
      <c r="A2387" s="4">
        <f>Climate285!F2414*((113.5/10)^0.12)</f>
        <v>7.5407813104379748</v>
      </c>
      <c r="B2387" s="24">
        <f>VLOOKUP(A2387,'Wind - Power Curve'!$A$3:$B$47,2)*Wind!$B$9</f>
        <v>2226.6</v>
      </c>
      <c r="C2387">
        <f>(0.5*(A2387^3)*Wind!$B$11*Wind!$B$7*(VLOOKUP(A2387+0.5,'Wind - Power Curve'!$A$3:$E$47,5,TRUE))*Wind!$B$9)/1000</f>
        <v>2292.8772026830693</v>
      </c>
      <c r="D2387" s="23" t="s">
        <v>9</v>
      </c>
    </row>
    <row r="2388" spans="1:4" x14ac:dyDescent="0.35">
      <c r="A2388" s="4">
        <f>Climate285!F2415*((113.5/10)^0.12)</f>
        <v>7.5836114492264048</v>
      </c>
      <c r="B2388" s="24">
        <f>VLOOKUP(A2388,'Wind - Power Curve'!$A$3:$B$47,2)*Wind!$B$9</f>
        <v>2226.6</v>
      </c>
      <c r="C2388">
        <f>(0.5*(A2388^3)*Wind!$B$11*Wind!$B$7*(VLOOKUP(A2388+0.5,'Wind - Power Curve'!$A$3:$E$47,5,TRUE))*Wind!$B$9)/1000</f>
        <v>2332.1687885500342</v>
      </c>
      <c r="D2388" s="23" t="s">
        <v>9</v>
      </c>
    </row>
    <row r="2389" spans="1:4" x14ac:dyDescent="0.35">
      <c r="A2389" s="4">
        <f>Climate285!F2416*((113.5/10)^0.12)</f>
        <v>7.085711085810904</v>
      </c>
      <c r="B2389" s="24">
        <f>VLOOKUP(A2389,'Wind - Power Curve'!$A$3:$B$47,2)*Wind!$B$9</f>
        <v>1780.2</v>
      </c>
      <c r="C2389">
        <f>(0.5*(A2389^3)*Wind!$B$11*Wind!$B$7*(VLOOKUP(A2389+0.5,'Wind - Power Curve'!$A$3:$E$47,5,TRUE))*Wind!$B$9)/1000</f>
        <v>1877.624465962577</v>
      </c>
      <c r="D2389" s="23" t="s">
        <v>9</v>
      </c>
    </row>
    <row r="2390" spans="1:4" x14ac:dyDescent="0.35">
      <c r="A2390" s="4">
        <f>Climate285!F2417*((113.5/10)^0.12)</f>
        <v>7.2490009899417949</v>
      </c>
      <c r="B2390" s="24">
        <f>VLOOKUP(A2390,'Wind - Power Curve'!$A$3:$B$47,2)*Wind!$B$9</f>
        <v>1780.2</v>
      </c>
      <c r="C2390">
        <f>(0.5*(A2390^3)*Wind!$B$11*Wind!$B$7*(VLOOKUP(A2390+0.5,'Wind - Power Curve'!$A$3:$E$47,5,TRUE))*Wind!$B$9)/1000</f>
        <v>2010.448218177128</v>
      </c>
      <c r="D2390" s="23" t="s">
        <v>9</v>
      </c>
    </row>
    <row r="2391" spans="1:4" x14ac:dyDescent="0.35">
      <c r="A2391" s="4">
        <f>Climate285!F2418*((113.5/10)^0.12)</f>
        <v>7.5648732635064659</v>
      </c>
      <c r="B2391" s="24">
        <f>VLOOKUP(A2391,'Wind - Power Curve'!$A$3:$B$47,2)*Wind!$B$9</f>
        <v>2226.6</v>
      </c>
      <c r="C2391">
        <f>(0.5*(A2391^3)*Wind!$B$11*Wind!$B$7*(VLOOKUP(A2391+0.5,'Wind - Power Curve'!$A$3:$E$47,5,TRUE))*Wind!$B$9)/1000</f>
        <v>2314.9239485967123</v>
      </c>
      <c r="D2391" s="23" t="s">
        <v>9</v>
      </c>
    </row>
    <row r="2392" spans="1:4" x14ac:dyDescent="0.35">
      <c r="A2392" s="4">
        <f>Climate285!F2419*((113.5/10)^0.12)</f>
        <v>8.0266356973192288</v>
      </c>
      <c r="B2392" s="24">
        <f>VLOOKUP(A2392,'Wind - Power Curve'!$A$3:$B$47,2)*Wind!$B$9</f>
        <v>2737.8</v>
      </c>
      <c r="C2392">
        <f>(0.5*(A2392^3)*Wind!$B$11*Wind!$B$7*(VLOOKUP(A2392+0.5,'Wind - Power Curve'!$A$3:$E$47,5,TRUE))*Wind!$B$9)/1000</f>
        <v>2791.1816920177898</v>
      </c>
      <c r="D2392" s="23" t="s">
        <v>9</v>
      </c>
    </row>
    <row r="2393" spans="1:4" x14ac:dyDescent="0.35">
      <c r="A2393" s="4">
        <f>Climate285!F2420*((113.5/10)^0.12)</f>
        <v>8.3532155055810069</v>
      </c>
      <c r="B2393" s="24">
        <f>VLOOKUP(A2393,'Wind - Power Curve'!$A$3:$B$47,2)*Wind!$B$9</f>
        <v>2737.8</v>
      </c>
      <c r="C2393">
        <f>(0.5*(A2393^3)*Wind!$B$11*Wind!$B$7*(VLOOKUP(A2393+0.5,'Wind - Power Curve'!$A$3:$E$47,5,TRUE))*Wind!$B$9)/1000</f>
        <v>3145.9260458016861</v>
      </c>
      <c r="D2393" s="23" t="s">
        <v>9</v>
      </c>
    </row>
    <row r="2394" spans="1:4" x14ac:dyDescent="0.35">
      <c r="A2394" s="4">
        <f>Climate285!F2421*((113.5/10)^0.12)</f>
        <v>8.2769243208641168</v>
      </c>
      <c r="B2394" s="24">
        <f>VLOOKUP(A2394,'Wind - Power Curve'!$A$3:$B$47,2)*Wind!$B$9</f>
        <v>2737.8</v>
      </c>
      <c r="C2394">
        <f>(0.5*(A2394^3)*Wind!$B$11*Wind!$B$7*(VLOOKUP(A2394+0.5,'Wind - Power Curve'!$A$3:$E$47,5,TRUE))*Wind!$B$9)/1000</f>
        <v>3060.5142364891412</v>
      </c>
      <c r="D2394" s="23" t="s">
        <v>9</v>
      </c>
    </row>
    <row r="2395" spans="1:4" x14ac:dyDescent="0.35">
      <c r="A2395" s="4">
        <f>Climate285!F2422*((113.5/10)^0.12)</f>
        <v>8.4455679923435589</v>
      </c>
      <c r="B2395" s="24">
        <f>VLOOKUP(A2395,'Wind - Power Curve'!$A$3:$B$47,2)*Wind!$B$9</f>
        <v>2737.8</v>
      </c>
      <c r="C2395">
        <f>(0.5*(A2395^3)*Wind!$B$11*Wind!$B$7*(VLOOKUP(A2395+0.5,'Wind - Power Curve'!$A$3:$E$47,5,TRUE))*Wind!$B$9)/1000</f>
        <v>3251.4272337479078</v>
      </c>
      <c r="D2395" s="23" t="s">
        <v>9</v>
      </c>
    </row>
    <row r="2396" spans="1:4" x14ac:dyDescent="0.35">
      <c r="A2396" s="4">
        <f>Climate285!F2423*((113.5/10)^0.12)</f>
        <v>8.4348604576464528</v>
      </c>
      <c r="B2396" s="24">
        <f>VLOOKUP(A2396,'Wind - Power Curve'!$A$3:$B$47,2)*Wind!$B$9</f>
        <v>2737.8</v>
      </c>
      <c r="C2396">
        <f>(0.5*(A2396^3)*Wind!$B$11*Wind!$B$7*(VLOOKUP(A2396+0.5,'Wind - Power Curve'!$A$3:$E$47,5,TRUE))*Wind!$B$9)/1000</f>
        <v>3239.0761463718459</v>
      </c>
      <c r="D2396" s="23" t="s">
        <v>9</v>
      </c>
    </row>
    <row r="2397" spans="1:4" x14ac:dyDescent="0.35">
      <c r="A2397" s="4">
        <f>Climate285!F2424*((113.5/10)^0.12)</f>
        <v>8.2662167861670088</v>
      </c>
      <c r="B2397" s="24">
        <f>VLOOKUP(A2397,'Wind - Power Curve'!$A$3:$B$47,2)*Wind!$B$9</f>
        <v>2737.8</v>
      </c>
      <c r="C2397">
        <f>(0.5*(A2397^3)*Wind!$B$11*Wind!$B$7*(VLOOKUP(A2397+0.5,'Wind - Power Curve'!$A$3:$E$47,5,TRUE))*Wind!$B$9)/1000</f>
        <v>3048.6517914346309</v>
      </c>
      <c r="D2397" s="23" t="s">
        <v>9</v>
      </c>
    </row>
    <row r="2398" spans="1:4" x14ac:dyDescent="0.35">
      <c r="A2398" s="4">
        <f>Climate285!F2425*((113.5/10)^0.12)</f>
        <v>8.3746305749752228</v>
      </c>
      <c r="B2398" s="24">
        <f>VLOOKUP(A2398,'Wind - Power Curve'!$A$3:$B$47,2)*Wind!$B$9</f>
        <v>2737.8</v>
      </c>
      <c r="C2398">
        <f>(0.5*(A2398^3)*Wind!$B$11*Wind!$B$7*(VLOOKUP(A2398+0.5,'Wind - Power Curve'!$A$3:$E$47,5,TRUE))*Wind!$B$9)/1000</f>
        <v>3170.183682379623</v>
      </c>
      <c r="D2398" s="23" t="s">
        <v>9</v>
      </c>
    </row>
    <row r="2399" spans="1:4" x14ac:dyDescent="0.35">
      <c r="A2399" s="4">
        <f>Climate285!F2426*((113.5/10)^0.12)</f>
        <v>8.3492001800695927</v>
      </c>
      <c r="B2399" s="24">
        <f>VLOOKUP(A2399,'Wind - Power Curve'!$A$3:$B$47,2)*Wind!$B$9</f>
        <v>2737.8</v>
      </c>
      <c r="C2399">
        <f>(0.5*(A2399^3)*Wind!$B$11*Wind!$B$7*(VLOOKUP(A2399+0.5,'Wind - Power Curve'!$A$3:$E$47,5,TRUE))*Wind!$B$9)/1000</f>
        <v>3141.3915598869239</v>
      </c>
      <c r="D2399" s="23" t="s">
        <v>9</v>
      </c>
    </row>
    <row r="2400" spans="1:4" x14ac:dyDescent="0.35">
      <c r="A2400" s="4">
        <f>Climate285!F2427*((113.5/10)^0.12)</f>
        <v>8.7989166373481087</v>
      </c>
      <c r="B2400" s="24">
        <f>VLOOKUP(A2400,'Wind - Power Curve'!$A$3:$B$47,2)*Wind!$B$9</f>
        <v>3314.7000000000003</v>
      </c>
      <c r="C2400">
        <f>(0.5*(A2400^3)*Wind!$B$11*Wind!$B$7*(VLOOKUP(A2400+0.5,'Wind - Power Curve'!$A$3:$E$47,5,TRUE))*Wind!$B$9)/1000</f>
        <v>3695.4101139429035</v>
      </c>
      <c r="D2400" s="23" t="s">
        <v>9</v>
      </c>
    </row>
    <row r="2401" spans="1:4" x14ac:dyDescent="0.35">
      <c r="A2401" s="4">
        <f>Climate285!F2428*((113.5/10)^0.12)</f>
        <v>9.1910800956296708</v>
      </c>
      <c r="B2401" s="24">
        <f>VLOOKUP(A2401,'Wind - Power Curve'!$A$3:$B$47,2)*Wind!$B$9</f>
        <v>3954.6</v>
      </c>
      <c r="C2401">
        <f>(0.5*(A2401^3)*Wind!$B$11*Wind!$B$7*(VLOOKUP(A2401+0.5,'Wind - Power Curve'!$A$3:$E$47,5,TRUE))*Wind!$B$9)/1000</f>
        <v>4202.2729199649939</v>
      </c>
      <c r="D2401" s="23" t="s">
        <v>9</v>
      </c>
    </row>
    <row r="2402" spans="1:4" x14ac:dyDescent="0.35">
      <c r="A2402" s="4">
        <f>Climate285!F2429*((113.5/10)^0.12)</f>
        <v>9.1000660507042586</v>
      </c>
      <c r="B2402" s="24">
        <f>VLOOKUP(A2402,'Wind - Power Curve'!$A$3:$B$47,2)*Wind!$B$9</f>
        <v>3954.6</v>
      </c>
      <c r="C2402">
        <f>(0.5*(A2402^3)*Wind!$B$11*Wind!$B$7*(VLOOKUP(A2402+0.5,'Wind - Power Curve'!$A$3:$E$47,5,TRUE))*Wind!$B$9)/1000</f>
        <v>4078.6668764158508</v>
      </c>
      <c r="D2402" s="23" t="s">
        <v>9</v>
      </c>
    </row>
    <row r="2403" spans="1:4" x14ac:dyDescent="0.35">
      <c r="A2403" s="4">
        <f>Climate285!F2430*((113.5/10)^0.12)</f>
        <v>8.8163163812309069</v>
      </c>
      <c r="B2403" s="24">
        <f>VLOOKUP(A2403,'Wind - Power Curve'!$A$3:$B$47,2)*Wind!$B$9</f>
        <v>3314.7000000000003</v>
      </c>
      <c r="C2403">
        <f>(0.5*(A2403^3)*Wind!$B$11*Wind!$B$7*(VLOOKUP(A2403+0.5,'Wind - Power Curve'!$A$3:$E$47,5,TRUE))*Wind!$B$9)/1000</f>
        <v>3717.3763718842461</v>
      </c>
      <c r="D2403" s="23" t="s">
        <v>9</v>
      </c>
    </row>
    <row r="2404" spans="1:4" x14ac:dyDescent="0.35">
      <c r="A2404" s="4">
        <f>Climate285!F2431*((113.5/10)^0.12)</f>
        <v>9.1763572354211487</v>
      </c>
      <c r="B2404" s="24">
        <f>VLOOKUP(A2404,'Wind - Power Curve'!$A$3:$B$47,2)*Wind!$B$9</f>
        <v>3954.6</v>
      </c>
      <c r="C2404">
        <f>(0.5*(A2404^3)*Wind!$B$11*Wind!$B$7*(VLOOKUP(A2404+0.5,'Wind - Power Curve'!$A$3:$E$47,5,TRUE))*Wind!$B$9)/1000</f>
        <v>4182.1108424242766</v>
      </c>
      <c r="D2404" s="23" t="s">
        <v>9</v>
      </c>
    </row>
    <row r="2405" spans="1:4" x14ac:dyDescent="0.35">
      <c r="A2405" s="4">
        <f>Climate285!F2432*((113.5/10)^0.12)</f>
        <v>9.3316164885292086</v>
      </c>
      <c r="B2405" s="24">
        <f>VLOOKUP(A2405,'Wind - Power Curve'!$A$3:$B$47,2)*Wind!$B$9</f>
        <v>3954.6</v>
      </c>
      <c r="C2405">
        <f>(0.5*(A2405^3)*Wind!$B$11*Wind!$B$7*(VLOOKUP(A2405+0.5,'Wind - Power Curve'!$A$3:$E$47,5,TRUE))*Wind!$B$9)/1000</f>
        <v>4398.0002298142053</v>
      </c>
      <c r="D2405" s="23" t="s">
        <v>9</v>
      </c>
    </row>
    <row r="2406" spans="1:4" x14ac:dyDescent="0.35">
      <c r="A2406" s="4">
        <f>Climate285!F2433*((113.5/10)^0.12)</f>
        <v>9.8736854325702765</v>
      </c>
      <c r="B2406" s="24">
        <f>VLOOKUP(A2406,'Wind - Power Curve'!$A$3:$B$47,2)*Wind!$B$9</f>
        <v>4640.4000000000005</v>
      </c>
      <c r="C2406">
        <f>(0.5*(A2406^3)*Wind!$B$11*Wind!$B$7*(VLOOKUP(A2406+0.5,'Wind - Power Curve'!$A$3:$E$47,5,TRUE))*Wind!$B$9)/1000</f>
        <v>5131.2373358680734</v>
      </c>
      <c r="D2406" s="23" t="s">
        <v>9</v>
      </c>
    </row>
    <row r="2407" spans="1:4" x14ac:dyDescent="0.35">
      <c r="A2407" s="4">
        <f>Climate285!F2434*((113.5/10)^0.12)</f>
        <v>10.126650939789441</v>
      </c>
      <c r="B2407" s="24">
        <f>VLOOKUP(A2407,'Wind - Power Curve'!$A$3:$B$47,2)*Wind!$B$9</f>
        <v>5330.7</v>
      </c>
      <c r="C2407">
        <f>(0.5*(A2407^3)*Wind!$B$11*Wind!$B$7*(VLOOKUP(A2407+0.5,'Wind - Power Curve'!$A$3:$E$47,5,TRUE))*Wind!$B$9)/1000</f>
        <v>5354.4719867874301</v>
      </c>
      <c r="D2407" s="23" t="s">
        <v>9</v>
      </c>
    </row>
    <row r="2408" spans="1:4" x14ac:dyDescent="0.35">
      <c r="A2408" s="4">
        <f>Climate285!F2435*((113.5/10)^0.12)</f>
        <v>10.197588357157779</v>
      </c>
      <c r="B2408" s="24">
        <f>VLOOKUP(A2408,'Wind - Power Curve'!$A$3:$B$47,2)*Wind!$B$9</f>
        <v>5330.7</v>
      </c>
      <c r="C2408">
        <f>(0.5*(A2408^3)*Wind!$B$11*Wind!$B$7*(VLOOKUP(A2408+0.5,'Wind - Power Curve'!$A$3:$E$47,5,TRUE))*Wind!$B$9)/1000</f>
        <v>5467.7866543370164</v>
      </c>
      <c r="D2408" s="23" t="s">
        <v>9</v>
      </c>
    </row>
    <row r="2409" spans="1:4" x14ac:dyDescent="0.35">
      <c r="A2409" s="4">
        <f>Climate285!F2436*((113.5/10)^0.12)</f>
        <v>10.046344429561135</v>
      </c>
      <c r="B2409" s="24">
        <f>VLOOKUP(A2409,'Wind - Power Curve'!$A$3:$B$47,2)*Wind!$B$9</f>
        <v>5330.7</v>
      </c>
      <c r="C2409">
        <f>(0.5*(A2409^3)*Wind!$B$11*Wind!$B$7*(VLOOKUP(A2409+0.5,'Wind - Power Curve'!$A$3:$E$47,5,TRUE))*Wind!$B$9)/1000</f>
        <v>5228.0931892776398</v>
      </c>
      <c r="D2409" s="23" t="s">
        <v>9</v>
      </c>
    </row>
    <row r="2410" spans="1:4" x14ac:dyDescent="0.35">
      <c r="A2410" s="4">
        <f>Climate285!F2437*((113.5/10)^0.12)</f>
        <v>10.467953608259743</v>
      </c>
      <c r="B2410" s="24">
        <f>VLOOKUP(A2410,'Wind - Power Curve'!$A$3:$B$47,2)*Wind!$B$9</f>
        <v>5330.7</v>
      </c>
      <c r="C2410">
        <f>(0.5*(A2410^3)*Wind!$B$11*Wind!$B$7*(VLOOKUP(A2410+0.5,'Wind - Power Curve'!$A$3:$E$47,5,TRUE))*Wind!$B$9)/1000</f>
        <v>5914.3156263408282</v>
      </c>
      <c r="D2410" s="23" t="s">
        <v>9</v>
      </c>
    </row>
    <row r="2411" spans="1:4" x14ac:dyDescent="0.35">
      <c r="A2411" s="4">
        <f>Climate285!F2438*((113.5/10)^0.12)</f>
        <v>10.399693074565683</v>
      </c>
      <c r="B2411" s="24">
        <f>VLOOKUP(A2411,'Wind - Power Curve'!$A$3:$B$47,2)*Wind!$B$9</f>
        <v>5330.7</v>
      </c>
      <c r="C2411">
        <f>(0.5*(A2411^3)*Wind!$B$11*Wind!$B$7*(VLOOKUP(A2411+0.5,'Wind - Power Curve'!$A$3:$E$47,5,TRUE))*Wind!$B$9)/1000</f>
        <v>5799.3683800866002</v>
      </c>
      <c r="D2411" s="23" t="s">
        <v>9</v>
      </c>
    </row>
    <row r="2412" spans="1:4" x14ac:dyDescent="0.35">
      <c r="A2412" s="4">
        <f>Climate285!F2439*((113.5/10)^0.12)</f>
        <v>10.186880822460671</v>
      </c>
      <c r="B2412" s="24">
        <f>VLOOKUP(A2412,'Wind - Power Curve'!$A$3:$B$47,2)*Wind!$B$9</f>
        <v>5330.7</v>
      </c>
      <c r="C2412">
        <f>(0.5*(A2412^3)*Wind!$B$11*Wind!$B$7*(VLOOKUP(A2412+0.5,'Wind - Power Curve'!$A$3:$E$47,5,TRUE))*Wind!$B$9)/1000</f>
        <v>5450.581097328788</v>
      </c>
      <c r="D2412" s="23" t="s">
        <v>9</v>
      </c>
    </row>
    <row r="2413" spans="1:4" x14ac:dyDescent="0.35">
      <c r="A2413" s="4">
        <f>Climate285!F2440*((113.5/10)^0.12)</f>
        <v>10.097205219372395</v>
      </c>
      <c r="B2413" s="24">
        <f>VLOOKUP(A2413,'Wind - Power Curve'!$A$3:$B$47,2)*Wind!$B$9</f>
        <v>5330.7</v>
      </c>
      <c r="C2413">
        <f>(0.5*(A2413^3)*Wind!$B$11*Wind!$B$7*(VLOOKUP(A2413+0.5,'Wind - Power Curve'!$A$3:$E$47,5,TRUE))*Wind!$B$9)/1000</f>
        <v>5307.8993507756222</v>
      </c>
      <c r="D2413" s="23" t="s">
        <v>9</v>
      </c>
    </row>
    <row r="2414" spans="1:4" x14ac:dyDescent="0.35">
      <c r="A2414" s="4">
        <f>Climate285!F2441*((113.5/10)^0.12)</f>
        <v>10.372924237822915</v>
      </c>
      <c r="B2414" s="24">
        <f>VLOOKUP(A2414,'Wind - Power Curve'!$A$3:$B$47,2)*Wind!$B$9</f>
        <v>5330.7</v>
      </c>
      <c r="C2414">
        <f>(0.5*(A2414^3)*Wind!$B$11*Wind!$B$7*(VLOOKUP(A2414+0.5,'Wind - Power Curve'!$A$3:$E$47,5,TRUE))*Wind!$B$9)/1000</f>
        <v>5754.7007847288187</v>
      </c>
      <c r="D2414" s="23" t="s">
        <v>9</v>
      </c>
    </row>
    <row r="2415" spans="1:4" x14ac:dyDescent="0.35">
      <c r="A2415" s="4">
        <f>Climate285!F2442*((113.5/10)^0.12)</f>
        <v>10.601797791973588</v>
      </c>
      <c r="B2415" s="24">
        <f>VLOOKUP(A2415,'Wind - Power Curve'!$A$3:$B$47,2)*Wind!$B$9</f>
        <v>5968.8</v>
      </c>
      <c r="C2415">
        <f>(0.5*(A2415^3)*Wind!$B$11*Wind!$B$7*(VLOOKUP(A2415+0.5,'Wind - Power Curve'!$A$3:$E$47,5,TRUE))*Wind!$B$9)/1000</f>
        <v>5810.2992359417158</v>
      </c>
      <c r="D2415" s="23" t="s">
        <v>9</v>
      </c>
    </row>
    <row r="2416" spans="1:4" x14ac:dyDescent="0.35">
      <c r="A2416" s="4">
        <f>Climate285!F2443*((113.5/10)^0.12)</f>
        <v>10.358201377614391</v>
      </c>
      <c r="B2416" s="24">
        <f>VLOOKUP(A2416,'Wind - Power Curve'!$A$3:$B$47,2)*Wind!$B$9</f>
        <v>5330.7</v>
      </c>
      <c r="C2416">
        <f>(0.5*(A2416^3)*Wind!$B$11*Wind!$B$7*(VLOOKUP(A2416+0.5,'Wind - Power Curve'!$A$3:$E$47,5,TRUE))*Wind!$B$9)/1000</f>
        <v>5730.2316607723888</v>
      </c>
      <c r="D2416" s="23" t="s">
        <v>9</v>
      </c>
    </row>
    <row r="2417" spans="1:4" x14ac:dyDescent="0.35">
      <c r="A2417" s="4">
        <f>Climate285!F2444*((113.5/10)^0.12)</f>
        <v>10.059728847932519</v>
      </c>
      <c r="B2417" s="24">
        <f>VLOOKUP(A2417,'Wind - Power Curve'!$A$3:$B$47,2)*Wind!$B$9</f>
        <v>5330.7</v>
      </c>
      <c r="C2417">
        <f>(0.5*(A2417^3)*Wind!$B$11*Wind!$B$7*(VLOOKUP(A2417+0.5,'Wind - Power Curve'!$A$3:$E$47,5,TRUE))*Wind!$B$9)/1000</f>
        <v>5249.0166964766804</v>
      </c>
      <c r="D2417" s="23" t="s">
        <v>9</v>
      </c>
    </row>
    <row r="2418" spans="1:4" x14ac:dyDescent="0.35">
      <c r="A2418" s="4">
        <f>Climate285!F2445*((113.5/10)^0.12)</f>
        <v>9.9834376632156268</v>
      </c>
      <c r="B2418" s="24">
        <f>VLOOKUP(A2418,'Wind - Power Curve'!$A$3:$B$47,2)*Wind!$B$9</f>
        <v>4640.4000000000005</v>
      </c>
      <c r="C2418">
        <f>(0.5*(A2418^3)*Wind!$B$11*Wind!$B$7*(VLOOKUP(A2418+0.5,'Wind - Power Curve'!$A$3:$E$47,5,TRUE))*Wind!$B$9)/1000</f>
        <v>5304.2571892618525</v>
      </c>
      <c r="D2418" s="23" t="s">
        <v>9</v>
      </c>
    </row>
    <row r="2419" spans="1:4" x14ac:dyDescent="0.35">
      <c r="A2419" s="4">
        <f>Climate285!F2446*((113.5/10)^0.12)</f>
        <v>10.062405731606797</v>
      </c>
      <c r="B2419" s="24">
        <f>VLOOKUP(A2419,'Wind - Power Curve'!$A$3:$B$47,2)*Wind!$B$9</f>
        <v>5330.7</v>
      </c>
      <c r="C2419">
        <f>(0.5*(A2419^3)*Wind!$B$11*Wind!$B$7*(VLOOKUP(A2419+0.5,'Wind - Power Curve'!$A$3:$E$47,5,TRUE))*Wind!$B$9)/1000</f>
        <v>5253.2080857090414</v>
      </c>
      <c r="D2419" s="23" t="s">
        <v>9</v>
      </c>
    </row>
    <row r="2420" spans="1:4" x14ac:dyDescent="0.35">
      <c r="A2420" s="4">
        <f>Climate285!F2447*((113.5/10)^0.12)</f>
        <v>9.7505487835535405</v>
      </c>
      <c r="B2420" s="24">
        <f>VLOOKUP(A2420,'Wind - Power Curve'!$A$3:$B$47,2)*Wind!$B$9</f>
        <v>4640.4000000000005</v>
      </c>
      <c r="C2420">
        <f>(0.5*(A2420^3)*Wind!$B$11*Wind!$B$7*(VLOOKUP(A2420+0.5,'Wind - Power Curve'!$A$3:$E$47,5,TRUE))*Wind!$B$9)/1000</f>
        <v>4941.6436049235881</v>
      </c>
      <c r="D2420" s="23" t="s">
        <v>9</v>
      </c>
    </row>
    <row r="2421" spans="1:4" x14ac:dyDescent="0.35">
      <c r="A2421" s="4">
        <f>Climate285!F2448*((113.5/10)^0.12)</f>
        <v>9.3931848130375748</v>
      </c>
      <c r="B2421" s="24">
        <f>VLOOKUP(A2421,'Wind - Power Curve'!$A$3:$B$47,2)*Wind!$B$9</f>
        <v>3954.6</v>
      </c>
      <c r="C2421">
        <f>(0.5*(A2421^3)*Wind!$B$11*Wind!$B$7*(VLOOKUP(A2421+0.5,'Wind - Power Curve'!$A$3:$E$47,5,TRUE))*Wind!$B$9)/1000</f>
        <v>4485.6274836659868</v>
      </c>
      <c r="D2421" s="23" t="s">
        <v>9</v>
      </c>
    </row>
    <row r="2422" spans="1:4" x14ac:dyDescent="0.35">
      <c r="A2422" s="4">
        <f>Climate285!F2449*((113.5/10)^0.12)</f>
        <v>9.0157442149645348</v>
      </c>
      <c r="B2422" s="24">
        <f>VLOOKUP(A2422,'Wind - Power Curve'!$A$3:$B$47,2)*Wind!$B$9</f>
        <v>3954.6</v>
      </c>
      <c r="C2422">
        <f>(0.5*(A2422^3)*Wind!$B$11*Wind!$B$7*(VLOOKUP(A2422+0.5,'Wind - Power Curve'!$A$3:$E$47,5,TRUE))*Wind!$B$9)/1000</f>
        <v>3966.3345943446047</v>
      </c>
      <c r="D2422" s="23" t="s">
        <v>9</v>
      </c>
    </row>
    <row r="2423" spans="1:4" x14ac:dyDescent="0.35">
      <c r="A2423" s="4">
        <f>Climate285!F2450*((113.5/10)^0.12)</f>
        <v>9.4681375559173286</v>
      </c>
      <c r="B2423" s="24">
        <f>VLOOKUP(A2423,'Wind - Power Curve'!$A$3:$B$47,2)*Wind!$B$9</f>
        <v>3954.6</v>
      </c>
      <c r="C2423">
        <f>(0.5*(A2423^3)*Wind!$B$11*Wind!$B$7*(VLOOKUP(A2423+0.5,'Wind - Power Curve'!$A$3:$E$47,5,TRUE))*Wind!$B$9)/1000</f>
        <v>4593.8655332746894</v>
      </c>
      <c r="D2423" s="23" t="s">
        <v>9</v>
      </c>
    </row>
    <row r="2424" spans="1:4" x14ac:dyDescent="0.35">
      <c r="A2424" s="4">
        <f>Climate285!F2451*((113.5/10)^0.12)</f>
        <v>9.5404134151228046</v>
      </c>
      <c r="B2424" s="24">
        <f>VLOOKUP(A2424,'Wind - Power Curve'!$A$3:$B$47,2)*Wind!$B$9</f>
        <v>4640.4000000000005</v>
      </c>
      <c r="C2424">
        <f>(0.5*(A2424^3)*Wind!$B$11*Wind!$B$7*(VLOOKUP(A2424+0.5,'Wind - Power Curve'!$A$3:$E$47,5,TRUE))*Wind!$B$9)/1000</f>
        <v>4628.9855525669464</v>
      </c>
      <c r="D2424" s="23" t="s">
        <v>9</v>
      </c>
    </row>
    <row r="2425" spans="1:4" x14ac:dyDescent="0.35">
      <c r="A2425" s="4">
        <f>Climate285!F2452*((113.5/10)^0.12)</f>
        <v>9.7692869692734785</v>
      </c>
      <c r="B2425" s="24">
        <f>VLOOKUP(A2425,'Wind - Power Curve'!$A$3:$B$47,2)*Wind!$B$9</f>
        <v>4640.4000000000005</v>
      </c>
      <c r="C2425">
        <f>(0.5*(A2425^3)*Wind!$B$11*Wind!$B$7*(VLOOKUP(A2425+0.5,'Wind - Power Curve'!$A$3:$E$47,5,TRUE))*Wind!$B$9)/1000</f>
        <v>4970.1883057775703</v>
      </c>
      <c r="D2425" s="23" t="s">
        <v>9</v>
      </c>
    </row>
    <row r="2426" spans="1:4" x14ac:dyDescent="0.35">
      <c r="A2426" s="4">
        <f>Climate285!F2453*((113.5/10)^0.12)</f>
        <v>9.6648885059766787</v>
      </c>
      <c r="B2426" s="24">
        <f>VLOOKUP(A2426,'Wind - Power Curve'!$A$3:$B$47,2)*Wind!$B$9</f>
        <v>4640.4000000000005</v>
      </c>
      <c r="C2426">
        <f>(0.5*(A2426^3)*Wind!$B$11*Wind!$B$7*(VLOOKUP(A2426+0.5,'Wind - Power Curve'!$A$3:$E$47,5,TRUE))*Wind!$B$9)/1000</f>
        <v>4812.5448202819125</v>
      </c>
      <c r="D2426" s="23" t="s">
        <v>9</v>
      </c>
    </row>
    <row r="2427" spans="1:4" x14ac:dyDescent="0.35">
      <c r="A2427" s="4">
        <f>Climate285!F2454*((113.5/10)^0.12)</f>
        <v>9.6863035753708946</v>
      </c>
      <c r="B2427" s="24">
        <f>VLOOKUP(A2427,'Wind - Power Curve'!$A$3:$B$47,2)*Wind!$B$9</f>
        <v>4640.4000000000005</v>
      </c>
      <c r="C2427">
        <f>(0.5*(A2427^3)*Wind!$B$11*Wind!$B$7*(VLOOKUP(A2427+0.5,'Wind - Power Curve'!$A$3:$E$47,5,TRUE))*Wind!$B$9)/1000</f>
        <v>4844.6060825236764</v>
      </c>
      <c r="D2427" s="23" t="s">
        <v>9</v>
      </c>
    </row>
    <row r="2428" spans="1:4" x14ac:dyDescent="0.35">
      <c r="A2428" s="4">
        <f>Climate285!F2455*((113.5/10)^0.12)</f>
        <v>9.9017927111501827</v>
      </c>
      <c r="B2428" s="24">
        <f>VLOOKUP(A2428,'Wind - Power Curve'!$A$3:$B$47,2)*Wind!$B$9</f>
        <v>4640.4000000000005</v>
      </c>
      <c r="C2428">
        <f>(0.5*(A2428^3)*Wind!$B$11*Wind!$B$7*(VLOOKUP(A2428+0.5,'Wind - Power Curve'!$A$3:$E$47,5,TRUE))*Wind!$B$9)/1000</f>
        <v>5175.1832580060554</v>
      </c>
      <c r="D2428" s="23" t="s">
        <v>9</v>
      </c>
    </row>
    <row r="2429" spans="1:4" x14ac:dyDescent="0.35">
      <c r="A2429" s="4">
        <f>Climate285!F2456*((113.5/10)^0.12)</f>
        <v>10.028944685678336</v>
      </c>
      <c r="B2429" s="24">
        <f>VLOOKUP(A2429,'Wind - Power Curve'!$A$3:$B$47,2)*Wind!$B$9</f>
        <v>5330.7</v>
      </c>
      <c r="C2429">
        <f>(0.5*(A2429^3)*Wind!$B$11*Wind!$B$7*(VLOOKUP(A2429+0.5,'Wind - Power Curve'!$A$3:$E$47,5,TRUE))*Wind!$B$9)/1000</f>
        <v>5200.9758562556754</v>
      </c>
      <c r="D2429" s="23" t="s">
        <v>9</v>
      </c>
    </row>
    <row r="2430" spans="1:4" x14ac:dyDescent="0.35">
      <c r="A2430" s="4">
        <f>Climate285!F2457*((113.5/10)^0.12)</f>
        <v>10.261833565340423</v>
      </c>
      <c r="B2430" s="24">
        <f>VLOOKUP(A2430,'Wind - Power Curve'!$A$3:$B$47,2)*Wind!$B$9</f>
        <v>5330.7</v>
      </c>
      <c r="C2430">
        <f>(0.5*(A2430^3)*Wind!$B$11*Wind!$B$7*(VLOOKUP(A2430+0.5,'Wind - Power Curve'!$A$3:$E$47,5,TRUE))*Wind!$B$9)/1000</f>
        <v>5571.7808927147316</v>
      </c>
      <c r="D2430" s="23" t="s">
        <v>9</v>
      </c>
    </row>
    <row r="2431" spans="1:4" x14ac:dyDescent="0.35">
      <c r="A2431" s="4">
        <f>Climate285!F2458*((113.5/10)^0.12)</f>
        <v>10.490707119491097</v>
      </c>
      <c r="B2431" s="24">
        <f>VLOOKUP(A2431,'Wind - Power Curve'!$A$3:$B$47,2)*Wind!$B$9</f>
        <v>5330.7</v>
      </c>
      <c r="C2431">
        <f>(0.5*(A2431^3)*Wind!$B$11*Wind!$B$7*(VLOOKUP(A2431+0.5,'Wind - Power Curve'!$A$3:$E$47,5,TRUE))*Wind!$B$9)/1000</f>
        <v>5952.9662088419127</v>
      </c>
      <c r="D2431" s="23" t="s">
        <v>9</v>
      </c>
    </row>
    <row r="2432" spans="1:4" x14ac:dyDescent="0.35">
      <c r="A2432" s="4">
        <f>Climate285!F2459*((113.5/10)^0.12)</f>
        <v>10.172157962252149</v>
      </c>
      <c r="B2432" s="24">
        <f>VLOOKUP(A2432,'Wind - Power Curve'!$A$3:$B$47,2)*Wind!$B$9</f>
        <v>5330.7</v>
      </c>
      <c r="C2432">
        <f>(0.5*(A2432^3)*Wind!$B$11*Wind!$B$7*(VLOOKUP(A2432+0.5,'Wind - Power Curve'!$A$3:$E$47,5,TRUE))*Wind!$B$9)/1000</f>
        <v>5426.9824452799685</v>
      </c>
      <c r="D2432" s="23" t="s">
        <v>9</v>
      </c>
    </row>
    <row r="2433" spans="1:4" x14ac:dyDescent="0.35">
      <c r="A2433" s="4">
        <f>Climate285!F2460*((113.5/10)^0.12)</f>
        <v>10.312694355151685</v>
      </c>
      <c r="B2433" s="24">
        <f>VLOOKUP(A2433,'Wind - Power Curve'!$A$3:$B$47,2)*Wind!$B$9</f>
        <v>5330.7</v>
      </c>
      <c r="C2433">
        <f>(0.5*(A2433^3)*Wind!$B$11*Wind!$B$7*(VLOOKUP(A2433+0.5,'Wind - Power Curve'!$A$3:$E$47,5,TRUE))*Wind!$B$9)/1000</f>
        <v>5655.0385403517375</v>
      </c>
      <c r="D2433" s="23" t="s">
        <v>9</v>
      </c>
    </row>
    <row r="2434" spans="1:4" x14ac:dyDescent="0.35">
      <c r="A2434" s="4">
        <f>Climate285!F2461*((113.5/10)^0.12)</f>
        <v>10.451892306214082</v>
      </c>
      <c r="B2434" s="24">
        <f>VLOOKUP(A2434,'Wind - Power Curve'!$A$3:$B$47,2)*Wind!$B$9</f>
        <v>5330.7</v>
      </c>
      <c r="C2434">
        <f>(0.5*(A2434^3)*Wind!$B$11*Wind!$B$7*(VLOOKUP(A2434+0.5,'Wind - Power Curve'!$A$3:$E$47,5,TRUE))*Wind!$B$9)/1000</f>
        <v>5887.1338277138366</v>
      </c>
      <c r="D2434" s="23" t="s">
        <v>9</v>
      </c>
    </row>
    <row r="2435" spans="1:4" x14ac:dyDescent="0.35">
      <c r="A2435" s="4">
        <f>Climate285!F2462*((113.5/10)^0.12)</f>
        <v>10.336786308220177</v>
      </c>
      <c r="B2435" s="24">
        <f>VLOOKUP(A2435,'Wind - Power Curve'!$A$3:$B$47,2)*Wind!$B$9</f>
        <v>5330.7</v>
      </c>
      <c r="C2435">
        <f>(0.5*(A2435^3)*Wind!$B$11*Wind!$B$7*(VLOOKUP(A2435+0.5,'Wind - Power Curve'!$A$3:$E$47,5,TRUE))*Wind!$B$9)/1000</f>
        <v>5694.7641769876791</v>
      </c>
      <c r="D2435" s="23" t="s">
        <v>9</v>
      </c>
    </row>
    <row r="2436" spans="1:4" x14ac:dyDescent="0.35">
      <c r="A2436" s="4">
        <f>Climate285!F2463*((113.5/10)^0.12)</f>
        <v>9.9740685703556586</v>
      </c>
      <c r="B2436" s="24">
        <f>VLOOKUP(A2436,'Wind - Power Curve'!$A$3:$B$47,2)*Wind!$B$9</f>
        <v>4640.4000000000005</v>
      </c>
      <c r="C2436">
        <f>(0.5*(A2436^3)*Wind!$B$11*Wind!$B$7*(VLOOKUP(A2436+0.5,'Wind - Power Curve'!$A$3:$E$47,5,TRUE))*Wind!$B$9)/1000</f>
        <v>5289.3376425696852</v>
      </c>
      <c r="D2436" s="23" t="s">
        <v>9</v>
      </c>
    </row>
    <row r="2437" spans="1:4" x14ac:dyDescent="0.35">
      <c r="A2437" s="4">
        <f>Climate285!F2464*((113.5/10)^0.12)</f>
        <v>9.8897467346159385</v>
      </c>
      <c r="B2437" s="24">
        <f>VLOOKUP(A2437,'Wind - Power Curve'!$A$3:$B$47,2)*Wind!$B$9</f>
        <v>4640.4000000000005</v>
      </c>
      <c r="C2437">
        <f>(0.5*(A2437^3)*Wind!$B$11*Wind!$B$7*(VLOOKUP(A2437+0.5,'Wind - Power Curve'!$A$3:$E$47,5,TRUE))*Wind!$B$9)/1000</f>
        <v>5156.3186960801986</v>
      </c>
      <c r="D2437" s="23" t="s">
        <v>9</v>
      </c>
    </row>
    <row r="2438" spans="1:4" x14ac:dyDescent="0.35">
      <c r="A2438" s="4">
        <f>Climate285!F2465*((113.5/10)^0.12)</f>
        <v>10.202942124506333</v>
      </c>
      <c r="B2438" s="24">
        <f>VLOOKUP(A2438,'Wind - Power Curve'!$A$3:$B$47,2)*Wind!$B$9</f>
        <v>5330.7</v>
      </c>
      <c r="C2438">
        <f>(0.5*(A2438^3)*Wind!$B$11*Wind!$B$7*(VLOOKUP(A2438+0.5,'Wind - Power Curve'!$A$3:$E$47,5,TRUE))*Wind!$B$9)/1000</f>
        <v>5476.4029941652852</v>
      </c>
      <c r="D2438" s="23" t="s">
        <v>9</v>
      </c>
    </row>
    <row r="2439" spans="1:4" x14ac:dyDescent="0.35">
      <c r="A2439" s="4">
        <f>Climate285!F2466*((113.5/10)^0.12)</f>
        <v>10.284587076571777</v>
      </c>
      <c r="B2439" s="24">
        <f>VLOOKUP(A2439,'Wind - Power Curve'!$A$3:$B$47,2)*Wind!$B$9</f>
        <v>5330.7</v>
      </c>
      <c r="C2439">
        <f>(0.5*(A2439^3)*Wind!$B$11*Wind!$B$7*(VLOOKUP(A2439+0.5,'Wind - Power Curve'!$A$3:$E$47,5,TRUE))*Wind!$B$9)/1000</f>
        <v>5608.925976784144</v>
      </c>
      <c r="D2439" s="23" t="s">
        <v>9</v>
      </c>
    </row>
    <row r="2440" spans="1:4" x14ac:dyDescent="0.35">
      <c r="A2440" s="4">
        <f>Climate285!F2467*((113.5/10)^0.12)</f>
        <v>10.72894976650174</v>
      </c>
      <c r="B2440" s="24">
        <f>VLOOKUP(A2440,'Wind - Power Curve'!$A$3:$B$47,2)*Wind!$B$9</f>
        <v>5968.8</v>
      </c>
      <c r="C2440">
        <f>(0.5*(A2440^3)*Wind!$B$11*Wind!$B$7*(VLOOKUP(A2440+0.5,'Wind - Power Curve'!$A$3:$E$47,5,TRUE))*Wind!$B$9)/1000</f>
        <v>6021.8729050050206</v>
      </c>
      <c r="D2440" s="23" t="s">
        <v>9</v>
      </c>
    </row>
    <row r="2441" spans="1:4" x14ac:dyDescent="0.35">
      <c r="A2441" s="4">
        <f>Climate285!F2468*((113.5/10)^0.12)</f>
        <v>10.798548742032938</v>
      </c>
      <c r="B2441" s="24">
        <f>VLOOKUP(A2441,'Wind - Power Curve'!$A$3:$B$47,2)*Wind!$B$9</f>
        <v>5968.8</v>
      </c>
      <c r="C2441">
        <f>(0.5*(A2441^3)*Wind!$B$11*Wind!$B$7*(VLOOKUP(A2441+0.5,'Wind - Power Curve'!$A$3:$E$47,5,TRUE))*Wind!$B$9)/1000</f>
        <v>6139.8269146877883</v>
      </c>
      <c r="D2441" s="23" t="s">
        <v>9</v>
      </c>
    </row>
    <row r="2442" spans="1:4" x14ac:dyDescent="0.35">
      <c r="A2442" s="4">
        <f>Climate285!F2469*((113.5/10)^0.12)</f>
        <v>10.91767006553826</v>
      </c>
      <c r="B2442" s="24">
        <f>VLOOKUP(A2442,'Wind - Power Curve'!$A$3:$B$47,2)*Wind!$B$9</f>
        <v>5968.8</v>
      </c>
      <c r="C2442">
        <f>(0.5*(A2442^3)*Wind!$B$11*Wind!$B$7*(VLOOKUP(A2442+0.5,'Wind - Power Curve'!$A$3:$E$47,5,TRUE))*Wind!$B$9)/1000</f>
        <v>6345.266200443335</v>
      </c>
      <c r="D2442" s="23" t="s">
        <v>9</v>
      </c>
    </row>
    <row r="2443" spans="1:4" x14ac:dyDescent="0.35">
      <c r="A2443" s="4">
        <f>Climate285!F2470*((113.5/10)^0.12)</f>
        <v>10.856101741029892</v>
      </c>
      <c r="B2443" s="24">
        <f>VLOOKUP(A2443,'Wind - Power Curve'!$A$3:$B$47,2)*Wind!$B$9</f>
        <v>5968.8</v>
      </c>
      <c r="C2443">
        <f>(0.5*(A2443^3)*Wind!$B$11*Wind!$B$7*(VLOOKUP(A2443+0.5,'Wind - Power Curve'!$A$3:$E$47,5,TRUE))*Wind!$B$9)/1000</f>
        <v>6238.5213237986263</v>
      </c>
      <c r="D2443" s="23" t="s">
        <v>9</v>
      </c>
    </row>
    <row r="2444" spans="1:4" x14ac:dyDescent="0.35">
      <c r="A2444" s="4">
        <f>Climate285!F2471*((113.5/10)^0.12)</f>
        <v>10.718242231804631</v>
      </c>
      <c r="B2444" s="24">
        <f>VLOOKUP(A2444,'Wind - Power Curve'!$A$3:$B$47,2)*Wind!$B$9</f>
        <v>5968.8</v>
      </c>
      <c r="C2444">
        <f>(0.5*(A2444^3)*Wind!$B$11*Wind!$B$7*(VLOOKUP(A2444+0.5,'Wind - Power Curve'!$A$3:$E$47,5,TRUE))*Wind!$B$9)/1000</f>
        <v>6003.8613329957579</v>
      </c>
      <c r="D2444" s="23" t="s">
        <v>9</v>
      </c>
    </row>
    <row r="2445" spans="1:4" x14ac:dyDescent="0.35">
      <c r="A2445" s="4">
        <f>Climate285!F2472*((113.5/10)^0.12)</f>
        <v>10.69415027873614</v>
      </c>
      <c r="B2445" s="24">
        <f>VLOOKUP(A2445,'Wind - Power Curve'!$A$3:$B$47,2)*Wind!$B$9</f>
        <v>5968.8</v>
      </c>
      <c r="C2445">
        <f>(0.5*(A2445^3)*Wind!$B$11*Wind!$B$7*(VLOOKUP(A2445+0.5,'Wind - Power Curve'!$A$3:$E$47,5,TRUE))*Wind!$B$9)/1000</f>
        <v>5963.4666879433726</v>
      </c>
      <c r="D2445" s="23" t="s">
        <v>9</v>
      </c>
    </row>
    <row r="2446" spans="1:4" x14ac:dyDescent="0.35">
      <c r="A2446" s="4">
        <f>Climate285!F2473*((113.5/10)^0.12)</f>
        <v>10.8146100440786</v>
      </c>
      <c r="B2446" s="24">
        <f>VLOOKUP(A2446,'Wind - Power Curve'!$A$3:$B$47,2)*Wind!$B$9</f>
        <v>5968.8</v>
      </c>
      <c r="C2446">
        <f>(0.5*(A2446^3)*Wind!$B$11*Wind!$B$7*(VLOOKUP(A2446+0.5,'Wind - Power Curve'!$A$3:$E$47,5,TRUE))*Wind!$B$9)/1000</f>
        <v>6167.2640351819518</v>
      </c>
      <c r="D2446" s="23" t="s">
        <v>9</v>
      </c>
    </row>
    <row r="2447" spans="1:4" x14ac:dyDescent="0.35">
      <c r="A2447" s="4">
        <f>Climate285!F2474*((113.5/10)^0.12)</f>
        <v>10.564321420533711</v>
      </c>
      <c r="B2447" s="24">
        <f>VLOOKUP(A2447,'Wind - Power Curve'!$A$3:$B$47,2)*Wind!$B$9</f>
        <v>5968.8</v>
      </c>
      <c r="C2447">
        <f>(0.5*(A2447^3)*Wind!$B$11*Wind!$B$7*(VLOOKUP(A2447+0.5,'Wind - Power Curve'!$A$3:$E$47,5,TRUE))*Wind!$B$9)/1000</f>
        <v>5748.9001823201961</v>
      </c>
      <c r="D2447" s="23" t="s">
        <v>9</v>
      </c>
    </row>
    <row r="2448" spans="1:4" x14ac:dyDescent="0.35">
      <c r="A2448" s="4">
        <f>Climate285!F2475*((113.5/10)^0.12)</f>
        <v>10.152081334695072</v>
      </c>
      <c r="B2448" s="24">
        <f>VLOOKUP(A2448,'Wind - Power Curve'!$A$3:$B$47,2)*Wind!$B$9</f>
        <v>5330.7</v>
      </c>
      <c r="C2448">
        <f>(0.5*(A2448^3)*Wind!$B$11*Wind!$B$7*(VLOOKUP(A2448+0.5,'Wind - Power Curve'!$A$3:$E$47,5,TRUE))*Wind!$B$9)/1000</f>
        <v>5394.9123761465935</v>
      </c>
      <c r="D2448" s="23" t="s">
        <v>9</v>
      </c>
    </row>
    <row r="2449" spans="1:4" x14ac:dyDescent="0.35">
      <c r="A2449" s="4">
        <f>Climate285!F2476*((113.5/10)^0.12)</f>
        <v>10.307340587803131</v>
      </c>
      <c r="B2449" s="24">
        <f>VLOOKUP(A2449,'Wind - Power Curve'!$A$3:$B$47,2)*Wind!$B$9</f>
        <v>5330.7</v>
      </c>
      <c r="C2449">
        <f>(0.5*(A2449^3)*Wind!$B$11*Wind!$B$7*(VLOOKUP(A2449+0.5,'Wind - Power Curve'!$A$3:$E$47,5,TRUE))*Wind!$B$9)/1000</f>
        <v>5646.2357837951567</v>
      </c>
      <c r="D2449" s="23" t="s">
        <v>9</v>
      </c>
    </row>
    <row r="2450" spans="1:4" x14ac:dyDescent="0.35">
      <c r="A2450" s="4">
        <f>Climate285!F2477*((113.5/10)^0.12)</f>
        <v>10.297971494943162</v>
      </c>
      <c r="B2450" s="24">
        <f>VLOOKUP(A2450,'Wind - Power Curve'!$A$3:$B$47,2)*Wind!$B$9</f>
        <v>5330.7</v>
      </c>
      <c r="C2450">
        <f>(0.5*(A2450^3)*Wind!$B$11*Wind!$B$7*(VLOOKUP(A2450+0.5,'Wind - Power Curve'!$A$3:$E$47,5,TRUE))*Wind!$B$9)/1000</f>
        <v>5630.8529495738294</v>
      </c>
      <c r="D2450" s="23" t="s">
        <v>9</v>
      </c>
    </row>
    <row r="2451" spans="1:4" x14ac:dyDescent="0.35">
      <c r="A2451" s="4">
        <f>Climate285!F2478*((113.5/10)^0.12)</f>
        <v>10.411739051099929</v>
      </c>
      <c r="B2451" s="24">
        <f>VLOOKUP(A2451,'Wind - Power Curve'!$A$3:$B$47,2)*Wind!$B$9</f>
        <v>5330.7</v>
      </c>
      <c r="C2451">
        <f>(0.5*(A2451^3)*Wind!$B$11*Wind!$B$7*(VLOOKUP(A2451+0.5,'Wind - Power Curve'!$A$3:$E$47,5,TRUE))*Wind!$B$9)/1000</f>
        <v>5819.5439768044225</v>
      </c>
      <c r="D2451" s="23" t="s">
        <v>9</v>
      </c>
    </row>
    <row r="2452" spans="1:4" x14ac:dyDescent="0.35">
      <c r="A2452" s="4">
        <f>Climate285!F2479*((113.5/10)^0.12)</f>
        <v>10.324740331685931</v>
      </c>
      <c r="B2452" s="24">
        <f>VLOOKUP(A2452,'Wind - Power Curve'!$A$3:$B$47,2)*Wind!$B$9</f>
        <v>5330.7</v>
      </c>
      <c r="C2452">
        <f>(0.5*(A2452^3)*Wind!$B$11*Wind!$B$7*(VLOOKUP(A2452+0.5,'Wind - Power Curve'!$A$3:$E$47,5,TRUE))*Wind!$B$9)/1000</f>
        <v>5674.8781845338826</v>
      </c>
      <c r="D2452" s="23" t="s">
        <v>9</v>
      </c>
    </row>
    <row r="2453" spans="1:4" x14ac:dyDescent="0.35">
      <c r="A2453" s="4">
        <f>Climate285!F2480*((113.5/10)^0.12)</f>
        <v>10.743672626710261</v>
      </c>
      <c r="B2453" s="24">
        <f>VLOOKUP(A2453,'Wind - Power Curve'!$A$3:$B$47,2)*Wind!$B$9</f>
        <v>5968.8</v>
      </c>
      <c r="C2453">
        <f>(0.5*(A2453^3)*Wind!$B$11*Wind!$B$7*(VLOOKUP(A2453+0.5,'Wind - Power Curve'!$A$3:$E$47,5,TRUE))*Wind!$B$9)/1000</f>
        <v>6046.697584108153</v>
      </c>
      <c r="D2453" s="23" t="s">
        <v>9</v>
      </c>
    </row>
    <row r="2454" spans="1:4" x14ac:dyDescent="0.35">
      <c r="A2454" s="4">
        <f>Climate285!F2481*((113.5/10)^0.12)</f>
        <v>10.727611324664602</v>
      </c>
      <c r="B2454" s="24">
        <f>VLOOKUP(A2454,'Wind - Power Curve'!$A$3:$B$47,2)*Wind!$B$9</f>
        <v>5968.8</v>
      </c>
      <c r="C2454">
        <f>(0.5*(A2454^3)*Wind!$B$11*Wind!$B$7*(VLOOKUP(A2454+0.5,'Wind - Power Curve'!$A$3:$E$47,5,TRUE))*Wind!$B$9)/1000</f>
        <v>6019.6194911934217</v>
      </c>
      <c r="D2454" s="23" t="s">
        <v>9</v>
      </c>
    </row>
    <row r="2455" spans="1:4" x14ac:dyDescent="0.35">
      <c r="A2455" s="4">
        <f>Climate285!F2482*((113.5/10)^0.12)</f>
        <v>10.410400609262791</v>
      </c>
      <c r="B2455" s="24">
        <f>VLOOKUP(A2455,'Wind - Power Curve'!$A$3:$B$47,2)*Wind!$B$9</f>
        <v>5330.7</v>
      </c>
      <c r="C2455">
        <f>(0.5*(A2455^3)*Wind!$B$11*Wind!$B$7*(VLOOKUP(A2455+0.5,'Wind - Power Curve'!$A$3:$E$47,5,TRUE))*Wind!$B$9)/1000</f>
        <v>5817.2999367352604</v>
      </c>
      <c r="D2455" s="23" t="s">
        <v>9</v>
      </c>
    </row>
    <row r="2456" spans="1:4" x14ac:dyDescent="0.35">
      <c r="A2456" s="4">
        <f>Climate285!F2483*((113.5/10)^0.12)</f>
        <v>10.391662423542853</v>
      </c>
      <c r="B2456" s="24">
        <f>VLOOKUP(A2456,'Wind - Power Curve'!$A$3:$B$47,2)*Wind!$B$9</f>
        <v>5330.7</v>
      </c>
      <c r="C2456">
        <f>(0.5*(A2456^3)*Wind!$B$11*Wind!$B$7*(VLOOKUP(A2456+0.5,'Wind - Power Curve'!$A$3:$E$47,5,TRUE))*Wind!$B$9)/1000</f>
        <v>5785.9439215783677</v>
      </c>
      <c r="D2456" s="23" t="s">
        <v>9</v>
      </c>
    </row>
    <row r="2457" spans="1:4" x14ac:dyDescent="0.35">
      <c r="A2457" s="4">
        <f>Climate285!F2484*((113.5/10)^0.12)</f>
        <v>10.403708400077099</v>
      </c>
      <c r="B2457" s="24">
        <f>VLOOKUP(A2457,'Wind - Power Curve'!$A$3:$B$47,2)*Wind!$B$9</f>
        <v>5330.7</v>
      </c>
      <c r="C2457">
        <f>(0.5*(A2457^3)*Wind!$B$11*Wind!$B$7*(VLOOKUP(A2457+0.5,'Wind - Power Curve'!$A$3:$E$47,5,TRUE))*Wind!$B$9)/1000</f>
        <v>5806.0883891290359</v>
      </c>
      <c r="D2457" s="23" t="s">
        <v>9</v>
      </c>
    </row>
    <row r="2458" spans="1:4" x14ac:dyDescent="0.35">
      <c r="A2458" s="4">
        <f>Climate285!F2485*((113.5/10)^0.12)</f>
        <v>10.145389125509379</v>
      </c>
      <c r="B2458" s="24">
        <f>VLOOKUP(A2458,'Wind - Power Curve'!$A$3:$B$47,2)*Wind!$B$9</f>
        <v>5330.7</v>
      </c>
      <c r="C2458">
        <f>(0.5*(A2458^3)*Wind!$B$11*Wind!$B$7*(VLOOKUP(A2458+0.5,'Wind - Power Curve'!$A$3:$E$47,5,TRUE))*Wind!$B$9)/1000</f>
        <v>5384.2504970679438</v>
      </c>
      <c r="D2458" s="23" t="s">
        <v>9</v>
      </c>
    </row>
    <row r="2459" spans="1:4" x14ac:dyDescent="0.35">
      <c r="A2459" s="4">
        <f>Climate285!F2486*((113.5/10)^0.12)</f>
        <v>10.010206499958397</v>
      </c>
      <c r="B2459" s="24">
        <f>VLOOKUP(A2459,'Wind - Power Curve'!$A$3:$B$47,2)*Wind!$B$9</f>
        <v>5330.7</v>
      </c>
      <c r="C2459">
        <f>(0.5*(A2459^3)*Wind!$B$11*Wind!$B$7*(VLOOKUP(A2459+0.5,'Wind - Power Curve'!$A$3:$E$47,5,TRUE))*Wind!$B$9)/1000</f>
        <v>5171.8776175373005</v>
      </c>
      <c r="D2459" s="23" t="s">
        <v>9</v>
      </c>
    </row>
    <row r="2460" spans="1:4" x14ac:dyDescent="0.35">
      <c r="A2460" s="4">
        <f>Climate285!F2487*((113.5/10)^0.12)</f>
        <v>9.8536088050131987</v>
      </c>
      <c r="B2460" s="24">
        <f>VLOOKUP(A2460,'Wind - Power Curve'!$A$3:$B$47,2)*Wind!$B$9</f>
        <v>4640.4000000000005</v>
      </c>
      <c r="C2460">
        <f>(0.5*(A2460^3)*Wind!$B$11*Wind!$B$7*(VLOOKUP(A2460+0.5,'Wind - Power Curve'!$A$3:$E$47,5,TRUE))*Wind!$B$9)/1000</f>
        <v>5100.0001816056019</v>
      </c>
      <c r="D2460" s="23" t="s">
        <v>9</v>
      </c>
    </row>
    <row r="2461" spans="1:4" x14ac:dyDescent="0.35">
      <c r="A2461" s="4">
        <f>Climate285!F2488*((113.5/10)^0.12)</f>
        <v>9.6555194131167106</v>
      </c>
      <c r="B2461" s="24">
        <f>VLOOKUP(A2461,'Wind - Power Curve'!$A$3:$B$47,2)*Wind!$B$9</f>
        <v>4640.4000000000005</v>
      </c>
      <c r="C2461">
        <f>(0.5*(A2461^3)*Wind!$B$11*Wind!$B$7*(VLOOKUP(A2461+0.5,'Wind - Power Curve'!$A$3:$E$47,5,TRUE))*Wind!$B$9)/1000</f>
        <v>4798.5626152539744</v>
      </c>
      <c r="D2461" s="23" t="s">
        <v>9</v>
      </c>
    </row>
    <row r="2462" spans="1:4" x14ac:dyDescent="0.35">
      <c r="A2462" s="4">
        <f>Climate285!F2489*((113.5/10)^0.12)</f>
        <v>9.9419459662643366</v>
      </c>
      <c r="B2462" s="24">
        <f>VLOOKUP(A2462,'Wind - Power Curve'!$A$3:$B$47,2)*Wind!$B$9</f>
        <v>4640.4000000000005</v>
      </c>
      <c r="C2462">
        <f>(0.5*(A2462^3)*Wind!$B$11*Wind!$B$7*(VLOOKUP(A2462+0.5,'Wind - Power Curve'!$A$3:$E$47,5,TRUE))*Wind!$B$9)/1000</f>
        <v>5238.3973427983474</v>
      </c>
      <c r="D2462" s="23" t="s">
        <v>9</v>
      </c>
    </row>
    <row r="2463" spans="1:4" x14ac:dyDescent="0.35">
      <c r="A2463" s="4">
        <f>Climate285!F2490*((113.5/10)^0.12)</f>
        <v>9.9258846642186764</v>
      </c>
      <c r="B2463" s="24">
        <f>VLOOKUP(A2463,'Wind - Power Curve'!$A$3:$B$47,2)*Wind!$B$9</f>
        <v>4640.4000000000005</v>
      </c>
      <c r="C2463">
        <f>(0.5*(A2463^3)*Wind!$B$11*Wind!$B$7*(VLOOKUP(A2463+0.5,'Wind - Power Curve'!$A$3:$E$47,5,TRUE))*Wind!$B$9)/1000</f>
        <v>5213.0503029476713</v>
      </c>
      <c r="D2463" s="23" t="s">
        <v>9</v>
      </c>
    </row>
    <row r="2464" spans="1:4" x14ac:dyDescent="0.35">
      <c r="A2464" s="4">
        <f>Climate285!F2491*((113.5/10)^0.12)</f>
        <v>9.5725360192141267</v>
      </c>
      <c r="B2464" s="24">
        <f>VLOOKUP(A2464,'Wind - Power Curve'!$A$3:$B$47,2)*Wind!$B$9</f>
        <v>4640.4000000000005</v>
      </c>
      <c r="C2464">
        <f>(0.5*(A2464^3)*Wind!$B$11*Wind!$B$7*(VLOOKUP(A2464+0.5,'Wind - Power Curve'!$A$3:$E$47,5,TRUE))*Wind!$B$9)/1000</f>
        <v>4675.9005915063372</v>
      </c>
      <c r="D2464" s="23" t="s">
        <v>9</v>
      </c>
    </row>
    <row r="2465" spans="1:4" x14ac:dyDescent="0.35">
      <c r="A2465" s="4">
        <f>Climate285!F2492*((113.5/10)^0.12)</f>
        <v>9.7866867131562785</v>
      </c>
      <c r="B2465" s="24">
        <f>VLOOKUP(A2465,'Wind - Power Curve'!$A$3:$B$47,2)*Wind!$B$9</f>
        <v>4640.4000000000005</v>
      </c>
      <c r="C2465">
        <f>(0.5*(A2465^3)*Wind!$B$11*Wind!$B$7*(VLOOKUP(A2465+0.5,'Wind - Power Curve'!$A$3:$E$47,5,TRUE))*Wind!$B$9)/1000</f>
        <v>4996.7923318046896</v>
      </c>
      <c r="D2465" s="23" t="s">
        <v>9</v>
      </c>
    </row>
    <row r="2466" spans="1:4" x14ac:dyDescent="0.35">
      <c r="A2466" s="4">
        <f>Climate285!F2493*((113.5/10)^0.12)</f>
        <v>9.9673763611699666</v>
      </c>
      <c r="B2466" s="24">
        <f>VLOOKUP(A2466,'Wind - Power Curve'!$A$3:$B$47,2)*Wind!$B$9</f>
        <v>4640.4000000000005</v>
      </c>
      <c r="C2466">
        <f>(0.5*(A2466^3)*Wind!$B$11*Wind!$B$7*(VLOOKUP(A2466+0.5,'Wind - Power Curve'!$A$3:$E$47,5,TRUE))*Wind!$B$9)/1000</f>
        <v>5278.6979696671051</v>
      </c>
      <c r="D2466" s="23" t="s">
        <v>9</v>
      </c>
    </row>
    <row r="2467" spans="1:4" x14ac:dyDescent="0.35">
      <c r="A2467" s="4">
        <f>Climate285!F2494*((113.5/10)^0.12)</f>
        <v>9.9820992213784905</v>
      </c>
      <c r="B2467" s="24">
        <f>VLOOKUP(A2467,'Wind - Power Curve'!$A$3:$B$47,2)*Wind!$B$9</f>
        <v>4640.4000000000005</v>
      </c>
      <c r="C2467">
        <f>(0.5*(A2467^3)*Wind!$B$11*Wind!$B$7*(VLOOKUP(A2467+0.5,'Wind - Power Curve'!$A$3:$E$47,5,TRUE))*Wind!$B$9)/1000</f>
        <v>5302.1241099887829</v>
      </c>
      <c r="D2467" s="23" t="s">
        <v>9</v>
      </c>
    </row>
    <row r="2468" spans="1:4" x14ac:dyDescent="0.35">
      <c r="A2468" s="4">
        <f>Climate285!F2495*((113.5/10)^0.12)</f>
        <v>9.8589625723617527</v>
      </c>
      <c r="B2468" s="24">
        <f>VLOOKUP(A2468,'Wind - Power Curve'!$A$3:$B$47,2)*Wind!$B$9</f>
        <v>4640.4000000000005</v>
      </c>
      <c r="C2468">
        <f>(0.5*(A2468^3)*Wind!$B$11*Wind!$B$7*(VLOOKUP(A2468+0.5,'Wind - Power Curve'!$A$3:$E$47,5,TRUE))*Wind!$B$9)/1000</f>
        <v>5108.3176578398379</v>
      </c>
      <c r="D2468" s="23" t="s">
        <v>9</v>
      </c>
    </row>
    <row r="2469" spans="1:4" x14ac:dyDescent="0.35">
      <c r="A2469" s="4">
        <f>Climate285!F2496*((113.5/10)^0.12)</f>
        <v>9.3905079293632987</v>
      </c>
      <c r="B2469" s="24">
        <f>VLOOKUP(A2469,'Wind - Power Curve'!$A$3:$B$47,2)*Wind!$B$9</f>
        <v>3954.6</v>
      </c>
      <c r="C2469">
        <f>(0.5*(A2469^3)*Wind!$B$11*Wind!$B$7*(VLOOKUP(A2469+0.5,'Wind - Power Curve'!$A$3:$E$47,5,TRUE))*Wind!$B$9)/1000</f>
        <v>4481.7936142293775</v>
      </c>
      <c r="D2469" s="23" t="s">
        <v>9</v>
      </c>
    </row>
    <row r="2470" spans="1:4" x14ac:dyDescent="0.35">
      <c r="A2470" s="4">
        <f>Climate285!F2497*((113.5/10)^0.12)</f>
        <v>9.5283674385885586</v>
      </c>
      <c r="B2470" s="24">
        <f>VLOOKUP(A2470,'Wind - Power Curve'!$A$3:$B$47,2)*Wind!$B$9</f>
        <v>4640.4000000000005</v>
      </c>
      <c r="C2470">
        <f>(0.5*(A2470^3)*Wind!$B$11*Wind!$B$7*(VLOOKUP(A2470+0.5,'Wind - Power Curve'!$A$3:$E$47,5,TRUE))*Wind!$B$9)/1000</f>
        <v>4611.473645999823</v>
      </c>
      <c r="D2470" s="23" t="s">
        <v>9</v>
      </c>
    </row>
    <row r="2471" spans="1:4" x14ac:dyDescent="0.35">
      <c r="A2471" s="4">
        <f>Climate285!F2498*((113.5/10)^0.12)</f>
        <v>9.4855372998001286</v>
      </c>
      <c r="B2471" s="24">
        <f>VLOOKUP(A2471,'Wind - Power Curve'!$A$3:$B$47,2)*Wind!$B$9</f>
        <v>3954.6</v>
      </c>
      <c r="C2471">
        <f>(0.5*(A2471^3)*Wind!$B$11*Wind!$B$7*(VLOOKUP(A2471+0.5,'Wind - Power Curve'!$A$3:$E$47,5,TRUE))*Wind!$B$9)/1000</f>
        <v>4619.2387597373408</v>
      </c>
      <c r="D2471" s="23" t="s">
        <v>9</v>
      </c>
    </row>
    <row r="2472" spans="1:4" x14ac:dyDescent="0.35">
      <c r="A2472" s="4">
        <f>Climate285!F2499*((113.5/10)^0.12)</f>
        <v>9.6341043437224965</v>
      </c>
      <c r="B2472" s="24">
        <f>VLOOKUP(A2472,'Wind - Power Curve'!$A$3:$B$47,2)*Wind!$B$9</f>
        <v>4640.4000000000005</v>
      </c>
      <c r="C2472">
        <f>(0.5*(A2472^3)*Wind!$B$11*Wind!$B$7*(VLOOKUP(A2472+0.5,'Wind - Power Curve'!$A$3:$E$47,5,TRUE))*Wind!$B$9)/1000</f>
        <v>4766.7050424989548</v>
      </c>
      <c r="D2472" s="23" t="s">
        <v>9</v>
      </c>
    </row>
    <row r="2473" spans="1:4" x14ac:dyDescent="0.35">
      <c r="A2473" s="4">
        <f>Climate285!F2500*((113.5/10)^0.12)</f>
        <v>9.7331490396707405</v>
      </c>
      <c r="B2473" s="24">
        <f>VLOOKUP(A2473,'Wind - Power Curve'!$A$3:$B$47,2)*Wind!$B$9</f>
        <v>4640.4000000000005</v>
      </c>
      <c r="C2473">
        <f>(0.5*(A2473^3)*Wind!$B$11*Wind!$B$7*(VLOOKUP(A2473+0.5,'Wind - Power Curve'!$A$3:$E$47,5,TRUE))*Wind!$B$9)/1000</f>
        <v>4915.2358641978153</v>
      </c>
      <c r="D2473" s="23" t="s">
        <v>9</v>
      </c>
    </row>
    <row r="2474" spans="1:4" x14ac:dyDescent="0.35">
      <c r="A2474" s="4">
        <f>Climate285!F2501*((113.5/10)^0.12)</f>
        <v>9.7920404805048307</v>
      </c>
      <c r="B2474" s="24">
        <f>VLOOKUP(A2474,'Wind - Power Curve'!$A$3:$B$47,2)*Wind!$B$9</f>
        <v>4640.4000000000005</v>
      </c>
      <c r="C2474">
        <f>(0.5*(A2474^3)*Wind!$B$11*Wind!$B$7*(VLOOKUP(A2474+0.5,'Wind - Power Curve'!$A$3:$E$47,5,TRUE))*Wind!$B$9)/1000</f>
        <v>5004.9972436842299</v>
      </c>
      <c r="D2474" s="23" t="s">
        <v>9</v>
      </c>
    </row>
    <row r="2475" spans="1:4" x14ac:dyDescent="0.35">
      <c r="A2475" s="4">
        <f>Climate285!F2502*((113.5/10)^0.12)</f>
        <v>9.6863035753708946</v>
      </c>
      <c r="B2475" s="24">
        <f>VLOOKUP(A2475,'Wind - Power Curve'!$A$3:$B$47,2)*Wind!$B$9</f>
        <v>4640.4000000000005</v>
      </c>
      <c r="C2475">
        <f>(0.5*(A2475^3)*Wind!$B$11*Wind!$B$7*(VLOOKUP(A2475+0.5,'Wind - Power Curve'!$A$3:$E$47,5,TRUE))*Wind!$B$9)/1000</f>
        <v>4844.6060825236764</v>
      </c>
      <c r="D2475" s="23" t="s">
        <v>9</v>
      </c>
    </row>
    <row r="2476" spans="1:4" x14ac:dyDescent="0.35">
      <c r="A2476" s="4">
        <f>Climate285!F2503*((113.5/10)^0.12)</f>
        <v>9.6300890182110805</v>
      </c>
      <c r="B2476" s="24">
        <f>VLOOKUP(A2476,'Wind - Power Curve'!$A$3:$B$47,2)*Wind!$B$9</f>
        <v>4640.4000000000005</v>
      </c>
      <c r="C2476">
        <f>(0.5*(A2476^3)*Wind!$B$11*Wind!$B$7*(VLOOKUP(A2476+0.5,'Wind - Power Curve'!$A$3:$E$47,5,TRUE))*Wind!$B$9)/1000</f>
        <v>4760.7474893236367</v>
      </c>
      <c r="D2476" s="23" t="s">
        <v>9</v>
      </c>
    </row>
    <row r="2477" spans="1:4" x14ac:dyDescent="0.35">
      <c r="A2477" s="4">
        <f>Climate285!F2504*((113.5/10)^0.12)</f>
        <v>9.3931848130375748</v>
      </c>
      <c r="B2477" s="24">
        <f>VLOOKUP(A2477,'Wind - Power Curve'!$A$3:$B$47,2)*Wind!$B$9</f>
        <v>3954.6</v>
      </c>
      <c r="C2477">
        <f>(0.5*(A2477^3)*Wind!$B$11*Wind!$B$7*(VLOOKUP(A2477+0.5,'Wind - Power Curve'!$A$3:$E$47,5,TRUE))*Wind!$B$9)/1000</f>
        <v>4485.6274836659868</v>
      </c>
      <c r="D2477" s="23" t="s">
        <v>9</v>
      </c>
    </row>
    <row r="2478" spans="1:4" x14ac:dyDescent="0.35">
      <c r="A2478" s="4">
        <f>Climate285!F2505*((113.5/10)^0.12)</f>
        <v>9.4560915793830826</v>
      </c>
      <c r="B2478" s="24">
        <f>VLOOKUP(A2478,'Wind - Power Curve'!$A$3:$B$47,2)*Wind!$B$9</f>
        <v>3954.6</v>
      </c>
      <c r="C2478">
        <f>(0.5*(A2478^3)*Wind!$B$11*Wind!$B$7*(VLOOKUP(A2478+0.5,'Wind - Power Curve'!$A$3:$E$47,5,TRUE))*Wind!$B$9)/1000</f>
        <v>4576.3539935828258</v>
      </c>
      <c r="D2478" s="23" t="s">
        <v>9</v>
      </c>
    </row>
    <row r="2479" spans="1:4" x14ac:dyDescent="0.35">
      <c r="A2479" s="4">
        <f>Climate285!F2506*((113.5/10)^0.12)</f>
        <v>9.4333380681517287</v>
      </c>
      <c r="B2479" s="24">
        <f>VLOOKUP(A2479,'Wind - Power Curve'!$A$3:$B$47,2)*Wind!$B$9</f>
        <v>3954.6</v>
      </c>
      <c r="C2479">
        <f>(0.5*(A2479^3)*Wind!$B$11*Wind!$B$7*(VLOOKUP(A2479+0.5,'Wind - Power Curve'!$A$3:$E$47,5,TRUE))*Wind!$B$9)/1000</f>
        <v>4543.3981684111177</v>
      </c>
      <c r="D2479" s="23" t="s">
        <v>9</v>
      </c>
    </row>
    <row r="2480" spans="1:4" x14ac:dyDescent="0.35">
      <c r="A2480" s="4">
        <f>Climate285!F2507*((113.5/10)^0.12)</f>
        <v>9.3998770222232668</v>
      </c>
      <c r="B2480" s="24">
        <f>VLOOKUP(A2480,'Wind - Power Curve'!$A$3:$B$47,2)*Wind!$B$9</f>
        <v>3954.6</v>
      </c>
      <c r="C2480">
        <f>(0.5*(A2480^3)*Wind!$B$11*Wind!$B$7*(VLOOKUP(A2480+0.5,'Wind - Power Curve'!$A$3:$E$47,5,TRUE))*Wind!$B$9)/1000</f>
        <v>4495.2217214355951</v>
      </c>
      <c r="D2480" s="23" t="s">
        <v>9</v>
      </c>
    </row>
    <row r="2481" spans="1:4" x14ac:dyDescent="0.35">
      <c r="A2481" s="4">
        <f>Climate285!F2508*((113.5/10)^0.12)</f>
        <v>9.1161273527499187</v>
      </c>
      <c r="B2481" s="24">
        <f>VLOOKUP(A2481,'Wind - Power Curve'!$A$3:$B$47,2)*Wind!$B$9</f>
        <v>3954.6</v>
      </c>
      <c r="C2481">
        <f>(0.5*(A2481^3)*Wind!$B$11*Wind!$B$7*(VLOOKUP(A2481+0.5,'Wind - Power Curve'!$A$3:$E$47,5,TRUE))*Wind!$B$9)/1000</f>
        <v>4100.3011334293533</v>
      </c>
      <c r="D2481" s="23" t="s">
        <v>9</v>
      </c>
    </row>
    <row r="2482" spans="1:4" x14ac:dyDescent="0.35">
      <c r="A2482" s="4">
        <f>Climate285!F2509*((113.5/10)^0.12)</f>
        <v>8.7734862424424769</v>
      </c>
      <c r="B2482" s="24">
        <f>VLOOKUP(A2482,'Wind - Power Curve'!$A$3:$B$47,2)*Wind!$B$9</f>
        <v>3314.7000000000003</v>
      </c>
      <c r="C2482">
        <f>(0.5*(A2482^3)*Wind!$B$11*Wind!$B$7*(VLOOKUP(A2482+0.5,'Wind - Power Curve'!$A$3:$E$47,5,TRUE))*Wind!$B$9)/1000</f>
        <v>3663.4615009896879</v>
      </c>
      <c r="D2482" s="23" t="s">
        <v>9</v>
      </c>
    </row>
    <row r="2483" spans="1:4" x14ac:dyDescent="0.35">
      <c r="A2483" s="4">
        <f>Climate285!F2510*((113.5/10)^0.12)</f>
        <v>8.4656446199006368</v>
      </c>
      <c r="B2483" s="24">
        <f>VLOOKUP(A2483,'Wind - Power Curve'!$A$3:$B$47,2)*Wind!$B$9</f>
        <v>2737.8</v>
      </c>
      <c r="C2483">
        <f>(0.5*(A2483^3)*Wind!$B$11*Wind!$B$7*(VLOOKUP(A2483+0.5,'Wind - Power Curve'!$A$3:$E$47,5,TRUE))*Wind!$B$9)/1000</f>
        <v>3274.6700730888069</v>
      </c>
      <c r="D2483" s="23" t="s">
        <v>9</v>
      </c>
    </row>
    <row r="2484" spans="1:4" x14ac:dyDescent="0.35">
      <c r="A2484" s="4">
        <f>Climate285!F2511*((113.5/10)^0.12)</f>
        <v>8.7306561036540469</v>
      </c>
      <c r="B2484" s="24">
        <f>VLOOKUP(A2484,'Wind - Power Curve'!$A$3:$B$47,2)*Wind!$B$9</f>
        <v>3314.7000000000003</v>
      </c>
      <c r="C2484">
        <f>(0.5*(A2484^3)*Wind!$B$11*Wind!$B$7*(VLOOKUP(A2484+0.5,'Wind - Power Curve'!$A$3:$E$47,5,TRUE))*Wind!$B$9)/1000</f>
        <v>3610.0704686346498</v>
      </c>
      <c r="D2484" s="23" t="s">
        <v>9</v>
      </c>
    </row>
    <row r="2485" spans="1:4" x14ac:dyDescent="0.35">
      <c r="A2485" s="4">
        <f>Climate285!F2512*((113.5/10)^0.12)</f>
        <v>8.8149779393937706</v>
      </c>
      <c r="B2485" s="24">
        <f>VLOOKUP(A2485,'Wind - Power Curve'!$A$3:$B$47,2)*Wind!$B$9</f>
        <v>3314.7000000000003</v>
      </c>
      <c r="C2485">
        <f>(0.5*(A2485^3)*Wind!$B$11*Wind!$B$7*(VLOOKUP(A2485+0.5,'Wind - Power Curve'!$A$3:$E$47,5,TRUE))*Wind!$B$9)/1000</f>
        <v>3715.68357756969</v>
      </c>
      <c r="D2485" s="23" t="s">
        <v>9</v>
      </c>
    </row>
    <row r="2486" spans="1:4" x14ac:dyDescent="0.35">
      <c r="A2486" s="4">
        <f>Climate285!F2513*((113.5/10)^0.12)</f>
        <v>9.2499715364637627</v>
      </c>
      <c r="B2486" s="24">
        <f>VLOOKUP(A2486,'Wind - Power Curve'!$A$3:$B$47,2)*Wind!$B$9</f>
        <v>3954.6</v>
      </c>
      <c r="C2486">
        <f>(0.5*(A2486^3)*Wind!$B$11*Wind!$B$7*(VLOOKUP(A2486+0.5,'Wind - Power Curve'!$A$3:$E$47,5,TRUE))*Wind!$B$9)/1000</f>
        <v>4283.569240421366</v>
      </c>
      <c r="D2486" s="23" t="s">
        <v>9</v>
      </c>
    </row>
    <row r="2487" spans="1:4" x14ac:dyDescent="0.35">
      <c r="A2487" s="4">
        <f>Climate285!F2514*((113.5/10)^0.12)</f>
        <v>9.6474887620938805</v>
      </c>
      <c r="B2487" s="24">
        <f>VLOOKUP(A2487,'Wind - Power Curve'!$A$3:$B$47,2)*Wind!$B$9</f>
        <v>4640.4000000000005</v>
      </c>
      <c r="C2487">
        <f>(0.5*(A2487^3)*Wind!$B$11*Wind!$B$7*(VLOOKUP(A2487+0.5,'Wind - Power Curve'!$A$3:$E$47,5,TRUE))*Wind!$B$9)/1000</f>
        <v>4786.5994452736186</v>
      </c>
      <c r="D2487" s="23" t="s">
        <v>9</v>
      </c>
    </row>
    <row r="2488" spans="1:4" x14ac:dyDescent="0.35">
      <c r="A2488" s="4">
        <f>Climate285!F2515*((113.5/10)^0.12)</f>
        <v>9.8415628284789527</v>
      </c>
      <c r="B2488" s="24">
        <f>VLOOKUP(A2488,'Wind - Power Curve'!$A$3:$B$47,2)*Wind!$B$9</f>
        <v>4640.4000000000005</v>
      </c>
      <c r="C2488">
        <f>(0.5*(A2488^3)*Wind!$B$11*Wind!$B$7*(VLOOKUP(A2488+0.5,'Wind - Power Curve'!$A$3:$E$47,5,TRUE))*Wind!$B$9)/1000</f>
        <v>5081.3188808603973</v>
      </c>
      <c r="D2488" s="23" t="s">
        <v>9</v>
      </c>
    </row>
    <row r="2489" spans="1:4" x14ac:dyDescent="0.35">
      <c r="A2489" s="4">
        <f>Climate285!F2516*((113.5/10)^0.12)</f>
        <v>9.8897467346159385</v>
      </c>
      <c r="B2489" s="24">
        <f>VLOOKUP(A2489,'Wind - Power Curve'!$A$3:$B$47,2)*Wind!$B$9</f>
        <v>4640.4000000000005</v>
      </c>
      <c r="C2489">
        <f>(0.5*(A2489^3)*Wind!$B$11*Wind!$B$7*(VLOOKUP(A2489+0.5,'Wind - Power Curve'!$A$3:$E$47,5,TRUE))*Wind!$B$9)/1000</f>
        <v>5156.3186960801986</v>
      </c>
      <c r="D2489" s="23" t="s">
        <v>9</v>
      </c>
    </row>
    <row r="2490" spans="1:4" x14ac:dyDescent="0.35">
      <c r="A2490" s="4">
        <f>Climate285!F2517*((113.5/10)^0.12)</f>
        <v>9.6207199253511106</v>
      </c>
      <c r="B2490" s="24">
        <f>VLOOKUP(A2490,'Wind - Power Curve'!$A$3:$B$47,2)*Wind!$B$9</f>
        <v>4640.4000000000005</v>
      </c>
      <c r="C2490">
        <f>(0.5*(A2490^3)*Wind!$B$11*Wind!$B$7*(VLOOKUP(A2490+0.5,'Wind - Power Curve'!$A$3:$E$47,5,TRUE))*Wind!$B$9)/1000</f>
        <v>4746.8658405844253</v>
      </c>
      <c r="D2490" s="23" t="s">
        <v>9</v>
      </c>
    </row>
    <row r="2491" spans="1:4" x14ac:dyDescent="0.35">
      <c r="A2491" s="4">
        <f>Climate285!F2518*((113.5/10)^0.12)</f>
        <v>9.1415577476555487</v>
      </c>
      <c r="B2491" s="24">
        <f>VLOOKUP(A2491,'Wind - Power Curve'!$A$3:$B$47,2)*Wind!$B$9</f>
        <v>3954.6</v>
      </c>
      <c r="C2491">
        <f>(0.5*(A2491^3)*Wind!$B$11*Wind!$B$7*(VLOOKUP(A2491+0.5,'Wind - Power Curve'!$A$3:$E$47,5,TRUE))*Wind!$B$9)/1000</f>
        <v>4134.711609048577</v>
      </c>
      <c r="D2491" s="23" t="s">
        <v>9</v>
      </c>
    </row>
    <row r="2492" spans="1:4" x14ac:dyDescent="0.35">
      <c r="A2492" s="4">
        <f>Climate285!F2519*((113.5/10)^0.12)</f>
        <v>9.2419408854409326</v>
      </c>
      <c r="B2492" s="24">
        <f>VLOOKUP(A2492,'Wind - Power Curve'!$A$3:$B$47,2)*Wind!$B$9</f>
        <v>3954.6</v>
      </c>
      <c r="C2492">
        <f>(0.5*(A2492^3)*Wind!$B$11*Wind!$B$7*(VLOOKUP(A2492+0.5,'Wind - Power Curve'!$A$3:$E$47,5,TRUE))*Wind!$B$9)/1000</f>
        <v>4272.4221813494987</v>
      </c>
      <c r="D2492" s="23" t="s">
        <v>9</v>
      </c>
    </row>
    <row r="2493" spans="1:4" x14ac:dyDescent="0.35">
      <c r="A2493" s="4">
        <f>Climate285!F2520*((113.5/10)^0.12)</f>
        <v>9.3945232548747146</v>
      </c>
      <c r="B2493" s="24">
        <f>VLOOKUP(A2493,'Wind - Power Curve'!$A$3:$B$47,2)*Wind!$B$9</f>
        <v>3954.6</v>
      </c>
      <c r="C2493">
        <f>(0.5*(A2493^3)*Wind!$B$11*Wind!$B$7*(VLOOKUP(A2493+0.5,'Wind - Power Curve'!$A$3:$E$47,5,TRUE))*Wind!$B$9)/1000</f>
        <v>4487.5452380152592</v>
      </c>
      <c r="D2493" s="23" t="s">
        <v>9</v>
      </c>
    </row>
    <row r="2494" spans="1:4" x14ac:dyDescent="0.35">
      <c r="A2494" s="4">
        <f>Climate285!F2521*((113.5/10)^0.12)</f>
        <v>9.1616343752126248</v>
      </c>
      <c r="B2494" s="24">
        <f>VLOOKUP(A2494,'Wind - Power Curve'!$A$3:$B$47,2)*Wind!$B$9</f>
        <v>3954.6</v>
      </c>
      <c r="C2494">
        <f>(0.5*(A2494^3)*Wind!$B$11*Wind!$B$7*(VLOOKUP(A2494+0.5,'Wind - Power Curve'!$A$3:$E$47,5,TRUE))*Wind!$B$9)/1000</f>
        <v>4162.013358640057</v>
      </c>
      <c r="D2494" s="23" t="s">
        <v>9</v>
      </c>
    </row>
    <row r="2495" spans="1:4" x14ac:dyDescent="0.35">
      <c r="A2495" s="4">
        <f>Climate285!F2522*((113.5/10)^0.12)</f>
        <v>9.1402193058184107</v>
      </c>
      <c r="B2495" s="24">
        <f>VLOOKUP(A2495,'Wind - Power Curve'!$A$3:$B$47,2)*Wind!$B$9</f>
        <v>3954.6</v>
      </c>
      <c r="C2495">
        <f>(0.5*(A2495^3)*Wind!$B$11*Wind!$B$7*(VLOOKUP(A2495+0.5,'Wind - Power Curve'!$A$3:$E$47,5,TRUE))*Wind!$B$9)/1000</f>
        <v>4132.8957497820156</v>
      </c>
      <c r="D2495" s="23" t="s">
        <v>9</v>
      </c>
    </row>
    <row r="2496" spans="1:4" x14ac:dyDescent="0.35">
      <c r="A2496" s="4">
        <f>Climate285!F2523*((113.5/10)^0.12)</f>
        <v>8.8778847057392767</v>
      </c>
      <c r="B2496" s="24">
        <f>VLOOKUP(A2496,'Wind - Power Curve'!$A$3:$B$47,2)*Wind!$B$9</f>
        <v>3314.7000000000003</v>
      </c>
      <c r="C2496">
        <f>(0.5*(A2496^3)*Wind!$B$11*Wind!$B$7*(VLOOKUP(A2496+0.5,'Wind - Power Curve'!$A$3:$E$47,5,TRUE))*Wind!$B$9)/1000</f>
        <v>3795.8018729217342</v>
      </c>
      <c r="D2496" s="23" t="s">
        <v>9</v>
      </c>
    </row>
    <row r="2497" spans="1:4" x14ac:dyDescent="0.35">
      <c r="A2497" s="4">
        <f>Climate285!F2524*((113.5/10)^0.12)</f>
        <v>8.8926075659477988</v>
      </c>
      <c r="B2497" s="24">
        <f>VLOOKUP(A2497,'Wind - Power Curve'!$A$3:$B$47,2)*Wind!$B$9</f>
        <v>3314.7000000000003</v>
      </c>
      <c r="C2497">
        <f>(0.5*(A2497^3)*Wind!$B$11*Wind!$B$7*(VLOOKUP(A2497+0.5,'Wind - Power Curve'!$A$3:$E$47,5,TRUE))*Wind!$B$9)/1000</f>
        <v>3814.7177943884631</v>
      </c>
      <c r="D2497" s="23" t="s">
        <v>9</v>
      </c>
    </row>
    <row r="2498" spans="1:4" x14ac:dyDescent="0.35">
      <c r="A2498" s="4">
        <f>Climate285!F2525*((113.5/10)^0.12)</f>
        <v>8.8711924965535847</v>
      </c>
      <c r="B2498" s="24">
        <f>VLOOKUP(A2498,'Wind - Power Curve'!$A$3:$B$47,2)*Wind!$B$9</f>
        <v>3314.7000000000003</v>
      </c>
      <c r="C2498">
        <f>(0.5*(A2498^3)*Wind!$B$11*Wind!$B$7*(VLOOKUP(A2498+0.5,'Wind - Power Curve'!$A$3:$E$47,5,TRUE))*Wind!$B$9)/1000</f>
        <v>3787.2244389757752</v>
      </c>
      <c r="D2498" s="23" t="s">
        <v>9</v>
      </c>
    </row>
    <row r="2499" spans="1:4" x14ac:dyDescent="0.35">
      <c r="A2499" s="4">
        <f>Climate285!F2526*((113.5/10)^0.12)</f>
        <v>8.5298898280832827</v>
      </c>
      <c r="B2499" s="24">
        <f>VLOOKUP(A2499,'Wind - Power Curve'!$A$3:$B$47,2)*Wind!$B$9</f>
        <v>3314.7000000000003</v>
      </c>
      <c r="C2499">
        <f>(0.5*(A2499^3)*Wind!$B$11*Wind!$B$7*(VLOOKUP(A2499+0.5,'Wind - Power Curve'!$A$3:$E$47,5,TRUE))*Wind!$B$9)/1000</f>
        <v>3366.7068242609694</v>
      </c>
      <c r="D2499" s="23" t="s">
        <v>9</v>
      </c>
    </row>
    <row r="2500" spans="1:4" x14ac:dyDescent="0.35">
      <c r="A2500" s="4">
        <f>Climate285!F2527*((113.5/10)^0.12)</f>
        <v>8.5298898280832827</v>
      </c>
      <c r="B2500" s="24">
        <f>VLOOKUP(A2500,'Wind - Power Curve'!$A$3:$B$47,2)*Wind!$B$9</f>
        <v>3314.7000000000003</v>
      </c>
      <c r="C2500">
        <f>(0.5*(A2500^3)*Wind!$B$11*Wind!$B$7*(VLOOKUP(A2500+0.5,'Wind - Power Curve'!$A$3:$E$47,5,TRUE))*Wind!$B$9)/1000</f>
        <v>3366.7068242609694</v>
      </c>
      <c r="D2500" s="23" t="s">
        <v>9</v>
      </c>
    </row>
    <row r="2501" spans="1:4" x14ac:dyDescent="0.35">
      <c r="A2501" s="4">
        <f>Climate285!F2528*((113.5/10)^0.12)</f>
        <v>8.6864875230284788</v>
      </c>
      <c r="B2501" s="24">
        <f>VLOOKUP(A2501,'Wind - Power Curve'!$A$3:$B$47,2)*Wind!$B$9</f>
        <v>3314.7000000000003</v>
      </c>
      <c r="C2501">
        <f>(0.5*(A2501^3)*Wind!$B$11*Wind!$B$7*(VLOOKUP(A2501+0.5,'Wind - Power Curve'!$A$3:$E$47,5,TRUE))*Wind!$B$9)/1000</f>
        <v>3555.5569094910702</v>
      </c>
      <c r="D2501" s="23" t="s">
        <v>9</v>
      </c>
    </row>
    <row r="2502" spans="1:4" x14ac:dyDescent="0.35">
      <c r="A2502" s="4">
        <f>Climate285!F2529*((113.5/10)^0.12)</f>
        <v>8.8738693802278608</v>
      </c>
      <c r="B2502" s="24">
        <f>VLOOKUP(A2502,'Wind - Power Curve'!$A$3:$B$47,2)*Wind!$B$9</f>
        <v>3314.7000000000003</v>
      </c>
      <c r="C2502">
        <f>(0.5*(A2502^3)*Wind!$B$11*Wind!$B$7*(VLOOKUP(A2502+0.5,'Wind - Power Curve'!$A$3:$E$47,5,TRUE))*Wind!$B$9)/1000</f>
        <v>3790.6538602335895</v>
      </c>
      <c r="D2502" s="23" t="s">
        <v>9</v>
      </c>
    </row>
    <row r="2503" spans="1:4" x14ac:dyDescent="0.35">
      <c r="A2503" s="4">
        <f>Climate285!F2530*((113.5/10)^0.12)</f>
        <v>8.9796062853617968</v>
      </c>
      <c r="B2503" s="24">
        <f>VLOOKUP(A2503,'Wind - Power Curve'!$A$3:$B$47,2)*Wind!$B$9</f>
        <v>3314.7000000000003</v>
      </c>
      <c r="C2503">
        <f>(0.5*(A2503^3)*Wind!$B$11*Wind!$B$7*(VLOOKUP(A2503+0.5,'Wind - Power Curve'!$A$3:$E$47,5,TRUE))*Wind!$B$9)/1000</f>
        <v>3927.7778753661382</v>
      </c>
      <c r="D2503" s="23" t="s">
        <v>9</v>
      </c>
    </row>
    <row r="2504" spans="1:4" x14ac:dyDescent="0.35">
      <c r="A2504" s="4">
        <f>Climate285!F2531*((113.5/10)^0.12)</f>
        <v>9.1054198180528108</v>
      </c>
      <c r="B2504" s="24">
        <f>VLOOKUP(A2504,'Wind - Power Curve'!$A$3:$B$47,2)*Wind!$B$9</f>
        <v>3954.6</v>
      </c>
      <c r="C2504">
        <f>(0.5*(A2504^3)*Wind!$B$11*Wind!$B$7*(VLOOKUP(A2504+0.5,'Wind - Power Curve'!$A$3:$E$47,5,TRUE))*Wind!$B$9)/1000</f>
        <v>4085.8698184644013</v>
      </c>
      <c r="D2504" s="23" t="s">
        <v>9</v>
      </c>
    </row>
    <row r="2505" spans="1:4" x14ac:dyDescent="0.35">
      <c r="A2505" s="4">
        <f>Climate285!F2532*((113.5/10)^0.12)</f>
        <v>8.7882091026510007</v>
      </c>
      <c r="B2505" s="24">
        <f>VLOOKUP(A2505,'Wind - Power Curve'!$A$3:$B$47,2)*Wind!$B$9</f>
        <v>3314.7000000000003</v>
      </c>
      <c r="C2505">
        <f>(0.5*(A2505^3)*Wind!$B$11*Wind!$B$7*(VLOOKUP(A2505+0.5,'Wind - Power Curve'!$A$3:$E$47,5,TRUE))*Wind!$B$9)/1000</f>
        <v>3681.9355233582141</v>
      </c>
      <c r="D2505" s="23" t="s">
        <v>9</v>
      </c>
    </row>
    <row r="2506" spans="1:4" x14ac:dyDescent="0.35">
      <c r="A2506" s="4">
        <f>Climate285!F2533*((113.5/10)^0.12)</f>
        <v>8.4723368290863288</v>
      </c>
      <c r="B2506" s="24">
        <f>VLOOKUP(A2506,'Wind - Power Curve'!$A$3:$B$47,2)*Wind!$B$9</f>
        <v>2737.8</v>
      </c>
      <c r="C2506">
        <f>(0.5*(A2506^3)*Wind!$B$11*Wind!$B$7*(VLOOKUP(A2506+0.5,'Wind - Power Curve'!$A$3:$E$47,5,TRUE))*Wind!$B$9)/1000</f>
        <v>3282.4422298331792</v>
      </c>
      <c r="D2506" s="23" t="s">
        <v>9</v>
      </c>
    </row>
    <row r="2507" spans="1:4" x14ac:dyDescent="0.35">
      <c r="A2507" s="4">
        <f>Climate285!F2534*((113.5/10)^0.12)</f>
        <v>8.4067531790665448</v>
      </c>
      <c r="B2507" s="24">
        <f>VLOOKUP(A2507,'Wind - Power Curve'!$A$3:$B$47,2)*Wind!$B$9</f>
        <v>2737.8</v>
      </c>
      <c r="C2507">
        <f>(0.5*(A2507^3)*Wind!$B$11*Wind!$B$7*(VLOOKUP(A2507+0.5,'Wind - Power Curve'!$A$3:$E$47,5,TRUE))*Wind!$B$9)/1000</f>
        <v>3206.8034452602351</v>
      </c>
      <c r="D2507" s="23" t="s">
        <v>9</v>
      </c>
    </row>
    <row r="2508" spans="1:4" x14ac:dyDescent="0.35">
      <c r="A2508" s="4">
        <f>Climate285!F2535*((113.5/10)^0.12)</f>
        <v>8.5847659434059569</v>
      </c>
      <c r="B2508" s="24">
        <f>VLOOKUP(A2508,'Wind - Power Curve'!$A$3:$B$47,2)*Wind!$B$9</f>
        <v>3314.7000000000003</v>
      </c>
      <c r="C2508">
        <f>(0.5*(A2508^3)*Wind!$B$11*Wind!$B$7*(VLOOKUP(A2508+0.5,'Wind - Power Curve'!$A$3:$E$47,5,TRUE))*Wind!$B$9)/1000</f>
        <v>3432.1037725400615</v>
      </c>
      <c r="D2508" s="23" t="s">
        <v>9</v>
      </c>
    </row>
    <row r="2509" spans="1:4" x14ac:dyDescent="0.35">
      <c r="A2509" s="4">
        <f>Climate285!F2536*((113.5/10)^0.12)</f>
        <v>9.0639281211015206</v>
      </c>
      <c r="B2509" s="24">
        <f>VLOOKUP(A2509,'Wind - Power Curve'!$A$3:$B$47,2)*Wind!$B$9</f>
        <v>3954.6</v>
      </c>
      <c r="C2509">
        <f>(0.5*(A2509^3)*Wind!$B$11*Wind!$B$7*(VLOOKUP(A2509+0.5,'Wind - Power Curve'!$A$3:$E$47,5,TRUE))*Wind!$B$9)/1000</f>
        <v>4030.2683193503385</v>
      </c>
      <c r="D2509" s="23" t="s">
        <v>9</v>
      </c>
    </row>
    <row r="2510" spans="1:4" x14ac:dyDescent="0.35">
      <c r="A2510" s="4">
        <f>Climate285!F2537*((113.5/10)^0.12)</f>
        <v>9.1643112588869027</v>
      </c>
      <c r="B2510" s="24">
        <f>VLOOKUP(A2510,'Wind - Power Curve'!$A$3:$B$47,2)*Wind!$B$9</f>
        <v>3954.6</v>
      </c>
      <c r="C2510">
        <f>(0.5*(A2510^3)*Wind!$B$11*Wind!$B$7*(VLOOKUP(A2510+0.5,'Wind - Power Curve'!$A$3:$E$47,5,TRUE))*Wind!$B$9)/1000</f>
        <v>4165.6626467783535</v>
      </c>
      <c r="D2510" s="23" t="s">
        <v>9</v>
      </c>
    </row>
    <row r="2511" spans="1:4" x14ac:dyDescent="0.35">
      <c r="A2511" s="4">
        <f>Climate285!F2538*((113.5/10)^0.12)</f>
        <v>9.5109676947057586</v>
      </c>
      <c r="B2511" s="24">
        <f>VLOOKUP(A2511,'Wind - Power Curve'!$A$3:$B$47,2)*Wind!$B$9</f>
        <v>4640.4000000000005</v>
      </c>
      <c r="C2511">
        <f>(0.5*(A2511^3)*Wind!$B$11*Wind!$B$7*(VLOOKUP(A2511+0.5,'Wind - Power Curve'!$A$3:$E$47,5,TRUE))*Wind!$B$9)/1000</f>
        <v>4586.2567260977548</v>
      </c>
      <c r="D2511" s="23" t="s">
        <v>9</v>
      </c>
    </row>
    <row r="2512" spans="1:4" x14ac:dyDescent="0.35">
      <c r="A2512" s="4">
        <f>Climate285!F2539*((113.5/10)^0.12)</f>
        <v>9.5792282283998187</v>
      </c>
      <c r="B2512" s="24">
        <f>VLOOKUP(A2512,'Wind - Power Curve'!$A$3:$B$47,2)*Wind!$B$9</f>
        <v>4640.4000000000005</v>
      </c>
      <c r="C2512">
        <f>(0.5*(A2512^3)*Wind!$B$11*Wind!$B$7*(VLOOKUP(A2512+0.5,'Wind - Power Curve'!$A$3:$E$47,5,TRUE))*Wind!$B$9)/1000</f>
        <v>4685.7142876041735</v>
      </c>
      <c r="D2512" s="23" t="s">
        <v>9</v>
      </c>
    </row>
    <row r="2513" spans="1:4" x14ac:dyDescent="0.35">
      <c r="A2513" s="4">
        <f>Climate285!F2540*((113.5/10)^0.12)</f>
        <v>9.9432844081014746</v>
      </c>
      <c r="B2513" s="24">
        <f>VLOOKUP(A2513,'Wind - Power Curve'!$A$3:$B$47,2)*Wind!$B$9</f>
        <v>4640.4000000000005</v>
      </c>
      <c r="C2513">
        <f>(0.5*(A2513^3)*Wind!$B$11*Wind!$B$7*(VLOOKUP(A2513+0.5,'Wind - Power Curve'!$A$3:$E$47,5,TRUE))*Wind!$B$9)/1000</f>
        <v>5240.5132969976876</v>
      </c>
      <c r="D2513" s="23" t="s">
        <v>9</v>
      </c>
    </row>
    <row r="2514" spans="1:4" x14ac:dyDescent="0.35">
      <c r="A2514" s="4">
        <f>Climate285!F2541*((113.5/10)^0.12)</f>
        <v>9.4708144395916047</v>
      </c>
      <c r="B2514" s="24">
        <f>VLOOKUP(A2514,'Wind - Power Curve'!$A$3:$B$47,2)*Wind!$B$9</f>
        <v>3954.6</v>
      </c>
      <c r="C2514">
        <f>(0.5*(A2514^3)*Wind!$B$11*Wind!$B$7*(VLOOKUP(A2514+0.5,'Wind - Power Curve'!$A$3:$E$47,5,TRUE))*Wind!$B$9)/1000</f>
        <v>4597.7630434175944</v>
      </c>
      <c r="D2514" s="23" t="s">
        <v>9</v>
      </c>
    </row>
    <row r="2515" spans="1:4" x14ac:dyDescent="0.35">
      <c r="A2515" s="4">
        <f>Climate285!F2542*((113.5/10)^0.12)</f>
        <v>9.2754019313693927</v>
      </c>
      <c r="B2515" s="24">
        <f>VLOOKUP(A2515,'Wind - Power Curve'!$A$3:$B$47,2)*Wind!$B$9</f>
        <v>3954.6</v>
      </c>
      <c r="C2515">
        <f>(0.5*(A2515^3)*Wind!$B$11*Wind!$B$7*(VLOOKUP(A2515+0.5,'Wind - Power Curve'!$A$3:$E$47,5,TRUE))*Wind!$B$9)/1000</f>
        <v>4318.9961433090748</v>
      </c>
      <c r="D2515" s="23" t="s">
        <v>9</v>
      </c>
    </row>
    <row r="2516" spans="1:4" x14ac:dyDescent="0.35">
      <c r="A2516" s="4">
        <f>Climate285!F2543*((113.5/10)^0.12)</f>
        <v>9.4145998824317907</v>
      </c>
      <c r="B2516" s="24">
        <f>VLOOKUP(A2516,'Wind - Power Curve'!$A$3:$B$47,2)*Wind!$B$9</f>
        <v>3954.6</v>
      </c>
      <c r="C2516">
        <f>(0.5*(A2516^3)*Wind!$B$11*Wind!$B$7*(VLOOKUP(A2516+0.5,'Wind - Power Curve'!$A$3:$E$47,5,TRUE))*Wind!$B$9)/1000</f>
        <v>4516.3771797933423</v>
      </c>
      <c r="D2516" s="23" t="s">
        <v>9</v>
      </c>
    </row>
    <row r="2517" spans="1:4" x14ac:dyDescent="0.35">
      <c r="A2517" s="4">
        <f>Climate285!F2544*((113.5/10)^0.12)</f>
        <v>9.2968170007636086</v>
      </c>
      <c r="B2517" s="24">
        <f>VLOOKUP(A2517,'Wind - Power Curve'!$A$3:$B$47,2)*Wind!$B$9</f>
        <v>3954.6</v>
      </c>
      <c r="C2517">
        <f>(0.5*(A2517^3)*Wind!$B$11*Wind!$B$7*(VLOOKUP(A2517+0.5,'Wind - Power Curve'!$A$3:$E$47,5,TRUE))*Wind!$B$9)/1000</f>
        <v>4348.9803893752996</v>
      </c>
      <c r="D2517" s="23" t="s">
        <v>9</v>
      </c>
    </row>
    <row r="2518" spans="1:4" x14ac:dyDescent="0.35">
      <c r="A2518" s="4">
        <f>Climate285!F2545*((113.5/10)^0.12)</f>
        <v>9.3583853252719766</v>
      </c>
      <c r="B2518" s="24">
        <f>VLOOKUP(A2518,'Wind - Power Curve'!$A$3:$B$47,2)*Wind!$B$9</f>
        <v>3954.6</v>
      </c>
      <c r="C2518">
        <f>(0.5*(A2518^3)*Wind!$B$11*Wind!$B$7*(VLOOKUP(A2518+0.5,'Wind - Power Curve'!$A$3:$E$47,5,TRUE))*Wind!$B$9)/1000</f>
        <v>4435.9574455899283</v>
      </c>
      <c r="D2518" s="23" t="s">
        <v>9</v>
      </c>
    </row>
    <row r="2519" spans="1:4" x14ac:dyDescent="0.35">
      <c r="A2519" s="4">
        <f>Climate285!F2546*((113.5/10)^0.12)</f>
        <v>9.4601069048944968</v>
      </c>
      <c r="B2519" s="24">
        <f>VLOOKUP(A2519,'Wind - Power Curve'!$A$3:$B$47,2)*Wind!$B$9</f>
        <v>3954.6</v>
      </c>
      <c r="C2519">
        <f>(0.5*(A2519^3)*Wind!$B$11*Wind!$B$7*(VLOOKUP(A2519+0.5,'Wind - Power Curve'!$A$3:$E$47,5,TRUE))*Wind!$B$9)/1000</f>
        <v>4582.1862197213477</v>
      </c>
      <c r="D2519" s="23" t="s">
        <v>9</v>
      </c>
    </row>
    <row r="2520" spans="1:4" x14ac:dyDescent="0.35">
      <c r="A2520" s="4">
        <f>Climate285!F2547*((113.5/10)^0.12)</f>
        <v>9.3316164885292086</v>
      </c>
      <c r="B2520" s="24">
        <f>VLOOKUP(A2520,'Wind - Power Curve'!$A$3:$B$47,2)*Wind!$B$9</f>
        <v>3954.6</v>
      </c>
      <c r="C2520">
        <f>(0.5*(A2520^3)*Wind!$B$11*Wind!$B$7*(VLOOKUP(A2520+0.5,'Wind - Power Curve'!$A$3:$E$47,5,TRUE))*Wind!$B$9)/1000</f>
        <v>4398.0002298142053</v>
      </c>
      <c r="D2520" s="23" t="s">
        <v>9</v>
      </c>
    </row>
    <row r="2521" spans="1:4" x14ac:dyDescent="0.35">
      <c r="A2521" s="4">
        <f>Climate285!F2548*((113.5/10)^0.12)</f>
        <v>9.6675653896509566</v>
      </c>
      <c r="B2521" s="24">
        <f>VLOOKUP(A2521,'Wind - Power Curve'!$A$3:$B$47,2)*Wind!$B$9</f>
        <v>4640.4000000000005</v>
      </c>
      <c r="C2521">
        <f>(0.5*(A2521^3)*Wind!$B$11*Wind!$B$7*(VLOOKUP(A2521+0.5,'Wind - Power Curve'!$A$3:$E$47,5,TRUE))*Wind!$B$9)/1000</f>
        <v>4816.5447188059161</v>
      </c>
      <c r="D2521" s="23" t="s">
        <v>9</v>
      </c>
    </row>
    <row r="2522" spans="1:4" x14ac:dyDescent="0.35">
      <c r="A2522" s="4">
        <f>Climate285!F2549*((113.5/10)^0.12)</f>
        <v>9.6488272039310168</v>
      </c>
      <c r="B2522" s="24">
        <f>VLOOKUP(A2522,'Wind - Power Curve'!$A$3:$B$47,2)*Wind!$B$9</f>
        <v>4640.4000000000005</v>
      </c>
      <c r="C2522">
        <f>(0.5*(A2522^3)*Wind!$B$11*Wind!$B$7*(VLOOKUP(A2522+0.5,'Wind - Power Curve'!$A$3:$E$47,5,TRUE))*Wind!$B$9)/1000</f>
        <v>4788.5919245509212</v>
      </c>
      <c r="D2522" s="23" t="s">
        <v>9</v>
      </c>
    </row>
    <row r="2523" spans="1:4" x14ac:dyDescent="0.35">
      <c r="A2523" s="4">
        <f>Climate285!F2550*((113.5/10)^0.12)</f>
        <v>9.5805666702369585</v>
      </c>
      <c r="B2523" s="24">
        <f>VLOOKUP(A2523,'Wind - Power Curve'!$A$3:$B$47,2)*Wind!$B$9</f>
        <v>4640.4000000000005</v>
      </c>
      <c r="C2523">
        <f>(0.5*(A2523^3)*Wind!$B$11*Wind!$B$7*(VLOOKUP(A2523+0.5,'Wind - Power Curve'!$A$3:$E$47,5,TRUE))*Wind!$B$9)/1000</f>
        <v>4687.6786731100219</v>
      </c>
      <c r="D2523" s="23" t="s">
        <v>9</v>
      </c>
    </row>
    <row r="2524" spans="1:4" x14ac:dyDescent="0.35">
      <c r="A2524" s="4">
        <f>Climate285!F2551*((113.5/10)^0.12)</f>
        <v>9.2432793272780707</v>
      </c>
      <c r="B2524" s="24">
        <f>VLOOKUP(A2524,'Wind - Power Curve'!$A$3:$B$47,2)*Wind!$B$9</f>
        <v>3954.6</v>
      </c>
      <c r="C2524">
        <f>(0.5*(A2524^3)*Wind!$B$11*Wind!$B$7*(VLOOKUP(A2524+0.5,'Wind - Power Curve'!$A$3:$E$47,5,TRUE))*Wind!$B$9)/1000</f>
        <v>4274.2786799539044</v>
      </c>
      <c r="D2524" s="23" t="s">
        <v>9</v>
      </c>
    </row>
    <row r="2525" spans="1:4" x14ac:dyDescent="0.35">
      <c r="A2525" s="4">
        <f>Climate285!F2552*((113.5/10)^0.12)</f>
        <v>9.1054198180528108</v>
      </c>
      <c r="B2525" s="24">
        <f>VLOOKUP(A2525,'Wind - Power Curve'!$A$3:$B$47,2)*Wind!$B$9</f>
        <v>3954.6</v>
      </c>
      <c r="C2525">
        <f>(0.5*(A2525^3)*Wind!$B$11*Wind!$B$7*(VLOOKUP(A2525+0.5,'Wind - Power Curve'!$A$3:$E$47,5,TRUE))*Wind!$B$9)/1000</f>
        <v>4085.8698184644013</v>
      </c>
      <c r="D2525" s="23" t="s">
        <v>9</v>
      </c>
    </row>
    <row r="2526" spans="1:4" x14ac:dyDescent="0.35">
      <c r="A2526" s="4">
        <f>Climate285!F2553*((113.5/10)^0.12)</f>
        <v>9.0719587721243489</v>
      </c>
      <c r="B2526" s="24">
        <f>VLOOKUP(A2526,'Wind - Power Curve'!$A$3:$B$47,2)*Wind!$B$9</f>
        <v>3954.6</v>
      </c>
      <c r="C2526">
        <f>(0.5*(A2526^3)*Wind!$B$11*Wind!$B$7*(VLOOKUP(A2526+0.5,'Wind - Power Curve'!$A$3:$E$47,5,TRUE))*Wind!$B$9)/1000</f>
        <v>4040.9902808883858</v>
      </c>
      <c r="D2526" s="23" t="s">
        <v>9</v>
      </c>
    </row>
    <row r="2527" spans="1:4" x14ac:dyDescent="0.35">
      <c r="A2527" s="4">
        <f>Climate285!F2554*((113.5/10)^0.12)</f>
        <v>8.8350545669508467</v>
      </c>
      <c r="B2527" s="24">
        <f>VLOOKUP(A2527,'Wind - Power Curve'!$A$3:$B$47,2)*Wind!$B$9</f>
        <v>3314.7000000000003</v>
      </c>
      <c r="C2527">
        <f>(0.5*(A2527^3)*Wind!$B$11*Wind!$B$7*(VLOOKUP(A2527+0.5,'Wind - Power Curve'!$A$3:$E$47,5,TRUE))*Wind!$B$9)/1000</f>
        <v>3741.1295039285783</v>
      </c>
      <c r="D2527" s="23" t="s">
        <v>9</v>
      </c>
    </row>
    <row r="2528" spans="1:4" x14ac:dyDescent="0.35">
      <c r="A2528" s="4">
        <f>Climate285!F2555*((113.5/10)^0.12)</f>
        <v>9.2968170007636086</v>
      </c>
      <c r="B2528" s="24">
        <f>VLOOKUP(A2528,'Wind - Power Curve'!$A$3:$B$47,2)*Wind!$B$9</f>
        <v>3954.6</v>
      </c>
      <c r="C2528">
        <f>(0.5*(A2528^3)*Wind!$B$11*Wind!$B$7*(VLOOKUP(A2528+0.5,'Wind - Power Curve'!$A$3:$E$47,5,TRUE))*Wind!$B$9)/1000</f>
        <v>4348.9803893752996</v>
      </c>
      <c r="D2528" s="23" t="s">
        <v>9</v>
      </c>
    </row>
    <row r="2529" spans="1:4" x14ac:dyDescent="0.35">
      <c r="A2529" s="4">
        <f>Climate285!F2556*((113.5/10)^0.12)</f>
        <v>9.3838157201776067</v>
      </c>
      <c r="B2529" s="24">
        <f>VLOOKUP(A2529,'Wind - Power Curve'!$A$3:$B$47,2)*Wind!$B$9</f>
        <v>3954.6</v>
      </c>
      <c r="C2529">
        <f>(0.5*(A2529^3)*Wind!$B$11*Wind!$B$7*(VLOOKUP(A2529+0.5,'Wind - Power Curve'!$A$3:$E$47,5,TRUE))*Wind!$B$9)/1000</f>
        <v>4472.2184993654791</v>
      </c>
      <c r="D2529" s="23" t="s">
        <v>9</v>
      </c>
    </row>
    <row r="2530" spans="1:4" x14ac:dyDescent="0.35">
      <c r="A2530" s="4">
        <f>Climate285!F2557*((113.5/10)^0.12)</f>
        <v>9.3891694875261607</v>
      </c>
      <c r="B2530" s="24">
        <f>VLOOKUP(A2530,'Wind - Power Curve'!$A$3:$B$47,2)*Wind!$B$9</f>
        <v>3954.6</v>
      </c>
      <c r="C2530">
        <f>(0.5*(A2530^3)*Wind!$B$11*Wind!$B$7*(VLOOKUP(A2530+0.5,'Wind - Power Curve'!$A$3:$E$47,5,TRUE))*Wind!$B$9)/1000</f>
        <v>4479.8774989863095</v>
      </c>
      <c r="D2530" s="23" t="s">
        <v>9</v>
      </c>
    </row>
    <row r="2531" spans="1:4" x14ac:dyDescent="0.35">
      <c r="A2531" s="4">
        <f>Climate285!F2558*((113.5/10)^0.12)</f>
        <v>9.5136445783800347</v>
      </c>
      <c r="B2531" s="24">
        <f>VLOOKUP(A2531,'Wind - Power Curve'!$A$3:$B$47,2)*Wind!$B$9</f>
        <v>4640.4000000000005</v>
      </c>
      <c r="C2531">
        <f>(0.5*(A2531^3)*Wind!$B$11*Wind!$B$7*(VLOOKUP(A2531+0.5,'Wind - Power Curve'!$A$3:$E$47,5,TRUE))*Wind!$B$9)/1000</f>
        <v>4590.130253533448</v>
      </c>
      <c r="D2531" s="23" t="s">
        <v>9</v>
      </c>
    </row>
    <row r="2532" spans="1:4" x14ac:dyDescent="0.35">
      <c r="A2532" s="4">
        <f>Climate285!F2559*((113.5/10)^0.12)</f>
        <v>9.0465283772187206</v>
      </c>
      <c r="B2532" s="24">
        <f>VLOOKUP(A2532,'Wind - Power Curve'!$A$3:$B$47,2)*Wind!$B$9</f>
        <v>3954.6</v>
      </c>
      <c r="C2532">
        <f>(0.5*(A2532^3)*Wind!$B$11*Wind!$B$7*(VLOOKUP(A2532+0.5,'Wind - Power Curve'!$A$3:$E$47,5,TRUE))*Wind!$B$9)/1000</f>
        <v>4007.1025008283509</v>
      </c>
      <c r="D2532" s="23" t="s">
        <v>9</v>
      </c>
    </row>
    <row r="2533" spans="1:4" x14ac:dyDescent="0.35">
      <c r="A2533" s="4">
        <f>Climate285!F2560*((113.5/10)^0.12)</f>
        <v>9.0425130517073047</v>
      </c>
      <c r="B2533" s="24">
        <f>VLOOKUP(A2533,'Wind - Power Curve'!$A$3:$B$47,2)*Wind!$B$9</f>
        <v>3954.6</v>
      </c>
      <c r="C2533">
        <f>(0.5*(A2533^3)*Wind!$B$11*Wind!$B$7*(VLOOKUP(A2533+0.5,'Wind - Power Curve'!$A$3:$E$47,5,TRUE))*Wind!$B$9)/1000</f>
        <v>4001.7691796553272</v>
      </c>
      <c r="D2533" s="23" t="s">
        <v>9</v>
      </c>
    </row>
    <row r="2534" spans="1:4" x14ac:dyDescent="0.35">
      <c r="A2534" s="4">
        <f>Climate285!F2561*((113.5/10)^0.12)</f>
        <v>9.0666050047757967</v>
      </c>
      <c r="B2534" s="24">
        <f>VLOOKUP(A2534,'Wind - Power Curve'!$A$3:$B$47,2)*Wind!$B$9</f>
        <v>3954.6</v>
      </c>
      <c r="C2534">
        <f>(0.5*(A2534^3)*Wind!$B$11*Wind!$B$7*(VLOOKUP(A2534+0.5,'Wind - Power Curve'!$A$3:$E$47,5,TRUE))*Wind!$B$9)/1000</f>
        <v>4033.840196530512</v>
      </c>
      <c r="D2534" s="23" t="s">
        <v>9</v>
      </c>
    </row>
    <row r="2535" spans="1:4" x14ac:dyDescent="0.35">
      <c r="A2535" s="4">
        <f>Climate285!F2562*((113.5/10)^0.12)</f>
        <v>9.5484440661456347</v>
      </c>
      <c r="B2535" s="24">
        <f>VLOOKUP(A2535,'Wind - Power Curve'!$A$3:$B$47,2)*Wind!$B$9</f>
        <v>4640.4000000000005</v>
      </c>
      <c r="C2535">
        <f>(0.5*(A2535^3)*Wind!$B$11*Wind!$B$7*(VLOOKUP(A2535+0.5,'Wind - Power Curve'!$A$3:$E$47,5,TRUE))*Wind!$B$9)/1000</f>
        <v>4640.6847523102097</v>
      </c>
      <c r="D2535" s="23" t="s">
        <v>9</v>
      </c>
    </row>
    <row r="2536" spans="1:4" x14ac:dyDescent="0.35">
      <c r="A2536" s="4">
        <f>Climate285!F2563*((113.5/10)^0.12)</f>
        <v>9.8951005019644906</v>
      </c>
      <c r="B2536" s="24">
        <f>VLOOKUP(A2536,'Wind - Power Curve'!$A$3:$B$47,2)*Wind!$B$9</f>
        <v>4640.4000000000005</v>
      </c>
      <c r="C2536">
        <f>(0.5*(A2536^3)*Wind!$B$11*Wind!$B$7*(VLOOKUP(A2536+0.5,'Wind - Power Curve'!$A$3:$E$47,5,TRUE))*Wind!$B$9)/1000</f>
        <v>5164.6972759395085</v>
      </c>
      <c r="D2536" s="23" t="s">
        <v>9</v>
      </c>
    </row>
    <row r="2537" spans="1:4" x14ac:dyDescent="0.35">
      <c r="A2537" s="4">
        <f>Climate285!F2564*((113.5/10)^0.12)</f>
        <v>9.9539919427985826</v>
      </c>
      <c r="B2537" s="24">
        <f>VLOOKUP(A2537,'Wind - Power Curve'!$A$3:$B$47,2)*Wind!$B$9</f>
        <v>4640.4000000000005</v>
      </c>
      <c r="C2537">
        <f>(0.5*(A2537^3)*Wind!$B$11*Wind!$B$7*(VLOOKUP(A2537+0.5,'Wind - Power Curve'!$A$3:$E$47,5,TRUE))*Wind!$B$9)/1000</f>
        <v>5257.4614470910346</v>
      </c>
      <c r="D2537" s="23" t="s">
        <v>9</v>
      </c>
    </row>
    <row r="2538" spans="1:4" x14ac:dyDescent="0.35">
      <c r="A2538" s="4">
        <f>Climate285!F2565*((113.5/10)^0.12)</f>
        <v>9.4092461150832367</v>
      </c>
      <c r="B2538" s="24">
        <f>VLOOKUP(A2538,'Wind - Power Curve'!$A$3:$B$47,2)*Wind!$B$9</f>
        <v>3954.6</v>
      </c>
      <c r="C2538">
        <f>(0.5*(A2538^3)*Wind!$B$11*Wind!$B$7*(VLOOKUP(A2538+0.5,'Wind - Power Curve'!$A$3:$E$47,5,TRUE))*Wind!$B$9)/1000</f>
        <v>4508.6766236017065</v>
      </c>
      <c r="D2538" s="23" t="s">
        <v>9</v>
      </c>
    </row>
    <row r="2539" spans="1:4" x14ac:dyDescent="0.35">
      <c r="A2539" s="4">
        <f>Climate285!F2566*((113.5/10)^0.12)</f>
        <v>9.3771235109919147</v>
      </c>
      <c r="B2539" s="24">
        <f>VLOOKUP(A2539,'Wind - Power Curve'!$A$3:$B$47,2)*Wind!$B$9</f>
        <v>3954.6</v>
      </c>
      <c r="C2539">
        <f>(0.5*(A2539^3)*Wind!$B$11*Wind!$B$7*(VLOOKUP(A2539+0.5,'Wind - Power Curve'!$A$3:$E$47,5,TRUE))*Wind!$B$9)/1000</f>
        <v>4462.657032040408</v>
      </c>
      <c r="D2539" s="23" t="s">
        <v>9</v>
      </c>
    </row>
    <row r="2540" spans="1:4" x14ac:dyDescent="0.35">
      <c r="A2540" s="4">
        <f>Climate285!F2567*((113.5/10)^0.12)</f>
        <v>9.5270289967514206</v>
      </c>
      <c r="B2540" s="24">
        <f>VLOOKUP(A2540,'Wind - Power Curve'!$A$3:$B$47,2)*Wind!$B$9</f>
        <v>4640.4000000000005</v>
      </c>
      <c r="C2540">
        <f>(0.5*(A2540^3)*Wind!$B$11*Wind!$B$7*(VLOOKUP(A2540+0.5,'Wind - Power Curve'!$A$3:$E$47,5,TRUE))*Wind!$B$9)/1000</f>
        <v>4609.5306093767858</v>
      </c>
      <c r="D2540" s="23" t="s">
        <v>9</v>
      </c>
    </row>
    <row r="2541" spans="1:4" x14ac:dyDescent="0.35">
      <c r="A2541" s="4">
        <f>Climate285!F2568*((113.5/10)^0.12)</f>
        <v>9.5725360192141267</v>
      </c>
      <c r="B2541" s="24">
        <f>VLOOKUP(A2541,'Wind - Power Curve'!$A$3:$B$47,2)*Wind!$B$9</f>
        <v>4640.4000000000005</v>
      </c>
      <c r="C2541">
        <f>(0.5*(A2541^3)*Wind!$B$11*Wind!$B$7*(VLOOKUP(A2541+0.5,'Wind - Power Curve'!$A$3:$E$47,5,TRUE))*Wind!$B$9)/1000</f>
        <v>4675.9005915063372</v>
      </c>
      <c r="D2541" s="23" t="s">
        <v>9</v>
      </c>
    </row>
    <row r="2542" spans="1:4" x14ac:dyDescent="0.35">
      <c r="A2542" s="4">
        <f>Climate285!F2569*((113.5/10)^0.12)</f>
        <v>9.5123061365428967</v>
      </c>
      <c r="B2542" s="24">
        <f>VLOOKUP(A2542,'Wind - Power Curve'!$A$3:$B$47,2)*Wind!$B$9</f>
        <v>4640.4000000000005</v>
      </c>
      <c r="C2542">
        <f>(0.5*(A2542^3)*Wind!$B$11*Wind!$B$7*(VLOOKUP(A2542+0.5,'Wind - Power Curve'!$A$3:$E$47,5,TRUE))*Wind!$B$9)/1000</f>
        <v>4588.1932173006571</v>
      </c>
      <c r="D2542" s="23" t="s">
        <v>9</v>
      </c>
    </row>
    <row r="2543" spans="1:4" x14ac:dyDescent="0.35">
      <c r="A2543" s="4">
        <f>Climate285!F2570*((113.5/10)^0.12)</f>
        <v>9.2994938844378847</v>
      </c>
      <c r="B2543" s="24">
        <f>VLOOKUP(A2543,'Wind - Power Curve'!$A$3:$B$47,2)*Wind!$B$9</f>
        <v>3954.6</v>
      </c>
      <c r="C2543">
        <f>(0.5*(A2543^3)*Wind!$B$11*Wind!$B$7*(VLOOKUP(A2543+0.5,'Wind - Power Curve'!$A$3:$E$47,5,TRUE))*Wind!$B$9)/1000</f>
        <v>4352.738148720603</v>
      </c>
      <c r="D2543" s="23" t="s">
        <v>9</v>
      </c>
    </row>
    <row r="2544" spans="1:4" x14ac:dyDescent="0.35">
      <c r="A2544" s="4">
        <f>Climate285!F2571*((113.5/10)^0.12)</f>
        <v>9.0585743537529648</v>
      </c>
      <c r="B2544" s="24">
        <f>VLOOKUP(A2544,'Wind - Power Curve'!$A$3:$B$47,2)*Wind!$B$9</f>
        <v>3954.6</v>
      </c>
      <c r="C2544">
        <f>(0.5*(A2544^3)*Wind!$B$11*Wind!$B$7*(VLOOKUP(A2544+0.5,'Wind - Power Curve'!$A$3:$E$47,5,TRUE))*Wind!$B$9)/1000</f>
        <v>4023.130891872971</v>
      </c>
      <c r="D2544" s="23" t="s">
        <v>9</v>
      </c>
    </row>
    <row r="2545" spans="1:4" x14ac:dyDescent="0.35">
      <c r="A2545" s="4">
        <f>Climate285!F2572*((113.5/10)^0.12)</f>
        <v>8.9514990067818907</v>
      </c>
      <c r="B2545" s="24">
        <f>VLOOKUP(A2545,'Wind - Power Curve'!$A$3:$B$47,2)*Wind!$B$9</f>
        <v>3314.7000000000003</v>
      </c>
      <c r="C2545">
        <f>(0.5*(A2545^3)*Wind!$B$11*Wind!$B$7*(VLOOKUP(A2545+0.5,'Wind - Power Curve'!$A$3:$E$47,5,TRUE))*Wind!$B$9)/1000</f>
        <v>3891.0099121584249</v>
      </c>
      <c r="D2545" s="23" t="s">
        <v>9</v>
      </c>
    </row>
    <row r="2546" spans="1:4" x14ac:dyDescent="0.35">
      <c r="A2546" s="4">
        <f>Climate285!F2573*((113.5/10)^0.12)</f>
        <v>9.3128783028092705</v>
      </c>
      <c r="B2546" s="24">
        <f>VLOOKUP(A2546,'Wind - Power Curve'!$A$3:$B$47,2)*Wind!$B$9</f>
        <v>3954.6</v>
      </c>
      <c r="C2546">
        <f>(0.5*(A2546^3)*Wind!$B$11*Wind!$B$7*(VLOOKUP(A2546+0.5,'Wind - Power Curve'!$A$3:$E$47,5,TRUE))*Wind!$B$9)/1000</f>
        <v>4371.5594176741652</v>
      </c>
      <c r="D2546" s="23" t="s">
        <v>9</v>
      </c>
    </row>
    <row r="2547" spans="1:4" x14ac:dyDescent="0.35">
      <c r="A2547" s="4">
        <f>Climate285!F2574*((113.5/10)^0.12)</f>
        <v>9.2620175129980087</v>
      </c>
      <c r="B2547" s="24">
        <f>VLOOKUP(A2547,'Wind - Power Curve'!$A$3:$B$47,2)*Wind!$B$9</f>
        <v>3954.6</v>
      </c>
      <c r="C2547">
        <f>(0.5*(A2547^3)*Wind!$B$11*Wind!$B$7*(VLOOKUP(A2547+0.5,'Wind - Power Curve'!$A$3:$E$47,5,TRUE))*Wind!$B$9)/1000</f>
        <v>4300.3261570606355</v>
      </c>
      <c r="D2547" s="23" t="s">
        <v>9</v>
      </c>
    </row>
    <row r="2548" spans="1:4" x14ac:dyDescent="0.35">
      <c r="A2548" s="4">
        <f>Climate285!F2575*((113.5/10)^0.12)</f>
        <v>9.2339102344181008</v>
      </c>
      <c r="B2548" s="24">
        <f>VLOOKUP(A2548,'Wind - Power Curve'!$A$3:$B$47,2)*Wind!$B$9</f>
        <v>3954.6</v>
      </c>
      <c r="C2548">
        <f>(0.5*(A2548^3)*Wind!$B$11*Wind!$B$7*(VLOOKUP(A2548+0.5,'Wind - Power Curve'!$A$3:$E$47,5,TRUE))*Wind!$B$9)/1000</f>
        <v>4261.2944776061231</v>
      </c>
      <c r="D2548" s="23" t="s">
        <v>9</v>
      </c>
    </row>
    <row r="2549" spans="1:4" x14ac:dyDescent="0.35">
      <c r="A2549" s="4">
        <f>Climate285!F2576*((113.5/10)^0.12)</f>
        <v>9.3784619528290527</v>
      </c>
      <c r="B2549" s="24">
        <f>VLOOKUP(A2549,'Wind - Power Curve'!$A$3:$B$47,2)*Wind!$B$9</f>
        <v>3954.6</v>
      </c>
      <c r="C2549">
        <f>(0.5*(A2549^3)*Wind!$B$11*Wind!$B$7*(VLOOKUP(A2549+0.5,'Wind - Power Curve'!$A$3:$E$47,5,TRUE))*Wind!$B$9)/1000</f>
        <v>4464.5682341694965</v>
      </c>
      <c r="D2549" s="23" t="s">
        <v>9</v>
      </c>
    </row>
    <row r="2550" spans="1:4" x14ac:dyDescent="0.35">
      <c r="A2550" s="4">
        <f>Climate285!F2577*((113.5/10)^0.12)</f>
        <v>9.6849651335337548</v>
      </c>
      <c r="B2550" s="24">
        <f>VLOOKUP(A2550,'Wind - Power Curve'!$A$3:$B$47,2)*Wind!$B$9</f>
        <v>4640.4000000000005</v>
      </c>
      <c r="C2550">
        <f>(0.5*(A2550^3)*Wind!$B$11*Wind!$B$7*(VLOOKUP(A2550+0.5,'Wind - Power Curve'!$A$3:$E$47,5,TRUE))*Wind!$B$9)/1000</f>
        <v>4842.5980943967634</v>
      </c>
      <c r="D2550" s="23" t="s">
        <v>9</v>
      </c>
    </row>
    <row r="2551" spans="1:4" x14ac:dyDescent="0.35">
      <c r="A2551" s="4">
        <f>Climate285!F2578*((113.5/10)^0.12)</f>
        <v>10.081143917326735</v>
      </c>
      <c r="B2551" s="24">
        <f>VLOOKUP(A2551,'Wind - Power Curve'!$A$3:$B$47,2)*Wind!$B$9</f>
        <v>5330.7</v>
      </c>
      <c r="C2551">
        <f>(0.5*(A2551^3)*Wind!$B$11*Wind!$B$7*(VLOOKUP(A2551+0.5,'Wind - Power Curve'!$A$3:$E$47,5,TRUE))*Wind!$B$9)/1000</f>
        <v>5282.6103017338037</v>
      </c>
      <c r="D2551" s="23" t="s">
        <v>9</v>
      </c>
    </row>
    <row r="2552" spans="1:4" x14ac:dyDescent="0.35">
      <c r="A2552" s="4">
        <f>Climate285!F2579*((113.5/10)^0.12)</f>
        <v>9.8348706192932607</v>
      </c>
      <c r="B2552" s="24">
        <f>VLOOKUP(A2552,'Wind - Power Curve'!$A$3:$B$47,2)*Wind!$B$9</f>
        <v>4640.4000000000005</v>
      </c>
      <c r="C2552">
        <f>(0.5*(A2552^3)*Wind!$B$11*Wind!$B$7*(VLOOKUP(A2552+0.5,'Wind - Power Curve'!$A$3:$E$47,5,TRUE))*Wind!$B$9)/1000</f>
        <v>5070.9601203649836</v>
      </c>
      <c r="D2552" s="23" t="s">
        <v>9</v>
      </c>
    </row>
    <row r="2553" spans="1:4" x14ac:dyDescent="0.35">
      <c r="A2553" s="4">
        <f>Climate285!F2580*((113.5/10)^0.12)</f>
        <v>9.6113508324911425</v>
      </c>
      <c r="B2553" s="24">
        <f>VLOOKUP(A2553,'Wind - Power Curve'!$A$3:$B$47,2)*Wind!$B$9</f>
        <v>4640.4000000000005</v>
      </c>
      <c r="C2553">
        <f>(0.5*(A2553^3)*Wind!$B$11*Wind!$B$7*(VLOOKUP(A2553+0.5,'Wind - Power Curve'!$A$3:$E$47,5,TRUE))*Wind!$B$9)/1000</f>
        <v>4733.011202688991</v>
      </c>
      <c r="D2553" s="23" t="s">
        <v>9</v>
      </c>
    </row>
    <row r="2554" spans="1:4" x14ac:dyDescent="0.35">
      <c r="A2554" s="4">
        <f>Climate285!F2581*((113.5/10)^0.12)</f>
        <v>9.4547531375459446</v>
      </c>
      <c r="B2554" s="24">
        <f>VLOOKUP(A2554,'Wind - Power Curve'!$A$3:$B$47,2)*Wind!$B$9</f>
        <v>3954.6</v>
      </c>
      <c r="C2554">
        <f>(0.5*(A2554^3)*Wind!$B$11*Wind!$B$7*(VLOOKUP(A2554+0.5,'Wind - Power Curve'!$A$3:$E$47,5,TRUE))*Wind!$B$9)/1000</f>
        <v>4574.4110185195113</v>
      </c>
      <c r="D2554" s="23" t="s">
        <v>9</v>
      </c>
    </row>
    <row r="2555" spans="1:4" x14ac:dyDescent="0.35">
      <c r="A2555" s="4">
        <f>Climate285!F2582*((113.5/10)^0.12)</f>
        <v>9.4841988579629906</v>
      </c>
      <c r="B2555" s="24">
        <f>VLOOKUP(A2555,'Wind - Power Curve'!$A$3:$B$47,2)*Wind!$B$9</f>
        <v>3954.6</v>
      </c>
      <c r="C2555">
        <f>(0.5*(A2555^3)*Wind!$B$11*Wind!$B$7*(VLOOKUP(A2555+0.5,'Wind - Power Curve'!$A$3:$E$47,5,TRUE))*Wind!$B$9)/1000</f>
        <v>4617.2836643514383</v>
      </c>
      <c r="D2555" s="23" t="s">
        <v>9</v>
      </c>
    </row>
    <row r="2556" spans="1:4" x14ac:dyDescent="0.35">
      <c r="A2556" s="4">
        <f>Climate285!F2583*((113.5/10)^0.12)</f>
        <v>9.4025539058975447</v>
      </c>
      <c r="B2556" s="24">
        <f>VLOOKUP(A2556,'Wind - Power Curve'!$A$3:$B$47,2)*Wind!$B$9</f>
        <v>3954.6</v>
      </c>
      <c r="C2556">
        <f>(0.5*(A2556^3)*Wind!$B$11*Wind!$B$7*(VLOOKUP(A2556+0.5,'Wind - Power Curve'!$A$3:$E$47,5,TRUE))*Wind!$B$9)/1000</f>
        <v>4499.0632438498096</v>
      </c>
      <c r="D2556" s="23" t="s">
        <v>9</v>
      </c>
    </row>
    <row r="2557" spans="1:4" x14ac:dyDescent="0.35">
      <c r="A2557" s="4">
        <f>Climate285!F2584*((113.5/10)^0.12)</f>
        <v>9.5471056243084966</v>
      </c>
      <c r="B2557" s="24">
        <f>VLOOKUP(A2557,'Wind - Power Curve'!$A$3:$B$47,2)*Wind!$B$9</f>
        <v>4640.4000000000005</v>
      </c>
      <c r="C2557">
        <f>(0.5*(A2557^3)*Wind!$B$11*Wind!$B$7*(VLOOKUP(A2557+0.5,'Wind - Power Curve'!$A$3:$E$47,5,TRUE))*Wind!$B$9)/1000</f>
        <v>4638.7335183824507</v>
      </c>
      <c r="D2557" s="23" t="s">
        <v>9</v>
      </c>
    </row>
    <row r="2558" spans="1:4" x14ac:dyDescent="0.35">
      <c r="A2558" s="4">
        <f>Climate285!F2585*((113.5/10)^0.12)</f>
        <v>9.5832435539112346</v>
      </c>
      <c r="B2558" s="24">
        <f>VLOOKUP(A2558,'Wind - Power Curve'!$A$3:$B$47,2)*Wind!$B$9</f>
        <v>4640.4000000000005</v>
      </c>
      <c r="C2558">
        <f>(0.5*(A2558^3)*Wind!$B$11*Wind!$B$7*(VLOOKUP(A2558+0.5,'Wind - Power Curve'!$A$3:$E$47,5,TRUE))*Wind!$B$9)/1000</f>
        <v>4691.6090910215116</v>
      </c>
      <c r="D2558" s="23" t="s">
        <v>9</v>
      </c>
    </row>
    <row r="2559" spans="1:4" x14ac:dyDescent="0.35">
      <c r="A2559" s="4">
        <f>Climate285!F2586*((113.5/10)^0.12)</f>
        <v>10.063744173443935</v>
      </c>
      <c r="B2559" s="24">
        <f>VLOOKUP(A2559,'Wind - Power Curve'!$A$3:$B$47,2)*Wind!$B$9</f>
        <v>5330.7</v>
      </c>
      <c r="C2559">
        <f>(0.5*(A2559^3)*Wind!$B$11*Wind!$B$7*(VLOOKUP(A2559+0.5,'Wind - Power Curve'!$A$3:$E$47,5,TRUE))*Wind!$B$9)/1000</f>
        <v>5255.30461678144</v>
      </c>
      <c r="D2559" s="23" t="s">
        <v>9</v>
      </c>
    </row>
    <row r="2560" spans="1:4" x14ac:dyDescent="0.35">
      <c r="A2560" s="4">
        <f>Climate285!F2587*((113.5/10)^0.12)</f>
        <v>10.458584515399775</v>
      </c>
      <c r="B2560" s="24">
        <f>VLOOKUP(A2560,'Wind - Power Curve'!$A$3:$B$47,2)*Wind!$B$9</f>
        <v>5330.7</v>
      </c>
      <c r="C2560">
        <f>(0.5*(A2560^3)*Wind!$B$11*Wind!$B$7*(VLOOKUP(A2560+0.5,'Wind - Power Curve'!$A$3:$E$47,5,TRUE))*Wind!$B$9)/1000</f>
        <v>5898.4494329512363</v>
      </c>
      <c r="D2560" s="23" t="s">
        <v>9</v>
      </c>
    </row>
    <row r="2561" spans="1:4" x14ac:dyDescent="0.35">
      <c r="A2561" s="4">
        <f>Climate285!F2588*((113.5/10)^0.12)</f>
        <v>10.265848890851839</v>
      </c>
      <c r="B2561" s="24">
        <f>VLOOKUP(A2561,'Wind - Power Curve'!$A$3:$B$47,2)*Wind!$B$9</f>
        <v>5330.7</v>
      </c>
      <c r="C2561">
        <f>(0.5*(A2561^3)*Wind!$B$11*Wind!$B$7*(VLOOKUP(A2561+0.5,'Wind - Power Curve'!$A$3:$E$47,5,TRUE))*Wind!$B$9)/1000</f>
        <v>5578.3239541597986</v>
      </c>
      <c r="D2561" s="23" t="s">
        <v>9</v>
      </c>
    </row>
    <row r="2562" spans="1:4" x14ac:dyDescent="0.35">
      <c r="A2562" s="4">
        <f>Climate285!F2589*((113.5/10)^0.12)</f>
        <v>10.421108143959898</v>
      </c>
      <c r="B2562" s="24">
        <f>VLOOKUP(A2562,'Wind - Power Curve'!$A$3:$B$47,2)*Wind!$B$9</f>
        <v>5330.7</v>
      </c>
      <c r="C2562">
        <f>(0.5*(A2562^3)*Wind!$B$11*Wind!$B$7*(VLOOKUP(A2562+0.5,'Wind - Power Curve'!$A$3:$E$47,5,TRUE))*Wind!$B$9)/1000</f>
        <v>5835.2684180692604</v>
      </c>
      <c r="D2562" s="23" t="s">
        <v>9</v>
      </c>
    </row>
    <row r="2563" spans="1:4" x14ac:dyDescent="0.35">
      <c r="A2563" s="4">
        <f>Climate285!F2590*((113.5/10)^0.12)</f>
        <v>10.229710961249101</v>
      </c>
      <c r="B2563" s="24">
        <f>VLOOKUP(A2563,'Wind - Power Curve'!$A$3:$B$47,2)*Wind!$B$9</f>
        <v>5330.7</v>
      </c>
      <c r="C2563">
        <f>(0.5*(A2563^3)*Wind!$B$11*Wind!$B$7*(VLOOKUP(A2563+0.5,'Wind - Power Curve'!$A$3:$E$47,5,TRUE))*Wind!$B$9)/1000</f>
        <v>5519.6204964411108</v>
      </c>
      <c r="D2563" s="23" t="s">
        <v>9</v>
      </c>
    </row>
    <row r="2564" spans="1:4" x14ac:dyDescent="0.35">
      <c r="A2564" s="4">
        <f>Climate285!F2591*((113.5/10)^0.12)</f>
        <v>10.34214007556873</v>
      </c>
      <c r="B2564" s="24">
        <f>VLOOKUP(A2564,'Wind - Power Curve'!$A$3:$B$47,2)*Wind!$B$9</f>
        <v>5330.7</v>
      </c>
      <c r="C2564">
        <f>(0.5*(A2564^3)*Wind!$B$11*Wind!$B$7*(VLOOKUP(A2564+0.5,'Wind - Power Curve'!$A$3:$E$47,5,TRUE))*Wind!$B$9)/1000</f>
        <v>5703.6172872221005</v>
      </c>
      <c r="D2564" s="23" t="s">
        <v>9</v>
      </c>
    </row>
    <row r="2565" spans="1:4" x14ac:dyDescent="0.35">
      <c r="A2565" s="4">
        <f>Climate285!F2592*((113.5/10)^0.12)</f>
        <v>9.8040864570390767</v>
      </c>
      <c r="B2565" s="24">
        <f>VLOOKUP(A2565,'Wind - Power Curve'!$A$3:$B$47,2)*Wind!$B$9</f>
        <v>4640.4000000000005</v>
      </c>
      <c r="C2565">
        <f>(0.5*(A2565^3)*Wind!$B$11*Wind!$B$7*(VLOOKUP(A2565+0.5,'Wind - Power Curve'!$A$3:$E$47,5,TRUE))*Wind!$B$9)/1000</f>
        <v>5023.4911247788705</v>
      </c>
      <c r="D2565" s="23" t="s">
        <v>9</v>
      </c>
    </row>
    <row r="2566" spans="1:4" x14ac:dyDescent="0.35">
      <c r="A2566" s="4">
        <f>Climate285!F2593*((113.5/10)^0.12)</f>
        <v>9.4427071610116986</v>
      </c>
      <c r="B2566" s="24">
        <f>VLOOKUP(A2566,'Wind - Power Curve'!$A$3:$B$47,2)*Wind!$B$9</f>
        <v>3954.6</v>
      </c>
      <c r="C2566">
        <f>(0.5*(A2566^3)*Wind!$B$11*Wind!$B$7*(VLOOKUP(A2566+0.5,'Wind - Power Curve'!$A$3:$E$47,5,TRUE))*Wind!$B$9)/1000</f>
        <v>4556.9489848805624</v>
      </c>
      <c r="D2566" s="23" t="s">
        <v>9</v>
      </c>
    </row>
    <row r="2567" spans="1:4" x14ac:dyDescent="0.35">
      <c r="A2567" s="4">
        <f>Climate285!F2594*((113.5/10)^0.12)</f>
        <v>9.6903189008823105</v>
      </c>
      <c r="B2567" s="24">
        <f>VLOOKUP(A2567,'Wind - Power Curve'!$A$3:$B$47,2)*Wind!$B$9</f>
        <v>4640.4000000000005</v>
      </c>
      <c r="C2567">
        <f>(0.5*(A2567^3)*Wind!$B$11*Wind!$B$7*(VLOOKUP(A2567+0.5,'Wind - Power Curve'!$A$3:$E$47,5,TRUE))*Wind!$B$9)/1000</f>
        <v>4850.6333772080407</v>
      </c>
      <c r="D2567" s="23" t="s">
        <v>9</v>
      </c>
    </row>
    <row r="2568" spans="1:4" x14ac:dyDescent="0.35">
      <c r="A2568" s="4">
        <f>Climate285!F2595*((113.5/10)^0.12)</f>
        <v>9.6662269478138185</v>
      </c>
      <c r="B2568" s="24">
        <f>VLOOKUP(A2568,'Wind - Power Curve'!$A$3:$B$47,2)*Wind!$B$9</f>
        <v>4640.4000000000005</v>
      </c>
      <c r="C2568">
        <f>(0.5*(A2568^3)*Wind!$B$11*Wind!$B$7*(VLOOKUP(A2568+0.5,'Wind - Power Curve'!$A$3:$E$47,5,TRUE))*Wind!$B$9)/1000</f>
        <v>4814.544492619345</v>
      </c>
      <c r="D2568" s="23" t="s">
        <v>9</v>
      </c>
    </row>
    <row r="2569" spans="1:4" x14ac:dyDescent="0.35">
      <c r="A2569" s="4">
        <f>Climate285!F2596*((113.5/10)^0.12)</f>
        <v>9.8991158274759066</v>
      </c>
      <c r="B2569" s="24">
        <f>VLOOKUP(A2569,'Wind - Power Curve'!$A$3:$B$47,2)*Wind!$B$9</f>
        <v>4640.4000000000005</v>
      </c>
      <c r="C2569">
        <f>(0.5*(A2569^3)*Wind!$B$11*Wind!$B$7*(VLOOKUP(A2569+0.5,'Wind - Power Curve'!$A$3:$E$47,5,TRUE))*Wind!$B$9)/1000</f>
        <v>5170.9871636769603</v>
      </c>
      <c r="D2569" s="23" t="s">
        <v>9</v>
      </c>
    </row>
    <row r="2570" spans="1:4" x14ac:dyDescent="0.35">
      <c r="A2570" s="4">
        <f>Climate285!F2597*((113.5/10)^0.12)</f>
        <v>10.023590918329781</v>
      </c>
      <c r="B2570" s="24">
        <f>VLOOKUP(A2570,'Wind - Power Curve'!$A$3:$B$47,2)*Wind!$B$9</f>
        <v>5330.7</v>
      </c>
      <c r="C2570">
        <f>(0.5*(A2570^3)*Wind!$B$11*Wind!$B$7*(VLOOKUP(A2570+0.5,'Wind - Power Curve'!$A$3:$E$47,5,TRUE))*Wind!$B$9)/1000</f>
        <v>5192.6509665103076</v>
      </c>
      <c r="D2570" s="23" t="s">
        <v>9</v>
      </c>
    </row>
    <row r="2571" spans="1:4" x14ac:dyDescent="0.35">
      <c r="A2571" s="4">
        <f>Climate285!F2598*((113.5/10)^0.12)</f>
        <v>10.340801633731592</v>
      </c>
      <c r="B2571" s="24">
        <f>VLOOKUP(A2571,'Wind - Power Curve'!$A$3:$B$47,2)*Wind!$B$9</f>
        <v>5330.7</v>
      </c>
      <c r="C2571">
        <f>(0.5*(A2571^3)*Wind!$B$11*Wind!$B$7*(VLOOKUP(A2571+0.5,'Wind - Power Curve'!$A$3:$E$47,5,TRUE))*Wind!$B$9)/1000</f>
        <v>5701.4031501011596</v>
      </c>
      <c r="D2571" s="23" t="s">
        <v>9</v>
      </c>
    </row>
    <row r="2572" spans="1:4" x14ac:dyDescent="0.35">
      <c r="A2572" s="4">
        <f>Climate285!F2599*((113.5/10)^0.12)</f>
        <v>10.473307375608298</v>
      </c>
      <c r="B2572" s="24">
        <f>VLOOKUP(A2572,'Wind - Power Curve'!$A$3:$B$47,2)*Wind!$B$9</f>
        <v>5330.7</v>
      </c>
      <c r="C2572">
        <f>(0.5*(A2572^3)*Wind!$B$11*Wind!$B$7*(VLOOKUP(A2572+0.5,'Wind - Power Curve'!$A$3:$E$47,5,TRUE))*Wind!$B$9)/1000</f>
        <v>5923.3947839635321</v>
      </c>
      <c r="D2572" s="23" t="s">
        <v>9</v>
      </c>
    </row>
    <row r="2573" spans="1:4" x14ac:dyDescent="0.35">
      <c r="A2573" s="4">
        <f>Climate285!F2600*((113.5/10)^0.12)</f>
        <v>10.443861655191252</v>
      </c>
      <c r="B2573" s="24">
        <f>VLOOKUP(A2573,'Wind - Power Curve'!$A$3:$B$47,2)*Wind!$B$9</f>
        <v>5330.7</v>
      </c>
      <c r="C2573">
        <f>(0.5*(A2573^3)*Wind!$B$11*Wind!$B$7*(VLOOKUP(A2573+0.5,'Wind - Power Curve'!$A$3:$E$47,5,TRUE))*Wind!$B$9)/1000</f>
        <v>5873.5742157868963</v>
      </c>
      <c r="D2573" s="23" t="s">
        <v>9</v>
      </c>
    </row>
    <row r="2574" spans="1:4" x14ac:dyDescent="0.35">
      <c r="A2574" s="4">
        <f>Climate285!F2601*((113.5/10)^0.12)</f>
        <v>10.477322701119713</v>
      </c>
      <c r="B2574" s="24">
        <f>VLOOKUP(A2574,'Wind - Power Curve'!$A$3:$B$47,2)*Wind!$B$9</f>
        <v>5330.7</v>
      </c>
      <c r="C2574">
        <f>(0.5*(A2574^3)*Wind!$B$11*Wind!$B$7*(VLOOKUP(A2574+0.5,'Wind - Power Curve'!$A$3:$E$47,5,TRUE))*Wind!$B$9)/1000</f>
        <v>5930.2102464834434</v>
      </c>
      <c r="D2574" s="23" t="s">
        <v>9</v>
      </c>
    </row>
    <row r="2575" spans="1:4" x14ac:dyDescent="0.35">
      <c r="A2575" s="4">
        <f>Climate285!F2602*((113.5/10)^0.12)</f>
        <v>10.979238390046627</v>
      </c>
      <c r="B2575" s="24">
        <f>VLOOKUP(A2575,'Wind - Power Curve'!$A$3:$B$47,2)*Wind!$B$9</f>
        <v>5968.8</v>
      </c>
      <c r="C2575">
        <f>(0.5*(A2575^3)*Wind!$B$11*Wind!$B$7*(VLOOKUP(A2575+0.5,'Wind - Power Curve'!$A$3:$E$47,5,TRUE))*Wind!$B$9)/1000</f>
        <v>6453.2218308739857</v>
      </c>
      <c r="D2575" s="23" t="s">
        <v>9</v>
      </c>
    </row>
    <row r="2576" spans="1:4" x14ac:dyDescent="0.35">
      <c r="A2576" s="4">
        <f>Climate285!F2603*((113.5/10)^0.12)</f>
        <v>10.674073651179063</v>
      </c>
      <c r="B2576" s="24">
        <f>VLOOKUP(A2576,'Wind - Power Curve'!$A$3:$B$47,2)*Wind!$B$9</f>
        <v>5968.8</v>
      </c>
      <c r="C2576">
        <f>(0.5*(A2576^3)*Wind!$B$11*Wind!$B$7*(VLOOKUP(A2576+0.5,'Wind - Power Curve'!$A$3:$E$47,5,TRUE))*Wind!$B$9)/1000</f>
        <v>5929.9432187348038</v>
      </c>
      <c r="D2576" s="23" t="s">
        <v>9</v>
      </c>
    </row>
    <row r="2577" spans="1:4" x14ac:dyDescent="0.35">
      <c r="A2577" s="4">
        <f>Climate285!F2604*((113.5/10)^0.12)</f>
        <v>10.971207739023797</v>
      </c>
      <c r="B2577" s="24">
        <f>VLOOKUP(A2577,'Wind - Power Curve'!$A$3:$B$47,2)*Wind!$B$9</f>
        <v>5968.8</v>
      </c>
      <c r="C2577">
        <f>(0.5*(A2577^3)*Wind!$B$11*Wind!$B$7*(VLOOKUP(A2577+0.5,'Wind - Power Curve'!$A$3:$E$47,5,TRUE))*Wind!$B$9)/1000</f>
        <v>6439.0717575957678</v>
      </c>
      <c r="D2577" s="23" t="s">
        <v>9</v>
      </c>
    </row>
    <row r="2578" spans="1:4" x14ac:dyDescent="0.35">
      <c r="A2578" s="4">
        <f>Climate285!F2605*((113.5/10)^0.12)</f>
        <v>10.778472114475862</v>
      </c>
      <c r="B2578" s="24">
        <f>VLOOKUP(A2578,'Wind - Power Curve'!$A$3:$B$47,2)*Wind!$B$9</f>
        <v>5968.8</v>
      </c>
      <c r="C2578">
        <f>(0.5*(A2578^3)*Wind!$B$11*Wind!$B$7*(VLOOKUP(A2578+0.5,'Wind - Power Curve'!$A$3:$E$47,5,TRUE))*Wind!$B$9)/1000</f>
        <v>6105.6451040899055</v>
      </c>
      <c r="D2578" s="23" t="s">
        <v>9</v>
      </c>
    </row>
    <row r="2579" spans="1:4" x14ac:dyDescent="0.35">
      <c r="A2579" s="4">
        <f>Climate285!F2606*((113.5/10)^0.12)</f>
        <v>10.575028955230819</v>
      </c>
      <c r="B2579" s="24">
        <f>VLOOKUP(A2579,'Wind - Power Curve'!$A$3:$B$47,2)*Wind!$B$9</f>
        <v>5968.8</v>
      </c>
      <c r="C2579">
        <f>(0.5*(A2579^3)*Wind!$B$11*Wind!$B$7*(VLOOKUP(A2579+0.5,'Wind - Power Curve'!$A$3:$E$47,5,TRUE))*Wind!$B$9)/1000</f>
        <v>5766.3984080443061</v>
      </c>
      <c r="D2579" s="23" t="s">
        <v>9</v>
      </c>
    </row>
    <row r="2580" spans="1:4" x14ac:dyDescent="0.35">
      <c r="A2580" s="4">
        <f>Climate285!F2607*((113.5/10)^0.12)</f>
        <v>10.579044280742234</v>
      </c>
      <c r="B2580" s="24">
        <f>VLOOKUP(A2580,'Wind - Power Curve'!$A$3:$B$47,2)*Wind!$B$9</f>
        <v>5968.8</v>
      </c>
      <c r="C2580">
        <f>(0.5*(A2580^3)*Wind!$B$11*Wind!$B$7*(VLOOKUP(A2580+0.5,'Wind - Power Curve'!$A$3:$E$47,5,TRUE))*Wind!$B$9)/1000</f>
        <v>5772.9693855934784</v>
      </c>
      <c r="D2580" s="23" t="s">
        <v>9</v>
      </c>
    </row>
    <row r="2581" spans="1:4" x14ac:dyDescent="0.35">
      <c r="A2581" s="4">
        <f>Climate285!F2608*((113.5/10)^0.12)</f>
        <v>11.230865455428654</v>
      </c>
      <c r="B2581" s="24">
        <f>VLOOKUP(A2581,'Wind - Power Curve'!$A$3:$B$47,2)*Wind!$B$9</f>
        <v>6489.9000000000005</v>
      </c>
      <c r="C2581">
        <f>(0.5*(A2581^3)*Wind!$B$11*Wind!$B$7*(VLOOKUP(A2581+0.5,'Wind - Power Curve'!$A$3:$E$47,5,TRUE))*Wind!$B$9)/1000</f>
        <v>6378.4660148710491</v>
      </c>
      <c r="D2581" s="23" t="s">
        <v>9</v>
      </c>
    </row>
    <row r="2582" spans="1:4" x14ac:dyDescent="0.35">
      <c r="A2582" s="4">
        <f>Climate285!F2609*((113.5/10)^0.12)</f>
        <v>11.412893545279482</v>
      </c>
      <c r="B2582" s="24">
        <f>VLOOKUP(A2582,'Wind - Power Curve'!$A$3:$B$47,2)*Wind!$B$9</f>
        <v>6489.9000000000005</v>
      </c>
      <c r="C2582">
        <f>(0.5*(A2582^3)*Wind!$B$11*Wind!$B$7*(VLOOKUP(A2582+0.5,'Wind - Power Curve'!$A$3:$E$47,5,TRUE))*Wind!$B$9)/1000</f>
        <v>6693.6634323569224</v>
      </c>
      <c r="D2582" s="23" t="s">
        <v>9</v>
      </c>
    </row>
    <row r="2583" spans="1:4" x14ac:dyDescent="0.35">
      <c r="A2583" s="4">
        <f>Climate285!F2610*((113.5/10)^0.12)</f>
        <v>11.276372477891362</v>
      </c>
      <c r="B2583" s="24">
        <f>VLOOKUP(A2583,'Wind - Power Curve'!$A$3:$B$47,2)*Wind!$B$9</f>
        <v>6489.9000000000005</v>
      </c>
      <c r="C2583">
        <f>(0.5*(A2583^3)*Wind!$B$11*Wind!$B$7*(VLOOKUP(A2583+0.5,'Wind - Power Curve'!$A$3:$E$47,5,TRUE))*Wind!$B$9)/1000</f>
        <v>6456.3164872714988</v>
      </c>
      <c r="D2583" s="23" t="s">
        <v>9</v>
      </c>
    </row>
    <row r="2584" spans="1:4" x14ac:dyDescent="0.35">
      <c r="A2584" s="4">
        <f>Climate285!F2611*((113.5/10)^0.12)</f>
        <v>11.565475914713264</v>
      </c>
      <c r="B2584" s="24">
        <f>VLOOKUP(A2584,'Wind - Power Curve'!$A$3:$B$47,2)*Wind!$B$9</f>
        <v>6848.1</v>
      </c>
      <c r="C2584">
        <f>(0.5*(A2584^3)*Wind!$B$11*Wind!$B$7*(VLOOKUP(A2584+0.5,'Wind - Power Curve'!$A$3:$E$47,5,TRUE))*Wind!$B$9)/1000</f>
        <v>6311.2796412587759</v>
      </c>
      <c r="D2584" s="23" t="s">
        <v>9</v>
      </c>
    </row>
    <row r="2585" spans="1:4" x14ac:dyDescent="0.35">
      <c r="A2585" s="4">
        <f>Climate285!F2612*((113.5/10)^0.12)</f>
        <v>11.232203897265792</v>
      </c>
      <c r="B2585" s="24">
        <f>VLOOKUP(A2585,'Wind - Power Curve'!$A$3:$B$47,2)*Wind!$B$9</f>
        <v>6489.9000000000005</v>
      </c>
      <c r="C2585">
        <f>(0.5*(A2585^3)*Wind!$B$11*Wind!$B$7*(VLOOKUP(A2585+0.5,'Wind - Power Curve'!$A$3:$E$47,5,TRUE))*Wind!$B$9)/1000</f>
        <v>6380.7467535913593</v>
      </c>
      <c r="D2585" s="23" t="s">
        <v>9</v>
      </c>
    </row>
    <row r="2586" spans="1:4" x14ac:dyDescent="0.35">
      <c r="A2586" s="4">
        <f>Climate285!F2613*((113.5/10)^0.12)</f>
        <v>10.921685391049675</v>
      </c>
      <c r="B2586" s="24">
        <f>VLOOKUP(A2586,'Wind - Power Curve'!$A$3:$B$47,2)*Wind!$B$9</f>
        <v>5968.8</v>
      </c>
      <c r="C2586">
        <f>(0.5*(A2586^3)*Wind!$B$11*Wind!$B$7*(VLOOKUP(A2586+0.5,'Wind - Power Curve'!$A$3:$E$47,5,TRUE))*Wind!$B$9)/1000</f>
        <v>6352.2698048894126</v>
      </c>
      <c r="D2586" s="23" t="s">
        <v>9</v>
      </c>
    </row>
    <row r="2587" spans="1:4" x14ac:dyDescent="0.35">
      <c r="A2587" s="4">
        <f>Climate285!F2614*((113.5/10)^0.12)</f>
        <v>10.71155002261894</v>
      </c>
      <c r="B2587" s="24">
        <f>VLOOKUP(A2587,'Wind - Power Curve'!$A$3:$B$47,2)*Wind!$B$9</f>
        <v>5968.8</v>
      </c>
      <c r="C2587">
        <f>(0.5*(A2587^3)*Wind!$B$11*Wind!$B$7*(VLOOKUP(A2587+0.5,'Wind - Power Curve'!$A$3:$E$47,5,TRUE))*Wind!$B$9)/1000</f>
        <v>5992.6223592535325</v>
      </c>
      <c r="D2587" s="23" t="s">
        <v>9</v>
      </c>
    </row>
    <row r="2588" spans="1:4" x14ac:dyDescent="0.35">
      <c r="A2588" s="4">
        <f>Climate285!F2615*((113.5/10)^0.12)</f>
        <v>10.629905070553495</v>
      </c>
      <c r="B2588" s="24">
        <f>VLOOKUP(A2588,'Wind - Power Curve'!$A$3:$B$47,2)*Wind!$B$9</f>
        <v>5968.8</v>
      </c>
      <c r="C2588">
        <f>(0.5*(A2588^3)*Wind!$B$11*Wind!$B$7*(VLOOKUP(A2588+0.5,'Wind - Power Curve'!$A$3:$E$47,5,TRUE))*Wind!$B$9)/1000</f>
        <v>5856.634316238531</v>
      </c>
      <c r="D2588" s="23" t="s">
        <v>9</v>
      </c>
    </row>
    <row r="2589" spans="1:4" x14ac:dyDescent="0.35">
      <c r="A2589" s="4">
        <f>Climate285!F2616*((113.5/10)^0.12)</f>
        <v>10.534875700116666</v>
      </c>
      <c r="B2589" s="24">
        <f>VLOOKUP(A2589,'Wind - Power Curve'!$A$3:$B$47,2)*Wind!$B$9</f>
        <v>5968.8</v>
      </c>
      <c r="C2589">
        <f>(0.5*(A2589^3)*Wind!$B$11*Wind!$B$7*(VLOOKUP(A2589+0.5,'Wind - Power Curve'!$A$3:$E$47,5,TRUE))*Wind!$B$9)/1000</f>
        <v>5700.9626649975489</v>
      </c>
      <c r="D2589" s="23" t="s">
        <v>9</v>
      </c>
    </row>
    <row r="2590" spans="1:4" x14ac:dyDescent="0.35">
      <c r="A2590" s="4">
        <f>Climate285!F2617*((113.5/10)^0.12)</f>
        <v>10.544244792976635</v>
      </c>
      <c r="B2590" s="24">
        <f>VLOOKUP(A2590,'Wind - Power Curve'!$A$3:$B$47,2)*Wind!$B$9</f>
        <v>5968.8</v>
      </c>
      <c r="C2590">
        <f>(0.5*(A2590^3)*Wind!$B$11*Wind!$B$7*(VLOOKUP(A2590+0.5,'Wind - Power Curve'!$A$3:$E$47,5,TRUE))*Wind!$B$9)/1000</f>
        <v>5716.1864891087207</v>
      </c>
      <c r="D2590" s="23" t="s">
        <v>9</v>
      </c>
    </row>
    <row r="2591" spans="1:4" x14ac:dyDescent="0.35">
      <c r="A2591" s="4">
        <f>Climate285!F2618*((113.5/10)^0.12)</f>
        <v>10.331432540871623</v>
      </c>
      <c r="B2591" s="24">
        <f>VLOOKUP(A2591,'Wind - Power Curve'!$A$3:$B$47,2)*Wind!$B$9</f>
        <v>5330.7</v>
      </c>
      <c r="C2591">
        <f>(0.5*(A2591^3)*Wind!$B$11*Wind!$B$7*(VLOOKUP(A2591+0.5,'Wind - Power Curve'!$A$3:$E$47,5,TRUE))*Wind!$B$9)/1000</f>
        <v>5685.9202326488885</v>
      </c>
      <c r="D2591" s="23" t="s">
        <v>9</v>
      </c>
    </row>
    <row r="2592" spans="1:4" x14ac:dyDescent="0.35">
      <c r="A2592" s="4">
        <f>Climate285!F2619*((113.5/10)^0.12)</f>
        <v>9.9660379193328286</v>
      </c>
      <c r="B2592" s="24">
        <f>VLOOKUP(A2592,'Wind - Power Curve'!$A$3:$B$47,2)*Wind!$B$9</f>
        <v>4640.4000000000005</v>
      </c>
      <c r="C2592">
        <f>(0.5*(A2592^3)*Wind!$B$11*Wind!$B$7*(VLOOKUP(A2592+0.5,'Wind - Power Curve'!$A$3:$E$47,5,TRUE))*Wind!$B$9)/1000</f>
        <v>5276.5717487059555</v>
      </c>
      <c r="D2592" s="23" t="s">
        <v>9</v>
      </c>
    </row>
    <row r="2593" spans="1:4" x14ac:dyDescent="0.35">
      <c r="A2593" s="4">
        <f>Climate285!F2620*((113.5/10)^0.12)</f>
        <v>10.141373799997965</v>
      </c>
      <c r="B2593" s="24">
        <f>VLOOKUP(A2593,'Wind - Power Curve'!$A$3:$B$47,2)*Wind!$B$9</f>
        <v>5330.7</v>
      </c>
      <c r="C2593">
        <f>(0.5*(A2593^3)*Wind!$B$11*Wind!$B$7*(VLOOKUP(A2593+0.5,'Wind - Power Curve'!$A$3:$E$47,5,TRUE))*Wind!$B$9)/1000</f>
        <v>5377.8601173482757</v>
      </c>
      <c r="D2593" s="23" t="s">
        <v>9</v>
      </c>
    </row>
    <row r="2594" spans="1:4" x14ac:dyDescent="0.35">
      <c r="A2594" s="4">
        <f>Climate285!F2621*((113.5/10)^0.12)</f>
        <v>10.144050683672241</v>
      </c>
      <c r="B2594" s="24">
        <f>VLOOKUP(A2594,'Wind - Power Curve'!$A$3:$B$47,2)*Wind!$B$9</f>
        <v>5330.7</v>
      </c>
      <c r="C2594">
        <f>(0.5*(A2594^3)*Wind!$B$11*Wind!$B$7*(VLOOKUP(A2594+0.5,'Wind - Power Curve'!$A$3:$E$47,5,TRUE))*Wind!$B$9)/1000</f>
        <v>5382.119808332448</v>
      </c>
      <c r="D2594" s="23" t="s">
        <v>9</v>
      </c>
    </row>
    <row r="2595" spans="1:4" x14ac:dyDescent="0.35">
      <c r="A2595" s="4">
        <f>Climate285!F2622*((113.5/10)^0.12)</f>
        <v>10.577705838905095</v>
      </c>
      <c r="B2595" s="24">
        <f>VLOOKUP(A2595,'Wind - Power Curve'!$A$3:$B$47,2)*Wind!$B$9</f>
        <v>5968.8</v>
      </c>
      <c r="C2595">
        <f>(0.5*(A2595^3)*Wind!$B$11*Wind!$B$7*(VLOOKUP(A2595+0.5,'Wind - Power Curve'!$A$3:$E$47,5,TRUE))*Wind!$B$9)/1000</f>
        <v>5770.7785053946182</v>
      </c>
      <c r="D2595" s="23" t="s">
        <v>9</v>
      </c>
    </row>
    <row r="2596" spans="1:4" x14ac:dyDescent="0.35">
      <c r="A2596" s="4">
        <f>Climate285!F2623*((113.5/10)^0.12)</f>
        <v>10.514799072559589</v>
      </c>
      <c r="B2596" s="24">
        <f>VLOOKUP(A2596,'Wind - Power Curve'!$A$3:$B$47,2)*Wind!$B$9</f>
        <v>5968.8</v>
      </c>
      <c r="C2596">
        <f>(0.5*(A2596^3)*Wind!$B$11*Wind!$B$7*(VLOOKUP(A2596+0.5,'Wind - Power Curve'!$A$3:$E$47,5,TRUE))*Wind!$B$9)/1000</f>
        <v>5668.4312549832221</v>
      </c>
      <c r="D2596" s="23" t="s">
        <v>9</v>
      </c>
    </row>
    <row r="2597" spans="1:4" x14ac:dyDescent="0.35">
      <c r="A2597" s="4">
        <f>Climate285!F2624*((113.5/10)^0.12)</f>
        <v>10.544244792976635</v>
      </c>
      <c r="B2597" s="24">
        <f>VLOOKUP(A2597,'Wind - Power Curve'!$A$3:$B$47,2)*Wind!$B$9</f>
        <v>5968.8</v>
      </c>
      <c r="C2597">
        <f>(0.5*(A2597^3)*Wind!$B$11*Wind!$B$7*(VLOOKUP(A2597+0.5,'Wind - Power Curve'!$A$3:$E$47,5,TRUE))*Wind!$B$9)/1000</f>
        <v>5716.1864891087207</v>
      </c>
      <c r="D2597" s="23" t="s">
        <v>9</v>
      </c>
    </row>
    <row r="2598" spans="1:4" x14ac:dyDescent="0.35">
      <c r="A2598" s="4">
        <f>Climate285!F2625*((113.5/10)^0.12)</f>
        <v>10.252464472480455</v>
      </c>
      <c r="B2598" s="24">
        <f>VLOOKUP(A2598,'Wind - Power Curve'!$A$3:$B$47,2)*Wind!$B$9</f>
        <v>5330.7</v>
      </c>
      <c r="C2598">
        <f>(0.5*(A2598^3)*Wind!$B$11*Wind!$B$7*(VLOOKUP(A2598+0.5,'Wind - Power Curve'!$A$3:$E$47,5,TRUE))*Wind!$B$9)/1000</f>
        <v>5556.5336508912178</v>
      </c>
      <c r="D2598" s="23" t="s">
        <v>9</v>
      </c>
    </row>
    <row r="2599" spans="1:4" x14ac:dyDescent="0.35">
      <c r="A2599" s="4">
        <f>Climate285!F2626*((113.5/10)^0.12)</f>
        <v>10.380954888845745</v>
      </c>
      <c r="B2599" s="24">
        <f>VLOOKUP(A2599,'Wind - Power Curve'!$A$3:$B$47,2)*Wind!$B$9</f>
        <v>5330.7</v>
      </c>
      <c r="C2599">
        <f>(0.5*(A2599^3)*Wind!$B$11*Wind!$B$7*(VLOOKUP(A2599+0.5,'Wind - Power Curve'!$A$3:$E$47,5,TRUE))*Wind!$B$9)/1000</f>
        <v>5768.0768917430705</v>
      </c>
      <c r="D2599" s="23" t="s">
        <v>9</v>
      </c>
    </row>
    <row r="2600" spans="1:4" x14ac:dyDescent="0.35">
      <c r="A2600" s="4">
        <f>Climate285!F2627*((113.5/10)^0.12)</f>
        <v>10.181527055112118</v>
      </c>
      <c r="B2600" s="24">
        <f>VLOOKUP(A2600,'Wind - Power Curve'!$A$3:$B$47,2)*Wind!$B$9</f>
        <v>5330.7</v>
      </c>
      <c r="C2600">
        <f>(0.5*(A2600^3)*Wind!$B$11*Wind!$B$7*(VLOOKUP(A2600+0.5,'Wind - Power Curve'!$A$3:$E$47,5,TRUE))*Wind!$B$9)/1000</f>
        <v>5441.9918706541794</v>
      </c>
      <c r="D2600" s="23" t="s">
        <v>9</v>
      </c>
    </row>
    <row r="2601" spans="1:4" x14ac:dyDescent="0.35">
      <c r="A2601" s="4">
        <f>Climate285!F2628*((113.5/10)^0.12)</f>
        <v>9.8054248988762147</v>
      </c>
      <c r="B2601" s="24">
        <f>VLOOKUP(A2601,'Wind - Power Curve'!$A$3:$B$47,2)*Wind!$B$9</f>
        <v>4640.4000000000005</v>
      </c>
      <c r="C2601">
        <f>(0.5*(A2601^3)*Wind!$B$11*Wind!$B$7*(VLOOKUP(A2601+0.5,'Wind - Power Curve'!$A$3:$E$47,5,TRUE))*Wind!$B$9)/1000</f>
        <v>5025.5488081741569</v>
      </c>
      <c r="D2601" s="23" t="s">
        <v>9</v>
      </c>
    </row>
    <row r="2602" spans="1:4" x14ac:dyDescent="0.35">
      <c r="A2602" s="4">
        <f>Climate285!F2629*((113.5/10)^0.12)</f>
        <v>9.6073355069797266</v>
      </c>
      <c r="B2602" s="24">
        <f>VLOOKUP(A2602,'Wind - Power Curve'!$A$3:$B$47,2)*Wind!$B$9</f>
        <v>4640.4000000000005</v>
      </c>
      <c r="C2602">
        <f>(0.5*(A2602^3)*Wind!$B$11*Wind!$B$7*(VLOOKUP(A2602+0.5,'Wind - Power Curve'!$A$3:$E$47,5,TRUE))*Wind!$B$9)/1000</f>
        <v>4727.0817628408695</v>
      </c>
      <c r="D2602" s="23" t="s">
        <v>9</v>
      </c>
    </row>
    <row r="2603" spans="1:4" x14ac:dyDescent="0.35">
      <c r="A2603" s="4">
        <f>Climate285!F2630*((113.5/10)^0.12)</f>
        <v>9.6019817396311726</v>
      </c>
      <c r="B2603" s="24">
        <f>VLOOKUP(A2603,'Wind - Power Curve'!$A$3:$B$47,2)*Wind!$B$9</f>
        <v>4640.4000000000005</v>
      </c>
      <c r="C2603">
        <f>(0.5*(A2603^3)*Wind!$B$11*Wind!$B$7*(VLOOKUP(A2603+0.5,'Wind - Power Curve'!$A$3:$E$47,5,TRUE))*Wind!$B$9)/1000</f>
        <v>4719.1835493329463</v>
      </c>
      <c r="D2603" s="23" t="s">
        <v>9</v>
      </c>
    </row>
    <row r="2604" spans="1:4" x14ac:dyDescent="0.35">
      <c r="A2604" s="4">
        <f>Climate285!F2631*((113.5/10)^0.12)</f>
        <v>9.5484440661456347</v>
      </c>
      <c r="B2604" s="24">
        <f>VLOOKUP(A2604,'Wind - Power Curve'!$A$3:$B$47,2)*Wind!$B$9</f>
        <v>4640.4000000000005</v>
      </c>
      <c r="C2604">
        <f>(0.5*(A2604^3)*Wind!$B$11*Wind!$B$7*(VLOOKUP(A2604+0.5,'Wind - Power Curve'!$A$3:$E$47,5,TRUE))*Wind!$B$9)/1000</f>
        <v>4640.6847523102097</v>
      </c>
      <c r="D2604" s="23" t="s">
        <v>9</v>
      </c>
    </row>
    <row r="2605" spans="1:4" x14ac:dyDescent="0.35">
      <c r="A2605" s="4">
        <f>Climate285!F2632*((113.5/10)^0.12)</f>
        <v>9.2727250476951166</v>
      </c>
      <c r="B2605" s="24">
        <f>VLOOKUP(A2605,'Wind - Power Curve'!$A$3:$B$47,2)*Wind!$B$9</f>
        <v>3954.6</v>
      </c>
      <c r="C2605">
        <f>(0.5*(A2605^3)*Wind!$B$11*Wind!$B$7*(VLOOKUP(A2605+0.5,'Wind - Power Curve'!$A$3:$E$47,5,TRUE))*Wind!$B$9)/1000</f>
        <v>4315.257831794198</v>
      </c>
      <c r="D2605" s="23" t="s">
        <v>9</v>
      </c>
    </row>
    <row r="2606" spans="1:4" x14ac:dyDescent="0.35">
      <c r="A2606" s="4">
        <f>Climate285!F2633*((113.5/10)^0.12)</f>
        <v>9.6046586233054505</v>
      </c>
      <c r="B2606" s="24">
        <f>VLOOKUP(A2606,'Wind - Power Curve'!$A$3:$B$47,2)*Wind!$B$9</f>
        <v>4640.4000000000005</v>
      </c>
      <c r="C2606">
        <f>(0.5*(A2606^3)*Wind!$B$11*Wind!$B$7*(VLOOKUP(A2606+0.5,'Wind - Power Curve'!$A$3:$E$47,5,TRUE))*Wind!$B$9)/1000</f>
        <v>4723.1315554440307</v>
      </c>
      <c r="D2606" s="23" t="s">
        <v>9</v>
      </c>
    </row>
    <row r="2607" spans="1:4" x14ac:dyDescent="0.35">
      <c r="A2607" s="4">
        <f>Climate285!F2634*((113.5/10)^0.12)</f>
        <v>9.7492103417164007</v>
      </c>
      <c r="B2607" s="24">
        <f>VLOOKUP(A2607,'Wind - Power Curve'!$A$3:$B$47,2)*Wind!$B$9</f>
        <v>4640.4000000000005</v>
      </c>
      <c r="C2607">
        <f>(0.5*(A2607^3)*Wind!$B$11*Wind!$B$7*(VLOOKUP(A2607+0.5,'Wind - Power Curve'!$A$3:$E$47,5,TRUE))*Wind!$B$9)/1000</f>
        <v>4939.60889031632</v>
      </c>
      <c r="D2607" s="23" t="s">
        <v>9</v>
      </c>
    </row>
    <row r="2608" spans="1:4" x14ac:dyDescent="0.35">
      <c r="A2608" s="4">
        <f>Climate285!F2635*((113.5/10)^0.12)</f>
        <v>9.9526535009614445</v>
      </c>
      <c r="B2608" s="24">
        <f>VLOOKUP(A2608,'Wind - Power Curve'!$A$3:$B$47,2)*Wind!$B$9</f>
        <v>4640.4000000000005</v>
      </c>
      <c r="C2608">
        <f>(0.5*(A2608^3)*Wind!$B$11*Wind!$B$7*(VLOOKUP(A2608+0.5,'Wind - Power Curve'!$A$3:$E$47,5,TRUE))*Wind!$B$9)/1000</f>
        <v>5255.3409329540136</v>
      </c>
      <c r="D2608" s="23" t="s">
        <v>9</v>
      </c>
    </row>
    <row r="2609" spans="1:4" x14ac:dyDescent="0.35">
      <c r="A2609" s="4">
        <f>Climate285!F2636*((113.5/10)^0.12)</f>
        <v>9.8696701070588606</v>
      </c>
      <c r="B2609" s="24">
        <f>VLOOKUP(A2609,'Wind - Power Curve'!$A$3:$B$47,2)*Wind!$B$9</f>
        <v>4640.4000000000005</v>
      </c>
      <c r="C2609">
        <f>(0.5*(A2609^3)*Wind!$B$11*Wind!$B$7*(VLOOKUP(A2609+0.5,'Wind - Power Curve'!$A$3:$E$47,5,TRUE))*Wind!$B$9)/1000</f>
        <v>5124.9797300506971</v>
      </c>
      <c r="D2609" s="23" t="s">
        <v>9</v>
      </c>
    </row>
    <row r="2610" spans="1:4" x14ac:dyDescent="0.35">
      <c r="A2610" s="4">
        <f>Climate285!F2637*((113.5/10)^0.12)</f>
        <v>9.7318105978336007</v>
      </c>
      <c r="B2610" s="24">
        <f>VLOOKUP(A2610,'Wind - Power Curve'!$A$3:$B$47,2)*Wind!$B$9</f>
        <v>4640.4000000000005</v>
      </c>
      <c r="C2610">
        <f>(0.5*(A2610^3)*Wind!$B$11*Wind!$B$7*(VLOOKUP(A2610+0.5,'Wind - Power Curve'!$A$3:$E$47,5,TRUE))*Wind!$B$9)/1000</f>
        <v>4913.208405459095</v>
      </c>
      <c r="D2610" s="23" t="s">
        <v>9</v>
      </c>
    </row>
    <row r="2611" spans="1:4" x14ac:dyDescent="0.35">
      <c r="A2611" s="4">
        <f>Climate285!F2638*((113.5/10)^0.12)</f>
        <v>9.5176599038914507</v>
      </c>
      <c r="B2611" s="24">
        <f>VLOOKUP(A2611,'Wind - Power Curve'!$A$3:$B$47,2)*Wind!$B$9</f>
        <v>4640.4000000000005</v>
      </c>
      <c r="C2611">
        <f>(0.5*(A2611^3)*Wind!$B$11*Wind!$B$7*(VLOOKUP(A2611+0.5,'Wind - Power Curve'!$A$3:$E$47,5,TRUE))*Wind!$B$9)/1000</f>
        <v>4595.9446331780373</v>
      </c>
      <c r="D2611" s="23" t="s">
        <v>9</v>
      </c>
    </row>
    <row r="2612" spans="1:4" x14ac:dyDescent="0.35">
      <c r="A2612" s="4">
        <f>Climate285!F2639*((113.5/10)^0.12)</f>
        <v>8.9501605649447527</v>
      </c>
      <c r="B2612" s="24">
        <f>VLOOKUP(A2612,'Wind - Power Curve'!$A$3:$B$47,2)*Wind!$B$9</f>
        <v>3314.7000000000003</v>
      </c>
      <c r="C2612">
        <f>(0.5*(A2612^3)*Wind!$B$11*Wind!$B$7*(VLOOKUP(A2612+0.5,'Wind - Power Curve'!$A$3:$E$47,5,TRUE))*Wind!$B$9)/1000</f>
        <v>3889.2648038369266</v>
      </c>
      <c r="D2612" s="23" t="s">
        <v>9</v>
      </c>
    </row>
    <row r="2613" spans="1:4" x14ac:dyDescent="0.35">
      <c r="A2613" s="4">
        <f>Climate285!F2640*((113.5/10)^0.12)</f>
        <v>8.4589524107149447</v>
      </c>
      <c r="B2613" s="24">
        <f>VLOOKUP(A2613,'Wind - Power Curve'!$A$3:$B$47,2)*Wind!$B$9</f>
        <v>2737.8</v>
      </c>
      <c r="C2613">
        <f>(0.5*(A2613^3)*Wind!$B$11*Wind!$B$7*(VLOOKUP(A2613+0.5,'Wind - Power Curve'!$A$3:$E$47,5,TRUE))*Wind!$B$9)/1000</f>
        <v>3266.9101946305741</v>
      </c>
      <c r="D2613" s="23" t="s">
        <v>9</v>
      </c>
    </row>
    <row r="2614" spans="1:4" x14ac:dyDescent="0.35">
      <c r="A2614" s="4">
        <f>Climate285!F2641*((113.5/10)^0.12)</f>
        <v>8.4763521545977447</v>
      </c>
      <c r="B2614" s="24">
        <f>VLOOKUP(A2614,'Wind - Power Curve'!$A$3:$B$47,2)*Wind!$B$9</f>
        <v>2737.8</v>
      </c>
      <c r="C2614">
        <f>(0.5*(A2614^3)*Wind!$B$11*Wind!$B$7*(VLOOKUP(A2614+0.5,'Wind - Power Curve'!$A$3:$E$47,5,TRUE))*Wind!$B$9)/1000</f>
        <v>3287.1114214949112</v>
      </c>
      <c r="D2614" s="23" t="s">
        <v>9</v>
      </c>
    </row>
    <row r="2615" spans="1:4" x14ac:dyDescent="0.35">
      <c r="A2615" s="4">
        <f>Climate285!F2642*((113.5/10)^0.12)</f>
        <v>8.4428911086692828</v>
      </c>
      <c r="B2615" s="24">
        <f>VLOOKUP(A2615,'Wind - Power Curve'!$A$3:$B$47,2)*Wind!$B$9</f>
        <v>2737.8</v>
      </c>
      <c r="C2615">
        <f>(0.5*(A2615^3)*Wind!$B$11*Wind!$B$7*(VLOOKUP(A2615+0.5,'Wind - Power Curve'!$A$3:$E$47,5,TRUE))*Wind!$B$9)/1000</f>
        <v>3248.336523656636</v>
      </c>
      <c r="D2615" s="23" t="s">
        <v>9</v>
      </c>
    </row>
    <row r="2616" spans="1:4" x14ac:dyDescent="0.35">
      <c r="A2616" s="4">
        <f>Climate285!F2643*((113.5/10)^0.12)</f>
        <v>8.2581861351441788</v>
      </c>
      <c r="B2616" s="24">
        <f>VLOOKUP(A2616,'Wind - Power Curve'!$A$3:$B$47,2)*Wind!$B$9</f>
        <v>2737.8</v>
      </c>
      <c r="C2616">
        <f>(0.5*(A2616^3)*Wind!$B$11*Wind!$B$7*(VLOOKUP(A2616+0.5,'Wind - Power Curve'!$A$3:$E$47,5,TRUE))*Wind!$B$9)/1000</f>
        <v>3039.7751014096953</v>
      </c>
      <c r="D2616" s="23" t="s">
        <v>9</v>
      </c>
    </row>
    <row r="2617" spans="1:4" x14ac:dyDescent="0.35">
      <c r="A2617" s="4">
        <f>Climate285!F2644*((113.5/10)^0.12)</f>
        <v>8.4321835739721749</v>
      </c>
      <c r="B2617" s="24">
        <f>VLOOKUP(A2617,'Wind - Power Curve'!$A$3:$B$47,2)*Wind!$B$9</f>
        <v>2737.8</v>
      </c>
      <c r="C2617">
        <f>(0.5*(A2617^3)*Wind!$B$11*Wind!$B$7*(VLOOKUP(A2617+0.5,'Wind - Power Curve'!$A$3:$E$47,5,TRUE))*Wind!$B$9)/1000</f>
        <v>3235.9932695359439</v>
      </c>
      <c r="D2617" s="23" t="s">
        <v>9</v>
      </c>
    </row>
    <row r="2618" spans="1:4" x14ac:dyDescent="0.35">
      <c r="A2618" s="4">
        <f>Climate285!F2645*((113.5/10)^0.12)</f>
        <v>8.5713815250345728</v>
      </c>
      <c r="B2618" s="24">
        <f>VLOOKUP(A2618,'Wind - Power Curve'!$A$3:$B$47,2)*Wind!$B$9</f>
        <v>3314.7000000000003</v>
      </c>
      <c r="C2618">
        <f>(0.5*(A2618^3)*Wind!$B$11*Wind!$B$7*(VLOOKUP(A2618+0.5,'Wind - Power Curve'!$A$3:$E$47,5,TRUE))*Wind!$B$9)/1000</f>
        <v>3416.0759166163602</v>
      </c>
      <c r="D2618" s="23" t="s">
        <v>9</v>
      </c>
    </row>
    <row r="2619" spans="1:4" x14ac:dyDescent="0.35">
      <c r="A2619" s="4">
        <f>Climate285!F2646*((113.5/10)^0.12)</f>
        <v>8.9006382169706306</v>
      </c>
      <c r="B2619" s="24">
        <f>VLOOKUP(A2619,'Wind - Power Curve'!$A$3:$B$47,2)*Wind!$B$9</f>
        <v>3314.7000000000003</v>
      </c>
      <c r="C2619">
        <f>(0.5*(A2619^3)*Wind!$B$11*Wind!$B$7*(VLOOKUP(A2619+0.5,'Wind - Power Curve'!$A$3:$E$47,5,TRUE))*Wind!$B$9)/1000</f>
        <v>3825.0620069449051</v>
      </c>
      <c r="D2619" s="23" t="s">
        <v>9</v>
      </c>
    </row>
    <row r="2620" spans="1:4" x14ac:dyDescent="0.35">
      <c r="A2620" s="4">
        <f>Climate285!F2647*((113.5/10)^0.12)</f>
        <v>8.5339051535946968</v>
      </c>
      <c r="B2620" s="24">
        <f>VLOOKUP(A2620,'Wind - Power Curve'!$A$3:$B$47,2)*Wind!$B$9</f>
        <v>3314.7000000000003</v>
      </c>
      <c r="C2620">
        <f>(0.5*(A2620^3)*Wind!$B$11*Wind!$B$7*(VLOOKUP(A2620+0.5,'Wind - Power Curve'!$A$3:$E$47,5,TRUE))*Wind!$B$9)/1000</f>
        <v>3371.4635521952032</v>
      </c>
      <c r="D2620" s="23" t="s">
        <v>9</v>
      </c>
    </row>
    <row r="2621" spans="1:4" x14ac:dyDescent="0.35">
      <c r="A2621" s="4">
        <f>Climate285!F2648*((113.5/10)^0.12)</f>
        <v>8.5727199668717127</v>
      </c>
      <c r="B2621" s="24">
        <f>VLOOKUP(A2621,'Wind - Power Curve'!$A$3:$B$47,2)*Wind!$B$9</f>
        <v>3314.7000000000003</v>
      </c>
      <c r="C2621">
        <f>(0.5*(A2621^3)*Wind!$B$11*Wind!$B$7*(VLOOKUP(A2621+0.5,'Wind - Power Curve'!$A$3:$E$47,5,TRUE))*Wind!$B$9)/1000</f>
        <v>3417.6764519253179</v>
      </c>
      <c r="D2621" s="23" t="s">
        <v>9</v>
      </c>
    </row>
    <row r="2622" spans="1:4" x14ac:dyDescent="0.35">
      <c r="A2622" s="4">
        <f>Climate285!F2649*((113.5/10)^0.12)</f>
        <v>8.6824721975170647</v>
      </c>
      <c r="B2622" s="24">
        <f>VLOOKUP(A2622,'Wind - Power Curve'!$A$3:$B$47,2)*Wind!$B$9</f>
        <v>3314.7000000000003</v>
      </c>
      <c r="C2622">
        <f>(0.5*(A2622^3)*Wind!$B$11*Wind!$B$7*(VLOOKUP(A2622+0.5,'Wind - Power Curve'!$A$3:$E$47,5,TRUE))*Wind!$B$9)/1000</f>
        <v>3550.6285239022714</v>
      </c>
      <c r="D2622" s="23" t="s">
        <v>9</v>
      </c>
    </row>
    <row r="2623" spans="1:4" x14ac:dyDescent="0.35">
      <c r="A2623" s="4">
        <f>Climate285!F2650*((113.5/10)^0.12)</f>
        <v>8.6289345240315267</v>
      </c>
      <c r="B2623" s="24">
        <f>VLOOKUP(A2623,'Wind - Power Curve'!$A$3:$B$47,2)*Wind!$B$9</f>
        <v>3314.7000000000003</v>
      </c>
      <c r="C2623">
        <f>(0.5*(A2623^3)*Wind!$B$11*Wind!$B$7*(VLOOKUP(A2623+0.5,'Wind - Power Curve'!$A$3:$E$47,5,TRUE))*Wind!$B$9)/1000</f>
        <v>3485.3512669580391</v>
      </c>
      <c r="D2623" s="23" t="s">
        <v>9</v>
      </c>
    </row>
    <row r="2624" spans="1:4" x14ac:dyDescent="0.35">
      <c r="A2624" s="4">
        <f>Climate285!F2651*((113.5/10)^0.12)</f>
        <v>8.428168248460759</v>
      </c>
      <c r="B2624" s="24">
        <f>VLOOKUP(A2624,'Wind - Power Curve'!$A$3:$B$47,2)*Wind!$B$9</f>
        <v>2737.8</v>
      </c>
      <c r="C2624">
        <f>(0.5*(A2624^3)*Wind!$B$11*Wind!$B$7*(VLOOKUP(A2624+0.5,'Wind - Power Curve'!$A$3:$E$47,5,TRUE))*Wind!$B$9)/1000</f>
        <v>3231.3726230145785</v>
      </c>
      <c r="D2624" s="23" t="s">
        <v>9</v>
      </c>
    </row>
    <row r="2625" spans="1:4" x14ac:dyDescent="0.35">
      <c r="A2625" s="4">
        <f>Climate285!F2652*((113.5/10)^0.12)</f>
        <v>8.2648783443298708</v>
      </c>
      <c r="B2625" s="24">
        <f>VLOOKUP(A2625,'Wind - Power Curve'!$A$3:$B$47,2)*Wind!$B$9</f>
        <v>2737.8</v>
      </c>
      <c r="C2625">
        <f>(0.5*(A2625^3)*Wind!$B$11*Wind!$B$7*(VLOOKUP(A2625+0.5,'Wind - Power Curve'!$A$3:$E$47,5,TRUE))*Wind!$B$9)/1000</f>
        <v>3047.171144645823</v>
      </c>
      <c r="D2625" s="23" t="s">
        <v>9</v>
      </c>
    </row>
    <row r="2626" spans="1:4" x14ac:dyDescent="0.35">
      <c r="A2626" s="4">
        <f>Climate285!F2653*((113.5/10)^0.12)</f>
        <v>7.9904977677164899</v>
      </c>
      <c r="B2626" s="24">
        <f>VLOOKUP(A2626,'Wind - Power Curve'!$A$3:$B$47,2)*Wind!$B$9</f>
        <v>2226.6</v>
      </c>
      <c r="C2626">
        <f>(0.5*(A2626^3)*Wind!$B$11*Wind!$B$7*(VLOOKUP(A2626+0.5,'Wind - Power Curve'!$A$3:$E$47,5,TRUE))*Wind!$B$9)/1000</f>
        <v>2728.0558787035616</v>
      </c>
      <c r="D2626" s="23" t="s">
        <v>9</v>
      </c>
    </row>
    <row r="2627" spans="1:4" x14ac:dyDescent="0.35">
      <c r="A2627" s="4">
        <f>Climate285!F2654*((113.5/10)^0.12)</f>
        <v>8.0480507667134429</v>
      </c>
      <c r="B2627" s="24">
        <f>VLOOKUP(A2627,'Wind - Power Curve'!$A$3:$B$47,2)*Wind!$B$9</f>
        <v>2737.8</v>
      </c>
      <c r="C2627">
        <f>(0.5*(A2627^3)*Wind!$B$11*Wind!$B$7*(VLOOKUP(A2627+0.5,'Wind - Power Curve'!$A$3:$E$47,5,TRUE))*Wind!$B$9)/1000</f>
        <v>2813.5819736737321</v>
      </c>
      <c r="D2627" s="23" t="s">
        <v>9</v>
      </c>
    </row>
    <row r="2628" spans="1:4" x14ac:dyDescent="0.35">
      <c r="A2628" s="4">
        <f>Climate285!F2655*((113.5/10)^0.12)</f>
        <v>8.2849549718869469</v>
      </c>
      <c r="B2628" s="24">
        <f>VLOOKUP(A2628,'Wind - Power Curve'!$A$3:$B$47,2)*Wind!$B$9</f>
        <v>2737.8</v>
      </c>
      <c r="C2628">
        <f>(0.5*(A2628^3)*Wind!$B$11*Wind!$B$7*(VLOOKUP(A2628+0.5,'Wind - Power Curve'!$A$3:$E$47,5,TRUE))*Wind!$B$9)/1000</f>
        <v>3069.4312357877598</v>
      </c>
      <c r="D2628" s="23" t="s">
        <v>9</v>
      </c>
    </row>
    <row r="2629" spans="1:4" x14ac:dyDescent="0.35">
      <c r="A2629" s="4">
        <f>Climate285!F2656*((113.5/10)^0.12)</f>
        <v>8.6958566158884487</v>
      </c>
      <c r="B2629" s="24">
        <f>VLOOKUP(A2629,'Wind - Power Curve'!$A$3:$B$47,2)*Wind!$B$9</f>
        <v>3314.7000000000003</v>
      </c>
      <c r="C2629">
        <f>(0.5*(A2629^3)*Wind!$B$11*Wind!$B$7*(VLOOKUP(A2629+0.5,'Wind - Power Curve'!$A$3:$E$47,5,TRUE))*Wind!$B$9)/1000</f>
        <v>3567.0742066003691</v>
      </c>
      <c r="D2629" s="23" t="s">
        <v>9</v>
      </c>
    </row>
    <row r="2630" spans="1:4" x14ac:dyDescent="0.35">
      <c r="A2630" s="4">
        <f>Climate285!F2657*((113.5/10)^0.12)</f>
        <v>9.1254964456098868</v>
      </c>
      <c r="B2630" s="24">
        <f>VLOOKUP(A2630,'Wind - Power Curve'!$A$3:$B$47,2)*Wind!$B$9</f>
        <v>3954.6</v>
      </c>
      <c r="C2630">
        <f>(0.5*(A2630^3)*Wind!$B$11*Wind!$B$7*(VLOOKUP(A2630+0.5,'Wind - Power Curve'!$A$3:$E$47,5,TRUE))*Wind!$B$9)/1000</f>
        <v>4112.9563749250319</v>
      </c>
      <c r="D2630" s="23" t="s">
        <v>9</v>
      </c>
    </row>
    <row r="2631" spans="1:4" x14ac:dyDescent="0.35">
      <c r="A2631" s="4">
        <f>Climate285!F2658*((113.5/10)^0.12)</f>
        <v>8.9448067975961987</v>
      </c>
      <c r="B2631" s="24">
        <f>VLOOKUP(A2631,'Wind - Power Curve'!$A$3:$B$47,2)*Wind!$B$9</f>
        <v>3314.7000000000003</v>
      </c>
      <c r="C2631">
        <f>(0.5*(A2631^3)*Wind!$B$11*Wind!$B$7*(VLOOKUP(A2631+0.5,'Wind - Power Curve'!$A$3:$E$47,5,TRUE))*Wind!$B$9)/1000</f>
        <v>3882.2895883958399</v>
      </c>
      <c r="D2631" s="23" t="s">
        <v>9</v>
      </c>
    </row>
    <row r="2632" spans="1:4" x14ac:dyDescent="0.35">
      <c r="A2632" s="4">
        <f>Climate285!F2659*((113.5/10)^0.12)</f>
        <v>9.0331439588473348</v>
      </c>
      <c r="B2632" s="24">
        <f>VLOOKUP(A2632,'Wind - Power Curve'!$A$3:$B$47,2)*Wind!$B$9</f>
        <v>3954.6</v>
      </c>
      <c r="C2632">
        <f>(0.5*(A2632^3)*Wind!$B$11*Wind!$B$7*(VLOOKUP(A2632+0.5,'Wind - Power Curve'!$A$3:$E$47,5,TRUE))*Wind!$B$9)/1000</f>
        <v>3989.3431715732186</v>
      </c>
      <c r="D2632" s="23" t="s">
        <v>9</v>
      </c>
    </row>
    <row r="2633" spans="1:4" x14ac:dyDescent="0.35">
      <c r="A2633" s="4">
        <f>Climate285!F2660*((113.5/10)^0.12)</f>
        <v>8.9755909598503827</v>
      </c>
      <c r="B2633" s="24">
        <f>VLOOKUP(A2633,'Wind - Power Curve'!$A$3:$B$47,2)*Wind!$B$9</f>
        <v>3314.7000000000003</v>
      </c>
      <c r="C2633">
        <f>(0.5*(A2633^3)*Wind!$B$11*Wind!$B$7*(VLOOKUP(A2633+0.5,'Wind - Power Curve'!$A$3:$E$47,5,TRUE))*Wind!$B$9)/1000</f>
        <v>3922.5111894056013</v>
      </c>
      <c r="D2633" s="23" t="s">
        <v>9</v>
      </c>
    </row>
    <row r="2634" spans="1:4" x14ac:dyDescent="0.35">
      <c r="A2634" s="4">
        <f>Climate285!F2661*((113.5/10)^0.12)</f>
        <v>8.6958566158884487</v>
      </c>
      <c r="B2634" s="24">
        <f>VLOOKUP(A2634,'Wind - Power Curve'!$A$3:$B$47,2)*Wind!$B$9</f>
        <v>3314.7000000000003</v>
      </c>
      <c r="C2634">
        <f>(0.5*(A2634^3)*Wind!$B$11*Wind!$B$7*(VLOOKUP(A2634+0.5,'Wind - Power Curve'!$A$3:$E$47,5,TRUE))*Wind!$B$9)/1000</f>
        <v>3567.0742066003691</v>
      </c>
      <c r="D2634" s="23" t="s">
        <v>9</v>
      </c>
    </row>
    <row r="2635" spans="1:4" x14ac:dyDescent="0.35">
      <c r="A2635" s="4">
        <f>Climate285!F2662*((113.5/10)^0.12)</f>
        <v>8.1912640432872568</v>
      </c>
      <c r="B2635" s="24">
        <f>VLOOKUP(A2635,'Wind - Power Curve'!$A$3:$B$47,2)*Wind!$B$9</f>
        <v>2737.8</v>
      </c>
      <c r="C2635">
        <f>(0.5*(A2635^3)*Wind!$B$11*Wind!$B$7*(VLOOKUP(A2635+0.5,'Wind - Power Curve'!$A$3:$E$47,5,TRUE))*Wind!$B$9)/1000</f>
        <v>2966.4718242761696</v>
      </c>
      <c r="D2635" s="23" t="s">
        <v>9</v>
      </c>
    </row>
    <row r="2636" spans="1:4" x14ac:dyDescent="0.35">
      <c r="A2636" s="4">
        <f>Climate285!F2663*((113.5/10)^0.12)</f>
        <v>7.7669779809143709</v>
      </c>
      <c r="B2636" s="24">
        <f>VLOOKUP(A2636,'Wind - Power Curve'!$A$3:$B$47,2)*Wind!$B$9</f>
        <v>2226.6</v>
      </c>
      <c r="C2636">
        <f>(0.5*(A2636^3)*Wind!$B$11*Wind!$B$7*(VLOOKUP(A2636+0.5,'Wind - Power Curve'!$A$3:$E$47,5,TRUE))*Wind!$B$9)/1000</f>
        <v>2505.462921784263</v>
      </c>
      <c r="D2636" s="23" t="s">
        <v>9</v>
      </c>
    </row>
    <row r="2637" spans="1:4" x14ac:dyDescent="0.35">
      <c r="A2637" s="4">
        <f>Climate285!F2664*((113.5/10)^0.12)</f>
        <v>7.8901146299311069</v>
      </c>
      <c r="B2637" s="24">
        <f>VLOOKUP(A2637,'Wind - Power Curve'!$A$3:$B$47,2)*Wind!$B$9</f>
        <v>2226.6</v>
      </c>
      <c r="C2637">
        <f>(0.5*(A2637^3)*Wind!$B$11*Wind!$B$7*(VLOOKUP(A2637+0.5,'Wind - Power Curve'!$A$3:$E$47,5,TRUE))*Wind!$B$9)/1000</f>
        <v>2626.5259539136132</v>
      </c>
      <c r="D2637" s="23" t="s">
        <v>9</v>
      </c>
    </row>
    <row r="2638" spans="1:4" x14ac:dyDescent="0.35">
      <c r="A2638" s="4">
        <f>Climate285!F2665*((113.5/10)^0.12)</f>
        <v>7.7535935625429859</v>
      </c>
      <c r="B2638" s="24">
        <f>VLOOKUP(A2638,'Wind - Power Curve'!$A$3:$B$47,2)*Wind!$B$9</f>
        <v>2226.6</v>
      </c>
      <c r="C2638">
        <f>(0.5*(A2638^3)*Wind!$B$11*Wind!$B$7*(VLOOKUP(A2638+0.5,'Wind - Power Curve'!$A$3:$E$47,5,TRUE))*Wind!$B$9)/1000</f>
        <v>2492.5326381134646</v>
      </c>
      <c r="D2638" s="23" t="s">
        <v>9</v>
      </c>
    </row>
    <row r="2639" spans="1:4" x14ac:dyDescent="0.35">
      <c r="A2639" s="4">
        <f>Climate285!F2666*((113.5/10)^0.12)</f>
        <v>7.9690826983222749</v>
      </c>
      <c r="B2639" s="24">
        <f>VLOOKUP(A2639,'Wind - Power Curve'!$A$3:$B$47,2)*Wind!$B$9</f>
        <v>2226.6</v>
      </c>
      <c r="C2639">
        <f>(0.5*(A2639^3)*Wind!$B$11*Wind!$B$7*(VLOOKUP(A2639+0.5,'Wind - Power Curve'!$A$3:$E$47,5,TRUE))*Wind!$B$9)/1000</f>
        <v>2706.1804934748543</v>
      </c>
      <c r="D2639" s="23" t="s">
        <v>9</v>
      </c>
    </row>
    <row r="2640" spans="1:4" x14ac:dyDescent="0.35">
      <c r="A2640" s="4">
        <f>Climate285!F2667*((113.5/10)^0.12)</f>
        <v>8.2528323677956248</v>
      </c>
      <c r="B2640" s="24">
        <f>VLOOKUP(A2640,'Wind - Power Curve'!$A$3:$B$47,2)*Wind!$B$9</f>
        <v>2737.8</v>
      </c>
      <c r="C2640">
        <f>(0.5*(A2640^3)*Wind!$B$11*Wind!$B$7*(VLOOKUP(A2640+0.5,'Wind - Power Curve'!$A$3:$E$47,5,TRUE))*Wind!$B$9)/1000</f>
        <v>3033.8668910113279</v>
      </c>
      <c r="D2640" s="23" t="s">
        <v>9</v>
      </c>
    </row>
    <row r="2641" spans="1:4" x14ac:dyDescent="0.35">
      <c r="A2641" s="4">
        <f>Climate285!F2668*((113.5/10)^0.12)</f>
        <v>7.9985284187393209</v>
      </c>
      <c r="B2641" s="24">
        <f>VLOOKUP(A2641,'Wind - Power Curve'!$A$3:$B$47,2)*Wind!$B$9</f>
        <v>2226.6</v>
      </c>
      <c r="C2641">
        <f>(0.5*(A2641^3)*Wind!$B$11*Wind!$B$7*(VLOOKUP(A2641+0.5,'Wind - Power Curve'!$A$3:$E$47,5,TRUE))*Wind!$B$9)/1000</f>
        <v>2736.2894422068375</v>
      </c>
      <c r="D2641" s="23" t="s">
        <v>9</v>
      </c>
    </row>
    <row r="2642" spans="1:4" x14ac:dyDescent="0.35">
      <c r="A2642" s="4">
        <f>Climate285!F2669*((113.5/10)^0.12)</f>
        <v>7.9155450248367369</v>
      </c>
      <c r="B2642" s="24">
        <f>VLOOKUP(A2642,'Wind - Power Curve'!$A$3:$B$47,2)*Wind!$B$9</f>
        <v>2226.6</v>
      </c>
      <c r="C2642">
        <f>(0.5*(A2642^3)*Wind!$B$11*Wind!$B$7*(VLOOKUP(A2642+0.5,'Wind - Power Curve'!$A$3:$E$47,5,TRUE))*Wind!$B$9)/1000</f>
        <v>2652.0043305096974</v>
      </c>
      <c r="D2642" s="23" t="s">
        <v>9</v>
      </c>
    </row>
    <row r="2643" spans="1:4" x14ac:dyDescent="0.35">
      <c r="A2643" s="4">
        <f>Climate285!F2670*((113.5/10)^0.12)</f>
        <v>7.8847608625825529</v>
      </c>
      <c r="B2643" s="24">
        <f>VLOOKUP(A2643,'Wind - Power Curve'!$A$3:$B$47,2)*Wind!$B$9</f>
        <v>2226.6</v>
      </c>
      <c r="C2643">
        <f>(0.5*(A2643^3)*Wind!$B$11*Wind!$B$7*(VLOOKUP(A2643+0.5,'Wind - Power Curve'!$A$3:$E$47,5,TRUE))*Wind!$B$9)/1000</f>
        <v>2621.182963275226</v>
      </c>
      <c r="D2643" s="23" t="s">
        <v>9</v>
      </c>
    </row>
    <row r="2644" spans="1:4" x14ac:dyDescent="0.35">
      <c r="A2644" s="4">
        <f>Climate285!F2671*((113.5/10)^0.12)</f>
        <v>7.7803623992857549</v>
      </c>
      <c r="B2644" s="24">
        <f>VLOOKUP(A2644,'Wind - Power Curve'!$A$3:$B$47,2)*Wind!$B$9</f>
        <v>2226.6</v>
      </c>
      <c r="C2644">
        <f>(0.5*(A2644^3)*Wind!$B$11*Wind!$B$7*(VLOOKUP(A2644+0.5,'Wind - Power Curve'!$A$3:$E$47,5,TRUE))*Wind!$B$9)/1000</f>
        <v>2518.4378464730116</v>
      </c>
      <c r="D2644" s="23" t="s">
        <v>9</v>
      </c>
    </row>
    <row r="2645" spans="1:4" x14ac:dyDescent="0.35">
      <c r="A2645" s="4">
        <f>Climate285!F2672*((113.5/10)^0.12)</f>
        <v>8.0186050462963969</v>
      </c>
      <c r="B2645" s="24">
        <f>VLOOKUP(A2645,'Wind - Power Curve'!$A$3:$B$47,2)*Wind!$B$9</f>
        <v>2737.8</v>
      </c>
      <c r="C2645">
        <f>(0.5*(A2645^3)*Wind!$B$11*Wind!$B$7*(VLOOKUP(A2645+0.5,'Wind - Power Curve'!$A$3:$E$47,5,TRUE))*Wind!$B$9)/1000</f>
        <v>2782.8123372042969</v>
      </c>
      <c r="D2645" s="23" t="s">
        <v>9</v>
      </c>
    </row>
    <row r="2646" spans="1:4" x14ac:dyDescent="0.35">
      <c r="A2646" s="4">
        <f>Climate285!F2673*((113.5/10)^0.12)</f>
        <v>8.1042653238732569</v>
      </c>
      <c r="B2646" s="24">
        <f>VLOOKUP(A2646,'Wind - Power Curve'!$A$3:$B$47,2)*Wind!$B$9</f>
        <v>2737.8</v>
      </c>
      <c r="C2646">
        <f>(0.5*(A2646^3)*Wind!$B$11*Wind!$B$7*(VLOOKUP(A2646+0.5,'Wind - Power Curve'!$A$3:$E$47,5,TRUE))*Wind!$B$9)/1000</f>
        <v>2872.9522228329624</v>
      </c>
      <c r="D2646" s="23" t="s">
        <v>9</v>
      </c>
    </row>
    <row r="2647" spans="1:4" x14ac:dyDescent="0.35">
      <c r="A2647" s="4">
        <f>Climate285!F2674*((113.5/10)^0.12)</f>
        <v>7.9316063268823989</v>
      </c>
      <c r="B2647" s="24">
        <f>VLOOKUP(A2647,'Wind - Power Curve'!$A$3:$B$47,2)*Wind!$B$9</f>
        <v>2226.6</v>
      </c>
      <c r="C2647">
        <f>(0.5*(A2647^3)*Wind!$B$11*Wind!$B$7*(VLOOKUP(A2647+0.5,'Wind - Power Curve'!$A$3:$E$47,5,TRUE))*Wind!$B$9)/1000</f>
        <v>2668.1805239325699</v>
      </c>
      <c r="D2647" s="23" t="s">
        <v>9</v>
      </c>
    </row>
    <row r="2648" spans="1:4" x14ac:dyDescent="0.35">
      <c r="A2648" s="4">
        <f>Climate285!F2675*((113.5/10)^0.12)</f>
        <v>7.6853330288489259</v>
      </c>
      <c r="B2648" s="24">
        <f>VLOOKUP(A2648,'Wind - Power Curve'!$A$3:$B$47,2)*Wind!$B$9</f>
        <v>2226.6</v>
      </c>
      <c r="C2648">
        <f>(0.5*(A2648^3)*Wind!$B$11*Wind!$B$7*(VLOOKUP(A2648+0.5,'Wind - Power Curve'!$A$3:$E$47,5,TRUE))*Wind!$B$9)/1000</f>
        <v>2427.2797504567588</v>
      </c>
      <c r="D2648" s="23" t="s">
        <v>9</v>
      </c>
    </row>
    <row r="2649" spans="1:4" x14ac:dyDescent="0.35">
      <c r="A2649" s="4">
        <f>Climate285!F2676*((113.5/10)^0.12)</f>
        <v>7.8178387707256318</v>
      </c>
      <c r="B2649" s="24">
        <f>VLOOKUP(A2649,'Wind - Power Curve'!$A$3:$B$47,2)*Wind!$B$9</f>
        <v>2226.6</v>
      </c>
      <c r="C2649">
        <f>(0.5*(A2649^3)*Wind!$B$11*Wind!$B$7*(VLOOKUP(A2649+0.5,'Wind - Power Curve'!$A$3:$E$47,5,TRUE))*Wind!$B$9)/1000</f>
        <v>2555.0057806237378</v>
      </c>
      <c r="D2649" s="23" t="s">
        <v>9</v>
      </c>
    </row>
    <row r="2650" spans="1:4" x14ac:dyDescent="0.35">
      <c r="A2650" s="4">
        <f>Climate285!F2677*((113.5/10)^0.12)</f>
        <v>7.7214709584516639</v>
      </c>
      <c r="B2650" s="24">
        <f>VLOOKUP(A2650,'Wind - Power Curve'!$A$3:$B$47,2)*Wind!$B$9</f>
        <v>2226.6</v>
      </c>
      <c r="C2650">
        <f>(0.5*(A2650^3)*Wind!$B$11*Wind!$B$7*(VLOOKUP(A2650+0.5,'Wind - Power Curve'!$A$3:$E$47,5,TRUE))*Wind!$B$9)/1000</f>
        <v>2461.6816323227376</v>
      </c>
      <c r="D2650" s="23" t="s">
        <v>9</v>
      </c>
    </row>
    <row r="2651" spans="1:4" x14ac:dyDescent="0.35">
      <c r="A2651" s="4">
        <f>Climate285!F2678*((113.5/10)^0.12)</f>
        <v>7.7388707023344629</v>
      </c>
      <c r="B2651" s="24">
        <f>VLOOKUP(A2651,'Wind - Power Curve'!$A$3:$B$47,2)*Wind!$B$9</f>
        <v>2226.6</v>
      </c>
      <c r="C2651">
        <f>(0.5*(A2651^3)*Wind!$B$11*Wind!$B$7*(VLOOKUP(A2651+0.5,'Wind - Power Curve'!$A$3:$E$47,5,TRUE))*Wind!$B$9)/1000</f>
        <v>2478.3607946383704</v>
      </c>
      <c r="D2651" s="23" t="s">
        <v>9</v>
      </c>
    </row>
    <row r="2652" spans="1:4" x14ac:dyDescent="0.35">
      <c r="A2652" s="4">
        <f>Climate285!F2679*((113.5/10)^0.12)</f>
        <v>8.0547429758991349</v>
      </c>
      <c r="B2652" s="24">
        <f>VLOOKUP(A2652,'Wind - Power Curve'!$A$3:$B$47,2)*Wind!$B$9</f>
        <v>2737.8</v>
      </c>
      <c r="C2652">
        <f>(0.5*(A2652^3)*Wind!$B$11*Wind!$B$7*(VLOOKUP(A2652+0.5,'Wind - Power Curve'!$A$3:$E$47,5,TRUE))*Wind!$B$9)/1000</f>
        <v>2820.6065592500718</v>
      </c>
      <c r="D2652" s="23" t="s">
        <v>9</v>
      </c>
    </row>
    <row r="2653" spans="1:4" x14ac:dyDescent="0.35">
      <c r="A2653" s="4">
        <f>Climate285!F2680*((113.5/10)^0.12)</f>
        <v>8.4241529229493448</v>
      </c>
      <c r="B2653" s="24">
        <f>VLOOKUP(A2653,'Wind - Power Curve'!$A$3:$B$47,2)*Wind!$B$9</f>
        <v>2737.8</v>
      </c>
      <c r="C2653">
        <f>(0.5*(A2653^3)*Wind!$B$11*Wind!$B$7*(VLOOKUP(A2653+0.5,'Wind - Power Curve'!$A$3:$E$47,5,TRUE))*Wind!$B$9)/1000</f>
        <v>3226.7563771086175</v>
      </c>
      <c r="D2653" s="23" t="s">
        <v>9</v>
      </c>
    </row>
    <row r="2654" spans="1:4" x14ac:dyDescent="0.35">
      <c r="A2654" s="4">
        <f>Climate285!F2681*((113.5/10)^0.12)</f>
        <v>8.4147838300893749</v>
      </c>
      <c r="B2654" s="24">
        <f>VLOOKUP(A2654,'Wind - Power Curve'!$A$3:$B$47,2)*Wind!$B$9</f>
        <v>2737.8</v>
      </c>
      <c r="C2654">
        <f>(0.5*(A2654^3)*Wind!$B$11*Wind!$B$7*(VLOOKUP(A2654+0.5,'Wind - Power Curve'!$A$3:$E$47,5,TRUE))*Wind!$B$9)/1000</f>
        <v>3216.00223838891</v>
      </c>
      <c r="D2654" s="23" t="s">
        <v>9</v>
      </c>
    </row>
    <row r="2655" spans="1:4" x14ac:dyDescent="0.35">
      <c r="A2655" s="4">
        <f>Climate285!F2682*((113.5/10)^0.12)</f>
        <v>8.4602908525520828</v>
      </c>
      <c r="B2655" s="24">
        <f>VLOOKUP(A2655,'Wind - Power Curve'!$A$3:$B$47,2)*Wind!$B$9</f>
        <v>2737.8</v>
      </c>
      <c r="C2655">
        <f>(0.5*(A2655^3)*Wind!$B$11*Wind!$B$7*(VLOOKUP(A2655+0.5,'Wind - Power Curve'!$A$3:$E$47,5,TRUE))*Wind!$B$9)/1000</f>
        <v>3268.4611885252252</v>
      </c>
      <c r="D2655" s="23" t="s">
        <v>9</v>
      </c>
    </row>
    <row r="2656" spans="1:4" x14ac:dyDescent="0.35">
      <c r="A2656" s="4">
        <f>Climate285!F2683*((113.5/10)^0.12)</f>
        <v>8.8189932649051848</v>
      </c>
      <c r="B2656" s="24">
        <f>VLOOKUP(A2656,'Wind - Power Curve'!$A$3:$B$47,2)*Wind!$B$9</f>
        <v>3314.7000000000003</v>
      </c>
      <c r="C2656">
        <f>(0.5*(A2656^3)*Wind!$B$11*Wind!$B$7*(VLOOKUP(A2656+0.5,'Wind - Power Curve'!$A$3:$E$47,5,TRUE))*Wind!$B$9)/1000</f>
        <v>3720.7635027665965</v>
      </c>
      <c r="D2656" s="23" t="s">
        <v>9</v>
      </c>
    </row>
    <row r="2657" spans="1:4" x14ac:dyDescent="0.35">
      <c r="A2657" s="4">
        <f>Climate285!F2684*((113.5/10)^0.12)</f>
        <v>9.4199536497803447</v>
      </c>
      <c r="B2657" s="24">
        <f>VLOOKUP(A2657,'Wind - Power Curve'!$A$3:$B$47,2)*Wind!$B$9</f>
        <v>3954.6</v>
      </c>
      <c r="C2657">
        <f>(0.5*(A2657^3)*Wind!$B$11*Wind!$B$7*(VLOOKUP(A2657+0.5,'Wind - Power Curve'!$A$3:$E$47,5,TRUE))*Wind!$B$9)/1000</f>
        <v>4524.0864990636255</v>
      </c>
      <c r="D2657" s="23" t="s">
        <v>9</v>
      </c>
    </row>
    <row r="2658" spans="1:4" x14ac:dyDescent="0.35">
      <c r="A2658" s="4">
        <f>Climate285!F2685*((113.5/10)^0.12)</f>
        <v>9.1629728170497646</v>
      </c>
      <c r="B2658" s="24">
        <f>VLOOKUP(A2658,'Wind - Power Curve'!$A$3:$B$47,2)*Wind!$B$9</f>
        <v>3954.6</v>
      </c>
      <c r="C2658">
        <f>(0.5*(A2658^3)*Wind!$B$11*Wind!$B$7*(VLOOKUP(A2658+0.5,'Wind - Power Curve'!$A$3:$E$47,5,TRUE))*Wind!$B$9)/1000</f>
        <v>4163.8377361821749</v>
      </c>
      <c r="D2658" s="23" t="s">
        <v>9</v>
      </c>
    </row>
    <row r="2659" spans="1:4" x14ac:dyDescent="0.35">
      <c r="A2659" s="4">
        <f>Climate285!F2686*((113.5/10)^0.12)</f>
        <v>9.0144057731273968</v>
      </c>
      <c r="B2659" s="24">
        <f>VLOOKUP(A2659,'Wind - Power Curve'!$A$3:$B$47,2)*Wind!$B$9</f>
        <v>3954.6</v>
      </c>
      <c r="C2659">
        <f>(0.5*(A2659^3)*Wind!$B$11*Wind!$B$7*(VLOOKUP(A2659+0.5,'Wind - Power Curve'!$A$3:$E$47,5,TRUE))*Wind!$B$9)/1000</f>
        <v>3964.5683773922201</v>
      </c>
      <c r="D2659" s="23" t="s">
        <v>9</v>
      </c>
    </row>
    <row r="2660" spans="1:4" x14ac:dyDescent="0.35">
      <c r="A2660" s="4">
        <f>Climate285!F2687*((113.5/10)^0.12)</f>
        <v>8.4602908525520828</v>
      </c>
      <c r="B2660" s="24">
        <f>VLOOKUP(A2660,'Wind - Power Curve'!$A$3:$B$47,2)*Wind!$B$9</f>
        <v>2737.8</v>
      </c>
      <c r="C2660">
        <f>(0.5*(A2660^3)*Wind!$B$11*Wind!$B$7*(VLOOKUP(A2660+0.5,'Wind - Power Curve'!$A$3:$E$47,5,TRUE))*Wind!$B$9)/1000</f>
        <v>3268.4611885252252</v>
      </c>
      <c r="D2660" s="23" t="s">
        <v>9</v>
      </c>
    </row>
    <row r="2661" spans="1:4" x14ac:dyDescent="0.35">
      <c r="A2661" s="4">
        <f>Climate285!F2688*((113.5/10)^0.12)</f>
        <v>8.1524492300102409</v>
      </c>
      <c r="B2661" s="24">
        <f>VLOOKUP(A2661,'Wind - Power Curve'!$A$3:$B$47,2)*Wind!$B$9</f>
        <v>2737.8</v>
      </c>
      <c r="C2661">
        <f>(0.5*(A2661^3)*Wind!$B$11*Wind!$B$7*(VLOOKUP(A2661+0.5,'Wind - Power Curve'!$A$3:$E$47,5,TRUE))*Wind!$B$9)/1000</f>
        <v>2924.5009030630954</v>
      </c>
      <c r="D2661" s="23" t="s">
        <v>9</v>
      </c>
    </row>
    <row r="2662" spans="1:4" x14ac:dyDescent="0.35">
      <c r="A2662" s="4">
        <f>Climate285!F2689*((113.5/10)^0.12)</f>
        <v>8.1243419514303348</v>
      </c>
      <c r="B2662" s="24">
        <f>VLOOKUP(A2662,'Wind - Power Curve'!$A$3:$B$47,2)*Wind!$B$9</f>
        <v>2737.8</v>
      </c>
      <c r="C2662">
        <f>(0.5*(A2662^3)*Wind!$B$11*Wind!$B$7*(VLOOKUP(A2662+0.5,'Wind - Power Curve'!$A$3:$E$47,5,TRUE))*Wind!$B$9)/1000</f>
        <v>2894.3565805209437</v>
      </c>
      <c r="D2662" s="23" t="s">
        <v>9</v>
      </c>
    </row>
    <row r="2663" spans="1:4" x14ac:dyDescent="0.35">
      <c r="A2663" s="4">
        <f>Climate285!F2690*((113.5/10)^0.12)</f>
        <v>8.1056037657103968</v>
      </c>
      <c r="B2663" s="24">
        <f>VLOOKUP(A2663,'Wind - Power Curve'!$A$3:$B$47,2)*Wind!$B$9</f>
        <v>2737.8</v>
      </c>
      <c r="C2663">
        <f>(0.5*(A2663^3)*Wind!$B$11*Wind!$B$7*(VLOOKUP(A2663+0.5,'Wind - Power Curve'!$A$3:$E$47,5,TRUE))*Wind!$B$9)/1000</f>
        <v>2874.3758859502032</v>
      </c>
      <c r="D2663" s="23" t="s">
        <v>9</v>
      </c>
    </row>
    <row r="2664" spans="1:4" x14ac:dyDescent="0.35">
      <c r="A2664" s="4">
        <f>Climate285!F2691*((113.5/10)^0.12)</f>
        <v>8.001205302413597</v>
      </c>
      <c r="B2664" s="24">
        <f>VLOOKUP(A2664,'Wind - Power Curve'!$A$3:$B$47,2)*Wind!$B$9</f>
        <v>2737.8</v>
      </c>
      <c r="C2664">
        <f>(0.5*(A2664^3)*Wind!$B$11*Wind!$B$7*(VLOOKUP(A2664+0.5,'Wind - Power Curve'!$A$3:$E$47,5,TRUE))*Wind!$B$9)/1000</f>
        <v>2764.7361645124888</v>
      </c>
      <c r="D2664" s="23" t="s">
        <v>9</v>
      </c>
    </row>
    <row r="2665" spans="1:4" x14ac:dyDescent="0.35">
      <c r="A2665" s="4">
        <f>Climate285!F2692*((113.5/10)^0.12)</f>
        <v>8.7092410342598328</v>
      </c>
      <c r="B2665" s="24">
        <f>VLOOKUP(A2665,'Wind - Power Curve'!$A$3:$B$47,2)*Wind!$B$9</f>
        <v>3314.7000000000003</v>
      </c>
      <c r="C2665">
        <f>(0.5*(A2665^3)*Wind!$B$11*Wind!$B$7*(VLOOKUP(A2665+0.5,'Wind - Power Curve'!$A$3:$E$47,5,TRUE))*Wind!$B$9)/1000</f>
        <v>3583.5705927659897</v>
      </c>
      <c r="D2665" s="23" t="s">
        <v>9</v>
      </c>
    </row>
    <row r="2666" spans="1:4" x14ac:dyDescent="0.35">
      <c r="A2666" s="4">
        <f>Climate285!F2693*((113.5/10)^0.12)</f>
        <v>8.4964287821548208</v>
      </c>
      <c r="B2666" s="24">
        <f>VLOOKUP(A2666,'Wind - Power Curve'!$A$3:$B$47,2)*Wind!$B$9</f>
        <v>2737.8</v>
      </c>
      <c r="C2666">
        <f>(0.5*(A2666^3)*Wind!$B$11*Wind!$B$7*(VLOOKUP(A2666+0.5,'Wind - Power Curve'!$A$3:$E$47,5,TRUE))*Wind!$B$9)/1000</f>
        <v>3310.5238083404911</v>
      </c>
      <c r="D2666" s="23" t="s">
        <v>9</v>
      </c>
    </row>
    <row r="2667" spans="1:4" x14ac:dyDescent="0.35">
      <c r="A2667" s="4">
        <f>Climate285!F2694*((113.5/10)^0.12)</f>
        <v>8.7493942893739867</v>
      </c>
      <c r="B2667" s="24">
        <f>VLOOKUP(A2667,'Wind - Power Curve'!$A$3:$B$47,2)*Wind!$B$9</f>
        <v>3314.7000000000003</v>
      </c>
      <c r="C2667">
        <f>(0.5*(A2667^3)*Wind!$B$11*Wind!$B$7*(VLOOKUP(A2667+0.5,'Wind - Power Curve'!$A$3:$E$47,5,TRUE))*Wind!$B$9)/1000</f>
        <v>3633.364752481531</v>
      </c>
      <c r="D2667" s="23" t="s">
        <v>9</v>
      </c>
    </row>
    <row r="2668" spans="1:4" x14ac:dyDescent="0.35">
      <c r="A2668" s="4">
        <f>Climate285!F2695*((113.5/10)^0.12)</f>
        <v>8.7065641505855549</v>
      </c>
      <c r="B2668" s="24">
        <f>VLOOKUP(A2668,'Wind - Power Curve'!$A$3:$B$47,2)*Wind!$B$9</f>
        <v>3314.7000000000003</v>
      </c>
      <c r="C2668">
        <f>(0.5*(A2668^3)*Wind!$B$11*Wind!$B$7*(VLOOKUP(A2668+0.5,'Wind - Power Curve'!$A$3:$E$47,5,TRUE))*Wind!$B$9)/1000</f>
        <v>3580.2672555094764</v>
      </c>
      <c r="D2668" s="23" t="s">
        <v>9</v>
      </c>
    </row>
    <row r="2669" spans="1:4" x14ac:dyDescent="0.35">
      <c r="A2669" s="4">
        <f>Climate285!F2696*((113.5/10)^0.12)</f>
        <v>8.7413636383511548</v>
      </c>
      <c r="B2669" s="24">
        <f>VLOOKUP(A2669,'Wind - Power Curve'!$A$3:$B$47,2)*Wind!$B$9</f>
        <v>3314.7000000000003</v>
      </c>
      <c r="C2669">
        <f>(0.5*(A2669^3)*Wind!$B$11*Wind!$B$7*(VLOOKUP(A2669+0.5,'Wind - Power Curve'!$A$3:$E$47,5,TRUE))*Wind!$B$9)/1000</f>
        <v>3623.3692567104349</v>
      </c>
      <c r="D2669" s="23" t="s">
        <v>9</v>
      </c>
    </row>
    <row r="2670" spans="1:4" x14ac:dyDescent="0.35">
      <c r="A2670" s="4">
        <f>Climate285!F2697*((113.5/10)^0.12)</f>
        <v>8.5339051535946968</v>
      </c>
      <c r="B2670" s="24">
        <f>VLOOKUP(A2670,'Wind - Power Curve'!$A$3:$B$47,2)*Wind!$B$9</f>
        <v>3314.7000000000003</v>
      </c>
      <c r="C2670">
        <f>(0.5*(A2670^3)*Wind!$B$11*Wind!$B$7*(VLOOKUP(A2670+0.5,'Wind - Power Curve'!$A$3:$E$47,5,TRUE))*Wind!$B$9)/1000</f>
        <v>3371.4635521952032</v>
      </c>
      <c r="D2670" s="23" t="s">
        <v>9</v>
      </c>
    </row>
    <row r="2671" spans="1:4" x14ac:dyDescent="0.35">
      <c r="A2671" s="4">
        <f>Climate285!F2698*((113.5/10)^0.12)</f>
        <v>8.7801784516281689</v>
      </c>
      <c r="B2671" s="24">
        <f>VLOOKUP(A2671,'Wind - Power Curve'!$A$3:$B$47,2)*Wind!$B$9</f>
        <v>3314.7000000000003</v>
      </c>
      <c r="C2671">
        <f>(0.5*(A2671^3)*Wind!$B$11*Wind!$B$7*(VLOOKUP(A2671+0.5,'Wind - Power Curve'!$A$3:$E$47,5,TRUE))*Wind!$B$9)/1000</f>
        <v>3671.851104225057</v>
      </c>
      <c r="D2671" s="23" t="s">
        <v>9</v>
      </c>
    </row>
    <row r="2672" spans="1:4" x14ac:dyDescent="0.35">
      <c r="A2672" s="4">
        <f>Climate285!F2699*((113.5/10)^0.12)</f>
        <v>8.9514990067818907</v>
      </c>
      <c r="B2672" s="24">
        <f>VLOOKUP(A2672,'Wind - Power Curve'!$A$3:$B$47,2)*Wind!$B$9</f>
        <v>3314.7000000000003</v>
      </c>
      <c r="C2672">
        <f>(0.5*(A2672^3)*Wind!$B$11*Wind!$B$7*(VLOOKUP(A2672+0.5,'Wind - Power Curve'!$A$3:$E$47,5,TRUE))*Wind!$B$9)/1000</f>
        <v>3891.0099121584249</v>
      </c>
      <c r="D2672" s="23" t="s">
        <v>9</v>
      </c>
    </row>
    <row r="2673" spans="1:4" x14ac:dyDescent="0.35">
      <c r="A2673" s="4">
        <f>Climate285!F2700*((113.5/10)^0.12)</f>
        <v>8.6757799883313726</v>
      </c>
      <c r="B2673" s="24">
        <f>VLOOKUP(A2673,'Wind - Power Curve'!$A$3:$B$47,2)*Wind!$B$9</f>
        <v>3314.7000000000003</v>
      </c>
      <c r="C2673">
        <f>(0.5*(A2673^3)*Wind!$B$11*Wind!$B$7*(VLOOKUP(A2673+0.5,'Wind - Power Curve'!$A$3:$E$47,5,TRUE))*Wind!$B$9)/1000</f>
        <v>3542.4246719656207</v>
      </c>
      <c r="D2673" s="23" t="s">
        <v>9</v>
      </c>
    </row>
    <row r="2674" spans="1:4" x14ac:dyDescent="0.35">
      <c r="A2674" s="4">
        <f>Climate285!F2701*((113.5/10)^0.12)</f>
        <v>8.3144006923039928</v>
      </c>
      <c r="B2674" s="24">
        <f>VLOOKUP(A2674,'Wind - Power Curve'!$A$3:$B$47,2)*Wind!$B$9</f>
        <v>2737.8</v>
      </c>
      <c r="C2674">
        <f>(0.5*(A2674^3)*Wind!$B$11*Wind!$B$7*(VLOOKUP(A2674+0.5,'Wind - Power Curve'!$A$3:$E$47,5,TRUE))*Wind!$B$9)/1000</f>
        <v>3102.2750672643415</v>
      </c>
      <c r="D2674" s="23" t="s">
        <v>9</v>
      </c>
    </row>
    <row r="2675" spans="1:4" x14ac:dyDescent="0.35">
      <c r="A2675" s="4">
        <f>Climate285!F2702*((113.5/10)^0.12)</f>
        <v>8.0721427197819349</v>
      </c>
      <c r="B2675" s="24">
        <f>VLOOKUP(A2675,'Wind - Power Curve'!$A$3:$B$47,2)*Wind!$B$9</f>
        <v>2737.8</v>
      </c>
      <c r="C2675">
        <f>(0.5*(A2675^3)*Wind!$B$11*Wind!$B$7*(VLOOKUP(A2675+0.5,'Wind - Power Curve'!$A$3:$E$47,5,TRUE))*Wind!$B$9)/1000</f>
        <v>2838.9251792711862</v>
      </c>
      <c r="D2675" s="23" t="s">
        <v>9</v>
      </c>
    </row>
    <row r="2676" spans="1:4" x14ac:dyDescent="0.35">
      <c r="A2676" s="4">
        <f>Climate285!F2703*((113.5/10)^0.12)</f>
        <v>7.9677442564851368</v>
      </c>
      <c r="B2676" s="24">
        <f>VLOOKUP(A2676,'Wind - Power Curve'!$A$3:$B$47,2)*Wind!$B$9</f>
        <v>2226.6</v>
      </c>
      <c r="C2676">
        <f>(0.5*(A2676^3)*Wind!$B$11*Wind!$B$7*(VLOOKUP(A2676+0.5,'Wind - Power Curve'!$A$3:$E$47,5,TRUE))*Wind!$B$9)/1000</f>
        <v>2704.8171783904281</v>
      </c>
      <c r="D2676" s="23" t="s">
        <v>9</v>
      </c>
    </row>
    <row r="2677" spans="1:4" x14ac:dyDescent="0.35">
      <c r="A2677" s="4">
        <f>Climate285!F2704*((113.5/10)^0.12)</f>
        <v>8.1122959748960888</v>
      </c>
      <c r="B2677" s="24">
        <f>VLOOKUP(A2677,'Wind - Power Curve'!$A$3:$B$47,2)*Wind!$B$9</f>
        <v>2737.8</v>
      </c>
      <c r="C2677">
        <f>(0.5*(A2677^3)*Wind!$B$11*Wind!$B$7*(VLOOKUP(A2677+0.5,'Wind - Power Curve'!$A$3:$E$47,5,TRUE))*Wind!$B$9)/1000</f>
        <v>2881.5012567463809</v>
      </c>
      <c r="D2677" s="23" t="s">
        <v>9</v>
      </c>
    </row>
    <row r="2678" spans="1:4" x14ac:dyDescent="0.35">
      <c r="A2678" s="4">
        <f>Climate285!F2705*((113.5/10)^0.12)</f>
        <v>8.4549370852035288</v>
      </c>
      <c r="B2678" s="24">
        <f>VLOOKUP(A2678,'Wind - Power Curve'!$A$3:$B$47,2)*Wind!$B$9</f>
        <v>2737.8</v>
      </c>
      <c r="C2678">
        <f>(0.5*(A2678^3)*Wind!$B$11*Wind!$B$7*(VLOOKUP(A2678+0.5,'Wind - Power Curve'!$A$3:$E$47,5,TRUE))*Wind!$B$9)/1000</f>
        <v>3262.2601570952215</v>
      </c>
      <c r="D2678" s="23" t="s">
        <v>9</v>
      </c>
    </row>
    <row r="2679" spans="1:4" x14ac:dyDescent="0.35">
      <c r="A2679" s="4">
        <f>Climate285!F2706*((113.5/10)^0.12)</f>
        <v>8.7333329873283247</v>
      </c>
      <c r="B2679" s="24">
        <f>VLOOKUP(A2679,'Wind - Power Curve'!$A$3:$B$47,2)*Wind!$B$9</f>
        <v>3314.7000000000003</v>
      </c>
      <c r="C2679">
        <f>(0.5*(A2679^3)*Wind!$B$11*Wind!$B$7*(VLOOKUP(A2679+0.5,'Wind - Power Curve'!$A$3:$E$47,5,TRUE))*Wind!$B$9)/1000</f>
        <v>3613.3921097102675</v>
      </c>
      <c r="D2679" s="23" t="s">
        <v>9</v>
      </c>
    </row>
    <row r="2680" spans="1:4" x14ac:dyDescent="0.35">
      <c r="A2680" s="4">
        <f>Climate285!F2707*((113.5/10)^0.12)</f>
        <v>8.3478617382324547</v>
      </c>
      <c r="B2680" s="24">
        <f>VLOOKUP(A2680,'Wind - Power Curve'!$A$3:$B$47,2)*Wind!$B$9</f>
        <v>2737.8</v>
      </c>
      <c r="C2680">
        <f>(0.5*(A2680^3)*Wind!$B$11*Wind!$B$7*(VLOOKUP(A2680+0.5,'Wind - Power Curve'!$A$3:$E$47,5,TRUE))*Wind!$B$9)/1000</f>
        <v>3139.8810334374593</v>
      </c>
      <c r="D2680" s="23" t="s">
        <v>9</v>
      </c>
    </row>
    <row r="2681" spans="1:4" x14ac:dyDescent="0.35">
      <c r="A2681" s="4">
        <f>Climate285!F2708*((113.5/10)^0.12)</f>
        <v>8.1644952065444869</v>
      </c>
      <c r="B2681" s="24">
        <f>VLOOKUP(A2681,'Wind - Power Curve'!$A$3:$B$47,2)*Wind!$B$9</f>
        <v>2737.8</v>
      </c>
      <c r="C2681">
        <f>(0.5*(A2681^3)*Wind!$B$11*Wind!$B$7*(VLOOKUP(A2681+0.5,'Wind - Power Curve'!$A$3:$E$47,5,TRUE))*Wind!$B$9)/1000</f>
        <v>2937.4837063133655</v>
      </c>
      <c r="D2681" s="23" t="s">
        <v>9</v>
      </c>
    </row>
    <row r="2682" spans="1:4" x14ac:dyDescent="0.35">
      <c r="A2682" s="4">
        <f>Climate285!F2709*((113.5/10)^0.12)</f>
        <v>8.2166944381928868</v>
      </c>
      <c r="B2682" s="24">
        <f>VLOOKUP(A2682,'Wind - Power Curve'!$A$3:$B$47,2)*Wind!$B$9</f>
        <v>2737.8</v>
      </c>
      <c r="C2682">
        <f>(0.5*(A2682^3)*Wind!$B$11*Wind!$B$7*(VLOOKUP(A2682+0.5,'Wind - Power Curve'!$A$3:$E$47,5,TRUE))*Wind!$B$9)/1000</f>
        <v>2994.1865932978162</v>
      </c>
      <c r="D2682" s="23" t="s">
        <v>9</v>
      </c>
    </row>
    <row r="2683" spans="1:4" x14ac:dyDescent="0.35">
      <c r="A2683" s="4">
        <f>Climate285!F2710*((113.5/10)^0.12)</f>
        <v>8.4857212474577128</v>
      </c>
      <c r="B2683" s="24">
        <f>VLOOKUP(A2683,'Wind - Power Curve'!$A$3:$B$47,2)*Wind!$B$9</f>
        <v>2737.8</v>
      </c>
      <c r="C2683">
        <f>(0.5*(A2683^3)*Wind!$B$11*Wind!$B$7*(VLOOKUP(A2683+0.5,'Wind - Power Curve'!$A$3:$E$47,5,TRUE))*Wind!$B$9)/1000</f>
        <v>3298.0234170049639</v>
      </c>
      <c r="D2683" s="23" t="s">
        <v>9</v>
      </c>
    </row>
    <row r="2684" spans="1:4" x14ac:dyDescent="0.35">
      <c r="A2684" s="4">
        <f>Climate285!F2711*((113.5/10)^0.12)</f>
        <v>8.1096190912218109</v>
      </c>
      <c r="B2684" s="24">
        <f>VLOOKUP(A2684,'Wind - Power Curve'!$A$3:$B$47,2)*Wind!$B$9</f>
        <v>2737.8</v>
      </c>
      <c r="C2684">
        <f>(0.5*(A2684^3)*Wind!$B$11*Wind!$B$7*(VLOOKUP(A2684+0.5,'Wind - Power Curve'!$A$3:$E$47,5,TRUE))*Wind!$B$9)/1000</f>
        <v>2878.6496970753146</v>
      </c>
      <c r="D2684" s="23" t="s">
        <v>9</v>
      </c>
    </row>
    <row r="2685" spans="1:4" x14ac:dyDescent="0.35">
      <c r="A2685" s="4">
        <f>Climate285!F2712*((113.5/10)^0.12)</f>
        <v>7.8365769564455698</v>
      </c>
      <c r="B2685" s="24">
        <f>VLOOKUP(A2685,'Wind - Power Curve'!$A$3:$B$47,2)*Wind!$B$9</f>
        <v>2226.6</v>
      </c>
      <c r="C2685">
        <f>(0.5*(A2685^3)*Wind!$B$11*Wind!$B$7*(VLOOKUP(A2685+0.5,'Wind - Power Curve'!$A$3:$E$47,5,TRUE))*Wind!$B$9)/1000</f>
        <v>2573.4217461812036</v>
      </c>
      <c r="D2685" s="23" t="s">
        <v>9</v>
      </c>
    </row>
    <row r="2686" spans="1:4" x14ac:dyDescent="0.35">
      <c r="A2686" s="4">
        <f>Climate285!F2713*((113.5/10)^0.12)</f>
        <v>8.0748196034562127</v>
      </c>
      <c r="B2686" s="24">
        <f>VLOOKUP(A2686,'Wind - Power Curve'!$A$3:$B$47,2)*Wind!$B$9</f>
        <v>2737.8</v>
      </c>
      <c r="C2686">
        <f>(0.5*(A2686^3)*Wind!$B$11*Wind!$B$7*(VLOOKUP(A2686+0.5,'Wind - Power Curve'!$A$3:$E$47,5,TRUE))*Wind!$B$9)/1000</f>
        <v>2841.7504487730307</v>
      </c>
      <c r="D2686" s="23" t="s">
        <v>9</v>
      </c>
    </row>
    <row r="2687" spans="1:4" x14ac:dyDescent="0.35">
      <c r="A2687" s="4">
        <f>Climate285!F2714*((113.5/10)^0.12)</f>
        <v>8.1698489738930409</v>
      </c>
      <c r="B2687" s="24">
        <f>VLOOKUP(A2687,'Wind - Power Curve'!$A$3:$B$47,2)*Wind!$B$9</f>
        <v>2737.8</v>
      </c>
      <c r="C2687">
        <f>(0.5*(A2687^3)*Wind!$B$11*Wind!$B$7*(VLOOKUP(A2687+0.5,'Wind - Power Curve'!$A$3:$E$47,5,TRUE))*Wind!$B$9)/1000</f>
        <v>2943.266152895992</v>
      </c>
      <c r="D2687" s="23" t="s">
        <v>9</v>
      </c>
    </row>
    <row r="2688" spans="1:4" x14ac:dyDescent="0.35">
      <c r="A2688" s="4">
        <f>Climate285!F2715*((113.5/10)^0.12)</f>
        <v>8.2514939259584867</v>
      </c>
      <c r="B2688" s="24">
        <f>VLOOKUP(A2688,'Wind - Power Curve'!$A$3:$B$47,2)*Wind!$B$9</f>
        <v>2737.8</v>
      </c>
      <c r="C2688">
        <f>(0.5*(A2688^3)*Wind!$B$11*Wind!$B$7*(VLOOKUP(A2688+0.5,'Wind - Power Curve'!$A$3:$E$47,5,TRUE))*Wind!$B$9)/1000</f>
        <v>3032.3910355689</v>
      </c>
      <c r="D2688" s="23" t="s">
        <v>9</v>
      </c>
    </row>
    <row r="2689" spans="1:4" x14ac:dyDescent="0.35">
      <c r="A2689" s="4">
        <f>Climate285!F2716*((113.5/10)^0.12)</f>
        <v>8.4067531790665448</v>
      </c>
      <c r="B2689" s="24">
        <f>VLOOKUP(A2689,'Wind - Power Curve'!$A$3:$B$47,2)*Wind!$B$9</f>
        <v>2737.8</v>
      </c>
      <c r="C2689">
        <f>(0.5*(A2689^3)*Wind!$B$11*Wind!$B$7*(VLOOKUP(A2689+0.5,'Wind - Power Curve'!$A$3:$E$47,5,TRUE))*Wind!$B$9)/1000</f>
        <v>3206.8034452602351</v>
      </c>
      <c r="D2689" s="23" t="s">
        <v>9</v>
      </c>
    </row>
    <row r="2690" spans="1:4" x14ac:dyDescent="0.35">
      <c r="A2690" s="4">
        <f>Climate285!F2717*((113.5/10)^0.12)</f>
        <v>8.3277851106753769</v>
      </c>
      <c r="B2690" s="24">
        <f>VLOOKUP(A2690,'Wind - Power Curve'!$A$3:$B$47,2)*Wind!$B$9</f>
        <v>2737.8</v>
      </c>
      <c r="C2690">
        <f>(0.5*(A2690^3)*Wind!$B$11*Wind!$B$7*(VLOOKUP(A2690+0.5,'Wind - Power Curve'!$A$3:$E$47,5,TRUE))*Wind!$B$9)/1000</f>
        <v>3117.2812090093948</v>
      </c>
      <c r="D2690" s="23" t="s">
        <v>9</v>
      </c>
    </row>
    <row r="2691" spans="1:4" x14ac:dyDescent="0.35">
      <c r="A2691" s="4">
        <f>Climate285!F2718*((113.5/10)^0.12)</f>
        <v>8.4013994117179909</v>
      </c>
      <c r="B2691" s="24">
        <f>VLOOKUP(A2691,'Wind - Power Curve'!$A$3:$B$47,2)*Wind!$B$9</f>
        <v>2737.8</v>
      </c>
      <c r="C2691">
        <f>(0.5*(A2691^3)*Wind!$B$11*Wind!$B$7*(VLOOKUP(A2691+0.5,'Wind - Power Curve'!$A$3:$E$47,5,TRUE))*Wind!$B$9)/1000</f>
        <v>3200.6806718406879</v>
      </c>
      <c r="D2691" s="23" t="s">
        <v>9</v>
      </c>
    </row>
    <row r="2692" spans="1:4" x14ac:dyDescent="0.35">
      <c r="A2692" s="4">
        <f>Climate285!F2719*((113.5/10)^0.12)</f>
        <v>8.3077084831183008</v>
      </c>
      <c r="B2692" s="24">
        <f>VLOOKUP(A2692,'Wind - Power Curve'!$A$3:$B$47,2)*Wind!$B$9</f>
        <v>2737.8</v>
      </c>
      <c r="C2692">
        <f>(0.5*(A2692^3)*Wind!$B$11*Wind!$B$7*(VLOOKUP(A2692+0.5,'Wind - Power Curve'!$A$3:$E$47,5,TRUE))*Wind!$B$9)/1000</f>
        <v>3094.7900896354463</v>
      </c>
      <c r="D2692" s="23" t="s">
        <v>9</v>
      </c>
    </row>
    <row r="2693" spans="1:4" x14ac:dyDescent="0.35">
      <c r="A2693" s="4">
        <f>Climate285!F2720*((113.5/10)^0.12)</f>
        <v>8.3706152494638069</v>
      </c>
      <c r="B2693" s="24">
        <f>VLOOKUP(A2693,'Wind - Power Curve'!$A$3:$B$47,2)*Wind!$B$9</f>
        <v>2737.8</v>
      </c>
      <c r="C2693">
        <f>(0.5*(A2693^3)*Wind!$B$11*Wind!$B$7*(VLOOKUP(A2693+0.5,'Wind - Power Curve'!$A$3:$E$47,5,TRUE))*Wind!$B$9)/1000</f>
        <v>3165.6259110106434</v>
      </c>
      <c r="D2693" s="23" t="s">
        <v>9</v>
      </c>
    </row>
    <row r="2694" spans="1:4" x14ac:dyDescent="0.35">
      <c r="A2694" s="4">
        <f>Climate285!F2721*((113.5/10)^0.12)</f>
        <v>8.2862934137240849</v>
      </c>
      <c r="B2694" s="24">
        <f>VLOOKUP(A2694,'Wind - Power Curve'!$A$3:$B$47,2)*Wind!$B$9</f>
        <v>2737.8</v>
      </c>
      <c r="C2694">
        <f>(0.5*(A2694^3)*Wind!$B$11*Wind!$B$7*(VLOOKUP(A2694+0.5,'Wind - Power Curve'!$A$3:$E$47,5,TRUE))*Wind!$B$9)/1000</f>
        <v>3070.9190841553686</v>
      </c>
      <c r="D2694" s="23" t="s">
        <v>9</v>
      </c>
    </row>
    <row r="2695" spans="1:4" x14ac:dyDescent="0.35">
      <c r="A2695" s="4">
        <f>Climate285!F2722*((113.5/10)^0.12)</f>
        <v>7.7950852594942779</v>
      </c>
      <c r="B2695" s="24">
        <f>VLOOKUP(A2695,'Wind - Power Curve'!$A$3:$B$47,2)*Wind!$B$9</f>
        <v>2226.6</v>
      </c>
      <c r="C2695">
        <f>(0.5*(A2695^3)*Wind!$B$11*Wind!$B$7*(VLOOKUP(A2695+0.5,'Wind - Power Curve'!$A$3:$E$47,5,TRUE))*Wind!$B$9)/1000</f>
        <v>2532.7619158193188</v>
      </c>
      <c r="D2695" s="23" t="s">
        <v>9</v>
      </c>
    </row>
    <row r="2696" spans="1:4" x14ac:dyDescent="0.35">
      <c r="A2696" s="4">
        <f>Climate285!F2723*((113.5/10)^0.12)</f>
        <v>7.4979511716495448</v>
      </c>
      <c r="B2696" s="24">
        <f>VLOOKUP(A2696,'Wind - Power Curve'!$A$3:$B$47,2)*Wind!$B$9</f>
        <v>1780.2</v>
      </c>
      <c r="C2696">
        <f>(0.5*(A2696^3)*Wind!$B$11*Wind!$B$7*(VLOOKUP(A2696+0.5,'Wind - Power Curve'!$A$3:$E$47,5,TRUE))*Wind!$B$9)/1000</f>
        <v>2224.775729957546</v>
      </c>
      <c r="D2696" s="23" t="s">
        <v>9</v>
      </c>
    </row>
    <row r="2697" spans="1:4" x14ac:dyDescent="0.35">
      <c r="A2697" s="4">
        <f>Climate285!F2724*((113.5/10)^0.12)</f>
        <v>7.3413534767043469</v>
      </c>
      <c r="B2697" s="24">
        <f>VLOOKUP(A2697,'Wind - Power Curve'!$A$3:$B$47,2)*Wind!$B$9</f>
        <v>1780.2</v>
      </c>
      <c r="C2697">
        <f>(0.5*(A2697^3)*Wind!$B$11*Wind!$B$7*(VLOOKUP(A2697+0.5,'Wind - Power Curve'!$A$3:$E$47,5,TRUE))*Wind!$B$9)/1000</f>
        <v>2088.2708221014555</v>
      </c>
      <c r="D2697" s="23" t="s">
        <v>9</v>
      </c>
    </row>
    <row r="2698" spans="1:4" x14ac:dyDescent="0.35">
      <c r="A2698" s="4">
        <f>Climate285!F2725*((113.5/10)^0.12)</f>
        <v>7.2021555256419489</v>
      </c>
      <c r="B2698" s="24">
        <f>VLOOKUP(A2698,'Wind - Power Curve'!$A$3:$B$47,2)*Wind!$B$9</f>
        <v>1780.2</v>
      </c>
      <c r="C2698">
        <f>(0.5*(A2698^3)*Wind!$B$11*Wind!$B$7*(VLOOKUP(A2698+0.5,'Wind - Power Curve'!$A$3:$E$47,5,TRUE))*Wind!$B$9)/1000</f>
        <v>1971.7229925838285</v>
      </c>
      <c r="D2698" s="23" t="s">
        <v>9</v>
      </c>
    </row>
    <row r="2699" spans="1:4" x14ac:dyDescent="0.35">
      <c r="A2699" s="4">
        <f>Climate285!F2726*((113.5/10)^0.12)</f>
        <v>7.236955013407548</v>
      </c>
      <c r="B2699" s="24">
        <f>VLOOKUP(A2699,'Wind - Power Curve'!$A$3:$B$47,2)*Wind!$B$9</f>
        <v>1780.2</v>
      </c>
      <c r="C2699">
        <f>(0.5*(A2699^3)*Wind!$B$11*Wind!$B$7*(VLOOKUP(A2699+0.5,'Wind - Power Curve'!$A$3:$E$47,5,TRUE))*Wind!$B$9)/1000</f>
        <v>2000.4423191827584</v>
      </c>
      <c r="D2699" s="23" t="s">
        <v>9</v>
      </c>
    </row>
    <row r="2700" spans="1:4" x14ac:dyDescent="0.35">
      <c r="A2700" s="4">
        <f>Climate285!F2727*((113.5/10)^0.12)</f>
        <v>7.3413534767043469</v>
      </c>
      <c r="B2700" s="24">
        <f>VLOOKUP(A2700,'Wind - Power Curve'!$A$3:$B$47,2)*Wind!$B$9</f>
        <v>1780.2</v>
      </c>
      <c r="C2700">
        <f>(0.5*(A2700^3)*Wind!$B$11*Wind!$B$7*(VLOOKUP(A2700+0.5,'Wind - Power Curve'!$A$3:$E$47,5,TRUE))*Wind!$B$9)/1000</f>
        <v>2088.2708221014555</v>
      </c>
      <c r="D2700" s="23" t="s">
        <v>9</v>
      </c>
    </row>
    <row r="2701" spans="1:4" x14ac:dyDescent="0.35">
      <c r="A2701" s="4">
        <f>Climate285!F2728*((113.5/10)^0.12)</f>
        <v>7.5528272869722199</v>
      </c>
      <c r="B2701" s="24">
        <f>VLOOKUP(A2701,'Wind - Power Curve'!$A$3:$B$47,2)*Wind!$B$9</f>
        <v>2226.6</v>
      </c>
      <c r="C2701">
        <f>(0.5*(A2701^3)*Wind!$B$11*Wind!$B$7*(VLOOKUP(A2701+0.5,'Wind - Power Curve'!$A$3:$E$47,5,TRUE))*Wind!$B$9)/1000</f>
        <v>2303.8829945177049</v>
      </c>
      <c r="D2701" s="23" t="s">
        <v>9</v>
      </c>
    </row>
    <row r="2702" spans="1:4" x14ac:dyDescent="0.35">
      <c r="A2702" s="4">
        <f>Climate285!F2729*((113.5/10)^0.12)</f>
        <v>7.9971899769021819</v>
      </c>
      <c r="B2702" s="24">
        <f>VLOOKUP(A2702,'Wind - Power Curve'!$A$3:$B$47,2)*Wind!$B$9</f>
        <v>2226.6</v>
      </c>
      <c r="C2702">
        <f>(0.5*(A2702^3)*Wind!$B$11*Wind!$B$7*(VLOOKUP(A2702+0.5,'Wind - Power Curve'!$A$3:$E$47,5,TRUE))*Wind!$B$9)/1000</f>
        <v>2734.9160327751169</v>
      </c>
      <c r="D2702" s="23" t="s">
        <v>9</v>
      </c>
    </row>
    <row r="2703" spans="1:4" x14ac:dyDescent="0.35">
      <c r="A2703" s="4">
        <f>Climate285!F2730*((113.5/10)^0.12)</f>
        <v>8.3692768076266688</v>
      </c>
      <c r="B2703" s="24">
        <f>VLOOKUP(A2703,'Wind - Power Curve'!$A$3:$B$47,2)*Wind!$B$9</f>
        <v>2737.8</v>
      </c>
      <c r="C2703">
        <f>(0.5*(A2703^3)*Wind!$B$11*Wind!$B$7*(VLOOKUP(A2703+0.5,'Wind - Power Curve'!$A$3:$E$47,5,TRUE))*Wind!$B$9)/1000</f>
        <v>3164.1076252278826</v>
      </c>
      <c r="D2703" s="23" t="s">
        <v>9</v>
      </c>
    </row>
    <row r="2704" spans="1:4" x14ac:dyDescent="0.35">
      <c r="A2704" s="4">
        <f>Climate285!F2731*((113.5/10)^0.12)</f>
        <v>8.4950903403176827</v>
      </c>
      <c r="B2704" s="24">
        <f>VLOOKUP(A2704,'Wind - Power Curve'!$A$3:$B$47,2)*Wind!$B$9</f>
        <v>2737.8</v>
      </c>
      <c r="C2704">
        <f>(0.5*(A2704^3)*Wind!$B$11*Wind!$B$7*(VLOOKUP(A2704+0.5,'Wind - Power Curve'!$A$3:$E$47,5,TRUE))*Wind!$B$9)/1000</f>
        <v>3308.959535028046</v>
      </c>
      <c r="D2704" s="23" t="s">
        <v>9</v>
      </c>
    </row>
    <row r="2705" spans="1:4" x14ac:dyDescent="0.35">
      <c r="A2705" s="4">
        <f>Climate285!F2732*((113.5/10)^0.12)</f>
        <v>8.6436573842400488</v>
      </c>
      <c r="B2705" s="24">
        <f>VLOOKUP(A2705,'Wind - Power Curve'!$A$3:$B$47,2)*Wind!$B$9</f>
        <v>3314.7000000000003</v>
      </c>
      <c r="C2705">
        <f>(0.5*(A2705^3)*Wind!$B$11*Wind!$B$7*(VLOOKUP(A2705+0.5,'Wind - Power Curve'!$A$3:$E$47,5,TRUE))*Wind!$B$9)/1000</f>
        <v>3503.2220513576681</v>
      </c>
      <c r="D2705" s="23" t="s">
        <v>9</v>
      </c>
    </row>
    <row r="2706" spans="1:4" x14ac:dyDescent="0.35">
      <c r="A2706" s="4">
        <f>Climate285!F2733*((113.5/10)^0.12)</f>
        <v>8.4857212474577128</v>
      </c>
      <c r="B2706" s="24">
        <f>VLOOKUP(A2706,'Wind - Power Curve'!$A$3:$B$47,2)*Wind!$B$9</f>
        <v>2737.8</v>
      </c>
      <c r="C2706">
        <f>(0.5*(A2706^3)*Wind!$B$11*Wind!$B$7*(VLOOKUP(A2706+0.5,'Wind - Power Curve'!$A$3:$E$47,5,TRUE))*Wind!$B$9)/1000</f>
        <v>3298.0234170049639</v>
      </c>
      <c r="D2706" s="23" t="s">
        <v>9</v>
      </c>
    </row>
    <row r="2707" spans="1:4" x14ac:dyDescent="0.35">
      <c r="A2707" s="4">
        <f>Climate285!F2734*((113.5/10)^0.12)</f>
        <v>8.4254913647864829</v>
      </c>
      <c r="B2707" s="24">
        <f>VLOOKUP(A2707,'Wind - Power Curve'!$A$3:$B$47,2)*Wind!$B$9</f>
        <v>2737.8</v>
      </c>
      <c r="C2707">
        <f>(0.5*(A2707^3)*Wind!$B$11*Wind!$B$7*(VLOOKUP(A2707+0.5,'Wind - Power Curve'!$A$3:$E$47,5,TRUE))*Wind!$B$9)/1000</f>
        <v>3228.2946369160868</v>
      </c>
      <c r="D2707" s="23" t="s">
        <v>9</v>
      </c>
    </row>
    <row r="2708" spans="1:4" x14ac:dyDescent="0.35">
      <c r="A2708" s="4">
        <f>Climate285!F2735*((113.5/10)^0.12)</f>
        <v>8.2207097637043027</v>
      </c>
      <c r="B2708" s="24">
        <f>VLOOKUP(A2708,'Wind - Power Curve'!$A$3:$B$47,2)*Wind!$B$9</f>
        <v>2737.8</v>
      </c>
      <c r="C2708">
        <f>(0.5*(A2708^3)*Wind!$B$11*Wind!$B$7*(VLOOKUP(A2708+0.5,'Wind - Power Curve'!$A$3:$E$47,5,TRUE))*Wind!$B$9)/1000</f>
        <v>2998.5783265195305</v>
      </c>
      <c r="D2708" s="23" t="s">
        <v>9</v>
      </c>
    </row>
    <row r="2709" spans="1:4" x14ac:dyDescent="0.35">
      <c r="A2709" s="4">
        <f>Climate285!F2736*((113.5/10)^0.12)</f>
        <v>7.7080865400802798</v>
      </c>
      <c r="B2709" s="24">
        <f>VLOOKUP(A2709,'Wind - Power Curve'!$A$3:$B$47,2)*Wind!$B$9</f>
        <v>2226.6</v>
      </c>
      <c r="C2709">
        <f>(0.5*(A2709^3)*Wind!$B$11*Wind!$B$7*(VLOOKUP(A2709+0.5,'Wind - Power Curve'!$A$3:$E$47,5,TRUE))*Wind!$B$9)/1000</f>
        <v>2448.9025526954065</v>
      </c>
      <c r="D2709" s="23" t="s">
        <v>9</v>
      </c>
    </row>
    <row r="2710" spans="1:4" x14ac:dyDescent="0.35">
      <c r="A2710" s="4">
        <f>Climate285!F2737*((113.5/10)^0.12)</f>
        <v>7.6264415880148348</v>
      </c>
      <c r="B2710" s="24">
        <f>VLOOKUP(A2710,'Wind - Power Curve'!$A$3:$B$47,2)*Wind!$B$9</f>
        <v>2226.6</v>
      </c>
      <c r="C2710">
        <f>(0.5*(A2710^3)*Wind!$B$11*Wind!$B$7*(VLOOKUP(A2710+0.5,'Wind - Power Curve'!$A$3:$E$47,5,TRUE))*Wind!$B$9)/1000</f>
        <v>2371.9067064381875</v>
      </c>
      <c r="D2710" s="23" t="s">
        <v>9</v>
      </c>
    </row>
    <row r="2711" spans="1:4" x14ac:dyDescent="0.35">
      <c r="A2711" s="4">
        <f>Climate285!F2738*((113.5/10)^0.12)</f>
        <v>7.4604748002096679</v>
      </c>
      <c r="B2711" s="24">
        <f>VLOOKUP(A2711,'Wind - Power Curve'!$A$3:$B$47,2)*Wind!$B$9</f>
        <v>1780.2</v>
      </c>
      <c r="C2711">
        <f>(0.5*(A2711^3)*Wind!$B$11*Wind!$B$7*(VLOOKUP(A2711+0.5,'Wind - Power Curve'!$A$3:$E$47,5,TRUE))*Wind!$B$9)/1000</f>
        <v>2191.582469454459</v>
      </c>
      <c r="D2711" s="23" t="s">
        <v>9</v>
      </c>
    </row>
    <row r="2712" spans="1:4" x14ac:dyDescent="0.35">
      <c r="A2712" s="4">
        <f>Climate285!F2739*((113.5/10)^0.12)</f>
        <v>7.5153509155323439</v>
      </c>
      <c r="B2712" s="24">
        <f>VLOOKUP(A2712,'Wind - Power Curve'!$A$3:$B$47,2)*Wind!$B$9</f>
        <v>2226.6</v>
      </c>
      <c r="C2712">
        <f>(0.5*(A2712^3)*Wind!$B$11*Wind!$B$7*(VLOOKUP(A2712+0.5,'Wind - Power Curve'!$A$3:$E$47,5,TRUE))*Wind!$B$9)/1000</f>
        <v>2269.7579719550708</v>
      </c>
      <c r="D2712" s="23" t="s">
        <v>9</v>
      </c>
    </row>
    <row r="2713" spans="1:4" x14ac:dyDescent="0.35">
      <c r="A2713" s="4">
        <f>Climate285!F2740*((113.5/10)^0.12)</f>
        <v>7.385522057329915</v>
      </c>
      <c r="B2713" s="24">
        <f>VLOOKUP(A2713,'Wind - Power Curve'!$A$3:$B$47,2)*Wind!$B$9</f>
        <v>1780.2</v>
      </c>
      <c r="C2713">
        <f>(0.5*(A2713^3)*Wind!$B$11*Wind!$B$7*(VLOOKUP(A2713+0.5,'Wind - Power Curve'!$A$3:$E$47,5,TRUE))*Wind!$B$9)/1000</f>
        <v>2126.1897156219629</v>
      </c>
      <c r="D2713" s="23" t="s">
        <v>9</v>
      </c>
    </row>
    <row r="2714" spans="1:4" x14ac:dyDescent="0.35">
      <c r="A2714" s="4">
        <f>Climate285!F2741*((113.5/10)^0.12)</f>
        <v>7.4511057073496989</v>
      </c>
      <c r="B2714" s="24">
        <f>VLOOKUP(A2714,'Wind - Power Curve'!$A$3:$B$47,2)*Wind!$B$9</f>
        <v>1780.2</v>
      </c>
      <c r="C2714">
        <f>(0.5*(A2714^3)*Wind!$B$11*Wind!$B$7*(VLOOKUP(A2714+0.5,'Wind - Power Curve'!$A$3:$E$47,5,TRUE))*Wind!$B$9)/1000</f>
        <v>2183.3360649570973</v>
      </c>
      <c r="D2714" s="23" t="s">
        <v>9</v>
      </c>
    </row>
    <row r="2715" spans="1:4" x14ac:dyDescent="0.35">
      <c r="A2715" s="4">
        <f>Climate285!F2742*((113.5/10)^0.12)</f>
        <v>7.2476625481046559</v>
      </c>
      <c r="B2715" s="24">
        <f>VLOOKUP(A2715,'Wind - Power Curve'!$A$3:$B$47,2)*Wind!$B$9</f>
        <v>1780.2</v>
      </c>
      <c r="C2715">
        <f>(0.5*(A2715^3)*Wind!$B$11*Wind!$B$7*(VLOOKUP(A2715+0.5,'Wind - Power Curve'!$A$3:$E$47,5,TRUE))*Wind!$B$9)/1000</f>
        <v>2009.3348077068551</v>
      </c>
      <c r="D2715" s="23" t="s">
        <v>9</v>
      </c>
    </row>
    <row r="2716" spans="1:4" x14ac:dyDescent="0.35">
      <c r="A2716" s="4">
        <f>Climate285!F2743*((113.5/10)^0.12)</f>
        <v>7.559519496157912</v>
      </c>
      <c r="B2716" s="24">
        <f>VLOOKUP(A2716,'Wind - Power Curve'!$A$3:$B$47,2)*Wind!$B$9</f>
        <v>2226.6</v>
      </c>
      <c r="C2716">
        <f>(0.5*(A2716^3)*Wind!$B$11*Wind!$B$7*(VLOOKUP(A2716+0.5,'Wind - Power Curve'!$A$3:$E$47,5,TRUE))*Wind!$B$9)/1000</f>
        <v>2310.0125132871585</v>
      </c>
      <c r="D2716" s="23" t="s">
        <v>9</v>
      </c>
    </row>
    <row r="2717" spans="1:4" x14ac:dyDescent="0.35">
      <c r="A2717" s="4">
        <f>Climate285!F2744*((113.5/10)^0.12)</f>
        <v>7.8927915136053839</v>
      </c>
      <c r="B2717" s="24">
        <f>VLOOKUP(A2717,'Wind - Power Curve'!$A$3:$B$47,2)*Wind!$B$9</f>
        <v>2226.6</v>
      </c>
      <c r="C2717">
        <f>(0.5*(A2717^3)*Wind!$B$11*Wind!$B$7*(VLOOKUP(A2717+0.5,'Wind - Power Curve'!$A$3:$E$47,5,TRUE))*Wind!$B$9)/1000</f>
        <v>2629.200169850144</v>
      </c>
      <c r="D2717" s="23" t="s">
        <v>9</v>
      </c>
    </row>
    <row r="2718" spans="1:4" x14ac:dyDescent="0.35">
      <c r="A2718" s="4">
        <f>Climate285!F2745*((113.5/10)^0.12)</f>
        <v>8.057419859573411</v>
      </c>
      <c r="B2718" s="24">
        <f>VLOOKUP(A2718,'Wind - Power Curve'!$A$3:$B$47,2)*Wind!$B$9</f>
        <v>2737.8</v>
      </c>
      <c r="C2718">
        <f>(0.5*(A2718^3)*Wind!$B$11*Wind!$B$7*(VLOOKUP(A2718+0.5,'Wind - Power Curve'!$A$3:$E$47,5,TRUE))*Wind!$B$9)/1000</f>
        <v>2823.4196639889628</v>
      </c>
      <c r="D2718" s="23" t="s">
        <v>9</v>
      </c>
    </row>
    <row r="2719" spans="1:4" x14ac:dyDescent="0.35">
      <c r="A2719" s="4">
        <f>Climate285!F2746*((113.5/10)^0.12)</f>
        <v>8.153787671847379</v>
      </c>
      <c r="B2719" s="24">
        <f>VLOOKUP(A2719,'Wind - Power Curve'!$A$3:$B$47,2)*Wind!$B$9</f>
        <v>2737.8</v>
      </c>
      <c r="C2719">
        <f>(0.5*(A2719^3)*Wind!$B$11*Wind!$B$7*(VLOOKUP(A2719+0.5,'Wind - Power Curve'!$A$3:$E$47,5,TRUE))*Wind!$B$9)/1000</f>
        <v>2925.9415438761521</v>
      </c>
      <c r="D2719" s="23" t="s">
        <v>9</v>
      </c>
    </row>
    <row r="2720" spans="1:4" x14ac:dyDescent="0.35">
      <c r="A2720" s="4">
        <f>Climate285!F2747*((113.5/10)^0.12)</f>
        <v>8.5606739903374649</v>
      </c>
      <c r="B2720" s="24">
        <f>VLOOKUP(A2720,'Wind - Power Curve'!$A$3:$B$47,2)*Wind!$B$9</f>
        <v>3314.7000000000003</v>
      </c>
      <c r="C2720">
        <f>(0.5*(A2720^3)*Wind!$B$11*Wind!$B$7*(VLOOKUP(A2720+0.5,'Wind - Power Curve'!$A$3:$E$47,5,TRUE))*Wind!$B$9)/1000</f>
        <v>3403.2896195550961</v>
      </c>
      <c r="D2720" s="23" t="s">
        <v>9</v>
      </c>
    </row>
    <row r="2721" spans="1:4" x14ac:dyDescent="0.35">
      <c r="A2721" s="4">
        <f>Climate285!F2748*((113.5/10)^0.12)</f>
        <v>8.3625845984409768</v>
      </c>
      <c r="B2721" s="24">
        <f>VLOOKUP(A2721,'Wind - Power Curve'!$A$3:$B$47,2)*Wind!$B$9</f>
        <v>2737.8</v>
      </c>
      <c r="C2721">
        <f>(0.5*(A2721^3)*Wind!$B$11*Wind!$B$7*(VLOOKUP(A2721+0.5,'Wind - Power Curve'!$A$3:$E$47,5,TRUE))*Wind!$B$9)/1000</f>
        <v>3156.5234778715953</v>
      </c>
      <c r="D2721" s="23" t="s">
        <v>9</v>
      </c>
    </row>
    <row r="2722" spans="1:4" x14ac:dyDescent="0.35">
      <c r="A2722" s="4">
        <f>Climate285!F2749*((113.5/10)^0.12)</f>
        <v>8.0212819299706748</v>
      </c>
      <c r="B2722" s="24">
        <f>VLOOKUP(A2722,'Wind - Power Curve'!$A$3:$B$47,2)*Wind!$B$9</f>
        <v>2737.8</v>
      </c>
      <c r="C2722">
        <f>(0.5*(A2722^3)*Wind!$B$11*Wind!$B$7*(VLOOKUP(A2722+0.5,'Wind - Power Curve'!$A$3:$E$47,5,TRUE))*Wind!$B$9)/1000</f>
        <v>2785.6002605274734</v>
      </c>
      <c r="D2722" s="23" t="s">
        <v>9</v>
      </c>
    </row>
    <row r="2723" spans="1:4" x14ac:dyDescent="0.35">
      <c r="A2723" s="4">
        <f>Climate285!F2750*((113.5/10)^0.12)</f>
        <v>8.0641120687591048</v>
      </c>
      <c r="B2723" s="24">
        <f>VLOOKUP(A2723,'Wind - Power Curve'!$A$3:$B$47,2)*Wind!$B$9</f>
        <v>2737.8</v>
      </c>
      <c r="C2723">
        <f>(0.5*(A2723^3)*Wind!$B$11*Wind!$B$7*(VLOOKUP(A2723+0.5,'Wind - Power Curve'!$A$3:$E$47,5,TRUE))*Wind!$B$9)/1000</f>
        <v>2830.4606075425359</v>
      </c>
      <c r="D2723" s="23" t="s">
        <v>9</v>
      </c>
    </row>
    <row r="2724" spans="1:4" x14ac:dyDescent="0.35">
      <c r="A2724" s="4">
        <f>Climate285!F2751*((113.5/10)^0.12)</f>
        <v>7.9356216523938148</v>
      </c>
      <c r="B2724" s="24">
        <f>VLOOKUP(A2724,'Wind - Power Curve'!$A$3:$B$47,2)*Wind!$B$9</f>
        <v>2226.6</v>
      </c>
      <c r="C2724">
        <f>(0.5*(A2724^3)*Wind!$B$11*Wind!$B$7*(VLOOKUP(A2724+0.5,'Wind - Power Curve'!$A$3:$E$47,5,TRUE))*Wind!$B$9)/1000</f>
        <v>2672.2348242215294</v>
      </c>
      <c r="D2724" s="23" t="s">
        <v>9</v>
      </c>
    </row>
    <row r="2725" spans="1:4" x14ac:dyDescent="0.35">
      <c r="A2725" s="4">
        <f>Climate285!F2752*((113.5/10)^0.12)</f>
        <v>8.4696599454120527</v>
      </c>
      <c r="B2725" s="24">
        <f>VLOOKUP(A2725,'Wind - Power Curve'!$A$3:$B$47,2)*Wind!$B$9</f>
        <v>2737.8</v>
      </c>
      <c r="C2725">
        <f>(0.5*(A2725^3)*Wind!$B$11*Wind!$B$7*(VLOOKUP(A2725+0.5,'Wind - Power Curve'!$A$3:$E$47,5,TRUE))*Wind!$B$9)/1000</f>
        <v>3279.3318931199001</v>
      </c>
      <c r="D2725" s="23" t="s">
        <v>9</v>
      </c>
    </row>
    <row r="2726" spans="1:4" x14ac:dyDescent="0.35">
      <c r="A2726" s="4">
        <f>Climate285!F2753*((113.5/10)^0.12)</f>
        <v>8.6543649189371568</v>
      </c>
      <c r="B2726" s="24">
        <f>VLOOKUP(A2726,'Wind - Power Curve'!$A$3:$B$47,2)*Wind!$B$9</f>
        <v>3314.7000000000003</v>
      </c>
      <c r="C2726">
        <f>(0.5*(A2726^3)*Wind!$B$11*Wind!$B$7*(VLOOKUP(A2726+0.5,'Wind - Power Curve'!$A$3:$E$47,5,TRUE))*Wind!$B$9)/1000</f>
        <v>3516.2572828560919</v>
      </c>
      <c r="D2726" s="23" t="s">
        <v>9</v>
      </c>
    </row>
    <row r="2727" spans="1:4" x14ac:dyDescent="0.35">
      <c r="A2727" s="4">
        <f>Climate285!F2754*((113.5/10)^0.12)</f>
        <v>9.0117288894531207</v>
      </c>
      <c r="B2727" s="24">
        <f>VLOOKUP(A2727,'Wind - Power Curve'!$A$3:$B$47,2)*Wind!$B$9</f>
        <v>3954.6</v>
      </c>
      <c r="C2727">
        <f>(0.5*(A2727^3)*Wind!$B$11*Wind!$B$7*(VLOOKUP(A2727+0.5,'Wind - Power Curve'!$A$3:$E$47,5,TRUE))*Wind!$B$9)/1000</f>
        <v>3961.0375166432036</v>
      </c>
      <c r="D2727" s="23" t="s">
        <v>9</v>
      </c>
    </row>
    <row r="2728" spans="1:4" x14ac:dyDescent="0.35">
      <c r="A2728" s="4">
        <f>Climate285!F2755*((113.5/10)^0.12)</f>
        <v>9.1950954211410867</v>
      </c>
      <c r="B2728" s="24">
        <f>VLOOKUP(A2728,'Wind - Power Curve'!$A$3:$B$47,2)*Wind!$B$9</f>
        <v>3954.6</v>
      </c>
      <c r="C2728">
        <f>(0.5*(A2728^3)*Wind!$B$11*Wind!$B$7*(VLOOKUP(A2728+0.5,'Wind - Power Curve'!$A$3:$E$47,5,TRUE))*Wind!$B$9)/1000</f>
        <v>4207.782892497984</v>
      </c>
      <c r="D2728" s="23" t="s">
        <v>9</v>
      </c>
    </row>
    <row r="2729" spans="1:4" x14ac:dyDescent="0.35">
      <c r="A2729" s="4">
        <f>Climate285!F2756*((113.5/10)^0.12)</f>
        <v>8.8002550791852467</v>
      </c>
      <c r="B2729" s="24">
        <f>VLOOKUP(A2729,'Wind - Power Curve'!$A$3:$B$47,2)*Wind!$B$9</f>
        <v>3314.7000000000003</v>
      </c>
      <c r="C2729">
        <f>(0.5*(A2729^3)*Wind!$B$11*Wind!$B$7*(VLOOKUP(A2729+0.5,'Wind - Power Curve'!$A$3:$E$47,5,TRUE))*Wind!$B$9)/1000</f>
        <v>3697.0967456439216</v>
      </c>
      <c r="D2729" s="23" t="s">
        <v>9</v>
      </c>
    </row>
    <row r="2730" spans="1:4" x14ac:dyDescent="0.35">
      <c r="A2730" s="4">
        <f>Climate285!F2757*((113.5/10)^0.12)</f>
        <v>9.0358208425216127</v>
      </c>
      <c r="B2730" s="24">
        <f>VLOOKUP(A2730,'Wind - Power Curve'!$A$3:$B$47,2)*Wind!$B$9</f>
        <v>3954.6</v>
      </c>
      <c r="C2730">
        <f>(0.5*(A2730^3)*Wind!$B$11*Wind!$B$7*(VLOOKUP(A2730+0.5,'Wind - Power Curve'!$A$3:$E$47,5,TRUE))*Wind!$B$9)/1000</f>
        <v>3992.8908309222479</v>
      </c>
      <c r="D2730" s="23" t="s">
        <v>9</v>
      </c>
    </row>
    <row r="2731" spans="1:4" x14ac:dyDescent="0.35">
      <c r="A2731" s="4">
        <f>Climate285!F2758*((113.5/10)^0.12)</f>
        <v>8.8377314506251228</v>
      </c>
      <c r="B2731" s="24">
        <f>VLOOKUP(A2731,'Wind - Power Curve'!$A$3:$B$47,2)*Wind!$B$9</f>
        <v>3314.7000000000003</v>
      </c>
      <c r="C2731">
        <f>(0.5*(A2731^3)*Wind!$B$11*Wind!$B$7*(VLOOKUP(A2731+0.5,'Wind - Power Curve'!$A$3:$E$47,5,TRUE))*Wind!$B$9)/1000</f>
        <v>3744.5310459273092</v>
      </c>
      <c r="D2731" s="23" t="s">
        <v>9</v>
      </c>
    </row>
    <row r="2732" spans="1:4" x14ac:dyDescent="0.35">
      <c r="A2732" s="4">
        <f>Climate285!F2759*((113.5/10)^0.12)</f>
        <v>9.3008323262750228</v>
      </c>
      <c r="B2732" s="24">
        <f>VLOOKUP(A2732,'Wind - Power Curve'!$A$3:$B$47,2)*Wind!$B$9</f>
        <v>3954.6</v>
      </c>
      <c r="C2732">
        <f>(0.5*(A2732^3)*Wind!$B$11*Wind!$B$7*(VLOOKUP(A2732+0.5,'Wind - Power Curve'!$A$3:$E$47,5,TRUE))*Wind!$B$9)/1000</f>
        <v>4354.6178398485454</v>
      </c>
      <c r="D2732" s="23" t="s">
        <v>9</v>
      </c>
    </row>
    <row r="2733" spans="1:4" x14ac:dyDescent="0.35">
      <c r="A2733" s="4">
        <f>Climate285!F2760*((113.5/10)^0.12)</f>
        <v>9.1335270966327187</v>
      </c>
      <c r="B2733" s="24">
        <f>VLOOKUP(A2733,'Wind - Power Curve'!$A$3:$B$47,2)*Wind!$B$9</f>
        <v>3954.6</v>
      </c>
      <c r="C2733">
        <f>(0.5*(A2733^3)*Wind!$B$11*Wind!$B$7*(VLOOKUP(A2733+0.5,'Wind - Power Curve'!$A$3:$E$47,5,TRUE))*Wind!$B$9)/1000</f>
        <v>4123.8244278476568</v>
      </c>
      <c r="D2733" s="23" t="s">
        <v>9</v>
      </c>
    </row>
    <row r="2734" spans="1:4" x14ac:dyDescent="0.35">
      <c r="A2734" s="4">
        <f>Climate285!F2761*((113.5/10)^0.12)</f>
        <v>8.9702371925018287</v>
      </c>
      <c r="B2734" s="24">
        <f>VLOOKUP(A2734,'Wind - Power Curve'!$A$3:$B$47,2)*Wind!$B$9</f>
        <v>3314.7000000000003</v>
      </c>
      <c r="C2734">
        <f>(0.5*(A2734^3)*Wind!$B$11*Wind!$B$7*(VLOOKUP(A2734+0.5,'Wind - Power Curve'!$A$3:$E$47,5,TRUE))*Wind!$B$9)/1000</f>
        <v>3915.4962679284777</v>
      </c>
      <c r="D2734" s="23" t="s">
        <v>9</v>
      </c>
    </row>
    <row r="2735" spans="1:4" x14ac:dyDescent="0.35">
      <c r="A2735" s="4">
        <f>Climate285!F2762*((113.5/10)^0.12)</f>
        <v>9.0224364241502268</v>
      </c>
      <c r="B2735" s="24">
        <f>VLOOKUP(A2735,'Wind - Power Curve'!$A$3:$B$47,2)*Wind!$B$9</f>
        <v>3954.6</v>
      </c>
      <c r="C2735">
        <f>(0.5*(A2735^3)*Wind!$B$11*Wind!$B$7*(VLOOKUP(A2735+0.5,'Wind - Power Curve'!$A$3:$E$47,5,TRUE))*Wind!$B$9)/1000</f>
        <v>3975.1735479998333</v>
      </c>
      <c r="D2735" s="23" t="s">
        <v>9</v>
      </c>
    </row>
    <row r="2736" spans="1:4" x14ac:dyDescent="0.35">
      <c r="A2736" s="4">
        <f>Climate285!F2763*((113.5/10)^0.12)</f>
        <v>8.8952844496220767</v>
      </c>
      <c r="B2736" s="24">
        <f>VLOOKUP(A2736,'Wind - Power Curve'!$A$3:$B$47,2)*Wind!$B$9</f>
        <v>3314.7000000000003</v>
      </c>
      <c r="C2736">
        <f>(0.5*(A2736^3)*Wind!$B$11*Wind!$B$7*(VLOOKUP(A2736+0.5,'Wind - Power Curve'!$A$3:$E$47,5,TRUE))*Wind!$B$9)/1000</f>
        <v>3818.1637903811525</v>
      </c>
      <c r="D2736" s="23" t="s">
        <v>9</v>
      </c>
    </row>
    <row r="2737" spans="1:4" x14ac:dyDescent="0.35">
      <c r="A2737" s="4">
        <f>Climate285!F2764*((113.5/10)^0.12)</f>
        <v>8.9274070537133987</v>
      </c>
      <c r="B2737" s="24">
        <f>VLOOKUP(A2737,'Wind - Power Curve'!$A$3:$B$47,2)*Wind!$B$9</f>
        <v>3314.7000000000003</v>
      </c>
      <c r="C2737">
        <f>(0.5*(A2737^3)*Wind!$B$11*Wind!$B$7*(VLOOKUP(A2737+0.5,'Wind - Power Curve'!$A$3:$E$47,5,TRUE))*Wind!$B$9)/1000</f>
        <v>3859.6777436571583</v>
      </c>
      <c r="D2737" s="23" t="s">
        <v>9</v>
      </c>
    </row>
    <row r="2738" spans="1:4" x14ac:dyDescent="0.35">
      <c r="A2738" s="4">
        <f>Climate285!F2765*((113.5/10)^0.12)</f>
        <v>9.1897416537925327</v>
      </c>
      <c r="B2738" s="24">
        <f>VLOOKUP(A2738,'Wind - Power Curve'!$A$3:$B$47,2)*Wind!$B$9</f>
        <v>3954.6</v>
      </c>
      <c r="C2738">
        <f>(0.5*(A2738^3)*Wind!$B$11*Wind!$B$7*(VLOOKUP(A2738+0.5,'Wind - Power Curve'!$A$3:$E$47,5,TRUE))*Wind!$B$9)/1000</f>
        <v>4200.4373319362121</v>
      </c>
      <c r="D2738" s="23" t="s">
        <v>9</v>
      </c>
    </row>
    <row r="2739" spans="1:4" x14ac:dyDescent="0.35">
      <c r="A2739" s="4">
        <f>Climate285!F2766*((113.5/10)^0.12)</f>
        <v>9.0746356557986267</v>
      </c>
      <c r="B2739" s="24">
        <f>VLOOKUP(A2739,'Wind - Power Curve'!$A$3:$B$47,2)*Wind!$B$9</f>
        <v>3954.6</v>
      </c>
      <c r="C2739">
        <f>(0.5*(A2739^3)*Wind!$B$11*Wind!$B$7*(VLOOKUP(A2739+0.5,'Wind - Power Curve'!$A$3:$E$47,5,TRUE))*Wind!$B$9)/1000</f>
        <v>4044.568489311906</v>
      </c>
      <c r="D2739" s="23" t="s">
        <v>9</v>
      </c>
    </row>
    <row r="2740" spans="1:4" x14ac:dyDescent="0.35">
      <c r="A2740" s="4">
        <f>Climate285!F2767*((113.5/10)^0.12)</f>
        <v>8.9702371925018287</v>
      </c>
      <c r="B2740" s="24">
        <f>VLOOKUP(A2740,'Wind - Power Curve'!$A$3:$B$47,2)*Wind!$B$9</f>
        <v>3314.7000000000003</v>
      </c>
      <c r="C2740">
        <f>(0.5*(A2740^3)*Wind!$B$11*Wind!$B$7*(VLOOKUP(A2740+0.5,'Wind - Power Curve'!$A$3:$E$47,5,TRUE))*Wind!$B$9)/1000</f>
        <v>3915.4962679284777</v>
      </c>
      <c r="D2740" s="23" t="s">
        <v>9</v>
      </c>
    </row>
    <row r="2741" spans="1:4" x14ac:dyDescent="0.35">
      <c r="A2741" s="4">
        <f>Climate285!F2768*((113.5/10)^0.12)</f>
        <v>8.9220532863648447</v>
      </c>
      <c r="B2741" s="24">
        <f>VLOOKUP(A2741,'Wind - Power Curve'!$A$3:$B$47,2)*Wind!$B$9</f>
        <v>3314.7000000000003</v>
      </c>
      <c r="C2741">
        <f>(0.5*(A2741^3)*Wind!$B$11*Wind!$B$7*(VLOOKUP(A2741+0.5,'Wind - Power Curve'!$A$3:$E$47,5,TRUE))*Wind!$B$9)/1000</f>
        <v>3852.7379591467525</v>
      </c>
      <c r="D2741" s="23" t="s">
        <v>9</v>
      </c>
    </row>
    <row r="2742" spans="1:4" x14ac:dyDescent="0.35">
      <c r="A2742" s="4">
        <f>Climate285!F2769*((113.5/10)^0.12)</f>
        <v>9.1335270966327187</v>
      </c>
      <c r="B2742" s="24">
        <f>VLOOKUP(A2742,'Wind - Power Curve'!$A$3:$B$47,2)*Wind!$B$9</f>
        <v>3954.6</v>
      </c>
      <c r="C2742">
        <f>(0.5*(A2742^3)*Wind!$B$11*Wind!$B$7*(VLOOKUP(A2742+0.5,'Wind - Power Curve'!$A$3:$E$47,5,TRUE))*Wind!$B$9)/1000</f>
        <v>4123.8244278476568</v>
      </c>
      <c r="D2742" s="23" t="s">
        <v>9</v>
      </c>
    </row>
    <row r="2743" spans="1:4" x14ac:dyDescent="0.35">
      <c r="A2743" s="4">
        <f>Climate285!F2770*((113.5/10)^0.12)</f>
        <v>9.4427071610116986</v>
      </c>
      <c r="B2743" s="24">
        <f>VLOOKUP(A2743,'Wind - Power Curve'!$A$3:$B$47,2)*Wind!$B$9</f>
        <v>3954.6</v>
      </c>
      <c r="C2743">
        <f>(0.5*(A2743^3)*Wind!$B$11*Wind!$B$7*(VLOOKUP(A2743+0.5,'Wind - Power Curve'!$A$3:$E$47,5,TRUE))*Wind!$B$9)/1000</f>
        <v>4556.9489848805624</v>
      </c>
      <c r="D2743" s="23" t="s">
        <v>9</v>
      </c>
    </row>
    <row r="2744" spans="1:4" x14ac:dyDescent="0.35">
      <c r="A2744" s="4">
        <f>Climate285!F2771*((113.5/10)^0.12)</f>
        <v>8.9782678435246588</v>
      </c>
      <c r="B2744" s="24">
        <f>VLOOKUP(A2744,'Wind - Power Curve'!$A$3:$B$47,2)*Wind!$B$9</f>
        <v>3314.7000000000003</v>
      </c>
      <c r="C2744">
        <f>(0.5*(A2744^3)*Wind!$B$11*Wind!$B$7*(VLOOKUP(A2744+0.5,'Wind - Power Curve'!$A$3:$E$47,5,TRUE))*Wind!$B$9)/1000</f>
        <v>3926.0217899039053</v>
      </c>
      <c r="D2744" s="23" t="s">
        <v>9</v>
      </c>
    </row>
    <row r="2745" spans="1:4" x14ac:dyDescent="0.35">
      <c r="A2745" s="4">
        <f>Climate285!F2772*((113.5/10)^0.12)</f>
        <v>8.8631618455307528</v>
      </c>
      <c r="B2745" s="24">
        <f>VLOOKUP(A2745,'Wind - Power Curve'!$A$3:$B$47,2)*Wind!$B$9</f>
        <v>3314.7000000000003</v>
      </c>
      <c r="C2745">
        <f>(0.5*(A2745^3)*Wind!$B$11*Wind!$B$7*(VLOOKUP(A2745+0.5,'Wind - Power Curve'!$A$3:$E$47,5,TRUE))*Wind!$B$9)/1000</f>
        <v>3776.9485868992224</v>
      </c>
      <c r="D2745" s="23" t="s">
        <v>9</v>
      </c>
    </row>
    <row r="2746" spans="1:4" x14ac:dyDescent="0.35">
      <c r="A2746" s="4">
        <f>Climate285!F2773*((113.5/10)^0.12)</f>
        <v>8.4348604576464528</v>
      </c>
      <c r="B2746" s="24">
        <f>VLOOKUP(A2746,'Wind - Power Curve'!$A$3:$B$47,2)*Wind!$B$9</f>
        <v>2737.8</v>
      </c>
      <c r="C2746">
        <f>(0.5*(A2746^3)*Wind!$B$11*Wind!$B$7*(VLOOKUP(A2746+0.5,'Wind - Power Curve'!$A$3:$E$47,5,TRUE))*Wind!$B$9)/1000</f>
        <v>3239.0761463718459</v>
      </c>
      <c r="D2746" s="23" t="s">
        <v>9</v>
      </c>
    </row>
    <row r="2747" spans="1:4" x14ac:dyDescent="0.35">
      <c r="A2747" s="4">
        <f>Climate285!F2774*((113.5/10)^0.12)</f>
        <v>8.4629677362263607</v>
      </c>
      <c r="B2747" s="24">
        <f>VLOOKUP(A2747,'Wind - Power Curve'!$A$3:$B$47,2)*Wind!$B$9</f>
        <v>2737.8</v>
      </c>
      <c r="C2747">
        <f>(0.5*(A2747^3)*Wind!$B$11*Wind!$B$7*(VLOOKUP(A2747+0.5,'Wind - Power Curve'!$A$3:$E$47,5,TRUE))*Wind!$B$9)/1000</f>
        <v>3271.5646488547222</v>
      </c>
      <c r="D2747" s="23" t="s">
        <v>9</v>
      </c>
    </row>
    <row r="2748" spans="1:4" x14ac:dyDescent="0.35">
      <c r="A2748" s="4">
        <f>Climate285!F2775*((113.5/10)^0.12)</f>
        <v>8.0975731146875649</v>
      </c>
      <c r="B2748" s="24">
        <f>VLOOKUP(A2748,'Wind - Power Curve'!$A$3:$B$47,2)*Wind!$B$9</f>
        <v>2737.8</v>
      </c>
      <c r="C2748">
        <f>(0.5*(A2748^3)*Wind!$B$11*Wind!$B$7*(VLOOKUP(A2748+0.5,'Wind - Power Curve'!$A$3:$E$47,5,TRUE))*Wind!$B$9)/1000</f>
        <v>2865.8409581860442</v>
      </c>
      <c r="D2748" s="23" t="s">
        <v>9</v>
      </c>
    </row>
    <row r="2749" spans="1:4" x14ac:dyDescent="0.35">
      <c r="A2749" s="4">
        <f>Climate285!F2776*((113.5/10)^0.12)</f>
        <v>8.0721427197819349</v>
      </c>
      <c r="B2749" s="24">
        <f>VLOOKUP(A2749,'Wind - Power Curve'!$A$3:$B$47,2)*Wind!$B$9</f>
        <v>2737.8</v>
      </c>
      <c r="C2749">
        <f>(0.5*(A2749^3)*Wind!$B$11*Wind!$B$7*(VLOOKUP(A2749+0.5,'Wind - Power Curve'!$A$3:$E$47,5,TRUE))*Wind!$B$9)/1000</f>
        <v>2838.9251792711862</v>
      </c>
      <c r="D2749" s="23" t="s">
        <v>9</v>
      </c>
    </row>
    <row r="2750" spans="1:4" x14ac:dyDescent="0.35">
      <c r="A2750" s="4">
        <f>Climate285!F2777*((113.5/10)^0.12)</f>
        <v>7.9811286748565209</v>
      </c>
      <c r="B2750" s="24">
        <f>VLOOKUP(A2750,'Wind - Power Curve'!$A$3:$B$47,2)*Wind!$B$9</f>
        <v>2226.6</v>
      </c>
      <c r="C2750">
        <f>(0.5*(A2750^3)*Wind!$B$11*Wind!$B$7*(VLOOKUP(A2750+0.5,'Wind - Power Curve'!$A$3:$E$47,5,TRUE))*Wind!$B$9)/1000</f>
        <v>2718.4709496463138</v>
      </c>
      <c r="D2750" s="23" t="s">
        <v>9</v>
      </c>
    </row>
    <row r="2751" spans="1:4" x14ac:dyDescent="0.35">
      <c r="A2751" s="4">
        <f>Climate285!F2778*((113.5/10)^0.12)</f>
        <v>8.3839996678351927</v>
      </c>
      <c r="B2751" s="24">
        <f>VLOOKUP(A2751,'Wind - Power Curve'!$A$3:$B$47,2)*Wind!$B$9</f>
        <v>2737.8</v>
      </c>
      <c r="C2751">
        <f>(0.5*(A2751^3)*Wind!$B$11*Wind!$B$7*(VLOOKUP(A2751+0.5,'Wind - Power Curve'!$A$3:$E$47,5,TRUE))*Wind!$B$9)/1000</f>
        <v>3180.8354906596078</v>
      </c>
      <c r="D2751" s="23" t="s">
        <v>9</v>
      </c>
    </row>
    <row r="2752" spans="1:4" x14ac:dyDescent="0.35">
      <c r="A2752" s="4">
        <f>Climate285!F2779*((113.5/10)^0.12)</f>
        <v>8.9046535424820448</v>
      </c>
      <c r="B2752" s="24">
        <f>VLOOKUP(A2752,'Wind - Power Curve'!$A$3:$B$47,2)*Wind!$B$9</f>
        <v>3314.7000000000003</v>
      </c>
      <c r="C2752">
        <f>(0.5*(A2752^3)*Wind!$B$11*Wind!$B$7*(VLOOKUP(A2752+0.5,'Wind - Power Curve'!$A$3:$E$47,5,TRUE))*Wind!$B$9)/1000</f>
        <v>3830.2411183320964</v>
      </c>
      <c r="D2752" s="23" t="s">
        <v>9</v>
      </c>
    </row>
    <row r="2753" spans="1:4" x14ac:dyDescent="0.35">
      <c r="A2753" s="4">
        <f>Climate285!F2780*((113.5/10)^0.12)</f>
        <v>9.3450009069005926</v>
      </c>
      <c r="B2753" s="24">
        <f>VLOOKUP(A2753,'Wind - Power Curve'!$A$3:$B$47,2)*Wind!$B$9</f>
        <v>3954.6</v>
      </c>
      <c r="C2753">
        <f>(0.5*(A2753^3)*Wind!$B$11*Wind!$B$7*(VLOOKUP(A2753+0.5,'Wind - Power Curve'!$A$3:$E$47,5,TRUE))*Wind!$B$9)/1000</f>
        <v>4416.9516555266009</v>
      </c>
      <c r="D2753" s="23" t="s">
        <v>9</v>
      </c>
    </row>
    <row r="2754" spans="1:4" x14ac:dyDescent="0.35">
      <c r="A2754" s="4">
        <f>Climate285!F2781*((113.5/10)^0.12)</f>
        <v>9.6796113661852026</v>
      </c>
      <c r="B2754" s="24">
        <f>VLOOKUP(A2754,'Wind - Power Curve'!$A$3:$B$47,2)*Wind!$B$9</f>
        <v>4640.4000000000005</v>
      </c>
      <c r="C2754">
        <f>(0.5*(A2754^3)*Wind!$B$11*Wind!$B$7*(VLOOKUP(A2754+0.5,'Wind - Power Curve'!$A$3:$E$47,5,TRUE))*Wind!$B$9)/1000</f>
        <v>4834.5716903501252</v>
      </c>
      <c r="D2754" s="23" t="s">
        <v>9</v>
      </c>
    </row>
    <row r="2755" spans="1:4" x14ac:dyDescent="0.35">
      <c r="A2755" s="4">
        <f>Climate285!F2782*((113.5/10)^0.12)</f>
        <v>9.4534146957088048</v>
      </c>
      <c r="B2755" s="24">
        <f>VLOOKUP(A2755,'Wind - Power Curve'!$A$3:$B$47,2)*Wind!$B$9</f>
        <v>3954.6</v>
      </c>
      <c r="C2755">
        <f>(0.5*(A2755^3)*Wind!$B$11*Wind!$B$7*(VLOOKUP(A2755+0.5,'Wind - Power Curve'!$A$3:$E$47,5,TRUE))*Wind!$B$9)/1000</f>
        <v>4572.4685934845156</v>
      </c>
      <c r="D2755" s="23" t="s">
        <v>9</v>
      </c>
    </row>
    <row r="2756" spans="1:4" x14ac:dyDescent="0.35">
      <c r="A2756" s="4">
        <f>Climate285!F2783*((113.5/10)^0.12)</f>
        <v>9.0505437027301348</v>
      </c>
      <c r="B2756" s="24">
        <f>VLOOKUP(A2756,'Wind - Power Curve'!$A$3:$B$47,2)*Wind!$B$9</f>
        <v>3954.6</v>
      </c>
      <c r="C2756">
        <f>(0.5*(A2756^3)*Wind!$B$11*Wind!$B$7*(VLOOKUP(A2756+0.5,'Wind - Power Curve'!$A$3:$E$47,5,TRUE))*Wind!$B$9)/1000</f>
        <v>4012.4405585207528</v>
      </c>
      <c r="D2756" s="23" t="s">
        <v>9</v>
      </c>
    </row>
    <row r="2757" spans="1:4" x14ac:dyDescent="0.35">
      <c r="A2757" s="4">
        <f>Climate285!F2784*((113.5/10)^0.12)</f>
        <v>8.5392589209432508</v>
      </c>
      <c r="B2757" s="24">
        <f>VLOOKUP(A2757,'Wind - Power Curve'!$A$3:$B$47,2)*Wind!$B$9</f>
        <v>3314.7000000000003</v>
      </c>
      <c r="C2757">
        <f>(0.5*(A2757^3)*Wind!$B$11*Wind!$B$7*(VLOOKUP(A2757+0.5,'Wind - Power Curve'!$A$3:$E$47,5,TRUE))*Wind!$B$9)/1000</f>
        <v>3377.8128227551097</v>
      </c>
      <c r="D2757" s="23" t="s">
        <v>9</v>
      </c>
    </row>
    <row r="2758" spans="1:4" x14ac:dyDescent="0.35">
      <c r="A2758" s="4">
        <f>Climate285!F2785*((113.5/10)^0.12)</f>
        <v>8.1511107881731029</v>
      </c>
      <c r="B2758" s="24">
        <f>VLOOKUP(A2758,'Wind - Power Curve'!$A$3:$B$47,2)*Wind!$B$9</f>
        <v>2737.8</v>
      </c>
      <c r="C2758">
        <f>(0.5*(A2758^3)*Wind!$B$11*Wind!$B$7*(VLOOKUP(A2758+0.5,'Wind - Power Curve'!$A$3:$E$47,5,TRUE))*Wind!$B$9)/1000</f>
        <v>2923.0607352115612</v>
      </c>
      <c r="D2758" s="23" t="s">
        <v>9</v>
      </c>
    </row>
    <row r="2759" spans="1:4" x14ac:dyDescent="0.35">
      <c r="A2759" s="4">
        <f>Climate285!F2786*((113.5/10)^0.12)</f>
        <v>7.879407095233999</v>
      </c>
      <c r="B2759" s="24">
        <f>VLOOKUP(A2759,'Wind - Power Curve'!$A$3:$B$47,2)*Wind!$B$9</f>
        <v>2226.6</v>
      </c>
      <c r="C2759">
        <f>(0.5*(A2759^3)*Wind!$B$11*Wind!$B$7*(VLOOKUP(A2759+0.5,'Wind - Power Curve'!$A$3:$E$47,5,TRUE))*Wind!$B$9)/1000</f>
        <v>2615.847223513606</v>
      </c>
      <c r="D2759" s="23" t="s">
        <v>9</v>
      </c>
    </row>
    <row r="2760" spans="1:4" x14ac:dyDescent="0.35">
      <c r="A2760" s="4">
        <f>Climate285!F2787*((113.5/10)^0.12)</f>
        <v>7.7803623992857549</v>
      </c>
      <c r="B2760" s="24">
        <f>VLOOKUP(A2760,'Wind - Power Curve'!$A$3:$B$47,2)*Wind!$B$9</f>
        <v>2226.6</v>
      </c>
      <c r="C2760">
        <f>(0.5*(A2760^3)*Wind!$B$11*Wind!$B$7*(VLOOKUP(A2760+0.5,'Wind - Power Curve'!$A$3:$E$47,5,TRUE))*Wind!$B$9)/1000</f>
        <v>2518.4378464730116</v>
      </c>
      <c r="D2760" s="23" t="s">
        <v>9</v>
      </c>
    </row>
    <row r="2761" spans="1:4" x14ac:dyDescent="0.35">
      <c r="A2761" s="4">
        <f>Climate285!F2788*((113.5/10)^0.12)</f>
        <v>7.833900072771292</v>
      </c>
      <c r="B2761" s="24">
        <f>VLOOKUP(A2761,'Wind - Power Curve'!$A$3:$B$47,2)*Wind!$B$9</f>
        <v>2226.6</v>
      </c>
      <c r="C2761">
        <f>(0.5*(A2761^3)*Wind!$B$11*Wind!$B$7*(VLOOKUP(A2761+0.5,'Wind - Power Curve'!$A$3:$E$47,5,TRUE))*Wind!$B$9)/1000</f>
        <v>2570.785493957163</v>
      </c>
      <c r="D2761" s="23" t="s">
        <v>9</v>
      </c>
    </row>
    <row r="2762" spans="1:4" x14ac:dyDescent="0.35">
      <c r="A2762" s="4">
        <f>Climate285!F2789*((113.5/10)^0.12)</f>
        <v>7.3520610114014548</v>
      </c>
      <c r="B2762" s="24">
        <f>VLOOKUP(A2762,'Wind - Power Curve'!$A$3:$B$47,2)*Wind!$B$9</f>
        <v>1780.2</v>
      </c>
      <c r="C2762">
        <f>(0.5*(A2762^3)*Wind!$B$11*Wind!$B$7*(VLOOKUP(A2762+0.5,'Wind - Power Curve'!$A$3:$E$47,5,TRUE))*Wind!$B$9)/1000</f>
        <v>2097.4215302630182</v>
      </c>
      <c r="D2762" s="23" t="s">
        <v>9</v>
      </c>
    </row>
    <row r="2763" spans="1:4" x14ac:dyDescent="0.35">
      <c r="A2763" s="4">
        <f>Climate285!F2790*((113.5/10)^0.12)</f>
        <v>7.7803623992857549</v>
      </c>
      <c r="B2763" s="24">
        <f>VLOOKUP(A2763,'Wind - Power Curve'!$A$3:$B$47,2)*Wind!$B$9</f>
        <v>2226.6</v>
      </c>
      <c r="C2763">
        <f>(0.5*(A2763^3)*Wind!$B$11*Wind!$B$7*(VLOOKUP(A2763+0.5,'Wind - Power Curve'!$A$3:$E$47,5,TRUE))*Wind!$B$9)/1000</f>
        <v>2518.4378464730116</v>
      </c>
      <c r="D2763" s="23" t="s">
        <v>9</v>
      </c>
    </row>
    <row r="2764" spans="1:4" x14ac:dyDescent="0.35">
      <c r="A2764" s="4">
        <f>Climate285!F2791*((113.5/10)^0.12)</f>
        <v>8.050727650387719</v>
      </c>
      <c r="B2764" s="24">
        <f>VLOOKUP(A2764,'Wind - Power Curve'!$A$3:$B$47,2)*Wind!$B$9</f>
        <v>2737.8</v>
      </c>
      <c r="C2764">
        <f>(0.5*(A2764^3)*Wind!$B$11*Wind!$B$7*(VLOOKUP(A2764+0.5,'Wind - Power Curve'!$A$3:$E$47,5,TRUE))*Wind!$B$9)/1000</f>
        <v>2816.3904066460746</v>
      </c>
      <c r="D2764" s="23" t="s">
        <v>9</v>
      </c>
    </row>
    <row r="2765" spans="1:4" x14ac:dyDescent="0.35">
      <c r="A2765" s="4">
        <f>Climate285!F2792*((113.5/10)^0.12)</f>
        <v>8.0453738830391668</v>
      </c>
      <c r="B2765" s="24">
        <f>VLOOKUP(A2765,'Wind - Power Curve'!$A$3:$B$47,2)*Wind!$B$9</f>
        <v>2737.8</v>
      </c>
      <c r="C2765">
        <f>(0.5*(A2765^3)*Wind!$B$11*Wind!$B$7*(VLOOKUP(A2765+0.5,'Wind - Power Curve'!$A$3:$E$47,5,TRUE))*Wind!$B$9)/1000</f>
        <v>2810.7754083209202</v>
      </c>
      <c r="D2765" s="23" t="s">
        <v>9</v>
      </c>
    </row>
    <row r="2766" spans="1:4" x14ac:dyDescent="0.35">
      <c r="A2766" s="4">
        <f>Climate285!F2793*((113.5/10)^0.12)</f>
        <v>8.0681273942705189</v>
      </c>
      <c r="B2766" s="24">
        <f>VLOOKUP(A2766,'Wind - Power Curve'!$A$3:$B$47,2)*Wind!$B$9</f>
        <v>2737.8</v>
      </c>
      <c r="C2766">
        <f>(0.5*(A2766^3)*Wind!$B$11*Wind!$B$7*(VLOOKUP(A2766+0.5,'Wind - Power Curve'!$A$3:$E$47,5,TRUE))*Wind!$B$9)/1000</f>
        <v>2834.6907870935643</v>
      </c>
      <c r="D2766" s="23" t="s">
        <v>9</v>
      </c>
    </row>
    <row r="2767" spans="1:4" x14ac:dyDescent="0.35">
      <c r="A2767" s="4">
        <f>Climate285!F2794*((113.5/10)^0.12)</f>
        <v>8.1564645555216568</v>
      </c>
      <c r="B2767" s="24">
        <f>VLOOKUP(A2767,'Wind - Power Curve'!$A$3:$B$47,2)*Wind!$B$9</f>
        <v>2737.8</v>
      </c>
      <c r="C2767">
        <f>(0.5*(A2767^3)*Wind!$B$11*Wind!$B$7*(VLOOKUP(A2767+0.5,'Wind - Power Curve'!$A$3:$E$47,5,TRUE))*Wind!$B$9)/1000</f>
        <v>2928.8242446974373</v>
      </c>
      <c r="D2767" s="23" t="s">
        <v>9</v>
      </c>
    </row>
    <row r="2768" spans="1:4" x14ac:dyDescent="0.35">
      <c r="A2768" s="4">
        <f>Climate285!F2795*((113.5/10)^0.12)</f>
        <v>8.2180328800300249</v>
      </c>
      <c r="B2768" s="24">
        <f>VLOOKUP(A2768,'Wind - Power Curve'!$A$3:$B$47,2)*Wind!$B$9</f>
        <v>2737.8</v>
      </c>
      <c r="C2768">
        <f>(0.5*(A2768^3)*Wind!$B$11*Wind!$B$7*(VLOOKUP(A2768+0.5,'Wind - Power Curve'!$A$3:$E$47,5,TRUE))*Wind!$B$9)/1000</f>
        <v>2995.6500275795001</v>
      </c>
      <c r="D2768" s="23" t="s">
        <v>9</v>
      </c>
    </row>
    <row r="2769" spans="1:4" x14ac:dyDescent="0.35">
      <c r="A2769" s="4">
        <f>Climate285!F2796*((113.5/10)^0.12)</f>
        <v>8.1778796249158727</v>
      </c>
      <c r="B2769" s="24">
        <f>VLOOKUP(A2769,'Wind - Power Curve'!$A$3:$B$47,2)*Wind!$B$9</f>
        <v>2737.8</v>
      </c>
      <c r="C2769">
        <f>(0.5*(A2769^3)*Wind!$B$11*Wind!$B$7*(VLOOKUP(A2769+0.5,'Wind - Power Curve'!$A$3:$E$47,5,TRUE))*Wind!$B$9)/1000</f>
        <v>2951.9540434518235</v>
      </c>
      <c r="D2769" s="23" t="s">
        <v>9</v>
      </c>
    </row>
    <row r="2770" spans="1:4" x14ac:dyDescent="0.35">
      <c r="A2770" s="4">
        <f>Climate285!F2797*((113.5/10)^0.12)</f>
        <v>8.3117238086297167</v>
      </c>
      <c r="B2770" s="24">
        <f>VLOOKUP(A2770,'Wind - Power Curve'!$A$3:$B$47,2)*Wind!$B$9</f>
        <v>2737.8</v>
      </c>
      <c r="C2770">
        <f>(0.5*(A2770^3)*Wind!$B$11*Wind!$B$7*(VLOOKUP(A2770+0.5,'Wind - Power Curve'!$A$3:$E$47,5,TRUE))*Wind!$B$9)/1000</f>
        <v>3099.2796296850843</v>
      </c>
      <c r="D2770" s="23" t="s">
        <v>9</v>
      </c>
    </row>
    <row r="2771" spans="1:4" x14ac:dyDescent="0.35">
      <c r="A2771" s="4">
        <f>Climate285!F2798*((113.5/10)^0.12)</f>
        <v>8.7614402659082327</v>
      </c>
      <c r="B2771" s="24">
        <f>VLOOKUP(A2771,'Wind - Power Curve'!$A$3:$B$47,2)*Wind!$B$9</f>
        <v>3314.7000000000003</v>
      </c>
      <c r="C2771">
        <f>(0.5*(A2771^3)*Wind!$B$11*Wind!$B$7*(VLOOKUP(A2771+0.5,'Wind - Power Curve'!$A$3:$E$47,5,TRUE))*Wind!$B$9)/1000</f>
        <v>3648.3924369581964</v>
      </c>
      <c r="D2771" s="23" t="s">
        <v>9</v>
      </c>
    </row>
    <row r="2772" spans="1:4" x14ac:dyDescent="0.35">
      <c r="A2772" s="4">
        <f>Climate285!F2799*((113.5/10)^0.12)</f>
        <v>8.9354377047362288</v>
      </c>
      <c r="B2772" s="24">
        <f>VLOOKUP(A2772,'Wind - Power Curve'!$A$3:$B$47,2)*Wind!$B$9</f>
        <v>3314.7000000000003</v>
      </c>
      <c r="C2772">
        <f>(0.5*(A2772^3)*Wind!$B$11*Wind!$B$7*(VLOOKUP(A2772+0.5,'Wind - Power Curve'!$A$3:$E$47,5,TRUE))*Wind!$B$9)/1000</f>
        <v>3870.103038058478</v>
      </c>
      <c r="D2772" s="23" t="s">
        <v>9</v>
      </c>
    </row>
    <row r="2773" spans="1:4" x14ac:dyDescent="0.35">
      <c r="A2773" s="4">
        <f>Climate285!F2800*((113.5/10)^0.12)</f>
        <v>9.1040813762156727</v>
      </c>
      <c r="B2773" s="24">
        <f>VLOOKUP(A2773,'Wind - Power Curve'!$A$3:$B$47,2)*Wind!$B$9</f>
        <v>3954.6</v>
      </c>
      <c r="C2773">
        <f>(0.5*(A2773^3)*Wind!$B$11*Wind!$B$7*(VLOOKUP(A2773+0.5,'Wind - Power Curve'!$A$3:$E$47,5,TRUE))*Wind!$B$9)/1000</f>
        <v>4084.0682885880296</v>
      </c>
      <c r="D2773" s="23" t="s">
        <v>9</v>
      </c>
    </row>
    <row r="2774" spans="1:4" x14ac:dyDescent="0.35">
      <c r="A2774" s="4">
        <f>Climate285!F2801*((113.5/10)^0.12)</f>
        <v>9.0906969578442887</v>
      </c>
      <c r="B2774" s="24">
        <f>VLOOKUP(A2774,'Wind - Power Curve'!$A$3:$B$47,2)*Wind!$B$9</f>
        <v>3954.6</v>
      </c>
      <c r="C2774">
        <f>(0.5*(A2774^3)*Wind!$B$11*Wind!$B$7*(VLOOKUP(A2774+0.5,'Wind - Power Curve'!$A$3:$E$47,5,TRUE))*Wind!$B$9)/1000</f>
        <v>4066.0821065203968</v>
      </c>
      <c r="D2774" s="23" t="s">
        <v>9</v>
      </c>
    </row>
    <row r="2775" spans="1:4" x14ac:dyDescent="0.35">
      <c r="A2775" s="4">
        <f>Climate285!F2802*((113.5/10)^0.12)</f>
        <v>9.3316164885292086</v>
      </c>
      <c r="B2775" s="24">
        <f>VLOOKUP(A2775,'Wind - Power Curve'!$A$3:$B$47,2)*Wind!$B$9</f>
        <v>3954.6</v>
      </c>
      <c r="C2775">
        <f>(0.5*(A2775^3)*Wind!$B$11*Wind!$B$7*(VLOOKUP(A2775+0.5,'Wind - Power Curve'!$A$3:$E$47,5,TRUE))*Wind!$B$9)/1000</f>
        <v>4398.0002298142053</v>
      </c>
      <c r="D2775" s="23" t="s">
        <v>9</v>
      </c>
    </row>
    <row r="2776" spans="1:4" x14ac:dyDescent="0.35">
      <c r="A2776" s="4">
        <f>Climate285!F2803*((113.5/10)^0.12)</f>
        <v>8.7012103832370027</v>
      </c>
      <c r="B2776" s="24">
        <f>VLOOKUP(A2776,'Wind - Power Curve'!$A$3:$B$47,2)*Wind!$B$9</f>
        <v>3314.7000000000003</v>
      </c>
      <c r="C2776">
        <f>(0.5*(A2776^3)*Wind!$B$11*Wind!$B$7*(VLOOKUP(A2776+0.5,'Wind - Power Curve'!$A$3:$E$47,5,TRUE))*Wind!$B$9)/1000</f>
        <v>3573.6666722801983</v>
      </c>
      <c r="D2776" s="23" t="s">
        <v>9</v>
      </c>
    </row>
    <row r="2777" spans="1:4" x14ac:dyDescent="0.35">
      <c r="A2777" s="4">
        <f>Climate285!F2804*((113.5/10)^0.12)</f>
        <v>8.6182269893344188</v>
      </c>
      <c r="B2777" s="24">
        <f>VLOOKUP(A2777,'Wind - Power Curve'!$A$3:$B$47,2)*Wind!$B$9</f>
        <v>3314.7000000000003</v>
      </c>
      <c r="C2777">
        <f>(0.5*(A2777^3)*Wind!$B$11*Wind!$B$7*(VLOOKUP(A2777+0.5,'Wind - Power Curve'!$A$3:$E$47,5,TRUE))*Wind!$B$9)/1000</f>
        <v>3472.3925768585345</v>
      </c>
      <c r="D2777" s="23" t="s">
        <v>9</v>
      </c>
    </row>
    <row r="2778" spans="1:4" x14ac:dyDescent="0.35">
      <c r="A2778" s="4">
        <f>Climate285!F2805*((113.5/10)^0.12)</f>
        <v>8.5767352923831268</v>
      </c>
      <c r="B2778" s="24">
        <f>VLOOKUP(A2778,'Wind - Power Curve'!$A$3:$B$47,2)*Wind!$B$9</f>
        <v>3314.7000000000003</v>
      </c>
      <c r="C2778">
        <f>(0.5*(A2778^3)*Wind!$B$11*Wind!$B$7*(VLOOKUP(A2778+0.5,'Wind - Power Curve'!$A$3:$E$47,5,TRUE))*Wind!$B$9)/1000</f>
        <v>3422.4810572935739</v>
      </c>
      <c r="D2778" s="23" t="s">
        <v>9</v>
      </c>
    </row>
    <row r="2779" spans="1:4" x14ac:dyDescent="0.35">
      <c r="A2779" s="4">
        <f>Climate285!F2806*((113.5/10)^0.12)</f>
        <v>8.0252972554820907</v>
      </c>
      <c r="B2779" s="24">
        <f>VLOOKUP(A2779,'Wind - Power Curve'!$A$3:$B$47,2)*Wind!$B$9</f>
        <v>2737.8</v>
      </c>
      <c r="C2779">
        <f>(0.5*(A2779^3)*Wind!$B$11*Wind!$B$7*(VLOOKUP(A2779+0.5,'Wind - Power Curve'!$A$3:$E$47,5,TRUE))*Wind!$B$9)/1000</f>
        <v>2789.7856358455929</v>
      </c>
      <c r="D2779" s="23" t="s">
        <v>9</v>
      </c>
    </row>
    <row r="2780" spans="1:4" x14ac:dyDescent="0.35">
      <c r="A2780" s="4">
        <f>Climate285!F2807*((113.5/10)^0.12)</f>
        <v>8.2702321116784248</v>
      </c>
      <c r="B2780" s="24">
        <f>VLOOKUP(A2780,'Wind - Power Curve'!$A$3:$B$47,2)*Wind!$B$9</f>
        <v>2737.8</v>
      </c>
      <c r="C2780">
        <f>(0.5*(A2780^3)*Wind!$B$11*Wind!$B$7*(VLOOKUP(A2780+0.5,'Wind - Power Curve'!$A$3:$E$47,5,TRUE))*Wind!$B$9)/1000</f>
        <v>3053.0966094819028</v>
      </c>
      <c r="D2780" s="23" t="s">
        <v>9</v>
      </c>
    </row>
    <row r="2781" spans="1:4" x14ac:dyDescent="0.35">
      <c r="A2781" s="4">
        <f>Climate285!F2808*((113.5/10)^0.12)</f>
        <v>7.8834224207454149</v>
      </c>
      <c r="B2781" s="24">
        <f>VLOOKUP(A2781,'Wind - Power Curve'!$A$3:$B$47,2)*Wind!$B$9</f>
        <v>2226.6</v>
      </c>
      <c r="C2781">
        <f>(0.5*(A2781^3)*Wind!$B$11*Wind!$B$7*(VLOOKUP(A2781+0.5,'Wind - Power Curve'!$A$3:$E$47,5,TRUE))*Wind!$B$9)/1000</f>
        <v>2619.8483487574431</v>
      </c>
      <c r="D2781" s="23" t="s">
        <v>9</v>
      </c>
    </row>
    <row r="2782" spans="1:4" x14ac:dyDescent="0.35">
      <c r="A2782" s="4">
        <f>Climate285!F2809*((113.5/10)^0.12)</f>
        <v>7.6866714706860648</v>
      </c>
      <c r="B2782" s="24">
        <f>VLOOKUP(A2782,'Wind - Power Curve'!$A$3:$B$47,2)*Wind!$B$9</f>
        <v>2226.6</v>
      </c>
      <c r="C2782">
        <f>(0.5*(A2782^3)*Wind!$B$11*Wind!$B$7*(VLOOKUP(A2782+0.5,'Wind - Power Curve'!$A$3:$E$47,5,TRUE))*Wind!$B$9)/1000</f>
        <v>2428.5481425668654</v>
      </c>
      <c r="D2782" s="23" t="s">
        <v>9</v>
      </c>
    </row>
    <row r="2783" spans="1:4" x14ac:dyDescent="0.35">
      <c r="A2783" s="4">
        <f>Climate285!F2810*((113.5/10)^0.12)</f>
        <v>7.8178387707256318</v>
      </c>
      <c r="B2783" s="24">
        <f>VLOOKUP(A2783,'Wind - Power Curve'!$A$3:$B$47,2)*Wind!$B$9</f>
        <v>2226.6</v>
      </c>
      <c r="C2783">
        <f>(0.5*(A2783^3)*Wind!$B$11*Wind!$B$7*(VLOOKUP(A2783+0.5,'Wind - Power Curve'!$A$3:$E$47,5,TRUE))*Wind!$B$9)/1000</f>
        <v>2555.0057806237378</v>
      </c>
      <c r="D2783" s="23" t="s">
        <v>9</v>
      </c>
    </row>
    <row r="2784" spans="1:4" x14ac:dyDescent="0.35">
      <c r="A2784" s="4">
        <f>Climate285!F2811*((113.5/10)^0.12)</f>
        <v>7.9115296993253219</v>
      </c>
      <c r="B2784" s="24">
        <f>VLOOKUP(A2784,'Wind - Power Curve'!$A$3:$B$47,2)*Wind!$B$9</f>
        <v>2226.6</v>
      </c>
      <c r="C2784">
        <f>(0.5*(A2784^3)*Wind!$B$11*Wind!$B$7*(VLOOKUP(A2784+0.5,'Wind - Power Curve'!$A$3:$E$47,5,TRUE))*Wind!$B$9)/1000</f>
        <v>2647.9705237020112</v>
      </c>
      <c r="D2784" s="23" t="s">
        <v>9</v>
      </c>
    </row>
    <row r="2785" spans="1:4" x14ac:dyDescent="0.35">
      <c r="A2785" s="4">
        <f>Climate285!F2812*((113.5/10)^0.12)</f>
        <v>8.1243419514303348</v>
      </c>
      <c r="B2785" s="24">
        <f>VLOOKUP(A2785,'Wind - Power Curve'!$A$3:$B$47,2)*Wind!$B$9</f>
        <v>2737.8</v>
      </c>
      <c r="C2785">
        <f>(0.5*(A2785^3)*Wind!$B$11*Wind!$B$7*(VLOOKUP(A2785+0.5,'Wind - Power Curve'!$A$3:$E$47,5,TRUE))*Wind!$B$9)/1000</f>
        <v>2894.3565805209437</v>
      </c>
      <c r="D2785" s="23" t="s">
        <v>9</v>
      </c>
    </row>
    <row r="2786" spans="1:4" x14ac:dyDescent="0.35">
      <c r="A2786" s="4">
        <f>Climate285!F2813*((113.5/10)^0.12)</f>
        <v>8.0266356973192288</v>
      </c>
      <c r="B2786" s="24">
        <f>VLOOKUP(A2786,'Wind - Power Curve'!$A$3:$B$47,2)*Wind!$B$9</f>
        <v>2737.8</v>
      </c>
      <c r="C2786">
        <f>(0.5*(A2786^3)*Wind!$B$11*Wind!$B$7*(VLOOKUP(A2786+0.5,'Wind - Power Curve'!$A$3:$E$47,5,TRUE))*Wind!$B$9)/1000</f>
        <v>2791.1816920177898</v>
      </c>
      <c r="D2786" s="23" t="s">
        <v>9</v>
      </c>
    </row>
    <row r="2787" spans="1:4" x14ac:dyDescent="0.35">
      <c r="A2787" s="4">
        <f>Climate285!F2814*((113.5/10)^0.12)</f>
        <v>8.0172666044592589</v>
      </c>
      <c r="B2787" s="24">
        <f>VLOOKUP(A2787,'Wind - Power Curve'!$A$3:$B$47,2)*Wind!$B$9</f>
        <v>2737.8</v>
      </c>
      <c r="C2787">
        <f>(0.5*(A2787^3)*Wind!$B$11*Wind!$B$7*(VLOOKUP(A2787+0.5,'Wind - Power Curve'!$A$3:$E$47,5,TRUE))*Wind!$B$9)/1000</f>
        <v>2781.419073376434</v>
      </c>
      <c r="D2787" s="23" t="s">
        <v>9</v>
      </c>
    </row>
    <row r="2788" spans="1:4" x14ac:dyDescent="0.35">
      <c r="A2788" s="4">
        <f>Climate285!F2815*((113.5/10)^0.12)</f>
        <v>8.001205302413597</v>
      </c>
      <c r="B2788" s="24">
        <f>VLOOKUP(A2788,'Wind - Power Curve'!$A$3:$B$47,2)*Wind!$B$9</f>
        <v>2737.8</v>
      </c>
      <c r="C2788">
        <f>(0.5*(A2788^3)*Wind!$B$11*Wind!$B$7*(VLOOKUP(A2788+0.5,'Wind - Power Curve'!$A$3:$E$47,5,TRUE))*Wind!$B$9)/1000</f>
        <v>2764.7361645124888</v>
      </c>
      <c r="D2788" s="23" t="s">
        <v>9</v>
      </c>
    </row>
    <row r="2789" spans="1:4" x14ac:dyDescent="0.35">
      <c r="A2789" s="4">
        <f>Climate285!F2816*((113.5/10)^0.12)</f>
        <v>8.3331388780239308</v>
      </c>
      <c r="B2789" s="24">
        <f>VLOOKUP(A2789,'Wind - Power Curve'!$A$3:$B$47,2)*Wind!$B$9</f>
        <v>2737.8</v>
      </c>
      <c r="C2789">
        <f>(0.5*(A2789^3)*Wind!$B$11*Wind!$B$7*(VLOOKUP(A2789+0.5,'Wind - Power Curve'!$A$3:$E$47,5,TRUE))*Wind!$B$9)/1000</f>
        <v>3123.2971890991257</v>
      </c>
      <c r="D2789" s="23" t="s">
        <v>9</v>
      </c>
    </row>
    <row r="2790" spans="1:4" x14ac:dyDescent="0.35">
      <c r="A2790" s="4">
        <f>Climate285!F2817*((113.5/10)^0.12)</f>
        <v>8.2943240647469167</v>
      </c>
      <c r="B2790" s="24">
        <f>VLOOKUP(A2790,'Wind - Power Curve'!$A$3:$B$47,2)*Wind!$B$9</f>
        <v>2737.8</v>
      </c>
      <c r="C2790">
        <f>(0.5*(A2790^3)*Wind!$B$11*Wind!$B$7*(VLOOKUP(A2790+0.5,'Wind - Power Curve'!$A$3:$E$47,5,TRUE))*Wind!$B$9)/1000</f>
        <v>3079.8562723341443</v>
      </c>
      <c r="D2790" s="23" t="s">
        <v>9</v>
      </c>
    </row>
    <row r="2791" spans="1:4" x14ac:dyDescent="0.35">
      <c r="A2791" s="4">
        <f>Climate285!F2818*((113.5/10)^0.12)</f>
        <v>8.4950903403176827</v>
      </c>
      <c r="B2791" s="24">
        <f>VLOOKUP(A2791,'Wind - Power Curve'!$A$3:$B$47,2)*Wind!$B$9</f>
        <v>2737.8</v>
      </c>
      <c r="C2791">
        <f>(0.5*(A2791^3)*Wind!$B$11*Wind!$B$7*(VLOOKUP(A2791+0.5,'Wind - Power Curve'!$A$3:$E$47,5,TRUE))*Wind!$B$9)/1000</f>
        <v>3308.959535028046</v>
      </c>
      <c r="D2791" s="23" t="s">
        <v>9</v>
      </c>
    </row>
    <row r="2792" spans="1:4" x14ac:dyDescent="0.35">
      <c r="A2792" s="4">
        <f>Climate285!F2819*((113.5/10)^0.12)</f>
        <v>8.3773074586495007</v>
      </c>
      <c r="B2792" s="24">
        <f>VLOOKUP(A2792,'Wind - Power Curve'!$A$3:$B$47,2)*Wind!$B$9</f>
        <v>2737.8</v>
      </c>
      <c r="C2792">
        <f>(0.5*(A2792^3)*Wind!$B$11*Wind!$B$7*(VLOOKUP(A2792+0.5,'Wind - Power Curve'!$A$3:$E$47,5,TRUE))*Wind!$B$9)/1000</f>
        <v>3173.2246257526799</v>
      </c>
      <c r="D2792" s="23" t="s">
        <v>9</v>
      </c>
    </row>
    <row r="2793" spans="1:4" x14ac:dyDescent="0.35">
      <c r="A2793" s="4">
        <f>Climate285!F2820*((113.5/10)^0.12)</f>
        <v>8.4187991556007908</v>
      </c>
      <c r="B2793" s="24">
        <f>VLOOKUP(A2793,'Wind - Power Curve'!$A$3:$B$47,2)*Wind!$B$9</f>
        <v>2737.8</v>
      </c>
      <c r="C2793">
        <f>(0.5*(A2793^3)*Wind!$B$11*Wind!$B$7*(VLOOKUP(A2793+0.5,'Wind - Power Curve'!$A$3:$E$47,5,TRUE))*Wind!$B$9)/1000</f>
        <v>3220.6082243454398</v>
      </c>
      <c r="D2793" s="23" t="s">
        <v>9</v>
      </c>
    </row>
    <row r="2794" spans="1:4" x14ac:dyDescent="0.35">
      <c r="A2794" s="4">
        <f>Climate285!F2821*((113.5/10)^0.12)</f>
        <v>8.7614402659082327</v>
      </c>
      <c r="B2794" s="24">
        <f>VLOOKUP(A2794,'Wind - Power Curve'!$A$3:$B$47,2)*Wind!$B$9</f>
        <v>3314.7000000000003</v>
      </c>
      <c r="C2794">
        <f>(0.5*(A2794^3)*Wind!$B$11*Wind!$B$7*(VLOOKUP(A2794+0.5,'Wind - Power Curve'!$A$3:$E$47,5,TRUE))*Wind!$B$9)/1000</f>
        <v>3648.3924369581964</v>
      </c>
      <c r="D2794" s="23" t="s">
        <v>9</v>
      </c>
    </row>
    <row r="2795" spans="1:4" x14ac:dyDescent="0.35">
      <c r="A2795" s="4">
        <f>Climate285!F2822*((113.5/10)^0.12)</f>
        <v>9.1857263282811186</v>
      </c>
      <c r="B2795" s="24">
        <f>VLOOKUP(A2795,'Wind - Power Curve'!$A$3:$B$47,2)*Wind!$B$9</f>
        <v>3954.6</v>
      </c>
      <c r="C2795">
        <f>(0.5*(A2795^3)*Wind!$B$11*Wind!$B$7*(VLOOKUP(A2795+0.5,'Wind - Power Curve'!$A$3:$E$47,5,TRUE))*Wind!$B$9)/1000</f>
        <v>4194.9337752064166</v>
      </c>
      <c r="D2795" s="23" t="s">
        <v>9</v>
      </c>
    </row>
    <row r="2796" spans="1:4" x14ac:dyDescent="0.35">
      <c r="A2796" s="4">
        <f>Climate285!F2823*((113.5/10)^0.12)</f>
        <v>8.7949013118366928</v>
      </c>
      <c r="B2796" s="24">
        <f>VLOOKUP(A2796,'Wind - Power Curve'!$A$3:$B$47,2)*Wind!$B$9</f>
        <v>3314.7000000000003</v>
      </c>
      <c r="C2796">
        <f>(0.5*(A2796^3)*Wind!$B$11*Wind!$B$7*(VLOOKUP(A2796+0.5,'Wind - Power Curve'!$A$3:$E$47,5,TRUE))*Wind!$B$9)/1000</f>
        <v>3690.353296790835</v>
      </c>
      <c r="D2796" s="23" t="s">
        <v>9</v>
      </c>
    </row>
    <row r="2797" spans="1:4" x14ac:dyDescent="0.35">
      <c r="A2797" s="4">
        <f>Climate285!F2824*((113.5/10)^0.12)</f>
        <v>8.8417467761365387</v>
      </c>
      <c r="B2797" s="24">
        <f>VLOOKUP(A2797,'Wind - Power Curve'!$A$3:$B$47,2)*Wind!$B$9</f>
        <v>3314.7000000000003</v>
      </c>
      <c r="C2797">
        <f>(0.5*(A2797^3)*Wind!$B$11*Wind!$B$7*(VLOOKUP(A2797+0.5,'Wind - Power Curve'!$A$3:$E$47,5,TRUE))*Wind!$B$9)/1000</f>
        <v>3749.6372239234506</v>
      </c>
      <c r="D2797" s="23" t="s">
        <v>9</v>
      </c>
    </row>
    <row r="2798" spans="1:4" x14ac:dyDescent="0.35">
      <c r="A2798" s="4">
        <f>Climate285!F2825*((113.5/10)^0.12)</f>
        <v>9.1241580037727488</v>
      </c>
      <c r="B2798" s="24">
        <f>VLOOKUP(A2798,'Wind - Power Curve'!$A$3:$B$47,2)*Wind!$B$9</f>
        <v>3954.6</v>
      </c>
      <c r="C2798">
        <f>(0.5*(A2798^3)*Wind!$B$11*Wind!$B$7*(VLOOKUP(A2798+0.5,'Wind - Power Curve'!$A$3:$E$47,5,TRUE))*Wind!$B$9)/1000</f>
        <v>4111.1468912840537</v>
      </c>
      <c r="D2798" s="23" t="s">
        <v>9</v>
      </c>
    </row>
    <row r="2799" spans="1:4" x14ac:dyDescent="0.35">
      <c r="A2799" s="4">
        <f>Climate285!F2826*((113.5/10)^0.12)</f>
        <v>9.5604900426798807</v>
      </c>
      <c r="B2799" s="24">
        <f>VLOOKUP(A2799,'Wind - Power Curve'!$A$3:$B$47,2)*Wind!$B$9</f>
        <v>4640.4000000000005</v>
      </c>
      <c r="C2799">
        <f>(0.5*(A2799^3)*Wind!$B$11*Wind!$B$7*(VLOOKUP(A2799+0.5,'Wind - Power Curve'!$A$3:$E$47,5,TRUE))*Wind!$B$9)/1000</f>
        <v>4658.2704863850304</v>
      </c>
      <c r="D2799" s="23" t="s">
        <v>9</v>
      </c>
    </row>
    <row r="2800" spans="1:4" x14ac:dyDescent="0.35">
      <c r="A2800" s="4">
        <f>Climate285!F2827*((113.5/10)^0.12)</f>
        <v>9.9218693387072605</v>
      </c>
      <c r="B2800" s="24">
        <f>VLOOKUP(A2800,'Wind - Power Curve'!$A$3:$B$47,2)*Wind!$B$9</f>
        <v>4640.4000000000005</v>
      </c>
      <c r="C2800">
        <f>(0.5*(A2800^3)*Wind!$B$11*Wind!$B$7*(VLOOKUP(A2800+0.5,'Wind - Power Curve'!$A$3:$E$47,5,TRUE))*Wind!$B$9)/1000</f>
        <v>5206.7263445153985</v>
      </c>
      <c r="D2800" s="23" t="s">
        <v>9</v>
      </c>
    </row>
    <row r="2801" spans="1:4" x14ac:dyDescent="0.35">
      <c r="A2801" s="4">
        <f>Climate285!F2828*((113.5/10)^0.12)</f>
        <v>9.4935679508229587</v>
      </c>
      <c r="B2801" s="24">
        <f>VLOOKUP(A2801,'Wind - Power Curve'!$A$3:$B$47,2)*Wind!$B$9</f>
        <v>3954.6</v>
      </c>
      <c r="C2801">
        <f>(0.5*(A2801^3)*Wind!$B$11*Wind!$B$7*(VLOOKUP(A2801+0.5,'Wind - Power Curve'!$A$3:$E$47,5,TRUE))*Wind!$B$9)/1000</f>
        <v>4630.9809229808761</v>
      </c>
      <c r="D2801" s="23" t="s">
        <v>9</v>
      </c>
    </row>
    <row r="2802" spans="1:4" x14ac:dyDescent="0.35">
      <c r="A2802" s="4">
        <f>Climate285!F2829*((113.5/10)^0.12)</f>
        <v>9.3302780466920687</v>
      </c>
      <c r="B2802" s="24">
        <f>VLOOKUP(A2802,'Wind - Power Curve'!$A$3:$B$47,2)*Wind!$B$9</f>
        <v>3954.6</v>
      </c>
      <c r="C2802">
        <f>(0.5*(A2802^3)*Wind!$B$11*Wind!$B$7*(VLOOKUP(A2802+0.5,'Wind - Power Curve'!$A$3:$E$47,5,TRUE))*Wind!$B$9)/1000</f>
        <v>4396.1080742845179</v>
      </c>
      <c r="D2802" s="23" t="s">
        <v>9</v>
      </c>
    </row>
    <row r="2803" spans="1:4" x14ac:dyDescent="0.35">
      <c r="A2803" s="4">
        <f>Climate285!F2830*((113.5/10)^0.12)</f>
        <v>9.1656497007240407</v>
      </c>
      <c r="B2803" s="24">
        <f>VLOOKUP(A2803,'Wind - Power Curve'!$A$3:$B$47,2)*Wind!$B$9</f>
        <v>3954.6</v>
      </c>
      <c r="C2803">
        <f>(0.5*(A2803^3)*Wind!$B$11*Wind!$B$7*(VLOOKUP(A2803+0.5,'Wind - Power Curve'!$A$3:$E$47,5,TRUE))*Wind!$B$9)/1000</f>
        <v>4167.4880905064583</v>
      </c>
      <c r="D2803" s="23" t="s">
        <v>9</v>
      </c>
    </row>
    <row r="2804" spans="1:4" x14ac:dyDescent="0.35">
      <c r="A2804" s="4">
        <f>Climate285!F2831*((113.5/10)^0.12)</f>
        <v>9.0425130517073047</v>
      </c>
      <c r="B2804" s="24">
        <f>VLOOKUP(A2804,'Wind - Power Curve'!$A$3:$B$47,2)*Wind!$B$9</f>
        <v>3954.6</v>
      </c>
      <c r="C2804">
        <f>(0.5*(A2804^3)*Wind!$B$11*Wind!$B$7*(VLOOKUP(A2804+0.5,'Wind - Power Curve'!$A$3:$E$47,5,TRUE))*Wind!$B$9)/1000</f>
        <v>4001.7691796553272</v>
      </c>
      <c r="D2804" s="23" t="s">
        <v>9</v>
      </c>
    </row>
    <row r="2805" spans="1:4" x14ac:dyDescent="0.35">
      <c r="A2805" s="4">
        <f>Climate285!F2832*((113.5/10)^0.12)</f>
        <v>8.8966228914592147</v>
      </c>
      <c r="B2805" s="24">
        <f>VLOOKUP(A2805,'Wind - Power Curve'!$A$3:$B$47,2)*Wind!$B$9</f>
        <v>3314.7000000000003</v>
      </c>
      <c r="C2805">
        <f>(0.5*(A2805^3)*Wind!$B$11*Wind!$B$7*(VLOOKUP(A2805+0.5,'Wind - Power Curve'!$A$3:$E$47,5,TRUE))*Wind!$B$9)/1000</f>
        <v>3819.8875663327308</v>
      </c>
      <c r="D2805" s="23" t="s">
        <v>9</v>
      </c>
    </row>
    <row r="2806" spans="1:4" x14ac:dyDescent="0.35">
      <c r="A2806" s="4">
        <f>Climate285!F2833*((113.5/10)^0.12)</f>
        <v>8.9662218669904128</v>
      </c>
      <c r="B2806" s="24">
        <f>VLOOKUP(A2806,'Wind - Power Curve'!$A$3:$B$47,2)*Wind!$B$9</f>
        <v>3314.7000000000003</v>
      </c>
      <c r="C2806">
        <f>(0.5*(A2806^3)*Wind!$B$11*Wind!$B$7*(VLOOKUP(A2806+0.5,'Wind - Power Curve'!$A$3:$E$47,5,TRUE))*Wind!$B$9)/1000</f>
        <v>3910.2405689418833</v>
      </c>
      <c r="D2806" s="23" t="s">
        <v>9</v>
      </c>
    </row>
    <row r="2807" spans="1:4" x14ac:dyDescent="0.35">
      <c r="A2807" s="4">
        <f>Climate285!F2834*((113.5/10)^0.12)</f>
        <v>8.7266407781426327</v>
      </c>
      <c r="B2807" s="24">
        <f>VLOOKUP(A2807,'Wind - Power Curve'!$A$3:$B$47,2)*Wind!$B$9</f>
        <v>3314.7000000000003</v>
      </c>
      <c r="C2807">
        <f>(0.5*(A2807^3)*Wind!$B$11*Wind!$B$7*(VLOOKUP(A2807+0.5,'Wind - Power Curve'!$A$3:$E$47,5,TRUE))*Wind!$B$9)/1000</f>
        <v>3605.0918248042508</v>
      </c>
      <c r="D2807" s="23" t="s">
        <v>9</v>
      </c>
    </row>
    <row r="2808" spans="1:4" x14ac:dyDescent="0.35">
      <c r="A2808" s="4">
        <f>Climate285!F2835*((113.5/10)^0.12)</f>
        <v>8.4602908525520828</v>
      </c>
      <c r="B2808" s="24">
        <f>VLOOKUP(A2808,'Wind - Power Curve'!$A$3:$B$47,2)*Wind!$B$9</f>
        <v>2737.8</v>
      </c>
      <c r="C2808">
        <f>(0.5*(A2808^3)*Wind!$B$11*Wind!$B$7*(VLOOKUP(A2808+0.5,'Wind - Power Curve'!$A$3:$E$47,5,TRUE))*Wind!$B$9)/1000</f>
        <v>3268.4611885252252</v>
      </c>
      <c r="D2808" s="23" t="s">
        <v>9</v>
      </c>
    </row>
    <row r="2809" spans="1:4" x14ac:dyDescent="0.35">
      <c r="A2809" s="4">
        <f>Climate285!F2836*((113.5/10)^0.12)</f>
        <v>8.3010162739326088</v>
      </c>
      <c r="B2809" s="24">
        <f>VLOOKUP(A2809,'Wind - Power Curve'!$A$3:$B$47,2)*Wind!$B$9</f>
        <v>2737.8</v>
      </c>
      <c r="C2809">
        <f>(0.5*(A2809^3)*Wind!$B$11*Wind!$B$7*(VLOOKUP(A2809+0.5,'Wind - Power Curve'!$A$3:$E$47,5,TRUE))*Wind!$B$9)/1000</f>
        <v>3087.3171612274323</v>
      </c>
      <c r="D2809" s="23" t="s">
        <v>9</v>
      </c>
    </row>
    <row r="2810" spans="1:4" x14ac:dyDescent="0.35">
      <c r="A2810" s="4">
        <f>Climate285!F2837*((113.5/10)^0.12)</f>
        <v>8.0855271381533207</v>
      </c>
      <c r="B2810" s="24">
        <f>VLOOKUP(A2810,'Wind - Power Curve'!$A$3:$B$47,2)*Wind!$B$9</f>
        <v>2737.8</v>
      </c>
      <c r="C2810">
        <f>(0.5*(A2810^3)*Wind!$B$11*Wind!$B$7*(VLOOKUP(A2810+0.5,'Wind - Power Curve'!$A$3:$E$47,5,TRUE))*Wind!$B$9)/1000</f>
        <v>2853.0702713070391</v>
      </c>
      <c r="D2810" s="23" t="s">
        <v>9</v>
      </c>
    </row>
    <row r="2811" spans="1:4" x14ac:dyDescent="0.35">
      <c r="A2811" s="4">
        <f>Climate285!F2838*((113.5/10)^0.12)</f>
        <v>8.2381095075871027</v>
      </c>
      <c r="B2811" s="24">
        <f>VLOOKUP(A2811,'Wind - Power Curve'!$A$3:$B$47,2)*Wind!$B$9</f>
        <v>2737.8</v>
      </c>
      <c r="C2811">
        <f>(0.5*(A2811^3)*Wind!$B$11*Wind!$B$7*(VLOOKUP(A2811+0.5,'Wind - Power Curve'!$A$3:$E$47,5,TRUE))*Wind!$B$9)/1000</f>
        <v>3017.6587972486914</v>
      </c>
      <c r="D2811" s="23" t="s">
        <v>9</v>
      </c>
    </row>
    <row r="2812" spans="1:4" x14ac:dyDescent="0.35">
      <c r="A2812" s="4">
        <f>Climate285!F2839*((113.5/10)^0.12)</f>
        <v>8.3599077147667007</v>
      </c>
      <c r="B2812" s="24">
        <f>VLOOKUP(A2812,'Wind - Power Curve'!$A$3:$B$47,2)*Wind!$B$9</f>
        <v>2737.8</v>
      </c>
      <c r="C2812">
        <f>(0.5*(A2812^3)*Wind!$B$11*Wind!$B$7*(VLOOKUP(A2812+0.5,'Wind - Power Curve'!$A$3:$E$47,5,TRUE))*Wind!$B$9)/1000</f>
        <v>3153.4932155398046</v>
      </c>
      <c r="D2812" s="23" t="s">
        <v>9</v>
      </c>
    </row>
    <row r="2813" spans="1:4" x14ac:dyDescent="0.35">
      <c r="A2813" s="4">
        <f>Climate285!F2840*((113.5/10)^0.12)</f>
        <v>8.3277851106753769</v>
      </c>
      <c r="B2813" s="24">
        <f>VLOOKUP(A2813,'Wind - Power Curve'!$A$3:$B$47,2)*Wind!$B$9</f>
        <v>2737.8</v>
      </c>
      <c r="C2813">
        <f>(0.5*(A2813^3)*Wind!$B$11*Wind!$B$7*(VLOOKUP(A2813+0.5,'Wind - Power Curve'!$A$3:$E$47,5,TRUE))*Wind!$B$9)/1000</f>
        <v>3117.2812090093948</v>
      </c>
      <c r="D2813" s="23" t="s">
        <v>9</v>
      </c>
    </row>
    <row r="2814" spans="1:4" x14ac:dyDescent="0.35">
      <c r="A2814" s="4">
        <f>Climate285!F2841*((113.5/10)^0.12)</f>
        <v>8.3144006923039928</v>
      </c>
      <c r="B2814" s="24">
        <f>VLOOKUP(A2814,'Wind - Power Curve'!$A$3:$B$47,2)*Wind!$B$9</f>
        <v>2737.8</v>
      </c>
      <c r="C2814">
        <f>(0.5*(A2814^3)*Wind!$B$11*Wind!$B$7*(VLOOKUP(A2814+0.5,'Wind - Power Curve'!$A$3:$E$47,5,TRUE))*Wind!$B$9)/1000</f>
        <v>3102.2750672643415</v>
      </c>
      <c r="D2814" s="23" t="s">
        <v>9</v>
      </c>
    </row>
    <row r="2815" spans="1:4" x14ac:dyDescent="0.35">
      <c r="A2815" s="4">
        <f>Climate285!F2842*((113.5/10)^0.12)</f>
        <v>8.3251082270011008</v>
      </c>
      <c r="B2815" s="24">
        <f>VLOOKUP(A2815,'Wind - Power Curve'!$A$3:$B$47,2)*Wind!$B$9</f>
        <v>2737.8</v>
      </c>
      <c r="C2815">
        <f>(0.5*(A2815^3)*Wind!$B$11*Wind!$B$7*(VLOOKUP(A2815+0.5,'Wind - Power Curve'!$A$3:$E$47,5,TRUE))*Wind!$B$9)/1000</f>
        <v>3114.2761180765697</v>
      </c>
      <c r="D2815" s="23" t="s">
        <v>9</v>
      </c>
    </row>
    <row r="2816" spans="1:4" x14ac:dyDescent="0.35">
      <c r="A2816" s="4">
        <f>Climate285!F2843*((113.5/10)^0.12)</f>
        <v>8.2929856229097769</v>
      </c>
      <c r="B2816" s="24">
        <f>VLOOKUP(A2816,'Wind - Power Curve'!$A$3:$B$47,2)*Wind!$B$9</f>
        <v>2737.8</v>
      </c>
      <c r="C2816">
        <f>(0.5*(A2816^3)*Wind!$B$11*Wind!$B$7*(VLOOKUP(A2816+0.5,'Wind - Power Curve'!$A$3:$E$47,5,TRUE))*Wind!$B$9)/1000</f>
        <v>3078.3655384431099</v>
      </c>
      <c r="D2816" s="23" t="s">
        <v>9</v>
      </c>
    </row>
    <row r="2817" spans="1:4" x14ac:dyDescent="0.35">
      <c r="A2817" s="4">
        <f>Climate285!F2844*((113.5/10)^0.12)</f>
        <v>8.3532155055810069</v>
      </c>
      <c r="B2817" s="24">
        <f>VLOOKUP(A2817,'Wind - Power Curve'!$A$3:$B$47,2)*Wind!$B$9</f>
        <v>2737.8</v>
      </c>
      <c r="C2817">
        <f>(0.5*(A2817^3)*Wind!$B$11*Wind!$B$7*(VLOOKUP(A2817+0.5,'Wind - Power Curve'!$A$3:$E$47,5,TRUE))*Wind!$B$9)/1000</f>
        <v>3145.9260458016861</v>
      </c>
      <c r="D2817" s="23" t="s">
        <v>9</v>
      </c>
    </row>
    <row r="2818" spans="1:4" x14ac:dyDescent="0.35">
      <c r="A2818" s="4">
        <f>Climate285!F2845*((113.5/10)^0.12)</f>
        <v>8.7199485689569407</v>
      </c>
      <c r="B2818" s="24">
        <f>VLOOKUP(A2818,'Wind - Power Curve'!$A$3:$B$47,2)*Wind!$B$9</f>
        <v>3314.7000000000003</v>
      </c>
      <c r="C2818">
        <f>(0.5*(A2818^3)*Wind!$B$11*Wind!$B$7*(VLOOKUP(A2818+0.5,'Wind - Power Curve'!$A$3:$E$47,5,TRUE))*Wind!$B$9)/1000</f>
        <v>3596.8042606388935</v>
      </c>
      <c r="D2818" s="23" t="s">
        <v>9</v>
      </c>
    </row>
    <row r="2819" spans="1:4" x14ac:dyDescent="0.35">
      <c r="A2819" s="4">
        <f>Climate285!F2846*((113.5/10)^0.12)</f>
        <v>8.7841937771395848</v>
      </c>
      <c r="B2819" s="24">
        <f>VLOOKUP(A2819,'Wind - Power Curve'!$A$3:$B$47,2)*Wind!$B$9</f>
        <v>3314.7000000000003</v>
      </c>
      <c r="C2819">
        <f>(0.5*(A2819^3)*Wind!$B$11*Wind!$B$7*(VLOOKUP(A2819+0.5,'Wind - Power Curve'!$A$3:$E$47,5,TRUE))*Wind!$B$9)/1000</f>
        <v>3676.8910089573155</v>
      </c>
      <c r="D2819" s="23" t="s">
        <v>9</v>
      </c>
    </row>
    <row r="2820" spans="1:4" x14ac:dyDescent="0.35">
      <c r="A2820" s="4">
        <f>Climate285!F2847*((113.5/10)^0.12)</f>
        <v>8.6557033607742948</v>
      </c>
      <c r="B2820" s="24">
        <f>VLOOKUP(A2820,'Wind - Power Curve'!$A$3:$B$47,2)*Wind!$B$9</f>
        <v>3314.7000000000003</v>
      </c>
      <c r="C2820">
        <f>(0.5*(A2820^3)*Wind!$B$11*Wind!$B$7*(VLOOKUP(A2820+0.5,'Wind - Power Curve'!$A$3:$E$47,5,TRUE))*Wind!$B$9)/1000</f>
        <v>3517.8889567432298</v>
      </c>
      <c r="D2820" s="23" t="s">
        <v>9</v>
      </c>
    </row>
    <row r="2821" spans="1:4" x14ac:dyDescent="0.35">
      <c r="A2821" s="4">
        <f>Climate285!F2848*((113.5/10)^0.12)</f>
        <v>8.3866765515094688</v>
      </c>
      <c r="B2821" s="24">
        <f>VLOOKUP(A2821,'Wind - Power Curve'!$A$3:$B$47,2)*Wind!$B$9</f>
        <v>2737.8</v>
      </c>
      <c r="C2821">
        <f>(0.5*(A2821^3)*Wind!$B$11*Wind!$B$7*(VLOOKUP(A2821+0.5,'Wind - Power Curve'!$A$3:$E$47,5,TRUE))*Wind!$B$9)/1000</f>
        <v>3183.8832408427261</v>
      </c>
      <c r="D2821" s="23" t="s">
        <v>9</v>
      </c>
    </row>
    <row r="2822" spans="1:4" x14ac:dyDescent="0.35">
      <c r="A2822" s="4">
        <f>Climate285!F2849*((113.5/10)^0.12)</f>
        <v>8.6409805005657727</v>
      </c>
      <c r="B2822" s="24">
        <f>VLOOKUP(A2822,'Wind - Power Curve'!$A$3:$B$47,2)*Wind!$B$9</f>
        <v>3314.7000000000003</v>
      </c>
      <c r="C2822">
        <f>(0.5*(A2822^3)*Wind!$B$11*Wind!$B$7*(VLOOKUP(A2822+0.5,'Wind - Power Curve'!$A$3:$E$47,5,TRUE))*Wind!$B$9)/1000</f>
        <v>3499.9682849545143</v>
      </c>
      <c r="D2822" s="23" t="s">
        <v>9</v>
      </c>
    </row>
    <row r="2823" spans="1:4" x14ac:dyDescent="0.35">
      <c r="A2823" s="4">
        <f>Climate285!F2850*((113.5/10)^0.12)</f>
        <v>8.6235807566829727</v>
      </c>
      <c r="B2823" s="24">
        <f>VLOOKUP(A2823,'Wind - Power Curve'!$A$3:$B$47,2)*Wind!$B$9</f>
        <v>3314.7000000000003</v>
      </c>
      <c r="C2823">
        <f>(0.5*(A2823^3)*Wind!$B$11*Wind!$B$7*(VLOOKUP(A2823+0.5,'Wind - Power Curve'!$A$3:$E$47,5,TRUE))*Wind!$B$9)/1000</f>
        <v>3478.8678993447497</v>
      </c>
      <c r="D2823" s="23" t="s">
        <v>9</v>
      </c>
    </row>
    <row r="2824" spans="1:4" x14ac:dyDescent="0.35">
      <c r="A2824" s="4">
        <f>Climate285!F2851*((113.5/10)^0.12)</f>
        <v>8.7306561036540469</v>
      </c>
      <c r="B2824" s="24">
        <f>VLOOKUP(A2824,'Wind - Power Curve'!$A$3:$B$47,2)*Wind!$B$9</f>
        <v>3314.7000000000003</v>
      </c>
      <c r="C2824">
        <f>(0.5*(A2824^3)*Wind!$B$11*Wind!$B$7*(VLOOKUP(A2824+0.5,'Wind - Power Curve'!$A$3:$E$47,5,TRUE))*Wind!$B$9)/1000</f>
        <v>3610.0704686346498</v>
      </c>
      <c r="D2824" s="23" t="s">
        <v>9</v>
      </c>
    </row>
    <row r="2825" spans="1:4" x14ac:dyDescent="0.35">
      <c r="A2825" s="4">
        <f>Climate285!F2852*((113.5/10)^0.12)</f>
        <v>8.8591465200193369</v>
      </c>
      <c r="B2825" s="24">
        <f>VLOOKUP(A2825,'Wind - Power Curve'!$A$3:$B$47,2)*Wind!$B$9</f>
        <v>3314.7000000000003</v>
      </c>
      <c r="C2825">
        <f>(0.5*(A2825^3)*Wind!$B$11*Wind!$B$7*(VLOOKUP(A2825+0.5,'Wind - Power Curve'!$A$3:$E$47,5,TRUE))*Wind!$B$9)/1000</f>
        <v>3771.8176385774045</v>
      </c>
      <c r="D2825" s="23" t="s">
        <v>9</v>
      </c>
    </row>
    <row r="2826" spans="1:4" x14ac:dyDescent="0.35">
      <c r="A2826" s="4">
        <f>Climate285!F2853*((113.5/10)^0.12)</f>
        <v>8.8310392414394308</v>
      </c>
      <c r="B2826" s="24">
        <f>VLOOKUP(A2826,'Wind - Power Curve'!$A$3:$B$47,2)*Wind!$B$9</f>
        <v>3314.7000000000003</v>
      </c>
      <c r="C2826">
        <f>(0.5*(A2826^3)*Wind!$B$11*Wind!$B$7*(VLOOKUP(A2826+0.5,'Wind - Power Curve'!$A$3:$E$47,5,TRUE))*Wind!$B$9)/1000</f>
        <v>3736.0310543676974</v>
      </c>
      <c r="D2826" s="23" t="s">
        <v>9</v>
      </c>
    </row>
    <row r="2827" spans="1:4" x14ac:dyDescent="0.35">
      <c r="A2827" s="4">
        <f>Climate285!F2854*((113.5/10)^0.12)</f>
        <v>9.0973891670299807</v>
      </c>
      <c r="B2827" s="24">
        <f>VLOOKUP(A2827,'Wind - Power Curve'!$A$3:$B$47,2)*Wind!$B$9</f>
        <v>3954.6</v>
      </c>
      <c r="C2827">
        <f>(0.5*(A2827^3)*Wind!$B$11*Wind!$B$7*(VLOOKUP(A2827+0.5,'Wind - Power Curve'!$A$3:$E$47,5,TRUE))*Wind!$B$9)/1000</f>
        <v>4075.0685820698736</v>
      </c>
      <c r="D2827" s="23" t="s">
        <v>9</v>
      </c>
    </row>
    <row r="2828" spans="1:4" x14ac:dyDescent="0.35">
      <c r="A2828" s="4">
        <f>Climate285!F2855*((113.5/10)^0.12)</f>
        <v>8.9086688679934607</v>
      </c>
      <c r="B2828" s="24">
        <f>VLOOKUP(A2828,'Wind - Power Curve'!$A$3:$B$47,2)*Wind!$B$9</f>
        <v>3314.7000000000003</v>
      </c>
      <c r="C2828">
        <f>(0.5*(A2828^3)*Wind!$B$11*Wind!$B$7*(VLOOKUP(A2828+0.5,'Wind - Power Curve'!$A$3:$E$47,5,TRUE))*Wind!$B$9)/1000</f>
        <v>3835.424902601429</v>
      </c>
      <c r="D2828" s="23" t="s">
        <v>9</v>
      </c>
    </row>
    <row r="2829" spans="1:4" x14ac:dyDescent="0.35">
      <c r="A2829" s="4">
        <f>Climate285!F2856*((113.5/10)^0.12)</f>
        <v>9.1040813762156727</v>
      </c>
      <c r="B2829" s="24">
        <f>VLOOKUP(A2829,'Wind - Power Curve'!$A$3:$B$47,2)*Wind!$B$9</f>
        <v>3954.6</v>
      </c>
      <c r="C2829">
        <f>(0.5*(A2829^3)*Wind!$B$11*Wind!$B$7*(VLOOKUP(A2829+0.5,'Wind - Power Curve'!$A$3:$E$47,5,TRUE))*Wind!$B$9)/1000</f>
        <v>4084.0682885880296</v>
      </c>
      <c r="D2829" s="23" t="s">
        <v>9</v>
      </c>
    </row>
    <row r="2830" spans="1:4" x14ac:dyDescent="0.35">
      <c r="A2830" s="4">
        <f>Climate285!F2857*((113.5/10)^0.12)</f>
        <v>9.3276011630177926</v>
      </c>
      <c r="B2830" s="24">
        <f>VLOOKUP(A2830,'Wind - Power Curve'!$A$3:$B$47,2)*Wind!$B$9</f>
        <v>3954.6</v>
      </c>
      <c r="C2830">
        <f>(0.5*(A2830^3)*Wind!$B$11*Wind!$B$7*(VLOOKUP(A2830+0.5,'Wind - Power Curve'!$A$3:$E$47,5,TRUE))*Wind!$B$9)/1000</f>
        <v>4392.3253915083133</v>
      </c>
      <c r="D2830" s="23" t="s">
        <v>9</v>
      </c>
    </row>
    <row r="2831" spans="1:4" x14ac:dyDescent="0.35">
      <c r="A2831" s="4">
        <f>Climate285!F2858*((113.5/10)^0.12)</f>
        <v>9.1589574915383487</v>
      </c>
      <c r="B2831" s="24">
        <f>VLOOKUP(A2831,'Wind - Power Curve'!$A$3:$B$47,2)*Wind!$B$9</f>
        <v>3954.6</v>
      </c>
      <c r="C2831">
        <f>(0.5*(A2831^3)*Wind!$B$11*Wind!$B$7*(VLOOKUP(A2831+0.5,'Wind - Power Curve'!$A$3:$E$47,5,TRUE))*Wind!$B$9)/1000</f>
        <v>4158.366202406557</v>
      </c>
      <c r="D2831" s="23" t="s">
        <v>9</v>
      </c>
    </row>
    <row r="2832" spans="1:4" x14ac:dyDescent="0.35">
      <c r="A2832" s="4">
        <f>Climate285!F2859*((113.5/10)^0.12)</f>
        <v>9.3450009069005926</v>
      </c>
      <c r="B2832" s="24">
        <f>VLOOKUP(A2832,'Wind - Power Curve'!$A$3:$B$47,2)*Wind!$B$9</f>
        <v>3954.6</v>
      </c>
      <c r="C2832">
        <f>(0.5*(A2832^3)*Wind!$B$11*Wind!$B$7*(VLOOKUP(A2832+0.5,'Wind - Power Curve'!$A$3:$E$47,5,TRUE))*Wind!$B$9)/1000</f>
        <v>4416.9516555266009</v>
      </c>
      <c r="D2832" s="23" t="s">
        <v>9</v>
      </c>
    </row>
    <row r="2833" spans="1:4" x14ac:dyDescent="0.35">
      <c r="A2833" s="4">
        <f>Climate285!F2860*((113.5/10)^0.12)</f>
        <v>9.1723419099097327</v>
      </c>
      <c r="B2833" s="24">
        <f>VLOOKUP(A2833,'Wind - Power Curve'!$A$3:$B$47,2)*Wind!$B$9</f>
        <v>3954.6</v>
      </c>
      <c r="C2833">
        <f>(0.5*(A2833^3)*Wind!$B$11*Wind!$B$7*(VLOOKUP(A2833+0.5,'Wind - Power Curve'!$A$3:$E$47,5,TRUE))*Wind!$B$9)/1000</f>
        <v>4176.6233088511044</v>
      </c>
      <c r="D2833" s="23" t="s">
        <v>9</v>
      </c>
    </row>
    <row r="2834" spans="1:4" x14ac:dyDescent="0.35">
      <c r="A2834" s="4">
        <f>Climate285!F2861*((113.5/10)^0.12)</f>
        <v>9.1683265843983168</v>
      </c>
      <c r="B2834" s="24">
        <f>VLOOKUP(A2834,'Wind - Power Curve'!$A$3:$B$47,2)*Wind!$B$9</f>
        <v>3954.6</v>
      </c>
      <c r="C2834">
        <f>(0.5*(A2834^3)*Wind!$B$11*Wind!$B$7*(VLOOKUP(A2834+0.5,'Wind - Power Curve'!$A$3:$E$47,5,TRUE))*Wind!$B$9)/1000</f>
        <v>4171.1405776699021</v>
      </c>
      <c r="D2834" s="23" t="s">
        <v>9</v>
      </c>
    </row>
    <row r="2835" spans="1:4" x14ac:dyDescent="0.35">
      <c r="A2835" s="4">
        <f>Climate285!F2862*((113.5/10)^0.12)</f>
        <v>9.3021707681121626</v>
      </c>
      <c r="B2835" s="24">
        <f>VLOOKUP(A2835,'Wind - Power Curve'!$A$3:$B$47,2)*Wind!$B$9</f>
        <v>3954.6</v>
      </c>
      <c r="C2835">
        <f>(0.5*(A2835^3)*Wind!$B$11*Wind!$B$7*(VLOOKUP(A2835+0.5,'Wind - Power Curve'!$A$3:$E$47,5,TRUE))*Wind!$B$9)/1000</f>
        <v>4356.4980720505018</v>
      </c>
      <c r="D2835" s="23" t="s">
        <v>9</v>
      </c>
    </row>
    <row r="2836" spans="1:4" x14ac:dyDescent="0.35">
      <c r="A2836" s="4">
        <f>Climate285!F2863*((113.5/10)^0.12)</f>
        <v>9.7197646212993547</v>
      </c>
      <c r="B2836" s="24">
        <f>VLOOKUP(A2836,'Wind - Power Curve'!$A$3:$B$47,2)*Wind!$B$9</f>
        <v>4640.4000000000005</v>
      </c>
      <c r="C2836">
        <f>(0.5*(A2836^3)*Wind!$B$11*Wind!$B$7*(VLOOKUP(A2836+0.5,'Wind - Power Curve'!$A$3:$E$47,5,TRUE))*Wind!$B$9)/1000</f>
        <v>4894.9863599188784</v>
      </c>
      <c r="D2836" s="23" t="s">
        <v>9</v>
      </c>
    </row>
    <row r="2837" spans="1:4" x14ac:dyDescent="0.35">
      <c r="A2837" s="4">
        <f>Climate285!F2864*((113.5/10)^0.12)</f>
        <v>9.5604900426798807</v>
      </c>
      <c r="B2837" s="24">
        <f>VLOOKUP(A2837,'Wind - Power Curve'!$A$3:$B$47,2)*Wind!$B$9</f>
        <v>4640.4000000000005</v>
      </c>
      <c r="C2837">
        <f>(0.5*(A2837^3)*Wind!$B$11*Wind!$B$7*(VLOOKUP(A2837+0.5,'Wind - Power Curve'!$A$3:$E$47,5,TRUE))*Wind!$B$9)/1000</f>
        <v>4658.2704863850304</v>
      </c>
      <c r="D2837" s="23" t="s">
        <v>9</v>
      </c>
    </row>
    <row r="2838" spans="1:4" x14ac:dyDescent="0.35">
      <c r="A2838" s="4">
        <f>Climate285!F2865*((113.5/10)^0.12)</f>
        <v>9.9807607795413507</v>
      </c>
      <c r="B2838" s="24">
        <f>VLOOKUP(A2838,'Wind - Power Curve'!$A$3:$B$47,2)*Wind!$B$9</f>
        <v>4640.4000000000005</v>
      </c>
      <c r="C2838">
        <f>(0.5*(A2838^3)*Wind!$B$11*Wind!$B$7*(VLOOKUP(A2838+0.5,'Wind - Power Curve'!$A$3:$E$47,5,TRUE))*Wind!$B$9)/1000</f>
        <v>5299.9916026634919</v>
      </c>
      <c r="D2838" s="23" t="s">
        <v>9</v>
      </c>
    </row>
    <row r="2839" spans="1:4" x14ac:dyDescent="0.35">
      <c r="A2839" s="4">
        <f>Climate285!F2866*((113.5/10)^0.12)</f>
        <v>9.8388859448046766</v>
      </c>
      <c r="B2839" s="24">
        <f>VLOOKUP(A2839,'Wind - Power Curve'!$A$3:$B$47,2)*Wind!$B$9</f>
        <v>4640.4000000000005</v>
      </c>
      <c r="C2839">
        <f>(0.5*(A2839^3)*Wind!$B$11*Wind!$B$7*(VLOOKUP(A2839+0.5,'Wind - Power Curve'!$A$3:$E$47,5,TRUE))*Wind!$B$9)/1000</f>
        <v>5077.173685512792</v>
      </c>
      <c r="D2839" s="23" t="s">
        <v>9</v>
      </c>
    </row>
    <row r="2840" spans="1:4" x14ac:dyDescent="0.35">
      <c r="A2840" s="4">
        <f>Climate285!F2867*((113.5/10)^0.12)</f>
        <v>9.5524593916570488</v>
      </c>
      <c r="B2840" s="24">
        <f>VLOOKUP(A2840,'Wind - Power Curve'!$A$3:$B$47,2)*Wind!$B$9</f>
        <v>4640.4000000000005</v>
      </c>
      <c r="C2840">
        <f>(0.5*(A2840^3)*Wind!$B$11*Wind!$B$7*(VLOOKUP(A2840+0.5,'Wind - Power Curve'!$A$3:$E$47,5,TRUE))*Wind!$B$9)/1000</f>
        <v>4646.5417370032192</v>
      </c>
      <c r="D2840" s="23" t="s">
        <v>9</v>
      </c>
    </row>
    <row r="2841" spans="1:4" x14ac:dyDescent="0.35">
      <c r="A2841" s="4">
        <f>Climate285!F2868*((113.5/10)^0.12)</f>
        <v>9.4373533936631446</v>
      </c>
      <c r="B2841" s="24">
        <f>VLOOKUP(A2841,'Wind - Power Curve'!$A$3:$B$47,2)*Wind!$B$9</f>
        <v>3954.6</v>
      </c>
      <c r="C2841">
        <f>(0.5*(A2841^3)*Wind!$B$11*Wind!$B$7*(VLOOKUP(A2841+0.5,'Wind - Power Curve'!$A$3:$E$47,5,TRUE))*Wind!$B$9)/1000</f>
        <v>4549.2023669314322</v>
      </c>
      <c r="D2841" s="23" t="s">
        <v>9</v>
      </c>
    </row>
    <row r="2842" spans="1:4" x14ac:dyDescent="0.35">
      <c r="A2842" s="4">
        <f>Climate285!F2869*((113.5/10)^0.12)</f>
        <v>9.7251183886479087</v>
      </c>
      <c r="B2842" s="24">
        <f>VLOOKUP(A2842,'Wind - Power Curve'!$A$3:$B$47,2)*Wind!$B$9</f>
        <v>4640.4000000000005</v>
      </c>
      <c r="C2842">
        <f>(0.5*(A2842^3)*Wind!$B$11*Wind!$B$7*(VLOOKUP(A2842+0.5,'Wind - Power Curve'!$A$3:$E$47,5,TRUE))*Wind!$B$9)/1000</f>
        <v>4903.0794743353663</v>
      </c>
      <c r="D2842" s="23" t="s">
        <v>9</v>
      </c>
    </row>
    <row r="2843" spans="1:4" x14ac:dyDescent="0.35">
      <c r="A2843" s="4">
        <f>Climate285!F2870*((113.5/10)^0.12)</f>
        <v>9.5832435539112346</v>
      </c>
      <c r="B2843" s="24">
        <f>VLOOKUP(A2843,'Wind - Power Curve'!$A$3:$B$47,2)*Wind!$B$9</f>
        <v>4640.4000000000005</v>
      </c>
      <c r="C2843">
        <f>(0.5*(A2843^3)*Wind!$B$11*Wind!$B$7*(VLOOKUP(A2843+0.5,'Wind - Power Curve'!$A$3:$E$47,5,TRUE))*Wind!$B$9)/1000</f>
        <v>4691.6090910215116</v>
      </c>
      <c r="D2843" s="23" t="s">
        <v>9</v>
      </c>
    </row>
    <row r="2844" spans="1:4" x14ac:dyDescent="0.35">
      <c r="A2844" s="4">
        <f>Climate285!F2871*((113.5/10)^0.12)</f>
        <v>9.3115398609721307</v>
      </c>
      <c r="B2844" s="24">
        <f>VLOOKUP(A2844,'Wind - Power Curve'!$A$3:$B$47,2)*Wind!$B$9</f>
        <v>3954.6</v>
      </c>
      <c r="C2844">
        <f>(0.5*(A2844^3)*Wind!$B$11*Wind!$B$7*(VLOOKUP(A2844+0.5,'Wind - Power Curve'!$A$3:$E$47,5,TRUE))*Wind!$B$9)/1000</f>
        <v>4369.6748540770313</v>
      </c>
      <c r="D2844" s="23" t="s">
        <v>9</v>
      </c>
    </row>
    <row r="2845" spans="1:4" x14ac:dyDescent="0.35">
      <c r="A2845" s="4">
        <f>Climate285!F2872*((113.5/10)^0.12)</f>
        <v>9.4319996263145907</v>
      </c>
      <c r="B2845" s="24">
        <f>VLOOKUP(A2845,'Wind - Power Curve'!$A$3:$B$47,2)*Wind!$B$9</f>
        <v>3954.6</v>
      </c>
      <c r="C2845">
        <f>(0.5*(A2845^3)*Wind!$B$11*Wind!$B$7*(VLOOKUP(A2845+0.5,'Wind - Power Curve'!$A$3:$E$47,5,TRUE))*Wind!$B$9)/1000</f>
        <v>4541.4645332398441</v>
      </c>
      <c r="D2845" s="23" t="s">
        <v>9</v>
      </c>
    </row>
    <row r="2846" spans="1:4" x14ac:dyDescent="0.35">
      <c r="A2846" s="4">
        <f>Climate285!F2873*((113.5/10)^0.12)</f>
        <v>9.7478718998792626</v>
      </c>
      <c r="B2846" s="24">
        <f>VLOOKUP(A2846,'Wind - Power Curve'!$A$3:$B$47,2)*Wind!$B$9</f>
        <v>4640.4000000000005</v>
      </c>
      <c r="C2846">
        <f>(0.5*(A2846^3)*Wind!$B$11*Wind!$B$7*(VLOOKUP(A2846+0.5,'Wind - Power Curve'!$A$3:$E$47,5,TRUE))*Wind!$B$9)/1000</f>
        <v>4937.5747343129206</v>
      </c>
      <c r="D2846" s="23" t="s">
        <v>9</v>
      </c>
    </row>
    <row r="2847" spans="1:4" x14ac:dyDescent="0.35">
      <c r="A2847" s="4">
        <f>Climate285!F2874*((113.5/10)^0.12)</f>
        <v>9.7050417610908326</v>
      </c>
      <c r="B2847" s="24">
        <f>VLOOKUP(A2847,'Wind - Power Curve'!$A$3:$B$47,2)*Wind!$B$9</f>
        <v>4640.4000000000005</v>
      </c>
      <c r="C2847">
        <f>(0.5*(A2847^3)*Wind!$B$11*Wind!$B$7*(VLOOKUP(A2847+0.5,'Wind - Power Curve'!$A$3:$E$47,5,TRUE))*Wind!$B$9)/1000</f>
        <v>4872.7762261392736</v>
      </c>
      <c r="D2847" s="23" t="s">
        <v>9</v>
      </c>
    </row>
    <row r="2848" spans="1:4" x14ac:dyDescent="0.35">
      <c r="A2848" s="4">
        <f>Climate285!F2875*((113.5/10)^0.12)</f>
        <v>9.6341043437224965</v>
      </c>
      <c r="B2848" s="24">
        <f>VLOOKUP(A2848,'Wind - Power Curve'!$A$3:$B$47,2)*Wind!$B$9</f>
        <v>4640.4000000000005</v>
      </c>
      <c r="C2848">
        <f>(0.5*(A2848^3)*Wind!$B$11*Wind!$B$7*(VLOOKUP(A2848+0.5,'Wind - Power Curve'!$A$3:$E$47,5,TRUE))*Wind!$B$9)/1000</f>
        <v>4766.7050424989548</v>
      </c>
      <c r="D2848" s="23" t="s">
        <v>9</v>
      </c>
    </row>
    <row r="2849" spans="1:4" x14ac:dyDescent="0.35">
      <c r="A2849" s="4">
        <f>Climate285!F2876*((113.5/10)^0.12)</f>
        <v>9.3757850691547766</v>
      </c>
      <c r="B2849" s="24">
        <f>VLOOKUP(A2849,'Wind - Power Curve'!$A$3:$B$47,2)*Wind!$B$9</f>
        <v>3954.6</v>
      </c>
      <c r="C2849">
        <f>(0.5*(A2849^3)*Wind!$B$11*Wind!$B$7*(VLOOKUP(A2849+0.5,'Wind - Power Curve'!$A$3:$E$47,5,TRUE))*Wind!$B$9)/1000</f>
        <v>4460.7463754235541</v>
      </c>
      <c r="D2849" s="23" t="s">
        <v>9</v>
      </c>
    </row>
    <row r="2850" spans="1:4" x14ac:dyDescent="0.35">
      <c r="A2850" s="4">
        <f>Climate285!F2877*((113.5/10)^0.12)</f>
        <v>9.3557084415977005</v>
      </c>
      <c r="B2850" s="24">
        <f>VLOOKUP(A2850,'Wind - Power Curve'!$A$3:$B$47,2)*Wind!$B$9</f>
        <v>3954.6</v>
      </c>
      <c r="C2850">
        <f>(0.5*(A2850^3)*Wind!$B$11*Wind!$B$7*(VLOOKUP(A2850+0.5,'Wind - Power Curve'!$A$3:$E$47,5,TRUE))*Wind!$B$9)/1000</f>
        <v>4432.1519346917366</v>
      </c>
      <c r="D2850" s="23" t="s">
        <v>9</v>
      </c>
    </row>
    <row r="2851" spans="1:4" x14ac:dyDescent="0.35">
      <c r="A2851" s="4">
        <f>Climate285!F2878*((113.5/10)^0.12)</f>
        <v>9.2339102344181008</v>
      </c>
      <c r="B2851" s="24">
        <f>VLOOKUP(A2851,'Wind - Power Curve'!$A$3:$B$47,2)*Wind!$B$9</f>
        <v>3954.6</v>
      </c>
      <c r="C2851">
        <f>(0.5*(A2851^3)*Wind!$B$11*Wind!$B$7*(VLOOKUP(A2851+0.5,'Wind - Power Curve'!$A$3:$E$47,5,TRUE))*Wind!$B$9)/1000</f>
        <v>4261.2944776061231</v>
      </c>
      <c r="D2851" s="23" t="s">
        <v>9</v>
      </c>
    </row>
    <row r="2852" spans="1:4" x14ac:dyDescent="0.35">
      <c r="A2852" s="4">
        <f>Climate285!F2879*((113.5/10)^0.12)</f>
        <v>9.1576190497012107</v>
      </c>
      <c r="B2852" s="24">
        <f>VLOOKUP(A2852,'Wind - Power Curve'!$A$3:$B$47,2)*Wind!$B$9</f>
        <v>3954.6</v>
      </c>
      <c r="C2852">
        <f>(0.5*(A2852^3)*Wind!$B$11*Wind!$B$7*(VLOOKUP(A2852+0.5,'Wind - Power Curve'!$A$3:$E$47,5,TRUE))*Wind!$B$9)/1000</f>
        <v>4156.5434235594466</v>
      </c>
      <c r="D2852" s="23" t="s">
        <v>9</v>
      </c>
    </row>
    <row r="2853" spans="1:4" x14ac:dyDescent="0.35">
      <c r="A2853" s="4">
        <f>Climate285!F2880*((113.5/10)^0.12)</f>
        <v>8.537920479106111</v>
      </c>
      <c r="B2853" s="24">
        <f>VLOOKUP(A2853,'Wind - Power Curve'!$A$3:$B$47,2)*Wind!$B$9</f>
        <v>3314.7000000000003</v>
      </c>
      <c r="C2853">
        <f>(0.5*(A2853^3)*Wind!$B$11*Wind!$B$7*(VLOOKUP(A2853+0.5,'Wind - Power Curve'!$A$3:$E$47,5,TRUE))*Wind!$B$9)/1000</f>
        <v>3376.2247584544798</v>
      </c>
      <c r="D2853" s="23" t="s">
        <v>9</v>
      </c>
    </row>
    <row r="2854" spans="1:4" x14ac:dyDescent="0.35">
      <c r="A2854" s="4">
        <f>Climate285!F2881*((113.5/10)^0.12)</f>
        <v>8.6503495934257408</v>
      </c>
      <c r="B2854" s="24">
        <f>VLOOKUP(A2854,'Wind - Power Curve'!$A$3:$B$47,2)*Wind!$B$9</f>
        <v>3314.7000000000003</v>
      </c>
      <c r="C2854">
        <f>(0.5*(A2854^3)*Wind!$B$11*Wind!$B$7*(VLOOKUP(A2854+0.5,'Wind - Power Curve'!$A$3:$E$47,5,TRUE))*Wind!$B$9)/1000</f>
        <v>3511.3652885748706</v>
      </c>
      <c r="D2854" s="23" t="s">
        <v>9</v>
      </c>
    </row>
    <row r="2855" spans="1:4" x14ac:dyDescent="0.35">
      <c r="A2855" s="4">
        <f>Climate285!F2882*((113.5/10)^0.12)</f>
        <v>8.9729140761761048</v>
      </c>
      <c r="B2855" s="24">
        <f>VLOOKUP(A2855,'Wind - Power Curve'!$A$3:$B$47,2)*Wind!$B$9</f>
        <v>3314.7000000000003</v>
      </c>
      <c r="C2855">
        <f>(0.5*(A2855^3)*Wind!$B$11*Wind!$B$7*(VLOOKUP(A2855+0.5,'Wind - Power Curve'!$A$3:$E$47,5,TRUE))*Wind!$B$9)/1000</f>
        <v>3919.0026822885679</v>
      </c>
      <c r="D2855" s="23" t="s">
        <v>9</v>
      </c>
    </row>
    <row r="2856" spans="1:4" x14ac:dyDescent="0.35">
      <c r="A2856" s="4">
        <f>Climate285!F2883*((113.5/10)^0.12)</f>
        <v>9.0063751221045667</v>
      </c>
      <c r="B2856" s="24">
        <f>VLOOKUP(A2856,'Wind - Power Curve'!$A$3:$B$47,2)*Wind!$B$9</f>
        <v>3954.6</v>
      </c>
      <c r="C2856">
        <f>(0.5*(A2856^3)*Wind!$B$11*Wind!$B$7*(VLOOKUP(A2856+0.5,'Wind - Power Curve'!$A$3:$E$47,5,TRUE))*Wind!$B$9)/1000</f>
        <v>3953.982085587998</v>
      </c>
      <c r="D2856" s="23" t="s">
        <v>9</v>
      </c>
    </row>
    <row r="2857" spans="1:4" x14ac:dyDescent="0.35">
      <c r="A2857" s="4">
        <f>Climate285!F2884*((113.5/10)^0.12)</f>
        <v>9.2713866058579768</v>
      </c>
      <c r="B2857" s="24">
        <f>VLOOKUP(A2857,'Wind - Power Curve'!$A$3:$B$47,2)*Wind!$B$9</f>
        <v>3954.6</v>
      </c>
      <c r="C2857">
        <f>(0.5*(A2857^3)*Wind!$B$11*Wind!$B$7*(VLOOKUP(A2857+0.5,'Wind - Power Curve'!$A$3:$E$47,5,TRUE))*Wind!$B$9)/1000</f>
        <v>4313.3894852340009</v>
      </c>
      <c r="D2857" s="23" t="s">
        <v>9</v>
      </c>
    </row>
    <row r="2858" spans="1:4" x14ac:dyDescent="0.35">
      <c r="A2858" s="4">
        <f>Climate285!F2885*((113.5/10)^0.12)</f>
        <v>9.0224364241502268</v>
      </c>
      <c r="B2858" s="24">
        <f>VLOOKUP(A2858,'Wind - Power Curve'!$A$3:$B$47,2)*Wind!$B$9</f>
        <v>3954.6</v>
      </c>
      <c r="C2858">
        <f>(0.5*(A2858^3)*Wind!$B$11*Wind!$B$7*(VLOOKUP(A2858+0.5,'Wind - Power Curve'!$A$3:$E$47,5,TRUE))*Wind!$B$9)/1000</f>
        <v>3975.1735479998333</v>
      </c>
      <c r="D2858" s="23" t="s">
        <v>9</v>
      </c>
    </row>
    <row r="2859" spans="1:4" x14ac:dyDescent="0.35">
      <c r="A2859" s="4">
        <f>Climate285!F2886*((113.5/10)^0.12)</f>
        <v>8.9274070537133987</v>
      </c>
      <c r="B2859" s="24">
        <f>VLOOKUP(A2859,'Wind - Power Curve'!$A$3:$B$47,2)*Wind!$B$9</f>
        <v>3314.7000000000003</v>
      </c>
      <c r="C2859">
        <f>(0.5*(A2859^3)*Wind!$B$11*Wind!$B$7*(VLOOKUP(A2859+0.5,'Wind - Power Curve'!$A$3:$E$47,5,TRUE))*Wind!$B$9)/1000</f>
        <v>3859.6777436571583</v>
      </c>
      <c r="D2859" s="23" t="s">
        <v>9</v>
      </c>
    </row>
    <row r="2860" spans="1:4" x14ac:dyDescent="0.35">
      <c r="A2860" s="4">
        <f>Climate285!F2887*((113.5/10)^0.12)</f>
        <v>8.9541758904561686</v>
      </c>
      <c r="B2860" s="24">
        <f>VLOOKUP(A2860,'Wind - Power Curve'!$A$3:$B$47,2)*Wind!$B$9</f>
        <v>3314.7000000000003</v>
      </c>
      <c r="C2860">
        <f>(0.5*(A2860^3)*Wind!$B$11*Wind!$B$7*(VLOOKUP(A2860+0.5,'Wind - Power Curve'!$A$3:$E$47,5,TRUE))*Wind!$B$9)/1000</f>
        <v>3894.5016947011873</v>
      </c>
      <c r="D2860" s="23" t="s">
        <v>9</v>
      </c>
    </row>
    <row r="2861" spans="1:4" x14ac:dyDescent="0.35">
      <c r="A2861" s="4">
        <f>Climate285!F2888*((113.5/10)^0.12)</f>
        <v>8.9126841935048748</v>
      </c>
      <c r="B2861" s="24">
        <f>VLOOKUP(A2861,'Wind - Power Curve'!$A$3:$B$47,2)*Wind!$B$9</f>
        <v>3314.7000000000003</v>
      </c>
      <c r="C2861">
        <f>(0.5*(A2861^3)*Wind!$B$11*Wind!$B$7*(VLOOKUP(A2861+0.5,'Wind - Power Curve'!$A$3:$E$47,5,TRUE))*Wind!$B$9)/1000</f>
        <v>3840.6133618600124</v>
      </c>
      <c r="D2861" s="23" t="s">
        <v>9</v>
      </c>
    </row>
    <row r="2862" spans="1:4" x14ac:dyDescent="0.35">
      <c r="A2862" s="4">
        <f>Climate285!F2889*((113.5/10)^0.12)</f>
        <v>8.9180379608534306</v>
      </c>
      <c r="B2862" s="24">
        <f>VLOOKUP(A2862,'Wind - Power Curve'!$A$3:$B$47,2)*Wind!$B$9</f>
        <v>3314.7000000000003</v>
      </c>
      <c r="C2862">
        <f>(0.5*(A2862^3)*Wind!$B$11*Wind!$B$7*(VLOOKUP(A2862+0.5,'Wind - Power Curve'!$A$3:$E$47,5,TRUE))*Wind!$B$9)/1000</f>
        <v>3847.5385833855662</v>
      </c>
      <c r="D2862" s="23" t="s">
        <v>9</v>
      </c>
    </row>
    <row r="2863" spans="1:4" x14ac:dyDescent="0.35">
      <c r="A2863" s="4">
        <f>Climate285!F2890*((113.5/10)^0.12)</f>
        <v>8.7493942893739867</v>
      </c>
      <c r="B2863" s="24">
        <f>VLOOKUP(A2863,'Wind - Power Curve'!$A$3:$B$47,2)*Wind!$B$9</f>
        <v>3314.7000000000003</v>
      </c>
      <c r="C2863">
        <f>(0.5*(A2863^3)*Wind!$B$11*Wind!$B$7*(VLOOKUP(A2863+0.5,'Wind - Power Curve'!$A$3:$E$47,5,TRUE))*Wind!$B$9)/1000</f>
        <v>3633.364752481531</v>
      </c>
      <c r="D2863" s="23" t="s">
        <v>9</v>
      </c>
    </row>
    <row r="2864" spans="1:4" x14ac:dyDescent="0.35">
      <c r="A2864" s="4">
        <f>Climate285!F2891*((113.5/10)^0.12)</f>
        <v>8.7748246842796167</v>
      </c>
      <c r="B2864" s="24">
        <f>VLOOKUP(A2864,'Wind - Power Curve'!$A$3:$B$47,2)*Wind!$B$9</f>
        <v>3314.7000000000003</v>
      </c>
      <c r="C2864">
        <f>(0.5*(A2864^3)*Wind!$B$11*Wind!$B$7*(VLOOKUP(A2864+0.5,'Wind - Power Curve'!$A$3:$E$47,5,TRUE))*Wind!$B$9)/1000</f>
        <v>3665.1383982024499</v>
      </c>
      <c r="D2864" s="23" t="s">
        <v>9</v>
      </c>
    </row>
    <row r="2865" spans="1:4" x14ac:dyDescent="0.35">
      <c r="A2865" s="4">
        <f>Climate285!F2892*((113.5/10)^0.12)</f>
        <v>8.6744415464942328</v>
      </c>
      <c r="B2865" s="24">
        <f>VLOOKUP(A2865,'Wind - Power Curve'!$A$3:$B$47,2)*Wind!$B$9</f>
        <v>3314.7000000000003</v>
      </c>
      <c r="C2865">
        <f>(0.5*(A2865^3)*Wind!$B$11*Wind!$B$7*(VLOOKUP(A2865+0.5,'Wind - Power Curve'!$A$3:$E$47,5,TRUE))*Wind!$B$9)/1000</f>
        <v>3540.7854194826186</v>
      </c>
      <c r="D2865" s="23" t="s">
        <v>9</v>
      </c>
    </row>
    <row r="2866" spans="1:4" x14ac:dyDescent="0.35">
      <c r="A2866" s="4">
        <f>Climate285!F2893*((113.5/10)^0.12)</f>
        <v>8.2849549718869469</v>
      </c>
      <c r="B2866" s="24">
        <f>VLOOKUP(A2866,'Wind - Power Curve'!$A$3:$B$47,2)*Wind!$B$9</f>
        <v>2737.8</v>
      </c>
      <c r="C2866">
        <f>(0.5*(A2866^3)*Wind!$B$11*Wind!$B$7*(VLOOKUP(A2866+0.5,'Wind - Power Curve'!$A$3:$E$47,5,TRUE))*Wind!$B$9)/1000</f>
        <v>3069.4312357877598</v>
      </c>
      <c r="D2866" s="23" t="s">
        <v>9</v>
      </c>
    </row>
    <row r="2867" spans="1:4" x14ac:dyDescent="0.35">
      <c r="A2867" s="4">
        <f>Climate285!F2894*((113.5/10)^0.12)</f>
        <v>7.8780686533968609</v>
      </c>
      <c r="B2867" s="24">
        <f>VLOOKUP(A2867,'Wind - Power Curve'!$A$3:$B$47,2)*Wind!$B$9</f>
        <v>2226.6</v>
      </c>
      <c r="C2867">
        <f>(0.5*(A2867^3)*Wind!$B$11*Wind!$B$7*(VLOOKUP(A2867+0.5,'Wind - Power Curve'!$A$3:$E$47,5,TRUE))*Wind!$B$9)/1000</f>
        <v>2614.5144209457399</v>
      </c>
      <c r="D2867" s="23" t="s">
        <v>9</v>
      </c>
    </row>
    <row r="2868" spans="1:4" x14ac:dyDescent="0.35">
      <c r="A2868" s="4">
        <f>Climate285!F2895*((113.5/10)^0.12)</f>
        <v>8.6463342679143267</v>
      </c>
      <c r="B2868" s="24">
        <f>VLOOKUP(A2868,'Wind - Power Curve'!$A$3:$B$47,2)*Wind!$B$9</f>
        <v>3314.7000000000003</v>
      </c>
      <c r="C2868">
        <f>(0.5*(A2868^3)*Wind!$B$11*Wind!$B$7*(VLOOKUP(A2868+0.5,'Wind - Power Curve'!$A$3:$E$47,5,TRUE))*Wind!$B$9)/1000</f>
        <v>3506.4778337250737</v>
      </c>
      <c r="D2868" s="23" t="s">
        <v>9</v>
      </c>
    </row>
    <row r="2869" spans="1:4" x14ac:dyDescent="0.35">
      <c r="A2869" s="4">
        <f>Climate285!F2896*((113.5/10)^0.12)</f>
        <v>9.0384977261958888</v>
      </c>
      <c r="B2869" s="24">
        <f>VLOOKUP(A2869,'Wind - Power Curve'!$A$3:$B$47,2)*Wind!$B$9</f>
        <v>3954.6</v>
      </c>
      <c r="C2869">
        <f>(0.5*(A2869^3)*Wind!$B$11*Wind!$B$7*(VLOOKUP(A2869+0.5,'Wind - Power Curve'!$A$3:$E$47,5,TRUE))*Wind!$B$9)/1000</f>
        <v>3996.440592899366</v>
      </c>
      <c r="D2869" s="23" t="s">
        <v>9</v>
      </c>
    </row>
    <row r="2870" spans="1:4" x14ac:dyDescent="0.35">
      <c r="A2870" s="4">
        <f>Climate285!F2897*((113.5/10)^0.12)</f>
        <v>9.1803725609325646</v>
      </c>
      <c r="B2870" s="24">
        <f>VLOOKUP(A2870,'Wind - Power Curve'!$A$3:$B$47,2)*Wind!$B$9</f>
        <v>3954.6</v>
      </c>
      <c r="C2870">
        <f>(0.5*(A2870^3)*Wind!$B$11*Wind!$B$7*(VLOOKUP(A2870+0.5,'Wind - Power Curve'!$A$3:$E$47,5,TRUE))*Wind!$B$9)/1000</f>
        <v>4187.603180491732</v>
      </c>
      <c r="D2870" s="23" t="s">
        <v>9</v>
      </c>
    </row>
    <row r="2871" spans="1:4" x14ac:dyDescent="0.35">
      <c r="A2871" s="4">
        <f>Climate285!F2898*((113.5/10)^0.12)</f>
        <v>9.2767403732065308</v>
      </c>
      <c r="B2871" s="24">
        <f>VLOOKUP(A2871,'Wind - Power Curve'!$A$3:$B$47,2)*Wind!$B$9</f>
        <v>3954.6</v>
      </c>
      <c r="C2871">
        <f>(0.5*(A2871^3)*Wind!$B$11*Wind!$B$7*(VLOOKUP(A2871+0.5,'Wind - Power Curve'!$A$3:$E$47,5,TRUE))*Wind!$B$9)/1000</f>
        <v>4320.8661084194873</v>
      </c>
      <c r="D2871" s="23" t="s">
        <v>9</v>
      </c>
    </row>
    <row r="2872" spans="1:4" x14ac:dyDescent="0.35">
      <c r="A2872" s="4">
        <f>Climate285!F2899*((113.5/10)^0.12)</f>
        <v>9.5123061365428967</v>
      </c>
      <c r="B2872" s="24">
        <f>VLOOKUP(A2872,'Wind - Power Curve'!$A$3:$B$47,2)*Wind!$B$9</f>
        <v>4640.4000000000005</v>
      </c>
      <c r="C2872">
        <f>(0.5*(A2872^3)*Wind!$B$11*Wind!$B$7*(VLOOKUP(A2872+0.5,'Wind - Power Curve'!$A$3:$E$47,5,TRUE))*Wind!$B$9)/1000</f>
        <v>4588.1932173006571</v>
      </c>
      <c r="D2872" s="23" t="s">
        <v>9</v>
      </c>
    </row>
    <row r="2873" spans="1:4" x14ac:dyDescent="0.35">
      <c r="A2873" s="4">
        <f>Climate285!F2900*((113.5/10)^0.12)</f>
        <v>9.5430902987970807</v>
      </c>
      <c r="B2873" s="24">
        <f>VLOOKUP(A2873,'Wind - Power Curve'!$A$3:$B$47,2)*Wind!$B$9</f>
        <v>4640.4000000000005</v>
      </c>
      <c r="C2873">
        <f>(0.5*(A2873^3)*Wind!$B$11*Wind!$B$7*(VLOOKUP(A2873+0.5,'Wind - Power Curve'!$A$3:$E$47,5,TRUE))*Wind!$B$9)/1000</f>
        <v>4632.8830984352426</v>
      </c>
      <c r="D2873" s="23" t="s">
        <v>9</v>
      </c>
    </row>
    <row r="2874" spans="1:4" x14ac:dyDescent="0.35">
      <c r="A2874" s="4">
        <f>Climate285!F2901*((113.5/10)^0.12)</f>
        <v>9.5297058804256967</v>
      </c>
      <c r="B2874" s="24">
        <f>VLOOKUP(A2874,'Wind - Power Curve'!$A$3:$B$47,2)*Wind!$B$9</f>
        <v>4640.4000000000005</v>
      </c>
      <c r="C2874">
        <f>(0.5*(A2874^3)*Wind!$B$11*Wind!$B$7*(VLOOKUP(A2874+0.5,'Wind - Power Curve'!$A$3:$E$47,5,TRUE))*Wind!$B$9)/1000</f>
        <v>4613.4172285730174</v>
      </c>
      <c r="D2874" s="23" t="s">
        <v>9</v>
      </c>
    </row>
    <row r="2875" spans="1:4" x14ac:dyDescent="0.35">
      <c r="A2875" s="4">
        <f>Climate285!F2902*((113.5/10)^0.12)</f>
        <v>8.9970060292445986</v>
      </c>
      <c r="B2875" s="24">
        <f>VLOOKUP(A2875,'Wind - Power Curve'!$A$3:$B$47,2)*Wind!$B$9</f>
        <v>3314.7000000000003</v>
      </c>
      <c r="C2875">
        <f>(0.5*(A2875^3)*Wind!$B$11*Wind!$B$7*(VLOOKUP(A2875+0.5,'Wind - Power Curve'!$A$3:$E$47,5,TRUE))*Wind!$B$9)/1000</f>
        <v>3950.6546605114686</v>
      </c>
      <c r="D2875" s="23" t="s">
        <v>9</v>
      </c>
    </row>
    <row r="2876" spans="1:4" x14ac:dyDescent="0.35">
      <c r="A2876" s="4">
        <f>Climate285!F2903*((113.5/10)^0.12)</f>
        <v>9.0318055170101967</v>
      </c>
      <c r="B2876" s="24">
        <f>VLOOKUP(A2876,'Wind - Power Curve'!$A$3:$B$47,2)*Wind!$B$9</f>
        <v>3954.6</v>
      </c>
      <c r="C2876">
        <f>(0.5*(A2876^3)*Wind!$B$11*Wind!$B$7*(VLOOKUP(A2876+0.5,'Wind - Power Curve'!$A$3:$E$47,5,TRUE))*Wind!$B$9)/1000</f>
        <v>3987.5701301895797</v>
      </c>
      <c r="D2876" s="23" t="s">
        <v>9</v>
      </c>
    </row>
    <row r="2877" spans="1:4" x14ac:dyDescent="0.35">
      <c r="A2877" s="4">
        <f>Climate285!F2904*((113.5/10)^0.12)</f>
        <v>9.2700481640208388</v>
      </c>
      <c r="B2877" s="24">
        <f>VLOOKUP(A2877,'Wind - Power Curve'!$A$3:$B$47,2)*Wind!$B$9</f>
        <v>3954.6</v>
      </c>
      <c r="C2877">
        <f>(0.5*(A2877^3)*Wind!$B$11*Wind!$B$7*(VLOOKUP(A2877+0.5,'Wind - Power Curve'!$A$3:$E$47,5,TRUE))*Wind!$B$9)/1000</f>
        <v>4311.521678034821</v>
      </c>
      <c r="D2877" s="23" t="s">
        <v>9</v>
      </c>
    </row>
    <row r="2878" spans="1:4" x14ac:dyDescent="0.35">
      <c r="A2878" s="4">
        <f>Climate285!F2905*((113.5/10)^0.12)</f>
        <v>9.3182320701578227</v>
      </c>
      <c r="B2878" s="24">
        <f>VLOOKUP(A2878,'Wind - Power Curve'!$A$3:$B$47,2)*Wind!$B$9</f>
        <v>3954.6</v>
      </c>
      <c r="C2878">
        <f>(0.5*(A2878^3)*Wind!$B$11*Wind!$B$7*(VLOOKUP(A2878+0.5,'Wind - Power Curve'!$A$3:$E$47,5,TRUE))*Wind!$B$9)/1000</f>
        <v>4379.1030905891621</v>
      </c>
      <c r="D2878" s="23" t="s">
        <v>9</v>
      </c>
    </row>
    <row r="2879" spans="1:4" x14ac:dyDescent="0.35">
      <c r="A2879" s="4">
        <f>Climate285!F2906*((113.5/10)^0.12)</f>
        <v>9.1549421660269328</v>
      </c>
      <c r="B2879" s="24">
        <f>VLOOKUP(A2879,'Wind - Power Curve'!$A$3:$B$47,2)*Wind!$B$9</f>
        <v>3954.6</v>
      </c>
      <c r="C2879">
        <f>(0.5*(A2879^3)*Wind!$B$11*Wind!$B$7*(VLOOKUP(A2879+0.5,'Wind - Power Curve'!$A$3:$E$47,5,TRUE))*Wind!$B$9)/1000</f>
        <v>4152.899464015185</v>
      </c>
      <c r="D2879" s="23" t="s">
        <v>9</v>
      </c>
    </row>
    <row r="2880" spans="1:4" x14ac:dyDescent="0.35">
      <c r="A2880" s="4">
        <f>Climate285!F2907*((113.5/10)^0.12)</f>
        <v>9.1134504690756426</v>
      </c>
      <c r="B2880" s="24">
        <f>VLOOKUP(A2880,'Wind - Power Curve'!$A$3:$B$47,2)*Wind!$B$9</f>
        <v>3954.6</v>
      </c>
      <c r="C2880">
        <f>(0.5*(A2880^3)*Wind!$B$11*Wind!$B$7*(VLOOKUP(A2880+0.5,'Wind - Power Curve'!$A$3:$E$47,5,TRUE))*Wind!$B$9)/1000</f>
        <v>4096.6901242723643</v>
      </c>
      <c r="D2880" s="23" t="s">
        <v>9</v>
      </c>
    </row>
    <row r="2881" spans="1:4" x14ac:dyDescent="0.35">
      <c r="A2881" s="4">
        <f>Climate285!F2908*((113.5/10)^0.12)</f>
        <v>9.3463393487377306</v>
      </c>
      <c r="B2881" s="24">
        <f>VLOOKUP(A2881,'Wind - Power Curve'!$A$3:$B$47,2)*Wind!$B$9</f>
        <v>3954.6</v>
      </c>
      <c r="C2881">
        <f>(0.5*(A2881^3)*Wind!$B$11*Wind!$B$7*(VLOOKUP(A2881+0.5,'Wind - Power Curve'!$A$3:$E$47,5,TRUE))*Wind!$B$9)/1000</f>
        <v>4418.8497868523918</v>
      </c>
      <c r="D2881" s="23" t="s">
        <v>9</v>
      </c>
    </row>
    <row r="2882" spans="1:4" x14ac:dyDescent="0.35">
      <c r="A2882" s="4">
        <f>Climate285!F2909*((113.5/10)^0.12)</f>
        <v>9.0318055170101967</v>
      </c>
      <c r="B2882" s="24">
        <f>VLOOKUP(A2882,'Wind - Power Curve'!$A$3:$B$47,2)*Wind!$B$9</f>
        <v>3954.6</v>
      </c>
      <c r="C2882">
        <f>(0.5*(A2882^3)*Wind!$B$11*Wind!$B$7*(VLOOKUP(A2882+0.5,'Wind - Power Curve'!$A$3:$E$47,5,TRUE))*Wind!$B$9)/1000</f>
        <v>3987.5701301895797</v>
      </c>
      <c r="D2882" s="23" t="s">
        <v>9</v>
      </c>
    </row>
    <row r="2883" spans="1:4" x14ac:dyDescent="0.35">
      <c r="A2883" s="4">
        <f>Climate285!F2910*((113.5/10)^0.12)</f>
        <v>9.2620175129980087</v>
      </c>
      <c r="B2883" s="24">
        <f>VLOOKUP(A2883,'Wind - Power Curve'!$A$3:$B$47,2)*Wind!$B$9</f>
        <v>3954.6</v>
      </c>
      <c r="C2883">
        <f>(0.5*(A2883^3)*Wind!$B$11*Wind!$B$7*(VLOOKUP(A2883+0.5,'Wind - Power Curve'!$A$3:$E$47,5,TRUE))*Wind!$B$9)/1000</f>
        <v>4300.3261570606355</v>
      </c>
      <c r="D2883" s="23" t="s">
        <v>9</v>
      </c>
    </row>
    <row r="2884" spans="1:4" x14ac:dyDescent="0.35">
      <c r="A2884" s="4">
        <f>Climate285!F2911*((113.5/10)^0.12)</f>
        <v>9.4587684630573605</v>
      </c>
      <c r="B2884" s="24">
        <f>VLOOKUP(A2884,'Wind - Power Curve'!$A$3:$B$47,2)*Wind!$B$9</f>
        <v>3954.6</v>
      </c>
      <c r="C2884">
        <f>(0.5*(A2884^3)*Wind!$B$11*Wind!$B$7*(VLOOKUP(A2884+0.5,'Wind - Power Curve'!$A$3:$E$47,5,TRUE))*Wind!$B$9)/1000</f>
        <v>4580.2415941058844</v>
      </c>
      <c r="D2884" s="23" t="s">
        <v>9</v>
      </c>
    </row>
    <row r="2885" spans="1:4" x14ac:dyDescent="0.35">
      <c r="A2885" s="4">
        <f>Climate285!F2912*((113.5/10)^0.12)</f>
        <v>9.5564747171684647</v>
      </c>
      <c r="B2885" s="24">
        <f>VLOOKUP(A2885,'Wind - Power Curve'!$A$3:$B$47,2)*Wind!$B$9</f>
        <v>4640.4000000000005</v>
      </c>
      <c r="C2885">
        <f>(0.5*(A2885^3)*Wind!$B$11*Wind!$B$7*(VLOOKUP(A2885+0.5,'Wind - Power Curve'!$A$3:$E$47,5,TRUE))*Wind!$B$9)/1000</f>
        <v>4652.4036476712899</v>
      </c>
      <c r="D2885" s="23" t="s">
        <v>9</v>
      </c>
    </row>
    <row r="2886" spans="1:4" x14ac:dyDescent="0.35">
      <c r="A2886" s="4">
        <f>Climate285!F2913*((113.5/10)^0.12)</f>
        <v>9.4279843008031747</v>
      </c>
      <c r="B2886" s="24">
        <f>VLOOKUP(A2886,'Wind - Power Curve'!$A$3:$B$47,2)*Wind!$B$9</f>
        <v>3954.6</v>
      </c>
      <c r="C2886">
        <f>(0.5*(A2886^3)*Wind!$B$11*Wind!$B$7*(VLOOKUP(A2886+0.5,'Wind - Power Curve'!$A$3:$E$47,5,TRUE))*Wind!$B$9)/1000</f>
        <v>4535.6669196424145</v>
      </c>
      <c r="D2886" s="23" t="s">
        <v>9</v>
      </c>
    </row>
    <row r="2887" spans="1:4" x14ac:dyDescent="0.35">
      <c r="A2887" s="4">
        <f>Climate285!F2914*((113.5/10)^0.12)</f>
        <v>9.6715807151623707</v>
      </c>
      <c r="B2887" s="24">
        <f>VLOOKUP(A2887,'Wind - Power Curve'!$A$3:$B$47,2)*Wind!$B$9</f>
        <v>4640.4000000000005</v>
      </c>
      <c r="C2887">
        <f>(0.5*(A2887^3)*Wind!$B$11*Wind!$B$7*(VLOOKUP(A2887+0.5,'Wind - Power Curve'!$A$3:$E$47,5,TRUE))*Wind!$B$9)/1000</f>
        <v>4822.5487212273665</v>
      </c>
      <c r="D2887" s="23" t="s">
        <v>9</v>
      </c>
    </row>
    <row r="2888" spans="1:4" x14ac:dyDescent="0.35">
      <c r="A2888" s="4">
        <f>Climate285!F2915*((113.5/10)^0.12)</f>
        <v>9.5819051120740966</v>
      </c>
      <c r="B2888" s="24">
        <f>VLOOKUP(A2888,'Wind - Power Curve'!$A$3:$B$47,2)*Wind!$B$9</f>
        <v>4640.4000000000005</v>
      </c>
      <c r="C2888">
        <f>(0.5*(A2888^3)*Wind!$B$11*Wind!$B$7*(VLOOKUP(A2888+0.5,'Wind - Power Curve'!$A$3:$E$47,5,TRUE))*Wind!$B$9)/1000</f>
        <v>4689.6436075569045</v>
      </c>
      <c r="D2888" s="23" t="s">
        <v>9</v>
      </c>
    </row>
    <row r="2889" spans="1:4" x14ac:dyDescent="0.35">
      <c r="A2889" s="4">
        <f>Climate285!F2916*((113.5/10)^0.12)</f>
        <v>9.2646943966722848</v>
      </c>
      <c r="B2889" s="24">
        <f>VLOOKUP(A2889,'Wind - Power Curve'!$A$3:$B$47,2)*Wind!$B$9</f>
        <v>3954.6</v>
      </c>
      <c r="C2889">
        <f>(0.5*(A2889^3)*Wind!$B$11*Wind!$B$7*(VLOOKUP(A2889+0.5,'Wind - Power Curve'!$A$3:$E$47,5,TRUE))*Wind!$B$9)/1000</f>
        <v>4304.0558412909477</v>
      </c>
      <c r="D2889" s="23" t="s">
        <v>9</v>
      </c>
    </row>
    <row r="2890" spans="1:4" x14ac:dyDescent="0.35">
      <c r="A2890" s="4">
        <f>Climate285!F2917*((113.5/10)^0.12)</f>
        <v>9.3021707681121626</v>
      </c>
      <c r="B2890" s="24">
        <f>VLOOKUP(A2890,'Wind - Power Curve'!$A$3:$B$47,2)*Wind!$B$9</f>
        <v>3954.6</v>
      </c>
      <c r="C2890">
        <f>(0.5*(A2890^3)*Wind!$B$11*Wind!$B$7*(VLOOKUP(A2890+0.5,'Wind - Power Curve'!$A$3:$E$47,5,TRUE))*Wind!$B$9)/1000</f>
        <v>4356.4980720505018</v>
      </c>
      <c r="D2890" s="23" t="s">
        <v>9</v>
      </c>
    </row>
    <row r="2891" spans="1:4" x14ac:dyDescent="0.35">
      <c r="A2891" s="4">
        <f>Climate285!F2918*((113.5/10)^0.12)</f>
        <v>9.0371592843587507</v>
      </c>
      <c r="B2891" s="24">
        <f>VLOOKUP(A2891,'Wind - Power Curve'!$A$3:$B$47,2)*Wind!$B$9</f>
        <v>3954.6</v>
      </c>
      <c r="C2891">
        <f>(0.5*(A2891^3)*Wind!$B$11*Wind!$B$7*(VLOOKUP(A2891+0.5,'Wind - Power Curve'!$A$3:$E$47,5,TRUE))*Wind!$B$9)/1000</f>
        <v>3994.6654490433639</v>
      </c>
      <c r="D2891" s="23" t="s">
        <v>9</v>
      </c>
    </row>
    <row r="2892" spans="1:4" x14ac:dyDescent="0.35">
      <c r="A2892" s="4">
        <f>Climate285!F2919*((113.5/10)^0.12)</f>
        <v>9.0612512374272427</v>
      </c>
      <c r="B2892" s="24">
        <f>VLOOKUP(A2892,'Wind - Power Curve'!$A$3:$B$47,2)*Wind!$B$9</f>
        <v>3954.6</v>
      </c>
      <c r="C2892">
        <f>(0.5*(A2892^3)*Wind!$B$11*Wind!$B$7*(VLOOKUP(A2892+0.5,'Wind - Power Curve'!$A$3:$E$47,5,TRUE))*Wind!$B$9)/1000</f>
        <v>4026.6985513387926</v>
      </c>
      <c r="D2892" s="23" t="s">
        <v>9</v>
      </c>
    </row>
    <row r="2893" spans="1:4" x14ac:dyDescent="0.35">
      <c r="A2893" s="4">
        <f>Climate285!F2920*((113.5/10)^0.12)</f>
        <v>9.3316164885292086</v>
      </c>
      <c r="B2893" s="24">
        <f>VLOOKUP(A2893,'Wind - Power Curve'!$A$3:$B$47,2)*Wind!$B$9</f>
        <v>3954.6</v>
      </c>
      <c r="C2893">
        <f>(0.5*(A2893^3)*Wind!$B$11*Wind!$B$7*(VLOOKUP(A2893+0.5,'Wind - Power Curve'!$A$3:$E$47,5,TRUE))*Wind!$B$9)/1000</f>
        <v>4398.0002298142053</v>
      </c>
      <c r="D2893" s="23" t="s">
        <v>9</v>
      </c>
    </row>
    <row r="2894" spans="1:4" x14ac:dyDescent="0.35">
      <c r="A2894" s="4">
        <f>Climate285!F2921*((113.5/10)^0.12)</f>
        <v>9.3463393487377306</v>
      </c>
      <c r="B2894" s="24">
        <f>VLOOKUP(A2894,'Wind - Power Curve'!$A$3:$B$47,2)*Wind!$B$9</f>
        <v>3954.6</v>
      </c>
      <c r="C2894">
        <f>(0.5*(A2894^3)*Wind!$B$11*Wind!$B$7*(VLOOKUP(A2894+0.5,'Wind - Power Curve'!$A$3:$E$47,5,TRUE))*Wind!$B$9)/1000</f>
        <v>4418.8497868523918</v>
      </c>
      <c r="D2894" s="23" t="s">
        <v>9</v>
      </c>
    </row>
    <row r="2895" spans="1:4" x14ac:dyDescent="0.35">
      <c r="A2895" s="4">
        <f>Climate285!F2922*((113.5/10)^0.12)</f>
        <v>9.7130724121136627</v>
      </c>
      <c r="B2895" s="24">
        <f>VLOOKUP(A2895,'Wind - Power Curve'!$A$3:$B$47,2)*Wind!$B$9</f>
        <v>4640.4000000000005</v>
      </c>
      <c r="C2895">
        <f>(0.5*(A2895^3)*Wind!$B$11*Wind!$B$7*(VLOOKUP(A2895+0.5,'Wind - Power Curve'!$A$3:$E$47,5,TRUE))*Wind!$B$9)/1000</f>
        <v>4884.882496949027</v>
      </c>
      <c r="D2895" s="23" t="s">
        <v>9</v>
      </c>
    </row>
    <row r="2896" spans="1:4" x14ac:dyDescent="0.35">
      <c r="A2896" s="4">
        <f>Climate285!F2923*((113.5/10)^0.12)</f>
        <v>9.5711975773769886</v>
      </c>
      <c r="B2896" s="24">
        <f>VLOOKUP(A2896,'Wind - Power Curve'!$A$3:$B$47,2)*Wind!$B$9</f>
        <v>4640.4000000000005</v>
      </c>
      <c r="C2896">
        <f>(0.5*(A2896^3)*Wind!$B$11*Wind!$B$7*(VLOOKUP(A2896+0.5,'Wind - Power Curve'!$A$3:$E$47,5,TRUE))*Wind!$B$9)/1000</f>
        <v>4673.9394980362258</v>
      </c>
      <c r="D2896" s="23" t="s">
        <v>9</v>
      </c>
    </row>
    <row r="2897" spans="1:4" x14ac:dyDescent="0.35">
      <c r="A2897" s="4">
        <f>Climate285!F2924*((113.5/10)^0.12)</f>
        <v>9.3262627211806546</v>
      </c>
      <c r="B2897" s="24">
        <f>VLOOKUP(A2897,'Wind - Power Curve'!$A$3:$B$47,2)*Wind!$B$9</f>
        <v>3954.6</v>
      </c>
      <c r="C2897">
        <f>(0.5*(A2897^3)*Wind!$B$11*Wind!$B$7*(VLOOKUP(A2897+0.5,'Wind - Power Curve'!$A$3:$E$47,5,TRUE))*Wind!$B$9)/1000</f>
        <v>4390.4348641060669</v>
      </c>
      <c r="D2897" s="23" t="s">
        <v>9</v>
      </c>
    </row>
    <row r="2898" spans="1:4" x14ac:dyDescent="0.35">
      <c r="A2898" s="4">
        <f>Climate285!F2925*((113.5/10)^0.12)</f>
        <v>9.4882141834744065</v>
      </c>
      <c r="B2898" s="24">
        <f>VLOOKUP(A2898,'Wind - Power Curve'!$A$3:$B$47,2)*Wind!$B$9</f>
        <v>3954.6</v>
      </c>
      <c r="C2898">
        <f>(0.5*(A2898^3)*Wind!$B$11*Wind!$B$7*(VLOOKUP(A2898+0.5,'Wind - Power Curve'!$A$3:$E$47,5,TRUE))*Wind!$B$9)/1000</f>
        <v>4623.150606044569</v>
      </c>
      <c r="D2898" s="23" t="s">
        <v>9</v>
      </c>
    </row>
    <row r="2899" spans="1:4" x14ac:dyDescent="0.35">
      <c r="A2899" s="4">
        <f>Climate285!F2926*((113.5/10)^0.12)</f>
        <v>9.4989217181715127</v>
      </c>
      <c r="B2899" s="24">
        <f>VLOOKUP(A2899,'Wind - Power Curve'!$A$3:$B$47,2)*Wind!$B$9</f>
        <v>3954.6</v>
      </c>
      <c r="C2899">
        <f>(0.5*(A2899^3)*Wind!$B$11*Wind!$B$7*(VLOOKUP(A2899+0.5,'Wind - Power Curve'!$A$3:$E$47,5,TRUE))*Wind!$B$9)/1000</f>
        <v>4638.8200764990506</v>
      </c>
      <c r="D2899" s="23" t="s">
        <v>9</v>
      </c>
    </row>
    <row r="2900" spans="1:4" x14ac:dyDescent="0.35">
      <c r="A2900" s="4">
        <f>Climate285!F2927*((113.5/10)^0.12)</f>
        <v>9.0144057731273968</v>
      </c>
      <c r="B2900" s="24">
        <f>VLOOKUP(A2900,'Wind - Power Curve'!$A$3:$B$47,2)*Wind!$B$9</f>
        <v>3954.6</v>
      </c>
      <c r="C2900">
        <f>(0.5*(A2900^3)*Wind!$B$11*Wind!$B$7*(VLOOKUP(A2900+0.5,'Wind - Power Curve'!$A$3:$E$47,5,TRUE))*Wind!$B$9)/1000</f>
        <v>3964.5683773922201</v>
      </c>
      <c r="D2900" s="23" t="s">
        <v>9</v>
      </c>
    </row>
    <row r="2901" spans="1:4" x14ac:dyDescent="0.35">
      <c r="A2901" s="4">
        <f>Climate285!F2928*((113.5/10)^0.12)</f>
        <v>8.5834275015688188</v>
      </c>
      <c r="B2901" s="24">
        <f>VLOOKUP(A2901,'Wind - Power Curve'!$A$3:$B$47,2)*Wind!$B$9</f>
        <v>3314.7000000000003</v>
      </c>
      <c r="C2901">
        <f>(0.5*(A2901^3)*Wind!$B$11*Wind!$B$7*(VLOOKUP(A2901+0.5,'Wind - Power Curve'!$A$3:$E$47,5,TRUE))*Wind!$B$9)/1000</f>
        <v>3430.4987357277805</v>
      </c>
      <c r="D2901" s="23" t="s">
        <v>9</v>
      </c>
    </row>
    <row r="2902" spans="1:4" x14ac:dyDescent="0.35">
      <c r="A2902" s="4">
        <f>Climate285!F2929*((113.5/10)^0.12)</f>
        <v>8.3197544596525468</v>
      </c>
      <c r="B2902" s="24">
        <f>VLOOKUP(A2902,'Wind - Power Curve'!$A$3:$B$47,2)*Wind!$B$9</f>
        <v>2737.8</v>
      </c>
      <c r="C2902">
        <f>(0.5*(A2902^3)*Wind!$B$11*Wind!$B$7*(VLOOKUP(A2902+0.5,'Wind - Power Curve'!$A$3:$E$47,5,TRUE))*Wind!$B$9)/1000</f>
        <v>3108.2717313290282</v>
      </c>
      <c r="D2902" s="23" t="s">
        <v>9</v>
      </c>
    </row>
    <row r="2903" spans="1:4" x14ac:dyDescent="0.35">
      <c r="A2903" s="4">
        <f>Climate285!F2930*((113.5/10)^0.12)</f>
        <v>8.9059919843191828</v>
      </c>
      <c r="B2903" s="24">
        <f>VLOOKUP(A2903,'Wind - Power Curve'!$A$3:$B$47,2)*Wind!$B$9</f>
        <v>3314.7000000000003</v>
      </c>
      <c r="C2903">
        <f>(0.5*(A2903^3)*Wind!$B$11*Wind!$B$7*(VLOOKUP(A2903+0.5,'Wind - Power Curve'!$A$3:$E$47,5,TRUE))*Wind!$B$9)/1000</f>
        <v>3831.968527108691</v>
      </c>
      <c r="D2903" s="23" t="s">
        <v>9</v>
      </c>
    </row>
    <row r="2904" spans="1:4" x14ac:dyDescent="0.35">
      <c r="A2904" s="4">
        <f>Climate285!F2931*((113.5/10)^0.12)</f>
        <v>8.6182269893344188</v>
      </c>
      <c r="B2904" s="24">
        <f>VLOOKUP(A2904,'Wind - Power Curve'!$A$3:$B$47,2)*Wind!$B$9</f>
        <v>3314.7000000000003</v>
      </c>
      <c r="C2904">
        <f>(0.5*(A2904^3)*Wind!$B$11*Wind!$B$7*(VLOOKUP(A2904+0.5,'Wind - Power Curve'!$A$3:$E$47,5,TRUE))*Wind!$B$9)/1000</f>
        <v>3472.3925768585345</v>
      </c>
      <c r="D2904" s="23" t="s">
        <v>9</v>
      </c>
    </row>
    <row r="2905" spans="1:4" x14ac:dyDescent="0.35">
      <c r="A2905" s="4">
        <f>Climate285!F2932*((113.5/10)^0.12)</f>
        <v>8.4402142249950067</v>
      </c>
      <c r="B2905" s="24">
        <f>VLOOKUP(A2905,'Wind - Power Curve'!$A$3:$B$47,2)*Wind!$B$9</f>
        <v>2737.8</v>
      </c>
      <c r="C2905">
        <f>(0.5*(A2905^3)*Wind!$B$11*Wind!$B$7*(VLOOKUP(A2905+0.5,'Wind - Power Curve'!$A$3:$E$47,5,TRUE))*Wind!$B$9)/1000</f>
        <v>3245.247772810998</v>
      </c>
      <c r="D2905" s="23" t="s">
        <v>9</v>
      </c>
    </row>
    <row r="2906" spans="1:4" x14ac:dyDescent="0.35">
      <c r="A2906" s="4">
        <f>Climate285!F2933*((113.5/10)^0.12)</f>
        <v>8.239447949424239</v>
      </c>
      <c r="B2906" s="24">
        <f>VLOOKUP(A2906,'Wind - Power Curve'!$A$3:$B$47,2)*Wind!$B$9</f>
        <v>2737.8</v>
      </c>
      <c r="C2906">
        <f>(0.5*(A2906^3)*Wind!$B$11*Wind!$B$7*(VLOOKUP(A2906+0.5,'Wind - Power Curve'!$A$3:$E$47,5,TRUE))*Wind!$B$9)/1000</f>
        <v>3019.1298691096613</v>
      </c>
      <c r="D2906" s="23" t="s">
        <v>9</v>
      </c>
    </row>
    <row r="2907" spans="1:4" x14ac:dyDescent="0.35">
      <c r="A2907" s="4">
        <f>Climate285!F2934*((113.5/10)^0.12)</f>
        <v>8.3826612259980529</v>
      </c>
      <c r="B2907" s="24">
        <f>VLOOKUP(A2907,'Wind - Power Curve'!$A$3:$B$47,2)*Wind!$B$9</f>
        <v>2737.8</v>
      </c>
      <c r="C2907">
        <f>(0.5*(A2907^3)*Wind!$B$11*Wind!$B$7*(VLOOKUP(A2907+0.5,'Wind - Power Curve'!$A$3:$E$47,5,TRUE))*Wind!$B$9)/1000</f>
        <v>3179.3123451991337</v>
      </c>
      <c r="D2907" s="23" t="s">
        <v>9</v>
      </c>
    </row>
    <row r="2908" spans="1:4" x14ac:dyDescent="0.35">
      <c r="A2908" s="4">
        <f>Climate285!F2935*((113.5/10)^0.12)</f>
        <v>8.5954734781030648</v>
      </c>
      <c r="B2908" s="24">
        <f>VLOOKUP(A2908,'Wind - Power Curve'!$A$3:$B$47,2)*Wind!$B$9</f>
        <v>3314.7000000000003</v>
      </c>
      <c r="C2908">
        <f>(0.5*(A2908^3)*Wind!$B$11*Wind!$B$7*(VLOOKUP(A2908+0.5,'Wind - Power Curve'!$A$3:$E$47,5,TRUE))*Wind!$B$9)/1000</f>
        <v>3444.9620936545243</v>
      </c>
      <c r="D2908" s="23" t="s">
        <v>9</v>
      </c>
    </row>
    <row r="2909" spans="1:4" x14ac:dyDescent="0.35">
      <c r="A2909" s="4">
        <f>Climate285!F2936*((113.5/10)^0.12)</f>
        <v>8.5968119199402047</v>
      </c>
      <c r="B2909" s="24">
        <f>VLOOKUP(A2909,'Wind - Power Curve'!$A$3:$B$47,2)*Wind!$B$9</f>
        <v>3314.7000000000003</v>
      </c>
      <c r="C2909">
        <f>(0.5*(A2909^3)*Wind!$B$11*Wind!$B$7*(VLOOKUP(A2909+0.5,'Wind - Power Curve'!$A$3:$E$47,5,TRUE))*Wind!$B$9)/1000</f>
        <v>3446.5716382914816</v>
      </c>
      <c r="D2909" s="23" t="s">
        <v>9</v>
      </c>
    </row>
    <row r="2910" spans="1:4" x14ac:dyDescent="0.35">
      <c r="A2910" s="4">
        <f>Climate285!F2937*((113.5/10)^0.12)</f>
        <v>8.4509217596921129</v>
      </c>
      <c r="B2910" s="24">
        <f>VLOOKUP(A2910,'Wind - Power Curve'!$A$3:$B$47,2)*Wind!$B$9</f>
        <v>2737.8</v>
      </c>
      <c r="C2910">
        <f>(0.5*(A2910^3)*Wind!$B$11*Wind!$B$7*(VLOOKUP(A2910+0.5,'Wind - Power Curve'!$A$3:$E$47,5,TRUE))*Wind!$B$9)/1000</f>
        <v>3257.6145341521328</v>
      </c>
      <c r="D2910" s="23" t="s">
        <v>9</v>
      </c>
    </row>
    <row r="2911" spans="1:4" x14ac:dyDescent="0.35">
      <c r="A2911" s="4">
        <f>Climate285!F2938*((113.5/10)^0.12)</f>
        <v>8.5553202229889127</v>
      </c>
      <c r="B2911" s="24">
        <f>VLOOKUP(A2911,'Wind - Power Curve'!$A$3:$B$47,2)*Wind!$B$9</f>
        <v>3314.7000000000003</v>
      </c>
      <c r="C2911">
        <f>(0.5*(A2911^3)*Wind!$B$11*Wind!$B$7*(VLOOKUP(A2911+0.5,'Wind - Power Curve'!$A$3:$E$47,5,TRUE))*Wind!$B$9)/1000</f>
        <v>3396.9084531817539</v>
      </c>
      <c r="D2911" s="23" t="s">
        <v>9</v>
      </c>
    </row>
    <row r="2912" spans="1:4" x14ac:dyDescent="0.35">
      <c r="A2912" s="4">
        <f>Climate285!F2939*((113.5/10)^0.12)</f>
        <v>8.5874428270802348</v>
      </c>
      <c r="B2912" s="24">
        <f>VLOOKUP(A2912,'Wind - Power Curve'!$A$3:$B$47,2)*Wind!$B$9</f>
        <v>3314.7000000000003</v>
      </c>
      <c r="C2912">
        <f>(0.5*(A2912^3)*Wind!$B$11*Wind!$B$7*(VLOOKUP(A2912+0.5,'Wind - Power Curve'!$A$3:$E$47,5,TRUE))*Wind!$B$9)/1000</f>
        <v>3435.3153479143939</v>
      </c>
      <c r="D2912" s="23" t="s">
        <v>9</v>
      </c>
    </row>
    <row r="2913" spans="1:4" x14ac:dyDescent="0.35">
      <c r="A2913" s="4">
        <f>Climate285!F2940*((113.5/10)^0.12)</f>
        <v>8.5298898280832827</v>
      </c>
      <c r="B2913" s="24">
        <f>VLOOKUP(A2913,'Wind - Power Curve'!$A$3:$B$47,2)*Wind!$B$9</f>
        <v>3314.7000000000003</v>
      </c>
      <c r="C2913">
        <f>(0.5*(A2913^3)*Wind!$B$11*Wind!$B$7*(VLOOKUP(A2913+0.5,'Wind - Power Curve'!$A$3:$E$47,5,TRUE))*Wind!$B$9)/1000</f>
        <v>3366.7068242609694</v>
      </c>
      <c r="D2913" s="23" t="s">
        <v>9</v>
      </c>
    </row>
    <row r="2914" spans="1:4" x14ac:dyDescent="0.35">
      <c r="A2914" s="4">
        <f>Climate285!F2941*((113.5/10)^0.12)</f>
        <v>8.4750137127606049</v>
      </c>
      <c r="B2914" s="24">
        <f>VLOOKUP(A2914,'Wind - Power Curve'!$A$3:$B$47,2)*Wind!$B$9</f>
        <v>2737.8</v>
      </c>
      <c r="C2914">
        <f>(0.5*(A2914^3)*Wind!$B$11*Wind!$B$7*(VLOOKUP(A2914+0.5,'Wind - Power Curve'!$A$3:$E$47,5,TRUE))*Wind!$B$9)/1000</f>
        <v>3285.5545326252245</v>
      </c>
      <c r="D2914" s="23" t="s">
        <v>9</v>
      </c>
    </row>
    <row r="2915" spans="1:4" x14ac:dyDescent="0.35">
      <c r="A2915" s="4">
        <f>Climate285!F2942*((113.5/10)^0.12)</f>
        <v>8.9166995190162908</v>
      </c>
      <c r="B2915" s="24">
        <f>VLOOKUP(A2915,'Wind - Power Curve'!$A$3:$B$47,2)*Wind!$B$9</f>
        <v>3314.7000000000003</v>
      </c>
      <c r="C2915">
        <f>(0.5*(A2915^3)*Wind!$B$11*Wind!$B$7*(VLOOKUP(A2915+0.5,'Wind - Power Curve'!$A$3:$E$47,5,TRUE))*Wind!$B$9)/1000</f>
        <v>3845.8064982149695</v>
      </c>
      <c r="D2915" s="23" t="s">
        <v>9</v>
      </c>
    </row>
    <row r="2916" spans="1:4" x14ac:dyDescent="0.35">
      <c r="A2916" s="4">
        <f>Climate285!F2943*((113.5/10)^0.12)</f>
        <v>8.7775015679538928</v>
      </c>
      <c r="B2916" s="24">
        <f>VLOOKUP(A2916,'Wind - Power Curve'!$A$3:$B$47,2)*Wind!$B$9</f>
        <v>3314.7000000000003</v>
      </c>
      <c r="C2916">
        <f>(0.5*(A2916^3)*Wind!$B$11*Wind!$B$7*(VLOOKUP(A2916+0.5,'Wind - Power Curve'!$A$3:$E$47,5,TRUE))*Wind!$B$9)/1000</f>
        <v>3668.4937276233577</v>
      </c>
      <c r="D2916" s="23" t="s">
        <v>9</v>
      </c>
    </row>
    <row r="2917" spans="1:4" x14ac:dyDescent="0.35">
      <c r="A2917" s="4">
        <f>Climate285!F2944*((113.5/10)^0.12)</f>
        <v>8.9113457516677386</v>
      </c>
      <c r="B2917" s="24">
        <f>VLOOKUP(A2917,'Wind - Power Curve'!$A$3:$B$47,2)*Wind!$B$9</f>
        <v>3314.7000000000003</v>
      </c>
      <c r="C2917">
        <f>(0.5*(A2917^3)*Wind!$B$11*Wind!$B$7*(VLOOKUP(A2917+0.5,'Wind - Power Curve'!$A$3:$E$47,5,TRUE))*Wind!$B$9)/1000</f>
        <v>3838.8833558671686</v>
      </c>
      <c r="D2917" s="23" t="s">
        <v>9</v>
      </c>
    </row>
    <row r="2918" spans="1:4" x14ac:dyDescent="0.35">
      <c r="A2918" s="4">
        <f>Climate285!F2945*((113.5/10)^0.12)</f>
        <v>9.4667991140801906</v>
      </c>
      <c r="B2918" s="24">
        <f>VLOOKUP(A2918,'Wind - Power Curve'!$A$3:$B$47,2)*Wind!$B$9</f>
        <v>3954.6</v>
      </c>
      <c r="C2918">
        <f>(0.5*(A2918^3)*Wind!$B$11*Wind!$B$7*(VLOOKUP(A2918+0.5,'Wind - Power Curve'!$A$3:$E$47,5,TRUE))*Wind!$B$9)/1000</f>
        <v>4591.9176044526093</v>
      </c>
      <c r="D2918" s="23" t="s">
        <v>9</v>
      </c>
    </row>
    <row r="2919" spans="1:4" x14ac:dyDescent="0.35">
      <c r="A2919" s="4">
        <f>Climate285!F2946*((113.5/10)^0.12)</f>
        <v>9.6528425294424327</v>
      </c>
      <c r="B2919" s="24">
        <f>VLOOKUP(A2919,'Wind - Power Curve'!$A$3:$B$47,2)*Wind!$B$9</f>
        <v>4640.4000000000005</v>
      </c>
      <c r="C2919">
        <f>(0.5*(A2919^3)*Wind!$B$11*Wind!$B$7*(VLOOKUP(A2919+0.5,'Wind - Power Curve'!$A$3:$E$47,5,TRUE))*Wind!$B$9)/1000</f>
        <v>4794.5726798026926</v>
      </c>
      <c r="D2919" s="23" t="s">
        <v>9</v>
      </c>
    </row>
    <row r="2920" spans="1:4" x14ac:dyDescent="0.35">
      <c r="A2920" s="4">
        <f>Climate285!F2947*((113.5/10)^0.12)</f>
        <v>10.091851452023842</v>
      </c>
      <c r="B2920" s="24">
        <f>VLOOKUP(A2920,'Wind - Power Curve'!$A$3:$B$47,2)*Wind!$B$9</f>
        <v>5330.7</v>
      </c>
      <c r="C2920">
        <f>(0.5*(A2920^3)*Wind!$B$11*Wind!$B$7*(VLOOKUP(A2920+0.5,'Wind - Power Curve'!$A$3:$E$47,5,TRUE))*Wind!$B$9)/1000</f>
        <v>5299.4607206385608</v>
      </c>
      <c r="D2920" s="23" t="s">
        <v>9</v>
      </c>
    </row>
    <row r="2921" spans="1:4" x14ac:dyDescent="0.35">
      <c r="A2921" s="4">
        <f>Climate285!F2948*((113.5/10)^0.12)</f>
        <v>9.9887914305641825</v>
      </c>
      <c r="B2921" s="24">
        <f>VLOOKUP(A2921,'Wind - Power Curve'!$A$3:$B$47,2)*Wind!$B$9</f>
        <v>4640.4000000000005</v>
      </c>
      <c r="C2921">
        <f>(0.5*(A2921^3)*Wind!$B$11*Wind!$B$7*(VLOOKUP(A2921+0.5,'Wind - Power Curve'!$A$3:$E$47,5,TRUE))*Wind!$B$9)/1000</f>
        <v>5312.7952273657693</v>
      </c>
      <c r="D2921" s="23" t="s">
        <v>9</v>
      </c>
    </row>
    <row r="2922" spans="1:4" x14ac:dyDescent="0.35">
      <c r="A2922" s="4">
        <f>Climate285!F2949*((113.5/10)^0.12)</f>
        <v>9.7759791784591705</v>
      </c>
      <c r="B2922" s="24">
        <f>VLOOKUP(A2922,'Wind - Power Curve'!$A$3:$B$47,2)*Wind!$B$9</f>
        <v>4640.4000000000005</v>
      </c>
      <c r="C2922">
        <f>(0.5*(A2922^3)*Wind!$B$11*Wind!$B$7*(VLOOKUP(A2922+0.5,'Wind - Power Curve'!$A$3:$E$47,5,TRUE))*Wind!$B$9)/1000</f>
        <v>4980.4094191934691</v>
      </c>
      <c r="D2922" s="23" t="s">
        <v>9</v>
      </c>
    </row>
    <row r="2923" spans="1:4" x14ac:dyDescent="0.35">
      <c r="A2923" s="4">
        <f>Climate285!F2950*((113.5/10)^0.12)</f>
        <v>9.8495934795017845</v>
      </c>
      <c r="B2923" s="24">
        <f>VLOOKUP(A2923,'Wind - Power Curve'!$A$3:$B$47,2)*Wind!$B$9</f>
        <v>4640.4000000000005</v>
      </c>
      <c r="C2923">
        <f>(0.5*(A2923^3)*Wind!$B$11*Wind!$B$7*(VLOOKUP(A2923+0.5,'Wind - Power Curve'!$A$3:$E$47,5,TRUE))*Wind!$B$9)/1000</f>
        <v>5093.7680028473951</v>
      </c>
      <c r="D2923" s="23" t="s">
        <v>9</v>
      </c>
    </row>
    <row r="2924" spans="1:4" x14ac:dyDescent="0.35">
      <c r="A2924" s="4">
        <f>Climate285!F2951*((113.5/10)^0.12)</f>
        <v>9.3342933722034847</v>
      </c>
      <c r="B2924" s="24">
        <f>VLOOKUP(A2924,'Wind - Power Curve'!$A$3:$B$47,2)*Wind!$B$9</f>
        <v>3954.6</v>
      </c>
      <c r="C2924">
        <f>(0.5*(A2924^3)*Wind!$B$11*Wind!$B$7*(VLOOKUP(A2924+0.5,'Wind - Power Curve'!$A$3:$E$47,5,TRUE))*Wind!$B$9)/1000</f>
        <v>4401.7861695460606</v>
      </c>
      <c r="D2924" s="23" t="s">
        <v>9</v>
      </c>
    </row>
    <row r="2925" spans="1:4" x14ac:dyDescent="0.35">
      <c r="A2925" s="4">
        <f>Climate285!F2952*((113.5/10)^0.12)</f>
        <v>9.3811388365033306</v>
      </c>
      <c r="B2925" s="24">
        <f>VLOOKUP(A2925,'Wind - Power Curve'!$A$3:$B$47,2)*Wind!$B$9</f>
        <v>3954.6</v>
      </c>
      <c r="C2925">
        <f>(0.5*(A2925^3)*Wind!$B$11*Wind!$B$7*(VLOOKUP(A2925+0.5,'Wind - Power Curve'!$A$3:$E$47,5,TRUE))*Wind!$B$9)/1000</f>
        <v>4468.3922752758381</v>
      </c>
      <c r="D2925" s="23" t="s">
        <v>9</v>
      </c>
    </row>
    <row r="2926" spans="1:4" x14ac:dyDescent="0.35">
      <c r="A2926" s="4">
        <f>Climate285!F2953*((113.5/10)^0.12)</f>
        <v>9.8000711315276625</v>
      </c>
      <c r="B2926" s="24">
        <f>VLOOKUP(A2926,'Wind - Power Curve'!$A$3:$B$47,2)*Wind!$B$9</f>
        <v>4640.4000000000005</v>
      </c>
      <c r="C2926">
        <f>(0.5*(A2926^3)*Wind!$B$11*Wind!$B$7*(VLOOKUP(A2926+0.5,'Wind - Power Curve'!$A$3:$E$47,5,TRUE))*Wind!$B$9)/1000</f>
        <v>5017.3214447750097</v>
      </c>
      <c r="D2926" s="23" t="s">
        <v>9</v>
      </c>
    </row>
    <row r="2927" spans="1:4" x14ac:dyDescent="0.35">
      <c r="A2927" s="4">
        <f>Climate285!F2954*((113.5/10)^0.12)</f>
        <v>9.5363980896113887</v>
      </c>
      <c r="B2927" s="24">
        <f>VLOOKUP(A2927,'Wind - Power Curve'!$A$3:$B$47,2)*Wind!$B$9</f>
        <v>4640.4000000000005</v>
      </c>
      <c r="C2927">
        <f>(0.5*(A2927^3)*Wind!$B$11*Wind!$B$7*(VLOOKUP(A2927+0.5,'Wind - Power Curve'!$A$3:$E$47,5,TRUE))*Wind!$B$9)/1000</f>
        <v>4623.1433333754749</v>
      </c>
      <c r="D2927" s="23" t="s">
        <v>9</v>
      </c>
    </row>
    <row r="2928" spans="1:4" x14ac:dyDescent="0.35">
      <c r="A2928" s="4">
        <f>Climate285!F2955*((113.5/10)^0.12)</f>
        <v>9.5805666702369585</v>
      </c>
      <c r="B2928" s="24">
        <f>VLOOKUP(A2928,'Wind - Power Curve'!$A$3:$B$47,2)*Wind!$B$9</f>
        <v>4640.4000000000005</v>
      </c>
      <c r="C2928">
        <f>(0.5*(A2928^3)*Wind!$B$11*Wind!$B$7*(VLOOKUP(A2928+0.5,'Wind - Power Curve'!$A$3:$E$47,5,TRUE))*Wind!$B$9)/1000</f>
        <v>4687.6786731100219</v>
      </c>
      <c r="D2928" s="23" t="s">
        <v>9</v>
      </c>
    </row>
    <row r="2929" spans="1:4" x14ac:dyDescent="0.35">
      <c r="A2929" s="4">
        <f>Climate285!F2956*((113.5/10)^0.12)</f>
        <v>9.6140277161654186</v>
      </c>
      <c r="B2929" s="24">
        <f>VLOOKUP(A2929,'Wind - Power Curve'!$A$3:$B$47,2)*Wind!$B$9</f>
        <v>4640.4000000000005</v>
      </c>
      <c r="C2929">
        <f>(0.5*(A2929^3)*Wind!$B$11*Wind!$B$7*(VLOOKUP(A2929+0.5,'Wind - Power Curve'!$A$3:$E$47,5,TRUE))*Wind!$B$9)/1000</f>
        <v>4736.9669159843488</v>
      </c>
      <c r="D2929" s="23" t="s">
        <v>9</v>
      </c>
    </row>
    <row r="2930" spans="1:4" x14ac:dyDescent="0.35">
      <c r="A2930" s="4">
        <f>Climate285!F2957*((113.5/10)^0.12)</f>
        <v>9.4841988579629906</v>
      </c>
      <c r="B2930" s="24">
        <f>VLOOKUP(A2930,'Wind - Power Curve'!$A$3:$B$47,2)*Wind!$B$9</f>
        <v>3954.6</v>
      </c>
      <c r="C2930">
        <f>(0.5*(A2930^3)*Wind!$B$11*Wind!$B$7*(VLOOKUP(A2930+0.5,'Wind - Power Curve'!$A$3:$E$47,5,TRUE))*Wind!$B$9)/1000</f>
        <v>4617.2836643514383</v>
      </c>
      <c r="D2930" s="23" t="s">
        <v>9</v>
      </c>
    </row>
    <row r="2931" spans="1:4" x14ac:dyDescent="0.35">
      <c r="A2931" s="4">
        <f>Climate285!F2958*((113.5/10)^0.12)</f>
        <v>9.3717697436433607</v>
      </c>
      <c r="B2931" s="24">
        <f>VLOOKUP(A2931,'Wind - Power Curve'!$A$3:$B$47,2)*Wind!$B$9</f>
        <v>3954.6</v>
      </c>
      <c r="C2931">
        <f>(0.5*(A2931^3)*Wind!$B$11*Wind!$B$7*(VLOOKUP(A2931+0.5,'Wind - Power Curve'!$A$3:$E$47,5,TRUE))*Wind!$B$9)/1000</f>
        <v>4455.0176778677678</v>
      </c>
      <c r="D2931" s="23" t="s">
        <v>9</v>
      </c>
    </row>
    <row r="2932" spans="1:4" x14ac:dyDescent="0.35">
      <c r="A2932" s="4">
        <f>Climate285!F2959*((113.5/10)^0.12)</f>
        <v>9.4159383242689287</v>
      </c>
      <c r="B2932" s="24">
        <f>VLOOKUP(A2932,'Wind - Power Curve'!$A$3:$B$47,2)*Wind!$B$9</f>
        <v>3954.6</v>
      </c>
      <c r="C2932">
        <f>(0.5*(A2932^3)*Wind!$B$11*Wind!$B$7*(VLOOKUP(A2932+0.5,'Wind - Power Curve'!$A$3:$E$47,5,TRUE))*Wind!$B$9)/1000</f>
        <v>4518.3036878776311</v>
      </c>
      <c r="D2932" s="23" t="s">
        <v>9</v>
      </c>
    </row>
    <row r="2933" spans="1:4" x14ac:dyDescent="0.35">
      <c r="A2933" s="4">
        <f>Climate285!F2960*((113.5/10)^0.12)</f>
        <v>9.4012154640604066</v>
      </c>
      <c r="B2933" s="24">
        <f>VLOOKUP(A2933,'Wind - Power Curve'!$A$3:$B$47,2)*Wind!$B$9</f>
        <v>3954.6</v>
      </c>
      <c r="C2933">
        <f>(0.5*(A2933^3)*Wind!$B$11*Wind!$B$7*(VLOOKUP(A2933+0.5,'Wind - Power Curve'!$A$3:$E$47,5,TRUE))*Wind!$B$9)/1000</f>
        <v>4497.142209185814</v>
      </c>
      <c r="D2933" s="23" t="s">
        <v>9</v>
      </c>
    </row>
    <row r="2934" spans="1:4" x14ac:dyDescent="0.35">
      <c r="A2934" s="4">
        <f>Climate285!F2961*((113.5/10)^0.12)</f>
        <v>9.6983495519051406</v>
      </c>
      <c r="B2934" s="24">
        <f>VLOOKUP(A2934,'Wind - Power Curve'!$A$3:$B$47,2)*Wind!$B$9</f>
        <v>4640.4000000000005</v>
      </c>
      <c r="C2934">
        <f>(0.5*(A2934^3)*Wind!$B$11*Wind!$B$7*(VLOOKUP(A2934+0.5,'Wind - Power Curve'!$A$3:$E$47,5,TRUE))*Wind!$B$9)/1000</f>
        <v>4862.7029598451209</v>
      </c>
      <c r="D2934" s="23" t="s">
        <v>9</v>
      </c>
    </row>
    <row r="2935" spans="1:4" x14ac:dyDescent="0.35">
      <c r="A2935" s="4">
        <f>Climate285!F2962*((113.5/10)^0.12)</f>
        <v>9.5189983457285887</v>
      </c>
      <c r="B2935" s="24">
        <f>VLOOKUP(A2935,'Wind - Power Curve'!$A$3:$B$47,2)*Wind!$B$9</f>
        <v>4640.4000000000005</v>
      </c>
      <c r="C2935">
        <f>(0.5*(A2935^3)*Wind!$B$11*Wind!$B$7*(VLOOKUP(A2935+0.5,'Wind - Power Curve'!$A$3:$E$47,5,TRUE))*Wind!$B$9)/1000</f>
        <v>4597.8838502972694</v>
      </c>
      <c r="D2935" s="23" t="s">
        <v>9</v>
      </c>
    </row>
    <row r="2936" spans="1:4" x14ac:dyDescent="0.35">
      <c r="A2936" s="4">
        <f>Climate285!F2963*((113.5/10)^0.12)</f>
        <v>9.1094351435642267</v>
      </c>
      <c r="B2936" s="24">
        <f>VLOOKUP(A2936,'Wind - Power Curve'!$A$3:$B$47,2)*Wind!$B$9</f>
        <v>3954.6</v>
      </c>
      <c r="C2936">
        <f>(0.5*(A2936^3)*Wind!$B$11*Wind!$B$7*(VLOOKUP(A2936+0.5,'Wind - Power Curve'!$A$3:$E$47,5,TRUE))*Wind!$B$9)/1000</f>
        <v>4091.2775866405455</v>
      </c>
      <c r="D2936" s="23" t="s">
        <v>9</v>
      </c>
    </row>
    <row r="2937" spans="1:4" x14ac:dyDescent="0.35">
      <c r="A2937" s="4">
        <f>Climate285!F2964*((113.5/10)^0.12)</f>
        <v>9.3035092099493006</v>
      </c>
      <c r="B2937" s="24">
        <f>VLOOKUP(A2937,'Wind - Power Curve'!$A$3:$B$47,2)*Wind!$B$9</f>
        <v>3954.6</v>
      </c>
      <c r="C2937">
        <f>(0.5*(A2937^3)*Wind!$B$11*Wind!$B$7*(VLOOKUP(A2937+0.5,'Wind - Power Curve'!$A$3:$E$47,5,TRUE))*Wind!$B$9)/1000</f>
        <v>4358.3788454043297</v>
      </c>
      <c r="D2937" s="23" t="s">
        <v>9</v>
      </c>
    </row>
    <row r="2938" spans="1:4" x14ac:dyDescent="0.35">
      <c r="A2938" s="4">
        <f>Climate285!F2965*((113.5/10)^0.12)</f>
        <v>9.2004491884896407</v>
      </c>
      <c r="B2938" s="24">
        <f>VLOOKUP(A2938,'Wind - Power Curve'!$A$3:$B$47,2)*Wind!$B$9</f>
        <v>3954.6</v>
      </c>
      <c r="C2938">
        <f>(0.5*(A2938^3)*Wind!$B$11*Wind!$B$7*(VLOOKUP(A2938+0.5,'Wind - Power Curve'!$A$3:$E$47,5,TRUE))*Wind!$B$9)/1000</f>
        <v>4215.1370118243703</v>
      </c>
      <c r="D2938" s="23" t="s">
        <v>9</v>
      </c>
    </row>
    <row r="2939" spans="1:4" x14ac:dyDescent="0.35">
      <c r="A2939" s="4">
        <f>Climate285!F2966*((113.5/10)^0.12)</f>
        <v>9.2928016752521927</v>
      </c>
      <c r="B2939" s="24">
        <f>VLOOKUP(A2939,'Wind - Power Curve'!$A$3:$B$47,2)*Wind!$B$9</f>
        <v>3954.6</v>
      </c>
      <c r="C2939">
        <f>(0.5*(A2939^3)*Wind!$B$11*Wind!$B$7*(VLOOKUP(A2939+0.5,'Wind - Power Curve'!$A$3:$E$47,5,TRUE))*Wind!$B$9)/1000</f>
        <v>4343.3478064658348</v>
      </c>
      <c r="D2939" s="23" t="s">
        <v>9</v>
      </c>
    </row>
    <row r="2940" spans="1:4" x14ac:dyDescent="0.35">
      <c r="A2940" s="4">
        <f>Climate285!F2967*((113.5/10)^0.12)</f>
        <v>9.0170826568016746</v>
      </c>
      <c r="B2940" s="24">
        <f>VLOOKUP(A2940,'Wind - Power Curve'!$A$3:$B$47,2)*Wind!$B$9</f>
        <v>3954.6</v>
      </c>
      <c r="C2940">
        <f>(0.5*(A2940^3)*Wind!$B$11*Wind!$B$7*(VLOOKUP(A2940+0.5,'Wind - Power Curve'!$A$3:$E$47,5,TRUE))*Wind!$B$9)/1000</f>
        <v>3968.1013357860602</v>
      </c>
      <c r="D2940" s="23" t="s">
        <v>9</v>
      </c>
    </row>
    <row r="2941" spans="1:4" x14ac:dyDescent="0.35">
      <c r="A2941" s="4">
        <f>Climate285!F2968*((113.5/10)^0.12)</f>
        <v>8.9274070537133987</v>
      </c>
      <c r="B2941" s="24">
        <f>VLOOKUP(A2941,'Wind - Power Curve'!$A$3:$B$47,2)*Wind!$B$9</f>
        <v>3314.7000000000003</v>
      </c>
      <c r="C2941">
        <f>(0.5*(A2941^3)*Wind!$B$11*Wind!$B$7*(VLOOKUP(A2941+0.5,'Wind - Power Curve'!$A$3:$E$47,5,TRUE))*Wind!$B$9)/1000</f>
        <v>3859.6777436571583</v>
      </c>
      <c r="D2941" s="23" t="s">
        <v>9</v>
      </c>
    </row>
    <row r="2942" spans="1:4" x14ac:dyDescent="0.35">
      <c r="A2942" s="4">
        <f>Climate285!F2969*((113.5/10)^0.12)</f>
        <v>9.1254964456098868</v>
      </c>
      <c r="B2942" s="24">
        <f>VLOOKUP(A2942,'Wind - Power Curve'!$A$3:$B$47,2)*Wind!$B$9</f>
        <v>3954.6</v>
      </c>
      <c r="C2942">
        <f>(0.5*(A2942^3)*Wind!$B$11*Wind!$B$7*(VLOOKUP(A2942+0.5,'Wind - Power Curve'!$A$3:$E$47,5,TRUE))*Wind!$B$9)/1000</f>
        <v>4112.9563749250319</v>
      </c>
      <c r="D2942" s="23" t="s">
        <v>9</v>
      </c>
    </row>
    <row r="2943" spans="1:4" x14ac:dyDescent="0.35">
      <c r="A2943" s="4">
        <f>Climate285!F2970*((113.5/10)^0.12)</f>
        <v>9.3891694875261607</v>
      </c>
      <c r="B2943" s="24">
        <f>VLOOKUP(A2943,'Wind - Power Curve'!$A$3:$B$47,2)*Wind!$B$9</f>
        <v>3954.6</v>
      </c>
      <c r="C2943">
        <f>(0.5*(A2943^3)*Wind!$B$11*Wind!$B$7*(VLOOKUP(A2943+0.5,'Wind - Power Curve'!$A$3:$E$47,5,TRUE))*Wind!$B$9)/1000</f>
        <v>4479.8774989863095</v>
      </c>
      <c r="D2943" s="23" t="s">
        <v>9</v>
      </c>
    </row>
    <row r="2944" spans="1:4" x14ac:dyDescent="0.35">
      <c r="A2944" s="4">
        <f>Climate285!F2971*((113.5/10)^0.12)</f>
        <v>9.5885973212597886</v>
      </c>
      <c r="B2944" s="24">
        <f>VLOOKUP(A2944,'Wind - Power Curve'!$A$3:$B$47,2)*Wind!$B$9</f>
        <v>4640.4000000000005</v>
      </c>
      <c r="C2944">
        <f>(0.5*(A2944^3)*Wind!$B$11*Wind!$B$7*(VLOOKUP(A2944+0.5,'Wind - Power Curve'!$A$3:$E$47,5,TRUE))*Wind!$B$9)/1000</f>
        <v>4699.4765165909594</v>
      </c>
      <c r="D2944" s="23" t="s">
        <v>9</v>
      </c>
    </row>
    <row r="2945" spans="1:4" x14ac:dyDescent="0.35">
      <c r="A2945" s="4">
        <f>Climate285!F2972*((113.5/10)^0.12)</f>
        <v>9.4641222304059127</v>
      </c>
      <c r="B2945" s="24">
        <f>VLOOKUP(A2945,'Wind - Power Curve'!$A$3:$B$47,2)*Wind!$B$9</f>
        <v>3954.6</v>
      </c>
      <c r="C2945">
        <f>(0.5*(A2945^3)*Wind!$B$11*Wind!$B$7*(VLOOKUP(A2945+0.5,'Wind - Power Curve'!$A$3:$E$47,5,TRUE))*Wind!$B$9)/1000</f>
        <v>4588.0233989178641</v>
      </c>
      <c r="D2945" s="23" t="s">
        <v>9</v>
      </c>
    </row>
    <row r="2946" spans="1:4" x14ac:dyDescent="0.35">
      <c r="A2946" s="4">
        <f>Climate285!F2973*((113.5/10)^0.12)</f>
        <v>9.5725360192141267</v>
      </c>
      <c r="B2946" s="24">
        <f>VLOOKUP(A2946,'Wind - Power Curve'!$A$3:$B$47,2)*Wind!$B$9</f>
        <v>4640.4000000000005</v>
      </c>
      <c r="C2946">
        <f>(0.5*(A2946^3)*Wind!$B$11*Wind!$B$7*(VLOOKUP(A2946+0.5,'Wind - Power Curve'!$A$3:$E$47,5,TRUE))*Wind!$B$9)/1000</f>
        <v>4675.9005915063372</v>
      </c>
      <c r="D2946" s="23" t="s">
        <v>9</v>
      </c>
    </row>
    <row r="2947" spans="1:4" x14ac:dyDescent="0.35">
      <c r="A2947" s="4">
        <f>Climate285!F2974*((113.5/10)^0.12)</f>
        <v>9.3985385803861305</v>
      </c>
      <c r="B2947" s="24">
        <f>VLOOKUP(A2947,'Wind - Power Curve'!$A$3:$B$47,2)*Wind!$B$9</f>
        <v>3954.6</v>
      </c>
      <c r="C2947">
        <f>(0.5*(A2947^3)*Wind!$B$11*Wind!$B$7*(VLOOKUP(A2947+0.5,'Wind - Power Curve'!$A$3:$E$47,5,TRUE))*Wind!$B$9)/1000</f>
        <v>4493.3017805212994</v>
      </c>
      <c r="D2947" s="23" t="s">
        <v>9</v>
      </c>
    </row>
    <row r="2948" spans="1:4" x14ac:dyDescent="0.35">
      <c r="A2948" s="4">
        <f>Climate285!F2975*((113.5/10)^0.12)</f>
        <v>9.1884032119553947</v>
      </c>
      <c r="B2948" s="24">
        <f>VLOOKUP(A2948,'Wind - Power Curve'!$A$3:$B$47,2)*Wind!$B$9</f>
        <v>3954.6</v>
      </c>
      <c r="C2948">
        <f>(0.5*(A2948^3)*Wind!$B$11*Wind!$B$7*(VLOOKUP(A2948+0.5,'Wind - Power Curve'!$A$3:$E$47,5,TRUE))*Wind!$B$9)/1000</f>
        <v>4198.6022785187661</v>
      </c>
      <c r="D2948" s="23" t="s">
        <v>9</v>
      </c>
    </row>
    <row r="2949" spans="1:4" x14ac:dyDescent="0.35">
      <c r="A2949" s="4">
        <f>Climate285!F2976*((113.5/10)^0.12)</f>
        <v>8.9608680996418606</v>
      </c>
      <c r="B2949" s="24">
        <f>VLOOKUP(A2949,'Wind - Power Curve'!$A$3:$B$47,2)*Wind!$B$9</f>
        <v>3314.7000000000003</v>
      </c>
      <c r="C2949">
        <f>(0.5*(A2949^3)*Wind!$B$11*Wind!$B$7*(VLOOKUP(A2949+0.5,'Wind - Power Curve'!$A$3:$E$47,5,TRUE))*Wind!$B$9)/1000</f>
        <v>3903.2402891153019</v>
      </c>
      <c r="D2949" s="23" t="s">
        <v>9</v>
      </c>
    </row>
    <row r="2950" spans="1:4" x14ac:dyDescent="0.35">
      <c r="A2950" s="4">
        <f>Climate285!F2977*((113.5/10)^0.12)</f>
        <v>8.9220532863648447</v>
      </c>
      <c r="B2950" s="24">
        <f>VLOOKUP(A2950,'Wind - Power Curve'!$A$3:$B$47,2)*Wind!$B$9</f>
        <v>3314.7000000000003</v>
      </c>
      <c r="C2950">
        <f>(0.5*(A2950^3)*Wind!$B$11*Wind!$B$7*(VLOOKUP(A2950+0.5,'Wind - Power Curve'!$A$3:$E$47,5,TRUE))*Wind!$B$9)/1000</f>
        <v>3852.7379591467525</v>
      </c>
      <c r="D2950" s="23" t="s">
        <v>9</v>
      </c>
    </row>
    <row r="2951" spans="1:4" x14ac:dyDescent="0.35">
      <c r="A2951" s="4">
        <f>Climate285!F2978*((113.5/10)^0.12)</f>
        <v>8.9434683557590606</v>
      </c>
      <c r="B2951" s="24">
        <f>VLOOKUP(A2951,'Wind - Power Curve'!$A$3:$B$47,2)*Wind!$B$9</f>
        <v>3314.7000000000003</v>
      </c>
      <c r="C2951">
        <f>(0.5*(A2951^3)*Wind!$B$11*Wind!$B$7*(VLOOKUP(A2951+0.5,'Wind - Power Curve'!$A$3:$E$47,5,TRUE))*Wind!$B$9)/1000</f>
        <v>3880.5470886065905</v>
      </c>
      <c r="D2951" s="23" t="s">
        <v>9</v>
      </c>
    </row>
    <row r="2952" spans="1:4" x14ac:dyDescent="0.35">
      <c r="A2952" s="4">
        <f>Climate285!F2979*((113.5/10)^0.12)</f>
        <v>9.0277901914987826</v>
      </c>
      <c r="B2952" s="24">
        <f>VLOOKUP(A2952,'Wind - Power Curve'!$A$3:$B$47,2)*Wind!$B$9</f>
        <v>3954.6</v>
      </c>
      <c r="C2952">
        <f>(0.5*(A2952^3)*Wind!$B$11*Wind!$B$7*(VLOOKUP(A2952+0.5,'Wind - Power Curve'!$A$3:$E$47,5,TRUE))*Wind!$B$9)/1000</f>
        <v>3982.2541582677991</v>
      </c>
      <c r="D2952" s="23" t="s">
        <v>9</v>
      </c>
    </row>
    <row r="2953" spans="1:4" x14ac:dyDescent="0.35">
      <c r="A2953" s="4">
        <f>Climate285!F2980*((113.5/10)^0.12)</f>
        <v>9.2486330946266246</v>
      </c>
      <c r="B2953" s="24">
        <f>VLOOKUP(A2953,'Wind - Power Curve'!$A$3:$B$47,2)*Wind!$B$9</f>
        <v>3954.6</v>
      </c>
      <c r="C2953">
        <f>(0.5*(A2953^3)*Wind!$B$11*Wind!$B$7*(VLOOKUP(A2953+0.5,'Wind - Power Curve'!$A$3:$E$47,5,TRUE))*Wind!$B$9)/1000</f>
        <v>4281.7100524089374</v>
      </c>
      <c r="D2953" s="23" t="s">
        <v>9</v>
      </c>
    </row>
    <row r="2954" spans="1:4" x14ac:dyDescent="0.35">
      <c r="A2954" s="4">
        <f>Climate285!F2981*((113.5/10)^0.12)</f>
        <v>9.2606790711608689</v>
      </c>
      <c r="B2954" s="24">
        <f>VLOOKUP(A2954,'Wind - Power Curve'!$A$3:$B$47,2)*Wind!$B$9</f>
        <v>3954.6</v>
      </c>
      <c r="C2954">
        <f>(0.5*(A2954^3)*Wind!$B$11*Wind!$B$7*(VLOOKUP(A2954+0.5,'Wind - Power Curve'!$A$3:$E$47,5,TRUE))*Wind!$B$9)/1000</f>
        <v>4298.4621232083591</v>
      </c>
      <c r="D2954" s="23" t="s">
        <v>9</v>
      </c>
    </row>
    <row r="2955" spans="1:4" x14ac:dyDescent="0.35">
      <c r="A2955" s="4">
        <f>Climate285!F2982*((113.5/10)^0.12)</f>
        <v>8.9153610771791527</v>
      </c>
      <c r="B2955" s="24">
        <f>VLOOKUP(A2955,'Wind - Power Curve'!$A$3:$B$47,2)*Wind!$B$9</f>
        <v>3314.7000000000003</v>
      </c>
      <c r="C2955">
        <f>(0.5*(A2955^3)*Wind!$B$11*Wind!$B$7*(VLOOKUP(A2955+0.5,'Wind - Power Curve'!$A$3:$E$47,5,TRUE))*Wind!$B$9)/1000</f>
        <v>3844.0749329558757</v>
      </c>
      <c r="D2955" s="23" t="s">
        <v>9</v>
      </c>
    </row>
    <row r="2956" spans="1:4" x14ac:dyDescent="0.35">
      <c r="A2956" s="4">
        <f>Climate285!F2983*((113.5/10)^0.12)</f>
        <v>9.0612512374272427</v>
      </c>
      <c r="B2956" s="24">
        <f>VLOOKUP(A2956,'Wind - Power Curve'!$A$3:$B$47,2)*Wind!$B$9</f>
        <v>3954.6</v>
      </c>
      <c r="C2956">
        <f>(0.5*(A2956^3)*Wind!$B$11*Wind!$B$7*(VLOOKUP(A2956+0.5,'Wind - Power Curve'!$A$3:$E$47,5,TRUE))*Wind!$B$9)/1000</f>
        <v>4026.6985513387926</v>
      </c>
      <c r="D2956" s="23" t="s">
        <v>9</v>
      </c>
    </row>
    <row r="2957" spans="1:4" x14ac:dyDescent="0.35">
      <c r="A2957" s="4">
        <f>Climate285!F2984*((113.5/10)^0.12)</f>
        <v>9.0866816323328727</v>
      </c>
      <c r="B2957" s="24">
        <f>VLOOKUP(A2957,'Wind - Power Curve'!$A$3:$B$47,2)*Wind!$B$9</f>
        <v>3954.6</v>
      </c>
      <c r="C2957">
        <f>(0.5*(A2957^3)*Wind!$B$11*Wind!$B$7*(VLOOKUP(A2957+0.5,'Wind - Power Curve'!$A$3:$E$47,5,TRUE))*Wind!$B$9)/1000</f>
        <v>4060.6965680067692</v>
      </c>
      <c r="D2957" s="23" t="s">
        <v>9</v>
      </c>
    </row>
    <row r="2958" spans="1:4" x14ac:dyDescent="0.35">
      <c r="A2958" s="4">
        <f>Climate285!F2985*((113.5/10)^0.12)</f>
        <v>9.0639281211015206</v>
      </c>
      <c r="B2958" s="24">
        <f>VLOOKUP(A2958,'Wind - Power Curve'!$A$3:$B$47,2)*Wind!$B$9</f>
        <v>3954.6</v>
      </c>
      <c r="C2958">
        <f>(0.5*(A2958^3)*Wind!$B$11*Wind!$B$7*(VLOOKUP(A2958+0.5,'Wind - Power Curve'!$A$3:$E$47,5,TRUE))*Wind!$B$9)/1000</f>
        <v>4030.2683193503385</v>
      </c>
      <c r="D2958" s="23" t="s">
        <v>9</v>
      </c>
    </row>
    <row r="2959" spans="1:4" x14ac:dyDescent="0.35">
      <c r="A2959" s="4">
        <f>Climate285!F2986*((113.5/10)^0.12)</f>
        <v>8.9903138200589048</v>
      </c>
      <c r="B2959" s="24">
        <f>VLOOKUP(A2959,'Wind - Power Curve'!$A$3:$B$47,2)*Wind!$B$9</f>
        <v>3314.7000000000003</v>
      </c>
      <c r="C2959">
        <f>(0.5*(A2959^3)*Wind!$B$11*Wind!$B$7*(VLOOKUP(A2959+0.5,'Wind - Power Curve'!$A$3:$E$47,5,TRUE))*Wind!$B$9)/1000</f>
        <v>3941.8454144793991</v>
      </c>
      <c r="D2959" s="23" t="s">
        <v>9</v>
      </c>
    </row>
    <row r="2960" spans="1:4" x14ac:dyDescent="0.35">
      <c r="A2960" s="4">
        <f>Climate285!F2987*((113.5/10)^0.12)</f>
        <v>8.7801784516281689</v>
      </c>
      <c r="B2960" s="24">
        <f>VLOOKUP(A2960,'Wind - Power Curve'!$A$3:$B$47,2)*Wind!$B$9</f>
        <v>3314.7000000000003</v>
      </c>
      <c r="C2960">
        <f>(0.5*(A2960^3)*Wind!$B$11*Wind!$B$7*(VLOOKUP(A2960+0.5,'Wind - Power Curve'!$A$3:$E$47,5,TRUE))*Wind!$B$9)/1000</f>
        <v>3671.851104225057</v>
      </c>
      <c r="D2960" s="23" t="s">
        <v>9</v>
      </c>
    </row>
    <row r="2961" spans="1:4" x14ac:dyDescent="0.35">
      <c r="A2961" s="4">
        <f>Climate285!F2988*((113.5/10)^0.12)</f>
        <v>8.8484389853222307</v>
      </c>
      <c r="B2961" s="24">
        <f>VLOOKUP(A2961,'Wind - Power Curve'!$A$3:$B$47,2)*Wind!$B$9</f>
        <v>3314.7000000000003</v>
      </c>
      <c r="C2961">
        <f>(0.5*(A2961^3)*Wind!$B$11*Wind!$B$7*(VLOOKUP(A2961+0.5,'Wind - Power Curve'!$A$3:$E$47,5,TRUE))*Wind!$B$9)/1000</f>
        <v>3758.1578324478928</v>
      </c>
      <c r="D2961" s="23" t="s">
        <v>9</v>
      </c>
    </row>
    <row r="2962" spans="1:4" x14ac:dyDescent="0.35">
      <c r="A2962" s="4">
        <f>Climate285!F2989*((113.5/10)^0.12)</f>
        <v>8.4509217596921129</v>
      </c>
      <c r="B2962" s="24">
        <f>VLOOKUP(A2962,'Wind - Power Curve'!$A$3:$B$47,2)*Wind!$B$9</f>
        <v>2737.8</v>
      </c>
      <c r="C2962">
        <f>(0.5*(A2962^3)*Wind!$B$11*Wind!$B$7*(VLOOKUP(A2962+0.5,'Wind - Power Curve'!$A$3:$E$47,5,TRUE))*Wind!$B$9)/1000</f>
        <v>3257.6145341521328</v>
      </c>
      <c r="D2962" s="23" t="s">
        <v>9</v>
      </c>
    </row>
    <row r="2963" spans="1:4" x14ac:dyDescent="0.35">
      <c r="A2963" s="4">
        <f>Climate285!F2990*((113.5/10)^0.12)</f>
        <v>8.1417416953131347</v>
      </c>
      <c r="B2963" s="24">
        <f>VLOOKUP(A2963,'Wind - Power Curve'!$A$3:$B$47,2)*Wind!$B$9</f>
        <v>2737.8</v>
      </c>
      <c r="C2963">
        <f>(0.5*(A2963^3)*Wind!$B$11*Wind!$B$7*(VLOOKUP(A2963+0.5,'Wind - Power Curve'!$A$3:$E$47,5,TRUE))*Wind!$B$9)/1000</f>
        <v>2912.9927966509381</v>
      </c>
      <c r="D2963" s="23" t="s">
        <v>9</v>
      </c>
    </row>
    <row r="2964" spans="1:4" x14ac:dyDescent="0.35">
      <c r="A2964" s="4">
        <f>Climate285!F2991*((113.5/10)^0.12)</f>
        <v>8.1818949504272869</v>
      </c>
      <c r="B2964" s="24">
        <f>VLOOKUP(A2964,'Wind - Power Curve'!$A$3:$B$47,2)*Wind!$B$9</f>
        <v>2737.8</v>
      </c>
      <c r="C2964">
        <f>(0.5*(A2964^3)*Wind!$B$11*Wind!$B$7*(VLOOKUP(A2964+0.5,'Wind - Power Curve'!$A$3:$E$47,5,TRUE))*Wind!$B$9)/1000</f>
        <v>2956.3043925790676</v>
      </c>
      <c r="D2964" s="23" t="s">
        <v>9</v>
      </c>
    </row>
    <row r="2965" spans="1:4" x14ac:dyDescent="0.35">
      <c r="A2965" s="4">
        <f>Climate285!F2992*((113.5/10)^0.12)</f>
        <v>8.5312282699204189</v>
      </c>
      <c r="B2965" s="24">
        <f>VLOOKUP(A2965,'Wind - Power Curve'!$A$3:$B$47,2)*Wind!$B$9</f>
        <v>3314.7000000000003</v>
      </c>
      <c r="C2965">
        <f>(0.5*(A2965^3)*Wind!$B$11*Wind!$B$7*(VLOOKUP(A2965+0.5,'Wind - Power Curve'!$A$3:$E$47,5,TRUE))*Wind!$B$9)/1000</f>
        <v>3368.2919027774433</v>
      </c>
      <c r="D2965" s="23" t="s">
        <v>9</v>
      </c>
    </row>
    <row r="2966" spans="1:4" x14ac:dyDescent="0.35">
      <c r="A2966" s="4">
        <f>Climate285!F2993*((113.5/10)^0.12)</f>
        <v>8.8671771710421687</v>
      </c>
      <c r="B2966" s="24">
        <f>VLOOKUP(A2966,'Wind - Power Curve'!$A$3:$B$47,2)*Wind!$B$9</f>
        <v>3314.7000000000003</v>
      </c>
      <c r="C2966">
        <f>(0.5*(A2966^3)*Wind!$B$11*Wind!$B$7*(VLOOKUP(A2966+0.5,'Wind - Power Curve'!$A$3:$E$47,5,TRUE))*Wind!$B$9)/1000</f>
        <v>3782.08418632964</v>
      </c>
      <c r="D2966" s="23" t="s">
        <v>9</v>
      </c>
    </row>
    <row r="2967" spans="1:4" x14ac:dyDescent="0.35">
      <c r="A2967" s="4">
        <f>Climate285!F2994*((113.5/10)^0.12)</f>
        <v>9.5203367875657285</v>
      </c>
      <c r="B2967" s="24">
        <f>VLOOKUP(A2967,'Wind - Power Curve'!$A$3:$B$47,2)*Wind!$B$9</f>
        <v>4640.4000000000005</v>
      </c>
      <c r="C2967">
        <f>(0.5*(A2967^3)*Wind!$B$11*Wind!$B$7*(VLOOKUP(A2967+0.5,'Wind - Power Curve'!$A$3:$E$47,5,TRUE))*Wind!$B$9)/1000</f>
        <v>4599.8236128298377</v>
      </c>
      <c r="D2967" s="23" t="s">
        <v>9</v>
      </c>
    </row>
    <row r="2968" spans="1:4" x14ac:dyDescent="0.35">
      <c r="A2968" s="4">
        <f>Climate285!F2995*((113.5/10)^0.12)</f>
        <v>9.8000711315276625</v>
      </c>
      <c r="B2968" s="24">
        <f>VLOOKUP(A2968,'Wind - Power Curve'!$A$3:$B$47,2)*Wind!$B$9</f>
        <v>4640.4000000000005</v>
      </c>
      <c r="C2968">
        <f>(0.5*(A2968^3)*Wind!$B$11*Wind!$B$7*(VLOOKUP(A2968+0.5,'Wind - Power Curve'!$A$3:$E$47,5,TRUE))*Wind!$B$9)/1000</f>
        <v>5017.3214447750097</v>
      </c>
      <c r="D2968" s="23" t="s">
        <v>9</v>
      </c>
    </row>
    <row r="2969" spans="1:4" x14ac:dyDescent="0.35">
      <c r="A2969" s="4">
        <f>Climate285!F2996*((113.5/10)^0.12)</f>
        <v>10.165465753066457</v>
      </c>
      <c r="B2969" s="24">
        <f>VLOOKUP(A2969,'Wind - Power Curve'!$A$3:$B$47,2)*Wind!$B$9</f>
        <v>5330.7</v>
      </c>
      <c r="C2969">
        <f>(0.5*(A2969^3)*Wind!$B$11*Wind!$B$7*(VLOOKUP(A2969+0.5,'Wind - Power Curve'!$A$3:$E$47,5,TRUE))*Wind!$B$9)/1000</f>
        <v>5416.278340980487</v>
      </c>
      <c r="D2969" s="23" t="s">
        <v>9</v>
      </c>
    </row>
    <row r="2970" spans="1:4" x14ac:dyDescent="0.35">
      <c r="A2970" s="4">
        <f>Climate285!F2997*((113.5/10)^0.12)</f>
        <v>9.9446228499386127</v>
      </c>
      <c r="B2970" s="24">
        <f>VLOOKUP(A2970,'Wind - Power Curve'!$A$3:$B$47,2)*Wind!$B$9</f>
        <v>4640.4000000000005</v>
      </c>
      <c r="C2970">
        <f>(0.5*(A2970^3)*Wind!$B$11*Wind!$B$7*(VLOOKUP(A2970+0.5,'Wind - Power Curve'!$A$3:$E$47,5,TRUE))*Wind!$B$9)/1000</f>
        <v>5242.6298209208253</v>
      </c>
      <c r="D2970" s="23" t="s">
        <v>9</v>
      </c>
    </row>
    <row r="2971" spans="1:4" x14ac:dyDescent="0.35">
      <c r="A2971" s="4">
        <f>Climate285!F2998*((113.5/10)^0.12)</f>
        <v>10.182865496949255</v>
      </c>
      <c r="B2971" s="24">
        <f>VLOOKUP(A2971,'Wind - Power Curve'!$A$3:$B$47,2)*Wind!$B$9</f>
        <v>5330.7</v>
      </c>
      <c r="C2971">
        <f>(0.5*(A2971^3)*Wind!$B$11*Wind!$B$7*(VLOOKUP(A2971+0.5,'Wind - Power Curve'!$A$3:$E$47,5,TRUE))*Wind!$B$9)/1000</f>
        <v>5444.138330741458</v>
      </c>
      <c r="D2971" s="23" t="s">
        <v>9</v>
      </c>
    </row>
    <row r="2972" spans="1:4" x14ac:dyDescent="0.35">
      <c r="A2972" s="4">
        <f>Climate285!F2999*((113.5/10)^0.12)</f>
        <v>10.046344429561135</v>
      </c>
      <c r="B2972" s="24">
        <f>VLOOKUP(A2972,'Wind - Power Curve'!$A$3:$B$47,2)*Wind!$B$9</f>
        <v>5330.7</v>
      </c>
      <c r="C2972">
        <f>(0.5*(A2972^3)*Wind!$B$11*Wind!$B$7*(VLOOKUP(A2972+0.5,'Wind - Power Curve'!$A$3:$E$47,5,TRUE))*Wind!$B$9)/1000</f>
        <v>5228.0931892776398</v>
      </c>
      <c r="D2972" s="23" t="s">
        <v>9</v>
      </c>
    </row>
    <row r="2973" spans="1:4" x14ac:dyDescent="0.35">
      <c r="A2973" s="4">
        <f>Climate285!F3000*((113.5/10)^0.12)</f>
        <v>9.9754070121927985</v>
      </c>
      <c r="B2973" s="24">
        <f>VLOOKUP(A2973,'Wind - Power Curve'!$A$3:$B$47,2)*Wind!$B$9</f>
        <v>4640.4000000000005</v>
      </c>
      <c r="C2973">
        <f>(0.5*(A2973^3)*Wind!$B$11*Wind!$B$7*(VLOOKUP(A2973+0.5,'Wind - Power Curve'!$A$3:$E$47,5,TRUE))*Wind!$B$9)/1000</f>
        <v>5291.4672913063951</v>
      </c>
      <c r="D2973" s="23" t="s">
        <v>9</v>
      </c>
    </row>
    <row r="2974" spans="1:4" x14ac:dyDescent="0.35">
      <c r="A2974" s="4">
        <f>Climate285!F3001*((113.5/10)^0.12)</f>
        <v>10.094528335698119</v>
      </c>
      <c r="B2974" s="24">
        <f>VLOOKUP(A2974,'Wind - Power Curve'!$A$3:$B$47,2)*Wind!$B$9</f>
        <v>5330.7</v>
      </c>
      <c r="C2974">
        <f>(0.5*(A2974^3)*Wind!$B$11*Wind!$B$7*(VLOOKUP(A2974+0.5,'Wind - Power Curve'!$A$3:$E$47,5,TRUE))*Wind!$B$9)/1000</f>
        <v>5303.6789168221885</v>
      </c>
      <c r="D2974" s="23" t="s">
        <v>9</v>
      </c>
    </row>
    <row r="2975" spans="1:4" x14ac:dyDescent="0.35">
      <c r="A2975" s="4">
        <f>Climate285!F3002*((113.5/10)^0.12)</f>
        <v>10.125312497952303</v>
      </c>
      <c r="B2975" s="24">
        <f>VLOOKUP(A2975,'Wind - Power Curve'!$A$3:$B$47,2)*Wind!$B$9</f>
        <v>5330.7</v>
      </c>
      <c r="C2975">
        <f>(0.5*(A2975^3)*Wind!$B$11*Wind!$B$7*(VLOOKUP(A2975+0.5,'Wind - Power Curve'!$A$3:$E$47,5,TRUE))*Wind!$B$9)/1000</f>
        <v>5352.3491619198094</v>
      </c>
      <c r="D2975" s="23" t="s">
        <v>9</v>
      </c>
    </row>
    <row r="2976" spans="1:4" x14ac:dyDescent="0.35">
      <c r="A2976" s="4">
        <f>Climate285!F3003*((113.5/10)^0.12)</f>
        <v>10.000837407098428</v>
      </c>
      <c r="B2976" s="24">
        <f>VLOOKUP(A2976,'Wind - Power Curve'!$A$3:$B$47,2)*Wind!$B$9</f>
        <v>5330.7</v>
      </c>
      <c r="C2976">
        <f>(0.5*(A2976^3)*Wind!$B$11*Wind!$B$7*(VLOOKUP(A2976+0.5,'Wind - Power Curve'!$A$3:$E$47,5,TRUE))*Wind!$B$9)/1000</f>
        <v>5157.3692864433478</v>
      </c>
      <c r="D2976" s="23" t="s">
        <v>9</v>
      </c>
    </row>
    <row r="2977" spans="1:4" x14ac:dyDescent="0.35">
      <c r="A2977" s="4">
        <f>Climate285!F3004*((113.5/10)^0.12)</f>
        <v>10.611166884833557</v>
      </c>
      <c r="B2977" s="24">
        <f>VLOOKUP(A2977,'Wind - Power Curve'!$A$3:$B$47,2)*Wind!$B$9</f>
        <v>5968.8</v>
      </c>
      <c r="C2977">
        <f>(0.5*(A2977^3)*Wind!$B$11*Wind!$B$7*(VLOOKUP(A2977+0.5,'Wind - Power Curve'!$A$3:$E$47,5,TRUE))*Wind!$B$9)/1000</f>
        <v>5825.7170045036401</v>
      </c>
      <c r="D2977" s="23" t="s">
        <v>9</v>
      </c>
    </row>
    <row r="2978" spans="1:4" x14ac:dyDescent="0.35">
      <c r="A2978" s="4">
        <f>Climate285!F3005*((113.5/10)^0.12)</f>
        <v>10.767764579778754</v>
      </c>
      <c r="B2978" s="24">
        <f>VLOOKUP(A2978,'Wind - Power Curve'!$A$3:$B$47,2)*Wind!$B$9</f>
        <v>5968.8</v>
      </c>
      <c r="C2978">
        <f>(0.5*(A2978^3)*Wind!$B$11*Wind!$B$7*(VLOOKUP(A2978+0.5,'Wind - Power Curve'!$A$3:$E$47,5,TRUE))*Wind!$B$9)/1000</f>
        <v>6087.466790464131</v>
      </c>
      <c r="D2978" s="23" t="s">
        <v>9</v>
      </c>
    </row>
    <row r="2979" spans="1:4" x14ac:dyDescent="0.35">
      <c r="A2979" s="4">
        <f>Climate285!F3006*((113.5/10)^0.12)</f>
        <v>10.617859094019249</v>
      </c>
      <c r="B2979" s="24">
        <f>VLOOKUP(A2979,'Wind - Power Curve'!$A$3:$B$47,2)*Wind!$B$9</f>
        <v>5968.8</v>
      </c>
      <c r="C2979">
        <f>(0.5*(A2979^3)*Wind!$B$11*Wind!$B$7*(VLOOKUP(A2979+0.5,'Wind - Power Curve'!$A$3:$E$47,5,TRUE))*Wind!$B$9)/1000</f>
        <v>5836.7463787164788</v>
      </c>
      <c r="D2979" s="23" t="s">
        <v>9</v>
      </c>
    </row>
    <row r="2980" spans="1:4" x14ac:dyDescent="0.35">
      <c r="A2980" s="4">
        <f>Climate285!F3007*((113.5/10)^0.12)</f>
        <v>10.708873138944663</v>
      </c>
      <c r="B2980" s="24">
        <f>VLOOKUP(A2980,'Wind - Power Curve'!$A$3:$B$47,2)*Wind!$B$9</f>
        <v>5968.8</v>
      </c>
      <c r="C2980">
        <f>(0.5*(A2980^3)*Wind!$B$11*Wind!$B$7*(VLOOKUP(A2980+0.5,'Wind - Power Curve'!$A$3:$E$47,5,TRUE))*Wind!$B$9)/1000</f>
        <v>5988.1306999582548</v>
      </c>
      <c r="D2980" s="23" t="s">
        <v>9</v>
      </c>
    </row>
    <row r="2981" spans="1:4" x14ac:dyDescent="0.35">
      <c r="A2981" s="4">
        <f>Climate285!F3008*((113.5/10)^0.12)</f>
        <v>10.324740331685931</v>
      </c>
      <c r="B2981" s="24">
        <f>VLOOKUP(A2981,'Wind - Power Curve'!$A$3:$B$47,2)*Wind!$B$9</f>
        <v>5330.7</v>
      </c>
      <c r="C2981">
        <f>(0.5*(A2981^3)*Wind!$B$11*Wind!$B$7*(VLOOKUP(A2981+0.5,'Wind - Power Curve'!$A$3:$E$47,5,TRUE))*Wind!$B$9)/1000</f>
        <v>5674.8781845338826</v>
      </c>
      <c r="D2981" s="23" t="s">
        <v>9</v>
      </c>
    </row>
    <row r="2982" spans="1:4" x14ac:dyDescent="0.35">
      <c r="A2982" s="4">
        <f>Climate285!F3009*((113.5/10)^0.12)</f>
        <v>9.9392690825900605</v>
      </c>
      <c r="B2982" s="24">
        <f>VLOOKUP(A2982,'Wind - Power Curve'!$A$3:$B$47,2)*Wind!$B$9</f>
        <v>4640.4000000000005</v>
      </c>
      <c r="C2982">
        <f>(0.5*(A2982^3)*Wind!$B$11*Wind!$B$7*(VLOOKUP(A2982+0.5,'Wind - Power Curve'!$A$3:$E$47,5,TRUE))*Wind!$B$9)/1000</f>
        <v>5234.1671432643061</v>
      </c>
      <c r="D2982" s="23" t="s">
        <v>9</v>
      </c>
    </row>
    <row r="2983" spans="1:4" x14ac:dyDescent="0.35">
      <c r="A2983" s="4">
        <f>Climate285!F3010*((113.5/10)^0.12)</f>
        <v>10.043667545886857</v>
      </c>
      <c r="B2983" s="24">
        <f>VLOOKUP(A2983,'Wind - Power Curve'!$A$3:$B$47,2)*Wind!$B$9</f>
        <v>5330.7</v>
      </c>
      <c r="C2983">
        <f>(0.5*(A2983^3)*Wind!$B$11*Wind!$B$7*(VLOOKUP(A2983+0.5,'Wind - Power Curve'!$A$3:$E$47,5,TRUE))*Wind!$B$9)/1000</f>
        <v>5223.9151714764739</v>
      </c>
      <c r="D2983" s="23" t="s">
        <v>9</v>
      </c>
    </row>
    <row r="2984" spans="1:4" x14ac:dyDescent="0.35">
      <c r="A2984" s="4">
        <f>Climate285!F3011*((113.5/10)^0.12)</f>
        <v>9.7759791784591705</v>
      </c>
      <c r="B2984" s="24">
        <f>VLOOKUP(A2984,'Wind - Power Curve'!$A$3:$B$47,2)*Wind!$B$9</f>
        <v>4640.4000000000005</v>
      </c>
      <c r="C2984">
        <f>(0.5*(A2984^3)*Wind!$B$11*Wind!$B$7*(VLOOKUP(A2984+0.5,'Wind - Power Curve'!$A$3:$E$47,5,TRUE))*Wind!$B$9)/1000</f>
        <v>4980.4094191934691</v>
      </c>
      <c r="D2984" s="23" t="s">
        <v>9</v>
      </c>
    </row>
    <row r="2985" spans="1:4" x14ac:dyDescent="0.35">
      <c r="A2985" s="4">
        <f>Climate285!F3012*((113.5/10)^0.12)</f>
        <v>9.4025539058975447</v>
      </c>
      <c r="B2985" s="24">
        <f>VLOOKUP(A2985,'Wind - Power Curve'!$A$3:$B$47,2)*Wind!$B$9</f>
        <v>3954.6</v>
      </c>
      <c r="C2985">
        <f>(0.5*(A2985^3)*Wind!$B$11*Wind!$B$7*(VLOOKUP(A2985+0.5,'Wind - Power Curve'!$A$3:$E$47,5,TRUE))*Wind!$B$9)/1000</f>
        <v>4499.0632438498096</v>
      </c>
      <c r="D2985" s="23" t="s">
        <v>9</v>
      </c>
    </row>
    <row r="2986" spans="1:4" x14ac:dyDescent="0.35">
      <c r="A2986" s="4">
        <f>Climate285!F3013*((113.5/10)^0.12)</f>
        <v>9.0438514935444427</v>
      </c>
      <c r="B2986" s="24">
        <f>VLOOKUP(A2986,'Wind - Power Curve'!$A$3:$B$47,2)*Wind!$B$9</f>
        <v>3954.6</v>
      </c>
      <c r="C2986">
        <f>(0.5*(A2986^3)*Wind!$B$11*Wind!$B$7*(VLOOKUP(A2986+0.5,'Wind - Power Curve'!$A$3:$E$47,5,TRUE))*Wind!$B$9)/1000</f>
        <v>4003.5464272295089</v>
      </c>
      <c r="D2986" s="23" t="s">
        <v>9</v>
      </c>
    </row>
    <row r="2987" spans="1:4" x14ac:dyDescent="0.35">
      <c r="A2987" s="4">
        <f>Climate285!F3014*((113.5/10)^0.12)</f>
        <v>8.6690877791456806</v>
      </c>
      <c r="B2987" s="24">
        <f>VLOOKUP(A2987,'Wind - Power Curve'!$A$3:$B$47,2)*Wind!$B$9</f>
        <v>3314.7000000000003</v>
      </c>
      <c r="C2987">
        <f>(0.5*(A2987^3)*Wind!$B$11*Wind!$B$7*(VLOOKUP(A2987+0.5,'Wind - Power Curve'!$A$3:$E$47,5,TRUE))*Wind!$B$9)/1000</f>
        <v>3534.2334666303441</v>
      </c>
      <c r="D2987" s="23" t="s">
        <v>9</v>
      </c>
    </row>
    <row r="2988" spans="1:4" x14ac:dyDescent="0.35">
      <c r="A2988" s="4">
        <f>Climate285!F3015*((113.5/10)^0.12)</f>
        <v>8.8123010557194927</v>
      </c>
      <c r="B2988" s="24">
        <f>VLOOKUP(A2988,'Wind - Power Curve'!$A$3:$B$47,2)*Wind!$B$9</f>
        <v>3314.7000000000003</v>
      </c>
      <c r="C2988">
        <f>(0.5*(A2988^3)*Wind!$B$11*Wind!$B$7*(VLOOKUP(A2988+0.5,'Wind - Power Curve'!$A$3:$E$47,5,TRUE))*Wind!$B$9)/1000</f>
        <v>3712.299530803597</v>
      </c>
      <c r="D2988" s="23" t="s">
        <v>9</v>
      </c>
    </row>
    <row r="2989" spans="1:4" x14ac:dyDescent="0.35">
      <c r="A2989" s="4">
        <f>Climate285!F3016*((113.5/10)^0.12)</f>
        <v>8.9367761465733668</v>
      </c>
      <c r="B2989" s="24">
        <f>VLOOKUP(A2989,'Wind - Power Curve'!$A$3:$B$47,2)*Wind!$B$9</f>
        <v>3314.7000000000003</v>
      </c>
      <c r="C2989">
        <f>(0.5*(A2989^3)*Wind!$B$11*Wind!$B$7*(VLOOKUP(A2989+0.5,'Wind - Power Curve'!$A$3:$E$47,5,TRUE))*Wind!$B$9)/1000</f>
        <v>3871.8424101843925</v>
      </c>
      <c r="D2989" s="23" t="s">
        <v>9</v>
      </c>
    </row>
    <row r="2990" spans="1:4" x14ac:dyDescent="0.35">
      <c r="A2990" s="4">
        <f>Climate285!F3017*((113.5/10)^0.12)</f>
        <v>9.1308502129584408</v>
      </c>
      <c r="B2990" s="24">
        <f>VLOOKUP(A2990,'Wind - Power Curve'!$A$3:$B$47,2)*Wind!$B$9</f>
        <v>3954.6</v>
      </c>
      <c r="C2990">
        <f>(0.5*(A2990^3)*Wind!$B$11*Wind!$B$7*(VLOOKUP(A2990+0.5,'Wind - Power Curve'!$A$3:$E$47,5,TRUE))*Wind!$B$9)/1000</f>
        <v>4120.1996190064037</v>
      </c>
      <c r="D2990" s="23" t="s">
        <v>9</v>
      </c>
    </row>
    <row r="2991" spans="1:4" x14ac:dyDescent="0.35">
      <c r="A2991" s="4">
        <f>Climate285!F3018*((113.5/10)^0.12)</f>
        <v>9.5002601600086507</v>
      </c>
      <c r="B2991" s="24">
        <f>VLOOKUP(A2991,'Wind - Power Curve'!$A$3:$B$47,2)*Wind!$B$9</f>
        <v>4640.4000000000005</v>
      </c>
      <c r="C2991">
        <f>(0.5*(A2991^3)*Wind!$B$11*Wind!$B$7*(VLOOKUP(A2991+0.5,'Wind - Power Curve'!$A$3:$E$47,5,TRUE))*Wind!$B$9)/1000</f>
        <v>4570.7844083477748</v>
      </c>
      <c r="D2991" s="23" t="s">
        <v>9</v>
      </c>
    </row>
    <row r="2992" spans="1:4" x14ac:dyDescent="0.35">
      <c r="A2992" s="4">
        <f>Climate285!F3019*((113.5/10)^0.12)</f>
        <v>9.6274121345368027</v>
      </c>
      <c r="B2992" s="24">
        <f>VLOOKUP(A2992,'Wind - Power Curve'!$A$3:$B$47,2)*Wind!$B$9</f>
        <v>4640.4000000000005</v>
      </c>
      <c r="C2992">
        <f>(0.5*(A2992^3)*Wind!$B$11*Wind!$B$7*(VLOOKUP(A2992+0.5,'Wind - Power Curve'!$A$3:$E$47,5,TRUE))*Wind!$B$9)/1000</f>
        <v>4756.778546227245</v>
      </c>
      <c r="D2992" s="23" t="s">
        <v>9</v>
      </c>
    </row>
    <row r="2993" spans="1:4" x14ac:dyDescent="0.35">
      <c r="A2993" s="4">
        <f>Climate285!F3020*((113.5/10)^0.12)</f>
        <v>9.7157492957879406</v>
      </c>
      <c r="B2993" s="24">
        <f>VLOOKUP(A2993,'Wind - Power Curve'!$A$3:$B$47,2)*Wind!$B$9</f>
        <v>4640.4000000000005</v>
      </c>
      <c r="C2993">
        <f>(0.5*(A2993^3)*Wind!$B$11*Wind!$B$7*(VLOOKUP(A2993+0.5,'Wind - Power Curve'!$A$3:$E$47,5,TRUE))*Wind!$B$9)/1000</f>
        <v>4888.9223720003602</v>
      </c>
      <c r="D2993" s="23" t="s">
        <v>9</v>
      </c>
    </row>
    <row r="2994" spans="1:4" x14ac:dyDescent="0.35">
      <c r="A2994" s="4">
        <f>Climate285!F3021*((113.5/10)^0.12)</f>
        <v>9.5778897865626806</v>
      </c>
      <c r="B2994" s="24">
        <f>VLOOKUP(A2994,'Wind - Power Curve'!$A$3:$B$47,2)*Wind!$B$9</f>
        <v>4640.4000000000005</v>
      </c>
      <c r="C2994">
        <f>(0.5*(A2994^3)*Wind!$B$11*Wind!$B$7*(VLOOKUP(A2994+0.5,'Wind - Power Curve'!$A$3:$E$47,5,TRUE))*Wind!$B$9)/1000</f>
        <v>4683.7504509626724</v>
      </c>
      <c r="D2994" s="23" t="s">
        <v>9</v>
      </c>
    </row>
    <row r="2995" spans="1:4" x14ac:dyDescent="0.35">
      <c r="A2995" s="4">
        <f>Climate285!F3022*((113.5/10)^0.12)</f>
        <v>9.6809498080223406</v>
      </c>
      <c r="B2995" s="24">
        <f>VLOOKUP(A2995,'Wind - Power Curve'!$A$3:$B$47,2)*Wind!$B$9</f>
        <v>4640.4000000000005</v>
      </c>
      <c r="C2995">
        <f>(0.5*(A2995^3)*Wind!$B$11*Wind!$B$7*(VLOOKUP(A2995+0.5,'Wind - Power Curve'!$A$3:$E$47,5,TRUE))*Wind!$B$9)/1000</f>
        <v>4836.577459246012</v>
      </c>
      <c r="D2995" s="23" t="s">
        <v>9</v>
      </c>
    </row>
    <row r="2996" spans="1:4" x14ac:dyDescent="0.35">
      <c r="A2996" s="4">
        <f>Climate285!F3023*((113.5/10)^0.12)</f>
        <v>9.0933738415185648</v>
      </c>
      <c r="B2996" s="24">
        <f>VLOOKUP(A2996,'Wind - Power Curve'!$A$3:$B$47,2)*Wind!$B$9</f>
        <v>3954.6</v>
      </c>
      <c r="C2996">
        <f>(0.5*(A2996^3)*Wind!$B$11*Wind!$B$7*(VLOOKUP(A2996+0.5,'Wind - Power Curve'!$A$3:$E$47,5,TRUE))*Wind!$B$9)/1000</f>
        <v>4069.6751096468529</v>
      </c>
      <c r="D2996" s="23" t="s">
        <v>9</v>
      </c>
    </row>
    <row r="2997" spans="1:4" x14ac:dyDescent="0.35">
      <c r="A2997" s="4">
        <f>Climate285!F3024*((113.5/10)^0.12)</f>
        <v>9.2834325823922228</v>
      </c>
      <c r="B2997" s="24">
        <f>VLOOKUP(A2997,'Wind - Power Curve'!$A$3:$B$47,2)*Wind!$B$9</f>
        <v>3954.6</v>
      </c>
      <c r="C2997">
        <f>(0.5*(A2997^3)*Wind!$B$11*Wind!$B$7*(VLOOKUP(A2997+0.5,'Wind - Power Curve'!$A$3:$E$47,5,TRUE))*Wind!$B$9)/1000</f>
        <v>4330.2240306158237</v>
      </c>
      <c r="D2997" s="23" t="s">
        <v>9</v>
      </c>
    </row>
    <row r="2998" spans="1:4" x14ac:dyDescent="0.35">
      <c r="A2998" s="4">
        <f>Climate285!F3025*((113.5/10)^0.12)</f>
        <v>9.1469115150041027</v>
      </c>
      <c r="B2998" s="24">
        <f>VLOOKUP(A2998,'Wind - Power Curve'!$A$3:$B$47,2)*Wind!$B$9</f>
        <v>3954.6</v>
      </c>
      <c r="C2998">
        <f>(0.5*(A2998^3)*Wind!$B$11*Wind!$B$7*(VLOOKUP(A2998+0.5,'Wind - Power Curve'!$A$3:$E$47,5,TRUE))*Wind!$B$9)/1000</f>
        <v>4141.9803649759169</v>
      </c>
      <c r="D2998" s="23" t="s">
        <v>9</v>
      </c>
    </row>
    <row r="2999" spans="1:4" x14ac:dyDescent="0.35">
      <c r="A2999" s="4">
        <f>Climate285!F3026*((113.5/10)^0.12)</f>
        <v>9.3369702558777607</v>
      </c>
      <c r="B2999" s="24">
        <f>VLOOKUP(A2999,'Wind - Power Curve'!$A$3:$B$47,2)*Wind!$B$9</f>
        <v>3954.6</v>
      </c>
      <c r="C2999">
        <f>(0.5*(A2999^3)*Wind!$B$11*Wind!$B$7*(VLOOKUP(A2999+0.5,'Wind - Power Curve'!$A$3:$E$47,5,TRUE))*Wind!$B$9)/1000</f>
        <v>4405.5742813603183</v>
      </c>
      <c r="D2999" s="23" t="s">
        <v>9</v>
      </c>
    </row>
    <row r="3000" spans="1:4" x14ac:dyDescent="0.35">
      <c r="A3000" s="4">
        <f>Climate285!F3027*((113.5/10)^0.12)</f>
        <v>9.0666050047757967</v>
      </c>
      <c r="B3000" s="24">
        <f>VLOOKUP(A3000,'Wind - Power Curve'!$A$3:$B$47,2)*Wind!$B$9</f>
        <v>3954.6</v>
      </c>
      <c r="C3000">
        <f>(0.5*(A3000^3)*Wind!$B$11*Wind!$B$7*(VLOOKUP(A3000+0.5,'Wind - Power Curve'!$A$3:$E$47,5,TRUE))*Wind!$B$9)/1000</f>
        <v>4033.840196530512</v>
      </c>
      <c r="D3000" s="23" t="s">
        <v>9</v>
      </c>
    </row>
    <row r="3001" spans="1:4" x14ac:dyDescent="0.35">
      <c r="A3001" s="4">
        <f>Climate285!F3028*((113.5/10)^0.12)</f>
        <v>9.2218642578838548</v>
      </c>
      <c r="B3001" s="24">
        <f>VLOOKUP(A3001,'Wind - Power Curve'!$A$3:$B$47,2)*Wind!$B$9</f>
        <v>3954.6</v>
      </c>
      <c r="C3001">
        <f>(0.5*(A3001^3)*Wind!$B$11*Wind!$B$7*(VLOOKUP(A3001+0.5,'Wind - Power Curve'!$A$3:$E$47,5,TRUE))*Wind!$B$9)/1000</f>
        <v>4244.6391764414502</v>
      </c>
      <c r="D3001" s="23" t="s">
        <v>9</v>
      </c>
    </row>
    <row r="3002" spans="1:4" x14ac:dyDescent="0.35">
      <c r="A3002" s="4">
        <f>Climate285!F3029*((113.5/10)^0.12)</f>
        <v>9.2272180252324087</v>
      </c>
      <c r="B3002" s="24">
        <f>VLOOKUP(A3002,'Wind - Power Curve'!$A$3:$B$47,2)*Wind!$B$9</f>
        <v>3954.6</v>
      </c>
      <c r="C3002">
        <f>(0.5*(A3002^3)*Wind!$B$11*Wind!$B$7*(VLOOKUP(A3002+0.5,'Wind - Power Curve'!$A$3:$E$47,5,TRUE))*Wind!$B$9)/1000</f>
        <v>4252.0361643399501</v>
      </c>
      <c r="D3002" s="23" t="s">
        <v>9</v>
      </c>
    </row>
    <row r="3003" spans="1:4" x14ac:dyDescent="0.35">
      <c r="A3003" s="4">
        <f>Climate285!F3030*((113.5/10)^0.12)</f>
        <v>9.2218642578838548</v>
      </c>
      <c r="B3003" s="24">
        <f>VLOOKUP(A3003,'Wind - Power Curve'!$A$3:$B$47,2)*Wind!$B$9</f>
        <v>3954.6</v>
      </c>
      <c r="C3003">
        <f>(0.5*(A3003^3)*Wind!$B$11*Wind!$B$7*(VLOOKUP(A3003+0.5,'Wind - Power Curve'!$A$3:$E$47,5,TRUE))*Wind!$B$9)/1000</f>
        <v>4244.6391764414502</v>
      </c>
      <c r="D3003" s="23" t="s">
        <v>9</v>
      </c>
    </row>
    <row r="3004" spans="1:4" x14ac:dyDescent="0.35">
      <c r="A3004" s="4">
        <f>Climate285!F3031*((113.5/10)^0.12)</f>
        <v>9.2807556987179467</v>
      </c>
      <c r="B3004" s="24">
        <f>VLOOKUP(A3004,'Wind - Power Curve'!$A$3:$B$47,2)*Wind!$B$9</f>
        <v>3954.6</v>
      </c>
      <c r="C3004">
        <f>(0.5*(A3004^3)*Wind!$B$11*Wind!$B$7*(VLOOKUP(A3004+0.5,'Wind - Power Curve'!$A$3:$E$47,5,TRUE))*Wind!$B$9)/1000</f>
        <v>4326.4792420969807</v>
      </c>
      <c r="D3004" s="23" t="s">
        <v>9</v>
      </c>
    </row>
    <row r="3005" spans="1:4" x14ac:dyDescent="0.35">
      <c r="A3005" s="4">
        <f>Climate285!F3032*((113.5/10)^0.12)</f>
        <v>9.8281784101075687</v>
      </c>
      <c r="B3005" s="24">
        <f>VLOOKUP(A3005,'Wind - Power Curve'!$A$3:$B$47,2)*Wind!$B$9</f>
        <v>4640.4000000000005</v>
      </c>
      <c r="C3005">
        <f>(0.5*(A3005^3)*Wind!$B$11*Wind!$B$7*(VLOOKUP(A3005+0.5,'Wind - Power Curve'!$A$3:$E$47,5,TRUE))*Wind!$B$9)/1000</f>
        <v>5060.6154476689699</v>
      </c>
      <c r="D3005" s="23" t="s">
        <v>9</v>
      </c>
    </row>
    <row r="3006" spans="1:4" x14ac:dyDescent="0.35">
      <c r="A3006" s="4">
        <f>Climate285!F3033*((113.5/10)^0.12)</f>
        <v>9.7599178764135086</v>
      </c>
      <c r="B3006" s="24">
        <f>VLOOKUP(A3006,'Wind - Power Curve'!$A$3:$B$47,2)*Wind!$B$9</f>
        <v>4640.4000000000005</v>
      </c>
      <c r="C3006">
        <f>(0.5*(A3006^3)*Wind!$B$11*Wind!$B$7*(VLOOKUP(A3006+0.5,'Wind - Power Curve'!$A$3:$E$47,5,TRUE))*Wind!$B$9)/1000</f>
        <v>4955.9022545246999</v>
      </c>
      <c r="D3006" s="23" t="s">
        <v>9</v>
      </c>
    </row>
    <row r="3007" spans="1:4" x14ac:dyDescent="0.35">
      <c r="A3007" s="4">
        <f>Climate285!F3034*((113.5/10)^0.12)</f>
        <v>9.6407965529081885</v>
      </c>
      <c r="B3007" s="24">
        <f>VLOOKUP(A3007,'Wind - Power Curve'!$A$3:$B$47,2)*Wind!$B$9</f>
        <v>4640.4000000000005</v>
      </c>
      <c r="C3007">
        <f>(0.5*(A3007^3)*Wind!$B$11*Wind!$B$7*(VLOOKUP(A3007+0.5,'Wind - Power Curve'!$A$3:$E$47,5,TRUE))*Wind!$B$9)/1000</f>
        <v>4776.6453389856961</v>
      </c>
      <c r="D3007" s="23" t="s">
        <v>9</v>
      </c>
    </row>
    <row r="3008" spans="1:4" x14ac:dyDescent="0.35">
      <c r="A3008" s="4">
        <f>Climate285!F3035*((113.5/10)^0.12)</f>
        <v>9.6782729243480627</v>
      </c>
      <c r="B3008" s="24">
        <f>VLOOKUP(A3008,'Wind - Power Curve'!$A$3:$B$47,2)*Wind!$B$9</f>
        <v>4640.4000000000005</v>
      </c>
      <c r="C3008">
        <f>(0.5*(A3008^3)*Wind!$B$11*Wind!$B$7*(VLOOKUP(A3008+0.5,'Wind - Power Curve'!$A$3:$E$47,5,TRUE))*Wind!$B$9)/1000</f>
        <v>4832.5664760702666</v>
      </c>
      <c r="D3008" s="23" t="s">
        <v>9</v>
      </c>
    </row>
    <row r="3009" spans="1:4" x14ac:dyDescent="0.35">
      <c r="A3009" s="4">
        <f>Climate285!F3036*((113.5/10)^0.12)</f>
        <v>9.6662269478138185</v>
      </c>
      <c r="B3009" s="24">
        <f>VLOOKUP(A3009,'Wind - Power Curve'!$A$3:$B$47,2)*Wind!$B$9</f>
        <v>4640.4000000000005</v>
      </c>
      <c r="C3009">
        <f>(0.5*(A3009^3)*Wind!$B$11*Wind!$B$7*(VLOOKUP(A3009+0.5,'Wind - Power Curve'!$A$3:$E$47,5,TRUE))*Wind!$B$9)/1000</f>
        <v>4814.544492619345</v>
      </c>
      <c r="D3009" s="23" t="s">
        <v>9</v>
      </c>
    </row>
    <row r="3010" spans="1:4" x14ac:dyDescent="0.35">
      <c r="A3010" s="4">
        <f>Climate285!F3037*((113.5/10)^0.12)</f>
        <v>9.5537978334941887</v>
      </c>
      <c r="B3010" s="24">
        <f>VLOOKUP(A3010,'Wind - Power Curve'!$A$3:$B$47,2)*Wind!$B$9</f>
        <v>4640.4000000000005</v>
      </c>
      <c r="C3010">
        <f>(0.5*(A3010^3)*Wind!$B$11*Wind!$B$7*(VLOOKUP(A3010+0.5,'Wind - Power Curve'!$A$3:$E$47,5,TRUE))*Wind!$B$9)/1000</f>
        <v>4648.4951597930967</v>
      </c>
      <c r="D3010" s="23" t="s">
        <v>9</v>
      </c>
    </row>
    <row r="3011" spans="1:4" x14ac:dyDescent="0.35">
      <c r="A3011" s="4">
        <f>Climate285!F3038*((113.5/10)^0.12)</f>
        <v>9.5738744610512647</v>
      </c>
      <c r="B3011" s="24">
        <f>VLOOKUP(A3011,'Wind - Power Curve'!$A$3:$B$47,2)*Wind!$B$9</f>
        <v>4640.4000000000005</v>
      </c>
      <c r="C3011">
        <f>(0.5*(A3011^3)*Wind!$B$11*Wind!$B$7*(VLOOKUP(A3011+0.5,'Wind - Power Curve'!$A$3:$E$47,5,TRUE))*Wind!$B$9)/1000</f>
        <v>4677.8622334573474</v>
      </c>
      <c r="D3011" s="23" t="s">
        <v>9</v>
      </c>
    </row>
    <row r="3012" spans="1:4" x14ac:dyDescent="0.35">
      <c r="A3012" s="4">
        <f>Climate285!F3039*((113.5/10)^0.12)</f>
        <v>9.9218693387072605</v>
      </c>
      <c r="B3012" s="24">
        <f>VLOOKUP(A3012,'Wind - Power Curve'!$A$3:$B$47,2)*Wind!$B$9</f>
        <v>4640.4000000000005</v>
      </c>
      <c r="C3012">
        <f>(0.5*(A3012^3)*Wind!$B$11*Wind!$B$7*(VLOOKUP(A3012+0.5,'Wind - Power Curve'!$A$3:$E$47,5,TRUE))*Wind!$B$9)/1000</f>
        <v>5206.7263445153985</v>
      </c>
      <c r="D3012" s="23" t="s">
        <v>9</v>
      </c>
    </row>
    <row r="3013" spans="1:4" x14ac:dyDescent="0.35">
      <c r="A3013" s="4">
        <f>Climate285!F3040*((113.5/10)^0.12)</f>
        <v>10.011544941795536</v>
      </c>
      <c r="B3013" s="24">
        <f>VLOOKUP(A3013,'Wind - Power Curve'!$A$3:$B$47,2)*Wind!$B$9</f>
        <v>5330.7</v>
      </c>
      <c r="C3013">
        <f>(0.5*(A3013^3)*Wind!$B$11*Wind!$B$7*(VLOOKUP(A3013+0.5,'Wind - Power Curve'!$A$3:$E$47,5,TRUE))*Wind!$B$9)/1000</f>
        <v>5173.9524547488136</v>
      </c>
      <c r="D3013" s="23" t="s">
        <v>9</v>
      </c>
    </row>
    <row r="3014" spans="1:4" x14ac:dyDescent="0.35">
      <c r="A3014" s="4">
        <f>Climate285!F3041*((113.5/10)^0.12)</f>
        <v>10.184203938786395</v>
      </c>
      <c r="B3014" s="24">
        <f>VLOOKUP(A3014,'Wind - Power Curve'!$A$3:$B$47,2)*Wind!$B$9</f>
        <v>5330.7</v>
      </c>
      <c r="C3014">
        <f>(0.5*(A3014^3)*Wind!$B$11*Wind!$B$7*(VLOOKUP(A3014+0.5,'Wind - Power Curve'!$A$3:$E$47,5,TRUE))*Wind!$B$9)/1000</f>
        <v>5446.2853551668723</v>
      </c>
      <c r="D3014" s="23" t="s">
        <v>9</v>
      </c>
    </row>
    <row r="3015" spans="1:4" x14ac:dyDescent="0.35">
      <c r="A3015" s="4">
        <f>Climate285!F3042*((113.5/10)^0.12)</f>
        <v>10.554952327673742</v>
      </c>
      <c r="B3015" s="24">
        <f>VLOOKUP(A3015,'Wind - Power Curve'!$A$3:$B$47,2)*Wind!$B$9</f>
        <v>5968.8</v>
      </c>
      <c r="C3015">
        <f>(0.5*(A3015^3)*Wind!$B$11*Wind!$B$7*(VLOOKUP(A3015+0.5,'Wind - Power Curve'!$A$3:$E$47,5,TRUE))*Wind!$B$9)/1000</f>
        <v>5733.6183037690907</v>
      </c>
      <c r="D3015" s="23" t="s">
        <v>9</v>
      </c>
    </row>
    <row r="3016" spans="1:4" x14ac:dyDescent="0.35">
      <c r="A3016" s="4">
        <f>Climate285!F3043*((113.5/10)^0.12)</f>
        <v>10.360878261288669</v>
      </c>
      <c r="B3016" s="24">
        <f>VLOOKUP(A3016,'Wind - Power Curve'!$A$3:$B$47,2)*Wind!$B$9</f>
        <v>5330.7</v>
      </c>
      <c r="C3016">
        <f>(0.5*(A3016^3)*Wind!$B$11*Wind!$B$7*(VLOOKUP(A3016+0.5,'Wind - Power Curve'!$A$3:$E$47,5,TRUE))*Wind!$B$9)/1000</f>
        <v>5734.6754230101606</v>
      </c>
      <c r="D3016" s="23" t="s">
        <v>9</v>
      </c>
    </row>
    <row r="3017" spans="1:4" x14ac:dyDescent="0.35">
      <c r="A3017" s="4">
        <f>Climate285!F3044*((113.5/10)^0.12)</f>
        <v>10.542906351139496</v>
      </c>
      <c r="B3017" s="24">
        <f>VLOOKUP(A3017,'Wind - Power Curve'!$A$3:$B$47,2)*Wind!$B$9</f>
        <v>5968.8</v>
      </c>
      <c r="C3017">
        <f>(0.5*(A3017^3)*Wind!$B$11*Wind!$B$7*(VLOOKUP(A3017+0.5,'Wind - Power Curve'!$A$3:$E$47,5,TRUE))*Wind!$B$9)/1000</f>
        <v>5714.0099997974967</v>
      </c>
      <c r="D3017" s="23" t="s">
        <v>9</v>
      </c>
    </row>
    <row r="3018" spans="1:4" x14ac:dyDescent="0.35">
      <c r="A3018" s="4">
        <f>Climate285!F3045*((113.5/10)^0.12)</f>
        <v>10.62588974504208</v>
      </c>
      <c r="B3018" s="24">
        <f>VLOOKUP(A3018,'Wind - Power Curve'!$A$3:$B$47,2)*Wind!$B$9</f>
        <v>5968.8</v>
      </c>
      <c r="C3018">
        <f>(0.5*(A3018^3)*Wind!$B$11*Wind!$B$7*(VLOOKUP(A3018+0.5,'Wind - Power Curve'!$A$3:$E$47,5,TRUE))*Wind!$B$9)/1000</f>
        <v>5849.9999922821944</v>
      </c>
      <c r="D3018" s="23" t="s">
        <v>9</v>
      </c>
    </row>
    <row r="3019" spans="1:4" x14ac:dyDescent="0.35">
      <c r="A3019" s="4">
        <f>Climate285!F3046*((113.5/10)^0.12)</f>
        <v>10.378278005171467</v>
      </c>
      <c r="B3019" s="24">
        <f>VLOOKUP(A3019,'Wind - Power Curve'!$A$3:$B$47,2)*Wind!$B$9</f>
        <v>5330.7</v>
      </c>
      <c r="C3019">
        <f>(0.5*(A3019^3)*Wind!$B$11*Wind!$B$7*(VLOOKUP(A3019+0.5,'Wind - Power Curve'!$A$3:$E$47,5,TRUE))*Wind!$B$9)/1000</f>
        <v>5763.6158889309418</v>
      </c>
      <c r="D3019" s="23" t="s">
        <v>9</v>
      </c>
    </row>
    <row r="3020" spans="1:4" x14ac:dyDescent="0.35">
      <c r="A3020" s="4">
        <f>Climate285!F3047*((113.5/10)^0.12)</f>
        <v>10.164127311229318</v>
      </c>
      <c r="B3020" s="24">
        <f>VLOOKUP(A3020,'Wind - Power Curve'!$A$3:$B$47,2)*Wind!$B$9</f>
        <v>5330.7</v>
      </c>
      <c r="C3020">
        <f>(0.5*(A3020^3)*Wind!$B$11*Wind!$B$7*(VLOOKUP(A3020+0.5,'Wind - Power Curve'!$A$3:$E$47,5,TRUE))*Wind!$B$9)/1000</f>
        <v>5414.1392105387868</v>
      </c>
      <c r="D3020" s="23" t="s">
        <v>9</v>
      </c>
    </row>
    <row r="3021" spans="1:4" x14ac:dyDescent="0.35">
      <c r="A3021" s="4">
        <f>Climate285!F3048*((113.5/10)^0.12)</f>
        <v>9.9205308968701207</v>
      </c>
      <c r="B3021" s="24">
        <f>VLOOKUP(A3021,'Wind - Power Curve'!$A$3:$B$47,2)*Wind!$B$9</f>
        <v>4640.4000000000005</v>
      </c>
      <c r="C3021">
        <f>(0.5*(A3021^3)*Wind!$B$11*Wind!$B$7*(VLOOKUP(A3021+0.5,'Wind - Power Curve'!$A$3:$E$47,5,TRUE))*Wind!$B$9)/1000</f>
        <v>5204.6194954671018</v>
      </c>
      <c r="D3021" s="23" t="s">
        <v>9</v>
      </c>
    </row>
    <row r="3022" spans="1:4" x14ac:dyDescent="0.35">
      <c r="A3022" s="4">
        <f>Climate285!F3049*((113.5/10)^0.12)</f>
        <v>9.6327659018853566</v>
      </c>
      <c r="B3022" s="24">
        <f>VLOOKUP(A3022,'Wind - Power Curve'!$A$3:$B$47,2)*Wind!$B$9</f>
        <v>4640.4000000000005</v>
      </c>
      <c r="C3022">
        <f>(0.5*(A3022^3)*Wind!$B$11*Wind!$B$7*(VLOOKUP(A3022+0.5,'Wind - Power Curve'!$A$3:$E$47,5,TRUE))*Wind!$B$9)/1000</f>
        <v>4764.7186395341641</v>
      </c>
      <c r="D3022" s="23" t="s">
        <v>9</v>
      </c>
    </row>
    <row r="3023" spans="1:4" x14ac:dyDescent="0.35">
      <c r="A3023" s="4">
        <f>Climate285!F3050*((113.5/10)^0.12)</f>
        <v>9.4025539058975447</v>
      </c>
      <c r="B3023" s="24">
        <f>VLOOKUP(A3023,'Wind - Power Curve'!$A$3:$B$47,2)*Wind!$B$9</f>
        <v>3954.6</v>
      </c>
      <c r="C3023">
        <f>(0.5*(A3023^3)*Wind!$B$11*Wind!$B$7*(VLOOKUP(A3023+0.5,'Wind - Power Curve'!$A$3:$E$47,5,TRUE))*Wind!$B$9)/1000</f>
        <v>4499.0632438498096</v>
      </c>
      <c r="D3023" s="23" t="s">
        <v>9</v>
      </c>
    </row>
    <row r="3024" spans="1:4" x14ac:dyDescent="0.35">
      <c r="A3024" s="4">
        <f>Climate285!F3051*((113.5/10)^0.12)</f>
        <v>9.2847710242293626</v>
      </c>
      <c r="B3024" s="24">
        <f>VLOOKUP(A3024,'Wind - Power Curve'!$A$3:$B$47,2)*Wind!$B$9</f>
        <v>3954.6</v>
      </c>
      <c r="C3024">
        <f>(0.5*(A3024^3)*Wind!$B$11*Wind!$B$7*(VLOOKUP(A3024+0.5,'Wind - Power Curve'!$A$3:$E$47,5,TRUE))*Wind!$B$9)/1000</f>
        <v>4332.0972349289932</v>
      </c>
      <c r="D3024" s="23" t="s">
        <v>9</v>
      </c>
    </row>
    <row r="3025" spans="1:4" x14ac:dyDescent="0.35">
      <c r="A3025" s="4">
        <f>Climate285!F3052*((113.5/10)^0.12)</f>
        <v>9.4253074171288986</v>
      </c>
      <c r="B3025" s="24">
        <f>VLOOKUP(A3025,'Wind - Power Curve'!$A$3:$B$47,2)*Wind!$B$9</f>
        <v>3954.6</v>
      </c>
      <c r="C3025">
        <f>(0.5*(A3025^3)*Wind!$B$11*Wind!$B$7*(VLOOKUP(A3025+0.5,'Wind - Power Curve'!$A$3:$E$47,5,TRUE))*Wind!$B$9)/1000</f>
        <v>4531.8045863958268</v>
      </c>
      <c r="D3025" s="23" t="s">
        <v>9</v>
      </c>
    </row>
    <row r="3026" spans="1:4" x14ac:dyDescent="0.35">
      <c r="A3026" s="4">
        <f>Climate285!F3053*((113.5/10)^0.12)</f>
        <v>9.2486330946266246</v>
      </c>
      <c r="B3026" s="24">
        <f>VLOOKUP(A3026,'Wind - Power Curve'!$A$3:$B$47,2)*Wind!$B$9</f>
        <v>3954.6</v>
      </c>
      <c r="C3026">
        <f>(0.5*(A3026^3)*Wind!$B$11*Wind!$B$7*(VLOOKUP(A3026+0.5,'Wind - Power Curve'!$A$3:$E$47,5,TRUE))*Wind!$B$9)/1000</f>
        <v>4281.7100524089374</v>
      </c>
      <c r="D3026" s="23" t="s">
        <v>9</v>
      </c>
    </row>
    <row r="3027" spans="1:4" x14ac:dyDescent="0.35">
      <c r="A3027" s="4">
        <f>Climate285!F3054*((113.5/10)^0.12)</f>
        <v>8.8926075659477988</v>
      </c>
      <c r="B3027" s="24">
        <f>VLOOKUP(A3027,'Wind - Power Curve'!$A$3:$B$47,2)*Wind!$B$9</f>
        <v>3314.7000000000003</v>
      </c>
      <c r="C3027">
        <f>(0.5*(A3027^3)*Wind!$B$11*Wind!$B$7*(VLOOKUP(A3027+0.5,'Wind - Power Curve'!$A$3:$E$47,5,TRUE))*Wind!$B$9)/1000</f>
        <v>3814.7177943884631</v>
      </c>
      <c r="D3027" s="23" t="s">
        <v>9</v>
      </c>
    </row>
    <row r="3028" spans="1:4" x14ac:dyDescent="0.35">
      <c r="A3028" s="4">
        <f>Climate285!F3055*((113.5/10)^0.12)</f>
        <v>9.0545590282415507</v>
      </c>
      <c r="B3028" s="24">
        <f>VLOOKUP(A3028,'Wind - Power Curve'!$A$3:$B$47,2)*Wind!$B$9</f>
        <v>3954.6</v>
      </c>
      <c r="C3028">
        <f>(0.5*(A3028^3)*Wind!$B$11*Wind!$B$7*(VLOOKUP(A3028+0.5,'Wind - Power Curve'!$A$3:$E$47,5,TRUE))*Wind!$B$9)/1000</f>
        <v>4017.7833548348558</v>
      </c>
      <c r="D3028" s="23" t="s">
        <v>9</v>
      </c>
    </row>
    <row r="3029" spans="1:4" x14ac:dyDescent="0.35">
      <c r="A3029" s="4">
        <f>Climate285!F3056*((113.5/10)^0.12)</f>
        <v>9.2847710242293626</v>
      </c>
      <c r="B3029" s="24">
        <f>VLOOKUP(A3029,'Wind - Power Curve'!$A$3:$B$47,2)*Wind!$B$9</f>
        <v>3954.6</v>
      </c>
      <c r="C3029">
        <f>(0.5*(A3029^3)*Wind!$B$11*Wind!$B$7*(VLOOKUP(A3029+0.5,'Wind - Power Curve'!$A$3:$E$47,5,TRUE))*Wind!$B$9)/1000</f>
        <v>4332.0972349289932</v>
      </c>
      <c r="D3029" s="23" t="s">
        <v>9</v>
      </c>
    </row>
    <row r="3030" spans="1:4" x14ac:dyDescent="0.35">
      <c r="A3030" s="4">
        <f>Climate285!F3057*((113.5/10)^0.12)</f>
        <v>9.2754019313693927</v>
      </c>
      <c r="B3030" s="24">
        <f>VLOOKUP(A3030,'Wind - Power Curve'!$A$3:$B$47,2)*Wind!$B$9</f>
        <v>3954.6</v>
      </c>
      <c r="C3030">
        <f>(0.5*(A3030^3)*Wind!$B$11*Wind!$B$7*(VLOOKUP(A3030+0.5,'Wind - Power Curve'!$A$3:$E$47,5,TRUE))*Wind!$B$9)/1000</f>
        <v>4318.9961433090748</v>
      </c>
      <c r="D3030" s="23" t="s">
        <v>9</v>
      </c>
    </row>
    <row r="3031" spans="1:4" x14ac:dyDescent="0.35">
      <c r="A3031" s="4">
        <f>Climate285!F3058*((113.5/10)^0.12)</f>
        <v>9.2232026997209946</v>
      </c>
      <c r="B3031" s="24">
        <f>VLOOKUP(A3031,'Wind - Power Curve'!$A$3:$B$47,2)*Wind!$B$9</f>
        <v>3954.6</v>
      </c>
      <c r="C3031">
        <f>(0.5*(A3031^3)*Wind!$B$11*Wind!$B$7*(VLOOKUP(A3031+0.5,'Wind - Power Curve'!$A$3:$E$47,5,TRUE))*Wind!$B$9)/1000</f>
        <v>4246.4876185013272</v>
      </c>
      <c r="D3031" s="23" t="s">
        <v>9</v>
      </c>
    </row>
    <row r="3032" spans="1:4" x14ac:dyDescent="0.35">
      <c r="A3032" s="4">
        <f>Climate285!F3059*((113.5/10)^0.12)</f>
        <v>9.1549421660269328</v>
      </c>
      <c r="B3032" s="24">
        <f>VLOOKUP(A3032,'Wind - Power Curve'!$A$3:$B$47,2)*Wind!$B$9</f>
        <v>3954.6</v>
      </c>
      <c r="C3032">
        <f>(0.5*(A3032^3)*Wind!$B$11*Wind!$B$7*(VLOOKUP(A3032+0.5,'Wind - Power Curve'!$A$3:$E$47,5,TRUE))*Wind!$B$9)/1000</f>
        <v>4152.899464015185</v>
      </c>
      <c r="D3032" s="23" t="s">
        <v>9</v>
      </c>
    </row>
    <row r="3033" spans="1:4" x14ac:dyDescent="0.35">
      <c r="A3033" s="4">
        <f>Climate285!F3060*((113.5/10)^0.12)</f>
        <v>9.0411746098701666</v>
      </c>
      <c r="B3033" s="24">
        <f>VLOOKUP(A3033,'Wind - Power Curve'!$A$3:$B$47,2)*Wind!$B$9</f>
        <v>3954.6</v>
      </c>
      <c r="C3033">
        <f>(0.5*(A3033^3)*Wind!$B$11*Wind!$B$7*(VLOOKUP(A3033+0.5,'Wind - Power Curve'!$A$3:$E$47,5,TRUE))*Wind!$B$9)/1000</f>
        <v>3999.992458127485</v>
      </c>
      <c r="D3033" s="23" t="s">
        <v>9</v>
      </c>
    </row>
    <row r="3034" spans="1:4" x14ac:dyDescent="0.35">
      <c r="A3034" s="4">
        <f>Climate285!F3061*((113.5/10)^0.12)</f>
        <v>9.0425130517073047</v>
      </c>
      <c r="B3034" s="24">
        <f>VLOOKUP(A3034,'Wind - Power Curve'!$A$3:$B$47,2)*Wind!$B$9</f>
        <v>3954.6</v>
      </c>
      <c r="C3034">
        <f>(0.5*(A3034^3)*Wind!$B$11*Wind!$B$7*(VLOOKUP(A3034+0.5,'Wind - Power Curve'!$A$3:$E$47,5,TRUE))*Wind!$B$9)/1000</f>
        <v>4001.7691796553272</v>
      </c>
      <c r="D3034" s="23" t="s">
        <v>9</v>
      </c>
    </row>
    <row r="3035" spans="1:4" x14ac:dyDescent="0.35">
      <c r="A3035" s="4">
        <f>Climate285!F3062*((113.5/10)^0.12)</f>
        <v>8.7841937771395848</v>
      </c>
      <c r="B3035" s="24">
        <f>VLOOKUP(A3035,'Wind - Power Curve'!$A$3:$B$47,2)*Wind!$B$9</f>
        <v>3314.7000000000003</v>
      </c>
      <c r="C3035">
        <f>(0.5*(A3035^3)*Wind!$B$11*Wind!$B$7*(VLOOKUP(A3035+0.5,'Wind - Power Curve'!$A$3:$E$47,5,TRUE))*Wind!$B$9)/1000</f>
        <v>3676.8910089573155</v>
      </c>
      <c r="D3035" s="23" t="s">
        <v>9</v>
      </c>
    </row>
    <row r="3036" spans="1:4" x14ac:dyDescent="0.35">
      <c r="A3036" s="4">
        <f>Climate285!F3063*((113.5/10)^0.12)</f>
        <v>9.5230136712400046</v>
      </c>
      <c r="B3036" s="24">
        <f>VLOOKUP(A3036,'Wind - Power Curve'!$A$3:$B$47,2)*Wind!$B$9</f>
        <v>4640.4000000000005</v>
      </c>
      <c r="C3036">
        <f>(0.5*(A3036^3)*Wind!$B$11*Wind!$B$7*(VLOOKUP(A3036+0.5,'Wind - Power Curve'!$A$3:$E$47,5,TRUE))*Wind!$B$9)/1000</f>
        <v>4603.7047744417241</v>
      </c>
      <c r="D3036" s="23" t="s">
        <v>9</v>
      </c>
    </row>
    <row r="3037" spans="1:4" x14ac:dyDescent="0.35">
      <c r="A3037" s="4">
        <f>Climate285!F3064*((113.5/10)^0.12)</f>
        <v>9.4815219742887127</v>
      </c>
      <c r="B3037" s="24">
        <f>VLOOKUP(A3037,'Wind - Power Curve'!$A$3:$B$47,2)*Wind!$B$9</f>
        <v>3954.6</v>
      </c>
      <c r="C3037">
        <f>(0.5*(A3037^3)*Wind!$B$11*Wind!$B$7*(VLOOKUP(A3037+0.5,'Wind - Power Curve'!$A$3:$E$47,5,TRUE))*Wind!$B$9)/1000</f>
        <v>4613.3751287257301</v>
      </c>
      <c r="D3037" s="23" t="s">
        <v>9</v>
      </c>
    </row>
    <row r="3038" spans="1:4" x14ac:dyDescent="0.35">
      <c r="A3038" s="4">
        <f>Climate285!F3065*((113.5/10)^0.12)</f>
        <v>10.119958730603749</v>
      </c>
      <c r="B3038" s="24">
        <f>VLOOKUP(A3038,'Wind - Power Curve'!$A$3:$B$47,2)*Wind!$B$9</f>
        <v>5330.7</v>
      </c>
      <c r="C3038">
        <f>(0.5*(A3038^3)*Wind!$B$11*Wind!$B$7*(VLOOKUP(A3038+0.5,'Wind - Power Curve'!$A$3:$E$47,5,TRUE))*Wind!$B$9)/1000</f>
        <v>5343.8634731927577</v>
      </c>
      <c r="D3038" s="23" t="s">
        <v>9</v>
      </c>
    </row>
    <row r="3039" spans="1:4" x14ac:dyDescent="0.35">
      <c r="A3039" s="4">
        <f>Climate285!F3066*((113.5/10)^0.12)</f>
        <v>10.520152839908143</v>
      </c>
      <c r="B3039" s="24">
        <f>VLOOKUP(A3039,'Wind - Power Curve'!$A$3:$B$47,2)*Wind!$B$9</f>
        <v>5968.8</v>
      </c>
      <c r="C3039">
        <f>(0.5*(A3039^3)*Wind!$B$11*Wind!$B$7*(VLOOKUP(A3039+0.5,'Wind - Power Curve'!$A$3:$E$47,5,TRUE))*Wind!$B$9)/1000</f>
        <v>5677.0941642166063</v>
      </c>
      <c r="D3039" s="23" t="s">
        <v>9</v>
      </c>
    </row>
    <row r="3040" spans="1:4" x14ac:dyDescent="0.35">
      <c r="A3040" s="4">
        <f>Climate285!F3067*((113.5/10)^0.12)</f>
        <v>10.517475956233865</v>
      </c>
      <c r="B3040" s="24">
        <f>VLOOKUP(A3040,'Wind - Power Curve'!$A$3:$B$47,2)*Wind!$B$9</f>
        <v>5968.8</v>
      </c>
      <c r="C3040">
        <f>(0.5*(A3040^3)*Wind!$B$11*Wind!$B$7*(VLOOKUP(A3040+0.5,'Wind - Power Curve'!$A$3:$E$47,5,TRUE))*Wind!$B$9)/1000</f>
        <v>5672.7616071681168</v>
      </c>
      <c r="D3040" s="23" t="s">
        <v>9</v>
      </c>
    </row>
    <row r="3041" spans="1:4" x14ac:dyDescent="0.35">
      <c r="A3041" s="4">
        <f>Climate285!F3068*((113.5/10)^0.12)</f>
        <v>10.453230748051221</v>
      </c>
      <c r="B3041" s="24">
        <f>VLOOKUP(A3041,'Wind - Power Curve'!$A$3:$B$47,2)*Wind!$B$9</f>
        <v>5330.7</v>
      </c>
      <c r="C3041">
        <f>(0.5*(A3041^3)*Wind!$B$11*Wind!$B$7*(VLOOKUP(A3041+0.5,'Wind - Power Curve'!$A$3:$E$47,5,TRUE))*Wind!$B$9)/1000</f>
        <v>5889.3957899692205</v>
      </c>
      <c r="D3041" s="23" t="s">
        <v>9</v>
      </c>
    </row>
    <row r="3042" spans="1:4" x14ac:dyDescent="0.35">
      <c r="A3042" s="4">
        <f>Climate285!F3069*((113.5/10)^0.12)</f>
        <v>10.415754376611345</v>
      </c>
      <c r="B3042" s="24">
        <f>VLOOKUP(A3042,'Wind - Power Curve'!$A$3:$B$47,2)*Wind!$B$9</f>
        <v>5330.7</v>
      </c>
      <c r="C3042">
        <f>(0.5*(A3042^3)*Wind!$B$11*Wind!$B$7*(VLOOKUP(A3042+0.5,'Wind - Power Curve'!$A$3:$E$47,5,TRUE))*Wind!$B$9)/1000</f>
        <v>5826.2795594429299</v>
      </c>
      <c r="D3042" s="23" t="s">
        <v>9</v>
      </c>
    </row>
    <row r="3043" spans="1:4" x14ac:dyDescent="0.35">
      <c r="A3043" s="4">
        <f>Climate285!F3070*((113.5/10)^0.12)</f>
        <v>10.340801633731592</v>
      </c>
      <c r="B3043" s="24">
        <f>VLOOKUP(A3043,'Wind - Power Curve'!$A$3:$B$47,2)*Wind!$B$9</f>
        <v>5330.7</v>
      </c>
      <c r="C3043">
        <f>(0.5*(A3043^3)*Wind!$B$11*Wind!$B$7*(VLOOKUP(A3043+0.5,'Wind - Power Curve'!$A$3:$E$47,5,TRUE))*Wind!$B$9)/1000</f>
        <v>5701.4031501011596</v>
      </c>
      <c r="D3043" s="23" t="s">
        <v>9</v>
      </c>
    </row>
    <row r="3044" spans="1:4" x14ac:dyDescent="0.35">
      <c r="A3044" s="4">
        <f>Climate285!F3071*((113.5/10)^0.12)</f>
        <v>10.038313778538305</v>
      </c>
      <c r="B3044" s="24">
        <f>VLOOKUP(A3044,'Wind - Power Curve'!$A$3:$B$47,2)*Wind!$B$9</f>
        <v>5330.7</v>
      </c>
      <c r="C3044">
        <f>(0.5*(A3044^3)*Wind!$B$11*Wind!$B$7*(VLOOKUP(A3044+0.5,'Wind - Power Curve'!$A$3:$E$47,5,TRUE))*Wind!$B$9)/1000</f>
        <v>5215.5658147654703</v>
      </c>
      <c r="D3044" s="23" t="s">
        <v>9</v>
      </c>
    </row>
    <row r="3045" spans="1:4" x14ac:dyDescent="0.35">
      <c r="A3045" s="4">
        <f>Climate285!F3072*((113.5/10)^0.12)</f>
        <v>9.8495934795017845</v>
      </c>
      <c r="B3045" s="24">
        <f>VLOOKUP(A3045,'Wind - Power Curve'!$A$3:$B$47,2)*Wind!$B$9</f>
        <v>4640.4000000000005</v>
      </c>
      <c r="C3045">
        <f>(0.5*(A3045^3)*Wind!$B$11*Wind!$B$7*(VLOOKUP(A3045+0.5,'Wind - Power Curve'!$A$3:$E$47,5,TRUE))*Wind!$B$9)/1000</f>
        <v>5093.7680028473951</v>
      </c>
      <c r="D3045" s="23" t="s">
        <v>9</v>
      </c>
    </row>
    <row r="3046" spans="1:4" x14ac:dyDescent="0.35">
      <c r="A3046" s="4">
        <f>Climate285!F3073*((113.5/10)^0.12)</f>
        <v>9.4828604161258507</v>
      </c>
      <c r="B3046" s="24">
        <f>VLOOKUP(A3046,'Wind - Power Curve'!$A$3:$B$47,2)*Wind!$B$9</f>
        <v>3954.6</v>
      </c>
      <c r="C3046">
        <f>(0.5*(A3046^3)*Wind!$B$11*Wind!$B$7*(VLOOKUP(A3046+0.5,'Wind - Power Curve'!$A$3:$E$47,5,TRUE))*Wind!$B$9)/1000</f>
        <v>4615.3291207068542</v>
      </c>
      <c r="D3046" s="23" t="s">
        <v>9</v>
      </c>
    </row>
    <row r="3047" spans="1:4" x14ac:dyDescent="0.35">
      <c r="A3047" s="4">
        <f>Climate285!F3074*((113.5/10)^0.12)</f>
        <v>9.7505487835535405</v>
      </c>
      <c r="B3047" s="24">
        <f>VLOOKUP(A3047,'Wind - Power Curve'!$A$3:$B$47,2)*Wind!$B$9</f>
        <v>4640.4000000000005</v>
      </c>
      <c r="C3047">
        <f>(0.5*(A3047^3)*Wind!$B$11*Wind!$B$7*(VLOOKUP(A3047+0.5,'Wind - Power Curve'!$A$3:$E$47,5,TRUE))*Wind!$B$9)/1000</f>
        <v>4941.6436049235881</v>
      </c>
      <c r="D3047" s="23" t="s">
        <v>9</v>
      </c>
    </row>
    <row r="3048" spans="1:4" x14ac:dyDescent="0.35">
      <c r="A3048" s="4">
        <f>Climate285!F3075*((113.5/10)^0.12)</f>
        <v>10.006191174446982</v>
      </c>
      <c r="B3048" s="24">
        <f>VLOOKUP(A3048,'Wind - Power Curve'!$A$3:$B$47,2)*Wind!$B$9</f>
        <v>5330.7</v>
      </c>
      <c r="C3048">
        <f>(0.5*(A3048^3)*Wind!$B$11*Wind!$B$7*(VLOOKUP(A3048+0.5,'Wind - Power Curve'!$A$3:$E$47,5,TRUE))*Wind!$B$9)/1000</f>
        <v>5165.6564342218908</v>
      </c>
      <c r="D3048" s="23" t="s">
        <v>9</v>
      </c>
    </row>
    <row r="3049" spans="1:4" x14ac:dyDescent="0.35">
      <c r="A3049" s="4">
        <f>Climate285!F3076*((113.5/10)^0.12)</f>
        <v>9.6876420172080326</v>
      </c>
      <c r="B3049" s="24">
        <f>VLOOKUP(A3049,'Wind - Power Curve'!$A$3:$B$47,2)*Wind!$B$9</f>
        <v>4640.4000000000005</v>
      </c>
      <c r="C3049">
        <f>(0.5*(A3049^3)*Wind!$B$11*Wind!$B$7*(VLOOKUP(A3049+0.5,'Wind - Power Curve'!$A$3:$E$47,5,TRUE))*Wind!$B$9)/1000</f>
        <v>4846.614625650066</v>
      </c>
      <c r="D3049" s="23" t="s">
        <v>9</v>
      </c>
    </row>
    <row r="3050" spans="1:4" x14ac:dyDescent="0.35">
      <c r="A3050" s="4">
        <f>Climate285!F3077*((113.5/10)^0.12)</f>
        <v>9.5792282283998187</v>
      </c>
      <c r="B3050" s="24">
        <f>VLOOKUP(A3050,'Wind - Power Curve'!$A$3:$B$47,2)*Wind!$B$9</f>
        <v>4640.4000000000005</v>
      </c>
      <c r="C3050">
        <f>(0.5*(A3050^3)*Wind!$B$11*Wind!$B$7*(VLOOKUP(A3050+0.5,'Wind - Power Curve'!$A$3:$E$47,5,TRUE))*Wind!$B$9)/1000</f>
        <v>4685.7142876041735</v>
      </c>
      <c r="D3050" s="23" t="s">
        <v>9</v>
      </c>
    </row>
    <row r="3051" spans="1:4" x14ac:dyDescent="0.35">
      <c r="A3051" s="4">
        <f>Climate285!F3078*((113.5/10)^0.12)</f>
        <v>9.7023648774165547</v>
      </c>
      <c r="B3051" s="24">
        <f>VLOOKUP(A3051,'Wind - Power Curve'!$A$3:$B$47,2)*Wind!$B$9</f>
        <v>4640.4000000000005</v>
      </c>
      <c r="C3051">
        <f>(0.5*(A3051^3)*Wind!$B$11*Wind!$B$7*(VLOOKUP(A3051+0.5,'Wind - Power Curve'!$A$3:$E$47,5,TRUE))*Wind!$B$9)/1000</f>
        <v>4868.7452519390536</v>
      </c>
      <c r="D3051" s="23" t="s">
        <v>9</v>
      </c>
    </row>
    <row r="3052" spans="1:4" x14ac:dyDescent="0.35">
      <c r="A3052" s="4">
        <f>Climate285!F3079*((113.5/10)^0.12)</f>
        <v>9.8589625723617527</v>
      </c>
      <c r="B3052" s="24">
        <f>VLOOKUP(A3052,'Wind - Power Curve'!$A$3:$B$47,2)*Wind!$B$9</f>
        <v>4640.4000000000005</v>
      </c>
      <c r="C3052">
        <f>(0.5*(A3052^3)*Wind!$B$11*Wind!$B$7*(VLOOKUP(A3052+0.5,'Wind - Power Curve'!$A$3:$E$47,5,TRUE))*Wind!$B$9)/1000</f>
        <v>5108.3176578398379</v>
      </c>
      <c r="D3052" s="23" t="s">
        <v>9</v>
      </c>
    </row>
    <row r="3053" spans="1:4" x14ac:dyDescent="0.35">
      <c r="A3053" s="4">
        <f>Climate285!F3080*((113.5/10)^0.12)</f>
        <v>9.6876420172080326</v>
      </c>
      <c r="B3053" s="24">
        <f>VLOOKUP(A3053,'Wind - Power Curve'!$A$3:$B$47,2)*Wind!$B$9</f>
        <v>4640.4000000000005</v>
      </c>
      <c r="C3053">
        <f>(0.5*(A3053^3)*Wind!$B$11*Wind!$B$7*(VLOOKUP(A3053+0.5,'Wind - Power Curve'!$A$3:$E$47,5,TRUE))*Wind!$B$9)/1000</f>
        <v>4846.614625650066</v>
      </c>
      <c r="D3053" s="23" t="s">
        <v>9</v>
      </c>
    </row>
    <row r="3054" spans="1:4" x14ac:dyDescent="0.35">
      <c r="A3054" s="4">
        <f>Climate285!F3081*((113.5/10)^0.12)</f>
        <v>9.9071464784987366</v>
      </c>
      <c r="B3054" s="24">
        <f>VLOOKUP(A3054,'Wind - Power Curve'!$A$3:$B$47,2)*Wind!$B$9</f>
        <v>4640.4000000000005</v>
      </c>
      <c r="C3054">
        <f>(0.5*(A3054^3)*Wind!$B$11*Wind!$B$7*(VLOOKUP(A3054+0.5,'Wind - Power Curve'!$A$3:$E$47,5,TRUE))*Wind!$B$9)/1000</f>
        <v>5183.5822554349716</v>
      </c>
      <c r="D3054" s="23" t="s">
        <v>9</v>
      </c>
    </row>
    <row r="3055" spans="1:4" x14ac:dyDescent="0.35">
      <c r="A3055" s="4">
        <f>Climate285!F3082*((113.5/10)^0.12)</f>
        <v>9.9365921989157826</v>
      </c>
      <c r="B3055" s="24">
        <f>VLOOKUP(A3055,'Wind - Power Curve'!$A$3:$B$47,2)*Wind!$B$9</f>
        <v>4640.4000000000005</v>
      </c>
      <c r="C3055">
        <f>(0.5*(A3055^3)*Wind!$B$11*Wind!$B$7*(VLOOKUP(A3055+0.5,'Wind - Power Curve'!$A$3:$E$47,5,TRUE))*Wind!$B$9)/1000</f>
        <v>5229.9392217051854</v>
      </c>
      <c r="D3055" s="23" t="s">
        <v>9</v>
      </c>
    </row>
    <row r="3056" spans="1:4" x14ac:dyDescent="0.35">
      <c r="A3056" s="4">
        <f>Climate285!F3083*((113.5/10)^0.12)</f>
        <v>10.118620288766611</v>
      </c>
      <c r="B3056" s="24">
        <f>VLOOKUP(A3056,'Wind - Power Curve'!$A$3:$B$47,2)*Wind!$B$9</f>
        <v>5330.7</v>
      </c>
      <c r="C3056">
        <f>(0.5*(A3056^3)*Wind!$B$11*Wind!$B$7*(VLOOKUP(A3056+0.5,'Wind - Power Curve'!$A$3:$E$47,5,TRUE))*Wind!$B$9)/1000</f>
        <v>5341.743453325972</v>
      </c>
      <c r="D3056" s="23" t="s">
        <v>9</v>
      </c>
    </row>
    <row r="3057" spans="1:4" x14ac:dyDescent="0.35">
      <c r="A3057" s="4">
        <f>Climate285!F3084*((113.5/10)^0.12)</f>
        <v>10.126650939789441</v>
      </c>
      <c r="B3057" s="24">
        <f>VLOOKUP(A3057,'Wind - Power Curve'!$A$3:$B$47,2)*Wind!$B$9</f>
        <v>5330.7</v>
      </c>
      <c r="C3057">
        <f>(0.5*(A3057^3)*Wind!$B$11*Wind!$B$7*(VLOOKUP(A3057+0.5,'Wind - Power Curve'!$A$3:$E$47,5,TRUE))*Wind!$B$9)/1000</f>
        <v>5354.4719867874301</v>
      </c>
      <c r="D3057" s="23" t="s">
        <v>9</v>
      </c>
    </row>
    <row r="3058" spans="1:4" x14ac:dyDescent="0.35">
      <c r="A3058" s="4">
        <f>Climate285!F3085*((113.5/10)^0.12)</f>
        <v>10.251126030643317</v>
      </c>
      <c r="B3058" s="24">
        <f>VLOOKUP(A3058,'Wind - Power Curve'!$A$3:$B$47,2)*Wind!$B$9</f>
        <v>5330.7</v>
      </c>
      <c r="C3058">
        <f>(0.5*(A3058^3)*Wind!$B$11*Wind!$B$7*(VLOOKUP(A3058+0.5,'Wind - Power Curve'!$A$3:$E$47,5,TRUE))*Wind!$B$9)/1000</f>
        <v>5554.3577468625936</v>
      </c>
      <c r="D3058" s="23" t="s">
        <v>9</v>
      </c>
    </row>
    <row r="3059" spans="1:4" x14ac:dyDescent="0.35">
      <c r="A3059" s="4">
        <f>Climate285!F3086*((113.5/10)^0.12)</f>
        <v>10.280571751060362</v>
      </c>
      <c r="B3059" s="24">
        <f>VLOOKUP(A3059,'Wind - Power Curve'!$A$3:$B$47,2)*Wind!$B$9</f>
        <v>5330.7</v>
      </c>
      <c r="C3059">
        <f>(0.5*(A3059^3)*Wind!$B$11*Wind!$B$7*(VLOOKUP(A3059+0.5,'Wind - Power Curve'!$A$3:$E$47,5,TRUE))*Wind!$B$9)/1000</f>
        <v>5602.3590028460321</v>
      </c>
      <c r="D3059" s="23" t="s">
        <v>9</v>
      </c>
    </row>
    <row r="3060" spans="1:4" x14ac:dyDescent="0.35">
      <c r="A3060" s="4">
        <f>Climate285!F3087*((113.5/10)^0.12)</f>
        <v>10.407723725588513</v>
      </c>
      <c r="B3060" s="24">
        <f>VLOOKUP(A3060,'Wind - Power Curve'!$A$3:$B$47,2)*Wind!$B$9</f>
        <v>5330.7</v>
      </c>
      <c r="C3060">
        <f>(0.5*(A3060^3)*Wind!$B$11*Wind!$B$7*(VLOOKUP(A3060+0.5,'Wind - Power Curve'!$A$3:$E$47,5,TRUE))*Wind!$B$9)/1000</f>
        <v>5812.8135873673818</v>
      </c>
      <c r="D3060" s="23" t="s">
        <v>9</v>
      </c>
    </row>
    <row r="3061" spans="1:4" x14ac:dyDescent="0.35">
      <c r="A3061" s="4">
        <f>Climate285!F3088*((113.5/10)^0.12)</f>
        <v>10.596444024625034</v>
      </c>
      <c r="B3061" s="24">
        <f>VLOOKUP(A3061,'Wind - Power Curve'!$A$3:$B$47,2)*Wind!$B$9</f>
        <v>5968.8</v>
      </c>
      <c r="C3061">
        <f>(0.5*(A3061^3)*Wind!$B$11*Wind!$B$7*(VLOOKUP(A3061+0.5,'Wind - Power Curve'!$A$3:$E$47,5,TRUE))*Wind!$B$9)/1000</f>
        <v>5801.5013079946193</v>
      </c>
      <c r="D3061" s="23" t="s">
        <v>9</v>
      </c>
    </row>
    <row r="3062" spans="1:4" x14ac:dyDescent="0.35">
      <c r="A3062" s="4">
        <f>Climate285!F3089*((113.5/10)^0.12)</f>
        <v>10.913654740026844</v>
      </c>
      <c r="B3062" s="24">
        <f>VLOOKUP(A3062,'Wind - Power Curve'!$A$3:$B$47,2)*Wind!$B$9</f>
        <v>5968.8</v>
      </c>
      <c r="C3062">
        <f>(0.5*(A3062^3)*Wind!$B$11*Wind!$B$7*(VLOOKUP(A3062+0.5,'Wind - Power Curve'!$A$3:$E$47,5,TRUE))*Wind!$B$9)/1000</f>
        <v>6338.2677457061736</v>
      </c>
      <c r="D3062" s="23" t="s">
        <v>9</v>
      </c>
    </row>
    <row r="3063" spans="1:4" x14ac:dyDescent="0.35">
      <c r="A3063" s="4">
        <f>Climate285!F3090*((113.5/10)^0.12)</f>
        <v>11.023406970672198</v>
      </c>
      <c r="B3063" s="24">
        <f>VLOOKUP(A3063,'Wind - Power Curve'!$A$3:$B$47,2)*Wind!$B$9</f>
        <v>6489.9000000000005</v>
      </c>
      <c r="C3063">
        <f>(0.5*(A3063^3)*Wind!$B$11*Wind!$B$7*(VLOOKUP(A3063+0.5,'Wind - Power Curve'!$A$3:$E$47,5,TRUE))*Wind!$B$9)/1000</f>
        <v>6031.4828386948293</v>
      </c>
      <c r="D3063" s="23" t="s">
        <v>9</v>
      </c>
    </row>
    <row r="3064" spans="1:4" x14ac:dyDescent="0.35">
      <c r="A3064" s="4">
        <f>Climate285!F3091*((113.5/10)^0.12)</f>
        <v>11.123790108457579</v>
      </c>
      <c r="B3064" s="24">
        <f>VLOOKUP(A3064,'Wind - Power Curve'!$A$3:$B$47,2)*Wind!$B$9</f>
        <v>6489.9000000000005</v>
      </c>
      <c r="C3064">
        <f>(0.5*(A3064^3)*Wind!$B$11*Wind!$B$7*(VLOOKUP(A3064+0.5,'Wind - Power Curve'!$A$3:$E$47,5,TRUE))*Wind!$B$9)/1000</f>
        <v>6197.7624946490396</v>
      </c>
      <c r="D3064" s="23" t="s">
        <v>9</v>
      </c>
    </row>
    <row r="3065" spans="1:4" x14ac:dyDescent="0.35">
      <c r="A3065" s="4">
        <f>Climate285!F3092*((113.5/10)^0.12)</f>
        <v>11.506584473879172</v>
      </c>
      <c r="B3065" s="24">
        <f>VLOOKUP(A3065,'Wind - Power Curve'!$A$3:$B$47,2)*Wind!$B$9</f>
        <v>6848.1</v>
      </c>
      <c r="C3065">
        <f>(0.5*(A3065^3)*Wind!$B$11*Wind!$B$7*(VLOOKUP(A3065+0.5,'Wind - Power Curve'!$A$3:$E$47,5,TRUE))*Wind!$B$9)/1000</f>
        <v>6215.3585648265071</v>
      </c>
      <c r="D3065" s="23" t="s">
        <v>9</v>
      </c>
    </row>
    <row r="3066" spans="1:4" x14ac:dyDescent="0.35">
      <c r="A3066" s="4">
        <f>Climate285!F3093*((113.5/10)^0.12)</f>
        <v>11.471784986113574</v>
      </c>
      <c r="B3066" s="24">
        <f>VLOOKUP(A3066,'Wind - Power Curve'!$A$3:$B$47,2)*Wind!$B$9</f>
        <v>6489.9000000000005</v>
      </c>
      <c r="C3066">
        <f>(0.5*(A3066^3)*Wind!$B$11*Wind!$B$7*(VLOOKUP(A3066+0.5,'Wind - Power Curve'!$A$3:$E$47,5,TRUE))*Wind!$B$9)/1000</f>
        <v>6797.8185482963181</v>
      </c>
      <c r="D3066" s="23" t="s">
        <v>9</v>
      </c>
    </row>
    <row r="3067" spans="1:4" x14ac:dyDescent="0.35">
      <c r="A3067" s="4">
        <f>Climate285!F3094*((113.5/10)^0.12)</f>
        <v>11.329910151376898</v>
      </c>
      <c r="B3067" s="24">
        <f>VLOOKUP(A3067,'Wind - Power Curve'!$A$3:$B$47,2)*Wind!$B$9</f>
        <v>6489.9000000000005</v>
      </c>
      <c r="C3067">
        <f>(0.5*(A3067^3)*Wind!$B$11*Wind!$B$7*(VLOOKUP(A3067+0.5,'Wind - Power Curve'!$A$3:$E$47,5,TRUE))*Wind!$B$9)/1000</f>
        <v>6548.7131847193677</v>
      </c>
      <c r="D3067" s="23" t="s">
        <v>9</v>
      </c>
    </row>
    <row r="3068" spans="1:4" x14ac:dyDescent="0.35">
      <c r="A3068" s="4">
        <f>Climate285!F3095*((113.5/10)^0.12)</f>
        <v>11.086313737017703</v>
      </c>
      <c r="B3068" s="24">
        <f>VLOOKUP(A3068,'Wind - Power Curve'!$A$3:$B$47,2)*Wind!$B$9</f>
        <v>6489.9000000000005</v>
      </c>
      <c r="C3068">
        <f>(0.5*(A3068^3)*Wind!$B$11*Wind!$B$7*(VLOOKUP(A3068+0.5,'Wind - Power Curve'!$A$3:$E$47,5,TRUE))*Wind!$B$9)/1000</f>
        <v>6135.3319733916969</v>
      </c>
      <c r="D3068" s="23" t="s">
        <v>9</v>
      </c>
    </row>
    <row r="3069" spans="1:4" x14ac:dyDescent="0.35">
      <c r="A3069" s="4">
        <f>Climate285!F3096*((113.5/10)^0.12)</f>
        <v>10.66871988383051</v>
      </c>
      <c r="B3069" s="24">
        <f>VLOOKUP(A3069,'Wind - Power Curve'!$A$3:$B$47,2)*Wind!$B$9</f>
        <v>5968.8</v>
      </c>
      <c r="C3069">
        <f>(0.5*(A3069^3)*Wind!$B$11*Wind!$B$7*(VLOOKUP(A3069+0.5,'Wind - Power Curve'!$A$3:$E$47,5,TRUE))*Wind!$B$9)/1000</f>
        <v>5921.0248947977916</v>
      </c>
      <c r="D3069" s="23" t="s">
        <v>9</v>
      </c>
    </row>
    <row r="3070" spans="1:4" x14ac:dyDescent="0.35">
      <c r="A3070" s="4">
        <f>Climate285!F3097*((113.5/10)^0.12)</f>
        <v>10.063744173443935</v>
      </c>
      <c r="B3070" s="24">
        <f>VLOOKUP(A3070,'Wind - Power Curve'!$A$3:$B$47,2)*Wind!$B$9</f>
        <v>5330.7</v>
      </c>
      <c r="C3070">
        <f>(0.5*(A3070^3)*Wind!$B$11*Wind!$B$7*(VLOOKUP(A3070+0.5,'Wind - Power Curve'!$A$3:$E$47,5,TRUE))*Wind!$B$9)/1000</f>
        <v>5255.30461678144</v>
      </c>
      <c r="D3070" s="23" t="s">
        <v>9</v>
      </c>
    </row>
    <row r="3071" spans="1:4" x14ac:dyDescent="0.35">
      <c r="A3071" s="4">
        <f>Climate285!F3098*((113.5/10)^0.12)</f>
        <v>9.9191924550329826</v>
      </c>
      <c r="B3071" s="24">
        <f>VLOOKUP(A3071,'Wind - Power Curve'!$A$3:$B$47,2)*Wind!$B$9</f>
        <v>4640.4000000000005</v>
      </c>
      <c r="C3071">
        <f>(0.5*(A3071^3)*Wind!$B$11*Wind!$B$7*(VLOOKUP(A3071+0.5,'Wind - Power Curve'!$A$3:$E$47,5,TRUE))*Wind!$B$9)/1000</f>
        <v>5202.5132148388893</v>
      </c>
      <c r="D3071" s="23" t="s">
        <v>9</v>
      </c>
    </row>
    <row r="3072" spans="1:4" x14ac:dyDescent="0.35">
      <c r="A3072" s="4">
        <f>Climate285!F3099*((113.5/10)^0.12)</f>
        <v>9.9245462223815366</v>
      </c>
      <c r="B3072" s="24">
        <f>VLOOKUP(A3072,'Wind - Power Curve'!$A$3:$B$47,2)*Wind!$B$9</f>
        <v>4640.4000000000005</v>
      </c>
      <c r="C3072">
        <f>(0.5*(A3072^3)*Wind!$B$11*Wind!$B$7*(VLOOKUP(A3072+0.5,'Wind - Power Curve'!$A$3:$E$47,5,TRUE))*Wind!$B$9)/1000</f>
        <v>5210.9417481789915</v>
      </c>
      <c r="D3072" s="23" t="s">
        <v>9</v>
      </c>
    </row>
    <row r="3073" spans="1:4" x14ac:dyDescent="0.35">
      <c r="A3073" s="4">
        <f>Climate285!F3100*((113.5/10)^0.12)</f>
        <v>9.8255015264332926</v>
      </c>
      <c r="B3073" s="24">
        <f>VLOOKUP(A3073,'Wind - Power Curve'!$A$3:$B$47,2)*Wind!$B$9</f>
        <v>4640.4000000000005</v>
      </c>
      <c r="C3073">
        <f>(0.5*(A3073^3)*Wind!$B$11*Wind!$B$7*(VLOOKUP(A3073+0.5,'Wind - Power Curve'!$A$3:$E$47,5,TRUE))*Wind!$B$9)/1000</f>
        <v>5056.481521027099</v>
      </c>
      <c r="D3073" s="23" t="s">
        <v>9</v>
      </c>
    </row>
    <row r="3074" spans="1:4" x14ac:dyDescent="0.35">
      <c r="A3074" s="4">
        <f>Climate285!F3101*((113.5/10)^0.12)</f>
        <v>9.6648885059766787</v>
      </c>
      <c r="B3074" s="24">
        <f>VLOOKUP(A3074,'Wind - Power Curve'!$A$3:$B$47,2)*Wind!$B$9</f>
        <v>4640.4000000000005</v>
      </c>
      <c r="C3074">
        <f>(0.5*(A3074^3)*Wind!$B$11*Wind!$B$7*(VLOOKUP(A3074+0.5,'Wind - Power Curve'!$A$3:$E$47,5,TRUE))*Wind!$B$9)/1000</f>
        <v>4812.5448202819125</v>
      </c>
      <c r="D3074" s="23" t="s">
        <v>9</v>
      </c>
    </row>
    <row r="3075" spans="1:4" x14ac:dyDescent="0.35">
      <c r="A3075" s="4">
        <f>Climate285!F3102*((113.5/10)^0.12)</f>
        <v>9.8991158274759066</v>
      </c>
      <c r="B3075" s="24">
        <f>VLOOKUP(A3075,'Wind - Power Curve'!$A$3:$B$47,2)*Wind!$B$9</f>
        <v>4640.4000000000005</v>
      </c>
      <c r="C3075">
        <f>(0.5*(A3075^3)*Wind!$B$11*Wind!$B$7*(VLOOKUP(A3075+0.5,'Wind - Power Curve'!$A$3:$E$47,5,TRUE))*Wind!$B$9)/1000</f>
        <v>5170.9871636769603</v>
      </c>
      <c r="D3075" s="23" t="s">
        <v>9</v>
      </c>
    </row>
    <row r="3076" spans="1:4" x14ac:dyDescent="0.35">
      <c r="A3076" s="4">
        <f>Climate285!F3103*((113.5/10)^0.12)</f>
        <v>9.8161324335733227</v>
      </c>
      <c r="B3076" s="24">
        <f>VLOOKUP(A3076,'Wind - Power Curve'!$A$3:$B$47,2)*Wind!$B$9</f>
        <v>4640.4000000000005</v>
      </c>
      <c r="C3076">
        <f>(0.5*(A3076^3)*Wind!$B$11*Wind!$B$7*(VLOOKUP(A3076+0.5,'Wind - Power Curve'!$A$3:$E$47,5,TRUE))*Wind!$B$9)/1000</f>
        <v>5042.0305074716507</v>
      </c>
      <c r="D3076" s="23" t="s">
        <v>9</v>
      </c>
    </row>
    <row r="3077" spans="1:4" x14ac:dyDescent="0.35">
      <c r="A3077" s="4">
        <f>Climate285!F3104*((113.5/10)^0.12)</f>
        <v>9.4641222304059127</v>
      </c>
      <c r="B3077" s="24">
        <f>VLOOKUP(A3077,'Wind - Power Curve'!$A$3:$B$47,2)*Wind!$B$9</f>
        <v>3954.6</v>
      </c>
      <c r="C3077">
        <f>(0.5*(A3077^3)*Wind!$B$11*Wind!$B$7*(VLOOKUP(A3077+0.5,'Wind - Power Curve'!$A$3:$E$47,5,TRUE))*Wind!$B$9)/1000</f>
        <v>4588.0233989178641</v>
      </c>
      <c r="D3077" s="23" t="s">
        <v>9</v>
      </c>
    </row>
    <row r="3078" spans="1:4" x14ac:dyDescent="0.35">
      <c r="A3078" s="4">
        <f>Climate285!F3105*((113.5/10)^0.12)</f>
        <v>9.3342933722034847</v>
      </c>
      <c r="B3078" s="24">
        <f>VLOOKUP(A3078,'Wind - Power Curve'!$A$3:$B$47,2)*Wind!$B$9</f>
        <v>3954.6</v>
      </c>
      <c r="C3078">
        <f>(0.5*(A3078^3)*Wind!$B$11*Wind!$B$7*(VLOOKUP(A3078+0.5,'Wind - Power Curve'!$A$3:$E$47,5,TRUE))*Wind!$B$9)/1000</f>
        <v>4401.7861695460606</v>
      </c>
      <c r="D3078" s="23" t="s">
        <v>9</v>
      </c>
    </row>
    <row r="3079" spans="1:4" x14ac:dyDescent="0.35">
      <c r="A3079" s="4">
        <f>Climate285!F3106*((113.5/10)^0.12)</f>
        <v>9.1335270966327187</v>
      </c>
      <c r="B3079" s="24">
        <f>VLOOKUP(A3079,'Wind - Power Curve'!$A$3:$B$47,2)*Wind!$B$9</f>
        <v>3954.6</v>
      </c>
      <c r="C3079">
        <f>(0.5*(A3079^3)*Wind!$B$11*Wind!$B$7*(VLOOKUP(A3079+0.5,'Wind - Power Curve'!$A$3:$E$47,5,TRUE))*Wind!$B$9)/1000</f>
        <v>4123.8244278476568</v>
      </c>
      <c r="D3079" s="23" t="s">
        <v>9</v>
      </c>
    </row>
    <row r="3080" spans="1:4" x14ac:dyDescent="0.35">
      <c r="A3080" s="4">
        <f>Climate285!F3107*((113.5/10)^0.12)</f>
        <v>9.3128783028092705</v>
      </c>
      <c r="B3080" s="24">
        <f>VLOOKUP(A3080,'Wind - Power Curve'!$A$3:$B$47,2)*Wind!$B$9</f>
        <v>3954.6</v>
      </c>
      <c r="C3080">
        <f>(0.5*(A3080^3)*Wind!$B$11*Wind!$B$7*(VLOOKUP(A3080+0.5,'Wind - Power Curve'!$A$3:$E$47,5,TRUE))*Wind!$B$9)/1000</f>
        <v>4371.5594176741652</v>
      </c>
      <c r="D3080" s="23" t="s">
        <v>9</v>
      </c>
    </row>
    <row r="3081" spans="1:4" x14ac:dyDescent="0.35">
      <c r="A3081" s="4">
        <f>Climate285!F3108*((113.5/10)^0.12)</f>
        <v>9.1295117711213027</v>
      </c>
      <c r="B3081" s="24">
        <f>VLOOKUP(A3081,'Wind - Power Curve'!$A$3:$B$47,2)*Wind!$B$9</f>
        <v>3954.6</v>
      </c>
      <c r="C3081">
        <f>(0.5*(A3081^3)*Wind!$B$11*Wind!$B$7*(VLOOKUP(A3081+0.5,'Wind - Power Curve'!$A$3:$E$47,5,TRUE))*Wind!$B$9)/1000</f>
        <v>4118.3880114027143</v>
      </c>
      <c r="D3081" s="23" t="s">
        <v>9</v>
      </c>
    </row>
    <row r="3082" spans="1:4" x14ac:dyDescent="0.35">
      <c r="A3082" s="4">
        <f>Climate285!F3109*((113.5/10)^0.12)</f>
        <v>9.2298949089066866</v>
      </c>
      <c r="B3082" s="24">
        <f>VLOOKUP(A3082,'Wind - Power Curve'!$A$3:$B$47,2)*Wind!$B$9</f>
        <v>3954.6</v>
      </c>
      <c r="C3082">
        <f>(0.5*(A3082^3)*Wind!$B$11*Wind!$B$7*(VLOOKUP(A3082+0.5,'Wind - Power Curve'!$A$3:$E$47,5,TRUE))*Wind!$B$9)/1000</f>
        <v>4255.7378787268335</v>
      </c>
      <c r="D3082" s="23" t="s">
        <v>9</v>
      </c>
    </row>
    <row r="3083" spans="1:4" x14ac:dyDescent="0.35">
      <c r="A3083" s="4">
        <f>Climate285!F3110*((113.5/10)^0.12)</f>
        <v>9.6448118784196026</v>
      </c>
      <c r="B3083" s="24">
        <f>VLOOKUP(A3083,'Wind - Power Curve'!$A$3:$B$47,2)*Wind!$B$9</f>
        <v>4640.4000000000005</v>
      </c>
      <c r="C3083">
        <f>(0.5*(A3083^3)*Wind!$B$11*Wind!$B$7*(VLOOKUP(A3083+0.5,'Wind - Power Curve'!$A$3:$E$47,5,TRUE))*Wind!$B$9)/1000</f>
        <v>4782.6161449687934</v>
      </c>
      <c r="D3083" s="23" t="s">
        <v>9</v>
      </c>
    </row>
    <row r="3084" spans="1:4" x14ac:dyDescent="0.35">
      <c r="A3084" s="4">
        <f>Climate285!F3111*((113.5/10)^0.12)</f>
        <v>9.6515040876052947</v>
      </c>
      <c r="B3084" s="24">
        <f>VLOOKUP(A3084,'Wind - Power Curve'!$A$3:$B$47,2)*Wind!$B$9</f>
        <v>4640.4000000000005</v>
      </c>
      <c r="C3084">
        <f>(0.5*(A3084^3)*Wind!$B$11*Wind!$B$7*(VLOOKUP(A3084+0.5,'Wind - Power Curve'!$A$3:$E$47,5,TRUE))*Wind!$B$9)/1000</f>
        <v>4792.5785417387715</v>
      </c>
      <c r="D3084" s="23" t="s">
        <v>9</v>
      </c>
    </row>
    <row r="3085" spans="1:4" x14ac:dyDescent="0.35">
      <c r="A3085" s="4">
        <f>Climate285!F3112*((113.5/10)^0.12)</f>
        <v>9.7371643651821547</v>
      </c>
      <c r="B3085" s="24">
        <f>VLOOKUP(A3085,'Wind - Power Curve'!$A$3:$B$47,2)*Wind!$B$9</f>
        <v>4640.4000000000005</v>
      </c>
      <c r="C3085">
        <f>(0.5*(A3085^3)*Wind!$B$11*Wind!$B$7*(VLOOKUP(A3085+0.5,'Wind - Power Curve'!$A$3:$E$47,5,TRUE))*Wind!$B$9)/1000</f>
        <v>4921.3215868223297</v>
      </c>
      <c r="D3085" s="23" t="s">
        <v>9</v>
      </c>
    </row>
    <row r="3086" spans="1:4" x14ac:dyDescent="0.35">
      <c r="A3086" s="4">
        <f>Climate285!F3113*((113.5/10)^0.12)</f>
        <v>9.7331490396707405</v>
      </c>
      <c r="B3086" s="24">
        <f>VLOOKUP(A3086,'Wind - Power Curve'!$A$3:$B$47,2)*Wind!$B$9</f>
        <v>4640.4000000000005</v>
      </c>
      <c r="C3086">
        <f>(0.5*(A3086^3)*Wind!$B$11*Wind!$B$7*(VLOOKUP(A3086+0.5,'Wind - Power Curve'!$A$3:$E$47,5,TRUE))*Wind!$B$9)/1000</f>
        <v>4915.2358641978153</v>
      </c>
      <c r="D3086" s="23" t="s">
        <v>9</v>
      </c>
    </row>
    <row r="3087" spans="1:4" x14ac:dyDescent="0.35">
      <c r="A3087" s="4">
        <f>Climate285!F3114*((113.5/10)^0.12)</f>
        <v>9.6983495519051406</v>
      </c>
      <c r="B3087" s="24">
        <f>VLOOKUP(A3087,'Wind - Power Curve'!$A$3:$B$47,2)*Wind!$B$9</f>
        <v>4640.4000000000005</v>
      </c>
      <c r="C3087">
        <f>(0.5*(A3087^3)*Wind!$B$11*Wind!$B$7*(VLOOKUP(A3087+0.5,'Wind - Power Curve'!$A$3:$E$47,5,TRUE))*Wind!$B$9)/1000</f>
        <v>4862.7029598451209</v>
      </c>
      <c r="D3087" s="23" t="s">
        <v>9</v>
      </c>
    </row>
    <row r="3088" spans="1:4" x14ac:dyDescent="0.35">
      <c r="A3088" s="4">
        <f>Climate285!F3115*((113.5/10)^0.12)</f>
        <v>9.5658438100284346</v>
      </c>
      <c r="B3088" s="24">
        <f>VLOOKUP(A3088,'Wind - Power Curve'!$A$3:$B$47,2)*Wind!$B$9</f>
        <v>4640.4000000000005</v>
      </c>
      <c r="C3088">
        <f>(0.5*(A3088^3)*Wind!$B$11*Wind!$B$7*(VLOOKUP(A3088+0.5,'Wind - Power Curve'!$A$3:$E$47,5,TRUE))*Wind!$B$9)/1000</f>
        <v>4666.1006074309971</v>
      </c>
      <c r="D3088" s="23" t="s">
        <v>9</v>
      </c>
    </row>
    <row r="3089" spans="1:4" x14ac:dyDescent="0.35">
      <c r="A3089" s="4">
        <f>Climate285!F3116*((113.5/10)^0.12)</f>
        <v>9.4467224865231127</v>
      </c>
      <c r="B3089" s="24">
        <f>VLOOKUP(A3089,'Wind - Power Curve'!$A$3:$B$47,2)*Wind!$B$9</f>
        <v>3954.6</v>
      </c>
      <c r="C3089">
        <f>(0.5*(A3089^3)*Wind!$B$11*Wind!$B$7*(VLOOKUP(A3089+0.5,'Wind - Power Curve'!$A$3:$E$47,5,TRUE))*Wind!$B$9)/1000</f>
        <v>4562.7647160091665</v>
      </c>
      <c r="D3089" s="23" t="s">
        <v>9</v>
      </c>
    </row>
    <row r="3090" spans="1:4" x14ac:dyDescent="0.35">
      <c r="A3090" s="4">
        <f>Climate285!F3117*((113.5/10)^0.12)</f>
        <v>9.0384977261958888</v>
      </c>
      <c r="B3090" s="24">
        <f>VLOOKUP(A3090,'Wind - Power Curve'!$A$3:$B$47,2)*Wind!$B$9</f>
        <v>3954.6</v>
      </c>
      <c r="C3090">
        <f>(0.5*(A3090^3)*Wind!$B$11*Wind!$B$7*(VLOOKUP(A3090+0.5,'Wind - Power Curve'!$A$3:$E$47,5,TRUE))*Wind!$B$9)/1000</f>
        <v>3996.440592899366</v>
      </c>
      <c r="D3090" s="23" t="s">
        <v>9</v>
      </c>
    </row>
    <row r="3091" spans="1:4" x14ac:dyDescent="0.35">
      <c r="A3091" s="4">
        <f>Climate285!F3118*((113.5/10)^0.12)</f>
        <v>8.6356267332172187</v>
      </c>
      <c r="B3091" s="24">
        <f>VLOOKUP(A3091,'Wind - Power Curve'!$A$3:$B$47,2)*Wind!$B$9</f>
        <v>3314.7000000000003</v>
      </c>
      <c r="C3091">
        <f>(0.5*(A3091^3)*Wind!$B$11*Wind!$B$7*(VLOOKUP(A3091+0.5,'Wind - Power Curve'!$A$3:$E$47,5,TRUE))*Wind!$B$9)/1000</f>
        <v>3493.4667975436309</v>
      </c>
      <c r="D3091" s="23" t="s">
        <v>9</v>
      </c>
    </row>
    <row r="3092" spans="1:4" x14ac:dyDescent="0.35">
      <c r="A3092" s="4">
        <f>Climate285!F3119*((113.5/10)^0.12)</f>
        <v>8.7199485689569407</v>
      </c>
      <c r="B3092" s="24">
        <f>VLOOKUP(A3092,'Wind - Power Curve'!$A$3:$B$47,2)*Wind!$B$9</f>
        <v>3314.7000000000003</v>
      </c>
      <c r="C3092">
        <f>(0.5*(A3092^3)*Wind!$B$11*Wind!$B$7*(VLOOKUP(A3092+0.5,'Wind - Power Curve'!$A$3:$E$47,5,TRUE))*Wind!$B$9)/1000</f>
        <v>3596.8042606388935</v>
      </c>
      <c r="D3092" s="23" t="s">
        <v>9</v>
      </c>
    </row>
    <row r="3093" spans="1:4" x14ac:dyDescent="0.35">
      <c r="A3093" s="4">
        <f>Climate285!F3120*((113.5/10)^0.12)</f>
        <v>8.4134453882522369</v>
      </c>
      <c r="B3093" s="24">
        <f>VLOOKUP(A3093,'Wind - Power Curve'!$A$3:$B$47,2)*Wind!$B$9</f>
        <v>2737.8</v>
      </c>
      <c r="C3093">
        <f>(0.5*(A3093^3)*Wind!$B$11*Wind!$B$7*(VLOOKUP(A3093+0.5,'Wind - Power Curve'!$A$3:$E$47,5,TRUE))*Wind!$B$9)/1000</f>
        <v>3214.4678862018159</v>
      </c>
      <c r="D3093" s="23" t="s">
        <v>9</v>
      </c>
    </row>
    <row r="3094" spans="1:4" x14ac:dyDescent="0.35">
      <c r="A3094" s="4">
        <f>Climate285!F3121*((113.5/10)^0.12)</f>
        <v>8.4040762953922687</v>
      </c>
      <c r="B3094" s="24">
        <f>VLOOKUP(A3094,'Wind - Power Curve'!$A$3:$B$47,2)*Wind!$B$9</f>
        <v>2737.8</v>
      </c>
      <c r="C3094">
        <f>(0.5*(A3094^3)*Wind!$B$11*Wind!$B$7*(VLOOKUP(A3094+0.5,'Wind - Power Curve'!$A$3:$E$47,5,TRUE))*Wind!$B$9)/1000</f>
        <v>3203.7410834313014</v>
      </c>
      <c r="D3094" s="23" t="s">
        <v>9</v>
      </c>
    </row>
    <row r="3095" spans="1:4" x14ac:dyDescent="0.35">
      <c r="A3095" s="4">
        <f>Climate285!F3122*((113.5/10)^0.12)</f>
        <v>8.4977672239919588</v>
      </c>
      <c r="B3095" s="24">
        <f>VLOOKUP(A3095,'Wind - Power Curve'!$A$3:$B$47,2)*Wind!$B$9</f>
        <v>2737.8</v>
      </c>
      <c r="C3095">
        <f>(0.5*(A3095^3)*Wind!$B$11*Wind!$B$7*(VLOOKUP(A3095+0.5,'Wind - Power Curve'!$A$3:$E$47,5,TRUE))*Wind!$B$9)/1000</f>
        <v>3312.0885745703167</v>
      </c>
      <c r="D3095" s="23" t="s">
        <v>9</v>
      </c>
    </row>
    <row r="3096" spans="1:4" x14ac:dyDescent="0.35">
      <c r="A3096" s="4">
        <f>Climate285!F3123*((113.5/10)^0.12)</f>
        <v>8.9207148445277067</v>
      </c>
      <c r="B3096" s="24">
        <f>VLOOKUP(A3096,'Wind - Power Curve'!$A$3:$B$47,2)*Wind!$B$9</f>
        <v>3314.7000000000003</v>
      </c>
      <c r="C3096">
        <f>(0.5*(A3096^3)*Wind!$B$11*Wind!$B$7*(VLOOKUP(A3096+0.5,'Wind - Power Curve'!$A$3:$E$47,5,TRUE))*Wind!$B$9)/1000</f>
        <v>3851.0043137734147</v>
      </c>
      <c r="D3096" s="23" t="s">
        <v>9</v>
      </c>
    </row>
    <row r="3097" spans="1:4" x14ac:dyDescent="0.35">
      <c r="A3097" s="4">
        <f>Climate285!F3124*((113.5/10)^0.12)</f>
        <v>8.7199485689569407</v>
      </c>
      <c r="B3097" s="24">
        <f>VLOOKUP(A3097,'Wind - Power Curve'!$A$3:$B$47,2)*Wind!$B$9</f>
        <v>3314.7000000000003</v>
      </c>
      <c r="C3097">
        <f>(0.5*(A3097^3)*Wind!$B$11*Wind!$B$7*(VLOOKUP(A3097+0.5,'Wind - Power Curve'!$A$3:$E$47,5,TRUE))*Wind!$B$9)/1000</f>
        <v>3596.8042606388935</v>
      </c>
      <c r="D3097" s="23" t="s">
        <v>9</v>
      </c>
    </row>
    <row r="3098" spans="1:4" x14ac:dyDescent="0.35">
      <c r="A3098" s="4">
        <f>Climate285!F3125*((113.5/10)^0.12)</f>
        <v>8.6878259648656169</v>
      </c>
      <c r="B3098" s="24">
        <f>VLOOKUP(A3098,'Wind - Power Curve'!$A$3:$B$47,2)*Wind!$B$9</f>
        <v>3314.7000000000003</v>
      </c>
      <c r="C3098">
        <f>(0.5*(A3098^3)*Wind!$B$11*Wind!$B$7*(VLOOKUP(A3098+0.5,'Wind - Power Curve'!$A$3:$E$47,5,TRUE))*Wind!$B$9)/1000</f>
        <v>3557.2007175600529</v>
      </c>
      <c r="D3098" s="23" t="s">
        <v>9</v>
      </c>
    </row>
    <row r="3099" spans="1:4" x14ac:dyDescent="0.35">
      <c r="A3099" s="4">
        <f>Climate285!F3126*((113.5/10)^0.12)</f>
        <v>8.5405973627803888</v>
      </c>
      <c r="B3099" s="24">
        <f>VLOOKUP(A3099,'Wind - Power Curve'!$A$3:$B$47,2)*Wind!$B$9</f>
        <v>3314.7000000000003</v>
      </c>
      <c r="C3099">
        <f>(0.5*(A3099^3)*Wind!$B$11*Wind!$B$7*(VLOOKUP(A3099+0.5,'Wind - Power Curve'!$A$3:$E$47,5,TRUE))*Wind!$B$9)/1000</f>
        <v>3379.4013849595754</v>
      </c>
      <c r="D3099" s="23" t="s">
        <v>9</v>
      </c>
    </row>
    <row r="3100" spans="1:4" x14ac:dyDescent="0.35">
      <c r="A3100" s="4">
        <f>Climate285!F3127*((113.5/10)^0.12)</f>
        <v>8.8939460077849368</v>
      </c>
      <c r="B3100" s="24">
        <f>VLOOKUP(A3100,'Wind - Power Curve'!$A$3:$B$47,2)*Wind!$B$9</f>
        <v>3314.7000000000003</v>
      </c>
      <c r="C3100">
        <f>(0.5*(A3100^3)*Wind!$B$11*Wind!$B$7*(VLOOKUP(A3100+0.5,'Wind - Power Curve'!$A$3:$E$47,5,TRUE))*Wind!$B$9)/1000</f>
        <v>3816.4405330924078</v>
      </c>
      <c r="D3100" s="23" t="s">
        <v>9</v>
      </c>
    </row>
    <row r="3101" spans="1:4" x14ac:dyDescent="0.35">
      <c r="A3101" s="4">
        <f>Climate285!F3128*((113.5/10)^0.12)</f>
        <v>8.7882091026510007</v>
      </c>
      <c r="B3101" s="24">
        <f>VLOOKUP(A3101,'Wind - Power Curve'!$A$3:$B$47,2)*Wind!$B$9</f>
        <v>3314.7000000000003</v>
      </c>
      <c r="C3101">
        <f>(0.5*(A3101^3)*Wind!$B$11*Wind!$B$7*(VLOOKUP(A3101+0.5,'Wind - Power Curve'!$A$3:$E$47,5,TRUE))*Wind!$B$9)/1000</f>
        <v>3681.9355233582141</v>
      </c>
      <c r="D3101" s="23" t="s">
        <v>9</v>
      </c>
    </row>
    <row r="3102" spans="1:4" x14ac:dyDescent="0.35">
      <c r="A3102" s="4">
        <f>Climate285!F3129*((113.5/10)^0.12)</f>
        <v>9.0264517496616428</v>
      </c>
      <c r="B3102" s="24">
        <f>VLOOKUP(A3102,'Wind - Power Curve'!$A$3:$B$47,2)*Wind!$B$9</f>
        <v>3954.6</v>
      </c>
      <c r="C3102">
        <f>(0.5*(A3102^3)*Wind!$B$11*Wind!$B$7*(VLOOKUP(A3102+0.5,'Wind - Power Curve'!$A$3:$E$47,5,TRUE))*Wind!$B$9)/1000</f>
        <v>3980.4832181107045</v>
      </c>
      <c r="D3102" s="23" t="s">
        <v>9</v>
      </c>
    </row>
    <row r="3103" spans="1:4" x14ac:dyDescent="0.35">
      <c r="A3103" s="4">
        <f>Climate285!F3130*((113.5/10)^0.12)</f>
        <v>9.4493993701973906</v>
      </c>
      <c r="B3103" s="24">
        <f>VLOOKUP(A3103,'Wind - Power Curve'!$A$3:$B$47,2)*Wind!$B$9</f>
        <v>3954.6</v>
      </c>
      <c r="C3103">
        <f>(0.5*(A3103^3)*Wind!$B$11*Wind!$B$7*(VLOOKUP(A3103+0.5,'Wind - Power Curve'!$A$3:$E$47,5,TRUE))*Wind!$B$9)/1000</f>
        <v>4566.6446177708376</v>
      </c>
      <c r="D3103" s="23" t="s">
        <v>9</v>
      </c>
    </row>
    <row r="3104" spans="1:4" x14ac:dyDescent="0.35">
      <c r="A3104" s="4">
        <f>Climate285!F3131*((113.5/10)^0.12)</f>
        <v>9.2124951650238867</v>
      </c>
      <c r="B3104" s="24">
        <f>VLOOKUP(A3104,'Wind - Power Curve'!$A$3:$B$47,2)*Wind!$B$9</f>
        <v>3954.6</v>
      </c>
      <c r="C3104">
        <f>(0.5*(A3104^3)*Wind!$B$11*Wind!$B$7*(VLOOKUP(A3104+0.5,'Wind - Power Curve'!$A$3:$E$47,5,TRUE))*Wind!$B$9)/1000</f>
        <v>4231.7150991036406</v>
      </c>
      <c r="D3104" s="23" t="s">
        <v>9</v>
      </c>
    </row>
    <row r="3105" spans="1:4" x14ac:dyDescent="0.35">
      <c r="A3105" s="4">
        <f>Climate285!F3132*((113.5/10)^0.12)</f>
        <v>8.8029319628595228</v>
      </c>
      <c r="B3105" s="24">
        <f>VLOOKUP(A3105,'Wind - Power Curve'!$A$3:$B$47,2)*Wind!$B$9</f>
        <v>3314.7000000000003</v>
      </c>
      <c r="C3105">
        <f>(0.5*(A3105^3)*Wind!$B$11*Wind!$B$7*(VLOOKUP(A3105+0.5,'Wind - Power Curve'!$A$3:$E$47,5,TRUE))*Wind!$B$9)/1000</f>
        <v>3700.4715484897038</v>
      </c>
      <c r="D3105" s="23" t="s">
        <v>9</v>
      </c>
    </row>
    <row r="3106" spans="1:4" x14ac:dyDescent="0.35">
      <c r="A3106" s="4">
        <f>Climate285!F3133*((113.5/10)^0.12)</f>
        <v>8.5834275015688188</v>
      </c>
      <c r="B3106" s="24">
        <f>VLOOKUP(A3106,'Wind - Power Curve'!$A$3:$B$47,2)*Wind!$B$9</f>
        <v>3314.7000000000003</v>
      </c>
      <c r="C3106">
        <f>(0.5*(A3106^3)*Wind!$B$11*Wind!$B$7*(VLOOKUP(A3106+0.5,'Wind - Power Curve'!$A$3:$E$47,5,TRUE))*Wind!$B$9)/1000</f>
        <v>3430.4987357277805</v>
      </c>
      <c r="D3106" s="23" t="s">
        <v>9</v>
      </c>
    </row>
    <row r="3107" spans="1:4" x14ac:dyDescent="0.35">
      <c r="A3107" s="4">
        <f>Climate285!F3134*((113.5/10)^0.12)</f>
        <v>8.4843828056205748</v>
      </c>
      <c r="B3107" s="24">
        <f>VLOOKUP(A3107,'Wind - Power Curve'!$A$3:$B$47,2)*Wind!$B$9</f>
        <v>2737.8</v>
      </c>
      <c r="C3107">
        <f>(0.5*(A3107^3)*Wind!$B$11*Wind!$B$7*(VLOOKUP(A3107+0.5,'Wind - Power Curve'!$A$3:$E$47,5,TRUE))*Wind!$B$9)/1000</f>
        <v>3296.4630842361694</v>
      </c>
      <c r="D3107" s="23" t="s">
        <v>9</v>
      </c>
    </row>
    <row r="3108" spans="1:4" x14ac:dyDescent="0.35">
      <c r="A3108" s="4">
        <f>Climate285!F3135*((113.5/10)^0.12)</f>
        <v>8.8497774271593688</v>
      </c>
      <c r="B3108" s="24">
        <f>VLOOKUP(A3108,'Wind - Power Curve'!$A$3:$B$47,2)*Wind!$B$9</f>
        <v>3314.7000000000003</v>
      </c>
      <c r="C3108">
        <f>(0.5*(A3108^3)*Wind!$B$11*Wind!$B$7*(VLOOKUP(A3108+0.5,'Wind - Power Curve'!$A$3:$E$47,5,TRUE))*Wind!$B$9)/1000</f>
        <v>3759.863501634783</v>
      </c>
      <c r="D3108" s="23" t="s">
        <v>9</v>
      </c>
    </row>
    <row r="3109" spans="1:4" x14ac:dyDescent="0.35">
      <c r="A3109" s="4">
        <f>Climate285!F3136*((113.5/10)^0.12)</f>
        <v>9.2191873742095787</v>
      </c>
      <c r="B3109" s="24">
        <f>VLOOKUP(A3109,'Wind - Power Curve'!$A$3:$B$47,2)*Wind!$B$9</f>
        <v>3954.6</v>
      </c>
      <c r="C3109">
        <f>(0.5*(A3109^3)*Wind!$B$11*Wind!$B$7*(VLOOKUP(A3109+0.5,'Wind - Power Curve'!$A$3:$E$47,5,TRUE))*Wind!$B$9)/1000</f>
        <v>4240.9439016840151</v>
      </c>
      <c r="D3109" s="23" t="s">
        <v>9</v>
      </c>
    </row>
    <row r="3110" spans="1:4" x14ac:dyDescent="0.35">
      <c r="A3110" s="4">
        <f>Climate285!F3137*((113.5/10)^0.12)</f>
        <v>9.8509319213389226</v>
      </c>
      <c r="B3110" s="24">
        <f>VLOOKUP(A3110,'Wind - Power Curve'!$A$3:$B$47,2)*Wind!$B$9</f>
        <v>4640.4000000000005</v>
      </c>
      <c r="C3110">
        <f>(0.5*(A3110^3)*Wind!$B$11*Wind!$B$7*(VLOOKUP(A3110+0.5,'Wind - Power Curve'!$A$3:$E$47,5,TRUE))*Wind!$B$9)/1000</f>
        <v>5095.8448313089875</v>
      </c>
      <c r="D3110" s="23" t="s">
        <v>9</v>
      </c>
    </row>
    <row r="3111" spans="1:4" x14ac:dyDescent="0.35">
      <c r="A3111" s="4">
        <f>Climate285!F3138*((113.5/10)^0.12)</f>
        <v>10.255141356154731</v>
      </c>
      <c r="B3111" s="24">
        <f>VLOOKUP(A3111,'Wind - Power Curve'!$A$3:$B$47,2)*Wind!$B$9</f>
        <v>5330.7</v>
      </c>
      <c r="C3111">
        <f>(0.5*(A3111^3)*Wind!$B$11*Wind!$B$7*(VLOOKUP(A3111+0.5,'Wind - Power Curve'!$A$3:$E$47,5,TRUE))*Wind!$B$9)/1000</f>
        <v>5560.8871636086287</v>
      </c>
      <c r="D3111" s="23" t="s">
        <v>9</v>
      </c>
    </row>
    <row r="3112" spans="1:4" x14ac:dyDescent="0.35">
      <c r="A3112" s="4">
        <f>Climate285!F3139*((113.5/10)^0.12)</f>
        <v>10.032960011189751</v>
      </c>
      <c r="B3112" s="24">
        <f>VLOOKUP(A3112,'Wind - Power Curve'!$A$3:$B$47,2)*Wind!$B$9</f>
        <v>5330.7</v>
      </c>
      <c r="C3112">
        <f>(0.5*(A3112^3)*Wind!$B$11*Wind!$B$7*(VLOOKUP(A3112+0.5,'Wind - Power Curve'!$A$3:$E$47,5,TRUE))*Wind!$B$9)/1000</f>
        <v>5207.2253592867855</v>
      </c>
      <c r="D3112" s="23" t="s">
        <v>9</v>
      </c>
    </row>
    <row r="3113" spans="1:4" x14ac:dyDescent="0.35">
      <c r="A3113" s="4">
        <f>Climate285!F3140*((113.5/10)^0.12)</f>
        <v>10.178850171437841</v>
      </c>
      <c r="B3113" s="24">
        <f>VLOOKUP(A3113,'Wind - Power Curve'!$A$3:$B$47,2)*Wind!$B$9</f>
        <v>5330.7</v>
      </c>
      <c r="C3113">
        <f>(0.5*(A3113^3)*Wind!$B$11*Wind!$B$7*(VLOOKUP(A3113+0.5,'Wind - Power Curve'!$A$3:$E$47,5,TRUE))*Wind!$B$9)/1000</f>
        <v>5437.7006431972968</v>
      </c>
      <c r="D3113" s="23" t="s">
        <v>9</v>
      </c>
    </row>
    <row r="3114" spans="1:4" x14ac:dyDescent="0.35">
      <c r="A3114" s="4">
        <f>Climate285!F3141*((113.5/10)^0.12)</f>
        <v>9.7251183886479087</v>
      </c>
      <c r="B3114" s="24">
        <f>VLOOKUP(A3114,'Wind - Power Curve'!$A$3:$B$47,2)*Wind!$B$9</f>
        <v>4640.4000000000005</v>
      </c>
      <c r="C3114">
        <f>(0.5*(A3114^3)*Wind!$B$11*Wind!$B$7*(VLOOKUP(A3114+0.5,'Wind - Power Curve'!$A$3:$E$47,5,TRUE))*Wind!$B$9)/1000</f>
        <v>4903.0794743353663</v>
      </c>
      <c r="D3114" s="23" t="s">
        <v>9</v>
      </c>
    </row>
    <row r="3115" spans="1:4" x14ac:dyDescent="0.35">
      <c r="A3115" s="4">
        <f>Climate285!F3142*((113.5/10)^0.12)</f>
        <v>9.4801835324515746</v>
      </c>
      <c r="B3115" s="24">
        <f>VLOOKUP(A3115,'Wind - Power Curve'!$A$3:$B$47,2)*Wind!$B$9</f>
        <v>3954.6</v>
      </c>
      <c r="C3115">
        <f>(0.5*(A3115^3)*Wind!$B$11*Wind!$B$7*(VLOOKUP(A3115+0.5,'Wind - Power Curve'!$A$3:$E$47,5,TRUE))*Wind!$B$9)/1000</f>
        <v>4611.4216883302006</v>
      </c>
      <c r="D3115" s="23" t="s">
        <v>9</v>
      </c>
    </row>
    <row r="3116" spans="1:4" x14ac:dyDescent="0.35">
      <c r="A3116" s="4">
        <f>Climate285!F3143*((113.5/10)^0.12)</f>
        <v>9.4105845569203748</v>
      </c>
      <c r="B3116" s="24">
        <f>VLOOKUP(A3116,'Wind - Power Curve'!$A$3:$B$47,2)*Wind!$B$9</f>
        <v>3954.6</v>
      </c>
      <c r="C3116">
        <f>(0.5*(A3116^3)*Wind!$B$11*Wind!$B$7*(VLOOKUP(A3116+0.5,'Wind - Power Curve'!$A$3:$E$47,5,TRUE))*Wind!$B$9)/1000</f>
        <v>4510.6009413835136</v>
      </c>
      <c r="D3116" s="23" t="s">
        <v>9</v>
      </c>
    </row>
    <row r="3117" spans="1:4" x14ac:dyDescent="0.35">
      <c r="A3117" s="4">
        <f>Climate285!F3144*((113.5/10)^0.12)</f>
        <v>9.2834325823922228</v>
      </c>
      <c r="B3117" s="24">
        <f>VLOOKUP(A3117,'Wind - Power Curve'!$A$3:$B$47,2)*Wind!$B$9</f>
        <v>3954.6</v>
      </c>
      <c r="C3117">
        <f>(0.5*(A3117^3)*Wind!$B$11*Wind!$B$7*(VLOOKUP(A3117+0.5,'Wind - Power Curve'!$A$3:$E$47,5,TRUE))*Wind!$B$9)/1000</f>
        <v>4330.2240306158237</v>
      </c>
      <c r="D3117" s="23" t="s">
        <v>9</v>
      </c>
    </row>
    <row r="3118" spans="1:4" x14ac:dyDescent="0.35">
      <c r="A3118" s="4">
        <f>Climate285!F3145*((113.5/10)^0.12)</f>
        <v>8.7935628699995547</v>
      </c>
      <c r="B3118" s="24">
        <f>VLOOKUP(A3118,'Wind - Power Curve'!$A$3:$B$47,2)*Wind!$B$9</f>
        <v>3314.7000000000003</v>
      </c>
      <c r="C3118">
        <f>(0.5*(A3118^3)*Wind!$B$11*Wind!$B$7*(VLOOKUP(A3118+0.5,'Wind - Power Curve'!$A$3:$E$47,5,TRUE))*Wind!$B$9)/1000</f>
        <v>3688.6687167970058</v>
      </c>
      <c r="D3118" s="23" t="s">
        <v>9</v>
      </c>
    </row>
    <row r="3119" spans="1:4" x14ac:dyDescent="0.35">
      <c r="A3119" s="4">
        <f>Climate285!F3146*((113.5/10)^0.12)</f>
        <v>8.7667940332567849</v>
      </c>
      <c r="B3119" s="24">
        <f>VLOOKUP(A3119,'Wind - Power Curve'!$A$3:$B$47,2)*Wind!$B$9</f>
        <v>3314.7000000000003</v>
      </c>
      <c r="C3119">
        <f>(0.5*(A3119^3)*Wind!$B$11*Wind!$B$7*(VLOOKUP(A3119+0.5,'Wind - Power Curve'!$A$3:$E$47,5,TRUE))*Wind!$B$9)/1000</f>
        <v>3655.0846867811611</v>
      </c>
      <c r="D3119" s="23" t="s">
        <v>9</v>
      </c>
    </row>
    <row r="3120" spans="1:4" x14ac:dyDescent="0.35">
      <c r="A3120" s="4">
        <f>Climate285!F3147*((113.5/10)^0.12)</f>
        <v>8.8524543108336449</v>
      </c>
      <c r="B3120" s="24">
        <f>VLOOKUP(A3120,'Wind - Power Curve'!$A$3:$B$47,2)*Wind!$B$9</f>
        <v>3314.7000000000003</v>
      </c>
      <c r="C3120">
        <f>(0.5*(A3120^3)*Wind!$B$11*Wind!$B$7*(VLOOKUP(A3120+0.5,'Wind - Power Curve'!$A$3:$E$47,5,TRUE))*Wind!$B$9)/1000</f>
        <v>3763.2763881148994</v>
      </c>
      <c r="D3120" s="23" t="s">
        <v>9</v>
      </c>
    </row>
    <row r="3121" spans="1:4" x14ac:dyDescent="0.35">
      <c r="A3121" s="4">
        <f>Climate285!F3148*((113.5/10)^0.12)</f>
        <v>8.8109626138823547</v>
      </c>
      <c r="B3121" s="24">
        <f>VLOOKUP(A3121,'Wind - Power Curve'!$A$3:$B$47,2)*Wind!$B$9</f>
        <v>3314.7000000000003</v>
      </c>
      <c r="C3121">
        <f>(0.5*(A3121^3)*Wind!$B$11*Wind!$B$7*(VLOOKUP(A3121+0.5,'Wind - Power Curve'!$A$3:$E$47,5,TRUE))*Wind!$B$9)/1000</f>
        <v>3710.6082781959826</v>
      </c>
      <c r="D3121" s="23" t="s">
        <v>9</v>
      </c>
    </row>
    <row r="3122" spans="1:4" x14ac:dyDescent="0.35">
      <c r="A3122" s="4">
        <f>Climate285!F3149*((113.5/10)^0.12)</f>
        <v>8.5887812689173728</v>
      </c>
      <c r="B3122" s="24">
        <f>VLOOKUP(A3122,'Wind - Power Curve'!$A$3:$B$47,2)*Wind!$B$9</f>
        <v>3314.7000000000003</v>
      </c>
      <c r="C3122">
        <f>(0.5*(A3122^3)*Wind!$B$11*Wind!$B$7*(VLOOKUP(A3122+0.5,'Wind - Power Curve'!$A$3:$E$47,5,TRUE))*Wind!$B$9)/1000</f>
        <v>3436.9218866325268</v>
      </c>
      <c r="D3122" s="23" t="s">
        <v>9</v>
      </c>
    </row>
    <row r="3123" spans="1:4" x14ac:dyDescent="0.35">
      <c r="A3123" s="4">
        <f>Climate285!F3150*((113.5/10)^0.12)</f>
        <v>8.6356267332172187</v>
      </c>
      <c r="B3123" s="24">
        <f>VLOOKUP(A3123,'Wind - Power Curve'!$A$3:$B$47,2)*Wind!$B$9</f>
        <v>3314.7000000000003</v>
      </c>
      <c r="C3123">
        <f>(0.5*(A3123^3)*Wind!$B$11*Wind!$B$7*(VLOOKUP(A3123+0.5,'Wind - Power Curve'!$A$3:$E$47,5,TRUE))*Wind!$B$9)/1000</f>
        <v>3493.4667975436309</v>
      </c>
      <c r="D3123" s="23" t="s">
        <v>9</v>
      </c>
    </row>
    <row r="3124" spans="1:4" x14ac:dyDescent="0.35">
      <c r="A3124" s="4">
        <f>Climate285!F3151*((113.5/10)^0.12)</f>
        <v>8.8524543108336449</v>
      </c>
      <c r="B3124" s="24">
        <f>VLOOKUP(A3124,'Wind - Power Curve'!$A$3:$B$47,2)*Wind!$B$9</f>
        <v>3314.7000000000003</v>
      </c>
      <c r="C3124">
        <f>(0.5*(A3124^3)*Wind!$B$11*Wind!$B$7*(VLOOKUP(A3124+0.5,'Wind - Power Curve'!$A$3:$E$47,5,TRUE))*Wind!$B$9)/1000</f>
        <v>3763.2763881148994</v>
      </c>
      <c r="D3124" s="23" t="s">
        <v>9</v>
      </c>
    </row>
    <row r="3125" spans="1:4" x14ac:dyDescent="0.35">
      <c r="A3125" s="4">
        <f>Climate285!F3152*((113.5/10)^0.12)</f>
        <v>8.9113457516677386</v>
      </c>
      <c r="B3125" s="24">
        <f>VLOOKUP(A3125,'Wind - Power Curve'!$A$3:$B$47,2)*Wind!$B$9</f>
        <v>3314.7000000000003</v>
      </c>
      <c r="C3125">
        <f>(0.5*(A3125^3)*Wind!$B$11*Wind!$B$7*(VLOOKUP(A3125+0.5,'Wind - Power Curve'!$A$3:$E$47,5,TRUE))*Wind!$B$9)/1000</f>
        <v>3838.8833558671686</v>
      </c>
      <c r="D3125" s="23" t="s">
        <v>9</v>
      </c>
    </row>
    <row r="3126" spans="1:4" x14ac:dyDescent="0.35">
      <c r="A3126" s="4">
        <f>Climate285!F3153*((113.5/10)^0.12)</f>
        <v>9.0866816323328727</v>
      </c>
      <c r="B3126" s="24">
        <f>VLOOKUP(A3126,'Wind - Power Curve'!$A$3:$B$47,2)*Wind!$B$9</f>
        <v>3954.6</v>
      </c>
      <c r="C3126">
        <f>(0.5*(A3126^3)*Wind!$B$11*Wind!$B$7*(VLOOKUP(A3126+0.5,'Wind - Power Curve'!$A$3:$E$47,5,TRUE))*Wind!$B$9)/1000</f>
        <v>4060.6965680067692</v>
      </c>
      <c r="D3126" s="23" t="s">
        <v>9</v>
      </c>
    </row>
    <row r="3127" spans="1:4" x14ac:dyDescent="0.35">
      <c r="A3127" s="4">
        <f>Climate285!F3154*((113.5/10)^0.12)</f>
        <v>9.3476777905748687</v>
      </c>
      <c r="B3127" s="24">
        <f>VLOOKUP(A3127,'Wind - Power Curve'!$A$3:$B$47,2)*Wind!$B$9</f>
        <v>3954.6</v>
      </c>
      <c r="C3127">
        <f>(0.5*(A3127^3)*Wind!$B$11*Wind!$B$7*(VLOOKUP(A3127+0.5,'Wind - Power Curve'!$A$3:$E$47,5,TRUE))*Wind!$B$9)/1000</f>
        <v>4420.748461899555</v>
      </c>
      <c r="D3127" s="23" t="s">
        <v>9</v>
      </c>
    </row>
    <row r="3128" spans="1:4" x14ac:dyDescent="0.35">
      <c r="A3128" s="4">
        <f>Climate285!F3155*((113.5/10)^0.12)</f>
        <v>9.3048476517864387</v>
      </c>
      <c r="B3128" s="24">
        <f>VLOOKUP(A3128,'Wind - Power Curve'!$A$3:$B$47,2)*Wind!$B$9</f>
        <v>3954.6</v>
      </c>
      <c r="C3128">
        <f>(0.5*(A3128^3)*Wind!$B$11*Wind!$B$7*(VLOOKUP(A3128+0.5,'Wind - Power Curve'!$A$3:$E$47,5,TRUE))*Wind!$B$9)/1000</f>
        <v>4360.2601599878944</v>
      </c>
      <c r="D3128" s="23" t="s">
        <v>9</v>
      </c>
    </row>
    <row r="3129" spans="1:4" x14ac:dyDescent="0.35">
      <c r="A3129" s="4">
        <f>Climate285!F3156*((113.5/10)^0.12)</f>
        <v>9.3075245354607148</v>
      </c>
      <c r="B3129" s="24">
        <f>VLOOKUP(A3129,'Wind - Power Curve'!$A$3:$B$47,2)*Wind!$B$9</f>
        <v>3954.6</v>
      </c>
      <c r="C3129">
        <f>(0.5*(A3129^3)*Wind!$B$11*Wind!$B$7*(VLOOKUP(A3129+0.5,'Wind - Power Curve'!$A$3:$E$47,5,TRUE))*Wind!$B$9)/1000</f>
        <v>4364.0244131556983</v>
      </c>
      <c r="D3129" s="23" t="s">
        <v>9</v>
      </c>
    </row>
    <row r="3130" spans="1:4" x14ac:dyDescent="0.35">
      <c r="A3130" s="4">
        <f>Climate285!F3157*((113.5/10)^0.12)</f>
        <v>9.2298949089066866</v>
      </c>
      <c r="B3130" s="24">
        <f>VLOOKUP(A3130,'Wind - Power Curve'!$A$3:$B$47,2)*Wind!$B$9</f>
        <v>3954.6</v>
      </c>
      <c r="C3130">
        <f>(0.5*(A3130^3)*Wind!$B$11*Wind!$B$7*(VLOOKUP(A3130+0.5,'Wind - Power Curve'!$A$3:$E$47,5,TRUE))*Wind!$B$9)/1000</f>
        <v>4255.7378787268335</v>
      </c>
      <c r="D3130" s="23" t="s">
        <v>9</v>
      </c>
    </row>
    <row r="3131" spans="1:4" x14ac:dyDescent="0.35">
      <c r="A3131" s="4">
        <f>Climate285!F3158*((113.5/10)^0.12)</f>
        <v>8.9501605649447527</v>
      </c>
      <c r="B3131" s="24">
        <f>VLOOKUP(A3131,'Wind - Power Curve'!$A$3:$B$47,2)*Wind!$B$9</f>
        <v>3314.7000000000003</v>
      </c>
      <c r="C3131">
        <f>(0.5*(A3131^3)*Wind!$B$11*Wind!$B$7*(VLOOKUP(A3131+0.5,'Wind - Power Curve'!$A$3:$E$47,5,TRUE))*Wind!$B$9)/1000</f>
        <v>3889.2648038369266</v>
      </c>
      <c r="D3131" s="23" t="s">
        <v>9</v>
      </c>
    </row>
    <row r="3132" spans="1:4" x14ac:dyDescent="0.35">
      <c r="A3132" s="4">
        <f>Climate285!F3159*((113.5/10)^0.12)</f>
        <v>9.0960507251928426</v>
      </c>
      <c r="B3132" s="24">
        <f>VLOOKUP(A3132,'Wind - Power Curve'!$A$3:$B$47,2)*Wind!$B$9</f>
        <v>3954.6</v>
      </c>
      <c r="C3132">
        <f>(0.5*(A3132^3)*Wind!$B$11*Wind!$B$7*(VLOOKUP(A3132+0.5,'Wind - Power Curve'!$A$3:$E$47,5,TRUE))*Wind!$B$9)/1000</f>
        <v>4073.2702287939392</v>
      </c>
      <c r="D3132" s="23" t="s">
        <v>9</v>
      </c>
    </row>
    <row r="3133" spans="1:4" x14ac:dyDescent="0.35">
      <c r="A3133" s="4">
        <f>Climate285!F3160*((113.5/10)^0.12)</f>
        <v>9.5484440661456347</v>
      </c>
      <c r="B3133" s="24">
        <f>VLOOKUP(A3133,'Wind - Power Curve'!$A$3:$B$47,2)*Wind!$B$9</f>
        <v>4640.4000000000005</v>
      </c>
      <c r="C3133">
        <f>(0.5*(A3133^3)*Wind!$B$11*Wind!$B$7*(VLOOKUP(A3133+0.5,'Wind - Power Curve'!$A$3:$E$47,5,TRUE))*Wind!$B$9)/1000</f>
        <v>4640.6847523102097</v>
      </c>
      <c r="D3133" s="23" t="s">
        <v>9</v>
      </c>
    </row>
    <row r="3134" spans="1:4" x14ac:dyDescent="0.35">
      <c r="A3134" s="4">
        <f>Climate285!F3161*((113.5/10)^0.12)</f>
        <v>9.6595347386281247</v>
      </c>
      <c r="B3134" s="24">
        <f>VLOOKUP(A3134,'Wind - Power Curve'!$A$3:$B$47,2)*Wind!$B$9</f>
        <v>4640.4000000000005</v>
      </c>
      <c r="C3134">
        <f>(0.5*(A3134^3)*Wind!$B$11*Wind!$B$7*(VLOOKUP(A3134+0.5,'Wind - Power Curve'!$A$3:$E$47,5,TRUE))*Wind!$B$9)/1000</f>
        <v>4804.5516678898248</v>
      </c>
      <c r="D3134" s="23" t="s">
        <v>9</v>
      </c>
    </row>
    <row r="3135" spans="1:4" x14ac:dyDescent="0.35">
      <c r="A3135" s="4">
        <f>Climate285!F3162*((113.5/10)^0.12)</f>
        <v>9.9968220815870126</v>
      </c>
      <c r="B3135" s="24">
        <f>VLOOKUP(A3135,'Wind - Power Curve'!$A$3:$B$47,2)*Wind!$B$9</f>
        <v>4640.4000000000005</v>
      </c>
      <c r="C3135">
        <f>(0.5*(A3135^3)*Wind!$B$11*Wind!$B$7*(VLOOKUP(A3135+0.5,'Wind - Power Curve'!$A$3:$E$47,5,TRUE))*Wind!$B$9)/1000</f>
        <v>5325.6194559923169</v>
      </c>
      <c r="D3135" s="23" t="s">
        <v>9</v>
      </c>
    </row>
    <row r="3136" spans="1:4" x14ac:dyDescent="0.35">
      <c r="A3136" s="4">
        <f>Climate285!F3163*((113.5/10)^0.12)</f>
        <v>10.023590918329781</v>
      </c>
      <c r="B3136" s="24">
        <f>VLOOKUP(A3136,'Wind - Power Curve'!$A$3:$B$47,2)*Wind!$B$9</f>
        <v>5330.7</v>
      </c>
      <c r="C3136">
        <f>(0.5*(A3136^3)*Wind!$B$11*Wind!$B$7*(VLOOKUP(A3136+0.5,'Wind - Power Curve'!$A$3:$E$47,5,TRUE))*Wind!$B$9)/1000</f>
        <v>5192.6509665103076</v>
      </c>
      <c r="D3136" s="23" t="s">
        <v>9</v>
      </c>
    </row>
    <row r="3137" spans="1:4" x14ac:dyDescent="0.35">
      <c r="A3137" s="4">
        <f>Climate285!F3164*((113.5/10)^0.12)</f>
        <v>9.9673763611699666</v>
      </c>
      <c r="B3137" s="24">
        <f>VLOOKUP(A3137,'Wind - Power Curve'!$A$3:$B$47,2)*Wind!$B$9</f>
        <v>4640.4000000000005</v>
      </c>
      <c r="C3137">
        <f>(0.5*(A3137^3)*Wind!$B$11*Wind!$B$7*(VLOOKUP(A3137+0.5,'Wind - Power Curve'!$A$3:$E$47,5,TRUE))*Wind!$B$9)/1000</f>
        <v>5278.6979696671051</v>
      </c>
      <c r="D3137" s="23" t="s">
        <v>9</v>
      </c>
    </row>
    <row r="3138" spans="1:4" x14ac:dyDescent="0.35">
      <c r="A3138" s="4">
        <f>Climate285!F3165*((113.5/10)^0.12)</f>
        <v>10.122635614278025</v>
      </c>
      <c r="B3138" s="24">
        <f>VLOOKUP(A3138,'Wind - Power Curve'!$A$3:$B$47,2)*Wind!$B$9</f>
        <v>5330.7</v>
      </c>
      <c r="C3138">
        <f>(0.5*(A3138^3)*Wind!$B$11*Wind!$B$7*(VLOOKUP(A3138+0.5,'Wind - Power Curve'!$A$3:$E$47,5,TRUE))*Wind!$B$9)/1000</f>
        <v>5348.1051955559469</v>
      </c>
      <c r="D3138" s="23" t="s">
        <v>9</v>
      </c>
    </row>
    <row r="3139" spans="1:4" x14ac:dyDescent="0.35">
      <c r="A3139" s="4">
        <f>Climate285!F3166*((113.5/10)^0.12)</f>
        <v>9.6381196692339106</v>
      </c>
      <c r="B3139" s="24">
        <f>VLOOKUP(A3139,'Wind - Power Curve'!$A$3:$B$47,2)*Wind!$B$9</f>
        <v>4640.4000000000005</v>
      </c>
      <c r="C3139">
        <f>(0.5*(A3139^3)*Wind!$B$11*Wind!$B$7*(VLOOKUP(A3139+0.5,'Wind - Power Curve'!$A$3:$E$47,5,TRUE))*Wind!$B$9)/1000</f>
        <v>4772.667563751681</v>
      </c>
      <c r="D3139" s="23" t="s">
        <v>9</v>
      </c>
    </row>
    <row r="3140" spans="1:4" x14ac:dyDescent="0.35">
      <c r="A3140" s="4">
        <f>Climate285!F3167*((113.5/10)^0.12)</f>
        <v>9.4935679508229587</v>
      </c>
      <c r="B3140" s="24">
        <f>VLOOKUP(A3140,'Wind - Power Curve'!$A$3:$B$47,2)*Wind!$B$9</f>
        <v>3954.6</v>
      </c>
      <c r="C3140">
        <f>(0.5*(A3140^3)*Wind!$B$11*Wind!$B$7*(VLOOKUP(A3140+0.5,'Wind - Power Curve'!$A$3:$E$47,5,TRUE))*Wind!$B$9)/1000</f>
        <v>4630.9809229808761</v>
      </c>
      <c r="D3140" s="23" t="s">
        <v>9</v>
      </c>
    </row>
    <row r="3141" spans="1:4" x14ac:dyDescent="0.35">
      <c r="A3141" s="4">
        <f>Climate285!F3168*((113.5/10)^0.12)</f>
        <v>9.5149830202171746</v>
      </c>
      <c r="B3141" s="24">
        <f>VLOOKUP(A3141,'Wind - Power Curve'!$A$3:$B$47,2)*Wind!$B$9</f>
        <v>4640.4000000000005</v>
      </c>
      <c r="C3141">
        <f>(0.5*(A3141^3)*Wind!$B$11*Wind!$B$7*(VLOOKUP(A3141+0.5,'Wind - Power Curve'!$A$3:$E$47,5,TRUE))*Wind!$B$9)/1000</f>
        <v>4592.0678348728188</v>
      </c>
      <c r="D3141" s="23" t="s">
        <v>9</v>
      </c>
    </row>
    <row r="3142" spans="1:4" x14ac:dyDescent="0.35">
      <c r="A3142" s="4">
        <f>Climate285!F3169*((113.5/10)^0.12)</f>
        <v>9.5323827640999728</v>
      </c>
      <c r="B3142" s="24">
        <f>VLOOKUP(A3142,'Wind - Power Curve'!$A$3:$B$47,2)*Wind!$B$9</f>
        <v>4640.4000000000005</v>
      </c>
      <c r="C3142">
        <f>(0.5*(A3142^3)*Wind!$B$11*Wind!$B$7*(VLOOKUP(A3142+0.5,'Wind - Power Curve'!$A$3:$E$47,5,TRUE))*Wind!$B$9)/1000</f>
        <v>4617.3060318766347</v>
      </c>
      <c r="D3142" s="23" t="s">
        <v>9</v>
      </c>
    </row>
    <row r="3143" spans="1:4" x14ac:dyDescent="0.35">
      <c r="A3143" s="4">
        <f>Climate285!F3170*((113.5/10)^0.12)</f>
        <v>9.5283674385885586</v>
      </c>
      <c r="B3143" s="24">
        <f>VLOOKUP(A3143,'Wind - Power Curve'!$A$3:$B$47,2)*Wind!$B$9</f>
        <v>4640.4000000000005</v>
      </c>
      <c r="C3143">
        <f>(0.5*(A3143^3)*Wind!$B$11*Wind!$B$7*(VLOOKUP(A3143+0.5,'Wind - Power Curve'!$A$3:$E$47,5,TRUE))*Wind!$B$9)/1000</f>
        <v>4611.473645999823</v>
      </c>
      <c r="D3143" s="23" t="s">
        <v>9</v>
      </c>
    </row>
    <row r="3144" spans="1:4" x14ac:dyDescent="0.35">
      <c r="A3144" s="4">
        <f>Climate285!F3171*((113.5/10)^0.12)</f>
        <v>9.5149830202171746</v>
      </c>
      <c r="B3144" s="24">
        <f>VLOOKUP(A3144,'Wind - Power Curve'!$A$3:$B$47,2)*Wind!$B$9</f>
        <v>4640.4000000000005</v>
      </c>
      <c r="C3144">
        <f>(0.5*(A3144^3)*Wind!$B$11*Wind!$B$7*(VLOOKUP(A3144+0.5,'Wind - Power Curve'!$A$3:$E$47,5,TRUE))*Wind!$B$9)/1000</f>
        <v>4592.0678348728188</v>
      </c>
      <c r="D3144" s="23" t="s">
        <v>9</v>
      </c>
    </row>
    <row r="3145" spans="1:4" x14ac:dyDescent="0.35">
      <c r="A3145" s="4">
        <f>Climate285!F3172*((113.5/10)^0.12)</f>
        <v>9.4788450906144366</v>
      </c>
      <c r="B3145" s="24">
        <f>VLOOKUP(A3145,'Wind - Power Curve'!$A$3:$B$47,2)*Wind!$B$9</f>
        <v>3954.6</v>
      </c>
      <c r="C3145">
        <f>(0.5*(A3145^3)*Wind!$B$11*Wind!$B$7*(VLOOKUP(A3145+0.5,'Wind - Power Curve'!$A$3:$E$47,5,TRUE))*Wind!$B$9)/1000</f>
        <v>4609.468799442403</v>
      </c>
      <c r="D3145" s="23" t="s">
        <v>9</v>
      </c>
    </row>
    <row r="3146" spans="1:4" x14ac:dyDescent="0.35">
      <c r="A3146" s="4">
        <f>Climate285!F3173*((113.5/10)^0.12)</f>
        <v>9.5323827640999728</v>
      </c>
      <c r="B3146" s="24">
        <f>VLOOKUP(A3146,'Wind - Power Curve'!$A$3:$B$47,2)*Wind!$B$9</f>
        <v>4640.4000000000005</v>
      </c>
      <c r="C3146">
        <f>(0.5*(A3146^3)*Wind!$B$11*Wind!$B$7*(VLOOKUP(A3146+0.5,'Wind - Power Curve'!$A$3:$E$47,5,TRUE))*Wind!$B$9)/1000</f>
        <v>4617.3060318766347</v>
      </c>
      <c r="D3146" s="23" t="s">
        <v>9</v>
      </c>
    </row>
    <row r="3147" spans="1:4" x14ac:dyDescent="0.35">
      <c r="A3147" s="4">
        <f>Climate285!F3174*((113.5/10)^0.12)</f>
        <v>9.5926126467712027</v>
      </c>
      <c r="B3147" s="24">
        <f>VLOOKUP(A3147,'Wind - Power Curve'!$A$3:$B$47,2)*Wind!$B$9</f>
        <v>4640.4000000000005</v>
      </c>
      <c r="C3147">
        <f>(0.5*(A3147^3)*Wind!$B$11*Wind!$B$7*(VLOOKUP(A3147+0.5,'Wind - Power Curve'!$A$3:$E$47,5,TRUE))*Wind!$B$9)/1000</f>
        <v>4705.3828542119136</v>
      </c>
      <c r="D3147" s="23" t="s">
        <v>9</v>
      </c>
    </row>
    <row r="3148" spans="1:4" x14ac:dyDescent="0.35">
      <c r="A3148" s="4">
        <f>Climate285!F3175*((113.5/10)^0.12)</f>
        <v>9.6193814835139726</v>
      </c>
      <c r="B3148" s="24">
        <f>VLOOKUP(A3148,'Wind - Power Curve'!$A$3:$B$47,2)*Wind!$B$9</f>
        <v>4640.4000000000005</v>
      </c>
      <c r="C3148">
        <f>(0.5*(A3148^3)*Wind!$B$11*Wind!$B$7*(VLOOKUP(A3148+0.5,'Wind - Power Curve'!$A$3:$E$47,5,TRUE))*Wind!$B$9)/1000</f>
        <v>4744.8849534877472</v>
      </c>
      <c r="D3148" s="23" t="s">
        <v>9</v>
      </c>
    </row>
    <row r="3149" spans="1:4" x14ac:dyDescent="0.35">
      <c r="A3149" s="4">
        <f>Climate285!F3176*((113.5/10)^0.12)</f>
        <v>9.6541809712795725</v>
      </c>
      <c r="B3149" s="24">
        <f>VLOOKUP(A3149,'Wind - Power Curve'!$A$3:$B$47,2)*Wind!$B$9</f>
        <v>4640.4000000000005</v>
      </c>
      <c r="C3149">
        <f>(0.5*(A3149^3)*Wind!$B$11*Wind!$B$7*(VLOOKUP(A3149+0.5,'Wind - Power Curve'!$A$3:$E$47,5,TRUE))*Wind!$B$9)/1000</f>
        <v>4796.5673709488647</v>
      </c>
      <c r="D3149" s="23" t="s">
        <v>9</v>
      </c>
    </row>
    <row r="3150" spans="1:4" x14ac:dyDescent="0.35">
      <c r="A3150" s="4">
        <f>Climate285!F3177*((113.5/10)^0.12)</f>
        <v>9.7639332019249245</v>
      </c>
      <c r="B3150" s="24">
        <f>VLOOKUP(A3150,'Wind - Power Curve'!$A$3:$B$47,2)*Wind!$B$9</f>
        <v>4640.4000000000005</v>
      </c>
      <c r="C3150">
        <f>(0.5*(A3150^3)*Wind!$B$11*Wind!$B$7*(VLOOKUP(A3150+0.5,'Wind - Power Curve'!$A$3:$E$47,5,TRUE))*Wind!$B$9)/1000</f>
        <v>4962.0214910807072</v>
      </c>
      <c r="D3150" s="23" t="s">
        <v>9</v>
      </c>
    </row>
    <row r="3151" spans="1:4" x14ac:dyDescent="0.35">
      <c r="A3151" s="4">
        <f>Climate285!F3178*((113.5/10)^0.12)</f>
        <v>10.058390406095381</v>
      </c>
      <c r="B3151" s="24">
        <f>VLOOKUP(A3151,'Wind - Power Curve'!$A$3:$B$47,2)*Wind!$B$9</f>
        <v>5330.7</v>
      </c>
      <c r="C3151">
        <f>(0.5*(A3151^3)*Wind!$B$11*Wind!$B$7*(VLOOKUP(A3151+0.5,'Wind - Power Curve'!$A$3:$E$47,5,TRUE))*Wind!$B$9)/1000</f>
        <v>5246.921838168365</v>
      </c>
      <c r="D3151" s="23" t="s">
        <v>9</v>
      </c>
    </row>
    <row r="3152" spans="1:4" x14ac:dyDescent="0.35">
      <c r="A3152" s="4">
        <f>Climate285!F3179*((113.5/10)^0.12)</f>
        <v>10.039652220375443</v>
      </c>
      <c r="B3152" s="24">
        <f>VLOOKUP(A3152,'Wind - Power Curve'!$A$3:$B$47,2)*Wind!$B$9</f>
        <v>5330.7</v>
      </c>
      <c r="C3152">
        <f>(0.5*(A3152^3)*Wind!$B$11*Wind!$B$7*(VLOOKUP(A3152+0.5,'Wind - Power Curve'!$A$3:$E$47,5,TRUE))*Wind!$B$9)/1000</f>
        <v>5217.6523192672475</v>
      </c>
      <c r="D3152" s="23" t="s">
        <v>9</v>
      </c>
    </row>
    <row r="3153" spans="1:4" x14ac:dyDescent="0.35">
      <c r="A3153" s="4">
        <f>Climate285!F3180*((113.5/10)^0.12)</f>
        <v>10.030283127515473</v>
      </c>
      <c r="B3153" s="24">
        <f>VLOOKUP(A3153,'Wind - Power Curve'!$A$3:$B$47,2)*Wind!$B$9</f>
        <v>5330.7</v>
      </c>
      <c r="C3153">
        <f>(0.5*(A3153^3)*Wind!$B$11*Wind!$B$7*(VLOOKUP(A3153+0.5,'Wind - Power Curve'!$A$3:$E$47,5,TRUE))*Wind!$B$9)/1000</f>
        <v>5203.0584680260254</v>
      </c>
      <c r="D3153" s="23" t="s">
        <v>9</v>
      </c>
    </row>
    <row r="3154" spans="1:4" x14ac:dyDescent="0.35">
      <c r="A3154" s="4">
        <f>Climate285!F3181*((113.5/10)^0.12)</f>
        <v>10.000837407098428</v>
      </c>
      <c r="B3154" s="24">
        <f>VLOOKUP(A3154,'Wind - Power Curve'!$A$3:$B$47,2)*Wind!$B$9</f>
        <v>5330.7</v>
      </c>
      <c r="C3154">
        <f>(0.5*(A3154^3)*Wind!$B$11*Wind!$B$7*(VLOOKUP(A3154+0.5,'Wind - Power Curve'!$A$3:$E$47,5,TRUE))*Wind!$B$9)/1000</f>
        <v>5157.3692864433478</v>
      </c>
      <c r="D3154" s="23" t="s">
        <v>9</v>
      </c>
    </row>
    <row r="3155" spans="1:4" x14ac:dyDescent="0.35">
      <c r="A3155" s="4">
        <f>Climate285!F3182*((113.5/10)^0.12)</f>
        <v>10.560306095022296</v>
      </c>
      <c r="B3155" s="24">
        <f>VLOOKUP(A3155,'Wind - Power Curve'!$A$3:$B$47,2)*Wind!$B$9</f>
        <v>5968.8</v>
      </c>
      <c r="C3155">
        <f>(0.5*(A3155^3)*Wind!$B$11*Wind!$B$7*(VLOOKUP(A3155+0.5,'Wind - Power Curve'!$A$3:$E$47,5,TRUE))*Wind!$B$9)/1000</f>
        <v>5742.3474851749597</v>
      </c>
      <c r="D3155" s="23" t="s">
        <v>9</v>
      </c>
    </row>
    <row r="3156" spans="1:4" x14ac:dyDescent="0.35">
      <c r="A3156" s="4">
        <f>Climate285!F3183*((113.5/10)^0.12)</f>
        <v>10.832009787961399</v>
      </c>
      <c r="B3156" s="24">
        <f>VLOOKUP(A3156,'Wind - Power Curve'!$A$3:$B$47,2)*Wind!$B$9</f>
        <v>5968.8</v>
      </c>
      <c r="C3156">
        <f>(0.5*(A3156^3)*Wind!$B$11*Wind!$B$7*(VLOOKUP(A3156+0.5,'Wind - Power Curve'!$A$3:$E$47,5,TRUE))*Wind!$B$9)/1000</f>
        <v>6197.0796893235174</v>
      </c>
      <c r="D3156" s="23" t="s">
        <v>9</v>
      </c>
    </row>
    <row r="3157" spans="1:4" x14ac:dyDescent="0.35">
      <c r="A3157" s="4">
        <f>Climate285!F3184*((113.5/10)^0.12)</f>
        <v>11.010022552300812</v>
      </c>
      <c r="B3157" s="24">
        <f>VLOOKUP(A3157,'Wind - Power Curve'!$A$3:$B$47,2)*Wind!$B$9</f>
        <v>6489.9000000000005</v>
      </c>
      <c r="C3157">
        <f>(0.5*(A3157^3)*Wind!$B$11*Wind!$B$7*(VLOOKUP(A3157+0.5,'Wind - Power Curve'!$A$3:$E$47,5,TRUE))*Wind!$B$9)/1000</f>
        <v>6009.5395562024542</v>
      </c>
      <c r="D3157" s="23" t="s">
        <v>9</v>
      </c>
    </row>
    <row r="3158" spans="1:4" x14ac:dyDescent="0.35">
      <c r="A3158" s="4">
        <f>Climate285!F3185*((113.5/10)^0.12)</f>
        <v>11.2603111758457</v>
      </c>
      <c r="B3158" s="24">
        <f>VLOOKUP(A3158,'Wind - Power Curve'!$A$3:$B$47,2)*Wind!$B$9</f>
        <v>6489.9000000000005</v>
      </c>
      <c r="C3158">
        <f>(0.5*(A3158^3)*Wind!$B$11*Wind!$B$7*(VLOOKUP(A3158+0.5,'Wind - Power Curve'!$A$3:$E$47,5,TRUE))*Wind!$B$9)/1000</f>
        <v>6428.767941649613</v>
      </c>
      <c r="D3158" s="23" t="s">
        <v>9</v>
      </c>
    </row>
    <row r="3159" spans="1:4" x14ac:dyDescent="0.35">
      <c r="A3159" s="4">
        <f>Climate285!F3186*((113.5/10)^0.12)</f>
        <v>11.430293289162281</v>
      </c>
      <c r="B3159" s="24">
        <f>VLOOKUP(A3159,'Wind - Power Curve'!$A$3:$B$47,2)*Wind!$B$9</f>
        <v>6489.9000000000005</v>
      </c>
      <c r="C3159">
        <f>(0.5*(A3159^3)*Wind!$B$11*Wind!$B$7*(VLOOKUP(A3159+0.5,'Wind - Power Curve'!$A$3:$E$47,5,TRUE))*Wind!$B$9)/1000</f>
        <v>6724.3249861555541</v>
      </c>
      <c r="D3159" s="23" t="s">
        <v>9</v>
      </c>
    </row>
    <row r="3160" spans="1:4" x14ac:dyDescent="0.35">
      <c r="A3160" s="4">
        <f>Climate285!F3187*((113.5/10)^0.12)</f>
        <v>11.304479756471268</v>
      </c>
      <c r="B3160" s="24">
        <f>VLOOKUP(A3160,'Wind - Power Curve'!$A$3:$B$47,2)*Wind!$B$9</f>
        <v>6489.9000000000005</v>
      </c>
      <c r="C3160">
        <f>(0.5*(A3160^3)*Wind!$B$11*Wind!$B$7*(VLOOKUP(A3160+0.5,'Wind - Power Curve'!$A$3:$E$47,5,TRUE))*Wind!$B$9)/1000</f>
        <v>6504.7156129091063</v>
      </c>
      <c r="D3160" s="23" t="s">
        <v>9</v>
      </c>
    </row>
    <row r="3161" spans="1:4" x14ac:dyDescent="0.35">
      <c r="A3161" s="4">
        <f>Climate285!F3188*((113.5/10)^0.12)</f>
        <v>11.212127269708718</v>
      </c>
      <c r="B3161" s="24">
        <f>VLOOKUP(A3161,'Wind - Power Curve'!$A$3:$B$47,2)*Wind!$B$9</f>
        <v>6489.9000000000005</v>
      </c>
      <c r="C3161">
        <f>(0.5*(A3161^3)*Wind!$B$11*Wind!$B$7*(VLOOKUP(A3161+0.5,'Wind - Power Curve'!$A$3:$E$47,5,TRUE))*Wind!$B$9)/1000</f>
        <v>6346.5927161355812</v>
      </c>
      <c r="D3161" s="23" t="s">
        <v>9</v>
      </c>
    </row>
    <row r="3162" spans="1:4" x14ac:dyDescent="0.35">
      <c r="A3162" s="4">
        <f>Climate285!F3189*((113.5/10)^0.12)</f>
        <v>11.25228052482287</v>
      </c>
      <c r="B3162" s="24">
        <f>VLOOKUP(A3162,'Wind - Power Curve'!$A$3:$B$47,2)*Wind!$B$9</f>
        <v>6489.9000000000005</v>
      </c>
      <c r="C3162">
        <f>(0.5*(A3162^3)*Wind!$B$11*Wind!$B$7*(VLOOKUP(A3162+0.5,'Wind - Power Curve'!$A$3:$E$47,5,TRUE))*Wind!$B$9)/1000</f>
        <v>6415.0231045281698</v>
      </c>
      <c r="D3162" s="23" t="s">
        <v>9</v>
      </c>
    </row>
    <row r="3163" spans="1:4" x14ac:dyDescent="0.35">
      <c r="A3163" s="4">
        <f>Climate285!F3190*((113.5/10)^0.12)</f>
        <v>10.873501484912692</v>
      </c>
      <c r="B3163" s="24">
        <f>VLOOKUP(A3163,'Wind - Power Curve'!$A$3:$B$47,2)*Wind!$B$9</f>
        <v>5968.8</v>
      </c>
      <c r="C3163">
        <f>(0.5*(A3163^3)*Wind!$B$11*Wind!$B$7*(VLOOKUP(A3163+0.5,'Wind - Power Curve'!$A$3:$E$47,5,TRUE))*Wind!$B$9)/1000</f>
        <v>6268.5660156513786</v>
      </c>
      <c r="D3163" s="23" t="s">
        <v>9</v>
      </c>
    </row>
    <row r="3164" spans="1:4" x14ac:dyDescent="0.35">
      <c r="A3164" s="4">
        <f>Climate285!F3191*((113.5/10)^0.12)</f>
        <v>10.587074931765065</v>
      </c>
      <c r="B3164" s="24">
        <f>VLOOKUP(A3164,'Wind - Power Curve'!$A$3:$B$47,2)*Wind!$B$9</f>
        <v>5968.8</v>
      </c>
      <c r="C3164">
        <f>(0.5*(A3164^3)*Wind!$B$11*Wind!$B$7*(VLOOKUP(A3164+0.5,'Wind - Power Curve'!$A$3:$E$47,5,TRUE))*Wind!$B$9)/1000</f>
        <v>5786.1263125377245</v>
      </c>
      <c r="D3164" s="23" t="s">
        <v>9</v>
      </c>
    </row>
    <row r="3165" spans="1:4" x14ac:dyDescent="0.35">
      <c r="A3165" s="4">
        <f>Climate285!F3192*((113.5/10)^0.12)</f>
        <v>10.92570071656109</v>
      </c>
      <c r="B3165" s="24">
        <f>VLOOKUP(A3165,'Wind - Power Curve'!$A$3:$B$47,2)*Wind!$B$9</f>
        <v>5968.8</v>
      </c>
      <c r="C3165">
        <f>(0.5*(A3165^3)*Wind!$B$11*Wind!$B$7*(VLOOKUP(A3165+0.5,'Wind - Power Curve'!$A$3:$E$47,5,TRUE))*Wind!$B$9)/1000</f>
        <v>6359.2785609383855</v>
      </c>
      <c r="D3165" s="23" t="s">
        <v>9</v>
      </c>
    </row>
    <row r="3166" spans="1:4" x14ac:dyDescent="0.35">
      <c r="A3166" s="4">
        <f>Climate285!F3193*((113.5/10)^0.12)</f>
        <v>9.9178540131958446</v>
      </c>
      <c r="B3166" s="24">
        <f>VLOOKUP(A3166,'Wind - Power Curve'!$A$3:$B$47,2)*Wind!$B$9</f>
        <v>4640.4000000000005</v>
      </c>
      <c r="C3166">
        <f>(0.5*(A3166^3)*Wind!$B$11*Wind!$B$7*(VLOOKUP(A3166+0.5,'Wind - Power Curve'!$A$3:$E$47,5,TRUE))*Wind!$B$9)/1000</f>
        <v>5200.4075025540706</v>
      </c>
      <c r="D3166" s="23" t="s">
        <v>9</v>
      </c>
    </row>
    <row r="3167" spans="1:4" x14ac:dyDescent="0.35">
      <c r="A3167" s="4">
        <f>Climate285!F3194*((113.5/10)^0.12)</f>
        <v>10.233726286760517</v>
      </c>
      <c r="B3167" s="24">
        <f>VLOOKUP(A3167,'Wind - Power Curve'!$A$3:$B$47,2)*Wind!$B$9</f>
        <v>5330.7</v>
      </c>
      <c r="C3167">
        <f>(0.5*(A3167^3)*Wind!$B$11*Wind!$B$7*(VLOOKUP(A3167+0.5,'Wind - Power Curve'!$A$3:$E$47,5,TRUE))*Wind!$B$9)/1000</f>
        <v>5526.1226665150079</v>
      </c>
      <c r="D3167" s="23" t="s">
        <v>9</v>
      </c>
    </row>
    <row r="3168" spans="1:4" x14ac:dyDescent="0.35">
      <c r="A3168" s="4">
        <f>Climate285!F3195*((113.5/10)^0.12)</f>
        <v>10.277894867386085</v>
      </c>
      <c r="B3168" s="24">
        <f>VLOOKUP(A3168,'Wind - Power Curve'!$A$3:$B$47,2)*Wind!$B$9</f>
        <v>5330.7</v>
      </c>
      <c r="C3168">
        <f>(0.5*(A3168^3)*Wind!$B$11*Wind!$B$7*(VLOOKUP(A3168+0.5,'Wind - Power Curve'!$A$3:$E$47,5,TRUE))*Wind!$B$9)/1000</f>
        <v>5597.9838691094783</v>
      </c>
      <c r="D3168" s="23" t="s">
        <v>9</v>
      </c>
    </row>
    <row r="3169" spans="1:4" x14ac:dyDescent="0.35">
      <c r="A3169" s="4">
        <f>Climate285!F3196*((113.5/10)^0.12)</f>
        <v>10.174834845926426</v>
      </c>
      <c r="B3169" s="24">
        <f>VLOOKUP(A3169,'Wind - Power Curve'!$A$3:$B$47,2)*Wind!$B$9</f>
        <v>5330.7</v>
      </c>
      <c r="C3169">
        <f>(0.5*(A3169^3)*Wind!$B$11*Wind!$B$7*(VLOOKUP(A3169+0.5,'Wind - Power Curve'!$A$3:$E$47,5,TRUE))*Wind!$B$9)/1000</f>
        <v>5431.2680326935215</v>
      </c>
      <c r="D3169" s="23" t="s">
        <v>9</v>
      </c>
    </row>
    <row r="3170" spans="1:4" x14ac:dyDescent="0.35">
      <c r="A3170" s="4">
        <f>Climate285!F3197*((113.5/10)^0.12)</f>
        <v>10.087836126512427</v>
      </c>
      <c r="B3170" s="24">
        <f>VLOOKUP(A3170,'Wind - Power Curve'!$A$3:$B$47,2)*Wind!$B$9</f>
        <v>5330.7</v>
      </c>
      <c r="C3170">
        <f>(0.5*(A3170^3)*Wind!$B$11*Wind!$B$7*(VLOOKUP(A3170+0.5,'Wind - Power Curve'!$A$3:$E$47,5,TRUE))*Wind!$B$9)/1000</f>
        <v>5293.1376208834108</v>
      </c>
      <c r="D3170" s="23" t="s">
        <v>9</v>
      </c>
    </row>
    <row r="3171" spans="1:4" x14ac:dyDescent="0.35">
      <c r="A3171" s="4">
        <f>Climate285!F3198*((113.5/10)^0.12)</f>
        <v>9.9553303846357206</v>
      </c>
      <c r="B3171" s="24">
        <f>VLOOKUP(A3171,'Wind - Power Curve'!$A$3:$B$47,2)*Wind!$B$9</f>
        <v>4640.4000000000005</v>
      </c>
      <c r="C3171">
        <f>(0.5*(A3171^3)*Wind!$B$11*Wind!$B$7*(VLOOKUP(A3171+0.5,'Wind - Power Curve'!$A$3:$E$47,5,TRUE))*Wind!$B$9)/1000</f>
        <v>5259.5825315653692</v>
      </c>
      <c r="D3171" s="23" t="s">
        <v>9</v>
      </c>
    </row>
    <row r="3172" spans="1:4" x14ac:dyDescent="0.35">
      <c r="A3172" s="4">
        <f>Climate285!F3199*((113.5/10)^0.12)</f>
        <v>9.7211030631364945</v>
      </c>
      <c r="B3172" s="24">
        <f>VLOOKUP(A3172,'Wind - Power Curve'!$A$3:$B$47,2)*Wind!$B$9</f>
        <v>4640.4000000000005</v>
      </c>
      <c r="C3172">
        <f>(0.5*(A3172^3)*Wind!$B$11*Wind!$B$7*(VLOOKUP(A3172+0.5,'Wind - Power Curve'!$A$3:$E$47,5,TRUE))*Wind!$B$9)/1000</f>
        <v>4897.0088029562166</v>
      </c>
      <c r="D3172" s="23" t="s">
        <v>9</v>
      </c>
    </row>
    <row r="3173" spans="1:4" x14ac:dyDescent="0.35">
      <c r="A3173" s="4">
        <f>Climate285!F3200*((113.5/10)^0.12)</f>
        <v>10.214988101040579</v>
      </c>
      <c r="B3173" s="24">
        <f>VLOOKUP(A3173,'Wind - Power Curve'!$A$3:$B$47,2)*Wind!$B$9</f>
        <v>5330.7</v>
      </c>
      <c r="C3173">
        <f>(0.5*(A3173^3)*Wind!$B$11*Wind!$B$7*(VLOOKUP(A3173+0.5,'Wind - Power Curve'!$A$3:$E$47,5,TRUE))*Wind!$B$9)/1000</f>
        <v>5495.8228448819655</v>
      </c>
      <c r="D3173" s="23" t="s">
        <v>9</v>
      </c>
    </row>
    <row r="3174" spans="1:4" x14ac:dyDescent="0.35">
      <c r="A3174" s="4">
        <f>Climate285!F3201*((113.5/10)^0.12)</f>
        <v>10.210972775529163</v>
      </c>
      <c r="B3174" s="24">
        <f>VLOOKUP(A3174,'Wind - Power Curve'!$A$3:$B$47,2)*Wind!$B$9</f>
        <v>5330.7</v>
      </c>
      <c r="C3174">
        <f>(0.5*(A3174^3)*Wind!$B$11*Wind!$B$7*(VLOOKUP(A3174+0.5,'Wind - Power Curve'!$A$3:$E$47,5,TRUE))*Wind!$B$9)/1000</f>
        <v>5489.3444689147263</v>
      </c>
      <c r="D3174" s="23" t="s">
        <v>9</v>
      </c>
    </row>
    <row r="3175" spans="1:4" x14ac:dyDescent="0.35">
      <c r="A3175" s="4">
        <f>Climate285!F3202*((113.5/10)^0.12)</f>
        <v>10.189557706134948</v>
      </c>
      <c r="B3175" s="24">
        <f>VLOOKUP(A3175,'Wind - Power Curve'!$A$3:$B$47,2)*Wind!$B$9</f>
        <v>5330.7</v>
      </c>
      <c r="C3175">
        <f>(0.5*(A3175^3)*Wind!$B$11*Wind!$B$7*(VLOOKUP(A3175+0.5,'Wind - Power Curve'!$A$3:$E$47,5,TRUE))*Wind!$B$9)/1000</f>
        <v>5454.8790977333465</v>
      </c>
      <c r="D3175" s="23" t="s">
        <v>9</v>
      </c>
    </row>
    <row r="3176" spans="1:4" x14ac:dyDescent="0.35">
      <c r="A3176" s="4">
        <f>Climate285!F3203*((113.5/10)^0.12)</f>
        <v>9.7063802029279707</v>
      </c>
      <c r="B3176" s="24">
        <f>VLOOKUP(A3176,'Wind - Power Curve'!$A$3:$B$47,2)*Wind!$B$9</f>
        <v>4640.4000000000005</v>
      </c>
      <c r="C3176">
        <f>(0.5*(A3176^3)*Wind!$B$11*Wind!$B$7*(VLOOKUP(A3176+0.5,'Wind - Power Curve'!$A$3:$E$47,5,TRUE))*Wind!$B$9)/1000</f>
        <v>4874.7925473107271</v>
      </c>
      <c r="D3176" s="23" t="s">
        <v>9</v>
      </c>
    </row>
    <row r="3177" spans="1:4" x14ac:dyDescent="0.35">
      <c r="A3177" s="4">
        <f>Climate285!F3204*((113.5/10)^0.12)</f>
        <v>9.6715807151623707</v>
      </c>
      <c r="B3177" s="24">
        <f>VLOOKUP(A3177,'Wind - Power Curve'!$A$3:$B$47,2)*Wind!$B$9</f>
        <v>4640.4000000000005</v>
      </c>
      <c r="C3177">
        <f>(0.5*(A3177^3)*Wind!$B$11*Wind!$B$7*(VLOOKUP(A3177+0.5,'Wind - Power Curve'!$A$3:$E$47,5,TRUE))*Wind!$B$9)/1000</f>
        <v>4822.5487212273665</v>
      </c>
      <c r="D3177" s="23" t="s">
        <v>9</v>
      </c>
    </row>
    <row r="3178" spans="1:4" x14ac:dyDescent="0.35">
      <c r="A3178" s="4">
        <f>Climate285!F3205*((113.5/10)^0.12)</f>
        <v>9.3610622089462527</v>
      </c>
      <c r="B3178" s="24">
        <f>VLOOKUP(A3178,'Wind - Power Curve'!$A$3:$B$47,2)*Wind!$B$9</f>
        <v>3954.6</v>
      </c>
      <c r="C3178">
        <f>(0.5*(A3178^3)*Wind!$B$11*Wind!$B$7*(VLOOKUP(A3178+0.5,'Wind - Power Curve'!$A$3:$E$47,5,TRUE))*Wind!$B$9)/1000</f>
        <v>4439.7651341766996</v>
      </c>
      <c r="D3178" s="23" t="s">
        <v>9</v>
      </c>
    </row>
    <row r="3179" spans="1:4" x14ac:dyDescent="0.35">
      <c r="A3179" s="4">
        <f>Climate285!F3206*((113.5/10)^0.12)</f>
        <v>9.1549421660269328</v>
      </c>
      <c r="B3179" s="24">
        <f>VLOOKUP(A3179,'Wind - Power Curve'!$A$3:$B$47,2)*Wind!$B$9</f>
        <v>3954.6</v>
      </c>
      <c r="C3179">
        <f>(0.5*(A3179^3)*Wind!$B$11*Wind!$B$7*(VLOOKUP(A3179+0.5,'Wind - Power Curve'!$A$3:$E$47,5,TRUE))*Wind!$B$9)/1000</f>
        <v>4152.899464015185</v>
      </c>
      <c r="D3179" s="23" t="s">
        <v>9</v>
      </c>
    </row>
    <row r="3180" spans="1:4" x14ac:dyDescent="0.35">
      <c r="A3180" s="4">
        <f>Climate285!F3207*((113.5/10)^0.12)</f>
        <v>9.0492052608929967</v>
      </c>
      <c r="B3180" s="24">
        <f>VLOOKUP(A3180,'Wind - Power Curve'!$A$3:$B$47,2)*Wind!$B$9</f>
        <v>3954.6</v>
      </c>
      <c r="C3180">
        <f>(0.5*(A3180^3)*Wind!$B$11*Wind!$B$7*(VLOOKUP(A3180+0.5,'Wind - Power Curve'!$A$3:$E$47,5,TRUE))*Wind!$B$9)/1000</f>
        <v>4010.6606795469156</v>
      </c>
      <c r="D3180" s="23" t="s">
        <v>9</v>
      </c>
    </row>
    <row r="3181" spans="1:4" x14ac:dyDescent="0.35">
      <c r="A3181" s="4">
        <f>Climate285!F3208*((113.5/10)^0.12)</f>
        <v>9.6006432977940346</v>
      </c>
      <c r="B3181" s="24">
        <f>VLOOKUP(A3181,'Wind - Power Curve'!$A$3:$B$47,2)*Wind!$B$9</f>
        <v>4640.4000000000005</v>
      </c>
      <c r="C3181">
        <f>(0.5*(A3181^3)*Wind!$B$11*Wind!$B$7*(VLOOKUP(A3181+0.5,'Wind - Power Curve'!$A$3:$E$47,5,TRUE))*Wind!$B$9)/1000</f>
        <v>4717.2103715678431</v>
      </c>
      <c r="D3181" s="23" t="s">
        <v>9</v>
      </c>
    </row>
    <row r="3182" spans="1:4" x14ac:dyDescent="0.35">
      <c r="A3182" s="4">
        <f>Climate285!F3209*((113.5/10)^0.12)</f>
        <v>9.8549472468503385</v>
      </c>
      <c r="B3182" s="24">
        <f>VLOOKUP(A3182,'Wind - Power Curve'!$A$3:$B$47,2)*Wind!$B$9</f>
        <v>4640.4000000000005</v>
      </c>
      <c r="C3182">
        <f>(0.5*(A3182^3)*Wind!$B$11*Wind!$B$7*(VLOOKUP(A3182+0.5,'Wind - Power Curve'!$A$3:$E$47,5,TRUE))*Wind!$B$9)/1000</f>
        <v>5102.0787035940048</v>
      </c>
      <c r="D3182" s="23" t="s">
        <v>9</v>
      </c>
    </row>
    <row r="3183" spans="1:4" x14ac:dyDescent="0.35">
      <c r="A3183" s="4">
        <f>Climate285!F3210*((113.5/10)^0.12)</f>
        <v>10.103897428558088</v>
      </c>
      <c r="B3183" s="24">
        <f>VLOOKUP(A3183,'Wind - Power Curve'!$A$3:$B$47,2)*Wind!$B$9</f>
        <v>5330.7</v>
      </c>
      <c r="C3183">
        <f>(0.5*(A3183^3)*Wind!$B$11*Wind!$B$7*(VLOOKUP(A3183+0.5,'Wind - Power Curve'!$A$3:$E$47,5,TRUE))*Wind!$B$9)/1000</f>
        <v>5318.4602297963984</v>
      </c>
      <c r="D3183" s="23" t="s">
        <v>9</v>
      </c>
    </row>
    <row r="3184" spans="1:4" x14ac:dyDescent="0.35">
      <c r="A3184" s="4">
        <f>Climate285!F3211*((113.5/10)^0.12)</f>
        <v>10.383631772520022</v>
      </c>
      <c r="B3184" s="24">
        <f>VLOOKUP(A3184,'Wind - Power Curve'!$A$3:$B$47,2)*Wind!$B$9</f>
        <v>5330.7</v>
      </c>
      <c r="C3184">
        <f>(0.5*(A3184^3)*Wind!$B$11*Wind!$B$7*(VLOOKUP(A3184+0.5,'Wind - Power Curve'!$A$3:$E$47,5,TRUE))*Wind!$B$9)/1000</f>
        <v>5772.5401958204611</v>
      </c>
      <c r="D3184" s="23" t="s">
        <v>9</v>
      </c>
    </row>
    <row r="3185" spans="1:4" x14ac:dyDescent="0.35">
      <c r="A3185" s="4">
        <f>Climate285!F3212*((113.5/10)^0.12)</f>
        <v>10.54826011848805</v>
      </c>
      <c r="B3185" s="24">
        <f>VLOOKUP(A3185,'Wind - Power Curve'!$A$3:$B$47,2)*Wind!$B$9</f>
        <v>5968.8</v>
      </c>
      <c r="C3185">
        <f>(0.5*(A3185^3)*Wind!$B$11*Wind!$B$7*(VLOOKUP(A3185+0.5,'Wind - Power Curve'!$A$3:$E$47,5,TRUE))*Wind!$B$9)/1000</f>
        <v>5722.7192730360202</v>
      </c>
      <c r="D3185" s="23" t="s">
        <v>9</v>
      </c>
    </row>
    <row r="3186" spans="1:4" x14ac:dyDescent="0.35">
      <c r="A3186" s="4">
        <f>Climate285!F3213*((113.5/10)^0.12)</f>
        <v>10.391662423542853</v>
      </c>
      <c r="B3186" s="24">
        <f>VLOOKUP(A3186,'Wind - Power Curve'!$A$3:$B$47,2)*Wind!$B$9</f>
        <v>5330.7</v>
      </c>
      <c r="C3186">
        <f>(0.5*(A3186^3)*Wind!$B$11*Wind!$B$7*(VLOOKUP(A3186+0.5,'Wind - Power Curve'!$A$3:$E$47,5,TRUE))*Wind!$B$9)/1000</f>
        <v>5785.9439215783677</v>
      </c>
      <c r="D3186" s="23" t="s">
        <v>9</v>
      </c>
    </row>
    <row r="3187" spans="1:4" x14ac:dyDescent="0.35">
      <c r="A3187" s="4">
        <f>Climate285!F3214*((113.5/10)^0.12)</f>
        <v>10.265848890851839</v>
      </c>
      <c r="B3187" s="24">
        <f>VLOOKUP(A3187,'Wind - Power Curve'!$A$3:$B$47,2)*Wind!$B$9</f>
        <v>5330.7</v>
      </c>
      <c r="C3187">
        <f>(0.5*(A3187^3)*Wind!$B$11*Wind!$B$7*(VLOOKUP(A3187+0.5,'Wind - Power Curve'!$A$3:$E$47,5,TRUE))*Wind!$B$9)/1000</f>
        <v>5578.3239541597986</v>
      </c>
      <c r="D3187" s="23" t="s">
        <v>9</v>
      </c>
    </row>
    <row r="3188" spans="1:4" x14ac:dyDescent="0.35">
      <c r="A3188" s="4">
        <f>Climate285!F3215*((113.5/10)^0.12)</f>
        <v>10.261833565340423</v>
      </c>
      <c r="B3188" s="24">
        <f>VLOOKUP(A3188,'Wind - Power Curve'!$A$3:$B$47,2)*Wind!$B$9</f>
        <v>5330.7</v>
      </c>
      <c r="C3188">
        <f>(0.5*(A3188^3)*Wind!$B$11*Wind!$B$7*(VLOOKUP(A3188+0.5,'Wind - Power Curve'!$A$3:$E$47,5,TRUE))*Wind!$B$9)/1000</f>
        <v>5571.7808927147316</v>
      </c>
      <c r="D3188" s="23" t="s">
        <v>9</v>
      </c>
    </row>
    <row r="3189" spans="1:4" x14ac:dyDescent="0.35">
      <c r="A3189" s="4">
        <f>Climate285!F3216*((113.5/10)^0.12)</f>
        <v>9.8857314091045225</v>
      </c>
      <c r="B3189" s="24">
        <f>VLOOKUP(A3189,'Wind - Power Curve'!$A$3:$B$47,2)*Wind!$B$9</f>
        <v>4640.4000000000005</v>
      </c>
      <c r="C3189">
        <f>(0.5*(A3189^3)*Wind!$B$11*Wind!$B$7*(VLOOKUP(A3189+0.5,'Wind - Power Curve'!$A$3:$E$47,5,TRUE))*Wind!$B$9)/1000</f>
        <v>5150.0407113445572</v>
      </c>
      <c r="D3189" s="23" t="s">
        <v>9</v>
      </c>
    </row>
    <row r="3190" spans="1:4" x14ac:dyDescent="0.35">
      <c r="A3190" s="4">
        <f>Climate285!F3217*((113.5/10)^0.12)</f>
        <v>9.9125002458472906</v>
      </c>
      <c r="B3190" s="24">
        <f>VLOOKUP(A3190,'Wind - Power Curve'!$A$3:$B$47,2)*Wind!$B$9</f>
        <v>4640.4000000000005</v>
      </c>
      <c r="C3190">
        <f>(0.5*(A3190^3)*Wind!$B$11*Wind!$B$7*(VLOOKUP(A3190+0.5,'Wind - Power Curve'!$A$3:$E$47,5,TRUE))*Wind!$B$9)/1000</f>
        <v>5191.990335314943</v>
      </c>
      <c r="D3190" s="23" t="s">
        <v>9</v>
      </c>
    </row>
    <row r="3191" spans="1:4" x14ac:dyDescent="0.35">
      <c r="A3191" s="4">
        <f>Climate285!F3218*((113.5/10)^0.12)</f>
        <v>10.181527055112118</v>
      </c>
      <c r="B3191" s="24">
        <f>VLOOKUP(A3191,'Wind - Power Curve'!$A$3:$B$47,2)*Wind!$B$9</f>
        <v>5330.7</v>
      </c>
      <c r="C3191">
        <f>(0.5*(A3191^3)*Wind!$B$11*Wind!$B$7*(VLOOKUP(A3191+0.5,'Wind - Power Curve'!$A$3:$E$47,5,TRUE))*Wind!$B$9)/1000</f>
        <v>5441.9918706541794</v>
      </c>
      <c r="D3191" s="23" t="s">
        <v>9</v>
      </c>
    </row>
    <row r="3192" spans="1:4" x14ac:dyDescent="0.35">
      <c r="A3192" s="4">
        <f>Climate285!F3219*((113.5/10)^0.12)</f>
        <v>9.9486381754500286</v>
      </c>
      <c r="B3192" s="24">
        <f>VLOOKUP(A3192,'Wind - Power Curve'!$A$3:$B$47,2)*Wind!$B$9</f>
        <v>4640.4000000000005</v>
      </c>
      <c r="C3192">
        <f>(0.5*(A3192^3)*Wind!$B$11*Wind!$B$7*(VLOOKUP(A3192+0.5,'Wind - Power Curve'!$A$3:$E$47,5,TRUE))*Wind!$B$9)/1000</f>
        <v>5248.9828117999214</v>
      </c>
      <c r="D3192" s="23" t="s">
        <v>9</v>
      </c>
    </row>
    <row r="3193" spans="1:4" x14ac:dyDescent="0.35">
      <c r="A3193" s="4">
        <f>Climate285!F3220*((113.5/10)^0.12)</f>
        <v>10.119958730603749</v>
      </c>
      <c r="B3193" s="24">
        <f>VLOOKUP(A3193,'Wind - Power Curve'!$A$3:$B$47,2)*Wind!$B$9</f>
        <v>5330.7</v>
      </c>
      <c r="C3193">
        <f>(0.5*(A3193^3)*Wind!$B$11*Wind!$B$7*(VLOOKUP(A3193+0.5,'Wind - Power Curve'!$A$3:$E$47,5,TRUE))*Wind!$B$9)/1000</f>
        <v>5343.8634731927577</v>
      </c>
      <c r="D3193" s="23" t="s">
        <v>9</v>
      </c>
    </row>
    <row r="3194" spans="1:4" x14ac:dyDescent="0.35">
      <c r="A3194" s="4">
        <f>Climate285!F3221*((113.5/10)^0.12)</f>
        <v>10.358201377614391</v>
      </c>
      <c r="B3194" s="24">
        <f>VLOOKUP(A3194,'Wind - Power Curve'!$A$3:$B$47,2)*Wind!$B$9</f>
        <v>5330.7</v>
      </c>
      <c r="C3194">
        <f>(0.5*(A3194^3)*Wind!$B$11*Wind!$B$7*(VLOOKUP(A3194+0.5,'Wind - Power Curve'!$A$3:$E$47,5,TRUE))*Wind!$B$9)/1000</f>
        <v>5730.2316607723888</v>
      </c>
      <c r="D3194" s="23" t="s">
        <v>9</v>
      </c>
    </row>
    <row r="3195" spans="1:4" x14ac:dyDescent="0.35">
      <c r="A3195" s="4">
        <f>Climate285!F3222*((113.5/10)^0.12)</f>
        <v>10.355524493940115</v>
      </c>
      <c r="B3195" s="24">
        <f>VLOOKUP(A3195,'Wind - Power Curve'!$A$3:$B$47,2)*Wind!$B$9</f>
        <v>5330.7</v>
      </c>
      <c r="C3195">
        <f>(0.5*(A3195^3)*Wind!$B$11*Wind!$B$7*(VLOOKUP(A3195+0.5,'Wind - Power Curve'!$A$3:$E$47,5,TRUE))*Wind!$B$9)/1000</f>
        <v>5725.7901947558512</v>
      </c>
      <c r="D3195" s="23" t="s">
        <v>9</v>
      </c>
    </row>
    <row r="3196" spans="1:4" x14ac:dyDescent="0.35">
      <c r="A3196" s="4">
        <f>Climate285!F3223*((113.5/10)^0.12)</f>
        <v>10.367570470474361</v>
      </c>
      <c r="B3196" s="24">
        <f>VLOOKUP(A3196,'Wind - Power Curve'!$A$3:$B$47,2)*Wind!$B$9</f>
        <v>5330.7</v>
      </c>
      <c r="C3196">
        <f>(0.5*(A3196^3)*Wind!$B$11*Wind!$B$7*(VLOOKUP(A3196+0.5,'Wind - Power Curve'!$A$3:$E$47,5,TRUE))*Wind!$B$9)/1000</f>
        <v>5745.7948784667624</v>
      </c>
      <c r="D3196" s="23" t="s">
        <v>9</v>
      </c>
    </row>
    <row r="3197" spans="1:4" x14ac:dyDescent="0.35">
      <c r="A3197" s="4">
        <f>Climate285!F3224*((113.5/10)^0.12)</f>
        <v>10.439846329679837</v>
      </c>
      <c r="B3197" s="24">
        <f>VLOOKUP(A3197,'Wind - Power Curve'!$A$3:$B$47,2)*Wind!$B$9</f>
        <v>5330.7</v>
      </c>
      <c r="C3197">
        <f>(0.5*(A3197^3)*Wind!$B$11*Wind!$B$7*(VLOOKUP(A3197+0.5,'Wind - Power Curve'!$A$3:$E$47,5,TRUE))*Wind!$B$9)/1000</f>
        <v>5866.8022246603432</v>
      </c>
      <c r="D3197" s="23" t="s">
        <v>9</v>
      </c>
    </row>
    <row r="3198" spans="1:4" x14ac:dyDescent="0.35">
      <c r="A3198" s="4">
        <f>Climate285!F3225*((113.5/10)^0.12)</f>
        <v>10.493384003165374</v>
      </c>
      <c r="B3198" s="24">
        <f>VLOOKUP(A3198,'Wind - Power Curve'!$A$3:$B$47,2)*Wind!$B$9</f>
        <v>5330.7</v>
      </c>
      <c r="C3198">
        <f>(0.5*(A3198^3)*Wind!$B$11*Wind!$B$7*(VLOOKUP(A3198+0.5,'Wind - Power Curve'!$A$3:$E$47,5,TRUE))*Wind!$B$9)/1000</f>
        <v>5957.5243757258422</v>
      </c>
      <c r="D3198" s="23" t="s">
        <v>9</v>
      </c>
    </row>
    <row r="3199" spans="1:4" x14ac:dyDescent="0.35">
      <c r="A3199" s="4">
        <f>Climate285!F3226*((113.5/10)^0.12)</f>
        <v>10.453230748051221</v>
      </c>
      <c r="B3199" s="24">
        <f>VLOOKUP(A3199,'Wind - Power Curve'!$A$3:$B$47,2)*Wind!$B$9</f>
        <v>5330.7</v>
      </c>
      <c r="C3199">
        <f>(0.5*(A3199^3)*Wind!$B$11*Wind!$B$7*(VLOOKUP(A3199+0.5,'Wind - Power Curve'!$A$3:$E$47,5,TRUE))*Wind!$B$9)/1000</f>
        <v>5889.3957899692205</v>
      </c>
      <c r="D3199" s="23" t="s">
        <v>9</v>
      </c>
    </row>
    <row r="3200" spans="1:4" x14ac:dyDescent="0.35">
      <c r="A3200" s="4">
        <f>Climate285!F3227*((113.5/10)^0.12)</f>
        <v>10.200265240832056</v>
      </c>
      <c r="B3200" s="24">
        <f>VLOOKUP(A3200,'Wind - Power Curve'!$A$3:$B$47,2)*Wind!$B$9</f>
        <v>5330.7</v>
      </c>
      <c r="C3200">
        <f>(0.5*(A3200^3)*Wind!$B$11*Wind!$B$7*(VLOOKUP(A3200+0.5,'Wind - Power Curve'!$A$3:$E$47,5,TRUE))*Wind!$B$9)/1000</f>
        <v>5472.0936936462931</v>
      </c>
      <c r="D3200" s="23" t="s">
        <v>9</v>
      </c>
    </row>
    <row r="3201" spans="1:4" x14ac:dyDescent="0.35">
      <c r="A3201" s="4">
        <f>Climate285!F3228*((113.5/10)^0.12)</f>
        <v>9.7505487835535405</v>
      </c>
      <c r="B3201" s="24">
        <f>VLOOKUP(A3201,'Wind - Power Curve'!$A$3:$B$47,2)*Wind!$B$9</f>
        <v>4640.4000000000005</v>
      </c>
      <c r="C3201">
        <f>(0.5*(A3201^3)*Wind!$B$11*Wind!$B$7*(VLOOKUP(A3201+0.5,'Wind - Power Curve'!$A$3:$E$47,5,TRUE))*Wind!$B$9)/1000</f>
        <v>4941.6436049235881</v>
      </c>
      <c r="D3201" s="23" t="s">
        <v>9</v>
      </c>
    </row>
    <row r="3202" spans="1:4" x14ac:dyDescent="0.35">
      <c r="A3202" s="4">
        <f>Climate285!F3229*((113.5/10)^0.12)</f>
        <v>9.6970111100680025</v>
      </c>
      <c r="B3202" s="24">
        <f>VLOOKUP(A3202,'Wind - Power Curve'!$A$3:$B$47,2)*Wind!$B$9</f>
        <v>4640.4000000000005</v>
      </c>
      <c r="C3202">
        <f>(0.5*(A3202^3)*Wind!$B$11*Wind!$B$7*(VLOOKUP(A3202+0.5,'Wind - Power Curve'!$A$3:$E$47,5,TRUE))*Wind!$B$9)/1000</f>
        <v>4860.6899739620922</v>
      </c>
      <c r="D3202" s="23" t="s">
        <v>9</v>
      </c>
    </row>
    <row r="3203" spans="1:4" x14ac:dyDescent="0.35">
      <c r="A3203" s="4">
        <f>Climate285!F3230*((113.5/10)^0.12)</f>
        <v>9.7960558060162466</v>
      </c>
      <c r="B3203" s="24">
        <f>VLOOKUP(A3203,'Wind - Power Curve'!$A$3:$B$47,2)*Wind!$B$9</f>
        <v>4640.4000000000005</v>
      </c>
      <c r="C3203">
        <f>(0.5*(A3203^3)*Wind!$B$11*Wind!$B$7*(VLOOKUP(A3203+0.5,'Wind - Power Curve'!$A$3:$E$47,5,TRUE))*Wind!$B$9)/1000</f>
        <v>5011.1568184336638</v>
      </c>
      <c r="D3203" s="23" t="s">
        <v>9</v>
      </c>
    </row>
    <row r="3204" spans="1:4" x14ac:dyDescent="0.35">
      <c r="A3204" s="4">
        <f>Climate285!F3231*((113.5/10)^0.12)</f>
        <v>10.069097940792489</v>
      </c>
      <c r="B3204" s="24">
        <f>VLOOKUP(A3204,'Wind - Power Curve'!$A$3:$B$47,2)*Wind!$B$9</f>
        <v>5330.7</v>
      </c>
      <c r="C3204">
        <f>(0.5*(A3204^3)*Wind!$B$11*Wind!$B$7*(VLOOKUP(A3204+0.5,'Wind - Power Curve'!$A$3:$E$47,5,TRUE))*Wind!$B$9)/1000</f>
        <v>5263.6963191766281</v>
      </c>
      <c r="D3204" s="23" t="s">
        <v>9</v>
      </c>
    </row>
    <row r="3205" spans="1:4" x14ac:dyDescent="0.35">
      <c r="A3205" s="4">
        <f>Climate285!F3232*((113.5/10)^0.12)</f>
        <v>10.118620288766611</v>
      </c>
      <c r="B3205" s="24">
        <f>VLOOKUP(A3205,'Wind - Power Curve'!$A$3:$B$47,2)*Wind!$B$9</f>
        <v>5330.7</v>
      </c>
      <c r="C3205">
        <f>(0.5*(A3205^3)*Wind!$B$11*Wind!$B$7*(VLOOKUP(A3205+0.5,'Wind - Power Curve'!$A$3:$E$47,5,TRUE))*Wind!$B$9)/1000</f>
        <v>5341.743453325972</v>
      </c>
      <c r="D3205" s="23" t="s">
        <v>9</v>
      </c>
    </row>
    <row r="3206" spans="1:4" x14ac:dyDescent="0.35">
      <c r="A3206" s="4">
        <f>Climate285!F3233*((113.5/10)^0.12)</f>
        <v>10.552275443999466</v>
      </c>
      <c r="B3206" s="24">
        <f>VLOOKUP(A3206,'Wind - Power Curve'!$A$3:$B$47,2)*Wind!$B$9</f>
        <v>5968.8</v>
      </c>
      <c r="C3206">
        <f>(0.5*(A3206^3)*Wind!$B$11*Wind!$B$7*(VLOOKUP(A3206+0.5,'Wind - Power Curve'!$A$3:$E$47,5,TRUE))*Wind!$B$9)/1000</f>
        <v>5729.2570324268445</v>
      </c>
      <c r="D3206" s="23" t="s">
        <v>9</v>
      </c>
    </row>
    <row r="3207" spans="1:4" x14ac:dyDescent="0.35">
      <c r="A3207" s="4">
        <f>Climate285!F3234*((113.5/10)^0.12)</f>
        <v>10.599120908299311</v>
      </c>
      <c r="B3207" s="24">
        <f>VLOOKUP(A3207,'Wind - Power Curve'!$A$3:$B$47,2)*Wind!$B$9</f>
        <v>5968.8</v>
      </c>
      <c r="C3207">
        <f>(0.5*(A3207^3)*Wind!$B$11*Wind!$B$7*(VLOOKUP(A3207+0.5,'Wind - Power Curve'!$A$3:$E$47,5,TRUE))*Wind!$B$9)/1000</f>
        <v>5805.8991609784252</v>
      </c>
      <c r="D3207" s="23" t="s">
        <v>9</v>
      </c>
    </row>
    <row r="3208" spans="1:4" x14ac:dyDescent="0.35">
      <c r="A3208" s="4">
        <f>Climate285!F3235*((113.5/10)^0.12)</f>
        <v>10.596444024625034</v>
      </c>
      <c r="B3208" s="24">
        <f>VLOOKUP(A3208,'Wind - Power Curve'!$A$3:$B$47,2)*Wind!$B$9</f>
        <v>5968.8</v>
      </c>
      <c r="C3208">
        <f>(0.5*(A3208^3)*Wind!$B$11*Wind!$B$7*(VLOOKUP(A3208+0.5,'Wind - Power Curve'!$A$3:$E$47,5,TRUE))*Wind!$B$9)/1000</f>
        <v>5801.5013079946193</v>
      </c>
      <c r="D3208" s="23" t="s">
        <v>9</v>
      </c>
    </row>
    <row r="3209" spans="1:4" x14ac:dyDescent="0.35">
      <c r="A3209" s="4">
        <f>Climate285!F3236*((113.5/10)^0.12)</f>
        <v>10.615182210344972</v>
      </c>
      <c r="B3209" s="24">
        <f>VLOOKUP(A3209,'Wind - Power Curve'!$A$3:$B$47,2)*Wind!$B$9</f>
        <v>5968.8</v>
      </c>
      <c r="C3209">
        <f>(0.5*(A3209^3)*Wind!$B$11*Wind!$B$7*(VLOOKUP(A3209+0.5,'Wind - Power Curve'!$A$3:$E$47,5,TRUE))*Wind!$B$9)/1000</f>
        <v>5832.332960091584</v>
      </c>
      <c r="D3209" s="23" t="s">
        <v>9</v>
      </c>
    </row>
    <row r="3210" spans="1:4" x14ac:dyDescent="0.35">
      <c r="A3210" s="4">
        <f>Climate285!F3237*((113.5/10)^0.12)</f>
        <v>10.43716944600556</v>
      </c>
      <c r="B3210" s="24">
        <f>VLOOKUP(A3210,'Wind - Power Curve'!$A$3:$B$47,2)*Wind!$B$9</f>
        <v>5330.7</v>
      </c>
      <c r="C3210">
        <f>(0.5*(A3210^3)*Wind!$B$11*Wind!$B$7*(VLOOKUP(A3210+0.5,'Wind - Power Curve'!$A$3:$E$47,5,TRUE))*Wind!$B$9)/1000</f>
        <v>5862.2904569334451</v>
      </c>
      <c r="D3210" s="23" t="s">
        <v>9</v>
      </c>
    </row>
    <row r="3211" spans="1:4" x14ac:dyDescent="0.35">
      <c r="A3211" s="4">
        <f>Climate285!F3238*((113.5/10)^0.12)</f>
        <v>10.40236995823996</v>
      </c>
      <c r="B3211" s="24">
        <f>VLOOKUP(A3211,'Wind - Power Curve'!$A$3:$B$47,2)*Wind!$B$9</f>
        <v>5330.7</v>
      </c>
      <c r="C3211">
        <f>(0.5*(A3211^3)*Wind!$B$11*Wind!$B$7*(VLOOKUP(A3211+0.5,'Wind - Power Curve'!$A$3:$E$47,5,TRUE))*Wind!$B$9)/1000</f>
        <v>5803.8478096364697</v>
      </c>
      <c r="D3211" s="23" t="s">
        <v>9</v>
      </c>
    </row>
    <row r="3212" spans="1:4" x14ac:dyDescent="0.35">
      <c r="A3212" s="4">
        <f>Climate285!F3239*((113.5/10)^0.12)</f>
        <v>9.9713916866813825</v>
      </c>
      <c r="B3212" s="24">
        <f>VLOOKUP(A3212,'Wind - Power Curve'!$A$3:$B$47,2)*Wind!$B$9</f>
        <v>4640.4000000000005</v>
      </c>
      <c r="C3212">
        <f>(0.5*(A3212^3)*Wind!$B$11*Wind!$B$7*(VLOOKUP(A3212+0.5,'Wind - Power Curve'!$A$3:$E$47,5,TRUE))*Wind!$B$9)/1000</f>
        <v>5285.0800594825323</v>
      </c>
      <c r="D3212" s="23" t="s">
        <v>9</v>
      </c>
    </row>
    <row r="3213" spans="1:4" x14ac:dyDescent="0.35">
      <c r="A3213" s="4">
        <f>Climate285!F3240*((113.5/10)^0.12)</f>
        <v>9.5404134151228046</v>
      </c>
      <c r="B3213" s="24">
        <f>VLOOKUP(A3213,'Wind - Power Curve'!$A$3:$B$47,2)*Wind!$B$9</f>
        <v>4640.4000000000005</v>
      </c>
      <c r="C3213">
        <f>(0.5*(A3213^3)*Wind!$B$11*Wind!$B$7*(VLOOKUP(A3213+0.5,'Wind - Power Curve'!$A$3:$E$47,5,TRUE))*Wind!$B$9)/1000</f>
        <v>4628.9855525669464</v>
      </c>
      <c r="D3213" s="23" t="s">
        <v>9</v>
      </c>
    </row>
    <row r="3214" spans="1:4" x14ac:dyDescent="0.35">
      <c r="A3214" s="4">
        <f>Climate285!F3241*((113.5/10)^0.12)</f>
        <v>9.4734913232658826</v>
      </c>
      <c r="B3214" s="24">
        <f>VLOOKUP(A3214,'Wind - Power Curve'!$A$3:$B$47,2)*Wind!$B$9</f>
        <v>3954.6</v>
      </c>
      <c r="C3214">
        <f>(0.5*(A3214^3)*Wind!$B$11*Wind!$B$7*(VLOOKUP(A3214+0.5,'Wind - Power Curve'!$A$3:$E$47,5,TRUE))*Wind!$B$9)/1000</f>
        <v>4601.6627574112426</v>
      </c>
      <c r="D3214" s="23" t="s">
        <v>9</v>
      </c>
    </row>
    <row r="3215" spans="1:4" x14ac:dyDescent="0.35">
      <c r="A3215" s="4">
        <f>Climate285!F3242*((113.5/10)^0.12)</f>
        <v>9.5979664141197585</v>
      </c>
      <c r="B3215" s="24">
        <f>VLOOKUP(A3215,'Wind - Power Curve'!$A$3:$B$47,2)*Wind!$B$9</f>
        <v>4640.4000000000005</v>
      </c>
      <c r="C3215">
        <f>(0.5*(A3215^3)*Wind!$B$11*Wind!$B$7*(VLOOKUP(A3215+0.5,'Wind - Power Curve'!$A$3:$E$47,5,TRUE))*Wind!$B$9)/1000</f>
        <v>4713.2656662350646</v>
      </c>
      <c r="D3215" s="23" t="s">
        <v>9</v>
      </c>
    </row>
    <row r="3216" spans="1:4" x14ac:dyDescent="0.35">
      <c r="A3216" s="4">
        <f>Climate285!F3243*((113.5/10)^0.12)</f>
        <v>9.3570468834348368</v>
      </c>
      <c r="B3216" s="24">
        <f>VLOOKUP(A3216,'Wind - Power Curve'!$A$3:$B$47,2)*Wind!$B$9</f>
        <v>3954.6</v>
      </c>
      <c r="C3216">
        <f>(0.5*(A3216^3)*Wind!$B$11*Wind!$B$7*(VLOOKUP(A3216+0.5,'Wind - Power Curve'!$A$3:$E$47,5,TRUE))*Wind!$B$9)/1000</f>
        <v>4434.0544179686894</v>
      </c>
      <c r="D3216" s="23" t="s">
        <v>9</v>
      </c>
    </row>
    <row r="3217" spans="1:4" x14ac:dyDescent="0.35">
      <c r="A3217" s="4">
        <f>Climate285!F3244*((113.5/10)^0.12)</f>
        <v>9.6729191569995105</v>
      </c>
      <c r="B3217" s="24">
        <f>VLOOKUP(A3217,'Wind - Power Curve'!$A$3:$B$47,2)*Wind!$B$9</f>
        <v>4640.4000000000005</v>
      </c>
      <c r="C3217">
        <f>(0.5*(A3217^3)*Wind!$B$11*Wind!$B$7*(VLOOKUP(A3217+0.5,'Wind - Power Curve'!$A$3:$E$47,5,TRUE))*Wind!$B$9)/1000</f>
        <v>4824.5511635773955</v>
      </c>
      <c r="D3217" s="23" t="s">
        <v>9</v>
      </c>
    </row>
    <row r="3218" spans="1:4" x14ac:dyDescent="0.35">
      <c r="A3218" s="4">
        <f>Climate285!F3245*((113.5/10)^0.12)</f>
        <v>9.6247352508625266</v>
      </c>
      <c r="B3218" s="24">
        <f>VLOOKUP(A3218,'Wind - Power Curve'!$A$3:$B$47,2)*Wind!$B$9</f>
        <v>4640.4000000000005</v>
      </c>
      <c r="C3218">
        <f>(0.5*(A3218^3)*Wind!$B$11*Wind!$B$7*(VLOOKUP(A3218+0.5,'Wind - Power Curve'!$A$3:$E$47,5,TRUE))*Wind!$B$9)/1000</f>
        <v>4752.8118096314765</v>
      </c>
      <c r="D3218" s="23" t="s">
        <v>9</v>
      </c>
    </row>
    <row r="3219" spans="1:4" x14ac:dyDescent="0.35">
      <c r="A3219" s="4">
        <f>Climate285!F3246*((113.5/10)^0.12)</f>
        <v>9.5564747171684647</v>
      </c>
      <c r="B3219" s="24">
        <f>VLOOKUP(A3219,'Wind - Power Curve'!$A$3:$B$47,2)*Wind!$B$9</f>
        <v>4640.4000000000005</v>
      </c>
      <c r="C3219">
        <f>(0.5*(A3219^3)*Wind!$B$11*Wind!$B$7*(VLOOKUP(A3219+0.5,'Wind - Power Curve'!$A$3:$E$47,5,TRUE))*Wind!$B$9)/1000</f>
        <v>4652.4036476712899</v>
      </c>
      <c r="D3219" s="23" t="s">
        <v>9</v>
      </c>
    </row>
    <row r="3220" spans="1:4" x14ac:dyDescent="0.35">
      <c r="A3220" s="4">
        <f>Climate285!F3247*((113.5/10)^0.12)</f>
        <v>9.3476777905748687</v>
      </c>
      <c r="B3220" s="24">
        <f>VLOOKUP(A3220,'Wind - Power Curve'!$A$3:$B$47,2)*Wind!$B$9</f>
        <v>3954.6</v>
      </c>
      <c r="C3220">
        <f>(0.5*(A3220^3)*Wind!$B$11*Wind!$B$7*(VLOOKUP(A3220+0.5,'Wind - Power Curve'!$A$3:$E$47,5,TRUE))*Wind!$B$9)/1000</f>
        <v>4420.748461899555</v>
      </c>
      <c r="D3220" s="23" t="s">
        <v>9</v>
      </c>
    </row>
    <row r="3221" spans="1:4" x14ac:dyDescent="0.35">
      <c r="A3221" s="4">
        <f>Climate285!F3248*((113.5/10)^0.12)</f>
        <v>9.5457671824713568</v>
      </c>
      <c r="B3221" s="24">
        <f>VLOOKUP(A3221,'Wind - Power Curve'!$A$3:$B$47,2)*Wind!$B$9</f>
        <v>4640.4000000000005</v>
      </c>
      <c r="C3221">
        <f>(0.5*(A3221^3)*Wind!$B$11*Wind!$B$7*(VLOOKUP(A3221+0.5,'Wind - Power Curve'!$A$3:$E$47,5,TRUE))*Wind!$B$9)/1000</f>
        <v>4636.7828314784911</v>
      </c>
      <c r="D3221" s="23" t="s">
        <v>9</v>
      </c>
    </row>
    <row r="3222" spans="1:4" x14ac:dyDescent="0.35">
      <c r="A3222" s="4">
        <f>Climate285!F3249*((113.5/10)^0.12)</f>
        <v>9.9365921989157826</v>
      </c>
      <c r="B3222" s="24">
        <f>VLOOKUP(A3222,'Wind - Power Curve'!$A$3:$B$47,2)*Wind!$B$9</f>
        <v>4640.4000000000005</v>
      </c>
      <c r="C3222">
        <f>(0.5*(A3222^3)*Wind!$B$11*Wind!$B$7*(VLOOKUP(A3222+0.5,'Wind - Power Curve'!$A$3:$E$47,5,TRUE))*Wind!$B$9)/1000</f>
        <v>5229.9392217051854</v>
      </c>
      <c r="D3222" s="23" t="s">
        <v>9</v>
      </c>
    </row>
    <row r="3223" spans="1:4" x14ac:dyDescent="0.35">
      <c r="A3223" s="4">
        <f>Climate285!F3250*((113.5/10)^0.12)</f>
        <v>9.7184261794622167</v>
      </c>
      <c r="B3223" s="24">
        <f>VLOOKUP(A3223,'Wind - Power Curve'!$A$3:$B$47,2)*Wind!$B$9</f>
        <v>4640.4000000000005</v>
      </c>
      <c r="C3223">
        <f>(0.5*(A3223^3)*Wind!$B$11*Wind!$B$7*(VLOOKUP(A3223+0.5,'Wind - Power Curve'!$A$3:$E$47,5,TRUE))*Wind!$B$9)/1000</f>
        <v>4892.9644737982499</v>
      </c>
      <c r="D3223" s="23" t="s">
        <v>9</v>
      </c>
    </row>
    <row r="3224" spans="1:4" x14ac:dyDescent="0.35">
      <c r="A3224" s="4">
        <f>Climate285!F3251*((113.5/10)^0.12)</f>
        <v>9.5136445783800347</v>
      </c>
      <c r="B3224" s="24">
        <f>VLOOKUP(A3224,'Wind - Power Curve'!$A$3:$B$47,2)*Wind!$B$9</f>
        <v>4640.4000000000005</v>
      </c>
      <c r="C3224">
        <f>(0.5*(A3224^3)*Wind!$B$11*Wind!$B$7*(VLOOKUP(A3224+0.5,'Wind - Power Curve'!$A$3:$E$47,5,TRUE))*Wind!$B$9)/1000</f>
        <v>4590.130253533448</v>
      </c>
      <c r="D3224" s="23" t="s">
        <v>9</v>
      </c>
    </row>
    <row r="3225" spans="1:4" x14ac:dyDescent="0.35">
      <c r="A3225" s="4">
        <f>Climate285!F3252*((113.5/10)^0.12)</f>
        <v>9.1602959333754868</v>
      </c>
      <c r="B3225" s="24">
        <f>VLOOKUP(A3225,'Wind - Power Curve'!$A$3:$B$47,2)*Wind!$B$9</f>
        <v>3954.6</v>
      </c>
      <c r="C3225">
        <f>(0.5*(A3225^3)*Wind!$B$11*Wind!$B$7*(VLOOKUP(A3225+0.5,'Wind - Power Curve'!$A$3:$E$47,5,TRUE))*Wind!$B$9)/1000</f>
        <v>4160.1895140741381</v>
      </c>
      <c r="D3225" s="23" t="s">
        <v>9</v>
      </c>
    </row>
    <row r="3226" spans="1:4" x14ac:dyDescent="0.35">
      <c r="A3226" s="4">
        <f>Climate285!F3253*((113.5/10)^0.12)</f>
        <v>8.6168885474972807</v>
      </c>
      <c r="B3226" s="24">
        <f>VLOOKUP(A3226,'Wind - Power Curve'!$A$3:$B$47,2)*Wind!$B$9</f>
        <v>3314.7000000000003</v>
      </c>
      <c r="C3226">
        <f>(0.5*(A3226^3)*Wind!$B$11*Wind!$B$7*(VLOOKUP(A3226+0.5,'Wind - Power Curve'!$A$3:$E$47,5,TRUE))*Wind!$B$9)/1000</f>
        <v>3470.775002702776</v>
      </c>
      <c r="D3226" s="23" t="s">
        <v>9</v>
      </c>
    </row>
    <row r="3227" spans="1:4" x14ac:dyDescent="0.35">
      <c r="A3227" s="4">
        <f>Climate285!F3254*((113.5/10)^0.12)</f>
        <v>8.3036931576068849</v>
      </c>
      <c r="B3227" s="24">
        <f>VLOOKUP(A3227,'Wind - Power Curve'!$A$3:$B$47,2)*Wind!$B$9</f>
        <v>2737.8</v>
      </c>
      <c r="C3227">
        <f>(0.5*(A3227^3)*Wind!$B$11*Wind!$B$7*(VLOOKUP(A3227+0.5,'Wind - Power Curve'!$A$3:$E$47,5,TRUE))*Wind!$B$9)/1000</f>
        <v>3090.3048873053253</v>
      </c>
      <c r="D3227" s="23" t="s">
        <v>9</v>
      </c>
    </row>
    <row r="3228" spans="1:4" x14ac:dyDescent="0.35">
      <c r="A3228" s="4">
        <f>Climate285!F3255*((113.5/10)^0.12)</f>
        <v>8.3358157616982069</v>
      </c>
      <c r="B3228" s="24">
        <f>VLOOKUP(A3228,'Wind - Power Curve'!$A$3:$B$47,2)*Wind!$B$9</f>
        <v>2737.8</v>
      </c>
      <c r="C3228">
        <f>(0.5*(A3228^3)*Wind!$B$11*Wind!$B$7*(VLOOKUP(A3228+0.5,'Wind - Power Curve'!$A$3:$E$47,5,TRUE))*Wind!$B$9)/1000</f>
        <v>3126.3080794984185</v>
      </c>
      <c r="D3228" s="23" t="s">
        <v>9</v>
      </c>
    </row>
    <row r="3229" spans="1:4" x14ac:dyDescent="0.35">
      <c r="A3229" s="4">
        <f>Climate285!F3256*((113.5/10)^0.12)</f>
        <v>8.5472895719660809</v>
      </c>
      <c r="B3229" s="24">
        <f>VLOOKUP(A3229,'Wind - Power Curve'!$A$3:$B$47,2)*Wind!$B$9</f>
        <v>3314.7000000000003</v>
      </c>
      <c r="C3229">
        <f>(0.5*(A3229^3)*Wind!$B$11*Wind!$B$7*(VLOOKUP(A3229+0.5,'Wind - Power Curve'!$A$3:$E$47,5,TRUE))*Wind!$B$9)/1000</f>
        <v>3387.3516672709015</v>
      </c>
      <c r="D3229" s="23" t="s">
        <v>9</v>
      </c>
    </row>
    <row r="3230" spans="1:4" x14ac:dyDescent="0.35">
      <c r="A3230" s="4">
        <f>Climate285!F3257*((113.5/10)^0.12)</f>
        <v>8.8417467761365387</v>
      </c>
      <c r="B3230" s="24">
        <f>VLOOKUP(A3230,'Wind - Power Curve'!$A$3:$B$47,2)*Wind!$B$9</f>
        <v>3314.7000000000003</v>
      </c>
      <c r="C3230">
        <f>(0.5*(A3230^3)*Wind!$B$11*Wind!$B$7*(VLOOKUP(A3230+0.5,'Wind - Power Curve'!$A$3:$E$47,5,TRUE))*Wind!$B$9)/1000</f>
        <v>3749.6372239234506</v>
      </c>
      <c r="D3230" s="23" t="s">
        <v>9</v>
      </c>
    </row>
    <row r="3231" spans="1:4" x14ac:dyDescent="0.35">
      <c r="A3231" s="4">
        <f>Climate285!F3258*((113.5/10)^0.12)</f>
        <v>9.2673712803465627</v>
      </c>
      <c r="B3231" s="24">
        <f>VLOOKUP(A3231,'Wind - Power Curve'!$A$3:$B$47,2)*Wind!$B$9</f>
        <v>3954.6</v>
      </c>
      <c r="C3231">
        <f>(0.5*(A3231^3)*Wind!$B$11*Wind!$B$7*(VLOOKUP(A3231+0.5,'Wind - Power Curve'!$A$3:$E$47,5,TRUE))*Wind!$B$9)/1000</f>
        <v>4307.7876814080419</v>
      </c>
      <c r="D3231" s="23" t="s">
        <v>9</v>
      </c>
    </row>
    <row r="3232" spans="1:4" x14ac:dyDescent="0.35">
      <c r="A3232" s="4">
        <f>Climate285!F3259*((113.5/10)^0.12)</f>
        <v>9.8522703631760606</v>
      </c>
      <c r="B3232" s="24">
        <f>VLOOKUP(A3232,'Wind - Power Curve'!$A$3:$B$47,2)*Wind!$B$9</f>
        <v>4640.4000000000005</v>
      </c>
      <c r="C3232">
        <f>(0.5*(A3232^3)*Wind!$B$11*Wind!$B$7*(VLOOKUP(A3232+0.5,'Wind - Power Curve'!$A$3:$E$47,5,TRUE))*Wind!$B$9)/1000</f>
        <v>5097.9222242028272</v>
      </c>
      <c r="D3232" s="23" t="s">
        <v>9</v>
      </c>
    </row>
    <row r="3233" spans="1:4" x14ac:dyDescent="0.35">
      <c r="A3233" s="4">
        <f>Climate285!F3260*((113.5/10)^0.12)</f>
        <v>9.9218693387072605</v>
      </c>
      <c r="B3233" s="24">
        <f>VLOOKUP(A3233,'Wind - Power Curve'!$A$3:$B$47,2)*Wind!$B$9</f>
        <v>4640.4000000000005</v>
      </c>
      <c r="C3233">
        <f>(0.5*(A3233^3)*Wind!$B$11*Wind!$B$7*(VLOOKUP(A3233+0.5,'Wind - Power Curve'!$A$3:$E$47,5,TRUE))*Wind!$B$9)/1000</f>
        <v>5206.7263445153985</v>
      </c>
      <c r="D3233" s="23" t="s">
        <v>9</v>
      </c>
    </row>
    <row r="3234" spans="1:4" x14ac:dyDescent="0.35">
      <c r="A3234" s="4">
        <f>Climate285!F3261*((113.5/10)^0.12)</f>
        <v>9.9125002458472906</v>
      </c>
      <c r="B3234" s="24">
        <f>VLOOKUP(A3234,'Wind - Power Curve'!$A$3:$B$47,2)*Wind!$B$9</f>
        <v>4640.4000000000005</v>
      </c>
      <c r="C3234">
        <f>(0.5*(A3234^3)*Wind!$B$11*Wind!$B$7*(VLOOKUP(A3234+0.5,'Wind - Power Curve'!$A$3:$E$47,5,TRUE))*Wind!$B$9)/1000</f>
        <v>5191.990335314943</v>
      </c>
      <c r="D3234" s="23" t="s">
        <v>9</v>
      </c>
    </row>
    <row r="3235" spans="1:4" x14ac:dyDescent="0.35">
      <c r="A3235" s="4">
        <f>Climate285!F3262*((113.5/10)^0.12)</f>
        <v>9.9754070121927985</v>
      </c>
      <c r="B3235" s="24">
        <f>VLOOKUP(A3235,'Wind - Power Curve'!$A$3:$B$47,2)*Wind!$B$9</f>
        <v>4640.4000000000005</v>
      </c>
      <c r="C3235">
        <f>(0.5*(A3235^3)*Wind!$B$11*Wind!$B$7*(VLOOKUP(A3235+0.5,'Wind - Power Curve'!$A$3:$E$47,5,TRUE))*Wind!$B$9)/1000</f>
        <v>5291.4672913063951</v>
      </c>
      <c r="D3235" s="23" t="s">
        <v>9</v>
      </c>
    </row>
    <row r="3236" spans="1:4" x14ac:dyDescent="0.35">
      <c r="A3236" s="4">
        <f>Climate285!F3263*((113.5/10)^0.12)</f>
        <v>9.8295168519447085</v>
      </c>
      <c r="B3236" s="24">
        <f>VLOOKUP(A3236,'Wind - Power Curve'!$A$3:$B$47,2)*Wind!$B$9</f>
        <v>4640.4000000000005</v>
      </c>
      <c r="C3236">
        <f>(0.5*(A3236^3)*Wind!$B$11*Wind!$B$7*(VLOOKUP(A3236+0.5,'Wind - Power Curve'!$A$3:$E$47,5,TRUE))*Wind!$B$9)/1000</f>
        <v>5062.6832556443578</v>
      </c>
      <c r="D3236" s="23" t="s">
        <v>9</v>
      </c>
    </row>
    <row r="3237" spans="1:4" x14ac:dyDescent="0.35">
      <c r="A3237" s="4">
        <f>Climate285!F3264*((113.5/10)^0.12)</f>
        <v>9.2834325823922228</v>
      </c>
      <c r="B3237" s="24">
        <f>VLOOKUP(A3237,'Wind - Power Curve'!$A$3:$B$47,2)*Wind!$B$9</f>
        <v>3954.6</v>
      </c>
      <c r="C3237">
        <f>(0.5*(A3237^3)*Wind!$B$11*Wind!$B$7*(VLOOKUP(A3237+0.5,'Wind - Power Curve'!$A$3:$E$47,5,TRUE))*Wind!$B$9)/1000</f>
        <v>4330.2240306158237</v>
      </c>
      <c r="D3237" s="23" t="s">
        <v>9</v>
      </c>
    </row>
    <row r="3238" spans="1:4" x14ac:dyDescent="0.35">
      <c r="A3238" s="4">
        <f>Climate285!F3265*((113.5/10)^0.12)</f>
        <v>8.9314223792248146</v>
      </c>
      <c r="B3238" s="24">
        <f>VLOOKUP(A3238,'Wind - Power Curve'!$A$3:$B$47,2)*Wind!$B$9</f>
        <v>3314.7000000000003</v>
      </c>
      <c r="C3238">
        <f>(0.5*(A3238^3)*Wind!$B$11*Wind!$B$7*(VLOOKUP(A3238+0.5,'Wind - Power Curve'!$A$3:$E$47,5,TRUE))*Wind!$B$9)/1000</f>
        <v>3864.888047393028</v>
      </c>
      <c r="D3238" s="23" t="s">
        <v>9</v>
      </c>
    </row>
    <row r="3239" spans="1:4" x14ac:dyDescent="0.35">
      <c r="A3239" s="4">
        <f>Climate285!F3266*((113.5/10)^0.12)</f>
        <v>8.7855322189767246</v>
      </c>
      <c r="B3239" s="24">
        <f>VLOOKUP(A3239,'Wind - Power Curve'!$A$3:$B$47,2)*Wind!$B$9</f>
        <v>3314.7000000000003</v>
      </c>
      <c r="C3239">
        <f>(0.5*(A3239^3)*Wind!$B$11*Wind!$B$7*(VLOOKUP(A3239+0.5,'Wind - Power Curve'!$A$3:$E$47,5,TRUE))*Wind!$B$9)/1000</f>
        <v>3678.5720014681565</v>
      </c>
      <c r="D3239" s="23" t="s">
        <v>9</v>
      </c>
    </row>
    <row r="3240" spans="1:4" x14ac:dyDescent="0.35">
      <c r="A3240" s="4">
        <f>Climate285!F3267*((113.5/10)^0.12)</f>
        <v>8.9541758904561686</v>
      </c>
      <c r="B3240" s="24">
        <f>VLOOKUP(A3240,'Wind - Power Curve'!$A$3:$B$47,2)*Wind!$B$9</f>
        <v>3314.7000000000003</v>
      </c>
      <c r="C3240">
        <f>(0.5*(A3240^3)*Wind!$B$11*Wind!$B$7*(VLOOKUP(A3240+0.5,'Wind - Power Curve'!$A$3:$E$47,5,TRUE))*Wind!$B$9)/1000</f>
        <v>3894.5016947011873</v>
      </c>
      <c r="D3240" s="23" t="s">
        <v>9</v>
      </c>
    </row>
    <row r="3241" spans="1:4" x14ac:dyDescent="0.35">
      <c r="A3241" s="4">
        <f>Climate285!F3268*((113.5/10)^0.12)</f>
        <v>9.1201426782613346</v>
      </c>
      <c r="B3241" s="24">
        <f>VLOOKUP(A3241,'Wind - Power Curve'!$A$3:$B$47,2)*Wind!$B$9</f>
        <v>3954.6</v>
      </c>
      <c r="C3241">
        <f>(0.5*(A3241^3)*Wind!$B$11*Wind!$B$7*(VLOOKUP(A3241+0.5,'Wind - Power Curve'!$A$3:$E$47,5,TRUE))*Wind!$B$9)/1000</f>
        <v>4105.7216248257791</v>
      </c>
      <c r="D3241" s="23" t="s">
        <v>9</v>
      </c>
    </row>
    <row r="3242" spans="1:4" x14ac:dyDescent="0.35">
      <c r="A3242" s="4">
        <f>Climate285!F3269*((113.5/10)^0.12)</f>
        <v>9.2419408854409326</v>
      </c>
      <c r="B3242" s="24">
        <f>VLOOKUP(A3242,'Wind - Power Curve'!$A$3:$B$47,2)*Wind!$B$9</f>
        <v>3954.6</v>
      </c>
      <c r="C3242">
        <f>(0.5*(A3242^3)*Wind!$B$11*Wind!$B$7*(VLOOKUP(A3242+0.5,'Wind - Power Curve'!$A$3:$E$47,5,TRUE))*Wind!$B$9)/1000</f>
        <v>4272.4221813494987</v>
      </c>
      <c r="D3242" s="23" t="s">
        <v>9</v>
      </c>
    </row>
    <row r="3243" spans="1:4" x14ac:dyDescent="0.35">
      <c r="A3243" s="4">
        <f>Climate285!F3270*((113.5/10)^0.12)</f>
        <v>9.1080967017270869</v>
      </c>
      <c r="B3243" s="24">
        <f>VLOOKUP(A3243,'Wind - Power Curve'!$A$3:$B$47,2)*Wind!$B$9</f>
        <v>3954.6</v>
      </c>
      <c r="C3243">
        <f>(0.5*(A3243^3)*Wind!$B$11*Wind!$B$7*(VLOOKUP(A3243+0.5,'Wind - Power Curve'!$A$3:$E$47,5,TRUE))*Wind!$B$9)/1000</f>
        <v>4089.4744674127965</v>
      </c>
      <c r="D3243" s="23" t="s">
        <v>9</v>
      </c>
    </row>
    <row r="3244" spans="1:4" x14ac:dyDescent="0.35">
      <c r="A3244" s="4">
        <f>Climate285!F3271*((113.5/10)^0.12)</f>
        <v>9.0184210986388127</v>
      </c>
      <c r="B3244" s="24">
        <f>VLOOKUP(A3244,'Wind - Power Curve'!$A$3:$B$47,2)*Wind!$B$9</f>
        <v>3954.6</v>
      </c>
      <c r="C3244">
        <f>(0.5*(A3244^3)*Wind!$B$11*Wind!$B$7*(VLOOKUP(A3244+0.5,'Wind - Power Curve'!$A$3:$E$47,5,TRUE))*Wind!$B$9)/1000</f>
        <v>3969.8686017944456</v>
      </c>
      <c r="D3244" s="23" t="s">
        <v>9</v>
      </c>
    </row>
    <row r="3245" spans="1:4" x14ac:dyDescent="0.35">
      <c r="A3245" s="4">
        <f>Climate285!F3272*((113.5/10)^0.12)</f>
        <v>9.2044645140010548</v>
      </c>
      <c r="B3245" s="24">
        <f>VLOOKUP(A3245,'Wind - Power Curve'!$A$3:$B$47,2)*Wind!$B$9</f>
        <v>3954.6</v>
      </c>
      <c r="C3245">
        <f>(0.5*(A3245^3)*Wind!$B$11*Wind!$B$7*(VLOOKUP(A3245+0.5,'Wind - Power Curve'!$A$3:$E$47,5,TRUE))*Wind!$B$9)/1000</f>
        <v>4220.6582210061852</v>
      </c>
      <c r="D3245" s="23" t="s">
        <v>9</v>
      </c>
    </row>
    <row r="3246" spans="1:4" x14ac:dyDescent="0.35">
      <c r="A3246" s="4">
        <f>Climate285!F3273*((113.5/10)^0.12)</f>
        <v>9.2258795833952707</v>
      </c>
      <c r="B3246" s="24">
        <f>VLOOKUP(A3246,'Wind - Power Curve'!$A$3:$B$47,2)*Wind!$B$9</f>
        <v>3954.6</v>
      </c>
      <c r="C3246">
        <f>(0.5*(A3246^3)*Wind!$B$11*Wind!$B$7*(VLOOKUP(A3246+0.5,'Wind - Power Curve'!$A$3:$E$47,5,TRUE))*Wind!$B$9)/1000</f>
        <v>4250.1861123727122</v>
      </c>
      <c r="D3246" s="23" t="s">
        <v>9</v>
      </c>
    </row>
    <row r="3247" spans="1:4" x14ac:dyDescent="0.35">
      <c r="A3247" s="4">
        <f>Climate285!F3274*((113.5/10)^0.12)</f>
        <v>9.5230136712400046</v>
      </c>
      <c r="B3247" s="24">
        <f>VLOOKUP(A3247,'Wind - Power Curve'!$A$3:$B$47,2)*Wind!$B$9</f>
        <v>4640.4000000000005</v>
      </c>
      <c r="C3247">
        <f>(0.5*(A3247^3)*Wind!$B$11*Wind!$B$7*(VLOOKUP(A3247+0.5,'Wind - Power Curve'!$A$3:$E$47,5,TRUE))*Wind!$B$9)/1000</f>
        <v>4603.7047744417241</v>
      </c>
      <c r="D3247" s="23" t="s">
        <v>9</v>
      </c>
    </row>
    <row r="3248" spans="1:4" x14ac:dyDescent="0.35">
      <c r="A3248" s="4">
        <f>Climate285!F3275*((113.5/10)^0.12)</f>
        <v>9.2914632334150546</v>
      </c>
      <c r="B3248" s="24">
        <f>VLOOKUP(A3248,'Wind - Power Curve'!$A$3:$B$47,2)*Wind!$B$9</f>
        <v>3954.6</v>
      </c>
      <c r="C3248">
        <f>(0.5*(A3248^3)*Wind!$B$11*Wind!$B$7*(VLOOKUP(A3248+0.5,'Wind - Power Curve'!$A$3:$E$47,5,TRUE))*Wind!$B$9)/1000</f>
        <v>4341.4713601468238</v>
      </c>
      <c r="D3248" s="23" t="s">
        <v>9</v>
      </c>
    </row>
    <row r="3249" spans="1:4" x14ac:dyDescent="0.35">
      <c r="A3249" s="4">
        <f>Climate285!F3276*((113.5/10)^0.12)</f>
        <v>8.9006382169706306</v>
      </c>
      <c r="B3249" s="24">
        <f>VLOOKUP(A3249,'Wind - Power Curve'!$A$3:$B$47,2)*Wind!$B$9</f>
        <v>3314.7000000000003</v>
      </c>
      <c r="C3249">
        <f>(0.5*(A3249^3)*Wind!$B$11*Wind!$B$7*(VLOOKUP(A3249+0.5,'Wind - Power Curve'!$A$3:$E$47,5,TRUE))*Wind!$B$9)/1000</f>
        <v>3825.0620069449051</v>
      </c>
      <c r="D3249" s="23" t="s">
        <v>9</v>
      </c>
    </row>
    <row r="3250" spans="1:4" x14ac:dyDescent="0.35">
      <c r="A3250" s="4">
        <f>Climate285!F3277*((113.5/10)^0.12)</f>
        <v>8.8778847057392767</v>
      </c>
      <c r="B3250" s="24">
        <f>VLOOKUP(A3250,'Wind - Power Curve'!$A$3:$B$47,2)*Wind!$B$9</f>
        <v>3314.7000000000003</v>
      </c>
      <c r="C3250">
        <f>(0.5*(A3250^3)*Wind!$B$11*Wind!$B$7*(VLOOKUP(A3250+0.5,'Wind - Power Curve'!$A$3:$E$47,5,TRUE))*Wind!$B$9)/1000</f>
        <v>3795.8018729217342</v>
      </c>
      <c r="D3250" s="23" t="s">
        <v>9</v>
      </c>
    </row>
    <row r="3251" spans="1:4" x14ac:dyDescent="0.35">
      <c r="A3251" s="4">
        <f>Climate285!F3278*((113.5/10)^0.12)</f>
        <v>8.6463342679143267</v>
      </c>
      <c r="B3251" s="24">
        <f>VLOOKUP(A3251,'Wind - Power Curve'!$A$3:$B$47,2)*Wind!$B$9</f>
        <v>3314.7000000000003</v>
      </c>
      <c r="C3251">
        <f>(0.5*(A3251^3)*Wind!$B$11*Wind!$B$7*(VLOOKUP(A3251+0.5,'Wind - Power Curve'!$A$3:$E$47,5,TRUE))*Wind!$B$9)/1000</f>
        <v>3506.4778337250737</v>
      </c>
      <c r="D3251" s="23" t="s">
        <v>9</v>
      </c>
    </row>
    <row r="3252" spans="1:4" x14ac:dyDescent="0.35">
      <c r="A3252" s="4">
        <f>Climate285!F3279*((113.5/10)^0.12)</f>
        <v>8.7681324750939247</v>
      </c>
      <c r="B3252" s="24">
        <f>VLOOKUP(A3252,'Wind - Power Curve'!$A$3:$B$47,2)*Wind!$B$9</f>
        <v>3314.7000000000003</v>
      </c>
      <c r="C3252">
        <f>(0.5*(A3252^3)*Wind!$B$11*Wind!$B$7*(VLOOKUP(A3252+0.5,'Wind - Power Curve'!$A$3:$E$47,5,TRUE))*Wind!$B$9)/1000</f>
        <v>3656.759026968969</v>
      </c>
      <c r="D3252" s="23" t="s">
        <v>9</v>
      </c>
    </row>
    <row r="3253" spans="1:4" x14ac:dyDescent="0.35">
      <c r="A3253" s="4">
        <f>Climate285!F3280*((113.5/10)^0.12)</f>
        <v>8.9233917282019828</v>
      </c>
      <c r="B3253" s="24">
        <f>VLOOKUP(A3253,'Wind - Power Curve'!$A$3:$B$47,2)*Wind!$B$9</f>
        <v>3314.7000000000003</v>
      </c>
      <c r="C3253">
        <f>(0.5*(A3253^3)*Wind!$B$11*Wind!$B$7*(VLOOKUP(A3253+0.5,'Wind - Power Curve'!$A$3:$E$47,5,TRUE))*Wind!$B$9)/1000</f>
        <v>3854.4721247437542</v>
      </c>
      <c r="D3253" s="23" t="s">
        <v>9</v>
      </c>
    </row>
    <row r="3254" spans="1:4" x14ac:dyDescent="0.35">
      <c r="A3254" s="4">
        <f>Climate285!F3281*((113.5/10)^0.12)</f>
        <v>9.2058029558381946</v>
      </c>
      <c r="B3254" s="24">
        <f>VLOOKUP(A3254,'Wind - Power Curve'!$A$3:$B$47,2)*Wind!$B$9</f>
        <v>3954.6</v>
      </c>
      <c r="C3254">
        <f>(0.5*(A3254^3)*Wind!$B$11*Wind!$B$7*(VLOOKUP(A3254+0.5,'Wind - Power Curve'!$A$3:$E$47,5,TRUE))*Wind!$B$9)/1000</f>
        <v>4222.4996948986409</v>
      </c>
      <c r="D3254" s="23" t="s">
        <v>9</v>
      </c>
    </row>
    <row r="3255" spans="1:4" x14ac:dyDescent="0.35">
      <c r="A3255" s="4">
        <f>Climate285!F3282*((113.5/10)^0.12)</f>
        <v>9.6501656457681566</v>
      </c>
      <c r="B3255" s="24">
        <f>VLOOKUP(A3255,'Wind - Power Curve'!$A$3:$B$47,2)*Wind!$B$9</f>
        <v>4640.4000000000005</v>
      </c>
      <c r="C3255">
        <f>(0.5*(A3255^3)*Wind!$B$11*Wind!$B$7*(VLOOKUP(A3255+0.5,'Wind - Power Curve'!$A$3:$E$47,5,TRUE))*Wind!$B$9)/1000</f>
        <v>4790.5849566804127</v>
      </c>
      <c r="D3255" s="23" t="s">
        <v>9</v>
      </c>
    </row>
    <row r="3256" spans="1:4" x14ac:dyDescent="0.35">
      <c r="A3256" s="4">
        <f>Climate285!F3283*((113.5/10)^0.12)</f>
        <v>9.8281784101075687</v>
      </c>
      <c r="B3256" s="24">
        <f>VLOOKUP(A3256,'Wind - Power Curve'!$A$3:$B$47,2)*Wind!$B$9</f>
        <v>4640.4000000000005</v>
      </c>
      <c r="C3256">
        <f>(0.5*(A3256^3)*Wind!$B$11*Wind!$B$7*(VLOOKUP(A3256+0.5,'Wind - Power Curve'!$A$3:$E$47,5,TRUE))*Wind!$B$9)/1000</f>
        <v>5060.6154476689699</v>
      </c>
      <c r="D3256" s="23" t="s">
        <v>9</v>
      </c>
    </row>
    <row r="3257" spans="1:4" x14ac:dyDescent="0.35">
      <c r="A3257" s="4">
        <f>Climate285!F3284*((113.5/10)^0.12)</f>
        <v>9.9058080366615986</v>
      </c>
      <c r="B3257" s="24">
        <f>VLOOKUP(A3257,'Wind - Power Curve'!$A$3:$B$47,2)*Wind!$B$9</f>
        <v>4640.4000000000005</v>
      </c>
      <c r="C3257">
        <f>(0.5*(A3257^3)*Wind!$B$11*Wind!$B$7*(VLOOKUP(A3257+0.5,'Wind - Power Curve'!$A$3:$E$47,5,TRUE))*Wind!$B$9)/1000</f>
        <v>5181.4816547896808</v>
      </c>
      <c r="D3257" s="23" t="s">
        <v>9</v>
      </c>
    </row>
    <row r="3258" spans="1:4" x14ac:dyDescent="0.35">
      <c r="A3258" s="4">
        <f>Climate285!F3285*((113.5/10)^0.12)</f>
        <v>9.6956726682308627</v>
      </c>
      <c r="B3258" s="24">
        <f>VLOOKUP(A3258,'Wind - Power Curve'!$A$3:$B$47,2)*Wind!$B$9</f>
        <v>4640.4000000000005</v>
      </c>
      <c r="C3258">
        <f>(0.5*(A3258^3)*Wind!$B$11*Wind!$B$7*(VLOOKUP(A3258+0.5,'Wind - Power Curve'!$A$3:$E$47,5,TRUE))*Wind!$B$9)/1000</f>
        <v>4858.6775436920525</v>
      </c>
      <c r="D3258" s="23" t="s">
        <v>9</v>
      </c>
    </row>
    <row r="3259" spans="1:4" x14ac:dyDescent="0.35">
      <c r="A3259" s="4">
        <f>Climate285!F3286*((113.5/10)^0.12)</f>
        <v>9.8442397121532306</v>
      </c>
      <c r="B3259" s="24">
        <f>VLOOKUP(A3259,'Wind - Power Curve'!$A$3:$B$47,2)*Wind!$B$9</f>
        <v>4640.4000000000005</v>
      </c>
      <c r="C3259">
        <f>(0.5*(A3259^3)*Wind!$B$11*Wind!$B$7*(VLOOKUP(A3259+0.5,'Wind - Power Curve'!$A$3:$E$47,5,TRUE))*Wind!$B$9)/1000</f>
        <v>5085.466331789693</v>
      </c>
      <c r="D3259" s="23" t="s">
        <v>9</v>
      </c>
    </row>
    <row r="3260" spans="1:4" x14ac:dyDescent="0.35">
      <c r="A3260" s="4">
        <f>Climate285!F3287*((113.5/10)^0.12)</f>
        <v>9.5805666702369585</v>
      </c>
      <c r="B3260" s="24">
        <f>VLOOKUP(A3260,'Wind - Power Curve'!$A$3:$B$47,2)*Wind!$B$9</f>
        <v>4640.4000000000005</v>
      </c>
      <c r="C3260">
        <f>(0.5*(A3260^3)*Wind!$B$11*Wind!$B$7*(VLOOKUP(A3260+0.5,'Wind - Power Curve'!$A$3:$E$47,5,TRUE))*Wind!$B$9)/1000</f>
        <v>4687.6786731100219</v>
      </c>
      <c r="D3260" s="23" t="s">
        <v>9</v>
      </c>
    </row>
    <row r="3261" spans="1:4" x14ac:dyDescent="0.35">
      <c r="A3261" s="4">
        <f>Climate285!F3288*((113.5/10)^0.12)</f>
        <v>9.6033201814683107</v>
      </c>
      <c r="B3261" s="24">
        <f>VLOOKUP(A3261,'Wind - Power Curve'!$A$3:$B$47,2)*Wind!$B$9</f>
        <v>4640.4000000000005</v>
      </c>
      <c r="C3261">
        <f>(0.5*(A3261^3)*Wind!$B$11*Wind!$B$7*(VLOOKUP(A3261+0.5,'Wind - Power Curve'!$A$3:$E$47,5,TRUE))*Wind!$B$9)/1000</f>
        <v>4721.157277266112</v>
      </c>
      <c r="D3261" s="23" t="s">
        <v>9</v>
      </c>
    </row>
    <row r="3262" spans="1:4" x14ac:dyDescent="0.35">
      <c r="A3262" s="4">
        <f>Climate285!F3289*((113.5/10)^0.12)</f>
        <v>9.3182320701578227</v>
      </c>
      <c r="B3262" s="24">
        <f>VLOOKUP(A3262,'Wind - Power Curve'!$A$3:$B$47,2)*Wind!$B$9</f>
        <v>3954.6</v>
      </c>
      <c r="C3262">
        <f>(0.5*(A3262^3)*Wind!$B$11*Wind!$B$7*(VLOOKUP(A3262+0.5,'Wind - Power Curve'!$A$3:$E$47,5,TRUE))*Wind!$B$9)/1000</f>
        <v>4379.1030905891621</v>
      </c>
      <c r="D3262" s="23" t="s">
        <v>9</v>
      </c>
    </row>
    <row r="3263" spans="1:4" x14ac:dyDescent="0.35">
      <c r="A3263" s="4">
        <f>Climate285!F3290*((113.5/10)^0.12)</f>
        <v>8.8765462639021369</v>
      </c>
      <c r="B3263" s="24">
        <f>VLOOKUP(A3263,'Wind - Power Curve'!$A$3:$B$47,2)*Wind!$B$9</f>
        <v>3314.7000000000003</v>
      </c>
      <c r="C3263">
        <f>(0.5*(A3263^3)*Wind!$B$11*Wind!$B$7*(VLOOKUP(A3263+0.5,'Wind - Power Curve'!$A$3:$E$47,5,TRUE))*Wind!$B$9)/1000</f>
        <v>3794.0853511481073</v>
      </c>
      <c r="D3263" s="23" t="s">
        <v>9</v>
      </c>
    </row>
    <row r="3264" spans="1:4" x14ac:dyDescent="0.35">
      <c r="A3264" s="4">
        <f>Climate285!F3291*((113.5/10)^0.12)</f>
        <v>8.6463342679143267</v>
      </c>
      <c r="B3264" s="24">
        <f>VLOOKUP(A3264,'Wind - Power Curve'!$A$3:$B$47,2)*Wind!$B$9</f>
        <v>3314.7000000000003</v>
      </c>
      <c r="C3264">
        <f>(0.5*(A3264^3)*Wind!$B$11*Wind!$B$7*(VLOOKUP(A3264+0.5,'Wind - Power Curve'!$A$3:$E$47,5,TRUE))*Wind!$B$9)/1000</f>
        <v>3506.4778337250737</v>
      </c>
      <c r="D3264" s="23" t="s">
        <v>9</v>
      </c>
    </row>
    <row r="3265" spans="1:4" x14ac:dyDescent="0.35">
      <c r="A3265" s="4">
        <f>Climate285!F3292*((113.5/10)^0.12)</f>
        <v>8.9193764026905669</v>
      </c>
      <c r="B3265" s="24">
        <f>VLOOKUP(A3265,'Wind - Power Curve'!$A$3:$B$47,2)*Wind!$B$9</f>
        <v>3314.7000000000003</v>
      </c>
      <c r="C3265">
        <f>(0.5*(A3265^3)*Wind!$B$11*Wind!$B$7*(VLOOKUP(A3265+0.5,'Wind - Power Curve'!$A$3:$E$47,5,TRUE))*Wind!$B$9)/1000</f>
        <v>3849.2711885456979</v>
      </c>
      <c r="D3265" s="23" t="s">
        <v>9</v>
      </c>
    </row>
    <row r="3266" spans="1:4" x14ac:dyDescent="0.35">
      <c r="A3266" s="4">
        <f>Climate285!F3293*((113.5/10)^0.12)</f>
        <v>8.9394530302476447</v>
      </c>
      <c r="B3266" s="24">
        <f>VLOOKUP(A3266,'Wind - Power Curve'!$A$3:$B$47,2)*Wind!$B$9</f>
        <v>3314.7000000000003</v>
      </c>
      <c r="C3266">
        <f>(0.5*(A3266^3)*Wind!$B$11*Wind!$B$7*(VLOOKUP(A3266+0.5,'Wind - Power Curve'!$A$3:$E$47,5,TRUE))*Wind!$B$9)/1000</f>
        <v>3875.3227177606268</v>
      </c>
      <c r="D3266" s="23" t="s">
        <v>9</v>
      </c>
    </row>
    <row r="3267" spans="1:4" x14ac:dyDescent="0.35">
      <c r="A3267" s="4">
        <f>Climate285!F3294*((113.5/10)^0.12)</f>
        <v>8.9381145884105067</v>
      </c>
      <c r="B3267" s="24">
        <f>VLOOKUP(A3267,'Wind - Power Curve'!$A$3:$B$47,2)*Wind!$B$9</f>
        <v>3314.7000000000003</v>
      </c>
      <c r="C3267">
        <f>(0.5*(A3267^3)*Wind!$B$11*Wind!$B$7*(VLOOKUP(A3267+0.5,'Wind - Power Curve'!$A$3:$E$47,5,TRUE))*Wind!$B$9)/1000</f>
        <v>3873.5823033924307</v>
      </c>
      <c r="D3267" s="23" t="s">
        <v>9</v>
      </c>
    </row>
    <row r="3268" spans="1:4" x14ac:dyDescent="0.35">
      <c r="A3268" s="4">
        <f>Climate285!F3295*((113.5/10)^0.12)</f>
        <v>8.8163163812309069</v>
      </c>
      <c r="B3268" s="24">
        <f>VLOOKUP(A3268,'Wind - Power Curve'!$A$3:$B$47,2)*Wind!$B$9</f>
        <v>3314.7000000000003</v>
      </c>
      <c r="C3268">
        <f>(0.5*(A3268^3)*Wind!$B$11*Wind!$B$7*(VLOOKUP(A3268+0.5,'Wind - Power Curve'!$A$3:$E$47,5,TRUE))*Wind!$B$9)/1000</f>
        <v>3717.3763718842461</v>
      </c>
      <c r="D3268" s="23" t="s">
        <v>9</v>
      </c>
    </row>
    <row r="3269" spans="1:4" x14ac:dyDescent="0.35">
      <c r="A3269" s="4">
        <f>Climate285!F3296*((113.5/10)^0.12)</f>
        <v>8.9555143322933048</v>
      </c>
      <c r="B3269" s="24">
        <f>VLOOKUP(A3269,'Wind - Power Curve'!$A$3:$B$47,2)*Wind!$B$9</f>
        <v>3314.7000000000003</v>
      </c>
      <c r="C3269">
        <f>(0.5*(A3269^3)*Wind!$B$11*Wind!$B$7*(VLOOKUP(A3269+0.5,'Wind - Power Curve'!$A$3:$E$47,5,TRUE))*Wind!$B$9)/1000</f>
        <v>3896.2483690785289</v>
      </c>
      <c r="D3269" s="23" t="s">
        <v>9</v>
      </c>
    </row>
    <row r="3270" spans="1:4" x14ac:dyDescent="0.35">
      <c r="A3270" s="4">
        <f>Climate285!F3297*((113.5/10)^0.12)</f>
        <v>8.9113457516677386</v>
      </c>
      <c r="B3270" s="24">
        <f>VLOOKUP(A3270,'Wind - Power Curve'!$A$3:$B$47,2)*Wind!$B$9</f>
        <v>3314.7000000000003</v>
      </c>
      <c r="C3270">
        <f>(0.5*(A3270^3)*Wind!$B$11*Wind!$B$7*(VLOOKUP(A3270+0.5,'Wind - Power Curve'!$A$3:$E$47,5,TRUE))*Wind!$B$9)/1000</f>
        <v>3838.8833558671686</v>
      </c>
      <c r="D3270" s="23" t="s">
        <v>9</v>
      </c>
    </row>
    <row r="3271" spans="1:4" x14ac:dyDescent="0.35">
      <c r="A3271" s="4">
        <f>Climate285!F3298*((113.5/10)^0.12)</f>
        <v>8.8337161251137069</v>
      </c>
      <c r="B3271" s="24">
        <f>VLOOKUP(A3271,'Wind - Power Curve'!$A$3:$B$47,2)*Wind!$B$9</f>
        <v>3314.7000000000003</v>
      </c>
      <c r="C3271">
        <f>(0.5*(A3271^3)*Wind!$B$11*Wind!$B$7*(VLOOKUP(A3271+0.5,'Wind - Power Curve'!$A$3:$E$47,5,TRUE))*Wind!$B$9)/1000</f>
        <v>3739.4295056946962</v>
      </c>
      <c r="D3271" s="23" t="s">
        <v>9</v>
      </c>
    </row>
    <row r="3272" spans="1:4" x14ac:dyDescent="0.35">
      <c r="A3272" s="4">
        <f>Climate285!F3299*((113.5/10)^0.12)</f>
        <v>8.4977672239919588</v>
      </c>
      <c r="B3272" s="24">
        <f>VLOOKUP(A3272,'Wind - Power Curve'!$A$3:$B$47,2)*Wind!$B$9</f>
        <v>2737.8</v>
      </c>
      <c r="C3272">
        <f>(0.5*(A3272^3)*Wind!$B$11*Wind!$B$7*(VLOOKUP(A3272+0.5,'Wind - Power Curve'!$A$3:$E$47,5,TRUE))*Wind!$B$9)/1000</f>
        <v>3312.0885745703167</v>
      </c>
      <c r="D3272" s="23" t="s">
        <v>9</v>
      </c>
    </row>
    <row r="3273" spans="1:4" x14ac:dyDescent="0.35">
      <c r="A3273" s="4">
        <f>Climate285!F3300*((113.5/10)^0.12)</f>
        <v>8.3826612259980529</v>
      </c>
      <c r="B3273" s="24">
        <f>VLOOKUP(A3273,'Wind - Power Curve'!$A$3:$B$47,2)*Wind!$B$9</f>
        <v>2737.8</v>
      </c>
      <c r="C3273">
        <f>(0.5*(A3273^3)*Wind!$B$11*Wind!$B$7*(VLOOKUP(A3273+0.5,'Wind - Power Curve'!$A$3:$E$47,5,TRUE))*Wind!$B$9)/1000</f>
        <v>3179.3123451991337</v>
      </c>
      <c r="D3273" s="23" t="s">
        <v>9</v>
      </c>
    </row>
    <row r="3274" spans="1:4" x14ac:dyDescent="0.35">
      <c r="A3274" s="4">
        <f>Climate285!F3301*((113.5/10)^0.12)</f>
        <v>8.2300788565642709</v>
      </c>
      <c r="B3274" s="24">
        <f>VLOOKUP(A3274,'Wind - Power Curve'!$A$3:$B$47,2)*Wind!$B$9</f>
        <v>2737.8</v>
      </c>
      <c r="C3274">
        <f>(0.5*(A3274^3)*Wind!$B$11*Wind!$B$7*(VLOOKUP(A3274+0.5,'Wind - Power Curve'!$A$3:$E$47,5,TRUE))*Wind!$B$9)/1000</f>
        <v>3008.8423999177026</v>
      </c>
      <c r="D3274" s="23" t="s">
        <v>9</v>
      </c>
    </row>
    <row r="3275" spans="1:4" x14ac:dyDescent="0.35">
      <c r="A3275" s="4">
        <f>Climate285!F3302*((113.5/10)^0.12)</f>
        <v>7.9449907452537829</v>
      </c>
      <c r="B3275" s="24">
        <f>VLOOKUP(A3275,'Wind - Power Curve'!$A$3:$B$47,2)*Wind!$B$9</f>
        <v>2226.6</v>
      </c>
      <c r="C3275">
        <f>(0.5*(A3275^3)*Wind!$B$11*Wind!$B$7*(VLOOKUP(A3275+0.5,'Wind - Power Curve'!$A$3:$E$47,5,TRUE))*Wind!$B$9)/1000</f>
        <v>2681.7108254255286</v>
      </c>
      <c r="D3275" s="23" t="s">
        <v>9</v>
      </c>
    </row>
    <row r="3276" spans="1:4" x14ac:dyDescent="0.35">
      <c r="A3276" s="4">
        <f>Climate285!F3303*((113.5/10)^0.12)</f>
        <v>7.5903036584120969</v>
      </c>
      <c r="B3276" s="24">
        <f>VLOOKUP(A3276,'Wind - Power Curve'!$A$3:$B$47,2)*Wind!$B$9</f>
        <v>2226.6</v>
      </c>
      <c r="C3276">
        <f>(0.5*(A3276^3)*Wind!$B$11*Wind!$B$7*(VLOOKUP(A3276+0.5,'Wind - Power Curve'!$A$3:$E$47,5,TRUE))*Wind!$B$9)/1000</f>
        <v>2338.3483528777033</v>
      </c>
      <c r="D3276" s="23" t="s">
        <v>9</v>
      </c>
    </row>
    <row r="3277" spans="1:4" x14ac:dyDescent="0.35">
      <c r="A3277" s="4">
        <f>Climate285!F3304*((113.5/10)^0.12)</f>
        <v>8.2207097637043027</v>
      </c>
      <c r="B3277" s="24">
        <f>VLOOKUP(A3277,'Wind - Power Curve'!$A$3:$B$47,2)*Wind!$B$9</f>
        <v>2737.8</v>
      </c>
      <c r="C3277">
        <f>(0.5*(A3277^3)*Wind!$B$11*Wind!$B$7*(VLOOKUP(A3277+0.5,'Wind - Power Curve'!$A$3:$E$47,5,TRUE))*Wind!$B$9)/1000</f>
        <v>2998.5783265195305</v>
      </c>
      <c r="D3277" s="23" t="s">
        <v>9</v>
      </c>
    </row>
    <row r="3278" spans="1:4" x14ac:dyDescent="0.35">
      <c r="A3278" s="4">
        <f>Climate285!F3305*((113.5/10)^0.12)</f>
        <v>9.0277901914987826</v>
      </c>
      <c r="B3278" s="24">
        <f>VLOOKUP(A3278,'Wind - Power Curve'!$A$3:$B$47,2)*Wind!$B$9</f>
        <v>3954.6</v>
      </c>
      <c r="C3278">
        <f>(0.5*(A3278^3)*Wind!$B$11*Wind!$B$7*(VLOOKUP(A3278+0.5,'Wind - Power Curve'!$A$3:$E$47,5,TRUE))*Wind!$B$9)/1000</f>
        <v>3982.2541582677991</v>
      </c>
      <c r="D3278" s="23" t="s">
        <v>9</v>
      </c>
    </row>
    <row r="3279" spans="1:4" x14ac:dyDescent="0.35">
      <c r="A3279" s="4">
        <f>Climate285!F3306*((113.5/10)^0.12)</f>
        <v>9.4333380681517287</v>
      </c>
      <c r="B3279" s="24">
        <f>VLOOKUP(A3279,'Wind - Power Curve'!$A$3:$B$47,2)*Wind!$B$9</f>
        <v>3954.6</v>
      </c>
      <c r="C3279">
        <f>(0.5*(A3279^3)*Wind!$B$11*Wind!$B$7*(VLOOKUP(A3279+0.5,'Wind - Power Curve'!$A$3:$E$47,5,TRUE))*Wind!$B$9)/1000</f>
        <v>4543.3981684111177</v>
      </c>
      <c r="D3279" s="23" t="s">
        <v>9</v>
      </c>
    </row>
    <row r="3280" spans="1:4" x14ac:dyDescent="0.35">
      <c r="A3280" s="4">
        <f>Climate285!F3307*((113.5/10)^0.12)</f>
        <v>9.1321886547955806</v>
      </c>
      <c r="B3280" s="24">
        <f>VLOOKUP(A3280,'Wind - Power Curve'!$A$3:$B$47,2)*Wind!$B$9</f>
        <v>3954.6</v>
      </c>
      <c r="C3280">
        <f>(0.5*(A3280^3)*Wind!$B$11*Wind!$B$7*(VLOOKUP(A3280+0.5,'Wind - Power Curve'!$A$3:$E$47,5,TRUE))*Wind!$B$9)/1000</f>
        <v>4122.0117577954315</v>
      </c>
      <c r="D3280" s="23" t="s">
        <v>9</v>
      </c>
    </row>
    <row r="3281" spans="1:4" x14ac:dyDescent="0.35">
      <c r="A3281" s="4">
        <f>Climate285!F3308*((113.5/10)^0.12)</f>
        <v>9.2767403732065308</v>
      </c>
      <c r="B3281" s="24">
        <f>VLOOKUP(A3281,'Wind - Power Curve'!$A$3:$B$47,2)*Wind!$B$9</f>
        <v>3954.6</v>
      </c>
      <c r="C3281">
        <f>(0.5*(A3281^3)*Wind!$B$11*Wind!$B$7*(VLOOKUP(A3281+0.5,'Wind - Power Curve'!$A$3:$E$47,5,TRUE))*Wind!$B$9)/1000</f>
        <v>4320.8661084194873</v>
      </c>
      <c r="D3281" s="23" t="s">
        <v>9</v>
      </c>
    </row>
    <row r="3282" spans="1:4" x14ac:dyDescent="0.35">
      <c r="A3282" s="4">
        <f>Climate285!F3309*((113.5/10)^0.12)</f>
        <v>8.9996829129188747</v>
      </c>
      <c r="B3282" s="24">
        <f>VLOOKUP(A3282,'Wind - Power Curve'!$A$3:$B$47,2)*Wind!$B$9</f>
        <v>3314.7000000000003</v>
      </c>
      <c r="C3282">
        <f>(0.5*(A3282^3)*Wind!$B$11*Wind!$B$7*(VLOOKUP(A3282+0.5,'Wind - Power Curve'!$A$3:$E$47,5,TRUE))*Wind!$B$9)/1000</f>
        <v>3954.1820305358638</v>
      </c>
      <c r="D3282" s="23" t="s">
        <v>9</v>
      </c>
    </row>
    <row r="3283" spans="1:4" x14ac:dyDescent="0.35">
      <c r="A3283" s="4">
        <f>Climate285!F3310*((113.5/10)^0.12)</f>
        <v>8.6784568720056487</v>
      </c>
      <c r="B3283" s="24">
        <f>VLOOKUP(A3283,'Wind - Power Curve'!$A$3:$B$47,2)*Wind!$B$9</f>
        <v>3314.7000000000003</v>
      </c>
      <c r="C3283">
        <f>(0.5*(A3283^3)*Wind!$B$11*Wind!$B$7*(VLOOKUP(A3283+0.5,'Wind - Power Curve'!$A$3:$E$47,5,TRUE))*Wind!$B$9)/1000</f>
        <v>3545.7046946018263</v>
      </c>
      <c r="D3283" s="23" t="s">
        <v>9</v>
      </c>
    </row>
    <row r="3284" spans="1:4" x14ac:dyDescent="0.35">
      <c r="A3284" s="4">
        <f>Climate285!F3311*((113.5/10)^0.12)</f>
        <v>8.8926075659477988</v>
      </c>
      <c r="B3284" s="24">
        <f>VLOOKUP(A3284,'Wind - Power Curve'!$A$3:$B$47,2)*Wind!$B$9</f>
        <v>3314.7000000000003</v>
      </c>
      <c r="C3284">
        <f>(0.5*(A3284^3)*Wind!$B$11*Wind!$B$7*(VLOOKUP(A3284+0.5,'Wind - Power Curve'!$A$3:$E$47,5,TRUE))*Wind!$B$9)/1000</f>
        <v>3814.7177943884631</v>
      </c>
      <c r="D3284" s="23" t="s">
        <v>9</v>
      </c>
    </row>
    <row r="3285" spans="1:4" x14ac:dyDescent="0.35">
      <c r="A3285" s="4">
        <f>Climate285!F3312*((113.5/10)^0.12)</f>
        <v>8.7574249403968167</v>
      </c>
      <c r="B3285" s="24">
        <f>VLOOKUP(A3285,'Wind - Power Curve'!$A$3:$B$47,2)*Wind!$B$9</f>
        <v>3314.7000000000003</v>
      </c>
      <c r="C3285">
        <f>(0.5*(A3285^3)*Wind!$B$11*Wind!$B$7*(VLOOKUP(A3285+0.5,'Wind - Power Curve'!$A$3:$E$47,5,TRUE))*Wind!$B$9)/1000</f>
        <v>3643.3786138804826</v>
      </c>
      <c r="D3285" s="23" t="s">
        <v>9</v>
      </c>
    </row>
    <row r="3286" spans="1:4" x14ac:dyDescent="0.35">
      <c r="A3286" s="4">
        <f>Climate285!F3313*((113.5/10)^0.12)</f>
        <v>8.6115347801487268</v>
      </c>
      <c r="B3286" s="24">
        <f>VLOOKUP(A3286,'Wind - Power Curve'!$A$3:$B$47,2)*Wind!$B$9</f>
        <v>3314.7000000000003</v>
      </c>
      <c r="C3286">
        <f>(0.5*(A3286^3)*Wind!$B$11*Wind!$B$7*(VLOOKUP(A3286+0.5,'Wind - Power Curve'!$A$3:$E$47,5,TRUE))*Wind!$B$9)/1000</f>
        <v>3464.3097296016808</v>
      </c>
      <c r="D3286" s="23" t="s">
        <v>9</v>
      </c>
    </row>
    <row r="3287" spans="1:4" x14ac:dyDescent="0.35">
      <c r="A3287" s="4">
        <f>Climate285!F3314*((113.5/10)^0.12)</f>
        <v>9.2124951650238867</v>
      </c>
      <c r="B3287" s="24">
        <f>VLOOKUP(A3287,'Wind - Power Curve'!$A$3:$B$47,2)*Wind!$B$9</f>
        <v>3954.6</v>
      </c>
      <c r="C3287">
        <f>(0.5*(A3287^3)*Wind!$B$11*Wind!$B$7*(VLOOKUP(A3287+0.5,'Wind - Power Curve'!$A$3:$E$47,5,TRUE))*Wind!$B$9)/1000</f>
        <v>4231.7150991036406</v>
      </c>
      <c r="D3287" s="23" t="s">
        <v>9</v>
      </c>
    </row>
    <row r="3288" spans="1:4" x14ac:dyDescent="0.35">
      <c r="A3288" s="4">
        <f>Climate285!F3315*((113.5/10)^0.12)</f>
        <v>9.1362039803069948</v>
      </c>
      <c r="B3288" s="24">
        <f>VLOOKUP(A3288,'Wind - Power Curve'!$A$3:$B$47,2)*Wind!$B$9</f>
        <v>3954.6</v>
      </c>
      <c r="C3288">
        <f>(0.5*(A3288^3)*Wind!$B$11*Wind!$B$7*(VLOOKUP(A3288+0.5,'Wind - Power Curve'!$A$3:$E$47,5,TRUE))*Wind!$B$9)/1000</f>
        <v>4127.4513620531616</v>
      </c>
      <c r="D3288" s="23" t="s">
        <v>9</v>
      </c>
    </row>
    <row r="3289" spans="1:4" x14ac:dyDescent="0.35">
      <c r="A3289" s="4">
        <f>Climate285!F3316*((113.5/10)^0.12)</f>
        <v>9.4493993701973906</v>
      </c>
      <c r="B3289" s="24">
        <f>VLOOKUP(A3289,'Wind - Power Curve'!$A$3:$B$47,2)*Wind!$B$9</f>
        <v>3954.6</v>
      </c>
      <c r="C3289">
        <f>(0.5*(A3289^3)*Wind!$B$11*Wind!$B$7*(VLOOKUP(A3289+0.5,'Wind - Power Curve'!$A$3:$E$47,5,TRUE))*Wind!$B$9)/1000</f>
        <v>4566.6446177708376</v>
      </c>
      <c r="D3289" s="23" t="s">
        <v>9</v>
      </c>
    </row>
    <row r="3290" spans="1:4" x14ac:dyDescent="0.35">
      <c r="A3290" s="4">
        <f>Climate285!F3317*((113.5/10)^0.12)</f>
        <v>9.6675653896509566</v>
      </c>
      <c r="B3290" s="24">
        <f>VLOOKUP(A3290,'Wind - Power Curve'!$A$3:$B$47,2)*Wind!$B$9</f>
        <v>4640.4000000000005</v>
      </c>
      <c r="C3290">
        <f>(0.5*(A3290^3)*Wind!$B$11*Wind!$B$7*(VLOOKUP(A3290+0.5,'Wind - Power Curve'!$A$3:$E$47,5,TRUE))*Wind!$B$9)/1000</f>
        <v>4816.5447188059161</v>
      </c>
      <c r="D3290" s="23" t="s">
        <v>9</v>
      </c>
    </row>
    <row r="3291" spans="1:4" x14ac:dyDescent="0.35">
      <c r="A3291" s="4">
        <f>Climate285!F3318*((113.5/10)^0.12)</f>
        <v>9.5618284845170187</v>
      </c>
      <c r="B3291" s="24">
        <f>VLOOKUP(A3291,'Wind - Power Curve'!$A$3:$B$47,2)*Wind!$B$9</f>
        <v>4640.4000000000005</v>
      </c>
      <c r="C3291">
        <f>(0.5*(A3291^3)*Wind!$B$11*Wind!$B$7*(VLOOKUP(A3291+0.5,'Wind - Power Curve'!$A$3:$E$47,5,TRUE))*Wind!$B$9)/1000</f>
        <v>4660.2271947687541</v>
      </c>
      <c r="D3291" s="23" t="s">
        <v>9</v>
      </c>
    </row>
    <row r="3292" spans="1:4" x14ac:dyDescent="0.35">
      <c r="A3292" s="4">
        <f>Climate285!F3319*((113.5/10)^0.12)</f>
        <v>9.7933789223419705</v>
      </c>
      <c r="B3292" s="24">
        <f>VLOOKUP(A3292,'Wind - Power Curve'!$A$3:$B$47,2)*Wind!$B$9</f>
        <v>4640.4000000000005</v>
      </c>
      <c r="C3292">
        <f>(0.5*(A3292^3)*Wind!$B$11*Wind!$B$7*(VLOOKUP(A3292+0.5,'Wind - Power Curve'!$A$3:$E$47,5,TRUE))*Wind!$B$9)/1000</f>
        <v>5007.0498741072006</v>
      </c>
      <c r="D3292" s="23" t="s">
        <v>9</v>
      </c>
    </row>
    <row r="3293" spans="1:4" x14ac:dyDescent="0.35">
      <c r="A3293" s="4">
        <f>Climate285!F3320*((113.5/10)^0.12)</f>
        <v>9.8763623162445526</v>
      </c>
      <c r="B3293" s="24">
        <f>VLOOKUP(A3293,'Wind - Power Curve'!$A$3:$B$47,2)*Wind!$B$9</f>
        <v>4640.4000000000005</v>
      </c>
      <c r="C3293">
        <f>(0.5*(A3293^3)*Wind!$B$11*Wind!$B$7*(VLOOKUP(A3293+0.5,'Wind - Power Curve'!$A$3:$E$47,5,TRUE))*Wind!$B$9)/1000</f>
        <v>5135.4119016316481</v>
      </c>
      <c r="D3293" s="23" t="s">
        <v>9</v>
      </c>
    </row>
    <row r="3294" spans="1:4" x14ac:dyDescent="0.35">
      <c r="A3294" s="4">
        <f>Climate285!F3321*((113.5/10)^0.12)</f>
        <v>10.053036638746827</v>
      </c>
      <c r="B3294" s="24">
        <f>VLOOKUP(A3294,'Wind - Power Curve'!$A$3:$B$47,2)*Wind!$B$9</f>
        <v>5330.7</v>
      </c>
      <c r="C3294">
        <f>(0.5*(A3294^3)*Wind!$B$11*Wind!$B$7*(VLOOKUP(A3294+0.5,'Wind - Power Curve'!$A$3:$E$47,5,TRUE))*Wind!$B$9)/1000</f>
        <v>5238.5479785900779</v>
      </c>
      <c r="D3294" s="23" t="s">
        <v>9</v>
      </c>
    </row>
    <row r="3295" spans="1:4" x14ac:dyDescent="0.35">
      <c r="A3295" s="4">
        <f>Climate285!F3322*((113.5/10)^0.12)</f>
        <v>9.7411796906935706</v>
      </c>
      <c r="B3295" s="24">
        <f>VLOOKUP(A3295,'Wind - Power Curve'!$A$3:$B$47,2)*Wind!$B$9</f>
        <v>4640.4000000000005</v>
      </c>
      <c r="C3295">
        <f>(0.5*(A3295^3)*Wind!$B$11*Wind!$B$7*(VLOOKUP(A3295+0.5,'Wind - Power Curve'!$A$3:$E$47,5,TRUE))*Wind!$B$9)/1000</f>
        <v>4927.4123306698475</v>
      </c>
      <c r="D3295" s="23" t="s">
        <v>9</v>
      </c>
    </row>
    <row r="3296" spans="1:4" x14ac:dyDescent="0.35">
      <c r="A3296" s="4">
        <f>Climate285!F3323*((113.5/10)^0.12)</f>
        <v>9.5444287406342205</v>
      </c>
      <c r="B3296" s="24">
        <f>VLOOKUP(A3296,'Wind - Power Curve'!$A$3:$B$47,2)*Wind!$B$9</f>
        <v>4640.4000000000005</v>
      </c>
      <c r="C3296">
        <f>(0.5*(A3296^3)*Wind!$B$11*Wind!$B$7*(VLOOKUP(A3296+0.5,'Wind - Power Curve'!$A$3:$E$47,5,TRUE))*Wind!$B$9)/1000</f>
        <v>4634.8326915216576</v>
      </c>
      <c r="D3296" s="23" t="s">
        <v>9</v>
      </c>
    </row>
    <row r="3297" spans="1:4" x14ac:dyDescent="0.35">
      <c r="A3297" s="4">
        <f>Climate285!F3324*((113.5/10)^0.12)</f>
        <v>9.2847710242293626</v>
      </c>
      <c r="B3297" s="24">
        <f>VLOOKUP(A3297,'Wind - Power Curve'!$A$3:$B$47,2)*Wind!$B$9</f>
        <v>3954.6</v>
      </c>
      <c r="C3297">
        <f>(0.5*(A3297^3)*Wind!$B$11*Wind!$B$7*(VLOOKUP(A3297+0.5,'Wind - Power Curve'!$A$3:$E$47,5,TRUE))*Wind!$B$9)/1000</f>
        <v>4332.0972349289932</v>
      </c>
      <c r="D3297" s="23" t="s">
        <v>9</v>
      </c>
    </row>
    <row r="3298" spans="1:4" x14ac:dyDescent="0.35">
      <c r="A3298" s="4">
        <f>Climate285!F3325*((113.5/10)^0.12)</f>
        <v>8.8631618455307528</v>
      </c>
      <c r="B3298" s="24">
        <f>VLOOKUP(A3298,'Wind - Power Curve'!$A$3:$B$47,2)*Wind!$B$9</f>
        <v>3314.7000000000003</v>
      </c>
      <c r="C3298">
        <f>(0.5*(A3298^3)*Wind!$B$11*Wind!$B$7*(VLOOKUP(A3298+0.5,'Wind - Power Curve'!$A$3:$E$47,5,TRUE))*Wind!$B$9)/1000</f>
        <v>3776.9485868992224</v>
      </c>
      <c r="D3298" s="23" t="s">
        <v>9</v>
      </c>
    </row>
    <row r="3299" spans="1:4" x14ac:dyDescent="0.35">
      <c r="A3299" s="4">
        <f>Climate285!F3326*((113.5/10)^0.12)</f>
        <v>8.7775015679538928</v>
      </c>
      <c r="B3299" s="24">
        <f>VLOOKUP(A3299,'Wind - Power Curve'!$A$3:$B$47,2)*Wind!$B$9</f>
        <v>3314.7000000000003</v>
      </c>
      <c r="C3299">
        <f>(0.5*(A3299^3)*Wind!$B$11*Wind!$B$7*(VLOOKUP(A3299+0.5,'Wind - Power Curve'!$A$3:$E$47,5,TRUE))*Wind!$B$9)/1000</f>
        <v>3668.4937276233577</v>
      </c>
      <c r="D3299" s="23" t="s">
        <v>9</v>
      </c>
    </row>
    <row r="3300" spans="1:4" x14ac:dyDescent="0.35">
      <c r="A3300" s="4">
        <f>Climate285!F3327*((113.5/10)^0.12)</f>
        <v>8.7253023363054947</v>
      </c>
      <c r="B3300" s="24">
        <f>VLOOKUP(A3300,'Wind - Power Curve'!$A$3:$B$47,2)*Wind!$B$9</f>
        <v>3314.7000000000003</v>
      </c>
      <c r="C3300">
        <f>(0.5*(A3300^3)*Wind!$B$11*Wind!$B$7*(VLOOKUP(A3300+0.5,'Wind - Power Curve'!$A$3:$E$47,5,TRUE))*Wind!$B$9)/1000</f>
        <v>3603.4332946240925</v>
      </c>
      <c r="D3300" s="23" t="s">
        <v>9</v>
      </c>
    </row>
    <row r="3301" spans="1:4" x14ac:dyDescent="0.35">
      <c r="A3301" s="4">
        <f>Climate285!F3328*((113.5/10)^0.12)</f>
        <v>8.9340992628990907</v>
      </c>
      <c r="B3301" s="24">
        <f>VLOOKUP(A3301,'Wind - Power Curve'!$A$3:$B$47,2)*Wind!$B$9</f>
        <v>3314.7000000000003</v>
      </c>
      <c r="C3301">
        <f>(0.5*(A3301^3)*Wind!$B$11*Wind!$B$7*(VLOOKUP(A3301+0.5,'Wind - Power Curve'!$A$3:$E$47,5,TRUE))*Wind!$B$9)/1000</f>
        <v>3868.3641869366384</v>
      </c>
      <c r="D3301" s="23" t="s">
        <v>9</v>
      </c>
    </row>
    <row r="3302" spans="1:4" x14ac:dyDescent="0.35">
      <c r="A3302" s="4">
        <f>Climate285!F3329*((113.5/10)^0.12)</f>
        <v>8.9514990067818907</v>
      </c>
      <c r="B3302" s="24">
        <f>VLOOKUP(A3302,'Wind - Power Curve'!$A$3:$B$47,2)*Wind!$B$9</f>
        <v>3314.7000000000003</v>
      </c>
      <c r="C3302">
        <f>(0.5*(A3302^3)*Wind!$B$11*Wind!$B$7*(VLOOKUP(A3302+0.5,'Wind - Power Curve'!$A$3:$E$47,5,TRUE))*Wind!$B$9)/1000</f>
        <v>3891.0099121584249</v>
      </c>
      <c r="D3302" s="23" t="s">
        <v>9</v>
      </c>
    </row>
    <row r="3303" spans="1:4" x14ac:dyDescent="0.35">
      <c r="A3303" s="4">
        <f>Climate285!F3330*((113.5/10)^0.12)</f>
        <v>8.9274070537133987</v>
      </c>
      <c r="B3303" s="24">
        <f>VLOOKUP(A3303,'Wind - Power Curve'!$A$3:$B$47,2)*Wind!$B$9</f>
        <v>3314.7000000000003</v>
      </c>
      <c r="C3303">
        <f>(0.5*(A3303^3)*Wind!$B$11*Wind!$B$7*(VLOOKUP(A3303+0.5,'Wind - Power Curve'!$A$3:$E$47,5,TRUE))*Wind!$B$9)/1000</f>
        <v>3859.6777436571583</v>
      </c>
      <c r="D3303" s="23" t="s">
        <v>9</v>
      </c>
    </row>
    <row r="3304" spans="1:4" x14ac:dyDescent="0.35">
      <c r="A3304" s="4">
        <f>Climate285!F3331*((113.5/10)^0.12)</f>
        <v>9.0304670751730587</v>
      </c>
      <c r="B3304" s="24">
        <f>VLOOKUP(A3304,'Wind - Power Curve'!$A$3:$B$47,2)*Wind!$B$9</f>
        <v>3954.6</v>
      </c>
      <c r="C3304">
        <f>(0.5*(A3304^3)*Wind!$B$11*Wind!$B$7*(VLOOKUP(A3304+0.5,'Wind - Power Curve'!$A$3:$E$47,5,TRUE))*Wind!$B$9)/1000</f>
        <v>3985.7976142293728</v>
      </c>
      <c r="D3304" s="23" t="s">
        <v>9</v>
      </c>
    </row>
    <row r="3305" spans="1:4" x14ac:dyDescent="0.35">
      <c r="A3305" s="4">
        <f>Climate285!F3332*((113.5/10)^0.12)</f>
        <v>9.4172767661060668</v>
      </c>
      <c r="B3305" s="24">
        <f>VLOOKUP(A3305,'Wind - Power Curve'!$A$3:$B$47,2)*Wind!$B$9</f>
        <v>3954.6</v>
      </c>
      <c r="C3305">
        <f>(0.5*(A3305^3)*Wind!$B$11*Wind!$B$7*(VLOOKUP(A3305+0.5,'Wind - Power Curve'!$A$3:$E$47,5,TRUE))*Wind!$B$9)/1000</f>
        <v>4520.2307437321979</v>
      </c>
      <c r="D3305" s="23" t="s">
        <v>9</v>
      </c>
    </row>
    <row r="3306" spans="1:4" x14ac:dyDescent="0.35">
      <c r="A3306" s="4">
        <f>Climate285!F3333*((113.5/10)^0.12)</f>
        <v>9.1602959333754868</v>
      </c>
      <c r="B3306" s="24">
        <f>VLOOKUP(A3306,'Wind - Power Curve'!$A$3:$B$47,2)*Wind!$B$9</f>
        <v>3954.6</v>
      </c>
      <c r="C3306">
        <f>(0.5*(A3306^3)*Wind!$B$11*Wind!$B$7*(VLOOKUP(A3306+0.5,'Wind - Power Curve'!$A$3:$E$47,5,TRUE))*Wind!$B$9)/1000</f>
        <v>4160.1895140741381</v>
      </c>
      <c r="D3306" s="23" t="s">
        <v>9</v>
      </c>
    </row>
    <row r="3307" spans="1:4" x14ac:dyDescent="0.35">
      <c r="A3307" s="4">
        <f>Climate285!F3334*((113.5/10)^0.12)</f>
        <v>9.0130673312902587</v>
      </c>
      <c r="B3307" s="24">
        <f>VLOOKUP(A3307,'Wind - Power Curve'!$A$3:$B$47,2)*Wind!$B$9</f>
        <v>3954.6</v>
      </c>
      <c r="C3307">
        <f>(0.5*(A3307^3)*Wind!$B$11*Wind!$B$7*(VLOOKUP(A3307+0.5,'Wind - Power Curve'!$A$3:$E$47,5,TRUE))*Wind!$B$9)/1000</f>
        <v>3962.8026848510412</v>
      </c>
      <c r="D3307" s="23" t="s">
        <v>9</v>
      </c>
    </row>
    <row r="3308" spans="1:4" x14ac:dyDescent="0.35">
      <c r="A3308" s="4">
        <f>Climate285!F3335*((113.5/10)^0.12)</f>
        <v>8.8444236598108148</v>
      </c>
      <c r="B3308" s="24">
        <f>VLOOKUP(A3308,'Wind - Power Curve'!$A$3:$B$47,2)*Wind!$B$9</f>
        <v>3314.7000000000003</v>
      </c>
      <c r="C3308">
        <f>(0.5*(A3308^3)*Wind!$B$11*Wind!$B$7*(VLOOKUP(A3308+0.5,'Wind - Power Curve'!$A$3:$E$47,5,TRUE))*Wind!$B$9)/1000</f>
        <v>3753.0439201633885</v>
      </c>
      <c r="D3308" s="23" t="s">
        <v>9</v>
      </c>
    </row>
    <row r="3309" spans="1:4" x14ac:dyDescent="0.35">
      <c r="A3309" s="4">
        <f>Climate285!F3336*((113.5/10)^0.12)</f>
        <v>8.5231976188975906</v>
      </c>
      <c r="B3309" s="24">
        <f>VLOOKUP(A3309,'Wind - Power Curve'!$A$3:$B$47,2)*Wind!$B$9</f>
        <v>3314.7000000000003</v>
      </c>
      <c r="C3309">
        <f>(0.5*(A3309^3)*Wind!$B$11*Wind!$B$7*(VLOOKUP(A3309+0.5,'Wind - Power Curve'!$A$3:$E$47,5,TRUE))*Wind!$B$9)/1000</f>
        <v>3358.7888904809738</v>
      </c>
      <c r="D3309" s="23" t="s">
        <v>9</v>
      </c>
    </row>
    <row r="3310" spans="1:4" x14ac:dyDescent="0.35">
      <c r="A3310" s="4">
        <f>Climate285!F3337*((113.5/10)^0.12)</f>
        <v>8.5566586648260508</v>
      </c>
      <c r="B3310" s="24">
        <f>VLOOKUP(A3310,'Wind - Power Curve'!$A$3:$B$47,2)*Wind!$B$9</f>
        <v>3314.7000000000003</v>
      </c>
      <c r="C3310">
        <f>(0.5*(A3310^3)*Wind!$B$11*Wind!$B$7*(VLOOKUP(A3310+0.5,'Wind - Power Curve'!$A$3:$E$47,5,TRUE))*Wind!$B$9)/1000</f>
        <v>3398.5029963194861</v>
      </c>
      <c r="D3310" s="23" t="s">
        <v>9</v>
      </c>
    </row>
    <row r="3311" spans="1:4" x14ac:dyDescent="0.35">
      <c r="A3311" s="4">
        <f>Climate285!F3338*((113.5/10)^0.12)</f>
        <v>8.2688936698412849</v>
      </c>
      <c r="B3311" s="24">
        <f>VLOOKUP(A3311,'Wind - Power Curve'!$A$3:$B$47,2)*Wind!$B$9</f>
        <v>2737.8</v>
      </c>
      <c r="C3311">
        <f>(0.5*(A3311^3)*Wind!$B$11*Wind!$B$7*(VLOOKUP(A3311+0.5,'Wind - Power Curve'!$A$3:$E$47,5,TRUE))*Wind!$B$9)/1000</f>
        <v>3051.6145237750197</v>
      </c>
      <c r="D3311" s="23" t="s">
        <v>9</v>
      </c>
    </row>
    <row r="3312" spans="1:4" x14ac:dyDescent="0.35">
      <c r="A3312" s="4">
        <f>Climate285!F3339*((113.5/10)^0.12)</f>
        <v>8.2996778320954689</v>
      </c>
      <c r="B3312" s="24">
        <f>VLOOKUP(A3312,'Wind - Power Curve'!$A$3:$B$47,2)*Wind!$B$9</f>
        <v>2737.8</v>
      </c>
      <c r="C3312">
        <f>(0.5*(A3312^3)*Wind!$B$11*Wind!$B$7*(VLOOKUP(A3312+0.5,'Wind - Power Curve'!$A$3:$E$47,5,TRUE))*Wind!$B$9)/1000</f>
        <v>3085.824020598192</v>
      </c>
      <c r="D3312" s="23" t="s">
        <v>9</v>
      </c>
    </row>
    <row r="3313" spans="1:4" x14ac:dyDescent="0.35">
      <c r="A3313" s="4">
        <f>Climate285!F3340*((113.5/10)^0.12)</f>
        <v>8.3451848545581768</v>
      </c>
      <c r="B3313" s="24">
        <f>VLOOKUP(A3313,'Wind - Power Curve'!$A$3:$B$47,2)*Wind!$B$9</f>
        <v>2737.8</v>
      </c>
      <c r="C3313">
        <f>(0.5*(A3313^3)*Wind!$B$11*Wind!$B$7*(VLOOKUP(A3313+0.5,'Wind - Power Curve'!$A$3:$E$47,5,TRUE))*Wind!$B$9)/1000</f>
        <v>3136.8614333558148</v>
      </c>
      <c r="D3313" s="23" t="s">
        <v>9</v>
      </c>
    </row>
    <row r="3314" spans="1:4" x14ac:dyDescent="0.35">
      <c r="A3314" s="4">
        <f>Climate285!F3341*((113.5/10)^0.12)</f>
        <v>8.6035041291258967</v>
      </c>
      <c r="B3314" s="24">
        <f>VLOOKUP(A3314,'Wind - Power Curve'!$A$3:$B$47,2)*Wind!$B$9</f>
        <v>3314.7000000000003</v>
      </c>
      <c r="C3314">
        <f>(0.5*(A3314^3)*Wind!$B$11*Wind!$B$7*(VLOOKUP(A3314+0.5,'Wind - Power Curve'!$A$3:$E$47,5,TRUE))*Wind!$B$9)/1000</f>
        <v>3454.6268819313113</v>
      </c>
      <c r="D3314" s="23" t="s">
        <v>9</v>
      </c>
    </row>
    <row r="3315" spans="1:4" x14ac:dyDescent="0.35">
      <c r="A3315" s="4">
        <f>Climate285!F3342*((113.5/10)^0.12)</f>
        <v>8.6623955699599886</v>
      </c>
      <c r="B3315" s="24">
        <f>VLOOKUP(A3315,'Wind - Power Curve'!$A$3:$B$47,2)*Wind!$B$9</f>
        <v>3314.7000000000003</v>
      </c>
      <c r="C3315">
        <f>(0.5*(A3315^3)*Wind!$B$11*Wind!$B$7*(VLOOKUP(A3315+0.5,'Wind - Power Curve'!$A$3:$E$47,5,TRUE))*Wind!$B$9)/1000</f>
        <v>3526.0548981412703</v>
      </c>
      <c r="D3315" s="23" t="s">
        <v>9</v>
      </c>
    </row>
    <row r="3316" spans="1:4" x14ac:dyDescent="0.35">
      <c r="A3316" s="4">
        <f>Climate285!F3343*((113.5/10)^0.12)</f>
        <v>8.5513048974774968</v>
      </c>
      <c r="B3316" s="24">
        <f>VLOOKUP(A3316,'Wind - Power Curve'!$A$3:$B$47,2)*Wind!$B$9</f>
        <v>3314.7000000000003</v>
      </c>
      <c r="C3316">
        <f>(0.5*(A3316^3)*Wind!$B$11*Wind!$B$7*(VLOOKUP(A3316+0.5,'Wind - Power Curve'!$A$3:$E$47,5,TRUE))*Wind!$B$9)/1000</f>
        <v>3392.1278164983869</v>
      </c>
      <c r="D3316" s="23" t="s">
        <v>9</v>
      </c>
    </row>
    <row r="3317" spans="1:4" x14ac:dyDescent="0.35">
      <c r="A3317" s="4">
        <f>Climate285!F3344*((113.5/10)^0.12)</f>
        <v>8.7360098710026008</v>
      </c>
      <c r="B3317" s="24">
        <f>VLOOKUP(A3317,'Wind - Power Curve'!$A$3:$B$47,2)*Wind!$B$9</f>
        <v>3314.7000000000003</v>
      </c>
      <c r="C3317">
        <f>(0.5*(A3317^3)*Wind!$B$11*Wind!$B$7*(VLOOKUP(A3317+0.5,'Wind - Power Curve'!$A$3:$E$47,5,TRUE))*Wind!$B$9)/1000</f>
        <v>3616.7157876652159</v>
      </c>
      <c r="D3317" s="23" t="s">
        <v>9</v>
      </c>
    </row>
    <row r="3318" spans="1:4" x14ac:dyDescent="0.35">
      <c r="A3318" s="4">
        <f>Climate285!F3345*((113.5/10)^0.12)</f>
        <v>8.7681324750939247</v>
      </c>
      <c r="B3318" s="24">
        <f>VLOOKUP(A3318,'Wind - Power Curve'!$A$3:$B$47,2)*Wind!$B$9</f>
        <v>3314.7000000000003</v>
      </c>
      <c r="C3318">
        <f>(0.5*(A3318^3)*Wind!$B$11*Wind!$B$7*(VLOOKUP(A3318+0.5,'Wind - Power Curve'!$A$3:$E$47,5,TRUE))*Wind!$B$9)/1000</f>
        <v>3656.759026968969</v>
      </c>
      <c r="D3318" s="23" t="s">
        <v>9</v>
      </c>
    </row>
    <row r="3319" spans="1:4" x14ac:dyDescent="0.35">
      <c r="A3319" s="4">
        <f>Climate285!F3346*((113.5/10)^0.12)</f>
        <v>8.8604849618564767</v>
      </c>
      <c r="B3319" s="24">
        <f>VLOOKUP(A3319,'Wind - Power Curve'!$A$3:$B$47,2)*Wind!$B$9</f>
        <v>3314.7000000000003</v>
      </c>
      <c r="C3319">
        <f>(0.5*(A3319^3)*Wind!$B$11*Wind!$B$7*(VLOOKUP(A3319+0.5,'Wind - Power Curve'!$A$3:$E$47,5,TRUE))*Wind!$B$9)/1000</f>
        <v>3773.5274380249034</v>
      </c>
      <c r="D3319" s="23" t="s">
        <v>9</v>
      </c>
    </row>
    <row r="3320" spans="1:4" x14ac:dyDescent="0.35">
      <c r="A3320" s="4">
        <f>Climate285!F3347*((113.5/10)^0.12)</f>
        <v>8.8805615894135528</v>
      </c>
      <c r="B3320" s="24">
        <f>VLOOKUP(A3320,'Wind - Power Curve'!$A$3:$B$47,2)*Wind!$B$9</f>
        <v>3314.7000000000003</v>
      </c>
      <c r="C3320">
        <f>(0.5*(A3320^3)*Wind!$B$11*Wind!$B$7*(VLOOKUP(A3320+0.5,'Wind - Power Curve'!$A$3:$E$47,5,TRUE))*Wind!$B$9)/1000</f>
        <v>3799.2364694919229</v>
      </c>
      <c r="D3320" s="23" t="s">
        <v>9</v>
      </c>
    </row>
    <row r="3321" spans="1:4" x14ac:dyDescent="0.35">
      <c r="A3321" s="4">
        <f>Climate285!F3348*((113.5/10)^0.12)</f>
        <v>8.8497774271593688</v>
      </c>
      <c r="B3321" s="24">
        <f>VLOOKUP(A3321,'Wind - Power Curve'!$A$3:$B$47,2)*Wind!$B$9</f>
        <v>3314.7000000000003</v>
      </c>
      <c r="C3321">
        <f>(0.5*(A3321^3)*Wind!$B$11*Wind!$B$7*(VLOOKUP(A3321+0.5,'Wind - Power Curve'!$A$3:$E$47,5,TRUE))*Wind!$B$9)/1000</f>
        <v>3759.863501634783</v>
      </c>
      <c r="D3321" s="23" t="s">
        <v>9</v>
      </c>
    </row>
    <row r="3322" spans="1:4" x14ac:dyDescent="0.35">
      <c r="A3322" s="4">
        <f>Climate285!F3349*((113.5/10)^0.12)</f>
        <v>8.203310019821501</v>
      </c>
      <c r="B3322" s="24">
        <f>VLOOKUP(A3322,'Wind - Power Curve'!$A$3:$B$47,2)*Wind!$B$9</f>
        <v>2737.8</v>
      </c>
      <c r="C3322">
        <f>(0.5*(A3322^3)*Wind!$B$11*Wind!$B$7*(VLOOKUP(A3322+0.5,'Wind - Power Curve'!$A$3:$E$47,5,TRUE))*Wind!$B$9)/1000</f>
        <v>2979.5784555466153</v>
      </c>
      <c r="D3322" s="23" t="s">
        <v>9</v>
      </c>
    </row>
    <row r="3323" spans="1:4" x14ac:dyDescent="0.35">
      <c r="A3323" s="4">
        <f>Climate285!F3350*((113.5/10)^0.12)</f>
        <v>8.2274019728899948</v>
      </c>
      <c r="B3323" s="24">
        <f>VLOOKUP(A3323,'Wind - Power Curve'!$A$3:$B$47,2)*Wind!$B$9</f>
        <v>2737.8</v>
      </c>
      <c r="C3323">
        <f>(0.5*(A3323^3)*Wind!$B$11*Wind!$B$7*(VLOOKUP(A3323+0.5,'Wind - Power Curve'!$A$3:$E$47,5,TRUE))*Wind!$B$9)/1000</f>
        <v>3005.9074213570684</v>
      </c>
      <c r="D3323" s="23" t="s">
        <v>9</v>
      </c>
    </row>
    <row r="3324" spans="1:4" x14ac:dyDescent="0.35">
      <c r="A3324" s="4">
        <f>Climate285!F3351*((113.5/10)^0.12)</f>
        <v>8.2568476933070389</v>
      </c>
      <c r="B3324" s="24">
        <f>VLOOKUP(A3324,'Wind - Power Curve'!$A$3:$B$47,2)*Wind!$B$9</f>
        <v>2737.8</v>
      </c>
      <c r="C3324">
        <f>(0.5*(A3324^3)*Wind!$B$11*Wind!$B$7*(VLOOKUP(A3324+0.5,'Wind - Power Curve'!$A$3:$E$47,5,TRUE))*Wind!$B$9)/1000</f>
        <v>3038.2973303605049</v>
      </c>
      <c r="D3324" s="23" t="s">
        <v>9</v>
      </c>
    </row>
    <row r="3325" spans="1:4" x14ac:dyDescent="0.35">
      <c r="A3325" s="4">
        <f>Climate285!F3352*((113.5/10)^0.12)</f>
        <v>8.6905028485398947</v>
      </c>
      <c r="B3325" s="24">
        <f>VLOOKUP(A3325,'Wind - Power Curve'!$A$3:$B$47,2)*Wind!$B$9</f>
        <v>3314.7000000000003</v>
      </c>
      <c r="C3325">
        <f>(0.5*(A3325^3)*Wind!$B$11*Wind!$B$7*(VLOOKUP(A3325+0.5,'Wind - Power Curve'!$A$3:$E$47,5,TRUE))*Wind!$B$9)/1000</f>
        <v>3560.489853475342</v>
      </c>
      <c r="D3325" s="23" t="s">
        <v>9</v>
      </c>
    </row>
    <row r="3326" spans="1:4" x14ac:dyDescent="0.35">
      <c r="A3326" s="4">
        <f>Climate285!F3353*((113.5/10)^0.12)</f>
        <v>8.5151669678747588</v>
      </c>
      <c r="B3326" s="24">
        <f>VLOOKUP(A3326,'Wind - Power Curve'!$A$3:$B$47,2)*Wind!$B$9</f>
        <v>3314.7000000000003</v>
      </c>
      <c r="C3326">
        <f>(0.5*(A3326^3)*Wind!$B$11*Wind!$B$7*(VLOOKUP(A3326+0.5,'Wind - Power Curve'!$A$3:$E$47,5,TRUE))*Wind!$B$9)/1000</f>
        <v>3349.3037690087626</v>
      </c>
      <c r="D3326" s="23" t="s">
        <v>9</v>
      </c>
    </row>
    <row r="3327" spans="1:4" x14ac:dyDescent="0.35">
      <c r="A3327" s="4">
        <f>Climate285!F3354*((113.5/10)^0.12)</f>
        <v>8.0962346728504269</v>
      </c>
      <c r="B3327" s="24">
        <f>VLOOKUP(A3327,'Wind - Power Curve'!$A$3:$B$47,2)*Wind!$B$9</f>
        <v>2737.8</v>
      </c>
      <c r="C3327">
        <f>(0.5*(A3327^3)*Wind!$B$11*Wind!$B$7*(VLOOKUP(A3327+0.5,'Wind - Power Curve'!$A$3:$E$47,5,TRUE))*Wind!$B$9)/1000</f>
        <v>2864.4201149009718</v>
      </c>
      <c r="D3327" s="23" t="s">
        <v>9</v>
      </c>
    </row>
    <row r="3328" spans="1:4" x14ac:dyDescent="0.35">
      <c r="A3328" s="4">
        <f>Climate285!F3355*((113.5/10)^0.12)</f>
        <v>7.8325616309341548</v>
      </c>
      <c r="B3328" s="24">
        <f>VLOOKUP(A3328,'Wind - Power Curve'!$A$3:$B$47,2)*Wind!$B$9</f>
        <v>2226.6</v>
      </c>
      <c r="C3328">
        <f>(0.5*(A3328^3)*Wind!$B$11*Wind!$B$7*(VLOOKUP(A3328+0.5,'Wind - Power Curve'!$A$3:$E$47,5,TRUE))*Wind!$B$9)/1000</f>
        <v>2569.468043268439</v>
      </c>
      <c r="D3328" s="23" t="s">
        <v>9</v>
      </c>
    </row>
    <row r="3329" spans="1:4" x14ac:dyDescent="0.35">
      <c r="A3329" s="4">
        <f>Climate285!F3356*((113.5/10)^0.12)</f>
        <v>7.712101865591694</v>
      </c>
      <c r="B3329" s="24">
        <f>VLOOKUP(A3329,'Wind - Power Curve'!$A$3:$B$47,2)*Wind!$B$9</f>
        <v>2226.6</v>
      </c>
      <c r="C3329">
        <f>(0.5*(A3329^3)*Wind!$B$11*Wind!$B$7*(VLOOKUP(A3329+0.5,'Wind - Power Curve'!$A$3:$E$47,5,TRUE))*Wind!$B$9)/1000</f>
        <v>2452.7316213170161</v>
      </c>
      <c r="D3329" s="23" t="s">
        <v>9</v>
      </c>
    </row>
    <row r="3330" spans="1:4" x14ac:dyDescent="0.35">
      <c r="A3330" s="4">
        <f>Climate285!F3357*((113.5/10)^0.12)</f>
        <v>7.1459409684821349</v>
      </c>
      <c r="B3330" s="24">
        <f>VLOOKUP(A3330,'Wind - Power Curve'!$A$3:$B$47,2)*Wind!$B$9</f>
        <v>1780.2</v>
      </c>
      <c r="C3330">
        <f>(0.5*(A3330^3)*Wind!$B$11*Wind!$B$7*(VLOOKUP(A3330+0.5,'Wind - Power Curve'!$A$3:$E$47,5,TRUE))*Wind!$B$9)/1000</f>
        <v>1925.9131002198494</v>
      </c>
      <c r="D3330" s="23" t="s">
        <v>9</v>
      </c>
    </row>
    <row r="3331" spans="1:4" x14ac:dyDescent="0.35">
      <c r="A3331" s="4">
        <f>Climate285!F3358*((113.5/10)^0.12)</f>
        <v>6.9505284602599211</v>
      </c>
      <c r="B3331" s="24">
        <f>VLOOKUP(A3331,'Wind - Power Curve'!$A$3:$B$47,2)*Wind!$B$9</f>
        <v>1392.3</v>
      </c>
      <c r="C3331">
        <f>(0.5*(A3331^3)*Wind!$B$11*Wind!$B$7*(VLOOKUP(A3331+0.5,'Wind - Power Curve'!$A$3:$E$47,5,TRUE))*Wind!$B$9)/1000</f>
        <v>1742.7221639611041</v>
      </c>
      <c r="D3331" s="23" t="s">
        <v>9</v>
      </c>
    </row>
    <row r="3332" spans="1:4" x14ac:dyDescent="0.35">
      <c r="A3332" s="4">
        <f>Climate285!F3359*((113.5/10)^0.12)</f>
        <v>6.9933585990483511</v>
      </c>
      <c r="B3332" s="24">
        <f>VLOOKUP(A3332,'Wind - Power Curve'!$A$3:$B$47,2)*Wind!$B$9</f>
        <v>1392.3</v>
      </c>
      <c r="C3332">
        <f>(0.5*(A3332^3)*Wind!$B$11*Wind!$B$7*(VLOOKUP(A3332+0.5,'Wind - Power Curve'!$A$3:$E$47,5,TRUE))*Wind!$B$9)/1000</f>
        <v>1775.1377964965841</v>
      </c>
      <c r="D3332" s="23" t="s">
        <v>9</v>
      </c>
    </row>
    <row r="3333" spans="1:4" x14ac:dyDescent="0.35">
      <c r="A3333" s="4">
        <f>Climate285!F3360*((113.5/10)^0.12)</f>
        <v>6.5597034438154971</v>
      </c>
      <c r="B3333" s="24">
        <f>VLOOKUP(A3333,'Wind - Power Curve'!$A$3:$B$47,2)*Wind!$B$9</f>
        <v>1392.3</v>
      </c>
      <c r="C3333">
        <f>(0.5*(A3333^3)*Wind!$B$11*Wind!$B$7*(VLOOKUP(A3333+0.5,'Wind - Power Curve'!$A$3:$E$47,5,TRUE))*Wind!$B$9)/1000</f>
        <v>1464.9651531975442</v>
      </c>
      <c r="D3333" s="23" t="s">
        <v>9</v>
      </c>
    </row>
    <row r="3334" spans="1:4" x14ac:dyDescent="0.35">
      <c r="A3334" s="4">
        <f>Climate285!F3361*((113.5/10)^0.12)</f>
        <v>6.611902675463897</v>
      </c>
      <c r="B3334" s="24">
        <f>VLOOKUP(A3334,'Wind - Power Curve'!$A$3:$B$47,2)*Wind!$B$9</f>
        <v>1392.3</v>
      </c>
      <c r="C3334">
        <f>(0.5*(A3334^3)*Wind!$B$11*Wind!$B$7*(VLOOKUP(A3334+0.5,'Wind - Power Curve'!$A$3:$E$47,5,TRUE))*Wind!$B$9)/1000</f>
        <v>1500.2168311933397</v>
      </c>
      <c r="D3334" s="23" t="s">
        <v>9</v>
      </c>
    </row>
    <row r="3335" spans="1:4" x14ac:dyDescent="0.35">
      <c r="A3335" s="4">
        <f>Climate285!F3362*((113.5/10)^0.12)</f>
        <v>6.8755757173801682</v>
      </c>
      <c r="B3335" s="24">
        <f>VLOOKUP(A3335,'Wind - Power Curve'!$A$3:$B$47,2)*Wind!$B$9</f>
        <v>1392.3</v>
      </c>
      <c r="C3335">
        <f>(0.5*(A3335^3)*Wind!$B$11*Wind!$B$7*(VLOOKUP(A3335+0.5,'Wind - Power Curve'!$A$3:$E$47,5,TRUE))*Wind!$B$9)/1000</f>
        <v>1686.9487313006985</v>
      </c>
      <c r="D3335" s="23" t="s">
        <v>9</v>
      </c>
    </row>
    <row r="3336" spans="1:4" x14ac:dyDescent="0.35">
      <c r="A3336" s="4">
        <f>Climate285!F3363*((113.5/10)^0.12)</f>
        <v>6.895652344937246</v>
      </c>
      <c r="B3336" s="24">
        <f>VLOOKUP(A3336,'Wind - Power Curve'!$A$3:$B$47,2)*Wind!$B$9</f>
        <v>1392.3</v>
      </c>
      <c r="C3336">
        <f>(0.5*(A3336^3)*Wind!$B$11*Wind!$B$7*(VLOOKUP(A3336+0.5,'Wind - Power Curve'!$A$3:$E$47,5,TRUE))*Wind!$B$9)/1000</f>
        <v>1701.7695553485023</v>
      </c>
      <c r="D3336" s="23" t="s">
        <v>9</v>
      </c>
    </row>
    <row r="3337" spans="1:4" x14ac:dyDescent="0.35">
      <c r="A3337" s="4">
        <f>Climate285!F3364*((113.5/10)^0.12)</f>
        <v>7.077680434788074</v>
      </c>
      <c r="B3337" s="24">
        <f>VLOOKUP(A3337,'Wind - Power Curve'!$A$3:$B$47,2)*Wind!$B$9</f>
        <v>1780.2</v>
      </c>
      <c r="C3337">
        <f>(0.5*(A3337^3)*Wind!$B$11*Wind!$B$7*(VLOOKUP(A3337+0.5,'Wind - Power Curve'!$A$3:$E$47,5,TRUE))*Wind!$B$9)/1000</f>
        <v>1871.2476336112586</v>
      </c>
      <c r="D3337" s="23" t="s">
        <v>9</v>
      </c>
    </row>
    <row r="3338" spans="1:4" x14ac:dyDescent="0.35">
      <c r="A3338" s="4">
        <f>Climate285!F3365*((113.5/10)^0.12)</f>
        <v>7.018788993953982</v>
      </c>
      <c r="B3338" s="24">
        <f>VLOOKUP(A3338,'Wind - Power Curve'!$A$3:$B$47,2)*Wind!$B$9</f>
        <v>1780.2</v>
      </c>
      <c r="C3338">
        <f>(0.5*(A3338^3)*Wind!$B$11*Wind!$B$7*(VLOOKUP(A3338+0.5,'Wind - Power Curve'!$A$3:$E$47,5,TRUE))*Wind!$B$9)/1000</f>
        <v>1824.9248027335007</v>
      </c>
      <c r="D3338" s="23" t="s">
        <v>9</v>
      </c>
    </row>
    <row r="3339" spans="1:4" x14ac:dyDescent="0.35">
      <c r="A3339" s="4">
        <f>Climate285!F3366*((113.5/10)^0.12)</f>
        <v>7.3132461981244399</v>
      </c>
      <c r="B3339" s="24">
        <f>VLOOKUP(A3339,'Wind - Power Curve'!$A$3:$B$47,2)*Wind!$B$9</f>
        <v>1780.2</v>
      </c>
      <c r="C3339">
        <f>(0.5*(A3339^3)*Wind!$B$11*Wind!$B$7*(VLOOKUP(A3339+0.5,'Wind - Power Curve'!$A$3:$E$47,5,TRUE))*Wind!$B$9)/1000</f>
        <v>2064.3769284204855</v>
      </c>
      <c r="D3339" s="23" t="s">
        <v>9</v>
      </c>
    </row>
    <row r="3340" spans="1:4" x14ac:dyDescent="0.35">
      <c r="A3340" s="4">
        <f>Climate285!F3367*((113.5/10)^0.12)</f>
        <v>7.420321545095514</v>
      </c>
      <c r="B3340" s="24">
        <f>VLOOKUP(A3340,'Wind - Power Curve'!$A$3:$B$47,2)*Wind!$B$9</f>
        <v>1780.2</v>
      </c>
      <c r="C3340">
        <f>(0.5*(A3340^3)*Wind!$B$11*Wind!$B$7*(VLOOKUP(A3340+0.5,'Wind - Power Curve'!$A$3:$E$47,5,TRUE))*Wind!$B$9)/1000</f>
        <v>2156.3864267273398</v>
      </c>
      <c r="D3340" s="23" t="s">
        <v>9</v>
      </c>
    </row>
    <row r="3341" spans="1:4" x14ac:dyDescent="0.35">
      <c r="A3341" s="4">
        <f>Climate285!F3368*((113.5/10)^0.12)</f>
        <v>7.6465182155719109</v>
      </c>
      <c r="B3341" s="24">
        <f>VLOOKUP(A3341,'Wind - Power Curve'!$A$3:$B$47,2)*Wind!$B$9</f>
        <v>2226.6</v>
      </c>
      <c r="C3341">
        <f>(0.5*(A3341^3)*Wind!$B$11*Wind!$B$7*(VLOOKUP(A3341+0.5,'Wind - Power Curve'!$A$3:$E$47,5,TRUE))*Wind!$B$9)/1000</f>
        <v>2390.688214095454</v>
      </c>
      <c r="D3341" s="23" t="s">
        <v>9</v>
      </c>
    </row>
    <row r="3342" spans="1:4" x14ac:dyDescent="0.35">
      <c r="A3342" s="4">
        <f>Climate285!F3369*((113.5/10)^0.12)</f>
        <v>7.6010111931092039</v>
      </c>
      <c r="B3342" s="24">
        <f>VLOOKUP(A3342,'Wind - Power Curve'!$A$3:$B$47,2)*Wind!$B$9</f>
        <v>2226.6</v>
      </c>
      <c r="C3342">
        <f>(0.5*(A3342^3)*Wind!$B$11*Wind!$B$7*(VLOOKUP(A3342+0.5,'Wind - Power Curve'!$A$3:$E$47,5,TRUE))*Wind!$B$9)/1000</f>
        <v>2348.2583451013011</v>
      </c>
      <c r="D3342" s="23" t="s">
        <v>9</v>
      </c>
    </row>
    <row r="3343" spans="1:4" x14ac:dyDescent="0.35">
      <c r="A3343" s="4">
        <f>Climate285!F3370*((113.5/10)^0.12)</f>
        <v>7.5260584502294519</v>
      </c>
      <c r="B3343" s="24">
        <f>VLOOKUP(A3343,'Wind - Power Curve'!$A$3:$B$47,2)*Wind!$B$9</f>
        <v>2226.6</v>
      </c>
      <c r="C3343">
        <f>(0.5*(A3343^3)*Wind!$B$11*Wind!$B$7*(VLOOKUP(A3343+0.5,'Wind - Power Curve'!$A$3:$E$47,5,TRUE))*Wind!$B$9)/1000</f>
        <v>2279.4733487261274</v>
      </c>
      <c r="D3343" s="23" t="s">
        <v>9</v>
      </c>
    </row>
    <row r="3344" spans="1:4" x14ac:dyDescent="0.35">
      <c r="A3344" s="4">
        <f>Climate285!F3371*((113.5/10)^0.12)</f>
        <v>7.275769826684563</v>
      </c>
      <c r="B3344" s="24">
        <f>VLOOKUP(A3344,'Wind - Power Curve'!$A$3:$B$47,2)*Wind!$B$9</f>
        <v>1780.2</v>
      </c>
      <c r="C3344">
        <f>(0.5*(A3344^3)*Wind!$B$11*Wind!$B$7*(VLOOKUP(A3344+0.5,'Wind - Power Curve'!$A$3:$E$47,5,TRUE))*Wind!$B$9)/1000</f>
        <v>2032.8028872741186</v>
      </c>
      <c r="D3344" s="23" t="s">
        <v>9</v>
      </c>
    </row>
    <row r="3345" spans="1:4" x14ac:dyDescent="0.35">
      <c r="A3345" s="4">
        <f>Climate285!F3372*((113.5/10)^0.12)</f>
        <v>6.8581759734973691</v>
      </c>
      <c r="B3345" s="24">
        <f>VLOOKUP(A3345,'Wind - Power Curve'!$A$3:$B$47,2)*Wind!$B$9</f>
        <v>1392.3</v>
      </c>
      <c r="C3345">
        <f>(0.5*(A3345^3)*Wind!$B$11*Wind!$B$7*(VLOOKUP(A3345+0.5,'Wind - Power Curve'!$A$3:$E$47,5,TRUE))*Wind!$B$9)/1000</f>
        <v>1674.1738342168289</v>
      </c>
      <c r="D3345" s="23" t="s">
        <v>9</v>
      </c>
    </row>
    <row r="3346" spans="1:4" x14ac:dyDescent="0.35">
      <c r="A3346" s="4">
        <f>Climate285!F3373*((113.5/10)^0.12)</f>
        <v>6.3776753539646691</v>
      </c>
      <c r="B3346" s="24">
        <f>VLOOKUP(A3346,'Wind - Power Curve'!$A$3:$B$47,2)*Wind!$B$9</f>
        <v>1060.2</v>
      </c>
      <c r="C3346">
        <f>(0.5*(A3346^3)*Wind!$B$11*Wind!$B$7*(VLOOKUP(A3346+0.5,'Wind - Power Curve'!$A$3:$E$47,5,TRUE))*Wind!$B$9)/1000</f>
        <v>1315.1641994818754</v>
      </c>
      <c r="D3346" s="23" t="s">
        <v>9</v>
      </c>
    </row>
    <row r="3347" spans="1:4" x14ac:dyDescent="0.35">
      <c r="A3347" s="4">
        <f>Climate285!F3374*((113.5/10)^0.12)</f>
        <v>6.3683062611047001</v>
      </c>
      <c r="B3347" s="24">
        <f>VLOOKUP(A3347,'Wind - Power Curve'!$A$3:$B$47,2)*Wind!$B$9</f>
        <v>1060.2</v>
      </c>
      <c r="C3347">
        <f>(0.5*(A3347^3)*Wind!$B$11*Wind!$B$7*(VLOOKUP(A3347+0.5,'Wind - Power Curve'!$A$3:$E$47,5,TRUE))*Wind!$B$9)/1000</f>
        <v>1309.3766034041632</v>
      </c>
      <c r="D3347" s="23" t="s">
        <v>9</v>
      </c>
    </row>
    <row r="3348" spans="1:4" x14ac:dyDescent="0.35">
      <c r="A3348" s="4">
        <f>Climate285!F3375*((113.5/10)^0.12)</f>
        <v>6.3709831447789771</v>
      </c>
      <c r="B3348" s="24">
        <f>VLOOKUP(A3348,'Wind - Power Curve'!$A$3:$B$47,2)*Wind!$B$9</f>
        <v>1060.2</v>
      </c>
      <c r="C3348">
        <f>(0.5*(A3348^3)*Wind!$B$11*Wind!$B$7*(VLOOKUP(A3348+0.5,'Wind - Power Curve'!$A$3:$E$47,5,TRUE))*Wind!$B$9)/1000</f>
        <v>1311.0284660397431</v>
      </c>
      <c r="D3348" s="23" t="s">
        <v>9</v>
      </c>
    </row>
    <row r="3349" spans="1:4" x14ac:dyDescent="0.35">
      <c r="A3349" s="4">
        <f>Climate285!F3376*((113.5/10)^0.12)</f>
        <v>6.6065489081153421</v>
      </c>
      <c r="B3349" s="24">
        <f>VLOOKUP(A3349,'Wind - Power Curve'!$A$3:$B$47,2)*Wind!$B$9</f>
        <v>1392.3</v>
      </c>
      <c r="C3349">
        <f>(0.5*(A3349^3)*Wind!$B$11*Wind!$B$7*(VLOOKUP(A3349+0.5,'Wind - Power Curve'!$A$3:$E$47,5,TRUE))*Wind!$B$9)/1000</f>
        <v>1496.5755297959527</v>
      </c>
      <c r="D3349" s="23" t="s">
        <v>9</v>
      </c>
    </row>
    <row r="3350" spans="1:4" x14ac:dyDescent="0.35">
      <c r="A3350" s="4">
        <f>Climate285!F3377*((113.5/10)^0.12)</f>
        <v>6.977297297002691</v>
      </c>
      <c r="B3350" s="24">
        <f>VLOOKUP(A3350,'Wind - Power Curve'!$A$3:$B$47,2)*Wind!$B$9</f>
        <v>1392.3</v>
      </c>
      <c r="C3350">
        <f>(0.5*(A3350^3)*Wind!$B$11*Wind!$B$7*(VLOOKUP(A3350+0.5,'Wind - Power Curve'!$A$3:$E$47,5,TRUE))*Wind!$B$9)/1000</f>
        <v>1762.9352499591923</v>
      </c>
      <c r="D3350" s="23" t="s">
        <v>9</v>
      </c>
    </row>
    <row r="3351" spans="1:4" x14ac:dyDescent="0.35">
      <c r="A3351" s="4">
        <f>Climate285!F3378*((113.5/10)^0.12)</f>
        <v>7.349384127727177</v>
      </c>
      <c r="B3351" s="24">
        <f>VLOOKUP(A3351,'Wind - Power Curve'!$A$3:$B$47,2)*Wind!$B$9</f>
        <v>1780.2</v>
      </c>
      <c r="C3351">
        <f>(0.5*(A3351^3)*Wind!$B$11*Wind!$B$7*(VLOOKUP(A3351+0.5,'Wind - Power Curve'!$A$3:$E$47,5,TRUE))*Wind!$B$9)/1000</f>
        <v>2095.1313522703749</v>
      </c>
      <c r="D3351" s="23" t="s">
        <v>9</v>
      </c>
    </row>
    <row r="3352" spans="1:4" x14ac:dyDescent="0.35">
      <c r="A3352" s="4">
        <f>Climate285!F3379*((113.5/10)^0.12)</f>
        <v>7.563534821669327</v>
      </c>
      <c r="B3352" s="24">
        <f>VLOOKUP(A3352,'Wind - Power Curve'!$A$3:$B$47,2)*Wind!$B$9</f>
        <v>2226.6</v>
      </c>
      <c r="C3352">
        <f>(0.5*(A3352^3)*Wind!$B$11*Wind!$B$7*(VLOOKUP(A3352+0.5,'Wind - Power Curve'!$A$3:$E$47,5,TRUE))*Wind!$B$9)/1000</f>
        <v>2313.6954377704478</v>
      </c>
      <c r="D3352" s="23" t="s">
        <v>9</v>
      </c>
    </row>
    <row r="3353" spans="1:4" x14ac:dyDescent="0.35">
      <c r="A3353" s="4">
        <f>Climate285!F3380*((113.5/10)^0.12)</f>
        <v>7.6478566574090499</v>
      </c>
      <c r="B3353" s="24">
        <f>VLOOKUP(A3353,'Wind - Power Curve'!$A$3:$B$47,2)*Wind!$B$9</f>
        <v>2226.6</v>
      </c>
      <c r="C3353">
        <f>(0.5*(A3353^3)*Wind!$B$11*Wind!$B$7*(VLOOKUP(A3353+0.5,'Wind - Power Curve'!$A$3:$E$47,5,TRUE))*Wind!$B$9)/1000</f>
        <v>2391.9438276276287</v>
      </c>
      <c r="D3353" s="23" t="s">
        <v>9</v>
      </c>
    </row>
    <row r="3354" spans="1:4" x14ac:dyDescent="0.35">
      <c r="A3354" s="4">
        <f>Climate285!F3381*((113.5/10)^0.12)</f>
        <v>7.819177212562769</v>
      </c>
      <c r="B3354" s="24">
        <f>VLOOKUP(A3354,'Wind - Power Curve'!$A$3:$B$47,2)*Wind!$B$9</f>
        <v>2226.6</v>
      </c>
      <c r="C3354">
        <f>(0.5*(A3354^3)*Wind!$B$11*Wind!$B$7*(VLOOKUP(A3354+0.5,'Wind - Power Curve'!$A$3:$E$47,5,TRUE))*Wind!$B$9)/1000</f>
        <v>2556.3182835675861</v>
      </c>
      <c r="D3354" s="23" t="s">
        <v>9</v>
      </c>
    </row>
    <row r="3355" spans="1:4" x14ac:dyDescent="0.35">
      <c r="A3355" s="4">
        <f>Climate285!F3382*((113.5/10)^0.12)</f>
        <v>7.7562704462172629</v>
      </c>
      <c r="B3355" s="24">
        <f>VLOOKUP(A3355,'Wind - Power Curve'!$A$3:$B$47,2)*Wind!$B$9</f>
        <v>2226.6</v>
      </c>
      <c r="C3355">
        <f>(0.5*(A3355^3)*Wind!$B$11*Wind!$B$7*(VLOOKUP(A3355+0.5,'Wind - Power Curve'!$A$3:$E$47,5,TRUE))*Wind!$B$9)/1000</f>
        <v>2495.1151272587072</v>
      </c>
      <c r="D3355" s="23" t="s">
        <v>9</v>
      </c>
    </row>
    <row r="3356" spans="1:4" x14ac:dyDescent="0.35">
      <c r="A3356" s="4">
        <f>Climate285!F3383*((113.5/10)^0.12)</f>
        <v>8.0426969993648889</v>
      </c>
      <c r="B3356" s="24">
        <f>VLOOKUP(A3356,'Wind - Power Curve'!$A$3:$B$47,2)*Wind!$B$9</f>
        <v>2737.8</v>
      </c>
      <c r="C3356">
        <f>(0.5*(A3356^3)*Wind!$B$11*Wind!$B$7*(VLOOKUP(A3356+0.5,'Wind - Power Curve'!$A$3:$E$47,5,TRUE))*Wind!$B$9)/1000</f>
        <v>2807.9707099664415</v>
      </c>
      <c r="D3356" s="23" t="s">
        <v>9</v>
      </c>
    </row>
    <row r="3357" spans="1:4" x14ac:dyDescent="0.35">
      <c r="A3357" s="4">
        <f>Climate285!F3384*((113.5/10)^0.12)</f>
        <v>7.965067372810859</v>
      </c>
      <c r="B3357" s="24">
        <f>VLOOKUP(A3357,'Wind - Power Curve'!$A$3:$B$47,2)*Wind!$B$9</f>
        <v>2226.6</v>
      </c>
      <c r="C3357">
        <f>(0.5*(A3357^3)*Wind!$B$11*Wind!$B$7*(VLOOKUP(A3357+0.5,'Wind - Power Curve'!$A$3:$E$47,5,TRUE))*Wind!$B$9)/1000</f>
        <v>2702.0919219925518</v>
      </c>
      <c r="D3357" s="23" t="s">
        <v>9</v>
      </c>
    </row>
    <row r="3358" spans="1:4" x14ac:dyDescent="0.35">
      <c r="A3358" s="4">
        <f>Climate285!F3385*((113.5/10)^0.12)</f>
        <v>7.587626774737819</v>
      </c>
      <c r="B3358" s="24">
        <f>VLOOKUP(A3358,'Wind - Power Curve'!$A$3:$B$47,2)*Wind!$B$9</f>
        <v>2226.6</v>
      </c>
      <c r="C3358">
        <f>(0.5*(A3358^3)*Wind!$B$11*Wind!$B$7*(VLOOKUP(A3358+0.5,'Wind - Power Curve'!$A$3:$E$47,5,TRUE))*Wind!$B$9)/1000</f>
        <v>2335.8752189178717</v>
      </c>
      <c r="D3358" s="23" t="s">
        <v>9</v>
      </c>
    </row>
    <row r="3359" spans="1:4" x14ac:dyDescent="0.35">
      <c r="A3359" s="4">
        <f>Climate285!F3386*((113.5/10)^0.12)</f>
        <v>7.4859051951152979</v>
      </c>
      <c r="B3359" s="24">
        <f>VLOOKUP(A3359,'Wind - Power Curve'!$A$3:$B$47,2)*Wind!$B$9</f>
        <v>1780.2</v>
      </c>
      <c r="C3359">
        <f>(0.5*(A3359^3)*Wind!$B$11*Wind!$B$7*(VLOOKUP(A3359+0.5,'Wind - Power Curve'!$A$3:$E$47,5,TRUE))*Wind!$B$9)/1000</f>
        <v>2214.0701798896989</v>
      </c>
      <c r="D3359" s="23" t="s">
        <v>9</v>
      </c>
    </row>
    <row r="3360" spans="1:4" x14ac:dyDescent="0.35">
      <c r="A3360" s="4">
        <f>Climate285!F3387*((113.5/10)^0.12)</f>
        <v>7.6706101686404029</v>
      </c>
      <c r="B3360" s="24">
        <f>VLOOKUP(A3360,'Wind - Power Curve'!$A$3:$B$47,2)*Wind!$B$9</f>
        <v>2226.6</v>
      </c>
      <c r="C3360">
        <f>(0.5*(A3360^3)*Wind!$B$11*Wind!$B$7*(VLOOKUP(A3360+0.5,'Wind - Power Curve'!$A$3:$E$47,5,TRUE))*Wind!$B$9)/1000</f>
        <v>2413.3565736833511</v>
      </c>
      <c r="D3360" s="23" t="s">
        <v>9</v>
      </c>
    </row>
    <row r="3361" spans="1:4" x14ac:dyDescent="0.35">
      <c r="A3361" s="4">
        <f>Climate285!F3388*((113.5/10)^0.12)</f>
        <v>7.876730211559722</v>
      </c>
      <c r="B3361" s="24">
        <f>VLOOKUP(A3361,'Wind - Power Curve'!$A$3:$B$47,2)*Wind!$B$9</f>
        <v>2226.6</v>
      </c>
      <c r="C3361">
        <f>(0.5*(A3361^3)*Wind!$B$11*Wind!$B$7*(VLOOKUP(A3361+0.5,'Wind - Power Curve'!$A$3:$E$47,5,TRUE))*Wind!$B$9)/1000</f>
        <v>2613.1820711730343</v>
      </c>
      <c r="D3361" s="23" t="s">
        <v>9</v>
      </c>
    </row>
    <row r="3362" spans="1:4" x14ac:dyDescent="0.35">
      <c r="A3362" s="4">
        <f>Climate285!F3389*((113.5/10)^0.12)</f>
        <v>8.5339051535946968</v>
      </c>
      <c r="B3362" s="24">
        <f>VLOOKUP(A3362,'Wind - Power Curve'!$A$3:$B$47,2)*Wind!$B$9</f>
        <v>3314.7000000000003</v>
      </c>
      <c r="C3362">
        <f>(0.5*(A3362^3)*Wind!$B$11*Wind!$B$7*(VLOOKUP(A3362+0.5,'Wind - Power Curve'!$A$3:$E$47,5,TRUE))*Wind!$B$9)/1000</f>
        <v>3371.4635521952032</v>
      </c>
      <c r="D3362" s="23" t="s">
        <v>9</v>
      </c>
    </row>
    <row r="3363" spans="1:4" x14ac:dyDescent="0.35">
      <c r="A3363" s="4">
        <f>Climate285!F3390*((113.5/10)^0.12)</f>
        <v>8.9274070537133987</v>
      </c>
      <c r="B3363" s="24">
        <f>VLOOKUP(A3363,'Wind - Power Curve'!$A$3:$B$47,2)*Wind!$B$9</f>
        <v>3314.7000000000003</v>
      </c>
      <c r="C3363">
        <f>(0.5*(A3363^3)*Wind!$B$11*Wind!$B$7*(VLOOKUP(A3363+0.5,'Wind - Power Curve'!$A$3:$E$47,5,TRUE))*Wind!$B$9)/1000</f>
        <v>3859.6777436571583</v>
      </c>
      <c r="D3363" s="23" t="s">
        <v>9</v>
      </c>
    </row>
    <row r="3364" spans="1:4" x14ac:dyDescent="0.35">
      <c r="A3364" s="4">
        <f>Climate285!F3391*((113.5/10)^0.12)</f>
        <v>8.9929907037331827</v>
      </c>
      <c r="B3364" s="24">
        <f>VLOOKUP(A3364,'Wind - Power Curve'!$A$3:$B$47,2)*Wind!$B$9</f>
        <v>3314.7000000000003</v>
      </c>
      <c r="C3364">
        <f>(0.5*(A3364^3)*Wind!$B$11*Wind!$B$7*(VLOOKUP(A3364+0.5,'Wind - Power Curve'!$A$3:$E$47,5,TRUE))*Wind!$B$9)/1000</f>
        <v>3945.3675397346187</v>
      </c>
      <c r="D3364" s="23" t="s">
        <v>9</v>
      </c>
    </row>
    <row r="3365" spans="1:4" x14ac:dyDescent="0.35">
      <c r="A3365" s="4">
        <f>Climate285!F3392*((113.5/10)^0.12)</f>
        <v>8.6383036168914948</v>
      </c>
      <c r="B3365" s="24">
        <f>VLOOKUP(A3365,'Wind - Power Curve'!$A$3:$B$47,2)*Wind!$B$9</f>
        <v>3314.7000000000003</v>
      </c>
      <c r="C3365">
        <f>(0.5*(A3365^3)*Wind!$B$11*Wind!$B$7*(VLOOKUP(A3365+0.5,'Wind - Power Curve'!$A$3:$E$47,5,TRUE))*Wind!$B$9)/1000</f>
        <v>3496.7165338912773</v>
      </c>
      <c r="D3365" s="23" t="s">
        <v>9</v>
      </c>
    </row>
    <row r="3366" spans="1:4" x14ac:dyDescent="0.35">
      <c r="A3366" s="4">
        <f>Climate285!F3393*((113.5/10)^0.12)</f>
        <v>8.4134453882522369</v>
      </c>
      <c r="B3366" s="24">
        <f>VLOOKUP(A3366,'Wind - Power Curve'!$A$3:$B$47,2)*Wind!$B$9</f>
        <v>2737.8</v>
      </c>
      <c r="C3366">
        <f>(0.5*(A3366^3)*Wind!$B$11*Wind!$B$7*(VLOOKUP(A3366+0.5,'Wind - Power Curve'!$A$3:$E$47,5,TRUE))*Wind!$B$9)/1000</f>
        <v>3214.4678862018159</v>
      </c>
      <c r="D3366" s="23" t="s">
        <v>9</v>
      </c>
    </row>
    <row r="3367" spans="1:4" x14ac:dyDescent="0.35">
      <c r="A3367" s="4">
        <f>Climate285!F3394*((113.5/10)^0.12)</f>
        <v>8.6409805005657727</v>
      </c>
      <c r="B3367" s="24">
        <f>VLOOKUP(A3367,'Wind - Power Curve'!$A$3:$B$47,2)*Wind!$B$9</f>
        <v>3314.7000000000003</v>
      </c>
      <c r="C3367">
        <f>(0.5*(A3367^3)*Wind!$B$11*Wind!$B$7*(VLOOKUP(A3367+0.5,'Wind - Power Curve'!$A$3:$E$47,5,TRUE))*Wind!$B$9)/1000</f>
        <v>3499.9682849545143</v>
      </c>
      <c r="D3367" s="23" t="s">
        <v>9</v>
      </c>
    </row>
    <row r="3368" spans="1:4" x14ac:dyDescent="0.35">
      <c r="A3368" s="4">
        <f>Climate285!F3395*((113.5/10)^0.12)</f>
        <v>8.5004441076662367</v>
      </c>
      <c r="B3368" s="24">
        <f>VLOOKUP(A3368,'Wind - Power Curve'!$A$3:$B$47,2)*Wind!$B$9</f>
        <v>3314.7000000000003</v>
      </c>
      <c r="C3368">
        <f>(0.5*(A3368^3)*Wind!$B$11*Wind!$B$7*(VLOOKUP(A3368+0.5,'Wind - Power Curve'!$A$3:$E$47,5,TRUE))*Wind!$B$9)/1000</f>
        <v>3331.960790146748</v>
      </c>
      <c r="D3368" s="23" t="s">
        <v>9</v>
      </c>
    </row>
    <row r="3369" spans="1:4" x14ac:dyDescent="0.35">
      <c r="A3369" s="4">
        <f>Climate285!F3396*((113.5/10)^0.12)</f>
        <v>8.6623955699599886</v>
      </c>
      <c r="B3369" s="24">
        <f>VLOOKUP(A3369,'Wind - Power Curve'!$A$3:$B$47,2)*Wind!$B$9</f>
        <v>3314.7000000000003</v>
      </c>
      <c r="C3369">
        <f>(0.5*(A3369^3)*Wind!$B$11*Wind!$B$7*(VLOOKUP(A3369+0.5,'Wind - Power Curve'!$A$3:$E$47,5,TRUE))*Wind!$B$9)/1000</f>
        <v>3526.0548981412703</v>
      </c>
      <c r="D3369" s="23" t="s">
        <v>9</v>
      </c>
    </row>
    <row r="3370" spans="1:4" x14ac:dyDescent="0.35">
      <c r="A3370" s="4">
        <f>Climate285!F3397*((113.5/10)^0.12)</f>
        <v>8.6784568720056487</v>
      </c>
      <c r="B3370" s="24">
        <f>VLOOKUP(A3370,'Wind - Power Curve'!$A$3:$B$47,2)*Wind!$B$9</f>
        <v>3314.7000000000003</v>
      </c>
      <c r="C3370">
        <f>(0.5*(A3370^3)*Wind!$B$11*Wind!$B$7*(VLOOKUP(A3370+0.5,'Wind - Power Curve'!$A$3:$E$47,5,TRUE))*Wind!$B$9)/1000</f>
        <v>3545.7046946018263</v>
      </c>
      <c r="D3370" s="23" t="s">
        <v>9</v>
      </c>
    </row>
    <row r="3371" spans="1:4" x14ac:dyDescent="0.35">
      <c r="A3371" s="4">
        <f>Climate285!F3398*((113.5/10)^0.12)</f>
        <v>8.3572308310924228</v>
      </c>
      <c r="B3371" s="24">
        <f>VLOOKUP(A3371,'Wind - Power Curve'!$A$3:$B$47,2)*Wind!$B$9</f>
        <v>2737.8</v>
      </c>
      <c r="C3371">
        <f>(0.5*(A3371^3)*Wind!$B$11*Wind!$B$7*(VLOOKUP(A3371+0.5,'Wind - Power Curve'!$A$3:$E$47,5,TRUE))*Wind!$B$9)/1000</f>
        <v>3150.4648931966344</v>
      </c>
      <c r="D3371" s="23" t="s">
        <v>9</v>
      </c>
    </row>
    <row r="3372" spans="1:4" x14ac:dyDescent="0.35">
      <c r="A3372" s="4">
        <f>Climate285!F3399*((113.5/10)^0.12)</f>
        <v>8.5847659434059569</v>
      </c>
      <c r="B3372" s="24">
        <f>VLOOKUP(A3372,'Wind - Power Curve'!$A$3:$B$47,2)*Wind!$B$9</f>
        <v>3314.7000000000003</v>
      </c>
      <c r="C3372">
        <f>(0.5*(A3372^3)*Wind!$B$11*Wind!$B$7*(VLOOKUP(A3372+0.5,'Wind - Power Curve'!$A$3:$E$47,5,TRUE))*Wind!$B$9)/1000</f>
        <v>3432.1037725400615</v>
      </c>
      <c r="D3372" s="23" t="s">
        <v>9</v>
      </c>
    </row>
    <row r="3373" spans="1:4" x14ac:dyDescent="0.35">
      <c r="A3373" s="4">
        <f>Climate285!F3400*((113.5/10)^0.12)</f>
        <v>8.9474836812704748</v>
      </c>
      <c r="B3373" s="24">
        <f>VLOOKUP(A3373,'Wind - Power Curve'!$A$3:$B$47,2)*Wind!$B$9</f>
        <v>3314.7000000000003</v>
      </c>
      <c r="C3373">
        <f>(0.5*(A3373^3)*Wind!$B$11*Wind!$B$7*(VLOOKUP(A3373+0.5,'Wind - Power Curve'!$A$3:$E$47,5,TRUE))*Wind!$B$9)/1000</f>
        <v>3885.7761527034827</v>
      </c>
      <c r="D3373" s="23" t="s">
        <v>9</v>
      </c>
    </row>
    <row r="3374" spans="1:4" x14ac:dyDescent="0.35">
      <c r="A3374" s="4">
        <f>Climate285!F3401*((113.5/10)^0.12)</f>
        <v>9.0344824006844746</v>
      </c>
      <c r="B3374" s="24">
        <f>VLOOKUP(A3374,'Wind - Power Curve'!$A$3:$B$47,2)*Wind!$B$9</f>
        <v>3954.6</v>
      </c>
      <c r="C3374">
        <f>(0.5*(A3374^3)*Wind!$B$11*Wind!$B$7*(VLOOKUP(A3374+0.5,'Wind - Power Curve'!$A$3:$E$47,5,TRUE))*Wind!$B$9)/1000</f>
        <v>3991.1167384581559</v>
      </c>
      <c r="D3374" s="23" t="s">
        <v>9</v>
      </c>
    </row>
    <row r="3375" spans="1:4" x14ac:dyDescent="0.35">
      <c r="A3375" s="4">
        <f>Climate285!F3402*((113.5/10)^0.12)</f>
        <v>9.3222473956692387</v>
      </c>
      <c r="B3375" s="24">
        <f>VLOOKUP(A3375,'Wind - Power Curve'!$A$3:$B$47,2)*Wind!$B$9</f>
        <v>3954.6</v>
      </c>
      <c r="C3375">
        <f>(0.5*(A3375^3)*Wind!$B$11*Wind!$B$7*(VLOOKUP(A3375+0.5,'Wind - Power Curve'!$A$3:$E$47,5,TRUE))*Wind!$B$9)/1000</f>
        <v>4384.7665369083852</v>
      </c>
      <c r="D3375" s="23" t="s">
        <v>9</v>
      </c>
    </row>
    <row r="3376" spans="1:4" x14ac:dyDescent="0.35">
      <c r="A3376" s="4">
        <f>Climate285!F3403*((113.5/10)^0.12)</f>
        <v>9.3423240232263165</v>
      </c>
      <c r="B3376" s="24">
        <f>VLOOKUP(A3376,'Wind - Power Curve'!$A$3:$B$47,2)*Wind!$B$9</f>
        <v>3954.6</v>
      </c>
      <c r="C3376">
        <f>(0.5*(A3376^3)*Wind!$B$11*Wind!$B$7*(VLOOKUP(A3376+0.5,'Wind - Power Curve'!$A$3:$E$47,5,TRUE))*Wind!$B$9)/1000</f>
        <v>4413.1570237276828</v>
      </c>
      <c r="D3376" s="23" t="s">
        <v>9</v>
      </c>
    </row>
    <row r="3377" spans="1:4" x14ac:dyDescent="0.35">
      <c r="A3377" s="4">
        <f>Climate285!F3404*((113.5/10)^0.12)</f>
        <v>9.4092461150832367</v>
      </c>
      <c r="B3377" s="24">
        <f>VLOOKUP(A3377,'Wind - Power Curve'!$A$3:$B$47,2)*Wind!$B$9</f>
        <v>3954.6</v>
      </c>
      <c r="C3377">
        <f>(0.5*(A3377^3)*Wind!$B$11*Wind!$B$7*(VLOOKUP(A3377+0.5,'Wind - Power Curve'!$A$3:$E$47,5,TRUE))*Wind!$B$9)/1000</f>
        <v>4508.6766236017065</v>
      </c>
      <c r="D3377" s="23" t="s">
        <v>9</v>
      </c>
    </row>
    <row r="3378" spans="1:4" x14ac:dyDescent="0.35">
      <c r="A3378" s="4">
        <f>Climate285!F3405*((113.5/10)^0.12)</f>
        <v>9.6448118784196026</v>
      </c>
      <c r="B3378" s="24">
        <f>VLOOKUP(A3378,'Wind - Power Curve'!$A$3:$B$47,2)*Wind!$B$9</f>
        <v>4640.4000000000005</v>
      </c>
      <c r="C3378">
        <f>(0.5*(A3378^3)*Wind!$B$11*Wind!$B$7*(VLOOKUP(A3378+0.5,'Wind - Power Curve'!$A$3:$E$47,5,TRUE))*Wind!$B$9)/1000</f>
        <v>4782.6161449687934</v>
      </c>
      <c r="D3378" s="23" t="s">
        <v>9</v>
      </c>
    </row>
    <row r="3379" spans="1:4" x14ac:dyDescent="0.35">
      <c r="A3379" s="4">
        <f>Climate285!F3406*((113.5/10)^0.12)</f>
        <v>9.2941401170893307</v>
      </c>
      <c r="B3379" s="24">
        <f>VLOOKUP(A3379,'Wind - Power Curve'!$A$3:$B$47,2)*Wind!$B$9</f>
        <v>3954.6</v>
      </c>
      <c r="C3379">
        <f>(0.5*(A3379^3)*Wind!$B$11*Wind!$B$7*(VLOOKUP(A3379+0.5,'Wind - Power Curve'!$A$3:$E$47,5,TRUE))*Wind!$B$9)/1000</f>
        <v>4345.2247933916742</v>
      </c>
      <c r="D3379" s="23" t="s">
        <v>9</v>
      </c>
    </row>
    <row r="3380" spans="1:4" x14ac:dyDescent="0.35">
      <c r="A3380" s="4">
        <f>Climate285!F3407*((113.5/10)^0.12)</f>
        <v>9.2406024436037928</v>
      </c>
      <c r="B3380" s="24">
        <f>VLOOKUP(A3380,'Wind - Power Curve'!$A$3:$B$47,2)*Wind!$B$9</f>
        <v>3954.6</v>
      </c>
      <c r="C3380">
        <f>(0.5*(A3380^3)*Wind!$B$11*Wind!$B$7*(VLOOKUP(A3380+0.5,'Wind - Power Curve'!$A$3:$E$47,5,TRUE))*Wind!$B$9)/1000</f>
        <v>4270.5662203931024</v>
      </c>
      <c r="D3380" s="23" t="s">
        <v>9</v>
      </c>
    </row>
    <row r="3381" spans="1:4" x14ac:dyDescent="0.35">
      <c r="A3381" s="4">
        <f>Climate285!F3408*((113.5/10)^0.12)</f>
        <v>9.2406024436037928</v>
      </c>
      <c r="B3381" s="24">
        <f>VLOOKUP(A3381,'Wind - Power Curve'!$A$3:$B$47,2)*Wind!$B$9</f>
        <v>3954.6</v>
      </c>
      <c r="C3381">
        <f>(0.5*(A3381^3)*Wind!$B$11*Wind!$B$7*(VLOOKUP(A3381+0.5,'Wind - Power Curve'!$A$3:$E$47,5,TRUE))*Wind!$B$9)/1000</f>
        <v>4270.5662203931024</v>
      </c>
      <c r="D3381" s="23" t="s">
        <v>9</v>
      </c>
    </row>
    <row r="3382" spans="1:4" x14ac:dyDescent="0.35">
      <c r="A3382" s="4">
        <f>Climate285!F3409*((113.5/10)^0.12)</f>
        <v>9.3369702558777607</v>
      </c>
      <c r="B3382" s="24">
        <f>VLOOKUP(A3382,'Wind - Power Curve'!$A$3:$B$47,2)*Wind!$B$9</f>
        <v>3954.6</v>
      </c>
      <c r="C3382">
        <f>(0.5*(A3382^3)*Wind!$B$11*Wind!$B$7*(VLOOKUP(A3382+0.5,'Wind - Power Curve'!$A$3:$E$47,5,TRUE))*Wind!$B$9)/1000</f>
        <v>4405.5742813603183</v>
      </c>
      <c r="D3382" s="23" t="s">
        <v>9</v>
      </c>
    </row>
    <row r="3383" spans="1:4" x14ac:dyDescent="0.35">
      <c r="A3383" s="4">
        <f>Climate285!F3410*((113.5/10)^0.12)</f>
        <v>9.7840098294820006</v>
      </c>
      <c r="B3383" s="24">
        <f>VLOOKUP(A3383,'Wind - Power Curve'!$A$3:$B$47,2)*Wind!$B$9</f>
        <v>4640.4000000000005</v>
      </c>
      <c r="C3383">
        <f>(0.5*(A3383^3)*Wind!$B$11*Wind!$B$7*(VLOOKUP(A3383+0.5,'Wind - Power Curve'!$A$3:$E$47,5,TRUE))*Wind!$B$9)/1000</f>
        <v>4992.6932406786718</v>
      </c>
      <c r="D3383" s="23" t="s">
        <v>9</v>
      </c>
    </row>
    <row r="3384" spans="1:4" x14ac:dyDescent="0.35">
      <c r="A3384" s="4">
        <f>Climate285!F3411*((113.5/10)^0.12)</f>
        <v>9.6541809712795725</v>
      </c>
      <c r="B3384" s="24">
        <f>VLOOKUP(A3384,'Wind - Power Curve'!$A$3:$B$47,2)*Wind!$B$9</f>
        <v>4640.4000000000005</v>
      </c>
      <c r="C3384">
        <f>(0.5*(A3384^3)*Wind!$B$11*Wind!$B$7*(VLOOKUP(A3384+0.5,'Wind - Power Curve'!$A$3:$E$47,5,TRUE))*Wind!$B$9)/1000</f>
        <v>4796.5673709488647</v>
      </c>
      <c r="D3384" s="23" t="s">
        <v>9</v>
      </c>
    </row>
    <row r="3385" spans="1:4" x14ac:dyDescent="0.35">
      <c r="A3385" s="4">
        <f>Climate285!F3412*((113.5/10)^0.12)</f>
        <v>9.2580021874865928</v>
      </c>
      <c r="B3385" s="24">
        <f>VLOOKUP(A3385,'Wind - Power Curve'!$A$3:$B$47,2)*Wind!$B$9</f>
        <v>3954.6</v>
      </c>
      <c r="C3385">
        <f>(0.5*(A3385^3)*Wind!$B$11*Wind!$B$7*(VLOOKUP(A3385+0.5,'Wind - Power Curve'!$A$3:$E$47,5,TRUE))*Wind!$B$9)/1000</f>
        <v>4294.7356716402592</v>
      </c>
      <c r="D3385" s="23" t="s">
        <v>9</v>
      </c>
    </row>
    <row r="3386" spans="1:4" x14ac:dyDescent="0.35">
      <c r="A3386" s="4">
        <f>Climate285!F3413*((113.5/10)^0.12)</f>
        <v>9.3490162324120085</v>
      </c>
      <c r="B3386" s="24">
        <f>VLOOKUP(A3386,'Wind - Power Curve'!$A$3:$B$47,2)*Wind!$B$9</f>
        <v>3954.6</v>
      </c>
      <c r="C3386">
        <f>(0.5*(A3386^3)*Wind!$B$11*Wind!$B$7*(VLOOKUP(A3386+0.5,'Wind - Power Curve'!$A$3:$E$47,5,TRUE))*Wind!$B$9)/1000</f>
        <v>4422.6476807459585</v>
      </c>
      <c r="D3386" s="23" t="s">
        <v>9</v>
      </c>
    </row>
    <row r="3387" spans="1:4" x14ac:dyDescent="0.35">
      <c r="A3387" s="4">
        <f>Climate285!F3414*((113.5/10)^0.12)</f>
        <v>9.2620175129980087</v>
      </c>
      <c r="B3387" s="24">
        <f>VLOOKUP(A3387,'Wind - Power Curve'!$A$3:$B$47,2)*Wind!$B$9</f>
        <v>3954.6</v>
      </c>
      <c r="C3387">
        <f>(0.5*(A3387^3)*Wind!$B$11*Wind!$B$7*(VLOOKUP(A3387+0.5,'Wind - Power Curve'!$A$3:$E$47,5,TRUE))*Wind!$B$9)/1000</f>
        <v>4300.3261570606355</v>
      </c>
      <c r="D3387" s="23" t="s">
        <v>9</v>
      </c>
    </row>
    <row r="3388" spans="1:4" x14ac:dyDescent="0.35">
      <c r="A3388" s="4">
        <f>Climate285!F3415*((113.5/10)^0.12)</f>
        <v>9.3905079293632987</v>
      </c>
      <c r="B3388" s="24">
        <f>VLOOKUP(A3388,'Wind - Power Curve'!$A$3:$B$47,2)*Wind!$B$9</f>
        <v>3954.6</v>
      </c>
      <c r="C3388">
        <f>(0.5*(A3388^3)*Wind!$B$11*Wind!$B$7*(VLOOKUP(A3388+0.5,'Wind - Power Curve'!$A$3:$E$47,5,TRUE))*Wind!$B$9)/1000</f>
        <v>4481.7936142293775</v>
      </c>
      <c r="D3388" s="23" t="s">
        <v>9</v>
      </c>
    </row>
    <row r="3389" spans="1:4" x14ac:dyDescent="0.35">
      <c r="A3389" s="4">
        <f>Climate285!F3416*((113.5/10)^0.12)</f>
        <v>9.2754019313693927</v>
      </c>
      <c r="B3389" s="24">
        <f>VLOOKUP(A3389,'Wind - Power Curve'!$A$3:$B$47,2)*Wind!$B$9</f>
        <v>3954.6</v>
      </c>
      <c r="C3389">
        <f>(0.5*(A3389^3)*Wind!$B$11*Wind!$B$7*(VLOOKUP(A3389+0.5,'Wind - Power Curve'!$A$3:$E$47,5,TRUE))*Wind!$B$9)/1000</f>
        <v>4318.9961433090748</v>
      </c>
      <c r="D3389" s="23" t="s">
        <v>9</v>
      </c>
    </row>
    <row r="3390" spans="1:4" x14ac:dyDescent="0.35">
      <c r="A3390" s="4">
        <f>Climate285!F3417*((113.5/10)^0.12)</f>
        <v>9.3597237671091147</v>
      </c>
      <c r="B3390" s="24">
        <f>VLOOKUP(A3390,'Wind - Power Curve'!$A$3:$B$47,2)*Wind!$B$9</f>
        <v>3954.6</v>
      </c>
      <c r="C3390">
        <f>(0.5*(A3390^3)*Wind!$B$11*Wind!$B$7*(VLOOKUP(A3390+0.5,'Wind - Power Curve'!$A$3:$E$47,5,TRUE))*Wind!$B$9)/1000</f>
        <v>4437.8610176333086</v>
      </c>
      <c r="D3390" s="23" t="s">
        <v>9</v>
      </c>
    </row>
    <row r="3391" spans="1:4" x14ac:dyDescent="0.35">
      <c r="A3391" s="4">
        <f>Climate285!F3418*((113.5/10)^0.12)</f>
        <v>10.095866777535257</v>
      </c>
      <c r="B3391" s="24">
        <f>VLOOKUP(A3391,'Wind - Power Curve'!$A$3:$B$47,2)*Wind!$B$9</f>
        <v>5330.7</v>
      </c>
      <c r="C3391">
        <f>(0.5*(A3391^3)*Wind!$B$11*Wind!$B$7*(VLOOKUP(A3391+0.5,'Wind - Power Curve'!$A$3:$E$47,5,TRUE))*Wind!$B$9)/1000</f>
        <v>5305.7888540405902</v>
      </c>
      <c r="D3391" s="23" t="s">
        <v>9</v>
      </c>
    </row>
    <row r="3392" spans="1:4" x14ac:dyDescent="0.35">
      <c r="A3392" s="4">
        <f>Climate285!F3419*((113.5/10)^0.12)</f>
        <v>9.3142167446464068</v>
      </c>
      <c r="B3392" s="24">
        <f>VLOOKUP(A3392,'Wind - Power Curve'!$A$3:$B$47,2)*Wind!$B$9</f>
        <v>3954.6</v>
      </c>
      <c r="C3392">
        <f>(0.5*(A3392^3)*Wind!$B$11*Wind!$B$7*(VLOOKUP(A3392+0.5,'Wind - Power Curve'!$A$3:$E$47,5,TRUE))*Wind!$B$9)/1000</f>
        <v>4373.4445230460769</v>
      </c>
      <c r="D3392" s="23" t="s">
        <v>9</v>
      </c>
    </row>
    <row r="3393" spans="1:4" x14ac:dyDescent="0.35">
      <c r="A3393" s="4">
        <f>Climate285!F3420*((113.5/10)^0.12)</f>
        <v>9.0853431904957347</v>
      </c>
      <c r="B3393" s="24">
        <f>VLOOKUP(A3393,'Wind - Power Curve'!$A$3:$B$47,2)*Wind!$B$9</f>
        <v>3954.6</v>
      </c>
      <c r="C3393">
        <f>(0.5*(A3393^3)*Wind!$B$11*Wind!$B$7*(VLOOKUP(A3393+0.5,'Wind - Power Curve'!$A$3:$E$47,5,TRUE))*Wind!$B$9)/1000</f>
        <v>4058.9024458377221</v>
      </c>
      <c r="D3393" s="23" t="s">
        <v>9</v>
      </c>
    </row>
    <row r="3394" spans="1:4" x14ac:dyDescent="0.35">
      <c r="A3394" s="4">
        <f>Climate285!F3421*((113.5/10)^0.12)</f>
        <v>9.2406024436037928</v>
      </c>
      <c r="B3394" s="24">
        <f>VLOOKUP(A3394,'Wind - Power Curve'!$A$3:$B$47,2)*Wind!$B$9</f>
        <v>3954.6</v>
      </c>
      <c r="C3394">
        <f>(0.5*(A3394^3)*Wind!$B$11*Wind!$B$7*(VLOOKUP(A3394+0.5,'Wind - Power Curve'!$A$3:$E$47,5,TRUE))*Wind!$B$9)/1000</f>
        <v>4270.5662203931024</v>
      </c>
      <c r="D3394" s="23" t="s">
        <v>9</v>
      </c>
    </row>
    <row r="3395" spans="1:4" x14ac:dyDescent="0.35">
      <c r="A3395" s="4">
        <f>Climate285!F3422*((113.5/10)^0.12)</f>
        <v>9.3811388365033306</v>
      </c>
      <c r="B3395" s="24">
        <f>VLOOKUP(A3395,'Wind - Power Curve'!$A$3:$B$47,2)*Wind!$B$9</f>
        <v>3954.6</v>
      </c>
      <c r="C3395">
        <f>(0.5*(A3395^3)*Wind!$B$11*Wind!$B$7*(VLOOKUP(A3395+0.5,'Wind - Power Curve'!$A$3:$E$47,5,TRUE))*Wind!$B$9)/1000</f>
        <v>4468.3922752758381</v>
      </c>
      <c r="D3395" s="23" t="s">
        <v>9</v>
      </c>
    </row>
    <row r="3396" spans="1:4" x14ac:dyDescent="0.35">
      <c r="A3396" s="4">
        <f>Climate285!F3423*((113.5/10)^0.12)</f>
        <v>9.6608731804652646</v>
      </c>
      <c r="B3396" s="24">
        <f>VLOOKUP(A3396,'Wind - Power Curve'!$A$3:$B$47,2)*Wind!$B$9</f>
        <v>4640.4000000000005</v>
      </c>
      <c r="C3396">
        <f>(0.5*(A3396^3)*Wind!$B$11*Wind!$B$7*(VLOOKUP(A3396+0.5,'Wind - Power Curve'!$A$3:$E$47,5,TRUE))*Wind!$B$9)/1000</f>
        <v>4806.5491255975821</v>
      </c>
      <c r="D3396" s="23" t="s">
        <v>9</v>
      </c>
    </row>
    <row r="3397" spans="1:4" x14ac:dyDescent="0.35">
      <c r="A3397" s="4">
        <f>Climate285!F3424*((113.5/10)^0.12)</f>
        <v>9.7344874815078786</v>
      </c>
      <c r="B3397" s="24">
        <f>VLOOKUP(A3397,'Wind - Power Curve'!$A$3:$B$47,2)*Wind!$B$9</f>
        <v>4640.4000000000005</v>
      </c>
      <c r="C3397">
        <f>(0.5*(A3397^3)*Wind!$B$11*Wind!$B$7*(VLOOKUP(A3397+0.5,'Wind - Power Curve'!$A$3:$E$47,5,TRUE))*Wind!$B$9)/1000</f>
        <v>4917.2638806201358</v>
      </c>
      <c r="D3397" s="23" t="s">
        <v>9</v>
      </c>
    </row>
    <row r="3398" spans="1:4" x14ac:dyDescent="0.35">
      <c r="A3398" s="4">
        <f>Climate285!F3425*((113.5/10)^0.12)</f>
        <v>10.012883383632674</v>
      </c>
      <c r="B3398" s="24">
        <f>VLOOKUP(A3398,'Wind - Power Curve'!$A$3:$B$47,2)*Wind!$B$9</f>
        <v>5330.7</v>
      </c>
      <c r="C3398">
        <f>(0.5*(A3398^3)*Wind!$B$11*Wind!$B$7*(VLOOKUP(A3398+0.5,'Wind - Power Curve'!$A$3:$E$47,5,TRUE))*Wind!$B$9)/1000</f>
        <v>5176.0278468038059</v>
      </c>
      <c r="D3398" s="23" t="s">
        <v>9</v>
      </c>
    </row>
    <row r="3399" spans="1:4" x14ac:dyDescent="0.35">
      <c r="A3399" s="4">
        <f>Climate285!F3426*((113.5/10)^0.12)</f>
        <v>10.461261399074051</v>
      </c>
      <c r="B3399" s="24">
        <f>VLOOKUP(A3399,'Wind - Power Curve'!$A$3:$B$47,2)*Wind!$B$9</f>
        <v>5330.7</v>
      </c>
      <c r="C3399">
        <f>(0.5*(A3399^3)*Wind!$B$11*Wind!$B$7*(VLOOKUP(A3399+0.5,'Wind - Power Curve'!$A$3:$E$47,5,TRUE))*Wind!$B$9)/1000</f>
        <v>5902.9797318570008</v>
      </c>
      <c r="D3399" s="23" t="s">
        <v>9</v>
      </c>
    </row>
    <row r="3400" spans="1:4" x14ac:dyDescent="0.35">
      <c r="A3400" s="4">
        <f>Climate285!F3427*((113.5/10)^0.12)</f>
        <v>10.285925518408915</v>
      </c>
      <c r="B3400" s="24">
        <f>VLOOKUP(A3400,'Wind - Power Curve'!$A$3:$B$47,2)*Wind!$B$9</f>
        <v>5330.7</v>
      </c>
      <c r="C3400">
        <f>(0.5*(A3400^3)*Wind!$B$11*Wind!$B$7*(VLOOKUP(A3400+0.5,'Wind - Power Curve'!$A$3:$E$47,5,TRUE))*Wind!$B$9)/1000</f>
        <v>5611.1161079490985</v>
      </c>
      <c r="D3400" s="23" t="s">
        <v>9</v>
      </c>
    </row>
    <row r="3401" spans="1:4" x14ac:dyDescent="0.35">
      <c r="A3401" s="4">
        <f>Climate285!F3428*((113.5/10)^0.12)</f>
        <v>10.295294611268885</v>
      </c>
      <c r="B3401" s="24">
        <f>VLOOKUP(A3401,'Wind - Power Curve'!$A$3:$B$47,2)*Wind!$B$9</f>
        <v>5330.7</v>
      </c>
      <c r="C3401">
        <f>(0.5*(A3401^3)*Wind!$B$11*Wind!$B$7*(VLOOKUP(A3401+0.5,'Wind - Power Curve'!$A$3:$E$47,5,TRUE))*Wind!$B$9)/1000</f>
        <v>5626.4629916507874</v>
      </c>
      <c r="D3401" s="23" t="s">
        <v>9</v>
      </c>
    </row>
    <row r="3402" spans="1:4" x14ac:dyDescent="0.35">
      <c r="A3402" s="4">
        <f>Climate285!F3429*((113.5/10)^0.12)</f>
        <v>10.269864216363255</v>
      </c>
      <c r="B3402" s="24">
        <f>VLOOKUP(A3402,'Wind - Power Curve'!$A$3:$B$47,2)*Wind!$B$9</f>
        <v>5330.7</v>
      </c>
      <c r="C3402">
        <f>(0.5*(A3402^3)*Wind!$B$11*Wind!$B$7*(VLOOKUP(A3402+0.5,'Wind - Power Curve'!$A$3:$E$47,5,TRUE))*Wind!$B$9)/1000</f>
        <v>5584.8721360387626</v>
      </c>
      <c r="D3402" s="23" t="s">
        <v>9</v>
      </c>
    </row>
    <row r="3403" spans="1:4" x14ac:dyDescent="0.35">
      <c r="A3403" s="4">
        <f>Climate285!F3430*((113.5/10)^0.12)</f>
        <v>10.189557706134948</v>
      </c>
      <c r="B3403" s="24">
        <f>VLOOKUP(A3403,'Wind - Power Curve'!$A$3:$B$47,2)*Wind!$B$9</f>
        <v>5330.7</v>
      </c>
      <c r="C3403">
        <f>(0.5*(A3403^3)*Wind!$B$11*Wind!$B$7*(VLOOKUP(A3403+0.5,'Wind - Power Curve'!$A$3:$E$47,5,TRUE))*Wind!$B$9)/1000</f>
        <v>5454.8790977333465</v>
      </c>
      <c r="D3403" s="23" t="s">
        <v>9</v>
      </c>
    </row>
    <row r="3404" spans="1:4" x14ac:dyDescent="0.35">
      <c r="A3404" s="4">
        <f>Climate285!F3431*((113.5/10)^0.12)</f>
        <v>10.434492562331283</v>
      </c>
      <c r="B3404" s="24">
        <f>VLOOKUP(A3404,'Wind - Power Curve'!$A$3:$B$47,2)*Wind!$B$9</f>
        <v>5330.7</v>
      </c>
      <c r="C3404">
        <f>(0.5*(A3404^3)*Wind!$B$11*Wind!$B$7*(VLOOKUP(A3404+0.5,'Wind - Power Curve'!$A$3:$E$47,5,TRUE))*Wind!$B$9)/1000</f>
        <v>5857.7810029335324</v>
      </c>
      <c r="D3404" s="23" t="s">
        <v>9</v>
      </c>
    </row>
    <row r="3405" spans="1:4" x14ac:dyDescent="0.35">
      <c r="A3405" s="4">
        <f>Climate285!F3432*((113.5/10)^0.12)</f>
        <v>10.328755657197345</v>
      </c>
      <c r="B3405" s="24">
        <f>VLOOKUP(A3405,'Wind - Power Curve'!$A$3:$B$47,2)*Wind!$B$9</f>
        <v>5330.7</v>
      </c>
      <c r="C3405">
        <f>(0.5*(A3405^3)*Wind!$B$11*Wind!$B$7*(VLOOKUP(A3405+0.5,'Wind - Power Curve'!$A$3:$E$47,5,TRUE))*Wind!$B$9)/1000</f>
        <v>5681.5016962068166</v>
      </c>
      <c r="D3405" s="23" t="s">
        <v>9</v>
      </c>
    </row>
    <row r="3406" spans="1:4" x14ac:dyDescent="0.35">
      <c r="A3406" s="4">
        <f>Climate285!F3433*((113.5/10)^0.12)</f>
        <v>10.099882103046673</v>
      </c>
      <c r="B3406" s="24">
        <f>VLOOKUP(A3406,'Wind - Power Curve'!$A$3:$B$47,2)*Wind!$B$9</f>
        <v>5330.7</v>
      </c>
      <c r="C3406">
        <f>(0.5*(A3406^3)*Wind!$B$11*Wind!$B$7*(VLOOKUP(A3406+0.5,'Wind - Power Curve'!$A$3:$E$47,5,TRUE))*Wind!$B$9)/1000</f>
        <v>5312.1220230922772</v>
      </c>
      <c r="D3406" s="23" t="s">
        <v>9</v>
      </c>
    </row>
    <row r="3407" spans="1:4" x14ac:dyDescent="0.35">
      <c r="A3407" s="4">
        <f>Climate285!F3434*((113.5/10)^0.12)</f>
        <v>9.9285615478929525</v>
      </c>
      <c r="B3407" s="24">
        <f>VLOOKUP(A3407,'Wind - Power Curve'!$A$3:$B$47,2)*Wind!$B$9</f>
        <v>4640.4000000000005</v>
      </c>
      <c r="C3407">
        <f>(0.5*(A3407^3)*Wind!$B$11*Wind!$B$7*(VLOOKUP(A3407+0.5,'Wind - Power Curve'!$A$3:$E$47,5,TRUE))*Wind!$B$9)/1000</f>
        <v>5217.2691187422324</v>
      </c>
      <c r="D3407" s="23" t="s">
        <v>9</v>
      </c>
    </row>
    <row r="3408" spans="1:4" x14ac:dyDescent="0.35">
      <c r="A3408" s="4">
        <f>Climate285!F3435*((113.5/10)^0.12)</f>
        <v>10.014221825469813</v>
      </c>
      <c r="B3408" s="24">
        <f>VLOOKUP(A3408,'Wind - Power Curve'!$A$3:$B$47,2)*Wind!$B$9</f>
        <v>5330.7</v>
      </c>
      <c r="C3408">
        <f>(0.5*(A3408^3)*Wind!$B$11*Wind!$B$7*(VLOOKUP(A3408+0.5,'Wind - Power Curve'!$A$3:$E$47,5,TRUE))*Wind!$B$9)/1000</f>
        <v>5178.1037937764549</v>
      </c>
      <c r="D3408" s="23" t="s">
        <v>9</v>
      </c>
    </row>
    <row r="3409" spans="1:4" x14ac:dyDescent="0.35">
      <c r="A3409" s="4">
        <f>Climate285!F3436*((113.5/10)^0.12)</f>
        <v>9.9981605234241506</v>
      </c>
      <c r="B3409" s="24">
        <f>VLOOKUP(A3409,'Wind - Power Curve'!$A$3:$B$47,2)*Wind!$B$9</f>
        <v>4640.4000000000005</v>
      </c>
      <c r="C3409">
        <f>(0.5*(A3409^3)*Wind!$B$11*Wind!$B$7*(VLOOKUP(A3409+0.5,'Wind - Power Curve'!$A$3:$E$47,5,TRUE))*Wind!$B$9)/1000</f>
        <v>5327.7588317524987</v>
      </c>
      <c r="D3409" s="23" t="s">
        <v>9</v>
      </c>
    </row>
    <row r="3410" spans="1:4" x14ac:dyDescent="0.35">
      <c r="A3410" s="4">
        <f>Climate285!F3437*((113.5/10)^0.12)</f>
        <v>9.6822882498594787</v>
      </c>
      <c r="B3410" s="24">
        <f>VLOOKUP(A3410,'Wind - Power Curve'!$A$3:$B$47,2)*Wind!$B$9</f>
        <v>4640.4000000000005</v>
      </c>
      <c r="C3410">
        <f>(0.5*(A3410^3)*Wind!$B$11*Wind!$B$7*(VLOOKUP(A3410+0.5,'Wind - Power Curve'!$A$3:$E$47,5,TRUE))*Wind!$B$9)/1000</f>
        <v>4838.5837828346221</v>
      </c>
      <c r="D3410" s="23" t="s">
        <v>9</v>
      </c>
    </row>
    <row r="3411" spans="1:4" x14ac:dyDescent="0.35">
      <c r="A3411" s="4">
        <f>Climate285!F3438*((113.5/10)^0.12)</f>
        <v>9.4360149518260066</v>
      </c>
      <c r="B3411" s="24">
        <f>VLOOKUP(A3411,'Wind - Power Curve'!$A$3:$B$47,2)*Wind!$B$9</f>
        <v>3954.6</v>
      </c>
      <c r="C3411">
        <f>(0.5*(A3411^3)*Wind!$B$11*Wind!$B$7*(VLOOKUP(A3411+0.5,'Wind - Power Curve'!$A$3:$E$47,5,TRUE))*Wind!$B$9)/1000</f>
        <v>4547.2670851790499</v>
      </c>
      <c r="D3411" s="23" t="s">
        <v>9</v>
      </c>
    </row>
    <row r="3412" spans="1:4" x14ac:dyDescent="0.35">
      <c r="A3412" s="4">
        <f>Climate285!F3439*((113.5/10)^0.12)</f>
        <v>9.3289396048549307</v>
      </c>
      <c r="B3412" s="24">
        <f>VLOOKUP(A3412,'Wind - Power Curve'!$A$3:$B$47,2)*Wind!$B$9</f>
        <v>3954.6</v>
      </c>
      <c r="C3412">
        <f>(0.5*(A3412^3)*Wind!$B$11*Wind!$B$7*(VLOOKUP(A3412+0.5,'Wind - Power Curve'!$A$3:$E$47,5,TRUE))*Wind!$B$9)/1000</f>
        <v>4394.2164615418424</v>
      </c>
      <c r="D3412" s="23" t="s">
        <v>9</v>
      </c>
    </row>
    <row r="3413" spans="1:4" x14ac:dyDescent="0.35">
      <c r="A3413" s="4">
        <f>Climate285!F3440*((113.5/10)^0.12)</f>
        <v>9.6581962967909867</v>
      </c>
      <c r="B3413" s="24">
        <f>VLOOKUP(A3413,'Wind - Power Curve'!$A$3:$B$47,2)*Wind!$B$9</f>
        <v>4640.4000000000005</v>
      </c>
      <c r="C3413">
        <f>(0.5*(A3413^3)*Wind!$B$11*Wind!$B$7*(VLOOKUP(A3413+0.5,'Wind - Power Curve'!$A$3:$E$47,5,TRUE))*Wind!$B$9)/1000</f>
        <v>4802.554763647764</v>
      </c>
      <c r="D3413" s="23" t="s">
        <v>9</v>
      </c>
    </row>
    <row r="3414" spans="1:4" x14ac:dyDescent="0.35">
      <c r="A3414" s="4">
        <f>Climate285!F3441*((113.5/10)^0.12)</f>
        <v>9.4079076732460987</v>
      </c>
      <c r="B3414" s="24">
        <f>VLOOKUP(A3414,'Wind - Power Curve'!$A$3:$B$47,2)*Wind!$B$9</f>
        <v>3954.6</v>
      </c>
      <c r="C3414">
        <f>(0.5*(A3414^3)*Wind!$B$11*Wind!$B$7*(VLOOKUP(A3414+0.5,'Wind - Power Curve'!$A$3:$E$47,5,TRUE))*Wind!$B$9)/1000</f>
        <v>4506.7528532008582</v>
      </c>
      <c r="D3414" s="23" t="s">
        <v>9</v>
      </c>
    </row>
    <row r="3415" spans="1:4" x14ac:dyDescent="0.35">
      <c r="A3415" s="4">
        <f>Climate285!F3442*((113.5/10)^0.12)</f>
        <v>9.1830494446068407</v>
      </c>
      <c r="B3415" s="24">
        <f>VLOOKUP(A3415,'Wind - Power Curve'!$A$3:$B$47,2)*Wind!$B$9</f>
        <v>3954.6</v>
      </c>
      <c r="C3415">
        <f>(0.5*(A3415^3)*Wind!$B$11*Wind!$B$7*(VLOOKUP(A3415+0.5,'Wind - Power Curve'!$A$3:$E$47,5,TRUE))*Wind!$B$9)/1000</f>
        <v>4191.2674094050408</v>
      </c>
      <c r="D3415" s="23" t="s">
        <v>9</v>
      </c>
    </row>
    <row r="3416" spans="1:4" x14ac:dyDescent="0.35">
      <c r="A3416" s="4">
        <f>Climate285!F3443*((113.5/10)^0.12)</f>
        <v>9.1415577476555487</v>
      </c>
      <c r="B3416" s="24">
        <f>VLOOKUP(A3416,'Wind - Power Curve'!$A$3:$B$47,2)*Wind!$B$9</f>
        <v>3954.6</v>
      </c>
      <c r="C3416">
        <f>(0.5*(A3416^3)*Wind!$B$11*Wind!$B$7*(VLOOKUP(A3416+0.5,'Wind - Power Curve'!$A$3:$E$47,5,TRUE))*Wind!$B$9)/1000</f>
        <v>4134.711609048577</v>
      </c>
      <c r="D3416" s="23" t="s">
        <v>9</v>
      </c>
    </row>
    <row r="3417" spans="1:4" x14ac:dyDescent="0.35">
      <c r="A3417" s="4">
        <f>Climate285!F3444*((113.5/10)^0.12)</f>
        <v>9.1134504690756426</v>
      </c>
      <c r="B3417" s="24">
        <f>VLOOKUP(A3417,'Wind - Power Curve'!$A$3:$B$47,2)*Wind!$B$9</f>
        <v>3954.6</v>
      </c>
      <c r="C3417">
        <f>(0.5*(A3417^3)*Wind!$B$11*Wind!$B$7*(VLOOKUP(A3417+0.5,'Wind - Power Curve'!$A$3:$E$47,5,TRUE))*Wind!$B$9)/1000</f>
        <v>4096.6901242723643</v>
      </c>
      <c r="D3417" s="23" t="s">
        <v>9</v>
      </c>
    </row>
    <row r="3418" spans="1:4" x14ac:dyDescent="0.35">
      <c r="A3418" s="4">
        <f>Climate285!F3445*((113.5/10)^0.12)</f>
        <v>9.0036982384302906</v>
      </c>
      <c r="B3418" s="24">
        <f>VLOOKUP(A3418,'Wind - Power Curve'!$A$3:$B$47,2)*Wind!$B$9</f>
        <v>3954.6</v>
      </c>
      <c r="C3418">
        <f>(0.5*(A3418^3)*Wind!$B$11*Wind!$B$7*(VLOOKUP(A3418+0.5,'Wind - Power Curve'!$A$3:$E$47,5,TRUE))*Wind!$B$9)/1000</f>
        <v>3950.457514035993</v>
      </c>
      <c r="D3418" s="23" t="s">
        <v>9</v>
      </c>
    </row>
    <row r="3419" spans="1:4" x14ac:dyDescent="0.35">
      <c r="A3419" s="4">
        <f>Climate285!F3446*((113.5/10)^0.12)</f>
        <v>9.0304670751730587</v>
      </c>
      <c r="B3419" s="24">
        <f>VLOOKUP(A3419,'Wind - Power Curve'!$A$3:$B$47,2)*Wind!$B$9</f>
        <v>3954.6</v>
      </c>
      <c r="C3419">
        <f>(0.5*(A3419^3)*Wind!$B$11*Wind!$B$7*(VLOOKUP(A3419+0.5,'Wind - Power Curve'!$A$3:$E$47,5,TRUE))*Wind!$B$9)/1000</f>
        <v>3985.7976142293728</v>
      </c>
      <c r="D3419" s="23" t="s">
        <v>9</v>
      </c>
    </row>
    <row r="3420" spans="1:4" x14ac:dyDescent="0.35">
      <c r="A3420" s="4">
        <f>Climate285!F3447*((113.5/10)^0.12)</f>
        <v>9.2928016752521927</v>
      </c>
      <c r="B3420" s="24">
        <f>VLOOKUP(A3420,'Wind - Power Curve'!$A$3:$B$47,2)*Wind!$B$9</f>
        <v>3954.6</v>
      </c>
      <c r="C3420">
        <f>(0.5*(A3420^3)*Wind!$B$11*Wind!$B$7*(VLOOKUP(A3420+0.5,'Wind - Power Curve'!$A$3:$E$47,5,TRUE))*Wind!$B$9)/1000</f>
        <v>4343.3478064658348</v>
      </c>
      <c r="D3420" s="23" t="s">
        <v>9</v>
      </c>
    </row>
    <row r="3421" spans="1:4" x14ac:dyDescent="0.35">
      <c r="A3421" s="4">
        <f>Climate285!F3448*((113.5/10)^0.12)</f>
        <v>9.4413687191745606</v>
      </c>
      <c r="B3421" s="24">
        <f>VLOOKUP(A3421,'Wind - Power Curve'!$A$3:$B$47,2)*Wind!$B$9</f>
        <v>3954.6</v>
      </c>
      <c r="C3421">
        <f>(0.5*(A3421^3)*Wind!$B$11*Wind!$B$7*(VLOOKUP(A3421+0.5,'Wind - Power Curve'!$A$3:$E$47,5,TRUE))*Wind!$B$9)/1000</f>
        <v>4555.0115065966138</v>
      </c>
      <c r="D3421" s="23" t="s">
        <v>9</v>
      </c>
    </row>
    <row r="3422" spans="1:4" x14ac:dyDescent="0.35">
      <c r="A3422" s="4">
        <f>Climate285!F3449*((113.5/10)^0.12)</f>
        <v>9.8415628284789527</v>
      </c>
      <c r="B3422" s="24">
        <f>VLOOKUP(A3422,'Wind - Power Curve'!$A$3:$B$47,2)*Wind!$B$9</f>
        <v>4640.4000000000005</v>
      </c>
      <c r="C3422">
        <f>(0.5*(A3422^3)*Wind!$B$11*Wind!$B$7*(VLOOKUP(A3422+0.5,'Wind - Power Curve'!$A$3:$E$47,5,TRUE))*Wind!$B$9)/1000</f>
        <v>5081.3188808603973</v>
      </c>
      <c r="D3422" s="23" t="s">
        <v>9</v>
      </c>
    </row>
    <row r="3423" spans="1:4" x14ac:dyDescent="0.35">
      <c r="A3423" s="4">
        <f>Climate285!F3450*((113.5/10)^0.12)</f>
        <v>10.160111985717903</v>
      </c>
      <c r="B3423" s="24">
        <f>VLOOKUP(A3423,'Wind - Power Curve'!$A$3:$B$47,2)*Wind!$B$9</f>
        <v>5330.7</v>
      </c>
      <c r="C3423">
        <f>(0.5*(A3423^3)*Wind!$B$11*Wind!$B$7*(VLOOKUP(A3423+0.5,'Wind - Power Curve'!$A$3:$E$47,5,TRUE))*Wind!$B$9)/1000</f>
        <v>5407.7251987148866</v>
      </c>
      <c r="D3423" s="23" t="s">
        <v>9</v>
      </c>
    </row>
    <row r="3424" spans="1:4" x14ac:dyDescent="0.35">
      <c r="A3424" s="4">
        <f>Climate285!F3451*((113.5/10)^0.12)</f>
        <v>10.795871858358662</v>
      </c>
      <c r="B3424" s="24">
        <f>VLOOKUP(A3424,'Wind - Power Curve'!$A$3:$B$47,2)*Wind!$B$9</f>
        <v>5968.8</v>
      </c>
      <c r="C3424">
        <f>(0.5*(A3424^3)*Wind!$B$11*Wind!$B$7*(VLOOKUP(A3424+0.5,'Wind - Power Curve'!$A$3:$E$47,5,TRUE))*Wind!$B$9)/1000</f>
        <v>6135.2619878006608</v>
      </c>
      <c r="D3424" s="23" t="s">
        <v>9</v>
      </c>
    </row>
    <row r="3425" spans="1:4" x14ac:dyDescent="0.35">
      <c r="A3425" s="4">
        <f>Climate285!F3452*((113.5/10)^0.12)</f>
        <v>10.981915273720904</v>
      </c>
      <c r="B3425" s="24">
        <f>VLOOKUP(A3425,'Wind - Power Curve'!$A$3:$B$47,2)*Wind!$B$9</f>
        <v>5968.8</v>
      </c>
      <c r="C3425">
        <f>(0.5*(A3425^3)*Wind!$B$11*Wind!$B$7*(VLOOKUP(A3425+0.5,'Wind - Power Curve'!$A$3:$E$47,5,TRUE))*Wind!$B$9)/1000</f>
        <v>6457.9431245516625</v>
      </c>
      <c r="D3425" s="23" t="s">
        <v>9</v>
      </c>
    </row>
    <row r="3426" spans="1:4" x14ac:dyDescent="0.35">
      <c r="A3426" s="4">
        <f>Climate285!F3453*((113.5/10)^0.12)</f>
        <v>10.615182210344972</v>
      </c>
      <c r="B3426" s="24">
        <f>VLOOKUP(A3426,'Wind - Power Curve'!$A$3:$B$47,2)*Wind!$B$9</f>
        <v>5968.8</v>
      </c>
      <c r="C3426">
        <f>(0.5*(A3426^3)*Wind!$B$11*Wind!$B$7*(VLOOKUP(A3426+0.5,'Wind - Power Curve'!$A$3:$E$47,5,TRUE))*Wind!$B$9)/1000</f>
        <v>5832.332960091584</v>
      </c>
      <c r="D3426" s="23" t="s">
        <v>9</v>
      </c>
    </row>
    <row r="3427" spans="1:4" x14ac:dyDescent="0.35">
      <c r="A3427" s="4">
        <f>Climate285!F3454*((113.5/10)^0.12)</f>
        <v>10.201603682669194</v>
      </c>
      <c r="B3427" s="24">
        <f>VLOOKUP(A3427,'Wind - Power Curve'!$A$3:$B$47,2)*Wind!$B$9</f>
        <v>5330.7</v>
      </c>
      <c r="C3427">
        <f>(0.5*(A3427^3)*Wind!$B$11*Wind!$B$7*(VLOOKUP(A3427+0.5,'Wind - Power Curve'!$A$3:$E$47,5,TRUE))*Wind!$B$9)/1000</f>
        <v>5474.2480612174877</v>
      </c>
      <c r="D3427" s="23" t="s">
        <v>9</v>
      </c>
    </row>
    <row r="3428" spans="1:4" x14ac:dyDescent="0.35">
      <c r="A3428" s="4">
        <f>Climate285!F3455*((113.5/10)^0.12)</f>
        <v>9.8482550376646447</v>
      </c>
      <c r="B3428" s="24">
        <f>VLOOKUP(A3428,'Wind - Power Curve'!$A$3:$B$47,2)*Wind!$B$9</f>
        <v>4640.4000000000005</v>
      </c>
      <c r="C3428">
        <f>(0.5*(A3428^3)*Wind!$B$11*Wind!$B$7*(VLOOKUP(A3428+0.5,'Wind - Power Curve'!$A$3:$E$47,5,TRUE))*Wind!$B$9)/1000</f>
        <v>5091.6917387413541</v>
      </c>
      <c r="D3428" s="23" t="s">
        <v>9</v>
      </c>
    </row>
    <row r="3429" spans="1:4" x14ac:dyDescent="0.35">
      <c r="A3429" s="4">
        <f>Climate285!F3456*((113.5/10)^0.12)</f>
        <v>9.7264568304850485</v>
      </c>
      <c r="B3429" s="24">
        <f>VLOOKUP(A3429,'Wind - Power Curve'!$A$3:$B$47,2)*Wind!$B$9</f>
        <v>4640.4000000000005</v>
      </c>
      <c r="C3429">
        <f>(0.5*(A3429^3)*Wind!$B$11*Wind!$B$7*(VLOOKUP(A3429+0.5,'Wind - Power Curve'!$A$3:$E$47,5,TRUE))*Wind!$B$9)/1000</f>
        <v>4905.1041458064274</v>
      </c>
      <c r="D3429" s="23" t="s">
        <v>9</v>
      </c>
    </row>
    <row r="3430" spans="1:4" x14ac:dyDescent="0.35">
      <c r="A3430" s="4">
        <f>Climate285!F3457*((113.5/10)^0.12)</f>
        <v>9.0866816323328727</v>
      </c>
      <c r="B3430" s="24">
        <f>VLOOKUP(A3430,'Wind - Power Curve'!$A$3:$B$47,2)*Wind!$B$9</f>
        <v>3954.6</v>
      </c>
      <c r="C3430">
        <f>(0.5*(A3430^3)*Wind!$B$11*Wind!$B$7*(VLOOKUP(A3430+0.5,'Wind - Power Curve'!$A$3:$E$47,5,TRUE))*Wind!$B$9)/1000</f>
        <v>4060.6965680067692</v>
      </c>
      <c r="D3430" s="23" t="s">
        <v>9</v>
      </c>
    </row>
    <row r="3431" spans="1:4" x14ac:dyDescent="0.35">
      <c r="A3431" s="4">
        <f>Climate285!F3458*((113.5/10)^0.12)</f>
        <v>9.2700481640208388</v>
      </c>
      <c r="B3431" s="24">
        <f>VLOOKUP(A3431,'Wind - Power Curve'!$A$3:$B$47,2)*Wind!$B$9</f>
        <v>3954.6</v>
      </c>
      <c r="C3431">
        <f>(0.5*(A3431^3)*Wind!$B$11*Wind!$B$7*(VLOOKUP(A3431+0.5,'Wind - Power Curve'!$A$3:$E$47,5,TRUE))*Wind!$B$9)/1000</f>
        <v>4311.521678034821</v>
      </c>
      <c r="D3431" s="23" t="s">
        <v>9</v>
      </c>
    </row>
    <row r="3432" spans="1:4" x14ac:dyDescent="0.35">
      <c r="A3432" s="4">
        <f>Climate285!F3459*((113.5/10)^0.12)</f>
        <v>9.2124951650238867</v>
      </c>
      <c r="B3432" s="24">
        <f>VLOOKUP(A3432,'Wind - Power Curve'!$A$3:$B$47,2)*Wind!$B$9</f>
        <v>3954.6</v>
      </c>
      <c r="C3432">
        <f>(0.5*(A3432^3)*Wind!$B$11*Wind!$B$7*(VLOOKUP(A3432+0.5,'Wind - Power Curve'!$A$3:$E$47,5,TRUE))*Wind!$B$9)/1000</f>
        <v>4231.7150991036406</v>
      </c>
      <c r="D3432" s="23" t="s">
        <v>9</v>
      </c>
    </row>
    <row r="3433" spans="1:4" x14ac:dyDescent="0.35">
      <c r="A3433" s="4">
        <f>Climate285!F3460*((113.5/10)^0.12)</f>
        <v>9.3128783028092705</v>
      </c>
      <c r="B3433" s="24">
        <f>VLOOKUP(A3433,'Wind - Power Curve'!$A$3:$B$47,2)*Wind!$B$9</f>
        <v>3954.6</v>
      </c>
      <c r="C3433">
        <f>(0.5*(A3433^3)*Wind!$B$11*Wind!$B$7*(VLOOKUP(A3433+0.5,'Wind - Power Curve'!$A$3:$E$47,5,TRUE))*Wind!$B$9)/1000</f>
        <v>4371.5594176741652</v>
      </c>
      <c r="D3433" s="23" t="s">
        <v>9</v>
      </c>
    </row>
    <row r="3434" spans="1:4" x14ac:dyDescent="0.35">
      <c r="A3434" s="4">
        <f>Climate285!F3461*((113.5/10)^0.12)</f>
        <v>9.7130724121136627</v>
      </c>
      <c r="B3434" s="24">
        <f>VLOOKUP(A3434,'Wind - Power Curve'!$A$3:$B$47,2)*Wind!$B$9</f>
        <v>4640.4000000000005</v>
      </c>
      <c r="C3434">
        <f>(0.5*(A3434^3)*Wind!$B$11*Wind!$B$7*(VLOOKUP(A3434+0.5,'Wind - Power Curve'!$A$3:$E$47,5,TRUE))*Wind!$B$9)/1000</f>
        <v>4884.882496949027</v>
      </c>
      <c r="D3434" s="23" t="s">
        <v>9</v>
      </c>
    </row>
    <row r="3435" spans="1:4" x14ac:dyDescent="0.35">
      <c r="A3435" s="4">
        <f>Climate285!F3462*((113.5/10)^0.12)</f>
        <v>9.7759791784591705</v>
      </c>
      <c r="B3435" s="24">
        <f>VLOOKUP(A3435,'Wind - Power Curve'!$A$3:$B$47,2)*Wind!$B$9</f>
        <v>4640.4000000000005</v>
      </c>
      <c r="C3435">
        <f>(0.5*(A3435^3)*Wind!$B$11*Wind!$B$7*(VLOOKUP(A3435+0.5,'Wind - Power Curve'!$A$3:$E$47,5,TRUE))*Wind!$B$9)/1000</f>
        <v>4980.4094191934691</v>
      </c>
      <c r="D3435" s="23" t="s">
        <v>9</v>
      </c>
    </row>
    <row r="3436" spans="1:4" x14ac:dyDescent="0.35">
      <c r="A3436" s="4">
        <f>Climate285!F3463*((113.5/10)^0.12)</f>
        <v>9.5765513447255426</v>
      </c>
      <c r="B3436" s="24">
        <f>VLOOKUP(A3436,'Wind - Power Curve'!$A$3:$B$47,2)*Wind!$B$9</f>
        <v>4640.4000000000005</v>
      </c>
      <c r="C3436">
        <f>(0.5*(A3436^3)*Wind!$B$11*Wind!$B$7*(VLOOKUP(A3436+0.5,'Wind - Power Curve'!$A$3:$E$47,5,TRUE))*Wind!$B$9)/1000</f>
        <v>4681.7871631088265</v>
      </c>
      <c r="D3436" s="23" t="s">
        <v>9</v>
      </c>
    </row>
    <row r="3437" spans="1:4" x14ac:dyDescent="0.35">
      <c r="A3437" s="4">
        <f>Climate285!F3464*((113.5/10)^0.12)</f>
        <v>9.4855372998001286</v>
      </c>
      <c r="B3437" s="24">
        <f>VLOOKUP(A3437,'Wind - Power Curve'!$A$3:$B$47,2)*Wind!$B$9</f>
        <v>3954.6</v>
      </c>
      <c r="C3437">
        <f>(0.5*(A3437^3)*Wind!$B$11*Wind!$B$7*(VLOOKUP(A3437+0.5,'Wind - Power Curve'!$A$3:$E$47,5,TRUE))*Wind!$B$9)/1000</f>
        <v>4619.2387597373408</v>
      </c>
      <c r="D3437" s="23" t="s">
        <v>9</v>
      </c>
    </row>
    <row r="3438" spans="1:4" x14ac:dyDescent="0.35">
      <c r="A3438" s="4">
        <f>Climate285!F3465*((113.5/10)^0.12)</f>
        <v>9.6515040876052947</v>
      </c>
      <c r="B3438" s="24">
        <f>VLOOKUP(A3438,'Wind - Power Curve'!$A$3:$B$47,2)*Wind!$B$9</f>
        <v>4640.4000000000005</v>
      </c>
      <c r="C3438">
        <f>(0.5*(A3438^3)*Wind!$B$11*Wind!$B$7*(VLOOKUP(A3438+0.5,'Wind - Power Curve'!$A$3:$E$47,5,TRUE))*Wind!$B$9)/1000</f>
        <v>4792.5785417387715</v>
      </c>
      <c r="D3438" s="23" t="s">
        <v>9</v>
      </c>
    </row>
    <row r="3439" spans="1:4" x14ac:dyDescent="0.35">
      <c r="A3439" s="4">
        <f>Climate285!F3466*((113.5/10)^0.12)</f>
        <v>9.8362090611304005</v>
      </c>
      <c r="B3439" s="24">
        <f>VLOOKUP(A3439,'Wind - Power Curve'!$A$3:$B$47,2)*Wind!$B$9</f>
        <v>4640.4000000000005</v>
      </c>
      <c r="C3439">
        <f>(0.5*(A3439^3)*Wind!$B$11*Wind!$B$7*(VLOOKUP(A3439+0.5,'Wind - Power Curve'!$A$3:$E$47,5,TRUE))*Wind!$B$9)/1000</f>
        <v>5073.0307451333611</v>
      </c>
      <c r="D3439" s="23" t="s">
        <v>9</v>
      </c>
    </row>
    <row r="3440" spans="1:4" x14ac:dyDescent="0.35">
      <c r="A3440" s="4">
        <f>Climate285!F3467*((113.5/10)^0.12)</f>
        <v>9.6033201814683107</v>
      </c>
      <c r="B3440" s="24">
        <f>VLOOKUP(A3440,'Wind - Power Curve'!$A$3:$B$47,2)*Wind!$B$9</f>
        <v>4640.4000000000005</v>
      </c>
      <c r="C3440">
        <f>(0.5*(A3440^3)*Wind!$B$11*Wind!$B$7*(VLOOKUP(A3440+0.5,'Wind - Power Curve'!$A$3:$E$47,5,TRUE))*Wind!$B$9)/1000</f>
        <v>4721.157277266112</v>
      </c>
      <c r="D3440" s="23" t="s">
        <v>9</v>
      </c>
    </row>
    <row r="3441" spans="1:4" x14ac:dyDescent="0.35">
      <c r="A3441" s="4">
        <f>Climate285!F3468*((113.5/10)^0.12)</f>
        <v>9.4025539058975447</v>
      </c>
      <c r="B3441" s="24">
        <f>VLOOKUP(A3441,'Wind - Power Curve'!$A$3:$B$47,2)*Wind!$B$9</f>
        <v>3954.6</v>
      </c>
      <c r="C3441">
        <f>(0.5*(A3441^3)*Wind!$B$11*Wind!$B$7*(VLOOKUP(A3441+0.5,'Wind - Power Curve'!$A$3:$E$47,5,TRUE))*Wind!$B$9)/1000</f>
        <v>4499.0632438498096</v>
      </c>
      <c r="D3441" s="23" t="s">
        <v>9</v>
      </c>
    </row>
    <row r="3442" spans="1:4" x14ac:dyDescent="0.35">
      <c r="A3442" s="4">
        <f>Climate285!F3469*((113.5/10)^0.12)</f>
        <v>9.6367812273967726</v>
      </c>
      <c r="B3442" s="24">
        <f>VLOOKUP(A3442,'Wind - Power Curve'!$A$3:$B$47,2)*Wind!$B$9</f>
        <v>4640.4000000000005</v>
      </c>
      <c r="C3442">
        <f>(0.5*(A3442^3)*Wind!$B$11*Wind!$B$7*(VLOOKUP(A3442+0.5,'Wind - Power Curve'!$A$3:$E$47,5,TRUE))*Wind!$B$9)/1000</f>
        <v>4770.6795045310218</v>
      </c>
      <c r="D3442" s="23" t="s">
        <v>9</v>
      </c>
    </row>
    <row r="3443" spans="1:4" x14ac:dyDescent="0.35">
      <c r="A3443" s="4">
        <f>Climate285!F3470*((113.5/10)^0.12)</f>
        <v>9.7385028070192927</v>
      </c>
      <c r="B3443" s="24">
        <f>VLOOKUP(A3443,'Wind - Power Curve'!$A$3:$B$47,2)*Wind!$B$9</f>
        <v>4640.4000000000005</v>
      </c>
      <c r="C3443">
        <f>(0.5*(A3443^3)*Wind!$B$11*Wind!$B$7*(VLOOKUP(A3443+0.5,'Wind - Power Curve'!$A$3:$E$47,5,TRUE))*Wind!$B$9)/1000</f>
        <v>4923.3512767555812</v>
      </c>
      <c r="D3443" s="23" t="s">
        <v>9</v>
      </c>
    </row>
    <row r="3444" spans="1:4" x14ac:dyDescent="0.35">
      <c r="A3444" s="4">
        <f>Climate285!F3471*((113.5/10)^0.12)</f>
        <v>9.7277952723221865</v>
      </c>
      <c r="B3444" s="24">
        <f>VLOOKUP(A3444,'Wind - Power Curve'!$A$3:$B$47,2)*Wind!$B$9</f>
        <v>4640.4000000000005</v>
      </c>
      <c r="C3444">
        <f>(0.5*(A3444^3)*Wind!$B$11*Wind!$B$7*(VLOOKUP(A3444+0.5,'Wind - Power Curve'!$A$3:$E$47,5,TRUE))*Wind!$B$9)/1000</f>
        <v>4907.1293745776402</v>
      </c>
      <c r="D3444" s="23" t="s">
        <v>9</v>
      </c>
    </row>
    <row r="3445" spans="1:4" x14ac:dyDescent="0.35">
      <c r="A3445" s="4">
        <f>Climate285!F3472*((113.5/10)^0.12)</f>
        <v>9.8977773856387667</v>
      </c>
      <c r="B3445" s="24">
        <f>VLOOKUP(A3445,'Wind - Power Curve'!$A$3:$B$47,2)*Wind!$B$9</f>
        <v>4640.4000000000005</v>
      </c>
      <c r="C3445">
        <f>(0.5*(A3445^3)*Wind!$B$11*Wind!$B$7*(VLOOKUP(A3445+0.5,'Wind - Power Curve'!$A$3:$E$47,5,TRUE))*Wind!$B$9)/1000</f>
        <v>5168.8899673403384</v>
      </c>
      <c r="D3445" s="23" t="s">
        <v>9</v>
      </c>
    </row>
    <row r="3446" spans="1:4" x14ac:dyDescent="0.35">
      <c r="A3446" s="4">
        <f>Climate285!F3473*((113.5/10)^0.12)</f>
        <v>10.006191174446982</v>
      </c>
      <c r="B3446" s="24">
        <f>VLOOKUP(A3446,'Wind - Power Curve'!$A$3:$B$47,2)*Wind!$B$9</f>
        <v>5330.7</v>
      </c>
      <c r="C3446">
        <f>(0.5*(A3446^3)*Wind!$B$11*Wind!$B$7*(VLOOKUP(A3446+0.5,'Wind - Power Curve'!$A$3:$E$47,5,TRUE))*Wind!$B$9)/1000</f>
        <v>5165.6564342218908</v>
      </c>
      <c r="D3446" s="23" t="s">
        <v>9</v>
      </c>
    </row>
    <row r="3447" spans="1:4" x14ac:dyDescent="0.35">
      <c r="A3447" s="4">
        <f>Climate285!F3474*((113.5/10)^0.12)</f>
        <v>10.566998304207988</v>
      </c>
      <c r="B3447" s="24">
        <f>VLOOKUP(A3447,'Wind - Power Curve'!$A$3:$B$47,2)*Wind!$B$9</f>
        <v>5968.8</v>
      </c>
      <c r="C3447">
        <f>(0.5*(A3447^3)*Wind!$B$11*Wind!$B$7*(VLOOKUP(A3447+0.5,'Wind - Power Curve'!$A$3:$E$47,5,TRUE))*Wind!$B$9)/1000</f>
        <v>5753.2714153220068</v>
      </c>
      <c r="D3447" s="23" t="s">
        <v>9</v>
      </c>
    </row>
    <row r="3448" spans="1:4" x14ac:dyDescent="0.35">
      <c r="A3448" s="4">
        <f>Climate285!F3475*((113.5/10)^0.12)</f>
        <v>10.264510449014701</v>
      </c>
      <c r="B3448" s="24">
        <f>VLOOKUP(A3448,'Wind - Power Curve'!$A$3:$B$47,2)*Wind!$B$9</f>
        <v>5330.7</v>
      </c>
      <c r="C3448">
        <f>(0.5*(A3448^3)*Wind!$B$11*Wind!$B$7*(VLOOKUP(A3448+0.5,'Wind - Power Curve'!$A$3:$E$47,5,TRUE))*Wind!$B$9)/1000</f>
        <v>5576.142364839915</v>
      </c>
      <c r="D3448" s="23" t="s">
        <v>9</v>
      </c>
    </row>
    <row r="3449" spans="1:4" x14ac:dyDescent="0.35">
      <c r="A3449" s="4">
        <f>Climate285!F3476*((113.5/10)^0.12)</f>
        <v>10.216326542877717</v>
      </c>
      <c r="B3449" s="24">
        <f>VLOOKUP(A3449,'Wind - Power Curve'!$A$3:$B$47,2)*Wind!$B$9</f>
        <v>5330.7</v>
      </c>
      <c r="C3449">
        <f>(0.5*(A3449^3)*Wind!$B$11*Wind!$B$7*(VLOOKUP(A3449+0.5,'Wind - Power Curve'!$A$3:$E$47,5,TRUE))*Wind!$B$9)/1000</f>
        <v>5497.9834356755619</v>
      </c>
      <c r="D3449" s="23" t="s">
        <v>9</v>
      </c>
    </row>
    <row r="3450" spans="1:4" x14ac:dyDescent="0.35">
      <c r="A3450" s="4">
        <f>Climate285!F3477*((113.5/10)^0.12)</f>
        <v>9.9272231060558127</v>
      </c>
      <c r="B3450" s="24">
        <f>VLOOKUP(A3450,'Wind - Power Curve'!$A$3:$B$47,2)*Wind!$B$9</f>
        <v>4640.4000000000005</v>
      </c>
      <c r="C3450">
        <f>(0.5*(A3450^3)*Wind!$B$11*Wind!$B$7*(VLOOKUP(A3450+0.5,'Wind - Power Curve'!$A$3:$E$47,5,TRUE))*Wind!$B$9)/1000</f>
        <v>5215.1594264431851</v>
      </c>
      <c r="D3450" s="23" t="s">
        <v>9</v>
      </c>
    </row>
    <row r="3451" spans="1:4" x14ac:dyDescent="0.35">
      <c r="A3451" s="4">
        <f>Climate285!F3478*((113.5/10)^0.12)</f>
        <v>9.6327659018853566</v>
      </c>
      <c r="B3451" s="24">
        <f>VLOOKUP(A3451,'Wind - Power Curve'!$A$3:$B$47,2)*Wind!$B$9</f>
        <v>4640.4000000000005</v>
      </c>
      <c r="C3451">
        <f>(0.5*(A3451^3)*Wind!$B$11*Wind!$B$7*(VLOOKUP(A3451+0.5,'Wind - Power Curve'!$A$3:$E$47,5,TRUE))*Wind!$B$9)/1000</f>
        <v>4764.7186395341641</v>
      </c>
      <c r="D3451" s="23" t="s">
        <v>9</v>
      </c>
    </row>
    <row r="3452" spans="1:4" x14ac:dyDescent="0.35">
      <c r="A3452" s="4">
        <f>Climate285!F3479*((113.5/10)^0.12)</f>
        <v>9.1736803517468726</v>
      </c>
      <c r="B3452" s="24">
        <f>VLOOKUP(A3452,'Wind - Power Curve'!$A$3:$B$47,2)*Wind!$B$9</f>
        <v>3954.6</v>
      </c>
      <c r="C3452">
        <f>(0.5*(A3452^3)*Wind!$B$11*Wind!$B$7*(VLOOKUP(A3452+0.5,'Wind - Power Curve'!$A$3:$E$47,5,TRUE))*Wind!$B$9)/1000</f>
        <v>4178.4519530059042</v>
      </c>
      <c r="D3452" s="23" t="s">
        <v>9</v>
      </c>
    </row>
    <row r="3453" spans="1:4" x14ac:dyDescent="0.35">
      <c r="A3453" s="4">
        <f>Climate285!F3480*((113.5/10)^0.12)</f>
        <v>8.7801784516281689</v>
      </c>
      <c r="B3453" s="24">
        <f>VLOOKUP(A3453,'Wind - Power Curve'!$A$3:$B$47,2)*Wind!$B$9</f>
        <v>3314.7000000000003</v>
      </c>
      <c r="C3453">
        <f>(0.5*(A3453^3)*Wind!$B$11*Wind!$B$7*(VLOOKUP(A3453+0.5,'Wind - Power Curve'!$A$3:$E$47,5,TRUE))*Wind!$B$9)/1000</f>
        <v>3671.851104225057</v>
      </c>
      <c r="D3453" s="23" t="s">
        <v>9</v>
      </c>
    </row>
    <row r="3454" spans="1:4" x14ac:dyDescent="0.35">
      <c r="A3454" s="4">
        <f>Climate285!F3481*((113.5/10)^0.12)</f>
        <v>8.7989166373481087</v>
      </c>
      <c r="B3454" s="24">
        <f>VLOOKUP(A3454,'Wind - Power Curve'!$A$3:$B$47,2)*Wind!$B$9</f>
        <v>3314.7000000000003</v>
      </c>
      <c r="C3454">
        <f>(0.5*(A3454^3)*Wind!$B$11*Wind!$B$7*(VLOOKUP(A3454+0.5,'Wind - Power Curve'!$A$3:$E$47,5,TRUE))*Wind!$B$9)/1000</f>
        <v>3695.4101139429035</v>
      </c>
      <c r="D3454" s="23" t="s">
        <v>9</v>
      </c>
    </row>
    <row r="3455" spans="1:4" x14ac:dyDescent="0.35">
      <c r="A3455" s="4">
        <f>Climate285!F3482*((113.5/10)^0.12)</f>
        <v>8.7467174056997088</v>
      </c>
      <c r="B3455" s="24">
        <f>VLOOKUP(A3455,'Wind - Power Curve'!$A$3:$B$47,2)*Wind!$B$9</f>
        <v>3314.7000000000003</v>
      </c>
      <c r="C3455">
        <f>(0.5*(A3455^3)*Wind!$B$11*Wind!$B$7*(VLOOKUP(A3455+0.5,'Wind - Power Curve'!$A$3:$E$47,5,TRUE))*Wind!$B$9)/1000</f>
        <v>3630.0308807649553</v>
      </c>
      <c r="D3455" s="23" t="s">
        <v>9</v>
      </c>
    </row>
    <row r="3456" spans="1:4" x14ac:dyDescent="0.35">
      <c r="A3456" s="4">
        <f>Climate285!F3483*((113.5/10)^0.12)</f>
        <v>8.7975781955109706</v>
      </c>
      <c r="B3456" s="24">
        <f>VLOOKUP(A3456,'Wind - Power Curve'!$A$3:$B$47,2)*Wind!$B$9</f>
        <v>3314.7000000000003</v>
      </c>
      <c r="C3456">
        <f>(0.5*(A3456^3)*Wind!$B$11*Wind!$B$7*(VLOOKUP(A3456+0.5,'Wind - Power Curve'!$A$3:$E$47,5,TRUE))*Wind!$B$9)/1000</f>
        <v>3693.723995285744</v>
      </c>
      <c r="D3456" s="23" t="s">
        <v>9</v>
      </c>
    </row>
    <row r="3457" spans="1:4" x14ac:dyDescent="0.35">
      <c r="A3457" s="4">
        <f>Climate285!F3484*((113.5/10)^0.12)</f>
        <v>8.5579971066631888</v>
      </c>
      <c r="B3457" s="24">
        <f>VLOOKUP(A3457,'Wind - Power Curve'!$A$3:$B$47,2)*Wind!$B$9</f>
        <v>3314.7000000000003</v>
      </c>
      <c r="C3457">
        <f>(0.5*(A3457^3)*Wind!$B$11*Wind!$B$7*(VLOOKUP(A3457+0.5,'Wind - Power Curve'!$A$3:$E$47,5,TRUE))*Wind!$B$9)/1000</f>
        <v>3400.0980383755937</v>
      </c>
      <c r="D3457" s="23" t="s">
        <v>9</v>
      </c>
    </row>
    <row r="3458" spans="1:4" x14ac:dyDescent="0.35">
      <c r="A3458" s="4">
        <f>Climate285!F3485*((113.5/10)^0.12)</f>
        <v>8.6784568720056487</v>
      </c>
      <c r="B3458" s="24">
        <f>VLOOKUP(A3458,'Wind - Power Curve'!$A$3:$B$47,2)*Wind!$B$9</f>
        <v>3314.7000000000003</v>
      </c>
      <c r="C3458">
        <f>(0.5*(A3458^3)*Wind!$B$11*Wind!$B$7*(VLOOKUP(A3458+0.5,'Wind - Power Curve'!$A$3:$E$47,5,TRUE))*Wind!$B$9)/1000</f>
        <v>3545.7046946018263</v>
      </c>
      <c r="D3458" s="23" t="s">
        <v>9</v>
      </c>
    </row>
    <row r="3459" spans="1:4" x14ac:dyDescent="0.35">
      <c r="A3459" s="4">
        <f>Climate285!F3486*((113.5/10)^0.12)</f>
        <v>9.0103904476159826</v>
      </c>
      <c r="B3459" s="24">
        <f>VLOOKUP(A3459,'Wind - Power Curve'!$A$3:$B$47,2)*Wind!$B$9</f>
        <v>3954.6</v>
      </c>
      <c r="C3459">
        <f>(0.5*(A3459^3)*Wind!$B$11*Wind!$B$7*(VLOOKUP(A3459+0.5,'Wind - Power Curve'!$A$3:$E$47,5,TRUE))*Wind!$B$9)/1000</f>
        <v>3959.2728726908449</v>
      </c>
      <c r="D3459" s="23" t="s">
        <v>9</v>
      </c>
    </row>
    <row r="3460" spans="1:4" x14ac:dyDescent="0.35">
      <c r="A3460" s="4">
        <f>Climate285!F3487*((113.5/10)^0.12)</f>
        <v>8.7922244281624167</v>
      </c>
      <c r="B3460" s="24">
        <f>VLOOKUP(A3460,'Wind - Power Curve'!$A$3:$B$47,2)*Wind!$B$9</f>
        <v>3314.7000000000003</v>
      </c>
      <c r="C3460">
        <f>(0.5*(A3460^3)*Wind!$B$11*Wind!$B$7*(VLOOKUP(A3460+0.5,'Wind - Power Curve'!$A$3:$E$47,5,TRUE))*Wind!$B$9)/1000</f>
        <v>3686.9846495348716</v>
      </c>
      <c r="D3460" s="23" t="s">
        <v>9</v>
      </c>
    </row>
    <row r="3461" spans="1:4" x14ac:dyDescent="0.35">
      <c r="A3461" s="4">
        <f>Climate285!F3488*((113.5/10)^0.12)</f>
        <v>8.8096241720452149</v>
      </c>
      <c r="B3461" s="24">
        <f>VLOOKUP(A3461,'Wind - Power Curve'!$A$3:$B$47,2)*Wind!$B$9</f>
        <v>3314.7000000000003</v>
      </c>
      <c r="C3461">
        <f>(0.5*(A3461^3)*Wind!$B$11*Wind!$B$7*(VLOOKUP(A3461+0.5,'Wind - Power Curve'!$A$3:$E$47,5,TRUE))*Wind!$B$9)/1000</f>
        <v>3708.9175393345968</v>
      </c>
      <c r="D3461" s="23" t="s">
        <v>9</v>
      </c>
    </row>
    <row r="3462" spans="1:4" x14ac:dyDescent="0.35">
      <c r="A3462" s="4">
        <f>Climate285!F3489*((113.5/10)^0.12)</f>
        <v>8.7922244281624167</v>
      </c>
      <c r="B3462" s="24">
        <f>VLOOKUP(A3462,'Wind - Power Curve'!$A$3:$B$47,2)*Wind!$B$9</f>
        <v>3314.7000000000003</v>
      </c>
      <c r="C3462">
        <f>(0.5*(A3462^3)*Wind!$B$11*Wind!$B$7*(VLOOKUP(A3462+0.5,'Wind - Power Curve'!$A$3:$E$47,5,TRUE))*Wind!$B$9)/1000</f>
        <v>3686.9846495348716</v>
      </c>
      <c r="D3462" s="23" t="s">
        <v>9</v>
      </c>
    </row>
    <row r="3463" spans="1:4" x14ac:dyDescent="0.35">
      <c r="A3463" s="4">
        <f>Climate285!F3490*((113.5/10)^0.12)</f>
        <v>8.8471005434850927</v>
      </c>
      <c r="B3463" s="24">
        <f>VLOOKUP(A3463,'Wind - Power Curve'!$A$3:$B$47,2)*Wind!$B$9</f>
        <v>3314.7000000000003</v>
      </c>
      <c r="C3463">
        <f>(0.5*(A3463^3)*Wind!$B$11*Wind!$B$7*(VLOOKUP(A3463+0.5,'Wind - Power Curve'!$A$3:$E$47,5,TRUE))*Wind!$B$9)/1000</f>
        <v>3756.4526791923904</v>
      </c>
      <c r="D3463" s="23" t="s">
        <v>9</v>
      </c>
    </row>
    <row r="3464" spans="1:4" x14ac:dyDescent="0.35">
      <c r="A3464" s="4">
        <f>Climate285!F3491*((113.5/10)^0.12)</f>
        <v>8.9006382169706306</v>
      </c>
      <c r="B3464" s="24">
        <f>VLOOKUP(A3464,'Wind - Power Curve'!$A$3:$B$47,2)*Wind!$B$9</f>
        <v>3314.7000000000003</v>
      </c>
      <c r="C3464">
        <f>(0.5*(A3464^3)*Wind!$B$11*Wind!$B$7*(VLOOKUP(A3464+0.5,'Wind - Power Curve'!$A$3:$E$47,5,TRUE))*Wind!$B$9)/1000</f>
        <v>3825.0620069449051</v>
      </c>
      <c r="D3464" s="23" t="s">
        <v>9</v>
      </c>
    </row>
    <row r="3465" spans="1:4" x14ac:dyDescent="0.35">
      <c r="A3465" s="4">
        <f>Climate285!F3492*((113.5/10)^0.12)</f>
        <v>8.9461452394333367</v>
      </c>
      <c r="B3465" s="24">
        <f>VLOOKUP(A3465,'Wind - Power Curve'!$A$3:$B$47,2)*Wind!$B$9</f>
        <v>3314.7000000000003</v>
      </c>
      <c r="C3465">
        <f>(0.5*(A3465^3)*Wind!$B$11*Wind!$B$7*(VLOOKUP(A3465+0.5,'Wind - Power Curve'!$A$3:$E$47,5,TRUE))*Wind!$B$9)/1000</f>
        <v>3884.0326097354568</v>
      </c>
      <c r="D3465" s="23" t="s">
        <v>9</v>
      </c>
    </row>
    <row r="3466" spans="1:4" x14ac:dyDescent="0.35">
      <c r="A3466" s="4">
        <f>Climate285!F3493*((113.5/10)^0.12)</f>
        <v>8.4522602015292527</v>
      </c>
      <c r="B3466" s="24">
        <f>VLOOKUP(A3466,'Wind - Power Curve'!$A$3:$B$47,2)*Wind!$B$9</f>
        <v>2737.8</v>
      </c>
      <c r="C3466">
        <f>(0.5*(A3466^3)*Wind!$B$11*Wind!$B$7*(VLOOKUP(A3466+0.5,'Wind - Power Curve'!$A$3:$E$47,5,TRUE))*Wind!$B$9)/1000</f>
        <v>3259.1625847523278</v>
      </c>
      <c r="D3466" s="23" t="s">
        <v>9</v>
      </c>
    </row>
    <row r="3467" spans="1:4" x14ac:dyDescent="0.35">
      <c r="A3467" s="4">
        <f>Climate285!F3494*((113.5/10)^0.12)</f>
        <v>8.2207097637043027</v>
      </c>
      <c r="B3467" s="24">
        <f>VLOOKUP(A3467,'Wind - Power Curve'!$A$3:$B$47,2)*Wind!$B$9</f>
        <v>2737.8</v>
      </c>
      <c r="C3467">
        <f>(0.5*(A3467^3)*Wind!$B$11*Wind!$B$7*(VLOOKUP(A3467+0.5,'Wind - Power Curve'!$A$3:$E$47,5,TRUE))*Wind!$B$9)/1000</f>
        <v>2998.5783265195305</v>
      </c>
      <c r="D3467" s="23" t="s">
        <v>9</v>
      </c>
    </row>
    <row r="3468" spans="1:4" x14ac:dyDescent="0.35">
      <c r="A3468" s="4">
        <f>Climate285!F3495*((113.5/10)^0.12)</f>
        <v>8.203310019821501</v>
      </c>
      <c r="B3468" s="24">
        <f>VLOOKUP(A3468,'Wind - Power Curve'!$A$3:$B$47,2)*Wind!$B$9</f>
        <v>2737.8</v>
      </c>
      <c r="C3468">
        <f>(0.5*(A3468^3)*Wind!$B$11*Wind!$B$7*(VLOOKUP(A3468+0.5,'Wind - Power Curve'!$A$3:$E$47,5,TRUE))*Wind!$B$9)/1000</f>
        <v>2979.5784555466153</v>
      </c>
      <c r="D3468" s="23" t="s">
        <v>9</v>
      </c>
    </row>
    <row r="3469" spans="1:4" x14ac:dyDescent="0.35">
      <c r="A3469" s="4">
        <f>Climate285!F3496*((113.5/10)^0.12)</f>
        <v>8.6797953138427868</v>
      </c>
      <c r="B3469" s="24">
        <f>VLOOKUP(A3469,'Wind - Power Curve'!$A$3:$B$47,2)*Wind!$B$9</f>
        <v>3314.7000000000003</v>
      </c>
      <c r="C3469">
        <f>(0.5*(A3469^3)*Wind!$B$11*Wind!$B$7*(VLOOKUP(A3469+0.5,'Wind - Power Curve'!$A$3:$E$47,5,TRUE))*Wind!$B$9)/1000</f>
        <v>3547.345464911114</v>
      </c>
      <c r="D3469" s="23" t="s">
        <v>9</v>
      </c>
    </row>
    <row r="3470" spans="1:4" x14ac:dyDescent="0.35">
      <c r="A3470" s="4">
        <f>Climate285!F3497*((113.5/10)^0.12)</f>
        <v>8.5713815250345728</v>
      </c>
      <c r="B3470" s="24">
        <f>VLOOKUP(A3470,'Wind - Power Curve'!$A$3:$B$47,2)*Wind!$B$9</f>
        <v>3314.7000000000003</v>
      </c>
      <c r="C3470">
        <f>(0.5*(A3470^3)*Wind!$B$11*Wind!$B$7*(VLOOKUP(A3470+0.5,'Wind - Power Curve'!$A$3:$E$47,5,TRUE))*Wind!$B$9)/1000</f>
        <v>3416.0759166163602</v>
      </c>
      <c r="D3470" s="23" t="s">
        <v>9</v>
      </c>
    </row>
    <row r="3471" spans="1:4" x14ac:dyDescent="0.35">
      <c r="A3471" s="4">
        <f>Climate285!F3498*((113.5/10)^0.12)</f>
        <v>8.7922244281624167</v>
      </c>
      <c r="B3471" s="24">
        <f>VLOOKUP(A3471,'Wind - Power Curve'!$A$3:$B$47,2)*Wind!$B$9</f>
        <v>3314.7000000000003</v>
      </c>
      <c r="C3471">
        <f>(0.5*(A3471^3)*Wind!$B$11*Wind!$B$7*(VLOOKUP(A3471+0.5,'Wind - Power Curve'!$A$3:$E$47,5,TRUE))*Wind!$B$9)/1000</f>
        <v>3686.9846495348716</v>
      </c>
      <c r="D3471" s="23" t="s">
        <v>9</v>
      </c>
    </row>
    <row r="3472" spans="1:4" x14ac:dyDescent="0.35">
      <c r="A3472" s="4">
        <f>Climate285!F3499*((113.5/10)^0.12)</f>
        <v>9.1080967017270869</v>
      </c>
      <c r="B3472" s="24">
        <f>VLOOKUP(A3472,'Wind - Power Curve'!$A$3:$B$47,2)*Wind!$B$9</f>
        <v>3954.6</v>
      </c>
      <c r="C3472">
        <f>(0.5*(A3472^3)*Wind!$B$11*Wind!$B$7*(VLOOKUP(A3472+0.5,'Wind - Power Curve'!$A$3:$E$47,5,TRUE))*Wind!$B$9)/1000</f>
        <v>4089.4744674127965</v>
      </c>
      <c r="D3472" s="23" t="s">
        <v>9</v>
      </c>
    </row>
    <row r="3473" spans="1:4" x14ac:dyDescent="0.35">
      <c r="A3473" s="4">
        <f>Climate285!F3500*((113.5/10)^0.12)</f>
        <v>9.1201426782613346</v>
      </c>
      <c r="B3473" s="24">
        <f>VLOOKUP(A3473,'Wind - Power Curve'!$A$3:$B$47,2)*Wind!$B$9</f>
        <v>3954.6</v>
      </c>
      <c r="C3473">
        <f>(0.5*(A3473^3)*Wind!$B$11*Wind!$B$7*(VLOOKUP(A3473+0.5,'Wind - Power Curve'!$A$3:$E$47,5,TRUE))*Wind!$B$9)/1000</f>
        <v>4105.7216248257791</v>
      </c>
      <c r="D3473" s="23" t="s">
        <v>9</v>
      </c>
    </row>
    <row r="3474" spans="1:4" x14ac:dyDescent="0.35">
      <c r="A3474" s="4">
        <f>Climate285!F3501*((113.5/10)^0.12)</f>
        <v>8.9635449833161367</v>
      </c>
      <c r="B3474" s="24">
        <f>VLOOKUP(A3474,'Wind - Power Curve'!$A$3:$B$47,2)*Wind!$B$9</f>
        <v>3314.7000000000003</v>
      </c>
      <c r="C3474">
        <f>(0.5*(A3474^3)*Wind!$B$11*Wind!$B$7*(VLOOKUP(A3474+0.5,'Wind - Power Curve'!$A$3:$E$47,5,TRUE))*Wind!$B$9)/1000</f>
        <v>3906.7393837427007</v>
      </c>
      <c r="D3474" s="23" t="s">
        <v>9</v>
      </c>
    </row>
    <row r="3475" spans="1:4" x14ac:dyDescent="0.35">
      <c r="A3475" s="4">
        <f>Climate285!F3502*((113.5/10)^0.12)</f>
        <v>8.6142116638230029</v>
      </c>
      <c r="B3475" s="24">
        <f>VLOOKUP(A3475,'Wind - Power Curve'!$A$3:$B$47,2)*Wind!$B$9</f>
        <v>3314.7000000000003</v>
      </c>
      <c r="C3475">
        <f>(0.5*(A3475^3)*Wind!$B$11*Wind!$B$7*(VLOOKUP(A3475+0.5,'Wind - Power Curve'!$A$3:$E$47,5,TRUE))*Wind!$B$9)/1000</f>
        <v>3467.5413616039227</v>
      </c>
      <c r="D3475" s="23" t="s">
        <v>9</v>
      </c>
    </row>
    <row r="3476" spans="1:4" x14ac:dyDescent="0.35">
      <c r="A3476" s="4">
        <f>Climate285!F3503*((113.5/10)^0.12)</f>
        <v>8.6637340117971249</v>
      </c>
      <c r="B3476" s="24">
        <f>VLOOKUP(A3476,'Wind - Power Curve'!$A$3:$B$47,2)*Wind!$B$9</f>
        <v>3314.7000000000003</v>
      </c>
      <c r="C3476">
        <f>(0.5*(A3476^3)*Wind!$B$11*Wind!$B$7*(VLOOKUP(A3476+0.5,'Wind - Power Curve'!$A$3:$E$47,5,TRUE))*Wind!$B$9)/1000</f>
        <v>3527.6896013596343</v>
      </c>
      <c r="D3476" s="23" t="s">
        <v>9</v>
      </c>
    </row>
    <row r="3477" spans="1:4" x14ac:dyDescent="0.35">
      <c r="A3477" s="4">
        <f>Climate285!F3504*((113.5/10)^0.12)</f>
        <v>8.6931797322141708</v>
      </c>
      <c r="B3477" s="24">
        <f>VLOOKUP(A3477,'Wind - Power Curve'!$A$3:$B$47,2)*Wind!$B$9</f>
        <v>3314.7000000000003</v>
      </c>
      <c r="C3477">
        <f>(0.5*(A3477^3)*Wind!$B$11*Wind!$B$7*(VLOOKUP(A3477+0.5,'Wind - Power Curve'!$A$3:$E$47,5,TRUE))*Wind!$B$9)/1000</f>
        <v>3563.7810162806691</v>
      </c>
      <c r="D3477" s="23" t="s">
        <v>9</v>
      </c>
    </row>
    <row r="3478" spans="1:4" x14ac:dyDescent="0.35">
      <c r="A3478" s="4">
        <f>Climate285!F3505*((113.5/10)^0.12)</f>
        <v>8.6275960821943869</v>
      </c>
      <c r="B3478" s="24">
        <f>VLOOKUP(A3478,'Wind - Power Curve'!$A$3:$B$47,2)*Wind!$B$9</f>
        <v>3314.7000000000003</v>
      </c>
      <c r="C3478">
        <f>(0.5*(A3478^3)*Wind!$B$11*Wind!$B$7*(VLOOKUP(A3478+0.5,'Wind - Power Curve'!$A$3:$E$47,5,TRUE))*Wind!$B$9)/1000</f>
        <v>3483.729670550907</v>
      </c>
      <c r="D3478" s="23" t="s">
        <v>9</v>
      </c>
    </row>
    <row r="3479" spans="1:4" x14ac:dyDescent="0.35">
      <c r="A3479" s="4">
        <f>Climate285!F3506*((113.5/10)^0.12)</f>
        <v>8.7199485689569407</v>
      </c>
      <c r="B3479" s="24">
        <f>VLOOKUP(A3479,'Wind - Power Curve'!$A$3:$B$47,2)*Wind!$B$9</f>
        <v>3314.7000000000003</v>
      </c>
      <c r="C3479">
        <f>(0.5*(A3479^3)*Wind!$B$11*Wind!$B$7*(VLOOKUP(A3479+0.5,'Wind - Power Curve'!$A$3:$E$47,5,TRUE))*Wind!$B$9)/1000</f>
        <v>3596.8042606388935</v>
      </c>
      <c r="D3479" s="23" t="s">
        <v>9</v>
      </c>
    </row>
    <row r="3480" spans="1:4" x14ac:dyDescent="0.35">
      <c r="A3480" s="4">
        <f>Climate285!F3507*((113.5/10)^0.12)</f>
        <v>8.6771184301685089</v>
      </c>
      <c r="B3480" s="24">
        <f>VLOOKUP(A3480,'Wind - Power Curve'!$A$3:$B$47,2)*Wind!$B$9</f>
        <v>3314.7000000000003</v>
      </c>
      <c r="C3480">
        <f>(0.5*(A3480^3)*Wind!$B$11*Wind!$B$7*(VLOOKUP(A3480+0.5,'Wind - Power Curve'!$A$3:$E$47,5,TRUE))*Wind!$B$9)/1000</f>
        <v>3544.0644303126737</v>
      </c>
      <c r="D3480" s="23" t="s">
        <v>9</v>
      </c>
    </row>
    <row r="3481" spans="1:4" x14ac:dyDescent="0.35">
      <c r="A3481" s="4">
        <f>Climate285!F3508*((113.5/10)^0.12)</f>
        <v>8.7654555914196486</v>
      </c>
      <c r="B3481" s="24">
        <f>VLOOKUP(A3481,'Wind - Power Curve'!$A$3:$B$47,2)*Wind!$B$9</f>
        <v>3314.7000000000003</v>
      </c>
      <c r="C3481">
        <f>(0.5*(A3481^3)*Wind!$B$11*Wind!$B$7*(VLOOKUP(A3481+0.5,'Wind - Power Curve'!$A$3:$E$47,5,TRUE))*Wind!$B$9)/1000</f>
        <v>3653.4108577642251</v>
      </c>
      <c r="D3481" s="23" t="s">
        <v>9</v>
      </c>
    </row>
    <row r="3482" spans="1:4" x14ac:dyDescent="0.35">
      <c r="A3482" s="4">
        <f>Climate285!F3509*((113.5/10)^0.12)</f>
        <v>8.9340992628990907</v>
      </c>
      <c r="B3482" s="24">
        <f>VLOOKUP(A3482,'Wind - Power Curve'!$A$3:$B$47,2)*Wind!$B$9</f>
        <v>3314.7000000000003</v>
      </c>
      <c r="C3482">
        <f>(0.5*(A3482^3)*Wind!$B$11*Wind!$B$7*(VLOOKUP(A3482+0.5,'Wind - Power Curve'!$A$3:$E$47,5,TRUE))*Wind!$B$9)/1000</f>
        <v>3868.3641869366384</v>
      </c>
      <c r="D3482" s="23" t="s">
        <v>9</v>
      </c>
    </row>
    <row r="3483" spans="1:4" x14ac:dyDescent="0.35">
      <c r="A3483" s="4">
        <f>Climate285!F3510*((113.5/10)^0.12)</f>
        <v>9.1080967017270869</v>
      </c>
      <c r="B3483" s="24">
        <f>VLOOKUP(A3483,'Wind - Power Curve'!$A$3:$B$47,2)*Wind!$B$9</f>
        <v>3954.6</v>
      </c>
      <c r="C3483">
        <f>(0.5*(A3483^3)*Wind!$B$11*Wind!$B$7*(VLOOKUP(A3483+0.5,'Wind - Power Curve'!$A$3:$E$47,5,TRUE))*Wind!$B$9)/1000</f>
        <v>4089.4744674127965</v>
      </c>
      <c r="D3483" s="23" t="s">
        <v>9</v>
      </c>
    </row>
    <row r="3484" spans="1:4" x14ac:dyDescent="0.35">
      <c r="A3484" s="4">
        <f>Climate285!F3511*((113.5/10)^0.12)</f>
        <v>8.8926075659477988</v>
      </c>
      <c r="B3484" s="24">
        <f>VLOOKUP(A3484,'Wind - Power Curve'!$A$3:$B$47,2)*Wind!$B$9</f>
        <v>3314.7000000000003</v>
      </c>
      <c r="C3484">
        <f>(0.5*(A3484^3)*Wind!$B$11*Wind!$B$7*(VLOOKUP(A3484+0.5,'Wind - Power Curve'!$A$3:$E$47,5,TRUE))*Wind!$B$9)/1000</f>
        <v>3814.7177943884631</v>
      </c>
      <c r="D3484" s="23" t="s">
        <v>9</v>
      </c>
    </row>
    <row r="3485" spans="1:4" x14ac:dyDescent="0.35">
      <c r="A3485" s="4">
        <f>Climate285!F3512*((113.5/10)^0.12)</f>
        <v>9.0599127955901047</v>
      </c>
      <c r="B3485" s="24">
        <f>VLOOKUP(A3485,'Wind - Power Curve'!$A$3:$B$47,2)*Wind!$B$9</f>
        <v>3954.6</v>
      </c>
      <c r="C3485">
        <f>(0.5*(A3485^3)*Wind!$B$11*Wind!$B$7*(VLOOKUP(A3485+0.5,'Wind - Power Curve'!$A$3:$E$47,5,TRUE))*Wind!$B$9)/1000</f>
        <v>4024.9144580765997</v>
      </c>
      <c r="D3485" s="23" t="s">
        <v>9</v>
      </c>
    </row>
    <row r="3486" spans="1:4" x14ac:dyDescent="0.35">
      <c r="A3486" s="4">
        <f>Climate285!F3513*((113.5/10)^0.12)</f>
        <v>9.2218642578838548</v>
      </c>
      <c r="B3486" s="24">
        <f>VLOOKUP(A3486,'Wind - Power Curve'!$A$3:$B$47,2)*Wind!$B$9</f>
        <v>3954.6</v>
      </c>
      <c r="C3486">
        <f>(0.5*(A3486^3)*Wind!$B$11*Wind!$B$7*(VLOOKUP(A3486+0.5,'Wind - Power Curve'!$A$3:$E$47,5,TRUE))*Wind!$B$9)/1000</f>
        <v>4244.6391764414502</v>
      </c>
      <c r="D3486" s="23" t="s">
        <v>9</v>
      </c>
    </row>
    <row r="3487" spans="1:4" x14ac:dyDescent="0.35">
      <c r="A3487" s="4">
        <f>Climate285!F3514*((113.5/10)^0.12)</f>
        <v>9.3329549303663466</v>
      </c>
      <c r="B3487" s="24">
        <f>VLOOKUP(A3487,'Wind - Power Curve'!$A$3:$B$47,2)*Wind!$B$9</f>
        <v>3954.6</v>
      </c>
      <c r="C3487">
        <f>(0.5*(A3487^3)*Wind!$B$11*Wind!$B$7*(VLOOKUP(A3487+0.5,'Wind - Power Curve'!$A$3:$E$47,5,TRUE))*Wind!$B$9)/1000</f>
        <v>4399.8929282087638</v>
      </c>
      <c r="D3487" s="23" t="s">
        <v>9</v>
      </c>
    </row>
    <row r="3488" spans="1:4" x14ac:dyDescent="0.35">
      <c r="A3488" s="4">
        <f>Climate285!F3515*((113.5/10)^0.12)</f>
        <v>9.2928016752521927</v>
      </c>
      <c r="B3488" s="24">
        <f>VLOOKUP(A3488,'Wind - Power Curve'!$A$3:$B$47,2)*Wind!$B$9</f>
        <v>3954.6</v>
      </c>
      <c r="C3488">
        <f>(0.5*(A3488^3)*Wind!$B$11*Wind!$B$7*(VLOOKUP(A3488+0.5,'Wind - Power Curve'!$A$3:$E$47,5,TRUE))*Wind!$B$9)/1000</f>
        <v>4343.3478064658348</v>
      </c>
      <c r="D3488" s="23" t="s">
        <v>9</v>
      </c>
    </row>
    <row r="3489" spans="1:4" x14ac:dyDescent="0.35">
      <c r="A3489" s="4">
        <f>Climate285!F3516*((113.5/10)^0.12)</f>
        <v>9.2660328385094246</v>
      </c>
      <c r="B3489" s="24">
        <f>VLOOKUP(A3489,'Wind - Power Curve'!$A$3:$B$47,2)*Wind!$B$9</f>
        <v>3954.6</v>
      </c>
      <c r="C3489">
        <f>(0.5*(A3489^3)*Wind!$B$11*Wind!$B$7*(VLOOKUP(A3489+0.5,'Wind - Power Curve'!$A$3:$E$47,5,TRUE))*Wind!$B$9)/1000</f>
        <v>4305.9214918247171</v>
      </c>
      <c r="D3489" s="23" t="s">
        <v>9</v>
      </c>
    </row>
    <row r="3490" spans="1:4" x14ac:dyDescent="0.35">
      <c r="A3490" s="4">
        <f>Climate285!F3517*((113.5/10)^0.12)</f>
        <v>9.3035092099493006</v>
      </c>
      <c r="B3490" s="24">
        <f>VLOOKUP(A3490,'Wind - Power Curve'!$A$3:$B$47,2)*Wind!$B$9</f>
        <v>3954.6</v>
      </c>
      <c r="C3490">
        <f>(0.5*(A3490^3)*Wind!$B$11*Wind!$B$7*(VLOOKUP(A3490+0.5,'Wind - Power Curve'!$A$3:$E$47,5,TRUE))*Wind!$B$9)/1000</f>
        <v>4358.3788454043297</v>
      </c>
      <c r="D3490" s="23" t="s">
        <v>9</v>
      </c>
    </row>
    <row r="3491" spans="1:4" x14ac:dyDescent="0.35">
      <c r="A3491" s="4">
        <f>Climate285!F3518*((113.5/10)^0.12)</f>
        <v>9.1228195619356107</v>
      </c>
      <c r="B3491" s="24">
        <f>VLOOKUP(A3491,'Wind - Power Curve'!$A$3:$B$47,2)*Wind!$B$9</f>
        <v>3954.6</v>
      </c>
      <c r="C3491">
        <f>(0.5*(A3491^3)*Wind!$B$11*Wind!$B$7*(VLOOKUP(A3491+0.5,'Wind - Power Curve'!$A$3:$E$47,5,TRUE))*Wind!$B$9)/1000</f>
        <v>4109.3379384390946</v>
      </c>
      <c r="D3491" s="23" t="s">
        <v>9</v>
      </c>
    </row>
    <row r="3492" spans="1:4" x14ac:dyDescent="0.35">
      <c r="A3492" s="4">
        <f>Climate285!F3519*((113.5/10)^0.12)</f>
        <v>9.1201426782613346</v>
      </c>
      <c r="B3492" s="24">
        <f>VLOOKUP(A3492,'Wind - Power Curve'!$A$3:$B$47,2)*Wind!$B$9</f>
        <v>3954.6</v>
      </c>
      <c r="C3492">
        <f>(0.5*(A3492^3)*Wind!$B$11*Wind!$B$7*(VLOOKUP(A3492+0.5,'Wind - Power Curve'!$A$3:$E$47,5,TRUE))*Wind!$B$9)/1000</f>
        <v>4105.7216248257791</v>
      </c>
      <c r="D3492" s="23" t="s">
        <v>9</v>
      </c>
    </row>
    <row r="3493" spans="1:4" x14ac:dyDescent="0.35">
      <c r="A3493" s="4">
        <f>Climate285!F3520*((113.5/10)^0.12)</f>
        <v>9.3677544181319448</v>
      </c>
      <c r="B3493" s="24">
        <f>VLOOKUP(A3493,'Wind - Power Curve'!$A$3:$B$47,2)*Wind!$B$9</f>
        <v>3954.6</v>
      </c>
      <c r="C3493">
        <f>(0.5*(A3493^3)*Wind!$B$11*Wind!$B$7*(VLOOKUP(A3493+0.5,'Wind - Power Curve'!$A$3:$E$47,5,TRUE))*Wind!$B$9)/1000</f>
        <v>4449.2938871190072</v>
      </c>
      <c r="D3493" s="23" t="s">
        <v>9</v>
      </c>
    </row>
    <row r="3494" spans="1:4" x14ac:dyDescent="0.35">
      <c r="A3494" s="4">
        <f>Climate285!F3521*((113.5/10)^0.12)</f>
        <v>9.8964389438016305</v>
      </c>
      <c r="B3494" s="24">
        <f>VLOOKUP(A3494,'Wind - Power Curve'!$A$3:$B$47,2)*Wind!$B$9</f>
        <v>4640.4000000000005</v>
      </c>
      <c r="C3494">
        <f>(0.5*(A3494^3)*Wind!$B$11*Wind!$B$7*(VLOOKUP(A3494+0.5,'Wind - Power Curve'!$A$3:$E$47,5,TRUE))*Wind!$B$9)/1000</f>
        <v>5166.7933381200874</v>
      </c>
      <c r="D3494" s="23" t="s">
        <v>9</v>
      </c>
    </row>
    <row r="3495" spans="1:4" x14ac:dyDescent="0.35">
      <c r="A3495" s="4">
        <f>Climate285!F3522*((113.5/10)^0.12)</f>
        <v>10.284587076571777</v>
      </c>
      <c r="B3495" s="24">
        <f>VLOOKUP(A3495,'Wind - Power Curve'!$A$3:$B$47,2)*Wind!$B$9</f>
        <v>5330.7</v>
      </c>
      <c r="C3495">
        <f>(0.5*(A3495^3)*Wind!$B$11*Wind!$B$7*(VLOOKUP(A3495+0.5,'Wind - Power Curve'!$A$3:$E$47,5,TRUE))*Wind!$B$9)/1000</f>
        <v>5608.925976784144</v>
      </c>
      <c r="D3495" s="23" t="s">
        <v>9</v>
      </c>
    </row>
    <row r="3496" spans="1:4" x14ac:dyDescent="0.35">
      <c r="A3496" s="4">
        <f>Climate285!F3523*((113.5/10)^0.12)</f>
        <v>10.722257557316047</v>
      </c>
      <c r="B3496" s="24">
        <f>VLOOKUP(A3496,'Wind - Power Curve'!$A$3:$B$47,2)*Wind!$B$9</f>
        <v>5968.8</v>
      </c>
      <c r="C3496">
        <f>(0.5*(A3496^3)*Wind!$B$11*Wind!$B$7*(VLOOKUP(A3496+0.5,'Wind - Power Curve'!$A$3:$E$47,5,TRUE))*Wind!$B$9)/1000</f>
        <v>6010.6114575354695</v>
      </c>
      <c r="D3496" s="23" t="s">
        <v>9</v>
      </c>
    </row>
    <row r="3497" spans="1:4" x14ac:dyDescent="0.35">
      <c r="A3497" s="4">
        <f>Climate285!F3524*((113.5/10)^0.12)</f>
        <v>10.734303533850293</v>
      </c>
      <c r="B3497" s="24">
        <f>VLOOKUP(A3497,'Wind - Power Curve'!$A$3:$B$47,2)*Wind!$B$9</f>
        <v>5968.8</v>
      </c>
      <c r="C3497">
        <f>(0.5*(A3497^3)*Wind!$B$11*Wind!$B$7*(VLOOKUP(A3497+0.5,'Wind - Power Curve'!$A$3:$E$47,5,TRUE))*Wind!$B$9)/1000</f>
        <v>6030.8921839442801</v>
      </c>
      <c r="D3497" s="23" t="s">
        <v>9</v>
      </c>
    </row>
    <row r="3498" spans="1:4" x14ac:dyDescent="0.35">
      <c r="A3498" s="4">
        <f>Climate285!F3525*((113.5/10)^0.12)</f>
        <v>10.601797791973588</v>
      </c>
      <c r="B3498" s="24">
        <f>VLOOKUP(A3498,'Wind - Power Curve'!$A$3:$B$47,2)*Wind!$B$9</f>
        <v>5968.8</v>
      </c>
      <c r="C3498">
        <f>(0.5*(A3498^3)*Wind!$B$11*Wind!$B$7*(VLOOKUP(A3498+0.5,'Wind - Power Curve'!$A$3:$E$47,5,TRUE))*Wind!$B$9)/1000</f>
        <v>5810.2992359417158</v>
      </c>
      <c r="D3498" s="23" t="s">
        <v>9</v>
      </c>
    </row>
    <row r="3499" spans="1:4" x14ac:dyDescent="0.35">
      <c r="A3499" s="4">
        <f>Climate285!F3526*((113.5/10)^0.12)</f>
        <v>11.390140034048128</v>
      </c>
      <c r="B3499" s="24">
        <f>VLOOKUP(A3499,'Wind - Power Curve'!$A$3:$B$47,2)*Wind!$B$9</f>
        <v>6489.9000000000005</v>
      </c>
      <c r="C3499">
        <f>(0.5*(A3499^3)*Wind!$B$11*Wind!$B$7*(VLOOKUP(A3499+0.5,'Wind - Power Curve'!$A$3:$E$47,5,TRUE))*Wind!$B$9)/1000</f>
        <v>6653.7083842097318</v>
      </c>
      <c r="D3499" s="23" t="s">
        <v>9</v>
      </c>
    </row>
    <row r="3500" spans="1:4" x14ac:dyDescent="0.35">
      <c r="A3500" s="4">
        <f>Climate285!F3527*((113.5/10)^0.12)</f>
        <v>10.90830097267829</v>
      </c>
      <c r="B3500" s="24">
        <f>VLOOKUP(A3500,'Wind - Power Curve'!$A$3:$B$47,2)*Wind!$B$9</f>
        <v>5968.8</v>
      </c>
      <c r="C3500">
        <f>(0.5*(A3500^3)*Wind!$B$11*Wind!$B$7*(VLOOKUP(A3500+0.5,'Wind - Power Curve'!$A$3:$E$47,5,TRUE))*Wind!$B$9)/1000</f>
        <v>6328.9444801080808</v>
      </c>
      <c r="D3500" s="23" t="s">
        <v>9</v>
      </c>
    </row>
    <row r="3501" spans="1:4" x14ac:dyDescent="0.35">
      <c r="A3501" s="4">
        <f>Climate285!F3528*((113.5/10)^0.12)</f>
        <v>10.603136233810726</v>
      </c>
      <c r="B3501" s="24">
        <f>VLOOKUP(A3501,'Wind - Power Curve'!$A$3:$B$47,2)*Wind!$B$9</f>
        <v>5968.8</v>
      </c>
      <c r="C3501">
        <f>(0.5*(A3501^3)*Wind!$B$11*Wind!$B$7*(VLOOKUP(A3501+0.5,'Wind - Power Curve'!$A$3:$E$47,5,TRUE))*Wind!$B$9)/1000</f>
        <v>5812.5001068410329</v>
      </c>
      <c r="D3501" s="23" t="s">
        <v>9</v>
      </c>
    </row>
    <row r="3502" spans="1:4" x14ac:dyDescent="0.35">
      <c r="A3502" s="4">
        <f>Climate285!F3529*((113.5/10)^0.12)</f>
        <v>10.596444024625034</v>
      </c>
      <c r="B3502" s="24">
        <f>VLOOKUP(A3502,'Wind - Power Curve'!$A$3:$B$47,2)*Wind!$B$9</f>
        <v>5968.8</v>
      </c>
      <c r="C3502">
        <f>(0.5*(A3502^3)*Wind!$B$11*Wind!$B$7*(VLOOKUP(A3502+0.5,'Wind - Power Curve'!$A$3:$E$47,5,TRUE))*Wind!$B$9)/1000</f>
        <v>5801.5013079946193</v>
      </c>
      <c r="D3502" s="23" t="s">
        <v>9</v>
      </c>
    </row>
    <row r="3503" spans="1:4" x14ac:dyDescent="0.35">
      <c r="A3503" s="4">
        <f>Climate285!F3530*((113.5/10)^0.12)</f>
        <v>10.540229467465219</v>
      </c>
      <c r="B3503" s="24">
        <f>VLOOKUP(A3503,'Wind - Power Curve'!$A$3:$B$47,2)*Wind!$B$9</f>
        <v>5968.8</v>
      </c>
      <c r="C3503">
        <f>(0.5*(A3503^3)*Wind!$B$11*Wind!$B$7*(VLOOKUP(A3503+0.5,'Wind - Power Curve'!$A$3:$E$47,5,TRUE))*Wind!$B$9)/1000</f>
        <v>5709.6586787509796</v>
      </c>
      <c r="D3503" s="23" t="s">
        <v>9</v>
      </c>
    </row>
    <row r="3504" spans="1:4" x14ac:dyDescent="0.35">
      <c r="A3504" s="4">
        <f>Climate285!F3531*((113.5/10)^0.12)</f>
        <v>10.346155401080146</v>
      </c>
      <c r="B3504" s="24">
        <f>VLOOKUP(A3504,'Wind - Power Curve'!$A$3:$B$47,2)*Wind!$B$9</f>
        <v>5330.7</v>
      </c>
      <c r="C3504">
        <f>(0.5*(A3504^3)*Wind!$B$11*Wind!$B$7*(VLOOKUP(A3504+0.5,'Wind - Power Curve'!$A$3:$E$47,5,TRUE))*Wind!$B$9)/1000</f>
        <v>5710.2631378727347</v>
      </c>
      <c r="D3504" s="23" t="s">
        <v>9</v>
      </c>
    </row>
    <row r="3505" spans="1:4" x14ac:dyDescent="0.35">
      <c r="A3505" s="4">
        <f>Climate285!F3532*((113.5/10)^0.12)</f>
        <v>10.055713522421104</v>
      </c>
      <c r="B3505" s="24">
        <f>VLOOKUP(A3505,'Wind - Power Curve'!$A$3:$B$47,2)*Wind!$B$9</f>
        <v>5330.7</v>
      </c>
      <c r="C3505">
        <f>(0.5*(A3505^3)*Wind!$B$11*Wind!$B$7*(VLOOKUP(A3505+0.5,'Wind - Power Curve'!$A$3:$E$47,5,TRUE))*Wind!$B$9)/1000</f>
        <v>5242.7337937965831</v>
      </c>
      <c r="D3505" s="23" t="s">
        <v>9</v>
      </c>
    </row>
    <row r="3506" spans="1:4" x14ac:dyDescent="0.35">
      <c r="A3506" s="4">
        <f>Climate285!F3533*((113.5/10)^0.12)</f>
        <v>10.000837407098428</v>
      </c>
      <c r="B3506" s="24">
        <f>VLOOKUP(A3506,'Wind - Power Curve'!$A$3:$B$47,2)*Wind!$B$9</f>
        <v>5330.7</v>
      </c>
      <c r="C3506">
        <f>(0.5*(A3506^3)*Wind!$B$11*Wind!$B$7*(VLOOKUP(A3506+0.5,'Wind - Power Curve'!$A$3:$E$47,5,TRUE))*Wind!$B$9)/1000</f>
        <v>5157.3692864433478</v>
      </c>
      <c r="D3506" s="23" t="s">
        <v>9</v>
      </c>
    </row>
    <row r="3507" spans="1:4" x14ac:dyDescent="0.35">
      <c r="A3507" s="4">
        <f>Climate285!F3534*((113.5/10)^0.12)</f>
        <v>10.358201377614391</v>
      </c>
      <c r="B3507" s="24">
        <f>VLOOKUP(A3507,'Wind - Power Curve'!$A$3:$B$47,2)*Wind!$B$9</f>
        <v>5330.7</v>
      </c>
      <c r="C3507">
        <f>(0.5*(A3507^3)*Wind!$B$11*Wind!$B$7*(VLOOKUP(A3507+0.5,'Wind - Power Curve'!$A$3:$E$47,5,TRUE))*Wind!$B$9)/1000</f>
        <v>5730.2316607723888</v>
      </c>
      <c r="D3507" s="23" t="s">
        <v>9</v>
      </c>
    </row>
    <row r="3508" spans="1:4" x14ac:dyDescent="0.35">
      <c r="A3508" s="4">
        <f>Climate285!F3535*((113.5/10)^0.12)</f>
        <v>10.252464472480455</v>
      </c>
      <c r="B3508" s="24">
        <f>VLOOKUP(A3508,'Wind - Power Curve'!$A$3:$B$47,2)*Wind!$B$9</f>
        <v>5330.7</v>
      </c>
      <c r="C3508">
        <f>(0.5*(A3508^3)*Wind!$B$11*Wind!$B$7*(VLOOKUP(A3508+0.5,'Wind - Power Curve'!$A$3:$E$47,5,TRUE))*Wind!$B$9)/1000</f>
        <v>5556.5336508912178</v>
      </c>
      <c r="D3508" s="23" t="s">
        <v>9</v>
      </c>
    </row>
    <row r="3509" spans="1:4" x14ac:dyDescent="0.35">
      <c r="A3509" s="4">
        <f>Climate285!F3536*((113.5/10)^0.12)</f>
        <v>10.279233309223223</v>
      </c>
      <c r="B3509" s="24">
        <f>VLOOKUP(A3509,'Wind - Power Curve'!$A$3:$B$47,2)*Wind!$B$9</f>
        <v>5330.7</v>
      </c>
      <c r="C3509">
        <f>(0.5*(A3509^3)*Wind!$B$11*Wind!$B$7*(VLOOKUP(A3509+0.5,'Wind - Power Curve'!$A$3:$E$47,5,TRUE))*Wind!$B$9)/1000</f>
        <v>5600.1711511383173</v>
      </c>
      <c r="D3509" s="23" t="s">
        <v>9</v>
      </c>
    </row>
    <row r="3510" spans="1:4" x14ac:dyDescent="0.35">
      <c r="A3510" s="4">
        <f>Climate285!F3537*((113.5/10)^0.12)</f>
        <v>10.318048122500239</v>
      </c>
      <c r="B3510" s="24">
        <f>VLOOKUP(A3510,'Wind - Power Curve'!$A$3:$B$47,2)*Wind!$B$9</f>
        <v>5330.7</v>
      </c>
      <c r="C3510">
        <f>(0.5*(A3510^3)*Wind!$B$11*Wind!$B$7*(VLOOKUP(A3510+0.5,'Wind - Power Curve'!$A$3:$E$47,5,TRUE))*Wind!$B$9)/1000</f>
        <v>5663.8504414409927</v>
      </c>
      <c r="D3510" s="23" t="s">
        <v>9</v>
      </c>
    </row>
    <row r="3511" spans="1:4" x14ac:dyDescent="0.35">
      <c r="A3511" s="4">
        <f>Climate285!F3538*((113.5/10)^0.12)</f>
        <v>10.198926798994917</v>
      </c>
      <c r="B3511" s="24">
        <f>VLOOKUP(A3511,'Wind - Power Curve'!$A$3:$B$47,2)*Wind!$B$9</f>
        <v>5330.7</v>
      </c>
      <c r="C3511">
        <f>(0.5*(A3511^3)*Wind!$B$11*Wind!$B$7*(VLOOKUP(A3511+0.5,'Wind - Power Curve'!$A$3:$E$47,5,TRUE))*Wind!$B$9)/1000</f>
        <v>5469.9398913775285</v>
      </c>
      <c r="D3511" s="23" t="s">
        <v>9</v>
      </c>
    </row>
    <row r="3512" spans="1:4" x14ac:dyDescent="0.35">
      <c r="A3512" s="4">
        <f>Climate285!F3539*((113.5/10)^0.12)</f>
        <v>9.9151771295215685</v>
      </c>
      <c r="B3512" s="24">
        <f>VLOOKUP(A3512,'Wind - Power Curve'!$A$3:$B$47,2)*Wind!$B$9</f>
        <v>4640.4000000000005</v>
      </c>
      <c r="C3512">
        <f>(0.5*(A3512^3)*Wind!$B$11*Wind!$B$7*(VLOOKUP(A3512+0.5,'Wind - Power Curve'!$A$3:$E$47,5,TRUE))*Wind!$B$9)/1000</f>
        <v>5196.1977827078563</v>
      </c>
      <c r="D3512" s="23" t="s">
        <v>9</v>
      </c>
    </row>
    <row r="3513" spans="1:4" x14ac:dyDescent="0.35">
      <c r="A3513" s="4">
        <f>Climate285!F3540*((113.5/10)^0.12)</f>
        <v>9.9593457101471365</v>
      </c>
      <c r="B3513" s="24">
        <f>VLOOKUP(A3513,'Wind - Power Curve'!$A$3:$B$47,2)*Wind!$B$9</f>
        <v>4640.4000000000005</v>
      </c>
      <c r="C3513">
        <f>(0.5*(A3513^3)*Wind!$B$11*Wind!$B$7*(VLOOKUP(A3513+0.5,'Wind - Power Curve'!$A$3:$E$47,5,TRUE))*Wind!$B$9)/1000</f>
        <v>5265.9492077791319</v>
      </c>
      <c r="D3513" s="23" t="s">
        <v>9</v>
      </c>
    </row>
    <row r="3514" spans="1:4" x14ac:dyDescent="0.35">
      <c r="A3514" s="4">
        <f>Climate285!F3541*((113.5/10)^0.12)</f>
        <v>9.9044695948244605</v>
      </c>
      <c r="B3514" s="24">
        <f>VLOOKUP(A3514,'Wind - Power Curve'!$A$3:$B$47,2)*Wind!$B$9</f>
        <v>4640.4000000000005</v>
      </c>
      <c r="C3514">
        <f>(0.5*(A3514^3)*Wind!$B$11*Wind!$B$7*(VLOOKUP(A3514+0.5,'Wind - Power Curve'!$A$3:$E$47,5,TRUE))*Wind!$B$9)/1000</f>
        <v>5179.3816217208914</v>
      </c>
      <c r="D3514" s="23" t="s">
        <v>9</v>
      </c>
    </row>
    <row r="3515" spans="1:4" x14ac:dyDescent="0.35">
      <c r="A3515" s="4">
        <f>Climate285!F3542*((113.5/10)^0.12)</f>
        <v>9.6274121345368027</v>
      </c>
      <c r="B3515" s="24">
        <f>VLOOKUP(A3515,'Wind - Power Curve'!$A$3:$B$47,2)*Wind!$B$9</f>
        <v>4640.4000000000005</v>
      </c>
      <c r="C3515">
        <f>(0.5*(A3515^3)*Wind!$B$11*Wind!$B$7*(VLOOKUP(A3515+0.5,'Wind - Power Curve'!$A$3:$E$47,5,TRUE))*Wind!$B$9)/1000</f>
        <v>4756.778546227245</v>
      </c>
      <c r="D3515" s="23" t="s">
        <v>9</v>
      </c>
    </row>
    <row r="3516" spans="1:4" x14ac:dyDescent="0.35">
      <c r="A3516" s="4">
        <f>Climate285!F3543*((113.5/10)^0.12)</f>
        <v>9.7037033192536946</v>
      </c>
      <c r="B3516" s="24">
        <f>VLOOKUP(A3516,'Wind - Power Curve'!$A$3:$B$47,2)*Wind!$B$9</f>
        <v>4640.4000000000005</v>
      </c>
      <c r="C3516">
        <f>(0.5*(A3516^3)*Wind!$B$11*Wind!$B$7*(VLOOKUP(A3516+0.5,'Wind - Power Curve'!$A$3:$E$47,5,TRUE))*Wind!$B$9)/1000</f>
        <v>4870.7604610409462</v>
      </c>
      <c r="D3516" s="23" t="s">
        <v>9</v>
      </c>
    </row>
    <row r="3517" spans="1:4" x14ac:dyDescent="0.35">
      <c r="A3517" s="4">
        <f>Climate285!F3544*((113.5/10)^0.12)</f>
        <v>9.7251183886479087</v>
      </c>
      <c r="B3517" s="24">
        <f>VLOOKUP(A3517,'Wind - Power Curve'!$A$3:$B$47,2)*Wind!$B$9</f>
        <v>4640.4000000000005</v>
      </c>
      <c r="C3517">
        <f>(0.5*(A3517^3)*Wind!$B$11*Wind!$B$7*(VLOOKUP(A3517+0.5,'Wind - Power Curve'!$A$3:$E$47,5,TRUE))*Wind!$B$9)/1000</f>
        <v>4903.0794743353663</v>
      </c>
      <c r="D3517" s="23" t="s">
        <v>9</v>
      </c>
    </row>
    <row r="3518" spans="1:4" x14ac:dyDescent="0.35">
      <c r="A3518" s="4">
        <f>Climate285!F3545*((113.5/10)^0.12)</f>
        <v>9.6782729243480627</v>
      </c>
      <c r="B3518" s="24">
        <f>VLOOKUP(A3518,'Wind - Power Curve'!$A$3:$B$47,2)*Wind!$B$9</f>
        <v>4640.4000000000005</v>
      </c>
      <c r="C3518">
        <f>(0.5*(A3518^3)*Wind!$B$11*Wind!$B$7*(VLOOKUP(A3518+0.5,'Wind - Power Curve'!$A$3:$E$47,5,TRUE))*Wind!$B$9)/1000</f>
        <v>4832.5664760702666</v>
      </c>
      <c r="D3518" s="23" t="s">
        <v>9</v>
      </c>
    </row>
    <row r="3519" spans="1:4" x14ac:dyDescent="0.35">
      <c r="A3519" s="4">
        <f>Climate285!F3546*((113.5/10)^0.12)</f>
        <v>10.502753096025344</v>
      </c>
      <c r="B3519" s="24">
        <f>VLOOKUP(A3519,'Wind - Power Curve'!$A$3:$B$47,2)*Wind!$B$9</f>
        <v>5968.8</v>
      </c>
      <c r="C3519">
        <f>(0.5*(A3519^3)*Wind!$B$11*Wind!$B$7*(VLOOKUP(A3519+0.5,'Wind - Power Curve'!$A$3:$E$47,5,TRUE))*Wind!$B$9)/1000</f>
        <v>5648.971940291568</v>
      </c>
      <c r="D3519" s="23" t="s">
        <v>9</v>
      </c>
    </row>
    <row r="3520" spans="1:4" x14ac:dyDescent="0.35">
      <c r="A3520" s="4">
        <f>Climate285!F3547*((113.5/10)^0.12)</f>
        <v>10.841378880821368</v>
      </c>
      <c r="B3520" s="24">
        <f>VLOOKUP(A3520,'Wind - Power Curve'!$A$3:$B$47,2)*Wind!$B$9</f>
        <v>5968.8</v>
      </c>
      <c r="C3520">
        <f>(0.5*(A3520^3)*Wind!$B$11*Wind!$B$7*(VLOOKUP(A3520+0.5,'Wind - Power Curve'!$A$3:$E$47,5,TRUE))*Wind!$B$9)/1000</f>
        <v>6213.1740015348269</v>
      </c>
      <c r="D3520" s="23" t="s">
        <v>9</v>
      </c>
    </row>
    <row r="3521" spans="1:4" x14ac:dyDescent="0.35">
      <c r="A3521" s="4">
        <f>Climate285!F3548*((113.5/10)^0.12)</f>
        <v>11.084975295180564</v>
      </c>
      <c r="B3521" s="24">
        <f>VLOOKUP(A3521,'Wind - Power Curve'!$A$3:$B$47,2)*Wind!$B$9</f>
        <v>6489.9000000000005</v>
      </c>
      <c r="C3521">
        <f>(0.5*(A3521^3)*Wind!$B$11*Wind!$B$7*(VLOOKUP(A3521+0.5,'Wind - Power Curve'!$A$3:$E$47,5,TRUE))*Wind!$B$9)/1000</f>
        <v>6133.1101004147104</v>
      </c>
      <c r="D3521" s="23" t="s">
        <v>9</v>
      </c>
    </row>
    <row r="3522" spans="1:4" x14ac:dyDescent="0.35">
      <c r="A3522" s="4">
        <f>Climate285!F3549*((113.5/10)^0.12)</f>
        <v>11.151897387037488</v>
      </c>
      <c r="B3522" s="24">
        <f>VLOOKUP(A3522,'Wind - Power Curve'!$A$3:$B$47,2)*Wind!$B$9</f>
        <v>6489.9000000000005</v>
      </c>
      <c r="C3522">
        <f>(0.5*(A3522^3)*Wind!$B$11*Wind!$B$7*(VLOOKUP(A3522+0.5,'Wind - Power Curve'!$A$3:$E$47,5,TRUE))*Wind!$B$9)/1000</f>
        <v>6244.8622984029353</v>
      </c>
      <c r="D3522" s="23" t="s">
        <v>9</v>
      </c>
    </row>
    <row r="3523" spans="1:4" x14ac:dyDescent="0.35">
      <c r="A3523" s="4">
        <f>Climate285!F3550*((113.5/10)^0.12)</f>
        <v>10.95113111146672</v>
      </c>
      <c r="B3523" s="24">
        <f>VLOOKUP(A3523,'Wind - Power Curve'!$A$3:$B$47,2)*Wind!$B$9</f>
        <v>5968.8</v>
      </c>
      <c r="C3523">
        <f>(0.5*(A3523^3)*Wind!$B$11*Wind!$B$7*(VLOOKUP(A3523+0.5,'Wind - Power Curve'!$A$3:$E$47,5,TRUE))*Wind!$B$9)/1000</f>
        <v>6403.7871030885317</v>
      </c>
      <c r="D3523" s="23" t="s">
        <v>9</v>
      </c>
    </row>
    <row r="3524" spans="1:4" x14ac:dyDescent="0.35">
      <c r="A3524" s="4">
        <f>Climate285!F3551*((113.5/10)^0.12)</f>
        <v>10.378278005171467</v>
      </c>
      <c r="B3524" s="24">
        <f>VLOOKUP(A3524,'Wind - Power Curve'!$A$3:$B$47,2)*Wind!$B$9</f>
        <v>5330.7</v>
      </c>
      <c r="C3524">
        <f>(0.5*(A3524^3)*Wind!$B$11*Wind!$B$7*(VLOOKUP(A3524+0.5,'Wind - Power Curve'!$A$3:$E$47,5,TRUE))*Wind!$B$9)/1000</f>
        <v>5763.6158889309418</v>
      </c>
      <c r="D3524" s="23" t="s">
        <v>9</v>
      </c>
    </row>
    <row r="3525" spans="1:4" x14ac:dyDescent="0.35">
      <c r="A3525" s="4">
        <f>Climate285!F3552*((113.5/10)^0.12)</f>
        <v>10.181527055112118</v>
      </c>
      <c r="B3525" s="24">
        <f>VLOOKUP(A3525,'Wind - Power Curve'!$A$3:$B$47,2)*Wind!$B$9</f>
        <v>5330.7</v>
      </c>
      <c r="C3525">
        <f>(0.5*(A3525^3)*Wind!$B$11*Wind!$B$7*(VLOOKUP(A3525+0.5,'Wind - Power Curve'!$A$3:$E$47,5,TRUE))*Wind!$B$9)/1000</f>
        <v>5441.9918706541794</v>
      </c>
      <c r="D3525" s="23" t="s">
        <v>9</v>
      </c>
    </row>
    <row r="3526" spans="1:4" x14ac:dyDescent="0.35">
      <c r="A3526" s="4">
        <f>Climate285!F3553*((113.5/10)^0.12)</f>
        <v>9.9285615478929525</v>
      </c>
      <c r="B3526" s="24">
        <f>VLOOKUP(A3526,'Wind - Power Curve'!$A$3:$B$47,2)*Wind!$B$9</f>
        <v>4640.4000000000005</v>
      </c>
      <c r="C3526">
        <f>(0.5*(A3526^3)*Wind!$B$11*Wind!$B$7*(VLOOKUP(A3526+0.5,'Wind - Power Curve'!$A$3:$E$47,5,TRUE))*Wind!$B$9)/1000</f>
        <v>5217.2691187422324</v>
      </c>
      <c r="D3526" s="23" t="s">
        <v>9</v>
      </c>
    </row>
    <row r="3527" spans="1:4" x14ac:dyDescent="0.35">
      <c r="A3527" s="4">
        <f>Climate285!F3554*((113.5/10)^0.12)</f>
        <v>9.8268399682704306</v>
      </c>
      <c r="B3527" s="24">
        <f>VLOOKUP(A3527,'Wind - Power Curve'!$A$3:$B$47,2)*Wind!$B$9</f>
        <v>4640.4000000000005</v>
      </c>
      <c r="C3527">
        <f>(0.5*(A3527^3)*Wind!$B$11*Wind!$B$7*(VLOOKUP(A3527+0.5,'Wind - Power Curve'!$A$3:$E$47,5,TRUE))*Wind!$B$9)/1000</f>
        <v>5058.548202822114</v>
      </c>
      <c r="D3527" s="23" t="s">
        <v>9</v>
      </c>
    </row>
    <row r="3528" spans="1:4" x14ac:dyDescent="0.35">
      <c r="A3528" s="4">
        <f>Climate285!F3555*((113.5/10)^0.12)</f>
        <v>9.6662269478138185</v>
      </c>
      <c r="B3528" s="24">
        <f>VLOOKUP(A3528,'Wind - Power Curve'!$A$3:$B$47,2)*Wind!$B$9</f>
        <v>4640.4000000000005</v>
      </c>
      <c r="C3528">
        <f>(0.5*(A3528^3)*Wind!$B$11*Wind!$B$7*(VLOOKUP(A3528+0.5,'Wind - Power Curve'!$A$3:$E$47,5,TRUE))*Wind!$B$9)/1000</f>
        <v>4814.544492619345</v>
      </c>
      <c r="D3528" s="23" t="s">
        <v>9</v>
      </c>
    </row>
    <row r="3529" spans="1:4" x14ac:dyDescent="0.35">
      <c r="A3529" s="4">
        <f>Climate285!F3556*((113.5/10)^0.12)</f>
        <v>9.6006432977940346</v>
      </c>
      <c r="B3529" s="24">
        <f>VLOOKUP(A3529,'Wind - Power Curve'!$A$3:$B$47,2)*Wind!$B$9</f>
        <v>4640.4000000000005</v>
      </c>
      <c r="C3529">
        <f>(0.5*(A3529^3)*Wind!$B$11*Wind!$B$7*(VLOOKUP(A3529+0.5,'Wind - Power Curve'!$A$3:$E$47,5,TRUE))*Wind!$B$9)/1000</f>
        <v>4717.2103715678431</v>
      </c>
      <c r="D3529" s="23" t="s">
        <v>9</v>
      </c>
    </row>
    <row r="3530" spans="1:4" x14ac:dyDescent="0.35">
      <c r="A3530" s="4">
        <f>Climate285!F3557*((113.5/10)^0.12)</f>
        <v>9.8255015264332926</v>
      </c>
      <c r="B3530" s="24">
        <f>VLOOKUP(A3530,'Wind - Power Curve'!$A$3:$B$47,2)*Wind!$B$9</f>
        <v>4640.4000000000005</v>
      </c>
      <c r="C3530">
        <f>(0.5*(A3530^3)*Wind!$B$11*Wind!$B$7*(VLOOKUP(A3530+0.5,'Wind - Power Curve'!$A$3:$E$47,5,TRUE))*Wind!$B$9)/1000</f>
        <v>5056.481521027099</v>
      </c>
      <c r="D3530" s="23" t="s">
        <v>9</v>
      </c>
    </row>
    <row r="3531" spans="1:4" x14ac:dyDescent="0.35">
      <c r="A3531" s="4">
        <f>Climate285!F3558*((113.5/10)^0.12)</f>
        <v>9.9379306407529207</v>
      </c>
      <c r="B3531" s="24">
        <f>VLOOKUP(A3531,'Wind - Power Curve'!$A$3:$B$47,2)*Wind!$B$9</f>
        <v>4640.4000000000005</v>
      </c>
      <c r="C3531">
        <f>(0.5*(A3531^3)*Wind!$B$11*Wind!$B$7*(VLOOKUP(A3531+0.5,'Wind - Power Curve'!$A$3:$E$47,5,TRUE))*Wind!$B$9)/1000</f>
        <v>5232.0528977762233</v>
      </c>
      <c r="D3531" s="23" t="s">
        <v>9</v>
      </c>
    </row>
    <row r="3532" spans="1:4" x14ac:dyDescent="0.35">
      <c r="A3532" s="4">
        <f>Climate285!F3559*((113.5/10)^0.12)</f>
        <v>10.054375080583965</v>
      </c>
      <c r="B3532" s="24">
        <f>VLOOKUP(A3532,'Wind - Power Curve'!$A$3:$B$47,2)*Wind!$B$9</f>
        <v>5330.7</v>
      </c>
      <c r="C3532">
        <f>(0.5*(A3532^3)*Wind!$B$11*Wind!$B$7*(VLOOKUP(A3532+0.5,'Wind - Power Curve'!$A$3:$E$47,5,TRUE))*Wind!$B$9)/1000</f>
        <v>5240.6406075847572</v>
      </c>
      <c r="D3532" s="23" t="s">
        <v>9</v>
      </c>
    </row>
    <row r="3533" spans="1:4" x14ac:dyDescent="0.35">
      <c r="A3533" s="4">
        <f>Climate285!F3560*((113.5/10)^0.12)</f>
        <v>9.8616394560360305</v>
      </c>
      <c r="B3533" s="24">
        <f>VLOOKUP(A3533,'Wind - Power Curve'!$A$3:$B$47,2)*Wind!$B$9</f>
        <v>4640.4000000000005</v>
      </c>
      <c r="C3533">
        <f>(0.5*(A3533^3)*Wind!$B$11*Wind!$B$7*(VLOOKUP(A3533+0.5,'Wind - Power Curve'!$A$3:$E$47,5,TRUE))*Wind!$B$9)/1000</f>
        <v>5112.4797850044843</v>
      </c>
      <c r="D3533" s="23" t="s">
        <v>9</v>
      </c>
    </row>
    <row r="3534" spans="1:4" x14ac:dyDescent="0.35">
      <c r="A3534" s="4">
        <f>Climate285!F3561*((113.5/10)^0.12)</f>
        <v>9.8589625723617527</v>
      </c>
      <c r="B3534" s="24">
        <f>VLOOKUP(A3534,'Wind - Power Curve'!$A$3:$B$47,2)*Wind!$B$9</f>
        <v>4640.4000000000005</v>
      </c>
      <c r="C3534">
        <f>(0.5*(A3534^3)*Wind!$B$11*Wind!$B$7*(VLOOKUP(A3534+0.5,'Wind - Power Curve'!$A$3:$E$47,5,TRUE))*Wind!$B$9)/1000</f>
        <v>5108.3176578398379</v>
      </c>
      <c r="D3534" s="23" t="s">
        <v>9</v>
      </c>
    </row>
    <row r="3535" spans="1:4" x14ac:dyDescent="0.35">
      <c r="A3535" s="4">
        <f>Climate285!F3562*((113.5/10)^0.12)</f>
        <v>10.022252476492643</v>
      </c>
      <c r="B3535" s="24">
        <f>VLOOKUP(A3535,'Wind - Power Curve'!$A$3:$B$47,2)*Wind!$B$9</f>
        <v>5330.7</v>
      </c>
      <c r="C3535">
        <f>(0.5*(A3535^3)*Wind!$B$11*Wind!$B$7*(VLOOKUP(A3535+0.5,'Wind - Power Curve'!$A$3:$E$47,5,TRUE))*Wind!$B$9)/1000</f>
        <v>5190.5711330370941</v>
      </c>
      <c r="D3535" s="23" t="s">
        <v>9</v>
      </c>
    </row>
    <row r="3536" spans="1:4" x14ac:dyDescent="0.35">
      <c r="A3536" s="4">
        <f>Climate285!F3563*((113.5/10)^0.12)</f>
        <v>9.8067633407133545</v>
      </c>
      <c r="B3536" s="24">
        <f>VLOOKUP(A3536,'Wind - Power Curve'!$A$3:$B$47,2)*Wind!$B$9</f>
        <v>4640.4000000000005</v>
      </c>
      <c r="C3536">
        <f>(0.5*(A3536^3)*Wind!$B$11*Wind!$B$7*(VLOOKUP(A3536+0.5,'Wind - Power Curve'!$A$3:$E$47,5,TRUE))*Wind!$B$9)/1000</f>
        <v>5027.6070533942593</v>
      </c>
      <c r="D3536" s="23" t="s">
        <v>9</v>
      </c>
    </row>
    <row r="3537" spans="1:4" x14ac:dyDescent="0.35">
      <c r="A3537" s="4">
        <f>Climate285!F3564*((113.5/10)^0.12)</f>
        <v>9.4975832763343746</v>
      </c>
      <c r="B3537" s="24">
        <f>VLOOKUP(A3537,'Wind - Power Curve'!$A$3:$B$47,2)*Wind!$B$9</f>
        <v>3954.6</v>
      </c>
      <c r="C3537">
        <f>(0.5*(A3537^3)*Wind!$B$11*Wind!$B$7*(VLOOKUP(A3537+0.5,'Wind - Power Curve'!$A$3:$E$47,5,TRUE))*Wind!$B$9)/1000</f>
        <v>4636.8594594174356</v>
      </c>
      <c r="D3537" s="23" t="s">
        <v>9</v>
      </c>
    </row>
    <row r="3538" spans="1:4" x14ac:dyDescent="0.35">
      <c r="A3538" s="4">
        <f>Climate285!F3565*((113.5/10)^0.12)</f>
        <v>9.8014095733648006</v>
      </c>
      <c r="B3538" s="24">
        <f>VLOOKUP(A3538,'Wind - Power Curve'!$A$3:$B$47,2)*Wind!$B$9</f>
        <v>4640.4000000000005</v>
      </c>
      <c r="C3538">
        <f>(0.5*(A3538^3)*Wind!$B$11*Wind!$B$7*(VLOOKUP(A3538+0.5,'Wind - Power Curve'!$A$3:$E$47,5,TRUE))*Wind!$B$9)/1000</f>
        <v>5019.3774431559859</v>
      </c>
      <c r="D3538" s="23" t="s">
        <v>9</v>
      </c>
    </row>
    <row r="3539" spans="1:4" x14ac:dyDescent="0.35">
      <c r="A3539" s="4">
        <f>Climate285!F3566*((113.5/10)^0.12)</f>
        <v>9.7358259233450166</v>
      </c>
      <c r="B3539" s="24">
        <f>VLOOKUP(A3539,'Wind - Power Curve'!$A$3:$B$47,2)*Wind!$B$9</f>
        <v>4640.4000000000005</v>
      </c>
      <c r="C3539">
        <f>(0.5*(A3539^3)*Wind!$B$11*Wind!$B$7*(VLOOKUP(A3539+0.5,'Wind - Power Curve'!$A$3:$E$47,5,TRUE))*Wind!$B$9)/1000</f>
        <v>4919.2924548027422</v>
      </c>
      <c r="D3539" s="23" t="s">
        <v>9</v>
      </c>
    </row>
    <row r="3540" spans="1:4" x14ac:dyDescent="0.35">
      <c r="A3540" s="4">
        <f>Climate285!F3567*((113.5/10)^0.12)</f>
        <v>9.4841988579629906</v>
      </c>
      <c r="B3540" s="24">
        <f>VLOOKUP(A3540,'Wind - Power Curve'!$A$3:$B$47,2)*Wind!$B$9</f>
        <v>3954.6</v>
      </c>
      <c r="C3540">
        <f>(0.5*(A3540^3)*Wind!$B$11*Wind!$B$7*(VLOOKUP(A3540+0.5,'Wind - Power Curve'!$A$3:$E$47,5,TRUE))*Wind!$B$9)/1000</f>
        <v>4617.2836643514383</v>
      </c>
      <c r="D3540" s="23" t="s">
        <v>9</v>
      </c>
    </row>
    <row r="3541" spans="1:4" x14ac:dyDescent="0.35">
      <c r="A3541" s="4">
        <f>Climate285!F3568*((113.5/10)^0.12)</f>
        <v>9.7130724121136627</v>
      </c>
      <c r="B3541" s="24">
        <f>VLOOKUP(A3541,'Wind - Power Curve'!$A$3:$B$47,2)*Wind!$B$9</f>
        <v>4640.4000000000005</v>
      </c>
      <c r="C3541">
        <f>(0.5*(A3541^3)*Wind!$B$11*Wind!$B$7*(VLOOKUP(A3541+0.5,'Wind - Power Curve'!$A$3:$E$47,5,TRUE))*Wind!$B$9)/1000</f>
        <v>4884.882496949027</v>
      </c>
      <c r="D3541" s="23" t="s">
        <v>9</v>
      </c>
    </row>
    <row r="3542" spans="1:4" x14ac:dyDescent="0.35">
      <c r="A3542" s="4">
        <f>Climate285!F3569*((113.5/10)^0.12)</f>
        <v>10.208295891854887</v>
      </c>
      <c r="B3542" s="24">
        <f>VLOOKUP(A3542,'Wind - Power Curve'!$A$3:$B$47,2)*Wind!$B$9</f>
        <v>5330.7</v>
      </c>
      <c r="C3542">
        <f>(0.5*(A3542^3)*Wind!$B$11*Wind!$B$7*(VLOOKUP(A3542+0.5,'Wind - Power Curve'!$A$3:$E$47,5,TRUE))*Wind!$B$9)/1000</f>
        <v>5485.0283812060879</v>
      </c>
      <c r="D3542" s="23" t="s">
        <v>9</v>
      </c>
    </row>
    <row r="3543" spans="1:4" x14ac:dyDescent="0.35">
      <c r="A3543" s="4">
        <f>Climate285!F3570*((113.5/10)^0.12)</f>
        <v>10.509445305211036</v>
      </c>
      <c r="B3543" s="24">
        <f>VLOOKUP(A3543,'Wind - Power Curve'!$A$3:$B$47,2)*Wind!$B$9</f>
        <v>5968.8</v>
      </c>
      <c r="C3543">
        <f>(0.5*(A3543^3)*Wind!$B$11*Wind!$B$7*(VLOOKUP(A3543+0.5,'Wind - Power Curve'!$A$3:$E$47,5,TRUE))*Wind!$B$9)/1000</f>
        <v>5659.7771629594945</v>
      </c>
      <c r="D3543" s="23" t="s">
        <v>9</v>
      </c>
    </row>
    <row r="3544" spans="1:4" x14ac:dyDescent="0.35">
      <c r="A3544" s="4">
        <f>Climate285!F3571*((113.5/10)^0.12)</f>
        <v>10.686119627713309</v>
      </c>
      <c r="B3544" s="24">
        <f>VLOOKUP(A3544,'Wind - Power Curve'!$A$3:$B$47,2)*Wind!$B$9</f>
        <v>5968.8</v>
      </c>
      <c r="C3544">
        <f>(0.5*(A3544^3)*Wind!$B$11*Wind!$B$7*(VLOOKUP(A3544+0.5,'Wind - Power Curve'!$A$3:$E$47,5,TRUE))*Wind!$B$9)/1000</f>
        <v>5950.0421806842533</v>
      </c>
      <c r="D3544" s="23" t="s">
        <v>9</v>
      </c>
    </row>
    <row r="3545" spans="1:4" x14ac:dyDescent="0.35">
      <c r="A3545" s="4">
        <f>Climate285!F3572*((113.5/10)^0.12)</f>
        <v>10.850747973681337</v>
      </c>
      <c r="B3545" s="24">
        <f>VLOOKUP(A3545,'Wind - Power Curve'!$A$3:$B$47,2)*Wind!$B$9</f>
        <v>5968.8</v>
      </c>
      <c r="C3545">
        <f>(0.5*(A3545^3)*Wind!$B$11*Wind!$B$7*(VLOOKUP(A3545+0.5,'Wind - Power Curve'!$A$3:$E$47,5,TRUE))*Wind!$B$9)/1000</f>
        <v>6229.2961551294047</v>
      </c>
      <c r="D3545" s="23" t="s">
        <v>9</v>
      </c>
    </row>
    <row r="3546" spans="1:4" x14ac:dyDescent="0.35">
      <c r="A3546" s="4">
        <f>Climate285!F3573*((113.5/10)^0.12)</f>
        <v>10.540229467465219</v>
      </c>
      <c r="B3546" s="24">
        <f>VLOOKUP(A3546,'Wind - Power Curve'!$A$3:$B$47,2)*Wind!$B$9</f>
        <v>5968.8</v>
      </c>
      <c r="C3546">
        <f>(0.5*(A3546^3)*Wind!$B$11*Wind!$B$7*(VLOOKUP(A3546+0.5,'Wind - Power Curve'!$A$3:$E$47,5,TRUE))*Wind!$B$9)/1000</f>
        <v>5709.6586787509796</v>
      </c>
      <c r="D3546" s="23" t="s">
        <v>9</v>
      </c>
    </row>
    <row r="3547" spans="1:4" x14ac:dyDescent="0.35">
      <c r="A3547" s="4">
        <f>Climate285!F3574*((113.5/10)^0.12)</f>
        <v>10.368908912311499</v>
      </c>
      <c r="B3547" s="24">
        <f>VLOOKUP(A3547,'Wind - Power Curve'!$A$3:$B$47,2)*Wind!$B$9</f>
        <v>5330.7</v>
      </c>
      <c r="C3547">
        <f>(0.5*(A3547^3)*Wind!$B$11*Wind!$B$7*(VLOOKUP(A3547+0.5,'Wind - Power Curve'!$A$3:$E$47,5,TRUE))*Wind!$B$9)/1000</f>
        <v>5748.0204929850124</v>
      </c>
      <c r="D3547" s="23" t="s">
        <v>9</v>
      </c>
    </row>
    <row r="3548" spans="1:4" x14ac:dyDescent="0.35">
      <c r="A3548" s="4">
        <f>Climate285!F3575*((113.5/10)^0.12)</f>
        <v>10.228372519411963</v>
      </c>
      <c r="B3548" s="24">
        <f>VLOOKUP(A3548,'Wind - Power Curve'!$A$3:$B$47,2)*Wind!$B$9</f>
        <v>5330.7</v>
      </c>
      <c r="C3548">
        <f>(0.5*(A3548^3)*Wind!$B$11*Wind!$B$7*(VLOOKUP(A3548+0.5,'Wind - Power Curve'!$A$3:$E$47,5,TRUE))*Wind!$B$9)/1000</f>
        <v>5517.4542403840251</v>
      </c>
      <c r="D3548" s="23" t="s">
        <v>9</v>
      </c>
    </row>
    <row r="3549" spans="1:4" x14ac:dyDescent="0.35">
      <c r="A3549" s="4">
        <f>Climate285!F3576*((113.5/10)^0.12)</f>
        <v>10.233726286760517</v>
      </c>
      <c r="B3549" s="24">
        <f>VLOOKUP(A3549,'Wind - Power Curve'!$A$3:$B$47,2)*Wind!$B$9</f>
        <v>5330.7</v>
      </c>
      <c r="C3549">
        <f>(0.5*(A3549^3)*Wind!$B$11*Wind!$B$7*(VLOOKUP(A3549+0.5,'Wind - Power Curve'!$A$3:$E$47,5,TRUE))*Wind!$B$9)/1000</f>
        <v>5526.1226665150079</v>
      </c>
      <c r="D3549" s="23" t="s">
        <v>9</v>
      </c>
    </row>
    <row r="3550" spans="1:4" x14ac:dyDescent="0.35">
      <c r="A3550" s="4">
        <f>Climate285!F3577*((113.5/10)^0.12)</f>
        <v>10.055713522421104</v>
      </c>
      <c r="B3550" s="24">
        <f>VLOOKUP(A3550,'Wind - Power Curve'!$A$3:$B$47,2)*Wind!$B$9</f>
        <v>5330.7</v>
      </c>
      <c r="C3550">
        <f>(0.5*(A3550^3)*Wind!$B$11*Wind!$B$7*(VLOOKUP(A3550+0.5,'Wind - Power Curve'!$A$3:$E$47,5,TRUE))*Wind!$B$9)/1000</f>
        <v>5242.7337937965831</v>
      </c>
      <c r="D3550" s="23" t="s">
        <v>9</v>
      </c>
    </row>
    <row r="3551" spans="1:4" x14ac:dyDescent="0.35">
      <c r="A3551" s="4">
        <f>Climate285!F3578*((113.5/10)^0.12)</f>
        <v>9.7023648774165547</v>
      </c>
      <c r="B3551" s="24">
        <f>VLOOKUP(A3551,'Wind - Power Curve'!$A$3:$B$47,2)*Wind!$B$9</f>
        <v>4640.4000000000005</v>
      </c>
      <c r="C3551">
        <f>(0.5*(A3551^3)*Wind!$B$11*Wind!$B$7*(VLOOKUP(A3551+0.5,'Wind - Power Curve'!$A$3:$E$47,5,TRUE))*Wind!$B$9)/1000</f>
        <v>4868.7452519390536</v>
      </c>
      <c r="D3551" s="23" t="s">
        <v>9</v>
      </c>
    </row>
    <row r="3552" spans="1:4" x14ac:dyDescent="0.35">
      <c r="A3552" s="4">
        <f>Climate285!F3579*((113.5/10)^0.12)</f>
        <v>9.5136445783800347</v>
      </c>
      <c r="B3552" s="24">
        <f>VLOOKUP(A3552,'Wind - Power Curve'!$A$3:$B$47,2)*Wind!$B$9</f>
        <v>4640.4000000000005</v>
      </c>
      <c r="C3552">
        <f>(0.5*(A3552^3)*Wind!$B$11*Wind!$B$7*(VLOOKUP(A3552+0.5,'Wind - Power Curve'!$A$3:$E$47,5,TRUE))*Wind!$B$9)/1000</f>
        <v>4590.130253533448</v>
      </c>
      <c r="D3552" s="23" t="s">
        <v>9</v>
      </c>
    </row>
    <row r="3553" spans="1:4" x14ac:dyDescent="0.35">
      <c r="A3553" s="4">
        <f>Climate285!F3580*((113.5/10)^0.12)</f>
        <v>9.4427071610116986</v>
      </c>
      <c r="B3553" s="24">
        <f>VLOOKUP(A3553,'Wind - Power Curve'!$A$3:$B$47,2)*Wind!$B$9</f>
        <v>3954.6</v>
      </c>
      <c r="C3553">
        <f>(0.5*(A3553^3)*Wind!$B$11*Wind!$B$7*(VLOOKUP(A3553+0.5,'Wind - Power Curve'!$A$3:$E$47,5,TRUE))*Wind!$B$9)/1000</f>
        <v>4556.9489848805624</v>
      </c>
      <c r="D3553" s="23" t="s">
        <v>9</v>
      </c>
    </row>
    <row r="3554" spans="1:4" x14ac:dyDescent="0.35">
      <c r="A3554" s="4">
        <f>Climate285!F3581*((113.5/10)^0.12)</f>
        <v>9.4935679508229587</v>
      </c>
      <c r="B3554" s="24">
        <f>VLOOKUP(A3554,'Wind - Power Curve'!$A$3:$B$47,2)*Wind!$B$9</f>
        <v>3954.6</v>
      </c>
      <c r="C3554">
        <f>(0.5*(A3554^3)*Wind!$B$11*Wind!$B$7*(VLOOKUP(A3554+0.5,'Wind - Power Curve'!$A$3:$E$47,5,TRUE))*Wind!$B$9)/1000</f>
        <v>4630.9809229808761</v>
      </c>
      <c r="D3554" s="23" t="s">
        <v>9</v>
      </c>
    </row>
    <row r="3555" spans="1:4" x14ac:dyDescent="0.35">
      <c r="A3555" s="4">
        <f>Climate285!F3582*((113.5/10)^0.12)</f>
        <v>9.2740634895322547</v>
      </c>
      <c r="B3555" s="24">
        <f>VLOOKUP(A3555,'Wind - Power Curve'!$A$3:$B$47,2)*Wind!$B$9</f>
        <v>3954.6</v>
      </c>
      <c r="C3555">
        <f>(0.5*(A3555^3)*Wind!$B$11*Wind!$B$7*(VLOOKUP(A3555+0.5,'Wind - Power Curve'!$A$3:$E$47,5,TRUE))*Wind!$B$9)/1000</f>
        <v>4317.1267177932659</v>
      </c>
      <c r="D3555" s="23" t="s">
        <v>9</v>
      </c>
    </row>
    <row r="3556" spans="1:4" x14ac:dyDescent="0.35">
      <c r="A3556" s="4">
        <f>Climate285!F3583*((113.5/10)^0.12)</f>
        <v>9.3289396048549307</v>
      </c>
      <c r="B3556" s="24">
        <f>VLOOKUP(A3556,'Wind - Power Curve'!$A$3:$B$47,2)*Wind!$B$9</f>
        <v>3954.6</v>
      </c>
      <c r="C3556">
        <f>(0.5*(A3556^3)*Wind!$B$11*Wind!$B$7*(VLOOKUP(A3556+0.5,'Wind - Power Curve'!$A$3:$E$47,5,TRUE))*Wind!$B$9)/1000</f>
        <v>4394.2164615418424</v>
      </c>
      <c r="D3556" s="23" t="s">
        <v>9</v>
      </c>
    </row>
    <row r="3557" spans="1:4" x14ac:dyDescent="0.35">
      <c r="A3557" s="4">
        <f>Climate285!F3584*((113.5/10)^0.12)</f>
        <v>9.3516931160862846</v>
      </c>
      <c r="B3557" s="24">
        <f>VLOOKUP(A3557,'Wind - Power Curve'!$A$3:$B$47,2)*Wind!$B$9</f>
        <v>3954.6</v>
      </c>
      <c r="C3557">
        <f>(0.5*(A3557^3)*Wind!$B$11*Wind!$B$7*(VLOOKUP(A3557+0.5,'Wind - Power Curve'!$A$3:$E$47,5,TRUE))*Wind!$B$9)/1000</f>
        <v>4426.4477501479241</v>
      </c>
      <c r="D3557" s="23" t="s">
        <v>9</v>
      </c>
    </row>
    <row r="3558" spans="1:4" x14ac:dyDescent="0.35">
      <c r="A3558" s="4">
        <f>Climate285!F3585*((113.5/10)^0.12)</f>
        <v>9.6876420172080326</v>
      </c>
      <c r="B3558" s="24">
        <f>VLOOKUP(A3558,'Wind - Power Curve'!$A$3:$B$47,2)*Wind!$B$9</f>
        <v>4640.4000000000005</v>
      </c>
      <c r="C3558">
        <f>(0.5*(A3558^3)*Wind!$B$11*Wind!$B$7*(VLOOKUP(A3558+0.5,'Wind - Power Curve'!$A$3:$E$47,5,TRUE))*Wind!$B$9)/1000</f>
        <v>4846.614625650066</v>
      </c>
      <c r="D3558" s="23" t="s">
        <v>9</v>
      </c>
    </row>
    <row r="3559" spans="1:4" x14ac:dyDescent="0.35">
      <c r="A3559" s="4">
        <f>Climate285!F3586*((113.5/10)^0.12)</f>
        <v>9.8656547815474465</v>
      </c>
      <c r="B3559" s="24">
        <f>VLOOKUP(A3559,'Wind - Power Curve'!$A$3:$B$47,2)*Wind!$B$9</f>
        <v>4640.4000000000005</v>
      </c>
      <c r="C3559">
        <f>(0.5*(A3559^3)*Wind!$B$11*Wind!$B$7*(VLOOKUP(A3559+0.5,'Wind - Power Curve'!$A$3:$E$47,5,TRUE))*Wind!$B$9)/1000</f>
        <v>5118.727213786372</v>
      </c>
      <c r="D3559" s="23" t="s">
        <v>9</v>
      </c>
    </row>
    <row r="3560" spans="1:4" x14ac:dyDescent="0.35">
      <c r="A3560" s="4">
        <f>Climate285!F3587*((113.5/10)^0.12)</f>
        <v>9.7411796906935706</v>
      </c>
      <c r="B3560" s="24">
        <f>VLOOKUP(A3560,'Wind - Power Curve'!$A$3:$B$47,2)*Wind!$B$9</f>
        <v>4640.4000000000005</v>
      </c>
      <c r="C3560">
        <f>(0.5*(A3560^3)*Wind!$B$11*Wind!$B$7*(VLOOKUP(A3560+0.5,'Wind - Power Curve'!$A$3:$E$47,5,TRUE))*Wind!$B$9)/1000</f>
        <v>4927.4123306698475</v>
      </c>
      <c r="D3560" s="23" t="s">
        <v>9</v>
      </c>
    </row>
    <row r="3561" spans="1:4" x14ac:dyDescent="0.35">
      <c r="A3561" s="4">
        <f>Climate285!F3588*((113.5/10)^0.12)</f>
        <v>9.6086739488168647</v>
      </c>
      <c r="B3561" s="24">
        <f>VLOOKUP(A3561,'Wind - Power Curve'!$A$3:$B$47,2)*Wind!$B$9</f>
        <v>4640.4000000000005</v>
      </c>
      <c r="C3561">
        <f>(0.5*(A3561^3)*Wind!$B$11*Wind!$B$7*(VLOOKUP(A3561+0.5,'Wind - Power Curve'!$A$3:$E$47,5,TRUE))*Wind!$B$9)/1000</f>
        <v>4729.0576922131722</v>
      </c>
      <c r="D3561" s="23" t="s">
        <v>9</v>
      </c>
    </row>
    <row r="3562" spans="1:4" x14ac:dyDescent="0.35">
      <c r="A3562" s="4">
        <f>Climate285!F3589*((113.5/10)^0.12)</f>
        <v>9.6742575988366486</v>
      </c>
      <c r="B3562" s="24">
        <f>VLOOKUP(A3562,'Wind - Power Curve'!$A$3:$B$47,2)*Wind!$B$9</f>
        <v>4640.4000000000005</v>
      </c>
      <c r="C3562">
        <f>(0.5*(A3562^3)*Wind!$B$11*Wind!$B$7*(VLOOKUP(A3562+0.5,'Wind - Power Curve'!$A$3:$E$47,5,TRUE))*Wind!$B$9)/1000</f>
        <v>4826.5541601600098</v>
      </c>
      <c r="D3562" s="23" t="s">
        <v>9</v>
      </c>
    </row>
    <row r="3563" spans="1:4" x14ac:dyDescent="0.35">
      <c r="A3563" s="4">
        <f>Climate285!F3590*((113.5/10)^0.12)</f>
        <v>9.2553253038123167</v>
      </c>
      <c r="B3563" s="24">
        <f>VLOOKUP(A3563,'Wind - Power Curve'!$A$3:$B$47,2)*Wind!$B$9</f>
        <v>3954.6</v>
      </c>
      <c r="C3563">
        <f>(0.5*(A3563^3)*Wind!$B$11*Wind!$B$7*(VLOOKUP(A3563+0.5,'Wind - Power Curve'!$A$3:$E$47,5,TRUE))*Wind!$B$9)/1000</f>
        <v>4291.0113744016662</v>
      </c>
      <c r="D3563" s="23" t="s">
        <v>9</v>
      </c>
    </row>
    <row r="3564" spans="1:4" x14ac:dyDescent="0.35">
      <c r="A3564" s="4">
        <f>Climate285!F3591*((113.5/10)^0.12)</f>
        <v>9.4989217181715127</v>
      </c>
      <c r="B3564" s="24">
        <f>VLOOKUP(A3564,'Wind - Power Curve'!$A$3:$B$47,2)*Wind!$B$9</f>
        <v>3954.6</v>
      </c>
      <c r="C3564">
        <f>(0.5*(A3564^3)*Wind!$B$11*Wind!$B$7*(VLOOKUP(A3564+0.5,'Wind - Power Curve'!$A$3:$E$47,5,TRUE))*Wind!$B$9)/1000</f>
        <v>4638.8200764990506</v>
      </c>
      <c r="D3564" s="23" t="s">
        <v>9</v>
      </c>
    </row>
    <row r="3565" spans="1:4" x14ac:dyDescent="0.35">
      <c r="A3565" s="4">
        <f>Climate285!F3592*((113.5/10)^0.12)</f>
        <v>9.4748297651030207</v>
      </c>
      <c r="B3565" s="24">
        <f>VLOOKUP(A3565,'Wind - Power Curve'!$A$3:$B$47,2)*Wind!$B$9</f>
        <v>3954.6</v>
      </c>
      <c r="C3565">
        <f>(0.5*(A3565^3)*Wind!$B$11*Wind!$B$7*(VLOOKUP(A3565+0.5,'Wind - Power Curve'!$A$3:$E$47,5,TRUE))*Wind!$B$9)/1000</f>
        <v>4603.6134410467539</v>
      </c>
      <c r="D3565" s="23" t="s">
        <v>9</v>
      </c>
    </row>
    <row r="3566" spans="1:4" x14ac:dyDescent="0.35">
      <c r="A3566" s="4">
        <f>Climate285!F3593*((113.5/10)^0.12)</f>
        <v>10.145389125509379</v>
      </c>
      <c r="B3566" s="24">
        <f>VLOOKUP(A3566,'Wind - Power Curve'!$A$3:$B$47,2)*Wind!$B$9</f>
        <v>5330.7</v>
      </c>
      <c r="C3566">
        <f>(0.5*(A3566^3)*Wind!$B$11*Wind!$B$7*(VLOOKUP(A3566+0.5,'Wind - Power Curve'!$A$3:$E$47,5,TRUE))*Wind!$B$9)/1000</f>
        <v>5384.2504970679438</v>
      </c>
      <c r="D3566" s="23" t="s">
        <v>9</v>
      </c>
    </row>
    <row r="3567" spans="1:4" x14ac:dyDescent="0.35">
      <c r="A3567" s="4">
        <f>Climate285!F3594*((113.5/10)^0.12)</f>
        <v>10.457246073562636</v>
      </c>
      <c r="B3567" s="24">
        <f>VLOOKUP(A3567,'Wind - Power Curve'!$A$3:$B$47,2)*Wind!$B$9</f>
        <v>5330.7</v>
      </c>
      <c r="C3567">
        <f>(0.5*(A3567^3)*Wind!$B$11*Wind!$B$7*(VLOOKUP(A3567+0.5,'Wind - Power Curve'!$A$3:$E$47,5,TRUE))*Wind!$B$9)/1000</f>
        <v>5896.1851529633059</v>
      </c>
      <c r="D3567" s="23" t="s">
        <v>9</v>
      </c>
    </row>
    <row r="3568" spans="1:4" x14ac:dyDescent="0.35">
      <c r="A3568" s="4">
        <f>Climate285!F3595*((113.5/10)^0.12)</f>
        <v>10.579044280742234</v>
      </c>
      <c r="B3568" s="24">
        <f>VLOOKUP(A3568,'Wind - Power Curve'!$A$3:$B$47,2)*Wind!$B$9</f>
        <v>5968.8</v>
      </c>
      <c r="C3568">
        <f>(0.5*(A3568^3)*Wind!$B$11*Wind!$B$7*(VLOOKUP(A3568+0.5,'Wind - Power Curve'!$A$3:$E$47,5,TRUE))*Wind!$B$9)/1000</f>
        <v>5772.9693855934784</v>
      </c>
      <c r="D3568" s="23" t="s">
        <v>9</v>
      </c>
    </row>
    <row r="3569" spans="1:4" x14ac:dyDescent="0.35">
      <c r="A3569" s="4">
        <f>Climate285!F3596*((113.5/10)^0.12)</f>
        <v>10.54826011848805</v>
      </c>
      <c r="B3569" s="24">
        <f>VLOOKUP(A3569,'Wind - Power Curve'!$A$3:$B$47,2)*Wind!$B$9</f>
        <v>5968.8</v>
      </c>
      <c r="C3569">
        <f>(0.5*(A3569^3)*Wind!$B$11*Wind!$B$7*(VLOOKUP(A3569+0.5,'Wind - Power Curve'!$A$3:$E$47,5,TRUE))*Wind!$B$9)/1000</f>
        <v>5722.7192730360202</v>
      </c>
      <c r="D3569" s="23" t="s">
        <v>9</v>
      </c>
    </row>
    <row r="3570" spans="1:4" x14ac:dyDescent="0.35">
      <c r="A3570" s="4">
        <f>Climate285!F3597*((113.5/10)^0.12)</f>
        <v>10.367570470474361</v>
      </c>
      <c r="B3570" s="24">
        <f>VLOOKUP(A3570,'Wind - Power Curve'!$A$3:$B$47,2)*Wind!$B$9</f>
        <v>5330.7</v>
      </c>
      <c r="C3570">
        <f>(0.5*(A3570^3)*Wind!$B$11*Wind!$B$7*(VLOOKUP(A3570+0.5,'Wind - Power Curve'!$A$3:$E$47,5,TRUE))*Wind!$B$9)/1000</f>
        <v>5745.7948784667624</v>
      </c>
      <c r="D3570" s="23" t="s">
        <v>9</v>
      </c>
    </row>
    <row r="3571" spans="1:4" x14ac:dyDescent="0.35">
      <c r="A3571" s="4">
        <f>Climate285!F3598*((113.5/10)^0.12)</f>
        <v>10.375601121497191</v>
      </c>
      <c r="B3571" s="24">
        <f>VLOOKUP(A3571,'Wind - Power Curve'!$A$3:$B$47,2)*Wind!$B$9</f>
        <v>5330.7</v>
      </c>
      <c r="C3571">
        <f>(0.5*(A3571^3)*Wind!$B$11*Wind!$B$7*(VLOOKUP(A3571+0.5,'Wind - Power Curve'!$A$3:$E$47,5,TRUE))*Wind!$B$9)/1000</f>
        <v>5759.1571867906641</v>
      </c>
      <c r="D3571" s="23" t="s">
        <v>9</v>
      </c>
    </row>
    <row r="3572" spans="1:4" x14ac:dyDescent="0.35">
      <c r="A3572" s="4">
        <f>Climate285!F3599*((113.5/10)^0.12)</f>
        <v>10.028944685678336</v>
      </c>
      <c r="B3572" s="24">
        <f>VLOOKUP(A3572,'Wind - Power Curve'!$A$3:$B$47,2)*Wind!$B$9</f>
        <v>5330.7</v>
      </c>
      <c r="C3572">
        <f>(0.5*(A3572^3)*Wind!$B$11*Wind!$B$7*(VLOOKUP(A3572+0.5,'Wind - Power Curve'!$A$3:$E$47,5,TRUE))*Wind!$B$9)/1000</f>
        <v>5200.9758562556754</v>
      </c>
      <c r="D3572" s="23" t="s">
        <v>9</v>
      </c>
    </row>
    <row r="3573" spans="1:4" x14ac:dyDescent="0.35">
      <c r="A3573" s="4">
        <f>Climate285!F3600*((113.5/10)^0.12)</f>
        <v>10.038313778538305</v>
      </c>
      <c r="B3573" s="24">
        <f>VLOOKUP(A3573,'Wind - Power Curve'!$A$3:$B$47,2)*Wind!$B$9</f>
        <v>5330.7</v>
      </c>
      <c r="C3573">
        <f>(0.5*(A3573^3)*Wind!$B$11*Wind!$B$7*(VLOOKUP(A3573+0.5,'Wind - Power Curve'!$A$3:$E$47,5,TRUE))*Wind!$B$9)/1000</f>
        <v>5215.5658147654703</v>
      </c>
      <c r="D3573" s="23" t="s">
        <v>9</v>
      </c>
    </row>
    <row r="3574" spans="1:4" x14ac:dyDescent="0.35">
      <c r="A3574" s="4">
        <f>Climate285!F3601*((113.5/10)^0.12)</f>
        <v>9.6474887620938805</v>
      </c>
      <c r="B3574" s="24">
        <f>VLOOKUP(A3574,'Wind - Power Curve'!$A$3:$B$47,2)*Wind!$B$9</f>
        <v>4640.4000000000005</v>
      </c>
      <c r="C3574">
        <f>(0.5*(A3574^3)*Wind!$B$11*Wind!$B$7*(VLOOKUP(A3574+0.5,'Wind - Power Curve'!$A$3:$E$47,5,TRUE))*Wind!$B$9)/1000</f>
        <v>4786.5994452736186</v>
      </c>
      <c r="D3574" s="23" t="s">
        <v>9</v>
      </c>
    </row>
    <row r="3575" spans="1:4" x14ac:dyDescent="0.35">
      <c r="A3575" s="4">
        <f>Climate285!F3602*((113.5/10)^0.12)</f>
        <v>9.1348655384698567</v>
      </c>
      <c r="B3575" s="24">
        <f>VLOOKUP(A3575,'Wind - Power Curve'!$A$3:$B$47,2)*Wind!$B$9</f>
        <v>3954.6</v>
      </c>
      <c r="C3575">
        <f>(0.5*(A3575^3)*Wind!$B$11*Wind!$B$7*(VLOOKUP(A3575+0.5,'Wind - Power Curve'!$A$3:$E$47,5,TRUE))*Wind!$B$9)/1000</f>
        <v>4125.6376292409459</v>
      </c>
      <c r="D3575" s="23" t="s">
        <v>9</v>
      </c>
    </row>
    <row r="3576" spans="1:4" x14ac:dyDescent="0.35">
      <c r="A3576" s="4">
        <f>Climate285!F3603*((113.5/10)^0.12)</f>
        <v>9.1228195619356107</v>
      </c>
      <c r="B3576" s="24">
        <f>VLOOKUP(A3576,'Wind - Power Curve'!$A$3:$B$47,2)*Wind!$B$9</f>
        <v>3954.6</v>
      </c>
      <c r="C3576">
        <f>(0.5*(A3576^3)*Wind!$B$11*Wind!$B$7*(VLOOKUP(A3576+0.5,'Wind - Power Curve'!$A$3:$E$47,5,TRUE))*Wind!$B$9)/1000</f>
        <v>4109.3379384390946</v>
      </c>
      <c r="D3576" s="23" t="s">
        <v>9</v>
      </c>
    </row>
    <row r="3577" spans="1:4" x14ac:dyDescent="0.35">
      <c r="A3577" s="4">
        <f>Climate285!F3604*((113.5/10)^0.12)</f>
        <v>8.9207148445277067</v>
      </c>
      <c r="B3577" s="24">
        <f>VLOOKUP(A3577,'Wind - Power Curve'!$A$3:$B$47,2)*Wind!$B$9</f>
        <v>3314.7000000000003</v>
      </c>
      <c r="C3577">
        <f>(0.5*(A3577^3)*Wind!$B$11*Wind!$B$7*(VLOOKUP(A3577+0.5,'Wind - Power Curve'!$A$3:$E$47,5,TRUE))*Wind!$B$9)/1000</f>
        <v>3851.0043137734147</v>
      </c>
      <c r="D3577" s="23" t="s">
        <v>9</v>
      </c>
    </row>
    <row r="3578" spans="1:4" x14ac:dyDescent="0.35">
      <c r="A3578" s="4">
        <f>Climate285!F3605*((113.5/10)^0.12)</f>
        <v>8.8042704046966627</v>
      </c>
      <c r="B3578" s="24">
        <f>VLOOKUP(A3578,'Wind - Power Curve'!$A$3:$B$47,2)*Wind!$B$9</f>
        <v>3314.7000000000003</v>
      </c>
      <c r="C3578">
        <f>(0.5*(A3578^3)*Wind!$B$11*Wind!$B$7*(VLOOKUP(A3578+0.5,'Wind - Power Curve'!$A$3:$E$47,5,TRUE))*Wind!$B$9)/1000</f>
        <v>3702.1597197905517</v>
      </c>
      <c r="D3578" s="23" t="s">
        <v>9</v>
      </c>
    </row>
    <row r="3579" spans="1:4" x14ac:dyDescent="0.35">
      <c r="A3579" s="4">
        <f>Climate285!F3606*((113.5/10)^0.12)</f>
        <v>8.5874428270802348</v>
      </c>
      <c r="B3579" s="24">
        <f>VLOOKUP(A3579,'Wind - Power Curve'!$A$3:$B$47,2)*Wind!$B$9</f>
        <v>3314.7000000000003</v>
      </c>
      <c r="C3579">
        <f>(0.5*(A3579^3)*Wind!$B$11*Wind!$B$7*(VLOOKUP(A3579+0.5,'Wind - Power Curve'!$A$3:$E$47,5,TRUE))*Wind!$B$9)/1000</f>
        <v>3435.3153479143939</v>
      </c>
      <c r="D3579" s="23" t="s">
        <v>9</v>
      </c>
    </row>
    <row r="3580" spans="1:4" x14ac:dyDescent="0.35">
      <c r="A3580" s="4">
        <f>Climate285!F3607*((113.5/10)^0.12)</f>
        <v>8.4067531790665448</v>
      </c>
      <c r="B3580" s="24">
        <f>VLOOKUP(A3580,'Wind - Power Curve'!$A$3:$B$47,2)*Wind!$B$9</f>
        <v>2737.8</v>
      </c>
      <c r="C3580">
        <f>(0.5*(A3580^3)*Wind!$B$11*Wind!$B$7*(VLOOKUP(A3580+0.5,'Wind - Power Curve'!$A$3:$E$47,5,TRUE))*Wind!$B$9)/1000</f>
        <v>3206.8034452602351</v>
      </c>
      <c r="D3580" s="23" t="s">
        <v>9</v>
      </c>
    </row>
    <row r="3581" spans="1:4" x14ac:dyDescent="0.35">
      <c r="A3581" s="4">
        <f>Climate285!F3608*((113.5/10)^0.12)</f>
        <v>8.1056037657103968</v>
      </c>
      <c r="B3581" s="24">
        <f>VLOOKUP(A3581,'Wind - Power Curve'!$A$3:$B$47,2)*Wind!$B$9</f>
        <v>2737.8</v>
      </c>
      <c r="C3581">
        <f>(0.5*(A3581^3)*Wind!$B$11*Wind!$B$7*(VLOOKUP(A3581+0.5,'Wind - Power Curve'!$A$3:$E$47,5,TRUE))*Wind!$B$9)/1000</f>
        <v>2874.3758859502032</v>
      </c>
      <c r="D3581" s="23" t="s">
        <v>9</v>
      </c>
    </row>
    <row r="3582" spans="1:4" x14ac:dyDescent="0.35">
      <c r="A3582" s="4">
        <f>Climate285!F3609*((113.5/10)^0.12)</f>
        <v>7.9289294432081228</v>
      </c>
      <c r="B3582" s="24">
        <f>VLOOKUP(A3582,'Wind - Power Curve'!$A$3:$B$47,2)*Wind!$B$9</f>
        <v>2226.6</v>
      </c>
      <c r="C3582">
        <f>(0.5*(A3582^3)*Wind!$B$11*Wind!$B$7*(VLOOKUP(A3582+0.5,'Wind - Power Curve'!$A$3:$E$47,5,TRUE))*Wind!$B$9)/1000</f>
        <v>2665.4799365627759</v>
      </c>
      <c r="D3582" s="23" t="s">
        <v>9</v>
      </c>
    </row>
    <row r="3583" spans="1:4" x14ac:dyDescent="0.35">
      <c r="A3583" s="4">
        <f>Climate285!F3610*((113.5/10)^0.12)</f>
        <v>7.6077034022948959</v>
      </c>
      <c r="B3583" s="24">
        <f>VLOOKUP(A3583,'Wind - Power Curve'!$A$3:$B$47,2)*Wind!$B$9</f>
        <v>2226.6</v>
      </c>
      <c r="C3583">
        <f>(0.5*(A3583^3)*Wind!$B$11*Wind!$B$7*(VLOOKUP(A3583+0.5,'Wind - Power Curve'!$A$3:$E$47,5,TRUE))*Wind!$B$9)/1000</f>
        <v>2354.4662860539866</v>
      </c>
      <c r="D3583" s="23" t="s">
        <v>9</v>
      </c>
    </row>
    <row r="3584" spans="1:4" x14ac:dyDescent="0.35">
      <c r="A3584" s="4">
        <f>Climate285!F3611*((113.5/10)^0.12)</f>
        <v>7.7067480982431409</v>
      </c>
      <c r="B3584" s="24">
        <f>VLOOKUP(A3584,'Wind - Power Curve'!$A$3:$B$47,2)*Wind!$B$9</f>
        <v>2226.6</v>
      </c>
      <c r="C3584">
        <f>(0.5*(A3584^3)*Wind!$B$11*Wind!$B$7*(VLOOKUP(A3584+0.5,'Wind - Power Curve'!$A$3:$E$47,5,TRUE))*Wind!$B$9)/1000</f>
        <v>2447.627082641513</v>
      </c>
      <c r="D3584" s="23" t="s">
        <v>9</v>
      </c>
    </row>
    <row r="3585" spans="1:4" x14ac:dyDescent="0.35">
      <c r="A3585" s="4">
        <f>Climate285!F3612*((113.5/10)^0.12)</f>
        <v>7.550150403297943</v>
      </c>
      <c r="B3585" s="24">
        <f>VLOOKUP(A3585,'Wind - Power Curve'!$A$3:$B$47,2)*Wind!$B$9</f>
        <v>2226.6</v>
      </c>
      <c r="C3585">
        <f>(0.5*(A3585^3)*Wind!$B$11*Wind!$B$7*(VLOOKUP(A3585+0.5,'Wind - Power Curve'!$A$3:$E$47,5,TRUE))*Wind!$B$9)/1000</f>
        <v>2301.4342262608925</v>
      </c>
      <c r="D3585" s="23" t="s">
        <v>9</v>
      </c>
    </row>
    <row r="3586" spans="1:4" x14ac:dyDescent="0.35">
      <c r="A3586" s="4">
        <f>Climate285!F3613*((113.5/10)^0.12)</f>
        <v>6.998712366396906</v>
      </c>
      <c r="B3586" s="24">
        <f>VLOOKUP(A3586,'Wind - Power Curve'!$A$3:$B$47,2)*Wind!$B$9</f>
        <v>1392.3</v>
      </c>
      <c r="C3586">
        <f>(0.5*(A3586^3)*Wind!$B$11*Wind!$B$7*(VLOOKUP(A3586+0.5,'Wind - Power Curve'!$A$3:$E$47,5,TRUE))*Wind!$B$9)/1000</f>
        <v>1779.2177898373197</v>
      </c>
      <c r="D3586" s="23" t="s">
        <v>9</v>
      </c>
    </row>
    <row r="3587" spans="1:4" x14ac:dyDescent="0.35">
      <c r="A3587" s="4">
        <f>Climate285!F3614*((113.5/10)^0.12)</f>
        <v>7.016112110279705</v>
      </c>
      <c r="B3587" s="24">
        <f>VLOOKUP(A3587,'Wind - Power Curve'!$A$3:$B$47,2)*Wind!$B$9</f>
        <v>1780.2</v>
      </c>
      <c r="C3587">
        <f>(0.5*(A3587^3)*Wind!$B$11*Wind!$B$7*(VLOOKUP(A3587+0.5,'Wind - Power Curve'!$A$3:$E$47,5,TRUE))*Wind!$B$9)/1000</f>
        <v>1822.8375843280849</v>
      </c>
      <c r="D3587" s="23" t="s">
        <v>9</v>
      </c>
    </row>
    <row r="3588" spans="1:4" x14ac:dyDescent="0.35">
      <c r="A3588" s="4">
        <f>Climate285!F3615*((113.5/10)^0.12)</f>
        <v>7.1178336899022261</v>
      </c>
      <c r="B3588" s="24">
        <f>VLOOKUP(A3588,'Wind - Power Curve'!$A$3:$B$47,2)*Wind!$B$9</f>
        <v>1780.2</v>
      </c>
      <c r="C3588">
        <f>(0.5*(A3588^3)*Wind!$B$11*Wind!$B$7*(VLOOKUP(A3588+0.5,'Wind - Power Curve'!$A$3:$E$47,5,TRUE))*Wind!$B$9)/1000</f>
        <v>1903.2766680649474</v>
      </c>
      <c r="D3588" s="23" t="s">
        <v>9</v>
      </c>
    </row>
    <row r="3589" spans="1:4" x14ac:dyDescent="0.35">
      <c r="A3589" s="4">
        <f>Climate285!F3616*((113.5/10)^0.12)</f>
        <v>7.4216599869326529</v>
      </c>
      <c r="B3589" s="24">
        <f>VLOOKUP(A3589,'Wind - Power Curve'!$A$3:$B$47,2)*Wind!$B$9</f>
        <v>1780.2</v>
      </c>
      <c r="C3589">
        <f>(0.5*(A3589^3)*Wind!$B$11*Wind!$B$7*(VLOOKUP(A3589+0.5,'Wind - Power Curve'!$A$3:$E$47,5,TRUE))*Wind!$B$9)/1000</f>
        <v>2157.553512987462</v>
      </c>
      <c r="D3589" s="23" t="s">
        <v>9</v>
      </c>
    </row>
    <row r="3590" spans="1:4" x14ac:dyDescent="0.35">
      <c r="A3590" s="4">
        <f>Climate285!F3617*((113.5/10)^0.12)</f>
        <v>7.6973790053831719</v>
      </c>
      <c r="B3590" s="24">
        <f>VLOOKUP(A3590,'Wind - Power Curve'!$A$3:$B$47,2)*Wind!$B$9</f>
        <v>2226.6</v>
      </c>
      <c r="C3590">
        <f>(0.5*(A3590^3)*Wind!$B$11*Wind!$B$7*(VLOOKUP(A3590+0.5,'Wind - Power Curve'!$A$3:$E$47,5,TRUE))*Wind!$B$9)/1000</f>
        <v>2438.7111905127213</v>
      </c>
      <c r="D3590" s="23" t="s">
        <v>9</v>
      </c>
    </row>
    <row r="3591" spans="1:4" x14ac:dyDescent="0.35">
      <c r="A3591" s="4">
        <f>Climate285!F3618*((113.5/10)^0.12)</f>
        <v>7.6438413318976348</v>
      </c>
      <c r="B3591" s="24">
        <f>VLOOKUP(A3591,'Wind - Power Curve'!$A$3:$B$47,2)*Wind!$B$9</f>
        <v>2226.6</v>
      </c>
      <c r="C3591">
        <f>(0.5*(A3591^3)*Wind!$B$11*Wind!$B$7*(VLOOKUP(A3591+0.5,'Wind - Power Curve'!$A$3:$E$47,5,TRUE))*Wind!$B$9)/1000</f>
        <v>2388.1783054142975</v>
      </c>
      <c r="D3591" s="23" t="s">
        <v>9</v>
      </c>
    </row>
    <row r="3592" spans="1:4" x14ac:dyDescent="0.35">
      <c r="A3592" s="4">
        <f>Climate285!F3619*((113.5/10)^0.12)</f>
        <v>7.5608579379950509</v>
      </c>
      <c r="B3592" s="24">
        <f>VLOOKUP(A3592,'Wind - Power Curve'!$A$3:$B$47,2)*Wind!$B$9</f>
        <v>2226.6</v>
      </c>
      <c r="C3592">
        <f>(0.5*(A3592^3)*Wind!$B$11*Wind!$B$7*(VLOOKUP(A3592+0.5,'Wind - Power Curve'!$A$3:$E$47,5,TRUE))*Wind!$B$9)/1000</f>
        <v>2311.2397201925992</v>
      </c>
      <c r="D3592" s="23" t="s">
        <v>9</v>
      </c>
    </row>
    <row r="3593" spans="1:4" x14ac:dyDescent="0.35">
      <c r="A3593" s="4">
        <f>Climate285!F3620*((113.5/10)^0.12)</f>
        <v>7.8138234452142159</v>
      </c>
      <c r="B3593" s="24">
        <f>VLOOKUP(A3593,'Wind - Power Curve'!$A$3:$B$47,2)*Wind!$B$9</f>
        <v>2226.6</v>
      </c>
      <c r="C3593">
        <f>(0.5*(A3593^3)*Wind!$B$11*Wind!$B$7*(VLOOKUP(A3593+0.5,'Wind - Power Curve'!$A$3:$E$47,5,TRUE))*Wind!$B$9)/1000</f>
        <v>2551.0709674850218</v>
      </c>
      <c r="D3593" s="23" t="s">
        <v>9</v>
      </c>
    </row>
    <row r="3594" spans="1:4" x14ac:dyDescent="0.35">
      <c r="A3594" s="4">
        <f>Climate285!F3621*((113.5/10)^0.12)</f>
        <v>8.5178438515490349</v>
      </c>
      <c r="B3594" s="24">
        <f>VLOOKUP(A3594,'Wind - Power Curve'!$A$3:$B$47,2)*Wind!$B$9</f>
        <v>3314.7000000000003</v>
      </c>
      <c r="C3594">
        <f>(0.5*(A3594^3)*Wind!$B$11*Wind!$B$7*(VLOOKUP(A3594+0.5,'Wind - Power Curve'!$A$3:$E$47,5,TRUE))*Wind!$B$9)/1000</f>
        <v>3352.4634893373536</v>
      </c>
      <c r="D3594" s="23" t="s">
        <v>9</v>
      </c>
    </row>
    <row r="3595" spans="1:4" x14ac:dyDescent="0.35">
      <c r="A3595" s="4">
        <f>Climate285!F3622*((113.5/10)^0.12)</f>
        <v>8.4321835739721749</v>
      </c>
      <c r="B3595" s="24">
        <f>VLOOKUP(A3595,'Wind - Power Curve'!$A$3:$B$47,2)*Wind!$B$9</f>
        <v>2737.8</v>
      </c>
      <c r="C3595">
        <f>(0.5*(A3595^3)*Wind!$B$11*Wind!$B$7*(VLOOKUP(A3595+0.5,'Wind - Power Curve'!$A$3:$E$47,5,TRUE))*Wind!$B$9)/1000</f>
        <v>3235.9932695359439</v>
      </c>
      <c r="D3595" s="23" t="s">
        <v>9</v>
      </c>
    </row>
    <row r="3596" spans="1:4" x14ac:dyDescent="0.35">
      <c r="A3596" s="4">
        <f>Climate285!F3623*((113.5/10)^0.12)</f>
        <v>8.0186050462963969</v>
      </c>
      <c r="B3596" s="24">
        <f>VLOOKUP(A3596,'Wind - Power Curve'!$A$3:$B$47,2)*Wind!$B$9</f>
        <v>2737.8</v>
      </c>
      <c r="C3596">
        <f>(0.5*(A3596^3)*Wind!$B$11*Wind!$B$7*(VLOOKUP(A3596+0.5,'Wind - Power Curve'!$A$3:$E$47,5,TRUE))*Wind!$B$9)/1000</f>
        <v>2782.8123372042969</v>
      </c>
      <c r="D3596" s="23" t="s">
        <v>9</v>
      </c>
    </row>
    <row r="3597" spans="1:4" x14ac:dyDescent="0.35">
      <c r="A3597" s="4">
        <f>Climate285!F3624*((113.5/10)^0.12)</f>
        <v>8.0480507667134429</v>
      </c>
      <c r="B3597" s="24">
        <f>VLOOKUP(A3597,'Wind - Power Curve'!$A$3:$B$47,2)*Wind!$B$9</f>
        <v>2737.8</v>
      </c>
      <c r="C3597">
        <f>(0.5*(A3597^3)*Wind!$B$11*Wind!$B$7*(VLOOKUP(A3597+0.5,'Wind - Power Curve'!$A$3:$E$47,5,TRUE))*Wind!$B$9)/1000</f>
        <v>2813.5819736737321</v>
      </c>
      <c r="D3597" s="23" t="s">
        <v>9</v>
      </c>
    </row>
    <row r="3598" spans="1:4" x14ac:dyDescent="0.35">
      <c r="A3598" s="4">
        <f>Climate285!F3625*((113.5/10)^0.12)</f>
        <v>7.7776855156114779</v>
      </c>
      <c r="B3598" s="24">
        <f>VLOOKUP(A3598,'Wind - Power Curve'!$A$3:$B$47,2)*Wind!$B$9</f>
        <v>2226.6</v>
      </c>
      <c r="C3598">
        <f>(0.5*(A3598^3)*Wind!$B$11*Wind!$B$7*(VLOOKUP(A3598+0.5,'Wind - Power Curve'!$A$3:$E$47,5,TRUE))*Wind!$B$9)/1000</f>
        <v>2515.8392865613064</v>
      </c>
      <c r="D3598" s="23" t="s">
        <v>9</v>
      </c>
    </row>
    <row r="3599" spans="1:4" x14ac:dyDescent="0.35">
      <c r="A3599" s="4">
        <f>Climate285!F3626*((113.5/10)^0.12)</f>
        <v>7.797762143168554</v>
      </c>
      <c r="B3599" s="24">
        <f>VLOOKUP(A3599,'Wind - Power Curve'!$A$3:$B$47,2)*Wind!$B$9</f>
        <v>2226.6</v>
      </c>
      <c r="C3599">
        <f>(0.5*(A3599^3)*Wind!$B$11*Wind!$B$7*(VLOOKUP(A3599+0.5,'Wind - Power Curve'!$A$3:$E$47,5,TRUE))*Wind!$B$9)/1000</f>
        <v>2535.3721133974655</v>
      </c>
      <c r="D3599" s="23" t="s">
        <v>9</v>
      </c>
    </row>
    <row r="3600" spans="1:4" x14ac:dyDescent="0.35">
      <c r="A3600" s="4">
        <f>Climate285!F3627*((113.5/10)^0.12)</f>
        <v>7.855315142165507</v>
      </c>
      <c r="B3600" s="24">
        <f>VLOOKUP(A3600,'Wind - Power Curve'!$A$3:$B$47,2)*Wind!$B$9</f>
        <v>2226.6</v>
      </c>
      <c r="C3600">
        <f>(0.5*(A3600^3)*Wind!$B$11*Wind!$B$7*(VLOOKUP(A3600+0.5,'Wind - Power Curve'!$A$3:$E$47,5,TRUE))*Wind!$B$9)/1000</f>
        <v>2591.9259921787507</v>
      </c>
      <c r="D3600" s="23" t="s">
        <v>9</v>
      </c>
    </row>
    <row r="3601" spans="1:4" x14ac:dyDescent="0.35">
      <c r="A3601" s="4">
        <f>Climate285!F3628*((113.5/10)^0.12)</f>
        <v>8.1992946943100868</v>
      </c>
      <c r="B3601" s="24">
        <f>VLOOKUP(A3601,'Wind - Power Curve'!$A$3:$B$47,2)*Wind!$B$9</f>
        <v>2737.8</v>
      </c>
      <c r="C3601">
        <f>(0.5*(A3601^3)*Wind!$B$11*Wind!$B$7*(VLOOKUP(A3601+0.5,'Wind - Power Curve'!$A$3:$E$47,5,TRUE))*Wind!$B$9)/1000</f>
        <v>2975.2052980420913</v>
      </c>
      <c r="D3601" s="23" t="s">
        <v>9</v>
      </c>
    </row>
    <row r="3602" spans="1:4" x14ac:dyDescent="0.35">
      <c r="A3602" s="4">
        <f>Climate285!F3629*((113.5/10)^0.12)</f>
        <v>8.3465232963953149</v>
      </c>
      <c r="B3602" s="24">
        <f>VLOOKUP(A3602,'Wind - Power Curve'!$A$3:$B$47,2)*Wind!$B$9</f>
        <v>2737.8</v>
      </c>
      <c r="C3602">
        <f>(0.5*(A3602^3)*Wind!$B$11*Wind!$B$7*(VLOOKUP(A3602+0.5,'Wind - Power Curve'!$A$3:$E$47,5,TRUE))*Wind!$B$9)/1000</f>
        <v>3138.3709912863042</v>
      </c>
      <c r="D3602" s="23" t="s">
        <v>9</v>
      </c>
    </row>
    <row r="3603" spans="1:4" x14ac:dyDescent="0.35">
      <c r="A3603" s="4">
        <f>Climate285!F3630*((113.5/10)^0.12)</f>
        <v>8.3826612259980529</v>
      </c>
      <c r="B3603" s="24">
        <f>VLOOKUP(A3603,'Wind - Power Curve'!$A$3:$B$47,2)*Wind!$B$9</f>
        <v>2737.8</v>
      </c>
      <c r="C3603">
        <f>(0.5*(A3603^3)*Wind!$B$11*Wind!$B$7*(VLOOKUP(A3603+0.5,'Wind - Power Curve'!$A$3:$E$47,5,TRUE))*Wind!$B$9)/1000</f>
        <v>3179.3123451991337</v>
      </c>
      <c r="D3603" s="23" t="s">
        <v>9</v>
      </c>
    </row>
    <row r="3604" spans="1:4" x14ac:dyDescent="0.35">
      <c r="A3604" s="4">
        <f>Climate285!F3631*((113.5/10)^0.12)</f>
        <v>8.1992946943100868</v>
      </c>
      <c r="B3604" s="24">
        <f>VLOOKUP(A3604,'Wind - Power Curve'!$A$3:$B$47,2)*Wind!$B$9</f>
        <v>2737.8</v>
      </c>
      <c r="C3604">
        <f>(0.5*(A3604^3)*Wind!$B$11*Wind!$B$7*(VLOOKUP(A3604+0.5,'Wind - Power Curve'!$A$3:$E$47,5,TRUE))*Wind!$B$9)/1000</f>
        <v>2975.2052980420913</v>
      </c>
      <c r="D3604" s="23" t="s">
        <v>9</v>
      </c>
    </row>
    <row r="3605" spans="1:4" x14ac:dyDescent="0.35">
      <c r="A3605" s="4">
        <f>Climate285!F3632*((113.5/10)^0.12)</f>
        <v>8.7614402659082327</v>
      </c>
      <c r="B3605" s="24">
        <f>VLOOKUP(A3605,'Wind - Power Curve'!$A$3:$B$47,2)*Wind!$B$9</f>
        <v>3314.7000000000003</v>
      </c>
      <c r="C3605">
        <f>(0.5*(A3605^3)*Wind!$B$11*Wind!$B$7*(VLOOKUP(A3605+0.5,'Wind - Power Curve'!$A$3:$E$47,5,TRUE))*Wind!$B$9)/1000</f>
        <v>3648.3924369581964</v>
      </c>
      <c r="D3605" s="23" t="s">
        <v>9</v>
      </c>
    </row>
    <row r="3606" spans="1:4" x14ac:dyDescent="0.35">
      <c r="A3606" s="4">
        <f>Climate285!F3633*((113.5/10)^0.12)</f>
        <v>8.6570418026114329</v>
      </c>
      <c r="B3606" s="24">
        <f>VLOOKUP(A3606,'Wind - Power Curve'!$A$3:$B$47,2)*Wind!$B$9</f>
        <v>3314.7000000000003</v>
      </c>
      <c r="C3606">
        <f>(0.5*(A3606^3)*Wind!$B$11*Wind!$B$7*(VLOOKUP(A3606+0.5,'Wind - Power Curve'!$A$3:$E$47,5,TRUE))*Wind!$B$9)/1000</f>
        <v>3519.5211353238019</v>
      </c>
      <c r="D3606" s="23" t="s">
        <v>9</v>
      </c>
    </row>
    <row r="3607" spans="1:4" x14ac:dyDescent="0.35">
      <c r="A3607" s="4">
        <f>Climate285!F3634*((113.5/10)^0.12)</f>
        <v>8.5968119199402047</v>
      </c>
      <c r="B3607" s="24">
        <f>VLOOKUP(A3607,'Wind - Power Curve'!$A$3:$B$47,2)*Wind!$B$9</f>
        <v>3314.7000000000003</v>
      </c>
      <c r="C3607">
        <f>(0.5*(A3607^3)*Wind!$B$11*Wind!$B$7*(VLOOKUP(A3607+0.5,'Wind - Power Curve'!$A$3:$E$47,5,TRUE))*Wind!$B$9)/1000</f>
        <v>3446.5716382914816</v>
      </c>
      <c r="D3607" s="23" t="s">
        <v>9</v>
      </c>
    </row>
    <row r="3608" spans="1:4" x14ac:dyDescent="0.35">
      <c r="A3608" s="4">
        <f>Climate285!F3635*((113.5/10)^0.12)</f>
        <v>8.7413636383511548</v>
      </c>
      <c r="B3608" s="24">
        <f>VLOOKUP(A3608,'Wind - Power Curve'!$A$3:$B$47,2)*Wind!$B$9</f>
        <v>3314.7000000000003</v>
      </c>
      <c r="C3608">
        <f>(0.5*(A3608^3)*Wind!$B$11*Wind!$B$7*(VLOOKUP(A3608+0.5,'Wind - Power Curve'!$A$3:$E$47,5,TRUE))*Wind!$B$9)/1000</f>
        <v>3623.3692567104349</v>
      </c>
      <c r="D3608" s="23" t="s">
        <v>9</v>
      </c>
    </row>
    <row r="3609" spans="1:4" x14ac:dyDescent="0.35">
      <c r="A3609" s="4">
        <f>Climate285!F3636*((113.5/10)^0.12)</f>
        <v>8.7253023363054947</v>
      </c>
      <c r="B3609" s="24">
        <f>VLOOKUP(A3609,'Wind - Power Curve'!$A$3:$B$47,2)*Wind!$B$9</f>
        <v>3314.7000000000003</v>
      </c>
      <c r="C3609">
        <f>(0.5*(A3609^3)*Wind!$B$11*Wind!$B$7*(VLOOKUP(A3609+0.5,'Wind - Power Curve'!$A$3:$E$47,5,TRUE))*Wind!$B$9)/1000</f>
        <v>3603.4332946240925</v>
      </c>
      <c r="D3609" s="23" t="s">
        <v>9</v>
      </c>
    </row>
    <row r="3610" spans="1:4" x14ac:dyDescent="0.35">
      <c r="A3610" s="4">
        <f>Climate285!F3637*((113.5/10)^0.12)</f>
        <v>8.8604849618564767</v>
      </c>
      <c r="B3610" s="24">
        <f>VLOOKUP(A3610,'Wind - Power Curve'!$A$3:$B$47,2)*Wind!$B$9</f>
        <v>3314.7000000000003</v>
      </c>
      <c r="C3610">
        <f>(0.5*(A3610^3)*Wind!$B$11*Wind!$B$7*(VLOOKUP(A3610+0.5,'Wind - Power Curve'!$A$3:$E$47,5,TRUE))*Wind!$B$9)/1000</f>
        <v>3773.5274380249034</v>
      </c>
      <c r="D3610" s="23" t="s">
        <v>9</v>
      </c>
    </row>
    <row r="3611" spans="1:4" x14ac:dyDescent="0.35">
      <c r="A3611" s="4">
        <f>Climate285!F3638*((113.5/10)^0.12)</f>
        <v>8.6490111515886028</v>
      </c>
      <c r="B3611" s="24">
        <f>VLOOKUP(A3611,'Wind - Power Curve'!$A$3:$B$47,2)*Wind!$B$9</f>
        <v>3314.7000000000003</v>
      </c>
      <c r="C3611">
        <f>(0.5*(A3611^3)*Wind!$B$11*Wind!$B$7*(VLOOKUP(A3611+0.5,'Wind - Power Curve'!$A$3:$E$47,5,TRUE))*Wind!$B$9)/1000</f>
        <v>3509.7356326810568</v>
      </c>
      <c r="D3611" s="23" t="s">
        <v>9</v>
      </c>
    </row>
    <row r="3612" spans="1:4" x14ac:dyDescent="0.35">
      <c r="A3612" s="4">
        <f>Climate285!F3639*((113.5/10)^0.12)</f>
        <v>8.5432742464546667</v>
      </c>
      <c r="B3612" s="24">
        <f>VLOOKUP(A3612,'Wind - Power Curve'!$A$3:$B$47,2)*Wind!$B$9</f>
        <v>3314.7000000000003</v>
      </c>
      <c r="C3612">
        <f>(0.5*(A3612^3)*Wind!$B$11*Wind!$B$7*(VLOOKUP(A3612+0.5,'Wind - Power Curve'!$A$3:$E$47,5,TRUE))*Wind!$B$9)/1000</f>
        <v>3382.5800033921828</v>
      </c>
      <c r="D3612" s="23" t="s">
        <v>9</v>
      </c>
    </row>
    <row r="3613" spans="1:4" x14ac:dyDescent="0.35">
      <c r="A3613" s="4">
        <f>Climate285!F3640*((113.5/10)^0.12)</f>
        <v>9.1562806078640726</v>
      </c>
      <c r="B3613" s="24">
        <f>VLOOKUP(A3613,'Wind - Power Curve'!$A$3:$B$47,2)*Wind!$B$9</f>
        <v>3954.6</v>
      </c>
      <c r="C3613">
        <f>(0.5*(A3613^3)*Wind!$B$11*Wind!$B$7*(VLOOKUP(A3613+0.5,'Wind - Power Curve'!$A$3:$E$47,5,TRUE))*Wind!$B$9)/1000</f>
        <v>4154.7211774549451</v>
      </c>
      <c r="D3613" s="23" t="s">
        <v>9</v>
      </c>
    </row>
    <row r="3614" spans="1:4" x14ac:dyDescent="0.35">
      <c r="A3614" s="4">
        <f>Climate285!F3641*((113.5/10)^0.12)</f>
        <v>9.4949063926600985</v>
      </c>
      <c r="B3614" s="24">
        <f>VLOOKUP(A3614,'Wind - Power Curve'!$A$3:$B$47,2)*Wind!$B$9</f>
        <v>3954.6</v>
      </c>
      <c r="C3614">
        <f>(0.5*(A3614^3)*Wind!$B$11*Wind!$B$7*(VLOOKUP(A3614+0.5,'Wind - Power Curve'!$A$3:$E$47,5,TRUE))*Wind!$B$9)/1000</f>
        <v>4632.939882736212</v>
      </c>
      <c r="D3614" s="23" t="s">
        <v>9</v>
      </c>
    </row>
    <row r="3615" spans="1:4" x14ac:dyDescent="0.35">
      <c r="A3615" s="4">
        <f>Climate285!F3642*((113.5/10)^0.12)</f>
        <v>9.5939510886083426</v>
      </c>
      <c r="B3615" s="24">
        <f>VLOOKUP(A3615,'Wind - Power Curve'!$A$3:$B$47,2)*Wind!$B$9</f>
        <v>4640.4000000000005</v>
      </c>
      <c r="C3615">
        <f>(0.5*(A3615^3)*Wind!$B$11*Wind!$B$7*(VLOOKUP(A3615+0.5,'Wind - Power Curve'!$A$3:$E$47,5,TRUE))*Wind!$B$9)/1000</f>
        <v>4707.3527325791238</v>
      </c>
      <c r="D3615" s="23" t="s">
        <v>9</v>
      </c>
    </row>
    <row r="3616" spans="1:4" x14ac:dyDescent="0.35">
      <c r="A3616" s="4">
        <f>Climate285!F3643*((113.5/10)^0.12)</f>
        <v>9.8268399682704306</v>
      </c>
      <c r="B3616" s="24">
        <f>VLOOKUP(A3616,'Wind - Power Curve'!$A$3:$B$47,2)*Wind!$B$9</f>
        <v>4640.4000000000005</v>
      </c>
      <c r="C3616">
        <f>(0.5*(A3616^3)*Wind!$B$11*Wind!$B$7*(VLOOKUP(A3616+0.5,'Wind - Power Curve'!$A$3:$E$47,5,TRUE))*Wind!$B$9)/1000</f>
        <v>5058.548202822114</v>
      </c>
      <c r="D3616" s="23" t="s">
        <v>9</v>
      </c>
    </row>
    <row r="3617" spans="1:4" x14ac:dyDescent="0.35">
      <c r="A3617" s="4">
        <f>Climate285!F3644*((113.5/10)^0.12)</f>
        <v>9.9646994774956905</v>
      </c>
      <c r="B3617" s="24">
        <f>VLOOKUP(A3617,'Wind - Power Curve'!$A$3:$B$47,2)*Wind!$B$9</f>
        <v>4640.4000000000005</v>
      </c>
      <c r="C3617">
        <f>(0.5*(A3617^3)*Wind!$B$11*Wind!$B$7*(VLOOKUP(A3617+0.5,'Wind - Power Curve'!$A$3:$E$47,5,TRUE))*Wind!$B$9)/1000</f>
        <v>5274.4460987723196</v>
      </c>
      <c r="D3617" s="23" t="s">
        <v>9</v>
      </c>
    </row>
    <row r="3618" spans="1:4" x14ac:dyDescent="0.35">
      <c r="A3618" s="4">
        <f>Climate285!F3645*((113.5/10)^0.12)</f>
        <v>10.053036638746827</v>
      </c>
      <c r="B3618" s="24">
        <f>VLOOKUP(A3618,'Wind - Power Curve'!$A$3:$B$47,2)*Wind!$B$9</f>
        <v>5330.7</v>
      </c>
      <c r="C3618">
        <f>(0.5*(A3618^3)*Wind!$B$11*Wind!$B$7*(VLOOKUP(A3618+0.5,'Wind - Power Curve'!$A$3:$E$47,5,TRUE))*Wind!$B$9)/1000</f>
        <v>5238.5479785900779</v>
      </c>
      <c r="D3618" s="23" t="s">
        <v>9</v>
      </c>
    </row>
    <row r="3619" spans="1:4" x14ac:dyDescent="0.35">
      <c r="A3619" s="4">
        <f>Climate285!F3646*((113.5/10)^0.12)</f>
        <v>9.9713916866813825</v>
      </c>
      <c r="B3619" s="24">
        <f>VLOOKUP(A3619,'Wind - Power Curve'!$A$3:$B$47,2)*Wind!$B$9</f>
        <v>4640.4000000000005</v>
      </c>
      <c r="C3619">
        <f>(0.5*(A3619^3)*Wind!$B$11*Wind!$B$7*(VLOOKUP(A3619+0.5,'Wind - Power Curve'!$A$3:$E$47,5,TRUE))*Wind!$B$9)/1000</f>
        <v>5285.0800594825323</v>
      </c>
      <c r="D3619" s="23" t="s">
        <v>9</v>
      </c>
    </row>
    <row r="3620" spans="1:4" x14ac:dyDescent="0.35">
      <c r="A3620" s="4">
        <f>Climate285!F3647*((113.5/10)^0.12)</f>
        <v>9.2526484201380406</v>
      </c>
      <c r="B3620" s="24">
        <f>VLOOKUP(A3620,'Wind - Power Curve'!$A$3:$B$47,2)*Wind!$B$9</f>
        <v>3954.6</v>
      </c>
      <c r="C3620">
        <f>(0.5*(A3620^3)*Wind!$B$11*Wind!$B$7*(VLOOKUP(A3620+0.5,'Wind - Power Curve'!$A$3:$E$47,5,TRUE))*Wind!$B$9)/1000</f>
        <v>4287.2892308696728</v>
      </c>
      <c r="D3620" s="23" t="s">
        <v>9</v>
      </c>
    </row>
    <row r="3621" spans="1:4" x14ac:dyDescent="0.35">
      <c r="A3621" s="4">
        <f>Climate285!F3648*((113.5/10)^0.12)</f>
        <v>8.9755909598503827</v>
      </c>
      <c r="B3621" s="24">
        <f>VLOOKUP(A3621,'Wind - Power Curve'!$A$3:$B$47,2)*Wind!$B$9</f>
        <v>3314.7000000000003</v>
      </c>
      <c r="C3621">
        <f>(0.5*(A3621^3)*Wind!$B$11*Wind!$B$7*(VLOOKUP(A3621+0.5,'Wind - Power Curve'!$A$3:$E$47,5,TRUE))*Wind!$B$9)/1000</f>
        <v>3922.5111894056013</v>
      </c>
      <c r="D3621" s="23" t="s">
        <v>9</v>
      </c>
    </row>
    <row r="3622" spans="1:4" x14ac:dyDescent="0.35">
      <c r="A3622" s="4">
        <f>Climate285!F3649*((113.5/10)^0.12)</f>
        <v>8.7641171495825088</v>
      </c>
      <c r="B3622" s="24">
        <f>VLOOKUP(A3622,'Wind - Power Curve'!$A$3:$B$47,2)*Wind!$B$9</f>
        <v>3314.7000000000003</v>
      </c>
      <c r="C3622">
        <f>(0.5*(A3622^3)*Wind!$B$11*Wind!$B$7*(VLOOKUP(A3622+0.5,'Wind - Power Curve'!$A$3:$E$47,5,TRUE))*Wind!$B$9)/1000</f>
        <v>3651.7375398401105</v>
      </c>
      <c r="D3622" s="23" t="s">
        <v>9</v>
      </c>
    </row>
    <row r="3623" spans="1:4" x14ac:dyDescent="0.35">
      <c r="A3623" s="4">
        <f>Climate285!F3650*((113.5/10)^0.12)</f>
        <v>8.8845769149249687</v>
      </c>
      <c r="B3623" s="24">
        <f>VLOOKUP(A3623,'Wind - Power Curve'!$A$3:$B$47,2)*Wind!$B$9</f>
        <v>3314.7000000000003</v>
      </c>
      <c r="C3623">
        <f>(0.5*(A3623^3)*Wind!$B$11*Wind!$B$7*(VLOOKUP(A3623+0.5,'Wind - Power Curve'!$A$3:$E$47,5,TRUE))*Wind!$B$9)/1000</f>
        <v>3804.3922480751767</v>
      </c>
      <c r="D3623" s="23" t="s">
        <v>9</v>
      </c>
    </row>
    <row r="3624" spans="1:4" x14ac:dyDescent="0.35">
      <c r="A3624" s="4">
        <f>Climate285!F3651*((113.5/10)^0.12)</f>
        <v>8.7065641505855549</v>
      </c>
      <c r="B3624" s="24">
        <f>VLOOKUP(A3624,'Wind - Power Curve'!$A$3:$B$47,2)*Wind!$B$9</f>
        <v>3314.7000000000003</v>
      </c>
      <c r="C3624">
        <f>(0.5*(A3624^3)*Wind!$B$11*Wind!$B$7*(VLOOKUP(A3624+0.5,'Wind - Power Curve'!$A$3:$E$47,5,TRUE))*Wind!$B$9)/1000</f>
        <v>3580.2672555094764</v>
      </c>
      <c r="D3624" s="23" t="s">
        <v>9</v>
      </c>
    </row>
    <row r="3625" spans="1:4" x14ac:dyDescent="0.35">
      <c r="A3625" s="4">
        <f>Climate285!F3652*((113.5/10)^0.12)</f>
        <v>9.0746356557986267</v>
      </c>
      <c r="B3625" s="24">
        <f>VLOOKUP(A3625,'Wind - Power Curve'!$A$3:$B$47,2)*Wind!$B$9</f>
        <v>3954.6</v>
      </c>
      <c r="C3625">
        <f>(0.5*(A3625^3)*Wind!$B$11*Wind!$B$7*(VLOOKUP(A3625+0.5,'Wind - Power Curve'!$A$3:$E$47,5,TRUE))*Wind!$B$9)/1000</f>
        <v>4044.568489311906</v>
      </c>
      <c r="D3625" s="23" t="s">
        <v>9</v>
      </c>
    </row>
    <row r="3626" spans="1:4" x14ac:dyDescent="0.35">
      <c r="A3626" s="4">
        <f>Climate285!F3653*((113.5/10)^0.12)</f>
        <v>9.2486330946266246</v>
      </c>
      <c r="B3626" s="24">
        <f>VLOOKUP(A3626,'Wind - Power Curve'!$A$3:$B$47,2)*Wind!$B$9</f>
        <v>3954.6</v>
      </c>
      <c r="C3626">
        <f>(0.5*(A3626^3)*Wind!$B$11*Wind!$B$7*(VLOOKUP(A3626+0.5,'Wind - Power Curve'!$A$3:$E$47,5,TRUE))*Wind!$B$9)/1000</f>
        <v>4281.7100524089374</v>
      </c>
      <c r="D3626" s="23" t="s">
        <v>9</v>
      </c>
    </row>
    <row r="3627" spans="1:4" x14ac:dyDescent="0.35">
      <c r="A3627" s="4">
        <f>Climate285!F3654*((113.5/10)^0.12)</f>
        <v>9.0933738415185648</v>
      </c>
      <c r="B3627" s="24">
        <f>VLOOKUP(A3627,'Wind - Power Curve'!$A$3:$B$47,2)*Wind!$B$9</f>
        <v>3954.6</v>
      </c>
      <c r="C3627">
        <f>(0.5*(A3627^3)*Wind!$B$11*Wind!$B$7*(VLOOKUP(A3627+0.5,'Wind - Power Curve'!$A$3:$E$47,5,TRUE))*Wind!$B$9)/1000</f>
        <v>4069.6751096468529</v>
      </c>
      <c r="D3627" s="23" t="s">
        <v>9</v>
      </c>
    </row>
    <row r="3628" spans="1:4" x14ac:dyDescent="0.35">
      <c r="A3628" s="4">
        <f>Climate285!F3655*((113.5/10)^0.12)</f>
        <v>8.9729140761761048</v>
      </c>
      <c r="B3628" s="24">
        <f>VLOOKUP(A3628,'Wind - Power Curve'!$A$3:$B$47,2)*Wind!$B$9</f>
        <v>3314.7000000000003</v>
      </c>
      <c r="C3628">
        <f>(0.5*(A3628^3)*Wind!$B$11*Wind!$B$7*(VLOOKUP(A3628+0.5,'Wind - Power Curve'!$A$3:$E$47,5,TRUE))*Wind!$B$9)/1000</f>
        <v>3919.0026822885679</v>
      </c>
      <c r="D3628" s="23" t="s">
        <v>9</v>
      </c>
    </row>
    <row r="3629" spans="1:4" x14ac:dyDescent="0.35">
      <c r="A3629" s="4">
        <f>Climate285!F3656*((113.5/10)^0.12)</f>
        <v>8.9876369363846287</v>
      </c>
      <c r="B3629" s="24">
        <f>VLOOKUP(A3629,'Wind - Power Curve'!$A$3:$B$47,2)*Wind!$B$9</f>
        <v>3314.7000000000003</v>
      </c>
      <c r="C3629">
        <f>(0.5*(A3629^3)*Wind!$B$11*Wind!$B$7*(VLOOKUP(A3629+0.5,'Wind - Power Curve'!$A$3:$E$47,5,TRUE))*Wind!$B$9)/1000</f>
        <v>3938.3253860392738</v>
      </c>
      <c r="D3629" s="23" t="s">
        <v>9</v>
      </c>
    </row>
    <row r="3630" spans="1:4" x14ac:dyDescent="0.35">
      <c r="A3630" s="4">
        <f>Climate285!F3657*((113.5/10)^0.12)</f>
        <v>8.7427020801882946</v>
      </c>
      <c r="B3630" s="24">
        <f>VLOOKUP(A3630,'Wind - Power Curve'!$A$3:$B$47,2)*Wind!$B$9</f>
        <v>3314.7000000000003</v>
      </c>
      <c r="C3630">
        <f>(0.5*(A3630^3)*Wind!$B$11*Wind!$B$7*(VLOOKUP(A3630+0.5,'Wind - Power Curve'!$A$3:$E$47,5,TRUE))*Wind!$B$9)/1000</f>
        <v>3625.0338979968424</v>
      </c>
      <c r="D3630" s="23" t="s">
        <v>9</v>
      </c>
    </row>
    <row r="3631" spans="1:4" x14ac:dyDescent="0.35">
      <c r="A3631" s="4">
        <f>Climate285!F3658*((113.5/10)^0.12)</f>
        <v>8.5446126882918048</v>
      </c>
      <c r="B3631" s="24">
        <f>VLOOKUP(A3631,'Wind - Power Curve'!$A$3:$B$47,2)*Wind!$B$9</f>
        <v>3314.7000000000003</v>
      </c>
      <c r="C3631">
        <f>(0.5*(A3631^3)*Wind!$B$11*Wind!$B$7*(VLOOKUP(A3631+0.5,'Wind - Power Curve'!$A$3:$E$47,5,TRUE))*Wind!$B$9)/1000</f>
        <v>3384.1700597764057</v>
      </c>
      <c r="D3631" s="23" t="s">
        <v>9</v>
      </c>
    </row>
    <row r="3632" spans="1:4" x14ac:dyDescent="0.35">
      <c r="A3632" s="4">
        <f>Climate285!F3659*((113.5/10)^0.12)</f>
        <v>8.2715705535155628</v>
      </c>
      <c r="B3632" s="24">
        <f>VLOOKUP(A3632,'Wind - Power Curve'!$A$3:$B$47,2)*Wind!$B$9</f>
        <v>2737.8</v>
      </c>
      <c r="C3632">
        <f>(0.5*(A3632^3)*Wind!$B$11*Wind!$B$7*(VLOOKUP(A3632+0.5,'Wind - Power Curve'!$A$3:$E$47,5,TRUE))*Wind!$B$9)/1000</f>
        <v>3054.5791749834402</v>
      </c>
      <c r="D3632" s="23" t="s">
        <v>9</v>
      </c>
    </row>
    <row r="3633" spans="1:4" x14ac:dyDescent="0.35">
      <c r="A3633" s="4">
        <f>Climate285!F3660*((113.5/10)^0.12)</f>
        <v>7.733516934985909</v>
      </c>
      <c r="B3633" s="24">
        <f>VLOOKUP(A3633,'Wind - Power Curve'!$A$3:$B$47,2)*Wind!$B$9</f>
        <v>2226.6</v>
      </c>
      <c r="C3633">
        <f>(0.5*(A3633^3)*Wind!$B$11*Wind!$B$7*(VLOOKUP(A3633+0.5,'Wind - Power Curve'!$A$3:$E$47,5,TRUE))*Wind!$B$9)/1000</f>
        <v>2473.2207462370588</v>
      </c>
      <c r="D3633" s="23" t="s">
        <v>9</v>
      </c>
    </row>
    <row r="3634" spans="1:4" x14ac:dyDescent="0.35">
      <c r="A3634" s="4">
        <f>Climate285!F3661*((113.5/10)^0.12)</f>
        <v>7.6826561451746489</v>
      </c>
      <c r="B3634" s="24">
        <f>VLOOKUP(A3634,'Wind - Power Curve'!$A$3:$B$47,2)*Wind!$B$9</f>
        <v>2226.6</v>
      </c>
      <c r="C3634">
        <f>(0.5*(A3634^3)*Wind!$B$11*Wind!$B$7*(VLOOKUP(A3634+0.5,'Wind - Power Curve'!$A$3:$E$47,5,TRUE))*Wind!$B$9)/1000</f>
        <v>2424.7442913124287</v>
      </c>
      <c r="D3634" s="23" t="s">
        <v>9</v>
      </c>
    </row>
    <row r="3635" spans="1:4" x14ac:dyDescent="0.35">
      <c r="A3635" s="4">
        <f>Climate285!F3662*((113.5/10)^0.12)</f>
        <v>7.7080865400802798</v>
      </c>
      <c r="B3635" s="24">
        <f>VLOOKUP(A3635,'Wind - Power Curve'!$A$3:$B$47,2)*Wind!$B$9</f>
        <v>2226.6</v>
      </c>
      <c r="C3635">
        <f>(0.5*(A3635^3)*Wind!$B$11*Wind!$B$7*(VLOOKUP(A3635+0.5,'Wind - Power Curve'!$A$3:$E$47,5,TRUE))*Wind!$B$9)/1000</f>
        <v>2448.9025526954065</v>
      </c>
      <c r="D3635" s="23" t="s">
        <v>9</v>
      </c>
    </row>
    <row r="3636" spans="1:4" x14ac:dyDescent="0.35">
      <c r="A3636" s="4">
        <f>Climate285!F3663*((113.5/10)^0.12)</f>
        <v>7.72414784212594</v>
      </c>
      <c r="B3636" s="24">
        <f>VLOOKUP(A3636,'Wind - Power Curve'!$A$3:$B$47,2)*Wind!$B$9</f>
        <v>2226.6</v>
      </c>
      <c r="C3636">
        <f>(0.5*(A3636^3)*Wind!$B$11*Wind!$B$7*(VLOOKUP(A3636+0.5,'Wind - Power Curve'!$A$3:$E$47,5,TRUE))*Wind!$B$9)/1000</f>
        <v>2464.2427713222646</v>
      </c>
      <c r="D3636" s="23" t="s">
        <v>9</v>
      </c>
    </row>
    <row r="3637" spans="1:4" x14ac:dyDescent="0.35">
      <c r="A3637" s="4">
        <f>Climate285!F3664*((113.5/10)^0.12)</f>
        <v>8.5660277576860206</v>
      </c>
      <c r="B3637" s="24">
        <f>VLOOKUP(A3637,'Wind - Power Curve'!$A$3:$B$47,2)*Wind!$B$9</f>
        <v>3314.7000000000003</v>
      </c>
      <c r="C3637">
        <f>(0.5*(A3637^3)*Wind!$B$11*Wind!$B$7*(VLOOKUP(A3637+0.5,'Wind - Power Curve'!$A$3:$E$47,5,TRUE))*Wind!$B$9)/1000</f>
        <v>3409.6787723684192</v>
      </c>
      <c r="D3637" s="23" t="s">
        <v>9</v>
      </c>
    </row>
    <row r="3638" spans="1:4" x14ac:dyDescent="0.35">
      <c r="A3638" s="4">
        <f>Climate285!F3665*((113.5/10)^0.12)</f>
        <v>8.4428911086692828</v>
      </c>
      <c r="B3638" s="24">
        <f>VLOOKUP(A3638,'Wind - Power Curve'!$A$3:$B$47,2)*Wind!$B$9</f>
        <v>2737.8</v>
      </c>
      <c r="C3638">
        <f>(0.5*(A3638^3)*Wind!$B$11*Wind!$B$7*(VLOOKUP(A3638+0.5,'Wind - Power Curve'!$A$3:$E$47,5,TRUE))*Wind!$B$9)/1000</f>
        <v>3248.336523656636</v>
      </c>
      <c r="D3638" s="23" t="s">
        <v>9</v>
      </c>
    </row>
    <row r="3639" spans="1:4" x14ac:dyDescent="0.35">
      <c r="A3639" s="4">
        <f>Climate285!F3666*((113.5/10)^0.12)</f>
        <v>8.6891644067027567</v>
      </c>
      <c r="B3639" s="24">
        <f>VLOOKUP(A3639,'Wind - Power Curve'!$A$3:$B$47,2)*Wind!$B$9</f>
        <v>3314.7000000000003</v>
      </c>
      <c r="C3639">
        <f>(0.5*(A3639^3)*Wind!$B$11*Wind!$B$7*(VLOOKUP(A3639+0.5,'Wind - Power Curve'!$A$3:$E$47,5,TRUE))*Wind!$B$9)/1000</f>
        <v>3558.8450321954638</v>
      </c>
      <c r="D3639" s="23" t="s">
        <v>9</v>
      </c>
    </row>
    <row r="3640" spans="1:4" x14ac:dyDescent="0.35">
      <c r="A3640" s="4">
        <f>Climate285!F3667*((113.5/10)^0.12)</f>
        <v>8.8926075659477988</v>
      </c>
      <c r="B3640" s="24">
        <f>VLOOKUP(A3640,'Wind - Power Curve'!$A$3:$B$47,2)*Wind!$B$9</f>
        <v>3314.7000000000003</v>
      </c>
      <c r="C3640">
        <f>(0.5*(A3640^3)*Wind!$B$11*Wind!$B$7*(VLOOKUP(A3640+0.5,'Wind - Power Curve'!$A$3:$E$47,5,TRUE))*Wind!$B$9)/1000</f>
        <v>3814.7177943884631</v>
      </c>
      <c r="D3640" s="23" t="s">
        <v>9</v>
      </c>
    </row>
    <row r="3641" spans="1:4" x14ac:dyDescent="0.35">
      <c r="A3641" s="4">
        <f>Climate285!F3668*((113.5/10)^0.12)</f>
        <v>9.0237748659873667</v>
      </c>
      <c r="B3641" s="24">
        <f>VLOOKUP(A3641,'Wind - Power Curve'!$A$3:$B$47,2)*Wind!$B$9</f>
        <v>3954.6</v>
      </c>
      <c r="C3641">
        <f>(0.5*(A3641^3)*Wind!$B$11*Wind!$B$7*(VLOOKUP(A3641+0.5,'Wind - Power Curve'!$A$3:$E$47,5,TRUE))*Wind!$B$9)/1000</f>
        <v>3976.9429130545868</v>
      </c>
      <c r="D3641" s="23" t="s">
        <v>9</v>
      </c>
    </row>
    <row r="3642" spans="1:4" x14ac:dyDescent="0.35">
      <c r="A3642" s="4">
        <f>Climate285!F3669*((113.5/10)^0.12)</f>
        <v>9.0130673312902587</v>
      </c>
      <c r="B3642" s="24">
        <f>VLOOKUP(A3642,'Wind - Power Curve'!$A$3:$B$47,2)*Wind!$B$9</f>
        <v>3954.6</v>
      </c>
      <c r="C3642">
        <f>(0.5*(A3642^3)*Wind!$B$11*Wind!$B$7*(VLOOKUP(A3642+0.5,'Wind - Power Curve'!$A$3:$E$47,5,TRUE))*Wind!$B$9)/1000</f>
        <v>3962.8026848510412</v>
      </c>
      <c r="D3642" s="23" t="s">
        <v>9</v>
      </c>
    </row>
    <row r="3643" spans="1:4" x14ac:dyDescent="0.35">
      <c r="A3643" s="4">
        <f>Climate285!F3670*((113.5/10)^0.12)</f>
        <v>8.9287454955505368</v>
      </c>
      <c r="B3643" s="24">
        <f>VLOOKUP(A3643,'Wind - Power Curve'!$A$3:$B$47,2)*Wind!$B$9</f>
        <v>3314.7000000000003</v>
      </c>
      <c r="C3643">
        <f>(0.5*(A3643^3)*Wind!$B$11*Wind!$B$7*(VLOOKUP(A3643+0.5,'Wind - Power Curve'!$A$3:$E$47,5,TRUE))*Wind!$B$9)/1000</f>
        <v>3861.4139909292294</v>
      </c>
      <c r="D3643" s="23" t="s">
        <v>9</v>
      </c>
    </row>
    <row r="3644" spans="1:4" x14ac:dyDescent="0.35">
      <c r="A3644" s="4">
        <f>Climate285!F3671*((113.5/10)^0.12)</f>
        <v>9.2432793272780707</v>
      </c>
      <c r="B3644" s="24">
        <f>VLOOKUP(A3644,'Wind - Power Curve'!$A$3:$B$47,2)*Wind!$B$9</f>
        <v>3954.6</v>
      </c>
      <c r="C3644">
        <f>(0.5*(A3644^3)*Wind!$B$11*Wind!$B$7*(VLOOKUP(A3644+0.5,'Wind - Power Curve'!$A$3:$E$47,5,TRUE))*Wind!$B$9)/1000</f>
        <v>4274.2786799539044</v>
      </c>
      <c r="D3644" s="23" t="s">
        <v>9</v>
      </c>
    </row>
    <row r="3645" spans="1:4" x14ac:dyDescent="0.35">
      <c r="A3645" s="4">
        <f>Climate285!F3672*((113.5/10)^0.12)</f>
        <v>8.9555143322933048</v>
      </c>
      <c r="B3645" s="24">
        <f>VLOOKUP(A3645,'Wind - Power Curve'!$A$3:$B$47,2)*Wind!$B$9</f>
        <v>3314.7000000000003</v>
      </c>
      <c r="C3645">
        <f>(0.5*(A3645^3)*Wind!$B$11*Wind!$B$7*(VLOOKUP(A3645+0.5,'Wind - Power Curve'!$A$3:$E$47,5,TRUE))*Wind!$B$9)/1000</f>
        <v>3896.2483690785289</v>
      </c>
      <c r="D3645" s="23" t="s">
        <v>9</v>
      </c>
    </row>
    <row r="3646" spans="1:4" x14ac:dyDescent="0.35">
      <c r="A3646" s="4">
        <f>Climate285!F3673*((113.5/10)^0.12)</f>
        <v>9.1857263282811186</v>
      </c>
      <c r="B3646" s="24">
        <f>VLOOKUP(A3646,'Wind - Power Curve'!$A$3:$B$47,2)*Wind!$B$9</f>
        <v>3954.6</v>
      </c>
      <c r="C3646">
        <f>(0.5*(A3646^3)*Wind!$B$11*Wind!$B$7*(VLOOKUP(A3646+0.5,'Wind - Power Curve'!$A$3:$E$47,5,TRUE))*Wind!$B$9)/1000</f>
        <v>4194.9337752064166</v>
      </c>
      <c r="D3646" s="23" t="s">
        <v>9</v>
      </c>
    </row>
    <row r="3647" spans="1:4" x14ac:dyDescent="0.35">
      <c r="A3647" s="4">
        <f>Climate285!F3674*((113.5/10)^0.12)</f>
        <v>8.9635449833161367</v>
      </c>
      <c r="B3647" s="24">
        <f>VLOOKUP(A3647,'Wind - Power Curve'!$A$3:$B$47,2)*Wind!$B$9</f>
        <v>3314.7000000000003</v>
      </c>
      <c r="C3647">
        <f>(0.5*(A3647^3)*Wind!$B$11*Wind!$B$7*(VLOOKUP(A3647+0.5,'Wind - Power Curve'!$A$3:$E$47,5,TRUE))*Wind!$B$9)/1000</f>
        <v>3906.7393837427007</v>
      </c>
      <c r="D3647" s="23" t="s">
        <v>9</v>
      </c>
    </row>
    <row r="3648" spans="1:4" x14ac:dyDescent="0.35">
      <c r="A3648" s="4">
        <f>Climate285!F3675*((113.5/10)^0.12)</f>
        <v>8.8537927526707847</v>
      </c>
      <c r="B3648" s="24">
        <f>VLOOKUP(A3648,'Wind - Power Curve'!$A$3:$B$47,2)*Wind!$B$9</f>
        <v>3314.7000000000003</v>
      </c>
      <c r="C3648">
        <f>(0.5*(A3648^3)*Wind!$B$11*Wind!$B$7*(VLOOKUP(A3648+0.5,'Wind - Power Curve'!$A$3:$E$47,5,TRUE))*Wind!$B$9)/1000</f>
        <v>3764.9836055642095</v>
      </c>
      <c r="D3648" s="23" t="s">
        <v>9</v>
      </c>
    </row>
    <row r="3649" spans="1:4" x14ac:dyDescent="0.35">
      <c r="A3649" s="4">
        <f>Climate285!F3676*((113.5/10)^0.12)</f>
        <v>8.6222423148458347</v>
      </c>
      <c r="B3649" s="24">
        <f>VLOOKUP(A3649,'Wind - Power Curve'!$A$3:$B$47,2)*Wind!$B$9</f>
        <v>3314.7000000000003</v>
      </c>
      <c r="C3649">
        <f>(0.5*(A3649^3)*Wind!$B$11*Wind!$B$7*(VLOOKUP(A3649+0.5,'Wind - Power Curve'!$A$3:$E$47,5,TRUE))*Wind!$B$9)/1000</f>
        <v>3477.2483146876361</v>
      </c>
      <c r="D3649" s="23" t="s">
        <v>9</v>
      </c>
    </row>
    <row r="3650" spans="1:4" x14ac:dyDescent="0.35">
      <c r="A3650" s="4">
        <f>Climate285!F3677*((113.5/10)^0.12)</f>
        <v>8.7493942893739867</v>
      </c>
      <c r="B3650" s="24">
        <f>VLOOKUP(A3650,'Wind - Power Curve'!$A$3:$B$47,2)*Wind!$B$9</f>
        <v>3314.7000000000003</v>
      </c>
      <c r="C3650">
        <f>(0.5*(A3650^3)*Wind!$B$11*Wind!$B$7*(VLOOKUP(A3650+0.5,'Wind - Power Curve'!$A$3:$E$47,5,TRUE))*Wind!$B$9)/1000</f>
        <v>3633.364752481531</v>
      </c>
      <c r="D3650" s="23" t="s">
        <v>9</v>
      </c>
    </row>
    <row r="3651" spans="1:4" x14ac:dyDescent="0.35">
      <c r="A3651" s="4">
        <f>Climate285!F3678*((113.5/10)^0.12)</f>
        <v>8.8966228914592147</v>
      </c>
      <c r="B3651" s="24">
        <f>VLOOKUP(A3651,'Wind - Power Curve'!$A$3:$B$47,2)*Wind!$B$9</f>
        <v>3314.7000000000003</v>
      </c>
      <c r="C3651">
        <f>(0.5*(A3651^3)*Wind!$B$11*Wind!$B$7*(VLOOKUP(A3651+0.5,'Wind - Power Curve'!$A$3:$E$47,5,TRUE))*Wind!$B$9)/1000</f>
        <v>3819.8875663327308</v>
      </c>
      <c r="D3651" s="23" t="s">
        <v>9</v>
      </c>
    </row>
    <row r="3652" spans="1:4" x14ac:dyDescent="0.35">
      <c r="A3652" s="4">
        <f>Climate285!F3679*((113.5/10)^0.12)</f>
        <v>9.3262627211806546</v>
      </c>
      <c r="B3652" s="24">
        <f>VLOOKUP(A3652,'Wind - Power Curve'!$A$3:$B$47,2)*Wind!$B$9</f>
        <v>3954.6</v>
      </c>
      <c r="C3652">
        <f>(0.5*(A3652^3)*Wind!$B$11*Wind!$B$7*(VLOOKUP(A3652+0.5,'Wind - Power Curve'!$A$3:$E$47,5,TRUE))*Wind!$B$9)/1000</f>
        <v>4390.4348641060669</v>
      </c>
      <c r="D3652" s="23" t="s">
        <v>9</v>
      </c>
    </row>
    <row r="3653" spans="1:4" x14ac:dyDescent="0.35">
      <c r="A3653" s="4">
        <f>Climate285!F3680*((113.5/10)^0.12)</f>
        <v>9.1442346313298248</v>
      </c>
      <c r="B3653" s="24">
        <f>VLOOKUP(A3653,'Wind - Power Curve'!$A$3:$B$47,2)*Wind!$B$9</f>
        <v>3954.6</v>
      </c>
      <c r="C3653">
        <f>(0.5*(A3653^3)*Wind!$B$11*Wind!$B$7*(VLOOKUP(A3653+0.5,'Wind - Power Curve'!$A$3:$E$47,5,TRUE))*Wind!$B$9)/1000</f>
        <v>4138.3449230843016</v>
      </c>
      <c r="D3653" s="23" t="s">
        <v>9</v>
      </c>
    </row>
    <row r="3654" spans="1:4" x14ac:dyDescent="0.35">
      <c r="A3654" s="4">
        <f>Climate285!F3681*((113.5/10)^0.12)</f>
        <v>8.7386867546768787</v>
      </c>
      <c r="B3654" s="24">
        <f>VLOOKUP(A3654,'Wind - Power Curve'!$A$3:$B$47,2)*Wind!$B$9</f>
        <v>3314.7000000000003</v>
      </c>
      <c r="C3654">
        <f>(0.5*(A3654^3)*Wind!$B$11*Wind!$B$7*(VLOOKUP(A3654+0.5,'Wind - Power Curve'!$A$3:$E$47,5,TRUE))*Wind!$B$9)/1000</f>
        <v>3620.0415031238294</v>
      </c>
      <c r="D3654" s="23" t="s">
        <v>9</v>
      </c>
    </row>
    <row r="3655" spans="1:4" x14ac:dyDescent="0.35">
      <c r="A3655" s="4">
        <f>Climate285!F3682*((113.5/10)^0.12)</f>
        <v>8.6209038730086949</v>
      </c>
      <c r="B3655" s="24">
        <f>VLOOKUP(A3655,'Wind - Power Curve'!$A$3:$B$47,2)*Wind!$B$9</f>
        <v>3314.7000000000003</v>
      </c>
      <c r="C3655">
        <f>(0.5*(A3655^3)*Wind!$B$11*Wind!$B$7*(VLOOKUP(A3655+0.5,'Wind - Power Curve'!$A$3:$E$47,5,TRUE))*Wind!$B$9)/1000</f>
        <v>3475.6292327729216</v>
      </c>
      <c r="D3655" s="23" t="s">
        <v>9</v>
      </c>
    </row>
    <row r="3656" spans="1:4" x14ac:dyDescent="0.35">
      <c r="A3656" s="4">
        <f>Climate285!F3683*((113.5/10)^0.12)</f>
        <v>8.8511158689965086</v>
      </c>
      <c r="B3656" s="24">
        <f>VLOOKUP(A3656,'Wind - Power Curve'!$A$3:$B$47,2)*Wind!$B$9</f>
        <v>3314.7000000000003</v>
      </c>
      <c r="C3656">
        <f>(0.5*(A3656^3)*Wind!$B$11*Wind!$B$7*(VLOOKUP(A3656+0.5,'Wind - Power Curve'!$A$3:$E$47,5,TRUE))*Wind!$B$9)/1000</f>
        <v>3761.5696868311074</v>
      </c>
      <c r="D3656" s="23" t="s">
        <v>9</v>
      </c>
    </row>
    <row r="3657" spans="1:4" x14ac:dyDescent="0.35">
      <c r="A3657" s="4">
        <f>Climate285!F3684*((113.5/10)^0.12)</f>
        <v>8.5472895719660809</v>
      </c>
      <c r="B3657" s="24">
        <f>VLOOKUP(A3657,'Wind - Power Curve'!$A$3:$B$47,2)*Wind!$B$9</f>
        <v>3314.7000000000003</v>
      </c>
      <c r="C3657">
        <f>(0.5*(A3657^3)*Wind!$B$11*Wind!$B$7*(VLOOKUP(A3657+0.5,'Wind - Power Curve'!$A$3:$E$47,5,TRUE))*Wind!$B$9)/1000</f>
        <v>3387.3516672709015</v>
      </c>
      <c r="D3657" s="23" t="s">
        <v>9</v>
      </c>
    </row>
    <row r="3658" spans="1:4" x14ac:dyDescent="0.35">
      <c r="A3658" s="4">
        <f>Climate285!F3685*((113.5/10)^0.12)</f>
        <v>8.5459511301289428</v>
      </c>
      <c r="B3658" s="24">
        <f>VLOOKUP(A3658,'Wind - Power Curve'!$A$3:$B$47,2)*Wind!$B$9</f>
        <v>3314.7000000000003</v>
      </c>
      <c r="C3658">
        <f>(0.5*(A3658^3)*Wind!$B$11*Wind!$B$7*(VLOOKUP(A3658+0.5,'Wind - Power Curve'!$A$3:$E$47,5,TRUE))*Wind!$B$9)/1000</f>
        <v>3385.760614376632</v>
      </c>
      <c r="D3658" s="23" t="s">
        <v>9</v>
      </c>
    </row>
    <row r="3659" spans="1:4" x14ac:dyDescent="0.35">
      <c r="A3659" s="4">
        <f>Climate285!F3686*((113.5/10)^0.12)</f>
        <v>8.4201375974379307</v>
      </c>
      <c r="B3659" s="24">
        <f>VLOOKUP(A3659,'Wind - Power Curve'!$A$3:$B$47,2)*Wind!$B$9</f>
        <v>2737.8</v>
      </c>
      <c r="C3659">
        <f>(0.5*(A3659^3)*Wind!$B$11*Wind!$B$7*(VLOOKUP(A3659+0.5,'Wind - Power Curve'!$A$3:$E$47,5,TRUE))*Wind!$B$9)/1000</f>
        <v>3222.1445297215291</v>
      </c>
      <c r="D3659" s="23" t="s">
        <v>9</v>
      </c>
    </row>
    <row r="3660" spans="1:4" x14ac:dyDescent="0.35">
      <c r="A3660" s="4">
        <f>Climate285!F3687*((113.5/10)^0.12)</f>
        <v>8.6797953138427868</v>
      </c>
      <c r="B3660" s="24">
        <f>VLOOKUP(A3660,'Wind - Power Curve'!$A$3:$B$47,2)*Wind!$B$9</f>
        <v>3314.7000000000003</v>
      </c>
      <c r="C3660">
        <f>(0.5*(A3660^3)*Wind!$B$11*Wind!$B$7*(VLOOKUP(A3660+0.5,'Wind - Power Curve'!$A$3:$E$47,5,TRUE))*Wind!$B$9)/1000</f>
        <v>3547.345464911114</v>
      </c>
      <c r="D3660" s="23" t="s">
        <v>9</v>
      </c>
    </row>
    <row r="3661" spans="1:4" x14ac:dyDescent="0.35">
      <c r="A3661" s="4">
        <f>Climate285!F3688*((113.5/10)^0.12)</f>
        <v>8.9862984945474906</v>
      </c>
      <c r="B3661" s="24">
        <f>VLOOKUP(A3661,'Wind - Power Curve'!$A$3:$B$47,2)*Wind!$B$9</f>
        <v>3314.7000000000003</v>
      </c>
      <c r="C3661">
        <f>(0.5*(A3661^3)*Wind!$B$11*Wind!$B$7*(VLOOKUP(A3661+0.5,'Wind - Power Curve'!$A$3:$E$47,5,TRUE))*Wind!$B$9)/1000</f>
        <v>3936.5661579297675</v>
      </c>
      <c r="D3661" s="23" t="s">
        <v>9</v>
      </c>
    </row>
    <row r="3662" spans="1:4" x14ac:dyDescent="0.35">
      <c r="A3662" s="4">
        <f>Climate285!F3689*((113.5/10)^0.12)</f>
        <v>9.1214811200984727</v>
      </c>
      <c r="B3662" s="24">
        <f>VLOOKUP(A3662,'Wind - Power Curve'!$A$3:$B$47,2)*Wind!$B$9</f>
        <v>3954.6</v>
      </c>
      <c r="C3662">
        <f>(0.5*(A3662^3)*Wind!$B$11*Wind!$B$7*(VLOOKUP(A3662+0.5,'Wind - Power Curve'!$A$3:$E$47,5,TRUE))*Wind!$B$9)/1000</f>
        <v>4107.5295163122901</v>
      </c>
      <c r="D3662" s="23" t="s">
        <v>9</v>
      </c>
    </row>
    <row r="3663" spans="1:4" x14ac:dyDescent="0.35">
      <c r="A3663" s="4">
        <f>Climate285!F3690*((113.5/10)^0.12)</f>
        <v>9.5564747171684647</v>
      </c>
      <c r="B3663" s="24">
        <f>VLOOKUP(A3663,'Wind - Power Curve'!$A$3:$B$47,2)*Wind!$B$9</f>
        <v>4640.4000000000005</v>
      </c>
      <c r="C3663">
        <f>(0.5*(A3663^3)*Wind!$B$11*Wind!$B$7*(VLOOKUP(A3663+0.5,'Wind - Power Curve'!$A$3:$E$47,5,TRUE))*Wind!$B$9)/1000</f>
        <v>4652.4036476712899</v>
      </c>
      <c r="D3663" s="23" t="s">
        <v>9</v>
      </c>
    </row>
    <row r="3664" spans="1:4" x14ac:dyDescent="0.35">
      <c r="A3664" s="4">
        <f>Climate285!F3691*((113.5/10)^0.12)</f>
        <v>9.8603010141988907</v>
      </c>
      <c r="B3664" s="24">
        <f>VLOOKUP(A3664,'Wind - Power Curve'!$A$3:$B$47,2)*Wind!$B$9</f>
        <v>4640.4000000000005</v>
      </c>
      <c r="C3664">
        <f>(0.5*(A3664^3)*Wind!$B$11*Wind!$B$7*(VLOOKUP(A3664+0.5,'Wind - Power Curve'!$A$3:$E$47,5,TRUE))*Wind!$B$9)/1000</f>
        <v>5110.3984389376237</v>
      </c>
      <c r="D3664" s="23" t="s">
        <v>9</v>
      </c>
    </row>
    <row r="3665" spans="1:4" x14ac:dyDescent="0.35">
      <c r="A3665" s="4">
        <f>Climate285!F3692*((113.5/10)^0.12)</f>
        <v>9.8870698509416606</v>
      </c>
      <c r="B3665" s="24">
        <f>VLOOKUP(A3665,'Wind - Power Curve'!$A$3:$B$47,2)*Wind!$B$9</f>
        <v>4640.4000000000005</v>
      </c>
      <c r="C3665">
        <f>(0.5*(A3665^3)*Wind!$B$11*Wind!$B$7*(VLOOKUP(A3665+0.5,'Wind - Power Curve'!$A$3:$E$47,5,TRUE))*Wind!$B$9)/1000</f>
        <v>5152.1328063946867</v>
      </c>
      <c r="D3665" s="23" t="s">
        <v>9</v>
      </c>
    </row>
    <row r="3666" spans="1:4" x14ac:dyDescent="0.35">
      <c r="A3666" s="4">
        <f>Climate285!F3693*((113.5/10)^0.12)</f>
        <v>9.6033201814683107</v>
      </c>
      <c r="B3666" s="24">
        <f>VLOOKUP(A3666,'Wind - Power Curve'!$A$3:$B$47,2)*Wind!$B$9</f>
        <v>4640.4000000000005</v>
      </c>
      <c r="C3666">
        <f>(0.5*(A3666^3)*Wind!$B$11*Wind!$B$7*(VLOOKUP(A3666+0.5,'Wind - Power Curve'!$A$3:$E$47,5,TRUE))*Wind!$B$9)/1000</f>
        <v>4721.157277266112</v>
      </c>
      <c r="D3666" s="23" t="s">
        <v>9</v>
      </c>
    </row>
    <row r="3667" spans="1:4" x14ac:dyDescent="0.35">
      <c r="A3667" s="4">
        <f>Climate285!F3694*((113.5/10)^0.12)</f>
        <v>9.3998770222232668</v>
      </c>
      <c r="B3667" s="24">
        <f>VLOOKUP(A3667,'Wind - Power Curve'!$A$3:$B$47,2)*Wind!$B$9</f>
        <v>3954.6</v>
      </c>
      <c r="C3667">
        <f>(0.5*(A3667^3)*Wind!$B$11*Wind!$B$7*(VLOOKUP(A3667+0.5,'Wind - Power Curve'!$A$3:$E$47,5,TRUE))*Wind!$B$9)/1000</f>
        <v>4495.2217214355951</v>
      </c>
      <c r="D3667" s="23" t="s">
        <v>9</v>
      </c>
    </row>
    <row r="3668" spans="1:4" x14ac:dyDescent="0.35">
      <c r="A3668" s="4">
        <f>Climate285!F3695*((113.5/10)^0.12)</f>
        <v>9.2847710242293626</v>
      </c>
      <c r="B3668" s="24">
        <f>VLOOKUP(A3668,'Wind - Power Curve'!$A$3:$B$47,2)*Wind!$B$9</f>
        <v>3954.6</v>
      </c>
      <c r="C3668">
        <f>(0.5*(A3668^3)*Wind!$B$11*Wind!$B$7*(VLOOKUP(A3668+0.5,'Wind - Power Curve'!$A$3:$E$47,5,TRUE))*Wind!$B$9)/1000</f>
        <v>4332.0972349289932</v>
      </c>
      <c r="D3668" s="23" t="s">
        <v>9</v>
      </c>
    </row>
    <row r="3669" spans="1:4" x14ac:dyDescent="0.35">
      <c r="A3669" s="4">
        <f>Climate285!F3696*((113.5/10)^0.12)</f>
        <v>9.1254964456098868</v>
      </c>
      <c r="B3669" s="24">
        <f>VLOOKUP(A3669,'Wind - Power Curve'!$A$3:$B$47,2)*Wind!$B$9</f>
        <v>3954.6</v>
      </c>
      <c r="C3669">
        <f>(0.5*(A3669^3)*Wind!$B$11*Wind!$B$7*(VLOOKUP(A3669+0.5,'Wind - Power Curve'!$A$3:$E$47,5,TRUE))*Wind!$B$9)/1000</f>
        <v>4112.9563749250319</v>
      </c>
      <c r="D3669" s="23" t="s">
        <v>9</v>
      </c>
    </row>
    <row r="3670" spans="1:4" x14ac:dyDescent="0.35">
      <c r="A3670" s="4">
        <f>Climate285!F3697*((113.5/10)^0.12)</f>
        <v>9.1268348874470266</v>
      </c>
      <c r="B3670" s="24">
        <f>VLOOKUP(A3670,'Wind - Power Curve'!$A$3:$B$47,2)*Wind!$B$9</f>
        <v>3954.6</v>
      </c>
      <c r="C3670">
        <f>(0.5*(A3670^3)*Wind!$B$11*Wind!$B$7*(VLOOKUP(A3670+0.5,'Wind - Power Curve'!$A$3:$E$47,5,TRUE))*Wind!$B$9)/1000</f>
        <v>4114.7663894398929</v>
      </c>
      <c r="D3670" s="23" t="s">
        <v>9</v>
      </c>
    </row>
    <row r="3671" spans="1:4" x14ac:dyDescent="0.35">
      <c r="A3671" s="4">
        <f>Climate285!F3698*((113.5/10)^0.12)</f>
        <v>9.0384977261958888</v>
      </c>
      <c r="B3671" s="24">
        <f>VLOOKUP(A3671,'Wind - Power Curve'!$A$3:$B$47,2)*Wind!$B$9</f>
        <v>3954.6</v>
      </c>
      <c r="C3671">
        <f>(0.5*(A3671^3)*Wind!$B$11*Wind!$B$7*(VLOOKUP(A3671+0.5,'Wind - Power Curve'!$A$3:$E$47,5,TRUE))*Wind!$B$9)/1000</f>
        <v>3996.440592899366</v>
      </c>
      <c r="D3671" s="23" t="s">
        <v>9</v>
      </c>
    </row>
    <row r="3672" spans="1:4" x14ac:dyDescent="0.35">
      <c r="A3672" s="4">
        <f>Climate285!F3699*((113.5/10)^0.12)</f>
        <v>9.3222473956692387</v>
      </c>
      <c r="B3672" s="24">
        <f>VLOOKUP(A3672,'Wind - Power Curve'!$A$3:$B$47,2)*Wind!$B$9</f>
        <v>3954.6</v>
      </c>
      <c r="C3672">
        <f>(0.5*(A3672^3)*Wind!$B$11*Wind!$B$7*(VLOOKUP(A3672+0.5,'Wind - Power Curve'!$A$3:$E$47,5,TRUE))*Wind!$B$9)/1000</f>
        <v>4384.7665369083852</v>
      </c>
      <c r="D3672" s="23" t="s">
        <v>9</v>
      </c>
    </row>
    <row r="3673" spans="1:4" x14ac:dyDescent="0.35">
      <c r="A3673" s="4">
        <f>Climate285!F3700*((113.5/10)^0.12)</f>
        <v>9.2874479079036387</v>
      </c>
      <c r="B3673" s="24">
        <f>VLOOKUP(A3673,'Wind - Power Curve'!$A$3:$B$47,2)*Wind!$B$9</f>
        <v>3954.6</v>
      </c>
      <c r="C3673">
        <f>(0.5*(A3673^3)*Wind!$B$11*Wind!$B$7*(VLOOKUP(A3673+0.5,'Wind - Power Curve'!$A$3:$E$47,5,TRUE))*Wind!$B$9)/1000</f>
        <v>4335.8452640521336</v>
      </c>
      <c r="D3673" s="23" t="s">
        <v>9</v>
      </c>
    </row>
    <row r="3674" spans="1:4" x14ac:dyDescent="0.35">
      <c r="A3674" s="4">
        <f>Climate285!F3701*((113.5/10)^0.12)</f>
        <v>9.2566637456494547</v>
      </c>
      <c r="B3674" s="24">
        <f>VLOOKUP(A3674,'Wind - Power Curve'!$A$3:$B$47,2)*Wind!$B$9</f>
        <v>3954.6</v>
      </c>
      <c r="C3674">
        <f>(0.5*(A3674^3)*Wind!$B$11*Wind!$B$7*(VLOOKUP(A3674+0.5,'Wind - Power Curve'!$A$3:$E$47,5,TRUE))*Wind!$B$9)/1000</f>
        <v>4292.8732537687065</v>
      </c>
      <c r="D3674" s="23" t="s">
        <v>9</v>
      </c>
    </row>
    <row r="3675" spans="1:4" x14ac:dyDescent="0.35">
      <c r="A3675" s="4">
        <f>Climate285!F3702*((113.5/10)^0.12)</f>
        <v>9.4761682069401587</v>
      </c>
      <c r="B3675" s="24">
        <f>VLOOKUP(A3675,'Wind - Power Curve'!$A$3:$B$47,2)*Wind!$B$9</f>
        <v>3954.6</v>
      </c>
      <c r="C3675">
        <f>(0.5*(A3675^3)*Wind!$B$11*Wind!$B$7*(VLOOKUP(A3675+0.5,'Wind - Power Curve'!$A$3:$E$47,5,TRUE))*Wind!$B$9)/1000</f>
        <v>4605.5646758785424</v>
      </c>
      <c r="D3675" s="23" t="s">
        <v>9</v>
      </c>
    </row>
    <row r="3676" spans="1:4" x14ac:dyDescent="0.35">
      <c r="A3676" s="4">
        <f>Climate285!F3703*((113.5/10)^0.12)</f>
        <v>9.4895526253115428</v>
      </c>
      <c r="B3676" s="24">
        <f>VLOOKUP(A3676,'Wind - Power Curve'!$A$3:$B$47,2)*Wind!$B$9</f>
        <v>3954.6</v>
      </c>
      <c r="C3676">
        <f>(0.5*(A3676^3)*Wind!$B$11*Wind!$B$7*(VLOOKUP(A3676+0.5,'Wind - Power Curve'!$A$3:$E$47,5,TRUE))*Wind!$B$9)/1000</f>
        <v>4625.1073571216157</v>
      </c>
      <c r="D3676" s="23" t="s">
        <v>9</v>
      </c>
    </row>
    <row r="3677" spans="1:4" x14ac:dyDescent="0.35">
      <c r="A3677" s="4">
        <f>Climate285!F3704*((113.5/10)^0.12)</f>
        <v>9.5002601600086507</v>
      </c>
      <c r="B3677" s="24">
        <f>VLOOKUP(A3677,'Wind - Power Curve'!$A$3:$B$47,2)*Wind!$B$9</f>
        <v>4640.4000000000005</v>
      </c>
      <c r="C3677">
        <f>(0.5*(A3677^3)*Wind!$B$11*Wind!$B$7*(VLOOKUP(A3677+0.5,'Wind - Power Curve'!$A$3:$E$47,5,TRUE))*Wind!$B$9)/1000</f>
        <v>4570.7844083477748</v>
      </c>
      <c r="D3677" s="23" t="s">
        <v>9</v>
      </c>
    </row>
    <row r="3678" spans="1:4" x14ac:dyDescent="0.35">
      <c r="A3678" s="4">
        <f>Climate285!F3705*((113.5/10)^0.12)</f>
        <v>9.4614453467316366</v>
      </c>
      <c r="B3678" s="24">
        <f>VLOOKUP(A3678,'Wind - Power Curve'!$A$3:$B$47,2)*Wind!$B$9</f>
        <v>3954.6</v>
      </c>
      <c r="C3678">
        <f>(0.5*(A3678^3)*Wind!$B$11*Wind!$B$7*(VLOOKUP(A3678+0.5,'Wind - Power Curve'!$A$3:$E$47,5,TRUE))*Wind!$B$9)/1000</f>
        <v>4584.1313956765925</v>
      </c>
      <c r="D3678" s="23" t="s">
        <v>9</v>
      </c>
    </row>
    <row r="3679" spans="1:4" x14ac:dyDescent="0.35">
      <c r="A3679" s="4">
        <f>Climate285!F3706*((113.5/10)^0.12)</f>
        <v>9.3704313018062226</v>
      </c>
      <c r="B3679" s="24">
        <f>VLOOKUP(A3679,'Wind - Power Curve'!$A$3:$B$47,2)*Wind!$B$9</f>
        <v>3954.6</v>
      </c>
      <c r="C3679">
        <f>(0.5*(A3679^3)*Wind!$B$11*Wind!$B$7*(VLOOKUP(A3679+0.5,'Wind - Power Curve'!$A$3:$E$47,5,TRUE))*Wind!$B$9)/1000</f>
        <v>4453.1092025212183</v>
      </c>
      <c r="D3679" s="23" t="s">
        <v>9</v>
      </c>
    </row>
    <row r="3680" spans="1:4" x14ac:dyDescent="0.35">
      <c r="A3680" s="4">
        <f>Climate285!F3707*((113.5/10)^0.12)</f>
        <v>8.9528374486190287</v>
      </c>
      <c r="B3680" s="24">
        <f>VLOOKUP(A3680,'Wind - Power Curve'!$A$3:$B$47,2)*Wind!$B$9</f>
        <v>3314.7000000000003</v>
      </c>
      <c r="C3680">
        <f>(0.5*(A3680^3)*Wind!$B$11*Wind!$B$7*(VLOOKUP(A3680+0.5,'Wind - Power Curve'!$A$3:$E$47,5,TRUE))*Wind!$B$9)/1000</f>
        <v>3892.755542420497</v>
      </c>
      <c r="D3680" s="23" t="s">
        <v>9</v>
      </c>
    </row>
    <row r="3681" spans="1:4" x14ac:dyDescent="0.35">
      <c r="A3681" s="4">
        <f>Climate285!F3708*((113.5/10)^0.12)</f>
        <v>9.3342933722034847</v>
      </c>
      <c r="B3681" s="24">
        <f>VLOOKUP(A3681,'Wind - Power Curve'!$A$3:$B$47,2)*Wind!$B$9</f>
        <v>3954.6</v>
      </c>
      <c r="C3681">
        <f>(0.5*(A3681^3)*Wind!$B$11*Wind!$B$7*(VLOOKUP(A3681+0.5,'Wind - Power Curve'!$A$3:$E$47,5,TRUE))*Wind!$B$9)/1000</f>
        <v>4401.7861695460606</v>
      </c>
      <c r="D3681" s="23" t="s">
        <v>9</v>
      </c>
    </row>
    <row r="3682" spans="1:4" x14ac:dyDescent="0.35">
      <c r="A3682" s="4">
        <f>Climate285!F3709*((113.5/10)^0.12)</f>
        <v>9.5203367875657285</v>
      </c>
      <c r="B3682" s="24">
        <f>VLOOKUP(A3682,'Wind - Power Curve'!$A$3:$B$47,2)*Wind!$B$9</f>
        <v>4640.4000000000005</v>
      </c>
      <c r="C3682">
        <f>(0.5*(A3682^3)*Wind!$B$11*Wind!$B$7*(VLOOKUP(A3682+0.5,'Wind - Power Curve'!$A$3:$E$47,5,TRUE))*Wind!$B$9)/1000</f>
        <v>4599.8236128298377</v>
      </c>
      <c r="D3682" s="23" t="s">
        <v>9</v>
      </c>
    </row>
    <row r="3683" spans="1:4" x14ac:dyDescent="0.35">
      <c r="A3683" s="4">
        <f>Climate285!F3710*((113.5/10)^0.12)</f>
        <v>8.9501605649447527</v>
      </c>
      <c r="B3683" s="24">
        <f>VLOOKUP(A3683,'Wind - Power Curve'!$A$3:$B$47,2)*Wind!$B$9</f>
        <v>3314.7000000000003</v>
      </c>
      <c r="C3683">
        <f>(0.5*(A3683^3)*Wind!$B$11*Wind!$B$7*(VLOOKUP(A3683+0.5,'Wind - Power Curve'!$A$3:$E$47,5,TRUE))*Wind!$B$9)/1000</f>
        <v>3889.2648038369266</v>
      </c>
      <c r="D3683" s="23" t="s">
        <v>9</v>
      </c>
    </row>
    <row r="3684" spans="1:4" x14ac:dyDescent="0.35">
      <c r="A3684" s="4">
        <f>Climate285!F3711*((113.5/10)^0.12)</f>
        <v>8.8270239159280148</v>
      </c>
      <c r="B3684" s="24">
        <f>VLOOKUP(A3684,'Wind - Power Curve'!$A$3:$B$47,2)*Wind!$B$9</f>
        <v>3314.7000000000003</v>
      </c>
      <c r="C3684">
        <f>(0.5*(A3684^3)*Wind!$B$11*Wind!$B$7*(VLOOKUP(A3684+0.5,'Wind - Power Curve'!$A$3:$E$47,5,TRUE))*Wind!$B$9)/1000</f>
        <v>3730.9372390584849</v>
      </c>
      <c r="D3684" s="23" t="s">
        <v>9</v>
      </c>
    </row>
    <row r="3685" spans="1:4" x14ac:dyDescent="0.35">
      <c r="A3685" s="4">
        <f>Climate285!F3712*((113.5/10)^0.12)</f>
        <v>9.1937569793039486</v>
      </c>
      <c r="B3685" s="24">
        <f>VLOOKUP(A3685,'Wind - Power Curve'!$A$3:$B$47,2)*Wind!$B$9</f>
        <v>3954.6</v>
      </c>
      <c r="C3685">
        <f>(0.5*(A3685^3)*Wind!$B$11*Wind!$B$7*(VLOOKUP(A3685+0.5,'Wind - Power Curve'!$A$3:$E$47,5,TRUE))*Wind!$B$9)/1000</f>
        <v>4205.9457001680184</v>
      </c>
      <c r="D3685" s="23" t="s">
        <v>9</v>
      </c>
    </row>
    <row r="3686" spans="1:4" x14ac:dyDescent="0.35">
      <c r="A3686" s="4">
        <f>Climate285!F3713*((113.5/10)^0.12)</f>
        <v>9.1991107466525026</v>
      </c>
      <c r="B3686" s="24">
        <f>VLOOKUP(A3686,'Wind - Power Curve'!$A$3:$B$47,2)*Wind!$B$9</f>
        <v>3954.6</v>
      </c>
      <c r="C3686">
        <f>(0.5*(A3686^3)*Wind!$B$11*Wind!$B$7*(VLOOKUP(A3686+0.5,'Wind - Power Curve'!$A$3:$E$47,5,TRUE))*Wind!$B$9)/1000</f>
        <v>4213.2976793360695</v>
      </c>
      <c r="D3686" s="23" t="s">
        <v>9</v>
      </c>
    </row>
    <row r="3687" spans="1:4" x14ac:dyDescent="0.35">
      <c r="A3687" s="4">
        <f>Climate285!F3714*((113.5/10)^0.12)</f>
        <v>9.3931848130375748</v>
      </c>
      <c r="B3687" s="24">
        <f>VLOOKUP(A3687,'Wind - Power Curve'!$A$3:$B$47,2)*Wind!$B$9</f>
        <v>3954.6</v>
      </c>
      <c r="C3687">
        <f>(0.5*(A3687^3)*Wind!$B$11*Wind!$B$7*(VLOOKUP(A3687+0.5,'Wind - Power Curve'!$A$3:$E$47,5,TRUE))*Wind!$B$9)/1000</f>
        <v>4485.6274836659868</v>
      </c>
      <c r="D3687" s="23" t="s">
        <v>9</v>
      </c>
    </row>
    <row r="3688" spans="1:4" x14ac:dyDescent="0.35">
      <c r="A3688" s="4">
        <f>Climate285!F3715*((113.5/10)^0.12)</f>
        <v>9.0973891670299807</v>
      </c>
      <c r="B3688" s="24">
        <f>VLOOKUP(A3688,'Wind - Power Curve'!$A$3:$B$47,2)*Wind!$B$9</f>
        <v>3954.6</v>
      </c>
      <c r="C3688">
        <f>(0.5*(A3688^3)*Wind!$B$11*Wind!$B$7*(VLOOKUP(A3688+0.5,'Wind - Power Curve'!$A$3:$E$47,5,TRUE))*Wind!$B$9)/1000</f>
        <v>4075.0685820698736</v>
      </c>
      <c r="D3688" s="23" t="s">
        <v>9</v>
      </c>
    </row>
    <row r="3689" spans="1:4" x14ac:dyDescent="0.35">
      <c r="A3689" s="4">
        <f>Climate285!F3716*((113.5/10)^0.12)</f>
        <v>9.2794172568808087</v>
      </c>
      <c r="B3689" s="24">
        <f>VLOOKUP(A3689,'Wind - Power Curve'!$A$3:$B$47,2)*Wind!$B$9</f>
        <v>3954.6</v>
      </c>
      <c r="C3689">
        <f>(0.5*(A3689^3)*Wind!$B$11*Wind!$B$7*(VLOOKUP(A3689+0.5,'Wind - Power Curve'!$A$3:$E$47,5,TRUE))*Wind!$B$9)/1000</f>
        <v>4324.607657735578</v>
      </c>
      <c r="D3689" s="23" t="s">
        <v>9</v>
      </c>
    </row>
    <row r="3690" spans="1:4" x14ac:dyDescent="0.35">
      <c r="A3690" s="4">
        <f>Climate285!F3717*((113.5/10)^0.12)</f>
        <v>9.1736803517468726</v>
      </c>
      <c r="B3690" s="24">
        <f>VLOOKUP(A3690,'Wind - Power Curve'!$A$3:$B$47,2)*Wind!$B$9</f>
        <v>3954.6</v>
      </c>
      <c r="C3690">
        <f>(0.5*(A3690^3)*Wind!$B$11*Wind!$B$7*(VLOOKUP(A3690+0.5,'Wind - Power Curve'!$A$3:$E$47,5,TRUE))*Wind!$B$9)/1000</f>
        <v>4178.4519530059042</v>
      </c>
      <c r="D3690" s="23" t="s">
        <v>9</v>
      </c>
    </row>
    <row r="3691" spans="1:4" x14ac:dyDescent="0.35">
      <c r="A3691" s="4">
        <f>Climate285!F3718*((113.5/10)^0.12)</f>
        <v>8.9742525180132446</v>
      </c>
      <c r="B3691" s="24">
        <f>VLOOKUP(A3691,'Wind - Power Curve'!$A$3:$B$47,2)*Wind!$B$9</f>
        <v>3314.7000000000003</v>
      </c>
      <c r="C3691">
        <f>(0.5*(A3691^3)*Wind!$B$11*Wind!$B$7*(VLOOKUP(A3691+0.5,'Wind - Power Curve'!$A$3:$E$47,5,TRUE))*Wind!$B$9)/1000</f>
        <v>3920.7566742134477</v>
      </c>
      <c r="D3691" s="23" t="s">
        <v>9</v>
      </c>
    </row>
    <row r="3692" spans="1:4" x14ac:dyDescent="0.35">
      <c r="A3692" s="4">
        <f>Climate285!F3719*((113.5/10)^0.12)</f>
        <v>9.0947122833557028</v>
      </c>
      <c r="B3692" s="24">
        <f>VLOOKUP(A3692,'Wind - Power Curve'!$A$3:$B$47,2)*Wind!$B$9</f>
        <v>3954.6</v>
      </c>
      <c r="C3692">
        <f>(0.5*(A3692^3)*Wind!$B$11*Wind!$B$7*(VLOOKUP(A3692+0.5,'Wind - Power Curve'!$A$3:$E$47,5,TRUE))*Wind!$B$9)/1000</f>
        <v>4071.4724046788847</v>
      </c>
      <c r="D3692" s="23" t="s">
        <v>9</v>
      </c>
    </row>
    <row r="3693" spans="1:4" x14ac:dyDescent="0.35">
      <c r="A3693" s="4">
        <f>Climate285!F3720*((113.5/10)^0.12)</f>
        <v>8.7119179179341106</v>
      </c>
      <c r="B3693" s="24">
        <f>VLOOKUP(A3693,'Wind - Power Curve'!$A$3:$B$47,2)*Wind!$B$9</f>
        <v>3314.7000000000003</v>
      </c>
      <c r="C3693">
        <f>(0.5*(A3693^3)*Wind!$B$11*Wind!$B$7*(VLOOKUP(A3693+0.5,'Wind - Power Curve'!$A$3:$E$47,5,TRUE))*Wind!$B$9)/1000</f>
        <v>3586.8759612828567</v>
      </c>
      <c r="D3693" s="23" t="s">
        <v>9</v>
      </c>
    </row>
    <row r="3694" spans="1:4" x14ac:dyDescent="0.35">
      <c r="A3694" s="4">
        <f>Climate285!F3721*((113.5/10)^0.12)</f>
        <v>8.7038872669112788</v>
      </c>
      <c r="B3694" s="24">
        <f>VLOOKUP(A3694,'Wind - Power Curve'!$A$3:$B$47,2)*Wind!$B$9</f>
        <v>3314.7000000000003</v>
      </c>
      <c r="C3694">
        <f>(0.5*(A3694^3)*Wind!$B$11*Wind!$B$7*(VLOOKUP(A3694+0.5,'Wind - Power Curve'!$A$3:$E$47,5,TRUE))*Wind!$B$9)/1000</f>
        <v>3576.9659488889906</v>
      </c>
      <c r="D3694" s="23" t="s">
        <v>9</v>
      </c>
    </row>
    <row r="3695" spans="1:4" x14ac:dyDescent="0.35">
      <c r="A3695" s="4">
        <f>Climate285!F3722*((113.5/10)^0.12)</f>
        <v>8.4268298066236227</v>
      </c>
      <c r="B3695" s="24">
        <f>VLOOKUP(A3695,'Wind - Power Curve'!$A$3:$B$47,2)*Wind!$B$9</f>
        <v>2737.8</v>
      </c>
      <c r="C3695">
        <f>(0.5*(A3695^3)*Wind!$B$11*Wind!$B$7*(VLOOKUP(A3695+0.5,'Wind - Power Curve'!$A$3:$E$47,5,TRUE))*Wind!$B$9)/1000</f>
        <v>3229.833385525526</v>
      </c>
      <c r="D3695" s="23" t="s">
        <v>9</v>
      </c>
    </row>
    <row r="3696" spans="1:4" x14ac:dyDescent="0.35">
      <c r="A3696" s="4">
        <f>Climate285!F3723*((113.5/10)^0.12)</f>
        <v>8.5365820372689747</v>
      </c>
      <c r="B3696" s="24">
        <f>VLOOKUP(A3696,'Wind - Power Curve'!$A$3:$B$47,2)*Wind!$B$9</f>
        <v>3314.7000000000003</v>
      </c>
      <c r="C3696">
        <f>(0.5*(A3696^3)*Wind!$B$11*Wind!$B$7*(VLOOKUP(A3696+0.5,'Wind - Power Curve'!$A$3:$E$47,5,TRUE))*Wind!$B$9)/1000</f>
        <v>3374.6371919796493</v>
      </c>
      <c r="D3696" s="23" t="s">
        <v>9</v>
      </c>
    </row>
    <row r="3697" spans="1:4" x14ac:dyDescent="0.35">
      <c r="A3697" s="4">
        <f>Climate285!F3724*((113.5/10)^0.12)</f>
        <v>8.8471005434850927</v>
      </c>
      <c r="B3697" s="24">
        <f>VLOOKUP(A3697,'Wind - Power Curve'!$A$3:$B$47,2)*Wind!$B$9</f>
        <v>3314.7000000000003</v>
      </c>
      <c r="C3697">
        <f>(0.5*(A3697^3)*Wind!$B$11*Wind!$B$7*(VLOOKUP(A3697+0.5,'Wind - Power Curve'!$A$3:$E$47,5,TRUE))*Wind!$B$9)/1000</f>
        <v>3756.4526791923904</v>
      </c>
      <c r="D3697" s="23" t="s">
        <v>9</v>
      </c>
    </row>
    <row r="3698" spans="1:4" x14ac:dyDescent="0.35">
      <c r="A3698" s="4">
        <f>Climate285!F3725*((113.5/10)^0.12)</f>
        <v>9.1723419099097327</v>
      </c>
      <c r="B3698" s="24">
        <f>VLOOKUP(A3698,'Wind - Power Curve'!$A$3:$B$47,2)*Wind!$B$9</f>
        <v>3954.6</v>
      </c>
      <c r="C3698">
        <f>(0.5*(A3698^3)*Wind!$B$11*Wind!$B$7*(VLOOKUP(A3698+0.5,'Wind - Power Curve'!$A$3:$E$47,5,TRUE))*Wind!$B$9)/1000</f>
        <v>4176.6233088511044</v>
      </c>
      <c r="D3698" s="23" t="s">
        <v>9</v>
      </c>
    </row>
    <row r="3699" spans="1:4" x14ac:dyDescent="0.35">
      <c r="A3699" s="4">
        <f>Climate285!F3726*((113.5/10)^0.12)</f>
        <v>9.2794172568808087</v>
      </c>
      <c r="B3699" s="24">
        <f>VLOOKUP(A3699,'Wind - Power Curve'!$A$3:$B$47,2)*Wind!$B$9</f>
        <v>3954.6</v>
      </c>
      <c r="C3699">
        <f>(0.5*(A3699^3)*Wind!$B$11*Wind!$B$7*(VLOOKUP(A3699+0.5,'Wind - Power Curve'!$A$3:$E$47,5,TRUE))*Wind!$B$9)/1000</f>
        <v>4324.607657735578</v>
      </c>
      <c r="D3699" s="23" t="s">
        <v>9</v>
      </c>
    </row>
    <row r="3700" spans="1:4" x14ac:dyDescent="0.35">
      <c r="A3700" s="4">
        <f>Climate285!F3727*((113.5/10)^0.12)</f>
        <v>9.5056139273572047</v>
      </c>
      <c r="B3700" s="24">
        <f>VLOOKUP(A3700,'Wind - Power Curve'!$A$3:$B$47,2)*Wind!$B$9</f>
        <v>4640.4000000000005</v>
      </c>
      <c r="C3700">
        <f>(0.5*(A3700^3)*Wind!$B$11*Wind!$B$7*(VLOOKUP(A3700+0.5,'Wind - Power Curve'!$A$3:$E$47,5,TRUE))*Wind!$B$9)/1000</f>
        <v>4578.5162100512307</v>
      </c>
      <c r="D3700" s="23" t="s">
        <v>9</v>
      </c>
    </row>
    <row r="3701" spans="1:4" x14ac:dyDescent="0.35">
      <c r="A3701" s="4">
        <f>Climate285!F3728*((113.5/10)^0.12)</f>
        <v>9.3945232548747146</v>
      </c>
      <c r="B3701" s="24">
        <f>VLOOKUP(A3701,'Wind - Power Curve'!$A$3:$B$47,2)*Wind!$B$9</f>
        <v>3954.6</v>
      </c>
      <c r="C3701">
        <f>(0.5*(A3701^3)*Wind!$B$11*Wind!$B$7*(VLOOKUP(A3701+0.5,'Wind - Power Curve'!$A$3:$E$47,5,TRUE))*Wind!$B$9)/1000</f>
        <v>4487.5452380152592</v>
      </c>
      <c r="D3701" s="23" t="s">
        <v>9</v>
      </c>
    </row>
    <row r="3702" spans="1:4" x14ac:dyDescent="0.35">
      <c r="A3702" s="4">
        <f>Climate285!F3729*((113.5/10)^0.12)</f>
        <v>9.4159383242689287</v>
      </c>
      <c r="B3702" s="24">
        <f>VLOOKUP(A3702,'Wind - Power Curve'!$A$3:$B$47,2)*Wind!$B$9</f>
        <v>3954.6</v>
      </c>
      <c r="C3702">
        <f>(0.5*(A3702^3)*Wind!$B$11*Wind!$B$7*(VLOOKUP(A3702+0.5,'Wind - Power Curve'!$A$3:$E$47,5,TRUE))*Wind!$B$9)/1000</f>
        <v>4518.3036878776311</v>
      </c>
      <c r="D3702" s="23" t="s">
        <v>9</v>
      </c>
    </row>
    <row r="3703" spans="1:4" x14ac:dyDescent="0.35">
      <c r="A3703" s="4">
        <f>Climate285!F3730*((113.5/10)^0.12)</f>
        <v>9.5417518569599427</v>
      </c>
      <c r="B3703" s="24">
        <f>VLOOKUP(A3703,'Wind - Power Curve'!$A$3:$B$47,2)*Wind!$B$9</f>
        <v>4640.4000000000005</v>
      </c>
      <c r="C3703">
        <f>(0.5*(A3703^3)*Wind!$B$11*Wind!$B$7*(VLOOKUP(A3703+0.5,'Wind - Power Curve'!$A$3:$E$47,5,TRUE))*Wind!$B$9)/1000</f>
        <v>4630.9340521425702</v>
      </c>
      <c r="D3703" s="23" t="s">
        <v>9</v>
      </c>
    </row>
    <row r="3704" spans="1:4" x14ac:dyDescent="0.35">
      <c r="A3704" s="4">
        <f>Climate285!F3731*((113.5/10)^0.12)</f>
        <v>9.2553253038123167</v>
      </c>
      <c r="B3704" s="24">
        <f>VLOOKUP(A3704,'Wind - Power Curve'!$A$3:$B$47,2)*Wind!$B$9</f>
        <v>3954.6</v>
      </c>
      <c r="C3704">
        <f>(0.5*(A3704^3)*Wind!$B$11*Wind!$B$7*(VLOOKUP(A3704+0.5,'Wind - Power Curve'!$A$3:$E$47,5,TRUE))*Wind!$B$9)/1000</f>
        <v>4291.0113744016662</v>
      </c>
      <c r="D3704" s="23" t="s">
        <v>9</v>
      </c>
    </row>
    <row r="3705" spans="1:4" x14ac:dyDescent="0.35">
      <c r="A3705" s="4">
        <f>Climate285!F3732*((113.5/10)^0.12)</f>
        <v>9.0746356557986267</v>
      </c>
      <c r="B3705" s="24">
        <f>VLOOKUP(A3705,'Wind - Power Curve'!$A$3:$B$47,2)*Wind!$B$9</f>
        <v>3954.6</v>
      </c>
      <c r="C3705">
        <f>(0.5*(A3705^3)*Wind!$B$11*Wind!$B$7*(VLOOKUP(A3705+0.5,'Wind - Power Curve'!$A$3:$E$47,5,TRUE))*Wind!$B$9)/1000</f>
        <v>4044.568489311906</v>
      </c>
      <c r="D3705" s="23" t="s">
        <v>9</v>
      </c>
    </row>
    <row r="3706" spans="1:4" x14ac:dyDescent="0.35">
      <c r="A3706" s="4">
        <f>Climate285!F3733*((113.5/10)^0.12)</f>
        <v>9.1295117711213027</v>
      </c>
      <c r="B3706" s="24">
        <f>VLOOKUP(A3706,'Wind - Power Curve'!$A$3:$B$47,2)*Wind!$B$9</f>
        <v>3954.6</v>
      </c>
      <c r="C3706">
        <f>(0.5*(A3706^3)*Wind!$B$11*Wind!$B$7*(VLOOKUP(A3706+0.5,'Wind - Power Curve'!$A$3:$E$47,5,TRUE))*Wind!$B$9)/1000</f>
        <v>4118.3880114027143</v>
      </c>
      <c r="D3706" s="23" t="s">
        <v>9</v>
      </c>
    </row>
    <row r="3707" spans="1:4" x14ac:dyDescent="0.35">
      <c r="A3707" s="4">
        <f>Climate285!F3734*((113.5/10)^0.12)</f>
        <v>8.7534096148854008</v>
      </c>
      <c r="B3707" s="24">
        <f>VLOOKUP(A3707,'Wind - Power Curve'!$A$3:$B$47,2)*Wind!$B$9</f>
        <v>3314.7000000000003</v>
      </c>
      <c r="C3707">
        <f>(0.5*(A3707^3)*Wind!$B$11*Wind!$B$7*(VLOOKUP(A3707+0.5,'Wind - Power Curve'!$A$3:$E$47,5,TRUE))*Wind!$B$9)/1000</f>
        <v>3638.3693864239654</v>
      </c>
      <c r="D3707" s="23" t="s">
        <v>9</v>
      </c>
    </row>
    <row r="3708" spans="1:4" x14ac:dyDescent="0.35">
      <c r="A3708" s="4">
        <f>Climate285!F3735*((113.5/10)^0.12)</f>
        <v>8.6356267332172187</v>
      </c>
      <c r="B3708" s="24">
        <f>VLOOKUP(A3708,'Wind - Power Curve'!$A$3:$B$47,2)*Wind!$B$9</f>
        <v>3314.7000000000003</v>
      </c>
      <c r="C3708">
        <f>(0.5*(A3708^3)*Wind!$B$11*Wind!$B$7*(VLOOKUP(A3708+0.5,'Wind - Power Curve'!$A$3:$E$47,5,TRUE))*Wind!$B$9)/1000</f>
        <v>3493.4667975436309</v>
      </c>
      <c r="D3708" s="23" t="s">
        <v>9</v>
      </c>
    </row>
    <row r="3709" spans="1:4" x14ac:dyDescent="0.35">
      <c r="A3709" s="4">
        <f>Climate285!F3736*((113.5/10)^0.12)</f>
        <v>8.8056088465338007</v>
      </c>
      <c r="B3709" s="24">
        <f>VLOOKUP(A3709,'Wind - Power Curve'!$A$3:$B$47,2)*Wind!$B$9</f>
        <v>3314.7000000000003</v>
      </c>
      <c r="C3709">
        <f>(0.5*(A3709^3)*Wind!$B$11*Wind!$B$7*(VLOOKUP(A3709+0.5,'Wind - Power Curve'!$A$3:$E$47,5,TRUE))*Wind!$B$9)/1000</f>
        <v>3703.8484044474217</v>
      </c>
      <c r="D3709" s="23" t="s">
        <v>9</v>
      </c>
    </row>
    <row r="3710" spans="1:4" x14ac:dyDescent="0.35">
      <c r="A3710" s="4">
        <f>Climate285!F3737*((113.5/10)^0.12)</f>
        <v>9.0960507251928426</v>
      </c>
      <c r="B3710" s="24">
        <f>VLOOKUP(A3710,'Wind - Power Curve'!$A$3:$B$47,2)*Wind!$B$9</f>
        <v>3954.6</v>
      </c>
      <c r="C3710">
        <f>(0.5*(A3710^3)*Wind!$B$11*Wind!$B$7*(VLOOKUP(A3710+0.5,'Wind - Power Curve'!$A$3:$E$47,5,TRUE))*Wind!$B$9)/1000</f>
        <v>4073.2702287939392</v>
      </c>
      <c r="D3710" s="23" t="s">
        <v>9</v>
      </c>
    </row>
    <row r="3711" spans="1:4" x14ac:dyDescent="0.35">
      <c r="A3711" s="4">
        <f>Climate285!F3738*((113.5/10)^0.12)</f>
        <v>9.1977723048153628</v>
      </c>
      <c r="B3711" s="24">
        <f>VLOOKUP(A3711,'Wind - Power Curve'!$A$3:$B$47,2)*Wind!$B$9</f>
        <v>3954.6</v>
      </c>
      <c r="C3711">
        <f>(0.5*(A3711^3)*Wind!$B$11*Wind!$B$7*(VLOOKUP(A3711+0.5,'Wind - Power Curve'!$A$3:$E$47,5,TRUE))*Wind!$B$9)/1000</f>
        <v>4211.4588820041445</v>
      </c>
      <c r="D3711" s="23" t="s">
        <v>9</v>
      </c>
    </row>
    <row r="3712" spans="1:4" x14ac:dyDescent="0.35">
      <c r="A3712" s="4">
        <f>Climate285!F3739*((113.5/10)^0.12)</f>
        <v>9.3811388365033306</v>
      </c>
      <c r="B3712" s="24">
        <f>VLOOKUP(A3712,'Wind - Power Curve'!$A$3:$B$47,2)*Wind!$B$9</f>
        <v>3954.6</v>
      </c>
      <c r="C3712">
        <f>(0.5*(A3712^3)*Wind!$B$11*Wind!$B$7*(VLOOKUP(A3712+0.5,'Wind - Power Curve'!$A$3:$E$47,5,TRUE))*Wind!$B$9)/1000</f>
        <v>4468.3922752758381</v>
      </c>
      <c r="D3712" s="23" t="s">
        <v>9</v>
      </c>
    </row>
    <row r="3713" spans="1:4" x14ac:dyDescent="0.35">
      <c r="A3713" s="4">
        <f>Climate285!F3740*((113.5/10)^0.12)</f>
        <v>9.3209089538321006</v>
      </c>
      <c r="B3713" s="24">
        <f>VLOOKUP(A3713,'Wind - Power Curve'!$A$3:$B$47,2)*Wind!$B$9</f>
        <v>3954.6</v>
      </c>
      <c r="C3713">
        <f>(0.5*(A3713^3)*Wind!$B$11*Wind!$B$7*(VLOOKUP(A3713+0.5,'Wind - Power Curve'!$A$3:$E$47,5,TRUE))*Wind!$B$9)/1000</f>
        <v>4382.8781792526352</v>
      </c>
      <c r="D3713" s="23" t="s">
        <v>9</v>
      </c>
    </row>
    <row r="3714" spans="1:4" x14ac:dyDescent="0.35">
      <c r="A3714" s="4">
        <f>Climate285!F3741*((113.5/10)^0.12)</f>
        <v>9.5631669263541568</v>
      </c>
      <c r="B3714" s="24">
        <f>VLOOKUP(A3714,'Wind - Power Curve'!$A$3:$B$47,2)*Wind!$B$9</f>
        <v>4640.4000000000005</v>
      </c>
      <c r="C3714">
        <f>(0.5*(A3714^3)*Wind!$B$11*Wind!$B$7*(VLOOKUP(A3714+0.5,'Wind - Power Curve'!$A$3:$E$47,5,TRUE))*Wind!$B$9)/1000</f>
        <v>4662.1844510198598</v>
      </c>
      <c r="D3714" s="23" t="s">
        <v>9</v>
      </c>
    </row>
    <row r="3715" spans="1:4" x14ac:dyDescent="0.35">
      <c r="A3715" s="4">
        <f>Climate285!F3742*((113.5/10)^0.12)</f>
        <v>9.6167045998396947</v>
      </c>
      <c r="B3715" s="24">
        <f>VLOOKUP(A3715,'Wind - Power Curve'!$A$3:$B$47,2)*Wind!$B$9</f>
        <v>4640.4000000000005</v>
      </c>
      <c r="C3715">
        <f>(0.5*(A3715^3)*Wind!$B$11*Wind!$B$7*(VLOOKUP(A3715+0.5,'Wind - Power Curve'!$A$3:$E$47,5,TRUE))*Wind!$B$9)/1000</f>
        <v>4740.9248327127634</v>
      </c>
      <c r="D3715" s="23" t="s">
        <v>9</v>
      </c>
    </row>
    <row r="3716" spans="1:4" x14ac:dyDescent="0.35">
      <c r="A3716" s="4">
        <f>Climate285!F3743*((113.5/10)^0.12)</f>
        <v>9.4052307895718226</v>
      </c>
      <c r="B3716" s="24">
        <f>VLOOKUP(A3716,'Wind - Power Curve'!$A$3:$B$47,2)*Wind!$B$9</f>
        <v>3954.6</v>
      </c>
      <c r="C3716">
        <f>(0.5*(A3716^3)*Wind!$B$11*Wind!$B$7*(VLOOKUP(A3716+0.5,'Wind - Power Curve'!$A$3:$E$47,5,TRUE))*Wind!$B$9)/1000</f>
        <v>4502.9069542305942</v>
      </c>
      <c r="D3716" s="23" t="s">
        <v>9</v>
      </c>
    </row>
    <row r="3717" spans="1:4" x14ac:dyDescent="0.35">
      <c r="A3717" s="4">
        <f>Climate285!F3744*((113.5/10)^0.12)</f>
        <v>9.0532205864044126</v>
      </c>
      <c r="B3717" s="24">
        <f>VLOOKUP(A3717,'Wind - Power Curve'!$A$3:$B$47,2)*Wind!$B$9</f>
        <v>3954.6</v>
      </c>
      <c r="C3717">
        <f>(0.5*(A3717^3)*Wind!$B$11*Wind!$B$7*(VLOOKUP(A3717+0.5,'Wind - Power Curve'!$A$3:$E$47,5,TRUE))*Wind!$B$9)/1000</f>
        <v>4016.0018960868615</v>
      </c>
      <c r="D3717" s="23" t="s">
        <v>9</v>
      </c>
    </row>
    <row r="3718" spans="1:4" x14ac:dyDescent="0.35">
      <c r="A3718" s="4">
        <f>Climate285!F3745*((113.5/10)^0.12)</f>
        <v>8.8845769149249687</v>
      </c>
      <c r="B3718" s="24">
        <f>VLOOKUP(A3718,'Wind - Power Curve'!$A$3:$B$47,2)*Wind!$B$9</f>
        <v>3314.7000000000003</v>
      </c>
      <c r="C3718">
        <f>(0.5*(A3718^3)*Wind!$B$11*Wind!$B$7*(VLOOKUP(A3718+0.5,'Wind - Power Curve'!$A$3:$E$47,5,TRUE))*Wind!$B$9)/1000</f>
        <v>3804.3922480751767</v>
      </c>
      <c r="D3718" s="23" t="s">
        <v>9</v>
      </c>
    </row>
    <row r="3719" spans="1:4" x14ac:dyDescent="0.35">
      <c r="A3719" s="4">
        <f>Climate285!F3746*((113.5/10)^0.12)</f>
        <v>9.0237748659873667</v>
      </c>
      <c r="B3719" s="24">
        <f>VLOOKUP(A3719,'Wind - Power Curve'!$A$3:$B$47,2)*Wind!$B$9</f>
        <v>3954.6</v>
      </c>
      <c r="C3719">
        <f>(0.5*(A3719^3)*Wind!$B$11*Wind!$B$7*(VLOOKUP(A3719+0.5,'Wind - Power Curve'!$A$3:$E$47,5,TRUE))*Wind!$B$9)/1000</f>
        <v>3976.9429130545868</v>
      </c>
      <c r="D3719" s="23" t="s">
        <v>9</v>
      </c>
    </row>
    <row r="3720" spans="1:4" x14ac:dyDescent="0.35">
      <c r="A3720" s="4">
        <f>Climate285!F3747*((113.5/10)^0.12)</f>
        <v>8.6931797322141708</v>
      </c>
      <c r="B3720" s="24">
        <f>VLOOKUP(A3720,'Wind - Power Curve'!$A$3:$B$47,2)*Wind!$B$9</f>
        <v>3314.7000000000003</v>
      </c>
      <c r="C3720">
        <f>(0.5*(A3720^3)*Wind!$B$11*Wind!$B$7*(VLOOKUP(A3720+0.5,'Wind - Power Curve'!$A$3:$E$47,5,TRUE))*Wind!$B$9)/1000</f>
        <v>3563.7810162806691</v>
      </c>
      <c r="D3720" s="23" t="s">
        <v>9</v>
      </c>
    </row>
    <row r="3721" spans="1:4" x14ac:dyDescent="0.35">
      <c r="A3721" s="4">
        <f>Climate285!F3748*((113.5/10)^0.12)</f>
        <v>8.6998719413998629</v>
      </c>
      <c r="B3721" s="24">
        <f>VLOOKUP(A3721,'Wind - Power Curve'!$A$3:$B$47,2)*Wind!$B$9</f>
        <v>3314.7000000000003</v>
      </c>
      <c r="C3721">
        <f>(0.5*(A3721^3)*Wind!$B$11*Wind!$B$7*(VLOOKUP(A3721+0.5,'Wind - Power Curve'!$A$3:$E$47,5,TRUE))*Wind!$B$9)/1000</f>
        <v>3572.0177950350831</v>
      </c>
      <c r="D3721" s="23" t="s">
        <v>9</v>
      </c>
    </row>
    <row r="3722" spans="1:4" x14ac:dyDescent="0.35">
      <c r="A3722" s="4">
        <f>Climate285!F3749*((113.5/10)^0.12)</f>
        <v>8.8979613332963527</v>
      </c>
      <c r="B3722" s="24">
        <f>VLOOKUP(A3722,'Wind - Power Curve'!$A$3:$B$47,2)*Wind!$B$9</f>
        <v>3314.7000000000003</v>
      </c>
      <c r="C3722">
        <f>(0.5*(A3722^3)*Wind!$B$11*Wind!$B$7*(VLOOKUP(A3722+0.5,'Wind - Power Curve'!$A$3:$E$47,5,TRUE))*Wind!$B$9)/1000</f>
        <v>3821.6118610251888</v>
      </c>
      <c r="D3722" s="23" t="s">
        <v>9</v>
      </c>
    </row>
    <row r="3723" spans="1:4" x14ac:dyDescent="0.35">
      <c r="A3723" s="4">
        <f>Climate285!F3750*((113.5/10)^0.12)</f>
        <v>8.8899306822735227</v>
      </c>
      <c r="B3723" s="24">
        <f>VLOOKUP(A3723,'Wind - Power Curve'!$A$3:$B$47,2)*Wind!$B$9</f>
        <v>3314.7000000000003</v>
      </c>
      <c r="C3723">
        <f>(0.5*(A3723^3)*Wind!$B$11*Wind!$B$7*(VLOOKUP(A3723+0.5,'Wind - Power Curve'!$A$3:$E$47,5,TRUE))*Wind!$B$9)/1000</f>
        <v>3811.273872422792</v>
      </c>
      <c r="D3723" s="23" t="s">
        <v>9</v>
      </c>
    </row>
    <row r="3724" spans="1:4" x14ac:dyDescent="0.35">
      <c r="A3724" s="4">
        <f>Climate285!F3751*((113.5/10)^0.12)</f>
        <v>8.8377314506251228</v>
      </c>
      <c r="B3724" s="24">
        <f>VLOOKUP(A3724,'Wind - Power Curve'!$A$3:$B$47,2)*Wind!$B$9</f>
        <v>3314.7000000000003</v>
      </c>
      <c r="C3724">
        <f>(0.5*(A3724^3)*Wind!$B$11*Wind!$B$7*(VLOOKUP(A3724+0.5,'Wind - Power Curve'!$A$3:$E$47,5,TRUE))*Wind!$B$9)/1000</f>
        <v>3744.5310459273092</v>
      </c>
      <c r="D3724" s="23" t="s">
        <v>9</v>
      </c>
    </row>
    <row r="3725" spans="1:4" x14ac:dyDescent="0.35">
      <c r="A3725" s="4">
        <f>Climate285!F3752*((113.5/10)^0.12)</f>
        <v>8.7105794760969708</v>
      </c>
      <c r="B3725" s="24">
        <f>VLOOKUP(A3725,'Wind - Power Curve'!$A$3:$B$47,2)*Wind!$B$9</f>
        <v>3314.7000000000003</v>
      </c>
      <c r="C3725">
        <f>(0.5*(A3725^3)*Wind!$B$11*Wind!$B$7*(VLOOKUP(A3725+0.5,'Wind - Power Curve'!$A$3:$E$47,5,TRUE))*Wind!$B$9)/1000</f>
        <v>3585.2230230778564</v>
      </c>
      <c r="D3725" s="23" t="s">
        <v>9</v>
      </c>
    </row>
    <row r="3726" spans="1:4" x14ac:dyDescent="0.35">
      <c r="A3726" s="4">
        <f>Climate285!F3753*((113.5/10)^0.12)</f>
        <v>8.9769294016875207</v>
      </c>
      <c r="B3726" s="24">
        <f>VLOOKUP(A3726,'Wind - Power Curve'!$A$3:$B$47,2)*Wind!$B$9</f>
        <v>3314.7000000000003</v>
      </c>
      <c r="C3726">
        <f>(0.5*(A3726^3)*Wind!$B$11*Wind!$B$7*(VLOOKUP(A3726+0.5,'Wind - Power Curve'!$A$3:$E$47,5,TRUE))*Wind!$B$9)/1000</f>
        <v>3924.2662279430742</v>
      </c>
      <c r="D3726" s="23" t="s">
        <v>9</v>
      </c>
    </row>
    <row r="3727" spans="1:4" x14ac:dyDescent="0.35">
      <c r="A3727" s="4">
        <f>Climate285!F3754*((113.5/10)^0.12)</f>
        <v>9.2151720486981628</v>
      </c>
      <c r="B3727" s="24">
        <f>VLOOKUP(A3727,'Wind - Power Curve'!$A$3:$B$47,2)*Wind!$B$9</f>
        <v>3954.6</v>
      </c>
      <c r="C3727">
        <f>(0.5*(A3727^3)*Wind!$B$11*Wind!$B$7*(VLOOKUP(A3727+0.5,'Wind - Power Curve'!$A$3:$E$47,5,TRUE))*Wind!$B$9)/1000</f>
        <v>4235.4050117857005</v>
      </c>
      <c r="D3727" s="23" t="s">
        <v>9</v>
      </c>
    </row>
    <row r="3728" spans="1:4" x14ac:dyDescent="0.35">
      <c r="A3728" s="4">
        <f>Climate285!F3755*((113.5/10)^0.12)</f>
        <v>8.8711924965535847</v>
      </c>
      <c r="B3728" s="24">
        <f>VLOOKUP(A3728,'Wind - Power Curve'!$A$3:$B$47,2)*Wind!$B$9</f>
        <v>3314.7000000000003</v>
      </c>
      <c r="C3728">
        <f>(0.5*(A3728^3)*Wind!$B$11*Wind!$B$7*(VLOOKUP(A3728+0.5,'Wind - Power Curve'!$A$3:$E$47,5,TRUE))*Wind!$B$9)/1000</f>
        <v>3787.2244389757752</v>
      </c>
      <c r="D3728" s="23" t="s">
        <v>9</v>
      </c>
    </row>
    <row r="3729" spans="1:4" x14ac:dyDescent="0.35">
      <c r="A3729" s="4">
        <f>Climate285!F3756*((113.5/10)^0.12)</f>
        <v>8.7467174056997088</v>
      </c>
      <c r="B3729" s="24">
        <f>VLOOKUP(A3729,'Wind - Power Curve'!$A$3:$B$47,2)*Wind!$B$9</f>
        <v>3314.7000000000003</v>
      </c>
      <c r="C3729">
        <f>(0.5*(A3729^3)*Wind!$B$11*Wind!$B$7*(VLOOKUP(A3729+0.5,'Wind - Power Curve'!$A$3:$E$47,5,TRUE))*Wind!$B$9)/1000</f>
        <v>3630.0308807649553</v>
      </c>
      <c r="D3729" s="23" t="s">
        <v>9</v>
      </c>
    </row>
    <row r="3730" spans="1:4" x14ac:dyDescent="0.35">
      <c r="A3730" s="4">
        <f>Climate285!F3757*((113.5/10)^0.12)</f>
        <v>8.4656446199006368</v>
      </c>
      <c r="B3730" s="24">
        <f>VLOOKUP(A3730,'Wind - Power Curve'!$A$3:$B$47,2)*Wind!$B$9</f>
        <v>2737.8</v>
      </c>
      <c r="C3730">
        <f>(0.5*(A3730^3)*Wind!$B$11*Wind!$B$7*(VLOOKUP(A3730+0.5,'Wind - Power Curve'!$A$3:$E$47,5,TRUE))*Wind!$B$9)/1000</f>
        <v>3274.6700730888069</v>
      </c>
      <c r="D3730" s="23" t="s">
        <v>9</v>
      </c>
    </row>
    <row r="3731" spans="1:4" x14ac:dyDescent="0.35">
      <c r="A3731" s="4">
        <f>Climate285!F3758*((113.5/10)^0.12)</f>
        <v>8.3157391341411309</v>
      </c>
      <c r="B3731" s="24">
        <f>VLOOKUP(A3731,'Wind - Power Curve'!$A$3:$B$47,2)*Wind!$B$9</f>
        <v>2737.8</v>
      </c>
      <c r="C3731">
        <f>(0.5*(A3731^3)*Wind!$B$11*Wind!$B$7*(VLOOKUP(A3731+0.5,'Wind - Power Curve'!$A$3:$E$47,5,TRUE))*Wind!$B$9)/1000</f>
        <v>3103.7735095507678</v>
      </c>
      <c r="D3731" s="23" t="s">
        <v>9</v>
      </c>
    </row>
    <row r="3732" spans="1:4" x14ac:dyDescent="0.35">
      <c r="A3732" s="4">
        <f>Climate285!F3759*((113.5/10)^0.12)</f>
        <v>8.4361988994835908</v>
      </c>
      <c r="B3732" s="24">
        <f>VLOOKUP(A3732,'Wind - Power Curve'!$A$3:$B$47,2)*Wind!$B$9</f>
        <v>2737.8</v>
      </c>
      <c r="C3732">
        <f>(0.5*(A3732^3)*Wind!$B$11*Wind!$B$7*(VLOOKUP(A3732+0.5,'Wind - Power Curve'!$A$3:$E$47,5,TRUE))*Wind!$B$9)/1000</f>
        <v>3240.6183187692404</v>
      </c>
      <c r="D3732" s="23" t="s">
        <v>9</v>
      </c>
    </row>
    <row r="3733" spans="1:4" x14ac:dyDescent="0.35">
      <c r="A3733" s="4">
        <f>Climate285!F3760*((113.5/10)^0.12)</f>
        <v>8.6249191985201108</v>
      </c>
      <c r="B3733" s="24">
        <f>VLOOKUP(A3733,'Wind - Power Curve'!$A$3:$B$47,2)*Wind!$B$9</f>
        <v>3314.7000000000003</v>
      </c>
      <c r="C3733">
        <f>(0.5*(A3733^3)*Wind!$B$11*Wind!$B$7*(VLOOKUP(A3733+0.5,'Wind - Power Curve'!$A$3:$E$47,5,TRUE))*Wind!$B$9)/1000</f>
        <v>3480.4879868223056</v>
      </c>
      <c r="D3733" s="23" t="s">
        <v>9</v>
      </c>
    </row>
    <row r="3734" spans="1:4" x14ac:dyDescent="0.35">
      <c r="A3734" s="4">
        <f>Climate285!F3761*((113.5/10)^0.12)</f>
        <v>8.8671771710421687</v>
      </c>
      <c r="B3734" s="24">
        <f>VLOOKUP(A3734,'Wind - Power Curve'!$A$3:$B$47,2)*Wind!$B$9</f>
        <v>3314.7000000000003</v>
      </c>
      <c r="C3734">
        <f>(0.5*(A3734^3)*Wind!$B$11*Wind!$B$7*(VLOOKUP(A3734+0.5,'Wind - Power Curve'!$A$3:$E$47,5,TRUE))*Wind!$B$9)/1000</f>
        <v>3782.08418632964</v>
      </c>
      <c r="D3734" s="23" t="s">
        <v>9</v>
      </c>
    </row>
    <row r="3735" spans="1:4" x14ac:dyDescent="0.35">
      <c r="A3735" s="4">
        <f>Climate285!F3762*((113.5/10)^0.12)</f>
        <v>8.6918412903770328</v>
      </c>
      <c r="B3735" s="24">
        <f>VLOOKUP(A3735,'Wind - Power Curve'!$A$3:$B$47,2)*Wind!$B$9</f>
        <v>3314.7000000000003</v>
      </c>
      <c r="C3735">
        <f>(0.5*(A3735^3)*Wind!$B$11*Wind!$B$7*(VLOOKUP(A3735+0.5,'Wind - Power Curve'!$A$3:$E$47,5,TRUE))*Wind!$B$9)/1000</f>
        <v>3562.1351814777304</v>
      </c>
      <c r="D3735" s="23" t="s">
        <v>9</v>
      </c>
    </row>
    <row r="3736" spans="1:4" x14ac:dyDescent="0.35">
      <c r="A3736" s="4">
        <f>Climate285!F3763*((113.5/10)^0.12)</f>
        <v>8.7038872669112788</v>
      </c>
      <c r="B3736" s="24">
        <f>VLOOKUP(A3736,'Wind - Power Curve'!$A$3:$B$47,2)*Wind!$B$9</f>
        <v>3314.7000000000003</v>
      </c>
      <c r="C3736">
        <f>(0.5*(A3736^3)*Wind!$B$11*Wind!$B$7*(VLOOKUP(A3736+0.5,'Wind - Power Curve'!$A$3:$E$47,5,TRUE))*Wind!$B$9)/1000</f>
        <v>3576.9659488889906</v>
      </c>
      <c r="D3736" s="23" t="s">
        <v>9</v>
      </c>
    </row>
    <row r="3737" spans="1:4" x14ac:dyDescent="0.35">
      <c r="A3737" s="4">
        <f>Climate285!F3764*((113.5/10)^0.12)</f>
        <v>9.0706203302872126</v>
      </c>
      <c r="B3737" s="24">
        <f>VLOOKUP(A3737,'Wind - Power Curve'!$A$3:$B$47,2)*Wind!$B$9</f>
        <v>3954.6</v>
      </c>
      <c r="C3737">
        <f>(0.5*(A3737^3)*Wind!$B$11*Wind!$B$7*(VLOOKUP(A3737+0.5,'Wind - Power Curve'!$A$3:$E$47,5,TRUE))*Wind!$B$9)/1000</f>
        <v>4039.20196835457</v>
      </c>
      <c r="D3737" s="23" t="s">
        <v>9</v>
      </c>
    </row>
    <row r="3738" spans="1:4" x14ac:dyDescent="0.35">
      <c r="A3738" s="4">
        <f>Climate285!F3765*((113.5/10)^0.12)</f>
        <v>8.6275960821943869</v>
      </c>
      <c r="B3738" s="24">
        <f>VLOOKUP(A3738,'Wind - Power Curve'!$A$3:$B$47,2)*Wind!$B$9</f>
        <v>3314.7000000000003</v>
      </c>
      <c r="C3738">
        <f>(0.5*(A3738^3)*Wind!$B$11*Wind!$B$7*(VLOOKUP(A3738+0.5,'Wind - Power Curve'!$A$3:$E$47,5,TRUE))*Wind!$B$9)/1000</f>
        <v>3483.729670550907</v>
      </c>
      <c r="D3738" s="23" t="s">
        <v>9</v>
      </c>
    </row>
    <row r="3739" spans="1:4" x14ac:dyDescent="0.35">
      <c r="A3739" s="4">
        <f>Climate285!F3766*((113.5/10)^0.12)</f>
        <v>8.8203317067423228</v>
      </c>
      <c r="B3739" s="24">
        <f>VLOOKUP(A3739,'Wind - Power Curve'!$A$3:$B$47,2)*Wind!$B$9</f>
        <v>3314.7000000000003</v>
      </c>
      <c r="C3739">
        <f>(0.5*(A3739^3)*Wind!$B$11*Wind!$B$7*(VLOOKUP(A3739+0.5,'Wind - Power Curve'!$A$3:$E$47,5,TRUE))*Wind!$B$9)/1000</f>
        <v>3722.4578394904706</v>
      </c>
      <c r="D3739" s="23" t="s">
        <v>9</v>
      </c>
    </row>
    <row r="3740" spans="1:4" x14ac:dyDescent="0.35">
      <c r="A3740" s="4">
        <f>Climate285!F3767*((113.5/10)^0.12)</f>
        <v>8.9568527741304447</v>
      </c>
      <c r="B3740" s="24">
        <f>VLOOKUP(A3740,'Wind - Power Curve'!$A$3:$B$47,2)*Wind!$B$9</f>
        <v>3314.7000000000003</v>
      </c>
      <c r="C3740">
        <f>(0.5*(A3740^3)*Wind!$B$11*Wind!$B$7*(VLOOKUP(A3740+0.5,'Wind - Power Curve'!$A$3:$E$47,5,TRUE))*Wind!$B$9)/1000</f>
        <v>3897.9955656305733</v>
      </c>
      <c r="D3740" s="23" t="s">
        <v>9</v>
      </c>
    </row>
    <row r="3741" spans="1:4" x14ac:dyDescent="0.35">
      <c r="A3741" s="4">
        <f>Climate285!F3768*((113.5/10)^0.12)</f>
        <v>8.8283623577651547</v>
      </c>
      <c r="B3741" s="24">
        <f>VLOOKUP(A3741,'Wind - Power Curve'!$A$3:$B$47,2)*Wind!$B$9</f>
        <v>3314.7000000000003</v>
      </c>
      <c r="C3741">
        <f>(0.5*(A3741^3)*Wind!$B$11*Wind!$B$7*(VLOOKUP(A3741+0.5,'Wind - Power Curve'!$A$3:$E$47,5,TRUE))*Wind!$B$9)/1000</f>
        <v>3732.6346627081084</v>
      </c>
      <c r="D3741" s="23" t="s">
        <v>9</v>
      </c>
    </row>
    <row r="3742" spans="1:4" x14ac:dyDescent="0.35">
      <c r="A3742" s="4">
        <f>Climate285!F3769*((113.5/10)^0.12)</f>
        <v>8.4683215035749129</v>
      </c>
      <c r="B3742" s="24">
        <f>VLOOKUP(A3742,'Wind - Power Curve'!$A$3:$B$47,2)*Wind!$B$9</f>
        <v>2737.8</v>
      </c>
      <c r="C3742">
        <f>(0.5*(A3742^3)*Wind!$B$11*Wind!$B$7*(VLOOKUP(A3742+0.5,'Wind - Power Curve'!$A$3:$E$47,5,TRUE))*Wind!$B$9)/1000</f>
        <v>3277.7774618486724</v>
      </c>
      <c r="D3742" s="23" t="s">
        <v>9</v>
      </c>
    </row>
    <row r="3743" spans="1:4" x14ac:dyDescent="0.35">
      <c r="A3743" s="4">
        <f>Climate285!F3770*((113.5/10)^0.12)</f>
        <v>8.6369651750543568</v>
      </c>
      <c r="B3743" s="24">
        <f>VLOOKUP(A3743,'Wind - Power Curve'!$A$3:$B$47,2)*Wind!$B$9</f>
        <v>3314.7000000000003</v>
      </c>
      <c r="C3743">
        <f>(0.5*(A3743^3)*Wind!$B$11*Wind!$B$7*(VLOOKUP(A3743+0.5,'Wind - Power Curve'!$A$3:$E$47,5,TRUE))*Wind!$B$9)/1000</f>
        <v>3495.0914139170263</v>
      </c>
      <c r="D3743" s="23" t="s">
        <v>9</v>
      </c>
    </row>
    <row r="3744" spans="1:4" x14ac:dyDescent="0.35">
      <c r="A3744" s="4">
        <f>Climate285!F3771*((113.5/10)^0.12)</f>
        <v>9.0197595404759507</v>
      </c>
      <c r="B3744" s="24">
        <f>VLOOKUP(A3744,'Wind - Power Curve'!$A$3:$B$47,2)*Wind!$B$9</f>
        <v>3954.6</v>
      </c>
      <c r="C3744">
        <f>(0.5*(A3744^3)*Wind!$B$11*Wind!$B$7*(VLOOKUP(A3744+0.5,'Wind - Power Curve'!$A$3:$E$47,5,TRUE))*Wind!$B$9)/1000</f>
        <v>3971.6363924476277</v>
      </c>
      <c r="D3744" s="23" t="s">
        <v>9</v>
      </c>
    </row>
    <row r="3745" spans="1:4" x14ac:dyDescent="0.35">
      <c r="A3745" s="4">
        <f>Climate285!F3772*((113.5/10)^0.12)</f>
        <v>9.2499715364637627</v>
      </c>
      <c r="B3745" s="24">
        <f>VLOOKUP(A3745,'Wind - Power Curve'!$A$3:$B$47,2)*Wind!$B$9</f>
        <v>3954.6</v>
      </c>
      <c r="C3745">
        <f>(0.5*(A3745^3)*Wind!$B$11*Wind!$B$7*(VLOOKUP(A3745+0.5,'Wind - Power Curve'!$A$3:$E$47,5,TRUE))*Wind!$B$9)/1000</f>
        <v>4283.569240421366</v>
      </c>
      <c r="D3745" s="23" t="s">
        <v>9</v>
      </c>
    </row>
    <row r="3746" spans="1:4" x14ac:dyDescent="0.35">
      <c r="A3746" s="4">
        <f>Climate285!F3773*((113.5/10)^0.12)</f>
        <v>9.0799894231471807</v>
      </c>
      <c r="B3746" s="24">
        <f>VLOOKUP(A3746,'Wind - Power Curve'!$A$3:$B$47,2)*Wind!$B$9</f>
        <v>3954.6</v>
      </c>
      <c r="C3746">
        <f>(0.5*(A3746^3)*Wind!$B$11*Wind!$B$7*(VLOOKUP(A3746+0.5,'Wind - Power Curve'!$A$3:$E$47,5,TRUE))*Wind!$B$9)/1000</f>
        <v>4051.7312417626495</v>
      </c>
      <c r="D3746" s="23" t="s">
        <v>9</v>
      </c>
    </row>
    <row r="3747" spans="1:4" x14ac:dyDescent="0.35">
      <c r="A3747" s="4">
        <f>Climate285!F3774*((113.5/10)^0.12)</f>
        <v>8.8792231475764147</v>
      </c>
      <c r="B3747" s="24">
        <f>VLOOKUP(A3747,'Wind - Power Curve'!$A$3:$B$47,2)*Wind!$B$9</f>
        <v>3314.7000000000003</v>
      </c>
      <c r="C3747">
        <f>(0.5*(A3747^3)*Wind!$B$11*Wind!$B$7*(VLOOKUP(A3747+0.5,'Wind - Power Curve'!$A$3:$E$47,5,TRUE))*Wind!$B$9)/1000</f>
        <v>3797.5189123436571</v>
      </c>
      <c r="D3747" s="23" t="s">
        <v>9</v>
      </c>
    </row>
    <row r="3748" spans="1:4" x14ac:dyDescent="0.35">
      <c r="A3748" s="4">
        <f>Climate285!F3775*((113.5/10)^0.12)</f>
        <v>8.7212870107940788</v>
      </c>
      <c r="B3748" s="24">
        <f>VLOOKUP(A3748,'Wind - Power Curve'!$A$3:$B$47,2)*Wind!$B$9</f>
        <v>3314.7000000000003</v>
      </c>
      <c r="C3748">
        <f>(0.5*(A3748^3)*Wind!$B$11*Wind!$B$7*(VLOOKUP(A3748+0.5,'Wind - Power Curve'!$A$3:$E$47,5,TRUE))*Wind!$B$9)/1000</f>
        <v>3598.4607562809597</v>
      </c>
      <c r="D3748" s="23" t="s">
        <v>9</v>
      </c>
    </row>
    <row r="3749" spans="1:4" x14ac:dyDescent="0.35">
      <c r="A3749" s="4">
        <f>Climate285!F3776*((113.5/10)^0.12)</f>
        <v>9.1054198180528108</v>
      </c>
      <c r="B3749" s="24">
        <f>VLOOKUP(A3749,'Wind - Power Curve'!$A$3:$B$47,2)*Wind!$B$9</f>
        <v>3954.6</v>
      </c>
      <c r="C3749">
        <f>(0.5*(A3749^3)*Wind!$B$11*Wind!$B$7*(VLOOKUP(A3749+0.5,'Wind - Power Curve'!$A$3:$E$47,5,TRUE))*Wind!$B$9)/1000</f>
        <v>4085.8698184644013</v>
      </c>
      <c r="D3749" s="23" t="s">
        <v>9</v>
      </c>
    </row>
    <row r="3750" spans="1:4" x14ac:dyDescent="0.35">
      <c r="A3750" s="4">
        <f>Climate285!F3777*((113.5/10)^0.12)</f>
        <v>9.2365871180923786</v>
      </c>
      <c r="B3750" s="24">
        <f>VLOOKUP(A3750,'Wind - Power Curve'!$A$3:$B$47,2)*Wind!$B$9</f>
        <v>3954.6</v>
      </c>
      <c r="C3750">
        <f>(0.5*(A3750^3)*Wind!$B$11*Wind!$B$7*(VLOOKUP(A3750+0.5,'Wind - Power Curve'!$A$3:$E$47,5,TRUE))*Wind!$B$9)/1000</f>
        <v>4265.0015626333743</v>
      </c>
      <c r="D3750" s="23" t="s">
        <v>9</v>
      </c>
    </row>
    <row r="3751" spans="1:4" x14ac:dyDescent="0.35">
      <c r="A3751" s="4">
        <f>Climate285!F3778*((113.5/10)^0.12)</f>
        <v>9.2968170007636086</v>
      </c>
      <c r="B3751" s="24">
        <f>VLOOKUP(A3751,'Wind - Power Curve'!$A$3:$B$47,2)*Wind!$B$9</f>
        <v>3954.6</v>
      </c>
      <c r="C3751">
        <f>(0.5*(A3751^3)*Wind!$B$11*Wind!$B$7*(VLOOKUP(A3751+0.5,'Wind - Power Curve'!$A$3:$E$47,5,TRUE))*Wind!$B$9)/1000</f>
        <v>4348.9803893752996</v>
      </c>
      <c r="D3751" s="23" t="s">
        <v>9</v>
      </c>
    </row>
    <row r="3752" spans="1:4" x14ac:dyDescent="0.35">
      <c r="A3752" s="4">
        <f>Climate285!F3779*((113.5/10)^0.12)</f>
        <v>9.1736803517468726</v>
      </c>
      <c r="B3752" s="24">
        <f>VLOOKUP(A3752,'Wind - Power Curve'!$A$3:$B$47,2)*Wind!$B$9</f>
        <v>3954.6</v>
      </c>
      <c r="C3752">
        <f>(0.5*(A3752^3)*Wind!$B$11*Wind!$B$7*(VLOOKUP(A3752+0.5,'Wind - Power Curve'!$A$3:$E$47,5,TRUE))*Wind!$B$9)/1000</f>
        <v>4178.4519530059042</v>
      </c>
      <c r="D3752" s="23" t="s">
        <v>9</v>
      </c>
    </row>
    <row r="3753" spans="1:4" x14ac:dyDescent="0.35">
      <c r="A3753" s="4">
        <f>Climate285!F3780*((113.5/10)^0.12)</f>
        <v>9.0170826568016746</v>
      </c>
      <c r="B3753" s="24">
        <f>VLOOKUP(A3753,'Wind - Power Curve'!$A$3:$B$47,2)*Wind!$B$9</f>
        <v>3954.6</v>
      </c>
      <c r="C3753">
        <f>(0.5*(A3753^3)*Wind!$B$11*Wind!$B$7*(VLOOKUP(A3753+0.5,'Wind - Power Curve'!$A$3:$E$47,5,TRUE))*Wind!$B$9)/1000</f>
        <v>3968.1013357860602</v>
      </c>
      <c r="D3753" s="23" t="s">
        <v>9</v>
      </c>
    </row>
    <row r="3754" spans="1:4" x14ac:dyDescent="0.35">
      <c r="A3754" s="4">
        <f>Climate285!F3781*((113.5/10)^0.12)</f>
        <v>9.4159383242689287</v>
      </c>
      <c r="B3754" s="24">
        <f>VLOOKUP(A3754,'Wind - Power Curve'!$A$3:$B$47,2)*Wind!$B$9</f>
        <v>3954.6</v>
      </c>
      <c r="C3754">
        <f>(0.5*(A3754^3)*Wind!$B$11*Wind!$B$7*(VLOOKUP(A3754+0.5,'Wind - Power Curve'!$A$3:$E$47,5,TRUE))*Wind!$B$9)/1000</f>
        <v>4518.3036878776311</v>
      </c>
      <c r="D3754" s="23" t="s">
        <v>9</v>
      </c>
    </row>
    <row r="3755" spans="1:4" x14ac:dyDescent="0.35">
      <c r="A3755" s="4">
        <f>Climate285!F3782*((113.5/10)^0.12)</f>
        <v>9.4708144395916047</v>
      </c>
      <c r="B3755" s="24">
        <f>VLOOKUP(A3755,'Wind - Power Curve'!$A$3:$B$47,2)*Wind!$B$9</f>
        <v>3954.6</v>
      </c>
      <c r="C3755">
        <f>(0.5*(A3755^3)*Wind!$B$11*Wind!$B$7*(VLOOKUP(A3755+0.5,'Wind - Power Curve'!$A$3:$E$47,5,TRUE))*Wind!$B$9)/1000</f>
        <v>4597.7630434175944</v>
      </c>
      <c r="D3755" s="23" t="s">
        <v>9</v>
      </c>
    </row>
    <row r="3756" spans="1:4" x14ac:dyDescent="0.35">
      <c r="A3756" s="4">
        <f>Climate285!F3783*((113.5/10)^0.12)</f>
        <v>9.3583853252719766</v>
      </c>
      <c r="B3756" s="24">
        <f>VLOOKUP(A3756,'Wind - Power Curve'!$A$3:$B$47,2)*Wind!$B$9</f>
        <v>3954.6</v>
      </c>
      <c r="C3756">
        <f>(0.5*(A3756^3)*Wind!$B$11*Wind!$B$7*(VLOOKUP(A3756+0.5,'Wind - Power Curve'!$A$3:$E$47,5,TRUE))*Wind!$B$9)/1000</f>
        <v>4435.9574455899283</v>
      </c>
      <c r="D3756" s="23" t="s">
        <v>9</v>
      </c>
    </row>
    <row r="3757" spans="1:4" x14ac:dyDescent="0.35">
      <c r="A3757" s="4">
        <f>Climate285!F3784*((113.5/10)^0.12)</f>
        <v>9.6608731804652646</v>
      </c>
      <c r="B3757" s="24">
        <f>VLOOKUP(A3757,'Wind - Power Curve'!$A$3:$B$47,2)*Wind!$B$9</f>
        <v>4640.4000000000005</v>
      </c>
      <c r="C3757">
        <f>(0.5*(A3757^3)*Wind!$B$11*Wind!$B$7*(VLOOKUP(A3757+0.5,'Wind - Power Curve'!$A$3:$E$47,5,TRUE))*Wind!$B$9)/1000</f>
        <v>4806.5491255975821</v>
      </c>
      <c r="D3757" s="23" t="s">
        <v>9</v>
      </c>
    </row>
    <row r="3758" spans="1:4" x14ac:dyDescent="0.35">
      <c r="A3758" s="4">
        <f>Climate285!F3785*((113.5/10)^0.12)</f>
        <v>9.7291337141593246</v>
      </c>
      <c r="B3758" s="24">
        <f>VLOOKUP(A3758,'Wind - Power Curve'!$A$3:$B$47,2)*Wind!$B$9</f>
        <v>4640.4000000000005</v>
      </c>
      <c r="C3758">
        <f>(0.5*(A3758^3)*Wind!$B$11*Wind!$B$7*(VLOOKUP(A3758+0.5,'Wind - Power Curve'!$A$3:$E$47,5,TRUE))*Wind!$B$9)/1000</f>
        <v>4909.155160725697</v>
      </c>
      <c r="D3758" s="23" t="s">
        <v>9</v>
      </c>
    </row>
    <row r="3759" spans="1:4" x14ac:dyDescent="0.35">
      <c r="A3759" s="4">
        <f>Climate285!F3786*((113.5/10)^0.12)</f>
        <v>9.1121120272385028</v>
      </c>
      <c r="B3759" s="24">
        <f>VLOOKUP(A3759,'Wind - Power Curve'!$A$3:$B$47,2)*Wind!$B$9</f>
        <v>3954.6</v>
      </c>
      <c r="C3759">
        <f>(0.5*(A3759^3)*Wind!$B$11*Wind!$B$7*(VLOOKUP(A3759+0.5,'Wind - Power Curve'!$A$3:$E$47,5,TRUE))*Wind!$B$9)/1000</f>
        <v>4094.885414992465</v>
      </c>
      <c r="D3759" s="23" t="s">
        <v>9</v>
      </c>
    </row>
    <row r="3760" spans="1:4" x14ac:dyDescent="0.35">
      <c r="A3760" s="4">
        <f>Climate285!F3787*((113.5/10)^0.12)</f>
        <v>9.1107735854013647</v>
      </c>
      <c r="B3760" s="24">
        <f>VLOOKUP(A3760,'Wind - Power Curve'!$A$3:$B$47,2)*Wind!$B$9</f>
        <v>3954.6</v>
      </c>
      <c r="C3760">
        <f>(0.5*(A3760^3)*Wind!$B$11*Wind!$B$7*(VLOOKUP(A3760+0.5,'Wind - Power Curve'!$A$3:$E$47,5,TRUE))*Wind!$B$9)/1000</f>
        <v>4093.0812358078142</v>
      </c>
      <c r="D3760" s="23" t="s">
        <v>9</v>
      </c>
    </row>
    <row r="3761" spans="1:4" x14ac:dyDescent="0.35">
      <c r="A3761" s="4">
        <f>Climate285!F3788*((113.5/10)^0.12)</f>
        <v>8.9702371925018287</v>
      </c>
      <c r="B3761" s="24">
        <f>VLOOKUP(A3761,'Wind - Power Curve'!$A$3:$B$47,2)*Wind!$B$9</f>
        <v>3314.7000000000003</v>
      </c>
      <c r="C3761">
        <f>(0.5*(A3761^3)*Wind!$B$11*Wind!$B$7*(VLOOKUP(A3761+0.5,'Wind - Power Curve'!$A$3:$E$47,5,TRUE))*Wind!$B$9)/1000</f>
        <v>3915.4962679284777</v>
      </c>
      <c r="D3761" s="23" t="s">
        <v>9</v>
      </c>
    </row>
    <row r="3762" spans="1:4" x14ac:dyDescent="0.35">
      <c r="A3762" s="4">
        <f>Climate285!F3789*((113.5/10)^0.12)</f>
        <v>9.5002601600086507</v>
      </c>
      <c r="B3762" s="24">
        <f>VLOOKUP(A3762,'Wind - Power Curve'!$A$3:$B$47,2)*Wind!$B$9</f>
        <v>4640.4000000000005</v>
      </c>
      <c r="C3762">
        <f>(0.5*(A3762^3)*Wind!$B$11*Wind!$B$7*(VLOOKUP(A3762+0.5,'Wind - Power Curve'!$A$3:$E$47,5,TRUE))*Wind!$B$9)/1000</f>
        <v>4570.7844083477748</v>
      </c>
      <c r="D3762" s="23" t="s">
        <v>9</v>
      </c>
    </row>
    <row r="3763" spans="1:4" x14ac:dyDescent="0.35">
      <c r="A3763" s="4">
        <f>Climate285!F3790*((113.5/10)^0.12)</f>
        <v>9.7023648774165547</v>
      </c>
      <c r="B3763" s="24">
        <f>VLOOKUP(A3763,'Wind - Power Curve'!$A$3:$B$47,2)*Wind!$B$9</f>
        <v>4640.4000000000005</v>
      </c>
      <c r="C3763">
        <f>(0.5*(A3763^3)*Wind!$B$11*Wind!$B$7*(VLOOKUP(A3763+0.5,'Wind - Power Curve'!$A$3:$E$47,5,TRUE))*Wind!$B$9)/1000</f>
        <v>4868.7452519390536</v>
      </c>
      <c r="D3763" s="23" t="s">
        <v>9</v>
      </c>
    </row>
    <row r="3764" spans="1:4" x14ac:dyDescent="0.35">
      <c r="A3764" s="4">
        <f>Climate285!F3791*((113.5/10)^0.12)</f>
        <v>9.2968170007636086</v>
      </c>
      <c r="B3764" s="24">
        <f>VLOOKUP(A3764,'Wind - Power Curve'!$A$3:$B$47,2)*Wind!$B$9</f>
        <v>3954.6</v>
      </c>
      <c r="C3764">
        <f>(0.5*(A3764^3)*Wind!$B$11*Wind!$B$7*(VLOOKUP(A3764+0.5,'Wind - Power Curve'!$A$3:$E$47,5,TRUE))*Wind!$B$9)/1000</f>
        <v>4348.9803893752996</v>
      </c>
      <c r="D3764" s="23" t="s">
        <v>9</v>
      </c>
    </row>
    <row r="3765" spans="1:4" x14ac:dyDescent="0.35">
      <c r="A3765" s="4">
        <f>Climate285!F3792*((113.5/10)^0.12)</f>
        <v>9.0184210986388127</v>
      </c>
      <c r="B3765" s="24">
        <f>VLOOKUP(A3765,'Wind - Power Curve'!$A$3:$B$47,2)*Wind!$B$9</f>
        <v>3954.6</v>
      </c>
      <c r="C3765">
        <f>(0.5*(A3765^3)*Wind!$B$11*Wind!$B$7*(VLOOKUP(A3765+0.5,'Wind - Power Curve'!$A$3:$E$47,5,TRUE))*Wind!$B$9)/1000</f>
        <v>3969.8686017944456</v>
      </c>
      <c r="D3765" s="23" t="s">
        <v>9</v>
      </c>
    </row>
    <row r="3766" spans="1:4" x14ac:dyDescent="0.35">
      <c r="A3766" s="4">
        <f>Climate285!F3793*((113.5/10)^0.12)</f>
        <v>9.1469115150041027</v>
      </c>
      <c r="B3766" s="24">
        <f>VLOOKUP(A3766,'Wind - Power Curve'!$A$3:$B$47,2)*Wind!$B$9</f>
        <v>3954.6</v>
      </c>
      <c r="C3766">
        <f>(0.5*(A3766^3)*Wind!$B$11*Wind!$B$7*(VLOOKUP(A3766+0.5,'Wind - Power Curve'!$A$3:$E$47,5,TRUE))*Wind!$B$9)/1000</f>
        <v>4141.9803649759169</v>
      </c>
      <c r="D3766" s="23" t="s">
        <v>9</v>
      </c>
    </row>
    <row r="3767" spans="1:4" x14ac:dyDescent="0.35">
      <c r="A3767" s="4">
        <f>Climate285!F3794*((113.5/10)^0.12)</f>
        <v>8.9809447271989367</v>
      </c>
      <c r="B3767" s="24">
        <f>VLOOKUP(A3767,'Wind - Power Curve'!$A$3:$B$47,2)*Wind!$B$9</f>
        <v>3314.7000000000003</v>
      </c>
      <c r="C3767">
        <f>(0.5*(A3767^3)*Wind!$B$11*Wind!$B$7*(VLOOKUP(A3767+0.5,'Wind - Power Curve'!$A$3:$E$47,5,TRUE))*Wind!$B$9)/1000</f>
        <v>3929.5344844078154</v>
      </c>
      <c r="D3767" s="23" t="s">
        <v>9</v>
      </c>
    </row>
    <row r="3768" spans="1:4" x14ac:dyDescent="0.35">
      <c r="A3768" s="4">
        <f>Climate285!F3795*((113.5/10)^0.12)</f>
        <v>8.7574249403968167</v>
      </c>
      <c r="B3768" s="24">
        <f>VLOOKUP(A3768,'Wind - Power Curve'!$A$3:$B$47,2)*Wind!$B$9</f>
        <v>3314.7000000000003</v>
      </c>
      <c r="C3768">
        <f>(0.5*(A3768^3)*Wind!$B$11*Wind!$B$7*(VLOOKUP(A3768+0.5,'Wind - Power Curve'!$A$3:$E$47,5,TRUE))*Wind!$B$9)/1000</f>
        <v>3643.3786138804826</v>
      </c>
      <c r="D3768" s="23" t="s">
        <v>9</v>
      </c>
    </row>
    <row r="3769" spans="1:4" x14ac:dyDescent="0.35">
      <c r="A3769" s="4">
        <f>Climate285!F3796*((113.5/10)^0.12)</f>
        <v>8.4415526668321448</v>
      </c>
      <c r="B3769" s="24">
        <f>VLOOKUP(A3769,'Wind - Power Curve'!$A$3:$B$47,2)*Wind!$B$9</f>
        <v>2737.8</v>
      </c>
      <c r="C3769">
        <f>(0.5*(A3769^3)*Wind!$B$11*Wind!$B$7*(VLOOKUP(A3769+0.5,'Wind - Power Curve'!$A$3:$E$47,5,TRUE))*Wind!$B$9)/1000</f>
        <v>3246.7919033669373</v>
      </c>
      <c r="D3769" s="23" t="s">
        <v>9</v>
      </c>
    </row>
    <row r="3770" spans="1:4" x14ac:dyDescent="0.35">
      <c r="A3770" s="4">
        <f>Climate285!F3797*((113.5/10)^0.12)</f>
        <v>8.3023547157697468</v>
      </c>
      <c r="B3770" s="24">
        <f>VLOOKUP(A3770,'Wind - Power Curve'!$A$3:$B$47,2)*Wind!$B$9</f>
        <v>2737.8</v>
      </c>
      <c r="C3770">
        <f>(0.5*(A3770^3)*Wind!$B$11*Wind!$B$7*(VLOOKUP(A3770+0.5,'Wind - Power Curve'!$A$3:$E$47,5,TRUE))*Wind!$B$9)/1000</f>
        <v>3088.8107834372595</v>
      </c>
      <c r="D3770" s="23" t="s">
        <v>9</v>
      </c>
    </row>
    <row r="3771" spans="1:4" x14ac:dyDescent="0.35">
      <c r="A3771" s="4">
        <f>Climate285!F3798*((113.5/10)^0.12)</f>
        <v>8.5740584087088489</v>
      </c>
      <c r="B3771" s="24">
        <f>VLOOKUP(A3771,'Wind - Power Curve'!$A$3:$B$47,2)*Wind!$B$9</f>
        <v>3314.7000000000003</v>
      </c>
      <c r="C3771">
        <f>(0.5*(A3771^3)*Wind!$B$11*Wind!$B$7*(VLOOKUP(A3771+0.5,'Wind - Power Curve'!$A$3:$E$47,5,TRUE))*Wind!$B$9)/1000</f>
        <v>3419.2774870891417</v>
      </c>
      <c r="D3771" s="23" t="s">
        <v>9</v>
      </c>
    </row>
    <row r="3772" spans="1:4" x14ac:dyDescent="0.35">
      <c r="A3772" s="4">
        <f>Climate285!F3799*((113.5/10)^0.12)</f>
        <v>8.5794121760574047</v>
      </c>
      <c r="B3772" s="24">
        <f>VLOOKUP(A3772,'Wind - Power Curve'!$A$3:$B$47,2)*Wind!$B$9</f>
        <v>3314.7000000000003</v>
      </c>
      <c r="C3772">
        <f>(0.5*(A3772^3)*Wind!$B$11*Wind!$B$7*(VLOOKUP(A3772+0.5,'Wind - Power Curve'!$A$3:$E$47,5,TRUE))*Wind!$B$9)/1000</f>
        <v>3425.6866278539846</v>
      </c>
      <c r="D3772" s="23" t="s">
        <v>9</v>
      </c>
    </row>
    <row r="3773" spans="1:4" x14ac:dyDescent="0.35">
      <c r="A3773" s="4">
        <f>Climate285!F3800*((113.5/10)^0.12)</f>
        <v>8.1604798810330728</v>
      </c>
      <c r="B3773" s="24">
        <f>VLOOKUP(A3773,'Wind - Power Curve'!$A$3:$B$47,2)*Wind!$B$9</f>
        <v>2737.8</v>
      </c>
      <c r="C3773">
        <f>(0.5*(A3773^3)*Wind!$B$11*Wind!$B$7*(VLOOKUP(A3773+0.5,'Wind - Power Curve'!$A$3:$E$47,5,TRUE))*Wind!$B$9)/1000</f>
        <v>2933.1518450820172</v>
      </c>
      <c r="D3773" s="23" t="s">
        <v>9</v>
      </c>
    </row>
    <row r="3774" spans="1:4" x14ac:dyDescent="0.35">
      <c r="A3774" s="4">
        <f>Climate285!F3801*((113.5/10)^0.12)</f>
        <v>8.1404032534759949</v>
      </c>
      <c r="B3774" s="24">
        <f>VLOOKUP(A3774,'Wind - Power Curve'!$A$3:$B$47,2)*Wind!$B$9</f>
        <v>2737.8</v>
      </c>
      <c r="C3774">
        <f>(0.5*(A3774^3)*Wind!$B$11*Wind!$B$7*(VLOOKUP(A3774+0.5,'Wind - Power Curve'!$A$3:$E$47,5,TRUE))*Wind!$B$9)/1000</f>
        <v>2911.5564096962162</v>
      </c>
      <c r="D3774" s="23" t="s">
        <v>9</v>
      </c>
    </row>
    <row r="3775" spans="1:4" x14ac:dyDescent="0.35">
      <c r="A3775" s="4">
        <f>Climate285!F3802*((113.5/10)^0.12)</f>
        <v>8.5968119199402047</v>
      </c>
      <c r="B3775" s="24">
        <f>VLOOKUP(A3775,'Wind - Power Curve'!$A$3:$B$47,2)*Wind!$B$9</f>
        <v>3314.7000000000003</v>
      </c>
      <c r="C3775">
        <f>(0.5*(A3775^3)*Wind!$B$11*Wind!$B$7*(VLOOKUP(A3775+0.5,'Wind - Power Curve'!$A$3:$E$47,5,TRUE))*Wind!$B$9)/1000</f>
        <v>3446.5716382914816</v>
      </c>
      <c r="D3775" s="23" t="s">
        <v>9</v>
      </c>
    </row>
    <row r="3776" spans="1:4" x14ac:dyDescent="0.35">
      <c r="A3776" s="4">
        <f>Climate285!F3803*((113.5/10)^0.12)</f>
        <v>9.1321886547955806</v>
      </c>
      <c r="B3776" s="24">
        <f>VLOOKUP(A3776,'Wind - Power Curve'!$A$3:$B$47,2)*Wind!$B$9</f>
        <v>3954.6</v>
      </c>
      <c r="C3776">
        <f>(0.5*(A3776^3)*Wind!$B$11*Wind!$B$7*(VLOOKUP(A3776+0.5,'Wind - Power Curve'!$A$3:$E$47,5,TRUE))*Wind!$B$9)/1000</f>
        <v>4122.0117577954315</v>
      </c>
      <c r="D3776" s="23" t="s">
        <v>9</v>
      </c>
    </row>
    <row r="3777" spans="1:4" x14ac:dyDescent="0.35">
      <c r="A3777" s="4">
        <f>Climate285!F3804*((113.5/10)^0.12)</f>
        <v>9.3583853252719766</v>
      </c>
      <c r="B3777" s="24">
        <f>VLOOKUP(A3777,'Wind - Power Curve'!$A$3:$B$47,2)*Wind!$B$9</f>
        <v>3954.6</v>
      </c>
      <c r="C3777">
        <f>(0.5*(A3777^3)*Wind!$B$11*Wind!$B$7*(VLOOKUP(A3777+0.5,'Wind - Power Curve'!$A$3:$E$47,5,TRUE))*Wind!$B$9)/1000</f>
        <v>4435.9574455899283</v>
      </c>
      <c r="D3777" s="23" t="s">
        <v>9</v>
      </c>
    </row>
    <row r="3778" spans="1:4" x14ac:dyDescent="0.35">
      <c r="A3778" s="4">
        <f>Climate285!F3805*((113.5/10)^0.12)</f>
        <v>9.2874479079036387</v>
      </c>
      <c r="B3778" s="24">
        <f>VLOOKUP(A3778,'Wind - Power Curve'!$A$3:$B$47,2)*Wind!$B$9</f>
        <v>3954.6</v>
      </c>
      <c r="C3778">
        <f>(0.5*(A3778^3)*Wind!$B$11*Wind!$B$7*(VLOOKUP(A3778+0.5,'Wind - Power Curve'!$A$3:$E$47,5,TRUE))*Wind!$B$9)/1000</f>
        <v>4335.8452640521336</v>
      </c>
      <c r="D3778" s="23" t="s">
        <v>9</v>
      </c>
    </row>
    <row r="3779" spans="1:4" x14ac:dyDescent="0.35">
      <c r="A3779" s="4">
        <f>Climate285!F3806*((113.5/10)^0.12)</f>
        <v>9.2138336068610247</v>
      </c>
      <c r="B3779" s="24">
        <f>VLOOKUP(A3779,'Wind - Power Curve'!$A$3:$B$47,2)*Wind!$B$9</f>
        <v>3954.6</v>
      </c>
      <c r="C3779">
        <f>(0.5*(A3779^3)*Wind!$B$11*Wind!$B$7*(VLOOKUP(A3779+0.5,'Wind - Power Curve'!$A$3:$E$47,5,TRUE))*Wind!$B$9)/1000</f>
        <v>4233.5597874382302</v>
      </c>
      <c r="D3779" s="23" t="s">
        <v>9</v>
      </c>
    </row>
    <row r="3780" spans="1:4" x14ac:dyDescent="0.35">
      <c r="A3780" s="4">
        <f>Climate285!F3807*((113.5/10)^0.12)</f>
        <v>9.0732972139614887</v>
      </c>
      <c r="B3780" s="24">
        <f>VLOOKUP(A3780,'Wind - Power Curve'!$A$3:$B$47,2)*Wind!$B$9</f>
        <v>3954.6</v>
      </c>
      <c r="C3780">
        <f>(0.5*(A3780^3)*Wind!$B$11*Wind!$B$7*(VLOOKUP(A3780+0.5,'Wind - Power Curve'!$A$3:$E$47,5,TRUE))*Wind!$B$9)/1000</f>
        <v>4042.7791211815456</v>
      </c>
      <c r="D3780" s="23" t="s">
        <v>9</v>
      </c>
    </row>
    <row r="3781" spans="1:4" x14ac:dyDescent="0.35">
      <c r="A3781" s="4">
        <f>Climate285!F3808*((113.5/10)^0.12)</f>
        <v>9.1696650262354567</v>
      </c>
      <c r="B3781" s="24">
        <f>VLOOKUP(A3781,'Wind - Power Curve'!$A$3:$B$47,2)*Wind!$B$9</f>
        <v>3954.6</v>
      </c>
      <c r="C3781">
        <f>(0.5*(A3781^3)*Wind!$B$11*Wind!$B$7*(VLOOKUP(A3781+0.5,'Wind - Power Curve'!$A$3:$E$47,5,TRUE))*Wind!$B$9)/1000</f>
        <v>4172.9676212609693</v>
      </c>
      <c r="D3781" s="23" t="s">
        <v>9</v>
      </c>
    </row>
    <row r="3782" spans="1:4" x14ac:dyDescent="0.35">
      <c r="A3782" s="4">
        <f>Climate285!F3809*((113.5/10)^0.12)</f>
        <v>9.2928016752521927</v>
      </c>
      <c r="B3782" s="24">
        <f>VLOOKUP(A3782,'Wind - Power Curve'!$A$3:$B$47,2)*Wind!$B$9</f>
        <v>3954.6</v>
      </c>
      <c r="C3782">
        <f>(0.5*(A3782^3)*Wind!$B$11*Wind!$B$7*(VLOOKUP(A3782+0.5,'Wind - Power Curve'!$A$3:$E$47,5,TRUE))*Wind!$B$9)/1000</f>
        <v>4343.3478064658348</v>
      </c>
      <c r="D3782" s="23" t="s">
        <v>9</v>
      </c>
    </row>
    <row r="3783" spans="1:4" x14ac:dyDescent="0.35">
      <c r="A3783" s="4">
        <f>Climate285!F3810*((113.5/10)^0.12)</f>
        <v>9.5056139273572047</v>
      </c>
      <c r="B3783" s="24">
        <f>VLOOKUP(A3783,'Wind - Power Curve'!$A$3:$B$47,2)*Wind!$B$9</f>
        <v>4640.4000000000005</v>
      </c>
      <c r="C3783">
        <f>(0.5*(A3783^3)*Wind!$B$11*Wind!$B$7*(VLOOKUP(A3783+0.5,'Wind - Power Curve'!$A$3:$E$47,5,TRUE))*Wind!$B$9)/1000</f>
        <v>4578.5162100512307</v>
      </c>
      <c r="D3783" s="23" t="s">
        <v>9</v>
      </c>
    </row>
    <row r="3784" spans="1:4" x14ac:dyDescent="0.35">
      <c r="A3784" s="4">
        <f>Climate285!F3811*((113.5/10)^0.12)</f>
        <v>9.9780838958670746</v>
      </c>
      <c r="B3784" s="24">
        <f>VLOOKUP(A3784,'Wind - Power Curve'!$A$3:$B$47,2)*Wind!$B$9</f>
        <v>4640.4000000000005</v>
      </c>
      <c r="C3784">
        <f>(0.5*(A3784^3)*Wind!$B$11*Wind!$B$7*(VLOOKUP(A3784+0.5,'Wind - Power Curve'!$A$3:$E$47,5,TRUE))*Wind!$B$9)/1000</f>
        <v>5295.7283035495111</v>
      </c>
      <c r="D3784" s="23" t="s">
        <v>9</v>
      </c>
    </row>
    <row r="3785" spans="1:4" x14ac:dyDescent="0.35">
      <c r="A3785" s="4">
        <f>Climate285!F3812*((113.5/10)^0.12)</f>
        <v>9.9205308968701207</v>
      </c>
      <c r="B3785" s="24">
        <f>VLOOKUP(A3785,'Wind - Power Curve'!$A$3:$B$47,2)*Wind!$B$9</f>
        <v>4640.4000000000005</v>
      </c>
      <c r="C3785">
        <f>(0.5*(A3785^3)*Wind!$B$11*Wind!$B$7*(VLOOKUP(A3785+0.5,'Wind - Power Curve'!$A$3:$E$47,5,TRUE))*Wind!$B$9)/1000</f>
        <v>5204.6194954671018</v>
      </c>
      <c r="D3785" s="23" t="s">
        <v>9</v>
      </c>
    </row>
    <row r="3786" spans="1:4" x14ac:dyDescent="0.35">
      <c r="A3786" s="4">
        <f>Climate285!F3813*((113.5/10)^0.12)</f>
        <v>9.5738744610512647</v>
      </c>
      <c r="B3786" s="24">
        <f>VLOOKUP(A3786,'Wind - Power Curve'!$A$3:$B$47,2)*Wind!$B$9</f>
        <v>4640.4000000000005</v>
      </c>
      <c r="C3786">
        <f>(0.5*(A3786^3)*Wind!$B$11*Wind!$B$7*(VLOOKUP(A3786+0.5,'Wind - Power Curve'!$A$3:$E$47,5,TRUE))*Wind!$B$9)/1000</f>
        <v>4677.8622334573474</v>
      </c>
      <c r="D3786" s="23" t="s">
        <v>9</v>
      </c>
    </row>
    <row r="3787" spans="1:4" x14ac:dyDescent="0.35">
      <c r="A3787" s="4">
        <f>Climate285!F3814*((113.5/10)^0.12)</f>
        <v>8.5941350362659268</v>
      </c>
      <c r="B3787" s="24">
        <f>VLOOKUP(A3787,'Wind - Power Curve'!$A$3:$B$47,2)*Wind!$B$9</f>
        <v>3314.7000000000003</v>
      </c>
      <c r="C3787">
        <f>(0.5*(A3787^3)*Wind!$B$11*Wind!$B$7*(VLOOKUP(A3787+0.5,'Wind - Power Curve'!$A$3:$E$47,5,TRUE))*Wind!$B$9)/1000</f>
        <v>3443.3530501991431</v>
      </c>
      <c r="D3787" s="23" t="s">
        <v>9</v>
      </c>
    </row>
    <row r="3788" spans="1:4" x14ac:dyDescent="0.35">
      <c r="A3788" s="4">
        <f>Climate285!F3815*((113.5/10)^0.12)</f>
        <v>8.7480558475368468</v>
      </c>
      <c r="B3788" s="24">
        <f>VLOOKUP(A3788,'Wind - Power Curve'!$A$3:$B$47,2)*Wind!$B$9</f>
        <v>3314.7000000000003</v>
      </c>
      <c r="C3788">
        <f>(0.5*(A3788^3)*Wind!$B$11*Wind!$B$7*(VLOOKUP(A3788+0.5,'Wind - Power Curve'!$A$3:$E$47,5,TRUE))*Wind!$B$9)/1000</f>
        <v>3631.6975615840984</v>
      </c>
      <c r="D3788" s="23" t="s">
        <v>9</v>
      </c>
    </row>
    <row r="3789" spans="1:4" x14ac:dyDescent="0.35">
      <c r="A3789" s="4">
        <f>Climate285!F3816*((113.5/10)^0.12)</f>
        <v>7.8472844911426778</v>
      </c>
      <c r="B3789" s="24">
        <f>VLOOKUP(A3789,'Wind - Power Curve'!$A$3:$B$47,2)*Wind!$B$9</f>
        <v>2226.6</v>
      </c>
      <c r="C3789">
        <f>(0.5*(A3789^3)*Wind!$B$11*Wind!$B$7*(VLOOKUP(A3789+0.5,'Wind - Power Curve'!$A$3:$E$47,5,TRUE))*Wind!$B$9)/1000</f>
        <v>2583.9847776479028</v>
      </c>
      <c r="D3789" s="23" t="s">
        <v>9</v>
      </c>
    </row>
    <row r="3790" spans="1:4" x14ac:dyDescent="0.35">
      <c r="A3790" s="4">
        <f>Climate285!F3817*((113.5/10)^0.12)</f>
        <v>7.550150403297943</v>
      </c>
      <c r="B3790" s="24">
        <f>VLOOKUP(A3790,'Wind - Power Curve'!$A$3:$B$47,2)*Wind!$B$9</f>
        <v>2226.6</v>
      </c>
      <c r="C3790">
        <f>(0.5*(A3790^3)*Wind!$B$11*Wind!$B$7*(VLOOKUP(A3790+0.5,'Wind - Power Curve'!$A$3:$E$47,5,TRUE))*Wind!$B$9)/1000</f>
        <v>2301.4342262608925</v>
      </c>
      <c r="D3790" s="23" t="s">
        <v>9</v>
      </c>
    </row>
    <row r="3791" spans="1:4" x14ac:dyDescent="0.35">
      <c r="A3791" s="4">
        <f>Climate285!F3818*((113.5/10)^0.12)</f>
        <v>7.6906867961974799</v>
      </c>
      <c r="B3791" s="24">
        <f>VLOOKUP(A3791,'Wind - Power Curve'!$A$3:$B$47,2)*Wind!$B$9</f>
        <v>2226.6</v>
      </c>
      <c r="C3791">
        <f>(0.5*(A3791^3)*Wind!$B$11*Wind!$B$7*(VLOOKUP(A3791+0.5,'Wind - Power Curve'!$A$3:$E$47,5,TRUE))*Wind!$B$9)/1000</f>
        <v>2432.3559699720759</v>
      </c>
      <c r="D3791" s="23" t="s">
        <v>9</v>
      </c>
    </row>
    <row r="3792" spans="1:4" x14ac:dyDescent="0.35">
      <c r="A3792" s="4">
        <f>Climate285!F3819*((113.5/10)^0.12)</f>
        <v>7.4832283114410219</v>
      </c>
      <c r="B3792" s="24">
        <f>VLOOKUP(A3792,'Wind - Power Curve'!$A$3:$B$47,2)*Wind!$B$9</f>
        <v>1780.2</v>
      </c>
      <c r="C3792">
        <f>(0.5*(A3792^3)*Wind!$B$11*Wind!$B$7*(VLOOKUP(A3792+0.5,'Wind - Power Curve'!$A$3:$E$47,5,TRUE))*Wind!$B$9)/1000</f>
        <v>2211.6958420975493</v>
      </c>
      <c r="D3792" s="23" t="s">
        <v>9</v>
      </c>
    </row>
    <row r="3793" spans="1:4" x14ac:dyDescent="0.35">
      <c r="A3793" s="4">
        <f>Climate285!F3820*((113.5/10)^0.12)</f>
        <v>7.53542754308942</v>
      </c>
      <c r="B3793" s="24">
        <f>VLOOKUP(A3793,'Wind - Power Curve'!$A$3:$B$47,2)*Wind!$B$9</f>
        <v>2226.6</v>
      </c>
      <c r="C3793">
        <f>(0.5*(A3793^3)*Wind!$B$11*Wind!$B$7*(VLOOKUP(A3793+0.5,'Wind - Power Curve'!$A$3:$E$47,5,TRUE))*Wind!$B$9)/1000</f>
        <v>2287.9970116242871</v>
      </c>
      <c r="D3793" s="23" t="s">
        <v>9</v>
      </c>
    </row>
    <row r="3794" spans="1:4" x14ac:dyDescent="0.35">
      <c r="A3794" s="4">
        <f>Climate285!F3821*((113.5/10)^0.12)</f>
        <v>7.5327506594151439</v>
      </c>
      <c r="B3794" s="24">
        <f>VLOOKUP(A3794,'Wind - Power Curve'!$A$3:$B$47,2)*Wind!$B$9</f>
        <v>2226.6</v>
      </c>
      <c r="C3794">
        <f>(0.5*(A3794^3)*Wind!$B$11*Wind!$B$7*(VLOOKUP(A3794+0.5,'Wind - Power Curve'!$A$3:$E$47,5,TRUE))*Wind!$B$9)/1000</f>
        <v>2285.559515012957</v>
      </c>
      <c r="D3794" s="23" t="s">
        <v>9</v>
      </c>
    </row>
    <row r="3795" spans="1:4" x14ac:dyDescent="0.35">
      <c r="A3795" s="4">
        <f>Climate285!F3822*((113.5/10)^0.12)</f>
        <v>7.360091662424284</v>
      </c>
      <c r="B3795" s="24">
        <f>VLOOKUP(A3795,'Wind - Power Curve'!$A$3:$B$47,2)*Wind!$B$9</f>
        <v>1780.2</v>
      </c>
      <c r="C3795">
        <f>(0.5*(A3795^3)*Wind!$B$11*Wind!$B$7*(VLOOKUP(A3795+0.5,'Wind - Power Curve'!$A$3:$E$47,5,TRUE))*Wind!$B$9)/1000</f>
        <v>2104.3020765540105</v>
      </c>
      <c r="D3795" s="23" t="s">
        <v>9</v>
      </c>
    </row>
    <row r="3796" spans="1:4" x14ac:dyDescent="0.35">
      <c r="A3796" s="4">
        <f>Climate285!F3823*((113.5/10)^0.12)</f>
        <v>7.112479922553673</v>
      </c>
      <c r="B3796" s="24">
        <f>VLOOKUP(A3796,'Wind - Power Curve'!$A$3:$B$47,2)*Wind!$B$9</f>
        <v>1780.2</v>
      </c>
      <c r="C3796">
        <f>(0.5*(A3796^3)*Wind!$B$11*Wind!$B$7*(VLOOKUP(A3796+0.5,'Wind - Power Curve'!$A$3:$E$47,5,TRUE))*Wind!$B$9)/1000</f>
        <v>1898.9851777594586</v>
      </c>
      <c r="D3796" s="23" t="s">
        <v>9</v>
      </c>
    </row>
    <row r="3797" spans="1:4" x14ac:dyDescent="0.35">
      <c r="A3797" s="4">
        <f>Climate285!F3824*((113.5/10)^0.12)</f>
        <v>7.6465182155719109</v>
      </c>
      <c r="B3797" s="24">
        <f>VLOOKUP(A3797,'Wind - Power Curve'!$A$3:$B$47,2)*Wind!$B$9</f>
        <v>2226.6</v>
      </c>
      <c r="C3797">
        <f>(0.5*(A3797^3)*Wind!$B$11*Wind!$B$7*(VLOOKUP(A3797+0.5,'Wind - Power Curve'!$A$3:$E$47,5,TRUE))*Wind!$B$9)/1000</f>
        <v>2390.688214095454</v>
      </c>
      <c r="D3797" s="23" t="s">
        <v>9</v>
      </c>
    </row>
    <row r="3798" spans="1:4" x14ac:dyDescent="0.35">
      <c r="A3798" s="4">
        <f>Climate285!F3825*((113.5/10)^0.12)</f>
        <v>7.447090381838283</v>
      </c>
      <c r="B3798" s="24">
        <f>VLOOKUP(A3798,'Wind - Power Curve'!$A$3:$B$47,2)*Wind!$B$9</f>
        <v>1780.2</v>
      </c>
      <c r="C3798">
        <f>(0.5*(A3798^3)*Wind!$B$11*Wind!$B$7*(VLOOKUP(A3798+0.5,'Wind - Power Curve'!$A$3:$E$47,5,TRUE))*Wind!$B$9)/1000</f>
        <v>2179.8082335780364</v>
      </c>
      <c r="D3798" s="23" t="s">
        <v>9</v>
      </c>
    </row>
    <row r="3799" spans="1:4" x14ac:dyDescent="0.35">
      <c r="A3799" s="4">
        <f>Climate285!F3826*((113.5/10)^0.12)</f>
        <v>7.733516934985909</v>
      </c>
      <c r="B3799" s="24">
        <f>VLOOKUP(A3799,'Wind - Power Curve'!$A$3:$B$47,2)*Wind!$B$9</f>
        <v>2226.6</v>
      </c>
      <c r="C3799">
        <f>(0.5*(A3799^3)*Wind!$B$11*Wind!$B$7*(VLOOKUP(A3799+0.5,'Wind - Power Curve'!$A$3:$E$47,5,TRUE))*Wind!$B$9)/1000</f>
        <v>2473.2207462370588</v>
      </c>
      <c r="D3799" s="23" t="s">
        <v>9</v>
      </c>
    </row>
    <row r="3800" spans="1:4" x14ac:dyDescent="0.35">
      <c r="A3800" s="4">
        <f>Climate285!F3827*((113.5/10)^0.12)</f>
        <v>7.8432691656312619</v>
      </c>
      <c r="B3800" s="24">
        <f>VLOOKUP(A3800,'Wind - Power Curve'!$A$3:$B$47,2)*Wind!$B$9</f>
        <v>2226.6</v>
      </c>
      <c r="C3800">
        <f>(0.5*(A3800^3)*Wind!$B$11*Wind!$B$7*(VLOOKUP(A3800+0.5,'Wind - Power Curve'!$A$3:$E$47,5,TRUE))*Wind!$B$9)/1000</f>
        <v>2580.0202602696822</v>
      </c>
      <c r="D3800" s="23" t="s">
        <v>9</v>
      </c>
    </row>
    <row r="3801" spans="1:4" x14ac:dyDescent="0.35">
      <c r="A3801" s="4">
        <f>Climate285!F3828*((113.5/10)^0.12)</f>
        <v>7.965067372810859</v>
      </c>
      <c r="B3801" s="24">
        <f>VLOOKUP(A3801,'Wind - Power Curve'!$A$3:$B$47,2)*Wind!$B$9</f>
        <v>2226.6</v>
      </c>
      <c r="C3801">
        <f>(0.5*(A3801^3)*Wind!$B$11*Wind!$B$7*(VLOOKUP(A3801+0.5,'Wind - Power Curve'!$A$3:$E$47,5,TRUE))*Wind!$B$9)/1000</f>
        <v>2702.0919219925518</v>
      </c>
      <c r="D3801" s="23" t="s">
        <v>9</v>
      </c>
    </row>
    <row r="3802" spans="1:4" x14ac:dyDescent="0.35">
      <c r="A3802" s="4">
        <f>Climate285!F3829*((113.5/10)^0.12)</f>
        <v>7.9342832105566758</v>
      </c>
      <c r="B3802" s="24">
        <f>VLOOKUP(A3802,'Wind - Power Curve'!$A$3:$B$47,2)*Wind!$B$9</f>
        <v>2226.6</v>
      </c>
      <c r="C3802">
        <f>(0.5*(A3802^3)*Wind!$B$11*Wind!$B$7*(VLOOKUP(A3802+0.5,'Wind - Power Curve'!$A$3:$E$47,5,TRUE))*Wind!$B$9)/1000</f>
        <v>2670.8829347914038</v>
      </c>
      <c r="D3802" s="23" t="s">
        <v>9</v>
      </c>
    </row>
    <row r="3803" spans="1:4" x14ac:dyDescent="0.35">
      <c r="A3803" s="4">
        <f>Climate285!F3830*((113.5/10)^0.12)</f>
        <v>7.9155450248367369</v>
      </c>
      <c r="B3803" s="24">
        <f>VLOOKUP(A3803,'Wind - Power Curve'!$A$3:$B$47,2)*Wind!$B$9</f>
        <v>2226.6</v>
      </c>
      <c r="C3803">
        <f>(0.5*(A3803^3)*Wind!$B$11*Wind!$B$7*(VLOOKUP(A3803+0.5,'Wind - Power Curve'!$A$3:$E$47,5,TRUE))*Wind!$B$9)/1000</f>
        <v>2652.0043305096974</v>
      </c>
      <c r="D3803" s="23" t="s">
        <v>9</v>
      </c>
    </row>
    <row r="3804" spans="1:4" x14ac:dyDescent="0.35">
      <c r="A3804" s="4">
        <f>Climate285!F3831*((113.5/10)^0.12)</f>
        <v>7.5033049389980979</v>
      </c>
      <c r="B3804" s="24">
        <f>VLOOKUP(A3804,'Wind - Power Curve'!$A$3:$B$47,2)*Wind!$B$9</f>
        <v>2226.6</v>
      </c>
      <c r="C3804">
        <f>(0.5*(A3804^3)*Wind!$B$11*Wind!$B$7*(VLOOKUP(A3804+0.5,'Wind - Power Curve'!$A$3:$E$47,5,TRUE))*Wind!$B$9)/1000</f>
        <v>2258.8612151336642</v>
      </c>
      <c r="D3804" s="23" t="s">
        <v>9</v>
      </c>
    </row>
    <row r="3805" spans="1:4" x14ac:dyDescent="0.35">
      <c r="A3805" s="4">
        <f>Climate285!F3832*((113.5/10)^0.12)</f>
        <v>7.876730211559722</v>
      </c>
      <c r="B3805" s="24">
        <f>VLOOKUP(A3805,'Wind - Power Curve'!$A$3:$B$47,2)*Wind!$B$9</f>
        <v>2226.6</v>
      </c>
      <c r="C3805">
        <f>(0.5*(A3805^3)*Wind!$B$11*Wind!$B$7*(VLOOKUP(A3805+0.5,'Wind - Power Curve'!$A$3:$E$47,5,TRUE))*Wind!$B$9)/1000</f>
        <v>2613.1820711730343</v>
      </c>
      <c r="D3805" s="23" t="s">
        <v>9</v>
      </c>
    </row>
    <row r="3806" spans="1:4" x14ac:dyDescent="0.35">
      <c r="A3806" s="4">
        <f>Climate285!F3833*((113.5/10)^0.12)</f>
        <v>8.3197544596525468</v>
      </c>
      <c r="B3806" s="24">
        <f>VLOOKUP(A3806,'Wind - Power Curve'!$A$3:$B$47,2)*Wind!$B$9</f>
        <v>2737.8</v>
      </c>
      <c r="C3806">
        <f>(0.5*(A3806^3)*Wind!$B$11*Wind!$B$7*(VLOOKUP(A3806+0.5,'Wind - Power Curve'!$A$3:$E$47,5,TRUE))*Wind!$B$9)/1000</f>
        <v>3108.2717313290282</v>
      </c>
      <c r="D3806" s="23" t="s">
        <v>9</v>
      </c>
    </row>
    <row r="3807" spans="1:4" x14ac:dyDescent="0.35">
      <c r="A3807" s="4">
        <f>Climate285!F3834*((113.5/10)^0.12)</f>
        <v>8.7253023363054947</v>
      </c>
      <c r="B3807" s="24">
        <f>VLOOKUP(A3807,'Wind - Power Curve'!$A$3:$B$47,2)*Wind!$B$9</f>
        <v>3314.7000000000003</v>
      </c>
      <c r="C3807">
        <f>(0.5*(A3807^3)*Wind!$B$11*Wind!$B$7*(VLOOKUP(A3807+0.5,'Wind - Power Curve'!$A$3:$E$47,5,TRUE))*Wind!$B$9)/1000</f>
        <v>3603.4332946240925</v>
      </c>
      <c r="D3807" s="23" t="s">
        <v>9</v>
      </c>
    </row>
    <row r="3808" spans="1:4" x14ac:dyDescent="0.35">
      <c r="A3808" s="4">
        <f>Climate285!F3835*((113.5/10)^0.12)</f>
        <v>8.9903138200589048</v>
      </c>
      <c r="B3808" s="24">
        <f>VLOOKUP(A3808,'Wind - Power Curve'!$A$3:$B$47,2)*Wind!$B$9</f>
        <v>3314.7000000000003</v>
      </c>
      <c r="C3808">
        <f>(0.5*(A3808^3)*Wind!$B$11*Wind!$B$7*(VLOOKUP(A3808+0.5,'Wind - Power Curve'!$A$3:$E$47,5,TRUE))*Wind!$B$9)/1000</f>
        <v>3941.8454144793991</v>
      </c>
      <c r="D3808" s="23" t="s">
        <v>9</v>
      </c>
    </row>
    <row r="3809" spans="1:4" x14ac:dyDescent="0.35">
      <c r="A3809" s="4">
        <f>Climate285!F3836*((113.5/10)^0.12)</f>
        <v>9.4065692314089588</v>
      </c>
      <c r="B3809" s="24">
        <f>VLOOKUP(A3809,'Wind - Power Curve'!$A$3:$B$47,2)*Wind!$B$9</f>
        <v>3954.6</v>
      </c>
      <c r="C3809">
        <f>(0.5*(A3809^3)*Wind!$B$11*Wind!$B$7*(VLOOKUP(A3809+0.5,'Wind - Power Curve'!$A$3:$E$47,5,TRUE))*Wind!$B$9)/1000</f>
        <v>4504.8296301031069</v>
      </c>
      <c r="D3809" s="23" t="s">
        <v>9</v>
      </c>
    </row>
    <row r="3810" spans="1:4" x14ac:dyDescent="0.35">
      <c r="A3810" s="4">
        <f>Climate285!F3837*((113.5/10)^0.12)</f>
        <v>9.4360149518260066</v>
      </c>
      <c r="B3810" s="24">
        <f>VLOOKUP(A3810,'Wind - Power Curve'!$A$3:$B$47,2)*Wind!$B$9</f>
        <v>3954.6</v>
      </c>
      <c r="C3810">
        <f>(0.5*(A3810^3)*Wind!$B$11*Wind!$B$7*(VLOOKUP(A3810+0.5,'Wind - Power Curve'!$A$3:$E$47,5,TRUE))*Wind!$B$9)/1000</f>
        <v>4547.2670851790499</v>
      </c>
      <c r="D3810" s="23" t="s">
        <v>9</v>
      </c>
    </row>
    <row r="3811" spans="1:4" x14ac:dyDescent="0.35">
      <c r="A3811" s="4">
        <f>Climate285!F3838*((113.5/10)^0.12)</f>
        <v>9.3289396048549307</v>
      </c>
      <c r="B3811" s="24">
        <f>VLOOKUP(A3811,'Wind - Power Curve'!$A$3:$B$47,2)*Wind!$B$9</f>
        <v>3954.6</v>
      </c>
      <c r="C3811">
        <f>(0.5*(A3811^3)*Wind!$B$11*Wind!$B$7*(VLOOKUP(A3811+0.5,'Wind - Power Curve'!$A$3:$E$47,5,TRUE))*Wind!$B$9)/1000</f>
        <v>4394.2164615418424</v>
      </c>
      <c r="D3811" s="23" t="s">
        <v>9</v>
      </c>
    </row>
    <row r="3812" spans="1:4" x14ac:dyDescent="0.35">
      <c r="A3812" s="4">
        <f>Climate285!F3839*((113.5/10)^0.12)</f>
        <v>9.5002601600086507</v>
      </c>
      <c r="B3812" s="24">
        <f>VLOOKUP(A3812,'Wind - Power Curve'!$A$3:$B$47,2)*Wind!$B$9</f>
        <v>4640.4000000000005</v>
      </c>
      <c r="C3812">
        <f>(0.5*(A3812^3)*Wind!$B$11*Wind!$B$7*(VLOOKUP(A3812+0.5,'Wind - Power Curve'!$A$3:$E$47,5,TRUE))*Wind!$B$9)/1000</f>
        <v>4570.7844083477748</v>
      </c>
      <c r="D3812" s="23" t="s">
        <v>9</v>
      </c>
    </row>
    <row r="3813" spans="1:4" x14ac:dyDescent="0.35">
      <c r="A3813" s="4">
        <f>Climate285!F3840*((113.5/10)^0.12)</f>
        <v>9.2700481640208388</v>
      </c>
      <c r="B3813" s="24">
        <f>VLOOKUP(A3813,'Wind - Power Curve'!$A$3:$B$47,2)*Wind!$B$9</f>
        <v>3954.6</v>
      </c>
      <c r="C3813">
        <f>(0.5*(A3813^3)*Wind!$B$11*Wind!$B$7*(VLOOKUP(A3813+0.5,'Wind - Power Curve'!$A$3:$E$47,5,TRUE))*Wind!$B$9)/1000</f>
        <v>4311.521678034821</v>
      </c>
      <c r="D3813" s="23" t="s">
        <v>9</v>
      </c>
    </row>
    <row r="3814" spans="1:4" x14ac:dyDescent="0.35">
      <c r="A3814" s="4">
        <f>Climate285!F3841*((113.5/10)^0.12)</f>
        <v>9.2272180252324087</v>
      </c>
      <c r="B3814" s="24">
        <f>VLOOKUP(A3814,'Wind - Power Curve'!$A$3:$B$47,2)*Wind!$B$9</f>
        <v>3954.6</v>
      </c>
      <c r="C3814">
        <f>(0.5*(A3814^3)*Wind!$B$11*Wind!$B$7*(VLOOKUP(A3814+0.5,'Wind - Power Curve'!$A$3:$E$47,5,TRUE))*Wind!$B$9)/1000</f>
        <v>4252.0361643399501</v>
      </c>
      <c r="D3814" s="23" t="s">
        <v>9</v>
      </c>
    </row>
    <row r="3815" spans="1:4" x14ac:dyDescent="0.35">
      <c r="A3815" s="4">
        <f>Climate285!F3842*((113.5/10)^0.12)</f>
        <v>9.5859204375855107</v>
      </c>
      <c r="B3815" s="24">
        <f>VLOOKUP(A3815,'Wind - Power Curve'!$A$3:$B$47,2)*Wind!$B$9</f>
        <v>4640.4000000000005</v>
      </c>
      <c r="C3815">
        <f>(0.5*(A3815^3)*Wind!$B$11*Wind!$B$7*(VLOOKUP(A3815+0.5,'Wind - Power Curve'!$A$3:$E$47,5,TRUE))*Wind!$B$9)/1000</f>
        <v>4695.5417053106503</v>
      </c>
      <c r="D3815" s="23" t="s">
        <v>9</v>
      </c>
    </row>
    <row r="3816" spans="1:4" x14ac:dyDescent="0.35">
      <c r="A3816" s="4">
        <f>Climate285!F3843*((113.5/10)^0.12)</f>
        <v>9.1803725609325646</v>
      </c>
      <c r="B3816" s="24">
        <f>VLOOKUP(A3816,'Wind - Power Curve'!$A$3:$B$47,2)*Wind!$B$9</f>
        <v>3954.6</v>
      </c>
      <c r="C3816">
        <f>(0.5*(A3816^3)*Wind!$B$11*Wind!$B$7*(VLOOKUP(A3816+0.5,'Wind - Power Curve'!$A$3:$E$47,5,TRUE))*Wind!$B$9)/1000</f>
        <v>4187.603180491732</v>
      </c>
      <c r="D3816" s="23" t="s">
        <v>9</v>
      </c>
    </row>
    <row r="3817" spans="1:4" x14ac:dyDescent="0.35">
      <c r="A3817" s="4">
        <f>Climate285!F3844*((113.5/10)^0.12)</f>
        <v>9.5216752294028666</v>
      </c>
      <c r="B3817" s="24">
        <f>VLOOKUP(A3817,'Wind - Power Curve'!$A$3:$B$47,2)*Wind!$B$9</f>
        <v>4640.4000000000005</v>
      </c>
      <c r="C3817">
        <f>(0.5*(A3817^3)*Wind!$B$11*Wind!$B$7*(VLOOKUP(A3817+0.5,'Wind - Power Curve'!$A$3:$E$47,5,TRUE))*Wind!$B$9)/1000</f>
        <v>4601.7639208524242</v>
      </c>
      <c r="D3817" s="23" t="s">
        <v>9</v>
      </c>
    </row>
    <row r="3818" spans="1:4" x14ac:dyDescent="0.35">
      <c r="A3818" s="4">
        <f>Climate285!F3845*((113.5/10)^0.12)</f>
        <v>9.8335321774561226</v>
      </c>
      <c r="B3818" s="24">
        <f>VLOOKUP(A3818,'Wind - Power Curve'!$A$3:$B$47,2)*Wind!$B$9</f>
        <v>4640.4000000000005</v>
      </c>
      <c r="C3818">
        <f>(0.5*(A3818^3)*Wind!$B$11*Wind!$B$7*(VLOOKUP(A3818+0.5,'Wind - Power Curve'!$A$3:$E$47,5,TRUE))*Wind!$B$9)/1000</f>
        <v>5068.8900591085858</v>
      </c>
      <c r="D3818" s="23" t="s">
        <v>9</v>
      </c>
    </row>
    <row r="3819" spans="1:4" x14ac:dyDescent="0.35">
      <c r="A3819" s="4">
        <f>Climate285!F3846*((113.5/10)^0.12)</f>
        <v>9.5899357630969266</v>
      </c>
      <c r="B3819" s="24">
        <f>VLOOKUP(A3819,'Wind - Power Curve'!$A$3:$B$47,2)*Wind!$B$9</f>
        <v>4640.4000000000005</v>
      </c>
      <c r="C3819">
        <f>(0.5*(A3819^3)*Wind!$B$11*Wind!$B$7*(VLOOKUP(A3819+0.5,'Wind - Power Curve'!$A$3:$E$47,5,TRUE))*Wind!$B$9)/1000</f>
        <v>4701.4447462945218</v>
      </c>
      <c r="D3819" s="23" t="s">
        <v>9</v>
      </c>
    </row>
    <row r="3820" spans="1:4" x14ac:dyDescent="0.35">
      <c r="A3820" s="4">
        <f>Climate285!F3847*((113.5/10)^0.12)</f>
        <v>9.6059970651425868</v>
      </c>
      <c r="B3820" s="24">
        <f>VLOOKUP(A3820,'Wind - Power Curve'!$A$3:$B$47,2)*Wind!$B$9</f>
        <v>4640.4000000000005</v>
      </c>
      <c r="C3820">
        <f>(0.5*(A3820^3)*Wind!$B$11*Wind!$B$7*(VLOOKUP(A3820+0.5,'Wind - Power Curve'!$A$3:$E$47,5,TRUE))*Wind!$B$9)/1000</f>
        <v>4725.1063839433837</v>
      </c>
      <c r="D3820" s="23" t="s">
        <v>9</v>
      </c>
    </row>
    <row r="3821" spans="1:4" x14ac:dyDescent="0.35">
      <c r="A3821" s="4">
        <f>Climate285!F3848*((113.5/10)^0.12)</f>
        <v>9.6555194131167106</v>
      </c>
      <c r="B3821" s="24">
        <f>VLOOKUP(A3821,'Wind - Power Curve'!$A$3:$B$47,2)*Wind!$B$9</f>
        <v>4640.4000000000005</v>
      </c>
      <c r="C3821">
        <f>(0.5*(A3821^3)*Wind!$B$11*Wind!$B$7*(VLOOKUP(A3821+0.5,'Wind - Power Curve'!$A$3:$E$47,5,TRUE))*Wind!$B$9)/1000</f>
        <v>4798.5626152539744</v>
      </c>
      <c r="D3821" s="23" t="s">
        <v>9</v>
      </c>
    </row>
    <row r="3822" spans="1:4" x14ac:dyDescent="0.35">
      <c r="A3822" s="4">
        <f>Climate285!F3849*((113.5/10)^0.12)</f>
        <v>9.4065692314089588</v>
      </c>
      <c r="B3822" s="24">
        <f>VLOOKUP(A3822,'Wind - Power Curve'!$A$3:$B$47,2)*Wind!$B$9</f>
        <v>3954.6</v>
      </c>
      <c r="C3822">
        <f>(0.5*(A3822^3)*Wind!$B$11*Wind!$B$7*(VLOOKUP(A3822+0.5,'Wind - Power Curve'!$A$3:$E$47,5,TRUE))*Wind!$B$9)/1000</f>
        <v>4504.8296301031069</v>
      </c>
      <c r="D3822" s="23" t="s">
        <v>9</v>
      </c>
    </row>
    <row r="3823" spans="1:4" x14ac:dyDescent="0.35">
      <c r="A3823" s="4">
        <f>Climate285!F3850*((113.5/10)^0.12)</f>
        <v>8.9113457516677386</v>
      </c>
      <c r="B3823" s="24">
        <f>VLOOKUP(A3823,'Wind - Power Curve'!$A$3:$B$47,2)*Wind!$B$9</f>
        <v>3314.7000000000003</v>
      </c>
      <c r="C3823">
        <f>(0.5*(A3823^3)*Wind!$B$11*Wind!$B$7*(VLOOKUP(A3823+0.5,'Wind - Power Curve'!$A$3:$E$47,5,TRUE))*Wind!$B$9)/1000</f>
        <v>3838.8833558671686</v>
      </c>
      <c r="D3823" s="23" t="s">
        <v>9</v>
      </c>
    </row>
    <row r="3824" spans="1:4" x14ac:dyDescent="0.35">
      <c r="A3824" s="4">
        <f>Climate285!F3851*((113.5/10)^0.12)</f>
        <v>8.6637340117971249</v>
      </c>
      <c r="B3824" s="24">
        <f>VLOOKUP(A3824,'Wind - Power Curve'!$A$3:$B$47,2)*Wind!$B$9</f>
        <v>3314.7000000000003</v>
      </c>
      <c r="C3824">
        <f>(0.5*(A3824^3)*Wind!$B$11*Wind!$B$7*(VLOOKUP(A3824+0.5,'Wind - Power Curve'!$A$3:$E$47,5,TRUE))*Wind!$B$9)/1000</f>
        <v>3527.6896013596343</v>
      </c>
      <c r="D3824" s="23" t="s">
        <v>9</v>
      </c>
    </row>
    <row r="3825" spans="1:4" x14ac:dyDescent="0.35">
      <c r="A3825" s="4">
        <f>Climate285!F3852*((113.5/10)^0.12)</f>
        <v>8.4991056658290969</v>
      </c>
      <c r="B3825" s="24">
        <f>VLOOKUP(A3825,'Wind - Power Curve'!$A$3:$B$47,2)*Wind!$B$9</f>
        <v>2737.8</v>
      </c>
      <c r="C3825">
        <f>(0.5*(A3825^3)*Wind!$B$11*Wind!$B$7*(VLOOKUP(A3825+0.5,'Wind - Power Curve'!$A$3:$E$47,5,TRUE))*Wind!$B$9)/1000</f>
        <v>3313.6538337951692</v>
      </c>
      <c r="D3825" s="23" t="s">
        <v>9</v>
      </c>
    </row>
    <row r="3826" spans="1:4" x14ac:dyDescent="0.35">
      <c r="A3826" s="4">
        <f>Climate285!F3853*((113.5/10)^0.12)</f>
        <v>8.3799843423237768</v>
      </c>
      <c r="B3826" s="24">
        <f>VLOOKUP(A3826,'Wind - Power Curve'!$A$3:$B$47,2)*Wind!$B$9</f>
        <v>2737.8</v>
      </c>
      <c r="C3826">
        <f>(0.5*(A3826^3)*Wind!$B$11*Wind!$B$7*(VLOOKUP(A3826+0.5,'Wind - Power Curve'!$A$3:$E$47,5,TRUE))*Wind!$B$9)/1000</f>
        <v>3176.2675131521173</v>
      </c>
      <c r="D3826" s="23" t="s">
        <v>9</v>
      </c>
    </row>
    <row r="3827" spans="1:4" x14ac:dyDescent="0.35">
      <c r="A3827" s="4">
        <f>Climate285!F3854*((113.5/10)^0.12)</f>
        <v>8.6931797322141708</v>
      </c>
      <c r="B3827" s="24">
        <f>VLOOKUP(A3827,'Wind - Power Curve'!$A$3:$B$47,2)*Wind!$B$9</f>
        <v>3314.7000000000003</v>
      </c>
      <c r="C3827">
        <f>(0.5*(A3827^3)*Wind!$B$11*Wind!$B$7*(VLOOKUP(A3827+0.5,'Wind - Power Curve'!$A$3:$E$47,5,TRUE))*Wind!$B$9)/1000</f>
        <v>3563.7810162806691</v>
      </c>
      <c r="D3827" s="23" t="s">
        <v>9</v>
      </c>
    </row>
    <row r="3828" spans="1:4" x14ac:dyDescent="0.35">
      <c r="A3828" s="4">
        <f>Climate285!F3855*((113.5/10)^0.12)</f>
        <v>8.6998719413998629</v>
      </c>
      <c r="B3828" s="24">
        <f>VLOOKUP(A3828,'Wind - Power Curve'!$A$3:$B$47,2)*Wind!$B$9</f>
        <v>3314.7000000000003</v>
      </c>
      <c r="C3828">
        <f>(0.5*(A3828^3)*Wind!$B$11*Wind!$B$7*(VLOOKUP(A3828+0.5,'Wind - Power Curve'!$A$3:$E$47,5,TRUE))*Wind!$B$9)/1000</f>
        <v>3572.0177950350831</v>
      </c>
      <c r="D3828" s="23" t="s">
        <v>9</v>
      </c>
    </row>
    <row r="3829" spans="1:4" x14ac:dyDescent="0.35">
      <c r="A3829" s="4">
        <f>Climate285!F3856*((113.5/10)^0.12)</f>
        <v>8.7226254526312168</v>
      </c>
      <c r="B3829" s="24">
        <f>VLOOKUP(A3829,'Wind - Power Curve'!$A$3:$B$47,2)*Wind!$B$9</f>
        <v>3314.7000000000003</v>
      </c>
      <c r="C3829">
        <f>(0.5*(A3829^3)*Wind!$B$11*Wind!$B$7*(VLOOKUP(A3829+0.5,'Wind - Power Curve'!$A$3:$E$47,5,TRUE))*Wind!$B$9)/1000</f>
        <v>3600.117760440487</v>
      </c>
      <c r="D3829" s="23" t="s">
        <v>9</v>
      </c>
    </row>
    <row r="3830" spans="1:4" x14ac:dyDescent="0.35">
      <c r="A3830" s="4">
        <f>Climate285!F3857*((113.5/10)^0.12)</f>
        <v>8.6704262209828169</v>
      </c>
      <c r="B3830" s="24">
        <f>VLOOKUP(A3830,'Wind - Power Curve'!$A$3:$B$47,2)*Wind!$B$9</f>
        <v>3314.7000000000003</v>
      </c>
      <c r="C3830">
        <f>(0.5*(A3830^3)*Wind!$B$11*Wind!$B$7*(VLOOKUP(A3830+0.5,'Wind - Power Curve'!$A$3:$E$47,5,TRUE))*Wind!$B$9)/1000</f>
        <v>3535.8706964375347</v>
      </c>
      <c r="D3830" s="23" t="s">
        <v>9</v>
      </c>
    </row>
    <row r="3831" spans="1:4" x14ac:dyDescent="0.35">
      <c r="A3831" s="4">
        <f>Climate285!F3858*((113.5/10)^0.12)</f>
        <v>8.5927965944287887</v>
      </c>
      <c r="B3831" s="24">
        <f>VLOOKUP(A3831,'Wind - Power Curve'!$A$3:$B$47,2)*Wind!$B$9</f>
        <v>3314.7000000000003</v>
      </c>
      <c r="C3831">
        <f>(0.5*(A3831^3)*Wind!$B$11*Wind!$B$7*(VLOOKUP(A3831+0.5,'Wind - Power Curve'!$A$3:$E$47,5,TRUE))*Wind!$B$9)/1000</f>
        <v>3441.7445078472952</v>
      </c>
      <c r="D3831" s="23" t="s">
        <v>9</v>
      </c>
    </row>
    <row r="3832" spans="1:4" x14ac:dyDescent="0.35">
      <c r="A3832" s="4">
        <f>Climate285!F3859*((113.5/10)^0.12)</f>
        <v>8.5646893158488808</v>
      </c>
      <c r="B3832" s="24">
        <f>VLOOKUP(A3832,'Wind - Power Curve'!$A$3:$B$47,2)*Wind!$B$9</f>
        <v>3314.7000000000003</v>
      </c>
      <c r="C3832">
        <f>(0.5*(A3832^3)*Wind!$B$11*Wind!$B$7*(VLOOKUP(A3832+0.5,'Wind - Power Curve'!$A$3:$E$47,5,TRUE))*Wind!$B$9)/1000</f>
        <v>3408.0807351631947</v>
      </c>
      <c r="D3832" s="23" t="s">
        <v>9</v>
      </c>
    </row>
    <row r="3833" spans="1:4" x14ac:dyDescent="0.35">
      <c r="A3833" s="4">
        <f>Climate285!F3860*((113.5/10)^0.12)</f>
        <v>8.6490111515886028</v>
      </c>
      <c r="B3833" s="24">
        <f>VLOOKUP(A3833,'Wind - Power Curve'!$A$3:$B$47,2)*Wind!$B$9</f>
        <v>3314.7000000000003</v>
      </c>
      <c r="C3833">
        <f>(0.5*(A3833^3)*Wind!$B$11*Wind!$B$7*(VLOOKUP(A3833+0.5,'Wind - Power Curve'!$A$3:$E$47,5,TRUE))*Wind!$B$9)/1000</f>
        <v>3509.7356326810568</v>
      </c>
      <c r="D3833" s="23" t="s">
        <v>9</v>
      </c>
    </row>
    <row r="3834" spans="1:4" x14ac:dyDescent="0.35">
      <c r="A3834" s="4">
        <f>Climate285!F3861*((113.5/10)^0.12)</f>
        <v>8.4977672239919588</v>
      </c>
      <c r="B3834" s="24">
        <f>VLOOKUP(A3834,'Wind - Power Curve'!$A$3:$B$47,2)*Wind!$B$9</f>
        <v>2737.8</v>
      </c>
      <c r="C3834">
        <f>(0.5*(A3834^3)*Wind!$B$11*Wind!$B$7*(VLOOKUP(A3834+0.5,'Wind - Power Curve'!$A$3:$E$47,5,TRUE))*Wind!$B$9)/1000</f>
        <v>3312.0885745703167</v>
      </c>
      <c r="D3834" s="23" t="s">
        <v>9</v>
      </c>
    </row>
    <row r="3835" spans="1:4" x14ac:dyDescent="0.35">
      <c r="A3835" s="4">
        <f>Climate285!F3862*((113.5/10)^0.12)</f>
        <v>7.855315142165507</v>
      </c>
      <c r="B3835" s="24">
        <f>VLOOKUP(A3835,'Wind - Power Curve'!$A$3:$B$47,2)*Wind!$B$9</f>
        <v>2226.6</v>
      </c>
      <c r="C3835">
        <f>(0.5*(A3835^3)*Wind!$B$11*Wind!$B$7*(VLOOKUP(A3835+0.5,'Wind - Power Curve'!$A$3:$E$47,5,TRUE))*Wind!$B$9)/1000</f>
        <v>2591.9259921787507</v>
      </c>
      <c r="D3835" s="23" t="s">
        <v>9</v>
      </c>
    </row>
    <row r="3836" spans="1:4" x14ac:dyDescent="0.35">
      <c r="A3836" s="4">
        <f>Climate285!F3863*((113.5/10)^0.12)</f>
        <v>7.6612410757804339</v>
      </c>
      <c r="B3836" s="24">
        <f>VLOOKUP(A3836,'Wind - Power Curve'!$A$3:$B$47,2)*Wind!$B$9</f>
        <v>2226.6</v>
      </c>
      <c r="C3836">
        <f>(0.5*(A3836^3)*Wind!$B$11*Wind!$B$7*(VLOOKUP(A3836+0.5,'Wind - Power Curve'!$A$3:$E$47,5,TRUE))*Wind!$B$9)/1000</f>
        <v>2404.5241516422502</v>
      </c>
      <c r="D3836" s="23" t="s">
        <v>9</v>
      </c>
    </row>
    <row r="3837" spans="1:4" x14ac:dyDescent="0.35">
      <c r="A3837" s="4">
        <f>Climate285!F3864*((113.5/10)^0.12)</f>
        <v>7.452444149186837</v>
      </c>
      <c r="B3837" s="24">
        <f>VLOOKUP(A3837,'Wind - Power Curve'!$A$3:$B$47,2)*Wind!$B$9</f>
        <v>1780.2</v>
      </c>
      <c r="C3837">
        <f>(0.5*(A3837^3)*Wind!$B$11*Wind!$B$7*(VLOOKUP(A3837+0.5,'Wind - Power Curve'!$A$3:$E$47,5,TRUE))*Wind!$B$9)/1000</f>
        <v>2184.5128540433275</v>
      </c>
      <c r="D3837" s="23" t="s">
        <v>9</v>
      </c>
    </row>
    <row r="3838" spans="1:4" x14ac:dyDescent="0.35">
      <c r="A3838" s="4">
        <f>Climate285!F3865*((113.5/10)^0.12)</f>
        <v>7.6063649604577579</v>
      </c>
      <c r="B3838" s="24">
        <f>VLOOKUP(A3838,'Wind - Power Curve'!$A$3:$B$47,2)*Wind!$B$9</f>
        <v>2226.6</v>
      </c>
      <c r="C3838">
        <f>(0.5*(A3838^3)*Wind!$B$11*Wind!$B$7*(VLOOKUP(A3838+0.5,'Wind - Power Curve'!$A$3:$E$47,5,TRUE))*Wind!$B$9)/1000</f>
        <v>2353.2238236595422</v>
      </c>
      <c r="D3838" s="23" t="s">
        <v>9</v>
      </c>
    </row>
    <row r="3839" spans="1:4" x14ac:dyDescent="0.35">
      <c r="A3839" s="4">
        <f>Climate285!F3866*((113.5/10)^0.12)</f>
        <v>7.716117191103109</v>
      </c>
      <c r="B3839" s="24">
        <f>VLOOKUP(A3839,'Wind - Power Curve'!$A$3:$B$47,2)*Wind!$B$9</f>
        <v>2226.6</v>
      </c>
      <c r="C3839">
        <f>(0.5*(A3839^3)*Wind!$B$11*Wind!$B$7*(VLOOKUP(A3839+0.5,'Wind - Power Curve'!$A$3:$E$47,5,TRUE))*Wind!$B$9)/1000</f>
        <v>2456.5646792440016</v>
      </c>
      <c r="D3839" s="23" t="s">
        <v>9</v>
      </c>
    </row>
    <row r="3840" spans="1:4" x14ac:dyDescent="0.35">
      <c r="A3840" s="4">
        <f>Climate285!F3867*((113.5/10)^0.12)</f>
        <v>8.1015884401989808</v>
      </c>
      <c r="B3840" s="24">
        <f>VLOOKUP(A3840,'Wind - Power Curve'!$A$3:$B$47,2)*Wind!$B$9</f>
        <v>2737.8</v>
      </c>
      <c r="C3840">
        <f>(0.5*(A3840^3)*Wind!$B$11*Wind!$B$7*(VLOOKUP(A3840+0.5,'Wind - Power Curve'!$A$3:$E$47,5,TRUE))*Wind!$B$9)/1000</f>
        <v>2870.1063070192886</v>
      </c>
      <c r="D3840" s="23" t="s">
        <v>9</v>
      </c>
    </row>
    <row r="3841" spans="1:4" x14ac:dyDescent="0.35">
      <c r="A3841" s="4">
        <f>Climate285!F3868*((113.5/10)^0.12)</f>
        <v>8.2474786004470708</v>
      </c>
      <c r="B3841" s="24">
        <f>VLOOKUP(A3841,'Wind - Power Curve'!$A$3:$B$47,2)*Wind!$B$9</f>
        <v>2737.8</v>
      </c>
      <c r="C3841">
        <f>(0.5*(A3841^3)*Wind!$B$11*Wind!$B$7*(VLOOKUP(A3841+0.5,'Wind - Power Curve'!$A$3:$E$47,5,TRUE))*Wind!$B$9)/1000</f>
        <v>3027.9663411764222</v>
      </c>
      <c r="D3841" s="23" t="s">
        <v>9</v>
      </c>
    </row>
    <row r="3842" spans="1:4" x14ac:dyDescent="0.35">
      <c r="A3842" s="4">
        <f>Climate285!F3869*((113.5/10)^0.12)</f>
        <v>8.5339051535946968</v>
      </c>
      <c r="B3842" s="24">
        <f>VLOOKUP(A3842,'Wind - Power Curve'!$A$3:$B$47,2)*Wind!$B$9</f>
        <v>3314.7000000000003</v>
      </c>
      <c r="C3842">
        <f>(0.5*(A3842^3)*Wind!$B$11*Wind!$B$7*(VLOOKUP(A3842+0.5,'Wind - Power Curve'!$A$3:$E$47,5,TRUE))*Wind!$B$9)/1000</f>
        <v>3371.4635521952032</v>
      </c>
      <c r="D3842" s="23" t="s">
        <v>9</v>
      </c>
    </row>
    <row r="3843" spans="1:4" x14ac:dyDescent="0.35">
      <c r="A3843" s="4">
        <f>Climate285!F3870*((113.5/10)^0.12)</f>
        <v>8.6088578964744507</v>
      </c>
      <c r="B3843" s="24">
        <f>VLOOKUP(A3843,'Wind - Power Curve'!$A$3:$B$47,2)*Wind!$B$9</f>
        <v>3314.7000000000003</v>
      </c>
      <c r="C3843">
        <f>(0.5*(A3843^3)*Wind!$B$11*Wind!$B$7*(VLOOKUP(A3843+0.5,'Wind - Power Curve'!$A$3:$E$47,5,TRUE))*Wind!$B$9)/1000</f>
        <v>3461.0801060717195</v>
      </c>
      <c r="D3843" s="23" t="s">
        <v>9</v>
      </c>
    </row>
    <row r="3844" spans="1:4" x14ac:dyDescent="0.35">
      <c r="A3844" s="4">
        <f>Climate285!F3871*((113.5/10)^0.12)</f>
        <v>8.5339051535946968</v>
      </c>
      <c r="B3844" s="24">
        <f>VLOOKUP(A3844,'Wind - Power Curve'!$A$3:$B$47,2)*Wind!$B$9</f>
        <v>3314.7000000000003</v>
      </c>
      <c r="C3844">
        <f>(0.5*(A3844^3)*Wind!$B$11*Wind!$B$7*(VLOOKUP(A3844+0.5,'Wind - Power Curve'!$A$3:$E$47,5,TRUE))*Wind!$B$9)/1000</f>
        <v>3371.4635521952032</v>
      </c>
      <c r="D3844" s="23" t="s">
        <v>9</v>
      </c>
    </row>
    <row r="3845" spans="1:4" x14ac:dyDescent="0.35">
      <c r="A3845" s="4">
        <f>Climate285!F3872*((113.5/10)^0.12)</f>
        <v>8.6396420587286347</v>
      </c>
      <c r="B3845" s="24">
        <f>VLOOKUP(A3845,'Wind - Power Curve'!$A$3:$B$47,2)*Wind!$B$9</f>
        <v>3314.7000000000003</v>
      </c>
      <c r="C3845">
        <f>(0.5*(A3845^3)*Wind!$B$11*Wind!$B$7*(VLOOKUP(A3845+0.5,'Wind - Power Curve'!$A$3:$E$47,5,TRUE))*Wind!$B$9)/1000</f>
        <v>3498.3421575444272</v>
      </c>
      <c r="D3845" s="23" t="s">
        <v>9</v>
      </c>
    </row>
    <row r="3846" spans="1:4" x14ac:dyDescent="0.35">
      <c r="A3846" s="4">
        <f>Climate285!F3873*((113.5/10)^0.12)</f>
        <v>8.7333329873283247</v>
      </c>
      <c r="B3846" s="24">
        <f>VLOOKUP(A3846,'Wind - Power Curve'!$A$3:$B$47,2)*Wind!$B$9</f>
        <v>3314.7000000000003</v>
      </c>
      <c r="C3846">
        <f>(0.5*(A3846^3)*Wind!$B$11*Wind!$B$7*(VLOOKUP(A3846+0.5,'Wind - Power Curve'!$A$3:$E$47,5,TRUE))*Wind!$B$9)/1000</f>
        <v>3613.3921097102675</v>
      </c>
      <c r="D3846" s="23" t="s">
        <v>9</v>
      </c>
    </row>
    <row r="3847" spans="1:4" x14ac:dyDescent="0.35">
      <c r="A3847" s="4">
        <f>Climate285!F3874*((113.5/10)^0.12)</f>
        <v>8.8752078220649988</v>
      </c>
      <c r="B3847" s="24">
        <f>VLOOKUP(A3847,'Wind - Power Curve'!$A$3:$B$47,2)*Wind!$B$9</f>
        <v>3314.7000000000003</v>
      </c>
      <c r="C3847">
        <f>(0.5*(A3847^3)*Wind!$B$11*Wind!$B$7*(VLOOKUP(A3847+0.5,'Wind - Power Curve'!$A$3:$E$47,5,TRUE))*Wind!$B$9)/1000</f>
        <v>3792.3693469447398</v>
      </c>
      <c r="D3847" s="23" t="s">
        <v>9</v>
      </c>
    </row>
    <row r="3848" spans="1:4" x14ac:dyDescent="0.35">
      <c r="A3848" s="4">
        <f>Climate285!F3875*((113.5/10)^0.12)</f>
        <v>8.8404083342994007</v>
      </c>
      <c r="B3848" s="24">
        <f>VLOOKUP(A3848,'Wind - Power Curve'!$A$3:$B$47,2)*Wind!$B$9</f>
        <v>3314.7000000000003</v>
      </c>
      <c r="C3848">
        <f>(0.5*(A3848^3)*Wind!$B$11*Wind!$B$7*(VLOOKUP(A3848+0.5,'Wind - Power Curve'!$A$3:$E$47,5,TRUE))*Wind!$B$9)/1000</f>
        <v>3747.9346491542765</v>
      </c>
      <c r="D3848" s="23" t="s">
        <v>9</v>
      </c>
    </row>
    <row r="3849" spans="1:4" x14ac:dyDescent="0.35">
      <c r="A3849" s="4">
        <f>Climate285!F3876*((113.5/10)^0.12)</f>
        <v>8.7226254526312168</v>
      </c>
      <c r="B3849" s="24">
        <f>VLOOKUP(A3849,'Wind - Power Curve'!$A$3:$B$47,2)*Wind!$B$9</f>
        <v>3314.7000000000003</v>
      </c>
      <c r="C3849">
        <f>(0.5*(A3849^3)*Wind!$B$11*Wind!$B$7*(VLOOKUP(A3849+0.5,'Wind - Power Curve'!$A$3:$E$47,5,TRUE))*Wind!$B$9)/1000</f>
        <v>3600.117760440487</v>
      </c>
      <c r="D3849" s="23" t="s">
        <v>9</v>
      </c>
    </row>
    <row r="3850" spans="1:4" x14ac:dyDescent="0.35">
      <c r="A3850" s="4">
        <f>Climate285!F3877*((113.5/10)^0.12)</f>
        <v>8.7828553353024468</v>
      </c>
      <c r="B3850" s="24">
        <f>VLOOKUP(A3850,'Wind - Power Curve'!$A$3:$B$47,2)*Wind!$B$9</f>
        <v>3314.7000000000003</v>
      </c>
      <c r="C3850">
        <f>(0.5*(A3850^3)*Wind!$B$11*Wind!$B$7*(VLOOKUP(A3850+0.5,'Wind - Power Curve'!$A$3:$E$47,5,TRUE))*Wind!$B$9)/1000</f>
        <v>3675.2105286318806</v>
      </c>
      <c r="D3850" s="23" t="s">
        <v>9</v>
      </c>
    </row>
    <row r="3851" spans="1:4" x14ac:dyDescent="0.35">
      <c r="A3851" s="4">
        <f>Climate285!F3878*((113.5/10)^0.12)</f>
        <v>8.7841937771395848</v>
      </c>
      <c r="B3851" s="24">
        <f>VLOOKUP(A3851,'Wind - Power Curve'!$A$3:$B$47,2)*Wind!$B$9</f>
        <v>3314.7000000000003</v>
      </c>
      <c r="C3851">
        <f>(0.5*(A3851^3)*Wind!$B$11*Wind!$B$7*(VLOOKUP(A3851+0.5,'Wind - Power Curve'!$A$3:$E$47,5,TRUE))*Wind!$B$9)/1000</f>
        <v>3676.8910089573155</v>
      </c>
      <c r="D3851" s="23" t="s">
        <v>9</v>
      </c>
    </row>
    <row r="3852" spans="1:4" x14ac:dyDescent="0.35">
      <c r="A3852" s="4">
        <f>Climate285!F3879*((113.5/10)^0.12)</f>
        <v>8.7306561036540469</v>
      </c>
      <c r="B3852" s="24">
        <f>VLOOKUP(A3852,'Wind - Power Curve'!$A$3:$B$47,2)*Wind!$B$9</f>
        <v>3314.7000000000003</v>
      </c>
      <c r="C3852">
        <f>(0.5*(A3852^3)*Wind!$B$11*Wind!$B$7*(VLOOKUP(A3852+0.5,'Wind - Power Curve'!$A$3:$E$47,5,TRUE))*Wind!$B$9)/1000</f>
        <v>3610.0704686346498</v>
      </c>
      <c r="D3852" s="23" t="s">
        <v>9</v>
      </c>
    </row>
    <row r="3853" spans="1:4" x14ac:dyDescent="0.35">
      <c r="A3853" s="4">
        <f>Climate285!F3880*((113.5/10)^0.12)</f>
        <v>9.1308502129584408</v>
      </c>
      <c r="B3853" s="24">
        <f>VLOOKUP(A3853,'Wind - Power Curve'!$A$3:$B$47,2)*Wind!$B$9</f>
        <v>3954.6</v>
      </c>
      <c r="C3853">
        <f>(0.5*(A3853^3)*Wind!$B$11*Wind!$B$7*(VLOOKUP(A3853+0.5,'Wind - Power Curve'!$A$3:$E$47,5,TRUE))*Wind!$B$9)/1000</f>
        <v>4120.1996190064037</v>
      </c>
      <c r="D3853" s="23" t="s">
        <v>9</v>
      </c>
    </row>
    <row r="3854" spans="1:4" x14ac:dyDescent="0.35">
      <c r="A3854" s="4">
        <f>Climate285!F3881*((113.5/10)^0.12)</f>
        <v>9.2807556987179467</v>
      </c>
      <c r="B3854" s="24">
        <f>VLOOKUP(A3854,'Wind - Power Curve'!$A$3:$B$47,2)*Wind!$B$9</f>
        <v>3954.6</v>
      </c>
      <c r="C3854">
        <f>(0.5*(A3854^3)*Wind!$B$11*Wind!$B$7*(VLOOKUP(A3854+0.5,'Wind - Power Curve'!$A$3:$E$47,5,TRUE))*Wind!$B$9)/1000</f>
        <v>4326.4792420969807</v>
      </c>
      <c r="D3854" s="23" t="s">
        <v>9</v>
      </c>
    </row>
    <row r="3855" spans="1:4" x14ac:dyDescent="0.35">
      <c r="A3855" s="4">
        <f>Climate285!F3882*((113.5/10)^0.12)</f>
        <v>9.2660328385094246</v>
      </c>
      <c r="B3855" s="24">
        <f>VLOOKUP(A3855,'Wind - Power Curve'!$A$3:$B$47,2)*Wind!$B$9</f>
        <v>3954.6</v>
      </c>
      <c r="C3855">
        <f>(0.5*(A3855^3)*Wind!$B$11*Wind!$B$7*(VLOOKUP(A3855+0.5,'Wind - Power Curve'!$A$3:$E$47,5,TRUE))*Wind!$B$9)/1000</f>
        <v>4305.9214918247171</v>
      </c>
      <c r="D3855" s="23" t="s">
        <v>9</v>
      </c>
    </row>
    <row r="3856" spans="1:4" x14ac:dyDescent="0.35">
      <c r="A3856" s="4">
        <f>Climate285!F3883*((113.5/10)^0.12)</f>
        <v>9.3677544181319448</v>
      </c>
      <c r="B3856" s="24">
        <f>VLOOKUP(A3856,'Wind - Power Curve'!$A$3:$B$47,2)*Wind!$B$9</f>
        <v>3954.6</v>
      </c>
      <c r="C3856">
        <f>(0.5*(A3856^3)*Wind!$B$11*Wind!$B$7*(VLOOKUP(A3856+0.5,'Wind - Power Curve'!$A$3:$E$47,5,TRUE))*Wind!$B$9)/1000</f>
        <v>4449.2938871190072</v>
      </c>
      <c r="D3856" s="23" t="s">
        <v>9</v>
      </c>
    </row>
    <row r="3857" spans="1:4" x14ac:dyDescent="0.35">
      <c r="A3857" s="4">
        <f>Climate285!F3884*((113.5/10)^0.12)</f>
        <v>9.0545590282415507</v>
      </c>
      <c r="B3857" s="24">
        <f>VLOOKUP(A3857,'Wind - Power Curve'!$A$3:$B$47,2)*Wind!$B$9</f>
        <v>3954.6</v>
      </c>
      <c r="C3857">
        <f>(0.5*(A3857^3)*Wind!$B$11*Wind!$B$7*(VLOOKUP(A3857+0.5,'Wind - Power Curve'!$A$3:$E$47,5,TRUE))*Wind!$B$9)/1000</f>
        <v>4017.7833548348558</v>
      </c>
      <c r="D3857" s="23" t="s">
        <v>9</v>
      </c>
    </row>
    <row r="3858" spans="1:4" x14ac:dyDescent="0.35">
      <c r="A3858" s="4">
        <f>Climate285!F3885*((113.5/10)^0.12)</f>
        <v>8.9340992628990907</v>
      </c>
      <c r="B3858" s="24">
        <f>VLOOKUP(A3858,'Wind - Power Curve'!$A$3:$B$47,2)*Wind!$B$9</f>
        <v>3314.7000000000003</v>
      </c>
      <c r="C3858">
        <f>(0.5*(A3858^3)*Wind!$B$11*Wind!$B$7*(VLOOKUP(A3858+0.5,'Wind - Power Curve'!$A$3:$E$47,5,TRUE))*Wind!$B$9)/1000</f>
        <v>3868.3641869366384</v>
      </c>
      <c r="D3858" s="23" t="s">
        <v>9</v>
      </c>
    </row>
    <row r="3859" spans="1:4" x14ac:dyDescent="0.35">
      <c r="A3859" s="4">
        <f>Climate285!F3886*((113.5/10)^0.12)</f>
        <v>9.1643112588869027</v>
      </c>
      <c r="B3859" s="24">
        <f>VLOOKUP(A3859,'Wind - Power Curve'!$A$3:$B$47,2)*Wind!$B$9</f>
        <v>3954.6</v>
      </c>
      <c r="C3859">
        <f>(0.5*(A3859^3)*Wind!$B$11*Wind!$B$7*(VLOOKUP(A3859+0.5,'Wind - Power Curve'!$A$3:$E$47,5,TRUE))*Wind!$B$9)/1000</f>
        <v>4165.6626467783535</v>
      </c>
      <c r="D3859" s="23" t="s">
        <v>9</v>
      </c>
    </row>
    <row r="3860" spans="1:4" x14ac:dyDescent="0.35">
      <c r="A3860" s="4">
        <f>Climate285!F3887*((113.5/10)^0.12)</f>
        <v>8.8176548230680467</v>
      </c>
      <c r="B3860" s="24">
        <f>VLOOKUP(A3860,'Wind - Power Curve'!$A$3:$B$47,2)*Wind!$B$9</f>
        <v>3314.7000000000003</v>
      </c>
      <c r="C3860">
        <f>(0.5*(A3860^3)*Wind!$B$11*Wind!$B$7*(VLOOKUP(A3860+0.5,'Wind - Power Curve'!$A$3:$E$47,5,TRUE))*Wind!$B$9)/1000</f>
        <v>3719.0696802572033</v>
      </c>
      <c r="D3860" s="23" t="s">
        <v>9</v>
      </c>
    </row>
    <row r="3861" spans="1:4" x14ac:dyDescent="0.35">
      <c r="A3861" s="4">
        <f>Climate285!F3888*((113.5/10)^0.12)</f>
        <v>8.7935628699995547</v>
      </c>
      <c r="B3861" s="24">
        <f>VLOOKUP(A3861,'Wind - Power Curve'!$A$3:$B$47,2)*Wind!$B$9</f>
        <v>3314.7000000000003</v>
      </c>
      <c r="C3861">
        <f>(0.5*(A3861^3)*Wind!$B$11*Wind!$B$7*(VLOOKUP(A3861+0.5,'Wind - Power Curve'!$A$3:$E$47,5,TRUE))*Wind!$B$9)/1000</f>
        <v>3688.6687167970058</v>
      </c>
      <c r="D3861" s="23" t="s">
        <v>9</v>
      </c>
    </row>
    <row r="3862" spans="1:4" x14ac:dyDescent="0.35">
      <c r="A3862" s="4">
        <f>Climate285!F3889*((113.5/10)^0.12)</f>
        <v>8.8390698924622608</v>
      </c>
      <c r="B3862" s="24">
        <f>VLOOKUP(A3862,'Wind - Power Curve'!$A$3:$B$47,2)*Wind!$B$9</f>
        <v>3314.7000000000003</v>
      </c>
      <c r="C3862">
        <f>(0.5*(A3862^3)*Wind!$B$11*Wind!$B$7*(VLOOKUP(A3862+0.5,'Wind - Power Curve'!$A$3:$E$47,5,TRUE))*Wind!$B$9)/1000</f>
        <v>3746.2325898482422</v>
      </c>
      <c r="D3862" s="23" t="s">
        <v>9</v>
      </c>
    </row>
    <row r="3863" spans="1:4" x14ac:dyDescent="0.35">
      <c r="A3863" s="4">
        <f>Climate285!F3890*((113.5/10)^0.12)</f>
        <v>8.8404083342994007</v>
      </c>
      <c r="B3863" s="24">
        <f>VLOOKUP(A3863,'Wind - Power Curve'!$A$3:$B$47,2)*Wind!$B$9</f>
        <v>3314.7000000000003</v>
      </c>
      <c r="C3863">
        <f>(0.5*(A3863^3)*Wind!$B$11*Wind!$B$7*(VLOOKUP(A3863+0.5,'Wind - Power Curve'!$A$3:$E$47,5,TRUE))*Wind!$B$9)/1000</f>
        <v>3747.9346491542765</v>
      </c>
      <c r="D3863" s="23" t="s">
        <v>9</v>
      </c>
    </row>
    <row r="3864" spans="1:4" x14ac:dyDescent="0.35">
      <c r="A3864" s="4">
        <f>Climate285!F3891*((113.5/10)^0.12)</f>
        <v>8.8524543108336449</v>
      </c>
      <c r="B3864" s="24">
        <f>VLOOKUP(A3864,'Wind - Power Curve'!$A$3:$B$47,2)*Wind!$B$9</f>
        <v>3314.7000000000003</v>
      </c>
      <c r="C3864">
        <f>(0.5*(A3864^3)*Wind!$B$11*Wind!$B$7*(VLOOKUP(A3864+0.5,'Wind - Power Curve'!$A$3:$E$47,5,TRUE))*Wind!$B$9)/1000</f>
        <v>3763.2763881148994</v>
      </c>
      <c r="D3864" s="23" t="s">
        <v>9</v>
      </c>
    </row>
    <row r="3865" spans="1:4" x14ac:dyDescent="0.35">
      <c r="A3865" s="4">
        <f>Climate285!F3892*((113.5/10)^0.12)</f>
        <v>8.7895475444881388</v>
      </c>
      <c r="B3865" s="24">
        <f>VLOOKUP(A3865,'Wind - Power Curve'!$A$3:$B$47,2)*Wind!$B$9</f>
        <v>3314.7000000000003</v>
      </c>
      <c r="C3865">
        <f>(0.5*(A3865^3)*Wind!$B$11*Wind!$B$7*(VLOOKUP(A3865+0.5,'Wind - Power Curve'!$A$3:$E$47,5,TRUE))*Wind!$B$9)/1000</f>
        <v>3683.6180528935156</v>
      </c>
      <c r="D3865" s="23" t="s">
        <v>9</v>
      </c>
    </row>
    <row r="3866" spans="1:4" x14ac:dyDescent="0.35">
      <c r="A3866" s="4">
        <f>Climate285!F3893*((113.5/10)^0.12)</f>
        <v>8.9166995190162908</v>
      </c>
      <c r="B3866" s="24">
        <f>VLOOKUP(A3866,'Wind - Power Curve'!$A$3:$B$47,2)*Wind!$B$9</f>
        <v>3314.7000000000003</v>
      </c>
      <c r="C3866">
        <f>(0.5*(A3866^3)*Wind!$B$11*Wind!$B$7*(VLOOKUP(A3866+0.5,'Wind - Power Curve'!$A$3:$E$47,5,TRUE))*Wind!$B$9)/1000</f>
        <v>3845.8064982149695</v>
      </c>
      <c r="D3866" s="23" t="s">
        <v>9</v>
      </c>
    </row>
    <row r="3867" spans="1:4" x14ac:dyDescent="0.35">
      <c r="A3867" s="4">
        <f>Climate285!F3894*((113.5/10)^0.12)</f>
        <v>9.2687097221837007</v>
      </c>
      <c r="B3867" s="24">
        <f>VLOOKUP(A3867,'Wind - Power Curve'!$A$3:$B$47,2)*Wind!$B$9</f>
        <v>3954.6</v>
      </c>
      <c r="C3867">
        <f>(0.5*(A3867^3)*Wind!$B$11*Wind!$B$7*(VLOOKUP(A3867+0.5,'Wind - Power Curve'!$A$3:$E$47,5,TRUE))*Wind!$B$9)/1000</f>
        <v>4309.6544101187892</v>
      </c>
      <c r="D3867" s="23" t="s">
        <v>9</v>
      </c>
    </row>
    <row r="3868" spans="1:4" x14ac:dyDescent="0.35">
      <c r="A3868" s="4">
        <f>Climate285!F3895*((113.5/10)^0.12)</f>
        <v>9.1188042364241948</v>
      </c>
      <c r="B3868" s="24">
        <f>VLOOKUP(A3868,'Wind - Power Curve'!$A$3:$B$47,2)*Wind!$B$9</f>
        <v>3954.6</v>
      </c>
      <c r="C3868">
        <f>(0.5*(A3868^3)*Wind!$B$11*Wind!$B$7*(VLOOKUP(A3868+0.5,'Wind - Power Curve'!$A$3:$E$47,5,TRUE))*Wind!$B$9)/1000</f>
        <v>4103.9142639016927</v>
      </c>
      <c r="D3868" s="23" t="s">
        <v>9</v>
      </c>
    </row>
    <row r="3869" spans="1:4" x14ac:dyDescent="0.35">
      <c r="A3869" s="4">
        <f>Climate285!F3896*((113.5/10)^0.12)</f>
        <v>9.1268348874470266</v>
      </c>
      <c r="B3869" s="24">
        <f>VLOOKUP(A3869,'Wind - Power Curve'!$A$3:$B$47,2)*Wind!$B$9</f>
        <v>3954.6</v>
      </c>
      <c r="C3869">
        <f>(0.5*(A3869^3)*Wind!$B$11*Wind!$B$7*(VLOOKUP(A3869+0.5,'Wind - Power Curve'!$A$3:$E$47,5,TRUE))*Wind!$B$9)/1000</f>
        <v>4114.7663894398929</v>
      </c>
      <c r="D3869" s="23" t="s">
        <v>9</v>
      </c>
    </row>
    <row r="3870" spans="1:4" x14ac:dyDescent="0.35">
      <c r="A3870" s="4">
        <f>Climate285!F3897*((113.5/10)^0.12)</f>
        <v>9.2379255599295167</v>
      </c>
      <c r="B3870" s="24">
        <f>VLOOKUP(A3870,'Wind - Power Curve'!$A$3:$B$47,2)*Wind!$B$9</f>
        <v>3954.6</v>
      </c>
      <c r="C3870">
        <f>(0.5*(A3870^3)*Wind!$B$11*Wind!$B$7*(VLOOKUP(A3870+0.5,'Wind - Power Curve'!$A$3:$E$47,5,TRUE))*Wind!$B$9)/1000</f>
        <v>4266.8559111129071</v>
      </c>
      <c r="D3870" s="23" t="s">
        <v>9</v>
      </c>
    </row>
    <row r="3871" spans="1:4" x14ac:dyDescent="0.35">
      <c r="A3871" s="4">
        <f>Climate285!F3898*((113.5/10)^0.12)</f>
        <v>9.2178489323724389</v>
      </c>
      <c r="B3871" s="24">
        <f>VLOOKUP(A3871,'Wind - Power Curve'!$A$3:$B$47,2)*Wind!$B$9</f>
        <v>3954.6</v>
      </c>
      <c r="C3871">
        <f>(0.5*(A3871^3)*Wind!$B$11*Wind!$B$7*(VLOOKUP(A3871+0.5,'Wind - Power Curve'!$A$3:$E$47,5,TRUE))*Wind!$B$9)/1000</f>
        <v>4239.0970688307279</v>
      </c>
      <c r="D3871" s="23" t="s">
        <v>9</v>
      </c>
    </row>
    <row r="3872" spans="1:4" x14ac:dyDescent="0.35">
      <c r="A3872" s="4">
        <f>Climate285!F3899*((113.5/10)^0.12)</f>
        <v>9.3168936283206847</v>
      </c>
      <c r="B3872" s="24">
        <f>VLOOKUP(A3872,'Wind - Power Curve'!$A$3:$B$47,2)*Wind!$B$9</f>
        <v>3954.6</v>
      </c>
      <c r="C3872">
        <f>(0.5*(A3872^3)*Wind!$B$11*Wind!$B$7*(VLOOKUP(A3872+0.5,'Wind - Power Curve'!$A$3:$E$47,5,TRUE))*Wind!$B$9)/1000</f>
        <v>4377.2163594257163</v>
      </c>
      <c r="D3872" s="23" t="s">
        <v>9</v>
      </c>
    </row>
    <row r="3873" spans="1:4" x14ac:dyDescent="0.35">
      <c r="A3873" s="4">
        <f>Climate285!F3900*((113.5/10)^0.12)</f>
        <v>9.0371592843587507</v>
      </c>
      <c r="B3873" s="24">
        <f>VLOOKUP(A3873,'Wind - Power Curve'!$A$3:$B$47,2)*Wind!$B$9</f>
        <v>3954.6</v>
      </c>
      <c r="C3873">
        <f>(0.5*(A3873^3)*Wind!$B$11*Wind!$B$7*(VLOOKUP(A3873+0.5,'Wind - Power Curve'!$A$3:$E$47,5,TRUE))*Wind!$B$9)/1000</f>
        <v>3994.6654490433639</v>
      </c>
      <c r="D3873" s="23" t="s">
        <v>9</v>
      </c>
    </row>
    <row r="3874" spans="1:4" x14ac:dyDescent="0.35">
      <c r="A3874" s="4">
        <f>Climate285!F3901*((113.5/10)^0.12)</f>
        <v>8.8819000312506908</v>
      </c>
      <c r="B3874" s="24">
        <f>VLOOKUP(A3874,'Wind - Power Curve'!$A$3:$B$47,2)*Wind!$B$9</f>
        <v>3314.7000000000003</v>
      </c>
      <c r="C3874">
        <f>(0.5*(A3874^3)*Wind!$B$11*Wind!$B$7*(VLOOKUP(A3874+0.5,'Wind - Power Curve'!$A$3:$E$47,5,TRUE))*Wind!$B$9)/1000</f>
        <v>3800.9545444445689</v>
      </c>
      <c r="D3874" s="23" t="s">
        <v>9</v>
      </c>
    </row>
    <row r="3875" spans="1:4" x14ac:dyDescent="0.35">
      <c r="A3875" s="4">
        <f>Climate285!F3902*((113.5/10)^0.12)</f>
        <v>8.2929856229097769</v>
      </c>
      <c r="B3875" s="24">
        <f>VLOOKUP(A3875,'Wind - Power Curve'!$A$3:$B$47,2)*Wind!$B$9</f>
        <v>2737.8</v>
      </c>
      <c r="C3875">
        <f>(0.5*(A3875^3)*Wind!$B$11*Wind!$B$7*(VLOOKUP(A3875+0.5,'Wind - Power Curve'!$A$3:$E$47,5,TRUE))*Wind!$B$9)/1000</f>
        <v>3078.3655384431099</v>
      </c>
      <c r="D3875" s="23" t="s">
        <v>9</v>
      </c>
    </row>
    <row r="3876" spans="1:4" x14ac:dyDescent="0.35">
      <c r="A3876" s="4">
        <f>Climate285!F3903*((113.5/10)^0.12)</f>
        <v>8.6195654311715586</v>
      </c>
      <c r="B3876" s="24">
        <f>VLOOKUP(A3876,'Wind - Power Curve'!$A$3:$B$47,2)*Wind!$B$9</f>
        <v>3314.7000000000003</v>
      </c>
      <c r="C3876">
        <f>(0.5*(A3876^3)*Wind!$B$11*Wind!$B$7*(VLOOKUP(A3876+0.5,'Wind - Power Curve'!$A$3:$E$47,5,TRUE))*Wind!$B$9)/1000</f>
        <v>3474.0106535225709</v>
      </c>
      <c r="D3876" s="23" t="s">
        <v>9</v>
      </c>
    </row>
    <row r="3877" spans="1:4" x14ac:dyDescent="0.35">
      <c r="A3877" s="4">
        <f>Climate285!F3904*((113.5/10)^0.12)</f>
        <v>8.9113457516677386</v>
      </c>
      <c r="B3877" s="24">
        <f>VLOOKUP(A3877,'Wind - Power Curve'!$A$3:$B$47,2)*Wind!$B$9</f>
        <v>3314.7000000000003</v>
      </c>
      <c r="C3877">
        <f>(0.5*(A3877^3)*Wind!$B$11*Wind!$B$7*(VLOOKUP(A3877+0.5,'Wind - Power Curve'!$A$3:$E$47,5,TRUE))*Wind!$B$9)/1000</f>
        <v>3838.8833558671686</v>
      </c>
      <c r="D3877" s="23" t="s">
        <v>9</v>
      </c>
    </row>
    <row r="3878" spans="1:4" x14ac:dyDescent="0.35">
      <c r="A3878" s="4">
        <f>Climate285!F3905*((113.5/10)^0.12)</f>
        <v>9.0826663068214568</v>
      </c>
      <c r="B3878" s="24">
        <f>VLOOKUP(A3878,'Wind - Power Curve'!$A$3:$B$47,2)*Wind!$B$9</f>
        <v>3954.6</v>
      </c>
      <c r="C3878">
        <f>(0.5*(A3878^3)*Wind!$B$11*Wind!$B$7*(VLOOKUP(A3878+0.5,'Wind - Power Curve'!$A$3:$E$47,5,TRUE))*Wind!$B$9)/1000</f>
        <v>4055.315787035689</v>
      </c>
      <c r="D3878" s="23" t="s">
        <v>9</v>
      </c>
    </row>
    <row r="3879" spans="1:4" x14ac:dyDescent="0.35">
      <c r="A3879" s="4">
        <f>Climate285!F3906*((113.5/10)^0.12)</f>
        <v>9.6689038314880946</v>
      </c>
      <c r="B3879" s="24">
        <f>VLOOKUP(A3879,'Wind - Power Curve'!$A$3:$B$47,2)*Wind!$B$9</f>
        <v>4640.4000000000005</v>
      </c>
      <c r="C3879">
        <f>(0.5*(A3879^3)*Wind!$B$11*Wind!$B$7*(VLOOKUP(A3879+0.5,'Wind - Power Curve'!$A$3:$E$47,5,TRUE))*Wind!$B$9)/1000</f>
        <v>4818.5454989183163</v>
      </c>
      <c r="D3879" s="23" t="s">
        <v>9</v>
      </c>
    </row>
    <row r="3880" spans="1:4" x14ac:dyDescent="0.35">
      <c r="A3880" s="4">
        <f>Climate285!F3907*((113.5/10)^0.12)</f>
        <v>9.6970111100680025</v>
      </c>
      <c r="B3880" s="24">
        <f>VLOOKUP(A3880,'Wind - Power Curve'!$A$3:$B$47,2)*Wind!$B$9</f>
        <v>4640.4000000000005</v>
      </c>
      <c r="C3880">
        <f>(0.5*(A3880^3)*Wind!$B$11*Wind!$B$7*(VLOOKUP(A3880+0.5,'Wind - Power Curve'!$A$3:$E$47,5,TRUE))*Wind!$B$9)/1000</f>
        <v>4860.6899739620922</v>
      </c>
      <c r="D3880" s="23" t="s">
        <v>9</v>
      </c>
    </row>
    <row r="3881" spans="1:4" x14ac:dyDescent="0.35">
      <c r="A3881" s="4">
        <f>Climate285!F3908*((113.5/10)^0.12)</f>
        <v>9.9298999897300906</v>
      </c>
      <c r="B3881" s="24">
        <f>VLOOKUP(A3881,'Wind - Power Curve'!$A$3:$B$47,2)*Wind!$B$9</f>
        <v>4640.4000000000005</v>
      </c>
      <c r="C3881">
        <f>(0.5*(A3881^3)*Wind!$B$11*Wind!$B$7*(VLOOKUP(A3881+0.5,'Wind - Power Curve'!$A$3:$E$47,5,TRUE))*Wind!$B$9)/1000</f>
        <v>5219.3793799214927</v>
      </c>
      <c r="D3881" s="23" t="s">
        <v>9</v>
      </c>
    </row>
    <row r="3882" spans="1:4" x14ac:dyDescent="0.35">
      <c r="A3882" s="4">
        <f>Climate285!F3909*((113.5/10)^0.12)</f>
        <v>9.7385028070192927</v>
      </c>
      <c r="B3882" s="24">
        <f>VLOOKUP(A3882,'Wind - Power Curve'!$A$3:$B$47,2)*Wind!$B$9</f>
        <v>4640.4000000000005</v>
      </c>
      <c r="C3882">
        <f>(0.5*(A3882^3)*Wind!$B$11*Wind!$B$7*(VLOOKUP(A3882+0.5,'Wind - Power Curve'!$A$3:$E$47,5,TRUE))*Wind!$B$9)/1000</f>
        <v>4923.3512767555812</v>
      </c>
      <c r="D3882" s="23" t="s">
        <v>9</v>
      </c>
    </row>
    <row r="3883" spans="1:4" x14ac:dyDescent="0.35">
      <c r="A3883" s="4">
        <f>Climate285!F3910*((113.5/10)^0.12)</f>
        <v>10.016898709144089</v>
      </c>
      <c r="B3883" s="24">
        <f>VLOOKUP(A3883,'Wind - Power Curve'!$A$3:$B$47,2)*Wind!$B$9</f>
        <v>5330.7</v>
      </c>
      <c r="C3883">
        <f>(0.5*(A3883^3)*Wind!$B$11*Wind!$B$7*(VLOOKUP(A3883+0.5,'Wind - Power Curve'!$A$3:$E$47,5,TRUE))*Wind!$B$9)/1000</f>
        <v>5182.2573527714385</v>
      </c>
      <c r="D3883" s="23" t="s">
        <v>9</v>
      </c>
    </row>
    <row r="3884" spans="1:4" x14ac:dyDescent="0.35">
      <c r="A3884" s="4">
        <f>Climate285!F3911*((113.5/10)^0.12)</f>
        <v>9.7398412488564325</v>
      </c>
      <c r="B3884" s="24">
        <f>VLOOKUP(A3884,'Wind - Power Curve'!$A$3:$B$47,2)*Wind!$B$9</f>
        <v>4640.4000000000005</v>
      </c>
      <c r="C3884">
        <f>(0.5*(A3884^3)*Wind!$B$11*Wind!$B$7*(VLOOKUP(A3884+0.5,'Wind - Power Curve'!$A$3:$E$47,5,TRUE))*Wind!$B$9)/1000</f>
        <v>4925.3815246791937</v>
      </c>
      <c r="D3884" s="23" t="s">
        <v>9</v>
      </c>
    </row>
    <row r="3885" spans="1:4" x14ac:dyDescent="0.35">
      <c r="A3885" s="4">
        <f>Climate285!F3912*((113.5/10)^0.12)</f>
        <v>9.5149830202171746</v>
      </c>
      <c r="B3885" s="24">
        <f>VLOOKUP(A3885,'Wind - Power Curve'!$A$3:$B$47,2)*Wind!$B$9</f>
        <v>4640.4000000000005</v>
      </c>
      <c r="C3885">
        <f>(0.5*(A3885^3)*Wind!$B$11*Wind!$B$7*(VLOOKUP(A3885+0.5,'Wind - Power Curve'!$A$3:$E$47,5,TRUE))*Wind!$B$9)/1000</f>
        <v>4592.0678348728188</v>
      </c>
      <c r="D3885" s="23" t="s">
        <v>9</v>
      </c>
    </row>
    <row r="3886" spans="1:4" x14ac:dyDescent="0.35">
      <c r="A3886" s="4">
        <f>Climate285!F3913*((113.5/10)^0.12)</f>
        <v>9.3757850691547766</v>
      </c>
      <c r="B3886" s="24">
        <f>VLOOKUP(A3886,'Wind - Power Curve'!$A$3:$B$47,2)*Wind!$B$9</f>
        <v>3954.6</v>
      </c>
      <c r="C3886">
        <f>(0.5*(A3886^3)*Wind!$B$11*Wind!$B$7*(VLOOKUP(A3886+0.5,'Wind - Power Curve'!$A$3:$E$47,5,TRUE))*Wind!$B$9)/1000</f>
        <v>4460.7463754235541</v>
      </c>
      <c r="D3886" s="23" t="s">
        <v>9</v>
      </c>
    </row>
    <row r="3887" spans="1:4" x14ac:dyDescent="0.35">
      <c r="A3887" s="4">
        <f>Climate285!F3914*((113.5/10)^0.12)</f>
        <v>9.1723419099097327</v>
      </c>
      <c r="B3887" s="24">
        <f>VLOOKUP(A3887,'Wind - Power Curve'!$A$3:$B$47,2)*Wind!$B$9</f>
        <v>3954.6</v>
      </c>
      <c r="C3887">
        <f>(0.5*(A3887^3)*Wind!$B$11*Wind!$B$7*(VLOOKUP(A3887+0.5,'Wind - Power Curve'!$A$3:$E$47,5,TRUE))*Wind!$B$9)/1000</f>
        <v>4176.6233088511044</v>
      </c>
      <c r="D3887" s="23" t="s">
        <v>9</v>
      </c>
    </row>
    <row r="3888" spans="1:4" x14ac:dyDescent="0.35">
      <c r="A3888" s="4">
        <f>Climate285!F3915*((113.5/10)^0.12)</f>
        <v>9.2151720486981628</v>
      </c>
      <c r="B3888" s="24">
        <f>VLOOKUP(A3888,'Wind - Power Curve'!$A$3:$B$47,2)*Wind!$B$9</f>
        <v>3954.6</v>
      </c>
      <c r="C3888">
        <f>(0.5*(A3888^3)*Wind!$B$11*Wind!$B$7*(VLOOKUP(A3888+0.5,'Wind - Power Curve'!$A$3:$E$47,5,TRUE))*Wind!$B$9)/1000</f>
        <v>4235.4050117857005</v>
      </c>
      <c r="D3888" s="23" t="s">
        <v>9</v>
      </c>
    </row>
    <row r="3889" spans="1:4" x14ac:dyDescent="0.35">
      <c r="A3889" s="4">
        <f>Climate285!F3916*((113.5/10)^0.12)</f>
        <v>9.0063751221045667</v>
      </c>
      <c r="B3889" s="24">
        <f>VLOOKUP(A3889,'Wind - Power Curve'!$A$3:$B$47,2)*Wind!$B$9</f>
        <v>3954.6</v>
      </c>
      <c r="C3889">
        <f>(0.5*(A3889^3)*Wind!$B$11*Wind!$B$7*(VLOOKUP(A3889+0.5,'Wind - Power Curve'!$A$3:$E$47,5,TRUE))*Wind!$B$9)/1000</f>
        <v>3953.982085587998</v>
      </c>
      <c r="D3889" s="23" t="s">
        <v>9</v>
      </c>
    </row>
    <row r="3890" spans="1:4" x14ac:dyDescent="0.35">
      <c r="A3890" s="4">
        <f>Climate285!F3917*((113.5/10)^0.12)</f>
        <v>9.4868757416372667</v>
      </c>
      <c r="B3890" s="24">
        <f>VLOOKUP(A3890,'Wind - Power Curve'!$A$3:$B$47,2)*Wind!$B$9</f>
        <v>3954.6</v>
      </c>
      <c r="C3890">
        <f>(0.5*(A3890^3)*Wind!$B$11*Wind!$B$7*(VLOOKUP(A3890+0.5,'Wind - Power Curve'!$A$3:$E$47,5,TRUE))*Wind!$B$9)/1000</f>
        <v>4621.1944069424299</v>
      </c>
      <c r="D3890" s="23" t="s">
        <v>9</v>
      </c>
    </row>
    <row r="3891" spans="1:4" x14ac:dyDescent="0.35">
      <c r="A3891" s="4">
        <f>Climate285!F3918*((113.5/10)^0.12)</f>
        <v>9.1254964456098868</v>
      </c>
      <c r="B3891" s="24">
        <f>VLOOKUP(A3891,'Wind - Power Curve'!$A$3:$B$47,2)*Wind!$B$9</f>
        <v>3954.6</v>
      </c>
      <c r="C3891">
        <f>(0.5*(A3891^3)*Wind!$B$11*Wind!$B$7*(VLOOKUP(A3891+0.5,'Wind - Power Curve'!$A$3:$E$47,5,TRUE))*Wind!$B$9)/1000</f>
        <v>4112.9563749250319</v>
      </c>
      <c r="D3891" s="23" t="s">
        <v>9</v>
      </c>
    </row>
    <row r="3892" spans="1:4" x14ac:dyDescent="0.35">
      <c r="A3892" s="4">
        <f>Climate285!F3919*((113.5/10)^0.12)</f>
        <v>9.0933738415185648</v>
      </c>
      <c r="B3892" s="24">
        <f>VLOOKUP(A3892,'Wind - Power Curve'!$A$3:$B$47,2)*Wind!$B$9</f>
        <v>3954.6</v>
      </c>
      <c r="C3892">
        <f>(0.5*(A3892^3)*Wind!$B$11*Wind!$B$7*(VLOOKUP(A3892+0.5,'Wind - Power Curve'!$A$3:$E$47,5,TRUE))*Wind!$B$9)/1000</f>
        <v>4069.6751096468529</v>
      </c>
      <c r="D3892" s="23" t="s">
        <v>9</v>
      </c>
    </row>
    <row r="3893" spans="1:4" x14ac:dyDescent="0.35">
      <c r="A3893" s="4">
        <f>Climate285!F3920*((113.5/10)^0.12)</f>
        <v>9.4319996263145907</v>
      </c>
      <c r="B3893" s="24">
        <f>VLOOKUP(A3893,'Wind - Power Curve'!$A$3:$B$47,2)*Wind!$B$9</f>
        <v>3954.6</v>
      </c>
      <c r="C3893">
        <f>(0.5*(A3893^3)*Wind!$B$11*Wind!$B$7*(VLOOKUP(A3893+0.5,'Wind - Power Curve'!$A$3:$E$47,5,TRUE))*Wind!$B$9)/1000</f>
        <v>4541.4645332398441</v>
      </c>
      <c r="D3893" s="23" t="s">
        <v>9</v>
      </c>
    </row>
    <row r="3894" spans="1:4" x14ac:dyDescent="0.35">
      <c r="A3894" s="4">
        <f>Climate285!F3921*((113.5/10)^0.12)</f>
        <v>9.7826713876448625</v>
      </c>
      <c r="B3894" s="24">
        <f>VLOOKUP(A3894,'Wind - Power Curve'!$A$3:$B$47,2)*Wind!$B$9</f>
        <v>4640.4000000000005</v>
      </c>
      <c r="C3894">
        <f>(0.5*(A3894^3)*Wind!$B$11*Wind!$B$7*(VLOOKUP(A3894+0.5,'Wind - Power Curve'!$A$3:$E$47,5,TRUE))*Wind!$B$9)/1000</f>
        <v>4990.6445360506896</v>
      </c>
      <c r="D3894" s="23" t="s">
        <v>9</v>
      </c>
    </row>
    <row r="3895" spans="1:4" x14ac:dyDescent="0.35">
      <c r="A3895" s="4">
        <f>Climate285!F3922*((113.5/10)^0.12)</f>
        <v>10.069097940792489</v>
      </c>
      <c r="B3895" s="24">
        <f>VLOOKUP(A3895,'Wind - Power Curve'!$A$3:$B$47,2)*Wind!$B$9</f>
        <v>5330.7</v>
      </c>
      <c r="C3895">
        <f>(0.5*(A3895^3)*Wind!$B$11*Wind!$B$7*(VLOOKUP(A3895+0.5,'Wind - Power Curve'!$A$3:$E$47,5,TRUE))*Wind!$B$9)/1000</f>
        <v>5263.6963191766281</v>
      </c>
      <c r="D3895" s="23" t="s">
        <v>9</v>
      </c>
    </row>
    <row r="3896" spans="1:4" x14ac:dyDescent="0.35">
      <c r="A3896" s="4">
        <f>Climate285!F3923*((113.5/10)^0.12)</f>
        <v>9.9486381754500286</v>
      </c>
      <c r="B3896" s="24">
        <f>VLOOKUP(A3896,'Wind - Power Curve'!$A$3:$B$47,2)*Wind!$B$9</f>
        <v>4640.4000000000005</v>
      </c>
      <c r="C3896">
        <f>(0.5*(A3896^3)*Wind!$B$11*Wind!$B$7*(VLOOKUP(A3896+0.5,'Wind - Power Curve'!$A$3:$E$47,5,TRUE))*Wind!$B$9)/1000</f>
        <v>5248.9828117999214</v>
      </c>
      <c r="D3896" s="23" t="s">
        <v>9</v>
      </c>
    </row>
    <row r="3897" spans="1:4" x14ac:dyDescent="0.35">
      <c r="A3897" s="4">
        <f>Climate285!F3924*((113.5/10)^0.12)</f>
        <v>9.2553253038123167</v>
      </c>
      <c r="B3897" s="24">
        <f>VLOOKUP(A3897,'Wind - Power Curve'!$A$3:$B$47,2)*Wind!$B$9</f>
        <v>3954.6</v>
      </c>
      <c r="C3897">
        <f>(0.5*(A3897^3)*Wind!$B$11*Wind!$B$7*(VLOOKUP(A3897+0.5,'Wind - Power Curve'!$A$3:$E$47,5,TRUE))*Wind!$B$9)/1000</f>
        <v>4291.0113744016662</v>
      </c>
      <c r="D3897" s="23" t="s">
        <v>9</v>
      </c>
    </row>
    <row r="3898" spans="1:4" x14ac:dyDescent="0.35">
      <c r="A3898" s="4">
        <f>Climate285!F3925*((113.5/10)^0.12)</f>
        <v>9.2673712803465627</v>
      </c>
      <c r="B3898" s="24">
        <f>VLOOKUP(A3898,'Wind - Power Curve'!$A$3:$B$47,2)*Wind!$B$9</f>
        <v>3954.6</v>
      </c>
      <c r="C3898">
        <f>(0.5*(A3898^3)*Wind!$B$11*Wind!$B$7*(VLOOKUP(A3898+0.5,'Wind - Power Curve'!$A$3:$E$47,5,TRUE))*Wind!$B$9)/1000</f>
        <v>4307.7876814080419</v>
      </c>
      <c r="D3898" s="23" t="s">
        <v>9</v>
      </c>
    </row>
    <row r="3899" spans="1:4" x14ac:dyDescent="0.35">
      <c r="A3899" s="4">
        <f>Climate285!F3926*((113.5/10)^0.12)</f>
        <v>9.4119229987575146</v>
      </c>
      <c r="B3899" s="24">
        <f>VLOOKUP(A3899,'Wind - Power Curve'!$A$3:$B$47,2)*Wind!$B$9</f>
        <v>3954.6</v>
      </c>
      <c r="C3899">
        <f>(0.5*(A3899^3)*Wind!$B$11*Wind!$B$7*(VLOOKUP(A3899+0.5,'Wind - Power Curve'!$A$3:$E$47,5,TRUE))*Wind!$B$9)/1000</f>
        <v>4512.5258066241486</v>
      </c>
      <c r="D3899" s="23" t="s">
        <v>9</v>
      </c>
    </row>
    <row r="3900" spans="1:4" x14ac:dyDescent="0.35">
      <c r="A3900" s="4">
        <f>Climate285!F3927*((113.5/10)^0.12)</f>
        <v>9.3557084415977005</v>
      </c>
      <c r="B3900" s="24">
        <f>VLOOKUP(A3900,'Wind - Power Curve'!$A$3:$B$47,2)*Wind!$B$9</f>
        <v>3954.6</v>
      </c>
      <c r="C3900">
        <f>(0.5*(A3900^3)*Wind!$B$11*Wind!$B$7*(VLOOKUP(A3900+0.5,'Wind - Power Curve'!$A$3:$E$47,5,TRUE))*Wind!$B$9)/1000</f>
        <v>4432.1519346917366</v>
      </c>
      <c r="D3900" s="23" t="s">
        <v>9</v>
      </c>
    </row>
    <row r="3901" spans="1:4" x14ac:dyDescent="0.35">
      <c r="A3901" s="4">
        <f>Climate285!F3928*((113.5/10)^0.12)</f>
        <v>9.3864926038518828</v>
      </c>
      <c r="B3901" s="24">
        <f>VLOOKUP(A3901,'Wind - Power Curve'!$A$3:$B$47,2)*Wind!$B$9</f>
        <v>3954.6</v>
      </c>
      <c r="C3901">
        <f>(0.5*(A3901^3)*Wind!$B$11*Wind!$B$7*(VLOOKUP(A3901+0.5,'Wind - Power Curve'!$A$3:$E$47,5,TRUE))*Wind!$B$9)/1000</f>
        <v>4476.0469070613326</v>
      </c>
      <c r="D3901" s="23" t="s">
        <v>9</v>
      </c>
    </row>
    <row r="3902" spans="1:4" x14ac:dyDescent="0.35">
      <c r="A3902" s="4">
        <f>Climate285!F3929*((113.5/10)^0.12)</f>
        <v>9.3985385803861305</v>
      </c>
      <c r="B3902" s="24">
        <f>VLOOKUP(A3902,'Wind - Power Curve'!$A$3:$B$47,2)*Wind!$B$9</f>
        <v>3954.6</v>
      </c>
      <c r="C3902">
        <f>(0.5*(A3902^3)*Wind!$B$11*Wind!$B$7*(VLOOKUP(A3902+0.5,'Wind - Power Curve'!$A$3:$E$47,5,TRUE))*Wind!$B$9)/1000</f>
        <v>4493.3017805212994</v>
      </c>
      <c r="D3902" s="23" t="s">
        <v>9</v>
      </c>
    </row>
    <row r="3903" spans="1:4" x14ac:dyDescent="0.35">
      <c r="A3903" s="4">
        <f>Climate285!F3930*((113.5/10)^0.12)</f>
        <v>9.2352486762552406</v>
      </c>
      <c r="B3903" s="24">
        <f>VLOOKUP(A3903,'Wind - Power Curve'!$A$3:$B$47,2)*Wind!$B$9</f>
        <v>3954.6</v>
      </c>
      <c r="C3903">
        <f>(0.5*(A3903^3)*Wind!$B$11*Wind!$B$7*(VLOOKUP(A3903+0.5,'Wind - Power Curve'!$A$3:$E$47,5,TRUE))*Wind!$B$9)/1000</f>
        <v>4263.1477514904027</v>
      </c>
      <c r="D3903" s="23" t="s">
        <v>9</v>
      </c>
    </row>
    <row r="3904" spans="1:4" x14ac:dyDescent="0.35">
      <c r="A3904" s="4">
        <f>Climate285!F3931*((113.5/10)^0.12)</f>
        <v>9.3771235109919147</v>
      </c>
      <c r="B3904" s="24">
        <f>VLOOKUP(A3904,'Wind - Power Curve'!$A$3:$B$47,2)*Wind!$B$9</f>
        <v>3954.6</v>
      </c>
      <c r="C3904">
        <f>(0.5*(A3904^3)*Wind!$B$11*Wind!$B$7*(VLOOKUP(A3904+0.5,'Wind - Power Curve'!$A$3:$E$47,5,TRUE))*Wind!$B$9)/1000</f>
        <v>4462.657032040408</v>
      </c>
      <c r="D3904" s="23" t="s">
        <v>9</v>
      </c>
    </row>
    <row r="3905" spans="1:4" x14ac:dyDescent="0.35">
      <c r="A3905" s="4">
        <f>Climate285!F3932*((113.5/10)^0.12)</f>
        <v>9.4868757416372667</v>
      </c>
      <c r="B3905" s="24">
        <f>VLOOKUP(A3905,'Wind - Power Curve'!$A$3:$B$47,2)*Wind!$B$9</f>
        <v>3954.6</v>
      </c>
      <c r="C3905">
        <f>(0.5*(A3905^3)*Wind!$B$11*Wind!$B$7*(VLOOKUP(A3905+0.5,'Wind - Power Curve'!$A$3:$E$47,5,TRUE))*Wind!$B$9)/1000</f>
        <v>4621.1944069424299</v>
      </c>
      <c r="D3905" s="23" t="s">
        <v>9</v>
      </c>
    </row>
    <row r="3906" spans="1:4" x14ac:dyDescent="0.35">
      <c r="A3906" s="4">
        <f>Climate285!F3933*((113.5/10)^0.12)</f>
        <v>9.4038923477346827</v>
      </c>
      <c r="B3906" s="24">
        <f>VLOOKUP(A3906,'Wind - Power Curve'!$A$3:$B$47,2)*Wind!$B$9</f>
        <v>3954.6</v>
      </c>
      <c r="C3906">
        <f>(0.5*(A3906^3)*Wind!$B$11*Wind!$B$7*(VLOOKUP(A3906+0.5,'Wind - Power Curve'!$A$3:$E$47,5,TRUE))*Wind!$B$9)/1000</f>
        <v>4500.9848255054467</v>
      </c>
      <c r="D3906" s="23" t="s">
        <v>9</v>
      </c>
    </row>
    <row r="3907" spans="1:4" x14ac:dyDescent="0.35">
      <c r="A3907" s="4">
        <f>Climate285!F3934*((113.5/10)^0.12)</f>
        <v>9.2205258160467167</v>
      </c>
      <c r="B3907" s="24">
        <f>VLOOKUP(A3907,'Wind - Power Curve'!$A$3:$B$47,2)*Wind!$B$9</f>
        <v>3954.6</v>
      </c>
      <c r="C3907">
        <f>(0.5*(A3907^3)*Wind!$B$11*Wind!$B$7*(VLOOKUP(A3907+0.5,'Wind - Power Curve'!$A$3:$E$47,5,TRUE))*Wind!$B$9)/1000</f>
        <v>4242.791270861635</v>
      </c>
      <c r="D3907" s="23" t="s">
        <v>9</v>
      </c>
    </row>
    <row r="3908" spans="1:4" x14ac:dyDescent="0.35">
      <c r="A3908" s="4">
        <f>Climate285!F3935*((113.5/10)^0.12)</f>
        <v>8.6342882913800789</v>
      </c>
      <c r="B3908" s="24">
        <f>VLOOKUP(A3908,'Wind - Power Curve'!$A$3:$B$47,2)*Wind!$B$9</f>
        <v>3314.7000000000003</v>
      </c>
      <c r="C3908">
        <f>(0.5*(A3908^3)*Wind!$B$11*Wind!$B$7*(VLOOKUP(A3908+0.5,'Wind - Power Curve'!$A$3:$E$47,5,TRUE))*Wind!$B$9)/1000</f>
        <v>3491.8426846930479</v>
      </c>
      <c r="D3908" s="23" t="s">
        <v>9</v>
      </c>
    </row>
    <row r="3909" spans="1:4" x14ac:dyDescent="0.35">
      <c r="A3909" s="4">
        <f>Climate285!F3936*((113.5/10)^0.12)</f>
        <v>8.8979613332963527</v>
      </c>
      <c r="B3909" s="24">
        <f>VLOOKUP(A3909,'Wind - Power Curve'!$A$3:$B$47,2)*Wind!$B$9</f>
        <v>3314.7000000000003</v>
      </c>
      <c r="C3909">
        <f>(0.5*(A3909^3)*Wind!$B$11*Wind!$B$7*(VLOOKUP(A3909+0.5,'Wind - Power Curve'!$A$3:$E$47,5,TRUE))*Wind!$B$9)/1000</f>
        <v>3821.6118610251888</v>
      </c>
      <c r="D3909" s="23" t="s">
        <v>9</v>
      </c>
    </row>
    <row r="3910" spans="1:4" x14ac:dyDescent="0.35">
      <c r="A3910" s="4">
        <f>Climate285!F3937*((113.5/10)^0.12)</f>
        <v>8.6316114077058028</v>
      </c>
      <c r="B3910" s="24">
        <f>VLOOKUP(A3910,'Wind - Power Curve'!$A$3:$B$47,2)*Wind!$B$9</f>
        <v>3314.7000000000003</v>
      </c>
      <c r="C3910">
        <f>(0.5*(A3910^3)*Wind!$B$11*Wind!$B$7*(VLOOKUP(A3910+0.5,'Wind - Power Curve'!$A$3:$E$47,5,TRUE))*Wind!$B$9)/1000</f>
        <v>3488.5959692481629</v>
      </c>
      <c r="D3910" s="23" t="s">
        <v>9</v>
      </c>
    </row>
    <row r="3911" spans="1:4" x14ac:dyDescent="0.35">
      <c r="A3911" s="4">
        <f>Climate285!F3938*((113.5/10)^0.12)</f>
        <v>8.4388757831578669</v>
      </c>
      <c r="B3911" s="24">
        <f>VLOOKUP(A3911,'Wind - Power Curve'!$A$3:$B$47,2)*Wind!$B$9</f>
        <v>2737.8</v>
      </c>
      <c r="C3911">
        <f>(0.5*(A3911^3)*Wind!$B$11*Wind!$B$7*(VLOOKUP(A3911+0.5,'Wind - Power Curve'!$A$3:$E$47,5,TRUE))*Wind!$B$9)/1000</f>
        <v>3243.7041319111663</v>
      </c>
      <c r="D3911" s="23" t="s">
        <v>9</v>
      </c>
    </row>
    <row r="3912" spans="1:4" x14ac:dyDescent="0.35">
      <c r="A3912" s="4">
        <f>Climate285!F3939*((113.5/10)^0.12)</f>
        <v>8.6516880352628807</v>
      </c>
      <c r="B3912" s="24">
        <f>VLOOKUP(A3912,'Wind - Power Curve'!$A$3:$B$47,2)*Wind!$B$9</f>
        <v>3314.7000000000003</v>
      </c>
      <c r="C3912">
        <f>(0.5*(A3912^3)*Wind!$B$11*Wind!$B$7*(VLOOKUP(A3912+0.5,'Wind - Power Curve'!$A$3:$E$47,5,TRUE))*Wind!$B$9)/1000</f>
        <v>3512.9954488499548</v>
      </c>
      <c r="D3912" s="23" t="s">
        <v>9</v>
      </c>
    </row>
    <row r="3913" spans="1:4" x14ac:dyDescent="0.35">
      <c r="A3913" s="4">
        <f>Climate285!F3940*((113.5/10)^0.12)</f>
        <v>8.5486280138032189</v>
      </c>
      <c r="B3913" s="24">
        <f>VLOOKUP(A3913,'Wind - Power Curve'!$A$3:$B$47,2)*Wind!$B$9</f>
        <v>3314.7000000000003</v>
      </c>
      <c r="C3913">
        <f>(0.5*(A3913^3)*Wind!$B$11*Wind!$B$7*(VLOOKUP(A3913+0.5,'Wind - Power Curve'!$A$3:$E$47,5,TRUE))*Wind!$B$9)/1000</f>
        <v>3388.9432185372552</v>
      </c>
      <c r="D3913" s="23" t="s">
        <v>9</v>
      </c>
    </row>
    <row r="3914" spans="1:4" x14ac:dyDescent="0.35">
      <c r="A3914" s="4">
        <f>Climate285!F3941*((113.5/10)^0.12)</f>
        <v>8.5205207352233128</v>
      </c>
      <c r="B3914" s="24">
        <f>VLOOKUP(A3914,'Wind - Power Curve'!$A$3:$B$47,2)*Wind!$B$9</f>
        <v>3314.7000000000003</v>
      </c>
      <c r="C3914">
        <f>(0.5*(A3914^3)*Wind!$B$11*Wind!$B$7*(VLOOKUP(A3914+0.5,'Wind - Power Curve'!$A$3:$E$47,5,TRUE))*Wind!$B$9)/1000</f>
        <v>3355.6251962866486</v>
      </c>
      <c r="D3914" s="23" t="s">
        <v>9</v>
      </c>
    </row>
    <row r="3915" spans="1:4" x14ac:dyDescent="0.35">
      <c r="A3915" s="4">
        <f>Climate285!F3942*((113.5/10)^0.12)</f>
        <v>8.5887812689173728</v>
      </c>
      <c r="B3915" s="24">
        <f>VLOOKUP(A3915,'Wind - Power Curve'!$A$3:$B$47,2)*Wind!$B$9</f>
        <v>3314.7000000000003</v>
      </c>
      <c r="C3915">
        <f>(0.5*(A3915^3)*Wind!$B$11*Wind!$B$7*(VLOOKUP(A3915+0.5,'Wind - Power Curve'!$A$3:$E$47,5,TRUE))*Wind!$B$9)/1000</f>
        <v>3436.9218866325268</v>
      </c>
      <c r="D3915" s="23" t="s">
        <v>9</v>
      </c>
    </row>
    <row r="3916" spans="1:4" x14ac:dyDescent="0.35">
      <c r="A3916" s="4">
        <f>Climate285!F3943*((113.5/10)^0.12)</f>
        <v>8.6061810128001728</v>
      </c>
      <c r="B3916" s="24">
        <f>VLOOKUP(A3916,'Wind - Power Curve'!$A$3:$B$47,2)*Wind!$B$9</f>
        <v>3314.7000000000003</v>
      </c>
      <c r="C3916">
        <f>(0.5*(A3916^3)*Wind!$B$11*Wind!$B$7*(VLOOKUP(A3916+0.5,'Wind - Power Curve'!$A$3:$E$47,5,TRUE))*Wind!$B$9)/1000</f>
        <v>3457.8524903897046</v>
      </c>
      <c r="D3916" s="23" t="s">
        <v>9</v>
      </c>
    </row>
    <row r="3917" spans="1:4" x14ac:dyDescent="0.35">
      <c r="A3917" s="4">
        <f>Climate285!F3944*((113.5/10)^0.12)</f>
        <v>8.7922244281624167</v>
      </c>
      <c r="B3917" s="24">
        <f>VLOOKUP(A3917,'Wind - Power Curve'!$A$3:$B$47,2)*Wind!$B$9</f>
        <v>3314.7000000000003</v>
      </c>
      <c r="C3917">
        <f>(0.5*(A3917^3)*Wind!$B$11*Wind!$B$7*(VLOOKUP(A3917+0.5,'Wind - Power Curve'!$A$3:$E$47,5,TRUE))*Wind!$B$9)/1000</f>
        <v>3686.9846495348716</v>
      </c>
      <c r="D3917" s="23" t="s">
        <v>9</v>
      </c>
    </row>
    <row r="3918" spans="1:4" x14ac:dyDescent="0.35">
      <c r="A3918" s="4">
        <f>Climate285!F3945*((113.5/10)^0.12)</f>
        <v>8.6262576403572506</v>
      </c>
      <c r="B3918" s="24">
        <f>VLOOKUP(A3918,'Wind - Power Curve'!$A$3:$B$47,2)*Wind!$B$9</f>
        <v>3314.7000000000003</v>
      </c>
      <c r="C3918">
        <f>(0.5*(A3918^3)*Wind!$B$11*Wind!$B$7*(VLOOKUP(A3918+0.5,'Wind - Power Curve'!$A$3:$E$47,5,TRUE))*Wind!$B$9)/1000</f>
        <v>3482.1085771983458</v>
      </c>
      <c r="D3918" s="23" t="s">
        <v>9</v>
      </c>
    </row>
    <row r="3919" spans="1:4" x14ac:dyDescent="0.35">
      <c r="A3919" s="4">
        <f>Climate285!F3946*((113.5/10)^0.12)</f>
        <v>9.0264517496616428</v>
      </c>
      <c r="B3919" s="24">
        <f>VLOOKUP(A3919,'Wind - Power Curve'!$A$3:$B$47,2)*Wind!$B$9</f>
        <v>3954.6</v>
      </c>
      <c r="C3919">
        <f>(0.5*(A3919^3)*Wind!$B$11*Wind!$B$7*(VLOOKUP(A3919+0.5,'Wind - Power Curve'!$A$3:$E$47,5,TRUE))*Wind!$B$9)/1000</f>
        <v>3980.4832181107045</v>
      </c>
      <c r="D3919" s="23" t="s">
        <v>9</v>
      </c>
    </row>
    <row r="3920" spans="1:4" x14ac:dyDescent="0.35">
      <c r="A3920" s="4">
        <f>Climate285!F3947*((113.5/10)^0.12)</f>
        <v>9.3476777905748687</v>
      </c>
      <c r="B3920" s="24">
        <f>VLOOKUP(A3920,'Wind - Power Curve'!$A$3:$B$47,2)*Wind!$B$9</f>
        <v>3954.6</v>
      </c>
      <c r="C3920">
        <f>(0.5*(A3920^3)*Wind!$B$11*Wind!$B$7*(VLOOKUP(A3920+0.5,'Wind - Power Curve'!$A$3:$E$47,5,TRUE))*Wind!$B$9)/1000</f>
        <v>4420.748461899555</v>
      </c>
      <c r="D3920" s="23" t="s">
        <v>9</v>
      </c>
    </row>
    <row r="3921" spans="1:4" x14ac:dyDescent="0.35">
      <c r="A3921" s="4">
        <f>Climate285!F3948*((113.5/10)^0.12)</f>
        <v>9.3918463712004385</v>
      </c>
      <c r="B3921" s="24">
        <f>VLOOKUP(A3921,'Wind - Power Curve'!$A$3:$B$47,2)*Wind!$B$9</f>
        <v>3954.6</v>
      </c>
      <c r="C3921">
        <f>(0.5*(A3921^3)*Wind!$B$11*Wind!$B$7*(VLOOKUP(A3921+0.5,'Wind - Power Curve'!$A$3:$E$47,5,TRUE))*Wind!$B$9)/1000</f>
        <v>4483.7102757633174</v>
      </c>
      <c r="D3921" s="23" t="s">
        <v>9</v>
      </c>
    </row>
    <row r="3922" spans="1:4" x14ac:dyDescent="0.35">
      <c r="A3922" s="4">
        <f>Climate285!F3949*((113.5/10)^0.12)</f>
        <v>9.3503546742491448</v>
      </c>
      <c r="B3922" s="24">
        <f>VLOOKUP(A3922,'Wind - Power Curve'!$A$3:$B$47,2)*Wind!$B$9</f>
        <v>3954.6</v>
      </c>
      <c r="C3922">
        <f>(0.5*(A3922^3)*Wind!$B$11*Wind!$B$7*(VLOOKUP(A3922+0.5,'Wind - Power Curve'!$A$3:$E$47,5,TRUE))*Wind!$B$9)/1000</f>
        <v>4424.5474434694561</v>
      </c>
      <c r="D3922" s="23" t="s">
        <v>9</v>
      </c>
    </row>
    <row r="3923" spans="1:4" x14ac:dyDescent="0.35">
      <c r="A3923" s="4">
        <f>Climate285!F3950*((113.5/10)^0.12)</f>
        <v>9.2994938844378847</v>
      </c>
      <c r="B3923" s="24">
        <f>VLOOKUP(A3923,'Wind - Power Curve'!$A$3:$B$47,2)*Wind!$B$9</f>
        <v>3954.6</v>
      </c>
      <c r="C3923">
        <f>(0.5*(A3923^3)*Wind!$B$11*Wind!$B$7*(VLOOKUP(A3923+0.5,'Wind - Power Curve'!$A$3:$E$47,5,TRUE))*Wind!$B$9)/1000</f>
        <v>4352.738148720603</v>
      </c>
      <c r="D3923" s="23" t="s">
        <v>9</v>
      </c>
    </row>
    <row r="3924" spans="1:4" x14ac:dyDescent="0.35">
      <c r="A3924" s="4">
        <f>Climate285!F3951*((113.5/10)^0.12)</f>
        <v>9.0465283772187206</v>
      </c>
      <c r="B3924" s="24">
        <f>VLOOKUP(A3924,'Wind - Power Curve'!$A$3:$B$47,2)*Wind!$B$9</f>
        <v>3954.6</v>
      </c>
      <c r="C3924">
        <f>(0.5*(A3924^3)*Wind!$B$11*Wind!$B$7*(VLOOKUP(A3924+0.5,'Wind - Power Curve'!$A$3:$E$47,5,TRUE))*Wind!$B$9)/1000</f>
        <v>4007.1025008283509</v>
      </c>
      <c r="D3924" s="23" t="s">
        <v>9</v>
      </c>
    </row>
    <row r="3925" spans="1:4" x14ac:dyDescent="0.35">
      <c r="A3925" s="4">
        <f>Climate285!F3952*((113.5/10)^0.12)</f>
        <v>8.8457621016479528</v>
      </c>
      <c r="B3925" s="24">
        <f>VLOOKUP(A3925,'Wind - Power Curve'!$A$3:$B$47,2)*Wind!$B$9</f>
        <v>3314.7000000000003</v>
      </c>
      <c r="C3925">
        <f>(0.5*(A3925^3)*Wind!$B$11*Wind!$B$7*(VLOOKUP(A3925+0.5,'Wind - Power Curve'!$A$3:$E$47,5,TRUE))*Wind!$B$9)/1000</f>
        <v>3754.7480417902348</v>
      </c>
      <c r="D3925" s="23" t="s">
        <v>9</v>
      </c>
    </row>
    <row r="3926" spans="1:4" x14ac:dyDescent="0.35">
      <c r="A3926" s="4">
        <f>Climate285!F3953*((113.5/10)^0.12)</f>
        <v>8.9929907037331827</v>
      </c>
      <c r="B3926" s="24">
        <f>VLOOKUP(A3926,'Wind - Power Curve'!$A$3:$B$47,2)*Wind!$B$9</f>
        <v>3314.7000000000003</v>
      </c>
      <c r="C3926">
        <f>(0.5*(A3926^3)*Wind!$B$11*Wind!$B$7*(VLOOKUP(A3926+0.5,'Wind - Power Curve'!$A$3:$E$47,5,TRUE))*Wind!$B$9)/1000</f>
        <v>3945.3675397346187</v>
      </c>
      <c r="D3926" s="23" t="s">
        <v>9</v>
      </c>
    </row>
    <row r="3927" spans="1:4" x14ac:dyDescent="0.35">
      <c r="A3927" s="4">
        <f>Climate285!F3954*((113.5/10)^0.12)</f>
        <v>9.5752129028884028</v>
      </c>
      <c r="B3927" s="24">
        <f>VLOOKUP(A3927,'Wind - Power Curve'!$A$3:$B$47,2)*Wind!$B$9</f>
        <v>4640.4000000000005</v>
      </c>
      <c r="C3927">
        <f>(0.5*(A3927^3)*Wind!$B$11*Wind!$B$7*(VLOOKUP(A3927+0.5,'Wind - Power Curve'!$A$3:$E$47,5,TRUE))*Wind!$B$9)/1000</f>
        <v>4679.8244239659471</v>
      </c>
      <c r="D3927" s="23" t="s">
        <v>9</v>
      </c>
    </row>
    <row r="3928" spans="1:4" x14ac:dyDescent="0.35">
      <c r="A3928" s="4">
        <f>Climate285!F3955*((113.5/10)^0.12)</f>
        <v>9.5752129028884028</v>
      </c>
      <c r="B3928" s="24">
        <f>VLOOKUP(A3928,'Wind - Power Curve'!$A$3:$B$47,2)*Wind!$B$9</f>
        <v>4640.4000000000005</v>
      </c>
      <c r="C3928">
        <f>(0.5*(A3928^3)*Wind!$B$11*Wind!$B$7*(VLOOKUP(A3928+0.5,'Wind - Power Curve'!$A$3:$E$47,5,TRUE))*Wind!$B$9)/1000</f>
        <v>4679.8244239659471</v>
      </c>
      <c r="D3928" s="23" t="s">
        <v>9</v>
      </c>
    </row>
    <row r="3929" spans="1:4" x14ac:dyDescent="0.35">
      <c r="A3929" s="4">
        <f>Climate285!F3956*((113.5/10)^0.12)</f>
        <v>9.6608731804652646</v>
      </c>
      <c r="B3929" s="24">
        <f>VLOOKUP(A3929,'Wind - Power Curve'!$A$3:$B$47,2)*Wind!$B$9</f>
        <v>4640.4000000000005</v>
      </c>
      <c r="C3929">
        <f>(0.5*(A3929^3)*Wind!$B$11*Wind!$B$7*(VLOOKUP(A3929+0.5,'Wind - Power Curve'!$A$3:$E$47,5,TRUE))*Wind!$B$9)/1000</f>
        <v>4806.5491255975821</v>
      </c>
      <c r="D3929" s="23" t="s">
        <v>9</v>
      </c>
    </row>
    <row r="3930" spans="1:4" x14ac:dyDescent="0.35">
      <c r="A3930" s="4">
        <f>Climate285!F3957*((113.5/10)^0.12)</f>
        <v>9.4895526253115428</v>
      </c>
      <c r="B3930" s="24">
        <f>VLOOKUP(A3930,'Wind - Power Curve'!$A$3:$B$47,2)*Wind!$B$9</f>
        <v>3954.6</v>
      </c>
      <c r="C3930">
        <f>(0.5*(A3930^3)*Wind!$B$11*Wind!$B$7*(VLOOKUP(A3930+0.5,'Wind - Power Curve'!$A$3:$E$47,5,TRUE))*Wind!$B$9)/1000</f>
        <v>4625.1073571216157</v>
      </c>
      <c r="D3930" s="23" t="s">
        <v>9</v>
      </c>
    </row>
    <row r="3931" spans="1:4" x14ac:dyDescent="0.35">
      <c r="A3931" s="4">
        <f>Climate285!F3958*((113.5/10)^0.12)</f>
        <v>9.3931848130375748</v>
      </c>
      <c r="B3931" s="24">
        <f>VLOOKUP(A3931,'Wind - Power Curve'!$A$3:$B$47,2)*Wind!$B$9</f>
        <v>3954.6</v>
      </c>
      <c r="C3931">
        <f>(0.5*(A3931^3)*Wind!$B$11*Wind!$B$7*(VLOOKUP(A3931+0.5,'Wind - Power Curve'!$A$3:$E$47,5,TRUE))*Wind!$B$9)/1000</f>
        <v>4485.6274836659868</v>
      </c>
      <c r="D3931" s="23" t="s">
        <v>9</v>
      </c>
    </row>
    <row r="3932" spans="1:4" x14ac:dyDescent="0.35">
      <c r="A3932" s="4">
        <f>Climate285!F3959*((113.5/10)^0.12)</f>
        <v>9.0545590282415507</v>
      </c>
      <c r="B3932" s="24">
        <f>VLOOKUP(A3932,'Wind - Power Curve'!$A$3:$B$47,2)*Wind!$B$9</f>
        <v>3954.6</v>
      </c>
      <c r="C3932">
        <f>(0.5*(A3932^3)*Wind!$B$11*Wind!$B$7*(VLOOKUP(A3932+0.5,'Wind - Power Curve'!$A$3:$E$47,5,TRUE))*Wind!$B$9)/1000</f>
        <v>4017.7833548348558</v>
      </c>
      <c r="D3932" s="23" t="s">
        <v>9</v>
      </c>
    </row>
    <row r="3933" spans="1:4" x14ac:dyDescent="0.35">
      <c r="A3933" s="4">
        <f>Climate285!F3960*((113.5/10)^0.12)</f>
        <v>8.5579971066631888</v>
      </c>
      <c r="B3933" s="24">
        <f>VLOOKUP(A3933,'Wind - Power Curve'!$A$3:$B$47,2)*Wind!$B$9</f>
        <v>3314.7000000000003</v>
      </c>
      <c r="C3933">
        <f>(0.5*(A3933^3)*Wind!$B$11*Wind!$B$7*(VLOOKUP(A3933+0.5,'Wind - Power Curve'!$A$3:$E$47,5,TRUE))*Wind!$B$9)/1000</f>
        <v>3400.0980383755937</v>
      </c>
      <c r="D3933" s="23" t="s">
        <v>9</v>
      </c>
    </row>
    <row r="3934" spans="1:4" x14ac:dyDescent="0.35">
      <c r="A3934" s="4">
        <f>Climate285!F3961*((113.5/10)^0.12)</f>
        <v>8.2233866473785788</v>
      </c>
      <c r="B3934" s="24">
        <f>VLOOKUP(A3934,'Wind - Power Curve'!$A$3:$B$47,2)*Wind!$B$9</f>
        <v>2737.8</v>
      </c>
      <c r="C3934">
        <f>(0.5*(A3934^3)*Wind!$B$11*Wind!$B$7*(VLOOKUP(A3934+0.5,'Wind - Power Curve'!$A$3:$E$47,5,TRUE))*Wind!$B$9)/1000</f>
        <v>3001.5085331460964</v>
      </c>
      <c r="D3934" s="23" t="s">
        <v>9</v>
      </c>
    </row>
    <row r="3935" spans="1:4" x14ac:dyDescent="0.35">
      <c r="A3935" s="4">
        <f>Climate285!F3962*((113.5/10)^0.12)</f>
        <v>8.1765411830787329</v>
      </c>
      <c r="B3935" s="24">
        <f>VLOOKUP(A3935,'Wind - Power Curve'!$A$3:$B$47,2)*Wind!$B$9</f>
        <v>2737.8</v>
      </c>
      <c r="C3935">
        <f>(0.5*(A3935^3)*Wind!$B$11*Wind!$B$7*(VLOOKUP(A3935+0.5,'Wind - Power Curve'!$A$3:$E$47,5,TRUE))*Wind!$B$9)/1000</f>
        <v>2950.5048760533236</v>
      </c>
      <c r="D3935" s="23" t="s">
        <v>9</v>
      </c>
    </row>
    <row r="3936" spans="1:4" x14ac:dyDescent="0.35">
      <c r="A3936" s="4">
        <f>Climate285!F3963*((113.5/10)^0.12)</f>
        <v>8.0547429758991349</v>
      </c>
      <c r="B3936" s="24">
        <f>VLOOKUP(A3936,'Wind - Power Curve'!$A$3:$B$47,2)*Wind!$B$9</f>
        <v>2737.8</v>
      </c>
      <c r="C3936">
        <f>(0.5*(A3936^3)*Wind!$B$11*Wind!$B$7*(VLOOKUP(A3936+0.5,'Wind - Power Curve'!$A$3:$E$47,5,TRUE))*Wind!$B$9)/1000</f>
        <v>2820.6065592500718</v>
      </c>
      <c r="D3936" s="23" t="s">
        <v>9</v>
      </c>
    </row>
    <row r="3937" spans="1:4" x14ac:dyDescent="0.35">
      <c r="A3937" s="4">
        <f>Climate285!F3964*((113.5/10)^0.12)</f>
        <v>8.2448017167727947</v>
      </c>
      <c r="B3937" s="24">
        <f>VLOOKUP(A3937,'Wind - Power Curve'!$A$3:$B$47,2)*Wind!$B$9</f>
        <v>2737.8</v>
      </c>
      <c r="C3937">
        <f>(0.5*(A3937^3)*Wind!$B$11*Wind!$B$7*(VLOOKUP(A3937+0.5,'Wind - Power Curve'!$A$3:$E$47,5,TRUE))*Wind!$B$9)/1000</f>
        <v>3025.0189374172842</v>
      </c>
      <c r="D3937" s="23" t="s">
        <v>9</v>
      </c>
    </row>
    <row r="3938" spans="1:4" x14ac:dyDescent="0.35">
      <c r="A3938" s="4">
        <f>Climate285!F3965*((113.5/10)^0.12)</f>
        <v>8.3532155055810069</v>
      </c>
      <c r="B3938" s="24">
        <f>VLOOKUP(A3938,'Wind - Power Curve'!$A$3:$B$47,2)*Wind!$B$9</f>
        <v>2737.8</v>
      </c>
      <c r="C3938">
        <f>(0.5*(A3938^3)*Wind!$B$11*Wind!$B$7*(VLOOKUP(A3938+0.5,'Wind - Power Curve'!$A$3:$E$47,5,TRUE))*Wind!$B$9)/1000</f>
        <v>3145.9260458016861</v>
      </c>
      <c r="D3938" s="23" t="s">
        <v>9</v>
      </c>
    </row>
    <row r="3939" spans="1:4" x14ac:dyDescent="0.35">
      <c r="A3939" s="4">
        <f>Climate285!F3966*((113.5/10)^0.12)</f>
        <v>8.4723368290863288</v>
      </c>
      <c r="B3939" s="24">
        <f>VLOOKUP(A3939,'Wind - Power Curve'!$A$3:$B$47,2)*Wind!$B$9</f>
        <v>2737.8</v>
      </c>
      <c r="C3939">
        <f>(0.5*(A3939^3)*Wind!$B$11*Wind!$B$7*(VLOOKUP(A3939+0.5,'Wind - Power Curve'!$A$3:$E$47,5,TRUE))*Wind!$B$9)/1000</f>
        <v>3282.4422298331792</v>
      </c>
      <c r="D3939" s="23" t="s">
        <v>9</v>
      </c>
    </row>
    <row r="3940" spans="1:4" x14ac:dyDescent="0.35">
      <c r="A3940" s="4">
        <f>Climate285!F3967*((113.5/10)^0.12)</f>
        <v>8.9742525180132446</v>
      </c>
      <c r="B3940" s="24">
        <f>VLOOKUP(A3940,'Wind - Power Curve'!$A$3:$B$47,2)*Wind!$B$9</f>
        <v>3314.7000000000003</v>
      </c>
      <c r="C3940">
        <f>(0.5*(A3940^3)*Wind!$B$11*Wind!$B$7*(VLOOKUP(A3940+0.5,'Wind - Power Curve'!$A$3:$E$47,5,TRUE))*Wind!$B$9)/1000</f>
        <v>3920.7566742134477</v>
      </c>
      <c r="D3940" s="23" t="s">
        <v>9</v>
      </c>
    </row>
    <row r="3941" spans="1:4" x14ac:dyDescent="0.35">
      <c r="A3941" s="4">
        <f>Climate285!F3968*((113.5/10)^0.12)</f>
        <v>8.7319945454911867</v>
      </c>
      <c r="B3941" s="24">
        <f>VLOOKUP(A3941,'Wind - Power Curve'!$A$3:$B$47,2)*Wind!$B$9</f>
        <v>3314.7000000000003</v>
      </c>
      <c r="C3941">
        <f>(0.5*(A3941^3)*Wind!$B$11*Wind!$B$7*(VLOOKUP(A3941+0.5,'Wind - Power Curve'!$A$3:$E$47,5,TRUE))*Wind!$B$9)/1000</f>
        <v>3611.7310346015638</v>
      </c>
      <c r="D3941" s="23" t="s">
        <v>9</v>
      </c>
    </row>
    <row r="3942" spans="1:4" x14ac:dyDescent="0.35">
      <c r="A3942" s="4">
        <f>Climate285!F3969*((113.5/10)^0.12)</f>
        <v>8.8270239159280148</v>
      </c>
      <c r="B3942" s="24">
        <f>VLOOKUP(A3942,'Wind - Power Curve'!$A$3:$B$47,2)*Wind!$B$9</f>
        <v>3314.7000000000003</v>
      </c>
      <c r="C3942">
        <f>(0.5*(A3942^3)*Wind!$B$11*Wind!$B$7*(VLOOKUP(A3942+0.5,'Wind - Power Curve'!$A$3:$E$47,5,TRUE))*Wind!$B$9)/1000</f>
        <v>3730.9372390584849</v>
      </c>
      <c r="D3942" s="23" t="s">
        <v>9</v>
      </c>
    </row>
    <row r="3943" spans="1:4" x14ac:dyDescent="0.35">
      <c r="A3943" s="4">
        <f>Climate285!F3970*((113.5/10)^0.12)</f>
        <v>8.7012103832370027</v>
      </c>
      <c r="B3943" s="24">
        <f>VLOOKUP(A3943,'Wind - Power Curve'!$A$3:$B$47,2)*Wind!$B$9</f>
        <v>3314.7000000000003</v>
      </c>
      <c r="C3943">
        <f>(0.5*(A3943^3)*Wind!$B$11*Wind!$B$7*(VLOOKUP(A3943+0.5,'Wind - Power Curve'!$A$3:$E$47,5,TRUE))*Wind!$B$9)/1000</f>
        <v>3573.6666722801983</v>
      </c>
      <c r="D3943" s="23" t="s">
        <v>9</v>
      </c>
    </row>
    <row r="3944" spans="1:4" x14ac:dyDescent="0.35">
      <c r="A3944" s="4">
        <f>Climate285!F3971*((113.5/10)^0.12)</f>
        <v>8.5071363168519287</v>
      </c>
      <c r="B3944" s="24">
        <f>VLOOKUP(A3944,'Wind - Power Curve'!$A$3:$B$47,2)*Wind!$B$9</f>
        <v>3314.7000000000003</v>
      </c>
      <c r="C3944">
        <f>(0.5*(A3944^3)*Wind!$B$11*Wind!$B$7*(VLOOKUP(A3944+0.5,'Wind - Power Curve'!$A$3:$E$47,5,TRUE))*Wind!$B$9)/1000</f>
        <v>3339.8365215038825</v>
      </c>
      <c r="D3944" s="23" t="s">
        <v>9</v>
      </c>
    </row>
    <row r="3945" spans="1:4" x14ac:dyDescent="0.35">
      <c r="A3945" s="4">
        <f>Climate285!F3972*((113.5/10)^0.12)</f>
        <v>8.0667889524333809</v>
      </c>
      <c r="B3945" s="24">
        <f>VLOOKUP(A3945,'Wind - Power Curve'!$A$3:$B$47,2)*Wind!$B$9</f>
        <v>2737.8</v>
      </c>
      <c r="C3945">
        <f>(0.5*(A3945^3)*Wind!$B$11*Wind!$B$7*(VLOOKUP(A3945+0.5,'Wind - Power Curve'!$A$3:$E$47,5,TRUE))*Wind!$B$9)/1000</f>
        <v>2833.2802592771327</v>
      </c>
      <c r="D3945" s="23" t="s">
        <v>9</v>
      </c>
    </row>
    <row r="3946" spans="1:4" x14ac:dyDescent="0.35">
      <c r="A3946" s="4">
        <f>Climate285!F3973*((113.5/10)^0.12)</f>
        <v>7.9128681411624608</v>
      </c>
      <c r="B3946" s="24">
        <f>VLOOKUP(A3946,'Wind - Power Curve'!$A$3:$B$47,2)*Wind!$B$9</f>
        <v>2226.6</v>
      </c>
      <c r="C3946">
        <f>(0.5*(A3946^3)*Wind!$B$11*Wind!$B$7*(VLOOKUP(A3946+0.5,'Wind - Power Curve'!$A$3:$E$47,5,TRUE))*Wind!$B$9)/1000</f>
        <v>2649.3146711503232</v>
      </c>
      <c r="D3946" s="23" t="s">
        <v>9</v>
      </c>
    </row>
    <row r="3947" spans="1:4" x14ac:dyDescent="0.35">
      <c r="A3947" s="4">
        <f>Climate285!F3974*((113.5/10)^0.12)</f>
        <v>7.6331337972005269</v>
      </c>
      <c r="B3947" s="24">
        <f>VLOOKUP(A3947,'Wind - Power Curve'!$A$3:$B$47,2)*Wind!$B$9</f>
        <v>2226.6</v>
      </c>
      <c r="C3947">
        <f>(0.5*(A3947^3)*Wind!$B$11*Wind!$B$7*(VLOOKUP(A3947+0.5,'Wind - Power Curve'!$A$3:$E$47,5,TRUE))*Wind!$B$9)/1000</f>
        <v>2378.1562378495164</v>
      </c>
      <c r="D3947" s="23" t="s">
        <v>9</v>
      </c>
    </row>
    <row r="3948" spans="1:4" x14ac:dyDescent="0.35">
      <c r="A3948" s="4">
        <f>Climate285!F3975*((113.5/10)^0.12)</f>
        <v>7.5006280553238209</v>
      </c>
      <c r="B3948" s="24">
        <f>VLOOKUP(A3948,'Wind - Power Curve'!$A$3:$B$47,2)*Wind!$B$9</f>
        <v>2226.6</v>
      </c>
      <c r="C3948">
        <f>(0.5*(A3948^3)*Wind!$B$11*Wind!$B$7*(VLOOKUP(A3948+0.5,'Wind - Power Curve'!$A$3:$E$47,5,TRUE))*Wind!$B$9)/1000</f>
        <v>2256.4444594023885</v>
      </c>
      <c r="D3948" s="23" t="s">
        <v>9</v>
      </c>
    </row>
    <row r="3949" spans="1:4" x14ac:dyDescent="0.35">
      <c r="A3949" s="4">
        <f>Climate285!F3976*((113.5/10)^0.12)</f>
        <v>7.5033049389980979</v>
      </c>
      <c r="B3949" s="24">
        <f>VLOOKUP(A3949,'Wind - Power Curve'!$A$3:$B$47,2)*Wind!$B$9</f>
        <v>2226.6</v>
      </c>
      <c r="C3949">
        <f>(0.5*(A3949^3)*Wind!$B$11*Wind!$B$7*(VLOOKUP(A3949+0.5,'Wind - Power Curve'!$A$3:$E$47,5,TRUE))*Wind!$B$9)/1000</f>
        <v>2258.8612151336642</v>
      </c>
      <c r="D3949" s="23" t="s">
        <v>9</v>
      </c>
    </row>
    <row r="3950" spans="1:4" x14ac:dyDescent="0.35">
      <c r="A3950" s="4">
        <f>Climate285!F3977*((113.5/10)^0.12)</f>
        <v>7.6866714706860648</v>
      </c>
      <c r="B3950" s="24">
        <f>VLOOKUP(A3950,'Wind - Power Curve'!$A$3:$B$47,2)*Wind!$B$9</f>
        <v>2226.6</v>
      </c>
      <c r="C3950">
        <f>(0.5*(A3950^3)*Wind!$B$11*Wind!$B$7*(VLOOKUP(A3950+0.5,'Wind - Power Curve'!$A$3:$E$47,5,TRUE))*Wind!$B$9)/1000</f>
        <v>2428.5481425668654</v>
      </c>
      <c r="D3950" s="23" t="s">
        <v>9</v>
      </c>
    </row>
    <row r="3951" spans="1:4" x14ac:dyDescent="0.35">
      <c r="A3951" s="4">
        <f>Climate285!F3978*((113.5/10)^0.12)</f>
        <v>8.0694658361076588</v>
      </c>
      <c r="B3951" s="24">
        <f>VLOOKUP(A3951,'Wind - Power Curve'!$A$3:$B$47,2)*Wind!$B$9</f>
        <v>2737.8</v>
      </c>
      <c r="C3951">
        <f>(0.5*(A3951^3)*Wind!$B$11*Wind!$B$7*(VLOOKUP(A3951+0.5,'Wind - Power Curve'!$A$3:$E$47,5,TRUE))*Wind!$B$9)/1000</f>
        <v>2836.1017829796197</v>
      </c>
      <c r="D3951" s="23" t="s">
        <v>9</v>
      </c>
    </row>
    <row r="3952" spans="1:4" x14ac:dyDescent="0.35">
      <c r="A3952" s="4">
        <f>Climate285!F3979*((113.5/10)^0.12)</f>
        <v>8.7841937771395848</v>
      </c>
      <c r="B3952" s="24">
        <f>VLOOKUP(A3952,'Wind - Power Curve'!$A$3:$B$47,2)*Wind!$B$9</f>
        <v>3314.7000000000003</v>
      </c>
      <c r="C3952">
        <f>(0.5*(A3952^3)*Wind!$B$11*Wind!$B$7*(VLOOKUP(A3952+0.5,'Wind - Power Curve'!$A$3:$E$47,5,TRUE))*Wind!$B$9)/1000</f>
        <v>3676.8910089573155</v>
      </c>
      <c r="D3952" s="23" t="s">
        <v>9</v>
      </c>
    </row>
    <row r="3953" spans="1:4" x14ac:dyDescent="0.35">
      <c r="A3953" s="4">
        <f>Climate285!F3980*((113.5/10)^0.12)</f>
        <v>8.7306561036540469</v>
      </c>
      <c r="B3953" s="24">
        <f>VLOOKUP(A3953,'Wind - Power Curve'!$A$3:$B$47,2)*Wind!$B$9</f>
        <v>3314.7000000000003</v>
      </c>
      <c r="C3953">
        <f>(0.5*(A3953^3)*Wind!$B$11*Wind!$B$7*(VLOOKUP(A3953+0.5,'Wind - Power Curve'!$A$3:$E$47,5,TRUE))*Wind!$B$9)/1000</f>
        <v>3610.0704686346498</v>
      </c>
      <c r="D3953" s="23" t="s">
        <v>9</v>
      </c>
    </row>
    <row r="3954" spans="1:4" x14ac:dyDescent="0.35">
      <c r="A3954" s="4">
        <f>Climate285!F3981*((113.5/10)^0.12)</f>
        <v>8.5887812689173728</v>
      </c>
      <c r="B3954" s="24">
        <f>VLOOKUP(A3954,'Wind - Power Curve'!$A$3:$B$47,2)*Wind!$B$9</f>
        <v>3314.7000000000003</v>
      </c>
      <c r="C3954">
        <f>(0.5*(A3954^3)*Wind!$B$11*Wind!$B$7*(VLOOKUP(A3954+0.5,'Wind - Power Curve'!$A$3:$E$47,5,TRUE))*Wind!$B$9)/1000</f>
        <v>3436.9218866325268</v>
      </c>
      <c r="D3954" s="23" t="s">
        <v>9</v>
      </c>
    </row>
    <row r="3955" spans="1:4" x14ac:dyDescent="0.35">
      <c r="A3955" s="4">
        <f>Climate285!F3982*((113.5/10)^0.12)</f>
        <v>8.5365820372689747</v>
      </c>
      <c r="B3955" s="24">
        <f>VLOOKUP(A3955,'Wind - Power Curve'!$A$3:$B$47,2)*Wind!$B$9</f>
        <v>3314.7000000000003</v>
      </c>
      <c r="C3955">
        <f>(0.5*(A3955^3)*Wind!$B$11*Wind!$B$7*(VLOOKUP(A3955+0.5,'Wind - Power Curve'!$A$3:$E$47,5,TRUE))*Wind!$B$9)/1000</f>
        <v>3374.6371919796493</v>
      </c>
      <c r="D3955" s="23" t="s">
        <v>9</v>
      </c>
    </row>
    <row r="3956" spans="1:4" x14ac:dyDescent="0.35">
      <c r="A3956" s="4">
        <f>Climate285!F3983*((113.5/10)^0.12)</f>
        <v>8.2046484616586408</v>
      </c>
      <c r="B3956" s="24">
        <f>VLOOKUP(A3956,'Wind - Power Curve'!$A$3:$B$47,2)*Wind!$B$9</f>
        <v>2737.8</v>
      </c>
      <c r="C3956">
        <f>(0.5*(A3956^3)*Wind!$B$11*Wind!$B$7*(VLOOKUP(A3956+0.5,'Wind - Power Curve'!$A$3:$E$47,5,TRUE))*Wind!$B$9)/1000</f>
        <v>2981.037126435649</v>
      </c>
      <c r="D3956" s="23" t="s">
        <v>9</v>
      </c>
    </row>
    <row r="3957" spans="1:4" x14ac:dyDescent="0.35">
      <c r="A3957" s="4">
        <f>Climate285!F3984*((113.5/10)^0.12)</f>
        <v>8.0708042779447968</v>
      </c>
      <c r="B3957" s="24">
        <f>VLOOKUP(A3957,'Wind - Power Curve'!$A$3:$B$47,2)*Wind!$B$9</f>
        <v>2737.8</v>
      </c>
      <c r="C3957">
        <f>(0.5*(A3957^3)*Wind!$B$11*Wind!$B$7*(VLOOKUP(A3957+0.5,'Wind - Power Curve'!$A$3:$E$47,5,TRUE))*Wind!$B$9)/1000</f>
        <v>2837.5132470129438</v>
      </c>
      <c r="D3957" s="23" t="s">
        <v>9</v>
      </c>
    </row>
    <row r="3958" spans="1:4" x14ac:dyDescent="0.35">
      <c r="A3958" s="4">
        <f>Climate285!F3985*((113.5/10)^0.12)</f>
        <v>7.6853330288489259</v>
      </c>
      <c r="B3958" s="24">
        <f>VLOOKUP(A3958,'Wind - Power Curve'!$A$3:$B$47,2)*Wind!$B$9</f>
        <v>2226.6</v>
      </c>
      <c r="C3958">
        <f>(0.5*(A3958^3)*Wind!$B$11*Wind!$B$7*(VLOOKUP(A3958+0.5,'Wind - Power Curve'!$A$3:$E$47,5,TRUE))*Wind!$B$9)/1000</f>
        <v>2427.2797504567588</v>
      </c>
      <c r="D3958" s="23" t="s">
        <v>9</v>
      </c>
    </row>
    <row r="3959" spans="1:4" x14ac:dyDescent="0.35">
      <c r="A3959" s="4">
        <f>Climate285!F3986*((113.5/10)^0.12)</f>
        <v>8.1069422075475348</v>
      </c>
      <c r="B3959" s="24">
        <f>VLOOKUP(A3959,'Wind - Power Curve'!$A$3:$B$47,2)*Wind!$B$9</f>
        <v>2737.8</v>
      </c>
      <c r="C3959">
        <f>(0.5*(A3959^3)*Wind!$B$11*Wind!$B$7*(VLOOKUP(A3959+0.5,'Wind - Power Curve'!$A$3:$E$47,5,TRUE))*Wind!$B$9)/1000</f>
        <v>2875.8000193112421</v>
      </c>
      <c r="D3959" s="23" t="s">
        <v>9</v>
      </c>
    </row>
    <row r="3960" spans="1:4" x14ac:dyDescent="0.35">
      <c r="A3960" s="4">
        <f>Climate285!F3987*((113.5/10)^0.12)</f>
        <v>8.1832333922644249</v>
      </c>
      <c r="B3960" s="24">
        <f>VLOOKUP(A3960,'Wind - Power Curve'!$A$3:$B$47,2)*Wind!$B$9</f>
        <v>2737.8</v>
      </c>
      <c r="C3960">
        <f>(0.5*(A3960^3)*Wind!$B$11*Wind!$B$7*(VLOOKUP(A3960+0.5,'Wind - Power Curve'!$A$3:$E$47,5,TRUE))*Wind!$B$9)/1000</f>
        <v>2957.7554581908962</v>
      </c>
      <c r="D3960" s="23" t="s">
        <v>9</v>
      </c>
    </row>
    <row r="3961" spans="1:4" x14ac:dyDescent="0.35">
      <c r="A3961" s="4">
        <f>Climate285!F3988*((113.5/10)^0.12)</f>
        <v>7.9717595819965528</v>
      </c>
      <c r="B3961" s="24">
        <f>VLOOKUP(A3961,'Wind - Power Curve'!$A$3:$B$47,2)*Wind!$B$9</f>
        <v>2226.6</v>
      </c>
      <c r="C3961">
        <f>(0.5*(A3961^3)*Wind!$B$11*Wind!$B$7*(VLOOKUP(A3961+0.5,'Wind - Power Curve'!$A$3:$E$47,5,TRUE))*Wind!$B$9)/1000</f>
        <v>2708.9084977993243</v>
      </c>
      <c r="D3961" s="23" t="s">
        <v>9</v>
      </c>
    </row>
    <row r="3962" spans="1:4" x14ac:dyDescent="0.35">
      <c r="A3962" s="4">
        <f>Climate285!F3989*((113.5/10)^0.12)</f>
        <v>7.9075143738139069</v>
      </c>
      <c r="B3962" s="24">
        <f>VLOOKUP(A3962,'Wind - Power Curve'!$A$3:$B$47,2)*Wind!$B$9</f>
        <v>2226.6</v>
      </c>
      <c r="C3962">
        <f>(0.5*(A3962^3)*Wind!$B$11*Wind!$B$7*(VLOOKUP(A3962+0.5,'Wind - Power Curve'!$A$3:$E$47,5,TRUE))*Wind!$B$9)/1000</f>
        <v>2643.9408093594525</v>
      </c>
      <c r="D3962" s="23" t="s">
        <v>9</v>
      </c>
    </row>
    <row r="3963" spans="1:4" x14ac:dyDescent="0.35">
      <c r="A3963" s="4">
        <f>Climate285!F3990*((113.5/10)^0.12)</f>
        <v>8.1457570208245489</v>
      </c>
      <c r="B3963" s="24">
        <f>VLOOKUP(A3963,'Wind - Power Curve'!$A$3:$B$47,2)*Wind!$B$9</f>
        <v>2737.8</v>
      </c>
      <c r="C3963">
        <f>(0.5*(A3963^3)*Wind!$B$11*Wind!$B$7*(VLOOKUP(A3963+0.5,'Wind - Power Curve'!$A$3:$E$47,5,TRUE))*Wind!$B$9)/1000</f>
        <v>2917.3047918676721</v>
      </c>
      <c r="D3963" s="23" t="s">
        <v>9</v>
      </c>
    </row>
    <row r="3964" spans="1:4" x14ac:dyDescent="0.35">
      <c r="A3964" s="4">
        <f>Climate285!F3991*((113.5/10)^0.12)</f>
        <v>8.3665999239523927</v>
      </c>
      <c r="B3964" s="24">
        <f>VLOOKUP(A3964,'Wind - Power Curve'!$A$3:$B$47,2)*Wind!$B$9</f>
        <v>2737.8</v>
      </c>
      <c r="C3964">
        <f>(0.5*(A3964^3)*Wind!$B$11*Wind!$B$7*(VLOOKUP(A3964+0.5,'Wind - Power Curve'!$A$3:$E$47,5,TRUE))*Wind!$B$9)/1000</f>
        <v>3161.0725102068122</v>
      </c>
      <c r="D3964" s="23" t="s">
        <v>9</v>
      </c>
    </row>
    <row r="3965" spans="1:4" x14ac:dyDescent="0.35">
      <c r="A3965" s="4">
        <f>Climate285!F3992*((113.5/10)^0.12)</f>
        <v>8.275585879026977</v>
      </c>
      <c r="B3965" s="24">
        <f>VLOOKUP(A3965,'Wind - Power Curve'!$A$3:$B$47,2)*Wind!$B$9</f>
        <v>2737.8</v>
      </c>
      <c r="C3965">
        <f>(0.5*(A3965^3)*Wind!$B$11*Wind!$B$7*(VLOOKUP(A3965+0.5,'Wind - Power Curve'!$A$3:$E$47,5,TRUE))*Wind!$B$9)/1000</f>
        <v>3059.0297510324835</v>
      </c>
      <c r="D3965" s="23" t="s">
        <v>9</v>
      </c>
    </row>
    <row r="3966" spans="1:4" x14ac:dyDescent="0.35">
      <c r="A3966" s="4">
        <f>Climate285!F3993*((113.5/10)^0.12)</f>
        <v>7.9369600942309519</v>
      </c>
      <c r="B3966" s="24">
        <f>VLOOKUP(A3966,'Wind - Power Curve'!$A$3:$B$47,2)*Wind!$B$9</f>
        <v>2226.6</v>
      </c>
      <c r="C3966">
        <f>(0.5*(A3966^3)*Wind!$B$11*Wind!$B$7*(VLOOKUP(A3966+0.5,'Wind - Power Curve'!$A$3:$E$47,5,TRUE))*Wind!$B$9)/1000</f>
        <v>2673.5871697546959</v>
      </c>
      <c r="D3966" s="23" t="s">
        <v>9</v>
      </c>
    </row>
    <row r="3967" spans="1:4" x14ac:dyDescent="0.35">
      <c r="A3967" s="4">
        <f>Climate285!F3994*((113.5/10)^0.12)</f>
        <v>8.2943240647469167</v>
      </c>
      <c r="B3967" s="24">
        <f>VLOOKUP(A3967,'Wind - Power Curve'!$A$3:$B$47,2)*Wind!$B$9</f>
        <v>2737.8</v>
      </c>
      <c r="C3967">
        <f>(0.5*(A3967^3)*Wind!$B$11*Wind!$B$7*(VLOOKUP(A3967+0.5,'Wind - Power Curve'!$A$3:$E$47,5,TRUE))*Wind!$B$9)/1000</f>
        <v>3079.8562723341443</v>
      </c>
      <c r="D3967" s="23" t="s">
        <v>9</v>
      </c>
    </row>
    <row r="3968" spans="1:4" x14ac:dyDescent="0.35">
      <c r="A3968" s="4">
        <f>Climate285!F3995*((113.5/10)^0.12)</f>
        <v>8.1377263698017188</v>
      </c>
      <c r="B3968" s="24">
        <f>VLOOKUP(A3968,'Wind - Power Curve'!$A$3:$B$47,2)*Wind!$B$9</f>
        <v>2737.8</v>
      </c>
      <c r="C3968">
        <f>(0.5*(A3968^3)*Wind!$B$11*Wind!$B$7*(VLOOKUP(A3968+0.5,'Wind - Power Curve'!$A$3:$E$47,5,TRUE))*Wind!$B$9)/1000</f>
        <v>2908.6850524971683</v>
      </c>
      <c r="D3968" s="23" t="s">
        <v>9</v>
      </c>
    </row>
    <row r="3969" spans="1:4" x14ac:dyDescent="0.35">
      <c r="A3969" s="4">
        <f>Climate285!F3996*((113.5/10)^0.12)</f>
        <v>7.6893483543603409</v>
      </c>
      <c r="B3969" s="24">
        <f>VLOOKUP(A3969,'Wind - Power Curve'!$A$3:$B$47,2)*Wind!$B$9</f>
        <v>2226.6</v>
      </c>
      <c r="C3969">
        <f>(0.5*(A3969^3)*Wind!$B$11*Wind!$B$7*(VLOOKUP(A3969+0.5,'Wind - Power Curve'!$A$3:$E$47,5,TRUE))*Wind!$B$9)/1000</f>
        <v>2431.0862522475959</v>
      </c>
      <c r="D3969" s="23" t="s">
        <v>9</v>
      </c>
    </row>
    <row r="3970" spans="1:4" x14ac:dyDescent="0.35">
      <c r="A3970" s="4">
        <f>Climate285!F3997*((113.5/10)^0.12)</f>
        <v>8.136387927964579</v>
      </c>
      <c r="B3970" s="24">
        <f>VLOOKUP(A3970,'Wind - Power Curve'!$A$3:$B$47,2)*Wind!$B$9</f>
        <v>2737.8</v>
      </c>
      <c r="C3970">
        <f>(0.5*(A3970^3)*Wind!$B$11*Wind!$B$7*(VLOOKUP(A3970+0.5,'Wind - Power Curve'!$A$3:$E$47,5,TRUE))*Wind!$B$9)/1000</f>
        <v>2907.2500820975383</v>
      </c>
      <c r="D3970" s="23" t="s">
        <v>9</v>
      </c>
    </row>
    <row r="3971" spans="1:4" x14ac:dyDescent="0.35">
      <c r="A3971" s="4">
        <f>Climate285!F3998*((113.5/10)^0.12)</f>
        <v>7.9369600942309519</v>
      </c>
      <c r="B3971" s="24">
        <f>VLOOKUP(A3971,'Wind - Power Curve'!$A$3:$B$47,2)*Wind!$B$9</f>
        <v>2226.6</v>
      </c>
      <c r="C3971">
        <f>(0.5*(A3971^3)*Wind!$B$11*Wind!$B$7*(VLOOKUP(A3971+0.5,'Wind - Power Curve'!$A$3:$E$47,5,TRUE))*Wind!$B$9)/1000</f>
        <v>2673.5871697546959</v>
      </c>
      <c r="D3971" s="23" t="s">
        <v>9</v>
      </c>
    </row>
    <row r="3972" spans="1:4" x14ac:dyDescent="0.35">
      <c r="A3972" s="4">
        <f>Climate285!F3999*((113.5/10)^0.12)</f>
        <v>8.2006331361472249</v>
      </c>
      <c r="B3972" s="24">
        <f>VLOOKUP(A3972,'Wind - Power Curve'!$A$3:$B$47,2)*Wind!$B$9</f>
        <v>2737.8</v>
      </c>
      <c r="C3972">
        <f>(0.5*(A3972^3)*Wind!$B$11*Wind!$B$7*(VLOOKUP(A3972+0.5,'Wind - Power Curve'!$A$3:$E$47,5,TRUE))*Wind!$B$9)/1000</f>
        <v>2976.6625414274863</v>
      </c>
      <c r="D3972" s="23" t="s">
        <v>9</v>
      </c>
    </row>
    <row r="3973" spans="1:4" x14ac:dyDescent="0.35">
      <c r="A3973" s="4">
        <f>Climate285!F4000*((113.5/10)^0.12)</f>
        <v>8.3331388780239308</v>
      </c>
      <c r="B3973" s="24">
        <f>VLOOKUP(A3973,'Wind - Power Curve'!$A$3:$B$47,2)*Wind!$B$9</f>
        <v>2737.8</v>
      </c>
      <c r="C3973">
        <f>(0.5*(A3973^3)*Wind!$B$11*Wind!$B$7*(VLOOKUP(A3973+0.5,'Wind - Power Curve'!$A$3:$E$47,5,TRUE))*Wind!$B$9)/1000</f>
        <v>3123.2971890991257</v>
      </c>
      <c r="D3973" s="23" t="s">
        <v>9</v>
      </c>
    </row>
    <row r="3974" spans="1:4" x14ac:dyDescent="0.35">
      <c r="A3974" s="4">
        <f>Climate285!F4001*((113.5/10)^0.12)</f>
        <v>8.6717646628199567</v>
      </c>
      <c r="B3974" s="24">
        <f>VLOOKUP(A3974,'Wind - Power Curve'!$A$3:$B$47,2)*Wind!$B$9</f>
        <v>3314.7000000000003</v>
      </c>
      <c r="C3974">
        <f>(0.5*(A3974^3)*Wind!$B$11*Wind!$B$7*(VLOOKUP(A3974+0.5,'Wind - Power Curve'!$A$3:$E$47,5,TRUE))*Wind!$B$9)/1000</f>
        <v>3537.5084317966202</v>
      </c>
      <c r="D3974" s="23" t="s">
        <v>9</v>
      </c>
    </row>
    <row r="3975" spans="1:4" x14ac:dyDescent="0.35">
      <c r="A3975" s="4">
        <f>Climate285!F4002*((113.5/10)^0.12)</f>
        <v>8.7828553353024468</v>
      </c>
      <c r="B3975" s="24">
        <f>VLOOKUP(A3975,'Wind - Power Curve'!$A$3:$B$47,2)*Wind!$B$9</f>
        <v>3314.7000000000003</v>
      </c>
      <c r="C3975">
        <f>(0.5*(A3975^3)*Wind!$B$11*Wind!$B$7*(VLOOKUP(A3975+0.5,'Wind - Power Curve'!$A$3:$E$47,5,TRUE))*Wind!$B$9)/1000</f>
        <v>3675.2105286318806</v>
      </c>
      <c r="D3975" s="23" t="s">
        <v>9</v>
      </c>
    </row>
    <row r="3976" spans="1:4" x14ac:dyDescent="0.35">
      <c r="A3976" s="4">
        <f>Climate285!F4003*((113.5/10)^0.12)</f>
        <v>9.1442346313298248</v>
      </c>
      <c r="B3976" s="24">
        <f>VLOOKUP(A3976,'Wind - Power Curve'!$A$3:$B$47,2)*Wind!$B$9</f>
        <v>3954.6</v>
      </c>
      <c r="C3976">
        <f>(0.5*(A3976^3)*Wind!$B$11*Wind!$B$7*(VLOOKUP(A3976+0.5,'Wind - Power Curve'!$A$3:$E$47,5,TRUE))*Wind!$B$9)/1000</f>
        <v>4138.3449230843016</v>
      </c>
      <c r="D3976" s="23" t="s">
        <v>9</v>
      </c>
    </row>
    <row r="3977" spans="1:4" x14ac:dyDescent="0.35">
      <c r="A3977" s="4">
        <f>Climate285!F4004*((113.5/10)^0.12)</f>
        <v>9.0318055170101967</v>
      </c>
      <c r="B3977" s="24">
        <f>VLOOKUP(A3977,'Wind - Power Curve'!$A$3:$B$47,2)*Wind!$B$9</f>
        <v>3954.6</v>
      </c>
      <c r="C3977">
        <f>(0.5*(A3977^3)*Wind!$B$11*Wind!$B$7*(VLOOKUP(A3977+0.5,'Wind - Power Curve'!$A$3:$E$47,5,TRUE))*Wind!$B$9)/1000</f>
        <v>3987.5701301895797</v>
      </c>
      <c r="D3977" s="23" t="s">
        <v>9</v>
      </c>
    </row>
    <row r="3978" spans="1:4" x14ac:dyDescent="0.35">
      <c r="A3978" s="4">
        <f>Climate285!F4005*((113.5/10)^0.12)</f>
        <v>9.2084798395124707</v>
      </c>
      <c r="B3978" s="24">
        <f>VLOOKUP(A3978,'Wind - Power Curve'!$A$3:$B$47,2)*Wind!$B$9</f>
        <v>3954.6</v>
      </c>
      <c r="C3978">
        <f>(0.5*(A3978^3)*Wind!$B$11*Wind!$B$7*(VLOOKUP(A3978+0.5,'Wind - Power Curve'!$A$3:$E$47,5,TRUE))*Wind!$B$9)/1000</f>
        <v>4226.1842493985032</v>
      </c>
      <c r="D3978" s="23" t="s">
        <v>9</v>
      </c>
    </row>
    <row r="3979" spans="1:4" x14ac:dyDescent="0.35">
      <c r="A3979" s="4">
        <f>Climate285!F4006*((113.5/10)^0.12)</f>
        <v>8.6851490811913408</v>
      </c>
      <c r="B3979" s="24">
        <f>VLOOKUP(A3979,'Wind - Power Curve'!$A$3:$B$47,2)*Wind!$B$9</f>
        <v>3314.7000000000003</v>
      </c>
      <c r="C3979">
        <f>(0.5*(A3979^3)*Wind!$B$11*Wind!$B$7*(VLOOKUP(A3979+0.5,'Wind - Power Curve'!$A$3:$E$47,5,TRUE))*Wind!$B$9)/1000</f>
        <v>3553.9136079104728</v>
      </c>
      <c r="D3979" s="23" t="s">
        <v>9</v>
      </c>
    </row>
    <row r="3980" spans="1:4" x14ac:dyDescent="0.35">
      <c r="A3980" s="4">
        <f>Climate285!F4007*((113.5/10)^0.12)</f>
        <v>8.3719536913009449</v>
      </c>
      <c r="B3980" s="24">
        <f>VLOOKUP(A3980,'Wind - Power Curve'!$A$3:$B$47,2)*Wind!$B$9</f>
        <v>2737.8</v>
      </c>
      <c r="C3980">
        <f>(0.5*(A3980^3)*Wind!$B$11*Wind!$B$7*(VLOOKUP(A3980+0.5,'Wind - Power Curve'!$A$3:$E$47,5,TRUE))*Wind!$B$9)/1000</f>
        <v>3167.1446824117534</v>
      </c>
      <c r="D3980" s="23" t="s">
        <v>9</v>
      </c>
    </row>
    <row r="3981" spans="1:4" x14ac:dyDescent="0.35">
      <c r="A3981" s="4">
        <f>Climate285!F4008*((113.5/10)^0.12)</f>
        <v>7.9610520472994448</v>
      </c>
      <c r="B3981" s="24">
        <f>VLOOKUP(A3981,'Wind - Power Curve'!$A$3:$B$47,2)*Wind!$B$9</f>
        <v>2226.6</v>
      </c>
      <c r="C3981">
        <f>(0.5*(A3981^3)*Wind!$B$11*Wind!$B$7*(VLOOKUP(A3981+0.5,'Wind - Power Curve'!$A$3:$E$47,5,TRUE))*Wind!$B$9)/1000</f>
        <v>2698.0074706692722</v>
      </c>
      <c r="D3981" s="23" t="s">
        <v>9</v>
      </c>
    </row>
    <row r="3982" spans="1:4" x14ac:dyDescent="0.35">
      <c r="A3982" s="4">
        <f>Climate285!F4009*((113.5/10)^0.12)</f>
        <v>7.7295016094744948</v>
      </c>
      <c r="B3982" s="24">
        <f>VLOOKUP(A3982,'Wind - Power Curve'!$A$3:$B$47,2)*Wind!$B$9</f>
        <v>2226.6</v>
      </c>
      <c r="C3982">
        <f>(0.5*(A3982^3)*Wind!$B$11*Wind!$B$7*(VLOOKUP(A3982+0.5,'Wind - Power Curve'!$A$3:$E$47,5,TRUE))*Wind!$B$9)/1000</f>
        <v>2469.3703773187431</v>
      </c>
      <c r="D3982" s="23" t="s">
        <v>9</v>
      </c>
    </row>
    <row r="3983" spans="1:4" x14ac:dyDescent="0.35">
      <c r="A3983" s="4">
        <f>Climate285!F4010*((113.5/10)^0.12)</f>
        <v>7.4885820787895749</v>
      </c>
      <c r="B3983" s="24">
        <f>VLOOKUP(A3983,'Wind - Power Curve'!$A$3:$B$47,2)*Wind!$B$9</f>
        <v>1780.2</v>
      </c>
      <c r="C3983">
        <f>(0.5*(A3983^3)*Wind!$B$11*Wind!$B$7*(VLOOKUP(A3983+0.5,'Wind - Power Curve'!$A$3:$E$47,5,TRUE))*Wind!$B$9)/1000</f>
        <v>2216.4462163673743</v>
      </c>
      <c r="D3983" s="23" t="s">
        <v>9</v>
      </c>
    </row>
    <row r="3984" spans="1:4" x14ac:dyDescent="0.35">
      <c r="A3984" s="4">
        <f>Climate285!F4011*((113.5/10)^0.12)</f>
        <v>7.63848756454908</v>
      </c>
      <c r="B3984" s="24">
        <f>VLOOKUP(A3984,'Wind - Power Curve'!$A$3:$B$47,2)*Wind!$B$9</f>
        <v>2226.6</v>
      </c>
      <c r="C3984">
        <f>(0.5*(A3984^3)*Wind!$B$11*Wind!$B$7*(VLOOKUP(A3984+0.5,'Wind - Power Curve'!$A$3:$E$47,5,TRUE))*Wind!$B$9)/1000</f>
        <v>2383.1637594307758</v>
      </c>
      <c r="D3984" s="23" t="s">
        <v>9</v>
      </c>
    </row>
    <row r="3985" spans="1:4" x14ac:dyDescent="0.35">
      <c r="A3985" s="4">
        <f>Climate285!F4012*((113.5/10)^0.12)</f>
        <v>8.0252972554820907</v>
      </c>
      <c r="B3985" s="24">
        <f>VLOOKUP(A3985,'Wind - Power Curve'!$A$3:$B$47,2)*Wind!$B$9</f>
        <v>2737.8</v>
      </c>
      <c r="C3985">
        <f>(0.5*(A3985^3)*Wind!$B$11*Wind!$B$7*(VLOOKUP(A3985+0.5,'Wind - Power Curve'!$A$3:$E$47,5,TRUE))*Wind!$B$9)/1000</f>
        <v>2789.7856358455929</v>
      </c>
      <c r="D3985" s="23" t="s">
        <v>9</v>
      </c>
    </row>
    <row r="3986" spans="1:4" x14ac:dyDescent="0.35">
      <c r="A3986" s="4">
        <f>Climate285!F4013*((113.5/10)^0.12)</f>
        <v>8.1511107881731029</v>
      </c>
      <c r="B3986" s="24">
        <f>VLOOKUP(A3986,'Wind - Power Curve'!$A$3:$B$47,2)*Wind!$B$9</f>
        <v>2737.8</v>
      </c>
      <c r="C3986">
        <f>(0.5*(A3986^3)*Wind!$B$11*Wind!$B$7*(VLOOKUP(A3986+0.5,'Wind - Power Curve'!$A$3:$E$47,5,TRUE))*Wind!$B$9)/1000</f>
        <v>2923.0607352115612</v>
      </c>
      <c r="D3986" s="23" t="s">
        <v>9</v>
      </c>
    </row>
    <row r="3987" spans="1:4" x14ac:dyDescent="0.35">
      <c r="A3987" s="4">
        <f>Climate285!F4014*((113.5/10)^0.12)</f>
        <v>8.0065590697621509</v>
      </c>
      <c r="B3987" s="24">
        <f>VLOOKUP(A3987,'Wind - Power Curve'!$A$3:$B$47,2)*Wind!$B$9</f>
        <v>2737.8</v>
      </c>
      <c r="C3987">
        <f>(0.5*(A3987^3)*Wind!$B$11*Wind!$B$7*(VLOOKUP(A3987+0.5,'Wind - Power Curve'!$A$3:$E$47,5,TRUE))*Wind!$B$9)/1000</f>
        <v>2770.2897005131881</v>
      </c>
      <c r="D3987" s="23" t="s">
        <v>9</v>
      </c>
    </row>
    <row r="3988" spans="1:4" x14ac:dyDescent="0.35">
      <c r="A3988" s="4">
        <f>Climate285!F4015*((113.5/10)^0.12)</f>
        <v>8.2100022290071948</v>
      </c>
      <c r="B3988" s="24">
        <f>VLOOKUP(A3988,'Wind - Power Curve'!$A$3:$B$47,2)*Wind!$B$9</f>
        <v>2737.8</v>
      </c>
      <c r="C3988">
        <f>(0.5*(A3988^3)*Wind!$B$11*Wind!$B$7*(VLOOKUP(A3988+0.5,'Wind - Power Curve'!$A$3:$E$47,5,TRUE))*Wind!$B$9)/1000</f>
        <v>2986.8765706667086</v>
      </c>
      <c r="D3988" s="23" t="s">
        <v>9</v>
      </c>
    </row>
    <row r="3989" spans="1:4" x14ac:dyDescent="0.35">
      <c r="A3989" s="4">
        <f>Climate285!F4016*((113.5/10)^0.12)</f>
        <v>8.3826612259980529</v>
      </c>
      <c r="B3989" s="24">
        <f>VLOOKUP(A3989,'Wind - Power Curve'!$A$3:$B$47,2)*Wind!$B$9</f>
        <v>2737.8</v>
      </c>
      <c r="C3989">
        <f>(0.5*(A3989^3)*Wind!$B$11*Wind!$B$7*(VLOOKUP(A3989+0.5,'Wind - Power Curve'!$A$3:$E$47,5,TRUE))*Wind!$B$9)/1000</f>
        <v>3179.3123451991337</v>
      </c>
      <c r="D3989" s="23" t="s">
        <v>9</v>
      </c>
    </row>
    <row r="3990" spans="1:4" x14ac:dyDescent="0.35">
      <c r="A3990" s="4">
        <f>Climate285!F4017*((113.5/10)^0.12)</f>
        <v>9.0411746098701666</v>
      </c>
      <c r="B3990" s="24">
        <f>VLOOKUP(A3990,'Wind - Power Curve'!$A$3:$B$47,2)*Wind!$B$9</f>
        <v>3954.6</v>
      </c>
      <c r="C3990">
        <f>(0.5*(A3990^3)*Wind!$B$11*Wind!$B$7*(VLOOKUP(A3990+0.5,'Wind - Power Curve'!$A$3:$E$47,5,TRUE))*Wind!$B$9)/1000</f>
        <v>3999.992458127485</v>
      </c>
      <c r="D3990" s="23" t="s">
        <v>9</v>
      </c>
    </row>
    <row r="3991" spans="1:4" x14ac:dyDescent="0.35">
      <c r="A3991" s="4">
        <f>Climate285!F4018*((113.5/10)^0.12)</f>
        <v>9.2298949089066866</v>
      </c>
      <c r="B3991" s="24">
        <f>VLOOKUP(A3991,'Wind - Power Curve'!$A$3:$B$47,2)*Wind!$B$9</f>
        <v>3954.6</v>
      </c>
      <c r="C3991">
        <f>(0.5*(A3991^3)*Wind!$B$11*Wind!$B$7*(VLOOKUP(A3991+0.5,'Wind - Power Curve'!$A$3:$E$47,5,TRUE))*Wind!$B$9)/1000</f>
        <v>4255.7378787268335</v>
      </c>
      <c r="D3991" s="23" t="s">
        <v>9</v>
      </c>
    </row>
    <row r="3992" spans="1:4" x14ac:dyDescent="0.35">
      <c r="A3992" s="4">
        <f>Climate285!F4019*((113.5/10)^0.12)</f>
        <v>9.1629728170497646</v>
      </c>
      <c r="B3992" s="24">
        <f>VLOOKUP(A3992,'Wind - Power Curve'!$A$3:$B$47,2)*Wind!$B$9</f>
        <v>3954.6</v>
      </c>
      <c r="C3992">
        <f>(0.5*(A3992^3)*Wind!$B$11*Wind!$B$7*(VLOOKUP(A3992+0.5,'Wind - Power Curve'!$A$3:$E$47,5,TRUE))*Wind!$B$9)/1000</f>
        <v>4163.8377361821749</v>
      </c>
      <c r="D3992" s="23" t="s">
        <v>9</v>
      </c>
    </row>
    <row r="3993" spans="1:4" x14ac:dyDescent="0.35">
      <c r="A3993" s="4">
        <f>Climate285!F4020*((113.5/10)^0.12)</f>
        <v>8.9287454955505368</v>
      </c>
      <c r="B3993" s="24">
        <f>VLOOKUP(A3993,'Wind - Power Curve'!$A$3:$B$47,2)*Wind!$B$9</f>
        <v>3314.7000000000003</v>
      </c>
      <c r="C3993">
        <f>(0.5*(A3993^3)*Wind!$B$11*Wind!$B$7*(VLOOKUP(A3993+0.5,'Wind - Power Curve'!$A$3:$E$47,5,TRUE))*Wind!$B$9)/1000</f>
        <v>3861.4139909292294</v>
      </c>
      <c r="D3993" s="23" t="s">
        <v>9</v>
      </c>
    </row>
    <row r="3994" spans="1:4" x14ac:dyDescent="0.35">
      <c r="A3994" s="4">
        <f>Climate285!F4021*((113.5/10)^0.12)</f>
        <v>8.3398310872096229</v>
      </c>
      <c r="B3994" s="24">
        <f>VLOOKUP(A3994,'Wind - Power Curve'!$A$3:$B$47,2)*Wind!$B$9</f>
        <v>2737.8</v>
      </c>
      <c r="C3994">
        <f>(0.5*(A3994^3)*Wind!$B$11*Wind!$B$7*(VLOOKUP(A3994+0.5,'Wind - Power Curve'!$A$3:$E$47,5,TRUE))*Wind!$B$9)/1000</f>
        <v>3130.8280422875027</v>
      </c>
      <c r="D3994" s="23" t="s">
        <v>9</v>
      </c>
    </row>
    <row r="3995" spans="1:4" x14ac:dyDescent="0.35">
      <c r="A3995" s="4">
        <f>Climate285!F4022*((113.5/10)^0.12)</f>
        <v>8.3987225280437148</v>
      </c>
      <c r="B3995" s="24">
        <f>VLOOKUP(A3995,'Wind - Power Curve'!$A$3:$B$47,2)*Wind!$B$9</f>
        <v>2737.8</v>
      </c>
      <c r="C3995">
        <f>(0.5*(A3995^3)*Wind!$B$11*Wind!$B$7*(VLOOKUP(A3995+0.5,'Wind - Power Curve'!$A$3:$E$47,5,TRUE))*Wind!$B$9)/1000</f>
        <v>3197.6222098672047</v>
      </c>
      <c r="D3995" s="23" t="s">
        <v>9</v>
      </c>
    </row>
    <row r="3996" spans="1:4" x14ac:dyDescent="0.35">
      <c r="A3996" s="4">
        <f>Climate285!F4023*((113.5/10)^0.12)</f>
        <v>8.5887812689173728</v>
      </c>
      <c r="B3996" s="24">
        <f>VLOOKUP(A3996,'Wind - Power Curve'!$A$3:$B$47,2)*Wind!$B$9</f>
        <v>3314.7000000000003</v>
      </c>
      <c r="C3996">
        <f>(0.5*(A3996^3)*Wind!$B$11*Wind!$B$7*(VLOOKUP(A3996+0.5,'Wind - Power Curve'!$A$3:$E$47,5,TRUE))*Wind!$B$9)/1000</f>
        <v>3436.9218866325268</v>
      </c>
      <c r="D3996" s="23" t="s">
        <v>9</v>
      </c>
    </row>
    <row r="3997" spans="1:4" x14ac:dyDescent="0.35">
      <c r="A3997" s="4">
        <f>Climate285!F4024*((113.5/10)^0.12)</f>
        <v>8.8163163812309069</v>
      </c>
      <c r="B3997" s="24">
        <f>VLOOKUP(A3997,'Wind - Power Curve'!$A$3:$B$47,2)*Wind!$B$9</f>
        <v>3314.7000000000003</v>
      </c>
      <c r="C3997">
        <f>(0.5*(A3997^3)*Wind!$B$11*Wind!$B$7*(VLOOKUP(A3997+0.5,'Wind - Power Curve'!$A$3:$E$47,5,TRUE))*Wind!$B$9)/1000</f>
        <v>3717.3763718842461</v>
      </c>
      <c r="D3997" s="23" t="s">
        <v>9</v>
      </c>
    </row>
    <row r="3998" spans="1:4" x14ac:dyDescent="0.35">
      <c r="A3998" s="4">
        <f>Climate285!F4025*((113.5/10)^0.12)</f>
        <v>8.8979613332963527</v>
      </c>
      <c r="B3998" s="24">
        <f>VLOOKUP(A3998,'Wind - Power Curve'!$A$3:$B$47,2)*Wind!$B$9</f>
        <v>3314.7000000000003</v>
      </c>
      <c r="C3998">
        <f>(0.5*(A3998^3)*Wind!$B$11*Wind!$B$7*(VLOOKUP(A3998+0.5,'Wind - Power Curve'!$A$3:$E$47,5,TRUE))*Wind!$B$9)/1000</f>
        <v>3821.6118610251888</v>
      </c>
      <c r="D3998" s="23" t="s">
        <v>9</v>
      </c>
    </row>
    <row r="3999" spans="1:4" x14ac:dyDescent="0.35">
      <c r="A3999" s="4">
        <f>Climate285!F4026*((113.5/10)^0.12)</f>
        <v>9.0933738415185648</v>
      </c>
      <c r="B3999" s="24">
        <f>VLOOKUP(A3999,'Wind - Power Curve'!$A$3:$B$47,2)*Wind!$B$9</f>
        <v>3954.6</v>
      </c>
      <c r="C3999">
        <f>(0.5*(A3999^3)*Wind!$B$11*Wind!$B$7*(VLOOKUP(A3999+0.5,'Wind - Power Curve'!$A$3:$E$47,5,TRUE))*Wind!$B$9)/1000</f>
        <v>4069.6751096468529</v>
      </c>
      <c r="D3999" s="23" t="s">
        <v>9</v>
      </c>
    </row>
    <row r="4000" spans="1:4" x14ac:dyDescent="0.35">
      <c r="A4000" s="4">
        <f>Climate285!F4027*((113.5/10)^0.12)</f>
        <v>9.2298949089066866</v>
      </c>
      <c r="B4000" s="24">
        <f>VLOOKUP(A4000,'Wind - Power Curve'!$A$3:$B$47,2)*Wind!$B$9</f>
        <v>3954.6</v>
      </c>
      <c r="C4000">
        <f>(0.5*(A4000^3)*Wind!$B$11*Wind!$B$7*(VLOOKUP(A4000+0.5,'Wind - Power Curve'!$A$3:$E$47,5,TRUE))*Wind!$B$9)/1000</f>
        <v>4255.7378787268335</v>
      </c>
      <c r="D4000" s="23" t="s">
        <v>9</v>
      </c>
    </row>
    <row r="4001" spans="1:4" x14ac:dyDescent="0.35">
      <c r="A4001" s="4">
        <f>Climate285!F4028*((113.5/10)^0.12)</f>
        <v>8.7681324750939247</v>
      </c>
      <c r="B4001" s="24">
        <f>VLOOKUP(A4001,'Wind - Power Curve'!$A$3:$B$47,2)*Wind!$B$9</f>
        <v>3314.7000000000003</v>
      </c>
      <c r="C4001">
        <f>(0.5*(A4001^3)*Wind!$B$11*Wind!$B$7*(VLOOKUP(A4001+0.5,'Wind - Power Curve'!$A$3:$E$47,5,TRUE))*Wind!$B$9)/1000</f>
        <v>3656.759026968969</v>
      </c>
      <c r="D4001" s="23" t="s">
        <v>9</v>
      </c>
    </row>
    <row r="4002" spans="1:4" x14ac:dyDescent="0.35">
      <c r="A4002" s="4">
        <f>Climate285!F4029*((113.5/10)^0.12)</f>
        <v>8.7989166373481087</v>
      </c>
      <c r="B4002" s="24">
        <f>VLOOKUP(A4002,'Wind - Power Curve'!$A$3:$B$47,2)*Wind!$B$9</f>
        <v>3314.7000000000003</v>
      </c>
      <c r="C4002">
        <f>(0.5*(A4002^3)*Wind!$B$11*Wind!$B$7*(VLOOKUP(A4002+0.5,'Wind - Power Curve'!$A$3:$E$47,5,TRUE))*Wind!$B$9)/1000</f>
        <v>3695.4101139429035</v>
      </c>
      <c r="D4002" s="23" t="s">
        <v>9</v>
      </c>
    </row>
    <row r="4003" spans="1:4" x14ac:dyDescent="0.35">
      <c r="A4003" s="4">
        <f>Climate285!F4030*((113.5/10)^0.12)</f>
        <v>9.0478668190558587</v>
      </c>
      <c r="B4003" s="24">
        <f>VLOOKUP(A4003,'Wind - Power Curve'!$A$3:$B$47,2)*Wind!$B$9</f>
        <v>3954.6</v>
      </c>
      <c r="C4003">
        <f>(0.5*(A4003^3)*Wind!$B$11*Wind!$B$7*(VLOOKUP(A4003+0.5,'Wind - Power Curve'!$A$3:$E$47,5,TRUE))*Wind!$B$9)/1000</f>
        <v>4008.8813270087353</v>
      </c>
      <c r="D4003" s="23" t="s">
        <v>9</v>
      </c>
    </row>
    <row r="4004" spans="1:4" x14ac:dyDescent="0.35">
      <c r="A4004" s="4">
        <f>Climate285!F4031*((113.5/10)^0.12)</f>
        <v>9.0036982384302906</v>
      </c>
      <c r="B4004" s="24">
        <f>VLOOKUP(A4004,'Wind - Power Curve'!$A$3:$B$47,2)*Wind!$B$9</f>
        <v>3954.6</v>
      </c>
      <c r="C4004">
        <f>(0.5*(A4004^3)*Wind!$B$11*Wind!$B$7*(VLOOKUP(A4004+0.5,'Wind - Power Curve'!$A$3:$E$47,5,TRUE))*Wind!$B$9)/1000</f>
        <v>3950.457514035993</v>
      </c>
      <c r="D4004" s="23" t="s">
        <v>9</v>
      </c>
    </row>
    <row r="4005" spans="1:4" x14ac:dyDescent="0.35">
      <c r="A4005" s="4">
        <f>Climate285!F4032*((113.5/10)^0.12)</f>
        <v>8.4843828056205748</v>
      </c>
      <c r="B4005" s="24">
        <f>VLOOKUP(A4005,'Wind - Power Curve'!$A$3:$B$47,2)*Wind!$B$9</f>
        <v>2737.8</v>
      </c>
      <c r="C4005">
        <f>(0.5*(A4005^3)*Wind!$B$11*Wind!$B$7*(VLOOKUP(A4005+0.5,'Wind - Power Curve'!$A$3:$E$47,5,TRUE))*Wind!$B$9)/1000</f>
        <v>3296.4630842361694</v>
      </c>
      <c r="D4005" s="23" t="s">
        <v>9</v>
      </c>
    </row>
    <row r="4006" spans="1:4" x14ac:dyDescent="0.35">
      <c r="A4006" s="4">
        <f>Climate285!F4033*((113.5/10)^0.12)</f>
        <v>8.0761580452933508</v>
      </c>
      <c r="B4006" s="24">
        <f>VLOOKUP(A4006,'Wind - Power Curve'!$A$3:$B$47,2)*Wind!$B$9</f>
        <v>2737.8</v>
      </c>
      <c r="C4006">
        <f>(0.5*(A4006^3)*Wind!$B$11*Wind!$B$7*(VLOOKUP(A4006+0.5,'Wind - Power Curve'!$A$3:$E$47,5,TRUE))*Wind!$B$9)/1000</f>
        <v>2843.1637861719282</v>
      </c>
      <c r="D4006" s="23" t="s">
        <v>9</v>
      </c>
    </row>
    <row r="4007" spans="1:4" x14ac:dyDescent="0.35">
      <c r="A4007" s="4">
        <f>Climate285!F4034*((113.5/10)^0.12)</f>
        <v>8.0748196034562127</v>
      </c>
      <c r="B4007" s="24">
        <f>VLOOKUP(A4007,'Wind - Power Curve'!$A$3:$B$47,2)*Wind!$B$9</f>
        <v>2737.8</v>
      </c>
      <c r="C4007">
        <f>(0.5*(A4007^3)*Wind!$B$11*Wind!$B$7*(VLOOKUP(A4007+0.5,'Wind - Power Curve'!$A$3:$E$47,5,TRUE))*Wind!$B$9)/1000</f>
        <v>2841.7504487730307</v>
      </c>
      <c r="D4007" s="23" t="s">
        <v>9</v>
      </c>
    </row>
    <row r="4008" spans="1:4" x14ac:dyDescent="0.35">
      <c r="A4008" s="4">
        <f>Climate285!F4035*((113.5/10)^0.12)</f>
        <v>8.1685105320559028</v>
      </c>
      <c r="B4008" s="24">
        <f>VLOOKUP(A4008,'Wind - Power Curve'!$A$3:$B$47,2)*Wind!$B$9</f>
        <v>2737.8</v>
      </c>
      <c r="C4008">
        <f>(0.5*(A4008^3)*Wind!$B$11*Wind!$B$7*(VLOOKUP(A4008+0.5,'Wind - Power Curve'!$A$3:$E$47,5,TRUE))*Wind!$B$9)/1000</f>
        <v>2941.8198304880138</v>
      </c>
      <c r="D4008" s="23" t="s">
        <v>9</v>
      </c>
    </row>
    <row r="4009" spans="1:4" x14ac:dyDescent="0.35">
      <c r="A4009" s="4">
        <f>Climate285!F4036*((113.5/10)^0.12)</f>
        <v>8.4067531790665448</v>
      </c>
      <c r="B4009" s="24">
        <f>VLOOKUP(A4009,'Wind - Power Curve'!$A$3:$B$47,2)*Wind!$B$9</f>
        <v>2737.8</v>
      </c>
      <c r="C4009">
        <f>(0.5*(A4009^3)*Wind!$B$11*Wind!$B$7*(VLOOKUP(A4009+0.5,'Wind - Power Curve'!$A$3:$E$47,5,TRUE))*Wind!$B$9)/1000</f>
        <v>3206.8034452602351</v>
      </c>
      <c r="D4009" s="23" t="s">
        <v>9</v>
      </c>
    </row>
    <row r="4010" spans="1:4" x14ac:dyDescent="0.35">
      <c r="A4010" s="4">
        <f>Climate285!F4037*((113.5/10)^0.12)</f>
        <v>8.246140158609931</v>
      </c>
      <c r="B4010" s="24">
        <f>VLOOKUP(A4010,'Wind - Power Curve'!$A$3:$B$47,2)*Wind!$B$9</f>
        <v>2737.8</v>
      </c>
      <c r="C4010">
        <f>(0.5*(A4010^3)*Wind!$B$11*Wind!$B$7*(VLOOKUP(A4010+0.5,'Wind - Power Curve'!$A$3:$E$47,5,TRUE))*Wind!$B$9)/1000</f>
        <v>3026.492400098366</v>
      </c>
      <c r="D4010" s="23" t="s">
        <v>9</v>
      </c>
    </row>
    <row r="4011" spans="1:4" x14ac:dyDescent="0.35">
      <c r="A4011" s="4">
        <f>Climate285!F4038*((113.5/10)^0.12)</f>
        <v>7.9369600942309519</v>
      </c>
      <c r="B4011" s="24">
        <f>VLOOKUP(A4011,'Wind - Power Curve'!$A$3:$B$47,2)*Wind!$B$9</f>
        <v>2226.6</v>
      </c>
      <c r="C4011">
        <f>(0.5*(A4011^3)*Wind!$B$11*Wind!$B$7*(VLOOKUP(A4011+0.5,'Wind - Power Curve'!$A$3:$E$47,5,TRUE))*Wind!$B$9)/1000</f>
        <v>2673.5871697546959</v>
      </c>
      <c r="D4011" s="23" t="s">
        <v>9</v>
      </c>
    </row>
    <row r="4012" spans="1:4" x14ac:dyDescent="0.35">
      <c r="A4012" s="4">
        <f>Climate285!F4039*((113.5/10)^0.12)</f>
        <v>8.044035441202027</v>
      </c>
      <c r="B4012" s="24">
        <f>VLOOKUP(A4012,'Wind - Power Curve'!$A$3:$B$47,2)*Wind!$B$9</f>
        <v>2737.8</v>
      </c>
      <c r="C4012">
        <f>(0.5*(A4012^3)*Wind!$B$11*Wind!$B$7*(VLOOKUP(A4012+0.5,'Wind - Power Curve'!$A$3:$E$47,5,TRUE))*Wind!$B$9)/1000</f>
        <v>2809.3728258077131</v>
      </c>
      <c r="D4012" s="23" t="s">
        <v>9</v>
      </c>
    </row>
    <row r="4013" spans="1:4" x14ac:dyDescent="0.35">
      <c r="A4013" s="4">
        <f>Climate285!F4040*((113.5/10)^0.12)</f>
        <v>8.2100022290071948</v>
      </c>
      <c r="B4013" s="24">
        <f>VLOOKUP(A4013,'Wind - Power Curve'!$A$3:$B$47,2)*Wind!$B$9</f>
        <v>2737.8</v>
      </c>
      <c r="C4013">
        <f>(0.5*(A4013^3)*Wind!$B$11*Wind!$B$7*(VLOOKUP(A4013+0.5,'Wind - Power Curve'!$A$3:$E$47,5,TRUE))*Wind!$B$9)/1000</f>
        <v>2986.8765706667086</v>
      </c>
      <c r="D4013" s="23" t="s">
        <v>9</v>
      </c>
    </row>
    <row r="4014" spans="1:4" x14ac:dyDescent="0.35">
      <c r="A4014" s="4">
        <f>Climate285!F4041*((113.5/10)^0.12)</f>
        <v>8.5124900842004827</v>
      </c>
      <c r="B4014" s="24">
        <f>VLOOKUP(A4014,'Wind - Power Curve'!$A$3:$B$47,2)*Wind!$B$9</f>
        <v>3314.7000000000003</v>
      </c>
      <c r="C4014">
        <f>(0.5*(A4014^3)*Wind!$B$11*Wind!$B$7*(VLOOKUP(A4014+0.5,'Wind - Power Curve'!$A$3:$E$47,5,TRUE))*Wind!$B$9)/1000</f>
        <v>3346.1460346765416</v>
      </c>
      <c r="D4014" s="23" t="s">
        <v>9</v>
      </c>
    </row>
    <row r="4015" spans="1:4" x14ac:dyDescent="0.35">
      <c r="A4015" s="4">
        <f>Climate285!F4042*((113.5/10)^0.12)</f>
        <v>8.5111516423633429</v>
      </c>
      <c r="B4015" s="24">
        <f>VLOOKUP(A4015,'Wind - Power Curve'!$A$3:$B$47,2)*Wind!$B$9</f>
        <v>3314.7000000000003</v>
      </c>
      <c r="C4015">
        <f>(0.5*(A4015^3)*Wind!$B$11*Wind!$B$7*(VLOOKUP(A4015+0.5,'Wind - Power Curve'!$A$3:$E$47,5,TRUE))*Wind!$B$9)/1000</f>
        <v>3344.5679120639638</v>
      </c>
      <c r="D4015" s="23" t="s">
        <v>9</v>
      </c>
    </row>
    <row r="4016" spans="1:4" x14ac:dyDescent="0.35">
      <c r="A4016" s="4">
        <f>Climate285!F4043*((113.5/10)^0.12)</f>
        <v>8.6396420587286347</v>
      </c>
      <c r="B4016" s="24">
        <f>VLOOKUP(A4016,'Wind - Power Curve'!$A$3:$B$47,2)*Wind!$B$9</f>
        <v>3314.7000000000003</v>
      </c>
      <c r="C4016">
        <f>(0.5*(A4016^3)*Wind!$B$11*Wind!$B$7*(VLOOKUP(A4016+0.5,'Wind - Power Curve'!$A$3:$E$47,5,TRUE))*Wind!$B$9)/1000</f>
        <v>3498.3421575444272</v>
      </c>
      <c r="D4016" s="23" t="s">
        <v>9</v>
      </c>
    </row>
    <row r="4017" spans="1:4" x14ac:dyDescent="0.35">
      <c r="A4017" s="4">
        <f>Climate285!F4044*((113.5/10)^0.12)</f>
        <v>8.6717646628199567</v>
      </c>
      <c r="B4017" s="24">
        <f>VLOOKUP(A4017,'Wind - Power Curve'!$A$3:$B$47,2)*Wind!$B$9</f>
        <v>3314.7000000000003</v>
      </c>
      <c r="C4017">
        <f>(0.5*(A4017^3)*Wind!$B$11*Wind!$B$7*(VLOOKUP(A4017+0.5,'Wind - Power Curve'!$A$3:$E$47,5,TRUE))*Wind!$B$9)/1000</f>
        <v>3537.5084317966202</v>
      </c>
      <c r="D4017" s="23" t="s">
        <v>9</v>
      </c>
    </row>
    <row r="4018" spans="1:4" x14ac:dyDescent="0.35">
      <c r="A4018" s="4">
        <f>Climate285!F4045*((113.5/10)^0.12)</f>
        <v>8.6784568720056487</v>
      </c>
      <c r="B4018" s="24">
        <f>VLOOKUP(A4018,'Wind - Power Curve'!$A$3:$B$47,2)*Wind!$B$9</f>
        <v>3314.7000000000003</v>
      </c>
      <c r="C4018">
        <f>(0.5*(A4018^3)*Wind!$B$11*Wind!$B$7*(VLOOKUP(A4018+0.5,'Wind - Power Curve'!$A$3:$E$47,5,TRUE))*Wind!$B$9)/1000</f>
        <v>3545.7046946018263</v>
      </c>
      <c r="D4018" s="23" t="s">
        <v>9</v>
      </c>
    </row>
    <row r="4019" spans="1:4" x14ac:dyDescent="0.35">
      <c r="A4019" s="4">
        <f>Climate285!F4046*((113.5/10)^0.12)</f>
        <v>8.6316114077058028</v>
      </c>
      <c r="B4019" s="24">
        <f>VLOOKUP(A4019,'Wind - Power Curve'!$A$3:$B$47,2)*Wind!$B$9</f>
        <v>3314.7000000000003</v>
      </c>
      <c r="C4019">
        <f>(0.5*(A4019^3)*Wind!$B$11*Wind!$B$7*(VLOOKUP(A4019+0.5,'Wind - Power Curve'!$A$3:$E$47,5,TRUE))*Wind!$B$9)/1000</f>
        <v>3488.5959692481629</v>
      </c>
      <c r="D4019" s="23" t="s">
        <v>9</v>
      </c>
    </row>
    <row r="4020" spans="1:4" x14ac:dyDescent="0.35">
      <c r="A4020" s="4">
        <f>Climate285!F4047*((113.5/10)^0.12)</f>
        <v>8.7761631261167548</v>
      </c>
      <c r="B4020" s="24">
        <f>VLOOKUP(A4020,'Wind - Power Curve'!$A$3:$B$47,2)*Wind!$B$9</f>
        <v>3314.7000000000003</v>
      </c>
      <c r="C4020">
        <f>(0.5*(A4020^3)*Wind!$B$11*Wind!$B$7*(VLOOKUP(A4020+0.5,'Wind - Power Curve'!$A$3:$E$47,5,TRUE))*Wind!$B$9)/1000</f>
        <v>3666.815807054325</v>
      </c>
      <c r="D4020" s="23" t="s">
        <v>9</v>
      </c>
    </row>
    <row r="4021" spans="1:4" x14ac:dyDescent="0.35">
      <c r="A4021" s="4">
        <f>Climate285!F4048*((113.5/10)^0.12)</f>
        <v>9.1241580037727488</v>
      </c>
      <c r="B4021" s="24">
        <f>VLOOKUP(A4021,'Wind - Power Curve'!$A$3:$B$47,2)*Wind!$B$9</f>
        <v>3954.6</v>
      </c>
      <c r="C4021">
        <f>(0.5*(A4021^3)*Wind!$B$11*Wind!$B$7*(VLOOKUP(A4021+0.5,'Wind - Power Curve'!$A$3:$E$47,5,TRUE))*Wind!$B$9)/1000</f>
        <v>4111.1468912840537</v>
      </c>
      <c r="D4021" s="23" t="s">
        <v>9</v>
      </c>
    </row>
    <row r="4022" spans="1:4" x14ac:dyDescent="0.35">
      <c r="A4022" s="4">
        <f>Climate285!F4049*((113.5/10)^0.12)</f>
        <v>9.0237748659873667</v>
      </c>
      <c r="B4022" s="24">
        <f>VLOOKUP(A4022,'Wind - Power Curve'!$A$3:$B$47,2)*Wind!$B$9</f>
        <v>3954.6</v>
      </c>
      <c r="C4022">
        <f>(0.5*(A4022^3)*Wind!$B$11*Wind!$B$7*(VLOOKUP(A4022+0.5,'Wind - Power Curve'!$A$3:$E$47,5,TRUE))*Wind!$B$9)/1000</f>
        <v>3976.9429130545868</v>
      </c>
      <c r="D4022" s="23" t="s">
        <v>9</v>
      </c>
    </row>
    <row r="4023" spans="1:4" x14ac:dyDescent="0.35">
      <c r="A4023" s="4">
        <f>Climate285!F4050*((113.5/10)^0.12)</f>
        <v>9.0157442149645348</v>
      </c>
      <c r="B4023" s="24">
        <f>VLOOKUP(A4023,'Wind - Power Curve'!$A$3:$B$47,2)*Wind!$B$9</f>
        <v>3954.6</v>
      </c>
      <c r="C4023">
        <f>(0.5*(A4023^3)*Wind!$B$11*Wind!$B$7*(VLOOKUP(A4023+0.5,'Wind - Power Curve'!$A$3:$E$47,5,TRUE))*Wind!$B$9)/1000</f>
        <v>3966.3345943446047</v>
      </c>
      <c r="D4023" s="23" t="s">
        <v>9</v>
      </c>
    </row>
    <row r="4024" spans="1:4" x14ac:dyDescent="0.35">
      <c r="A4024" s="4">
        <f>Climate285!F4051*((113.5/10)^0.12)</f>
        <v>8.8872537985992448</v>
      </c>
      <c r="B4024" s="24">
        <f>VLOOKUP(A4024,'Wind - Power Curve'!$A$3:$B$47,2)*Wind!$B$9</f>
        <v>3314.7000000000003</v>
      </c>
      <c r="C4024">
        <f>(0.5*(A4024^3)*Wind!$B$11*Wind!$B$7*(VLOOKUP(A4024+0.5,'Wind - Power Curve'!$A$3:$E$47,5,TRUE))*Wind!$B$9)/1000</f>
        <v>3807.8320238598053</v>
      </c>
      <c r="D4024" s="23" t="s">
        <v>9</v>
      </c>
    </row>
    <row r="4025" spans="1:4" x14ac:dyDescent="0.35">
      <c r="A4025" s="4">
        <f>Climate285!F4052*((113.5/10)^0.12)</f>
        <v>9.1295117711213027</v>
      </c>
      <c r="B4025" s="24">
        <f>VLOOKUP(A4025,'Wind - Power Curve'!$A$3:$B$47,2)*Wind!$B$9</f>
        <v>3954.6</v>
      </c>
      <c r="C4025">
        <f>(0.5*(A4025^3)*Wind!$B$11*Wind!$B$7*(VLOOKUP(A4025+0.5,'Wind - Power Curve'!$A$3:$E$47,5,TRUE))*Wind!$B$9)/1000</f>
        <v>4118.3880114027143</v>
      </c>
      <c r="D4025" s="23" t="s">
        <v>9</v>
      </c>
    </row>
    <row r="4026" spans="1:4" x14ac:dyDescent="0.35">
      <c r="A4026" s="4">
        <f>Climate285!F4053*((113.5/10)^0.12)</f>
        <v>8.9715756343389668</v>
      </c>
      <c r="B4026" s="24">
        <f>VLOOKUP(A4026,'Wind - Power Curve'!$A$3:$B$47,2)*Wind!$B$9</f>
        <v>3314.7000000000003</v>
      </c>
      <c r="C4026">
        <f>(0.5*(A4026^3)*Wind!$B$11*Wind!$B$7*(VLOOKUP(A4026+0.5,'Wind - Power Curve'!$A$3:$E$47,5,TRUE))*Wind!$B$9)/1000</f>
        <v>3917.249213552926</v>
      </c>
      <c r="D4026" s="23" t="s">
        <v>9</v>
      </c>
    </row>
    <row r="4027" spans="1:4" x14ac:dyDescent="0.35">
      <c r="A4027" s="4">
        <f>Climate285!F4054*((113.5/10)^0.12)</f>
        <v>8.8136394975566308</v>
      </c>
      <c r="B4027" s="24">
        <f>VLOOKUP(A4027,'Wind - Power Curve'!$A$3:$B$47,2)*Wind!$B$9</f>
        <v>3314.7000000000003</v>
      </c>
      <c r="C4027">
        <f>(0.5*(A4027^3)*Wind!$B$11*Wind!$B$7*(VLOOKUP(A4027+0.5,'Wind - Power Curve'!$A$3:$E$47,5,TRUE))*Wind!$B$9)/1000</f>
        <v>3713.9912972354855</v>
      </c>
      <c r="D4027" s="23" t="s">
        <v>9</v>
      </c>
    </row>
    <row r="4028" spans="1:4" x14ac:dyDescent="0.35">
      <c r="A4028" s="4">
        <f>Climate285!F4055*((113.5/10)^0.12)</f>
        <v>8.6811337556799248</v>
      </c>
      <c r="B4028" s="24">
        <f>VLOOKUP(A4028,'Wind - Power Curve'!$A$3:$B$47,2)*Wind!$B$9</f>
        <v>3314.7000000000003</v>
      </c>
      <c r="C4028">
        <f>(0.5*(A4028^3)*Wind!$B$11*Wind!$B$7*(VLOOKUP(A4028+0.5,'Wind - Power Curve'!$A$3:$E$47,5,TRUE))*Wind!$B$9)/1000</f>
        <v>3548.9867413185816</v>
      </c>
      <c r="D4028" s="23" t="s">
        <v>9</v>
      </c>
    </row>
    <row r="4029" spans="1:4" x14ac:dyDescent="0.35">
      <c r="A4029" s="4">
        <f>Climate285!F4056*((113.5/10)^0.12)</f>
        <v>8.6664108954714028</v>
      </c>
      <c r="B4029" s="24">
        <f>VLOOKUP(A4029,'Wind - Power Curve'!$A$3:$B$47,2)*Wind!$B$9</f>
        <v>3314.7000000000003</v>
      </c>
      <c r="C4029">
        <f>(0.5*(A4029^3)*Wind!$B$11*Wind!$B$7*(VLOOKUP(A4029+0.5,'Wind - Power Curve'!$A$3:$E$47,5,TRUE))*Wind!$B$9)/1000</f>
        <v>3530.960523359458</v>
      </c>
      <c r="D4029" s="23" t="s">
        <v>9</v>
      </c>
    </row>
    <row r="4030" spans="1:4" x14ac:dyDescent="0.35">
      <c r="A4030" s="4">
        <f>Climate285!F4057*((113.5/10)^0.12)</f>
        <v>8.6610571281228488</v>
      </c>
      <c r="B4030" s="24">
        <f>VLOOKUP(A4030,'Wind - Power Curve'!$A$3:$B$47,2)*Wind!$B$9</f>
        <v>3314.7000000000003</v>
      </c>
      <c r="C4030">
        <f>(0.5*(A4030^3)*Wind!$B$11*Wind!$B$7*(VLOOKUP(A4030+0.5,'Wind - Power Curve'!$A$3:$E$47,5,TRUE))*Wind!$B$9)/1000</f>
        <v>3524.4207000065444</v>
      </c>
      <c r="D4030" s="23" t="s">
        <v>9</v>
      </c>
    </row>
    <row r="4031" spans="1:4" x14ac:dyDescent="0.35">
      <c r="A4031" s="4">
        <f>Climate285!F4058*((113.5/10)^0.12)</f>
        <v>8.4040762953922687</v>
      </c>
      <c r="B4031" s="24">
        <f>VLOOKUP(A4031,'Wind - Power Curve'!$A$3:$B$47,2)*Wind!$B$9</f>
        <v>2737.8</v>
      </c>
      <c r="C4031">
        <f>(0.5*(A4031^3)*Wind!$B$11*Wind!$B$7*(VLOOKUP(A4031+0.5,'Wind - Power Curve'!$A$3:$E$47,5,TRUE))*Wind!$B$9)/1000</f>
        <v>3203.7410834313014</v>
      </c>
      <c r="D4031" s="23" t="s">
        <v>9</v>
      </c>
    </row>
    <row r="4032" spans="1:4" x14ac:dyDescent="0.35">
      <c r="A4032" s="4">
        <f>Climate285!F4059*((113.5/10)^0.12)</f>
        <v>8.3665999239523927</v>
      </c>
      <c r="B4032" s="24">
        <f>VLOOKUP(A4032,'Wind - Power Curve'!$A$3:$B$47,2)*Wind!$B$9</f>
        <v>2737.8</v>
      </c>
      <c r="C4032">
        <f>(0.5*(A4032^3)*Wind!$B$11*Wind!$B$7*(VLOOKUP(A4032+0.5,'Wind - Power Curve'!$A$3:$E$47,5,TRUE))*Wind!$B$9)/1000</f>
        <v>3161.0725102068122</v>
      </c>
      <c r="D4032" s="23" t="s">
        <v>9</v>
      </c>
    </row>
    <row r="4033" spans="1:4" x14ac:dyDescent="0.35">
      <c r="A4033" s="4">
        <f>Climate285!F4060*((113.5/10)^0.12)</f>
        <v>8.5954734781030648</v>
      </c>
      <c r="B4033" s="24">
        <f>VLOOKUP(A4033,'Wind - Power Curve'!$A$3:$B$47,2)*Wind!$B$9</f>
        <v>3314.7000000000003</v>
      </c>
      <c r="C4033">
        <f>(0.5*(A4033^3)*Wind!$B$11*Wind!$B$7*(VLOOKUP(A4033+0.5,'Wind - Power Curve'!$A$3:$E$47,5,TRUE))*Wind!$B$9)/1000</f>
        <v>3444.9620936545243</v>
      </c>
      <c r="D4033" s="23" t="s">
        <v>9</v>
      </c>
    </row>
    <row r="4034" spans="1:4" x14ac:dyDescent="0.35">
      <c r="A4034" s="4">
        <f>Climate285!F4061*((113.5/10)^0.12)</f>
        <v>8.2635399024927327</v>
      </c>
      <c r="B4034" s="24">
        <f>VLOOKUP(A4034,'Wind - Power Curve'!$A$3:$B$47,2)*Wind!$B$9</f>
        <v>2737.8</v>
      </c>
      <c r="C4034">
        <f>(0.5*(A4034^3)*Wind!$B$11*Wind!$B$7*(VLOOKUP(A4034+0.5,'Wind - Power Curve'!$A$3:$E$47,5,TRUE))*Wind!$B$9)/1000</f>
        <v>3045.6909773410757</v>
      </c>
      <c r="D4034" s="23" t="s">
        <v>9</v>
      </c>
    </row>
    <row r="4035" spans="1:4" x14ac:dyDescent="0.35">
      <c r="A4035" s="4">
        <f>Climate285!F4062*((113.5/10)^0.12)</f>
        <v>8.2836165300498088</v>
      </c>
      <c r="B4035" s="24">
        <f>VLOOKUP(A4035,'Wind - Power Curve'!$A$3:$B$47,2)*Wind!$B$9</f>
        <v>2737.8</v>
      </c>
      <c r="C4035">
        <f>(0.5*(A4035^3)*Wind!$B$11*Wind!$B$7*(VLOOKUP(A4035+0.5,'Wind - Power Curve'!$A$3:$E$47,5,TRUE))*Wind!$B$9)/1000</f>
        <v>3067.9438680689482</v>
      </c>
      <c r="D4035" s="23" t="s">
        <v>9</v>
      </c>
    </row>
    <row r="4036" spans="1:4" x14ac:dyDescent="0.35">
      <c r="A4036" s="4">
        <f>Climate285!F4063*((113.5/10)^0.12)</f>
        <v>8.3103853667925769</v>
      </c>
      <c r="B4036" s="24">
        <f>VLOOKUP(A4036,'Wind - Power Curve'!$A$3:$B$47,2)*Wind!$B$9</f>
        <v>2737.8</v>
      </c>
      <c r="C4036">
        <f>(0.5*(A4036^3)*Wind!$B$11*Wind!$B$7*(VLOOKUP(A4036+0.5,'Wind - Power Curve'!$A$3:$E$47,5,TRUE))*Wind!$B$9)/1000</f>
        <v>3097.7826342369531</v>
      </c>
      <c r="D4036" s="23" t="s">
        <v>9</v>
      </c>
    </row>
    <row r="4037" spans="1:4" x14ac:dyDescent="0.35">
      <c r="A4037" s="4">
        <f>Climate285!F4064*((113.5/10)^0.12)</f>
        <v>8.2541708096327628</v>
      </c>
      <c r="B4037" s="24">
        <f>VLOOKUP(A4037,'Wind - Power Curve'!$A$3:$B$47,2)*Wind!$B$9</f>
        <v>2737.8</v>
      </c>
      <c r="C4037">
        <f>(0.5*(A4037^3)*Wind!$B$11*Wind!$B$7*(VLOOKUP(A4037+0.5,'Wind - Power Curve'!$A$3:$E$47,5,TRUE))*Wind!$B$9)/1000</f>
        <v>3035.3432252389716</v>
      </c>
      <c r="D4037" s="23" t="s">
        <v>9</v>
      </c>
    </row>
    <row r="4038" spans="1:4" x14ac:dyDescent="0.35">
      <c r="A4038" s="4">
        <f>Climate285!F4065*((113.5/10)^0.12)</f>
        <v>8.3505386219067308</v>
      </c>
      <c r="B4038" s="24">
        <f>VLOOKUP(A4038,'Wind - Power Curve'!$A$3:$B$47,2)*Wind!$B$9</f>
        <v>2737.8</v>
      </c>
      <c r="C4038">
        <f>(0.5*(A4038^3)*Wind!$B$11*Wind!$B$7*(VLOOKUP(A4038+0.5,'Wind - Power Curve'!$A$3:$E$47,5,TRUE))*Wind!$B$9)/1000</f>
        <v>3142.9025707123506</v>
      </c>
      <c r="D4038" s="23" t="s">
        <v>9</v>
      </c>
    </row>
    <row r="4039" spans="1:4" x14ac:dyDescent="0.35">
      <c r="A4039" s="4">
        <f>Climate285!F4066*((113.5/10)^0.12)</f>
        <v>8.3759690168123608</v>
      </c>
      <c r="B4039" s="24">
        <f>VLOOKUP(A4039,'Wind - Power Curve'!$A$3:$B$47,2)*Wind!$B$9</f>
        <v>2737.8</v>
      </c>
      <c r="C4039">
        <f>(0.5*(A4039^3)*Wind!$B$11*Wind!$B$7*(VLOOKUP(A4039+0.5,'Wind - Power Curve'!$A$3:$E$47,5,TRUE))*Wind!$B$9)/1000</f>
        <v>3171.7039111016766</v>
      </c>
      <c r="D4039" s="23" t="s">
        <v>9</v>
      </c>
    </row>
    <row r="4040" spans="1:4" x14ac:dyDescent="0.35">
      <c r="A4040" s="4">
        <f>Climate285!F4067*((113.5/10)^0.12)</f>
        <v>8.4000609698808528</v>
      </c>
      <c r="B4040" s="24">
        <f>VLOOKUP(A4040,'Wind - Power Curve'!$A$3:$B$47,2)*Wind!$B$9</f>
        <v>2737.8</v>
      </c>
      <c r="C4040">
        <f>(0.5*(A4040^3)*Wind!$B$11*Wind!$B$7*(VLOOKUP(A4040+0.5,'Wind - Power Curve'!$A$3:$E$47,5,TRUE))*Wind!$B$9)/1000</f>
        <v>3199.1511971906302</v>
      </c>
      <c r="D4040" s="23" t="s">
        <v>9</v>
      </c>
    </row>
    <row r="4041" spans="1:4" x14ac:dyDescent="0.35">
      <c r="A4041" s="4">
        <f>Climate285!F4068*((113.5/10)^0.12)</f>
        <v>8.5553202229889127</v>
      </c>
      <c r="B4041" s="24">
        <f>VLOOKUP(A4041,'Wind - Power Curve'!$A$3:$B$47,2)*Wind!$B$9</f>
        <v>3314.7000000000003</v>
      </c>
      <c r="C4041">
        <f>(0.5*(A4041^3)*Wind!$B$11*Wind!$B$7*(VLOOKUP(A4041+0.5,'Wind - Power Curve'!$A$3:$E$47,5,TRUE))*Wind!$B$9)/1000</f>
        <v>3396.9084531817539</v>
      </c>
      <c r="D4041" s="23" t="s">
        <v>9</v>
      </c>
    </row>
    <row r="4042" spans="1:4" x14ac:dyDescent="0.35">
      <c r="A4042" s="4">
        <f>Climate285!F4069*((113.5/10)^0.12)</f>
        <v>8.7052257087484168</v>
      </c>
      <c r="B4042" s="24">
        <f>VLOOKUP(A4042,'Wind - Power Curve'!$A$3:$B$47,2)*Wind!$B$9</f>
        <v>3314.7000000000003</v>
      </c>
      <c r="C4042">
        <f>(0.5*(A4042^3)*Wind!$B$11*Wind!$B$7*(VLOOKUP(A4042+0.5,'Wind - Power Curve'!$A$3:$E$47,5,TRUE))*Wind!$B$9)/1000</f>
        <v>3578.6163484087515</v>
      </c>
      <c r="D4042" s="23" t="s">
        <v>9</v>
      </c>
    </row>
    <row r="4043" spans="1:4" x14ac:dyDescent="0.35">
      <c r="A4043" s="4">
        <f>Climate285!F4070*((113.5/10)^0.12)</f>
        <v>8.4348604576464528</v>
      </c>
      <c r="B4043" s="24">
        <f>VLOOKUP(A4043,'Wind - Power Curve'!$A$3:$B$47,2)*Wind!$B$9</f>
        <v>2737.8</v>
      </c>
      <c r="C4043">
        <f>(0.5*(A4043^3)*Wind!$B$11*Wind!$B$7*(VLOOKUP(A4043+0.5,'Wind - Power Curve'!$A$3:$E$47,5,TRUE))*Wind!$B$9)/1000</f>
        <v>3239.0761463718459</v>
      </c>
      <c r="D4043" s="23" t="s">
        <v>9</v>
      </c>
    </row>
    <row r="4044" spans="1:4" x14ac:dyDescent="0.35">
      <c r="A4044" s="4">
        <f>Climate285!F4071*((113.5/10)^0.12)</f>
        <v>8.1604798810330728</v>
      </c>
      <c r="B4044" s="24">
        <f>VLOOKUP(A4044,'Wind - Power Curve'!$A$3:$B$47,2)*Wind!$B$9</f>
        <v>2737.8</v>
      </c>
      <c r="C4044">
        <f>(0.5*(A4044^3)*Wind!$B$11*Wind!$B$7*(VLOOKUP(A4044+0.5,'Wind - Power Curve'!$A$3:$E$47,5,TRUE))*Wind!$B$9)/1000</f>
        <v>2933.1518450820172</v>
      </c>
      <c r="D4044" s="23" t="s">
        <v>9</v>
      </c>
    </row>
    <row r="4045" spans="1:4" x14ac:dyDescent="0.35">
      <c r="A4045" s="4">
        <f>Climate285!F4072*((113.5/10)^0.12)</f>
        <v>8.1122959748960888</v>
      </c>
      <c r="B4045" s="24">
        <f>VLOOKUP(A4045,'Wind - Power Curve'!$A$3:$B$47,2)*Wind!$B$9</f>
        <v>2737.8</v>
      </c>
      <c r="C4045">
        <f>(0.5*(A4045^3)*Wind!$B$11*Wind!$B$7*(VLOOKUP(A4045+0.5,'Wind - Power Curve'!$A$3:$E$47,5,TRUE))*Wind!$B$9)/1000</f>
        <v>2881.5012567463809</v>
      </c>
      <c r="D4045" s="23" t="s">
        <v>9</v>
      </c>
    </row>
    <row r="4046" spans="1:4" x14ac:dyDescent="0.35">
      <c r="A4046" s="4">
        <f>Climate285!F4073*((113.5/10)^0.12)</f>
        <v>8.3358157616982069</v>
      </c>
      <c r="B4046" s="24">
        <f>VLOOKUP(A4046,'Wind - Power Curve'!$A$3:$B$47,2)*Wind!$B$9</f>
        <v>2737.8</v>
      </c>
      <c r="C4046">
        <f>(0.5*(A4046^3)*Wind!$B$11*Wind!$B$7*(VLOOKUP(A4046+0.5,'Wind - Power Curve'!$A$3:$E$47,5,TRUE))*Wind!$B$9)/1000</f>
        <v>3126.3080794984185</v>
      </c>
      <c r="D4046" s="23" t="s">
        <v>9</v>
      </c>
    </row>
    <row r="4047" spans="1:4" x14ac:dyDescent="0.35">
      <c r="A4047" s="4">
        <f>Climate285!F4074*((113.5/10)^0.12)</f>
        <v>8.4469064341806988</v>
      </c>
      <c r="B4047" s="24">
        <f>VLOOKUP(A4047,'Wind - Power Curve'!$A$3:$B$47,2)*Wind!$B$9</f>
        <v>2737.8</v>
      </c>
      <c r="C4047">
        <f>(0.5*(A4047^3)*Wind!$B$11*Wind!$B$7*(VLOOKUP(A4047+0.5,'Wind - Power Curve'!$A$3:$E$47,5,TRUE))*Wind!$B$9)/1000</f>
        <v>3252.9733237047831</v>
      </c>
      <c r="D4047" s="23" t="s">
        <v>9</v>
      </c>
    </row>
    <row r="4048" spans="1:4" x14ac:dyDescent="0.35">
      <c r="A4048" s="4">
        <f>Climate285!F4075*((113.5/10)^0.12)</f>
        <v>8.9622065414789969</v>
      </c>
      <c r="B4048" s="24">
        <f>VLOOKUP(A4048,'Wind - Power Curve'!$A$3:$B$47,2)*Wind!$B$9</f>
        <v>3314.7000000000003</v>
      </c>
      <c r="C4048">
        <f>(0.5*(A4048^3)*Wind!$B$11*Wind!$B$7*(VLOOKUP(A4048+0.5,'Wind - Power Curve'!$A$3:$E$47,5,TRUE))*Wind!$B$9)/1000</f>
        <v>3904.9895751465469</v>
      </c>
      <c r="D4048" s="23" t="s">
        <v>9</v>
      </c>
    </row>
    <row r="4049" spans="1:4" x14ac:dyDescent="0.35">
      <c r="A4049" s="4">
        <f>Climate285!F4076*((113.5/10)^0.12)</f>
        <v>9.2807556987179467</v>
      </c>
      <c r="B4049" s="24">
        <f>VLOOKUP(A4049,'Wind - Power Curve'!$A$3:$B$47,2)*Wind!$B$9</f>
        <v>3954.6</v>
      </c>
      <c r="C4049">
        <f>(0.5*(A4049^3)*Wind!$B$11*Wind!$B$7*(VLOOKUP(A4049+0.5,'Wind - Power Curve'!$A$3:$E$47,5,TRUE))*Wind!$B$9)/1000</f>
        <v>4326.4792420969807</v>
      </c>
      <c r="D4049" s="23" t="s">
        <v>9</v>
      </c>
    </row>
    <row r="4050" spans="1:4" x14ac:dyDescent="0.35">
      <c r="A4050" s="4">
        <f>Climate285!F4077*((113.5/10)^0.12)</f>
        <v>9.1321886547955806</v>
      </c>
      <c r="B4050" s="24">
        <f>VLOOKUP(A4050,'Wind - Power Curve'!$A$3:$B$47,2)*Wind!$B$9</f>
        <v>3954.6</v>
      </c>
      <c r="C4050">
        <f>(0.5*(A4050^3)*Wind!$B$11*Wind!$B$7*(VLOOKUP(A4050+0.5,'Wind - Power Curve'!$A$3:$E$47,5,TRUE))*Wind!$B$9)/1000</f>
        <v>4122.0117577954315</v>
      </c>
      <c r="D4050" s="23" t="s">
        <v>9</v>
      </c>
    </row>
    <row r="4051" spans="1:4" x14ac:dyDescent="0.35">
      <c r="A4051" s="4">
        <f>Climate285!F4078*((113.5/10)^0.12)</f>
        <v>9.0732972139614887</v>
      </c>
      <c r="B4051" s="24">
        <f>VLOOKUP(A4051,'Wind - Power Curve'!$A$3:$B$47,2)*Wind!$B$9</f>
        <v>3954.6</v>
      </c>
      <c r="C4051">
        <f>(0.5*(A4051^3)*Wind!$B$11*Wind!$B$7*(VLOOKUP(A4051+0.5,'Wind - Power Curve'!$A$3:$E$47,5,TRUE))*Wind!$B$9)/1000</f>
        <v>4042.7791211815456</v>
      </c>
      <c r="D4051" s="23" t="s">
        <v>9</v>
      </c>
    </row>
    <row r="4052" spans="1:4" x14ac:dyDescent="0.35">
      <c r="A4052" s="4">
        <f>Climate285!F4079*((113.5/10)^0.12)</f>
        <v>9.0585743537529648</v>
      </c>
      <c r="B4052" s="24">
        <f>VLOOKUP(A4052,'Wind - Power Curve'!$A$3:$B$47,2)*Wind!$B$9</f>
        <v>3954.6</v>
      </c>
      <c r="C4052">
        <f>(0.5*(A4052^3)*Wind!$B$11*Wind!$B$7*(VLOOKUP(A4052+0.5,'Wind - Power Curve'!$A$3:$E$47,5,TRUE))*Wind!$B$9)/1000</f>
        <v>4023.130891872971</v>
      </c>
      <c r="D4052" s="23" t="s">
        <v>9</v>
      </c>
    </row>
    <row r="4053" spans="1:4" x14ac:dyDescent="0.35">
      <c r="A4053" s="4">
        <f>Climate285!F4080*((113.5/10)^0.12)</f>
        <v>9.2258795833952707</v>
      </c>
      <c r="B4053" s="24">
        <f>VLOOKUP(A4053,'Wind - Power Curve'!$A$3:$B$47,2)*Wind!$B$9</f>
        <v>3954.6</v>
      </c>
      <c r="C4053">
        <f>(0.5*(A4053^3)*Wind!$B$11*Wind!$B$7*(VLOOKUP(A4053+0.5,'Wind - Power Curve'!$A$3:$E$47,5,TRUE))*Wind!$B$9)/1000</f>
        <v>4250.1861123727122</v>
      </c>
      <c r="D4053" s="23" t="s">
        <v>9</v>
      </c>
    </row>
    <row r="4054" spans="1:4" x14ac:dyDescent="0.35">
      <c r="A4054" s="4">
        <f>Climate285!F4081*((113.5/10)^0.12)</f>
        <v>9.3021707681121626</v>
      </c>
      <c r="B4054" s="24">
        <f>VLOOKUP(A4054,'Wind - Power Curve'!$A$3:$B$47,2)*Wind!$B$9</f>
        <v>3954.6</v>
      </c>
      <c r="C4054">
        <f>(0.5*(A4054^3)*Wind!$B$11*Wind!$B$7*(VLOOKUP(A4054+0.5,'Wind - Power Curve'!$A$3:$E$47,5,TRUE))*Wind!$B$9)/1000</f>
        <v>4356.4980720505018</v>
      </c>
      <c r="D4054" s="23" t="s">
        <v>9</v>
      </c>
    </row>
    <row r="4055" spans="1:4" x14ac:dyDescent="0.35">
      <c r="A4055" s="4">
        <f>Climate285!F4082*((113.5/10)^0.12)</f>
        <v>9.0612512374272427</v>
      </c>
      <c r="B4055" s="24">
        <f>VLOOKUP(A4055,'Wind - Power Curve'!$A$3:$B$47,2)*Wind!$B$9</f>
        <v>3954.6</v>
      </c>
      <c r="C4055">
        <f>(0.5*(A4055^3)*Wind!$B$11*Wind!$B$7*(VLOOKUP(A4055+0.5,'Wind - Power Curve'!$A$3:$E$47,5,TRUE))*Wind!$B$9)/1000</f>
        <v>4026.6985513387926</v>
      </c>
      <c r="D4055" s="23" t="s">
        <v>9</v>
      </c>
    </row>
    <row r="4056" spans="1:4" x14ac:dyDescent="0.35">
      <c r="A4056" s="4">
        <f>Climate285!F4083*((113.5/10)^0.12)</f>
        <v>8.8216701485794626</v>
      </c>
      <c r="B4056" s="24">
        <f>VLOOKUP(A4056,'Wind - Power Curve'!$A$3:$B$47,2)*Wind!$B$9</f>
        <v>3314.7000000000003</v>
      </c>
      <c r="C4056">
        <f>(0.5*(A4056^3)*Wind!$B$11*Wind!$B$7*(VLOOKUP(A4056+0.5,'Wind - Power Curve'!$A$3:$E$47,5,TRUE))*Wind!$B$9)/1000</f>
        <v>3724.1526905068677</v>
      </c>
      <c r="D4056" s="23" t="s">
        <v>9</v>
      </c>
    </row>
    <row r="4057" spans="1:4" x14ac:dyDescent="0.35">
      <c r="A4057" s="4">
        <f>Climate285!F4084*((113.5/10)^0.12)</f>
        <v>8.9166995190162908</v>
      </c>
      <c r="B4057" s="24">
        <f>VLOOKUP(A4057,'Wind - Power Curve'!$A$3:$B$47,2)*Wind!$B$9</f>
        <v>3314.7000000000003</v>
      </c>
      <c r="C4057">
        <f>(0.5*(A4057^3)*Wind!$B$11*Wind!$B$7*(VLOOKUP(A4057+0.5,'Wind - Power Curve'!$A$3:$E$47,5,TRUE))*Wind!$B$9)/1000</f>
        <v>3845.8064982149695</v>
      </c>
      <c r="D4057" s="23" t="s">
        <v>9</v>
      </c>
    </row>
    <row r="4058" spans="1:4" x14ac:dyDescent="0.35">
      <c r="A4058" s="4">
        <f>Climate285!F4085*((113.5/10)^0.12)</f>
        <v>9.2258795833952707</v>
      </c>
      <c r="B4058" s="24">
        <f>VLOOKUP(A4058,'Wind - Power Curve'!$A$3:$B$47,2)*Wind!$B$9</f>
        <v>3954.6</v>
      </c>
      <c r="C4058">
        <f>(0.5*(A4058^3)*Wind!$B$11*Wind!$B$7*(VLOOKUP(A4058+0.5,'Wind - Power Curve'!$A$3:$E$47,5,TRUE))*Wind!$B$9)/1000</f>
        <v>4250.1861123727122</v>
      </c>
      <c r="D4058" s="23" t="s">
        <v>9</v>
      </c>
    </row>
    <row r="4059" spans="1:4" x14ac:dyDescent="0.35">
      <c r="A4059" s="4">
        <f>Climate285!F4086*((113.5/10)^0.12)</f>
        <v>9.7358259233450166</v>
      </c>
      <c r="B4059" s="24">
        <f>VLOOKUP(A4059,'Wind - Power Curve'!$A$3:$B$47,2)*Wind!$B$9</f>
        <v>4640.4000000000005</v>
      </c>
      <c r="C4059">
        <f>(0.5*(A4059^3)*Wind!$B$11*Wind!$B$7*(VLOOKUP(A4059+0.5,'Wind - Power Curve'!$A$3:$E$47,5,TRUE))*Wind!$B$9)/1000</f>
        <v>4919.2924548027422</v>
      </c>
      <c r="D4059" s="23" t="s">
        <v>9</v>
      </c>
    </row>
    <row r="4060" spans="1:4" x14ac:dyDescent="0.35">
      <c r="A4060" s="4">
        <f>Climate285!F4087*((113.5/10)^0.12)</f>
        <v>9.6541809712795725</v>
      </c>
      <c r="B4060" s="24">
        <f>VLOOKUP(A4060,'Wind - Power Curve'!$A$3:$B$47,2)*Wind!$B$9</f>
        <v>4640.4000000000005</v>
      </c>
      <c r="C4060">
        <f>(0.5*(A4060^3)*Wind!$B$11*Wind!$B$7*(VLOOKUP(A4060+0.5,'Wind - Power Curve'!$A$3:$E$47,5,TRUE))*Wind!$B$9)/1000</f>
        <v>4796.5673709488647</v>
      </c>
      <c r="D4060" s="23" t="s">
        <v>9</v>
      </c>
    </row>
    <row r="4061" spans="1:4" x14ac:dyDescent="0.35">
      <c r="A4061" s="4">
        <f>Climate285!F4088*((113.5/10)^0.12)</f>
        <v>9.7465334580421246</v>
      </c>
      <c r="B4061" s="24">
        <f>VLOOKUP(A4061,'Wind - Power Curve'!$A$3:$B$47,2)*Wind!$B$9</f>
        <v>4640.4000000000005</v>
      </c>
      <c r="C4061">
        <f>(0.5*(A4061^3)*Wind!$B$11*Wind!$B$7*(VLOOKUP(A4061+0.5,'Wind - Power Curve'!$A$3:$E$47,5,TRUE))*Wind!$B$9)/1000</f>
        <v>4935.5411368367022</v>
      </c>
      <c r="D4061" s="23" t="s">
        <v>9</v>
      </c>
    </row>
    <row r="4062" spans="1:4" x14ac:dyDescent="0.35">
      <c r="A4062" s="4">
        <f>Climate285!F4089*((113.5/10)^0.12)</f>
        <v>9.9098233621730145</v>
      </c>
      <c r="B4062" s="24">
        <f>VLOOKUP(A4062,'Wind - Power Curve'!$A$3:$B$47,2)*Wind!$B$9</f>
        <v>4640.4000000000005</v>
      </c>
      <c r="C4062">
        <f>(0.5*(A4062^3)*Wind!$B$11*Wind!$B$7*(VLOOKUP(A4062+0.5,'Wind - Power Curve'!$A$3:$E$47,5,TRUE))*Wind!$B$9)/1000</f>
        <v>5187.785159761821</v>
      </c>
      <c r="D4062" s="23" t="s">
        <v>9</v>
      </c>
    </row>
    <row r="4063" spans="1:4" x14ac:dyDescent="0.35">
      <c r="A4063" s="4">
        <f>Climate285!F4090*((113.5/10)^0.12)</f>
        <v>9.7746407366220307</v>
      </c>
      <c r="B4063" s="24">
        <f>VLOOKUP(A4063,'Wind - Power Curve'!$A$3:$B$47,2)*Wind!$B$9</f>
        <v>4640.4000000000005</v>
      </c>
      <c r="C4063">
        <f>(0.5*(A4063^3)*Wind!$B$11*Wind!$B$7*(VLOOKUP(A4063+0.5,'Wind - Power Curve'!$A$3:$E$47,5,TRUE))*Wind!$B$9)/1000</f>
        <v>4978.3640765417385</v>
      </c>
      <c r="D4063" s="23" t="s">
        <v>9</v>
      </c>
    </row>
    <row r="4064" spans="1:4" x14ac:dyDescent="0.35">
      <c r="A4064" s="4">
        <f>Climate285!F4091*((113.5/10)^0.12)</f>
        <v>9.7933789223419705</v>
      </c>
      <c r="B4064" s="24">
        <f>VLOOKUP(A4064,'Wind - Power Curve'!$A$3:$B$47,2)*Wind!$B$9</f>
        <v>4640.4000000000005</v>
      </c>
      <c r="C4064">
        <f>(0.5*(A4064^3)*Wind!$B$11*Wind!$B$7*(VLOOKUP(A4064+0.5,'Wind - Power Curve'!$A$3:$E$47,5,TRUE))*Wind!$B$9)/1000</f>
        <v>5007.0498741072006</v>
      </c>
      <c r="D4064" s="23" t="s">
        <v>9</v>
      </c>
    </row>
    <row r="4065" spans="1:4" x14ac:dyDescent="0.35">
      <c r="A4065" s="4">
        <f>Climate285!F4092*((113.5/10)^0.12)</f>
        <v>9.6193814835139726</v>
      </c>
      <c r="B4065" s="24">
        <f>VLOOKUP(A4065,'Wind - Power Curve'!$A$3:$B$47,2)*Wind!$B$9</f>
        <v>4640.4000000000005</v>
      </c>
      <c r="C4065">
        <f>(0.5*(A4065^3)*Wind!$B$11*Wind!$B$7*(VLOOKUP(A4065+0.5,'Wind - Power Curve'!$A$3:$E$47,5,TRUE))*Wind!$B$9)/1000</f>
        <v>4744.8849534877472</v>
      </c>
      <c r="D4065" s="23" t="s">
        <v>9</v>
      </c>
    </row>
    <row r="4066" spans="1:4" x14ac:dyDescent="0.35">
      <c r="A4066" s="4">
        <f>Climate285!F4093*((113.5/10)^0.12)</f>
        <v>9.8790391999188305</v>
      </c>
      <c r="B4066" s="24">
        <f>VLOOKUP(A4066,'Wind - Power Curve'!$A$3:$B$47,2)*Wind!$B$9</f>
        <v>4640.4000000000005</v>
      </c>
      <c r="C4066">
        <f>(0.5*(A4066^3)*Wind!$B$11*Wind!$B$7*(VLOOKUP(A4066+0.5,'Wind - Power Curve'!$A$3:$E$47,5,TRUE))*Wind!$B$9)/1000</f>
        <v>5139.588730952586</v>
      </c>
      <c r="D4066" s="23" t="s">
        <v>9</v>
      </c>
    </row>
    <row r="4067" spans="1:4" x14ac:dyDescent="0.35">
      <c r="A4067" s="4">
        <f>Climate285!F4094*((113.5/10)^0.12)</f>
        <v>9.8402243866418146</v>
      </c>
      <c r="B4067" s="24">
        <f>VLOOKUP(A4067,'Wind - Power Curve'!$A$3:$B$47,2)*Wind!$B$9</f>
        <v>4640.4000000000005</v>
      </c>
      <c r="C4067">
        <f>(0.5*(A4067^3)*Wind!$B$11*Wind!$B$7*(VLOOKUP(A4067+0.5,'Wind - Power Curve'!$A$3:$E$47,5,TRUE))*Wind!$B$9)/1000</f>
        <v>5079.2460012772281</v>
      </c>
      <c r="D4067" s="23" t="s">
        <v>9</v>
      </c>
    </row>
    <row r="4068" spans="1:4" x14ac:dyDescent="0.35">
      <c r="A4068" s="4">
        <f>Climate285!F4095*((113.5/10)^0.12)</f>
        <v>9.5912742049340647</v>
      </c>
      <c r="B4068" s="24">
        <f>VLOOKUP(A4068,'Wind - Power Curve'!$A$3:$B$47,2)*Wind!$B$9</f>
        <v>4640.4000000000005</v>
      </c>
      <c r="C4068">
        <f>(0.5*(A4068^3)*Wind!$B$11*Wind!$B$7*(VLOOKUP(A4068+0.5,'Wind - Power Curve'!$A$3:$E$47,5,TRUE))*Wind!$B$9)/1000</f>
        <v>4703.4135254759431</v>
      </c>
      <c r="D4068" s="23" t="s">
        <v>9</v>
      </c>
    </row>
    <row r="4069" spans="1:4" x14ac:dyDescent="0.35">
      <c r="A4069" s="4">
        <f>Climate285!F4096*((113.5/10)^0.12)</f>
        <v>9.8683316652217226</v>
      </c>
      <c r="B4069" s="24">
        <f>VLOOKUP(A4069,'Wind - Power Curve'!$A$3:$B$47,2)*Wind!$B$9</f>
        <v>4640.4000000000005</v>
      </c>
      <c r="C4069">
        <f>(0.5*(A4069^3)*Wind!$B$11*Wind!$B$7*(VLOOKUP(A4069+0.5,'Wind - Power Curve'!$A$3:$E$47,5,TRUE))*Wind!$B$9)/1000</f>
        <v>5122.8949925589477</v>
      </c>
      <c r="D4069" s="23" t="s">
        <v>9</v>
      </c>
    </row>
    <row r="4070" spans="1:4" x14ac:dyDescent="0.35">
      <c r="A4070" s="4">
        <f>Climate285!F4097*((113.5/10)^0.12)</f>
        <v>9.7358259233450166</v>
      </c>
      <c r="B4070" s="24">
        <f>VLOOKUP(A4070,'Wind - Power Curve'!$A$3:$B$47,2)*Wind!$B$9</f>
        <v>4640.4000000000005</v>
      </c>
      <c r="C4070">
        <f>(0.5*(A4070^3)*Wind!$B$11*Wind!$B$7*(VLOOKUP(A4070+0.5,'Wind - Power Curve'!$A$3:$E$47,5,TRUE))*Wind!$B$9)/1000</f>
        <v>4919.2924548027422</v>
      </c>
      <c r="D4070" s="23" t="s">
        <v>9</v>
      </c>
    </row>
    <row r="4071" spans="1:4" x14ac:dyDescent="0.35">
      <c r="A4071" s="4">
        <f>Climate285!F4098*((113.5/10)^0.12)</f>
        <v>9.5069523691943427</v>
      </c>
      <c r="B4071" s="24">
        <f>VLOOKUP(A4071,'Wind - Power Curve'!$A$3:$B$47,2)*Wind!$B$9</f>
        <v>4640.4000000000005</v>
      </c>
      <c r="C4071">
        <f>(0.5*(A4071^3)*Wind!$B$11*Wind!$B$7*(VLOOKUP(A4071+0.5,'Wind - Power Curve'!$A$3:$E$47,5,TRUE))*Wind!$B$9)/1000</f>
        <v>4580.4505219014763</v>
      </c>
      <c r="D4071" s="23" t="s">
        <v>9</v>
      </c>
    </row>
    <row r="4072" spans="1:4" x14ac:dyDescent="0.35">
      <c r="A4072" s="4">
        <f>Climate285!F4099*((113.5/10)^0.12)</f>
        <v>9.7652716437620626</v>
      </c>
      <c r="B4072" s="24">
        <f>VLOOKUP(A4072,'Wind - Power Curve'!$A$3:$B$47,2)*Wind!$B$9</f>
        <v>4640.4000000000005</v>
      </c>
      <c r="C4072">
        <f>(0.5*(A4072^3)*Wind!$B$11*Wind!$B$7*(VLOOKUP(A4072+0.5,'Wind - Power Curve'!$A$3:$E$47,5,TRUE))*Wind!$B$9)/1000</f>
        <v>4964.0623553920232</v>
      </c>
      <c r="D4072" s="23" t="s">
        <v>9</v>
      </c>
    </row>
    <row r="4073" spans="1:4" x14ac:dyDescent="0.35">
      <c r="A4073" s="4">
        <f>Climate285!F4100*((113.5/10)^0.12)</f>
        <v>9.7826713876448625</v>
      </c>
      <c r="B4073" s="24">
        <f>VLOOKUP(A4073,'Wind - Power Curve'!$A$3:$B$47,2)*Wind!$B$9</f>
        <v>4640.4000000000005</v>
      </c>
      <c r="C4073">
        <f>(0.5*(A4073^3)*Wind!$B$11*Wind!$B$7*(VLOOKUP(A4073+0.5,'Wind - Power Curve'!$A$3:$E$47,5,TRUE))*Wind!$B$9)/1000</f>
        <v>4990.6445360506896</v>
      </c>
      <c r="D4073" s="23" t="s">
        <v>9</v>
      </c>
    </row>
    <row r="4074" spans="1:4" x14ac:dyDescent="0.35">
      <c r="A4074" s="4">
        <f>Climate285!F4101*((113.5/10)^0.12)</f>
        <v>9.6916573427194468</v>
      </c>
      <c r="B4074" s="24">
        <f>VLOOKUP(A4074,'Wind - Power Curve'!$A$3:$B$47,2)*Wind!$B$9</f>
        <v>4640.4000000000005</v>
      </c>
      <c r="C4074">
        <f>(0.5*(A4074^3)*Wind!$B$11*Wind!$B$7*(VLOOKUP(A4074+0.5,'Wind - Power Curve'!$A$3:$E$47,5,TRUE))*Wind!$B$9)/1000</f>
        <v>4852.6435857929991</v>
      </c>
      <c r="D4074" s="23" t="s">
        <v>9</v>
      </c>
    </row>
    <row r="4075" spans="1:4" x14ac:dyDescent="0.35">
      <c r="A4075" s="4">
        <f>Climate285!F4102*((113.5/10)^0.12)</f>
        <v>9.7612563182506467</v>
      </c>
      <c r="B4075" s="24">
        <f>VLOOKUP(A4075,'Wind - Power Curve'!$A$3:$B$47,2)*Wind!$B$9</f>
        <v>4640.4000000000005</v>
      </c>
      <c r="C4075">
        <f>(0.5*(A4075^3)*Wind!$B$11*Wind!$B$7*(VLOOKUP(A4075+0.5,'Wind - Power Curve'!$A$3:$E$47,5,TRUE))*Wind!$B$9)/1000</f>
        <v>4957.9414407237318</v>
      </c>
      <c r="D4075" s="23" t="s">
        <v>9</v>
      </c>
    </row>
    <row r="4076" spans="1:4" x14ac:dyDescent="0.35">
      <c r="A4076" s="4">
        <f>Climate285!F4103*((113.5/10)^0.12)</f>
        <v>9.3610622089462527</v>
      </c>
      <c r="B4076" s="24">
        <f>VLOOKUP(A4076,'Wind - Power Curve'!$A$3:$B$47,2)*Wind!$B$9</f>
        <v>3954.6</v>
      </c>
      <c r="C4076">
        <f>(0.5*(A4076^3)*Wind!$B$11*Wind!$B$7*(VLOOKUP(A4076+0.5,'Wind - Power Curve'!$A$3:$E$47,5,TRUE))*Wind!$B$9)/1000</f>
        <v>4439.7651341766996</v>
      </c>
      <c r="D4076" s="23" t="s">
        <v>9</v>
      </c>
    </row>
    <row r="4077" spans="1:4" x14ac:dyDescent="0.35">
      <c r="A4077" s="4">
        <f>Climate285!F4104*((113.5/10)^0.12)</f>
        <v>9.2124951650238867</v>
      </c>
      <c r="B4077" s="24">
        <f>VLOOKUP(A4077,'Wind - Power Curve'!$A$3:$B$47,2)*Wind!$B$9</f>
        <v>3954.6</v>
      </c>
      <c r="C4077">
        <f>(0.5*(A4077^3)*Wind!$B$11*Wind!$B$7*(VLOOKUP(A4077+0.5,'Wind - Power Curve'!$A$3:$E$47,5,TRUE))*Wind!$B$9)/1000</f>
        <v>4231.7150991036406</v>
      </c>
      <c r="D4077" s="23" t="s">
        <v>9</v>
      </c>
    </row>
    <row r="4078" spans="1:4" x14ac:dyDescent="0.35">
      <c r="A4078" s="4">
        <f>Climate285!F4105*((113.5/10)^0.12)</f>
        <v>8.8096241720452149</v>
      </c>
      <c r="B4078" s="24">
        <f>VLOOKUP(A4078,'Wind - Power Curve'!$A$3:$B$47,2)*Wind!$B$9</f>
        <v>3314.7000000000003</v>
      </c>
      <c r="C4078">
        <f>(0.5*(A4078^3)*Wind!$B$11*Wind!$B$7*(VLOOKUP(A4078+0.5,'Wind - Power Curve'!$A$3:$E$47,5,TRUE))*Wind!$B$9)/1000</f>
        <v>3708.9175393345968</v>
      </c>
      <c r="D4078" s="23" t="s">
        <v>9</v>
      </c>
    </row>
    <row r="4079" spans="1:4" x14ac:dyDescent="0.35">
      <c r="A4079" s="4">
        <f>Climate285!F4106*((113.5/10)^0.12)</f>
        <v>9.0599127955901047</v>
      </c>
      <c r="B4079" s="24">
        <f>VLOOKUP(A4079,'Wind - Power Curve'!$A$3:$B$47,2)*Wind!$B$9</f>
        <v>3954.6</v>
      </c>
      <c r="C4079">
        <f>(0.5*(A4079^3)*Wind!$B$11*Wind!$B$7*(VLOOKUP(A4079+0.5,'Wind - Power Curve'!$A$3:$E$47,5,TRUE))*Wind!$B$9)/1000</f>
        <v>4024.9144580765997</v>
      </c>
      <c r="D4079" s="23" t="s">
        <v>9</v>
      </c>
    </row>
    <row r="4080" spans="1:4" x14ac:dyDescent="0.35">
      <c r="A4080" s="4">
        <f>Climate285!F4107*((113.5/10)^0.12)</f>
        <v>9.2419408854409326</v>
      </c>
      <c r="B4080" s="24">
        <f>VLOOKUP(A4080,'Wind - Power Curve'!$A$3:$B$47,2)*Wind!$B$9</f>
        <v>3954.6</v>
      </c>
      <c r="C4080">
        <f>(0.5*(A4080^3)*Wind!$B$11*Wind!$B$7*(VLOOKUP(A4080+0.5,'Wind - Power Curve'!$A$3:$E$47,5,TRUE))*Wind!$B$9)/1000</f>
        <v>4272.4221813494987</v>
      </c>
      <c r="D4080" s="23" t="s">
        <v>9</v>
      </c>
    </row>
    <row r="4081" spans="1:4" x14ac:dyDescent="0.35">
      <c r="A4081" s="4">
        <f>Climate285!F4108*((113.5/10)^0.12)</f>
        <v>9.9031311529873225</v>
      </c>
      <c r="B4081" s="24">
        <f>VLOOKUP(A4081,'Wind - Power Curve'!$A$3:$B$47,2)*Wind!$B$9</f>
        <v>4640.4000000000005</v>
      </c>
      <c r="C4081">
        <f>(0.5*(A4081^3)*Wind!$B$11*Wind!$B$7*(VLOOKUP(A4081+0.5,'Wind - Power Curve'!$A$3:$E$47,5,TRUE))*Wind!$B$9)/1000</f>
        <v>5177.2821561519131</v>
      </c>
      <c r="D4081" s="23" t="s">
        <v>9</v>
      </c>
    </row>
    <row r="4082" spans="1:4" x14ac:dyDescent="0.35">
      <c r="A4082" s="4">
        <f>Climate285!F4109*((113.5/10)^0.12)</f>
        <v>10.002175848935567</v>
      </c>
      <c r="B4082" s="24">
        <f>VLOOKUP(A4082,'Wind - Power Curve'!$A$3:$B$47,2)*Wind!$B$9</f>
        <v>5330.7</v>
      </c>
      <c r="C4082">
        <f>(0.5*(A4082^3)*Wind!$B$11*Wind!$B$7*(VLOOKUP(A4082+0.5,'Wind - Power Curve'!$A$3:$E$47,5,TRUE))*Wind!$B$9)/1000</f>
        <v>5159.4402418274412</v>
      </c>
      <c r="D4082" s="23" t="s">
        <v>9</v>
      </c>
    </row>
    <row r="4083" spans="1:4" x14ac:dyDescent="0.35">
      <c r="A4083" s="4">
        <f>Climate285!F4110*((113.5/10)^0.12)</f>
        <v>9.9446228499386127</v>
      </c>
      <c r="B4083" s="24">
        <f>VLOOKUP(A4083,'Wind - Power Curve'!$A$3:$B$47,2)*Wind!$B$9</f>
        <v>4640.4000000000005</v>
      </c>
      <c r="C4083">
        <f>(0.5*(A4083^3)*Wind!$B$11*Wind!$B$7*(VLOOKUP(A4083+0.5,'Wind - Power Curve'!$A$3:$E$47,5,TRUE))*Wind!$B$9)/1000</f>
        <v>5242.6298209208253</v>
      </c>
      <c r="D4083" s="23" t="s">
        <v>9</v>
      </c>
    </row>
    <row r="4084" spans="1:4" x14ac:dyDescent="0.35">
      <c r="A4084" s="4">
        <f>Climate285!F4111*((113.5/10)^0.12)</f>
        <v>9.8790391999188305</v>
      </c>
      <c r="B4084" s="24">
        <f>VLOOKUP(A4084,'Wind - Power Curve'!$A$3:$B$47,2)*Wind!$B$9</f>
        <v>4640.4000000000005</v>
      </c>
      <c r="C4084">
        <f>(0.5*(A4084^3)*Wind!$B$11*Wind!$B$7*(VLOOKUP(A4084+0.5,'Wind - Power Curve'!$A$3:$E$47,5,TRUE))*Wind!$B$9)/1000</f>
        <v>5139.588730952586</v>
      </c>
      <c r="D4084" s="23" t="s">
        <v>9</v>
      </c>
    </row>
    <row r="4085" spans="1:4" x14ac:dyDescent="0.35">
      <c r="A4085" s="4">
        <f>Climate285!F4112*((113.5/10)^0.12)</f>
        <v>10.070436382629627</v>
      </c>
      <c r="B4085" s="24">
        <f>VLOOKUP(A4085,'Wind - Power Curve'!$A$3:$B$47,2)*Wind!$B$9</f>
        <v>5330.7</v>
      </c>
      <c r="C4085">
        <f>(0.5*(A4085^3)*Wind!$B$11*Wind!$B$7*(VLOOKUP(A4085+0.5,'Wind - Power Curve'!$A$3:$E$47,5,TRUE))*Wind!$B$9)/1000</f>
        <v>5265.7956396727077</v>
      </c>
      <c r="D4085" s="23" t="s">
        <v>9</v>
      </c>
    </row>
    <row r="4086" spans="1:4" x14ac:dyDescent="0.35">
      <c r="A4086" s="4">
        <f>Climate285!F4113*((113.5/10)^0.12)</f>
        <v>10.2993099367803</v>
      </c>
      <c r="B4086" s="24">
        <f>VLOOKUP(A4086,'Wind - Power Curve'!$A$3:$B$47,2)*Wind!$B$9</f>
        <v>5330.7</v>
      </c>
      <c r="C4086">
        <f>(0.5*(A4086^3)*Wind!$B$11*Wind!$B$7*(VLOOKUP(A4086+0.5,'Wind - Power Curve'!$A$3:$E$47,5,TRUE))*Wind!$B$9)/1000</f>
        <v>5633.0487845742791</v>
      </c>
      <c r="D4086" s="23" t="s">
        <v>9</v>
      </c>
    </row>
    <row r="4087" spans="1:4" x14ac:dyDescent="0.35">
      <c r="A4087" s="4">
        <f>Climate285!F4114*((113.5/10)^0.12)</f>
        <v>10.233726286760517</v>
      </c>
      <c r="B4087" s="24">
        <f>VLOOKUP(A4087,'Wind - Power Curve'!$A$3:$B$47,2)*Wind!$B$9</f>
        <v>5330.7</v>
      </c>
      <c r="C4087">
        <f>(0.5*(A4087^3)*Wind!$B$11*Wind!$B$7*(VLOOKUP(A4087+0.5,'Wind - Power Curve'!$A$3:$E$47,5,TRUE))*Wind!$B$9)/1000</f>
        <v>5526.1226665150079</v>
      </c>
      <c r="D4087" s="23" t="s">
        <v>9</v>
      </c>
    </row>
    <row r="4088" spans="1:4" x14ac:dyDescent="0.35">
      <c r="A4088" s="4">
        <f>Climate285!F4115*((113.5/10)^0.12)</f>
        <v>10.194911473483502</v>
      </c>
      <c r="B4088" s="24">
        <f>VLOOKUP(A4088,'Wind - Power Curve'!$A$3:$B$47,2)*Wind!$B$9</f>
        <v>5330.7</v>
      </c>
      <c r="C4088">
        <f>(0.5*(A4088^3)*Wind!$B$11*Wind!$B$7*(VLOOKUP(A4088+0.5,'Wind - Power Curve'!$A$3:$E$47,5,TRUE))*Wind!$B$9)/1000</f>
        <v>5463.4818756440472</v>
      </c>
      <c r="D4088" s="23" t="s">
        <v>9</v>
      </c>
    </row>
    <row r="4089" spans="1:4" x14ac:dyDescent="0.35">
      <c r="A4089" s="4">
        <f>Climate285!F4116*((113.5/10)^0.12)</f>
        <v>10.48803023581682</v>
      </c>
      <c r="B4089" s="24">
        <f>VLOOKUP(A4089,'Wind - Power Curve'!$A$3:$B$47,2)*Wind!$B$9</f>
        <v>5330.7</v>
      </c>
      <c r="C4089">
        <f>(0.5*(A4089^3)*Wind!$B$11*Wind!$B$7*(VLOOKUP(A4089+0.5,'Wind - Power Curve'!$A$3:$E$47,5,TRUE))*Wind!$B$9)/1000</f>
        <v>5948.4103675532842</v>
      </c>
      <c r="D4089" s="23" t="s">
        <v>9</v>
      </c>
    </row>
    <row r="4090" spans="1:4" x14ac:dyDescent="0.35">
      <c r="A4090" s="4">
        <f>Climate285!F4117*((113.5/10)^0.12)</f>
        <v>10.301986820454577</v>
      </c>
      <c r="B4090" s="24">
        <f>VLOOKUP(A4090,'Wind - Power Curve'!$A$3:$B$47,2)*Wind!$B$9</f>
        <v>5330.7</v>
      </c>
      <c r="C4090">
        <f>(0.5*(A4090^3)*Wind!$B$11*Wind!$B$7*(VLOOKUP(A4090+0.5,'Wind - Power Curve'!$A$3:$E$47,5,TRUE))*Wind!$B$9)/1000</f>
        <v>5637.4421670239262</v>
      </c>
      <c r="D4090" s="23" t="s">
        <v>9</v>
      </c>
    </row>
    <row r="4091" spans="1:4" x14ac:dyDescent="0.35">
      <c r="A4091" s="4">
        <f>Climate285!F4118*((113.5/10)^0.12)</f>
        <v>10.083820801001011</v>
      </c>
      <c r="B4091" s="24">
        <f>VLOOKUP(A4091,'Wind - Power Curve'!$A$3:$B$47,2)*Wind!$B$9</f>
        <v>5330.7</v>
      </c>
      <c r="C4091">
        <f>(0.5*(A4091^3)*Wind!$B$11*Wind!$B$7*(VLOOKUP(A4091+0.5,'Wind - Power Curve'!$A$3:$E$47,5,TRUE))*Wind!$B$9)/1000</f>
        <v>5286.8195527723601</v>
      </c>
      <c r="D4091" s="23" t="s">
        <v>9</v>
      </c>
    </row>
    <row r="4092" spans="1:4" x14ac:dyDescent="0.35">
      <c r="A4092" s="4">
        <f>Climate285!F4119*((113.5/10)^0.12)</f>
        <v>10.271202658200393</v>
      </c>
      <c r="B4092" s="24">
        <f>VLOOKUP(A4092,'Wind - Power Curve'!$A$3:$B$47,2)*Wind!$B$9</f>
        <v>5330.7</v>
      </c>
      <c r="C4092">
        <f>(0.5*(A4092^3)*Wind!$B$11*Wind!$B$7*(VLOOKUP(A4092+0.5,'Wind - Power Curve'!$A$3:$E$47,5,TRUE))*Wind!$B$9)/1000</f>
        <v>5587.0560015521078</v>
      </c>
      <c r="D4092" s="23" t="s">
        <v>9</v>
      </c>
    </row>
    <row r="4093" spans="1:4" x14ac:dyDescent="0.35">
      <c r="A4093" s="4">
        <f>Climate285!F4120*((113.5/10)^0.12)</f>
        <v>10.439846329679837</v>
      </c>
      <c r="B4093" s="24">
        <f>VLOOKUP(A4093,'Wind - Power Curve'!$A$3:$B$47,2)*Wind!$B$9</f>
        <v>5330.7</v>
      </c>
      <c r="C4093">
        <f>(0.5*(A4093^3)*Wind!$B$11*Wind!$B$7*(VLOOKUP(A4093+0.5,'Wind - Power Curve'!$A$3:$E$47,5,TRUE))*Wind!$B$9)/1000</f>
        <v>5866.8022246603432</v>
      </c>
      <c r="D4093" s="23" t="s">
        <v>9</v>
      </c>
    </row>
    <row r="4094" spans="1:4" x14ac:dyDescent="0.35">
      <c r="A4094" s="4">
        <f>Climate285!F4121*((113.5/10)^0.12)</f>
        <v>10.380954888845745</v>
      </c>
      <c r="B4094" s="24">
        <f>VLOOKUP(A4094,'Wind - Power Curve'!$A$3:$B$47,2)*Wind!$B$9</f>
        <v>5330.7</v>
      </c>
      <c r="C4094">
        <f>(0.5*(A4094^3)*Wind!$B$11*Wind!$B$7*(VLOOKUP(A4094+0.5,'Wind - Power Curve'!$A$3:$E$47,5,TRUE))*Wind!$B$9)/1000</f>
        <v>5768.0768917430705</v>
      </c>
      <c r="D4094" s="23" t="s">
        <v>9</v>
      </c>
    </row>
    <row r="4095" spans="1:4" x14ac:dyDescent="0.35">
      <c r="A4095" s="4">
        <f>Climate285!F4122*((113.5/10)^0.12)</f>
        <v>9.9098233621730145</v>
      </c>
      <c r="B4095" s="24">
        <f>VLOOKUP(A4095,'Wind - Power Curve'!$A$3:$B$47,2)*Wind!$B$9</f>
        <v>4640.4000000000005</v>
      </c>
      <c r="C4095">
        <f>(0.5*(A4095^3)*Wind!$B$11*Wind!$B$7*(VLOOKUP(A4095+0.5,'Wind - Power Curve'!$A$3:$E$47,5,TRUE))*Wind!$B$9)/1000</f>
        <v>5187.785159761821</v>
      </c>
      <c r="D4095" s="23" t="s">
        <v>9</v>
      </c>
    </row>
    <row r="4096" spans="1:4" x14ac:dyDescent="0.35">
      <c r="A4096" s="4">
        <f>Climate285!F4123*((113.5/10)^0.12)</f>
        <v>9.9178540131958446</v>
      </c>
      <c r="B4096" s="24">
        <f>VLOOKUP(A4096,'Wind - Power Curve'!$A$3:$B$47,2)*Wind!$B$9</f>
        <v>4640.4000000000005</v>
      </c>
      <c r="C4096">
        <f>(0.5*(A4096^3)*Wind!$B$11*Wind!$B$7*(VLOOKUP(A4096+0.5,'Wind - Power Curve'!$A$3:$E$47,5,TRUE))*Wind!$B$9)/1000</f>
        <v>5200.4075025540706</v>
      </c>
      <c r="D4096" s="23" t="s">
        <v>9</v>
      </c>
    </row>
    <row r="4097" spans="1:4" x14ac:dyDescent="0.35">
      <c r="A4097" s="4">
        <f>Climate285!F4124*((113.5/10)^0.12)</f>
        <v>9.6300890182110805</v>
      </c>
      <c r="B4097" s="24">
        <f>VLOOKUP(A4097,'Wind - Power Curve'!$A$3:$B$47,2)*Wind!$B$9</f>
        <v>4640.4000000000005</v>
      </c>
      <c r="C4097">
        <f>(0.5*(A4097^3)*Wind!$B$11*Wind!$B$7*(VLOOKUP(A4097+0.5,'Wind - Power Curve'!$A$3:$E$47,5,TRUE))*Wind!$B$9)/1000</f>
        <v>4760.7474893236367</v>
      </c>
      <c r="D4097" s="23" t="s">
        <v>9</v>
      </c>
    </row>
    <row r="4098" spans="1:4" x14ac:dyDescent="0.35">
      <c r="A4098" s="4">
        <f>Climate285!F4125*((113.5/10)^0.12)</f>
        <v>9.5337212059371126</v>
      </c>
      <c r="B4098" s="24">
        <f>VLOOKUP(A4098,'Wind - Power Curve'!$A$3:$B$47,2)*Wind!$B$9</f>
        <v>4640.4000000000005</v>
      </c>
      <c r="C4098">
        <f>(0.5*(A4098^3)*Wind!$B$11*Wind!$B$7*(VLOOKUP(A4098+0.5,'Wind - Power Curve'!$A$3:$E$47,5,TRUE))*Wind!$B$9)/1000</f>
        <v>4619.2512527604395</v>
      </c>
      <c r="D4098" s="23" t="s">
        <v>9</v>
      </c>
    </row>
    <row r="4099" spans="1:4" x14ac:dyDescent="0.35">
      <c r="A4099" s="4">
        <f>Climate285!F4126*((113.5/10)^0.12)</f>
        <v>9.2981554426007467</v>
      </c>
      <c r="B4099" s="24">
        <f>VLOOKUP(A4099,'Wind - Power Curve'!$A$3:$B$47,2)*Wind!$B$9</f>
        <v>3954.6</v>
      </c>
      <c r="C4099">
        <f>(0.5*(A4099^3)*Wind!$B$11*Wind!$B$7*(VLOOKUP(A4099+0.5,'Wind - Power Curve'!$A$3:$E$47,5,TRUE))*Wind!$B$9)/1000</f>
        <v>4350.8589985888084</v>
      </c>
      <c r="D4099" s="23" t="s">
        <v>9</v>
      </c>
    </row>
    <row r="4100" spans="1:4" x14ac:dyDescent="0.35">
      <c r="A4100" s="4">
        <f>Climate285!F4127*((113.5/10)^0.12)</f>
        <v>9.1000660507042586</v>
      </c>
      <c r="B4100" s="24">
        <f>VLOOKUP(A4100,'Wind - Power Curve'!$A$3:$B$47,2)*Wind!$B$9</f>
        <v>3954.6</v>
      </c>
      <c r="C4100">
        <f>(0.5*(A4100^3)*Wind!$B$11*Wind!$B$7*(VLOOKUP(A4100+0.5,'Wind - Power Curve'!$A$3:$E$47,5,TRUE))*Wind!$B$9)/1000</f>
        <v>4078.6668764158508</v>
      </c>
      <c r="D4100" s="23" t="s">
        <v>9</v>
      </c>
    </row>
    <row r="4101" spans="1:4" x14ac:dyDescent="0.35">
      <c r="A4101" s="4">
        <f>Climate285!F4128*((113.5/10)^0.12)</f>
        <v>8.6048425709630347</v>
      </c>
      <c r="B4101" s="24">
        <f>VLOOKUP(A4101,'Wind - Power Curve'!$A$3:$B$47,2)*Wind!$B$9</f>
        <v>3314.7000000000003</v>
      </c>
      <c r="C4101">
        <f>(0.5*(A4101^3)*Wind!$B$11*Wind!$B$7*(VLOOKUP(A4101+0.5,'Wind - Power Curve'!$A$3:$E$47,5,TRUE))*Wind!$B$9)/1000</f>
        <v>3456.2394352965766</v>
      </c>
      <c r="D4101" s="23" t="s">
        <v>9</v>
      </c>
    </row>
    <row r="4102" spans="1:4" x14ac:dyDescent="0.35">
      <c r="A4102" s="4">
        <f>Climate285!F4129*((113.5/10)^0.12)</f>
        <v>8.0694658361076588</v>
      </c>
      <c r="B4102" s="24">
        <f>VLOOKUP(A4102,'Wind - Power Curve'!$A$3:$B$47,2)*Wind!$B$9</f>
        <v>2737.8</v>
      </c>
      <c r="C4102">
        <f>(0.5*(A4102^3)*Wind!$B$11*Wind!$B$7*(VLOOKUP(A4102+0.5,'Wind - Power Curve'!$A$3:$E$47,5,TRUE))*Wind!$B$9)/1000</f>
        <v>2836.1017829796197</v>
      </c>
      <c r="D4102" s="23" t="s">
        <v>9</v>
      </c>
    </row>
    <row r="4103" spans="1:4" x14ac:dyDescent="0.35">
      <c r="A4103" s="4">
        <f>Climate285!F4130*((113.5/10)^0.12)</f>
        <v>7.4966127298124059</v>
      </c>
      <c r="B4103" s="24">
        <f>VLOOKUP(A4103,'Wind - Power Curve'!$A$3:$B$47,2)*Wind!$B$9</f>
        <v>1780.2</v>
      </c>
      <c r="C4103">
        <f>(0.5*(A4103^3)*Wind!$B$11*Wind!$B$7*(VLOOKUP(A4103+0.5,'Wind - Power Curve'!$A$3:$E$47,5,TRUE))*Wind!$B$9)/1000</f>
        <v>2223.5845239878677</v>
      </c>
      <c r="D4103" s="23" t="s">
        <v>9</v>
      </c>
    </row>
    <row r="4104" spans="1:4" x14ac:dyDescent="0.35">
      <c r="A4104" s="4">
        <f>Climate285!F4131*((113.5/10)^0.12)</f>
        <v>7.6478566574090499</v>
      </c>
      <c r="B4104" s="24">
        <f>VLOOKUP(A4104,'Wind - Power Curve'!$A$3:$B$47,2)*Wind!$B$9</f>
        <v>2226.6</v>
      </c>
      <c r="C4104">
        <f>(0.5*(A4104^3)*Wind!$B$11*Wind!$B$7*(VLOOKUP(A4104+0.5,'Wind - Power Curve'!$A$3:$E$47,5,TRUE))*Wind!$B$9)/1000</f>
        <v>2391.9438276276287</v>
      </c>
      <c r="D4104" s="23" t="s">
        <v>9</v>
      </c>
    </row>
    <row r="4105" spans="1:4" x14ac:dyDescent="0.35">
      <c r="A4105" s="4">
        <f>Climate285!F4132*((113.5/10)^0.12)</f>
        <v>7.6625795176175719</v>
      </c>
      <c r="B4105" s="24">
        <f>VLOOKUP(A4105,'Wind - Power Curve'!$A$3:$B$47,2)*Wind!$B$9</f>
        <v>2226.6</v>
      </c>
      <c r="C4105">
        <f>(0.5*(A4105^3)*Wind!$B$11*Wind!$B$7*(VLOOKUP(A4105+0.5,'Wind - Power Curve'!$A$3:$E$47,5,TRUE))*Wind!$B$9)/1000</f>
        <v>2405.7846046054051</v>
      </c>
      <c r="D4105" s="23" t="s">
        <v>9</v>
      </c>
    </row>
    <row r="4106" spans="1:4" x14ac:dyDescent="0.35">
      <c r="A4106" s="4">
        <f>Climate285!F4133*((113.5/10)^0.12)</f>
        <v>8.0989115565247047</v>
      </c>
      <c r="B4106" s="24">
        <f>VLOOKUP(A4106,'Wind - Power Curve'!$A$3:$B$47,2)*Wind!$B$9</f>
        <v>2737.8</v>
      </c>
      <c r="C4106">
        <f>(0.5*(A4106^3)*Wind!$B$11*Wind!$B$7*(VLOOKUP(A4106+0.5,'Wind - Power Curve'!$A$3:$E$47,5,TRUE))*Wind!$B$9)/1000</f>
        <v>2867.2622712490238</v>
      </c>
      <c r="D4106" s="23" t="s">
        <v>9</v>
      </c>
    </row>
    <row r="4107" spans="1:4" x14ac:dyDescent="0.35">
      <c r="A4107" s="4">
        <f>Climate285!F4134*((113.5/10)^0.12)</f>
        <v>8.143080137150271</v>
      </c>
      <c r="B4107" s="24">
        <f>VLOOKUP(A4107,'Wind - Power Curve'!$A$3:$B$47,2)*Wind!$B$9</f>
        <v>2737.8</v>
      </c>
      <c r="C4107">
        <f>(0.5*(A4107^3)*Wind!$B$11*Wind!$B$7*(VLOOKUP(A4107+0.5,'Wind - Power Curve'!$A$3:$E$47,5,TRUE))*Wind!$B$9)/1000</f>
        <v>2914.4296559459863</v>
      </c>
      <c r="D4107" s="23" t="s">
        <v>9</v>
      </c>
    </row>
    <row r="4108" spans="1:4" x14ac:dyDescent="0.35">
      <c r="A4108" s="4">
        <f>Climate285!F4135*((113.5/10)^0.12)</f>
        <v>8.0774964871304888</v>
      </c>
      <c r="B4108" s="24">
        <f>VLOOKUP(A4108,'Wind - Power Curve'!$A$3:$B$47,2)*Wind!$B$9</f>
        <v>2737.8</v>
      </c>
      <c r="C4108">
        <f>(0.5*(A4108^3)*Wind!$B$11*Wind!$B$7*(VLOOKUP(A4108+0.5,'Wind - Power Curve'!$A$3:$E$47,5,TRUE))*Wind!$B$9)/1000</f>
        <v>2844.5775921063428</v>
      </c>
      <c r="D4108" s="23" t="s">
        <v>9</v>
      </c>
    </row>
    <row r="4109" spans="1:4" x14ac:dyDescent="0.35">
      <c r="A4109" s="4">
        <f>Climate285!F4136*((113.5/10)^0.12)</f>
        <v>8.1511107881731029</v>
      </c>
      <c r="B4109" s="24">
        <f>VLOOKUP(A4109,'Wind - Power Curve'!$A$3:$B$47,2)*Wind!$B$9</f>
        <v>2737.8</v>
      </c>
      <c r="C4109">
        <f>(0.5*(A4109^3)*Wind!$B$11*Wind!$B$7*(VLOOKUP(A4109+0.5,'Wind - Power Curve'!$A$3:$E$47,5,TRUE))*Wind!$B$9)/1000</f>
        <v>2923.0607352115612</v>
      </c>
      <c r="D4109" s="23" t="s">
        <v>9</v>
      </c>
    </row>
    <row r="4110" spans="1:4" x14ac:dyDescent="0.35">
      <c r="A4110" s="4">
        <f>Climate285!F4137*((113.5/10)^0.12)</f>
        <v>8.2956625065840548</v>
      </c>
      <c r="B4110" s="24">
        <f>VLOOKUP(A4110,'Wind - Power Curve'!$A$3:$B$47,2)*Wind!$B$9</f>
        <v>2737.8</v>
      </c>
      <c r="C4110">
        <f>(0.5*(A4110^3)*Wind!$B$11*Wind!$B$7*(VLOOKUP(A4110+0.5,'Wind - Power Curve'!$A$3:$E$47,5,TRUE))*Wind!$B$9)/1000</f>
        <v>3081.3474874175186</v>
      </c>
      <c r="D4110" s="23" t="s">
        <v>9</v>
      </c>
    </row>
    <row r="4111" spans="1:4" x14ac:dyDescent="0.35">
      <c r="A4111" s="4">
        <f>Climate285!F4138*((113.5/10)^0.12)</f>
        <v>8.5700430831974348</v>
      </c>
      <c r="B4111" s="24">
        <f>VLOOKUP(A4111,'Wind - Power Curve'!$A$3:$B$47,2)*Wind!$B$9</f>
        <v>3314.7000000000003</v>
      </c>
      <c r="C4111">
        <f>(0.5*(A4111^3)*Wind!$B$11*Wind!$B$7*(VLOOKUP(A4111+0.5,'Wind - Power Curve'!$A$3:$E$47,5,TRUE))*Wind!$B$9)/1000</f>
        <v>3414.4758810842345</v>
      </c>
      <c r="D4111" s="23" t="s">
        <v>9</v>
      </c>
    </row>
    <row r="4112" spans="1:4" x14ac:dyDescent="0.35">
      <c r="A4112" s="4">
        <f>Climate285!F4139*((113.5/10)^0.12)</f>
        <v>9.0144057731273968</v>
      </c>
      <c r="B4112" s="24">
        <f>VLOOKUP(A4112,'Wind - Power Curve'!$A$3:$B$47,2)*Wind!$B$9</f>
        <v>3954.6</v>
      </c>
      <c r="C4112">
        <f>(0.5*(A4112^3)*Wind!$B$11*Wind!$B$7*(VLOOKUP(A4112+0.5,'Wind - Power Curve'!$A$3:$E$47,5,TRUE))*Wind!$B$9)/1000</f>
        <v>3964.5683773922201</v>
      </c>
      <c r="D4112" s="23" t="s">
        <v>9</v>
      </c>
    </row>
    <row r="4113" spans="1:4" x14ac:dyDescent="0.35">
      <c r="A4113" s="4">
        <f>Climate285!F4140*((113.5/10)^0.12)</f>
        <v>8.9073304261563226</v>
      </c>
      <c r="B4113" s="24">
        <f>VLOOKUP(A4113,'Wind - Power Curve'!$A$3:$B$47,2)*Wind!$B$9</f>
        <v>3314.7000000000003</v>
      </c>
      <c r="C4113">
        <f>(0.5*(A4113^3)*Wind!$B$11*Wind!$B$7*(VLOOKUP(A4113+0.5,'Wind - Power Curve'!$A$3:$E$47,5,TRUE))*Wind!$B$9)/1000</f>
        <v>3833.6964551724564</v>
      </c>
      <c r="D4113" s="23" t="s">
        <v>9</v>
      </c>
    </row>
    <row r="4114" spans="1:4" x14ac:dyDescent="0.35">
      <c r="A4114" s="4">
        <f>Climate285!F4141*((113.5/10)^0.12)</f>
        <v>8.5660277576860206</v>
      </c>
      <c r="B4114" s="24">
        <f>VLOOKUP(A4114,'Wind - Power Curve'!$A$3:$B$47,2)*Wind!$B$9</f>
        <v>3314.7000000000003</v>
      </c>
      <c r="C4114">
        <f>(0.5*(A4114^3)*Wind!$B$11*Wind!$B$7*(VLOOKUP(A4114+0.5,'Wind - Power Curve'!$A$3:$E$47,5,TRUE))*Wind!$B$9)/1000</f>
        <v>3409.6787723684192</v>
      </c>
      <c r="D4114" s="23" t="s">
        <v>9</v>
      </c>
    </row>
    <row r="4115" spans="1:4" x14ac:dyDescent="0.35">
      <c r="A4115" s="4">
        <f>Climate285!F4142*((113.5/10)^0.12)</f>
        <v>8.4522602015292527</v>
      </c>
      <c r="B4115" s="24">
        <f>VLOOKUP(A4115,'Wind - Power Curve'!$A$3:$B$47,2)*Wind!$B$9</f>
        <v>2737.8</v>
      </c>
      <c r="C4115">
        <f>(0.5*(A4115^3)*Wind!$B$11*Wind!$B$7*(VLOOKUP(A4115+0.5,'Wind - Power Curve'!$A$3:$E$47,5,TRUE))*Wind!$B$9)/1000</f>
        <v>3259.1625847523278</v>
      </c>
      <c r="D4115" s="23" t="s">
        <v>9</v>
      </c>
    </row>
    <row r="4116" spans="1:4" x14ac:dyDescent="0.35">
      <c r="A4116" s="4">
        <f>Climate285!F4143*((113.5/10)^0.12)</f>
        <v>8.3331388780239308</v>
      </c>
      <c r="B4116" s="24">
        <f>VLOOKUP(A4116,'Wind - Power Curve'!$A$3:$B$47,2)*Wind!$B$9</f>
        <v>2737.8</v>
      </c>
      <c r="C4116">
        <f>(0.5*(A4116^3)*Wind!$B$11*Wind!$B$7*(VLOOKUP(A4116+0.5,'Wind - Power Curve'!$A$3:$E$47,5,TRUE))*Wind!$B$9)/1000</f>
        <v>3123.2971890991257</v>
      </c>
      <c r="D4116" s="23" t="s">
        <v>9</v>
      </c>
    </row>
    <row r="4117" spans="1:4" x14ac:dyDescent="0.35">
      <c r="A4117" s="4">
        <f>Climate285!F4144*((113.5/10)^0.12)</f>
        <v>9.2834325823922228</v>
      </c>
      <c r="B4117" s="24">
        <f>VLOOKUP(A4117,'Wind - Power Curve'!$A$3:$B$47,2)*Wind!$B$9</f>
        <v>3954.6</v>
      </c>
      <c r="C4117">
        <f>(0.5*(A4117^3)*Wind!$B$11*Wind!$B$7*(VLOOKUP(A4117+0.5,'Wind - Power Curve'!$A$3:$E$47,5,TRUE))*Wind!$B$9)/1000</f>
        <v>4330.2240306158237</v>
      </c>
      <c r="D4117" s="23" t="s">
        <v>9</v>
      </c>
    </row>
    <row r="4118" spans="1:4" x14ac:dyDescent="0.35">
      <c r="A4118" s="4">
        <f>Climate285!F4145*((113.5/10)^0.12)</f>
        <v>9.2098182813496106</v>
      </c>
      <c r="B4118" s="24">
        <f>VLOOKUP(A4118,'Wind - Power Curve'!$A$3:$B$47,2)*Wind!$B$9</f>
        <v>3954.6</v>
      </c>
      <c r="C4118">
        <f>(0.5*(A4118^3)*Wind!$B$11*Wind!$B$7*(VLOOKUP(A4118+0.5,'Wind - Power Curve'!$A$3:$E$47,5,TRUE))*Wind!$B$9)/1000</f>
        <v>4228.0273301616426</v>
      </c>
      <c r="D4118" s="23" t="s">
        <v>9</v>
      </c>
    </row>
    <row r="4119" spans="1:4" x14ac:dyDescent="0.35">
      <c r="A4119" s="4">
        <f>Climate285!F4146*((113.5/10)^0.12)</f>
        <v>9.5537978334941887</v>
      </c>
      <c r="B4119" s="24">
        <f>VLOOKUP(A4119,'Wind - Power Curve'!$A$3:$B$47,2)*Wind!$B$9</f>
        <v>4640.4000000000005</v>
      </c>
      <c r="C4119">
        <f>(0.5*(A4119^3)*Wind!$B$11*Wind!$B$7*(VLOOKUP(A4119+0.5,'Wind - Power Curve'!$A$3:$E$47,5,TRUE))*Wind!$B$9)/1000</f>
        <v>4648.4951597930967</v>
      </c>
      <c r="D4119" s="23" t="s">
        <v>9</v>
      </c>
    </row>
    <row r="4120" spans="1:4" x14ac:dyDescent="0.35">
      <c r="A4120" s="4">
        <f>Climate285!F4147*((113.5/10)^0.12)</f>
        <v>9.5256905549142807</v>
      </c>
      <c r="B4120" s="24">
        <f>VLOOKUP(A4120,'Wind - Power Curve'!$A$3:$B$47,2)*Wind!$B$9</f>
        <v>4640.4000000000005</v>
      </c>
      <c r="C4120">
        <f>(0.5*(A4120^3)*Wind!$B$11*Wind!$B$7*(VLOOKUP(A4120+0.5,'Wind - Power Curve'!$A$3:$E$47,5,TRUE))*Wind!$B$9)/1000</f>
        <v>4607.5881186272136</v>
      </c>
      <c r="D4120" s="23" t="s">
        <v>9</v>
      </c>
    </row>
    <row r="4121" spans="1:4" x14ac:dyDescent="0.35">
      <c r="A4121" s="4">
        <f>Climate285!F4148*((113.5/10)^0.12)</f>
        <v>9.9298999897300906</v>
      </c>
      <c r="B4121" s="24">
        <f>VLOOKUP(A4121,'Wind - Power Curve'!$A$3:$B$47,2)*Wind!$B$9</f>
        <v>4640.4000000000005</v>
      </c>
      <c r="C4121">
        <f>(0.5*(A4121^3)*Wind!$B$11*Wind!$B$7*(VLOOKUP(A4121+0.5,'Wind - Power Curve'!$A$3:$E$47,5,TRUE))*Wind!$B$9)/1000</f>
        <v>5219.3793799214927</v>
      </c>
      <c r="D4121" s="23" t="s">
        <v>9</v>
      </c>
    </row>
    <row r="4122" spans="1:4" x14ac:dyDescent="0.35">
      <c r="A4122" s="4">
        <f>Climate285!F4149*((113.5/10)^0.12)</f>
        <v>9.8228246427590165</v>
      </c>
      <c r="B4122" s="24">
        <f>VLOOKUP(A4122,'Wind - Power Curve'!$A$3:$B$47,2)*Wind!$B$9</f>
        <v>4640.4000000000005</v>
      </c>
      <c r="C4122">
        <f>(0.5*(A4122^3)*Wind!$B$11*Wind!$B$7*(VLOOKUP(A4122+0.5,'Wind - Power Curve'!$A$3:$E$47,5,TRUE))*Wind!$B$9)/1000</f>
        <v>5052.3498462858379</v>
      </c>
      <c r="D4122" s="23" t="s">
        <v>9</v>
      </c>
    </row>
    <row r="4123" spans="1:4" x14ac:dyDescent="0.35">
      <c r="A4123" s="4">
        <f>Climate285!F4150*((113.5/10)^0.12)</f>
        <v>10.057051964258243</v>
      </c>
      <c r="B4123" s="24">
        <f>VLOOKUP(A4123,'Wind - Power Curve'!$A$3:$B$47,2)*Wind!$B$9</f>
        <v>5330.7</v>
      </c>
      <c r="C4123">
        <f>(0.5*(A4123^3)*Wind!$B$11*Wind!$B$7*(VLOOKUP(A4123+0.5,'Wind - Power Curve'!$A$3:$E$47,5,TRUE))*Wind!$B$9)/1000</f>
        <v>5244.827537299725</v>
      </c>
      <c r="D4123" s="23" t="s">
        <v>9</v>
      </c>
    </row>
    <row r="4124" spans="1:4" x14ac:dyDescent="0.35">
      <c r="A4124" s="4">
        <f>Climate285!F4151*((113.5/10)^0.12)</f>
        <v>10.192234589809225</v>
      </c>
      <c r="B4124" s="24">
        <f>VLOOKUP(A4124,'Wind - Power Curve'!$A$3:$B$47,2)*Wind!$B$9</f>
        <v>5330.7</v>
      </c>
      <c r="C4124">
        <f>(0.5*(A4124^3)*Wind!$B$11*Wind!$B$7*(VLOOKUP(A4124+0.5,'Wind - Power Curve'!$A$3:$E$47,5,TRUE))*Wind!$B$9)/1000</f>
        <v>5459.1793569739593</v>
      </c>
      <c r="D4124" s="23" t="s">
        <v>9</v>
      </c>
    </row>
    <row r="4125" spans="1:4" x14ac:dyDescent="0.35">
      <c r="A4125" s="4">
        <f>Climate285!F4152*((113.5/10)^0.12)</f>
        <v>9.7077186447651087</v>
      </c>
      <c r="B4125" s="24">
        <f>VLOOKUP(A4125,'Wind - Power Curve'!$A$3:$B$47,2)*Wind!$B$9</f>
        <v>4640.4000000000005</v>
      </c>
      <c r="C4125">
        <f>(0.5*(A4125^3)*Wind!$B$11*Wind!$B$7*(VLOOKUP(A4125+0.5,'Wind - Power Curve'!$A$3:$E$47,5,TRUE))*Wind!$B$9)/1000</f>
        <v>4876.8094246319979</v>
      </c>
      <c r="D4125" s="23" t="s">
        <v>9</v>
      </c>
    </row>
    <row r="4126" spans="1:4" x14ac:dyDescent="0.35">
      <c r="A4126" s="4">
        <f>Climate285!F4153*((113.5/10)^0.12)</f>
        <v>9.5323827640999728</v>
      </c>
      <c r="B4126" s="24">
        <f>VLOOKUP(A4126,'Wind - Power Curve'!$A$3:$B$47,2)*Wind!$B$9</f>
        <v>4640.4000000000005</v>
      </c>
      <c r="C4126">
        <f>(0.5*(A4126^3)*Wind!$B$11*Wind!$B$7*(VLOOKUP(A4126+0.5,'Wind - Power Curve'!$A$3:$E$47,5,TRUE))*Wind!$B$9)/1000</f>
        <v>4617.3060318766347</v>
      </c>
      <c r="D4126" s="23" t="s">
        <v>9</v>
      </c>
    </row>
    <row r="4127" spans="1:4" x14ac:dyDescent="0.35">
      <c r="A4127" s="4">
        <f>Climate285!F4154*((113.5/10)^0.12)</f>
        <v>9.6956726682308627</v>
      </c>
      <c r="B4127" s="24">
        <f>VLOOKUP(A4127,'Wind - Power Curve'!$A$3:$B$47,2)*Wind!$B$9</f>
        <v>4640.4000000000005</v>
      </c>
      <c r="C4127">
        <f>(0.5*(A4127^3)*Wind!$B$11*Wind!$B$7*(VLOOKUP(A4127+0.5,'Wind - Power Curve'!$A$3:$E$47,5,TRUE))*Wind!$B$9)/1000</f>
        <v>4858.6775436920525</v>
      </c>
      <c r="D4127" s="23" t="s">
        <v>9</v>
      </c>
    </row>
    <row r="4128" spans="1:4" x14ac:dyDescent="0.35">
      <c r="A4128" s="4">
        <f>Climate285!F4155*((113.5/10)^0.12)</f>
        <v>9.4440456028488367</v>
      </c>
      <c r="B4128" s="24">
        <f>VLOOKUP(A4128,'Wind - Power Curve'!$A$3:$B$47,2)*Wind!$B$9</f>
        <v>3954.6</v>
      </c>
      <c r="C4128">
        <f>(0.5*(A4128^3)*Wind!$B$11*Wind!$B$7*(VLOOKUP(A4128+0.5,'Wind - Power Curve'!$A$3:$E$47,5,TRUE))*Wind!$B$9)/1000</f>
        <v>4558.8870124920604</v>
      </c>
      <c r="D4128" s="23" t="s">
        <v>9</v>
      </c>
    </row>
    <row r="4129" spans="1:4" x14ac:dyDescent="0.35">
      <c r="A4129" s="4">
        <f>Climate285!F4156*((113.5/10)^0.12)</f>
        <v>8.9568527741304447</v>
      </c>
      <c r="B4129" s="24">
        <f>VLOOKUP(A4129,'Wind - Power Curve'!$A$3:$B$47,2)*Wind!$B$9</f>
        <v>3314.7000000000003</v>
      </c>
      <c r="C4129">
        <f>(0.5*(A4129^3)*Wind!$B$11*Wind!$B$7*(VLOOKUP(A4129+0.5,'Wind - Power Curve'!$A$3:$E$47,5,TRUE))*Wind!$B$9)/1000</f>
        <v>3897.9955656305733</v>
      </c>
      <c r="D4129" s="23" t="s">
        <v>9</v>
      </c>
    </row>
    <row r="4130" spans="1:4" x14ac:dyDescent="0.35">
      <c r="A4130" s="4">
        <f>Climate285!F4157*((113.5/10)^0.12)</f>
        <v>9.1549421660269328</v>
      </c>
      <c r="B4130" s="24">
        <f>VLOOKUP(A4130,'Wind - Power Curve'!$A$3:$B$47,2)*Wind!$B$9</f>
        <v>3954.6</v>
      </c>
      <c r="C4130">
        <f>(0.5*(A4130^3)*Wind!$B$11*Wind!$B$7*(VLOOKUP(A4130+0.5,'Wind - Power Curve'!$A$3:$E$47,5,TRUE))*Wind!$B$9)/1000</f>
        <v>4152.899464015185</v>
      </c>
      <c r="D4130" s="23" t="s">
        <v>9</v>
      </c>
    </row>
    <row r="4131" spans="1:4" x14ac:dyDescent="0.35">
      <c r="A4131" s="4">
        <f>Climate285!F4158*((113.5/10)^0.12)</f>
        <v>9.3061860936235767</v>
      </c>
      <c r="B4131" s="24">
        <f>VLOOKUP(A4131,'Wind - Power Curve'!$A$3:$B$47,2)*Wind!$B$9</f>
        <v>3954.6</v>
      </c>
      <c r="C4131">
        <f>(0.5*(A4131^3)*Wind!$B$11*Wind!$B$7*(VLOOKUP(A4131+0.5,'Wind - Power Curve'!$A$3:$E$47,5,TRUE))*Wind!$B$9)/1000</f>
        <v>4362.1420158790643</v>
      </c>
      <c r="D4131" s="23" t="s">
        <v>9</v>
      </c>
    </row>
    <row r="4132" spans="1:4" x14ac:dyDescent="0.35">
      <c r="A4132" s="4">
        <f>Climate285!F4159*((113.5/10)^0.12)</f>
        <v>9.3035092099493006</v>
      </c>
      <c r="B4132" s="24">
        <f>VLOOKUP(A4132,'Wind - Power Curve'!$A$3:$B$47,2)*Wind!$B$9</f>
        <v>3954.6</v>
      </c>
      <c r="C4132">
        <f>(0.5*(A4132^3)*Wind!$B$11*Wind!$B$7*(VLOOKUP(A4132+0.5,'Wind - Power Curve'!$A$3:$E$47,5,TRUE))*Wind!$B$9)/1000</f>
        <v>4358.3788454043297</v>
      </c>
      <c r="D4132" s="23" t="s">
        <v>9</v>
      </c>
    </row>
    <row r="4133" spans="1:4" x14ac:dyDescent="0.35">
      <c r="A4133" s="4">
        <f>Climate285!F4160*((113.5/10)^0.12)</f>
        <v>9.1937569793039486</v>
      </c>
      <c r="B4133" s="24">
        <f>VLOOKUP(A4133,'Wind - Power Curve'!$A$3:$B$47,2)*Wind!$B$9</f>
        <v>3954.6</v>
      </c>
      <c r="C4133">
        <f>(0.5*(A4133^3)*Wind!$B$11*Wind!$B$7*(VLOOKUP(A4133+0.5,'Wind - Power Curve'!$A$3:$E$47,5,TRUE))*Wind!$B$9)/1000</f>
        <v>4205.9457001680184</v>
      </c>
      <c r="D4133" s="23" t="s">
        <v>9</v>
      </c>
    </row>
    <row r="4134" spans="1:4" x14ac:dyDescent="0.35">
      <c r="A4134" s="4">
        <f>Climate285!F4161*((113.5/10)^0.12)</f>
        <v>9.5096292528686206</v>
      </c>
      <c r="B4134" s="24">
        <f>VLOOKUP(A4134,'Wind - Power Curve'!$A$3:$B$47,2)*Wind!$B$9</f>
        <v>4640.4000000000005</v>
      </c>
      <c r="C4134">
        <f>(0.5*(A4134^3)*Wind!$B$11*Wind!$B$7*(VLOOKUP(A4134+0.5,'Wind - Power Curve'!$A$3:$E$47,5,TRUE))*Wind!$B$9)/1000</f>
        <v>4584.3207798480507</v>
      </c>
      <c r="D4134" s="23" t="s">
        <v>9</v>
      </c>
    </row>
    <row r="4135" spans="1:4" x14ac:dyDescent="0.35">
      <c r="A4135" s="4">
        <f>Climate285!F4162*((113.5/10)^0.12)</f>
        <v>9.5952895304454806</v>
      </c>
      <c r="B4135" s="24">
        <f>VLOOKUP(A4135,'Wind - Power Curve'!$A$3:$B$47,2)*Wind!$B$9</f>
        <v>4640.4000000000005</v>
      </c>
      <c r="C4135">
        <f>(0.5*(A4135^3)*Wind!$B$11*Wind!$B$7*(VLOOKUP(A4135+0.5,'Wind - Power Curve'!$A$3:$E$47,5,TRUE))*Wind!$B$9)/1000</f>
        <v>4709.3231606542577</v>
      </c>
      <c r="D4135" s="23" t="s">
        <v>9</v>
      </c>
    </row>
    <row r="4136" spans="1:4" x14ac:dyDescent="0.35">
      <c r="A4136" s="4">
        <f>Climate285!F4163*((113.5/10)^0.12)</f>
        <v>9.4159383242689287</v>
      </c>
      <c r="B4136" s="24">
        <f>VLOOKUP(A4136,'Wind - Power Curve'!$A$3:$B$47,2)*Wind!$B$9</f>
        <v>3954.6</v>
      </c>
      <c r="C4136">
        <f>(0.5*(A4136^3)*Wind!$B$11*Wind!$B$7*(VLOOKUP(A4136+0.5,'Wind - Power Curve'!$A$3:$E$47,5,TRUE))*Wind!$B$9)/1000</f>
        <v>4518.3036878776311</v>
      </c>
      <c r="D4136" s="23" t="s">
        <v>9</v>
      </c>
    </row>
    <row r="4137" spans="1:4" x14ac:dyDescent="0.35">
      <c r="A4137" s="4">
        <f>Climate285!F4164*((113.5/10)^0.12)</f>
        <v>9.6809498080223406</v>
      </c>
      <c r="B4137" s="24">
        <f>VLOOKUP(A4137,'Wind - Power Curve'!$A$3:$B$47,2)*Wind!$B$9</f>
        <v>4640.4000000000005</v>
      </c>
      <c r="C4137">
        <f>(0.5*(A4137^3)*Wind!$B$11*Wind!$B$7*(VLOOKUP(A4137+0.5,'Wind - Power Curve'!$A$3:$E$47,5,TRUE))*Wind!$B$9)/1000</f>
        <v>4836.577459246012</v>
      </c>
      <c r="D4137" s="23" t="s">
        <v>9</v>
      </c>
    </row>
    <row r="4138" spans="1:4" x14ac:dyDescent="0.35">
      <c r="A4138" s="4">
        <f>Climate285!F4165*((113.5/10)^0.12)</f>
        <v>9.7706254111106166</v>
      </c>
      <c r="B4138" s="24">
        <f>VLOOKUP(A4138,'Wind - Power Curve'!$A$3:$B$47,2)*Wind!$B$9</f>
        <v>4640.4000000000005</v>
      </c>
      <c r="C4138">
        <f>(0.5*(A4138^3)*Wind!$B$11*Wind!$B$7*(VLOOKUP(A4138+0.5,'Wind - Power Curve'!$A$3:$E$47,5,TRUE))*Wind!$B$9)/1000</f>
        <v>4972.231408645579</v>
      </c>
      <c r="D4138" s="23" t="s">
        <v>9</v>
      </c>
    </row>
    <row r="4139" spans="1:4" x14ac:dyDescent="0.35">
      <c r="A4139" s="4">
        <f>Climate285!F4166*((113.5/10)^0.12)</f>
        <v>9.2673712803465627</v>
      </c>
      <c r="B4139" s="24">
        <f>VLOOKUP(A4139,'Wind - Power Curve'!$A$3:$B$47,2)*Wind!$B$9</f>
        <v>3954.6</v>
      </c>
      <c r="C4139">
        <f>(0.5*(A4139^3)*Wind!$B$11*Wind!$B$7*(VLOOKUP(A4139+0.5,'Wind - Power Curve'!$A$3:$E$47,5,TRUE))*Wind!$B$9)/1000</f>
        <v>4307.7876814080419</v>
      </c>
      <c r="D4139" s="23" t="s">
        <v>9</v>
      </c>
    </row>
    <row r="4140" spans="1:4" x14ac:dyDescent="0.35">
      <c r="A4140" s="4">
        <f>Climate285!F4167*((113.5/10)^0.12)</f>
        <v>9.1576190497012107</v>
      </c>
      <c r="B4140" s="24">
        <f>VLOOKUP(A4140,'Wind - Power Curve'!$A$3:$B$47,2)*Wind!$B$9</f>
        <v>3954.6</v>
      </c>
      <c r="C4140">
        <f>(0.5*(A4140^3)*Wind!$B$11*Wind!$B$7*(VLOOKUP(A4140+0.5,'Wind - Power Curve'!$A$3:$E$47,5,TRUE))*Wind!$B$9)/1000</f>
        <v>4156.5434235594466</v>
      </c>
      <c r="D4140" s="23" t="s">
        <v>9</v>
      </c>
    </row>
    <row r="4141" spans="1:4" x14ac:dyDescent="0.35">
      <c r="A4141" s="4">
        <f>Climate285!F4168*((113.5/10)^0.12)</f>
        <v>9.4159383242689287</v>
      </c>
      <c r="B4141" s="24">
        <f>VLOOKUP(A4141,'Wind - Power Curve'!$A$3:$B$47,2)*Wind!$B$9</f>
        <v>3954.6</v>
      </c>
      <c r="C4141">
        <f>(0.5*(A4141^3)*Wind!$B$11*Wind!$B$7*(VLOOKUP(A4141+0.5,'Wind - Power Curve'!$A$3:$E$47,5,TRUE))*Wind!$B$9)/1000</f>
        <v>4518.3036878776311</v>
      </c>
      <c r="D4141" s="23" t="s">
        <v>9</v>
      </c>
    </row>
    <row r="4142" spans="1:4" x14ac:dyDescent="0.35">
      <c r="A4142" s="4">
        <f>Climate285!F4169*((113.5/10)^0.12)</f>
        <v>9.4788450906144366</v>
      </c>
      <c r="B4142" s="24">
        <f>VLOOKUP(A4142,'Wind - Power Curve'!$A$3:$B$47,2)*Wind!$B$9</f>
        <v>3954.6</v>
      </c>
      <c r="C4142">
        <f>(0.5*(A4142^3)*Wind!$B$11*Wind!$B$7*(VLOOKUP(A4142+0.5,'Wind - Power Curve'!$A$3:$E$47,5,TRUE))*Wind!$B$9)/1000</f>
        <v>4609.468799442403</v>
      </c>
      <c r="D4142" s="23" t="s">
        <v>9</v>
      </c>
    </row>
    <row r="4143" spans="1:4" x14ac:dyDescent="0.35">
      <c r="A4143" s="4">
        <f>Climate285!F4170*((113.5/10)^0.12)</f>
        <v>9.8536088050131987</v>
      </c>
      <c r="B4143" s="24">
        <f>VLOOKUP(A4143,'Wind - Power Curve'!$A$3:$B$47,2)*Wind!$B$9</f>
        <v>4640.4000000000005</v>
      </c>
      <c r="C4143">
        <f>(0.5*(A4143^3)*Wind!$B$11*Wind!$B$7*(VLOOKUP(A4143+0.5,'Wind - Power Curve'!$A$3:$E$47,5,TRUE))*Wind!$B$9)/1000</f>
        <v>5100.0001816056019</v>
      </c>
      <c r="D4143" s="23" t="s">
        <v>9</v>
      </c>
    </row>
    <row r="4144" spans="1:4" x14ac:dyDescent="0.35">
      <c r="A4144" s="4">
        <f>Climate285!F4171*((113.5/10)^0.12)</f>
        <v>10.332770982708761</v>
      </c>
      <c r="B4144" s="24">
        <f>VLOOKUP(A4144,'Wind - Power Curve'!$A$3:$B$47,2)*Wind!$B$9</f>
        <v>5330.7</v>
      </c>
      <c r="C4144">
        <f>(0.5*(A4144^3)*Wind!$B$11*Wind!$B$7*(VLOOKUP(A4144+0.5,'Wind - Power Curve'!$A$3:$E$47,5,TRUE))*Wind!$B$9)/1000</f>
        <v>5688.13035969049</v>
      </c>
      <c r="D4144" s="23" t="s">
        <v>9</v>
      </c>
    </row>
    <row r="4145" spans="1:4" x14ac:dyDescent="0.35">
      <c r="A4145" s="4">
        <f>Climate285!F4172*((113.5/10)^0.12)</f>
        <v>10.026267802004059</v>
      </c>
      <c r="B4145" s="24">
        <f>VLOOKUP(A4145,'Wind - Power Curve'!$A$3:$B$47,2)*Wind!$B$9</f>
        <v>5330.7</v>
      </c>
      <c r="C4145">
        <f>(0.5*(A4145^3)*Wind!$B$11*Wind!$B$7*(VLOOKUP(A4145+0.5,'Wind - Power Curve'!$A$3:$E$47,5,TRUE))*Wind!$B$9)/1000</f>
        <v>5196.8123000641363</v>
      </c>
      <c r="D4145" s="23" t="s">
        <v>9</v>
      </c>
    </row>
    <row r="4146" spans="1:4" x14ac:dyDescent="0.35">
      <c r="A4146" s="4">
        <f>Climate285!F4173*((113.5/10)^0.12)</f>
        <v>10.300648378617439</v>
      </c>
      <c r="B4146" s="24">
        <f>VLOOKUP(A4146,'Wind - Power Curve'!$A$3:$B$47,2)*Wind!$B$9</f>
        <v>5330.7</v>
      </c>
      <c r="C4146">
        <f>(0.5*(A4146^3)*Wind!$B$11*Wind!$B$7*(VLOOKUP(A4146+0.5,'Wind - Power Curve'!$A$3:$E$47,5,TRUE))*Wind!$B$9)/1000</f>
        <v>5635.2451903662541</v>
      </c>
      <c r="D4146" s="23" t="s">
        <v>9</v>
      </c>
    </row>
    <row r="4147" spans="1:4" x14ac:dyDescent="0.35">
      <c r="A4147" s="4">
        <f>Climate285!F4174*((113.5/10)^0.12)</f>
        <v>10.050359755072551</v>
      </c>
      <c r="B4147" s="24">
        <f>VLOOKUP(A4147,'Wind - Power Curve'!$A$3:$B$47,2)*Wind!$B$9</f>
        <v>5330.7</v>
      </c>
      <c r="C4147">
        <f>(0.5*(A4147^3)*Wind!$B$11*Wind!$B$7*(VLOOKUP(A4147+0.5,'Wind - Power Curve'!$A$3:$E$47,5,TRUE))*Wind!$B$9)/1000</f>
        <v>5234.3643919554415</v>
      </c>
      <c r="D4147" s="23" t="s">
        <v>9</v>
      </c>
    </row>
    <row r="4148" spans="1:4" x14ac:dyDescent="0.35">
      <c r="A4148" s="4">
        <f>Climate285!F4175*((113.5/10)^0.12)</f>
        <v>10.008868058121259</v>
      </c>
      <c r="B4148" s="24">
        <f>VLOOKUP(A4148,'Wind - Power Curve'!$A$3:$B$47,2)*Wind!$B$9</f>
        <v>5330.7</v>
      </c>
      <c r="C4148">
        <f>(0.5*(A4148^3)*Wind!$B$11*Wind!$B$7*(VLOOKUP(A4148+0.5,'Wind - Power Curve'!$A$3:$E$47,5,TRUE))*Wind!$B$9)/1000</f>
        <v>5169.8033350950955</v>
      </c>
      <c r="D4148" s="23" t="s">
        <v>9</v>
      </c>
    </row>
    <row r="4149" spans="1:4" x14ac:dyDescent="0.35">
      <c r="A4149" s="4">
        <f>Climate285!F4176*((113.5/10)^0.12)</f>
        <v>9.4400302773374207</v>
      </c>
      <c r="B4149" s="24">
        <f>VLOOKUP(A4149,'Wind - Power Curve'!$A$3:$B$47,2)*Wind!$B$9</f>
        <v>3954.6</v>
      </c>
      <c r="C4149">
        <f>(0.5*(A4149^3)*Wind!$B$11*Wind!$B$7*(VLOOKUP(A4149+0.5,'Wind - Power Curve'!$A$3:$E$47,5,TRUE))*Wind!$B$9)/1000</f>
        <v>4553.07457756235</v>
      </c>
      <c r="D4149" s="23" t="s">
        <v>9</v>
      </c>
    </row>
    <row r="4150" spans="1:4" x14ac:dyDescent="0.35">
      <c r="A4150" s="4">
        <f>Climate285!F4177*((113.5/10)^0.12)</f>
        <v>9.2807556987179467</v>
      </c>
      <c r="B4150" s="24">
        <f>VLOOKUP(A4150,'Wind - Power Curve'!$A$3:$B$47,2)*Wind!$B$9</f>
        <v>3954.6</v>
      </c>
      <c r="C4150">
        <f>(0.5*(A4150^3)*Wind!$B$11*Wind!$B$7*(VLOOKUP(A4150+0.5,'Wind - Power Curve'!$A$3:$E$47,5,TRUE))*Wind!$B$9)/1000</f>
        <v>4326.4792420969807</v>
      </c>
      <c r="D4150" s="23" t="s">
        <v>9</v>
      </c>
    </row>
    <row r="4151" spans="1:4" x14ac:dyDescent="0.35">
      <c r="A4151" s="4">
        <f>Climate285!F4178*((113.5/10)^0.12)</f>
        <v>9.1803725609325646</v>
      </c>
      <c r="B4151" s="24">
        <f>VLOOKUP(A4151,'Wind - Power Curve'!$A$3:$B$47,2)*Wind!$B$9</f>
        <v>3954.6</v>
      </c>
      <c r="C4151">
        <f>(0.5*(A4151^3)*Wind!$B$11*Wind!$B$7*(VLOOKUP(A4151+0.5,'Wind - Power Curve'!$A$3:$E$47,5,TRUE))*Wind!$B$9)/1000</f>
        <v>4187.603180491732</v>
      </c>
      <c r="D4151" s="23" t="s">
        <v>9</v>
      </c>
    </row>
    <row r="4152" spans="1:4" x14ac:dyDescent="0.35">
      <c r="A4152" s="4">
        <f>Climate285!F4179*((113.5/10)^0.12)</f>
        <v>9.2981554426007467</v>
      </c>
      <c r="B4152" s="24">
        <f>VLOOKUP(A4152,'Wind - Power Curve'!$A$3:$B$47,2)*Wind!$B$9</f>
        <v>3954.6</v>
      </c>
      <c r="C4152">
        <f>(0.5*(A4152^3)*Wind!$B$11*Wind!$B$7*(VLOOKUP(A4152+0.5,'Wind - Power Curve'!$A$3:$E$47,5,TRUE))*Wind!$B$9)/1000</f>
        <v>4350.8589985888084</v>
      </c>
      <c r="D4152" s="23" t="s">
        <v>9</v>
      </c>
    </row>
    <row r="4153" spans="1:4" x14ac:dyDescent="0.35">
      <c r="A4153" s="4">
        <f>Climate285!F4180*((113.5/10)^0.12)</f>
        <v>9.3931848130375748</v>
      </c>
      <c r="B4153" s="24">
        <f>VLOOKUP(A4153,'Wind - Power Curve'!$A$3:$B$47,2)*Wind!$B$9</f>
        <v>3954.6</v>
      </c>
      <c r="C4153">
        <f>(0.5*(A4153^3)*Wind!$B$11*Wind!$B$7*(VLOOKUP(A4153+0.5,'Wind - Power Curve'!$A$3:$E$47,5,TRUE))*Wind!$B$9)/1000</f>
        <v>4485.6274836659868</v>
      </c>
      <c r="D4153" s="23" t="s">
        <v>9</v>
      </c>
    </row>
    <row r="4154" spans="1:4" x14ac:dyDescent="0.35">
      <c r="A4154" s="4">
        <f>Climate285!F4181*((113.5/10)^0.12)</f>
        <v>9.5390749732856648</v>
      </c>
      <c r="B4154" s="24">
        <f>VLOOKUP(A4154,'Wind - Power Curve'!$A$3:$B$47,2)*Wind!$B$9</f>
        <v>4640.4000000000005</v>
      </c>
      <c r="C4154">
        <f>(0.5*(A4154^3)*Wind!$B$11*Wind!$B$7*(VLOOKUP(A4154+0.5,'Wind - Power Curve'!$A$3:$E$47,5,TRUE))*Wind!$B$9)/1000</f>
        <v>4627.0375996316789</v>
      </c>
      <c r="D4154" s="23" t="s">
        <v>9</v>
      </c>
    </row>
    <row r="4155" spans="1:4" x14ac:dyDescent="0.35">
      <c r="A4155" s="4">
        <f>Climate285!F4182*((113.5/10)^0.12)</f>
        <v>9.9365921989157826</v>
      </c>
      <c r="B4155" s="24">
        <f>VLOOKUP(A4155,'Wind - Power Curve'!$A$3:$B$47,2)*Wind!$B$9</f>
        <v>4640.4000000000005</v>
      </c>
      <c r="C4155">
        <f>(0.5*(A4155^3)*Wind!$B$11*Wind!$B$7*(VLOOKUP(A4155+0.5,'Wind - Power Curve'!$A$3:$E$47,5,TRUE))*Wind!$B$9)/1000</f>
        <v>5229.9392217051854</v>
      </c>
      <c r="D4155" s="23" t="s">
        <v>9</v>
      </c>
    </row>
    <row r="4156" spans="1:4" x14ac:dyDescent="0.35">
      <c r="A4156" s="4">
        <f>Climate285!F4183*((113.5/10)^0.12)</f>
        <v>10.045005987723997</v>
      </c>
      <c r="B4156" s="24">
        <f>VLOOKUP(A4156,'Wind - Power Curve'!$A$3:$B$47,2)*Wind!$B$9</f>
        <v>5330.7</v>
      </c>
      <c r="C4156">
        <f>(0.5*(A4156^3)*Wind!$B$11*Wind!$B$7*(VLOOKUP(A4156+0.5,'Wind - Power Curve'!$A$3:$E$47,5,TRUE))*Wind!$B$9)/1000</f>
        <v>5226.0039020281056</v>
      </c>
      <c r="D4156" s="23" t="s">
        <v>9</v>
      </c>
    </row>
    <row r="4157" spans="1:4" x14ac:dyDescent="0.35">
      <c r="A4157" s="4">
        <f>Climate285!F4184*((113.5/10)^0.12)</f>
        <v>10.303325262291716</v>
      </c>
      <c r="B4157" s="24">
        <f>VLOOKUP(A4157,'Wind - Power Curve'!$A$3:$B$47,2)*Wind!$B$9</f>
        <v>5330.7</v>
      </c>
      <c r="C4157">
        <f>(0.5*(A4157^3)*Wind!$B$11*Wind!$B$7*(VLOOKUP(A4157+0.5,'Wind - Power Curve'!$A$3:$E$47,5,TRUE))*Wind!$B$9)/1000</f>
        <v>5639.6397146214786</v>
      </c>
      <c r="D4157" s="23" t="s">
        <v>9</v>
      </c>
    </row>
    <row r="4158" spans="1:4" x14ac:dyDescent="0.35">
      <c r="A4158" s="4">
        <f>Climate285!F4185*((113.5/10)^0.12)</f>
        <v>10.197588357157779</v>
      </c>
      <c r="B4158" s="24">
        <f>VLOOKUP(A4158,'Wind - Power Curve'!$A$3:$B$47,2)*Wind!$B$9</f>
        <v>5330.7</v>
      </c>
      <c r="C4158">
        <f>(0.5*(A4158^3)*Wind!$B$11*Wind!$B$7*(VLOOKUP(A4158+0.5,'Wind - Power Curve'!$A$3:$E$47,5,TRUE))*Wind!$B$9)/1000</f>
        <v>5467.7866543370164</v>
      </c>
      <c r="D4158" s="23" t="s">
        <v>9</v>
      </c>
    </row>
    <row r="4159" spans="1:4" x14ac:dyDescent="0.35">
      <c r="A4159" s="4">
        <f>Climate285!F4186*((113.5/10)^0.12)</f>
        <v>9.8562856886874766</v>
      </c>
      <c r="B4159" s="24">
        <f>VLOOKUP(A4159,'Wind - Power Curve'!$A$3:$B$47,2)*Wind!$B$9</f>
        <v>4640.4000000000005</v>
      </c>
      <c r="C4159">
        <f>(0.5*(A4159^3)*Wind!$B$11*Wind!$B$7*(VLOOKUP(A4159+0.5,'Wind - Power Curve'!$A$3:$E$47,5,TRUE))*Wind!$B$9)/1000</f>
        <v>5104.1577902447161</v>
      </c>
      <c r="D4159" s="23" t="s">
        <v>9</v>
      </c>
    </row>
    <row r="4160" spans="1:4" x14ac:dyDescent="0.35">
      <c r="A4160" s="4">
        <f>Climate285!F4187*((113.5/10)^0.12)</f>
        <v>9.8429012703160925</v>
      </c>
      <c r="B4160" s="24">
        <f>VLOOKUP(A4160,'Wind - Power Curve'!$A$3:$B$47,2)*Wind!$B$9</f>
        <v>4640.4000000000005</v>
      </c>
      <c r="C4160">
        <f>(0.5*(A4160^3)*Wind!$B$11*Wind!$B$7*(VLOOKUP(A4160+0.5,'Wind - Power Curve'!$A$3:$E$47,5,TRUE))*Wind!$B$9)/1000</f>
        <v>5083.3923243389909</v>
      </c>
      <c r="D4160" s="23" t="s">
        <v>9</v>
      </c>
    </row>
    <row r="4161" spans="1:4" x14ac:dyDescent="0.35">
      <c r="A4161" s="4">
        <f>Climate285!F4188*((113.5/10)^0.12)</f>
        <v>9.8308552937818448</v>
      </c>
      <c r="B4161" s="24">
        <f>VLOOKUP(A4161,'Wind - Power Curve'!$A$3:$B$47,2)*Wind!$B$9</f>
        <v>4640.4000000000005</v>
      </c>
      <c r="C4161">
        <f>(0.5*(A4161^3)*Wind!$B$11*Wind!$B$7*(VLOOKUP(A4161+0.5,'Wind - Power Curve'!$A$3:$E$47,5,TRUE))*Wind!$B$9)/1000</f>
        <v>5064.7516268249592</v>
      </c>
      <c r="D4161" s="23" t="s">
        <v>9</v>
      </c>
    </row>
    <row r="4162" spans="1:4" x14ac:dyDescent="0.35">
      <c r="A4162" s="4">
        <f>Climate285!F4189*((113.5/10)^0.12)</f>
        <v>9.3864926038518828</v>
      </c>
      <c r="B4162" s="24">
        <f>VLOOKUP(A4162,'Wind - Power Curve'!$A$3:$B$47,2)*Wind!$B$9</f>
        <v>3954.6</v>
      </c>
      <c r="C4162">
        <f>(0.5*(A4162^3)*Wind!$B$11*Wind!$B$7*(VLOOKUP(A4162+0.5,'Wind - Power Curve'!$A$3:$E$47,5,TRUE))*Wind!$B$9)/1000</f>
        <v>4476.0469070613326</v>
      </c>
      <c r="D4162" s="23" t="s">
        <v>9</v>
      </c>
    </row>
    <row r="4163" spans="1:4" x14ac:dyDescent="0.35">
      <c r="A4163" s="4">
        <f>Climate285!F4190*((113.5/10)^0.12)</f>
        <v>9.3851541620147447</v>
      </c>
      <c r="B4163" s="24">
        <f>VLOOKUP(A4163,'Wind - Power Curve'!$A$3:$B$47,2)*Wind!$B$9</f>
        <v>3954.6</v>
      </c>
      <c r="C4163">
        <f>(0.5*(A4163^3)*Wind!$B$11*Wind!$B$7*(VLOOKUP(A4163+0.5,'Wind - Power Curve'!$A$3:$E$47,5,TRUE))*Wind!$B$9)/1000</f>
        <v>4474.1324302236981</v>
      </c>
      <c r="D4163" s="23" t="s">
        <v>9</v>
      </c>
    </row>
    <row r="4164" spans="1:4" x14ac:dyDescent="0.35">
      <c r="A4164" s="4">
        <f>Climate285!F4191*((113.5/10)^0.12)</f>
        <v>8.8297007996022927</v>
      </c>
      <c r="B4164" s="24">
        <f>VLOOKUP(A4164,'Wind - Power Curve'!$A$3:$B$47,2)*Wind!$B$9</f>
        <v>3314.7000000000003</v>
      </c>
      <c r="C4164">
        <f>(0.5*(A4164^3)*Wind!$B$11*Wind!$B$7*(VLOOKUP(A4164+0.5,'Wind - Power Curve'!$A$3:$E$47,5,TRUE))*Wind!$B$9)/1000</f>
        <v>3734.3326011184972</v>
      </c>
      <c r="D4164" s="23" t="s">
        <v>9</v>
      </c>
    </row>
    <row r="4165" spans="1:4" x14ac:dyDescent="0.35">
      <c r="A4165" s="4">
        <f>Climate285!F4192*((113.5/10)^0.12)</f>
        <v>9.1121120272385028</v>
      </c>
      <c r="B4165" s="24">
        <f>VLOOKUP(A4165,'Wind - Power Curve'!$A$3:$B$47,2)*Wind!$B$9</f>
        <v>3954.6</v>
      </c>
      <c r="C4165">
        <f>(0.5*(A4165^3)*Wind!$B$11*Wind!$B$7*(VLOOKUP(A4165+0.5,'Wind - Power Curve'!$A$3:$E$47,5,TRUE))*Wind!$B$9)/1000</f>
        <v>4094.885414992465</v>
      </c>
      <c r="D4165" s="23" t="s">
        <v>9</v>
      </c>
    </row>
    <row r="4166" spans="1:4" x14ac:dyDescent="0.35">
      <c r="A4166" s="4">
        <f>Climate285!F4193*((113.5/10)^0.12)</f>
        <v>9.6876420172080326</v>
      </c>
      <c r="B4166" s="24">
        <f>VLOOKUP(A4166,'Wind - Power Curve'!$A$3:$B$47,2)*Wind!$B$9</f>
        <v>4640.4000000000005</v>
      </c>
      <c r="C4166">
        <f>(0.5*(A4166^3)*Wind!$B$11*Wind!$B$7*(VLOOKUP(A4166+0.5,'Wind - Power Curve'!$A$3:$E$47,5,TRUE))*Wind!$B$9)/1000</f>
        <v>4846.614625650066</v>
      </c>
      <c r="D4166" s="23" t="s">
        <v>9</v>
      </c>
    </row>
    <row r="4167" spans="1:4" x14ac:dyDescent="0.35">
      <c r="A4167" s="4">
        <f>Climate285!F4194*((113.5/10)^0.12)</f>
        <v>10.399693074565683</v>
      </c>
      <c r="B4167" s="24">
        <f>VLOOKUP(A4167,'Wind - Power Curve'!$A$3:$B$47,2)*Wind!$B$9</f>
        <v>5330.7</v>
      </c>
      <c r="C4167">
        <f>(0.5*(A4167^3)*Wind!$B$11*Wind!$B$7*(VLOOKUP(A4167+0.5,'Wind - Power Curve'!$A$3:$E$47,5,TRUE))*Wind!$B$9)/1000</f>
        <v>5799.3683800866002</v>
      </c>
      <c r="D4167" s="23" t="s">
        <v>9</v>
      </c>
    </row>
    <row r="4168" spans="1:4" x14ac:dyDescent="0.35">
      <c r="A4168" s="4">
        <f>Climate285!F4195*((113.5/10)^0.12)</f>
        <v>10.458584515399775</v>
      </c>
      <c r="B4168" s="24">
        <f>VLOOKUP(A4168,'Wind - Power Curve'!$A$3:$B$47,2)*Wind!$B$9</f>
        <v>5330.7</v>
      </c>
      <c r="C4168">
        <f>(0.5*(A4168^3)*Wind!$B$11*Wind!$B$7*(VLOOKUP(A4168+0.5,'Wind - Power Curve'!$A$3:$E$47,5,TRUE))*Wind!$B$9)/1000</f>
        <v>5898.4494329512363</v>
      </c>
      <c r="D4168" s="23" t="s">
        <v>9</v>
      </c>
    </row>
    <row r="4169" spans="1:4" x14ac:dyDescent="0.35">
      <c r="A4169" s="4">
        <f>Climate285!F4196*((113.5/10)^0.12)</f>
        <v>10.427800353145591</v>
      </c>
      <c r="B4169" s="24">
        <f>VLOOKUP(A4169,'Wind - Power Curve'!$A$3:$B$47,2)*Wind!$B$9</f>
        <v>5330.7</v>
      </c>
      <c r="C4169">
        <f>(0.5*(A4169^3)*Wind!$B$11*Wind!$B$7*(VLOOKUP(A4169+0.5,'Wind - Power Curve'!$A$3:$E$47,5,TRUE))*Wind!$B$9)/1000</f>
        <v>5846.5174865950376</v>
      </c>
      <c r="D4169" s="23" t="s">
        <v>9</v>
      </c>
    </row>
    <row r="4170" spans="1:4" x14ac:dyDescent="0.35">
      <c r="A4170" s="4">
        <f>Climate285!F4197*((113.5/10)^0.12)</f>
        <v>10.221680310226271</v>
      </c>
      <c r="B4170" s="24">
        <f>VLOOKUP(A4170,'Wind - Power Curve'!$A$3:$B$47,2)*Wind!$B$9</f>
        <v>5330.7</v>
      </c>
      <c r="C4170">
        <f>(0.5*(A4170^3)*Wind!$B$11*Wind!$B$7*(VLOOKUP(A4170+0.5,'Wind - Power Curve'!$A$3:$E$47,5,TRUE))*Wind!$B$9)/1000</f>
        <v>5506.6314615172414</v>
      </c>
      <c r="D4170" s="23" t="s">
        <v>9</v>
      </c>
    </row>
    <row r="4171" spans="1:4" x14ac:dyDescent="0.35">
      <c r="A4171" s="4">
        <f>Climate285!F4198*((113.5/10)^0.12)</f>
        <v>9.9713916866813825</v>
      </c>
      <c r="B4171" s="24">
        <f>VLOOKUP(A4171,'Wind - Power Curve'!$A$3:$B$47,2)*Wind!$B$9</f>
        <v>4640.4000000000005</v>
      </c>
      <c r="C4171">
        <f>(0.5*(A4171^3)*Wind!$B$11*Wind!$B$7*(VLOOKUP(A4171+0.5,'Wind - Power Curve'!$A$3:$E$47,5,TRUE))*Wind!$B$9)/1000</f>
        <v>5285.0800594825323</v>
      </c>
      <c r="D4171" s="23" t="s">
        <v>9</v>
      </c>
    </row>
    <row r="4172" spans="1:4" x14ac:dyDescent="0.35">
      <c r="A4172" s="4">
        <f>Climate285!F4199*((113.5/10)^0.12)</f>
        <v>9.2767403732065308</v>
      </c>
      <c r="B4172" s="24">
        <f>VLOOKUP(A4172,'Wind - Power Curve'!$A$3:$B$47,2)*Wind!$B$9</f>
        <v>3954.6</v>
      </c>
      <c r="C4172">
        <f>(0.5*(A4172^3)*Wind!$B$11*Wind!$B$7*(VLOOKUP(A4172+0.5,'Wind - Power Curve'!$A$3:$E$47,5,TRUE))*Wind!$B$9)/1000</f>
        <v>4320.8661084194873</v>
      </c>
      <c r="D4172" s="23" t="s">
        <v>9</v>
      </c>
    </row>
    <row r="4173" spans="1:4" x14ac:dyDescent="0.35">
      <c r="A4173" s="4">
        <f>Climate285!F4200*((113.5/10)^0.12)</f>
        <v>8.9448067975961987</v>
      </c>
      <c r="B4173" s="24">
        <f>VLOOKUP(A4173,'Wind - Power Curve'!$A$3:$B$47,2)*Wind!$B$9</f>
        <v>3314.7000000000003</v>
      </c>
      <c r="C4173">
        <f>(0.5*(A4173^3)*Wind!$B$11*Wind!$B$7*(VLOOKUP(A4173+0.5,'Wind - Power Curve'!$A$3:$E$47,5,TRUE))*Wind!$B$9)/1000</f>
        <v>3882.2895883958399</v>
      </c>
      <c r="D4173" s="23" t="s">
        <v>9</v>
      </c>
    </row>
    <row r="4174" spans="1:4" x14ac:dyDescent="0.35">
      <c r="A4174" s="4">
        <f>Climate285!F4201*((113.5/10)^0.12)</f>
        <v>8.6771184301685089</v>
      </c>
      <c r="B4174" s="24">
        <f>VLOOKUP(A4174,'Wind - Power Curve'!$A$3:$B$47,2)*Wind!$B$9</f>
        <v>3314.7000000000003</v>
      </c>
      <c r="C4174">
        <f>(0.5*(A4174^3)*Wind!$B$11*Wind!$B$7*(VLOOKUP(A4174+0.5,'Wind - Power Curve'!$A$3:$E$47,5,TRUE))*Wind!$B$9)/1000</f>
        <v>3544.0644303126737</v>
      </c>
      <c r="D4174" s="23" t="s">
        <v>9</v>
      </c>
    </row>
    <row r="4175" spans="1:4" x14ac:dyDescent="0.35">
      <c r="A4175" s="4">
        <f>Climate285!F4202*((113.5/10)^0.12)</f>
        <v>8.4696599454120527</v>
      </c>
      <c r="B4175" s="24">
        <f>VLOOKUP(A4175,'Wind - Power Curve'!$A$3:$B$47,2)*Wind!$B$9</f>
        <v>2737.8</v>
      </c>
      <c r="C4175">
        <f>(0.5*(A4175^3)*Wind!$B$11*Wind!$B$7*(VLOOKUP(A4175+0.5,'Wind - Power Curve'!$A$3:$E$47,5,TRUE))*Wind!$B$9)/1000</f>
        <v>3279.3318931199001</v>
      </c>
      <c r="D4175" s="23" t="s">
        <v>9</v>
      </c>
    </row>
    <row r="4176" spans="1:4" x14ac:dyDescent="0.35">
      <c r="A4176" s="4">
        <f>Climate285!F4203*((113.5/10)^0.12)</f>
        <v>8.7935628699995547</v>
      </c>
      <c r="B4176" s="24">
        <f>VLOOKUP(A4176,'Wind - Power Curve'!$A$3:$B$47,2)*Wind!$B$9</f>
        <v>3314.7000000000003</v>
      </c>
      <c r="C4176">
        <f>(0.5*(A4176^3)*Wind!$B$11*Wind!$B$7*(VLOOKUP(A4176+0.5,'Wind - Power Curve'!$A$3:$E$47,5,TRUE))*Wind!$B$9)/1000</f>
        <v>3688.6687167970058</v>
      </c>
      <c r="D4176" s="23" t="s">
        <v>9</v>
      </c>
    </row>
    <row r="4177" spans="1:4" x14ac:dyDescent="0.35">
      <c r="A4177" s="4">
        <f>Climate285!F4204*((113.5/10)^0.12)</f>
        <v>9.0692818884500728</v>
      </c>
      <c r="B4177" s="24">
        <f>VLOOKUP(A4177,'Wind - Power Curve'!$A$3:$B$47,2)*Wind!$B$9</f>
        <v>3954.6</v>
      </c>
      <c r="C4177">
        <f>(0.5*(A4177^3)*Wind!$B$11*Wind!$B$7*(VLOOKUP(A4177+0.5,'Wind - Power Curve'!$A$3:$E$47,5,TRUE))*Wind!$B$9)/1000</f>
        <v>4037.4141835022256</v>
      </c>
      <c r="D4177" s="23" t="s">
        <v>9</v>
      </c>
    </row>
    <row r="4178" spans="1:4" x14ac:dyDescent="0.35">
      <c r="A4178" s="4">
        <f>Climate285!F4205*((113.5/10)^0.12)</f>
        <v>9.2633559548351467</v>
      </c>
      <c r="B4178" s="24">
        <f>VLOOKUP(A4178,'Wind - Power Curve'!$A$3:$B$47,2)*Wind!$B$9</f>
        <v>3954.6</v>
      </c>
      <c r="C4178">
        <f>(0.5*(A4178^3)*Wind!$B$11*Wind!$B$7*(VLOOKUP(A4178+0.5,'Wind - Power Curve'!$A$3:$E$47,5,TRUE))*Wind!$B$9)/1000</f>
        <v>4302.1907297288762</v>
      </c>
      <c r="D4178" s="23" t="s">
        <v>9</v>
      </c>
    </row>
    <row r="4179" spans="1:4" x14ac:dyDescent="0.35">
      <c r="A4179" s="4">
        <f>Climate285!F4206*((113.5/10)^0.12)</f>
        <v>9.1067582598899506</v>
      </c>
      <c r="B4179" s="24">
        <f>VLOOKUP(A4179,'Wind - Power Curve'!$A$3:$B$47,2)*Wind!$B$9</f>
        <v>3954.6</v>
      </c>
      <c r="C4179">
        <f>(0.5*(A4179^3)*Wind!$B$11*Wind!$B$7*(VLOOKUP(A4179+0.5,'Wind - Power Curve'!$A$3:$E$47,5,TRUE))*Wind!$B$9)/1000</f>
        <v>4087.6718780467054</v>
      </c>
      <c r="D4179" s="23" t="s">
        <v>9</v>
      </c>
    </row>
    <row r="4180" spans="1:4" x14ac:dyDescent="0.35">
      <c r="A4180" s="4">
        <f>Climate285!F4207*((113.5/10)^0.12)</f>
        <v>9.0786509813100427</v>
      </c>
      <c r="B4180" s="24">
        <f>VLOOKUP(A4180,'Wind - Power Curve'!$A$3:$B$47,2)*Wind!$B$9</f>
        <v>3954.6</v>
      </c>
      <c r="C4180">
        <f>(0.5*(A4180^3)*Wind!$B$11*Wind!$B$7*(VLOOKUP(A4180+0.5,'Wind - Power Curve'!$A$3:$E$47,5,TRUE))*Wind!$B$9)/1000</f>
        <v>4049.9397615048415</v>
      </c>
      <c r="D4180" s="23" t="s">
        <v>9</v>
      </c>
    </row>
    <row r="4181" spans="1:4" x14ac:dyDescent="0.35">
      <c r="A4181" s="4">
        <f>Climate285!F4208*((113.5/10)^0.12)</f>
        <v>9.2580021874865928</v>
      </c>
      <c r="B4181" s="24">
        <f>VLOOKUP(A4181,'Wind - Power Curve'!$A$3:$B$47,2)*Wind!$B$9</f>
        <v>3954.6</v>
      </c>
      <c r="C4181">
        <f>(0.5*(A4181^3)*Wind!$B$11*Wind!$B$7*(VLOOKUP(A4181+0.5,'Wind - Power Curve'!$A$3:$E$47,5,TRUE))*Wind!$B$9)/1000</f>
        <v>4294.7356716402592</v>
      </c>
      <c r="D4181" s="23" t="s">
        <v>9</v>
      </c>
    </row>
    <row r="4182" spans="1:4" x14ac:dyDescent="0.35">
      <c r="A4182" s="4">
        <f>Climate285!F4209*((113.5/10)^0.12)</f>
        <v>9.5457671824713568</v>
      </c>
      <c r="B4182" s="24">
        <f>VLOOKUP(A4182,'Wind - Power Curve'!$A$3:$B$47,2)*Wind!$B$9</f>
        <v>4640.4000000000005</v>
      </c>
      <c r="C4182">
        <f>(0.5*(A4182^3)*Wind!$B$11*Wind!$B$7*(VLOOKUP(A4182+0.5,'Wind - Power Curve'!$A$3:$E$47,5,TRUE))*Wind!$B$9)/1000</f>
        <v>4636.7828314784911</v>
      </c>
      <c r="D4182" s="23" t="s">
        <v>9</v>
      </c>
    </row>
    <row r="4183" spans="1:4" x14ac:dyDescent="0.35">
      <c r="A4183" s="4">
        <f>Climate285!F4210*((113.5/10)^0.12)</f>
        <v>9.7170877376250786</v>
      </c>
      <c r="B4183" s="24">
        <f>VLOOKUP(A4183,'Wind - Power Curve'!$A$3:$B$47,2)*Wind!$B$9</f>
        <v>4640.4000000000005</v>
      </c>
      <c r="C4183">
        <f>(0.5*(A4183^3)*Wind!$B$11*Wind!$B$7*(VLOOKUP(A4183+0.5,'Wind - Power Curve'!$A$3:$E$47,5,TRUE))*Wind!$B$9)/1000</f>
        <v>4890.9431445176397</v>
      </c>
      <c r="D4183" s="23" t="s">
        <v>9</v>
      </c>
    </row>
    <row r="4184" spans="1:4" x14ac:dyDescent="0.35">
      <c r="A4184" s="4">
        <f>Climate285!F4211*((113.5/10)^0.12)</f>
        <v>9.4828604161258507</v>
      </c>
      <c r="B4184" s="24">
        <f>VLOOKUP(A4184,'Wind - Power Curve'!$A$3:$B$47,2)*Wind!$B$9</f>
        <v>3954.6</v>
      </c>
      <c r="C4184">
        <f>(0.5*(A4184^3)*Wind!$B$11*Wind!$B$7*(VLOOKUP(A4184+0.5,'Wind - Power Curve'!$A$3:$E$47,5,TRUE))*Wind!$B$9)/1000</f>
        <v>4615.3291207068542</v>
      </c>
      <c r="D4184" s="23" t="s">
        <v>9</v>
      </c>
    </row>
    <row r="4185" spans="1:4" x14ac:dyDescent="0.35">
      <c r="A4185" s="4">
        <f>Climate285!F4212*((113.5/10)^0.12)</f>
        <v>9.3516931160862846</v>
      </c>
      <c r="B4185" s="24">
        <f>VLOOKUP(A4185,'Wind - Power Curve'!$A$3:$B$47,2)*Wind!$B$9</f>
        <v>3954.6</v>
      </c>
      <c r="C4185">
        <f>(0.5*(A4185^3)*Wind!$B$11*Wind!$B$7*(VLOOKUP(A4185+0.5,'Wind - Power Curve'!$A$3:$E$47,5,TRUE))*Wind!$B$9)/1000</f>
        <v>4426.4477501479241</v>
      </c>
      <c r="D4185" s="23" t="s">
        <v>9</v>
      </c>
    </row>
    <row r="4186" spans="1:4" x14ac:dyDescent="0.35">
      <c r="A4186" s="4">
        <f>Climate285!F4213*((113.5/10)^0.12)</f>
        <v>9.2700481640208388</v>
      </c>
      <c r="B4186" s="24">
        <f>VLOOKUP(A4186,'Wind - Power Curve'!$A$3:$B$47,2)*Wind!$B$9</f>
        <v>3954.6</v>
      </c>
      <c r="C4186">
        <f>(0.5*(A4186^3)*Wind!$B$11*Wind!$B$7*(VLOOKUP(A4186+0.5,'Wind - Power Curve'!$A$3:$E$47,5,TRUE))*Wind!$B$9)/1000</f>
        <v>4311.521678034821</v>
      </c>
      <c r="D4186" s="23" t="s">
        <v>9</v>
      </c>
    </row>
    <row r="4187" spans="1:4" x14ac:dyDescent="0.35">
      <c r="A4187" s="4">
        <f>Climate285!F4214*((113.5/10)^0.12)</f>
        <v>9.2620175129980087</v>
      </c>
      <c r="B4187" s="24">
        <f>VLOOKUP(A4187,'Wind - Power Curve'!$A$3:$B$47,2)*Wind!$B$9</f>
        <v>3954.6</v>
      </c>
      <c r="C4187">
        <f>(0.5*(A4187^3)*Wind!$B$11*Wind!$B$7*(VLOOKUP(A4187+0.5,'Wind - Power Curve'!$A$3:$E$47,5,TRUE))*Wind!$B$9)/1000</f>
        <v>4300.3261570606355</v>
      </c>
      <c r="D4187" s="23" t="s">
        <v>9</v>
      </c>
    </row>
    <row r="4188" spans="1:4" x14ac:dyDescent="0.35">
      <c r="A4188" s="4">
        <f>Climate285!F4215*((113.5/10)^0.12)</f>
        <v>9.5390749732856648</v>
      </c>
      <c r="B4188" s="24">
        <f>VLOOKUP(A4188,'Wind - Power Curve'!$A$3:$B$47,2)*Wind!$B$9</f>
        <v>4640.4000000000005</v>
      </c>
      <c r="C4188">
        <f>(0.5*(A4188^3)*Wind!$B$11*Wind!$B$7*(VLOOKUP(A4188+0.5,'Wind - Power Curve'!$A$3:$E$47,5,TRUE))*Wind!$B$9)/1000</f>
        <v>4627.0375996316789</v>
      </c>
      <c r="D4188" s="23" t="s">
        <v>9</v>
      </c>
    </row>
    <row r="4189" spans="1:4" x14ac:dyDescent="0.35">
      <c r="A4189" s="4">
        <f>Climate285!F4216*((113.5/10)^0.12)</f>
        <v>9.3530315579234227</v>
      </c>
      <c r="B4189" s="24">
        <f>VLOOKUP(A4189,'Wind - Power Curve'!$A$3:$B$47,2)*Wind!$B$9</f>
        <v>3954.6</v>
      </c>
      <c r="C4189">
        <f>(0.5*(A4189^3)*Wind!$B$11*Wind!$B$7*(VLOOKUP(A4189+0.5,'Wind - Power Curve'!$A$3:$E$47,5,TRUE))*Wind!$B$9)/1000</f>
        <v>4428.3486008592154</v>
      </c>
      <c r="D4189" s="23" t="s">
        <v>9</v>
      </c>
    </row>
    <row r="4190" spans="1:4" x14ac:dyDescent="0.35">
      <c r="A4190" s="4">
        <f>Climate285!F4217*((113.5/10)^0.12)</f>
        <v>9.5404134151228046</v>
      </c>
      <c r="B4190" s="24">
        <f>VLOOKUP(A4190,'Wind - Power Curve'!$A$3:$B$47,2)*Wind!$B$9</f>
        <v>4640.4000000000005</v>
      </c>
      <c r="C4190">
        <f>(0.5*(A4190^3)*Wind!$B$11*Wind!$B$7*(VLOOKUP(A4190+0.5,'Wind - Power Curve'!$A$3:$E$47,5,TRUE))*Wind!$B$9)/1000</f>
        <v>4628.9855525669464</v>
      </c>
      <c r="D4190" s="23" t="s">
        <v>9</v>
      </c>
    </row>
    <row r="4191" spans="1:4" x14ac:dyDescent="0.35">
      <c r="A4191" s="4">
        <f>Climate285!F4218*((113.5/10)^0.12)</f>
        <v>9.7692869692734785</v>
      </c>
      <c r="B4191" s="24">
        <f>VLOOKUP(A4191,'Wind - Power Curve'!$A$3:$B$47,2)*Wind!$B$9</f>
        <v>4640.4000000000005</v>
      </c>
      <c r="C4191">
        <f>(0.5*(A4191^3)*Wind!$B$11*Wind!$B$7*(VLOOKUP(A4191+0.5,'Wind - Power Curve'!$A$3:$E$47,5,TRUE))*Wind!$B$9)/1000</f>
        <v>4970.1883057775703</v>
      </c>
      <c r="D4191" s="23" t="s">
        <v>9</v>
      </c>
    </row>
    <row r="4192" spans="1:4" x14ac:dyDescent="0.35">
      <c r="A4192" s="4">
        <f>Climate285!F4219*((113.5/10)^0.12)</f>
        <v>9.9071464784987366</v>
      </c>
      <c r="B4192" s="24">
        <f>VLOOKUP(A4192,'Wind - Power Curve'!$A$3:$B$47,2)*Wind!$B$9</f>
        <v>4640.4000000000005</v>
      </c>
      <c r="C4192">
        <f>(0.5*(A4192^3)*Wind!$B$11*Wind!$B$7*(VLOOKUP(A4192+0.5,'Wind - Power Curve'!$A$3:$E$47,5,TRUE))*Wind!$B$9)/1000</f>
        <v>5183.5822554349716</v>
      </c>
      <c r="D4192" s="23" t="s">
        <v>9</v>
      </c>
    </row>
    <row r="4193" spans="1:4" x14ac:dyDescent="0.35">
      <c r="A4193" s="4">
        <f>Climate285!F4220*((113.5/10)^0.12)</f>
        <v>10.261833565340423</v>
      </c>
      <c r="B4193" s="24">
        <f>VLOOKUP(A4193,'Wind - Power Curve'!$A$3:$B$47,2)*Wind!$B$9</f>
        <v>5330.7</v>
      </c>
      <c r="C4193">
        <f>(0.5*(A4193^3)*Wind!$B$11*Wind!$B$7*(VLOOKUP(A4193+0.5,'Wind - Power Curve'!$A$3:$E$47,5,TRUE))*Wind!$B$9)/1000</f>
        <v>5571.7808927147316</v>
      </c>
      <c r="D4193" s="23" t="s">
        <v>9</v>
      </c>
    </row>
    <row r="4194" spans="1:4" x14ac:dyDescent="0.35">
      <c r="A4194" s="4">
        <f>Climate285!F4221*((113.5/10)^0.12)</f>
        <v>10.397016190891406</v>
      </c>
      <c r="B4194" s="24">
        <f>VLOOKUP(A4194,'Wind - Power Curve'!$A$3:$B$47,2)*Wind!$B$9</f>
        <v>5330.7</v>
      </c>
      <c r="C4194">
        <f>(0.5*(A4194^3)*Wind!$B$11*Wind!$B$7*(VLOOKUP(A4194+0.5,'Wind - Power Curve'!$A$3:$E$47,5,TRUE))*Wind!$B$9)/1000</f>
        <v>5794.8912559559049</v>
      </c>
      <c r="D4194" s="23" t="s">
        <v>9</v>
      </c>
    </row>
    <row r="4195" spans="1:4" x14ac:dyDescent="0.35">
      <c r="A4195" s="4">
        <f>Climate285!F4222*((113.5/10)^0.12)</f>
        <v>10.055713522421104</v>
      </c>
      <c r="B4195" s="24">
        <f>VLOOKUP(A4195,'Wind - Power Curve'!$A$3:$B$47,2)*Wind!$B$9</f>
        <v>5330.7</v>
      </c>
      <c r="C4195">
        <f>(0.5*(A4195^3)*Wind!$B$11*Wind!$B$7*(VLOOKUP(A4195+0.5,'Wind - Power Curve'!$A$3:$E$47,5,TRUE))*Wind!$B$9)/1000</f>
        <v>5242.7337937965831</v>
      </c>
      <c r="D4195" s="23" t="s">
        <v>9</v>
      </c>
    </row>
    <row r="4196" spans="1:4" x14ac:dyDescent="0.35">
      <c r="A4196" s="4">
        <f>Climate285!F4223*((113.5/10)^0.12)</f>
        <v>9.7853482713191386</v>
      </c>
      <c r="B4196" s="24">
        <f>VLOOKUP(A4196,'Wind - Power Curve'!$A$3:$B$47,2)*Wind!$B$9</f>
        <v>4640.4000000000005</v>
      </c>
      <c r="C4196">
        <f>(0.5*(A4196^3)*Wind!$B$11*Wind!$B$7*(VLOOKUP(A4196+0.5,'Wind - Power Curve'!$A$3:$E$47,5,TRUE))*Wind!$B$9)/1000</f>
        <v>4994.7425059044408</v>
      </c>
      <c r="D4196" s="23" t="s">
        <v>9</v>
      </c>
    </row>
    <row r="4197" spans="1:4" x14ac:dyDescent="0.35">
      <c r="A4197" s="4">
        <f>Climate285!F4224*((113.5/10)^0.12)</f>
        <v>9.7666100855992006</v>
      </c>
      <c r="B4197" s="24">
        <f>VLOOKUP(A4197,'Wind - Power Curve'!$A$3:$B$47,2)*Wind!$B$9</f>
        <v>4640.4000000000005</v>
      </c>
      <c r="C4197">
        <f>(0.5*(A4197^3)*Wind!$B$11*Wind!$B$7*(VLOOKUP(A4197+0.5,'Wind - Power Curve'!$A$3:$E$47,5,TRUE))*Wind!$B$9)/1000</f>
        <v>4966.1037792274792</v>
      </c>
      <c r="D4197" s="23" t="s">
        <v>9</v>
      </c>
    </row>
    <row r="4198" spans="1:4" x14ac:dyDescent="0.35">
      <c r="A4198" s="4">
        <f>Climate285!F4225*((113.5/10)^0.12)</f>
        <v>9.5203367875657285</v>
      </c>
      <c r="B4198" s="24">
        <f>VLOOKUP(A4198,'Wind - Power Curve'!$A$3:$B$47,2)*Wind!$B$9</f>
        <v>4640.4000000000005</v>
      </c>
      <c r="C4198">
        <f>(0.5*(A4198^3)*Wind!$B$11*Wind!$B$7*(VLOOKUP(A4198+0.5,'Wind - Power Curve'!$A$3:$E$47,5,TRUE))*Wind!$B$9)/1000</f>
        <v>4599.8236128298377</v>
      </c>
      <c r="D4198" s="23" t="s">
        <v>9</v>
      </c>
    </row>
    <row r="4199" spans="1:4" x14ac:dyDescent="0.35">
      <c r="A4199" s="4">
        <f>Climate285!F4226*((113.5/10)^0.12)</f>
        <v>9.1295117711213027</v>
      </c>
      <c r="B4199" s="24">
        <f>VLOOKUP(A4199,'Wind - Power Curve'!$A$3:$B$47,2)*Wind!$B$9</f>
        <v>3954.6</v>
      </c>
      <c r="C4199">
        <f>(0.5*(A4199^3)*Wind!$B$11*Wind!$B$7*(VLOOKUP(A4199+0.5,'Wind - Power Curve'!$A$3:$E$47,5,TRUE))*Wind!$B$9)/1000</f>
        <v>4118.3880114027143</v>
      </c>
      <c r="D4199" s="23" t="s">
        <v>9</v>
      </c>
    </row>
    <row r="4200" spans="1:4" x14ac:dyDescent="0.35">
      <c r="A4200" s="4">
        <f>Climate285!F4227*((113.5/10)^0.12)</f>
        <v>9.3972001385489907</v>
      </c>
      <c r="B4200" s="24">
        <f>VLOOKUP(A4200,'Wind - Power Curve'!$A$3:$B$47,2)*Wind!$B$9</f>
        <v>3954.6</v>
      </c>
      <c r="C4200">
        <f>(0.5*(A4200^3)*Wind!$B$11*Wind!$B$7*(VLOOKUP(A4200+0.5,'Wind - Power Curve'!$A$3:$E$47,5,TRUE))*Wind!$B$9)/1000</f>
        <v>4491.3823863650514</v>
      </c>
      <c r="D4200" s="23" t="s">
        <v>9</v>
      </c>
    </row>
    <row r="4201" spans="1:4" x14ac:dyDescent="0.35">
      <c r="A4201" s="4">
        <f>Climate285!F4228*((113.5/10)^0.12)</f>
        <v>9.4775066487772985</v>
      </c>
      <c r="B4201" s="24">
        <f>VLOOKUP(A4201,'Wind - Power Curve'!$A$3:$B$47,2)*Wind!$B$9</f>
        <v>3954.6</v>
      </c>
      <c r="C4201">
        <f>(0.5*(A4201^3)*Wind!$B$11*Wind!$B$7*(VLOOKUP(A4201+0.5,'Wind - Power Curve'!$A$3:$E$47,5,TRUE))*Wind!$B$9)/1000</f>
        <v>4607.5164619844727</v>
      </c>
      <c r="D4201" s="23" t="s">
        <v>9</v>
      </c>
    </row>
    <row r="4202" spans="1:4" x14ac:dyDescent="0.35">
      <c r="A4202" s="4">
        <f>Climate285!F4229*((113.5/10)^0.12)</f>
        <v>9.3048476517864387</v>
      </c>
      <c r="B4202" s="24">
        <f>VLOOKUP(A4202,'Wind - Power Curve'!$A$3:$B$47,2)*Wind!$B$9</f>
        <v>3954.6</v>
      </c>
      <c r="C4202">
        <f>(0.5*(A4202^3)*Wind!$B$11*Wind!$B$7*(VLOOKUP(A4202+0.5,'Wind - Power Curve'!$A$3:$E$47,5,TRUE))*Wind!$B$9)/1000</f>
        <v>4360.2601599878944</v>
      </c>
      <c r="D4202" s="23" t="s">
        <v>9</v>
      </c>
    </row>
    <row r="4203" spans="1:4" x14ac:dyDescent="0.35">
      <c r="A4203" s="4">
        <f>Climate285!F4230*((113.5/10)^0.12)</f>
        <v>9.1843878864439787</v>
      </c>
      <c r="B4203" s="24">
        <f>VLOOKUP(A4203,'Wind - Power Curve'!$A$3:$B$47,2)*Wind!$B$9</f>
        <v>3954.6</v>
      </c>
      <c r="C4203">
        <f>(0.5*(A4203^3)*Wind!$B$11*Wind!$B$7*(VLOOKUP(A4203+0.5,'Wind - Power Curve'!$A$3:$E$47,5,TRUE))*Wind!$B$9)/1000</f>
        <v>4193.1003251557886</v>
      </c>
      <c r="D4203" s="23" t="s">
        <v>9</v>
      </c>
    </row>
    <row r="4204" spans="1:4" x14ac:dyDescent="0.35">
      <c r="A4204" s="4">
        <f>Climate285!F4231*((113.5/10)^0.12)</f>
        <v>9.4266458589660367</v>
      </c>
      <c r="B4204" s="24">
        <f>VLOOKUP(A4204,'Wind - Power Curve'!$A$3:$B$47,2)*Wind!$B$9</f>
        <v>3954.6</v>
      </c>
      <c r="C4204">
        <f>(0.5*(A4204^3)*Wind!$B$11*Wind!$B$7*(VLOOKUP(A4204+0.5,'Wind - Power Curve'!$A$3:$E$47,5,TRUE))*Wind!$B$9)/1000</f>
        <v>4533.7354788225275</v>
      </c>
      <c r="D4204" s="23" t="s">
        <v>9</v>
      </c>
    </row>
    <row r="4205" spans="1:4" x14ac:dyDescent="0.35">
      <c r="A4205" s="4">
        <f>Climate285!F4232*((113.5/10)^0.12)</f>
        <v>9.3276011630177926</v>
      </c>
      <c r="B4205" s="24">
        <f>VLOOKUP(A4205,'Wind - Power Curve'!$A$3:$B$47,2)*Wind!$B$9</f>
        <v>3954.6</v>
      </c>
      <c r="C4205">
        <f>(0.5*(A4205^3)*Wind!$B$11*Wind!$B$7*(VLOOKUP(A4205+0.5,'Wind - Power Curve'!$A$3:$E$47,5,TRUE))*Wind!$B$9)/1000</f>
        <v>4392.3253915083133</v>
      </c>
      <c r="D4205" s="23" t="s">
        <v>9</v>
      </c>
    </row>
    <row r="4206" spans="1:4" x14ac:dyDescent="0.35">
      <c r="A4206" s="4">
        <f>Climate285!F4233*((113.5/10)^0.12)</f>
        <v>9.2031260721639185</v>
      </c>
      <c r="B4206" s="24">
        <f>VLOOKUP(A4206,'Wind - Power Curve'!$A$3:$B$47,2)*Wind!$B$9</f>
        <v>3954.6</v>
      </c>
      <c r="C4206">
        <f>(0.5*(A4206^3)*Wind!$B$11*Wind!$B$7*(VLOOKUP(A4206+0.5,'Wind - Power Curve'!$A$3:$E$47,5,TRUE))*Wind!$B$9)/1000</f>
        <v>4218.8172825815673</v>
      </c>
      <c r="D4206" s="23" t="s">
        <v>9</v>
      </c>
    </row>
    <row r="4207" spans="1:4" x14ac:dyDescent="0.35">
      <c r="A4207" s="4">
        <f>Climate285!F4234*((113.5/10)^0.12)</f>
        <v>9.2673712803465627</v>
      </c>
      <c r="B4207" s="24">
        <f>VLOOKUP(A4207,'Wind - Power Curve'!$A$3:$B$47,2)*Wind!$B$9</f>
        <v>3954.6</v>
      </c>
      <c r="C4207">
        <f>(0.5*(A4207^3)*Wind!$B$11*Wind!$B$7*(VLOOKUP(A4207+0.5,'Wind - Power Curve'!$A$3:$E$47,5,TRUE))*Wind!$B$9)/1000</f>
        <v>4307.7876814080419</v>
      </c>
      <c r="D4207" s="23" t="s">
        <v>9</v>
      </c>
    </row>
    <row r="4208" spans="1:4" x14ac:dyDescent="0.35">
      <c r="A4208" s="4">
        <f>Climate285!F4235*((113.5/10)^0.12)</f>
        <v>9.0157442149645348</v>
      </c>
      <c r="B4208" s="24">
        <f>VLOOKUP(A4208,'Wind - Power Curve'!$A$3:$B$47,2)*Wind!$B$9</f>
        <v>3954.6</v>
      </c>
      <c r="C4208">
        <f>(0.5*(A4208^3)*Wind!$B$11*Wind!$B$7*(VLOOKUP(A4208+0.5,'Wind - Power Curve'!$A$3:$E$47,5,TRUE))*Wind!$B$9)/1000</f>
        <v>3966.3345943446047</v>
      </c>
      <c r="D4208" s="23" t="s">
        <v>9</v>
      </c>
    </row>
    <row r="4209" spans="1:4" x14ac:dyDescent="0.35">
      <c r="A4209" s="4">
        <f>Climate285!F4236*((113.5/10)^0.12)</f>
        <v>8.7520711730482628</v>
      </c>
      <c r="B4209" s="24">
        <f>VLOOKUP(A4209,'Wind - Power Curve'!$A$3:$B$47,2)*Wind!$B$9</f>
        <v>3314.7000000000003</v>
      </c>
      <c r="C4209">
        <f>(0.5*(A4209^3)*Wind!$B$11*Wind!$B$7*(VLOOKUP(A4209+0.5,'Wind - Power Curve'!$A$3:$E$47,5,TRUE))*Wind!$B$9)/1000</f>
        <v>3636.7006648234219</v>
      </c>
      <c r="D4209" s="23" t="s">
        <v>9</v>
      </c>
    </row>
    <row r="4210" spans="1:4" x14ac:dyDescent="0.35">
      <c r="A4210" s="4">
        <f>Climate285!F4237*((113.5/10)^0.12)</f>
        <v>8.9233917282019828</v>
      </c>
      <c r="B4210" s="24">
        <f>VLOOKUP(A4210,'Wind - Power Curve'!$A$3:$B$47,2)*Wind!$B$9</f>
        <v>3314.7000000000003</v>
      </c>
      <c r="C4210">
        <f>(0.5*(A4210^3)*Wind!$B$11*Wind!$B$7*(VLOOKUP(A4210+0.5,'Wind - Power Curve'!$A$3:$E$47,5,TRUE))*Wind!$B$9)/1000</f>
        <v>3854.4721247437542</v>
      </c>
      <c r="D4210" s="23" t="s">
        <v>9</v>
      </c>
    </row>
    <row r="4211" spans="1:4" x14ac:dyDescent="0.35">
      <c r="A4211" s="4">
        <f>Climate285!F4238*((113.5/10)^0.12)</f>
        <v>8.8537927526707847</v>
      </c>
      <c r="B4211" s="24">
        <f>VLOOKUP(A4211,'Wind - Power Curve'!$A$3:$B$47,2)*Wind!$B$9</f>
        <v>3314.7000000000003</v>
      </c>
      <c r="C4211">
        <f>(0.5*(A4211^3)*Wind!$B$11*Wind!$B$7*(VLOOKUP(A4211+0.5,'Wind - Power Curve'!$A$3:$E$47,5,TRUE))*Wind!$B$9)/1000</f>
        <v>3764.9836055642095</v>
      </c>
      <c r="D4211" s="23" t="s">
        <v>9</v>
      </c>
    </row>
    <row r="4212" spans="1:4" x14ac:dyDescent="0.35">
      <c r="A4212" s="4">
        <f>Climate285!F4239*((113.5/10)^0.12)</f>
        <v>9.0103904476159826</v>
      </c>
      <c r="B4212" s="24">
        <f>VLOOKUP(A4212,'Wind - Power Curve'!$A$3:$B$47,2)*Wind!$B$9</f>
        <v>3954.6</v>
      </c>
      <c r="C4212">
        <f>(0.5*(A4212^3)*Wind!$B$11*Wind!$B$7*(VLOOKUP(A4212+0.5,'Wind - Power Curve'!$A$3:$E$47,5,TRUE))*Wind!$B$9)/1000</f>
        <v>3959.2728726908449</v>
      </c>
      <c r="D4212" s="23" t="s">
        <v>9</v>
      </c>
    </row>
    <row r="4213" spans="1:4" x14ac:dyDescent="0.35">
      <c r="A4213" s="4">
        <f>Climate285!F4240*((113.5/10)^0.12)</f>
        <v>9.1495883986783806</v>
      </c>
      <c r="B4213" s="24">
        <f>VLOOKUP(A4213,'Wind - Power Curve'!$A$3:$B$47,2)*Wind!$B$9</f>
        <v>3954.6</v>
      </c>
      <c r="C4213">
        <f>(0.5*(A4213^3)*Wind!$B$11*Wind!$B$7*(VLOOKUP(A4213+0.5,'Wind - Power Curve'!$A$3:$E$47,5,TRUE))*Wind!$B$9)/1000</f>
        <v>4145.6179353463303</v>
      </c>
      <c r="D4213" s="23" t="s">
        <v>9</v>
      </c>
    </row>
    <row r="4214" spans="1:4" x14ac:dyDescent="0.35">
      <c r="A4214" s="4">
        <f>Climate285!F4241*((113.5/10)^0.12)</f>
        <v>9.2098182813496106</v>
      </c>
      <c r="B4214" s="24">
        <f>VLOOKUP(A4214,'Wind - Power Curve'!$A$3:$B$47,2)*Wind!$B$9</f>
        <v>3954.6</v>
      </c>
      <c r="C4214">
        <f>(0.5*(A4214^3)*Wind!$B$11*Wind!$B$7*(VLOOKUP(A4214+0.5,'Wind - Power Curve'!$A$3:$E$47,5,TRUE))*Wind!$B$9)/1000</f>
        <v>4228.0273301616426</v>
      </c>
      <c r="D4214" s="23" t="s">
        <v>9</v>
      </c>
    </row>
    <row r="4215" spans="1:4" x14ac:dyDescent="0.35">
      <c r="A4215" s="4">
        <f>Climate285!F4242*((113.5/10)^0.12)</f>
        <v>8.5861043852430967</v>
      </c>
      <c r="B4215" s="24">
        <f>VLOOKUP(A4215,'Wind - Power Curve'!$A$3:$B$47,2)*Wind!$B$9</f>
        <v>3314.7000000000003</v>
      </c>
      <c r="C4215">
        <f>(0.5*(A4215^3)*Wind!$B$11*Wind!$B$7*(VLOOKUP(A4215+0.5,'Wind - Power Curve'!$A$3:$E$47,5,TRUE))*Wind!$B$9)/1000</f>
        <v>3433.7093099095869</v>
      </c>
      <c r="D4215" s="23" t="s">
        <v>9</v>
      </c>
    </row>
    <row r="4216" spans="1:4" x14ac:dyDescent="0.35">
      <c r="A4216" s="4">
        <f>Climate285!F4243*((113.5/10)^0.12)</f>
        <v>8.4977672239919588</v>
      </c>
      <c r="B4216" s="24">
        <f>VLOOKUP(A4216,'Wind - Power Curve'!$A$3:$B$47,2)*Wind!$B$9</f>
        <v>2737.8</v>
      </c>
      <c r="C4216">
        <f>(0.5*(A4216^3)*Wind!$B$11*Wind!$B$7*(VLOOKUP(A4216+0.5,'Wind - Power Curve'!$A$3:$E$47,5,TRUE))*Wind!$B$9)/1000</f>
        <v>3312.0885745703167</v>
      </c>
      <c r="D4216" s="23" t="s">
        <v>9</v>
      </c>
    </row>
    <row r="4217" spans="1:4" x14ac:dyDescent="0.35">
      <c r="A4217" s="4">
        <f>Climate285!F4244*((113.5/10)^0.12)</f>
        <v>9.0746356557986267</v>
      </c>
      <c r="B4217" s="24">
        <f>VLOOKUP(A4217,'Wind - Power Curve'!$A$3:$B$47,2)*Wind!$B$9</f>
        <v>3954.6</v>
      </c>
      <c r="C4217">
        <f>(0.5*(A4217^3)*Wind!$B$11*Wind!$B$7*(VLOOKUP(A4217+0.5,'Wind - Power Curve'!$A$3:$E$47,5,TRUE))*Wind!$B$9)/1000</f>
        <v>4044.568489311906</v>
      </c>
      <c r="D4217" s="23" t="s">
        <v>9</v>
      </c>
    </row>
    <row r="4218" spans="1:4" x14ac:dyDescent="0.35">
      <c r="A4218" s="4">
        <f>Climate285!F4245*((113.5/10)^0.12)</f>
        <v>9.1669881425611788</v>
      </c>
      <c r="B4218" s="24">
        <f>VLOOKUP(A4218,'Wind - Power Curve'!$A$3:$B$47,2)*Wind!$B$9</f>
        <v>3954.6</v>
      </c>
      <c r="C4218">
        <f>(0.5*(A4218^3)*Wind!$B$11*Wind!$B$7*(VLOOKUP(A4218+0.5,'Wind - Power Curve'!$A$3:$E$47,5,TRUE))*Wind!$B$9)/1000</f>
        <v>4169.314067444353</v>
      </c>
      <c r="D4218" s="23" t="s">
        <v>9</v>
      </c>
    </row>
    <row r="4219" spans="1:4" x14ac:dyDescent="0.35">
      <c r="A4219" s="4">
        <f>Climate285!F4246*((113.5/10)^0.12)</f>
        <v>9.1870647701182566</v>
      </c>
      <c r="B4219" s="24">
        <f>VLOOKUP(A4219,'Wind - Power Curve'!$A$3:$B$47,2)*Wind!$B$9</f>
        <v>3954.6</v>
      </c>
      <c r="C4219">
        <f>(0.5*(A4219^3)*Wind!$B$11*Wind!$B$7*(VLOOKUP(A4219+0.5,'Wind - Power Curve'!$A$3:$E$47,5,TRUE))*Wind!$B$9)/1000</f>
        <v>4196.7677596347876</v>
      </c>
      <c r="D4219" s="23" t="s">
        <v>9</v>
      </c>
    </row>
    <row r="4220" spans="1:4" x14ac:dyDescent="0.35">
      <c r="A4220" s="4">
        <f>Climate285!F4247*((113.5/10)^0.12)</f>
        <v>8.7667940332567849</v>
      </c>
      <c r="B4220" s="24">
        <f>VLOOKUP(A4220,'Wind - Power Curve'!$A$3:$B$47,2)*Wind!$B$9</f>
        <v>3314.7000000000003</v>
      </c>
      <c r="C4220">
        <f>(0.5*(A4220^3)*Wind!$B$11*Wind!$B$7*(VLOOKUP(A4220+0.5,'Wind - Power Curve'!$A$3:$E$47,5,TRUE))*Wind!$B$9)/1000</f>
        <v>3655.0846867811611</v>
      </c>
      <c r="D4220" s="23" t="s">
        <v>9</v>
      </c>
    </row>
    <row r="4221" spans="1:4" x14ac:dyDescent="0.35">
      <c r="A4221" s="4">
        <f>Climate285!F4248*((113.5/10)^0.12)</f>
        <v>8.7493942893739867</v>
      </c>
      <c r="B4221" s="24">
        <f>VLOOKUP(A4221,'Wind - Power Curve'!$A$3:$B$47,2)*Wind!$B$9</f>
        <v>3314.7000000000003</v>
      </c>
      <c r="C4221">
        <f>(0.5*(A4221^3)*Wind!$B$11*Wind!$B$7*(VLOOKUP(A4221+0.5,'Wind - Power Curve'!$A$3:$E$47,5,TRUE))*Wind!$B$9)/1000</f>
        <v>3633.364752481531</v>
      </c>
      <c r="D4221" s="23" t="s">
        <v>9</v>
      </c>
    </row>
    <row r="4222" spans="1:4" x14ac:dyDescent="0.35">
      <c r="A4222" s="4">
        <f>Climate285!F4249*((113.5/10)^0.12)</f>
        <v>8.5753968505459888</v>
      </c>
      <c r="B4222" s="24">
        <f>VLOOKUP(A4222,'Wind - Power Curve'!$A$3:$B$47,2)*Wind!$B$9</f>
        <v>3314.7000000000003</v>
      </c>
      <c r="C4222">
        <f>(0.5*(A4222^3)*Wind!$B$11*Wind!$B$7*(VLOOKUP(A4222+0.5,'Wind - Power Curve'!$A$3:$E$47,5,TRUE))*Wind!$B$9)/1000</f>
        <v>3420.8790221858817</v>
      </c>
      <c r="D4222" s="23" t="s">
        <v>9</v>
      </c>
    </row>
    <row r="4223" spans="1:4" x14ac:dyDescent="0.35">
      <c r="A4223" s="4">
        <f>Climate285!F4250*((113.5/10)^0.12)</f>
        <v>8.1738642994044568</v>
      </c>
      <c r="B4223" s="24">
        <f>VLOOKUP(A4223,'Wind - Power Curve'!$A$3:$B$47,2)*Wind!$B$9</f>
        <v>2737.8</v>
      </c>
      <c r="C4223">
        <f>(0.5*(A4223^3)*Wind!$B$11*Wind!$B$7*(VLOOKUP(A4223+0.5,'Wind - Power Curve'!$A$3:$E$47,5,TRUE))*Wind!$B$9)/1000</f>
        <v>2947.6079642563077</v>
      </c>
      <c r="D4223" s="23" t="s">
        <v>9</v>
      </c>
    </row>
    <row r="4224" spans="1:4" x14ac:dyDescent="0.35">
      <c r="A4224" s="4">
        <f>Climate285!F4251*((113.5/10)^0.12)</f>
        <v>8.1350494861274427</v>
      </c>
      <c r="B4224" s="24">
        <f>VLOOKUP(A4224,'Wind - Power Curve'!$A$3:$B$47,2)*Wind!$B$9</f>
        <v>2737.8</v>
      </c>
      <c r="C4224">
        <f>(0.5*(A4224^3)*Wind!$B$11*Wind!$B$7*(VLOOKUP(A4224+0.5,'Wind - Power Curve'!$A$3:$E$47,5,TRUE))*Wind!$B$9)/1000</f>
        <v>2905.8155837276458</v>
      </c>
      <c r="D4224" s="23" t="s">
        <v>9</v>
      </c>
    </row>
    <row r="4225" spans="1:4" x14ac:dyDescent="0.35">
      <c r="A4225" s="4">
        <f>Climate285!F4252*((113.5/10)^0.12)</f>
        <v>7.8245309799113238</v>
      </c>
      <c r="B4225" s="24">
        <f>VLOOKUP(A4225,'Wind - Power Curve'!$A$3:$B$47,2)*Wind!$B$9</f>
        <v>2226.6</v>
      </c>
      <c r="C4225">
        <f>(0.5*(A4225^3)*Wind!$B$11*Wind!$B$7*(VLOOKUP(A4225+0.5,'Wind - Power Curve'!$A$3:$E$47,5,TRUE))*Wind!$B$9)/1000</f>
        <v>2561.5727902157728</v>
      </c>
      <c r="D4225" s="23" t="s">
        <v>9</v>
      </c>
    </row>
    <row r="4226" spans="1:4" x14ac:dyDescent="0.35">
      <c r="A4226" s="4">
        <f>Climate285!F4253*((113.5/10)^0.12)</f>
        <v>8.3505386219067308</v>
      </c>
      <c r="B4226" s="24">
        <f>VLOOKUP(A4226,'Wind - Power Curve'!$A$3:$B$47,2)*Wind!$B$9</f>
        <v>2737.8</v>
      </c>
      <c r="C4226">
        <f>(0.5*(A4226^3)*Wind!$B$11*Wind!$B$7*(VLOOKUP(A4226+0.5,'Wind - Power Curve'!$A$3:$E$47,5,TRUE))*Wind!$B$9)/1000</f>
        <v>3142.9025707123506</v>
      </c>
      <c r="D4226" s="23" t="s">
        <v>9</v>
      </c>
    </row>
    <row r="4227" spans="1:4" x14ac:dyDescent="0.35">
      <c r="A4227" s="4">
        <f>Climate285!F4254*((113.5/10)^0.12)</f>
        <v>8.4562755270406669</v>
      </c>
      <c r="B4227" s="24">
        <f>VLOOKUP(A4227,'Wind - Power Curve'!$A$3:$B$47,2)*Wind!$B$9</f>
        <v>2737.8</v>
      </c>
      <c r="C4227">
        <f>(0.5*(A4227^3)*Wind!$B$11*Wind!$B$7*(VLOOKUP(A4227+0.5,'Wind - Power Curve'!$A$3:$E$47,5,TRUE))*Wind!$B$9)/1000</f>
        <v>3263.809678993221</v>
      </c>
      <c r="D4227" s="23" t="s">
        <v>9</v>
      </c>
    </row>
    <row r="4228" spans="1:4" x14ac:dyDescent="0.35">
      <c r="A4228" s="4">
        <f>Climate285!F4255*((113.5/10)^0.12)</f>
        <v>8.3077084831183008</v>
      </c>
      <c r="B4228" s="24">
        <f>VLOOKUP(A4228,'Wind - Power Curve'!$A$3:$B$47,2)*Wind!$B$9</f>
        <v>2737.8</v>
      </c>
      <c r="C4228">
        <f>(0.5*(A4228^3)*Wind!$B$11*Wind!$B$7*(VLOOKUP(A4228+0.5,'Wind - Power Curve'!$A$3:$E$47,5,TRUE))*Wind!$B$9)/1000</f>
        <v>3094.7900896354463</v>
      </c>
      <c r="D4228" s="23" t="s">
        <v>9</v>
      </c>
    </row>
    <row r="4229" spans="1:4" x14ac:dyDescent="0.35">
      <c r="A4229" s="4">
        <f>Climate285!F4256*((113.5/10)^0.12)</f>
        <v>8.5044594331776509</v>
      </c>
      <c r="B4229" s="24">
        <f>VLOOKUP(A4229,'Wind - Power Curve'!$A$3:$B$47,2)*Wind!$B$9</f>
        <v>3314.7000000000003</v>
      </c>
      <c r="C4229">
        <f>(0.5*(A4229^3)*Wind!$B$11*Wind!$B$7*(VLOOKUP(A4229+0.5,'Wind - Power Curve'!$A$3:$E$47,5,TRUE))*Wind!$B$9)/1000</f>
        <v>3336.6847414147842</v>
      </c>
      <c r="D4229" s="23" t="s">
        <v>9</v>
      </c>
    </row>
    <row r="4230" spans="1:4" x14ac:dyDescent="0.35">
      <c r="A4230" s="4">
        <f>Climate285!F4257*((113.5/10)^0.12)</f>
        <v>8.5539817811517729</v>
      </c>
      <c r="B4230" s="24">
        <f>VLOOKUP(A4230,'Wind - Power Curve'!$A$3:$B$47,2)*Wind!$B$9</f>
        <v>3314.7000000000003</v>
      </c>
      <c r="C4230">
        <f>(0.5*(A4230^3)*Wind!$B$11*Wind!$B$7*(VLOOKUP(A4230+0.5,'Wind - Power Curve'!$A$3:$E$47,5,TRUE))*Wind!$B$9)/1000</f>
        <v>3395.3144088843519</v>
      </c>
      <c r="D4230" s="23" t="s">
        <v>9</v>
      </c>
    </row>
    <row r="4231" spans="1:4" x14ac:dyDescent="0.35">
      <c r="A4231" s="4">
        <f>Climate285!F4258*((113.5/10)^0.12)</f>
        <v>8.6128732219858648</v>
      </c>
      <c r="B4231" s="24">
        <f>VLOOKUP(A4231,'Wind - Power Curve'!$A$3:$B$47,2)*Wind!$B$9</f>
        <v>3314.7000000000003</v>
      </c>
      <c r="C4231">
        <f>(0.5*(A4231^3)*Wind!$B$11*Wind!$B$7*(VLOOKUP(A4231+0.5,'Wind - Power Curve'!$A$3:$E$47,5,TRUE))*Wind!$B$9)/1000</f>
        <v>3465.925294504746</v>
      </c>
      <c r="D4231" s="23" t="s">
        <v>9</v>
      </c>
    </row>
    <row r="4232" spans="1:4" x14ac:dyDescent="0.35">
      <c r="A4232" s="4">
        <f>Climate285!F4259*((113.5/10)^0.12)</f>
        <v>8.5994888036144808</v>
      </c>
      <c r="B4232" s="24">
        <f>VLOOKUP(A4232,'Wind - Power Curve'!$A$3:$B$47,2)*Wind!$B$9</f>
        <v>3314.7000000000003</v>
      </c>
      <c r="C4232">
        <f>(0.5*(A4232^3)*Wind!$B$11*Wind!$B$7*(VLOOKUP(A4232+0.5,'Wind - Power Curve'!$A$3:$E$47,5,TRUE))*Wind!$B$9)/1000</f>
        <v>3449.7922314222783</v>
      </c>
      <c r="D4232" s="23" t="s">
        <v>9</v>
      </c>
    </row>
    <row r="4233" spans="1:4" x14ac:dyDescent="0.35">
      <c r="A4233" s="4">
        <f>Climate285!F4260*((113.5/10)^0.12)</f>
        <v>8.3518770637438688</v>
      </c>
      <c r="B4233" s="24">
        <f>VLOOKUP(A4233,'Wind - Power Curve'!$A$3:$B$47,2)*Wind!$B$9</f>
        <v>2737.8</v>
      </c>
      <c r="C4233">
        <f>(0.5*(A4233^3)*Wind!$B$11*Wind!$B$7*(VLOOKUP(A4233+0.5,'Wind - Power Curve'!$A$3:$E$47,5,TRUE))*Wind!$B$9)/1000</f>
        <v>3144.4140659913887</v>
      </c>
      <c r="D4233" s="23" t="s">
        <v>9</v>
      </c>
    </row>
    <row r="4234" spans="1:4" x14ac:dyDescent="0.35">
      <c r="A4234" s="4">
        <f>Climate285!F4261*((113.5/10)^0.12)</f>
        <v>8.3665999239523927</v>
      </c>
      <c r="B4234" s="24">
        <f>VLOOKUP(A4234,'Wind - Power Curve'!$A$3:$B$47,2)*Wind!$B$9</f>
        <v>2737.8</v>
      </c>
      <c r="C4234">
        <f>(0.5*(A4234^3)*Wind!$B$11*Wind!$B$7*(VLOOKUP(A4234+0.5,'Wind - Power Curve'!$A$3:$E$47,5,TRUE))*Wind!$B$9)/1000</f>
        <v>3161.0725102068122</v>
      </c>
      <c r="D4234" s="23" t="s">
        <v>9</v>
      </c>
    </row>
    <row r="4235" spans="1:4" x14ac:dyDescent="0.35">
      <c r="A4235" s="4">
        <f>Climate285!F4262*((113.5/10)^0.12)</f>
        <v>8.4522602015292527</v>
      </c>
      <c r="B4235" s="24">
        <f>VLOOKUP(A4235,'Wind - Power Curve'!$A$3:$B$47,2)*Wind!$B$9</f>
        <v>2737.8</v>
      </c>
      <c r="C4235">
        <f>(0.5*(A4235^3)*Wind!$B$11*Wind!$B$7*(VLOOKUP(A4235+0.5,'Wind - Power Curve'!$A$3:$E$47,5,TRUE))*Wind!$B$9)/1000</f>
        <v>3259.1625847523278</v>
      </c>
      <c r="D4235" s="23" t="s">
        <v>9</v>
      </c>
    </row>
    <row r="4236" spans="1:4" x14ac:dyDescent="0.35">
      <c r="A4236" s="4">
        <f>Climate285!F4263*((113.5/10)^0.12)</f>
        <v>8.5820890597316808</v>
      </c>
      <c r="B4236" s="24">
        <f>VLOOKUP(A4236,'Wind - Power Curve'!$A$3:$B$47,2)*Wind!$B$9</f>
        <v>3314.7000000000003</v>
      </c>
      <c r="C4236">
        <f>(0.5*(A4236^3)*Wind!$B$11*Wind!$B$7*(VLOOKUP(A4236+0.5,'Wind - Power Curve'!$A$3:$E$47,5,TRUE))*Wind!$B$9)/1000</f>
        <v>3428.8941993947019</v>
      </c>
      <c r="D4236" s="23" t="s">
        <v>9</v>
      </c>
    </row>
    <row r="4237" spans="1:4" x14ac:dyDescent="0.35">
      <c r="A4237" s="4">
        <f>Climate285!F4264*((113.5/10)^0.12)</f>
        <v>8.6316114077058028</v>
      </c>
      <c r="B4237" s="24">
        <f>VLOOKUP(A4237,'Wind - Power Curve'!$A$3:$B$47,2)*Wind!$B$9</f>
        <v>3314.7000000000003</v>
      </c>
      <c r="C4237">
        <f>(0.5*(A4237^3)*Wind!$B$11*Wind!$B$7*(VLOOKUP(A4237+0.5,'Wind - Power Curve'!$A$3:$E$47,5,TRUE))*Wind!$B$9)/1000</f>
        <v>3488.5959692481629</v>
      </c>
      <c r="D4237" s="23" t="s">
        <v>9</v>
      </c>
    </row>
    <row r="4238" spans="1:4" x14ac:dyDescent="0.35">
      <c r="A4238" s="4">
        <f>Climate285!F4265*((113.5/10)^0.12)</f>
        <v>8.8738693802278608</v>
      </c>
      <c r="B4238" s="24">
        <f>VLOOKUP(A4238,'Wind - Power Curve'!$A$3:$B$47,2)*Wind!$B$9</f>
        <v>3314.7000000000003</v>
      </c>
      <c r="C4238">
        <f>(0.5*(A4238^3)*Wind!$B$11*Wind!$B$7*(VLOOKUP(A4238+0.5,'Wind - Power Curve'!$A$3:$E$47,5,TRUE))*Wind!$B$9)/1000</f>
        <v>3790.6538602335895</v>
      </c>
      <c r="D4238" s="23" t="s">
        <v>9</v>
      </c>
    </row>
    <row r="4239" spans="1:4" x14ac:dyDescent="0.35">
      <c r="A4239" s="4">
        <f>Climate285!F4266*((113.5/10)^0.12)</f>
        <v>9.2513099783009007</v>
      </c>
      <c r="B4239" s="24">
        <f>VLOOKUP(A4239,'Wind - Power Curve'!$A$3:$B$47,2)*Wind!$B$9</f>
        <v>3954.6</v>
      </c>
      <c r="C4239">
        <f>(0.5*(A4239^3)*Wind!$B$11*Wind!$B$7*(VLOOKUP(A4239+0.5,'Wind - Power Curve'!$A$3:$E$47,5,TRUE))*Wind!$B$9)/1000</f>
        <v>4285.4289665489887</v>
      </c>
      <c r="D4239" s="23" t="s">
        <v>9</v>
      </c>
    </row>
    <row r="4240" spans="1:4" x14ac:dyDescent="0.35">
      <c r="A4240" s="4">
        <f>Climate285!F4267*((113.5/10)^0.12)</f>
        <v>9.4761682069401587</v>
      </c>
      <c r="B4240" s="24">
        <f>VLOOKUP(A4240,'Wind - Power Curve'!$A$3:$B$47,2)*Wind!$B$9</f>
        <v>3954.6</v>
      </c>
      <c r="C4240">
        <f>(0.5*(A4240^3)*Wind!$B$11*Wind!$B$7*(VLOOKUP(A4240+0.5,'Wind - Power Curve'!$A$3:$E$47,5,TRUE))*Wind!$B$9)/1000</f>
        <v>4605.5646758785424</v>
      </c>
      <c r="D4240" s="23" t="s">
        <v>9</v>
      </c>
    </row>
    <row r="4241" spans="1:4" x14ac:dyDescent="0.35">
      <c r="A4241" s="4">
        <f>Climate285!F4268*((113.5/10)^0.12)</f>
        <v>9.4654606722430525</v>
      </c>
      <c r="B4241" s="24">
        <f>VLOOKUP(A4241,'Wind - Power Curve'!$A$3:$B$47,2)*Wind!$B$9</f>
        <v>3954.6</v>
      </c>
      <c r="C4241">
        <f>(0.5*(A4241^3)*Wind!$B$11*Wind!$B$7*(VLOOKUP(A4241+0.5,'Wind - Power Curve'!$A$3:$E$47,5,TRUE))*Wind!$B$9)/1000</f>
        <v>4589.9702263596218</v>
      </c>
      <c r="D4241" s="23" t="s">
        <v>9</v>
      </c>
    </row>
    <row r="4242" spans="1:4" x14ac:dyDescent="0.35">
      <c r="A4242" s="4">
        <f>Climate285!F4269*((113.5/10)^0.12)</f>
        <v>9.7237799468107706</v>
      </c>
      <c r="B4242" s="24">
        <f>VLOOKUP(A4242,'Wind - Power Curve'!$A$3:$B$47,2)*Wind!$B$9</f>
        <v>4640.4000000000005</v>
      </c>
      <c r="C4242">
        <f>(0.5*(A4242^3)*Wind!$B$11*Wind!$B$7*(VLOOKUP(A4242+0.5,'Wind - Power Curve'!$A$3:$E$47,5,TRUE))*Wind!$B$9)/1000</f>
        <v>4901.0553600877711</v>
      </c>
      <c r="D4242" s="23" t="s">
        <v>9</v>
      </c>
    </row>
    <row r="4243" spans="1:4" x14ac:dyDescent="0.35">
      <c r="A4243" s="4">
        <f>Climate285!F4270*((113.5/10)^0.12)</f>
        <v>9.7853482713191386</v>
      </c>
      <c r="B4243" s="24">
        <f>VLOOKUP(A4243,'Wind - Power Curve'!$A$3:$B$47,2)*Wind!$B$9</f>
        <v>4640.4000000000005</v>
      </c>
      <c r="C4243">
        <f>(0.5*(A4243^3)*Wind!$B$11*Wind!$B$7*(VLOOKUP(A4243+0.5,'Wind - Power Curve'!$A$3:$E$47,5,TRUE))*Wind!$B$9)/1000</f>
        <v>4994.7425059044408</v>
      </c>
      <c r="D4243" s="23" t="s">
        <v>9</v>
      </c>
    </row>
    <row r="4244" spans="1:4" x14ac:dyDescent="0.35">
      <c r="A4244" s="4">
        <f>Climate285!F4271*((113.5/10)^0.12)</f>
        <v>9.7625947600877847</v>
      </c>
      <c r="B4244" s="24">
        <f>VLOOKUP(A4244,'Wind - Power Curve'!$A$3:$B$47,2)*Wind!$B$9</f>
        <v>4640.4000000000005</v>
      </c>
      <c r="C4244">
        <f>(0.5*(A4244^3)*Wind!$B$11*Wind!$B$7*(VLOOKUP(A4244+0.5,'Wind - Power Curve'!$A$3:$E$47,5,TRUE))*Wind!$B$9)/1000</f>
        <v>4959.9811862168381</v>
      </c>
      <c r="D4244" s="23" t="s">
        <v>9</v>
      </c>
    </row>
    <row r="4245" spans="1:4" x14ac:dyDescent="0.35">
      <c r="A4245" s="4">
        <f>Climate285!F4272*((113.5/10)^0.12)</f>
        <v>9.3088629772978546</v>
      </c>
      <c r="B4245" s="24">
        <f>VLOOKUP(A4245,'Wind - Power Curve'!$A$3:$B$47,2)*Wind!$B$9</f>
        <v>3954.6</v>
      </c>
      <c r="C4245">
        <f>(0.5*(A4245^3)*Wind!$B$11*Wind!$B$7*(VLOOKUP(A4245+0.5,'Wind - Power Curve'!$A$3:$E$47,5,TRUE))*Wind!$B$9)/1000</f>
        <v>4365.9073518956629</v>
      </c>
      <c r="D4245" s="23" t="s">
        <v>9</v>
      </c>
    </row>
    <row r="4246" spans="1:4" x14ac:dyDescent="0.35">
      <c r="A4246" s="4">
        <f>Climate285!F4273*((113.5/10)^0.12)</f>
        <v>9.1174657945870567</v>
      </c>
      <c r="B4246" s="24">
        <f>VLOOKUP(A4246,'Wind - Power Curve'!$A$3:$B$47,2)*Wind!$B$9</f>
        <v>3954.6</v>
      </c>
      <c r="C4246">
        <f>(0.5*(A4246^3)*Wind!$B$11*Wind!$B$7*(VLOOKUP(A4246+0.5,'Wind - Power Curve'!$A$3:$E$47,5,TRUE))*Wind!$B$9)/1000</f>
        <v>4102.1074334621726</v>
      </c>
      <c r="D4246" s="23" t="s">
        <v>9</v>
      </c>
    </row>
    <row r="4247" spans="1:4" x14ac:dyDescent="0.35">
      <c r="A4247" s="4">
        <f>Climate285!F4274*((113.5/10)^0.12)</f>
        <v>8.8069472883709388</v>
      </c>
      <c r="B4247" s="24">
        <f>VLOOKUP(A4247,'Wind - Power Curve'!$A$3:$B$47,2)*Wind!$B$9</f>
        <v>3314.7000000000003</v>
      </c>
      <c r="C4247">
        <f>(0.5*(A4247^3)*Wind!$B$11*Wind!$B$7*(VLOOKUP(A4247+0.5,'Wind - Power Curve'!$A$3:$E$47,5,TRUE))*Wind!$B$9)/1000</f>
        <v>3705.5376025383589</v>
      </c>
      <c r="D4247" s="23" t="s">
        <v>9</v>
      </c>
    </row>
    <row r="4248" spans="1:4" x14ac:dyDescent="0.35">
      <c r="A4248" s="4">
        <f>Climate285!F4275*((113.5/10)^0.12)</f>
        <v>8.8323776832765688</v>
      </c>
      <c r="B4248" s="24">
        <f>VLOOKUP(A4248,'Wind - Power Curve'!$A$3:$B$47,2)*Wind!$B$9</f>
        <v>3314.7000000000003</v>
      </c>
      <c r="C4248">
        <f>(0.5*(A4248^3)*Wind!$B$11*Wind!$B$7*(VLOOKUP(A4248+0.5,'Wind - Power Curve'!$A$3:$E$47,5,TRUE))*Wind!$B$9)/1000</f>
        <v>3737.7300225337513</v>
      </c>
      <c r="D4248" s="23" t="s">
        <v>9</v>
      </c>
    </row>
    <row r="4249" spans="1:4" x14ac:dyDescent="0.35">
      <c r="A4249" s="4">
        <f>Climate285!F4276*((113.5/10)^0.12)</f>
        <v>8.9715756343389668</v>
      </c>
      <c r="B4249" s="24">
        <f>VLOOKUP(A4249,'Wind - Power Curve'!$A$3:$B$47,2)*Wind!$B$9</f>
        <v>3314.7000000000003</v>
      </c>
      <c r="C4249">
        <f>(0.5*(A4249^3)*Wind!$B$11*Wind!$B$7*(VLOOKUP(A4249+0.5,'Wind - Power Curve'!$A$3:$E$47,5,TRUE))*Wind!$B$9)/1000</f>
        <v>3917.249213552926</v>
      </c>
      <c r="D4249" s="23" t="s">
        <v>9</v>
      </c>
    </row>
    <row r="4250" spans="1:4" x14ac:dyDescent="0.35">
      <c r="A4250" s="4">
        <f>Climate285!F4277*((113.5/10)^0.12)</f>
        <v>9.0384977261958888</v>
      </c>
      <c r="B4250" s="24">
        <f>VLOOKUP(A4250,'Wind - Power Curve'!$A$3:$B$47,2)*Wind!$B$9</f>
        <v>3954.6</v>
      </c>
      <c r="C4250">
        <f>(0.5*(A4250^3)*Wind!$B$11*Wind!$B$7*(VLOOKUP(A4250+0.5,'Wind - Power Curve'!$A$3:$E$47,5,TRUE))*Wind!$B$9)/1000</f>
        <v>3996.440592899366</v>
      </c>
      <c r="D4250" s="23" t="s">
        <v>9</v>
      </c>
    </row>
    <row r="4251" spans="1:4" x14ac:dyDescent="0.35">
      <c r="A4251" s="4">
        <f>Climate285!F4278*((113.5/10)^0.12)</f>
        <v>8.8912691241106607</v>
      </c>
      <c r="B4251" s="24">
        <f>VLOOKUP(A4251,'Wind - Power Curve'!$A$3:$B$47,2)*Wind!$B$9</f>
        <v>3314.7000000000003</v>
      </c>
      <c r="C4251">
        <f>(0.5*(A4251^3)*Wind!$B$11*Wind!$B$7*(VLOOKUP(A4251+0.5,'Wind - Power Curve'!$A$3:$E$47,5,TRUE))*Wind!$B$9)/1000</f>
        <v>3812.9955741912713</v>
      </c>
      <c r="D4251" s="23" t="s">
        <v>9</v>
      </c>
    </row>
    <row r="4252" spans="1:4" x14ac:dyDescent="0.35">
      <c r="A4252" s="4">
        <f>Climate285!F4279*((113.5/10)^0.12)</f>
        <v>8.8872537985992448</v>
      </c>
      <c r="B4252" s="24">
        <f>VLOOKUP(A4252,'Wind - Power Curve'!$A$3:$B$47,2)*Wind!$B$9</f>
        <v>3314.7000000000003</v>
      </c>
      <c r="C4252">
        <f>(0.5*(A4252^3)*Wind!$B$11*Wind!$B$7*(VLOOKUP(A4252+0.5,'Wind - Power Curve'!$A$3:$E$47,5,TRUE))*Wind!$B$9)/1000</f>
        <v>3807.8320238598053</v>
      </c>
      <c r="D4252" s="23" t="s">
        <v>9</v>
      </c>
    </row>
    <row r="4253" spans="1:4" x14ac:dyDescent="0.35">
      <c r="A4253" s="4">
        <f>Climate285!F4280*((113.5/10)^0.12)</f>
        <v>8.8430852179736767</v>
      </c>
      <c r="B4253" s="24">
        <f>VLOOKUP(A4253,'Wind - Power Curve'!$A$3:$B$47,2)*Wind!$B$9</f>
        <v>3314.7000000000003</v>
      </c>
      <c r="C4253">
        <f>(0.5*(A4253^3)*Wind!$B$11*Wind!$B$7*(VLOOKUP(A4253+0.5,'Wind - Power Curve'!$A$3:$E$47,5,TRUE))*Wind!$B$9)/1000</f>
        <v>3751.3403142338075</v>
      </c>
      <c r="D4253" s="23" t="s">
        <v>9</v>
      </c>
    </row>
    <row r="4254" spans="1:4" x14ac:dyDescent="0.35">
      <c r="A4254" s="4">
        <f>Climate285!F4281*((113.5/10)^0.12)</f>
        <v>8.9675603088275526</v>
      </c>
      <c r="B4254" s="24">
        <f>VLOOKUP(A4254,'Wind - Power Curve'!$A$3:$B$47,2)*Wind!$B$9</f>
        <v>3314.7000000000003</v>
      </c>
      <c r="C4254">
        <f>(0.5*(A4254^3)*Wind!$B$11*Wind!$B$7*(VLOOKUP(A4254+0.5,'Wind - Power Curve'!$A$3:$E$47,5,TRUE))*Wind!$B$9)/1000</f>
        <v>3911.9919457009996</v>
      </c>
      <c r="D4254" s="23" t="s">
        <v>9</v>
      </c>
    </row>
    <row r="4255" spans="1:4" x14ac:dyDescent="0.35">
      <c r="A4255" s="4">
        <f>Climate285!F4282*((113.5/10)^0.12)</f>
        <v>9.2994938844378847</v>
      </c>
      <c r="B4255" s="24">
        <f>VLOOKUP(A4255,'Wind - Power Curve'!$A$3:$B$47,2)*Wind!$B$9</f>
        <v>3954.6</v>
      </c>
      <c r="C4255">
        <f>(0.5*(A4255^3)*Wind!$B$11*Wind!$B$7*(VLOOKUP(A4255+0.5,'Wind - Power Curve'!$A$3:$E$47,5,TRUE))*Wind!$B$9)/1000</f>
        <v>4352.738148720603</v>
      </c>
      <c r="D4255" s="23" t="s">
        <v>9</v>
      </c>
    </row>
    <row r="4256" spans="1:4" x14ac:dyDescent="0.35">
      <c r="A4256" s="4">
        <f>Climate285!F4283*((113.5/10)^0.12)</f>
        <v>9.1817110027697026</v>
      </c>
      <c r="B4256" s="24">
        <f>VLOOKUP(A4256,'Wind - Power Curve'!$A$3:$B$47,2)*Wind!$B$9</f>
        <v>3954.6</v>
      </c>
      <c r="C4256">
        <f>(0.5*(A4256^3)*Wind!$B$11*Wind!$B$7*(VLOOKUP(A4256+0.5,'Wind - Power Curve'!$A$3:$E$47,5,TRUE))*Wind!$B$9)/1000</f>
        <v>4189.4350278763104</v>
      </c>
      <c r="D4256" s="23" t="s">
        <v>9</v>
      </c>
    </row>
    <row r="4257" spans="1:4" x14ac:dyDescent="0.35">
      <c r="A4257" s="4">
        <f>Climate285!F4284*((113.5/10)^0.12)</f>
        <v>8.9688987506646889</v>
      </c>
      <c r="B4257" s="24">
        <f>VLOOKUP(A4257,'Wind - Power Curve'!$A$3:$B$47,2)*Wind!$B$9</f>
        <v>3314.7000000000003</v>
      </c>
      <c r="C4257">
        <f>(0.5*(A4257^3)*Wind!$B$11*Wind!$B$7*(VLOOKUP(A4257+0.5,'Wind - Power Curve'!$A$3:$E$47,5,TRUE))*Wind!$B$9)/1000</f>
        <v>3913.7438453371806</v>
      </c>
      <c r="D4257" s="23" t="s">
        <v>9</v>
      </c>
    </row>
    <row r="4258" spans="1:4" x14ac:dyDescent="0.35">
      <c r="A4258" s="4">
        <f>Climate285!F4285*((113.5/10)^0.12)</f>
        <v>8.9367761465733668</v>
      </c>
      <c r="B4258" s="24">
        <f>VLOOKUP(A4258,'Wind - Power Curve'!$A$3:$B$47,2)*Wind!$B$9</f>
        <v>3314.7000000000003</v>
      </c>
      <c r="C4258">
        <f>(0.5*(A4258^3)*Wind!$B$11*Wind!$B$7*(VLOOKUP(A4258+0.5,'Wind - Power Curve'!$A$3:$E$47,5,TRUE))*Wind!$B$9)/1000</f>
        <v>3871.8424101843925</v>
      </c>
      <c r="D4258" s="23" t="s">
        <v>9</v>
      </c>
    </row>
    <row r="4259" spans="1:4" x14ac:dyDescent="0.35">
      <c r="A4259" s="4">
        <f>Climate285!F4286*((113.5/10)^0.12)</f>
        <v>9.0157442149645348</v>
      </c>
      <c r="B4259" s="24">
        <f>VLOOKUP(A4259,'Wind - Power Curve'!$A$3:$B$47,2)*Wind!$B$9</f>
        <v>3954.6</v>
      </c>
      <c r="C4259">
        <f>(0.5*(A4259^3)*Wind!$B$11*Wind!$B$7*(VLOOKUP(A4259+0.5,'Wind - Power Curve'!$A$3:$E$47,5,TRUE))*Wind!$B$9)/1000</f>
        <v>3966.3345943446047</v>
      </c>
      <c r="D4259" s="23" t="s">
        <v>9</v>
      </c>
    </row>
    <row r="4260" spans="1:4" x14ac:dyDescent="0.35">
      <c r="A4260" s="4">
        <f>Climate285!F4287*((113.5/10)^0.12)</f>
        <v>8.7641171495825088</v>
      </c>
      <c r="B4260" s="24">
        <f>VLOOKUP(A4260,'Wind - Power Curve'!$A$3:$B$47,2)*Wind!$B$9</f>
        <v>3314.7000000000003</v>
      </c>
      <c r="C4260">
        <f>(0.5*(A4260^3)*Wind!$B$11*Wind!$B$7*(VLOOKUP(A4260+0.5,'Wind - Power Curve'!$A$3:$E$47,5,TRUE))*Wind!$B$9)/1000</f>
        <v>3651.7375398401105</v>
      </c>
      <c r="D4260" s="23" t="s">
        <v>9</v>
      </c>
    </row>
    <row r="4261" spans="1:4" x14ac:dyDescent="0.35">
      <c r="A4261" s="4">
        <f>Climate285!F4288*((113.5/10)^0.12)</f>
        <v>8.6316114077058028</v>
      </c>
      <c r="B4261" s="24">
        <f>VLOOKUP(A4261,'Wind - Power Curve'!$A$3:$B$47,2)*Wind!$B$9</f>
        <v>3314.7000000000003</v>
      </c>
      <c r="C4261">
        <f>(0.5*(A4261^3)*Wind!$B$11*Wind!$B$7*(VLOOKUP(A4261+0.5,'Wind - Power Curve'!$A$3:$E$47,5,TRUE))*Wind!$B$9)/1000</f>
        <v>3488.5959692481629</v>
      </c>
      <c r="D4261" s="23" t="s">
        <v>9</v>
      </c>
    </row>
    <row r="4262" spans="1:4" x14ac:dyDescent="0.35">
      <c r="A4262" s="4">
        <f>Climate285!F4289*((113.5/10)^0.12)</f>
        <v>9.0746356557986267</v>
      </c>
      <c r="B4262" s="24">
        <f>VLOOKUP(A4262,'Wind - Power Curve'!$A$3:$B$47,2)*Wind!$B$9</f>
        <v>3954.6</v>
      </c>
      <c r="C4262">
        <f>(0.5*(A4262^3)*Wind!$B$11*Wind!$B$7*(VLOOKUP(A4262+0.5,'Wind - Power Curve'!$A$3:$E$47,5,TRUE))*Wind!$B$9)/1000</f>
        <v>4044.568489311906</v>
      </c>
      <c r="D4262" s="23" t="s">
        <v>9</v>
      </c>
    </row>
    <row r="4263" spans="1:4" x14ac:dyDescent="0.35">
      <c r="A4263" s="4">
        <f>Climate285!F4290*((113.5/10)^0.12)</f>
        <v>9.5056139273572047</v>
      </c>
      <c r="B4263" s="24">
        <f>VLOOKUP(A4263,'Wind - Power Curve'!$A$3:$B$47,2)*Wind!$B$9</f>
        <v>4640.4000000000005</v>
      </c>
      <c r="C4263">
        <f>(0.5*(A4263^3)*Wind!$B$11*Wind!$B$7*(VLOOKUP(A4263+0.5,'Wind - Power Curve'!$A$3:$E$47,5,TRUE))*Wind!$B$9)/1000</f>
        <v>4578.5162100512307</v>
      </c>
      <c r="D4263" s="23" t="s">
        <v>9</v>
      </c>
    </row>
    <row r="4264" spans="1:4" x14ac:dyDescent="0.35">
      <c r="A4264" s="4">
        <f>Climate285!F4291*((113.5/10)^0.12)</f>
        <v>9.7599178764135086</v>
      </c>
      <c r="B4264" s="24">
        <f>VLOOKUP(A4264,'Wind - Power Curve'!$A$3:$B$47,2)*Wind!$B$9</f>
        <v>4640.4000000000005</v>
      </c>
      <c r="C4264">
        <f>(0.5*(A4264^3)*Wind!$B$11*Wind!$B$7*(VLOOKUP(A4264+0.5,'Wind - Power Curve'!$A$3:$E$47,5,TRUE))*Wind!$B$9)/1000</f>
        <v>4955.9022545246999</v>
      </c>
      <c r="D4264" s="23" t="s">
        <v>9</v>
      </c>
    </row>
    <row r="4265" spans="1:4" x14ac:dyDescent="0.35">
      <c r="A4265" s="4">
        <f>Climate285!F4292*((113.5/10)^0.12)</f>
        <v>9.6046586233054505</v>
      </c>
      <c r="B4265" s="24">
        <f>VLOOKUP(A4265,'Wind - Power Curve'!$A$3:$B$47,2)*Wind!$B$9</f>
        <v>4640.4000000000005</v>
      </c>
      <c r="C4265">
        <f>(0.5*(A4265^3)*Wind!$B$11*Wind!$B$7*(VLOOKUP(A4265+0.5,'Wind - Power Curve'!$A$3:$E$47,5,TRUE))*Wind!$B$9)/1000</f>
        <v>4723.1315554440307</v>
      </c>
      <c r="D4265" s="23" t="s">
        <v>9</v>
      </c>
    </row>
    <row r="4266" spans="1:4" x14ac:dyDescent="0.35">
      <c r="A4266" s="4">
        <f>Climate285!F4293*((113.5/10)^0.12)</f>
        <v>9.5912742049340647</v>
      </c>
      <c r="B4266" s="24">
        <f>VLOOKUP(A4266,'Wind - Power Curve'!$A$3:$B$47,2)*Wind!$B$9</f>
        <v>4640.4000000000005</v>
      </c>
      <c r="C4266">
        <f>(0.5*(A4266^3)*Wind!$B$11*Wind!$B$7*(VLOOKUP(A4266+0.5,'Wind - Power Curve'!$A$3:$E$47,5,TRUE))*Wind!$B$9)/1000</f>
        <v>4703.4135254759431</v>
      </c>
      <c r="D4266" s="23" t="s">
        <v>9</v>
      </c>
    </row>
    <row r="4267" spans="1:4" x14ac:dyDescent="0.35">
      <c r="A4267" s="4">
        <f>Climate285!F4294*((113.5/10)^0.12)</f>
        <v>9.5109676947057586</v>
      </c>
      <c r="B4267" s="24">
        <f>VLOOKUP(A4267,'Wind - Power Curve'!$A$3:$B$47,2)*Wind!$B$9</f>
        <v>4640.4000000000005</v>
      </c>
      <c r="C4267">
        <f>(0.5*(A4267^3)*Wind!$B$11*Wind!$B$7*(VLOOKUP(A4267+0.5,'Wind - Power Curve'!$A$3:$E$47,5,TRUE))*Wind!$B$9)/1000</f>
        <v>4586.2567260977548</v>
      </c>
      <c r="D4267" s="23" t="s">
        <v>9</v>
      </c>
    </row>
    <row r="4268" spans="1:4" x14ac:dyDescent="0.35">
      <c r="A4268" s="4">
        <f>Climate285!F4295*((113.5/10)^0.12)</f>
        <v>9.0103904476159826</v>
      </c>
      <c r="B4268" s="24">
        <f>VLOOKUP(A4268,'Wind - Power Curve'!$A$3:$B$47,2)*Wind!$B$9</f>
        <v>3954.6</v>
      </c>
      <c r="C4268">
        <f>(0.5*(A4268^3)*Wind!$B$11*Wind!$B$7*(VLOOKUP(A4268+0.5,'Wind - Power Curve'!$A$3:$E$47,5,TRUE))*Wind!$B$9)/1000</f>
        <v>3959.2728726908449</v>
      </c>
      <c r="D4268" s="23" t="s">
        <v>9</v>
      </c>
    </row>
    <row r="4269" spans="1:4" x14ac:dyDescent="0.35">
      <c r="A4269" s="4">
        <f>Climate285!F4296*((113.5/10)^0.12)</f>
        <v>9.1147889109127789</v>
      </c>
      <c r="B4269" s="24">
        <f>VLOOKUP(A4269,'Wind - Power Curve'!$A$3:$B$47,2)*Wind!$B$9</f>
        <v>3954.6</v>
      </c>
      <c r="C4269">
        <f>(0.5*(A4269^3)*Wind!$B$11*Wind!$B$7*(VLOOKUP(A4269+0.5,'Wind - Power Curve'!$A$3:$E$47,5,TRUE))*Wind!$B$9)/1000</f>
        <v>4098.4953637253702</v>
      </c>
      <c r="D4269" s="23" t="s">
        <v>9</v>
      </c>
    </row>
    <row r="4270" spans="1:4" x14ac:dyDescent="0.35">
      <c r="A4270" s="4">
        <f>Climate285!F4297*((113.5/10)^0.12)</f>
        <v>9.2392640017666547</v>
      </c>
      <c r="B4270" s="24">
        <f>VLOOKUP(A4270,'Wind - Power Curve'!$A$3:$B$47,2)*Wind!$B$9</f>
        <v>3954.6</v>
      </c>
      <c r="C4270">
        <f>(0.5*(A4270^3)*Wind!$B$11*Wind!$B$7*(VLOOKUP(A4270+0.5,'Wind - Power Curve'!$A$3:$E$47,5,TRUE))*Wind!$B$9)/1000</f>
        <v>4268.7107970068628</v>
      </c>
      <c r="D4270" s="23" t="s">
        <v>9</v>
      </c>
    </row>
    <row r="4271" spans="1:4" x14ac:dyDescent="0.35">
      <c r="A4271" s="4">
        <f>Climate285!F4298*((113.5/10)^0.12)</f>
        <v>9.4266458589660367</v>
      </c>
      <c r="B4271" s="24">
        <f>VLOOKUP(A4271,'Wind - Power Curve'!$A$3:$B$47,2)*Wind!$B$9</f>
        <v>3954.6</v>
      </c>
      <c r="C4271">
        <f>(0.5*(A4271^3)*Wind!$B$11*Wind!$B$7*(VLOOKUP(A4271+0.5,'Wind - Power Curve'!$A$3:$E$47,5,TRUE))*Wind!$B$9)/1000</f>
        <v>4533.7354788225275</v>
      </c>
      <c r="D4271" s="23" t="s">
        <v>9</v>
      </c>
    </row>
    <row r="4272" spans="1:4" x14ac:dyDescent="0.35">
      <c r="A4272" s="4">
        <f>Climate285!F4299*((113.5/10)^0.12)</f>
        <v>9.6233968090253885</v>
      </c>
      <c r="B4272" s="24">
        <f>VLOOKUP(A4272,'Wind - Power Curve'!$A$3:$B$47,2)*Wind!$B$9</f>
        <v>4640.4000000000005</v>
      </c>
      <c r="C4272">
        <f>(0.5*(A4272^3)*Wind!$B$11*Wind!$B$7*(VLOOKUP(A4272+0.5,'Wind - Power Curve'!$A$3:$E$47,5,TRUE))*Wind!$B$9)/1000</f>
        <v>4750.8292685796023</v>
      </c>
      <c r="D4272" s="23" t="s">
        <v>9</v>
      </c>
    </row>
    <row r="4273" spans="1:4" x14ac:dyDescent="0.35">
      <c r="A4273" s="4">
        <f>Climate285!F4300*((113.5/10)^0.12)</f>
        <v>9.6568578549538486</v>
      </c>
      <c r="B4273" s="24">
        <f>VLOOKUP(A4273,'Wind - Power Curve'!$A$3:$B$47,2)*Wind!$B$9</f>
        <v>4640.4000000000005</v>
      </c>
      <c r="C4273">
        <f>(0.5*(A4273^3)*Wind!$B$11*Wind!$B$7*(VLOOKUP(A4273+0.5,'Wind - Power Curve'!$A$3:$E$47,5,TRUE))*Wind!$B$9)/1000</f>
        <v>4800.5584127947104</v>
      </c>
      <c r="D4273" s="23" t="s">
        <v>9</v>
      </c>
    </row>
    <row r="4274" spans="1:4" x14ac:dyDescent="0.35">
      <c r="A4274" s="4">
        <f>Climate285!F4301*((113.5/10)^0.12)</f>
        <v>9.4400302773374207</v>
      </c>
      <c r="B4274" s="24">
        <f>VLOOKUP(A4274,'Wind - Power Curve'!$A$3:$B$47,2)*Wind!$B$9</f>
        <v>3954.6</v>
      </c>
      <c r="C4274">
        <f>(0.5*(A4274^3)*Wind!$B$11*Wind!$B$7*(VLOOKUP(A4274+0.5,'Wind - Power Curve'!$A$3:$E$47,5,TRUE))*Wind!$B$9)/1000</f>
        <v>4553.07457756235</v>
      </c>
      <c r="D4274" s="23" t="s">
        <v>9</v>
      </c>
    </row>
    <row r="4275" spans="1:4" x14ac:dyDescent="0.35">
      <c r="A4275" s="4">
        <f>Climate285!F4302*((113.5/10)^0.12)</f>
        <v>9.4105845569203748</v>
      </c>
      <c r="B4275" s="24">
        <f>VLOOKUP(A4275,'Wind - Power Curve'!$A$3:$B$47,2)*Wind!$B$9</f>
        <v>3954.6</v>
      </c>
      <c r="C4275">
        <f>(0.5*(A4275^3)*Wind!$B$11*Wind!$B$7*(VLOOKUP(A4275+0.5,'Wind - Power Curve'!$A$3:$E$47,5,TRUE))*Wind!$B$9)/1000</f>
        <v>4510.6009413835136</v>
      </c>
      <c r="D4275" s="23" t="s">
        <v>9</v>
      </c>
    </row>
    <row r="4276" spans="1:4" x14ac:dyDescent="0.35">
      <c r="A4276" s="4">
        <f>Climate285!F4303*((113.5/10)^0.12)</f>
        <v>9.2124951650238867</v>
      </c>
      <c r="B4276" s="24">
        <f>VLOOKUP(A4276,'Wind - Power Curve'!$A$3:$B$47,2)*Wind!$B$9</f>
        <v>3954.6</v>
      </c>
      <c r="C4276">
        <f>(0.5*(A4276^3)*Wind!$B$11*Wind!$B$7*(VLOOKUP(A4276+0.5,'Wind - Power Curve'!$A$3:$E$47,5,TRUE))*Wind!$B$9)/1000</f>
        <v>4231.7150991036406</v>
      </c>
      <c r="D4276" s="23" t="s">
        <v>9</v>
      </c>
    </row>
    <row r="4277" spans="1:4" x14ac:dyDescent="0.35">
      <c r="A4277" s="4">
        <f>Climate285!F4304*((113.5/10)^0.12)</f>
        <v>9.4025539058975447</v>
      </c>
      <c r="B4277" s="24">
        <f>VLOOKUP(A4277,'Wind - Power Curve'!$A$3:$B$47,2)*Wind!$B$9</f>
        <v>3954.6</v>
      </c>
      <c r="C4277">
        <f>(0.5*(A4277^3)*Wind!$B$11*Wind!$B$7*(VLOOKUP(A4277+0.5,'Wind - Power Curve'!$A$3:$E$47,5,TRUE))*Wind!$B$9)/1000</f>
        <v>4499.0632438498096</v>
      </c>
      <c r="D4277" s="23" t="s">
        <v>9</v>
      </c>
    </row>
    <row r="4278" spans="1:4" x14ac:dyDescent="0.35">
      <c r="A4278" s="4">
        <f>Climate285!F4305*((113.5/10)^0.12)</f>
        <v>9.3824772783404686</v>
      </c>
      <c r="B4278" s="24">
        <f>VLOOKUP(A4278,'Wind - Power Curve'!$A$3:$B$47,2)*Wind!$B$9</f>
        <v>3954.6</v>
      </c>
      <c r="C4278">
        <f>(0.5*(A4278^3)*Wind!$B$11*Wind!$B$7*(VLOOKUP(A4278+0.5,'Wind - Power Curve'!$A$3:$E$47,5,TRUE))*Wind!$B$9)/1000</f>
        <v>4470.3051144088131</v>
      </c>
      <c r="D4278" s="23" t="s">
        <v>9</v>
      </c>
    </row>
    <row r="4279" spans="1:4" x14ac:dyDescent="0.35">
      <c r="A4279" s="4">
        <f>Climate285!F4306*((113.5/10)^0.12)</f>
        <v>9.6876420172080326</v>
      </c>
      <c r="B4279" s="24">
        <f>VLOOKUP(A4279,'Wind - Power Curve'!$A$3:$B$47,2)*Wind!$B$9</f>
        <v>4640.4000000000005</v>
      </c>
      <c r="C4279">
        <f>(0.5*(A4279^3)*Wind!$B$11*Wind!$B$7*(VLOOKUP(A4279+0.5,'Wind - Power Curve'!$A$3:$E$47,5,TRUE))*Wind!$B$9)/1000</f>
        <v>4846.614625650066</v>
      </c>
      <c r="D4279" s="23" t="s">
        <v>9</v>
      </c>
    </row>
    <row r="4280" spans="1:4" x14ac:dyDescent="0.35">
      <c r="A4280" s="4">
        <f>Climate285!F4307*((113.5/10)^0.12)</f>
        <v>9.8321937356189846</v>
      </c>
      <c r="B4280" s="24">
        <f>VLOOKUP(A4280,'Wind - Power Curve'!$A$3:$B$47,2)*Wind!$B$9</f>
        <v>4640.4000000000005</v>
      </c>
      <c r="C4280">
        <f>(0.5*(A4280^3)*Wind!$B$11*Wind!$B$7*(VLOOKUP(A4280+0.5,'Wind - Power Curve'!$A$3:$E$47,5,TRUE))*Wind!$B$9)/1000</f>
        <v>5066.8205612874763</v>
      </c>
      <c r="D4280" s="23" t="s">
        <v>9</v>
      </c>
    </row>
    <row r="4281" spans="1:4" x14ac:dyDescent="0.35">
      <c r="A4281" s="4">
        <f>Climate285!F4308*((113.5/10)^0.12)</f>
        <v>9.7157492957879406</v>
      </c>
      <c r="B4281" s="24">
        <f>VLOOKUP(A4281,'Wind - Power Curve'!$A$3:$B$47,2)*Wind!$B$9</f>
        <v>4640.4000000000005</v>
      </c>
      <c r="C4281">
        <f>(0.5*(A4281^3)*Wind!$B$11*Wind!$B$7*(VLOOKUP(A4281+0.5,'Wind - Power Curve'!$A$3:$E$47,5,TRUE))*Wind!$B$9)/1000</f>
        <v>4888.9223720003602</v>
      </c>
      <c r="D4281" s="23" t="s">
        <v>9</v>
      </c>
    </row>
    <row r="4282" spans="1:4" x14ac:dyDescent="0.35">
      <c r="A4282" s="4">
        <f>Climate285!F4309*((113.5/10)^0.12)</f>
        <v>9.7907020386676926</v>
      </c>
      <c r="B4282" s="24">
        <f>VLOOKUP(A4282,'Wind - Power Curve'!$A$3:$B$47,2)*Wind!$B$9</f>
        <v>4640.4000000000005</v>
      </c>
      <c r="C4282">
        <f>(0.5*(A4282^3)*Wind!$B$11*Wind!$B$7*(VLOOKUP(A4282+0.5,'Wind - Power Curve'!$A$3:$E$47,5,TRUE))*Wind!$B$9)/1000</f>
        <v>5002.9451743191839</v>
      </c>
      <c r="D4282" s="23" t="s">
        <v>9</v>
      </c>
    </row>
    <row r="4283" spans="1:4" x14ac:dyDescent="0.35">
      <c r="A4283" s="4">
        <f>Climate285!F4310*((113.5/10)^0.12)</f>
        <v>9.2620175129980087</v>
      </c>
      <c r="B4283" s="24">
        <f>VLOOKUP(A4283,'Wind - Power Curve'!$A$3:$B$47,2)*Wind!$B$9</f>
        <v>3954.6</v>
      </c>
      <c r="C4283">
        <f>(0.5*(A4283^3)*Wind!$B$11*Wind!$B$7*(VLOOKUP(A4283+0.5,'Wind - Power Curve'!$A$3:$E$47,5,TRUE))*Wind!$B$9)/1000</f>
        <v>4300.3261570606355</v>
      </c>
      <c r="D4283" s="23" t="s">
        <v>9</v>
      </c>
    </row>
    <row r="4284" spans="1:4" x14ac:dyDescent="0.35">
      <c r="A4284" s="4">
        <f>Climate285!F4311*((113.5/10)^0.12)</f>
        <v>9.4199536497803447</v>
      </c>
      <c r="B4284" s="24">
        <f>VLOOKUP(A4284,'Wind - Power Curve'!$A$3:$B$47,2)*Wind!$B$9</f>
        <v>3954.6</v>
      </c>
      <c r="C4284">
        <f>(0.5*(A4284^3)*Wind!$B$11*Wind!$B$7*(VLOOKUP(A4284+0.5,'Wind - Power Curve'!$A$3:$E$47,5,TRUE))*Wind!$B$9)/1000</f>
        <v>4524.0864990636255</v>
      </c>
      <c r="D4284" s="23" t="s">
        <v>9</v>
      </c>
    </row>
    <row r="4285" spans="1:4" x14ac:dyDescent="0.35">
      <c r="A4285" s="4">
        <f>Climate285!F4312*((113.5/10)^0.12)</f>
        <v>9.3008323262750228</v>
      </c>
      <c r="B4285" s="24">
        <f>VLOOKUP(A4285,'Wind - Power Curve'!$A$3:$B$47,2)*Wind!$B$9</f>
        <v>3954.6</v>
      </c>
      <c r="C4285">
        <f>(0.5*(A4285^3)*Wind!$B$11*Wind!$B$7*(VLOOKUP(A4285+0.5,'Wind - Power Curve'!$A$3:$E$47,5,TRUE))*Wind!$B$9)/1000</f>
        <v>4354.6178398485454</v>
      </c>
      <c r="D4285" s="23" t="s">
        <v>9</v>
      </c>
    </row>
    <row r="4286" spans="1:4" x14ac:dyDescent="0.35">
      <c r="A4286" s="4">
        <f>Climate285!F4313*((113.5/10)^0.12)</f>
        <v>9.2285564670695468</v>
      </c>
      <c r="B4286" s="24">
        <f>VLOOKUP(A4286,'Wind - Power Curve'!$A$3:$B$47,2)*Wind!$B$9</f>
        <v>3954.6</v>
      </c>
      <c r="C4286">
        <f>(0.5*(A4286^3)*Wind!$B$11*Wind!$B$7*(VLOOKUP(A4286+0.5,'Wind - Power Curve'!$A$3:$E$47,5,TRUE))*Wind!$B$9)/1000</f>
        <v>4253.8867530987</v>
      </c>
      <c r="D4286" s="23" t="s">
        <v>9</v>
      </c>
    </row>
    <row r="4287" spans="1:4" x14ac:dyDescent="0.35">
      <c r="A4287" s="4">
        <f>Climate285!F4314*((113.5/10)^0.12)</f>
        <v>9.5337212059371126</v>
      </c>
      <c r="B4287" s="24">
        <f>VLOOKUP(A4287,'Wind - Power Curve'!$A$3:$B$47,2)*Wind!$B$9</f>
        <v>4640.4000000000005</v>
      </c>
      <c r="C4287">
        <f>(0.5*(A4287^3)*Wind!$B$11*Wind!$B$7*(VLOOKUP(A4287+0.5,'Wind - Power Curve'!$A$3:$E$47,5,TRUE))*Wind!$B$9)/1000</f>
        <v>4619.2512527604395</v>
      </c>
      <c r="D4287" s="23" t="s">
        <v>9</v>
      </c>
    </row>
    <row r="4288" spans="1:4" x14ac:dyDescent="0.35">
      <c r="A4288" s="4">
        <f>Climate285!F4315*((113.5/10)^0.12)</f>
        <v>9.6595347386281247</v>
      </c>
      <c r="B4288" s="24">
        <f>VLOOKUP(A4288,'Wind - Power Curve'!$A$3:$B$47,2)*Wind!$B$9</f>
        <v>4640.4000000000005</v>
      </c>
      <c r="C4288">
        <f>(0.5*(A4288^3)*Wind!$B$11*Wind!$B$7*(VLOOKUP(A4288+0.5,'Wind - Power Curve'!$A$3:$E$47,5,TRUE))*Wind!$B$9)/1000</f>
        <v>4804.5516678898248</v>
      </c>
      <c r="D4288" s="23" t="s">
        <v>9</v>
      </c>
    </row>
    <row r="4289" spans="1:4" x14ac:dyDescent="0.35">
      <c r="A4289" s="4">
        <f>Climate285!F4316*((113.5/10)^0.12)</f>
        <v>9.7425181325307086</v>
      </c>
      <c r="B4289" s="24">
        <f>VLOOKUP(A4289,'Wind - Power Curve'!$A$3:$B$47,2)*Wind!$B$9</f>
        <v>4640.4000000000005</v>
      </c>
      <c r="C4289">
        <f>(0.5*(A4289^3)*Wind!$B$11*Wind!$B$7*(VLOOKUP(A4289+0.5,'Wind - Power Curve'!$A$3:$E$47,5,TRUE))*Wind!$B$9)/1000</f>
        <v>4929.4436948042357</v>
      </c>
      <c r="D4289" s="23" t="s">
        <v>9</v>
      </c>
    </row>
    <row r="4290" spans="1:4" x14ac:dyDescent="0.35">
      <c r="A4290" s="4">
        <f>Climate285!F4317*((113.5/10)^0.12)</f>
        <v>9.9486381754500286</v>
      </c>
      <c r="B4290" s="24">
        <f>VLOOKUP(A4290,'Wind - Power Curve'!$A$3:$B$47,2)*Wind!$B$9</f>
        <v>4640.4000000000005</v>
      </c>
      <c r="C4290">
        <f>(0.5*(A4290^3)*Wind!$B$11*Wind!$B$7*(VLOOKUP(A4290+0.5,'Wind - Power Curve'!$A$3:$E$47,5,TRUE))*Wind!$B$9)/1000</f>
        <v>5248.9828117999214</v>
      </c>
      <c r="D4290" s="23" t="s">
        <v>9</v>
      </c>
    </row>
    <row r="4291" spans="1:4" x14ac:dyDescent="0.35">
      <c r="A4291" s="4">
        <f>Climate285!F4318*((113.5/10)^0.12)</f>
        <v>10.031621569352613</v>
      </c>
      <c r="B4291" s="24">
        <f>VLOOKUP(A4291,'Wind - Power Curve'!$A$3:$B$47,2)*Wind!$B$9</f>
        <v>5330.7</v>
      </c>
      <c r="C4291">
        <f>(0.5*(A4291^3)*Wind!$B$11*Wind!$B$7*(VLOOKUP(A4291+0.5,'Wind - Power Curve'!$A$3:$E$47,5,TRUE))*Wind!$B$9)/1000</f>
        <v>5205.1416356783384</v>
      </c>
      <c r="D4291" s="23" t="s">
        <v>9</v>
      </c>
    </row>
    <row r="4292" spans="1:4" x14ac:dyDescent="0.35">
      <c r="A4292" s="4">
        <f>Climate285!F4319*((113.5/10)^0.12)</f>
        <v>9.7077186447651087</v>
      </c>
      <c r="B4292" s="24">
        <f>VLOOKUP(A4292,'Wind - Power Curve'!$A$3:$B$47,2)*Wind!$B$9</f>
        <v>4640.4000000000005</v>
      </c>
      <c r="C4292">
        <f>(0.5*(A4292^3)*Wind!$B$11*Wind!$B$7*(VLOOKUP(A4292+0.5,'Wind - Power Curve'!$A$3:$E$47,5,TRUE))*Wind!$B$9)/1000</f>
        <v>4876.8094246319979</v>
      </c>
      <c r="D4292" s="23" t="s">
        <v>9</v>
      </c>
    </row>
    <row r="4293" spans="1:4" x14ac:dyDescent="0.35">
      <c r="A4293" s="4">
        <f>Climate285!F4320*((113.5/10)^0.12)</f>
        <v>9.5899357630969266</v>
      </c>
      <c r="B4293" s="24">
        <f>VLOOKUP(A4293,'Wind - Power Curve'!$A$3:$B$47,2)*Wind!$B$9</f>
        <v>4640.4000000000005</v>
      </c>
      <c r="C4293">
        <f>(0.5*(A4293^3)*Wind!$B$11*Wind!$B$7*(VLOOKUP(A4293+0.5,'Wind - Power Curve'!$A$3:$E$47,5,TRUE))*Wind!$B$9)/1000</f>
        <v>4701.4447462945218</v>
      </c>
      <c r="D4293" s="23" t="s">
        <v>9</v>
      </c>
    </row>
    <row r="4294" spans="1:4" x14ac:dyDescent="0.35">
      <c r="A4294" s="4">
        <f>Climate285!F4321*((113.5/10)^0.12)</f>
        <v>8.8939460077849368</v>
      </c>
      <c r="B4294" s="24">
        <f>VLOOKUP(A4294,'Wind - Power Curve'!$A$3:$B$47,2)*Wind!$B$9</f>
        <v>3314.7000000000003</v>
      </c>
      <c r="C4294">
        <f>(0.5*(A4294^3)*Wind!$B$11*Wind!$B$7*(VLOOKUP(A4294+0.5,'Wind - Power Curve'!$A$3:$E$47,5,TRUE))*Wind!$B$9)/1000</f>
        <v>3816.4405330924078</v>
      </c>
      <c r="D4294" s="23" t="s">
        <v>9</v>
      </c>
    </row>
    <row r="4295" spans="1:4" x14ac:dyDescent="0.35">
      <c r="A4295" s="4">
        <f>Climate285!F4322*((113.5/10)^0.12)</f>
        <v>8.7012103832370027</v>
      </c>
      <c r="B4295" s="24">
        <f>VLOOKUP(A4295,'Wind - Power Curve'!$A$3:$B$47,2)*Wind!$B$9</f>
        <v>3314.7000000000003</v>
      </c>
      <c r="C4295">
        <f>(0.5*(A4295^3)*Wind!$B$11*Wind!$B$7*(VLOOKUP(A4295+0.5,'Wind - Power Curve'!$A$3:$E$47,5,TRUE))*Wind!$B$9)/1000</f>
        <v>3573.6666722801983</v>
      </c>
      <c r="D4295" s="23" t="s">
        <v>9</v>
      </c>
    </row>
    <row r="4296" spans="1:4" x14ac:dyDescent="0.35">
      <c r="A4296" s="4">
        <f>Climate285!F4323*((113.5/10)^0.12)</f>
        <v>9.0170826568016746</v>
      </c>
      <c r="B4296" s="24">
        <f>VLOOKUP(A4296,'Wind - Power Curve'!$A$3:$B$47,2)*Wind!$B$9</f>
        <v>3954.6</v>
      </c>
      <c r="C4296">
        <f>(0.5*(A4296^3)*Wind!$B$11*Wind!$B$7*(VLOOKUP(A4296+0.5,'Wind - Power Curve'!$A$3:$E$47,5,TRUE))*Wind!$B$9)/1000</f>
        <v>3968.1013357860602</v>
      </c>
      <c r="D4296" s="23" t="s">
        <v>9</v>
      </c>
    </row>
    <row r="4297" spans="1:4" x14ac:dyDescent="0.35">
      <c r="A4297" s="4">
        <f>Climate285!F4324*((113.5/10)^0.12)</f>
        <v>8.6958566158884487</v>
      </c>
      <c r="B4297" s="24">
        <f>VLOOKUP(A4297,'Wind - Power Curve'!$A$3:$B$47,2)*Wind!$B$9</f>
        <v>3314.7000000000003</v>
      </c>
      <c r="C4297">
        <f>(0.5*(A4297^3)*Wind!$B$11*Wind!$B$7*(VLOOKUP(A4297+0.5,'Wind - Power Curve'!$A$3:$E$47,5,TRUE))*Wind!$B$9)/1000</f>
        <v>3567.0742066003691</v>
      </c>
      <c r="D4297" s="23" t="s">
        <v>9</v>
      </c>
    </row>
    <row r="4298" spans="1:4" x14ac:dyDescent="0.35">
      <c r="A4298" s="4">
        <f>Climate285!F4325*((113.5/10)^0.12)</f>
        <v>8.3612461566038387</v>
      </c>
      <c r="B4298" s="24">
        <f>VLOOKUP(A4298,'Wind - Power Curve'!$A$3:$B$47,2)*Wind!$B$9</f>
        <v>2737.8</v>
      </c>
      <c r="C4298">
        <f>(0.5*(A4298^3)*Wind!$B$11*Wind!$B$7*(VLOOKUP(A4298+0.5,'Wind - Power Curve'!$A$3:$E$47,5,TRUE))*Wind!$B$9)/1000</f>
        <v>3155.0081041682979</v>
      </c>
      <c r="D4298" s="23" t="s">
        <v>9</v>
      </c>
    </row>
    <row r="4299" spans="1:4" x14ac:dyDescent="0.35">
      <c r="A4299" s="4">
        <f>Climate285!F4326*((113.5/10)^0.12)</f>
        <v>8.2528323677956248</v>
      </c>
      <c r="B4299" s="24">
        <f>VLOOKUP(A4299,'Wind - Power Curve'!$A$3:$B$47,2)*Wind!$B$9</f>
        <v>2737.8</v>
      </c>
      <c r="C4299">
        <f>(0.5*(A4299^3)*Wind!$B$11*Wind!$B$7*(VLOOKUP(A4299+0.5,'Wind - Power Curve'!$A$3:$E$47,5,TRUE))*Wind!$B$9)/1000</f>
        <v>3033.8668910113279</v>
      </c>
      <c r="D4299" s="23" t="s">
        <v>9</v>
      </c>
    </row>
    <row r="4300" spans="1:4" x14ac:dyDescent="0.35">
      <c r="A4300" s="4">
        <f>Climate285!F4327*((113.5/10)^0.12)</f>
        <v>8.1939409269615329</v>
      </c>
      <c r="B4300" s="24">
        <f>VLOOKUP(A4300,'Wind - Power Curve'!$A$3:$B$47,2)*Wind!$B$9</f>
        <v>2737.8</v>
      </c>
      <c r="C4300">
        <f>(0.5*(A4300^3)*Wind!$B$11*Wind!$B$7*(VLOOKUP(A4300+0.5,'Wind - Power Curve'!$A$3:$E$47,5,TRUE))*Wind!$B$9)/1000</f>
        <v>2969.381080516479</v>
      </c>
      <c r="D4300" s="23" t="s">
        <v>9</v>
      </c>
    </row>
    <row r="4301" spans="1:4" x14ac:dyDescent="0.35">
      <c r="A4301" s="4">
        <f>Climate285!F4328*((113.5/10)^0.12)</f>
        <v>8.3023547157697468</v>
      </c>
      <c r="B4301" s="24">
        <f>VLOOKUP(A4301,'Wind - Power Curve'!$A$3:$B$47,2)*Wind!$B$9</f>
        <v>2737.8</v>
      </c>
      <c r="C4301">
        <f>(0.5*(A4301^3)*Wind!$B$11*Wind!$B$7*(VLOOKUP(A4301+0.5,'Wind - Power Curve'!$A$3:$E$47,5,TRUE))*Wind!$B$9)/1000</f>
        <v>3088.8107834372595</v>
      </c>
      <c r="D4301" s="23" t="s">
        <v>9</v>
      </c>
    </row>
    <row r="4302" spans="1:4" x14ac:dyDescent="0.35">
      <c r="A4302" s="4">
        <f>Climate285!F4329*((113.5/10)^0.12)</f>
        <v>8.5861043852430967</v>
      </c>
      <c r="B4302" s="24">
        <f>VLOOKUP(A4302,'Wind - Power Curve'!$A$3:$B$47,2)*Wind!$B$9</f>
        <v>3314.7000000000003</v>
      </c>
      <c r="C4302">
        <f>(0.5*(A4302^3)*Wind!$B$11*Wind!$B$7*(VLOOKUP(A4302+0.5,'Wind - Power Curve'!$A$3:$E$47,5,TRUE))*Wind!$B$9)/1000</f>
        <v>3433.7093099095869</v>
      </c>
      <c r="D4302" s="23" t="s">
        <v>9</v>
      </c>
    </row>
    <row r="4303" spans="1:4" x14ac:dyDescent="0.35">
      <c r="A4303" s="4">
        <f>Climate285!F4330*((113.5/10)^0.12)</f>
        <v>8.7761631261167548</v>
      </c>
      <c r="B4303" s="24">
        <f>VLOOKUP(A4303,'Wind - Power Curve'!$A$3:$B$47,2)*Wind!$B$9</f>
        <v>3314.7000000000003</v>
      </c>
      <c r="C4303">
        <f>(0.5*(A4303^3)*Wind!$B$11*Wind!$B$7*(VLOOKUP(A4303+0.5,'Wind - Power Curve'!$A$3:$E$47,5,TRUE))*Wind!$B$9)/1000</f>
        <v>3666.815807054325</v>
      </c>
      <c r="D4303" s="23" t="s">
        <v>9</v>
      </c>
    </row>
    <row r="4304" spans="1:4" x14ac:dyDescent="0.35">
      <c r="A4304" s="4">
        <f>Climate285!F4331*((113.5/10)^0.12)</f>
        <v>9.0732972139614887</v>
      </c>
      <c r="B4304" s="24">
        <f>VLOOKUP(A4304,'Wind - Power Curve'!$A$3:$B$47,2)*Wind!$B$9</f>
        <v>3954.6</v>
      </c>
      <c r="C4304">
        <f>(0.5*(A4304^3)*Wind!$B$11*Wind!$B$7*(VLOOKUP(A4304+0.5,'Wind - Power Curve'!$A$3:$E$47,5,TRUE))*Wind!$B$9)/1000</f>
        <v>4042.7791211815456</v>
      </c>
      <c r="D4304" s="23" t="s">
        <v>9</v>
      </c>
    </row>
    <row r="4305" spans="1:4" x14ac:dyDescent="0.35">
      <c r="A4305" s="4">
        <f>Climate285!F4332*((113.5/10)^0.12)</f>
        <v>8.8698540547164448</v>
      </c>
      <c r="B4305" s="24">
        <f>VLOOKUP(A4305,'Wind - Power Curve'!$A$3:$B$47,2)*Wind!$B$9</f>
        <v>3314.7000000000003</v>
      </c>
      <c r="C4305">
        <f>(0.5*(A4305^3)*Wind!$B$11*Wind!$B$7*(VLOOKUP(A4305+0.5,'Wind - Power Curve'!$A$3:$E$47,5,TRUE))*Wind!$B$9)/1000</f>
        <v>3785.5105042730238</v>
      </c>
      <c r="D4305" s="23" t="s">
        <v>9</v>
      </c>
    </row>
    <row r="4306" spans="1:4" x14ac:dyDescent="0.35">
      <c r="A4306" s="4">
        <f>Climate285!F4333*((113.5/10)^0.12)</f>
        <v>8.8939460077849368</v>
      </c>
      <c r="B4306" s="24">
        <f>VLOOKUP(A4306,'Wind - Power Curve'!$A$3:$B$47,2)*Wind!$B$9</f>
        <v>3314.7000000000003</v>
      </c>
      <c r="C4306">
        <f>(0.5*(A4306^3)*Wind!$B$11*Wind!$B$7*(VLOOKUP(A4306+0.5,'Wind - Power Curve'!$A$3:$E$47,5,TRUE))*Wind!$B$9)/1000</f>
        <v>3816.4405330924078</v>
      </c>
      <c r="D4306" s="23" t="s">
        <v>9</v>
      </c>
    </row>
    <row r="4307" spans="1:4" x14ac:dyDescent="0.35">
      <c r="A4307" s="4">
        <f>Climate285!F4334*((113.5/10)^0.12)</f>
        <v>9.1884032119553947</v>
      </c>
      <c r="B4307" s="24">
        <f>VLOOKUP(A4307,'Wind - Power Curve'!$A$3:$B$47,2)*Wind!$B$9</f>
        <v>3954.6</v>
      </c>
      <c r="C4307">
        <f>(0.5*(A4307^3)*Wind!$B$11*Wind!$B$7*(VLOOKUP(A4307+0.5,'Wind - Power Curve'!$A$3:$E$47,5,TRUE))*Wind!$B$9)/1000</f>
        <v>4198.6022785187661</v>
      </c>
      <c r="D4307" s="23" t="s">
        <v>9</v>
      </c>
    </row>
    <row r="4308" spans="1:4" x14ac:dyDescent="0.35">
      <c r="A4308" s="4">
        <f>Climate285!F4335*((113.5/10)^0.12)</f>
        <v>9.5979664141197585</v>
      </c>
      <c r="B4308" s="24">
        <f>VLOOKUP(A4308,'Wind - Power Curve'!$A$3:$B$47,2)*Wind!$B$9</f>
        <v>4640.4000000000005</v>
      </c>
      <c r="C4308">
        <f>(0.5*(A4308^3)*Wind!$B$11*Wind!$B$7*(VLOOKUP(A4308+0.5,'Wind - Power Curve'!$A$3:$E$47,5,TRUE))*Wind!$B$9)/1000</f>
        <v>4713.2656662350646</v>
      </c>
      <c r="D4308" s="23" t="s">
        <v>9</v>
      </c>
    </row>
    <row r="4309" spans="1:4" x14ac:dyDescent="0.35">
      <c r="A4309" s="4">
        <f>Climate285!F4336*((113.5/10)^0.12)</f>
        <v>10.002175848935567</v>
      </c>
      <c r="B4309" s="24">
        <f>VLOOKUP(A4309,'Wind - Power Curve'!$A$3:$B$47,2)*Wind!$B$9</f>
        <v>5330.7</v>
      </c>
      <c r="C4309">
        <f>(0.5*(A4309^3)*Wind!$B$11*Wind!$B$7*(VLOOKUP(A4309+0.5,'Wind - Power Curve'!$A$3:$E$47,5,TRUE))*Wind!$B$9)/1000</f>
        <v>5159.4402418274412</v>
      </c>
      <c r="D4309" s="23" t="s">
        <v>9</v>
      </c>
    </row>
    <row r="4310" spans="1:4" x14ac:dyDescent="0.35">
      <c r="A4310" s="4">
        <f>Climate285!F4337*((113.5/10)^0.12)</f>
        <v>10.71958067364177</v>
      </c>
      <c r="B4310" s="24">
        <f>VLOOKUP(A4310,'Wind - Power Curve'!$A$3:$B$47,2)*Wind!$B$9</f>
        <v>5968.8</v>
      </c>
      <c r="C4310">
        <f>(0.5*(A4310^3)*Wind!$B$11*Wind!$B$7*(VLOOKUP(A4310+0.5,'Wind - Power Curve'!$A$3:$E$47,5,TRUE))*Wind!$B$9)/1000</f>
        <v>6006.1108126775061</v>
      </c>
      <c r="D4310" s="23" t="s">
        <v>9</v>
      </c>
    </row>
    <row r="4311" spans="1:4" x14ac:dyDescent="0.35">
      <c r="A4311" s="4">
        <f>Climate285!F4338*((113.5/10)^0.12)</f>
        <v>11.086313737017703</v>
      </c>
      <c r="B4311" s="24">
        <f>VLOOKUP(A4311,'Wind - Power Curve'!$A$3:$B$47,2)*Wind!$B$9</f>
        <v>6489.9000000000005</v>
      </c>
      <c r="C4311">
        <f>(0.5*(A4311^3)*Wind!$B$11*Wind!$B$7*(VLOOKUP(A4311+0.5,'Wind - Power Curve'!$A$3:$E$47,5,TRUE))*Wind!$B$9)/1000</f>
        <v>6135.3319733916969</v>
      </c>
      <c r="D4311" s="23" t="s">
        <v>9</v>
      </c>
    </row>
    <row r="4312" spans="1:4" x14ac:dyDescent="0.35">
      <c r="A4312" s="4">
        <f>Climate285!F4339*((113.5/10)^0.12)</f>
        <v>11.391478475885267</v>
      </c>
      <c r="B4312" s="24">
        <f>VLOOKUP(A4312,'Wind - Power Curve'!$A$3:$B$47,2)*Wind!$B$9</f>
        <v>6489.9000000000005</v>
      </c>
      <c r="C4312">
        <f>(0.5*(A4312^3)*Wind!$B$11*Wind!$B$7*(VLOOKUP(A4312+0.5,'Wind - Power Curve'!$A$3:$E$47,5,TRUE))*Wind!$B$9)/1000</f>
        <v>6656.0542679761975</v>
      </c>
      <c r="D4312" s="23" t="s">
        <v>9</v>
      </c>
    </row>
    <row r="4313" spans="1:4" x14ac:dyDescent="0.35">
      <c r="A4313" s="4">
        <f>Climate285!F4340*((113.5/10)^0.12)</f>
        <v>11.30314131463413</v>
      </c>
      <c r="B4313" s="24">
        <f>VLOOKUP(A4313,'Wind - Power Curve'!$A$3:$B$47,2)*Wind!$B$9</f>
        <v>6489.9000000000005</v>
      </c>
      <c r="C4313">
        <f>(0.5*(A4313^3)*Wind!$B$11*Wind!$B$7*(VLOOKUP(A4313+0.5,'Wind - Power Curve'!$A$3:$E$47,5,TRUE))*Wind!$B$9)/1000</f>
        <v>6502.4054262562895</v>
      </c>
      <c r="D4313" s="23" t="s">
        <v>9</v>
      </c>
    </row>
    <row r="4314" spans="1:4" x14ac:dyDescent="0.35">
      <c r="A4314" s="4">
        <f>Climate285!F4341*((113.5/10)^0.12)</f>
        <v>10.853424857355614</v>
      </c>
      <c r="B4314" s="24">
        <f>VLOOKUP(A4314,'Wind - Power Curve'!$A$3:$B$47,2)*Wind!$B$9</f>
        <v>5968.8</v>
      </c>
      <c r="C4314">
        <f>(0.5*(A4314^3)*Wind!$B$11*Wind!$B$7*(VLOOKUP(A4314+0.5,'Wind - Power Curve'!$A$3:$E$47,5,TRUE))*Wind!$B$9)/1000</f>
        <v>6233.9076018183769</v>
      </c>
      <c r="D4314" s="23" t="s">
        <v>9</v>
      </c>
    </row>
    <row r="4315" spans="1:4" x14ac:dyDescent="0.35">
      <c r="A4315" s="4">
        <f>Climate285!F4342*((113.5/10)^0.12)</f>
        <v>10.494722445002513</v>
      </c>
      <c r="B4315" s="24">
        <f>VLOOKUP(A4315,'Wind - Power Curve'!$A$3:$B$47,2)*Wind!$B$9</f>
        <v>5330.7</v>
      </c>
      <c r="C4315">
        <f>(0.5*(A4315^3)*Wind!$B$11*Wind!$B$7*(VLOOKUP(A4315+0.5,'Wind - Power Curve'!$A$3:$E$47,5,TRUE))*Wind!$B$9)/1000</f>
        <v>5959.8043314514862</v>
      </c>
      <c r="D4315" s="23" t="s">
        <v>9</v>
      </c>
    </row>
    <row r="4316" spans="1:4" x14ac:dyDescent="0.35">
      <c r="A4316" s="4">
        <f>Climate285!F4343*((113.5/10)^0.12)</f>
        <v>10.354186052102976</v>
      </c>
      <c r="B4316" s="24">
        <f>VLOOKUP(A4316,'Wind - Power Curve'!$A$3:$B$47,2)*Wind!$B$9</f>
        <v>5330.7</v>
      </c>
      <c r="C4316">
        <f>(0.5*(A4316^3)*Wind!$B$11*Wind!$B$7*(VLOOKUP(A4316+0.5,'Wind - Power Curve'!$A$3:$E$47,5,TRUE))*Wind!$B$9)/1000</f>
        <v>5723.5703226451033</v>
      </c>
      <c r="D4316" s="23" t="s">
        <v>9</v>
      </c>
    </row>
    <row r="4317" spans="1:4" x14ac:dyDescent="0.35">
      <c r="A4317" s="4">
        <f>Climate285!F4344*((113.5/10)^0.12)</f>
        <v>9.9459612917757525</v>
      </c>
      <c r="B4317" s="24">
        <f>VLOOKUP(A4317,'Wind - Power Curve'!$A$3:$B$47,2)*Wind!$B$9</f>
        <v>4640.4000000000005</v>
      </c>
      <c r="C4317">
        <f>(0.5*(A4317^3)*Wind!$B$11*Wind!$B$7*(VLOOKUP(A4317+0.5,'Wind - Power Curve'!$A$3:$E$47,5,TRUE))*Wind!$B$9)/1000</f>
        <v>5244.7469146444537</v>
      </c>
      <c r="D4317" s="23" t="s">
        <v>9</v>
      </c>
    </row>
    <row r="4318" spans="1:4" x14ac:dyDescent="0.35">
      <c r="A4318" s="4">
        <f>Climate285!F4345*((113.5/10)^0.12)</f>
        <v>9.3316164885292086</v>
      </c>
      <c r="B4318" s="24">
        <f>VLOOKUP(A4318,'Wind - Power Curve'!$A$3:$B$47,2)*Wind!$B$9</f>
        <v>3954.6</v>
      </c>
      <c r="C4318">
        <f>(0.5*(A4318^3)*Wind!$B$11*Wind!$B$7*(VLOOKUP(A4318+0.5,'Wind - Power Curve'!$A$3:$E$47,5,TRUE))*Wind!$B$9)/1000</f>
        <v>4398.0002298142053</v>
      </c>
      <c r="D4318" s="23" t="s">
        <v>9</v>
      </c>
    </row>
    <row r="4319" spans="1:4" x14ac:dyDescent="0.35">
      <c r="A4319" s="4">
        <f>Climate285!F4346*((113.5/10)^0.12)</f>
        <v>9.4922295089858206</v>
      </c>
      <c r="B4319" s="24">
        <f>VLOOKUP(A4319,'Wind - Power Curve'!$A$3:$B$47,2)*Wind!$B$9</f>
        <v>3954.6</v>
      </c>
      <c r="C4319">
        <f>(0.5*(A4319^3)*Wind!$B$11*Wind!$B$7*(VLOOKUP(A4319+0.5,'Wind - Power Curve'!$A$3:$E$47,5,TRUE))*Wind!$B$9)/1000</f>
        <v>4629.0225155119078</v>
      </c>
      <c r="D4319" s="23" t="s">
        <v>9</v>
      </c>
    </row>
    <row r="4320" spans="1:4" x14ac:dyDescent="0.35">
      <c r="A4320" s="4">
        <f>Climate285!F4347*((113.5/10)^0.12)</f>
        <v>9.2646943966722848</v>
      </c>
      <c r="B4320" s="24">
        <f>VLOOKUP(A4320,'Wind - Power Curve'!$A$3:$B$47,2)*Wind!$B$9</f>
        <v>3954.6</v>
      </c>
      <c r="C4320">
        <f>(0.5*(A4320^3)*Wind!$B$11*Wind!$B$7*(VLOOKUP(A4320+0.5,'Wind - Power Curve'!$A$3:$E$47,5,TRUE))*Wind!$B$9)/1000</f>
        <v>4304.0558412909477</v>
      </c>
      <c r="D4320" s="23" t="s">
        <v>9</v>
      </c>
    </row>
    <row r="4321" spans="1:4" x14ac:dyDescent="0.35">
      <c r="A4321" s="4">
        <f>Climate285!F4348*((113.5/10)^0.12)</f>
        <v>9.2954785589264706</v>
      </c>
      <c r="B4321" s="24">
        <f>VLOOKUP(A4321,'Wind - Power Curve'!$A$3:$B$47,2)*Wind!$B$9</f>
        <v>3954.6</v>
      </c>
      <c r="C4321">
        <f>(0.5*(A4321^3)*Wind!$B$11*Wind!$B$7*(VLOOKUP(A4321+0.5,'Wind - Power Curve'!$A$3:$E$47,5,TRUE))*Wind!$B$9)/1000</f>
        <v>4347.1023210022095</v>
      </c>
      <c r="D4321" s="23" t="s">
        <v>9</v>
      </c>
    </row>
    <row r="4322" spans="1:4" x14ac:dyDescent="0.35">
      <c r="A4322" s="4">
        <f>Climate285!F4349*((113.5/10)^0.12)</f>
        <v>8.9702371925018287</v>
      </c>
      <c r="B4322" s="24">
        <f>VLOOKUP(A4322,'Wind - Power Curve'!$A$3:$B$47,2)*Wind!$B$9</f>
        <v>3314.7000000000003</v>
      </c>
      <c r="C4322">
        <f>(0.5*(A4322^3)*Wind!$B$11*Wind!$B$7*(VLOOKUP(A4322+0.5,'Wind - Power Curve'!$A$3:$E$47,5,TRUE))*Wind!$B$9)/1000</f>
        <v>3915.4962679284777</v>
      </c>
      <c r="D4322" s="23" t="s">
        <v>9</v>
      </c>
    </row>
    <row r="4323" spans="1:4" x14ac:dyDescent="0.35">
      <c r="A4323" s="4">
        <f>Climate285!F4350*((113.5/10)^0.12)</f>
        <v>8.9327608210619527</v>
      </c>
      <c r="B4323" s="24">
        <f>VLOOKUP(A4323,'Wind - Power Curve'!$A$3:$B$47,2)*Wind!$B$9</f>
        <v>3314.7000000000003</v>
      </c>
      <c r="C4323">
        <f>(0.5*(A4323^3)*Wind!$B$11*Wind!$B$7*(VLOOKUP(A4323+0.5,'Wind - Power Curve'!$A$3:$E$47,5,TRUE))*Wind!$B$9)/1000</f>
        <v>3866.6258567408358</v>
      </c>
      <c r="D4323" s="23" t="s">
        <v>9</v>
      </c>
    </row>
    <row r="4324" spans="1:4" x14ac:dyDescent="0.35">
      <c r="A4324" s="4">
        <f>Climate285!F4351*((113.5/10)^0.12)</f>
        <v>8.8136394975566308</v>
      </c>
      <c r="B4324" s="24">
        <f>VLOOKUP(A4324,'Wind - Power Curve'!$A$3:$B$47,2)*Wind!$B$9</f>
        <v>3314.7000000000003</v>
      </c>
      <c r="C4324">
        <f>(0.5*(A4324^3)*Wind!$B$11*Wind!$B$7*(VLOOKUP(A4324+0.5,'Wind - Power Curve'!$A$3:$E$47,5,TRUE))*Wind!$B$9)/1000</f>
        <v>3713.9912972354855</v>
      </c>
      <c r="D4324" s="23" t="s">
        <v>9</v>
      </c>
    </row>
    <row r="4325" spans="1:4" x14ac:dyDescent="0.35">
      <c r="A4325" s="4">
        <f>Climate285!F4352*((113.5/10)^0.12)</f>
        <v>8.9073304261563226</v>
      </c>
      <c r="B4325" s="24">
        <f>VLOOKUP(A4325,'Wind - Power Curve'!$A$3:$B$47,2)*Wind!$B$9</f>
        <v>3314.7000000000003</v>
      </c>
      <c r="C4325">
        <f>(0.5*(A4325^3)*Wind!$B$11*Wind!$B$7*(VLOOKUP(A4325+0.5,'Wind - Power Curve'!$A$3:$E$47,5,TRUE))*Wind!$B$9)/1000</f>
        <v>3833.6964551724564</v>
      </c>
      <c r="D4325" s="23" t="s">
        <v>9</v>
      </c>
    </row>
    <row r="4326" spans="1:4" x14ac:dyDescent="0.35">
      <c r="A4326" s="4">
        <f>Climate285!F4353*((113.5/10)^0.12)</f>
        <v>8.8792231475764147</v>
      </c>
      <c r="B4326" s="24">
        <f>VLOOKUP(A4326,'Wind - Power Curve'!$A$3:$B$47,2)*Wind!$B$9</f>
        <v>3314.7000000000003</v>
      </c>
      <c r="C4326">
        <f>(0.5*(A4326^3)*Wind!$B$11*Wind!$B$7*(VLOOKUP(A4326+0.5,'Wind - Power Curve'!$A$3:$E$47,5,TRUE))*Wind!$B$9)/1000</f>
        <v>3797.5189123436571</v>
      </c>
      <c r="D4326" s="23" t="s">
        <v>9</v>
      </c>
    </row>
    <row r="4327" spans="1:4" x14ac:dyDescent="0.35">
      <c r="A4327" s="4">
        <f>Climate285!F4354*((113.5/10)^0.12)</f>
        <v>8.7989166373481087</v>
      </c>
      <c r="B4327" s="24">
        <f>VLOOKUP(A4327,'Wind - Power Curve'!$A$3:$B$47,2)*Wind!$B$9</f>
        <v>3314.7000000000003</v>
      </c>
      <c r="C4327">
        <f>(0.5*(A4327^3)*Wind!$B$11*Wind!$B$7*(VLOOKUP(A4327+0.5,'Wind - Power Curve'!$A$3:$E$47,5,TRUE))*Wind!$B$9)/1000</f>
        <v>3695.4101139429035</v>
      </c>
      <c r="D4327" s="23" t="s">
        <v>9</v>
      </c>
    </row>
    <row r="4328" spans="1:4" x14ac:dyDescent="0.35">
      <c r="A4328" s="4">
        <f>Climate285!F4355*((113.5/10)^0.12)</f>
        <v>8.8778847057392767</v>
      </c>
      <c r="B4328" s="24">
        <f>VLOOKUP(A4328,'Wind - Power Curve'!$A$3:$B$47,2)*Wind!$B$9</f>
        <v>3314.7000000000003</v>
      </c>
      <c r="C4328">
        <f>(0.5*(A4328^3)*Wind!$B$11*Wind!$B$7*(VLOOKUP(A4328+0.5,'Wind - Power Curve'!$A$3:$E$47,5,TRUE))*Wind!$B$9)/1000</f>
        <v>3795.8018729217342</v>
      </c>
      <c r="D4328" s="23" t="s">
        <v>9</v>
      </c>
    </row>
    <row r="4329" spans="1:4" x14ac:dyDescent="0.35">
      <c r="A4329" s="4">
        <f>Climate285!F4356*((113.5/10)^0.12)</f>
        <v>8.9314223792248146</v>
      </c>
      <c r="B4329" s="24">
        <f>VLOOKUP(A4329,'Wind - Power Curve'!$A$3:$B$47,2)*Wind!$B$9</f>
        <v>3314.7000000000003</v>
      </c>
      <c r="C4329">
        <f>(0.5*(A4329^3)*Wind!$B$11*Wind!$B$7*(VLOOKUP(A4329+0.5,'Wind - Power Curve'!$A$3:$E$47,5,TRUE))*Wind!$B$9)/1000</f>
        <v>3864.888047393028</v>
      </c>
      <c r="D4329" s="23" t="s">
        <v>9</v>
      </c>
    </row>
    <row r="4330" spans="1:4" x14ac:dyDescent="0.35">
      <c r="A4330" s="4">
        <f>Climate285!F4357*((113.5/10)^0.12)</f>
        <v>8.9113457516677386</v>
      </c>
      <c r="B4330" s="24">
        <f>VLOOKUP(A4330,'Wind - Power Curve'!$A$3:$B$47,2)*Wind!$B$9</f>
        <v>3314.7000000000003</v>
      </c>
      <c r="C4330">
        <f>(0.5*(A4330^3)*Wind!$B$11*Wind!$B$7*(VLOOKUP(A4330+0.5,'Wind - Power Curve'!$A$3:$E$47,5,TRUE))*Wind!$B$9)/1000</f>
        <v>3838.8833558671686</v>
      </c>
      <c r="D4330" s="23" t="s">
        <v>9</v>
      </c>
    </row>
    <row r="4331" spans="1:4" x14ac:dyDescent="0.35">
      <c r="A4331" s="4">
        <f>Climate285!F4358*((113.5/10)^0.12)</f>
        <v>8.6744415464942328</v>
      </c>
      <c r="B4331" s="24">
        <f>VLOOKUP(A4331,'Wind - Power Curve'!$A$3:$B$47,2)*Wind!$B$9</f>
        <v>3314.7000000000003</v>
      </c>
      <c r="C4331">
        <f>(0.5*(A4331^3)*Wind!$B$11*Wind!$B$7*(VLOOKUP(A4331+0.5,'Wind - Power Curve'!$A$3:$E$47,5,TRUE))*Wind!$B$9)/1000</f>
        <v>3540.7854194826186</v>
      </c>
      <c r="D4331" s="23" t="s">
        <v>9</v>
      </c>
    </row>
    <row r="4332" spans="1:4" x14ac:dyDescent="0.35">
      <c r="A4332" s="4">
        <f>Climate285!F4359*((113.5/10)^0.12)</f>
        <v>8.7935628699995547</v>
      </c>
      <c r="B4332" s="24">
        <f>VLOOKUP(A4332,'Wind - Power Curve'!$A$3:$B$47,2)*Wind!$B$9</f>
        <v>3314.7000000000003</v>
      </c>
      <c r="C4332">
        <f>(0.5*(A4332^3)*Wind!$B$11*Wind!$B$7*(VLOOKUP(A4332+0.5,'Wind - Power Curve'!$A$3:$E$47,5,TRUE))*Wind!$B$9)/1000</f>
        <v>3688.6687167970058</v>
      </c>
      <c r="D4332" s="23" t="s">
        <v>9</v>
      </c>
    </row>
    <row r="4333" spans="1:4" x14ac:dyDescent="0.35">
      <c r="A4333" s="4">
        <f>Climate285!F4360*((113.5/10)^0.12)</f>
        <v>9.0063751221045667</v>
      </c>
      <c r="B4333" s="24">
        <f>VLOOKUP(A4333,'Wind - Power Curve'!$A$3:$B$47,2)*Wind!$B$9</f>
        <v>3954.6</v>
      </c>
      <c r="C4333">
        <f>(0.5*(A4333^3)*Wind!$B$11*Wind!$B$7*(VLOOKUP(A4333+0.5,'Wind - Power Curve'!$A$3:$E$47,5,TRUE))*Wind!$B$9)/1000</f>
        <v>3953.982085587998</v>
      </c>
      <c r="D4333" s="23" t="s">
        <v>9</v>
      </c>
    </row>
    <row r="4334" spans="1:4" x14ac:dyDescent="0.35">
      <c r="A4334" s="4">
        <f>Climate285!F4361*((113.5/10)^0.12)</f>
        <v>9.0599127955901047</v>
      </c>
      <c r="B4334" s="24">
        <f>VLOOKUP(A4334,'Wind - Power Curve'!$A$3:$B$47,2)*Wind!$B$9</f>
        <v>3954.6</v>
      </c>
      <c r="C4334">
        <f>(0.5*(A4334^3)*Wind!$B$11*Wind!$B$7*(VLOOKUP(A4334+0.5,'Wind - Power Curve'!$A$3:$E$47,5,TRUE))*Wind!$B$9)/1000</f>
        <v>4024.9144580765997</v>
      </c>
      <c r="D4334" s="23" t="s">
        <v>9</v>
      </c>
    </row>
    <row r="4335" spans="1:4" x14ac:dyDescent="0.35">
      <c r="A4335" s="4">
        <f>Climate285!F4362*((113.5/10)^0.12)</f>
        <v>9.3690928599690846</v>
      </c>
      <c r="B4335" s="24">
        <f>VLOOKUP(A4335,'Wind - Power Curve'!$A$3:$B$47,2)*Wind!$B$9</f>
        <v>3954.6</v>
      </c>
      <c r="C4335">
        <f>(0.5*(A4335^3)*Wind!$B$11*Wind!$B$7*(VLOOKUP(A4335+0.5,'Wind - Power Curve'!$A$3:$E$47,5,TRUE))*Wind!$B$9)/1000</f>
        <v>4451.2012722975869</v>
      </c>
      <c r="D4335" s="23" t="s">
        <v>9</v>
      </c>
    </row>
    <row r="4336" spans="1:4" x14ac:dyDescent="0.35">
      <c r="A4336" s="4">
        <f>Climate285!F4363*((113.5/10)^0.12)</f>
        <v>9.6059970651425868</v>
      </c>
      <c r="B4336" s="24">
        <f>VLOOKUP(A4336,'Wind - Power Curve'!$A$3:$B$47,2)*Wind!$B$9</f>
        <v>4640.4000000000005</v>
      </c>
      <c r="C4336">
        <f>(0.5*(A4336^3)*Wind!$B$11*Wind!$B$7*(VLOOKUP(A4336+0.5,'Wind - Power Curve'!$A$3:$E$47,5,TRUE))*Wind!$B$9)/1000</f>
        <v>4725.1063839433837</v>
      </c>
      <c r="D4336" s="23" t="s">
        <v>9</v>
      </c>
    </row>
    <row r="4337" spans="1:4" x14ac:dyDescent="0.35">
      <c r="A4337" s="4">
        <f>Climate285!F4364*((113.5/10)^0.12)</f>
        <v>9.5805666702369585</v>
      </c>
      <c r="B4337" s="24">
        <f>VLOOKUP(A4337,'Wind - Power Curve'!$A$3:$B$47,2)*Wind!$B$9</f>
        <v>4640.4000000000005</v>
      </c>
      <c r="C4337">
        <f>(0.5*(A4337^3)*Wind!$B$11*Wind!$B$7*(VLOOKUP(A4337+0.5,'Wind - Power Curve'!$A$3:$E$47,5,TRUE))*Wind!$B$9)/1000</f>
        <v>4687.6786731100219</v>
      </c>
      <c r="D4337" s="23" t="s">
        <v>9</v>
      </c>
    </row>
    <row r="4338" spans="1:4" x14ac:dyDescent="0.35">
      <c r="A4338" s="4">
        <f>Climate285!F4365*((113.5/10)^0.12)</f>
        <v>9.2098182813496106</v>
      </c>
      <c r="B4338" s="24">
        <f>VLOOKUP(A4338,'Wind - Power Curve'!$A$3:$B$47,2)*Wind!$B$9</f>
        <v>3954.6</v>
      </c>
      <c r="C4338">
        <f>(0.5*(A4338^3)*Wind!$B$11*Wind!$B$7*(VLOOKUP(A4338+0.5,'Wind - Power Curve'!$A$3:$E$47,5,TRUE))*Wind!$B$9)/1000</f>
        <v>4228.0273301616426</v>
      </c>
      <c r="D4338" s="23" t="s">
        <v>9</v>
      </c>
    </row>
    <row r="4339" spans="1:4" x14ac:dyDescent="0.35">
      <c r="A4339" s="4">
        <f>Climate285!F4366*((113.5/10)^0.12)</f>
        <v>8.6597186862857107</v>
      </c>
      <c r="B4339" s="24">
        <f>VLOOKUP(A4339,'Wind - Power Curve'!$A$3:$B$47,2)*Wind!$B$9</f>
        <v>3314.7000000000003</v>
      </c>
      <c r="C4339">
        <f>(0.5*(A4339^3)*Wind!$B$11*Wind!$B$7*(VLOOKUP(A4339+0.5,'Wind - Power Curve'!$A$3:$E$47,5,TRUE))*Wind!$B$9)/1000</f>
        <v>3522.7870068774191</v>
      </c>
      <c r="D4339" s="23" t="s">
        <v>9</v>
      </c>
    </row>
    <row r="4340" spans="1:4" x14ac:dyDescent="0.35">
      <c r="A4340" s="4">
        <f>Climate285!F4367*((113.5/10)^0.12)</f>
        <v>8.7413636383511548</v>
      </c>
      <c r="B4340" s="24">
        <f>VLOOKUP(A4340,'Wind - Power Curve'!$A$3:$B$47,2)*Wind!$B$9</f>
        <v>3314.7000000000003</v>
      </c>
      <c r="C4340">
        <f>(0.5*(A4340^3)*Wind!$B$11*Wind!$B$7*(VLOOKUP(A4340+0.5,'Wind - Power Curve'!$A$3:$E$47,5,TRUE))*Wind!$B$9)/1000</f>
        <v>3623.3692567104349</v>
      </c>
      <c r="D4340" s="23" t="s">
        <v>9</v>
      </c>
    </row>
    <row r="4341" spans="1:4" x14ac:dyDescent="0.35">
      <c r="A4341" s="4">
        <f>Climate285!F4368*((113.5/10)^0.12)</f>
        <v>8.4121069464150988</v>
      </c>
      <c r="B4341" s="24">
        <f>VLOOKUP(A4341,'Wind - Power Curve'!$A$3:$B$47,2)*Wind!$B$9</f>
        <v>2737.8</v>
      </c>
      <c r="C4341">
        <f>(0.5*(A4341^3)*Wind!$B$11*Wind!$B$7*(VLOOKUP(A4341+0.5,'Wind - Power Curve'!$A$3:$E$47,5,TRUE))*Wind!$B$9)/1000</f>
        <v>3212.9340221178463</v>
      </c>
      <c r="D4341" s="23" t="s">
        <v>9</v>
      </c>
    </row>
    <row r="4342" spans="1:4" x14ac:dyDescent="0.35">
      <c r="A4342" s="4">
        <f>Climate285!F4369*((113.5/10)^0.12)</f>
        <v>8.2595245769813168</v>
      </c>
      <c r="B4342" s="24">
        <f>VLOOKUP(A4342,'Wind - Power Curve'!$A$3:$B$47,2)*Wind!$B$9</f>
        <v>2737.8</v>
      </c>
      <c r="C4342">
        <f>(0.5*(A4342^3)*Wind!$B$11*Wind!$B$7*(VLOOKUP(A4342+0.5,'Wind - Power Curve'!$A$3:$E$47,5,TRUE))*Wind!$B$9)/1000</f>
        <v>3041.2533515546966</v>
      </c>
      <c r="D4342" s="23" t="s">
        <v>9</v>
      </c>
    </row>
    <row r="4343" spans="1:4" x14ac:dyDescent="0.35">
      <c r="A4343" s="4">
        <f>Climate285!F4370*((113.5/10)^0.12)</f>
        <v>8.5231976188975906</v>
      </c>
      <c r="B4343" s="24">
        <f>VLOOKUP(A4343,'Wind - Power Curve'!$A$3:$B$47,2)*Wind!$B$9</f>
        <v>3314.7000000000003</v>
      </c>
      <c r="C4343">
        <f>(0.5*(A4343^3)*Wind!$B$11*Wind!$B$7*(VLOOKUP(A4343+0.5,'Wind - Power Curve'!$A$3:$E$47,5,TRUE))*Wind!$B$9)/1000</f>
        <v>3358.7888904809738</v>
      </c>
      <c r="D4343" s="23" t="s">
        <v>9</v>
      </c>
    </row>
    <row r="4344" spans="1:4" x14ac:dyDescent="0.35">
      <c r="A4344" s="4">
        <f>Climate285!F4371*((113.5/10)^0.12)</f>
        <v>8.4656446199006368</v>
      </c>
      <c r="B4344" s="24">
        <f>VLOOKUP(A4344,'Wind - Power Curve'!$A$3:$B$47,2)*Wind!$B$9</f>
        <v>2737.8</v>
      </c>
      <c r="C4344">
        <f>(0.5*(A4344^3)*Wind!$B$11*Wind!$B$7*(VLOOKUP(A4344+0.5,'Wind - Power Curve'!$A$3:$E$47,5,TRUE))*Wind!$B$9)/1000</f>
        <v>3274.6700730888069</v>
      </c>
      <c r="D4344" s="23" t="s">
        <v>9</v>
      </c>
    </row>
    <row r="4345" spans="1:4" x14ac:dyDescent="0.35">
      <c r="A4345" s="4">
        <f>Climate285!F4372*((113.5/10)^0.12)</f>
        <v>8.4295066902978988</v>
      </c>
      <c r="B4345" s="24">
        <f>VLOOKUP(A4345,'Wind - Power Curve'!$A$3:$B$47,2)*Wind!$B$9</f>
        <v>2737.8</v>
      </c>
      <c r="C4345">
        <f>(0.5*(A4345^3)*Wind!$B$11*Wind!$B$7*(VLOOKUP(A4345+0.5,'Wind - Power Curve'!$A$3:$E$47,5,TRUE))*Wind!$B$9)/1000</f>
        <v>3232.9123494609021</v>
      </c>
      <c r="D4345" s="23" t="s">
        <v>9</v>
      </c>
    </row>
    <row r="4346" spans="1:4" x14ac:dyDescent="0.35">
      <c r="A4346" s="4">
        <f>Climate285!F4373*((113.5/10)^0.12)</f>
        <v>8.7775015679538928</v>
      </c>
      <c r="B4346" s="24">
        <f>VLOOKUP(A4346,'Wind - Power Curve'!$A$3:$B$47,2)*Wind!$B$9</f>
        <v>3314.7000000000003</v>
      </c>
      <c r="C4346">
        <f>(0.5*(A4346^3)*Wind!$B$11*Wind!$B$7*(VLOOKUP(A4346+0.5,'Wind - Power Curve'!$A$3:$E$47,5,TRUE))*Wind!$B$9)/1000</f>
        <v>3668.4937276233577</v>
      </c>
      <c r="D4346" s="23" t="s">
        <v>9</v>
      </c>
    </row>
    <row r="4347" spans="1:4" x14ac:dyDescent="0.35">
      <c r="A4347" s="4">
        <f>Climate285!F4374*((113.5/10)^0.12)</f>
        <v>9.2553253038123167</v>
      </c>
      <c r="B4347" s="24">
        <f>VLOOKUP(A4347,'Wind - Power Curve'!$A$3:$B$47,2)*Wind!$B$9</f>
        <v>3954.6</v>
      </c>
      <c r="C4347">
        <f>(0.5*(A4347^3)*Wind!$B$11*Wind!$B$7*(VLOOKUP(A4347+0.5,'Wind - Power Curve'!$A$3:$E$47,5,TRUE))*Wind!$B$9)/1000</f>
        <v>4291.0113744016662</v>
      </c>
      <c r="D4347" s="23" t="s">
        <v>9</v>
      </c>
    </row>
    <row r="4348" spans="1:4" x14ac:dyDescent="0.35">
      <c r="A4348" s="4">
        <f>Climate285!F4375*((113.5/10)^0.12)</f>
        <v>9.2392640017666547</v>
      </c>
      <c r="B4348" s="24">
        <f>VLOOKUP(A4348,'Wind - Power Curve'!$A$3:$B$47,2)*Wind!$B$9</f>
        <v>3954.6</v>
      </c>
      <c r="C4348">
        <f>(0.5*(A4348^3)*Wind!$B$11*Wind!$B$7*(VLOOKUP(A4348+0.5,'Wind - Power Curve'!$A$3:$E$47,5,TRUE))*Wind!$B$9)/1000</f>
        <v>4268.7107970068628</v>
      </c>
      <c r="D4348" s="23" t="s">
        <v>9</v>
      </c>
    </row>
    <row r="4349" spans="1:4" x14ac:dyDescent="0.35">
      <c r="A4349" s="4">
        <f>Climate285!F4376*((113.5/10)^0.12)</f>
        <v>9.7559025509020927</v>
      </c>
      <c r="B4349" s="24">
        <f>VLOOKUP(A4349,'Wind - Power Curve'!$A$3:$B$47,2)*Wind!$B$9</f>
        <v>4640.4000000000005</v>
      </c>
      <c r="C4349">
        <f>(0.5*(A4349^3)*Wind!$B$11*Wind!$B$7*(VLOOKUP(A4349+0.5,'Wind - Power Curve'!$A$3:$E$47,5,TRUE))*Wind!$B$9)/1000</f>
        <v>4949.7880509251372</v>
      </c>
      <c r="D4349" s="23" t="s">
        <v>9</v>
      </c>
    </row>
    <row r="4350" spans="1:4" x14ac:dyDescent="0.35">
      <c r="A4350" s="4">
        <f>Climate285!F4377*((113.5/10)^0.12)</f>
        <v>9.4226305334546208</v>
      </c>
      <c r="B4350" s="24">
        <f>VLOOKUP(A4350,'Wind - Power Curve'!$A$3:$B$47,2)*Wind!$B$9</f>
        <v>3954.6</v>
      </c>
      <c r="C4350">
        <f>(0.5*(A4350^3)*Wind!$B$11*Wind!$B$7*(VLOOKUP(A4350+0.5,'Wind - Power Curve'!$A$3:$E$47,5,TRUE))*Wind!$B$9)/1000</f>
        <v>4527.94444641053</v>
      </c>
      <c r="D4350" s="23" t="s">
        <v>9</v>
      </c>
    </row>
    <row r="4351" spans="1:4" x14ac:dyDescent="0.35">
      <c r="A4351" s="4">
        <f>Climate285!F4378*((113.5/10)^0.12)</f>
        <v>9.7840098294820006</v>
      </c>
      <c r="B4351" s="24">
        <f>VLOOKUP(A4351,'Wind - Power Curve'!$A$3:$B$47,2)*Wind!$B$9</f>
        <v>4640.4000000000005</v>
      </c>
      <c r="C4351">
        <f>(0.5*(A4351^3)*Wind!$B$11*Wind!$B$7*(VLOOKUP(A4351+0.5,'Wind - Power Curve'!$A$3:$E$47,5,TRUE))*Wind!$B$9)/1000</f>
        <v>4992.6932406786718</v>
      </c>
      <c r="D4351" s="23" t="s">
        <v>9</v>
      </c>
    </row>
    <row r="4352" spans="1:4" x14ac:dyDescent="0.35">
      <c r="A4352" s="4">
        <f>Climate285!F4379*((113.5/10)^0.12)</f>
        <v>9.7103955284393866</v>
      </c>
      <c r="B4352" s="24">
        <f>VLOOKUP(A4352,'Wind - Power Curve'!$A$3:$B$47,2)*Wind!$B$9</f>
        <v>4640.4000000000005</v>
      </c>
      <c r="C4352">
        <f>(0.5*(A4352^3)*Wind!$B$11*Wind!$B$7*(VLOOKUP(A4352+0.5,'Wind - Power Curve'!$A$3:$E$47,5,TRUE))*Wind!$B$9)/1000</f>
        <v>4880.8448480307461</v>
      </c>
      <c r="D4352" s="23" t="s">
        <v>9</v>
      </c>
    </row>
    <row r="4353" spans="1:4" x14ac:dyDescent="0.35">
      <c r="A4353" s="4">
        <f>Climate285!F4380*((113.5/10)^0.12)</f>
        <v>9.8147939917361846</v>
      </c>
      <c r="B4353" s="24">
        <f>VLOOKUP(A4353,'Wind - Power Curve'!$A$3:$B$47,2)*Wind!$B$9</f>
        <v>4640.4000000000005</v>
      </c>
      <c r="C4353">
        <f>(0.5*(A4353^3)*Wind!$B$11*Wind!$B$7*(VLOOKUP(A4353+0.5,'Wind - Power Curve'!$A$3:$E$47,5,TRUE))*Wind!$B$9)/1000</f>
        <v>5039.9683273305536</v>
      </c>
      <c r="D4353" s="23" t="s">
        <v>9</v>
      </c>
    </row>
    <row r="4354" spans="1:4" x14ac:dyDescent="0.35">
      <c r="A4354" s="4">
        <f>Climate285!F4381*((113.5/10)^0.12)</f>
        <v>9.6434734365824646</v>
      </c>
      <c r="B4354" s="24">
        <f>VLOOKUP(A4354,'Wind - Power Curve'!$A$3:$B$47,2)*Wind!$B$9</f>
        <v>4640.4000000000005</v>
      </c>
      <c r="C4354">
        <f>(0.5*(A4354^3)*Wind!$B$11*Wind!$B$7*(VLOOKUP(A4354+0.5,'Wind - Power Curve'!$A$3:$E$47,5,TRUE))*Wind!$B$9)/1000</f>
        <v>4780.6253237878982</v>
      </c>
      <c r="D4354" s="23" t="s">
        <v>9</v>
      </c>
    </row>
    <row r="4355" spans="1:4" x14ac:dyDescent="0.35">
      <c r="A4355" s="4">
        <f>Climate285!F4382*((113.5/10)^0.12)</f>
        <v>9.8134555498990466</v>
      </c>
      <c r="B4355" s="24">
        <f>VLOOKUP(A4355,'Wind - Power Curve'!$A$3:$B$47,2)*Wind!$B$9</f>
        <v>4640.4000000000005</v>
      </c>
      <c r="C4355">
        <f>(0.5*(A4355^3)*Wind!$B$11*Wind!$B$7*(VLOOKUP(A4355+0.5,'Wind - Power Curve'!$A$3:$E$47,5,TRUE))*Wind!$B$9)/1000</f>
        <v>5037.9067095510973</v>
      </c>
      <c r="D4355" s="23" t="s">
        <v>9</v>
      </c>
    </row>
    <row r="4356" spans="1:4" x14ac:dyDescent="0.35">
      <c r="A4356" s="4">
        <f>Climate285!F4383*((113.5/10)^0.12)</f>
        <v>9.8522703631760606</v>
      </c>
      <c r="B4356" s="24">
        <f>VLOOKUP(A4356,'Wind - Power Curve'!$A$3:$B$47,2)*Wind!$B$9</f>
        <v>4640.4000000000005</v>
      </c>
      <c r="C4356">
        <f>(0.5*(A4356^3)*Wind!$B$11*Wind!$B$7*(VLOOKUP(A4356+0.5,'Wind - Power Curve'!$A$3:$E$47,5,TRUE))*Wind!$B$9)/1000</f>
        <v>5097.9222242028272</v>
      </c>
      <c r="D4356" s="23" t="s">
        <v>9</v>
      </c>
    </row>
    <row r="4357" spans="1:4" x14ac:dyDescent="0.35">
      <c r="A4357" s="4">
        <f>Climate285!F4384*((113.5/10)^0.12)</f>
        <v>10.010206499958397</v>
      </c>
      <c r="B4357" s="24">
        <f>VLOOKUP(A4357,'Wind - Power Curve'!$A$3:$B$47,2)*Wind!$B$9</f>
        <v>5330.7</v>
      </c>
      <c r="C4357">
        <f>(0.5*(A4357^3)*Wind!$B$11*Wind!$B$7*(VLOOKUP(A4357+0.5,'Wind - Power Curve'!$A$3:$E$47,5,TRUE))*Wind!$B$9)/1000</f>
        <v>5171.8776175373005</v>
      </c>
      <c r="D4357" s="23" t="s">
        <v>9</v>
      </c>
    </row>
    <row r="4358" spans="1:4" x14ac:dyDescent="0.35">
      <c r="A4358" s="4">
        <f>Climate285!F4385*((113.5/10)^0.12)</f>
        <v>10.065082615281073</v>
      </c>
      <c r="B4358" s="24">
        <f>VLOOKUP(A4358,'Wind - Power Curve'!$A$3:$B$47,2)*Wind!$B$9</f>
        <v>5330.7</v>
      </c>
      <c r="C4358">
        <f>(0.5*(A4358^3)*Wind!$B$11*Wind!$B$7*(VLOOKUP(A4358+0.5,'Wind - Power Curve'!$A$3:$E$47,5,TRUE))*Wind!$B$9)/1000</f>
        <v>5257.4017055902214</v>
      </c>
      <c r="D4358" s="23" t="s">
        <v>9</v>
      </c>
    </row>
    <row r="4359" spans="1:4" x14ac:dyDescent="0.35">
      <c r="A4359" s="4">
        <f>Climate285!F4386*((113.5/10)^0.12)</f>
        <v>10.110589637743781</v>
      </c>
      <c r="B4359" s="24">
        <f>VLOOKUP(A4359,'Wind - Power Curve'!$A$3:$B$47,2)*Wind!$B$9</f>
        <v>5330.7</v>
      </c>
      <c r="C4359">
        <f>(0.5*(A4359^3)*Wind!$B$11*Wind!$B$7*(VLOOKUP(A4359+0.5,'Wind - Power Curve'!$A$3:$E$47,5,TRUE))*Wind!$B$9)/1000</f>
        <v>5329.0351078594249</v>
      </c>
      <c r="D4359" s="23" t="s">
        <v>9</v>
      </c>
    </row>
    <row r="4360" spans="1:4" x14ac:dyDescent="0.35">
      <c r="A4360" s="4">
        <f>Climate285!F4387*((113.5/10)^0.12)</f>
        <v>10.624551303204941</v>
      </c>
      <c r="B4360" s="24">
        <f>VLOOKUP(A4360,'Wind - Power Curve'!$A$3:$B$47,2)*Wind!$B$9</f>
        <v>5968.8</v>
      </c>
      <c r="C4360">
        <f>(0.5*(A4360^3)*Wind!$B$11*Wind!$B$7*(VLOOKUP(A4360+0.5,'Wind - Power Curve'!$A$3:$E$47,5,TRUE))*Wind!$B$9)/1000</f>
        <v>5847.7896648525648</v>
      </c>
      <c r="D4360" s="23" t="s">
        <v>9</v>
      </c>
    </row>
    <row r="4361" spans="1:4" x14ac:dyDescent="0.35">
      <c r="A4361" s="4">
        <f>Climate285!F4388*((113.5/10)^0.12)</f>
        <v>10.747687952221677</v>
      </c>
      <c r="B4361" s="24">
        <f>VLOOKUP(A4361,'Wind - Power Curve'!$A$3:$B$47,2)*Wind!$B$9</f>
        <v>5968.8</v>
      </c>
      <c r="C4361">
        <f>(0.5*(A4361^3)*Wind!$B$11*Wind!$B$7*(VLOOKUP(A4361+0.5,'Wind - Power Curve'!$A$3:$E$47,5,TRUE))*Wind!$B$9)/1000</f>
        <v>6053.4797716939456</v>
      </c>
      <c r="D4361" s="23" t="s">
        <v>9</v>
      </c>
    </row>
    <row r="4362" spans="1:4" x14ac:dyDescent="0.35">
      <c r="A4362" s="4">
        <f>Climate285!F4389*((113.5/10)^0.12)</f>
        <v>10.821302253264292</v>
      </c>
      <c r="B4362" s="24">
        <f>VLOOKUP(A4362,'Wind - Power Curve'!$A$3:$B$47,2)*Wind!$B$9</f>
        <v>5968.8</v>
      </c>
      <c r="C4362">
        <f>(0.5*(A4362^3)*Wind!$B$11*Wind!$B$7*(VLOOKUP(A4362+0.5,'Wind - Power Curve'!$A$3:$E$47,5,TRUE))*Wind!$B$9)/1000</f>
        <v>6178.7202502784512</v>
      </c>
      <c r="D4362" s="23" t="s">
        <v>9</v>
      </c>
    </row>
    <row r="4363" spans="1:4" x14ac:dyDescent="0.35">
      <c r="A4363" s="4">
        <f>Climate285!F4390*((113.5/10)^0.12)</f>
        <v>10.284587076571777</v>
      </c>
      <c r="B4363" s="24">
        <f>VLOOKUP(A4363,'Wind - Power Curve'!$A$3:$B$47,2)*Wind!$B$9</f>
        <v>5330.7</v>
      </c>
      <c r="C4363">
        <f>(0.5*(A4363^3)*Wind!$B$11*Wind!$B$7*(VLOOKUP(A4363+0.5,'Wind - Power Curve'!$A$3:$E$47,5,TRUE))*Wind!$B$9)/1000</f>
        <v>5608.925976784144</v>
      </c>
      <c r="D4363" s="23" t="s">
        <v>9</v>
      </c>
    </row>
    <row r="4364" spans="1:4" x14ac:dyDescent="0.35">
      <c r="A4364" s="4">
        <f>Climate285!F4391*((113.5/10)^0.12)</f>
        <v>10.219003426551993</v>
      </c>
      <c r="B4364" s="24">
        <f>VLOOKUP(A4364,'Wind - Power Curve'!$A$3:$B$47,2)*Wind!$B$9</f>
        <v>5330.7</v>
      </c>
      <c r="C4364">
        <f>(0.5*(A4364^3)*Wind!$B$11*Wind!$B$7*(VLOOKUP(A4364+0.5,'Wind - Power Curve'!$A$3:$E$47,5,TRUE))*Wind!$B$9)/1000</f>
        <v>5502.3063159145859</v>
      </c>
      <c r="D4364" s="23" t="s">
        <v>9</v>
      </c>
    </row>
    <row r="4365" spans="1:4" x14ac:dyDescent="0.35">
      <c r="A4365" s="4">
        <f>Climate285!F4392*((113.5/10)^0.12)</f>
        <v>9.8750238744074146</v>
      </c>
      <c r="B4365" s="24">
        <f>VLOOKUP(A4365,'Wind - Power Curve'!$A$3:$B$47,2)*Wind!$B$9</f>
        <v>4640.4000000000005</v>
      </c>
      <c r="C4365">
        <f>(0.5*(A4365^3)*Wind!$B$11*Wind!$B$7*(VLOOKUP(A4365+0.5,'Wind - Power Curve'!$A$3:$E$47,5,TRUE))*Wind!$B$9)/1000</f>
        <v>5133.3243358435338</v>
      </c>
      <c r="D4365" s="23" t="s">
        <v>9</v>
      </c>
    </row>
    <row r="4366" spans="1:4" x14ac:dyDescent="0.35">
      <c r="A4366" s="4">
        <f>Climate285!F4393*((113.5/10)^0.12)</f>
        <v>9.3249242793435148</v>
      </c>
      <c r="B4366" s="24">
        <f>VLOOKUP(A4366,'Wind - Power Curve'!$A$3:$B$47,2)*Wind!$B$9</f>
        <v>3954.6</v>
      </c>
      <c r="C4366">
        <f>(0.5*(A4366^3)*Wind!$B$11*Wind!$B$7*(VLOOKUP(A4366+0.5,'Wind - Power Curve'!$A$3:$E$47,5,TRUE))*Wind!$B$9)/1000</f>
        <v>4388.5448792572379</v>
      </c>
      <c r="D4366" s="23" t="s">
        <v>9</v>
      </c>
    </row>
    <row r="4367" spans="1:4" x14ac:dyDescent="0.35">
      <c r="A4367" s="4">
        <f>Climate285!F4394*((113.5/10)^0.12)</f>
        <v>9.2687097221837007</v>
      </c>
      <c r="B4367" s="24">
        <f>VLOOKUP(A4367,'Wind - Power Curve'!$A$3:$B$47,2)*Wind!$B$9</f>
        <v>3954.6</v>
      </c>
      <c r="C4367">
        <f>(0.5*(A4367^3)*Wind!$B$11*Wind!$B$7*(VLOOKUP(A4367+0.5,'Wind - Power Curve'!$A$3:$E$47,5,TRUE))*Wind!$B$9)/1000</f>
        <v>4309.6544101187892</v>
      </c>
      <c r="D4367" s="23" t="s">
        <v>9</v>
      </c>
    </row>
    <row r="4368" spans="1:4" x14ac:dyDescent="0.35">
      <c r="A4368" s="4">
        <f>Climate285!F4395*((113.5/10)^0.12)</f>
        <v>9.0947122833557028</v>
      </c>
      <c r="B4368" s="24">
        <f>VLOOKUP(A4368,'Wind - Power Curve'!$A$3:$B$47,2)*Wind!$B$9</f>
        <v>3954.6</v>
      </c>
      <c r="C4368">
        <f>(0.5*(A4368^3)*Wind!$B$11*Wind!$B$7*(VLOOKUP(A4368+0.5,'Wind - Power Curve'!$A$3:$E$47,5,TRUE))*Wind!$B$9)/1000</f>
        <v>4071.4724046788847</v>
      </c>
      <c r="D4368" s="23" t="s">
        <v>9</v>
      </c>
    </row>
    <row r="4369" spans="1:4" x14ac:dyDescent="0.35">
      <c r="A4369" s="4">
        <f>Climate285!F4396*((113.5/10)^0.12)</f>
        <v>8.9421299139219208</v>
      </c>
      <c r="B4369" s="24">
        <f>VLOOKUP(A4369,'Wind - Power Curve'!$A$3:$B$47,2)*Wind!$B$9</f>
        <v>3314.7000000000003</v>
      </c>
      <c r="C4369">
        <f>(0.5*(A4369^3)*Wind!$B$11*Wind!$B$7*(VLOOKUP(A4369+0.5,'Wind - Power Curve'!$A$3:$E$47,5,TRUE))*Wind!$B$9)/1000</f>
        <v>3878.8051102896634</v>
      </c>
      <c r="D4369" s="23" t="s">
        <v>9</v>
      </c>
    </row>
    <row r="4370" spans="1:4" x14ac:dyDescent="0.35">
      <c r="A4370" s="4">
        <f>Climate285!F4397*((113.5/10)^0.12)</f>
        <v>8.6637340117971249</v>
      </c>
      <c r="B4370" s="24">
        <f>VLOOKUP(A4370,'Wind - Power Curve'!$A$3:$B$47,2)*Wind!$B$9</f>
        <v>3314.7000000000003</v>
      </c>
      <c r="C4370">
        <f>(0.5*(A4370^3)*Wind!$B$11*Wind!$B$7*(VLOOKUP(A4370+0.5,'Wind - Power Curve'!$A$3:$E$47,5,TRUE))*Wind!$B$9)/1000</f>
        <v>3527.6896013596343</v>
      </c>
      <c r="D4370" s="23" t="s">
        <v>9</v>
      </c>
    </row>
    <row r="4371" spans="1:4" x14ac:dyDescent="0.35">
      <c r="A4371" s="4">
        <f>Climate285!F4398*((113.5/10)^0.12)</f>
        <v>8.8230085904165989</v>
      </c>
      <c r="B4371" s="24">
        <f>VLOOKUP(A4371,'Wind - Power Curve'!$A$3:$B$47,2)*Wind!$B$9</f>
        <v>3314.7000000000003</v>
      </c>
      <c r="C4371">
        <f>(0.5*(A4371^3)*Wind!$B$11*Wind!$B$7*(VLOOKUP(A4371+0.5,'Wind - Power Curve'!$A$3:$E$47,5,TRUE))*Wind!$B$9)/1000</f>
        <v>3725.8480558938222</v>
      </c>
      <c r="D4371" s="23" t="s">
        <v>9</v>
      </c>
    </row>
    <row r="4372" spans="1:4" x14ac:dyDescent="0.35">
      <c r="A4372" s="4">
        <f>Climate285!F4399*((113.5/10)^0.12)</f>
        <v>8.9166995190162908</v>
      </c>
      <c r="B4372" s="24">
        <f>VLOOKUP(A4372,'Wind - Power Curve'!$A$3:$B$47,2)*Wind!$B$9</f>
        <v>3314.7000000000003</v>
      </c>
      <c r="C4372">
        <f>(0.5*(A4372^3)*Wind!$B$11*Wind!$B$7*(VLOOKUP(A4372+0.5,'Wind - Power Curve'!$A$3:$E$47,5,TRUE))*Wind!$B$9)/1000</f>
        <v>3845.8064982149695</v>
      </c>
      <c r="D4372" s="23" t="s">
        <v>9</v>
      </c>
    </row>
    <row r="4373" spans="1:4" x14ac:dyDescent="0.35">
      <c r="A4373" s="4">
        <f>Climate285!F4400*((113.5/10)^0.12)</f>
        <v>9.0639281211015206</v>
      </c>
      <c r="B4373" s="24">
        <f>VLOOKUP(A4373,'Wind - Power Curve'!$A$3:$B$47,2)*Wind!$B$9</f>
        <v>3954.6</v>
      </c>
      <c r="C4373">
        <f>(0.5*(A4373^3)*Wind!$B$11*Wind!$B$7*(VLOOKUP(A4373+0.5,'Wind - Power Curve'!$A$3:$E$47,5,TRUE))*Wind!$B$9)/1000</f>
        <v>4030.2683193503385</v>
      </c>
      <c r="D4373" s="23" t="s">
        <v>9</v>
      </c>
    </row>
    <row r="4374" spans="1:4" x14ac:dyDescent="0.35">
      <c r="A4374" s="4">
        <f>Climate285!F4401*((113.5/10)^0.12)</f>
        <v>8.9033151006449067</v>
      </c>
      <c r="B4374" s="24">
        <f>VLOOKUP(A4374,'Wind - Power Curve'!$A$3:$B$47,2)*Wind!$B$9</f>
        <v>3314.7000000000003</v>
      </c>
      <c r="C4374">
        <f>(0.5*(A4374^3)*Wind!$B$11*Wind!$B$7*(VLOOKUP(A4374+0.5,'Wind - Power Curve'!$A$3:$E$47,5,TRUE))*Wind!$B$9)/1000</f>
        <v>3828.5142287646277</v>
      </c>
      <c r="D4374" s="23" t="s">
        <v>9</v>
      </c>
    </row>
    <row r="4375" spans="1:4" x14ac:dyDescent="0.35">
      <c r="A4375" s="4">
        <f>Climate285!F4402*((113.5/10)^0.12)</f>
        <v>8.5365820372689747</v>
      </c>
      <c r="B4375" s="24">
        <f>VLOOKUP(A4375,'Wind - Power Curve'!$A$3:$B$47,2)*Wind!$B$9</f>
        <v>3314.7000000000003</v>
      </c>
      <c r="C4375">
        <f>(0.5*(A4375^3)*Wind!$B$11*Wind!$B$7*(VLOOKUP(A4375+0.5,'Wind - Power Curve'!$A$3:$E$47,5,TRUE))*Wind!$B$9)/1000</f>
        <v>3374.6371919796493</v>
      </c>
      <c r="D4375" s="23" t="s">
        <v>9</v>
      </c>
    </row>
    <row r="4376" spans="1:4" x14ac:dyDescent="0.35">
      <c r="A4376" s="4">
        <f>Climate285!F4403*((113.5/10)^0.12)</f>
        <v>8.4228144811122068</v>
      </c>
      <c r="B4376" s="24">
        <f>VLOOKUP(A4376,'Wind - Power Curve'!$A$3:$B$47,2)*Wind!$B$9</f>
        <v>2737.8</v>
      </c>
      <c r="C4376">
        <f>(0.5*(A4376^3)*Wind!$B$11*Wind!$B$7*(VLOOKUP(A4376+0.5,'Wind - Power Curve'!$A$3:$E$47,5,TRUE))*Wind!$B$9)/1000</f>
        <v>3225.218606025468</v>
      </c>
      <c r="D4376" s="23" t="s">
        <v>9</v>
      </c>
    </row>
    <row r="4377" spans="1:4" x14ac:dyDescent="0.35">
      <c r="A4377" s="4">
        <f>Climate285!F4404*((113.5/10)^0.12)</f>
        <v>8.4977672239919588</v>
      </c>
      <c r="B4377" s="24">
        <f>VLOOKUP(A4377,'Wind - Power Curve'!$A$3:$B$47,2)*Wind!$B$9</f>
        <v>2737.8</v>
      </c>
      <c r="C4377">
        <f>(0.5*(A4377^3)*Wind!$B$11*Wind!$B$7*(VLOOKUP(A4377+0.5,'Wind - Power Curve'!$A$3:$E$47,5,TRUE))*Wind!$B$9)/1000</f>
        <v>3312.0885745703167</v>
      </c>
      <c r="D4377" s="23" t="s">
        <v>9</v>
      </c>
    </row>
    <row r="4378" spans="1:4" x14ac:dyDescent="0.35">
      <c r="A4378" s="4">
        <f>Climate285!F4405*((113.5/10)^0.12)</f>
        <v>8.4776905964348828</v>
      </c>
      <c r="B4378" s="24">
        <f>VLOOKUP(A4378,'Wind - Power Curve'!$A$3:$B$47,2)*Wind!$B$9</f>
        <v>2737.8</v>
      </c>
      <c r="C4378">
        <f>(0.5*(A4378^3)*Wind!$B$11*Wind!$B$7*(VLOOKUP(A4378+0.5,'Wind - Power Curve'!$A$3:$E$47,5,TRUE))*Wind!$B$9)/1000</f>
        <v>3288.668802117234</v>
      </c>
      <c r="D4378" s="23" t="s">
        <v>9</v>
      </c>
    </row>
    <row r="4379" spans="1:4" x14ac:dyDescent="0.35">
      <c r="A4379" s="4">
        <f>Climate285!F4406*((113.5/10)^0.12)</f>
        <v>8.203310019821501</v>
      </c>
      <c r="B4379" s="24">
        <f>VLOOKUP(A4379,'Wind - Power Curve'!$A$3:$B$47,2)*Wind!$B$9</f>
        <v>2737.8</v>
      </c>
      <c r="C4379">
        <f>(0.5*(A4379^3)*Wind!$B$11*Wind!$B$7*(VLOOKUP(A4379+0.5,'Wind - Power Curve'!$A$3:$E$47,5,TRUE))*Wind!$B$9)/1000</f>
        <v>2979.5784555466153</v>
      </c>
      <c r="D4379" s="23" t="s">
        <v>9</v>
      </c>
    </row>
    <row r="4380" spans="1:4" x14ac:dyDescent="0.35">
      <c r="A4380" s="4">
        <f>Climate285!F4407*((113.5/10)^0.12)</f>
        <v>8.3759690168123608</v>
      </c>
      <c r="B4380" s="24">
        <f>VLOOKUP(A4380,'Wind - Power Curve'!$A$3:$B$47,2)*Wind!$B$9</f>
        <v>2737.8</v>
      </c>
      <c r="C4380">
        <f>(0.5*(A4380^3)*Wind!$B$11*Wind!$B$7*(VLOOKUP(A4380+0.5,'Wind - Power Curve'!$A$3:$E$47,5,TRUE))*Wind!$B$9)/1000</f>
        <v>3171.7039111016766</v>
      </c>
      <c r="D4380" s="23" t="s">
        <v>9</v>
      </c>
    </row>
    <row r="4381" spans="1:4" x14ac:dyDescent="0.35">
      <c r="A4381" s="4">
        <f>Climate285!F4408*((113.5/10)^0.12)</f>
        <v>8.3077084831183008</v>
      </c>
      <c r="B4381" s="24">
        <f>VLOOKUP(A4381,'Wind - Power Curve'!$A$3:$B$47,2)*Wind!$B$9</f>
        <v>2737.8</v>
      </c>
      <c r="C4381">
        <f>(0.5*(A4381^3)*Wind!$B$11*Wind!$B$7*(VLOOKUP(A4381+0.5,'Wind - Power Curve'!$A$3:$E$47,5,TRUE))*Wind!$B$9)/1000</f>
        <v>3094.7900896354463</v>
      </c>
      <c r="D4381" s="23" t="s">
        <v>9</v>
      </c>
    </row>
    <row r="4382" spans="1:4" x14ac:dyDescent="0.35">
      <c r="A4382" s="4">
        <f>Climate285!F4409*((113.5/10)^0.12)</f>
        <v>7.7361938186601868</v>
      </c>
      <c r="B4382" s="24">
        <f>VLOOKUP(A4382,'Wind - Power Curve'!$A$3:$B$47,2)*Wind!$B$9</f>
        <v>2226.6</v>
      </c>
      <c r="C4382">
        <f>(0.5*(A4382^3)*Wind!$B$11*Wind!$B$7*(VLOOKUP(A4382+0.5,'Wind - Power Curve'!$A$3:$E$47,5,TRUE))*Wind!$B$9)/1000</f>
        <v>2475.7898811560203</v>
      </c>
      <c r="D4382" s="23" t="s">
        <v>9</v>
      </c>
    </row>
    <row r="4383" spans="1:4" x14ac:dyDescent="0.35">
      <c r="A4383" s="4">
        <f>Climate285!F4410*((113.5/10)^0.12)</f>
        <v>8.3010162739326088</v>
      </c>
      <c r="B4383" s="24">
        <f>VLOOKUP(A4383,'Wind - Power Curve'!$A$3:$B$47,2)*Wind!$B$9</f>
        <v>2737.8</v>
      </c>
      <c r="C4383">
        <f>(0.5*(A4383^3)*Wind!$B$11*Wind!$B$7*(VLOOKUP(A4383+0.5,'Wind - Power Curve'!$A$3:$E$47,5,TRUE))*Wind!$B$9)/1000</f>
        <v>3087.3171612274323</v>
      </c>
      <c r="D4383" s="23" t="s">
        <v>9</v>
      </c>
    </row>
    <row r="4384" spans="1:4" x14ac:dyDescent="0.35">
      <c r="A4384" s="4">
        <f>Climate285!F4411*((113.5/10)^0.12)</f>
        <v>8.4683215035749129</v>
      </c>
      <c r="B4384" s="24">
        <f>VLOOKUP(A4384,'Wind - Power Curve'!$A$3:$B$47,2)*Wind!$B$9</f>
        <v>2737.8</v>
      </c>
      <c r="C4384">
        <f>(0.5*(A4384^3)*Wind!$B$11*Wind!$B$7*(VLOOKUP(A4384+0.5,'Wind - Power Curve'!$A$3:$E$47,5,TRUE))*Wind!$B$9)/1000</f>
        <v>3277.7774618486724</v>
      </c>
      <c r="D4384" s="23" t="s">
        <v>9</v>
      </c>
    </row>
    <row r="4385" spans="1:4" x14ac:dyDescent="0.35">
      <c r="A4385" s="4">
        <f>Climate285!F4412*((113.5/10)^0.12)</f>
        <v>8.4616292943892208</v>
      </c>
      <c r="B4385" s="24">
        <f>VLOOKUP(A4385,'Wind - Power Curve'!$A$3:$B$47,2)*Wind!$B$9</f>
        <v>2737.8</v>
      </c>
      <c r="C4385">
        <f>(0.5*(A4385^3)*Wind!$B$11*Wind!$B$7*(VLOOKUP(A4385+0.5,'Wind - Power Curve'!$A$3:$E$47,5,TRUE))*Wind!$B$9)/1000</f>
        <v>3270.0126732407234</v>
      </c>
      <c r="D4385" s="23" t="s">
        <v>9</v>
      </c>
    </row>
    <row r="4386" spans="1:4" x14ac:dyDescent="0.35">
      <c r="A4386" s="4">
        <f>Climate285!F4413*((113.5/10)^0.12)</f>
        <v>8.4991056658290969</v>
      </c>
      <c r="B4386" s="24">
        <f>VLOOKUP(A4386,'Wind - Power Curve'!$A$3:$B$47,2)*Wind!$B$9</f>
        <v>2737.8</v>
      </c>
      <c r="C4386">
        <f>(0.5*(A4386^3)*Wind!$B$11*Wind!$B$7*(VLOOKUP(A4386+0.5,'Wind - Power Curve'!$A$3:$E$47,5,TRUE))*Wind!$B$9)/1000</f>
        <v>3313.6538337951692</v>
      </c>
      <c r="D4386" s="23" t="s">
        <v>9</v>
      </c>
    </row>
    <row r="4387" spans="1:4" x14ac:dyDescent="0.35">
      <c r="A4387" s="4">
        <f>Climate285!F4414*((113.5/10)^0.12)</f>
        <v>8.3050315994440229</v>
      </c>
      <c r="B4387" s="24">
        <f>VLOOKUP(A4387,'Wind - Power Curve'!$A$3:$B$47,2)*Wind!$B$9</f>
        <v>2737.8</v>
      </c>
      <c r="C4387">
        <f>(0.5*(A4387^3)*Wind!$B$11*Wind!$B$7*(VLOOKUP(A4387+0.5,'Wind - Power Curve'!$A$3:$E$47,5,TRUE))*Wind!$B$9)/1000</f>
        <v>3091.7994729092793</v>
      </c>
      <c r="D4387" s="23" t="s">
        <v>9</v>
      </c>
    </row>
    <row r="4388" spans="1:4" x14ac:dyDescent="0.35">
      <c r="A4388" s="4">
        <f>Climate285!F4415*((113.5/10)^0.12)</f>
        <v>8.4147838300893749</v>
      </c>
      <c r="B4388" s="24">
        <f>VLOOKUP(A4388,'Wind - Power Curve'!$A$3:$B$47,2)*Wind!$B$9</f>
        <v>2737.8</v>
      </c>
      <c r="C4388">
        <f>(0.5*(A4388^3)*Wind!$B$11*Wind!$B$7*(VLOOKUP(A4388+0.5,'Wind - Power Curve'!$A$3:$E$47,5,TRUE))*Wind!$B$9)/1000</f>
        <v>3216.00223838891</v>
      </c>
      <c r="D4388" s="23" t="s">
        <v>9</v>
      </c>
    </row>
    <row r="4389" spans="1:4" x14ac:dyDescent="0.35">
      <c r="A4389" s="4">
        <f>Climate285!F4416*((113.5/10)^0.12)</f>
        <v>8.3866765515094688</v>
      </c>
      <c r="B4389" s="24">
        <f>VLOOKUP(A4389,'Wind - Power Curve'!$A$3:$B$47,2)*Wind!$B$9</f>
        <v>2737.8</v>
      </c>
      <c r="C4389">
        <f>(0.5*(A4389^3)*Wind!$B$11*Wind!$B$7*(VLOOKUP(A4389+0.5,'Wind - Power Curve'!$A$3:$E$47,5,TRUE))*Wind!$B$9)/1000</f>
        <v>3183.8832408427261</v>
      </c>
      <c r="D4389" s="23" t="s">
        <v>9</v>
      </c>
    </row>
    <row r="4390" spans="1:4" x14ac:dyDescent="0.35">
      <c r="A4390" s="4">
        <f>Climate285!F4417*((113.5/10)^0.12)</f>
        <v>8.2916471810726389</v>
      </c>
      <c r="B4390" s="24">
        <f>VLOOKUP(A4390,'Wind - Power Curve'!$A$3:$B$47,2)*Wind!$B$9</f>
        <v>2737.8</v>
      </c>
      <c r="C4390">
        <f>(0.5*(A4390^3)*Wind!$B$11*Wind!$B$7*(VLOOKUP(A4390+0.5,'Wind - Power Curve'!$A$3:$E$47,5,TRUE))*Wind!$B$9)/1000</f>
        <v>3076.8752856667711</v>
      </c>
      <c r="D4390" s="23" t="s">
        <v>9</v>
      </c>
    </row>
    <row r="4391" spans="1:4" x14ac:dyDescent="0.35">
      <c r="A4391" s="4">
        <f>Climate285!F4418*((113.5/10)^0.12)</f>
        <v>8.2166944381928868</v>
      </c>
      <c r="B4391" s="24">
        <f>VLOOKUP(A4391,'Wind - Power Curve'!$A$3:$B$47,2)*Wind!$B$9</f>
        <v>2737.8</v>
      </c>
      <c r="C4391">
        <f>(0.5*(A4391^3)*Wind!$B$11*Wind!$B$7*(VLOOKUP(A4391+0.5,'Wind - Power Curve'!$A$3:$E$47,5,TRUE))*Wind!$B$9)/1000</f>
        <v>2994.1865932978162</v>
      </c>
      <c r="D4391" s="23" t="s">
        <v>9</v>
      </c>
    </row>
    <row r="4392" spans="1:4" x14ac:dyDescent="0.35">
      <c r="A4392" s="4">
        <f>Climate285!F4419*((113.5/10)^0.12)</f>
        <v>8.0587583014105508</v>
      </c>
      <c r="B4392" s="24">
        <f>VLOOKUP(A4392,'Wind - Power Curve'!$A$3:$B$47,2)*Wind!$B$9</f>
        <v>2737.8</v>
      </c>
      <c r="C4392">
        <f>(0.5*(A4392^3)*Wind!$B$11*Wind!$B$7*(VLOOKUP(A4392+0.5,'Wind - Power Curve'!$A$3:$E$47,5,TRUE))*Wind!$B$9)/1000</f>
        <v>2824.826917492227</v>
      </c>
      <c r="D4392" s="23" t="s">
        <v>9</v>
      </c>
    </row>
    <row r="4393" spans="1:4" x14ac:dyDescent="0.35">
      <c r="A4393" s="4">
        <f>Climate285!F4420*((113.5/10)^0.12)</f>
        <v>8.2702321116784248</v>
      </c>
      <c r="B4393" s="24">
        <f>VLOOKUP(A4393,'Wind - Power Curve'!$A$3:$B$47,2)*Wind!$B$9</f>
        <v>2737.8</v>
      </c>
      <c r="C4393">
        <f>(0.5*(A4393^3)*Wind!$B$11*Wind!$B$7*(VLOOKUP(A4393+0.5,'Wind - Power Curve'!$A$3:$E$47,5,TRUE))*Wind!$B$9)/1000</f>
        <v>3053.0966094819028</v>
      </c>
      <c r="D4393" s="23" t="s">
        <v>9</v>
      </c>
    </row>
    <row r="4394" spans="1:4" x14ac:dyDescent="0.35">
      <c r="A4394" s="4">
        <f>Climate285!F4421*((113.5/10)^0.12)</f>
        <v>8.6155501056601427</v>
      </c>
      <c r="B4394" s="24">
        <f>VLOOKUP(A4394,'Wind - Power Curve'!$A$3:$B$47,2)*Wind!$B$9</f>
        <v>3314.7000000000003</v>
      </c>
      <c r="C4394">
        <f>(0.5*(A4394^3)*Wind!$B$11*Wind!$B$7*(VLOOKUP(A4394+0.5,'Wind - Power Curve'!$A$3:$E$47,5,TRUE))*Wind!$B$9)/1000</f>
        <v>3469.1579309772533</v>
      </c>
      <c r="D4394" s="23" t="s">
        <v>9</v>
      </c>
    </row>
    <row r="4395" spans="1:4" x14ac:dyDescent="0.35">
      <c r="A4395" s="4">
        <f>Climate285!F4422*((113.5/10)^0.12)</f>
        <v>8.5405973627803888</v>
      </c>
      <c r="B4395" s="24">
        <f>VLOOKUP(A4395,'Wind - Power Curve'!$A$3:$B$47,2)*Wind!$B$9</f>
        <v>3314.7000000000003</v>
      </c>
      <c r="C4395">
        <f>(0.5*(A4395^3)*Wind!$B$11*Wind!$B$7*(VLOOKUP(A4395+0.5,'Wind - Power Curve'!$A$3:$E$47,5,TRUE))*Wind!$B$9)/1000</f>
        <v>3379.4013849595754</v>
      </c>
      <c r="D4395" s="23" t="s">
        <v>9</v>
      </c>
    </row>
    <row r="4396" spans="1:4" x14ac:dyDescent="0.35">
      <c r="A4396" s="4">
        <f>Climate285!F4423*((113.5/10)^0.12)</f>
        <v>8.3063700412811627</v>
      </c>
      <c r="B4396" s="24">
        <f>VLOOKUP(A4396,'Wind - Power Curve'!$A$3:$B$47,2)*Wind!$B$9</f>
        <v>2737.8</v>
      </c>
      <c r="C4396">
        <f>(0.5*(A4396^3)*Wind!$B$11*Wind!$B$7*(VLOOKUP(A4396+0.5,'Wind - Power Curve'!$A$3:$E$47,5,TRUE))*Wind!$B$9)/1000</f>
        <v>3093.2945403267709</v>
      </c>
      <c r="D4396" s="23" t="s">
        <v>9</v>
      </c>
    </row>
    <row r="4397" spans="1:4" x14ac:dyDescent="0.35">
      <c r="A4397" s="4">
        <f>Climate285!F4424*((113.5/10)^0.12)</f>
        <v>8.3170775759782707</v>
      </c>
      <c r="B4397" s="24">
        <f>VLOOKUP(A4397,'Wind - Power Curve'!$A$3:$B$47,2)*Wind!$B$9</f>
        <v>2737.8</v>
      </c>
      <c r="C4397">
        <f>(0.5*(A4397^3)*Wind!$B$11*Wind!$B$7*(VLOOKUP(A4397+0.5,'Wind - Power Curve'!$A$3:$E$47,5,TRUE))*Wind!$B$9)/1000</f>
        <v>3105.2724342719266</v>
      </c>
      <c r="D4397" s="23" t="s">
        <v>9</v>
      </c>
    </row>
    <row r="4398" spans="1:4" x14ac:dyDescent="0.35">
      <c r="A4398" s="4">
        <f>Climate285!F4425*((113.5/10)^0.12)</f>
        <v>8.3558923892552848</v>
      </c>
      <c r="B4398" s="24">
        <f>VLOOKUP(A4398,'Wind - Power Curve'!$A$3:$B$47,2)*Wind!$B$9</f>
        <v>2737.8</v>
      </c>
      <c r="C4398">
        <f>(0.5*(A4398^3)*Wind!$B$11*Wind!$B$7*(VLOOKUP(A4398+0.5,'Wind - Power Curve'!$A$3:$E$47,5,TRUE))*Wind!$B$9)/1000</f>
        <v>3148.9514593266608</v>
      </c>
      <c r="D4398" s="23" t="s">
        <v>9</v>
      </c>
    </row>
    <row r="4399" spans="1:4" x14ac:dyDescent="0.35">
      <c r="A4399" s="4">
        <f>Climate285!F4426*((113.5/10)^0.12)</f>
        <v>8.6918412903770328</v>
      </c>
      <c r="B4399" s="24">
        <f>VLOOKUP(A4399,'Wind - Power Curve'!$A$3:$B$47,2)*Wind!$B$9</f>
        <v>3314.7000000000003</v>
      </c>
      <c r="C4399">
        <f>(0.5*(A4399^3)*Wind!$B$11*Wind!$B$7*(VLOOKUP(A4399+0.5,'Wind - Power Curve'!$A$3:$E$47,5,TRUE))*Wind!$B$9)/1000</f>
        <v>3562.1351814777304</v>
      </c>
      <c r="D4399" s="23" t="s">
        <v>9</v>
      </c>
    </row>
    <row r="4400" spans="1:4" x14ac:dyDescent="0.35">
      <c r="A4400" s="4">
        <f>Climate285!F4427*((113.5/10)^0.12)</f>
        <v>8.8819000312506908</v>
      </c>
      <c r="B4400" s="24">
        <f>VLOOKUP(A4400,'Wind - Power Curve'!$A$3:$B$47,2)*Wind!$B$9</f>
        <v>3314.7000000000003</v>
      </c>
      <c r="C4400">
        <f>(0.5*(A4400^3)*Wind!$B$11*Wind!$B$7*(VLOOKUP(A4400+0.5,'Wind - Power Curve'!$A$3:$E$47,5,TRUE))*Wind!$B$9)/1000</f>
        <v>3800.9545444445689</v>
      </c>
      <c r="D4400" s="23" t="s">
        <v>9</v>
      </c>
    </row>
    <row r="4401" spans="1:4" x14ac:dyDescent="0.35">
      <c r="A4401" s="4">
        <f>Climate285!F4428*((113.5/10)^0.12)</f>
        <v>8.7761631261167548</v>
      </c>
      <c r="B4401" s="24">
        <f>VLOOKUP(A4401,'Wind - Power Curve'!$A$3:$B$47,2)*Wind!$B$9</f>
        <v>3314.7000000000003</v>
      </c>
      <c r="C4401">
        <f>(0.5*(A4401^3)*Wind!$B$11*Wind!$B$7*(VLOOKUP(A4401+0.5,'Wind - Power Curve'!$A$3:$E$47,5,TRUE))*Wind!$B$9)/1000</f>
        <v>3666.815807054325</v>
      </c>
      <c r="D4401" s="23" t="s">
        <v>9</v>
      </c>
    </row>
    <row r="4402" spans="1:4" x14ac:dyDescent="0.35">
      <c r="A4402" s="4">
        <f>Climate285!F4429*((113.5/10)^0.12)</f>
        <v>8.6757799883313726</v>
      </c>
      <c r="B4402" s="24">
        <f>VLOOKUP(A4402,'Wind - Power Curve'!$A$3:$B$47,2)*Wind!$B$9</f>
        <v>3314.7000000000003</v>
      </c>
      <c r="C4402">
        <f>(0.5*(A4402^3)*Wind!$B$11*Wind!$B$7*(VLOOKUP(A4402+0.5,'Wind - Power Curve'!$A$3:$E$47,5,TRUE))*Wind!$B$9)/1000</f>
        <v>3542.4246719656207</v>
      </c>
      <c r="D4402" s="23" t="s">
        <v>9</v>
      </c>
    </row>
    <row r="4403" spans="1:4" x14ac:dyDescent="0.35">
      <c r="A4403" s="4">
        <f>Climate285!F4430*((113.5/10)^0.12)</f>
        <v>8.6101963383115887</v>
      </c>
      <c r="B4403" s="24">
        <f>VLOOKUP(A4403,'Wind - Power Curve'!$A$3:$B$47,2)*Wind!$B$9</f>
        <v>3314.7000000000003</v>
      </c>
      <c r="C4403">
        <f>(0.5*(A4403^3)*Wind!$B$11*Wind!$B$7*(VLOOKUP(A4403+0.5,'Wind - Power Curve'!$A$3:$E$47,5,TRUE))*Wind!$B$9)/1000</f>
        <v>3462.6946668166865</v>
      </c>
      <c r="D4403" s="23" t="s">
        <v>9</v>
      </c>
    </row>
    <row r="4404" spans="1:4" x14ac:dyDescent="0.35">
      <c r="A4404" s="4">
        <f>Climate285!F4431*((113.5/10)^0.12)</f>
        <v>8.8658387292050307</v>
      </c>
      <c r="B4404" s="24">
        <f>VLOOKUP(A4404,'Wind - Power Curve'!$A$3:$B$47,2)*Wind!$B$9</f>
        <v>3314.7000000000003</v>
      </c>
      <c r="C4404">
        <f>(0.5*(A4404^3)*Wind!$B$11*Wind!$B$7*(VLOOKUP(A4404+0.5,'Wind - Power Curve'!$A$3:$E$47,5,TRUE))*Wind!$B$9)/1000</f>
        <v>3780.3718029329216</v>
      </c>
      <c r="D4404" s="23" t="s">
        <v>9</v>
      </c>
    </row>
    <row r="4405" spans="1:4" x14ac:dyDescent="0.35">
      <c r="A4405" s="4">
        <f>Climate285!F4432*((113.5/10)^0.12)</f>
        <v>8.7279792199797708</v>
      </c>
      <c r="B4405" s="24">
        <f>VLOOKUP(A4405,'Wind - Power Curve'!$A$3:$B$47,2)*Wind!$B$9</f>
        <v>3314.7000000000003</v>
      </c>
      <c r="C4405">
        <f>(0.5*(A4405^3)*Wind!$B$11*Wind!$B$7*(VLOOKUP(A4405+0.5,'Wind - Power Curve'!$A$3:$E$47,5,TRUE))*Wind!$B$9)/1000</f>
        <v>3606.7508638140353</v>
      </c>
      <c r="D4405" s="23" t="s">
        <v>9</v>
      </c>
    </row>
    <row r="4406" spans="1:4" x14ac:dyDescent="0.35">
      <c r="A4406" s="4">
        <f>Climate285!F4433*((113.5/10)^0.12)</f>
        <v>9.2727250476951166</v>
      </c>
      <c r="B4406" s="24">
        <f>VLOOKUP(A4406,'Wind - Power Curve'!$A$3:$B$47,2)*Wind!$B$9</f>
        <v>3954.6</v>
      </c>
      <c r="C4406">
        <f>(0.5*(A4406^3)*Wind!$B$11*Wind!$B$7*(VLOOKUP(A4406+0.5,'Wind - Power Curve'!$A$3:$E$47,5,TRUE))*Wind!$B$9)/1000</f>
        <v>4315.257831794198</v>
      </c>
      <c r="D4406" s="23" t="s">
        <v>9</v>
      </c>
    </row>
    <row r="4407" spans="1:4" x14ac:dyDescent="0.35">
      <c r="A4407" s="4">
        <f>Climate285!F4434*((113.5/10)^0.12)</f>
        <v>9.5149830202171746</v>
      </c>
      <c r="B4407" s="24">
        <f>VLOOKUP(A4407,'Wind - Power Curve'!$A$3:$B$47,2)*Wind!$B$9</f>
        <v>4640.4000000000005</v>
      </c>
      <c r="C4407">
        <f>(0.5*(A4407^3)*Wind!$B$11*Wind!$B$7*(VLOOKUP(A4407+0.5,'Wind - Power Curve'!$A$3:$E$47,5,TRUE))*Wind!$B$9)/1000</f>
        <v>4592.0678348728188</v>
      </c>
      <c r="D4407" s="23" t="s">
        <v>9</v>
      </c>
    </row>
    <row r="4408" spans="1:4" x14ac:dyDescent="0.35">
      <c r="A4408" s="4">
        <f>Climate285!F4435*((113.5/10)^0.12)</f>
        <v>9.6461503202567407</v>
      </c>
      <c r="B4408" s="24">
        <f>VLOOKUP(A4408,'Wind - Power Curve'!$A$3:$B$47,2)*Wind!$B$9</f>
        <v>4640.4000000000005</v>
      </c>
      <c r="C4408">
        <f>(0.5*(A4408^3)*Wind!$B$11*Wind!$B$7*(VLOOKUP(A4408+0.5,'Wind - Power Curve'!$A$3:$E$47,5,TRUE))*Wind!$B$9)/1000</f>
        <v>4784.6075187718025</v>
      </c>
      <c r="D4408" s="23" t="s">
        <v>9</v>
      </c>
    </row>
    <row r="4409" spans="1:4" x14ac:dyDescent="0.35">
      <c r="A4409" s="4">
        <f>Climate285!F4436*((113.5/10)^0.12)</f>
        <v>9.6046586233054505</v>
      </c>
      <c r="B4409" s="24">
        <f>VLOOKUP(A4409,'Wind - Power Curve'!$A$3:$B$47,2)*Wind!$B$9</f>
        <v>4640.4000000000005</v>
      </c>
      <c r="C4409">
        <f>(0.5*(A4409^3)*Wind!$B$11*Wind!$B$7*(VLOOKUP(A4409+0.5,'Wind - Power Curve'!$A$3:$E$47,5,TRUE))*Wind!$B$9)/1000</f>
        <v>4723.1315554440307</v>
      </c>
      <c r="D4409" s="23" t="s">
        <v>9</v>
      </c>
    </row>
    <row r="4410" spans="1:4" x14ac:dyDescent="0.35">
      <c r="A4410" s="4">
        <f>Climate285!F4437*((113.5/10)^0.12)</f>
        <v>9.8295168519447085</v>
      </c>
      <c r="B4410" s="24">
        <f>VLOOKUP(A4410,'Wind - Power Curve'!$A$3:$B$47,2)*Wind!$B$9</f>
        <v>4640.4000000000005</v>
      </c>
      <c r="C4410">
        <f>(0.5*(A4410^3)*Wind!$B$11*Wind!$B$7*(VLOOKUP(A4410+0.5,'Wind - Power Curve'!$A$3:$E$47,5,TRUE))*Wind!$B$9)/1000</f>
        <v>5062.6832556443578</v>
      </c>
      <c r="D4410" s="23" t="s">
        <v>9</v>
      </c>
    </row>
    <row r="4411" spans="1:4" x14ac:dyDescent="0.35">
      <c r="A4411" s="4">
        <f>Climate285!F4438*((113.5/10)^0.12)</f>
        <v>9.4708144395916047</v>
      </c>
      <c r="B4411" s="24">
        <f>VLOOKUP(A4411,'Wind - Power Curve'!$A$3:$B$47,2)*Wind!$B$9</f>
        <v>3954.6</v>
      </c>
      <c r="C4411">
        <f>(0.5*(A4411^3)*Wind!$B$11*Wind!$B$7*(VLOOKUP(A4411+0.5,'Wind - Power Curve'!$A$3:$E$47,5,TRUE))*Wind!$B$9)/1000</f>
        <v>4597.7630434175944</v>
      </c>
      <c r="D4411" s="23" t="s">
        <v>9</v>
      </c>
    </row>
    <row r="4412" spans="1:4" x14ac:dyDescent="0.35">
      <c r="A4412" s="4">
        <f>Climate285!F4439*((113.5/10)^0.12)</f>
        <v>9.1482499568412408</v>
      </c>
      <c r="B4412" s="24">
        <f>VLOOKUP(A4412,'Wind - Power Curve'!$A$3:$B$47,2)*Wind!$B$9</f>
        <v>3954.6</v>
      </c>
      <c r="C4412">
        <f>(0.5*(A4412^3)*Wind!$B$11*Wind!$B$7*(VLOOKUP(A4412+0.5,'Wind - Power Curve'!$A$3:$E$47,5,TRUE))*Wind!$B$9)/1000</f>
        <v>4143.798884062342</v>
      </c>
      <c r="D4412" s="23" t="s">
        <v>9</v>
      </c>
    </row>
    <row r="4413" spans="1:4" x14ac:dyDescent="0.35">
      <c r="A4413" s="4">
        <f>Climate285!F4440*((113.5/10)^0.12)</f>
        <v>8.9715756343389668</v>
      </c>
      <c r="B4413" s="24">
        <f>VLOOKUP(A4413,'Wind - Power Curve'!$A$3:$B$47,2)*Wind!$B$9</f>
        <v>3314.7000000000003</v>
      </c>
      <c r="C4413">
        <f>(0.5*(A4413^3)*Wind!$B$11*Wind!$B$7*(VLOOKUP(A4413+0.5,'Wind - Power Curve'!$A$3:$E$47,5,TRUE))*Wind!$B$9)/1000</f>
        <v>3917.249213552926</v>
      </c>
      <c r="D4413" s="23" t="s">
        <v>9</v>
      </c>
    </row>
    <row r="4414" spans="1:4" x14ac:dyDescent="0.35">
      <c r="A4414" s="4">
        <f>Climate285!F4441*((113.5/10)^0.12)</f>
        <v>8.5606739903374649</v>
      </c>
      <c r="B4414" s="24">
        <f>VLOOKUP(A4414,'Wind - Power Curve'!$A$3:$B$47,2)*Wind!$B$9</f>
        <v>3314.7000000000003</v>
      </c>
      <c r="C4414">
        <f>(0.5*(A4414^3)*Wind!$B$11*Wind!$B$7*(VLOOKUP(A4414+0.5,'Wind - Power Curve'!$A$3:$E$47,5,TRUE))*Wind!$B$9)/1000</f>
        <v>3403.2896195550961</v>
      </c>
      <c r="D4414" s="23" t="s">
        <v>9</v>
      </c>
    </row>
    <row r="4415" spans="1:4" x14ac:dyDescent="0.35">
      <c r="A4415" s="4">
        <f>Climate285!F4442*((113.5/10)^0.12)</f>
        <v>8.3304619943496547</v>
      </c>
      <c r="B4415" s="24">
        <f>VLOOKUP(A4415,'Wind - Power Curve'!$A$3:$B$47,2)*Wind!$B$9</f>
        <v>2737.8</v>
      </c>
      <c r="C4415">
        <f>(0.5*(A4415^3)*Wind!$B$11*Wind!$B$7*(VLOOKUP(A4415+0.5,'Wind - Power Curve'!$A$3:$E$47,5,TRUE))*Wind!$B$9)/1000</f>
        <v>3120.2882324765164</v>
      </c>
      <c r="D4415" s="23" t="s">
        <v>9</v>
      </c>
    </row>
    <row r="4416" spans="1:4" x14ac:dyDescent="0.35">
      <c r="A4416" s="4">
        <f>Climate285!F4443*((113.5/10)^0.12)</f>
        <v>8.4937518984805447</v>
      </c>
      <c r="B4416" s="24">
        <f>VLOOKUP(A4416,'Wind - Power Curve'!$A$3:$B$47,2)*Wind!$B$9</f>
        <v>2737.8</v>
      </c>
      <c r="C4416">
        <f>(0.5*(A4416^3)*Wind!$B$11*Wind!$B$7*(VLOOKUP(A4416+0.5,'Wind - Power Curve'!$A$3:$E$47,5,TRUE))*Wind!$B$9)/1000</f>
        <v>3307.3957545553262</v>
      </c>
      <c r="D4416" s="23" t="s">
        <v>9</v>
      </c>
    </row>
    <row r="4417" spans="1:4" x14ac:dyDescent="0.35">
      <c r="A4417" s="4">
        <f>Climate285!F4444*((113.5/10)^0.12)</f>
        <v>8.6677493373085408</v>
      </c>
      <c r="B4417" s="24">
        <f>VLOOKUP(A4417,'Wind - Power Curve'!$A$3:$B$47,2)*Wind!$B$9</f>
        <v>3314.7000000000003</v>
      </c>
      <c r="C4417">
        <f>(0.5*(A4417^3)*Wind!$B$11*Wind!$B$7*(VLOOKUP(A4417+0.5,'Wind - Power Curve'!$A$3:$E$47,5,TRUE))*Wind!$B$9)/1000</f>
        <v>3532.5967422969966</v>
      </c>
      <c r="D4417" s="23" t="s">
        <v>9</v>
      </c>
    </row>
    <row r="4418" spans="1:4" x14ac:dyDescent="0.35">
      <c r="A4418" s="4">
        <f>Climate285!F4445*((113.5/10)^0.12)</f>
        <v>9.0371592843587507</v>
      </c>
      <c r="B4418" s="24">
        <f>VLOOKUP(A4418,'Wind - Power Curve'!$A$3:$B$47,2)*Wind!$B$9</f>
        <v>3954.6</v>
      </c>
      <c r="C4418">
        <f>(0.5*(A4418^3)*Wind!$B$11*Wind!$B$7*(VLOOKUP(A4418+0.5,'Wind - Power Curve'!$A$3:$E$47,5,TRUE))*Wind!$B$9)/1000</f>
        <v>3994.6654490433639</v>
      </c>
      <c r="D4418" s="23" t="s">
        <v>9</v>
      </c>
    </row>
    <row r="4419" spans="1:4" x14ac:dyDescent="0.35">
      <c r="A4419" s="4">
        <f>Climate285!F4446*((113.5/10)^0.12)</f>
        <v>8.9983444710817349</v>
      </c>
      <c r="B4419" s="24">
        <f>VLOOKUP(A4419,'Wind - Power Curve'!$A$3:$B$47,2)*Wind!$B$9</f>
        <v>3314.7000000000003</v>
      </c>
      <c r="C4419">
        <f>(0.5*(A4419^3)*Wind!$B$11*Wind!$B$7*(VLOOKUP(A4419+0.5,'Wind - Power Curve'!$A$3:$E$47,5,TRUE))*Wind!$B$9)/1000</f>
        <v>3952.4180831876529</v>
      </c>
      <c r="D4419" s="23" t="s">
        <v>9</v>
      </c>
    </row>
    <row r="4420" spans="1:4" x14ac:dyDescent="0.35">
      <c r="A4420" s="4">
        <f>Climate285!F4447*((113.5/10)^0.12)</f>
        <v>8.9983444710817349</v>
      </c>
      <c r="B4420" s="24">
        <f>VLOOKUP(A4420,'Wind - Power Curve'!$A$3:$B$47,2)*Wind!$B$9</f>
        <v>3314.7000000000003</v>
      </c>
      <c r="C4420">
        <f>(0.5*(A4420^3)*Wind!$B$11*Wind!$B$7*(VLOOKUP(A4420+0.5,'Wind - Power Curve'!$A$3:$E$47,5,TRUE))*Wind!$B$9)/1000</f>
        <v>3952.4180831876529</v>
      </c>
      <c r="D4420" s="23" t="s">
        <v>9</v>
      </c>
    </row>
    <row r="4421" spans="1:4" x14ac:dyDescent="0.35">
      <c r="A4421" s="4">
        <f>Climate285!F4448*((113.5/10)^0.12)</f>
        <v>9.2138336068610247</v>
      </c>
      <c r="B4421" s="24">
        <f>VLOOKUP(A4421,'Wind - Power Curve'!$A$3:$B$47,2)*Wind!$B$9</f>
        <v>3954.6</v>
      </c>
      <c r="C4421">
        <f>(0.5*(A4421^3)*Wind!$B$11*Wind!$B$7*(VLOOKUP(A4421+0.5,'Wind - Power Curve'!$A$3:$E$47,5,TRUE))*Wind!$B$9)/1000</f>
        <v>4233.5597874382302</v>
      </c>
      <c r="D4421" s="23" t="s">
        <v>9</v>
      </c>
    </row>
    <row r="4422" spans="1:4" x14ac:dyDescent="0.35">
      <c r="A4422" s="4">
        <f>Climate285!F4449*((113.5/10)^0.12)</f>
        <v>9.2847710242293626</v>
      </c>
      <c r="B4422" s="24">
        <f>VLOOKUP(A4422,'Wind - Power Curve'!$A$3:$B$47,2)*Wind!$B$9</f>
        <v>3954.6</v>
      </c>
      <c r="C4422">
        <f>(0.5*(A4422^3)*Wind!$B$11*Wind!$B$7*(VLOOKUP(A4422+0.5,'Wind - Power Curve'!$A$3:$E$47,5,TRUE))*Wind!$B$9)/1000</f>
        <v>4332.0972349289932</v>
      </c>
      <c r="D4422" s="23" t="s">
        <v>9</v>
      </c>
    </row>
    <row r="4423" spans="1:4" x14ac:dyDescent="0.35">
      <c r="A4423" s="4">
        <f>Climate285!F4450*((113.5/10)^0.12)</f>
        <v>9.3436624650634528</v>
      </c>
      <c r="B4423" s="24">
        <f>VLOOKUP(A4423,'Wind - Power Curve'!$A$3:$B$47,2)*Wind!$B$9</f>
        <v>3954.6</v>
      </c>
      <c r="C4423">
        <f>(0.5*(A4423^3)*Wind!$B$11*Wind!$B$7*(VLOOKUP(A4423+0.5,'Wind - Power Curve'!$A$3:$E$47,5,TRUE))*Wind!$B$9)/1000</f>
        <v>4415.0540678443167</v>
      </c>
      <c r="D4423" s="23" t="s">
        <v>9</v>
      </c>
    </row>
    <row r="4424" spans="1:4" x14ac:dyDescent="0.35">
      <c r="A4424" s="4">
        <f>Climate285!F4451*((113.5/10)^0.12)</f>
        <v>9.0799894231471807</v>
      </c>
      <c r="B4424" s="24">
        <f>VLOOKUP(A4424,'Wind - Power Curve'!$A$3:$B$47,2)*Wind!$B$9</f>
        <v>3954.6</v>
      </c>
      <c r="C4424">
        <f>(0.5*(A4424^3)*Wind!$B$11*Wind!$B$7*(VLOOKUP(A4424+0.5,'Wind - Power Curve'!$A$3:$E$47,5,TRUE))*Wind!$B$9)/1000</f>
        <v>4051.7312417626495</v>
      </c>
      <c r="D4424" s="23" t="s">
        <v>9</v>
      </c>
    </row>
    <row r="4425" spans="1:4" x14ac:dyDescent="0.35">
      <c r="A4425" s="4">
        <f>Climate285!F4452*((113.5/10)^0.12)</f>
        <v>9.0947122833557028</v>
      </c>
      <c r="B4425" s="24">
        <f>VLOOKUP(A4425,'Wind - Power Curve'!$A$3:$B$47,2)*Wind!$B$9</f>
        <v>3954.6</v>
      </c>
      <c r="C4425">
        <f>(0.5*(A4425^3)*Wind!$B$11*Wind!$B$7*(VLOOKUP(A4425+0.5,'Wind - Power Curve'!$A$3:$E$47,5,TRUE))*Wind!$B$9)/1000</f>
        <v>4071.4724046788847</v>
      </c>
      <c r="D4425" s="23" t="s">
        <v>9</v>
      </c>
    </row>
    <row r="4426" spans="1:4" x14ac:dyDescent="0.35">
      <c r="A4426" s="4">
        <f>Climate285!F4453*((113.5/10)^0.12)</f>
        <v>8.5861043852430967</v>
      </c>
      <c r="B4426" s="24">
        <f>VLOOKUP(A4426,'Wind - Power Curve'!$A$3:$B$47,2)*Wind!$B$9</f>
        <v>3314.7000000000003</v>
      </c>
      <c r="C4426">
        <f>(0.5*(A4426^3)*Wind!$B$11*Wind!$B$7*(VLOOKUP(A4426+0.5,'Wind - Power Curve'!$A$3:$E$47,5,TRUE))*Wind!$B$9)/1000</f>
        <v>3433.7093099095869</v>
      </c>
      <c r="D4426" s="23" t="s">
        <v>9</v>
      </c>
    </row>
    <row r="4427" spans="1:4" x14ac:dyDescent="0.35">
      <c r="A4427" s="4">
        <f>Climate285!F4454*((113.5/10)^0.12)</f>
        <v>8.3732921331380847</v>
      </c>
      <c r="B4427" s="24">
        <f>VLOOKUP(A4427,'Wind - Power Curve'!$A$3:$B$47,2)*Wind!$B$9</f>
        <v>2737.8</v>
      </c>
      <c r="C4427">
        <f>(0.5*(A4427^3)*Wind!$B$11*Wind!$B$7*(VLOOKUP(A4427+0.5,'Wind - Power Curve'!$A$3:$E$47,5,TRUE))*Wind!$B$9)/1000</f>
        <v>3168.663939508865</v>
      </c>
      <c r="D4427" s="23" t="s">
        <v>9</v>
      </c>
    </row>
    <row r="4428" spans="1:4" x14ac:dyDescent="0.35">
      <c r="A4428" s="4">
        <f>Climate285!F4455*((113.5/10)^0.12)</f>
        <v>8.6931797322141708</v>
      </c>
      <c r="B4428" s="24">
        <f>VLOOKUP(A4428,'Wind - Power Curve'!$A$3:$B$47,2)*Wind!$B$9</f>
        <v>3314.7000000000003</v>
      </c>
      <c r="C4428">
        <f>(0.5*(A4428^3)*Wind!$B$11*Wind!$B$7*(VLOOKUP(A4428+0.5,'Wind - Power Curve'!$A$3:$E$47,5,TRUE))*Wind!$B$9)/1000</f>
        <v>3563.7810162806691</v>
      </c>
      <c r="D4428" s="23" t="s">
        <v>9</v>
      </c>
    </row>
    <row r="4429" spans="1:4" x14ac:dyDescent="0.35">
      <c r="A4429" s="4">
        <f>Climate285!F4456*((113.5/10)^0.12)</f>
        <v>9.0398361680330268</v>
      </c>
      <c r="B4429" s="24">
        <f>VLOOKUP(A4429,'Wind - Power Curve'!$A$3:$B$47,2)*Wind!$B$9</f>
        <v>3954.6</v>
      </c>
      <c r="C4429">
        <f>(0.5*(A4429^3)*Wind!$B$11*Wind!$B$7*(VLOOKUP(A4429+0.5,'Wind - Power Curve'!$A$3:$E$47,5,TRUE))*Wind!$B$9)/1000</f>
        <v>3998.2162625681176</v>
      </c>
      <c r="D4429" s="23" t="s">
        <v>9</v>
      </c>
    </row>
    <row r="4430" spans="1:4" x14ac:dyDescent="0.35">
      <c r="A4430" s="4">
        <f>Climate285!F4457*((113.5/10)^0.12)</f>
        <v>9.0358208425216127</v>
      </c>
      <c r="B4430" s="24">
        <f>VLOOKUP(A4430,'Wind - Power Curve'!$A$3:$B$47,2)*Wind!$B$9</f>
        <v>3954.6</v>
      </c>
      <c r="C4430">
        <f>(0.5*(A4430^3)*Wind!$B$11*Wind!$B$7*(VLOOKUP(A4430+0.5,'Wind - Power Curve'!$A$3:$E$47,5,TRUE))*Wind!$B$9)/1000</f>
        <v>3992.8908309222479</v>
      </c>
      <c r="D4430" s="23" t="s">
        <v>9</v>
      </c>
    </row>
    <row r="4431" spans="1:4" x14ac:dyDescent="0.35">
      <c r="A4431" s="4">
        <f>Climate285!F4458*((113.5/10)^0.12)</f>
        <v>9.1054198180528108</v>
      </c>
      <c r="B4431" s="24">
        <f>VLOOKUP(A4431,'Wind - Power Curve'!$A$3:$B$47,2)*Wind!$B$9</f>
        <v>3954.6</v>
      </c>
      <c r="C4431">
        <f>(0.5*(A4431^3)*Wind!$B$11*Wind!$B$7*(VLOOKUP(A4431+0.5,'Wind - Power Curve'!$A$3:$E$47,5,TRUE))*Wind!$B$9)/1000</f>
        <v>4085.8698184644013</v>
      </c>
      <c r="D4431" s="23" t="s">
        <v>9</v>
      </c>
    </row>
    <row r="4432" spans="1:4" x14ac:dyDescent="0.35">
      <c r="A4432" s="4">
        <f>Climate285!F4459*((113.5/10)^0.12)</f>
        <v>9.1469115150041027</v>
      </c>
      <c r="B4432" s="24">
        <f>VLOOKUP(A4432,'Wind - Power Curve'!$A$3:$B$47,2)*Wind!$B$9</f>
        <v>3954.6</v>
      </c>
      <c r="C4432">
        <f>(0.5*(A4432^3)*Wind!$B$11*Wind!$B$7*(VLOOKUP(A4432+0.5,'Wind - Power Curve'!$A$3:$E$47,5,TRUE))*Wind!$B$9)/1000</f>
        <v>4141.9803649759169</v>
      </c>
      <c r="D4432" s="23" t="s">
        <v>9</v>
      </c>
    </row>
    <row r="4433" spans="1:4" x14ac:dyDescent="0.35">
      <c r="A4433" s="4">
        <f>Climate285!F4460*((113.5/10)^0.12)</f>
        <v>9.2071413976753327</v>
      </c>
      <c r="B4433" s="24">
        <f>VLOOKUP(A4433,'Wind - Power Curve'!$A$3:$B$47,2)*Wind!$B$9</f>
        <v>3954.6</v>
      </c>
      <c r="C4433">
        <f>(0.5*(A4433^3)*Wind!$B$11*Wind!$B$7*(VLOOKUP(A4433+0.5,'Wind - Power Curve'!$A$3:$E$47,5,TRUE))*Wind!$B$9)/1000</f>
        <v>4224.3417043367926</v>
      </c>
      <c r="D4433" s="23" t="s">
        <v>9</v>
      </c>
    </row>
    <row r="4434" spans="1:4" x14ac:dyDescent="0.35">
      <c r="A4434" s="4">
        <f>Climate285!F4461*((113.5/10)^0.12)</f>
        <v>9.3182320701578227</v>
      </c>
      <c r="B4434" s="24">
        <f>VLOOKUP(A4434,'Wind - Power Curve'!$A$3:$B$47,2)*Wind!$B$9</f>
        <v>3954.6</v>
      </c>
      <c r="C4434">
        <f>(0.5*(A4434^3)*Wind!$B$11*Wind!$B$7*(VLOOKUP(A4434+0.5,'Wind - Power Curve'!$A$3:$E$47,5,TRUE))*Wind!$B$9)/1000</f>
        <v>4379.1030905891621</v>
      </c>
      <c r="D4434" s="23" t="s">
        <v>9</v>
      </c>
    </row>
    <row r="4435" spans="1:4" x14ac:dyDescent="0.35">
      <c r="A4435" s="4">
        <f>Climate285!F4462*((113.5/10)^0.12)</f>
        <v>9.4641222304059127</v>
      </c>
      <c r="B4435" s="24">
        <f>VLOOKUP(A4435,'Wind - Power Curve'!$A$3:$B$47,2)*Wind!$B$9</f>
        <v>3954.6</v>
      </c>
      <c r="C4435">
        <f>(0.5*(A4435^3)*Wind!$B$11*Wind!$B$7*(VLOOKUP(A4435+0.5,'Wind - Power Curve'!$A$3:$E$47,5,TRUE))*Wind!$B$9)/1000</f>
        <v>4588.0233989178641</v>
      </c>
      <c r="D4435" s="23" t="s">
        <v>9</v>
      </c>
    </row>
    <row r="4436" spans="1:4" x14ac:dyDescent="0.35">
      <c r="A4436" s="4">
        <f>Climate285!F4463*((113.5/10)^0.12)</f>
        <v>9.3342933722034847</v>
      </c>
      <c r="B4436" s="24">
        <f>VLOOKUP(A4436,'Wind - Power Curve'!$A$3:$B$47,2)*Wind!$B$9</f>
        <v>3954.6</v>
      </c>
      <c r="C4436">
        <f>(0.5*(A4436^3)*Wind!$B$11*Wind!$B$7*(VLOOKUP(A4436+0.5,'Wind - Power Curve'!$A$3:$E$47,5,TRUE))*Wind!$B$9)/1000</f>
        <v>4401.7861695460606</v>
      </c>
      <c r="D4436" s="23" t="s">
        <v>9</v>
      </c>
    </row>
    <row r="4437" spans="1:4" x14ac:dyDescent="0.35">
      <c r="A4437" s="4">
        <f>Climate285!F4464*((113.5/10)^0.12)</f>
        <v>8.7721478006053406</v>
      </c>
      <c r="B4437" s="24">
        <f>VLOOKUP(A4437,'Wind - Power Curve'!$A$3:$B$47,2)*Wind!$B$9</f>
        <v>3314.7000000000003</v>
      </c>
      <c r="C4437">
        <f>(0.5*(A4437^3)*Wind!$B$11*Wind!$B$7*(VLOOKUP(A4437+0.5,'Wind - Power Curve'!$A$3:$E$47,5,TRUE))*Wind!$B$9)/1000</f>
        <v>3661.7851153380029</v>
      </c>
      <c r="D4437" s="23" t="s">
        <v>9</v>
      </c>
    </row>
    <row r="4438" spans="1:4" x14ac:dyDescent="0.35">
      <c r="A4438" s="4">
        <f>Climate285!F4465*((113.5/10)^0.12)</f>
        <v>8.7641171495825088</v>
      </c>
      <c r="B4438" s="24">
        <f>VLOOKUP(A4438,'Wind - Power Curve'!$A$3:$B$47,2)*Wind!$B$9</f>
        <v>3314.7000000000003</v>
      </c>
      <c r="C4438">
        <f>(0.5*(A4438^3)*Wind!$B$11*Wind!$B$7*(VLOOKUP(A4438+0.5,'Wind - Power Curve'!$A$3:$E$47,5,TRUE))*Wind!$B$9)/1000</f>
        <v>3651.7375398401105</v>
      </c>
      <c r="D4438" s="23" t="s">
        <v>9</v>
      </c>
    </row>
    <row r="4439" spans="1:4" x14ac:dyDescent="0.35">
      <c r="A4439" s="4">
        <f>Climate285!F4466*((113.5/10)^0.12)</f>
        <v>8.5713815250345728</v>
      </c>
      <c r="B4439" s="24">
        <f>VLOOKUP(A4439,'Wind - Power Curve'!$A$3:$B$47,2)*Wind!$B$9</f>
        <v>3314.7000000000003</v>
      </c>
      <c r="C4439">
        <f>(0.5*(A4439^3)*Wind!$B$11*Wind!$B$7*(VLOOKUP(A4439+0.5,'Wind - Power Curve'!$A$3:$E$47,5,TRUE))*Wind!$B$9)/1000</f>
        <v>3416.0759166163602</v>
      </c>
      <c r="D4439" s="23" t="s">
        <v>9</v>
      </c>
    </row>
    <row r="4440" spans="1:4" x14ac:dyDescent="0.35">
      <c r="A4440" s="4">
        <f>Climate285!F4467*((113.5/10)^0.12)</f>
        <v>8.3706152494638069</v>
      </c>
      <c r="B4440" s="24">
        <f>VLOOKUP(A4440,'Wind - Power Curve'!$A$3:$B$47,2)*Wind!$B$9</f>
        <v>2737.8</v>
      </c>
      <c r="C4440">
        <f>(0.5*(A4440^3)*Wind!$B$11*Wind!$B$7*(VLOOKUP(A4440+0.5,'Wind - Power Curve'!$A$3:$E$47,5,TRUE))*Wind!$B$9)/1000</f>
        <v>3165.6259110106434</v>
      </c>
      <c r="D4440" s="23" t="s">
        <v>9</v>
      </c>
    </row>
    <row r="4441" spans="1:4" x14ac:dyDescent="0.35">
      <c r="A4441" s="4">
        <f>Climate285!F4468*((113.5/10)^0.12)</f>
        <v>8.4843828056205748</v>
      </c>
      <c r="B4441" s="24">
        <f>VLOOKUP(A4441,'Wind - Power Curve'!$A$3:$B$47,2)*Wind!$B$9</f>
        <v>2737.8</v>
      </c>
      <c r="C4441">
        <f>(0.5*(A4441^3)*Wind!$B$11*Wind!$B$7*(VLOOKUP(A4441+0.5,'Wind - Power Curve'!$A$3:$E$47,5,TRUE))*Wind!$B$9)/1000</f>
        <v>3296.4630842361694</v>
      </c>
      <c r="D4441" s="23" t="s">
        <v>9</v>
      </c>
    </row>
    <row r="4442" spans="1:4" x14ac:dyDescent="0.35">
      <c r="A4442" s="4">
        <f>Climate285!F4469*((113.5/10)^0.12)</f>
        <v>8.5218591770604508</v>
      </c>
      <c r="B4442" s="24">
        <f>VLOOKUP(A4442,'Wind - Power Curve'!$A$3:$B$47,2)*Wind!$B$9</f>
        <v>3314.7000000000003</v>
      </c>
      <c r="C4442">
        <f>(0.5*(A4442^3)*Wind!$B$11*Wind!$B$7*(VLOOKUP(A4442+0.5,'Wind - Power Curve'!$A$3:$E$47,5,TRUE))*Wind!$B$9)/1000</f>
        <v>3357.2067949391599</v>
      </c>
      <c r="D4442" s="23" t="s">
        <v>9</v>
      </c>
    </row>
    <row r="4443" spans="1:4" x14ac:dyDescent="0.35">
      <c r="A4443" s="4">
        <f>Climate285!F4470*((113.5/10)^0.12)</f>
        <v>8.5191822933861747</v>
      </c>
      <c r="B4443" s="24">
        <f>VLOOKUP(A4443,'Wind - Power Curve'!$A$3:$B$47,2)*Wind!$B$9</f>
        <v>3314.7000000000003</v>
      </c>
      <c r="C4443">
        <f>(0.5*(A4443^3)*Wind!$B$11*Wind!$B$7*(VLOOKUP(A4443+0.5,'Wind - Power Curve'!$A$3:$E$47,5,TRUE))*Wind!$B$9)/1000</f>
        <v>3354.0440944453949</v>
      </c>
      <c r="D4443" s="23" t="s">
        <v>9</v>
      </c>
    </row>
    <row r="4444" spans="1:4" x14ac:dyDescent="0.35">
      <c r="A4444" s="4">
        <f>Climate285!F4471*((113.5/10)^0.12)</f>
        <v>8.5901197107545109</v>
      </c>
      <c r="B4444" s="24">
        <f>VLOOKUP(A4444,'Wind - Power Curve'!$A$3:$B$47,2)*Wind!$B$9</f>
        <v>3314.7000000000003</v>
      </c>
      <c r="C4444">
        <f>(0.5*(A4444^3)*Wind!$B$11*Wind!$B$7*(VLOOKUP(A4444+0.5,'Wind - Power Curve'!$A$3:$E$47,5,TRUE))*Wind!$B$9)/1000</f>
        <v>3438.5289261420271</v>
      </c>
      <c r="D4444" s="23" t="s">
        <v>9</v>
      </c>
    </row>
    <row r="4445" spans="1:4" x14ac:dyDescent="0.35">
      <c r="A4445" s="4">
        <f>Climate285!F4472*((113.5/10)^0.12)</f>
        <v>8.5044594331776509</v>
      </c>
      <c r="B4445" s="24">
        <f>VLOOKUP(A4445,'Wind - Power Curve'!$A$3:$B$47,2)*Wind!$B$9</f>
        <v>3314.7000000000003</v>
      </c>
      <c r="C4445">
        <f>(0.5*(A4445^3)*Wind!$B$11*Wind!$B$7*(VLOOKUP(A4445+0.5,'Wind - Power Curve'!$A$3:$E$47,5,TRUE))*Wind!$B$9)/1000</f>
        <v>3336.6847414147842</v>
      </c>
      <c r="D4445" s="23" t="s">
        <v>9</v>
      </c>
    </row>
    <row r="4446" spans="1:4" x14ac:dyDescent="0.35">
      <c r="A4446" s="4">
        <f>Climate285!F4473*((113.5/10)^0.12)</f>
        <v>8.5365820372689747</v>
      </c>
      <c r="B4446" s="24">
        <f>VLOOKUP(A4446,'Wind - Power Curve'!$A$3:$B$47,2)*Wind!$B$9</f>
        <v>3314.7000000000003</v>
      </c>
      <c r="C4446">
        <f>(0.5*(A4446^3)*Wind!$B$11*Wind!$B$7*(VLOOKUP(A4446+0.5,'Wind - Power Curve'!$A$3:$E$47,5,TRUE))*Wind!$B$9)/1000</f>
        <v>3374.6371919796493</v>
      </c>
      <c r="D4446" s="23" t="s">
        <v>9</v>
      </c>
    </row>
    <row r="4447" spans="1:4" x14ac:dyDescent="0.35">
      <c r="A4447" s="4">
        <f>Climate285!F4474*((113.5/10)^0.12)</f>
        <v>8.6449958260771869</v>
      </c>
      <c r="B4447" s="24">
        <f>VLOOKUP(A4447,'Wind - Power Curve'!$A$3:$B$47,2)*Wind!$B$9</f>
        <v>3314.7000000000003</v>
      </c>
      <c r="C4447">
        <f>(0.5*(A4447^3)*Wind!$B$11*Wind!$B$7*(VLOOKUP(A4447+0.5,'Wind - Power Curve'!$A$3:$E$47,5,TRUE))*Wind!$B$9)/1000</f>
        <v>3504.8496905068173</v>
      </c>
      <c r="D4447" s="23" t="s">
        <v>9</v>
      </c>
    </row>
    <row r="4448" spans="1:4" x14ac:dyDescent="0.35">
      <c r="A4448" s="4">
        <f>Climate285!F4475*((113.5/10)^0.12)</f>
        <v>8.6597186862857107</v>
      </c>
      <c r="B4448" s="24">
        <f>VLOOKUP(A4448,'Wind - Power Curve'!$A$3:$B$47,2)*Wind!$B$9</f>
        <v>3314.7000000000003</v>
      </c>
      <c r="C4448">
        <f>(0.5*(A4448^3)*Wind!$B$11*Wind!$B$7*(VLOOKUP(A4448+0.5,'Wind - Power Curve'!$A$3:$E$47,5,TRUE))*Wind!$B$9)/1000</f>
        <v>3522.7870068774191</v>
      </c>
      <c r="D4448" s="23" t="s">
        <v>9</v>
      </c>
    </row>
    <row r="4449" spans="1:4" x14ac:dyDescent="0.35">
      <c r="A4449" s="4">
        <f>Climate285!F4476*((113.5/10)^0.12)</f>
        <v>8.6061810128001728</v>
      </c>
      <c r="B4449" s="24">
        <f>VLOOKUP(A4449,'Wind - Power Curve'!$A$3:$B$47,2)*Wind!$B$9</f>
        <v>3314.7000000000003</v>
      </c>
      <c r="C4449">
        <f>(0.5*(A4449^3)*Wind!$B$11*Wind!$B$7*(VLOOKUP(A4449+0.5,'Wind - Power Curve'!$A$3:$E$47,5,TRUE))*Wind!$B$9)/1000</f>
        <v>3457.8524903897046</v>
      </c>
      <c r="D4449" s="23" t="s">
        <v>9</v>
      </c>
    </row>
    <row r="4450" spans="1:4" x14ac:dyDescent="0.35">
      <c r="A4450" s="4">
        <f>Climate285!F4477*((113.5/10)^0.12)</f>
        <v>8.6543649189371568</v>
      </c>
      <c r="B4450" s="24">
        <f>VLOOKUP(A4450,'Wind - Power Curve'!$A$3:$B$47,2)*Wind!$B$9</f>
        <v>3314.7000000000003</v>
      </c>
      <c r="C4450">
        <f>(0.5*(A4450^3)*Wind!$B$11*Wind!$B$7*(VLOOKUP(A4450+0.5,'Wind - Power Curve'!$A$3:$E$47,5,TRUE))*Wind!$B$9)/1000</f>
        <v>3516.2572828560919</v>
      </c>
      <c r="D4450" s="23" t="s">
        <v>9</v>
      </c>
    </row>
    <row r="4451" spans="1:4" x14ac:dyDescent="0.35">
      <c r="A4451" s="4">
        <f>Climate285!F4478*((113.5/10)^0.12)</f>
        <v>8.9929907037331827</v>
      </c>
      <c r="B4451" s="24">
        <f>VLOOKUP(A4451,'Wind - Power Curve'!$A$3:$B$47,2)*Wind!$B$9</f>
        <v>3314.7000000000003</v>
      </c>
      <c r="C4451">
        <f>(0.5*(A4451^3)*Wind!$B$11*Wind!$B$7*(VLOOKUP(A4451+0.5,'Wind - Power Curve'!$A$3:$E$47,5,TRUE))*Wind!$B$9)/1000</f>
        <v>3945.3675397346187</v>
      </c>
      <c r="D4451" s="23" t="s">
        <v>9</v>
      </c>
    </row>
    <row r="4452" spans="1:4" x14ac:dyDescent="0.35">
      <c r="A4452" s="4">
        <f>Climate285!F4479*((113.5/10)^0.12)</f>
        <v>9.1201426782613346</v>
      </c>
      <c r="B4452" s="24">
        <f>VLOOKUP(A4452,'Wind - Power Curve'!$A$3:$B$47,2)*Wind!$B$9</f>
        <v>3954.6</v>
      </c>
      <c r="C4452">
        <f>(0.5*(A4452^3)*Wind!$B$11*Wind!$B$7*(VLOOKUP(A4452+0.5,'Wind - Power Curve'!$A$3:$E$47,5,TRUE))*Wind!$B$9)/1000</f>
        <v>4105.7216248257791</v>
      </c>
      <c r="D4452" s="23" t="s">
        <v>9</v>
      </c>
    </row>
    <row r="4453" spans="1:4" x14ac:dyDescent="0.35">
      <c r="A4453" s="4">
        <f>Climate285!F4480*((113.5/10)^0.12)</f>
        <v>9.2459562109523485</v>
      </c>
      <c r="B4453" s="24">
        <f>VLOOKUP(A4453,'Wind - Power Curve'!$A$3:$B$47,2)*Wind!$B$9</f>
        <v>3954.6</v>
      </c>
      <c r="C4453">
        <f>(0.5*(A4453^3)*Wind!$B$11*Wind!$B$7*(VLOOKUP(A4453+0.5,'Wind - Power Curve'!$A$3:$E$47,5,TRUE))*Wind!$B$9)/1000</f>
        <v>4277.9932904182124</v>
      </c>
      <c r="D4453" s="23" t="s">
        <v>9</v>
      </c>
    </row>
    <row r="4454" spans="1:4" x14ac:dyDescent="0.35">
      <c r="A4454" s="4">
        <f>Climate285!F4481*((113.5/10)^0.12)</f>
        <v>9.6448118784196026</v>
      </c>
      <c r="B4454" s="24">
        <f>VLOOKUP(A4454,'Wind - Power Curve'!$A$3:$B$47,2)*Wind!$B$9</f>
        <v>4640.4000000000005</v>
      </c>
      <c r="C4454">
        <f>(0.5*(A4454^3)*Wind!$B$11*Wind!$B$7*(VLOOKUP(A4454+0.5,'Wind - Power Curve'!$A$3:$E$47,5,TRUE))*Wind!$B$9)/1000</f>
        <v>4782.6161449687934</v>
      </c>
      <c r="D4454" s="23" t="s">
        <v>9</v>
      </c>
    </row>
    <row r="4455" spans="1:4" x14ac:dyDescent="0.35">
      <c r="A4455" s="4">
        <f>Climate285!F4482*((113.5/10)^0.12)</f>
        <v>9.7050417610908326</v>
      </c>
      <c r="B4455" s="24">
        <f>VLOOKUP(A4455,'Wind - Power Curve'!$A$3:$B$47,2)*Wind!$B$9</f>
        <v>4640.4000000000005</v>
      </c>
      <c r="C4455">
        <f>(0.5*(A4455^3)*Wind!$B$11*Wind!$B$7*(VLOOKUP(A4455+0.5,'Wind - Power Curve'!$A$3:$E$47,5,TRUE))*Wind!$B$9)/1000</f>
        <v>4872.7762261392736</v>
      </c>
      <c r="D4455" s="23" t="s">
        <v>9</v>
      </c>
    </row>
    <row r="4456" spans="1:4" x14ac:dyDescent="0.35">
      <c r="A4456" s="4">
        <f>Climate285!F4483*((113.5/10)^0.12)</f>
        <v>10.077128591815319</v>
      </c>
      <c r="B4456" s="24">
        <f>VLOOKUP(A4456,'Wind - Power Curve'!$A$3:$B$47,2)*Wind!$B$9</f>
        <v>5330.7</v>
      </c>
      <c r="C4456">
        <f>(0.5*(A4456^3)*Wind!$B$11*Wind!$B$7*(VLOOKUP(A4456+0.5,'Wind - Power Curve'!$A$3:$E$47,5,TRUE))*Wind!$B$9)/1000</f>
        <v>5276.300615245641</v>
      </c>
      <c r="D4456" s="23" t="s">
        <v>9</v>
      </c>
    </row>
    <row r="4457" spans="1:4" x14ac:dyDescent="0.35">
      <c r="A4457" s="4">
        <f>Climate285!F4484*((113.5/10)^0.12)</f>
        <v>9.8121171080619085</v>
      </c>
      <c r="B4457" s="24">
        <f>VLOOKUP(A4457,'Wind - Power Curve'!$A$3:$B$47,2)*Wind!$B$9</f>
        <v>4640.4000000000005</v>
      </c>
      <c r="C4457">
        <f>(0.5*(A4457^3)*Wind!$B$11*Wind!$B$7*(VLOOKUP(A4457+0.5,'Wind - Power Curve'!$A$3:$E$47,5,TRUE))*Wind!$B$9)/1000</f>
        <v>5035.8456540565876</v>
      </c>
      <c r="D4457" s="23" t="s">
        <v>9</v>
      </c>
    </row>
    <row r="4458" spans="1:4" x14ac:dyDescent="0.35">
      <c r="A4458" s="4">
        <f>Climate285!F4485*((113.5/10)^0.12)</f>
        <v>9.7933789223419705</v>
      </c>
      <c r="B4458" s="24">
        <f>VLOOKUP(A4458,'Wind - Power Curve'!$A$3:$B$47,2)*Wind!$B$9</f>
        <v>4640.4000000000005</v>
      </c>
      <c r="C4458">
        <f>(0.5*(A4458^3)*Wind!$B$11*Wind!$B$7*(VLOOKUP(A4458+0.5,'Wind - Power Curve'!$A$3:$E$47,5,TRUE))*Wind!$B$9)/1000</f>
        <v>5007.0498741072006</v>
      </c>
      <c r="D4458" s="23" t="s">
        <v>9</v>
      </c>
    </row>
    <row r="4459" spans="1:4" x14ac:dyDescent="0.35">
      <c r="A4459" s="4">
        <f>Climate285!F4486*((113.5/10)^0.12)</f>
        <v>9.4105845569203748</v>
      </c>
      <c r="B4459" s="24">
        <f>VLOOKUP(A4459,'Wind - Power Curve'!$A$3:$B$47,2)*Wind!$B$9</f>
        <v>3954.6</v>
      </c>
      <c r="C4459">
        <f>(0.5*(A4459^3)*Wind!$B$11*Wind!$B$7*(VLOOKUP(A4459+0.5,'Wind - Power Curve'!$A$3:$E$47,5,TRUE))*Wind!$B$9)/1000</f>
        <v>4510.6009413835136</v>
      </c>
      <c r="D4459" s="23" t="s">
        <v>9</v>
      </c>
    </row>
    <row r="4460" spans="1:4" x14ac:dyDescent="0.35">
      <c r="A4460" s="4">
        <f>Climate285!F4487*((113.5/10)^0.12)</f>
        <v>9.1522652823526567</v>
      </c>
      <c r="B4460" s="24">
        <f>VLOOKUP(A4460,'Wind - Power Curve'!$A$3:$B$47,2)*Wind!$B$9</f>
        <v>3954.6</v>
      </c>
      <c r="C4460">
        <f>(0.5*(A4460^3)*Wind!$B$11*Wind!$B$7*(VLOOKUP(A4460+0.5,'Wind - Power Curve'!$A$3:$E$47,5,TRUE))*Wind!$B$9)/1000</f>
        <v>4149.2576348184502</v>
      </c>
      <c r="D4460" s="23" t="s">
        <v>9</v>
      </c>
    </row>
    <row r="4461" spans="1:4" x14ac:dyDescent="0.35">
      <c r="A4461" s="4">
        <f>Climate285!F4488*((113.5/10)^0.12)</f>
        <v>9.1455730731669647</v>
      </c>
      <c r="B4461" s="24">
        <f>VLOOKUP(A4461,'Wind - Power Curve'!$A$3:$B$47,2)*Wind!$B$9</f>
        <v>3954.6</v>
      </c>
      <c r="C4461">
        <f>(0.5*(A4461^3)*Wind!$B$11*Wind!$B$7*(VLOOKUP(A4461+0.5,'Wind - Power Curve'!$A$3:$E$47,5,TRUE))*Wind!$B$9)/1000</f>
        <v>4140.1623780091913</v>
      </c>
      <c r="D4461" s="23" t="s">
        <v>9</v>
      </c>
    </row>
    <row r="4462" spans="1:4" x14ac:dyDescent="0.35">
      <c r="A4462" s="4">
        <f>Climate285!F4489*((113.5/10)^0.12)</f>
        <v>9.2312333507438247</v>
      </c>
      <c r="B4462" s="24">
        <f>VLOOKUP(A4462,'Wind - Power Curve'!$A$3:$B$47,2)*Wind!$B$9</f>
        <v>3954.6</v>
      </c>
      <c r="C4462">
        <f>(0.5*(A4462^3)*Wind!$B$11*Wind!$B$7*(VLOOKUP(A4462+0.5,'Wind - Power Curve'!$A$3:$E$47,5,TRUE))*Wind!$B$9)/1000</f>
        <v>4257.5895413022026</v>
      </c>
      <c r="D4462" s="23" t="s">
        <v>9</v>
      </c>
    </row>
    <row r="4463" spans="1:4" x14ac:dyDescent="0.35">
      <c r="A4463" s="4">
        <f>Climate285!F4490*((113.5/10)^0.12)</f>
        <v>8.9501605649447527</v>
      </c>
      <c r="B4463" s="24">
        <f>VLOOKUP(A4463,'Wind - Power Curve'!$A$3:$B$47,2)*Wind!$B$9</f>
        <v>3314.7000000000003</v>
      </c>
      <c r="C4463">
        <f>(0.5*(A4463^3)*Wind!$B$11*Wind!$B$7*(VLOOKUP(A4463+0.5,'Wind - Power Curve'!$A$3:$E$47,5,TRUE))*Wind!$B$9)/1000</f>
        <v>3889.2648038369266</v>
      </c>
      <c r="D4463" s="23" t="s">
        <v>9</v>
      </c>
    </row>
    <row r="4464" spans="1:4" x14ac:dyDescent="0.35">
      <c r="A4464" s="4">
        <f>Climate285!F4491*((113.5/10)^0.12)</f>
        <v>9.4172767661060668</v>
      </c>
      <c r="B4464" s="24">
        <f>VLOOKUP(A4464,'Wind - Power Curve'!$A$3:$B$47,2)*Wind!$B$9</f>
        <v>3954.6</v>
      </c>
      <c r="C4464">
        <f>(0.5*(A4464^3)*Wind!$B$11*Wind!$B$7*(VLOOKUP(A4464+0.5,'Wind - Power Curve'!$A$3:$E$47,5,TRUE))*Wind!$B$9)/1000</f>
        <v>4520.2307437321979</v>
      </c>
      <c r="D4464" s="23" t="s">
        <v>9</v>
      </c>
    </row>
    <row r="4465" spans="1:4" x14ac:dyDescent="0.35">
      <c r="A4465" s="4">
        <f>Climate285!F4492*((113.5/10)^0.12)</f>
        <v>9.3450009069005926</v>
      </c>
      <c r="B4465" s="24">
        <f>VLOOKUP(A4465,'Wind - Power Curve'!$A$3:$B$47,2)*Wind!$B$9</f>
        <v>3954.6</v>
      </c>
      <c r="C4465">
        <f>(0.5*(A4465^3)*Wind!$B$11*Wind!$B$7*(VLOOKUP(A4465+0.5,'Wind - Power Curve'!$A$3:$E$47,5,TRUE))*Wind!$B$9)/1000</f>
        <v>4416.9516555266009</v>
      </c>
      <c r="D4465" s="23" t="s">
        <v>9</v>
      </c>
    </row>
    <row r="4466" spans="1:4" x14ac:dyDescent="0.35">
      <c r="A4466" s="4">
        <f>Climate285!F4493*((113.5/10)^0.12)</f>
        <v>9.4587684630573605</v>
      </c>
      <c r="B4466" s="24">
        <f>VLOOKUP(A4466,'Wind - Power Curve'!$A$3:$B$47,2)*Wind!$B$9</f>
        <v>3954.6</v>
      </c>
      <c r="C4466">
        <f>(0.5*(A4466^3)*Wind!$B$11*Wind!$B$7*(VLOOKUP(A4466+0.5,'Wind - Power Curve'!$A$3:$E$47,5,TRUE))*Wind!$B$9)/1000</f>
        <v>4580.2415941058844</v>
      </c>
      <c r="D4466" s="23" t="s">
        <v>9</v>
      </c>
    </row>
    <row r="4467" spans="1:4" x14ac:dyDescent="0.35">
      <c r="A4467" s="4">
        <f>Climate285!F4494*((113.5/10)^0.12)</f>
        <v>9.4065692314089588</v>
      </c>
      <c r="B4467" s="24">
        <f>VLOOKUP(A4467,'Wind - Power Curve'!$A$3:$B$47,2)*Wind!$B$9</f>
        <v>3954.6</v>
      </c>
      <c r="C4467">
        <f>(0.5*(A4467^3)*Wind!$B$11*Wind!$B$7*(VLOOKUP(A4467+0.5,'Wind - Power Curve'!$A$3:$E$47,5,TRUE))*Wind!$B$9)/1000</f>
        <v>4504.8296301031069</v>
      </c>
      <c r="D4467" s="23" t="s">
        <v>9</v>
      </c>
    </row>
    <row r="4468" spans="1:4" x14ac:dyDescent="0.35">
      <c r="A4468" s="4">
        <f>Climate285!F4495*((113.5/10)^0.12)</f>
        <v>9.8188093172476005</v>
      </c>
      <c r="B4468" s="24">
        <f>VLOOKUP(A4468,'Wind - Power Curve'!$A$3:$B$47,2)*Wind!$B$9</f>
        <v>4640.4000000000005</v>
      </c>
      <c r="C4468">
        <f>(0.5*(A4468^3)*Wind!$B$11*Wind!$B$7*(VLOOKUP(A4468+0.5,'Wind - Power Curve'!$A$3:$E$47,5,TRUE))*Wind!$B$9)/1000</f>
        <v>5046.1565551455187</v>
      </c>
      <c r="D4468" s="23" t="s">
        <v>9</v>
      </c>
    </row>
    <row r="4469" spans="1:4" x14ac:dyDescent="0.35">
      <c r="A4469" s="4">
        <f>Climate285!F4496*((113.5/10)^0.12)</f>
        <v>9.6863035753708946</v>
      </c>
      <c r="B4469" s="24">
        <f>VLOOKUP(A4469,'Wind - Power Curve'!$A$3:$B$47,2)*Wind!$B$9</f>
        <v>4640.4000000000005</v>
      </c>
      <c r="C4469">
        <f>(0.5*(A4469^3)*Wind!$B$11*Wind!$B$7*(VLOOKUP(A4469+0.5,'Wind - Power Curve'!$A$3:$E$47,5,TRUE))*Wind!$B$9)/1000</f>
        <v>4844.6060825236764</v>
      </c>
      <c r="D4469" s="23" t="s">
        <v>9</v>
      </c>
    </row>
    <row r="4470" spans="1:4" x14ac:dyDescent="0.35">
      <c r="A4470" s="4">
        <f>Climate285!F4497*((113.5/10)^0.12)</f>
        <v>9.7451950162049847</v>
      </c>
      <c r="B4470" s="24">
        <f>VLOOKUP(A4470,'Wind - Power Curve'!$A$3:$B$47,2)*Wind!$B$9</f>
        <v>4640.4000000000005</v>
      </c>
      <c r="C4470">
        <f>(0.5*(A4470^3)*Wind!$B$11*Wind!$B$7*(VLOOKUP(A4470+0.5,'Wind - Power Curve'!$A$3:$E$47,5,TRUE))*Wind!$B$9)/1000</f>
        <v>4933.5080978109727</v>
      </c>
      <c r="D4470" s="23" t="s">
        <v>9</v>
      </c>
    </row>
    <row r="4471" spans="1:4" x14ac:dyDescent="0.35">
      <c r="A4471" s="4">
        <f>Climate285!F4498*((113.5/10)^0.12)</f>
        <v>9.9486381754500286</v>
      </c>
      <c r="B4471" s="24">
        <f>VLOOKUP(A4471,'Wind - Power Curve'!$A$3:$B$47,2)*Wind!$B$9</f>
        <v>4640.4000000000005</v>
      </c>
      <c r="C4471">
        <f>(0.5*(A4471^3)*Wind!$B$11*Wind!$B$7*(VLOOKUP(A4471+0.5,'Wind - Power Curve'!$A$3:$E$47,5,TRUE))*Wind!$B$9)/1000</f>
        <v>5248.9828117999214</v>
      </c>
      <c r="D4471" s="23" t="s">
        <v>9</v>
      </c>
    </row>
    <row r="4472" spans="1:4" x14ac:dyDescent="0.35">
      <c r="A4472" s="4">
        <f>Climate285!F4499*((113.5/10)^0.12)</f>
        <v>10.078467033652458</v>
      </c>
      <c r="B4472" s="24">
        <f>VLOOKUP(A4472,'Wind - Power Curve'!$A$3:$B$47,2)*Wind!$B$9</f>
        <v>5330.7</v>
      </c>
      <c r="C4472">
        <f>(0.5*(A4472^3)*Wind!$B$11*Wind!$B$7*(VLOOKUP(A4472+0.5,'Wind - Power Curve'!$A$3:$E$47,5,TRUE))*Wind!$B$9)/1000</f>
        <v>5278.4032854979778</v>
      </c>
      <c r="D4472" s="23" t="s">
        <v>9</v>
      </c>
    </row>
    <row r="4473" spans="1:4" x14ac:dyDescent="0.35">
      <c r="A4473" s="4">
        <f>Climate285!F4500*((113.5/10)^0.12)</f>
        <v>9.7692869692734785</v>
      </c>
      <c r="B4473" s="24">
        <f>VLOOKUP(A4473,'Wind - Power Curve'!$A$3:$B$47,2)*Wind!$B$9</f>
        <v>4640.4000000000005</v>
      </c>
      <c r="C4473">
        <f>(0.5*(A4473^3)*Wind!$B$11*Wind!$B$7*(VLOOKUP(A4473+0.5,'Wind - Power Curve'!$A$3:$E$47,5,TRUE))*Wind!$B$9)/1000</f>
        <v>4970.1883057775703</v>
      </c>
      <c r="D4473" s="23" t="s">
        <v>9</v>
      </c>
    </row>
    <row r="4474" spans="1:4" x14ac:dyDescent="0.35">
      <c r="A4474" s="4">
        <f>Climate285!F4501*((113.5/10)^0.12)</f>
        <v>9.8402243866418146</v>
      </c>
      <c r="B4474" s="24">
        <f>VLOOKUP(A4474,'Wind - Power Curve'!$A$3:$B$47,2)*Wind!$B$9</f>
        <v>4640.4000000000005</v>
      </c>
      <c r="C4474">
        <f>(0.5*(A4474^3)*Wind!$B$11*Wind!$B$7*(VLOOKUP(A4474+0.5,'Wind - Power Curve'!$A$3:$E$47,5,TRUE))*Wind!$B$9)/1000</f>
        <v>5079.2460012772281</v>
      </c>
      <c r="D4474" s="23" t="s">
        <v>9</v>
      </c>
    </row>
    <row r="4475" spans="1:4" x14ac:dyDescent="0.35">
      <c r="A4475" s="4">
        <f>Climate285!F4502*((113.5/10)^0.12)</f>
        <v>10.099882103046673</v>
      </c>
      <c r="B4475" s="24">
        <f>VLOOKUP(A4475,'Wind - Power Curve'!$A$3:$B$47,2)*Wind!$B$9</f>
        <v>5330.7</v>
      </c>
      <c r="C4475">
        <f>(0.5*(A4475^3)*Wind!$B$11*Wind!$B$7*(VLOOKUP(A4475+0.5,'Wind - Power Curve'!$A$3:$E$47,5,TRUE))*Wind!$B$9)/1000</f>
        <v>5312.1220230922772</v>
      </c>
      <c r="D4475" s="23" t="s">
        <v>9</v>
      </c>
    </row>
    <row r="4476" spans="1:4" x14ac:dyDescent="0.35">
      <c r="A4476" s="4">
        <f>Climate285!F4503*((113.5/10)^0.12)</f>
        <v>10.255141356154731</v>
      </c>
      <c r="B4476" s="24">
        <f>VLOOKUP(A4476,'Wind - Power Curve'!$A$3:$B$47,2)*Wind!$B$9</f>
        <v>5330.7</v>
      </c>
      <c r="C4476">
        <f>(0.5*(A4476^3)*Wind!$B$11*Wind!$B$7*(VLOOKUP(A4476+0.5,'Wind - Power Curve'!$A$3:$E$47,5,TRUE))*Wind!$B$9)/1000</f>
        <v>5560.8871636086287</v>
      </c>
      <c r="D4476" s="23" t="s">
        <v>9</v>
      </c>
    </row>
    <row r="4477" spans="1:4" x14ac:dyDescent="0.35">
      <c r="A4477" s="4">
        <f>Climate285!F4504*((113.5/10)^0.12)</f>
        <v>10.04232910404972</v>
      </c>
      <c r="B4477" s="24">
        <f>VLOOKUP(A4477,'Wind - Power Curve'!$A$3:$B$47,2)*Wind!$B$9</f>
        <v>5330.7</v>
      </c>
      <c r="C4477">
        <f>(0.5*(A4477^3)*Wind!$B$11*Wind!$B$7*(VLOOKUP(A4477+0.5,'Wind - Power Curve'!$A$3:$E$47,5,TRUE))*Wind!$B$9)/1000</f>
        <v>5221.8269975485764</v>
      </c>
      <c r="D4477" s="23" t="s">
        <v>9</v>
      </c>
    </row>
    <row r="4478" spans="1:4" x14ac:dyDescent="0.35">
      <c r="A4478" s="4">
        <f>Climate285!F4505*((113.5/10)^0.12)</f>
        <v>10.303325262291716</v>
      </c>
      <c r="B4478" s="24">
        <f>VLOOKUP(A4478,'Wind - Power Curve'!$A$3:$B$47,2)*Wind!$B$9</f>
        <v>5330.7</v>
      </c>
      <c r="C4478">
        <f>(0.5*(A4478^3)*Wind!$B$11*Wind!$B$7*(VLOOKUP(A4478+0.5,'Wind - Power Curve'!$A$3:$E$47,5,TRUE))*Wind!$B$9)/1000</f>
        <v>5639.6397146214786</v>
      </c>
      <c r="D4478" s="23" t="s">
        <v>9</v>
      </c>
    </row>
    <row r="4479" spans="1:4" x14ac:dyDescent="0.35">
      <c r="A4479" s="4">
        <f>Climate285!F4506*((113.5/10)^0.12)</f>
        <v>10.59109025727648</v>
      </c>
      <c r="B4479" s="24">
        <f>VLOOKUP(A4479,'Wind - Power Curve'!$A$3:$B$47,2)*Wind!$B$9</f>
        <v>5968.8</v>
      </c>
      <c r="C4479">
        <f>(0.5*(A4479^3)*Wind!$B$11*Wind!$B$7*(VLOOKUP(A4479+0.5,'Wind - Power Curve'!$A$3:$E$47,5,TRUE))*Wind!$B$9)/1000</f>
        <v>5792.7122657207428</v>
      </c>
      <c r="D4479" s="23" t="s">
        <v>9</v>
      </c>
    </row>
    <row r="4480" spans="1:4" x14ac:dyDescent="0.35">
      <c r="A4480" s="4">
        <f>Climate285!F4507*((113.5/10)^0.12)</f>
        <v>10.549598560325189</v>
      </c>
      <c r="B4480" s="24">
        <f>VLOOKUP(A4480,'Wind - Power Curve'!$A$3:$B$47,2)*Wind!$B$9</f>
        <v>5968.8</v>
      </c>
      <c r="C4480">
        <f>(0.5*(A4480^3)*Wind!$B$11*Wind!$B$7*(VLOOKUP(A4480+0.5,'Wind - Power Curve'!$A$3:$E$47,5,TRUE))*Wind!$B$9)/1000</f>
        <v>5724.8979732434818</v>
      </c>
      <c r="D4480" s="23" t="s">
        <v>9</v>
      </c>
    </row>
    <row r="4481" spans="1:4" x14ac:dyDescent="0.35">
      <c r="A4481" s="4">
        <f>Climate285!F4508*((113.5/10)^0.12)</f>
        <v>10.356862935777254</v>
      </c>
      <c r="B4481" s="24">
        <f>VLOOKUP(A4481,'Wind - Power Curve'!$A$3:$B$47,2)*Wind!$B$9</f>
        <v>5330.7</v>
      </c>
      <c r="C4481">
        <f>(0.5*(A4481^3)*Wind!$B$11*Wind!$B$7*(VLOOKUP(A4481+0.5,'Wind - Power Curve'!$A$3:$E$47,5,TRUE))*Wind!$B$9)/1000</f>
        <v>5728.0106407735575</v>
      </c>
      <c r="D4481" s="23" t="s">
        <v>9</v>
      </c>
    </row>
    <row r="4482" spans="1:4" x14ac:dyDescent="0.35">
      <c r="A4482" s="4">
        <f>Climate285!F4509*((113.5/10)^0.12)</f>
        <v>10.003514290772705</v>
      </c>
      <c r="B4482" s="24">
        <f>VLOOKUP(A4482,'Wind - Power Curve'!$A$3:$B$47,2)*Wind!$B$9</f>
        <v>5330.7</v>
      </c>
      <c r="C4482">
        <f>(0.5*(A4482^3)*Wind!$B$11*Wind!$B$7*(VLOOKUP(A4482+0.5,'Wind - Power Curve'!$A$3:$E$47,5,TRUE))*Wind!$B$9)/1000</f>
        <v>5161.5117515357779</v>
      </c>
      <c r="D4482" s="23" t="s">
        <v>9</v>
      </c>
    </row>
    <row r="4483" spans="1:4" x14ac:dyDescent="0.35">
      <c r="A4483" s="4">
        <f>Climate285!F4510*((113.5/10)^0.12)</f>
        <v>9.5029370436829268</v>
      </c>
      <c r="B4483" s="24">
        <f>VLOOKUP(A4483,'Wind - Power Curve'!$A$3:$B$47,2)*Wind!$B$9</f>
        <v>4640.4000000000005</v>
      </c>
      <c r="C4483">
        <f>(0.5*(A4483^3)*Wind!$B$11*Wind!$B$7*(VLOOKUP(A4483+0.5,'Wind - Power Curve'!$A$3:$E$47,5,TRUE))*Wind!$B$9)/1000</f>
        <v>4574.649220213375</v>
      </c>
      <c r="D4483" s="23" t="s">
        <v>9</v>
      </c>
    </row>
    <row r="4484" spans="1:4" x14ac:dyDescent="0.35">
      <c r="A4484" s="4">
        <f>Climate285!F4511*((113.5/10)^0.12)</f>
        <v>9.2834325823922228</v>
      </c>
      <c r="B4484" s="24">
        <f>VLOOKUP(A4484,'Wind - Power Curve'!$A$3:$B$47,2)*Wind!$B$9</f>
        <v>3954.6</v>
      </c>
      <c r="C4484">
        <f>(0.5*(A4484^3)*Wind!$B$11*Wind!$B$7*(VLOOKUP(A4484+0.5,'Wind - Power Curve'!$A$3:$E$47,5,TRUE))*Wind!$B$9)/1000</f>
        <v>4330.2240306158237</v>
      </c>
      <c r="D4484" s="23" t="s">
        <v>9</v>
      </c>
    </row>
    <row r="4485" spans="1:4" x14ac:dyDescent="0.35">
      <c r="A4485" s="4">
        <f>Climate285!F4512*((113.5/10)^0.12)</f>
        <v>8.9782678435246588</v>
      </c>
      <c r="B4485" s="24">
        <f>VLOOKUP(A4485,'Wind - Power Curve'!$A$3:$B$47,2)*Wind!$B$9</f>
        <v>3314.7000000000003</v>
      </c>
      <c r="C4485">
        <f>(0.5*(A4485^3)*Wind!$B$11*Wind!$B$7*(VLOOKUP(A4485+0.5,'Wind - Power Curve'!$A$3:$E$47,5,TRUE))*Wind!$B$9)/1000</f>
        <v>3926.0217899039053</v>
      </c>
      <c r="D4485" s="23" t="s">
        <v>9</v>
      </c>
    </row>
    <row r="4486" spans="1:4" x14ac:dyDescent="0.35">
      <c r="A4486" s="4">
        <f>Climate285!F4513*((113.5/10)^0.12)</f>
        <v>9.0679434466129347</v>
      </c>
      <c r="B4486" s="24">
        <f>VLOOKUP(A4486,'Wind - Power Curve'!$A$3:$B$47,2)*Wind!$B$9</f>
        <v>3954.6</v>
      </c>
      <c r="C4486">
        <f>(0.5*(A4486^3)*Wind!$B$11*Wind!$B$7*(VLOOKUP(A4486+0.5,'Wind - Power Curve'!$A$3:$E$47,5,TRUE))*Wind!$B$9)/1000</f>
        <v>4035.6269262534938</v>
      </c>
      <c r="D4486" s="23" t="s">
        <v>9</v>
      </c>
    </row>
    <row r="4487" spans="1:4" x14ac:dyDescent="0.35">
      <c r="A4487" s="4">
        <f>Climate285!F4514*((113.5/10)^0.12)</f>
        <v>9.0612512374272427</v>
      </c>
      <c r="B4487" s="24">
        <f>VLOOKUP(A4487,'Wind - Power Curve'!$A$3:$B$47,2)*Wind!$B$9</f>
        <v>3954.6</v>
      </c>
      <c r="C4487">
        <f>(0.5*(A4487^3)*Wind!$B$11*Wind!$B$7*(VLOOKUP(A4487+0.5,'Wind - Power Curve'!$A$3:$E$47,5,TRUE))*Wind!$B$9)/1000</f>
        <v>4026.6985513387926</v>
      </c>
      <c r="D4487" s="23" t="s">
        <v>9</v>
      </c>
    </row>
    <row r="4488" spans="1:4" x14ac:dyDescent="0.35">
      <c r="A4488" s="4">
        <f>Climate285!F4515*((113.5/10)^0.12)</f>
        <v>9.1910800956296708</v>
      </c>
      <c r="B4488" s="24">
        <f>VLOOKUP(A4488,'Wind - Power Curve'!$A$3:$B$47,2)*Wind!$B$9</f>
        <v>3954.6</v>
      </c>
      <c r="C4488">
        <f>(0.5*(A4488^3)*Wind!$B$11*Wind!$B$7*(VLOOKUP(A4488+0.5,'Wind - Power Curve'!$A$3:$E$47,5,TRUE))*Wind!$B$9)/1000</f>
        <v>4202.2729199649939</v>
      </c>
      <c r="D4488" s="23" t="s">
        <v>9</v>
      </c>
    </row>
    <row r="4489" spans="1:4" x14ac:dyDescent="0.35">
      <c r="A4489" s="4">
        <f>Climate285!F4516*((113.5/10)^0.12)</f>
        <v>9.3423240232263165</v>
      </c>
      <c r="B4489" s="24">
        <f>VLOOKUP(A4489,'Wind - Power Curve'!$A$3:$B$47,2)*Wind!$B$9</f>
        <v>3954.6</v>
      </c>
      <c r="C4489">
        <f>(0.5*(A4489^3)*Wind!$B$11*Wind!$B$7*(VLOOKUP(A4489+0.5,'Wind - Power Curve'!$A$3:$E$47,5,TRUE))*Wind!$B$9)/1000</f>
        <v>4413.1570237276828</v>
      </c>
      <c r="D4489" s="23" t="s">
        <v>9</v>
      </c>
    </row>
    <row r="4490" spans="1:4" x14ac:dyDescent="0.35">
      <c r="A4490" s="4">
        <f>Climate285!F4517*((113.5/10)^0.12)</f>
        <v>9.5297058804256967</v>
      </c>
      <c r="B4490" s="24">
        <f>VLOOKUP(A4490,'Wind - Power Curve'!$A$3:$B$47,2)*Wind!$B$9</f>
        <v>4640.4000000000005</v>
      </c>
      <c r="C4490">
        <f>(0.5*(A4490^3)*Wind!$B$11*Wind!$B$7*(VLOOKUP(A4490+0.5,'Wind - Power Curve'!$A$3:$E$47,5,TRUE))*Wind!$B$9)/1000</f>
        <v>4613.4172285730174</v>
      </c>
      <c r="D4490" s="23" t="s">
        <v>9</v>
      </c>
    </row>
    <row r="4491" spans="1:4" x14ac:dyDescent="0.35">
      <c r="A4491" s="4">
        <f>Climate285!F4518*((113.5/10)^0.12)</f>
        <v>9.3102014191349927</v>
      </c>
      <c r="B4491" s="24">
        <f>VLOOKUP(A4491,'Wind - Power Curve'!$A$3:$B$47,2)*Wind!$B$9</f>
        <v>3954.6</v>
      </c>
      <c r="C4491">
        <f>(0.5*(A4491^3)*Wind!$B$11*Wind!$B$7*(VLOOKUP(A4491+0.5,'Wind - Power Curve'!$A$3:$E$47,5,TRUE))*Wind!$B$9)/1000</f>
        <v>4367.7908321768182</v>
      </c>
      <c r="D4491" s="23" t="s">
        <v>9</v>
      </c>
    </row>
    <row r="4492" spans="1:4" x14ac:dyDescent="0.35">
      <c r="A4492" s="4">
        <f>Climate285!F4519*((113.5/10)^0.12)</f>
        <v>8.9702371925018287</v>
      </c>
      <c r="B4492" s="24">
        <f>VLOOKUP(A4492,'Wind - Power Curve'!$A$3:$B$47,2)*Wind!$B$9</f>
        <v>3314.7000000000003</v>
      </c>
      <c r="C4492">
        <f>(0.5*(A4492^3)*Wind!$B$11*Wind!$B$7*(VLOOKUP(A4492+0.5,'Wind - Power Curve'!$A$3:$E$47,5,TRUE))*Wind!$B$9)/1000</f>
        <v>3915.4962679284777</v>
      </c>
      <c r="D4492" s="23" t="s">
        <v>9</v>
      </c>
    </row>
    <row r="4493" spans="1:4" x14ac:dyDescent="0.35">
      <c r="A4493" s="4">
        <f>Climate285!F4520*((113.5/10)^0.12)</f>
        <v>8.9742525180132446</v>
      </c>
      <c r="B4493" s="24">
        <f>VLOOKUP(A4493,'Wind - Power Curve'!$A$3:$B$47,2)*Wind!$B$9</f>
        <v>3314.7000000000003</v>
      </c>
      <c r="C4493">
        <f>(0.5*(A4493^3)*Wind!$B$11*Wind!$B$7*(VLOOKUP(A4493+0.5,'Wind - Power Curve'!$A$3:$E$47,5,TRUE))*Wind!$B$9)/1000</f>
        <v>3920.7566742134477</v>
      </c>
      <c r="D4493" s="23" t="s">
        <v>9</v>
      </c>
    </row>
    <row r="4494" spans="1:4" x14ac:dyDescent="0.35">
      <c r="A4494" s="4">
        <f>Climate285!F4521*((113.5/10)^0.12)</f>
        <v>9.2017876303267787</v>
      </c>
      <c r="B4494" s="24">
        <f>VLOOKUP(A4494,'Wind - Power Curve'!$A$3:$B$47,2)*Wind!$B$9</f>
        <v>3954.6</v>
      </c>
      <c r="C4494">
        <f>(0.5*(A4494^3)*Wind!$B$11*Wind!$B$7*(VLOOKUP(A4494+0.5,'Wind - Power Curve'!$A$3:$E$47,5,TRUE))*Wind!$B$9)/1000</f>
        <v>4216.9768795469154</v>
      </c>
      <c r="D4494" s="23" t="s">
        <v>9</v>
      </c>
    </row>
    <row r="4495" spans="1:4" x14ac:dyDescent="0.35">
      <c r="A4495" s="4">
        <f>Climate285!F4522*((113.5/10)^0.12)</f>
        <v>9.2258795833952707</v>
      </c>
      <c r="B4495" s="24">
        <f>VLOOKUP(A4495,'Wind - Power Curve'!$A$3:$B$47,2)*Wind!$B$9</f>
        <v>3954.6</v>
      </c>
      <c r="C4495">
        <f>(0.5*(A4495^3)*Wind!$B$11*Wind!$B$7*(VLOOKUP(A4495+0.5,'Wind - Power Curve'!$A$3:$E$47,5,TRUE))*Wind!$B$9)/1000</f>
        <v>4250.1861123727122</v>
      </c>
      <c r="D4495" s="23" t="s">
        <v>9</v>
      </c>
    </row>
    <row r="4496" spans="1:4" x14ac:dyDescent="0.35">
      <c r="A4496" s="4">
        <f>Climate285!F4523*((113.5/10)^0.12)</f>
        <v>9.5551362753313267</v>
      </c>
      <c r="B4496" s="24">
        <f>VLOOKUP(A4496,'Wind - Power Curve'!$A$3:$B$47,2)*Wind!$B$9</f>
        <v>4640.4000000000005</v>
      </c>
      <c r="C4496">
        <f>(0.5*(A4496^3)*Wind!$B$11*Wind!$B$7*(VLOOKUP(A4496+0.5,'Wind - Power Curve'!$A$3:$E$47,5,TRUE))*Wind!$B$9)/1000</f>
        <v>4650.4491299902229</v>
      </c>
      <c r="D4496" s="23" t="s">
        <v>9</v>
      </c>
    </row>
    <row r="4497" spans="1:4" x14ac:dyDescent="0.35">
      <c r="A4497" s="4">
        <f>Climate285!F4524*((113.5/10)^0.12)</f>
        <v>9.5805666702369585</v>
      </c>
      <c r="B4497" s="24">
        <f>VLOOKUP(A4497,'Wind - Power Curve'!$A$3:$B$47,2)*Wind!$B$9</f>
        <v>4640.4000000000005</v>
      </c>
      <c r="C4497">
        <f>(0.5*(A4497^3)*Wind!$B$11*Wind!$B$7*(VLOOKUP(A4497+0.5,'Wind - Power Curve'!$A$3:$E$47,5,TRUE))*Wind!$B$9)/1000</f>
        <v>4687.6786731100219</v>
      </c>
      <c r="D4497" s="23" t="s">
        <v>9</v>
      </c>
    </row>
    <row r="4498" spans="1:4" x14ac:dyDescent="0.35">
      <c r="A4498" s="4">
        <f>Climate285!F4525*((113.5/10)^0.12)</f>
        <v>9.3784619528290527</v>
      </c>
      <c r="B4498" s="24">
        <f>VLOOKUP(A4498,'Wind - Power Curve'!$A$3:$B$47,2)*Wind!$B$9</f>
        <v>3954.6</v>
      </c>
      <c r="C4498">
        <f>(0.5*(A4498^3)*Wind!$B$11*Wind!$B$7*(VLOOKUP(A4498+0.5,'Wind - Power Curve'!$A$3:$E$47,5,TRUE))*Wind!$B$9)/1000</f>
        <v>4464.5682341694965</v>
      </c>
      <c r="D4498" s="23" t="s">
        <v>9</v>
      </c>
    </row>
    <row r="4499" spans="1:4" x14ac:dyDescent="0.35">
      <c r="A4499" s="4">
        <f>Climate285!F4526*((113.5/10)^0.12)</f>
        <v>9.1790341190954248</v>
      </c>
      <c r="B4499" s="24">
        <f>VLOOKUP(A4499,'Wind - Power Curve'!$A$3:$B$47,2)*Wind!$B$9</f>
        <v>3954.6</v>
      </c>
      <c r="C4499">
        <f>(0.5*(A4499^3)*Wind!$B$11*Wind!$B$7*(VLOOKUP(A4499+0.5,'Wind - Power Curve'!$A$3:$E$47,5,TRUE))*Wind!$B$9)/1000</f>
        <v>4185.771867173441</v>
      </c>
      <c r="D4499" s="23" t="s">
        <v>9</v>
      </c>
    </row>
    <row r="4500" spans="1:4" x14ac:dyDescent="0.35">
      <c r="A4500" s="4">
        <f>Climate285!F4527*((113.5/10)^0.12)</f>
        <v>9.1335270966327187</v>
      </c>
      <c r="B4500" s="24">
        <f>VLOOKUP(A4500,'Wind - Power Curve'!$A$3:$B$47,2)*Wind!$B$9</f>
        <v>3954.6</v>
      </c>
      <c r="C4500">
        <f>(0.5*(A4500^3)*Wind!$B$11*Wind!$B$7*(VLOOKUP(A4500+0.5,'Wind - Power Curve'!$A$3:$E$47,5,TRUE))*Wind!$B$9)/1000</f>
        <v>4123.8244278476568</v>
      </c>
      <c r="D4500" s="23" t="s">
        <v>9</v>
      </c>
    </row>
    <row r="4501" spans="1:4" x14ac:dyDescent="0.35">
      <c r="A4501" s="4">
        <f>Climate285!F4528*((113.5/10)^0.12)</f>
        <v>9.2165104905353026</v>
      </c>
      <c r="B4501" s="24">
        <f>VLOOKUP(A4501,'Wind - Power Curve'!$A$3:$B$47,2)*Wind!$B$9</f>
        <v>3954.6</v>
      </c>
      <c r="C4501">
        <f>(0.5*(A4501^3)*Wind!$B$11*Wind!$B$7*(VLOOKUP(A4501+0.5,'Wind - Power Curve'!$A$3:$E$47,5,TRUE))*Wind!$B$9)/1000</f>
        <v>4237.2507722239134</v>
      </c>
      <c r="D4501" s="23" t="s">
        <v>9</v>
      </c>
    </row>
    <row r="4502" spans="1:4" x14ac:dyDescent="0.35">
      <c r="A4502" s="4">
        <f>Climate285!F4529*((113.5/10)^0.12)</f>
        <v>9.0893585160071506</v>
      </c>
      <c r="B4502" s="24">
        <f>VLOOKUP(A4502,'Wind - Power Curve'!$A$3:$B$47,2)*Wind!$B$9</f>
        <v>3954.6</v>
      </c>
      <c r="C4502">
        <f>(0.5*(A4502^3)*Wind!$B$11*Wind!$B$7*(VLOOKUP(A4502+0.5,'Wind - Power Curve'!$A$3:$E$47,5,TRUE))*Wind!$B$9)/1000</f>
        <v>4064.2863982702447</v>
      </c>
      <c r="D4502" s="23" t="s">
        <v>9</v>
      </c>
    </row>
    <row r="4503" spans="1:4" x14ac:dyDescent="0.35">
      <c r="A4503" s="4">
        <f>Climate285!F4530*((113.5/10)^0.12)</f>
        <v>9.4895526253115428</v>
      </c>
      <c r="B4503" s="24">
        <f>VLOOKUP(A4503,'Wind - Power Curve'!$A$3:$B$47,2)*Wind!$B$9</f>
        <v>3954.6</v>
      </c>
      <c r="C4503">
        <f>(0.5*(A4503^3)*Wind!$B$11*Wind!$B$7*(VLOOKUP(A4503+0.5,'Wind - Power Curve'!$A$3:$E$47,5,TRUE))*Wind!$B$9)/1000</f>
        <v>4625.1073571216157</v>
      </c>
      <c r="D4503" s="23" t="s">
        <v>9</v>
      </c>
    </row>
    <row r="4504" spans="1:4" x14ac:dyDescent="0.35">
      <c r="A4504" s="4">
        <f>Climate285!F4531*((113.5/10)^0.12)</f>
        <v>9.7492103417164007</v>
      </c>
      <c r="B4504" s="24">
        <f>VLOOKUP(A4504,'Wind - Power Curve'!$A$3:$B$47,2)*Wind!$B$9</f>
        <v>4640.4000000000005</v>
      </c>
      <c r="C4504">
        <f>(0.5*(A4504^3)*Wind!$B$11*Wind!$B$7*(VLOOKUP(A4504+0.5,'Wind - Power Curve'!$A$3:$E$47,5,TRUE))*Wind!$B$9)/1000</f>
        <v>4939.60889031632</v>
      </c>
      <c r="D4504" s="23" t="s">
        <v>9</v>
      </c>
    </row>
    <row r="4505" spans="1:4" x14ac:dyDescent="0.35">
      <c r="A4505" s="4">
        <f>Climate285!F4532*((113.5/10)^0.12)</f>
        <v>9.6247352508625266</v>
      </c>
      <c r="B4505" s="24">
        <f>VLOOKUP(A4505,'Wind - Power Curve'!$A$3:$B$47,2)*Wind!$B$9</f>
        <v>4640.4000000000005</v>
      </c>
      <c r="C4505">
        <f>(0.5*(A4505^3)*Wind!$B$11*Wind!$B$7*(VLOOKUP(A4505+0.5,'Wind - Power Curve'!$A$3:$E$47,5,TRUE))*Wind!$B$9)/1000</f>
        <v>4752.8118096314765</v>
      </c>
      <c r="D4505" s="23" t="s">
        <v>9</v>
      </c>
    </row>
    <row r="4506" spans="1:4" x14ac:dyDescent="0.35">
      <c r="A4506" s="4">
        <f>Climate285!F4533*((113.5/10)^0.12)</f>
        <v>9.2981554426007467</v>
      </c>
      <c r="B4506" s="24">
        <f>VLOOKUP(A4506,'Wind - Power Curve'!$A$3:$B$47,2)*Wind!$B$9</f>
        <v>3954.6</v>
      </c>
      <c r="C4506">
        <f>(0.5*(A4506^3)*Wind!$B$11*Wind!$B$7*(VLOOKUP(A4506+0.5,'Wind - Power Curve'!$A$3:$E$47,5,TRUE))*Wind!$B$9)/1000</f>
        <v>4350.8589985888084</v>
      </c>
      <c r="D4506" s="23" t="s">
        <v>9</v>
      </c>
    </row>
    <row r="4507" spans="1:4" x14ac:dyDescent="0.35">
      <c r="A4507" s="4">
        <f>Climate285!F4534*((113.5/10)^0.12)</f>
        <v>9.2258795833952707</v>
      </c>
      <c r="B4507" s="24">
        <f>VLOOKUP(A4507,'Wind - Power Curve'!$A$3:$B$47,2)*Wind!$B$9</f>
        <v>3954.6</v>
      </c>
      <c r="C4507">
        <f>(0.5*(A4507^3)*Wind!$B$11*Wind!$B$7*(VLOOKUP(A4507+0.5,'Wind - Power Curve'!$A$3:$E$47,5,TRUE))*Wind!$B$9)/1000</f>
        <v>4250.1861123727122</v>
      </c>
      <c r="D4507" s="23" t="s">
        <v>9</v>
      </c>
    </row>
    <row r="4508" spans="1:4" x14ac:dyDescent="0.35">
      <c r="A4508" s="4">
        <f>Climate285!F4535*((113.5/10)^0.12)</f>
        <v>9.4828604161258507</v>
      </c>
      <c r="B4508" s="24">
        <f>VLOOKUP(A4508,'Wind - Power Curve'!$A$3:$B$47,2)*Wind!$B$9</f>
        <v>3954.6</v>
      </c>
      <c r="C4508">
        <f>(0.5*(A4508^3)*Wind!$B$11*Wind!$B$7*(VLOOKUP(A4508+0.5,'Wind - Power Curve'!$A$3:$E$47,5,TRUE))*Wind!$B$9)/1000</f>
        <v>4615.3291207068542</v>
      </c>
      <c r="D4508" s="23" t="s">
        <v>9</v>
      </c>
    </row>
    <row r="4509" spans="1:4" x14ac:dyDescent="0.35">
      <c r="A4509" s="4">
        <f>Climate285!F4536*((113.5/10)^0.12)</f>
        <v>9.2566637456494547</v>
      </c>
      <c r="B4509" s="24">
        <f>VLOOKUP(A4509,'Wind - Power Curve'!$A$3:$B$47,2)*Wind!$B$9</f>
        <v>3954.6</v>
      </c>
      <c r="C4509">
        <f>(0.5*(A4509^3)*Wind!$B$11*Wind!$B$7*(VLOOKUP(A4509+0.5,'Wind - Power Curve'!$A$3:$E$47,5,TRUE))*Wind!$B$9)/1000</f>
        <v>4292.8732537687065</v>
      </c>
      <c r="D4509" s="23" t="s">
        <v>9</v>
      </c>
    </row>
    <row r="4510" spans="1:4" x14ac:dyDescent="0.35">
      <c r="A4510" s="4">
        <f>Climate285!F4537*((113.5/10)^0.12)</f>
        <v>9.1188042364241948</v>
      </c>
      <c r="B4510" s="24">
        <f>VLOOKUP(A4510,'Wind - Power Curve'!$A$3:$B$47,2)*Wind!$B$9</f>
        <v>3954.6</v>
      </c>
      <c r="C4510">
        <f>(0.5*(A4510^3)*Wind!$B$11*Wind!$B$7*(VLOOKUP(A4510+0.5,'Wind - Power Curve'!$A$3:$E$47,5,TRUE))*Wind!$B$9)/1000</f>
        <v>4103.9142639016927</v>
      </c>
      <c r="D4510" s="23" t="s">
        <v>9</v>
      </c>
    </row>
    <row r="4511" spans="1:4" x14ac:dyDescent="0.35">
      <c r="A4511" s="4">
        <f>Climate285!F4538*((113.5/10)^0.12)</f>
        <v>8.6945181740513107</v>
      </c>
      <c r="B4511" s="24">
        <f>VLOOKUP(A4511,'Wind - Power Curve'!$A$3:$B$47,2)*Wind!$B$9</f>
        <v>3314.7000000000003</v>
      </c>
      <c r="C4511">
        <f>(0.5*(A4511^3)*Wind!$B$11*Wind!$B$7*(VLOOKUP(A4511+0.5,'Wind - Power Curve'!$A$3:$E$47,5,TRUE))*Wind!$B$9)/1000</f>
        <v>3565.4273579622031</v>
      </c>
      <c r="D4511" s="23" t="s">
        <v>9</v>
      </c>
    </row>
    <row r="4512" spans="1:4" x14ac:dyDescent="0.35">
      <c r="A4512" s="4">
        <f>Climate285!F4539*((113.5/10)^0.12)</f>
        <v>8.5767352923831268</v>
      </c>
      <c r="B4512" s="24">
        <f>VLOOKUP(A4512,'Wind - Power Curve'!$A$3:$B$47,2)*Wind!$B$9</f>
        <v>3314.7000000000003</v>
      </c>
      <c r="C4512">
        <f>(0.5*(A4512^3)*Wind!$B$11*Wind!$B$7*(VLOOKUP(A4512+0.5,'Wind - Power Curve'!$A$3:$E$47,5,TRUE))*Wind!$B$9)/1000</f>
        <v>3422.4810572935739</v>
      </c>
      <c r="D4512" s="23" t="s">
        <v>9</v>
      </c>
    </row>
    <row r="4513" spans="1:4" x14ac:dyDescent="0.35">
      <c r="A4513" s="4">
        <f>Climate285!F4540*((113.5/10)^0.12)</f>
        <v>8.7922244281624167</v>
      </c>
      <c r="B4513" s="24">
        <f>VLOOKUP(A4513,'Wind - Power Curve'!$A$3:$B$47,2)*Wind!$B$9</f>
        <v>3314.7000000000003</v>
      </c>
      <c r="C4513">
        <f>(0.5*(A4513^3)*Wind!$B$11*Wind!$B$7*(VLOOKUP(A4513+0.5,'Wind - Power Curve'!$A$3:$E$47,5,TRUE))*Wind!$B$9)/1000</f>
        <v>3686.9846495348716</v>
      </c>
      <c r="D4513" s="23" t="s">
        <v>9</v>
      </c>
    </row>
    <row r="4514" spans="1:4" x14ac:dyDescent="0.35">
      <c r="A4514" s="4">
        <f>Climate285!F4541*((113.5/10)^0.12)</f>
        <v>8.5847659434059569</v>
      </c>
      <c r="B4514" s="24">
        <f>VLOOKUP(A4514,'Wind - Power Curve'!$A$3:$B$47,2)*Wind!$B$9</f>
        <v>3314.7000000000003</v>
      </c>
      <c r="C4514">
        <f>(0.5*(A4514^3)*Wind!$B$11*Wind!$B$7*(VLOOKUP(A4514+0.5,'Wind - Power Curve'!$A$3:$E$47,5,TRUE))*Wind!$B$9)/1000</f>
        <v>3432.1037725400615</v>
      </c>
      <c r="D4514" s="23" t="s">
        <v>9</v>
      </c>
    </row>
    <row r="4515" spans="1:4" x14ac:dyDescent="0.35">
      <c r="A4515" s="4">
        <f>Climate285!F4542*((113.5/10)^0.12)</f>
        <v>8.5218591770604508</v>
      </c>
      <c r="B4515" s="24">
        <f>VLOOKUP(A4515,'Wind - Power Curve'!$A$3:$B$47,2)*Wind!$B$9</f>
        <v>3314.7000000000003</v>
      </c>
      <c r="C4515">
        <f>(0.5*(A4515^3)*Wind!$B$11*Wind!$B$7*(VLOOKUP(A4515+0.5,'Wind - Power Curve'!$A$3:$E$47,5,TRUE))*Wind!$B$9)/1000</f>
        <v>3357.2067949391599</v>
      </c>
      <c r="D4515" s="23" t="s">
        <v>9</v>
      </c>
    </row>
    <row r="4516" spans="1:4" x14ac:dyDescent="0.35">
      <c r="A4516" s="4">
        <f>Climate285!F4543*((113.5/10)^0.12)</f>
        <v>8.7453789638625707</v>
      </c>
      <c r="B4516" s="24">
        <f>VLOOKUP(A4516,'Wind - Power Curve'!$A$3:$B$47,2)*Wind!$B$9</f>
        <v>3314.7000000000003</v>
      </c>
      <c r="C4516">
        <f>(0.5*(A4516^3)*Wind!$B$11*Wind!$B$7*(VLOOKUP(A4516+0.5,'Wind - Power Curve'!$A$3:$E$47,5,TRUE))*Wind!$B$9)/1000</f>
        <v>3628.3647099460591</v>
      </c>
      <c r="D4516" s="23" t="s">
        <v>9</v>
      </c>
    </row>
    <row r="4517" spans="1:4" x14ac:dyDescent="0.35">
      <c r="A4517" s="4">
        <f>Climate285!F4544*((113.5/10)^0.12)</f>
        <v>8.8912691241106607</v>
      </c>
      <c r="B4517" s="24">
        <f>VLOOKUP(A4517,'Wind - Power Curve'!$A$3:$B$47,2)*Wind!$B$9</f>
        <v>3314.7000000000003</v>
      </c>
      <c r="C4517">
        <f>(0.5*(A4517^3)*Wind!$B$11*Wind!$B$7*(VLOOKUP(A4517+0.5,'Wind - Power Curve'!$A$3:$E$47,5,TRUE))*Wind!$B$9)/1000</f>
        <v>3812.9955741912713</v>
      </c>
      <c r="D4517" s="23" t="s">
        <v>9</v>
      </c>
    </row>
    <row r="4518" spans="1:4" x14ac:dyDescent="0.35">
      <c r="A4518" s="4">
        <f>Climate285!F4545*((113.5/10)^0.12)</f>
        <v>8.9407914720847828</v>
      </c>
      <c r="B4518" s="24">
        <f>VLOOKUP(A4518,'Wind - Power Curve'!$A$3:$B$47,2)*Wind!$B$9</f>
        <v>3314.7000000000003</v>
      </c>
      <c r="C4518">
        <f>(0.5*(A4518^3)*Wind!$B$11*Wind!$B$7*(VLOOKUP(A4518+0.5,'Wind - Power Curve'!$A$3:$E$47,5,TRUE))*Wind!$B$9)/1000</f>
        <v>3877.063653367024</v>
      </c>
      <c r="D4518" s="23" t="s">
        <v>9</v>
      </c>
    </row>
    <row r="4519" spans="1:4" x14ac:dyDescent="0.35">
      <c r="A4519" s="4">
        <f>Climate285!F4546*((113.5/10)^0.12)</f>
        <v>8.9782678435246588</v>
      </c>
      <c r="B4519" s="24">
        <f>VLOOKUP(A4519,'Wind - Power Curve'!$A$3:$B$47,2)*Wind!$B$9</f>
        <v>3314.7000000000003</v>
      </c>
      <c r="C4519">
        <f>(0.5*(A4519^3)*Wind!$B$11*Wind!$B$7*(VLOOKUP(A4519+0.5,'Wind - Power Curve'!$A$3:$E$47,5,TRUE))*Wind!$B$9)/1000</f>
        <v>3926.0217899039053</v>
      </c>
      <c r="D4519" s="23" t="s">
        <v>9</v>
      </c>
    </row>
    <row r="4520" spans="1:4" x14ac:dyDescent="0.35">
      <c r="A4520" s="4">
        <f>Climate285!F4547*((113.5/10)^0.12)</f>
        <v>8.6021656872887569</v>
      </c>
      <c r="B4520" s="24">
        <f>VLOOKUP(A4520,'Wind - Power Curve'!$A$3:$B$47,2)*Wind!$B$9</f>
        <v>3314.7000000000003</v>
      </c>
      <c r="C4520">
        <f>(0.5*(A4520^3)*Wind!$B$11*Wind!$B$7*(VLOOKUP(A4520+0.5,'Wind - Power Curve'!$A$3:$E$47,5,TRUE))*Wind!$B$9)/1000</f>
        <v>3453.0148302158659</v>
      </c>
      <c r="D4520" s="23" t="s">
        <v>9</v>
      </c>
    </row>
    <row r="4521" spans="1:4" x14ac:dyDescent="0.35">
      <c r="A4521" s="4">
        <f>Climate285!F4548*((113.5/10)^0.12)</f>
        <v>8.5526433393146348</v>
      </c>
      <c r="B4521" s="24">
        <f>VLOOKUP(A4521,'Wind - Power Curve'!$A$3:$B$47,2)*Wind!$B$9</f>
        <v>3314.7000000000003</v>
      </c>
      <c r="C4521">
        <f>(0.5*(A4521^3)*Wind!$B$11*Wind!$B$7*(VLOOKUP(A4521+0.5,'Wind - Power Curve'!$A$3:$E$47,5,TRUE))*Wind!$B$9)/1000</f>
        <v>3393.7208633492451</v>
      </c>
      <c r="D4521" s="23" t="s">
        <v>9</v>
      </c>
    </row>
    <row r="4522" spans="1:4" x14ac:dyDescent="0.35">
      <c r="A4522" s="4">
        <f>Climate285!F4549*((113.5/10)^0.12)</f>
        <v>8.2836165300498088</v>
      </c>
      <c r="B4522" s="24">
        <f>VLOOKUP(A4522,'Wind - Power Curve'!$A$3:$B$47,2)*Wind!$B$9</f>
        <v>2737.8</v>
      </c>
      <c r="C4522">
        <f>(0.5*(A4522^3)*Wind!$B$11*Wind!$B$7*(VLOOKUP(A4522+0.5,'Wind - Power Curve'!$A$3:$E$47,5,TRUE))*Wind!$B$9)/1000</f>
        <v>3067.9438680689482</v>
      </c>
      <c r="D4522" s="23" t="s">
        <v>9</v>
      </c>
    </row>
    <row r="4523" spans="1:4" x14ac:dyDescent="0.35">
      <c r="A4523" s="4">
        <f>Climate285!F4550*((113.5/10)^0.12)</f>
        <v>8.537920479106111</v>
      </c>
      <c r="B4523" s="24">
        <f>VLOOKUP(A4523,'Wind - Power Curve'!$A$3:$B$47,2)*Wind!$B$9</f>
        <v>3314.7000000000003</v>
      </c>
      <c r="C4523">
        <f>(0.5*(A4523^3)*Wind!$B$11*Wind!$B$7*(VLOOKUP(A4523+0.5,'Wind - Power Curve'!$A$3:$E$47,5,TRUE))*Wind!$B$9)/1000</f>
        <v>3376.2247584544798</v>
      </c>
      <c r="D4523" s="23" t="s">
        <v>9</v>
      </c>
    </row>
    <row r="4524" spans="1:4" x14ac:dyDescent="0.35">
      <c r="A4524" s="4">
        <f>Climate285!F4551*((113.5/10)^0.12)</f>
        <v>8.9033151006449067</v>
      </c>
      <c r="B4524" s="24">
        <f>VLOOKUP(A4524,'Wind - Power Curve'!$A$3:$B$47,2)*Wind!$B$9</f>
        <v>3314.7000000000003</v>
      </c>
      <c r="C4524">
        <f>(0.5*(A4524^3)*Wind!$B$11*Wind!$B$7*(VLOOKUP(A4524+0.5,'Wind - Power Curve'!$A$3:$E$47,5,TRUE))*Wind!$B$9)/1000</f>
        <v>3828.5142287646277</v>
      </c>
      <c r="D4524" s="23" t="s">
        <v>9</v>
      </c>
    </row>
    <row r="4525" spans="1:4" x14ac:dyDescent="0.35">
      <c r="A4525" s="4">
        <f>Climate285!F4552*((113.5/10)^0.12)</f>
        <v>9.1228195619356107</v>
      </c>
      <c r="B4525" s="24">
        <f>VLOOKUP(A4525,'Wind - Power Curve'!$A$3:$B$47,2)*Wind!$B$9</f>
        <v>3954.6</v>
      </c>
      <c r="C4525">
        <f>(0.5*(A4525^3)*Wind!$B$11*Wind!$B$7*(VLOOKUP(A4525+0.5,'Wind - Power Curve'!$A$3:$E$47,5,TRUE))*Wind!$B$9)/1000</f>
        <v>4109.3379384390946</v>
      </c>
      <c r="D4525" s="23" t="s">
        <v>9</v>
      </c>
    </row>
    <row r="4526" spans="1:4" x14ac:dyDescent="0.35">
      <c r="A4526" s="4">
        <f>Climate285!F4553*((113.5/10)^0.12)</f>
        <v>8.9702371925018287</v>
      </c>
      <c r="B4526" s="24">
        <f>VLOOKUP(A4526,'Wind - Power Curve'!$A$3:$B$47,2)*Wind!$B$9</f>
        <v>3314.7000000000003</v>
      </c>
      <c r="C4526">
        <f>(0.5*(A4526^3)*Wind!$B$11*Wind!$B$7*(VLOOKUP(A4526+0.5,'Wind - Power Curve'!$A$3:$E$47,5,TRUE))*Wind!$B$9)/1000</f>
        <v>3915.4962679284777</v>
      </c>
      <c r="D4526" s="23" t="s">
        <v>9</v>
      </c>
    </row>
    <row r="4527" spans="1:4" x14ac:dyDescent="0.35">
      <c r="A4527" s="4">
        <f>Climate285!F4554*((113.5/10)^0.12)</f>
        <v>9.6755960406737866</v>
      </c>
      <c r="B4527" s="24">
        <f>VLOOKUP(A4527,'Wind - Power Curve'!$A$3:$B$47,2)*Wind!$B$9</f>
        <v>4640.4000000000005</v>
      </c>
      <c r="C4527">
        <f>(0.5*(A4527^3)*Wind!$B$11*Wind!$B$7*(VLOOKUP(A4527+0.5,'Wind - Power Curve'!$A$3:$E$47,5,TRUE))*Wind!$B$9)/1000</f>
        <v>4828.5577110519007</v>
      </c>
      <c r="D4527" s="23" t="s">
        <v>9</v>
      </c>
    </row>
    <row r="4528" spans="1:4" x14ac:dyDescent="0.35">
      <c r="A4528" s="4">
        <f>Climate285!F4555*((113.5/10)^0.12)</f>
        <v>9.8643163397103066</v>
      </c>
      <c r="B4528" s="24">
        <f>VLOOKUP(A4528,'Wind - Power Curve'!$A$3:$B$47,2)*Wind!$B$9</f>
        <v>4640.4000000000005</v>
      </c>
      <c r="C4528">
        <f>(0.5*(A4528^3)*Wind!$B$11*Wind!$B$7*(VLOOKUP(A4528+0.5,'Wind - Power Curve'!$A$3:$E$47,5,TRUE))*Wind!$B$9)/1000</f>
        <v>5116.6441723521666</v>
      </c>
      <c r="D4528" s="23" t="s">
        <v>9</v>
      </c>
    </row>
    <row r="4529" spans="1:4" x14ac:dyDescent="0.35">
      <c r="A4529" s="4">
        <f>Climate285!F4556*((113.5/10)^0.12)</f>
        <v>9.6662269478138185</v>
      </c>
      <c r="B4529" s="24">
        <f>VLOOKUP(A4529,'Wind - Power Curve'!$A$3:$B$47,2)*Wind!$B$9</f>
        <v>4640.4000000000005</v>
      </c>
      <c r="C4529">
        <f>(0.5*(A4529^3)*Wind!$B$11*Wind!$B$7*(VLOOKUP(A4529+0.5,'Wind - Power Curve'!$A$3:$E$47,5,TRUE))*Wind!$B$9)/1000</f>
        <v>4814.544492619345</v>
      </c>
      <c r="D4529" s="23" t="s">
        <v>9</v>
      </c>
    </row>
    <row r="4530" spans="1:4" x14ac:dyDescent="0.35">
      <c r="A4530" s="4">
        <f>Climate285!F4557*((113.5/10)^0.12)</f>
        <v>9.9874529887270427</v>
      </c>
      <c r="B4530" s="24">
        <f>VLOOKUP(A4530,'Wind - Power Curve'!$A$3:$B$47,2)*Wind!$B$9</f>
        <v>4640.4000000000005</v>
      </c>
      <c r="C4530">
        <f>(0.5*(A4530^3)*Wind!$B$11*Wind!$B$7*(VLOOKUP(A4530+0.5,'Wind - Power Curve'!$A$3:$E$47,5,TRUE))*Wind!$B$9)/1000</f>
        <v>5310.6598595346668</v>
      </c>
      <c r="D4530" s="23" t="s">
        <v>9</v>
      </c>
    </row>
    <row r="4531" spans="1:4" x14ac:dyDescent="0.35">
      <c r="A4531" s="4">
        <f>Climate285!F4558*((113.5/10)^0.12)</f>
        <v>9.3061860936235767</v>
      </c>
      <c r="B4531" s="24">
        <f>VLOOKUP(A4531,'Wind - Power Curve'!$A$3:$B$47,2)*Wind!$B$9</f>
        <v>3954.6</v>
      </c>
      <c r="C4531">
        <f>(0.5*(A4531^3)*Wind!$B$11*Wind!$B$7*(VLOOKUP(A4531+0.5,'Wind - Power Curve'!$A$3:$E$47,5,TRUE))*Wind!$B$9)/1000</f>
        <v>4362.1420158790643</v>
      </c>
      <c r="D4531" s="23" t="s">
        <v>9</v>
      </c>
    </row>
    <row r="4532" spans="1:4" x14ac:dyDescent="0.35">
      <c r="A4532" s="4">
        <f>Climate285!F4559*((113.5/10)^0.12)</f>
        <v>8.9715756343389668</v>
      </c>
      <c r="B4532" s="24">
        <f>VLOOKUP(A4532,'Wind - Power Curve'!$A$3:$B$47,2)*Wind!$B$9</f>
        <v>3314.7000000000003</v>
      </c>
      <c r="C4532">
        <f>(0.5*(A4532^3)*Wind!$B$11*Wind!$B$7*(VLOOKUP(A4532+0.5,'Wind - Power Curve'!$A$3:$E$47,5,TRUE))*Wind!$B$9)/1000</f>
        <v>3917.249213552926</v>
      </c>
      <c r="D4532" s="23" t="s">
        <v>9</v>
      </c>
    </row>
    <row r="4533" spans="1:4" x14ac:dyDescent="0.35">
      <c r="A4533" s="4">
        <f>Climate285!F4560*((113.5/10)^0.12)</f>
        <v>8.6436573842400488</v>
      </c>
      <c r="B4533" s="24">
        <f>VLOOKUP(A4533,'Wind - Power Curve'!$A$3:$B$47,2)*Wind!$B$9</f>
        <v>3314.7000000000003</v>
      </c>
      <c r="C4533">
        <f>(0.5*(A4533^3)*Wind!$B$11*Wind!$B$7*(VLOOKUP(A4533+0.5,'Wind - Power Curve'!$A$3:$E$47,5,TRUE))*Wind!$B$9)/1000</f>
        <v>3503.2220513576681</v>
      </c>
      <c r="D4533" s="23" t="s">
        <v>9</v>
      </c>
    </row>
    <row r="4534" spans="1:4" x14ac:dyDescent="0.35">
      <c r="A4534" s="4">
        <f>Climate285!F4561*((113.5/10)^0.12)</f>
        <v>8.7293176618169088</v>
      </c>
      <c r="B4534" s="24">
        <f>VLOOKUP(A4534,'Wind - Power Curve'!$A$3:$B$47,2)*Wind!$B$9</f>
        <v>3314.7000000000003</v>
      </c>
      <c r="C4534">
        <f>(0.5*(A4534^3)*Wind!$B$11*Wind!$B$7*(VLOOKUP(A4534+0.5,'Wind - Power Curve'!$A$3:$E$47,5,TRUE))*Wind!$B$9)/1000</f>
        <v>3608.4104117314882</v>
      </c>
      <c r="D4534" s="23" t="s">
        <v>9</v>
      </c>
    </row>
    <row r="4535" spans="1:4" x14ac:dyDescent="0.35">
      <c r="A4535" s="4">
        <f>Climate285!F4562*((113.5/10)^0.12)</f>
        <v>8.8725309383907227</v>
      </c>
      <c r="B4535" s="24">
        <f>VLOOKUP(A4535,'Wind - Power Curve'!$A$3:$B$47,2)*Wind!$B$9</f>
        <v>3314.7000000000003</v>
      </c>
      <c r="C4535">
        <f>(0.5*(A4535^3)*Wind!$B$11*Wind!$B$7*(VLOOKUP(A4535+0.5,'Wind - Power Curve'!$A$3:$E$47,5,TRUE))*Wind!$B$9)/1000</f>
        <v>3788.9388909366153</v>
      </c>
      <c r="D4535" s="23" t="s">
        <v>9</v>
      </c>
    </row>
    <row r="4536" spans="1:4" x14ac:dyDescent="0.35">
      <c r="A4536" s="4">
        <f>Climate285!F4563*((113.5/10)^0.12)</f>
        <v>8.8203317067423228</v>
      </c>
      <c r="B4536" s="24">
        <f>VLOOKUP(A4536,'Wind - Power Curve'!$A$3:$B$47,2)*Wind!$B$9</f>
        <v>3314.7000000000003</v>
      </c>
      <c r="C4536">
        <f>(0.5*(A4536^3)*Wind!$B$11*Wind!$B$7*(VLOOKUP(A4536+0.5,'Wind - Power Curve'!$A$3:$E$47,5,TRUE))*Wind!$B$9)/1000</f>
        <v>3722.4578394904706</v>
      </c>
      <c r="D4536" s="23" t="s">
        <v>9</v>
      </c>
    </row>
    <row r="4537" spans="1:4" x14ac:dyDescent="0.35">
      <c r="A4537" s="4">
        <f>Climate285!F4564*((113.5/10)^0.12)</f>
        <v>8.9662218669904128</v>
      </c>
      <c r="B4537" s="24">
        <f>VLOOKUP(A4537,'Wind - Power Curve'!$A$3:$B$47,2)*Wind!$B$9</f>
        <v>3314.7000000000003</v>
      </c>
      <c r="C4537">
        <f>(0.5*(A4537^3)*Wind!$B$11*Wind!$B$7*(VLOOKUP(A4537+0.5,'Wind - Power Curve'!$A$3:$E$47,5,TRUE))*Wind!$B$9)/1000</f>
        <v>3910.2405689418833</v>
      </c>
      <c r="D4537" s="23" t="s">
        <v>9</v>
      </c>
    </row>
    <row r="4538" spans="1:4" x14ac:dyDescent="0.35">
      <c r="A4538" s="4">
        <f>Climate285!F4565*((113.5/10)^0.12)</f>
        <v>8.8952844496220767</v>
      </c>
      <c r="B4538" s="24">
        <f>VLOOKUP(A4538,'Wind - Power Curve'!$A$3:$B$47,2)*Wind!$B$9</f>
        <v>3314.7000000000003</v>
      </c>
      <c r="C4538">
        <f>(0.5*(A4538^3)*Wind!$B$11*Wind!$B$7*(VLOOKUP(A4538+0.5,'Wind - Power Curve'!$A$3:$E$47,5,TRUE))*Wind!$B$9)/1000</f>
        <v>3818.1637903811525</v>
      </c>
      <c r="D4538" s="23" t="s">
        <v>9</v>
      </c>
    </row>
    <row r="4539" spans="1:4" x14ac:dyDescent="0.35">
      <c r="A4539" s="4">
        <f>Climate285!F4566*((113.5/10)^0.12)</f>
        <v>9.0210979823130888</v>
      </c>
      <c r="B4539" s="24">
        <f>VLOOKUP(A4539,'Wind - Power Curve'!$A$3:$B$47,2)*Wind!$B$9</f>
        <v>3954.6</v>
      </c>
      <c r="C4539">
        <f>(0.5*(A4539^3)*Wind!$B$11*Wind!$B$7*(VLOOKUP(A4539+0.5,'Wind - Power Curve'!$A$3:$E$47,5,TRUE))*Wind!$B$9)/1000</f>
        <v>3973.4047078234698</v>
      </c>
      <c r="D4539" s="23" t="s">
        <v>9</v>
      </c>
    </row>
    <row r="4540" spans="1:4" x14ac:dyDescent="0.35">
      <c r="A4540" s="4">
        <f>Climate285!F4567*((113.5/10)^0.12)</f>
        <v>9.0960507251928426</v>
      </c>
      <c r="B4540" s="24">
        <f>VLOOKUP(A4540,'Wind - Power Curve'!$A$3:$B$47,2)*Wind!$B$9</f>
        <v>3954.6</v>
      </c>
      <c r="C4540">
        <f>(0.5*(A4540^3)*Wind!$B$11*Wind!$B$7*(VLOOKUP(A4540+0.5,'Wind - Power Curve'!$A$3:$E$47,5,TRUE))*Wind!$B$9)/1000</f>
        <v>4073.2702287939392</v>
      </c>
      <c r="D4540" s="23" t="s">
        <v>9</v>
      </c>
    </row>
    <row r="4541" spans="1:4" x14ac:dyDescent="0.35">
      <c r="A4541" s="4">
        <f>Climate285!F4568*((113.5/10)^0.12)</f>
        <v>9.0746356557986267</v>
      </c>
      <c r="B4541" s="24">
        <f>VLOOKUP(A4541,'Wind - Power Curve'!$A$3:$B$47,2)*Wind!$B$9</f>
        <v>3954.6</v>
      </c>
      <c r="C4541">
        <f>(0.5*(A4541^3)*Wind!$B$11*Wind!$B$7*(VLOOKUP(A4541+0.5,'Wind - Power Curve'!$A$3:$E$47,5,TRUE))*Wind!$B$9)/1000</f>
        <v>4044.568489311906</v>
      </c>
      <c r="D4541" s="23" t="s">
        <v>9</v>
      </c>
    </row>
    <row r="4542" spans="1:4" x14ac:dyDescent="0.35">
      <c r="A4542" s="4">
        <f>Climate285!F4569*((113.5/10)^0.12)</f>
        <v>9.3543699997605607</v>
      </c>
      <c r="B4542" s="24">
        <f>VLOOKUP(A4542,'Wind - Power Curve'!$A$3:$B$47,2)*Wind!$B$9</f>
        <v>3954.6</v>
      </c>
      <c r="C4542">
        <f>(0.5*(A4542^3)*Wind!$B$11*Wind!$B$7*(VLOOKUP(A4542+0.5,'Wind - Power Curve'!$A$3:$E$47,5,TRUE))*Wind!$B$9)/1000</f>
        <v>4430.2499956811971</v>
      </c>
      <c r="D4542" s="23" t="s">
        <v>9</v>
      </c>
    </row>
    <row r="4543" spans="1:4" x14ac:dyDescent="0.35">
      <c r="A4543" s="4">
        <f>Climate285!F4570*((113.5/10)^0.12)</f>
        <v>9.4801835324515746</v>
      </c>
      <c r="B4543" s="24">
        <f>VLOOKUP(A4543,'Wind - Power Curve'!$A$3:$B$47,2)*Wind!$B$9</f>
        <v>3954.6</v>
      </c>
      <c r="C4543">
        <f>(0.5*(A4543^3)*Wind!$B$11*Wind!$B$7*(VLOOKUP(A4543+0.5,'Wind - Power Curve'!$A$3:$E$47,5,TRUE))*Wind!$B$9)/1000</f>
        <v>4611.4216883302006</v>
      </c>
      <c r="D4543" s="23" t="s">
        <v>9</v>
      </c>
    </row>
    <row r="4544" spans="1:4" x14ac:dyDescent="0.35">
      <c r="A4544" s="4">
        <f>Climate285!F4571*((113.5/10)^0.12)</f>
        <v>9.4065692314089588</v>
      </c>
      <c r="B4544" s="24">
        <f>VLOOKUP(A4544,'Wind - Power Curve'!$A$3:$B$47,2)*Wind!$B$9</f>
        <v>3954.6</v>
      </c>
      <c r="C4544">
        <f>(0.5*(A4544^3)*Wind!$B$11*Wind!$B$7*(VLOOKUP(A4544+0.5,'Wind - Power Curve'!$A$3:$E$47,5,TRUE))*Wind!$B$9)/1000</f>
        <v>4504.8296301031069</v>
      </c>
      <c r="D4544" s="23" t="s">
        <v>9</v>
      </c>
    </row>
    <row r="4545" spans="1:4" x14ac:dyDescent="0.35">
      <c r="A4545" s="4">
        <f>Climate285!F4572*((113.5/10)^0.12)</f>
        <v>9.3463393487377306</v>
      </c>
      <c r="B4545" s="24">
        <f>VLOOKUP(A4545,'Wind - Power Curve'!$A$3:$B$47,2)*Wind!$B$9</f>
        <v>3954.6</v>
      </c>
      <c r="C4545">
        <f>(0.5*(A4545^3)*Wind!$B$11*Wind!$B$7*(VLOOKUP(A4545+0.5,'Wind - Power Curve'!$A$3:$E$47,5,TRUE))*Wind!$B$9)/1000</f>
        <v>4418.8497868523918</v>
      </c>
      <c r="D4545" s="23" t="s">
        <v>9</v>
      </c>
    </row>
    <row r="4546" spans="1:4" x14ac:dyDescent="0.35">
      <c r="A4546" s="4">
        <f>Climate285!F4573*((113.5/10)^0.12)</f>
        <v>9.5149830202171746</v>
      </c>
      <c r="B4546" s="24">
        <f>VLOOKUP(A4546,'Wind - Power Curve'!$A$3:$B$47,2)*Wind!$B$9</f>
        <v>4640.4000000000005</v>
      </c>
      <c r="C4546">
        <f>(0.5*(A4546^3)*Wind!$B$11*Wind!$B$7*(VLOOKUP(A4546+0.5,'Wind - Power Curve'!$A$3:$E$47,5,TRUE))*Wind!$B$9)/1000</f>
        <v>4592.0678348728188</v>
      </c>
      <c r="D4546" s="23" t="s">
        <v>9</v>
      </c>
    </row>
    <row r="4547" spans="1:4" x14ac:dyDescent="0.35">
      <c r="A4547" s="4">
        <f>Climate285!F4574*((113.5/10)^0.12)</f>
        <v>9.8429012703160925</v>
      </c>
      <c r="B4547" s="24">
        <f>VLOOKUP(A4547,'Wind - Power Curve'!$A$3:$B$47,2)*Wind!$B$9</f>
        <v>4640.4000000000005</v>
      </c>
      <c r="C4547">
        <f>(0.5*(A4547^3)*Wind!$B$11*Wind!$B$7*(VLOOKUP(A4547+0.5,'Wind - Power Curve'!$A$3:$E$47,5,TRUE))*Wind!$B$9)/1000</f>
        <v>5083.3923243389909</v>
      </c>
      <c r="D4547" s="23" t="s">
        <v>9</v>
      </c>
    </row>
    <row r="4548" spans="1:4" x14ac:dyDescent="0.35">
      <c r="A4548" s="4">
        <f>Climate285!F4575*((113.5/10)^0.12)</f>
        <v>9.6863035753708946</v>
      </c>
      <c r="B4548" s="24">
        <f>VLOOKUP(A4548,'Wind - Power Curve'!$A$3:$B$47,2)*Wind!$B$9</f>
        <v>4640.4000000000005</v>
      </c>
      <c r="C4548">
        <f>(0.5*(A4548^3)*Wind!$B$11*Wind!$B$7*(VLOOKUP(A4548+0.5,'Wind - Power Curve'!$A$3:$E$47,5,TRUE))*Wind!$B$9)/1000</f>
        <v>4844.6060825236764</v>
      </c>
      <c r="D4548" s="23" t="s">
        <v>9</v>
      </c>
    </row>
    <row r="4549" spans="1:4" x14ac:dyDescent="0.35">
      <c r="A4549" s="4">
        <f>Climate285!F4576*((113.5/10)^0.12)</f>
        <v>9.6287505763739407</v>
      </c>
      <c r="B4549" s="24">
        <f>VLOOKUP(A4549,'Wind - Power Curve'!$A$3:$B$47,2)*Wind!$B$9</f>
        <v>4640.4000000000005</v>
      </c>
      <c r="C4549">
        <f>(0.5*(A4549^3)*Wind!$B$11*Wind!$B$7*(VLOOKUP(A4549+0.5,'Wind - Power Curve'!$A$3:$E$47,5,TRUE))*Wind!$B$9)/1000</f>
        <v>4758.7627419245173</v>
      </c>
      <c r="D4549" s="23" t="s">
        <v>9</v>
      </c>
    </row>
    <row r="4550" spans="1:4" x14ac:dyDescent="0.35">
      <c r="A4550" s="4">
        <f>Climate285!F4577*((113.5/10)^0.12)</f>
        <v>9.8228246427590165</v>
      </c>
      <c r="B4550" s="24">
        <f>VLOOKUP(A4550,'Wind - Power Curve'!$A$3:$B$47,2)*Wind!$B$9</f>
        <v>4640.4000000000005</v>
      </c>
      <c r="C4550">
        <f>(0.5*(A4550^3)*Wind!$B$11*Wind!$B$7*(VLOOKUP(A4550+0.5,'Wind - Power Curve'!$A$3:$E$47,5,TRUE))*Wind!$B$9)/1000</f>
        <v>5052.3498462858379</v>
      </c>
      <c r="D4550" s="23" t="s">
        <v>9</v>
      </c>
    </row>
    <row r="4551" spans="1:4" x14ac:dyDescent="0.35">
      <c r="A4551" s="4">
        <f>Climate285!F4578*((113.5/10)^0.12)</f>
        <v>9.8107786662247687</v>
      </c>
      <c r="B4551" s="24">
        <f>VLOOKUP(A4551,'Wind - Power Curve'!$A$3:$B$47,2)*Wind!$B$9</f>
        <v>4640.4000000000005</v>
      </c>
      <c r="C4551">
        <f>(0.5*(A4551^3)*Wind!$B$11*Wind!$B$7*(VLOOKUP(A4551+0.5,'Wind - Power Curve'!$A$3:$E$47,5,TRUE))*Wind!$B$9)/1000</f>
        <v>5033.785160770336</v>
      </c>
      <c r="D4551" s="23" t="s">
        <v>9</v>
      </c>
    </row>
    <row r="4552" spans="1:4" x14ac:dyDescent="0.35">
      <c r="A4552" s="4">
        <f>Climate285!F4579*((113.5/10)^0.12)</f>
        <v>10.152081334695072</v>
      </c>
      <c r="B4552" s="24">
        <f>VLOOKUP(A4552,'Wind - Power Curve'!$A$3:$B$47,2)*Wind!$B$9</f>
        <v>5330.7</v>
      </c>
      <c r="C4552">
        <f>(0.5*(A4552^3)*Wind!$B$11*Wind!$B$7*(VLOOKUP(A4552+0.5,'Wind - Power Curve'!$A$3:$E$47,5,TRUE))*Wind!$B$9)/1000</f>
        <v>5394.9123761465935</v>
      </c>
      <c r="D4552" s="23" t="s">
        <v>9</v>
      </c>
    </row>
    <row r="4553" spans="1:4" x14ac:dyDescent="0.35">
      <c r="A4553" s="4">
        <f>Climate285!F4580*((113.5/10)^0.12)</f>
        <v>10.214988101040579</v>
      </c>
      <c r="B4553" s="24">
        <f>VLOOKUP(A4553,'Wind - Power Curve'!$A$3:$B$47,2)*Wind!$B$9</f>
        <v>5330.7</v>
      </c>
      <c r="C4553">
        <f>(0.5*(A4553^3)*Wind!$B$11*Wind!$B$7*(VLOOKUP(A4553+0.5,'Wind - Power Curve'!$A$3:$E$47,5,TRUE))*Wind!$B$9)/1000</f>
        <v>5495.8228448819655</v>
      </c>
      <c r="D4553" s="23" t="s">
        <v>9</v>
      </c>
    </row>
    <row r="4554" spans="1:4" x14ac:dyDescent="0.35">
      <c r="A4554" s="4">
        <f>Climate285!F4581*((113.5/10)^0.12)</f>
        <v>10.427800353145591</v>
      </c>
      <c r="B4554" s="24">
        <f>VLOOKUP(A4554,'Wind - Power Curve'!$A$3:$B$47,2)*Wind!$B$9</f>
        <v>5330.7</v>
      </c>
      <c r="C4554">
        <f>(0.5*(A4554^3)*Wind!$B$11*Wind!$B$7*(VLOOKUP(A4554+0.5,'Wind - Power Curve'!$A$3:$E$47,5,TRUE))*Wind!$B$9)/1000</f>
        <v>5846.5174865950376</v>
      </c>
      <c r="D4554" s="23" t="s">
        <v>9</v>
      </c>
    </row>
    <row r="4555" spans="1:4" x14ac:dyDescent="0.35">
      <c r="A4555" s="4">
        <f>Climate285!F4582*((113.5/10)^0.12)</f>
        <v>10.178850171437841</v>
      </c>
      <c r="B4555" s="24">
        <f>VLOOKUP(A4555,'Wind - Power Curve'!$A$3:$B$47,2)*Wind!$B$9</f>
        <v>5330.7</v>
      </c>
      <c r="C4555">
        <f>(0.5*(A4555^3)*Wind!$B$11*Wind!$B$7*(VLOOKUP(A4555+0.5,'Wind - Power Curve'!$A$3:$E$47,5,TRUE))*Wind!$B$9)/1000</f>
        <v>5437.7006431972968</v>
      </c>
      <c r="D4555" s="23" t="s">
        <v>9</v>
      </c>
    </row>
    <row r="4556" spans="1:4" x14ac:dyDescent="0.35">
      <c r="A4556" s="4">
        <f>Climate285!F4583*((113.5/10)^0.12)</f>
        <v>9.8790391999188305</v>
      </c>
      <c r="B4556" s="24">
        <f>VLOOKUP(A4556,'Wind - Power Curve'!$A$3:$B$47,2)*Wind!$B$9</f>
        <v>4640.4000000000005</v>
      </c>
      <c r="C4556">
        <f>(0.5*(A4556^3)*Wind!$B$11*Wind!$B$7*(VLOOKUP(A4556+0.5,'Wind - Power Curve'!$A$3:$E$47,5,TRUE))*Wind!$B$9)/1000</f>
        <v>5139.588730952586</v>
      </c>
      <c r="D4556" s="23" t="s">
        <v>9</v>
      </c>
    </row>
    <row r="4557" spans="1:4" x14ac:dyDescent="0.35">
      <c r="A4557" s="4">
        <f>Climate285!F4584*((113.5/10)^0.12)</f>
        <v>9.5377365314485285</v>
      </c>
      <c r="B4557" s="24">
        <f>VLOOKUP(A4557,'Wind - Power Curve'!$A$3:$B$47,2)*Wind!$B$9</f>
        <v>4640.4000000000005</v>
      </c>
      <c r="C4557">
        <f>(0.5*(A4557^3)*Wind!$B$11*Wind!$B$7*(VLOOKUP(A4557+0.5,'Wind - Power Curve'!$A$3:$E$47,5,TRUE))*Wind!$B$9)/1000</f>
        <v>4625.0901932600891</v>
      </c>
      <c r="D4557" s="23" t="s">
        <v>9</v>
      </c>
    </row>
    <row r="4558" spans="1:4" x14ac:dyDescent="0.35">
      <c r="A4558" s="4">
        <f>Climate285!F4585*((113.5/10)^0.12)</f>
        <v>9.3102014191349927</v>
      </c>
      <c r="B4558" s="24">
        <f>VLOOKUP(A4558,'Wind - Power Curve'!$A$3:$B$47,2)*Wind!$B$9</f>
        <v>3954.6</v>
      </c>
      <c r="C4558">
        <f>(0.5*(A4558^3)*Wind!$B$11*Wind!$B$7*(VLOOKUP(A4558+0.5,'Wind - Power Curve'!$A$3:$E$47,5,TRUE))*Wind!$B$9)/1000</f>
        <v>4367.7908321768182</v>
      </c>
      <c r="D4558" s="23" t="s">
        <v>9</v>
      </c>
    </row>
    <row r="4559" spans="1:4" x14ac:dyDescent="0.35">
      <c r="A4559" s="4">
        <f>Climate285!F4586*((113.5/10)^0.12)</f>
        <v>9.0639281211015206</v>
      </c>
      <c r="B4559" s="24">
        <f>VLOOKUP(A4559,'Wind - Power Curve'!$A$3:$B$47,2)*Wind!$B$9</f>
        <v>3954.6</v>
      </c>
      <c r="C4559">
        <f>(0.5*(A4559^3)*Wind!$B$11*Wind!$B$7*(VLOOKUP(A4559+0.5,'Wind - Power Curve'!$A$3:$E$47,5,TRUE))*Wind!$B$9)/1000</f>
        <v>4030.2683193503385</v>
      </c>
      <c r="D4559" s="23" t="s">
        <v>9</v>
      </c>
    </row>
    <row r="4560" spans="1:4" x14ac:dyDescent="0.35">
      <c r="A4560" s="4">
        <f>Climate285!F4587*((113.5/10)^0.12)</f>
        <v>9.0906969578442887</v>
      </c>
      <c r="B4560" s="24">
        <f>VLOOKUP(A4560,'Wind - Power Curve'!$A$3:$B$47,2)*Wind!$B$9</f>
        <v>3954.6</v>
      </c>
      <c r="C4560">
        <f>(0.5*(A4560^3)*Wind!$B$11*Wind!$B$7*(VLOOKUP(A4560+0.5,'Wind - Power Curve'!$A$3:$E$47,5,TRUE))*Wind!$B$9)/1000</f>
        <v>4066.0821065203968</v>
      </c>
      <c r="D4560" s="23" t="s">
        <v>9</v>
      </c>
    </row>
    <row r="4561" spans="1:4" x14ac:dyDescent="0.35">
      <c r="A4561" s="4">
        <f>Climate285!F4588*((113.5/10)^0.12)</f>
        <v>9.0813278649843188</v>
      </c>
      <c r="B4561" s="24">
        <f>VLOOKUP(A4561,'Wind - Power Curve'!$A$3:$B$47,2)*Wind!$B$9</f>
        <v>3954.6</v>
      </c>
      <c r="C4561">
        <f>(0.5*(A4561^3)*Wind!$B$11*Wind!$B$7*(VLOOKUP(A4561+0.5,'Wind - Power Curve'!$A$3:$E$47,5,TRUE))*Wind!$B$9)/1000</f>
        <v>4053.523250246978</v>
      </c>
      <c r="D4561" s="23" t="s">
        <v>9</v>
      </c>
    </row>
    <row r="4562" spans="1:4" x14ac:dyDescent="0.35">
      <c r="A4562" s="4">
        <f>Climate285!F4589*((113.5/10)^0.12)</f>
        <v>8.9782678435246588</v>
      </c>
      <c r="B4562" s="24">
        <f>VLOOKUP(A4562,'Wind - Power Curve'!$A$3:$B$47,2)*Wind!$B$9</f>
        <v>3314.7000000000003</v>
      </c>
      <c r="C4562">
        <f>(0.5*(A4562^3)*Wind!$B$11*Wind!$B$7*(VLOOKUP(A4562+0.5,'Wind - Power Curve'!$A$3:$E$47,5,TRUE))*Wind!$B$9)/1000</f>
        <v>3926.0217899039053</v>
      </c>
      <c r="D4562" s="23" t="s">
        <v>9</v>
      </c>
    </row>
    <row r="4563" spans="1:4" x14ac:dyDescent="0.35">
      <c r="A4563" s="4">
        <f>Climate285!F4590*((113.5/10)^0.12)</f>
        <v>8.9514990067818907</v>
      </c>
      <c r="B4563" s="24">
        <f>VLOOKUP(A4563,'Wind - Power Curve'!$A$3:$B$47,2)*Wind!$B$9</f>
        <v>3314.7000000000003</v>
      </c>
      <c r="C4563">
        <f>(0.5*(A4563^3)*Wind!$B$11*Wind!$B$7*(VLOOKUP(A4563+0.5,'Wind - Power Curve'!$A$3:$E$47,5,TRUE))*Wind!$B$9)/1000</f>
        <v>3891.0099121584249</v>
      </c>
      <c r="D4563" s="23" t="s">
        <v>9</v>
      </c>
    </row>
    <row r="4564" spans="1:4" x14ac:dyDescent="0.35">
      <c r="A4564" s="4">
        <f>Climate285!F4591*((113.5/10)^0.12)</f>
        <v>8.9595296578047208</v>
      </c>
      <c r="B4564" s="24">
        <f>VLOOKUP(A4564,'Wind - Power Curve'!$A$3:$B$47,2)*Wind!$B$9</f>
        <v>3314.7000000000003</v>
      </c>
      <c r="C4564">
        <f>(0.5*(A4564^3)*Wind!$B$11*Wind!$B$7*(VLOOKUP(A4564+0.5,'Wind - Power Curve'!$A$3:$E$47,5,TRUE))*Wind!$B$9)/1000</f>
        <v>3901.4915255709166</v>
      </c>
      <c r="D4564" s="23" t="s">
        <v>9</v>
      </c>
    </row>
    <row r="4565" spans="1:4" x14ac:dyDescent="0.35">
      <c r="A4565" s="4">
        <f>Climate285!F4592*((113.5/10)^0.12)</f>
        <v>9.3302780466920687</v>
      </c>
      <c r="B4565" s="24">
        <f>VLOOKUP(A4565,'Wind - Power Curve'!$A$3:$B$47,2)*Wind!$B$9</f>
        <v>3954.6</v>
      </c>
      <c r="C4565">
        <f>(0.5*(A4565^3)*Wind!$B$11*Wind!$B$7*(VLOOKUP(A4565+0.5,'Wind - Power Curve'!$A$3:$E$47,5,TRUE))*Wind!$B$9)/1000</f>
        <v>4396.1080742845179</v>
      </c>
      <c r="D4565" s="23" t="s">
        <v>9</v>
      </c>
    </row>
    <row r="4566" spans="1:4" x14ac:dyDescent="0.35">
      <c r="A4566" s="4">
        <f>Climate285!F4593*((113.5/10)^0.12)</f>
        <v>9.5417518569599427</v>
      </c>
      <c r="B4566" s="24">
        <f>VLOOKUP(A4566,'Wind - Power Curve'!$A$3:$B$47,2)*Wind!$B$9</f>
        <v>4640.4000000000005</v>
      </c>
      <c r="C4566">
        <f>(0.5*(A4566^3)*Wind!$B$11*Wind!$B$7*(VLOOKUP(A4566+0.5,'Wind - Power Curve'!$A$3:$E$47,5,TRUE))*Wind!$B$9)/1000</f>
        <v>4630.9340521425702</v>
      </c>
      <c r="D4566" s="23" t="s">
        <v>9</v>
      </c>
    </row>
    <row r="4567" spans="1:4" x14ac:dyDescent="0.35">
      <c r="A4567" s="4">
        <f>Climate285!F4594*((113.5/10)^0.12)</f>
        <v>9.3490162324120085</v>
      </c>
      <c r="B4567" s="24">
        <f>VLOOKUP(A4567,'Wind - Power Curve'!$A$3:$B$47,2)*Wind!$B$9</f>
        <v>3954.6</v>
      </c>
      <c r="C4567">
        <f>(0.5*(A4567^3)*Wind!$B$11*Wind!$B$7*(VLOOKUP(A4567+0.5,'Wind - Power Curve'!$A$3:$E$47,5,TRUE))*Wind!$B$9)/1000</f>
        <v>4422.6476807459585</v>
      </c>
      <c r="D4567" s="23" t="s">
        <v>9</v>
      </c>
    </row>
    <row r="4568" spans="1:4" x14ac:dyDescent="0.35">
      <c r="A4568" s="4">
        <f>Climate285!F4595*((113.5/10)^0.12)</f>
        <v>8.8885922404363846</v>
      </c>
      <c r="B4568" s="24">
        <f>VLOOKUP(A4568,'Wind - Power Curve'!$A$3:$B$47,2)*Wind!$B$9</f>
        <v>3314.7000000000003</v>
      </c>
      <c r="C4568">
        <f>(0.5*(A4568^3)*Wind!$B$11*Wind!$B$7*(VLOOKUP(A4568+0.5,'Wind - Power Curve'!$A$3:$E$47,5,TRUE))*Wind!$B$9)/1000</f>
        <v>3809.5526890049846</v>
      </c>
      <c r="D4568" s="23" t="s">
        <v>9</v>
      </c>
    </row>
    <row r="4569" spans="1:4" x14ac:dyDescent="0.35">
      <c r="A4569" s="4">
        <f>Climate285!F4596*((113.5/10)^0.12)</f>
        <v>8.6008272454516188</v>
      </c>
      <c r="B4569" s="24">
        <f>VLOOKUP(A4569,'Wind - Power Curve'!$A$3:$B$47,2)*Wind!$B$9</f>
        <v>3314.7000000000003</v>
      </c>
      <c r="C4569">
        <f>(0.5*(A4569^3)*Wind!$B$11*Wind!$B$7*(VLOOKUP(A4569+0.5,'Wind - Power Curve'!$A$3:$E$47,5,TRUE))*Wind!$B$9)/1000</f>
        <v>3451.4032800722021</v>
      </c>
      <c r="D4569" s="23" t="s">
        <v>9</v>
      </c>
    </row>
    <row r="4570" spans="1:4" x14ac:dyDescent="0.35">
      <c r="A4570" s="4">
        <f>Climate285!F4597*((113.5/10)^0.12)</f>
        <v>8.2006331361472249</v>
      </c>
      <c r="B4570" s="24">
        <f>VLOOKUP(A4570,'Wind - Power Curve'!$A$3:$B$47,2)*Wind!$B$9</f>
        <v>2737.8</v>
      </c>
      <c r="C4570">
        <f>(0.5*(A4570^3)*Wind!$B$11*Wind!$B$7*(VLOOKUP(A4570+0.5,'Wind - Power Curve'!$A$3:$E$47,5,TRUE))*Wind!$B$9)/1000</f>
        <v>2976.6625414274863</v>
      </c>
      <c r="D4570" s="23" t="s">
        <v>9</v>
      </c>
    </row>
    <row r="4571" spans="1:4" x14ac:dyDescent="0.35">
      <c r="A4571" s="4">
        <f>Climate285!F4598*((113.5/10)^0.12)</f>
        <v>8.3130622504668548</v>
      </c>
      <c r="B4571" s="24">
        <f>VLOOKUP(A4571,'Wind - Power Curve'!$A$3:$B$47,2)*Wind!$B$9</f>
        <v>2737.8</v>
      </c>
      <c r="C4571">
        <f>(0.5*(A4571^3)*Wind!$B$11*Wind!$B$7*(VLOOKUP(A4571+0.5,'Wind - Power Curve'!$A$3:$E$47,5,TRUE))*Wind!$B$9)/1000</f>
        <v>3100.7771073349982</v>
      </c>
      <c r="D4571" s="23" t="s">
        <v>9</v>
      </c>
    </row>
    <row r="4572" spans="1:4" x14ac:dyDescent="0.35">
      <c r="A4572" s="4">
        <f>Climate285!F4599*((113.5/10)^0.12)</f>
        <v>8.4361988994835908</v>
      </c>
      <c r="B4572" s="24">
        <f>VLOOKUP(A4572,'Wind - Power Curve'!$A$3:$B$47,2)*Wind!$B$9</f>
        <v>2737.8</v>
      </c>
      <c r="C4572">
        <f>(0.5*(A4572^3)*Wind!$B$11*Wind!$B$7*(VLOOKUP(A4572+0.5,'Wind - Power Curve'!$A$3:$E$47,5,TRUE))*Wind!$B$9)/1000</f>
        <v>3240.6183187692404</v>
      </c>
      <c r="D4572" s="23" t="s">
        <v>9</v>
      </c>
    </row>
    <row r="4573" spans="1:4" x14ac:dyDescent="0.35">
      <c r="A4573" s="4">
        <f>Climate285!F4600*((113.5/10)^0.12)</f>
        <v>8.5312282699204189</v>
      </c>
      <c r="B4573" s="24">
        <f>VLOOKUP(A4573,'Wind - Power Curve'!$A$3:$B$47,2)*Wind!$B$9</f>
        <v>3314.7000000000003</v>
      </c>
      <c r="C4573">
        <f>(0.5*(A4573^3)*Wind!$B$11*Wind!$B$7*(VLOOKUP(A4573+0.5,'Wind - Power Curve'!$A$3:$E$47,5,TRUE))*Wind!$B$9)/1000</f>
        <v>3368.2919027774433</v>
      </c>
      <c r="D4573" s="23" t="s">
        <v>9</v>
      </c>
    </row>
    <row r="4574" spans="1:4" x14ac:dyDescent="0.35">
      <c r="A4574" s="4">
        <f>Climate285!F4601*((113.5/10)^0.12)</f>
        <v>8.7427020801882946</v>
      </c>
      <c r="B4574" s="24">
        <f>VLOOKUP(A4574,'Wind - Power Curve'!$A$3:$B$47,2)*Wind!$B$9</f>
        <v>3314.7000000000003</v>
      </c>
      <c r="C4574">
        <f>(0.5*(A4574^3)*Wind!$B$11*Wind!$B$7*(VLOOKUP(A4574+0.5,'Wind - Power Curve'!$A$3:$E$47,5,TRUE))*Wind!$B$9)/1000</f>
        <v>3625.0338979968424</v>
      </c>
      <c r="D4574" s="23" t="s">
        <v>9</v>
      </c>
    </row>
    <row r="4575" spans="1:4" x14ac:dyDescent="0.35">
      <c r="A4575" s="4">
        <f>Climate285!F4602*((113.5/10)^0.12)</f>
        <v>8.9929907037331827</v>
      </c>
      <c r="B4575" s="24">
        <f>VLOOKUP(A4575,'Wind - Power Curve'!$A$3:$B$47,2)*Wind!$B$9</f>
        <v>3314.7000000000003</v>
      </c>
      <c r="C4575">
        <f>(0.5*(A4575^3)*Wind!$B$11*Wind!$B$7*(VLOOKUP(A4575+0.5,'Wind - Power Curve'!$A$3:$E$47,5,TRUE))*Wind!$B$9)/1000</f>
        <v>3945.3675397346187</v>
      </c>
      <c r="D4575" s="23" t="s">
        <v>9</v>
      </c>
    </row>
    <row r="4576" spans="1:4" x14ac:dyDescent="0.35">
      <c r="A4576" s="4">
        <f>Climate285!F4603*((113.5/10)^0.12)</f>
        <v>8.8725309383907227</v>
      </c>
      <c r="B4576" s="24">
        <f>VLOOKUP(A4576,'Wind - Power Curve'!$A$3:$B$47,2)*Wind!$B$9</f>
        <v>3314.7000000000003</v>
      </c>
      <c r="C4576">
        <f>(0.5*(A4576^3)*Wind!$B$11*Wind!$B$7*(VLOOKUP(A4576+0.5,'Wind - Power Curve'!$A$3:$E$47,5,TRUE))*Wind!$B$9)/1000</f>
        <v>3788.9388909366153</v>
      </c>
      <c r="D4576" s="23" t="s">
        <v>9</v>
      </c>
    </row>
    <row r="4577" spans="1:4" x14ac:dyDescent="0.35">
      <c r="A4577" s="4">
        <f>Climate285!F4604*((113.5/10)^0.12)</f>
        <v>8.6610571281228488</v>
      </c>
      <c r="B4577" s="24">
        <f>VLOOKUP(A4577,'Wind - Power Curve'!$A$3:$B$47,2)*Wind!$B$9</f>
        <v>3314.7000000000003</v>
      </c>
      <c r="C4577">
        <f>(0.5*(A4577^3)*Wind!$B$11*Wind!$B$7*(VLOOKUP(A4577+0.5,'Wind - Power Curve'!$A$3:$E$47,5,TRUE))*Wind!$B$9)/1000</f>
        <v>3524.4207000065444</v>
      </c>
      <c r="D4577" s="23" t="s">
        <v>9</v>
      </c>
    </row>
    <row r="4578" spans="1:4" x14ac:dyDescent="0.35">
      <c r="A4578" s="4">
        <f>Climate285!F4605*((113.5/10)^0.12)</f>
        <v>8.6503495934257408</v>
      </c>
      <c r="B4578" s="24">
        <f>VLOOKUP(A4578,'Wind - Power Curve'!$A$3:$B$47,2)*Wind!$B$9</f>
        <v>3314.7000000000003</v>
      </c>
      <c r="C4578">
        <f>(0.5*(A4578^3)*Wind!$B$11*Wind!$B$7*(VLOOKUP(A4578+0.5,'Wind - Power Curve'!$A$3:$E$47,5,TRUE))*Wind!$B$9)/1000</f>
        <v>3511.3652885748706</v>
      </c>
      <c r="D4578" s="23" t="s">
        <v>9</v>
      </c>
    </row>
    <row r="4579" spans="1:4" x14ac:dyDescent="0.35">
      <c r="A4579" s="4">
        <f>Climate285!F4606*((113.5/10)^0.12)</f>
        <v>8.6115347801487268</v>
      </c>
      <c r="B4579" s="24">
        <f>VLOOKUP(A4579,'Wind - Power Curve'!$A$3:$B$47,2)*Wind!$B$9</f>
        <v>3314.7000000000003</v>
      </c>
      <c r="C4579">
        <f>(0.5*(A4579^3)*Wind!$B$11*Wind!$B$7*(VLOOKUP(A4579+0.5,'Wind - Power Curve'!$A$3:$E$47,5,TRUE))*Wind!$B$9)/1000</f>
        <v>3464.3097296016808</v>
      </c>
      <c r="D4579" s="23" t="s">
        <v>9</v>
      </c>
    </row>
    <row r="4580" spans="1:4" x14ac:dyDescent="0.35">
      <c r="A4580" s="4">
        <f>Climate285!F4607*((113.5/10)^0.12)</f>
        <v>9.0599127955901047</v>
      </c>
      <c r="B4580" s="24">
        <f>VLOOKUP(A4580,'Wind - Power Curve'!$A$3:$B$47,2)*Wind!$B$9</f>
        <v>3954.6</v>
      </c>
      <c r="C4580">
        <f>(0.5*(A4580^3)*Wind!$B$11*Wind!$B$7*(VLOOKUP(A4580+0.5,'Wind - Power Curve'!$A$3:$E$47,5,TRUE))*Wind!$B$9)/1000</f>
        <v>4024.9144580765997</v>
      </c>
      <c r="D4580" s="23" t="s">
        <v>9</v>
      </c>
    </row>
    <row r="4581" spans="1:4" x14ac:dyDescent="0.35">
      <c r="A4581" s="4">
        <f>Climate285!F4608*((113.5/10)^0.12)</f>
        <v>9.0210979823130888</v>
      </c>
      <c r="B4581" s="24">
        <f>VLOOKUP(A4581,'Wind - Power Curve'!$A$3:$B$47,2)*Wind!$B$9</f>
        <v>3954.6</v>
      </c>
      <c r="C4581">
        <f>(0.5*(A4581^3)*Wind!$B$11*Wind!$B$7*(VLOOKUP(A4581+0.5,'Wind - Power Curve'!$A$3:$E$47,5,TRUE))*Wind!$B$9)/1000</f>
        <v>3973.4047078234698</v>
      </c>
      <c r="D4581" s="23" t="s">
        <v>9</v>
      </c>
    </row>
    <row r="4582" spans="1:4" x14ac:dyDescent="0.35">
      <c r="A4582" s="4">
        <f>Climate285!F4609*((113.5/10)^0.12)</f>
        <v>9.4360149518260066</v>
      </c>
      <c r="B4582" s="24">
        <f>VLOOKUP(A4582,'Wind - Power Curve'!$A$3:$B$47,2)*Wind!$B$9</f>
        <v>3954.6</v>
      </c>
      <c r="C4582">
        <f>(0.5*(A4582^3)*Wind!$B$11*Wind!$B$7*(VLOOKUP(A4582+0.5,'Wind - Power Curve'!$A$3:$E$47,5,TRUE))*Wind!$B$9)/1000</f>
        <v>4547.2670851790499</v>
      </c>
      <c r="D4582" s="23" t="s">
        <v>9</v>
      </c>
    </row>
    <row r="4583" spans="1:4" x14ac:dyDescent="0.35">
      <c r="A4583" s="4">
        <f>Climate285!F4610*((113.5/10)^0.12)</f>
        <v>9.3195705119949626</v>
      </c>
      <c r="B4583" s="24">
        <f>VLOOKUP(A4583,'Wind - Power Curve'!$A$3:$B$47,2)*Wind!$B$9</f>
        <v>3954.6</v>
      </c>
      <c r="C4583">
        <f>(0.5*(A4583^3)*Wind!$B$11*Wind!$B$7*(VLOOKUP(A4583+0.5,'Wind - Power Curve'!$A$3:$E$47,5,TRUE))*Wind!$B$9)/1000</f>
        <v>4380.9903638388496</v>
      </c>
      <c r="D4583" s="23" t="s">
        <v>9</v>
      </c>
    </row>
    <row r="4584" spans="1:4" x14ac:dyDescent="0.35">
      <c r="A4584" s="4">
        <f>Climate285!F4611*((113.5/10)^0.12)</f>
        <v>9.6675653896509566</v>
      </c>
      <c r="B4584" s="24">
        <f>VLOOKUP(A4584,'Wind - Power Curve'!$A$3:$B$47,2)*Wind!$B$9</f>
        <v>4640.4000000000005</v>
      </c>
      <c r="C4584">
        <f>(0.5*(A4584^3)*Wind!$B$11*Wind!$B$7*(VLOOKUP(A4584+0.5,'Wind - Power Curve'!$A$3:$E$47,5,TRUE))*Wind!$B$9)/1000</f>
        <v>4816.5447188059161</v>
      </c>
      <c r="D4584" s="23" t="s">
        <v>9</v>
      </c>
    </row>
    <row r="4585" spans="1:4" x14ac:dyDescent="0.35">
      <c r="A4585" s="4">
        <f>Climate285!F4612*((113.5/10)^0.12)</f>
        <v>9.7264568304850485</v>
      </c>
      <c r="B4585" s="24">
        <f>VLOOKUP(A4585,'Wind - Power Curve'!$A$3:$B$47,2)*Wind!$B$9</f>
        <v>4640.4000000000005</v>
      </c>
      <c r="C4585">
        <f>(0.5*(A4585^3)*Wind!$B$11*Wind!$B$7*(VLOOKUP(A4585+0.5,'Wind - Power Curve'!$A$3:$E$47,5,TRUE))*Wind!$B$9)/1000</f>
        <v>4905.1041458064274</v>
      </c>
      <c r="D4585" s="23" t="s">
        <v>9</v>
      </c>
    </row>
    <row r="4586" spans="1:4" x14ac:dyDescent="0.35">
      <c r="A4586" s="4">
        <f>Climate285!F4613*((113.5/10)^0.12)</f>
        <v>9.3771235109919147</v>
      </c>
      <c r="B4586" s="24">
        <f>VLOOKUP(A4586,'Wind - Power Curve'!$A$3:$B$47,2)*Wind!$B$9</f>
        <v>3954.6</v>
      </c>
      <c r="C4586">
        <f>(0.5*(A4586^3)*Wind!$B$11*Wind!$B$7*(VLOOKUP(A4586+0.5,'Wind - Power Curve'!$A$3:$E$47,5,TRUE))*Wind!$B$9)/1000</f>
        <v>4462.657032040408</v>
      </c>
      <c r="D4586" s="23" t="s">
        <v>9</v>
      </c>
    </row>
    <row r="4587" spans="1:4" x14ac:dyDescent="0.35">
      <c r="A4587" s="4">
        <f>Climate285!F4614*((113.5/10)^0.12)</f>
        <v>9.3624006507833926</v>
      </c>
      <c r="B4587" s="24">
        <f>VLOOKUP(A4587,'Wind - Power Curve'!$A$3:$B$47,2)*Wind!$B$9</f>
        <v>3954.6</v>
      </c>
      <c r="C4587">
        <f>(0.5*(A4587^3)*Wind!$B$11*Wind!$B$7*(VLOOKUP(A4587+0.5,'Wind - Power Curve'!$A$3:$E$47,5,TRUE))*Wind!$B$9)/1000</f>
        <v>4441.6697952979639</v>
      </c>
      <c r="D4587" s="23" t="s">
        <v>9</v>
      </c>
    </row>
    <row r="4588" spans="1:4" x14ac:dyDescent="0.35">
      <c r="A4588" s="4">
        <f>Climate285!F4615*((113.5/10)^0.12)</f>
        <v>9.5966279722826187</v>
      </c>
      <c r="B4588" s="24">
        <f>VLOOKUP(A4588,'Wind - Power Curve'!$A$3:$B$47,2)*Wind!$B$9</f>
        <v>4640.4000000000005</v>
      </c>
      <c r="C4588">
        <f>(0.5*(A4588^3)*Wind!$B$11*Wind!$B$7*(VLOOKUP(A4588+0.5,'Wind - Power Curve'!$A$3:$E$47,5,TRUE))*Wind!$B$9)/1000</f>
        <v>4711.2941385140066</v>
      </c>
      <c r="D4588" s="23" t="s">
        <v>9</v>
      </c>
    </row>
    <row r="4589" spans="1:4" x14ac:dyDescent="0.35">
      <c r="A4589" s="4">
        <f>Climate285!F4616*((113.5/10)^0.12)</f>
        <v>9.4052307895718226</v>
      </c>
      <c r="B4589" s="24">
        <f>VLOOKUP(A4589,'Wind - Power Curve'!$A$3:$B$47,2)*Wind!$B$9</f>
        <v>3954.6</v>
      </c>
      <c r="C4589">
        <f>(0.5*(A4589^3)*Wind!$B$11*Wind!$B$7*(VLOOKUP(A4589+0.5,'Wind - Power Curve'!$A$3:$E$47,5,TRUE))*Wind!$B$9)/1000</f>
        <v>4502.9069542305942</v>
      </c>
      <c r="D4589" s="23" t="s">
        <v>9</v>
      </c>
    </row>
    <row r="4590" spans="1:4" x14ac:dyDescent="0.35">
      <c r="A4590" s="4">
        <f>Climate285!F4617*((113.5/10)^0.12)</f>
        <v>9.5363980896113887</v>
      </c>
      <c r="B4590" s="24">
        <f>VLOOKUP(A4590,'Wind - Power Curve'!$A$3:$B$47,2)*Wind!$B$9</f>
        <v>4640.4000000000005</v>
      </c>
      <c r="C4590">
        <f>(0.5*(A4590^3)*Wind!$B$11*Wind!$B$7*(VLOOKUP(A4590+0.5,'Wind - Power Curve'!$A$3:$E$47,5,TRUE))*Wind!$B$9)/1000</f>
        <v>4623.1433333754749</v>
      </c>
      <c r="D4590" s="23" t="s">
        <v>9</v>
      </c>
    </row>
    <row r="4591" spans="1:4" x14ac:dyDescent="0.35">
      <c r="A4591" s="4">
        <f>Climate285!F4618*((113.5/10)^0.12)</f>
        <v>9.5029370436829268</v>
      </c>
      <c r="B4591" s="24">
        <f>VLOOKUP(A4591,'Wind - Power Curve'!$A$3:$B$47,2)*Wind!$B$9</f>
        <v>4640.4000000000005</v>
      </c>
      <c r="C4591">
        <f>(0.5*(A4591^3)*Wind!$B$11*Wind!$B$7*(VLOOKUP(A4591+0.5,'Wind - Power Curve'!$A$3:$E$47,5,TRUE))*Wind!$B$9)/1000</f>
        <v>4574.649220213375</v>
      </c>
      <c r="D4591" s="23" t="s">
        <v>9</v>
      </c>
    </row>
    <row r="4592" spans="1:4" x14ac:dyDescent="0.35">
      <c r="A4592" s="4">
        <f>Climate285!F4619*((113.5/10)^0.12)</f>
        <v>9.5484440661456347</v>
      </c>
      <c r="B4592" s="24">
        <f>VLOOKUP(A4592,'Wind - Power Curve'!$A$3:$B$47,2)*Wind!$B$9</f>
        <v>4640.4000000000005</v>
      </c>
      <c r="C4592">
        <f>(0.5*(A4592^3)*Wind!$B$11*Wind!$B$7*(VLOOKUP(A4592+0.5,'Wind - Power Curve'!$A$3:$E$47,5,TRUE))*Wind!$B$9)/1000</f>
        <v>4640.6847523102097</v>
      </c>
      <c r="D4592" s="23" t="s">
        <v>9</v>
      </c>
    </row>
    <row r="4593" spans="1:4" x14ac:dyDescent="0.35">
      <c r="A4593" s="4">
        <f>Climate285!F4620*((113.5/10)^0.12)</f>
        <v>9.4975832763343746</v>
      </c>
      <c r="B4593" s="24">
        <f>VLOOKUP(A4593,'Wind - Power Curve'!$A$3:$B$47,2)*Wind!$B$9</f>
        <v>3954.6</v>
      </c>
      <c r="C4593">
        <f>(0.5*(A4593^3)*Wind!$B$11*Wind!$B$7*(VLOOKUP(A4593+0.5,'Wind - Power Curve'!$A$3:$E$47,5,TRUE))*Wind!$B$9)/1000</f>
        <v>4636.8594594174356</v>
      </c>
      <c r="D4593" s="23" t="s">
        <v>9</v>
      </c>
    </row>
    <row r="4594" spans="1:4" x14ac:dyDescent="0.35">
      <c r="A4594" s="4">
        <f>Climate285!F4621*((113.5/10)^0.12)</f>
        <v>9.1094351435642267</v>
      </c>
      <c r="B4594" s="24">
        <f>VLOOKUP(A4594,'Wind - Power Curve'!$A$3:$B$47,2)*Wind!$B$9</f>
        <v>3954.6</v>
      </c>
      <c r="C4594">
        <f>(0.5*(A4594^3)*Wind!$B$11*Wind!$B$7*(VLOOKUP(A4594+0.5,'Wind - Power Curve'!$A$3:$E$47,5,TRUE))*Wind!$B$9)/1000</f>
        <v>4091.2775866405455</v>
      </c>
      <c r="D4594" s="23" t="s">
        <v>9</v>
      </c>
    </row>
    <row r="4595" spans="1:4" x14ac:dyDescent="0.35">
      <c r="A4595" s="4">
        <f>Climate285!F4622*((113.5/10)^0.12)</f>
        <v>9.2339102344181008</v>
      </c>
      <c r="B4595" s="24">
        <f>VLOOKUP(A4595,'Wind - Power Curve'!$A$3:$B$47,2)*Wind!$B$9</f>
        <v>3954.6</v>
      </c>
      <c r="C4595">
        <f>(0.5*(A4595^3)*Wind!$B$11*Wind!$B$7*(VLOOKUP(A4595+0.5,'Wind - Power Curve'!$A$3:$E$47,5,TRUE))*Wind!$B$9)/1000</f>
        <v>4261.2944776061231</v>
      </c>
      <c r="D4595" s="23" t="s">
        <v>9</v>
      </c>
    </row>
    <row r="4596" spans="1:4" x14ac:dyDescent="0.35">
      <c r="A4596" s="4">
        <f>Climate285!F4623*((113.5/10)^0.12)</f>
        <v>9.5912742049340647</v>
      </c>
      <c r="B4596" s="24">
        <f>VLOOKUP(A4596,'Wind - Power Curve'!$A$3:$B$47,2)*Wind!$B$9</f>
        <v>4640.4000000000005</v>
      </c>
      <c r="C4596">
        <f>(0.5*(A4596^3)*Wind!$B$11*Wind!$B$7*(VLOOKUP(A4596+0.5,'Wind - Power Curve'!$A$3:$E$47,5,TRUE))*Wind!$B$9)/1000</f>
        <v>4703.4135254759431</v>
      </c>
      <c r="D4596" s="23" t="s">
        <v>9</v>
      </c>
    </row>
    <row r="4597" spans="1:4" x14ac:dyDescent="0.35">
      <c r="A4597" s="4">
        <f>Climate285!F4624*((113.5/10)^0.12)</f>
        <v>10.065082615281073</v>
      </c>
      <c r="B4597" s="24">
        <f>VLOOKUP(A4597,'Wind - Power Curve'!$A$3:$B$47,2)*Wind!$B$9</f>
        <v>5330.7</v>
      </c>
      <c r="C4597">
        <f>(0.5*(A4597^3)*Wind!$B$11*Wind!$B$7*(VLOOKUP(A4597+0.5,'Wind - Power Curve'!$A$3:$E$47,5,TRUE))*Wind!$B$9)/1000</f>
        <v>5257.4017055902214</v>
      </c>
      <c r="D4597" s="23" t="s">
        <v>9</v>
      </c>
    </row>
    <row r="4598" spans="1:4" x14ac:dyDescent="0.35">
      <c r="A4598" s="4">
        <f>Climate285!F4625*((113.5/10)^0.12)</f>
        <v>10.236403170434793</v>
      </c>
      <c r="B4598" s="24">
        <f>VLOOKUP(A4598,'Wind - Power Curve'!$A$3:$B$47,2)*Wind!$B$9</f>
        <v>5330.7</v>
      </c>
      <c r="C4598">
        <f>(0.5*(A4598^3)*Wind!$B$11*Wind!$B$7*(VLOOKUP(A4598+0.5,'Wind - Power Curve'!$A$3:$E$47,5,TRUE))*Wind!$B$9)/1000</f>
        <v>5530.4602822249053</v>
      </c>
      <c r="D4598" s="23" t="s">
        <v>9</v>
      </c>
    </row>
    <row r="4599" spans="1:4" x14ac:dyDescent="0.35">
      <c r="A4599" s="4">
        <f>Climate285!F4626*((113.5/10)^0.12)</f>
        <v>10.355524493940115</v>
      </c>
      <c r="B4599" s="24">
        <f>VLOOKUP(A4599,'Wind - Power Curve'!$A$3:$B$47,2)*Wind!$B$9</f>
        <v>5330.7</v>
      </c>
      <c r="C4599">
        <f>(0.5*(A4599^3)*Wind!$B$11*Wind!$B$7*(VLOOKUP(A4599+0.5,'Wind - Power Curve'!$A$3:$E$47,5,TRUE))*Wind!$B$9)/1000</f>
        <v>5725.7901947558512</v>
      </c>
      <c r="D4599" s="23" t="s">
        <v>9</v>
      </c>
    </row>
    <row r="4600" spans="1:4" x14ac:dyDescent="0.35">
      <c r="A4600" s="4">
        <f>Climate285!F4627*((113.5/10)^0.12)</f>
        <v>10.318048122500239</v>
      </c>
      <c r="B4600" s="24">
        <f>VLOOKUP(A4600,'Wind - Power Curve'!$A$3:$B$47,2)*Wind!$B$9</f>
        <v>5330.7</v>
      </c>
      <c r="C4600">
        <f>(0.5*(A4600^3)*Wind!$B$11*Wind!$B$7*(VLOOKUP(A4600+0.5,'Wind - Power Curve'!$A$3:$E$47,5,TRUE))*Wind!$B$9)/1000</f>
        <v>5663.8504414409927</v>
      </c>
      <c r="D4600" s="23" t="s">
        <v>9</v>
      </c>
    </row>
    <row r="4601" spans="1:4" x14ac:dyDescent="0.35">
      <c r="A4601" s="4">
        <f>Climate285!F4628*((113.5/10)^0.12)</f>
        <v>10.257818239829009</v>
      </c>
      <c r="B4601" s="24">
        <f>VLOOKUP(A4601,'Wind - Power Curve'!$A$3:$B$47,2)*Wind!$B$9</f>
        <v>5330.7</v>
      </c>
      <c r="C4601">
        <f>(0.5*(A4601^3)*Wind!$B$11*Wind!$B$7*(VLOOKUP(A4601+0.5,'Wind - Power Curve'!$A$3:$E$47,5,TRUE))*Wind!$B$9)/1000</f>
        <v>5565.2429497007815</v>
      </c>
      <c r="D4601" s="23" t="s">
        <v>9</v>
      </c>
    </row>
    <row r="4602" spans="1:4" x14ac:dyDescent="0.35">
      <c r="A4602" s="4">
        <f>Climate285!F4629*((113.5/10)^0.12)</f>
        <v>10.217664984714856</v>
      </c>
      <c r="B4602" s="24">
        <f>VLOOKUP(A4602,'Wind - Power Curve'!$A$3:$B$47,2)*Wind!$B$9</f>
        <v>5330.7</v>
      </c>
      <c r="C4602">
        <f>(0.5*(A4602^3)*Wind!$B$11*Wind!$B$7*(VLOOKUP(A4602+0.5,'Wind - Power Curve'!$A$3:$E$47,5,TRUE))*Wind!$B$9)/1000</f>
        <v>5500.1445926617134</v>
      </c>
      <c r="D4602" s="23" t="s">
        <v>9</v>
      </c>
    </row>
    <row r="4603" spans="1:4" x14ac:dyDescent="0.35">
      <c r="A4603" s="4">
        <f>Climate285!F4630*((113.5/10)^0.12)</f>
        <v>9.9968220815870126</v>
      </c>
      <c r="B4603" s="24">
        <f>VLOOKUP(A4603,'Wind - Power Curve'!$A$3:$B$47,2)*Wind!$B$9</f>
        <v>4640.4000000000005</v>
      </c>
      <c r="C4603">
        <f>(0.5*(A4603^3)*Wind!$B$11*Wind!$B$7*(VLOOKUP(A4603+0.5,'Wind - Power Curve'!$A$3:$E$47,5,TRUE))*Wind!$B$9)/1000</f>
        <v>5325.6194559923169</v>
      </c>
      <c r="D4603" s="23" t="s">
        <v>9</v>
      </c>
    </row>
    <row r="4604" spans="1:4" x14ac:dyDescent="0.35">
      <c r="A4604" s="4">
        <f>Climate285!F4631*((113.5/10)^0.12)</f>
        <v>9.4815219742887127</v>
      </c>
      <c r="B4604" s="24">
        <f>VLOOKUP(A4604,'Wind - Power Curve'!$A$3:$B$47,2)*Wind!$B$9</f>
        <v>3954.6</v>
      </c>
      <c r="C4604">
        <f>(0.5*(A4604^3)*Wind!$B$11*Wind!$B$7*(VLOOKUP(A4604+0.5,'Wind - Power Curve'!$A$3:$E$47,5,TRUE))*Wind!$B$9)/1000</f>
        <v>4613.3751287257301</v>
      </c>
      <c r="D4604" s="23" t="s">
        <v>9</v>
      </c>
    </row>
    <row r="4605" spans="1:4" x14ac:dyDescent="0.35">
      <c r="A4605" s="4">
        <f>Climate285!F4632*((113.5/10)^0.12)</f>
        <v>9.2419408854409326</v>
      </c>
      <c r="B4605" s="24">
        <f>VLOOKUP(A4605,'Wind - Power Curve'!$A$3:$B$47,2)*Wind!$B$9</f>
        <v>3954.6</v>
      </c>
      <c r="C4605">
        <f>(0.5*(A4605^3)*Wind!$B$11*Wind!$B$7*(VLOOKUP(A4605+0.5,'Wind - Power Curve'!$A$3:$E$47,5,TRUE))*Wind!$B$9)/1000</f>
        <v>4272.4221813494987</v>
      </c>
      <c r="D4605" s="23" t="s">
        <v>9</v>
      </c>
    </row>
    <row r="4606" spans="1:4" x14ac:dyDescent="0.35">
      <c r="A4606" s="4">
        <f>Climate285!F4633*((113.5/10)^0.12)</f>
        <v>9.1027429343785347</v>
      </c>
      <c r="B4606" s="24">
        <f>VLOOKUP(A4606,'Wind - Power Curve'!$A$3:$B$47,2)*Wind!$B$9</f>
        <v>3954.6</v>
      </c>
      <c r="C4606">
        <f>(0.5*(A4606^3)*Wind!$B$11*Wind!$B$7*(VLOOKUP(A4606+0.5,'Wind - Power Curve'!$A$3:$E$47,5,TRUE))*Wind!$B$9)/1000</f>
        <v>4082.267288339724</v>
      </c>
      <c r="D4606" s="23" t="s">
        <v>9</v>
      </c>
    </row>
    <row r="4607" spans="1:4" x14ac:dyDescent="0.35">
      <c r="A4607" s="4">
        <f>Climate285!F4634*((113.5/10)^0.12)</f>
        <v>8.7520711730482628</v>
      </c>
      <c r="B4607" s="24">
        <f>VLOOKUP(A4607,'Wind - Power Curve'!$A$3:$B$47,2)*Wind!$B$9</f>
        <v>3314.7000000000003</v>
      </c>
      <c r="C4607">
        <f>(0.5*(A4607^3)*Wind!$B$11*Wind!$B$7*(VLOOKUP(A4607+0.5,'Wind - Power Curve'!$A$3:$E$47,5,TRUE))*Wind!$B$9)/1000</f>
        <v>3636.7006648234219</v>
      </c>
      <c r="D4607" s="23" t="s">
        <v>9</v>
      </c>
    </row>
    <row r="4608" spans="1:4" x14ac:dyDescent="0.35">
      <c r="A4608" s="4">
        <f>Climate285!F4635*((113.5/10)^0.12)</f>
        <v>8.3157391341411309</v>
      </c>
      <c r="B4608" s="24">
        <f>VLOOKUP(A4608,'Wind - Power Curve'!$A$3:$B$47,2)*Wind!$B$9</f>
        <v>2737.8</v>
      </c>
      <c r="C4608">
        <f>(0.5*(A4608^3)*Wind!$B$11*Wind!$B$7*(VLOOKUP(A4608+0.5,'Wind - Power Curve'!$A$3:$E$47,5,TRUE))*Wind!$B$9)/1000</f>
        <v>3103.7735095507678</v>
      </c>
      <c r="D4608" s="23" t="s">
        <v>9</v>
      </c>
    </row>
    <row r="4609" spans="1:4" x14ac:dyDescent="0.35">
      <c r="A4609" s="4">
        <f>Climate285!F4636*((113.5/10)^0.12)</f>
        <v>8.3612461566038387</v>
      </c>
      <c r="B4609" s="24">
        <f>VLOOKUP(A4609,'Wind - Power Curve'!$A$3:$B$47,2)*Wind!$B$9</f>
        <v>2737.8</v>
      </c>
      <c r="C4609">
        <f>(0.5*(A4609^3)*Wind!$B$11*Wind!$B$7*(VLOOKUP(A4609+0.5,'Wind - Power Curve'!$A$3:$E$47,5,TRUE))*Wind!$B$9)/1000</f>
        <v>3155.0081041682979</v>
      </c>
      <c r="D4609" s="23" t="s">
        <v>9</v>
      </c>
    </row>
    <row r="4610" spans="1:4" x14ac:dyDescent="0.35">
      <c r="A4610" s="4">
        <f>Climate285!F4637*((113.5/10)^0.12)</f>
        <v>8.5285513862461428</v>
      </c>
      <c r="B4610" s="24">
        <f>VLOOKUP(A4610,'Wind - Power Curve'!$A$3:$B$47,2)*Wind!$B$9</f>
        <v>3314.7000000000003</v>
      </c>
      <c r="C4610">
        <f>(0.5*(A4610^3)*Wind!$B$11*Wind!$B$7*(VLOOKUP(A4610+0.5,'Wind - Power Curve'!$A$3:$E$47,5,TRUE))*Wind!$B$9)/1000</f>
        <v>3365.1222431020392</v>
      </c>
      <c r="D4610" s="23" t="s">
        <v>9</v>
      </c>
    </row>
    <row r="4611" spans="1:4" x14ac:dyDescent="0.35">
      <c r="A4611" s="4">
        <f>Climate285!F4638*((113.5/10)^0.12)</f>
        <v>8.8658387292050307</v>
      </c>
      <c r="B4611" s="24">
        <f>VLOOKUP(A4611,'Wind - Power Curve'!$A$3:$B$47,2)*Wind!$B$9</f>
        <v>3314.7000000000003</v>
      </c>
      <c r="C4611">
        <f>(0.5*(A4611^3)*Wind!$B$11*Wind!$B$7*(VLOOKUP(A4611+0.5,'Wind - Power Curve'!$A$3:$E$47,5,TRUE))*Wind!$B$9)/1000</f>
        <v>3780.3718029329216</v>
      </c>
      <c r="D4611" s="23" t="s">
        <v>9</v>
      </c>
    </row>
    <row r="4612" spans="1:4" x14ac:dyDescent="0.35">
      <c r="A4612" s="4">
        <f>Climate285!F4639*((113.5/10)^0.12)</f>
        <v>8.9461452394333367</v>
      </c>
      <c r="B4612" s="24">
        <f>VLOOKUP(A4612,'Wind - Power Curve'!$A$3:$B$47,2)*Wind!$B$9</f>
        <v>3314.7000000000003</v>
      </c>
      <c r="C4612">
        <f>(0.5*(A4612^3)*Wind!$B$11*Wind!$B$7*(VLOOKUP(A4612+0.5,'Wind - Power Curve'!$A$3:$E$47,5,TRUE))*Wind!$B$9)/1000</f>
        <v>3884.0326097354568</v>
      </c>
      <c r="D4612" s="23" t="s">
        <v>9</v>
      </c>
    </row>
    <row r="4613" spans="1:4" x14ac:dyDescent="0.35">
      <c r="A4613" s="4">
        <f>Climate285!F4640*((113.5/10)^0.12)</f>
        <v>9.0197595404759507</v>
      </c>
      <c r="B4613" s="24">
        <f>VLOOKUP(A4613,'Wind - Power Curve'!$A$3:$B$47,2)*Wind!$B$9</f>
        <v>3954.6</v>
      </c>
      <c r="C4613">
        <f>(0.5*(A4613^3)*Wind!$B$11*Wind!$B$7*(VLOOKUP(A4613+0.5,'Wind - Power Curve'!$A$3:$E$47,5,TRUE))*Wind!$B$9)/1000</f>
        <v>3971.6363924476277</v>
      </c>
      <c r="D4613" s="23" t="s">
        <v>9</v>
      </c>
    </row>
    <row r="4614" spans="1:4" x14ac:dyDescent="0.35">
      <c r="A4614" s="4">
        <f>Climate285!F4641*((113.5/10)^0.12)</f>
        <v>8.7601018240710928</v>
      </c>
      <c r="B4614" s="24">
        <f>VLOOKUP(A4614,'Wind - Power Curve'!$A$3:$B$47,2)*Wind!$B$9</f>
        <v>3314.7000000000003</v>
      </c>
      <c r="C4614">
        <f>(0.5*(A4614^3)*Wind!$B$11*Wind!$B$7*(VLOOKUP(A4614+0.5,'Wind - Power Curve'!$A$3:$E$47,5,TRUE))*Wind!$B$9)/1000</f>
        <v>3646.7206518443099</v>
      </c>
      <c r="D4614" s="23" t="s">
        <v>9</v>
      </c>
    </row>
    <row r="4615" spans="1:4" x14ac:dyDescent="0.35">
      <c r="A4615" s="4">
        <f>Climate285!F4642*((113.5/10)^0.12)</f>
        <v>8.9207148445277067</v>
      </c>
      <c r="B4615" s="24">
        <f>VLOOKUP(A4615,'Wind - Power Curve'!$A$3:$B$47,2)*Wind!$B$9</f>
        <v>3314.7000000000003</v>
      </c>
      <c r="C4615">
        <f>(0.5*(A4615^3)*Wind!$B$11*Wind!$B$7*(VLOOKUP(A4615+0.5,'Wind - Power Curve'!$A$3:$E$47,5,TRUE))*Wind!$B$9)/1000</f>
        <v>3851.0043137734147</v>
      </c>
      <c r="D4615" s="23" t="s">
        <v>9</v>
      </c>
    </row>
    <row r="4616" spans="1:4" x14ac:dyDescent="0.35">
      <c r="A4616" s="4">
        <f>Climate285!F4643*((113.5/10)^0.12)</f>
        <v>8.9354377047362288</v>
      </c>
      <c r="B4616" s="24">
        <f>VLOOKUP(A4616,'Wind - Power Curve'!$A$3:$B$47,2)*Wind!$B$9</f>
        <v>3314.7000000000003</v>
      </c>
      <c r="C4616">
        <f>(0.5*(A4616^3)*Wind!$B$11*Wind!$B$7*(VLOOKUP(A4616+0.5,'Wind - Power Curve'!$A$3:$E$47,5,TRUE))*Wind!$B$9)/1000</f>
        <v>3870.103038058478</v>
      </c>
      <c r="D4616" s="23" t="s">
        <v>9</v>
      </c>
    </row>
    <row r="4617" spans="1:4" x14ac:dyDescent="0.35">
      <c r="A4617" s="4">
        <f>Climate285!F4644*((113.5/10)^0.12)</f>
        <v>8.6717646628199567</v>
      </c>
      <c r="B4617" s="24">
        <f>VLOOKUP(A4617,'Wind - Power Curve'!$A$3:$B$47,2)*Wind!$B$9</f>
        <v>3314.7000000000003</v>
      </c>
      <c r="C4617">
        <f>(0.5*(A4617^3)*Wind!$B$11*Wind!$B$7*(VLOOKUP(A4617+0.5,'Wind - Power Curve'!$A$3:$E$47,5,TRUE))*Wind!$B$9)/1000</f>
        <v>3537.5084317966202</v>
      </c>
      <c r="D4617" s="23" t="s">
        <v>9</v>
      </c>
    </row>
    <row r="4618" spans="1:4" x14ac:dyDescent="0.35">
      <c r="A4618" s="4">
        <f>Climate285!F4645*((113.5/10)^0.12)</f>
        <v>8.2474786004470708</v>
      </c>
      <c r="B4618" s="24">
        <f>VLOOKUP(A4618,'Wind - Power Curve'!$A$3:$B$47,2)*Wind!$B$9</f>
        <v>2737.8</v>
      </c>
      <c r="C4618">
        <f>(0.5*(A4618^3)*Wind!$B$11*Wind!$B$7*(VLOOKUP(A4618+0.5,'Wind - Power Curve'!$A$3:$E$47,5,TRUE))*Wind!$B$9)/1000</f>
        <v>3027.9663411764222</v>
      </c>
      <c r="D4618" s="23" t="s">
        <v>9</v>
      </c>
    </row>
    <row r="4619" spans="1:4" x14ac:dyDescent="0.35">
      <c r="A4619" s="4">
        <f>Climate285!F4646*((113.5/10)^0.12)</f>
        <v>8.5486280138032189</v>
      </c>
      <c r="B4619" s="24">
        <f>VLOOKUP(A4619,'Wind - Power Curve'!$A$3:$B$47,2)*Wind!$B$9</f>
        <v>3314.7000000000003</v>
      </c>
      <c r="C4619">
        <f>(0.5*(A4619^3)*Wind!$B$11*Wind!$B$7*(VLOOKUP(A4619+0.5,'Wind - Power Curve'!$A$3:$E$47,5,TRUE))*Wind!$B$9)/1000</f>
        <v>3388.9432185372552</v>
      </c>
      <c r="D4619" s="23" t="s">
        <v>9</v>
      </c>
    </row>
    <row r="4620" spans="1:4" x14ac:dyDescent="0.35">
      <c r="A4620" s="4">
        <f>Climate285!F4647*((113.5/10)^0.12)</f>
        <v>9.0344824006844746</v>
      </c>
      <c r="B4620" s="24">
        <f>VLOOKUP(A4620,'Wind - Power Curve'!$A$3:$B$47,2)*Wind!$B$9</f>
        <v>3954.6</v>
      </c>
      <c r="C4620">
        <f>(0.5*(A4620^3)*Wind!$B$11*Wind!$B$7*(VLOOKUP(A4620+0.5,'Wind - Power Curve'!$A$3:$E$47,5,TRUE))*Wind!$B$9)/1000</f>
        <v>3991.1167384581559</v>
      </c>
      <c r="D4620" s="23" t="s">
        <v>9</v>
      </c>
    </row>
    <row r="4621" spans="1:4" x14ac:dyDescent="0.35">
      <c r="A4621" s="4">
        <f>Climate285!F4648*((113.5/10)^0.12)</f>
        <v>9.4574300212202207</v>
      </c>
      <c r="B4621" s="24">
        <f>VLOOKUP(A4621,'Wind - Power Curve'!$A$3:$B$47,2)*Wind!$B$9</f>
        <v>3954.6</v>
      </c>
      <c r="C4621">
        <f>(0.5*(A4621^3)*Wind!$B$11*Wind!$B$7*(VLOOKUP(A4621+0.5,'Wind - Power Curve'!$A$3:$E$47,5,TRUE))*Wind!$B$9)/1000</f>
        <v>4578.2975187523298</v>
      </c>
      <c r="D4621" s="23" t="s">
        <v>9</v>
      </c>
    </row>
    <row r="4622" spans="1:4" x14ac:dyDescent="0.35">
      <c r="A4622" s="4">
        <f>Climate285!F4649*((113.5/10)^0.12)</f>
        <v>9.4627837885687747</v>
      </c>
      <c r="B4622" s="24">
        <f>VLOOKUP(A4622,'Wind - Power Curve'!$A$3:$B$47,2)*Wind!$B$9</f>
        <v>3954.6</v>
      </c>
      <c r="C4622">
        <f>(0.5*(A4622^3)*Wind!$B$11*Wind!$B$7*(VLOOKUP(A4622+0.5,'Wind - Power Curve'!$A$3:$E$47,5,TRUE))*Wind!$B$9)/1000</f>
        <v>4586.0771220494753</v>
      </c>
      <c r="D4622" s="23" t="s">
        <v>9</v>
      </c>
    </row>
    <row r="4623" spans="1:4" x14ac:dyDescent="0.35">
      <c r="A4623" s="4">
        <f>Climate285!F4650*((113.5/10)^0.12)</f>
        <v>9.6689038314880946</v>
      </c>
      <c r="B4623" s="24">
        <f>VLOOKUP(A4623,'Wind - Power Curve'!$A$3:$B$47,2)*Wind!$B$9</f>
        <v>4640.4000000000005</v>
      </c>
      <c r="C4623">
        <f>(0.5*(A4623^3)*Wind!$B$11*Wind!$B$7*(VLOOKUP(A4623+0.5,'Wind - Power Curve'!$A$3:$E$47,5,TRUE))*Wind!$B$9)/1000</f>
        <v>4818.5454989183163</v>
      </c>
      <c r="D4623" s="23" t="s">
        <v>9</v>
      </c>
    </row>
    <row r="4624" spans="1:4" x14ac:dyDescent="0.35">
      <c r="A4624" s="4">
        <f>Climate285!F4651*((113.5/10)^0.12)</f>
        <v>10.277894867386085</v>
      </c>
      <c r="B4624" s="24">
        <f>VLOOKUP(A4624,'Wind - Power Curve'!$A$3:$B$47,2)*Wind!$B$9</f>
        <v>5330.7</v>
      </c>
      <c r="C4624">
        <f>(0.5*(A4624^3)*Wind!$B$11*Wind!$B$7*(VLOOKUP(A4624+0.5,'Wind - Power Curve'!$A$3:$E$47,5,TRUE))*Wind!$B$9)/1000</f>
        <v>5597.9838691094783</v>
      </c>
      <c r="D4624" s="23" t="s">
        <v>9</v>
      </c>
    </row>
    <row r="4625" spans="1:4" x14ac:dyDescent="0.35">
      <c r="A4625" s="4">
        <f>Climate285!F4652*((113.5/10)^0.12)</f>
        <v>10.095866777535257</v>
      </c>
      <c r="B4625" s="24">
        <f>VLOOKUP(A4625,'Wind - Power Curve'!$A$3:$B$47,2)*Wind!$B$9</f>
        <v>5330.7</v>
      </c>
      <c r="C4625">
        <f>(0.5*(A4625^3)*Wind!$B$11*Wind!$B$7*(VLOOKUP(A4625+0.5,'Wind - Power Curve'!$A$3:$E$47,5,TRUE))*Wind!$B$9)/1000</f>
        <v>5305.7888540405902</v>
      </c>
      <c r="D4625" s="23" t="s">
        <v>9</v>
      </c>
    </row>
    <row r="4626" spans="1:4" x14ac:dyDescent="0.35">
      <c r="A4626" s="4">
        <f>Climate285!F4653*((113.5/10)^0.12)</f>
        <v>10.101220544883811</v>
      </c>
      <c r="B4626" s="24">
        <f>VLOOKUP(A4626,'Wind - Power Curve'!$A$3:$B$47,2)*Wind!$B$9</f>
        <v>5330.7</v>
      </c>
      <c r="C4626">
        <f>(0.5*(A4626^3)*Wind!$B$11*Wind!$B$7*(VLOOKUP(A4626+0.5,'Wind - Power Curve'!$A$3:$E$47,5,TRUE))*Wind!$B$9)/1000</f>
        <v>5314.2341988222543</v>
      </c>
      <c r="D4626" s="23" t="s">
        <v>9</v>
      </c>
    </row>
    <row r="4627" spans="1:4" x14ac:dyDescent="0.35">
      <c r="A4627" s="4">
        <f>Climate285!F4654*((113.5/10)^0.12)</f>
        <v>10.129327823463719</v>
      </c>
      <c r="B4627" s="24">
        <f>VLOOKUP(A4627,'Wind - Power Curve'!$A$3:$B$47,2)*Wind!$B$9</f>
        <v>5330.7</v>
      </c>
      <c r="C4627">
        <f>(0.5*(A4627^3)*Wind!$B$11*Wind!$B$7*(VLOOKUP(A4627+0.5,'Wind - Power Curve'!$A$3:$E$47,5,TRUE))*Wind!$B$9)/1000</f>
        <v>5358.7193202649478</v>
      </c>
      <c r="D4627" s="23" t="s">
        <v>9</v>
      </c>
    </row>
    <row r="4628" spans="1:4" x14ac:dyDescent="0.35">
      <c r="A4628" s="4">
        <f>Climate285!F4655*((113.5/10)^0.12)</f>
        <v>9.8201477590847386</v>
      </c>
      <c r="B4628" s="24">
        <f>VLOOKUP(A4628,'Wind - Power Curve'!$A$3:$B$47,2)*Wind!$B$9</f>
        <v>4640.4000000000005</v>
      </c>
      <c r="C4628">
        <f>(0.5*(A4628^3)*Wind!$B$11*Wind!$B$7*(VLOOKUP(A4628+0.5,'Wind - Power Curve'!$A$3:$E$47,5,TRUE))*Wind!$B$9)/1000</f>
        <v>5048.2204228316659</v>
      </c>
      <c r="D4628" s="23" t="s">
        <v>9</v>
      </c>
    </row>
    <row r="4629" spans="1:4" x14ac:dyDescent="0.35">
      <c r="A4629" s="4">
        <f>Climate285!F4656*((113.5/10)^0.12)</f>
        <v>9.6407965529081885</v>
      </c>
      <c r="B4629" s="24">
        <f>VLOOKUP(A4629,'Wind - Power Curve'!$A$3:$B$47,2)*Wind!$B$9</f>
        <v>4640.4000000000005</v>
      </c>
      <c r="C4629">
        <f>(0.5*(A4629^3)*Wind!$B$11*Wind!$B$7*(VLOOKUP(A4629+0.5,'Wind - Power Curve'!$A$3:$E$47,5,TRUE))*Wind!$B$9)/1000</f>
        <v>4776.6453389856961</v>
      </c>
      <c r="D4629" s="23" t="s">
        <v>9</v>
      </c>
    </row>
    <row r="4630" spans="1:4" x14ac:dyDescent="0.35">
      <c r="A4630" s="4">
        <f>Climate285!F4657*((113.5/10)^0.12)</f>
        <v>9.2004491884896407</v>
      </c>
      <c r="B4630" s="24">
        <f>VLOOKUP(A4630,'Wind - Power Curve'!$A$3:$B$47,2)*Wind!$B$9</f>
        <v>3954.6</v>
      </c>
      <c r="C4630">
        <f>(0.5*(A4630^3)*Wind!$B$11*Wind!$B$7*(VLOOKUP(A4630+0.5,'Wind - Power Curve'!$A$3:$E$47,5,TRUE))*Wind!$B$9)/1000</f>
        <v>4215.1370118243703</v>
      </c>
      <c r="D4630" s="23" t="s">
        <v>9</v>
      </c>
    </row>
    <row r="4631" spans="1:4" x14ac:dyDescent="0.35">
      <c r="A4631" s="4">
        <f>Climate285!F4658*((113.5/10)^0.12)</f>
        <v>9.0706203302872126</v>
      </c>
      <c r="B4631" s="24">
        <f>VLOOKUP(A4631,'Wind - Power Curve'!$A$3:$B$47,2)*Wind!$B$9</f>
        <v>3954.6</v>
      </c>
      <c r="C4631">
        <f>(0.5*(A4631^3)*Wind!$B$11*Wind!$B$7*(VLOOKUP(A4631+0.5,'Wind - Power Curve'!$A$3:$E$47,5,TRUE))*Wind!$B$9)/1000</f>
        <v>4039.20196835457</v>
      </c>
      <c r="D4631" s="23" t="s">
        <v>9</v>
      </c>
    </row>
    <row r="4632" spans="1:4" x14ac:dyDescent="0.35">
      <c r="A4632" s="4">
        <f>Climate285!F4659*((113.5/10)^0.12)</f>
        <v>8.8591465200193369</v>
      </c>
      <c r="B4632" s="24">
        <f>VLOOKUP(A4632,'Wind - Power Curve'!$A$3:$B$47,2)*Wind!$B$9</f>
        <v>3314.7000000000003</v>
      </c>
      <c r="C4632">
        <f>(0.5*(A4632^3)*Wind!$B$11*Wind!$B$7*(VLOOKUP(A4632+0.5,'Wind - Power Curve'!$A$3:$E$47,5,TRUE))*Wind!$B$9)/1000</f>
        <v>3771.8176385774045</v>
      </c>
      <c r="D4632" s="23" t="s">
        <v>9</v>
      </c>
    </row>
    <row r="4633" spans="1:4" x14ac:dyDescent="0.35">
      <c r="A4633" s="4">
        <f>Climate285!F4660*((113.5/10)^0.12)</f>
        <v>8.9073304261563226</v>
      </c>
      <c r="B4633" s="24">
        <f>VLOOKUP(A4633,'Wind - Power Curve'!$A$3:$B$47,2)*Wind!$B$9</f>
        <v>3314.7000000000003</v>
      </c>
      <c r="C4633">
        <f>(0.5*(A4633^3)*Wind!$B$11*Wind!$B$7*(VLOOKUP(A4633+0.5,'Wind - Power Curve'!$A$3:$E$47,5,TRUE))*Wind!$B$9)/1000</f>
        <v>3833.6964551724564</v>
      </c>
      <c r="D4633" s="23" t="s">
        <v>9</v>
      </c>
    </row>
    <row r="4634" spans="1:4" x14ac:dyDescent="0.35">
      <c r="A4634" s="4">
        <f>Climate285!F4661*((113.5/10)^0.12)</f>
        <v>8.9033151006449067</v>
      </c>
      <c r="B4634" s="24">
        <f>VLOOKUP(A4634,'Wind - Power Curve'!$A$3:$B$47,2)*Wind!$B$9</f>
        <v>3314.7000000000003</v>
      </c>
      <c r="C4634">
        <f>(0.5*(A4634^3)*Wind!$B$11*Wind!$B$7*(VLOOKUP(A4634+0.5,'Wind - Power Curve'!$A$3:$E$47,5,TRUE))*Wind!$B$9)/1000</f>
        <v>3828.5142287646277</v>
      </c>
      <c r="D4634" s="23" t="s">
        <v>9</v>
      </c>
    </row>
    <row r="4635" spans="1:4" x14ac:dyDescent="0.35">
      <c r="A4635" s="4">
        <f>Climate285!F4662*((113.5/10)^0.12)</f>
        <v>8.9394530302476447</v>
      </c>
      <c r="B4635" s="24">
        <f>VLOOKUP(A4635,'Wind - Power Curve'!$A$3:$B$47,2)*Wind!$B$9</f>
        <v>3314.7000000000003</v>
      </c>
      <c r="C4635">
        <f>(0.5*(A4635^3)*Wind!$B$11*Wind!$B$7*(VLOOKUP(A4635+0.5,'Wind - Power Curve'!$A$3:$E$47,5,TRUE))*Wind!$B$9)/1000</f>
        <v>3875.3227177606268</v>
      </c>
      <c r="D4635" s="23" t="s">
        <v>9</v>
      </c>
    </row>
    <row r="4636" spans="1:4" x14ac:dyDescent="0.35">
      <c r="A4636" s="4">
        <f>Climate285!F4663*((113.5/10)^0.12)</f>
        <v>8.8256854740908768</v>
      </c>
      <c r="B4636" s="24">
        <f>VLOOKUP(A4636,'Wind - Power Curve'!$A$3:$B$47,2)*Wind!$B$9</f>
        <v>3314.7000000000003</v>
      </c>
      <c r="C4636">
        <f>(0.5*(A4636^3)*Wind!$B$11*Wind!$B$7*(VLOOKUP(A4636+0.5,'Wind - Power Curve'!$A$3:$E$47,5,TRUE))*Wind!$B$9)/1000</f>
        <v>3729.2403300915921</v>
      </c>
      <c r="D4636" s="23" t="s">
        <v>9</v>
      </c>
    </row>
    <row r="4637" spans="1:4" x14ac:dyDescent="0.35">
      <c r="A4637" s="4">
        <f>Climate285!F4664*((113.5/10)^0.12)</f>
        <v>8.4107685045779608</v>
      </c>
      <c r="B4637" s="24">
        <f>VLOOKUP(A4637,'Wind - Power Curve'!$A$3:$B$47,2)*Wind!$B$9</f>
        <v>2737.8</v>
      </c>
      <c r="C4637">
        <f>(0.5*(A4637^3)*Wind!$B$11*Wind!$B$7*(VLOOKUP(A4637+0.5,'Wind - Power Curve'!$A$3:$E$47,5,TRUE))*Wind!$B$9)/1000</f>
        <v>3211.4006460593528</v>
      </c>
      <c r="D4637" s="23" t="s">
        <v>9</v>
      </c>
    </row>
    <row r="4638" spans="1:4" x14ac:dyDescent="0.35">
      <c r="A4638" s="4">
        <f>Climate285!F4665*((113.5/10)^0.12)</f>
        <v>8.3973840862065767</v>
      </c>
      <c r="B4638" s="24">
        <f>VLOOKUP(A4638,'Wind - Power Curve'!$A$3:$B$47,2)*Wind!$B$9</f>
        <v>2737.8</v>
      </c>
      <c r="C4638">
        <f>(0.5*(A4638^3)*Wind!$B$11*Wind!$B$7*(VLOOKUP(A4638+0.5,'Wind - Power Curve'!$A$3:$E$47,5,TRUE))*Wind!$B$9)/1000</f>
        <v>3196.0937097927631</v>
      </c>
      <c r="D4638" s="23" t="s">
        <v>9</v>
      </c>
    </row>
    <row r="4639" spans="1:4" x14ac:dyDescent="0.35">
      <c r="A4639" s="4">
        <f>Climate285!F4666*((113.5/10)^0.12)</f>
        <v>8.4268298066236227</v>
      </c>
      <c r="B4639" s="24">
        <f>VLOOKUP(A4639,'Wind - Power Curve'!$A$3:$B$47,2)*Wind!$B$9</f>
        <v>2737.8</v>
      </c>
      <c r="C4639">
        <f>(0.5*(A4639^3)*Wind!$B$11*Wind!$B$7*(VLOOKUP(A4639+0.5,'Wind - Power Curve'!$A$3:$E$47,5,TRUE))*Wind!$B$9)/1000</f>
        <v>3229.833385525526</v>
      </c>
      <c r="D4639" s="23" t="s">
        <v>9</v>
      </c>
    </row>
    <row r="4640" spans="1:4" x14ac:dyDescent="0.35">
      <c r="A4640" s="4">
        <f>Climate285!F4667*((113.5/10)^0.12)</f>
        <v>8.2568476933070389</v>
      </c>
      <c r="B4640" s="24">
        <f>VLOOKUP(A4640,'Wind - Power Curve'!$A$3:$B$47,2)*Wind!$B$9</f>
        <v>2737.8</v>
      </c>
      <c r="C4640">
        <f>(0.5*(A4640^3)*Wind!$B$11*Wind!$B$7*(VLOOKUP(A4640+0.5,'Wind - Power Curve'!$A$3:$E$47,5,TRUE))*Wind!$B$9)/1000</f>
        <v>3038.2973303605049</v>
      </c>
      <c r="D4640" s="23" t="s">
        <v>9</v>
      </c>
    </row>
    <row r="4641" spans="1:4" x14ac:dyDescent="0.35">
      <c r="A4641" s="4">
        <f>Climate285!F4668*((113.5/10)^0.12)</f>
        <v>8.2421248330985168</v>
      </c>
      <c r="B4641" s="24">
        <f>VLOOKUP(A4641,'Wind - Power Curve'!$A$3:$B$47,2)*Wind!$B$9</f>
        <v>2737.8</v>
      </c>
      <c r="C4641">
        <f>(0.5*(A4641^3)*Wind!$B$11*Wind!$B$7*(VLOOKUP(A4641+0.5,'Wind - Power Curve'!$A$3:$E$47,5,TRUE))*Wind!$B$9)/1000</f>
        <v>3022.0734469354275</v>
      </c>
      <c r="D4641" s="23" t="s">
        <v>9</v>
      </c>
    </row>
    <row r="4642" spans="1:4" x14ac:dyDescent="0.35">
      <c r="A4642" s="4">
        <f>Climate285!F4669*((113.5/10)^0.12)</f>
        <v>8.4602908525520828</v>
      </c>
      <c r="B4642" s="24">
        <f>VLOOKUP(A4642,'Wind - Power Curve'!$A$3:$B$47,2)*Wind!$B$9</f>
        <v>2737.8</v>
      </c>
      <c r="C4642">
        <f>(0.5*(A4642^3)*Wind!$B$11*Wind!$B$7*(VLOOKUP(A4642+0.5,'Wind - Power Curve'!$A$3:$E$47,5,TRUE))*Wind!$B$9)/1000</f>
        <v>3268.4611885252252</v>
      </c>
      <c r="D4642" s="23" t="s">
        <v>9</v>
      </c>
    </row>
    <row r="4643" spans="1:4" x14ac:dyDescent="0.35">
      <c r="A4643" s="4">
        <f>Climate285!F4670*((113.5/10)^0.12)</f>
        <v>8.5231976188975906</v>
      </c>
      <c r="B4643" s="24">
        <f>VLOOKUP(A4643,'Wind - Power Curve'!$A$3:$B$47,2)*Wind!$B$9</f>
        <v>3314.7000000000003</v>
      </c>
      <c r="C4643">
        <f>(0.5*(A4643^3)*Wind!$B$11*Wind!$B$7*(VLOOKUP(A4643+0.5,'Wind - Power Curve'!$A$3:$E$47,5,TRUE))*Wind!$B$9)/1000</f>
        <v>3358.7888904809738</v>
      </c>
      <c r="D4643" s="23" t="s">
        <v>9</v>
      </c>
    </row>
    <row r="4644" spans="1:4" x14ac:dyDescent="0.35">
      <c r="A4644" s="4">
        <f>Climate285!F4671*((113.5/10)^0.12)</f>
        <v>8.8939460077849368</v>
      </c>
      <c r="B4644" s="24">
        <f>VLOOKUP(A4644,'Wind - Power Curve'!$A$3:$B$47,2)*Wind!$B$9</f>
        <v>3314.7000000000003</v>
      </c>
      <c r="C4644">
        <f>(0.5*(A4644^3)*Wind!$B$11*Wind!$B$7*(VLOOKUP(A4644+0.5,'Wind - Power Curve'!$A$3:$E$47,5,TRUE))*Wind!$B$9)/1000</f>
        <v>3816.4405330924078</v>
      </c>
      <c r="D4644" s="23" t="s">
        <v>9</v>
      </c>
    </row>
    <row r="4645" spans="1:4" x14ac:dyDescent="0.35">
      <c r="A4645" s="4">
        <f>Climate285!F4672*((113.5/10)^0.12)</f>
        <v>8.7734862424424769</v>
      </c>
      <c r="B4645" s="24">
        <f>VLOOKUP(A4645,'Wind - Power Curve'!$A$3:$B$47,2)*Wind!$B$9</f>
        <v>3314.7000000000003</v>
      </c>
      <c r="C4645">
        <f>(0.5*(A4645^3)*Wind!$B$11*Wind!$B$7*(VLOOKUP(A4645+0.5,'Wind - Power Curve'!$A$3:$E$47,5,TRUE))*Wind!$B$9)/1000</f>
        <v>3663.4615009896879</v>
      </c>
      <c r="D4645" s="23" t="s">
        <v>9</v>
      </c>
    </row>
    <row r="4646" spans="1:4" x14ac:dyDescent="0.35">
      <c r="A4646" s="4">
        <f>Climate285!F4673*((113.5/10)^0.12)</f>
        <v>8.8564696363450608</v>
      </c>
      <c r="B4646" s="24">
        <f>VLOOKUP(A4646,'Wind - Power Curve'!$A$3:$B$47,2)*Wind!$B$9</f>
        <v>3314.7000000000003</v>
      </c>
      <c r="C4646">
        <f>(0.5*(A4646^3)*Wind!$B$11*Wind!$B$7*(VLOOKUP(A4646+0.5,'Wind - Power Curve'!$A$3:$E$47,5,TRUE))*Wind!$B$9)/1000</f>
        <v>3768.3995892715316</v>
      </c>
      <c r="D4646" s="23" t="s">
        <v>9</v>
      </c>
    </row>
    <row r="4647" spans="1:4" x14ac:dyDescent="0.35">
      <c r="A4647" s="4">
        <f>Climate285!F4674*((113.5/10)^0.12)</f>
        <v>8.8966228914592147</v>
      </c>
      <c r="B4647" s="24">
        <f>VLOOKUP(A4647,'Wind - Power Curve'!$A$3:$B$47,2)*Wind!$B$9</f>
        <v>3314.7000000000003</v>
      </c>
      <c r="C4647">
        <f>(0.5*(A4647^3)*Wind!$B$11*Wind!$B$7*(VLOOKUP(A4647+0.5,'Wind - Power Curve'!$A$3:$E$47,5,TRUE))*Wind!$B$9)/1000</f>
        <v>3819.8875663327308</v>
      </c>
      <c r="D4647" s="23" t="s">
        <v>9</v>
      </c>
    </row>
    <row r="4648" spans="1:4" x14ac:dyDescent="0.35">
      <c r="A4648" s="4">
        <f>Climate285!F4675*((113.5/10)^0.12)</f>
        <v>8.9059919843191828</v>
      </c>
      <c r="B4648" s="24">
        <f>VLOOKUP(A4648,'Wind - Power Curve'!$A$3:$B$47,2)*Wind!$B$9</f>
        <v>3314.7000000000003</v>
      </c>
      <c r="C4648">
        <f>(0.5*(A4648^3)*Wind!$B$11*Wind!$B$7*(VLOOKUP(A4648+0.5,'Wind - Power Curve'!$A$3:$E$47,5,TRUE))*Wind!$B$9)/1000</f>
        <v>3831.968527108691</v>
      </c>
      <c r="D4648" s="23" t="s">
        <v>9</v>
      </c>
    </row>
    <row r="4649" spans="1:4" x14ac:dyDescent="0.35">
      <c r="A4649" s="4">
        <f>Climate285!F4676*((113.5/10)^0.12)</f>
        <v>9.0237748659873667</v>
      </c>
      <c r="B4649" s="24">
        <f>VLOOKUP(A4649,'Wind - Power Curve'!$A$3:$B$47,2)*Wind!$B$9</f>
        <v>3954.6</v>
      </c>
      <c r="C4649">
        <f>(0.5*(A4649^3)*Wind!$B$11*Wind!$B$7*(VLOOKUP(A4649+0.5,'Wind - Power Curve'!$A$3:$E$47,5,TRUE))*Wind!$B$9)/1000</f>
        <v>3976.9429130545868</v>
      </c>
      <c r="D4649" s="23" t="s">
        <v>9</v>
      </c>
    </row>
    <row r="4650" spans="1:4" x14ac:dyDescent="0.35">
      <c r="A4650" s="4">
        <f>Climate285!F4677*((113.5/10)^0.12)</f>
        <v>9.0759740976357648</v>
      </c>
      <c r="B4650" s="24">
        <f>VLOOKUP(A4650,'Wind - Power Curve'!$A$3:$B$47,2)*Wind!$B$9</f>
        <v>3954.6</v>
      </c>
      <c r="C4650">
        <f>(0.5*(A4650^3)*Wind!$B$11*Wind!$B$7*(VLOOKUP(A4650+0.5,'Wind - Power Curve'!$A$3:$E$47,5,TRUE))*Wind!$B$9)/1000</f>
        <v>4046.3583853573332</v>
      </c>
      <c r="D4650" s="23" t="s">
        <v>9</v>
      </c>
    </row>
    <row r="4651" spans="1:4" x14ac:dyDescent="0.35">
      <c r="A4651" s="4">
        <f>Climate285!F4678*((113.5/10)^0.12)</f>
        <v>9.0719587721243489</v>
      </c>
      <c r="B4651" s="24">
        <f>VLOOKUP(A4651,'Wind - Power Curve'!$A$3:$B$47,2)*Wind!$B$9</f>
        <v>3954.6</v>
      </c>
      <c r="C4651">
        <f>(0.5*(A4651^3)*Wind!$B$11*Wind!$B$7*(VLOOKUP(A4651+0.5,'Wind - Power Curve'!$A$3:$E$47,5,TRUE))*Wind!$B$9)/1000</f>
        <v>4040.9902808883858</v>
      </c>
      <c r="D4651" s="23" t="s">
        <v>9</v>
      </c>
    </row>
    <row r="4652" spans="1:4" x14ac:dyDescent="0.35">
      <c r="A4652" s="4">
        <f>Climate285!F4679*((113.5/10)^0.12)</f>
        <v>8.7052257087484168</v>
      </c>
      <c r="B4652" s="24">
        <f>VLOOKUP(A4652,'Wind - Power Curve'!$A$3:$B$47,2)*Wind!$B$9</f>
        <v>3314.7000000000003</v>
      </c>
      <c r="C4652">
        <f>(0.5*(A4652^3)*Wind!$B$11*Wind!$B$7*(VLOOKUP(A4652+0.5,'Wind - Power Curve'!$A$3:$E$47,5,TRUE))*Wind!$B$9)/1000</f>
        <v>3578.6163484087515</v>
      </c>
      <c r="D4652" s="23" t="s">
        <v>9</v>
      </c>
    </row>
    <row r="4653" spans="1:4" x14ac:dyDescent="0.35">
      <c r="A4653" s="4">
        <f>Climate285!F4680*((113.5/10)^0.12)</f>
        <v>8.3866765515094688</v>
      </c>
      <c r="B4653" s="24">
        <f>VLOOKUP(A4653,'Wind - Power Curve'!$A$3:$B$47,2)*Wind!$B$9</f>
        <v>2737.8</v>
      </c>
      <c r="C4653">
        <f>(0.5*(A4653^3)*Wind!$B$11*Wind!$B$7*(VLOOKUP(A4653+0.5,'Wind - Power Curve'!$A$3:$E$47,5,TRUE))*Wind!$B$9)/1000</f>
        <v>3183.8832408427261</v>
      </c>
      <c r="D4653" s="23" t="s">
        <v>9</v>
      </c>
    </row>
    <row r="4654" spans="1:4" x14ac:dyDescent="0.35">
      <c r="A4654" s="4">
        <f>Climate285!F4681*((113.5/10)^0.12)</f>
        <v>8.3425079708838989</v>
      </c>
      <c r="B4654" s="24">
        <f>VLOOKUP(A4654,'Wind - Power Curve'!$A$3:$B$47,2)*Wind!$B$9</f>
        <v>2737.8</v>
      </c>
      <c r="C4654">
        <f>(0.5*(A4654^3)*Wind!$B$11*Wind!$B$7*(VLOOKUP(A4654+0.5,'Wind - Power Curve'!$A$3:$E$47,5,TRUE))*Wind!$B$9)/1000</f>
        <v>3133.8437698462271</v>
      </c>
      <c r="D4654" s="23" t="s">
        <v>9</v>
      </c>
    </row>
    <row r="4655" spans="1:4" x14ac:dyDescent="0.35">
      <c r="A4655" s="4">
        <f>Climate285!F4682*((113.5/10)^0.12)</f>
        <v>8.1859102759387028</v>
      </c>
      <c r="B4655" s="24">
        <f>VLOOKUP(A4655,'Wind - Power Curve'!$A$3:$B$47,2)*Wind!$B$9</f>
        <v>2737.8</v>
      </c>
      <c r="C4655">
        <f>(0.5*(A4655^3)*Wind!$B$11*Wind!$B$7*(VLOOKUP(A4655+0.5,'Wind - Power Curve'!$A$3:$E$47,5,TRUE))*Wind!$B$9)/1000</f>
        <v>2960.6590137345734</v>
      </c>
      <c r="D4655" s="23" t="s">
        <v>9</v>
      </c>
    </row>
    <row r="4656" spans="1:4" x14ac:dyDescent="0.35">
      <c r="A4656" s="4">
        <f>Climate285!F4683*((113.5/10)^0.12)</f>
        <v>8.6035041291258967</v>
      </c>
      <c r="B4656" s="24">
        <f>VLOOKUP(A4656,'Wind - Power Curve'!$A$3:$B$47,2)*Wind!$B$9</f>
        <v>3314.7000000000003</v>
      </c>
      <c r="C4656">
        <f>(0.5*(A4656^3)*Wind!$B$11*Wind!$B$7*(VLOOKUP(A4656+0.5,'Wind - Power Curve'!$A$3:$E$47,5,TRUE))*Wind!$B$9)/1000</f>
        <v>3454.6268819313113</v>
      </c>
      <c r="D4656" s="23" t="s">
        <v>9</v>
      </c>
    </row>
    <row r="4657" spans="1:4" x14ac:dyDescent="0.35">
      <c r="A4657" s="4">
        <f>Climate285!F4684*((113.5/10)^0.12)</f>
        <v>8.7052257087484168</v>
      </c>
      <c r="B4657" s="24">
        <f>VLOOKUP(A4657,'Wind - Power Curve'!$A$3:$B$47,2)*Wind!$B$9</f>
        <v>3314.7000000000003</v>
      </c>
      <c r="C4657">
        <f>(0.5*(A4657^3)*Wind!$B$11*Wind!$B$7*(VLOOKUP(A4657+0.5,'Wind - Power Curve'!$A$3:$E$47,5,TRUE))*Wind!$B$9)/1000</f>
        <v>3578.6163484087515</v>
      </c>
      <c r="D4657" s="23" t="s">
        <v>9</v>
      </c>
    </row>
    <row r="4658" spans="1:4" x14ac:dyDescent="0.35">
      <c r="A4658" s="4">
        <f>Climate285!F4685*((113.5/10)^0.12)</f>
        <v>8.2943240647469167</v>
      </c>
      <c r="B4658" s="24">
        <f>VLOOKUP(A4658,'Wind - Power Curve'!$A$3:$B$47,2)*Wind!$B$9</f>
        <v>2737.8</v>
      </c>
      <c r="C4658">
        <f>(0.5*(A4658^3)*Wind!$B$11*Wind!$B$7*(VLOOKUP(A4658+0.5,'Wind - Power Curve'!$A$3:$E$47,5,TRUE))*Wind!$B$9)/1000</f>
        <v>3079.8562723341443</v>
      </c>
      <c r="D4658" s="23" t="s">
        <v>9</v>
      </c>
    </row>
    <row r="4659" spans="1:4" x14ac:dyDescent="0.35">
      <c r="A4659" s="4">
        <f>Climate285!F4686*((113.5/10)^0.12)</f>
        <v>8.6396420587286347</v>
      </c>
      <c r="B4659" s="24">
        <f>VLOOKUP(A4659,'Wind - Power Curve'!$A$3:$B$47,2)*Wind!$B$9</f>
        <v>3314.7000000000003</v>
      </c>
      <c r="C4659">
        <f>(0.5*(A4659^3)*Wind!$B$11*Wind!$B$7*(VLOOKUP(A4659+0.5,'Wind - Power Curve'!$A$3:$E$47,5,TRUE))*Wind!$B$9)/1000</f>
        <v>3498.3421575444272</v>
      </c>
      <c r="D4659" s="23" t="s">
        <v>9</v>
      </c>
    </row>
    <row r="4660" spans="1:4" x14ac:dyDescent="0.35">
      <c r="A4660" s="4">
        <f>Climate285!F4687*((113.5/10)^0.12)</f>
        <v>8.6222423148458347</v>
      </c>
      <c r="B4660" s="24">
        <f>VLOOKUP(A4660,'Wind - Power Curve'!$A$3:$B$47,2)*Wind!$B$9</f>
        <v>3314.7000000000003</v>
      </c>
      <c r="C4660">
        <f>(0.5*(A4660^3)*Wind!$B$11*Wind!$B$7*(VLOOKUP(A4660+0.5,'Wind - Power Curve'!$A$3:$E$47,5,TRUE))*Wind!$B$9)/1000</f>
        <v>3477.2483146876361</v>
      </c>
      <c r="D4660" s="23" t="s">
        <v>9</v>
      </c>
    </row>
    <row r="4661" spans="1:4" x14ac:dyDescent="0.35">
      <c r="A4661" s="4">
        <f>Climate285!F4688*((113.5/10)^0.12)</f>
        <v>8.6690877791456806</v>
      </c>
      <c r="B4661" s="24">
        <f>VLOOKUP(A4661,'Wind - Power Curve'!$A$3:$B$47,2)*Wind!$B$9</f>
        <v>3314.7000000000003</v>
      </c>
      <c r="C4661">
        <f>(0.5*(A4661^3)*Wind!$B$11*Wind!$B$7*(VLOOKUP(A4661+0.5,'Wind - Power Curve'!$A$3:$E$47,5,TRUE))*Wind!$B$9)/1000</f>
        <v>3534.2334666303441</v>
      </c>
      <c r="D4661" s="23" t="s">
        <v>9</v>
      </c>
    </row>
    <row r="4662" spans="1:4" x14ac:dyDescent="0.35">
      <c r="A4662" s="4">
        <f>Climate285!F4689*((113.5/10)^0.12)</f>
        <v>8.9033151006449067</v>
      </c>
      <c r="B4662" s="24">
        <f>VLOOKUP(A4662,'Wind - Power Curve'!$A$3:$B$47,2)*Wind!$B$9</f>
        <v>3314.7000000000003</v>
      </c>
      <c r="C4662">
        <f>(0.5*(A4662^3)*Wind!$B$11*Wind!$B$7*(VLOOKUP(A4662+0.5,'Wind - Power Curve'!$A$3:$E$47,5,TRUE))*Wind!$B$9)/1000</f>
        <v>3828.5142287646277</v>
      </c>
      <c r="D4662" s="23" t="s">
        <v>9</v>
      </c>
    </row>
    <row r="4663" spans="1:4" x14ac:dyDescent="0.35">
      <c r="A4663" s="4">
        <f>Climate285!F4690*((113.5/10)^0.12)</f>
        <v>9.1241580037727488</v>
      </c>
      <c r="B4663" s="24">
        <f>VLOOKUP(A4663,'Wind - Power Curve'!$A$3:$B$47,2)*Wind!$B$9</f>
        <v>3954.6</v>
      </c>
      <c r="C4663">
        <f>(0.5*(A4663^3)*Wind!$B$11*Wind!$B$7*(VLOOKUP(A4663+0.5,'Wind - Power Curve'!$A$3:$E$47,5,TRUE))*Wind!$B$9)/1000</f>
        <v>4111.1468912840537</v>
      </c>
      <c r="D4663" s="23" t="s">
        <v>9</v>
      </c>
    </row>
    <row r="4664" spans="1:4" x14ac:dyDescent="0.35">
      <c r="A4664" s="4">
        <f>Climate285!F4691*((113.5/10)^0.12)</f>
        <v>9.5845819957483727</v>
      </c>
      <c r="B4664" s="24">
        <f>VLOOKUP(A4664,'Wind - Power Curve'!$A$3:$B$47,2)*Wind!$B$9</f>
        <v>4640.4000000000005</v>
      </c>
      <c r="C4664">
        <f>(0.5*(A4664^3)*Wind!$B$11*Wind!$B$7*(VLOOKUP(A4664+0.5,'Wind - Power Curve'!$A$3:$E$47,5,TRUE))*Wind!$B$9)/1000</f>
        <v>4693.5751235805292</v>
      </c>
      <c r="D4664" s="23" t="s">
        <v>9</v>
      </c>
    </row>
    <row r="4665" spans="1:4" x14ac:dyDescent="0.35">
      <c r="A4665" s="4">
        <f>Climate285!F4692*((113.5/10)^0.12)</f>
        <v>9.2138336068610247</v>
      </c>
      <c r="B4665" s="24">
        <f>VLOOKUP(A4665,'Wind - Power Curve'!$A$3:$B$47,2)*Wind!$B$9</f>
        <v>3954.6</v>
      </c>
      <c r="C4665">
        <f>(0.5*(A4665^3)*Wind!$B$11*Wind!$B$7*(VLOOKUP(A4665+0.5,'Wind - Power Curve'!$A$3:$E$47,5,TRUE))*Wind!$B$9)/1000</f>
        <v>4233.5597874382302</v>
      </c>
      <c r="D4665" s="23" t="s">
        <v>9</v>
      </c>
    </row>
    <row r="4666" spans="1:4" x14ac:dyDescent="0.35">
      <c r="A4666" s="4">
        <f>Climate285!F4693*((113.5/10)^0.12)</f>
        <v>9.2700481640208388</v>
      </c>
      <c r="B4666" s="24">
        <f>VLOOKUP(A4666,'Wind - Power Curve'!$A$3:$B$47,2)*Wind!$B$9</f>
        <v>3954.6</v>
      </c>
      <c r="C4666">
        <f>(0.5*(A4666^3)*Wind!$B$11*Wind!$B$7*(VLOOKUP(A4666+0.5,'Wind - Power Curve'!$A$3:$E$47,5,TRUE))*Wind!$B$9)/1000</f>
        <v>4311.521678034821</v>
      </c>
      <c r="D4666" s="23" t="s">
        <v>9</v>
      </c>
    </row>
    <row r="4667" spans="1:4" x14ac:dyDescent="0.35">
      <c r="A4667" s="4">
        <f>Climate285!F4694*((113.5/10)^0.12)</f>
        <v>8.8685156128793068</v>
      </c>
      <c r="B4667" s="24">
        <f>VLOOKUP(A4667,'Wind - Power Curve'!$A$3:$B$47,2)*Wind!$B$9</f>
        <v>3314.7000000000003</v>
      </c>
      <c r="C4667">
        <f>(0.5*(A4667^3)*Wind!$B$11*Wind!$B$7*(VLOOKUP(A4667+0.5,'Wind - Power Curve'!$A$3:$E$47,5,TRUE))*Wind!$B$9)/1000</f>
        <v>3783.7970867503268</v>
      </c>
      <c r="D4667" s="23" t="s">
        <v>9</v>
      </c>
    </row>
    <row r="4668" spans="1:4" x14ac:dyDescent="0.35">
      <c r="A4668" s="4">
        <f>Climate285!F4695*((113.5/10)^0.12)</f>
        <v>9.0304670751730587</v>
      </c>
      <c r="B4668" s="24">
        <f>VLOOKUP(A4668,'Wind - Power Curve'!$A$3:$B$47,2)*Wind!$B$9</f>
        <v>3954.6</v>
      </c>
      <c r="C4668">
        <f>(0.5*(A4668^3)*Wind!$B$11*Wind!$B$7*(VLOOKUP(A4668+0.5,'Wind - Power Curve'!$A$3:$E$47,5,TRUE))*Wind!$B$9)/1000</f>
        <v>3985.7976142293728</v>
      </c>
      <c r="D4668" s="23" t="s">
        <v>9</v>
      </c>
    </row>
    <row r="4669" spans="1:4" x14ac:dyDescent="0.35">
      <c r="A4669" s="4">
        <f>Climate285!F4696*((113.5/10)^0.12)</f>
        <v>9.3088629772978546</v>
      </c>
      <c r="B4669" s="24">
        <f>VLOOKUP(A4669,'Wind - Power Curve'!$A$3:$B$47,2)*Wind!$B$9</f>
        <v>3954.6</v>
      </c>
      <c r="C4669">
        <f>(0.5*(A4669^3)*Wind!$B$11*Wind!$B$7*(VLOOKUP(A4669+0.5,'Wind - Power Curve'!$A$3:$E$47,5,TRUE))*Wind!$B$9)/1000</f>
        <v>4365.9073518956629</v>
      </c>
      <c r="D4669" s="23" t="s">
        <v>9</v>
      </c>
    </row>
    <row r="4670" spans="1:4" x14ac:dyDescent="0.35">
      <c r="A4670" s="4">
        <f>Climate285!F4697*((113.5/10)^0.12)</f>
        <v>9.7224415049736326</v>
      </c>
      <c r="B4670" s="24">
        <f>VLOOKUP(A4670,'Wind - Power Curve'!$A$3:$B$47,2)*Wind!$B$9</f>
        <v>4640.4000000000005</v>
      </c>
      <c r="C4670">
        <f>(0.5*(A4670^3)*Wind!$B$11*Wind!$B$7*(VLOOKUP(A4670+0.5,'Wind - Power Curve'!$A$3:$E$47,5,TRUE))*Wind!$B$9)/1000</f>
        <v>4899.0318029869513</v>
      </c>
      <c r="D4670" s="23" t="s">
        <v>9</v>
      </c>
    </row>
    <row r="4671" spans="1:4" x14ac:dyDescent="0.35">
      <c r="A4671" s="4">
        <f>Climate285!F4698*((113.5/10)^0.12)</f>
        <v>10.241756937783347</v>
      </c>
      <c r="B4671" s="24">
        <f>VLOOKUP(A4671,'Wind - Power Curve'!$A$3:$B$47,2)*Wind!$B$9</f>
        <v>5330.7</v>
      </c>
      <c r="C4671">
        <f>(0.5*(A4671^3)*Wind!$B$11*Wind!$B$7*(VLOOKUP(A4671+0.5,'Wind - Power Curve'!$A$3:$E$47,5,TRUE))*Wind!$B$9)/1000</f>
        <v>5539.1423219006028</v>
      </c>
      <c r="D4671" s="23" t="s">
        <v>9</v>
      </c>
    </row>
    <row r="4672" spans="1:4" x14ac:dyDescent="0.35">
      <c r="A4672" s="4">
        <f>Climate285!F4699*((113.5/10)^0.12)</f>
        <v>10.177511729600702</v>
      </c>
      <c r="B4672" s="24">
        <f>VLOOKUP(A4672,'Wind - Power Curve'!$A$3:$B$47,2)*Wind!$B$9</f>
        <v>5330.7</v>
      </c>
      <c r="C4672">
        <f>(0.5*(A4672^3)*Wind!$B$11*Wind!$B$7*(VLOOKUP(A4672+0.5,'Wind - Power Curve'!$A$3:$E$47,5,TRUE))*Wind!$B$9)/1000</f>
        <v>5435.5558756793407</v>
      </c>
      <c r="D4672" s="23" t="s">
        <v>9</v>
      </c>
    </row>
    <row r="4673" spans="1:4" x14ac:dyDescent="0.35">
      <c r="A4673" s="4">
        <f>Climate285!F4700*((113.5/10)^0.12)</f>
        <v>9.9660379193328286</v>
      </c>
      <c r="B4673" s="24">
        <f>VLOOKUP(A4673,'Wind - Power Curve'!$A$3:$B$47,2)*Wind!$B$9</f>
        <v>4640.4000000000005</v>
      </c>
      <c r="C4673">
        <f>(0.5*(A4673^3)*Wind!$B$11*Wind!$B$7*(VLOOKUP(A4673+0.5,'Wind - Power Curve'!$A$3:$E$47,5,TRUE))*Wind!$B$9)/1000</f>
        <v>5276.5717487059555</v>
      </c>
      <c r="D4673" s="23" t="s">
        <v>9</v>
      </c>
    </row>
    <row r="4674" spans="1:4" x14ac:dyDescent="0.35">
      <c r="A4674" s="4">
        <f>Climate285!F4701*((113.5/10)^0.12)</f>
        <v>9.7840098294820006</v>
      </c>
      <c r="B4674" s="24">
        <f>VLOOKUP(A4674,'Wind - Power Curve'!$A$3:$B$47,2)*Wind!$B$9</f>
        <v>4640.4000000000005</v>
      </c>
      <c r="C4674">
        <f>(0.5*(A4674^3)*Wind!$B$11*Wind!$B$7*(VLOOKUP(A4674+0.5,'Wind - Power Curve'!$A$3:$E$47,5,TRUE))*Wind!$B$9)/1000</f>
        <v>4992.6932406786718</v>
      </c>
      <c r="D4674" s="23" t="s">
        <v>9</v>
      </c>
    </row>
    <row r="4675" spans="1:4" x14ac:dyDescent="0.35">
      <c r="A4675" s="4">
        <f>Climate285!F4702*((113.5/10)^0.12)</f>
        <v>9.6354427855596327</v>
      </c>
      <c r="B4675" s="24">
        <f>VLOOKUP(A4675,'Wind - Power Curve'!$A$3:$B$47,2)*Wind!$B$9</f>
        <v>4640.4000000000005</v>
      </c>
      <c r="C4675">
        <f>(0.5*(A4675^3)*Wind!$B$11*Wind!$B$7*(VLOOKUP(A4675+0.5,'Wind - Power Curve'!$A$3:$E$47,5,TRUE))*Wind!$B$9)/1000</f>
        <v>4768.6919974723414</v>
      </c>
      <c r="D4675" s="23" t="s">
        <v>9</v>
      </c>
    </row>
    <row r="4676" spans="1:4" x14ac:dyDescent="0.35">
      <c r="A4676" s="4">
        <f>Climate285!F4703*((113.5/10)^0.12)</f>
        <v>9.9459612917757525</v>
      </c>
      <c r="B4676" s="24">
        <f>VLOOKUP(A4676,'Wind - Power Curve'!$A$3:$B$47,2)*Wind!$B$9</f>
        <v>4640.4000000000005</v>
      </c>
      <c r="C4676">
        <f>(0.5*(A4676^3)*Wind!$B$11*Wind!$B$7*(VLOOKUP(A4676+0.5,'Wind - Power Curve'!$A$3:$E$47,5,TRUE))*Wind!$B$9)/1000</f>
        <v>5244.7469146444537</v>
      </c>
      <c r="D4676" s="23" t="s">
        <v>9</v>
      </c>
    </row>
    <row r="4677" spans="1:4" x14ac:dyDescent="0.35">
      <c r="A4677" s="4">
        <f>Climate285!F4704*((113.5/10)^0.12)</f>
        <v>9.5163214620543126</v>
      </c>
      <c r="B4677" s="24">
        <f>VLOOKUP(A4677,'Wind - Power Curve'!$A$3:$B$47,2)*Wind!$B$9</f>
        <v>4640.4000000000005</v>
      </c>
      <c r="C4677">
        <f>(0.5*(A4677^3)*Wind!$B$11*Wind!$B$7*(VLOOKUP(A4677+0.5,'Wind - Power Curve'!$A$3:$E$47,5,TRUE))*Wind!$B$9)/1000</f>
        <v>4594.0059613954509</v>
      </c>
      <c r="D4677" s="23" t="s">
        <v>9</v>
      </c>
    </row>
    <row r="4678" spans="1:4" x14ac:dyDescent="0.35">
      <c r="A4678" s="4">
        <f>Climate285!F4705*((113.5/10)^0.12)</f>
        <v>9.3276011630177926</v>
      </c>
      <c r="B4678" s="24">
        <f>VLOOKUP(A4678,'Wind - Power Curve'!$A$3:$B$47,2)*Wind!$B$9</f>
        <v>3954.6</v>
      </c>
      <c r="C4678">
        <f>(0.5*(A4678^3)*Wind!$B$11*Wind!$B$7*(VLOOKUP(A4678+0.5,'Wind - Power Curve'!$A$3:$E$47,5,TRUE))*Wind!$B$9)/1000</f>
        <v>4392.3253915083133</v>
      </c>
      <c r="D4678" s="23" t="s">
        <v>9</v>
      </c>
    </row>
    <row r="4679" spans="1:4" x14ac:dyDescent="0.35">
      <c r="A4679" s="4">
        <f>Climate285!F4706*((113.5/10)^0.12)</f>
        <v>9.3396471395520386</v>
      </c>
      <c r="B4679" s="24">
        <f>VLOOKUP(A4679,'Wind - Power Curve'!$A$3:$B$47,2)*Wind!$B$9</f>
        <v>3954.6</v>
      </c>
      <c r="C4679">
        <f>(0.5*(A4679^3)*Wind!$B$11*Wind!$B$7*(VLOOKUP(A4679+0.5,'Wind - Power Curve'!$A$3:$E$47,5,TRUE))*Wind!$B$9)/1000</f>
        <v>4409.3645658798896</v>
      </c>
      <c r="D4679" s="23" t="s">
        <v>9</v>
      </c>
    </row>
    <row r="4680" spans="1:4" x14ac:dyDescent="0.35">
      <c r="A4680" s="4">
        <f>Climate285!F4707*((113.5/10)^0.12)</f>
        <v>9.0880200741700108</v>
      </c>
      <c r="B4680" s="24">
        <f>VLOOKUP(A4680,'Wind - Power Curve'!$A$3:$B$47,2)*Wind!$B$9</f>
        <v>3954.6</v>
      </c>
      <c r="C4680">
        <f>(0.5*(A4680^3)*Wind!$B$11*Wind!$B$7*(VLOOKUP(A4680+0.5,'Wind - Power Curve'!$A$3:$E$47,5,TRUE))*Wind!$B$9)/1000</f>
        <v>4062.4912187916543</v>
      </c>
      <c r="D4680" s="23" t="s">
        <v>9</v>
      </c>
    </row>
    <row r="4681" spans="1:4" x14ac:dyDescent="0.35">
      <c r="A4681" s="4">
        <f>Climate285!F4708*((113.5/10)^0.12)</f>
        <v>9.1080967017270869</v>
      </c>
      <c r="B4681" s="24">
        <f>VLOOKUP(A4681,'Wind - Power Curve'!$A$3:$B$47,2)*Wind!$B$9</f>
        <v>3954.6</v>
      </c>
      <c r="C4681">
        <f>(0.5*(A4681^3)*Wind!$B$11*Wind!$B$7*(VLOOKUP(A4681+0.5,'Wind - Power Curve'!$A$3:$E$47,5,TRUE))*Wind!$B$9)/1000</f>
        <v>4089.4744674127965</v>
      </c>
      <c r="D4681" s="23" t="s">
        <v>9</v>
      </c>
    </row>
    <row r="4682" spans="1:4" x14ac:dyDescent="0.35">
      <c r="A4682" s="4">
        <f>Climate285!F4709*((113.5/10)^0.12)</f>
        <v>8.9956675874074588</v>
      </c>
      <c r="B4682" s="24">
        <f>VLOOKUP(A4682,'Wind - Power Curve'!$A$3:$B$47,2)*Wind!$B$9</f>
        <v>3314.7000000000003</v>
      </c>
      <c r="C4682">
        <f>(0.5*(A4682^3)*Wind!$B$11*Wind!$B$7*(VLOOKUP(A4682+0.5,'Wind - Power Curve'!$A$3:$E$47,5,TRUE))*Wind!$B$9)/1000</f>
        <v>3948.891762429259</v>
      </c>
      <c r="D4682" s="23" t="s">
        <v>9</v>
      </c>
    </row>
    <row r="4683" spans="1:4" x14ac:dyDescent="0.35">
      <c r="A4683" s="4">
        <f>Climate285!F4710*((113.5/10)^0.12)</f>
        <v>9.1790341190954248</v>
      </c>
      <c r="B4683" s="24">
        <f>VLOOKUP(A4683,'Wind - Power Curve'!$A$3:$B$47,2)*Wind!$B$9</f>
        <v>3954.6</v>
      </c>
      <c r="C4683">
        <f>(0.5*(A4683^3)*Wind!$B$11*Wind!$B$7*(VLOOKUP(A4683+0.5,'Wind - Power Curve'!$A$3:$E$47,5,TRUE))*Wind!$B$9)/1000</f>
        <v>4185.771867173441</v>
      </c>
      <c r="D4683" s="23" t="s">
        <v>9</v>
      </c>
    </row>
    <row r="4684" spans="1:4" x14ac:dyDescent="0.35">
      <c r="A4684" s="4">
        <f>Climate285!F4711*((113.5/10)^0.12)</f>
        <v>9.4052307895718226</v>
      </c>
      <c r="B4684" s="24">
        <f>VLOOKUP(A4684,'Wind - Power Curve'!$A$3:$B$47,2)*Wind!$B$9</f>
        <v>3954.6</v>
      </c>
      <c r="C4684">
        <f>(0.5*(A4684^3)*Wind!$B$11*Wind!$B$7*(VLOOKUP(A4684+0.5,'Wind - Power Curve'!$A$3:$E$47,5,TRUE))*Wind!$B$9)/1000</f>
        <v>4502.9069542305942</v>
      </c>
      <c r="D4684" s="23" t="s">
        <v>9</v>
      </c>
    </row>
    <row r="4685" spans="1:4" x14ac:dyDescent="0.35">
      <c r="A4685" s="4">
        <f>Climate285!F4712*((113.5/10)^0.12)</f>
        <v>9.9861145468899046</v>
      </c>
      <c r="B4685" s="24">
        <f>VLOOKUP(A4685,'Wind - Power Curve'!$A$3:$B$47,2)*Wind!$B$9</f>
        <v>4640.4000000000005</v>
      </c>
      <c r="C4685">
        <f>(0.5*(A4685^3)*Wind!$B$11*Wind!$B$7*(VLOOKUP(A4685+0.5,'Wind - Power Curve'!$A$3:$E$47,5,TRUE))*Wind!$B$9)/1000</f>
        <v>5308.5250639581081</v>
      </c>
      <c r="D4685" s="23" t="s">
        <v>9</v>
      </c>
    </row>
    <row r="4686" spans="1:4" x14ac:dyDescent="0.35">
      <c r="A4686" s="4">
        <f>Climate285!F4713*((113.5/10)^0.12)</f>
        <v>9.5792282283998187</v>
      </c>
      <c r="B4686" s="24">
        <f>VLOOKUP(A4686,'Wind - Power Curve'!$A$3:$B$47,2)*Wind!$B$9</f>
        <v>4640.4000000000005</v>
      </c>
      <c r="C4686">
        <f>(0.5*(A4686^3)*Wind!$B$11*Wind!$B$7*(VLOOKUP(A4686+0.5,'Wind - Power Curve'!$A$3:$E$47,5,TRUE))*Wind!$B$9)/1000</f>
        <v>4685.7142876041735</v>
      </c>
      <c r="D4686" s="23" t="s">
        <v>9</v>
      </c>
    </row>
    <row r="4687" spans="1:4" x14ac:dyDescent="0.35">
      <c r="A4687" s="4">
        <f>Climate285!F4714*((113.5/10)^0.12)</f>
        <v>9.2606790711608689</v>
      </c>
      <c r="B4687" s="24">
        <f>VLOOKUP(A4687,'Wind - Power Curve'!$A$3:$B$47,2)*Wind!$B$9</f>
        <v>3954.6</v>
      </c>
      <c r="C4687">
        <f>(0.5*(A4687^3)*Wind!$B$11*Wind!$B$7*(VLOOKUP(A4687+0.5,'Wind - Power Curve'!$A$3:$E$47,5,TRUE))*Wind!$B$9)/1000</f>
        <v>4298.4621232083591</v>
      </c>
      <c r="D4687" s="23" t="s">
        <v>9</v>
      </c>
    </row>
    <row r="4688" spans="1:4" x14ac:dyDescent="0.35">
      <c r="A4688" s="4">
        <f>Climate285!F4715*((113.5/10)^0.12)</f>
        <v>9.3302780466920687</v>
      </c>
      <c r="B4688" s="24">
        <f>VLOOKUP(A4688,'Wind - Power Curve'!$A$3:$B$47,2)*Wind!$B$9</f>
        <v>3954.6</v>
      </c>
      <c r="C4688">
        <f>(0.5*(A4688^3)*Wind!$B$11*Wind!$B$7*(VLOOKUP(A4688+0.5,'Wind - Power Curve'!$A$3:$E$47,5,TRUE))*Wind!$B$9)/1000</f>
        <v>4396.1080742845179</v>
      </c>
      <c r="D4688" s="23" t="s">
        <v>9</v>
      </c>
    </row>
    <row r="4689" spans="1:4" x14ac:dyDescent="0.35">
      <c r="A4689" s="4">
        <f>Climate285!F4716*((113.5/10)^0.12)</f>
        <v>9.2339102344181008</v>
      </c>
      <c r="B4689" s="24">
        <f>VLOOKUP(A4689,'Wind - Power Curve'!$A$3:$B$47,2)*Wind!$B$9</f>
        <v>3954.6</v>
      </c>
      <c r="C4689">
        <f>(0.5*(A4689^3)*Wind!$B$11*Wind!$B$7*(VLOOKUP(A4689+0.5,'Wind - Power Curve'!$A$3:$E$47,5,TRUE))*Wind!$B$9)/1000</f>
        <v>4261.2944776061231</v>
      </c>
      <c r="D4689" s="23" t="s">
        <v>9</v>
      </c>
    </row>
    <row r="4690" spans="1:4" x14ac:dyDescent="0.35">
      <c r="A4690" s="4">
        <f>Climate285!F4717*((113.5/10)^0.12)</f>
        <v>9.3329549303663466</v>
      </c>
      <c r="B4690" s="24">
        <f>VLOOKUP(A4690,'Wind - Power Curve'!$A$3:$B$47,2)*Wind!$B$9</f>
        <v>3954.6</v>
      </c>
      <c r="C4690">
        <f>(0.5*(A4690^3)*Wind!$B$11*Wind!$B$7*(VLOOKUP(A4690+0.5,'Wind - Power Curve'!$A$3:$E$47,5,TRUE))*Wind!$B$9)/1000</f>
        <v>4399.8929282087638</v>
      </c>
      <c r="D4690" s="23" t="s">
        <v>9</v>
      </c>
    </row>
    <row r="4691" spans="1:4" x14ac:dyDescent="0.35">
      <c r="A4691" s="4">
        <f>Climate285!F4718*((113.5/10)^0.12)</f>
        <v>9.2794172568808087</v>
      </c>
      <c r="B4691" s="24">
        <f>VLOOKUP(A4691,'Wind - Power Curve'!$A$3:$B$47,2)*Wind!$B$9</f>
        <v>3954.6</v>
      </c>
      <c r="C4691">
        <f>(0.5*(A4691^3)*Wind!$B$11*Wind!$B$7*(VLOOKUP(A4691+0.5,'Wind - Power Curve'!$A$3:$E$47,5,TRUE))*Wind!$B$9)/1000</f>
        <v>4324.607657735578</v>
      </c>
      <c r="D4691" s="23" t="s">
        <v>9</v>
      </c>
    </row>
    <row r="4692" spans="1:4" x14ac:dyDescent="0.35">
      <c r="A4692" s="4">
        <f>Climate285!F4719*((113.5/10)^0.12)</f>
        <v>9.2272180252324087</v>
      </c>
      <c r="B4692" s="24">
        <f>VLOOKUP(A4692,'Wind - Power Curve'!$A$3:$B$47,2)*Wind!$B$9</f>
        <v>3954.6</v>
      </c>
      <c r="C4692">
        <f>(0.5*(A4692^3)*Wind!$B$11*Wind!$B$7*(VLOOKUP(A4692+0.5,'Wind - Power Curve'!$A$3:$E$47,5,TRUE))*Wind!$B$9)/1000</f>
        <v>4252.0361643399501</v>
      </c>
      <c r="D4692" s="23" t="s">
        <v>9</v>
      </c>
    </row>
    <row r="4693" spans="1:4" x14ac:dyDescent="0.35">
      <c r="A4693" s="4">
        <f>Climate285!F4720*((113.5/10)^0.12)</f>
        <v>9.2539868619751768</v>
      </c>
      <c r="B4693" s="24">
        <f>VLOOKUP(A4693,'Wind - Power Curve'!$A$3:$B$47,2)*Wind!$B$9</f>
        <v>3954.6</v>
      </c>
      <c r="C4693">
        <f>(0.5*(A4693^3)*Wind!$B$11*Wind!$B$7*(VLOOKUP(A4693+0.5,'Wind - Power Curve'!$A$3:$E$47,5,TRUE))*Wind!$B$9)/1000</f>
        <v>4289.1500334612747</v>
      </c>
      <c r="D4693" s="23" t="s">
        <v>9</v>
      </c>
    </row>
    <row r="4694" spans="1:4" x14ac:dyDescent="0.35">
      <c r="A4694" s="4">
        <f>Climate285!F4721*((113.5/10)^0.12)</f>
        <v>9.3958616967118527</v>
      </c>
      <c r="B4694" s="24">
        <f>VLOOKUP(A4694,'Wind - Power Curve'!$A$3:$B$47,2)*Wind!$B$9</f>
        <v>3954.6</v>
      </c>
      <c r="C4694">
        <f>(0.5*(A4694^3)*Wind!$B$11*Wind!$B$7*(VLOOKUP(A4694+0.5,'Wind - Power Curve'!$A$3:$E$47,5,TRUE))*Wind!$B$9)/1000</f>
        <v>4489.4635388889928</v>
      </c>
      <c r="D4694" s="23" t="s">
        <v>9</v>
      </c>
    </row>
    <row r="4695" spans="1:4" x14ac:dyDescent="0.35">
      <c r="A4695" s="4">
        <f>Climate285!F4722*((113.5/10)^0.12)</f>
        <v>9.8308552937818448</v>
      </c>
      <c r="B4695" s="24">
        <f>VLOOKUP(A4695,'Wind - Power Curve'!$A$3:$B$47,2)*Wind!$B$9</f>
        <v>4640.4000000000005</v>
      </c>
      <c r="C4695">
        <f>(0.5*(A4695^3)*Wind!$B$11*Wind!$B$7*(VLOOKUP(A4695+0.5,'Wind - Power Curve'!$A$3:$E$47,5,TRUE))*Wind!$B$9)/1000</f>
        <v>5064.7516268249592</v>
      </c>
      <c r="D4695" s="23" t="s">
        <v>9</v>
      </c>
    </row>
    <row r="4696" spans="1:4" x14ac:dyDescent="0.35">
      <c r="A4696" s="4">
        <f>Climate285!F4723*((113.5/10)^0.12)</f>
        <v>9.7184261794622167</v>
      </c>
      <c r="B4696" s="24">
        <f>VLOOKUP(A4696,'Wind - Power Curve'!$A$3:$B$47,2)*Wind!$B$9</f>
        <v>4640.4000000000005</v>
      </c>
      <c r="C4696">
        <f>(0.5*(A4696^3)*Wind!$B$11*Wind!$B$7*(VLOOKUP(A4696+0.5,'Wind - Power Curve'!$A$3:$E$47,5,TRUE))*Wind!$B$9)/1000</f>
        <v>4892.9644737982499</v>
      </c>
      <c r="D4696" s="23" t="s">
        <v>9</v>
      </c>
    </row>
    <row r="4697" spans="1:4" x14ac:dyDescent="0.35">
      <c r="A4697" s="4">
        <f>Climate285!F4724*((113.5/10)^0.12)</f>
        <v>9.7344874815078786</v>
      </c>
      <c r="B4697" s="24">
        <f>VLOOKUP(A4697,'Wind - Power Curve'!$A$3:$B$47,2)*Wind!$B$9</f>
        <v>4640.4000000000005</v>
      </c>
      <c r="C4697">
        <f>(0.5*(A4697^3)*Wind!$B$11*Wind!$B$7*(VLOOKUP(A4697+0.5,'Wind - Power Curve'!$A$3:$E$47,5,TRUE))*Wind!$B$9)/1000</f>
        <v>4917.2638806201358</v>
      </c>
      <c r="D4697" s="23" t="s">
        <v>9</v>
      </c>
    </row>
    <row r="4698" spans="1:4" x14ac:dyDescent="0.35">
      <c r="A4698" s="4">
        <f>Climate285!F4725*((113.5/10)^0.12)</f>
        <v>9.8884082927787986</v>
      </c>
      <c r="B4698" s="24">
        <f>VLOOKUP(A4698,'Wind - Power Curve'!$A$3:$B$47,2)*Wind!$B$9</f>
        <v>4640.4000000000005</v>
      </c>
      <c r="C4698">
        <f>(0.5*(A4698^3)*Wind!$B$11*Wind!$B$7*(VLOOKUP(A4698+0.5,'Wind - Power Curve'!$A$3:$E$47,5,TRUE))*Wind!$B$9)/1000</f>
        <v>5154.22546794767</v>
      </c>
      <c r="D4698" s="23" t="s">
        <v>9</v>
      </c>
    </row>
    <row r="4699" spans="1:4" x14ac:dyDescent="0.35">
      <c r="A4699" s="4">
        <f>Climate285!F4726*((113.5/10)^0.12)</f>
        <v>9.8683316652217226</v>
      </c>
      <c r="B4699" s="24">
        <f>VLOOKUP(A4699,'Wind - Power Curve'!$A$3:$B$47,2)*Wind!$B$9</f>
        <v>4640.4000000000005</v>
      </c>
      <c r="C4699">
        <f>(0.5*(A4699^3)*Wind!$B$11*Wind!$B$7*(VLOOKUP(A4699+0.5,'Wind - Power Curve'!$A$3:$E$47,5,TRUE))*Wind!$B$9)/1000</f>
        <v>5122.8949925589477</v>
      </c>
      <c r="D4699" s="23" t="s">
        <v>9</v>
      </c>
    </row>
    <row r="4700" spans="1:4" x14ac:dyDescent="0.35">
      <c r="A4700" s="4">
        <f>Climate285!F4727*((113.5/10)^0.12)</f>
        <v>9.4868757416372667</v>
      </c>
      <c r="B4700" s="24">
        <f>VLOOKUP(A4700,'Wind - Power Curve'!$A$3:$B$47,2)*Wind!$B$9</f>
        <v>3954.6</v>
      </c>
      <c r="C4700">
        <f>(0.5*(A4700^3)*Wind!$B$11*Wind!$B$7*(VLOOKUP(A4700+0.5,'Wind - Power Curve'!$A$3:$E$47,5,TRUE))*Wind!$B$9)/1000</f>
        <v>4621.1944069424299</v>
      </c>
      <c r="D4700" s="23" t="s">
        <v>9</v>
      </c>
    </row>
    <row r="4701" spans="1:4" x14ac:dyDescent="0.35">
      <c r="A4701" s="4">
        <f>Climate285!F4728*((113.5/10)^0.12)</f>
        <v>8.8149779393937706</v>
      </c>
      <c r="B4701" s="24">
        <f>VLOOKUP(A4701,'Wind - Power Curve'!$A$3:$B$47,2)*Wind!$B$9</f>
        <v>3314.7000000000003</v>
      </c>
      <c r="C4701">
        <f>(0.5*(A4701^3)*Wind!$B$11*Wind!$B$7*(VLOOKUP(A4701+0.5,'Wind - Power Curve'!$A$3:$E$47,5,TRUE))*Wind!$B$9)/1000</f>
        <v>3715.68357756969</v>
      </c>
      <c r="D4701" s="23" t="s">
        <v>9</v>
      </c>
    </row>
    <row r="4702" spans="1:4" x14ac:dyDescent="0.35">
      <c r="A4702" s="4">
        <f>Climate285!F4729*((113.5/10)^0.12)</f>
        <v>8.288970297398361</v>
      </c>
      <c r="B4702" s="24">
        <f>VLOOKUP(A4702,'Wind - Power Curve'!$A$3:$B$47,2)*Wind!$B$9</f>
        <v>2737.8</v>
      </c>
      <c r="C4702">
        <f>(0.5*(A4702^3)*Wind!$B$11*Wind!$B$7*(VLOOKUP(A4702+0.5,'Wind - Power Curve'!$A$3:$E$47,5,TRUE))*Wind!$B$9)/1000</f>
        <v>3073.8962231475775</v>
      </c>
      <c r="D4702" s="23" t="s">
        <v>9</v>
      </c>
    </row>
    <row r="4703" spans="1:4" x14ac:dyDescent="0.35">
      <c r="A4703" s="4">
        <f>Climate285!F4730*((113.5/10)^0.12)</f>
        <v>8.1926024851243948</v>
      </c>
      <c r="B4703" s="24">
        <f>VLOOKUP(A4703,'Wind - Power Curve'!$A$3:$B$47,2)*Wind!$B$9</f>
        <v>2737.8</v>
      </c>
      <c r="C4703">
        <f>(0.5*(A4703^3)*Wind!$B$11*Wind!$B$7*(VLOOKUP(A4703+0.5,'Wind - Power Curve'!$A$3:$E$47,5,TRUE))*Wind!$B$9)/1000</f>
        <v>2967.9262147508239</v>
      </c>
      <c r="D4703" s="23" t="s">
        <v>9</v>
      </c>
    </row>
    <row r="4704" spans="1:4" x14ac:dyDescent="0.35">
      <c r="A4704" s="4">
        <f>Climate285!F4731*((113.5/10)^0.12)</f>
        <v>8.5044594331776509</v>
      </c>
      <c r="B4704" s="24">
        <f>VLOOKUP(A4704,'Wind - Power Curve'!$A$3:$B$47,2)*Wind!$B$9</f>
        <v>3314.7000000000003</v>
      </c>
      <c r="C4704">
        <f>(0.5*(A4704^3)*Wind!$B$11*Wind!$B$7*(VLOOKUP(A4704+0.5,'Wind - Power Curve'!$A$3:$E$47,5,TRUE))*Wind!$B$9)/1000</f>
        <v>3336.6847414147842</v>
      </c>
      <c r="D4704" s="23" t="s">
        <v>9</v>
      </c>
    </row>
    <row r="4705" spans="1:4" x14ac:dyDescent="0.35">
      <c r="A4705" s="4">
        <f>Climate285!F4732*((113.5/10)^0.12)</f>
        <v>8.3465232963953149</v>
      </c>
      <c r="B4705" s="24">
        <f>VLOOKUP(A4705,'Wind - Power Curve'!$A$3:$B$47,2)*Wind!$B$9</f>
        <v>2737.8</v>
      </c>
      <c r="C4705">
        <f>(0.5*(A4705^3)*Wind!$B$11*Wind!$B$7*(VLOOKUP(A4705+0.5,'Wind - Power Curve'!$A$3:$E$47,5,TRUE))*Wind!$B$9)/1000</f>
        <v>3138.3709912863042</v>
      </c>
      <c r="D4705" s="23" t="s">
        <v>9</v>
      </c>
    </row>
    <row r="4706" spans="1:4" x14ac:dyDescent="0.35">
      <c r="A4706" s="4">
        <f>Climate285!F4733*((113.5/10)^0.12)</f>
        <v>8.3880149933466068</v>
      </c>
      <c r="B4706" s="24">
        <f>VLOOKUP(A4706,'Wind - Power Curve'!$A$3:$B$47,2)*Wind!$B$9</f>
        <v>2737.8</v>
      </c>
      <c r="C4706">
        <f>(0.5*(A4706^3)*Wind!$B$11*Wind!$B$7*(VLOOKUP(A4706+0.5,'Wind - Power Curve'!$A$3:$E$47,5,TRUE))*Wind!$B$9)/1000</f>
        <v>3185.4078457206715</v>
      </c>
      <c r="D4706" s="23" t="s">
        <v>9</v>
      </c>
    </row>
    <row r="4707" spans="1:4" x14ac:dyDescent="0.35">
      <c r="A4707" s="4">
        <f>Climate285!F4734*((113.5/10)^0.12)</f>
        <v>8.4335220158093147</v>
      </c>
      <c r="B4707" s="24">
        <f>VLOOKUP(A4707,'Wind - Power Curve'!$A$3:$B$47,2)*Wind!$B$9</f>
        <v>2737.8</v>
      </c>
      <c r="C4707">
        <f>(0.5*(A4707^3)*Wind!$B$11*Wind!$B$7*(VLOOKUP(A4707+0.5,'Wind - Power Curve'!$A$3:$E$47,5,TRUE))*Wind!$B$9)/1000</f>
        <v>3237.5344633199638</v>
      </c>
      <c r="D4707" s="23" t="s">
        <v>9</v>
      </c>
    </row>
    <row r="4708" spans="1:4" x14ac:dyDescent="0.35">
      <c r="A4708" s="4">
        <f>Climate285!F4735*((113.5/10)^0.12)</f>
        <v>8.2287404147271328</v>
      </c>
      <c r="B4708" s="24">
        <f>VLOOKUP(A4708,'Wind - Power Curve'!$A$3:$B$47,2)*Wind!$B$9</f>
        <v>2737.8</v>
      </c>
      <c r="C4708">
        <f>(0.5*(A4708^3)*Wind!$B$11*Wind!$B$7*(VLOOKUP(A4708+0.5,'Wind - Power Curve'!$A$3:$E$47,5,TRUE))*Wind!$B$9)/1000</f>
        <v>3007.3746719436203</v>
      </c>
      <c r="D4708" s="23" t="s">
        <v>9</v>
      </c>
    </row>
    <row r="4709" spans="1:4" x14ac:dyDescent="0.35">
      <c r="A4709" s="4">
        <f>Climate285!F4736*((113.5/10)^0.12)</f>
        <v>8.9568527741304447</v>
      </c>
      <c r="B4709" s="24">
        <f>VLOOKUP(A4709,'Wind - Power Curve'!$A$3:$B$47,2)*Wind!$B$9</f>
        <v>3314.7000000000003</v>
      </c>
      <c r="C4709">
        <f>(0.5*(A4709^3)*Wind!$B$11*Wind!$B$7*(VLOOKUP(A4709+0.5,'Wind - Power Curve'!$A$3:$E$47,5,TRUE))*Wind!$B$9)/1000</f>
        <v>3897.9955656305733</v>
      </c>
      <c r="D4709" s="23" t="s">
        <v>9</v>
      </c>
    </row>
    <row r="4710" spans="1:4" x14ac:dyDescent="0.35">
      <c r="A4710" s="4">
        <f>Climate285!F4737*((113.5/10)^0.12)</f>
        <v>9.0224364241502268</v>
      </c>
      <c r="B4710" s="24">
        <f>VLOOKUP(A4710,'Wind - Power Curve'!$A$3:$B$47,2)*Wind!$B$9</f>
        <v>3954.6</v>
      </c>
      <c r="C4710">
        <f>(0.5*(A4710^3)*Wind!$B$11*Wind!$B$7*(VLOOKUP(A4710+0.5,'Wind - Power Curve'!$A$3:$E$47,5,TRUE))*Wind!$B$9)/1000</f>
        <v>3975.1735479998333</v>
      </c>
      <c r="D4710" s="23" t="s">
        <v>9</v>
      </c>
    </row>
    <row r="4711" spans="1:4" x14ac:dyDescent="0.35">
      <c r="A4711" s="4">
        <f>Climate285!F4738*((113.5/10)^0.12)</f>
        <v>9.1121120272385028</v>
      </c>
      <c r="B4711" s="24">
        <f>VLOOKUP(A4711,'Wind - Power Curve'!$A$3:$B$47,2)*Wind!$B$9</f>
        <v>3954.6</v>
      </c>
      <c r="C4711">
        <f>(0.5*(A4711^3)*Wind!$B$11*Wind!$B$7*(VLOOKUP(A4711+0.5,'Wind - Power Curve'!$A$3:$E$47,5,TRUE))*Wind!$B$9)/1000</f>
        <v>4094.885414992465</v>
      </c>
      <c r="D4711" s="23" t="s">
        <v>9</v>
      </c>
    </row>
    <row r="4712" spans="1:4" x14ac:dyDescent="0.35">
      <c r="A4712" s="4">
        <f>Climate285!F4739*((113.5/10)^0.12)</f>
        <v>9.1321886547955806</v>
      </c>
      <c r="B4712" s="24">
        <f>VLOOKUP(A4712,'Wind - Power Curve'!$A$3:$B$47,2)*Wind!$B$9</f>
        <v>3954.6</v>
      </c>
      <c r="C4712">
        <f>(0.5*(A4712^3)*Wind!$B$11*Wind!$B$7*(VLOOKUP(A4712+0.5,'Wind - Power Curve'!$A$3:$E$47,5,TRUE))*Wind!$B$9)/1000</f>
        <v>4122.0117577954315</v>
      </c>
      <c r="D4712" s="23" t="s">
        <v>9</v>
      </c>
    </row>
    <row r="4713" spans="1:4" x14ac:dyDescent="0.35">
      <c r="A4713" s="4">
        <f>Climate285!F4740*((113.5/10)^0.12)</f>
        <v>9.0692818884500728</v>
      </c>
      <c r="B4713" s="24">
        <f>VLOOKUP(A4713,'Wind - Power Curve'!$A$3:$B$47,2)*Wind!$B$9</f>
        <v>3954.6</v>
      </c>
      <c r="C4713">
        <f>(0.5*(A4713^3)*Wind!$B$11*Wind!$B$7*(VLOOKUP(A4713+0.5,'Wind - Power Curve'!$A$3:$E$47,5,TRUE))*Wind!$B$9)/1000</f>
        <v>4037.4141835022256</v>
      </c>
      <c r="D4713" s="23" t="s">
        <v>9</v>
      </c>
    </row>
    <row r="4714" spans="1:4" x14ac:dyDescent="0.35">
      <c r="A4714" s="4">
        <f>Climate285!F4741*((113.5/10)^0.12)</f>
        <v>9.0746356557986267</v>
      </c>
      <c r="B4714" s="24">
        <f>VLOOKUP(A4714,'Wind - Power Curve'!$A$3:$B$47,2)*Wind!$B$9</f>
        <v>3954.6</v>
      </c>
      <c r="C4714">
        <f>(0.5*(A4714^3)*Wind!$B$11*Wind!$B$7*(VLOOKUP(A4714+0.5,'Wind - Power Curve'!$A$3:$E$47,5,TRUE))*Wind!$B$9)/1000</f>
        <v>4044.568489311906</v>
      </c>
      <c r="D4714" s="23" t="s">
        <v>9</v>
      </c>
    </row>
    <row r="4715" spans="1:4" x14ac:dyDescent="0.35">
      <c r="A4715" s="4">
        <f>Climate285!F4742*((113.5/10)^0.12)</f>
        <v>8.7614402659082327</v>
      </c>
      <c r="B4715" s="24">
        <f>VLOOKUP(A4715,'Wind - Power Curve'!$A$3:$B$47,2)*Wind!$B$9</f>
        <v>3314.7000000000003</v>
      </c>
      <c r="C4715">
        <f>(0.5*(A4715^3)*Wind!$B$11*Wind!$B$7*(VLOOKUP(A4715+0.5,'Wind - Power Curve'!$A$3:$E$47,5,TRUE))*Wind!$B$9)/1000</f>
        <v>3648.3924369581964</v>
      </c>
      <c r="D4715" s="23" t="s">
        <v>9</v>
      </c>
    </row>
    <row r="4716" spans="1:4" x14ac:dyDescent="0.35">
      <c r="A4716" s="4">
        <f>Climate285!F4743*((113.5/10)^0.12)</f>
        <v>9.0090520057788428</v>
      </c>
      <c r="B4716" s="24">
        <f>VLOOKUP(A4716,'Wind - Power Curve'!$A$3:$B$47,2)*Wind!$B$9</f>
        <v>3954.6</v>
      </c>
      <c r="C4716">
        <f>(0.5*(A4716^3)*Wind!$B$11*Wind!$B$7*(VLOOKUP(A4716+0.5,'Wind - Power Curve'!$A$3:$E$47,5,TRUE))*Wind!$B$9)/1000</f>
        <v>3957.5087529160974</v>
      </c>
      <c r="D4716" s="23" t="s">
        <v>9</v>
      </c>
    </row>
    <row r="4717" spans="1:4" x14ac:dyDescent="0.35">
      <c r="A4717" s="4">
        <f>Climate285!F4744*((113.5/10)^0.12)</f>
        <v>8.8819000312506908</v>
      </c>
      <c r="B4717" s="24">
        <f>VLOOKUP(A4717,'Wind - Power Curve'!$A$3:$B$47,2)*Wind!$B$9</f>
        <v>3314.7000000000003</v>
      </c>
      <c r="C4717">
        <f>(0.5*(A4717^3)*Wind!$B$11*Wind!$B$7*(VLOOKUP(A4717+0.5,'Wind - Power Curve'!$A$3:$E$47,5,TRUE))*Wind!$B$9)/1000</f>
        <v>3800.9545444445689</v>
      </c>
      <c r="D4717" s="23" t="s">
        <v>9</v>
      </c>
    </row>
    <row r="4718" spans="1:4" x14ac:dyDescent="0.35">
      <c r="A4718" s="4">
        <f>Climate285!F4745*((113.5/10)^0.12)</f>
        <v>8.5325667117575588</v>
      </c>
      <c r="B4718" s="24">
        <f>VLOOKUP(A4718,'Wind - Power Curve'!$A$3:$B$47,2)*Wind!$B$9</f>
        <v>3314.7000000000003</v>
      </c>
      <c r="C4718">
        <f>(0.5*(A4718^3)*Wind!$B$11*Wind!$B$7*(VLOOKUP(A4718+0.5,'Wind - Power Curve'!$A$3:$E$47,5,TRUE))*Wind!$B$9)/1000</f>
        <v>3369.8774787295092</v>
      </c>
      <c r="D4718" s="23" t="s">
        <v>9</v>
      </c>
    </row>
    <row r="4719" spans="1:4" x14ac:dyDescent="0.35">
      <c r="A4719" s="4">
        <f>Climate285!F4746*((113.5/10)^0.12)</f>
        <v>8.4977672239919588</v>
      </c>
      <c r="B4719" s="24">
        <f>VLOOKUP(A4719,'Wind - Power Curve'!$A$3:$B$47,2)*Wind!$B$9</f>
        <v>2737.8</v>
      </c>
      <c r="C4719">
        <f>(0.5*(A4719^3)*Wind!$B$11*Wind!$B$7*(VLOOKUP(A4719+0.5,'Wind - Power Curve'!$A$3:$E$47,5,TRUE))*Wind!$B$9)/1000</f>
        <v>3312.0885745703167</v>
      </c>
      <c r="D4719" s="23" t="s">
        <v>9</v>
      </c>
    </row>
    <row r="4720" spans="1:4" x14ac:dyDescent="0.35">
      <c r="A4720" s="4">
        <f>Climate285!F4747*((113.5/10)^0.12)</f>
        <v>8.5312282699204189</v>
      </c>
      <c r="B4720" s="24">
        <f>VLOOKUP(A4720,'Wind - Power Curve'!$A$3:$B$47,2)*Wind!$B$9</f>
        <v>3314.7000000000003</v>
      </c>
      <c r="C4720">
        <f>(0.5*(A4720^3)*Wind!$B$11*Wind!$B$7*(VLOOKUP(A4720+0.5,'Wind - Power Curve'!$A$3:$E$47,5,TRUE))*Wind!$B$9)/1000</f>
        <v>3368.2919027774433</v>
      </c>
      <c r="D4720" s="23" t="s">
        <v>9</v>
      </c>
    </row>
    <row r="4721" spans="1:4" x14ac:dyDescent="0.35">
      <c r="A4721" s="4">
        <f>Climate285!F4748*((113.5/10)^0.12)</f>
        <v>8.7828553353024468</v>
      </c>
      <c r="B4721" s="24">
        <f>VLOOKUP(A4721,'Wind - Power Curve'!$A$3:$B$47,2)*Wind!$B$9</f>
        <v>3314.7000000000003</v>
      </c>
      <c r="C4721">
        <f>(0.5*(A4721^3)*Wind!$B$11*Wind!$B$7*(VLOOKUP(A4721+0.5,'Wind - Power Curve'!$A$3:$E$47,5,TRUE))*Wind!$B$9)/1000</f>
        <v>3675.2105286318806</v>
      </c>
      <c r="D4721" s="23" t="s">
        <v>9</v>
      </c>
    </row>
    <row r="4722" spans="1:4" x14ac:dyDescent="0.35">
      <c r="A4722" s="4">
        <f>Climate285!F4749*((113.5/10)^0.12)</f>
        <v>8.5606739903374649</v>
      </c>
      <c r="B4722" s="24">
        <f>VLOOKUP(A4722,'Wind - Power Curve'!$A$3:$B$47,2)*Wind!$B$9</f>
        <v>3314.7000000000003</v>
      </c>
      <c r="C4722">
        <f>(0.5*(A4722^3)*Wind!$B$11*Wind!$B$7*(VLOOKUP(A4722+0.5,'Wind - Power Curve'!$A$3:$E$47,5,TRUE))*Wind!$B$9)/1000</f>
        <v>3403.2896195550961</v>
      </c>
      <c r="D4722" s="23" t="s">
        <v>9</v>
      </c>
    </row>
    <row r="4723" spans="1:4" x14ac:dyDescent="0.35">
      <c r="A4723" s="4">
        <f>Climate285!F4750*((113.5/10)^0.12)</f>
        <v>8.5231976188975906</v>
      </c>
      <c r="B4723" s="24">
        <f>VLOOKUP(A4723,'Wind - Power Curve'!$A$3:$B$47,2)*Wind!$B$9</f>
        <v>3314.7000000000003</v>
      </c>
      <c r="C4723">
        <f>(0.5*(A4723^3)*Wind!$B$11*Wind!$B$7*(VLOOKUP(A4723+0.5,'Wind - Power Curve'!$A$3:$E$47,5,TRUE))*Wind!$B$9)/1000</f>
        <v>3358.7888904809738</v>
      </c>
      <c r="D4723" s="23" t="s">
        <v>9</v>
      </c>
    </row>
    <row r="4724" spans="1:4" x14ac:dyDescent="0.35">
      <c r="A4724" s="4">
        <f>Climate285!F4751*((113.5/10)^0.12)</f>
        <v>8.7547480567225406</v>
      </c>
      <c r="B4724" s="24">
        <f>VLOOKUP(A4724,'Wind - Power Curve'!$A$3:$B$47,2)*Wind!$B$9</f>
        <v>3314.7000000000003</v>
      </c>
      <c r="C4724">
        <f>(0.5*(A4724^3)*Wind!$B$11*Wind!$B$7*(VLOOKUP(A4724+0.5,'Wind - Power Curve'!$A$3:$E$47,5,TRUE))*Wind!$B$9)/1000</f>
        <v>3640.0386184149647</v>
      </c>
      <c r="D4724" s="23" t="s">
        <v>9</v>
      </c>
    </row>
    <row r="4725" spans="1:4" x14ac:dyDescent="0.35">
      <c r="A4725" s="4">
        <f>Climate285!F4752*((113.5/10)^0.12)</f>
        <v>8.8069472883709388</v>
      </c>
      <c r="B4725" s="24">
        <f>VLOOKUP(A4725,'Wind - Power Curve'!$A$3:$B$47,2)*Wind!$B$9</f>
        <v>3314.7000000000003</v>
      </c>
      <c r="C4725">
        <f>(0.5*(A4725^3)*Wind!$B$11*Wind!$B$7*(VLOOKUP(A4725+0.5,'Wind - Power Curve'!$A$3:$E$47,5,TRUE))*Wind!$B$9)/1000</f>
        <v>3705.5376025383589</v>
      </c>
      <c r="D4725" s="23" t="s">
        <v>9</v>
      </c>
    </row>
    <row r="4726" spans="1:4" x14ac:dyDescent="0.35">
      <c r="A4726" s="4">
        <f>Climate285!F4753*((113.5/10)^0.12)</f>
        <v>8.6637340117971249</v>
      </c>
      <c r="B4726" s="24">
        <f>VLOOKUP(A4726,'Wind - Power Curve'!$A$3:$B$47,2)*Wind!$B$9</f>
        <v>3314.7000000000003</v>
      </c>
      <c r="C4726">
        <f>(0.5*(A4726^3)*Wind!$B$11*Wind!$B$7*(VLOOKUP(A4726+0.5,'Wind - Power Curve'!$A$3:$E$47,5,TRUE))*Wind!$B$9)/1000</f>
        <v>3527.6896013596343</v>
      </c>
      <c r="D4726" s="23" t="s">
        <v>9</v>
      </c>
    </row>
    <row r="4727" spans="1:4" x14ac:dyDescent="0.35">
      <c r="A4727" s="4">
        <f>Climate285!F4754*((113.5/10)^0.12)</f>
        <v>8.1377263698017188</v>
      </c>
      <c r="B4727" s="24">
        <f>VLOOKUP(A4727,'Wind - Power Curve'!$A$3:$B$47,2)*Wind!$B$9</f>
        <v>2737.8</v>
      </c>
      <c r="C4727">
        <f>(0.5*(A4727^3)*Wind!$B$11*Wind!$B$7*(VLOOKUP(A4727+0.5,'Wind - Power Curve'!$A$3:$E$47,5,TRUE))*Wind!$B$9)/1000</f>
        <v>2908.6850524971683</v>
      </c>
      <c r="D4727" s="23" t="s">
        <v>9</v>
      </c>
    </row>
    <row r="4728" spans="1:4" x14ac:dyDescent="0.35">
      <c r="A4728" s="4">
        <f>Climate285!F4755*((113.5/10)^0.12)</f>
        <v>8.1805565085901488</v>
      </c>
      <c r="B4728" s="24">
        <f>VLOOKUP(A4728,'Wind - Power Curve'!$A$3:$B$47,2)*Wind!$B$9</f>
        <v>2737.8</v>
      </c>
      <c r="C4728">
        <f>(0.5*(A4728^3)*Wind!$B$11*Wind!$B$7*(VLOOKUP(A4728+0.5,'Wind - Power Curve'!$A$3:$E$47,5,TRUE))*Wind!$B$9)/1000</f>
        <v>2954.8538016370449</v>
      </c>
      <c r="D4728" s="23" t="s">
        <v>9</v>
      </c>
    </row>
    <row r="4729" spans="1:4" x14ac:dyDescent="0.35">
      <c r="A4729" s="4">
        <f>Climate285!F4756*((113.5/10)^0.12)</f>
        <v>8.1176497422446428</v>
      </c>
      <c r="B4729" s="24">
        <f>VLOOKUP(A4729,'Wind - Power Curve'!$A$3:$B$47,2)*Wind!$B$9</f>
        <v>2737.8</v>
      </c>
      <c r="C4729">
        <f>(0.5*(A4729^3)*Wind!$B$11*Wind!$B$7*(VLOOKUP(A4729+0.5,'Wind - Power Curve'!$A$3:$E$47,5,TRUE))*Wind!$B$9)/1000</f>
        <v>2887.2100242942579</v>
      </c>
      <c r="D4729" s="23" t="s">
        <v>9</v>
      </c>
    </row>
    <row r="4730" spans="1:4" x14ac:dyDescent="0.35">
      <c r="A4730" s="4">
        <f>Climate285!F4757*((113.5/10)^0.12)</f>
        <v>8.2207097637043027</v>
      </c>
      <c r="B4730" s="24">
        <f>VLOOKUP(A4730,'Wind - Power Curve'!$A$3:$B$47,2)*Wind!$B$9</f>
        <v>2737.8</v>
      </c>
      <c r="C4730">
        <f>(0.5*(A4730^3)*Wind!$B$11*Wind!$B$7*(VLOOKUP(A4730+0.5,'Wind - Power Curve'!$A$3:$E$47,5,TRUE))*Wind!$B$9)/1000</f>
        <v>2998.5783265195305</v>
      </c>
      <c r="D4730" s="23" t="s">
        <v>9</v>
      </c>
    </row>
    <row r="4731" spans="1:4" x14ac:dyDescent="0.35">
      <c r="A4731" s="4">
        <f>Climate285!F4758*((113.5/10)^0.12)</f>
        <v>7.840592281956984</v>
      </c>
      <c r="B4731" s="24">
        <f>VLOOKUP(A4731,'Wind - Power Curve'!$A$3:$B$47,2)*Wind!$B$9</f>
        <v>2226.6</v>
      </c>
      <c r="C4731">
        <f>(0.5*(A4731^3)*Wind!$B$11*Wind!$B$7*(VLOOKUP(A4731+0.5,'Wind - Power Curve'!$A$3:$E$47,5,TRUE))*Wind!$B$9)/1000</f>
        <v>2577.3795027876436</v>
      </c>
      <c r="D4731" s="23" t="s">
        <v>9</v>
      </c>
    </row>
    <row r="4732" spans="1:4" x14ac:dyDescent="0.35">
      <c r="A4732" s="4">
        <f>Climate285!F4759*((113.5/10)^0.12)</f>
        <v>8.165833648381625</v>
      </c>
      <c r="B4732" s="24">
        <f>VLOOKUP(A4732,'Wind - Power Curve'!$A$3:$B$47,2)*Wind!$B$9</f>
        <v>2737.8</v>
      </c>
      <c r="C4732">
        <f>(0.5*(A4732^3)*Wind!$B$11*Wind!$B$7*(VLOOKUP(A4732+0.5,'Wind - Power Curve'!$A$3:$E$47,5,TRUE))*Wind!$B$9)/1000</f>
        <v>2938.9286072743489</v>
      </c>
      <c r="D4732" s="23" t="s">
        <v>9</v>
      </c>
    </row>
    <row r="4733" spans="1:4" x14ac:dyDescent="0.35">
      <c r="A4733" s="4">
        <f>Climate285!F4760*((113.5/10)^0.12)</f>
        <v>8.1270188351046109</v>
      </c>
      <c r="B4733" s="24">
        <f>VLOOKUP(A4733,'Wind - Power Curve'!$A$3:$B$47,2)*Wind!$B$9</f>
        <v>2737.8</v>
      </c>
      <c r="C4733">
        <f>(0.5*(A4733^3)*Wind!$B$11*Wind!$B$7*(VLOOKUP(A4733+0.5,'Wind - Power Curve'!$A$3:$E$47,5,TRUE))*Wind!$B$9)/1000</f>
        <v>2897.2185017842985</v>
      </c>
      <c r="D4733" s="23" t="s">
        <v>9</v>
      </c>
    </row>
    <row r="4734" spans="1:4" x14ac:dyDescent="0.35">
      <c r="A4734" s="4">
        <f>Climate285!F4761*((113.5/10)^0.12)</f>
        <v>7.7495782370315709</v>
      </c>
      <c r="B4734" s="24">
        <f>VLOOKUP(A4734,'Wind - Power Curve'!$A$3:$B$47,2)*Wind!$B$9</f>
        <v>2226.6</v>
      </c>
      <c r="C4734">
        <f>(0.5*(A4734^3)*Wind!$B$11*Wind!$B$7*(VLOOKUP(A4734+0.5,'Wind - Power Curve'!$A$3:$E$47,5,TRUE))*Wind!$B$9)/1000</f>
        <v>2488.6622465100677</v>
      </c>
      <c r="D4734" s="23" t="s">
        <v>9</v>
      </c>
    </row>
    <row r="4735" spans="1:4" x14ac:dyDescent="0.35">
      <c r="A4735" s="4">
        <f>Climate285!F4762*((113.5/10)^0.12)</f>
        <v>8.3304619943496547</v>
      </c>
      <c r="B4735" s="24">
        <f>VLOOKUP(A4735,'Wind - Power Curve'!$A$3:$B$47,2)*Wind!$B$9</f>
        <v>2737.8</v>
      </c>
      <c r="C4735">
        <f>(0.5*(A4735^3)*Wind!$B$11*Wind!$B$7*(VLOOKUP(A4735+0.5,'Wind - Power Curve'!$A$3:$E$47,5,TRUE))*Wind!$B$9)/1000</f>
        <v>3120.2882324765164</v>
      </c>
      <c r="D4735" s="23" t="s">
        <v>9</v>
      </c>
    </row>
    <row r="4736" spans="1:4" x14ac:dyDescent="0.35">
      <c r="A4736" s="4">
        <f>Climate285!F4763*((113.5/10)^0.12)</f>
        <v>8.6543649189371568</v>
      </c>
      <c r="B4736" s="24">
        <f>VLOOKUP(A4736,'Wind - Power Curve'!$A$3:$B$47,2)*Wind!$B$9</f>
        <v>3314.7000000000003</v>
      </c>
      <c r="C4736">
        <f>(0.5*(A4736^3)*Wind!$B$11*Wind!$B$7*(VLOOKUP(A4736+0.5,'Wind - Power Curve'!$A$3:$E$47,5,TRUE))*Wind!$B$9)/1000</f>
        <v>3516.2572828560919</v>
      </c>
      <c r="D4736" s="23" t="s">
        <v>9</v>
      </c>
    </row>
    <row r="4737" spans="1:4" x14ac:dyDescent="0.35">
      <c r="A4737" s="4">
        <f>Climate285!F4764*((113.5/10)^0.12)</f>
        <v>8.3652614821152529</v>
      </c>
      <c r="B4737" s="24">
        <f>VLOOKUP(A4737,'Wind - Power Curve'!$A$3:$B$47,2)*Wind!$B$9</f>
        <v>2737.8</v>
      </c>
      <c r="C4737">
        <f>(0.5*(A4737^3)*Wind!$B$11*Wind!$B$7*(VLOOKUP(A4737+0.5,'Wind - Power Curve'!$A$3:$E$47,5,TRUE))*Wind!$B$9)/1000</f>
        <v>3159.5556808132028</v>
      </c>
      <c r="D4737" s="23" t="s">
        <v>9</v>
      </c>
    </row>
    <row r="4738" spans="1:4" x14ac:dyDescent="0.35">
      <c r="A4738" s="4">
        <f>Climate285!F4765*((113.5/10)^0.12)</f>
        <v>8.0654505105962429</v>
      </c>
      <c r="B4738" s="24">
        <f>VLOOKUP(A4738,'Wind - Power Curve'!$A$3:$B$47,2)*Wind!$B$9</f>
        <v>2737.8</v>
      </c>
      <c r="C4738">
        <f>(0.5*(A4738^3)*Wind!$B$11*Wind!$B$7*(VLOOKUP(A4738+0.5,'Wind - Power Curve'!$A$3:$E$47,5,TRUE))*Wind!$B$9)/1000</f>
        <v>2831.8701994526723</v>
      </c>
      <c r="D4738" s="23" t="s">
        <v>9</v>
      </c>
    </row>
    <row r="4739" spans="1:4" x14ac:dyDescent="0.35">
      <c r="A4739" s="4">
        <f>Climate285!F4766*((113.5/10)^0.12)</f>
        <v>7.9168834666738759</v>
      </c>
      <c r="B4739" s="24">
        <f>VLOOKUP(A4739,'Wind - Power Curve'!$A$3:$B$47,2)*Wind!$B$9</f>
        <v>2226.6</v>
      </c>
      <c r="C4739">
        <f>(0.5*(A4739^3)*Wind!$B$11*Wind!$B$7*(VLOOKUP(A4739+0.5,'Wind - Power Curve'!$A$3:$E$47,5,TRUE))*Wind!$B$9)/1000</f>
        <v>2653.349842574617</v>
      </c>
      <c r="D4739" s="23" t="s">
        <v>9</v>
      </c>
    </row>
    <row r="4740" spans="1:4" x14ac:dyDescent="0.35">
      <c r="A4740" s="4">
        <f>Climate285!F4767*((113.5/10)^0.12)</f>
        <v>8.1738642994044568</v>
      </c>
      <c r="B4740" s="24">
        <f>VLOOKUP(A4740,'Wind - Power Curve'!$A$3:$B$47,2)*Wind!$B$9</f>
        <v>2737.8</v>
      </c>
      <c r="C4740">
        <f>(0.5*(A4740^3)*Wind!$B$11*Wind!$B$7*(VLOOKUP(A4740+0.5,'Wind - Power Curve'!$A$3:$E$47,5,TRUE))*Wind!$B$9)/1000</f>
        <v>2947.6079642563077</v>
      </c>
      <c r="D4740" s="23" t="s">
        <v>9</v>
      </c>
    </row>
    <row r="4741" spans="1:4" x14ac:dyDescent="0.35">
      <c r="A4741" s="4">
        <f>Climate285!F4768*((113.5/10)^0.12)</f>
        <v>8.4736752709234668</v>
      </c>
      <c r="B4741" s="24">
        <f>VLOOKUP(A4741,'Wind - Power Curve'!$A$3:$B$47,2)*Wind!$B$9</f>
        <v>2737.8</v>
      </c>
      <c r="C4741">
        <f>(0.5*(A4741^3)*Wind!$B$11*Wind!$B$7*(VLOOKUP(A4741+0.5,'Wind - Power Curve'!$A$3:$E$47,5,TRUE))*Wind!$B$9)/1000</f>
        <v>3283.9981354305305</v>
      </c>
      <c r="D4741" s="23" t="s">
        <v>9</v>
      </c>
    </row>
    <row r="4742" spans="1:4" x14ac:dyDescent="0.35">
      <c r="A4742" s="4">
        <f>Climate285!F4769*((113.5/10)^0.12)</f>
        <v>9.0813278649843188</v>
      </c>
      <c r="B4742" s="24">
        <f>VLOOKUP(A4742,'Wind - Power Curve'!$A$3:$B$47,2)*Wind!$B$9</f>
        <v>3954.6</v>
      </c>
      <c r="C4742">
        <f>(0.5*(A4742^3)*Wind!$B$11*Wind!$B$7*(VLOOKUP(A4742+0.5,'Wind - Power Curve'!$A$3:$E$47,5,TRUE))*Wind!$B$9)/1000</f>
        <v>4053.523250246978</v>
      </c>
      <c r="D4742" s="23" t="s">
        <v>9</v>
      </c>
    </row>
    <row r="4743" spans="1:4" x14ac:dyDescent="0.35">
      <c r="A4743" s="4">
        <f>Climate285!F4770*((113.5/10)^0.12)</f>
        <v>9.2325717925809627</v>
      </c>
      <c r="B4743" s="24">
        <f>VLOOKUP(A4743,'Wind - Power Curve'!$A$3:$B$47,2)*Wind!$B$9</f>
        <v>3954.6</v>
      </c>
      <c r="C4743">
        <f>(0.5*(A4743^3)*Wind!$B$11*Wind!$B$7*(VLOOKUP(A4743+0.5,'Wind - Power Curve'!$A$3:$E$47,5,TRUE))*Wind!$B$9)/1000</f>
        <v>4259.4417409026792</v>
      </c>
      <c r="D4743" s="23" t="s">
        <v>9</v>
      </c>
    </row>
    <row r="4744" spans="1:4" x14ac:dyDescent="0.35">
      <c r="A4744" s="4">
        <f>Climate285!F4771*((113.5/10)^0.12)</f>
        <v>9.6956726682308627</v>
      </c>
      <c r="B4744" s="24">
        <f>VLOOKUP(A4744,'Wind - Power Curve'!$A$3:$B$47,2)*Wind!$B$9</f>
        <v>4640.4000000000005</v>
      </c>
      <c r="C4744">
        <f>(0.5*(A4744^3)*Wind!$B$11*Wind!$B$7*(VLOOKUP(A4744+0.5,'Wind - Power Curve'!$A$3:$E$47,5,TRUE))*Wind!$B$9)/1000</f>
        <v>4858.6775436920525</v>
      </c>
      <c r="D4744" s="23" t="s">
        <v>9</v>
      </c>
    </row>
    <row r="4745" spans="1:4" x14ac:dyDescent="0.35">
      <c r="A4745" s="4">
        <f>Climate285!F4772*((113.5/10)^0.12)</f>
        <v>10.036975336701165</v>
      </c>
      <c r="B4745" s="24">
        <f>VLOOKUP(A4745,'Wind - Power Curve'!$A$3:$B$47,2)*Wind!$B$9</f>
        <v>5330.7</v>
      </c>
      <c r="C4745">
        <f>(0.5*(A4745^3)*Wind!$B$11*Wind!$B$7*(VLOOKUP(A4745+0.5,'Wind - Power Curve'!$A$3:$E$47,5,TRUE))*Wind!$B$9)/1000</f>
        <v>5213.4798665907074</v>
      </c>
      <c r="D4745" s="23" t="s">
        <v>9</v>
      </c>
    </row>
    <row r="4746" spans="1:4" x14ac:dyDescent="0.35">
      <c r="A4746" s="4">
        <f>Climate285!F4773*((113.5/10)^0.12)</f>
        <v>9.9325768734043685</v>
      </c>
      <c r="B4746" s="24">
        <f>VLOOKUP(A4746,'Wind - Power Curve'!$A$3:$B$47,2)*Wind!$B$9</f>
        <v>4640.4000000000005</v>
      </c>
      <c r="C4746">
        <f>(0.5*(A4746^3)*Wind!$B$11*Wind!$B$7*(VLOOKUP(A4746+0.5,'Wind - Power Curve'!$A$3:$E$47,5,TRUE))*Wind!$B$9)/1000</f>
        <v>5223.6016092274276</v>
      </c>
      <c r="D4746" s="23" t="s">
        <v>9</v>
      </c>
    </row>
    <row r="4747" spans="1:4" x14ac:dyDescent="0.35">
      <c r="A4747" s="4">
        <f>Climate285!F4774*((113.5/10)^0.12)</f>
        <v>9.7398412488564325</v>
      </c>
      <c r="B4747" s="24">
        <f>VLOOKUP(A4747,'Wind - Power Curve'!$A$3:$B$47,2)*Wind!$B$9</f>
        <v>4640.4000000000005</v>
      </c>
      <c r="C4747">
        <f>(0.5*(A4747^3)*Wind!$B$11*Wind!$B$7*(VLOOKUP(A4747+0.5,'Wind - Power Curve'!$A$3:$E$47,5,TRUE))*Wind!$B$9)/1000</f>
        <v>4925.3815246791937</v>
      </c>
      <c r="D4747" s="23" t="s">
        <v>9</v>
      </c>
    </row>
    <row r="4748" spans="1:4" x14ac:dyDescent="0.35">
      <c r="A4748" s="4">
        <f>Climate285!F4775*((113.5/10)^0.12)</f>
        <v>9.2740634895322547</v>
      </c>
      <c r="B4748" s="24">
        <f>VLOOKUP(A4748,'Wind - Power Curve'!$A$3:$B$47,2)*Wind!$B$9</f>
        <v>3954.6</v>
      </c>
      <c r="C4748">
        <f>(0.5*(A4748^3)*Wind!$B$11*Wind!$B$7*(VLOOKUP(A4748+0.5,'Wind - Power Curve'!$A$3:$E$47,5,TRUE))*Wind!$B$9)/1000</f>
        <v>4317.1267177932659</v>
      </c>
      <c r="D4748" s="23" t="s">
        <v>9</v>
      </c>
    </row>
    <row r="4749" spans="1:4" x14ac:dyDescent="0.35">
      <c r="A4749" s="4">
        <f>Climate285!F4776*((113.5/10)^0.12)</f>
        <v>8.7788400097910326</v>
      </c>
      <c r="B4749" s="24">
        <f>VLOOKUP(A4749,'Wind - Power Curve'!$A$3:$B$47,2)*Wind!$B$9</f>
        <v>3314.7000000000003</v>
      </c>
      <c r="C4749">
        <f>(0.5*(A4749^3)*Wind!$B$11*Wind!$B$7*(VLOOKUP(A4749+0.5,'Wind - Power Curve'!$A$3:$E$47,5,TRUE))*Wind!$B$9)/1000</f>
        <v>3670.17215998759</v>
      </c>
      <c r="D4749" s="23" t="s">
        <v>9</v>
      </c>
    </row>
    <row r="4750" spans="1:4" x14ac:dyDescent="0.35">
      <c r="A4750" s="4">
        <f>Climate285!F4777*((113.5/10)^0.12)</f>
        <v>8.3036931576068849</v>
      </c>
      <c r="B4750" s="24">
        <f>VLOOKUP(A4750,'Wind - Power Curve'!$A$3:$B$47,2)*Wind!$B$9</f>
        <v>2737.8</v>
      </c>
      <c r="C4750">
        <f>(0.5*(A4750^3)*Wind!$B$11*Wind!$B$7*(VLOOKUP(A4750+0.5,'Wind - Power Curve'!$A$3:$E$47,5,TRUE))*Wind!$B$9)/1000</f>
        <v>3090.3048873053253</v>
      </c>
      <c r="D4750" s="23" t="s">
        <v>9</v>
      </c>
    </row>
    <row r="4751" spans="1:4" x14ac:dyDescent="0.35">
      <c r="A4751" s="4">
        <f>Climate285!F4778*((113.5/10)^0.12)</f>
        <v>8.1189881840817808</v>
      </c>
      <c r="B4751" s="24">
        <f>VLOOKUP(A4751,'Wind - Power Curve'!$A$3:$B$47,2)*Wind!$B$9</f>
        <v>2737.8</v>
      </c>
      <c r="C4751">
        <f>(0.5*(A4751^3)*Wind!$B$11*Wind!$B$7*(VLOOKUP(A4751+0.5,'Wind - Power Curve'!$A$3:$E$47,5,TRUE))*Wind!$B$9)/1000</f>
        <v>2888.6383933437123</v>
      </c>
      <c r="D4751" s="23" t="s">
        <v>9</v>
      </c>
    </row>
    <row r="4752" spans="1:4" x14ac:dyDescent="0.35">
      <c r="A4752" s="4">
        <f>Climate285!F4779*((113.5/10)^0.12)</f>
        <v>8.2635399024927327</v>
      </c>
      <c r="B4752" s="24">
        <f>VLOOKUP(A4752,'Wind - Power Curve'!$A$3:$B$47,2)*Wind!$B$9</f>
        <v>2737.8</v>
      </c>
      <c r="C4752">
        <f>(0.5*(A4752^3)*Wind!$B$11*Wind!$B$7*(VLOOKUP(A4752+0.5,'Wind - Power Curve'!$A$3:$E$47,5,TRUE))*Wind!$B$9)/1000</f>
        <v>3045.6909773410757</v>
      </c>
      <c r="D4752" s="23" t="s">
        <v>9</v>
      </c>
    </row>
    <row r="4753" spans="1:4" x14ac:dyDescent="0.35">
      <c r="A4753" s="4">
        <f>Climate285!F4780*((113.5/10)^0.12)</f>
        <v>8.6824721975170647</v>
      </c>
      <c r="B4753" s="24">
        <f>VLOOKUP(A4753,'Wind - Power Curve'!$A$3:$B$47,2)*Wind!$B$9</f>
        <v>3314.7000000000003</v>
      </c>
      <c r="C4753">
        <f>(0.5*(A4753^3)*Wind!$B$11*Wind!$B$7*(VLOOKUP(A4753+0.5,'Wind - Power Curve'!$A$3:$E$47,5,TRUE))*Wind!$B$9)/1000</f>
        <v>3550.6285239022714</v>
      </c>
      <c r="D4753" s="23" t="s">
        <v>9</v>
      </c>
    </row>
    <row r="4754" spans="1:4" x14ac:dyDescent="0.35">
      <c r="A4754" s="4">
        <f>Climate285!F4781*((113.5/10)^0.12)</f>
        <v>8.5927965944287887</v>
      </c>
      <c r="B4754" s="24">
        <f>VLOOKUP(A4754,'Wind - Power Curve'!$A$3:$B$47,2)*Wind!$B$9</f>
        <v>3314.7000000000003</v>
      </c>
      <c r="C4754">
        <f>(0.5*(A4754^3)*Wind!$B$11*Wind!$B$7*(VLOOKUP(A4754+0.5,'Wind - Power Curve'!$A$3:$E$47,5,TRUE))*Wind!$B$9)/1000</f>
        <v>3441.7445078472952</v>
      </c>
      <c r="D4754" s="23" t="s">
        <v>9</v>
      </c>
    </row>
    <row r="4755" spans="1:4" x14ac:dyDescent="0.35">
      <c r="A4755" s="4">
        <f>Climate285!F4782*((113.5/10)^0.12)</f>
        <v>8.5646893158488808</v>
      </c>
      <c r="B4755" s="24">
        <f>VLOOKUP(A4755,'Wind - Power Curve'!$A$3:$B$47,2)*Wind!$B$9</f>
        <v>3314.7000000000003</v>
      </c>
      <c r="C4755">
        <f>(0.5*(A4755^3)*Wind!$B$11*Wind!$B$7*(VLOOKUP(A4755+0.5,'Wind - Power Curve'!$A$3:$E$47,5,TRUE))*Wind!$B$9)/1000</f>
        <v>3408.0807351631947</v>
      </c>
      <c r="D4755" s="23" t="s">
        <v>9</v>
      </c>
    </row>
    <row r="4756" spans="1:4" x14ac:dyDescent="0.35">
      <c r="A4756" s="4">
        <f>Climate285!F4783*((113.5/10)^0.12)</f>
        <v>8.7239638944683549</v>
      </c>
      <c r="B4756" s="24">
        <f>VLOOKUP(A4756,'Wind - Power Curve'!$A$3:$B$47,2)*Wind!$B$9</f>
        <v>3314.7000000000003</v>
      </c>
      <c r="C4756">
        <f>(0.5*(A4756^3)*Wind!$B$11*Wind!$B$7*(VLOOKUP(A4756+0.5,'Wind - Power Curve'!$A$3:$E$47,5,TRUE))*Wind!$B$9)/1000</f>
        <v>3601.775273195517</v>
      </c>
      <c r="D4756" s="23" t="s">
        <v>9</v>
      </c>
    </row>
    <row r="4757" spans="1:4" x14ac:dyDescent="0.35">
      <c r="A4757" s="4">
        <f>Climate285!F4784*((113.5/10)^0.12)</f>
        <v>8.5646893158488808</v>
      </c>
      <c r="B4757" s="24">
        <f>VLOOKUP(A4757,'Wind - Power Curve'!$A$3:$B$47,2)*Wind!$B$9</f>
        <v>3314.7000000000003</v>
      </c>
      <c r="C4757">
        <f>(0.5*(A4757^3)*Wind!$B$11*Wind!$B$7*(VLOOKUP(A4757+0.5,'Wind - Power Curve'!$A$3:$E$47,5,TRUE))*Wind!$B$9)/1000</f>
        <v>3408.0807351631947</v>
      </c>
      <c r="D4757" s="23" t="s">
        <v>9</v>
      </c>
    </row>
    <row r="4758" spans="1:4" x14ac:dyDescent="0.35">
      <c r="A4758" s="4">
        <f>Climate285!F4785*((113.5/10)^0.12)</f>
        <v>8.8069472883709388</v>
      </c>
      <c r="B4758" s="24">
        <f>VLOOKUP(A4758,'Wind - Power Curve'!$A$3:$B$47,2)*Wind!$B$9</f>
        <v>3314.7000000000003</v>
      </c>
      <c r="C4758">
        <f>(0.5*(A4758^3)*Wind!$B$11*Wind!$B$7*(VLOOKUP(A4758+0.5,'Wind - Power Curve'!$A$3:$E$47,5,TRUE))*Wind!$B$9)/1000</f>
        <v>3705.5376025383589</v>
      </c>
      <c r="D4758" s="23" t="s">
        <v>9</v>
      </c>
    </row>
    <row r="4759" spans="1:4" x14ac:dyDescent="0.35">
      <c r="A4759" s="4">
        <f>Climate285!F4786*((113.5/10)^0.12)</f>
        <v>8.8604849618564767</v>
      </c>
      <c r="B4759" s="24">
        <f>VLOOKUP(A4759,'Wind - Power Curve'!$A$3:$B$47,2)*Wind!$B$9</f>
        <v>3314.7000000000003</v>
      </c>
      <c r="C4759">
        <f>(0.5*(A4759^3)*Wind!$B$11*Wind!$B$7*(VLOOKUP(A4759+0.5,'Wind - Power Curve'!$A$3:$E$47,5,TRUE))*Wind!$B$9)/1000</f>
        <v>3773.5274380249034</v>
      </c>
      <c r="D4759" s="23" t="s">
        <v>9</v>
      </c>
    </row>
    <row r="4760" spans="1:4" x14ac:dyDescent="0.35">
      <c r="A4760" s="4">
        <f>Climate285!F4787*((113.5/10)^0.12)</f>
        <v>8.6864875230284788</v>
      </c>
      <c r="B4760" s="24">
        <f>VLOOKUP(A4760,'Wind - Power Curve'!$A$3:$B$47,2)*Wind!$B$9</f>
        <v>3314.7000000000003</v>
      </c>
      <c r="C4760">
        <f>(0.5*(A4760^3)*Wind!$B$11*Wind!$B$7*(VLOOKUP(A4760+0.5,'Wind - Power Curve'!$A$3:$E$47,5,TRUE))*Wind!$B$9)/1000</f>
        <v>3555.5569094910702</v>
      </c>
      <c r="D4760" s="23" t="s">
        <v>9</v>
      </c>
    </row>
    <row r="4761" spans="1:4" x14ac:dyDescent="0.35">
      <c r="A4761" s="4">
        <f>Climate285!F4788*((113.5/10)^0.12)</f>
        <v>8.8832384730878289</v>
      </c>
      <c r="B4761" s="24">
        <f>VLOOKUP(A4761,'Wind - Power Curve'!$A$3:$B$47,2)*Wind!$B$9</f>
        <v>3314.7000000000003</v>
      </c>
      <c r="C4761">
        <f>(0.5*(A4761^3)*Wind!$B$11*Wind!$B$7*(VLOOKUP(A4761+0.5,'Wind - Power Curve'!$A$3:$E$47,5,TRUE))*Wind!$B$9)/1000</f>
        <v>3802.6731372796389</v>
      </c>
      <c r="D4761" s="23" t="s">
        <v>9</v>
      </c>
    </row>
    <row r="4762" spans="1:4" x14ac:dyDescent="0.35">
      <c r="A4762" s="4">
        <f>Climate285!F4789*((113.5/10)^0.12)</f>
        <v>9.3864926038518828</v>
      </c>
      <c r="B4762" s="24">
        <f>VLOOKUP(A4762,'Wind - Power Curve'!$A$3:$B$47,2)*Wind!$B$9</f>
        <v>3954.6</v>
      </c>
      <c r="C4762">
        <f>(0.5*(A4762^3)*Wind!$B$11*Wind!$B$7*(VLOOKUP(A4762+0.5,'Wind - Power Curve'!$A$3:$E$47,5,TRUE))*Wind!$B$9)/1000</f>
        <v>4476.0469070613326</v>
      </c>
      <c r="D4762" s="23" t="s">
        <v>9</v>
      </c>
    </row>
    <row r="4763" spans="1:4" x14ac:dyDescent="0.35">
      <c r="A4763" s="4">
        <f>Climate285!F4790*((113.5/10)^0.12)</f>
        <v>9.3945232548747146</v>
      </c>
      <c r="B4763" s="24">
        <f>VLOOKUP(A4763,'Wind - Power Curve'!$A$3:$B$47,2)*Wind!$B$9</f>
        <v>3954.6</v>
      </c>
      <c r="C4763">
        <f>(0.5*(A4763^3)*Wind!$B$11*Wind!$B$7*(VLOOKUP(A4763+0.5,'Wind - Power Curve'!$A$3:$E$47,5,TRUE))*Wind!$B$9)/1000</f>
        <v>4487.5452380152592</v>
      </c>
      <c r="D4763" s="23" t="s">
        <v>9</v>
      </c>
    </row>
    <row r="4764" spans="1:4" x14ac:dyDescent="0.35">
      <c r="A4764" s="4">
        <f>Climate285!F4791*((113.5/10)^0.12)</f>
        <v>9.6381196692339106</v>
      </c>
      <c r="B4764" s="24">
        <f>VLOOKUP(A4764,'Wind - Power Curve'!$A$3:$B$47,2)*Wind!$B$9</f>
        <v>4640.4000000000005</v>
      </c>
      <c r="C4764">
        <f>(0.5*(A4764^3)*Wind!$B$11*Wind!$B$7*(VLOOKUP(A4764+0.5,'Wind - Power Curve'!$A$3:$E$47,5,TRUE))*Wind!$B$9)/1000</f>
        <v>4772.667563751681</v>
      </c>
      <c r="D4764" s="23" t="s">
        <v>9</v>
      </c>
    </row>
    <row r="4765" spans="1:4" x14ac:dyDescent="0.35">
      <c r="A4765" s="4">
        <f>Climate285!F4792*((113.5/10)^0.12)</f>
        <v>10.014221825469813</v>
      </c>
      <c r="B4765" s="24">
        <f>VLOOKUP(A4765,'Wind - Power Curve'!$A$3:$B$47,2)*Wind!$B$9</f>
        <v>5330.7</v>
      </c>
      <c r="C4765">
        <f>(0.5*(A4765^3)*Wind!$B$11*Wind!$B$7*(VLOOKUP(A4765+0.5,'Wind - Power Curve'!$A$3:$E$47,5,TRUE))*Wind!$B$9)/1000</f>
        <v>5178.1037937764549</v>
      </c>
      <c r="D4765" s="23" t="s">
        <v>9</v>
      </c>
    </row>
    <row r="4766" spans="1:4" x14ac:dyDescent="0.35">
      <c r="A4766" s="4">
        <f>Climate285!F4793*((113.5/10)^0.12)</f>
        <v>9.9499766172871666</v>
      </c>
      <c r="B4766" s="24">
        <f>VLOOKUP(A4766,'Wind - Power Curve'!$A$3:$B$47,2)*Wind!$B$9</f>
        <v>4640.4000000000005</v>
      </c>
      <c r="C4766">
        <f>(0.5*(A4766^3)*Wind!$B$11*Wind!$B$7*(VLOOKUP(A4766+0.5,'Wind - Power Curve'!$A$3:$E$47,5,TRUE))*Wind!$B$9)/1000</f>
        <v>5251.1016153851451</v>
      </c>
      <c r="D4766" s="23" t="s">
        <v>9</v>
      </c>
    </row>
    <row r="4767" spans="1:4" x14ac:dyDescent="0.35">
      <c r="A4767" s="4">
        <f>Climate285!F4794*((113.5/10)^0.12)</f>
        <v>9.8696701070588606</v>
      </c>
      <c r="B4767" s="24">
        <f>VLOOKUP(A4767,'Wind - Power Curve'!$A$3:$B$47,2)*Wind!$B$9</f>
        <v>4640.4000000000005</v>
      </c>
      <c r="C4767">
        <f>(0.5*(A4767^3)*Wind!$B$11*Wind!$B$7*(VLOOKUP(A4767+0.5,'Wind - Power Curve'!$A$3:$E$47,5,TRUE))*Wind!$B$9)/1000</f>
        <v>5124.9797300506971</v>
      </c>
      <c r="D4767" s="23" t="s">
        <v>9</v>
      </c>
    </row>
    <row r="4768" spans="1:4" x14ac:dyDescent="0.35">
      <c r="A4768" s="4">
        <f>Climate285!F4795*((113.5/10)^0.12)</f>
        <v>10.046344429561135</v>
      </c>
      <c r="B4768" s="24">
        <f>VLOOKUP(A4768,'Wind - Power Curve'!$A$3:$B$47,2)*Wind!$B$9</f>
        <v>5330.7</v>
      </c>
      <c r="C4768">
        <f>(0.5*(A4768^3)*Wind!$B$11*Wind!$B$7*(VLOOKUP(A4768+0.5,'Wind - Power Curve'!$A$3:$E$47,5,TRUE))*Wind!$B$9)/1000</f>
        <v>5228.0931892776398</v>
      </c>
      <c r="D4768" s="23" t="s">
        <v>9</v>
      </c>
    </row>
    <row r="4769" spans="1:4" x14ac:dyDescent="0.35">
      <c r="A4769" s="4">
        <f>Climate285!F4796*((113.5/10)^0.12)</f>
        <v>9.8924236182902145</v>
      </c>
      <c r="B4769" s="24">
        <f>VLOOKUP(A4769,'Wind - Power Curve'!$A$3:$B$47,2)*Wind!$B$9</f>
        <v>4640.4000000000005</v>
      </c>
      <c r="C4769">
        <f>(0.5*(A4769^3)*Wind!$B$11*Wind!$B$7*(VLOOKUP(A4769+0.5,'Wind - Power Curve'!$A$3:$E$47,5,TRUE))*Wind!$B$9)/1000</f>
        <v>5160.5068523906348</v>
      </c>
      <c r="D4769" s="23" t="s">
        <v>9</v>
      </c>
    </row>
    <row r="4770" spans="1:4" x14ac:dyDescent="0.35">
      <c r="A4770" s="4">
        <f>Climate285!F4797*((113.5/10)^0.12)</f>
        <v>10.105235870395227</v>
      </c>
      <c r="B4770" s="24">
        <f>VLOOKUP(A4770,'Wind - Power Curve'!$A$3:$B$47,2)*Wind!$B$9</f>
        <v>5330.7</v>
      </c>
      <c r="C4770">
        <f>(0.5*(A4770^3)*Wind!$B$11*Wind!$B$7*(VLOOKUP(A4770+0.5,'Wind - Power Curve'!$A$3:$E$47,5,TRUE))*Wind!$B$9)/1000</f>
        <v>5320.574085188915</v>
      </c>
      <c r="D4770" s="23" t="s">
        <v>9</v>
      </c>
    </row>
    <row r="4771" spans="1:4" x14ac:dyDescent="0.35">
      <c r="A4771" s="4">
        <f>Climate285!F4798*((113.5/10)^0.12)</f>
        <v>10.074451708141043</v>
      </c>
      <c r="B4771" s="24">
        <f>VLOOKUP(A4771,'Wind - Power Curve'!$A$3:$B$47,2)*Wind!$B$9</f>
        <v>5330.7</v>
      </c>
      <c r="C4771">
        <f>(0.5*(A4771^3)*Wind!$B$11*Wind!$B$7*(VLOOKUP(A4771+0.5,'Wind - Power Curve'!$A$3:$E$47,5,TRUE))*Wind!$B$9)/1000</f>
        <v>5272.0969501012532</v>
      </c>
      <c r="D4771" s="23" t="s">
        <v>9</v>
      </c>
    </row>
    <row r="4772" spans="1:4" x14ac:dyDescent="0.35">
      <c r="A4772" s="4">
        <f>Climate285!F4799*((113.5/10)^0.12)</f>
        <v>9.7733022947848927</v>
      </c>
      <c r="B4772" s="24">
        <f>VLOOKUP(A4772,'Wind - Power Curve'!$A$3:$B$47,2)*Wind!$B$9</f>
        <v>4640.4000000000005</v>
      </c>
      <c r="C4772">
        <f>(0.5*(A4772^3)*Wind!$B$11*Wind!$B$7*(VLOOKUP(A4772+0.5,'Wind - Power Curve'!$A$3:$E$47,5,TRUE))*Wind!$B$9)/1000</f>
        <v>4976.3192939509736</v>
      </c>
      <c r="D4772" s="23" t="s">
        <v>9</v>
      </c>
    </row>
    <row r="4773" spans="1:4" x14ac:dyDescent="0.35">
      <c r="A4773" s="4">
        <f>Climate285!F4800*((113.5/10)^0.12)</f>
        <v>9.7679485274363387</v>
      </c>
      <c r="B4773" s="24">
        <f>VLOOKUP(A4773,'Wind - Power Curve'!$A$3:$B$47,2)*Wind!$B$9</f>
        <v>4640.4000000000005</v>
      </c>
      <c r="C4773">
        <f>(0.5*(A4773^3)*Wind!$B$11*Wind!$B$7*(VLOOKUP(A4773+0.5,'Wind - Power Curve'!$A$3:$E$47,5,TRUE))*Wind!$B$9)/1000</f>
        <v>4968.1457626637648</v>
      </c>
      <c r="D4773" s="23" t="s">
        <v>9</v>
      </c>
    </row>
    <row r="4774" spans="1:4" x14ac:dyDescent="0.35">
      <c r="A4774" s="4">
        <f>Climate285!F4801*((113.5/10)^0.12)</f>
        <v>9.0532205864044126</v>
      </c>
      <c r="B4774" s="24">
        <f>VLOOKUP(A4774,'Wind - Power Curve'!$A$3:$B$47,2)*Wind!$B$9</f>
        <v>3954.6</v>
      </c>
      <c r="C4774">
        <f>(0.5*(A4774^3)*Wind!$B$11*Wind!$B$7*(VLOOKUP(A4774+0.5,'Wind - Power Curve'!$A$3:$E$47,5,TRUE))*Wind!$B$9)/1000</f>
        <v>4016.0018960868615</v>
      </c>
      <c r="D4774" s="23" t="s">
        <v>9</v>
      </c>
    </row>
    <row r="4775" spans="1:4" x14ac:dyDescent="0.35">
      <c r="A4775" s="4">
        <f>Climate285!F4802*((113.5/10)^0.12)</f>
        <v>8.8484389853222307</v>
      </c>
      <c r="B4775" s="24">
        <f>VLOOKUP(A4775,'Wind - Power Curve'!$A$3:$B$47,2)*Wind!$B$9</f>
        <v>3314.7000000000003</v>
      </c>
      <c r="C4775">
        <f>(0.5*(A4775^3)*Wind!$B$11*Wind!$B$7*(VLOOKUP(A4775+0.5,'Wind - Power Curve'!$A$3:$E$47,5,TRUE))*Wind!$B$9)/1000</f>
        <v>3758.1578324478928</v>
      </c>
      <c r="D4775" s="23" t="s">
        <v>9</v>
      </c>
    </row>
    <row r="4776" spans="1:4" x14ac:dyDescent="0.35">
      <c r="A4776" s="4">
        <f>Climate285!F4803*((113.5/10)^0.12)</f>
        <v>8.5861043852430967</v>
      </c>
      <c r="B4776" s="24">
        <f>VLOOKUP(A4776,'Wind - Power Curve'!$A$3:$B$47,2)*Wind!$B$9</f>
        <v>3314.7000000000003</v>
      </c>
      <c r="C4776">
        <f>(0.5*(A4776^3)*Wind!$B$11*Wind!$B$7*(VLOOKUP(A4776+0.5,'Wind - Power Curve'!$A$3:$E$47,5,TRUE))*Wind!$B$9)/1000</f>
        <v>3433.7093099095869</v>
      </c>
      <c r="D4776" s="23" t="s">
        <v>9</v>
      </c>
    </row>
    <row r="4777" spans="1:4" x14ac:dyDescent="0.35">
      <c r="A4777" s="4">
        <f>Climate285!F4804*((113.5/10)^0.12)</f>
        <v>8.7574249403968167</v>
      </c>
      <c r="B4777" s="24">
        <f>VLOOKUP(A4777,'Wind - Power Curve'!$A$3:$B$47,2)*Wind!$B$9</f>
        <v>3314.7000000000003</v>
      </c>
      <c r="C4777">
        <f>(0.5*(A4777^3)*Wind!$B$11*Wind!$B$7*(VLOOKUP(A4777+0.5,'Wind - Power Curve'!$A$3:$E$47,5,TRUE))*Wind!$B$9)/1000</f>
        <v>3643.3786138804826</v>
      </c>
      <c r="D4777" s="23" t="s">
        <v>9</v>
      </c>
    </row>
    <row r="4778" spans="1:4" x14ac:dyDescent="0.35">
      <c r="A4778" s="4">
        <f>Climate285!F4805*((113.5/10)^0.12)</f>
        <v>8.8497774271593688</v>
      </c>
      <c r="B4778" s="24">
        <f>VLOOKUP(A4778,'Wind - Power Curve'!$A$3:$B$47,2)*Wind!$B$9</f>
        <v>3314.7000000000003</v>
      </c>
      <c r="C4778">
        <f>(0.5*(A4778^3)*Wind!$B$11*Wind!$B$7*(VLOOKUP(A4778+0.5,'Wind - Power Curve'!$A$3:$E$47,5,TRUE))*Wind!$B$9)/1000</f>
        <v>3759.863501634783</v>
      </c>
      <c r="D4778" s="23" t="s">
        <v>9</v>
      </c>
    </row>
    <row r="4779" spans="1:4" x14ac:dyDescent="0.35">
      <c r="A4779" s="4">
        <f>Climate285!F4806*((113.5/10)^0.12)</f>
        <v>8.8243470322537387</v>
      </c>
      <c r="B4779" s="24">
        <f>VLOOKUP(A4779,'Wind - Power Curve'!$A$3:$B$47,2)*Wind!$B$9</f>
        <v>3314.7000000000003</v>
      </c>
      <c r="C4779">
        <f>(0.5*(A4779^3)*Wind!$B$11*Wind!$B$7*(VLOOKUP(A4779+0.5,'Wind - Power Curve'!$A$3:$E$47,5,TRUE))*Wind!$B$9)/1000</f>
        <v>3727.5439357293858</v>
      </c>
      <c r="D4779" s="23" t="s">
        <v>9</v>
      </c>
    </row>
    <row r="4780" spans="1:4" x14ac:dyDescent="0.35">
      <c r="A4780" s="4">
        <f>Climate285!F4807*((113.5/10)^0.12)</f>
        <v>9.2084798395124707</v>
      </c>
      <c r="B4780" s="24">
        <f>VLOOKUP(A4780,'Wind - Power Curve'!$A$3:$B$47,2)*Wind!$B$9</f>
        <v>3954.6</v>
      </c>
      <c r="C4780">
        <f>(0.5*(A4780^3)*Wind!$B$11*Wind!$B$7*(VLOOKUP(A4780+0.5,'Wind - Power Curve'!$A$3:$E$47,5,TRUE))*Wind!$B$9)/1000</f>
        <v>4226.1842493985032</v>
      </c>
      <c r="D4780" s="23" t="s">
        <v>9</v>
      </c>
    </row>
    <row r="4781" spans="1:4" x14ac:dyDescent="0.35">
      <c r="A4781" s="4">
        <f>Climate285!F4808*((113.5/10)^0.12)</f>
        <v>9.5096292528686206</v>
      </c>
      <c r="B4781" s="24">
        <f>VLOOKUP(A4781,'Wind - Power Curve'!$A$3:$B$47,2)*Wind!$B$9</f>
        <v>4640.4000000000005</v>
      </c>
      <c r="C4781">
        <f>(0.5*(A4781^3)*Wind!$B$11*Wind!$B$7*(VLOOKUP(A4781+0.5,'Wind - Power Curve'!$A$3:$E$47,5,TRUE))*Wind!$B$9)/1000</f>
        <v>4584.3207798480507</v>
      </c>
      <c r="D4781" s="23" t="s">
        <v>9</v>
      </c>
    </row>
    <row r="4782" spans="1:4" x14ac:dyDescent="0.35">
      <c r="A4782" s="4">
        <f>Climate285!F4809*((113.5/10)^0.12)</f>
        <v>9.3811388365033306</v>
      </c>
      <c r="B4782" s="24">
        <f>VLOOKUP(A4782,'Wind - Power Curve'!$A$3:$B$47,2)*Wind!$B$9</f>
        <v>3954.6</v>
      </c>
      <c r="C4782">
        <f>(0.5*(A4782^3)*Wind!$B$11*Wind!$B$7*(VLOOKUP(A4782+0.5,'Wind - Power Curve'!$A$3:$E$47,5,TRUE))*Wind!$B$9)/1000</f>
        <v>4468.3922752758381</v>
      </c>
      <c r="D4782" s="23" t="s">
        <v>9</v>
      </c>
    </row>
    <row r="4783" spans="1:4" x14ac:dyDescent="0.35">
      <c r="A4783" s="4">
        <f>Climate285!F4810*((113.5/10)^0.12)</f>
        <v>9.4145998824317907</v>
      </c>
      <c r="B4783" s="24">
        <f>VLOOKUP(A4783,'Wind - Power Curve'!$A$3:$B$47,2)*Wind!$B$9</f>
        <v>3954.6</v>
      </c>
      <c r="C4783">
        <f>(0.5*(A4783^3)*Wind!$B$11*Wind!$B$7*(VLOOKUP(A4783+0.5,'Wind - Power Curve'!$A$3:$E$47,5,TRUE))*Wind!$B$9)/1000</f>
        <v>4516.3771797933423</v>
      </c>
      <c r="D4783" s="23" t="s">
        <v>9</v>
      </c>
    </row>
    <row r="4784" spans="1:4" x14ac:dyDescent="0.35">
      <c r="A4784" s="4">
        <f>Climate285!F4811*((113.5/10)^0.12)</f>
        <v>9.1348655384698567</v>
      </c>
      <c r="B4784" s="24">
        <f>VLOOKUP(A4784,'Wind - Power Curve'!$A$3:$B$47,2)*Wind!$B$9</f>
        <v>3954.6</v>
      </c>
      <c r="C4784">
        <f>(0.5*(A4784^3)*Wind!$B$11*Wind!$B$7*(VLOOKUP(A4784+0.5,'Wind - Power Curve'!$A$3:$E$47,5,TRUE))*Wind!$B$9)/1000</f>
        <v>4125.6376292409459</v>
      </c>
      <c r="D4784" s="23" t="s">
        <v>9</v>
      </c>
    </row>
    <row r="4785" spans="1:4" x14ac:dyDescent="0.35">
      <c r="A4785" s="4">
        <f>Climate285!F4812*((113.5/10)^0.12)</f>
        <v>9.0438514935444427</v>
      </c>
      <c r="B4785" s="24">
        <f>VLOOKUP(A4785,'Wind - Power Curve'!$A$3:$B$47,2)*Wind!$B$9</f>
        <v>3954.6</v>
      </c>
      <c r="C4785">
        <f>(0.5*(A4785^3)*Wind!$B$11*Wind!$B$7*(VLOOKUP(A4785+0.5,'Wind - Power Curve'!$A$3:$E$47,5,TRUE))*Wind!$B$9)/1000</f>
        <v>4003.5464272295089</v>
      </c>
      <c r="D4785" s="23" t="s">
        <v>9</v>
      </c>
    </row>
    <row r="4786" spans="1:4" x14ac:dyDescent="0.35">
      <c r="A4786" s="4">
        <f>Climate285!F4813*((113.5/10)^0.12)</f>
        <v>8.9394530302476447</v>
      </c>
      <c r="B4786" s="24">
        <f>VLOOKUP(A4786,'Wind - Power Curve'!$A$3:$B$47,2)*Wind!$B$9</f>
        <v>3314.7000000000003</v>
      </c>
      <c r="C4786">
        <f>(0.5*(A4786^3)*Wind!$B$11*Wind!$B$7*(VLOOKUP(A4786+0.5,'Wind - Power Curve'!$A$3:$E$47,5,TRUE))*Wind!$B$9)/1000</f>
        <v>3875.3227177606268</v>
      </c>
      <c r="D4786" s="23" t="s">
        <v>9</v>
      </c>
    </row>
    <row r="4787" spans="1:4" x14ac:dyDescent="0.35">
      <c r="A4787" s="4">
        <f>Climate285!F4814*((113.5/10)^0.12)</f>
        <v>8.6396420587286347</v>
      </c>
      <c r="B4787" s="24">
        <f>VLOOKUP(A4787,'Wind - Power Curve'!$A$3:$B$47,2)*Wind!$B$9</f>
        <v>3314.7000000000003</v>
      </c>
      <c r="C4787">
        <f>(0.5*(A4787^3)*Wind!$B$11*Wind!$B$7*(VLOOKUP(A4787+0.5,'Wind - Power Curve'!$A$3:$E$47,5,TRUE))*Wind!$B$9)/1000</f>
        <v>3498.3421575444272</v>
      </c>
      <c r="D4787" s="23" t="s">
        <v>9</v>
      </c>
    </row>
    <row r="4788" spans="1:4" x14ac:dyDescent="0.35">
      <c r="A4788" s="4">
        <f>Climate285!F4815*((113.5/10)^0.12)</f>
        <v>8.3344773198610707</v>
      </c>
      <c r="B4788" s="24">
        <f>VLOOKUP(A4788,'Wind - Power Curve'!$A$3:$B$47,2)*Wind!$B$9</f>
        <v>2737.8</v>
      </c>
      <c r="C4788">
        <f>(0.5*(A4788^3)*Wind!$B$11*Wind!$B$7*(VLOOKUP(A4788+0.5,'Wind - Power Curve'!$A$3:$E$47,5,TRUE))*Wind!$B$9)/1000</f>
        <v>3124.8023925378648</v>
      </c>
      <c r="D4788" s="23" t="s">
        <v>9</v>
      </c>
    </row>
    <row r="4789" spans="1:4" x14ac:dyDescent="0.35">
      <c r="A4789" s="4">
        <f>Climate285!F4816*((113.5/10)^0.12)</f>
        <v>8.3786459004866369</v>
      </c>
      <c r="B4789" s="24">
        <f>VLOOKUP(A4789,'Wind - Power Curve'!$A$3:$B$47,2)*Wind!$B$9</f>
        <v>2737.8</v>
      </c>
      <c r="C4789">
        <f>(0.5*(A4789^3)*Wind!$B$11*Wind!$B$7*(VLOOKUP(A4789+0.5,'Wind - Power Curve'!$A$3:$E$47,5,TRUE))*Wind!$B$9)/1000</f>
        <v>3174.7458264102738</v>
      </c>
      <c r="D4789" s="23" t="s">
        <v>9</v>
      </c>
    </row>
    <row r="4790" spans="1:4" x14ac:dyDescent="0.35">
      <c r="A4790" s="4">
        <f>Climate285!F4817*((113.5/10)^0.12)</f>
        <v>8.6891644067027567</v>
      </c>
      <c r="B4790" s="24">
        <f>VLOOKUP(A4790,'Wind - Power Curve'!$A$3:$B$47,2)*Wind!$B$9</f>
        <v>3314.7000000000003</v>
      </c>
      <c r="C4790">
        <f>(0.5*(A4790^3)*Wind!$B$11*Wind!$B$7*(VLOOKUP(A4790+0.5,'Wind - Power Curve'!$A$3:$E$47,5,TRUE))*Wind!$B$9)/1000</f>
        <v>3558.8450321954638</v>
      </c>
      <c r="D4790" s="23" t="s">
        <v>9</v>
      </c>
    </row>
    <row r="4791" spans="1:4" x14ac:dyDescent="0.35">
      <c r="A4791" s="4">
        <f>Climate285!F4818*((113.5/10)^0.12)</f>
        <v>8.9153610771791527</v>
      </c>
      <c r="B4791" s="24">
        <f>VLOOKUP(A4791,'Wind - Power Curve'!$A$3:$B$47,2)*Wind!$B$9</f>
        <v>3314.7000000000003</v>
      </c>
      <c r="C4791">
        <f>(0.5*(A4791^3)*Wind!$B$11*Wind!$B$7*(VLOOKUP(A4791+0.5,'Wind - Power Curve'!$A$3:$E$47,5,TRUE))*Wind!$B$9)/1000</f>
        <v>3844.0749329558757</v>
      </c>
      <c r="D4791" s="23" t="s">
        <v>9</v>
      </c>
    </row>
    <row r="4792" spans="1:4" x14ac:dyDescent="0.35">
      <c r="A4792" s="4">
        <f>Climate285!F4819*((113.5/10)^0.12)</f>
        <v>9.2205258160467167</v>
      </c>
      <c r="B4792" s="24">
        <f>VLOOKUP(A4792,'Wind - Power Curve'!$A$3:$B$47,2)*Wind!$B$9</f>
        <v>3954.6</v>
      </c>
      <c r="C4792">
        <f>(0.5*(A4792^3)*Wind!$B$11*Wind!$B$7*(VLOOKUP(A4792+0.5,'Wind - Power Curve'!$A$3:$E$47,5,TRUE))*Wind!$B$9)/1000</f>
        <v>4242.791270861635</v>
      </c>
      <c r="D4792" s="23" t="s">
        <v>9</v>
      </c>
    </row>
    <row r="4793" spans="1:4" x14ac:dyDescent="0.35">
      <c r="A4793" s="4">
        <f>Climate285!F4820*((113.5/10)^0.12)</f>
        <v>9.5711975773769886</v>
      </c>
      <c r="B4793" s="24">
        <f>VLOOKUP(A4793,'Wind - Power Curve'!$A$3:$B$47,2)*Wind!$B$9</f>
        <v>4640.4000000000005</v>
      </c>
      <c r="C4793">
        <f>(0.5*(A4793^3)*Wind!$B$11*Wind!$B$7*(VLOOKUP(A4793+0.5,'Wind - Power Curve'!$A$3:$E$47,5,TRUE))*Wind!$B$9)/1000</f>
        <v>4673.9394980362258</v>
      </c>
      <c r="D4793" s="23" t="s">
        <v>9</v>
      </c>
    </row>
    <row r="4794" spans="1:4" x14ac:dyDescent="0.35">
      <c r="A4794" s="4">
        <f>Climate285!F4821*((113.5/10)^0.12)</f>
        <v>9.8121171080619085</v>
      </c>
      <c r="B4794" s="24">
        <f>VLOOKUP(A4794,'Wind - Power Curve'!$A$3:$B$47,2)*Wind!$B$9</f>
        <v>4640.4000000000005</v>
      </c>
      <c r="C4794">
        <f>(0.5*(A4794^3)*Wind!$B$11*Wind!$B$7*(VLOOKUP(A4794+0.5,'Wind - Power Curve'!$A$3:$E$47,5,TRUE))*Wind!$B$9)/1000</f>
        <v>5035.8456540565876</v>
      </c>
      <c r="D4794" s="23" t="s">
        <v>9</v>
      </c>
    </row>
    <row r="4795" spans="1:4" x14ac:dyDescent="0.35">
      <c r="A4795" s="4">
        <f>Climate285!F4822*((113.5/10)^0.12)</f>
        <v>9.9526535009614445</v>
      </c>
      <c r="B4795" s="24">
        <f>VLOOKUP(A4795,'Wind - Power Curve'!$A$3:$B$47,2)*Wind!$B$9</f>
        <v>4640.4000000000005</v>
      </c>
      <c r="C4795">
        <f>(0.5*(A4795^3)*Wind!$B$11*Wind!$B$7*(VLOOKUP(A4795+0.5,'Wind - Power Curve'!$A$3:$E$47,5,TRUE))*Wind!$B$9)/1000</f>
        <v>5255.3409329540136</v>
      </c>
      <c r="D4795" s="23" t="s">
        <v>9</v>
      </c>
    </row>
    <row r="4796" spans="1:4" x14ac:dyDescent="0.35">
      <c r="A4796" s="4">
        <f>Climate285!F4823*((113.5/10)^0.12)</f>
        <v>9.5417518569599427</v>
      </c>
      <c r="B4796" s="24">
        <f>VLOOKUP(A4796,'Wind - Power Curve'!$A$3:$B$47,2)*Wind!$B$9</f>
        <v>4640.4000000000005</v>
      </c>
      <c r="C4796">
        <f>(0.5*(A4796^3)*Wind!$B$11*Wind!$B$7*(VLOOKUP(A4796+0.5,'Wind - Power Curve'!$A$3:$E$47,5,TRUE))*Wind!$B$9)/1000</f>
        <v>4630.9340521425702</v>
      </c>
      <c r="D4796" s="23" t="s">
        <v>9</v>
      </c>
    </row>
    <row r="4797" spans="1:4" x14ac:dyDescent="0.35">
      <c r="A4797" s="4">
        <f>Climate285!F4824*((113.5/10)^0.12)</f>
        <v>9.7023648774165547</v>
      </c>
      <c r="B4797" s="24">
        <f>VLOOKUP(A4797,'Wind - Power Curve'!$A$3:$B$47,2)*Wind!$B$9</f>
        <v>4640.4000000000005</v>
      </c>
      <c r="C4797">
        <f>(0.5*(A4797^3)*Wind!$B$11*Wind!$B$7*(VLOOKUP(A4797+0.5,'Wind - Power Curve'!$A$3:$E$47,5,TRUE))*Wind!$B$9)/1000</f>
        <v>4868.7452519390536</v>
      </c>
      <c r="D4797" s="23" t="s">
        <v>9</v>
      </c>
    </row>
    <row r="4798" spans="1:4" x14ac:dyDescent="0.35">
      <c r="A4798" s="4">
        <f>Climate285!F4825*((113.5/10)^0.12)</f>
        <v>9.4373533936631446</v>
      </c>
      <c r="B4798" s="24">
        <f>VLOOKUP(A4798,'Wind - Power Curve'!$A$3:$B$47,2)*Wind!$B$9</f>
        <v>3954.6</v>
      </c>
      <c r="C4798">
        <f>(0.5*(A4798^3)*Wind!$B$11*Wind!$B$7*(VLOOKUP(A4798+0.5,'Wind - Power Curve'!$A$3:$E$47,5,TRUE))*Wind!$B$9)/1000</f>
        <v>4549.2023669314322</v>
      </c>
      <c r="D4798" s="23" t="s">
        <v>9</v>
      </c>
    </row>
    <row r="4799" spans="1:4" x14ac:dyDescent="0.35">
      <c r="A4799" s="4">
        <f>Climate285!F4826*((113.5/10)^0.12)</f>
        <v>9.4025539058975447</v>
      </c>
      <c r="B4799" s="24">
        <f>VLOOKUP(A4799,'Wind - Power Curve'!$A$3:$B$47,2)*Wind!$B$9</f>
        <v>3954.6</v>
      </c>
      <c r="C4799">
        <f>(0.5*(A4799^3)*Wind!$B$11*Wind!$B$7*(VLOOKUP(A4799+0.5,'Wind - Power Curve'!$A$3:$E$47,5,TRUE))*Wind!$B$9)/1000</f>
        <v>4499.0632438498096</v>
      </c>
      <c r="D4799" s="23" t="s">
        <v>9</v>
      </c>
    </row>
    <row r="4800" spans="1:4" x14ac:dyDescent="0.35">
      <c r="A4800" s="4">
        <f>Climate285!F4827*((113.5/10)^0.12)</f>
        <v>9.2553253038123167</v>
      </c>
      <c r="B4800" s="24">
        <f>VLOOKUP(A4800,'Wind - Power Curve'!$A$3:$B$47,2)*Wind!$B$9</f>
        <v>3954.6</v>
      </c>
      <c r="C4800">
        <f>(0.5*(A4800^3)*Wind!$B$11*Wind!$B$7*(VLOOKUP(A4800+0.5,'Wind - Power Curve'!$A$3:$E$47,5,TRUE))*Wind!$B$9)/1000</f>
        <v>4291.0113744016662</v>
      </c>
      <c r="D4800" s="23" t="s">
        <v>9</v>
      </c>
    </row>
    <row r="4801" spans="1:4" x14ac:dyDescent="0.35">
      <c r="A4801" s="4">
        <f>Climate285!F4828*((113.5/10)^0.12)</f>
        <v>9.2339102344181008</v>
      </c>
      <c r="B4801" s="24">
        <f>VLOOKUP(A4801,'Wind - Power Curve'!$A$3:$B$47,2)*Wind!$B$9</f>
        <v>3954.6</v>
      </c>
      <c r="C4801">
        <f>(0.5*(A4801^3)*Wind!$B$11*Wind!$B$7*(VLOOKUP(A4801+0.5,'Wind - Power Curve'!$A$3:$E$47,5,TRUE))*Wind!$B$9)/1000</f>
        <v>4261.2944776061231</v>
      </c>
      <c r="D4801" s="23" t="s">
        <v>9</v>
      </c>
    </row>
    <row r="4802" spans="1:4" x14ac:dyDescent="0.35">
      <c r="A4802" s="4">
        <f>Climate285!F4829*((113.5/10)^0.12)</f>
        <v>9.0759740976357648</v>
      </c>
      <c r="B4802" s="24">
        <f>VLOOKUP(A4802,'Wind - Power Curve'!$A$3:$B$47,2)*Wind!$B$9</f>
        <v>3954.6</v>
      </c>
      <c r="C4802">
        <f>(0.5*(A4802^3)*Wind!$B$11*Wind!$B$7*(VLOOKUP(A4802+0.5,'Wind - Power Curve'!$A$3:$E$47,5,TRUE))*Wind!$B$9)/1000</f>
        <v>4046.3583853573332</v>
      </c>
      <c r="D4802" s="23" t="s">
        <v>9</v>
      </c>
    </row>
    <row r="4803" spans="1:4" x14ac:dyDescent="0.35">
      <c r="A4803" s="4">
        <f>Climate285!F4830*((113.5/10)^0.12)</f>
        <v>9.1107735854013647</v>
      </c>
      <c r="B4803" s="24">
        <f>VLOOKUP(A4803,'Wind - Power Curve'!$A$3:$B$47,2)*Wind!$B$9</f>
        <v>3954.6</v>
      </c>
      <c r="C4803">
        <f>(0.5*(A4803^3)*Wind!$B$11*Wind!$B$7*(VLOOKUP(A4803+0.5,'Wind - Power Curve'!$A$3:$E$47,5,TRUE))*Wind!$B$9)/1000</f>
        <v>4093.0812358078142</v>
      </c>
      <c r="D4803" s="23" t="s">
        <v>9</v>
      </c>
    </row>
    <row r="4804" spans="1:4" x14ac:dyDescent="0.35">
      <c r="A4804" s="4">
        <f>Climate285!F4831*((113.5/10)^0.12)</f>
        <v>9.1402193058184107</v>
      </c>
      <c r="B4804" s="24">
        <f>VLOOKUP(A4804,'Wind - Power Curve'!$A$3:$B$47,2)*Wind!$B$9</f>
        <v>3954.6</v>
      </c>
      <c r="C4804">
        <f>(0.5*(A4804^3)*Wind!$B$11*Wind!$B$7*(VLOOKUP(A4804+0.5,'Wind - Power Curve'!$A$3:$E$47,5,TRUE))*Wind!$B$9)/1000</f>
        <v>4132.8957497820156</v>
      </c>
      <c r="D4804" s="23" t="s">
        <v>9</v>
      </c>
    </row>
    <row r="4805" spans="1:4" x14ac:dyDescent="0.35">
      <c r="A4805" s="4">
        <f>Climate285!F4832*((113.5/10)^0.12)</f>
        <v>9.1830494446068407</v>
      </c>
      <c r="B4805" s="24">
        <f>VLOOKUP(A4805,'Wind - Power Curve'!$A$3:$B$47,2)*Wind!$B$9</f>
        <v>3954.6</v>
      </c>
      <c r="C4805">
        <f>(0.5*(A4805^3)*Wind!$B$11*Wind!$B$7*(VLOOKUP(A4805+0.5,'Wind - Power Curve'!$A$3:$E$47,5,TRUE))*Wind!$B$9)/1000</f>
        <v>4191.2674094050408</v>
      </c>
      <c r="D4805" s="23" t="s">
        <v>9</v>
      </c>
    </row>
    <row r="4806" spans="1:4" x14ac:dyDescent="0.35">
      <c r="A4806" s="4">
        <f>Climate285!F4833*((113.5/10)^0.12)</f>
        <v>9.0585743537529648</v>
      </c>
      <c r="B4806" s="24">
        <f>VLOOKUP(A4806,'Wind - Power Curve'!$A$3:$B$47,2)*Wind!$B$9</f>
        <v>3954.6</v>
      </c>
      <c r="C4806">
        <f>(0.5*(A4806^3)*Wind!$B$11*Wind!$B$7*(VLOOKUP(A4806+0.5,'Wind - Power Curve'!$A$3:$E$47,5,TRUE))*Wind!$B$9)/1000</f>
        <v>4023.130891872971</v>
      </c>
      <c r="D4806" s="23" t="s">
        <v>9</v>
      </c>
    </row>
    <row r="4807" spans="1:4" x14ac:dyDescent="0.35">
      <c r="A4807" s="4">
        <f>Climate285!F4834*((113.5/10)^0.12)</f>
        <v>8.9755909598503827</v>
      </c>
      <c r="B4807" s="24">
        <f>VLOOKUP(A4807,'Wind - Power Curve'!$A$3:$B$47,2)*Wind!$B$9</f>
        <v>3314.7000000000003</v>
      </c>
      <c r="C4807">
        <f>(0.5*(A4807^3)*Wind!$B$11*Wind!$B$7*(VLOOKUP(A4807+0.5,'Wind - Power Curve'!$A$3:$E$47,5,TRUE))*Wind!$B$9)/1000</f>
        <v>3922.5111894056013</v>
      </c>
      <c r="D4807" s="23" t="s">
        <v>9</v>
      </c>
    </row>
    <row r="4808" spans="1:4" x14ac:dyDescent="0.35">
      <c r="A4808" s="4">
        <f>Climate285!F4835*((113.5/10)^0.12)</f>
        <v>8.9086688679934607</v>
      </c>
      <c r="B4808" s="24">
        <f>VLOOKUP(A4808,'Wind - Power Curve'!$A$3:$B$47,2)*Wind!$B$9</f>
        <v>3314.7000000000003</v>
      </c>
      <c r="C4808">
        <f>(0.5*(A4808^3)*Wind!$B$11*Wind!$B$7*(VLOOKUP(A4808+0.5,'Wind - Power Curve'!$A$3:$E$47,5,TRUE))*Wind!$B$9)/1000</f>
        <v>3835.424902601429</v>
      </c>
      <c r="D4808" s="23" t="s">
        <v>9</v>
      </c>
    </row>
    <row r="4809" spans="1:4" x14ac:dyDescent="0.35">
      <c r="A4809" s="4">
        <f>Climate285!F4836*((113.5/10)^0.12)</f>
        <v>8.9140226353420147</v>
      </c>
      <c r="B4809" s="24">
        <f>VLOOKUP(A4809,'Wind - Power Curve'!$A$3:$B$47,2)*Wind!$B$9</f>
        <v>3314.7000000000003</v>
      </c>
      <c r="C4809">
        <f>(0.5*(A4809^3)*Wind!$B$11*Wind!$B$7*(VLOOKUP(A4809+0.5,'Wind - Power Curve'!$A$3:$E$47,5,TRUE))*Wind!$B$9)/1000</f>
        <v>3842.3438875302368</v>
      </c>
      <c r="D4809" s="23" t="s">
        <v>9</v>
      </c>
    </row>
    <row r="4810" spans="1:4" x14ac:dyDescent="0.35">
      <c r="A4810" s="4">
        <f>Climate285!F4837*((113.5/10)^0.12)</f>
        <v>8.8002550791852467</v>
      </c>
      <c r="B4810" s="24">
        <f>VLOOKUP(A4810,'Wind - Power Curve'!$A$3:$B$47,2)*Wind!$B$9</f>
        <v>3314.7000000000003</v>
      </c>
      <c r="C4810">
        <f>(0.5*(A4810^3)*Wind!$B$11*Wind!$B$7*(VLOOKUP(A4810+0.5,'Wind - Power Curve'!$A$3:$E$47,5,TRUE))*Wind!$B$9)/1000</f>
        <v>3697.0967456439216</v>
      </c>
      <c r="D4810" s="23" t="s">
        <v>9</v>
      </c>
    </row>
    <row r="4811" spans="1:4" x14ac:dyDescent="0.35">
      <c r="A4811" s="4">
        <f>Climate285!F4838*((113.5/10)^0.12)</f>
        <v>8.7935628699995547</v>
      </c>
      <c r="B4811" s="24">
        <f>VLOOKUP(A4811,'Wind - Power Curve'!$A$3:$B$47,2)*Wind!$B$9</f>
        <v>3314.7000000000003</v>
      </c>
      <c r="C4811">
        <f>(0.5*(A4811^3)*Wind!$B$11*Wind!$B$7*(VLOOKUP(A4811+0.5,'Wind - Power Curve'!$A$3:$E$47,5,TRUE))*Wind!$B$9)/1000</f>
        <v>3688.6687167970058</v>
      </c>
      <c r="D4811" s="23" t="s">
        <v>9</v>
      </c>
    </row>
    <row r="4812" spans="1:4" x14ac:dyDescent="0.35">
      <c r="A4812" s="4">
        <f>Climate285!F4839*((113.5/10)^0.12)</f>
        <v>8.7186101271198027</v>
      </c>
      <c r="B4812" s="24">
        <f>VLOOKUP(A4812,'Wind - Power Curve'!$A$3:$B$47,2)*Wind!$B$9</f>
        <v>3314.7000000000003</v>
      </c>
      <c r="C4812">
        <f>(0.5*(A4812^3)*Wind!$B$11*Wind!$B$7*(VLOOKUP(A4812+0.5,'Wind - Power Curve'!$A$3:$E$47,5,TRUE))*Wind!$B$9)/1000</f>
        <v>3595.1482734362467</v>
      </c>
      <c r="D4812" s="23" t="s">
        <v>9</v>
      </c>
    </row>
    <row r="4813" spans="1:4" x14ac:dyDescent="0.35">
      <c r="A4813" s="4">
        <f>Climate285!F4840*((113.5/10)^0.12)</f>
        <v>9.0492052608929967</v>
      </c>
      <c r="B4813" s="24">
        <f>VLOOKUP(A4813,'Wind - Power Curve'!$A$3:$B$47,2)*Wind!$B$9</f>
        <v>3954.6</v>
      </c>
      <c r="C4813">
        <f>(0.5*(A4813^3)*Wind!$B$11*Wind!$B$7*(VLOOKUP(A4813+0.5,'Wind - Power Curve'!$A$3:$E$47,5,TRUE))*Wind!$B$9)/1000</f>
        <v>4010.6606795469156</v>
      </c>
      <c r="D4813" s="23" t="s">
        <v>9</v>
      </c>
    </row>
    <row r="4814" spans="1:4" x14ac:dyDescent="0.35">
      <c r="A4814" s="4">
        <f>Climate285!F4841*((113.5/10)^0.12)</f>
        <v>8.8270239159280148</v>
      </c>
      <c r="B4814" s="24">
        <f>VLOOKUP(A4814,'Wind - Power Curve'!$A$3:$B$47,2)*Wind!$B$9</f>
        <v>3314.7000000000003</v>
      </c>
      <c r="C4814">
        <f>(0.5*(A4814^3)*Wind!$B$11*Wind!$B$7*(VLOOKUP(A4814+0.5,'Wind - Power Curve'!$A$3:$E$47,5,TRUE))*Wind!$B$9)/1000</f>
        <v>3730.9372390584849</v>
      </c>
      <c r="D4814" s="23" t="s">
        <v>9</v>
      </c>
    </row>
    <row r="4815" spans="1:4" x14ac:dyDescent="0.35">
      <c r="A4815" s="4">
        <f>Climate285!F4842*((113.5/10)^0.12)</f>
        <v>9.2901247915779148</v>
      </c>
      <c r="B4815" s="24">
        <f>VLOOKUP(A4815,'Wind - Power Curve'!$A$3:$B$47,2)*Wind!$B$9</f>
        <v>3954.6</v>
      </c>
      <c r="C4815">
        <f>(0.5*(A4815^3)*Wind!$B$11*Wind!$B$7*(VLOOKUP(A4815+0.5,'Wind - Power Curve'!$A$3:$E$47,5,TRUE))*Wind!$B$9)/1000</f>
        <v>4339.5954543567777</v>
      </c>
      <c r="D4815" s="23" t="s">
        <v>9</v>
      </c>
    </row>
    <row r="4816" spans="1:4" x14ac:dyDescent="0.35">
      <c r="A4816" s="4">
        <f>Climate285!F4843*((113.5/10)^0.12)</f>
        <v>9.6608731804652646</v>
      </c>
      <c r="B4816" s="24">
        <f>VLOOKUP(A4816,'Wind - Power Curve'!$A$3:$B$47,2)*Wind!$B$9</f>
        <v>4640.4000000000005</v>
      </c>
      <c r="C4816">
        <f>(0.5*(A4816^3)*Wind!$B$11*Wind!$B$7*(VLOOKUP(A4816+0.5,'Wind - Power Curve'!$A$3:$E$47,5,TRUE))*Wind!$B$9)/1000</f>
        <v>4806.5491255975821</v>
      </c>
      <c r="D4816" s="23" t="s">
        <v>9</v>
      </c>
    </row>
    <row r="4817" spans="1:4" x14ac:dyDescent="0.35">
      <c r="A4817" s="4">
        <f>Climate285!F4844*((113.5/10)^0.12)</f>
        <v>10.113266521418057</v>
      </c>
      <c r="B4817" s="24">
        <f>VLOOKUP(A4817,'Wind - Power Curve'!$A$3:$B$47,2)*Wind!$B$9</f>
        <v>5330.7</v>
      </c>
      <c r="C4817">
        <f>(0.5*(A4817^3)*Wind!$B$11*Wind!$B$7*(VLOOKUP(A4817+0.5,'Wind - Power Curve'!$A$3:$E$47,5,TRUE))*Wind!$B$9)/1000</f>
        <v>5333.268980893421</v>
      </c>
      <c r="D4817" s="23" t="s">
        <v>9</v>
      </c>
    </row>
    <row r="4818" spans="1:4" x14ac:dyDescent="0.35">
      <c r="A4818" s="4">
        <f>Climate285!F4845*((113.5/10)^0.12)</f>
        <v>10.287263960246054</v>
      </c>
      <c r="B4818" s="24">
        <f>VLOOKUP(A4818,'Wind - Power Curve'!$A$3:$B$47,2)*Wind!$B$9</f>
        <v>5330.7</v>
      </c>
      <c r="C4818">
        <f>(0.5*(A4818^3)*Wind!$B$11*Wind!$B$7*(VLOOKUP(A4818+0.5,'Wind - Power Curve'!$A$3:$E$47,5,TRUE))*Wind!$B$9)/1000</f>
        <v>5613.3068091638088</v>
      </c>
      <c r="D4818" s="23" t="s">
        <v>9</v>
      </c>
    </row>
    <row r="4819" spans="1:4" x14ac:dyDescent="0.35">
      <c r="A4819" s="4">
        <f>Climate285!F4846*((113.5/10)^0.12)</f>
        <v>10.055713522421104</v>
      </c>
      <c r="B4819" s="24">
        <f>VLOOKUP(A4819,'Wind - Power Curve'!$A$3:$B$47,2)*Wind!$B$9</f>
        <v>5330.7</v>
      </c>
      <c r="C4819">
        <f>(0.5*(A4819^3)*Wind!$B$11*Wind!$B$7*(VLOOKUP(A4819+0.5,'Wind - Power Curve'!$A$3:$E$47,5,TRUE))*Wind!$B$9)/1000</f>
        <v>5242.7337937965831</v>
      </c>
      <c r="D4819" s="23" t="s">
        <v>9</v>
      </c>
    </row>
    <row r="4820" spans="1:4" x14ac:dyDescent="0.35">
      <c r="A4820" s="4">
        <f>Climate285!F4847*((113.5/10)^0.12)</f>
        <v>9.8321937356189846</v>
      </c>
      <c r="B4820" s="24">
        <f>VLOOKUP(A4820,'Wind - Power Curve'!$A$3:$B$47,2)*Wind!$B$9</f>
        <v>4640.4000000000005</v>
      </c>
      <c r="C4820">
        <f>(0.5*(A4820^3)*Wind!$B$11*Wind!$B$7*(VLOOKUP(A4820+0.5,'Wind - Power Curve'!$A$3:$E$47,5,TRUE))*Wind!$B$9)/1000</f>
        <v>5066.8205612874763</v>
      </c>
      <c r="D4820" s="23" t="s">
        <v>9</v>
      </c>
    </row>
    <row r="4821" spans="1:4" x14ac:dyDescent="0.35">
      <c r="A4821" s="4">
        <f>Climate285!F4848*((113.5/10)^0.12)</f>
        <v>9.8482550376646447</v>
      </c>
      <c r="B4821" s="24">
        <f>VLOOKUP(A4821,'Wind - Power Curve'!$A$3:$B$47,2)*Wind!$B$9</f>
        <v>4640.4000000000005</v>
      </c>
      <c r="C4821">
        <f>(0.5*(A4821^3)*Wind!$B$11*Wind!$B$7*(VLOOKUP(A4821+0.5,'Wind - Power Curve'!$A$3:$E$47,5,TRUE))*Wind!$B$9)/1000</f>
        <v>5091.6917387413541</v>
      </c>
      <c r="D4821" s="23" t="s">
        <v>9</v>
      </c>
    </row>
    <row r="4822" spans="1:4" x14ac:dyDescent="0.35">
      <c r="A4822" s="4">
        <f>Climate285!F4849*((113.5/10)^0.12)</f>
        <v>9.4400302773374207</v>
      </c>
      <c r="B4822" s="24">
        <f>VLOOKUP(A4822,'Wind - Power Curve'!$A$3:$B$47,2)*Wind!$B$9</f>
        <v>3954.6</v>
      </c>
      <c r="C4822">
        <f>(0.5*(A4822^3)*Wind!$B$11*Wind!$B$7*(VLOOKUP(A4822+0.5,'Wind - Power Curve'!$A$3:$E$47,5,TRUE))*Wind!$B$9)/1000</f>
        <v>4553.07457756235</v>
      </c>
      <c r="D4822" s="23" t="s">
        <v>9</v>
      </c>
    </row>
    <row r="4823" spans="1:4" x14ac:dyDescent="0.35">
      <c r="A4823" s="4">
        <f>Climate285!F4850*((113.5/10)^0.12)</f>
        <v>9.2580021874865928</v>
      </c>
      <c r="B4823" s="24">
        <f>VLOOKUP(A4823,'Wind - Power Curve'!$A$3:$B$47,2)*Wind!$B$9</f>
        <v>3954.6</v>
      </c>
      <c r="C4823">
        <f>(0.5*(A4823^3)*Wind!$B$11*Wind!$B$7*(VLOOKUP(A4823+0.5,'Wind - Power Curve'!$A$3:$E$47,5,TRUE))*Wind!$B$9)/1000</f>
        <v>4294.7356716402592</v>
      </c>
      <c r="D4823" s="23" t="s">
        <v>9</v>
      </c>
    </row>
    <row r="4824" spans="1:4" x14ac:dyDescent="0.35">
      <c r="A4824" s="4">
        <f>Climate285!F4851*((113.5/10)^0.12)</f>
        <v>9.3664159762948067</v>
      </c>
      <c r="B4824" s="24">
        <f>VLOOKUP(A4824,'Wind - Power Curve'!$A$3:$B$47,2)*Wind!$B$9</f>
        <v>3954.6</v>
      </c>
      <c r="C4824">
        <f>(0.5*(A4824^3)*Wind!$B$11*Wind!$B$7*(VLOOKUP(A4824+0.5,'Wind - Power Curve'!$A$3:$E$47,5,TRUE))*Wind!$B$9)/1000</f>
        <v>4447.3870469076201</v>
      </c>
      <c r="D4824" s="23" t="s">
        <v>9</v>
      </c>
    </row>
    <row r="4825" spans="1:4" x14ac:dyDescent="0.35">
      <c r="A4825" s="4">
        <f>Climate285!F4852*((113.5/10)^0.12)</f>
        <v>9.7425181325307086</v>
      </c>
      <c r="B4825" s="24">
        <f>VLOOKUP(A4825,'Wind - Power Curve'!$A$3:$B$47,2)*Wind!$B$9</f>
        <v>4640.4000000000005</v>
      </c>
      <c r="C4825">
        <f>(0.5*(A4825^3)*Wind!$B$11*Wind!$B$7*(VLOOKUP(A4825+0.5,'Wind - Power Curve'!$A$3:$E$47,5,TRUE))*Wind!$B$9)/1000</f>
        <v>4929.4436948042357</v>
      </c>
      <c r="D4825" s="23" t="s">
        <v>9</v>
      </c>
    </row>
    <row r="4826" spans="1:4" x14ac:dyDescent="0.35">
      <c r="A4826" s="4">
        <f>Climate285!F4853*((113.5/10)^0.12)</f>
        <v>9.7037033192536946</v>
      </c>
      <c r="B4826" s="24">
        <f>VLOOKUP(A4826,'Wind - Power Curve'!$A$3:$B$47,2)*Wind!$B$9</f>
        <v>4640.4000000000005</v>
      </c>
      <c r="C4826">
        <f>(0.5*(A4826^3)*Wind!$B$11*Wind!$B$7*(VLOOKUP(A4826+0.5,'Wind - Power Curve'!$A$3:$E$47,5,TRUE))*Wind!$B$9)/1000</f>
        <v>4870.7604610409462</v>
      </c>
      <c r="D4826" s="23" t="s">
        <v>9</v>
      </c>
    </row>
    <row r="4827" spans="1:4" x14ac:dyDescent="0.35">
      <c r="A4827" s="4">
        <f>Climate285!F4854*((113.5/10)^0.12)</f>
        <v>9.7947173641791068</v>
      </c>
      <c r="B4827" s="24">
        <f>VLOOKUP(A4827,'Wind - Power Curve'!$A$3:$B$47,2)*Wind!$B$9</f>
        <v>4640.4000000000005</v>
      </c>
      <c r="C4827">
        <f>(0.5*(A4827^3)*Wind!$B$11*Wind!$B$7*(VLOOKUP(A4827+0.5,'Wind - Power Curve'!$A$3:$E$47,5,TRUE))*Wind!$B$9)/1000</f>
        <v>5009.103065664779</v>
      </c>
      <c r="D4827" s="23" t="s">
        <v>9</v>
      </c>
    </row>
    <row r="4828" spans="1:4" x14ac:dyDescent="0.35">
      <c r="A4828" s="4">
        <f>Climate285!F4855*((113.5/10)^0.12)</f>
        <v>10.252464472480455</v>
      </c>
      <c r="B4828" s="24">
        <f>VLOOKUP(A4828,'Wind - Power Curve'!$A$3:$B$47,2)*Wind!$B$9</f>
        <v>5330.7</v>
      </c>
      <c r="C4828">
        <f>(0.5*(A4828^3)*Wind!$B$11*Wind!$B$7*(VLOOKUP(A4828+0.5,'Wind - Power Curve'!$A$3:$E$47,5,TRUE))*Wind!$B$9)/1000</f>
        <v>5556.5336508912178</v>
      </c>
      <c r="D4828" s="23" t="s">
        <v>9</v>
      </c>
    </row>
    <row r="4829" spans="1:4" x14ac:dyDescent="0.35">
      <c r="A4829" s="4">
        <f>Climate285!F4856*((113.5/10)^0.12)</f>
        <v>10.204280566343471</v>
      </c>
      <c r="B4829" s="24">
        <f>VLOOKUP(A4829,'Wind - Power Curve'!$A$3:$B$47,2)*Wind!$B$9</f>
        <v>5330.7</v>
      </c>
      <c r="C4829">
        <f>(0.5*(A4829^3)*Wind!$B$11*Wind!$B$7*(VLOOKUP(A4829+0.5,'Wind - Power Curve'!$A$3:$E$47,5,TRUE))*Wind!$B$9)/1000</f>
        <v>5478.5584925638677</v>
      </c>
      <c r="D4829" s="23" t="s">
        <v>9</v>
      </c>
    </row>
    <row r="4830" spans="1:4" x14ac:dyDescent="0.35">
      <c r="A4830" s="4">
        <f>Climate285!F4857*((113.5/10)^0.12)</f>
        <v>10.007529616284121</v>
      </c>
      <c r="B4830" s="24">
        <f>VLOOKUP(A4830,'Wind - Power Curve'!$A$3:$B$47,2)*Wind!$B$9</f>
        <v>5330.7</v>
      </c>
      <c r="C4830">
        <f>(0.5*(A4830^3)*Wind!$B$11*Wind!$B$7*(VLOOKUP(A4830+0.5,'Wind - Power Curve'!$A$3:$E$47,5,TRUE))*Wind!$B$9)/1000</f>
        <v>5167.7296073480184</v>
      </c>
      <c r="D4830" s="23" t="s">
        <v>9</v>
      </c>
    </row>
    <row r="4831" spans="1:4" x14ac:dyDescent="0.35">
      <c r="A4831" s="4">
        <f>Climate285!F4858*((113.5/10)^0.12)</f>
        <v>9.9044695948244605</v>
      </c>
      <c r="B4831" s="24">
        <f>VLOOKUP(A4831,'Wind - Power Curve'!$A$3:$B$47,2)*Wind!$B$9</f>
        <v>4640.4000000000005</v>
      </c>
      <c r="C4831">
        <f>(0.5*(A4831^3)*Wind!$B$11*Wind!$B$7*(VLOOKUP(A4831+0.5,'Wind - Power Curve'!$A$3:$E$47,5,TRUE))*Wind!$B$9)/1000</f>
        <v>5179.3816217208914</v>
      </c>
      <c r="D4831" s="23" t="s">
        <v>9</v>
      </c>
    </row>
    <row r="4832" spans="1:4" x14ac:dyDescent="0.35">
      <c r="A4832" s="4">
        <f>Climate285!F4859*((113.5/10)^0.12)</f>
        <v>9.8174708754104607</v>
      </c>
      <c r="B4832" s="24">
        <f>VLOOKUP(A4832,'Wind - Power Curve'!$A$3:$B$47,2)*Wind!$B$9</f>
        <v>4640.4000000000005</v>
      </c>
      <c r="C4832">
        <f>(0.5*(A4832^3)*Wind!$B$11*Wind!$B$7*(VLOOKUP(A4832+0.5,'Wind - Power Curve'!$A$3:$E$47,5,TRUE))*Wind!$B$9)/1000</f>
        <v>5044.0932500510744</v>
      </c>
      <c r="D4832" s="23" t="s">
        <v>9</v>
      </c>
    </row>
    <row r="4833" spans="1:4" x14ac:dyDescent="0.35">
      <c r="A4833" s="4">
        <f>Climate285!F4860*((113.5/10)^0.12)</f>
        <v>9.4199536497803447</v>
      </c>
      <c r="B4833" s="24">
        <f>VLOOKUP(A4833,'Wind - Power Curve'!$A$3:$B$47,2)*Wind!$B$9</f>
        <v>3954.6</v>
      </c>
      <c r="C4833">
        <f>(0.5*(A4833^3)*Wind!$B$11*Wind!$B$7*(VLOOKUP(A4833+0.5,'Wind - Power Curve'!$A$3:$E$47,5,TRUE))*Wind!$B$9)/1000</f>
        <v>4524.0864990636255</v>
      </c>
      <c r="D4833" s="23" t="s">
        <v>9</v>
      </c>
    </row>
    <row r="4834" spans="1:4" x14ac:dyDescent="0.35">
      <c r="A4834" s="4">
        <f>Climate285!F4861*((113.5/10)^0.12)</f>
        <v>9.5029370436829268</v>
      </c>
      <c r="B4834" s="24">
        <f>VLOOKUP(A4834,'Wind - Power Curve'!$A$3:$B$47,2)*Wind!$B$9</f>
        <v>4640.4000000000005</v>
      </c>
      <c r="C4834">
        <f>(0.5*(A4834^3)*Wind!$B$11*Wind!$B$7*(VLOOKUP(A4834+0.5,'Wind - Power Curve'!$A$3:$E$47,5,TRUE))*Wind!$B$9)/1000</f>
        <v>4574.649220213375</v>
      </c>
      <c r="D4834" s="23" t="s">
        <v>9</v>
      </c>
    </row>
    <row r="4835" spans="1:4" x14ac:dyDescent="0.35">
      <c r="A4835" s="4">
        <f>Climate285!F4862*((113.5/10)^0.12)</f>
        <v>8.9862984945474906</v>
      </c>
      <c r="B4835" s="24">
        <f>VLOOKUP(A4835,'Wind - Power Curve'!$A$3:$B$47,2)*Wind!$B$9</f>
        <v>3314.7000000000003</v>
      </c>
      <c r="C4835">
        <f>(0.5*(A4835^3)*Wind!$B$11*Wind!$B$7*(VLOOKUP(A4835+0.5,'Wind - Power Curve'!$A$3:$E$47,5,TRUE))*Wind!$B$9)/1000</f>
        <v>3936.5661579297675</v>
      </c>
      <c r="D4835" s="23" t="s">
        <v>9</v>
      </c>
    </row>
    <row r="4836" spans="1:4" x14ac:dyDescent="0.35">
      <c r="A4836" s="4">
        <f>Climate285!F4863*((113.5/10)^0.12)</f>
        <v>8.6142116638230029</v>
      </c>
      <c r="B4836" s="24">
        <f>VLOOKUP(A4836,'Wind - Power Curve'!$A$3:$B$47,2)*Wind!$B$9</f>
        <v>3314.7000000000003</v>
      </c>
      <c r="C4836">
        <f>(0.5*(A4836^3)*Wind!$B$11*Wind!$B$7*(VLOOKUP(A4836+0.5,'Wind - Power Curve'!$A$3:$E$47,5,TRUE))*Wind!$B$9)/1000</f>
        <v>3467.5413616039227</v>
      </c>
      <c r="D4836" s="23" t="s">
        <v>9</v>
      </c>
    </row>
    <row r="4837" spans="1:4" x14ac:dyDescent="0.35">
      <c r="A4837" s="4">
        <f>Climate285!F4864*((113.5/10)^0.12)</f>
        <v>8.8979613332963527</v>
      </c>
      <c r="B4837" s="24">
        <f>VLOOKUP(A4837,'Wind - Power Curve'!$A$3:$B$47,2)*Wind!$B$9</f>
        <v>3314.7000000000003</v>
      </c>
      <c r="C4837">
        <f>(0.5*(A4837^3)*Wind!$B$11*Wind!$B$7*(VLOOKUP(A4837+0.5,'Wind - Power Curve'!$A$3:$E$47,5,TRUE))*Wind!$B$9)/1000</f>
        <v>3821.6118610251888</v>
      </c>
      <c r="D4837" s="23" t="s">
        <v>9</v>
      </c>
    </row>
    <row r="4838" spans="1:4" x14ac:dyDescent="0.35">
      <c r="A4838" s="4">
        <f>Climate285!F4865*((113.5/10)^0.12)</f>
        <v>9.0625896792643807</v>
      </c>
      <c r="B4838" s="24">
        <f>VLOOKUP(A4838,'Wind - Power Curve'!$A$3:$B$47,2)*Wind!$B$9</f>
        <v>3954.6</v>
      </c>
      <c r="C4838">
        <f>(0.5*(A4838^3)*Wind!$B$11*Wind!$B$7*(VLOOKUP(A4838+0.5,'Wind - Power Curve'!$A$3:$E$47,5,TRUE))*Wind!$B$9)/1000</f>
        <v>4028.4831717374186</v>
      </c>
      <c r="D4838" s="23" t="s">
        <v>9</v>
      </c>
    </row>
    <row r="4839" spans="1:4" x14ac:dyDescent="0.35">
      <c r="A4839" s="4">
        <f>Climate285!F4866*((113.5/10)^0.12)</f>
        <v>9.5859204375855107</v>
      </c>
      <c r="B4839" s="24">
        <f>VLOOKUP(A4839,'Wind - Power Curve'!$A$3:$B$47,2)*Wind!$B$9</f>
        <v>4640.4000000000005</v>
      </c>
      <c r="C4839">
        <f>(0.5*(A4839^3)*Wind!$B$11*Wind!$B$7*(VLOOKUP(A4839+0.5,'Wind - Power Curve'!$A$3:$E$47,5,TRUE))*Wind!$B$9)/1000</f>
        <v>4695.5417053106503</v>
      </c>
      <c r="D4839" s="23" t="s">
        <v>9</v>
      </c>
    </row>
    <row r="4840" spans="1:4" x14ac:dyDescent="0.35">
      <c r="A4840" s="4">
        <f>Climate285!F4867*((113.5/10)^0.12)</f>
        <v>9.7813329458077227</v>
      </c>
      <c r="B4840" s="24">
        <f>VLOOKUP(A4840,'Wind - Power Curve'!$A$3:$B$47,2)*Wind!$B$9</f>
        <v>4640.4000000000005</v>
      </c>
      <c r="C4840">
        <f>(0.5*(A4840^3)*Wind!$B$11*Wind!$B$7*(VLOOKUP(A4840+0.5,'Wind - Power Curve'!$A$3:$E$47,5,TRUE))*Wind!$B$9)/1000</f>
        <v>4988.5963919438036</v>
      </c>
      <c r="D4840" s="23" t="s">
        <v>9</v>
      </c>
    </row>
    <row r="4841" spans="1:4" x14ac:dyDescent="0.35">
      <c r="A4841" s="4">
        <f>Climate285!F4868*((113.5/10)^0.12)</f>
        <v>10.02492936016692</v>
      </c>
      <c r="B4841" s="24">
        <f>VLOOKUP(A4841,'Wind - Power Curve'!$A$3:$B$47,2)*Wind!$B$9</f>
        <v>5330.7</v>
      </c>
      <c r="C4841">
        <f>(0.5*(A4841^3)*Wind!$B$11*Wind!$B$7*(VLOOKUP(A4841+0.5,'Wind - Power Curve'!$A$3:$E$47,5,TRUE))*Wind!$B$9)/1000</f>
        <v>5194.7313554945968</v>
      </c>
      <c r="D4841" s="23" t="s">
        <v>9</v>
      </c>
    </row>
    <row r="4842" spans="1:4" x14ac:dyDescent="0.35">
      <c r="A4842" s="4">
        <f>Climate285!F4869*((113.5/10)^0.12)</f>
        <v>10.508106863373897</v>
      </c>
      <c r="B4842" s="24">
        <f>VLOOKUP(A4842,'Wind - Power Curve'!$A$3:$B$47,2)*Wind!$B$9</f>
        <v>5968.8</v>
      </c>
      <c r="C4842">
        <f>(0.5*(A4842^3)*Wind!$B$11*Wind!$B$7*(VLOOKUP(A4842+0.5,'Wind - Power Curve'!$A$3:$E$47,5,TRUE))*Wind!$B$9)/1000</f>
        <v>5657.6150171164654</v>
      </c>
      <c r="D4842" s="23" t="s">
        <v>9</v>
      </c>
    </row>
    <row r="4843" spans="1:4" x14ac:dyDescent="0.35">
      <c r="A4843" s="4">
        <f>Climate285!F4870*((113.5/10)^0.12)</f>
        <v>10.201603682669194</v>
      </c>
      <c r="B4843" s="24">
        <f>VLOOKUP(A4843,'Wind - Power Curve'!$A$3:$B$47,2)*Wind!$B$9</f>
        <v>5330.7</v>
      </c>
      <c r="C4843">
        <f>(0.5*(A4843^3)*Wind!$B$11*Wind!$B$7*(VLOOKUP(A4843+0.5,'Wind - Power Curve'!$A$3:$E$47,5,TRUE))*Wind!$B$9)/1000</f>
        <v>5474.2480612174877</v>
      </c>
      <c r="D4843" s="23" t="s">
        <v>9</v>
      </c>
    </row>
    <row r="4844" spans="1:4" x14ac:dyDescent="0.35">
      <c r="A4844" s="4">
        <f>Climate285!F4871*((113.5/10)^0.12)</f>
        <v>9.9084849203358747</v>
      </c>
      <c r="B4844" s="24">
        <f>VLOOKUP(A4844,'Wind - Power Curve'!$A$3:$B$47,2)*Wind!$B$9</f>
        <v>4640.4000000000005</v>
      </c>
      <c r="C4844">
        <f>(0.5*(A4844^3)*Wind!$B$11*Wind!$B$7*(VLOOKUP(A4844+0.5,'Wind - Power Curve'!$A$3:$E$47,5,TRUE))*Wind!$B$9)/1000</f>
        <v>5185.683423733456</v>
      </c>
      <c r="D4844" s="23" t="s">
        <v>9</v>
      </c>
    </row>
    <row r="4845" spans="1:4" x14ac:dyDescent="0.35">
      <c r="A4845" s="4">
        <f>Climate285!F4872*((113.5/10)^0.12)</f>
        <v>9.6849651335337548</v>
      </c>
      <c r="B4845" s="24">
        <f>VLOOKUP(A4845,'Wind - Power Curve'!$A$3:$B$47,2)*Wind!$B$9</f>
        <v>4640.4000000000005</v>
      </c>
      <c r="C4845">
        <f>(0.5*(A4845^3)*Wind!$B$11*Wind!$B$7*(VLOOKUP(A4845+0.5,'Wind - Power Curve'!$A$3:$E$47,5,TRUE))*Wind!$B$9)/1000</f>
        <v>4842.5980943967634</v>
      </c>
      <c r="D4845" s="23" t="s">
        <v>9</v>
      </c>
    </row>
    <row r="4846" spans="1:4" x14ac:dyDescent="0.35">
      <c r="A4846" s="4">
        <f>Climate285!F4873*((113.5/10)^0.12)</f>
        <v>9.7237799468107706</v>
      </c>
      <c r="B4846" s="24">
        <f>VLOOKUP(A4846,'Wind - Power Curve'!$A$3:$B$47,2)*Wind!$B$9</f>
        <v>4640.4000000000005</v>
      </c>
      <c r="C4846">
        <f>(0.5*(A4846^3)*Wind!$B$11*Wind!$B$7*(VLOOKUP(A4846+0.5,'Wind - Power Curve'!$A$3:$E$47,5,TRUE))*Wind!$B$9)/1000</f>
        <v>4901.0553600877711</v>
      </c>
      <c r="D4846" s="23" t="s">
        <v>9</v>
      </c>
    </row>
    <row r="4847" spans="1:4" x14ac:dyDescent="0.35">
      <c r="A4847" s="4">
        <f>Climate285!F4874*((113.5/10)^0.12)</f>
        <v>9.6702422733252327</v>
      </c>
      <c r="B4847" s="24">
        <f>VLOOKUP(A4847,'Wind - Power Curve'!$A$3:$B$47,2)*Wind!$B$9</f>
        <v>4640.4000000000005</v>
      </c>
      <c r="C4847">
        <f>(0.5*(A4847^3)*Wind!$B$11*Wind!$B$7*(VLOOKUP(A4847+0.5,'Wind - Power Curve'!$A$3:$E$47,5,TRUE))*Wind!$B$9)/1000</f>
        <v>4820.5468330332378</v>
      </c>
      <c r="D4847" s="23" t="s">
        <v>9</v>
      </c>
    </row>
    <row r="4848" spans="1:4" x14ac:dyDescent="0.35">
      <c r="A4848" s="4">
        <f>Climate285!F4875*((113.5/10)^0.12)</f>
        <v>9.7813329458077227</v>
      </c>
      <c r="B4848" s="24">
        <f>VLOOKUP(A4848,'Wind - Power Curve'!$A$3:$B$47,2)*Wind!$B$9</f>
        <v>4640.4000000000005</v>
      </c>
      <c r="C4848">
        <f>(0.5*(A4848^3)*Wind!$B$11*Wind!$B$7*(VLOOKUP(A4848+0.5,'Wind - Power Curve'!$A$3:$E$47,5,TRUE))*Wind!$B$9)/1000</f>
        <v>4988.5963919438036</v>
      </c>
      <c r="D4848" s="23" t="s">
        <v>9</v>
      </c>
    </row>
    <row r="4849" spans="1:4" x14ac:dyDescent="0.35">
      <c r="A4849" s="4">
        <f>Climate285!F4876*((113.5/10)^0.12)</f>
        <v>9.5002601600086507</v>
      </c>
      <c r="B4849" s="24">
        <f>VLOOKUP(A4849,'Wind - Power Curve'!$A$3:$B$47,2)*Wind!$B$9</f>
        <v>4640.4000000000005</v>
      </c>
      <c r="C4849">
        <f>(0.5*(A4849^3)*Wind!$B$11*Wind!$B$7*(VLOOKUP(A4849+0.5,'Wind - Power Curve'!$A$3:$E$47,5,TRUE))*Wind!$B$9)/1000</f>
        <v>4570.7844083477748</v>
      </c>
      <c r="D4849" s="23" t="s">
        <v>9</v>
      </c>
    </row>
    <row r="4850" spans="1:4" x14ac:dyDescent="0.35">
      <c r="A4850" s="4">
        <f>Climate285!F4877*((113.5/10)^0.12)</f>
        <v>9.4841988579629906</v>
      </c>
      <c r="B4850" s="24">
        <f>VLOOKUP(A4850,'Wind - Power Curve'!$A$3:$B$47,2)*Wind!$B$9</f>
        <v>3954.6</v>
      </c>
      <c r="C4850">
        <f>(0.5*(A4850^3)*Wind!$B$11*Wind!$B$7*(VLOOKUP(A4850+0.5,'Wind - Power Curve'!$A$3:$E$47,5,TRUE))*Wind!$B$9)/1000</f>
        <v>4617.2836643514383</v>
      </c>
      <c r="D4850" s="23" t="s">
        <v>9</v>
      </c>
    </row>
    <row r="4851" spans="1:4" x14ac:dyDescent="0.35">
      <c r="A4851" s="4">
        <f>Climate285!F4878*((113.5/10)^0.12)</f>
        <v>9.6622116223024026</v>
      </c>
      <c r="B4851" s="24">
        <f>VLOOKUP(A4851,'Wind - Power Curve'!$A$3:$B$47,2)*Wind!$B$9</f>
        <v>4640.4000000000005</v>
      </c>
      <c r="C4851">
        <f>(0.5*(A4851^3)*Wind!$B$11*Wind!$B$7*(VLOOKUP(A4851+0.5,'Wind - Power Curve'!$A$3:$E$47,5,TRUE))*Wind!$B$9)/1000</f>
        <v>4808.547136847722</v>
      </c>
      <c r="D4851" s="23" t="s">
        <v>9</v>
      </c>
    </row>
    <row r="4852" spans="1:4" x14ac:dyDescent="0.35">
      <c r="A4852" s="4">
        <f>Climate285!F4879*((113.5/10)^0.12)</f>
        <v>9.5444287406342205</v>
      </c>
      <c r="B4852" s="24">
        <f>VLOOKUP(A4852,'Wind - Power Curve'!$A$3:$B$47,2)*Wind!$B$9</f>
        <v>4640.4000000000005</v>
      </c>
      <c r="C4852">
        <f>(0.5*(A4852^3)*Wind!$B$11*Wind!$B$7*(VLOOKUP(A4852+0.5,'Wind - Power Curve'!$A$3:$E$47,5,TRUE))*Wind!$B$9)/1000</f>
        <v>4634.8326915216576</v>
      </c>
      <c r="D4852" s="23" t="s">
        <v>9</v>
      </c>
    </row>
    <row r="4853" spans="1:4" x14ac:dyDescent="0.35">
      <c r="A4853" s="4">
        <f>Climate285!F4880*((113.5/10)^0.12)</f>
        <v>9.3075245354607148</v>
      </c>
      <c r="B4853" s="24">
        <f>VLOOKUP(A4853,'Wind - Power Curve'!$A$3:$B$47,2)*Wind!$B$9</f>
        <v>3954.6</v>
      </c>
      <c r="C4853">
        <f>(0.5*(A4853^3)*Wind!$B$11*Wind!$B$7*(VLOOKUP(A4853+0.5,'Wind - Power Curve'!$A$3:$E$47,5,TRUE))*Wind!$B$9)/1000</f>
        <v>4364.0244131556983</v>
      </c>
      <c r="D4853" s="23" t="s">
        <v>9</v>
      </c>
    </row>
    <row r="4854" spans="1:4" x14ac:dyDescent="0.35">
      <c r="A4854" s="4">
        <f>Climate285!F4881*((113.5/10)^0.12)</f>
        <v>8.8912691241106607</v>
      </c>
      <c r="B4854" s="24">
        <f>VLOOKUP(A4854,'Wind - Power Curve'!$A$3:$B$47,2)*Wind!$B$9</f>
        <v>3314.7000000000003</v>
      </c>
      <c r="C4854">
        <f>(0.5*(A4854^3)*Wind!$B$11*Wind!$B$7*(VLOOKUP(A4854+0.5,'Wind - Power Curve'!$A$3:$E$47,5,TRUE))*Wind!$B$9)/1000</f>
        <v>3812.9955741912713</v>
      </c>
      <c r="D4854" s="23" t="s">
        <v>9</v>
      </c>
    </row>
    <row r="4855" spans="1:4" x14ac:dyDescent="0.35">
      <c r="A4855" s="4">
        <f>Climate285!F4882*((113.5/10)^0.12)</f>
        <v>8.6824721975170647</v>
      </c>
      <c r="B4855" s="24">
        <f>VLOOKUP(A4855,'Wind - Power Curve'!$A$3:$B$47,2)*Wind!$B$9</f>
        <v>3314.7000000000003</v>
      </c>
      <c r="C4855">
        <f>(0.5*(A4855^3)*Wind!$B$11*Wind!$B$7*(VLOOKUP(A4855+0.5,'Wind - Power Curve'!$A$3:$E$47,5,TRUE))*Wind!$B$9)/1000</f>
        <v>3550.6285239022714</v>
      </c>
      <c r="D4855" s="23" t="s">
        <v>9</v>
      </c>
    </row>
    <row r="4856" spans="1:4" x14ac:dyDescent="0.35">
      <c r="A4856" s="4">
        <f>Climate285!F4883*((113.5/10)^0.12)</f>
        <v>8.9796062853617968</v>
      </c>
      <c r="B4856" s="24">
        <f>VLOOKUP(A4856,'Wind - Power Curve'!$A$3:$B$47,2)*Wind!$B$9</f>
        <v>3314.7000000000003</v>
      </c>
      <c r="C4856">
        <f>(0.5*(A4856^3)*Wind!$B$11*Wind!$B$7*(VLOOKUP(A4856+0.5,'Wind - Power Curve'!$A$3:$E$47,5,TRUE))*Wind!$B$9)/1000</f>
        <v>3927.7778753661382</v>
      </c>
      <c r="D4856" s="23" t="s">
        <v>9</v>
      </c>
    </row>
    <row r="4857" spans="1:4" x14ac:dyDescent="0.35">
      <c r="A4857" s="4">
        <f>Climate285!F4884*((113.5/10)^0.12)</f>
        <v>8.7815168934653087</v>
      </c>
      <c r="B4857" s="24">
        <f>VLOOKUP(A4857,'Wind - Power Curve'!$A$3:$B$47,2)*Wind!$B$9</f>
        <v>3314.7000000000003</v>
      </c>
      <c r="C4857">
        <f>(0.5*(A4857^3)*Wind!$B$11*Wind!$B$7*(VLOOKUP(A4857+0.5,'Wind - Power Curve'!$A$3:$E$47,5,TRUE))*Wind!$B$9)/1000</f>
        <v>3673.530560413808</v>
      </c>
      <c r="D4857" s="23" t="s">
        <v>9</v>
      </c>
    </row>
    <row r="4858" spans="1:4" x14ac:dyDescent="0.35">
      <c r="A4858" s="4">
        <f>Climate285!F4885*((113.5/10)^0.12)</f>
        <v>8.5941350362659268</v>
      </c>
      <c r="B4858" s="24">
        <f>VLOOKUP(A4858,'Wind - Power Curve'!$A$3:$B$47,2)*Wind!$B$9</f>
        <v>3314.7000000000003</v>
      </c>
      <c r="C4858">
        <f>(0.5*(A4858^3)*Wind!$B$11*Wind!$B$7*(VLOOKUP(A4858+0.5,'Wind - Power Curve'!$A$3:$E$47,5,TRUE))*Wind!$B$9)/1000</f>
        <v>3443.3530501991431</v>
      </c>
      <c r="D4858" s="23" t="s">
        <v>9</v>
      </c>
    </row>
    <row r="4859" spans="1:4" x14ac:dyDescent="0.35">
      <c r="A4859" s="4">
        <f>Climate285!F4886*((113.5/10)^0.12)</f>
        <v>8.7105794760969708</v>
      </c>
      <c r="B4859" s="24">
        <f>VLOOKUP(A4859,'Wind - Power Curve'!$A$3:$B$47,2)*Wind!$B$9</f>
        <v>3314.7000000000003</v>
      </c>
      <c r="C4859">
        <f>(0.5*(A4859^3)*Wind!$B$11*Wind!$B$7*(VLOOKUP(A4859+0.5,'Wind - Power Curve'!$A$3:$E$47,5,TRUE))*Wind!$B$9)/1000</f>
        <v>3585.2230230778564</v>
      </c>
      <c r="D4859" s="23" t="s">
        <v>9</v>
      </c>
    </row>
    <row r="4860" spans="1:4" x14ac:dyDescent="0.35">
      <c r="A4860" s="4">
        <f>Climate285!F4887*((113.5/10)^0.12)</f>
        <v>8.6557033607742948</v>
      </c>
      <c r="B4860" s="24">
        <f>VLOOKUP(A4860,'Wind - Power Curve'!$A$3:$B$47,2)*Wind!$B$9</f>
        <v>3314.7000000000003</v>
      </c>
      <c r="C4860">
        <f>(0.5*(A4860^3)*Wind!$B$11*Wind!$B$7*(VLOOKUP(A4860+0.5,'Wind - Power Curve'!$A$3:$E$47,5,TRUE))*Wind!$B$9)/1000</f>
        <v>3517.8889567432298</v>
      </c>
      <c r="D4860" s="23" t="s">
        <v>9</v>
      </c>
    </row>
    <row r="4861" spans="1:4" x14ac:dyDescent="0.35">
      <c r="A4861" s="4">
        <f>Climate285!F4888*((113.5/10)^0.12)</f>
        <v>8.3277851106753769</v>
      </c>
      <c r="B4861" s="24">
        <f>VLOOKUP(A4861,'Wind - Power Curve'!$A$3:$B$47,2)*Wind!$B$9</f>
        <v>2737.8</v>
      </c>
      <c r="C4861">
        <f>(0.5*(A4861^3)*Wind!$B$11*Wind!$B$7*(VLOOKUP(A4861+0.5,'Wind - Power Curve'!$A$3:$E$47,5,TRUE))*Wind!$B$9)/1000</f>
        <v>3117.2812090093948</v>
      </c>
      <c r="D4861" s="23" t="s">
        <v>9</v>
      </c>
    </row>
    <row r="4862" spans="1:4" x14ac:dyDescent="0.35">
      <c r="A4862" s="4">
        <f>Climate285!F4889*((113.5/10)^0.12)</f>
        <v>8.6797953138427868</v>
      </c>
      <c r="B4862" s="24">
        <f>VLOOKUP(A4862,'Wind - Power Curve'!$A$3:$B$47,2)*Wind!$B$9</f>
        <v>3314.7000000000003</v>
      </c>
      <c r="C4862">
        <f>(0.5*(A4862^3)*Wind!$B$11*Wind!$B$7*(VLOOKUP(A4862+0.5,'Wind - Power Curve'!$A$3:$E$47,5,TRUE))*Wind!$B$9)/1000</f>
        <v>3547.345464911114</v>
      </c>
      <c r="D4862" s="23" t="s">
        <v>9</v>
      </c>
    </row>
    <row r="4863" spans="1:4" x14ac:dyDescent="0.35">
      <c r="A4863" s="4">
        <f>Climate285!F4890*((113.5/10)^0.12)</f>
        <v>8.8457621016479528</v>
      </c>
      <c r="B4863" s="24">
        <f>VLOOKUP(A4863,'Wind - Power Curve'!$A$3:$B$47,2)*Wind!$B$9</f>
        <v>3314.7000000000003</v>
      </c>
      <c r="C4863">
        <f>(0.5*(A4863^3)*Wind!$B$11*Wind!$B$7*(VLOOKUP(A4863+0.5,'Wind - Power Curve'!$A$3:$E$47,5,TRUE))*Wind!$B$9)/1000</f>
        <v>3754.7480417902348</v>
      </c>
      <c r="D4863" s="23" t="s">
        <v>9</v>
      </c>
    </row>
    <row r="4864" spans="1:4" x14ac:dyDescent="0.35">
      <c r="A4864" s="4">
        <f>Climate285!F4891*((113.5/10)^0.12)</f>
        <v>8.9822831690360747</v>
      </c>
      <c r="B4864" s="24">
        <f>VLOOKUP(A4864,'Wind - Power Curve'!$A$3:$B$47,2)*Wind!$B$9</f>
        <v>3314.7000000000003</v>
      </c>
      <c r="C4864">
        <f>(0.5*(A4864^3)*Wind!$B$11*Wind!$B$7*(VLOOKUP(A4864+0.5,'Wind - Power Curve'!$A$3:$E$47,5,TRUE))*Wind!$B$9)/1000</f>
        <v>3931.2916171069742</v>
      </c>
      <c r="D4864" s="23" t="s">
        <v>9</v>
      </c>
    </row>
    <row r="4865" spans="1:4" x14ac:dyDescent="0.35">
      <c r="A4865" s="4">
        <f>Climate285!F4892*((113.5/10)^0.12)</f>
        <v>9.1562806078640726</v>
      </c>
      <c r="B4865" s="24">
        <f>VLOOKUP(A4865,'Wind - Power Curve'!$A$3:$B$47,2)*Wind!$B$9</f>
        <v>3954.6</v>
      </c>
      <c r="C4865">
        <f>(0.5*(A4865^3)*Wind!$B$11*Wind!$B$7*(VLOOKUP(A4865+0.5,'Wind - Power Curve'!$A$3:$E$47,5,TRUE))*Wind!$B$9)/1000</f>
        <v>4154.7211774549451</v>
      </c>
      <c r="D4865" s="23" t="s">
        <v>9</v>
      </c>
    </row>
    <row r="4866" spans="1:4" x14ac:dyDescent="0.35">
      <c r="A4866" s="4">
        <f>Climate285!F4893*((113.5/10)^0.12)</f>
        <v>9.0906969578442887</v>
      </c>
      <c r="B4866" s="24">
        <f>VLOOKUP(A4866,'Wind - Power Curve'!$A$3:$B$47,2)*Wind!$B$9</f>
        <v>3954.6</v>
      </c>
      <c r="C4866">
        <f>(0.5*(A4866^3)*Wind!$B$11*Wind!$B$7*(VLOOKUP(A4866+0.5,'Wind - Power Curve'!$A$3:$E$47,5,TRUE))*Wind!$B$9)/1000</f>
        <v>4066.0821065203968</v>
      </c>
      <c r="D4866" s="23" t="s">
        <v>9</v>
      </c>
    </row>
    <row r="4867" spans="1:4" x14ac:dyDescent="0.35">
      <c r="A4867" s="4">
        <f>Climate285!F4894*((113.5/10)^0.12)</f>
        <v>8.5968119199402047</v>
      </c>
      <c r="B4867" s="24">
        <f>VLOOKUP(A4867,'Wind - Power Curve'!$A$3:$B$47,2)*Wind!$B$9</f>
        <v>3314.7000000000003</v>
      </c>
      <c r="C4867">
        <f>(0.5*(A4867^3)*Wind!$B$11*Wind!$B$7*(VLOOKUP(A4867+0.5,'Wind - Power Curve'!$A$3:$E$47,5,TRUE))*Wind!$B$9)/1000</f>
        <v>3446.5716382914816</v>
      </c>
      <c r="D4867" s="23" t="s">
        <v>9</v>
      </c>
    </row>
    <row r="4868" spans="1:4" x14ac:dyDescent="0.35">
      <c r="A4868" s="4">
        <f>Climate285!F4895*((113.5/10)^0.12)</f>
        <v>8.0587583014105508</v>
      </c>
      <c r="B4868" s="24">
        <f>VLOOKUP(A4868,'Wind - Power Curve'!$A$3:$B$47,2)*Wind!$B$9</f>
        <v>2737.8</v>
      </c>
      <c r="C4868">
        <f>(0.5*(A4868^3)*Wind!$B$11*Wind!$B$7*(VLOOKUP(A4868+0.5,'Wind - Power Curve'!$A$3:$E$47,5,TRUE))*Wind!$B$9)/1000</f>
        <v>2824.826917492227</v>
      </c>
      <c r="D4868" s="23" t="s">
        <v>9</v>
      </c>
    </row>
    <row r="4869" spans="1:4" x14ac:dyDescent="0.35">
      <c r="A4869" s="4">
        <f>Climate285!F4896*((113.5/10)^0.12)</f>
        <v>7.8941299554425219</v>
      </c>
      <c r="B4869" s="24">
        <f>VLOOKUP(A4869,'Wind - Power Curve'!$A$3:$B$47,2)*Wind!$B$9</f>
        <v>2226.6</v>
      </c>
      <c r="C4869">
        <f>(0.5*(A4869^3)*Wind!$B$11*Wind!$B$7*(VLOOKUP(A4869+0.5,'Wind - Power Curve'!$A$3:$E$47,5,TRUE))*Wind!$B$9)/1000</f>
        <v>2630.5379582419901</v>
      </c>
      <c r="D4869" s="23" t="s">
        <v>9</v>
      </c>
    </row>
    <row r="4870" spans="1:4" x14ac:dyDescent="0.35">
      <c r="A4870" s="4">
        <f>Climate285!F4897*((113.5/10)^0.12)</f>
        <v>7.7361938186601868</v>
      </c>
      <c r="B4870" s="24">
        <f>VLOOKUP(A4870,'Wind - Power Curve'!$A$3:$B$47,2)*Wind!$B$9</f>
        <v>2226.6</v>
      </c>
      <c r="C4870">
        <f>(0.5*(A4870^3)*Wind!$B$11*Wind!$B$7*(VLOOKUP(A4870+0.5,'Wind - Power Curve'!$A$3:$E$47,5,TRUE))*Wind!$B$9)/1000</f>
        <v>2475.7898811560203</v>
      </c>
      <c r="D4870" s="23" t="s">
        <v>9</v>
      </c>
    </row>
    <row r="4871" spans="1:4" x14ac:dyDescent="0.35">
      <c r="A4871" s="4">
        <f>Climate285!F4898*((113.5/10)^0.12)</f>
        <v>7.4604748002096679</v>
      </c>
      <c r="B4871" s="24">
        <f>VLOOKUP(A4871,'Wind - Power Curve'!$A$3:$B$47,2)*Wind!$B$9</f>
        <v>1780.2</v>
      </c>
      <c r="C4871">
        <f>(0.5*(A4871^3)*Wind!$B$11*Wind!$B$7*(VLOOKUP(A4871+0.5,'Wind - Power Curve'!$A$3:$E$47,5,TRUE))*Wind!$B$9)/1000</f>
        <v>2191.582469454459</v>
      </c>
      <c r="D4871" s="23" t="s">
        <v>9</v>
      </c>
    </row>
    <row r="4872" spans="1:4" x14ac:dyDescent="0.35">
      <c r="A4872" s="4">
        <f>Climate285!F4899*((113.5/10)^0.12)</f>
        <v>7.2918311287302249</v>
      </c>
      <c r="B4872" s="24">
        <f>VLOOKUP(A4872,'Wind - Power Curve'!$A$3:$B$47,2)*Wind!$B$9</f>
        <v>1780.2</v>
      </c>
      <c r="C4872">
        <f>(0.5*(A4872^3)*Wind!$B$11*Wind!$B$7*(VLOOKUP(A4872+0.5,'Wind - Power Curve'!$A$3:$E$47,5,TRUE))*Wind!$B$9)/1000</f>
        <v>2046.2948979553805</v>
      </c>
      <c r="D4872" s="23" t="s">
        <v>9</v>
      </c>
    </row>
    <row r="4873" spans="1:4" x14ac:dyDescent="0.35">
      <c r="A4873" s="4">
        <f>Climate285!F4900*((113.5/10)^0.12)</f>
        <v>6.8755757173801682</v>
      </c>
      <c r="B4873" s="24">
        <f>VLOOKUP(A4873,'Wind - Power Curve'!$A$3:$B$47,2)*Wind!$B$9</f>
        <v>1392.3</v>
      </c>
      <c r="C4873">
        <f>(0.5*(A4873^3)*Wind!$B$11*Wind!$B$7*(VLOOKUP(A4873+0.5,'Wind - Power Curve'!$A$3:$E$47,5,TRUE))*Wind!$B$9)/1000</f>
        <v>1686.9487313006985</v>
      </c>
      <c r="D4873" s="23" t="s">
        <v>9</v>
      </c>
    </row>
    <row r="4874" spans="1:4" x14ac:dyDescent="0.35">
      <c r="A4874" s="4">
        <f>Climate285!F4901*((113.5/10)^0.12)</f>
        <v>7.0669729000909669</v>
      </c>
      <c r="B4874" s="24">
        <f>VLOOKUP(A4874,'Wind - Power Curve'!$A$3:$B$47,2)*Wind!$B$9</f>
        <v>1780.2</v>
      </c>
      <c r="C4874">
        <f>(0.5*(A4874^3)*Wind!$B$11*Wind!$B$7*(VLOOKUP(A4874+0.5,'Wind - Power Curve'!$A$3:$E$47,5,TRUE))*Wind!$B$9)/1000</f>
        <v>1862.7676723700165</v>
      </c>
      <c r="D4874" s="23" t="s">
        <v>9</v>
      </c>
    </row>
    <row r="4875" spans="1:4" x14ac:dyDescent="0.35">
      <c r="A4875" s="4">
        <f>Climate285!F4902*((113.5/10)^0.12)</f>
        <v>7.340015034867208</v>
      </c>
      <c r="B4875" s="24">
        <f>VLOOKUP(A4875,'Wind - Power Curve'!$A$3:$B$47,2)*Wind!$B$9</f>
        <v>1780.2</v>
      </c>
      <c r="C4875">
        <f>(0.5*(A4875^3)*Wind!$B$11*Wind!$B$7*(VLOOKUP(A4875+0.5,'Wind - Power Curve'!$A$3:$E$47,5,TRUE))*Wind!$B$9)/1000</f>
        <v>2087.1288584981935</v>
      </c>
      <c r="D4875" s="23" t="s">
        <v>9</v>
      </c>
    </row>
    <row r="4876" spans="1:4" x14ac:dyDescent="0.35">
      <c r="A4876" s="4">
        <f>Climate285!F4903*((113.5/10)^0.12)</f>
        <v>7.8205156543999079</v>
      </c>
      <c r="B4876" s="24">
        <f>VLOOKUP(A4876,'Wind - Power Curve'!$A$3:$B$47,2)*Wind!$B$9</f>
        <v>2226.6</v>
      </c>
      <c r="C4876">
        <f>(0.5*(A4876^3)*Wind!$B$11*Wind!$B$7*(VLOOKUP(A4876+0.5,'Wind - Power Curve'!$A$3:$E$47,5,TRUE))*Wind!$B$9)/1000</f>
        <v>2557.6312359217873</v>
      </c>
      <c r="D4876" s="23" t="s">
        <v>9</v>
      </c>
    </row>
    <row r="4877" spans="1:4" x14ac:dyDescent="0.35">
      <c r="A4877" s="4">
        <f>Climate285!F4904*((113.5/10)^0.12)</f>
        <v>7.7080865400802798</v>
      </c>
      <c r="B4877" s="24">
        <f>VLOOKUP(A4877,'Wind - Power Curve'!$A$3:$B$47,2)*Wind!$B$9</f>
        <v>2226.6</v>
      </c>
      <c r="C4877">
        <f>(0.5*(A4877^3)*Wind!$B$11*Wind!$B$7*(VLOOKUP(A4877+0.5,'Wind - Power Curve'!$A$3:$E$47,5,TRUE))*Wind!$B$9)/1000</f>
        <v>2448.9025526954065</v>
      </c>
      <c r="D4877" s="23" t="s">
        <v>9</v>
      </c>
    </row>
    <row r="4878" spans="1:4" x14ac:dyDescent="0.35">
      <c r="A4878" s="4">
        <f>Climate285!F4905*((113.5/10)^0.12)</f>
        <v>7.7723317482629248</v>
      </c>
      <c r="B4878" s="24">
        <f>VLOOKUP(A4878,'Wind - Power Curve'!$A$3:$B$47,2)*Wind!$B$9</f>
        <v>2226.6</v>
      </c>
      <c r="C4878">
        <f>(0.5*(A4878^3)*Wind!$B$11*Wind!$B$7*(VLOOKUP(A4878+0.5,'Wind - Power Curve'!$A$3:$E$47,5,TRUE))*Wind!$B$9)/1000</f>
        <v>2510.6475304296696</v>
      </c>
      <c r="D4878" s="23" t="s">
        <v>9</v>
      </c>
    </row>
    <row r="4879" spans="1:4" x14ac:dyDescent="0.35">
      <c r="A4879" s="4">
        <f>Climate285!F4906*((113.5/10)^0.12)</f>
        <v>7.9423138615795068</v>
      </c>
      <c r="B4879" s="24">
        <f>VLOOKUP(A4879,'Wind - Power Curve'!$A$3:$B$47,2)*Wind!$B$9</f>
        <v>2226.6</v>
      </c>
      <c r="C4879">
        <f>(0.5*(A4879^3)*Wind!$B$11*Wind!$B$7*(VLOOKUP(A4879+0.5,'Wind - Power Curve'!$A$3:$E$47,5,TRUE))*Wind!$B$9)/1000</f>
        <v>2679.0011144563391</v>
      </c>
      <c r="D4879" s="23" t="s">
        <v>9</v>
      </c>
    </row>
    <row r="4880" spans="1:4" x14ac:dyDescent="0.35">
      <c r="A4880" s="4">
        <f>Climate285!F4907*((113.5/10)^0.12)</f>
        <v>8.0065590697621509</v>
      </c>
      <c r="B4880" s="24">
        <f>VLOOKUP(A4880,'Wind - Power Curve'!$A$3:$B$47,2)*Wind!$B$9</f>
        <v>2737.8</v>
      </c>
      <c r="C4880">
        <f>(0.5*(A4880^3)*Wind!$B$11*Wind!$B$7*(VLOOKUP(A4880+0.5,'Wind - Power Curve'!$A$3:$E$47,5,TRUE))*Wind!$B$9)/1000</f>
        <v>2770.2897005131881</v>
      </c>
      <c r="D4880" s="23" t="s">
        <v>9</v>
      </c>
    </row>
    <row r="4881" spans="1:4" x14ac:dyDescent="0.35">
      <c r="A4881" s="4">
        <f>Climate285!F4908*((113.5/10)^0.12)</f>
        <v>7.8459460493055388</v>
      </c>
      <c r="B4881" s="24">
        <f>VLOOKUP(A4881,'Wind - Power Curve'!$A$3:$B$47,2)*Wind!$B$9</f>
        <v>2226.6</v>
      </c>
      <c r="C4881">
        <f>(0.5*(A4881^3)*Wind!$B$11*Wind!$B$7*(VLOOKUP(A4881+0.5,'Wind - Power Curve'!$A$3:$E$47,5,TRUE))*Wind!$B$9)/1000</f>
        <v>2582.6628209319042</v>
      </c>
      <c r="D4881" s="23" t="s">
        <v>9</v>
      </c>
    </row>
    <row r="4882" spans="1:4" x14ac:dyDescent="0.35">
      <c r="A4882" s="4">
        <f>Climate285!F4909*((113.5/10)^0.12)</f>
        <v>7.9530213962766139</v>
      </c>
      <c r="B4882" s="24">
        <f>VLOOKUP(A4882,'Wind - Power Curve'!$A$3:$B$47,2)*Wind!$B$9</f>
        <v>2226.6</v>
      </c>
      <c r="C4882">
        <f>(0.5*(A4882^3)*Wind!$B$11*Wind!$B$7*(VLOOKUP(A4882+0.5,'Wind - Power Curve'!$A$3:$E$47,5,TRUE))*Wind!$B$9)/1000</f>
        <v>2689.8509201916086</v>
      </c>
      <c r="D4882" s="23" t="s">
        <v>9</v>
      </c>
    </row>
    <row r="4883" spans="1:4" x14ac:dyDescent="0.35">
      <c r="A4883" s="4">
        <f>Climate285!F4910*((113.5/10)^0.12)</f>
        <v>7.7442244696830169</v>
      </c>
      <c r="B4883" s="24">
        <f>VLOOKUP(A4883,'Wind - Power Curve'!$A$3:$B$47,2)*Wind!$B$9</f>
        <v>2226.6</v>
      </c>
      <c r="C4883">
        <f>(0.5*(A4883^3)*Wind!$B$11*Wind!$B$7*(VLOOKUP(A4883+0.5,'Wind - Power Curve'!$A$3:$E$47,5,TRUE))*Wind!$B$9)/1000</f>
        <v>2483.5079597549206</v>
      </c>
      <c r="D4883" s="23" t="s">
        <v>9</v>
      </c>
    </row>
    <row r="4884" spans="1:4" x14ac:dyDescent="0.35">
      <c r="A4884" s="4">
        <f>Climate285!F4911*((113.5/10)^0.12)</f>
        <v>7.7817008411228938</v>
      </c>
      <c r="B4884" s="24">
        <f>VLOOKUP(A4884,'Wind - Power Curve'!$A$3:$B$47,2)*Wind!$B$9</f>
        <v>2226.6</v>
      </c>
      <c r="C4884">
        <f>(0.5*(A4884^3)*Wind!$B$11*Wind!$B$7*(VLOOKUP(A4884+0.5,'Wind - Power Curve'!$A$3:$E$47,5,TRUE))*Wind!$B$9)/1000</f>
        <v>2519.7377971595824</v>
      </c>
      <c r="D4884" s="23" t="s">
        <v>9</v>
      </c>
    </row>
    <row r="4885" spans="1:4" x14ac:dyDescent="0.35">
      <c r="A4885" s="4">
        <f>Climate285!F4912*((113.5/10)^0.12)</f>
        <v>7.9128681411624608</v>
      </c>
      <c r="B4885" s="24">
        <f>VLOOKUP(A4885,'Wind - Power Curve'!$A$3:$B$47,2)*Wind!$B$9</f>
        <v>2226.6</v>
      </c>
      <c r="C4885">
        <f>(0.5*(A4885^3)*Wind!$B$11*Wind!$B$7*(VLOOKUP(A4885+0.5,'Wind - Power Curve'!$A$3:$E$47,5,TRUE))*Wind!$B$9)/1000</f>
        <v>2649.3146711503232</v>
      </c>
      <c r="D4885" s="23" t="s">
        <v>9</v>
      </c>
    </row>
    <row r="4886" spans="1:4" x14ac:dyDescent="0.35">
      <c r="A4886" s="4">
        <f>Climate285!F4913*((113.5/10)^0.12)</f>
        <v>8.2742474371898407</v>
      </c>
      <c r="B4886" s="24">
        <f>VLOOKUP(A4886,'Wind - Power Curve'!$A$3:$B$47,2)*Wind!$B$9</f>
        <v>2737.8</v>
      </c>
      <c r="C4886">
        <f>(0.5*(A4886^3)*Wind!$B$11*Wind!$B$7*(VLOOKUP(A4886+0.5,'Wind - Power Curve'!$A$3:$E$47,5,TRUE))*Wind!$B$9)/1000</f>
        <v>3057.5457456810832</v>
      </c>
      <c r="D4886" s="23" t="s">
        <v>9</v>
      </c>
    </row>
    <row r="4887" spans="1:4" x14ac:dyDescent="0.35">
      <c r="A4887" s="4">
        <f>Climate285!F4914*((113.5/10)^0.12)</f>
        <v>8.5339051535946968</v>
      </c>
      <c r="B4887" s="24">
        <f>VLOOKUP(A4887,'Wind - Power Curve'!$A$3:$B$47,2)*Wind!$B$9</f>
        <v>3314.7000000000003</v>
      </c>
      <c r="C4887">
        <f>(0.5*(A4887^3)*Wind!$B$11*Wind!$B$7*(VLOOKUP(A4887+0.5,'Wind - Power Curve'!$A$3:$E$47,5,TRUE))*Wind!$B$9)/1000</f>
        <v>3371.4635521952032</v>
      </c>
      <c r="D4887" s="23" t="s">
        <v>9</v>
      </c>
    </row>
    <row r="4888" spans="1:4" x14ac:dyDescent="0.35">
      <c r="A4888" s="4">
        <f>Climate285!F4915*((113.5/10)^0.12)</f>
        <v>8.7574249403968167</v>
      </c>
      <c r="B4888" s="24">
        <f>VLOOKUP(A4888,'Wind - Power Curve'!$A$3:$B$47,2)*Wind!$B$9</f>
        <v>3314.7000000000003</v>
      </c>
      <c r="C4888">
        <f>(0.5*(A4888^3)*Wind!$B$11*Wind!$B$7*(VLOOKUP(A4888+0.5,'Wind - Power Curve'!$A$3:$E$47,5,TRUE))*Wind!$B$9)/1000</f>
        <v>3643.3786138804826</v>
      </c>
      <c r="D4888" s="23" t="s">
        <v>9</v>
      </c>
    </row>
    <row r="4889" spans="1:4" x14ac:dyDescent="0.35">
      <c r="A4889" s="4">
        <f>Climate285!F4916*((113.5/10)^0.12)</f>
        <v>8.8230085904165989</v>
      </c>
      <c r="B4889" s="24">
        <f>VLOOKUP(A4889,'Wind - Power Curve'!$A$3:$B$47,2)*Wind!$B$9</f>
        <v>3314.7000000000003</v>
      </c>
      <c r="C4889">
        <f>(0.5*(A4889^3)*Wind!$B$11*Wind!$B$7*(VLOOKUP(A4889+0.5,'Wind - Power Curve'!$A$3:$E$47,5,TRUE))*Wind!$B$9)/1000</f>
        <v>3725.8480558938222</v>
      </c>
      <c r="D4889" s="23" t="s">
        <v>9</v>
      </c>
    </row>
    <row r="4890" spans="1:4" x14ac:dyDescent="0.35">
      <c r="A4890" s="4">
        <f>Climate285!F4917*((113.5/10)^0.12)</f>
        <v>9.1964338629782265</v>
      </c>
      <c r="B4890" s="24">
        <f>VLOOKUP(A4890,'Wind - Power Curve'!$A$3:$B$47,2)*Wind!$B$9</f>
        <v>3954.6</v>
      </c>
      <c r="C4890">
        <f>(0.5*(A4890^3)*Wind!$B$11*Wind!$B$7*(VLOOKUP(A4890+0.5,'Wind - Power Curve'!$A$3:$E$47,5,TRUE))*Wind!$B$9)/1000</f>
        <v>4209.6206197507399</v>
      </c>
      <c r="D4890" s="23" t="s">
        <v>9</v>
      </c>
    </row>
    <row r="4891" spans="1:4" x14ac:dyDescent="0.35">
      <c r="A4891" s="4">
        <f>Climate285!F4918*((113.5/10)^0.12)</f>
        <v>9.3342933722034847</v>
      </c>
      <c r="B4891" s="24">
        <f>VLOOKUP(A4891,'Wind - Power Curve'!$A$3:$B$47,2)*Wind!$B$9</f>
        <v>3954.6</v>
      </c>
      <c r="C4891">
        <f>(0.5*(A4891^3)*Wind!$B$11*Wind!$B$7*(VLOOKUP(A4891+0.5,'Wind - Power Curve'!$A$3:$E$47,5,TRUE))*Wind!$B$9)/1000</f>
        <v>4401.7861695460606</v>
      </c>
      <c r="D4891" s="23" t="s">
        <v>9</v>
      </c>
    </row>
    <row r="4892" spans="1:4" x14ac:dyDescent="0.35">
      <c r="A4892" s="4">
        <f>Climate285!F4919*((113.5/10)^0.12)</f>
        <v>9.7037033192536946</v>
      </c>
      <c r="B4892" s="24">
        <f>VLOOKUP(A4892,'Wind - Power Curve'!$A$3:$B$47,2)*Wind!$B$9</f>
        <v>4640.4000000000005</v>
      </c>
      <c r="C4892">
        <f>(0.5*(A4892^3)*Wind!$B$11*Wind!$B$7*(VLOOKUP(A4892+0.5,'Wind - Power Curve'!$A$3:$E$47,5,TRUE))*Wind!$B$9)/1000</f>
        <v>4870.7604610409462</v>
      </c>
      <c r="D4892" s="23" t="s">
        <v>9</v>
      </c>
    </row>
    <row r="4893" spans="1:4" x14ac:dyDescent="0.35">
      <c r="A4893" s="4">
        <f>Climate285!F4920*((113.5/10)^0.12)</f>
        <v>9.2205258160467167</v>
      </c>
      <c r="B4893" s="24">
        <f>VLOOKUP(A4893,'Wind - Power Curve'!$A$3:$B$47,2)*Wind!$B$9</f>
        <v>3954.6</v>
      </c>
      <c r="C4893">
        <f>(0.5*(A4893^3)*Wind!$B$11*Wind!$B$7*(VLOOKUP(A4893+0.5,'Wind - Power Curve'!$A$3:$E$47,5,TRUE))*Wind!$B$9)/1000</f>
        <v>4242.791270861635</v>
      </c>
      <c r="D4893" s="23" t="s">
        <v>9</v>
      </c>
    </row>
    <row r="4894" spans="1:4" x14ac:dyDescent="0.35">
      <c r="A4894" s="4">
        <f>Climate285!F4921*((113.5/10)^0.12)</f>
        <v>8.8390698924622608</v>
      </c>
      <c r="B4894" s="24">
        <f>VLOOKUP(A4894,'Wind - Power Curve'!$A$3:$B$47,2)*Wind!$B$9</f>
        <v>3314.7000000000003</v>
      </c>
      <c r="C4894">
        <f>(0.5*(A4894^3)*Wind!$B$11*Wind!$B$7*(VLOOKUP(A4894+0.5,'Wind - Power Curve'!$A$3:$E$47,5,TRUE))*Wind!$B$9)/1000</f>
        <v>3746.2325898482422</v>
      </c>
      <c r="D4894" s="23" t="s">
        <v>9</v>
      </c>
    </row>
    <row r="4895" spans="1:4" x14ac:dyDescent="0.35">
      <c r="A4895" s="4">
        <f>Climate285!F4922*((113.5/10)^0.12)</f>
        <v>8.6985334995627248</v>
      </c>
      <c r="B4895" s="24">
        <f>VLOOKUP(A4895,'Wind - Power Curve'!$A$3:$B$47,2)*Wind!$B$9</f>
        <v>3314.7000000000003</v>
      </c>
      <c r="C4895">
        <f>(0.5*(A4895^3)*Wind!$B$11*Wind!$B$7*(VLOOKUP(A4895+0.5,'Wind - Power Curve'!$A$3:$E$47,5,TRUE))*Wind!$B$9)/1000</f>
        <v>3570.3694250587664</v>
      </c>
      <c r="D4895" s="23" t="s">
        <v>9</v>
      </c>
    </row>
    <row r="4896" spans="1:4" x14ac:dyDescent="0.35">
      <c r="A4896" s="4">
        <f>Climate285!F4923*((113.5/10)^0.12)</f>
        <v>8.7989166373481087</v>
      </c>
      <c r="B4896" s="24">
        <f>VLOOKUP(A4896,'Wind - Power Curve'!$A$3:$B$47,2)*Wind!$B$9</f>
        <v>3314.7000000000003</v>
      </c>
      <c r="C4896">
        <f>(0.5*(A4896^3)*Wind!$B$11*Wind!$B$7*(VLOOKUP(A4896+0.5,'Wind - Power Curve'!$A$3:$E$47,5,TRUE))*Wind!$B$9)/1000</f>
        <v>3695.4101139429035</v>
      </c>
      <c r="D4896" s="23" t="s">
        <v>9</v>
      </c>
    </row>
    <row r="4897" spans="1:4" x14ac:dyDescent="0.35">
      <c r="A4897" s="4">
        <f>Climate285!F4924*((113.5/10)^0.12)</f>
        <v>9.1870647701182566</v>
      </c>
      <c r="B4897" s="24">
        <f>VLOOKUP(A4897,'Wind - Power Curve'!$A$3:$B$47,2)*Wind!$B$9</f>
        <v>3954.6</v>
      </c>
      <c r="C4897">
        <f>(0.5*(A4897^3)*Wind!$B$11*Wind!$B$7*(VLOOKUP(A4897+0.5,'Wind - Power Curve'!$A$3:$E$47,5,TRUE))*Wind!$B$9)/1000</f>
        <v>4196.7677596347876</v>
      </c>
      <c r="D4897" s="23" t="s">
        <v>9</v>
      </c>
    </row>
    <row r="4898" spans="1:4" x14ac:dyDescent="0.35">
      <c r="A4898" s="4">
        <f>Climate285!F4925*((113.5/10)^0.12)</f>
        <v>9.1763572354211487</v>
      </c>
      <c r="B4898" s="24">
        <f>VLOOKUP(A4898,'Wind - Power Curve'!$A$3:$B$47,2)*Wind!$B$9</f>
        <v>3954.6</v>
      </c>
      <c r="C4898">
        <f>(0.5*(A4898^3)*Wind!$B$11*Wind!$B$7*(VLOOKUP(A4898+0.5,'Wind - Power Curve'!$A$3:$E$47,5,TRUE))*Wind!$B$9)/1000</f>
        <v>4182.1108424242766</v>
      </c>
      <c r="D4898" s="23" t="s">
        <v>9</v>
      </c>
    </row>
    <row r="4899" spans="1:4" x14ac:dyDescent="0.35">
      <c r="A4899" s="4">
        <f>Climate285!F4926*((113.5/10)^0.12)</f>
        <v>8.9407914720847828</v>
      </c>
      <c r="B4899" s="24">
        <f>VLOOKUP(A4899,'Wind - Power Curve'!$A$3:$B$47,2)*Wind!$B$9</f>
        <v>3314.7000000000003</v>
      </c>
      <c r="C4899">
        <f>(0.5*(A4899^3)*Wind!$B$11*Wind!$B$7*(VLOOKUP(A4899+0.5,'Wind - Power Curve'!$A$3:$E$47,5,TRUE))*Wind!$B$9)/1000</f>
        <v>3877.063653367024</v>
      </c>
      <c r="D4899" s="23" t="s">
        <v>9</v>
      </c>
    </row>
    <row r="4900" spans="1:4" x14ac:dyDescent="0.35">
      <c r="A4900" s="4">
        <f>Climate285!F4927*((113.5/10)^0.12)</f>
        <v>8.8966228914592147</v>
      </c>
      <c r="B4900" s="24">
        <f>VLOOKUP(A4900,'Wind - Power Curve'!$A$3:$B$47,2)*Wind!$B$9</f>
        <v>3314.7000000000003</v>
      </c>
      <c r="C4900">
        <f>(0.5*(A4900^3)*Wind!$B$11*Wind!$B$7*(VLOOKUP(A4900+0.5,'Wind - Power Curve'!$A$3:$E$47,5,TRUE))*Wind!$B$9)/1000</f>
        <v>3819.8875663327308</v>
      </c>
      <c r="D4900" s="23" t="s">
        <v>9</v>
      </c>
    </row>
    <row r="4901" spans="1:4" x14ac:dyDescent="0.35">
      <c r="A4901" s="4">
        <f>Climate285!F4928*((113.5/10)^0.12)</f>
        <v>8.4964287821548208</v>
      </c>
      <c r="B4901" s="24">
        <f>VLOOKUP(A4901,'Wind - Power Curve'!$A$3:$B$47,2)*Wind!$B$9</f>
        <v>2737.8</v>
      </c>
      <c r="C4901">
        <f>(0.5*(A4901^3)*Wind!$B$11*Wind!$B$7*(VLOOKUP(A4901+0.5,'Wind - Power Curve'!$A$3:$E$47,5,TRUE))*Wind!$B$9)/1000</f>
        <v>3310.5238083404911</v>
      </c>
      <c r="D4901" s="23" t="s">
        <v>9</v>
      </c>
    </row>
    <row r="4902" spans="1:4" x14ac:dyDescent="0.35">
      <c r="A4902" s="4">
        <f>Climate285!F4929*((113.5/10)^0.12)</f>
        <v>8.4977672239919588</v>
      </c>
      <c r="B4902" s="24">
        <f>VLOOKUP(A4902,'Wind - Power Curve'!$A$3:$B$47,2)*Wind!$B$9</f>
        <v>2737.8</v>
      </c>
      <c r="C4902">
        <f>(0.5*(A4902^3)*Wind!$B$11*Wind!$B$7*(VLOOKUP(A4902+0.5,'Wind - Power Curve'!$A$3:$E$47,5,TRUE))*Wind!$B$9)/1000</f>
        <v>3312.0885745703167</v>
      </c>
      <c r="D4902" s="23" t="s">
        <v>9</v>
      </c>
    </row>
    <row r="4903" spans="1:4" x14ac:dyDescent="0.35">
      <c r="A4903" s="4">
        <f>Climate285!F4930*((113.5/10)^0.12)</f>
        <v>8.2702321116784248</v>
      </c>
      <c r="B4903" s="24">
        <f>VLOOKUP(A4903,'Wind - Power Curve'!$A$3:$B$47,2)*Wind!$B$9</f>
        <v>2737.8</v>
      </c>
      <c r="C4903">
        <f>(0.5*(A4903^3)*Wind!$B$11*Wind!$B$7*(VLOOKUP(A4903+0.5,'Wind - Power Curve'!$A$3:$E$47,5,TRUE))*Wind!$B$9)/1000</f>
        <v>3053.0966094819028</v>
      </c>
      <c r="D4903" s="23" t="s">
        <v>9</v>
      </c>
    </row>
    <row r="4904" spans="1:4" x14ac:dyDescent="0.35">
      <c r="A4904" s="4">
        <f>Climate285!F4931*((113.5/10)^0.12)</f>
        <v>8.0547429758991349</v>
      </c>
      <c r="B4904" s="24">
        <f>VLOOKUP(A4904,'Wind - Power Curve'!$A$3:$B$47,2)*Wind!$B$9</f>
        <v>2737.8</v>
      </c>
      <c r="C4904">
        <f>(0.5*(A4904^3)*Wind!$B$11*Wind!$B$7*(VLOOKUP(A4904+0.5,'Wind - Power Curve'!$A$3:$E$47,5,TRUE))*Wind!$B$9)/1000</f>
        <v>2820.6065592500718</v>
      </c>
      <c r="D4904" s="23" t="s">
        <v>9</v>
      </c>
    </row>
    <row r="4905" spans="1:4" x14ac:dyDescent="0.35">
      <c r="A4905" s="4">
        <f>Climate285!F4932*((113.5/10)^0.12)</f>
        <v>7.7964237013314168</v>
      </c>
      <c r="B4905" s="24">
        <f>VLOOKUP(A4905,'Wind - Power Curve'!$A$3:$B$47,2)*Wind!$B$9</f>
        <v>2226.6</v>
      </c>
      <c r="C4905">
        <f>(0.5*(A4905^3)*Wind!$B$11*Wind!$B$7*(VLOOKUP(A4905+0.5,'Wind - Power Curve'!$A$3:$E$47,5,TRUE))*Wind!$B$9)/1000</f>
        <v>2534.0667905571008</v>
      </c>
      <c r="D4905" s="23" t="s">
        <v>9</v>
      </c>
    </row>
    <row r="4906" spans="1:4" x14ac:dyDescent="0.35">
      <c r="A4906" s="4">
        <f>Climate285!F4933*((113.5/10)^0.12)</f>
        <v>7.5193662410437598</v>
      </c>
      <c r="B4906" s="24">
        <f>VLOOKUP(A4906,'Wind - Power Curve'!$A$3:$B$47,2)*Wind!$B$9</f>
        <v>2226.6</v>
      </c>
      <c r="C4906">
        <f>(0.5*(A4906^3)*Wind!$B$11*Wind!$B$7*(VLOOKUP(A4906+0.5,'Wind - Power Curve'!$A$3:$E$47,5,TRUE))*Wind!$B$9)/1000</f>
        <v>2273.3979965201152</v>
      </c>
      <c r="D4906" s="23" t="s">
        <v>9</v>
      </c>
    </row>
    <row r="4907" spans="1:4" x14ac:dyDescent="0.35">
      <c r="A4907" s="4">
        <f>Climate285!F4934*((113.5/10)^0.12)</f>
        <v>7.327969058332962</v>
      </c>
      <c r="B4907" s="24">
        <f>VLOOKUP(A4907,'Wind - Power Curve'!$A$3:$B$47,2)*Wind!$B$9</f>
        <v>1780.2</v>
      </c>
      <c r="C4907">
        <f>(0.5*(A4907^3)*Wind!$B$11*Wind!$B$7*(VLOOKUP(A4907+0.5,'Wind - Power Curve'!$A$3:$E$47,5,TRUE))*Wind!$B$9)/1000</f>
        <v>2076.8699147373218</v>
      </c>
      <c r="D4907" s="23" t="s">
        <v>9</v>
      </c>
    </row>
    <row r="4908" spans="1:4" x14ac:dyDescent="0.35">
      <c r="A4908" s="4">
        <f>Climate285!F4935*((113.5/10)^0.12)</f>
        <v>7.413629335909822</v>
      </c>
      <c r="B4908" s="24">
        <f>VLOOKUP(A4908,'Wind - Power Curve'!$A$3:$B$47,2)*Wind!$B$9</f>
        <v>1780.2</v>
      </c>
      <c r="C4908">
        <f>(0.5*(A4908^3)*Wind!$B$11*Wind!$B$7*(VLOOKUP(A4908+0.5,'Wind - Power Curve'!$A$3:$E$47,5,TRUE))*Wind!$B$9)/1000</f>
        <v>2150.5573081709872</v>
      </c>
      <c r="D4908" s="23" t="s">
        <v>9</v>
      </c>
    </row>
    <row r="4909" spans="1:4" x14ac:dyDescent="0.35">
      <c r="A4909" s="4">
        <f>Climate285!F4936*((113.5/10)^0.12)</f>
        <v>8.5807506178945427</v>
      </c>
      <c r="B4909" s="24">
        <f>VLOOKUP(A4909,'Wind - Power Curve'!$A$3:$B$47,2)*Wind!$B$9</f>
        <v>3314.7000000000003</v>
      </c>
      <c r="C4909">
        <f>(0.5*(A4909^3)*Wind!$B$11*Wind!$B$7*(VLOOKUP(A4909+0.5,'Wind - Power Curve'!$A$3:$E$47,5,TRUE))*Wind!$B$9)/1000</f>
        <v>3427.2901634627838</v>
      </c>
      <c r="D4909" s="23" t="s">
        <v>9</v>
      </c>
    </row>
    <row r="4910" spans="1:4" x14ac:dyDescent="0.35">
      <c r="A4910" s="4">
        <f>Climate285!F4937*((113.5/10)^0.12)</f>
        <v>9.3503546742491448</v>
      </c>
      <c r="B4910" s="24">
        <f>VLOOKUP(A4910,'Wind - Power Curve'!$A$3:$B$47,2)*Wind!$B$9</f>
        <v>3954.6</v>
      </c>
      <c r="C4910">
        <f>(0.5*(A4910^3)*Wind!$B$11*Wind!$B$7*(VLOOKUP(A4910+0.5,'Wind - Power Curve'!$A$3:$E$47,5,TRUE))*Wind!$B$9)/1000</f>
        <v>4424.5474434694561</v>
      </c>
      <c r="D4910" s="23" t="s">
        <v>9</v>
      </c>
    </row>
    <row r="4911" spans="1:4" x14ac:dyDescent="0.35">
      <c r="A4911" s="4">
        <f>Climate285!F4938*((113.5/10)^0.12)</f>
        <v>9.3115398609721307</v>
      </c>
      <c r="B4911" s="24">
        <f>VLOOKUP(A4911,'Wind - Power Curve'!$A$3:$B$47,2)*Wind!$B$9</f>
        <v>3954.6</v>
      </c>
      <c r="C4911">
        <f>(0.5*(A4911^3)*Wind!$B$11*Wind!$B$7*(VLOOKUP(A4911+0.5,'Wind - Power Curve'!$A$3:$E$47,5,TRUE))*Wind!$B$9)/1000</f>
        <v>4369.6748540770313</v>
      </c>
      <c r="D4911" s="23" t="s">
        <v>9</v>
      </c>
    </row>
    <row r="4912" spans="1:4" x14ac:dyDescent="0.35">
      <c r="A4912" s="4">
        <f>Climate285!F4939*((113.5/10)^0.12)</f>
        <v>9.2968170007636086</v>
      </c>
      <c r="B4912" s="24">
        <f>VLOOKUP(A4912,'Wind - Power Curve'!$A$3:$B$47,2)*Wind!$B$9</f>
        <v>3954.6</v>
      </c>
      <c r="C4912">
        <f>(0.5*(A4912^3)*Wind!$B$11*Wind!$B$7*(VLOOKUP(A4912+0.5,'Wind - Power Curve'!$A$3:$E$47,5,TRUE))*Wind!$B$9)/1000</f>
        <v>4348.9803893752996</v>
      </c>
      <c r="D4912" s="23" t="s">
        <v>9</v>
      </c>
    </row>
    <row r="4913" spans="1:4" x14ac:dyDescent="0.35">
      <c r="A4913" s="4">
        <f>Climate285!F4940*((113.5/10)^0.12)</f>
        <v>9.5230136712400046</v>
      </c>
      <c r="B4913" s="24">
        <f>VLOOKUP(A4913,'Wind - Power Curve'!$A$3:$B$47,2)*Wind!$B$9</f>
        <v>4640.4000000000005</v>
      </c>
      <c r="C4913">
        <f>(0.5*(A4913^3)*Wind!$B$11*Wind!$B$7*(VLOOKUP(A4913+0.5,'Wind - Power Curve'!$A$3:$E$47,5,TRUE))*Wind!$B$9)/1000</f>
        <v>4603.7047744417241</v>
      </c>
      <c r="D4913" s="23" t="s">
        <v>9</v>
      </c>
    </row>
    <row r="4914" spans="1:4" x14ac:dyDescent="0.35">
      <c r="A4914" s="4">
        <f>Climate285!F4941*((113.5/10)^0.12)</f>
        <v>9.7157492957879406</v>
      </c>
      <c r="B4914" s="24">
        <f>VLOOKUP(A4914,'Wind - Power Curve'!$A$3:$B$47,2)*Wind!$B$9</f>
        <v>4640.4000000000005</v>
      </c>
      <c r="C4914">
        <f>(0.5*(A4914^3)*Wind!$B$11*Wind!$B$7*(VLOOKUP(A4914+0.5,'Wind - Power Curve'!$A$3:$E$47,5,TRUE))*Wind!$B$9)/1000</f>
        <v>4888.9223720003602</v>
      </c>
      <c r="D4914" s="23" t="s">
        <v>9</v>
      </c>
    </row>
    <row r="4915" spans="1:4" x14ac:dyDescent="0.35">
      <c r="A4915" s="4">
        <f>Climate285!F4942*((113.5/10)^0.12)</f>
        <v>9.4574300212202207</v>
      </c>
      <c r="B4915" s="24">
        <f>VLOOKUP(A4915,'Wind - Power Curve'!$A$3:$B$47,2)*Wind!$B$9</f>
        <v>3954.6</v>
      </c>
      <c r="C4915">
        <f>(0.5*(A4915^3)*Wind!$B$11*Wind!$B$7*(VLOOKUP(A4915+0.5,'Wind - Power Curve'!$A$3:$E$47,5,TRUE))*Wind!$B$9)/1000</f>
        <v>4578.2975187523298</v>
      </c>
      <c r="D4915" s="23" t="s">
        <v>9</v>
      </c>
    </row>
    <row r="4916" spans="1:4" x14ac:dyDescent="0.35">
      <c r="A4916" s="4">
        <f>Climate285!F4943*((113.5/10)^0.12)</f>
        <v>8.8524543108336449</v>
      </c>
      <c r="B4916" s="24">
        <f>VLOOKUP(A4916,'Wind - Power Curve'!$A$3:$B$47,2)*Wind!$B$9</f>
        <v>3314.7000000000003</v>
      </c>
      <c r="C4916">
        <f>(0.5*(A4916^3)*Wind!$B$11*Wind!$B$7*(VLOOKUP(A4916+0.5,'Wind - Power Curve'!$A$3:$E$47,5,TRUE))*Wind!$B$9)/1000</f>
        <v>3763.2763881148994</v>
      </c>
      <c r="D4916" s="23" t="s">
        <v>9</v>
      </c>
    </row>
    <row r="4917" spans="1:4" x14ac:dyDescent="0.35">
      <c r="A4917" s="4">
        <f>Climate285!F4944*((113.5/10)^0.12)</f>
        <v>8.6891644067027567</v>
      </c>
      <c r="B4917" s="24">
        <f>VLOOKUP(A4917,'Wind - Power Curve'!$A$3:$B$47,2)*Wind!$B$9</f>
        <v>3314.7000000000003</v>
      </c>
      <c r="C4917">
        <f>(0.5*(A4917^3)*Wind!$B$11*Wind!$B$7*(VLOOKUP(A4917+0.5,'Wind - Power Curve'!$A$3:$E$47,5,TRUE))*Wind!$B$9)/1000</f>
        <v>3558.8450321954638</v>
      </c>
      <c r="D4917" s="23" t="s">
        <v>9</v>
      </c>
    </row>
    <row r="4918" spans="1:4" x14ac:dyDescent="0.35">
      <c r="A4918" s="4">
        <f>Climate285!F4945*((113.5/10)^0.12)</f>
        <v>8.5713815250345728</v>
      </c>
      <c r="B4918" s="24">
        <f>VLOOKUP(A4918,'Wind - Power Curve'!$A$3:$B$47,2)*Wind!$B$9</f>
        <v>3314.7000000000003</v>
      </c>
      <c r="C4918">
        <f>(0.5*(A4918^3)*Wind!$B$11*Wind!$B$7*(VLOOKUP(A4918+0.5,'Wind - Power Curve'!$A$3:$E$47,5,TRUE))*Wind!$B$9)/1000</f>
        <v>3416.0759166163602</v>
      </c>
      <c r="D4918" s="23" t="s">
        <v>9</v>
      </c>
    </row>
    <row r="4919" spans="1:4" x14ac:dyDescent="0.35">
      <c r="A4919" s="4">
        <f>Climate285!F4946*((113.5/10)^0.12)</f>
        <v>7.730840051311632</v>
      </c>
      <c r="B4919" s="24">
        <f>VLOOKUP(A4919,'Wind - Power Curve'!$A$3:$B$47,2)*Wind!$B$9</f>
        <v>2226.6</v>
      </c>
      <c r="C4919">
        <f>(0.5*(A4919^3)*Wind!$B$11*Wind!$B$7*(VLOOKUP(A4919+0.5,'Wind - Power Curve'!$A$3:$E$47,5,TRUE))*Wind!$B$9)/1000</f>
        <v>2470.6533892660677</v>
      </c>
      <c r="D4919" s="23" t="s">
        <v>9</v>
      </c>
    </row>
    <row r="4920" spans="1:4" x14ac:dyDescent="0.35">
      <c r="A4920" s="4">
        <f>Climate285!F4947*((113.5/10)^0.12)</f>
        <v>8.0186050462963969</v>
      </c>
      <c r="B4920" s="24">
        <f>VLOOKUP(A4920,'Wind - Power Curve'!$A$3:$B$47,2)*Wind!$B$9</f>
        <v>2737.8</v>
      </c>
      <c r="C4920">
        <f>(0.5*(A4920^3)*Wind!$B$11*Wind!$B$7*(VLOOKUP(A4920+0.5,'Wind - Power Curve'!$A$3:$E$47,5,TRUE))*Wind!$B$9)/1000</f>
        <v>2782.8123372042969</v>
      </c>
      <c r="D4920" s="23" t="s">
        <v>9</v>
      </c>
    </row>
    <row r="4921" spans="1:4" x14ac:dyDescent="0.35">
      <c r="A4921" s="4">
        <f>Climate285!F4948*((113.5/10)^0.12)</f>
        <v>8.0547429758991349</v>
      </c>
      <c r="B4921" s="24">
        <f>VLOOKUP(A4921,'Wind - Power Curve'!$A$3:$B$47,2)*Wind!$B$9</f>
        <v>2737.8</v>
      </c>
      <c r="C4921">
        <f>(0.5*(A4921^3)*Wind!$B$11*Wind!$B$7*(VLOOKUP(A4921+0.5,'Wind - Power Curve'!$A$3:$E$47,5,TRUE))*Wind!$B$9)/1000</f>
        <v>2820.6065592500718</v>
      </c>
      <c r="D4921" s="23" t="s">
        <v>9</v>
      </c>
    </row>
    <row r="4922" spans="1:4" x14ac:dyDescent="0.35">
      <c r="A4922" s="4">
        <f>Climate285!F4949*((113.5/10)^0.12)</f>
        <v>8.1176497422446428</v>
      </c>
      <c r="B4922" s="24">
        <f>VLOOKUP(A4922,'Wind - Power Curve'!$A$3:$B$47,2)*Wind!$B$9</f>
        <v>2737.8</v>
      </c>
      <c r="C4922">
        <f>(0.5*(A4922^3)*Wind!$B$11*Wind!$B$7*(VLOOKUP(A4922+0.5,'Wind - Power Curve'!$A$3:$E$47,5,TRUE))*Wind!$B$9)/1000</f>
        <v>2887.2100242942579</v>
      </c>
      <c r="D4922" s="23" t="s">
        <v>9</v>
      </c>
    </row>
    <row r="4923" spans="1:4" x14ac:dyDescent="0.35">
      <c r="A4923" s="4">
        <f>Climate285!F4950*((113.5/10)^0.12)</f>
        <v>8.0721427197819349</v>
      </c>
      <c r="B4923" s="24">
        <f>VLOOKUP(A4923,'Wind - Power Curve'!$A$3:$B$47,2)*Wind!$B$9</f>
        <v>2737.8</v>
      </c>
      <c r="C4923">
        <f>(0.5*(A4923^3)*Wind!$B$11*Wind!$B$7*(VLOOKUP(A4923+0.5,'Wind - Power Curve'!$A$3:$E$47,5,TRUE))*Wind!$B$9)/1000</f>
        <v>2838.9251792711862</v>
      </c>
      <c r="D4923" s="23" t="s">
        <v>9</v>
      </c>
    </row>
    <row r="4924" spans="1:4" x14ac:dyDescent="0.35">
      <c r="A4924" s="4">
        <f>Climate285!F4951*((113.5/10)^0.12)</f>
        <v>8.4134453882522369</v>
      </c>
      <c r="B4924" s="24">
        <f>VLOOKUP(A4924,'Wind - Power Curve'!$A$3:$B$47,2)*Wind!$B$9</f>
        <v>2737.8</v>
      </c>
      <c r="C4924">
        <f>(0.5*(A4924^3)*Wind!$B$11*Wind!$B$7*(VLOOKUP(A4924+0.5,'Wind - Power Curve'!$A$3:$E$47,5,TRUE))*Wind!$B$9)/1000</f>
        <v>3214.4678862018159</v>
      </c>
      <c r="D4924" s="23" t="s">
        <v>9</v>
      </c>
    </row>
    <row r="4925" spans="1:4" x14ac:dyDescent="0.35">
      <c r="A4925" s="4">
        <f>Climate285!F4952*((113.5/10)^0.12)</f>
        <v>8.3813227841609148</v>
      </c>
      <c r="B4925" s="24">
        <f>VLOOKUP(A4925,'Wind - Power Curve'!$A$3:$B$47,2)*Wind!$B$9</f>
        <v>2737.8</v>
      </c>
      <c r="C4925">
        <f>(0.5*(A4925^3)*Wind!$B$11*Wind!$B$7*(VLOOKUP(A4925+0.5,'Wind - Power Curve'!$A$3:$E$47,5,TRUE))*Wind!$B$9)/1000</f>
        <v>3177.789686055854</v>
      </c>
      <c r="D4925" s="23" t="s">
        <v>9</v>
      </c>
    </row>
    <row r="4926" spans="1:4" x14ac:dyDescent="0.35">
      <c r="A4926" s="4">
        <f>Climate285!F4953*((113.5/10)^0.12)</f>
        <v>7.9275910013709838</v>
      </c>
      <c r="B4926" s="24">
        <f>VLOOKUP(A4926,'Wind - Power Curve'!$A$3:$B$47,2)*Wind!$B$9</f>
        <v>2226.6</v>
      </c>
      <c r="C4926">
        <f>(0.5*(A4926^3)*Wind!$B$11*Wind!$B$7*(VLOOKUP(A4926+0.5,'Wind - Power Curve'!$A$3:$E$47,5,TRUE))*Wind!$B$9)/1000</f>
        <v>2664.1303264939497</v>
      </c>
      <c r="D4926" s="23" t="s">
        <v>9</v>
      </c>
    </row>
    <row r="4927" spans="1:4" x14ac:dyDescent="0.35">
      <c r="A4927" s="4">
        <f>Climate285!F4954*((113.5/10)^0.12)</f>
        <v>8.0453738830391668</v>
      </c>
      <c r="B4927" s="24">
        <f>VLOOKUP(A4927,'Wind - Power Curve'!$A$3:$B$47,2)*Wind!$B$9</f>
        <v>2737.8</v>
      </c>
      <c r="C4927">
        <f>(0.5*(A4927^3)*Wind!$B$11*Wind!$B$7*(VLOOKUP(A4927+0.5,'Wind - Power Curve'!$A$3:$E$47,5,TRUE))*Wind!$B$9)/1000</f>
        <v>2810.7754083209202</v>
      </c>
      <c r="D4927" s="23" t="s">
        <v>9</v>
      </c>
    </row>
    <row r="4928" spans="1:4" x14ac:dyDescent="0.35">
      <c r="A4928" s="4">
        <f>Climate285!F4955*((113.5/10)^0.12)</f>
        <v>7.9449907452537829</v>
      </c>
      <c r="B4928" s="24">
        <f>VLOOKUP(A4928,'Wind - Power Curve'!$A$3:$B$47,2)*Wind!$B$9</f>
        <v>2226.6</v>
      </c>
      <c r="C4928">
        <f>(0.5*(A4928^3)*Wind!$B$11*Wind!$B$7*(VLOOKUP(A4928+0.5,'Wind - Power Curve'!$A$3:$E$47,5,TRUE))*Wind!$B$9)/1000</f>
        <v>2681.7108254255286</v>
      </c>
      <c r="D4928" s="23" t="s">
        <v>9</v>
      </c>
    </row>
    <row r="4929" spans="1:4" x14ac:dyDescent="0.35">
      <c r="A4929" s="4">
        <f>Climate285!F4956*((113.5/10)^0.12)</f>
        <v>8.7186101271198027</v>
      </c>
      <c r="B4929" s="24">
        <f>VLOOKUP(A4929,'Wind - Power Curve'!$A$3:$B$47,2)*Wind!$B$9</f>
        <v>3314.7000000000003</v>
      </c>
      <c r="C4929">
        <f>(0.5*(A4929^3)*Wind!$B$11*Wind!$B$7*(VLOOKUP(A4929+0.5,'Wind - Power Curve'!$A$3:$E$47,5,TRUE))*Wind!$B$9)/1000</f>
        <v>3595.1482734362467</v>
      </c>
      <c r="D4929" s="23" t="s">
        <v>9</v>
      </c>
    </row>
    <row r="4930" spans="1:4" x14ac:dyDescent="0.35">
      <c r="A4930" s="4">
        <f>Climate285!F4957*((113.5/10)^0.12)</f>
        <v>8.9367761465733668</v>
      </c>
      <c r="B4930" s="24">
        <f>VLOOKUP(A4930,'Wind - Power Curve'!$A$3:$B$47,2)*Wind!$B$9</f>
        <v>3314.7000000000003</v>
      </c>
      <c r="C4930">
        <f>(0.5*(A4930^3)*Wind!$B$11*Wind!$B$7*(VLOOKUP(A4930+0.5,'Wind - Power Curve'!$A$3:$E$47,5,TRUE))*Wind!$B$9)/1000</f>
        <v>3871.8424101843925</v>
      </c>
      <c r="D4930" s="23" t="s">
        <v>9</v>
      </c>
    </row>
    <row r="4931" spans="1:4" x14ac:dyDescent="0.35">
      <c r="A4931" s="4">
        <f>Climate285!F4958*((113.5/10)^0.12)</f>
        <v>8.5753968505459888</v>
      </c>
      <c r="B4931" s="24">
        <f>VLOOKUP(A4931,'Wind - Power Curve'!$A$3:$B$47,2)*Wind!$B$9</f>
        <v>3314.7000000000003</v>
      </c>
      <c r="C4931">
        <f>(0.5*(A4931^3)*Wind!$B$11*Wind!$B$7*(VLOOKUP(A4931+0.5,'Wind - Power Curve'!$A$3:$E$47,5,TRUE))*Wind!$B$9)/1000</f>
        <v>3420.8790221858817</v>
      </c>
      <c r="D4931" s="23" t="s">
        <v>9</v>
      </c>
    </row>
    <row r="4932" spans="1:4" x14ac:dyDescent="0.35">
      <c r="A4932" s="4">
        <f>Climate285!F4959*((113.5/10)^0.12)</f>
        <v>8.2608630188184549</v>
      </c>
      <c r="B4932" s="24">
        <f>VLOOKUP(A4932,'Wind - Power Curve'!$A$3:$B$47,2)*Wind!$B$9</f>
        <v>2737.8</v>
      </c>
      <c r="C4932">
        <f>(0.5*(A4932^3)*Wind!$B$11*Wind!$B$7*(VLOOKUP(A4932+0.5,'Wind - Power Curve'!$A$3:$E$47,5,TRUE))*Wind!$B$9)/1000</f>
        <v>3042.7320808731602</v>
      </c>
      <c r="D4932" s="23" t="s">
        <v>9</v>
      </c>
    </row>
    <row r="4933" spans="1:4" x14ac:dyDescent="0.35">
      <c r="A4933" s="4">
        <f>Climate285!F4960*((113.5/10)^0.12)</f>
        <v>8.288970297398361</v>
      </c>
      <c r="B4933" s="24">
        <f>VLOOKUP(A4933,'Wind - Power Curve'!$A$3:$B$47,2)*Wind!$B$9</f>
        <v>2737.8</v>
      </c>
      <c r="C4933">
        <f>(0.5*(A4933^3)*Wind!$B$11*Wind!$B$7*(VLOOKUP(A4933+0.5,'Wind - Power Curve'!$A$3:$E$47,5,TRUE))*Wind!$B$9)/1000</f>
        <v>3073.8962231475775</v>
      </c>
      <c r="D4933" s="23" t="s">
        <v>9</v>
      </c>
    </row>
    <row r="4934" spans="1:4" x14ac:dyDescent="0.35">
      <c r="A4934" s="4">
        <f>Climate285!F4961*((113.5/10)^0.12)</f>
        <v>8.5794121760574047</v>
      </c>
      <c r="B4934" s="24">
        <f>VLOOKUP(A4934,'Wind - Power Curve'!$A$3:$B$47,2)*Wind!$B$9</f>
        <v>3314.7000000000003</v>
      </c>
      <c r="C4934">
        <f>(0.5*(A4934^3)*Wind!$B$11*Wind!$B$7*(VLOOKUP(A4934+0.5,'Wind - Power Curve'!$A$3:$E$47,5,TRUE))*Wind!$B$9)/1000</f>
        <v>3425.6866278539846</v>
      </c>
      <c r="D4934" s="23" t="s">
        <v>9</v>
      </c>
    </row>
    <row r="4935" spans="1:4" x14ac:dyDescent="0.35">
      <c r="A4935" s="4">
        <f>Climate285!F4962*((113.5/10)^0.12)</f>
        <v>8.9541758904561686</v>
      </c>
      <c r="B4935" s="24">
        <f>VLOOKUP(A4935,'Wind - Power Curve'!$A$3:$B$47,2)*Wind!$B$9</f>
        <v>3314.7000000000003</v>
      </c>
      <c r="C4935">
        <f>(0.5*(A4935^3)*Wind!$B$11*Wind!$B$7*(VLOOKUP(A4935+0.5,'Wind - Power Curve'!$A$3:$E$47,5,TRUE))*Wind!$B$9)/1000</f>
        <v>3894.5016947011873</v>
      </c>
      <c r="D4935" s="23" t="s">
        <v>9</v>
      </c>
    </row>
    <row r="4936" spans="1:4" x14ac:dyDescent="0.35">
      <c r="A4936" s="4">
        <f>Climate285!F4963*((113.5/10)^0.12)</f>
        <v>9.2780788150436706</v>
      </c>
      <c r="B4936" s="24">
        <f>VLOOKUP(A4936,'Wind - Power Curve'!$A$3:$B$47,2)*Wind!$B$9</f>
        <v>3954.6</v>
      </c>
      <c r="C4936">
        <f>(0.5*(A4936^3)*Wind!$B$11*Wind!$B$7*(VLOOKUP(A4936+0.5,'Wind - Power Curve'!$A$3:$E$47,5,TRUE))*Wind!$B$9)/1000</f>
        <v>4322.736613202369</v>
      </c>
      <c r="D4936" s="23" t="s">
        <v>9</v>
      </c>
    </row>
    <row r="4937" spans="1:4" x14ac:dyDescent="0.35">
      <c r="A4937" s="4">
        <f>Climate285!F4964*((113.5/10)^0.12)</f>
        <v>9.7358259233450166</v>
      </c>
      <c r="B4937" s="24">
        <f>VLOOKUP(A4937,'Wind - Power Curve'!$A$3:$B$47,2)*Wind!$B$9</f>
        <v>4640.4000000000005</v>
      </c>
      <c r="C4937">
        <f>(0.5*(A4937^3)*Wind!$B$11*Wind!$B$7*(VLOOKUP(A4937+0.5,'Wind - Power Curve'!$A$3:$E$47,5,TRUE))*Wind!$B$9)/1000</f>
        <v>4919.2924548027422</v>
      </c>
      <c r="D4937" s="23" t="s">
        <v>9</v>
      </c>
    </row>
    <row r="4938" spans="1:4" x14ac:dyDescent="0.35">
      <c r="A4938" s="4">
        <f>Climate285!F4965*((113.5/10)^0.12)</f>
        <v>9.6903189008823105</v>
      </c>
      <c r="B4938" s="24">
        <f>VLOOKUP(A4938,'Wind - Power Curve'!$A$3:$B$47,2)*Wind!$B$9</f>
        <v>4640.4000000000005</v>
      </c>
      <c r="C4938">
        <f>(0.5*(A4938^3)*Wind!$B$11*Wind!$B$7*(VLOOKUP(A4938+0.5,'Wind - Power Curve'!$A$3:$E$47,5,TRUE))*Wind!$B$9)/1000</f>
        <v>4850.6333772080407</v>
      </c>
      <c r="D4938" s="23" t="s">
        <v>9</v>
      </c>
    </row>
    <row r="4939" spans="1:4" x14ac:dyDescent="0.35">
      <c r="A4939" s="4">
        <f>Climate285!F4966*((113.5/10)^0.12)</f>
        <v>9.7733022947848927</v>
      </c>
      <c r="B4939" s="24">
        <f>VLOOKUP(A4939,'Wind - Power Curve'!$A$3:$B$47,2)*Wind!$B$9</f>
        <v>4640.4000000000005</v>
      </c>
      <c r="C4939">
        <f>(0.5*(A4939^3)*Wind!$B$11*Wind!$B$7*(VLOOKUP(A4939+0.5,'Wind - Power Curve'!$A$3:$E$47,5,TRUE))*Wind!$B$9)/1000</f>
        <v>4976.3192939509736</v>
      </c>
      <c r="D4939" s="23" t="s">
        <v>9</v>
      </c>
    </row>
    <row r="4940" spans="1:4" x14ac:dyDescent="0.35">
      <c r="A4940" s="4">
        <f>Climate285!F4967*((113.5/10)^0.12)</f>
        <v>9.4748297651030207</v>
      </c>
      <c r="B4940" s="24">
        <f>VLOOKUP(A4940,'Wind - Power Curve'!$A$3:$B$47,2)*Wind!$B$9</f>
        <v>3954.6</v>
      </c>
      <c r="C4940">
        <f>(0.5*(A4940^3)*Wind!$B$11*Wind!$B$7*(VLOOKUP(A4940+0.5,'Wind - Power Curve'!$A$3:$E$47,5,TRUE))*Wind!$B$9)/1000</f>
        <v>4603.6134410467539</v>
      </c>
      <c r="D4940" s="23" t="s">
        <v>9</v>
      </c>
    </row>
    <row r="4941" spans="1:4" x14ac:dyDescent="0.35">
      <c r="A4941" s="4">
        <f>Climate285!F4968*((113.5/10)^0.12)</f>
        <v>8.8203317067423228</v>
      </c>
      <c r="B4941" s="24">
        <f>VLOOKUP(A4941,'Wind - Power Curve'!$A$3:$B$47,2)*Wind!$B$9</f>
        <v>3314.7000000000003</v>
      </c>
      <c r="C4941">
        <f>(0.5*(A4941^3)*Wind!$B$11*Wind!$B$7*(VLOOKUP(A4941+0.5,'Wind - Power Curve'!$A$3:$E$47,5,TRUE))*Wind!$B$9)/1000</f>
        <v>3722.4578394904706</v>
      </c>
      <c r="D4941" s="23" t="s">
        <v>9</v>
      </c>
    </row>
    <row r="4942" spans="1:4" x14ac:dyDescent="0.35">
      <c r="A4942" s="4">
        <f>Climate285!F4969*((113.5/10)^0.12)</f>
        <v>8.6476727097514647</v>
      </c>
      <c r="B4942" s="24">
        <f>VLOOKUP(A4942,'Wind - Power Curve'!$A$3:$B$47,2)*Wind!$B$9</f>
        <v>3314.7000000000003</v>
      </c>
      <c r="C4942">
        <f>(0.5*(A4942^3)*Wind!$B$11*Wind!$B$7*(VLOOKUP(A4942+0.5,'Wind - Power Curve'!$A$3:$E$47,5,TRUE))*Wind!$B$9)/1000</f>
        <v>3508.1064810904722</v>
      </c>
      <c r="D4942" s="23" t="s">
        <v>9</v>
      </c>
    </row>
    <row r="4943" spans="1:4" x14ac:dyDescent="0.35">
      <c r="A4943" s="4">
        <f>Climate285!F4970*((113.5/10)^0.12)</f>
        <v>8.5124900842004827</v>
      </c>
      <c r="B4943" s="24">
        <f>VLOOKUP(A4943,'Wind - Power Curve'!$A$3:$B$47,2)*Wind!$B$9</f>
        <v>3314.7000000000003</v>
      </c>
      <c r="C4943">
        <f>(0.5*(A4943^3)*Wind!$B$11*Wind!$B$7*(VLOOKUP(A4943+0.5,'Wind - Power Curve'!$A$3:$E$47,5,TRUE))*Wind!$B$9)/1000</f>
        <v>3346.1460346765416</v>
      </c>
      <c r="D4943" s="23" t="s">
        <v>9</v>
      </c>
    </row>
    <row r="4944" spans="1:4" x14ac:dyDescent="0.35">
      <c r="A4944" s="4">
        <f>Climate285!F4971*((113.5/10)^0.12)</f>
        <v>8.4308451321350368</v>
      </c>
      <c r="B4944" s="24">
        <f>VLOOKUP(A4944,'Wind - Power Curve'!$A$3:$B$47,2)*Wind!$B$9</f>
        <v>2737.8</v>
      </c>
      <c r="C4944">
        <f>(0.5*(A4944^3)*Wind!$B$11*Wind!$B$7*(VLOOKUP(A4944+0.5,'Wind - Power Curve'!$A$3:$E$47,5,TRUE))*Wind!$B$9)/1000</f>
        <v>3234.4525649421412</v>
      </c>
      <c r="D4944" s="23" t="s">
        <v>9</v>
      </c>
    </row>
    <row r="4945" spans="1:4" x14ac:dyDescent="0.35">
      <c r="A4945" s="4">
        <f>Climate285!F4972*((113.5/10)^0.12)</f>
        <v>8.4643061780634987</v>
      </c>
      <c r="B4945" s="24">
        <f>VLOOKUP(A4945,'Wind - Power Curve'!$A$3:$B$47,2)*Wind!$B$9</f>
        <v>2737.8</v>
      </c>
      <c r="C4945">
        <f>(0.5*(A4945^3)*Wind!$B$11*Wind!$B$7*(VLOOKUP(A4945+0.5,'Wind - Power Curve'!$A$3:$E$47,5,TRUE))*Wind!$B$9)/1000</f>
        <v>3273.1171154448666</v>
      </c>
      <c r="D4945" s="23" t="s">
        <v>9</v>
      </c>
    </row>
    <row r="4946" spans="1:4" x14ac:dyDescent="0.35">
      <c r="A4946" s="4">
        <f>Climate285!F4973*((113.5/10)^0.12)</f>
        <v>8.6209038730086949</v>
      </c>
      <c r="B4946" s="24">
        <f>VLOOKUP(A4946,'Wind - Power Curve'!$A$3:$B$47,2)*Wind!$B$9</f>
        <v>3314.7000000000003</v>
      </c>
      <c r="C4946">
        <f>(0.5*(A4946^3)*Wind!$B$11*Wind!$B$7*(VLOOKUP(A4946+0.5,'Wind - Power Curve'!$A$3:$E$47,5,TRUE))*Wind!$B$9)/1000</f>
        <v>3475.6292327729216</v>
      </c>
      <c r="D4946" s="23" t="s">
        <v>9</v>
      </c>
    </row>
    <row r="4947" spans="1:4" x14ac:dyDescent="0.35">
      <c r="A4947" s="4">
        <f>Climate285!F4974*((113.5/10)^0.12)</f>
        <v>8.9126841935048748</v>
      </c>
      <c r="B4947" s="24">
        <f>VLOOKUP(A4947,'Wind - Power Curve'!$A$3:$B$47,2)*Wind!$B$9</f>
        <v>3314.7000000000003</v>
      </c>
      <c r="C4947">
        <f>(0.5*(A4947^3)*Wind!$B$11*Wind!$B$7*(VLOOKUP(A4947+0.5,'Wind - Power Curve'!$A$3:$E$47,5,TRUE))*Wind!$B$9)/1000</f>
        <v>3840.6133618600124</v>
      </c>
      <c r="D4947" s="23" t="s">
        <v>9</v>
      </c>
    </row>
    <row r="4948" spans="1:4" x14ac:dyDescent="0.35">
      <c r="A4948" s="4">
        <f>Climate285!F4975*((113.5/10)^0.12)</f>
        <v>8.8136394975566308</v>
      </c>
      <c r="B4948" s="24">
        <f>VLOOKUP(A4948,'Wind - Power Curve'!$A$3:$B$47,2)*Wind!$B$9</f>
        <v>3314.7000000000003</v>
      </c>
      <c r="C4948">
        <f>(0.5*(A4948^3)*Wind!$B$11*Wind!$B$7*(VLOOKUP(A4948+0.5,'Wind - Power Curve'!$A$3:$E$47,5,TRUE))*Wind!$B$9)/1000</f>
        <v>3713.9912972354855</v>
      </c>
      <c r="D4948" s="23" t="s">
        <v>9</v>
      </c>
    </row>
    <row r="4949" spans="1:4" x14ac:dyDescent="0.35">
      <c r="A4949" s="4">
        <f>Climate285!F4976*((113.5/10)^0.12)</f>
        <v>8.4442295505064209</v>
      </c>
      <c r="B4949" s="24">
        <f>VLOOKUP(A4949,'Wind - Power Curve'!$A$3:$B$47,2)*Wind!$B$9</f>
        <v>2737.8</v>
      </c>
      <c r="C4949">
        <f>(0.5*(A4949^3)*Wind!$B$11*Wind!$B$7*(VLOOKUP(A4949+0.5,'Wind - Power Curve'!$A$3:$E$47,5,TRUE))*Wind!$B$9)/1000</f>
        <v>3249.8816337577432</v>
      </c>
      <c r="D4949" s="23" t="s">
        <v>9</v>
      </c>
    </row>
    <row r="4950" spans="1:4" x14ac:dyDescent="0.35">
      <c r="A4950" s="4">
        <f>Climate285!F4977*((113.5/10)^0.12)</f>
        <v>8.3344773198610707</v>
      </c>
      <c r="B4950" s="24">
        <f>VLOOKUP(A4950,'Wind - Power Curve'!$A$3:$B$47,2)*Wind!$B$9</f>
        <v>2737.8</v>
      </c>
      <c r="C4950">
        <f>(0.5*(A4950^3)*Wind!$B$11*Wind!$B$7*(VLOOKUP(A4950+0.5,'Wind - Power Curve'!$A$3:$E$47,5,TRUE))*Wind!$B$9)/1000</f>
        <v>3124.8023925378648</v>
      </c>
      <c r="D4950" s="23" t="s">
        <v>9</v>
      </c>
    </row>
    <row r="4951" spans="1:4" x14ac:dyDescent="0.35">
      <c r="A4951" s="4">
        <f>Climate285!F4978*((113.5/10)^0.12)</f>
        <v>8.7400251965140168</v>
      </c>
      <c r="B4951" s="24">
        <f>VLOOKUP(A4951,'Wind - Power Curve'!$A$3:$B$47,2)*Wind!$B$9</f>
        <v>3314.7000000000003</v>
      </c>
      <c r="C4951">
        <f>(0.5*(A4951^3)*Wind!$B$11*Wind!$B$7*(VLOOKUP(A4951+0.5,'Wind - Power Curve'!$A$3:$E$47,5,TRUE))*Wind!$B$9)/1000</f>
        <v>3621.7051251121125</v>
      </c>
      <c r="D4951" s="23" t="s">
        <v>9</v>
      </c>
    </row>
    <row r="4952" spans="1:4" x14ac:dyDescent="0.35">
      <c r="A4952" s="4">
        <f>Climate285!F4979*((113.5/10)^0.12)</f>
        <v>8.3880149933466068</v>
      </c>
      <c r="B4952" s="24">
        <f>VLOOKUP(A4952,'Wind - Power Curve'!$A$3:$B$47,2)*Wind!$B$9</f>
        <v>2737.8</v>
      </c>
      <c r="C4952">
        <f>(0.5*(A4952^3)*Wind!$B$11*Wind!$B$7*(VLOOKUP(A4952+0.5,'Wind - Power Curve'!$A$3:$E$47,5,TRUE))*Wind!$B$9)/1000</f>
        <v>3185.4078457206715</v>
      </c>
      <c r="D4952" s="23" t="s">
        <v>9</v>
      </c>
    </row>
    <row r="4953" spans="1:4" x14ac:dyDescent="0.35">
      <c r="A4953" s="4">
        <f>Climate285!F4980*((113.5/10)^0.12)</f>
        <v>8.196617810635809</v>
      </c>
      <c r="B4953" s="24">
        <f>VLOOKUP(A4953,'Wind - Power Curve'!$A$3:$B$47,2)*Wind!$B$9</f>
        <v>2737.8</v>
      </c>
      <c r="C4953">
        <f>(0.5*(A4953^3)*Wind!$B$11*Wind!$B$7*(VLOOKUP(A4953+0.5,'Wind - Power Curve'!$A$3:$E$47,5,TRUE))*Wind!$B$9)/1000</f>
        <v>2972.2922382313877</v>
      </c>
      <c r="D4953" s="23" t="s">
        <v>9</v>
      </c>
    </row>
    <row r="4954" spans="1:4" x14ac:dyDescent="0.35">
      <c r="A4954" s="4">
        <f>Climate285!F4981*((113.5/10)^0.12)</f>
        <v>8.1524492300102409</v>
      </c>
      <c r="B4954" s="24">
        <f>VLOOKUP(A4954,'Wind - Power Curve'!$A$3:$B$47,2)*Wind!$B$9</f>
        <v>2737.8</v>
      </c>
      <c r="C4954">
        <f>(0.5*(A4954^3)*Wind!$B$11*Wind!$B$7*(VLOOKUP(A4954+0.5,'Wind - Power Curve'!$A$3:$E$47,5,TRUE))*Wind!$B$9)/1000</f>
        <v>2924.5009030630954</v>
      </c>
      <c r="D4954" s="23" t="s">
        <v>9</v>
      </c>
    </row>
    <row r="4955" spans="1:4" x14ac:dyDescent="0.35">
      <c r="A4955" s="4">
        <f>Climate285!F4982*((113.5/10)^0.12)</f>
        <v>7.9235756758595679</v>
      </c>
      <c r="B4955" s="24">
        <f>VLOOKUP(A4955,'Wind - Power Curve'!$A$3:$B$47,2)*Wind!$B$9</f>
        <v>2226.6</v>
      </c>
      <c r="C4955">
        <f>(0.5*(A4955^3)*Wind!$B$11*Wind!$B$7*(VLOOKUP(A4955+0.5,'Wind - Power Curve'!$A$3:$E$47,5,TRUE))*Wind!$B$9)/1000</f>
        <v>2660.0842298286252</v>
      </c>
      <c r="D4955" s="23" t="s">
        <v>9</v>
      </c>
    </row>
    <row r="4956" spans="1:4" x14ac:dyDescent="0.35">
      <c r="A4956" s="4">
        <f>Climate285!F4983*((113.5/10)^0.12)</f>
        <v>8.0293125809935049</v>
      </c>
      <c r="B4956" s="24">
        <f>VLOOKUP(A4956,'Wind - Power Curve'!$A$3:$B$47,2)*Wind!$B$9</f>
        <v>2737.8</v>
      </c>
      <c r="C4956">
        <f>(0.5*(A4956^3)*Wind!$B$11*Wind!$B$7*(VLOOKUP(A4956+0.5,'Wind - Power Curve'!$A$3:$E$47,5,TRUE))*Wind!$B$9)/1000</f>
        <v>2793.9752014273199</v>
      </c>
      <c r="D4956" s="23" t="s">
        <v>9</v>
      </c>
    </row>
    <row r="4957" spans="1:4" x14ac:dyDescent="0.35">
      <c r="A4957" s="4">
        <f>Climate285!F4984*((113.5/10)^0.12)</f>
        <v>8.1644952065444869</v>
      </c>
      <c r="B4957" s="24">
        <f>VLOOKUP(A4957,'Wind - Power Curve'!$A$3:$B$47,2)*Wind!$B$9</f>
        <v>2737.8</v>
      </c>
      <c r="C4957">
        <f>(0.5*(A4957^3)*Wind!$B$11*Wind!$B$7*(VLOOKUP(A4957+0.5,'Wind - Power Curve'!$A$3:$E$47,5,TRUE))*Wind!$B$9)/1000</f>
        <v>2937.4837063133655</v>
      </c>
      <c r="D4957" s="23" t="s">
        <v>9</v>
      </c>
    </row>
    <row r="4958" spans="1:4" x14ac:dyDescent="0.35">
      <c r="A4958" s="4">
        <f>Climate285!F4985*((113.5/10)^0.12)</f>
        <v>8.3050315994440229</v>
      </c>
      <c r="B4958" s="24">
        <f>VLOOKUP(A4958,'Wind - Power Curve'!$A$3:$B$47,2)*Wind!$B$9</f>
        <v>2737.8</v>
      </c>
      <c r="C4958">
        <f>(0.5*(A4958^3)*Wind!$B$11*Wind!$B$7*(VLOOKUP(A4958+0.5,'Wind - Power Curve'!$A$3:$E$47,5,TRUE))*Wind!$B$9)/1000</f>
        <v>3091.7994729092793</v>
      </c>
      <c r="D4958" s="23" t="s">
        <v>9</v>
      </c>
    </row>
    <row r="4959" spans="1:4" x14ac:dyDescent="0.35">
      <c r="A4959" s="4">
        <f>Climate285!F4986*((113.5/10)^0.12)</f>
        <v>8.4924134566434049</v>
      </c>
      <c r="B4959" s="24">
        <f>VLOOKUP(A4959,'Wind - Power Curve'!$A$3:$B$47,2)*Wind!$B$9</f>
        <v>2737.8</v>
      </c>
      <c r="C4959">
        <f>(0.5*(A4959^3)*Wind!$B$11*Wind!$B$7*(VLOOKUP(A4959+0.5,'Wind - Power Curve'!$A$3:$E$47,5,TRUE))*Wind!$B$9)/1000</f>
        <v>3305.8324668446862</v>
      </c>
      <c r="D4959" s="23" t="s">
        <v>9</v>
      </c>
    </row>
    <row r="4960" spans="1:4" x14ac:dyDescent="0.35">
      <c r="A4960" s="4">
        <f>Climate285!F4987*((113.5/10)^0.12)</f>
        <v>8.9822831690360747</v>
      </c>
      <c r="B4960" s="24">
        <f>VLOOKUP(A4960,'Wind - Power Curve'!$A$3:$B$47,2)*Wind!$B$9</f>
        <v>3314.7000000000003</v>
      </c>
      <c r="C4960">
        <f>(0.5*(A4960^3)*Wind!$B$11*Wind!$B$7*(VLOOKUP(A4960+0.5,'Wind - Power Curve'!$A$3:$E$47,5,TRUE))*Wind!$B$9)/1000</f>
        <v>3931.2916171069742</v>
      </c>
      <c r="D4960" s="23" t="s">
        <v>9</v>
      </c>
    </row>
    <row r="4961" spans="1:4" x14ac:dyDescent="0.35">
      <c r="A4961" s="4">
        <f>Climate285!F4988*((113.5/10)^0.12)</f>
        <v>8.3973840862065767</v>
      </c>
      <c r="B4961" s="24">
        <f>VLOOKUP(A4961,'Wind - Power Curve'!$A$3:$B$47,2)*Wind!$B$9</f>
        <v>2737.8</v>
      </c>
      <c r="C4961">
        <f>(0.5*(A4961^3)*Wind!$B$11*Wind!$B$7*(VLOOKUP(A4961+0.5,'Wind - Power Curve'!$A$3:$E$47,5,TRUE))*Wind!$B$9)/1000</f>
        <v>3196.0937097927631</v>
      </c>
      <c r="D4961" s="23" t="s">
        <v>9</v>
      </c>
    </row>
    <row r="4962" spans="1:4" x14ac:dyDescent="0.35">
      <c r="A4962" s="4">
        <f>Climate285!F4989*((113.5/10)^0.12)</f>
        <v>8.0641120687591048</v>
      </c>
      <c r="B4962" s="24">
        <f>VLOOKUP(A4962,'Wind - Power Curve'!$A$3:$B$47,2)*Wind!$B$9</f>
        <v>2737.8</v>
      </c>
      <c r="C4962">
        <f>(0.5*(A4962^3)*Wind!$B$11*Wind!$B$7*(VLOOKUP(A4962+0.5,'Wind - Power Curve'!$A$3:$E$47,5,TRUE))*Wind!$B$9)/1000</f>
        <v>2830.4606075425359</v>
      </c>
      <c r="D4962" s="23" t="s">
        <v>9</v>
      </c>
    </row>
    <row r="4963" spans="1:4" x14ac:dyDescent="0.35">
      <c r="A4963" s="4">
        <f>Climate285!F4990*((113.5/10)^0.12)</f>
        <v>7.9168834666738759</v>
      </c>
      <c r="B4963" s="24">
        <f>VLOOKUP(A4963,'Wind - Power Curve'!$A$3:$B$47,2)*Wind!$B$9</f>
        <v>2226.6</v>
      </c>
      <c r="C4963">
        <f>(0.5*(A4963^3)*Wind!$B$11*Wind!$B$7*(VLOOKUP(A4963+0.5,'Wind - Power Curve'!$A$3:$E$47,5,TRUE))*Wind!$B$9)/1000</f>
        <v>2653.349842574617</v>
      </c>
      <c r="D4963" s="23" t="s">
        <v>9</v>
      </c>
    </row>
    <row r="4964" spans="1:4" x14ac:dyDescent="0.35">
      <c r="A4964" s="4">
        <f>Climate285!F4991*((113.5/10)^0.12)</f>
        <v>7.6906867961974799</v>
      </c>
      <c r="B4964" s="24">
        <f>VLOOKUP(A4964,'Wind - Power Curve'!$A$3:$B$47,2)*Wind!$B$9</f>
        <v>2226.6</v>
      </c>
      <c r="C4964">
        <f>(0.5*(A4964^3)*Wind!$B$11*Wind!$B$7*(VLOOKUP(A4964+0.5,'Wind - Power Curve'!$A$3:$E$47,5,TRUE))*Wind!$B$9)/1000</f>
        <v>2432.3559699720759</v>
      </c>
      <c r="D4964" s="23" t="s">
        <v>9</v>
      </c>
    </row>
    <row r="4965" spans="1:4" x14ac:dyDescent="0.35">
      <c r="A4965" s="4">
        <f>Climate285!F4992*((113.5/10)^0.12)</f>
        <v>7.602349634946342</v>
      </c>
      <c r="B4965" s="24">
        <f>VLOOKUP(A4965,'Wind - Power Curve'!$A$3:$B$47,2)*Wind!$B$9</f>
        <v>2226.6</v>
      </c>
      <c r="C4965">
        <f>(0.5*(A4965^3)*Wind!$B$11*Wind!$B$7*(VLOOKUP(A4965+0.5,'Wind - Power Curve'!$A$3:$E$47,5,TRUE))*Wind!$B$9)/1000</f>
        <v>2349.4990592417848</v>
      </c>
      <c r="D4965" s="23" t="s">
        <v>9</v>
      </c>
    </row>
    <row r="4966" spans="1:4" x14ac:dyDescent="0.35">
      <c r="A4966" s="4">
        <f>Climate285!F4993*((113.5/10)^0.12)</f>
        <v>7.3948911501898849</v>
      </c>
      <c r="B4966" s="24">
        <f>VLOOKUP(A4966,'Wind - Power Curve'!$A$3:$B$47,2)*Wind!$B$9</f>
        <v>1780.2</v>
      </c>
      <c r="C4966">
        <f>(0.5*(A4966^3)*Wind!$B$11*Wind!$B$7*(VLOOKUP(A4966+0.5,'Wind - Power Curve'!$A$3:$E$47,5,TRUE))*Wind!$B$9)/1000</f>
        <v>2134.2916818884623</v>
      </c>
      <c r="D4966" s="23" t="s">
        <v>9</v>
      </c>
    </row>
    <row r="4967" spans="1:4" x14ac:dyDescent="0.35">
      <c r="A4967" s="4">
        <f>Climate285!F4994*((113.5/10)^0.12)</f>
        <v>7.7629626554029549</v>
      </c>
      <c r="B4967" s="24">
        <f>VLOOKUP(A4967,'Wind - Power Curve'!$A$3:$B$47,2)*Wind!$B$9</f>
        <v>2226.6</v>
      </c>
      <c r="C4967">
        <f>(0.5*(A4967^3)*Wind!$B$11*Wind!$B$7*(VLOOKUP(A4967+0.5,'Wind - Power Curve'!$A$3:$E$47,5,TRUE))*Wind!$B$9)/1000</f>
        <v>2501.5791528763384</v>
      </c>
      <c r="D4967" s="23" t="s">
        <v>9</v>
      </c>
    </row>
    <row r="4968" spans="1:4" x14ac:dyDescent="0.35">
      <c r="A4968" s="4">
        <f>Climate285!F4995*((113.5/10)^0.12)</f>
        <v>7.7375322604973249</v>
      </c>
      <c r="B4968" s="24">
        <f>VLOOKUP(A4968,'Wind - Power Curve'!$A$3:$B$47,2)*Wind!$B$9</f>
        <v>2226.6</v>
      </c>
      <c r="C4968">
        <f>(0.5*(A4968^3)*Wind!$B$11*Wind!$B$7*(VLOOKUP(A4968+0.5,'Wind - Power Curve'!$A$3:$E$47,5,TRUE))*Wind!$B$9)/1000</f>
        <v>2477.0751155383077</v>
      </c>
      <c r="D4968" s="23" t="s">
        <v>9</v>
      </c>
    </row>
    <row r="4969" spans="1:4" x14ac:dyDescent="0.35">
      <c r="A4969" s="4">
        <f>Climate285!F4996*((113.5/10)^0.12)</f>
        <v>7.570227030855019</v>
      </c>
      <c r="B4969" s="24">
        <f>VLOOKUP(A4969,'Wind - Power Curve'!$A$3:$B$47,2)*Wind!$B$9</f>
        <v>2226.6</v>
      </c>
      <c r="C4969">
        <f>(0.5*(A4969^3)*Wind!$B$11*Wind!$B$7*(VLOOKUP(A4969+0.5,'Wind - Power Curve'!$A$3:$E$47,5,TRUE))*Wind!$B$9)/1000</f>
        <v>2319.8423406123397</v>
      </c>
      <c r="D4969" s="23" t="s">
        <v>9</v>
      </c>
    </row>
    <row r="4970" spans="1:4" x14ac:dyDescent="0.35">
      <c r="A4970" s="4">
        <f>Climate285!F4997*((113.5/10)^0.12)</f>
        <v>7.7375322604973249</v>
      </c>
      <c r="B4970" s="24">
        <f>VLOOKUP(A4970,'Wind - Power Curve'!$A$3:$B$47,2)*Wind!$B$9</f>
        <v>2226.6</v>
      </c>
      <c r="C4970">
        <f>(0.5*(A4970^3)*Wind!$B$11*Wind!$B$7*(VLOOKUP(A4970+0.5,'Wind - Power Curve'!$A$3:$E$47,5,TRUE))*Wind!$B$9)/1000</f>
        <v>2477.0751155383077</v>
      </c>
      <c r="D4970" s="23" t="s">
        <v>9</v>
      </c>
    </row>
    <row r="4971" spans="1:4" x14ac:dyDescent="0.35">
      <c r="A4971" s="4">
        <f>Climate285!F4998*((113.5/10)^0.12)</f>
        <v>7.5528272869722199</v>
      </c>
      <c r="B4971" s="24">
        <f>VLOOKUP(A4971,'Wind - Power Curve'!$A$3:$B$47,2)*Wind!$B$9</f>
        <v>2226.6</v>
      </c>
      <c r="C4971">
        <f>(0.5*(A4971^3)*Wind!$B$11*Wind!$B$7*(VLOOKUP(A4971+0.5,'Wind - Power Curve'!$A$3:$E$47,5,TRUE))*Wind!$B$9)/1000</f>
        <v>2303.8829945177049</v>
      </c>
      <c r="D4971" s="23" t="s">
        <v>9</v>
      </c>
    </row>
    <row r="4972" spans="1:4" x14ac:dyDescent="0.35">
      <c r="A4972" s="4">
        <f>Climate285!F4999*((113.5/10)^0.12)</f>
        <v>7.645179773734772</v>
      </c>
      <c r="B4972" s="24">
        <f>VLOOKUP(A4972,'Wind - Power Curve'!$A$3:$B$47,2)*Wind!$B$9</f>
        <v>2226.6</v>
      </c>
      <c r="C4972">
        <f>(0.5*(A4972^3)*Wind!$B$11*Wind!$B$7*(VLOOKUP(A4972+0.5,'Wind - Power Curve'!$A$3:$E$47,5,TRUE))*Wind!$B$9)/1000</f>
        <v>2389.4330400499857</v>
      </c>
      <c r="D4972" s="23" t="s">
        <v>9</v>
      </c>
    </row>
    <row r="4973" spans="1:4" x14ac:dyDescent="0.35">
      <c r="A4973" s="4">
        <f>Climate285!F5000*((113.5/10)^0.12)</f>
        <v>7.9958515350650439</v>
      </c>
      <c r="B4973" s="24">
        <f>VLOOKUP(A4973,'Wind - Power Curve'!$A$3:$B$47,2)*Wind!$B$9</f>
        <v>2226.6</v>
      </c>
      <c r="C4973">
        <f>(0.5*(A4973^3)*Wind!$B$11*Wind!$B$7*(VLOOKUP(A4973+0.5,'Wind - Power Curve'!$A$3:$E$47,5,TRUE))*Wind!$B$9)/1000</f>
        <v>2733.543082985103</v>
      </c>
      <c r="D4973" s="23" t="s">
        <v>9</v>
      </c>
    </row>
    <row r="4974" spans="1:4" x14ac:dyDescent="0.35">
      <c r="A4974" s="4">
        <f>Climate285!F5001*((113.5/10)^0.12)</f>
        <v>7.6572257502690189</v>
      </c>
      <c r="B4974" s="24">
        <f>VLOOKUP(A4974,'Wind - Power Curve'!$A$3:$B$47,2)*Wind!$B$9</f>
        <v>2226.6</v>
      </c>
      <c r="C4974">
        <f>(0.5*(A4974^3)*Wind!$B$11*Wind!$B$7*(VLOOKUP(A4974+0.5,'Wind - Power Curve'!$A$3:$E$47,5,TRUE))*Wind!$B$9)/1000</f>
        <v>2400.7454344425259</v>
      </c>
      <c r="D4974" s="23" t="s">
        <v>9</v>
      </c>
    </row>
    <row r="4975" spans="1:4" x14ac:dyDescent="0.35">
      <c r="A4975" s="4">
        <f>Climate285!F5002*((113.5/10)^0.12)</f>
        <v>7.688009912523202</v>
      </c>
      <c r="B4975" s="24">
        <f>VLOOKUP(A4975,'Wind - Power Curve'!$A$3:$B$47,2)*Wind!$B$9</f>
        <v>2226.6</v>
      </c>
      <c r="C4975">
        <f>(0.5*(A4975^3)*Wind!$B$11*Wind!$B$7*(VLOOKUP(A4975+0.5,'Wind - Power Curve'!$A$3:$E$47,5,TRUE))*Wind!$B$9)/1000</f>
        <v>2429.8169764715008</v>
      </c>
      <c r="D4975" s="23" t="s">
        <v>9</v>
      </c>
    </row>
    <row r="4976" spans="1:4" x14ac:dyDescent="0.35">
      <c r="A4976" s="4">
        <f>Climate285!F5003*((113.5/10)^0.12)</f>
        <v>7.8459460493055388</v>
      </c>
      <c r="B4976" s="24">
        <f>VLOOKUP(A4976,'Wind - Power Curve'!$A$3:$B$47,2)*Wind!$B$9</f>
        <v>2226.6</v>
      </c>
      <c r="C4976">
        <f>(0.5*(A4976^3)*Wind!$B$11*Wind!$B$7*(VLOOKUP(A4976+0.5,'Wind - Power Curve'!$A$3:$E$47,5,TRUE))*Wind!$B$9)/1000</f>
        <v>2582.6628209319042</v>
      </c>
      <c r="D4976" s="23" t="s">
        <v>9</v>
      </c>
    </row>
    <row r="4977" spans="1:4" x14ac:dyDescent="0.35">
      <c r="A4977" s="4">
        <f>Climate285!F5004*((113.5/10)^0.12)</f>
        <v>7.8713764442111689</v>
      </c>
      <c r="B4977" s="24">
        <f>VLOOKUP(A4977,'Wind - Power Curve'!$A$3:$B$47,2)*Wind!$B$9</f>
        <v>2226.6</v>
      </c>
      <c r="C4977">
        <f>(0.5*(A4977^3)*Wind!$B$11*Wind!$B$7*(VLOOKUP(A4977+0.5,'Wind - Power Curve'!$A$3:$E$47,5,TRUE))*Wind!$B$9)/1000</f>
        <v>2607.8571984952673</v>
      </c>
      <c r="D4977" s="23" t="s">
        <v>9</v>
      </c>
    </row>
    <row r="4978" spans="1:4" x14ac:dyDescent="0.35">
      <c r="A4978" s="4">
        <f>Climate285!F5005*((113.5/10)^0.12)</f>
        <v>7.5153509155323439</v>
      </c>
      <c r="B4978" s="24">
        <f>VLOOKUP(A4978,'Wind - Power Curve'!$A$3:$B$47,2)*Wind!$B$9</f>
        <v>2226.6</v>
      </c>
      <c r="C4978">
        <f>(0.5*(A4978^3)*Wind!$B$11*Wind!$B$7*(VLOOKUP(A4978+0.5,'Wind - Power Curve'!$A$3:$E$47,5,TRUE))*Wind!$B$9)/1000</f>
        <v>2269.7579719550708</v>
      </c>
      <c r="D4978" s="23" t="s">
        <v>9</v>
      </c>
    </row>
    <row r="4979" spans="1:4" x14ac:dyDescent="0.35">
      <c r="A4979" s="4">
        <f>Climate285!F5006*((113.5/10)^0.12)</f>
        <v>7.591642100249234</v>
      </c>
      <c r="B4979" s="24">
        <f>VLOOKUP(A4979,'Wind - Power Curve'!$A$3:$B$47,2)*Wind!$B$9</f>
        <v>2226.6</v>
      </c>
      <c r="C4979">
        <f>(0.5*(A4979^3)*Wind!$B$11*Wind!$B$7*(VLOOKUP(A4979+0.5,'Wind - Power Curve'!$A$3:$E$47,5,TRUE))*Wind!$B$9)/1000</f>
        <v>2339.5855742027825</v>
      </c>
      <c r="D4979" s="23" t="s">
        <v>9</v>
      </c>
    </row>
    <row r="4980" spans="1:4" x14ac:dyDescent="0.35">
      <c r="A4980" s="4">
        <f>Climate285!F5007*((113.5/10)^0.12)</f>
        <v>7.7000558890574489</v>
      </c>
      <c r="B4980" s="24">
        <f>VLOOKUP(A4980,'Wind - Power Curve'!$A$3:$B$47,2)*Wind!$B$9</f>
        <v>2226.6</v>
      </c>
      <c r="C4980">
        <f>(0.5*(A4980^3)*Wind!$B$11*Wind!$B$7*(VLOOKUP(A4980+0.5,'Wind - Power Curve'!$A$3:$E$47,5,TRUE))*Wind!$B$9)/1000</f>
        <v>2441.2563750601407</v>
      </c>
      <c r="D4980" s="23" t="s">
        <v>9</v>
      </c>
    </row>
    <row r="4981" spans="1:4" x14ac:dyDescent="0.35">
      <c r="A4981" s="4">
        <f>Climate285!F5008*((113.5/10)^0.12)</f>
        <v>7.7776855156114779</v>
      </c>
      <c r="B4981" s="24">
        <f>VLOOKUP(A4981,'Wind - Power Curve'!$A$3:$B$47,2)*Wind!$B$9</f>
        <v>2226.6</v>
      </c>
      <c r="C4981">
        <f>(0.5*(A4981^3)*Wind!$B$11*Wind!$B$7*(VLOOKUP(A4981+0.5,'Wind - Power Curve'!$A$3:$E$47,5,TRUE))*Wind!$B$9)/1000</f>
        <v>2515.8392865613064</v>
      </c>
      <c r="D4981" s="23" t="s">
        <v>9</v>
      </c>
    </row>
    <row r="4982" spans="1:4" x14ac:dyDescent="0.35">
      <c r="A4982" s="4">
        <f>Climate285!F5009*((113.5/10)^0.12)</f>
        <v>8.2220482055414408</v>
      </c>
      <c r="B4982" s="24">
        <f>VLOOKUP(A4982,'Wind - Power Curve'!$A$3:$B$47,2)*Wind!$B$9</f>
        <v>2737.8</v>
      </c>
      <c r="C4982">
        <f>(0.5*(A4982^3)*Wind!$B$11*Wind!$B$7*(VLOOKUP(A4982+0.5,'Wind - Power Curve'!$A$3:$E$47,5,TRUE))*Wind!$B$9)/1000</f>
        <v>3000.0431913331709</v>
      </c>
      <c r="D4982" s="23" t="s">
        <v>9</v>
      </c>
    </row>
    <row r="4983" spans="1:4" x14ac:dyDescent="0.35">
      <c r="A4983" s="4">
        <f>Climate285!F5010*((113.5/10)^0.12)</f>
        <v>8.2635399024927327</v>
      </c>
      <c r="B4983" s="24">
        <f>VLOOKUP(A4983,'Wind - Power Curve'!$A$3:$B$47,2)*Wind!$B$9</f>
        <v>2737.8</v>
      </c>
      <c r="C4983">
        <f>(0.5*(A4983^3)*Wind!$B$11*Wind!$B$7*(VLOOKUP(A4983+0.5,'Wind - Power Curve'!$A$3:$E$47,5,TRUE))*Wind!$B$9)/1000</f>
        <v>3045.6909773410757</v>
      </c>
      <c r="D4983" s="23" t="s">
        <v>9</v>
      </c>
    </row>
    <row r="4984" spans="1:4" x14ac:dyDescent="0.35">
      <c r="A4984" s="4">
        <f>Climate285!F5011*((113.5/10)^0.12)</f>
        <v>8.4388757831578669</v>
      </c>
      <c r="B4984" s="24">
        <f>VLOOKUP(A4984,'Wind - Power Curve'!$A$3:$B$47,2)*Wind!$B$9</f>
        <v>2737.8</v>
      </c>
      <c r="C4984">
        <f>(0.5*(A4984^3)*Wind!$B$11*Wind!$B$7*(VLOOKUP(A4984+0.5,'Wind - Power Curve'!$A$3:$E$47,5,TRUE))*Wind!$B$9)/1000</f>
        <v>3243.7041319111663</v>
      </c>
      <c r="D4984" s="23" t="s">
        <v>9</v>
      </c>
    </row>
    <row r="4985" spans="1:4" x14ac:dyDescent="0.35">
      <c r="A4985" s="4">
        <f>Climate285!F5012*((113.5/10)^0.12)</f>
        <v>9.1308502129584408</v>
      </c>
      <c r="B4985" s="24">
        <f>VLOOKUP(A4985,'Wind - Power Curve'!$A$3:$B$47,2)*Wind!$B$9</f>
        <v>3954.6</v>
      </c>
      <c r="C4985">
        <f>(0.5*(A4985^3)*Wind!$B$11*Wind!$B$7*(VLOOKUP(A4985+0.5,'Wind - Power Curve'!$A$3:$E$47,5,TRUE))*Wind!$B$9)/1000</f>
        <v>4120.1996190064037</v>
      </c>
      <c r="D4985" s="23" t="s">
        <v>9</v>
      </c>
    </row>
    <row r="4986" spans="1:4" x14ac:dyDescent="0.35">
      <c r="A4986" s="4">
        <f>Climate285!F5013*((113.5/10)^0.12)</f>
        <v>8.6128732219858648</v>
      </c>
      <c r="B4986" s="24">
        <f>VLOOKUP(A4986,'Wind - Power Curve'!$A$3:$B$47,2)*Wind!$B$9</f>
        <v>3314.7000000000003</v>
      </c>
      <c r="C4986">
        <f>(0.5*(A4986^3)*Wind!$B$11*Wind!$B$7*(VLOOKUP(A4986+0.5,'Wind - Power Curve'!$A$3:$E$47,5,TRUE))*Wind!$B$9)/1000</f>
        <v>3465.925294504746</v>
      </c>
      <c r="D4986" s="23" t="s">
        <v>9</v>
      </c>
    </row>
    <row r="4987" spans="1:4" x14ac:dyDescent="0.35">
      <c r="A4987" s="4">
        <f>Climate285!F5014*((113.5/10)^0.12)</f>
        <v>8.7467174056997088</v>
      </c>
      <c r="B4987" s="24">
        <f>VLOOKUP(A4987,'Wind - Power Curve'!$A$3:$B$47,2)*Wind!$B$9</f>
        <v>3314.7000000000003</v>
      </c>
      <c r="C4987">
        <f>(0.5*(A4987^3)*Wind!$B$11*Wind!$B$7*(VLOOKUP(A4987+0.5,'Wind - Power Curve'!$A$3:$E$47,5,TRUE))*Wind!$B$9)/1000</f>
        <v>3630.0308807649553</v>
      </c>
      <c r="D4987" s="23" t="s">
        <v>9</v>
      </c>
    </row>
    <row r="4988" spans="1:4" x14ac:dyDescent="0.35">
      <c r="A4988" s="4">
        <f>Climate285!F5015*((113.5/10)^0.12)</f>
        <v>8.5312282699204189</v>
      </c>
      <c r="B4988" s="24">
        <f>VLOOKUP(A4988,'Wind - Power Curve'!$A$3:$B$47,2)*Wind!$B$9</f>
        <v>3314.7000000000003</v>
      </c>
      <c r="C4988">
        <f>(0.5*(A4988^3)*Wind!$B$11*Wind!$B$7*(VLOOKUP(A4988+0.5,'Wind - Power Curve'!$A$3:$E$47,5,TRUE))*Wind!$B$9)/1000</f>
        <v>3368.2919027774433</v>
      </c>
      <c r="D4988" s="23" t="s">
        <v>9</v>
      </c>
    </row>
    <row r="4989" spans="1:4" x14ac:dyDescent="0.35">
      <c r="A4989" s="4">
        <f>Climate285!F5016*((113.5/10)^0.12)</f>
        <v>8.5994888036144808</v>
      </c>
      <c r="B4989" s="24">
        <f>VLOOKUP(A4989,'Wind - Power Curve'!$A$3:$B$47,2)*Wind!$B$9</f>
        <v>3314.7000000000003</v>
      </c>
      <c r="C4989">
        <f>(0.5*(A4989^3)*Wind!$B$11*Wind!$B$7*(VLOOKUP(A4989+0.5,'Wind - Power Curve'!$A$3:$E$47,5,TRUE))*Wind!$B$9)/1000</f>
        <v>3449.7922314222783</v>
      </c>
      <c r="D4989" s="23" t="s">
        <v>9</v>
      </c>
    </row>
    <row r="4990" spans="1:4" x14ac:dyDescent="0.35">
      <c r="A4990" s="4">
        <f>Climate285!F5017*((113.5/10)^0.12)</f>
        <v>8.1671720902187648</v>
      </c>
      <c r="B4990" s="24">
        <f>VLOOKUP(A4990,'Wind - Power Curve'!$A$3:$B$47,2)*Wind!$B$9</f>
        <v>2737.8</v>
      </c>
      <c r="C4990">
        <f>(0.5*(A4990^3)*Wind!$B$11*Wind!$B$7*(VLOOKUP(A4990+0.5,'Wind - Power Curve'!$A$3:$E$47,5,TRUE))*Wind!$B$9)/1000</f>
        <v>2940.3739819733505</v>
      </c>
      <c r="D4990" s="23" t="s">
        <v>9</v>
      </c>
    </row>
    <row r="4991" spans="1:4" x14ac:dyDescent="0.35">
      <c r="A4991" s="4">
        <f>Climate285!F5018*((113.5/10)^0.12)</f>
        <v>8.2327557402385469</v>
      </c>
      <c r="B4991" s="24">
        <f>VLOOKUP(A4991,'Wind - Power Curve'!$A$3:$B$47,2)*Wind!$B$9</f>
        <v>2737.8</v>
      </c>
      <c r="C4991">
        <f>(0.5*(A4991^3)*Wind!$B$11*Wind!$B$7*(VLOOKUP(A4991+0.5,'Wind - Power Curve'!$A$3:$E$47,5,TRUE))*Wind!$B$9)/1000</f>
        <v>3011.7792883390557</v>
      </c>
      <c r="D4991" s="23" t="s">
        <v>9</v>
      </c>
    </row>
    <row r="4992" spans="1:4" x14ac:dyDescent="0.35">
      <c r="A4992" s="4">
        <f>Climate285!F5019*((113.5/10)^0.12)</f>
        <v>8.2474786004470708</v>
      </c>
      <c r="B4992" s="24">
        <f>VLOOKUP(A4992,'Wind - Power Curve'!$A$3:$B$47,2)*Wind!$B$9</f>
        <v>2737.8</v>
      </c>
      <c r="C4992">
        <f>(0.5*(A4992^3)*Wind!$B$11*Wind!$B$7*(VLOOKUP(A4992+0.5,'Wind - Power Curve'!$A$3:$E$47,5,TRUE))*Wind!$B$9)/1000</f>
        <v>3027.9663411764222</v>
      </c>
      <c r="D4992" s="23" t="s">
        <v>9</v>
      </c>
    </row>
    <row r="4993" spans="1:4" x14ac:dyDescent="0.35">
      <c r="A4993" s="4">
        <f>Climate285!F5020*((113.5/10)^0.12)</f>
        <v>7.8539767003283698</v>
      </c>
      <c r="B4993" s="24">
        <f>VLOOKUP(A4993,'Wind - Power Curve'!$A$3:$B$47,2)*Wind!$B$9</f>
        <v>2226.6</v>
      </c>
      <c r="C4993">
        <f>(0.5*(A4993^3)*Wind!$B$11*Wind!$B$7*(VLOOKUP(A4993+0.5,'Wind - Power Curve'!$A$3:$E$47,5,TRUE))*Wind!$B$9)/1000</f>
        <v>2590.6013281538708</v>
      </c>
      <c r="D4993" s="23" t="s">
        <v>9</v>
      </c>
    </row>
    <row r="4994" spans="1:4" x14ac:dyDescent="0.35">
      <c r="A4994" s="4">
        <f>Climate285!F5021*((113.5/10)^0.12)</f>
        <v>8.1832333922644249</v>
      </c>
      <c r="B4994" s="24">
        <f>VLOOKUP(A4994,'Wind - Power Curve'!$A$3:$B$47,2)*Wind!$B$9</f>
        <v>2737.8</v>
      </c>
      <c r="C4994">
        <f>(0.5*(A4994^3)*Wind!$B$11*Wind!$B$7*(VLOOKUP(A4994+0.5,'Wind - Power Curve'!$A$3:$E$47,5,TRUE))*Wind!$B$9)/1000</f>
        <v>2957.7554581908962</v>
      </c>
      <c r="D4994" s="23" t="s">
        <v>9</v>
      </c>
    </row>
    <row r="4995" spans="1:4" x14ac:dyDescent="0.35">
      <c r="A4995" s="4">
        <f>Climate285!F5022*((113.5/10)^0.12)</f>
        <v>7.9396369779052298</v>
      </c>
      <c r="B4995" s="24">
        <f>VLOOKUP(A4995,'Wind - Power Curve'!$A$3:$B$47,2)*Wind!$B$9</f>
        <v>2226.6</v>
      </c>
      <c r="C4995">
        <f>(0.5*(A4995^3)*Wind!$B$11*Wind!$B$7*(VLOOKUP(A4995+0.5,'Wind - Power Curve'!$A$3:$E$47,5,TRUE))*Wind!$B$9)/1000</f>
        <v>2676.2932294378684</v>
      </c>
      <c r="D4995" s="23" t="s">
        <v>9</v>
      </c>
    </row>
    <row r="4996" spans="1:4" x14ac:dyDescent="0.35">
      <c r="A4996" s="4">
        <f>Climate285!F5023*((113.5/10)^0.12)</f>
        <v>7.8218540962370469</v>
      </c>
      <c r="B4996" s="24">
        <f>VLOOKUP(A4996,'Wind - Power Curve'!$A$3:$B$47,2)*Wind!$B$9</f>
        <v>2226.6</v>
      </c>
      <c r="C4996">
        <f>(0.5*(A4996^3)*Wind!$B$11*Wind!$B$7*(VLOOKUP(A4996+0.5,'Wind - Power Curve'!$A$3:$E$47,5,TRUE))*Wind!$B$9)/1000</f>
        <v>2558.9446377632671</v>
      </c>
      <c r="D4996" s="23" t="s">
        <v>9</v>
      </c>
    </row>
    <row r="4997" spans="1:4" x14ac:dyDescent="0.35">
      <c r="A4997" s="4">
        <f>Climate285!F5024*((113.5/10)^0.12)</f>
        <v>8.0734811616190729</v>
      </c>
      <c r="B4997" s="24">
        <f>VLOOKUP(A4997,'Wind - Power Curve'!$A$3:$B$47,2)*Wind!$B$9</f>
        <v>2737.8</v>
      </c>
      <c r="C4997">
        <f>(0.5*(A4997^3)*Wind!$B$11*Wind!$B$7*(VLOOKUP(A4997+0.5,'Wind - Power Curve'!$A$3:$E$47,5,TRUE))*Wind!$B$9)/1000</f>
        <v>2840.3375798319989</v>
      </c>
      <c r="D4997" s="23" t="s">
        <v>9</v>
      </c>
    </row>
    <row r="4998" spans="1:4" x14ac:dyDescent="0.35">
      <c r="A4998" s="4">
        <f>Climate285!F5025*((113.5/10)^0.12)</f>
        <v>8.5660277576860206</v>
      </c>
      <c r="B4998" s="24">
        <f>VLOOKUP(A4998,'Wind - Power Curve'!$A$3:$B$47,2)*Wind!$B$9</f>
        <v>3314.7000000000003</v>
      </c>
      <c r="C4998">
        <f>(0.5*(A4998^3)*Wind!$B$11*Wind!$B$7*(VLOOKUP(A4998+0.5,'Wind - Power Curve'!$A$3:$E$47,5,TRUE))*Wind!$B$9)/1000</f>
        <v>3409.6787723684192</v>
      </c>
      <c r="D4998" s="23" t="s">
        <v>9</v>
      </c>
    </row>
    <row r="4999" spans="1:4" x14ac:dyDescent="0.35">
      <c r="A4999" s="4">
        <f>Climate285!F5026*((113.5/10)^0.12)</f>
        <v>8.5272129444090048</v>
      </c>
      <c r="B4999" s="24">
        <f>VLOOKUP(A4999,'Wind - Power Curve'!$A$3:$B$47,2)*Wind!$B$9</f>
        <v>3314.7000000000003</v>
      </c>
      <c r="C4999">
        <f>(0.5*(A4999^3)*Wind!$B$11*Wind!$B$7*(VLOOKUP(A4999+0.5,'Wind - Power Curve'!$A$3:$E$47,5,TRUE))*Wind!$B$9)/1000</f>
        <v>3363.5381592226177</v>
      </c>
      <c r="D4999" s="23" t="s">
        <v>9</v>
      </c>
    </row>
    <row r="5000" spans="1:4" x14ac:dyDescent="0.35">
      <c r="A5000" s="4">
        <f>Climate285!F5027*((113.5/10)^0.12)</f>
        <v>8.1470954626616869</v>
      </c>
      <c r="B5000" s="24">
        <f>VLOOKUP(A5000,'Wind - Power Curve'!$A$3:$B$47,2)*Wind!$B$9</f>
        <v>2737.8</v>
      </c>
      <c r="C5000">
        <f>(0.5*(A5000^3)*Wind!$B$11*Wind!$B$7*(VLOOKUP(A5000+0.5,'Wind - Power Curve'!$A$3:$E$47,5,TRUE))*Wind!$B$9)/1000</f>
        <v>2918.7430686496054</v>
      </c>
      <c r="D5000" s="23" t="s">
        <v>9</v>
      </c>
    </row>
    <row r="5001" spans="1:4" x14ac:dyDescent="0.35">
      <c r="A5001" s="4">
        <f>Climate285!F5028*((113.5/10)^0.12)</f>
        <v>8.4522602015292527</v>
      </c>
      <c r="B5001" s="24">
        <f>VLOOKUP(A5001,'Wind - Power Curve'!$A$3:$B$47,2)*Wind!$B$9</f>
        <v>2737.8</v>
      </c>
      <c r="C5001">
        <f>(0.5*(A5001^3)*Wind!$B$11*Wind!$B$7*(VLOOKUP(A5001+0.5,'Wind - Power Curve'!$A$3:$E$47,5,TRUE))*Wind!$B$9)/1000</f>
        <v>3259.1625847523278</v>
      </c>
      <c r="D5001" s="23" t="s">
        <v>9</v>
      </c>
    </row>
    <row r="5002" spans="1:4" x14ac:dyDescent="0.35">
      <c r="A5002" s="4">
        <f>Climate285!F5029*((113.5/10)^0.12)</f>
        <v>8.5339051535946968</v>
      </c>
      <c r="B5002" s="24">
        <f>VLOOKUP(A5002,'Wind - Power Curve'!$A$3:$B$47,2)*Wind!$B$9</f>
        <v>3314.7000000000003</v>
      </c>
      <c r="C5002">
        <f>(0.5*(A5002^3)*Wind!$B$11*Wind!$B$7*(VLOOKUP(A5002+0.5,'Wind - Power Curve'!$A$3:$E$47,5,TRUE))*Wind!$B$9)/1000</f>
        <v>3371.4635521952032</v>
      </c>
      <c r="D5002" s="23" t="s">
        <v>9</v>
      </c>
    </row>
    <row r="5003" spans="1:4" x14ac:dyDescent="0.35">
      <c r="A5003" s="4">
        <f>Climate285!F5030*((113.5/10)^0.12)</f>
        <v>8.1805565085901488</v>
      </c>
      <c r="B5003" s="24">
        <f>VLOOKUP(A5003,'Wind - Power Curve'!$A$3:$B$47,2)*Wind!$B$9</f>
        <v>2737.8</v>
      </c>
      <c r="C5003">
        <f>(0.5*(A5003^3)*Wind!$B$11*Wind!$B$7*(VLOOKUP(A5003+0.5,'Wind - Power Curve'!$A$3:$E$47,5,TRUE))*Wind!$B$9)/1000</f>
        <v>2954.8538016370449</v>
      </c>
      <c r="D5003" s="23" t="s">
        <v>9</v>
      </c>
    </row>
    <row r="5004" spans="1:4" x14ac:dyDescent="0.35">
      <c r="A5004" s="4">
        <f>Climate285!F5031*((113.5/10)^0.12)</f>
        <v>8.6142116638230029</v>
      </c>
      <c r="B5004" s="24">
        <f>VLOOKUP(A5004,'Wind - Power Curve'!$A$3:$B$47,2)*Wind!$B$9</f>
        <v>3314.7000000000003</v>
      </c>
      <c r="C5004">
        <f>(0.5*(A5004^3)*Wind!$B$11*Wind!$B$7*(VLOOKUP(A5004+0.5,'Wind - Power Curve'!$A$3:$E$47,5,TRUE))*Wind!$B$9)/1000</f>
        <v>3467.5413616039227</v>
      </c>
      <c r="D5004" s="23" t="s">
        <v>9</v>
      </c>
    </row>
    <row r="5005" spans="1:4" x14ac:dyDescent="0.35">
      <c r="A5005" s="4">
        <f>Climate285!F5032*((113.5/10)^0.12)</f>
        <v>9.1750187935840106</v>
      </c>
      <c r="B5005" s="24">
        <f>VLOOKUP(A5005,'Wind - Power Curve'!$A$3:$B$47,2)*Wind!$B$9</f>
        <v>3954.6</v>
      </c>
      <c r="C5005">
        <f>(0.5*(A5005^3)*Wind!$B$11*Wind!$B$7*(VLOOKUP(A5005+0.5,'Wind - Power Curve'!$A$3:$E$47,5,TRUE))*Wind!$B$9)/1000</f>
        <v>4180.2811308376722</v>
      </c>
      <c r="D5005" s="23" t="s">
        <v>9</v>
      </c>
    </row>
    <row r="5006" spans="1:4" x14ac:dyDescent="0.35">
      <c r="A5006" s="4">
        <f>Climate285!F5033*((113.5/10)^0.12)</f>
        <v>9.3784619528290527</v>
      </c>
      <c r="B5006" s="24">
        <f>VLOOKUP(A5006,'Wind - Power Curve'!$A$3:$B$47,2)*Wind!$B$9</f>
        <v>3954.6</v>
      </c>
      <c r="C5006">
        <f>(0.5*(A5006^3)*Wind!$B$11*Wind!$B$7*(VLOOKUP(A5006+0.5,'Wind - Power Curve'!$A$3:$E$47,5,TRUE))*Wind!$B$9)/1000</f>
        <v>4464.5682341694965</v>
      </c>
      <c r="D5006" s="23" t="s">
        <v>9</v>
      </c>
    </row>
    <row r="5007" spans="1:4" x14ac:dyDescent="0.35">
      <c r="A5007" s="4">
        <f>Climate285!F5034*((113.5/10)^0.12)</f>
        <v>9.5872588794226505</v>
      </c>
      <c r="B5007" s="24">
        <f>VLOOKUP(A5007,'Wind - Power Curve'!$A$3:$B$47,2)*Wind!$B$9</f>
        <v>4640.4000000000005</v>
      </c>
      <c r="C5007">
        <f>(0.5*(A5007^3)*Wind!$B$11*Wind!$B$7*(VLOOKUP(A5007+0.5,'Wind - Power Curve'!$A$3:$E$47,5,TRUE))*Wind!$B$9)/1000</f>
        <v>4697.5088362885654</v>
      </c>
      <c r="D5007" s="23" t="s">
        <v>9</v>
      </c>
    </row>
    <row r="5008" spans="1:4" x14ac:dyDescent="0.35">
      <c r="A5008" s="4">
        <f>Climate285!F5035*((113.5/10)^0.12)</f>
        <v>9.8161324335733227</v>
      </c>
      <c r="B5008" s="24">
        <f>VLOOKUP(A5008,'Wind - Power Curve'!$A$3:$B$47,2)*Wind!$B$9</f>
        <v>4640.4000000000005</v>
      </c>
      <c r="C5008">
        <f>(0.5*(A5008^3)*Wind!$B$11*Wind!$B$7*(VLOOKUP(A5008+0.5,'Wind - Power Curve'!$A$3:$E$47,5,TRUE))*Wind!$B$9)/1000</f>
        <v>5042.0305074716507</v>
      </c>
      <c r="D5008" s="23" t="s">
        <v>9</v>
      </c>
    </row>
    <row r="5009" spans="1:4" x14ac:dyDescent="0.35">
      <c r="A5009" s="4">
        <f>Climate285!F5036*((113.5/10)^0.12)</f>
        <v>9.5069523691943427</v>
      </c>
      <c r="B5009" s="24">
        <f>VLOOKUP(A5009,'Wind - Power Curve'!$A$3:$B$47,2)*Wind!$B$9</f>
        <v>4640.4000000000005</v>
      </c>
      <c r="C5009">
        <f>(0.5*(A5009^3)*Wind!$B$11*Wind!$B$7*(VLOOKUP(A5009+0.5,'Wind - Power Curve'!$A$3:$E$47,5,TRUE))*Wind!$B$9)/1000</f>
        <v>4580.4505219014763</v>
      </c>
      <c r="D5009" s="23" t="s">
        <v>9</v>
      </c>
    </row>
    <row r="5010" spans="1:4" x14ac:dyDescent="0.35">
      <c r="A5010" s="4">
        <f>Climate285!F5037*((113.5/10)^0.12)</f>
        <v>9.2379255599295167</v>
      </c>
      <c r="B5010" s="24">
        <f>VLOOKUP(A5010,'Wind - Power Curve'!$A$3:$B$47,2)*Wind!$B$9</f>
        <v>3954.6</v>
      </c>
      <c r="C5010">
        <f>(0.5*(A5010^3)*Wind!$B$11*Wind!$B$7*(VLOOKUP(A5010+0.5,'Wind - Power Curve'!$A$3:$E$47,5,TRUE))*Wind!$B$9)/1000</f>
        <v>4266.8559111129071</v>
      </c>
      <c r="D5010" s="23" t="s">
        <v>9</v>
      </c>
    </row>
    <row r="5011" spans="1:4" x14ac:dyDescent="0.35">
      <c r="A5011" s="4">
        <f>Climate285!F5038*((113.5/10)^0.12)</f>
        <v>9.4962448344972348</v>
      </c>
      <c r="B5011" s="24">
        <f>VLOOKUP(A5011,'Wind - Power Curve'!$A$3:$B$47,2)*Wind!$B$9</f>
        <v>3954.6</v>
      </c>
      <c r="C5011">
        <f>(0.5*(A5011^3)*Wind!$B$11*Wind!$B$7*(VLOOKUP(A5011+0.5,'Wind - Power Curve'!$A$3:$E$47,5,TRUE))*Wind!$B$9)/1000</f>
        <v>4634.8993948557736</v>
      </c>
      <c r="D5011" s="23" t="s">
        <v>9</v>
      </c>
    </row>
    <row r="5012" spans="1:4" x14ac:dyDescent="0.35">
      <c r="A5012" s="4">
        <f>Climate285!F5039*((113.5/10)^0.12)</f>
        <v>9.2004491884896407</v>
      </c>
      <c r="B5012" s="24">
        <f>VLOOKUP(A5012,'Wind - Power Curve'!$A$3:$B$47,2)*Wind!$B$9</f>
        <v>3954.6</v>
      </c>
      <c r="C5012">
        <f>(0.5*(A5012^3)*Wind!$B$11*Wind!$B$7*(VLOOKUP(A5012+0.5,'Wind - Power Curve'!$A$3:$E$47,5,TRUE))*Wind!$B$9)/1000</f>
        <v>4215.1370118243703</v>
      </c>
      <c r="D5012" s="23" t="s">
        <v>9</v>
      </c>
    </row>
    <row r="5013" spans="1:4" x14ac:dyDescent="0.35">
      <c r="A5013" s="4">
        <f>Climate285!F5040*((113.5/10)^0.12)</f>
        <v>8.7360098710026008</v>
      </c>
      <c r="B5013" s="24">
        <f>VLOOKUP(A5013,'Wind - Power Curve'!$A$3:$B$47,2)*Wind!$B$9</f>
        <v>3314.7000000000003</v>
      </c>
      <c r="C5013">
        <f>(0.5*(A5013^3)*Wind!$B$11*Wind!$B$7*(VLOOKUP(A5013+0.5,'Wind - Power Curve'!$A$3:$E$47,5,TRUE))*Wind!$B$9)/1000</f>
        <v>3616.7157876652159</v>
      </c>
      <c r="D5013" s="23" t="s">
        <v>9</v>
      </c>
    </row>
    <row r="5014" spans="1:4" x14ac:dyDescent="0.35">
      <c r="A5014" s="4">
        <f>Climate285!F5041*((113.5/10)^0.12)</f>
        <v>8.4080916209036829</v>
      </c>
      <c r="B5014" s="24">
        <f>VLOOKUP(A5014,'Wind - Power Curve'!$A$3:$B$47,2)*Wind!$B$9</f>
        <v>2737.8</v>
      </c>
      <c r="C5014">
        <f>(0.5*(A5014^3)*Wind!$B$11*Wind!$B$7*(VLOOKUP(A5014+0.5,'Wind - Power Curve'!$A$3:$E$47,5,TRUE))*Wind!$B$9)/1000</f>
        <v>3208.3353577081953</v>
      </c>
      <c r="D5014" s="23" t="s">
        <v>9</v>
      </c>
    </row>
    <row r="5015" spans="1:4" x14ac:dyDescent="0.35">
      <c r="A5015" s="4">
        <f>Climate285!F5042*((113.5/10)^0.12)</f>
        <v>9.0210979823130888</v>
      </c>
      <c r="B5015" s="24">
        <f>VLOOKUP(A5015,'Wind - Power Curve'!$A$3:$B$47,2)*Wind!$B$9</f>
        <v>3954.6</v>
      </c>
      <c r="C5015">
        <f>(0.5*(A5015^3)*Wind!$B$11*Wind!$B$7*(VLOOKUP(A5015+0.5,'Wind - Power Curve'!$A$3:$E$47,5,TRUE))*Wind!$B$9)/1000</f>
        <v>3973.4047078234698</v>
      </c>
      <c r="D5015" s="23" t="s">
        <v>9</v>
      </c>
    </row>
    <row r="5016" spans="1:4" x14ac:dyDescent="0.35">
      <c r="A5016" s="4">
        <f>Climate285!F5043*((113.5/10)^0.12)</f>
        <v>9.0291286333359206</v>
      </c>
      <c r="B5016" s="24">
        <f>VLOOKUP(A5016,'Wind - Power Curve'!$A$3:$B$47,2)*Wind!$B$9</f>
        <v>3954.6</v>
      </c>
      <c r="C5016">
        <f>(0.5*(A5016^3)*Wind!$B$11*Wind!$B$7*(VLOOKUP(A5016+0.5,'Wind - Power Curve'!$A$3:$E$47,5,TRUE))*Wind!$B$9)/1000</f>
        <v>3984.0256236147338</v>
      </c>
      <c r="D5016" s="23" t="s">
        <v>9</v>
      </c>
    </row>
    <row r="5017" spans="1:4" x14ac:dyDescent="0.35">
      <c r="A5017" s="4">
        <f>Climate285!F5044*((113.5/10)^0.12)</f>
        <v>9.4480609283602526</v>
      </c>
      <c r="B5017" s="24">
        <f>VLOOKUP(A5017,'Wind - Power Curve'!$A$3:$B$47,2)*Wind!$B$9</f>
        <v>3954.6</v>
      </c>
      <c r="C5017">
        <f>(0.5*(A5017^3)*Wind!$B$11*Wind!$B$7*(VLOOKUP(A5017+0.5,'Wind - Power Curve'!$A$3:$E$47,5,TRUE))*Wind!$B$9)/1000</f>
        <v>4564.7043920705009</v>
      </c>
      <c r="D5017" s="23" t="s">
        <v>9</v>
      </c>
    </row>
    <row r="5018" spans="1:4" x14ac:dyDescent="0.35">
      <c r="A5018" s="4">
        <f>Climate285!F5045*((113.5/10)^0.12)</f>
        <v>9.4775066487772985</v>
      </c>
      <c r="B5018" s="24">
        <f>VLOOKUP(A5018,'Wind - Power Curve'!$A$3:$B$47,2)*Wind!$B$9</f>
        <v>3954.6</v>
      </c>
      <c r="C5018">
        <f>(0.5*(A5018^3)*Wind!$B$11*Wind!$B$7*(VLOOKUP(A5018+0.5,'Wind - Power Curve'!$A$3:$E$47,5,TRUE))*Wind!$B$9)/1000</f>
        <v>4607.5164619844727</v>
      </c>
      <c r="D5018" s="23" t="s">
        <v>9</v>
      </c>
    </row>
    <row r="5019" spans="1:4" x14ac:dyDescent="0.35">
      <c r="A5019" s="4">
        <f>Climate285!F5046*((113.5/10)^0.12)</f>
        <v>9.3436624650634528</v>
      </c>
      <c r="B5019" s="24">
        <f>VLOOKUP(A5019,'Wind - Power Curve'!$A$3:$B$47,2)*Wind!$B$9</f>
        <v>3954.6</v>
      </c>
      <c r="C5019">
        <f>(0.5*(A5019^3)*Wind!$B$11*Wind!$B$7*(VLOOKUP(A5019+0.5,'Wind - Power Curve'!$A$3:$E$47,5,TRUE))*Wind!$B$9)/1000</f>
        <v>4415.0540678443167</v>
      </c>
      <c r="D5019" s="23" t="s">
        <v>9</v>
      </c>
    </row>
    <row r="5020" spans="1:4" x14ac:dyDescent="0.35">
      <c r="A5020" s="4">
        <f>Climate285!F5047*((113.5/10)^0.12)</f>
        <v>9.3168936283206847</v>
      </c>
      <c r="B5020" s="24">
        <f>VLOOKUP(A5020,'Wind - Power Curve'!$A$3:$B$47,2)*Wind!$B$9</f>
        <v>3954.6</v>
      </c>
      <c r="C5020">
        <f>(0.5*(A5020^3)*Wind!$B$11*Wind!$B$7*(VLOOKUP(A5020+0.5,'Wind - Power Curve'!$A$3:$E$47,5,TRUE))*Wind!$B$9)/1000</f>
        <v>4377.2163594257163</v>
      </c>
      <c r="D5020" s="23" t="s">
        <v>9</v>
      </c>
    </row>
    <row r="5021" spans="1:4" x14ac:dyDescent="0.35">
      <c r="A5021" s="4">
        <f>Climate285!F5048*((113.5/10)^0.12)</f>
        <v>9.3771235109919147</v>
      </c>
      <c r="B5021" s="24">
        <f>VLOOKUP(A5021,'Wind - Power Curve'!$A$3:$B$47,2)*Wind!$B$9</f>
        <v>3954.6</v>
      </c>
      <c r="C5021">
        <f>(0.5*(A5021^3)*Wind!$B$11*Wind!$B$7*(VLOOKUP(A5021+0.5,'Wind - Power Curve'!$A$3:$E$47,5,TRUE))*Wind!$B$9)/1000</f>
        <v>4462.657032040408</v>
      </c>
      <c r="D5021" s="23" t="s">
        <v>9</v>
      </c>
    </row>
    <row r="5022" spans="1:4" x14ac:dyDescent="0.35">
      <c r="A5022" s="4">
        <f>Climate285!F5049*((113.5/10)^0.12)</f>
        <v>9.4145998824317907</v>
      </c>
      <c r="B5022" s="24">
        <f>VLOOKUP(A5022,'Wind - Power Curve'!$A$3:$B$47,2)*Wind!$B$9</f>
        <v>3954.6</v>
      </c>
      <c r="C5022">
        <f>(0.5*(A5022^3)*Wind!$B$11*Wind!$B$7*(VLOOKUP(A5022+0.5,'Wind - Power Curve'!$A$3:$E$47,5,TRUE))*Wind!$B$9)/1000</f>
        <v>4516.3771797933423</v>
      </c>
      <c r="D5022" s="23" t="s">
        <v>9</v>
      </c>
    </row>
    <row r="5023" spans="1:4" x14ac:dyDescent="0.35">
      <c r="A5023" s="4">
        <f>Climate285!F5050*((113.5/10)^0.12)</f>
        <v>9.5430902987970807</v>
      </c>
      <c r="B5023" s="24">
        <f>VLOOKUP(A5023,'Wind - Power Curve'!$A$3:$B$47,2)*Wind!$B$9</f>
        <v>4640.4000000000005</v>
      </c>
      <c r="C5023">
        <f>(0.5*(A5023^3)*Wind!$B$11*Wind!$B$7*(VLOOKUP(A5023+0.5,'Wind - Power Curve'!$A$3:$E$47,5,TRUE))*Wind!$B$9)/1000</f>
        <v>4632.8830984352426</v>
      </c>
      <c r="D5023" s="23" t="s">
        <v>9</v>
      </c>
    </row>
    <row r="5024" spans="1:4" x14ac:dyDescent="0.35">
      <c r="A5024" s="4">
        <f>Climate285!F5051*((113.5/10)^0.12)</f>
        <v>8.8711924965535847</v>
      </c>
      <c r="B5024" s="24">
        <f>VLOOKUP(A5024,'Wind - Power Curve'!$A$3:$B$47,2)*Wind!$B$9</f>
        <v>3314.7000000000003</v>
      </c>
      <c r="C5024">
        <f>(0.5*(A5024^3)*Wind!$B$11*Wind!$B$7*(VLOOKUP(A5024+0.5,'Wind - Power Curve'!$A$3:$E$47,5,TRUE))*Wind!$B$9)/1000</f>
        <v>3787.2244389757752</v>
      </c>
      <c r="D5024" s="23" t="s">
        <v>9</v>
      </c>
    </row>
    <row r="5025" spans="1:4" x14ac:dyDescent="0.35">
      <c r="A5025" s="4">
        <f>Climate285!F5052*((113.5/10)^0.12)</f>
        <v>8.9046535424820448</v>
      </c>
      <c r="B5025" s="24">
        <f>VLOOKUP(A5025,'Wind - Power Curve'!$A$3:$B$47,2)*Wind!$B$9</f>
        <v>3314.7000000000003</v>
      </c>
      <c r="C5025">
        <f>(0.5*(A5025^3)*Wind!$B$11*Wind!$B$7*(VLOOKUP(A5025+0.5,'Wind - Power Curve'!$A$3:$E$47,5,TRUE))*Wind!$B$9)/1000</f>
        <v>3830.2411183320964</v>
      </c>
      <c r="D5025" s="23" t="s">
        <v>9</v>
      </c>
    </row>
    <row r="5026" spans="1:4" x14ac:dyDescent="0.35">
      <c r="A5026" s="4">
        <f>Climate285!F5053*((113.5/10)^0.12)</f>
        <v>8.9059919843191828</v>
      </c>
      <c r="B5026" s="24">
        <f>VLOOKUP(A5026,'Wind - Power Curve'!$A$3:$B$47,2)*Wind!$B$9</f>
        <v>3314.7000000000003</v>
      </c>
      <c r="C5026">
        <f>(0.5*(A5026^3)*Wind!$B$11*Wind!$B$7*(VLOOKUP(A5026+0.5,'Wind - Power Curve'!$A$3:$E$47,5,TRUE))*Wind!$B$9)/1000</f>
        <v>3831.968527108691</v>
      </c>
      <c r="D5026" s="23" t="s">
        <v>9</v>
      </c>
    </row>
    <row r="5027" spans="1:4" x14ac:dyDescent="0.35">
      <c r="A5027" s="4">
        <f>Climate285!F5054*((113.5/10)^0.12)</f>
        <v>8.4228144811122068</v>
      </c>
      <c r="B5027" s="24">
        <f>VLOOKUP(A5027,'Wind - Power Curve'!$A$3:$B$47,2)*Wind!$B$9</f>
        <v>2737.8</v>
      </c>
      <c r="C5027">
        <f>(0.5*(A5027^3)*Wind!$B$11*Wind!$B$7*(VLOOKUP(A5027+0.5,'Wind - Power Curve'!$A$3:$E$47,5,TRUE))*Wind!$B$9)/1000</f>
        <v>3225.218606025468</v>
      </c>
      <c r="D5027" s="23" t="s">
        <v>9</v>
      </c>
    </row>
    <row r="5028" spans="1:4" x14ac:dyDescent="0.35">
      <c r="A5028" s="4">
        <f>Climate285!F5055*((113.5/10)^0.12)</f>
        <v>8.4040762953922687</v>
      </c>
      <c r="B5028" s="24">
        <f>VLOOKUP(A5028,'Wind - Power Curve'!$A$3:$B$47,2)*Wind!$B$9</f>
        <v>2737.8</v>
      </c>
      <c r="C5028">
        <f>(0.5*(A5028^3)*Wind!$B$11*Wind!$B$7*(VLOOKUP(A5028+0.5,'Wind - Power Curve'!$A$3:$E$47,5,TRUE))*Wind!$B$9)/1000</f>
        <v>3203.7410834313014</v>
      </c>
      <c r="D5028" s="23" t="s">
        <v>9</v>
      </c>
    </row>
    <row r="5029" spans="1:4" x14ac:dyDescent="0.35">
      <c r="A5029" s="4">
        <f>Climate285!F5056*((113.5/10)^0.12)</f>
        <v>8.9956675874074588</v>
      </c>
      <c r="B5029" s="24">
        <f>VLOOKUP(A5029,'Wind - Power Curve'!$A$3:$B$47,2)*Wind!$B$9</f>
        <v>3314.7000000000003</v>
      </c>
      <c r="C5029">
        <f>(0.5*(A5029^3)*Wind!$B$11*Wind!$B$7*(VLOOKUP(A5029+0.5,'Wind - Power Curve'!$A$3:$E$47,5,TRUE))*Wind!$B$9)/1000</f>
        <v>3948.891762429259</v>
      </c>
      <c r="D5029" s="23" t="s">
        <v>9</v>
      </c>
    </row>
    <row r="5030" spans="1:4" x14ac:dyDescent="0.35">
      <c r="A5030" s="4">
        <f>Climate285!F5057*((113.5/10)^0.12)</f>
        <v>8.9862984945474906</v>
      </c>
      <c r="B5030" s="24">
        <f>VLOOKUP(A5030,'Wind - Power Curve'!$A$3:$B$47,2)*Wind!$B$9</f>
        <v>3314.7000000000003</v>
      </c>
      <c r="C5030">
        <f>(0.5*(A5030^3)*Wind!$B$11*Wind!$B$7*(VLOOKUP(A5030+0.5,'Wind - Power Curve'!$A$3:$E$47,5,TRUE))*Wind!$B$9)/1000</f>
        <v>3936.5661579297675</v>
      </c>
      <c r="D5030" s="23" t="s">
        <v>9</v>
      </c>
    </row>
    <row r="5031" spans="1:4" x14ac:dyDescent="0.35">
      <c r="A5031" s="4">
        <f>Climate285!F5058*((113.5/10)^0.12)</f>
        <v>9.3195705119949626</v>
      </c>
      <c r="B5031" s="24">
        <f>VLOOKUP(A5031,'Wind - Power Curve'!$A$3:$B$47,2)*Wind!$B$9</f>
        <v>3954.6</v>
      </c>
      <c r="C5031">
        <f>(0.5*(A5031^3)*Wind!$B$11*Wind!$B$7*(VLOOKUP(A5031+0.5,'Wind - Power Curve'!$A$3:$E$47,5,TRUE))*Wind!$B$9)/1000</f>
        <v>4380.9903638388496</v>
      </c>
      <c r="D5031" s="23" t="s">
        <v>9</v>
      </c>
    </row>
    <row r="5032" spans="1:4" x14ac:dyDescent="0.35">
      <c r="A5032" s="4">
        <f>Climate285!F5059*((113.5/10)^0.12)</f>
        <v>9.9098233621730145</v>
      </c>
      <c r="B5032" s="24">
        <f>VLOOKUP(A5032,'Wind - Power Curve'!$A$3:$B$47,2)*Wind!$B$9</f>
        <v>4640.4000000000005</v>
      </c>
      <c r="C5032">
        <f>(0.5*(A5032^3)*Wind!$B$11*Wind!$B$7*(VLOOKUP(A5032+0.5,'Wind - Power Curve'!$A$3:$E$47,5,TRUE))*Wind!$B$9)/1000</f>
        <v>5187.785159761821</v>
      </c>
      <c r="D5032" s="23" t="s">
        <v>9</v>
      </c>
    </row>
    <row r="5033" spans="1:4" x14ac:dyDescent="0.35">
      <c r="A5033" s="4">
        <f>Climate285!F5060*((113.5/10)^0.12)</f>
        <v>9.7973942478533846</v>
      </c>
      <c r="B5033" s="24">
        <f>VLOOKUP(A5033,'Wind - Power Curve'!$A$3:$B$47,2)*Wind!$B$9</f>
        <v>4640.4000000000005</v>
      </c>
      <c r="C5033">
        <f>(0.5*(A5033^3)*Wind!$B$11*Wind!$B$7*(VLOOKUP(A5033+0.5,'Wind - Power Curve'!$A$3:$E$47,5,TRUE))*Wind!$B$9)/1000</f>
        <v>5013.2111324905363</v>
      </c>
      <c r="D5033" s="23" t="s">
        <v>9</v>
      </c>
    </row>
    <row r="5034" spans="1:4" x14ac:dyDescent="0.35">
      <c r="A5034" s="4">
        <f>Climate285!F5061*((113.5/10)^0.12)</f>
        <v>9.9526535009614445</v>
      </c>
      <c r="B5034" s="24">
        <f>VLOOKUP(A5034,'Wind - Power Curve'!$A$3:$B$47,2)*Wind!$B$9</f>
        <v>4640.4000000000005</v>
      </c>
      <c r="C5034">
        <f>(0.5*(A5034^3)*Wind!$B$11*Wind!$B$7*(VLOOKUP(A5034+0.5,'Wind - Power Curve'!$A$3:$E$47,5,TRUE))*Wind!$B$9)/1000</f>
        <v>5255.3409329540136</v>
      </c>
      <c r="D5034" s="23" t="s">
        <v>9</v>
      </c>
    </row>
    <row r="5035" spans="1:4" x14ac:dyDescent="0.35">
      <c r="A5035" s="4">
        <f>Climate285!F5062*((113.5/10)^0.12)</f>
        <v>9.6595347386281247</v>
      </c>
      <c r="B5035" s="24">
        <f>VLOOKUP(A5035,'Wind - Power Curve'!$A$3:$B$47,2)*Wind!$B$9</f>
        <v>4640.4000000000005</v>
      </c>
      <c r="C5035">
        <f>(0.5*(A5035^3)*Wind!$B$11*Wind!$B$7*(VLOOKUP(A5035+0.5,'Wind - Power Curve'!$A$3:$E$47,5,TRUE))*Wind!$B$9)/1000</f>
        <v>4804.5516678898248</v>
      </c>
      <c r="D5035" s="23" t="s">
        <v>9</v>
      </c>
    </row>
    <row r="5036" spans="1:4" x14ac:dyDescent="0.35">
      <c r="A5036" s="4">
        <f>Climate285!F5063*((113.5/10)^0.12)</f>
        <v>9.0612512374272427</v>
      </c>
      <c r="B5036" s="24">
        <f>VLOOKUP(A5036,'Wind - Power Curve'!$A$3:$B$47,2)*Wind!$B$9</f>
        <v>3954.6</v>
      </c>
      <c r="C5036">
        <f>(0.5*(A5036^3)*Wind!$B$11*Wind!$B$7*(VLOOKUP(A5036+0.5,'Wind - Power Curve'!$A$3:$E$47,5,TRUE))*Wind!$B$9)/1000</f>
        <v>4026.6985513387926</v>
      </c>
      <c r="D5036" s="23" t="s">
        <v>9</v>
      </c>
    </row>
    <row r="5037" spans="1:4" x14ac:dyDescent="0.35">
      <c r="A5037" s="4">
        <f>Climate285!F5064*((113.5/10)^0.12)</f>
        <v>8.6396420587286347</v>
      </c>
      <c r="B5037" s="24">
        <f>VLOOKUP(A5037,'Wind - Power Curve'!$A$3:$B$47,2)*Wind!$B$9</f>
        <v>3314.7000000000003</v>
      </c>
      <c r="C5037">
        <f>(0.5*(A5037^3)*Wind!$B$11*Wind!$B$7*(VLOOKUP(A5037+0.5,'Wind - Power Curve'!$A$3:$E$47,5,TRUE))*Wind!$B$9)/1000</f>
        <v>3498.3421575444272</v>
      </c>
      <c r="D5037" s="23" t="s">
        <v>9</v>
      </c>
    </row>
    <row r="5038" spans="1:4" x14ac:dyDescent="0.35">
      <c r="A5038" s="4">
        <f>Climate285!F5065*((113.5/10)^0.12)</f>
        <v>8.2903087392355008</v>
      </c>
      <c r="B5038" s="24">
        <f>VLOOKUP(A5038,'Wind - Power Curve'!$A$3:$B$47,2)*Wind!$B$9</f>
        <v>2737.8</v>
      </c>
      <c r="C5038">
        <f>(0.5*(A5038^3)*Wind!$B$11*Wind!$B$7*(VLOOKUP(A5038+0.5,'Wind - Power Curve'!$A$3:$E$47,5,TRUE))*Wind!$B$9)/1000</f>
        <v>3075.3855139274779</v>
      </c>
      <c r="D5038" s="23" t="s">
        <v>9</v>
      </c>
    </row>
    <row r="5039" spans="1:4" x14ac:dyDescent="0.35">
      <c r="A5039" s="4">
        <f>Climate285!F5066*((113.5/10)^0.12)</f>
        <v>8.1792180667530108</v>
      </c>
      <c r="B5039" s="24">
        <f>VLOOKUP(A5039,'Wind - Power Curve'!$A$3:$B$47,2)*Wind!$B$9</f>
        <v>2737.8</v>
      </c>
      <c r="C5039">
        <f>(0.5*(A5039^3)*Wind!$B$11*Wind!$B$7*(VLOOKUP(A5039+0.5,'Wind - Power Curve'!$A$3:$E$47,5,TRUE))*Wind!$B$9)/1000</f>
        <v>2953.4036852871795</v>
      </c>
      <c r="D5039" s="23" t="s">
        <v>9</v>
      </c>
    </row>
    <row r="5040" spans="1:4" x14ac:dyDescent="0.35">
      <c r="A5040" s="4">
        <f>Climate285!F5067*((113.5/10)^0.12)</f>
        <v>8.7306561036540469</v>
      </c>
      <c r="B5040" s="24">
        <f>VLOOKUP(A5040,'Wind - Power Curve'!$A$3:$B$47,2)*Wind!$B$9</f>
        <v>3314.7000000000003</v>
      </c>
      <c r="C5040">
        <f>(0.5*(A5040^3)*Wind!$B$11*Wind!$B$7*(VLOOKUP(A5040+0.5,'Wind - Power Curve'!$A$3:$E$47,5,TRUE))*Wind!$B$9)/1000</f>
        <v>3610.0704686346498</v>
      </c>
      <c r="D5040" s="23" t="s">
        <v>9</v>
      </c>
    </row>
    <row r="5041" spans="1:4" x14ac:dyDescent="0.35">
      <c r="A5041" s="4">
        <f>Climate285!F5068*((113.5/10)^0.12)</f>
        <v>9.1843878864439787</v>
      </c>
      <c r="B5041" s="24">
        <f>VLOOKUP(A5041,'Wind - Power Curve'!$A$3:$B$47,2)*Wind!$B$9</f>
        <v>3954.6</v>
      </c>
      <c r="C5041">
        <f>(0.5*(A5041^3)*Wind!$B$11*Wind!$B$7*(VLOOKUP(A5041+0.5,'Wind - Power Curve'!$A$3:$E$47,5,TRUE))*Wind!$B$9)/1000</f>
        <v>4193.1003251557886</v>
      </c>
      <c r="D5041" s="23" t="s">
        <v>9</v>
      </c>
    </row>
    <row r="5042" spans="1:4" x14ac:dyDescent="0.35">
      <c r="A5042" s="4">
        <f>Climate285!F5069*((113.5/10)^0.12)</f>
        <v>9.0478668190558587</v>
      </c>
      <c r="B5042" s="24">
        <f>VLOOKUP(A5042,'Wind - Power Curve'!$A$3:$B$47,2)*Wind!$B$9</f>
        <v>3954.6</v>
      </c>
      <c r="C5042">
        <f>(0.5*(A5042^3)*Wind!$B$11*Wind!$B$7*(VLOOKUP(A5042+0.5,'Wind - Power Curve'!$A$3:$E$47,5,TRUE))*Wind!$B$9)/1000</f>
        <v>4008.8813270087353</v>
      </c>
      <c r="D5042" s="23" t="s">
        <v>9</v>
      </c>
    </row>
    <row r="5043" spans="1:4" x14ac:dyDescent="0.35">
      <c r="A5043" s="4">
        <f>Climate285!F5070*((113.5/10)^0.12)</f>
        <v>9.3128783028092705</v>
      </c>
      <c r="B5043" s="24">
        <f>VLOOKUP(A5043,'Wind - Power Curve'!$A$3:$B$47,2)*Wind!$B$9</f>
        <v>3954.6</v>
      </c>
      <c r="C5043">
        <f>(0.5*(A5043^3)*Wind!$B$11*Wind!$B$7*(VLOOKUP(A5043+0.5,'Wind - Power Curve'!$A$3:$E$47,5,TRUE))*Wind!$B$9)/1000</f>
        <v>4371.5594176741652</v>
      </c>
      <c r="D5043" s="23" t="s">
        <v>9</v>
      </c>
    </row>
    <row r="5044" spans="1:4" x14ac:dyDescent="0.35">
      <c r="A5044" s="4">
        <f>Climate285!F5071*((113.5/10)^0.12)</f>
        <v>9.0799894231471807</v>
      </c>
      <c r="B5044" s="24">
        <f>VLOOKUP(A5044,'Wind - Power Curve'!$A$3:$B$47,2)*Wind!$B$9</f>
        <v>3954.6</v>
      </c>
      <c r="C5044">
        <f>(0.5*(A5044^3)*Wind!$B$11*Wind!$B$7*(VLOOKUP(A5044+0.5,'Wind - Power Curve'!$A$3:$E$47,5,TRUE))*Wind!$B$9)/1000</f>
        <v>4051.7312417626495</v>
      </c>
      <c r="D5044" s="23" t="s">
        <v>9</v>
      </c>
    </row>
    <row r="5045" spans="1:4" x14ac:dyDescent="0.35">
      <c r="A5045" s="4">
        <f>Climate285!F5072*((113.5/10)^0.12)</f>
        <v>8.9381145884105067</v>
      </c>
      <c r="B5045" s="24">
        <f>VLOOKUP(A5045,'Wind - Power Curve'!$A$3:$B$47,2)*Wind!$B$9</f>
        <v>3314.7000000000003</v>
      </c>
      <c r="C5045">
        <f>(0.5*(A5045^3)*Wind!$B$11*Wind!$B$7*(VLOOKUP(A5045+0.5,'Wind - Power Curve'!$A$3:$E$47,5,TRUE))*Wind!$B$9)/1000</f>
        <v>3873.5823033924307</v>
      </c>
      <c r="D5045" s="23" t="s">
        <v>9</v>
      </c>
    </row>
    <row r="5046" spans="1:4" x14ac:dyDescent="0.35">
      <c r="A5046" s="4">
        <f>Climate285!F5073*((113.5/10)^0.12)</f>
        <v>9.2606790711608689</v>
      </c>
      <c r="B5046" s="24">
        <f>VLOOKUP(A5046,'Wind - Power Curve'!$A$3:$B$47,2)*Wind!$B$9</f>
        <v>3954.6</v>
      </c>
      <c r="C5046">
        <f>(0.5*(A5046^3)*Wind!$B$11*Wind!$B$7*(VLOOKUP(A5046+0.5,'Wind - Power Curve'!$A$3:$E$47,5,TRUE))*Wind!$B$9)/1000</f>
        <v>4298.4621232083591</v>
      </c>
      <c r="D5046" s="23" t="s">
        <v>9</v>
      </c>
    </row>
    <row r="5047" spans="1:4" x14ac:dyDescent="0.35">
      <c r="A5047" s="4">
        <f>Climate285!F5074*((113.5/10)^0.12)</f>
        <v>9.3490162324120085</v>
      </c>
      <c r="B5047" s="24">
        <f>VLOOKUP(A5047,'Wind - Power Curve'!$A$3:$B$47,2)*Wind!$B$9</f>
        <v>3954.6</v>
      </c>
      <c r="C5047">
        <f>(0.5*(A5047^3)*Wind!$B$11*Wind!$B$7*(VLOOKUP(A5047+0.5,'Wind - Power Curve'!$A$3:$E$47,5,TRUE))*Wind!$B$9)/1000</f>
        <v>4422.6476807459585</v>
      </c>
      <c r="D5047" s="23" t="s">
        <v>9</v>
      </c>
    </row>
    <row r="5048" spans="1:4" x14ac:dyDescent="0.35">
      <c r="A5048" s="4">
        <f>Climate285!F5075*((113.5/10)^0.12)</f>
        <v>8.9033151006449067</v>
      </c>
      <c r="B5048" s="24">
        <f>VLOOKUP(A5048,'Wind - Power Curve'!$A$3:$B$47,2)*Wind!$B$9</f>
        <v>3314.7000000000003</v>
      </c>
      <c r="C5048">
        <f>(0.5*(A5048^3)*Wind!$B$11*Wind!$B$7*(VLOOKUP(A5048+0.5,'Wind - Power Curve'!$A$3:$E$47,5,TRUE))*Wind!$B$9)/1000</f>
        <v>3828.5142287646277</v>
      </c>
      <c r="D5048" s="23" t="s">
        <v>9</v>
      </c>
    </row>
    <row r="5049" spans="1:4" x14ac:dyDescent="0.35">
      <c r="A5049" s="4">
        <f>Climate285!F5076*((113.5/10)^0.12)</f>
        <v>8.8444236598108148</v>
      </c>
      <c r="B5049" s="24">
        <f>VLOOKUP(A5049,'Wind - Power Curve'!$A$3:$B$47,2)*Wind!$B$9</f>
        <v>3314.7000000000003</v>
      </c>
      <c r="C5049">
        <f>(0.5*(A5049^3)*Wind!$B$11*Wind!$B$7*(VLOOKUP(A5049+0.5,'Wind - Power Curve'!$A$3:$E$47,5,TRUE))*Wind!$B$9)/1000</f>
        <v>3753.0439201633885</v>
      </c>
      <c r="D5049" s="23" t="s">
        <v>9</v>
      </c>
    </row>
    <row r="5050" spans="1:4" x14ac:dyDescent="0.35">
      <c r="A5050" s="4">
        <f>Climate285!F5077*((113.5/10)^0.12)</f>
        <v>9.1054198180528108</v>
      </c>
      <c r="B5050" s="24">
        <f>VLOOKUP(A5050,'Wind - Power Curve'!$A$3:$B$47,2)*Wind!$B$9</f>
        <v>3954.6</v>
      </c>
      <c r="C5050">
        <f>(0.5*(A5050^3)*Wind!$B$11*Wind!$B$7*(VLOOKUP(A5050+0.5,'Wind - Power Curve'!$A$3:$E$47,5,TRUE))*Wind!$B$9)/1000</f>
        <v>4085.8698184644013</v>
      </c>
      <c r="D5050" s="23" t="s">
        <v>9</v>
      </c>
    </row>
    <row r="5051" spans="1:4" x14ac:dyDescent="0.35">
      <c r="A5051" s="4">
        <f>Climate285!F5078*((113.5/10)^0.12)</f>
        <v>8.8952844496220767</v>
      </c>
      <c r="B5051" s="24">
        <f>VLOOKUP(A5051,'Wind - Power Curve'!$A$3:$B$47,2)*Wind!$B$9</f>
        <v>3314.7000000000003</v>
      </c>
      <c r="C5051">
        <f>(0.5*(A5051^3)*Wind!$B$11*Wind!$B$7*(VLOOKUP(A5051+0.5,'Wind - Power Curve'!$A$3:$E$47,5,TRUE))*Wind!$B$9)/1000</f>
        <v>3818.1637903811525</v>
      </c>
      <c r="D5051" s="23" t="s">
        <v>9</v>
      </c>
    </row>
    <row r="5052" spans="1:4" x14ac:dyDescent="0.35">
      <c r="A5052" s="4">
        <f>Climate285!F5079*((113.5/10)^0.12)</f>
        <v>9.1790341190954248</v>
      </c>
      <c r="B5052" s="24">
        <f>VLOOKUP(A5052,'Wind - Power Curve'!$A$3:$B$47,2)*Wind!$B$9</f>
        <v>3954.6</v>
      </c>
      <c r="C5052">
        <f>(0.5*(A5052^3)*Wind!$B$11*Wind!$B$7*(VLOOKUP(A5052+0.5,'Wind - Power Curve'!$A$3:$E$47,5,TRUE))*Wind!$B$9)/1000</f>
        <v>4185.771867173441</v>
      </c>
      <c r="D5052" s="23" t="s">
        <v>9</v>
      </c>
    </row>
    <row r="5053" spans="1:4" x14ac:dyDescent="0.35">
      <c r="A5053" s="4">
        <f>Climate285!F5080*((113.5/10)^0.12)</f>
        <v>9.2646943966722848</v>
      </c>
      <c r="B5053" s="24">
        <f>VLOOKUP(A5053,'Wind - Power Curve'!$A$3:$B$47,2)*Wind!$B$9</f>
        <v>3954.6</v>
      </c>
      <c r="C5053">
        <f>(0.5*(A5053^3)*Wind!$B$11*Wind!$B$7*(VLOOKUP(A5053+0.5,'Wind - Power Curve'!$A$3:$E$47,5,TRUE))*Wind!$B$9)/1000</f>
        <v>4304.0558412909477</v>
      </c>
      <c r="D5053" s="23" t="s">
        <v>9</v>
      </c>
    </row>
    <row r="5054" spans="1:4" x14ac:dyDescent="0.35">
      <c r="A5054" s="4">
        <f>Climate285!F5081*((113.5/10)^0.12)</f>
        <v>9.5163214620543126</v>
      </c>
      <c r="B5054" s="24">
        <f>VLOOKUP(A5054,'Wind - Power Curve'!$A$3:$B$47,2)*Wind!$B$9</f>
        <v>4640.4000000000005</v>
      </c>
      <c r="C5054">
        <f>(0.5*(A5054^3)*Wind!$B$11*Wind!$B$7*(VLOOKUP(A5054+0.5,'Wind - Power Curve'!$A$3:$E$47,5,TRUE))*Wind!$B$9)/1000</f>
        <v>4594.0059613954509</v>
      </c>
      <c r="D5054" s="23" t="s">
        <v>9</v>
      </c>
    </row>
    <row r="5055" spans="1:4" x14ac:dyDescent="0.35">
      <c r="A5055" s="4">
        <f>Climate285!F5082*((113.5/10)^0.12)</f>
        <v>9.9245462223815366</v>
      </c>
      <c r="B5055" s="24">
        <f>VLOOKUP(A5055,'Wind - Power Curve'!$A$3:$B$47,2)*Wind!$B$9</f>
        <v>4640.4000000000005</v>
      </c>
      <c r="C5055">
        <f>(0.5*(A5055^3)*Wind!$B$11*Wind!$B$7*(VLOOKUP(A5055+0.5,'Wind - Power Curve'!$A$3:$E$47,5,TRUE))*Wind!$B$9)/1000</f>
        <v>5210.9417481789915</v>
      </c>
      <c r="D5055" s="23" t="s">
        <v>9</v>
      </c>
    </row>
    <row r="5056" spans="1:4" x14ac:dyDescent="0.35">
      <c r="A5056" s="4">
        <f>Climate285!F5083*((113.5/10)^0.12)</f>
        <v>10.039652220375443</v>
      </c>
      <c r="B5056" s="24">
        <f>VLOOKUP(A5056,'Wind - Power Curve'!$A$3:$B$47,2)*Wind!$B$9</f>
        <v>5330.7</v>
      </c>
      <c r="C5056">
        <f>(0.5*(A5056^3)*Wind!$B$11*Wind!$B$7*(VLOOKUP(A5056+0.5,'Wind - Power Curve'!$A$3:$E$47,5,TRUE))*Wind!$B$9)/1000</f>
        <v>5217.6523192672475</v>
      </c>
      <c r="D5056" s="23" t="s">
        <v>9</v>
      </c>
    </row>
    <row r="5057" spans="1:4" x14ac:dyDescent="0.35">
      <c r="A5057" s="4">
        <f>Climate285!F5084*((113.5/10)^0.12)</f>
        <v>10.236403170434793</v>
      </c>
      <c r="B5057" s="24">
        <f>VLOOKUP(A5057,'Wind - Power Curve'!$A$3:$B$47,2)*Wind!$B$9</f>
        <v>5330.7</v>
      </c>
      <c r="C5057">
        <f>(0.5*(A5057^3)*Wind!$B$11*Wind!$B$7*(VLOOKUP(A5057+0.5,'Wind - Power Curve'!$A$3:$E$47,5,TRUE))*Wind!$B$9)/1000</f>
        <v>5530.4602822249053</v>
      </c>
      <c r="D5057" s="23" t="s">
        <v>9</v>
      </c>
    </row>
    <row r="5058" spans="1:4" x14ac:dyDescent="0.35">
      <c r="A5058" s="4">
        <f>Climate285!F5085*((113.5/10)^0.12)</f>
        <v>9.9245462223815366</v>
      </c>
      <c r="B5058" s="24">
        <f>VLOOKUP(A5058,'Wind - Power Curve'!$A$3:$B$47,2)*Wind!$B$9</f>
        <v>4640.4000000000005</v>
      </c>
      <c r="C5058">
        <f>(0.5*(A5058^3)*Wind!$B$11*Wind!$B$7*(VLOOKUP(A5058+0.5,'Wind - Power Curve'!$A$3:$E$47,5,TRUE))*Wind!$B$9)/1000</f>
        <v>5210.9417481789915</v>
      </c>
      <c r="D5058" s="23" t="s">
        <v>9</v>
      </c>
    </row>
    <row r="5059" spans="1:4" x14ac:dyDescent="0.35">
      <c r="A5059" s="4">
        <f>Climate285!F5086*((113.5/10)^0.12)</f>
        <v>9.6247352508625266</v>
      </c>
      <c r="B5059" s="24">
        <f>VLOOKUP(A5059,'Wind - Power Curve'!$A$3:$B$47,2)*Wind!$B$9</f>
        <v>4640.4000000000005</v>
      </c>
      <c r="C5059">
        <f>(0.5*(A5059^3)*Wind!$B$11*Wind!$B$7*(VLOOKUP(A5059+0.5,'Wind - Power Curve'!$A$3:$E$47,5,TRUE))*Wind!$B$9)/1000</f>
        <v>4752.8118096314765</v>
      </c>
      <c r="D5059" s="23" t="s">
        <v>9</v>
      </c>
    </row>
    <row r="5060" spans="1:4" x14ac:dyDescent="0.35">
      <c r="A5060" s="4">
        <f>Climate285!F5087*((113.5/10)^0.12)</f>
        <v>9.1228195619356107</v>
      </c>
      <c r="B5060" s="24">
        <f>VLOOKUP(A5060,'Wind - Power Curve'!$A$3:$B$47,2)*Wind!$B$9</f>
        <v>3954.6</v>
      </c>
      <c r="C5060">
        <f>(0.5*(A5060^3)*Wind!$B$11*Wind!$B$7*(VLOOKUP(A5060+0.5,'Wind - Power Curve'!$A$3:$E$47,5,TRUE))*Wind!$B$9)/1000</f>
        <v>4109.3379384390946</v>
      </c>
      <c r="D5060" s="23" t="s">
        <v>9</v>
      </c>
    </row>
    <row r="5061" spans="1:4" x14ac:dyDescent="0.35">
      <c r="A5061" s="4">
        <f>Climate285!F5088*((113.5/10)^0.12)</f>
        <v>8.3478617382324547</v>
      </c>
      <c r="B5061" s="24">
        <f>VLOOKUP(A5061,'Wind - Power Curve'!$A$3:$B$47,2)*Wind!$B$9</f>
        <v>2737.8</v>
      </c>
      <c r="C5061">
        <f>(0.5*(A5061^3)*Wind!$B$11*Wind!$B$7*(VLOOKUP(A5061+0.5,'Wind - Power Curve'!$A$3:$E$47,5,TRUE))*Wind!$B$9)/1000</f>
        <v>3139.8810334374593</v>
      </c>
      <c r="D5061" s="23" t="s">
        <v>9</v>
      </c>
    </row>
    <row r="5062" spans="1:4" x14ac:dyDescent="0.35">
      <c r="A5062" s="4">
        <f>Climate285!F5089*((113.5/10)^0.12)</f>
        <v>8.3210929014896848</v>
      </c>
      <c r="B5062" s="24">
        <f>VLOOKUP(A5062,'Wind - Power Curve'!$A$3:$B$47,2)*Wind!$B$9</f>
        <v>2737.8</v>
      </c>
      <c r="C5062">
        <f>(0.5*(A5062^3)*Wind!$B$11*Wind!$B$7*(VLOOKUP(A5062+0.5,'Wind - Power Curve'!$A$3:$E$47,5,TRUE))*Wind!$B$9)/1000</f>
        <v>3109.7721038202726</v>
      </c>
      <c r="D5062" s="23" t="s">
        <v>9</v>
      </c>
    </row>
    <row r="5063" spans="1:4" x14ac:dyDescent="0.35">
      <c r="A5063" s="4">
        <f>Climate285!F5090*((113.5/10)^0.12)</f>
        <v>8.4656446199006368</v>
      </c>
      <c r="B5063" s="24">
        <f>VLOOKUP(A5063,'Wind - Power Curve'!$A$3:$B$47,2)*Wind!$B$9</f>
        <v>2737.8</v>
      </c>
      <c r="C5063">
        <f>(0.5*(A5063^3)*Wind!$B$11*Wind!$B$7*(VLOOKUP(A5063+0.5,'Wind - Power Curve'!$A$3:$E$47,5,TRUE))*Wind!$B$9)/1000</f>
        <v>3274.6700730888069</v>
      </c>
      <c r="D5063" s="23" t="s">
        <v>9</v>
      </c>
    </row>
    <row r="5064" spans="1:4" x14ac:dyDescent="0.35">
      <c r="A5064" s="4">
        <f>Climate285!F5091*((113.5/10)^0.12)</f>
        <v>8.5017825495033748</v>
      </c>
      <c r="B5064" s="24">
        <f>VLOOKUP(A5064,'Wind - Power Curve'!$A$3:$B$47,2)*Wind!$B$9</f>
        <v>3314.7000000000003</v>
      </c>
      <c r="C5064">
        <f>(0.5*(A5064^3)*Wind!$B$11*Wind!$B$7*(VLOOKUP(A5064+0.5,'Wind - Power Curve'!$A$3:$E$47,5,TRUE))*Wind!$B$9)/1000</f>
        <v>3333.5349448247339</v>
      </c>
      <c r="D5064" s="23" t="s">
        <v>9</v>
      </c>
    </row>
    <row r="5065" spans="1:4" x14ac:dyDescent="0.35">
      <c r="A5065" s="4">
        <f>Climate285!F5092*((113.5/10)^0.12)</f>
        <v>8.4000609698808528</v>
      </c>
      <c r="B5065" s="24">
        <f>VLOOKUP(A5065,'Wind - Power Curve'!$A$3:$B$47,2)*Wind!$B$9</f>
        <v>2737.8</v>
      </c>
      <c r="C5065">
        <f>(0.5*(A5065^3)*Wind!$B$11*Wind!$B$7*(VLOOKUP(A5065+0.5,'Wind - Power Curve'!$A$3:$E$47,5,TRUE))*Wind!$B$9)/1000</f>
        <v>3199.1511971906302</v>
      </c>
      <c r="D5065" s="23" t="s">
        <v>9</v>
      </c>
    </row>
    <row r="5066" spans="1:4" x14ac:dyDescent="0.35">
      <c r="A5066" s="4">
        <f>Climate285!F5093*((113.5/10)^0.12)</f>
        <v>8.4054147372294068</v>
      </c>
      <c r="B5066" s="24">
        <f>VLOOKUP(A5066,'Wind - Power Curve'!$A$3:$B$47,2)*Wind!$B$9</f>
        <v>2737.8</v>
      </c>
      <c r="C5066">
        <f>(0.5*(A5066^3)*Wind!$B$11*Wind!$B$7*(VLOOKUP(A5066+0.5,'Wind - Power Curve'!$A$3:$E$47,5,TRUE))*Wind!$B$9)/1000</f>
        <v>3205.272020527153</v>
      </c>
      <c r="D5066" s="23" t="s">
        <v>9</v>
      </c>
    </row>
    <row r="5067" spans="1:4" x14ac:dyDescent="0.35">
      <c r="A5067" s="4">
        <f>Climate285!F5094*((113.5/10)^0.12)</f>
        <v>8.6142116638230029</v>
      </c>
      <c r="B5067" s="24">
        <f>VLOOKUP(A5067,'Wind - Power Curve'!$A$3:$B$47,2)*Wind!$B$9</f>
        <v>3314.7000000000003</v>
      </c>
      <c r="C5067">
        <f>(0.5*(A5067^3)*Wind!$B$11*Wind!$B$7*(VLOOKUP(A5067+0.5,'Wind - Power Curve'!$A$3:$E$47,5,TRUE))*Wind!$B$9)/1000</f>
        <v>3467.5413616039227</v>
      </c>
      <c r="D5067" s="23" t="s">
        <v>9</v>
      </c>
    </row>
    <row r="5068" spans="1:4" x14ac:dyDescent="0.35">
      <c r="A5068" s="4">
        <f>Climate285!F5095*((113.5/10)^0.12)</f>
        <v>8.6342882913800789</v>
      </c>
      <c r="B5068" s="24">
        <f>VLOOKUP(A5068,'Wind - Power Curve'!$A$3:$B$47,2)*Wind!$B$9</f>
        <v>3314.7000000000003</v>
      </c>
      <c r="C5068">
        <f>(0.5*(A5068^3)*Wind!$B$11*Wind!$B$7*(VLOOKUP(A5068+0.5,'Wind - Power Curve'!$A$3:$E$47,5,TRUE))*Wind!$B$9)/1000</f>
        <v>3491.8426846930479</v>
      </c>
      <c r="D5068" s="23" t="s">
        <v>9</v>
      </c>
    </row>
    <row r="5069" spans="1:4" x14ac:dyDescent="0.35">
      <c r="A5069" s="4">
        <f>Climate285!F5096*((113.5/10)^0.12)</f>
        <v>8.4321835739721749</v>
      </c>
      <c r="B5069" s="24">
        <f>VLOOKUP(A5069,'Wind - Power Curve'!$A$3:$B$47,2)*Wind!$B$9</f>
        <v>2737.8</v>
      </c>
      <c r="C5069">
        <f>(0.5*(A5069^3)*Wind!$B$11*Wind!$B$7*(VLOOKUP(A5069+0.5,'Wind - Power Curve'!$A$3:$E$47,5,TRUE))*Wind!$B$9)/1000</f>
        <v>3235.9932695359439</v>
      </c>
      <c r="D5069" s="23" t="s">
        <v>9</v>
      </c>
    </row>
    <row r="5070" spans="1:4" x14ac:dyDescent="0.35">
      <c r="A5070" s="4">
        <f>Climate285!F5097*((113.5/10)^0.12)</f>
        <v>8.8310392414394308</v>
      </c>
      <c r="B5070" s="24">
        <f>VLOOKUP(A5070,'Wind - Power Curve'!$A$3:$B$47,2)*Wind!$B$9</f>
        <v>3314.7000000000003</v>
      </c>
      <c r="C5070">
        <f>(0.5*(A5070^3)*Wind!$B$11*Wind!$B$7*(VLOOKUP(A5070+0.5,'Wind - Power Curve'!$A$3:$E$47,5,TRUE))*Wind!$B$9)/1000</f>
        <v>3736.0310543676974</v>
      </c>
      <c r="D5070" s="23" t="s">
        <v>9</v>
      </c>
    </row>
    <row r="5071" spans="1:4" x14ac:dyDescent="0.35">
      <c r="A5071" s="4">
        <f>Climate285!F5098*((113.5/10)^0.12)</f>
        <v>9.2379255599295167</v>
      </c>
      <c r="B5071" s="24">
        <f>VLOOKUP(A5071,'Wind - Power Curve'!$A$3:$B$47,2)*Wind!$B$9</f>
        <v>3954.6</v>
      </c>
      <c r="C5071">
        <f>(0.5*(A5071^3)*Wind!$B$11*Wind!$B$7*(VLOOKUP(A5071+0.5,'Wind - Power Curve'!$A$3:$E$47,5,TRUE))*Wind!$B$9)/1000</f>
        <v>4266.8559111129071</v>
      </c>
      <c r="D5071" s="23" t="s">
        <v>9</v>
      </c>
    </row>
    <row r="5072" spans="1:4" x14ac:dyDescent="0.35">
      <c r="A5072" s="4">
        <f>Climate285!F5099*((113.5/10)^0.12)</f>
        <v>9.5631669263541568</v>
      </c>
      <c r="B5072" s="24">
        <f>VLOOKUP(A5072,'Wind - Power Curve'!$A$3:$B$47,2)*Wind!$B$9</f>
        <v>4640.4000000000005</v>
      </c>
      <c r="C5072">
        <f>(0.5*(A5072^3)*Wind!$B$11*Wind!$B$7*(VLOOKUP(A5072+0.5,'Wind - Power Curve'!$A$3:$E$47,5,TRUE))*Wind!$B$9)/1000</f>
        <v>4662.1844510198598</v>
      </c>
      <c r="D5072" s="23" t="s">
        <v>9</v>
      </c>
    </row>
    <row r="5073" spans="1:4" x14ac:dyDescent="0.35">
      <c r="A5073" s="4">
        <f>Climate285!F5100*((113.5/10)^0.12)</f>
        <v>9.4493993701973906</v>
      </c>
      <c r="B5073" s="24">
        <f>VLOOKUP(A5073,'Wind - Power Curve'!$A$3:$B$47,2)*Wind!$B$9</f>
        <v>3954.6</v>
      </c>
      <c r="C5073">
        <f>(0.5*(A5073^3)*Wind!$B$11*Wind!$B$7*(VLOOKUP(A5073+0.5,'Wind - Power Curve'!$A$3:$E$47,5,TRUE))*Wind!$B$9)/1000</f>
        <v>4566.6446177708376</v>
      </c>
      <c r="D5073" s="23" t="s">
        <v>9</v>
      </c>
    </row>
    <row r="5074" spans="1:4" x14ac:dyDescent="0.35">
      <c r="A5074" s="4">
        <f>Climate285!F5101*((113.5/10)^0.12)</f>
        <v>9.1455730731669647</v>
      </c>
      <c r="B5074" s="24">
        <f>VLOOKUP(A5074,'Wind - Power Curve'!$A$3:$B$47,2)*Wind!$B$9</f>
        <v>3954.6</v>
      </c>
      <c r="C5074">
        <f>(0.5*(A5074^3)*Wind!$B$11*Wind!$B$7*(VLOOKUP(A5074+0.5,'Wind - Power Curve'!$A$3:$E$47,5,TRUE))*Wind!$B$9)/1000</f>
        <v>4140.1623780091913</v>
      </c>
      <c r="D5074" s="23" t="s">
        <v>9</v>
      </c>
    </row>
    <row r="5075" spans="1:4" x14ac:dyDescent="0.35">
      <c r="A5075" s="4">
        <f>Climate285!F5102*((113.5/10)^0.12)</f>
        <v>8.7520711730482628</v>
      </c>
      <c r="B5075" s="24">
        <f>VLOOKUP(A5075,'Wind - Power Curve'!$A$3:$B$47,2)*Wind!$B$9</f>
        <v>3314.7000000000003</v>
      </c>
      <c r="C5075">
        <f>(0.5*(A5075^3)*Wind!$B$11*Wind!$B$7*(VLOOKUP(A5075+0.5,'Wind - Power Curve'!$A$3:$E$47,5,TRUE))*Wind!$B$9)/1000</f>
        <v>3636.7006648234219</v>
      </c>
      <c r="D5075" s="23" t="s">
        <v>9</v>
      </c>
    </row>
    <row r="5076" spans="1:4" x14ac:dyDescent="0.35">
      <c r="A5076" s="4">
        <f>Climate285!F5103*((113.5/10)^0.12)</f>
        <v>8.8992997751334908</v>
      </c>
      <c r="B5076" s="24">
        <f>VLOOKUP(A5076,'Wind - Power Curve'!$A$3:$B$47,2)*Wind!$B$9</f>
        <v>3314.7000000000003</v>
      </c>
      <c r="C5076">
        <f>(0.5*(A5076^3)*Wind!$B$11*Wind!$B$7*(VLOOKUP(A5076+0.5,'Wind - Power Curve'!$A$3:$E$47,5,TRUE))*Wind!$B$9)/1000</f>
        <v>3823.3366745365643</v>
      </c>
      <c r="D5076" s="23" t="s">
        <v>9</v>
      </c>
    </row>
    <row r="5077" spans="1:4" x14ac:dyDescent="0.35">
      <c r="A5077" s="4">
        <f>Climate285!F5104*((113.5/10)^0.12)</f>
        <v>9.7518872253906768</v>
      </c>
      <c r="B5077" s="24">
        <f>VLOOKUP(A5077,'Wind - Power Curve'!$A$3:$B$47,2)*Wind!$B$9</f>
        <v>4640.4000000000005</v>
      </c>
      <c r="C5077">
        <f>(0.5*(A5077^3)*Wind!$B$11*Wind!$B$7*(VLOOKUP(A5077+0.5,'Wind - Power Curve'!$A$3:$E$47,5,TRUE))*Wind!$B$9)/1000</f>
        <v>4943.6788782114127</v>
      </c>
      <c r="D5077" s="23" t="s">
        <v>9</v>
      </c>
    </row>
    <row r="5078" spans="1:4" x14ac:dyDescent="0.35">
      <c r="A5078" s="4">
        <f>Climate285!F5105*((113.5/10)^0.12)</f>
        <v>10.109251195906641</v>
      </c>
      <c r="B5078" s="24">
        <f>VLOOKUP(A5078,'Wind - Power Curve'!$A$3:$B$47,2)*Wind!$B$9</f>
        <v>5330.7</v>
      </c>
      <c r="C5078">
        <f>(0.5*(A5078^3)*Wind!$B$11*Wind!$B$7*(VLOOKUP(A5078+0.5,'Wind - Power Curve'!$A$3:$E$47,5,TRUE))*Wind!$B$9)/1000</f>
        <v>5326.9190118783763</v>
      </c>
      <c r="D5078" s="23" t="s">
        <v>9</v>
      </c>
    </row>
    <row r="5079" spans="1:4" x14ac:dyDescent="0.35">
      <c r="A5079" s="4">
        <f>Climate285!F5106*((113.5/10)^0.12)</f>
        <v>10.324740331685931</v>
      </c>
      <c r="B5079" s="24">
        <f>VLOOKUP(A5079,'Wind - Power Curve'!$A$3:$B$47,2)*Wind!$B$9</f>
        <v>5330.7</v>
      </c>
      <c r="C5079">
        <f>(0.5*(A5079^3)*Wind!$B$11*Wind!$B$7*(VLOOKUP(A5079+0.5,'Wind - Power Curve'!$A$3:$E$47,5,TRUE))*Wind!$B$9)/1000</f>
        <v>5674.8781845338826</v>
      </c>
      <c r="D5079" s="23" t="s">
        <v>9</v>
      </c>
    </row>
    <row r="5080" spans="1:4" x14ac:dyDescent="0.35">
      <c r="A5080" s="4">
        <f>Climate285!F5107*((113.5/10)^0.12)</f>
        <v>10.25647979799187</v>
      </c>
      <c r="B5080" s="24">
        <f>VLOOKUP(A5080,'Wind - Power Curve'!$A$3:$B$47,2)*Wind!$B$9</f>
        <v>5330.7</v>
      </c>
      <c r="C5080">
        <f>(0.5*(A5080^3)*Wind!$B$11*Wind!$B$7*(VLOOKUP(A5080+0.5,'Wind - Power Curve'!$A$3:$E$47,5,TRUE))*Wind!$B$9)/1000</f>
        <v>5563.0647724457767</v>
      </c>
      <c r="D5080" s="23" t="s">
        <v>9</v>
      </c>
    </row>
    <row r="5081" spans="1:4" x14ac:dyDescent="0.35">
      <c r="A5081" s="4">
        <f>Climate285!F5108*((113.5/10)^0.12)</f>
        <v>9.9620225938214126</v>
      </c>
      <c r="B5081" s="24">
        <f>VLOOKUP(A5081,'Wind - Power Curve'!$A$3:$B$47,2)*Wind!$B$9</f>
        <v>4640.4000000000005</v>
      </c>
      <c r="C5081">
        <f>(0.5*(A5081^3)*Wind!$B$11*Wind!$B$7*(VLOOKUP(A5081+0.5,'Wind - Power Curve'!$A$3:$E$47,5,TRUE))*Wind!$B$9)/1000</f>
        <v>5270.1965116808324</v>
      </c>
      <c r="D5081" s="23" t="s">
        <v>9</v>
      </c>
    </row>
    <row r="5082" spans="1:4" x14ac:dyDescent="0.35">
      <c r="A5082" s="4">
        <f>Climate285!F5109*((113.5/10)^0.12)</f>
        <v>9.6555194131167106</v>
      </c>
      <c r="B5082" s="24">
        <f>VLOOKUP(A5082,'Wind - Power Curve'!$A$3:$B$47,2)*Wind!$B$9</f>
        <v>4640.4000000000005</v>
      </c>
      <c r="C5082">
        <f>(0.5*(A5082^3)*Wind!$B$11*Wind!$B$7*(VLOOKUP(A5082+0.5,'Wind - Power Curve'!$A$3:$E$47,5,TRUE))*Wind!$B$9)/1000</f>
        <v>4798.5626152539744</v>
      </c>
      <c r="D5082" s="23" t="s">
        <v>9</v>
      </c>
    </row>
    <row r="5083" spans="1:4" x14ac:dyDescent="0.35">
      <c r="A5083" s="4">
        <f>Climate285!F5110*((113.5/10)^0.12)</f>
        <v>9.0719587721243489</v>
      </c>
      <c r="B5083" s="24">
        <f>VLOOKUP(A5083,'Wind - Power Curve'!$A$3:$B$47,2)*Wind!$B$9</f>
        <v>3954.6</v>
      </c>
      <c r="C5083">
        <f>(0.5*(A5083^3)*Wind!$B$11*Wind!$B$7*(VLOOKUP(A5083+0.5,'Wind - Power Curve'!$A$3:$E$47,5,TRUE))*Wind!$B$9)/1000</f>
        <v>4040.9902808883858</v>
      </c>
      <c r="D5083" s="23" t="s">
        <v>9</v>
      </c>
    </row>
    <row r="5084" spans="1:4" x14ac:dyDescent="0.35">
      <c r="A5084" s="4">
        <f>Climate285!F5111*((113.5/10)^0.12)</f>
        <v>8.4750137127606049</v>
      </c>
      <c r="B5084" s="24">
        <f>VLOOKUP(A5084,'Wind - Power Curve'!$A$3:$B$47,2)*Wind!$B$9</f>
        <v>2737.8</v>
      </c>
      <c r="C5084">
        <f>(0.5*(A5084^3)*Wind!$B$11*Wind!$B$7*(VLOOKUP(A5084+0.5,'Wind - Power Curve'!$A$3:$E$47,5,TRUE))*Wind!$B$9)/1000</f>
        <v>3285.5545326252245</v>
      </c>
      <c r="D5084" s="23" t="s">
        <v>9</v>
      </c>
    </row>
    <row r="5085" spans="1:4" x14ac:dyDescent="0.35">
      <c r="A5085" s="4">
        <f>Climate285!F5112*((113.5/10)^0.12)</f>
        <v>7.9985284187393209</v>
      </c>
      <c r="B5085" s="24">
        <f>VLOOKUP(A5085,'Wind - Power Curve'!$A$3:$B$47,2)*Wind!$B$9</f>
        <v>2226.6</v>
      </c>
      <c r="C5085">
        <f>(0.5*(A5085^3)*Wind!$B$11*Wind!$B$7*(VLOOKUP(A5085+0.5,'Wind - Power Curve'!$A$3:$E$47,5,TRUE))*Wind!$B$9)/1000</f>
        <v>2736.2894422068375</v>
      </c>
      <c r="D5085" s="23" t="s">
        <v>9</v>
      </c>
    </row>
    <row r="5086" spans="1:4" x14ac:dyDescent="0.35">
      <c r="A5086" s="4">
        <f>Climate285!F5113*((113.5/10)^0.12)</f>
        <v>8.0266356973192288</v>
      </c>
      <c r="B5086" s="24">
        <f>VLOOKUP(A5086,'Wind - Power Curve'!$A$3:$B$47,2)*Wind!$B$9</f>
        <v>2737.8</v>
      </c>
      <c r="C5086">
        <f>(0.5*(A5086^3)*Wind!$B$11*Wind!$B$7*(VLOOKUP(A5086+0.5,'Wind - Power Curve'!$A$3:$E$47,5,TRUE))*Wind!$B$9)/1000</f>
        <v>2791.1816920177898</v>
      </c>
      <c r="D5086" s="23" t="s">
        <v>9</v>
      </c>
    </row>
    <row r="5087" spans="1:4" x14ac:dyDescent="0.35">
      <c r="A5087" s="4">
        <f>Climate285!F5114*((113.5/10)^0.12)</f>
        <v>8.0145897207849828</v>
      </c>
      <c r="B5087" s="24">
        <f>VLOOKUP(A5087,'Wind - Power Curve'!$A$3:$B$47,2)*Wind!$B$9</f>
        <v>2737.8</v>
      </c>
      <c r="C5087">
        <f>(0.5*(A5087^3)*Wind!$B$11*Wind!$B$7*(VLOOKUP(A5087+0.5,'Wind - Power Curve'!$A$3:$E$47,5,TRUE))*Wind!$B$9)/1000</f>
        <v>2778.6339409999077</v>
      </c>
      <c r="D5087" s="23" t="s">
        <v>9</v>
      </c>
    </row>
    <row r="5088" spans="1:4" x14ac:dyDescent="0.35">
      <c r="A5088" s="4">
        <f>Climate285!F5115*((113.5/10)^0.12)</f>
        <v>8.3304619943496547</v>
      </c>
      <c r="B5088" s="24">
        <f>VLOOKUP(A5088,'Wind - Power Curve'!$A$3:$B$47,2)*Wind!$B$9</f>
        <v>2737.8</v>
      </c>
      <c r="C5088">
        <f>(0.5*(A5088^3)*Wind!$B$11*Wind!$B$7*(VLOOKUP(A5088+0.5,'Wind - Power Curve'!$A$3:$E$47,5,TRUE))*Wind!$B$9)/1000</f>
        <v>3120.2882324765164</v>
      </c>
      <c r="D5088" s="23" t="s">
        <v>9</v>
      </c>
    </row>
    <row r="5089" spans="1:4" x14ac:dyDescent="0.35">
      <c r="A5089" s="4">
        <f>Climate285!F5116*((113.5/10)^0.12)</f>
        <v>9.3650775344576687</v>
      </c>
      <c r="B5089" s="24">
        <f>VLOOKUP(A5089,'Wind - Power Curve'!$A$3:$B$47,2)*Wind!$B$9</f>
        <v>3954.6</v>
      </c>
      <c r="C5089">
        <f>(0.5*(A5089^3)*Wind!$B$11*Wind!$B$7*(VLOOKUP(A5089+0.5,'Wind - Power Curve'!$A$3:$E$47,5,TRUE))*Wind!$B$9)/1000</f>
        <v>4445.48075158556</v>
      </c>
      <c r="D5089" s="23" t="s">
        <v>9</v>
      </c>
    </row>
    <row r="5090" spans="1:4" x14ac:dyDescent="0.35">
      <c r="A5090" s="4">
        <f>Climate285!F5117*((113.5/10)^0.12)</f>
        <v>9.5484440661456347</v>
      </c>
      <c r="B5090" s="24">
        <f>VLOOKUP(A5090,'Wind - Power Curve'!$A$3:$B$47,2)*Wind!$B$9</f>
        <v>4640.4000000000005</v>
      </c>
      <c r="C5090">
        <f>(0.5*(A5090^3)*Wind!$B$11*Wind!$B$7*(VLOOKUP(A5090+0.5,'Wind - Power Curve'!$A$3:$E$47,5,TRUE))*Wind!$B$9)/1000</f>
        <v>4640.6847523102097</v>
      </c>
      <c r="D5090" s="23" t="s">
        <v>9</v>
      </c>
    </row>
    <row r="5091" spans="1:4" x14ac:dyDescent="0.35">
      <c r="A5091" s="4">
        <f>Climate285!F5118*((113.5/10)^0.12)</f>
        <v>9.0425130517073047</v>
      </c>
      <c r="B5091" s="24">
        <f>VLOOKUP(A5091,'Wind - Power Curve'!$A$3:$B$47,2)*Wind!$B$9</f>
        <v>3954.6</v>
      </c>
      <c r="C5091">
        <f>(0.5*(A5091^3)*Wind!$B$11*Wind!$B$7*(VLOOKUP(A5091+0.5,'Wind - Power Curve'!$A$3:$E$47,5,TRUE))*Wind!$B$9)/1000</f>
        <v>4001.7691796553272</v>
      </c>
      <c r="D5091" s="23" t="s">
        <v>9</v>
      </c>
    </row>
    <row r="5092" spans="1:4" x14ac:dyDescent="0.35">
      <c r="A5092" s="4">
        <f>Climate285!F5119*((113.5/10)^0.12)</f>
        <v>9.1509268405155186</v>
      </c>
      <c r="B5092" s="24">
        <f>VLOOKUP(A5092,'Wind - Power Curve'!$A$3:$B$47,2)*Wind!$B$9</f>
        <v>3954.6</v>
      </c>
      <c r="C5092">
        <f>(0.5*(A5092^3)*Wind!$B$11*Wind!$B$7*(VLOOKUP(A5092+0.5,'Wind - Power Curve'!$A$3:$E$47,5,TRUE))*Wind!$B$9)/1000</f>
        <v>4147.4375189057446</v>
      </c>
      <c r="D5092" s="23" t="s">
        <v>9</v>
      </c>
    </row>
    <row r="5093" spans="1:4" x14ac:dyDescent="0.35">
      <c r="A5093" s="4">
        <f>Climate285!F5120*((113.5/10)^0.12)</f>
        <v>8.2903087392355008</v>
      </c>
      <c r="B5093" s="24">
        <f>VLOOKUP(A5093,'Wind - Power Curve'!$A$3:$B$47,2)*Wind!$B$9</f>
        <v>2737.8</v>
      </c>
      <c r="C5093">
        <f>(0.5*(A5093^3)*Wind!$B$11*Wind!$B$7*(VLOOKUP(A5093+0.5,'Wind - Power Curve'!$A$3:$E$47,5,TRUE))*Wind!$B$9)/1000</f>
        <v>3075.3855139274779</v>
      </c>
      <c r="D5093" s="23" t="s">
        <v>9</v>
      </c>
    </row>
    <row r="5094" spans="1:4" x14ac:dyDescent="0.35">
      <c r="A5094" s="4">
        <f>Climate285!F5121*((113.5/10)^0.12)</f>
        <v>7.6612410757804339</v>
      </c>
      <c r="B5094" s="24">
        <f>VLOOKUP(A5094,'Wind - Power Curve'!$A$3:$B$47,2)*Wind!$B$9</f>
        <v>2226.6</v>
      </c>
      <c r="C5094">
        <f>(0.5*(A5094^3)*Wind!$B$11*Wind!$B$7*(VLOOKUP(A5094+0.5,'Wind - Power Curve'!$A$3:$E$47,5,TRUE))*Wind!$B$9)/1000</f>
        <v>2404.5241516422502</v>
      </c>
      <c r="D5094" s="23" t="s">
        <v>9</v>
      </c>
    </row>
    <row r="5095" spans="1:4" x14ac:dyDescent="0.35">
      <c r="A5095" s="4">
        <f>Climate285!F5122*((113.5/10)^0.12)</f>
        <v>7.361430104261423</v>
      </c>
      <c r="B5095" s="24">
        <f>VLOOKUP(A5095,'Wind - Power Curve'!$A$3:$B$47,2)*Wind!$B$9</f>
        <v>1780.2</v>
      </c>
      <c r="C5095">
        <f>(0.5*(A5095^3)*Wind!$B$11*Wind!$B$7*(VLOOKUP(A5095+0.5,'Wind - Power Curve'!$A$3:$E$47,5,TRUE))*Wind!$B$9)/1000</f>
        <v>2105.4502951954209</v>
      </c>
      <c r="D5095" s="23" t="s">
        <v>9</v>
      </c>
    </row>
    <row r="5096" spans="1:4" x14ac:dyDescent="0.35">
      <c r="A5096" s="4">
        <f>Climate285!F5123*((113.5/10)^0.12)</f>
        <v>7.8432691656312619</v>
      </c>
      <c r="B5096" s="24">
        <f>VLOOKUP(A5096,'Wind - Power Curve'!$A$3:$B$47,2)*Wind!$B$9</f>
        <v>2226.6</v>
      </c>
      <c r="C5096">
        <f>(0.5*(A5096^3)*Wind!$B$11*Wind!$B$7*(VLOOKUP(A5096+0.5,'Wind - Power Curve'!$A$3:$E$47,5,TRUE))*Wind!$B$9)/1000</f>
        <v>2580.0202602696822</v>
      </c>
      <c r="D5096" s="23" t="s">
        <v>9</v>
      </c>
    </row>
    <row r="5097" spans="1:4" x14ac:dyDescent="0.35">
      <c r="A5097" s="4">
        <f>Climate285!F5124*((113.5/10)^0.12)</f>
        <v>7.4751976604181909</v>
      </c>
      <c r="B5097" s="24">
        <f>VLOOKUP(A5097,'Wind - Power Curve'!$A$3:$B$47,2)*Wind!$B$9</f>
        <v>1780.2</v>
      </c>
      <c r="C5097">
        <f>(0.5*(A5097^3)*Wind!$B$11*Wind!$B$7*(VLOOKUP(A5097+0.5,'Wind - Power Curve'!$A$3:$E$47,5,TRUE))*Wind!$B$9)/1000</f>
        <v>2204.5830147599127</v>
      </c>
      <c r="D5097" s="23" t="s">
        <v>9</v>
      </c>
    </row>
    <row r="5098" spans="1:4" x14ac:dyDescent="0.35">
      <c r="A5098" s="4">
        <f>Climate285!F5125*((113.5/10)^0.12)</f>
        <v>6.9157289724943221</v>
      </c>
      <c r="B5098" s="24">
        <f>VLOOKUP(A5098,'Wind - Power Curve'!$A$3:$B$47,2)*Wind!$B$9</f>
        <v>1392.3</v>
      </c>
      <c r="C5098">
        <f>(0.5*(A5098^3)*Wind!$B$11*Wind!$B$7*(VLOOKUP(A5098+0.5,'Wind - Power Curve'!$A$3:$E$47,5,TRUE))*Wind!$B$9)/1000</f>
        <v>1716.676932532657</v>
      </c>
      <c r="D5098" s="23" t="s">
        <v>9</v>
      </c>
    </row>
    <row r="5099" spans="1:4" x14ac:dyDescent="0.35">
      <c r="A5099" s="4">
        <f>Climate285!F5126*((113.5/10)^0.12)</f>
        <v>6.6386715122066651</v>
      </c>
      <c r="B5099" s="24">
        <f>VLOOKUP(A5099,'Wind - Power Curve'!$A$3:$B$47,2)*Wind!$B$9</f>
        <v>1392.3</v>
      </c>
      <c r="C5099">
        <f>(0.5*(A5099^3)*Wind!$B$11*Wind!$B$7*(VLOOKUP(A5099+0.5,'Wind - Power Curve'!$A$3:$E$47,5,TRUE))*Wind!$B$9)/1000</f>
        <v>1518.5119580788835</v>
      </c>
      <c r="D5099" s="23" t="s">
        <v>9</v>
      </c>
    </row>
    <row r="5100" spans="1:4" x14ac:dyDescent="0.35">
      <c r="A5100" s="4">
        <f>Climate285!F5127*((113.5/10)^0.12)</f>
        <v>6.654732814252327</v>
      </c>
      <c r="B5100" s="24">
        <f>VLOOKUP(A5100,'Wind - Power Curve'!$A$3:$B$47,2)*Wind!$B$9</f>
        <v>1392.3</v>
      </c>
      <c r="C5100">
        <f>(0.5*(A5100^3)*Wind!$B$11*Wind!$B$7*(VLOOKUP(A5100+0.5,'Wind - Power Curve'!$A$3:$E$47,5,TRUE))*Wind!$B$9)/1000</f>
        <v>1529.560102160181</v>
      </c>
      <c r="D5100" s="23" t="s">
        <v>9</v>
      </c>
    </row>
    <row r="5101" spans="1:4" x14ac:dyDescent="0.35">
      <c r="A5101" s="4">
        <f>Climate285!F5128*((113.5/10)^0.12)</f>
        <v>6.713624255086418</v>
      </c>
      <c r="B5101" s="24">
        <f>VLOOKUP(A5101,'Wind - Power Curve'!$A$3:$B$47,2)*Wind!$B$9</f>
        <v>1392.3</v>
      </c>
      <c r="C5101">
        <f>(0.5*(A5101^3)*Wind!$B$11*Wind!$B$7*(VLOOKUP(A5101+0.5,'Wind - Power Curve'!$A$3:$E$47,5,TRUE))*Wind!$B$9)/1000</f>
        <v>1570.5283135212026</v>
      </c>
      <c r="D5101" s="23" t="s">
        <v>9</v>
      </c>
    </row>
    <row r="5102" spans="1:4" x14ac:dyDescent="0.35">
      <c r="A5102" s="4">
        <f>Climate285!F5129*((113.5/10)^0.12)</f>
        <v>6.631979303020973</v>
      </c>
      <c r="B5102" s="24">
        <f>VLOOKUP(A5102,'Wind - Power Curve'!$A$3:$B$47,2)*Wind!$B$9</f>
        <v>1392.3</v>
      </c>
      <c r="C5102">
        <f>(0.5*(A5102^3)*Wind!$B$11*Wind!$B$7*(VLOOKUP(A5102+0.5,'Wind - Power Curve'!$A$3:$E$47,5,TRUE))*Wind!$B$9)/1000</f>
        <v>1513.924311765101</v>
      </c>
      <c r="D5102" s="23" t="s">
        <v>9</v>
      </c>
    </row>
    <row r="5103" spans="1:4" x14ac:dyDescent="0.35">
      <c r="A5103" s="4">
        <f>Climate285!F5130*((113.5/10)^0.12)</f>
        <v>6.721654906109249</v>
      </c>
      <c r="B5103" s="24">
        <f>VLOOKUP(A5103,'Wind - Power Curve'!$A$3:$B$47,2)*Wind!$B$9</f>
        <v>1392.3</v>
      </c>
      <c r="C5103">
        <f>(0.5*(A5103^3)*Wind!$B$11*Wind!$B$7*(VLOOKUP(A5103+0.5,'Wind - Power Curve'!$A$3:$E$47,5,TRUE))*Wind!$B$9)/1000</f>
        <v>1576.17092483086</v>
      </c>
      <c r="D5103" s="23" t="s">
        <v>9</v>
      </c>
    </row>
    <row r="5104" spans="1:4" x14ac:dyDescent="0.35">
      <c r="A5104" s="4">
        <f>Climate285!F5131*((113.5/10)^0.12)</f>
        <v>6.8046383000118311</v>
      </c>
      <c r="B5104" s="24">
        <f>VLOOKUP(A5104,'Wind - Power Curve'!$A$3:$B$47,2)*Wind!$B$9</f>
        <v>1392.3</v>
      </c>
      <c r="C5104">
        <f>(0.5*(A5104^3)*Wind!$B$11*Wind!$B$7*(VLOOKUP(A5104+0.5,'Wind - Power Curve'!$A$3:$E$47,5,TRUE))*Wind!$B$9)/1000</f>
        <v>1635.271291605543</v>
      </c>
      <c r="D5104" s="23" t="s">
        <v>9</v>
      </c>
    </row>
    <row r="5105" spans="1:4" x14ac:dyDescent="0.35">
      <c r="A5105" s="4">
        <f>Climate285!F5132*((113.5/10)^0.12)</f>
        <v>7.571565472692158</v>
      </c>
      <c r="B5105" s="24">
        <f>VLOOKUP(A5105,'Wind - Power Curve'!$A$3:$B$47,2)*Wind!$B$9</f>
        <v>2226.6</v>
      </c>
      <c r="C5105">
        <f>(0.5*(A5105^3)*Wind!$B$11*Wind!$B$7*(VLOOKUP(A5105+0.5,'Wind - Power Curve'!$A$3:$E$47,5,TRUE))*Wind!$B$9)/1000</f>
        <v>2321.0730261785279</v>
      </c>
      <c r="D5105" s="23" t="s">
        <v>9</v>
      </c>
    </row>
    <row r="5106" spans="1:4" x14ac:dyDescent="0.35">
      <c r="A5106" s="4">
        <f>Climate285!F5133*((113.5/10)^0.12)</f>
        <v>7.4216599869326529</v>
      </c>
      <c r="B5106" s="24">
        <f>VLOOKUP(A5106,'Wind - Power Curve'!$A$3:$B$47,2)*Wind!$B$9</f>
        <v>1780.2</v>
      </c>
      <c r="C5106">
        <f>(0.5*(A5106^3)*Wind!$B$11*Wind!$B$7*(VLOOKUP(A5106+0.5,'Wind - Power Curve'!$A$3:$E$47,5,TRUE))*Wind!$B$9)/1000</f>
        <v>2157.553512987462</v>
      </c>
      <c r="D5106" s="23" t="s">
        <v>9</v>
      </c>
    </row>
    <row r="5107" spans="1:4" x14ac:dyDescent="0.35">
      <c r="A5107" s="4">
        <f>Climate285!F5134*((113.5/10)^0.12)</f>
        <v>7.4296906379554839</v>
      </c>
      <c r="B5107" s="24">
        <f>VLOOKUP(A5107,'Wind - Power Curve'!$A$3:$B$47,2)*Wind!$B$9</f>
        <v>1780.2</v>
      </c>
      <c r="C5107">
        <f>(0.5*(A5107^3)*Wind!$B$11*Wind!$B$7*(VLOOKUP(A5107+0.5,'Wind - Power Curve'!$A$3:$E$47,5,TRUE))*Wind!$B$9)/1000</f>
        <v>2164.564874768188</v>
      </c>
      <c r="D5107" s="23" t="s">
        <v>9</v>
      </c>
    </row>
    <row r="5108" spans="1:4" x14ac:dyDescent="0.35">
      <c r="A5108" s="4">
        <f>Climate285!F5135*((113.5/10)^0.12)</f>
        <v>7.2168783858504719</v>
      </c>
      <c r="B5108" s="24">
        <f>VLOOKUP(A5108,'Wind - Power Curve'!$A$3:$B$47,2)*Wind!$B$9</f>
        <v>1780.2</v>
      </c>
      <c r="C5108">
        <f>(0.5*(A5108^3)*Wind!$B$11*Wind!$B$7*(VLOOKUP(A5108+0.5,'Wind - Power Curve'!$A$3:$E$47,5,TRUE))*Wind!$B$9)/1000</f>
        <v>1983.8396922670943</v>
      </c>
      <c r="D5108" s="23" t="s">
        <v>9</v>
      </c>
    </row>
    <row r="5109" spans="1:4" x14ac:dyDescent="0.35">
      <c r="A5109" s="4">
        <f>Climate285!F5136*((113.5/10)^0.12)</f>
        <v>7.026819644976813</v>
      </c>
      <c r="B5109" s="24">
        <f>VLOOKUP(A5109,'Wind - Power Curve'!$A$3:$B$47,2)*Wind!$B$9</f>
        <v>1780.2</v>
      </c>
      <c r="C5109">
        <f>(0.5*(A5109^3)*Wind!$B$11*Wind!$B$7*(VLOOKUP(A5109+0.5,'Wind - Power Curve'!$A$3:$E$47,5,TRUE))*Wind!$B$9)/1000</f>
        <v>1831.1960165105932</v>
      </c>
      <c r="D5109" s="23" t="s">
        <v>9</v>
      </c>
    </row>
    <row r="5110" spans="1:4" x14ac:dyDescent="0.35">
      <c r="A5110" s="4">
        <f>Climate285!F5137*((113.5/10)^0.12)</f>
        <v>7.0214658776282599</v>
      </c>
      <c r="B5110" s="24">
        <f>VLOOKUP(A5110,'Wind - Power Curve'!$A$3:$B$47,2)*Wind!$B$9</f>
        <v>1780.2</v>
      </c>
      <c r="C5110">
        <f>(0.5*(A5110^3)*Wind!$B$11*Wind!$B$7*(VLOOKUP(A5110+0.5,'Wind - Power Curve'!$A$3:$E$47,5,TRUE))*Wind!$B$9)/1000</f>
        <v>1827.0136138274365</v>
      </c>
      <c r="D5110" s="23" t="s">
        <v>9</v>
      </c>
    </row>
    <row r="5111" spans="1:4" x14ac:dyDescent="0.35">
      <c r="A5111" s="4">
        <f>Climate285!F5138*((113.5/10)^0.12)</f>
        <v>7.164679154202072</v>
      </c>
      <c r="B5111" s="24">
        <f>VLOOKUP(A5111,'Wind - Power Curve'!$A$3:$B$47,2)*Wind!$B$9</f>
        <v>1780.2</v>
      </c>
      <c r="C5111">
        <f>(0.5*(A5111^3)*Wind!$B$11*Wind!$B$7*(VLOOKUP(A5111+0.5,'Wind - Power Curve'!$A$3:$E$47,5,TRUE))*Wind!$B$9)/1000</f>
        <v>1941.1033310049336</v>
      </c>
      <c r="D5111" s="23" t="s">
        <v>9</v>
      </c>
    </row>
    <row r="5112" spans="1:4" x14ac:dyDescent="0.35">
      <c r="A5112" s="4">
        <f>Climate285!F5139*((113.5/10)^0.12)</f>
        <v>7.192786432781979</v>
      </c>
      <c r="B5112" s="24">
        <f>VLOOKUP(A5112,'Wind - Power Curve'!$A$3:$B$47,2)*Wind!$B$9</f>
        <v>1780.2</v>
      </c>
      <c r="C5112">
        <f>(0.5*(A5112^3)*Wind!$B$11*Wind!$B$7*(VLOOKUP(A5112+0.5,'Wind - Power Curve'!$A$3:$E$47,5,TRUE))*Wind!$B$9)/1000</f>
        <v>1964.038112078822</v>
      </c>
      <c r="D5112" s="23" t="s">
        <v>9</v>
      </c>
    </row>
    <row r="5113" spans="1:4" x14ac:dyDescent="0.35">
      <c r="A5113" s="4">
        <f>Climate285!F5140*((113.5/10)^0.12)</f>
        <v>7.495274287975267</v>
      </c>
      <c r="B5113" s="24">
        <f>VLOOKUP(A5113,'Wind - Power Curve'!$A$3:$B$47,2)*Wind!$B$9</f>
        <v>1780.2</v>
      </c>
      <c r="C5113">
        <f>(0.5*(A5113^3)*Wind!$B$11*Wind!$B$7*(VLOOKUP(A5113+0.5,'Wind - Power Curve'!$A$3:$E$47,5,TRUE))*Wind!$B$9)/1000</f>
        <v>2222.3937432970042</v>
      </c>
      <c r="D5113" s="23" t="s">
        <v>9</v>
      </c>
    </row>
    <row r="5114" spans="1:4" x14ac:dyDescent="0.35">
      <c r="A5114" s="4">
        <f>Climate285!F5141*((113.5/10)^0.12)</f>
        <v>7.9289294432081228</v>
      </c>
      <c r="B5114" s="24">
        <f>VLOOKUP(A5114,'Wind - Power Curve'!$A$3:$B$47,2)*Wind!$B$9</f>
        <v>2226.6</v>
      </c>
      <c r="C5114">
        <f>(0.5*(A5114^3)*Wind!$B$11*Wind!$B$7*(VLOOKUP(A5114+0.5,'Wind - Power Curve'!$A$3:$E$47,5,TRUE))*Wind!$B$9)/1000</f>
        <v>2665.4799365627759</v>
      </c>
      <c r="D5114" s="23" t="s">
        <v>9</v>
      </c>
    </row>
    <row r="5115" spans="1:4" x14ac:dyDescent="0.35">
      <c r="A5115" s="4">
        <f>Climate285!F5142*((113.5/10)^0.12)</f>
        <v>7.7964237013314168</v>
      </c>
      <c r="B5115" s="24">
        <f>VLOOKUP(A5115,'Wind - Power Curve'!$A$3:$B$47,2)*Wind!$B$9</f>
        <v>2226.6</v>
      </c>
      <c r="C5115">
        <f>(0.5*(A5115^3)*Wind!$B$11*Wind!$B$7*(VLOOKUP(A5115+0.5,'Wind - Power Curve'!$A$3:$E$47,5,TRUE))*Wind!$B$9)/1000</f>
        <v>2534.0667905571008</v>
      </c>
      <c r="D5115" s="23" t="s">
        <v>9</v>
      </c>
    </row>
    <row r="5116" spans="1:4" x14ac:dyDescent="0.35">
      <c r="A5116" s="4">
        <f>Climate285!F5143*((113.5/10)^0.12)</f>
        <v>7.900822164628214</v>
      </c>
      <c r="B5116" s="24">
        <f>VLOOKUP(A5116,'Wind - Power Curve'!$A$3:$B$47,2)*Wind!$B$9</f>
        <v>2226.6</v>
      </c>
      <c r="C5116">
        <f>(0.5*(A5116^3)*Wind!$B$11*Wind!$B$7*(VLOOKUP(A5116+0.5,'Wind - Power Curve'!$A$3:$E$47,5,TRUE))*Wind!$B$9)/1000</f>
        <v>2637.233707514124</v>
      </c>
      <c r="D5116" s="23" t="s">
        <v>9</v>
      </c>
    </row>
    <row r="5117" spans="1:4" x14ac:dyDescent="0.35">
      <c r="A5117" s="4">
        <f>Climate285!F5144*((113.5/10)^0.12)</f>
        <v>7.922237234022429</v>
      </c>
      <c r="B5117" s="24">
        <f>VLOOKUP(A5117,'Wind - Power Curve'!$A$3:$B$47,2)*Wind!$B$9</f>
        <v>2226.6</v>
      </c>
      <c r="C5117">
        <f>(0.5*(A5117^3)*Wind!$B$11*Wind!$B$7*(VLOOKUP(A5117+0.5,'Wind - Power Curve'!$A$3:$E$47,5,TRUE))*Wind!$B$9)/1000</f>
        <v>2658.7364418641432</v>
      </c>
      <c r="D5117" s="23" t="s">
        <v>9</v>
      </c>
    </row>
    <row r="5118" spans="1:4" x14ac:dyDescent="0.35">
      <c r="A5118" s="4">
        <f>Climate285!F5145*((113.5/10)^0.12)</f>
        <v>8.0119128371107049</v>
      </c>
      <c r="B5118" s="24">
        <f>VLOOKUP(A5118,'Wind - Power Curve'!$A$3:$B$47,2)*Wind!$B$9</f>
        <v>2737.8</v>
      </c>
      <c r="C5118">
        <f>(0.5*(A5118^3)*Wind!$B$11*Wind!$B$7*(VLOOKUP(A5118+0.5,'Wind - Power Curve'!$A$3:$E$47,5,TRUE))*Wind!$B$9)/1000</f>
        <v>2775.8506684779863</v>
      </c>
      <c r="D5118" s="23" t="s">
        <v>9</v>
      </c>
    </row>
    <row r="5119" spans="1:4" x14ac:dyDescent="0.35">
      <c r="A5119" s="4">
        <f>Climate285!F5146*((113.5/10)^0.12)</f>
        <v>7.9811286748565209</v>
      </c>
      <c r="B5119" s="24">
        <f>VLOOKUP(A5119,'Wind - Power Curve'!$A$3:$B$47,2)*Wind!$B$9</f>
        <v>2226.6</v>
      </c>
      <c r="C5119">
        <f>(0.5*(A5119^3)*Wind!$B$11*Wind!$B$7*(VLOOKUP(A5119+0.5,'Wind - Power Curve'!$A$3:$E$47,5,TRUE))*Wind!$B$9)/1000</f>
        <v>2718.4709496463138</v>
      </c>
      <c r="D5119" s="23" t="s">
        <v>9</v>
      </c>
    </row>
    <row r="5120" spans="1:4" x14ac:dyDescent="0.35">
      <c r="A5120" s="4">
        <f>Climate285!F5147*((113.5/10)^0.12)</f>
        <v>7.8486229329798149</v>
      </c>
      <c r="B5120" s="24">
        <f>VLOOKUP(A5120,'Wind - Power Curve'!$A$3:$B$47,2)*Wind!$B$9</f>
        <v>2226.6</v>
      </c>
      <c r="C5120">
        <f>(0.5*(A5120^3)*Wind!$B$11*Wind!$B$7*(VLOOKUP(A5120+0.5,'Wind - Power Curve'!$A$3:$E$47,5,TRUE))*Wind!$B$9)/1000</f>
        <v>2585.3071853897281</v>
      </c>
      <c r="D5120" s="23" t="s">
        <v>9</v>
      </c>
    </row>
    <row r="5121" spans="1:4" x14ac:dyDescent="0.35">
      <c r="A5121" s="4">
        <f>Climate285!F5148*((113.5/10)^0.12)</f>
        <v>7.505981822672374</v>
      </c>
      <c r="B5121" s="24">
        <f>VLOOKUP(A5121,'Wind - Power Curve'!$A$3:$B$47,2)*Wind!$B$9</f>
        <v>2226.6</v>
      </c>
      <c r="C5121">
        <f>(0.5*(A5121^3)*Wind!$B$11*Wind!$B$7*(VLOOKUP(A5121+0.5,'Wind - Power Curve'!$A$3:$E$47,5,TRUE))*Wind!$B$9)/1000</f>
        <v>2261.2796958868016</v>
      </c>
      <c r="D5121" s="23" t="s">
        <v>9</v>
      </c>
    </row>
    <row r="5122" spans="1:4" x14ac:dyDescent="0.35">
      <c r="A5122" s="4">
        <f>Climate285!F5149*((113.5/10)^0.12)</f>
        <v>7.210186176664779</v>
      </c>
      <c r="B5122" s="24">
        <f>VLOOKUP(A5122,'Wind - Power Curve'!$A$3:$B$47,2)*Wind!$B$9</f>
        <v>1780.2</v>
      </c>
      <c r="C5122">
        <f>(0.5*(A5122^3)*Wind!$B$11*Wind!$B$7*(VLOOKUP(A5122+0.5,'Wind - Power Curve'!$A$3:$E$47,5,TRUE))*Wind!$B$9)/1000</f>
        <v>1978.3259664317816</v>
      </c>
      <c r="D5122" s="23" t="s">
        <v>9</v>
      </c>
    </row>
    <row r="5123" spans="1:4" x14ac:dyDescent="0.35">
      <c r="A5123" s="4">
        <f>Climate285!F5150*((113.5/10)^0.12)</f>
        <v>7.477874544092467</v>
      </c>
      <c r="B5123" s="24">
        <f>VLOOKUP(A5123,'Wind - Power Curve'!$A$3:$B$47,2)*Wind!$B$9</f>
        <v>1780.2</v>
      </c>
      <c r="C5123">
        <f>(0.5*(A5123^3)*Wind!$B$11*Wind!$B$7*(VLOOKUP(A5123+0.5,'Wind - Power Curve'!$A$3:$E$47,5,TRUE))*Wind!$B$9)/1000</f>
        <v>2206.9522601400877</v>
      </c>
      <c r="D5123" s="23" t="s">
        <v>9</v>
      </c>
    </row>
    <row r="5124" spans="1:4" x14ac:dyDescent="0.35">
      <c r="A5124" s="4">
        <f>Climate285!F5151*((113.5/10)^0.12)</f>
        <v>7.4939358461381289</v>
      </c>
      <c r="B5124" s="24">
        <f>VLOOKUP(A5124,'Wind - Power Curve'!$A$3:$B$47,2)*Wind!$B$9</f>
        <v>1780.2</v>
      </c>
      <c r="C5124">
        <f>(0.5*(A5124^3)*Wind!$B$11*Wind!$B$7*(VLOOKUP(A5124+0.5,'Wind - Power Curve'!$A$3:$E$47,5,TRUE))*Wind!$B$9)/1000</f>
        <v>2221.2033878090256</v>
      </c>
      <c r="D5124" s="23" t="s">
        <v>9</v>
      </c>
    </row>
    <row r="5125" spans="1:4" x14ac:dyDescent="0.35">
      <c r="A5125" s="4">
        <f>Climate285!F5152*((113.5/10)^0.12)</f>
        <v>7.7187940747773869</v>
      </c>
      <c r="B5125" s="24">
        <f>VLOOKUP(A5125,'Wind - Power Curve'!$A$3:$B$47,2)*Wind!$B$9</f>
        <v>2226.6</v>
      </c>
      <c r="C5125">
        <f>(0.5*(A5125^3)*Wind!$B$11*Wind!$B$7*(VLOOKUP(A5125+0.5,'Wind - Power Curve'!$A$3:$E$47,5,TRUE))*Wind!$B$9)/1000</f>
        <v>2459.1222685017892</v>
      </c>
      <c r="D5125" s="23" t="s">
        <v>9</v>
      </c>
    </row>
    <row r="5126" spans="1:4" x14ac:dyDescent="0.35">
      <c r="A5126" s="4">
        <f>Climate285!F5153*((113.5/10)^0.12)</f>
        <v>7.617072495154865</v>
      </c>
      <c r="B5126" s="24">
        <f>VLOOKUP(A5126,'Wind - Power Curve'!$A$3:$B$47,2)*Wind!$B$9</f>
        <v>2226.6</v>
      </c>
      <c r="C5126">
        <f>(0.5*(A5126^3)*Wind!$B$11*Wind!$B$7*(VLOOKUP(A5126+0.5,'Wind - Power Curve'!$A$3:$E$47,5,TRUE))*Wind!$B$9)/1000</f>
        <v>2363.1757702856999</v>
      </c>
      <c r="D5126" s="23" t="s">
        <v>9</v>
      </c>
    </row>
    <row r="5127" spans="1:4" x14ac:dyDescent="0.35">
      <c r="A5127" s="4">
        <f>Climate285!F5154*((113.5/10)^0.12)</f>
        <v>7.591642100249234</v>
      </c>
      <c r="B5127" s="24">
        <f>VLOOKUP(A5127,'Wind - Power Curve'!$A$3:$B$47,2)*Wind!$B$9</f>
        <v>2226.6</v>
      </c>
      <c r="C5127">
        <f>(0.5*(A5127^3)*Wind!$B$11*Wind!$B$7*(VLOOKUP(A5127+0.5,'Wind - Power Curve'!$A$3:$E$47,5,TRUE))*Wind!$B$9)/1000</f>
        <v>2339.5855742027825</v>
      </c>
      <c r="D5127" s="23" t="s">
        <v>9</v>
      </c>
    </row>
    <row r="5128" spans="1:4" x14ac:dyDescent="0.35">
      <c r="A5128" s="4">
        <f>Climate285!F5155*((113.5/10)^0.12)</f>
        <v>7.7321784931487709</v>
      </c>
      <c r="B5128" s="24">
        <f>VLOOKUP(A5128,'Wind - Power Curve'!$A$3:$B$47,2)*Wind!$B$9</f>
        <v>2226.6</v>
      </c>
      <c r="C5128">
        <f>(0.5*(A5128^3)*Wind!$B$11*Wind!$B$7*(VLOOKUP(A5128+0.5,'Wind - Power Curve'!$A$3:$E$47,5,TRUE))*Wind!$B$9)/1000</f>
        <v>2471.936845546531</v>
      </c>
      <c r="D5128" s="23" t="s">
        <v>9</v>
      </c>
    </row>
    <row r="5129" spans="1:4" x14ac:dyDescent="0.35">
      <c r="A5129" s="4">
        <f>Climate285!F5156*((113.5/10)^0.12)</f>
        <v>8.1711874157301807</v>
      </c>
      <c r="B5129" s="24">
        <f>VLOOKUP(A5129,'Wind - Power Curve'!$A$3:$B$47,2)*Wind!$B$9</f>
        <v>2737.8</v>
      </c>
      <c r="C5129">
        <f>(0.5*(A5129^3)*Wind!$B$11*Wind!$B$7*(VLOOKUP(A5129+0.5,'Wind - Power Curve'!$A$3:$E$47,5,TRUE))*Wind!$B$9)/1000</f>
        <v>2944.7129492749368</v>
      </c>
      <c r="D5129" s="23" t="s">
        <v>9</v>
      </c>
    </row>
    <row r="5130" spans="1:4" x14ac:dyDescent="0.35">
      <c r="A5130" s="4">
        <f>Climate285!F5157*((113.5/10)^0.12)</f>
        <v>7.9503445126023378</v>
      </c>
      <c r="B5130" s="24">
        <f>VLOOKUP(A5130,'Wind - Power Curve'!$A$3:$B$47,2)*Wind!$B$9</f>
        <v>2226.6</v>
      </c>
      <c r="C5130">
        <f>(0.5*(A5130^3)*Wind!$B$11*Wind!$B$7*(VLOOKUP(A5130+0.5,'Wind - Power Curve'!$A$3:$E$47,5,TRUE))*Wind!$B$9)/1000</f>
        <v>2687.1357276777439</v>
      </c>
      <c r="D5130" s="23" t="s">
        <v>9</v>
      </c>
    </row>
    <row r="5131" spans="1:4" x14ac:dyDescent="0.35">
      <c r="A5131" s="4">
        <f>Climate285!F5158*((113.5/10)^0.12)</f>
        <v>7.9061759319767688</v>
      </c>
      <c r="B5131" s="24">
        <f>VLOOKUP(A5131,'Wind - Power Curve'!$A$3:$B$47,2)*Wind!$B$9</f>
        <v>2226.6</v>
      </c>
      <c r="C5131">
        <f>(0.5*(A5131^3)*Wind!$B$11*Wind!$B$7*(VLOOKUP(A5131+0.5,'Wind - Power Curve'!$A$3:$E$47,5,TRUE))*Wind!$B$9)/1000</f>
        <v>2642.5984803229667</v>
      </c>
      <c r="D5131" s="23" t="s">
        <v>9</v>
      </c>
    </row>
    <row r="5132" spans="1:4" x14ac:dyDescent="0.35">
      <c r="A5132" s="4">
        <f>Climate285!F5159*((113.5/10)^0.12)</f>
        <v>7.4885820787895749</v>
      </c>
      <c r="B5132" s="24">
        <f>VLOOKUP(A5132,'Wind - Power Curve'!$A$3:$B$47,2)*Wind!$B$9</f>
        <v>1780.2</v>
      </c>
      <c r="C5132">
        <f>(0.5*(A5132^3)*Wind!$B$11*Wind!$B$7*(VLOOKUP(A5132+0.5,'Wind - Power Curve'!$A$3:$E$47,5,TRUE))*Wind!$B$9)/1000</f>
        <v>2216.4462163673743</v>
      </c>
      <c r="D5132" s="23" t="s">
        <v>9</v>
      </c>
    </row>
    <row r="5133" spans="1:4" x14ac:dyDescent="0.35">
      <c r="A5133" s="4">
        <f>Climate285!F5160*((113.5/10)^0.12)</f>
        <v>7.267739175661732</v>
      </c>
      <c r="B5133" s="24">
        <f>VLOOKUP(A5133,'Wind - Power Curve'!$A$3:$B$47,2)*Wind!$B$9</f>
        <v>1780.2</v>
      </c>
      <c r="C5133">
        <f>(0.5*(A5133^3)*Wind!$B$11*Wind!$B$7*(VLOOKUP(A5133+0.5,'Wind - Power Curve'!$A$3:$E$47,5,TRUE))*Wind!$B$9)/1000</f>
        <v>2026.0791786616053</v>
      </c>
      <c r="D5133" s="23" t="s">
        <v>9</v>
      </c>
    </row>
    <row r="5134" spans="1:4" x14ac:dyDescent="0.35">
      <c r="A5134" s="4">
        <f>Climate285!F5161*((113.5/10)^0.12)</f>
        <v>7.2128630603390569</v>
      </c>
      <c r="B5134" s="24">
        <f>VLOOKUP(A5134,'Wind - Power Curve'!$A$3:$B$47,2)*Wind!$B$9</f>
        <v>1780.2</v>
      </c>
      <c r="C5134">
        <f>(0.5*(A5134^3)*Wind!$B$11*Wind!$B$7*(VLOOKUP(A5134+0.5,'Wind - Power Curve'!$A$3:$E$47,5,TRUE))*Wind!$B$9)/1000</f>
        <v>1980.5302291444364</v>
      </c>
      <c r="D5134" s="23" t="s">
        <v>9</v>
      </c>
    </row>
    <row r="5135" spans="1:4" x14ac:dyDescent="0.35">
      <c r="A5135" s="4">
        <f>Climate285!F5162*((113.5/10)^0.12)</f>
        <v>7.191447990944841</v>
      </c>
      <c r="B5135" s="24">
        <f>VLOOKUP(A5135,'Wind - Power Curve'!$A$3:$B$47,2)*Wind!$B$9</f>
        <v>1780.2</v>
      </c>
      <c r="C5135">
        <f>(0.5*(A5135^3)*Wind!$B$11*Wind!$B$7*(VLOOKUP(A5135+0.5,'Wind - Power Curve'!$A$3:$E$47,5,TRUE))*Wind!$B$9)/1000</f>
        <v>1962.9419047857552</v>
      </c>
      <c r="D5135" s="23" t="s">
        <v>9</v>
      </c>
    </row>
    <row r="5136" spans="1:4" x14ac:dyDescent="0.35">
      <c r="A5136" s="4">
        <f>Climate285!F5163*((113.5/10)^0.12)</f>
        <v>7.3721376389585309</v>
      </c>
      <c r="B5136" s="24">
        <f>VLOOKUP(A5136,'Wind - Power Curve'!$A$3:$B$47,2)*Wind!$B$9</f>
        <v>1780.2</v>
      </c>
      <c r="C5136">
        <f>(0.5*(A5136^3)*Wind!$B$11*Wind!$B$7*(VLOOKUP(A5136+0.5,'Wind - Power Curve'!$A$3:$E$47,5,TRUE))*Wind!$B$9)/1000</f>
        <v>2114.6510846638762</v>
      </c>
      <c r="D5136" s="23" t="s">
        <v>9</v>
      </c>
    </row>
    <row r="5137" spans="1:4" x14ac:dyDescent="0.35">
      <c r="A5137" s="4">
        <f>Climate285!F5164*((113.5/10)^0.12)</f>
        <v>7.9356216523938148</v>
      </c>
      <c r="B5137" s="24">
        <f>VLOOKUP(A5137,'Wind - Power Curve'!$A$3:$B$47,2)*Wind!$B$9</f>
        <v>2226.6</v>
      </c>
      <c r="C5137">
        <f>(0.5*(A5137^3)*Wind!$B$11*Wind!$B$7*(VLOOKUP(A5137+0.5,'Wind - Power Curve'!$A$3:$E$47,5,TRUE))*Wind!$B$9)/1000</f>
        <v>2672.2348242215294</v>
      </c>
      <c r="D5137" s="23" t="s">
        <v>9</v>
      </c>
    </row>
    <row r="5138" spans="1:4" x14ac:dyDescent="0.35">
      <c r="A5138" s="4">
        <f>Climate285!F5165*((113.5/10)^0.12)</f>
        <v>7.8379153982827079</v>
      </c>
      <c r="B5138" s="24">
        <f>VLOOKUP(A5138,'Wind - Power Curve'!$A$3:$B$47,2)*Wind!$B$9</f>
        <v>2226.6</v>
      </c>
      <c r="C5138">
        <f>(0.5*(A5138^3)*Wind!$B$11*Wind!$B$7*(VLOOKUP(A5138+0.5,'Wind - Power Curve'!$A$3:$E$47,5,TRUE))*Wind!$B$9)/1000</f>
        <v>2574.7405478703713</v>
      </c>
      <c r="D5138" s="23" t="s">
        <v>9</v>
      </c>
    </row>
    <row r="5139" spans="1:4" x14ac:dyDescent="0.35">
      <c r="A5139" s="4">
        <f>Climate285!F5166*((113.5/10)^0.12)</f>
        <v>7.507320264509513</v>
      </c>
      <c r="B5139" s="24">
        <f>VLOOKUP(A5139,'Wind - Power Curve'!$A$3:$B$47,2)*Wind!$B$9</f>
        <v>2226.6</v>
      </c>
      <c r="C5139">
        <f>(0.5*(A5139^3)*Wind!$B$11*Wind!$B$7*(VLOOKUP(A5139+0.5,'Wind - Power Curve'!$A$3:$E$47,5,TRUE))*Wind!$B$9)/1000</f>
        <v>2262.4895833388873</v>
      </c>
      <c r="D5139" s="23" t="s">
        <v>9</v>
      </c>
    </row>
    <row r="5140" spans="1:4" x14ac:dyDescent="0.35">
      <c r="A5140" s="4">
        <f>Climate285!F5167*((113.5/10)^0.12)</f>
        <v>7.8847608625825529</v>
      </c>
      <c r="B5140" s="24">
        <f>VLOOKUP(A5140,'Wind - Power Curve'!$A$3:$B$47,2)*Wind!$B$9</f>
        <v>2226.6</v>
      </c>
      <c r="C5140">
        <f>(0.5*(A5140^3)*Wind!$B$11*Wind!$B$7*(VLOOKUP(A5140+0.5,'Wind - Power Curve'!$A$3:$E$47,5,TRUE))*Wind!$B$9)/1000</f>
        <v>2621.182963275226</v>
      </c>
      <c r="D5140" s="23" t="s">
        <v>9</v>
      </c>
    </row>
    <row r="5141" spans="1:4" x14ac:dyDescent="0.35">
      <c r="A5141" s="4">
        <f>Climate285!F5168*((113.5/10)^0.12)</f>
        <v>8.1390648116388569</v>
      </c>
      <c r="B5141" s="24">
        <f>VLOOKUP(A5141,'Wind - Power Curve'!$A$3:$B$47,2)*Wind!$B$9</f>
        <v>2737.8</v>
      </c>
      <c r="C5141">
        <f>(0.5*(A5141^3)*Wind!$B$11*Wind!$B$7*(VLOOKUP(A5141+0.5,'Wind - Power Curve'!$A$3:$E$47,5,TRUE))*Wind!$B$9)/1000</f>
        <v>2910.1204950041761</v>
      </c>
      <c r="D5141" s="23" t="s">
        <v>9</v>
      </c>
    </row>
    <row r="5142" spans="1:4" x14ac:dyDescent="0.35">
      <c r="A5142" s="4">
        <f>Climate285!F5169*((113.5/10)^0.12)</f>
        <v>8.4576139688778067</v>
      </c>
      <c r="B5142" s="24">
        <f>VLOOKUP(A5142,'Wind - Power Curve'!$A$3:$B$47,2)*Wind!$B$9</f>
        <v>2737.8</v>
      </c>
      <c r="C5142">
        <f>(0.5*(A5142^3)*Wind!$B$11*Wind!$B$7*(VLOOKUP(A5142+0.5,'Wind - Power Curve'!$A$3:$E$47,5,TRUE))*Wind!$B$9)/1000</f>
        <v>3265.3596914791233</v>
      </c>
      <c r="D5142" s="23" t="s">
        <v>9</v>
      </c>
    </row>
    <row r="5143" spans="1:4" x14ac:dyDescent="0.35">
      <c r="A5143" s="4">
        <f>Climate285!F5170*((113.5/10)^0.12)</f>
        <v>8.4054147372294068</v>
      </c>
      <c r="B5143" s="24">
        <f>VLOOKUP(A5143,'Wind - Power Curve'!$A$3:$B$47,2)*Wind!$B$9</f>
        <v>2737.8</v>
      </c>
      <c r="C5143">
        <f>(0.5*(A5143^3)*Wind!$B$11*Wind!$B$7*(VLOOKUP(A5143+0.5,'Wind - Power Curve'!$A$3:$E$47,5,TRUE))*Wind!$B$9)/1000</f>
        <v>3205.272020527153</v>
      </c>
      <c r="D5143" s="23" t="s">
        <v>9</v>
      </c>
    </row>
    <row r="5144" spans="1:4" x14ac:dyDescent="0.35">
      <c r="A5144" s="4">
        <f>Climate285!F5171*((113.5/10)^0.12)</f>
        <v>8.5954734781030648</v>
      </c>
      <c r="B5144" s="24">
        <f>VLOOKUP(A5144,'Wind - Power Curve'!$A$3:$B$47,2)*Wind!$B$9</f>
        <v>3314.7000000000003</v>
      </c>
      <c r="C5144">
        <f>(0.5*(A5144^3)*Wind!$B$11*Wind!$B$7*(VLOOKUP(A5144+0.5,'Wind - Power Curve'!$A$3:$E$47,5,TRUE))*Wind!$B$9)/1000</f>
        <v>3444.9620936545243</v>
      </c>
      <c r="D5144" s="23" t="s">
        <v>9</v>
      </c>
    </row>
    <row r="5145" spans="1:4" x14ac:dyDescent="0.35">
      <c r="A5145" s="4">
        <f>Climate285!F5172*((113.5/10)^0.12)</f>
        <v>8.5071363168519287</v>
      </c>
      <c r="B5145" s="24">
        <f>VLOOKUP(A5145,'Wind - Power Curve'!$A$3:$B$47,2)*Wind!$B$9</f>
        <v>3314.7000000000003</v>
      </c>
      <c r="C5145">
        <f>(0.5*(A5145^3)*Wind!$B$11*Wind!$B$7*(VLOOKUP(A5145+0.5,'Wind - Power Curve'!$A$3:$E$47,5,TRUE))*Wind!$B$9)/1000</f>
        <v>3339.8365215038825</v>
      </c>
      <c r="D5145" s="23" t="s">
        <v>9</v>
      </c>
    </row>
    <row r="5146" spans="1:4" x14ac:dyDescent="0.35">
      <c r="A5146" s="4">
        <f>Climate285!F5173*((113.5/10)^0.12)</f>
        <v>8.5874428270802348</v>
      </c>
      <c r="B5146" s="24">
        <f>VLOOKUP(A5146,'Wind - Power Curve'!$A$3:$B$47,2)*Wind!$B$9</f>
        <v>3314.7000000000003</v>
      </c>
      <c r="C5146">
        <f>(0.5*(A5146^3)*Wind!$B$11*Wind!$B$7*(VLOOKUP(A5146+0.5,'Wind - Power Curve'!$A$3:$E$47,5,TRUE))*Wind!$B$9)/1000</f>
        <v>3435.3153479143939</v>
      </c>
      <c r="D5146" s="23" t="s">
        <v>9</v>
      </c>
    </row>
    <row r="5147" spans="1:4" x14ac:dyDescent="0.35">
      <c r="A5147" s="4">
        <f>Climate285!F5174*((113.5/10)^0.12)</f>
        <v>8.2782627627012548</v>
      </c>
      <c r="B5147" s="24">
        <f>VLOOKUP(A5147,'Wind - Power Curve'!$A$3:$B$47,2)*Wind!$B$9</f>
        <v>2737.8</v>
      </c>
      <c r="C5147">
        <f>(0.5*(A5147^3)*Wind!$B$11*Wind!$B$7*(VLOOKUP(A5147+0.5,'Wind - Power Curve'!$A$3:$E$47,5,TRUE))*Wind!$B$9)/1000</f>
        <v>3061.9992021286998</v>
      </c>
      <c r="D5147" s="23" t="s">
        <v>9</v>
      </c>
    </row>
    <row r="5148" spans="1:4" x14ac:dyDescent="0.35">
      <c r="A5148" s="4">
        <f>Climate285!F5175*((113.5/10)^0.12)</f>
        <v>8.2769243208641168</v>
      </c>
      <c r="B5148" s="24">
        <f>VLOOKUP(A5148,'Wind - Power Curve'!$A$3:$B$47,2)*Wind!$B$9</f>
        <v>2737.8</v>
      </c>
      <c r="C5148">
        <f>(0.5*(A5148^3)*Wind!$B$11*Wind!$B$7*(VLOOKUP(A5148+0.5,'Wind - Power Curve'!$A$3:$E$47,5,TRUE))*Wind!$B$9)/1000</f>
        <v>3060.5142364891412</v>
      </c>
      <c r="D5148" s="23" t="s">
        <v>9</v>
      </c>
    </row>
    <row r="5149" spans="1:4" x14ac:dyDescent="0.35">
      <c r="A5149" s="4">
        <f>Climate285!F5176*((113.5/10)^0.12)</f>
        <v>7.9597136054623059</v>
      </c>
      <c r="B5149" s="24">
        <f>VLOOKUP(A5149,'Wind - Power Curve'!$A$3:$B$47,2)*Wind!$B$9</f>
        <v>2226.6</v>
      </c>
      <c r="C5149">
        <f>(0.5*(A5149^3)*Wind!$B$11*Wind!$B$7*(VLOOKUP(A5149+0.5,'Wind - Power Curve'!$A$3:$E$47,5,TRUE))*Wind!$B$9)/1000</f>
        <v>2696.646902126743</v>
      </c>
      <c r="D5149" s="23" t="s">
        <v>9</v>
      </c>
    </row>
    <row r="5150" spans="1:4" x14ac:dyDescent="0.35">
      <c r="A5150" s="4">
        <f>Climate285!F5177*((113.5/10)^0.12)</f>
        <v>8.3358157616982069</v>
      </c>
      <c r="B5150" s="24">
        <f>VLOOKUP(A5150,'Wind - Power Curve'!$A$3:$B$47,2)*Wind!$B$9</f>
        <v>2737.8</v>
      </c>
      <c r="C5150">
        <f>(0.5*(A5150^3)*Wind!$B$11*Wind!$B$7*(VLOOKUP(A5150+0.5,'Wind - Power Curve'!$A$3:$E$47,5,TRUE))*Wind!$B$9)/1000</f>
        <v>3126.3080794984185</v>
      </c>
      <c r="D5150" s="23" t="s">
        <v>9</v>
      </c>
    </row>
    <row r="5151" spans="1:4" x14ac:dyDescent="0.35">
      <c r="A5151" s="4">
        <f>Climate285!F5178*((113.5/10)^0.12)</f>
        <v>8.6557033607742948</v>
      </c>
      <c r="B5151" s="24">
        <f>VLOOKUP(A5151,'Wind - Power Curve'!$A$3:$B$47,2)*Wind!$B$9</f>
        <v>3314.7000000000003</v>
      </c>
      <c r="C5151">
        <f>(0.5*(A5151^3)*Wind!$B$11*Wind!$B$7*(VLOOKUP(A5151+0.5,'Wind - Power Curve'!$A$3:$E$47,5,TRUE))*Wind!$B$9)/1000</f>
        <v>3517.8889567432298</v>
      </c>
      <c r="D5151" s="23" t="s">
        <v>9</v>
      </c>
    </row>
    <row r="5152" spans="1:4" x14ac:dyDescent="0.35">
      <c r="A5152" s="4">
        <f>Climate285!F5179*((113.5/10)^0.12)</f>
        <v>8.6035041291258967</v>
      </c>
      <c r="B5152" s="24">
        <f>VLOOKUP(A5152,'Wind - Power Curve'!$A$3:$B$47,2)*Wind!$B$9</f>
        <v>3314.7000000000003</v>
      </c>
      <c r="C5152">
        <f>(0.5*(A5152^3)*Wind!$B$11*Wind!$B$7*(VLOOKUP(A5152+0.5,'Wind - Power Curve'!$A$3:$E$47,5,TRUE))*Wind!$B$9)/1000</f>
        <v>3454.6268819313113</v>
      </c>
      <c r="D5152" s="23" t="s">
        <v>9</v>
      </c>
    </row>
    <row r="5153" spans="1:4" x14ac:dyDescent="0.35">
      <c r="A5153" s="4">
        <f>Climate285!F5180*((113.5/10)^0.12)</f>
        <v>8.6249191985201108</v>
      </c>
      <c r="B5153" s="24">
        <f>VLOOKUP(A5153,'Wind - Power Curve'!$A$3:$B$47,2)*Wind!$B$9</f>
        <v>3314.7000000000003</v>
      </c>
      <c r="C5153">
        <f>(0.5*(A5153^3)*Wind!$B$11*Wind!$B$7*(VLOOKUP(A5153+0.5,'Wind - Power Curve'!$A$3:$E$47,5,TRUE))*Wind!$B$9)/1000</f>
        <v>3480.4879868223056</v>
      </c>
      <c r="D5153" s="23" t="s">
        <v>9</v>
      </c>
    </row>
    <row r="5154" spans="1:4" x14ac:dyDescent="0.35">
      <c r="A5154" s="4">
        <f>Climate285!F5181*((113.5/10)^0.12)</f>
        <v>8.2113406708443328</v>
      </c>
      <c r="B5154" s="24">
        <f>VLOOKUP(A5154,'Wind - Power Curve'!$A$3:$B$47,2)*Wind!$B$9</f>
        <v>2737.8</v>
      </c>
      <c r="C5154">
        <f>(0.5*(A5154^3)*Wind!$B$11*Wind!$B$7*(VLOOKUP(A5154+0.5,'Wind - Power Curve'!$A$3:$E$47,5,TRUE))*Wind!$B$9)/1000</f>
        <v>2988.3376222814509</v>
      </c>
      <c r="D5154" s="23" t="s">
        <v>9</v>
      </c>
    </row>
    <row r="5155" spans="1:4" x14ac:dyDescent="0.35">
      <c r="A5155" s="4">
        <f>Climate285!F5182*((113.5/10)^0.12)</f>
        <v>7.8392538401198468</v>
      </c>
      <c r="B5155" s="24">
        <f>VLOOKUP(A5155,'Wind - Power Curve'!$A$3:$B$47,2)*Wind!$B$9</f>
        <v>2226.6</v>
      </c>
      <c r="C5155">
        <f>(0.5*(A5155^3)*Wind!$B$11*Wind!$B$7*(VLOOKUP(A5155+0.5,'Wind - Power Curve'!$A$3:$E$47,5,TRUE))*Wind!$B$9)/1000</f>
        <v>2576.0598000468772</v>
      </c>
      <c r="D5155" s="23" t="s">
        <v>9</v>
      </c>
    </row>
    <row r="5156" spans="1:4" x14ac:dyDescent="0.35">
      <c r="A5156" s="4">
        <f>Climate285!F5183*((113.5/10)^0.12)</f>
        <v>7.4484288236754219</v>
      </c>
      <c r="B5156" s="24">
        <f>VLOOKUP(A5156,'Wind - Power Curve'!$A$3:$B$47,2)*Wind!$B$9</f>
        <v>1780.2</v>
      </c>
      <c r="C5156">
        <f>(0.5*(A5156^3)*Wind!$B$11*Wind!$B$7*(VLOOKUP(A5156+0.5,'Wind - Power Curve'!$A$3:$E$47,5,TRUE))*Wind!$B$9)/1000</f>
        <v>2180.9837548003807</v>
      </c>
      <c r="D5156" s="23" t="s">
        <v>9</v>
      </c>
    </row>
    <row r="5157" spans="1:4" x14ac:dyDescent="0.35">
      <c r="A5157" s="4">
        <f>Climate285!F5184*((113.5/10)^0.12)</f>
        <v>7.1740482470620419</v>
      </c>
      <c r="B5157" s="24">
        <f>VLOOKUP(A5157,'Wind - Power Curve'!$A$3:$B$47,2)*Wind!$B$9</f>
        <v>1780.2</v>
      </c>
      <c r="C5157">
        <f>(0.5*(A5157^3)*Wind!$B$11*Wind!$B$7*(VLOOKUP(A5157+0.5,'Wind - Power Curve'!$A$3:$E$47,5,TRUE))*Wind!$B$9)/1000</f>
        <v>1948.728307333053</v>
      </c>
      <c r="D5157" s="23" t="s">
        <v>9</v>
      </c>
    </row>
    <row r="5158" spans="1:4" x14ac:dyDescent="0.35">
      <c r="A5158" s="4">
        <f>Climate285!F5185*((113.5/10)^0.12)</f>
        <v>6.9076983214714911</v>
      </c>
      <c r="B5158" s="24">
        <f>VLOOKUP(A5158,'Wind - Power Curve'!$A$3:$B$47,2)*Wind!$B$9</f>
        <v>1392.3</v>
      </c>
      <c r="C5158">
        <f>(0.5*(A5158^3)*Wind!$B$11*Wind!$B$7*(VLOOKUP(A5158+0.5,'Wind - Power Curve'!$A$3:$E$47,5,TRUE))*Wind!$B$9)/1000</f>
        <v>1710.7035791547185</v>
      </c>
      <c r="D5158" s="23" t="s">
        <v>9</v>
      </c>
    </row>
    <row r="5159" spans="1:4" x14ac:dyDescent="0.35">
      <c r="A5159" s="4">
        <f>Climate285!F5186*((113.5/10)^0.12)</f>
        <v>6.911713646982907</v>
      </c>
      <c r="B5159" s="24">
        <f>VLOOKUP(A5159,'Wind - Power Curve'!$A$3:$B$47,2)*Wind!$B$9</f>
        <v>1392.3</v>
      </c>
      <c r="C5159">
        <f>(0.5*(A5159^3)*Wind!$B$11*Wind!$B$7*(VLOOKUP(A5159+0.5,'Wind - Power Curve'!$A$3:$E$47,5,TRUE))*Wind!$B$9)/1000</f>
        <v>1713.6885207489825</v>
      </c>
      <c r="D5159" s="23" t="s">
        <v>9</v>
      </c>
    </row>
    <row r="5160" spans="1:4" x14ac:dyDescent="0.35">
      <c r="A5160" s="4">
        <f>Climate285!F5187*((113.5/10)^0.12)</f>
        <v>6.622610210161004</v>
      </c>
      <c r="B5160" s="24">
        <f>VLOOKUP(A5160,'Wind - Power Curve'!$A$3:$B$47,2)*Wind!$B$9</f>
        <v>1392.3</v>
      </c>
      <c r="C5160">
        <f>(0.5*(A5160^3)*Wind!$B$11*Wind!$B$7*(VLOOKUP(A5160+0.5,'Wind - Power Curve'!$A$3:$E$47,5,TRUE))*Wind!$B$9)/1000</f>
        <v>1507.5171436319113</v>
      </c>
      <c r="D5160" s="23" t="s">
        <v>9</v>
      </c>
    </row>
    <row r="5161" spans="1:4" x14ac:dyDescent="0.35">
      <c r="A5161" s="4">
        <f>Climate285!F5188*((113.5/10)^0.12)</f>
        <v>6.871560391868754</v>
      </c>
      <c r="B5161" s="24">
        <f>VLOOKUP(A5161,'Wind - Power Curve'!$A$3:$B$47,2)*Wind!$B$9</f>
        <v>1392.3</v>
      </c>
      <c r="C5161">
        <f>(0.5*(A5161^3)*Wind!$B$11*Wind!$B$7*(VLOOKUP(A5161+0.5,'Wind - Power Curve'!$A$3:$E$47,5,TRUE))*Wind!$B$9)/1000</f>
        <v>1683.9949306916194</v>
      </c>
      <c r="D5161" s="23" t="s">
        <v>9</v>
      </c>
    </row>
    <row r="5162" spans="1:4" x14ac:dyDescent="0.35">
      <c r="A5162" s="4">
        <f>Climate285!F5189*((113.5/10)^0.12)</f>
        <v>7.038865621511059</v>
      </c>
      <c r="B5162" s="24">
        <f>VLOOKUP(A5162,'Wind - Power Curve'!$A$3:$B$47,2)*Wind!$B$9</f>
        <v>1780.2</v>
      </c>
      <c r="C5162">
        <f>(0.5*(A5162^3)*Wind!$B$11*Wind!$B$7*(VLOOKUP(A5162+0.5,'Wind - Power Curve'!$A$3:$E$47,5,TRUE))*Wind!$B$9)/1000</f>
        <v>1840.6297496714835</v>
      </c>
      <c r="D5162" s="23" t="s">
        <v>9</v>
      </c>
    </row>
    <row r="5163" spans="1:4" x14ac:dyDescent="0.35">
      <c r="A5163" s="4">
        <f>Climate285!F5190*((113.5/10)^0.12)</f>
        <v>7.228924362384717</v>
      </c>
      <c r="B5163" s="24">
        <f>VLOOKUP(A5163,'Wind - Power Curve'!$A$3:$B$47,2)*Wind!$B$9</f>
        <v>1780.2</v>
      </c>
      <c r="C5163">
        <f>(0.5*(A5163^3)*Wind!$B$11*Wind!$B$7*(VLOOKUP(A5163+0.5,'Wind - Power Curve'!$A$3:$E$47,5,TRUE))*Wind!$B$9)/1000</f>
        <v>1993.7901979556771</v>
      </c>
      <c r="D5163" s="23" t="s">
        <v>9</v>
      </c>
    </row>
    <row r="5164" spans="1:4" x14ac:dyDescent="0.35">
      <c r="A5164" s="4">
        <f>Climate285!F5191*((113.5/10)^0.12)</f>
        <v>6.9277749490285689</v>
      </c>
      <c r="B5164" s="24">
        <f>VLOOKUP(A5164,'Wind - Power Curve'!$A$3:$B$47,2)*Wind!$B$9</f>
        <v>1392.3</v>
      </c>
      <c r="C5164">
        <f>(0.5*(A5164^3)*Wind!$B$11*Wind!$B$7*(VLOOKUP(A5164+0.5,'Wind - Power Curve'!$A$3:$E$47,5,TRUE))*Wind!$B$9)/1000</f>
        <v>1725.663009180038</v>
      </c>
      <c r="D5164" s="23" t="s">
        <v>9</v>
      </c>
    </row>
    <row r="5165" spans="1:4" x14ac:dyDescent="0.35">
      <c r="A5165" s="4">
        <f>Climate285!F5192*((113.5/10)^0.12)</f>
        <v>7.382845173655638</v>
      </c>
      <c r="B5165" s="24">
        <f>VLOOKUP(A5165,'Wind - Power Curve'!$A$3:$B$47,2)*Wind!$B$9</f>
        <v>1780.2</v>
      </c>
      <c r="C5165">
        <f>(0.5*(A5165^3)*Wind!$B$11*Wind!$B$7*(VLOOKUP(A5165+0.5,'Wind - Power Curve'!$A$3:$E$47,5,TRUE))*Wind!$B$9)/1000</f>
        <v>2123.878640046481</v>
      </c>
      <c r="D5165" s="23" t="s">
        <v>9</v>
      </c>
    </row>
    <row r="5166" spans="1:4" x14ac:dyDescent="0.35">
      <c r="A5166" s="4">
        <f>Climate285!F5193*((113.5/10)^0.12)</f>
        <v>7.602349634946342</v>
      </c>
      <c r="B5166" s="24">
        <f>VLOOKUP(A5166,'Wind - Power Curve'!$A$3:$B$47,2)*Wind!$B$9</f>
        <v>2226.6</v>
      </c>
      <c r="C5166">
        <f>(0.5*(A5166^3)*Wind!$B$11*Wind!$B$7*(VLOOKUP(A5166+0.5,'Wind - Power Curve'!$A$3:$E$47,5,TRUE))*Wind!$B$9)/1000</f>
        <v>2349.4990592417848</v>
      </c>
      <c r="D5166" s="23" t="s">
        <v>9</v>
      </c>
    </row>
    <row r="5167" spans="1:4" x14ac:dyDescent="0.35">
      <c r="A5167" s="4">
        <f>Climate285!F5194*((113.5/10)^0.12)</f>
        <v>7.5742423563664349</v>
      </c>
      <c r="B5167" s="24">
        <f>VLOOKUP(A5167,'Wind - Power Curve'!$A$3:$B$47,2)*Wind!$B$9</f>
        <v>2226.6</v>
      </c>
      <c r="C5167">
        <f>(0.5*(A5167^3)*Wind!$B$11*Wind!$B$7*(VLOOKUP(A5167+0.5,'Wind - Power Curve'!$A$3:$E$47,5,TRUE))*Wind!$B$9)/1000</f>
        <v>2323.5357029241318</v>
      </c>
      <c r="D5167" s="23" t="s">
        <v>9</v>
      </c>
    </row>
    <row r="5168" spans="1:4" x14ac:dyDescent="0.35">
      <c r="A5168" s="4">
        <f>Climate285!F5195*((113.5/10)^0.12)</f>
        <v>8.0319894646677827</v>
      </c>
      <c r="B5168" s="24">
        <f>VLOOKUP(A5168,'Wind - Power Curve'!$A$3:$B$47,2)*Wind!$B$9</f>
        <v>2737.8</v>
      </c>
      <c r="C5168">
        <f>(0.5*(A5168^3)*Wind!$B$11*Wind!$B$7*(VLOOKUP(A5168+0.5,'Wind - Power Curve'!$A$3:$E$47,5,TRUE))*Wind!$B$9)/1000</f>
        <v>2796.7705741080235</v>
      </c>
      <c r="D5168" s="23" t="s">
        <v>9</v>
      </c>
    </row>
    <row r="5169" spans="1:4" x14ac:dyDescent="0.35">
      <c r="A5169" s="4">
        <f>Climate285!F5196*((113.5/10)^0.12)</f>
        <v>7.8365769564455698</v>
      </c>
      <c r="B5169" s="24">
        <f>VLOOKUP(A5169,'Wind - Power Curve'!$A$3:$B$47,2)*Wind!$B$9</f>
        <v>2226.6</v>
      </c>
      <c r="C5169">
        <f>(0.5*(A5169^3)*Wind!$B$11*Wind!$B$7*(VLOOKUP(A5169+0.5,'Wind - Power Curve'!$A$3:$E$47,5,TRUE))*Wind!$B$9)/1000</f>
        <v>2573.4217461812036</v>
      </c>
      <c r="D5169" s="23" t="s">
        <v>9</v>
      </c>
    </row>
    <row r="5170" spans="1:4" x14ac:dyDescent="0.35">
      <c r="A5170" s="4">
        <f>Climate285!F5197*((113.5/10)^0.12)</f>
        <v>7.8044543523542478</v>
      </c>
      <c r="B5170" s="24">
        <f>VLOOKUP(A5170,'Wind - Power Curve'!$A$3:$B$47,2)*Wind!$B$9</f>
        <v>2226.6</v>
      </c>
      <c r="C5170">
        <f>(0.5*(A5170^3)*Wind!$B$11*Wind!$B$7*(VLOOKUP(A5170+0.5,'Wind - Power Curve'!$A$3:$E$47,5,TRUE))*Wind!$B$9)/1000</f>
        <v>2541.9054518305206</v>
      </c>
      <c r="D5170" s="23" t="s">
        <v>9</v>
      </c>
    </row>
    <row r="5171" spans="1:4" x14ac:dyDescent="0.35">
      <c r="A5171" s="4">
        <f>Climate285!F5198*((113.5/10)^0.12)</f>
        <v>8.2006331361472249</v>
      </c>
      <c r="B5171" s="24">
        <f>VLOOKUP(A5171,'Wind - Power Curve'!$A$3:$B$47,2)*Wind!$B$9</f>
        <v>2737.8</v>
      </c>
      <c r="C5171">
        <f>(0.5*(A5171^3)*Wind!$B$11*Wind!$B$7*(VLOOKUP(A5171+0.5,'Wind - Power Curve'!$A$3:$E$47,5,TRUE))*Wind!$B$9)/1000</f>
        <v>2976.6625414274863</v>
      </c>
      <c r="D5171" s="23" t="s">
        <v>9</v>
      </c>
    </row>
    <row r="5172" spans="1:4" x14ac:dyDescent="0.35">
      <c r="A5172" s="4">
        <f>Climate285!F5199*((113.5/10)^0.12)</f>
        <v>8.1805565085901488</v>
      </c>
      <c r="B5172" s="24">
        <f>VLOOKUP(A5172,'Wind - Power Curve'!$A$3:$B$47,2)*Wind!$B$9</f>
        <v>2737.8</v>
      </c>
      <c r="C5172">
        <f>(0.5*(A5172^3)*Wind!$B$11*Wind!$B$7*(VLOOKUP(A5172+0.5,'Wind - Power Curve'!$A$3:$E$47,5,TRUE))*Wind!$B$9)/1000</f>
        <v>2954.8538016370449</v>
      </c>
      <c r="D5172" s="23" t="s">
        <v>9</v>
      </c>
    </row>
    <row r="5173" spans="1:4" x14ac:dyDescent="0.35">
      <c r="A5173" s="4">
        <f>Climate285!F5200*((113.5/10)^0.12)</f>
        <v>8.5432742464546667</v>
      </c>
      <c r="B5173" s="24">
        <f>VLOOKUP(A5173,'Wind - Power Curve'!$A$3:$B$47,2)*Wind!$B$9</f>
        <v>3314.7000000000003</v>
      </c>
      <c r="C5173">
        <f>(0.5*(A5173^3)*Wind!$B$11*Wind!$B$7*(VLOOKUP(A5173+0.5,'Wind - Power Curve'!$A$3:$E$47,5,TRUE))*Wind!$B$9)/1000</f>
        <v>3382.5800033921828</v>
      </c>
      <c r="D5173" s="23" t="s">
        <v>9</v>
      </c>
    </row>
    <row r="5174" spans="1:4" x14ac:dyDescent="0.35">
      <c r="A5174" s="4">
        <f>Climate285!F5201*((113.5/10)^0.12)</f>
        <v>8.6677493373085408</v>
      </c>
      <c r="B5174" s="24">
        <f>VLOOKUP(A5174,'Wind - Power Curve'!$A$3:$B$47,2)*Wind!$B$9</f>
        <v>3314.7000000000003</v>
      </c>
      <c r="C5174">
        <f>(0.5*(A5174^3)*Wind!$B$11*Wind!$B$7*(VLOOKUP(A5174+0.5,'Wind - Power Curve'!$A$3:$E$47,5,TRUE))*Wind!$B$9)/1000</f>
        <v>3532.5967422969966</v>
      </c>
      <c r="D5174" s="23" t="s">
        <v>9</v>
      </c>
    </row>
    <row r="5175" spans="1:4" x14ac:dyDescent="0.35">
      <c r="A5175" s="4">
        <f>Climate285!F5202*((113.5/10)^0.12)</f>
        <v>9.0077135639417047</v>
      </c>
      <c r="B5175" s="24">
        <f>VLOOKUP(A5175,'Wind - Power Curve'!$A$3:$B$47,2)*Wind!$B$9</f>
        <v>3954.6</v>
      </c>
      <c r="C5175">
        <f>(0.5*(A5175^3)*Wind!$B$11*Wind!$B$7*(VLOOKUP(A5175+0.5,'Wind - Power Curve'!$A$3:$E$47,5,TRUE))*Wind!$B$9)/1000</f>
        <v>3955.7451572411046</v>
      </c>
      <c r="D5175" s="23" t="s">
        <v>9</v>
      </c>
    </row>
    <row r="5176" spans="1:4" x14ac:dyDescent="0.35">
      <c r="A5176" s="4">
        <f>Climate285!F5203*((113.5/10)^0.12)</f>
        <v>9.2419408854409326</v>
      </c>
      <c r="B5176" s="24">
        <f>VLOOKUP(A5176,'Wind - Power Curve'!$A$3:$B$47,2)*Wind!$B$9</f>
        <v>3954.6</v>
      </c>
      <c r="C5176">
        <f>(0.5*(A5176^3)*Wind!$B$11*Wind!$B$7*(VLOOKUP(A5176+0.5,'Wind - Power Curve'!$A$3:$E$47,5,TRUE))*Wind!$B$9)/1000</f>
        <v>4272.4221813494987</v>
      </c>
      <c r="D5176" s="23" t="s">
        <v>9</v>
      </c>
    </row>
    <row r="5177" spans="1:4" x14ac:dyDescent="0.35">
      <c r="A5177" s="4">
        <f>Climate285!F5204*((113.5/10)^0.12)</f>
        <v>8.8109626138823547</v>
      </c>
      <c r="B5177" s="24">
        <f>VLOOKUP(A5177,'Wind - Power Curve'!$A$3:$B$47,2)*Wind!$B$9</f>
        <v>3314.7000000000003</v>
      </c>
      <c r="C5177">
        <f>(0.5*(A5177^3)*Wind!$B$11*Wind!$B$7*(VLOOKUP(A5177+0.5,'Wind - Power Curve'!$A$3:$E$47,5,TRUE))*Wind!$B$9)/1000</f>
        <v>3710.6082781959826</v>
      </c>
      <c r="D5177" s="23" t="s">
        <v>9</v>
      </c>
    </row>
    <row r="5178" spans="1:4" x14ac:dyDescent="0.35">
      <c r="A5178" s="4">
        <f>Climate285!F5205*((113.5/10)^0.12)</f>
        <v>8.6182269893344188</v>
      </c>
      <c r="B5178" s="24">
        <f>VLOOKUP(A5178,'Wind - Power Curve'!$A$3:$B$47,2)*Wind!$B$9</f>
        <v>3314.7000000000003</v>
      </c>
      <c r="C5178">
        <f>(0.5*(A5178^3)*Wind!$B$11*Wind!$B$7*(VLOOKUP(A5178+0.5,'Wind - Power Curve'!$A$3:$E$47,5,TRUE))*Wind!$B$9)/1000</f>
        <v>3472.3925768585345</v>
      </c>
      <c r="D5178" s="23" t="s">
        <v>9</v>
      </c>
    </row>
    <row r="5179" spans="1:4" x14ac:dyDescent="0.35">
      <c r="A5179" s="4">
        <f>Climate285!F5206*((113.5/10)^0.12)</f>
        <v>8.0587583014105508</v>
      </c>
      <c r="B5179" s="24">
        <f>VLOOKUP(A5179,'Wind - Power Curve'!$A$3:$B$47,2)*Wind!$B$9</f>
        <v>2737.8</v>
      </c>
      <c r="C5179">
        <f>(0.5*(A5179^3)*Wind!$B$11*Wind!$B$7*(VLOOKUP(A5179+0.5,'Wind - Power Curve'!$A$3:$E$47,5,TRUE))*Wind!$B$9)/1000</f>
        <v>2824.826917492227</v>
      </c>
      <c r="D5179" s="23" t="s">
        <v>9</v>
      </c>
    </row>
    <row r="5180" spans="1:4" x14ac:dyDescent="0.35">
      <c r="A5180" s="4">
        <f>Climate285!F5207*((113.5/10)^0.12)</f>
        <v>7.9208987921852918</v>
      </c>
      <c r="B5180" s="24">
        <f>VLOOKUP(A5180,'Wind - Power Curve'!$A$3:$B$47,2)*Wind!$B$9</f>
        <v>2226.6</v>
      </c>
      <c r="C5180">
        <f>(0.5*(A5180^3)*Wind!$B$11*Wind!$B$7*(VLOOKUP(A5180+0.5,'Wind - Power Curve'!$A$3:$E$47,5,TRUE))*Wind!$B$9)/1000</f>
        <v>2657.3891092334302</v>
      </c>
      <c r="D5180" s="23" t="s">
        <v>9</v>
      </c>
    </row>
    <row r="5181" spans="1:4" x14ac:dyDescent="0.35">
      <c r="A5181" s="4">
        <f>Climate285!F5208*((113.5/10)^0.12)</f>
        <v>7.8941299554425219</v>
      </c>
      <c r="B5181" s="24">
        <f>VLOOKUP(A5181,'Wind - Power Curve'!$A$3:$B$47,2)*Wind!$B$9</f>
        <v>2226.6</v>
      </c>
      <c r="C5181">
        <f>(0.5*(A5181^3)*Wind!$B$11*Wind!$B$7*(VLOOKUP(A5181+0.5,'Wind - Power Curve'!$A$3:$E$47,5,TRUE))*Wind!$B$9)/1000</f>
        <v>2630.5379582419901</v>
      </c>
      <c r="D5181" s="23" t="s">
        <v>9</v>
      </c>
    </row>
    <row r="5182" spans="1:4" x14ac:dyDescent="0.35">
      <c r="A5182" s="4">
        <f>Climate285!F5209*((113.5/10)^0.12)</f>
        <v>7.8031159105171088</v>
      </c>
      <c r="B5182" s="24">
        <f>VLOOKUP(A5182,'Wind - Power Curve'!$A$3:$B$47,2)*Wind!$B$9</f>
        <v>2226.6</v>
      </c>
      <c r="C5182">
        <f>(0.5*(A5182^3)*Wind!$B$11*Wind!$B$7*(VLOOKUP(A5182+0.5,'Wind - Power Curve'!$A$3:$E$47,5,TRUE))*Wind!$B$9)/1000</f>
        <v>2540.5978873233216</v>
      </c>
      <c r="D5182" s="23" t="s">
        <v>9</v>
      </c>
    </row>
    <row r="5183" spans="1:4" x14ac:dyDescent="0.35">
      <c r="A5183" s="4">
        <f>Climate285!F5210*((113.5/10)^0.12)</f>
        <v>7.6692717268032649</v>
      </c>
      <c r="B5183" s="24">
        <f>VLOOKUP(A5183,'Wind - Power Curve'!$A$3:$B$47,2)*Wind!$B$9</f>
        <v>2226.6</v>
      </c>
      <c r="C5183">
        <f>(0.5*(A5183^3)*Wind!$B$11*Wind!$B$7*(VLOOKUP(A5183+0.5,'Wind - Power Curve'!$A$3:$E$47,5,TRUE))*Wind!$B$9)/1000</f>
        <v>2412.0934771072689</v>
      </c>
      <c r="D5183" s="23" t="s">
        <v>9</v>
      </c>
    </row>
    <row r="5184" spans="1:4" x14ac:dyDescent="0.35">
      <c r="A5184" s="4">
        <f>Climate285!F5211*((113.5/10)^0.12)</f>
        <v>8.1390648116388569</v>
      </c>
      <c r="B5184" s="24">
        <f>VLOOKUP(A5184,'Wind - Power Curve'!$A$3:$B$47,2)*Wind!$B$9</f>
        <v>2737.8</v>
      </c>
      <c r="C5184">
        <f>(0.5*(A5184^3)*Wind!$B$11*Wind!$B$7*(VLOOKUP(A5184+0.5,'Wind - Power Curve'!$A$3:$E$47,5,TRUE))*Wind!$B$9)/1000</f>
        <v>2910.1204950041761</v>
      </c>
      <c r="D5184" s="23" t="s">
        <v>9</v>
      </c>
    </row>
    <row r="5185" spans="1:4" x14ac:dyDescent="0.35">
      <c r="A5185" s="4">
        <f>Climate285!F5212*((113.5/10)^0.12)</f>
        <v>8.4375373413207289</v>
      </c>
      <c r="B5185" s="24">
        <f>VLOOKUP(A5185,'Wind - Power Curve'!$A$3:$B$47,2)*Wind!$B$9</f>
        <v>2737.8</v>
      </c>
      <c r="C5185">
        <f>(0.5*(A5185^3)*Wind!$B$11*Wind!$B$7*(VLOOKUP(A5185+0.5,'Wind - Power Curve'!$A$3:$E$47,5,TRUE))*Wind!$B$9)/1000</f>
        <v>3242.1609805897979</v>
      </c>
      <c r="D5185" s="23" t="s">
        <v>9</v>
      </c>
    </row>
    <row r="5186" spans="1:4" x14ac:dyDescent="0.35">
      <c r="A5186" s="4">
        <f>Climate285!F5213*((113.5/10)^0.12)</f>
        <v>8.7145948016083867</v>
      </c>
      <c r="B5186" s="24">
        <f>VLOOKUP(A5186,'Wind - Power Curve'!$A$3:$B$47,2)*Wind!$B$9</f>
        <v>3314.7000000000003</v>
      </c>
      <c r="C5186">
        <f>(0.5*(A5186^3)*Wind!$B$11*Wind!$B$7*(VLOOKUP(A5186+0.5,'Wind - Power Curve'!$A$3:$E$47,5,TRUE))*Wind!$B$9)/1000</f>
        <v>3590.1833616844074</v>
      </c>
      <c r="D5186" s="23" t="s">
        <v>9</v>
      </c>
    </row>
    <row r="5187" spans="1:4" x14ac:dyDescent="0.35">
      <c r="A5187" s="4">
        <f>Climate285!F5214*((113.5/10)^0.12)</f>
        <v>8.7333329873283247</v>
      </c>
      <c r="B5187" s="24">
        <f>VLOOKUP(A5187,'Wind - Power Curve'!$A$3:$B$47,2)*Wind!$B$9</f>
        <v>3314.7000000000003</v>
      </c>
      <c r="C5187">
        <f>(0.5*(A5187^3)*Wind!$B$11*Wind!$B$7*(VLOOKUP(A5187+0.5,'Wind - Power Curve'!$A$3:$E$47,5,TRUE))*Wind!$B$9)/1000</f>
        <v>3613.3921097102675</v>
      </c>
      <c r="D5187" s="23" t="s">
        <v>9</v>
      </c>
    </row>
    <row r="5188" spans="1:4" x14ac:dyDescent="0.35">
      <c r="A5188" s="4">
        <f>Climate285!F5215*((113.5/10)^0.12)</f>
        <v>8.7815168934653087</v>
      </c>
      <c r="B5188" s="24">
        <f>VLOOKUP(A5188,'Wind - Power Curve'!$A$3:$B$47,2)*Wind!$B$9</f>
        <v>3314.7000000000003</v>
      </c>
      <c r="C5188">
        <f>(0.5*(A5188^3)*Wind!$B$11*Wind!$B$7*(VLOOKUP(A5188+0.5,'Wind - Power Curve'!$A$3:$E$47,5,TRUE))*Wind!$B$9)/1000</f>
        <v>3673.530560413808</v>
      </c>
      <c r="D5188" s="23" t="s">
        <v>9</v>
      </c>
    </row>
    <row r="5189" spans="1:4" x14ac:dyDescent="0.35">
      <c r="A5189" s="4">
        <f>Climate285!F5216*((113.5/10)^0.12)</f>
        <v>8.7641171495825088</v>
      </c>
      <c r="B5189" s="24">
        <f>VLOOKUP(A5189,'Wind - Power Curve'!$A$3:$B$47,2)*Wind!$B$9</f>
        <v>3314.7000000000003</v>
      </c>
      <c r="C5189">
        <f>(0.5*(A5189^3)*Wind!$B$11*Wind!$B$7*(VLOOKUP(A5189+0.5,'Wind - Power Curve'!$A$3:$E$47,5,TRUE))*Wind!$B$9)/1000</f>
        <v>3651.7375398401105</v>
      </c>
      <c r="D5189" s="23" t="s">
        <v>9</v>
      </c>
    </row>
    <row r="5190" spans="1:4" x14ac:dyDescent="0.35">
      <c r="A5190" s="4">
        <f>Climate285!F5217*((113.5/10)^0.12)</f>
        <v>8.9327608210619527</v>
      </c>
      <c r="B5190" s="24">
        <f>VLOOKUP(A5190,'Wind - Power Curve'!$A$3:$B$47,2)*Wind!$B$9</f>
        <v>3314.7000000000003</v>
      </c>
      <c r="C5190">
        <f>(0.5*(A5190^3)*Wind!$B$11*Wind!$B$7*(VLOOKUP(A5190+0.5,'Wind - Power Curve'!$A$3:$E$47,5,TRUE))*Wind!$B$9)/1000</f>
        <v>3866.6258567408358</v>
      </c>
      <c r="D5190" s="23" t="s">
        <v>9</v>
      </c>
    </row>
    <row r="5191" spans="1:4" x14ac:dyDescent="0.35">
      <c r="A5191" s="4">
        <f>Climate285!F5218*((113.5/10)^0.12)</f>
        <v>8.6543649189371568</v>
      </c>
      <c r="B5191" s="24">
        <f>VLOOKUP(A5191,'Wind - Power Curve'!$A$3:$B$47,2)*Wind!$B$9</f>
        <v>3314.7000000000003</v>
      </c>
      <c r="C5191">
        <f>(0.5*(A5191^3)*Wind!$B$11*Wind!$B$7*(VLOOKUP(A5191+0.5,'Wind - Power Curve'!$A$3:$E$47,5,TRUE))*Wind!$B$9)/1000</f>
        <v>3516.2572828560919</v>
      </c>
      <c r="D5191" s="23" t="s">
        <v>9</v>
      </c>
    </row>
    <row r="5192" spans="1:4" x14ac:dyDescent="0.35">
      <c r="A5192" s="4">
        <f>Climate285!F5219*((113.5/10)^0.12)</f>
        <v>8.392030318858021</v>
      </c>
      <c r="B5192" s="24">
        <f>VLOOKUP(A5192,'Wind - Power Curve'!$A$3:$B$47,2)*Wind!$B$9</f>
        <v>2737.8</v>
      </c>
      <c r="C5192">
        <f>(0.5*(A5192^3)*Wind!$B$11*Wind!$B$7*(VLOOKUP(A5192+0.5,'Wind - Power Curve'!$A$3:$E$47,5,TRUE))*Wind!$B$9)/1000</f>
        <v>3189.9845804318434</v>
      </c>
      <c r="D5192" s="23" t="s">
        <v>9</v>
      </c>
    </row>
    <row r="5193" spans="1:4" x14ac:dyDescent="0.35">
      <c r="A5193" s="4">
        <f>Climate285!F5220*((113.5/10)^0.12)</f>
        <v>8.2541708096327628</v>
      </c>
      <c r="B5193" s="24">
        <f>VLOOKUP(A5193,'Wind - Power Curve'!$A$3:$B$47,2)*Wind!$B$9</f>
        <v>2737.8</v>
      </c>
      <c r="C5193">
        <f>(0.5*(A5193^3)*Wind!$B$11*Wind!$B$7*(VLOOKUP(A5193+0.5,'Wind - Power Curve'!$A$3:$E$47,5,TRUE))*Wind!$B$9)/1000</f>
        <v>3035.3432252389716</v>
      </c>
      <c r="D5193" s="23" t="s">
        <v>9</v>
      </c>
    </row>
    <row r="5194" spans="1:4" x14ac:dyDescent="0.35">
      <c r="A5194" s="4">
        <f>Climate285!F5221*((113.5/10)^0.12)</f>
        <v>8.1832333922644249</v>
      </c>
      <c r="B5194" s="24">
        <f>VLOOKUP(A5194,'Wind - Power Curve'!$A$3:$B$47,2)*Wind!$B$9</f>
        <v>2737.8</v>
      </c>
      <c r="C5194">
        <f>(0.5*(A5194^3)*Wind!$B$11*Wind!$B$7*(VLOOKUP(A5194+0.5,'Wind - Power Curve'!$A$3:$E$47,5,TRUE))*Wind!$B$9)/1000</f>
        <v>2957.7554581908962</v>
      </c>
      <c r="D5194" s="23" t="s">
        <v>9</v>
      </c>
    </row>
    <row r="5195" spans="1:4" x14ac:dyDescent="0.35">
      <c r="A5195" s="4">
        <f>Climate285!F5222*((113.5/10)^0.12)</f>
        <v>7.9423138615795068</v>
      </c>
      <c r="B5195" s="24">
        <f>VLOOKUP(A5195,'Wind - Power Curve'!$A$3:$B$47,2)*Wind!$B$9</f>
        <v>2226.6</v>
      </c>
      <c r="C5195">
        <f>(0.5*(A5195^3)*Wind!$B$11*Wind!$B$7*(VLOOKUP(A5195+0.5,'Wind - Power Curve'!$A$3:$E$47,5,TRUE))*Wind!$B$9)/1000</f>
        <v>2679.0011144563391</v>
      </c>
      <c r="D5195" s="23" t="s">
        <v>9</v>
      </c>
    </row>
    <row r="5196" spans="1:4" x14ac:dyDescent="0.35">
      <c r="A5196" s="4">
        <f>Climate285!F5223*((113.5/10)^0.12)</f>
        <v>8.0373432320163349</v>
      </c>
      <c r="B5196" s="24">
        <f>VLOOKUP(A5196,'Wind - Power Curve'!$A$3:$B$47,2)*Wind!$B$9</f>
        <v>2737.8</v>
      </c>
      <c r="C5196">
        <f>(0.5*(A5196^3)*Wind!$B$11*Wind!$B$7*(VLOOKUP(A5196+0.5,'Wind - Power Curve'!$A$3:$E$47,5,TRUE))*Wind!$B$9)/1000</f>
        <v>2802.3669117677227</v>
      </c>
      <c r="D5196" s="23" t="s">
        <v>9</v>
      </c>
    </row>
    <row r="5197" spans="1:4" x14ac:dyDescent="0.35">
      <c r="A5197" s="4">
        <f>Climate285!F5224*((113.5/10)^0.12)</f>
        <v>8.143080137150271</v>
      </c>
      <c r="B5197" s="24">
        <f>VLOOKUP(A5197,'Wind - Power Curve'!$A$3:$B$47,2)*Wind!$B$9</f>
        <v>2737.8</v>
      </c>
      <c r="C5197">
        <f>(0.5*(A5197^3)*Wind!$B$11*Wind!$B$7*(VLOOKUP(A5197+0.5,'Wind - Power Curve'!$A$3:$E$47,5,TRUE))*Wind!$B$9)/1000</f>
        <v>2914.4296559459863</v>
      </c>
      <c r="D5197" s="23" t="s">
        <v>9</v>
      </c>
    </row>
    <row r="5198" spans="1:4" x14ac:dyDescent="0.35">
      <c r="A5198" s="4">
        <f>Climate285!F5225*((113.5/10)^0.12)</f>
        <v>8.3492001800695927</v>
      </c>
      <c r="B5198" s="24">
        <f>VLOOKUP(A5198,'Wind - Power Curve'!$A$3:$B$47,2)*Wind!$B$9</f>
        <v>2737.8</v>
      </c>
      <c r="C5198">
        <f>(0.5*(A5198^3)*Wind!$B$11*Wind!$B$7*(VLOOKUP(A5198+0.5,'Wind - Power Curve'!$A$3:$E$47,5,TRUE))*Wind!$B$9)/1000</f>
        <v>3141.3915598869239</v>
      </c>
      <c r="D5198" s="23" t="s">
        <v>9</v>
      </c>
    </row>
    <row r="5199" spans="1:4" x14ac:dyDescent="0.35">
      <c r="A5199" s="4">
        <f>Climate285!F5226*((113.5/10)^0.12)</f>
        <v>8.8952844496220767</v>
      </c>
      <c r="B5199" s="24">
        <f>VLOOKUP(A5199,'Wind - Power Curve'!$A$3:$B$47,2)*Wind!$B$9</f>
        <v>3314.7000000000003</v>
      </c>
      <c r="C5199">
        <f>(0.5*(A5199^3)*Wind!$B$11*Wind!$B$7*(VLOOKUP(A5199+0.5,'Wind - Power Curve'!$A$3:$E$47,5,TRUE))*Wind!$B$9)/1000</f>
        <v>3818.1637903811525</v>
      </c>
      <c r="D5199" s="23" t="s">
        <v>9</v>
      </c>
    </row>
    <row r="5200" spans="1:4" x14ac:dyDescent="0.35">
      <c r="A5200" s="4">
        <f>Climate285!F5227*((113.5/10)^0.12)</f>
        <v>8.9354377047362288</v>
      </c>
      <c r="B5200" s="24">
        <f>VLOOKUP(A5200,'Wind - Power Curve'!$A$3:$B$47,2)*Wind!$B$9</f>
        <v>3314.7000000000003</v>
      </c>
      <c r="C5200">
        <f>(0.5*(A5200^3)*Wind!$B$11*Wind!$B$7*(VLOOKUP(A5200+0.5,'Wind - Power Curve'!$A$3:$E$47,5,TRUE))*Wind!$B$9)/1000</f>
        <v>3870.103038058478</v>
      </c>
      <c r="D5200" s="23" t="s">
        <v>9</v>
      </c>
    </row>
    <row r="5201" spans="1:4" x14ac:dyDescent="0.35">
      <c r="A5201" s="4">
        <f>Climate285!F5228*((113.5/10)^0.12)</f>
        <v>9.1776956772582867</v>
      </c>
      <c r="B5201" s="24">
        <f>VLOOKUP(A5201,'Wind - Power Curve'!$A$3:$B$47,2)*Wind!$B$9</f>
        <v>3954.6</v>
      </c>
      <c r="C5201">
        <f>(0.5*(A5201^3)*Wind!$B$11*Wind!$B$7*(VLOOKUP(A5201+0.5,'Wind - Power Curve'!$A$3:$E$47,5,TRUE))*Wind!$B$9)/1000</f>
        <v>4183.9410878435774</v>
      </c>
      <c r="D5201" s="23" t="s">
        <v>9</v>
      </c>
    </row>
    <row r="5202" spans="1:4" x14ac:dyDescent="0.35">
      <c r="A5202" s="4">
        <f>Climate285!F5229*((113.5/10)^0.12)</f>
        <v>9.2981554426007467</v>
      </c>
      <c r="B5202" s="24">
        <f>VLOOKUP(A5202,'Wind - Power Curve'!$A$3:$B$47,2)*Wind!$B$9</f>
        <v>3954.6</v>
      </c>
      <c r="C5202">
        <f>(0.5*(A5202^3)*Wind!$B$11*Wind!$B$7*(VLOOKUP(A5202+0.5,'Wind - Power Curve'!$A$3:$E$47,5,TRUE))*Wind!$B$9)/1000</f>
        <v>4350.8589985888084</v>
      </c>
      <c r="D5202" s="23" t="s">
        <v>9</v>
      </c>
    </row>
    <row r="5203" spans="1:4" x14ac:dyDescent="0.35">
      <c r="A5203" s="4">
        <f>Climate285!F5230*((113.5/10)^0.12)</f>
        <v>9.1536037241897947</v>
      </c>
      <c r="B5203" s="24">
        <f>VLOOKUP(A5203,'Wind - Power Curve'!$A$3:$B$47,2)*Wind!$B$9</f>
        <v>3954.6</v>
      </c>
      <c r="C5203">
        <f>(0.5*(A5203^3)*Wind!$B$11*Wind!$B$7*(VLOOKUP(A5203+0.5,'Wind - Power Curve'!$A$3:$E$47,5,TRUE))*Wind!$B$9)/1000</f>
        <v>4151.0782831623092</v>
      </c>
      <c r="D5203" s="23" t="s">
        <v>9</v>
      </c>
    </row>
    <row r="5204" spans="1:4" x14ac:dyDescent="0.35">
      <c r="A5204" s="4">
        <f>Climate285!F5231*((113.5/10)^0.12)</f>
        <v>8.4897365729691288</v>
      </c>
      <c r="B5204" s="24">
        <f>VLOOKUP(A5204,'Wind - Power Curve'!$A$3:$B$47,2)*Wind!$B$9</f>
        <v>2737.8</v>
      </c>
      <c r="C5204">
        <f>(0.5*(A5204^3)*Wind!$B$11*Wind!$B$7*(VLOOKUP(A5204+0.5,'Wind - Power Curve'!$A$3:$E$47,5,TRUE))*Wind!$B$9)/1000</f>
        <v>3302.7073693990519</v>
      </c>
      <c r="D5204" s="23" t="s">
        <v>9</v>
      </c>
    </row>
    <row r="5205" spans="1:4" x14ac:dyDescent="0.35">
      <c r="A5205" s="4">
        <f>Climate285!F5232*((113.5/10)^0.12)</f>
        <v>8.2943240647469167</v>
      </c>
      <c r="B5205" s="24">
        <f>VLOOKUP(A5205,'Wind - Power Curve'!$A$3:$B$47,2)*Wind!$B$9</f>
        <v>2737.8</v>
      </c>
      <c r="C5205">
        <f>(0.5*(A5205^3)*Wind!$B$11*Wind!$B$7*(VLOOKUP(A5205+0.5,'Wind - Power Curve'!$A$3:$E$47,5,TRUE))*Wind!$B$9)/1000</f>
        <v>3079.8562723341443</v>
      </c>
      <c r="D5205" s="23" t="s">
        <v>9</v>
      </c>
    </row>
    <row r="5206" spans="1:4" x14ac:dyDescent="0.35">
      <c r="A5206" s="4">
        <f>Climate285!F5233*((113.5/10)^0.12)</f>
        <v>8.5914581525916489</v>
      </c>
      <c r="B5206" s="24">
        <f>VLOOKUP(A5206,'Wind - Power Curve'!$A$3:$B$47,2)*Wind!$B$9</f>
        <v>3314.7000000000003</v>
      </c>
      <c r="C5206">
        <f>(0.5*(A5206^3)*Wind!$B$11*Wind!$B$7*(VLOOKUP(A5206+0.5,'Wind - Power Curve'!$A$3:$E$47,5,TRUE))*Wind!$B$9)/1000</f>
        <v>3440.1364665209348</v>
      </c>
      <c r="D5206" s="23" t="s">
        <v>9</v>
      </c>
    </row>
    <row r="5207" spans="1:4" x14ac:dyDescent="0.35">
      <c r="A5207" s="4">
        <f>Climate285!F5234*((113.5/10)^0.12)</f>
        <v>8.8845769149249687</v>
      </c>
      <c r="B5207" s="24">
        <f>VLOOKUP(A5207,'Wind - Power Curve'!$A$3:$B$47,2)*Wind!$B$9</f>
        <v>3314.7000000000003</v>
      </c>
      <c r="C5207">
        <f>(0.5*(A5207^3)*Wind!$B$11*Wind!$B$7*(VLOOKUP(A5207+0.5,'Wind - Power Curve'!$A$3:$E$47,5,TRUE))*Wind!$B$9)/1000</f>
        <v>3804.3922480751767</v>
      </c>
      <c r="D5207" s="23" t="s">
        <v>9</v>
      </c>
    </row>
    <row r="5208" spans="1:4" x14ac:dyDescent="0.35">
      <c r="A5208" s="4">
        <f>Climate285!F5235*((113.5/10)^0.12)</f>
        <v>8.9046535424820448</v>
      </c>
      <c r="B5208" s="24">
        <f>VLOOKUP(A5208,'Wind - Power Curve'!$A$3:$B$47,2)*Wind!$B$9</f>
        <v>3314.7000000000003</v>
      </c>
      <c r="C5208">
        <f>(0.5*(A5208^3)*Wind!$B$11*Wind!$B$7*(VLOOKUP(A5208+0.5,'Wind - Power Curve'!$A$3:$E$47,5,TRUE))*Wind!$B$9)/1000</f>
        <v>3830.2411183320964</v>
      </c>
      <c r="D5208" s="23" t="s">
        <v>9</v>
      </c>
    </row>
    <row r="5209" spans="1:4" x14ac:dyDescent="0.35">
      <c r="A5209" s="4">
        <f>Climate285!F5236*((113.5/10)^0.12)</f>
        <v>9.3530315579234227</v>
      </c>
      <c r="B5209" s="24">
        <f>VLOOKUP(A5209,'Wind - Power Curve'!$A$3:$B$47,2)*Wind!$B$9</f>
        <v>3954.6</v>
      </c>
      <c r="C5209">
        <f>(0.5*(A5209^3)*Wind!$B$11*Wind!$B$7*(VLOOKUP(A5209+0.5,'Wind - Power Curve'!$A$3:$E$47,5,TRUE))*Wind!$B$9)/1000</f>
        <v>4428.3486008592154</v>
      </c>
      <c r="D5209" s="23" t="s">
        <v>9</v>
      </c>
    </row>
    <row r="5210" spans="1:4" x14ac:dyDescent="0.35">
      <c r="A5210" s="4">
        <f>Climate285!F5237*((113.5/10)^0.12)</f>
        <v>9.7853482713191386</v>
      </c>
      <c r="B5210" s="24">
        <f>VLOOKUP(A5210,'Wind - Power Curve'!$A$3:$B$47,2)*Wind!$B$9</f>
        <v>4640.4000000000005</v>
      </c>
      <c r="C5210">
        <f>(0.5*(A5210^3)*Wind!$B$11*Wind!$B$7*(VLOOKUP(A5210+0.5,'Wind - Power Curve'!$A$3:$E$47,5,TRUE))*Wind!$B$9)/1000</f>
        <v>4994.7425059044408</v>
      </c>
      <c r="D5210" s="23" t="s">
        <v>9</v>
      </c>
    </row>
    <row r="5211" spans="1:4" x14ac:dyDescent="0.35">
      <c r="A5211" s="4">
        <f>Climate285!F5238*((113.5/10)^0.12)</f>
        <v>9.4761682069401587</v>
      </c>
      <c r="B5211" s="24">
        <f>VLOOKUP(A5211,'Wind - Power Curve'!$A$3:$B$47,2)*Wind!$B$9</f>
        <v>3954.6</v>
      </c>
      <c r="C5211">
        <f>(0.5*(A5211^3)*Wind!$B$11*Wind!$B$7*(VLOOKUP(A5211+0.5,'Wind - Power Curve'!$A$3:$E$47,5,TRUE))*Wind!$B$9)/1000</f>
        <v>4605.5646758785424</v>
      </c>
      <c r="D5211" s="23" t="s">
        <v>9</v>
      </c>
    </row>
    <row r="5212" spans="1:4" x14ac:dyDescent="0.35">
      <c r="A5212" s="4">
        <f>Climate285!F5239*((113.5/10)^0.12)</f>
        <v>9.5578131590056046</v>
      </c>
      <c r="B5212" s="24">
        <f>VLOOKUP(A5212,'Wind - Power Curve'!$A$3:$B$47,2)*Wind!$B$9</f>
        <v>4640.4000000000005</v>
      </c>
      <c r="C5212">
        <f>(0.5*(A5212^3)*Wind!$B$11*Wind!$B$7*(VLOOKUP(A5212+0.5,'Wind - Power Curve'!$A$3:$E$47,5,TRUE))*Wind!$B$9)/1000</f>
        <v>4654.358712912991</v>
      </c>
      <c r="D5212" s="23" t="s">
        <v>9</v>
      </c>
    </row>
    <row r="5213" spans="1:4" x14ac:dyDescent="0.35">
      <c r="A5213" s="4">
        <f>Climate285!F5240*((113.5/10)^0.12)</f>
        <v>9.9580072683099985</v>
      </c>
      <c r="B5213" s="24">
        <f>VLOOKUP(A5213,'Wind - Power Curve'!$A$3:$B$47,2)*Wind!$B$9</f>
        <v>4640.4000000000005</v>
      </c>
      <c r="C5213">
        <f>(0.5*(A5213^3)*Wind!$B$11*Wind!$B$7*(VLOOKUP(A5213+0.5,'Wind - Power Curve'!$A$3:$E$47,5,TRUE))*Wind!$B$9)/1000</f>
        <v>5263.8264118327288</v>
      </c>
      <c r="D5213" s="23" t="s">
        <v>9</v>
      </c>
    </row>
    <row r="5214" spans="1:4" x14ac:dyDescent="0.35">
      <c r="A5214" s="4">
        <f>Climate285!F5241*((113.5/10)^0.12)</f>
        <v>10.186880822460671</v>
      </c>
      <c r="B5214" s="24">
        <f>VLOOKUP(A5214,'Wind - Power Curve'!$A$3:$B$47,2)*Wind!$B$9</f>
        <v>5330.7</v>
      </c>
      <c r="C5214">
        <f>(0.5*(A5214^3)*Wind!$B$11*Wind!$B$7*(VLOOKUP(A5214+0.5,'Wind - Power Curve'!$A$3:$E$47,5,TRUE))*Wind!$B$9)/1000</f>
        <v>5450.581097328788</v>
      </c>
      <c r="D5214" s="23" t="s">
        <v>9</v>
      </c>
    </row>
    <row r="5215" spans="1:4" x14ac:dyDescent="0.35">
      <c r="A5215" s="4">
        <f>Climate285!F5242*((113.5/10)^0.12)</f>
        <v>9.8964389438016305</v>
      </c>
      <c r="B5215" s="24">
        <f>VLOOKUP(A5215,'Wind - Power Curve'!$A$3:$B$47,2)*Wind!$B$9</f>
        <v>4640.4000000000005</v>
      </c>
      <c r="C5215">
        <f>(0.5*(A5215^3)*Wind!$B$11*Wind!$B$7*(VLOOKUP(A5215+0.5,'Wind - Power Curve'!$A$3:$E$47,5,TRUE))*Wind!$B$9)/1000</f>
        <v>5166.7933381200874</v>
      </c>
      <c r="D5215" s="23" t="s">
        <v>9</v>
      </c>
    </row>
    <row r="5216" spans="1:4" x14ac:dyDescent="0.35">
      <c r="A5216" s="4">
        <f>Climate285!F5243*((113.5/10)^0.12)</f>
        <v>9.2780788150436706</v>
      </c>
      <c r="B5216" s="24">
        <f>VLOOKUP(A5216,'Wind - Power Curve'!$A$3:$B$47,2)*Wind!$B$9</f>
        <v>3954.6</v>
      </c>
      <c r="C5216">
        <f>(0.5*(A5216^3)*Wind!$B$11*Wind!$B$7*(VLOOKUP(A5216+0.5,'Wind - Power Curve'!$A$3:$E$47,5,TRUE))*Wind!$B$9)/1000</f>
        <v>4322.736613202369</v>
      </c>
      <c r="D5216" s="23" t="s">
        <v>9</v>
      </c>
    </row>
    <row r="5217" spans="1:4" x14ac:dyDescent="0.35">
      <c r="A5217" s="4">
        <f>Climate285!F5244*((113.5/10)^0.12)</f>
        <v>9.4935679508229587</v>
      </c>
      <c r="B5217" s="24">
        <f>VLOOKUP(A5217,'Wind - Power Curve'!$A$3:$B$47,2)*Wind!$B$9</f>
        <v>3954.6</v>
      </c>
      <c r="C5217">
        <f>(0.5*(A5217^3)*Wind!$B$11*Wind!$B$7*(VLOOKUP(A5217+0.5,'Wind - Power Curve'!$A$3:$E$47,5,TRUE))*Wind!$B$9)/1000</f>
        <v>4630.9809229808761</v>
      </c>
      <c r="D5217" s="23" t="s">
        <v>9</v>
      </c>
    </row>
    <row r="5218" spans="1:4" x14ac:dyDescent="0.35">
      <c r="A5218" s="4">
        <f>Climate285!F5245*((113.5/10)^0.12)</f>
        <v>9.3704313018062226</v>
      </c>
      <c r="B5218" s="24">
        <f>VLOOKUP(A5218,'Wind - Power Curve'!$A$3:$B$47,2)*Wind!$B$9</f>
        <v>3954.6</v>
      </c>
      <c r="C5218">
        <f>(0.5*(A5218^3)*Wind!$B$11*Wind!$B$7*(VLOOKUP(A5218+0.5,'Wind - Power Curve'!$A$3:$E$47,5,TRUE))*Wind!$B$9)/1000</f>
        <v>4453.1092025212183</v>
      </c>
      <c r="D5218" s="23" t="s">
        <v>9</v>
      </c>
    </row>
    <row r="5219" spans="1:4" x14ac:dyDescent="0.35">
      <c r="A5219" s="4">
        <f>Climate285!F5246*((113.5/10)^0.12)</f>
        <v>9.2794172568808087</v>
      </c>
      <c r="B5219" s="24">
        <f>VLOOKUP(A5219,'Wind - Power Curve'!$A$3:$B$47,2)*Wind!$B$9</f>
        <v>3954.6</v>
      </c>
      <c r="C5219">
        <f>(0.5*(A5219^3)*Wind!$B$11*Wind!$B$7*(VLOOKUP(A5219+0.5,'Wind - Power Curve'!$A$3:$E$47,5,TRUE))*Wind!$B$9)/1000</f>
        <v>4324.607657735578</v>
      </c>
      <c r="D5219" s="23" t="s">
        <v>9</v>
      </c>
    </row>
    <row r="5220" spans="1:4" x14ac:dyDescent="0.35">
      <c r="A5220" s="4">
        <f>Climate285!F5247*((113.5/10)^0.12)</f>
        <v>8.8631618455307528</v>
      </c>
      <c r="B5220" s="24">
        <f>VLOOKUP(A5220,'Wind - Power Curve'!$A$3:$B$47,2)*Wind!$B$9</f>
        <v>3314.7000000000003</v>
      </c>
      <c r="C5220">
        <f>(0.5*(A5220^3)*Wind!$B$11*Wind!$B$7*(VLOOKUP(A5220+0.5,'Wind - Power Curve'!$A$3:$E$47,5,TRUE))*Wind!$B$9)/1000</f>
        <v>3776.9485868992224</v>
      </c>
      <c r="D5220" s="23" t="s">
        <v>9</v>
      </c>
    </row>
    <row r="5221" spans="1:4" x14ac:dyDescent="0.35">
      <c r="A5221" s="4">
        <f>Climate285!F5248*((113.5/10)^0.12)</f>
        <v>8.6878259648656169</v>
      </c>
      <c r="B5221" s="24">
        <f>VLOOKUP(A5221,'Wind - Power Curve'!$A$3:$B$47,2)*Wind!$B$9</f>
        <v>3314.7000000000003</v>
      </c>
      <c r="C5221">
        <f>(0.5*(A5221^3)*Wind!$B$11*Wind!$B$7*(VLOOKUP(A5221+0.5,'Wind - Power Curve'!$A$3:$E$47,5,TRUE))*Wind!$B$9)/1000</f>
        <v>3557.2007175600529</v>
      </c>
      <c r="D5221" s="23" t="s">
        <v>9</v>
      </c>
    </row>
    <row r="5222" spans="1:4" x14ac:dyDescent="0.35">
      <c r="A5222" s="4">
        <f>Climate285!F5249*((113.5/10)^0.12)</f>
        <v>8.8457621016479528</v>
      </c>
      <c r="B5222" s="24">
        <f>VLOOKUP(A5222,'Wind - Power Curve'!$A$3:$B$47,2)*Wind!$B$9</f>
        <v>3314.7000000000003</v>
      </c>
      <c r="C5222">
        <f>(0.5*(A5222^3)*Wind!$B$11*Wind!$B$7*(VLOOKUP(A5222+0.5,'Wind - Power Curve'!$A$3:$E$47,5,TRUE))*Wind!$B$9)/1000</f>
        <v>3754.7480417902348</v>
      </c>
      <c r="D5222" s="23" t="s">
        <v>9</v>
      </c>
    </row>
    <row r="5223" spans="1:4" x14ac:dyDescent="0.35">
      <c r="A5223" s="4">
        <f>Climate285!F5250*((113.5/10)^0.12)</f>
        <v>9.0478668190558587</v>
      </c>
      <c r="B5223" s="24">
        <f>VLOOKUP(A5223,'Wind - Power Curve'!$A$3:$B$47,2)*Wind!$B$9</f>
        <v>3954.6</v>
      </c>
      <c r="C5223">
        <f>(0.5*(A5223^3)*Wind!$B$11*Wind!$B$7*(VLOOKUP(A5223+0.5,'Wind - Power Curve'!$A$3:$E$47,5,TRUE))*Wind!$B$9)/1000</f>
        <v>4008.8813270087353</v>
      </c>
      <c r="D5223" s="23" t="s">
        <v>9</v>
      </c>
    </row>
    <row r="5224" spans="1:4" x14ac:dyDescent="0.35">
      <c r="A5224" s="4">
        <f>Climate285!F5251*((113.5/10)^0.12)</f>
        <v>9.0572359119158286</v>
      </c>
      <c r="B5224" s="24">
        <f>VLOOKUP(A5224,'Wind - Power Curve'!$A$3:$B$47,2)*Wind!$B$9</f>
        <v>3954.6</v>
      </c>
      <c r="C5224">
        <f>(0.5*(A5224^3)*Wind!$B$11*Wind!$B$7*(VLOOKUP(A5224+0.5,'Wind - Power Curve'!$A$3:$E$47,5,TRUE))*Wind!$B$9)/1000</f>
        <v>4021.3478526500494</v>
      </c>
      <c r="D5224" s="23" t="s">
        <v>9</v>
      </c>
    </row>
    <row r="5225" spans="1:4" x14ac:dyDescent="0.35">
      <c r="A5225" s="4">
        <f>Climate285!F5252*((113.5/10)^0.12)</f>
        <v>8.4750137127606049</v>
      </c>
      <c r="B5225" s="24">
        <f>VLOOKUP(A5225,'Wind - Power Curve'!$A$3:$B$47,2)*Wind!$B$9</f>
        <v>2737.8</v>
      </c>
      <c r="C5225">
        <f>(0.5*(A5225^3)*Wind!$B$11*Wind!$B$7*(VLOOKUP(A5225+0.5,'Wind - Power Curve'!$A$3:$E$47,5,TRUE))*Wind!$B$9)/1000</f>
        <v>3285.5545326252245</v>
      </c>
      <c r="D5225" s="23" t="s">
        <v>9</v>
      </c>
    </row>
    <row r="5226" spans="1:4" x14ac:dyDescent="0.35">
      <c r="A5226" s="4">
        <f>Climate285!F5253*((113.5/10)^0.12)</f>
        <v>8.7775015679538928</v>
      </c>
      <c r="B5226" s="24">
        <f>VLOOKUP(A5226,'Wind - Power Curve'!$A$3:$B$47,2)*Wind!$B$9</f>
        <v>3314.7000000000003</v>
      </c>
      <c r="C5226">
        <f>(0.5*(A5226^3)*Wind!$B$11*Wind!$B$7*(VLOOKUP(A5226+0.5,'Wind - Power Curve'!$A$3:$E$47,5,TRUE))*Wind!$B$9)/1000</f>
        <v>3668.4937276233577</v>
      </c>
      <c r="D5226" s="23" t="s">
        <v>9</v>
      </c>
    </row>
    <row r="5227" spans="1:4" x14ac:dyDescent="0.35">
      <c r="A5227" s="4">
        <f>Climate285!F5254*((113.5/10)^0.12)</f>
        <v>8.6249191985201108</v>
      </c>
      <c r="B5227" s="24">
        <f>VLOOKUP(A5227,'Wind - Power Curve'!$A$3:$B$47,2)*Wind!$B$9</f>
        <v>3314.7000000000003</v>
      </c>
      <c r="C5227">
        <f>(0.5*(A5227^3)*Wind!$B$11*Wind!$B$7*(VLOOKUP(A5227+0.5,'Wind - Power Curve'!$A$3:$E$47,5,TRUE))*Wind!$B$9)/1000</f>
        <v>3480.4879868223056</v>
      </c>
      <c r="D5227" s="23" t="s">
        <v>9</v>
      </c>
    </row>
    <row r="5228" spans="1:4" x14ac:dyDescent="0.35">
      <c r="A5228" s="4">
        <f>Climate285!F5255*((113.5/10)^0.12)</f>
        <v>8.5339051535946968</v>
      </c>
      <c r="B5228" s="24">
        <f>VLOOKUP(A5228,'Wind - Power Curve'!$A$3:$B$47,2)*Wind!$B$9</f>
        <v>3314.7000000000003</v>
      </c>
      <c r="C5228">
        <f>(0.5*(A5228^3)*Wind!$B$11*Wind!$B$7*(VLOOKUP(A5228+0.5,'Wind - Power Curve'!$A$3:$E$47,5,TRUE))*Wind!$B$9)/1000</f>
        <v>3371.4635521952032</v>
      </c>
      <c r="D5228" s="23" t="s">
        <v>9</v>
      </c>
    </row>
    <row r="5229" spans="1:4" x14ac:dyDescent="0.35">
      <c r="A5229" s="4">
        <f>Climate285!F5256*((113.5/10)^0.12)</f>
        <v>8.6503495934257408</v>
      </c>
      <c r="B5229" s="24">
        <f>VLOOKUP(A5229,'Wind - Power Curve'!$A$3:$B$47,2)*Wind!$B$9</f>
        <v>3314.7000000000003</v>
      </c>
      <c r="C5229">
        <f>(0.5*(A5229^3)*Wind!$B$11*Wind!$B$7*(VLOOKUP(A5229+0.5,'Wind - Power Curve'!$A$3:$E$47,5,TRUE))*Wind!$B$9)/1000</f>
        <v>3511.3652885748706</v>
      </c>
      <c r="D5229" s="23" t="s">
        <v>9</v>
      </c>
    </row>
    <row r="5230" spans="1:4" x14ac:dyDescent="0.35">
      <c r="A5230" s="4">
        <f>Climate285!F5257*((113.5/10)^0.12)</f>
        <v>8.4669830617377748</v>
      </c>
      <c r="B5230" s="24">
        <f>VLOOKUP(A5230,'Wind - Power Curve'!$A$3:$B$47,2)*Wind!$B$9</f>
        <v>2737.8</v>
      </c>
      <c r="C5230">
        <f>(0.5*(A5230^3)*Wind!$B$11*Wind!$B$7*(VLOOKUP(A5230+0.5,'Wind - Power Curve'!$A$3:$E$47,5,TRUE))*Wind!$B$9)/1000</f>
        <v>3276.2235218641922</v>
      </c>
      <c r="D5230" s="23" t="s">
        <v>9</v>
      </c>
    </row>
    <row r="5231" spans="1:4" x14ac:dyDescent="0.35">
      <c r="A5231" s="4">
        <f>Climate285!F5258*((113.5/10)^0.12)</f>
        <v>8.3558923892552848</v>
      </c>
      <c r="B5231" s="24">
        <f>VLOOKUP(A5231,'Wind - Power Curve'!$A$3:$B$47,2)*Wind!$B$9</f>
        <v>2737.8</v>
      </c>
      <c r="C5231">
        <f>(0.5*(A5231^3)*Wind!$B$11*Wind!$B$7*(VLOOKUP(A5231+0.5,'Wind - Power Curve'!$A$3:$E$47,5,TRUE))*Wind!$B$9)/1000</f>
        <v>3148.9514593266608</v>
      </c>
      <c r="D5231" s="23" t="s">
        <v>9</v>
      </c>
    </row>
    <row r="5232" spans="1:4" x14ac:dyDescent="0.35">
      <c r="A5232" s="4">
        <f>Climate285!F5259*((113.5/10)^0.12)</f>
        <v>8.3063700412811627</v>
      </c>
      <c r="B5232" s="24">
        <f>VLOOKUP(A5232,'Wind - Power Curve'!$A$3:$B$47,2)*Wind!$B$9</f>
        <v>2737.8</v>
      </c>
      <c r="C5232">
        <f>(0.5*(A5232^3)*Wind!$B$11*Wind!$B$7*(VLOOKUP(A5232+0.5,'Wind - Power Curve'!$A$3:$E$47,5,TRUE))*Wind!$B$9)/1000</f>
        <v>3093.2945403267709</v>
      </c>
      <c r="D5232" s="23" t="s">
        <v>9</v>
      </c>
    </row>
    <row r="5233" spans="1:4" x14ac:dyDescent="0.35">
      <c r="A5233" s="4">
        <f>Climate285!F5260*((113.5/10)^0.12)</f>
        <v>8.143080137150271</v>
      </c>
      <c r="B5233" s="24">
        <f>VLOOKUP(A5233,'Wind - Power Curve'!$A$3:$B$47,2)*Wind!$B$9</f>
        <v>2737.8</v>
      </c>
      <c r="C5233">
        <f>(0.5*(A5233^3)*Wind!$B$11*Wind!$B$7*(VLOOKUP(A5233+0.5,'Wind - Power Curve'!$A$3:$E$47,5,TRUE))*Wind!$B$9)/1000</f>
        <v>2914.4296559459863</v>
      </c>
      <c r="D5233" s="23" t="s">
        <v>9</v>
      </c>
    </row>
    <row r="5234" spans="1:4" x14ac:dyDescent="0.35">
      <c r="A5234" s="4">
        <f>Climate285!F5261*((113.5/10)^0.12)</f>
        <v>8.3612461566038387</v>
      </c>
      <c r="B5234" s="24">
        <f>VLOOKUP(A5234,'Wind - Power Curve'!$A$3:$B$47,2)*Wind!$B$9</f>
        <v>2737.8</v>
      </c>
      <c r="C5234">
        <f>(0.5*(A5234^3)*Wind!$B$11*Wind!$B$7*(VLOOKUP(A5234+0.5,'Wind - Power Curve'!$A$3:$E$47,5,TRUE))*Wind!$B$9)/1000</f>
        <v>3155.0081041682979</v>
      </c>
      <c r="D5234" s="23" t="s">
        <v>9</v>
      </c>
    </row>
    <row r="5235" spans="1:4" x14ac:dyDescent="0.35">
      <c r="A5235" s="4">
        <f>Climate285!F5262*((113.5/10)^0.12)</f>
        <v>8.4991056658290969</v>
      </c>
      <c r="B5235" s="24">
        <f>VLOOKUP(A5235,'Wind - Power Curve'!$A$3:$B$47,2)*Wind!$B$9</f>
        <v>2737.8</v>
      </c>
      <c r="C5235">
        <f>(0.5*(A5235^3)*Wind!$B$11*Wind!$B$7*(VLOOKUP(A5235+0.5,'Wind - Power Curve'!$A$3:$E$47,5,TRUE))*Wind!$B$9)/1000</f>
        <v>3313.6538337951692</v>
      </c>
      <c r="D5235" s="23" t="s">
        <v>9</v>
      </c>
    </row>
    <row r="5236" spans="1:4" x14ac:dyDescent="0.35">
      <c r="A5236" s="4">
        <f>Climate285!F5263*((113.5/10)^0.12)</f>
        <v>8.3987225280437148</v>
      </c>
      <c r="B5236" s="24">
        <f>VLOOKUP(A5236,'Wind - Power Curve'!$A$3:$B$47,2)*Wind!$B$9</f>
        <v>2737.8</v>
      </c>
      <c r="C5236">
        <f>(0.5*(A5236^3)*Wind!$B$11*Wind!$B$7*(VLOOKUP(A5236+0.5,'Wind - Power Curve'!$A$3:$E$47,5,TRUE))*Wind!$B$9)/1000</f>
        <v>3197.6222098672047</v>
      </c>
      <c r="D5236" s="23" t="s">
        <v>9</v>
      </c>
    </row>
    <row r="5237" spans="1:4" x14ac:dyDescent="0.35">
      <c r="A5237" s="4">
        <f>Climate285!F5264*((113.5/10)^0.12)</f>
        <v>8.2207097637043027</v>
      </c>
      <c r="B5237" s="24">
        <f>VLOOKUP(A5237,'Wind - Power Curve'!$A$3:$B$47,2)*Wind!$B$9</f>
        <v>2737.8</v>
      </c>
      <c r="C5237">
        <f>(0.5*(A5237^3)*Wind!$B$11*Wind!$B$7*(VLOOKUP(A5237+0.5,'Wind - Power Curve'!$A$3:$E$47,5,TRUE))*Wind!$B$9)/1000</f>
        <v>2998.5783265195305</v>
      </c>
      <c r="D5237" s="23" t="s">
        <v>9</v>
      </c>
    </row>
    <row r="5238" spans="1:4" x14ac:dyDescent="0.35">
      <c r="A5238" s="4">
        <f>Climate285!F5265*((113.5/10)^0.12)</f>
        <v>8.3277851106753769</v>
      </c>
      <c r="B5238" s="24">
        <f>VLOOKUP(A5238,'Wind - Power Curve'!$A$3:$B$47,2)*Wind!$B$9</f>
        <v>2737.8</v>
      </c>
      <c r="C5238">
        <f>(0.5*(A5238^3)*Wind!$B$11*Wind!$B$7*(VLOOKUP(A5238+0.5,'Wind - Power Curve'!$A$3:$E$47,5,TRUE))*Wind!$B$9)/1000</f>
        <v>3117.2812090093948</v>
      </c>
      <c r="D5238" s="23" t="s">
        <v>9</v>
      </c>
    </row>
    <row r="5239" spans="1:4" x14ac:dyDescent="0.35">
      <c r="A5239" s="4">
        <f>Climate285!F5266*((113.5/10)^0.12)</f>
        <v>8.1979562524729488</v>
      </c>
      <c r="B5239" s="24">
        <f>VLOOKUP(A5239,'Wind - Power Curve'!$A$3:$B$47,2)*Wind!$B$9</f>
        <v>2737.8</v>
      </c>
      <c r="C5239">
        <f>(0.5*(A5239^3)*Wind!$B$11*Wind!$B$7*(VLOOKUP(A5239+0.5,'Wind - Power Curve'!$A$3:$E$47,5,TRUE))*Wind!$B$9)/1000</f>
        <v>2973.7485303359399</v>
      </c>
      <c r="D5239" s="23" t="s">
        <v>9</v>
      </c>
    </row>
    <row r="5240" spans="1:4" x14ac:dyDescent="0.35">
      <c r="A5240" s="4">
        <f>Climate285!F5267*((113.5/10)^0.12)</f>
        <v>8.3665999239523927</v>
      </c>
      <c r="B5240" s="24">
        <f>VLOOKUP(A5240,'Wind - Power Curve'!$A$3:$B$47,2)*Wind!$B$9</f>
        <v>2737.8</v>
      </c>
      <c r="C5240">
        <f>(0.5*(A5240^3)*Wind!$B$11*Wind!$B$7*(VLOOKUP(A5240+0.5,'Wind - Power Curve'!$A$3:$E$47,5,TRUE))*Wind!$B$9)/1000</f>
        <v>3161.0725102068122</v>
      </c>
      <c r="D5240" s="23" t="s">
        <v>9</v>
      </c>
    </row>
    <row r="5241" spans="1:4" x14ac:dyDescent="0.35">
      <c r="A5241" s="4">
        <f>Climate285!F5268*((113.5/10)^0.12)</f>
        <v>8.1350494861274427</v>
      </c>
      <c r="B5241" s="24">
        <f>VLOOKUP(A5241,'Wind - Power Curve'!$A$3:$B$47,2)*Wind!$B$9</f>
        <v>2737.8</v>
      </c>
      <c r="C5241">
        <f>(0.5*(A5241^3)*Wind!$B$11*Wind!$B$7*(VLOOKUP(A5241+0.5,'Wind - Power Curve'!$A$3:$E$47,5,TRUE))*Wind!$B$9)/1000</f>
        <v>2905.8155837276458</v>
      </c>
      <c r="D5241" s="23" t="s">
        <v>9</v>
      </c>
    </row>
    <row r="5242" spans="1:4" x14ac:dyDescent="0.35">
      <c r="A5242" s="4">
        <f>Climate285!F5269*((113.5/10)^0.12)</f>
        <v>7.9704211401594138</v>
      </c>
      <c r="B5242" s="24">
        <f>VLOOKUP(A5242,'Wind - Power Curve'!$A$3:$B$47,2)*Wind!$B$9</f>
        <v>2226.6</v>
      </c>
      <c r="C5242">
        <f>(0.5*(A5242^3)*Wind!$B$11*Wind!$B$7*(VLOOKUP(A5242+0.5,'Wind - Power Curve'!$A$3:$E$47,5,TRUE))*Wind!$B$9)/1000</f>
        <v>2707.5442665855117</v>
      </c>
      <c r="D5242" s="23" t="s">
        <v>9</v>
      </c>
    </row>
    <row r="5243" spans="1:4" x14ac:dyDescent="0.35">
      <c r="A5243" s="4">
        <f>Climate285!F5270*((113.5/10)^0.12)</f>
        <v>7.8512998166540919</v>
      </c>
      <c r="B5243" s="24">
        <f>VLOOKUP(A5243,'Wind - Power Curve'!$A$3:$B$47,2)*Wind!$B$9</f>
        <v>2226.6</v>
      </c>
      <c r="C5243">
        <f>(0.5*(A5243^3)*Wind!$B$11*Wind!$B$7*(VLOOKUP(A5243+0.5,'Wind - Power Curve'!$A$3:$E$47,5,TRUE))*Wind!$B$9)/1000</f>
        <v>2587.9533542585773</v>
      </c>
      <c r="D5243" s="23" t="s">
        <v>9</v>
      </c>
    </row>
    <row r="5244" spans="1:4" x14ac:dyDescent="0.35">
      <c r="A5244" s="4">
        <f>Climate285!F5271*((113.5/10)^0.12)</f>
        <v>8.1899256014501169</v>
      </c>
      <c r="B5244" s="24">
        <f>VLOOKUP(A5244,'Wind - Power Curve'!$A$3:$B$47,2)*Wind!$B$9</f>
        <v>2737.8</v>
      </c>
      <c r="C5244">
        <f>(0.5*(A5244^3)*Wind!$B$11*Wind!$B$7*(VLOOKUP(A5244+0.5,'Wind - Power Curve'!$A$3:$E$47,5,TRUE))*Wind!$B$9)/1000</f>
        <v>2965.0179090148658</v>
      </c>
      <c r="D5244" s="23" t="s">
        <v>9</v>
      </c>
    </row>
    <row r="5245" spans="1:4" x14ac:dyDescent="0.35">
      <c r="A5245" s="4">
        <f>Climate285!F5272*((113.5/10)^0.12)</f>
        <v>8.2514939259584867</v>
      </c>
      <c r="B5245" s="24">
        <f>VLOOKUP(A5245,'Wind - Power Curve'!$A$3:$B$47,2)*Wind!$B$9</f>
        <v>2737.8</v>
      </c>
      <c r="C5245">
        <f>(0.5*(A5245^3)*Wind!$B$11*Wind!$B$7*(VLOOKUP(A5245+0.5,'Wind - Power Curve'!$A$3:$E$47,5,TRUE))*Wind!$B$9)/1000</f>
        <v>3032.3910355689</v>
      </c>
      <c r="D5245" s="23" t="s">
        <v>9</v>
      </c>
    </row>
    <row r="5246" spans="1:4" x14ac:dyDescent="0.35">
      <c r="A5246" s="4">
        <f>Climate285!F5273*((113.5/10)^0.12)</f>
        <v>8.5165054097118986</v>
      </c>
      <c r="B5246" s="24">
        <f>VLOOKUP(A5246,'Wind - Power Curve'!$A$3:$B$47,2)*Wind!$B$9</f>
        <v>3314.7000000000003</v>
      </c>
      <c r="C5246">
        <f>(0.5*(A5246^3)*Wind!$B$11*Wind!$B$7*(VLOOKUP(A5246+0.5,'Wind - Power Curve'!$A$3:$E$47,5,TRUE))*Wind!$B$9)/1000</f>
        <v>3350.8833808844938</v>
      </c>
      <c r="D5246" s="23" t="s">
        <v>9</v>
      </c>
    </row>
    <row r="5247" spans="1:4" x14ac:dyDescent="0.35">
      <c r="A5247" s="4">
        <f>Climate285!F5274*((113.5/10)^0.12)</f>
        <v>8.8123010557194927</v>
      </c>
      <c r="B5247" s="24">
        <f>VLOOKUP(A5247,'Wind - Power Curve'!$A$3:$B$47,2)*Wind!$B$9</f>
        <v>3314.7000000000003</v>
      </c>
      <c r="C5247">
        <f>(0.5*(A5247^3)*Wind!$B$11*Wind!$B$7*(VLOOKUP(A5247+0.5,'Wind - Power Curve'!$A$3:$E$47,5,TRUE))*Wind!$B$9)/1000</f>
        <v>3712.299530803597</v>
      </c>
      <c r="D5247" s="23" t="s">
        <v>9</v>
      </c>
    </row>
    <row r="5248" spans="1:4" x14ac:dyDescent="0.35">
      <c r="A5248" s="4">
        <f>Climate285!F5275*((113.5/10)^0.12)</f>
        <v>9.0906969578442887</v>
      </c>
      <c r="B5248" s="24">
        <f>VLOOKUP(A5248,'Wind - Power Curve'!$A$3:$B$47,2)*Wind!$B$9</f>
        <v>3954.6</v>
      </c>
      <c r="C5248">
        <f>(0.5*(A5248^3)*Wind!$B$11*Wind!$B$7*(VLOOKUP(A5248+0.5,'Wind - Power Curve'!$A$3:$E$47,5,TRUE))*Wind!$B$9)/1000</f>
        <v>4066.0821065203968</v>
      </c>
      <c r="D5248" s="23" t="s">
        <v>9</v>
      </c>
    </row>
    <row r="5249" spans="1:4" x14ac:dyDescent="0.35">
      <c r="A5249" s="4">
        <f>Climate285!F5276*((113.5/10)^0.12)</f>
        <v>9.0826663068214568</v>
      </c>
      <c r="B5249" s="24">
        <f>VLOOKUP(A5249,'Wind - Power Curve'!$A$3:$B$47,2)*Wind!$B$9</f>
        <v>3954.6</v>
      </c>
      <c r="C5249">
        <f>(0.5*(A5249^3)*Wind!$B$11*Wind!$B$7*(VLOOKUP(A5249+0.5,'Wind - Power Curve'!$A$3:$E$47,5,TRUE))*Wind!$B$9)/1000</f>
        <v>4055.315787035689</v>
      </c>
      <c r="D5249" s="23" t="s">
        <v>9</v>
      </c>
    </row>
    <row r="5250" spans="1:4" x14ac:dyDescent="0.35">
      <c r="A5250" s="4">
        <f>Climate285!F5277*((113.5/10)^0.12)</f>
        <v>8.6864875230284788</v>
      </c>
      <c r="B5250" s="24">
        <f>VLOOKUP(A5250,'Wind - Power Curve'!$A$3:$B$47,2)*Wind!$B$9</f>
        <v>3314.7000000000003</v>
      </c>
      <c r="C5250">
        <f>(0.5*(A5250^3)*Wind!$B$11*Wind!$B$7*(VLOOKUP(A5250+0.5,'Wind - Power Curve'!$A$3:$E$47,5,TRUE))*Wind!$B$9)/1000</f>
        <v>3555.5569094910702</v>
      </c>
      <c r="D5250" s="23" t="s">
        <v>9</v>
      </c>
    </row>
    <row r="5251" spans="1:4" x14ac:dyDescent="0.35">
      <c r="A5251" s="4">
        <f>Climate285!F5278*((113.5/10)^0.12)</f>
        <v>8.3505386219067308</v>
      </c>
      <c r="B5251" s="24">
        <f>VLOOKUP(A5251,'Wind - Power Curve'!$A$3:$B$47,2)*Wind!$B$9</f>
        <v>2737.8</v>
      </c>
      <c r="C5251">
        <f>(0.5*(A5251^3)*Wind!$B$11*Wind!$B$7*(VLOOKUP(A5251+0.5,'Wind - Power Curve'!$A$3:$E$47,5,TRUE))*Wind!$B$9)/1000</f>
        <v>3142.9025707123506</v>
      </c>
      <c r="D5251" s="23" t="s">
        <v>9</v>
      </c>
    </row>
    <row r="5252" spans="1:4" x14ac:dyDescent="0.35">
      <c r="A5252" s="4">
        <f>Climate285!F5279*((113.5/10)^0.12)</f>
        <v>8.6302729658686648</v>
      </c>
      <c r="B5252" s="24">
        <f>VLOOKUP(A5252,'Wind - Power Curve'!$A$3:$B$47,2)*Wind!$B$9</f>
        <v>3314.7000000000003</v>
      </c>
      <c r="C5252">
        <f>(0.5*(A5252^3)*Wind!$B$11*Wind!$B$7*(VLOOKUP(A5252+0.5,'Wind - Power Curve'!$A$3:$E$47,5,TRUE))*Wind!$B$9)/1000</f>
        <v>3486.9733664977766</v>
      </c>
      <c r="D5252" s="23" t="s">
        <v>9</v>
      </c>
    </row>
    <row r="5253" spans="1:4" x14ac:dyDescent="0.35">
      <c r="A5253" s="4">
        <f>Climate285!F5280*((113.5/10)^0.12)</f>
        <v>8.5553202229889127</v>
      </c>
      <c r="B5253" s="24">
        <f>VLOOKUP(A5253,'Wind - Power Curve'!$A$3:$B$47,2)*Wind!$B$9</f>
        <v>3314.7000000000003</v>
      </c>
      <c r="C5253">
        <f>(0.5*(A5253^3)*Wind!$B$11*Wind!$B$7*(VLOOKUP(A5253+0.5,'Wind - Power Curve'!$A$3:$E$47,5,TRUE))*Wind!$B$9)/1000</f>
        <v>3396.9084531817539</v>
      </c>
      <c r="D5253" s="23" t="s">
        <v>9</v>
      </c>
    </row>
    <row r="5254" spans="1:4" x14ac:dyDescent="0.35">
      <c r="A5254" s="4">
        <f>Climate285!F5281*((113.5/10)^0.12)</f>
        <v>8.2207097637043027</v>
      </c>
      <c r="B5254" s="24">
        <f>VLOOKUP(A5254,'Wind - Power Curve'!$A$3:$B$47,2)*Wind!$B$9</f>
        <v>2737.8</v>
      </c>
      <c r="C5254">
        <f>(0.5*(A5254^3)*Wind!$B$11*Wind!$B$7*(VLOOKUP(A5254+0.5,'Wind - Power Curve'!$A$3:$E$47,5,TRUE))*Wind!$B$9)/1000</f>
        <v>2998.5783265195305</v>
      </c>
      <c r="D5254" s="23" t="s">
        <v>9</v>
      </c>
    </row>
    <row r="5255" spans="1:4" x14ac:dyDescent="0.35">
      <c r="A5255" s="4">
        <f>Climate285!F5282*((113.5/10)^0.12)</f>
        <v>8.2555092514699009</v>
      </c>
      <c r="B5255" s="24">
        <f>VLOOKUP(A5255,'Wind - Power Curve'!$A$3:$B$47,2)*Wind!$B$9</f>
        <v>2737.8</v>
      </c>
      <c r="C5255">
        <f>(0.5*(A5255^3)*Wind!$B$11*Wind!$B$7*(VLOOKUP(A5255+0.5,'Wind - Power Curve'!$A$3:$E$47,5,TRUE))*Wind!$B$9)/1000</f>
        <v>3036.8200383294816</v>
      </c>
      <c r="D5255" s="23" t="s">
        <v>9</v>
      </c>
    </row>
    <row r="5256" spans="1:4" x14ac:dyDescent="0.35">
      <c r="A5256" s="4">
        <f>Climate285!F5283*((113.5/10)^0.12)</f>
        <v>8.3625845984409768</v>
      </c>
      <c r="B5256" s="24">
        <f>VLOOKUP(A5256,'Wind - Power Curve'!$A$3:$B$47,2)*Wind!$B$9</f>
        <v>2737.8</v>
      </c>
      <c r="C5256">
        <f>(0.5*(A5256^3)*Wind!$B$11*Wind!$B$7*(VLOOKUP(A5256+0.5,'Wind - Power Curve'!$A$3:$E$47,5,TRUE))*Wind!$B$9)/1000</f>
        <v>3156.5234778715953</v>
      </c>
      <c r="D5256" s="23" t="s">
        <v>9</v>
      </c>
    </row>
    <row r="5257" spans="1:4" x14ac:dyDescent="0.35">
      <c r="A5257" s="4">
        <f>Climate285!F5284*((113.5/10)^0.12)</f>
        <v>8.1979562524729488</v>
      </c>
      <c r="B5257" s="24">
        <f>VLOOKUP(A5257,'Wind - Power Curve'!$A$3:$B$47,2)*Wind!$B$9</f>
        <v>2737.8</v>
      </c>
      <c r="C5257">
        <f>(0.5*(A5257^3)*Wind!$B$11*Wind!$B$7*(VLOOKUP(A5257+0.5,'Wind - Power Curve'!$A$3:$E$47,5,TRUE))*Wind!$B$9)/1000</f>
        <v>2973.7485303359399</v>
      </c>
      <c r="D5257" s="23" t="s">
        <v>9</v>
      </c>
    </row>
    <row r="5258" spans="1:4" x14ac:dyDescent="0.35">
      <c r="A5258" s="4">
        <f>Climate285!F5285*((113.5/10)^0.12)</f>
        <v>8.3210929014896848</v>
      </c>
      <c r="B5258" s="24">
        <f>VLOOKUP(A5258,'Wind - Power Curve'!$A$3:$B$47,2)*Wind!$B$9</f>
        <v>2737.8</v>
      </c>
      <c r="C5258">
        <f>(0.5*(A5258^3)*Wind!$B$11*Wind!$B$7*(VLOOKUP(A5258+0.5,'Wind - Power Curve'!$A$3:$E$47,5,TRUE))*Wind!$B$9)/1000</f>
        <v>3109.7721038202726</v>
      </c>
      <c r="D5258" s="23" t="s">
        <v>9</v>
      </c>
    </row>
    <row r="5259" spans="1:4" x14ac:dyDescent="0.35">
      <c r="A5259" s="4">
        <f>Climate285!F5286*((113.5/10)^0.12)</f>
        <v>8.4308451321350368</v>
      </c>
      <c r="B5259" s="24">
        <f>VLOOKUP(A5259,'Wind - Power Curve'!$A$3:$B$47,2)*Wind!$B$9</f>
        <v>2737.8</v>
      </c>
      <c r="C5259">
        <f>(0.5*(A5259^3)*Wind!$B$11*Wind!$B$7*(VLOOKUP(A5259+0.5,'Wind - Power Curve'!$A$3:$E$47,5,TRUE))*Wind!$B$9)/1000</f>
        <v>3234.4525649421412</v>
      </c>
      <c r="D5259" s="23" t="s">
        <v>9</v>
      </c>
    </row>
    <row r="5260" spans="1:4" x14ac:dyDescent="0.35">
      <c r="A5260" s="4">
        <f>Climate285!F5287*((113.5/10)^0.12)</f>
        <v>8.9153610771791527</v>
      </c>
      <c r="B5260" s="24">
        <f>VLOOKUP(A5260,'Wind - Power Curve'!$A$3:$B$47,2)*Wind!$B$9</f>
        <v>3314.7000000000003</v>
      </c>
      <c r="C5260">
        <f>(0.5*(A5260^3)*Wind!$B$11*Wind!$B$7*(VLOOKUP(A5260+0.5,'Wind - Power Curve'!$A$3:$E$47,5,TRUE))*Wind!$B$9)/1000</f>
        <v>3844.0749329558757</v>
      </c>
      <c r="D5260" s="23" t="s">
        <v>9</v>
      </c>
    </row>
    <row r="5261" spans="1:4" x14ac:dyDescent="0.35">
      <c r="A5261" s="4">
        <f>Climate285!F5288*((113.5/10)^0.12)</f>
        <v>8.8524543108336449</v>
      </c>
      <c r="B5261" s="24">
        <f>VLOOKUP(A5261,'Wind - Power Curve'!$A$3:$B$47,2)*Wind!$B$9</f>
        <v>3314.7000000000003</v>
      </c>
      <c r="C5261">
        <f>(0.5*(A5261^3)*Wind!$B$11*Wind!$B$7*(VLOOKUP(A5261+0.5,'Wind - Power Curve'!$A$3:$E$47,5,TRUE))*Wind!$B$9)/1000</f>
        <v>3763.2763881148994</v>
      </c>
      <c r="D5261" s="23" t="s">
        <v>9</v>
      </c>
    </row>
    <row r="5262" spans="1:4" x14ac:dyDescent="0.35">
      <c r="A5262" s="4">
        <f>Climate285!F5289*((113.5/10)^0.12)</f>
        <v>8.8136394975566308</v>
      </c>
      <c r="B5262" s="24">
        <f>VLOOKUP(A5262,'Wind - Power Curve'!$A$3:$B$47,2)*Wind!$B$9</f>
        <v>3314.7000000000003</v>
      </c>
      <c r="C5262">
        <f>(0.5*(A5262^3)*Wind!$B$11*Wind!$B$7*(VLOOKUP(A5262+0.5,'Wind - Power Curve'!$A$3:$E$47,5,TRUE))*Wind!$B$9)/1000</f>
        <v>3713.9912972354855</v>
      </c>
      <c r="D5262" s="23" t="s">
        <v>9</v>
      </c>
    </row>
    <row r="5263" spans="1:4" x14ac:dyDescent="0.35">
      <c r="A5263" s="4">
        <f>Climate285!F5290*((113.5/10)^0.12)</f>
        <v>9.0773125394729046</v>
      </c>
      <c r="B5263" s="24">
        <f>VLOOKUP(A5263,'Wind - Power Curve'!$A$3:$B$47,2)*Wind!$B$9</f>
        <v>3954.6</v>
      </c>
      <c r="C5263">
        <f>(0.5*(A5263^3)*Wind!$B$11*Wind!$B$7*(VLOOKUP(A5263+0.5,'Wind - Power Curve'!$A$3:$E$47,5,TRUE))*Wind!$B$9)/1000</f>
        <v>4048.1488093956928</v>
      </c>
      <c r="D5263" s="23" t="s">
        <v>9</v>
      </c>
    </row>
    <row r="5264" spans="1:4" x14ac:dyDescent="0.35">
      <c r="A5264" s="4">
        <f>Climate285!F5291*((113.5/10)^0.12)</f>
        <v>9.4413687191745606</v>
      </c>
      <c r="B5264" s="24">
        <f>VLOOKUP(A5264,'Wind - Power Curve'!$A$3:$B$47,2)*Wind!$B$9</f>
        <v>3954.6</v>
      </c>
      <c r="C5264">
        <f>(0.5*(A5264^3)*Wind!$B$11*Wind!$B$7*(VLOOKUP(A5264+0.5,'Wind - Power Curve'!$A$3:$E$47,5,TRUE))*Wind!$B$9)/1000</f>
        <v>4555.0115065966138</v>
      </c>
      <c r="D5264" s="23" t="s">
        <v>9</v>
      </c>
    </row>
    <row r="5265" spans="1:4" x14ac:dyDescent="0.35">
      <c r="A5265" s="4">
        <f>Climate285!F5292*((113.5/10)^0.12)</f>
        <v>9.8188093172476005</v>
      </c>
      <c r="B5265" s="24">
        <f>VLOOKUP(A5265,'Wind - Power Curve'!$A$3:$B$47,2)*Wind!$B$9</f>
        <v>4640.4000000000005</v>
      </c>
      <c r="C5265">
        <f>(0.5*(A5265^3)*Wind!$B$11*Wind!$B$7*(VLOOKUP(A5265+0.5,'Wind - Power Curve'!$A$3:$E$47,5,TRUE))*Wind!$B$9)/1000</f>
        <v>5046.1565551455187</v>
      </c>
      <c r="D5265" s="23" t="s">
        <v>9</v>
      </c>
    </row>
    <row r="5266" spans="1:4" x14ac:dyDescent="0.35">
      <c r="A5266" s="4">
        <f>Climate285!F5293*((113.5/10)^0.12)</f>
        <v>9.4708144395916047</v>
      </c>
      <c r="B5266" s="24">
        <f>VLOOKUP(A5266,'Wind - Power Curve'!$A$3:$B$47,2)*Wind!$B$9</f>
        <v>3954.6</v>
      </c>
      <c r="C5266">
        <f>(0.5*(A5266^3)*Wind!$B$11*Wind!$B$7*(VLOOKUP(A5266+0.5,'Wind - Power Curve'!$A$3:$E$47,5,TRUE))*Wind!$B$9)/1000</f>
        <v>4597.7630434175944</v>
      </c>
      <c r="D5266" s="23" t="s">
        <v>9</v>
      </c>
    </row>
    <row r="5267" spans="1:4" x14ac:dyDescent="0.35">
      <c r="A5267" s="4">
        <f>Climate285!F5294*((113.5/10)^0.12)</f>
        <v>8.9367761465733668</v>
      </c>
      <c r="B5267" s="24">
        <f>VLOOKUP(A5267,'Wind - Power Curve'!$A$3:$B$47,2)*Wind!$B$9</f>
        <v>3314.7000000000003</v>
      </c>
      <c r="C5267">
        <f>(0.5*(A5267^3)*Wind!$B$11*Wind!$B$7*(VLOOKUP(A5267+0.5,'Wind - Power Curve'!$A$3:$E$47,5,TRUE))*Wind!$B$9)/1000</f>
        <v>3871.8424101843925</v>
      </c>
      <c r="D5267" s="23" t="s">
        <v>9</v>
      </c>
    </row>
    <row r="5268" spans="1:4" x14ac:dyDescent="0.35">
      <c r="A5268" s="4">
        <f>Climate285!F5295*((113.5/10)^0.12)</f>
        <v>9.0746356557986267</v>
      </c>
      <c r="B5268" s="24">
        <f>VLOOKUP(A5268,'Wind - Power Curve'!$A$3:$B$47,2)*Wind!$B$9</f>
        <v>3954.6</v>
      </c>
      <c r="C5268">
        <f>(0.5*(A5268^3)*Wind!$B$11*Wind!$B$7*(VLOOKUP(A5268+0.5,'Wind - Power Curve'!$A$3:$E$47,5,TRUE))*Wind!$B$9)/1000</f>
        <v>4044.568489311906</v>
      </c>
      <c r="D5268" s="23" t="s">
        <v>9</v>
      </c>
    </row>
    <row r="5269" spans="1:4" x14ac:dyDescent="0.35">
      <c r="A5269" s="4">
        <f>Climate285!F5296*((113.5/10)^0.12)</f>
        <v>9.6956726682308627</v>
      </c>
      <c r="B5269" s="24">
        <f>VLOOKUP(A5269,'Wind - Power Curve'!$A$3:$B$47,2)*Wind!$B$9</f>
        <v>4640.4000000000005</v>
      </c>
      <c r="C5269">
        <f>(0.5*(A5269^3)*Wind!$B$11*Wind!$B$7*(VLOOKUP(A5269+0.5,'Wind - Power Curve'!$A$3:$E$47,5,TRUE))*Wind!$B$9)/1000</f>
        <v>4858.6775436920525</v>
      </c>
      <c r="D5269" s="23" t="s">
        <v>9</v>
      </c>
    </row>
    <row r="5270" spans="1:4" x14ac:dyDescent="0.35">
      <c r="A5270" s="4">
        <f>Climate285!F5297*((113.5/10)^0.12)</f>
        <v>9.8951005019644906</v>
      </c>
      <c r="B5270" s="24">
        <f>VLOOKUP(A5270,'Wind - Power Curve'!$A$3:$B$47,2)*Wind!$B$9</f>
        <v>4640.4000000000005</v>
      </c>
      <c r="C5270">
        <f>(0.5*(A5270^3)*Wind!$B$11*Wind!$B$7*(VLOOKUP(A5270+0.5,'Wind - Power Curve'!$A$3:$E$47,5,TRUE))*Wind!$B$9)/1000</f>
        <v>5164.6972759395085</v>
      </c>
      <c r="D5270" s="23" t="s">
        <v>9</v>
      </c>
    </row>
    <row r="5271" spans="1:4" x14ac:dyDescent="0.35">
      <c r="A5271" s="4">
        <f>Climate285!F5298*((113.5/10)^0.12)</f>
        <v>10.046344429561135</v>
      </c>
      <c r="B5271" s="24">
        <f>VLOOKUP(A5271,'Wind - Power Curve'!$A$3:$B$47,2)*Wind!$B$9</f>
        <v>5330.7</v>
      </c>
      <c r="C5271">
        <f>(0.5*(A5271^3)*Wind!$B$11*Wind!$B$7*(VLOOKUP(A5271+0.5,'Wind - Power Curve'!$A$3:$E$47,5,TRUE))*Wind!$B$9)/1000</f>
        <v>5228.0931892776398</v>
      </c>
      <c r="D5271" s="23" t="s">
        <v>9</v>
      </c>
    </row>
    <row r="5272" spans="1:4" x14ac:dyDescent="0.35">
      <c r="A5272" s="4">
        <f>Climate285!F5299*((113.5/10)^0.12)</f>
        <v>10.272541100037531</v>
      </c>
      <c r="B5272" s="24">
        <f>VLOOKUP(A5272,'Wind - Power Curve'!$A$3:$B$47,2)*Wind!$B$9</f>
        <v>5330.7</v>
      </c>
      <c r="C5272">
        <f>(0.5*(A5272^3)*Wind!$B$11*Wind!$B$7*(VLOOKUP(A5272+0.5,'Wind - Power Curve'!$A$3:$E$47,5,TRUE))*Wind!$B$9)/1000</f>
        <v>5589.2404362992593</v>
      </c>
      <c r="D5272" s="23" t="s">
        <v>9</v>
      </c>
    </row>
    <row r="5273" spans="1:4" x14ac:dyDescent="0.35">
      <c r="A5273" s="4">
        <f>Climate285!F5300*((113.5/10)^0.12)</f>
        <v>10.375601121497191</v>
      </c>
      <c r="B5273" s="24">
        <f>VLOOKUP(A5273,'Wind - Power Curve'!$A$3:$B$47,2)*Wind!$B$9</f>
        <v>5330.7</v>
      </c>
      <c r="C5273">
        <f>(0.5*(A5273^3)*Wind!$B$11*Wind!$B$7*(VLOOKUP(A5273+0.5,'Wind - Power Curve'!$A$3:$E$47,5,TRUE))*Wind!$B$9)/1000</f>
        <v>5759.1571867906641</v>
      </c>
      <c r="D5273" s="23" t="s">
        <v>9</v>
      </c>
    </row>
    <row r="5274" spans="1:4" x14ac:dyDescent="0.35">
      <c r="A5274" s="4">
        <f>Climate285!F5301*((113.5/10)^0.12)</f>
        <v>10.236403170434793</v>
      </c>
      <c r="B5274" s="24">
        <f>VLOOKUP(A5274,'Wind - Power Curve'!$A$3:$B$47,2)*Wind!$B$9</f>
        <v>5330.7</v>
      </c>
      <c r="C5274">
        <f>(0.5*(A5274^3)*Wind!$B$11*Wind!$B$7*(VLOOKUP(A5274+0.5,'Wind - Power Curve'!$A$3:$E$47,5,TRUE))*Wind!$B$9)/1000</f>
        <v>5530.4602822249053</v>
      </c>
      <c r="D5274" s="23" t="s">
        <v>9</v>
      </c>
    </row>
    <row r="5275" spans="1:4" x14ac:dyDescent="0.35">
      <c r="A5275" s="4">
        <f>Climate285!F5302*((113.5/10)^0.12)</f>
        <v>10.004852732609843</v>
      </c>
      <c r="B5275" s="24">
        <f>VLOOKUP(A5275,'Wind - Power Curve'!$A$3:$B$47,2)*Wind!$B$9</f>
        <v>5330.7</v>
      </c>
      <c r="C5275">
        <f>(0.5*(A5275^3)*Wind!$B$11*Wind!$B$7*(VLOOKUP(A5275+0.5,'Wind - Power Curve'!$A$3:$E$47,5,TRUE))*Wind!$B$9)/1000</f>
        <v>5163.5838156425343</v>
      </c>
      <c r="D5275" s="23" t="s">
        <v>9</v>
      </c>
    </row>
    <row r="5276" spans="1:4" x14ac:dyDescent="0.35">
      <c r="A5276" s="4">
        <f>Climate285!F5303*((113.5/10)^0.12)</f>
        <v>9.6180430416768345</v>
      </c>
      <c r="B5276" s="24">
        <f>VLOOKUP(A5276,'Wind - Power Curve'!$A$3:$B$47,2)*Wind!$B$9</f>
        <v>4640.4000000000005</v>
      </c>
      <c r="C5276">
        <f>(0.5*(A5276^3)*Wind!$B$11*Wind!$B$7*(VLOOKUP(A5276+0.5,'Wind - Power Curve'!$A$3:$E$47,5,TRUE))*Wind!$B$9)/1000</f>
        <v>4742.9046175560907</v>
      </c>
      <c r="D5276" s="23" t="s">
        <v>9</v>
      </c>
    </row>
    <row r="5277" spans="1:4" x14ac:dyDescent="0.35">
      <c r="A5277" s="4">
        <f>Climate285!F5304*((113.5/10)^0.12)</f>
        <v>9.5698591355398506</v>
      </c>
      <c r="B5277" s="24">
        <f>VLOOKUP(A5277,'Wind - Power Curve'!$A$3:$B$47,2)*Wind!$B$9</f>
        <v>4640.4000000000005</v>
      </c>
      <c r="C5277">
        <f>(0.5*(A5277^3)*Wind!$B$11*Wind!$B$7*(VLOOKUP(A5277+0.5,'Wind - Power Curve'!$A$3:$E$47,5,TRUE))*Wind!$B$9)/1000</f>
        <v>4671.9789529703257</v>
      </c>
      <c r="D5277" s="23" t="s">
        <v>9</v>
      </c>
    </row>
    <row r="5278" spans="1:4" x14ac:dyDescent="0.35">
      <c r="A5278" s="4">
        <f>Climate285!F5305*((113.5/10)^0.12)</f>
        <v>9.5243521130771427</v>
      </c>
      <c r="B5278" s="24">
        <f>VLOOKUP(A5278,'Wind - Power Curve'!$A$3:$B$47,2)*Wind!$B$9</f>
        <v>4640.4000000000005</v>
      </c>
      <c r="C5278">
        <f>(0.5*(A5278^3)*Wind!$B$11*Wind!$B$7*(VLOOKUP(A5278+0.5,'Wind - Power Curve'!$A$3:$E$47,5,TRUE))*Wind!$B$9)/1000</f>
        <v>4605.6461736744232</v>
      </c>
      <c r="D5278" s="23" t="s">
        <v>9</v>
      </c>
    </row>
    <row r="5279" spans="1:4" x14ac:dyDescent="0.35">
      <c r="A5279" s="4">
        <f>Climate285!F5306*((113.5/10)^0.12)</f>
        <v>9.3088629772978546</v>
      </c>
      <c r="B5279" s="24">
        <f>VLOOKUP(A5279,'Wind - Power Curve'!$A$3:$B$47,2)*Wind!$B$9</f>
        <v>3954.6</v>
      </c>
      <c r="C5279">
        <f>(0.5*(A5279^3)*Wind!$B$11*Wind!$B$7*(VLOOKUP(A5279+0.5,'Wind - Power Curve'!$A$3:$E$47,5,TRUE))*Wind!$B$9)/1000</f>
        <v>4365.9073518956629</v>
      </c>
      <c r="D5279" s="23" t="s">
        <v>9</v>
      </c>
    </row>
    <row r="5280" spans="1:4" x14ac:dyDescent="0.35">
      <c r="A5280" s="4">
        <f>Climate285!F5307*((113.5/10)^0.12)</f>
        <v>9.3731081854804987</v>
      </c>
      <c r="B5280" s="24">
        <f>VLOOKUP(A5280,'Wind - Power Curve'!$A$3:$B$47,2)*Wind!$B$9</f>
        <v>3954.6</v>
      </c>
      <c r="C5280">
        <f>(0.5*(A5280^3)*Wind!$B$11*Wind!$B$7*(VLOOKUP(A5280+0.5,'Wind - Power Curve'!$A$3:$E$47,5,TRUE))*Wind!$B$9)/1000</f>
        <v>4456.9266984150963</v>
      </c>
      <c r="D5280" s="23" t="s">
        <v>9</v>
      </c>
    </row>
    <row r="5281" spans="1:4" x14ac:dyDescent="0.35">
      <c r="A5281" s="4">
        <f>Climate285!F5308*((113.5/10)^0.12)</f>
        <v>9.3289396048549307</v>
      </c>
      <c r="B5281" s="24">
        <f>VLOOKUP(A5281,'Wind - Power Curve'!$A$3:$B$47,2)*Wind!$B$9</f>
        <v>3954.6</v>
      </c>
      <c r="C5281">
        <f>(0.5*(A5281^3)*Wind!$B$11*Wind!$B$7*(VLOOKUP(A5281+0.5,'Wind - Power Curve'!$A$3:$E$47,5,TRUE))*Wind!$B$9)/1000</f>
        <v>4394.2164615418424</v>
      </c>
      <c r="D5281" s="23" t="s">
        <v>9</v>
      </c>
    </row>
    <row r="5282" spans="1:4" x14ac:dyDescent="0.35">
      <c r="A5282" s="4">
        <f>Climate285!F5309*((113.5/10)^0.12)</f>
        <v>9.0358208425216127</v>
      </c>
      <c r="B5282" s="24">
        <f>VLOOKUP(A5282,'Wind - Power Curve'!$A$3:$B$47,2)*Wind!$B$9</f>
        <v>3954.6</v>
      </c>
      <c r="C5282">
        <f>(0.5*(A5282^3)*Wind!$B$11*Wind!$B$7*(VLOOKUP(A5282+0.5,'Wind - Power Curve'!$A$3:$E$47,5,TRUE))*Wind!$B$9)/1000</f>
        <v>3992.8908309222479</v>
      </c>
      <c r="D5282" s="23" t="s">
        <v>9</v>
      </c>
    </row>
    <row r="5283" spans="1:4" x14ac:dyDescent="0.35">
      <c r="A5283" s="4">
        <f>Climate285!F5310*((113.5/10)^0.12)</f>
        <v>9.0384977261958888</v>
      </c>
      <c r="B5283" s="24">
        <f>VLOOKUP(A5283,'Wind - Power Curve'!$A$3:$B$47,2)*Wind!$B$9</f>
        <v>3954.6</v>
      </c>
      <c r="C5283">
        <f>(0.5*(A5283^3)*Wind!$B$11*Wind!$B$7*(VLOOKUP(A5283+0.5,'Wind - Power Curve'!$A$3:$E$47,5,TRUE))*Wind!$B$9)/1000</f>
        <v>3996.440592899366</v>
      </c>
      <c r="D5283" s="23" t="s">
        <v>9</v>
      </c>
    </row>
    <row r="5284" spans="1:4" x14ac:dyDescent="0.35">
      <c r="A5284" s="4">
        <f>Climate285!F5311*((113.5/10)^0.12)</f>
        <v>9.1616343752126248</v>
      </c>
      <c r="B5284" s="24">
        <f>VLOOKUP(A5284,'Wind - Power Curve'!$A$3:$B$47,2)*Wind!$B$9</f>
        <v>3954.6</v>
      </c>
      <c r="C5284">
        <f>(0.5*(A5284^3)*Wind!$B$11*Wind!$B$7*(VLOOKUP(A5284+0.5,'Wind - Power Curve'!$A$3:$E$47,5,TRUE))*Wind!$B$9)/1000</f>
        <v>4162.013358640057</v>
      </c>
      <c r="D5284" s="23" t="s">
        <v>9</v>
      </c>
    </row>
    <row r="5285" spans="1:4" x14ac:dyDescent="0.35">
      <c r="A5285" s="4">
        <f>Climate285!F5312*((113.5/10)^0.12)</f>
        <v>9.1014044925413948</v>
      </c>
      <c r="B5285" s="24">
        <f>VLOOKUP(A5285,'Wind - Power Curve'!$A$3:$B$47,2)*Wind!$B$9</f>
        <v>3954.6</v>
      </c>
      <c r="C5285">
        <f>(0.5*(A5285^3)*Wind!$B$11*Wind!$B$7*(VLOOKUP(A5285+0.5,'Wind - Power Curve'!$A$3:$E$47,5,TRUE))*Wind!$B$9)/1000</f>
        <v>4080.4668176416162</v>
      </c>
      <c r="D5285" s="23" t="s">
        <v>9</v>
      </c>
    </row>
    <row r="5286" spans="1:4" x14ac:dyDescent="0.35">
      <c r="A5286" s="4">
        <f>Climate285!F5313*((113.5/10)^0.12)</f>
        <v>9.2727250476951166</v>
      </c>
      <c r="B5286" s="24">
        <f>VLOOKUP(A5286,'Wind - Power Curve'!$A$3:$B$47,2)*Wind!$B$9</f>
        <v>3954.6</v>
      </c>
      <c r="C5286">
        <f>(0.5*(A5286^3)*Wind!$B$11*Wind!$B$7*(VLOOKUP(A5286+0.5,'Wind - Power Curve'!$A$3:$E$47,5,TRUE))*Wind!$B$9)/1000</f>
        <v>4315.257831794198</v>
      </c>
      <c r="D5286" s="23" t="s">
        <v>9</v>
      </c>
    </row>
    <row r="5287" spans="1:4" x14ac:dyDescent="0.35">
      <c r="A5287" s="4">
        <f>Climate285!F5314*((113.5/10)^0.12)</f>
        <v>9.5564747171684647</v>
      </c>
      <c r="B5287" s="24">
        <f>VLOOKUP(A5287,'Wind - Power Curve'!$A$3:$B$47,2)*Wind!$B$9</f>
        <v>4640.4000000000005</v>
      </c>
      <c r="C5287">
        <f>(0.5*(A5287^3)*Wind!$B$11*Wind!$B$7*(VLOOKUP(A5287+0.5,'Wind - Power Curve'!$A$3:$E$47,5,TRUE))*Wind!$B$9)/1000</f>
        <v>4652.4036476712899</v>
      </c>
      <c r="D5287" s="23" t="s">
        <v>9</v>
      </c>
    </row>
    <row r="5288" spans="1:4" x14ac:dyDescent="0.35">
      <c r="A5288" s="4">
        <f>Climate285!F5315*((113.5/10)^0.12)</f>
        <v>9.6916573427194468</v>
      </c>
      <c r="B5288" s="24">
        <f>VLOOKUP(A5288,'Wind - Power Curve'!$A$3:$B$47,2)*Wind!$B$9</f>
        <v>4640.4000000000005</v>
      </c>
      <c r="C5288">
        <f>(0.5*(A5288^3)*Wind!$B$11*Wind!$B$7*(VLOOKUP(A5288+0.5,'Wind - Power Curve'!$A$3:$E$47,5,TRUE))*Wind!$B$9)/1000</f>
        <v>4852.6435857929991</v>
      </c>
      <c r="D5288" s="23" t="s">
        <v>9</v>
      </c>
    </row>
    <row r="5289" spans="1:4" x14ac:dyDescent="0.35">
      <c r="A5289" s="4">
        <f>Climate285!F5316*((113.5/10)^0.12)</f>
        <v>9.5216752294028666</v>
      </c>
      <c r="B5289" s="24">
        <f>VLOOKUP(A5289,'Wind - Power Curve'!$A$3:$B$47,2)*Wind!$B$9</f>
        <v>4640.4000000000005</v>
      </c>
      <c r="C5289">
        <f>(0.5*(A5289^3)*Wind!$B$11*Wind!$B$7*(VLOOKUP(A5289+0.5,'Wind - Power Curve'!$A$3:$E$47,5,TRUE))*Wind!$B$9)/1000</f>
        <v>4601.7639208524242</v>
      </c>
      <c r="D5289" s="23" t="s">
        <v>9</v>
      </c>
    </row>
    <row r="5290" spans="1:4" x14ac:dyDescent="0.35">
      <c r="A5290" s="4">
        <f>Climate285!F5317*((113.5/10)^0.12)</f>
        <v>9.6595347386281247</v>
      </c>
      <c r="B5290" s="24">
        <f>VLOOKUP(A5290,'Wind - Power Curve'!$A$3:$B$47,2)*Wind!$B$9</f>
        <v>4640.4000000000005</v>
      </c>
      <c r="C5290">
        <f>(0.5*(A5290^3)*Wind!$B$11*Wind!$B$7*(VLOOKUP(A5290+0.5,'Wind - Power Curve'!$A$3:$E$47,5,TRUE))*Wind!$B$9)/1000</f>
        <v>4804.5516678898248</v>
      </c>
      <c r="D5290" s="23" t="s">
        <v>9</v>
      </c>
    </row>
    <row r="5291" spans="1:4" x14ac:dyDescent="0.35">
      <c r="A5291" s="4">
        <f>Climate285!F5318*((113.5/10)^0.12)</f>
        <v>9.2687097221837007</v>
      </c>
      <c r="B5291" s="24">
        <f>VLOOKUP(A5291,'Wind - Power Curve'!$A$3:$B$47,2)*Wind!$B$9</f>
        <v>3954.6</v>
      </c>
      <c r="C5291">
        <f>(0.5*(A5291^3)*Wind!$B$11*Wind!$B$7*(VLOOKUP(A5291+0.5,'Wind - Power Curve'!$A$3:$E$47,5,TRUE))*Wind!$B$9)/1000</f>
        <v>4309.6544101187892</v>
      </c>
      <c r="D5291" s="23" t="s">
        <v>9</v>
      </c>
    </row>
    <row r="5292" spans="1:4" x14ac:dyDescent="0.35">
      <c r="A5292" s="4">
        <f>Climate285!F5319*((113.5/10)^0.12)</f>
        <v>9.6381196692339106</v>
      </c>
      <c r="B5292" s="24">
        <f>VLOOKUP(A5292,'Wind - Power Curve'!$A$3:$B$47,2)*Wind!$B$9</f>
        <v>4640.4000000000005</v>
      </c>
      <c r="C5292">
        <f>(0.5*(A5292^3)*Wind!$B$11*Wind!$B$7*(VLOOKUP(A5292+0.5,'Wind - Power Curve'!$A$3:$E$47,5,TRUE))*Wind!$B$9)/1000</f>
        <v>4772.667563751681</v>
      </c>
      <c r="D5292" s="23" t="s">
        <v>9</v>
      </c>
    </row>
    <row r="5293" spans="1:4" x14ac:dyDescent="0.35">
      <c r="A5293" s="4">
        <f>Climate285!F5320*((113.5/10)^0.12)</f>
        <v>9.7451950162049847</v>
      </c>
      <c r="B5293" s="24">
        <f>VLOOKUP(A5293,'Wind - Power Curve'!$A$3:$B$47,2)*Wind!$B$9</f>
        <v>4640.4000000000005</v>
      </c>
      <c r="C5293">
        <f>(0.5*(A5293^3)*Wind!$B$11*Wind!$B$7*(VLOOKUP(A5293+0.5,'Wind - Power Curve'!$A$3:$E$47,5,TRUE))*Wind!$B$9)/1000</f>
        <v>4933.5080978109727</v>
      </c>
      <c r="D5293" s="23" t="s">
        <v>9</v>
      </c>
    </row>
    <row r="5294" spans="1:4" x14ac:dyDescent="0.35">
      <c r="A5294" s="4">
        <f>Climate285!F5321*((113.5/10)^0.12)</f>
        <v>9.6528425294424327</v>
      </c>
      <c r="B5294" s="24">
        <f>VLOOKUP(A5294,'Wind - Power Curve'!$A$3:$B$47,2)*Wind!$B$9</f>
        <v>4640.4000000000005</v>
      </c>
      <c r="C5294">
        <f>(0.5*(A5294^3)*Wind!$B$11*Wind!$B$7*(VLOOKUP(A5294+0.5,'Wind - Power Curve'!$A$3:$E$47,5,TRUE))*Wind!$B$9)/1000</f>
        <v>4794.5726798026926</v>
      </c>
      <c r="D5294" s="23" t="s">
        <v>9</v>
      </c>
    </row>
    <row r="5295" spans="1:4" x14ac:dyDescent="0.35">
      <c r="A5295" s="4">
        <f>Climate285!F5322*((113.5/10)^0.12)</f>
        <v>9.7532256672278166</v>
      </c>
      <c r="B5295" s="24">
        <f>VLOOKUP(A5295,'Wind - Power Curve'!$A$3:$B$47,2)*Wind!$B$9</f>
        <v>4640.4000000000005</v>
      </c>
      <c r="C5295">
        <f>(0.5*(A5295^3)*Wind!$B$11*Wind!$B$7*(VLOOKUP(A5295+0.5,'Wind - Power Curve'!$A$3:$E$47,5,TRUE))*Wind!$B$9)/1000</f>
        <v>4945.7147102564895</v>
      </c>
      <c r="D5295" s="23" t="s">
        <v>9</v>
      </c>
    </row>
    <row r="5296" spans="1:4" x14ac:dyDescent="0.35">
      <c r="A5296" s="4">
        <f>Climate285!F5323*((113.5/10)^0.12)</f>
        <v>9.9874529887270427</v>
      </c>
      <c r="B5296" s="24">
        <f>VLOOKUP(A5296,'Wind - Power Curve'!$A$3:$B$47,2)*Wind!$B$9</f>
        <v>4640.4000000000005</v>
      </c>
      <c r="C5296">
        <f>(0.5*(A5296^3)*Wind!$B$11*Wind!$B$7*(VLOOKUP(A5296+0.5,'Wind - Power Curve'!$A$3:$E$47,5,TRUE))*Wind!$B$9)/1000</f>
        <v>5310.6598595346668</v>
      </c>
      <c r="D5296" s="23" t="s">
        <v>9</v>
      </c>
    </row>
    <row r="5297" spans="1:4" x14ac:dyDescent="0.35">
      <c r="A5297" s="4">
        <f>Climate285!F5324*((113.5/10)^0.12)</f>
        <v>9.7692869692734785</v>
      </c>
      <c r="B5297" s="24">
        <f>VLOOKUP(A5297,'Wind - Power Curve'!$A$3:$B$47,2)*Wind!$B$9</f>
        <v>4640.4000000000005</v>
      </c>
      <c r="C5297">
        <f>(0.5*(A5297^3)*Wind!$B$11*Wind!$B$7*(VLOOKUP(A5297+0.5,'Wind - Power Curve'!$A$3:$E$47,5,TRUE))*Wind!$B$9)/1000</f>
        <v>4970.1883057775703</v>
      </c>
      <c r="D5297" s="23" t="s">
        <v>9</v>
      </c>
    </row>
    <row r="5298" spans="1:4" x14ac:dyDescent="0.35">
      <c r="A5298" s="4">
        <f>Climate285!F5325*((113.5/10)^0.12)</f>
        <v>9.9031311529873225</v>
      </c>
      <c r="B5298" s="24">
        <f>VLOOKUP(A5298,'Wind - Power Curve'!$A$3:$B$47,2)*Wind!$B$9</f>
        <v>4640.4000000000005</v>
      </c>
      <c r="C5298">
        <f>(0.5*(A5298^3)*Wind!$B$11*Wind!$B$7*(VLOOKUP(A5298+0.5,'Wind - Power Curve'!$A$3:$E$47,5,TRUE))*Wind!$B$9)/1000</f>
        <v>5177.2821561519131</v>
      </c>
      <c r="D5298" s="23" t="s">
        <v>9</v>
      </c>
    </row>
    <row r="5299" spans="1:4" x14ac:dyDescent="0.35">
      <c r="A5299" s="4">
        <f>Climate285!F5326*((113.5/10)^0.12)</f>
        <v>9.4828604161258507</v>
      </c>
      <c r="B5299" s="24">
        <f>VLOOKUP(A5299,'Wind - Power Curve'!$A$3:$B$47,2)*Wind!$B$9</f>
        <v>3954.6</v>
      </c>
      <c r="C5299">
        <f>(0.5*(A5299^3)*Wind!$B$11*Wind!$B$7*(VLOOKUP(A5299+0.5,'Wind - Power Curve'!$A$3:$E$47,5,TRUE))*Wind!$B$9)/1000</f>
        <v>4615.3291207068542</v>
      </c>
      <c r="D5299" s="23" t="s">
        <v>9</v>
      </c>
    </row>
    <row r="5300" spans="1:4" x14ac:dyDescent="0.35">
      <c r="A5300" s="4">
        <f>Climate285!F5327*((113.5/10)^0.12)</f>
        <v>9.3329549303663466</v>
      </c>
      <c r="B5300" s="24">
        <f>VLOOKUP(A5300,'Wind - Power Curve'!$A$3:$B$47,2)*Wind!$B$9</f>
        <v>3954.6</v>
      </c>
      <c r="C5300">
        <f>(0.5*(A5300^3)*Wind!$B$11*Wind!$B$7*(VLOOKUP(A5300+0.5,'Wind - Power Curve'!$A$3:$E$47,5,TRUE))*Wind!$B$9)/1000</f>
        <v>4399.8929282087638</v>
      </c>
      <c r="D5300" s="23" t="s">
        <v>9</v>
      </c>
    </row>
    <row r="5301" spans="1:4" x14ac:dyDescent="0.35">
      <c r="A5301" s="4">
        <f>Climate285!F5328*((113.5/10)^0.12)</f>
        <v>8.9622065414789969</v>
      </c>
      <c r="B5301" s="24">
        <f>VLOOKUP(A5301,'Wind - Power Curve'!$A$3:$B$47,2)*Wind!$B$9</f>
        <v>3314.7000000000003</v>
      </c>
      <c r="C5301">
        <f>(0.5*(A5301^3)*Wind!$B$11*Wind!$B$7*(VLOOKUP(A5301+0.5,'Wind - Power Curve'!$A$3:$E$47,5,TRUE))*Wind!$B$9)/1000</f>
        <v>3904.9895751465469</v>
      </c>
      <c r="D5301" s="23" t="s">
        <v>9</v>
      </c>
    </row>
    <row r="5302" spans="1:4" x14ac:dyDescent="0.35">
      <c r="A5302" s="4">
        <f>Climate285!F5329*((113.5/10)^0.12)</f>
        <v>8.6797953138427868</v>
      </c>
      <c r="B5302" s="24">
        <f>VLOOKUP(A5302,'Wind - Power Curve'!$A$3:$B$47,2)*Wind!$B$9</f>
        <v>3314.7000000000003</v>
      </c>
      <c r="C5302">
        <f>(0.5*(A5302^3)*Wind!$B$11*Wind!$B$7*(VLOOKUP(A5302+0.5,'Wind - Power Curve'!$A$3:$E$47,5,TRUE))*Wind!$B$9)/1000</f>
        <v>3547.345464911114</v>
      </c>
      <c r="D5302" s="23" t="s">
        <v>9</v>
      </c>
    </row>
    <row r="5303" spans="1:4" x14ac:dyDescent="0.35">
      <c r="A5303" s="4">
        <f>Climate285!F5330*((113.5/10)^0.12)</f>
        <v>8.9274070537133987</v>
      </c>
      <c r="B5303" s="24">
        <f>VLOOKUP(A5303,'Wind - Power Curve'!$A$3:$B$47,2)*Wind!$B$9</f>
        <v>3314.7000000000003</v>
      </c>
      <c r="C5303">
        <f>(0.5*(A5303^3)*Wind!$B$11*Wind!$B$7*(VLOOKUP(A5303+0.5,'Wind - Power Curve'!$A$3:$E$47,5,TRUE))*Wind!$B$9)/1000</f>
        <v>3859.6777436571583</v>
      </c>
      <c r="D5303" s="23" t="s">
        <v>9</v>
      </c>
    </row>
    <row r="5304" spans="1:4" x14ac:dyDescent="0.35">
      <c r="A5304" s="4">
        <f>Climate285!F5331*((113.5/10)^0.12)</f>
        <v>8.8337161251137069</v>
      </c>
      <c r="B5304" s="24">
        <f>VLOOKUP(A5304,'Wind - Power Curve'!$A$3:$B$47,2)*Wind!$B$9</f>
        <v>3314.7000000000003</v>
      </c>
      <c r="C5304">
        <f>(0.5*(A5304^3)*Wind!$B$11*Wind!$B$7*(VLOOKUP(A5304+0.5,'Wind - Power Curve'!$A$3:$E$47,5,TRUE))*Wind!$B$9)/1000</f>
        <v>3739.4295056946962</v>
      </c>
      <c r="D5304" s="23" t="s">
        <v>9</v>
      </c>
    </row>
    <row r="5305" spans="1:4" x14ac:dyDescent="0.35">
      <c r="A5305" s="4">
        <f>Climate285!F5332*((113.5/10)^0.12)</f>
        <v>8.9541758904561686</v>
      </c>
      <c r="B5305" s="24">
        <f>VLOOKUP(A5305,'Wind - Power Curve'!$A$3:$B$47,2)*Wind!$B$9</f>
        <v>3314.7000000000003</v>
      </c>
      <c r="C5305">
        <f>(0.5*(A5305^3)*Wind!$B$11*Wind!$B$7*(VLOOKUP(A5305+0.5,'Wind - Power Curve'!$A$3:$E$47,5,TRUE))*Wind!$B$9)/1000</f>
        <v>3894.5016947011873</v>
      </c>
      <c r="D5305" s="23" t="s">
        <v>9</v>
      </c>
    </row>
    <row r="5306" spans="1:4" x14ac:dyDescent="0.35">
      <c r="A5306" s="4">
        <f>Climate285!F5333*((113.5/10)^0.12)</f>
        <v>8.7467174056997088</v>
      </c>
      <c r="B5306" s="24">
        <f>VLOOKUP(A5306,'Wind - Power Curve'!$A$3:$B$47,2)*Wind!$B$9</f>
        <v>3314.7000000000003</v>
      </c>
      <c r="C5306">
        <f>(0.5*(A5306^3)*Wind!$B$11*Wind!$B$7*(VLOOKUP(A5306+0.5,'Wind - Power Curve'!$A$3:$E$47,5,TRUE))*Wind!$B$9)/1000</f>
        <v>3630.0308807649553</v>
      </c>
      <c r="D5306" s="23" t="s">
        <v>9</v>
      </c>
    </row>
    <row r="5307" spans="1:4" x14ac:dyDescent="0.35">
      <c r="A5307" s="4">
        <f>Climate285!F5334*((113.5/10)^0.12)</f>
        <v>9.0880200741700108</v>
      </c>
      <c r="B5307" s="24">
        <f>VLOOKUP(A5307,'Wind - Power Curve'!$A$3:$B$47,2)*Wind!$B$9</f>
        <v>3954.6</v>
      </c>
      <c r="C5307">
        <f>(0.5*(A5307^3)*Wind!$B$11*Wind!$B$7*(VLOOKUP(A5307+0.5,'Wind - Power Curve'!$A$3:$E$47,5,TRUE))*Wind!$B$9)/1000</f>
        <v>4062.4912187916543</v>
      </c>
      <c r="D5307" s="23" t="s">
        <v>9</v>
      </c>
    </row>
    <row r="5308" spans="1:4" x14ac:dyDescent="0.35">
      <c r="A5308" s="4">
        <f>Climate285!F5335*((113.5/10)^0.12)</f>
        <v>8.8952844496220767</v>
      </c>
      <c r="B5308" s="24">
        <f>VLOOKUP(A5308,'Wind - Power Curve'!$A$3:$B$47,2)*Wind!$B$9</f>
        <v>3314.7000000000003</v>
      </c>
      <c r="C5308">
        <f>(0.5*(A5308^3)*Wind!$B$11*Wind!$B$7*(VLOOKUP(A5308+0.5,'Wind - Power Curve'!$A$3:$E$47,5,TRUE))*Wind!$B$9)/1000</f>
        <v>3818.1637903811525</v>
      </c>
      <c r="D5308" s="23" t="s">
        <v>9</v>
      </c>
    </row>
    <row r="5309" spans="1:4" x14ac:dyDescent="0.35">
      <c r="A5309" s="4">
        <f>Climate285!F5336*((113.5/10)^0.12)</f>
        <v>8.4161222719265147</v>
      </c>
      <c r="B5309" s="24">
        <f>VLOOKUP(A5309,'Wind - Power Curve'!$A$3:$B$47,2)*Wind!$B$9</f>
        <v>2737.8</v>
      </c>
      <c r="C5309">
        <f>(0.5*(A5309^3)*Wind!$B$11*Wind!$B$7*(VLOOKUP(A5309+0.5,'Wind - Power Curve'!$A$3:$E$47,5,TRUE))*Wind!$B$9)/1000</f>
        <v>3217.5370787567808</v>
      </c>
      <c r="D5309" s="23" t="s">
        <v>9</v>
      </c>
    </row>
    <row r="5310" spans="1:4" x14ac:dyDescent="0.35">
      <c r="A5310" s="4">
        <f>Climate285!F5337*((113.5/10)^0.12)</f>
        <v>8.6958566158884487</v>
      </c>
      <c r="B5310" s="24">
        <f>VLOOKUP(A5310,'Wind - Power Curve'!$A$3:$B$47,2)*Wind!$B$9</f>
        <v>3314.7000000000003</v>
      </c>
      <c r="C5310">
        <f>(0.5*(A5310^3)*Wind!$B$11*Wind!$B$7*(VLOOKUP(A5310+0.5,'Wind - Power Curve'!$A$3:$E$47,5,TRUE))*Wind!$B$9)/1000</f>
        <v>3567.0742066003691</v>
      </c>
      <c r="D5310" s="23" t="s">
        <v>9</v>
      </c>
    </row>
    <row r="5311" spans="1:4" x14ac:dyDescent="0.35">
      <c r="A5311" s="4">
        <f>Climate285!F5338*((113.5/10)^0.12)</f>
        <v>8.9059919843191828</v>
      </c>
      <c r="B5311" s="24">
        <f>VLOOKUP(A5311,'Wind - Power Curve'!$A$3:$B$47,2)*Wind!$B$9</f>
        <v>3314.7000000000003</v>
      </c>
      <c r="C5311">
        <f>(0.5*(A5311^3)*Wind!$B$11*Wind!$B$7*(VLOOKUP(A5311+0.5,'Wind - Power Curve'!$A$3:$E$47,5,TRUE))*Wind!$B$9)/1000</f>
        <v>3831.968527108691</v>
      </c>
      <c r="D5311" s="23" t="s">
        <v>9</v>
      </c>
    </row>
    <row r="5312" spans="1:4" x14ac:dyDescent="0.35">
      <c r="A5312" s="4">
        <f>Climate285!F5339*((113.5/10)^0.12)</f>
        <v>8.6463342679143267</v>
      </c>
      <c r="B5312" s="24">
        <f>VLOOKUP(A5312,'Wind - Power Curve'!$A$3:$B$47,2)*Wind!$B$9</f>
        <v>3314.7000000000003</v>
      </c>
      <c r="C5312">
        <f>(0.5*(A5312^3)*Wind!$B$11*Wind!$B$7*(VLOOKUP(A5312+0.5,'Wind - Power Curve'!$A$3:$E$47,5,TRUE))*Wind!$B$9)/1000</f>
        <v>3506.4778337250737</v>
      </c>
      <c r="D5312" s="23" t="s">
        <v>9</v>
      </c>
    </row>
    <row r="5313" spans="1:4" x14ac:dyDescent="0.35">
      <c r="A5313" s="4">
        <f>Climate285!F5340*((113.5/10)^0.12)</f>
        <v>8.9929907037331827</v>
      </c>
      <c r="B5313" s="24">
        <f>VLOOKUP(A5313,'Wind - Power Curve'!$A$3:$B$47,2)*Wind!$B$9</f>
        <v>3314.7000000000003</v>
      </c>
      <c r="C5313">
        <f>(0.5*(A5313^3)*Wind!$B$11*Wind!$B$7*(VLOOKUP(A5313+0.5,'Wind - Power Curve'!$A$3:$E$47,5,TRUE))*Wind!$B$9)/1000</f>
        <v>3945.3675397346187</v>
      </c>
      <c r="D5313" s="23" t="s">
        <v>9</v>
      </c>
    </row>
    <row r="5314" spans="1:4" x14ac:dyDescent="0.35">
      <c r="A5314" s="4">
        <f>Climate285!F5341*((113.5/10)^0.12)</f>
        <v>9.0465283772187206</v>
      </c>
      <c r="B5314" s="24">
        <f>VLOOKUP(A5314,'Wind - Power Curve'!$A$3:$B$47,2)*Wind!$B$9</f>
        <v>3954.6</v>
      </c>
      <c r="C5314">
        <f>(0.5*(A5314^3)*Wind!$B$11*Wind!$B$7*(VLOOKUP(A5314+0.5,'Wind - Power Curve'!$A$3:$E$47,5,TRUE))*Wind!$B$9)/1000</f>
        <v>4007.1025008283509</v>
      </c>
      <c r="D5314" s="23" t="s">
        <v>9</v>
      </c>
    </row>
    <row r="5315" spans="1:4" x14ac:dyDescent="0.35">
      <c r="A5315" s="4">
        <f>Climate285!F5342*((113.5/10)^0.12)</f>
        <v>9.8977773856387667</v>
      </c>
      <c r="B5315" s="24">
        <f>VLOOKUP(A5315,'Wind - Power Curve'!$A$3:$B$47,2)*Wind!$B$9</f>
        <v>4640.4000000000005</v>
      </c>
      <c r="C5315">
        <f>(0.5*(A5315^3)*Wind!$B$11*Wind!$B$7*(VLOOKUP(A5315+0.5,'Wind - Power Curve'!$A$3:$E$47,5,TRUE))*Wind!$B$9)/1000</f>
        <v>5168.8899673403384</v>
      </c>
      <c r="D5315" s="23" t="s">
        <v>9</v>
      </c>
    </row>
    <row r="5316" spans="1:4" x14ac:dyDescent="0.35">
      <c r="A5316" s="4">
        <f>Climate285!F5343*((113.5/10)^0.12)</f>
        <v>10.196249915320641</v>
      </c>
      <c r="B5316" s="24">
        <f>VLOOKUP(A5316,'Wind - Power Curve'!$A$3:$B$47,2)*Wind!$B$9</f>
        <v>5330.7</v>
      </c>
      <c r="C5316">
        <f>(0.5*(A5316^3)*Wind!$B$11*Wind!$B$7*(VLOOKUP(A5316+0.5,'Wind - Power Curve'!$A$3:$E$47,5,TRUE))*Wind!$B$9)/1000</f>
        <v>5465.6339824505831</v>
      </c>
      <c r="D5316" s="23" t="s">
        <v>9</v>
      </c>
    </row>
    <row r="5317" spans="1:4" x14ac:dyDescent="0.35">
      <c r="A5317" s="4">
        <f>Climate285!F5344*((113.5/10)^0.12)</f>
        <v>10.098543661209535</v>
      </c>
      <c r="B5317" s="24">
        <f>VLOOKUP(A5317,'Wind - Power Curve'!$A$3:$B$47,2)*Wind!$B$9</f>
        <v>5330.7</v>
      </c>
      <c r="C5317">
        <f>(0.5*(A5317^3)*Wind!$B$11*Wind!$B$7*(VLOOKUP(A5317+0.5,'Wind - Power Curve'!$A$3:$E$47,5,TRUE))*Wind!$B$9)/1000</f>
        <v>5310.0104071014594</v>
      </c>
      <c r="D5317" s="23" t="s">
        <v>9</v>
      </c>
    </row>
    <row r="5318" spans="1:4" x14ac:dyDescent="0.35">
      <c r="A5318" s="4">
        <f>Climate285!F5345*((113.5/10)^0.12)</f>
        <v>10.755718603244508</v>
      </c>
      <c r="B5318" s="24">
        <f>VLOOKUP(A5318,'Wind - Power Curve'!$A$3:$B$47,2)*Wind!$B$9</f>
        <v>5968.8</v>
      </c>
      <c r="C5318">
        <f>(0.5*(A5318^3)*Wind!$B$11*Wind!$B$7*(VLOOKUP(A5318+0.5,'Wind - Power Curve'!$A$3:$E$47,5,TRUE))*Wind!$B$9)/1000</f>
        <v>6067.0593573518618</v>
      </c>
      <c r="D5318" s="23" t="s">
        <v>9</v>
      </c>
    </row>
    <row r="5319" spans="1:4" x14ac:dyDescent="0.35">
      <c r="A5319" s="4">
        <f>Climate285!F5346*((113.5/10)^0.12)</f>
        <v>11.022068528835057</v>
      </c>
      <c r="B5319" s="24">
        <f>VLOOKUP(A5319,'Wind - Power Curve'!$A$3:$B$47,2)*Wind!$B$9</f>
        <v>6489.9000000000005</v>
      </c>
      <c r="C5319">
        <f>(0.5*(A5319^3)*Wind!$B$11*Wind!$B$7*(VLOOKUP(A5319+0.5,'Wind - Power Curve'!$A$3:$E$47,5,TRUE))*Wind!$B$9)/1000</f>
        <v>6029.2861107188301</v>
      </c>
      <c r="D5319" s="23" t="s">
        <v>9</v>
      </c>
    </row>
    <row r="5320" spans="1:4" x14ac:dyDescent="0.35">
      <c r="A5320" s="4">
        <f>Climate285!F5347*((113.5/10)^0.12)</f>
        <v>11.060883342112072</v>
      </c>
      <c r="B5320" s="24">
        <f>VLOOKUP(A5320,'Wind - Power Curve'!$A$3:$B$47,2)*Wind!$B$9</f>
        <v>6489.9000000000005</v>
      </c>
      <c r="C5320">
        <f>(0.5*(A5320^3)*Wind!$B$11*Wind!$B$7*(VLOOKUP(A5320+0.5,'Wind - Power Curve'!$A$3:$E$47,5,TRUE))*Wind!$B$9)/1000</f>
        <v>6093.2080638340667</v>
      </c>
      <c r="D5320" s="23" t="s">
        <v>9</v>
      </c>
    </row>
    <row r="5321" spans="1:4" x14ac:dyDescent="0.35">
      <c r="A5321" s="4">
        <f>Climate285!F5348*((113.5/10)^0.12)</f>
        <v>11.16662024724601</v>
      </c>
      <c r="B5321" s="24">
        <f>VLOOKUP(A5321,'Wind - Power Curve'!$A$3:$B$47,2)*Wind!$B$9</f>
        <v>6489.9000000000005</v>
      </c>
      <c r="C5321">
        <f>(0.5*(A5321^3)*Wind!$B$11*Wind!$B$7*(VLOOKUP(A5321+0.5,'Wind - Power Curve'!$A$3:$E$47,5,TRUE))*Wind!$B$9)/1000</f>
        <v>6269.6285784449401</v>
      </c>
      <c r="D5321" s="23" t="s">
        <v>9</v>
      </c>
    </row>
    <row r="5322" spans="1:4" x14ac:dyDescent="0.35">
      <c r="A5322" s="4">
        <f>Climate285!F5349*((113.5/10)^0.12)</f>
        <v>11.151897387037488</v>
      </c>
      <c r="B5322" s="24">
        <f>VLOOKUP(A5322,'Wind - Power Curve'!$A$3:$B$47,2)*Wind!$B$9</f>
        <v>6489.9000000000005</v>
      </c>
      <c r="C5322">
        <f>(0.5*(A5322^3)*Wind!$B$11*Wind!$B$7*(VLOOKUP(A5322+0.5,'Wind - Power Curve'!$A$3:$E$47,5,TRUE))*Wind!$B$9)/1000</f>
        <v>6244.8622984029353</v>
      </c>
      <c r="D5322" s="23" t="s">
        <v>9</v>
      </c>
    </row>
    <row r="5323" spans="1:4" x14ac:dyDescent="0.35">
      <c r="A5323" s="4">
        <f>Climate285!F5350*((113.5/10)^0.12)</f>
        <v>11.036791389043582</v>
      </c>
      <c r="B5323" s="24">
        <f>VLOOKUP(A5323,'Wind - Power Curve'!$A$3:$B$47,2)*Wind!$B$9</f>
        <v>6489.9000000000005</v>
      </c>
      <c r="C5323">
        <f>(0.5*(A5323^3)*Wind!$B$11*Wind!$B$7*(VLOOKUP(A5323+0.5,'Wind - Power Curve'!$A$3:$E$47,5,TRUE))*Wind!$B$9)/1000</f>
        <v>6053.4794722003189</v>
      </c>
      <c r="D5323" s="23" t="s">
        <v>9</v>
      </c>
    </row>
    <row r="5324" spans="1:4" x14ac:dyDescent="0.35">
      <c r="A5324" s="4">
        <f>Climate285!F5351*((113.5/10)^0.12)</f>
        <v>10.641951047087741</v>
      </c>
      <c r="B5324" s="24">
        <f>VLOOKUP(A5324,'Wind - Power Curve'!$A$3:$B$47,2)*Wind!$B$9</f>
        <v>5968.8</v>
      </c>
      <c r="C5324">
        <f>(0.5*(A5324^3)*Wind!$B$11*Wind!$B$7*(VLOOKUP(A5324+0.5,'Wind - Power Curve'!$A$3:$E$47,5,TRUE))*Wind!$B$9)/1000</f>
        <v>5876.5673795291441</v>
      </c>
      <c r="D5324" s="23" t="s">
        <v>9</v>
      </c>
    </row>
    <row r="5325" spans="1:4" x14ac:dyDescent="0.35">
      <c r="A5325" s="4">
        <f>Climate285!F5352*((113.5/10)^0.12)</f>
        <v>10.572352071556542</v>
      </c>
      <c r="B5325" s="24">
        <f>VLOOKUP(A5325,'Wind - Power Curve'!$A$3:$B$47,2)*Wind!$B$9</f>
        <v>5968.8</v>
      </c>
      <c r="C5325">
        <f>(0.5*(A5325^3)*Wind!$B$11*Wind!$B$7*(VLOOKUP(A5325+0.5,'Wind - Power Curve'!$A$3:$E$47,5,TRUE))*Wind!$B$9)/1000</f>
        <v>5762.0205276228844</v>
      </c>
      <c r="D5325" s="23" t="s">
        <v>9</v>
      </c>
    </row>
    <row r="5326" spans="1:4" x14ac:dyDescent="0.35">
      <c r="A5326" s="4">
        <f>Climate285!F5353*((113.5/10)^0.12)</f>
        <v>10.271202658200393</v>
      </c>
      <c r="B5326" s="24">
        <f>VLOOKUP(A5326,'Wind - Power Curve'!$A$3:$B$47,2)*Wind!$B$9</f>
        <v>5330.7</v>
      </c>
      <c r="C5326">
        <f>(0.5*(A5326^3)*Wind!$B$11*Wind!$B$7*(VLOOKUP(A5326+0.5,'Wind - Power Curve'!$A$3:$E$47,5,TRUE))*Wind!$B$9)/1000</f>
        <v>5587.0560015521078</v>
      </c>
      <c r="D5326" s="23" t="s">
        <v>9</v>
      </c>
    </row>
    <row r="5327" spans="1:4" x14ac:dyDescent="0.35">
      <c r="A5327" s="4">
        <f>Climate285!F5354*((113.5/10)^0.12)</f>
        <v>10.046344429561135</v>
      </c>
      <c r="B5327" s="24">
        <f>VLOOKUP(A5327,'Wind - Power Curve'!$A$3:$B$47,2)*Wind!$B$9</f>
        <v>5330.7</v>
      </c>
      <c r="C5327">
        <f>(0.5*(A5327^3)*Wind!$B$11*Wind!$B$7*(VLOOKUP(A5327+0.5,'Wind - Power Curve'!$A$3:$E$47,5,TRUE))*Wind!$B$9)/1000</f>
        <v>5228.0931892776398</v>
      </c>
      <c r="D5327" s="23" t="s">
        <v>9</v>
      </c>
    </row>
    <row r="5328" spans="1:4" x14ac:dyDescent="0.35">
      <c r="A5328" s="4">
        <f>Climate285!F5355*((113.5/10)^0.12)</f>
        <v>9.9513150591243047</v>
      </c>
      <c r="B5328" s="24">
        <f>VLOOKUP(A5328,'Wind - Power Curve'!$A$3:$B$47,2)*Wind!$B$9</f>
        <v>4640.4000000000005</v>
      </c>
      <c r="C5328">
        <f>(0.5*(A5328^3)*Wind!$B$11*Wind!$B$7*(VLOOKUP(A5328+0.5,'Wind - Power Curve'!$A$3:$E$47,5,TRUE))*Wind!$B$9)/1000</f>
        <v>5253.2209890776112</v>
      </c>
      <c r="D5328" s="23" t="s">
        <v>9</v>
      </c>
    </row>
    <row r="5329" spans="1:4" x14ac:dyDescent="0.35">
      <c r="A5329" s="4">
        <f>Climate285!F5356*((113.5/10)^0.12)</f>
        <v>10.252464472480455</v>
      </c>
      <c r="B5329" s="24">
        <f>VLOOKUP(A5329,'Wind - Power Curve'!$A$3:$B$47,2)*Wind!$B$9</f>
        <v>5330.7</v>
      </c>
      <c r="C5329">
        <f>(0.5*(A5329^3)*Wind!$B$11*Wind!$B$7*(VLOOKUP(A5329+0.5,'Wind - Power Curve'!$A$3:$E$47,5,TRUE))*Wind!$B$9)/1000</f>
        <v>5556.5336508912178</v>
      </c>
      <c r="D5329" s="23" t="s">
        <v>9</v>
      </c>
    </row>
    <row r="5330" spans="1:4" x14ac:dyDescent="0.35">
      <c r="A5330" s="4">
        <f>Climate285!F5357*((113.5/10)^0.12)</f>
        <v>9.8870698509416606</v>
      </c>
      <c r="B5330" s="24">
        <f>VLOOKUP(A5330,'Wind - Power Curve'!$A$3:$B$47,2)*Wind!$B$9</f>
        <v>4640.4000000000005</v>
      </c>
      <c r="C5330">
        <f>(0.5*(A5330^3)*Wind!$B$11*Wind!$B$7*(VLOOKUP(A5330+0.5,'Wind - Power Curve'!$A$3:$E$47,5,TRUE))*Wind!$B$9)/1000</f>
        <v>5152.1328063946867</v>
      </c>
      <c r="D5330" s="23" t="s">
        <v>9</v>
      </c>
    </row>
    <row r="5331" spans="1:4" x14ac:dyDescent="0.35">
      <c r="A5331" s="4">
        <f>Climate285!F5358*((113.5/10)^0.12)</f>
        <v>10.030283127515473</v>
      </c>
      <c r="B5331" s="24">
        <f>VLOOKUP(A5331,'Wind - Power Curve'!$A$3:$B$47,2)*Wind!$B$9</f>
        <v>5330.7</v>
      </c>
      <c r="C5331">
        <f>(0.5*(A5331^3)*Wind!$B$11*Wind!$B$7*(VLOOKUP(A5331+0.5,'Wind - Power Curve'!$A$3:$E$47,5,TRUE))*Wind!$B$9)/1000</f>
        <v>5203.0584680260254</v>
      </c>
      <c r="D5331" s="23" t="s">
        <v>9</v>
      </c>
    </row>
    <row r="5332" spans="1:4" x14ac:dyDescent="0.35">
      <c r="A5332" s="4">
        <f>Climate285!F5359*((113.5/10)^0.12)</f>
        <v>9.8830545254302464</v>
      </c>
      <c r="B5332" s="24">
        <f>VLOOKUP(A5332,'Wind - Power Curve'!$A$3:$B$47,2)*Wind!$B$9</f>
        <v>4640.4000000000005</v>
      </c>
      <c r="C5332">
        <f>(0.5*(A5332^3)*Wind!$B$11*Wind!$B$7*(VLOOKUP(A5332+0.5,'Wind - Power Curve'!$A$3:$E$47,5,TRUE))*Wind!$B$9)/1000</f>
        <v>5145.8582204461018</v>
      </c>
      <c r="D5332" s="23" t="s">
        <v>9</v>
      </c>
    </row>
    <row r="5333" spans="1:4" x14ac:dyDescent="0.35">
      <c r="A5333" s="4">
        <f>Climate285!F5360*((113.5/10)^0.12)</f>
        <v>9.3717697436433607</v>
      </c>
      <c r="B5333" s="24">
        <f>VLOOKUP(A5333,'Wind - Power Curve'!$A$3:$B$47,2)*Wind!$B$9</f>
        <v>3954.6</v>
      </c>
      <c r="C5333">
        <f>(0.5*(A5333^3)*Wind!$B$11*Wind!$B$7*(VLOOKUP(A5333+0.5,'Wind - Power Curve'!$A$3:$E$47,5,TRUE))*Wind!$B$9)/1000</f>
        <v>4455.0176778677678</v>
      </c>
      <c r="D5333" s="23" t="s">
        <v>9</v>
      </c>
    </row>
    <row r="5334" spans="1:4" x14ac:dyDescent="0.35">
      <c r="A5334" s="4">
        <f>Climate285!F5361*((113.5/10)^0.12)</f>
        <v>9.2593406293237326</v>
      </c>
      <c r="B5334" s="24">
        <f>VLOOKUP(A5334,'Wind - Power Curve'!$A$3:$B$47,2)*Wind!$B$9</f>
        <v>3954.6</v>
      </c>
      <c r="C5334">
        <f>(0.5*(A5334^3)*Wind!$B$11*Wind!$B$7*(VLOOKUP(A5334+0.5,'Wind - Power Curve'!$A$3:$E$47,5,TRUE))*Wind!$B$9)/1000</f>
        <v>4296.5986280941916</v>
      </c>
      <c r="D5334" s="23" t="s">
        <v>9</v>
      </c>
    </row>
    <row r="5335" spans="1:4" x14ac:dyDescent="0.35">
      <c r="A5335" s="4">
        <f>Climate285!F5362*((113.5/10)^0.12)</f>
        <v>9.0036982384302906</v>
      </c>
      <c r="B5335" s="24">
        <f>VLOOKUP(A5335,'Wind - Power Curve'!$A$3:$B$47,2)*Wind!$B$9</f>
        <v>3954.6</v>
      </c>
      <c r="C5335">
        <f>(0.5*(A5335^3)*Wind!$B$11*Wind!$B$7*(VLOOKUP(A5335+0.5,'Wind - Power Curve'!$A$3:$E$47,5,TRUE))*Wind!$B$9)/1000</f>
        <v>3950.457514035993</v>
      </c>
      <c r="D5335" s="23" t="s">
        <v>9</v>
      </c>
    </row>
    <row r="5336" spans="1:4" x14ac:dyDescent="0.35">
      <c r="A5336" s="4">
        <f>Climate285!F5363*((113.5/10)^0.12)</f>
        <v>8.9220532863648447</v>
      </c>
      <c r="B5336" s="24">
        <f>VLOOKUP(A5336,'Wind - Power Curve'!$A$3:$B$47,2)*Wind!$B$9</f>
        <v>3314.7000000000003</v>
      </c>
      <c r="C5336">
        <f>(0.5*(A5336^3)*Wind!$B$11*Wind!$B$7*(VLOOKUP(A5336+0.5,'Wind - Power Curve'!$A$3:$E$47,5,TRUE))*Wind!$B$9)/1000</f>
        <v>3852.7379591467525</v>
      </c>
      <c r="D5336" s="23" t="s">
        <v>9</v>
      </c>
    </row>
    <row r="5337" spans="1:4" x14ac:dyDescent="0.35">
      <c r="A5337" s="4">
        <f>Climate285!F5364*((113.5/10)^0.12)</f>
        <v>9.2713866058579768</v>
      </c>
      <c r="B5337" s="24">
        <f>VLOOKUP(A5337,'Wind - Power Curve'!$A$3:$B$47,2)*Wind!$B$9</f>
        <v>3954.6</v>
      </c>
      <c r="C5337">
        <f>(0.5*(A5337^3)*Wind!$B$11*Wind!$B$7*(VLOOKUP(A5337+0.5,'Wind - Power Curve'!$A$3:$E$47,5,TRUE))*Wind!$B$9)/1000</f>
        <v>4313.3894852340009</v>
      </c>
      <c r="D5337" s="23" t="s">
        <v>9</v>
      </c>
    </row>
    <row r="5338" spans="1:4" x14ac:dyDescent="0.35">
      <c r="A5338" s="4">
        <f>Climate285!F5365*((113.5/10)^0.12)</f>
        <v>9.1308502129584408</v>
      </c>
      <c r="B5338" s="24">
        <f>VLOOKUP(A5338,'Wind - Power Curve'!$A$3:$B$47,2)*Wind!$B$9</f>
        <v>3954.6</v>
      </c>
      <c r="C5338">
        <f>(0.5*(A5338^3)*Wind!$B$11*Wind!$B$7*(VLOOKUP(A5338+0.5,'Wind - Power Curve'!$A$3:$E$47,5,TRUE))*Wind!$B$9)/1000</f>
        <v>4120.1996190064037</v>
      </c>
      <c r="D5338" s="23" t="s">
        <v>9</v>
      </c>
    </row>
    <row r="5339" spans="1:4" x14ac:dyDescent="0.35">
      <c r="A5339" s="4">
        <f>Climate285!F5366*((113.5/10)^0.12)</f>
        <v>9.1536037241897947</v>
      </c>
      <c r="B5339" s="24">
        <f>VLOOKUP(A5339,'Wind - Power Curve'!$A$3:$B$47,2)*Wind!$B$9</f>
        <v>3954.6</v>
      </c>
      <c r="C5339">
        <f>(0.5*(A5339^3)*Wind!$B$11*Wind!$B$7*(VLOOKUP(A5339+0.5,'Wind - Power Curve'!$A$3:$E$47,5,TRUE))*Wind!$B$9)/1000</f>
        <v>4151.0782831623092</v>
      </c>
      <c r="D5339" s="23" t="s">
        <v>9</v>
      </c>
    </row>
    <row r="5340" spans="1:4" x14ac:dyDescent="0.35">
      <c r="A5340" s="4">
        <f>Climate285!F5367*((113.5/10)^0.12)</f>
        <v>9.3209089538321006</v>
      </c>
      <c r="B5340" s="24">
        <f>VLOOKUP(A5340,'Wind - Power Curve'!$A$3:$B$47,2)*Wind!$B$9</f>
        <v>3954.6</v>
      </c>
      <c r="C5340">
        <f>(0.5*(A5340^3)*Wind!$B$11*Wind!$B$7*(VLOOKUP(A5340+0.5,'Wind - Power Curve'!$A$3:$E$47,5,TRUE))*Wind!$B$9)/1000</f>
        <v>4382.8781792526352</v>
      </c>
      <c r="D5340" s="23" t="s">
        <v>9</v>
      </c>
    </row>
    <row r="5341" spans="1:4" x14ac:dyDescent="0.35">
      <c r="A5341" s="4">
        <f>Climate285!F5368*((113.5/10)^0.12)</f>
        <v>9.3209089538321006</v>
      </c>
      <c r="B5341" s="24">
        <f>VLOOKUP(A5341,'Wind - Power Curve'!$A$3:$B$47,2)*Wind!$B$9</f>
        <v>3954.6</v>
      </c>
      <c r="C5341">
        <f>(0.5*(A5341^3)*Wind!$B$11*Wind!$B$7*(VLOOKUP(A5341+0.5,'Wind - Power Curve'!$A$3:$E$47,5,TRUE))*Wind!$B$9)/1000</f>
        <v>4382.8781792526352</v>
      </c>
      <c r="D5341" s="23" t="s">
        <v>9</v>
      </c>
    </row>
    <row r="5342" spans="1:4" x14ac:dyDescent="0.35">
      <c r="A5342" s="4">
        <f>Climate285!F5369*((113.5/10)^0.12)</f>
        <v>9.6461503202567407</v>
      </c>
      <c r="B5342" s="24">
        <f>VLOOKUP(A5342,'Wind - Power Curve'!$A$3:$B$47,2)*Wind!$B$9</f>
        <v>4640.4000000000005</v>
      </c>
      <c r="C5342">
        <f>(0.5*(A5342^3)*Wind!$B$11*Wind!$B$7*(VLOOKUP(A5342+0.5,'Wind - Power Curve'!$A$3:$E$47,5,TRUE))*Wind!$B$9)/1000</f>
        <v>4784.6075187718025</v>
      </c>
      <c r="D5342" s="23" t="s">
        <v>9</v>
      </c>
    </row>
    <row r="5343" spans="1:4" x14ac:dyDescent="0.35">
      <c r="A5343" s="4">
        <f>Climate285!F5370*((113.5/10)^0.12)</f>
        <v>9.8629778978731686</v>
      </c>
      <c r="B5343" s="24">
        <f>VLOOKUP(A5343,'Wind - Power Curve'!$A$3:$B$47,2)*Wind!$B$9</f>
        <v>4640.4000000000005</v>
      </c>
      <c r="C5343">
        <f>(0.5*(A5343^3)*Wind!$B$11*Wind!$B$7*(VLOOKUP(A5343+0.5,'Wind - Power Curve'!$A$3:$E$47,5,TRUE))*Wind!$B$9)/1000</f>
        <v>5114.5616961171017</v>
      </c>
      <c r="D5343" s="23" t="s">
        <v>9</v>
      </c>
    </row>
    <row r="5344" spans="1:4" x14ac:dyDescent="0.35">
      <c r="A5344" s="4">
        <f>Climate285!F5371*((113.5/10)^0.12)</f>
        <v>10.086497684675287</v>
      </c>
      <c r="B5344" s="24">
        <f>VLOOKUP(A5344,'Wind - Power Curve'!$A$3:$B$47,2)*Wind!$B$9</f>
        <v>5330.7</v>
      </c>
      <c r="C5344">
        <f>(0.5*(A5344^3)*Wind!$B$11*Wind!$B$7*(VLOOKUP(A5344+0.5,'Wind - Power Curve'!$A$3:$E$47,5,TRUE))*Wind!$B$9)/1000</f>
        <v>5291.0310392070596</v>
      </c>
      <c r="D5344" s="23" t="s">
        <v>9</v>
      </c>
    </row>
    <row r="5345" spans="1:4" x14ac:dyDescent="0.35">
      <c r="A5345" s="4">
        <f>Climate285!F5372*((113.5/10)^0.12)</f>
        <v>9.4266458589660367</v>
      </c>
      <c r="B5345" s="24">
        <f>VLOOKUP(A5345,'Wind - Power Curve'!$A$3:$B$47,2)*Wind!$B$9</f>
        <v>3954.6</v>
      </c>
      <c r="C5345">
        <f>(0.5*(A5345^3)*Wind!$B$11*Wind!$B$7*(VLOOKUP(A5345+0.5,'Wind - Power Curve'!$A$3:$E$47,5,TRUE))*Wind!$B$9)/1000</f>
        <v>4533.7354788225275</v>
      </c>
      <c r="D5345" s="23" t="s">
        <v>9</v>
      </c>
    </row>
    <row r="5346" spans="1:4" x14ac:dyDescent="0.35">
      <c r="A5346" s="4">
        <f>Climate285!F5373*((113.5/10)^0.12)</f>
        <v>9.7037033192536946</v>
      </c>
      <c r="B5346" s="24">
        <f>VLOOKUP(A5346,'Wind - Power Curve'!$A$3:$B$47,2)*Wind!$B$9</f>
        <v>4640.4000000000005</v>
      </c>
      <c r="C5346">
        <f>(0.5*(A5346^3)*Wind!$B$11*Wind!$B$7*(VLOOKUP(A5346+0.5,'Wind - Power Curve'!$A$3:$E$47,5,TRUE))*Wind!$B$9)/1000</f>
        <v>4870.7604610409462</v>
      </c>
      <c r="D5346" s="23" t="s">
        <v>9</v>
      </c>
    </row>
    <row r="5347" spans="1:4" x14ac:dyDescent="0.35">
      <c r="A5347" s="4">
        <f>Climate285!F5374*((113.5/10)^0.12)</f>
        <v>9.2887863497407785</v>
      </c>
      <c r="B5347" s="24">
        <f>VLOOKUP(A5347,'Wind - Power Curve'!$A$3:$B$47,2)*Wind!$B$9</f>
        <v>3954.6</v>
      </c>
      <c r="C5347">
        <f>(0.5*(A5347^3)*Wind!$B$11*Wind!$B$7*(VLOOKUP(A5347+0.5,'Wind - Power Curve'!$A$3:$E$47,5,TRUE))*Wind!$B$9)/1000</f>
        <v>4337.7200890178383</v>
      </c>
      <c r="D5347" s="23" t="s">
        <v>9</v>
      </c>
    </row>
    <row r="5348" spans="1:4" x14ac:dyDescent="0.35">
      <c r="A5348" s="4">
        <f>Climate285!F5375*((113.5/10)^0.12)</f>
        <v>8.9140226353420147</v>
      </c>
      <c r="B5348" s="24">
        <f>VLOOKUP(A5348,'Wind - Power Curve'!$A$3:$B$47,2)*Wind!$B$9</f>
        <v>3314.7000000000003</v>
      </c>
      <c r="C5348">
        <f>(0.5*(A5348^3)*Wind!$B$11*Wind!$B$7*(VLOOKUP(A5348+0.5,'Wind - Power Curve'!$A$3:$E$47,5,TRUE))*Wind!$B$9)/1000</f>
        <v>3842.3438875302368</v>
      </c>
      <c r="D5348" s="23" t="s">
        <v>9</v>
      </c>
    </row>
    <row r="5349" spans="1:4" x14ac:dyDescent="0.35">
      <c r="A5349" s="4">
        <f>Climate285!F5376*((113.5/10)^0.12)</f>
        <v>9.0625896792643807</v>
      </c>
      <c r="B5349" s="24">
        <f>VLOOKUP(A5349,'Wind - Power Curve'!$A$3:$B$47,2)*Wind!$B$9</f>
        <v>3954.6</v>
      </c>
      <c r="C5349">
        <f>(0.5*(A5349^3)*Wind!$B$11*Wind!$B$7*(VLOOKUP(A5349+0.5,'Wind - Power Curve'!$A$3:$E$47,5,TRUE))*Wind!$B$9)/1000</f>
        <v>4028.4831717374186</v>
      </c>
      <c r="D5349" s="23" t="s">
        <v>9</v>
      </c>
    </row>
    <row r="5350" spans="1:4" x14ac:dyDescent="0.35">
      <c r="A5350" s="4">
        <f>Climate285!F5377*((113.5/10)^0.12)</f>
        <v>8.8685156128793068</v>
      </c>
      <c r="B5350" s="24">
        <f>VLOOKUP(A5350,'Wind - Power Curve'!$A$3:$B$47,2)*Wind!$B$9</f>
        <v>3314.7000000000003</v>
      </c>
      <c r="C5350">
        <f>(0.5*(A5350^3)*Wind!$B$11*Wind!$B$7*(VLOOKUP(A5350+0.5,'Wind - Power Curve'!$A$3:$E$47,5,TRUE))*Wind!$B$9)/1000</f>
        <v>3783.7970867503268</v>
      </c>
      <c r="D5350" s="23" t="s">
        <v>9</v>
      </c>
    </row>
    <row r="5351" spans="1:4" x14ac:dyDescent="0.35">
      <c r="A5351" s="4">
        <f>Climate285!F5378*((113.5/10)^0.12)</f>
        <v>8.6235807566829727</v>
      </c>
      <c r="B5351" s="24">
        <f>VLOOKUP(A5351,'Wind - Power Curve'!$A$3:$B$47,2)*Wind!$B$9</f>
        <v>3314.7000000000003</v>
      </c>
      <c r="C5351">
        <f>(0.5*(A5351^3)*Wind!$B$11*Wind!$B$7*(VLOOKUP(A5351+0.5,'Wind - Power Curve'!$A$3:$E$47,5,TRUE))*Wind!$B$9)/1000</f>
        <v>3478.8678993447497</v>
      </c>
      <c r="D5351" s="23" t="s">
        <v>9</v>
      </c>
    </row>
    <row r="5352" spans="1:4" x14ac:dyDescent="0.35">
      <c r="A5352" s="4">
        <f>Climate285!F5379*((113.5/10)^0.12)</f>
        <v>8.5272129444090048</v>
      </c>
      <c r="B5352" s="24">
        <f>VLOOKUP(A5352,'Wind - Power Curve'!$A$3:$B$47,2)*Wind!$B$9</f>
        <v>3314.7000000000003</v>
      </c>
      <c r="C5352">
        <f>(0.5*(A5352^3)*Wind!$B$11*Wind!$B$7*(VLOOKUP(A5352+0.5,'Wind - Power Curve'!$A$3:$E$47,5,TRUE))*Wind!$B$9)/1000</f>
        <v>3363.5381592226177</v>
      </c>
      <c r="D5352" s="23" t="s">
        <v>9</v>
      </c>
    </row>
    <row r="5353" spans="1:4" x14ac:dyDescent="0.35">
      <c r="A5353" s="4">
        <f>Climate285!F5380*((113.5/10)^0.12)</f>
        <v>8.6168885474972807</v>
      </c>
      <c r="B5353" s="24">
        <f>VLOOKUP(A5353,'Wind - Power Curve'!$A$3:$B$47,2)*Wind!$B$9</f>
        <v>3314.7000000000003</v>
      </c>
      <c r="C5353">
        <f>(0.5*(A5353^3)*Wind!$B$11*Wind!$B$7*(VLOOKUP(A5353+0.5,'Wind - Power Curve'!$A$3:$E$47,5,TRUE))*Wind!$B$9)/1000</f>
        <v>3470.775002702776</v>
      </c>
      <c r="D5353" s="23" t="s">
        <v>9</v>
      </c>
    </row>
    <row r="5354" spans="1:4" x14ac:dyDescent="0.35">
      <c r="A5354" s="4">
        <f>Climate285!F5381*((113.5/10)^0.12)</f>
        <v>8.3438464127210388</v>
      </c>
      <c r="B5354" s="24">
        <f>VLOOKUP(A5354,'Wind - Power Curve'!$A$3:$B$47,2)*Wind!$B$9</f>
        <v>2737.8</v>
      </c>
      <c r="C5354">
        <f>(0.5*(A5354^3)*Wind!$B$11*Wind!$B$7*(VLOOKUP(A5354+0.5,'Wind - Power Curve'!$A$3:$E$47,5,TRUE))*Wind!$B$9)/1000</f>
        <v>3135.3523595683396</v>
      </c>
      <c r="D5354" s="23" t="s">
        <v>9</v>
      </c>
    </row>
    <row r="5355" spans="1:4" x14ac:dyDescent="0.35">
      <c r="A5355" s="4">
        <f>Climate285!F5382*((113.5/10)^0.12)</f>
        <v>8.2568476933070389</v>
      </c>
      <c r="B5355" s="24">
        <f>VLOOKUP(A5355,'Wind - Power Curve'!$A$3:$B$47,2)*Wind!$B$9</f>
        <v>2737.8</v>
      </c>
      <c r="C5355">
        <f>(0.5*(A5355^3)*Wind!$B$11*Wind!$B$7*(VLOOKUP(A5355+0.5,'Wind - Power Curve'!$A$3:$E$47,5,TRUE))*Wind!$B$9)/1000</f>
        <v>3038.2973303605049</v>
      </c>
      <c r="D5355" s="23" t="s">
        <v>9</v>
      </c>
    </row>
    <row r="5356" spans="1:4" x14ac:dyDescent="0.35">
      <c r="A5356" s="4">
        <f>Climate285!F5383*((113.5/10)^0.12)</f>
        <v>8.2635399024927327</v>
      </c>
      <c r="B5356" s="24">
        <f>VLOOKUP(A5356,'Wind - Power Curve'!$A$3:$B$47,2)*Wind!$B$9</f>
        <v>2737.8</v>
      </c>
      <c r="C5356">
        <f>(0.5*(A5356^3)*Wind!$B$11*Wind!$B$7*(VLOOKUP(A5356+0.5,'Wind - Power Curve'!$A$3:$E$47,5,TRUE))*Wind!$B$9)/1000</f>
        <v>3045.6909773410757</v>
      </c>
      <c r="D5356" s="23" t="s">
        <v>9</v>
      </c>
    </row>
    <row r="5357" spans="1:4" x14ac:dyDescent="0.35">
      <c r="A5357" s="4">
        <f>Climate285!F5384*((113.5/10)^0.12)</f>
        <v>8.3251082270011008</v>
      </c>
      <c r="B5357" s="24">
        <f>VLOOKUP(A5357,'Wind - Power Curve'!$A$3:$B$47,2)*Wind!$B$9</f>
        <v>2737.8</v>
      </c>
      <c r="C5357">
        <f>(0.5*(A5357^3)*Wind!$B$11*Wind!$B$7*(VLOOKUP(A5357+0.5,'Wind - Power Curve'!$A$3:$E$47,5,TRUE))*Wind!$B$9)/1000</f>
        <v>3114.2761180765697</v>
      </c>
      <c r="D5357" s="23" t="s">
        <v>9</v>
      </c>
    </row>
    <row r="5358" spans="1:4" x14ac:dyDescent="0.35">
      <c r="A5358" s="4">
        <f>Climate285!F5385*((113.5/10)^0.12)</f>
        <v>8.2407863912613788</v>
      </c>
      <c r="B5358" s="24">
        <f>VLOOKUP(A5358,'Wind - Power Curve'!$A$3:$B$47,2)*Wind!$B$9</f>
        <v>2737.8</v>
      </c>
      <c r="C5358">
        <f>(0.5*(A5358^3)*Wind!$B$11*Wind!$B$7*(VLOOKUP(A5358+0.5,'Wind - Power Curve'!$A$3:$E$47,5,TRUE))*Wind!$B$9)/1000</f>
        <v>3020.6014189793582</v>
      </c>
      <c r="D5358" s="23" t="s">
        <v>9</v>
      </c>
    </row>
    <row r="5359" spans="1:4" x14ac:dyDescent="0.35">
      <c r="A5359" s="4">
        <f>Climate285!F5386*((113.5/10)^0.12)</f>
        <v>8.3318004361867928</v>
      </c>
      <c r="B5359" s="24">
        <f>VLOOKUP(A5359,'Wind - Power Curve'!$A$3:$B$47,2)*Wind!$B$9</f>
        <v>2737.8</v>
      </c>
      <c r="C5359">
        <f>(0.5*(A5359^3)*Wind!$B$11*Wind!$B$7*(VLOOKUP(A5359+0.5,'Wind - Power Curve'!$A$3:$E$47,5,TRUE))*Wind!$B$9)/1000</f>
        <v>3121.7924691045605</v>
      </c>
      <c r="D5359" s="23" t="s">
        <v>9</v>
      </c>
    </row>
    <row r="5360" spans="1:4" x14ac:dyDescent="0.35">
      <c r="A5360" s="4">
        <f>Climate285!F5387*((113.5/10)^0.12)</f>
        <v>8.8002550791852467</v>
      </c>
      <c r="B5360" s="24">
        <f>VLOOKUP(A5360,'Wind - Power Curve'!$A$3:$B$47,2)*Wind!$B$9</f>
        <v>3314.7000000000003</v>
      </c>
      <c r="C5360">
        <f>(0.5*(A5360^3)*Wind!$B$11*Wind!$B$7*(VLOOKUP(A5360+0.5,'Wind - Power Curve'!$A$3:$E$47,5,TRUE))*Wind!$B$9)/1000</f>
        <v>3697.0967456439216</v>
      </c>
      <c r="D5360" s="23" t="s">
        <v>9</v>
      </c>
    </row>
    <row r="5361" spans="1:4" x14ac:dyDescent="0.35">
      <c r="A5361" s="4">
        <f>Climate285!F5388*((113.5/10)^0.12)</f>
        <v>8.8015935210223848</v>
      </c>
      <c r="B5361" s="24">
        <f>VLOOKUP(A5361,'Wind - Power Curve'!$A$3:$B$47,2)*Wind!$B$9</f>
        <v>3314.7000000000003</v>
      </c>
      <c r="C5361">
        <f>(0.5*(A5361^3)*Wind!$B$11*Wind!$B$7*(VLOOKUP(A5361+0.5,'Wind - Power Curve'!$A$3:$E$47,5,TRUE))*Wind!$B$9)/1000</f>
        <v>3698.7838904668424</v>
      </c>
      <c r="D5361" s="23" t="s">
        <v>9</v>
      </c>
    </row>
    <row r="5362" spans="1:4" x14ac:dyDescent="0.35">
      <c r="A5362" s="4">
        <f>Climate285!F5389*((113.5/10)^0.12)</f>
        <v>8.7761631261167548</v>
      </c>
      <c r="B5362" s="24">
        <f>VLOOKUP(A5362,'Wind - Power Curve'!$A$3:$B$47,2)*Wind!$B$9</f>
        <v>3314.7000000000003</v>
      </c>
      <c r="C5362">
        <f>(0.5*(A5362^3)*Wind!$B$11*Wind!$B$7*(VLOOKUP(A5362+0.5,'Wind - Power Curve'!$A$3:$E$47,5,TRUE))*Wind!$B$9)/1000</f>
        <v>3666.815807054325</v>
      </c>
      <c r="D5362" s="23" t="s">
        <v>9</v>
      </c>
    </row>
    <row r="5363" spans="1:4" x14ac:dyDescent="0.35">
      <c r="A5363" s="4">
        <f>Climate285!F5390*((113.5/10)^0.12)</f>
        <v>9.0558974700786887</v>
      </c>
      <c r="B5363" s="24">
        <f>VLOOKUP(A5363,'Wind - Power Curve'!$A$3:$B$47,2)*Wind!$B$9</f>
        <v>3954.6</v>
      </c>
      <c r="C5363">
        <f>(0.5*(A5363^3)*Wind!$B$11*Wind!$B$7*(VLOOKUP(A5363+0.5,'Wind - Power Curve'!$A$3:$E$47,5,TRUE))*Wind!$B$9)/1000</f>
        <v>4019.5653403299634</v>
      </c>
      <c r="D5363" s="23" t="s">
        <v>9</v>
      </c>
    </row>
    <row r="5364" spans="1:4" x14ac:dyDescent="0.35">
      <c r="A5364" s="4">
        <f>Climate285!F5391*((113.5/10)^0.12)</f>
        <v>9.3704313018062226</v>
      </c>
      <c r="B5364" s="24">
        <f>VLOOKUP(A5364,'Wind - Power Curve'!$A$3:$B$47,2)*Wind!$B$9</f>
        <v>3954.6</v>
      </c>
      <c r="C5364">
        <f>(0.5*(A5364^3)*Wind!$B$11*Wind!$B$7*(VLOOKUP(A5364+0.5,'Wind - Power Curve'!$A$3:$E$47,5,TRUE))*Wind!$B$9)/1000</f>
        <v>4453.1092025212183</v>
      </c>
      <c r="D5364" s="23" t="s">
        <v>9</v>
      </c>
    </row>
    <row r="5365" spans="1:4" x14ac:dyDescent="0.35">
      <c r="A5365" s="4">
        <f>Climate285!F5392*((113.5/10)^0.12)</f>
        <v>9.3423240232263165</v>
      </c>
      <c r="B5365" s="24">
        <f>VLOOKUP(A5365,'Wind - Power Curve'!$A$3:$B$47,2)*Wind!$B$9</f>
        <v>3954.6</v>
      </c>
      <c r="C5365">
        <f>(0.5*(A5365^3)*Wind!$B$11*Wind!$B$7*(VLOOKUP(A5365+0.5,'Wind - Power Curve'!$A$3:$E$47,5,TRUE))*Wind!$B$9)/1000</f>
        <v>4413.1570237276828</v>
      </c>
      <c r="D5365" s="23" t="s">
        <v>9</v>
      </c>
    </row>
    <row r="5366" spans="1:4" x14ac:dyDescent="0.35">
      <c r="A5366" s="4">
        <f>Climate285!F5393*((113.5/10)^0.12)</f>
        <v>9.5658438100284346</v>
      </c>
      <c r="B5366" s="24">
        <f>VLOOKUP(A5366,'Wind - Power Curve'!$A$3:$B$47,2)*Wind!$B$9</f>
        <v>4640.4000000000005</v>
      </c>
      <c r="C5366">
        <f>(0.5*(A5366^3)*Wind!$B$11*Wind!$B$7*(VLOOKUP(A5366+0.5,'Wind - Power Curve'!$A$3:$E$47,5,TRUE))*Wind!$B$9)/1000</f>
        <v>4666.1006074309971</v>
      </c>
      <c r="D5366" s="23" t="s">
        <v>9</v>
      </c>
    </row>
    <row r="5367" spans="1:4" x14ac:dyDescent="0.35">
      <c r="A5367" s="4">
        <f>Climate285!F5394*((113.5/10)^0.12)</f>
        <v>9.9138386876844287</v>
      </c>
      <c r="B5367" s="24">
        <f>VLOOKUP(A5367,'Wind - Power Curve'!$A$3:$B$47,2)*Wind!$B$9</f>
        <v>4640.4000000000005</v>
      </c>
      <c r="C5367">
        <f>(0.5*(A5367^3)*Wind!$B$11*Wind!$B$7*(VLOOKUP(A5367+0.5,'Wind - Power Curve'!$A$3:$E$47,5,TRUE))*Wind!$B$9)/1000</f>
        <v>5194.093774993079</v>
      </c>
      <c r="D5367" s="23" t="s">
        <v>9</v>
      </c>
    </row>
    <row r="5368" spans="1:4" x14ac:dyDescent="0.35">
      <c r="A5368" s="4">
        <f>Climate285!F5395*((113.5/10)^0.12)</f>
        <v>10.319386564337377</v>
      </c>
      <c r="B5368" s="24">
        <f>VLOOKUP(A5368,'Wind - Power Curve'!$A$3:$B$47,2)*Wind!$B$9</f>
        <v>5330.7</v>
      </c>
      <c r="C5368">
        <f>(0.5*(A5368^3)*Wind!$B$11*Wind!$B$7*(VLOOKUP(A5368+0.5,'Wind - Power Curve'!$A$3:$E$47,5,TRUE))*Wind!$B$9)/1000</f>
        <v>5666.0548461028629</v>
      </c>
      <c r="D5368" s="23" t="s">
        <v>9</v>
      </c>
    </row>
    <row r="5369" spans="1:4" x14ac:dyDescent="0.35">
      <c r="A5369" s="4">
        <f>Climate285!F5396*((113.5/10)^0.12)</f>
        <v>10.118620288766611</v>
      </c>
      <c r="B5369" s="24">
        <f>VLOOKUP(A5369,'Wind - Power Curve'!$A$3:$B$47,2)*Wind!$B$9</f>
        <v>5330.7</v>
      </c>
      <c r="C5369">
        <f>(0.5*(A5369^3)*Wind!$B$11*Wind!$B$7*(VLOOKUP(A5369+0.5,'Wind - Power Curve'!$A$3:$E$47,5,TRUE))*Wind!$B$9)/1000</f>
        <v>5341.743453325972</v>
      </c>
      <c r="D5369" s="23" t="s">
        <v>9</v>
      </c>
    </row>
    <row r="5370" spans="1:4" x14ac:dyDescent="0.35">
      <c r="A5370" s="4">
        <f>Climate285!F5397*((113.5/10)^0.12)</f>
        <v>10.130666265300857</v>
      </c>
      <c r="B5370" s="24">
        <f>VLOOKUP(A5370,'Wind - Power Curve'!$A$3:$B$47,2)*Wind!$B$9</f>
        <v>5330.7</v>
      </c>
      <c r="C5370">
        <f>(0.5*(A5370^3)*Wind!$B$11*Wind!$B$7*(VLOOKUP(A5370+0.5,'Wind - Power Curve'!$A$3:$E$47,5,TRUE))*Wind!$B$9)/1000</f>
        <v>5360.8438290231943</v>
      </c>
      <c r="D5370" s="23" t="s">
        <v>9</v>
      </c>
    </row>
    <row r="5371" spans="1:4" x14ac:dyDescent="0.35">
      <c r="A5371" s="4">
        <f>Climate285!F5398*((113.5/10)^0.12)</f>
        <v>9.9419459662643366</v>
      </c>
      <c r="B5371" s="24">
        <f>VLOOKUP(A5371,'Wind - Power Curve'!$A$3:$B$47,2)*Wind!$B$9</f>
        <v>4640.4000000000005</v>
      </c>
      <c r="C5371">
        <f>(0.5*(A5371^3)*Wind!$B$11*Wind!$B$7*(VLOOKUP(A5371+0.5,'Wind - Power Curve'!$A$3:$E$47,5,TRUE))*Wind!$B$9)/1000</f>
        <v>5238.3973427983474</v>
      </c>
      <c r="D5371" s="23" t="s">
        <v>9</v>
      </c>
    </row>
    <row r="5372" spans="1:4" x14ac:dyDescent="0.35">
      <c r="A5372" s="4">
        <f>Climate285!F5399*((113.5/10)^0.12)</f>
        <v>10.022252476492643</v>
      </c>
      <c r="B5372" s="24">
        <f>VLOOKUP(A5372,'Wind - Power Curve'!$A$3:$B$47,2)*Wind!$B$9</f>
        <v>5330.7</v>
      </c>
      <c r="C5372">
        <f>(0.5*(A5372^3)*Wind!$B$11*Wind!$B$7*(VLOOKUP(A5372+0.5,'Wind - Power Curve'!$A$3:$E$47,5,TRUE))*Wind!$B$9)/1000</f>
        <v>5190.5711330370941</v>
      </c>
      <c r="D5372" s="23" t="s">
        <v>9</v>
      </c>
    </row>
    <row r="5373" spans="1:4" x14ac:dyDescent="0.35">
      <c r="A5373" s="4">
        <f>Climate285!F5400*((113.5/10)^0.12)</f>
        <v>9.7344874815078786</v>
      </c>
      <c r="B5373" s="24">
        <f>VLOOKUP(A5373,'Wind - Power Curve'!$A$3:$B$47,2)*Wind!$B$9</f>
        <v>4640.4000000000005</v>
      </c>
      <c r="C5373">
        <f>(0.5*(A5373^3)*Wind!$B$11*Wind!$B$7*(VLOOKUP(A5373+0.5,'Wind - Power Curve'!$A$3:$E$47,5,TRUE))*Wind!$B$9)/1000</f>
        <v>4917.2638806201358</v>
      </c>
      <c r="D5373" s="23" t="s">
        <v>9</v>
      </c>
    </row>
    <row r="5374" spans="1:4" x14ac:dyDescent="0.35">
      <c r="A5374" s="4">
        <f>Climate285!F5401*((113.5/10)^0.12)</f>
        <v>9.5256905549142807</v>
      </c>
      <c r="B5374" s="24">
        <f>VLOOKUP(A5374,'Wind - Power Curve'!$A$3:$B$47,2)*Wind!$B$9</f>
        <v>4640.4000000000005</v>
      </c>
      <c r="C5374">
        <f>(0.5*(A5374^3)*Wind!$B$11*Wind!$B$7*(VLOOKUP(A5374+0.5,'Wind - Power Curve'!$A$3:$E$47,5,TRUE))*Wind!$B$9)/1000</f>
        <v>4607.5881186272136</v>
      </c>
      <c r="D5374" s="23" t="s">
        <v>9</v>
      </c>
    </row>
    <row r="5375" spans="1:4" x14ac:dyDescent="0.35">
      <c r="A5375" s="4">
        <f>Climate285!F5402*((113.5/10)^0.12)</f>
        <v>9.9138386876844287</v>
      </c>
      <c r="B5375" s="24">
        <f>VLOOKUP(A5375,'Wind - Power Curve'!$A$3:$B$47,2)*Wind!$B$9</f>
        <v>4640.4000000000005</v>
      </c>
      <c r="C5375">
        <f>(0.5*(A5375^3)*Wind!$B$11*Wind!$B$7*(VLOOKUP(A5375+0.5,'Wind - Power Curve'!$A$3:$E$47,5,TRUE))*Wind!$B$9)/1000</f>
        <v>5194.093774993079</v>
      </c>
      <c r="D5375" s="23" t="s">
        <v>9</v>
      </c>
    </row>
    <row r="5376" spans="1:4" x14ac:dyDescent="0.35">
      <c r="A5376" s="4">
        <f>Climate285!F5403*((113.5/10)^0.12)</f>
        <v>9.9539919427985826</v>
      </c>
      <c r="B5376" s="24">
        <f>VLOOKUP(A5376,'Wind - Power Curve'!$A$3:$B$47,2)*Wind!$B$9</f>
        <v>4640.4000000000005</v>
      </c>
      <c r="C5376">
        <f>(0.5*(A5376^3)*Wind!$B$11*Wind!$B$7*(VLOOKUP(A5376+0.5,'Wind - Power Curve'!$A$3:$E$47,5,TRUE))*Wind!$B$9)/1000</f>
        <v>5257.4614470910346</v>
      </c>
      <c r="D5376" s="23" t="s">
        <v>9</v>
      </c>
    </row>
    <row r="5377" spans="1:4" x14ac:dyDescent="0.35">
      <c r="A5377" s="4">
        <f>Climate285!F5404*((113.5/10)^0.12)</f>
        <v>9.9165155713587065</v>
      </c>
      <c r="B5377" s="24">
        <f>VLOOKUP(A5377,'Wind - Power Curve'!$A$3:$B$47,2)*Wind!$B$9</f>
        <v>4640.4000000000005</v>
      </c>
      <c r="C5377">
        <f>(0.5*(A5377^3)*Wind!$B$11*Wind!$B$7*(VLOOKUP(A5377+0.5,'Wind - Power Curve'!$A$3:$E$47,5,TRUE))*Wind!$B$9)/1000</f>
        <v>5198.302358535956</v>
      </c>
      <c r="D5377" s="23" t="s">
        <v>9</v>
      </c>
    </row>
    <row r="5378" spans="1:4" x14ac:dyDescent="0.35">
      <c r="A5378" s="4">
        <f>Climate285!F5405*((113.5/10)^0.12)</f>
        <v>9.9191924550329826</v>
      </c>
      <c r="B5378" s="24">
        <f>VLOOKUP(A5378,'Wind - Power Curve'!$A$3:$B$47,2)*Wind!$B$9</f>
        <v>4640.4000000000005</v>
      </c>
      <c r="C5378">
        <f>(0.5*(A5378^3)*Wind!$B$11*Wind!$B$7*(VLOOKUP(A5378+0.5,'Wind - Power Curve'!$A$3:$E$47,5,TRUE))*Wind!$B$9)/1000</f>
        <v>5202.5132148388893</v>
      </c>
      <c r="D5378" s="23" t="s">
        <v>9</v>
      </c>
    </row>
    <row r="5379" spans="1:4" x14ac:dyDescent="0.35">
      <c r="A5379" s="4">
        <f>Climate285!F5406*((113.5/10)^0.12)</f>
        <v>9.9901298724013206</v>
      </c>
      <c r="B5379" s="24">
        <f>VLOOKUP(A5379,'Wind - Power Curve'!$A$3:$B$47,2)*Wind!$B$9</f>
        <v>4640.4000000000005</v>
      </c>
      <c r="C5379">
        <f>(0.5*(A5379^3)*Wind!$B$11*Wind!$B$7*(VLOOKUP(A5379+0.5,'Wind - Power Curve'!$A$3:$E$47,5,TRUE))*Wind!$B$9)/1000</f>
        <v>5314.9311675280996</v>
      </c>
      <c r="D5379" s="23" t="s">
        <v>9</v>
      </c>
    </row>
    <row r="5380" spans="1:4" x14ac:dyDescent="0.35">
      <c r="A5380" s="4">
        <f>Climate285!F5407*((113.5/10)^0.12)</f>
        <v>9.9339153152415047</v>
      </c>
      <c r="B5380" s="24">
        <f>VLOOKUP(A5380,'Wind - Power Curve'!$A$3:$B$47,2)*Wind!$B$9</f>
        <v>4640.4000000000005</v>
      </c>
      <c r="C5380">
        <f>(0.5*(A5380^3)*Wind!$B$11*Wind!$B$7*(VLOOKUP(A5380+0.5,'Wind - Power Curve'!$A$3:$E$47,5,TRUE))*Wind!$B$9)/1000</f>
        <v>5225.7135775074739</v>
      </c>
      <c r="D5380" s="23" t="s">
        <v>9</v>
      </c>
    </row>
    <row r="5381" spans="1:4" x14ac:dyDescent="0.35">
      <c r="A5381" s="4">
        <f>Climate285!F5408*((113.5/10)^0.12)</f>
        <v>9.7037033192536946</v>
      </c>
      <c r="B5381" s="24">
        <f>VLOOKUP(A5381,'Wind - Power Curve'!$A$3:$B$47,2)*Wind!$B$9</f>
        <v>4640.4000000000005</v>
      </c>
      <c r="C5381">
        <f>(0.5*(A5381^3)*Wind!$B$11*Wind!$B$7*(VLOOKUP(A5381+0.5,'Wind - Power Curve'!$A$3:$E$47,5,TRUE))*Wind!$B$9)/1000</f>
        <v>4870.7604610409462</v>
      </c>
      <c r="D5381" s="23" t="s">
        <v>9</v>
      </c>
    </row>
    <row r="5382" spans="1:4" x14ac:dyDescent="0.35">
      <c r="A5382" s="4">
        <f>Climate285!F5409*((113.5/10)^0.12)</f>
        <v>9.7920404805048307</v>
      </c>
      <c r="B5382" s="24">
        <f>VLOOKUP(A5382,'Wind - Power Curve'!$A$3:$B$47,2)*Wind!$B$9</f>
        <v>4640.4000000000005</v>
      </c>
      <c r="C5382">
        <f>(0.5*(A5382^3)*Wind!$B$11*Wind!$B$7*(VLOOKUP(A5382+0.5,'Wind - Power Curve'!$A$3:$E$47,5,TRUE))*Wind!$B$9)/1000</f>
        <v>5004.9972436842299</v>
      </c>
      <c r="D5382" s="23" t="s">
        <v>9</v>
      </c>
    </row>
    <row r="5383" spans="1:4" x14ac:dyDescent="0.35">
      <c r="A5383" s="4">
        <f>Climate285!F5410*((113.5/10)^0.12)</f>
        <v>10.012883383632674</v>
      </c>
      <c r="B5383" s="24">
        <f>VLOOKUP(A5383,'Wind - Power Curve'!$A$3:$B$47,2)*Wind!$B$9</f>
        <v>5330.7</v>
      </c>
      <c r="C5383">
        <f>(0.5*(A5383^3)*Wind!$B$11*Wind!$B$7*(VLOOKUP(A5383+0.5,'Wind - Power Curve'!$A$3:$E$47,5,TRUE))*Wind!$B$9)/1000</f>
        <v>5176.0278468038059</v>
      </c>
      <c r="D5383" s="23" t="s">
        <v>9</v>
      </c>
    </row>
    <row r="5384" spans="1:4" x14ac:dyDescent="0.35">
      <c r="A5384" s="4">
        <f>Climate285!F5411*((113.5/10)^0.12)</f>
        <v>10.410400609262791</v>
      </c>
      <c r="B5384" s="24">
        <f>VLOOKUP(A5384,'Wind - Power Curve'!$A$3:$B$47,2)*Wind!$B$9</f>
        <v>5330.7</v>
      </c>
      <c r="C5384">
        <f>(0.5*(A5384^3)*Wind!$B$11*Wind!$B$7*(VLOOKUP(A5384+0.5,'Wind - Power Curve'!$A$3:$E$47,5,TRUE))*Wind!$B$9)/1000</f>
        <v>5817.2999367352604</v>
      </c>
      <c r="D5384" s="23" t="s">
        <v>9</v>
      </c>
    </row>
    <row r="5385" spans="1:4" x14ac:dyDescent="0.35">
      <c r="A5385" s="4">
        <f>Climate285!F5412*((113.5/10)^0.12)</f>
        <v>10.288602402083193</v>
      </c>
      <c r="B5385" s="24">
        <f>VLOOKUP(A5385,'Wind - Power Curve'!$A$3:$B$47,2)*Wind!$B$9</f>
        <v>5330.7</v>
      </c>
      <c r="C5385">
        <f>(0.5*(A5385^3)*Wind!$B$11*Wind!$B$7*(VLOOKUP(A5385+0.5,'Wind - Power Curve'!$A$3:$E$47,5,TRUE))*Wind!$B$9)/1000</f>
        <v>5615.498080502447</v>
      </c>
      <c r="D5385" s="23" t="s">
        <v>9</v>
      </c>
    </row>
    <row r="5386" spans="1:4" x14ac:dyDescent="0.35">
      <c r="A5386" s="4">
        <f>Climate285!F5413*((113.5/10)^0.12)</f>
        <v>10.176173287763563</v>
      </c>
      <c r="B5386" s="24">
        <f>VLOOKUP(A5386,'Wind - Power Curve'!$A$3:$B$47,2)*Wind!$B$9</f>
        <v>5330.7</v>
      </c>
      <c r="C5386">
        <f>(0.5*(A5386^3)*Wind!$B$11*Wind!$B$7*(VLOOKUP(A5386+0.5,'Wind - Power Curve'!$A$3:$E$47,5,TRUE))*Wind!$B$9)/1000</f>
        <v>5433.4116722028057</v>
      </c>
      <c r="D5386" s="23" t="s">
        <v>9</v>
      </c>
    </row>
    <row r="5387" spans="1:4" x14ac:dyDescent="0.35">
      <c r="A5387" s="4">
        <f>Climate285!F5414*((113.5/10)^0.12)</f>
        <v>10.431815678657005</v>
      </c>
      <c r="B5387" s="24">
        <f>VLOOKUP(A5387,'Wind - Power Curve'!$A$3:$B$47,2)*Wind!$B$9</f>
        <v>5330.7</v>
      </c>
      <c r="C5387">
        <f>(0.5*(A5387^3)*Wind!$B$11*Wind!$B$7*(VLOOKUP(A5387+0.5,'Wind - Power Curve'!$A$3:$E$47,5,TRUE))*Wind!$B$9)/1000</f>
        <v>5853.2738620671907</v>
      </c>
      <c r="D5387" s="23" t="s">
        <v>9</v>
      </c>
    </row>
    <row r="5388" spans="1:4" x14ac:dyDescent="0.35">
      <c r="A5388" s="4">
        <f>Climate285!F5415*((113.5/10)^0.12)</f>
        <v>10.893578112469767</v>
      </c>
      <c r="B5388" s="24">
        <f>VLOOKUP(A5388,'Wind - Power Curve'!$A$3:$B$47,2)*Wind!$B$9</f>
        <v>5968.8</v>
      </c>
      <c r="C5388">
        <f>(0.5*(A5388^3)*Wind!$B$11*Wind!$B$7*(VLOOKUP(A5388+0.5,'Wind - Power Curve'!$A$3:$E$47,5,TRUE))*Wind!$B$9)/1000</f>
        <v>6303.3526513651532</v>
      </c>
      <c r="D5388" s="23" t="s">
        <v>9</v>
      </c>
    </row>
    <row r="5389" spans="1:4" x14ac:dyDescent="0.35">
      <c r="A5389" s="4">
        <f>Climate285!F5416*((113.5/10)^0.12)</f>
        <v>11.05419113292638</v>
      </c>
      <c r="B5389" s="24">
        <f>VLOOKUP(A5389,'Wind - Power Curve'!$A$3:$B$47,2)*Wind!$B$9</f>
        <v>6489.9000000000005</v>
      </c>
      <c r="C5389">
        <f>(0.5*(A5389^3)*Wind!$B$11*Wind!$B$7*(VLOOKUP(A5389+0.5,'Wind - Power Curve'!$A$3:$E$47,5,TRUE))*Wind!$B$9)/1000</f>
        <v>6082.1549620491951</v>
      </c>
      <c r="D5389" s="23" t="s">
        <v>9</v>
      </c>
    </row>
    <row r="5390" spans="1:4" x14ac:dyDescent="0.35">
      <c r="A5390" s="4">
        <f>Climate285!F5417*((113.5/10)^0.12)</f>
        <v>10.923023832886813</v>
      </c>
      <c r="B5390" s="24">
        <f>VLOOKUP(A5390,'Wind - Power Curve'!$A$3:$B$47,2)*Wind!$B$9</f>
        <v>5968.8</v>
      </c>
      <c r="C5390">
        <f>(0.5*(A5390^3)*Wind!$B$11*Wind!$B$7*(VLOOKUP(A5390+0.5,'Wind - Power Curve'!$A$3:$E$47,5,TRUE))*Wind!$B$9)/1000</f>
        <v>6354.6054844118853</v>
      </c>
      <c r="D5390" s="23" t="s">
        <v>9</v>
      </c>
    </row>
    <row r="5391" spans="1:4" x14ac:dyDescent="0.35">
      <c r="A5391" s="4">
        <f>Climate285!F5418*((113.5/10)^0.12)</f>
        <v>11.010022552300812</v>
      </c>
      <c r="B5391" s="24">
        <f>VLOOKUP(A5391,'Wind - Power Curve'!$A$3:$B$47,2)*Wind!$B$9</f>
        <v>6489.9000000000005</v>
      </c>
      <c r="C5391">
        <f>(0.5*(A5391^3)*Wind!$B$11*Wind!$B$7*(VLOOKUP(A5391+0.5,'Wind - Power Curve'!$A$3:$E$47,5,TRUE))*Wind!$B$9)/1000</f>
        <v>6009.5395562024542</v>
      </c>
      <c r="D5391" s="23" t="s">
        <v>9</v>
      </c>
    </row>
    <row r="5392" spans="1:4" x14ac:dyDescent="0.35">
      <c r="A5392" s="4">
        <f>Climate285!F5419*((113.5/10)^0.12)</f>
        <v>10.69415027873614</v>
      </c>
      <c r="B5392" s="24">
        <f>VLOOKUP(A5392,'Wind - Power Curve'!$A$3:$B$47,2)*Wind!$B$9</f>
        <v>5968.8</v>
      </c>
      <c r="C5392">
        <f>(0.5*(A5392^3)*Wind!$B$11*Wind!$B$7*(VLOOKUP(A5392+0.5,'Wind - Power Curve'!$A$3:$E$47,5,TRUE))*Wind!$B$9)/1000</f>
        <v>5963.4666879433726</v>
      </c>
      <c r="D5392" s="23" t="s">
        <v>9</v>
      </c>
    </row>
    <row r="5393" spans="1:4" x14ac:dyDescent="0.35">
      <c r="A5393" s="4">
        <f>Climate285!F5420*((113.5/10)^0.12)</f>
        <v>10.720919115478909</v>
      </c>
      <c r="B5393" s="24">
        <f>VLOOKUP(A5393,'Wind - Power Curve'!$A$3:$B$47,2)*Wind!$B$9</f>
        <v>5968.8</v>
      </c>
      <c r="C5393">
        <f>(0.5*(A5393^3)*Wind!$B$11*Wind!$B$7*(VLOOKUP(A5393+0.5,'Wind - Power Curve'!$A$3:$E$47,5,TRUE))*Wind!$B$9)/1000</f>
        <v>6008.3608541673593</v>
      </c>
      <c r="D5393" s="23" t="s">
        <v>9</v>
      </c>
    </row>
    <row r="5394" spans="1:4" x14ac:dyDescent="0.35">
      <c r="A5394" s="4">
        <f>Climate285!F5421*((113.5/10)^0.12)</f>
        <v>10.628566628716356</v>
      </c>
      <c r="B5394" s="24">
        <f>VLOOKUP(A5394,'Wind - Power Curve'!$A$3:$B$47,2)*Wind!$B$9</f>
        <v>5968.8</v>
      </c>
      <c r="C5394">
        <f>(0.5*(A5394^3)*Wind!$B$11*Wind!$B$7*(VLOOKUP(A5394+0.5,'Wind - Power Curve'!$A$3:$E$47,5,TRUE))*Wind!$B$9)/1000</f>
        <v>5854.4223179050286</v>
      </c>
      <c r="D5394" s="23" t="s">
        <v>9</v>
      </c>
    </row>
    <row r="5395" spans="1:4" x14ac:dyDescent="0.35">
      <c r="A5395" s="4">
        <f>Climate285!F5422*((113.5/10)^0.12)</f>
        <v>10.323401889848792</v>
      </c>
      <c r="B5395" s="24">
        <f>VLOOKUP(A5395,'Wind - Power Curve'!$A$3:$B$47,2)*Wind!$B$9</f>
        <v>5330.7</v>
      </c>
      <c r="C5395">
        <f>(0.5*(A5395^3)*Wind!$B$11*Wind!$B$7*(VLOOKUP(A5395+0.5,'Wind - Power Curve'!$A$3:$E$47,5,TRUE))*Wind!$B$9)/1000</f>
        <v>5672.6714918102443</v>
      </c>
      <c r="D5395" s="23" t="s">
        <v>9</v>
      </c>
    </row>
    <row r="5396" spans="1:4" x14ac:dyDescent="0.35">
      <c r="A5396" s="4">
        <f>Climate285!F5423*((113.5/10)^0.12)</f>
        <v>9.6956726682308627</v>
      </c>
      <c r="B5396" s="24">
        <f>VLOOKUP(A5396,'Wind - Power Curve'!$A$3:$B$47,2)*Wind!$B$9</f>
        <v>4640.4000000000005</v>
      </c>
      <c r="C5396">
        <f>(0.5*(A5396^3)*Wind!$B$11*Wind!$B$7*(VLOOKUP(A5396+0.5,'Wind - Power Curve'!$A$3:$E$47,5,TRUE))*Wind!$B$9)/1000</f>
        <v>4858.6775436920525</v>
      </c>
      <c r="D5396" s="23" t="s">
        <v>9</v>
      </c>
    </row>
    <row r="5397" spans="1:4" x14ac:dyDescent="0.35">
      <c r="A5397" s="4">
        <f>Climate285!F5424*((113.5/10)^0.12)</f>
        <v>9.4721528814287446</v>
      </c>
      <c r="B5397" s="24">
        <f>VLOOKUP(A5397,'Wind - Power Curve'!$A$3:$B$47,2)*Wind!$B$9</f>
        <v>3954.6</v>
      </c>
      <c r="C5397">
        <f>(0.5*(A5397^3)*Wind!$B$11*Wind!$B$7*(VLOOKUP(A5397+0.5,'Wind - Power Curve'!$A$3:$E$47,5,TRUE))*Wind!$B$9)/1000</f>
        <v>4599.7126248941449</v>
      </c>
      <c r="D5397" s="23" t="s">
        <v>9</v>
      </c>
    </row>
    <row r="5398" spans="1:4" x14ac:dyDescent="0.35">
      <c r="A5398" s="4">
        <f>Climate285!F5425*((113.5/10)^0.12)</f>
        <v>9.3476777905748687</v>
      </c>
      <c r="B5398" s="24">
        <f>VLOOKUP(A5398,'Wind - Power Curve'!$A$3:$B$47,2)*Wind!$B$9</f>
        <v>3954.6</v>
      </c>
      <c r="C5398">
        <f>(0.5*(A5398^3)*Wind!$B$11*Wind!$B$7*(VLOOKUP(A5398+0.5,'Wind - Power Curve'!$A$3:$E$47,5,TRUE))*Wind!$B$9)/1000</f>
        <v>4420.748461899555</v>
      </c>
      <c r="D5398" s="23" t="s">
        <v>9</v>
      </c>
    </row>
    <row r="5399" spans="1:4" x14ac:dyDescent="0.35">
      <c r="A5399" s="4">
        <f>Climate285!F5426*((113.5/10)^0.12)</f>
        <v>9.4534146957088048</v>
      </c>
      <c r="B5399" s="24">
        <f>VLOOKUP(A5399,'Wind - Power Curve'!$A$3:$B$47,2)*Wind!$B$9</f>
        <v>3954.6</v>
      </c>
      <c r="C5399">
        <f>(0.5*(A5399^3)*Wind!$B$11*Wind!$B$7*(VLOOKUP(A5399+0.5,'Wind - Power Curve'!$A$3:$E$47,5,TRUE))*Wind!$B$9)/1000</f>
        <v>4572.4685934845156</v>
      </c>
      <c r="D5399" s="23" t="s">
        <v>9</v>
      </c>
    </row>
    <row r="5400" spans="1:4" x14ac:dyDescent="0.35">
      <c r="A5400" s="4">
        <f>Climate285!F5427*((113.5/10)^0.12)</f>
        <v>9.4855372998001286</v>
      </c>
      <c r="B5400" s="24">
        <f>VLOOKUP(A5400,'Wind - Power Curve'!$A$3:$B$47,2)*Wind!$B$9</f>
        <v>3954.6</v>
      </c>
      <c r="C5400">
        <f>(0.5*(A5400^3)*Wind!$B$11*Wind!$B$7*(VLOOKUP(A5400+0.5,'Wind - Power Curve'!$A$3:$E$47,5,TRUE))*Wind!$B$9)/1000</f>
        <v>4619.2387597373408</v>
      </c>
      <c r="D5400" s="23" t="s">
        <v>9</v>
      </c>
    </row>
    <row r="5401" spans="1:4" x14ac:dyDescent="0.35">
      <c r="A5401" s="4">
        <f>Climate285!F5428*((113.5/10)^0.12)</f>
        <v>9.3838157201776067</v>
      </c>
      <c r="B5401" s="24">
        <f>VLOOKUP(A5401,'Wind - Power Curve'!$A$3:$B$47,2)*Wind!$B$9</f>
        <v>3954.6</v>
      </c>
      <c r="C5401">
        <f>(0.5*(A5401^3)*Wind!$B$11*Wind!$B$7*(VLOOKUP(A5401+0.5,'Wind - Power Curve'!$A$3:$E$47,5,TRUE))*Wind!$B$9)/1000</f>
        <v>4472.2184993654791</v>
      </c>
      <c r="D5401" s="23" t="s">
        <v>9</v>
      </c>
    </row>
    <row r="5402" spans="1:4" x14ac:dyDescent="0.35">
      <c r="A5402" s="4">
        <f>Climate285!F5429*((113.5/10)^0.12)</f>
        <v>9.0398361680330268</v>
      </c>
      <c r="B5402" s="24">
        <f>VLOOKUP(A5402,'Wind - Power Curve'!$A$3:$B$47,2)*Wind!$B$9</f>
        <v>3954.6</v>
      </c>
      <c r="C5402">
        <f>(0.5*(A5402^3)*Wind!$B$11*Wind!$B$7*(VLOOKUP(A5402+0.5,'Wind - Power Curve'!$A$3:$E$47,5,TRUE))*Wind!$B$9)/1000</f>
        <v>3998.2162625681176</v>
      </c>
      <c r="D5402" s="23" t="s">
        <v>9</v>
      </c>
    </row>
    <row r="5403" spans="1:4" x14ac:dyDescent="0.35">
      <c r="A5403" s="4">
        <f>Climate285!F5430*((113.5/10)^0.12)</f>
        <v>8.8725309383907227</v>
      </c>
      <c r="B5403" s="24">
        <f>VLOOKUP(A5403,'Wind - Power Curve'!$A$3:$B$47,2)*Wind!$B$9</f>
        <v>3314.7000000000003</v>
      </c>
      <c r="C5403">
        <f>(0.5*(A5403^3)*Wind!$B$11*Wind!$B$7*(VLOOKUP(A5403+0.5,'Wind - Power Curve'!$A$3:$E$47,5,TRUE))*Wind!$B$9)/1000</f>
        <v>3788.9388909366153</v>
      </c>
      <c r="D5403" s="23" t="s">
        <v>9</v>
      </c>
    </row>
    <row r="5404" spans="1:4" x14ac:dyDescent="0.35">
      <c r="A5404" s="4">
        <f>Climate285!F5431*((113.5/10)^0.12)</f>
        <v>9.1161273527499187</v>
      </c>
      <c r="B5404" s="24">
        <f>VLOOKUP(A5404,'Wind - Power Curve'!$A$3:$B$47,2)*Wind!$B$9</f>
        <v>3954.6</v>
      </c>
      <c r="C5404">
        <f>(0.5*(A5404^3)*Wind!$B$11*Wind!$B$7*(VLOOKUP(A5404+0.5,'Wind - Power Curve'!$A$3:$E$47,5,TRUE))*Wind!$B$9)/1000</f>
        <v>4100.3011334293533</v>
      </c>
      <c r="D5404" s="23" t="s">
        <v>9</v>
      </c>
    </row>
    <row r="5405" spans="1:4" x14ac:dyDescent="0.35">
      <c r="A5405" s="4">
        <f>Climate285!F5432*((113.5/10)^0.12)</f>
        <v>9.0826663068214568</v>
      </c>
      <c r="B5405" s="24">
        <f>VLOOKUP(A5405,'Wind - Power Curve'!$A$3:$B$47,2)*Wind!$B$9</f>
        <v>3954.6</v>
      </c>
      <c r="C5405">
        <f>(0.5*(A5405^3)*Wind!$B$11*Wind!$B$7*(VLOOKUP(A5405+0.5,'Wind - Power Curve'!$A$3:$E$47,5,TRUE))*Wind!$B$9)/1000</f>
        <v>4055.315787035689</v>
      </c>
      <c r="D5405" s="23" t="s">
        <v>9</v>
      </c>
    </row>
    <row r="5406" spans="1:4" x14ac:dyDescent="0.35">
      <c r="A5406" s="4">
        <f>Climate285!F5433*((113.5/10)^0.12)</f>
        <v>9.3262627211806546</v>
      </c>
      <c r="B5406" s="24">
        <f>VLOOKUP(A5406,'Wind - Power Curve'!$A$3:$B$47,2)*Wind!$B$9</f>
        <v>3954.6</v>
      </c>
      <c r="C5406">
        <f>(0.5*(A5406^3)*Wind!$B$11*Wind!$B$7*(VLOOKUP(A5406+0.5,'Wind - Power Curve'!$A$3:$E$47,5,TRUE))*Wind!$B$9)/1000</f>
        <v>4390.4348641060669</v>
      </c>
      <c r="D5406" s="23" t="s">
        <v>9</v>
      </c>
    </row>
    <row r="5407" spans="1:4" x14ac:dyDescent="0.35">
      <c r="A5407" s="4">
        <f>Climate285!F5434*((113.5/10)^0.12)</f>
        <v>9.6019817396311726</v>
      </c>
      <c r="B5407" s="24">
        <f>VLOOKUP(A5407,'Wind - Power Curve'!$A$3:$B$47,2)*Wind!$B$9</f>
        <v>4640.4000000000005</v>
      </c>
      <c r="C5407">
        <f>(0.5*(A5407^3)*Wind!$B$11*Wind!$B$7*(VLOOKUP(A5407+0.5,'Wind - Power Curve'!$A$3:$E$47,5,TRUE))*Wind!$B$9)/1000</f>
        <v>4719.1835493329463</v>
      </c>
      <c r="D5407" s="23" t="s">
        <v>9</v>
      </c>
    </row>
    <row r="5408" spans="1:4" x14ac:dyDescent="0.35">
      <c r="A5408" s="4">
        <f>Climate285!F5435*((113.5/10)^0.12)</f>
        <v>9.5363980896113887</v>
      </c>
      <c r="B5408" s="24">
        <f>VLOOKUP(A5408,'Wind - Power Curve'!$A$3:$B$47,2)*Wind!$B$9</f>
        <v>4640.4000000000005</v>
      </c>
      <c r="C5408">
        <f>(0.5*(A5408^3)*Wind!$B$11*Wind!$B$7*(VLOOKUP(A5408+0.5,'Wind - Power Curve'!$A$3:$E$47,5,TRUE))*Wind!$B$9)/1000</f>
        <v>4623.1433333754749</v>
      </c>
      <c r="D5408" s="23" t="s">
        <v>9</v>
      </c>
    </row>
    <row r="5409" spans="1:4" x14ac:dyDescent="0.35">
      <c r="A5409" s="4">
        <f>Climate285!F5436*((113.5/10)^0.12)</f>
        <v>9.2754019313693927</v>
      </c>
      <c r="B5409" s="24">
        <f>VLOOKUP(A5409,'Wind - Power Curve'!$A$3:$B$47,2)*Wind!$B$9</f>
        <v>3954.6</v>
      </c>
      <c r="C5409">
        <f>(0.5*(A5409^3)*Wind!$B$11*Wind!$B$7*(VLOOKUP(A5409+0.5,'Wind - Power Curve'!$A$3:$E$47,5,TRUE))*Wind!$B$9)/1000</f>
        <v>4318.9961433090748</v>
      </c>
      <c r="D5409" s="23" t="s">
        <v>9</v>
      </c>
    </row>
    <row r="5410" spans="1:4" x14ac:dyDescent="0.35">
      <c r="A5410" s="4">
        <f>Climate285!F5437*((113.5/10)^0.12)</f>
        <v>9.3583853252719766</v>
      </c>
      <c r="B5410" s="24">
        <f>VLOOKUP(A5410,'Wind - Power Curve'!$A$3:$B$47,2)*Wind!$B$9</f>
        <v>3954.6</v>
      </c>
      <c r="C5410">
        <f>(0.5*(A5410^3)*Wind!$B$11*Wind!$B$7*(VLOOKUP(A5410+0.5,'Wind - Power Curve'!$A$3:$E$47,5,TRUE))*Wind!$B$9)/1000</f>
        <v>4435.9574455899283</v>
      </c>
      <c r="D5410" s="23" t="s">
        <v>9</v>
      </c>
    </row>
    <row r="5411" spans="1:4" x14ac:dyDescent="0.35">
      <c r="A5411" s="4">
        <f>Climate285!F5438*((113.5/10)^0.12)</f>
        <v>9.3597237671091147</v>
      </c>
      <c r="B5411" s="24">
        <f>VLOOKUP(A5411,'Wind - Power Curve'!$A$3:$B$47,2)*Wind!$B$9</f>
        <v>3954.6</v>
      </c>
      <c r="C5411">
        <f>(0.5*(A5411^3)*Wind!$B$11*Wind!$B$7*(VLOOKUP(A5411+0.5,'Wind - Power Curve'!$A$3:$E$47,5,TRUE))*Wind!$B$9)/1000</f>
        <v>4437.8610176333086</v>
      </c>
      <c r="D5411" s="23" t="s">
        <v>9</v>
      </c>
    </row>
    <row r="5412" spans="1:4" x14ac:dyDescent="0.35">
      <c r="A5412" s="4">
        <f>Climate285!F5439*((113.5/10)^0.12)</f>
        <v>9.4079076732460987</v>
      </c>
      <c r="B5412" s="24">
        <f>VLOOKUP(A5412,'Wind - Power Curve'!$A$3:$B$47,2)*Wind!$B$9</f>
        <v>3954.6</v>
      </c>
      <c r="C5412">
        <f>(0.5*(A5412^3)*Wind!$B$11*Wind!$B$7*(VLOOKUP(A5412+0.5,'Wind - Power Curve'!$A$3:$E$47,5,TRUE))*Wind!$B$9)/1000</f>
        <v>4506.7528532008582</v>
      </c>
      <c r="D5412" s="23" t="s">
        <v>9</v>
      </c>
    </row>
    <row r="5413" spans="1:4" x14ac:dyDescent="0.35">
      <c r="A5413" s="4">
        <f>Climate285!F5440*((113.5/10)^0.12)</f>
        <v>9.2365871180923786</v>
      </c>
      <c r="B5413" s="24">
        <f>VLOOKUP(A5413,'Wind - Power Curve'!$A$3:$B$47,2)*Wind!$B$9</f>
        <v>3954.6</v>
      </c>
      <c r="C5413">
        <f>(0.5*(A5413^3)*Wind!$B$11*Wind!$B$7*(VLOOKUP(A5413+0.5,'Wind - Power Curve'!$A$3:$E$47,5,TRUE))*Wind!$B$9)/1000</f>
        <v>4265.0015626333743</v>
      </c>
      <c r="D5413" s="23" t="s">
        <v>9</v>
      </c>
    </row>
    <row r="5414" spans="1:4" x14ac:dyDescent="0.35">
      <c r="A5414" s="4">
        <f>Climate285!F5441*((113.5/10)^0.12)</f>
        <v>9.1776956772582867</v>
      </c>
      <c r="B5414" s="24">
        <f>VLOOKUP(A5414,'Wind - Power Curve'!$A$3:$B$47,2)*Wind!$B$9</f>
        <v>3954.6</v>
      </c>
      <c r="C5414">
        <f>(0.5*(A5414^3)*Wind!$B$11*Wind!$B$7*(VLOOKUP(A5414+0.5,'Wind - Power Curve'!$A$3:$E$47,5,TRUE))*Wind!$B$9)/1000</f>
        <v>4183.9410878435774</v>
      </c>
      <c r="D5414" s="23" t="s">
        <v>9</v>
      </c>
    </row>
    <row r="5415" spans="1:4" x14ac:dyDescent="0.35">
      <c r="A5415" s="4">
        <f>Climate285!F5442*((113.5/10)^0.12)</f>
        <v>9.4734913232658826</v>
      </c>
      <c r="B5415" s="24">
        <f>VLOOKUP(A5415,'Wind - Power Curve'!$A$3:$B$47,2)*Wind!$B$9</f>
        <v>3954.6</v>
      </c>
      <c r="C5415">
        <f>(0.5*(A5415^3)*Wind!$B$11*Wind!$B$7*(VLOOKUP(A5415+0.5,'Wind - Power Curve'!$A$3:$E$47,5,TRUE))*Wind!$B$9)/1000</f>
        <v>4601.6627574112426</v>
      </c>
      <c r="D5415" s="23" t="s">
        <v>9</v>
      </c>
    </row>
    <row r="5416" spans="1:4" x14ac:dyDescent="0.35">
      <c r="A5416" s="4">
        <f>Climate285!F5443*((113.5/10)^0.12)</f>
        <v>9.6796113661852026</v>
      </c>
      <c r="B5416" s="24">
        <f>VLOOKUP(A5416,'Wind - Power Curve'!$A$3:$B$47,2)*Wind!$B$9</f>
        <v>4640.4000000000005</v>
      </c>
      <c r="C5416">
        <f>(0.5*(A5416^3)*Wind!$B$11*Wind!$B$7*(VLOOKUP(A5416+0.5,'Wind - Power Curve'!$A$3:$E$47,5,TRUE))*Wind!$B$9)/1000</f>
        <v>4834.5716903501252</v>
      </c>
      <c r="D5416" s="23" t="s">
        <v>9</v>
      </c>
    </row>
    <row r="5417" spans="1:4" x14ac:dyDescent="0.35">
      <c r="A5417" s="4">
        <f>Climate285!F5444*((113.5/10)^0.12)</f>
        <v>9.2365871180923786</v>
      </c>
      <c r="B5417" s="24">
        <f>VLOOKUP(A5417,'Wind - Power Curve'!$A$3:$B$47,2)*Wind!$B$9</f>
        <v>3954.6</v>
      </c>
      <c r="C5417">
        <f>(0.5*(A5417^3)*Wind!$B$11*Wind!$B$7*(VLOOKUP(A5417+0.5,'Wind - Power Curve'!$A$3:$E$47,5,TRUE))*Wind!$B$9)/1000</f>
        <v>4265.0015626333743</v>
      </c>
      <c r="D5417" s="23" t="s">
        <v>9</v>
      </c>
    </row>
    <row r="5418" spans="1:4" x14ac:dyDescent="0.35">
      <c r="A5418" s="4">
        <f>Climate285!F5445*((113.5/10)^0.12)</f>
        <v>9.1442346313298248</v>
      </c>
      <c r="B5418" s="24">
        <f>VLOOKUP(A5418,'Wind - Power Curve'!$A$3:$B$47,2)*Wind!$B$9</f>
        <v>3954.6</v>
      </c>
      <c r="C5418">
        <f>(0.5*(A5418^3)*Wind!$B$11*Wind!$B$7*(VLOOKUP(A5418+0.5,'Wind - Power Curve'!$A$3:$E$47,5,TRUE))*Wind!$B$9)/1000</f>
        <v>4138.3449230843016</v>
      </c>
      <c r="D5418" s="23" t="s">
        <v>9</v>
      </c>
    </row>
    <row r="5419" spans="1:4" x14ac:dyDescent="0.35">
      <c r="A5419" s="4">
        <f>Climate285!F5446*((113.5/10)^0.12)</f>
        <v>9.1616343752126248</v>
      </c>
      <c r="B5419" s="24">
        <f>VLOOKUP(A5419,'Wind - Power Curve'!$A$3:$B$47,2)*Wind!$B$9</f>
        <v>3954.6</v>
      </c>
      <c r="C5419">
        <f>(0.5*(A5419^3)*Wind!$B$11*Wind!$B$7*(VLOOKUP(A5419+0.5,'Wind - Power Curve'!$A$3:$E$47,5,TRUE))*Wind!$B$9)/1000</f>
        <v>4162.013358640057</v>
      </c>
      <c r="D5419" s="23" t="s">
        <v>9</v>
      </c>
    </row>
    <row r="5420" spans="1:4" x14ac:dyDescent="0.35">
      <c r="A5420" s="4">
        <f>Climate285!F5447*((113.5/10)^0.12)</f>
        <v>9.1134504690756426</v>
      </c>
      <c r="B5420" s="24">
        <f>VLOOKUP(A5420,'Wind - Power Curve'!$A$3:$B$47,2)*Wind!$B$9</f>
        <v>3954.6</v>
      </c>
      <c r="C5420">
        <f>(0.5*(A5420^3)*Wind!$B$11*Wind!$B$7*(VLOOKUP(A5420+0.5,'Wind - Power Curve'!$A$3:$E$47,5,TRUE))*Wind!$B$9)/1000</f>
        <v>4096.6901242723643</v>
      </c>
      <c r="D5420" s="23" t="s">
        <v>9</v>
      </c>
    </row>
    <row r="5421" spans="1:4" x14ac:dyDescent="0.35">
      <c r="A5421" s="4">
        <f>Climate285!F5448*((113.5/10)^0.12)</f>
        <v>8.8430852179736767</v>
      </c>
      <c r="B5421" s="24">
        <f>VLOOKUP(A5421,'Wind - Power Curve'!$A$3:$B$47,2)*Wind!$B$9</f>
        <v>3314.7000000000003</v>
      </c>
      <c r="C5421">
        <f>(0.5*(A5421^3)*Wind!$B$11*Wind!$B$7*(VLOOKUP(A5421+0.5,'Wind - Power Curve'!$A$3:$E$47,5,TRUE))*Wind!$B$9)/1000</f>
        <v>3751.3403142338075</v>
      </c>
      <c r="D5421" s="23" t="s">
        <v>9</v>
      </c>
    </row>
    <row r="5422" spans="1:4" x14ac:dyDescent="0.35">
      <c r="A5422" s="4">
        <f>Climate285!F5449*((113.5/10)^0.12)</f>
        <v>8.8698540547164448</v>
      </c>
      <c r="B5422" s="24">
        <f>VLOOKUP(A5422,'Wind - Power Curve'!$A$3:$B$47,2)*Wind!$B$9</f>
        <v>3314.7000000000003</v>
      </c>
      <c r="C5422">
        <f>(0.5*(A5422^3)*Wind!$B$11*Wind!$B$7*(VLOOKUP(A5422+0.5,'Wind - Power Curve'!$A$3:$E$47,5,TRUE))*Wind!$B$9)/1000</f>
        <v>3785.5105042730238</v>
      </c>
      <c r="D5422" s="23" t="s">
        <v>9</v>
      </c>
    </row>
    <row r="5423" spans="1:4" x14ac:dyDescent="0.35">
      <c r="A5423" s="4">
        <f>Climate285!F5450*((113.5/10)^0.12)</f>
        <v>9.3757850691547766</v>
      </c>
      <c r="B5423" s="24">
        <f>VLOOKUP(A5423,'Wind - Power Curve'!$A$3:$B$47,2)*Wind!$B$9</f>
        <v>3954.6</v>
      </c>
      <c r="C5423">
        <f>(0.5*(A5423^3)*Wind!$B$11*Wind!$B$7*(VLOOKUP(A5423+0.5,'Wind - Power Curve'!$A$3:$E$47,5,TRUE))*Wind!$B$9)/1000</f>
        <v>4460.7463754235541</v>
      </c>
      <c r="D5423" s="23" t="s">
        <v>9</v>
      </c>
    </row>
    <row r="5424" spans="1:4" x14ac:dyDescent="0.35">
      <c r="A5424" s="4">
        <f>Climate285!F5451*((113.5/10)^0.12)</f>
        <v>9.1549421660269328</v>
      </c>
      <c r="B5424" s="24">
        <f>VLOOKUP(A5424,'Wind - Power Curve'!$A$3:$B$47,2)*Wind!$B$9</f>
        <v>3954.6</v>
      </c>
      <c r="C5424">
        <f>(0.5*(A5424^3)*Wind!$B$11*Wind!$B$7*(VLOOKUP(A5424+0.5,'Wind - Power Curve'!$A$3:$E$47,5,TRUE))*Wind!$B$9)/1000</f>
        <v>4152.899464015185</v>
      </c>
      <c r="D5424" s="23" t="s">
        <v>9</v>
      </c>
    </row>
    <row r="5425" spans="1:4" x14ac:dyDescent="0.35">
      <c r="A5425" s="4">
        <f>Climate285!F5452*((113.5/10)^0.12)</f>
        <v>9.3824772783404686</v>
      </c>
      <c r="B5425" s="24">
        <f>VLOOKUP(A5425,'Wind - Power Curve'!$A$3:$B$47,2)*Wind!$B$9</f>
        <v>3954.6</v>
      </c>
      <c r="C5425">
        <f>(0.5*(A5425^3)*Wind!$B$11*Wind!$B$7*(VLOOKUP(A5425+0.5,'Wind - Power Curve'!$A$3:$E$47,5,TRUE))*Wind!$B$9)/1000</f>
        <v>4470.3051144088131</v>
      </c>
      <c r="D5425" s="23" t="s">
        <v>9</v>
      </c>
    </row>
    <row r="5426" spans="1:4" x14ac:dyDescent="0.35">
      <c r="A5426" s="4">
        <f>Climate285!F5453*((113.5/10)^0.12)</f>
        <v>9.6916573427194468</v>
      </c>
      <c r="B5426" s="24">
        <f>VLOOKUP(A5426,'Wind - Power Curve'!$A$3:$B$47,2)*Wind!$B$9</f>
        <v>4640.4000000000005</v>
      </c>
      <c r="C5426">
        <f>(0.5*(A5426^3)*Wind!$B$11*Wind!$B$7*(VLOOKUP(A5426+0.5,'Wind - Power Curve'!$A$3:$E$47,5,TRUE))*Wind!$B$9)/1000</f>
        <v>4852.6435857929991</v>
      </c>
      <c r="D5426" s="23" t="s">
        <v>9</v>
      </c>
    </row>
    <row r="5427" spans="1:4" x14ac:dyDescent="0.35">
      <c r="A5427" s="4">
        <f>Climate285!F5454*((113.5/10)^0.12)</f>
        <v>9.6501656457681566</v>
      </c>
      <c r="B5427" s="24">
        <f>VLOOKUP(A5427,'Wind - Power Curve'!$A$3:$B$47,2)*Wind!$B$9</f>
        <v>4640.4000000000005</v>
      </c>
      <c r="C5427">
        <f>(0.5*(A5427^3)*Wind!$B$11*Wind!$B$7*(VLOOKUP(A5427+0.5,'Wind - Power Curve'!$A$3:$E$47,5,TRUE))*Wind!$B$9)/1000</f>
        <v>4790.5849566804127</v>
      </c>
      <c r="D5427" s="23" t="s">
        <v>9</v>
      </c>
    </row>
    <row r="5428" spans="1:4" x14ac:dyDescent="0.35">
      <c r="A5428" s="4">
        <f>Climate285!F5455*((113.5/10)^0.12)</f>
        <v>9.7505487835535405</v>
      </c>
      <c r="B5428" s="24">
        <f>VLOOKUP(A5428,'Wind - Power Curve'!$A$3:$B$47,2)*Wind!$B$9</f>
        <v>4640.4000000000005</v>
      </c>
      <c r="C5428">
        <f>(0.5*(A5428^3)*Wind!$B$11*Wind!$B$7*(VLOOKUP(A5428+0.5,'Wind - Power Curve'!$A$3:$E$47,5,TRUE))*Wind!$B$9)/1000</f>
        <v>4941.6436049235881</v>
      </c>
      <c r="D5428" s="23" t="s">
        <v>9</v>
      </c>
    </row>
    <row r="5429" spans="1:4" x14ac:dyDescent="0.35">
      <c r="A5429" s="4">
        <f>Climate285!F5456*((113.5/10)^0.12)</f>
        <v>9.5283674385885586</v>
      </c>
      <c r="B5429" s="24">
        <f>VLOOKUP(A5429,'Wind - Power Curve'!$A$3:$B$47,2)*Wind!$B$9</f>
        <v>4640.4000000000005</v>
      </c>
      <c r="C5429">
        <f>(0.5*(A5429^3)*Wind!$B$11*Wind!$B$7*(VLOOKUP(A5429+0.5,'Wind - Power Curve'!$A$3:$E$47,5,TRUE))*Wind!$B$9)/1000</f>
        <v>4611.473645999823</v>
      </c>
      <c r="D5429" s="23" t="s">
        <v>9</v>
      </c>
    </row>
    <row r="5430" spans="1:4" x14ac:dyDescent="0.35">
      <c r="A5430" s="4">
        <f>Climate285!F5457*((113.5/10)^0.12)</f>
        <v>9.1776956772582867</v>
      </c>
      <c r="B5430" s="24">
        <f>VLOOKUP(A5430,'Wind - Power Curve'!$A$3:$B$47,2)*Wind!$B$9</f>
        <v>3954.6</v>
      </c>
      <c r="C5430">
        <f>(0.5*(A5430^3)*Wind!$B$11*Wind!$B$7*(VLOOKUP(A5430+0.5,'Wind - Power Curve'!$A$3:$E$47,5,TRUE))*Wind!$B$9)/1000</f>
        <v>4183.9410878435774</v>
      </c>
      <c r="D5430" s="23" t="s">
        <v>9</v>
      </c>
    </row>
    <row r="5431" spans="1:4" x14ac:dyDescent="0.35">
      <c r="A5431" s="4">
        <f>Climate285!F5458*((113.5/10)^0.12)</f>
        <v>9.0010213547560127</v>
      </c>
      <c r="B5431" s="24">
        <f>VLOOKUP(A5431,'Wind - Power Curve'!$A$3:$B$47,2)*Wind!$B$9</f>
        <v>3954.6</v>
      </c>
      <c r="C5431">
        <f>(0.5*(A5431^3)*Wind!$B$11*Wind!$B$7*(VLOOKUP(A5431+0.5,'Wind - Power Curve'!$A$3:$E$47,5,TRUE))*Wind!$B$9)/1000</f>
        <v>3946.9350376371717</v>
      </c>
      <c r="D5431" s="23" t="s">
        <v>9</v>
      </c>
    </row>
    <row r="5432" spans="1:4" x14ac:dyDescent="0.35">
      <c r="A5432" s="4">
        <f>Climate285!F5459*((113.5/10)^0.12)</f>
        <v>9.6541809712795725</v>
      </c>
      <c r="B5432" s="24">
        <f>VLOOKUP(A5432,'Wind - Power Curve'!$A$3:$B$47,2)*Wind!$B$9</f>
        <v>4640.4000000000005</v>
      </c>
      <c r="C5432">
        <f>(0.5*(A5432^3)*Wind!$B$11*Wind!$B$7*(VLOOKUP(A5432+0.5,'Wind - Power Curve'!$A$3:$E$47,5,TRUE))*Wind!$B$9)/1000</f>
        <v>4796.5673709488647</v>
      </c>
      <c r="D5432" s="23" t="s">
        <v>9</v>
      </c>
    </row>
    <row r="5433" spans="1:4" x14ac:dyDescent="0.35">
      <c r="A5433" s="4">
        <f>Climate285!F5460*((113.5/10)^0.12)</f>
        <v>9.9325768734043685</v>
      </c>
      <c r="B5433" s="24">
        <f>VLOOKUP(A5433,'Wind - Power Curve'!$A$3:$B$47,2)*Wind!$B$9</f>
        <v>4640.4000000000005</v>
      </c>
      <c r="C5433">
        <f>(0.5*(A5433^3)*Wind!$B$11*Wind!$B$7*(VLOOKUP(A5433+0.5,'Wind - Power Curve'!$A$3:$E$47,5,TRUE))*Wind!$B$9)/1000</f>
        <v>5223.6016092274276</v>
      </c>
      <c r="D5433" s="23" t="s">
        <v>9</v>
      </c>
    </row>
    <row r="5434" spans="1:4" x14ac:dyDescent="0.35">
      <c r="A5434" s="4">
        <f>Climate285!F5461*((113.5/10)^0.12)</f>
        <v>9.6247352508625266</v>
      </c>
      <c r="B5434" s="24">
        <f>VLOOKUP(A5434,'Wind - Power Curve'!$A$3:$B$47,2)*Wind!$B$9</f>
        <v>4640.4000000000005</v>
      </c>
      <c r="C5434">
        <f>(0.5*(A5434^3)*Wind!$B$11*Wind!$B$7*(VLOOKUP(A5434+0.5,'Wind - Power Curve'!$A$3:$E$47,5,TRUE))*Wind!$B$9)/1000</f>
        <v>4752.8118096314765</v>
      </c>
      <c r="D5434" s="23" t="s">
        <v>9</v>
      </c>
    </row>
    <row r="5435" spans="1:4" x14ac:dyDescent="0.35">
      <c r="A5435" s="4">
        <f>Climate285!F5462*((113.5/10)^0.12)</f>
        <v>9.1723419099097327</v>
      </c>
      <c r="B5435" s="24">
        <f>VLOOKUP(A5435,'Wind - Power Curve'!$A$3:$B$47,2)*Wind!$B$9</f>
        <v>3954.6</v>
      </c>
      <c r="C5435">
        <f>(0.5*(A5435^3)*Wind!$B$11*Wind!$B$7*(VLOOKUP(A5435+0.5,'Wind - Power Curve'!$A$3:$E$47,5,TRUE))*Wind!$B$9)/1000</f>
        <v>4176.6233088511044</v>
      </c>
      <c r="D5435" s="23" t="s">
        <v>9</v>
      </c>
    </row>
    <row r="5436" spans="1:4" x14ac:dyDescent="0.35">
      <c r="A5436" s="4">
        <f>Climate285!F5463*((113.5/10)^0.12)</f>
        <v>9.1348655384698567</v>
      </c>
      <c r="B5436" s="24">
        <f>VLOOKUP(A5436,'Wind - Power Curve'!$A$3:$B$47,2)*Wind!$B$9</f>
        <v>3954.6</v>
      </c>
      <c r="C5436">
        <f>(0.5*(A5436^3)*Wind!$B$11*Wind!$B$7*(VLOOKUP(A5436+0.5,'Wind - Power Curve'!$A$3:$E$47,5,TRUE))*Wind!$B$9)/1000</f>
        <v>4125.6376292409459</v>
      </c>
      <c r="D5436" s="23" t="s">
        <v>9</v>
      </c>
    </row>
    <row r="5437" spans="1:4" x14ac:dyDescent="0.35">
      <c r="A5437" s="4">
        <f>Climate285!F5464*((113.5/10)^0.12)</f>
        <v>9.0973891670299807</v>
      </c>
      <c r="B5437" s="24">
        <f>VLOOKUP(A5437,'Wind - Power Curve'!$A$3:$B$47,2)*Wind!$B$9</f>
        <v>3954.6</v>
      </c>
      <c r="C5437">
        <f>(0.5*(A5437^3)*Wind!$B$11*Wind!$B$7*(VLOOKUP(A5437+0.5,'Wind - Power Curve'!$A$3:$E$47,5,TRUE))*Wind!$B$9)/1000</f>
        <v>4075.0685820698736</v>
      </c>
      <c r="D5437" s="23" t="s">
        <v>9</v>
      </c>
    </row>
    <row r="5438" spans="1:4" x14ac:dyDescent="0.35">
      <c r="A5438" s="4">
        <f>Climate285!F5465*((113.5/10)^0.12)</f>
        <v>8.9126841935048748</v>
      </c>
      <c r="B5438" s="24">
        <f>VLOOKUP(A5438,'Wind - Power Curve'!$A$3:$B$47,2)*Wind!$B$9</f>
        <v>3314.7000000000003</v>
      </c>
      <c r="C5438">
        <f>(0.5*(A5438^3)*Wind!$B$11*Wind!$B$7*(VLOOKUP(A5438+0.5,'Wind - Power Curve'!$A$3:$E$47,5,TRUE))*Wind!$B$9)/1000</f>
        <v>3840.6133618600124</v>
      </c>
      <c r="D5438" s="23" t="s">
        <v>9</v>
      </c>
    </row>
    <row r="5439" spans="1:4" x14ac:dyDescent="0.35">
      <c r="A5439" s="4">
        <f>Climate285!F5466*((113.5/10)^0.12)</f>
        <v>9.4226305334546208</v>
      </c>
      <c r="B5439" s="24">
        <f>VLOOKUP(A5439,'Wind - Power Curve'!$A$3:$B$47,2)*Wind!$B$9</f>
        <v>3954.6</v>
      </c>
      <c r="C5439">
        <f>(0.5*(A5439^3)*Wind!$B$11*Wind!$B$7*(VLOOKUP(A5439+0.5,'Wind - Power Curve'!$A$3:$E$47,5,TRUE))*Wind!$B$9)/1000</f>
        <v>4527.94444641053</v>
      </c>
      <c r="D5439" s="23" t="s">
        <v>9</v>
      </c>
    </row>
    <row r="5440" spans="1:4" x14ac:dyDescent="0.35">
      <c r="A5440" s="4">
        <f>Climate285!F5467*((113.5/10)^0.12)</f>
        <v>9.4641222304059127</v>
      </c>
      <c r="B5440" s="24">
        <f>VLOOKUP(A5440,'Wind - Power Curve'!$A$3:$B$47,2)*Wind!$B$9</f>
        <v>3954.6</v>
      </c>
      <c r="C5440">
        <f>(0.5*(A5440^3)*Wind!$B$11*Wind!$B$7*(VLOOKUP(A5440+0.5,'Wind - Power Curve'!$A$3:$E$47,5,TRUE))*Wind!$B$9)/1000</f>
        <v>4588.0233989178641</v>
      </c>
      <c r="D5440" s="23" t="s">
        <v>9</v>
      </c>
    </row>
    <row r="5441" spans="1:4" x14ac:dyDescent="0.35">
      <c r="A5441" s="4">
        <f>Climate285!F5468*((113.5/10)^0.12)</f>
        <v>9.4908910671486826</v>
      </c>
      <c r="B5441" s="24">
        <f>VLOOKUP(A5441,'Wind - Power Curve'!$A$3:$B$47,2)*Wind!$B$9</f>
        <v>3954.6</v>
      </c>
      <c r="C5441">
        <f>(0.5*(A5441^3)*Wind!$B$11*Wind!$B$7*(VLOOKUP(A5441+0.5,'Wind - Power Curve'!$A$3:$E$47,5,TRUE))*Wind!$B$9)/1000</f>
        <v>4627.0646602514435</v>
      </c>
      <c r="D5441" s="23" t="s">
        <v>9</v>
      </c>
    </row>
    <row r="5442" spans="1:4" x14ac:dyDescent="0.35">
      <c r="A5442" s="4">
        <f>Climate285!F5469*((113.5/10)^0.12)</f>
        <v>9.4641222304059127</v>
      </c>
      <c r="B5442" s="24">
        <f>VLOOKUP(A5442,'Wind - Power Curve'!$A$3:$B$47,2)*Wind!$B$9</f>
        <v>3954.6</v>
      </c>
      <c r="C5442">
        <f>(0.5*(A5442^3)*Wind!$B$11*Wind!$B$7*(VLOOKUP(A5442+0.5,'Wind - Power Curve'!$A$3:$E$47,5,TRUE))*Wind!$B$9)/1000</f>
        <v>4588.0233989178641</v>
      </c>
      <c r="D5442" s="23" t="s">
        <v>9</v>
      </c>
    </row>
    <row r="5443" spans="1:4" x14ac:dyDescent="0.35">
      <c r="A5443" s="4">
        <f>Climate285!F5470*((113.5/10)^0.12)</f>
        <v>9.3851541620147447</v>
      </c>
      <c r="B5443" s="24">
        <f>VLOOKUP(A5443,'Wind - Power Curve'!$A$3:$B$47,2)*Wind!$B$9</f>
        <v>3954.6</v>
      </c>
      <c r="C5443">
        <f>(0.5*(A5443^3)*Wind!$B$11*Wind!$B$7*(VLOOKUP(A5443+0.5,'Wind - Power Curve'!$A$3:$E$47,5,TRUE))*Wind!$B$9)/1000</f>
        <v>4474.1324302236981</v>
      </c>
      <c r="D5443" s="23" t="s">
        <v>9</v>
      </c>
    </row>
    <row r="5444" spans="1:4" x14ac:dyDescent="0.35">
      <c r="A5444" s="4">
        <f>Climate285!F5471*((113.5/10)^0.12)</f>
        <v>8.9983444710817349</v>
      </c>
      <c r="B5444" s="24">
        <f>VLOOKUP(A5444,'Wind - Power Curve'!$A$3:$B$47,2)*Wind!$B$9</f>
        <v>3314.7000000000003</v>
      </c>
      <c r="C5444">
        <f>(0.5*(A5444^3)*Wind!$B$11*Wind!$B$7*(VLOOKUP(A5444+0.5,'Wind - Power Curve'!$A$3:$E$47,5,TRUE))*Wind!$B$9)/1000</f>
        <v>3952.4180831876529</v>
      </c>
      <c r="D5444" s="23" t="s">
        <v>9</v>
      </c>
    </row>
    <row r="5445" spans="1:4" x14ac:dyDescent="0.35">
      <c r="A5445" s="4">
        <f>Climate285!F5472*((113.5/10)^0.12)</f>
        <v>8.8952844496220767</v>
      </c>
      <c r="B5445" s="24">
        <f>VLOOKUP(A5445,'Wind - Power Curve'!$A$3:$B$47,2)*Wind!$B$9</f>
        <v>3314.7000000000003</v>
      </c>
      <c r="C5445">
        <f>(0.5*(A5445^3)*Wind!$B$11*Wind!$B$7*(VLOOKUP(A5445+0.5,'Wind - Power Curve'!$A$3:$E$47,5,TRUE))*Wind!$B$9)/1000</f>
        <v>3818.1637903811525</v>
      </c>
      <c r="D5445" s="23" t="s">
        <v>9</v>
      </c>
    </row>
    <row r="5446" spans="1:4" x14ac:dyDescent="0.35">
      <c r="A5446" s="4">
        <f>Climate285!F5473*((113.5/10)^0.12)</f>
        <v>8.6838106393542027</v>
      </c>
      <c r="B5446" s="24">
        <f>VLOOKUP(A5446,'Wind - Power Curve'!$A$3:$B$47,2)*Wind!$B$9</f>
        <v>3314.7000000000003</v>
      </c>
      <c r="C5446">
        <f>(0.5*(A5446^3)*Wind!$B$11*Wind!$B$7*(VLOOKUP(A5446+0.5,'Wind - Power Curve'!$A$3:$E$47,5,TRUE))*Wind!$B$9)/1000</f>
        <v>3552.2708127402202</v>
      </c>
      <c r="D5446" s="23" t="s">
        <v>9</v>
      </c>
    </row>
    <row r="5447" spans="1:4" x14ac:dyDescent="0.35">
      <c r="A5447" s="4">
        <f>Climate285!F5474*((113.5/10)^0.12)</f>
        <v>8.2528323677956248</v>
      </c>
      <c r="B5447" s="24">
        <f>VLOOKUP(A5447,'Wind - Power Curve'!$A$3:$B$47,2)*Wind!$B$9</f>
        <v>2737.8</v>
      </c>
      <c r="C5447">
        <f>(0.5*(A5447^3)*Wind!$B$11*Wind!$B$7*(VLOOKUP(A5447+0.5,'Wind - Power Curve'!$A$3:$E$47,5,TRUE))*Wind!$B$9)/1000</f>
        <v>3033.8668910113279</v>
      </c>
      <c r="D5447" s="23" t="s">
        <v>9</v>
      </c>
    </row>
    <row r="5448" spans="1:4" x14ac:dyDescent="0.35">
      <c r="A5448" s="4">
        <f>Climate285!F5475*((113.5/10)^0.12)</f>
        <v>8.3277851106753769</v>
      </c>
      <c r="B5448" s="24">
        <f>VLOOKUP(A5448,'Wind - Power Curve'!$A$3:$B$47,2)*Wind!$B$9</f>
        <v>2737.8</v>
      </c>
      <c r="C5448">
        <f>(0.5*(A5448^3)*Wind!$B$11*Wind!$B$7*(VLOOKUP(A5448+0.5,'Wind - Power Curve'!$A$3:$E$47,5,TRUE))*Wind!$B$9)/1000</f>
        <v>3117.2812090093948</v>
      </c>
      <c r="D5448" s="23" t="s">
        <v>9</v>
      </c>
    </row>
    <row r="5449" spans="1:4" x14ac:dyDescent="0.35">
      <c r="A5449" s="4">
        <f>Climate285!F5476*((113.5/10)^0.12)</f>
        <v>8.1685105320559028</v>
      </c>
      <c r="B5449" s="24">
        <f>VLOOKUP(A5449,'Wind - Power Curve'!$A$3:$B$47,2)*Wind!$B$9</f>
        <v>2737.8</v>
      </c>
      <c r="C5449">
        <f>(0.5*(A5449^3)*Wind!$B$11*Wind!$B$7*(VLOOKUP(A5449+0.5,'Wind - Power Curve'!$A$3:$E$47,5,TRUE))*Wind!$B$9)/1000</f>
        <v>2941.8198304880138</v>
      </c>
      <c r="D5449" s="23" t="s">
        <v>9</v>
      </c>
    </row>
    <row r="5450" spans="1:4" x14ac:dyDescent="0.35">
      <c r="A5450" s="4">
        <f>Climate285!F5477*((113.5/10)^0.12)</f>
        <v>8.1631567647073489</v>
      </c>
      <c r="B5450" s="24">
        <f>VLOOKUP(A5450,'Wind - Power Curve'!$A$3:$B$47,2)*Wind!$B$9</f>
        <v>2737.8</v>
      </c>
      <c r="C5450">
        <f>(0.5*(A5450^3)*Wind!$B$11*Wind!$B$7*(VLOOKUP(A5450+0.5,'Wind - Power Curve'!$A$3:$E$47,5,TRUE))*Wind!$B$9)/1000</f>
        <v>2936.0392790127489</v>
      </c>
      <c r="D5450" s="23" t="s">
        <v>9</v>
      </c>
    </row>
    <row r="5451" spans="1:4" x14ac:dyDescent="0.35">
      <c r="A5451" s="4">
        <f>Climate285!F5478*((113.5/10)^0.12)</f>
        <v>8.4817059219462969</v>
      </c>
      <c r="B5451" s="24">
        <f>VLOOKUP(A5451,'Wind - Power Curve'!$A$3:$B$47,2)*Wind!$B$9</f>
        <v>2737.8</v>
      </c>
      <c r="C5451">
        <f>(0.5*(A5451^3)*Wind!$B$11*Wind!$B$7*(VLOOKUP(A5451+0.5,'Wind - Power Curve'!$A$3:$E$47,5,TRUE))*Wind!$B$9)/1000</f>
        <v>3293.3438952765337</v>
      </c>
      <c r="D5451" s="23" t="s">
        <v>9</v>
      </c>
    </row>
    <row r="5452" spans="1:4" x14ac:dyDescent="0.35">
      <c r="A5452" s="4">
        <f>Climate285!F5479*((113.5/10)^0.12)</f>
        <v>8.2742474371898407</v>
      </c>
      <c r="B5452" s="24">
        <f>VLOOKUP(A5452,'Wind - Power Curve'!$A$3:$B$47,2)*Wind!$B$9</f>
        <v>2737.8</v>
      </c>
      <c r="C5452">
        <f>(0.5*(A5452^3)*Wind!$B$11*Wind!$B$7*(VLOOKUP(A5452+0.5,'Wind - Power Curve'!$A$3:$E$47,5,TRUE))*Wind!$B$9)/1000</f>
        <v>3057.5457456810832</v>
      </c>
      <c r="D5452" s="23" t="s">
        <v>9</v>
      </c>
    </row>
    <row r="5453" spans="1:4" x14ac:dyDescent="0.35">
      <c r="A5453" s="4">
        <f>Climate285!F5480*((113.5/10)^0.12)</f>
        <v>8.1725258575673188</v>
      </c>
      <c r="B5453" s="24">
        <f>VLOOKUP(A5453,'Wind - Power Curve'!$A$3:$B$47,2)*Wind!$B$9</f>
        <v>2737.8</v>
      </c>
      <c r="C5453">
        <f>(0.5*(A5453^3)*Wind!$B$11*Wind!$B$7*(VLOOKUP(A5453+0.5,'Wind - Power Curve'!$A$3:$E$47,5,TRUE))*Wind!$B$9)/1000</f>
        <v>2946.1602197024908</v>
      </c>
      <c r="D5453" s="23" t="s">
        <v>9</v>
      </c>
    </row>
    <row r="5454" spans="1:4" x14ac:dyDescent="0.35">
      <c r="A5454" s="4">
        <f>Climate285!F5481*((113.5/10)^0.12)</f>
        <v>8.4709983872491907</v>
      </c>
      <c r="B5454" s="24">
        <f>VLOOKUP(A5454,'Wind - Power Curve'!$A$3:$B$47,2)*Wind!$B$9</f>
        <v>2737.8</v>
      </c>
      <c r="C5454">
        <f>(0.5*(A5454^3)*Wind!$B$11*Wind!$B$7*(VLOOKUP(A5454+0.5,'Wind - Power Curve'!$A$3:$E$47,5,TRUE))*Wind!$B$9)/1000</f>
        <v>3280.8868157555185</v>
      </c>
      <c r="D5454" s="23" t="s">
        <v>9</v>
      </c>
    </row>
    <row r="5455" spans="1:4" x14ac:dyDescent="0.35">
      <c r="A5455" s="4">
        <f>Climate285!F5482*((113.5/10)^0.12)</f>
        <v>8.7989166373481087</v>
      </c>
      <c r="B5455" s="24">
        <f>VLOOKUP(A5455,'Wind - Power Curve'!$A$3:$B$47,2)*Wind!$B$9</f>
        <v>3314.7000000000003</v>
      </c>
      <c r="C5455">
        <f>(0.5*(A5455^3)*Wind!$B$11*Wind!$B$7*(VLOOKUP(A5455+0.5,'Wind - Power Curve'!$A$3:$E$47,5,TRUE))*Wind!$B$9)/1000</f>
        <v>3695.4101139429035</v>
      </c>
      <c r="D5455" s="23" t="s">
        <v>9</v>
      </c>
    </row>
    <row r="5456" spans="1:4" x14ac:dyDescent="0.35">
      <c r="A5456" s="4">
        <f>Climate285!F5483*((113.5/10)^0.12)</f>
        <v>8.8631618455307528</v>
      </c>
      <c r="B5456" s="24">
        <f>VLOOKUP(A5456,'Wind - Power Curve'!$A$3:$B$47,2)*Wind!$B$9</f>
        <v>3314.7000000000003</v>
      </c>
      <c r="C5456">
        <f>(0.5*(A5456^3)*Wind!$B$11*Wind!$B$7*(VLOOKUP(A5456+0.5,'Wind - Power Curve'!$A$3:$E$47,5,TRUE))*Wind!$B$9)/1000</f>
        <v>3776.9485868992224</v>
      </c>
      <c r="D5456" s="23" t="s">
        <v>9</v>
      </c>
    </row>
    <row r="5457" spans="1:4" x14ac:dyDescent="0.35">
      <c r="A5457" s="4">
        <f>Climate285!F5484*((113.5/10)^0.12)</f>
        <v>8.8350545669508467</v>
      </c>
      <c r="B5457" s="24">
        <f>VLOOKUP(A5457,'Wind - Power Curve'!$A$3:$B$47,2)*Wind!$B$9</f>
        <v>3314.7000000000003</v>
      </c>
      <c r="C5457">
        <f>(0.5*(A5457^3)*Wind!$B$11*Wind!$B$7*(VLOOKUP(A5457+0.5,'Wind - Power Curve'!$A$3:$E$47,5,TRUE))*Wind!$B$9)/1000</f>
        <v>3741.1295039285783</v>
      </c>
      <c r="D5457" s="23" t="s">
        <v>9</v>
      </c>
    </row>
    <row r="5458" spans="1:4" x14ac:dyDescent="0.35">
      <c r="A5458" s="4">
        <f>Climate285!F5485*((113.5/10)^0.12)</f>
        <v>8.8216701485794626</v>
      </c>
      <c r="B5458" s="24">
        <f>VLOOKUP(A5458,'Wind - Power Curve'!$A$3:$B$47,2)*Wind!$B$9</f>
        <v>3314.7000000000003</v>
      </c>
      <c r="C5458">
        <f>(0.5*(A5458^3)*Wind!$B$11*Wind!$B$7*(VLOOKUP(A5458+0.5,'Wind - Power Curve'!$A$3:$E$47,5,TRUE))*Wind!$B$9)/1000</f>
        <v>3724.1526905068677</v>
      </c>
      <c r="D5458" s="23" t="s">
        <v>9</v>
      </c>
    </row>
    <row r="5459" spans="1:4" x14ac:dyDescent="0.35">
      <c r="A5459" s="4">
        <f>Climate285!F5486*((113.5/10)^0.12)</f>
        <v>8.4295066902978988</v>
      </c>
      <c r="B5459" s="24">
        <f>VLOOKUP(A5459,'Wind - Power Curve'!$A$3:$B$47,2)*Wind!$B$9</f>
        <v>2737.8</v>
      </c>
      <c r="C5459">
        <f>(0.5*(A5459^3)*Wind!$B$11*Wind!$B$7*(VLOOKUP(A5459+0.5,'Wind - Power Curve'!$A$3:$E$47,5,TRUE))*Wind!$B$9)/1000</f>
        <v>3232.9123494609021</v>
      </c>
      <c r="D5459" s="23" t="s">
        <v>9</v>
      </c>
    </row>
    <row r="5460" spans="1:4" x14ac:dyDescent="0.35">
      <c r="A5460" s="4">
        <f>Climate285!F5487*((113.5/10)^0.12)</f>
        <v>8.6289345240315267</v>
      </c>
      <c r="B5460" s="24">
        <f>VLOOKUP(A5460,'Wind - Power Curve'!$A$3:$B$47,2)*Wind!$B$9</f>
        <v>3314.7000000000003</v>
      </c>
      <c r="C5460">
        <f>(0.5*(A5460^3)*Wind!$B$11*Wind!$B$7*(VLOOKUP(A5460+0.5,'Wind - Power Curve'!$A$3:$E$47,5,TRUE))*Wind!$B$9)/1000</f>
        <v>3485.3512669580391</v>
      </c>
      <c r="D5460" s="23" t="s">
        <v>9</v>
      </c>
    </row>
    <row r="5461" spans="1:4" x14ac:dyDescent="0.35">
      <c r="A5461" s="4">
        <f>Climate285!F5488*((113.5/10)^0.12)</f>
        <v>8.4897365729691288</v>
      </c>
      <c r="B5461" s="24">
        <f>VLOOKUP(A5461,'Wind - Power Curve'!$A$3:$B$47,2)*Wind!$B$9</f>
        <v>2737.8</v>
      </c>
      <c r="C5461">
        <f>(0.5*(A5461^3)*Wind!$B$11*Wind!$B$7*(VLOOKUP(A5461+0.5,'Wind - Power Curve'!$A$3:$E$47,5,TRUE))*Wind!$B$9)/1000</f>
        <v>3302.7073693990519</v>
      </c>
      <c r="D5461" s="23" t="s">
        <v>9</v>
      </c>
    </row>
    <row r="5462" spans="1:4" x14ac:dyDescent="0.35">
      <c r="A5462" s="4">
        <f>Climate285!F5489*((113.5/10)^0.12)</f>
        <v>8.5165054097118986</v>
      </c>
      <c r="B5462" s="24">
        <f>VLOOKUP(A5462,'Wind - Power Curve'!$A$3:$B$47,2)*Wind!$B$9</f>
        <v>3314.7000000000003</v>
      </c>
      <c r="C5462">
        <f>(0.5*(A5462^3)*Wind!$B$11*Wind!$B$7*(VLOOKUP(A5462+0.5,'Wind - Power Curve'!$A$3:$E$47,5,TRUE))*Wind!$B$9)/1000</f>
        <v>3350.8833808844938</v>
      </c>
      <c r="D5462" s="23" t="s">
        <v>9</v>
      </c>
    </row>
    <row r="5463" spans="1:4" x14ac:dyDescent="0.35">
      <c r="A5463" s="4">
        <f>Climate285!F5490*((113.5/10)^0.12)</f>
        <v>8.7614402659082327</v>
      </c>
      <c r="B5463" s="24">
        <f>VLOOKUP(A5463,'Wind - Power Curve'!$A$3:$B$47,2)*Wind!$B$9</f>
        <v>3314.7000000000003</v>
      </c>
      <c r="C5463">
        <f>(0.5*(A5463^3)*Wind!$B$11*Wind!$B$7*(VLOOKUP(A5463+0.5,'Wind - Power Curve'!$A$3:$E$47,5,TRUE))*Wind!$B$9)/1000</f>
        <v>3648.3924369581964</v>
      </c>
      <c r="D5463" s="23" t="s">
        <v>9</v>
      </c>
    </row>
    <row r="5464" spans="1:4" x14ac:dyDescent="0.35">
      <c r="A5464" s="4">
        <f>Climate285!F5491*((113.5/10)^0.12)</f>
        <v>8.8992997751334908</v>
      </c>
      <c r="B5464" s="24">
        <f>VLOOKUP(A5464,'Wind - Power Curve'!$A$3:$B$47,2)*Wind!$B$9</f>
        <v>3314.7000000000003</v>
      </c>
      <c r="C5464">
        <f>(0.5*(A5464^3)*Wind!$B$11*Wind!$B$7*(VLOOKUP(A5464+0.5,'Wind - Power Curve'!$A$3:$E$47,5,TRUE))*Wind!$B$9)/1000</f>
        <v>3823.3366745365643</v>
      </c>
      <c r="D5464" s="23" t="s">
        <v>9</v>
      </c>
    </row>
    <row r="5465" spans="1:4" x14ac:dyDescent="0.35">
      <c r="A5465" s="4">
        <f>Climate285!F5492*((113.5/10)^0.12)</f>
        <v>9.0759740976357648</v>
      </c>
      <c r="B5465" s="24">
        <f>VLOOKUP(A5465,'Wind - Power Curve'!$A$3:$B$47,2)*Wind!$B$9</f>
        <v>3954.6</v>
      </c>
      <c r="C5465">
        <f>(0.5*(A5465^3)*Wind!$B$11*Wind!$B$7*(VLOOKUP(A5465+0.5,'Wind - Power Curve'!$A$3:$E$47,5,TRUE))*Wind!$B$9)/1000</f>
        <v>4046.3583853573332</v>
      </c>
      <c r="D5465" s="23" t="s">
        <v>9</v>
      </c>
    </row>
    <row r="5466" spans="1:4" x14ac:dyDescent="0.35">
      <c r="A5466" s="4">
        <f>Climate285!F5493*((113.5/10)^0.12)</f>
        <v>9.3128783028092705</v>
      </c>
      <c r="B5466" s="24">
        <f>VLOOKUP(A5466,'Wind - Power Curve'!$A$3:$B$47,2)*Wind!$B$9</f>
        <v>3954.6</v>
      </c>
      <c r="C5466">
        <f>(0.5*(A5466^3)*Wind!$B$11*Wind!$B$7*(VLOOKUP(A5466+0.5,'Wind - Power Curve'!$A$3:$E$47,5,TRUE))*Wind!$B$9)/1000</f>
        <v>4371.5594176741652</v>
      </c>
      <c r="D5466" s="23" t="s">
        <v>9</v>
      </c>
    </row>
    <row r="5467" spans="1:4" x14ac:dyDescent="0.35">
      <c r="A5467" s="4">
        <f>Climate285!F5494*((113.5/10)^0.12)</f>
        <v>9.1790341190954248</v>
      </c>
      <c r="B5467" s="24">
        <f>VLOOKUP(A5467,'Wind - Power Curve'!$A$3:$B$47,2)*Wind!$B$9</f>
        <v>3954.6</v>
      </c>
      <c r="C5467">
        <f>(0.5*(A5467^3)*Wind!$B$11*Wind!$B$7*(VLOOKUP(A5467+0.5,'Wind - Power Curve'!$A$3:$E$47,5,TRUE))*Wind!$B$9)/1000</f>
        <v>4185.771867173441</v>
      </c>
      <c r="D5467" s="23" t="s">
        <v>9</v>
      </c>
    </row>
    <row r="5468" spans="1:4" x14ac:dyDescent="0.35">
      <c r="A5468" s="4">
        <f>Climate285!F5495*((113.5/10)^0.12)</f>
        <v>8.7186101271198027</v>
      </c>
      <c r="B5468" s="24">
        <f>VLOOKUP(A5468,'Wind - Power Curve'!$A$3:$B$47,2)*Wind!$B$9</f>
        <v>3314.7000000000003</v>
      </c>
      <c r="C5468">
        <f>(0.5*(A5468^3)*Wind!$B$11*Wind!$B$7*(VLOOKUP(A5468+0.5,'Wind - Power Curve'!$A$3:$E$47,5,TRUE))*Wind!$B$9)/1000</f>
        <v>3595.1482734362467</v>
      </c>
      <c r="D5468" s="23" t="s">
        <v>9</v>
      </c>
    </row>
    <row r="5469" spans="1:4" x14ac:dyDescent="0.35">
      <c r="A5469" s="4">
        <f>Climate285!F5496*((113.5/10)^0.12)</f>
        <v>8.2862934137240849</v>
      </c>
      <c r="B5469" s="24">
        <f>VLOOKUP(A5469,'Wind - Power Curve'!$A$3:$B$47,2)*Wind!$B$9</f>
        <v>2737.8</v>
      </c>
      <c r="C5469">
        <f>(0.5*(A5469^3)*Wind!$B$11*Wind!$B$7*(VLOOKUP(A5469+0.5,'Wind - Power Curve'!$A$3:$E$47,5,TRUE))*Wind!$B$9)/1000</f>
        <v>3070.9190841553686</v>
      </c>
      <c r="D5469" s="23" t="s">
        <v>9</v>
      </c>
    </row>
    <row r="5470" spans="1:4" x14ac:dyDescent="0.35">
      <c r="A5470" s="4">
        <f>Climate285!F5497*((113.5/10)^0.12)</f>
        <v>8.1578029973587949</v>
      </c>
      <c r="B5470" s="24">
        <f>VLOOKUP(A5470,'Wind - Power Curve'!$A$3:$B$47,2)*Wind!$B$9</f>
        <v>2737.8</v>
      </c>
      <c r="C5470">
        <f>(0.5*(A5470^3)*Wind!$B$11*Wind!$B$7*(VLOOKUP(A5470+0.5,'Wind - Power Curve'!$A$3:$E$47,5,TRUE))*Wind!$B$9)/1000</f>
        <v>2930.2663048609597</v>
      </c>
      <c r="D5470" s="23" t="s">
        <v>9</v>
      </c>
    </row>
    <row r="5471" spans="1:4" x14ac:dyDescent="0.35">
      <c r="A5471" s="4">
        <f>Climate285!F5498*((113.5/10)^0.12)</f>
        <v>8.3197544596525468</v>
      </c>
      <c r="B5471" s="24">
        <f>VLOOKUP(A5471,'Wind - Power Curve'!$A$3:$B$47,2)*Wind!$B$9</f>
        <v>2737.8</v>
      </c>
      <c r="C5471">
        <f>(0.5*(A5471^3)*Wind!$B$11*Wind!$B$7*(VLOOKUP(A5471+0.5,'Wind - Power Curve'!$A$3:$E$47,5,TRUE))*Wind!$B$9)/1000</f>
        <v>3108.2717313290282</v>
      </c>
      <c r="D5471" s="23" t="s">
        <v>9</v>
      </c>
    </row>
    <row r="5472" spans="1:4" x14ac:dyDescent="0.35">
      <c r="A5472" s="4">
        <f>Climate285!F5499*((113.5/10)^0.12)</f>
        <v>8.2340941820756868</v>
      </c>
      <c r="B5472" s="24">
        <f>VLOOKUP(A5472,'Wind - Power Curve'!$A$3:$B$47,2)*Wind!$B$9</f>
        <v>2737.8</v>
      </c>
      <c r="C5472">
        <f>(0.5*(A5472^3)*Wind!$B$11*Wind!$B$7*(VLOOKUP(A5472+0.5,'Wind - Power Curve'!$A$3:$E$47,5,TRUE))*Wind!$B$9)/1000</f>
        <v>3013.2484489416252</v>
      </c>
      <c r="D5472" s="23" t="s">
        <v>9</v>
      </c>
    </row>
    <row r="5473" spans="1:4" x14ac:dyDescent="0.35">
      <c r="A5473" s="4">
        <f>Climate285!F5500*((113.5/10)^0.12)</f>
        <v>8.5151669678747588</v>
      </c>
      <c r="B5473" s="24">
        <f>VLOOKUP(A5473,'Wind - Power Curve'!$A$3:$B$47,2)*Wind!$B$9</f>
        <v>3314.7000000000003</v>
      </c>
      <c r="C5473">
        <f>(0.5*(A5473^3)*Wind!$B$11*Wind!$B$7*(VLOOKUP(A5473+0.5,'Wind - Power Curve'!$A$3:$E$47,5,TRUE))*Wind!$B$9)/1000</f>
        <v>3349.3037690087626</v>
      </c>
      <c r="D5473" s="23" t="s">
        <v>9</v>
      </c>
    </row>
    <row r="5474" spans="1:4" x14ac:dyDescent="0.35">
      <c r="A5474" s="4">
        <f>Climate285!F5501*((113.5/10)^0.12)</f>
        <v>8.7467174056997088</v>
      </c>
      <c r="B5474" s="24">
        <f>VLOOKUP(A5474,'Wind - Power Curve'!$A$3:$B$47,2)*Wind!$B$9</f>
        <v>3314.7000000000003</v>
      </c>
      <c r="C5474">
        <f>(0.5*(A5474^3)*Wind!$B$11*Wind!$B$7*(VLOOKUP(A5474+0.5,'Wind - Power Curve'!$A$3:$E$47,5,TRUE))*Wind!$B$9)/1000</f>
        <v>3630.0308807649553</v>
      </c>
      <c r="D5474" s="23" t="s">
        <v>9</v>
      </c>
    </row>
    <row r="5475" spans="1:4" x14ac:dyDescent="0.35">
      <c r="A5475" s="4">
        <f>Climate285!F5502*((113.5/10)^0.12)</f>
        <v>8.8056088465338007</v>
      </c>
      <c r="B5475" s="24">
        <f>VLOOKUP(A5475,'Wind - Power Curve'!$A$3:$B$47,2)*Wind!$B$9</f>
        <v>3314.7000000000003</v>
      </c>
      <c r="C5475">
        <f>(0.5*(A5475^3)*Wind!$B$11*Wind!$B$7*(VLOOKUP(A5475+0.5,'Wind - Power Curve'!$A$3:$E$47,5,TRUE))*Wind!$B$9)/1000</f>
        <v>3703.8484044474217</v>
      </c>
      <c r="D5475" s="23" t="s">
        <v>9</v>
      </c>
    </row>
    <row r="5476" spans="1:4" x14ac:dyDescent="0.35">
      <c r="A5476" s="4">
        <f>Climate285!F5503*((113.5/10)^0.12)</f>
        <v>8.8082857302080786</v>
      </c>
      <c r="B5476" s="24">
        <f>VLOOKUP(A5476,'Wind - Power Curve'!$A$3:$B$47,2)*Wind!$B$9</f>
        <v>3314.7000000000003</v>
      </c>
      <c r="C5476">
        <f>(0.5*(A5476^3)*Wind!$B$11*Wind!$B$7*(VLOOKUP(A5476+0.5,'Wind - Power Curve'!$A$3:$E$47,5,TRUE))*Wind!$B$9)/1000</f>
        <v>3707.2273141414043</v>
      </c>
      <c r="D5476" s="23" t="s">
        <v>9</v>
      </c>
    </row>
    <row r="5477" spans="1:4" x14ac:dyDescent="0.35">
      <c r="A5477" s="4">
        <f>Climate285!F5504*((113.5/10)^0.12)</f>
        <v>8.7855322189767246</v>
      </c>
      <c r="B5477" s="24">
        <f>VLOOKUP(A5477,'Wind - Power Curve'!$A$3:$B$47,2)*Wind!$B$9</f>
        <v>3314.7000000000003</v>
      </c>
      <c r="C5477">
        <f>(0.5*(A5477^3)*Wind!$B$11*Wind!$B$7*(VLOOKUP(A5477+0.5,'Wind - Power Curve'!$A$3:$E$47,5,TRUE))*Wind!$B$9)/1000</f>
        <v>3678.5720014681565</v>
      </c>
      <c r="D5477" s="23" t="s">
        <v>9</v>
      </c>
    </row>
    <row r="5478" spans="1:4" x14ac:dyDescent="0.35">
      <c r="A5478" s="4">
        <f>Climate285!F5505*((113.5/10)^0.12)</f>
        <v>8.5539817811517729</v>
      </c>
      <c r="B5478" s="24">
        <f>VLOOKUP(A5478,'Wind - Power Curve'!$A$3:$B$47,2)*Wind!$B$9</f>
        <v>3314.7000000000003</v>
      </c>
      <c r="C5478">
        <f>(0.5*(A5478^3)*Wind!$B$11*Wind!$B$7*(VLOOKUP(A5478+0.5,'Wind - Power Curve'!$A$3:$E$47,5,TRUE))*Wind!$B$9)/1000</f>
        <v>3395.3144088843519</v>
      </c>
      <c r="D5478" s="23" t="s">
        <v>9</v>
      </c>
    </row>
    <row r="5479" spans="1:4" x14ac:dyDescent="0.35">
      <c r="A5479" s="4">
        <f>Climate285!F5506*((113.5/10)^0.12)</f>
        <v>8.2046484616586408</v>
      </c>
      <c r="B5479" s="24">
        <f>VLOOKUP(A5479,'Wind - Power Curve'!$A$3:$B$47,2)*Wind!$B$9</f>
        <v>2737.8</v>
      </c>
      <c r="C5479">
        <f>(0.5*(A5479^3)*Wind!$B$11*Wind!$B$7*(VLOOKUP(A5479+0.5,'Wind - Power Curve'!$A$3:$E$47,5,TRUE))*Wind!$B$9)/1000</f>
        <v>2981.037126435649</v>
      </c>
      <c r="D5479" s="23" t="s">
        <v>9</v>
      </c>
    </row>
    <row r="5480" spans="1:4" x14ac:dyDescent="0.35">
      <c r="A5480" s="4">
        <f>Climate285!F5507*((113.5/10)^0.12)</f>
        <v>8.3103853667925769</v>
      </c>
      <c r="B5480" s="24">
        <f>VLOOKUP(A5480,'Wind - Power Curve'!$A$3:$B$47,2)*Wind!$B$9</f>
        <v>2737.8</v>
      </c>
      <c r="C5480">
        <f>(0.5*(A5480^3)*Wind!$B$11*Wind!$B$7*(VLOOKUP(A5480+0.5,'Wind - Power Curve'!$A$3:$E$47,5,TRUE))*Wind!$B$9)/1000</f>
        <v>3097.7826342369531</v>
      </c>
      <c r="D5480" s="23" t="s">
        <v>9</v>
      </c>
    </row>
    <row r="5481" spans="1:4" x14ac:dyDescent="0.35">
      <c r="A5481" s="4">
        <f>Climate285!F5508*((113.5/10)^0.12)</f>
        <v>8.3277851106753769</v>
      </c>
      <c r="B5481" s="24">
        <f>VLOOKUP(A5481,'Wind - Power Curve'!$A$3:$B$47,2)*Wind!$B$9</f>
        <v>2737.8</v>
      </c>
      <c r="C5481">
        <f>(0.5*(A5481^3)*Wind!$B$11*Wind!$B$7*(VLOOKUP(A5481+0.5,'Wind - Power Curve'!$A$3:$E$47,5,TRUE))*Wind!$B$9)/1000</f>
        <v>3117.2812090093948</v>
      </c>
      <c r="D5481" s="23" t="s">
        <v>9</v>
      </c>
    </row>
    <row r="5482" spans="1:4" x14ac:dyDescent="0.35">
      <c r="A5482" s="4">
        <f>Climate285!F5509*((113.5/10)^0.12)</f>
        <v>8.1618183228702108</v>
      </c>
      <c r="B5482" s="24">
        <f>VLOOKUP(A5482,'Wind - Power Curve'!$A$3:$B$47,2)*Wind!$B$9</f>
        <v>2737.8</v>
      </c>
      <c r="C5482">
        <f>(0.5*(A5482^3)*Wind!$B$11*Wind!$B$7*(VLOOKUP(A5482+0.5,'Wind - Power Curve'!$A$3:$E$47,5,TRUE))*Wind!$B$9)/1000</f>
        <v>2934.5953252948489</v>
      </c>
      <c r="D5482" s="23" t="s">
        <v>9</v>
      </c>
    </row>
    <row r="5483" spans="1:4" x14ac:dyDescent="0.35">
      <c r="A5483" s="4">
        <f>Climate285!F5510*((113.5/10)^0.12)</f>
        <v>8.385338109672329</v>
      </c>
      <c r="B5483" s="24">
        <f>VLOOKUP(A5483,'Wind - Power Curve'!$A$3:$B$47,2)*Wind!$B$9</f>
        <v>2737.8</v>
      </c>
      <c r="C5483">
        <f>(0.5*(A5483^3)*Wind!$B$11*Wind!$B$7*(VLOOKUP(A5483+0.5,'Wind - Power Curve'!$A$3:$E$47,5,TRUE))*Wind!$B$9)/1000</f>
        <v>3182.3591225149194</v>
      </c>
      <c r="D5483" s="23" t="s">
        <v>9</v>
      </c>
    </row>
    <row r="5484" spans="1:4" x14ac:dyDescent="0.35">
      <c r="A5484" s="4">
        <f>Climate285!F5511*((113.5/10)^0.12)</f>
        <v>8.5780737342202649</v>
      </c>
      <c r="B5484" s="24">
        <f>VLOOKUP(A5484,'Wind - Power Curve'!$A$3:$B$47,2)*Wind!$B$9</f>
        <v>3314.7000000000003</v>
      </c>
      <c r="C5484">
        <f>(0.5*(A5484^3)*Wind!$B$11*Wind!$B$7*(VLOOKUP(A5484+0.5,'Wind - Power Curve'!$A$3:$E$47,5,TRUE))*Wind!$B$9)/1000</f>
        <v>3424.0835924902594</v>
      </c>
      <c r="D5484" s="23" t="s">
        <v>9</v>
      </c>
    </row>
    <row r="5485" spans="1:4" x14ac:dyDescent="0.35">
      <c r="A5485" s="4">
        <f>Climate285!F5512*((113.5/10)^0.12)</f>
        <v>8.6048425709630347</v>
      </c>
      <c r="B5485" s="24">
        <f>VLOOKUP(A5485,'Wind - Power Curve'!$A$3:$B$47,2)*Wind!$B$9</f>
        <v>3314.7000000000003</v>
      </c>
      <c r="C5485">
        <f>(0.5*(A5485^3)*Wind!$B$11*Wind!$B$7*(VLOOKUP(A5485+0.5,'Wind - Power Curve'!$A$3:$E$47,5,TRUE))*Wind!$B$9)/1000</f>
        <v>3456.2394352965766</v>
      </c>
      <c r="D5485" s="23" t="s">
        <v>9</v>
      </c>
    </row>
    <row r="5486" spans="1:4" x14ac:dyDescent="0.35">
      <c r="A5486" s="4">
        <f>Climate285!F5513*((113.5/10)^0.12)</f>
        <v>8.7721478006053406</v>
      </c>
      <c r="B5486" s="24">
        <f>VLOOKUP(A5486,'Wind - Power Curve'!$A$3:$B$47,2)*Wind!$B$9</f>
        <v>3314.7000000000003</v>
      </c>
      <c r="C5486">
        <f>(0.5*(A5486^3)*Wind!$B$11*Wind!$B$7*(VLOOKUP(A5486+0.5,'Wind - Power Curve'!$A$3:$E$47,5,TRUE))*Wind!$B$9)/1000</f>
        <v>3661.7851153380029</v>
      </c>
      <c r="D5486" s="23" t="s">
        <v>9</v>
      </c>
    </row>
    <row r="5487" spans="1:4" x14ac:dyDescent="0.35">
      <c r="A5487" s="4">
        <f>Climate285!F5514*((113.5/10)^0.12)</f>
        <v>9.1776956772582867</v>
      </c>
      <c r="B5487" s="24">
        <f>VLOOKUP(A5487,'Wind - Power Curve'!$A$3:$B$47,2)*Wind!$B$9</f>
        <v>3954.6</v>
      </c>
      <c r="C5487">
        <f>(0.5*(A5487^3)*Wind!$B$11*Wind!$B$7*(VLOOKUP(A5487+0.5,'Wind - Power Curve'!$A$3:$E$47,5,TRUE))*Wind!$B$9)/1000</f>
        <v>4183.9410878435774</v>
      </c>
      <c r="D5487" s="23" t="s">
        <v>9</v>
      </c>
    </row>
    <row r="5488" spans="1:4" x14ac:dyDescent="0.35">
      <c r="A5488" s="4">
        <f>Climate285!F5515*((113.5/10)^0.12)</f>
        <v>9.5685206937027107</v>
      </c>
      <c r="B5488" s="24">
        <f>VLOOKUP(A5488,'Wind - Power Curve'!$A$3:$B$47,2)*Wind!$B$9</f>
        <v>4640.4000000000005</v>
      </c>
      <c r="C5488">
        <f>(0.5*(A5488^3)*Wind!$B$11*Wind!$B$7*(VLOOKUP(A5488+0.5,'Wind - Power Curve'!$A$3:$E$47,5,TRUE))*Wind!$B$9)/1000</f>
        <v>4670.0189562319456</v>
      </c>
      <c r="D5488" s="23" t="s">
        <v>9</v>
      </c>
    </row>
    <row r="5489" spans="1:4" x14ac:dyDescent="0.35">
      <c r="A5489" s="4">
        <f>Climate285!F5516*((113.5/10)^0.12)</f>
        <v>9.8736854325702765</v>
      </c>
      <c r="B5489" s="24">
        <f>VLOOKUP(A5489,'Wind - Power Curve'!$A$3:$B$47,2)*Wind!$B$9</f>
        <v>4640.4000000000005</v>
      </c>
      <c r="C5489">
        <f>(0.5*(A5489^3)*Wind!$B$11*Wind!$B$7*(VLOOKUP(A5489+0.5,'Wind - Power Curve'!$A$3:$E$47,5,TRUE))*Wind!$B$9)/1000</f>
        <v>5131.2373358680734</v>
      </c>
      <c r="D5489" s="23" t="s">
        <v>9</v>
      </c>
    </row>
    <row r="5490" spans="1:4" x14ac:dyDescent="0.35">
      <c r="A5490" s="4">
        <f>Climate285!F5517*((113.5/10)^0.12)</f>
        <v>9.5484440661456347</v>
      </c>
      <c r="B5490" s="24">
        <f>VLOOKUP(A5490,'Wind - Power Curve'!$A$3:$B$47,2)*Wind!$B$9</f>
        <v>4640.4000000000005</v>
      </c>
      <c r="C5490">
        <f>(0.5*(A5490^3)*Wind!$B$11*Wind!$B$7*(VLOOKUP(A5490+0.5,'Wind - Power Curve'!$A$3:$E$47,5,TRUE))*Wind!$B$9)/1000</f>
        <v>4640.6847523102097</v>
      </c>
      <c r="D5490" s="23" t="s">
        <v>9</v>
      </c>
    </row>
    <row r="5491" spans="1:4" x14ac:dyDescent="0.35">
      <c r="A5491" s="4">
        <f>Climate285!F5518*((113.5/10)^0.12)</f>
        <v>9.1335270966327187</v>
      </c>
      <c r="B5491" s="24">
        <f>VLOOKUP(A5491,'Wind - Power Curve'!$A$3:$B$47,2)*Wind!$B$9</f>
        <v>3954.6</v>
      </c>
      <c r="C5491">
        <f>(0.5*(A5491^3)*Wind!$B$11*Wind!$B$7*(VLOOKUP(A5491+0.5,'Wind - Power Curve'!$A$3:$E$47,5,TRUE))*Wind!$B$9)/1000</f>
        <v>4123.8244278476568</v>
      </c>
      <c r="D5491" s="23" t="s">
        <v>9</v>
      </c>
    </row>
    <row r="5492" spans="1:4" x14ac:dyDescent="0.35">
      <c r="A5492" s="4">
        <f>Climate285!F5519*((113.5/10)^0.12)</f>
        <v>8.8551311945079227</v>
      </c>
      <c r="B5492" s="24">
        <f>VLOOKUP(A5492,'Wind - Power Curve'!$A$3:$B$47,2)*Wind!$B$9</f>
        <v>3314.7000000000003</v>
      </c>
      <c r="C5492">
        <f>(0.5*(A5492^3)*Wind!$B$11*Wind!$B$7*(VLOOKUP(A5492+0.5,'Wind - Power Curve'!$A$3:$E$47,5,TRUE))*Wind!$B$9)/1000</f>
        <v>3766.6913392570727</v>
      </c>
      <c r="D5492" s="23" t="s">
        <v>9</v>
      </c>
    </row>
    <row r="5493" spans="1:4" x14ac:dyDescent="0.35">
      <c r="A5493" s="4">
        <f>Climate285!F5520*((113.5/10)^0.12)</f>
        <v>9.0036982384302906</v>
      </c>
      <c r="B5493" s="24">
        <f>VLOOKUP(A5493,'Wind - Power Curve'!$A$3:$B$47,2)*Wind!$B$9</f>
        <v>3954.6</v>
      </c>
      <c r="C5493">
        <f>(0.5*(A5493^3)*Wind!$B$11*Wind!$B$7*(VLOOKUP(A5493+0.5,'Wind - Power Curve'!$A$3:$E$47,5,TRUE))*Wind!$B$9)/1000</f>
        <v>3950.457514035993</v>
      </c>
      <c r="D5493" s="23" t="s">
        <v>9</v>
      </c>
    </row>
    <row r="5494" spans="1:4" x14ac:dyDescent="0.35">
      <c r="A5494" s="4">
        <f>Climate285!F5521*((113.5/10)^0.12)</f>
        <v>8.9929907037331827</v>
      </c>
      <c r="B5494" s="24">
        <f>VLOOKUP(A5494,'Wind - Power Curve'!$A$3:$B$47,2)*Wind!$B$9</f>
        <v>3314.7000000000003</v>
      </c>
      <c r="C5494">
        <f>(0.5*(A5494^3)*Wind!$B$11*Wind!$B$7*(VLOOKUP(A5494+0.5,'Wind - Power Curve'!$A$3:$E$47,5,TRUE))*Wind!$B$9)/1000</f>
        <v>3945.3675397346187</v>
      </c>
      <c r="D5494" s="23" t="s">
        <v>9</v>
      </c>
    </row>
    <row r="5495" spans="1:4" x14ac:dyDescent="0.35">
      <c r="A5495" s="4">
        <f>Climate285!F5522*((113.5/10)^0.12)</f>
        <v>9.1884032119553947</v>
      </c>
      <c r="B5495" s="24">
        <f>VLOOKUP(A5495,'Wind - Power Curve'!$A$3:$B$47,2)*Wind!$B$9</f>
        <v>3954.6</v>
      </c>
      <c r="C5495">
        <f>(0.5*(A5495^3)*Wind!$B$11*Wind!$B$7*(VLOOKUP(A5495+0.5,'Wind - Power Curve'!$A$3:$E$47,5,TRUE))*Wind!$B$9)/1000</f>
        <v>4198.6022785187661</v>
      </c>
      <c r="D5495" s="23" t="s">
        <v>9</v>
      </c>
    </row>
    <row r="5496" spans="1:4" x14ac:dyDescent="0.35">
      <c r="A5496" s="4">
        <f>Climate285!F5523*((113.5/10)^0.12)</f>
        <v>9.3972001385489907</v>
      </c>
      <c r="B5496" s="24">
        <f>VLOOKUP(A5496,'Wind - Power Curve'!$A$3:$B$47,2)*Wind!$B$9</f>
        <v>3954.6</v>
      </c>
      <c r="C5496">
        <f>(0.5*(A5496^3)*Wind!$B$11*Wind!$B$7*(VLOOKUP(A5496+0.5,'Wind - Power Curve'!$A$3:$E$47,5,TRUE))*Wind!$B$9)/1000</f>
        <v>4491.3823863650514</v>
      </c>
      <c r="D5496" s="23" t="s">
        <v>9</v>
      </c>
    </row>
    <row r="5497" spans="1:4" x14ac:dyDescent="0.35">
      <c r="A5497" s="4">
        <f>Climate285!F5524*((113.5/10)^0.12)</f>
        <v>9.7438565743678485</v>
      </c>
      <c r="B5497" s="24">
        <f>VLOOKUP(A5497,'Wind - Power Curve'!$A$3:$B$47,2)*Wind!$B$9</f>
        <v>4640.4000000000005</v>
      </c>
      <c r="C5497">
        <f>(0.5*(A5497^3)*Wind!$B$11*Wind!$B$7*(VLOOKUP(A5497+0.5,'Wind - Power Curve'!$A$3:$E$47,5,TRUE))*Wind!$B$9)/1000</f>
        <v>4931.4756171590507</v>
      </c>
      <c r="D5497" s="23" t="s">
        <v>9</v>
      </c>
    </row>
    <row r="5498" spans="1:4" x14ac:dyDescent="0.35">
      <c r="A5498" s="4">
        <f>Climate285!F5525*((113.5/10)^0.12)</f>
        <v>9.7505487835535405</v>
      </c>
      <c r="B5498" s="24">
        <f>VLOOKUP(A5498,'Wind - Power Curve'!$A$3:$B$47,2)*Wind!$B$9</f>
        <v>4640.4000000000005</v>
      </c>
      <c r="C5498">
        <f>(0.5*(A5498^3)*Wind!$B$11*Wind!$B$7*(VLOOKUP(A5498+0.5,'Wind - Power Curve'!$A$3:$E$47,5,TRUE))*Wind!$B$9)/1000</f>
        <v>4941.6436049235881</v>
      </c>
      <c r="D5498" s="23" t="s">
        <v>9</v>
      </c>
    </row>
    <row r="5499" spans="1:4" x14ac:dyDescent="0.35">
      <c r="A5499" s="4">
        <f>Climate285!F5526*((113.5/10)^0.12)</f>
        <v>9.1589574915383487</v>
      </c>
      <c r="B5499" s="24">
        <f>VLOOKUP(A5499,'Wind - Power Curve'!$A$3:$B$47,2)*Wind!$B$9</f>
        <v>3954.6</v>
      </c>
      <c r="C5499">
        <f>(0.5*(A5499^3)*Wind!$B$11*Wind!$B$7*(VLOOKUP(A5499+0.5,'Wind - Power Curve'!$A$3:$E$47,5,TRUE))*Wind!$B$9)/1000</f>
        <v>4158.366202406557</v>
      </c>
      <c r="D5499" s="23" t="s">
        <v>9</v>
      </c>
    </row>
    <row r="5500" spans="1:4" x14ac:dyDescent="0.35">
      <c r="A5500" s="4">
        <f>Climate285!F5527*((113.5/10)^0.12)</f>
        <v>9.1562806078640726</v>
      </c>
      <c r="B5500" s="24">
        <f>VLOOKUP(A5500,'Wind - Power Curve'!$A$3:$B$47,2)*Wind!$B$9</f>
        <v>3954.6</v>
      </c>
      <c r="C5500">
        <f>(0.5*(A5500^3)*Wind!$B$11*Wind!$B$7*(VLOOKUP(A5500+0.5,'Wind - Power Curve'!$A$3:$E$47,5,TRUE))*Wind!$B$9)/1000</f>
        <v>4154.7211774549451</v>
      </c>
      <c r="D5500" s="23" t="s">
        <v>9</v>
      </c>
    </row>
    <row r="5501" spans="1:4" x14ac:dyDescent="0.35">
      <c r="A5501" s="4">
        <f>Climate285!F5528*((113.5/10)^0.12)</f>
        <v>9.3851541620147447</v>
      </c>
      <c r="B5501" s="24">
        <f>VLOOKUP(A5501,'Wind - Power Curve'!$A$3:$B$47,2)*Wind!$B$9</f>
        <v>3954.6</v>
      </c>
      <c r="C5501">
        <f>(0.5*(A5501^3)*Wind!$B$11*Wind!$B$7*(VLOOKUP(A5501+0.5,'Wind - Power Curve'!$A$3:$E$47,5,TRUE))*Wind!$B$9)/1000</f>
        <v>4474.1324302236981</v>
      </c>
      <c r="D5501" s="23" t="s">
        <v>9</v>
      </c>
    </row>
    <row r="5502" spans="1:4" x14ac:dyDescent="0.35">
      <c r="A5502" s="4">
        <f>Climate285!F5529*((113.5/10)^0.12)</f>
        <v>9.2566637456494547</v>
      </c>
      <c r="B5502" s="24">
        <f>VLOOKUP(A5502,'Wind - Power Curve'!$A$3:$B$47,2)*Wind!$B$9</f>
        <v>3954.6</v>
      </c>
      <c r="C5502">
        <f>(0.5*(A5502^3)*Wind!$B$11*Wind!$B$7*(VLOOKUP(A5502+0.5,'Wind - Power Curve'!$A$3:$E$47,5,TRUE))*Wind!$B$9)/1000</f>
        <v>4292.8732537687065</v>
      </c>
      <c r="D5502" s="23" t="s">
        <v>9</v>
      </c>
    </row>
    <row r="5503" spans="1:4" x14ac:dyDescent="0.35">
      <c r="A5503" s="4">
        <f>Climate285!F5530*((113.5/10)^0.12)</f>
        <v>9.4708144395916047</v>
      </c>
      <c r="B5503" s="24">
        <f>VLOOKUP(A5503,'Wind - Power Curve'!$A$3:$B$47,2)*Wind!$B$9</f>
        <v>3954.6</v>
      </c>
      <c r="C5503">
        <f>(0.5*(A5503^3)*Wind!$B$11*Wind!$B$7*(VLOOKUP(A5503+0.5,'Wind - Power Curve'!$A$3:$E$47,5,TRUE))*Wind!$B$9)/1000</f>
        <v>4597.7630434175944</v>
      </c>
      <c r="D5503" s="23" t="s">
        <v>9</v>
      </c>
    </row>
    <row r="5504" spans="1:4" x14ac:dyDescent="0.35">
      <c r="A5504" s="4">
        <f>Climate285!F5531*((113.5/10)^0.12)</f>
        <v>9.4186152079432066</v>
      </c>
      <c r="B5504" s="24">
        <f>VLOOKUP(A5504,'Wind - Power Curve'!$A$3:$B$47,2)*Wind!$B$9</f>
        <v>3954.6</v>
      </c>
      <c r="C5504">
        <f>(0.5*(A5504^3)*Wind!$B$11*Wind!$B$7*(VLOOKUP(A5504+0.5,'Wind - Power Curve'!$A$3:$E$47,5,TRUE))*Wind!$B$9)/1000</f>
        <v>4522.1583474349109</v>
      </c>
      <c r="D5504" s="23" t="s">
        <v>9</v>
      </c>
    </row>
    <row r="5505" spans="1:4" x14ac:dyDescent="0.35">
      <c r="A5505" s="4">
        <f>Climate285!F5532*((113.5/10)^0.12)</f>
        <v>9.4841988579629906</v>
      </c>
      <c r="B5505" s="24">
        <f>VLOOKUP(A5505,'Wind - Power Curve'!$A$3:$B$47,2)*Wind!$B$9</f>
        <v>3954.6</v>
      </c>
      <c r="C5505">
        <f>(0.5*(A5505^3)*Wind!$B$11*Wind!$B$7*(VLOOKUP(A5505+0.5,'Wind - Power Curve'!$A$3:$E$47,5,TRUE))*Wind!$B$9)/1000</f>
        <v>4617.2836643514383</v>
      </c>
      <c r="D5505" s="23" t="s">
        <v>9</v>
      </c>
    </row>
    <row r="5506" spans="1:4" x14ac:dyDescent="0.35">
      <c r="A5506" s="4">
        <f>Climate285!F5533*((113.5/10)^0.12)</f>
        <v>9.2928016752521927</v>
      </c>
      <c r="B5506" s="24">
        <f>VLOOKUP(A5506,'Wind - Power Curve'!$A$3:$B$47,2)*Wind!$B$9</f>
        <v>3954.6</v>
      </c>
      <c r="C5506">
        <f>(0.5*(A5506^3)*Wind!$B$11*Wind!$B$7*(VLOOKUP(A5506+0.5,'Wind - Power Curve'!$A$3:$E$47,5,TRUE))*Wind!$B$9)/1000</f>
        <v>4343.3478064658348</v>
      </c>
      <c r="D5506" s="23" t="s">
        <v>9</v>
      </c>
    </row>
    <row r="5507" spans="1:4" x14ac:dyDescent="0.35">
      <c r="A5507" s="4">
        <f>Climate285!F5534*((113.5/10)^0.12)</f>
        <v>9.0291286333359206</v>
      </c>
      <c r="B5507" s="24">
        <f>VLOOKUP(A5507,'Wind - Power Curve'!$A$3:$B$47,2)*Wind!$B$9</f>
        <v>3954.6</v>
      </c>
      <c r="C5507">
        <f>(0.5*(A5507^3)*Wind!$B$11*Wind!$B$7*(VLOOKUP(A5507+0.5,'Wind - Power Curve'!$A$3:$E$47,5,TRUE))*Wind!$B$9)/1000</f>
        <v>3984.0256236147338</v>
      </c>
      <c r="D5507" s="23" t="s">
        <v>9</v>
      </c>
    </row>
    <row r="5508" spans="1:4" x14ac:dyDescent="0.35">
      <c r="A5508" s="4">
        <f>Climate285!F5535*((113.5/10)^0.12)</f>
        <v>8.9086688679934607</v>
      </c>
      <c r="B5508" s="24">
        <f>VLOOKUP(A5508,'Wind - Power Curve'!$A$3:$B$47,2)*Wind!$B$9</f>
        <v>3314.7000000000003</v>
      </c>
      <c r="C5508">
        <f>(0.5*(A5508^3)*Wind!$B$11*Wind!$B$7*(VLOOKUP(A5508+0.5,'Wind - Power Curve'!$A$3:$E$47,5,TRUE))*Wind!$B$9)/1000</f>
        <v>3835.424902601429</v>
      </c>
      <c r="D5508" s="23" t="s">
        <v>9</v>
      </c>
    </row>
    <row r="5509" spans="1:4" x14ac:dyDescent="0.35">
      <c r="A5509" s="4">
        <f>Climate285!F5536*((113.5/10)^0.12)</f>
        <v>9.1348655384698567</v>
      </c>
      <c r="B5509" s="24">
        <f>VLOOKUP(A5509,'Wind - Power Curve'!$A$3:$B$47,2)*Wind!$B$9</f>
        <v>3954.6</v>
      </c>
      <c r="C5509">
        <f>(0.5*(A5509^3)*Wind!$B$11*Wind!$B$7*(VLOOKUP(A5509+0.5,'Wind - Power Curve'!$A$3:$E$47,5,TRUE))*Wind!$B$9)/1000</f>
        <v>4125.6376292409459</v>
      </c>
      <c r="D5509" s="23" t="s">
        <v>9</v>
      </c>
    </row>
    <row r="5510" spans="1:4" x14ac:dyDescent="0.35">
      <c r="A5510" s="4">
        <f>Climate285!F5537*((113.5/10)^0.12)</f>
        <v>9.3021707681121626</v>
      </c>
      <c r="B5510" s="24">
        <f>VLOOKUP(A5510,'Wind - Power Curve'!$A$3:$B$47,2)*Wind!$B$9</f>
        <v>3954.6</v>
      </c>
      <c r="C5510">
        <f>(0.5*(A5510^3)*Wind!$B$11*Wind!$B$7*(VLOOKUP(A5510+0.5,'Wind - Power Curve'!$A$3:$E$47,5,TRUE))*Wind!$B$9)/1000</f>
        <v>4356.4980720505018</v>
      </c>
      <c r="D5510" s="23" t="s">
        <v>9</v>
      </c>
    </row>
    <row r="5511" spans="1:4" x14ac:dyDescent="0.35">
      <c r="A5511" s="4">
        <f>Climate285!F5538*((113.5/10)^0.12)</f>
        <v>9.6648885059766787</v>
      </c>
      <c r="B5511" s="24">
        <f>VLOOKUP(A5511,'Wind - Power Curve'!$A$3:$B$47,2)*Wind!$B$9</f>
        <v>4640.4000000000005</v>
      </c>
      <c r="C5511">
        <f>(0.5*(A5511^3)*Wind!$B$11*Wind!$B$7*(VLOOKUP(A5511+0.5,'Wind - Power Curve'!$A$3:$E$47,5,TRUE))*Wind!$B$9)/1000</f>
        <v>4812.5448202819125</v>
      </c>
      <c r="D5511" s="23" t="s">
        <v>9</v>
      </c>
    </row>
    <row r="5512" spans="1:4" x14ac:dyDescent="0.35">
      <c r="A5512" s="4">
        <f>Climate285!F5539*((113.5/10)^0.12)</f>
        <v>9.6260736926996646</v>
      </c>
      <c r="B5512" s="24">
        <f>VLOOKUP(A5512,'Wind - Power Curve'!$A$3:$B$47,2)*Wind!$B$9</f>
        <v>4640.4000000000005</v>
      </c>
      <c r="C5512">
        <f>(0.5*(A5512^3)*Wind!$B$11*Wind!$B$7*(VLOOKUP(A5512+0.5,'Wind - Power Curve'!$A$3:$E$47,5,TRUE))*Wind!$B$9)/1000</f>
        <v>4754.7949021551267</v>
      </c>
      <c r="D5512" s="23" t="s">
        <v>9</v>
      </c>
    </row>
    <row r="5513" spans="1:4" x14ac:dyDescent="0.35">
      <c r="A5513" s="4">
        <f>Climate285!F5540*((113.5/10)^0.12)</f>
        <v>9.3128783028092705</v>
      </c>
      <c r="B5513" s="24">
        <f>VLOOKUP(A5513,'Wind - Power Curve'!$A$3:$B$47,2)*Wind!$B$9</f>
        <v>3954.6</v>
      </c>
      <c r="C5513">
        <f>(0.5*(A5513^3)*Wind!$B$11*Wind!$B$7*(VLOOKUP(A5513+0.5,'Wind - Power Curve'!$A$3:$E$47,5,TRUE))*Wind!$B$9)/1000</f>
        <v>4371.5594176741652</v>
      </c>
      <c r="D5513" s="23" t="s">
        <v>9</v>
      </c>
    </row>
    <row r="5514" spans="1:4" x14ac:dyDescent="0.35">
      <c r="A5514" s="4">
        <f>Climate285!F5541*((113.5/10)^0.12)</f>
        <v>8.8417467761365387</v>
      </c>
      <c r="B5514" s="24">
        <f>VLOOKUP(A5514,'Wind - Power Curve'!$A$3:$B$47,2)*Wind!$B$9</f>
        <v>3314.7000000000003</v>
      </c>
      <c r="C5514">
        <f>(0.5*(A5514^3)*Wind!$B$11*Wind!$B$7*(VLOOKUP(A5514+0.5,'Wind - Power Curve'!$A$3:$E$47,5,TRUE))*Wind!$B$9)/1000</f>
        <v>3749.6372239234506</v>
      </c>
      <c r="D5514" s="23" t="s">
        <v>9</v>
      </c>
    </row>
    <row r="5515" spans="1:4" x14ac:dyDescent="0.35">
      <c r="A5515" s="4">
        <f>Climate285!F5542*((113.5/10)^0.12)</f>
        <v>8.5807506178945427</v>
      </c>
      <c r="B5515" s="24">
        <f>VLOOKUP(A5515,'Wind - Power Curve'!$A$3:$B$47,2)*Wind!$B$9</f>
        <v>3314.7000000000003</v>
      </c>
      <c r="C5515">
        <f>(0.5*(A5515^3)*Wind!$B$11*Wind!$B$7*(VLOOKUP(A5515+0.5,'Wind - Power Curve'!$A$3:$E$47,5,TRUE))*Wind!$B$9)/1000</f>
        <v>3427.2901634627838</v>
      </c>
      <c r="D5515" s="23" t="s">
        <v>9</v>
      </c>
    </row>
    <row r="5516" spans="1:4" x14ac:dyDescent="0.35">
      <c r="A5516" s="4">
        <f>Climate285!F5543*((113.5/10)^0.12)</f>
        <v>8.4415526668321448</v>
      </c>
      <c r="B5516" s="24">
        <f>VLOOKUP(A5516,'Wind - Power Curve'!$A$3:$B$47,2)*Wind!$B$9</f>
        <v>2737.8</v>
      </c>
      <c r="C5516">
        <f>(0.5*(A5516^3)*Wind!$B$11*Wind!$B$7*(VLOOKUP(A5516+0.5,'Wind - Power Curve'!$A$3:$E$47,5,TRUE))*Wind!$B$9)/1000</f>
        <v>3246.7919033669373</v>
      </c>
      <c r="D5516" s="23" t="s">
        <v>9</v>
      </c>
    </row>
    <row r="5517" spans="1:4" x14ac:dyDescent="0.35">
      <c r="A5517" s="4">
        <f>Climate285!F5544*((113.5/10)^0.12)</f>
        <v>8.7413636383511548</v>
      </c>
      <c r="B5517" s="24">
        <f>VLOOKUP(A5517,'Wind - Power Curve'!$A$3:$B$47,2)*Wind!$B$9</f>
        <v>3314.7000000000003</v>
      </c>
      <c r="C5517">
        <f>(0.5*(A5517^3)*Wind!$B$11*Wind!$B$7*(VLOOKUP(A5517+0.5,'Wind - Power Curve'!$A$3:$E$47,5,TRUE))*Wind!$B$9)/1000</f>
        <v>3623.3692567104349</v>
      </c>
      <c r="D5517" s="23" t="s">
        <v>9</v>
      </c>
    </row>
    <row r="5518" spans="1:4" x14ac:dyDescent="0.35">
      <c r="A5518" s="4">
        <f>Climate285!F5545*((113.5/10)^0.12)</f>
        <v>9.0786509813100427</v>
      </c>
      <c r="B5518" s="24">
        <f>VLOOKUP(A5518,'Wind - Power Curve'!$A$3:$B$47,2)*Wind!$B$9</f>
        <v>3954.6</v>
      </c>
      <c r="C5518">
        <f>(0.5*(A5518^3)*Wind!$B$11*Wind!$B$7*(VLOOKUP(A5518+0.5,'Wind - Power Curve'!$A$3:$E$47,5,TRUE))*Wind!$B$9)/1000</f>
        <v>4049.9397615048415</v>
      </c>
      <c r="D5518" s="23" t="s">
        <v>9</v>
      </c>
    </row>
    <row r="5519" spans="1:4" x14ac:dyDescent="0.35">
      <c r="A5519" s="4">
        <f>Climate285!F5546*((113.5/10)^0.12)</f>
        <v>9.5256905549142807</v>
      </c>
      <c r="B5519" s="24">
        <f>VLOOKUP(A5519,'Wind - Power Curve'!$A$3:$B$47,2)*Wind!$B$9</f>
        <v>4640.4000000000005</v>
      </c>
      <c r="C5519">
        <f>(0.5*(A5519^3)*Wind!$B$11*Wind!$B$7*(VLOOKUP(A5519+0.5,'Wind - Power Curve'!$A$3:$E$47,5,TRUE))*Wind!$B$9)/1000</f>
        <v>4607.5881186272136</v>
      </c>
      <c r="D5519" s="23" t="s">
        <v>9</v>
      </c>
    </row>
    <row r="5520" spans="1:4" x14ac:dyDescent="0.35">
      <c r="A5520" s="4">
        <f>Climate285!F5547*((113.5/10)^0.12)</f>
        <v>9.2820941405550847</v>
      </c>
      <c r="B5520" s="24">
        <f>VLOOKUP(A5520,'Wind - Power Curve'!$A$3:$B$47,2)*Wind!$B$9</f>
        <v>3954.6</v>
      </c>
      <c r="C5520">
        <f>(0.5*(A5520^3)*Wind!$B$11*Wind!$B$7*(VLOOKUP(A5520+0.5,'Wind - Power Curve'!$A$3:$E$47,5,TRUE))*Wind!$B$9)/1000</f>
        <v>4328.3513663644426</v>
      </c>
      <c r="D5520" s="23" t="s">
        <v>9</v>
      </c>
    </row>
    <row r="5521" spans="1:4" x14ac:dyDescent="0.35">
      <c r="A5521" s="4">
        <f>Climate285!F5548*((113.5/10)^0.12)</f>
        <v>9.1147889109127789</v>
      </c>
      <c r="B5521" s="24">
        <f>VLOOKUP(A5521,'Wind - Power Curve'!$A$3:$B$47,2)*Wind!$B$9</f>
        <v>3954.6</v>
      </c>
      <c r="C5521">
        <f>(0.5*(A5521^3)*Wind!$B$11*Wind!$B$7*(VLOOKUP(A5521+0.5,'Wind - Power Curve'!$A$3:$E$47,5,TRUE))*Wind!$B$9)/1000</f>
        <v>4098.4953637253702</v>
      </c>
      <c r="D5521" s="23" t="s">
        <v>9</v>
      </c>
    </row>
    <row r="5522" spans="1:4" x14ac:dyDescent="0.35">
      <c r="A5522" s="4">
        <f>Climate285!F5549*((113.5/10)^0.12)</f>
        <v>9.8683316652217226</v>
      </c>
      <c r="B5522" s="24">
        <f>VLOOKUP(A5522,'Wind - Power Curve'!$A$3:$B$47,2)*Wind!$B$9</f>
        <v>4640.4000000000005</v>
      </c>
      <c r="C5522">
        <f>(0.5*(A5522^3)*Wind!$B$11*Wind!$B$7*(VLOOKUP(A5522+0.5,'Wind - Power Curve'!$A$3:$E$47,5,TRUE))*Wind!$B$9)/1000</f>
        <v>5122.8949925589477</v>
      </c>
      <c r="D5522" s="23" t="s">
        <v>9</v>
      </c>
    </row>
    <row r="5523" spans="1:4" x14ac:dyDescent="0.35">
      <c r="A5523" s="4">
        <f>Climate285!F5550*((113.5/10)^0.12)</f>
        <v>9.6367812273967726</v>
      </c>
      <c r="B5523" s="24">
        <f>VLOOKUP(A5523,'Wind - Power Curve'!$A$3:$B$47,2)*Wind!$B$9</f>
        <v>4640.4000000000005</v>
      </c>
      <c r="C5523">
        <f>(0.5*(A5523^3)*Wind!$B$11*Wind!$B$7*(VLOOKUP(A5523+0.5,'Wind - Power Curve'!$A$3:$E$47,5,TRUE))*Wind!$B$9)/1000</f>
        <v>4770.6795045310218</v>
      </c>
      <c r="D5523" s="23" t="s">
        <v>9</v>
      </c>
    </row>
    <row r="5524" spans="1:4" x14ac:dyDescent="0.35">
      <c r="A5524" s="4">
        <f>Climate285!F5551*((113.5/10)^0.12)</f>
        <v>9.0947122833557028</v>
      </c>
      <c r="B5524" s="24">
        <f>VLOOKUP(A5524,'Wind - Power Curve'!$A$3:$B$47,2)*Wind!$B$9</f>
        <v>3954.6</v>
      </c>
      <c r="C5524">
        <f>(0.5*(A5524^3)*Wind!$B$11*Wind!$B$7*(VLOOKUP(A5524+0.5,'Wind - Power Curve'!$A$3:$E$47,5,TRUE))*Wind!$B$9)/1000</f>
        <v>4071.4724046788847</v>
      </c>
      <c r="D5524" s="23" t="s">
        <v>9</v>
      </c>
    </row>
    <row r="5525" spans="1:4" x14ac:dyDescent="0.35">
      <c r="A5525" s="4">
        <f>Climate285!F5552*((113.5/10)^0.12)</f>
        <v>8.9568527741304447</v>
      </c>
      <c r="B5525" s="24">
        <f>VLOOKUP(A5525,'Wind - Power Curve'!$A$3:$B$47,2)*Wind!$B$9</f>
        <v>3314.7000000000003</v>
      </c>
      <c r="C5525">
        <f>(0.5*(A5525^3)*Wind!$B$11*Wind!$B$7*(VLOOKUP(A5525+0.5,'Wind - Power Curve'!$A$3:$E$47,5,TRUE))*Wind!$B$9)/1000</f>
        <v>3897.9955656305733</v>
      </c>
      <c r="D5525" s="23" t="s">
        <v>9</v>
      </c>
    </row>
    <row r="5526" spans="1:4" x14ac:dyDescent="0.35">
      <c r="A5526" s="4">
        <f>Climate285!F5553*((113.5/10)^0.12)</f>
        <v>8.8765462639021369</v>
      </c>
      <c r="B5526" s="24">
        <f>VLOOKUP(A5526,'Wind - Power Curve'!$A$3:$B$47,2)*Wind!$B$9</f>
        <v>3314.7000000000003</v>
      </c>
      <c r="C5526">
        <f>(0.5*(A5526^3)*Wind!$B$11*Wind!$B$7*(VLOOKUP(A5526+0.5,'Wind - Power Curve'!$A$3:$E$47,5,TRUE))*Wind!$B$9)/1000</f>
        <v>3794.0853511481073</v>
      </c>
      <c r="D5526" s="23" t="s">
        <v>9</v>
      </c>
    </row>
    <row r="5527" spans="1:4" x14ac:dyDescent="0.35">
      <c r="A5527" s="4">
        <f>Climate285!F5554*((113.5/10)^0.12)</f>
        <v>8.8283623577651547</v>
      </c>
      <c r="B5527" s="24">
        <f>VLOOKUP(A5527,'Wind - Power Curve'!$A$3:$B$47,2)*Wind!$B$9</f>
        <v>3314.7000000000003</v>
      </c>
      <c r="C5527">
        <f>(0.5*(A5527^3)*Wind!$B$11*Wind!$B$7*(VLOOKUP(A5527+0.5,'Wind - Power Curve'!$A$3:$E$47,5,TRUE))*Wind!$B$9)/1000</f>
        <v>3732.6346627081084</v>
      </c>
      <c r="D5527" s="23" t="s">
        <v>9</v>
      </c>
    </row>
    <row r="5528" spans="1:4" x14ac:dyDescent="0.35">
      <c r="A5528" s="4">
        <f>Climate285!F5555*((113.5/10)^0.12)</f>
        <v>8.9796062853617968</v>
      </c>
      <c r="B5528" s="24">
        <f>VLOOKUP(A5528,'Wind - Power Curve'!$A$3:$B$47,2)*Wind!$B$9</f>
        <v>3314.7000000000003</v>
      </c>
      <c r="C5528">
        <f>(0.5*(A5528^3)*Wind!$B$11*Wind!$B$7*(VLOOKUP(A5528+0.5,'Wind - Power Curve'!$A$3:$E$47,5,TRUE))*Wind!$B$9)/1000</f>
        <v>3927.7778753661382</v>
      </c>
      <c r="D5528" s="23" t="s">
        <v>9</v>
      </c>
    </row>
    <row r="5529" spans="1:4" x14ac:dyDescent="0.35">
      <c r="A5529" s="4">
        <f>Climate285!F5556*((113.5/10)^0.12)</f>
        <v>9.0117288894531207</v>
      </c>
      <c r="B5529" s="24">
        <f>VLOOKUP(A5529,'Wind - Power Curve'!$A$3:$B$47,2)*Wind!$B$9</f>
        <v>3954.6</v>
      </c>
      <c r="C5529">
        <f>(0.5*(A5529^3)*Wind!$B$11*Wind!$B$7*(VLOOKUP(A5529+0.5,'Wind - Power Curve'!$A$3:$E$47,5,TRUE))*Wind!$B$9)/1000</f>
        <v>3961.0375166432036</v>
      </c>
      <c r="D5529" s="23" t="s">
        <v>9</v>
      </c>
    </row>
    <row r="5530" spans="1:4" x14ac:dyDescent="0.35">
      <c r="A5530" s="4">
        <f>Climate285!F5557*((113.5/10)^0.12)</f>
        <v>8.8297007996022927</v>
      </c>
      <c r="B5530" s="24">
        <f>VLOOKUP(A5530,'Wind - Power Curve'!$A$3:$B$47,2)*Wind!$B$9</f>
        <v>3314.7000000000003</v>
      </c>
      <c r="C5530">
        <f>(0.5*(A5530^3)*Wind!$B$11*Wind!$B$7*(VLOOKUP(A5530+0.5,'Wind - Power Curve'!$A$3:$E$47,5,TRUE))*Wind!$B$9)/1000</f>
        <v>3734.3326011184972</v>
      </c>
      <c r="D5530" s="23" t="s">
        <v>9</v>
      </c>
    </row>
    <row r="5531" spans="1:4" x14ac:dyDescent="0.35">
      <c r="A5531" s="4">
        <f>Climate285!F5558*((113.5/10)^0.12)</f>
        <v>8.8604849618564767</v>
      </c>
      <c r="B5531" s="24">
        <f>VLOOKUP(A5531,'Wind - Power Curve'!$A$3:$B$47,2)*Wind!$B$9</f>
        <v>3314.7000000000003</v>
      </c>
      <c r="C5531">
        <f>(0.5*(A5531^3)*Wind!$B$11*Wind!$B$7*(VLOOKUP(A5531+0.5,'Wind - Power Curve'!$A$3:$E$47,5,TRUE))*Wind!$B$9)/1000</f>
        <v>3773.5274380249034</v>
      </c>
      <c r="D5531" s="23" t="s">
        <v>9</v>
      </c>
    </row>
    <row r="5532" spans="1:4" x14ac:dyDescent="0.35">
      <c r="A5532" s="4">
        <f>Climate285!F5559*((113.5/10)^0.12)</f>
        <v>8.9769294016875207</v>
      </c>
      <c r="B5532" s="24">
        <f>VLOOKUP(A5532,'Wind - Power Curve'!$A$3:$B$47,2)*Wind!$B$9</f>
        <v>3314.7000000000003</v>
      </c>
      <c r="C5532">
        <f>(0.5*(A5532^3)*Wind!$B$11*Wind!$B$7*(VLOOKUP(A5532+0.5,'Wind - Power Curve'!$A$3:$E$47,5,TRUE))*Wind!$B$9)/1000</f>
        <v>3924.2662279430742</v>
      </c>
      <c r="D5532" s="23" t="s">
        <v>9</v>
      </c>
    </row>
    <row r="5533" spans="1:4" x14ac:dyDescent="0.35">
      <c r="A5533" s="4">
        <f>Climate285!F5560*((113.5/10)^0.12)</f>
        <v>9.0184210986388127</v>
      </c>
      <c r="B5533" s="24">
        <f>VLOOKUP(A5533,'Wind - Power Curve'!$A$3:$B$47,2)*Wind!$B$9</f>
        <v>3954.6</v>
      </c>
      <c r="C5533">
        <f>(0.5*(A5533^3)*Wind!$B$11*Wind!$B$7*(VLOOKUP(A5533+0.5,'Wind - Power Curve'!$A$3:$E$47,5,TRUE))*Wind!$B$9)/1000</f>
        <v>3969.8686017944456</v>
      </c>
      <c r="D5533" s="23" t="s">
        <v>9</v>
      </c>
    </row>
    <row r="5534" spans="1:4" x14ac:dyDescent="0.35">
      <c r="A5534" s="4">
        <f>Climate285!F5561*((113.5/10)^0.12)</f>
        <v>9.3249242793435148</v>
      </c>
      <c r="B5534" s="24">
        <f>VLOOKUP(A5534,'Wind - Power Curve'!$A$3:$B$47,2)*Wind!$B$9</f>
        <v>3954.6</v>
      </c>
      <c r="C5534">
        <f>(0.5*(A5534^3)*Wind!$B$11*Wind!$B$7*(VLOOKUP(A5534+0.5,'Wind - Power Curve'!$A$3:$E$47,5,TRUE))*Wind!$B$9)/1000</f>
        <v>4388.5448792572379</v>
      </c>
      <c r="D5534" s="23" t="s">
        <v>9</v>
      </c>
    </row>
    <row r="5535" spans="1:4" x14ac:dyDescent="0.35">
      <c r="A5535" s="4">
        <f>Climate285!F5562*((113.5/10)^0.12)</f>
        <v>9.5230136712400046</v>
      </c>
      <c r="B5535" s="24">
        <f>VLOOKUP(A5535,'Wind - Power Curve'!$A$3:$B$47,2)*Wind!$B$9</f>
        <v>4640.4000000000005</v>
      </c>
      <c r="C5535">
        <f>(0.5*(A5535^3)*Wind!$B$11*Wind!$B$7*(VLOOKUP(A5535+0.5,'Wind - Power Curve'!$A$3:$E$47,5,TRUE))*Wind!$B$9)/1000</f>
        <v>4603.7047744417241</v>
      </c>
      <c r="D5535" s="23" t="s">
        <v>9</v>
      </c>
    </row>
    <row r="5536" spans="1:4" x14ac:dyDescent="0.35">
      <c r="A5536" s="4">
        <f>Climate285!F5563*((113.5/10)^0.12)</f>
        <v>9.9125002458472906</v>
      </c>
      <c r="B5536" s="24">
        <f>VLOOKUP(A5536,'Wind - Power Curve'!$A$3:$B$47,2)*Wind!$B$9</f>
        <v>4640.4000000000005</v>
      </c>
      <c r="C5536">
        <f>(0.5*(A5536^3)*Wind!$B$11*Wind!$B$7*(VLOOKUP(A5536+0.5,'Wind - Power Curve'!$A$3:$E$47,5,TRUE))*Wind!$B$9)/1000</f>
        <v>5191.990335314943</v>
      </c>
      <c r="D5536" s="23" t="s">
        <v>9</v>
      </c>
    </row>
    <row r="5537" spans="1:4" x14ac:dyDescent="0.35">
      <c r="A5537" s="4">
        <f>Climate285!F5564*((113.5/10)^0.12)</f>
        <v>10.125312497952303</v>
      </c>
      <c r="B5537" s="24">
        <f>VLOOKUP(A5537,'Wind - Power Curve'!$A$3:$B$47,2)*Wind!$B$9</f>
        <v>5330.7</v>
      </c>
      <c r="C5537">
        <f>(0.5*(A5537^3)*Wind!$B$11*Wind!$B$7*(VLOOKUP(A5537+0.5,'Wind - Power Curve'!$A$3:$E$47,5,TRUE))*Wind!$B$9)/1000</f>
        <v>5352.3491619198094</v>
      </c>
      <c r="D5537" s="23" t="s">
        <v>9</v>
      </c>
    </row>
    <row r="5538" spans="1:4" x14ac:dyDescent="0.35">
      <c r="A5538" s="4">
        <f>Climate285!F5565*((113.5/10)^0.12)</f>
        <v>9.8549472468503385</v>
      </c>
      <c r="B5538" s="24">
        <f>VLOOKUP(A5538,'Wind - Power Curve'!$A$3:$B$47,2)*Wind!$B$9</f>
        <v>4640.4000000000005</v>
      </c>
      <c r="C5538">
        <f>(0.5*(A5538^3)*Wind!$B$11*Wind!$B$7*(VLOOKUP(A5538+0.5,'Wind - Power Curve'!$A$3:$E$47,5,TRUE))*Wind!$B$9)/1000</f>
        <v>5102.0787035940048</v>
      </c>
      <c r="D5538" s="23" t="s">
        <v>9</v>
      </c>
    </row>
    <row r="5539" spans="1:4" x14ac:dyDescent="0.35">
      <c r="A5539" s="4">
        <f>Climate285!F5566*((113.5/10)^0.12)</f>
        <v>9.7679485274363387</v>
      </c>
      <c r="B5539" s="24">
        <f>VLOOKUP(A5539,'Wind - Power Curve'!$A$3:$B$47,2)*Wind!$B$9</f>
        <v>4640.4000000000005</v>
      </c>
      <c r="C5539">
        <f>(0.5*(A5539^3)*Wind!$B$11*Wind!$B$7*(VLOOKUP(A5539+0.5,'Wind - Power Curve'!$A$3:$E$47,5,TRUE))*Wind!$B$9)/1000</f>
        <v>4968.1457626637648</v>
      </c>
      <c r="D5539" s="23" t="s">
        <v>9</v>
      </c>
    </row>
    <row r="5540" spans="1:4" x14ac:dyDescent="0.35">
      <c r="A5540" s="4">
        <f>Climate285!F5567*((113.5/10)^0.12)</f>
        <v>9.3061860936235767</v>
      </c>
      <c r="B5540" s="24">
        <f>VLOOKUP(A5540,'Wind - Power Curve'!$A$3:$B$47,2)*Wind!$B$9</f>
        <v>3954.6</v>
      </c>
      <c r="C5540">
        <f>(0.5*(A5540^3)*Wind!$B$11*Wind!$B$7*(VLOOKUP(A5540+0.5,'Wind - Power Curve'!$A$3:$E$47,5,TRUE))*Wind!$B$9)/1000</f>
        <v>4362.1420158790643</v>
      </c>
      <c r="D5540" s="23" t="s">
        <v>9</v>
      </c>
    </row>
    <row r="5541" spans="1:4" x14ac:dyDescent="0.35">
      <c r="A5541" s="4">
        <f>Climate285!F5568*((113.5/10)^0.12)</f>
        <v>8.9220532863648447</v>
      </c>
      <c r="B5541" s="24">
        <f>VLOOKUP(A5541,'Wind - Power Curve'!$A$3:$B$47,2)*Wind!$B$9</f>
        <v>3314.7000000000003</v>
      </c>
      <c r="C5541">
        <f>(0.5*(A5541^3)*Wind!$B$11*Wind!$B$7*(VLOOKUP(A5541+0.5,'Wind - Power Curve'!$A$3:$E$47,5,TRUE))*Wind!$B$9)/1000</f>
        <v>3852.7379591467525</v>
      </c>
      <c r="D5541" s="23" t="s">
        <v>9</v>
      </c>
    </row>
    <row r="5542" spans="1:4" x14ac:dyDescent="0.35">
      <c r="A5542" s="4">
        <f>Climate285!F5569*((113.5/10)^0.12)</f>
        <v>8.8698540547164448</v>
      </c>
      <c r="B5542" s="24">
        <f>VLOOKUP(A5542,'Wind - Power Curve'!$A$3:$B$47,2)*Wind!$B$9</f>
        <v>3314.7000000000003</v>
      </c>
      <c r="C5542">
        <f>(0.5*(A5542^3)*Wind!$B$11*Wind!$B$7*(VLOOKUP(A5542+0.5,'Wind - Power Curve'!$A$3:$E$47,5,TRUE))*Wind!$B$9)/1000</f>
        <v>3785.5105042730238</v>
      </c>
      <c r="D5542" s="23" t="s">
        <v>9</v>
      </c>
    </row>
    <row r="5543" spans="1:4" x14ac:dyDescent="0.35">
      <c r="A5543" s="4">
        <f>Climate285!F5570*((113.5/10)^0.12)</f>
        <v>9.3905079293632987</v>
      </c>
      <c r="B5543" s="24">
        <f>VLOOKUP(A5543,'Wind - Power Curve'!$A$3:$B$47,2)*Wind!$B$9</f>
        <v>3954.6</v>
      </c>
      <c r="C5543">
        <f>(0.5*(A5543^3)*Wind!$B$11*Wind!$B$7*(VLOOKUP(A5543+0.5,'Wind - Power Curve'!$A$3:$E$47,5,TRUE))*Wind!$B$9)/1000</f>
        <v>4481.7936142293775</v>
      </c>
      <c r="D5543" s="23" t="s">
        <v>9</v>
      </c>
    </row>
    <row r="5544" spans="1:4" x14ac:dyDescent="0.35">
      <c r="A5544" s="4">
        <f>Climate285!F5571*((113.5/10)^0.12)</f>
        <v>9.1428961894926886</v>
      </c>
      <c r="B5544" s="24">
        <f>VLOOKUP(A5544,'Wind - Power Curve'!$A$3:$B$47,2)*Wind!$B$9</f>
        <v>3954.6</v>
      </c>
      <c r="C5544">
        <f>(0.5*(A5544^3)*Wind!$B$11*Wind!$B$7*(VLOOKUP(A5544+0.5,'Wind - Power Curve'!$A$3:$E$47,5,TRUE))*Wind!$B$9)/1000</f>
        <v>4136.5280001233868</v>
      </c>
      <c r="D5544" s="23" t="s">
        <v>9</v>
      </c>
    </row>
    <row r="5545" spans="1:4" x14ac:dyDescent="0.35">
      <c r="A5545" s="4">
        <f>Climate285!F5572*((113.5/10)^0.12)</f>
        <v>9.3650775344576687</v>
      </c>
      <c r="B5545" s="24">
        <f>VLOOKUP(A5545,'Wind - Power Curve'!$A$3:$B$47,2)*Wind!$B$9</f>
        <v>3954.6</v>
      </c>
      <c r="C5545">
        <f>(0.5*(A5545^3)*Wind!$B$11*Wind!$B$7*(VLOOKUP(A5545+0.5,'Wind - Power Curve'!$A$3:$E$47,5,TRUE))*Wind!$B$9)/1000</f>
        <v>4445.48075158556</v>
      </c>
      <c r="D5545" s="23" t="s">
        <v>9</v>
      </c>
    </row>
    <row r="5546" spans="1:4" x14ac:dyDescent="0.35">
      <c r="A5546" s="4">
        <f>Climate285!F5573*((113.5/10)^0.12)</f>
        <v>9.5056139273572047</v>
      </c>
      <c r="B5546" s="24">
        <f>VLOOKUP(A5546,'Wind - Power Curve'!$A$3:$B$47,2)*Wind!$B$9</f>
        <v>4640.4000000000005</v>
      </c>
      <c r="C5546">
        <f>(0.5*(A5546^3)*Wind!$B$11*Wind!$B$7*(VLOOKUP(A5546+0.5,'Wind - Power Curve'!$A$3:$E$47,5,TRUE))*Wind!$B$9)/1000</f>
        <v>4578.5162100512307</v>
      </c>
      <c r="D5546" s="23" t="s">
        <v>9</v>
      </c>
    </row>
    <row r="5547" spans="1:4" x14ac:dyDescent="0.35">
      <c r="A5547" s="4">
        <f>Climate285!F5574*((113.5/10)^0.12)</f>
        <v>9.7358259233450166</v>
      </c>
      <c r="B5547" s="24">
        <f>VLOOKUP(A5547,'Wind - Power Curve'!$A$3:$B$47,2)*Wind!$B$9</f>
        <v>4640.4000000000005</v>
      </c>
      <c r="C5547">
        <f>(0.5*(A5547^3)*Wind!$B$11*Wind!$B$7*(VLOOKUP(A5547+0.5,'Wind - Power Curve'!$A$3:$E$47,5,TRUE))*Wind!$B$9)/1000</f>
        <v>4919.2924548027422</v>
      </c>
      <c r="D5547" s="23" t="s">
        <v>9</v>
      </c>
    </row>
    <row r="5548" spans="1:4" x14ac:dyDescent="0.35">
      <c r="A5548" s="4">
        <f>Climate285!F5575*((113.5/10)^0.12)</f>
        <v>9.7157492957879406</v>
      </c>
      <c r="B5548" s="24">
        <f>VLOOKUP(A5548,'Wind - Power Curve'!$A$3:$B$47,2)*Wind!$B$9</f>
        <v>4640.4000000000005</v>
      </c>
      <c r="C5548">
        <f>(0.5*(A5548^3)*Wind!$B$11*Wind!$B$7*(VLOOKUP(A5548+0.5,'Wind - Power Curve'!$A$3:$E$47,5,TRUE))*Wind!$B$9)/1000</f>
        <v>4888.9223720003602</v>
      </c>
      <c r="D5548" s="23" t="s">
        <v>9</v>
      </c>
    </row>
    <row r="5549" spans="1:4" x14ac:dyDescent="0.35">
      <c r="A5549" s="4">
        <f>Climate285!F5576*((113.5/10)^0.12)</f>
        <v>9.4788450906144366</v>
      </c>
      <c r="B5549" s="24">
        <f>VLOOKUP(A5549,'Wind - Power Curve'!$A$3:$B$47,2)*Wind!$B$9</f>
        <v>3954.6</v>
      </c>
      <c r="C5549">
        <f>(0.5*(A5549^3)*Wind!$B$11*Wind!$B$7*(VLOOKUP(A5549+0.5,'Wind - Power Curve'!$A$3:$E$47,5,TRUE))*Wind!$B$9)/1000</f>
        <v>4609.468799442403</v>
      </c>
      <c r="D5549" s="23" t="s">
        <v>9</v>
      </c>
    </row>
    <row r="5550" spans="1:4" x14ac:dyDescent="0.35">
      <c r="A5550" s="4">
        <f>Climate285!F5577*((113.5/10)^0.12)</f>
        <v>9.3276011630177926</v>
      </c>
      <c r="B5550" s="24">
        <f>VLOOKUP(A5550,'Wind - Power Curve'!$A$3:$B$47,2)*Wind!$B$9</f>
        <v>3954.6</v>
      </c>
      <c r="C5550">
        <f>(0.5*(A5550^3)*Wind!$B$11*Wind!$B$7*(VLOOKUP(A5550+0.5,'Wind - Power Curve'!$A$3:$E$47,5,TRUE))*Wind!$B$9)/1000</f>
        <v>4392.3253915083133</v>
      </c>
      <c r="D5550" s="23" t="s">
        <v>9</v>
      </c>
    </row>
    <row r="5551" spans="1:4" x14ac:dyDescent="0.35">
      <c r="A5551" s="4">
        <f>Climate285!F5578*((113.5/10)^0.12)</f>
        <v>8.9394530302476447</v>
      </c>
      <c r="B5551" s="24">
        <f>VLOOKUP(A5551,'Wind - Power Curve'!$A$3:$B$47,2)*Wind!$B$9</f>
        <v>3314.7000000000003</v>
      </c>
      <c r="C5551">
        <f>(0.5*(A5551^3)*Wind!$B$11*Wind!$B$7*(VLOOKUP(A5551+0.5,'Wind - Power Curve'!$A$3:$E$47,5,TRUE))*Wind!$B$9)/1000</f>
        <v>3875.3227177606268</v>
      </c>
      <c r="D5551" s="23" t="s">
        <v>9</v>
      </c>
    </row>
    <row r="5552" spans="1:4" x14ac:dyDescent="0.35">
      <c r="A5552" s="4">
        <f>Climate285!F5579*((113.5/10)^0.12)</f>
        <v>9.1014044925413948</v>
      </c>
      <c r="B5552" s="24">
        <f>VLOOKUP(A5552,'Wind - Power Curve'!$A$3:$B$47,2)*Wind!$B$9</f>
        <v>3954.6</v>
      </c>
      <c r="C5552">
        <f>(0.5*(A5552^3)*Wind!$B$11*Wind!$B$7*(VLOOKUP(A5552+0.5,'Wind - Power Curve'!$A$3:$E$47,5,TRUE))*Wind!$B$9)/1000</f>
        <v>4080.4668176416162</v>
      </c>
      <c r="D5552" s="23" t="s">
        <v>9</v>
      </c>
    </row>
    <row r="5553" spans="1:4" x14ac:dyDescent="0.35">
      <c r="A5553" s="4">
        <f>Climate285!F5580*((113.5/10)^0.12)</f>
        <v>9.3235858375063767</v>
      </c>
      <c r="B5553" s="24">
        <f>VLOOKUP(A5553,'Wind - Power Curve'!$A$3:$B$47,2)*Wind!$B$9</f>
        <v>3954.6</v>
      </c>
      <c r="C5553">
        <f>(0.5*(A5553^3)*Wind!$B$11*Wind!$B$7*(VLOOKUP(A5553+0.5,'Wind - Power Curve'!$A$3:$E$47,5,TRUE))*Wind!$B$9)/1000</f>
        <v>4386.6554368839652</v>
      </c>
      <c r="D5553" s="23" t="s">
        <v>9</v>
      </c>
    </row>
    <row r="5554" spans="1:4" x14ac:dyDescent="0.35">
      <c r="A5554" s="4">
        <f>Climate285!F5581*((113.5/10)^0.12)</f>
        <v>9.3998770222232668</v>
      </c>
      <c r="B5554" s="24">
        <f>VLOOKUP(A5554,'Wind - Power Curve'!$A$3:$B$47,2)*Wind!$B$9</f>
        <v>3954.6</v>
      </c>
      <c r="C5554">
        <f>(0.5*(A5554^3)*Wind!$B$11*Wind!$B$7*(VLOOKUP(A5554+0.5,'Wind - Power Curve'!$A$3:$E$47,5,TRUE))*Wind!$B$9)/1000</f>
        <v>4495.2217214355951</v>
      </c>
      <c r="D5554" s="23" t="s">
        <v>9</v>
      </c>
    </row>
    <row r="5555" spans="1:4" x14ac:dyDescent="0.35">
      <c r="A5555" s="4">
        <f>Climate285!F5582*((113.5/10)^0.12)</f>
        <v>9.4721528814287446</v>
      </c>
      <c r="B5555" s="24">
        <f>VLOOKUP(A5555,'Wind - Power Curve'!$A$3:$B$47,2)*Wind!$B$9</f>
        <v>3954.6</v>
      </c>
      <c r="C5555">
        <f>(0.5*(A5555^3)*Wind!$B$11*Wind!$B$7*(VLOOKUP(A5555+0.5,'Wind - Power Curve'!$A$3:$E$47,5,TRUE))*Wind!$B$9)/1000</f>
        <v>4599.7126248941449</v>
      </c>
      <c r="D5555" s="23" t="s">
        <v>9</v>
      </c>
    </row>
    <row r="5556" spans="1:4" x14ac:dyDescent="0.35">
      <c r="A5556" s="4">
        <f>Climate285!F5583*((113.5/10)^0.12)</f>
        <v>9.4641222304059127</v>
      </c>
      <c r="B5556" s="24">
        <f>VLOOKUP(A5556,'Wind - Power Curve'!$A$3:$B$47,2)*Wind!$B$9</f>
        <v>3954.6</v>
      </c>
      <c r="C5556">
        <f>(0.5*(A5556^3)*Wind!$B$11*Wind!$B$7*(VLOOKUP(A5556+0.5,'Wind - Power Curve'!$A$3:$E$47,5,TRUE))*Wind!$B$9)/1000</f>
        <v>4588.0233989178641</v>
      </c>
      <c r="D5556" s="23" t="s">
        <v>9</v>
      </c>
    </row>
    <row r="5557" spans="1:4" x14ac:dyDescent="0.35">
      <c r="A5557" s="4">
        <f>Climate285!F5584*((113.5/10)^0.12)</f>
        <v>9.6742575988366486</v>
      </c>
      <c r="B5557" s="24">
        <f>VLOOKUP(A5557,'Wind - Power Curve'!$A$3:$B$47,2)*Wind!$B$9</f>
        <v>4640.4000000000005</v>
      </c>
      <c r="C5557">
        <f>(0.5*(A5557^3)*Wind!$B$11*Wind!$B$7*(VLOOKUP(A5557+0.5,'Wind - Power Curve'!$A$3:$E$47,5,TRUE))*Wind!$B$9)/1000</f>
        <v>4826.5541601600098</v>
      </c>
      <c r="D5557" s="23" t="s">
        <v>9</v>
      </c>
    </row>
    <row r="5558" spans="1:4" x14ac:dyDescent="0.35">
      <c r="A5558" s="4">
        <f>Climate285!F5585*((113.5/10)^0.12)</f>
        <v>9.7371643651821547</v>
      </c>
      <c r="B5558" s="24">
        <f>VLOOKUP(A5558,'Wind - Power Curve'!$A$3:$B$47,2)*Wind!$B$9</f>
        <v>4640.4000000000005</v>
      </c>
      <c r="C5558">
        <f>(0.5*(A5558^3)*Wind!$B$11*Wind!$B$7*(VLOOKUP(A5558+0.5,'Wind - Power Curve'!$A$3:$E$47,5,TRUE))*Wind!$B$9)/1000</f>
        <v>4921.3215868223297</v>
      </c>
      <c r="D5558" s="23" t="s">
        <v>9</v>
      </c>
    </row>
    <row r="5559" spans="1:4" x14ac:dyDescent="0.35">
      <c r="A5559" s="4">
        <f>Climate285!F5586*((113.5/10)^0.12)</f>
        <v>9.7960558060162466</v>
      </c>
      <c r="B5559" s="24">
        <f>VLOOKUP(A5559,'Wind - Power Curve'!$A$3:$B$47,2)*Wind!$B$9</f>
        <v>4640.4000000000005</v>
      </c>
      <c r="C5559">
        <f>(0.5*(A5559^3)*Wind!$B$11*Wind!$B$7*(VLOOKUP(A5559+0.5,'Wind - Power Curve'!$A$3:$E$47,5,TRUE))*Wind!$B$9)/1000</f>
        <v>5011.1568184336638</v>
      </c>
      <c r="D5559" s="23" t="s">
        <v>9</v>
      </c>
    </row>
    <row r="5560" spans="1:4" x14ac:dyDescent="0.35">
      <c r="A5560" s="4">
        <f>Climate285!F5587*((113.5/10)^0.12)</f>
        <v>9.5698591355398506</v>
      </c>
      <c r="B5560" s="24">
        <f>VLOOKUP(A5560,'Wind - Power Curve'!$A$3:$B$47,2)*Wind!$B$9</f>
        <v>4640.4000000000005</v>
      </c>
      <c r="C5560">
        <f>(0.5*(A5560^3)*Wind!$B$11*Wind!$B$7*(VLOOKUP(A5560+0.5,'Wind - Power Curve'!$A$3:$E$47,5,TRUE))*Wind!$B$9)/1000</f>
        <v>4671.9789529703257</v>
      </c>
      <c r="D5560" s="23" t="s">
        <v>9</v>
      </c>
    </row>
    <row r="5561" spans="1:4" x14ac:dyDescent="0.35">
      <c r="A5561" s="4">
        <f>Climate285!F5588*((113.5/10)^0.12)</f>
        <v>9.5832435539112346</v>
      </c>
      <c r="B5561" s="24">
        <f>VLOOKUP(A5561,'Wind - Power Curve'!$A$3:$B$47,2)*Wind!$B$9</f>
        <v>4640.4000000000005</v>
      </c>
      <c r="C5561">
        <f>(0.5*(A5561^3)*Wind!$B$11*Wind!$B$7*(VLOOKUP(A5561+0.5,'Wind - Power Curve'!$A$3:$E$47,5,TRUE))*Wind!$B$9)/1000</f>
        <v>4691.6090910215116</v>
      </c>
      <c r="D5561" s="23" t="s">
        <v>9</v>
      </c>
    </row>
    <row r="5562" spans="1:4" x14ac:dyDescent="0.35">
      <c r="A5562" s="4">
        <f>Climate285!F5589*((113.5/10)^0.12)</f>
        <v>9.2513099783009007</v>
      </c>
      <c r="B5562" s="24">
        <f>VLOOKUP(A5562,'Wind - Power Curve'!$A$3:$B$47,2)*Wind!$B$9</f>
        <v>3954.6</v>
      </c>
      <c r="C5562">
        <f>(0.5*(A5562^3)*Wind!$B$11*Wind!$B$7*(VLOOKUP(A5562+0.5,'Wind - Power Curve'!$A$3:$E$47,5,TRUE))*Wind!$B$9)/1000</f>
        <v>4285.4289665489887</v>
      </c>
      <c r="D5562" s="23" t="s">
        <v>9</v>
      </c>
    </row>
    <row r="5563" spans="1:4" x14ac:dyDescent="0.35">
      <c r="A5563" s="4">
        <f>Climate285!F5590*((113.5/10)^0.12)</f>
        <v>9.0866816323328727</v>
      </c>
      <c r="B5563" s="24">
        <f>VLOOKUP(A5563,'Wind - Power Curve'!$A$3:$B$47,2)*Wind!$B$9</f>
        <v>3954.6</v>
      </c>
      <c r="C5563">
        <f>(0.5*(A5563^3)*Wind!$B$11*Wind!$B$7*(VLOOKUP(A5563+0.5,'Wind - Power Curve'!$A$3:$E$47,5,TRUE))*Wind!$B$9)/1000</f>
        <v>4060.6965680067692</v>
      </c>
      <c r="D5563" s="23" t="s">
        <v>9</v>
      </c>
    </row>
    <row r="5564" spans="1:4" x14ac:dyDescent="0.35">
      <c r="A5564" s="4">
        <f>Climate285!F5591*((113.5/10)^0.12)</f>
        <v>8.2421248330985168</v>
      </c>
      <c r="B5564" s="24">
        <f>VLOOKUP(A5564,'Wind - Power Curve'!$A$3:$B$47,2)*Wind!$B$9</f>
        <v>2737.8</v>
      </c>
      <c r="C5564">
        <f>(0.5*(A5564^3)*Wind!$B$11*Wind!$B$7*(VLOOKUP(A5564+0.5,'Wind - Power Curve'!$A$3:$E$47,5,TRUE))*Wind!$B$9)/1000</f>
        <v>3022.0734469354275</v>
      </c>
      <c r="D5564" s="23" t="s">
        <v>9</v>
      </c>
    </row>
    <row r="5565" spans="1:4" x14ac:dyDescent="0.35">
      <c r="A5565" s="4">
        <f>Climate285!F5592*((113.5/10)^0.12)</f>
        <v>7.5541657288093589</v>
      </c>
      <c r="B5565" s="24">
        <f>VLOOKUP(A5565,'Wind - Power Curve'!$A$3:$B$47,2)*Wind!$B$9</f>
        <v>2226.6</v>
      </c>
      <c r="C5565">
        <f>(0.5*(A5565^3)*Wind!$B$11*Wind!$B$7*(VLOOKUP(A5565+0.5,'Wind - Power Curve'!$A$3:$E$47,5,TRUE))*Wind!$B$9)/1000</f>
        <v>2305.1080297603216</v>
      </c>
      <c r="D5565" s="23" t="s">
        <v>9</v>
      </c>
    </row>
    <row r="5566" spans="1:4" x14ac:dyDescent="0.35">
      <c r="A5566" s="4">
        <f>Climate285!F5593*((113.5/10)^0.12)</f>
        <v>7.331984383844377</v>
      </c>
      <c r="B5566" s="24">
        <f>VLOOKUP(A5566,'Wind - Power Curve'!$A$3:$B$47,2)*Wind!$B$9</f>
        <v>1780.2</v>
      </c>
      <c r="C5566">
        <f>(0.5*(A5566^3)*Wind!$B$11*Wind!$B$7*(VLOOKUP(A5566+0.5,'Wind - Power Curve'!$A$3:$E$47,5,TRUE))*Wind!$B$9)/1000</f>
        <v>2080.2858185184259</v>
      </c>
      <c r="D5566" s="23" t="s">
        <v>9</v>
      </c>
    </row>
    <row r="5567" spans="1:4" x14ac:dyDescent="0.35">
      <c r="A5567" s="4">
        <f>Climate285!F5594*((113.5/10)^0.12)</f>
        <v>7.275769826684563</v>
      </c>
      <c r="B5567" s="24">
        <f>VLOOKUP(A5567,'Wind - Power Curve'!$A$3:$B$47,2)*Wind!$B$9</f>
        <v>1780.2</v>
      </c>
      <c r="C5567">
        <f>(0.5*(A5567^3)*Wind!$B$11*Wind!$B$7*(VLOOKUP(A5567+0.5,'Wind - Power Curve'!$A$3:$E$47,5,TRUE))*Wind!$B$9)/1000</f>
        <v>2032.8028872741186</v>
      </c>
      <c r="D5567" s="23" t="s">
        <v>9</v>
      </c>
    </row>
    <row r="5568" spans="1:4" x14ac:dyDescent="0.35">
      <c r="A5568" s="4">
        <f>Climate285!F5595*((113.5/10)^0.12)</f>
        <v>7.3440303603786239</v>
      </c>
      <c r="B5568" s="24">
        <f>VLOOKUP(A5568,'Wind - Power Curve'!$A$3:$B$47,2)*Wind!$B$9</f>
        <v>1780.2</v>
      </c>
      <c r="C5568">
        <f>(0.5*(A5568^3)*Wind!$B$11*Wind!$B$7*(VLOOKUP(A5568+0.5,'Wind - Power Curve'!$A$3:$E$47,5,TRUE))*Wind!$B$9)/1000</f>
        <v>2090.5559987970264</v>
      </c>
      <c r="D5568" s="23" t="s">
        <v>9</v>
      </c>
    </row>
    <row r="5569" spans="1:4" x14ac:dyDescent="0.35">
      <c r="A5569" s="4">
        <f>Climate285!F5596*((113.5/10)^0.12)</f>
        <v>7.194124874619118</v>
      </c>
      <c r="B5569" s="24">
        <f>VLOOKUP(A5569,'Wind - Power Curve'!$A$3:$B$47,2)*Wind!$B$9</f>
        <v>1780.2</v>
      </c>
      <c r="C5569">
        <f>(0.5*(A5569^3)*Wind!$B$11*Wind!$B$7*(VLOOKUP(A5569+0.5,'Wind - Power Curve'!$A$3:$E$47,5,TRUE))*Wind!$B$9)/1000</f>
        <v>1965.1347274147997</v>
      </c>
      <c r="D5569" s="23" t="s">
        <v>9</v>
      </c>
    </row>
    <row r="5570" spans="1:4" x14ac:dyDescent="0.35">
      <c r="A5570" s="4">
        <f>Climate285!F5597*((113.5/10)^0.12)</f>
        <v>7.3132461981244399</v>
      </c>
      <c r="B5570" s="24">
        <f>VLOOKUP(A5570,'Wind - Power Curve'!$A$3:$B$47,2)*Wind!$B$9</f>
        <v>1780.2</v>
      </c>
      <c r="C5570">
        <f>(0.5*(A5570^3)*Wind!$B$11*Wind!$B$7*(VLOOKUP(A5570+0.5,'Wind - Power Curve'!$A$3:$E$47,5,TRUE))*Wind!$B$9)/1000</f>
        <v>2064.3769284204855</v>
      </c>
      <c r="D5570" s="23" t="s">
        <v>9</v>
      </c>
    </row>
    <row r="5571" spans="1:4" x14ac:dyDescent="0.35">
      <c r="A5571" s="4">
        <f>Climate285!F5598*((113.5/10)^0.12)</f>
        <v>7.353399453238592</v>
      </c>
      <c r="B5571" s="24">
        <f>VLOOKUP(A5571,'Wind - Power Curve'!$A$3:$B$47,2)*Wind!$B$9</f>
        <v>1780.2</v>
      </c>
      <c r="C5571">
        <f>(0.5*(A5571^3)*Wind!$B$11*Wind!$B$7*(VLOOKUP(A5571+0.5,'Wind - Power Curve'!$A$3:$E$47,5,TRUE))*Wind!$B$9)/1000</f>
        <v>2098.5672448390824</v>
      </c>
      <c r="D5571" s="23" t="s">
        <v>9</v>
      </c>
    </row>
    <row r="5572" spans="1:4" x14ac:dyDescent="0.35">
      <c r="A5572" s="4">
        <f>Climate285!F5599*((113.5/10)^0.12)</f>
        <v>7.8178387707256318</v>
      </c>
      <c r="B5572" s="24">
        <f>VLOOKUP(A5572,'Wind - Power Curve'!$A$3:$B$47,2)*Wind!$B$9</f>
        <v>2226.6</v>
      </c>
      <c r="C5572">
        <f>(0.5*(A5572^3)*Wind!$B$11*Wind!$B$7*(VLOOKUP(A5572+0.5,'Wind - Power Curve'!$A$3:$E$47,5,TRUE))*Wind!$B$9)/1000</f>
        <v>2555.0057806237378</v>
      </c>
      <c r="D5572" s="23" t="s">
        <v>9</v>
      </c>
    </row>
    <row r="5573" spans="1:4" x14ac:dyDescent="0.35">
      <c r="A5573" s="4">
        <f>Climate285!F5600*((113.5/10)^0.12)</f>
        <v>8.1176497422446428</v>
      </c>
      <c r="B5573" s="24">
        <f>VLOOKUP(A5573,'Wind - Power Curve'!$A$3:$B$47,2)*Wind!$B$9</f>
        <v>2737.8</v>
      </c>
      <c r="C5573">
        <f>(0.5*(A5573^3)*Wind!$B$11*Wind!$B$7*(VLOOKUP(A5573+0.5,'Wind - Power Curve'!$A$3:$E$47,5,TRUE))*Wind!$B$9)/1000</f>
        <v>2887.2100242942579</v>
      </c>
      <c r="D5573" s="23" t="s">
        <v>9</v>
      </c>
    </row>
    <row r="5574" spans="1:4" x14ac:dyDescent="0.35">
      <c r="A5574" s="4">
        <f>Climate285!F5601*((113.5/10)^0.12)</f>
        <v>7.9208987921852918</v>
      </c>
      <c r="B5574" s="24">
        <f>VLOOKUP(A5574,'Wind - Power Curve'!$A$3:$B$47,2)*Wind!$B$9</f>
        <v>2226.6</v>
      </c>
      <c r="C5574">
        <f>(0.5*(A5574^3)*Wind!$B$11*Wind!$B$7*(VLOOKUP(A5574+0.5,'Wind - Power Curve'!$A$3:$E$47,5,TRUE))*Wind!$B$9)/1000</f>
        <v>2657.3891092334302</v>
      </c>
      <c r="D5574" s="23" t="s">
        <v>9</v>
      </c>
    </row>
    <row r="5575" spans="1:4" x14ac:dyDescent="0.35">
      <c r="A5575" s="4">
        <f>Climate285!F5602*((113.5/10)^0.12)</f>
        <v>8.0493892085505827</v>
      </c>
      <c r="B5575" s="24">
        <f>VLOOKUP(A5575,'Wind - Power Curve'!$A$3:$B$47,2)*Wind!$B$9</f>
        <v>2737.8</v>
      </c>
      <c r="C5575">
        <f>(0.5*(A5575^3)*Wind!$B$11*Wind!$B$7*(VLOOKUP(A5575+0.5,'Wind - Power Curve'!$A$3:$E$47,5,TRUE))*Wind!$B$9)/1000</f>
        <v>2814.98595666864</v>
      </c>
      <c r="D5575" s="23" t="s">
        <v>9</v>
      </c>
    </row>
    <row r="5576" spans="1:4" x14ac:dyDescent="0.35">
      <c r="A5576" s="4">
        <f>Climate285!F5603*((113.5/10)^0.12)</f>
        <v>8.3719536913009449</v>
      </c>
      <c r="B5576" s="24">
        <f>VLOOKUP(A5576,'Wind - Power Curve'!$A$3:$B$47,2)*Wind!$B$9</f>
        <v>2737.8</v>
      </c>
      <c r="C5576">
        <f>(0.5*(A5576^3)*Wind!$B$11*Wind!$B$7*(VLOOKUP(A5576+0.5,'Wind - Power Curve'!$A$3:$E$47,5,TRUE))*Wind!$B$9)/1000</f>
        <v>3167.1446824117534</v>
      </c>
      <c r="D5576" s="23" t="s">
        <v>9</v>
      </c>
    </row>
    <row r="5577" spans="1:4" x14ac:dyDescent="0.35">
      <c r="A5577" s="4">
        <f>Climate285!F5604*((113.5/10)^0.12)</f>
        <v>8.4402142249950067</v>
      </c>
      <c r="B5577" s="24">
        <f>VLOOKUP(A5577,'Wind - Power Curve'!$A$3:$B$47,2)*Wind!$B$9</f>
        <v>2737.8</v>
      </c>
      <c r="C5577">
        <f>(0.5*(A5577^3)*Wind!$B$11*Wind!$B$7*(VLOOKUP(A5577+0.5,'Wind - Power Curve'!$A$3:$E$47,5,TRUE))*Wind!$B$9)/1000</f>
        <v>3245.247772810998</v>
      </c>
      <c r="D5577" s="23" t="s">
        <v>9</v>
      </c>
    </row>
    <row r="5578" spans="1:4" x14ac:dyDescent="0.35">
      <c r="A5578" s="4">
        <f>Climate285!F5605*((113.5/10)^0.12)</f>
        <v>8.5459511301289428</v>
      </c>
      <c r="B5578" s="24">
        <f>VLOOKUP(A5578,'Wind - Power Curve'!$A$3:$B$47,2)*Wind!$B$9</f>
        <v>3314.7000000000003</v>
      </c>
      <c r="C5578">
        <f>(0.5*(A5578^3)*Wind!$B$11*Wind!$B$7*(VLOOKUP(A5578+0.5,'Wind - Power Curve'!$A$3:$E$47,5,TRUE))*Wind!$B$9)/1000</f>
        <v>3385.760614376632</v>
      </c>
      <c r="D5578" s="23" t="s">
        <v>9</v>
      </c>
    </row>
    <row r="5579" spans="1:4" x14ac:dyDescent="0.35">
      <c r="A5579" s="4">
        <f>Climate285!F5606*((113.5/10)^0.12)</f>
        <v>8.1511107881731029</v>
      </c>
      <c r="B5579" s="24">
        <f>VLOOKUP(A5579,'Wind - Power Curve'!$A$3:$B$47,2)*Wind!$B$9</f>
        <v>2737.8</v>
      </c>
      <c r="C5579">
        <f>(0.5*(A5579^3)*Wind!$B$11*Wind!$B$7*(VLOOKUP(A5579+0.5,'Wind - Power Curve'!$A$3:$E$47,5,TRUE))*Wind!$B$9)/1000</f>
        <v>2923.0607352115612</v>
      </c>
      <c r="D5579" s="23" t="s">
        <v>9</v>
      </c>
    </row>
    <row r="5580" spans="1:4" x14ac:dyDescent="0.35">
      <c r="A5580" s="4">
        <f>Climate285!F5607*((113.5/10)^0.12)</f>
        <v>7.5983343094349269</v>
      </c>
      <c r="B5580" s="24">
        <f>VLOOKUP(A5580,'Wind - Power Curve'!$A$3:$B$47,2)*Wind!$B$9</f>
        <v>2226.6</v>
      </c>
      <c r="C5580">
        <f>(0.5*(A5580^3)*Wind!$B$11*Wind!$B$7*(VLOOKUP(A5580+0.5,'Wind - Power Curve'!$A$3:$E$47,5,TRUE))*Wind!$B$9)/1000</f>
        <v>2345.778227356921</v>
      </c>
      <c r="D5580" s="23" t="s">
        <v>9</v>
      </c>
    </row>
    <row r="5581" spans="1:4" x14ac:dyDescent="0.35">
      <c r="A5581" s="4">
        <f>Climate285!F5608*((113.5/10)^0.12)</f>
        <v>7.279785152195978</v>
      </c>
      <c r="B5581" s="24">
        <f>VLOOKUP(A5581,'Wind - Power Curve'!$A$3:$B$47,2)*Wind!$B$9</f>
        <v>1780.2</v>
      </c>
      <c r="C5581">
        <f>(0.5*(A5581^3)*Wind!$B$11*Wind!$B$7*(VLOOKUP(A5581+0.5,'Wind - Power Curve'!$A$3:$E$47,5,TRUE))*Wind!$B$9)/1000</f>
        <v>2036.1703126872762</v>
      </c>
      <c r="D5581" s="23" t="s">
        <v>9</v>
      </c>
    </row>
    <row r="5582" spans="1:4" x14ac:dyDescent="0.35">
      <c r="A5582" s="4">
        <f>Climate285!F5609*((113.5/10)^0.12)</f>
        <v>7.8499613748169539</v>
      </c>
      <c r="B5582" s="24">
        <f>VLOOKUP(A5582,'Wind - Power Curve'!$A$3:$B$47,2)*Wind!$B$9</f>
        <v>2226.6</v>
      </c>
      <c r="C5582">
        <f>(0.5*(A5582^3)*Wind!$B$11*Wind!$B$7*(VLOOKUP(A5582+0.5,'Wind - Power Curve'!$A$3:$E$47,5,TRUE))*Wind!$B$9)/1000</f>
        <v>2586.6300442343122</v>
      </c>
      <c r="D5582" s="23" t="s">
        <v>9</v>
      </c>
    </row>
    <row r="5583" spans="1:4" x14ac:dyDescent="0.35">
      <c r="A5583" s="4">
        <f>Climate285!F5610*((113.5/10)^0.12)</f>
        <v>8.3157391341411309</v>
      </c>
      <c r="B5583" s="24">
        <f>VLOOKUP(A5583,'Wind - Power Curve'!$A$3:$B$47,2)*Wind!$B$9</f>
        <v>2737.8</v>
      </c>
      <c r="C5583">
        <f>(0.5*(A5583^3)*Wind!$B$11*Wind!$B$7*(VLOOKUP(A5583+0.5,'Wind - Power Curve'!$A$3:$E$47,5,TRUE))*Wind!$B$9)/1000</f>
        <v>3103.7735095507678</v>
      </c>
      <c r="D5583" s="23" t="s">
        <v>9</v>
      </c>
    </row>
    <row r="5584" spans="1:4" x14ac:dyDescent="0.35">
      <c r="A5584" s="4">
        <f>Climate285!F5611*((113.5/10)^0.12)</f>
        <v>8.3264466688382388</v>
      </c>
      <c r="B5584" s="24">
        <f>VLOOKUP(A5584,'Wind - Power Curve'!$A$3:$B$47,2)*Wind!$B$9</f>
        <v>2737.8</v>
      </c>
      <c r="C5584">
        <f>(0.5*(A5584^3)*Wind!$B$11*Wind!$B$7*(VLOOKUP(A5584+0.5,'Wind - Power Curve'!$A$3:$E$47,5,TRUE))*Wind!$B$9)/1000</f>
        <v>3115.7784220150188</v>
      </c>
      <c r="D5584" s="23" t="s">
        <v>9</v>
      </c>
    </row>
    <row r="5585" spans="1:4" x14ac:dyDescent="0.35">
      <c r="A5585" s="4">
        <f>Climate285!F5612*((113.5/10)^0.12)</f>
        <v>8.4027378535551289</v>
      </c>
      <c r="B5585" s="24">
        <f>VLOOKUP(A5585,'Wind - Power Curve'!$A$3:$B$47,2)*Wind!$B$9</f>
        <v>2737.8</v>
      </c>
      <c r="C5585">
        <f>(0.5*(A5585^3)*Wind!$B$11*Wind!$B$7*(VLOOKUP(A5585+0.5,'Wind - Power Curve'!$A$3:$E$47,5,TRUE))*Wind!$B$9)/1000</f>
        <v>3202.2106338950284</v>
      </c>
      <c r="D5585" s="23" t="s">
        <v>9</v>
      </c>
    </row>
    <row r="5586" spans="1:4" x14ac:dyDescent="0.35">
      <c r="A5586" s="4">
        <f>Climate285!F5613*((113.5/10)^0.12)</f>
        <v>8.1417416953131347</v>
      </c>
      <c r="B5586" s="24">
        <f>VLOOKUP(A5586,'Wind - Power Curve'!$A$3:$B$47,2)*Wind!$B$9</f>
        <v>2737.8</v>
      </c>
      <c r="C5586">
        <f>(0.5*(A5586^3)*Wind!$B$11*Wind!$B$7*(VLOOKUP(A5586+0.5,'Wind - Power Curve'!$A$3:$E$47,5,TRUE))*Wind!$B$9)/1000</f>
        <v>2912.9927966509381</v>
      </c>
      <c r="D5586" s="23" t="s">
        <v>9</v>
      </c>
    </row>
    <row r="5587" spans="1:4" x14ac:dyDescent="0.35">
      <c r="A5587" s="4">
        <f>Climate285!F5614*((113.5/10)^0.12)</f>
        <v>7.5407813104379748</v>
      </c>
      <c r="B5587" s="24">
        <f>VLOOKUP(A5587,'Wind - Power Curve'!$A$3:$B$47,2)*Wind!$B$9</f>
        <v>2226.6</v>
      </c>
      <c r="C5587">
        <f>(0.5*(A5587^3)*Wind!$B$11*Wind!$B$7*(VLOOKUP(A5587+0.5,'Wind - Power Curve'!$A$3:$E$47,5,TRUE))*Wind!$B$9)/1000</f>
        <v>2292.8772026830693</v>
      </c>
      <c r="D5587" s="23" t="s">
        <v>9</v>
      </c>
    </row>
    <row r="5588" spans="1:4" x14ac:dyDescent="0.35">
      <c r="A5588" s="4">
        <f>Climate285!F5615*((113.5/10)^0.12)</f>
        <v>7.1807404562477339</v>
      </c>
      <c r="B5588" s="24">
        <f>VLOOKUP(A5588,'Wind - Power Curve'!$A$3:$B$47,2)*Wind!$B$9</f>
        <v>1780.2</v>
      </c>
      <c r="C5588">
        <f>(0.5*(A5588^3)*Wind!$B$11*Wind!$B$7*(VLOOKUP(A5588+0.5,'Wind - Power Curve'!$A$3:$E$47,5,TRUE))*Wind!$B$9)/1000</f>
        <v>1954.1869268745259</v>
      </c>
      <c r="D5588" s="23" t="s">
        <v>9</v>
      </c>
    </row>
    <row r="5589" spans="1:4" x14ac:dyDescent="0.35">
      <c r="A5589" s="4">
        <f>Climate285!F5616*((113.5/10)^0.12)</f>
        <v>7.0736651092766589</v>
      </c>
      <c r="B5589" s="24">
        <f>VLOOKUP(A5589,'Wind - Power Curve'!$A$3:$B$47,2)*Wind!$B$9</f>
        <v>1780.2</v>
      </c>
      <c r="C5589">
        <f>(0.5*(A5589^3)*Wind!$B$11*Wind!$B$7*(VLOOKUP(A5589+0.5,'Wind - Power Curve'!$A$3:$E$47,5,TRUE))*Wind!$B$9)/1000</f>
        <v>1868.0646388862708</v>
      </c>
      <c r="D5589" s="23" t="s">
        <v>9</v>
      </c>
    </row>
    <row r="5590" spans="1:4" x14ac:dyDescent="0.35">
      <c r="A5590" s="4">
        <f>Climate285!F5617*((113.5/10)^0.12)</f>
        <v>7.2342781297332719</v>
      </c>
      <c r="B5590" s="24">
        <f>VLOOKUP(A5590,'Wind - Power Curve'!$A$3:$B$47,2)*Wind!$B$9</f>
        <v>1780.2</v>
      </c>
      <c r="C5590">
        <f>(0.5*(A5590^3)*Wind!$B$11*Wind!$B$7*(VLOOKUP(A5590+0.5,'Wind - Power Curve'!$A$3:$E$47,5,TRUE))*Wind!$B$9)/1000</f>
        <v>1998.2233040560252</v>
      </c>
      <c r="D5590" s="23" t="s">
        <v>9</v>
      </c>
    </row>
    <row r="5591" spans="1:4" x14ac:dyDescent="0.35">
      <c r="A5591" s="4">
        <f>Climate285!F5618*((113.5/10)^0.12)</f>
        <v>7.3293075001701009</v>
      </c>
      <c r="B5591" s="24">
        <f>VLOOKUP(A5591,'Wind - Power Curve'!$A$3:$B$47,2)*Wind!$B$9</f>
        <v>1780.2</v>
      </c>
      <c r="C5591">
        <f>(0.5*(A5591^3)*Wind!$B$11*Wind!$B$7*(VLOOKUP(A5591+0.5,'Wind - Power Curve'!$A$3:$E$47,5,TRUE))*Wind!$B$9)/1000</f>
        <v>2078.0081335180366</v>
      </c>
      <c r="D5591" s="23" t="s">
        <v>9</v>
      </c>
    </row>
    <row r="5592" spans="1:4" x14ac:dyDescent="0.35">
      <c r="A5592" s="4">
        <f>Climate285!F5619*((113.5/10)^0.12)</f>
        <v>7.4885820787895749</v>
      </c>
      <c r="B5592" s="24">
        <f>VLOOKUP(A5592,'Wind - Power Curve'!$A$3:$B$47,2)*Wind!$B$9</f>
        <v>1780.2</v>
      </c>
      <c r="C5592">
        <f>(0.5*(A5592^3)*Wind!$B$11*Wind!$B$7*(VLOOKUP(A5592+0.5,'Wind - Power Curve'!$A$3:$E$47,5,TRUE))*Wind!$B$9)/1000</f>
        <v>2216.4462163673743</v>
      </c>
      <c r="D5592" s="23" t="s">
        <v>9</v>
      </c>
    </row>
    <row r="5593" spans="1:4" x14ac:dyDescent="0.35">
      <c r="A5593" s="4">
        <f>Climate285!F5620*((113.5/10)^0.12)</f>
        <v>7.9971899769021819</v>
      </c>
      <c r="B5593" s="24">
        <f>VLOOKUP(A5593,'Wind - Power Curve'!$A$3:$B$47,2)*Wind!$B$9</f>
        <v>2226.6</v>
      </c>
      <c r="C5593">
        <f>(0.5*(A5593^3)*Wind!$B$11*Wind!$B$7*(VLOOKUP(A5593+0.5,'Wind - Power Curve'!$A$3:$E$47,5,TRUE))*Wind!$B$9)/1000</f>
        <v>2734.9160327751169</v>
      </c>
      <c r="D5593" s="23" t="s">
        <v>9</v>
      </c>
    </row>
    <row r="5594" spans="1:4" x14ac:dyDescent="0.35">
      <c r="A5594" s="4">
        <f>Climate285!F5621*((113.5/10)^0.12)</f>
        <v>8.0493892085505827</v>
      </c>
      <c r="B5594" s="24">
        <f>VLOOKUP(A5594,'Wind - Power Curve'!$A$3:$B$47,2)*Wind!$B$9</f>
        <v>2737.8</v>
      </c>
      <c r="C5594">
        <f>(0.5*(A5594^3)*Wind!$B$11*Wind!$B$7*(VLOOKUP(A5594+0.5,'Wind - Power Curve'!$A$3:$E$47,5,TRUE))*Wind!$B$9)/1000</f>
        <v>2814.98595666864</v>
      </c>
      <c r="D5594" s="23" t="s">
        <v>9</v>
      </c>
    </row>
    <row r="5595" spans="1:4" x14ac:dyDescent="0.35">
      <c r="A5595" s="4">
        <f>Climate285!F5622*((113.5/10)^0.12)</f>
        <v>7.9543598381137519</v>
      </c>
      <c r="B5595" s="24">
        <f>VLOOKUP(A5595,'Wind - Power Curve'!$A$3:$B$47,2)*Wind!$B$9</f>
        <v>2226.6</v>
      </c>
      <c r="C5595">
        <f>(0.5*(A5595^3)*Wind!$B$11*Wind!$B$7*(VLOOKUP(A5595+0.5,'Wind - Power Curve'!$A$3:$E$47,5,TRUE))*Wind!$B$9)/1000</f>
        <v>2691.209202064726</v>
      </c>
      <c r="D5595" s="23" t="s">
        <v>9</v>
      </c>
    </row>
    <row r="5596" spans="1:4" x14ac:dyDescent="0.35">
      <c r="A5596" s="4">
        <f>Climate285!F5623*((113.5/10)^0.12)</f>
        <v>8.4147838300893749</v>
      </c>
      <c r="B5596" s="24">
        <f>VLOOKUP(A5596,'Wind - Power Curve'!$A$3:$B$47,2)*Wind!$B$9</f>
        <v>2737.8</v>
      </c>
      <c r="C5596">
        <f>(0.5*(A5596^3)*Wind!$B$11*Wind!$B$7*(VLOOKUP(A5596+0.5,'Wind - Power Curve'!$A$3:$E$47,5,TRUE))*Wind!$B$9)/1000</f>
        <v>3216.00223838891</v>
      </c>
      <c r="D5596" s="23" t="s">
        <v>9</v>
      </c>
    </row>
    <row r="5597" spans="1:4" x14ac:dyDescent="0.35">
      <c r="A5597" s="4">
        <f>Climate285!F5624*((113.5/10)^0.12)</f>
        <v>8.3425079708838989</v>
      </c>
      <c r="B5597" s="24">
        <f>VLOOKUP(A5597,'Wind - Power Curve'!$A$3:$B$47,2)*Wind!$B$9</f>
        <v>2737.8</v>
      </c>
      <c r="C5597">
        <f>(0.5*(A5597^3)*Wind!$B$11*Wind!$B$7*(VLOOKUP(A5597+0.5,'Wind - Power Curve'!$A$3:$E$47,5,TRUE))*Wind!$B$9)/1000</f>
        <v>3133.8437698462271</v>
      </c>
      <c r="D5597" s="23" t="s">
        <v>9</v>
      </c>
    </row>
    <row r="5598" spans="1:4" x14ac:dyDescent="0.35">
      <c r="A5598" s="4">
        <f>Climate285!F5625*((113.5/10)^0.12)</f>
        <v>8.1899256014501169</v>
      </c>
      <c r="B5598" s="24">
        <f>VLOOKUP(A5598,'Wind - Power Curve'!$A$3:$B$47,2)*Wind!$B$9</f>
        <v>2737.8</v>
      </c>
      <c r="C5598">
        <f>(0.5*(A5598^3)*Wind!$B$11*Wind!$B$7*(VLOOKUP(A5598+0.5,'Wind - Power Curve'!$A$3:$E$47,5,TRUE))*Wind!$B$9)/1000</f>
        <v>2965.0179090148658</v>
      </c>
      <c r="D5598" s="23" t="s">
        <v>9</v>
      </c>
    </row>
    <row r="5599" spans="1:4" x14ac:dyDescent="0.35">
      <c r="A5599" s="4">
        <f>Climate285!F5626*((113.5/10)^0.12)</f>
        <v>8.1885871596129807</v>
      </c>
      <c r="B5599" s="24">
        <f>VLOOKUP(A5599,'Wind - Power Curve'!$A$3:$B$47,2)*Wind!$B$9</f>
        <v>2737.8</v>
      </c>
      <c r="C5599">
        <f>(0.5*(A5599^3)*Wind!$B$11*Wind!$B$7*(VLOOKUP(A5599+0.5,'Wind - Power Curve'!$A$3:$E$47,5,TRUE))*Wind!$B$9)/1000</f>
        <v>2963.5644688892671</v>
      </c>
      <c r="D5599" s="23" t="s">
        <v>9</v>
      </c>
    </row>
    <row r="5600" spans="1:4" x14ac:dyDescent="0.35">
      <c r="A5600" s="4">
        <f>Climate285!F5627*((113.5/10)^0.12)</f>
        <v>7.5541657288093589</v>
      </c>
      <c r="B5600" s="24">
        <f>VLOOKUP(A5600,'Wind - Power Curve'!$A$3:$B$47,2)*Wind!$B$9</f>
        <v>2226.6</v>
      </c>
      <c r="C5600">
        <f>(0.5*(A5600^3)*Wind!$B$11*Wind!$B$7*(VLOOKUP(A5600+0.5,'Wind - Power Curve'!$A$3:$E$47,5,TRUE))*Wind!$B$9)/1000</f>
        <v>2305.1080297603216</v>
      </c>
      <c r="D5600" s="23" t="s">
        <v>9</v>
      </c>
    </row>
    <row r="5601" spans="1:4" x14ac:dyDescent="0.35">
      <c r="A5601" s="4">
        <f>Climate285!F5628*((113.5/10)^0.12)</f>
        <v>7.8098081197028009</v>
      </c>
      <c r="B5601" s="24">
        <f>VLOOKUP(A5601,'Wind - Power Curve'!$A$3:$B$47,2)*Wind!$B$9</f>
        <v>2226.6</v>
      </c>
      <c r="C5601">
        <f>(0.5*(A5601^3)*Wind!$B$11*Wind!$B$7*(VLOOKUP(A5601+0.5,'Wind - Power Curve'!$A$3:$E$47,5,TRUE))*Wind!$B$9)/1000</f>
        <v>2547.1401962700793</v>
      </c>
      <c r="D5601" s="23" t="s">
        <v>9</v>
      </c>
    </row>
    <row r="5602" spans="1:4" x14ac:dyDescent="0.35">
      <c r="A5602" s="4">
        <f>Climate285!F5629*((113.5/10)^0.12)</f>
        <v>7.8218540962370469</v>
      </c>
      <c r="B5602" s="24">
        <f>VLOOKUP(A5602,'Wind - Power Curve'!$A$3:$B$47,2)*Wind!$B$9</f>
        <v>2226.6</v>
      </c>
      <c r="C5602">
        <f>(0.5*(A5602^3)*Wind!$B$11*Wind!$B$7*(VLOOKUP(A5602+0.5,'Wind - Power Curve'!$A$3:$E$47,5,TRUE))*Wind!$B$9)/1000</f>
        <v>2558.9446377632671</v>
      </c>
      <c r="D5602" s="23" t="s">
        <v>9</v>
      </c>
    </row>
    <row r="5603" spans="1:4" x14ac:dyDescent="0.35">
      <c r="A5603" s="4">
        <f>Climate285!F5630*((113.5/10)^0.12)</f>
        <v>7.544796635949389</v>
      </c>
      <c r="B5603" s="24">
        <f>VLOOKUP(A5603,'Wind - Power Curve'!$A$3:$B$47,2)*Wind!$B$9</f>
        <v>2226.6</v>
      </c>
      <c r="C5603">
        <f>(0.5*(A5603^3)*Wind!$B$11*Wind!$B$7*(VLOOKUP(A5603+0.5,'Wind - Power Curve'!$A$3:$E$47,5,TRUE))*Wind!$B$9)/1000</f>
        <v>2296.5418965069766</v>
      </c>
      <c r="D5603" s="23" t="s">
        <v>9</v>
      </c>
    </row>
    <row r="5604" spans="1:4" x14ac:dyDescent="0.35">
      <c r="A5604" s="4">
        <f>Climate285!F5631*((113.5/10)^0.12)</f>
        <v>7.8432691656312619</v>
      </c>
      <c r="B5604" s="24">
        <f>VLOOKUP(A5604,'Wind - Power Curve'!$A$3:$B$47,2)*Wind!$B$9</f>
        <v>2226.6</v>
      </c>
      <c r="C5604">
        <f>(0.5*(A5604^3)*Wind!$B$11*Wind!$B$7*(VLOOKUP(A5604+0.5,'Wind - Power Curve'!$A$3:$E$47,5,TRUE))*Wind!$B$9)/1000</f>
        <v>2580.0202602696822</v>
      </c>
      <c r="D5604" s="23" t="s">
        <v>9</v>
      </c>
    </row>
    <row r="5605" spans="1:4" x14ac:dyDescent="0.35">
      <c r="A5605" s="4">
        <f>Climate285!F5632*((113.5/10)^0.12)</f>
        <v>8.1149728585703649</v>
      </c>
      <c r="B5605" s="24">
        <f>VLOOKUP(A5605,'Wind - Power Curve'!$A$3:$B$47,2)*Wind!$B$9</f>
        <v>2737.8</v>
      </c>
      <c r="C5605">
        <f>(0.5*(A5605^3)*Wind!$B$11*Wind!$B$7*(VLOOKUP(A5605+0.5,'Wind - Power Curve'!$A$3:$E$47,5,TRUE))*Wind!$B$9)/1000</f>
        <v>2884.3546989456295</v>
      </c>
      <c r="D5605" s="23" t="s">
        <v>9</v>
      </c>
    </row>
    <row r="5606" spans="1:4" x14ac:dyDescent="0.35">
      <c r="A5606" s="4">
        <f>Climate285!F5633*((113.5/10)^0.12)</f>
        <v>8.6342882913800789</v>
      </c>
      <c r="B5606" s="24">
        <f>VLOOKUP(A5606,'Wind - Power Curve'!$A$3:$B$47,2)*Wind!$B$9</f>
        <v>3314.7000000000003</v>
      </c>
      <c r="C5606">
        <f>(0.5*(A5606^3)*Wind!$B$11*Wind!$B$7*(VLOOKUP(A5606+0.5,'Wind - Power Curve'!$A$3:$E$47,5,TRUE))*Wind!$B$9)/1000</f>
        <v>3491.8426846930479</v>
      </c>
      <c r="D5606" s="23" t="s">
        <v>9</v>
      </c>
    </row>
    <row r="5607" spans="1:4" x14ac:dyDescent="0.35">
      <c r="A5607" s="4">
        <f>Climate285!F5634*((113.5/10)^0.12)</f>
        <v>8.9488221231076128</v>
      </c>
      <c r="B5607" s="24">
        <f>VLOOKUP(A5607,'Wind - Power Curve'!$A$3:$B$47,2)*Wind!$B$9</f>
        <v>3314.7000000000003</v>
      </c>
      <c r="C5607">
        <f>(0.5*(A5607^3)*Wind!$B$11*Wind!$B$7*(VLOOKUP(A5607+0.5,'Wind - Power Curve'!$A$3:$E$47,5,TRUE))*Wind!$B$9)/1000</f>
        <v>3887.520217377958</v>
      </c>
      <c r="D5607" s="23" t="s">
        <v>9</v>
      </c>
    </row>
    <row r="5608" spans="1:4" x14ac:dyDescent="0.35">
      <c r="A5608" s="4">
        <f>Climate285!F5635*((113.5/10)^0.12)</f>
        <v>8.9086688679934607</v>
      </c>
      <c r="B5608" s="24">
        <f>VLOOKUP(A5608,'Wind - Power Curve'!$A$3:$B$47,2)*Wind!$B$9</f>
        <v>3314.7000000000003</v>
      </c>
      <c r="C5608">
        <f>(0.5*(A5608^3)*Wind!$B$11*Wind!$B$7*(VLOOKUP(A5608+0.5,'Wind - Power Curve'!$A$3:$E$47,5,TRUE))*Wind!$B$9)/1000</f>
        <v>3835.424902601429</v>
      </c>
      <c r="D5608" s="23" t="s">
        <v>9</v>
      </c>
    </row>
    <row r="5609" spans="1:4" x14ac:dyDescent="0.35">
      <c r="A5609" s="4">
        <f>Climate285!F5636*((113.5/10)^0.12)</f>
        <v>8.8966228914592147</v>
      </c>
      <c r="B5609" s="24">
        <f>VLOOKUP(A5609,'Wind - Power Curve'!$A$3:$B$47,2)*Wind!$B$9</f>
        <v>3314.7000000000003</v>
      </c>
      <c r="C5609">
        <f>(0.5*(A5609^3)*Wind!$B$11*Wind!$B$7*(VLOOKUP(A5609+0.5,'Wind - Power Curve'!$A$3:$E$47,5,TRUE))*Wind!$B$9)/1000</f>
        <v>3819.8875663327308</v>
      </c>
      <c r="D5609" s="23" t="s">
        <v>9</v>
      </c>
    </row>
    <row r="5610" spans="1:4" x14ac:dyDescent="0.35">
      <c r="A5610" s="4">
        <f>Climate285!F5637*((113.5/10)^0.12)</f>
        <v>8.7172716852826628</v>
      </c>
      <c r="B5610" s="24">
        <f>VLOOKUP(A5610,'Wind - Power Curve'!$A$3:$B$47,2)*Wind!$B$9</f>
        <v>3314.7000000000003</v>
      </c>
      <c r="C5610">
        <f>(0.5*(A5610^3)*Wind!$B$11*Wind!$B$7*(VLOOKUP(A5610+0.5,'Wind - Power Curve'!$A$3:$E$47,5,TRUE))*Wind!$B$9)/1000</f>
        <v>3593.4927945949757</v>
      </c>
      <c r="D5610" s="23" t="s">
        <v>9</v>
      </c>
    </row>
    <row r="5611" spans="1:4" x14ac:dyDescent="0.35">
      <c r="A5611" s="4">
        <f>Climate285!F5638*((113.5/10)^0.12)</f>
        <v>8.6797953138427868</v>
      </c>
      <c r="B5611" s="24">
        <f>VLOOKUP(A5611,'Wind - Power Curve'!$A$3:$B$47,2)*Wind!$B$9</f>
        <v>3314.7000000000003</v>
      </c>
      <c r="C5611">
        <f>(0.5*(A5611^3)*Wind!$B$11*Wind!$B$7*(VLOOKUP(A5611+0.5,'Wind - Power Curve'!$A$3:$E$47,5,TRUE))*Wind!$B$9)/1000</f>
        <v>3547.345464911114</v>
      </c>
      <c r="D5611" s="23" t="s">
        <v>9</v>
      </c>
    </row>
    <row r="5612" spans="1:4" x14ac:dyDescent="0.35">
      <c r="A5612" s="4">
        <f>Climate285!F5639*((113.5/10)^0.12)</f>
        <v>8.4495833178549749</v>
      </c>
      <c r="B5612" s="24">
        <f>VLOOKUP(A5612,'Wind - Power Curve'!$A$3:$B$47,2)*Wind!$B$9</f>
        <v>2737.8</v>
      </c>
      <c r="C5612">
        <f>(0.5*(A5612^3)*Wind!$B$11*Wind!$B$7*(VLOOKUP(A5612+0.5,'Wind - Power Curve'!$A$3:$E$47,5,TRUE))*Wind!$B$9)/1000</f>
        <v>3256.0669738292449</v>
      </c>
      <c r="D5612" s="23" t="s">
        <v>9</v>
      </c>
    </row>
    <row r="5613" spans="1:4" x14ac:dyDescent="0.35">
      <c r="A5613" s="4">
        <f>Climate285!F5640*((113.5/10)^0.12)</f>
        <v>8.2622014606555929</v>
      </c>
      <c r="B5613" s="24">
        <f>VLOOKUP(A5613,'Wind - Power Curve'!$A$3:$B$47,2)*Wind!$B$9</f>
        <v>2737.8</v>
      </c>
      <c r="C5613">
        <f>(0.5*(A5613^3)*Wind!$B$11*Wind!$B$7*(VLOOKUP(A5613+0.5,'Wind - Power Curve'!$A$3:$E$47,5,TRUE))*Wind!$B$9)/1000</f>
        <v>3044.2112894427373</v>
      </c>
      <c r="D5613" s="23" t="s">
        <v>9</v>
      </c>
    </row>
    <row r="5614" spans="1:4" x14ac:dyDescent="0.35">
      <c r="A5614" s="4">
        <f>Climate285!F5641*((113.5/10)^0.12)</f>
        <v>7.9316063268823989</v>
      </c>
      <c r="B5614" s="24">
        <f>VLOOKUP(A5614,'Wind - Power Curve'!$A$3:$B$47,2)*Wind!$B$9</f>
        <v>2226.6</v>
      </c>
      <c r="C5614">
        <f>(0.5*(A5614^3)*Wind!$B$11*Wind!$B$7*(VLOOKUP(A5614+0.5,'Wind - Power Curve'!$A$3:$E$47,5,TRUE))*Wind!$B$9)/1000</f>
        <v>2668.1805239325699</v>
      </c>
      <c r="D5614" s="23" t="s">
        <v>9</v>
      </c>
    </row>
    <row r="5615" spans="1:4" x14ac:dyDescent="0.35">
      <c r="A5615" s="4">
        <f>Climate285!F5642*((113.5/10)^0.12)</f>
        <v>8.4134453882522369</v>
      </c>
      <c r="B5615" s="24">
        <f>VLOOKUP(A5615,'Wind - Power Curve'!$A$3:$B$47,2)*Wind!$B$9</f>
        <v>2737.8</v>
      </c>
      <c r="C5615">
        <f>(0.5*(A5615^3)*Wind!$B$11*Wind!$B$7*(VLOOKUP(A5615+0.5,'Wind - Power Curve'!$A$3:$E$47,5,TRUE))*Wind!$B$9)/1000</f>
        <v>3214.4678862018159</v>
      </c>
      <c r="D5615" s="23" t="s">
        <v>9</v>
      </c>
    </row>
    <row r="5616" spans="1:4" x14ac:dyDescent="0.35">
      <c r="A5616" s="4">
        <f>Climate285!F5643*((113.5/10)^0.12)</f>
        <v>8.0480507667134429</v>
      </c>
      <c r="B5616" s="24">
        <f>VLOOKUP(A5616,'Wind - Power Curve'!$A$3:$B$47,2)*Wind!$B$9</f>
        <v>2737.8</v>
      </c>
      <c r="C5616">
        <f>(0.5*(A5616^3)*Wind!$B$11*Wind!$B$7*(VLOOKUP(A5616+0.5,'Wind - Power Curve'!$A$3:$E$47,5,TRUE))*Wind!$B$9)/1000</f>
        <v>2813.5819736737321</v>
      </c>
      <c r="D5616" s="23" t="s">
        <v>9</v>
      </c>
    </row>
    <row r="5617" spans="1:4" x14ac:dyDescent="0.35">
      <c r="A5617" s="4">
        <f>Climate285!F5644*((113.5/10)^0.12)</f>
        <v>7.8686995605368919</v>
      </c>
      <c r="B5617" s="24">
        <f>VLOOKUP(A5617,'Wind - Power Curve'!$A$3:$B$47,2)*Wind!$B$9</f>
        <v>2226.6</v>
      </c>
      <c r="C5617">
        <f>(0.5*(A5617^3)*Wind!$B$11*Wind!$B$7*(VLOOKUP(A5617+0.5,'Wind - Power Curve'!$A$3:$E$47,5,TRUE))*Wind!$B$9)/1000</f>
        <v>2605.1974769272324</v>
      </c>
      <c r="D5617" s="23" t="s">
        <v>9</v>
      </c>
    </row>
    <row r="5618" spans="1:4" x14ac:dyDescent="0.35">
      <c r="A5618" s="4">
        <f>Climate285!F5645*((113.5/10)^0.12)</f>
        <v>7.7602857717286788</v>
      </c>
      <c r="B5618" s="24">
        <f>VLOOKUP(A5618,'Wind - Power Curve'!$A$3:$B$47,2)*Wind!$B$9</f>
        <v>2226.6</v>
      </c>
      <c r="C5618">
        <f>(0.5*(A5618^3)*Wind!$B$11*Wind!$B$7*(VLOOKUP(A5618+0.5,'Wind - Power Curve'!$A$3:$E$47,5,TRUE))*Wind!$B$9)/1000</f>
        <v>2498.9922046295878</v>
      </c>
      <c r="D5618" s="23" t="s">
        <v>9</v>
      </c>
    </row>
    <row r="5619" spans="1:4" x14ac:dyDescent="0.35">
      <c r="A5619" s="4">
        <f>Climate285!F5646*((113.5/10)^0.12)</f>
        <v>7.8499613748169539</v>
      </c>
      <c r="B5619" s="24">
        <f>VLOOKUP(A5619,'Wind - Power Curve'!$A$3:$B$47,2)*Wind!$B$9</f>
        <v>2226.6</v>
      </c>
      <c r="C5619">
        <f>(0.5*(A5619^3)*Wind!$B$11*Wind!$B$7*(VLOOKUP(A5619+0.5,'Wind - Power Curve'!$A$3:$E$47,5,TRUE))*Wind!$B$9)/1000</f>
        <v>2586.6300442343122</v>
      </c>
      <c r="D5619" s="23" t="s">
        <v>9</v>
      </c>
    </row>
    <row r="5620" spans="1:4" x14ac:dyDescent="0.35">
      <c r="A5620" s="4">
        <f>Climate285!F5647*((113.5/10)^0.12)</f>
        <v>7.7254862839630789</v>
      </c>
      <c r="B5620" s="24">
        <f>VLOOKUP(A5620,'Wind - Power Curve'!$A$3:$B$47,2)*Wind!$B$9</f>
        <v>2226.6</v>
      </c>
      <c r="C5620">
        <f>(0.5*(A5620^3)*Wind!$B$11*Wind!$B$7*(VLOOKUP(A5620+0.5,'Wind - Power Curve'!$A$3:$E$47,5,TRUE))*Wind!$B$9)/1000</f>
        <v>2465.5240067063164</v>
      </c>
      <c r="D5620" s="23" t="s">
        <v>9</v>
      </c>
    </row>
    <row r="5621" spans="1:4" x14ac:dyDescent="0.35">
      <c r="A5621" s="4">
        <f>Climate285!F5648*((113.5/10)^0.12)</f>
        <v>7.9275910013709838</v>
      </c>
      <c r="B5621" s="24">
        <f>VLOOKUP(A5621,'Wind - Power Curve'!$A$3:$B$47,2)*Wind!$B$9</f>
        <v>2226.6</v>
      </c>
      <c r="C5621">
        <f>(0.5*(A5621^3)*Wind!$B$11*Wind!$B$7*(VLOOKUP(A5621+0.5,'Wind - Power Curve'!$A$3:$E$47,5,TRUE))*Wind!$B$9)/1000</f>
        <v>2664.1303264939497</v>
      </c>
      <c r="D5621" s="23" t="s">
        <v>9</v>
      </c>
    </row>
    <row r="5622" spans="1:4" x14ac:dyDescent="0.35">
      <c r="A5622" s="4">
        <f>Climate285!F5649*((113.5/10)^0.12)</f>
        <v>8.5780737342202649</v>
      </c>
      <c r="B5622" s="24">
        <f>VLOOKUP(A5622,'Wind - Power Curve'!$A$3:$B$47,2)*Wind!$B$9</f>
        <v>3314.7000000000003</v>
      </c>
      <c r="C5622">
        <f>(0.5*(A5622^3)*Wind!$B$11*Wind!$B$7*(VLOOKUP(A5622+0.5,'Wind - Power Curve'!$A$3:$E$47,5,TRUE))*Wind!$B$9)/1000</f>
        <v>3424.0835924902594</v>
      </c>
      <c r="D5622" s="23" t="s">
        <v>9</v>
      </c>
    </row>
    <row r="5623" spans="1:4" x14ac:dyDescent="0.35">
      <c r="A5623" s="4">
        <f>Climate285!F5650*((113.5/10)^0.12)</f>
        <v>8.8912691241106607</v>
      </c>
      <c r="B5623" s="24">
        <f>VLOOKUP(A5623,'Wind - Power Curve'!$A$3:$B$47,2)*Wind!$B$9</f>
        <v>3314.7000000000003</v>
      </c>
      <c r="C5623">
        <f>(0.5*(A5623^3)*Wind!$B$11*Wind!$B$7*(VLOOKUP(A5623+0.5,'Wind - Power Curve'!$A$3:$E$47,5,TRUE))*Wind!$B$9)/1000</f>
        <v>3812.9955741912713</v>
      </c>
      <c r="D5623" s="23" t="s">
        <v>9</v>
      </c>
    </row>
    <row r="5624" spans="1:4" x14ac:dyDescent="0.35">
      <c r="A5624" s="4">
        <f>Climate285!F5651*((113.5/10)^0.12)</f>
        <v>8.7801784516281689</v>
      </c>
      <c r="B5624" s="24">
        <f>VLOOKUP(A5624,'Wind - Power Curve'!$A$3:$B$47,2)*Wind!$B$9</f>
        <v>3314.7000000000003</v>
      </c>
      <c r="C5624">
        <f>(0.5*(A5624^3)*Wind!$B$11*Wind!$B$7*(VLOOKUP(A5624+0.5,'Wind - Power Curve'!$A$3:$E$47,5,TRUE))*Wind!$B$9)/1000</f>
        <v>3671.851104225057</v>
      </c>
      <c r="D5624" s="23" t="s">
        <v>9</v>
      </c>
    </row>
    <row r="5625" spans="1:4" x14ac:dyDescent="0.35">
      <c r="A5625" s="4">
        <f>Climate285!F5652*((113.5/10)^0.12)</f>
        <v>9.0893585160071506</v>
      </c>
      <c r="B5625" s="24">
        <f>VLOOKUP(A5625,'Wind - Power Curve'!$A$3:$B$47,2)*Wind!$B$9</f>
        <v>3954.6</v>
      </c>
      <c r="C5625">
        <f>(0.5*(A5625^3)*Wind!$B$11*Wind!$B$7*(VLOOKUP(A5625+0.5,'Wind - Power Curve'!$A$3:$E$47,5,TRUE))*Wind!$B$9)/1000</f>
        <v>4064.2863982702447</v>
      </c>
      <c r="D5625" s="23" t="s">
        <v>9</v>
      </c>
    </row>
    <row r="5626" spans="1:4" x14ac:dyDescent="0.35">
      <c r="A5626" s="4">
        <f>Climate285!F5653*((113.5/10)^0.12)</f>
        <v>9.3570468834348368</v>
      </c>
      <c r="B5626" s="24">
        <f>VLOOKUP(A5626,'Wind - Power Curve'!$A$3:$B$47,2)*Wind!$B$9</f>
        <v>3954.6</v>
      </c>
      <c r="C5626">
        <f>(0.5*(A5626^3)*Wind!$B$11*Wind!$B$7*(VLOOKUP(A5626+0.5,'Wind - Power Curve'!$A$3:$E$47,5,TRUE))*Wind!$B$9)/1000</f>
        <v>4434.0544179686894</v>
      </c>
      <c r="D5626" s="23" t="s">
        <v>9</v>
      </c>
    </row>
    <row r="5627" spans="1:4" x14ac:dyDescent="0.35">
      <c r="A5627" s="4">
        <f>Climate285!F5654*((113.5/10)^0.12)</f>
        <v>9.0759740976357648</v>
      </c>
      <c r="B5627" s="24">
        <f>VLOOKUP(A5627,'Wind - Power Curve'!$A$3:$B$47,2)*Wind!$B$9</f>
        <v>3954.6</v>
      </c>
      <c r="C5627">
        <f>(0.5*(A5627^3)*Wind!$B$11*Wind!$B$7*(VLOOKUP(A5627+0.5,'Wind - Power Curve'!$A$3:$E$47,5,TRUE))*Wind!$B$9)/1000</f>
        <v>4046.3583853573332</v>
      </c>
      <c r="D5627" s="23" t="s">
        <v>9</v>
      </c>
    </row>
    <row r="5628" spans="1:4" x14ac:dyDescent="0.35">
      <c r="A5628" s="4">
        <f>Climate285!F5655*((113.5/10)^0.12)</f>
        <v>9.3102014191349927</v>
      </c>
      <c r="B5628" s="24">
        <f>VLOOKUP(A5628,'Wind - Power Curve'!$A$3:$B$47,2)*Wind!$B$9</f>
        <v>3954.6</v>
      </c>
      <c r="C5628">
        <f>(0.5*(A5628^3)*Wind!$B$11*Wind!$B$7*(VLOOKUP(A5628+0.5,'Wind - Power Curve'!$A$3:$E$47,5,TRUE))*Wind!$B$9)/1000</f>
        <v>4367.7908321768182</v>
      </c>
      <c r="D5628" s="23" t="s">
        <v>9</v>
      </c>
    </row>
    <row r="5629" spans="1:4" x14ac:dyDescent="0.35">
      <c r="A5629" s="4">
        <f>Climate285!F5656*((113.5/10)^0.12)</f>
        <v>9.4079076732460987</v>
      </c>
      <c r="B5629" s="24">
        <f>VLOOKUP(A5629,'Wind - Power Curve'!$A$3:$B$47,2)*Wind!$B$9</f>
        <v>3954.6</v>
      </c>
      <c r="C5629">
        <f>(0.5*(A5629^3)*Wind!$B$11*Wind!$B$7*(VLOOKUP(A5629+0.5,'Wind - Power Curve'!$A$3:$E$47,5,TRUE))*Wind!$B$9)/1000</f>
        <v>4506.7528532008582</v>
      </c>
      <c r="D5629" s="23" t="s">
        <v>9</v>
      </c>
    </row>
    <row r="5630" spans="1:4" x14ac:dyDescent="0.35">
      <c r="A5630" s="4">
        <f>Climate285!F5657*((113.5/10)^0.12)</f>
        <v>9.4788450906144366</v>
      </c>
      <c r="B5630" s="24">
        <f>VLOOKUP(A5630,'Wind - Power Curve'!$A$3:$B$47,2)*Wind!$B$9</f>
        <v>3954.6</v>
      </c>
      <c r="C5630">
        <f>(0.5*(A5630^3)*Wind!$B$11*Wind!$B$7*(VLOOKUP(A5630+0.5,'Wind - Power Curve'!$A$3:$E$47,5,TRUE))*Wind!$B$9)/1000</f>
        <v>4609.468799442403</v>
      </c>
      <c r="D5630" s="23" t="s">
        <v>9</v>
      </c>
    </row>
    <row r="5631" spans="1:4" x14ac:dyDescent="0.35">
      <c r="A5631" s="4">
        <f>Climate285!F5658*((113.5/10)^0.12)</f>
        <v>9.5310443222628365</v>
      </c>
      <c r="B5631" s="24">
        <f>VLOOKUP(A5631,'Wind - Power Curve'!$A$3:$B$47,2)*Wind!$B$9</f>
        <v>4640.4000000000005</v>
      </c>
      <c r="C5631">
        <f>(0.5*(A5631^3)*Wind!$B$11*Wind!$B$7*(VLOOKUP(A5631+0.5,'Wind - Power Curve'!$A$3:$E$47,5,TRUE))*Wind!$B$9)/1000</f>
        <v>4615.3613571730612</v>
      </c>
      <c r="D5631" s="23" t="s">
        <v>9</v>
      </c>
    </row>
    <row r="5632" spans="1:4" x14ac:dyDescent="0.35">
      <c r="A5632" s="4">
        <f>Climate285!F5659*((113.5/10)^0.12)</f>
        <v>9.7880251549934147</v>
      </c>
      <c r="B5632" s="24">
        <f>VLOOKUP(A5632,'Wind - Power Curve'!$A$3:$B$47,2)*Wind!$B$9</f>
        <v>4640.4000000000005</v>
      </c>
      <c r="C5632">
        <f>(0.5*(A5632^3)*Wind!$B$11*Wind!$B$7*(VLOOKUP(A5632+0.5,'Wind - Power Curve'!$A$3:$E$47,5,TRUE))*Wind!$B$9)/1000</f>
        <v>4998.8427184560996</v>
      </c>
      <c r="D5632" s="23" t="s">
        <v>9</v>
      </c>
    </row>
    <row r="5633" spans="1:4" x14ac:dyDescent="0.35">
      <c r="A5633" s="4">
        <f>Climate285!F5660*((113.5/10)^0.12)</f>
        <v>9.7599178764135086</v>
      </c>
      <c r="B5633" s="24">
        <f>VLOOKUP(A5633,'Wind - Power Curve'!$A$3:$B$47,2)*Wind!$B$9</f>
        <v>4640.4000000000005</v>
      </c>
      <c r="C5633">
        <f>(0.5*(A5633^3)*Wind!$B$11*Wind!$B$7*(VLOOKUP(A5633+0.5,'Wind - Power Curve'!$A$3:$E$47,5,TRUE))*Wind!$B$9)/1000</f>
        <v>4955.9022545246999</v>
      </c>
      <c r="D5633" s="23" t="s">
        <v>9</v>
      </c>
    </row>
    <row r="5634" spans="1:4" x14ac:dyDescent="0.35">
      <c r="A5634" s="4">
        <f>Climate285!F5661*((113.5/10)^0.12)</f>
        <v>9.5524593916570488</v>
      </c>
      <c r="B5634" s="24">
        <f>VLOOKUP(A5634,'Wind - Power Curve'!$A$3:$B$47,2)*Wind!$B$9</f>
        <v>4640.4000000000005</v>
      </c>
      <c r="C5634">
        <f>(0.5*(A5634^3)*Wind!$B$11*Wind!$B$7*(VLOOKUP(A5634+0.5,'Wind - Power Curve'!$A$3:$E$47,5,TRUE))*Wind!$B$9)/1000</f>
        <v>4646.5417370032192</v>
      </c>
      <c r="D5634" s="23" t="s">
        <v>9</v>
      </c>
    </row>
    <row r="5635" spans="1:4" x14ac:dyDescent="0.35">
      <c r="A5635" s="4">
        <f>Climate285!F5662*((113.5/10)^0.12)</f>
        <v>9.1870647701182566</v>
      </c>
      <c r="B5635" s="24">
        <f>VLOOKUP(A5635,'Wind - Power Curve'!$A$3:$B$47,2)*Wind!$B$9</f>
        <v>3954.6</v>
      </c>
      <c r="C5635">
        <f>(0.5*(A5635^3)*Wind!$B$11*Wind!$B$7*(VLOOKUP(A5635+0.5,'Wind - Power Curve'!$A$3:$E$47,5,TRUE))*Wind!$B$9)/1000</f>
        <v>4196.7677596347876</v>
      </c>
      <c r="D5635" s="23" t="s">
        <v>9</v>
      </c>
    </row>
    <row r="5636" spans="1:4" x14ac:dyDescent="0.35">
      <c r="A5636" s="4">
        <f>Climate285!F5663*((113.5/10)^0.12)</f>
        <v>8.4054147372294068</v>
      </c>
      <c r="B5636" s="24">
        <f>VLOOKUP(A5636,'Wind - Power Curve'!$A$3:$B$47,2)*Wind!$B$9</f>
        <v>2737.8</v>
      </c>
      <c r="C5636">
        <f>(0.5*(A5636^3)*Wind!$B$11*Wind!$B$7*(VLOOKUP(A5636+0.5,'Wind - Power Curve'!$A$3:$E$47,5,TRUE))*Wind!$B$9)/1000</f>
        <v>3205.272020527153</v>
      </c>
      <c r="D5636" s="23" t="s">
        <v>9</v>
      </c>
    </row>
    <row r="5637" spans="1:4" x14ac:dyDescent="0.35">
      <c r="A5637" s="4">
        <f>Climate285!F5664*((113.5/10)^0.12)</f>
        <v>8.1377263698017188</v>
      </c>
      <c r="B5637" s="24">
        <f>VLOOKUP(A5637,'Wind - Power Curve'!$A$3:$B$47,2)*Wind!$B$9</f>
        <v>2737.8</v>
      </c>
      <c r="C5637">
        <f>(0.5*(A5637^3)*Wind!$B$11*Wind!$B$7*(VLOOKUP(A5637+0.5,'Wind - Power Curve'!$A$3:$E$47,5,TRUE))*Wind!$B$9)/1000</f>
        <v>2908.6850524971683</v>
      </c>
      <c r="D5637" s="23" t="s">
        <v>9</v>
      </c>
    </row>
    <row r="5638" spans="1:4" x14ac:dyDescent="0.35">
      <c r="A5638" s="4">
        <f>Climate285!F5665*((113.5/10)^0.12)</f>
        <v>8.3371542035353468</v>
      </c>
      <c r="B5638" s="24">
        <f>VLOOKUP(A5638,'Wind - Power Curve'!$A$3:$B$47,2)*Wind!$B$9</f>
        <v>2737.8</v>
      </c>
      <c r="C5638">
        <f>(0.5*(A5638^3)*Wind!$B$11*Wind!$B$7*(VLOOKUP(A5638+0.5,'Wind - Power Curve'!$A$3:$E$47,5,TRUE))*Wind!$B$9)/1000</f>
        <v>3127.8142500584468</v>
      </c>
      <c r="D5638" s="23" t="s">
        <v>9</v>
      </c>
    </row>
    <row r="5639" spans="1:4" x14ac:dyDescent="0.35">
      <c r="A5639" s="4">
        <f>Climate285!F5666*((113.5/10)^0.12)</f>
        <v>8.2327557402385469</v>
      </c>
      <c r="B5639" s="24">
        <f>VLOOKUP(A5639,'Wind - Power Curve'!$A$3:$B$47,2)*Wind!$B$9</f>
        <v>2737.8</v>
      </c>
      <c r="C5639">
        <f>(0.5*(A5639^3)*Wind!$B$11*Wind!$B$7*(VLOOKUP(A5639+0.5,'Wind - Power Curve'!$A$3:$E$47,5,TRUE))*Wind!$B$9)/1000</f>
        <v>3011.7792883390557</v>
      </c>
      <c r="D5639" s="23" t="s">
        <v>9</v>
      </c>
    </row>
    <row r="5640" spans="1:4" x14ac:dyDescent="0.35">
      <c r="A5640" s="4">
        <f>Climate285!F5667*((113.5/10)^0.12)</f>
        <v>8.6423189424029108</v>
      </c>
      <c r="B5640" s="24">
        <f>VLOOKUP(A5640,'Wind - Power Curve'!$A$3:$B$47,2)*Wind!$B$9</f>
        <v>3314.7000000000003</v>
      </c>
      <c r="C5640">
        <f>(0.5*(A5640^3)*Wind!$B$11*Wind!$B$7*(VLOOKUP(A5640+0.5,'Wind - Power Curve'!$A$3:$E$47,5,TRUE))*Wind!$B$9)/1000</f>
        <v>3501.5949161995795</v>
      </c>
      <c r="D5640" s="23" t="s">
        <v>9</v>
      </c>
    </row>
    <row r="5641" spans="1:4" x14ac:dyDescent="0.35">
      <c r="A5641" s="4">
        <f>Climate285!F5668*((113.5/10)^0.12)</f>
        <v>8.8123010557194927</v>
      </c>
      <c r="B5641" s="24">
        <f>VLOOKUP(A5641,'Wind - Power Curve'!$A$3:$B$47,2)*Wind!$B$9</f>
        <v>3314.7000000000003</v>
      </c>
      <c r="C5641">
        <f>(0.5*(A5641^3)*Wind!$B$11*Wind!$B$7*(VLOOKUP(A5641+0.5,'Wind - Power Curve'!$A$3:$E$47,5,TRUE))*Wind!$B$9)/1000</f>
        <v>3712.299530803597</v>
      </c>
      <c r="D5641" s="23" t="s">
        <v>9</v>
      </c>
    </row>
    <row r="5642" spans="1:4" x14ac:dyDescent="0.35">
      <c r="A5642" s="4">
        <f>Climate285!F5669*((113.5/10)^0.12)</f>
        <v>8.7681324750939247</v>
      </c>
      <c r="B5642" s="24">
        <f>VLOOKUP(A5642,'Wind - Power Curve'!$A$3:$B$47,2)*Wind!$B$9</f>
        <v>3314.7000000000003</v>
      </c>
      <c r="C5642">
        <f>(0.5*(A5642^3)*Wind!$B$11*Wind!$B$7*(VLOOKUP(A5642+0.5,'Wind - Power Curve'!$A$3:$E$47,5,TRUE))*Wind!$B$9)/1000</f>
        <v>3656.759026968969</v>
      </c>
      <c r="D5642" s="23" t="s">
        <v>9</v>
      </c>
    </row>
    <row r="5643" spans="1:4" x14ac:dyDescent="0.35">
      <c r="A5643" s="4">
        <f>Climate285!F5670*((113.5/10)^0.12)</f>
        <v>8.3692768076266688</v>
      </c>
      <c r="B5643" s="24">
        <f>VLOOKUP(A5643,'Wind - Power Curve'!$A$3:$B$47,2)*Wind!$B$9</f>
        <v>2737.8</v>
      </c>
      <c r="C5643">
        <f>(0.5*(A5643^3)*Wind!$B$11*Wind!$B$7*(VLOOKUP(A5643+0.5,'Wind - Power Curve'!$A$3:$E$47,5,TRUE))*Wind!$B$9)/1000</f>
        <v>3164.1076252278826</v>
      </c>
      <c r="D5643" s="23" t="s">
        <v>9</v>
      </c>
    </row>
    <row r="5644" spans="1:4" x14ac:dyDescent="0.35">
      <c r="A5644" s="4">
        <f>Climate285!F5671*((113.5/10)^0.12)</f>
        <v>8.2568476933070389</v>
      </c>
      <c r="B5644" s="24">
        <f>VLOOKUP(A5644,'Wind - Power Curve'!$A$3:$B$47,2)*Wind!$B$9</f>
        <v>2737.8</v>
      </c>
      <c r="C5644">
        <f>(0.5*(A5644^3)*Wind!$B$11*Wind!$B$7*(VLOOKUP(A5644+0.5,'Wind - Power Curve'!$A$3:$E$47,5,TRUE))*Wind!$B$9)/1000</f>
        <v>3038.2973303605049</v>
      </c>
      <c r="D5644" s="23" t="s">
        <v>9</v>
      </c>
    </row>
    <row r="5645" spans="1:4" x14ac:dyDescent="0.35">
      <c r="A5645" s="4">
        <f>Climate285!F5672*((113.5/10)^0.12)</f>
        <v>8.3639230402781148</v>
      </c>
      <c r="B5645" s="24">
        <f>VLOOKUP(A5645,'Wind - Power Curve'!$A$3:$B$47,2)*Wind!$B$9</f>
        <v>2737.8</v>
      </c>
      <c r="C5645">
        <f>(0.5*(A5645^3)*Wind!$B$11*Wind!$B$7*(VLOOKUP(A5645+0.5,'Wind - Power Curve'!$A$3:$E$47,5,TRUE))*Wind!$B$9)/1000</f>
        <v>3158.0393367273477</v>
      </c>
      <c r="D5645" s="23" t="s">
        <v>9</v>
      </c>
    </row>
    <row r="5646" spans="1:4" x14ac:dyDescent="0.35">
      <c r="A5646" s="4">
        <f>Climate285!F5673*((113.5/10)^0.12)</f>
        <v>8.2514939259584867</v>
      </c>
      <c r="B5646" s="24">
        <f>VLOOKUP(A5646,'Wind - Power Curve'!$A$3:$B$47,2)*Wind!$B$9</f>
        <v>2737.8</v>
      </c>
      <c r="C5646">
        <f>(0.5*(A5646^3)*Wind!$B$11*Wind!$B$7*(VLOOKUP(A5646+0.5,'Wind - Power Curve'!$A$3:$E$47,5,TRUE))*Wind!$B$9)/1000</f>
        <v>3032.3910355689</v>
      </c>
      <c r="D5646" s="23" t="s">
        <v>9</v>
      </c>
    </row>
    <row r="5647" spans="1:4" x14ac:dyDescent="0.35">
      <c r="A5647" s="4">
        <f>Climate285!F5674*((113.5/10)^0.12)</f>
        <v>8.8631618455307528</v>
      </c>
      <c r="B5647" s="24">
        <f>VLOOKUP(A5647,'Wind - Power Curve'!$A$3:$B$47,2)*Wind!$B$9</f>
        <v>3314.7000000000003</v>
      </c>
      <c r="C5647">
        <f>(0.5*(A5647^3)*Wind!$B$11*Wind!$B$7*(VLOOKUP(A5647+0.5,'Wind - Power Curve'!$A$3:$E$47,5,TRUE))*Wind!$B$9)/1000</f>
        <v>3776.9485868992224</v>
      </c>
      <c r="D5647" s="23" t="s">
        <v>9</v>
      </c>
    </row>
    <row r="5648" spans="1:4" x14ac:dyDescent="0.35">
      <c r="A5648" s="4">
        <f>Climate285!F5675*((113.5/10)^0.12)</f>
        <v>9.2379255599295167</v>
      </c>
      <c r="B5648" s="24">
        <f>VLOOKUP(A5648,'Wind - Power Curve'!$A$3:$B$47,2)*Wind!$B$9</f>
        <v>3954.6</v>
      </c>
      <c r="C5648">
        <f>(0.5*(A5648^3)*Wind!$B$11*Wind!$B$7*(VLOOKUP(A5648+0.5,'Wind - Power Curve'!$A$3:$E$47,5,TRUE))*Wind!$B$9)/1000</f>
        <v>4266.8559111129071</v>
      </c>
      <c r="D5648" s="23" t="s">
        <v>9</v>
      </c>
    </row>
    <row r="5649" spans="1:4" x14ac:dyDescent="0.35">
      <c r="A5649" s="4">
        <f>Climate285!F5676*((113.5/10)^0.12)</f>
        <v>9.1870647701182566</v>
      </c>
      <c r="B5649" s="24">
        <f>VLOOKUP(A5649,'Wind - Power Curve'!$A$3:$B$47,2)*Wind!$B$9</f>
        <v>3954.6</v>
      </c>
      <c r="C5649">
        <f>(0.5*(A5649^3)*Wind!$B$11*Wind!$B$7*(VLOOKUP(A5649+0.5,'Wind - Power Curve'!$A$3:$E$47,5,TRUE))*Wind!$B$9)/1000</f>
        <v>4196.7677596347876</v>
      </c>
      <c r="D5649" s="23" t="s">
        <v>9</v>
      </c>
    </row>
    <row r="5650" spans="1:4" x14ac:dyDescent="0.35">
      <c r="A5650" s="4">
        <f>Climate285!F5677*((113.5/10)^0.12)</f>
        <v>9.2700481640208388</v>
      </c>
      <c r="B5650" s="24">
        <f>VLOOKUP(A5650,'Wind - Power Curve'!$A$3:$B$47,2)*Wind!$B$9</f>
        <v>3954.6</v>
      </c>
      <c r="C5650">
        <f>(0.5*(A5650^3)*Wind!$B$11*Wind!$B$7*(VLOOKUP(A5650+0.5,'Wind - Power Curve'!$A$3:$E$47,5,TRUE))*Wind!$B$9)/1000</f>
        <v>4311.521678034821</v>
      </c>
      <c r="D5650" s="23" t="s">
        <v>9</v>
      </c>
    </row>
    <row r="5651" spans="1:4" x14ac:dyDescent="0.35">
      <c r="A5651" s="4">
        <f>Climate285!F5678*((113.5/10)^0.12)</f>
        <v>9.1669881425611788</v>
      </c>
      <c r="B5651" s="24">
        <f>VLOOKUP(A5651,'Wind - Power Curve'!$A$3:$B$47,2)*Wind!$B$9</f>
        <v>3954.6</v>
      </c>
      <c r="C5651">
        <f>(0.5*(A5651^3)*Wind!$B$11*Wind!$B$7*(VLOOKUP(A5651+0.5,'Wind - Power Curve'!$A$3:$E$47,5,TRUE))*Wind!$B$9)/1000</f>
        <v>4169.314067444353</v>
      </c>
      <c r="D5651" s="23" t="s">
        <v>9</v>
      </c>
    </row>
    <row r="5652" spans="1:4" x14ac:dyDescent="0.35">
      <c r="A5652" s="4">
        <f>Climate285!F5679*((113.5/10)^0.12)</f>
        <v>9.0746356557986267</v>
      </c>
      <c r="B5652" s="24">
        <f>VLOOKUP(A5652,'Wind - Power Curve'!$A$3:$B$47,2)*Wind!$B$9</f>
        <v>3954.6</v>
      </c>
      <c r="C5652">
        <f>(0.5*(A5652^3)*Wind!$B$11*Wind!$B$7*(VLOOKUP(A5652+0.5,'Wind - Power Curve'!$A$3:$E$47,5,TRUE))*Wind!$B$9)/1000</f>
        <v>4044.568489311906</v>
      </c>
      <c r="D5652" s="23" t="s">
        <v>9</v>
      </c>
    </row>
    <row r="5653" spans="1:4" x14ac:dyDescent="0.35">
      <c r="A5653" s="4">
        <f>Climate285!F5680*((113.5/10)^0.12)</f>
        <v>9.3624006507833926</v>
      </c>
      <c r="B5653" s="24">
        <f>VLOOKUP(A5653,'Wind - Power Curve'!$A$3:$B$47,2)*Wind!$B$9</f>
        <v>3954.6</v>
      </c>
      <c r="C5653">
        <f>(0.5*(A5653^3)*Wind!$B$11*Wind!$B$7*(VLOOKUP(A5653+0.5,'Wind - Power Curve'!$A$3:$E$47,5,TRUE))*Wind!$B$9)/1000</f>
        <v>4441.6697952979639</v>
      </c>
      <c r="D5653" s="23" t="s">
        <v>9</v>
      </c>
    </row>
    <row r="5654" spans="1:4" x14ac:dyDescent="0.35">
      <c r="A5654" s="4">
        <f>Climate285!F5681*((113.5/10)^0.12)</f>
        <v>9.7639332019249245</v>
      </c>
      <c r="B5654" s="24">
        <f>VLOOKUP(A5654,'Wind - Power Curve'!$A$3:$B$47,2)*Wind!$B$9</f>
        <v>4640.4000000000005</v>
      </c>
      <c r="C5654">
        <f>(0.5*(A5654^3)*Wind!$B$11*Wind!$B$7*(VLOOKUP(A5654+0.5,'Wind - Power Curve'!$A$3:$E$47,5,TRUE))*Wind!$B$9)/1000</f>
        <v>4962.0214910807072</v>
      </c>
      <c r="D5654" s="23" t="s">
        <v>9</v>
      </c>
    </row>
    <row r="5655" spans="1:4" x14ac:dyDescent="0.35">
      <c r="A5655" s="4">
        <f>Climate285!F5682*((113.5/10)^0.12)</f>
        <v>10.350170726591561</v>
      </c>
      <c r="B5655" s="24">
        <f>VLOOKUP(A5655,'Wind - Power Curve'!$A$3:$B$47,2)*Wind!$B$9</f>
        <v>5330.7</v>
      </c>
      <c r="C5655">
        <f>(0.5*(A5655^3)*Wind!$B$11*Wind!$B$7*(VLOOKUP(A5655+0.5,'Wind - Power Curve'!$A$3:$E$47,5,TRUE))*Wind!$B$9)/1000</f>
        <v>5716.9141490128104</v>
      </c>
      <c r="D5655" s="23" t="s">
        <v>9</v>
      </c>
    </row>
    <row r="5656" spans="1:4" x14ac:dyDescent="0.35">
      <c r="A5656" s="4">
        <f>Climate285!F5683*((113.5/10)^0.12)</f>
        <v>10.426461911308452</v>
      </c>
      <c r="B5656" s="24">
        <f>VLOOKUP(A5656,'Wind - Power Curve'!$A$3:$B$47,2)*Wind!$B$9</f>
        <v>5330.7</v>
      </c>
      <c r="C5656">
        <f>(0.5*(A5656^3)*Wind!$B$11*Wind!$B$7*(VLOOKUP(A5656+0.5,'Wind - Power Curve'!$A$3:$E$47,5,TRUE))*Wind!$B$9)/1000</f>
        <v>5844.2665173615733</v>
      </c>
      <c r="D5656" s="23" t="s">
        <v>9</v>
      </c>
    </row>
    <row r="5657" spans="1:4" x14ac:dyDescent="0.35">
      <c r="A5657" s="4">
        <f>Climate285!F5684*((113.5/10)^0.12)</f>
        <v>10.133343148975133</v>
      </c>
      <c r="B5657" s="24">
        <f>VLOOKUP(A5657,'Wind - Power Curve'!$A$3:$B$47,2)*Wind!$B$9</f>
        <v>5330.7</v>
      </c>
      <c r="C5657">
        <f>(0.5*(A5657^3)*Wind!$B$11*Wind!$B$7*(VLOOKUP(A5657+0.5,'Wind - Power Curve'!$A$3:$E$47,5,TRUE))*Wind!$B$9)/1000</f>
        <v>5365.0945309495519</v>
      </c>
      <c r="D5657" s="23" t="s">
        <v>9</v>
      </c>
    </row>
    <row r="5658" spans="1:4" x14ac:dyDescent="0.35">
      <c r="A5658" s="4">
        <f>Climate285!F5685*((113.5/10)^0.12)</f>
        <v>9.6233968090253885</v>
      </c>
      <c r="B5658" s="24">
        <f>VLOOKUP(A5658,'Wind - Power Curve'!$A$3:$B$47,2)*Wind!$B$9</f>
        <v>4640.4000000000005</v>
      </c>
      <c r="C5658">
        <f>(0.5*(A5658^3)*Wind!$B$11*Wind!$B$7*(VLOOKUP(A5658+0.5,'Wind - Power Curve'!$A$3:$E$47,5,TRUE))*Wind!$B$9)/1000</f>
        <v>4750.8292685796023</v>
      </c>
      <c r="D5658" s="23" t="s">
        <v>9</v>
      </c>
    </row>
    <row r="5659" spans="1:4" x14ac:dyDescent="0.35">
      <c r="A5659" s="4">
        <f>Climate285!F5686*((113.5/10)^0.12)</f>
        <v>9.8495934795017845</v>
      </c>
      <c r="B5659" s="24">
        <f>VLOOKUP(A5659,'Wind - Power Curve'!$A$3:$B$47,2)*Wind!$B$9</f>
        <v>4640.4000000000005</v>
      </c>
      <c r="C5659">
        <f>(0.5*(A5659^3)*Wind!$B$11*Wind!$B$7*(VLOOKUP(A5659+0.5,'Wind - Power Curve'!$A$3:$E$47,5,TRUE))*Wind!$B$9)/1000</f>
        <v>5093.7680028473951</v>
      </c>
      <c r="D5659" s="23" t="s">
        <v>9</v>
      </c>
    </row>
    <row r="5660" spans="1:4" x14ac:dyDescent="0.35">
      <c r="A5660" s="4">
        <f>Climate285!F5687*((113.5/10)^0.12)</f>
        <v>9.1977723048153628</v>
      </c>
      <c r="B5660" s="24">
        <f>VLOOKUP(A5660,'Wind - Power Curve'!$A$3:$B$47,2)*Wind!$B$9</f>
        <v>3954.6</v>
      </c>
      <c r="C5660">
        <f>(0.5*(A5660^3)*Wind!$B$11*Wind!$B$7*(VLOOKUP(A5660+0.5,'Wind - Power Curve'!$A$3:$E$47,5,TRUE))*Wind!$B$9)/1000</f>
        <v>4211.4588820041445</v>
      </c>
      <c r="D5660" s="23" t="s">
        <v>9</v>
      </c>
    </row>
    <row r="5661" spans="1:4" x14ac:dyDescent="0.35">
      <c r="A5661" s="4">
        <f>Climate285!F5688*((113.5/10)^0.12)</f>
        <v>8.7922244281624167</v>
      </c>
      <c r="B5661" s="24">
        <f>VLOOKUP(A5661,'Wind - Power Curve'!$A$3:$B$47,2)*Wind!$B$9</f>
        <v>3314.7000000000003</v>
      </c>
      <c r="C5661">
        <f>(0.5*(A5661^3)*Wind!$B$11*Wind!$B$7*(VLOOKUP(A5661+0.5,'Wind - Power Curve'!$A$3:$E$47,5,TRUE))*Wind!$B$9)/1000</f>
        <v>3686.9846495348716</v>
      </c>
      <c r="D5661" s="23" t="s">
        <v>9</v>
      </c>
    </row>
    <row r="5662" spans="1:4" x14ac:dyDescent="0.35">
      <c r="A5662" s="4">
        <f>Climate285!F5689*((113.5/10)^0.12)</f>
        <v>8.6891644067027567</v>
      </c>
      <c r="B5662" s="24">
        <f>VLOOKUP(A5662,'Wind - Power Curve'!$A$3:$B$47,2)*Wind!$B$9</f>
        <v>3314.7000000000003</v>
      </c>
      <c r="C5662">
        <f>(0.5*(A5662^3)*Wind!$B$11*Wind!$B$7*(VLOOKUP(A5662+0.5,'Wind - Power Curve'!$A$3:$E$47,5,TRUE))*Wind!$B$9)/1000</f>
        <v>3558.8450321954638</v>
      </c>
      <c r="D5662" s="23" t="s">
        <v>9</v>
      </c>
    </row>
    <row r="5663" spans="1:4" x14ac:dyDescent="0.35">
      <c r="A5663" s="4">
        <f>Climate285!F5690*((113.5/10)^0.12)</f>
        <v>8.7052257087484168</v>
      </c>
      <c r="B5663" s="24">
        <f>VLOOKUP(A5663,'Wind - Power Curve'!$A$3:$B$47,2)*Wind!$B$9</f>
        <v>3314.7000000000003</v>
      </c>
      <c r="C5663">
        <f>(0.5*(A5663^3)*Wind!$B$11*Wind!$B$7*(VLOOKUP(A5663+0.5,'Wind - Power Curve'!$A$3:$E$47,5,TRUE))*Wind!$B$9)/1000</f>
        <v>3578.6163484087515</v>
      </c>
      <c r="D5663" s="23" t="s">
        <v>9</v>
      </c>
    </row>
    <row r="5664" spans="1:4" x14ac:dyDescent="0.35">
      <c r="A5664" s="4">
        <f>Climate285!F5691*((113.5/10)^0.12)</f>
        <v>8.9849600527103508</v>
      </c>
      <c r="B5664" s="24">
        <f>VLOOKUP(A5664,'Wind - Power Curve'!$A$3:$B$47,2)*Wind!$B$9</f>
        <v>3314.7000000000003</v>
      </c>
      <c r="C5664">
        <f>(0.5*(A5664^3)*Wind!$B$11*Wind!$B$7*(VLOOKUP(A5664+0.5,'Wind - Power Curve'!$A$3:$E$47,5,TRUE))*Wind!$B$9)/1000</f>
        <v>3934.807453789907</v>
      </c>
      <c r="D5664" s="23" t="s">
        <v>9</v>
      </c>
    </row>
    <row r="5665" spans="1:4" x14ac:dyDescent="0.35">
      <c r="A5665" s="4">
        <f>Climate285!F5692*((113.5/10)^0.12)</f>
        <v>9.2620175129980087</v>
      </c>
      <c r="B5665" s="24">
        <f>VLOOKUP(A5665,'Wind - Power Curve'!$A$3:$B$47,2)*Wind!$B$9</f>
        <v>3954.6</v>
      </c>
      <c r="C5665">
        <f>(0.5*(A5665^3)*Wind!$B$11*Wind!$B$7*(VLOOKUP(A5665+0.5,'Wind - Power Curve'!$A$3:$E$47,5,TRUE))*Wind!$B$9)/1000</f>
        <v>4300.3261570606355</v>
      </c>
      <c r="D5665" s="23" t="s">
        <v>9</v>
      </c>
    </row>
    <row r="5666" spans="1:4" x14ac:dyDescent="0.35">
      <c r="A5666" s="4">
        <f>Climate285!F5693*((113.5/10)^0.12)</f>
        <v>9.2700481640208388</v>
      </c>
      <c r="B5666" s="24">
        <f>VLOOKUP(A5666,'Wind - Power Curve'!$A$3:$B$47,2)*Wind!$B$9</f>
        <v>3954.6</v>
      </c>
      <c r="C5666">
        <f>(0.5*(A5666^3)*Wind!$B$11*Wind!$B$7*(VLOOKUP(A5666+0.5,'Wind - Power Curve'!$A$3:$E$47,5,TRUE))*Wind!$B$9)/1000</f>
        <v>4311.521678034821</v>
      </c>
      <c r="D5666" s="23" t="s">
        <v>9</v>
      </c>
    </row>
    <row r="5667" spans="1:4" x14ac:dyDescent="0.35">
      <c r="A5667" s="4">
        <f>Climate285!F5694*((113.5/10)^0.12)</f>
        <v>9.3503546742491448</v>
      </c>
      <c r="B5667" s="24">
        <f>VLOOKUP(A5667,'Wind - Power Curve'!$A$3:$B$47,2)*Wind!$B$9</f>
        <v>3954.6</v>
      </c>
      <c r="C5667">
        <f>(0.5*(A5667^3)*Wind!$B$11*Wind!$B$7*(VLOOKUP(A5667+0.5,'Wind - Power Curve'!$A$3:$E$47,5,TRUE))*Wind!$B$9)/1000</f>
        <v>4424.5474434694561</v>
      </c>
      <c r="D5667" s="23" t="s">
        <v>9</v>
      </c>
    </row>
    <row r="5668" spans="1:4" x14ac:dyDescent="0.35">
      <c r="A5668" s="4">
        <f>Climate285!F5695*((113.5/10)^0.12)</f>
        <v>9.3048476517864387</v>
      </c>
      <c r="B5668" s="24">
        <f>VLOOKUP(A5668,'Wind - Power Curve'!$A$3:$B$47,2)*Wind!$B$9</f>
        <v>3954.6</v>
      </c>
      <c r="C5668">
        <f>(0.5*(A5668^3)*Wind!$B$11*Wind!$B$7*(VLOOKUP(A5668+0.5,'Wind - Power Curve'!$A$3:$E$47,5,TRUE))*Wind!$B$9)/1000</f>
        <v>4360.2601599878944</v>
      </c>
      <c r="D5668" s="23" t="s">
        <v>9</v>
      </c>
    </row>
    <row r="5669" spans="1:4" x14ac:dyDescent="0.35">
      <c r="A5669" s="4">
        <f>Climate285!F5696*((113.5/10)^0.12)</f>
        <v>9.5979664141197585</v>
      </c>
      <c r="B5669" s="24">
        <f>VLOOKUP(A5669,'Wind - Power Curve'!$A$3:$B$47,2)*Wind!$B$9</f>
        <v>4640.4000000000005</v>
      </c>
      <c r="C5669">
        <f>(0.5*(A5669^3)*Wind!$B$11*Wind!$B$7*(VLOOKUP(A5669+0.5,'Wind - Power Curve'!$A$3:$E$47,5,TRUE))*Wind!$B$9)/1000</f>
        <v>4713.2656662350646</v>
      </c>
      <c r="D5669" s="23" t="s">
        <v>9</v>
      </c>
    </row>
    <row r="5670" spans="1:4" x14ac:dyDescent="0.35">
      <c r="A5670" s="4">
        <f>Climate285!F5697*((113.5/10)^0.12)</f>
        <v>9.4949063926600985</v>
      </c>
      <c r="B5670" s="24">
        <f>VLOOKUP(A5670,'Wind - Power Curve'!$A$3:$B$47,2)*Wind!$B$9</f>
        <v>3954.6</v>
      </c>
      <c r="C5670">
        <f>(0.5*(A5670^3)*Wind!$B$11*Wind!$B$7*(VLOOKUP(A5670+0.5,'Wind - Power Curve'!$A$3:$E$47,5,TRUE))*Wind!$B$9)/1000</f>
        <v>4632.939882736212</v>
      </c>
      <c r="D5670" s="23" t="s">
        <v>9</v>
      </c>
    </row>
    <row r="5671" spans="1:4" x14ac:dyDescent="0.35">
      <c r="A5671" s="4">
        <f>Climate285!F5698*((113.5/10)^0.12)</f>
        <v>9.5966279722826187</v>
      </c>
      <c r="B5671" s="24">
        <f>VLOOKUP(A5671,'Wind - Power Curve'!$A$3:$B$47,2)*Wind!$B$9</f>
        <v>4640.4000000000005</v>
      </c>
      <c r="C5671">
        <f>(0.5*(A5671^3)*Wind!$B$11*Wind!$B$7*(VLOOKUP(A5671+0.5,'Wind - Power Curve'!$A$3:$E$47,5,TRUE))*Wind!$B$9)/1000</f>
        <v>4711.2941385140066</v>
      </c>
      <c r="D5671" s="23" t="s">
        <v>9</v>
      </c>
    </row>
    <row r="5672" spans="1:4" x14ac:dyDescent="0.35">
      <c r="A5672" s="4">
        <f>Climate285!F5699*((113.5/10)^0.12)</f>
        <v>9.4360149518260066</v>
      </c>
      <c r="B5672" s="24">
        <f>VLOOKUP(A5672,'Wind - Power Curve'!$A$3:$B$47,2)*Wind!$B$9</f>
        <v>3954.6</v>
      </c>
      <c r="C5672">
        <f>(0.5*(A5672^3)*Wind!$B$11*Wind!$B$7*(VLOOKUP(A5672+0.5,'Wind - Power Curve'!$A$3:$E$47,5,TRUE))*Wind!$B$9)/1000</f>
        <v>4547.2670851790499</v>
      </c>
      <c r="D5672" s="23" t="s">
        <v>9</v>
      </c>
    </row>
    <row r="5673" spans="1:4" x14ac:dyDescent="0.35">
      <c r="A5673" s="4">
        <f>Climate285!F5700*((113.5/10)^0.12)</f>
        <v>9.5015986018457905</v>
      </c>
      <c r="B5673" s="24">
        <f>VLOOKUP(A5673,'Wind - Power Curve'!$A$3:$B$47,2)*Wind!$B$9</f>
        <v>4640.4000000000005</v>
      </c>
      <c r="C5673">
        <f>(0.5*(A5673^3)*Wind!$B$11*Wind!$B$7*(VLOOKUP(A5673+0.5,'Wind - Power Curve'!$A$3:$E$47,5,TRUE))*Wind!$B$9)/1000</f>
        <v>4572.7165420723895</v>
      </c>
      <c r="D5673" s="23" t="s">
        <v>9</v>
      </c>
    </row>
    <row r="5674" spans="1:4" x14ac:dyDescent="0.35">
      <c r="A5674" s="4">
        <f>Climate285!F5701*((113.5/10)^0.12)</f>
        <v>9.7277952723221865</v>
      </c>
      <c r="B5674" s="24">
        <f>VLOOKUP(A5674,'Wind - Power Curve'!$A$3:$B$47,2)*Wind!$B$9</f>
        <v>4640.4000000000005</v>
      </c>
      <c r="C5674">
        <f>(0.5*(A5674^3)*Wind!$B$11*Wind!$B$7*(VLOOKUP(A5674+0.5,'Wind - Power Curve'!$A$3:$E$47,5,TRUE))*Wind!$B$9)/1000</f>
        <v>4907.1293745776402</v>
      </c>
      <c r="D5674" s="23" t="s">
        <v>9</v>
      </c>
    </row>
    <row r="5675" spans="1:4" x14ac:dyDescent="0.35">
      <c r="A5675" s="4">
        <f>Climate285!F5702*((113.5/10)^0.12)</f>
        <v>9.4293227426403128</v>
      </c>
      <c r="B5675" s="24">
        <f>VLOOKUP(A5675,'Wind - Power Curve'!$A$3:$B$47,2)*Wind!$B$9</f>
        <v>3954.6</v>
      </c>
      <c r="C5675">
        <f>(0.5*(A5675^3)*Wind!$B$11*Wind!$B$7*(VLOOKUP(A5675+0.5,'Wind - Power Curve'!$A$3:$E$47,5,TRUE))*Wind!$B$9)/1000</f>
        <v>4537.5989089333543</v>
      </c>
      <c r="D5675" s="23" t="s">
        <v>9</v>
      </c>
    </row>
    <row r="5676" spans="1:4" x14ac:dyDescent="0.35">
      <c r="A5676" s="4">
        <f>Climate285!F5703*((113.5/10)^0.12)</f>
        <v>9.4427071610116986</v>
      </c>
      <c r="B5676" s="24">
        <f>VLOOKUP(A5676,'Wind - Power Curve'!$A$3:$B$47,2)*Wind!$B$9</f>
        <v>3954.6</v>
      </c>
      <c r="C5676">
        <f>(0.5*(A5676^3)*Wind!$B$11*Wind!$B$7*(VLOOKUP(A5676+0.5,'Wind - Power Curve'!$A$3:$E$47,5,TRUE))*Wind!$B$9)/1000</f>
        <v>4556.9489848805624</v>
      </c>
      <c r="D5676" s="23" t="s">
        <v>9</v>
      </c>
    </row>
    <row r="5677" spans="1:4" x14ac:dyDescent="0.35">
      <c r="A5677" s="4">
        <f>Climate285!F5704*((113.5/10)^0.12)</f>
        <v>9.5096292528686206</v>
      </c>
      <c r="B5677" s="24">
        <f>VLOOKUP(A5677,'Wind - Power Curve'!$A$3:$B$47,2)*Wind!$B$9</f>
        <v>4640.4000000000005</v>
      </c>
      <c r="C5677">
        <f>(0.5*(A5677^3)*Wind!$B$11*Wind!$B$7*(VLOOKUP(A5677+0.5,'Wind - Power Curve'!$A$3:$E$47,5,TRUE))*Wind!$B$9)/1000</f>
        <v>4584.3207798480507</v>
      </c>
      <c r="D5677" s="23" t="s">
        <v>9</v>
      </c>
    </row>
    <row r="5678" spans="1:4" x14ac:dyDescent="0.35">
      <c r="A5678" s="4">
        <f>Climate285!F5705*((113.5/10)^0.12)</f>
        <v>9.0451899353815808</v>
      </c>
      <c r="B5678" s="24">
        <f>VLOOKUP(A5678,'Wind - Power Curve'!$A$3:$B$47,2)*Wind!$B$9</f>
        <v>3954.6</v>
      </c>
      <c r="C5678">
        <f>(0.5*(A5678^3)*Wind!$B$11*Wind!$B$7*(VLOOKUP(A5678+0.5,'Wind - Power Curve'!$A$3:$E$47,5,TRUE))*Wind!$B$9)/1000</f>
        <v>4005.3242009278952</v>
      </c>
      <c r="D5678" s="23" t="s">
        <v>9</v>
      </c>
    </row>
    <row r="5679" spans="1:4" x14ac:dyDescent="0.35">
      <c r="A5679" s="4">
        <f>Climate285!F5706*((113.5/10)^0.12)</f>
        <v>8.8176548230680467</v>
      </c>
      <c r="B5679" s="24">
        <f>VLOOKUP(A5679,'Wind - Power Curve'!$A$3:$B$47,2)*Wind!$B$9</f>
        <v>3314.7000000000003</v>
      </c>
      <c r="C5679">
        <f>(0.5*(A5679^3)*Wind!$B$11*Wind!$B$7*(VLOOKUP(A5679+0.5,'Wind - Power Curve'!$A$3:$E$47,5,TRUE))*Wind!$B$9)/1000</f>
        <v>3719.0696802572033</v>
      </c>
      <c r="D5679" s="23" t="s">
        <v>9</v>
      </c>
    </row>
    <row r="5680" spans="1:4" x14ac:dyDescent="0.35">
      <c r="A5680" s="4">
        <f>Climate285!F5707*((113.5/10)^0.12)</f>
        <v>9.0344824006844746</v>
      </c>
      <c r="B5680" s="24">
        <f>VLOOKUP(A5680,'Wind - Power Curve'!$A$3:$B$47,2)*Wind!$B$9</f>
        <v>3954.6</v>
      </c>
      <c r="C5680">
        <f>(0.5*(A5680^3)*Wind!$B$11*Wind!$B$7*(VLOOKUP(A5680+0.5,'Wind - Power Curve'!$A$3:$E$47,5,TRUE))*Wind!$B$9)/1000</f>
        <v>3991.1167384581559</v>
      </c>
      <c r="D5680" s="23" t="s">
        <v>9</v>
      </c>
    </row>
    <row r="5681" spans="1:4" x14ac:dyDescent="0.35">
      <c r="A5681" s="4">
        <f>Climate285!F5708*((113.5/10)^0.12)</f>
        <v>9.1776956772582867</v>
      </c>
      <c r="B5681" s="24">
        <f>VLOOKUP(A5681,'Wind - Power Curve'!$A$3:$B$47,2)*Wind!$B$9</f>
        <v>3954.6</v>
      </c>
      <c r="C5681">
        <f>(0.5*(A5681^3)*Wind!$B$11*Wind!$B$7*(VLOOKUP(A5681+0.5,'Wind - Power Curve'!$A$3:$E$47,5,TRUE))*Wind!$B$9)/1000</f>
        <v>4183.9410878435774</v>
      </c>
      <c r="D5681" s="23" t="s">
        <v>9</v>
      </c>
    </row>
    <row r="5682" spans="1:4" x14ac:dyDescent="0.35">
      <c r="A5682" s="4">
        <f>Climate285!F5709*((113.5/10)^0.12)</f>
        <v>9.8094402243876306</v>
      </c>
      <c r="B5682" s="24">
        <f>VLOOKUP(A5682,'Wind - Power Curve'!$A$3:$B$47,2)*Wind!$B$9</f>
        <v>4640.4000000000005</v>
      </c>
      <c r="C5682">
        <f>(0.5*(A5682^3)*Wind!$B$11*Wind!$B$7*(VLOOKUP(A5682+0.5,'Wind - Power Curve'!$A$3:$E$47,5,TRUE))*Wind!$B$9)/1000</f>
        <v>5031.7252296156576</v>
      </c>
      <c r="D5682" s="23" t="s">
        <v>9</v>
      </c>
    </row>
    <row r="5683" spans="1:4" x14ac:dyDescent="0.35">
      <c r="A5683" s="4">
        <f>Climate285!F5710*((113.5/10)^0.12)</f>
        <v>8.9113457516677386</v>
      </c>
      <c r="B5683" s="24">
        <f>VLOOKUP(A5683,'Wind - Power Curve'!$A$3:$B$47,2)*Wind!$B$9</f>
        <v>3314.7000000000003</v>
      </c>
      <c r="C5683">
        <f>(0.5*(A5683^3)*Wind!$B$11*Wind!$B$7*(VLOOKUP(A5683+0.5,'Wind - Power Curve'!$A$3:$E$47,5,TRUE))*Wind!$B$9)/1000</f>
        <v>3838.8833558671686</v>
      </c>
      <c r="D5683" s="23" t="s">
        <v>9</v>
      </c>
    </row>
    <row r="5684" spans="1:4" x14ac:dyDescent="0.35">
      <c r="A5684" s="4">
        <f>Climate285!F5711*((113.5/10)^0.12)</f>
        <v>8.4134453882522369</v>
      </c>
      <c r="B5684" s="24">
        <f>VLOOKUP(A5684,'Wind - Power Curve'!$A$3:$B$47,2)*Wind!$B$9</f>
        <v>2737.8</v>
      </c>
      <c r="C5684">
        <f>(0.5*(A5684^3)*Wind!$B$11*Wind!$B$7*(VLOOKUP(A5684+0.5,'Wind - Power Curve'!$A$3:$E$47,5,TRUE))*Wind!$B$9)/1000</f>
        <v>3214.4678862018159</v>
      </c>
      <c r="D5684" s="23" t="s">
        <v>9</v>
      </c>
    </row>
    <row r="5685" spans="1:4" x14ac:dyDescent="0.35">
      <c r="A5685" s="4">
        <f>Climate285!F5712*((113.5/10)^0.12)</f>
        <v>8.4817059219462969</v>
      </c>
      <c r="B5685" s="24">
        <f>VLOOKUP(A5685,'Wind - Power Curve'!$A$3:$B$47,2)*Wind!$B$9</f>
        <v>2737.8</v>
      </c>
      <c r="C5685">
        <f>(0.5*(A5685^3)*Wind!$B$11*Wind!$B$7*(VLOOKUP(A5685+0.5,'Wind - Power Curve'!$A$3:$E$47,5,TRUE))*Wind!$B$9)/1000</f>
        <v>3293.3438952765337</v>
      </c>
      <c r="D5685" s="23" t="s">
        <v>9</v>
      </c>
    </row>
    <row r="5686" spans="1:4" x14ac:dyDescent="0.35">
      <c r="A5686" s="4">
        <f>Climate285!F5713*((113.5/10)^0.12)</f>
        <v>8.4616292943892208</v>
      </c>
      <c r="B5686" s="24">
        <f>VLOOKUP(A5686,'Wind - Power Curve'!$A$3:$B$47,2)*Wind!$B$9</f>
        <v>2737.8</v>
      </c>
      <c r="C5686">
        <f>(0.5*(A5686^3)*Wind!$B$11*Wind!$B$7*(VLOOKUP(A5686+0.5,'Wind - Power Curve'!$A$3:$E$47,5,TRUE))*Wind!$B$9)/1000</f>
        <v>3270.0126732407234</v>
      </c>
      <c r="D5686" s="23" t="s">
        <v>9</v>
      </c>
    </row>
    <row r="5687" spans="1:4" x14ac:dyDescent="0.35">
      <c r="A5687" s="4">
        <f>Climate285!F5714*((113.5/10)^0.12)</f>
        <v>8.4950903403176827</v>
      </c>
      <c r="B5687" s="24">
        <f>VLOOKUP(A5687,'Wind - Power Curve'!$A$3:$B$47,2)*Wind!$B$9</f>
        <v>2737.8</v>
      </c>
      <c r="C5687">
        <f>(0.5*(A5687^3)*Wind!$B$11*Wind!$B$7*(VLOOKUP(A5687+0.5,'Wind - Power Curve'!$A$3:$E$47,5,TRUE))*Wind!$B$9)/1000</f>
        <v>3308.959535028046</v>
      </c>
      <c r="D5687" s="23" t="s">
        <v>9</v>
      </c>
    </row>
    <row r="5688" spans="1:4" x14ac:dyDescent="0.35">
      <c r="A5688" s="4">
        <f>Climate285!F5715*((113.5/10)^0.12)</f>
        <v>8.5098132005262048</v>
      </c>
      <c r="B5688" s="24">
        <f>VLOOKUP(A5688,'Wind - Power Curve'!$A$3:$B$47,2)*Wind!$B$9</f>
        <v>3314.7000000000003</v>
      </c>
      <c r="C5688">
        <f>(0.5*(A5688^3)*Wind!$B$11*Wind!$B$7*(VLOOKUP(A5688+0.5,'Wind - Power Curve'!$A$3:$E$47,5,TRUE))*Wind!$B$9)/1000</f>
        <v>3342.990285716357</v>
      </c>
      <c r="D5688" s="23" t="s">
        <v>9</v>
      </c>
    </row>
    <row r="5689" spans="1:4" x14ac:dyDescent="0.35">
      <c r="A5689" s="4">
        <f>Climate285!F5716*((113.5/10)^0.12)</f>
        <v>8.3947072025322989</v>
      </c>
      <c r="B5689" s="24">
        <f>VLOOKUP(A5689,'Wind - Power Curve'!$A$3:$B$47,2)*Wind!$B$9</f>
        <v>2737.8</v>
      </c>
      <c r="C5689">
        <f>(0.5*(A5689^3)*Wind!$B$11*Wind!$B$7*(VLOOKUP(A5689+0.5,'Wind - Power Curve'!$A$3:$E$47,5,TRUE))*Wind!$B$9)/1000</f>
        <v>3193.0381710802317</v>
      </c>
      <c r="D5689" s="23" t="s">
        <v>9</v>
      </c>
    </row>
    <row r="5690" spans="1:4" x14ac:dyDescent="0.35">
      <c r="A5690" s="4">
        <f>Climate285!F5717*((113.5/10)^0.12)</f>
        <v>8.8805615894135528</v>
      </c>
      <c r="B5690" s="24">
        <f>VLOOKUP(A5690,'Wind - Power Curve'!$A$3:$B$47,2)*Wind!$B$9</f>
        <v>3314.7000000000003</v>
      </c>
      <c r="C5690">
        <f>(0.5*(A5690^3)*Wind!$B$11*Wind!$B$7*(VLOOKUP(A5690+0.5,'Wind - Power Curve'!$A$3:$E$47,5,TRUE))*Wind!$B$9)/1000</f>
        <v>3799.2364694919229</v>
      </c>
      <c r="D5690" s="23" t="s">
        <v>9</v>
      </c>
    </row>
    <row r="5691" spans="1:4" x14ac:dyDescent="0.35">
      <c r="A5691" s="4">
        <f>Climate285!F5718*((113.5/10)^0.12)</f>
        <v>8.8189932649051848</v>
      </c>
      <c r="B5691" s="24">
        <f>VLOOKUP(A5691,'Wind - Power Curve'!$A$3:$B$47,2)*Wind!$B$9</f>
        <v>3314.7000000000003</v>
      </c>
      <c r="C5691">
        <f>(0.5*(A5691^3)*Wind!$B$11*Wind!$B$7*(VLOOKUP(A5691+0.5,'Wind - Power Curve'!$A$3:$E$47,5,TRUE))*Wind!$B$9)/1000</f>
        <v>3720.7635027665965</v>
      </c>
      <c r="D5691" s="23" t="s">
        <v>9</v>
      </c>
    </row>
    <row r="5692" spans="1:4" x14ac:dyDescent="0.35">
      <c r="A5692" s="4">
        <f>Climate285!F5719*((113.5/10)^0.12)</f>
        <v>9.0144057731273968</v>
      </c>
      <c r="B5692" s="24">
        <f>VLOOKUP(A5692,'Wind - Power Curve'!$A$3:$B$47,2)*Wind!$B$9</f>
        <v>3954.6</v>
      </c>
      <c r="C5692">
        <f>(0.5*(A5692^3)*Wind!$B$11*Wind!$B$7*(VLOOKUP(A5692+0.5,'Wind - Power Curve'!$A$3:$E$47,5,TRUE))*Wind!$B$9)/1000</f>
        <v>3964.5683773922201</v>
      </c>
      <c r="D5692" s="23" t="s">
        <v>9</v>
      </c>
    </row>
    <row r="5693" spans="1:4" x14ac:dyDescent="0.35">
      <c r="A5693" s="4">
        <f>Climate285!F5720*((113.5/10)^0.12)</f>
        <v>9.1750187935840106</v>
      </c>
      <c r="B5693" s="24">
        <f>VLOOKUP(A5693,'Wind - Power Curve'!$A$3:$B$47,2)*Wind!$B$9</f>
        <v>3954.6</v>
      </c>
      <c r="C5693">
        <f>(0.5*(A5693^3)*Wind!$B$11*Wind!$B$7*(VLOOKUP(A5693+0.5,'Wind - Power Curve'!$A$3:$E$47,5,TRUE))*Wind!$B$9)/1000</f>
        <v>4180.2811308376722</v>
      </c>
      <c r="D5693" s="23" t="s">
        <v>9</v>
      </c>
    </row>
    <row r="5694" spans="1:4" x14ac:dyDescent="0.35">
      <c r="A5694" s="4">
        <f>Climate285!F5721*((113.5/10)^0.12)</f>
        <v>8.9086688679934607</v>
      </c>
      <c r="B5694" s="24">
        <f>VLOOKUP(A5694,'Wind - Power Curve'!$A$3:$B$47,2)*Wind!$B$9</f>
        <v>3314.7000000000003</v>
      </c>
      <c r="C5694">
        <f>(0.5*(A5694^3)*Wind!$B$11*Wind!$B$7*(VLOOKUP(A5694+0.5,'Wind - Power Curve'!$A$3:$E$47,5,TRUE))*Wind!$B$9)/1000</f>
        <v>3835.424902601429</v>
      </c>
      <c r="D5694" s="23" t="s">
        <v>9</v>
      </c>
    </row>
    <row r="5695" spans="1:4" x14ac:dyDescent="0.35">
      <c r="A5695" s="4">
        <f>Climate285!F5722*((113.5/10)^0.12)</f>
        <v>9.0237748659873667</v>
      </c>
      <c r="B5695" s="24">
        <f>VLOOKUP(A5695,'Wind - Power Curve'!$A$3:$B$47,2)*Wind!$B$9</f>
        <v>3954.6</v>
      </c>
      <c r="C5695">
        <f>(0.5*(A5695^3)*Wind!$B$11*Wind!$B$7*(VLOOKUP(A5695+0.5,'Wind - Power Curve'!$A$3:$E$47,5,TRUE))*Wind!$B$9)/1000</f>
        <v>3976.9429130545868</v>
      </c>
      <c r="D5695" s="23" t="s">
        <v>9</v>
      </c>
    </row>
    <row r="5696" spans="1:4" x14ac:dyDescent="0.35">
      <c r="A5696" s="4">
        <f>Climate285!F5723*((113.5/10)^0.12)</f>
        <v>9.3824772783404686</v>
      </c>
      <c r="B5696" s="24">
        <f>VLOOKUP(A5696,'Wind - Power Curve'!$A$3:$B$47,2)*Wind!$B$9</f>
        <v>3954.6</v>
      </c>
      <c r="C5696">
        <f>(0.5*(A5696^3)*Wind!$B$11*Wind!$B$7*(VLOOKUP(A5696+0.5,'Wind - Power Curve'!$A$3:$E$47,5,TRUE))*Wind!$B$9)/1000</f>
        <v>4470.3051144088131</v>
      </c>
      <c r="D5696" s="23" t="s">
        <v>9</v>
      </c>
    </row>
    <row r="5697" spans="1:4" x14ac:dyDescent="0.35">
      <c r="A5697" s="4">
        <f>Climate285!F5724*((113.5/10)^0.12)</f>
        <v>9.6555194131167106</v>
      </c>
      <c r="B5697" s="24">
        <f>VLOOKUP(A5697,'Wind - Power Curve'!$A$3:$B$47,2)*Wind!$B$9</f>
        <v>4640.4000000000005</v>
      </c>
      <c r="C5697">
        <f>(0.5*(A5697^3)*Wind!$B$11*Wind!$B$7*(VLOOKUP(A5697+0.5,'Wind - Power Curve'!$A$3:$E$47,5,TRUE))*Wind!$B$9)/1000</f>
        <v>4798.5626152539744</v>
      </c>
      <c r="D5697" s="23" t="s">
        <v>9</v>
      </c>
    </row>
    <row r="5698" spans="1:4" x14ac:dyDescent="0.35">
      <c r="A5698" s="4">
        <f>Climate285!F5725*((113.5/10)^0.12)</f>
        <v>9.3409855813891767</v>
      </c>
      <c r="B5698" s="24">
        <f>VLOOKUP(A5698,'Wind - Power Curve'!$A$3:$B$47,2)*Wind!$B$9</f>
        <v>3954.6</v>
      </c>
      <c r="C5698">
        <f>(0.5*(A5698^3)*Wind!$B$11*Wind!$B$7*(VLOOKUP(A5698+0.5,'Wind - Power Curve'!$A$3:$E$47,5,TRUE))*Wind!$B$9)/1000</f>
        <v>4411.2605230988265</v>
      </c>
      <c r="D5698" s="23" t="s">
        <v>9</v>
      </c>
    </row>
    <row r="5699" spans="1:4" x14ac:dyDescent="0.35">
      <c r="A5699" s="4">
        <f>Climate285!F5726*((113.5/10)^0.12)</f>
        <v>9.3918463712004385</v>
      </c>
      <c r="B5699" s="24">
        <f>VLOOKUP(A5699,'Wind - Power Curve'!$A$3:$B$47,2)*Wind!$B$9</f>
        <v>3954.6</v>
      </c>
      <c r="C5699">
        <f>(0.5*(A5699^3)*Wind!$B$11*Wind!$B$7*(VLOOKUP(A5699+0.5,'Wind - Power Curve'!$A$3:$E$47,5,TRUE))*Wind!$B$9)/1000</f>
        <v>4483.7102757633174</v>
      </c>
      <c r="D5699" s="23" t="s">
        <v>9</v>
      </c>
    </row>
    <row r="5700" spans="1:4" x14ac:dyDescent="0.35">
      <c r="A5700" s="4">
        <f>Climate285!F5727*((113.5/10)^0.12)</f>
        <v>9.2780788150436706</v>
      </c>
      <c r="B5700" s="24">
        <f>VLOOKUP(A5700,'Wind - Power Curve'!$A$3:$B$47,2)*Wind!$B$9</f>
        <v>3954.6</v>
      </c>
      <c r="C5700">
        <f>(0.5*(A5700^3)*Wind!$B$11*Wind!$B$7*(VLOOKUP(A5700+0.5,'Wind - Power Curve'!$A$3:$E$47,5,TRUE))*Wind!$B$9)/1000</f>
        <v>4322.736613202369</v>
      </c>
      <c r="D5700" s="23" t="s">
        <v>9</v>
      </c>
    </row>
    <row r="5701" spans="1:4" x14ac:dyDescent="0.35">
      <c r="A5701" s="4">
        <f>Climate285!F5728*((113.5/10)^0.12)</f>
        <v>9.4052307895718226</v>
      </c>
      <c r="B5701" s="24">
        <f>VLOOKUP(A5701,'Wind - Power Curve'!$A$3:$B$47,2)*Wind!$B$9</f>
        <v>3954.6</v>
      </c>
      <c r="C5701">
        <f>(0.5*(A5701^3)*Wind!$B$11*Wind!$B$7*(VLOOKUP(A5701+0.5,'Wind - Power Curve'!$A$3:$E$47,5,TRUE))*Wind!$B$9)/1000</f>
        <v>4502.9069542305942</v>
      </c>
      <c r="D5701" s="23" t="s">
        <v>9</v>
      </c>
    </row>
    <row r="5702" spans="1:4" x14ac:dyDescent="0.35">
      <c r="A5702" s="4">
        <f>Climate285!F5729*((113.5/10)^0.12)</f>
        <v>9.3436624650634528</v>
      </c>
      <c r="B5702" s="24">
        <f>VLOOKUP(A5702,'Wind - Power Curve'!$A$3:$B$47,2)*Wind!$B$9</f>
        <v>3954.6</v>
      </c>
      <c r="C5702">
        <f>(0.5*(A5702^3)*Wind!$B$11*Wind!$B$7*(VLOOKUP(A5702+0.5,'Wind - Power Curve'!$A$3:$E$47,5,TRUE))*Wind!$B$9)/1000</f>
        <v>4415.0540678443167</v>
      </c>
      <c r="D5702" s="23" t="s">
        <v>9</v>
      </c>
    </row>
    <row r="5703" spans="1:4" x14ac:dyDescent="0.35">
      <c r="A5703" s="4">
        <f>Climate285!F5730*((113.5/10)^0.12)</f>
        <v>9.8830545254302464</v>
      </c>
      <c r="B5703" s="24">
        <f>VLOOKUP(A5703,'Wind - Power Curve'!$A$3:$B$47,2)*Wind!$B$9</f>
        <v>4640.4000000000005</v>
      </c>
      <c r="C5703">
        <f>(0.5*(A5703^3)*Wind!$B$11*Wind!$B$7*(VLOOKUP(A5703+0.5,'Wind - Power Curve'!$A$3:$E$47,5,TRUE))*Wind!$B$9)/1000</f>
        <v>5145.8582204461018</v>
      </c>
      <c r="D5703" s="23" t="s">
        <v>9</v>
      </c>
    </row>
    <row r="5704" spans="1:4" x14ac:dyDescent="0.35">
      <c r="A5704" s="4">
        <f>Climate285!F5731*((113.5/10)^0.12)</f>
        <v>10.165465753066457</v>
      </c>
      <c r="B5704" s="24">
        <f>VLOOKUP(A5704,'Wind - Power Curve'!$A$3:$B$47,2)*Wind!$B$9</f>
        <v>5330.7</v>
      </c>
      <c r="C5704">
        <f>(0.5*(A5704^3)*Wind!$B$11*Wind!$B$7*(VLOOKUP(A5704+0.5,'Wind - Power Curve'!$A$3:$E$47,5,TRUE))*Wind!$B$9)/1000</f>
        <v>5416.278340980487</v>
      </c>
      <c r="D5704" s="23" t="s">
        <v>9</v>
      </c>
    </row>
    <row r="5705" spans="1:4" x14ac:dyDescent="0.35">
      <c r="A5705" s="4">
        <f>Climate285!F5732*((113.5/10)^0.12)</f>
        <v>10.212311217366301</v>
      </c>
      <c r="B5705" s="24">
        <f>VLOOKUP(A5705,'Wind - Power Curve'!$A$3:$B$47,2)*Wind!$B$9</f>
        <v>5330.7</v>
      </c>
      <c r="C5705">
        <f>(0.5*(A5705^3)*Wind!$B$11*Wind!$B$7*(VLOOKUP(A5705+0.5,'Wind - Power Curve'!$A$3:$E$47,5,TRUE))*Wind!$B$9)/1000</f>
        <v>5491.5033615757247</v>
      </c>
      <c r="D5705" s="23" t="s">
        <v>9</v>
      </c>
    </row>
    <row r="5706" spans="1:4" x14ac:dyDescent="0.35">
      <c r="A5706" s="4">
        <f>Climate285!F5733*((113.5/10)^0.12)</f>
        <v>10.332770982708761</v>
      </c>
      <c r="B5706" s="24">
        <f>VLOOKUP(A5706,'Wind - Power Curve'!$A$3:$B$47,2)*Wind!$B$9</f>
        <v>5330.7</v>
      </c>
      <c r="C5706">
        <f>(0.5*(A5706^3)*Wind!$B$11*Wind!$B$7*(VLOOKUP(A5706+0.5,'Wind - Power Curve'!$A$3:$E$47,5,TRUE))*Wind!$B$9)/1000</f>
        <v>5688.13035969049</v>
      </c>
      <c r="D5706" s="23" t="s">
        <v>9</v>
      </c>
    </row>
    <row r="5707" spans="1:4" x14ac:dyDescent="0.35">
      <c r="A5707" s="4">
        <f>Climate285!F5734*((113.5/10)^0.12)</f>
        <v>11.064898667623487</v>
      </c>
      <c r="B5707" s="24">
        <f>VLOOKUP(A5707,'Wind - Power Curve'!$A$3:$B$47,2)*Wind!$B$9</f>
        <v>6489.9000000000005</v>
      </c>
      <c r="C5707">
        <f>(0.5*(A5707^3)*Wind!$B$11*Wind!$B$7*(VLOOKUP(A5707+0.5,'Wind - Power Curve'!$A$3:$E$47,5,TRUE))*Wind!$B$9)/1000</f>
        <v>6099.8463482736861</v>
      </c>
      <c r="D5707" s="23" t="s">
        <v>9</v>
      </c>
    </row>
    <row r="5708" spans="1:4" x14ac:dyDescent="0.35">
      <c r="A5708" s="4">
        <f>Climate285!F5735*((113.5/10)^0.12)</f>
        <v>9.4186152079432066</v>
      </c>
      <c r="B5708" s="24">
        <f>VLOOKUP(A5708,'Wind - Power Curve'!$A$3:$B$47,2)*Wind!$B$9</f>
        <v>3954.6</v>
      </c>
      <c r="C5708">
        <f>(0.5*(A5708^3)*Wind!$B$11*Wind!$B$7*(VLOOKUP(A5708+0.5,'Wind - Power Curve'!$A$3:$E$47,5,TRUE))*Wind!$B$9)/1000</f>
        <v>4522.1583474349109</v>
      </c>
      <c r="D5708" s="23" t="s">
        <v>9</v>
      </c>
    </row>
    <row r="5709" spans="1:4" x14ac:dyDescent="0.35">
      <c r="A5709" s="4">
        <f>Climate285!F5736*((113.5/10)^0.12)</f>
        <v>9.7960558060162466</v>
      </c>
      <c r="B5709" s="24">
        <f>VLOOKUP(A5709,'Wind - Power Curve'!$A$3:$B$47,2)*Wind!$B$9</f>
        <v>4640.4000000000005</v>
      </c>
      <c r="C5709">
        <f>(0.5*(A5709^3)*Wind!$B$11*Wind!$B$7*(VLOOKUP(A5709+0.5,'Wind - Power Curve'!$A$3:$E$47,5,TRUE))*Wind!$B$9)/1000</f>
        <v>5011.1568184336638</v>
      </c>
      <c r="D5709" s="23" t="s">
        <v>9</v>
      </c>
    </row>
    <row r="5710" spans="1:4" x14ac:dyDescent="0.35">
      <c r="A5710" s="4">
        <f>Climate285!F5737*((113.5/10)^0.12)</f>
        <v>10.338124750057315</v>
      </c>
      <c r="B5710" s="24">
        <f>VLOOKUP(A5710,'Wind - Power Curve'!$A$3:$B$47,2)*Wind!$B$9</f>
        <v>5330.7</v>
      </c>
      <c r="C5710">
        <f>(0.5*(A5710^3)*Wind!$B$11*Wind!$B$7*(VLOOKUP(A5710+0.5,'Wind - Power Curve'!$A$3:$E$47,5,TRUE))*Wind!$B$9)/1000</f>
        <v>5696.9765950581241</v>
      </c>
      <c r="D5710" s="23" t="s">
        <v>9</v>
      </c>
    </row>
    <row r="5711" spans="1:4" x14ac:dyDescent="0.35">
      <c r="A5711" s="4">
        <f>Climate285!F5738*((113.5/10)^0.12)</f>
        <v>10.099882103046673</v>
      </c>
      <c r="B5711" s="24">
        <f>VLOOKUP(A5711,'Wind - Power Curve'!$A$3:$B$47,2)*Wind!$B$9</f>
        <v>5330.7</v>
      </c>
      <c r="C5711">
        <f>(0.5*(A5711^3)*Wind!$B$11*Wind!$B$7*(VLOOKUP(A5711+0.5,'Wind - Power Curve'!$A$3:$E$47,5,TRUE))*Wind!$B$9)/1000</f>
        <v>5312.1220230922772</v>
      </c>
      <c r="D5711" s="23" t="s">
        <v>9</v>
      </c>
    </row>
    <row r="5712" spans="1:4" x14ac:dyDescent="0.35">
      <c r="A5712" s="4">
        <f>Climate285!F5739*((113.5/10)^0.12)</f>
        <v>10.094528335698119</v>
      </c>
      <c r="B5712" s="24">
        <f>VLOOKUP(A5712,'Wind - Power Curve'!$A$3:$B$47,2)*Wind!$B$9</f>
        <v>5330.7</v>
      </c>
      <c r="C5712">
        <f>(0.5*(A5712^3)*Wind!$B$11*Wind!$B$7*(VLOOKUP(A5712+0.5,'Wind - Power Curve'!$A$3:$E$47,5,TRUE))*Wind!$B$9)/1000</f>
        <v>5303.6789168221885</v>
      </c>
      <c r="D5712" s="23" t="s">
        <v>9</v>
      </c>
    </row>
    <row r="5713" spans="1:4" x14ac:dyDescent="0.35">
      <c r="A5713" s="4">
        <f>Climate285!F5740*((113.5/10)^0.12)</f>
        <v>10.136020032649411</v>
      </c>
      <c r="B5713" s="24">
        <f>VLOOKUP(A5713,'Wind - Power Curve'!$A$3:$B$47,2)*Wind!$B$9</f>
        <v>5330.7</v>
      </c>
      <c r="C5713">
        <f>(0.5*(A5713^3)*Wind!$B$11*Wind!$B$7*(VLOOKUP(A5713+0.5,'Wind - Power Curve'!$A$3:$E$47,5,TRUE))*Wind!$B$9)/1000</f>
        <v>5369.347479250242</v>
      </c>
      <c r="D5713" s="23" t="s">
        <v>9</v>
      </c>
    </row>
    <row r="5714" spans="1:4" x14ac:dyDescent="0.35">
      <c r="A5714" s="4">
        <f>Climate285!F5741*((113.5/10)^0.12)</f>
        <v>10.133343148975133</v>
      </c>
      <c r="B5714" s="24">
        <f>VLOOKUP(A5714,'Wind - Power Curve'!$A$3:$B$47,2)*Wind!$B$9</f>
        <v>5330.7</v>
      </c>
      <c r="C5714">
        <f>(0.5*(A5714^3)*Wind!$B$11*Wind!$B$7*(VLOOKUP(A5714+0.5,'Wind - Power Curve'!$A$3:$E$47,5,TRUE))*Wind!$B$9)/1000</f>
        <v>5365.0945309495519</v>
      </c>
      <c r="D5714" s="23" t="s">
        <v>9</v>
      </c>
    </row>
    <row r="5715" spans="1:4" x14ac:dyDescent="0.35">
      <c r="A5715" s="4">
        <f>Climate285!F5742*((113.5/10)^0.12)</f>
        <v>10.075790149978181</v>
      </c>
      <c r="B5715" s="24">
        <f>VLOOKUP(A5715,'Wind - Power Curve'!$A$3:$B$47,2)*Wind!$B$9</f>
        <v>5330.7</v>
      </c>
      <c r="C5715">
        <f>(0.5*(A5715^3)*Wind!$B$11*Wind!$B$7*(VLOOKUP(A5715+0.5,'Wind - Power Curve'!$A$3:$E$47,5,TRUE))*Wind!$B$9)/1000</f>
        <v>5274.1985034714598</v>
      </c>
      <c r="D5715" s="23" t="s">
        <v>9</v>
      </c>
    </row>
    <row r="5716" spans="1:4" x14ac:dyDescent="0.35">
      <c r="A5716" s="4">
        <f>Climate285!F5743*((113.5/10)^0.12)</f>
        <v>10.520152839908143</v>
      </c>
      <c r="B5716" s="24">
        <f>VLOOKUP(A5716,'Wind - Power Curve'!$A$3:$B$47,2)*Wind!$B$9</f>
        <v>5968.8</v>
      </c>
      <c r="C5716">
        <f>(0.5*(A5716^3)*Wind!$B$11*Wind!$B$7*(VLOOKUP(A5716+0.5,'Wind - Power Curve'!$A$3:$E$47,5,TRUE))*Wind!$B$9)/1000</f>
        <v>5677.0941642166063</v>
      </c>
      <c r="D5716" s="23" t="s">
        <v>9</v>
      </c>
    </row>
    <row r="5717" spans="1:4" x14ac:dyDescent="0.35">
      <c r="A5717" s="4">
        <f>Climate285!F5744*((113.5/10)^0.12)</f>
        <v>10.407723725588513</v>
      </c>
      <c r="B5717" s="24">
        <f>VLOOKUP(A5717,'Wind - Power Curve'!$A$3:$B$47,2)*Wind!$B$9</f>
        <v>5330.7</v>
      </c>
      <c r="C5717">
        <f>(0.5*(A5717^3)*Wind!$B$11*Wind!$B$7*(VLOOKUP(A5717+0.5,'Wind - Power Curve'!$A$3:$E$47,5,TRUE))*Wind!$B$9)/1000</f>
        <v>5812.8135873673818</v>
      </c>
      <c r="D5717" s="23" t="s">
        <v>9</v>
      </c>
    </row>
    <row r="5718" spans="1:4" x14ac:dyDescent="0.35">
      <c r="A5718" s="4">
        <f>Climate285!F5745*((113.5/10)^0.12)</f>
        <v>10.338124750057315</v>
      </c>
      <c r="B5718" s="24">
        <f>VLOOKUP(A5718,'Wind - Power Curve'!$A$3:$B$47,2)*Wind!$B$9</f>
        <v>5330.7</v>
      </c>
      <c r="C5718">
        <f>(0.5*(A5718^3)*Wind!$B$11*Wind!$B$7*(VLOOKUP(A5718+0.5,'Wind - Power Curve'!$A$3:$E$47,5,TRUE))*Wind!$B$9)/1000</f>
        <v>5696.9765950581241</v>
      </c>
      <c r="D5718" s="23" t="s">
        <v>9</v>
      </c>
    </row>
    <row r="5719" spans="1:4" x14ac:dyDescent="0.35">
      <c r="A5719" s="4">
        <f>Climate285!F5746*((113.5/10)^0.12)</f>
        <v>10.12798938162658</v>
      </c>
      <c r="B5719" s="24">
        <f>VLOOKUP(A5719,'Wind - Power Curve'!$A$3:$B$47,2)*Wind!$B$9</f>
        <v>5330.7</v>
      </c>
      <c r="C5719">
        <f>(0.5*(A5719^3)*Wind!$B$11*Wind!$B$7*(VLOOKUP(A5719+0.5,'Wind - Power Curve'!$A$3:$E$47,5,TRUE))*Wind!$B$9)/1000</f>
        <v>5356.5953728777522</v>
      </c>
      <c r="D5719" s="23" t="s">
        <v>9</v>
      </c>
    </row>
    <row r="5720" spans="1:4" x14ac:dyDescent="0.35">
      <c r="A5720" s="4">
        <f>Climate285!F5747*((113.5/10)^0.12)</f>
        <v>10.194911473483502</v>
      </c>
      <c r="B5720" s="24">
        <f>VLOOKUP(A5720,'Wind - Power Curve'!$A$3:$B$47,2)*Wind!$B$9</f>
        <v>5330.7</v>
      </c>
      <c r="C5720">
        <f>(0.5*(A5720^3)*Wind!$B$11*Wind!$B$7*(VLOOKUP(A5720+0.5,'Wind - Power Curve'!$A$3:$E$47,5,TRUE))*Wind!$B$9)/1000</f>
        <v>5463.4818756440472</v>
      </c>
      <c r="D5720" s="23" t="s">
        <v>9</v>
      </c>
    </row>
    <row r="5721" spans="1:4" x14ac:dyDescent="0.35">
      <c r="A5721" s="4">
        <f>Climate285!F5748*((113.5/10)^0.12)</f>
        <v>10.101220544883811</v>
      </c>
      <c r="B5721" s="24">
        <f>VLOOKUP(A5721,'Wind - Power Curve'!$A$3:$B$47,2)*Wind!$B$9</f>
        <v>5330.7</v>
      </c>
      <c r="C5721">
        <f>(0.5*(A5721^3)*Wind!$B$11*Wind!$B$7*(VLOOKUP(A5721+0.5,'Wind - Power Curve'!$A$3:$E$47,5,TRUE))*Wind!$B$9)/1000</f>
        <v>5314.2341988222543</v>
      </c>
      <c r="D5721" s="23" t="s">
        <v>9</v>
      </c>
    </row>
    <row r="5722" spans="1:4" x14ac:dyDescent="0.35">
      <c r="A5722" s="4">
        <f>Climate285!F5749*((113.5/10)^0.12)</f>
        <v>10.130666265300857</v>
      </c>
      <c r="B5722" s="24">
        <f>VLOOKUP(A5722,'Wind - Power Curve'!$A$3:$B$47,2)*Wind!$B$9</f>
        <v>5330.7</v>
      </c>
      <c r="C5722">
        <f>(0.5*(A5722^3)*Wind!$B$11*Wind!$B$7*(VLOOKUP(A5722+0.5,'Wind - Power Curve'!$A$3:$E$47,5,TRUE))*Wind!$B$9)/1000</f>
        <v>5360.8438290231943</v>
      </c>
      <c r="D5722" s="23" t="s">
        <v>9</v>
      </c>
    </row>
    <row r="5723" spans="1:4" x14ac:dyDescent="0.35">
      <c r="A5723" s="4">
        <f>Climate285!F5750*((113.5/10)^0.12)</f>
        <v>10.296633053106023</v>
      </c>
      <c r="B5723" s="24">
        <f>VLOOKUP(A5723,'Wind - Power Curve'!$A$3:$B$47,2)*Wind!$B$9</f>
        <v>5330.7</v>
      </c>
      <c r="C5723">
        <f>(0.5*(A5723^3)*Wind!$B$11*Wind!$B$7*(VLOOKUP(A5723+0.5,'Wind - Power Curve'!$A$3:$E$47,5,TRUE))*Wind!$B$9)/1000</f>
        <v>5628.6576852907228</v>
      </c>
      <c r="D5723" s="23" t="s">
        <v>9</v>
      </c>
    </row>
    <row r="5724" spans="1:4" x14ac:dyDescent="0.35">
      <c r="A5724" s="4">
        <f>Climate285!F5751*((113.5/10)^0.12)</f>
        <v>10.210972775529163</v>
      </c>
      <c r="B5724" s="24">
        <f>VLOOKUP(A5724,'Wind - Power Curve'!$A$3:$B$47,2)*Wind!$B$9</f>
        <v>5330.7</v>
      </c>
      <c r="C5724">
        <f>(0.5*(A5724^3)*Wind!$B$11*Wind!$B$7*(VLOOKUP(A5724+0.5,'Wind - Power Curve'!$A$3:$E$47,5,TRUE))*Wind!$B$9)/1000</f>
        <v>5489.3444689147263</v>
      </c>
      <c r="D5724" s="23" t="s">
        <v>9</v>
      </c>
    </row>
    <row r="5725" spans="1:4" x14ac:dyDescent="0.35">
      <c r="A5725" s="4">
        <f>Climate285!F5752*((113.5/10)^0.12)</f>
        <v>10.524168165419558</v>
      </c>
      <c r="B5725" s="24">
        <f>VLOOKUP(A5725,'Wind - Power Curve'!$A$3:$B$47,2)*Wind!$B$9</f>
        <v>5968.8</v>
      </c>
      <c r="C5725">
        <f>(0.5*(A5725^3)*Wind!$B$11*Wind!$B$7*(VLOOKUP(A5725+0.5,'Wind - Power Curve'!$A$3:$E$47,5,TRUE))*Wind!$B$9)/1000</f>
        <v>5683.5971351361422</v>
      </c>
      <c r="D5725" s="23" t="s">
        <v>9</v>
      </c>
    </row>
    <row r="5726" spans="1:4" x14ac:dyDescent="0.35">
      <c r="A5726" s="4">
        <f>Climate285!F5753*((113.5/10)^0.12)</f>
        <v>10.372924237822915</v>
      </c>
      <c r="B5726" s="24">
        <f>VLOOKUP(A5726,'Wind - Power Curve'!$A$3:$B$47,2)*Wind!$B$9</f>
        <v>5330.7</v>
      </c>
      <c r="C5726">
        <f>(0.5*(A5726^3)*Wind!$B$11*Wind!$B$7*(VLOOKUP(A5726+0.5,'Wind - Power Curve'!$A$3:$E$47,5,TRUE))*Wind!$B$9)/1000</f>
        <v>5754.7007847288187</v>
      </c>
      <c r="D5726" s="23" t="s">
        <v>9</v>
      </c>
    </row>
    <row r="5727" spans="1:4" x14ac:dyDescent="0.35">
      <c r="A5727" s="4">
        <f>Climate285!F5754*((113.5/10)^0.12)</f>
        <v>10.481338026631128</v>
      </c>
      <c r="B5727" s="24">
        <f>VLOOKUP(A5727,'Wind - Power Curve'!$A$3:$B$47,2)*Wind!$B$9</f>
        <v>5330.7</v>
      </c>
      <c r="C5727">
        <f>(0.5*(A5727^3)*Wind!$B$11*Wind!$B$7*(VLOOKUP(A5727+0.5,'Wind - Power Curve'!$A$3:$E$47,5,TRUE))*Wind!$B$9)/1000</f>
        <v>5937.0309349168547</v>
      </c>
      <c r="D5727" s="23" t="s">
        <v>9</v>
      </c>
    </row>
    <row r="5728" spans="1:4" x14ac:dyDescent="0.35">
      <c r="A5728" s="4">
        <f>Climate285!F5755*((113.5/10)^0.12)</f>
        <v>10.747687952221677</v>
      </c>
      <c r="B5728" s="24">
        <f>VLOOKUP(A5728,'Wind - Power Curve'!$A$3:$B$47,2)*Wind!$B$9</f>
        <v>5968.8</v>
      </c>
      <c r="C5728">
        <f>(0.5*(A5728^3)*Wind!$B$11*Wind!$B$7*(VLOOKUP(A5728+0.5,'Wind - Power Curve'!$A$3:$E$47,5,TRUE))*Wind!$B$9)/1000</f>
        <v>6053.4797716939456</v>
      </c>
      <c r="D5728" s="23" t="s">
        <v>9</v>
      </c>
    </row>
    <row r="5729" spans="1:4" x14ac:dyDescent="0.35">
      <c r="A5729" s="4">
        <f>Climate285!F5756*((113.5/10)^0.12)</f>
        <v>10.601797791973588</v>
      </c>
      <c r="B5729" s="24">
        <f>VLOOKUP(A5729,'Wind - Power Curve'!$A$3:$B$47,2)*Wind!$B$9</f>
        <v>5968.8</v>
      </c>
      <c r="C5729">
        <f>(0.5*(A5729^3)*Wind!$B$11*Wind!$B$7*(VLOOKUP(A5729+0.5,'Wind - Power Curve'!$A$3:$E$47,5,TRUE))*Wind!$B$9)/1000</f>
        <v>5810.2992359417158</v>
      </c>
      <c r="D5729" s="23" t="s">
        <v>9</v>
      </c>
    </row>
    <row r="5730" spans="1:4" x14ac:dyDescent="0.35">
      <c r="A5730" s="4">
        <f>Climate285!F5757*((113.5/10)^0.12)</f>
        <v>10.526845049093835</v>
      </c>
      <c r="B5730" s="24">
        <f>VLOOKUP(A5730,'Wind - Power Curve'!$A$3:$B$47,2)*Wind!$B$9</f>
        <v>5968.8</v>
      </c>
      <c r="C5730">
        <f>(0.5*(A5730^3)*Wind!$B$11*Wind!$B$7*(VLOOKUP(A5730+0.5,'Wind - Power Curve'!$A$3:$E$47,5,TRUE))*Wind!$B$9)/1000</f>
        <v>5687.9352067987529</v>
      </c>
      <c r="D5730" s="23" t="s">
        <v>9</v>
      </c>
    </row>
    <row r="5731" spans="1:4" x14ac:dyDescent="0.35">
      <c r="A5731" s="4">
        <f>Climate285!F5758*((113.5/10)^0.12)</f>
        <v>10.684781185876171</v>
      </c>
      <c r="B5731" s="24">
        <f>VLOOKUP(A5731,'Wind - Power Curve'!$A$3:$B$47,2)*Wind!$B$9</f>
        <v>5968.8</v>
      </c>
      <c r="C5731">
        <f>(0.5*(A5731^3)*Wind!$B$11*Wind!$B$7*(VLOOKUP(A5731+0.5,'Wind - Power Curve'!$A$3:$E$47,5,TRUE))*Wind!$B$9)/1000</f>
        <v>5947.8067234074388</v>
      </c>
      <c r="D5731" s="23" t="s">
        <v>9</v>
      </c>
    </row>
    <row r="5732" spans="1:4" x14ac:dyDescent="0.35">
      <c r="A5732" s="4">
        <f>Climate285!F5759*((113.5/10)^0.12)</f>
        <v>10.442523213354113</v>
      </c>
      <c r="B5732" s="24">
        <f>VLOOKUP(A5732,'Wind - Power Curve'!$A$3:$B$47,2)*Wind!$B$9</f>
        <v>5330.7</v>
      </c>
      <c r="C5732">
        <f>(0.5*(A5732^3)*Wind!$B$11*Wind!$B$7*(VLOOKUP(A5732+0.5,'Wind - Power Curve'!$A$3:$E$47,5,TRUE))*Wind!$B$9)/1000</f>
        <v>5871.3163067076493</v>
      </c>
      <c r="D5732" s="23" t="s">
        <v>9</v>
      </c>
    </row>
    <row r="5733" spans="1:4" x14ac:dyDescent="0.35">
      <c r="A5733" s="4">
        <f>Climate285!F5760*((113.5/10)^0.12)</f>
        <v>10.150742892857933</v>
      </c>
      <c r="B5733" s="24">
        <f>VLOOKUP(A5733,'Wind - Power Curve'!$A$3:$B$47,2)*Wind!$B$9</f>
        <v>5330.7</v>
      </c>
      <c r="C5733">
        <f>(0.5*(A5733^3)*Wind!$B$11*Wind!$B$7*(VLOOKUP(A5733+0.5,'Wind - Power Curve'!$A$3:$E$47,5,TRUE))*Wind!$B$9)/1000</f>
        <v>5392.7788753634486</v>
      </c>
      <c r="D5733" s="23" t="s">
        <v>9</v>
      </c>
    </row>
    <row r="5734" spans="1:4" x14ac:dyDescent="0.35">
      <c r="A5734" s="4">
        <f>Climate285!F5761*((113.5/10)^0.12)</f>
        <v>10.137358474486549</v>
      </c>
      <c r="B5734" s="24">
        <f>VLOOKUP(A5734,'Wind - Power Curve'!$A$3:$B$47,2)*Wind!$B$9</f>
        <v>5330.7</v>
      </c>
      <c r="C5734">
        <f>(0.5*(A5734^3)*Wind!$B$11*Wind!$B$7*(VLOOKUP(A5734+0.5,'Wind - Power Curve'!$A$3:$E$47,5,TRUE))*Wind!$B$9)/1000</f>
        <v>5371.4747959764036</v>
      </c>
      <c r="D5734" s="23" t="s">
        <v>9</v>
      </c>
    </row>
    <row r="5735" spans="1:4" x14ac:dyDescent="0.35">
      <c r="A5735" s="4">
        <f>Climate285!F5762*((113.5/10)^0.12)</f>
        <v>9.8134555498990466</v>
      </c>
      <c r="B5735" s="24">
        <f>VLOOKUP(A5735,'Wind - Power Curve'!$A$3:$B$47,2)*Wind!$B$9</f>
        <v>4640.4000000000005</v>
      </c>
      <c r="C5735">
        <f>(0.5*(A5735^3)*Wind!$B$11*Wind!$B$7*(VLOOKUP(A5735+0.5,'Wind - Power Curve'!$A$3:$E$47,5,TRUE))*Wind!$B$9)/1000</f>
        <v>5037.9067095510973</v>
      </c>
      <c r="D5735" s="23" t="s">
        <v>9</v>
      </c>
    </row>
    <row r="5736" spans="1:4" x14ac:dyDescent="0.35">
      <c r="A5736" s="4">
        <f>Climate285!F5763*((113.5/10)^0.12)</f>
        <v>9.7371643651821547</v>
      </c>
      <c r="B5736" s="24">
        <f>VLOOKUP(A5736,'Wind - Power Curve'!$A$3:$B$47,2)*Wind!$B$9</f>
        <v>4640.4000000000005</v>
      </c>
      <c r="C5736">
        <f>(0.5*(A5736^3)*Wind!$B$11*Wind!$B$7*(VLOOKUP(A5736+0.5,'Wind - Power Curve'!$A$3:$E$47,5,TRUE))*Wind!$B$9)/1000</f>
        <v>4921.3215868223297</v>
      </c>
      <c r="D5736" s="23" t="s">
        <v>9</v>
      </c>
    </row>
    <row r="5737" spans="1:4" x14ac:dyDescent="0.35">
      <c r="A5737" s="4">
        <f>Climate285!F5764*((113.5/10)^0.12)</f>
        <v>10.314032796988824</v>
      </c>
      <c r="B5737" s="24">
        <f>VLOOKUP(A5737,'Wind - Power Curve'!$A$3:$B$47,2)*Wind!$B$9</f>
        <v>5330.7</v>
      </c>
      <c r="C5737">
        <f>(0.5*(A5737^3)*Wind!$B$11*Wind!$B$7*(VLOOKUP(A5737+0.5,'Wind - Power Curve'!$A$3:$E$47,5,TRUE))*Wind!$B$9)/1000</f>
        <v>5657.240658138674</v>
      </c>
      <c r="D5737" s="23" t="s">
        <v>9</v>
      </c>
    </row>
    <row r="5738" spans="1:4" x14ac:dyDescent="0.35">
      <c r="A5738" s="4">
        <f>Climate285!F5765*((113.5/10)^0.12)</f>
        <v>10.308679029640269</v>
      </c>
      <c r="B5738" s="24">
        <f>VLOOKUP(A5738,'Wind - Power Curve'!$A$3:$B$47,2)*Wind!$B$9</f>
        <v>5330.7</v>
      </c>
      <c r="C5738">
        <f>(0.5*(A5738^3)*Wind!$B$11*Wind!$B$7*(VLOOKUP(A5738+0.5,'Wind - Power Curve'!$A$3:$E$47,5,TRUE))*Wind!$B$9)/1000</f>
        <v>5648.4356158939827</v>
      </c>
      <c r="D5738" s="23" t="s">
        <v>9</v>
      </c>
    </row>
    <row r="5739" spans="1:4" x14ac:dyDescent="0.35">
      <c r="A5739" s="4">
        <f>Climate285!F5766*((113.5/10)^0.12)</f>
        <v>10.172157962252149</v>
      </c>
      <c r="B5739" s="24">
        <f>VLOOKUP(A5739,'Wind - Power Curve'!$A$3:$B$47,2)*Wind!$B$9</f>
        <v>5330.7</v>
      </c>
      <c r="C5739">
        <f>(0.5*(A5739^3)*Wind!$B$11*Wind!$B$7*(VLOOKUP(A5739+0.5,'Wind - Power Curve'!$A$3:$E$47,5,TRUE))*Wind!$B$9)/1000</f>
        <v>5426.9824452799685</v>
      </c>
      <c r="D5739" s="23" t="s">
        <v>9</v>
      </c>
    </row>
    <row r="5740" spans="1:4" x14ac:dyDescent="0.35">
      <c r="A5740" s="4">
        <f>Climate285!F5767*((113.5/10)^0.12)</f>
        <v>10.643289488924879</v>
      </c>
      <c r="B5740" s="24">
        <f>VLOOKUP(A5740,'Wind - Power Curve'!$A$3:$B$47,2)*Wind!$B$9</f>
        <v>5968.8</v>
      </c>
      <c r="C5740">
        <f>(0.5*(A5740^3)*Wind!$B$11*Wind!$B$7*(VLOOKUP(A5740+0.5,'Wind - Power Curve'!$A$3:$E$47,5,TRUE))*Wind!$B$9)/1000</f>
        <v>5878.7849521018061</v>
      </c>
      <c r="D5740" s="23" t="s">
        <v>9</v>
      </c>
    </row>
    <row r="5741" spans="1:4" x14ac:dyDescent="0.35">
      <c r="A5741" s="4">
        <f>Climate285!F5768*((113.5/10)^0.12)</f>
        <v>10.720919115478909</v>
      </c>
      <c r="B5741" s="24">
        <f>VLOOKUP(A5741,'Wind - Power Curve'!$A$3:$B$47,2)*Wind!$B$9</f>
        <v>5968.8</v>
      </c>
      <c r="C5741">
        <f>(0.5*(A5741^3)*Wind!$B$11*Wind!$B$7*(VLOOKUP(A5741+0.5,'Wind - Power Curve'!$A$3:$E$47,5,TRUE))*Wind!$B$9)/1000</f>
        <v>6008.3608541673593</v>
      </c>
      <c r="D5741" s="23" t="s">
        <v>9</v>
      </c>
    </row>
    <row r="5742" spans="1:4" x14ac:dyDescent="0.35">
      <c r="A5742" s="4">
        <f>Climate285!F5769*((113.5/10)^0.12)</f>
        <v>10.27387954187467</v>
      </c>
      <c r="B5742" s="24">
        <f>VLOOKUP(A5742,'Wind - Power Curve'!$A$3:$B$47,2)*Wind!$B$9</f>
        <v>5330.7</v>
      </c>
      <c r="C5742">
        <f>(0.5*(A5742^3)*Wind!$B$11*Wind!$B$7*(VLOOKUP(A5742+0.5,'Wind - Power Curve'!$A$3:$E$47,5,TRUE))*Wind!$B$9)/1000</f>
        <v>5591.4254403543973</v>
      </c>
      <c r="D5742" s="23" t="s">
        <v>9</v>
      </c>
    </row>
    <row r="5743" spans="1:4" x14ac:dyDescent="0.35">
      <c r="A5743" s="4">
        <f>Climate285!F5770*((113.5/10)^0.12)</f>
        <v>10.344816959243007</v>
      </c>
      <c r="B5743" s="24">
        <f>VLOOKUP(A5743,'Wind - Power Curve'!$A$3:$B$47,2)*Wind!$B$9</f>
        <v>5330.7</v>
      </c>
      <c r="C5743">
        <f>(0.5*(A5743^3)*Wind!$B$11*Wind!$B$7*(VLOOKUP(A5743+0.5,'Wind - Power Curve'!$A$3:$E$47,5,TRUE))*Wind!$B$9)/1000</f>
        <v>5708.0472810337087</v>
      </c>
      <c r="D5743" s="23" t="s">
        <v>9</v>
      </c>
    </row>
    <row r="5744" spans="1:4" x14ac:dyDescent="0.35">
      <c r="A5744" s="4">
        <f>Climate285!F5771*((113.5/10)^0.12)</f>
        <v>10.738318859361708</v>
      </c>
      <c r="B5744" s="24">
        <f>VLOOKUP(A5744,'Wind - Power Curve'!$A$3:$B$47,2)*Wind!$B$9</f>
        <v>5968.8</v>
      </c>
      <c r="C5744">
        <f>(0.5*(A5744^3)*Wind!$B$11*Wind!$B$7*(VLOOKUP(A5744+0.5,'Wind - Power Curve'!$A$3:$E$47,5,TRUE))*Wind!$B$9)/1000</f>
        <v>6037.6625499903475</v>
      </c>
      <c r="D5744" s="23" t="s">
        <v>9</v>
      </c>
    </row>
    <row r="5745" spans="1:4" x14ac:dyDescent="0.35">
      <c r="A5745" s="4">
        <f>Climate285!F5772*((113.5/10)^0.12)</f>
        <v>10.679427418527617</v>
      </c>
      <c r="B5745" s="24">
        <f>VLOOKUP(A5745,'Wind - Power Curve'!$A$3:$B$47,2)*Wind!$B$9</f>
        <v>5968.8</v>
      </c>
      <c r="C5745">
        <f>(0.5*(A5745^3)*Wind!$B$11*Wind!$B$7*(VLOOKUP(A5745+0.5,'Wind - Power Curve'!$A$3:$E$47,5,TRUE))*Wind!$B$9)/1000</f>
        <v>5938.8704934415491</v>
      </c>
      <c r="D5745" s="23" t="s">
        <v>9</v>
      </c>
    </row>
    <row r="5746" spans="1:4" x14ac:dyDescent="0.35">
      <c r="A5746" s="4">
        <f>Climate285!F5773*((113.5/10)^0.12)</f>
        <v>9.3356318140406227</v>
      </c>
      <c r="B5746" s="24">
        <f>VLOOKUP(A5746,'Wind - Power Curve'!$A$3:$B$47,2)*Wind!$B$9</f>
        <v>3954.6</v>
      </c>
      <c r="C5746">
        <f>(0.5*(A5746^3)*Wind!$B$11*Wind!$B$7*(VLOOKUP(A5746+0.5,'Wind - Power Curve'!$A$3:$E$47,5,TRUE))*Wind!$B$9)/1000</f>
        <v>4403.6799539039575</v>
      </c>
      <c r="D5746" s="23" t="s">
        <v>9</v>
      </c>
    </row>
    <row r="5747" spans="1:4" x14ac:dyDescent="0.35">
      <c r="A5747" s="4">
        <f>Climate285!F5774*((113.5/10)^0.12)</f>
        <v>9.6769344825109265</v>
      </c>
      <c r="B5747" s="24">
        <f>VLOOKUP(A5747,'Wind - Power Curve'!$A$3:$B$47,2)*Wind!$B$9</f>
        <v>4640.4000000000005</v>
      </c>
      <c r="C5747">
        <f>(0.5*(A5747^3)*Wind!$B$11*Wind!$B$7*(VLOOKUP(A5747+0.5,'Wind - Power Curve'!$A$3:$E$47,5,TRUE))*Wind!$B$9)/1000</f>
        <v>4830.5618163297595</v>
      </c>
      <c r="D5747" s="23" t="s">
        <v>9</v>
      </c>
    </row>
    <row r="5748" spans="1:4" x14ac:dyDescent="0.35">
      <c r="A5748" s="4">
        <f>Climate285!F5775*((113.5/10)^0.12)</f>
        <v>9.8562856886874766</v>
      </c>
      <c r="B5748" s="24">
        <f>VLOOKUP(A5748,'Wind - Power Curve'!$A$3:$B$47,2)*Wind!$B$9</f>
        <v>4640.4000000000005</v>
      </c>
      <c r="C5748">
        <f>(0.5*(A5748^3)*Wind!$B$11*Wind!$B$7*(VLOOKUP(A5748+0.5,'Wind - Power Curve'!$A$3:$E$47,5,TRUE))*Wind!$B$9)/1000</f>
        <v>5104.1577902447161</v>
      </c>
      <c r="D5748" s="23" t="s">
        <v>9</v>
      </c>
    </row>
    <row r="5749" spans="1:4" x14ac:dyDescent="0.35">
      <c r="A5749" s="4">
        <f>Climate285!F5776*((113.5/10)^0.12)</f>
        <v>9.8469165958275067</v>
      </c>
      <c r="B5749" s="24">
        <f>VLOOKUP(A5749,'Wind - Power Curve'!$A$3:$B$47,2)*Wind!$B$9</f>
        <v>4640.4000000000005</v>
      </c>
      <c r="C5749">
        <f>(0.5*(A5749^3)*Wind!$B$11*Wind!$B$7*(VLOOKUP(A5749+0.5,'Wind - Power Curve'!$A$3:$E$47,5,TRUE))*Wind!$B$9)/1000</f>
        <v>5089.6160389141851</v>
      </c>
      <c r="D5749" s="23" t="s">
        <v>9</v>
      </c>
    </row>
    <row r="5750" spans="1:4" x14ac:dyDescent="0.35">
      <c r="A5750" s="4">
        <f>Climate285!F5777*((113.5/10)^0.12)</f>
        <v>10.043667545886857</v>
      </c>
      <c r="B5750" s="24">
        <f>VLOOKUP(A5750,'Wind - Power Curve'!$A$3:$B$47,2)*Wind!$B$9</f>
        <v>5330.7</v>
      </c>
      <c r="C5750">
        <f>(0.5*(A5750^3)*Wind!$B$11*Wind!$B$7*(VLOOKUP(A5750+0.5,'Wind - Power Curve'!$A$3:$E$47,5,TRUE))*Wind!$B$9)/1000</f>
        <v>5223.9151714764739</v>
      </c>
      <c r="D5750" s="23" t="s">
        <v>9</v>
      </c>
    </row>
    <row r="5751" spans="1:4" x14ac:dyDescent="0.35">
      <c r="A5751" s="4">
        <f>Climate285!F5778*((113.5/10)^0.12)</f>
        <v>10.405046841914237</v>
      </c>
      <c r="B5751" s="24">
        <f>VLOOKUP(A5751,'Wind - Power Curve'!$A$3:$B$47,2)*Wind!$B$9</f>
        <v>5330.7</v>
      </c>
      <c r="C5751">
        <f>(0.5*(A5751^3)*Wind!$B$11*Wind!$B$7*(VLOOKUP(A5751+0.5,'Wind - Power Curve'!$A$3:$E$47,5,TRUE))*Wind!$B$9)/1000</f>
        <v>5808.3295451989252</v>
      </c>
      <c r="D5751" s="23" t="s">
        <v>9</v>
      </c>
    </row>
    <row r="5752" spans="1:4" x14ac:dyDescent="0.35">
      <c r="A5752" s="4">
        <f>Climate285!F5779*((113.5/10)^0.12)</f>
        <v>10.520152839908143</v>
      </c>
      <c r="B5752" s="24">
        <f>VLOOKUP(A5752,'Wind - Power Curve'!$A$3:$B$47,2)*Wind!$B$9</f>
        <v>5968.8</v>
      </c>
      <c r="C5752">
        <f>(0.5*(A5752^3)*Wind!$B$11*Wind!$B$7*(VLOOKUP(A5752+0.5,'Wind - Power Curve'!$A$3:$E$47,5,TRUE))*Wind!$B$9)/1000</f>
        <v>5677.0941642166063</v>
      </c>
      <c r="D5752" s="23" t="s">
        <v>9</v>
      </c>
    </row>
    <row r="5753" spans="1:4" x14ac:dyDescent="0.35">
      <c r="A5753" s="4">
        <f>Climate285!F5780*((113.5/10)^0.12)</f>
        <v>10.442523213354113</v>
      </c>
      <c r="B5753" s="24">
        <f>VLOOKUP(A5753,'Wind - Power Curve'!$A$3:$B$47,2)*Wind!$B$9</f>
        <v>5330.7</v>
      </c>
      <c r="C5753">
        <f>(0.5*(A5753^3)*Wind!$B$11*Wind!$B$7*(VLOOKUP(A5753+0.5,'Wind - Power Curve'!$A$3:$E$47,5,TRUE))*Wind!$B$9)/1000</f>
        <v>5871.3163067076493</v>
      </c>
      <c r="D5753" s="23" t="s">
        <v>9</v>
      </c>
    </row>
    <row r="5754" spans="1:4" x14ac:dyDescent="0.35">
      <c r="A5754" s="4">
        <f>Climate285!F5781*((113.5/10)^0.12)</f>
        <v>10.046344429561135</v>
      </c>
      <c r="B5754" s="24">
        <f>VLOOKUP(A5754,'Wind - Power Curve'!$A$3:$B$47,2)*Wind!$B$9</f>
        <v>5330.7</v>
      </c>
      <c r="C5754">
        <f>(0.5*(A5754^3)*Wind!$B$11*Wind!$B$7*(VLOOKUP(A5754+0.5,'Wind - Power Curve'!$A$3:$E$47,5,TRUE))*Wind!$B$9)/1000</f>
        <v>5228.0931892776398</v>
      </c>
      <c r="D5754" s="23" t="s">
        <v>9</v>
      </c>
    </row>
    <row r="5755" spans="1:4" x14ac:dyDescent="0.35">
      <c r="A5755" s="4">
        <f>Climate285!F5782*((113.5/10)^0.12)</f>
        <v>9.7666100855992006</v>
      </c>
      <c r="B5755" s="24">
        <f>VLOOKUP(A5755,'Wind - Power Curve'!$A$3:$B$47,2)*Wind!$B$9</f>
        <v>4640.4000000000005</v>
      </c>
      <c r="C5755">
        <f>(0.5*(A5755^3)*Wind!$B$11*Wind!$B$7*(VLOOKUP(A5755+0.5,'Wind - Power Curve'!$A$3:$E$47,5,TRUE))*Wind!$B$9)/1000</f>
        <v>4966.1037792274792</v>
      </c>
      <c r="D5755" s="23" t="s">
        <v>9</v>
      </c>
    </row>
    <row r="5756" spans="1:4" x14ac:dyDescent="0.35">
      <c r="A5756" s="4">
        <f>Climate285!F5783*((113.5/10)^0.12)</f>
        <v>9.3557084415977005</v>
      </c>
      <c r="B5756" s="24">
        <f>VLOOKUP(A5756,'Wind - Power Curve'!$A$3:$B$47,2)*Wind!$B$9</f>
        <v>3954.6</v>
      </c>
      <c r="C5756">
        <f>(0.5*(A5756^3)*Wind!$B$11*Wind!$B$7*(VLOOKUP(A5756+0.5,'Wind - Power Curve'!$A$3:$E$47,5,TRUE))*Wind!$B$9)/1000</f>
        <v>4432.1519346917366</v>
      </c>
      <c r="D5756" s="23" t="s">
        <v>9</v>
      </c>
    </row>
    <row r="5757" spans="1:4" x14ac:dyDescent="0.35">
      <c r="A5757" s="4">
        <f>Climate285!F5784*((113.5/10)^0.12)</f>
        <v>9.4346765099888685</v>
      </c>
      <c r="B5757" s="24">
        <f>VLOOKUP(A5757,'Wind - Power Curve'!$A$3:$B$47,2)*Wind!$B$9</f>
        <v>3954.6</v>
      </c>
      <c r="C5757">
        <f>(0.5*(A5757^3)*Wind!$B$11*Wind!$B$7*(VLOOKUP(A5757+0.5,'Wind - Power Curve'!$A$3:$E$47,5,TRUE))*Wind!$B$9)/1000</f>
        <v>4545.3323523649005</v>
      </c>
      <c r="D5757" s="23" t="s">
        <v>9</v>
      </c>
    </row>
    <row r="5758" spans="1:4" x14ac:dyDescent="0.35">
      <c r="A5758" s="4">
        <f>Climate285!F5785*((113.5/10)^0.12)</f>
        <v>9.1121120272385028</v>
      </c>
      <c r="B5758" s="24">
        <f>VLOOKUP(A5758,'Wind - Power Curve'!$A$3:$B$47,2)*Wind!$B$9</f>
        <v>3954.6</v>
      </c>
      <c r="C5758">
        <f>(0.5*(A5758^3)*Wind!$B$11*Wind!$B$7*(VLOOKUP(A5758+0.5,'Wind - Power Curve'!$A$3:$E$47,5,TRUE))*Wind!$B$9)/1000</f>
        <v>4094.885414992465</v>
      </c>
      <c r="D5758" s="23" t="s">
        <v>9</v>
      </c>
    </row>
    <row r="5759" spans="1:4" x14ac:dyDescent="0.35">
      <c r="A5759" s="4">
        <f>Climate285!F5786*((113.5/10)^0.12)</f>
        <v>8.9903138200589048</v>
      </c>
      <c r="B5759" s="24">
        <f>VLOOKUP(A5759,'Wind - Power Curve'!$A$3:$B$47,2)*Wind!$B$9</f>
        <v>3314.7000000000003</v>
      </c>
      <c r="C5759">
        <f>(0.5*(A5759^3)*Wind!$B$11*Wind!$B$7*(VLOOKUP(A5759+0.5,'Wind - Power Curve'!$A$3:$E$47,5,TRUE))*Wind!$B$9)/1000</f>
        <v>3941.8454144793991</v>
      </c>
      <c r="D5759" s="23" t="s">
        <v>9</v>
      </c>
    </row>
    <row r="5760" spans="1:4" x14ac:dyDescent="0.35">
      <c r="A5760" s="4">
        <f>Climate285!F5787*((113.5/10)^0.12)</f>
        <v>8.8230085904165989</v>
      </c>
      <c r="B5760" s="24">
        <f>VLOOKUP(A5760,'Wind - Power Curve'!$A$3:$B$47,2)*Wind!$B$9</f>
        <v>3314.7000000000003</v>
      </c>
      <c r="C5760">
        <f>(0.5*(A5760^3)*Wind!$B$11*Wind!$B$7*(VLOOKUP(A5760+0.5,'Wind - Power Curve'!$A$3:$E$47,5,TRUE))*Wind!$B$9)/1000</f>
        <v>3725.8480558938222</v>
      </c>
      <c r="D5760" s="23" t="s">
        <v>9</v>
      </c>
    </row>
    <row r="5761" spans="1:4" x14ac:dyDescent="0.35">
      <c r="A5761" s="4">
        <f>Climate285!F5788*((113.5/10)^0.12)</f>
        <v>8.9207148445277067</v>
      </c>
      <c r="B5761" s="24">
        <f>VLOOKUP(A5761,'Wind - Power Curve'!$A$3:$B$47,2)*Wind!$B$9</f>
        <v>3314.7000000000003</v>
      </c>
      <c r="C5761">
        <f>(0.5*(A5761^3)*Wind!$B$11*Wind!$B$7*(VLOOKUP(A5761+0.5,'Wind - Power Curve'!$A$3:$E$47,5,TRUE))*Wind!$B$9)/1000</f>
        <v>3851.0043137734147</v>
      </c>
      <c r="D5761" s="23" t="s">
        <v>9</v>
      </c>
    </row>
    <row r="5762" spans="1:4" x14ac:dyDescent="0.35">
      <c r="A5762" s="4">
        <f>Climate285!F5789*((113.5/10)^0.12)</f>
        <v>9.0893585160071506</v>
      </c>
      <c r="B5762" s="24">
        <f>VLOOKUP(A5762,'Wind - Power Curve'!$A$3:$B$47,2)*Wind!$B$9</f>
        <v>3954.6</v>
      </c>
      <c r="C5762">
        <f>(0.5*(A5762^3)*Wind!$B$11*Wind!$B$7*(VLOOKUP(A5762+0.5,'Wind - Power Curve'!$A$3:$E$47,5,TRUE))*Wind!$B$9)/1000</f>
        <v>4064.2863982702447</v>
      </c>
      <c r="D5762" s="23" t="s">
        <v>9</v>
      </c>
    </row>
    <row r="5763" spans="1:4" x14ac:dyDescent="0.35">
      <c r="A5763" s="4">
        <f>Climate285!F5790*((113.5/10)^0.12)</f>
        <v>9.3195705119949626</v>
      </c>
      <c r="B5763" s="24">
        <f>VLOOKUP(A5763,'Wind - Power Curve'!$A$3:$B$47,2)*Wind!$B$9</f>
        <v>3954.6</v>
      </c>
      <c r="C5763">
        <f>(0.5*(A5763^3)*Wind!$B$11*Wind!$B$7*(VLOOKUP(A5763+0.5,'Wind - Power Curve'!$A$3:$E$47,5,TRUE))*Wind!$B$9)/1000</f>
        <v>4380.9903638388496</v>
      </c>
      <c r="D5763" s="23" t="s">
        <v>9</v>
      </c>
    </row>
    <row r="5764" spans="1:4" x14ac:dyDescent="0.35">
      <c r="A5764" s="4">
        <f>Climate285!F5791*((113.5/10)^0.12)</f>
        <v>9.3476777905748687</v>
      </c>
      <c r="B5764" s="24">
        <f>VLOOKUP(A5764,'Wind - Power Curve'!$A$3:$B$47,2)*Wind!$B$9</f>
        <v>3954.6</v>
      </c>
      <c r="C5764">
        <f>(0.5*(A5764^3)*Wind!$B$11*Wind!$B$7*(VLOOKUP(A5764+0.5,'Wind - Power Curve'!$A$3:$E$47,5,TRUE))*Wind!$B$9)/1000</f>
        <v>4420.748461899555</v>
      </c>
      <c r="D5764" s="23" t="s">
        <v>9</v>
      </c>
    </row>
    <row r="5765" spans="1:4" x14ac:dyDescent="0.35">
      <c r="A5765" s="4">
        <f>Climate285!F5792*((113.5/10)^0.12)</f>
        <v>9.4132614405946526</v>
      </c>
      <c r="B5765" s="24">
        <f>VLOOKUP(A5765,'Wind - Power Curve'!$A$3:$B$47,2)*Wind!$B$9</f>
        <v>3954.6</v>
      </c>
      <c r="C5765">
        <f>(0.5*(A5765^3)*Wind!$B$11*Wind!$B$7*(VLOOKUP(A5765+0.5,'Wind - Power Curve'!$A$3:$E$47,5,TRUE))*Wind!$B$9)/1000</f>
        <v>4514.4512194014706</v>
      </c>
      <c r="D5765" s="23" t="s">
        <v>9</v>
      </c>
    </row>
    <row r="5766" spans="1:4" x14ac:dyDescent="0.35">
      <c r="A5766" s="4">
        <f>Climate285!F5793*((113.5/10)^0.12)</f>
        <v>9.6528425294424327</v>
      </c>
      <c r="B5766" s="24">
        <f>VLOOKUP(A5766,'Wind - Power Curve'!$A$3:$B$47,2)*Wind!$B$9</f>
        <v>4640.4000000000005</v>
      </c>
      <c r="C5766">
        <f>(0.5*(A5766^3)*Wind!$B$11*Wind!$B$7*(VLOOKUP(A5766+0.5,'Wind - Power Curve'!$A$3:$E$47,5,TRUE))*Wind!$B$9)/1000</f>
        <v>4794.5726798026926</v>
      </c>
      <c r="D5766" s="23" t="s">
        <v>9</v>
      </c>
    </row>
    <row r="5767" spans="1:4" x14ac:dyDescent="0.35">
      <c r="A5767" s="4">
        <f>Climate285!F5794*((113.5/10)^0.12)</f>
        <v>10.193573031646363</v>
      </c>
      <c r="B5767" s="24">
        <f>VLOOKUP(A5767,'Wind - Power Curve'!$A$3:$B$47,2)*Wind!$B$9</f>
        <v>5330.7</v>
      </c>
      <c r="C5767">
        <f>(0.5*(A5767^3)*Wind!$B$11*Wind!$B$7*(VLOOKUP(A5767+0.5,'Wind - Power Curve'!$A$3:$E$47,5,TRUE))*Wind!$B$9)/1000</f>
        <v>5461.3303338432288</v>
      </c>
      <c r="D5767" s="23" t="s">
        <v>9</v>
      </c>
    </row>
    <row r="5768" spans="1:4" x14ac:dyDescent="0.35">
      <c r="A5768" s="4">
        <f>Climate285!F5795*((113.5/10)^0.12)</f>
        <v>10.082482359163873</v>
      </c>
      <c r="B5768" s="24">
        <f>VLOOKUP(A5768,'Wind - Power Curve'!$A$3:$B$47,2)*Wind!$B$9</f>
        <v>5330.7</v>
      </c>
      <c r="C5768">
        <f>(0.5*(A5768^3)*Wind!$B$11*Wind!$B$7*(VLOOKUP(A5768+0.5,'Wind - Power Curve'!$A$3:$E$47,5,TRUE))*Wind!$B$9)/1000</f>
        <v>5284.7146478656532</v>
      </c>
      <c r="D5768" s="23" t="s">
        <v>9</v>
      </c>
    </row>
    <row r="5769" spans="1:4" x14ac:dyDescent="0.35">
      <c r="A5769" s="4">
        <f>Climate285!F5796*((113.5/10)^0.12)</f>
        <v>10.132004707137995</v>
      </c>
      <c r="B5769" s="24">
        <f>VLOOKUP(A5769,'Wind - Power Curve'!$A$3:$B$47,2)*Wind!$B$9</f>
        <v>5330.7</v>
      </c>
      <c r="C5769">
        <f>(0.5*(A5769^3)*Wind!$B$11*Wind!$B$7*(VLOOKUP(A5769+0.5,'Wind - Power Curve'!$A$3:$E$47,5,TRUE))*Wind!$B$9)/1000</f>
        <v>5362.9688992266692</v>
      </c>
      <c r="D5769" s="23" t="s">
        <v>9</v>
      </c>
    </row>
    <row r="5770" spans="1:4" x14ac:dyDescent="0.35">
      <c r="A5770" s="4">
        <f>Climate285!F5797*((113.5/10)^0.12)</f>
        <v>9.7880251549934147</v>
      </c>
      <c r="B5770" s="24">
        <f>VLOOKUP(A5770,'Wind - Power Curve'!$A$3:$B$47,2)*Wind!$B$9</f>
        <v>4640.4000000000005</v>
      </c>
      <c r="C5770">
        <f>(0.5*(A5770^3)*Wind!$B$11*Wind!$B$7*(VLOOKUP(A5770+0.5,'Wind - Power Curve'!$A$3:$E$47,5,TRUE))*Wind!$B$9)/1000</f>
        <v>4998.8427184560996</v>
      </c>
      <c r="D5770" s="23" t="s">
        <v>9</v>
      </c>
    </row>
    <row r="5771" spans="1:4" x14ac:dyDescent="0.35">
      <c r="A5771" s="4">
        <f>Climate285!F5798*((113.5/10)^0.12)</f>
        <v>9.6689038314880946</v>
      </c>
      <c r="B5771" s="24">
        <f>VLOOKUP(A5771,'Wind - Power Curve'!$A$3:$B$47,2)*Wind!$B$9</f>
        <v>4640.4000000000005</v>
      </c>
      <c r="C5771">
        <f>(0.5*(A5771^3)*Wind!$B$11*Wind!$B$7*(VLOOKUP(A5771+0.5,'Wind - Power Curve'!$A$3:$E$47,5,TRUE))*Wind!$B$9)/1000</f>
        <v>4818.5454989183163</v>
      </c>
      <c r="D5771" s="23" t="s">
        <v>9</v>
      </c>
    </row>
    <row r="5772" spans="1:4" x14ac:dyDescent="0.35">
      <c r="A5772" s="4">
        <f>Climate285!F5799*((113.5/10)^0.12)</f>
        <v>9.5230136712400046</v>
      </c>
      <c r="B5772" s="24">
        <f>VLOOKUP(A5772,'Wind - Power Curve'!$A$3:$B$47,2)*Wind!$B$9</f>
        <v>4640.4000000000005</v>
      </c>
      <c r="C5772">
        <f>(0.5*(A5772^3)*Wind!$B$11*Wind!$B$7*(VLOOKUP(A5772+0.5,'Wind - Power Curve'!$A$3:$E$47,5,TRUE))*Wind!$B$9)/1000</f>
        <v>4603.7047744417241</v>
      </c>
      <c r="D5772" s="23" t="s">
        <v>9</v>
      </c>
    </row>
    <row r="5773" spans="1:4" x14ac:dyDescent="0.35">
      <c r="A5773" s="4">
        <f>Climate285!F5800*((113.5/10)^0.12)</f>
        <v>9.6662269478138185</v>
      </c>
      <c r="B5773" s="24">
        <f>VLOOKUP(A5773,'Wind - Power Curve'!$A$3:$B$47,2)*Wind!$B$9</f>
        <v>4640.4000000000005</v>
      </c>
      <c r="C5773">
        <f>(0.5*(A5773^3)*Wind!$B$11*Wind!$B$7*(VLOOKUP(A5773+0.5,'Wind - Power Curve'!$A$3:$E$47,5,TRUE))*Wind!$B$9)/1000</f>
        <v>4814.544492619345</v>
      </c>
      <c r="D5773" s="23" t="s">
        <v>9</v>
      </c>
    </row>
    <row r="5774" spans="1:4" x14ac:dyDescent="0.35">
      <c r="A5774" s="4">
        <f>Climate285!F5801*((113.5/10)^0.12)</f>
        <v>9.6100123906540027</v>
      </c>
      <c r="B5774" s="24">
        <f>VLOOKUP(A5774,'Wind - Power Curve'!$A$3:$B$47,2)*Wind!$B$9</f>
        <v>4640.4000000000005</v>
      </c>
      <c r="C5774">
        <f>(0.5*(A5774^3)*Wind!$B$11*Wind!$B$7*(VLOOKUP(A5774+0.5,'Wind - Power Curve'!$A$3:$E$47,5,TRUE))*Wind!$B$9)/1000</f>
        <v>4731.0341721369814</v>
      </c>
      <c r="D5774" s="23" t="s">
        <v>9</v>
      </c>
    </row>
    <row r="5775" spans="1:4" x14ac:dyDescent="0.35">
      <c r="A5775" s="4">
        <f>Climate285!F5802*((113.5/10)^0.12)</f>
        <v>10.012883383632674</v>
      </c>
      <c r="B5775" s="24">
        <f>VLOOKUP(A5775,'Wind - Power Curve'!$A$3:$B$47,2)*Wind!$B$9</f>
        <v>5330.7</v>
      </c>
      <c r="C5775">
        <f>(0.5*(A5775^3)*Wind!$B$11*Wind!$B$7*(VLOOKUP(A5775+0.5,'Wind - Power Curve'!$A$3:$E$47,5,TRUE))*Wind!$B$9)/1000</f>
        <v>5176.0278468038059</v>
      </c>
      <c r="D5775" s="23" t="s">
        <v>9</v>
      </c>
    </row>
    <row r="5776" spans="1:4" x14ac:dyDescent="0.35">
      <c r="A5776" s="4">
        <f>Climate285!F5803*((113.5/10)^0.12)</f>
        <v>10.177511729600702</v>
      </c>
      <c r="B5776" s="24">
        <f>VLOOKUP(A5776,'Wind - Power Curve'!$A$3:$B$47,2)*Wind!$B$9</f>
        <v>5330.7</v>
      </c>
      <c r="C5776">
        <f>(0.5*(A5776^3)*Wind!$B$11*Wind!$B$7*(VLOOKUP(A5776+0.5,'Wind - Power Curve'!$A$3:$E$47,5,TRUE))*Wind!$B$9)/1000</f>
        <v>5435.5558756793407</v>
      </c>
      <c r="D5776" s="23" t="s">
        <v>9</v>
      </c>
    </row>
    <row r="5777" spans="1:4" x14ac:dyDescent="0.35">
      <c r="A5777" s="4">
        <f>Climate285!F5804*((113.5/10)^0.12)</f>
        <v>10.158773543880764</v>
      </c>
      <c r="B5777" s="24">
        <f>VLOOKUP(A5777,'Wind - Power Curve'!$A$3:$B$47,2)*Wind!$B$9</f>
        <v>5330.7</v>
      </c>
      <c r="C5777">
        <f>(0.5*(A5777^3)*Wind!$B$11*Wind!$B$7*(VLOOKUP(A5777+0.5,'Wind - Power Curve'!$A$3:$E$47,5,TRUE))*Wind!$B$9)/1000</f>
        <v>5405.588321026733</v>
      </c>
      <c r="D5777" s="23" t="s">
        <v>9</v>
      </c>
    </row>
    <row r="5778" spans="1:4" x14ac:dyDescent="0.35">
      <c r="A5778" s="4">
        <f>Climate285!F5805*((113.5/10)^0.12)</f>
        <v>9.8161324335733227</v>
      </c>
      <c r="B5778" s="24">
        <f>VLOOKUP(A5778,'Wind - Power Curve'!$A$3:$B$47,2)*Wind!$B$9</f>
        <v>4640.4000000000005</v>
      </c>
      <c r="C5778">
        <f>(0.5*(A5778^3)*Wind!$B$11*Wind!$B$7*(VLOOKUP(A5778+0.5,'Wind - Power Curve'!$A$3:$E$47,5,TRUE))*Wind!$B$9)/1000</f>
        <v>5042.0305074716507</v>
      </c>
      <c r="D5778" s="23" t="s">
        <v>9</v>
      </c>
    </row>
    <row r="5779" spans="1:4" x14ac:dyDescent="0.35">
      <c r="A5779" s="4">
        <f>Climate285!F5806*((113.5/10)^0.12)</f>
        <v>9.5752129028884028</v>
      </c>
      <c r="B5779" s="24">
        <f>VLOOKUP(A5779,'Wind - Power Curve'!$A$3:$B$47,2)*Wind!$B$9</f>
        <v>4640.4000000000005</v>
      </c>
      <c r="C5779">
        <f>(0.5*(A5779^3)*Wind!$B$11*Wind!$B$7*(VLOOKUP(A5779+0.5,'Wind - Power Curve'!$A$3:$E$47,5,TRUE))*Wind!$B$9)/1000</f>
        <v>4679.8244239659471</v>
      </c>
      <c r="D5779" s="23" t="s">
        <v>9</v>
      </c>
    </row>
    <row r="5780" spans="1:4" x14ac:dyDescent="0.35">
      <c r="A5780" s="4">
        <f>Climate285!F5807*((113.5/10)^0.12)</f>
        <v>9.1643112588869027</v>
      </c>
      <c r="B5780" s="24">
        <f>VLOOKUP(A5780,'Wind - Power Curve'!$A$3:$B$47,2)*Wind!$B$9</f>
        <v>3954.6</v>
      </c>
      <c r="C5780">
        <f>(0.5*(A5780^3)*Wind!$B$11*Wind!$B$7*(VLOOKUP(A5780+0.5,'Wind - Power Curve'!$A$3:$E$47,5,TRUE))*Wind!$B$9)/1000</f>
        <v>4165.6626467783535</v>
      </c>
      <c r="D5780" s="23" t="s">
        <v>9</v>
      </c>
    </row>
    <row r="5781" spans="1:4" x14ac:dyDescent="0.35">
      <c r="A5781" s="4">
        <f>Climate285!F5808*((113.5/10)^0.12)</f>
        <v>8.5513048974774968</v>
      </c>
      <c r="B5781" s="24">
        <f>VLOOKUP(A5781,'Wind - Power Curve'!$A$3:$B$47,2)*Wind!$B$9</f>
        <v>3314.7000000000003</v>
      </c>
      <c r="C5781">
        <f>(0.5*(A5781^3)*Wind!$B$11*Wind!$B$7*(VLOOKUP(A5781+0.5,'Wind - Power Curve'!$A$3:$E$47,5,TRUE))*Wind!$B$9)/1000</f>
        <v>3392.1278164983869</v>
      </c>
      <c r="D5781" s="23" t="s">
        <v>9</v>
      </c>
    </row>
    <row r="5782" spans="1:4" x14ac:dyDescent="0.35">
      <c r="A5782" s="4">
        <f>Climate285!F5809*((113.5/10)^0.12)</f>
        <v>8.9287454955505368</v>
      </c>
      <c r="B5782" s="24">
        <f>VLOOKUP(A5782,'Wind - Power Curve'!$A$3:$B$47,2)*Wind!$B$9</f>
        <v>3314.7000000000003</v>
      </c>
      <c r="C5782">
        <f>(0.5*(A5782^3)*Wind!$B$11*Wind!$B$7*(VLOOKUP(A5782+0.5,'Wind - Power Curve'!$A$3:$E$47,5,TRUE))*Wind!$B$9)/1000</f>
        <v>3861.4139909292294</v>
      </c>
      <c r="D5782" s="23" t="s">
        <v>9</v>
      </c>
    </row>
    <row r="5783" spans="1:4" x14ac:dyDescent="0.35">
      <c r="A5783" s="4">
        <f>Climate285!F5810*((113.5/10)^0.12)</f>
        <v>8.7012103832370027</v>
      </c>
      <c r="B5783" s="24">
        <f>VLOOKUP(A5783,'Wind - Power Curve'!$A$3:$B$47,2)*Wind!$B$9</f>
        <v>3314.7000000000003</v>
      </c>
      <c r="C5783">
        <f>(0.5*(A5783^3)*Wind!$B$11*Wind!$B$7*(VLOOKUP(A5783+0.5,'Wind - Power Curve'!$A$3:$E$47,5,TRUE))*Wind!$B$9)/1000</f>
        <v>3573.6666722801983</v>
      </c>
      <c r="D5783" s="23" t="s">
        <v>9</v>
      </c>
    </row>
    <row r="5784" spans="1:4" x14ac:dyDescent="0.35">
      <c r="A5784" s="4">
        <f>Climate285!F5811*((113.5/10)^0.12)</f>
        <v>8.3117238086297167</v>
      </c>
      <c r="B5784" s="24">
        <f>VLOOKUP(A5784,'Wind - Power Curve'!$A$3:$B$47,2)*Wind!$B$9</f>
        <v>2737.8</v>
      </c>
      <c r="C5784">
        <f>(0.5*(A5784^3)*Wind!$B$11*Wind!$B$7*(VLOOKUP(A5784+0.5,'Wind - Power Curve'!$A$3:$E$47,5,TRUE))*Wind!$B$9)/1000</f>
        <v>3099.2796296850843</v>
      </c>
      <c r="D5784" s="23" t="s">
        <v>9</v>
      </c>
    </row>
    <row r="5785" spans="1:4" x14ac:dyDescent="0.35">
      <c r="A5785" s="4">
        <f>Climate285!F5812*((113.5/10)^0.12)</f>
        <v>8.4134453882522369</v>
      </c>
      <c r="B5785" s="24">
        <f>VLOOKUP(A5785,'Wind - Power Curve'!$A$3:$B$47,2)*Wind!$B$9</f>
        <v>2737.8</v>
      </c>
      <c r="C5785">
        <f>(0.5*(A5785^3)*Wind!$B$11*Wind!$B$7*(VLOOKUP(A5785+0.5,'Wind - Power Curve'!$A$3:$E$47,5,TRUE))*Wind!$B$9)/1000</f>
        <v>3214.4678862018159</v>
      </c>
      <c r="D5785" s="23" t="s">
        <v>9</v>
      </c>
    </row>
    <row r="5786" spans="1:4" x14ac:dyDescent="0.35">
      <c r="A5786" s="4">
        <f>Climate285!F5813*((113.5/10)^0.12)</f>
        <v>8.8658387292050307</v>
      </c>
      <c r="B5786" s="24">
        <f>VLOOKUP(A5786,'Wind - Power Curve'!$A$3:$B$47,2)*Wind!$B$9</f>
        <v>3314.7000000000003</v>
      </c>
      <c r="C5786">
        <f>(0.5*(A5786^3)*Wind!$B$11*Wind!$B$7*(VLOOKUP(A5786+0.5,'Wind - Power Curve'!$A$3:$E$47,5,TRUE))*Wind!$B$9)/1000</f>
        <v>3780.3718029329216</v>
      </c>
      <c r="D5786" s="23" t="s">
        <v>9</v>
      </c>
    </row>
    <row r="5787" spans="1:4" x14ac:dyDescent="0.35">
      <c r="A5787" s="4">
        <f>Climate285!F5814*((113.5/10)^0.12)</f>
        <v>8.5513048974774968</v>
      </c>
      <c r="B5787" s="24">
        <f>VLOOKUP(A5787,'Wind - Power Curve'!$A$3:$B$47,2)*Wind!$B$9</f>
        <v>3314.7000000000003</v>
      </c>
      <c r="C5787">
        <f>(0.5*(A5787^3)*Wind!$B$11*Wind!$B$7*(VLOOKUP(A5787+0.5,'Wind - Power Curve'!$A$3:$E$47,5,TRUE))*Wind!$B$9)/1000</f>
        <v>3392.1278164983869</v>
      </c>
      <c r="D5787" s="23" t="s">
        <v>9</v>
      </c>
    </row>
    <row r="5788" spans="1:4" x14ac:dyDescent="0.35">
      <c r="A5788" s="4">
        <f>Climate285!F5815*((113.5/10)^0.12)</f>
        <v>8.4897365729691288</v>
      </c>
      <c r="B5788" s="24">
        <f>VLOOKUP(A5788,'Wind - Power Curve'!$A$3:$B$47,2)*Wind!$B$9</f>
        <v>2737.8</v>
      </c>
      <c r="C5788">
        <f>(0.5*(A5788^3)*Wind!$B$11*Wind!$B$7*(VLOOKUP(A5788+0.5,'Wind - Power Curve'!$A$3:$E$47,5,TRUE))*Wind!$B$9)/1000</f>
        <v>3302.7073693990519</v>
      </c>
      <c r="D5788" s="23" t="s">
        <v>9</v>
      </c>
    </row>
    <row r="5789" spans="1:4" x14ac:dyDescent="0.35">
      <c r="A5789" s="4">
        <f>Climate285!F5816*((113.5/10)^0.12)</f>
        <v>8.3358157616982069</v>
      </c>
      <c r="B5789" s="24">
        <f>VLOOKUP(A5789,'Wind - Power Curve'!$A$3:$B$47,2)*Wind!$B$9</f>
        <v>2737.8</v>
      </c>
      <c r="C5789">
        <f>(0.5*(A5789^3)*Wind!$B$11*Wind!$B$7*(VLOOKUP(A5789+0.5,'Wind - Power Curve'!$A$3:$E$47,5,TRUE))*Wind!$B$9)/1000</f>
        <v>3126.3080794984185</v>
      </c>
      <c r="D5789" s="23" t="s">
        <v>9</v>
      </c>
    </row>
    <row r="5790" spans="1:4" x14ac:dyDescent="0.35">
      <c r="A5790" s="4">
        <f>Climate285!F5817*((113.5/10)^0.12)</f>
        <v>8.7065641505855549</v>
      </c>
      <c r="B5790" s="24">
        <f>VLOOKUP(A5790,'Wind - Power Curve'!$A$3:$B$47,2)*Wind!$B$9</f>
        <v>3314.7000000000003</v>
      </c>
      <c r="C5790">
        <f>(0.5*(A5790^3)*Wind!$B$11*Wind!$B$7*(VLOOKUP(A5790+0.5,'Wind - Power Curve'!$A$3:$E$47,5,TRUE))*Wind!$B$9)/1000</f>
        <v>3580.2672555094764</v>
      </c>
      <c r="D5790" s="23" t="s">
        <v>9</v>
      </c>
    </row>
    <row r="5791" spans="1:4" x14ac:dyDescent="0.35">
      <c r="A5791" s="4">
        <f>Climate285!F5818*((113.5/10)^0.12)</f>
        <v>8.7601018240710928</v>
      </c>
      <c r="B5791" s="24">
        <f>VLOOKUP(A5791,'Wind - Power Curve'!$A$3:$B$47,2)*Wind!$B$9</f>
        <v>3314.7000000000003</v>
      </c>
      <c r="C5791">
        <f>(0.5*(A5791^3)*Wind!$B$11*Wind!$B$7*(VLOOKUP(A5791+0.5,'Wind - Power Curve'!$A$3:$E$47,5,TRUE))*Wind!$B$9)/1000</f>
        <v>3646.7206518443099</v>
      </c>
      <c r="D5791" s="23" t="s">
        <v>9</v>
      </c>
    </row>
    <row r="5792" spans="1:4" x14ac:dyDescent="0.35">
      <c r="A5792" s="4">
        <f>Climate285!F5819*((113.5/10)^0.12)</f>
        <v>8.8015935210223848</v>
      </c>
      <c r="B5792" s="24">
        <f>VLOOKUP(A5792,'Wind - Power Curve'!$A$3:$B$47,2)*Wind!$B$9</f>
        <v>3314.7000000000003</v>
      </c>
      <c r="C5792">
        <f>(0.5*(A5792^3)*Wind!$B$11*Wind!$B$7*(VLOOKUP(A5792+0.5,'Wind - Power Curve'!$A$3:$E$47,5,TRUE))*Wind!$B$9)/1000</f>
        <v>3698.7838904668424</v>
      </c>
      <c r="D5792" s="23" t="s">
        <v>9</v>
      </c>
    </row>
    <row r="5793" spans="1:4" x14ac:dyDescent="0.35">
      <c r="A5793" s="4">
        <f>Climate285!F5820*((113.5/10)^0.12)</f>
        <v>9.1977723048153628</v>
      </c>
      <c r="B5793" s="24">
        <f>VLOOKUP(A5793,'Wind - Power Curve'!$A$3:$B$47,2)*Wind!$B$9</f>
        <v>3954.6</v>
      </c>
      <c r="C5793">
        <f>(0.5*(A5793^3)*Wind!$B$11*Wind!$B$7*(VLOOKUP(A5793+0.5,'Wind - Power Curve'!$A$3:$E$47,5,TRUE))*Wind!$B$9)/1000</f>
        <v>4211.4588820041445</v>
      </c>
      <c r="D5793" s="23" t="s">
        <v>9</v>
      </c>
    </row>
    <row r="5794" spans="1:4" x14ac:dyDescent="0.35">
      <c r="A5794" s="4">
        <f>Climate285!F5821*((113.5/10)^0.12)</f>
        <v>9.5310443222628365</v>
      </c>
      <c r="B5794" s="24">
        <f>VLOOKUP(A5794,'Wind - Power Curve'!$A$3:$B$47,2)*Wind!$B$9</f>
        <v>4640.4000000000005</v>
      </c>
      <c r="C5794">
        <f>(0.5*(A5794^3)*Wind!$B$11*Wind!$B$7*(VLOOKUP(A5794+0.5,'Wind - Power Curve'!$A$3:$E$47,5,TRUE))*Wind!$B$9)/1000</f>
        <v>4615.3613571730612</v>
      </c>
      <c r="D5794" s="23" t="s">
        <v>9</v>
      </c>
    </row>
    <row r="5795" spans="1:4" x14ac:dyDescent="0.35">
      <c r="A5795" s="4">
        <f>Climate285!F5822*((113.5/10)^0.12)</f>
        <v>9.6300890182110805</v>
      </c>
      <c r="B5795" s="24">
        <f>VLOOKUP(A5795,'Wind - Power Curve'!$A$3:$B$47,2)*Wind!$B$9</f>
        <v>4640.4000000000005</v>
      </c>
      <c r="C5795">
        <f>(0.5*(A5795^3)*Wind!$B$11*Wind!$B$7*(VLOOKUP(A5795+0.5,'Wind - Power Curve'!$A$3:$E$47,5,TRUE))*Wind!$B$9)/1000</f>
        <v>4760.7474893236367</v>
      </c>
      <c r="D5795" s="23" t="s">
        <v>9</v>
      </c>
    </row>
    <row r="5796" spans="1:4" x14ac:dyDescent="0.35">
      <c r="A5796" s="4">
        <f>Climate285!F5823*((113.5/10)^0.12)</f>
        <v>9.7023648774165547</v>
      </c>
      <c r="B5796" s="24">
        <f>VLOOKUP(A5796,'Wind - Power Curve'!$A$3:$B$47,2)*Wind!$B$9</f>
        <v>4640.4000000000005</v>
      </c>
      <c r="C5796">
        <f>(0.5*(A5796^3)*Wind!$B$11*Wind!$B$7*(VLOOKUP(A5796+0.5,'Wind - Power Curve'!$A$3:$E$47,5,TRUE))*Wind!$B$9)/1000</f>
        <v>4868.7452519390536</v>
      </c>
      <c r="D5796" s="23" t="s">
        <v>9</v>
      </c>
    </row>
    <row r="5797" spans="1:4" x14ac:dyDescent="0.35">
      <c r="A5797" s="4">
        <f>Climate285!F5824*((113.5/10)^0.12)</f>
        <v>9.9994989652612887</v>
      </c>
      <c r="B5797" s="24">
        <f>VLOOKUP(A5797,'Wind - Power Curve'!$A$3:$B$47,2)*Wind!$B$9</f>
        <v>4640.4000000000005</v>
      </c>
      <c r="C5797">
        <f>(0.5*(A5797^3)*Wind!$B$11*Wind!$B$7*(VLOOKUP(A5797+0.5,'Wind - Power Curve'!$A$3:$E$47,5,TRUE))*Wind!$B$9)/1000</f>
        <v>5329.8987803807322</v>
      </c>
      <c r="D5797" s="23" t="s">
        <v>9</v>
      </c>
    </row>
    <row r="5798" spans="1:4" x14ac:dyDescent="0.35">
      <c r="A5798" s="4">
        <f>Climate285!F5825*((113.5/10)^0.12)</f>
        <v>10.493384003165374</v>
      </c>
      <c r="B5798" s="24">
        <f>VLOOKUP(A5798,'Wind - Power Curve'!$A$3:$B$47,2)*Wind!$B$9</f>
        <v>5330.7</v>
      </c>
      <c r="C5798">
        <f>(0.5*(A5798^3)*Wind!$B$11*Wind!$B$7*(VLOOKUP(A5798+0.5,'Wind - Power Curve'!$A$3:$E$47,5,TRUE))*Wind!$B$9)/1000</f>
        <v>5957.5243757258422</v>
      </c>
      <c r="D5798" s="23" t="s">
        <v>9</v>
      </c>
    </row>
    <row r="5799" spans="1:4" x14ac:dyDescent="0.35">
      <c r="A5799" s="4">
        <f>Climate285!F5826*((113.5/10)^0.12)</f>
        <v>10.794533416521523</v>
      </c>
      <c r="B5799" s="24">
        <f>VLOOKUP(A5799,'Wind - Power Curve'!$A$3:$B$47,2)*Wind!$B$9</f>
        <v>5968.8</v>
      </c>
      <c r="C5799">
        <f>(0.5*(A5799^3)*Wind!$B$11*Wind!$B$7*(VLOOKUP(A5799+0.5,'Wind - Power Curve'!$A$3:$E$47,5,TRUE))*Wind!$B$9)/1000</f>
        <v>6132.9803731019074</v>
      </c>
      <c r="D5799" s="23" t="s">
        <v>9</v>
      </c>
    </row>
    <row r="5800" spans="1:4" x14ac:dyDescent="0.35">
      <c r="A5800" s="4">
        <f>Climate285!F5827*((113.5/10)^0.12)</f>
        <v>10.755718603244508</v>
      </c>
      <c r="B5800" s="24">
        <f>VLOOKUP(A5800,'Wind - Power Curve'!$A$3:$B$47,2)*Wind!$B$9</f>
        <v>5968.8</v>
      </c>
      <c r="C5800">
        <f>(0.5*(A5800^3)*Wind!$B$11*Wind!$B$7*(VLOOKUP(A5800+0.5,'Wind - Power Curve'!$A$3:$E$47,5,TRUE))*Wind!$B$9)/1000</f>
        <v>6067.0593573518618</v>
      </c>
      <c r="D5800" s="23" t="s">
        <v>9</v>
      </c>
    </row>
    <row r="5801" spans="1:4" x14ac:dyDescent="0.35">
      <c r="A5801" s="4">
        <f>Climate285!F5828*((113.5/10)^0.12)</f>
        <v>10.514799072559589</v>
      </c>
      <c r="B5801" s="24">
        <f>VLOOKUP(A5801,'Wind - Power Curve'!$A$3:$B$47,2)*Wind!$B$9</f>
        <v>5968.8</v>
      </c>
      <c r="C5801">
        <f>(0.5*(A5801^3)*Wind!$B$11*Wind!$B$7*(VLOOKUP(A5801+0.5,'Wind - Power Curve'!$A$3:$E$47,5,TRUE))*Wind!$B$9)/1000</f>
        <v>5668.4312549832221</v>
      </c>
      <c r="D5801" s="23" t="s">
        <v>9</v>
      </c>
    </row>
    <row r="5802" spans="1:4" x14ac:dyDescent="0.35">
      <c r="A5802" s="4">
        <f>Climate285!F5829*((113.5/10)^0.12)</f>
        <v>10.534875700116666</v>
      </c>
      <c r="B5802" s="24">
        <f>VLOOKUP(A5802,'Wind - Power Curve'!$A$3:$B$47,2)*Wind!$B$9</f>
        <v>5968.8</v>
      </c>
      <c r="C5802">
        <f>(0.5*(A5802^3)*Wind!$B$11*Wind!$B$7*(VLOOKUP(A5802+0.5,'Wind - Power Curve'!$A$3:$E$47,5,TRUE))*Wind!$B$9)/1000</f>
        <v>5700.9626649975489</v>
      </c>
      <c r="D5802" s="23" t="s">
        <v>9</v>
      </c>
    </row>
    <row r="5803" spans="1:4" x14ac:dyDescent="0.35">
      <c r="A5803" s="4">
        <f>Climate285!F5830*((113.5/10)^0.12)</f>
        <v>10.378278005171467</v>
      </c>
      <c r="B5803" s="24">
        <f>VLOOKUP(A5803,'Wind - Power Curve'!$A$3:$B$47,2)*Wind!$B$9</f>
        <v>5330.7</v>
      </c>
      <c r="C5803">
        <f>(0.5*(A5803^3)*Wind!$B$11*Wind!$B$7*(VLOOKUP(A5803+0.5,'Wind - Power Curve'!$A$3:$E$47,5,TRUE))*Wind!$B$9)/1000</f>
        <v>5763.6158889309418</v>
      </c>
      <c r="D5803" s="23" t="s">
        <v>9</v>
      </c>
    </row>
    <row r="5804" spans="1:4" x14ac:dyDescent="0.35">
      <c r="A5804" s="4">
        <f>Climate285!F5831*((113.5/10)^0.12)</f>
        <v>9.8910851764530747</v>
      </c>
      <c r="B5804" s="24">
        <f>VLOOKUP(A5804,'Wind - Power Curve'!$A$3:$B$47,2)*Wind!$B$9</f>
        <v>4640.4000000000005</v>
      </c>
      <c r="C5804">
        <f>(0.5*(A5804^3)*Wind!$B$11*Wind!$B$7*(VLOOKUP(A5804+0.5,'Wind - Power Curve'!$A$3:$E$47,5,TRUE))*Wind!$B$9)/1000</f>
        <v>5158.4124908689528</v>
      </c>
      <c r="D5804" s="23" t="s">
        <v>9</v>
      </c>
    </row>
    <row r="5805" spans="1:4" x14ac:dyDescent="0.35">
      <c r="A5805" s="4">
        <f>Climate285!F5832*((113.5/10)^0.12)</f>
        <v>9.6033201814683107</v>
      </c>
      <c r="B5805" s="24">
        <f>VLOOKUP(A5805,'Wind - Power Curve'!$A$3:$B$47,2)*Wind!$B$9</f>
        <v>4640.4000000000005</v>
      </c>
      <c r="C5805">
        <f>(0.5*(A5805^3)*Wind!$B$11*Wind!$B$7*(VLOOKUP(A5805+0.5,'Wind - Power Curve'!$A$3:$E$47,5,TRUE))*Wind!$B$9)/1000</f>
        <v>4721.157277266112</v>
      </c>
      <c r="D5805" s="23" t="s">
        <v>9</v>
      </c>
    </row>
    <row r="5806" spans="1:4" x14ac:dyDescent="0.35">
      <c r="A5806" s="4">
        <f>Climate285!F5833*((113.5/10)^0.12)</f>
        <v>9.7077186447651087</v>
      </c>
      <c r="B5806" s="24">
        <f>VLOOKUP(A5806,'Wind - Power Curve'!$A$3:$B$47,2)*Wind!$B$9</f>
        <v>4640.4000000000005</v>
      </c>
      <c r="C5806">
        <f>(0.5*(A5806^3)*Wind!$B$11*Wind!$B$7*(VLOOKUP(A5806+0.5,'Wind - Power Curve'!$A$3:$E$47,5,TRUE))*Wind!$B$9)/1000</f>
        <v>4876.8094246319979</v>
      </c>
      <c r="D5806" s="23" t="s">
        <v>9</v>
      </c>
    </row>
    <row r="5807" spans="1:4" x14ac:dyDescent="0.35">
      <c r="A5807" s="4">
        <f>Climate285!F5834*((113.5/10)^0.12)</f>
        <v>9.5939510886083426</v>
      </c>
      <c r="B5807" s="24">
        <f>VLOOKUP(A5807,'Wind - Power Curve'!$A$3:$B$47,2)*Wind!$B$9</f>
        <v>4640.4000000000005</v>
      </c>
      <c r="C5807">
        <f>(0.5*(A5807^3)*Wind!$B$11*Wind!$B$7*(VLOOKUP(A5807+0.5,'Wind - Power Curve'!$A$3:$E$47,5,TRUE))*Wind!$B$9)/1000</f>
        <v>4707.3527325791238</v>
      </c>
      <c r="D5807" s="23" t="s">
        <v>9</v>
      </c>
    </row>
    <row r="5808" spans="1:4" x14ac:dyDescent="0.35">
      <c r="A5808" s="4">
        <f>Climate285!F5835*((113.5/10)^0.12)</f>
        <v>9.7050417610908326</v>
      </c>
      <c r="B5808" s="24">
        <f>VLOOKUP(A5808,'Wind - Power Curve'!$A$3:$B$47,2)*Wind!$B$9</f>
        <v>4640.4000000000005</v>
      </c>
      <c r="C5808">
        <f>(0.5*(A5808^3)*Wind!$B$11*Wind!$B$7*(VLOOKUP(A5808+0.5,'Wind - Power Curve'!$A$3:$E$47,5,TRUE))*Wind!$B$9)/1000</f>
        <v>4872.7762261392736</v>
      </c>
      <c r="D5808" s="23" t="s">
        <v>9</v>
      </c>
    </row>
    <row r="5809" spans="1:4" x14ac:dyDescent="0.35">
      <c r="A5809" s="4">
        <f>Climate285!F5836*((113.5/10)^0.12)</f>
        <v>9.6140277161654186</v>
      </c>
      <c r="B5809" s="24">
        <f>VLOOKUP(A5809,'Wind - Power Curve'!$A$3:$B$47,2)*Wind!$B$9</f>
        <v>4640.4000000000005</v>
      </c>
      <c r="C5809">
        <f>(0.5*(A5809^3)*Wind!$B$11*Wind!$B$7*(VLOOKUP(A5809+0.5,'Wind - Power Curve'!$A$3:$E$47,5,TRUE))*Wind!$B$9)/1000</f>
        <v>4736.9669159843488</v>
      </c>
      <c r="D5809" s="23" t="s">
        <v>9</v>
      </c>
    </row>
    <row r="5810" spans="1:4" x14ac:dyDescent="0.35">
      <c r="A5810" s="4">
        <f>Climate285!F5837*((113.5/10)^0.12)</f>
        <v>9.6622116223024026</v>
      </c>
      <c r="B5810" s="24">
        <f>VLOOKUP(A5810,'Wind - Power Curve'!$A$3:$B$47,2)*Wind!$B$9</f>
        <v>4640.4000000000005</v>
      </c>
      <c r="C5810">
        <f>(0.5*(A5810^3)*Wind!$B$11*Wind!$B$7*(VLOOKUP(A5810+0.5,'Wind - Power Curve'!$A$3:$E$47,5,TRUE))*Wind!$B$9)/1000</f>
        <v>4808.547136847722</v>
      </c>
      <c r="D5810" s="23" t="s">
        <v>9</v>
      </c>
    </row>
    <row r="5811" spans="1:4" x14ac:dyDescent="0.35">
      <c r="A5811" s="4">
        <f>Climate285!F5838*((113.5/10)^0.12)</f>
        <v>9.5323827640999728</v>
      </c>
      <c r="B5811" s="24">
        <f>VLOOKUP(A5811,'Wind - Power Curve'!$A$3:$B$47,2)*Wind!$B$9</f>
        <v>4640.4000000000005</v>
      </c>
      <c r="C5811">
        <f>(0.5*(A5811^3)*Wind!$B$11*Wind!$B$7*(VLOOKUP(A5811+0.5,'Wind - Power Curve'!$A$3:$E$47,5,TRUE))*Wind!$B$9)/1000</f>
        <v>4617.3060318766347</v>
      </c>
      <c r="D5811" s="23" t="s">
        <v>9</v>
      </c>
    </row>
    <row r="5812" spans="1:4" x14ac:dyDescent="0.35">
      <c r="A5812" s="4">
        <f>Climate285!F5839*((113.5/10)^0.12)</f>
        <v>9.7358259233450166</v>
      </c>
      <c r="B5812" s="24">
        <f>VLOOKUP(A5812,'Wind - Power Curve'!$A$3:$B$47,2)*Wind!$B$9</f>
        <v>4640.4000000000005</v>
      </c>
      <c r="C5812">
        <f>(0.5*(A5812^3)*Wind!$B$11*Wind!$B$7*(VLOOKUP(A5812+0.5,'Wind - Power Curve'!$A$3:$E$47,5,TRUE))*Wind!$B$9)/1000</f>
        <v>4919.2924548027422</v>
      </c>
      <c r="D5812" s="23" t="s">
        <v>9</v>
      </c>
    </row>
    <row r="5813" spans="1:4" x14ac:dyDescent="0.35">
      <c r="A5813" s="4">
        <f>Climate285!F5840*((113.5/10)^0.12)</f>
        <v>9.4293227426403128</v>
      </c>
      <c r="B5813" s="24">
        <f>VLOOKUP(A5813,'Wind - Power Curve'!$A$3:$B$47,2)*Wind!$B$9</f>
        <v>3954.6</v>
      </c>
      <c r="C5813">
        <f>(0.5*(A5813^3)*Wind!$B$11*Wind!$B$7*(VLOOKUP(A5813+0.5,'Wind - Power Curve'!$A$3:$E$47,5,TRUE))*Wind!$B$9)/1000</f>
        <v>4537.5989089333543</v>
      </c>
      <c r="D5813" s="23" t="s">
        <v>9</v>
      </c>
    </row>
    <row r="5814" spans="1:4" x14ac:dyDescent="0.35">
      <c r="A5814" s="4">
        <f>Climate285!F5841*((113.5/10)^0.12)</f>
        <v>9.9472997336128905</v>
      </c>
      <c r="B5814" s="24">
        <f>VLOOKUP(A5814,'Wind - Power Curve'!$A$3:$B$47,2)*Wind!$B$9</f>
        <v>4640.4000000000005</v>
      </c>
      <c r="C5814">
        <f>(0.5*(A5814^3)*Wind!$B$11*Wind!$B$7*(VLOOKUP(A5814+0.5,'Wind - Power Curve'!$A$3:$E$47,5,TRUE))*Wind!$B$9)/1000</f>
        <v>5246.8645782452541</v>
      </c>
      <c r="D5814" s="23" t="s">
        <v>9</v>
      </c>
    </row>
    <row r="5815" spans="1:4" x14ac:dyDescent="0.35">
      <c r="A5815" s="4">
        <f>Climate285!F5842*((113.5/10)^0.12)</f>
        <v>10.35953981945153</v>
      </c>
      <c r="B5815" s="24">
        <f>VLOOKUP(A5815,'Wind - Power Curve'!$A$3:$B$47,2)*Wind!$B$9</f>
        <v>5330.7</v>
      </c>
      <c r="C5815">
        <f>(0.5*(A5815^3)*Wind!$B$11*Wind!$B$7*(VLOOKUP(A5815+0.5,'Wind - Power Curve'!$A$3:$E$47,5,TRUE))*Wind!$B$9)/1000</f>
        <v>5732.4532548265324</v>
      </c>
      <c r="D5815" s="23" t="s">
        <v>9</v>
      </c>
    </row>
    <row r="5816" spans="1:4" x14ac:dyDescent="0.35">
      <c r="A5816" s="4">
        <f>Climate285!F5843*((113.5/10)^0.12)</f>
        <v>10.554952327673742</v>
      </c>
      <c r="B5816" s="24">
        <f>VLOOKUP(A5816,'Wind - Power Curve'!$A$3:$B$47,2)*Wind!$B$9</f>
        <v>5968.8</v>
      </c>
      <c r="C5816">
        <f>(0.5*(A5816^3)*Wind!$B$11*Wind!$B$7*(VLOOKUP(A5816+0.5,'Wind - Power Curve'!$A$3:$E$47,5,TRUE))*Wind!$B$9)/1000</f>
        <v>5733.6183037690907</v>
      </c>
      <c r="D5816" s="23" t="s">
        <v>9</v>
      </c>
    </row>
    <row r="5817" spans="1:4" x14ac:dyDescent="0.35">
      <c r="A5817" s="4">
        <f>Climate285!F5844*((113.5/10)^0.12)</f>
        <v>10.311355913314546</v>
      </c>
      <c r="B5817" s="24">
        <f>VLOOKUP(A5817,'Wind - Power Curve'!$A$3:$B$47,2)*Wind!$B$9</f>
        <v>5330.7</v>
      </c>
      <c r="C5817">
        <f>(0.5*(A5817^3)*Wind!$B$11*Wind!$B$7*(VLOOKUP(A5817+0.5,'Wind - Power Curve'!$A$3:$E$47,5,TRUE))*Wind!$B$9)/1000</f>
        <v>5652.8369940980974</v>
      </c>
      <c r="D5817" s="23" t="s">
        <v>9</v>
      </c>
    </row>
    <row r="5818" spans="1:4" x14ac:dyDescent="0.35">
      <c r="A5818" s="4">
        <f>Climate285!F5845*((113.5/10)^0.12)</f>
        <v>10.374262679660053</v>
      </c>
      <c r="B5818" s="24">
        <f>VLOOKUP(A5818,'Wind - Power Curve'!$A$3:$B$47,2)*Wind!$B$9</f>
        <v>5330.7</v>
      </c>
      <c r="C5818">
        <f>(0.5*(A5818^3)*Wind!$B$11*Wind!$B$7*(VLOOKUP(A5818+0.5,'Wind - Power Curve'!$A$3:$E$47,5,TRUE))*Wind!$B$9)/1000</f>
        <v>5756.9286982870253</v>
      </c>
      <c r="D5818" s="23" t="s">
        <v>9</v>
      </c>
    </row>
    <row r="5819" spans="1:4" x14ac:dyDescent="0.35">
      <c r="A5819" s="4">
        <f>Climate285!F5846*((113.5/10)^0.12)</f>
        <v>10.285925518408915</v>
      </c>
      <c r="B5819" s="24">
        <f>VLOOKUP(A5819,'Wind - Power Curve'!$A$3:$B$47,2)*Wind!$B$9</f>
        <v>5330.7</v>
      </c>
      <c r="C5819">
        <f>(0.5*(A5819^3)*Wind!$B$11*Wind!$B$7*(VLOOKUP(A5819+0.5,'Wind - Power Curve'!$A$3:$E$47,5,TRUE))*Wind!$B$9)/1000</f>
        <v>5611.1161079490985</v>
      </c>
      <c r="D5819" s="23" t="s">
        <v>9</v>
      </c>
    </row>
    <row r="5820" spans="1:4" x14ac:dyDescent="0.35">
      <c r="A5820" s="4">
        <f>Climate285!F5847*((113.5/10)^0.12)</f>
        <v>9.8924236182902145</v>
      </c>
      <c r="B5820" s="24">
        <f>VLOOKUP(A5820,'Wind - Power Curve'!$A$3:$B$47,2)*Wind!$B$9</f>
        <v>4640.4000000000005</v>
      </c>
      <c r="C5820">
        <f>(0.5*(A5820^3)*Wind!$B$11*Wind!$B$7*(VLOOKUP(A5820+0.5,'Wind - Power Curve'!$A$3:$E$47,5,TRUE))*Wind!$B$9)/1000</f>
        <v>5160.5068523906348</v>
      </c>
      <c r="D5820" s="23" t="s">
        <v>9</v>
      </c>
    </row>
    <row r="5821" spans="1:4" x14ac:dyDescent="0.35">
      <c r="A5821" s="4">
        <f>Climate285!F5848*((113.5/10)^0.12)</f>
        <v>9.8964389438016305</v>
      </c>
      <c r="B5821" s="24">
        <f>VLOOKUP(A5821,'Wind - Power Curve'!$A$3:$B$47,2)*Wind!$B$9</f>
        <v>4640.4000000000005</v>
      </c>
      <c r="C5821">
        <f>(0.5*(A5821^3)*Wind!$B$11*Wind!$B$7*(VLOOKUP(A5821+0.5,'Wind - Power Curve'!$A$3:$E$47,5,TRUE))*Wind!$B$9)/1000</f>
        <v>5166.7933381200874</v>
      </c>
      <c r="D5821" s="23" t="s">
        <v>9</v>
      </c>
    </row>
    <row r="5822" spans="1:4" x14ac:dyDescent="0.35">
      <c r="A5822" s="4">
        <f>Climate285!F5849*((113.5/10)^0.12)</f>
        <v>9.7920404805048307</v>
      </c>
      <c r="B5822" s="24">
        <f>VLOOKUP(A5822,'Wind - Power Curve'!$A$3:$B$47,2)*Wind!$B$9</f>
        <v>4640.4000000000005</v>
      </c>
      <c r="C5822">
        <f>(0.5*(A5822^3)*Wind!$B$11*Wind!$B$7*(VLOOKUP(A5822+0.5,'Wind - Power Curve'!$A$3:$E$47,5,TRUE))*Wind!$B$9)/1000</f>
        <v>5004.9972436842299</v>
      </c>
      <c r="D5822" s="23" t="s">
        <v>9</v>
      </c>
    </row>
    <row r="5823" spans="1:4" x14ac:dyDescent="0.35">
      <c r="A5823" s="4">
        <f>Climate285!F5850*((113.5/10)^0.12)</f>
        <v>9.6903189008823105</v>
      </c>
      <c r="B5823" s="24">
        <f>VLOOKUP(A5823,'Wind - Power Curve'!$A$3:$B$47,2)*Wind!$B$9</f>
        <v>4640.4000000000005</v>
      </c>
      <c r="C5823">
        <f>(0.5*(A5823^3)*Wind!$B$11*Wind!$B$7*(VLOOKUP(A5823+0.5,'Wind - Power Curve'!$A$3:$E$47,5,TRUE))*Wind!$B$9)/1000</f>
        <v>4850.6333772080407</v>
      </c>
      <c r="D5823" s="23" t="s">
        <v>9</v>
      </c>
    </row>
    <row r="5824" spans="1:4" x14ac:dyDescent="0.35">
      <c r="A5824" s="4">
        <f>Climate285!F5851*((113.5/10)^0.12)</f>
        <v>9.7652716437620626</v>
      </c>
      <c r="B5824" s="24">
        <f>VLOOKUP(A5824,'Wind - Power Curve'!$A$3:$B$47,2)*Wind!$B$9</f>
        <v>4640.4000000000005</v>
      </c>
      <c r="C5824">
        <f>(0.5*(A5824^3)*Wind!$B$11*Wind!$B$7*(VLOOKUP(A5824+0.5,'Wind - Power Curve'!$A$3:$E$47,5,TRUE))*Wind!$B$9)/1000</f>
        <v>4964.0623553920232</v>
      </c>
      <c r="D5824" s="23" t="s">
        <v>9</v>
      </c>
    </row>
    <row r="5825" spans="1:4" x14ac:dyDescent="0.35">
      <c r="A5825" s="4">
        <f>Climate285!F5852*((113.5/10)^0.12)</f>
        <v>9.9486381754500286</v>
      </c>
      <c r="B5825" s="24">
        <f>VLOOKUP(A5825,'Wind - Power Curve'!$A$3:$B$47,2)*Wind!$B$9</f>
        <v>4640.4000000000005</v>
      </c>
      <c r="C5825">
        <f>(0.5*(A5825^3)*Wind!$B$11*Wind!$B$7*(VLOOKUP(A5825+0.5,'Wind - Power Curve'!$A$3:$E$47,5,TRUE))*Wind!$B$9)/1000</f>
        <v>5248.9828117999214</v>
      </c>
      <c r="D5825" s="23" t="s">
        <v>9</v>
      </c>
    </row>
    <row r="5826" spans="1:4" x14ac:dyDescent="0.35">
      <c r="A5826" s="4">
        <f>Climate285!F5853*((113.5/10)^0.12)</f>
        <v>9.8589625723617527</v>
      </c>
      <c r="B5826" s="24">
        <f>VLOOKUP(A5826,'Wind - Power Curve'!$A$3:$B$47,2)*Wind!$B$9</f>
        <v>4640.4000000000005</v>
      </c>
      <c r="C5826">
        <f>(0.5*(A5826^3)*Wind!$B$11*Wind!$B$7*(VLOOKUP(A5826+0.5,'Wind - Power Curve'!$A$3:$E$47,5,TRUE))*Wind!$B$9)/1000</f>
        <v>5108.3176578398379</v>
      </c>
      <c r="D5826" s="23" t="s">
        <v>9</v>
      </c>
    </row>
    <row r="5827" spans="1:4" x14ac:dyDescent="0.35">
      <c r="A5827" s="4">
        <f>Climate285!F5854*((113.5/10)^0.12)</f>
        <v>9.4882141834744065</v>
      </c>
      <c r="B5827" s="24">
        <f>VLOOKUP(A5827,'Wind - Power Curve'!$A$3:$B$47,2)*Wind!$B$9</f>
        <v>3954.6</v>
      </c>
      <c r="C5827">
        <f>(0.5*(A5827^3)*Wind!$B$11*Wind!$B$7*(VLOOKUP(A5827+0.5,'Wind - Power Curve'!$A$3:$E$47,5,TRUE))*Wind!$B$9)/1000</f>
        <v>4623.150606044569</v>
      </c>
      <c r="D5827" s="23" t="s">
        <v>9</v>
      </c>
    </row>
    <row r="5828" spans="1:4" x14ac:dyDescent="0.35">
      <c r="A5828" s="4">
        <f>Climate285!F5855*((113.5/10)^0.12)</f>
        <v>9.5604900426798807</v>
      </c>
      <c r="B5828" s="24">
        <f>VLOOKUP(A5828,'Wind - Power Curve'!$A$3:$B$47,2)*Wind!$B$9</f>
        <v>4640.4000000000005</v>
      </c>
      <c r="C5828">
        <f>(0.5*(A5828^3)*Wind!$B$11*Wind!$B$7*(VLOOKUP(A5828+0.5,'Wind - Power Curve'!$A$3:$E$47,5,TRUE))*Wind!$B$9)/1000</f>
        <v>4658.2704863850304</v>
      </c>
      <c r="D5828" s="23" t="s">
        <v>9</v>
      </c>
    </row>
    <row r="5829" spans="1:4" x14ac:dyDescent="0.35">
      <c r="A5829" s="4">
        <f>Climate285!F5856*((113.5/10)^0.12)</f>
        <v>9.4560915793830826</v>
      </c>
      <c r="B5829" s="24">
        <f>VLOOKUP(A5829,'Wind - Power Curve'!$A$3:$B$47,2)*Wind!$B$9</f>
        <v>3954.6</v>
      </c>
      <c r="C5829">
        <f>(0.5*(A5829^3)*Wind!$B$11*Wind!$B$7*(VLOOKUP(A5829+0.5,'Wind - Power Curve'!$A$3:$E$47,5,TRUE))*Wind!$B$9)/1000</f>
        <v>4576.3539935828258</v>
      </c>
      <c r="D5829" s="23" t="s">
        <v>9</v>
      </c>
    </row>
    <row r="5830" spans="1:4" x14ac:dyDescent="0.35">
      <c r="A5830" s="4">
        <f>Climate285!F5857*((113.5/10)^0.12)</f>
        <v>9.6059970651425868</v>
      </c>
      <c r="B5830" s="24">
        <f>VLOOKUP(A5830,'Wind - Power Curve'!$A$3:$B$47,2)*Wind!$B$9</f>
        <v>4640.4000000000005</v>
      </c>
      <c r="C5830">
        <f>(0.5*(A5830^3)*Wind!$B$11*Wind!$B$7*(VLOOKUP(A5830+0.5,'Wind - Power Curve'!$A$3:$E$47,5,TRUE))*Wind!$B$9)/1000</f>
        <v>4725.1063839433837</v>
      </c>
      <c r="D5830" s="23" t="s">
        <v>9</v>
      </c>
    </row>
    <row r="5831" spans="1:4" x14ac:dyDescent="0.35">
      <c r="A5831" s="4">
        <f>Climate285!F5858*((113.5/10)^0.12)</f>
        <v>9.5618284845170187</v>
      </c>
      <c r="B5831" s="24">
        <f>VLOOKUP(A5831,'Wind - Power Curve'!$A$3:$B$47,2)*Wind!$B$9</f>
        <v>4640.4000000000005</v>
      </c>
      <c r="C5831">
        <f>(0.5*(A5831^3)*Wind!$B$11*Wind!$B$7*(VLOOKUP(A5831+0.5,'Wind - Power Curve'!$A$3:$E$47,5,TRUE))*Wind!$B$9)/1000</f>
        <v>4660.2271947687541</v>
      </c>
      <c r="D5831" s="23" t="s">
        <v>9</v>
      </c>
    </row>
    <row r="5832" spans="1:4" x14ac:dyDescent="0.35">
      <c r="A5832" s="4">
        <f>Climate285!F5859*((113.5/10)^0.12)</f>
        <v>9.4601069048944968</v>
      </c>
      <c r="B5832" s="24">
        <f>VLOOKUP(A5832,'Wind - Power Curve'!$A$3:$B$47,2)*Wind!$B$9</f>
        <v>3954.6</v>
      </c>
      <c r="C5832">
        <f>(0.5*(A5832^3)*Wind!$B$11*Wind!$B$7*(VLOOKUP(A5832+0.5,'Wind - Power Curve'!$A$3:$E$47,5,TRUE))*Wind!$B$9)/1000</f>
        <v>4582.1862197213477</v>
      </c>
      <c r="D5832" s="23" t="s">
        <v>9</v>
      </c>
    </row>
    <row r="5833" spans="1:4" x14ac:dyDescent="0.35">
      <c r="A5833" s="4">
        <f>Climate285!F5860*((113.5/10)^0.12)</f>
        <v>9.5350596477742506</v>
      </c>
      <c r="B5833" s="24">
        <f>VLOOKUP(A5833,'Wind - Power Curve'!$A$3:$B$47,2)*Wind!$B$9</f>
        <v>4640.4000000000005</v>
      </c>
      <c r="C5833">
        <f>(0.5*(A5833^3)*Wind!$B$11*Wind!$B$7*(VLOOKUP(A5833+0.5,'Wind - Power Curve'!$A$3:$E$47,5,TRUE))*Wind!$B$9)/1000</f>
        <v>4621.1970199011557</v>
      </c>
      <c r="D5833" s="23" t="s">
        <v>9</v>
      </c>
    </row>
    <row r="5834" spans="1:4" x14ac:dyDescent="0.35">
      <c r="A5834" s="4">
        <f>Climate285!F5861*((113.5/10)^0.12)</f>
        <v>9.8161324335733227</v>
      </c>
      <c r="B5834" s="24">
        <f>VLOOKUP(A5834,'Wind - Power Curve'!$A$3:$B$47,2)*Wind!$B$9</f>
        <v>4640.4000000000005</v>
      </c>
      <c r="C5834">
        <f>(0.5*(A5834^3)*Wind!$B$11*Wind!$B$7*(VLOOKUP(A5834+0.5,'Wind - Power Curve'!$A$3:$E$47,5,TRUE))*Wind!$B$9)/1000</f>
        <v>5042.0305074716507</v>
      </c>
      <c r="D5834" s="23" t="s">
        <v>9</v>
      </c>
    </row>
    <row r="5835" spans="1:4" x14ac:dyDescent="0.35">
      <c r="A5835" s="4">
        <f>Climate285!F5862*((113.5/10)^0.12)</f>
        <v>9.3918463712004385</v>
      </c>
      <c r="B5835" s="24">
        <f>VLOOKUP(A5835,'Wind - Power Curve'!$A$3:$B$47,2)*Wind!$B$9</f>
        <v>3954.6</v>
      </c>
      <c r="C5835">
        <f>(0.5*(A5835^3)*Wind!$B$11*Wind!$B$7*(VLOOKUP(A5835+0.5,'Wind - Power Curve'!$A$3:$E$47,5,TRUE))*Wind!$B$9)/1000</f>
        <v>4483.7102757633174</v>
      </c>
      <c r="D5835" s="23" t="s">
        <v>9</v>
      </c>
    </row>
    <row r="5836" spans="1:4" x14ac:dyDescent="0.35">
      <c r="A5836" s="4">
        <f>Climate285!F5863*((113.5/10)^0.12)</f>
        <v>9.5002601600086507</v>
      </c>
      <c r="B5836" s="24">
        <f>VLOOKUP(A5836,'Wind - Power Curve'!$A$3:$B$47,2)*Wind!$B$9</f>
        <v>4640.4000000000005</v>
      </c>
      <c r="C5836">
        <f>(0.5*(A5836^3)*Wind!$B$11*Wind!$B$7*(VLOOKUP(A5836+0.5,'Wind - Power Curve'!$A$3:$E$47,5,TRUE))*Wind!$B$9)/1000</f>
        <v>4570.7844083477748</v>
      </c>
      <c r="D5836" s="23" t="s">
        <v>9</v>
      </c>
    </row>
    <row r="5837" spans="1:4" x14ac:dyDescent="0.35">
      <c r="A5837" s="4">
        <f>Climate285!F5864*((113.5/10)^0.12)</f>
        <v>9.5363980896113887</v>
      </c>
      <c r="B5837" s="24">
        <f>VLOOKUP(A5837,'Wind - Power Curve'!$A$3:$B$47,2)*Wind!$B$9</f>
        <v>4640.4000000000005</v>
      </c>
      <c r="C5837">
        <f>(0.5*(A5837^3)*Wind!$B$11*Wind!$B$7*(VLOOKUP(A5837+0.5,'Wind - Power Curve'!$A$3:$E$47,5,TRUE))*Wind!$B$9)/1000</f>
        <v>4623.1433333754749</v>
      </c>
      <c r="D5837" s="23" t="s">
        <v>9</v>
      </c>
    </row>
    <row r="5838" spans="1:4" x14ac:dyDescent="0.35">
      <c r="A5838" s="4">
        <f>Climate285!F5865*((113.5/10)^0.12)</f>
        <v>9.1736803517468726</v>
      </c>
      <c r="B5838" s="24">
        <f>VLOOKUP(A5838,'Wind - Power Curve'!$A$3:$B$47,2)*Wind!$B$9</f>
        <v>3954.6</v>
      </c>
      <c r="C5838">
        <f>(0.5*(A5838^3)*Wind!$B$11*Wind!$B$7*(VLOOKUP(A5838+0.5,'Wind - Power Curve'!$A$3:$E$47,5,TRUE))*Wind!$B$9)/1000</f>
        <v>4178.4519530059042</v>
      </c>
      <c r="D5838" s="23" t="s">
        <v>9</v>
      </c>
    </row>
    <row r="5839" spans="1:4" x14ac:dyDescent="0.35">
      <c r="A5839" s="4">
        <f>Climate285!F5866*((113.5/10)^0.12)</f>
        <v>8.9836216108732128</v>
      </c>
      <c r="B5839" s="24">
        <f>VLOOKUP(A5839,'Wind - Power Curve'!$A$3:$B$47,2)*Wind!$B$9</f>
        <v>3314.7000000000003</v>
      </c>
      <c r="C5839">
        <f>(0.5*(A5839^3)*Wind!$B$11*Wind!$B$7*(VLOOKUP(A5839+0.5,'Wind - Power Curve'!$A$3:$E$47,5,TRUE))*Wind!$B$9)/1000</f>
        <v>3933.0492735416578</v>
      </c>
      <c r="D5839" s="23" t="s">
        <v>9</v>
      </c>
    </row>
    <row r="5840" spans="1:4" x14ac:dyDescent="0.35">
      <c r="A5840" s="4">
        <f>Climate285!F5867*((113.5/10)^0.12)</f>
        <v>9.1776956772582867</v>
      </c>
      <c r="B5840" s="24">
        <f>VLOOKUP(A5840,'Wind - Power Curve'!$A$3:$B$47,2)*Wind!$B$9</f>
        <v>3954.6</v>
      </c>
      <c r="C5840">
        <f>(0.5*(A5840^3)*Wind!$B$11*Wind!$B$7*(VLOOKUP(A5840+0.5,'Wind - Power Curve'!$A$3:$E$47,5,TRUE))*Wind!$B$9)/1000</f>
        <v>4183.9410878435774</v>
      </c>
      <c r="D5840" s="23" t="s">
        <v>9</v>
      </c>
    </row>
    <row r="5841" spans="1:4" x14ac:dyDescent="0.35">
      <c r="A5841" s="4">
        <f>Climate285!F5868*((113.5/10)^0.12)</f>
        <v>8.9742525180132446</v>
      </c>
      <c r="B5841" s="24">
        <f>VLOOKUP(A5841,'Wind - Power Curve'!$A$3:$B$47,2)*Wind!$B$9</f>
        <v>3314.7000000000003</v>
      </c>
      <c r="C5841">
        <f>(0.5*(A5841^3)*Wind!$B$11*Wind!$B$7*(VLOOKUP(A5841+0.5,'Wind - Power Curve'!$A$3:$E$47,5,TRUE))*Wind!$B$9)/1000</f>
        <v>3920.7566742134477</v>
      </c>
      <c r="D5841" s="23" t="s">
        <v>9</v>
      </c>
    </row>
    <row r="5842" spans="1:4" x14ac:dyDescent="0.35">
      <c r="A5842" s="4">
        <f>Climate285!F5869*((113.5/10)^0.12)</f>
        <v>9.1080967017270869</v>
      </c>
      <c r="B5842" s="24">
        <f>VLOOKUP(A5842,'Wind - Power Curve'!$A$3:$B$47,2)*Wind!$B$9</f>
        <v>3954.6</v>
      </c>
      <c r="C5842">
        <f>(0.5*(A5842^3)*Wind!$B$11*Wind!$B$7*(VLOOKUP(A5842+0.5,'Wind - Power Curve'!$A$3:$E$47,5,TRUE))*Wind!$B$9)/1000</f>
        <v>4089.4744674127965</v>
      </c>
      <c r="D5842" s="23" t="s">
        <v>9</v>
      </c>
    </row>
    <row r="5843" spans="1:4" x14ac:dyDescent="0.35">
      <c r="A5843" s="4">
        <f>Climate285!F5870*((113.5/10)^0.12)</f>
        <v>9.0384977261958888</v>
      </c>
      <c r="B5843" s="24">
        <f>VLOOKUP(A5843,'Wind - Power Curve'!$A$3:$B$47,2)*Wind!$B$9</f>
        <v>3954.6</v>
      </c>
      <c r="C5843">
        <f>(0.5*(A5843^3)*Wind!$B$11*Wind!$B$7*(VLOOKUP(A5843+0.5,'Wind - Power Curve'!$A$3:$E$47,5,TRUE))*Wind!$B$9)/1000</f>
        <v>3996.440592899366</v>
      </c>
      <c r="D5843" s="23" t="s">
        <v>9</v>
      </c>
    </row>
    <row r="5844" spans="1:4" x14ac:dyDescent="0.35">
      <c r="A5844" s="4">
        <f>Climate285!F5871*((113.5/10)^0.12)</f>
        <v>8.9434683557590606</v>
      </c>
      <c r="B5844" s="24">
        <f>VLOOKUP(A5844,'Wind - Power Curve'!$A$3:$B$47,2)*Wind!$B$9</f>
        <v>3314.7000000000003</v>
      </c>
      <c r="C5844">
        <f>(0.5*(A5844^3)*Wind!$B$11*Wind!$B$7*(VLOOKUP(A5844+0.5,'Wind - Power Curve'!$A$3:$E$47,5,TRUE))*Wind!$B$9)/1000</f>
        <v>3880.5470886065905</v>
      </c>
      <c r="D5844" s="23" t="s">
        <v>9</v>
      </c>
    </row>
    <row r="5845" spans="1:4" x14ac:dyDescent="0.35">
      <c r="A5845" s="4">
        <f>Climate285!F5872*((113.5/10)^0.12)</f>
        <v>9.2807556987179467</v>
      </c>
      <c r="B5845" s="24">
        <f>VLOOKUP(A5845,'Wind - Power Curve'!$A$3:$B$47,2)*Wind!$B$9</f>
        <v>3954.6</v>
      </c>
      <c r="C5845">
        <f>(0.5*(A5845^3)*Wind!$B$11*Wind!$B$7*(VLOOKUP(A5845+0.5,'Wind - Power Curve'!$A$3:$E$47,5,TRUE))*Wind!$B$9)/1000</f>
        <v>4326.4792420969807</v>
      </c>
      <c r="D5845" s="23" t="s">
        <v>9</v>
      </c>
    </row>
    <row r="5846" spans="1:4" x14ac:dyDescent="0.35">
      <c r="A5846" s="4">
        <f>Climate285!F5873*((113.5/10)^0.12)</f>
        <v>9.3516931160862846</v>
      </c>
      <c r="B5846" s="24">
        <f>VLOOKUP(A5846,'Wind - Power Curve'!$A$3:$B$47,2)*Wind!$B$9</f>
        <v>3954.6</v>
      </c>
      <c r="C5846">
        <f>(0.5*(A5846^3)*Wind!$B$11*Wind!$B$7*(VLOOKUP(A5846+0.5,'Wind - Power Curve'!$A$3:$E$47,5,TRUE))*Wind!$B$9)/1000</f>
        <v>4426.4477501479241</v>
      </c>
      <c r="D5846" s="23" t="s">
        <v>9</v>
      </c>
    </row>
    <row r="5847" spans="1:4" x14ac:dyDescent="0.35">
      <c r="A5847" s="4">
        <f>Climate285!F5874*((113.5/10)^0.12)</f>
        <v>9.3757850691547766</v>
      </c>
      <c r="B5847" s="24">
        <f>VLOOKUP(A5847,'Wind - Power Curve'!$A$3:$B$47,2)*Wind!$B$9</f>
        <v>3954.6</v>
      </c>
      <c r="C5847">
        <f>(0.5*(A5847^3)*Wind!$B$11*Wind!$B$7*(VLOOKUP(A5847+0.5,'Wind - Power Curve'!$A$3:$E$47,5,TRUE))*Wind!$B$9)/1000</f>
        <v>4460.7463754235541</v>
      </c>
      <c r="D5847" s="23" t="s">
        <v>9</v>
      </c>
    </row>
    <row r="5848" spans="1:4" x14ac:dyDescent="0.35">
      <c r="A5848" s="4">
        <f>Climate285!F5875*((113.5/10)^0.12)</f>
        <v>9.4467224865231127</v>
      </c>
      <c r="B5848" s="24">
        <f>VLOOKUP(A5848,'Wind - Power Curve'!$A$3:$B$47,2)*Wind!$B$9</f>
        <v>3954.6</v>
      </c>
      <c r="C5848">
        <f>(0.5*(A5848^3)*Wind!$B$11*Wind!$B$7*(VLOOKUP(A5848+0.5,'Wind - Power Curve'!$A$3:$E$47,5,TRUE))*Wind!$B$9)/1000</f>
        <v>4562.7647160091665</v>
      </c>
      <c r="D5848" s="23" t="s">
        <v>9</v>
      </c>
    </row>
    <row r="5849" spans="1:4" x14ac:dyDescent="0.35">
      <c r="A5849" s="4">
        <f>Climate285!F5876*((113.5/10)^0.12)</f>
        <v>9.4092461150832367</v>
      </c>
      <c r="B5849" s="24">
        <f>VLOOKUP(A5849,'Wind - Power Curve'!$A$3:$B$47,2)*Wind!$B$9</f>
        <v>3954.6</v>
      </c>
      <c r="C5849">
        <f>(0.5*(A5849^3)*Wind!$B$11*Wind!$B$7*(VLOOKUP(A5849+0.5,'Wind - Power Curve'!$A$3:$E$47,5,TRUE))*Wind!$B$9)/1000</f>
        <v>4508.6766236017065</v>
      </c>
      <c r="D5849" s="23" t="s">
        <v>9</v>
      </c>
    </row>
    <row r="5850" spans="1:4" x14ac:dyDescent="0.35">
      <c r="A5850" s="4">
        <f>Climate285!F5877*((113.5/10)^0.12)</f>
        <v>9.1067582598899506</v>
      </c>
      <c r="B5850" s="24">
        <f>VLOOKUP(A5850,'Wind - Power Curve'!$A$3:$B$47,2)*Wind!$B$9</f>
        <v>3954.6</v>
      </c>
      <c r="C5850">
        <f>(0.5*(A5850^3)*Wind!$B$11*Wind!$B$7*(VLOOKUP(A5850+0.5,'Wind - Power Curve'!$A$3:$E$47,5,TRUE))*Wind!$B$9)/1000</f>
        <v>4087.6718780467054</v>
      </c>
      <c r="D5850" s="23" t="s">
        <v>9</v>
      </c>
    </row>
    <row r="5851" spans="1:4" x14ac:dyDescent="0.35">
      <c r="A5851" s="4">
        <f>Climate285!F5878*((113.5/10)^0.12)</f>
        <v>9.0612512374272427</v>
      </c>
      <c r="B5851" s="24">
        <f>VLOOKUP(A5851,'Wind - Power Curve'!$A$3:$B$47,2)*Wind!$B$9</f>
        <v>3954.6</v>
      </c>
      <c r="C5851">
        <f>(0.5*(A5851^3)*Wind!$B$11*Wind!$B$7*(VLOOKUP(A5851+0.5,'Wind - Power Curve'!$A$3:$E$47,5,TRUE))*Wind!$B$9)/1000</f>
        <v>4026.6985513387926</v>
      </c>
      <c r="D5851" s="23" t="s">
        <v>9</v>
      </c>
    </row>
    <row r="5852" spans="1:4" x14ac:dyDescent="0.35">
      <c r="A5852" s="4">
        <f>Climate285!F5879*((113.5/10)^0.12)</f>
        <v>8.7681324750939247</v>
      </c>
      <c r="B5852" s="24">
        <f>VLOOKUP(A5852,'Wind - Power Curve'!$A$3:$B$47,2)*Wind!$B$9</f>
        <v>3314.7000000000003</v>
      </c>
      <c r="C5852">
        <f>(0.5*(A5852^3)*Wind!$B$11*Wind!$B$7*(VLOOKUP(A5852+0.5,'Wind - Power Curve'!$A$3:$E$47,5,TRUE))*Wind!$B$9)/1000</f>
        <v>3656.759026968969</v>
      </c>
      <c r="D5852" s="23" t="s">
        <v>9</v>
      </c>
    </row>
    <row r="5853" spans="1:4" x14ac:dyDescent="0.35">
      <c r="A5853" s="4">
        <f>Climate285!F5880*((113.5/10)^0.12)</f>
        <v>8.4308451321350368</v>
      </c>
      <c r="B5853" s="24">
        <f>VLOOKUP(A5853,'Wind - Power Curve'!$A$3:$B$47,2)*Wind!$B$9</f>
        <v>2737.8</v>
      </c>
      <c r="C5853">
        <f>(0.5*(A5853^3)*Wind!$B$11*Wind!$B$7*(VLOOKUP(A5853+0.5,'Wind - Power Curve'!$A$3:$E$47,5,TRUE))*Wind!$B$9)/1000</f>
        <v>3234.4525649421412</v>
      </c>
      <c r="D5853" s="23" t="s">
        <v>9</v>
      </c>
    </row>
    <row r="5854" spans="1:4" x14ac:dyDescent="0.35">
      <c r="A5854" s="4">
        <f>Climate285!F5881*((113.5/10)^0.12)</f>
        <v>8.7520711730482628</v>
      </c>
      <c r="B5854" s="24">
        <f>VLOOKUP(A5854,'Wind - Power Curve'!$A$3:$B$47,2)*Wind!$B$9</f>
        <v>3314.7000000000003</v>
      </c>
      <c r="C5854">
        <f>(0.5*(A5854^3)*Wind!$B$11*Wind!$B$7*(VLOOKUP(A5854+0.5,'Wind - Power Curve'!$A$3:$E$47,5,TRUE))*Wind!$B$9)/1000</f>
        <v>3636.7006648234219</v>
      </c>
      <c r="D5854" s="23" t="s">
        <v>9</v>
      </c>
    </row>
    <row r="5855" spans="1:4" x14ac:dyDescent="0.35">
      <c r="A5855" s="4">
        <f>Climate285!F5882*((113.5/10)^0.12)</f>
        <v>8.4924134566434049</v>
      </c>
      <c r="B5855" s="24">
        <f>VLOOKUP(A5855,'Wind - Power Curve'!$A$3:$B$47,2)*Wind!$B$9</f>
        <v>2737.8</v>
      </c>
      <c r="C5855">
        <f>(0.5*(A5855^3)*Wind!$B$11*Wind!$B$7*(VLOOKUP(A5855+0.5,'Wind - Power Curve'!$A$3:$E$47,5,TRUE))*Wind!$B$9)/1000</f>
        <v>3305.8324668446862</v>
      </c>
      <c r="D5855" s="23" t="s">
        <v>9</v>
      </c>
    </row>
    <row r="5856" spans="1:4" x14ac:dyDescent="0.35">
      <c r="A5856" s="4">
        <f>Climate285!F5883*((113.5/10)^0.12)</f>
        <v>8.4776905964348828</v>
      </c>
      <c r="B5856" s="24">
        <f>VLOOKUP(A5856,'Wind - Power Curve'!$A$3:$B$47,2)*Wind!$B$9</f>
        <v>2737.8</v>
      </c>
      <c r="C5856">
        <f>(0.5*(A5856^3)*Wind!$B$11*Wind!$B$7*(VLOOKUP(A5856+0.5,'Wind - Power Curve'!$A$3:$E$47,5,TRUE))*Wind!$B$9)/1000</f>
        <v>3288.668802117234</v>
      </c>
      <c r="D5856" s="23" t="s">
        <v>9</v>
      </c>
    </row>
    <row r="5857" spans="1:4" x14ac:dyDescent="0.35">
      <c r="A5857" s="4">
        <f>Climate285!F5884*((113.5/10)^0.12)</f>
        <v>8.9126841935048748</v>
      </c>
      <c r="B5857" s="24">
        <f>VLOOKUP(A5857,'Wind - Power Curve'!$A$3:$B$47,2)*Wind!$B$9</f>
        <v>3314.7000000000003</v>
      </c>
      <c r="C5857">
        <f>(0.5*(A5857^3)*Wind!$B$11*Wind!$B$7*(VLOOKUP(A5857+0.5,'Wind - Power Curve'!$A$3:$E$47,5,TRUE))*Wind!$B$9)/1000</f>
        <v>3840.6133618600124</v>
      </c>
      <c r="D5857" s="23" t="s">
        <v>9</v>
      </c>
    </row>
    <row r="5858" spans="1:4" x14ac:dyDescent="0.35">
      <c r="A5858" s="4">
        <f>Climate285!F5885*((113.5/10)^0.12)</f>
        <v>8.7547480567225406</v>
      </c>
      <c r="B5858" s="24">
        <f>VLOOKUP(A5858,'Wind - Power Curve'!$A$3:$B$47,2)*Wind!$B$9</f>
        <v>3314.7000000000003</v>
      </c>
      <c r="C5858">
        <f>(0.5*(A5858^3)*Wind!$B$11*Wind!$B$7*(VLOOKUP(A5858+0.5,'Wind - Power Curve'!$A$3:$E$47,5,TRUE))*Wind!$B$9)/1000</f>
        <v>3640.0386184149647</v>
      </c>
      <c r="D5858" s="23" t="s">
        <v>9</v>
      </c>
    </row>
    <row r="5859" spans="1:4" x14ac:dyDescent="0.35">
      <c r="A5859" s="4">
        <f>Climate285!F5886*((113.5/10)^0.12)</f>
        <v>8.7801784516281689</v>
      </c>
      <c r="B5859" s="24">
        <f>VLOOKUP(A5859,'Wind - Power Curve'!$A$3:$B$47,2)*Wind!$B$9</f>
        <v>3314.7000000000003</v>
      </c>
      <c r="C5859">
        <f>(0.5*(A5859^3)*Wind!$B$11*Wind!$B$7*(VLOOKUP(A5859+0.5,'Wind - Power Curve'!$A$3:$E$47,5,TRUE))*Wind!$B$9)/1000</f>
        <v>3671.851104225057</v>
      </c>
      <c r="D5859" s="23" t="s">
        <v>9</v>
      </c>
    </row>
    <row r="5860" spans="1:4" x14ac:dyDescent="0.35">
      <c r="A5860" s="4">
        <f>Climate285!F5887*((113.5/10)^0.12)</f>
        <v>8.9180379608534306</v>
      </c>
      <c r="B5860" s="24">
        <f>VLOOKUP(A5860,'Wind - Power Curve'!$A$3:$B$47,2)*Wind!$B$9</f>
        <v>3314.7000000000003</v>
      </c>
      <c r="C5860">
        <f>(0.5*(A5860^3)*Wind!$B$11*Wind!$B$7*(VLOOKUP(A5860+0.5,'Wind - Power Curve'!$A$3:$E$47,5,TRUE))*Wind!$B$9)/1000</f>
        <v>3847.5385833855662</v>
      </c>
      <c r="D5860" s="23" t="s">
        <v>9</v>
      </c>
    </row>
    <row r="5861" spans="1:4" x14ac:dyDescent="0.35">
      <c r="A5861" s="4">
        <f>Climate285!F5888*((113.5/10)^0.12)</f>
        <v>8.9903138200589048</v>
      </c>
      <c r="B5861" s="24">
        <f>VLOOKUP(A5861,'Wind - Power Curve'!$A$3:$B$47,2)*Wind!$B$9</f>
        <v>3314.7000000000003</v>
      </c>
      <c r="C5861">
        <f>(0.5*(A5861^3)*Wind!$B$11*Wind!$B$7*(VLOOKUP(A5861+0.5,'Wind - Power Curve'!$A$3:$E$47,5,TRUE))*Wind!$B$9)/1000</f>
        <v>3941.8454144793991</v>
      </c>
      <c r="D5861" s="23" t="s">
        <v>9</v>
      </c>
    </row>
    <row r="5862" spans="1:4" x14ac:dyDescent="0.35">
      <c r="A5862" s="4">
        <f>Climate285!F5889*((113.5/10)^0.12)</f>
        <v>8.6731031046570948</v>
      </c>
      <c r="B5862" s="24">
        <f>VLOOKUP(A5862,'Wind - Power Curve'!$A$3:$B$47,2)*Wind!$B$9</f>
        <v>3314.7000000000003</v>
      </c>
      <c r="C5862">
        <f>(0.5*(A5862^3)*Wind!$B$11*Wind!$B$7*(VLOOKUP(A5862+0.5,'Wind - Power Curve'!$A$3:$E$47,5,TRUE))*Wind!$B$9)/1000</f>
        <v>3539.1466727856332</v>
      </c>
      <c r="D5862" s="23" t="s">
        <v>9</v>
      </c>
    </row>
    <row r="5863" spans="1:4" x14ac:dyDescent="0.35">
      <c r="A5863" s="4">
        <f>Climate285!F5890*((113.5/10)^0.12)</f>
        <v>8.7467174056997088</v>
      </c>
      <c r="B5863" s="24">
        <f>VLOOKUP(A5863,'Wind - Power Curve'!$A$3:$B$47,2)*Wind!$B$9</f>
        <v>3314.7000000000003</v>
      </c>
      <c r="C5863">
        <f>(0.5*(A5863^3)*Wind!$B$11*Wind!$B$7*(VLOOKUP(A5863+0.5,'Wind - Power Curve'!$A$3:$E$47,5,TRUE))*Wind!$B$9)/1000</f>
        <v>3630.0308807649553</v>
      </c>
      <c r="D5863" s="23" t="s">
        <v>9</v>
      </c>
    </row>
    <row r="5864" spans="1:4" x14ac:dyDescent="0.35">
      <c r="A5864" s="4">
        <f>Climate285!F5891*((113.5/10)^0.12)</f>
        <v>8.4402142249950067</v>
      </c>
      <c r="B5864" s="24">
        <f>VLOOKUP(A5864,'Wind - Power Curve'!$A$3:$B$47,2)*Wind!$B$9</f>
        <v>2737.8</v>
      </c>
      <c r="C5864">
        <f>(0.5*(A5864^3)*Wind!$B$11*Wind!$B$7*(VLOOKUP(A5864+0.5,'Wind - Power Curve'!$A$3:$E$47,5,TRUE))*Wind!$B$9)/1000</f>
        <v>3245.247772810998</v>
      </c>
      <c r="D5864" s="23" t="s">
        <v>9</v>
      </c>
    </row>
    <row r="5865" spans="1:4" x14ac:dyDescent="0.35">
      <c r="A5865" s="4">
        <f>Climate285!F5892*((113.5/10)^0.12)</f>
        <v>8.4656446199006368</v>
      </c>
      <c r="B5865" s="24">
        <f>VLOOKUP(A5865,'Wind - Power Curve'!$A$3:$B$47,2)*Wind!$B$9</f>
        <v>2737.8</v>
      </c>
      <c r="C5865">
        <f>(0.5*(A5865^3)*Wind!$B$11*Wind!$B$7*(VLOOKUP(A5865+0.5,'Wind - Power Curve'!$A$3:$E$47,5,TRUE))*Wind!$B$9)/1000</f>
        <v>3274.6700730888069</v>
      </c>
      <c r="D5865" s="23" t="s">
        <v>9</v>
      </c>
    </row>
    <row r="5866" spans="1:4" x14ac:dyDescent="0.35">
      <c r="A5866" s="4">
        <f>Climate285!F5893*((113.5/10)^0.12)</f>
        <v>8.6811337556799248</v>
      </c>
      <c r="B5866" s="24">
        <f>VLOOKUP(A5866,'Wind - Power Curve'!$A$3:$B$47,2)*Wind!$B$9</f>
        <v>3314.7000000000003</v>
      </c>
      <c r="C5866">
        <f>(0.5*(A5866^3)*Wind!$B$11*Wind!$B$7*(VLOOKUP(A5866+0.5,'Wind - Power Curve'!$A$3:$E$47,5,TRUE))*Wind!$B$9)/1000</f>
        <v>3548.9867413185816</v>
      </c>
      <c r="D5866" s="23" t="s">
        <v>9</v>
      </c>
    </row>
    <row r="5867" spans="1:4" x14ac:dyDescent="0.35">
      <c r="A5867" s="4">
        <f>Climate285!F5894*((113.5/10)^0.12)</f>
        <v>9.0572359119158286</v>
      </c>
      <c r="B5867" s="24">
        <f>VLOOKUP(A5867,'Wind - Power Curve'!$A$3:$B$47,2)*Wind!$B$9</f>
        <v>3954.6</v>
      </c>
      <c r="C5867">
        <f>(0.5*(A5867^3)*Wind!$B$11*Wind!$B$7*(VLOOKUP(A5867+0.5,'Wind - Power Curve'!$A$3:$E$47,5,TRUE))*Wind!$B$9)/1000</f>
        <v>4021.3478526500494</v>
      </c>
      <c r="D5867" s="23" t="s">
        <v>9</v>
      </c>
    </row>
    <row r="5868" spans="1:4" x14ac:dyDescent="0.35">
      <c r="A5868" s="4">
        <f>Climate285!F5895*((113.5/10)^0.12)</f>
        <v>8.8377314506251228</v>
      </c>
      <c r="B5868" s="24">
        <f>VLOOKUP(A5868,'Wind - Power Curve'!$A$3:$B$47,2)*Wind!$B$9</f>
        <v>3314.7000000000003</v>
      </c>
      <c r="C5868">
        <f>(0.5*(A5868^3)*Wind!$B$11*Wind!$B$7*(VLOOKUP(A5868+0.5,'Wind - Power Curve'!$A$3:$E$47,5,TRUE))*Wind!$B$9)/1000</f>
        <v>3744.5310459273092</v>
      </c>
      <c r="D5868" s="23" t="s">
        <v>9</v>
      </c>
    </row>
    <row r="5869" spans="1:4" x14ac:dyDescent="0.35">
      <c r="A5869" s="4">
        <f>Climate285!F5896*((113.5/10)^0.12)</f>
        <v>8.5539817811517729</v>
      </c>
      <c r="B5869" s="24">
        <f>VLOOKUP(A5869,'Wind - Power Curve'!$A$3:$B$47,2)*Wind!$B$9</f>
        <v>3314.7000000000003</v>
      </c>
      <c r="C5869">
        <f>(0.5*(A5869^3)*Wind!$B$11*Wind!$B$7*(VLOOKUP(A5869+0.5,'Wind - Power Curve'!$A$3:$E$47,5,TRUE))*Wind!$B$9)/1000</f>
        <v>3395.3144088843519</v>
      </c>
      <c r="D5869" s="23" t="s">
        <v>9</v>
      </c>
    </row>
    <row r="5870" spans="1:4" x14ac:dyDescent="0.35">
      <c r="A5870" s="4">
        <f>Climate285!F5897*((113.5/10)^0.12)</f>
        <v>8.5687046413602967</v>
      </c>
      <c r="B5870" s="24">
        <f>VLOOKUP(A5870,'Wind - Power Curve'!$A$3:$B$47,2)*Wind!$B$9</f>
        <v>3314.7000000000003</v>
      </c>
      <c r="C5870">
        <f>(0.5*(A5870^3)*Wind!$B$11*Wind!$B$7*(VLOOKUP(A5870+0.5,'Wind - Power Curve'!$A$3:$E$47,5,TRUE))*Wind!$B$9)/1000</f>
        <v>3412.8763452508965</v>
      </c>
      <c r="D5870" s="23" t="s">
        <v>9</v>
      </c>
    </row>
    <row r="5871" spans="1:4" x14ac:dyDescent="0.35">
      <c r="A5871" s="4">
        <f>Climate285!F5898*((113.5/10)^0.12)</f>
        <v>8.9541758904561686</v>
      </c>
      <c r="B5871" s="24">
        <f>VLOOKUP(A5871,'Wind - Power Curve'!$A$3:$B$47,2)*Wind!$B$9</f>
        <v>3314.7000000000003</v>
      </c>
      <c r="C5871">
        <f>(0.5*(A5871^3)*Wind!$B$11*Wind!$B$7*(VLOOKUP(A5871+0.5,'Wind - Power Curve'!$A$3:$E$47,5,TRUE))*Wind!$B$9)/1000</f>
        <v>3894.5016947011873</v>
      </c>
      <c r="D5871" s="23" t="s">
        <v>9</v>
      </c>
    </row>
    <row r="5872" spans="1:4" x14ac:dyDescent="0.35">
      <c r="A5872" s="4">
        <f>Climate285!F5899*((113.5/10)^0.12)</f>
        <v>9.2499715364637627</v>
      </c>
      <c r="B5872" s="24">
        <f>VLOOKUP(A5872,'Wind - Power Curve'!$A$3:$B$47,2)*Wind!$B$9</f>
        <v>3954.6</v>
      </c>
      <c r="C5872">
        <f>(0.5*(A5872^3)*Wind!$B$11*Wind!$B$7*(VLOOKUP(A5872+0.5,'Wind - Power Curve'!$A$3:$E$47,5,TRUE))*Wind!$B$9)/1000</f>
        <v>4283.569240421366</v>
      </c>
      <c r="D5872" s="23" t="s">
        <v>9</v>
      </c>
    </row>
    <row r="5873" spans="1:4" x14ac:dyDescent="0.35">
      <c r="A5873" s="4">
        <f>Climate285!F5900*((113.5/10)^0.12)</f>
        <v>9.5645053681912966</v>
      </c>
      <c r="B5873" s="24">
        <f>VLOOKUP(A5873,'Wind - Power Curve'!$A$3:$B$47,2)*Wind!$B$9</f>
        <v>4640.4000000000005</v>
      </c>
      <c r="C5873">
        <f>(0.5*(A5873^3)*Wind!$B$11*Wind!$B$7*(VLOOKUP(A5873+0.5,'Wind - Power Curve'!$A$3:$E$47,5,TRUE))*Wind!$B$9)/1000</f>
        <v>4664.1422552150489</v>
      </c>
      <c r="D5873" s="23" t="s">
        <v>9</v>
      </c>
    </row>
    <row r="5874" spans="1:4" x14ac:dyDescent="0.35">
      <c r="A5874" s="4">
        <f>Climate285!F5901*((113.5/10)^0.12)</f>
        <v>9.5484440661456347</v>
      </c>
      <c r="B5874" s="24">
        <f>VLOOKUP(A5874,'Wind - Power Curve'!$A$3:$B$47,2)*Wind!$B$9</f>
        <v>4640.4000000000005</v>
      </c>
      <c r="C5874">
        <f>(0.5*(A5874^3)*Wind!$B$11*Wind!$B$7*(VLOOKUP(A5874+0.5,'Wind - Power Curve'!$A$3:$E$47,5,TRUE))*Wind!$B$9)/1000</f>
        <v>4640.6847523102097</v>
      </c>
      <c r="D5874" s="23" t="s">
        <v>9</v>
      </c>
    </row>
    <row r="5875" spans="1:4" x14ac:dyDescent="0.35">
      <c r="A5875" s="4">
        <f>Climate285!F5902*((113.5/10)^0.12)</f>
        <v>9.6260736926996646</v>
      </c>
      <c r="B5875" s="24">
        <f>VLOOKUP(A5875,'Wind - Power Curve'!$A$3:$B$47,2)*Wind!$B$9</f>
        <v>4640.4000000000005</v>
      </c>
      <c r="C5875">
        <f>(0.5*(A5875^3)*Wind!$B$11*Wind!$B$7*(VLOOKUP(A5875+0.5,'Wind - Power Curve'!$A$3:$E$47,5,TRUE))*Wind!$B$9)/1000</f>
        <v>4754.7949021551267</v>
      </c>
      <c r="D5875" s="23" t="s">
        <v>9</v>
      </c>
    </row>
    <row r="5876" spans="1:4" x14ac:dyDescent="0.35">
      <c r="A5876" s="4">
        <f>Climate285!F5903*((113.5/10)^0.12)</f>
        <v>9.5645053681912966</v>
      </c>
      <c r="B5876" s="24">
        <f>VLOOKUP(A5876,'Wind - Power Curve'!$A$3:$B$47,2)*Wind!$B$9</f>
        <v>4640.4000000000005</v>
      </c>
      <c r="C5876">
        <f>(0.5*(A5876^3)*Wind!$B$11*Wind!$B$7*(VLOOKUP(A5876+0.5,'Wind - Power Curve'!$A$3:$E$47,5,TRUE))*Wind!$B$9)/1000</f>
        <v>4664.1422552150489</v>
      </c>
      <c r="D5876" s="23" t="s">
        <v>9</v>
      </c>
    </row>
    <row r="5877" spans="1:4" x14ac:dyDescent="0.35">
      <c r="A5877" s="4">
        <f>Climate285!F5904*((113.5/10)^0.12)</f>
        <v>9.6595347386281247</v>
      </c>
      <c r="B5877" s="24">
        <f>VLOOKUP(A5877,'Wind - Power Curve'!$A$3:$B$47,2)*Wind!$B$9</f>
        <v>4640.4000000000005</v>
      </c>
      <c r="C5877">
        <f>(0.5*(A5877^3)*Wind!$B$11*Wind!$B$7*(VLOOKUP(A5877+0.5,'Wind - Power Curve'!$A$3:$E$47,5,TRUE))*Wind!$B$9)/1000</f>
        <v>4804.5516678898248</v>
      </c>
      <c r="D5877" s="23" t="s">
        <v>9</v>
      </c>
    </row>
    <row r="5878" spans="1:4" x14ac:dyDescent="0.35">
      <c r="A5878" s="4">
        <f>Climate285!F5905*((113.5/10)^0.12)</f>
        <v>10.046344429561135</v>
      </c>
      <c r="B5878" s="24">
        <f>VLOOKUP(A5878,'Wind - Power Curve'!$A$3:$B$47,2)*Wind!$B$9</f>
        <v>5330.7</v>
      </c>
      <c r="C5878">
        <f>(0.5*(A5878^3)*Wind!$B$11*Wind!$B$7*(VLOOKUP(A5878+0.5,'Wind - Power Curve'!$A$3:$E$47,5,TRUE))*Wind!$B$9)/1000</f>
        <v>5228.0931892776398</v>
      </c>
      <c r="D5878" s="23" t="s">
        <v>9</v>
      </c>
    </row>
    <row r="5879" spans="1:4" x14ac:dyDescent="0.35">
      <c r="A5879" s="4">
        <f>Climate285!F5906*((113.5/10)^0.12)</f>
        <v>9.3958616967118527</v>
      </c>
      <c r="B5879" s="24">
        <f>VLOOKUP(A5879,'Wind - Power Curve'!$A$3:$B$47,2)*Wind!$B$9</f>
        <v>3954.6</v>
      </c>
      <c r="C5879">
        <f>(0.5*(A5879^3)*Wind!$B$11*Wind!$B$7*(VLOOKUP(A5879+0.5,'Wind - Power Curve'!$A$3:$E$47,5,TRUE))*Wind!$B$9)/1000</f>
        <v>4489.4635388889928</v>
      </c>
      <c r="D5879" s="23" t="s">
        <v>9</v>
      </c>
    </row>
    <row r="5880" spans="1:4" x14ac:dyDescent="0.35">
      <c r="A5880" s="4">
        <f>Climate285!F5907*((113.5/10)^0.12)</f>
        <v>9.7385028070192927</v>
      </c>
      <c r="B5880" s="24">
        <f>VLOOKUP(A5880,'Wind - Power Curve'!$A$3:$B$47,2)*Wind!$B$9</f>
        <v>4640.4000000000005</v>
      </c>
      <c r="C5880">
        <f>(0.5*(A5880^3)*Wind!$B$11*Wind!$B$7*(VLOOKUP(A5880+0.5,'Wind - Power Curve'!$A$3:$E$47,5,TRUE))*Wind!$B$9)/1000</f>
        <v>4923.3512767555812</v>
      </c>
      <c r="D5880" s="23" t="s">
        <v>9</v>
      </c>
    </row>
    <row r="5881" spans="1:4" x14ac:dyDescent="0.35">
      <c r="A5881" s="4">
        <f>Climate285!F5908*((113.5/10)^0.12)</f>
        <v>9.3878310456890226</v>
      </c>
      <c r="B5881" s="24">
        <f>VLOOKUP(A5881,'Wind - Power Curve'!$A$3:$B$47,2)*Wind!$B$9</f>
        <v>3954.6</v>
      </c>
      <c r="C5881">
        <f>(0.5*(A5881^3)*Wind!$B$11*Wind!$B$7*(VLOOKUP(A5881+0.5,'Wind - Power Curve'!$A$3:$E$47,5,TRUE))*Wind!$B$9)/1000</f>
        <v>4477.961929956251</v>
      </c>
      <c r="D5881" s="23" t="s">
        <v>9</v>
      </c>
    </row>
    <row r="5882" spans="1:4" x14ac:dyDescent="0.35">
      <c r="A5882" s="4">
        <f>Climate285!F5909*((113.5/10)^0.12)</f>
        <v>10.010206499958397</v>
      </c>
      <c r="B5882" s="24">
        <f>VLOOKUP(A5882,'Wind - Power Curve'!$A$3:$B$47,2)*Wind!$B$9</f>
        <v>5330.7</v>
      </c>
      <c r="C5882">
        <f>(0.5*(A5882^3)*Wind!$B$11*Wind!$B$7*(VLOOKUP(A5882+0.5,'Wind - Power Curve'!$A$3:$E$47,5,TRUE))*Wind!$B$9)/1000</f>
        <v>5171.8776175373005</v>
      </c>
      <c r="D5882" s="23" t="s">
        <v>9</v>
      </c>
    </row>
    <row r="5883" spans="1:4" x14ac:dyDescent="0.35">
      <c r="A5883" s="4">
        <f>Climate285!F5910*((113.5/10)^0.12)</f>
        <v>9.6983495519051406</v>
      </c>
      <c r="B5883" s="24">
        <f>VLOOKUP(A5883,'Wind - Power Curve'!$A$3:$B$47,2)*Wind!$B$9</f>
        <v>4640.4000000000005</v>
      </c>
      <c r="C5883">
        <f>(0.5*(A5883^3)*Wind!$B$11*Wind!$B$7*(VLOOKUP(A5883+0.5,'Wind - Power Curve'!$A$3:$E$47,5,TRUE))*Wind!$B$9)/1000</f>
        <v>4862.7029598451209</v>
      </c>
      <c r="D5883" s="23" t="s">
        <v>9</v>
      </c>
    </row>
    <row r="5884" spans="1:4" x14ac:dyDescent="0.35">
      <c r="A5884" s="4">
        <f>Climate285!F5911*((113.5/10)^0.12)</f>
        <v>9.8495934795017845</v>
      </c>
      <c r="B5884" s="24">
        <f>VLOOKUP(A5884,'Wind - Power Curve'!$A$3:$B$47,2)*Wind!$B$9</f>
        <v>4640.4000000000005</v>
      </c>
      <c r="C5884">
        <f>(0.5*(A5884^3)*Wind!$B$11*Wind!$B$7*(VLOOKUP(A5884+0.5,'Wind - Power Curve'!$A$3:$E$47,5,TRUE))*Wind!$B$9)/1000</f>
        <v>5093.7680028473951</v>
      </c>
      <c r="D5884" s="23" t="s">
        <v>9</v>
      </c>
    </row>
    <row r="5885" spans="1:4" x14ac:dyDescent="0.35">
      <c r="A5885" s="4">
        <f>Climate285!F5912*((113.5/10)^0.12)</f>
        <v>9.6608731804652646</v>
      </c>
      <c r="B5885" s="24">
        <f>VLOOKUP(A5885,'Wind - Power Curve'!$A$3:$B$47,2)*Wind!$B$9</f>
        <v>4640.4000000000005</v>
      </c>
      <c r="C5885">
        <f>(0.5*(A5885^3)*Wind!$B$11*Wind!$B$7*(VLOOKUP(A5885+0.5,'Wind - Power Curve'!$A$3:$E$47,5,TRUE))*Wind!$B$9)/1000</f>
        <v>4806.5491255975821</v>
      </c>
      <c r="D5885" s="23" t="s">
        <v>9</v>
      </c>
    </row>
    <row r="5886" spans="1:4" x14ac:dyDescent="0.35">
      <c r="A5886" s="4">
        <f>Climate285!F5913*((113.5/10)^0.12)</f>
        <v>9.7799945039705865</v>
      </c>
      <c r="B5886" s="24">
        <f>VLOOKUP(A5886,'Wind - Power Curve'!$A$3:$B$47,2)*Wind!$B$9</f>
        <v>4640.4000000000005</v>
      </c>
      <c r="C5886">
        <f>(0.5*(A5886^3)*Wind!$B$11*Wind!$B$7*(VLOOKUP(A5886+0.5,'Wind - Power Curve'!$A$3:$E$47,5,TRUE))*Wind!$B$9)/1000</f>
        <v>4986.5488082813308</v>
      </c>
      <c r="D5886" s="23" t="s">
        <v>9</v>
      </c>
    </row>
    <row r="5887" spans="1:4" x14ac:dyDescent="0.35">
      <c r="A5887" s="4">
        <f>Climate285!F5914*((113.5/10)^0.12)</f>
        <v>9.3450009069005926</v>
      </c>
      <c r="B5887" s="24">
        <f>VLOOKUP(A5887,'Wind - Power Curve'!$A$3:$B$47,2)*Wind!$B$9</f>
        <v>3954.6</v>
      </c>
      <c r="C5887">
        <f>(0.5*(A5887^3)*Wind!$B$11*Wind!$B$7*(VLOOKUP(A5887+0.5,'Wind - Power Curve'!$A$3:$E$47,5,TRUE))*Wind!$B$9)/1000</f>
        <v>4416.9516555266009</v>
      </c>
      <c r="D5887" s="23" t="s">
        <v>9</v>
      </c>
    </row>
    <row r="5888" spans="1:4" x14ac:dyDescent="0.35">
      <c r="A5888" s="4">
        <f>Climate285!F5915*((113.5/10)^0.12)</f>
        <v>9.7559025509020927</v>
      </c>
      <c r="B5888" s="24">
        <f>VLOOKUP(A5888,'Wind - Power Curve'!$A$3:$B$47,2)*Wind!$B$9</f>
        <v>4640.4000000000005</v>
      </c>
      <c r="C5888">
        <f>(0.5*(A5888^3)*Wind!$B$11*Wind!$B$7*(VLOOKUP(A5888+0.5,'Wind - Power Curve'!$A$3:$E$47,5,TRUE))*Wind!$B$9)/1000</f>
        <v>4949.7880509251372</v>
      </c>
      <c r="D5888" s="23" t="s">
        <v>9</v>
      </c>
    </row>
    <row r="5889" spans="1:4" x14ac:dyDescent="0.35">
      <c r="A5889" s="4">
        <f>Climate285!F5916*((113.5/10)^0.12)</f>
        <v>9.7451950162049847</v>
      </c>
      <c r="B5889" s="24">
        <f>VLOOKUP(A5889,'Wind - Power Curve'!$A$3:$B$47,2)*Wind!$B$9</f>
        <v>4640.4000000000005</v>
      </c>
      <c r="C5889">
        <f>(0.5*(A5889^3)*Wind!$B$11*Wind!$B$7*(VLOOKUP(A5889+0.5,'Wind - Power Curve'!$A$3:$E$47,5,TRUE))*Wind!$B$9)/1000</f>
        <v>4933.5080978109727</v>
      </c>
      <c r="D5889" s="23" t="s">
        <v>9</v>
      </c>
    </row>
    <row r="5890" spans="1:4" x14ac:dyDescent="0.35">
      <c r="A5890" s="4">
        <f>Climate285!F5917*((113.5/10)^0.12)</f>
        <v>9.5778897865626806</v>
      </c>
      <c r="B5890" s="24">
        <f>VLOOKUP(A5890,'Wind - Power Curve'!$A$3:$B$47,2)*Wind!$B$9</f>
        <v>4640.4000000000005</v>
      </c>
      <c r="C5890">
        <f>(0.5*(A5890^3)*Wind!$B$11*Wind!$B$7*(VLOOKUP(A5890+0.5,'Wind - Power Curve'!$A$3:$E$47,5,TRUE))*Wind!$B$9)/1000</f>
        <v>4683.7504509626724</v>
      </c>
      <c r="D5890" s="23" t="s">
        <v>9</v>
      </c>
    </row>
    <row r="5891" spans="1:4" x14ac:dyDescent="0.35">
      <c r="A5891" s="4">
        <f>Climate285!F5918*((113.5/10)^0.12)</f>
        <v>9.3637390926205306</v>
      </c>
      <c r="B5891" s="24">
        <f>VLOOKUP(A5891,'Wind - Power Curve'!$A$3:$B$47,2)*Wind!$B$9</f>
        <v>3954.6</v>
      </c>
      <c r="C5891">
        <f>(0.5*(A5891^3)*Wind!$B$11*Wind!$B$7*(VLOOKUP(A5891+0.5,'Wind - Power Curve'!$A$3:$E$47,5,TRUE))*Wind!$B$9)/1000</f>
        <v>4443.5750010749625</v>
      </c>
      <c r="D5891" s="23" t="s">
        <v>9</v>
      </c>
    </row>
    <row r="5892" spans="1:4" x14ac:dyDescent="0.35">
      <c r="A5892" s="4">
        <f>Climate285!F5919*((113.5/10)^0.12)</f>
        <v>9.5283674385885586</v>
      </c>
      <c r="B5892" s="24">
        <f>VLOOKUP(A5892,'Wind - Power Curve'!$A$3:$B$47,2)*Wind!$B$9</f>
        <v>4640.4000000000005</v>
      </c>
      <c r="C5892">
        <f>(0.5*(A5892^3)*Wind!$B$11*Wind!$B$7*(VLOOKUP(A5892+0.5,'Wind - Power Curve'!$A$3:$E$47,5,TRUE))*Wind!$B$9)/1000</f>
        <v>4611.473645999823</v>
      </c>
      <c r="D5892" s="23" t="s">
        <v>9</v>
      </c>
    </row>
    <row r="5893" spans="1:4" x14ac:dyDescent="0.35">
      <c r="A5893" s="4">
        <f>Climate285!F5920*((113.5/10)^0.12)</f>
        <v>9.4855372998001286</v>
      </c>
      <c r="B5893" s="24">
        <f>VLOOKUP(A5893,'Wind - Power Curve'!$A$3:$B$47,2)*Wind!$B$9</f>
        <v>3954.6</v>
      </c>
      <c r="C5893">
        <f>(0.5*(A5893^3)*Wind!$B$11*Wind!$B$7*(VLOOKUP(A5893+0.5,'Wind - Power Curve'!$A$3:$E$47,5,TRUE))*Wind!$B$9)/1000</f>
        <v>4619.2387597373408</v>
      </c>
      <c r="D5893" s="23" t="s">
        <v>9</v>
      </c>
    </row>
    <row r="5894" spans="1:4" x14ac:dyDescent="0.35">
      <c r="A5894" s="4">
        <f>Climate285!F5921*((113.5/10)^0.12)</f>
        <v>9.9165155713587065</v>
      </c>
      <c r="B5894" s="24">
        <f>VLOOKUP(A5894,'Wind - Power Curve'!$A$3:$B$47,2)*Wind!$B$9</f>
        <v>4640.4000000000005</v>
      </c>
      <c r="C5894">
        <f>(0.5*(A5894^3)*Wind!$B$11*Wind!$B$7*(VLOOKUP(A5894+0.5,'Wind - Power Curve'!$A$3:$E$47,5,TRUE))*Wind!$B$9)/1000</f>
        <v>5198.302358535956</v>
      </c>
      <c r="D5894" s="23" t="s">
        <v>9</v>
      </c>
    </row>
    <row r="5895" spans="1:4" x14ac:dyDescent="0.35">
      <c r="A5895" s="4">
        <f>Climate285!F5922*((113.5/10)^0.12)</f>
        <v>10.081143917326735</v>
      </c>
      <c r="B5895" s="24">
        <f>VLOOKUP(A5895,'Wind - Power Curve'!$A$3:$B$47,2)*Wind!$B$9</f>
        <v>5330.7</v>
      </c>
      <c r="C5895">
        <f>(0.5*(A5895^3)*Wind!$B$11*Wind!$B$7*(VLOOKUP(A5895+0.5,'Wind - Power Curve'!$A$3:$E$47,5,TRUE))*Wind!$B$9)/1000</f>
        <v>5282.6103017338037</v>
      </c>
      <c r="D5895" s="23" t="s">
        <v>9</v>
      </c>
    </row>
    <row r="5896" spans="1:4" x14ac:dyDescent="0.35">
      <c r="A5896" s="4">
        <f>Climate285!F5923*((113.5/10)^0.12)</f>
        <v>9.7987326896905227</v>
      </c>
      <c r="B5896" s="24">
        <f>VLOOKUP(A5896,'Wind - Power Curve'!$A$3:$B$47,2)*Wind!$B$9</f>
        <v>4640.4000000000005</v>
      </c>
      <c r="C5896">
        <f>(0.5*(A5896^3)*Wind!$B$11*Wind!$B$7*(VLOOKUP(A5896+0.5,'Wind - Power Curve'!$A$3:$E$47,5,TRUE))*Wind!$B$9)/1000</f>
        <v>5015.2660079120869</v>
      </c>
      <c r="D5896" s="23" t="s">
        <v>9</v>
      </c>
    </row>
    <row r="5897" spans="1:4" x14ac:dyDescent="0.35">
      <c r="A5897" s="4">
        <f>Climate285!F5924*((113.5/10)^0.12)</f>
        <v>9.9258846642186764</v>
      </c>
      <c r="B5897" s="24">
        <f>VLOOKUP(A5897,'Wind - Power Curve'!$A$3:$B$47,2)*Wind!$B$9</f>
        <v>4640.4000000000005</v>
      </c>
      <c r="C5897">
        <f>(0.5*(A5897^3)*Wind!$B$11*Wind!$B$7*(VLOOKUP(A5897+0.5,'Wind - Power Curve'!$A$3:$E$47,5,TRUE))*Wind!$B$9)/1000</f>
        <v>5213.0503029476713</v>
      </c>
      <c r="D5897" s="23" t="s">
        <v>9</v>
      </c>
    </row>
    <row r="5898" spans="1:4" x14ac:dyDescent="0.35">
      <c r="A5898" s="4">
        <f>Climate285!F5925*((113.5/10)^0.12)</f>
        <v>9.9553303846357206</v>
      </c>
      <c r="B5898" s="24">
        <f>VLOOKUP(A5898,'Wind - Power Curve'!$A$3:$B$47,2)*Wind!$B$9</f>
        <v>4640.4000000000005</v>
      </c>
      <c r="C5898">
        <f>(0.5*(A5898^3)*Wind!$B$11*Wind!$B$7*(VLOOKUP(A5898+0.5,'Wind - Power Curve'!$A$3:$E$47,5,TRUE))*Wind!$B$9)/1000</f>
        <v>5259.5825315653692</v>
      </c>
      <c r="D5898" s="23" t="s">
        <v>9</v>
      </c>
    </row>
    <row r="5899" spans="1:4" x14ac:dyDescent="0.35">
      <c r="A5899" s="4">
        <f>Climate285!F5926*((113.5/10)^0.12)</f>
        <v>10.019575592818367</v>
      </c>
      <c r="B5899" s="24">
        <f>VLOOKUP(A5899,'Wind - Power Curve'!$A$3:$B$47,2)*Wind!$B$9</f>
        <v>5330.7</v>
      </c>
      <c r="C5899">
        <f>(0.5*(A5899^3)*Wind!$B$11*Wind!$B$7*(VLOOKUP(A5899+0.5,'Wind - Power Curve'!$A$3:$E$47,5,TRUE))*Wind!$B$9)/1000</f>
        <v>5186.4131323271813</v>
      </c>
      <c r="D5899" s="23" t="s">
        <v>9</v>
      </c>
    </row>
    <row r="5900" spans="1:4" x14ac:dyDescent="0.35">
      <c r="A5900" s="4">
        <f>Climate285!F5927*((113.5/10)^0.12)</f>
        <v>10.090513010186703</v>
      </c>
      <c r="B5900" s="24">
        <f>VLOOKUP(A5900,'Wind - Power Curve'!$A$3:$B$47,2)*Wind!$B$9</f>
        <v>5330.7</v>
      </c>
      <c r="C5900">
        <f>(0.5*(A5900^3)*Wind!$B$11*Wind!$B$7*(VLOOKUP(A5900+0.5,'Wind - Power Curve'!$A$3:$E$47,5,TRUE))*Wind!$B$9)/1000</f>
        <v>5297.3524615249808</v>
      </c>
      <c r="D5900" s="23" t="s">
        <v>9</v>
      </c>
    </row>
    <row r="5901" spans="1:4" x14ac:dyDescent="0.35">
      <c r="A5901" s="4">
        <f>Climate285!F5928*((113.5/10)^0.12)</f>
        <v>10.181527055112118</v>
      </c>
      <c r="B5901" s="24">
        <f>VLOOKUP(A5901,'Wind - Power Curve'!$A$3:$B$47,2)*Wind!$B$9</f>
        <v>5330.7</v>
      </c>
      <c r="C5901">
        <f>(0.5*(A5901^3)*Wind!$B$11*Wind!$B$7*(VLOOKUP(A5901+0.5,'Wind - Power Curve'!$A$3:$E$47,5,TRUE))*Wind!$B$9)/1000</f>
        <v>5441.9918706541794</v>
      </c>
      <c r="D5901" s="23" t="s">
        <v>9</v>
      </c>
    </row>
    <row r="5902" spans="1:4" x14ac:dyDescent="0.35">
      <c r="A5902" s="4">
        <f>Climate285!F5929*((113.5/10)^0.12)</f>
        <v>10.29127928575747</v>
      </c>
      <c r="B5902" s="24">
        <f>VLOOKUP(A5902,'Wind - Power Curve'!$A$3:$B$47,2)*Wind!$B$9</f>
        <v>5330.7</v>
      </c>
      <c r="C5902">
        <f>(0.5*(A5902^3)*Wind!$B$11*Wind!$B$7*(VLOOKUP(A5902+0.5,'Wind - Power Curve'!$A$3:$E$47,5,TRUE))*Wind!$B$9)/1000</f>
        <v>5619.8823338482243</v>
      </c>
      <c r="D5902" s="23" t="s">
        <v>9</v>
      </c>
    </row>
    <row r="5903" spans="1:4" x14ac:dyDescent="0.35">
      <c r="A5903" s="4">
        <f>Climate285!F5930*((113.5/10)^0.12)</f>
        <v>9.9044695948244605</v>
      </c>
      <c r="B5903" s="24">
        <f>VLOOKUP(A5903,'Wind - Power Curve'!$A$3:$B$47,2)*Wind!$B$9</f>
        <v>4640.4000000000005</v>
      </c>
      <c r="C5903">
        <f>(0.5*(A5903^3)*Wind!$B$11*Wind!$B$7*(VLOOKUP(A5903+0.5,'Wind - Power Curve'!$A$3:$E$47,5,TRUE))*Wind!$B$9)/1000</f>
        <v>5179.3816217208914</v>
      </c>
      <c r="D5903" s="23" t="s">
        <v>9</v>
      </c>
    </row>
    <row r="5904" spans="1:4" x14ac:dyDescent="0.35">
      <c r="A5904" s="4">
        <f>Climate285!F5931*((113.5/10)^0.12)</f>
        <v>10.002175848935567</v>
      </c>
      <c r="B5904" s="24">
        <f>VLOOKUP(A5904,'Wind - Power Curve'!$A$3:$B$47,2)*Wind!$B$9</f>
        <v>5330.7</v>
      </c>
      <c r="C5904">
        <f>(0.5*(A5904^3)*Wind!$B$11*Wind!$B$7*(VLOOKUP(A5904+0.5,'Wind - Power Curve'!$A$3:$E$47,5,TRUE))*Wind!$B$9)/1000</f>
        <v>5159.4402418274412</v>
      </c>
      <c r="D5904" s="23" t="s">
        <v>9</v>
      </c>
    </row>
    <row r="5905" spans="1:4" x14ac:dyDescent="0.35">
      <c r="A5905" s="4">
        <f>Climate285!F5932*((113.5/10)^0.12)</f>
        <v>9.9218693387072605</v>
      </c>
      <c r="B5905" s="24">
        <f>VLOOKUP(A5905,'Wind - Power Curve'!$A$3:$B$47,2)*Wind!$B$9</f>
        <v>4640.4000000000005</v>
      </c>
      <c r="C5905">
        <f>(0.5*(A5905^3)*Wind!$B$11*Wind!$B$7*(VLOOKUP(A5905+0.5,'Wind - Power Curve'!$A$3:$E$47,5,TRUE))*Wind!$B$9)/1000</f>
        <v>5206.7263445153985</v>
      </c>
      <c r="D5905" s="23" t="s">
        <v>9</v>
      </c>
    </row>
    <row r="5906" spans="1:4" x14ac:dyDescent="0.35">
      <c r="A5906" s="4">
        <f>Climate285!F5933*((113.5/10)^0.12)</f>
        <v>10.098543661209535</v>
      </c>
      <c r="B5906" s="24">
        <f>VLOOKUP(A5906,'Wind - Power Curve'!$A$3:$B$47,2)*Wind!$B$9</f>
        <v>5330.7</v>
      </c>
      <c r="C5906">
        <f>(0.5*(A5906^3)*Wind!$B$11*Wind!$B$7*(VLOOKUP(A5906+0.5,'Wind - Power Curve'!$A$3:$E$47,5,TRUE))*Wind!$B$9)/1000</f>
        <v>5310.0104071014594</v>
      </c>
      <c r="D5906" s="23" t="s">
        <v>9</v>
      </c>
    </row>
    <row r="5907" spans="1:4" x14ac:dyDescent="0.35">
      <c r="A5907" s="4">
        <f>Climate285!F5934*((113.5/10)^0.12)</f>
        <v>10.23104940308624</v>
      </c>
      <c r="B5907" s="24">
        <f>VLOOKUP(A5907,'Wind - Power Curve'!$A$3:$B$47,2)*Wind!$B$9</f>
        <v>5330.7</v>
      </c>
      <c r="C5907">
        <f>(0.5*(A5907^3)*Wind!$B$11*Wind!$B$7*(VLOOKUP(A5907+0.5,'Wind - Power Curve'!$A$3:$E$47,5,TRUE))*Wind!$B$9)/1000</f>
        <v>5521.7873194325202</v>
      </c>
      <c r="D5907" s="23" t="s">
        <v>9</v>
      </c>
    </row>
    <row r="5908" spans="1:4" x14ac:dyDescent="0.35">
      <c r="A5908" s="4">
        <f>Climate285!F5935*((113.5/10)^0.12)</f>
        <v>9.8616394560360305</v>
      </c>
      <c r="B5908" s="24">
        <f>VLOOKUP(A5908,'Wind - Power Curve'!$A$3:$B$47,2)*Wind!$B$9</f>
        <v>4640.4000000000005</v>
      </c>
      <c r="C5908">
        <f>(0.5*(A5908^3)*Wind!$B$11*Wind!$B$7*(VLOOKUP(A5908+0.5,'Wind - Power Curve'!$A$3:$E$47,5,TRUE))*Wind!$B$9)/1000</f>
        <v>5112.4797850044843</v>
      </c>
      <c r="D5908" s="23" t="s">
        <v>9</v>
      </c>
    </row>
    <row r="5909" spans="1:4" x14ac:dyDescent="0.35">
      <c r="A5909" s="4">
        <f>Climate285!F5936*((113.5/10)^0.12)</f>
        <v>9.6407965529081885</v>
      </c>
      <c r="B5909" s="24">
        <f>VLOOKUP(A5909,'Wind - Power Curve'!$A$3:$B$47,2)*Wind!$B$9</f>
        <v>4640.4000000000005</v>
      </c>
      <c r="C5909">
        <f>(0.5*(A5909^3)*Wind!$B$11*Wind!$B$7*(VLOOKUP(A5909+0.5,'Wind - Power Curve'!$A$3:$E$47,5,TRUE))*Wind!$B$9)/1000</f>
        <v>4776.6453389856961</v>
      </c>
      <c r="D5909" s="23" t="s">
        <v>9</v>
      </c>
    </row>
    <row r="5910" spans="1:4" x14ac:dyDescent="0.35">
      <c r="A5910" s="4">
        <f>Climate285!F5937*((113.5/10)^0.12)</f>
        <v>9.7197646212993547</v>
      </c>
      <c r="B5910" s="24">
        <f>VLOOKUP(A5910,'Wind - Power Curve'!$A$3:$B$47,2)*Wind!$B$9</f>
        <v>4640.4000000000005</v>
      </c>
      <c r="C5910">
        <f>(0.5*(A5910^3)*Wind!$B$11*Wind!$B$7*(VLOOKUP(A5910+0.5,'Wind - Power Curve'!$A$3:$E$47,5,TRUE))*Wind!$B$9)/1000</f>
        <v>4894.9863599188784</v>
      </c>
      <c r="D5910" s="23" t="s">
        <v>9</v>
      </c>
    </row>
    <row r="5911" spans="1:4" x14ac:dyDescent="0.35">
      <c r="A5911" s="4">
        <f>Climate285!F5938*((113.5/10)^0.12)</f>
        <v>9.4614453467316366</v>
      </c>
      <c r="B5911" s="24">
        <f>VLOOKUP(A5911,'Wind - Power Curve'!$A$3:$B$47,2)*Wind!$B$9</f>
        <v>3954.6</v>
      </c>
      <c r="C5911">
        <f>(0.5*(A5911^3)*Wind!$B$11*Wind!$B$7*(VLOOKUP(A5911+0.5,'Wind - Power Curve'!$A$3:$E$47,5,TRUE))*Wind!$B$9)/1000</f>
        <v>4584.1313956765925</v>
      </c>
      <c r="D5911" s="23" t="s">
        <v>9</v>
      </c>
    </row>
    <row r="5912" spans="1:4" x14ac:dyDescent="0.35">
      <c r="A5912" s="4">
        <f>Climate285!F5939*((113.5/10)^0.12)</f>
        <v>9.8121171080619085</v>
      </c>
      <c r="B5912" s="24">
        <f>VLOOKUP(A5912,'Wind - Power Curve'!$A$3:$B$47,2)*Wind!$B$9</f>
        <v>4640.4000000000005</v>
      </c>
      <c r="C5912">
        <f>(0.5*(A5912^3)*Wind!$B$11*Wind!$B$7*(VLOOKUP(A5912+0.5,'Wind - Power Curve'!$A$3:$E$47,5,TRUE))*Wind!$B$9)/1000</f>
        <v>5035.8456540565876</v>
      </c>
      <c r="D5912" s="23" t="s">
        <v>9</v>
      </c>
    </row>
    <row r="5913" spans="1:4" x14ac:dyDescent="0.35">
      <c r="A5913" s="4">
        <f>Climate285!F5940*((113.5/10)^0.12)</f>
        <v>9.8576241305246146</v>
      </c>
      <c r="B5913" s="24">
        <f>VLOOKUP(A5913,'Wind - Power Curve'!$A$3:$B$47,2)*Wind!$B$9</f>
        <v>4640.4000000000005</v>
      </c>
      <c r="C5913">
        <f>(0.5*(A5913^3)*Wind!$B$11*Wind!$B$7*(VLOOKUP(A5913+0.5,'Wind - Power Curve'!$A$3:$E$47,5,TRUE))*Wind!$B$9)/1000</f>
        <v>5106.2374416344319</v>
      </c>
      <c r="D5913" s="23" t="s">
        <v>9</v>
      </c>
    </row>
    <row r="5914" spans="1:4" x14ac:dyDescent="0.35">
      <c r="A5914" s="4">
        <f>Climate285!F5941*((113.5/10)^0.12)</f>
        <v>10.004852732609843</v>
      </c>
      <c r="B5914" s="24">
        <f>VLOOKUP(A5914,'Wind - Power Curve'!$A$3:$B$47,2)*Wind!$B$9</f>
        <v>5330.7</v>
      </c>
      <c r="C5914">
        <f>(0.5*(A5914^3)*Wind!$B$11*Wind!$B$7*(VLOOKUP(A5914+0.5,'Wind - Power Curve'!$A$3:$E$47,5,TRUE))*Wind!$B$9)/1000</f>
        <v>5163.5838156425343</v>
      </c>
      <c r="D5914" s="23" t="s">
        <v>9</v>
      </c>
    </row>
    <row r="5915" spans="1:4" x14ac:dyDescent="0.35">
      <c r="A5915" s="4">
        <f>Climate285!F5942*((113.5/10)^0.12)</f>
        <v>9.7398412488564325</v>
      </c>
      <c r="B5915" s="24">
        <f>VLOOKUP(A5915,'Wind - Power Curve'!$A$3:$B$47,2)*Wind!$B$9</f>
        <v>4640.4000000000005</v>
      </c>
      <c r="C5915">
        <f>(0.5*(A5915^3)*Wind!$B$11*Wind!$B$7*(VLOOKUP(A5915+0.5,'Wind - Power Curve'!$A$3:$E$47,5,TRUE))*Wind!$B$9)/1000</f>
        <v>4925.3815246791937</v>
      </c>
      <c r="D5915" s="23" t="s">
        <v>9</v>
      </c>
    </row>
    <row r="5916" spans="1:4" x14ac:dyDescent="0.35">
      <c r="A5916" s="4">
        <f>Climate285!F5943*((113.5/10)^0.12)</f>
        <v>10.077128591815319</v>
      </c>
      <c r="B5916" s="24">
        <f>VLOOKUP(A5916,'Wind - Power Curve'!$A$3:$B$47,2)*Wind!$B$9</f>
        <v>5330.7</v>
      </c>
      <c r="C5916">
        <f>(0.5*(A5916^3)*Wind!$B$11*Wind!$B$7*(VLOOKUP(A5916+0.5,'Wind - Power Curve'!$A$3:$E$47,5,TRUE))*Wind!$B$9)/1000</f>
        <v>5276.300615245641</v>
      </c>
      <c r="D5916" s="23" t="s">
        <v>9</v>
      </c>
    </row>
    <row r="5917" spans="1:4" x14ac:dyDescent="0.35">
      <c r="A5917" s="4">
        <f>Climate285!F5944*((113.5/10)^0.12)</f>
        <v>9.5711975773769886</v>
      </c>
      <c r="B5917" s="24">
        <f>VLOOKUP(A5917,'Wind - Power Curve'!$A$3:$B$47,2)*Wind!$B$9</f>
        <v>4640.4000000000005</v>
      </c>
      <c r="C5917">
        <f>(0.5*(A5917^3)*Wind!$B$11*Wind!$B$7*(VLOOKUP(A5917+0.5,'Wind - Power Curve'!$A$3:$E$47,5,TRUE))*Wind!$B$9)/1000</f>
        <v>4673.9394980362258</v>
      </c>
      <c r="D5917" s="23" t="s">
        <v>9</v>
      </c>
    </row>
    <row r="5918" spans="1:4" x14ac:dyDescent="0.35">
      <c r="A5918" s="4">
        <f>Climate285!F5945*((113.5/10)^0.12)</f>
        <v>9.6180430416768345</v>
      </c>
      <c r="B5918" s="24">
        <f>VLOOKUP(A5918,'Wind - Power Curve'!$A$3:$B$47,2)*Wind!$B$9</f>
        <v>4640.4000000000005</v>
      </c>
      <c r="C5918">
        <f>(0.5*(A5918^3)*Wind!$B$11*Wind!$B$7*(VLOOKUP(A5918+0.5,'Wind - Power Curve'!$A$3:$E$47,5,TRUE))*Wind!$B$9)/1000</f>
        <v>4742.9046175560907</v>
      </c>
      <c r="D5918" s="23" t="s">
        <v>9</v>
      </c>
    </row>
    <row r="5919" spans="1:4" x14ac:dyDescent="0.35">
      <c r="A5919" s="4">
        <f>Climate285!F5946*((113.5/10)^0.12)</f>
        <v>9.8964389438016305</v>
      </c>
      <c r="B5919" s="24">
        <f>VLOOKUP(A5919,'Wind - Power Curve'!$A$3:$B$47,2)*Wind!$B$9</f>
        <v>4640.4000000000005</v>
      </c>
      <c r="C5919">
        <f>(0.5*(A5919^3)*Wind!$B$11*Wind!$B$7*(VLOOKUP(A5919+0.5,'Wind - Power Curve'!$A$3:$E$47,5,TRUE))*Wind!$B$9)/1000</f>
        <v>5166.7933381200874</v>
      </c>
      <c r="D5919" s="23" t="s">
        <v>9</v>
      </c>
    </row>
    <row r="5920" spans="1:4" x14ac:dyDescent="0.35">
      <c r="A5920" s="4">
        <f>Climate285!F5947*((113.5/10)^0.12)</f>
        <v>9.5645053681912966</v>
      </c>
      <c r="B5920" s="24">
        <f>VLOOKUP(A5920,'Wind - Power Curve'!$A$3:$B$47,2)*Wind!$B$9</f>
        <v>4640.4000000000005</v>
      </c>
      <c r="C5920">
        <f>(0.5*(A5920^3)*Wind!$B$11*Wind!$B$7*(VLOOKUP(A5920+0.5,'Wind - Power Curve'!$A$3:$E$47,5,TRUE))*Wind!$B$9)/1000</f>
        <v>4664.1422552150489</v>
      </c>
      <c r="D5920" s="23" t="s">
        <v>9</v>
      </c>
    </row>
    <row r="5921" spans="1:4" x14ac:dyDescent="0.35">
      <c r="A5921" s="4">
        <f>Climate285!F5948*((113.5/10)^0.12)</f>
        <v>9.1308502129584408</v>
      </c>
      <c r="B5921" s="24">
        <f>VLOOKUP(A5921,'Wind - Power Curve'!$A$3:$B$47,2)*Wind!$B$9</f>
        <v>3954.6</v>
      </c>
      <c r="C5921">
        <f>(0.5*(A5921^3)*Wind!$B$11*Wind!$B$7*(VLOOKUP(A5921+0.5,'Wind - Power Curve'!$A$3:$E$47,5,TRUE))*Wind!$B$9)/1000</f>
        <v>4120.1996190064037</v>
      </c>
      <c r="D5921" s="23" t="s">
        <v>9</v>
      </c>
    </row>
    <row r="5922" spans="1:4" x14ac:dyDescent="0.35">
      <c r="A5922" s="4">
        <f>Climate285!F5949*((113.5/10)^0.12)</f>
        <v>9.7304721559964626</v>
      </c>
      <c r="B5922" s="24">
        <f>VLOOKUP(A5922,'Wind - Power Curve'!$A$3:$B$47,2)*Wind!$B$9</f>
        <v>4640.4000000000005</v>
      </c>
      <c r="C5922">
        <f>(0.5*(A5922^3)*Wind!$B$11*Wind!$B$7*(VLOOKUP(A5922+0.5,'Wind - Power Curve'!$A$3:$E$47,5,TRUE))*Wind!$B$9)/1000</f>
        <v>4911.1815043272854</v>
      </c>
      <c r="D5922" s="23" t="s">
        <v>9</v>
      </c>
    </row>
    <row r="5923" spans="1:4" x14ac:dyDescent="0.35">
      <c r="A5923" s="4">
        <f>Climate285!F5950*((113.5/10)^0.12)</f>
        <v>10.119958730603749</v>
      </c>
      <c r="B5923" s="24">
        <f>VLOOKUP(A5923,'Wind - Power Curve'!$A$3:$B$47,2)*Wind!$B$9</f>
        <v>5330.7</v>
      </c>
      <c r="C5923">
        <f>(0.5*(A5923^3)*Wind!$B$11*Wind!$B$7*(VLOOKUP(A5923+0.5,'Wind - Power Curve'!$A$3:$E$47,5,TRUE))*Wind!$B$9)/1000</f>
        <v>5343.8634731927577</v>
      </c>
      <c r="D5923" s="23" t="s">
        <v>9</v>
      </c>
    </row>
    <row r="5924" spans="1:4" x14ac:dyDescent="0.35">
      <c r="A5924" s="4">
        <f>Climate285!F5951*((113.5/10)^0.12)</f>
        <v>10.379616447008607</v>
      </c>
      <c r="B5924" s="24">
        <f>VLOOKUP(A5924,'Wind - Power Curve'!$A$3:$B$47,2)*Wind!$B$9</f>
        <v>5330.7</v>
      </c>
      <c r="C5924">
        <f>(0.5*(A5924^3)*Wind!$B$11*Wind!$B$7*(VLOOKUP(A5924+0.5,'Wind - Power Curve'!$A$3:$E$47,5,TRUE))*Wind!$B$9)/1000</f>
        <v>5765.8461027159365</v>
      </c>
      <c r="D5924" s="23" t="s">
        <v>9</v>
      </c>
    </row>
    <row r="5925" spans="1:4" x14ac:dyDescent="0.35">
      <c r="A5925" s="4">
        <f>Climate285!F5952*((113.5/10)^0.12)</f>
        <v>10.277894867386085</v>
      </c>
      <c r="B5925" s="24">
        <f>VLOOKUP(A5925,'Wind - Power Curve'!$A$3:$B$47,2)*Wind!$B$9</f>
        <v>5330.7</v>
      </c>
      <c r="C5925">
        <f>(0.5*(A5925^3)*Wind!$B$11*Wind!$B$7*(VLOOKUP(A5925+0.5,'Wind - Power Curve'!$A$3:$E$47,5,TRUE))*Wind!$B$9)/1000</f>
        <v>5597.9838691094783</v>
      </c>
      <c r="D5925" s="23" t="s">
        <v>9</v>
      </c>
    </row>
    <row r="5926" spans="1:4" x14ac:dyDescent="0.35">
      <c r="A5926" s="4">
        <f>Climate285!F5953*((113.5/10)^0.12)</f>
        <v>10.071774824466766</v>
      </c>
      <c r="B5926" s="24">
        <f>VLOOKUP(A5926,'Wind - Power Curve'!$A$3:$B$47,2)*Wind!$B$9</f>
        <v>5330.7</v>
      </c>
      <c r="C5926">
        <f>(0.5*(A5926^3)*Wind!$B$11*Wind!$B$7*(VLOOKUP(A5926+0.5,'Wind - Power Curve'!$A$3:$E$47,5,TRUE))*Wind!$B$9)/1000</f>
        <v>5267.8955182760565</v>
      </c>
      <c r="D5926" s="23" t="s">
        <v>9</v>
      </c>
    </row>
    <row r="5927" spans="1:4" x14ac:dyDescent="0.35">
      <c r="A5927" s="4">
        <f>Climate285!F5954*((113.5/10)^0.12)</f>
        <v>10.182865496949255</v>
      </c>
      <c r="B5927" s="24">
        <f>VLOOKUP(A5927,'Wind - Power Curve'!$A$3:$B$47,2)*Wind!$B$9</f>
        <v>5330.7</v>
      </c>
      <c r="C5927">
        <f>(0.5*(A5927^3)*Wind!$B$11*Wind!$B$7*(VLOOKUP(A5927+0.5,'Wind - Power Curve'!$A$3:$E$47,5,TRUE))*Wind!$B$9)/1000</f>
        <v>5444.138330741458</v>
      </c>
      <c r="D5927" s="23" t="s">
        <v>9</v>
      </c>
    </row>
    <row r="5928" spans="1:4" x14ac:dyDescent="0.35">
      <c r="A5928" s="4">
        <f>Climate285!F5955*((113.5/10)^0.12)</f>
        <v>9.9606841519842746</v>
      </c>
      <c r="B5928" s="24">
        <f>VLOOKUP(A5928,'Wind - Power Curve'!$A$3:$B$47,2)*Wind!$B$9</f>
        <v>4640.4000000000005</v>
      </c>
      <c r="C5928">
        <f>(0.5*(A5928^3)*Wind!$B$11*Wind!$B$7*(VLOOKUP(A5928+0.5,'Wind - Power Curve'!$A$3:$E$47,5,TRUE))*Wind!$B$9)/1000</f>
        <v>5268.0725743696039</v>
      </c>
      <c r="D5928" s="23" t="s">
        <v>9</v>
      </c>
    </row>
    <row r="5929" spans="1:4" x14ac:dyDescent="0.35">
      <c r="A5929" s="4">
        <f>Climate285!F5956*((113.5/10)^0.12)</f>
        <v>10.091851452023842</v>
      </c>
      <c r="B5929" s="24">
        <f>VLOOKUP(A5929,'Wind - Power Curve'!$A$3:$B$47,2)*Wind!$B$9</f>
        <v>5330.7</v>
      </c>
      <c r="C5929">
        <f>(0.5*(A5929^3)*Wind!$B$11*Wind!$B$7*(VLOOKUP(A5929+0.5,'Wind - Power Curve'!$A$3:$E$47,5,TRUE))*Wind!$B$9)/1000</f>
        <v>5299.4607206385608</v>
      </c>
      <c r="D5929" s="23" t="s">
        <v>9</v>
      </c>
    </row>
    <row r="5930" spans="1:4" x14ac:dyDescent="0.35">
      <c r="A5930" s="4">
        <f>Climate285!F5957*((113.5/10)^0.12)</f>
        <v>9.8629778978731686</v>
      </c>
      <c r="B5930" s="24">
        <f>VLOOKUP(A5930,'Wind - Power Curve'!$A$3:$B$47,2)*Wind!$B$9</f>
        <v>4640.4000000000005</v>
      </c>
      <c r="C5930">
        <f>(0.5*(A5930^3)*Wind!$B$11*Wind!$B$7*(VLOOKUP(A5930+0.5,'Wind - Power Curve'!$A$3:$E$47,5,TRUE))*Wind!$B$9)/1000</f>
        <v>5114.5616961171017</v>
      </c>
      <c r="D5930" s="23" t="s">
        <v>9</v>
      </c>
    </row>
    <row r="5931" spans="1:4" x14ac:dyDescent="0.35">
      <c r="A5931" s="4">
        <f>Climate285!F5958*((113.5/10)^0.12)</f>
        <v>9.8870698509416606</v>
      </c>
      <c r="B5931" s="24">
        <f>VLOOKUP(A5931,'Wind - Power Curve'!$A$3:$B$47,2)*Wind!$B$9</f>
        <v>4640.4000000000005</v>
      </c>
      <c r="C5931">
        <f>(0.5*(A5931^3)*Wind!$B$11*Wind!$B$7*(VLOOKUP(A5931+0.5,'Wind - Power Curve'!$A$3:$E$47,5,TRUE))*Wind!$B$9)/1000</f>
        <v>5152.1328063946867</v>
      </c>
      <c r="D5931" s="23" t="s">
        <v>9</v>
      </c>
    </row>
    <row r="5932" spans="1:4" x14ac:dyDescent="0.35">
      <c r="A5932" s="4">
        <f>Climate285!F5959*((113.5/10)^0.12)</f>
        <v>9.9740685703556586</v>
      </c>
      <c r="B5932" s="24">
        <f>VLOOKUP(A5932,'Wind - Power Curve'!$A$3:$B$47,2)*Wind!$B$9</f>
        <v>4640.4000000000005</v>
      </c>
      <c r="C5932">
        <f>(0.5*(A5932^3)*Wind!$B$11*Wind!$B$7*(VLOOKUP(A5932+0.5,'Wind - Power Curve'!$A$3:$E$47,5,TRUE))*Wind!$B$9)/1000</f>
        <v>5289.3376425696852</v>
      </c>
      <c r="D5932" s="23" t="s">
        <v>9</v>
      </c>
    </row>
    <row r="5933" spans="1:4" x14ac:dyDescent="0.35">
      <c r="A5933" s="4">
        <f>Climate285!F5960*((113.5/10)^0.12)</f>
        <v>10.082482359163873</v>
      </c>
      <c r="B5933" s="24">
        <f>VLOOKUP(A5933,'Wind - Power Curve'!$A$3:$B$47,2)*Wind!$B$9</f>
        <v>5330.7</v>
      </c>
      <c r="C5933">
        <f>(0.5*(A5933^3)*Wind!$B$11*Wind!$B$7*(VLOOKUP(A5933+0.5,'Wind - Power Curve'!$A$3:$E$47,5,TRUE))*Wind!$B$9)/1000</f>
        <v>5284.7146478656532</v>
      </c>
      <c r="D5933" s="23" t="s">
        <v>9</v>
      </c>
    </row>
    <row r="5934" spans="1:4" x14ac:dyDescent="0.35">
      <c r="A5934" s="4">
        <f>Climate285!F5961*((113.5/10)^0.12)</f>
        <v>10.023590918329781</v>
      </c>
      <c r="B5934" s="24">
        <f>VLOOKUP(A5934,'Wind - Power Curve'!$A$3:$B$47,2)*Wind!$B$9</f>
        <v>5330.7</v>
      </c>
      <c r="C5934">
        <f>(0.5*(A5934^3)*Wind!$B$11*Wind!$B$7*(VLOOKUP(A5934+0.5,'Wind - Power Curve'!$A$3:$E$47,5,TRUE))*Wind!$B$9)/1000</f>
        <v>5192.6509665103076</v>
      </c>
      <c r="D5934" s="23" t="s">
        <v>9</v>
      </c>
    </row>
    <row r="5935" spans="1:4" x14ac:dyDescent="0.35">
      <c r="A5935" s="4">
        <f>Climate285!F5962*((113.5/10)^0.12)</f>
        <v>9.5377365314485285</v>
      </c>
      <c r="B5935" s="24">
        <f>VLOOKUP(A5935,'Wind - Power Curve'!$A$3:$B$47,2)*Wind!$B$9</f>
        <v>4640.4000000000005</v>
      </c>
      <c r="C5935">
        <f>(0.5*(A5935^3)*Wind!$B$11*Wind!$B$7*(VLOOKUP(A5935+0.5,'Wind - Power Curve'!$A$3:$E$47,5,TRUE))*Wind!$B$9)/1000</f>
        <v>4625.0901932600891</v>
      </c>
      <c r="D5935" s="23" t="s">
        <v>9</v>
      </c>
    </row>
    <row r="5936" spans="1:4" x14ac:dyDescent="0.35">
      <c r="A5936" s="4">
        <f>Climate285!F5963*((113.5/10)^0.12)</f>
        <v>9.6220583671882487</v>
      </c>
      <c r="B5936" s="24">
        <f>VLOOKUP(A5936,'Wind - Power Curve'!$A$3:$B$47,2)*Wind!$B$9</f>
        <v>4640.4000000000005</v>
      </c>
      <c r="C5936">
        <f>(0.5*(A5936^3)*Wind!$B$11*Wind!$B$7*(VLOOKUP(A5936+0.5,'Wind - Power Curve'!$A$3:$E$47,5,TRUE))*Wind!$B$9)/1000</f>
        <v>4748.8472789228108</v>
      </c>
      <c r="D5936" s="23" t="s">
        <v>9</v>
      </c>
    </row>
    <row r="5937" spans="1:4" x14ac:dyDescent="0.35">
      <c r="A5937" s="4">
        <f>Climate285!F5964*((113.5/10)^0.12)</f>
        <v>9.5310443222628365</v>
      </c>
      <c r="B5937" s="24">
        <f>VLOOKUP(A5937,'Wind - Power Curve'!$A$3:$B$47,2)*Wind!$B$9</f>
        <v>4640.4000000000005</v>
      </c>
      <c r="C5937">
        <f>(0.5*(A5937^3)*Wind!$B$11*Wind!$B$7*(VLOOKUP(A5937+0.5,'Wind - Power Curve'!$A$3:$E$47,5,TRUE))*Wind!$B$9)/1000</f>
        <v>4615.3613571730612</v>
      </c>
      <c r="D5937" s="23" t="s">
        <v>9</v>
      </c>
    </row>
    <row r="5938" spans="1:4" x14ac:dyDescent="0.35">
      <c r="A5938" s="4">
        <f>Climate285!F5965*((113.5/10)^0.12)</f>
        <v>9.6970111100680025</v>
      </c>
      <c r="B5938" s="24">
        <f>VLOOKUP(A5938,'Wind - Power Curve'!$A$3:$B$47,2)*Wind!$B$9</f>
        <v>4640.4000000000005</v>
      </c>
      <c r="C5938">
        <f>(0.5*(A5938^3)*Wind!$B$11*Wind!$B$7*(VLOOKUP(A5938+0.5,'Wind - Power Curve'!$A$3:$E$47,5,TRUE))*Wind!$B$9)/1000</f>
        <v>4860.6899739620922</v>
      </c>
      <c r="D5938" s="23" t="s">
        <v>9</v>
      </c>
    </row>
    <row r="5939" spans="1:4" x14ac:dyDescent="0.35">
      <c r="A5939" s="4">
        <f>Climate285!F5966*((113.5/10)^0.12)</f>
        <v>9.8147939917361846</v>
      </c>
      <c r="B5939" s="24">
        <f>VLOOKUP(A5939,'Wind - Power Curve'!$A$3:$B$47,2)*Wind!$B$9</f>
        <v>4640.4000000000005</v>
      </c>
      <c r="C5939">
        <f>(0.5*(A5939^3)*Wind!$B$11*Wind!$B$7*(VLOOKUP(A5939+0.5,'Wind - Power Curve'!$A$3:$E$47,5,TRUE))*Wind!$B$9)/1000</f>
        <v>5039.9683273305536</v>
      </c>
      <c r="D5939" s="23" t="s">
        <v>9</v>
      </c>
    </row>
    <row r="5940" spans="1:4" x14ac:dyDescent="0.35">
      <c r="A5940" s="4">
        <f>Climate285!F5967*((113.5/10)^0.12)</f>
        <v>9.4172767661060668</v>
      </c>
      <c r="B5940" s="24">
        <f>VLOOKUP(A5940,'Wind - Power Curve'!$A$3:$B$47,2)*Wind!$B$9</f>
        <v>3954.6</v>
      </c>
      <c r="C5940">
        <f>(0.5*(A5940^3)*Wind!$B$11*Wind!$B$7*(VLOOKUP(A5940+0.5,'Wind - Power Curve'!$A$3:$E$47,5,TRUE))*Wind!$B$9)/1000</f>
        <v>4520.2307437321979</v>
      </c>
      <c r="D5940" s="23" t="s">
        <v>9</v>
      </c>
    </row>
    <row r="5941" spans="1:4" x14ac:dyDescent="0.35">
      <c r="A5941" s="4">
        <f>Climate285!F5968*((113.5/10)^0.12)</f>
        <v>9.4560915793830826</v>
      </c>
      <c r="B5941" s="24">
        <f>VLOOKUP(A5941,'Wind - Power Curve'!$A$3:$B$47,2)*Wind!$B$9</f>
        <v>3954.6</v>
      </c>
      <c r="C5941">
        <f>(0.5*(A5941^3)*Wind!$B$11*Wind!$B$7*(VLOOKUP(A5941+0.5,'Wind - Power Curve'!$A$3:$E$47,5,TRUE))*Wind!$B$9)/1000</f>
        <v>4576.3539935828258</v>
      </c>
      <c r="D5941" s="23" t="s">
        <v>9</v>
      </c>
    </row>
    <row r="5942" spans="1:4" x14ac:dyDescent="0.35">
      <c r="A5942" s="4">
        <f>Climate285!F5969*((113.5/10)^0.12)</f>
        <v>9.2606790711608689</v>
      </c>
      <c r="B5942" s="24">
        <f>VLOOKUP(A5942,'Wind - Power Curve'!$A$3:$B$47,2)*Wind!$B$9</f>
        <v>3954.6</v>
      </c>
      <c r="C5942">
        <f>(0.5*(A5942^3)*Wind!$B$11*Wind!$B$7*(VLOOKUP(A5942+0.5,'Wind - Power Curve'!$A$3:$E$47,5,TRUE))*Wind!$B$9)/1000</f>
        <v>4298.4621232083591</v>
      </c>
      <c r="D5942" s="23" t="s">
        <v>9</v>
      </c>
    </row>
    <row r="5943" spans="1:4" x14ac:dyDescent="0.35">
      <c r="A5943" s="4">
        <f>Climate285!F5970*((113.5/10)^0.12)</f>
        <v>9.5484440661456347</v>
      </c>
      <c r="B5943" s="24">
        <f>VLOOKUP(A5943,'Wind - Power Curve'!$A$3:$B$47,2)*Wind!$B$9</f>
        <v>4640.4000000000005</v>
      </c>
      <c r="C5943">
        <f>(0.5*(A5943^3)*Wind!$B$11*Wind!$B$7*(VLOOKUP(A5943+0.5,'Wind - Power Curve'!$A$3:$E$47,5,TRUE))*Wind!$B$9)/1000</f>
        <v>4640.6847523102097</v>
      </c>
      <c r="D5943" s="23" t="s">
        <v>9</v>
      </c>
    </row>
    <row r="5944" spans="1:4" x14ac:dyDescent="0.35">
      <c r="A5944" s="4">
        <f>Climate285!F5971*((113.5/10)^0.12)</f>
        <v>10.126650939789441</v>
      </c>
      <c r="B5944" s="24">
        <f>VLOOKUP(A5944,'Wind - Power Curve'!$A$3:$B$47,2)*Wind!$B$9</f>
        <v>5330.7</v>
      </c>
      <c r="C5944">
        <f>(0.5*(A5944^3)*Wind!$B$11*Wind!$B$7*(VLOOKUP(A5944+0.5,'Wind - Power Curve'!$A$3:$E$47,5,TRUE))*Wind!$B$9)/1000</f>
        <v>5354.4719867874301</v>
      </c>
      <c r="D5944" s="23" t="s">
        <v>9</v>
      </c>
    </row>
    <row r="5945" spans="1:4" x14ac:dyDescent="0.35">
      <c r="A5945" s="4">
        <f>Climate285!F5972*((113.5/10)^0.12)</f>
        <v>10.475984259282574</v>
      </c>
      <c r="B5945" s="24">
        <f>VLOOKUP(A5945,'Wind - Power Curve'!$A$3:$B$47,2)*Wind!$B$9</f>
        <v>5330.7</v>
      </c>
      <c r="C5945">
        <f>(0.5*(A5945^3)*Wind!$B$11*Wind!$B$7*(VLOOKUP(A5945+0.5,'Wind - Power Curve'!$A$3:$E$47,5,TRUE))*Wind!$B$9)/1000</f>
        <v>5927.9378450853201</v>
      </c>
      <c r="D5945" s="23" t="s">
        <v>9</v>
      </c>
    </row>
    <row r="5946" spans="1:4" x14ac:dyDescent="0.35">
      <c r="A5946" s="4">
        <f>Climate285!F5973*((113.5/10)^0.12)</f>
        <v>10.455907631725498</v>
      </c>
      <c r="B5946" s="24">
        <f>VLOOKUP(A5946,'Wind - Power Curve'!$A$3:$B$47,2)*Wind!$B$9</f>
        <v>5330.7</v>
      </c>
      <c r="C5946">
        <f>(0.5*(A5946^3)*Wind!$B$11*Wind!$B$7*(VLOOKUP(A5946+0.5,'Wind - Power Curve'!$A$3:$E$47,5,TRUE))*Wind!$B$9)/1000</f>
        <v>5893.9214525197804</v>
      </c>
      <c r="D5946" s="23" t="s">
        <v>9</v>
      </c>
    </row>
    <row r="5947" spans="1:4" x14ac:dyDescent="0.35">
      <c r="A5947" s="4">
        <f>Climate285!F5974*((113.5/10)^0.12)</f>
        <v>10.336786308220177</v>
      </c>
      <c r="B5947" s="24">
        <f>VLOOKUP(A5947,'Wind - Power Curve'!$A$3:$B$47,2)*Wind!$B$9</f>
        <v>5330.7</v>
      </c>
      <c r="C5947">
        <f>(0.5*(A5947^3)*Wind!$B$11*Wind!$B$7*(VLOOKUP(A5947+0.5,'Wind - Power Curve'!$A$3:$E$47,5,TRUE))*Wind!$B$9)/1000</f>
        <v>5694.7641769876791</v>
      </c>
      <c r="D5947" s="23" t="s">
        <v>9</v>
      </c>
    </row>
    <row r="5948" spans="1:4" x14ac:dyDescent="0.35">
      <c r="A5948" s="4">
        <f>Climate285!F5975*((113.5/10)^0.12)</f>
        <v>10.311355913314546</v>
      </c>
      <c r="B5948" s="24">
        <f>VLOOKUP(A5948,'Wind - Power Curve'!$A$3:$B$47,2)*Wind!$B$9</f>
        <v>5330.7</v>
      </c>
      <c r="C5948">
        <f>(0.5*(A5948^3)*Wind!$B$11*Wind!$B$7*(VLOOKUP(A5948+0.5,'Wind - Power Curve'!$A$3:$E$47,5,TRUE))*Wind!$B$9)/1000</f>
        <v>5652.8369940980974</v>
      </c>
      <c r="D5948" s="23" t="s">
        <v>9</v>
      </c>
    </row>
    <row r="5949" spans="1:4" x14ac:dyDescent="0.35">
      <c r="A5949" s="4">
        <f>Climate285!F5976*((113.5/10)^0.12)</f>
        <v>10.571013629719403</v>
      </c>
      <c r="B5949" s="24">
        <f>VLOOKUP(A5949,'Wind - Power Curve'!$A$3:$B$47,2)*Wind!$B$9</f>
        <v>5968.8</v>
      </c>
      <c r="C5949">
        <f>(0.5*(A5949^3)*Wind!$B$11*Wind!$B$7*(VLOOKUP(A5949+0.5,'Wind - Power Curve'!$A$3:$E$47,5,TRUE))*Wind!$B$9)/1000</f>
        <v>5759.8324185851388</v>
      </c>
      <c r="D5949" s="23" t="s">
        <v>9</v>
      </c>
    </row>
    <row r="5950" spans="1:4" x14ac:dyDescent="0.35">
      <c r="A5950" s="4">
        <f>Climate285!F5977*((113.5/10)^0.12)</f>
        <v>10.077128591815319</v>
      </c>
      <c r="B5950" s="24">
        <f>VLOOKUP(A5950,'Wind - Power Curve'!$A$3:$B$47,2)*Wind!$B$9</f>
        <v>5330.7</v>
      </c>
      <c r="C5950">
        <f>(0.5*(A5950^3)*Wind!$B$11*Wind!$B$7*(VLOOKUP(A5950+0.5,'Wind - Power Curve'!$A$3:$E$47,5,TRUE))*Wind!$B$9)/1000</f>
        <v>5276.300615245641</v>
      </c>
      <c r="D5950" s="23" t="s">
        <v>9</v>
      </c>
    </row>
    <row r="5951" spans="1:4" x14ac:dyDescent="0.35">
      <c r="A5951" s="4">
        <f>Climate285!F5978*((113.5/10)^0.12)</f>
        <v>10.287263960246054</v>
      </c>
      <c r="B5951" s="24">
        <f>VLOOKUP(A5951,'Wind - Power Curve'!$A$3:$B$47,2)*Wind!$B$9</f>
        <v>5330.7</v>
      </c>
      <c r="C5951">
        <f>(0.5*(A5951^3)*Wind!$B$11*Wind!$B$7*(VLOOKUP(A5951+0.5,'Wind - Power Curve'!$A$3:$E$47,5,TRUE))*Wind!$B$9)/1000</f>
        <v>5613.3068091638088</v>
      </c>
      <c r="D5951" s="23" t="s">
        <v>9</v>
      </c>
    </row>
    <row r="5952" spans="1:4" x14ac:dyDescent="0.35">
      <c r="A5952" s="4">
        <f>Climate285!F5979*((113.5/10)^0.12)</f>
        <v>10.034298453026889</v>
      </c>
      <c r="B5952" s="24">
        <f>VLOOKUP(A5952,'Wind - Power Curve'!$A$3:$B$47,2)*Wind!$B$9</f>
        <v>5330.7</v>
      </c>
      <c r="C5952">
        <f>(0.5*(A5952^3)*Wind!$B$11*Wind!$B$7*(VLOOKUP(A5952+0.5,'Wind - Power Curve'!$A$3:$E$47,5,TRUE))*Wind!$B$9)/1000</f>
        <v>5209.3096389255452</v>
      </c>
      <c r="D5952" s="23" t="s">
        <v>9</v>
      </c>
    </row>
    <row r="5953" spans="1:4" x14ac:dyDescent="0.35">
      <c r="A5953" s="4">
        <f>Climate285!F5980*((113.5/10)^0.12)</f>
        <v>10.209634333692025</v>
      </c>
      <c r="B5953" s="24">
        <f>VLOOKUP(A5953,'Wind - Power Curve'!$A$3:$B$47,2)*Wind!$B$9</f>
        <v>5330.7</v>
      </c>
      <c r="C5953">
        <f>(0.5*(A5953^3)*Wind!$B$11*Wind!$B$7*(VLOOKUP(A5953+0.5,'Wind - Power Curve'!$A$3:$E$47,5,TRUE))*Wind!$B$9)/1000</f>
        <v>5487.1861421495732</v>
      </c>
      <c r="D5953" s="23" t="s">
        <v>9</v>
      </c>
    </row>
    <row r="5954" spans="1:4" x14ac:dyDescent="0.35">
      <c r="A5954" s="4">
        <f>Climate285!F5981*((113.5/10)^0.12)</f>
        <v>9.8522703631760606</v>
      </c>
      <c r="B5954" s="24">
        <f>VLOOKUP(A5954,'Wind - Power Curve'!$A$3:$B$47,2)*Wind!$B$9</f>
        <v>4640.4000000000005</v>
      </c>
      <c r="C5954">
        <f>(0.5*(A5954^3)*Wind!$B$11*Wind!$B$7*(VLOOKUP(A5954+0.5,'Wind - Power Curve'!$A$3:$E$47,5,TRUE))*Wind!$B$9)/1000</f>
        <v>5097.9222242028272</v>
      </c>
      <c r="D5954" s="23" t="s">
        <v>9</v>
      </c>
    </row>
    <row r="5955" spans="1:4" x14ac:dyDescent="0.35">
      <c r="A5955" s="4">
        <f>Climate285!F5982*((113.5/10)^0.12)</f>
        <v>9.7706254111106166</v>
      </c>
      <c r="B5955" s="24">
        <f>VLOOKUP(A5955,'Wind - Power Curve'!$A$3:$B$47,2)*Wind!$B$9</f>
        <v>4640.4000000000005</v>
      </c>
      <c r="C5955">
        <f>(0.5*(A5955^3)*Wind!$B$11*Wind!$B$7*(VLOOKUP(A5955+0.5,'Wind - Power Curve'!$A$3:$E$47,5,TRUE))*Wind!$B$9)/1000</f>
        <v>4972.231408645579</v>
      </c>
      <c r="D5955" s="23" t="s">
        <v>9</v>
      </c>
    </row>
    <row r="5956" spans="1:4" x14ac:dyDescent="0.35">
      <c r="A5956" s="4">
        <f>Climate285!F5983*((113.5/10)^0.12)</f>
        <v>9.5297058804256967</v>
      </c>
      <c r="B5956" s="24">
        <f>VLOOKUP(A5956,'Wind - Power Curve'!$A$3:$B$47,2)*Wind!$B$9</f>
        <v>4640.4000000000005</v>
      </c>
      <c r="C5956">
        <f>(0.5*(A5956^3)*Wind!$B$11*Wind!$B$7*(VLOOKUP(A5956+0.5,'Wind - Power Curve'!$A$3:$E$47,5,TRUE))*Wind!$B$9)/1000</f>
        <v>4613.4172285730174</v>
      </c>
      <c r="D5956" s="23" t="s">
        <v>9</v>
      </c>
    </row>
    <row r="5957" spans="1:4" x14ac:dyDescent="0.35">
      <c r="A5957" s="4">
        <f>Climate285!F5984*((113.5/10)^0.12)</f>
        <v>9.4132614405946526</v>
      </c>
      <c r="B5957" s="24">
        <f>VLOOKUP(A5957,'Wind - Power Curve'!$A$3:$B$47,2)*Wind!$B$9</f>
        <v>3954.6</v>
      </c>
      <c r="C5957">
        <f>(0.5*(A5957^3)*Wind!$B$11*Wind!$B$7*(VLOOKUP(A5957+0.5,'Wind - Power Curve'!$A$3:$E$47,5,TRUE))*Wind!$B$9)/1000</f>
        <v>4514.4512194014706</v>
      </c>
      <c r="D5957" s="23" t="s">
        <v>9</v>
      </c>
    </row>
    <row r="5958" spans="1:4" x14ac:dyDescent="0.35">
      <c r="A5958" s="4">
        <f>Climate285!F5985*((113.5/10)^0.12)</f>
        <v>9.3088629772978546</v>
      </c>
      <c r="B5958" s="24">
        <f>VLOOKUP(A5958,'Wind - Power Curve'!$A$3:$B$47,2)*Wind!$B$9</f>
        <v>3954.6</v>
      </c>
      <c r="C5958">
        <f>(0.5*(A5958^3)*Wind!$B$11*Wind!$B$7*(VLOOKUP(A5958+0.5,'Wind - Power Curve'!$A$3:$E$47,5,TRUE))*Wind!$B$9)/1000</f>
        <v>4365.9073518956629</v>
      </c>
      <c r="D5958" s="23" t="s">
        <v>9</v>
      </c>
    </row>
    <row r="5959" spans="1:4" x14ac:dyDescent="0.35">
      <c r="A5959" s="4">
        <f>Climate285!F5986*((113.5/10)^0.12)</f>
        <v>9.6541809712795725</v>
      </c>
      <c r="B5959" s="24">
        <f>VLOOKUP(A5959,'Wind - Power Curve'!$A$3:$B$47,2)*Wind!$B$9</f>
        <v>4640.4000000000005</v>
      </c>
      <c r="C5959">
        <f>(0.5*(A5959^3)*Wind!$B$11*Wind!$B$7*(VLOOKUP(A5959+0.5,'Wind - Power Curve'!$A$3:$E$47,5,TRUE))*Wind!$B$9)/1000</f>
        <v>4796.5673709488647</v>
      </c>
      <c r="D5959" s="23" t="s">
        <v>9</v>
      </c>
    </row>
    <row r="5960" spans="1:4" x14ac:dyDescent="0.35">
      <c r="A5960" s="4">
        <f>Climate285!F5987*((113.5/10)^0.12)</f>
        <v>9.2874479079036387</v>
      </c>
      <c r="B5960" s="24">
        <f>VLOOKUP(A5960,'Wind - Power Curve'!$A$3:$B$47,2)*Wind!$B$9</f>
        <v>3954.6</v>
      </c>
      <c r="C5960">
        <f>(0.5*(A5960^3)*Wind!$B$11*Wind!$B$7*(VLOOKUP(A5960+0.5,'Wind - Power Curve'!$A$3:$E$47,5,TRUE))*Wind!$B$9)/1000</f>
        <v>4335.8452640521336</v>
      </c>
      <c r="D5960" s="23" t="s">
        <v>9</v>
      </c>
    </row>
    <row r="5961" spans="1:4" x14ac:dyDescent="0.35">
      <c r="A5961" s="4">
        <f>Climate285!F5988*((113.5/10)^0.12)</f>
        <v>9.3516931160862846</v>
      </c>
      <c r="B5961" s="24">
        <f>VLOOKUP(A5961,'Wind - Power Curve'!$A$3:$B$47,2)*Wind!$B$9</f>
        <v>3954.6</v>
      </c>
      <c r="C5961">
        <f>(0.5*(A5961^3)*Wind!$B$11*Wind!$B$7*(VLOOKUP(A5961+0.5,'Wind - Power Curve'!$A$3:$E$47,5,TRUE))*Wind!$B$9)/1000</f>
        <v>4426.4477501479241</v>
      </c>
      <c r="D5961" s="23" t="s">
        <v>9</v>
      </c>
    </row>
    <row r="5962" spans="1:4" x14ac:dyDescent="0.35">
      <c r="A5962" s="4">
        <f>Climate285!F5989*((113.5/10)^0.12)</f>
        <v>9.7197646212993547</v>
      </c>
      <c r="B5962" s="24">
        <f>VLOOKUP(A5962,'Wind - Power Curve'!$A$3:$B$47,2)*Wind!$B$9</f>
        <v>4640.4000000000005</v>
      </c>
      <c r="C5962">
        <f>(0.5*(A5962^3)*Wind!$B$11*Wind!$B$7*(VLOOKUP(A5962+0.5,'Wind - Power Curve'!$A$3:$E$47,5,TRUE))*Wind!$B$9)/1000</f>
        <v>4894.9863599188784</v>
      </c>
      <c r="D5962" s="23" t="s">
        <v>9</v>
      </c>
    </row>
    <row r="5963" spans="1:4" x14ac:dyDescent="0.35">
      <c r="A5963" s="4">
        <f>Climate285!F5990*((113.5/10)^0.12)</f>
        <v>9.8696701070588606</v>
      </c>
      <c r="B5963" s="24">
        <f>VLOOKUP(A5963,'Wind - Power Curve'!$A$3:$B$47,2)*Wind!$B$9</f>
        <v>4640.4000000000005</v>
      </c>
      <c r="C5963">
        <f>(0.5*(A5963^3)*Wind!$B$11*Wind!$B$7*(VLOOKUP(A5963+0.5,'Wind - Power Curve'!$A$3:$E$47,5,TRUE))*Wind!$B$9)/1000</f>
        <v>5124.9797300506971</v>
      </c>
      <c r="D5963" s="23" t="s">
        <v>9</v>
      </c>
    </row>
    <row r="5964" spans="1:4" x14ac:dyDescent="0.35">
      <c r="A5964" s="4">
        <f>Climate285!F5991*((113.5/10)^0.12)</f>
        <v>9.7264568304850485</v>
      </c>
      <c r="B5964" s="24">
        <f>VLOOKUP(A5964,'Wind - Power Curve'!$A$3:$B$47,2)*Wind!$B$9</f>
        <v>4640.4000000000005</v>
      </c>
      <c r="C5964">
        <f>(0.5*(A5964^3)*Wind!$B$11*Wind!$B$7*(VLOOKUP(A5964+0.5,'Wind - Power Curve'!$A$3:$E$47,5,TRUE))*Wind!$B$9)/1000</f>
        <v>4905.1041458064274</v>
      </c>
      <c r="D5964" s="23" t="s">
        <v>9</v>
      </c>
    </row>
    <row r="5965" spans="1:4" x14ac:dyDescent="0.35">
      <c r="A5965" s="4">
        <f>Climate285!F5992*((113.5/10)^0.12)</f>
        <v>9.7799945039705865</v>
      </c>
      <c r="B5965" s="24">
        <f>VLOOKUP(A5965,'Wind - Power Curve'!$A$3:$B$47,2)*Wind!$B$9</f>
        <v>4640.4000000000005</v>
      </c>
      <c r="C5965">
        <f>(0.5*(A5965^3)*Wind!$B$11*Wind!$B$7*(VLOOKUP(A5965+0.5,'Wind - Power Curve'!$A$3:$E$47,5,TRUE))*Wind!$B$9)/1000</f>
        <v>4986.5488082813308</v>
      </c>
      <c r="D5965" s="23" t="s">
        <v>9</v>
      </c>
    </row>
    <row r="5966" spans="1:4" x14ac:dyDescent="0.35">
      <c r="A5966" s="4">
        <f>Climate285!F5993*((113.5/10)^0.12)</f>
        <v>9.8241630845961527</v>
      </c>
      <c r="B5966" s="24">
        <f>VLOOKUP(A5966,'Wind - Power Curve'!$A$3:$B$47,2)*Wind!$B$9</f>
        <v>4640.4000000000005</v>
      </c>
      <c r="C5966">
        <f>(0.5*(A5966^3)*Wind!$B$11*Wind!$B$7*(VLOOKUP(A5966+0.5,'Wind - Power Curve'!$A$3:$E$47,5,TRUE))*Wind!$B$9)/1000</f>
        <v>5054.4154022072353</v>
      </c>
      <c r="D5966" s="23" t="s">
        <v>9</v>
      </c>
    </row>
    <row r="5967" spans="1:4" x14ac:dyDescent="0.35">
      <c r="A5967" s="4">
        <f>Climate285!F5994*((113.5/10)^0.12)</f>
        <v>9.6689038314880946</v>
      </c>
      <c r="B5967" s="24">
        <f>VLOOKUP(A5967,'Wind - Power Curve'!$A$3:$B$47,2)*Wind!$B$9</f>
        <v>4640.4000000000005</v>
      </c>
      <c r="C5967">
        <f>(0.5*(A5967^3)*Wind!$B$11*Wind!$B$7*(VLOOKUP(A5967+0.5,'Wind - Power Curve'!$A$3:$E$47,5,TRUE))*Wind!$B$9)/1000</f>
        <v>4818.5454989183163</v>
      </c>
      <c r="D5967" s="23" t="s">
        <v>9</v>
      </c>
    </row>
    <row r="5968" spans="1:4" x14ac:dyDescent="0.35">
      <c r="A5968" s="4">
        <f>Climate285!F5995*((113.5/10)^0.12)</f>
        <v>9.7197646212993547</v>
      </c>
      <c r="B5968" s="24">
        <f>VLOOKUP(A5968,'Wind - Power Curve'!$A$3:$B$47,2)*Wind!$B$9</f>
        <v>4640.4000000000005</v>
      </c>
      <c r="C5968">
        <f>(0.5*(A5968^3)*Wind!$B$11*Wind!$B$7*(VLOOKUP(A5968+0.5,'Wind - Power Curve'!$A$3:$E$47,5,TRUE))*Wind!$B$9)/1000</f>
        <v>4894.9863599188784</v>
      </c>
      <c r="D5968" s="23" t="s">
        <v>9</v>
      </c>
    </row>
    <row r="5969" spans="1:4" x14ac:dyDescent="0.35">
      <c r="A5969" s="4">
        <f>Climate285!F5996*((113.5/10)^0.12)</f>
        <v>9.5524593916570488</v>
      </c>
      <c r="B5969" s="24">
        <f>VLOOKUP(A5969,'Wind - Power Curve'!$A$3:$B$47,2)*Wind!$B$9</f>
        <v>4640.4000000000005</v>
      </c>
      <c r="C5969">
        <f>(0.5*(A5969^3)*Wind!$B$11*Wind!$B$7*(VLOOKUP(A5969+0.5,'Wind - Power Curve'!$A$3:$E$47,5,TRUE))*Wind!$B$9)/1000</f>
        <v>4646.5417370032192</v>
      </c>
      <c r="D5969" s="23" t="s">
        <v>9</v>
      </c>
    </row>
    <row r="5970" spans="1:4" x14ac:dyDescent="0.35">
      <c r="A5970" s="4">
        <f>Climate285!F5997*((113.5/10)^0.12)</f>
        <v>9.8067633407133545</v>
      </c>
      <c r="B5970" s="24">
        <f>VLOOKUP(A5970,'Wind - Power Curve'!$A$3:$B$47,2)*Wind!$B$9</f>
        <v>4640.4000000000005</v>
      </c>
      <c r="C5970">
        <f>(0.5*(A5970^3)*Wind!$B$11*Wind!$B$7*(VLOOKUP(A5970+0.5,'Wind - Power Curve'!$A$3:$E$47,5,TRUE))*Wind!$B$9)/1000</f>
        <v>5027.6070533942593</v>
      </c>
      <c r="D5970" s="23" t="s">
        <v>9</v>
      </c>
    </row>
    <row r="5971" spans="1:4" x14ac:dyDescent="0.35">
      <c r="A5971" s="4">
        <f>Climate285!F5998*((113.5/10)^0.12)</f>
        <v>9.6528425294424327</v>
      </c>
      <c r="B5971" s="24">
        <f>VLOOKUP(A5971,'Wind - Power Curve'!$A$3:$B$47,2)*Wind!$B$9</f>
        <v>4640.4000000000005</v>
      </c>
      <c r="C5971">
        <f>(0.5*(A5971^3)*Wind!$B$11*Wind!$B$7*(VLOOKUP(A5971+0.5,'Wind - Power Curve'!$A$3:$E$47,5,TRUE))*Wind!$B$9)/1000</f>
        <v>4794.5726798026926</v>
      </c>
      <c r="D5971" s="23" t="s">
        <v>9</v>
      </c>
    </row>
    <row r="5972" spans="1:4" x14ac:dyDescent="0.35">
      <c r="A5972" s="4">
        <f>Climate285!F5999*((113.5/10)^0.12)</f>
        <v>9.0759740976357648</v>
      </c>
      <c r="B5972" s="24">
        <f>VLOOKUP(A5972,'Wind - Power Curve'!$A$3:$B$47,2)*Wind!$B$9</f>
        <v>3954.6</v>
      </c>
      <c r="C5972">
        <f>(0.5*(A5972^3)*Wind!$B$11*Wind!$B$7*(VLOOKUP(A5972+0.5,'Wind - Power Curve'!$A$3:$E$47,5,TRUE))*Wind!$B$9)/1000</f>
        <v>4046.3583853573332</v>
      </c>
      <c r="D5972" s="23" t="s">
        <v>9</v>
      </c>
    </row>
    <row r="5973" spans="1:4" x14ac:dyDescent="0.35">
      <c r="A5973" s="4">
        <f>Climate285!F6000*((113.5/10)^0.12)</f>
        <v>9.3048476517864387</v>
      </c>
      <c r="B5973" s="24">
        <f>VLOOKUP(A5973,'Wind - Power Curve'!$A$3:$B$47,2)*Wind!$B$9</f>
        <v>3954.6</v>
      </c>
      <c r="C5973">
        <f>(0.5*(A5973^3)*Wind!$B$11*Wind!$B$7*(VLOOKUP(A5973+0.5,'Wind - Power Curve'!$A$3:$E$47,5,TRUE))*Wind!$B$9)/1000</f>
        <v>4360.2601599878944</v>
      </c>
      <c r="D5973" s="23" t="s">
        <v>9</v>
      </c>
    </row>
    <row r="5974" spans="1:4" x14ac:dyDescent="0.35">
      <c r="A5974" s="4">
        <f>Climate285!F6001*((113.5/10)^0.12)</f>
        <v>9.6354427855596327</v>
      </c>
      <c r="B5974" s="24">
        <f>VLOOKUP(A5974,'Wind - Power Curve'!$A$3:$B$47,2)*Wind!$B$9</f>
        <v>4640.4000000000005</v>
      </c>
      <c r="C5974">
        <f>(0.5*(A5974^3)*Wind!$B$11*Wind!$B$7*(VLOOKUP(A5974+0.5,'Wind - Power Curve'!$A$3:$E$47,5,TRUE))*Wind!$B$9)/1000</f>
        <v>4768.6919974723414</v>
      </c>
      <c r="D5974" s="23" t="s">
        <v>9</v>
      </c>
    </row>
    <row r="5975" spans="1:4" x14ac:dyDescent="0.35">
      <c r="A5975" s="4">
        <f>Climate285!F6002*((113.5/10)^0.12)</f>
        <v>9.8054248988762147</v>
      </c>
      <c r="B5975" s="24">
        <f>VLOOKUP(A5975,'Wind - Power Curve'!$A$3:$B$47,2)*Wind!$B$9</f>
        <v>4640.4000000000005</v>
      </c>
      <c r="C5975">
        <f>(0.5*(A5975^3)*Wind!$B$11*Wind!$B$7*(VLOOKUP(A5975+0.5,'Wind - Power Curve'!$A$3:$E$47,5,TRUE))*Wind!$B$9)/1000</f>
        <v>5025.5488081741569</v>
      </c>
      <c r="D5975" s="23" t="s">
        <v>9</v>
      </c>
    </row>
    <row r="5976" spans="1:4" x14ac:dyDescent="0.35">
      <c r="A5976" s="4">
        <f>Climate285!F6003*((113.5/10)^0.12)</f>
        <v>9.6970111100680025</v>
      </c>
      <c r="B5976" s="24">
        <f>VLOOKUP(A5976,'Wind - Power Curve'!$A$3:$B$47,2)*Wind!$B$9</f>
        <v>4640.4000000000005</v>
      </c>
      <c r="C5976">
        <f>(0.5*(A5976^3)*Wind!$B$11*Wind!$B$7*(VLOOKUP(A5976+0.5,'Wind - Power Curve'!$A$3:$E$47,5,TRUE))*Wind!$B$9)/1000</f>
        <v>4860.6899739620922</v>
      </c>
      <c r="D5976" s="23" t="s">
        <v>9</v>
      </c>
    </row>
    <row r="5977" spans="1:4" x14ac:dyDescent="0.35">
      <c r="A5977" s="4">
        <f>Climate285!F6004*((113.5/10)^0.12)</f>
        <v>9.6863035753708946</v>
      </c>
      <c r="B5977" s="24">
        <f>VLOOKUP(A5977,'Wind - Power Curve'!$A$3:$B$47,2)*Wind!$B$9</f>
        <v>4640.4000000000005</v>
      </c>
      <c r="C5977">
        <f>(0.5*(A5977^3)*Wind!$B$11*Wind!$B$7*(VLOOKUP(A5977+0.5,'Wind - Power Curve'!$A$3:$E$47,5,TRUE))*Wind!$B$9)/1000</f>
        <v>4844.6060825236764</v>
      </c>
      <c r="D5977" s="23" t="s">
        <v>9</v>
      </c>
    </row>
    <row r="5978" spans="1:4" x14ac:dyDescent="0.35">
      <c r="A5978" s="4">
        <f>Climate285!F6005*((113.5/10)^0.12)</f>
        <v>9.7465334580421246</v>
      </c>
      <c r="B5978" s="24">
        <f>VLOOKUP(A5978,'Wind - Power Curve'!$A$3:$B$47,2)*Wind!$B$9</f>
        <v>4640.4000000000005</v>
      </c>
      <c r="C5978">
        <f>(0.5*(A5978^3)*Wind!$B$11*Wind!$B$7*(VLOOKUP(A5978+0.5,'Wind - Power Curve'!$A$3:$E$47,5,TRUE))*Wind!$B$9)/1000</f>
        <v>4935.5411368367022</v>
      </c>
      <c r="D5978" s="23" t="s">
        <v>9</v>
      </c>
    </row>
    <row r="5979" spans="1:4" x14ac:dyDescent="0.35">
      <c r="A5979" s="4">
        <f>Climate285!F6006*((113.5/10)^0.12)</f>
        <v>9.8951005019644906</v>
      </c>
      <c r="B5979" s="24">
        <f>VLOOKUP(A5979,'Wind - Power Curve'!$A$3:$B$47,2)*Wind!$B$9</f>
        <v>4640.4000000000005</v>
      </c>
      <c r="C5979">
        <f>(0.5*(A5979^3)*Wind!$B$11*Wind!$B$7*(VLOOKUP(A5979+0.5,'Wind - Power Curve'!$A$3:$E$47,5,TRUE))*Wind!$B$9)/1000</f>
        <v>5164.6972759395085</v>
      </c>
      <c r="D5979" s="23" t="s">
        <v>9</v>
      </c>
    </row>
    <row r="5980" spans="1:4" x14ac:dyDescent="0.35">
      <c r="A5980" s="4">
        <f>Climate285!F6007*((113.5/10)^0.12)</f>
        <v>10.145389125509379</v>
      </c>
      <c r="B5980" s="24">
        <f>VLOOKUP(A5980,'Wind - Power Curve'!$A$3:$B$47,2)*Wind!$B$9</f>
        <v>5330.7</v>
      </c>
      <c r="C5980">
        <f>(0.5*(A5980^3)*Wind!$B$11*Wind!$B$7*(VLOOKUP(A5980+0.5,'Wind - Power Curve'!$A$3:$E$47,5,TRUE))*Wind!$B$9)/1000</f>
        <v>5384.2504970679438</v>
      </c>
      <c r="D5980" s="23" t="s">
        <v>9</v>
      </c>
    </row>
    <row r="5981" spans="1:4" x14ac:dyDescent="0.35">
      <c r="A5981" s="4">
        <f>Climate285!F6008*((113.5/10)^0.12)</f>
        <v>9.8723469907331385</v>
      </c>
      <c r="B5981" s="24">
        <f>VLOOKUP(A5981,'Wind - Power Curve'!$A$3:$B$47,2)*Wind!$B$9</f>
        <v>4640.4000000000005</v>
      </c>
      <c r="C5981">
        <f>(0.5*(A5981^3)*Wind!$B$11*Wind!$B$7*(VLOOKUP(A5981+0.5,'Wind - Power Curve'!$A$3:$E$47,5,TRUE))*Wind!$B$9)/1000</f>
        <v>5129.1509016285727</v>
      </c>
      <c r="D5981" s="23" t="s">
        <v>9</v>
      </c>
    </row>
    <row r="5982" spans="1:4" x14ac:dyDescent="0.35">
      <c r="A5982" s="4">
        <f>Climate285!F6009*((113.5/10)^0.12)</f>
        <v>10.129327823463719</v>
      </c>
      <c r="B5982" s="24">
        <f>VLOOKUP(A5982,'Wind - Power Curve'!$A$3:$B$47,2)*Wind!$B$9</f>
        <v>5330.7</v>
      </c>
      <c r="C5982">
        <f>(0.5*(A5982^3)*Wind!$B$11*Wind!$B$7*(VLOOKUP(A5982+0.5,'Wind - Power Curve'!$A$3:$E$47,5,TRUE))*Wind!$B$9)/1000</f>
        <v>5358.7193202649478</v>
      </c>
      <c r="D5982" s="23" t="s">
        <v>9</v>
      </c>
    </row>
    <row r="5983" spans="1:4" x14ac:dyDescent="0.35">
      <c r="A5983" s="4">
        <f>Climate285!F6010*((113.5/10)^0.12)</f>
        <v>9.9339153152415047</v>
      </c>
      <c r="B5983" s="24">
        <f>VLOOKUP(A5983,'Wind - Power Curve'!$A$3:$B$47,2)*Wind!$B$9</f>
        <v>4640.4000000000005</v>
      </c>
      <c r="C5983">
        <f>(0.5*(A5983^3)*Wind!$B$11*Wind!$B$7*(VLOOKUP(A5983+0.5,'Wind - Power Curve'!$A$3:$E$47,5,TRUE))*Wind!$B$9)/1000</f>
        <v>5225.7135775074739</v>
      </c>
      <c r="D5983" s="23" t="s">
        <v>9</v>
      </c>
    </row>
    <row r="5984" spans="1:4" x14ac:dyDescent="0.35">
      <c r="A5984" s="4">
        <f>Climate285!F6011*((113.5/10)^0.12)</f>
        <v>9.8817160835931066</v>
      </c>
      <c r="B5984" s="24">
        <f>VLOOKUP(A5984,'Wind - Power Curve'!$A$3:$B$47,2)*Wind!$B$9</f>
        <v>4640.4000000000005</v>
      </c>
      <c r="C5984">
        <f>(0.5*(A5984^3)*Wind!$B$11*Wind!$B$7*(VLOOKUP(A5984+0.5,'Wind - Power Curve'!$A$3:$E$47,5,TRUE))*Wind!$B$9)/1000</f>
        <v>5143.7678244443941</v>
      </c>
      <c r="D5984" s="23" t="s">
        <v>9</v>
      </c>
    </row>
    <row r="5985" spans="1:4" x14ac:dyDescent="0.35">
      <c r="A5985" s="4">
        <f>Climate285!F6012*((113.5/10)^0.12)</f>
        <v>10.111928079580919</v>
      </c>
      <c r="B5985" s="24">
        <f>VLOOKUP(A5985,'Wind - Power Curve'!$A$3:$B$47,2)*Wind!$B$9</f>
        <v>5330.7</v>
      </c>
      <c r="C5985">
        <f>(0.5*(A5985^3)*Wind!$B$11*Wind!$B$7*(VLOOKUP(A5985+0.5,'Wind - Power Curve'!$A$3:$E$47,5,TRUE))*Wind!$B$9)/1000</f>
        <v>5331.151764173047</v>
      </c>
      <c r="D5985" s="23" t="s">
        <v>9</v>
      </c>
    </row>
    <row r="5986" spans="1:4" x14ac:dyDescent="0.35">
      <c r="A5986" s="4">
        <f>Climate285!F6013*((113.5/10)^0.12)</f>
        <v>9.7398412488564325</v>
      </c>
      <c r="B5986" s="24">
        <f>VLOOKUP(A5986,'Wind - Power Curve'!$A$3:$B$47,2)*Wind!$B$9</f>
        <v>4640.4000000000005</v>
      </c>
      <c r="C5986">
        <f>(0.5*(A5986^3)*Wind!$B$11*Wind!$B$7*(VLOOKUP(A5986+0.5,'Wind - Power Curve'!$A$3:$E$47,5,TRUE))*Wind!$B$9)/1000</f>
        <v>4925.3815246791937</v>
      </c>
      <c r="D5986" s="23" t="s">
        <v>9</v>
      </c>
    </row>
    <row r="5987" spans="1:4" x14ac:dyDescent="0.35">
      <c r="A5987" s="4">
        <f>Climate285!F6014*((113.5/10)^0.12)</f>
        <v>9.2312333507438247</v>
      </c>
      <c r="B5987" s="24">
        <f>VLOOKUP(A5987,'Wind - Power Curve'!$A$3:$B$47,2)*Wind!$B$9</f>
        <v>3954.6</v>
      </c>
      <c r="C5987">
        <f>(0.5*(A5987^3)*Wind!$B$11*Wind!$B$7*(VLOOKUP(A5987+0.5,'Wind - Power Curve'!$A$3:$E$47,5,TRUE))*Wind!$B$9)/1000</f>
        <v>4257.5895413022026</v>
      </c>
      <c r="D5987" s="23" t="s">
        <v>9</v>
      </c>
    </row>
    <row r="5988" spans="1:4" x14ac:dyDescent="0.35">
      <c r="A5988" s="4">
        <f>Climate285!F6015*((113.5/10)^0.12)</f>
        <v>9.8522703631760606</v>
      </c>
      <c r="B5988" s="24">
        <f>VLOOKUP(A5988,'Wind - Power Curve'!$A$3:$B$47,2)*Wind!$B$9</f>
        <v>4640.4000000000005</v>
      </c>
      <c r="C5988">
        <f>(0.5*(A5988^3)*Wind!$B$11*Wind!$B$7*(VLOOKUP(A5988+0.5,'Wind - Power Curve'!$A$3:$E$47,5,TRUE))*Wind!$B$9)/1000</f>
        <v>5097.9222242028272</v>
      </c>
      <c r="D5988" s="23" t="s">
        <v>9</v>
      </c>
    </row>
    <row r="5989" spans="1:4" x14ac:dyDescent="0.35">
      <c r="A5989" s="4">
        <f>Climate285!F6016*((113.5/10)^0.12)</f>
        <v>9.3945232548747146</v>
      </c>
      <c r="B5989" s="24">
        <f>VLOOKUP(A5989,'Wind - Power Curve'!$A$3:$B$47,2)*Wind!$B$9</f>
        <v>3954.6</v>
      </c>
      <c r="C5989">
        <f>(0.5*(A5989^3)*Wind!$B$11*Wind!$B$7*(VLOOKUP(A5989+0.5,'Wind - Power Curve'!$A$3:$E$47,5,TRUE))*Wind!$B$9)/1000</f>
        <v>4487.5452380152592</v>
      </c>
      <c r="D5989" s="23" t="s">
        <v>9</v>
      </c>
    </row>
    <row r="5990" spans="1:4" x14ac:dyDescent="0.35">
      <c r="A5990" s="4">
        <f>Climate285!F6017*((113.5/10)^0.12)</f>
        <v>9.3088629772978546</v>
      </c>
      <c r="B5990" s="24">
        <f>VLOOKUP(A5990,'Wind - Power Curve'!$A$3:$B$47,2)*Wind!$B$9</f>
        <v>3954.6</v>
      </c>
      <c r="C5990">
        <f>(0.5*(A5990^3)*Wind!$B$11*Wind!$B$7*(VLOOKUP(A5990+0.5,'Wind - Power Curve'!$A$3:$E$47,5,TRUE))*Wind!$B$9)/1000</f>
        <v>4365.9073518956629</v>
      </c>
      <c r="D5990" s="23" t="s">
        <v>9</v>
      </c>
    </row>
    <row r="5991" spans="1:4" x14ac:dyDescent="0.35">
      <c r="A5991" s="4">
        <f>Climate285!F6018*((113.5/10)^0.12)</f>
        <v>9.4949063926600985</v>
      </c>
      <c r="B5991" s="24">
        <f>VLOOKUP(A5991,'Wind - Power Curve'!$A$3:$B$47,2)*Wind!$B$9</f>
        <v>3954.6</v>
      </c>
      <c r="C5991">
        <f>(0.5*(A5991^3)*Wind!$B$11*Wind!$B$7*(VLOOKUP(A5991+0.5,'Wind - Power Curve'!$A$3:$E$47,5,TRUE))*Wind!$B$9)/1000</f>
        <v>4632.939882736212</v>
      </c>
      <c r="D5991" s="23" t="s">
        <v>9</v>
      </c>
    </row>
    <row r="5992" spans="1:4" x14ac:dyDescent="0.35">
      <c r="A5992" s="4">
        <f>Climate285!F6019*((113.5/10)^0.12)</f>
        <v>9.7304721559964626</v>
      </c>
      <c r="B5992" s="24">
        <f>VLOOKUP(A5992,'Wind - Power Curve'!$A$3:$B$47,2)*Wind!$B$9</f>
        <v>4640.4000000000005</v>
      </c>
      <c r="C5992">
        <f>(0.5*(A5992^3)*Wind!$B$11*Wind!$B$7*(VLOOKUP(A5992+0.5,'Wind - Power Curve'!$A$3:$E$47,5,TRUE))*Wind!$B$9)/1000</f>
        <v>4911.1815043272854</v>
      </c>
      <c r="D5992" s="23" t="s">
        <v>9</v>
      </c>
    </row>
    <row r="5993" spans="1:4" x14ac:dyDescent="0.35">
      <c r="A5993" s="4">
        <f>Climate285!F6020*((113.5/10)^0.12)</f>
        <v>9.8081017825504926</v>
      </c>
      <c r="B5993" s="24">
        <f>VLOOKUP(A5993,'Wind - Power Curve'!$A$3:$B$47,2)*Wind!$B$9</f>
        <v>4640.4000000000005</v>
      </c>
      <c r="C5993">
        <f>(0.5*(A5993^3)*Wind!$B$11*Wind!$B$7*(VLOOKUP(A5993+0.5,'Wind - Power Curve'!$A$3:$E$47,5,TRUE))*Wind!$B$9)/1000</f>
        <v>5029.6658605158618</v>
      </c>
      <c r="D5993" s="23" t="s">
        <v>9</v>
      </c>
    </row>
    <row r="5994" spans="1:4" x14ac:dyDescent="0.35">
      <c r="A5994" s="4">
        <f>Climate285!F6021*((113.5/10)^0.12)</f>
        <v>10.297971494943162</v>
      </c>
      <c r="B5994" s="24">
        <f>VLOOKUP(A5994,'Wind - Power Curve'!$A$3:$B$47,2)*Wind!$B$9</f>
        <v>5330.7</v>
      </c>
      <c r="C5994">
        <f>(0.5*(A5994^3)*Wind!$B$11*Wind!$B$7*(VLOOKUP(A5994+0.5,'Wind - Power Curve'!$A$3:$E$47,5,TRUE))*Wind!$B$9)/1000</f>
        <v>5630.8529495738294</v>
      </c>
      <c r="D5994" s="23" t="s">
        <v>9</v>
      </c>
    </row>
    <row r="5995" spans="1:4" x14ac:dyDescent="0.35">
      <c r="A5995" s="4">
        <f>Climate285!F6022*((113.5/10)^0.12)</f>
        <v>10.415754376611345</v>
      </c>
      <c r="B5995" s="24">
        <f>VLOOKUP(A5995,'Wind - Power Curve'!$A$3:$B$47,2)*Wind!$B$9</f>
        <v>5330.7</v>
      </c>
      <c r="C5995">
        <f>(0.5*(A5995^3)*Wind!$B$11*Wind!$B$7*(VLOOKUP(A5995+0.5,'Wind - Power Curve'!$A$3:$E$47,5,TRUE))*Wind!$B$9)/1000</f>
        <v>5826.2795594429299</v>
      </c>
      <c r="D5995" s="23" t="s">
        <v>9</v>
      </c>
    </row>
    <row r="5996" spans="1:4" x14ac:dyDescent="0.35">
      <c r="A5996" s="4">
        <f>Climate285!F6023*((113.5/10)^0.12)</f>
        <v>10.259156681666147</v>
      </c>
      <c r="B5996" s="24">
        <f>VLOOKUP(A5996,'Wind - Power Curve'!$A$3:$B$47,2)*Wind!$B$9</f>
        <v>5330.7</v>
      </c>
      <c r="C5996">
        <f>(0.5*(A5996^3)*Wind!$B$11*Wind!$B$7*(VLOOKUP(A5996+0.5,'Wind - Power Curve'!$A$3:$E$47,5,TRUE))*Wind!$B$9)/1000</f>
        <v>5567.4216954478252</v>
      </c>
      <c r="D5996" s="23" t="s">
        <v>9</v>
      </c>
    </row>
    <row r="5997" spans="1:4" x14ac:dyDescent="0.35">
      <c r="A5997" s="4">
        <f>Climate285!F6024*((113.5/10)^0.12)</f>
        <v>10.093189893860981</v>
      </c>
      <c r="B5997" s="24">
        <f>VLOOKUP(A5997,'Wind - Power Curve'!$A$3:$B$47,2)*Wind!$B$9</f>
        <v>5330.7</v>
      </c>
      <c r="C5997">
        <f>(0.5*(A5997^3)*Wind!$B$11*Wind!$B$7*(VLOOKUP(A5997+0.5,'Wind - Power Curve'!$A$3:$E$47,5,TRUE))*Wind!$B$9)/1000</f>
        <v>5301.5695390462361</v>
      </c>
      <c r="D5997" s="23" t="s">
        <v>9</v>
      </c>
    </row>
    <row r="5998" spans="1:4" x14ac:dyDescent="0.35">
      <c r="A5998" s="4">
        <f>Climate285!F6025*((113.5/10)^0.12)</f>
        <v>10.411739051099929</v>
      </c>
      <c r="B5998" s="24">
        <f>VLOOKUP(A5998,'Wind - Power Curve'!$A$3:$B$47,2)*Wind!$B$9</f>
        <v>5330.7</v>
      </c>
      <c r="C5998">
        <f>(0.5*(A5998^3)*Wind!$B$11*Wind!$B$7*(VLOOKUP(A5998+0.5,'Wind - Power Curve'!$A$3:$E$47,5,TRUE))*Wind!$B$9)/1000</f>
        <v>5819.5439768044225</v>
      </c>
      <c r="D5998" s="23" t="s">
        <v>9</v>
      </c>
    </row>
    <row r="5999" spans="1:4" x14ac:dyDescent="0.35">
      <c r="A5999" s="4">
        <f>Climate285!F6026*((113.5/10)^0.12)</f>
        <v>10.52282972358242</v>
      </c>
      <c r="B5999" s="24">
        <f>VLOOKUP(A5999,'Wind - Power Curve'!$A$3:$B$47,2)*Wind!$B$9</f>
        <v>5968.8</v>
      </c>
      <c r="C5999">
        <f>(0.5*(A5999^3)*Wind!$B$11*Wind!$B$7*(VLOOKUP(A5999+0.5,'Wind - Power Curve'!$A$3:$E$47,5,TRUE))*Wind!$B$9)/1000</f>
        <v>5681.4289266898613</v>
      </c>
      <c r="D5999" s="23" t="s">
        <v>9</v>
      </c>
    </row>
    <row r="6000" spans="1:4" x14ac:dyDescent="0.35">
      <c r="A6000" s="4">
        <f>Climate285!F6027*((113.5/10)^0.12)</f>
        <v>10.861455508378446</v>
      </c>
      <c r="B6000" s="24">
        <f>VLOOKUP(A6000,'Wind - Power Curve'!$A$3:$B$47,2)*Wind!$B$9</f>
        <v>5968.8</v>
      </c>
      <c r="C6000">
        <f>(0.5*(A6000^3)*Wind!$B$11*Wind!$B$7*(VLOOKUP(A6000+0.5,'Wind - Power Curve'!$A$3:$E$47,5,TRUE))*Wind!$B$9)/1000</f>
        <v>6247.7555958776584</v>
      </c>
      <c r="D6000" s="23" t="s">
        <v>9</v>
      </c>
    </row>
    <row r="6001" spans="1:4" x14ac:dyDescent="0.35">
      <c r="A6001" s="4">
        <f>Climate285!F6028*((113.5/10)^0.12)</f>
        <v>11.052852691089241</v>
      </c>
      <c r="B6001" s="24">
        <f>VLOOKUP(A6001,'Wind - Power Curve'!$A$3:$B$47,2)*Wind!$B$9</f>
        <v>6489.9000000000005</v>
      </c>
      <c r="C6001">
        <f>(0.5*(A6001^3)*Wind!$B$11*Wind!$B$7*(VLOOKUP(A6001+0.5,'Wind - Power Curve'!$A$3:$E$47,5,TRUE))*Wind!$B$9)/1000</f>
        <v>6079.945946951394</v>
      </c>
      <c r="D6001" s="23" t="s">
        <v>9</v>
      </c>
    </row>
    <row r="6002" spans="1:4" x14ac:dyDescent="0.35">
      <c r="A6002" s="4">
        <f>Climate285!F6029*((113.5/10)^0.12)</f>
        <v>10.995299692092289</v>
      </c>
      <c r="B6002" s="24">
        <f>VLOOKUP(A6002,'Wind - Power Curve'!$A$3:$B$47,2)*Wind!$B$9</f>
        <v>5968.8</v>
      </c>
      <c r="C6002">
        <f>(0.5*(A6002^3)*Wind!$B$11*Wind!$B$7*(VLOOKUP(A6002+0.5,'Wind - Power Curve'!$A$3:$E$47,5,TRUE))*Wind!$B$9)/1000</f>
        <v>6481.584137580011</v>
      </c>
      <c r="D6002" s="23" t="s">
        <v>9</v>
      </c>
    </row>
    <row r="6003" spans="1:4" x14ac:dyDescent="0.35">
      <c r="A6003" s="4">
        <f>Climate285!F6030*((113.5/10)^0.12)</f>
        <v>10.832009787961399</v>
      </c>
      <c r="B6003" s="24">
        <f>VLOOKUP(A6003,'Wind - Power Curve'!$A$3:$B$47,2)*Wind!$B$9</f>
        <v>5968.8</v>
      </c>
      <c r="C6003">
        <f>(0.5*(A6003^3)*Wind!$B$11*Wind!$B$7*(VLOOKUP(A6003+0.5,'Wind - Power Curve'!$A$3:$E$47,5,TRUE))*Wind!$B$9)/1000</f>
        <v>6197.0796893235174</v>
      </c>
      <c r="D6003" s="23" t="s">
        <v>9</v>
      </c>
    </row>
    <row r="6004" spans="1:4" x14ac:dyDescent="0.35">
      <c r="A6004" s="4">
        <f>Climate285!F6031*((113.5/10)^0.12)</f>
        <v>10.94310046044389</v>
      </c>
      <c r="B6004" s="24">
        <f>VLOOKUP(A6004,'Wind - Power Curve'!$A$3:$B$47,2)*Wind!$B$9</f>
        <v>5968.8</v>
      </c>
      <c r="C6004">
        <f>(0.5*(A6004^3)*Wind!$B$11*Wind!$B$7*(VLOOKUP(A6004+0.5,'Wind - Power Curve'!$A$3:$E$47,5,TRUE))*Wind!$B$9)/1000</f>
        <v>6389.7094129875541</v>
      </c>
      <c r="D6004" s="23" t="s">
        <v>9</v>
      </c>
    </row>
    <row r="6005" spans="1:4" x14ac:dyDescent="0.35">
      <c r="A6005" s="4">
        <f>Climate285!F6032*((113.5/10)^0.12)</f>
        <v>11.186696874803086</v>
      </c>
      <c r="B6005" s="24">
        <f>VLOOKUP(A6005,'Wind - Power Curve'!$A$3:$B$47,2)*Wind!$B$9</f>
        <v>6489.9000000000005</v>
      </c>
      <c r="C6005">
        <f>(0.5*(A6005^3)*Wind!$B$11*Wind!$B$7*(VLOOKUP(A6005+0.5,'Wind - Power Curve'!$A$3:$E$47,5,TRUE))*Wind!$B$9)/1000</f>
        <v>6303.5061814092678</v>
      </c>
      <c r="D6005" s="23" t="s">
        <v>9</v>
      </c>
    </row>
    <row r="6006" spans="1:4" x14ac:dyDescent="0.35">
      <c r="A6006" s="4">
        <f>Climate285!F6033*((113.5/10)^0.12)</f>
        <v>11.087652178854842</v>
      </c>
      <c r="B6006" s="24">
        <f>VLOOKUP(A6006,'Wind - Power Curve'!$A$3:$B$47,2)*Wind!$B$9</f>
        <v>6489.9000000000005</v>
      </c>
      <c r="C6006">
        <f>(0.5*(A6006^3)*Wind!$B$11*Wind!$B$7*(VLOOKUP(A6006+0.5,'Wind - Power Curve'!$A$3:$E$47,5,TRUE))*Wind!$B$9)/1000</f>
        <v>6137.5543829233702</v>
      </c>
      <c r="D6006" s="23" t="s">
        <v>9</v>
      </c>
    </row>
    <row r="6007" spans="1:4" x14ac:dyDescent="0.35">
      <c r="A6007" s="4">
        <f>Climate285!F6034*((113.5/10)^0.12)</f>
        <v>11.202758176848747</v>
      </c>
      <c r="B6007" s="24">
        <f>VLOOKUP(A6007,'Wind - Power Curve'!$A$3:$B$47,2)*Wind!$B$9</f>
        <v>6489.9000000000005</v>
      </c>
      <c r="C6007">
        <f>(0.5*(A6007^3)*Wind!$B$11*Wind!$B$7*(VLOOKUP(A6007+0.5,'Wind - Power Curve'!$A$3:$E$47,5,TRUE))*Wind!$B$9)/1000</f>
        <v>6330.6959621968263</v>
      </c>
      <c r="D6007" s="23" t="s">
        <v>9</v>
      </c>
    </row>
    <row r="6008" spans="1:4" x14ac:dyDescent="0.35">
      <c r="A6008" s="4">
        <f>Climate285!F6035*((113.5/10)^0.12)</f>
        <v>10.675412093016202</v>
      </c>
      <c r="B6008" s="24">
        <f>VLOOKUP(A6008,'Wind - Power Curve'!$A$3:$B$47,2)*Wind!$B$9</f>
        <v>5968.8</v>
      </c>
      <c r="C6008">
        <f>(0.5*(A6008^3)*Wind!$B$11*Wind!$B$7*(VLOOKUP(A6008+0.5,'Wind - Power Curve'!$A$3:$E$47,5,TRUE))*Wind!$B$9)/1000</f>
        <v>5932.1741981014629</v>
      </c>
      <c r="D6008" s="23" t="s">
        <v>9</v>
      </c>
    </row>
    <row r="6009" spans="1:4" x14ac:dyDescent="0.35">
      <c r="A6009" s="4">
        <f>Climate285!F6036*((113.5/10)^0.12)</f>
        <v>10.37693956333433</v>
      </c>
      <c r="B6009" s="24">
        <f>VLOOKUP(A6009,'Wind - Power Curve'!$A$3:$B$47,2)*Wind!$B$9</f>
        <v>5330.7</v>
      </c>
      <c r="C6009">
        <f>(0.5*(A6009^3)*Wind!$B$11*Wind!$B$7*(VLOOKUP(A6009+0.5,'Wind - Power Curve'!$A$3:$E$47,5,TRUE))*Wind!$B$9)/1000</f>
        <v>5761.3862503139126</v>
      </c>
      <c r="D6009" s="23" t="s">
        <v>9</v>
      </c>
    </row>
    <row r="6010" spans="1:4" x14ac:dyDescent="0.35">
      <c r="A6010" s="4">
        <f>Climate285!F6037*((113.5/10)^0.12)</f>
        <v>10.308679029640269</v>
      </c>
      <c r="B6010" s="24">
        <f>VLOOKUP(A6010,'Wind - Power Curve'!$A$3:$B$47,2)*Wind!$B$9</f>
        <v>5330.7</v>
      </c>
      <c r="C6010">
        <f>(0.5*(A6010^3)*Wind!$B$11*Wind!$B$7*(VLOOKUP(A6010+0.5,'Wind - Power Curve'!$A$3:$E$47,5,TRUE))*Wind!$B$9)/1000</f>
        <v>5648.4356158939827</v>
      </c>
      <c r="D6010" s="23" t="s">
        <v>9</v>
      </c>
    </row>
    <row r="6011" spans="1:4" x14ac:dyDescent="0.35">
      <c r="A6011" s="4">
        <f>Climate285!F6038*((113.5/10)^0.12)</f>
        <v>10.18821926429781</v>
      </c>
      <c r="B6011" s="24">
        <f>VLOOKUP(A6011,'Wind - Power Curve'!$A$3:$B$47,2)*Wind!$B$9</f>
        <v>5330.7</v>
      </c>
      <c r="C6011">
        <f>(0.5*(A6011^3)*Wind!$B$11*Wind!$B$7*(VLOOKUP(A6011+0.5,'Wind - Power Curve'!$A$3:$E$47,5,TRUE))*Wind!$B$9)/1000</f>
        <v>5452.7298152136509</v>
      </c>
      <c r="D6011" s="23" t="s">
        <v>9</v>
      </c>
    </row>
    <row r="6012" spans="1:4" x14ac:dyDescent="0.35">
      <c r="A6012" s="4">
        <f>Climate285!F6039*((113.5/10)^0.12)</f>
        <v>10.144050683672241</v>
      </c>
      <c r="B6012" s="24">
        <f>VLOOKUP(A6012,'Wind - Power Curve'!$A$3:$B$47,2)*Wind!$B$9</f>
        <v>5330.7</v>
      </c>
      <c r="C6012">
        <f>(0.5*(A6012^3)*Wind!$B$11*Wind!$B$7*(VLOOKUP(A6012+0.5,'Wind - Power Curve'!$A$3:$E$47,5,TRUE))*Wind!$B$9)/1000</f>
        <v>5382.119808332448</v>
      </c>
      <c r="D6012" s="23" t="s">
        <v>9</v>
      </c>
    </row>
    <row r="6013" spans="1:4" x14ac:dyDescent="0.35">
      <c r="A6013" s="4">
        <f>Climate285!F6040*((113.5/10)^0.12)</f>
        <v>10.136020032649411</v>
      </c>
      <c r="B6013" s="24">
        <f>VLOOKUP(A6013,'Wind - Power Curve'!$A$3:$B$47,2)*Wind!$B$9</f>
        <v>5330.7</v>
      </c>
      <c r="C6013">
        <f>(0.5*(A6013^3)*Wind!$B$11*Wind!$B$7*(VLOOKUP(A6013+0.5,'Wind - Power Curve'!$A$3:$E$47,5,TRUE))*Wind!$B$9)/1000</f>
        <v>5369.347479250242</v>
      </c>
      <c r="D6013" s="23" t="s">
        <v>9</v>
      </c>
    </row>
    <row r="6014" spans="1:4" x14ac:dyDescent="0.35">
      <c r="A6014" s="4">
        <f>Climate285!F6041*((113.5/10)^0.12)</f>
        <v>10.119958730603749</v>
      </c>
      <c r="B6014" s="24">
        <f>VLOOKUP(A6014,'Wind - Power Curve'!$A$3:$B$47,2)*Wind!$B$9</f>
        <v>5330.7</v>
      </c>
      <c r="C6014">
        <f>(0.5*(A6014^3)*Wind!$B$11*Wind!$B$7*(VLOOKUP(A6014+0.5,'Wind - Power Curve'!$A$3:$E$47,5,TRUE))*Wind!$B$9)/1000</f>
        <v>5343.8634731927577</v>
      </c>
      <c r="D6014" s="23" t="s">
        <v>9</v>
      </c>
    </row>
    <row r="6015" spans="1:4" x14ac:dyDescent="0.35">
      <c r="A6015" s="4">
        <f>Climate285!F6042*((113.5/10)^0.12)</f>
        <v>9.8964389438016305</v>
      </c>
      <c r="B6015" s="24">
        <f>VLOOKUP(A6015,'Wind - Power Curve'!$A$3:$B$47,2)*Wind!$B$9</f>
        <v>4640.4000000000005</v>
      </c>
      <c r="C6015">
        <f>(0.5*(A6015^3)*Wind!$B$11*Wind!$B$7*(VLOOKUP(A6015+0.5,'Wind - Power Curve'!$A$3:$E$47,5,TRUE))*Wind!$B$9)/1000</f>
        <v>5166.7933381200874</v>
      </c>
      <c r="D6015" s="23" t="s">
        <v>9</v>
      </c>
    </row>
    <row r="6016" spans="1:4" x14ac:dyDescent="0.35">
      <c r="A6016" s="4">
        <f>Climate285!F6043*((113.5/10)^0.12)</f>
        <v>9.7719638529477546</v>
      </c>
      <c r="B6016" s="24">
        <f>VLOOKUP(A6016,'Wind - Power Curve'!$A$3:$B$47,2)*Wind!$B$9</f>
        <v>4640.4000000000005</v>
      </c>
      <c r="C6016">
        <f>(0.5*(A6016^3)*Wind!$B$11*Wind!$B$7*(VLOOKUP(A6016+0.5,'Wind - Power Curve'!$A$3:$E$47,5,TRUE))*Wind!$B$9)/1000</f>
        <v>4974.2750713444839</v>
      </c>
      <c r="D6016" s="23" t="s">
        <v>9</v>
      </c>
    </row>
    <row r="6017" spans="1:4" x14ac:dyDescent="0.35">
      <c r="A6017" s="4">
        <f>Climate285!F6044*((113.5/10)^0.12)</f>
        <v>9.2981554426007467</v>
      </c>
      <c r="B6017" s="24">
        <f>VLOOKUP(A6017,'Wind - Power Curve'!$A$3:$B$47,2)*Wind!$B$9</f>
        <v>3954.6</v>
      </c>
      <c r="C6017">
        <f>(0.5*(A6017^3)*Wind!$B$11*Wind!$B$7*(VLOOKUP(A6017+0.5,'Wind - Power Curve'!$A$3:$E$47,5,TRUE))*Wind!$B$9)/1000</f>
        <v>4350.8589985888084</v>
      </c>
      <c r="D6017" s="23" t="s">
        <v>9</v>
      </c>
    </row>
    <row r="6018" spans="1:4" x14ac:dyDescent="0.35">
      <c r="A6018" s="4">
        <f>Climate285!F6045*((113.5/10)^0.12)</f>
        <v>9.0947122833557028</v>
      </c>
      <c r="B6018" s="24">
        <f>VLOOKUP(A6018,'Wind - Power Curve'!$A$3:$B$47,2)*Wind!$B$9</f>
        <v>3954.6</v>
      </c>
      <c r="C6018">
        <f>(0.5*(A6018^3)*Wind!$B$11*Wind!$B$7*(VLOOKUP(A6018+0.5,'Wind - Power Curve'!$A$3:$E$47,5,TRUE))*Wind!$B$9)/1000</f>
        <v>4071.4724046788847</v>
      </c>
      <c r="D6018" s="23" t="s">
        <v>9</v>
      </c>
    </row>
    <row r="6019" spans="1:4" x14ac:dyDescent="0.35">
      <c r="A6019" s="4">
        <f>Climate285!F6046*((113.5/10)^0.12)</f>
        <v>8.8752078220649988</v>
      </c>
      <c r="B6019" s="24">
        <f>VLOOKUP(A6019,'Wind - Power Curve'!$A$3:$B$47,2)*Wind!$B$9</f>
        <v>3314.7000000000003</v>
      </c>
      <c r="C6019">
        <f>(0.5*(A6019^3)*Wind!$B$11*Wind!$B$7*(VLOOKUP(A6019+0.5,'Wind - Power Curve'!$A$3:$E$47,5,TRUE))*Wind!$B$9)/1000</f>
        <v>3792.3693469447398</v>
      </c>
      <c r="D6019" s="23" t="s">
        <v>9</v>
      </c>
    </row>
    <row r="6020" spans="1:4" x14ac:dyDescent="0.35">
      <c r="A6020" s="4">
        <f>Climate285!F6047*((113.5/10)^0.12)</f>
        <v>9.0184210986388127</v>
      </c>
      <c r="B6020" s="24">
        <f>VLOOKUP(A6020,'Wind - Power Curve'!$A$3:$B$47,2)*Wind!$B$9</f>
        <v>3954.6</v>
      </c>
      <c r="C6020">
        <f>(0.5*(A6020^3)*Wind!$B$11*Wind!$B$7*(VLOOKUP(A6020+0.5,'Wind - Power Curve'!$A$3:$E$47,5,TRUE))*Wind!$B$9)/1000</f>
        <v>3969.8686017944456</v>
      </c>
      <c r="D6020" s="23" t="s">
        <v>9</v>
      </c>
    </row>
    <row r="6021" spans="1:4" x14ac:dyDescent="0.35">
      <c r="A6021" s="4">
        <f>Climate285!F6048*((113.5/10)^0.12)</f>
        <v>8.8939460077849368</v>
      </c>
      <c r="B6021" s="24">
        <f>VLOOKUP(A6021,'Wind - Power Curve'!$A$3:$B$47,2)*Wind!$B$9</f>
        <v>3314.7000000000003</v>
      </c>
      <c r="C6021">
        <f>(0.5*(A6021^3)*Wind!$B$11*Wind!$B$7*(VLOOKUP(A6021+0.5,'Wind - Power Curve'!$A$3:$E$47,5,TRUE))*Wind!$B$9)/1000</f>
        <v>3816.4405330924078</v>
      </c>
      <c r="D6021" s="23" t="s">
        <v>9</v>
      </c>
    </row>
    <row r="6022" spans="1:4" x14ac:dyDescent="0.35">
      <c r="A6022" s="4">
        <f>Climate285!F6049*((113.5/10)^0.12)</f>
        <v>8.7534096148854008</v>
      </c>
      <c r="B6022" s="24">
        <f>VLOOKUP(A6022,'Wind - Power Curve'!$A$3:$B$47,2)*Wind!$B$9</f>
        <v>3314.7000000000003</v>
      </c>
      <c r="C6022">
        <f>(0.5*(A6022^3)*Wind!$B$11*Wind!$B$7*(VLOOKUP(A6022+0.5,'Wind - Power Curve'!$A$3:$E$47,5,TRUE))*Wind!$B$9)/1000</f>
        <v>3638.3693864239654</v>
      </c>
      <c r="D6022" s="23" t="s">
        <v>9</v>
      </c>
    </row>
    <row r="6023" spans="1:4" x14ac:dyDescent="0.35">
      <c r="A6023" s="4">
        <f>Climate285!F6050*((113.5/10)^0.12)</f>
        <v>8.7386867546768787</v>
      </c>
      <c r="B6023" s="24">
        <f>VLOOKUP(A6023,'Wind - Power Curve'!$A$3:$B$47,2)*Wind!$B$9</f>
        <v>3314.7000000000003</v>
      </c>
      <c r="C6023">
        <f>(0.5*(A6023^3)*Wind!$B$11*Wind!$B$7*(VLOOKUP(A6023+0.5,'Wind - Power Curve'!$A$3:$E$47,5,TRUE))*Wind!$B$9)/1000</f>
        <v>3620.0415031238294</v>
      </c>
      <c r="D6023" s="23" t="s">
        <v>9</v>
      </c>
    </row>
    <row r="6024" spans="1:4" x14ac:dyDescent="0.35">
      <c r="A6024" s="4">
        <f>Climate285!F6051*((113.5/10)^0.12)</f>
        <v>8.6490111515886028</v>
      </c>
      <c r="B6024" s="24">
        <f>VLOOKUP(A6024,'Wind - Power Curve'!$A$3:$B$47,2)*Wind!$B$9</f>
        <v>3314.7000000000003</v>
      </c>
      <c r="C6024">
        <f>(0.5*(A6024^3)*Wind!$B$11*Wind!$B$7*(VLOOKUP(A6024+0.5,'Wind - Power Curve'!$A$3:$E$47,5,TRUE))*Wind!$B$9)/1000</f>
        <v>3509.7356326810568</v>
      </c>
      <c r="D6024" s="23" t="s">
        <v>9</v>
      </c>
    </row>
    <row r="6025" spans="1:4" x14ac:dyDescent="0.35">
      <c r="A6025" s="4">
        <f>Climate285!F6052*((113.5/10)^0.12)</f>
        <v>8.6329498495429426</v>
      </c>
      <c r="B6025" s="24">
        <f>VLOOKUP(A6025,'Wind - Power Curve'!$A$3:$B$47,2)*Wind!$B$9</f>
        <v>3314.7000000000003</v>
      </c>
      <c r="C6025">
        <f>(0.5*(A6025^3)*Wind!$B$11*Wind!$B$7*(VLOOKUP(A6025+0.5,'Wind - Power Curve'!$A$3:$E$47,5,TRUE))*Wind!$B$9)/1000</f>
        <v>3490.2190752872411</v>
      </c>
      <c r="D6025" s="23" t="s">
        <v>9</v>
      </c>
    </row>
    <row r="6026" spans="1:4" x14ac:dyDescent="0.35">
      <c r="A6026" s="4">
        <f>Climate285!F6053*((113.5/10)^0.12)</f>
        <v>8.7172716852826628</v>
      </c>
      <c r="B6026" s="24">
        <f>VLOOKUP(A6026,'Wind - Power Curve'!$A$3:$B$47,2)*Wind!$B$9</f>
        <v>3314.7000000000003</v>
      </c>
      <c r="C6026">
        <f>(0.5*(A6026^3)*Wind!$B$11*Wind!$B$7*(VLOOKUP(A6026+0.5,'Wind - Power Curve'!$A$3:$E$47,5,TRUE))*Wind!$B$9)/1000</f>
        <v>3593.4927945949757</v>
      </c>
      <c r="D6026" s="23" t="s">
        <v>9</v>
      </c>
    </row>
    <row r="6027" spans="1:4" x14ac:dyDescent="0.35">
      <c r="A6027" s="4">
        <f>Climate285!F6054*((113.5/10)^0.12)</f>
        <v>8.8042704046966627</v>
      </c>
      <c r="B6027" s="24">
        <f>VLOOKUP(A6027,'Wind - Power Curve'!$A$3:$B$47,2)*Wind!$B$9</f>
        <v>3314.7000000000003</v>
      </c>
      <c r="C6027">
        <f>(0.5*(A6027^3)*Wind!$B$11*Wind!$B$7*(VLOOKUP(A6027+0.5,'Wind - Power Curve'!$A$3:$E$47,5,TRUE))*Wind!$B$9)/1000</f>
        <v>3702.1597197905517</v>
      </c>
      <c r="D6027" s="23" t="s">
        <v>9</v>
      </c>
    </row>
    <row r="6028" spans="1:4" x14ac:dyDescent="0.35">
      <c r="A6028" s="4">
        <f>Climate285!F6055*((113.5/10)^0.12)</f>
        <v>8.5646893158488808</v>
      </c>
      <c r="B6028" s="24">
        <f>VLOOKUP(A6028,'Wind - Power Curve'!$A$3:$B$47,2)*Wind!$B$9</f>
        <v>3314.7000000000003</v>
      </c>
      <c r="C6028">
        <f>(0.5*(A6028^3)*Wind!$B$11*Wind!$B$7*(VLOOKUP(A6028+0.5,'Wind - Power Curve'!$A$3:$E$47,5,TRUE))*Wind!$B$9)/1000</f>
        <v>3408.0807351631947</v>
      </c>
      <c r="D6028" s="23" t="s">
        <v>9</v>
      </c>
    </row>
    <row r="6029" spans="1:4" x14ac:dyDescent="0.35">
      <c r="A6029" s="4">
        <f>Climate285!F6056*((113.5/10)^0.12)</f>
        <v>8.6744415464942328</v>
      </c>
      <c r="B6029" s="24">
        <f>VLOOKUP(A6029,'Wind - Power Curve'!$A$3:$B$47,2)*Wind!$B$9</f>
        <v>3314.7000000000003</v>
      </c>
      <c r="C6029">
        <f>(0.5*(A6029^3)*Wind!$B$11*Wind!$B$7*(VLOOKUP(A6029+0.5,'Wind - Power Curve'!$A$3:$E$47,5,TRUE))*Wind!$B$9)/1000</f>
        <v>3540.7854194826186</v>
      </c>
      <c r="D6029" s="23" t="s">
        <v>9</v>
      </c>
    </row>
    <row r="6030" spans="1:4" x14ac:dyDescent="0.35">
      <c r="A6030" s="4">
        <f>Climate285!F6057*((113.5/10)^0.12)</f>
        <v>8.9033151006449067</v>
      </c>
      <c r="B6030" s="24">
        <f>VLOOKUP(A6030,'Wind - Power Curve'!$A$3:$B$47,2)*Wind!$B$9</f>
        <v>3314.7000000000003</v>
      </c>
      <c r="C6030">
        <f>(0.5*(A6030^3)*Wind!$B$11*Wind!$B$7*(VLOOKUP(A6030+0.5,'Wind - Power Curve'!$A$3:$E$47,5,TRUE))*Wind!$B$9)/1000</f>
        <v>3828.5142287646277</v>
      </c>
      <c r="D6030" s="23" t="s">
        <v>9</v>
      </c>
    </row>
    <row r="6031" spans="1:4" x14ac:dyDescent="0.35">
      <c r="A6031" s="4">
        <f>Climate285!F6058*((113.5/10)^0.12)</f>
        <v>9.0438514935444427</v>
      </c>
      <c r="B6031" s="24">
        <f>VLOOKUP(A6031,'Wind - Power Curve'!$A$3:$B$47,2)*Wind!$B$9</f>
        <v>3954.6</v>
      </c>
      <c r="C6031">
        <f>(0.5*(A6031^3)*Wind!$B$11*Wind!$B$7*(VLOOKUP(A6031+0.5,'Wind - Power Curve'!$A$3:$E$47,5,TRUE))*Wind!$B$9)/1000</f>
        <v>4003.5464272295089</v>
      </c>
      <c r="D6031" s="23" t="s">
        <v>9</v>
      </c>
    </row>
    <row r="6032" spans="1:4" x14ac:dyDescent="0.35">
      <c r="A6032" s="4">
        <f>Climate285!F6059*((113.5/10)^0.12)</f>
        <v>9.0947122833557028</v>
      </c>
      <c r="B6032" s="24">
        <f>VLOOKUP(A6032,'Wind - Power Curve'!$A$3:$B$47,2)*Wind!$B$9</f>
        <v>3954.6</v>
      </c>
      <c r="C6032">
        <f>(0.5*(A6032^3)*Wind!$B$11*Wind!$B$7*(VLOOKUP(A6032+0.5,'Wind - Power Curve'!$A$3:$E$47,5,TRUE))*Wind!$B$9)/1000</f>
        <v>4071.4724046788847</v>
      </c>
      <c r="D6032" s="23" t="s">
        <v>9</v>
      </c>
    </row>
    <row r="6033" spans="1:4" x14ac:dyDescent="0.35">
      <c r="A6033" s="4">
        <f>Climate285!F6060*((113.5/10)^0.12)</f>
        <v>8.9862984945474906</v>
      </c>
      <c r="B6033" s="24">
        <f>VLOOKUP(A6033,'Wind - Power Curve'!$A$3:$B$47,2)*Wind!$B$9</f>
        <v>3314.7000000000003</v>
      </c>
      <c r="C6033">
        <f>(0.5*(A6033^3)*Wind!$B$11*Wind!$B$7*(VLOOKUP(A6033+0.5,'Wind - Power Curve'!$A$3:$E$47,5,TRUE))*Wind!$B$9)/1000</f>
        <v>3936.5661579297675</v>
      </c>
      <c r="D6033" s="23" t="s">
        <v>9</v>
      </c>
    </row>
    <row r="6034" spans="1:4" x14ac:dyDescent="0.35">
      <c r="A6034" s="4">
        <f>Climate285!F6061*((113.5/10)^0.12)</f>
        <v>8.7253023363054947</v>
      </c>
      <c r="B6034" s="24">
        <f>VLOOKUP(A6034,'Wind - Power Curve'!$A$3:$B$47,2)*Wind!$B$9</f>
        <v>3314.7000000000003</v>
      </c>
      <c r="C6034">
        <f>(0.5*(A6034^3)*Wind!$B$11*Wind!$B$7*(VLOOKUP(A6034+0.5,'Wind - Power Curve'!$A$3:$E$47,5,TRUE))*Wind!$B$9)/1000</f>
        <v>3603.4332946240925</v>
      </c>
      <c r="D6034" s="23" t="s">
        <v>9</v>
      </c>
    </row>
    <row r="6035" spans="1:4" x14ac:dyDescent="0.35">
      <c r="A6035" s="4">
        <f>Climate285!F6062*((113.5/10)^0.12)</f>
        <v>8.8591465200193369</v>
      </c>
      <c r="B6035" s="24">
        <f>VLOOKUP(A6035,'Wind - Power Curve'!$A$3:$B$47,2)*Wind!$B$9</f>
        <v>3314.7000000000003</v>
      </c>
      <c r="C6035">
        <f>(0.5*(A6035^3)*Wind!$B$11*Wind!$B$7*(VLOOKUP(A6035+0.5,'Wind - Power Curve'!$A$3:$E$47,5,TRUE))*Wind!$B$9)/1000</f>
        <v>3771.8176385774045</v>
      </c>
      <c r="D6035" s="23" t="s">
        <v>9</v>
      </c>
    </row>
    <row r="6036" spans="1:4" x14ac:dyDescent="0.35">
      <c r="A6036" s="4">
        <f>Climate285!F6063*((113.5/10)^0.12)</f>
        <v>8.8752078220649988</v>
      </c>
      <c r="B6036" s="24">
        <f>VLOOKUP(A6036,'Wind - Power Curve'!$A$3:$B$47,2)*Wind!$B$9</f>
        <v>3314.7000000000003</v>
      </c>
      <c r="C6036">
        <f>(0.5*(A6036^3)*Wind!$B$11*Wind!$B$7*(VLOOKUP(A6036+0.5,'Wind - Power Curve'!$A$3:$E$47,5,TRUE))*Wind!$B$9)/1000</f>
        <v>3792.3693469447398</v>
      </c>
      <c r="D6036" s="23" t="s">
        <v>9</v>
      </c>
    </row>
    <row r="6037" spans="1:4" x14ac:dyDescent="0.35">
      <c r="A6037" s="4">
        <f>Climate285!F6064*((113.5/10)^0.12)</f>
        <v>8.8350545669508467</v>
      </c>
      <c r="B6037" s="24">
        <f>VLOOKUP(A6037,'Wind - Power Curve'!$A$3:$B$47,2)*Wind!$B$9</f>
        <v>3314.7000000000003</v>
      </c>
      <c r="C6037">
        <f>(0.5*(A6037^3)*Wind!$B$11*Wind!$B$7*(VLOOKUP(A6037+0.5,'Wind - Power Curve'!$A$3:$E$47,5,TRUE))*Wind!$B$9)/1000</f>
        <v>3741.1295039285783</v>
      </c>
      <c r="D6037" s="23" t="s">
        <v>9</v>
      </c>
    </row>
    <row r="6038" spans="1:4" x14ac:dyDescent="0.35">
      <c r="A6038" s="4">
        <f>Climate285!F6065*((113.5/10)^0.12)</f>
        <v>8.8189932649051848</v>
      </c>
      <c r="B6038" s="24">
        <f>VLOOKUP(A6038,'Wind - Power Curve'!$A$3:$B$47,2)*Wind!$B$9</f>
        <v>3314.7000000000003</v>
      </c>
      <c r="C6038">
        <f>(0.5*(A6038^3)*Wind!$B$11*Wind!$B$7*(VLOOKUP(A6038+0.5,'Wind - Power Curve'!$A$3:$E$47,5,TRUE))*Wind!$B$9)/1000</f>
        <v>3720.7635027665965</v>
      </c>
      <c r="D6038" s="23" t="s">
        <v>9</v>
      </c>
    </row>
    <row r="6039" spans="1:4" x14ac:dyDescent="0.35">
      <c r="A6039" s="4">
        <f>Climate285!F6066*((113.5/10)^0.12)</f>
        <v>9.1910800956296708</v>
      </c>
      <c r="B6039" s="24">
        <f>VLOOKUP(A6039,'Wind - Power Curve'!$A$3:$B$47,2)*Wind!$B$9</f>
        <v>3954.6</v>
      </c>
      <c r="C6039">
        <f>(0.5*(A6039^3)*Wind!$B$11*Wind!$B$7*(VLOOKUP(A6039+0.5,'Wind - Power Curve'!$A$3:$E$47,5,TRUE))*Wind!$B$9)/1000</f>
        <v>4202.2729199649939</v>
      </c>
      <c r="D6039" s="23" t="s">
        <v>9</v>
      </c>
    </row>
    <row r="6040" spans="1:4" x14ac:dyDescent="0.35">
      <c r="A6040" s="4">
        <f>Climate285!F6067*((113.5/10)^0.12)</f>
        <v>9.2392640017666547</v>
      </c>
      <c r="B6040" s="24">
        <f>VLOOKUP(A6040,'Wind - Power Curve'!$A$3:$B$47,2)*Wind!$B$9</f>
        <v>3954.6</v>
      </c>
      <c r="C6040">
        <f>(0.5*(A6040^3)*Wind!$B$11*Wind!$B$7*(VLOOKUP(A6040+0.5,'Wind - Power Curve'!$A$3:$E$47,5,TRUE))*Wind!$B$9)/1000</f>
        <v>4268.7107970068628</v>
      </c>
      <c r="D6040" s="23" t="s">
        <v>9</v>
      </c>
    </row>
    <row r="6041" spans="1:4" x14ac:dyDescent="0.35">
      <c r="A6041" s="4">
        <f>Climate285!F6068*((113.5/10)^0.12)</f>
        <v>9.3048476517864387</v>
      </c>
      <c r="B6041" s="24">
        <f>VLOOKUP(A6041,'Wind - Power Curve'!$A$3:$B$47,2)*Wind!$B$9</f>
        <v>3954.6</v>
      </c>
      <c r="C6041">
        <f>(0.5*(A6041^3)*Wind!$B$11*Wind!$B$7*(VLOOKUP(A6041+0.5,'Wind - Power Curve'!$A$3:$E$47,5,TRUE))*Wind!$B$9)/1000</f>
        <v>4360.2601599878944</v>
      </c>
      <c r="D6041" s="23" t="s">
        <v>9</v>
      </c>
    </row>
    <row r="6042" spans="1:4" x14ac:dyDescent="0.35">
      <c r="A6042" s="4">
        <f>Climate285!F6069*((113.5/10)^0.12)</f>
        <v>9.0880200741700108</v>
      </c>
      <c r="B6042" s="24">
        <f>VLOOKUP(A6042,'Wind - Power Curve'!$A$3:$B$47,2)*Wind!$B$9</f>
        <v>3954.6</v>
      </c>
      <c r="C6042">
        <f>(0.5*(A6042^3)*Wind!$B$11*Wind!$B$7*(VLOOKUP(A6042+0.5,'Wind - Power Curve'!$A$3:$E$47,5,TRUE))*Wind!$B$9)/1000</f>
        <v>4062.4912187916543</v>
      </c>
      <c r="D6042" s="23" t="s">
        <v>9</v>
      </c>
    </row>
    <row r="6043" spans="1:4" x14ac:dyDescent="0.35">
      <c r="A6043" s="4">
        <f>Climate285!F6070*((113.5/10)^0.12)</f>
        <v>9.4038923477346827</v>
      </c>
      <c r="B6043" s="24">
        <f>VLOOKUP(A6043,'Wind - Power Curve'!$A$3:$B$47,2)*Wind!$B$9</f>
        <v>3954.6</v>
      </c>
      <c r="C6043">
        <f>(0.5*(A6043^3)*Wind!$B$11*Wind!$B$7*(VLOOKUP(A6043+0.5,'Wind - Power Curve'!$A$3:$E$47,5,TRUE))*Wind!$B$9)/1000</f>
        <v>4500.9848255054467</v>
      </c>
      <c r="D6043" s="23" t="s">
        <v>9</v>
      </c>
    </row>
    <row r="6044" spans="1:4" x14ac:dyDescent="0.35">
      <c r="A6044" s="4">
        <f>Climate285!F6071*((113.5/10)^0.12)</f>
        <v>9.0625896792643807</v>
      </c>
      <c r="B6044" s="24">
        <f>VLOOKUP(A6044,'Wind - Power Curve'!$A$3:$B$47,2)*Wind!$B$9</f>
        <v>3954.6</v>
      </c>
      <c r="C6044">
        <f>(0.5*(A6044^3)*Wind!$B$11*Wind!$B$7*(VLOOKUP(A6044+0.5,'Wind - Power Curve'!$A$3:$E$47,5,TRUE))*Wind!$B$9)/1000</f>
        <v>4028.4831717374186</v>
      </c>
      <c r="D6044" s="23" t="s">
        <v>9</v>
      </c>
    </row>
    <row r="6045" spans="1:4" x14ac:dyDescent="0.35">
      <c r="A6045" s="4">
        <f>Climate285!F6072*((113.5/10)^0.12)</f>
        <v>9.1214811200984727</v>
      </c>
      <c r="B6045" s="24">
        <f>VLOOKUP(A6045,'Wind - Power Curve'!$A$3:$B$47,2)*Wind!$B$9</f>
        <v>3954.6</v>
      </c>
      <c r="C6045">
        <f>(0.5*(A6045^3)*Wind!$B$11*Wind!$B$7*(VLOOKUP(A6045+0.5,'Wind - Power Curve'!$A$3:$E$47,5,TRUE))*Wind!$B$9)/1000</f>
        <v>4107.5295163122901</v>
      </c>
      <c r="D6045" s="23" t="s">
        <v>9</v>
      </c>
    </row>
    <row r="6046" spans="1:4" x14ac:dyDescent="0.35">
      <c r="A6046" s="4">
        <f>Climate285!F6073*((113.5/10)^0.12)</f>
        <v>9.3476777905748687</v>
      </c>
      <c r="B6046" s="24">
        <f>VLOOKUP(A6046,'Wind - Power Curve'!$A$3:$B$47,2)*Wind!$B$9</f>
        <v>3954.6</v>
      </c>
      <c r="C6046">
        <f>(0.5*(A6046^3)*Wind!$B$11*Wind!$B$7*(VLOOKUP(A6046+0.5,'Wind - Power Curve'!$A$3:$E$47,5,TRUE))*Wind!$B$9)/1000</f>
        <v>4420.748461899555</v>
      </c>
      <c r="D6046" s="23" t="s">
        <v>9</v>
      </c>
    </row>
    <row r="6047" spans="1:4" x14ac:dyDescent="0.35">
      <c r="A6047" s="4">
        <f>Climate285!F6074*((113.5/10)^0.12)</f>
        <v>9.4440456028488367</v>
      </c>
      <c r="B6047" s="24">
        <f>VLOOKUP(A6047,'Wind - Power Curve'!$A$3:$B$47,2)*Wind!$B$9</f>
        <v>3954.6</v>
      </c>
      <c r="C6047">
        <f>(0.5*(A6047^3)*Wind!$B$11*Wind!$B$7*(VLOOKUP(A6047+0.5,'Wind - Power Curve'!$A$3:$E$47,5,TRUE))*Wind!$B$9)/1000</f>
        <v>4558.8870124920604</v>
      </c>
      <c r="D6047" s="23" t="s">
        <v>9</v>
      </c>
    </row>
    <row r="6048" spans="1:4" x14ac:dyDescent="0.35">
      <c r="A6048" s="4">
        <f>Climate285!F6075*((113.5/10)^0.12)</f>
        <v>9.3610622089462527</v>
      </c>
      <c r="B6048" s="24">
        <f>VLOOKUP(A6048,'Wind - Power Curve'!$A$3:$B$47,2)*Wind!$B$9</f>
        <v>3954.6</v>
      </c>
      <c r="C6048">
        <f>(0.5*(A6048^3)*Wind!$B$11*Wind!$B$7*(VLOOKUP(A6048+0.5,'Wind - Power Curve'!$A$3:$E$47,5,TRUE))*Wind!$B$9)/1000</f>
        <v>4439.7651341766996</v>
      </c>
      <c r="D6048" s="23" t="s">
        <v>9</v>
      </c>
    </row>
    <row r="6049" spans="1:4" x14ac:dyDescent="0.35">
      <c r="A6049" s="4">
        <f>Climate285!F6076*((113.5/10)^0.12)</f>
        <v>9.3597237671091147</v>
      </c>
      <c r="B6049" s="24">
        <f>VLOOKUP(A6049,'Wind - Power Curve'!$A$3:$B$47,2)*Wind!$B$9</f>
        <v>3954.6</v>
      </c>
      <c r="C6049">
        <f>(0.5*(A6049^3)*Wind!$B$11*Wind!$B$7*(VLOOKUP(A6049+0.5,'Wind - Power Curve'!$A$3:$E$47,5,TRUE))*Wind!$B$9)/1000</f>
        <v>4437.8610176333086</v>
      </c>
      <c r="D6049" s="23" t="s">
        <v>9</v>
      </c>
    </row>
    <row r="6050" spans="1:4" x14ac:dyDescent="0.35">
      <c r="A6050" s="4">
        <f>Climate285!F6077*((113.5/10)^0.12)</f>
        <v>8.9876369363846287</v>
      </c>
      <c r="B6050" s="24">
        <f>VLOOKUP(A6050,'Wind - Power Curve'!$A$3:$B$47,2)*Wind!$B$9</f>
        <v>3314.7000000000003</v>
      </c>
      <c r="C6050">
        <f>(0.5*(A6050^3)*Wind!$B$11*Wind!$B$7*(VLOOKUP(A6050+0.5,'Wind - Power Curve'!$A$3:$E$47,5,TRUE))*Wind!$B$9)/1000</f>
        <v>3938.3253860392738</v>
      </c>
      <c r="D6050" s="23" t="s">
        <v>9</v>
      </c>
    </row>
    <row r="6051" spans="1:4" x14ac:dyDescent="0.35">
      <c r="A6051" s="4">
        <f>Climate285!F6078*((113.5/10)^0.12)</f>
        <v>9.1348655384698567</v>
      </c>
      <c r="B6051" s="24">
        <f>VLOOKUP(A6051,'Wind - Power Curve'!$A$3:$B$47,2)*Wind!$B$9</f>
        <v>3954.6</v>
      </c>
      <c r="C6051">
        <f>(0.5*(A6051^3)*Wind!$B$11*Wind!$B$7*(VLOOKUP(A6051+0.5,'Wind - Power Curve'!$A$3:$E$47,5,TRUE))*Wind!$B$9)/1000</f>
        <v>4125.6376292409459</v>
      </c>
      <c r="D6051" s="23" t="s">
        <v>9</v>
      </c>
    </row>
    <row r="6052" spans="1:4" x14ac:dyDescent="0.35">
      <c r="A6052" s="4">
        <f>Climate285!F6079*((113.5/10)^0.12)</f>
        <v>9.4547531375459446</v>
      </c>
      <c r="B6052" s="24">
        <f>VLOOKUP(A6052,'Wind - Power Curve'!$A$3:$B$47,2)*Wind!$B$9</f>
        <v>3954.6</v>
      </c>
      <c r="C6052">
        <f>(0.5*(A6052^3)*Wind!$B$11*Wind!$B$7*(VLOOKUP(A6052+0.5,'Wind - Power Curve'!$A$3:$E$47,5,TRUE))*Wind!$B$9)/1000</f>
        <v>4574.4110185195113</v>
      </c>
      <c r="D6052" s="23" t="s">
        <v>9</v>
      </c>
    </row>
    <row r="6053" spans="1:4" x14ac:dyDescent="0.35">
      <c r="A6053" s="4">
        <f>Climate285!F6080*((113.5/10)^0.12)</f>
        <v>9.3035092099493006</v>
      </c>
      <c r="B6053" s="24">
        <f>VLOOKUP(A6053,'Wind - Power Curve'!$A$3:$B$47,2)*Wind!$B$9</f>
        <v>3954.6</v>
      </c>
      <c r="C6053">
        <f>(0.5*(A6053^3)*Wind!$B$11*Wind!$B$7*(VLOOKUP(A6053+0.5,'Wind - Power Curve'!$A$3:$E$47,5,TRUE))*Wind!$B$9)/1000</f>
        <v>4358.3788454043297</v>
      </c>
      <c r="D6053" s="23" t="s">
        <v>9</v>
      </c>
    </row>
    <row r="6054" spans="1:4" x14ac:dyDescent="0.35">
      <c r="A6054" s="4">
        <f>Climate285!F6081*((113.5/10)^0.12)</f>
        <v>9.2526484201380406</v>
      </c>
      <c r="B6054" s="24">
        <f>VLOOKUP(A6054,'Wind - Power Curve'!$A$3:$B$47,2)*Wind!$B$9</f>
        <v>3954.6</v>
      </c>
      <c r="C6054">
        <f>(0.5*(A6054^3)*Wind!$B$11*Wind!$B$7*(VLOOKUP(A6054+0.5,'Wind - Power Curve'!$A$3:$E$47,5,TRUE))*Wind!$B$9)/1000</f>
        <v>4287.2892308696728</v>
      </c>
      <c r="D6054" s="23" t="s">
        <v>9</v>
      </c>
    </row>
    <row r="6055" spans="1:4" x14ac:dyDescent="0.35">
      <c r="A6055" s="4">
        <f>Climate285!F6082*((113.5/10)^0.12)</f>
        <v>9.4895526253115428</v>
      </c>
      <c r="B6055" s="24">
        <f>VLOOKUP(A6055,'Wind - Power Curve'!$A$3:$B$47,2)*Wind!$B$9</f>
        <v>3954.6</v>
      </c>
      <c r="C6055">
        <f>(0.5*(A6055^3)*Wind!$B$11*Wind!$B$7*(VLOOKUP(A6055+0.5,'Wind - Power Curve'!$A$3:$E$47,5,TRUE))*Wind!$B$9)/1000</f>
        <v>4625.1073571216157</v>
      </c>
      <c r="D6055" s="23" t="s">
        <v>9</v>
      </c>
    </row>
    <row r="6056" spans="1:4" x14ac:dyDescent="0.35">
      <c r="A6056" s="4">
        <f>Climate285!F6083*((113.5/10)^0.12)</f>
        <v>9.5524593916570488</v>
      </c>
      <c r="B6056" s="24">
        <f>VLOOKUP(A6056,'Wind - Power Curve'!$A$3:$B$47,2)*Wind!$B$9</f>
        <v>4640.4000000000005</v>
      </c>
      <c r="C6056">
        <f>(0.5*(A6056^3)*Wind!$B$11*Wind!$B$7*(VLOOKUP(A6056+0.5,'Wind - Power Curve'!$A$3:$E$47,5,TRUE))*Wind!$B$9)/1000</f>
        <v>4646.5417370032192</v>
      </c>
      <c r="D6056" s="23" t="s">
        <v>9</v>
      </c>
    </row>
    <row r="6057" spans="1:4" x14ac:dyDescent="0.35">
      <c r="A6057" s="4">
        <f>Climate285!F6084*((113.5/10)^0.12)</f>
        <v>9.4641222304059127</v>
      </c>
      <c r="B6057" s="24">
        <f>VLOOKUP(A6057,'Wind - Power Curve'!$A$3:$B$47,2)*Wind!$B$9</f>
        <v>3954.6</v>
      </c>
      <c r="C6057">
        <f>(0.5*(A6057^3)*Wind!$B$11*Wind!$B$7*(VLOOKUP(A6057+0.5,'Wind - Power Curve'!$A$3:$E$47,5,TRUE))*Wind!$B$9)/1000</f>
        <v>4588.0233989178641</v>
      </c>
      <c r="D6057" s="23" t="s">
        <v>9</v>
      </c>
    </row>
    <row r="6058" spans="1:4" x14ac:dyDescent="0.35">
      <c r="A6058" s="4">
        <f>Climate285!F6085*((113.5/10)^0.12)</f>
        <v>8.9528374486190287</v>
      </c>
      <c r="B6058" s="24">
        <f>VLOOKUP(A6058,'Wind - Power Curve'!$A$3:$B$47,2)*Wind!$B$9</f>
        <v>3314.7000000000003</v>
      </c>
      <c r="C6058">
        <f>(0.5*(A6058^3)*Wind!$B$11*Wind!$B$7*(VLOOKUP(A6058+0.5,'Wind - Power Curve'!$A$3:$E$47,5,TRUE))*Wind!$B$9)/1000</f>
        <v>3892.755542420497</v>
      </c>
      <c r="D6058" s="23" t="s">
        <v>9</v>
      </c>
    </row>
    <row r="6059" spans="1:4" x14ac:dyDescent="0.35">
      <c r="A6059" s="4">
        <f>Climate285!F6086*((113.5/10)^0.12)</f>
        <v>8.7212870107940788</v>
      </c>
      <c r="B6059" s="24">
        <f>VLOOKUP(A6059,'Wind - Power Curve'!$A$3:$B$47,2)*Wind!$B$9</f>
        <v>3314.7000000000003</v>
      </c>
      <c r="C6059">
        <f>(0.5*(A6059^3)*Wind!$B$11*Wind!$B$7*(VLOOKUP(A6059+0.5,'Wind - Power Curve'!$A$3:$E$47,5,TRUE))*Wind!$B$9)/1000</f>
        <v>3598.4607562809597</v>
      </c>
      <c r="D6059" s="23" t="s">
        <v>9</v>
      </c>
    </row>
    <row r="6060" spans="1:4" x14ac:dyDescent="0.35">
      <c r="A6060" s="4">
        <f>Climate285!F6087*((113.5/10)^0.12)</f>
        <v>8.9836216108732128</v>
      </c>
      <c r="B6060" s="24">
        <f>VLOOKUP(A6060,'Wind - Power Curve'!$A$3:$B$47,2)*Wind!$B$9</f>
        <v>3314.7000000000003</v>
      </c>
      <c r="C6060">
        <f>(0.5*(A6060^3)*Wind!$B$11*Wind!$B$7*(VLOOKUP(A6060+0.5,'Wind - Power Curve'!$A$3:$E$47,5,TRUE))*Wind!$B$9)/1000</f>
        <v>3933.0492735416578</v>
      </c>
      <c r="D6060" s="23" t="s">
        <v>9</v>
      </c>
    </row>
    <row r="6061" spans="1:4" x14ac:dyDescent="0.35">
      <c r="A6061" s="4">
        <f>Climate285!F6088*((113.5/10)^0.12)</f>
        <v>9.1134504690756426</v>
      </c>
      <c r="B6061" s="24">
        <f>VLOOKUP(A6061,'Wind - Power Curve'!$A$3:$B$47,2)*Wind!$B$9</f>
        <v>3954.6</v>
      </c>
      <c r="C6061">
        <f>(0.5*(A6061^3)*Wind!$B$11*Wind!$B$7*(VLOOKUP(A6061+0.5,'Wind - Power Curve'!$A$3:$E$47,5,TRUE))*Wind!$B$9)/1000</f>
        <v>4096.6901242723643</v>
      </c>
      <c r="D6061" s="23" t="s">
        <v>9</v>
      </c>
    </row>
    <row r="6062" spans="1:4" x14ac:dyDescent="0.35">
      <c r="A6062" s="4">
        <f>Climate285!F6089*((113.5/10)^0.12)</f>
        <v>9.5778897865626806</v>
      </c>
      <c r="B6062" s="24">
        <f>VLOOKUP(A6062,'Wind - Power Curve'!$A$3:$B$47,2)*Wind!$B$9</f>
        <v>4640.4000000000005</v>
      </c>
      <c r="C6062">
        <f>(0.5*(A6062^3)*Wind!$B$11*Wind!$B$7*(VLOOKUP(A6062+0.5,'Wind - Power Curve'!$A$3:$E$47,5,TRUE))*Wind!$B$9)/1000</f>
        <v>4683.7504509626724</v>
      </c>
      <c r="D6062" s="23" t="s">
        <v>9</v>
      </c>
    </row>
    <row r="6063" spans="1:4" x14ac:dyDescent="0.35">
      <c r="A6063" s="4">
        <f>Climate285!F6090*((113.5/10)^0.12)</f>
        <v>9.7518872253906768</v>
      </c>
      <c r="B6063" s="24">
        <f>VLOOKUP(A6063,'Wind - Power Curve'!$A$3:$B$47,2)*Wind!$B$9</f>
        <v>4640.4000000000005</v>
      </c>
      <c r="C6063">
        <f>(0.5*(A6063^3)*Wind!$B$11*Wind!$B$7*(VLOOKUP(A6063+0.5,'Wind - Power Curve'!$A$3:$E$47,5,TRUE))*Wind!$B$9)/1000</f>
        <v>4943.6788782114127</v>
      </c>
      <c r="D6063" s="23" t="s">
        <v>9</v>
      </c>
    </row>
    <row r="6064" spans="1:4" x14ac:dyDescent="0.35">
      <c r="A6064" s="4">
        <f>Climate285!F6091*((113.5/10)^0.12)</f>
        <v>10.086497684675287</v>
      </c>
      <c r="B6064" s="24">
        <f>VLOOKUP(A6064,'Wind - Power Curve'!$A$3:$B$47,2)*Wind!$B$9</f>
        <v>5330.7</v>
      </c>
      <c r="C6064">
        <f>(0.5*(A6064^3)*Wind!$B$11*Wind!$B$7*(VLOOKUP(A6064+0.5,'Wind - Power Curve'!$A$3:$E$47,5,TRUE))*Wind!$B$9)/1000</f>
        <v>5291.0310392070596</v>
      </c>
      <c r="D6064" s="23" t="s">
        <v>9</v>
      </c>
    </row>
    <row r="6065" spans="1:4" x14ac:dyDescent="0.35">
      <c r="A6065" s="4">
        <f>Climate285!F6092*((113.5/10)^0.12)</f>
        <v>10.077128591815319</v>
      </c>
      <c r="B6065" s="24">
        <f>VLOOKUP(A6065,'Wind - Power Curve'!$A$3:$B$47,2)*Wind!$B$9</f>
        <v>5330.7</v>
      </c>
      <c r="C6065">
        <f>(0.5*(A6065^3)*Wind!$B$11*Wind!$B$7*(VLOOKUP(A6065+0.5,'Wind - Power Curve'!$A$3:$E$47,5,TRUE))*Wind!$B$9)/1000</f>
        <v>5276.300615245641</v>
      </c>
      <c r="D6065" s="23" t="s">
        <v>9</v>
      </c>
    </row>
    <row r="6066" spans="1:4" x14ac:dyDescent="0.35">
      <c r="A6066" s="4">
        <f>Climate285!F6093*((113.5/10)^0.12)</f>
        <v>9.8777007580816907</v>
      </c>
      <c r="B6066" s="24">
        <f>VLOOKUP(A6066,'Wind - Power Curve'!$A$3:$B$47,2)*Wind!$B$9</f>
        <v>4640.4000000000005</v>
      </c>
      <c r="C6066">
        <f>(0.5*(A6066^3)*Wind!$B$11*Wind!$B$7*(VLOOKUP(A6066+0.5,'Wind - Power Curve'!$A$3:$E$47,5,TRUE))*Wind!$B$9)/1000</f>
        <v>5137.5000333091011</v>
      </c>
      <c r="D6066" s="23" t="s">
        <v>9</v>
      </c>
    </row>
    <row r="6067" spans="1:4" x14ac:dyDescent="0.35">
      <c r="A6067" s="4">
        <f>Climate285!F6094*((113.5/10)^0.12)</f>
        <v>9.5537978334941887</v>
      </c>
      <c r="B6067" s="24">
        <f>VLOOKUP(A6067,'Wind - Power Curve'!$A$3:$B$47,2)*Wind!$B$9</f>
        <v>4640.4000000000005</v>
      </c>
      <c r="C6067">
        <f>(0.5*(A6067^3)*Wind!$B$11*Wind!$B$7*(VLOOKUP(A6067+0.5,'Wind - Power Curve'!$A$3:$E$47,5,TRUE))*Wind!$B$9)/1000</f>
        <v>4648.4951597930967</v>
      </c>
      <c r="D6067" s="23" t="s">
        <v>9</v>
      </c>
    </row>
    <row r="6068" spans="1:4" x14ac:dyDescent="0.35">
      <c r="A6068" s="4">
        <f>Climate285!F6095*((113.5/10)^0.12)</f>
        <v>9.3423240232263165</v>
      </c>
      <c r="B6068" s="24">
        <f>VLOOKUP(A6068,'Wind - Power Curve'!$A$3:$B$47,2)*Wind!$B$9</f>
        <v>3954.6</v>
      </c>
      <c r="C6068">
        <f>(0.5*(A6068^3)*Wind!$B$11*Wind!$B$7*(VLOOKUP(A6068+0.5,'Wind - Power Curve'!$A$3:$E$47,5,TRUE))*Wind!$B$9)/1000</f>
        <v>4413.1570237276828</v>
      </c>
      <c r="D6068" s="23" t="s">
        <v>9</v>
      </c>
    </row>
    <row r="6069" spans="1:4" x14ac:dyDescent="0.35">
      <c r="A6069" s="4">
        <f>Climate285!F6096*((113.5/10)^0.12)</f>
        <v>8.8658387292050307</v>
      </c>
      <c r="B6069" s="24">
        <f>VLOOKUP(A6069,'Wind - Power Curve'!$A$3:$B$47,2)*Wind!$B$9</f>
        <v>3314.7000000000003</v>
      </c>
      <c r="C6069">
        <f>(0.5*(A6069^3)*Wind!$B$11*Wind!$B$7*(VLOOKUP(A6069+0.5,'Wind - Power Curve'!$A$3:$E$47,5,TRUE))*Wind!$B$9)/1000</f>
        <v>3780.3718029329216</v>
      </c>
      <c r="D6069" s="23" t="s">
        <v>9</v>
      </c>
    </row>
    <row r="6070" spans="1:4" x14ac:dyDescent="0.35">
      <c r="A6070" s="4">
        <f>Climate285!F6097*((113.5/10)^0.12)</f>
        <v>10.008868058121259</v>
      </c>
      <c r="B6070" s="24">
        <f>VLOOKUP(A6070,'Wind - Power Curve'!$A$3:$B$47,2)*Wind!$B$9</f>
        <v>5330.7</v>
      </c>
      <c r="C6070">
        <f>(0.5*(A6070^3)*Wind!$B$11*Wind!$B$7*(VLOOKUP(A6070+0.5,'Wind - Power Curve'!$A$3:$E$47,5,TRUE))*Wind!$B$9)/1000</f>
        <v>5169.8033350950955</v>
      </c>
      <c r="D6070" s="23" t="s">
        <v>9</v>
      </c>
    </row>
    <row r="6071" spans="1:4" x14ac:dyDescent="0.35">
      <c r="A6071" s="4">
        <f>Climate285!F6098*((113.5/10)^0.12)</f>
        <v>9.8977773856387667</v>
      </c>
      <c r="B6071" s="24">
        <f>VLOOKUP(A6071,'Wind - Power Curve'!$A$3:$B$47,2)*Wind!$B$9</f>
        <v>4640.4000000000005</v>
      </c>
      <c r="C6071">
        <f>(0.5*(A6071^3)*Wind!$B$11*Wind!$B$7*(VLOOKUP(A6071+0.5,'Wind - Power Curve'!$A$3:$E$47,5,TRUE))*Wind!$B$9)/1000</f>
        <v>5168.8899673403384</v>
      </c>
      <c r="D6071" s="23" t="s">
        <v>9</v>
      </c>
    </row>
    <row r="6072" spans="1:4" x14ac:dyDescent="0.35">
      <c r="A6072" s="4">
        <f>Climate285!F6099*((113.5/10)^0.12)</f>
        <v>10.508106863373897</v>
      </c>
      <c r="B6072" s="24">
        <f>VLOOKUP(A6072,'Wind - Power Curve'!$A$3:$B$47,2)*Wind!$B$9</f>
        <v>5968.8</v>
      </c>
      <c r="C6072">
        <f>(0.5*(A6072^3)*Wind!$B$11*Wind!$B$7*(VLOOKUP(A6072+0.5,'Wind - Power Curve'!$A$3:$E$47,5,TRUE))*Wind!$B$9)/1000</f>
        <v>5657.6150171164654</v>
      </c>
      <c r="D6072" s="23" t="s">
        <v>9</v>
      </c>
    </row>
    <row r="6073" spans="1:4" x14ac:dyDescent="0.35">
      <c r="A6073" s="4">
        <f>Climate285!F6100*((113.5/10)^0.12)</f>
        <v>10.431815678657005</v>
      </c>
      <c r="B6073" s="24">
        <f>VLOOKUP(A6073,'Wind - Power Curve'!$A$3:$B$47,2)*Wind!$B$9</f>
        <v>5330.7</v>
      </c>
      <c r="C6073">
        <f>(0.5*(A6073^3)*Wind!$B$11*Wind!$B$7*(VLOOKUP(A6073+0.5,'Wind - Power Curve'!$A$3:$E$47,5,TRUE))*Wind!$B$9)/1000</f>
        <v>5853.2738620671907</v>
      </c>
      <c r="D6073" s="23" t="s">
        <v>9</v>
      </c>
    </row>
    <row r="6074" spans="1:4" x14ac:dyDescent="0.35">
      <c r="A6074" s="4">
        <f>Climate285!F6101*((113.5/10)^0.12)</f>
        <v>10.613843768507833</v>
      </c>
      <c r="B6074" s="24">
        <f>VLOOKUP(A6074,'Wind - Power Curve'!$A$3:$B$47,2)*Wind!$B$9</f>
        <v>5968.8</v>
      </c>
      <c r="C6074">
        <f>(0.5*(A6074^3)*Wind!$B$11*Wind!$B$7*(VLOOKUP(A6074+0.5,'Wind - Power Curve'!$A$3:$E$47,5,TRUE))*Wind!$B$9)/1000</f>
        <v>5830.1270853191636</v>
      </c>
      <c r="D6074" s="23" t="s">
        <v>9</v>
      </c>
    </row>
    <row r="6075" spans="1:4" x14ac:dyDescent="0.35">
      <c r="A6075" s="4">
        <f>Climate285!F6102*((113.5/10)^0.12)</f>
        <v>10.439846329679837</v>
      </c>
      <c r="B6075" s="24">
        <f>VLOOKUP(A6075,'Wind - Power Curve'!$A$3:$B$47,2)*Wind!$B$9</f>
        <v>5330.7</v>
      </c>
      <c r="C6075">
        <f>(0.5*(A6075^3)*Wind!$B$11*Wind!$B$7*(VLOOKUP(A6075+0.5,'Wind - Power Curve'!$A$3:$E$47,5,TRUE))*Wind!$B$9)/1000</f>
        <v>5866.8022246603432</v>
      </c>
      <c r="D6075" s="23" t="s">
        <v>9</v>
      </c>
    </row>
    <row r="6076" spans="1:4" x14ac:dyDescent="0.35">
      <c r="A6076" s="4">
        <f>Climate285!F6103*((113.5/10)^0.12)</f>
        <v>10.720919115478909</v>
      </c>
      <c r="B6076" s="24">
        <f>VLOOKUP(A6076,'Wind - Power Curve'!$A$3:$B$47,2)*Wind!$B$9</f>
        <v>5968.8</v>
      </c>
      <c r="C6076">
        <f>(0.5*(A6076^3)*Wind!$B$11*Wind!$B$7*(VLOOKUP(A6076+0.5,'Wind - Power Curve'!$A$3:$E$47,5,TRUE))*Wind!$B$9)/1000</f>
        <v>6008.3608541673593</v>
      </c>
      <c r="D6076" s="23" t="s">
        <v>9</v>
      </c>
    </row>
    <row r="6077" spans="1:4" x14ac:dyDescent="0.35">
      <c r="A6077" s="4">
        <f>Climate285!F6104*((113.5/10)^0.12)</f>
        <v>10.90830097267829</v>
      </c>
      <c r="B6077" s="24">
        <f>VLOOKUP(A6077,'Wind - Power Curve'!$A$3:$B$47,2)*Wind!$B$9</f>
        <v>5968.8</v>
      </c>
      <c r="C6077">
        <f>(0.5*(A6077^3)*Wind!$B$11*Wind!$B$7*(VLOOKUP(A6077+0.5,'Wind - Power Curve'!$A$3:$E$47,5,TRUE))*Wind!$B$9)/1000</f>
        <v>6328.9444801080808</v>
      </c>
      <c r="D6077" s="23" t="s">
        <v>9</v>
      </c>
    </row>
    <row r="6078" spans="1:4" x14ac:dyDescent="0.35">
      <c r="A6078" s="4">
        <f>Climate285!F6105*((113.5/10)^0.12)</f>
        <v>10.996638133929427</v>
      </c>
      <c r="B6078" s="24">
        <f>VLOOKUP(A6078,'Wind - Power Curve'!$A$3:$B$47,2)*Wind!$B$9</f>
        <v>5968.8</v>
      </c>
      <c r="C6078">
        <f>(0.5*(A6078^3)*Wind!$B$11*Wind!$B$7*(VLOOKUP(A6078+0.5,'Wind - Power Curve'!$A$3:$E$47,5,TRUE))*Wind!$B$9)/1000</f>
        <v>6483.9514071466829</v>
      </c>
      <c r="D6078" s="23" t="s">
        <v>9</v>
      </c>
    </row>
    <row r="6079" spans="1:4" x14ac:dyDescent="0.35">
      <c r="A6079" s="4">
        <f>Climate285!F6106*((113.5/10)^0.12)</f>
        <v>10.940423576769613</v>
      </c>
      <c r="B6079" s="24">
        <f>VLOOKUP(A6079,'Wind - Power Curve'!$A$3:$B$47,2)*Wind!$B$9</f>
        <v>5968.8</v>
      </c>
      <c r="C6079">
        <f>(0.5*(A6079^3)*Wind!$B$11*Wind!$B$7*(VLOOKUP(A6079+0.5,'Wind - Power Curve'!$A$3:$E$47,5,TRUE))*Wind!$B$9)/1000</f>
        <v>6385.0214385501949</v>
      </c>
      <c r="D6079" s="23" t="s">
        <v>9</v>
      </c>
    </row>
    <row r="6080" spans="1:4" x14ac:dyDescent="0.35">
      <c r="A6080" s="4">
        <f>Climate285!F6107*((113.5/10)^0.12)</f>
        <v>10.927039158398228</v>
      </c>
      <c r="B6080" s="24">
        <f>VLOOKUP(A6080,'Wind - Power Curve'!$A$3:$B$47,2)*Wind!$B$9</f>
        <v>5968.8</v>
      </c>
      <c r="C6080">
        <f>(0.5*(A6080^3)*Wind!$B$11*Wind!$B$7*(VLOOKUP(A6080+0.5,'Wind - Power Curve'!$A$3:$E$47,5,TRUE))*Wind!$B$9)/1000</f>
        <v>6361.6159580827043</v>
      </c>
      <c r="D6080" s="23" t="s">
        <v>9</v>
      </c>
    </row>
    <row r="6081" spans="1:4" x14ac:dyDescent="0.35">
      <c r="A6081" s="4">
        <f>Climate285!F6108*((113.5/10)^0.12)</f>
        <v>11.248265199311454</v>
      </c>
      <c r="B6081" s="24">
        <f>VLOOKUP(A6081,'Wind - Power Curve'!$A$3:$B$47,2)*Wind!$B$9</f>
        <v>6489.9000000000005</v>
      </c>
      <c r="C6081">
        <f>(0.5*(A6081^3)*Wind!$B$11*Wind!$B$7*(VLOOKUP(A6081+0.5,'Wind - Power Curve'!$A$3:$E$47,5,TRUE))*Wind!$B$9)/1000</f>
        <v>6408.1580387683198</v>
      </c>
      <c r="D6081" s="23" t="s">
        <v>9</v>
      </c>
    </row>
    <row r="6082" spans="1:4" x14ac:dyDescent="0.35">
      <c r="A6082" s="4">
        <f>Climate285!F6109*((113.5/10)^0.12)</f>
        <v>11.101036597226226</v>
      </c>
      <c r="B6082" s="24">
        <f>VLOOKUP(A6082,'Wind - Power Curve'!$A$3:$B$47,2)*Wind!$B$9</f>
        <v>6489.9000000000005</v>
      </c>
      <c r="C6082">
        <f>(0.5*(A6082^3)*Wind!$B$11*Wind!$B$7*(VLOOKUP(A6082+0.5,'Wind - Power Curve'!$A$3:$E$47,5,TRUE))*Wind!$B$9)/1000</f>
        <v>6159.8080029990988</v>
      </c>
      <c r="D6082" s="23" t="s">
        <v>9</v>
      </c>
    </row>
    <row r="6083" spans="1:4" x14ac:dyDescent="0.35">
      <c r="A6083" s="4">
        <f>Climate285!F6110*((113.5/10)^0.12)</f>
        <v>10.853424857355614</v>
      </c>
      <c r="B6083" s="24">
        <f>VLOOKUP(A6083,'Wind - Power Curve'!$A$3:$B$47,2)*Wind!$B$9</f>
        <v>5968.8</v>
      </c>
      <c r="C6083">
        <f>(0.5*(A6083^3)*Wind!$B$11*Wind!$B$7*(VLOOKUP(A6083+0.5,'Wind - Power Curve'!$A$3:$E$47,5,TRUE))*Wind!$B$9)/1000</f>
        <v>6233.9076018183769</v>
      </c>
      <c r="D6083" s="23" t="s">
        <v>9</v>
      </c>
    </row>
    <row r="6084" spans="1:4" x14ac:dyDescent="0.35">
      <c r="A6084" s="4">
        <f>Climate285!F6111*((113.5/10)^0.12)</f>
        <v>10.795871858358662</v>
      </c>
      <c r="B6084" s="24">
        <f>VLOOKUP(A6084,'Wind - Power Curve'!$A$3:$B$47,2)*Wind!$B$9</f>
        <v>5968.8</v>
      </c>
      <c r="C6084">
        <f>(0.5*(A6084^3)*Wind!$B$11*Wind!$B$7*(VLOOKUP(A6084+0.5,'Wind - Power Curve'!$A$3:$E$47,5,TRUE))*Wind!$B$9)/1000</f>
        <v>6135.2619878006608</v>
      </c>
      <c r="D6084" s="23" t="s">
        <v>9</v>
      </c>
    </row>
    <row r="6085" spans="1:4" x14ac:dyDescent="0.35">
      <c r="A6085" s="4">
        <f>Climate285!F6112*((113.5/10)^0.12)</f>
        <v>10.981915273720904</v>
      </c>
      <c r="B6085" s="24">
        <f>VLOOKUP(A6085,'Wind - Power Curve'!$A$3:$B$47,2)*Wind!$B$9</f>
        <v>5968.8</v>
      </c>
      <c r="C6085">
        <f>(0.5*(A6085^3)*Wind!$B$11*Wind!$B$7*(VLOOKUP(A6085+0.5,'Wind - Power Curve'!$A$3:$E$47,5,TRUE))*Wind!$B$9)/1000</f>
        <v>6457.9431245516625</v>
      </c>
      <c r="D6085" s="23" t="s">
        <v>9</v>
      </c>
    </row>
    <row r="6086" spans="1:4" x14ac:dyDescent="0.35">
      <c r="A6086" s="4">
        <f>Climate285!F6113*((113.5/10)^0.12)</f>
        <v>10.94310046044389</v>
      </c>
      <c r="B6086" s="24">
        <f>VLOOKUP(A6086,'Wind - Power Curve'!$A$3:$B$47,2)*Wind!$B$9</f>
        <v>5968.8</v>
      </c>
      <c r="C6086">
        <f>(0.5*(A6086^3)*Wind!$B$11*Wind!$B$7*(VLOOKUP(A6086+0.5,'Wind - Power Curve'!$A$3:$E$47,5,TRUE))*Wind!$B$9)/1000</f>
        <v>6389.7094129875541</v>
      </c>
      <c r="D6086" s="23" t="s">
        <v>9</v>
      </c>
    </row>
    <row r="6087" spans="1:4" x14ac:dyDescent="0.35">
      <c r="A6087" s="4">
        <f>Climate285!F6114*((113.5/10)^0.12)</f>
        <v>10.88287057777266</v>
      </c>
      <c r="B6087" s="24">
        <f>VLOOKUP(A6087,'Wind - Power Curve'!$A$3:$B$47,2)*Wind!$B$9</f>
        <v>5968.8</v>
      </c>
      <c r="C6087">
        <f>(0.5*(A6087^3)*Wind!$B$11*Wind!$B$7*(VLOOKUP(A6087+0.5,'Wind - Power Curve'!$A$3:$E$47,5,TRUE))*Wind!$B$9)/1000</f>
        <v>6284.7838080802167</v>
      </c>
      <c r="D6087" s="23" t="s">
        <v>9</v>
      </c>
    </row>
    <row r="6088" spans="1:4" x14ac:dyDescent="0.35">
      <c r="A6088" s="4">
        <f>Climate285!F6115*((113.5/10)^0.12)</f>
        <v>10.858778624704168</v>
      </c>
      <c r="B6088" s="24">
        <f>VLOOKUP(A6088,'Wind - Power Curve'!$A$3:$B$47,2)*Wind!$B$9</f>
        <v>5968.8</v>
      </c>
      <c r="C6088">
        <f>(0.5*(A6088^3)*Wind!$B$11*Wind!$B$7*(VLOOKUP(A6088+0.5,'Wind - Power Curve'!$A$3:$E$47,5,TRUE))*Wind!$B$9)/1000</f>
        <v>6243.137321631325</v>
      </c>
      <c r="D6088" s="23" t="s">
        <v>9</v>
      </c>
    </row>
    <row r="6089" spans="1:4" x14ac:dyDescent="0.35">
      <c r="A6089" s="4">
        <f>Climate285!F6116*((113.5/10)^0.12)</f>
        <v>10.678088976690479</v>
      </c>
      <c r="B6089" s="24">
        <f>VLOOKUP(A6089,'Wind - Power Curve'!$A$3:$B$47,2)*Wind!$B$9</f>
        <v>5968.8</v>
      </c>
      <c r="C6089">
        <f>(0.5*(A6089^3)*Wind!$B$11*Wind!$B$7*(VLOOKUP(A6089+0.5,'Wind - Power Curve'!$A$3:$E$47,5,TRUE))*Wind!$B$9)/1000</f>
        <v>5936.6378353846876</v>
      </c>
      <c r="D6089" s="23" t="s">
        <v>9</v>
      </c>
    </row>
    <row r="6090" spans="1:4" x14ac:dyDescent="0.35">
      <c r="A6090" s="4">
        <f>Climate285!F6117*((113.5/10)^0.12)</f>
        <v>10.497399328676789</v>
      </c>
      <c r="B6090" s="24">
        <f>VLOOKUP(A6090,'Wind - Power Curve'!$A$3:$B$47,2)*Wind!$B$9</f>
        <v>5330.7</v>
      </c>
      <c r="C6090">
        <f>(0.5*(A6090^3)*Wind!$B$11*Wind!$B$7*(VLOOKUP(A6090+0.5,'Wind - Power Curve'!$A$3:$E$47,5,TRUE))*Wind!$B$9)/1000</f>
        <v>5964.3659878410126</v>
      </c>
      <c r="D6090" s="23" t="s">
        <v>9</v>
      </c>
    </row>
    <row r="6091" spans="1:4" x14ac:dyDescent="0.35">
      <c r="A6091" s="4">
        <f>Climate285!F6118*((113.5/10)^0.12)</f>
        <v>10.517475956233865</v>
      </c>
      <c r="B6091" s="24">
        <f>VLOOKUP(A6091,'Wind - Power Curve'!$A$3:$B$47,2)*Wind!$B$9</f>
        <v>5968.8</v>
      </c>
      <c r="C6091">
        <f>(0.5*(A6091^3)*Wind!$B$11*Wind!$B$7*(VLOOKUP(A6091+0.5,'Wind - Power Curve'!$A$3:$E$47,5,TRUE))*Wind!$B$9)/1000</f>
        <v>5672.7616071681168</v>
      </c>
      <c r="D6091" s="23" t="s">
        <v>9</v>
      </c>
    </row>
    <row r="6092" spans="1:4" x14ac:dyDescent="0.35">
      <c r="A6092" s="4">
        <f>Climate285!F6119*((113.5/10)^0.12)</f>
        <v>9.9312384315672286</v>
      </c>
      <c r="B6092" s="24">
        <f>VLOOKUP(A6092,'Wind - Power Curve'!$A$3:$B$47,2)*Wind!$B$9</f>
        <v>4640.4000000000005</v>
      </c>
      <c r="C6092">
        <f>(0.5*(A6092^3)*Wind!$B$11*Wind!$B$7*(VLOOKUP(A6092+0.5,'Wind - Power Curve'!$A$3:$E$47,5,TRUE))*Wind!$B$9)/1000</f>
        <v>5221.490210057661</v>
      </c>
      <c r="D6092" s="23" t="s">
        <v>9</v>
      </c>
    </row>
    <row r="6093" spans="1:4" x14ac:dyDescent="0.35">
      <c r="A6093" s="4">
        <f>Climate285!F6120*((113.5/10)^0.12)</f>
        <v>9.8415628284789527</v>
      </c>
      <c r="B6093" s="24">
        <f>VLOOKUP(A6093,'Wind - Power Curve'!$A$3:$B$47,2)*Wind!$B$9</f>
        <v>4640.4000000000005</v>
      </c>
      <c r="C6093">
        <f>(0.5*(A6093^3)*Wind!$B$11*Wind!$B$7*(VLOOKUP(A6093+0.5,'Wind - Power Curve'!$A$3:$E$47,5,TRUE))*Wind!$B$9)/1000</f>
        <v>5081.3188808603973</v>
      </c>
      <c r="D6093" s="23" t="s">
        <v>9</v>
      </c>
    </row>
    <row r="6094" spans="1:4" x14ac:dyDescent="0.35">
      <c r="A6094" s="4">
        <f>Climate285!F6121*((113.5/10)^0.12)</f>
        <v>9.5752129028884028</v>
      </c>
      <c r="B6094" s="24">
        <f>VLOOKUP(A6094,'Wind - Power Curve'!$A$3:$B$47,2)*Wind!$B$9</f>
        <v>4640.4000000000005</v>
      </c>
      <c r="C6094">
        <f>(0.5*(A6094^3)*Wind!$B$11*Wind!$B$7*(VLOOKUP(A6094+0.5,'Wind - Power Curve'!$A$3:$E$47,5,TRUE))*Wind!$B$9)/1000</f>
        <v>4679.8244239659471</v>
      </c>
      <c r="D6094" s="23" t="s">
        <v>9</v>
      </c>
    </row>
    <row r="6095" spans="1:4" x14ac:dyDescent="0.35">
      <c r="A6095" s="4">
        <f>Climate285!F6122*((113.5/10)^0.12)</f>
        <v>9.5752129028884028</v>
      </c>
      <c r="B6095" s="24">
        <f>VLOOKUP(A6095,'Wind - Power Curve'!$A$3:$B$47,2)*Wind!$B$9</f>
        <v>4640.4000000000005</v>
      </c>
      <c r="C6095">
        <f>(0.5*(A6095^3)*Wind!$B$11*Wind!$B$7*(VLOOKUP(A6095+0.5,'Wind - Power Curve'!$A$3:$E$47,5,TRUE))*Wind!$B$9)/1000</f>
        <v>4679.8244239659471</v>
      </c>
      <c r="D6095" s="23" t="s">
        <v>9</v>
      </c>
    </row>
    <row r="6096" spans="1:4" x14ac:dyDescent="0.35">
      <c r="A6096" s="4">
        <f>Climate285!F6123*((113.5/10)^0.12)</f>
        <v>9.3222473956692387</v>
      </c>
      <c r="B6096" s="24">
        <f>VLOOKUP(A6096,'Wind - Power Curve'!$A$3:$B$47,2)*Wind!$B$9</f>
        <v>3954.6</v>
      </c>
      <c r="C6096">
        <f>(0.5*(A6096^3)*Wind!$B$11*Wind!$B$7*(VLOOKUP(A6096+0.5,'Wind - Power Curve'!$A$3:$E$47,5,TRUE))*Wind!$B$9)/1000</f>
        <v>4384.7665369083852</v>
      </c>
      <c r="D6096" s="23" t="s">
        <v>9</v>
      </c>
    </row>
    <row r="6097" spans="1:4" x14ac:dyDescent="0.35">
      <c r="A6097" s="4">
        <f>Climate285!F6124*((113.5/10)^0.12)</f>
        <v>9.2727250476951166</v>
      </c>
      <c r="B6097" s="24">
        <f>VLOOKUP(A6097,'Wind - Power Curve'!$A$3:$B$47,2)*Wind!$B$9</f>
        <v>3954.6</v>
      </c>
      <c r="C6097">
        <f>(0.5*(A6097^3)*Wind!$B$11*Wind!$B$7*(VLOOKUP(A6097+0.5,'Wind - Power Curve'!$A$3:$E$47,5,TRUE))*Wind!$B$9)/1000</f>
        <v>4315.257831794198</v>
      </c>
      <c r="D6097" s="23" t="s">
        <v>9</v>
      </c>
    </row>
    <row r="6098" spans="1:4" x14ac:dyDescent="0.35">
      <c r="A6098" s="4">
        <f>Climate285!F6125*((113.5/10)^0.12)</f>
        <v>9.3061860936235767</v>
      </c>
      <c r="B6098" s="24">
        <f>VLOOKUP(A6098,'Wind - Power Curve'!$A$3:$B$47,2)*Wind!$B$9</f>
        <v>3954.6</v>
      </c>
      <c r="C6098">
        <f>(0.5*(A6098^3)*Wind!$B$11*Wind!$B$7*(VLOOKUP(A6098+0.5,'Wind - Power Curve'!$A$3:$E$47,5,TRUE))*Wind!$B$9)/1000</f>
        <v>4362.1420158790643</v>
      </c>
      <c r="D6098" s="23" t="s">
        <v>9</v>
      </c>
    </row>
    <row r="6099" spans="1:4" x14ac:dyDescent="0.35">
      <c r="A6099" s="4">
        <f>Climate285!F6126*((113.5/10)^0.12)</f>
        <v>9.8255015264332926</v>
      </c>
      <c r="B6099" s="24">
        <f>VLOOKUP(A6099,'Wind - Power Curve'!$A$3:$B$47,2)*Wind!$B$9</f>
        <v>4640.4000000000005</v>
      </c>
      <c r="C6099">
        <f>(0.5*(A6099^3)*Wind!$B$11*Wind!$B$7*(VLOOKUP(A6099+0.5,'Wind - Power Curve'!$A$3:$E$47,5,TRUE))*Wind!$B$9)/1000</f>
        <v>5056.481521027099</v>
      </c>
      <c r="D6099" s="23" t="s">
        <v>9</v>
      </c>
    </row>
    <row r="6100" spans="1:4" x14ac:dyDescent="0.35">
      <c r="A6100" s="4">
        <f>Climate285!F6127*((113.5/10)^0.12)</f>
        <v>9.5551362753313267</v>
      </c>
      <c r="B6100" s="24">
        <f>VLOOKUP(A6100,'Wind - Power Curve'!$A$3:$B$47,2)*Wind!$B$9</f>
        <v>4640.4000000000005</v>
      </c>
      <c r="C6100">
        <f>(0.5*(A6100^3)*Wind!$B$11*Wind!$B$7*(VLOOKUP(A6100+0.5,'Wind - Power Curve'!$A$3:$E$47,5,TRUE))*Wind!$B$9)/1000</f>
        <v>4650.4491299902229</v>
      </c>
      <c r="D6100" s="23" t="s">
        <v>9</v>
      </c>
    </row>
    <row r="6101" spans="1:4" x14ac:dyDescent="0.35">
      <c r="A6101" s="4">
        <f>Climate285!F6128*((113.5/10)^0.12)</f>
        <v>9.4493993701973906</v>
      </c>
      <c r="B6101" s="24">
        <f>VLOOKUP(A6101,'Wind - Power Curve'!$A$3:$B$47,2)*Wind!$B$9</f>
        <v>3954.6</v>
      </c>
      <c r="C6101">
        <f>(0.5*(A6101^3)*Wind!$B$11*Wind!$B$7*(VLOOKUP(A6101+0.5,'Wind - Power Curve'!$A$3:$E$47,5,TRUE))*Wind!$B$9)/1000</f>
        <v>4566.6446177708376</v>
      </c>
      <c r="D6101" s="23" t="s">
        <v>9</v>
      </c>
    </row>
    <row r="6102" spans="1:4" x14ac:dyDescent="0.35">
      <c r="A6102" s="4">
        <f>Climate285!F6129*((113.5/10)^0.12)</f>
        <v>9.4453840446859747</v>
      </c>
      <c r="B6102" s="24">
        <f>VLOOKUP(A6102,'Wind - Power Curve'!$A$3:$B$47,2)*Wind!$B$9</f>
        <v>3954.6</v>
      </c>
      <c r="C6102">
        <f>(0.5*(A6102^3)*Wind!$B$11*Wind!$B$7*(VLOOKUP(A6102+0.5,'Wind - Power Curve'!$A$3:$E$47,5,TRUE))*Wind!$B$9)/1000</f>
        <v>4560.8255895089751</v>
      </c>
      <c r="D6102" s="23" t="s">
        <v>9</v>
      </c>
    </row>
    <row r="6103" spans="1:4" x14ac:dyDescent="0.35">
      <c r="A6103" s="4">
        <f>Climate285!F6130*((113.5/10)^0.12)</f>
        <v>9.4333380681517287</v>
      </c>
      <c r="B6103" s="24">
        <f>VLOOKUP(A6103,'Wind - Power Curve'!$A$3:$B$47,2)*Wind!$B$9</f>
        <v>3954.6</v>
      </c>
      <c r="C6103">
        <f>(0.5*(A6103^3)*Wind!$B$11*Wind!$B$7*(VLOOKUP(A6103+0.5,'Wind - Power Curve'!$A$3:$E$47,5,TRUE))*Wind!$B$9)/1000</f>
        <v>4543.3981684111177</v>
      </c>
      <c r="D6103" s="23" t="s">
        <v>9</v>
      </c>
    </row>
    <row r="6104" spans="1:4" x14ac:dyDescent="0.35">
      <c r="A6104" s="4">
        <f>Climate285!F6131*((113.5/10)^0.12)</f>
        <v>9.9794223377042126</v>
      </c>
      <c r="B6104" s="24">
        <f>VLOOKUP(A6104,'Wind - Power Curve'!$A$3:$B$47,2)*Wind!$B$9</f>
        <v>4640.4000000000005</v>
      </c>
      <c r="C6104">
        <f>(0.5*(A6104^3)*Wind!$B$11*Wind!$B$7*(VLOOKUP(A6104+0.5,'Wind - Power Curve'!$A$3:$E$47,5,TRUE))*Wind!$B$9)/1000</f>
        <v>5297.8596672092981</v>
      </c>
      <c r="D6104" s="23" t="s">
        <v>9</v>
      </c>
    </row>
    <row r="6105" spans="1:4" x14ac:dyDescent="0.35">
      <c r="A6105" s="4">
        <f>Climate285!F6132*((113.5/10)^0.12)</f>
        <v>9.9058080366615986</v>
      </c>
      <c r="B6105" s="24">
        <f>VLOOKUP(A6105,'Wind - Power Curve'!$A$3:$B$47,2)*Wind!$B$9</f>
        <v>4640.4000000000005</v>
      </c>
      <c r="C6105">
        <f>(0.5*(A6105^3)*Wind!$B$11*Wind!$B$7*(VLOOKUP(A6105+0.5,'Wind - Power Curve'!$A$3:$E$47,5,TRUE))*Wind!$B$9)/1000</f>
        <v>5181.4816547896808</v>
      </c>
      <c r="D6105" s="23" t="s">
        <v>9</v>
      </c>
    </row>
    <row r="6106" spans="1:4" x14ac:dyDescent="0.35">
      <c r="A6106" s="4">
        <f>Climate285!F6133*((113.5/10)^0.12)</f>
        <v>10.113266521418057</v>
      </c>
      <c r="B6106" s="24">
        <f>VLOOKUP(A6106,'Wind - Power Curve'!$A$3:$B$47,2)*Wind!$B$9</f>
        <v>5330.7</v>
      </c>
      <c r="C6106">
        <f>(0.5*(A6106^3)*Wind!$B$11*Wind!$B$7*(VLOOKUP(A6106+0.5,'Wind - Power Curve'!$A$3:$E$47,5,TRUE))*Wind!$B$9)/1000</f>
        <v>5333.268980893421</v>
      </c>
      <c r="D6106" s="23" t="s">
        <v>9</v>
      </c>
    </row>
    <row r="6107" spans="1:4" x14ac:dyDescent="0.35">
      <c r="A6107" s="4">
        <f>Climate285!F6134*((113.5/10)^0.12)</f>
        <v>10.281910192897501</v>
      </c>
      <c r="B6107" s="24">
        <f>VLOOKUP(A6107,'Wind - Power Curve'!$A$3:$B$47,2)*Wind!$B$9</f>
        <v>5330.7</v>
      </c>
      <c r="C6107">
        <f>(0.5*(A6107^3)*Wind!$B$11*Wind!$B$7*(VLOOKUP(A6107+0.5,'Wind - Power Curve'!$A$3:$E$47,5,TRUE))*Wind!$B$9)/1000</f>
        <v>5604.5474243067883</v>
      </c>
      <c r="D6107" s="23" t="s">
        <v>9</v>
      </c>
    </row>
    <row r="6108" spans="1:4" x14ac:dyDescent="0.35">
      <c r="A6108" s="4">
        <f>Climate285!F6135*((113.5/10)^0.12)</f>
        <v>10.399693074565683</v>
      </c>
      <c r="B6108" s="24">
        <f>VLOOKUP(A6108,'Wind - Power Curve'!$A$3:$B$47,2)*Wind!$B$9</f>
        <v>5330.7</v>
      </c>
      <c r="C6108">
        <f>(0.5*(A6108^3)*Wind!$B$11*Wind!$B$7*(VLOOKUP(A6108+0.5,'Wind - Power Curve'!$A$3:$E$47,5,TRUE))*Wind!$B$9)/1000</f>
        <v>5799.3683800866002</v>
      </c>
      <c r="D6108" s="23" t="s">
        <v>9</v>
      </c>
    </row>
    <row r="6109" spans="1:4" x14ac:dyDescent="0.35">
      <c r="A6109" s="4">
        <f>Climate285!F6136*((113.5/10)^0.12)</f>
        <v>10.423785027634175</v>
      </c>
      <c r="B6109" s="24">
        <f>VLOOKUP(A6109,'Wind - Power Curve'!$A$3:$B$47,2)*Wind!$B$9</f>
        <v>5330.7</v>
      </c>
      <c r="C6109">
        <f>(0.5*(A6109^3)*Wind!$B$11*Wind!$B$7*(VLOOKUP(A6109+0.5,'Wind - Power Curve'!$A$3:$E$47,5,TRUE))*Wind!$B$9)/1000</f>
        <v>5839.7663123354605</v>
      </c>
      <c r="D6109" s="23" t="s">
        <v>9</v>
      </c>
    </row>
    <row r="6110" spans="1:4" x14ac:dyDescent="0.35">
      <c r="A6110" s="4">
        <f>Climate285!F6137*((113.5/10)^0.12)</f>
        <v>10.603136233810726</v>
      </c>
      <c r="B6110" s="24">
        <f>VLOOKUP(A6110,'Wind - Power Curve'!$A$3:$B$47,2)*Wind!$B$9</f>
        <v>5968.8</v>
      </c>
      <c r="C6110">
        <f>(0.5*(A6110^3)*Wind!$B$11*Wind!$B$7*(VLOOKUP(A6110+0.5,'Wind - Power Curve'!$A$3:$E$47,5,TRUE))*Wind!$B$9)/1000</f>
        <v>5812.5001068410329</v>
      </c>
      <c r="D6110" s="23" t="s">
        <v>9</v>
      </c>
    </row>
    <row r="6111" spans="1:4" x14ac:dyDescent="0.35">
      <c r="A6111" s="4">
        <f>Climate285!F6138*((113.5/10)^0.12)</f>
        <v>10.542906351139496</v>
      </c>
      <c r="B6111" s="24">
        <f>VLOOKUP(A6111,'Wind - Power Curve'!$A$3:$B$47,2)*Wind!$B$9</f>
        <v>5968.8</v>
      </c>
      <c r="C6111">
        <f>(0.5*(A6111^3)*Wind!$B$11*Wind!$B$7*(VLOOKUP(A6111+0.5,'Wind - Power Curve'!$A$3:$E$47,5,TRUE))*Wind!$B$9)/1000</f>
        <v>5714.0099997974967</v>
      </c>
      <c r="D6111" s="23" t="s">
        <v>9</v>
      </c>
    </row>
    <row r="6112" spans="1:4" x14ac:dyDescent="0.35">
      <c r="A6112" s="4">
        <f>Climate285!F6139*((113.5/10)^0.12)</f>
        <v>11.084975295180564</v>
      </c>
      <c r="B6112" s="24">
        <f>VLOOKUP(A6112,'Wind - Power Curve'!$A$3:$B$47,2)*Wind!$B$9</f>
        <v>6489.9000000000005</v>
      </c>
      <c r="C6112">
        <f>(0.5*(A6112^3)*Wind!$B$11*Wind!$B$7*(VLOOKUP(A6112+0.5,'Wind - Power Curve'!$A$3:$E$47,5,TRUE))*Wind!$B$9)/1000</f>
        <v>6133.1101004147104</v>
      </c>
      <c r="D6112" s="23" t="s">
        <v>9</v>
      </c>
    </row>
    <row r="6113" spans="1:4" x14ac:dyDescent="0.35">
      <c r="A6113" s="4">
        <f>Climate285!F6140*((113.5/10)^0.12)</f>
        <v>11.201419735011608</v>
      </c>
      <c r="B6113" s="24">
        <f>VLOOKUP(A6113,'Wind - Power Curve'!$A$3:$B$47,2)*Wind!$B$9</f>
        <v>6489.9000000000005</v>
      </c>
      <c r="C6113">
        <f>(0.5*(A6113^3)*Wind!$B$11*Wind!$B$7*(VLOOKUP(A6113+0.5,'Wind - Power Curve'!$A$3:$E$47,5,TRUE))*Wind!$B$9)/1000</f>
        <v>6328.427166628092</v>
      </c>
      <c r="D6113" s="23" t="s">
        <v>9</v>
      </c>
    </row>
    <row r="6114" spans="1:4" x14ac:dyDescent="0.35">
      <c r="A6114" s="4">
        <f>Climate285!F6141*((113.5/10)^0.12)</f>
        <v>11.194727525825918</v>
      </c>
      <c r="B6114" s="24">
        <f>VLOOKUP(A6114,'Wind - Power Curve'!$A$3:$B$47,2)*Wind!$B$9</f>
        <v>6489.9000000000005</v>
      </c>
      <c r="C6114">
        <f>(0.5*(A6114^3)*Wind!$B$11*Wind!$B$7*(VLOOKUP(A6114+0.5,'Wind - Power Curve'!$A$3:$E$47,5,TRUE))*Wind!$B$9)/1000</f>
        <v>6317.0913193725892</v>
      </c>
      <c r="D6114" s="23" t="s">
        <v>9</v>
      </c>
    </row>
    <row r="6115" spans="1:4" x14ac:dyDescent="0.35">
      <c r="A6115" s="4">
        <f>Climate285!F6142*((113.5/10)^0.12)</f>
        <v>11.228188571754377</v>
      </c>
      <c r="B6115" s="24">
        <f>VLOOKUP(A6115,'Wind - Power Curve'!$A$3:$B$47,2)*Wind!$B$9</f>
        <v>6489.9000000000005</v>
      </c>
      <c r="C6115">
        <f>(0.5*(A6115^3)*Wind!$B$11*Wind!$B$7*(VLOOKUP(A6115+0.5,'Wind - Power Curve'!$A$3:$E$47,5,TRUE))*Wind!$B$9)/1000</f>
        <v>6373.9061680177247</v>
      </c>
      <c r="D6115" s="23" t="s">
        <v>9</v>
      </c>
    </row>
    <row r="6116" spans="1:4" x14ac:dyDescent="0.35">
      <c r="A6116" s="4">
        <f>Climate285!F6143*((113.5/10)^0.12)</f>
        <v>10.684781185876171</v>
      </c>
      <c r="B6116" s="24">
        <f>VLOOKUP(A6116,'Wind - Power Curve'!$A$3:$B$47,2)*Wind!$B$9</f>
        <v>5968.8</v>
      </c>
      <c r="C6116">
        <f>(0.5*(A6116^3)*Wind!$B$11*Wind!$B$7*(VLOOKUP(A6116+0.5,'Wind - Power Curve'!$A$3:$E$47,5,TRUE))*Wind!$B$9)/1000</f>
        <v>5947.8067234074388</v>
      </c>
      <c r="D6116" s="23" t="s">
        <v>9</v>
      </c>
    </row>
    <row r="6117" spans="1:4" x14ac:dyDescent="0.35">
      <c r="A6117" s="4">
        <f>Climate285!F6144*((113.5/10)^0.12)</f>
        <v>10.506768421536758</v>
      </c>
      <c r="B6117" s="24">
        <f>VLOOKUP(A6117,'Wind - Power Curve'!$A$3:$B$47,2)*Wind!$B$9</f>
        <v>5968.8</v>
      </c>
      <c r="C6117">
        <f>(0.5*(A6117^3)*Wind!$B$11*Wind!$B$7*(VLOOKUP(A6117+0.5,'Wind - Power Curve'!$A$3:$E$47,5,TRUE))*Wind!$B$9)/1000</f>
        <v>5655.4534219983061</v>
      </c>
      <c r="D6117" s="23" t="s">
        <v>9</v>
      </c>
    </row>
    <row r="6118" spans="1:4" x14ac:dyDescent="0.35">
      <c r="A6118" s="4">
        <f>Climate285!F6145*((113.5/10)^0.12)</f>
        <v>10.623212861367803</v>
      </c>
      <c r="B6118" s="24">
        <f>VLOOKUP(A6118,'Wind - Power Curve'!$A$3:$B$47,2)*Wind!$B$9</f>
        <v>5968.8</v>
      </c>
      <c r="C6118">
        <f>(0.5*(A6118^3)*Wind!$B$11*Wind!$B$7*(VLOOKUP(A6118+0.5,'Wind - Power Curve'!$A$3:$E$47,5,TRUE))*Wind!$B$9)/1000</f>
        <v>5845.5798942506062</v>
      </c>
      <c r="D6118" s="23" t="s">
        <v>9</v>
      </c>
    </row>
    <row r="6119" spans="1:4" x14ac:dyDescent="0.35">
      <c r="A6119" s="4">
        <f>Climate285!F6146*((113.5/10)^0.12)</f>
        <v>10.518814398071004</v>
      </c>
      <c r="B6119" s="24">
        <f>VLOOKUP(A6119,'Wind - Power Curve'!$A$3:$B$47,2)*Wind!$B$9</f>
        <v>5968.8</v>
      </c>
      <c r="C6119">
        <f>(0.5*(A6119^3)*Wind!$B$11*Wind!$B$7*(VLOOKUP(A6119+0.5,'Wind - Power Curve'!$A$3:$E$47,5,TRUE))*Wind!$B$9)/1000</f>
        <v>5674.9276100493407</v>
      </c>
      <c r="D6119" s="23" t="s">
        <v>9</v>
      </c>
    </row>
    <row r="6120" spans="1:4" x14ac:dyDescent="0.35">
      <c r="A6120" s="4">
        <f>Climate285!F6147*((113.5/10)^0.12)</f>
        <v>10.196249915320641</v>
      </c>
      <c r="B6120" s="24">
        <f>VLOOKUP(A6120,'Wind - Power Curve'!$A$3:$B$47,2)*Wind!$B$9</f>
        <v>5330.7</v>
      </c>
      <c r="C6120">
        <f>(0.5*(A6120^3)*Wind!$B$11*Wind!$B$7*(VLOOKUP(A6120+0.5,'Wind - Power Curve'!$A$3:$E$47,5,TRUE))*Wind!$B$9)/1000</f>
        <v>5465.6339824505831</v>
      </c>
      <c r="D6120" s="23" t="s">
        <v>9</v>
      </c>
    </row>
    <row r="6121" spans="1:4" x14ac:dyDescent="0.35">
      <c r="A6121" s="4">
        <f>Climate285!F6148*((113.5/10)^0.12)</f>
        <v>10.267187332688978</v>
      </c>
      <c r="B6121" s="24">
        <f>VLOOKUP(A6121,'Wind - Power Curve'!$A$3:$B$47,2)*Wind!$B$9</f>
        <v>5330.7</v>
      </c>
      <c r="C6121">
        <f>(0.5*(A6121^3)*Wind!$B$11*Wind!$B$7*(VLOOKUP(A6121+0.5,'Wind - Power Curve'!$A$3:$E$47,5,TRUE))*Wind!$B$9)/1000</f>
        <v>5580.506112416786</v>
      </c>
      <c r="D6121" s="23" t="s">
        <v>9</v>
      </c>
    </row>
    <row r="6122" spans="1:4" x14ac:dyDescent="0.35">
      <c r="A6122" s="4">
        <f>Climate285!F6149*((113.5/10)^0.12)</f>
        <v>10.363555144962946</v>
      </c>
      <c r="B6122" s="24">
        <f>VLOOKUP(A6122,'Wind - Power Curve'!$A$3:$B$47,2)*Wind!$B$9</f>
        <v>5330.7</v>
      </c>
      <c r="C6122">
        <f>(0.5*(A6122^3)*Wind!$B$11*Wind!$B$7*(VLOOKUP(A6122+0.5,'Wind - Power Curve'!$A$3:$E$47,5,TRUE))*Wind!$B$9)/1000</f>
        <v>5739.1214820625764</v>
      </c>
      <c r="D6122" s="23" t="s">
        <v>9</v>
      </c>
    </row>
    <row r="6123" spans="1:4" x14ac:dyDescent="0.35">
      <c r="A6123" s="4">
        <f>Climate285!F6150*((113.5/10)^0.12)</f>
        <v>10.474645817445435</v>
      </c>
      <c r="B6123" s="24">
        <f>VLOOKUP(A6123,'Wind - Power Curve'!$A$3:$B$47,2)*Wind!$B$9</f>
        <v>5330.7</v>
      </c>
      <c r="C6123">
        <f>(0.5*(A6123^3)*Wind!$B$11*Wind!$B$7*(VLOOKUP(A6123+0.5,'Wind - Power Curve'!$A$3:$E$47,5,TRUE))*Wind!$B$9)/1000</f>
        <v>5925.6660242700727</v>
      </c>
      <c r="D6123" s="23" t="s">
        <v>9</v>
      </c>
    </row>
    <row r="6124" spans="1:4" x14ac:dyDescent="0.35">
      <c r="A6124" s="4">
        <f>Climate285!F6151*((113.5/10)^0.12)</f>
        <v>10.423785027634175</v>
      </c>
      <c r="B6124" s="24">
        <f>VLOOKUP(A6124,'Wind - Power Curve'!$A$3:$B$47,2)*Wind!$B$9</f>
        <v>5330.7</v>
      </c>
      <c r="C6124">
        <f>(0.5*(A6124^3)*Wind!$B$11*Wind!$B$7*(VLOOKUP(A6124+0.5,'Wind - Power Curve'!$A$3:$E$47,5,TRUE))*Wind!$B$9)/1000</f>
        <v>5839.7663123354605</v>
      </c>
      <c r="D6124" s="23" t="s">
        <v>9</v>
      </c>
    </row>
    <row r="6125" spans="1:4" x14ac:dyDescent="0.35">
      <c r="A6125" s="4">
        <f>Climate285!F6152*((113.5/10)^0.12)</f>
        <v>10.318048122500239</v>
      </c>
      <c r="B6125" s="24">
        <f>VLOOKUP(A6125,'Wind - Power Curve'!$A$3:$B$47,2)*Wind!$B$9</f>
        <v>5330.7</v>
      </c>
      <c r="C6125">
        <f>(0.5*(A6125^3)*Wind!$B$11*Wind!$B$7*(VLOOKUP(A6125+0.5,'Wind - Power Curve'!$A$3:$E$47,5,TRUE))*Wind!$B$9)/1000</f>
        <v>5663.8504414409927</v>
      </c>
      <c r="D6125" s="23" t="s">
        <v>9</v>
      </c>
    </row>
    <row r="6126" spans="1:4" x14ac:dyDescent="0.35">
      <c r="A6126" s="4">
        <f>Climate285!F6153*((113.5/10)^0.12)</f>
        <v>11.060883342112072</v>
      </c>
      <c r="B6126" s="24">
        <f>VLOOKUP(A6126,'Wind - Power Curve'!$A$3:$B$47,2)*Wind!$B$9</f>
        <v>6489.9000000000005</v>
      </c>
      <c r="C6126">
        <f>(0.5*(A6126^3)*Wind!$B$11*Wind!$B$7*(VLOOKUP(A6126+0.5,'Wind - Power Curve'!$A$3:$E$47,5,TRUE))*Wind!$B$9)/1000</f>
        <v>6093.2080638340667</v>
      </c>
      <c r="D6126" s="23" t="s">
        <v>9</v>
      </c>
    </row>
    <row r="6127" spans="1:4" x14ac:dyDescent="0.35">
      <c r="A6127" s="4">
        <f>Climate285!F6154*((113.5/10)^0.12)</f>
        <v>10.692811836899001</v>
      </c>
      <c r="B6127" s="24">
        <f>VLOOKUP(A6127,'Wind - Power Curve'!$A$3:$B$47,2)*Wind!$B$9</f>
        <v>5968.8</v>
      </c>
      <c r="C6127">
        <f>(0.5*(A6127^3)*Wind!$B$11*Wind!$B$7*(VLOOKUP(A6127+0.5,'Wind - Power Curve'!$A$3:$E$47,5,TRUE))*Wind!$B$9)/1000</f>
        <v>5961.227869287758</v>
      </c>
      <c r="D6127" s="23" t="s">
        <v>9</v>
      </c>
    </row>
    <row r="6128" spans="1:4" x14ac:dyDescent="0.35">
      <c r="A6128" s="4">
        <f>Climate285!F6155*((113.5/10)^0.12)</f>
        <v>11.052852691089241</v>
      </c>
      <c r="B6128" s="24">
        <f>VLOOKUP(A6128,'Wind - Power Curve'!$A$3:$B$47,2)*Wind!$B$9</f>
        <v>6489.9000000000005</v>
      </c>
      <c r="C6128">
        <f>(0.5*(A6128^3)*Wind!$B$11*Wind!$B$7*(VLOOKUP(A6128+0.5,'Wind - Power Curve'!$A$3:$E$47,5,TRUE))*Wind!$B$9)/1000</f>
        <v>6079.945946951394</v>
      </c>
      <c r="D6128" s="23" t="s">
        <v>9</v>
      </c>
    </row>
    <row r="6129" spans="1:4" x14ac:dyDescent="0.35">
      <c r="A6129" s="4">
        <f>Climate285!F6156*((113.5/10)^0.12)</f>
        <v>11.228188571754377</v>
      </c>
      <c r="B6129" s="24">
        <f>VLOOKUP(A6129,'Wind - Power Curve'!$A$3:$B$47,2)*Wind!$B$9</f>
        <v>6489.9000000000005</v>
      </c>
      <c r="C6129">
        <f>(0.5*(A6129^3)*Wind!$B$11*Wind!$B$7*(VLOOKUP(A6129+0.5,'Wind - Power Curve'!$A$3:$E$47,5,TRUE))*Wind!$B$9)/1000</f>
        <v>6373.9061680177247</v>
      </c>
      <c r="D6129" s="23" t="s">
        <v>9</v>
      </c>
    </row>
    <row r="6130" spans="1:4" x14ac:dyDescent="0.35">
      <c r="A6130" s="4">
        <f>Climate285!F6157*((113.5/10)^0.12)</f>
        <v>11.485169404484958</v>
      </c>
      <c r="B6130" s="24">
        <f>VLOOKUP(A6130,'Wind - Power Curve'!$A$3:$B$47,2)*Wind!$B$9</f>
        <v>6489.9000000000005</v>
      </c>
      <c r="C6130">
        <f>(0.5*(A6130^3)*Wind!$B$11*Wind!$B$7*(VLOOKUP(A6130+0.5,'Wind - Power Curve'!$A$3:$E$47,5,TRUE))*Wind!$B$9)/1000</f>
        <v>6821.6398742244446</v>
      </c>
      <c r="D6130" s="23" t="s">
        <v>9</v>
      </c>
    </row>
    <row r="6131" spans="1:4" x14ac:dyDescent="0.35">
      <c r="A6131" s="4">
        <f>Climate285!F6158*((113.5/10)^0.12)</f>
        <v>11.387463150373851</v>
      </c>
      <c r="B6131" s="24">
        <f>VLOOKUP(A6131,'Wind - Power Curve'!$A$3:$B$47,2)*Wind!$B$9</f>
        <v>6489.9000000000005</v>
      </c>
      <c r="C6131">
        <f>(0.5*(A6131^3)*Wind!$B$11*Wind!$B$7*(VLOOKUP(A6131+0.5,'Wind - Power Curve'!$A$3:$E$47,5,TRUE))*Wind!$B$9)/1000</f>
        <v>6649.0182703897817</v>
      </c>
      <c r="D6131" s="23" t="s">
        <v>9</v>
      </c>
    </row>
    <row r="6132" spans="1:4" x14ac:dyDescent="0.35">
      <c r="A6132" s="4">
        <f>Climate285!F6159*((113.5/10)^0.12)</f>
        <v>10.836025113472814</v>
      </c>
      <c r="B6132" s="24">
        <f>VLOOKUP(A6132,'Wind - Power Curve'!$A$3:$B$47,2)*Wind!$B$9</f>
        <v>5968.8</v>
      </c>
      <c r="C6132">
        <f>(0.5*(A6132^3)*Wind!$B$11*Wind!$B$7*(VLOOKUP(A6132+0.5,'Wind - Power Curve'!$A$3:$E$47,5,TRUE))*Wind!$B$9)/1000</f>
        <v>6203.9738440940573</v>
      </c>
      <c r="D6132" s="23" t="s">
        <v>9</v>
      </c>
    </row>
    <row r="6133" spans="1:4" x14ac:dyDescent="0.35">
      <c r="A6133" s="4">
        <f>Climate285!F6160*((113.5/10)^0.12)</f>
        <v>10.457246073562636</v>
      </c>
      <c r="B6133" s="24">
        <f>VLOOKUP(A6133,'Wind - Power Curve'!$A$3:$B$47,2)*Wind!$B$9</f>
        <v>5330.7</v>
      </c>
      <c r="C6133">
        <f>(0.5*(A6133^3)*Wind!$B$11*Wind!$B$7*(VLOOKUP(A6133+0.5,'Wind - Power Curve'!$A$3:$E$47,5,TRUE))*Wind!$B$9)/1000</f>
        <v>5896.1851529633059</v>
      </c>
      <c r="D6133" s="23" t="s">
        <v>9</v>
      </c>
    </row>
    <row r="6134" spans="1:4" x14ac:dyDescent="0.35">
      <c r="A6134" s="4">
        <f>Climate285!F6161*((113.5/10)^0.12)</f>
        <v>10.510783747048173</v>
      </c>
      <c r="B6134" s="24">
        <f>VLOOKUP(A6134,'Wind - Power Curve'!$A$3:$B$47,2)*Wind!$B$9</f>
        <v>5968.8</v>
      </c>
      <c r="C6134">
        <f>(0.5*(A6134^3)*Wind!$B$11*Wind!$B$7*(VLOOKUP(A6134+0.5,'Wind - Power Curve'!$A$3:$E$47,5,TRUE))*Wind!$B$9)/1000</f>
        <v>5661.9398595975326</v>
      </c>
      <c r="D6134" s="23" t="s">
        <v>9</v>
      </c>
    </row>
    <row r="6135" spans="1:4" x14ac:dyDescent="0.35">
      <c r="A6135" s="4">
        <f>Climate285!F6162*((113.5/10)^0.12)</f>
        <v>10.648643256273434</v>
      </c>
      <c r="B6135" s="24">
        <f>VLOOKUP(A6135,'Wind - Power Curve'!$A$3:$B$47,2)*Wind!$B$9</f>
        <v>5968.8</v>
      </c>
      <c r="C6135">
        <f>(0.5*(A6135^3)*Wind!$B$11*Wind!$B$7*(VLOOKUP(A6135+0.5,'Wind - Power Curve'!$A$3:$E$47,5,TRUE))*Wind!$B$9)/1000</f>
        <v>5887.6608211911762</v>
      </c>
      <c r="D6135" s="23" t="s">
        <v>9</v>
      </c>
    </row>
    <row r="6136" spans="1:4" x14ac:dyDescent="0.35">
      <c r="A6136" s="4">
        <f>Climate285!F6163*((113.5/10)^0.12)</f>
        <v>9.7719638529477546</v>
      </c>
      <c r="B6136" s="24">
        <f>VLOOKUP(A6136,'Wind - Power Curve'!$A$3:$B$47,2)*Wind!$B$9</f>
        <v>4640.4000000000005</v>
      </c>
      <c r="C6136">
        <f>(0.5*(A6136^3)*Wind!$B$11*Wind!$B$7*(VLOOKUP(A6136+0.5,'Wind - Power Curve'!$A$3:$E$47,5,TRUE))*Wind!$B$9)/1000</f>
        <v>4974.2750713444839</v>
      </c>
      <c r="D6136" s="23" t="s">
        <v>9</v>
      </c>
    </row>
    <row r="6137" spans="1:4" x14ac:dyDescent="0.35">
      <c r="A6137" s="4">
        <f>Climate285!F6164*((113.5/10)^0.12)</f>
        <v>10.248449146969039</v>
      </c>
      <c r="B6137" s="24">
        <f>VLOOKUP(A6137,'Wind - Power Curve'!$A$3:$B$47,2)*Wind!$B$9</f>
        <v>5330.7</v>
      </c>
      <c r="C6137">
        <f>(0.5*(A6137^3)*Wind!$B$11*Wind!$B$7*(VLOOKUP(A6137+0.5,'Wind - Power Curve'!$A$3:$E$47,5,TRUE))*Wind!$B$9)/1000</f>
        <v>5550.0076430946256</v>
      </c>
      <c r="D6137" s="23" t="s">
        <v>9</v>
      </c>
    </row>
    <row r="6138" spans="1:4" x14ac:dyDescent="0.35">
      <c r="A6138" s="4">
        <f>Climate285!F6165*((113.5/10)^0.12)</f>
        <v>10.322063448011653</v>
      </c>
      <c r="B6138" s="24">
        <f>VLOOKUP(A6138,'Wind - Power Curve'!$A$3:$B$47,2)*Wind!$B$9</f>
        <v>5330.7</v>
      </c>
      <c r="C6138">
        <f>(0.5*(A6138^3)*Wind!$B$11*Wind!$B$7*(VLOOKUP(A6138+0.5,'Wind - Power Curve'!$A$3:$E$47,5,TRUE))*Wind!$B$9)/1000</f>
        <v>5670.4653712133095</v>
      </c>
      <c r="D6138" s="23" t="s">
        <v>9</v>
      </c>
    </row>
    <row r="6139" spans="1:4" x14ac:dyDescent="0.35">
      <c r="A6139" s="4">
        <f>Climate285!F6166*((113.5/10)^0.12)</f>
        <v>9.9285615478929525</v>
      </c>
      <c r="B6139" s="24">
        <f>VLOOKUP(A6139,'Wind - Power Curve'!$A$3:$B$47,2)*Wind!$B$9</f>
        <v>4640.4000000000005</v>
      </c>
      <c r="C6139">
        <f>(0.5*(A6139^3)*Wind!$B$11*Wind!$B$7*(VLOOKUP(A6139+0.5,'Wind - Power Curve'!$A$3:$E$47,5,TRUE))*Wind!$B$9)/1000</f>
        <v>5217.2691187422324</v>
      </c>
      <c r="D6139" s="23" t="s">
        <v>9</v>
      </c>
    </row>
    <row r="6140" spans="1:4" x14ac:dyDescent="0.35">
      <c r="A6140" s="4">
        <f>Climate285!F6167*((113.5/10)^0.12)</f>
        <v>9.6193814835139726</v>
      </c>
      <c r="B6140" s="24">
        <f>VLOOKUP(A6140,'Wind - Power Curve'!$A$3:$B$47,2)*Wind!$B$9</f>
        <v>4640.4000000000005</v>
      </c>
      <c r="C6140">
        <f>(0.5*(A6140^3)*Wind!$B$11*Wind!$B$7*(VLOOKUP(A6140+0.5,'Wind - Power Curve'!$A$3:$E$47,5,TRUE))*Wind!$B$9)/1000</f>
        <v>4744.8849534877472</v>
      </c>
      <c r="D6140" s="23" t="s">
        <v>9</v>
      </c>
    </row>
    <row r="6141" spans="1:4" x14ac:dyDescent="0.35">
      <c r="A6141" s="4">
        <f>Climate285!F6168*((113.5/10)^0.12)</f>
        <v>9.7197646212993547</v>
      </c>
      <c r="B6141" s="24">
        <f>VLOOKUP(A6141,'Wind - Power Curve'!$A$3:$B$47,2)*Wind!$B$9</f>
        <v>4640.4000000000005</v>
      </c>
      <c r="C6141">
        <f>(0.5*(A6141^3)*Wind!$B$11*Wind!$B$7*(VLOOKUP(A6141+0.5,'Wind - Power Curve'!$A$3:$E$47,5,TRUE))*Wind!$B$9)/1000</f>
        <v>4894.9863599188784</v>
      </c>
      <c r="D6141" s="23" t="s">
        <v>9</v>
      </c>
    </row>
    <row r="6142" spans="1:4" x14ac:dyDescent="0.35">
      <c r="A6142" s="4">
        <f>Climate285!F6169*((113.5/10)^0.12)</f>
        <v>9.8134555498990466</v>
      </c>
      <c r="B6142" s="24">
        <f>VLOOKUP(A6142,'Wind - Power Curve'!$A$3:$B$47,2)*Wind!$B$9</f>
        <v>4640.4000000000005</v>
      </c>
      <c r="C6142">
        <f>(0.5*(A6142^3)*Wind!$B$11*Wind!$B$7*(VLOOKUP(A6142+0.5,'Wind - Power Curve'!$A$3:$E$47,5,TRUE))*Wind!$B$9)/1000</f>
        <v>5037.9067095510973</v>
      </c>
      <c r="D6142" s="23" t="s">
        <v>9</v>
      </c>
    </row>
    <row r="6143" spans="1:4" x14ac:dyDescent="0.35">
      <c r="A6143" s="4">
        <f>Climate285!F6170*((113.5/10)^0.12)</f>
        <v>9.9084849203358747</v>
      </c>
      <c r="B6143" s="24">
        <f>VLOOKUP(A6143,'Wind - Power Curve'!$A$3:$B$47,2)*Wind!$B$9</f>
        <v>4640.4000000000005</v>
      </c>
      <c r="C6143">
        <f>(0.5*(A6143^3)*Wind!$B$11*Wind!$B$7*(VLOOKUP(A6143+0.5,'Wind - Power Curve'!$A$3:$E$47,5,TRUE))*Wind!$B$9)/1000</f>
        <v>5185.683423733456</v>
      </c>
      <c r="D6143" s="23" t="s">
        <v>9</v>
      </c>
    </row>
    <row r="6144" spans="1:4" x14ac:dyDescent="0.35">
      <c r="A6144" s="4">
        <f>Climate285!F6171*((113.5/10)^0.12)</f>
        <v>9.8134555498990466</v>
      </c>
      <c r="B6144" s="24">
        <f>VLOOKUP(A6144,'Wind - Power Curve'!$A$3:$B$47,2)*Wind!$B$9</f>
        <v>4640.4000000000005</v>
      </c>
      <c r="C6144">
        <f>(0.5*(A6144^3)*Wind!$B$11*Wind!$B$7*(VLOOKUP(A6144+0.5,'Wind - Power Curve'!$A$3:$E$47,5,TRUE))*Wind!$B$9)/1000</f>
        <v>5037.9067095510973</v>
      </c>
      <c r="D6144" s="23" t="s">
        <v>9</v>
      </c>
    </row>
    <row r="6145" spans="1:4" x14ac:dyDescent="0.35">
      <c r="A6145" s="4">
        <f>Climate285!F6172*((113.5/10)^0.12)</f>
        <v>9.7465334580421246</v>
      </c>
      <c r="B6145" s="24">
        <f>VLOOKUP(A6145,'Wind - Power Curve'!$A$3:$B$47,2)*Wind!$B$9</f>
        <v>4640.4000000000005</v>
      </c>
      <c r="C6145">
        <f>(0.5*(A6145^3)*Wind!$B$11*Wind!$B$7*(VLOOKUP(A6145+0.5,'Wind - Power Curve'!$A$3:$E$47,5,TRUE))*Wind!$B$9)/1000</f>
        <v>4935.5411368367022</v>
      </c>
      <c r="D6145" s="23" t="s">
        <v>9</v>
      </c>
    </row>
    <row r="6146" spans="1:4" x14ac:dyDescent="0.35">
      <c r="A6146" s="4">
        <f>Climate285!F6173*((113.5/10)^0.12)</f>
        <v>9.4507378120345287</v>
      </c>
      <c r="B6146" s="24">
        <f>VLOOKUP(A6146,'Wind - Power Curve'!$A$3:$B$47,2)*Wind!$B$9</f>
        <v>3954.6</v>
      </c>
      <c r="C6146">
        <f>(0.5*(A6146^3)*Wind!$B$11*Wind!$B$7*(VLOOKUP(A6146+0.5,'Wind - Power Curve'!$A$3:$E$47,5,TRUE))*Wind!$B$9)/1000</f>
        <v>4568.5853931880438</v>
      </c>
      <c r="D6146" s="23" t="s">
        <v>9</v>
      </c>
    </row>
    <row r="6147" spans="1:4" x14ac:dyDescent="0.35">
      <c r="A6147" s="4">
        <f>Climate285!F6174*((113.5/10)^0.12)</f>
        <v>9.6822882498594787</v>
      </c>
      <c r="B6147" s="24">
        <f>VLOOKUP(A6147,'Wind - Power Curve'!$A$3:$B$47,2)*Wind!$B$9</f>
        <v>4640.4000000000005</v>
      </c>
      <c r="C6147">
        <f>(0.5*(A6147^3)*Wind!$B$11*Wind!$B$7*(VLOOKUP(A6147+0.5,'Wind - Power Curve'!$A$3:$E$47,5,TRUE))*Wind!$B$9)/1000</f>
        <v>4838.5837828346221</v>
      </c>
      <c r="D6147" s="23" t="s">
        <v>9</v>
      </c>
    </row>
    <row r="6148" spans="1:4" x14ac:dyDescent="0.35">
      <c r="A6148" s="4">
        <f>Climate285!F6175*((113.5/10)^0.12)</f>
        <v>9.4012154640604066</v>
      </c>
      <c r="B6148" s="24">
        <f>VLOOKUP(A6148,'Wind - Power Curve'!$A$3:$B$47,2)*Wind!$B$9</f>
        <v>3954.6</v>
      </c>
      <c r="C6148">
        <f>(0.5*(A6148^3)*Wind!$B$11*Wind!$B$7*(VLOOKUP(A6148+0.5,'Wind - Power Curve'!$A$3:$E$47,5,TRUE))*Wind!$B$9)/1000</f>
        <v>4497.142209185814</v>
      </c>
      <c r="D6148" s="23" t="s">
        <v>9</v>
      </c>
    </row>
    <row r="6149" spans="1:4" x14ac:dyDescent="0.35">
      <c r="A6149" s="4">
        <f>Climate285!F6176*((113.5/10)^0.12)</f>
        <v>9.6341043437224965</v>
      </c>
      <c r="B6149" s="24">
        <f>VLOOKUP(A6149,'Wind - Power Curve'!$A$3:$B$47,2)*Wind!$B$9</f>
        <v>4640.4000000000005</v>
      </c>
      <c r="C6149">
        <f>(0.5*(A6149^3)*Wind!$B$11*Wind!$B$7*(VLOOKUP(A6149+0.5,'Wind - Power Curve'!$A$3:$E$47,5,TRUE))*Wind!$B$9)/1000</f>
        <v>4766.7050424989548</v>
      </c>
      <c r="D6149" s="23" t="s">
        <v>9</v>
      </c>
    </row>
    <row r="6150" spans="1:4" x14ac:dyDescent="0.35">
      <c r="A6150" s="4">
        <f>Climate285!F6177*((113.5/10)^0.12)</f>
        <v>9.7652716437620626</v>
      </c>
      <c r="B6150" s="24">
        <f>VLOOKUP(A6150,'Wind - Power Curve'!$A$3:$B$47,2)*Wind!$B$9</f>
        <v>4640.4000000000005</v>
      </c>
      <c r="C6150">
        <f>(0.5*(A6150^3)*Wind!$B$11*Wind!$B$7*(VLOOKUP(A6150+0.5,'Wind - Power Curve'!$A$3:$E$47,5,TRUE))*Wind!$B$9)/1000</f>
        <v>4964.0623553920232</v>
      </c>
      <c r="D6150" s="23" t="s">
        <v>9</v>
      </c>
    </row>
    <row r="6151" spans="1:4" x14ac:dyDescent="0.35">
      <c r="A6151" s="4">
        <f>Climate285!F6178*((113.5/10)^0.12)</f>
        <v>10.323401889848792</v>
      </c>
      <c r="B6151" s="24">
        <f>VLOOKUP(A6151,'Wind - Power Curve'!$A$3:$B$47,2)*Wind!$B$9</f>
        <v>5330.7</v>
      </c>
      <c r="C6151">
        <f>(0.5*(A6151^3)*Wind!$B$11*Wind!$B$7*(VLOOKUP(A6151+0.5,'Wind - Power Curve'!$A$3:$E$47,5,TRUE))*Wind!$B$9)/1000</f>
        <v>5672.6714918102443</v>
      </c>
      <c r="D6151" s="23" t="s">
        <v>9</v>
      </c>
    </row>
    <row r="6152" spans="1:4" x14ac:dyDescent="0.35">
      <c r="A6152" s="4">
        <f>Climate285!F6179*((113.5/10)^0.12)</f>
        <v>10.90027032165546</v>
      </c>
      <c r="B6152" s="24">
        <f>VLOOKUP(A6152,'Wind - Power Curve'!$A$3:$B$47,2)*Wind!$B$9</f>
        <v>5968.8</v>
      </c>
      <c r="C6152">
        <f>(0.5*(A6152^3)*Wind!$B$11*Wind!$B$7*(VLOOKUP(A6152+0.5,'Wind - Power Curve'!$A$3:$E$47,5,TRUE))*Wind!$B$9)/1000</f>
        <v>6314.9767312735066</v>
      </c>
      <c r="D6152" s="23" t="s">
        <v>9</v>
      </c>
    </row>
    <row r="6153" spans="1:4" x14ac:dyDescent="0.35">
      <c r="A6153" s="4">
        <f>Climate285!F6180*((113.5/10)^0.12)</f>
        <v>11.087652178854842</v>
      </c>
      <c r="B6153" s="24">
        <f>VLOOKUP(A6153,'Wind - Power Curve'!$A$3:$B$47,2)*Wind!$B$9</f>
        <v>6489.9000000000005</v>
      </c>
      <c r="C6153">
        <f>(0.5*(A6153^3)*Wind!$B$11*Wind!$B$7*(VLOOKUP(A6153+0.5,'Wind - Power Curve'!$A$3:$E$47,5,TRUE))*Wind!$B$9)/1000</f>
        <v>6137.5543829233702</v>
      </c>
      <c r="D6153" s="23" t="s">
        <v>9</v>
      </c>
    </row>
    <row r="6154" spans="1:4" x14ac:dyDescent="0.35">
      <c r="A6154" s="4">
        <f>Climate285!F6181*((113.5/10)^0.12)</f>
        <v>11.214804153382993</v>
      </c>
      <c r="B6154" s="24">
        <f>VLOOKUP(A6154,'Wind - Power Curve'!$A$3:$B$47,2)*Wind!$B$9</f>
        <v>6489.9000000000005</v>
      </c>
      <c r="C6154">
        <f>(0.5*(A6154^3)*Wind!$B$11*Wind!$B$7*(VLOOKUP(A6154+0.5,'Wind - Power Curve'!$A$3:$E$47,5,TRUE))*Wind!$B$9)/1000</f>
        <v>6351.1395286549323</v>
      </c>
      <c r="D6154" s="23" t="s">
        <v>9</v>
      </c>
    </row>
    <row r="6155" spans="1:4" x14ac:dyDescent="0.35">
      <c r="A6155" s="4">
        <f>Climate285!F6182*((113.5/10)^0.12)</f>
        <v>10.886885903284076</v>
      </c>
      <c r="B6155" s="24">
        <f>VLOOKUP(A6155,'Wind - Power Curve'!$A$3:$B$47,2)*Wind!$B$9</f>
        <v>5968.8</v>
      </c>
      <c r="C6155">
        <f>(0.5*(A6155^3)*Wind!$B$11*Wind!$B$7*(VLOOKUP(A6155+0.5,'Wind - Power Curve'!$A$3:$E$47,5,TRUE))*Wind!$B$9)/1000</f>
        <v>6291.7428446376098</v>
      </c>
      <c r="D6155" s="23" t="s">
        <v>9</v>
      </c>
    </row>
    <row r="6156" spans="1:4" x14ac:dyDescent="0.35">
      <c r="A6156" s="4">
        <f>Climate285!F6183*((113.5/10)^0.12)</f>
        <v>10.684781185876171</v>
      </c>
      <c r="B6156" s="24">
        <f>VLOOKUP(A6156,'Wind - Power Curve'!$A$3:$B$47,2)*Wind!$B$9</f>
        <v>5968.8</v>
      </c>
      <c r="C6156">
        <f>(0.5*(A6156^3)*Wind!$B$11*Wind!$B$7*(VLOOKUP(A6156+0.5,'Wind - Power Curve'!$A$3:$E$47,5,TRUE))*Wind!$B$9)/1000</f>
        <v>5947.8067234074388</v>
      </c>
      <c r="D6156" s="23" t="s">
        <v>9</v>
      </c>
    </row>
    <row r="6157" spans="1:4" x14ac:dyDescent="0.35">
      <c r="A6157" s="4">
        <f>Climate285!F6184*((113.5/10)^0.12)</f>
        <v>10.585736489927926</v>
      </c>
      <c r="B6157" s="24">
        <f>VLOOKUP(A6157,'Wind - Power Curve'!$A$3:$B$47,2)*Wind!$B$9</f>
        <v>5968.8</v>
      </c>
      <c r="C6157">
        <f>(0.5*(A6157^3)*Wind!$B$11*Wind!$B$7*(VLOOKUP(A6157+0.5,'Wind - Power Curve'!$A$3:$E$47,5,TRUE))*Wind!$B$9)/1000</f>
        <v>5783.932104630675</v>
      </c>
      <c r="D6157" s="23" t="s">
        <v>9</v>
      </c>
    </row>
    <row r="6158" spans="1:4" x14ac:dyDescent="0.35">
      <c r="A6158" s="4">
        <f>Climate285!F6185*((113.5/10)^0.12)</f>
        <v>10.63392039606491</v>
      </c>
      <c r="B6158" s="24">
        <f>VLOOKUP(A6158,'Wind - Power Curve'!$A$3:$B$47,2)*Wind!$B$9</f>
        <v>5968.8</v>
      </c>
      <c r="C6158">
        <f>(0.5*(A6158^3)*Wind!$B$11*Wind!$B$7*(VLOOKUP(A6158+0.5,'Wind - Power Curve'!$A$3:$E$47,5,TRUE))*Wind!$B$9)/1000</f>
        <v>5863.2736541691584</v>
      </c>
      <c r="D6158" s="23" t="s">
        <v>9</v>
      </c>
    </row>
    <row r="6159" spans="1:4" x14ac:dyDescent="0.35">
      <c r="A6159" s="4">
        <f>Climate285!F6186*((113.5/10)^0.12)</f>
        <v>11.165281805408872</v>
      </c>
      <c r="B6159" s="24">
        <f>VLOOKUP(A6159,'Wind - Power Curve'!$A$3:$B$47,2)*Wind!$B$9</f>
        <v>6489.9000000000005</v>
      </c>
      <c r="C6159">
        <f>(0.5*(A6159^3)*Wind!$B$11*Wind!$B$7*(VLOOKUP(A6159+0.5,'Wind - Power Curve'!$A$3:$E$47,5,TRUE))*Wind!$B$9)/1000</f>
        <v>6267.3743975298885</v>
      </c>
      <c r="D6159" s="23" t="s">
        <v>9</v>
      </c>
    </row>
    <row r="6160" spans="1:4" x14ac:dyDescent="0.35">
      <c r="A6160" s="4">
        <f>Climate285!F6187*((113.5/10)^0.12)</f>
        <v>11.486507846322098</v>
      </c>
      <c r="B6160" s="24">
        <f>VLOOKUP(A6160,'Wind - Power Curve'!$A$3:$B$47,2)*Wind!$B$9</f>
        <v>6489.9000000000005</v>
      </c>
      <c r="C6160">
        <f>(0.5*(A6160^3)*Wind!$B$11*Wind!$B$7*(VLOOKUP(A6160+0.5,'Wind - Power Curve'!$A$3:$E$47,5,TRUE))*Wind!$B$9)/1000</f>
        <v>6824.025062970064</v>
      </c>
      <c r="D6160" s="23" t="s">
        <v>9</v>
      </c>
    </row>
    <row r="6161" spans="1:4" x14ac:dyDescent="0.35">
      <c r="A6161" s="4">
        <f>Climate285!F6188*((113.5/10)^0.12)</f>
        <v>11.580198774921787</v>
      </c>
      <c r="B6161" s="24">
        <f>VLOOKUP(A6161,'Wind - Power Curve'!$A$3:$B$47,2)*Wind!$B$9</f>
        <v>6848.1</v>
      </c>
      <c r="C6161">
        <f>(0.5*(A6161^3)*Wind!$B$11*Wind!$B$7*(VLOOKUP(A6161+0.5,'Wind - Power Curve'!$A$3:$E$47,5,TRUE))*Wind!$B$9)/1000</f>
        <v>6335.413129440768</v>
      </c>
      <c r="D6161" s="23" t="s">
        <v>9</v>
      </c>
    </row>
    <row r="6162" spans="1:4" x14ac:dyDescent="0.35">
      <c r="A6162" s="4">
        <f>Climate285!F6189*((113.5/10)^0.12)</f>
        <v>11.533353310621944</v>
      </c>
      <c r="B6162" s="24">
        <f>VLOOKUP(A6162,'Wind - Power Curve'!$A$3:$B$47,2)*Wind!$B$9</f>
        <v>6848.1</v>
      </c>
      <c r="C6162">
        <f>(0.5*(A6162^3)*Wind!$B$11*Wind!$B$7*(VLOOKUP(A6162+0.5,'Wind - Power Curve'!$A$3:$E$47,5,TRUE))*Wind!$B$9)/1000</f>
        <v>6258.8376562101867</v>
      </c>
      <c r="D6162" s="23" t="s">
        <v>9</v>
      </c>
    </row>
    <row r="6163" spans="1:4" x14ac:dyDescent="0.35">
      <c r="A6163" s="4">
        <f>Climate285!F6190*((113.5/10)^0.12)</f>
        <v>11.513276683064866</v>
      </c>
      <c r="B6163" s="24">
        <f>VLOOKUP(A6163,'Wind - Power Curve'!$A$3:$B$47,2)*Wind!$B$9</f>
        <v>6848.1</v>
      </c>
      <c r="C6163">
        <f>(0.5*(A6163^3)*Wind!$B$11*Wind!$B$7*(VLOOKUP(A6163+0.5,'Wind - Power Curve'!$A$3:$E$47,5,TRUE))*Wind!$B$9)/1000</f>
        <v>6226.2093978621724</v>
      </c>
      <c r="D6163" s="23" t="s">
        <v>9</v>
      </c>
    </row>
    <row r="6164" spans="1:4" x14ac:dyDescent="0.35">
      <c r="A6164" s="4">
        <f>Climate285!F6191*((113.5/10)^0.12)</f>
        <v>11.806395445398184</v>
      </c>
      <c r="B6164" s="24">
        <f>VLOOKUP(A6164,'Wind - Power Curve'!$A$3:$B$47,2)*Wind!$B$9</f>
        <v>6848.1</v>
      </c>
      <c r="C6164">
        <f>(0.5*(A6164^3)*Wind!$B$11*Wind!$B$7*(VLOOKUP(A6164+0.5,'Wind - Power Curve'!$A$3:$E$47,5,TRUE))*Wind!$B$9)/1000</f>
        <v>6713.9619280298011</v>
      </c>
      <c r="D6164" s="23" t="s">
        <v>9</v>
      </c>
    </row>
    <row r="6165" spans="1:4" x14ac:dyDescent="0.35">
      <c r="A6165" s="4">
        <f>Climate285!F6192*((113.5/10)^0.12)</f>
        <v>11.505246032042034</v>
      </c>
      <c r="B6165" s="24">
        <f>VLOOKUP(A6165,'Wind - Power Curve'!$A$3:$B$47,2)*Wind!$B$9</f>
        <v>6848.1</v>
      </c>
      <c r="C6165">
        <f>(0.5*(A6165^3)*Wind!$B$11*Wind!$B$7*(VLOOKUP(A6165+0.5,'Wind - Power Curve'!$A$3:$E$47,5,TRUE))*Wind!$B$9)/1000</f>
        <v>6213.1899121716697</v>
      </c>
      <c r="D6165" s="23" t="s">
        <v>9</v>
      </c>
    </row>
    <row r="6166" spans="1:4" x14ac:dyDescent="0.35">
      <c r="A6166" s="4">
        <f>Climate285!F6193*((113.5/10)^0.12)</f>
        <v>11.775611283144</v>
      </c>
      <c r="B6166" s="24">
        <f>VLOOKUP(A6166,'Wind - Power Curve'!$A$3:$B$47,2)*Wind!$B$9</f>
        <v>6848.1</v>
      </c>
      <c r="C6166">
        <f>(0.5*(A6166^3)*Wind!$B$11*Wind!$B$7*(VLOOKUP(A6166+0.5,'Wind - Power Curve'!$A$3:$E$47,5,TRUE))*Wind!$B$9)/1000</f>
        <v>6661.5805083018577</v>
      </c>
      <c r="D6166" s="23" t="s">
        <v>9</v>
      </c>
    </row>
    <row r="6167" spans="1:4" x14ac:dyDescent="0.35">
      <c r="A6167" s="4">
        <f>Climate285!F6194*((113.5/10)^0.12)</f>
        <v>11.75018088823837</v>
      </c>
      <c r="B6167" s="24">
        <f>VLOOKUP(A6167,'Wind - Power Curve'!$A$3:$B$47,2)*Wind!$B$9</f>
        <v>6848.1</v>
      </c>
      <c r="C6167">
        <f>(0.5*(A6167^3)*Wind!$B$11*Wind!$B$7*(VLOOKUP(A6167+0.5,'Wind - Power Curve'!$A$3:$E$47,5,TRUE))*Wind!$B$9)/1000</f>
        <v>6618.5149633710298</v>
      </c>
      <c r="D6167" s="23" t="s">
        <v>9</v>
      </c>
    </row>
    <row r="6168" spans="1:4" x14ac:dyDescent="0.35">
      <c r="A6168" s="4">
        <f>Climate285!F6195*((113.5/10)^0.12)</f>
        <v>11.623028913710217</v>
      </c>
      <c r="B6168" s="24">
        <f>VLOOKUP(A6168,'Wind - Power Curve'!$A$3:$B$47,2)*Wind!$B$9</f>
        <v>6848.1</v>
      </c>
      <c r="C6168">
        <f>(0.5*(A6168^3)*Wind!$B$11*Wind!$B$7*(VLOOKUP(A6168+0.5,'Wind - Power Curve'!$A$3:$E$47,5,TRUE))*Wind!$B$9)/1000</f>
        <v>6405.9692899550373</v>
      </c>
      <c r="D6168" s="23" t="s">
        <v>9</v>
      </c>
    </row>
    <row r="6169" spans="1:4" x14ac:dyDescent="0.35">
      <c r="A6169" s="4">
        <f>Climate285!F6196*((113.5/10)^0.12)</f>
        <v>11.141189852340379</v>
      </c>
      <c r="B6169" s="24">
        <f>VLOOKUP(A6169,'Wind - Power Curve'!$A$3:$B$47,2)*Wind!$B$9</f>
        <v>6489.9000000000005</v>
      </c>
      <c r="C6169">
        <f>(0.5*(A6169^3)*Wind!$B$11*Wind!$B$7*(VLOOKUP(A6169+0.5,'Wind - Power Curve'!$A$3:$E$47,5,TRUE))*Wind!$B$9)/1000</f>
        <v>6226.8914826844448</v>
      </c>
      <c r="D6169" s="23" t="s">
        <v>9</v>
      </c>
    </row>
    <row r="6170" spans="1:4" x14ac:dyDescent="0.35">
      <c r="A6170" s="4">
        <f>Climate285!F6197*((113.5/10)^0.12)</f>
        <v>11.564137472876126</v>
      </c>
      <c r="B6170" s="24">
        <f>VLOOKUP(A6170,'Wind - Power Curve'!$A$3:$B$47,2)*Wind!$B$9</f>
        <v>6848.1</v>
      </c>
      <c r="C6170">
        <f>(0.5*(A6170^3)*Wind!$B$11*Wind!$B$7*(VLOOKUP(A6170+0.5,'Wind - Power Curve'!$A$3:$E$47,5,TRUE))*Wind!$B$9)/1000</f>
        <v>6309.0887318911855</v>
      </c>
      <c r="D6170" s="23" t="s">
        <v>9</v>
      </c>
    </row>
    <row r="6171" spans="1:4" x14ac:dyDescent="0.35">
      <c r="A6171" s="4">
        <f>Climate285!F6198*((113.5/10)^0.12)</f>
        <v>11.774272841306862</v>
      </c>
      <c r="B6171" s="24">
        <f>VLOOKUP(A6171,'Wind - Power Curve'!$A$3:$B$47,2)*Wind!$B$9</f>
        <v>6848.1</v>
      </c>
      <c r="C6171">
        <f>(0.5*(A6171^3)*Wind!$B$11*Wind!$B$7*(VLOOKUP(A6171+0.5,'Wind - Power Curve'!$A$3:$E$47,5,TRUE))*Wind!$B$9)/1000</f>
        <v>6659.3092568695592</v>
      </c>
      <c r="D6171" s="23" t="s">
        <v>9</v>
      </c>
    </row>
    <row r="6172" spans="1:4" x14ac:dyDescent="0.35">
      <c r="A6172" s="4">
        <f>Climate285!F6199*((113.5/10)^0.12)</f>
        <v>11.640428657593016</v>
      </c>
      <c r="B6172" s="24">
        <f>VLOOKUP(A6172,'Wind - Power Curve'!$A$3:$B$47,2)*Wind!$B$9</f>
        <v>6848.1</v>
      </c>
      <c r="C6172">
        <f>(0.5*(A6172^3)*Wind!$B$11*Wind!$B$7*(VLOOKUP(A6172+0.5,'Wind - Power Curve'!$A$3:$E$47,5,TRUE))*Wind!$B$9)/1000</f>
        <v>6434.7817024535016</v>
      </c>
      <c r="D6172" s="23" t="s">
        <v>9</v>
      </c>
    </row>
    <row r="6173" spans="1:4" x14ac:dyDescent="0.35">
      <c r="A6173" s="4">
        <f>Climate285!F6200*((113.5/10)^0.12)</f>
        <v>11.576183449410371</v>
      </c>
      <c r="B6173" s="24">
        <f>VLOOKUP(A6173,'Wind - Power Curve'!$A$3:$B$47,2)*Wind!$B$9</f>
        <v>6848.1</v>
      </c>
      <c r="C6173">
        <f>(0.5*(A6173^3)*Wind!$B$11*Wind!$B$7*(VLOOKUP(A6173+0.5,'Wind - Power Curve'!$A$3:$E$47,5,TRUE))*Wind!$B$9)/1000</f>
        <v>6328.8251787075978</v>
      </c>
      <c r="D6173" s="23" t="s">
        <v>9</v>
      </c>
    </row>
    <row r="6174" spans="1:4" x14ac:dyDescent="0.35">
      <c r="A6174" s="4">
        <f>Climate285!F6201*((113.5/10)^0.12)</f>
        <v>11.384786266699576</v>
      </c>
      <c r="B6174" s="24">
        <f>VLOOKUP(A6174,'Wind - Power Curve'!$A$3:$B$47,2)*Wind!$B$9</f>
        <v>6489.9000000000005</v>
      </c>
      <c r="C6174">
        <f>(0.5*(A6174^3)*Wind!$B$11*Wind!$B$7*(VLOOKUP(A6174+0.5,'Wind - Power Curve'!$A$3:$E$47,5,TRUE))*Wind!$B$9)/1000</f>
        <v>6644.3303610886296</v>
      </c>
      <c r="D6174" s="23" t="s">
        <v>9</v>
      </c>
    </row>
    <row r="6175" spans="1:4" x14ac:dyDescent="0.35">
      <c r="A6175" s="4">
        <f>Climate285!F6202*((113.5/10)^0.12)</f>
        <v>11.336602360562592</v>
      </c>
      <c r="B6175" s="24">
        <f>VLOOKUP(A6175,'Wind - Power Curve'!$A$3:$B$47,2)*Wind!$B$9</f>
        <v>6489.9000000000005</v>
      </c>
      <c r="C6175">
        <f>(0.5*(A6175^3)*Wind!$B$11*Wind!$B$7*(VLOOKUP(A6175+0.5,'Wind - Power Curve'!$A$3:$E$47,5,TRUE))*Wind!$B$9)/1000</f>
        <v>6560.3243756078318</v>
      </c>
      <c r="D6175" s="23" t="s">
        <v>9</v>
      </c>
    </row>
    <row r="6176" spans="1:4" x14ac:dyDescent="0.35">
      <c r="A6176" s="4">
        <f>Climate285!F6203*((113.5/10)^0.12)</f>
        <v>10.731626650176016</v>
      </c>
      <c r="B6176" s="24">
        <f>VLOOKUP(A6176,'Wind - Power Curve'!$A$3:$B$47,2)*Wind!$B$9</f>
        <v>5968.8</v>
      </c>
      <c r="C6176">
        <f>(0.5*(A6176^3)*Wind!$B$11*Wind!$B$7*(VLOOKUP(A6176+0.5,'Wind - Power Curve'!$A$3:$E$47,5,TRUE))*Wind!$B$9)/1000</f>
        <v>6026.3814195957839</v>
      </c>
      <c r="D6176" s="23" t="s">
        <v>9</v>
      </c>
    </row>
    <row r="6177" spans="1:4" x14ac:dyDescent="0.35">
      <c r="A6177" s="4">
        <f>Climate285!F6204*((113.5/10)^0.12)</f>
        <v>10.821302253264292</v>
      </c>
      <c r="B6177" s="24">
        <f>VLOOKUP(A6177,'Wind - Power Curve'!$A$3:$B$47,2)*Wind!$B$9</f>
        <v>5968.8</v>
      </c>
      <c r="C6177">
        <f>(0.5*(A6177^3)*Wind!$B$11*Wind!$B$7*(VLOOKUP(A6177+0.5,'Wind - Power Curve'!$A$3:$E$47,5,TRUE))*Wind!$B$9)/1000</f>
        <v>6178.7202502784512</v>
      </c>
      <c r="D6177" s="23" t="s">
        <v>9</v>
      </c>
    </row>
    <row r="6178" spans="1:4" x14ac:dyDescent="0.35">
      <c r="A6178" s="4">
        <f>Climate285!F6205*((113.5/10)^0.12)</f>
        <v>11.034114505369304</v>
      </c>
      <c r="B6178" s="24">
        <f>VLOOKUP(A6178,'Wind - Power Curve'!$A$3:$B$47,2)*Wind!$B$9</f>
        <v>6489.9000000000005</v>
      </c>
      <c r="C6178">
        <f>(0.5*(A6178^3)*Wind!$B$11*Wind!$B$7*(VLOOKUP(A6178+0.5,'Wind - Power Curve'!$A$3:$E$47,5,TRUE))*Wind!$B$9)/1000</f>
        <v>6049.0758743088345</v>
      </c>
      <c r="D6178" s="23" t="s">
        <v>9</v>
      </c>
    </row>
    <row r="6179" spans="1:4" x14ac:dyDescent="0.35">
      <c r="A6179" s="4">
        <f>Climate285!F6206*((113.5/10)^0.12)</f>
        <v>11.296449105448438</v>
      </c>
      <c r="B6179" s="24">
        <f>VLOOKUP(A6179,'Wind - Power Curve'!$A$3:$B$47,2)*Wind!$B$9</f>
        <v>6489.9000000000005</v>
      </c>
      <c r="C6179">
        <f>(0.5*(A6179^3)*Wind!$B$11*Wind!$B$7*(VLOOKUP(A6179+0.5,'Wind - Power Curve'!$A$3:$E$47,5,TRUE))*Wind!$B$9)/1000</f>
        <v>6490.8626974270701</v>
      </c>
      <c r="D6179" s="23" t="s">
        <v>9</v>
      </c>
    </row>
    <row r="6180" spans="1:4" x14ac:dyDescent="0.35">
      <c r="A6180" s="4">
        <f>Climate285!F6207*((113.5/10)^0.12)</f>
        <v>11.173312456431702</v>
      </c>
      <c r="B6180" s="24">
        <f>VLOOKUP(A6180,'Wind - Power Curve'!$A$3:$B$47,2)*Wind!$B$9</f>
        <v>6489.9000000000005</v>
      </c>
      <c r="C6180">
        <f>(0.5*(A6180^3)*Wind!$B$11*Wind!$B$7*(VLOOKUP(A6180+0.5,'Wind - Power Curve'!$A$3:$E$47,5,TRUE))*Wind!$B$9)/1000</f>
        <v>6280.9075909361291</v>
      </c>
      <c r="D6180" s="23" t="s">
        <v>9</v>
      </c>
    </row>
    <row r="6181" spans="1:4" x14ac:dyDescent="0.35">
      <c r="A6181" s="4">
        <f>Climate285!F6208*((113.5/10)^0.12)</f>
        <v>11.296449105448438</v>
      </c>
      <c r="B6181" s="24">
        <f>VLOOKUP(A6181,'Wind - Power Curve'!$A$3:$B$47,2)*Wind!$B$9</f>
        <v>6489.9000000000005</v>
      </c>
      <c r="C6181">
        <f>(0.5*(A6181^3)*Wind!$B$11*Wind!$B$7*(VLOOKUP(A6181+0.5,'Wind - Power Curve'!$A$3:$E$47,5,TRUE))*Wind!$B$9)/1000</f>
        <v>6490.8626974270701</v>
      </c>
      <c r="D6181" s="23" t="s">
        <v>9</v>
      </c>
    </row>
    <row r="6182" spans="1:4" x14ac:dyDescent="0.35">
      <c r="A6182" s="4">
        <f>Climate285!F6209*((113.5/10)^0.12)</f>
        <v>11.040806714554996</v>
      </c>
      <c r="B6182" s="24">
        <f>VLOOKUP(A6182,'Wind - Power Curve'!$A$3:$B$47,2)*Wind!$B$9</f>
        <v>6489.9000000000005</v>
      </c>
      <c r="C6182">
        <f>(0.5*(A6182^3)*Wind!$B$11*Wind!$B$7*(VLOOKUP(A6182+0.5,'Wind - Power Curve'!$A$3:$E$47,5,TRUE))*Wind!$B$9)/1000</f>
        <v>6060.0888753838071</v>
      </c>
      <c r="D6182" s="23" t="s">
        <v>9</v>
      </c>
    </row>
    <row r="6183" spans="1:4" x14ac:dyDescent="0.35">
      <c r="A6183" s="4">
        <f>Climate285!F6210*((113.5/10)^0.12)</f>
        <v>11.17465089826884</v>
      </c>
      <c r="B6183" s="24">
        <f>VLOOKUP(A6183,'Wind - Power Curve'!$A$3:$B$47,2)*Wind!$B$9</f>
        <v>6489.9000000000005</v>
      </c>
      <c r="C6183">
        <f>(0.5*(A6183^3)*Wind!$B$11*Wind!$B$7*(VLOOKUP(A6183+0.5,'Wind - Power Curve'!$A$3:$E$47,5,TRUE))*Wind!$B$9)/1000</f>
        <v>6283.1650154709987</v>
      </c>
      <c r="D6183" s="23" t="s">
        <v>9</v>
      </c>
    </row>
    <row r="6184" spans="1:4" x14ac:dyDescent="0.35">
      <c r="A6184" s="4">
        <f>Climate285!F6211*((113.5/10)^0.12)</f>
        <v>11.582875658596064</v>
      </c>
      <c r="B6184" s="24">
        <f>VLOOKUP(A6184,'Wind - Power Curve'!$A$3:$B$47,2)*Wind!$B$9</f>
        <v>6848.1</v>
      </c>
      <c r="C6184">
        <f>(0.5*(A6184^3)*Wind!$B$11*Wind!$B$7*(VLOOKUP(A6184+0.5,'Wind - Power Curve'!$A$3:$E$47,5,TRUE))*Wind!$B$9)/1000</f>
        <v>6339.8076355011563</v>
      </c>
      <c r="D6184" s="23" t="s">
        <v>9</v>
      </c>
    </row>
    <row r="6185" spans="1:4" x14ac:dyDescent="0.35">
      <c r="A6185" s="4">
        <f>Climate285!F6212*((113.5/10)^0.12)</f>
        <v>11.095682829877671</v>
      </c>
      <c r="B6185" s="24">
        <f>VLOOKUP(A6185,'Wind - Power Curve'!$A$3:$B$47,2)*Wind!$B$9</f>
        <v>6489.9000000000005</v>
      </c>
      <c r="C6185">
        <f>(0.5*(A6185^3)*Wind!$B$11*Wind!$B$7*(VLOOKUP(A6185+0.5,'Wind - Power Curve'!$A$3:$E$47,5,TRUE))*Wind!$B$9)/1000</f>
        <v>6150.9001113894246</v>
      </c>
      <c r="D6185" s="23" t="s">
        <v>9</v>
      </c>
    </row>
    <row r="6186" spans="1:4" x14ac:dyDescent="0.35">
      <c r="A6186" s="4">
        <f>Climate285!F6213*((113.5/10)^0.12)</f>
        <v>10.989945924743736</v>
      </c>
      <c r="B6186" s="24">
        <f>VLOOKUP(A6186,'Wind - Power Curve'!$A$3:$B$47,2)*Wind!$B$9</f>
        <v>5968.8</v>
      </c>
      <c r="C6186">
        <f>(0.5*(A6186^3)*Wind!$B$11*Wind!$B$7*(VLOOKUP(A6186+0.5,'Wind - Power Curve'!$A$3:$E$47,5,TRUE))*Wind!$B$9)/1000</f>
        <v>6472.120821195972</v>
      </c>
      <c r="D6186" s="23" t="s">
        <v>9</v>
      </c>
    </row>
    <row r="6187" spans="1:4" x14ac:dyDescent="0.35">
      <c r="A6187" s="4">
        <f>Climate285!F6214*((113.5/10)^0.12)</f>
        <v>9.8924236182902145</v>
      </c>
      <c r="B6187" s="24">
        <f>VLOOKUP(A6187,'Wind - Power Curve'!$A$3:$B$47,2)*Wind!$B$9</f>
        <v>4640.4000000000005</v>
      </c>
      <c r="C6187">
        <f>(0.5*(A6187^3)*Wind!$B$11*Wind!$B$7*(VLOOKUP(A6187+0.5,'Wind - Power Curve'!$A$3:$E$47,5,TRUE))*Wind!$B$9)/1000</f>
        <v>5160.5068523906348</v>
      </c>
      <c r="D6187" s="23" t="s">
        <v>9</v>
      </c>
    </row>
    <row r="6188" spans="1:4" x14ac:dyDescent="0.35">
      <c r="A6188" s="4">
        <f>Climate285!F6215*((113.5/10)^0.12)</f>
        <v>10.129327823463719</v>
      </c>
      <c r="B6188" s="24">
        <f>VLOOKUP(A6188,'Wind - Power Curve'!$A$3:$B$47,2)*Wind!$B$9</f>
        <v>5330.7</v>
      </c>
      <c r="C6188">
        <f>(0.5*(A6188^3)*Wind!$B$11*Wind!$B$7*(VLOOKUP(A6188+0.5,'Wind - Power Curve'!$A$3:$E$47,5,TRUE))*Wind!$B$9)/1000</f>
        <v>5358.7193202649478</v>
      </c>
      <c r="D6188" s="23" t="s">
        <v>9</v>
      </c>
    </row>
    <row r="6189" spans="1:4" x14ac:dyDescent="0.35">
      <c r="A6189" s="4">
        <f>Climate285!F6216*((113.5/10)^0.12)</f>
        <v>10.114604963255196</v>
      </c>
      <c r="B6189" s="24">
        <f>VLOOKUP(A6189,'Wind - Power Curve'!$A$3:$B$47,2)*Wind!$B$9</f>
        <v>5330.7</v>
      </c>
      <c r="C6189">
        <f>(0.5*(A6189^3)*Wind!$B$11*Wind!$B$7*(VLOOKUP(A6189+0.5,'Wind - Power Curve'!$A$3:$E$47,5,TRUE))*Wind!$B$9)/1000</f>
        <v>5335.3867580947244</v>
      </c>
      <c r="D6189" s="23" t="s">
        <v>9</v>
      </c>
    </row>
    <row r="6190" spans="1:4" x14ac:dyDescent="0.35">
      <c r="A6190" s="4">
        <f>Climate285!F6217*((113.5/10)^0.12)</f>
        <v>9.7652716437620626</v>
      </c>
      <c r="B6190" s="24">
        <f>VLOOKUP(A6190,'Wind - Power Curve'!$A$3:$B$47,2)*Wind!$B$9</f>
        <v>4640.4000000000005</v>
      </c>
      <c r="C6190">
        <f>(0.5*(A6190^3)*Wind!$B$11*Wind!$B$7*(VLOOKUP(A6190+0.5,'Wind - Power Curve'!$A$3:$E$47,5,TRUE))*Wind!$B$9)/1000</f>
        <v>4964.0623553920232</v>
      </c>
      <c r="D6190" s="23" t="s">
        <v>9</v>
      </c>
    </row>
    <row r="6191" spans="1:4" x14ac:dyDescent="0.35">
      <c r="A6191" s="4">
        <f>Climate285!F6218*((113.5/10)^0.12)</f>
        <v>9.3557084415977005</v>
      </c>
      <c r="B6191" s="24">
        <f>VLOOKUP(A6191,'Wind - Power Curve'!$A$3:$B$47,2)*Wind!$B$9</f>
        <v>3954.6</v>
      </c>
      <c r="C6191">
        <f>(0.5*(A6191^3)*Wind!$B$11*Wind!$B$7*(VLOOKUP(A6191+0.5,'Wind - Power Curve'!$A$3:$E$47,5,TRUE))*Wind!$B$9)/1000</f>
        <v>4432.1519346917366</v>
      </c>
      <c r="D6191" s="23" t="s">
        <v>9</v>
      </c>
    </row>
    <row r="6192" spans="1:4" x14ac:dyDescent="0.35">
      <c r="A6192" s="4">
        <f>Climate285!F6219*((113.5/10)^0.12)</f>
        <v>9.6006432977940346</v>
      </c>
      <c r="B6192" s="24">
        <f>VLOOKUP(A6192,'Wind - Power Curve'!$A$3:$B$47,2)*Wind!$B$9</f>
        <v>4640.4000000000005</v>
      </c>
      <c r="C6192">
        <f>(0.5*(A6192^3)*Wind!$B$11*Wind!$B$7*(VLOOKUP(A6192+0.5,'Wind - Power Curve'!$A$3:$E$47,5,TRUE))*Wind!$B$9)/1000</f>
        <v>4717.2103715678431</v>
      </c>
      <c r="D6192" s="23" t="s">
        <v>9</v>
      </c>
    </row>
    <row r="6193" spans="1:4" x14ac:dyDescent="0.35">
      <c r="A6193" s="4">
        <f>Climate285!F6220*((113.5/10)^0.12)</f>
        <v>9.5497825079827727</v>
      </c>
      <c r="B6193" s="24">
        <f>VLOOKUP(A6193,'Wind - Power Curve'!$A$3:$B$47,2)*Wind!$B$9</f>
        <v>4640.4000000000005</v>
      </c>
      <c r="C6193">
        <f>(0.5*(A6193^3)*Wind!$B$11*Wind!$B$7*(VLOOKUP(A6193+0.5,'Wind - Power Curve'!$A$3:$E$47,5,TRUE))*Wind!$B$9)/1000</f>
        <v>4642.6365333384656</v>
      </c>
      <c r="D6193" s="23" t="s">
        <v>9</v>
      </c>
    </row>
    <row r="6194" spans="1:4" x14ac:dyDescent="0.35">
      <c r="A6194" s="4">
        <f>Climate285!F6221*((113.5/10)^0.12)</f>
        <v>9.6274121345368027</v>
      </c>
      <c r="B6194" s="24">
        <f>VLOOKUP(A6194,'Wind - Power Curve'!$A$3:$B$47,2)*Wind!$B$9</f>
        <v>4640.4000000000005</v>
      </c>
      <c r="C6194">
        <f>(0.5*(A6194^3)*Wind!$B$11*Wind!$B$7*(VLOOKUP(A6194+0.5,'Wind - Power Curve'!$A$3:$E$47,5,TRUE))*Wind!$B$9)/1000</f>
        <v>4756.778546227245</v>
      </c>
      <c r="D6194" s="23" t="s">
        <v>9</v>
      </c>
    </row>
    <row r="6195" spans="1:4" x14ac:dyDescent="0.35">
      <c r="A6195" s="4">
        <f>Climate285!F6222*((113.5/10)^0.12)</f>
        <v>9.8147939917361846</v>
      </c>
      <c r="B6195" s="24">
        <f>VLOOKUP(A6195,'Wind - Power Curve'!$A$3:$B$47,2)*Wind!$B$9</f>
        <v>4640.4000000000005</v>
      </c>
      <c r="C6195">
        <f>(0.5*(A6195^3)*Wind!$B$11*Wind!$B$7*(VLOOKUP(A6195+0.5,'Wind - Power Curve'!$A$3:$E$47,5,TRUE))*Wind!$B$9)/1000</f>
        <v>5039.9683273305536</v>
      </c>
      <c r="D6195" s="23" t="s">
        <v>9</v>
      </c>
    </row>
    <row r="6196" spans="1:4" x14ac:dyDescent="0.35">
      <c r="A6196" s="4">
        <f>Climate285!F6223*((113.5/10)^0.12)</f>
        <v>9.8884082927787986</v>
      </c>
      <c r="B6196" s="24">
        <f>VLOOKUP(A6196,'Wind - Power Curve'!$A$3:$B$47,2)*Wind!$B$9</f>
        <v>4640.4000000000005</v>
      </c>
      <c r="C6196">
        <f>(0.5*(A6196^3)*Wind!$B$11*Wind!$B$7*(VLOOKUP(A6196+0.5,'Wind - Power Curve'!$A$3:$E$47,5,TRUE))*Wind!$B$9)/1000</f>
        <v>5154.22546794767</v>
      </c>
      <c r="D6196" s="23" t="s">
        <v>9</v>
      </c>
    </row>
    <row r="6197" spans="1:4" x14ac:dyDescent="0.35">
      <c r="A6197" s="4">
        <f>Climate285!F6224*((113.5/10)^0.12)</f>
        <v>10.312694355151685</v>
      </c>
      <c r="B6197" s="24">
        <f>VLOOKUP(A6197,'Wind - Power Curve'!$A$3:$B$47,2)*Wind!$B$9</f>
        <v>5330.7</v>
      </c>
      <c r="C6197">
        <f>(0.5*(A6197^3)*Wind!$B$11*Wind!$B$7*(VLOOKUP(A6197+0.5,'Wind - Power Curve'!$A$3:$E$47,5,TRUE))*Wind!$B$9)/1000</f>
        <v>5655.0385403517375</v>
      </c>
      <c r="D6197" s="23" t="s">
        <v>9</v>
      </c>
    </row>
    <row r="6198" spans="1:4" x14ac:dyDescent="0.35">
      <c r="A6198" s="4">
        <f>Climate285!F6225*((113.5/10)^0.12)</f>
        <v>10.683442744039032</v>
      </c>
      <c r="B6198" s="24">
        <f>VLOOKUP(A6198,'Wind - Power Curve'!$A$3:$B$47,2)*Wind!$B$9</f>
        <v>5968.8</v>
      </c>
      <c r="C6198">
        <f>(0.5*(A6198^3)*Wind!$B$11*Wind!$B$7*(VLOOKUP(A6198+0.5,'Wind - Power Curve'!$A$3:$E$47,5,TRUE))*Wind!$B$9)/1000</f>
        <v>5945.5718261149077</v>
      </c>
      <c r="D6198" s="23" t="s">
        <v>9</v>
      </c>
    </row>
    <row r="6199" spans="1:4" x14ac:dyDescent="0.35">
      <c r="A6199" s="4">
        <f>Climate285!F6226*((113.5/10)^0.12)</f>
        <v>10.609828442996418</v>
      </c>
      <c r="B6199" s="24">
        <f>VLOOKUP(A6199,'Wind - Power Curve'!$A$3:$B$47,2)*Wind!$B$9</f>
        <v>5968.8</v>
      </c>
      <c r="C6199">
        <f>(0.5*(A6199^3)*Wind!$B$11*Wind!$B$7*(VLOOKUP(A6199+0.5,'Wind - Power Curve'!$A$3:$E$47,5,TRUE))*Wind!$B$9)/1000</f>
        <v>5823.5127983202447</v>
      </c>
      <c r="D6199" s="23" t="s">
        <v>9</v>
      </c>
    </row>
    <row r="6200" spans="1:4" x14ac:dyDescent="0.35">
      <c r="A6200" s="4">
        <f>Climate285!F6227*((113.5/10)^0.12)</f>
        <v>10.894916554306906</v>
      </c>
      <c r="B6200" s="24">
        <f>VLOOKUP(A6200,'Wind - Power Curve'!$A$3:$B$47,2)*Wind!$B$9</f>
        <v>5968.8</v>
      </c>
      <c r="C6200">
        <f>(0.5*(A6200^3)*Wind!$B$11*Wind!$B$7*(VLOOKUP(A6200+0.5,'Wind - Power Curve'!$A$3:$E$47,5,TRUE))*Wind!$B$9)/1000</f>
        <v>6305.6763252117735</v>
      </c>
      <c r="D6200" s="23" t="s">
        <v>9</v>
      </c>
    </row>
    <row r="6201" spans="1:4" x14ac:dyDescent="0.35">
      <c r="A6201" s="4">
        <f>Climate285!F6228*((113.5/10)^0.12)</f>
        <v>10.972546180860936</v>
      </c>
      <c r="B6201" s="24">
        <f>VLOOKUP(A6201,'Wind - Power Curve'!$A$3:$B$47,2)*Wind!$B$9</f>
        <v>5968.8</v>
      </c>
      <c r="C6201">
        <f>(0.5*(A6201^3)*Wind!$B$11*Wind!$B$7*(VLOOKUP(A6201+0.5,'Wind - Power Curve'!$A$3:$E$47,5,TRUE))*Wind!$B$9)/1000</f>
        <v>6441.4286652435421</v>
      </c>
      <c r="D6201" s="23" t="s">
        <v>9</v>
      </c>
    </row>
    <row r="6202" spans="1:4" x14ac:dyDescent="0.35">
      <c r="A6202" s="4">
        <f>Climate285!F6229*((113.5/10)^0.12)</f>
        <v>11.198742851337334</v>
      </c>
      <c r="B6202" s="24">
        <f>VLOOKUP(A6202,'Wind - Power Curve'!$A$3:$B$47,2)*Wind!$B$9</f>
        <v>6489.9000000000005</v>
      </c>
      <c r="C6202">
        <f>(0.5*(A6202^3)*Wind!$B$11*Wind!$B$7*(VLOOKUP(A6202+0.5,'Wind - Power Curve'!$A$3:$E$47,5,TRUE))*Wind!$B$9)/1000</f>
        <v>6323.8912018025949</v>
      </c>
      <c r="D6202" s="23" t="s">
        <v>9</v>
      </c>
    </row>
    <row r="6203" spans="1:4" x14ac:dyDescent="0.35">
      <c r="A6203" s="4">
        <f>Climate285!F6230*((113.5/10)^0.12)</f>
        <v>11.487846288159236</v>
      </c>
      <c r="B6203" s="24">
        <f>VLOOKUP(A6203,'Wind - Power Curve'!$A$3:$B$47,2)*Wind!$B$9</f>
        <v>6489.9000000000005</v>
      </c>
      <c r="C6203">
        <f>(0.5*(A6203^3)*Wind!$B$11*Wind!$B$7*(VLOOKUP(A6203+0.5,'Wind - Power Curve'!$A$3:$E$47,5,TRUE))*Wind!$B$9)/1000</f>
        <v>6826.410807638933</v>
      </c>
      <c r="D6203" s="23" t="s">
        <v>9</v>
      </c>
    </row>
    <row r="6204" spans="1:4" x14ac:dyDescent="0.35">
      <c r="A6204" s="4">
        <f>Climate285!F6231*((113.5/10)^0.12)</f>
        <v>11.324556384028346</v>
      </c>
      <c r="B6204" s="24">
        <f>VLOOKUP(A6204,'Wind - Power Curve'!$A$3:$B$47,2)*Wind!$B$9</f>
        <v>6489.9000000000005</v>
      </c>
      <c r="C6204">
        <f>(0.5*(A6204^3)*Wind!$B$11*Wind!$B$7*(VLOOKUP(A6204+0.5,'Wind - Power Curve'!$A$3:$E$47,5,TRUE))*Wind!$B$9)/1000</f>
        <v>6539.4341025938083</v>
      </c>
      <c r="D6204" s="23" t="s">
        <v>9</v>
      </c>
    </row>
    <row r="6205" spans="1:4" x14ac:dyDescent="0.35">
      <c r="A6205" s="4">
        <f>Climate285!F6232*((113.5/10)^0.12)</f>
        <v>11.309833523819822</v>
      </c>
      <c r="B6205" s="24">
        <f>VLOOKUP(A6205,'Wind - Power Curve'!$A$3:$B$47,2)*Wind!$B$9</f>
        <v>6489.9000000000005</v>
      </c>
      <c r="C6205">
        <f>(0.5*(A6205^3)*Wind!$B$11*Wind!$B$7*(VLOOKUP(A6205+0.5,'Wind - Power Curve'!$A$3:$E$47,5,TRUE))*Wind!$B$9)/1000</f>
        <v>6513.9618313028996</v>
      </c>
      <c r="D6205" s="23" t="s">
        <v>9</v>
      </c>
    </row>
    <row r="6206" spans="1:4" x14ac:dyDescent="0.35">
      <c r="A6206" s="4">
        <f>Climate285!F6233*((113.5/10)^0.12)</f>
        <v>11.162604921734594</v>
      </c>
      <c r="B6206" s="24">
        <f>VLOOKUP(A6206,'Wind - Power Curve'!$A$3:$B$47,2)*Wind!$B$9</f>
        <v>6489.9000000000005</v>
      </c>
      <c r="C6206">
        <f>(0.5*(A6206^3)*Wind!$B$11*Wind!$B$7*(VLOOKUP(A6206+0.5,'Wind - Power Curve'!$A$3:$E$47,5,TRUE))*Wind!$B$9)/1000</f>
        <v>6262.8676567647453</v>
      </c>
      <c r="D6206" s="23" t="s">
        <v>9</v>
      </c>
    </row>
    <row r="6207" spans="1:4" x14ac:dyDescent="0.35">
      <c r="A6207" s="4">
        <f>Climate285!F6234*((113.5/10)^0.12)</f>
        <v>11.392816917722406</v>
      </c>
      <c r="B6207" s="24">
        <f>VLOOKUP(A6207,'Wind - Power Curve'!$A$3:$B$47,2)*Wind!$B$9</f>
        <v>6489.9000000000005</v>
      </c>
      <c r="C6207">
        <f>(0.5*(A6207^3)*Wind!$B$11*Wind!$B$7*(VLOOKUP(A6207+0.5,'Wind - Power Curve'!$A$3:$E$47,5,TRUE))*Wind!$B$9)/1000</f>
        <v>6658.400703066698</v>
      </c>
      <c r="D6207" s="23" t="s">
        <v>9</v>
      </c>
    </row>
    <row r="6208" spans="1:4" x14ac:dyDescent="0.35">
      <c r="A6208" s="4">
        <f>Climate285!F6235*((113.5/10)^0.12)</f>
        <v>11.683258796381446</v>
      </c>
      <c r="B6208" s="24">
        <f>VLOOKUP(A6208,'Wind - Power Curve'!$A$3:$B$47,2)*Wind!$B$9</f>
        <v>6848.1</v>
      </c>
      <c r="C6208">
        <f>(0.5*(A6208^3)*Wind!$B$11*Wind!$B$7*(VLOOKUP(A6208+0.5,'Wind - Power Curve'!$A$3:$E$47,5,TRUE))*Wind!$B$9)/1000</f>
        <v>6506.0723496311248</v>
      </c>
      <c r="D6208" s="23" t="s">
        <v>9</v>
      </c>
    </row>
    <row r="6209" spans="1:4" x14ac:dyDescent="0.35">
      <c r="A6209" s="4">
        <f>Climate285!F6236*((113.5/10)^0.12)</f>
        <v>11.685935680055724</v>
      </c>
      <c r="B6209" s="24">
        <f>VLOOKUP(A6209,'Wind - Power Curve'!$A$3:$B$47,2)*Wind!$B$9</f>
        <v>6848.1</v>
      </c>
      <c r="C6209">
        <f>(0.5*(A6209^3)*Wind!$B$11*Wind!$B$7*(VLOOKUP(A6209+0.5,'Wind - Power Curve'!$A$3:$E$47,5,TRUE))*Wind!$B$9)/1000</f>
        <v>6510.5454139981985</v>
      </c>
      <c r="D6209" s="23" t="s">
        <v>9</v>
      </c>
    </row>
    <row r="6210" spans="1:4" x14ac:dyDescent="0.35">
      <c r="A6210" s="4">
        <f>Climate285!F6237*((113.5/10)^0.12)</f>
        <v>11.450369916719358</v>
      </c>
      <c r="B6210" s="24">
        <f>VLOOKUP(A6210,'Wind - Power Curve'!$A$3:$B$47,2)*Wind!$B$9</f>
        <v>6489.9000000000005</v>
      </c>
      <c r="C6210">
        <f>(0.5*(A6210^3)*Wind!$B$11*Wind!$B$7*(VLOOKUP(A6210+0.5,'Wind - Power Curve'!$A$3:$E$47,5,TRUE))*Wind!$B$9)/1000</f>
        <v>6759.8198836895763</v>
      </c>
      <c r="D6210" s="23" t="s">
        <v>9</v>
      </c>
    </row>
    <row r="6211" spans="1:4" x14ac:dyDescent="0.35">
      <c r="A6211" s="4">
        <f>Climate285!F6238*((113.5/10)^0.12)</f>
        <v>11.004668784952258</v>
      </c>
      <c r="B6211" s="24">
        <f>VLOOKUP(A6211,'Wind - Power Curve'!$A$3:$B$47,2)*Wind!$B$9</f>
        <v>6489.9000000000005</v>
      </c>
      <c r="C6211">
        <f>(0.5*(A6211^3)*Wind!$B$11*Wind!$B$7*(VLOOKUP(A6211+0.5,'Wind - Power Curve'!$A$3:$E$47,5,TRUE))*Wind!$B$9)/1000</f>
        <v>6000.7771669789472</v>
      </c>
      <c r="D6211" s="23" t="s">
        <v>9</v>
      </c>
    </row>
    <row r="6212" spans="1:4" x14ac:dyDescent="0.35">
      <c r="A6212" s="4">
        <f>Climate285!F6239*((113.5/10)^0.12)</f>
        <v>11.01136099413795</v>
      </c>
      <c r="B6212" s="24">
        <f>VLOOKUP(A6212,'Wind - Power Curve'!$A$3:$B$47,2)*Wind!$B$9</f>
        <v>6489.9000000000005</v>
      </c>
      <c r="C6212">
        <f>(0.5*(A6212^3)*Wind!$B$11*Wind!$B$7*(VLOOKUP(A6212+0.5,'Wind - Power Curve'!$A$3:$E$47,5,TRUE))*Wind!$B$9)/1000</f>
        <v>6011.7314855022678</v>
      </c>
      <c r="D6212" s="23" t="s">
        <v>9</v>
      </c>
    </row>
    <row r="6213" spans="1:4" x14ac:dyDescent="0.35">
      <c r="A6213" s="4">
        <f>Climate285!F6240*((113.5/10)^0.12)</f>
        <v>10.811933160404323</v>
      </c>
      <c r="B6213" s="24">
        <f>VLOOKUP(A6213,'Wind - Power Curve'!$A$3:$B$47,2)*Wind!$B$9</f>
        <v>5968.8</v>
      </c>
      <c r="C6213">
        <f>(0.5*(A6213^3)*Wind!$B$11*Wind!$B$7*(VLOOKUP(A6213+0.5,'Wind - Power Curve'!$A$3:$E$47,5,TRUE))*Wind!$B$9)/1000</f>
        <v>6162.6855171542538</v>
      </c>
      <c r="D6213" s="23" t="s">
        <v>9</v>
      </c>
    </row>
    <row r="6214" spans="1:4" x14ac:dyDescent="0.35">
      <c r="A6214" s="4">
        <f>Climate285!F6241*((113.5/10)^0.12)</f>
        <v>11.024745412509334</v>
      </c>
      <c r="B6214" s="24">
        <f>VLOOKUP(A6214,'Wind - Power Curve'!$A$3:$B$47,2)*Wind!$B$9</f>
        <v>6489.9000000000005</v>
      </c>
      <c r="C6214">
        <f>(0.5*(A6214^3)*Wind!$B$11*Wind!$B$7*(VLOOKUP(A6214+0.5,'Wind - Power Curve'!$A$3:$E$47,5,TRUE))*Wind!$B$9)/1000</f>
        <v>6033.680100180949</v>
      </c>
      <c r="D6214" s="23" t="s">
        <v>9</v>
      </c>
    </row>
    <row r="6215" spans="1:4" x14ac:dyDescent="0.35">
      <c r="A6215" s="4">
        <f>Climate285!F6242*((113.5/10)^0.12)</f>
        <v>10.949792669629581</v>
      </c>
      <c r="B6215" s="24">
        <f>VLOOKUP(A6215,'Wind - Power Curve'!$A$3:$B$47,2)*Wind!$B$9</f>
        <v>5968.8</v>
      </c>
      <c r="C6215">
        <f>(0.5*(A6215^3)*Wind!$B$11*Wind!$B$7*(VLOOKUP(A6215+0.5,'Wind - Power Curve'!$A$3:$E$47,5,TRUE))*Wind!$B$9)/1000</f>
        <v>6401.4393869553314</v>
      </c>
      <c r="D6215" s="23" t="s">
        <v>9</v>
      </c>
    </row>
    <row r="6216" spans="1:4" x14ac:dyDescent="0.35">
      <c r="A6216" s="4">
        <f>Climate285!F6243*((113.5/10)^0.12)</f>
        <v>10.783825881824416</v>
      </c>
      <c r="B6216" s="24">
        <f>VLOOKUP(A6216,'Wind - Power Curve'!$A$3:$B$47,2)*Wind!$B$9</f>
        <v>5968.8</v>
      </c>
      <c r="C6216">
        <f>(0.5*(A6216^3)*Wind!$B$11*Wind!$B$7*(VLOOKUP(A6216+0.5,'Wind - Power Curve'!$A$3:$E$47,5,TRUE))*Wind!$B$9)/1000</f>
        <v>6114.7478161280487</v>
      </c>
      <c r="D6216" s="23" t="s">
        <v>9</v>
      </c>
    </row>
    <row r="6217" spans="1:4" x14ac:dyDescent="0.35">
      <c r="A6217" s="4">
        <f>Climate285!F6244*((113.5/10)^0.12)</f>
        <v>10.648643256273434</v>
      </c>
      <c r="B6217" s="24">
        <f>VLOOKUP(A6217,'Wind - Power Curve'!$A$3:$B$47,2)*Wind!$B$9</f>
        <v>5968.8</v>
      </c>
      <c r="C6217">
        <f>(0.5*(A6217^3)*Wind!$B$11*Wind!$B$7*(VLOOKUP(A6217+0.5,'Wind - Power Curve'!$A$3:$E$47,5,TRUE))*Wind!$B$9)/1000</f>
        <v>5887.6608211911762</v>
      </c>
      <c r="D6217" s="23" t="s">
        <v>9</v>
      </c>
    </row>
    <row r="6218" spans="1:4" x14ac:dyDescent="0.35">
      <c r="A6218" s="4">
        <f>Climate285!F6245*((113.5/10)^0.12)</f>
        <v>11.001991901277982</v>
      </c>
      <c r="B6218" s="24">
        <f>VLOOKUP(A6218,'Wind - Power Curve'!$A$3:$B$47,2)*Wind!$B$9</f>
        <v>6489.9000000000005</v>
      </c>
      <c r="C6218">
        <f>(0.5*(A6218^3)*Wind!$B$11*Wind!$B$7*(VLOOKUP(A6218+0.5,'Wind - Power Curve'!$A$3:$E$47,5,TRUE))*Wind!$B$9)/1000</f>
        <v>5996.3991682457572</v>
      </c>
      <c r="D6218" s="23" t="s">
        <v>9</v>
      </c>
    </row>
    <row r="6219" spans="1:4" x14ac:dyDescent="0.35">
      <c r="A6219" s="4">
        <f>Climate285!F6246*((113.5/10)^0.12)</f>
        <v>10.889562786958351</v>
      </c>
      <c r="B6219" s="24">
        <f>VLOOKUP(A6219,'Wind - Power Curve'!$A$3:$B$47,2)*Wind!$B$9</f>
        <v>5968.8</v>
      </c>
      <c r="C6219">
        <f>(0.5*(A6219^3)*Wind!$B$11*Wind!$B$7*(VLOOKUP(A6219+0.5,'Wind - Power Curve'!$A$3:$E$47,5,TRUE))*Wind!$B$9)/1000</f>
        <v>6296.385055108105</v>
      </c>
      <c r="D6219" s="23" t="s">
        <v>9</v>
      </c>
    </row>
    <row r="6220" spans="1:4" x14ac:dyDescent="0.35">
      <c r="A6220" s="4">
        <f>Climate285!F6247*((113.5/10)^0.12)</f>
        <v>10.645966372599156</v>
      </c>
      <c r="B6220" s="24">
        <f>VLOOKUP(A6220,'Wind - Power Curve'!$A$3:$B$47,2)*Wind!$B$9</f>
        <v>5968.8</v>
      </c>
      <c r="C6220">
        <f>(0.5*(A6220^3)*Wind!$B$11*Wind!$B$7*(VLOOKUP(A6220+0.5,'Wind - Power Curve'!$A$3:$E$47,5,TRUE))*Wind!$B$9)/1000</f>
        <v>5883.2217707464524</v>
      </c>
      <c r="D6220" s="23" t="s">
        <v>9</v>
      </c>
    </row>
    <row r="6221" spans="1:4" x14ac:dyDescent="0.35">
      <c r="A6221" s="4">
        <f>Climate285!F6248*((113.5/10)^0.12)</f>
        <v>10.200265240832056</v>
      </c>
      <c r="B6221" s="24">
        <f>VLOOKUP(A6221,'Wind - Power Curve'!$A$3:$B$47,2)*Wind!$B$9</f>
        <v>5330.7</v>
      </c>
      <c r="C6221">
        <f>(0.5*(A6221^3)*Wind!$B$11*Wind!$B$7*(VLOOKUP(A6221+0.5,'Wind - Power Curve'!$A$3:$E$47,5,TRUE))*Wind!$B$9)/1000</f>
        <v>5472.0936936462931</v>
      </c>
      <c r="D6221" s="23" t="s">
        <v>9</v>
      </c>
    </row>
    <row r="6222" spans="1:4" x14ac:dyDescent="0.35">
      <c r="A6222" s="4">
        <f>Climate285!F6249*((113.5/10)^0.12)</f>
        <v>10.122635614278025</v>
      </c>
      <c r="B6222" s="24">
        <f>VLOOKUP(A6222,'Wind - Power Curve'!$A$3:$B$47,2)*Wind!$B$9</f>
        <v>5330.7</v>
      </c>
      <c r="C6222">
        <f>(0.5*(A6222^3)*Wind!$B$11*Wind!$B$7*(VLOOKUP(A6222+0.5,'Wind - Power Curve'!$A$3:$E$47,5,TRUE))*Wind!$B$9)/1000</f>
        <v>5348.1051955559469</v>
      </c>
      <c r="D6222" s="23" t="s">
        <v>9</v>
      </c>
    </row>
    <row r="6223" spans="1:4" x14ac:dyDescent="0.35">
      <c r="A6223" s="4">
        <f>Climate285!F6250*((113.5/10)^0.12)</f>
        <v>9.9513150591243047</v>
      </c>
      <c r="B6223" s="24">
        <f>VLOOKUP(A6223,'Wind - Power Curve'!$A$3:$B$47,2)*Wind!$B$9</f>
        <v>4640.4000000000005</v>
      </c>
      <c r="C6223">
        <f>(0.5*(A6223^3)*Wind!$B$11*Wind!$B$7*(VLOOKUP(A6223+0.5,'Wind - Power Curve'!$A$3:$E$47,5,TRUE))*Wind!$B$9)/1000</f>
        <v>5253.2209890776112</v>
      </c>
      <c r="D6223" s="23" t="s">
        <v>9</v>
      </c>
    </row>
    <row r="6224" spans="1:4" x14ac:dyDescent="0.35">
      <c r="A6224" s="4">
        <f>Climate285!F6251*((113.5/10)^0.12)</f>
        <v>9.8643163397103066</v>
      </c>
      <c r="B6224" s="24">
        <f>VLOOKUP(A6224,'Wind - Power Curve'!$A$3:$B$47,2)*Wind!$B$9</f>
        <v>4640.4000000000005</v>
      </c>
      <c r="C6224">
        <f>(0.5*(A6224^3)*Wind!$B$11*Wind!$B$7*(VLOOKUP(A6224+0.5,'Wind - Power Curve'!$A$3:$E$47,5,TRUE))*Wind!$B$9)/1000</f>
        <v>5116.6441723521666</v>
      </c>
      <c r="D6224" s="23" t="s">
        <v>9</v>
      </c>
    </row>
    <row r="6225" spans="1:4" x14ac:dyDescent="0.35">
      <c r="A6225" s="4">
        <f>Climate285!F6252*((113.5/10)^0.12)</f>
        <v>9.5363980896113887</v>
      </c>
      <c r="B6225" s="24">
        <f>VLOOKUP(A6225,'Wind - Power Curve'!$A$3:$B$47,2)*Wind!$B$9</f>
        <v>4640.4000000000005</v>
      </c>
      <c r="C6225">
        <f>(0.5*(A6225^3)*Wind!$B$11*Wind!$B$7*(VLOOKUP(A6225+0.5,'Wind - Power Curve'!$A$3:$E$47,5,TRUE))*Wind!$B$9)/1000</f>
        <v>4623.1433333754749</v>
      </c>
      <c r="D6225" s="23" t="s">
        <v>9</v>
      </c>
    </row>
    <row r="6226" spans="1:4" x14ac:dyDescent="0.35">
      <c r="A6226" s="4">
        <f>Climate285!F6253*((113.5/10)^0.12)</f>
        <v>10.012883383632674</v>
      </c>
      <c r="B6226" s="24">
        <f>VLOOKUP(A6226,'Wind - Power Curve'!$A$3:$B$47,2)*Wind!$B$9</f>
        <v>5330.7</v>
      </c>
      <c r="C6226">
        <f>(0.5*(A6226^3)*Wind!$B$11*Wind!$B$7*(VLOOKUP(A6226+0.5,'Wind - Power Curve'!$A$3:$E$47,5,TRUE))*Wind!$B$9)/1000</f>
        <v>5176.0278468038059</v>
      </c>
      <c r="D6226" s="23" t="s">
        <v>9</v>
      </c>
    </row>
    <row r="6227" spans="1:4" x14ac:dyDescent="0.35">
      <c r="A6227" s="4">
        <f>Climate285!F6254*((113.5/10)^0.12)</f>
        <v>9.7505487835535405</v>
      </c>
      <c r="B6227" s="24">
        <f>VLOOKUP(A6227,'Wind - Power Curve'!$A$3:$B$47,2)*Wind!$B$9</f>
        <v>4640.4000000000005</v>
      </c>
      <c r="C6227">
        <f>(0.5*(A6227^3)*Wind!$B$11*Wind!$B$7*(VLOOKUP(A6227+0.5,'Wind - Power Curve'!$A$3:$E$47,5,TRUE))*Wind!$B$9)/1000</f>
        <v>4941.6436049235881</v>
      </c>
      <c r="D6227" s="23" t="s">
        <v>9</v>
      </c>
    </row>
    <row r="6228" spans="1:4" x14ac:dyDescent="0.35">
      <c r="A6228" s="4">
        <f>Climate285!F6255*((113.5/10)^0.12)</f>
        <v>9.5149830202171746</v>
      </c>
      <c r="B6228" s="24">
        <f>VLOOKUP(A6228,'Wind - Power Curve'!$A$3:$B$47,2)*Wind!$B$9</f>
        <v>4640.4000000000005</v>
      </c>
      <c r="C6228">
        <f>(0.5*(A6228^3)*Wind!$B$11*Wind!$B$7*(VLOOKUP(A6228+0.5,'Wind - Power Curve'!$A$3:$E$47,5,TRUE))*Wind!$B$9)/1000</f>
        <v>4592.0678348728188</v>
      </c>
      <c r="D6228" s="23" t="s">
        <v>9</v>
      </c>
    </row>
    <row r="6229" spans="1:4" x14ac:dyDescent="0.35">
      <c r="A6229" s="4">
        <f>Climate285!F6256*((113.5/10)^0.12)</f>
        <v>9.4708144395916047</v>
      </c>
      <c r="B6229" s="24">
        <f>VLOOKUP(A6229,'Wind - Power Curve'!$A$3:$B$47,2)*Wind!$B$9</f>
        <v>3954.6</v>
      </c>
      <c r="C6229">
        <f>(0.5*(A6229^3)*Wind!$B$11*Wind!$B$7*(VLOOKUP(A6229+0.5,'Wind - Power Curve'!$A$3:$E$47,5,TRUE))*Wind!$B$9)/1000</f>
        <v>4597.7630434175944</v>
      </c>
      <c r="D6229" s="23" t="s">
        <v>9</v>
      </c>
    </row>
    <row r="6230" spans="1:4" x14ac:dyDescent="0.35">
      <c r="A6230" s="4">
        <f>Climate285!F6257*((113.5/10)^0.12)</f>
        <v>9.6033201814683107</v>
      </c>
      <c r="B6230" s="24">
        <f>VLOOKUP(A6230,'Wind - Power Curve'!$A$3:$B$47,2)*Wind!$B$9</f>
        <v>4640.4000000000005</v>
      </c>
      <c r="C6230">
        <f>(0.5*(A6230^3)*Wind!$B$11*Wind!$B$7*(VLOOKUP(A6230+0.5,'Wind - Power Curve'!$A$3:$E$47,5,TRUE))*Wind!$B$9)/1000</f>
        <v>4721.157277266112</v>
      </c>
      <c r="D6230" s="23" t="s">
        <v>9</v>
      </c>
    </row>
    <row r="6231" spans="1:4" x14ac:dyDescent="0.35">
      <c r="A6231" s="4">
        <f>Climate285!F6258*((113.5/10)^0.12)</f>
        <v>9.9901298724013206</v>
      </c>
      <c r="B6231" s="24">
        <f>VLOOKUP(A6231,'Wind - Power Curve'!$A$3:$B$47,2)*Wind!$B$9</f>
        <v>4640.4000000000005</v>
      </c>
      <c r="C6231">
        <f>(0.5*(A6231^3)*Wind!$B$11*Wind!$B$7*(VLOOKUP(A6231+0.5,'Wind - Power Curve'!$A$3:$E$47,5,TRUE))*Wind!$B$9)/1000</f>
        <v>5314.9311675280996</v>
      </c>
      <c r="D6231" s="23" t="s">
        <v>9</v>
      </c>
    </row>
    <row r="6232" spans="1:4" x14ac:dyDescent="0.35">
      <c r="A6232" s="4">
        <f>Climate285!F6259*((113.5/10)^0.12)</f>
        <v>9.7371643651821547</v>
      </c>
      <c r="B6232" s="24">
        <f>VLOOKUP(A6232,'Wind - Power Curve'!$A$3:$B$47,2)*Wind!$B$9</f>
        <v>4640.4000000000005</v>
      </c>
      <c r="C6232">
        <f>(0.5*(A6232^3)*Wind!$B$11*Wind!$B$7*(VLOOKUP(A6232+0.5,'Wind - Power Curve'!$A$3:$E$47,5,TRUE))*Wind!$B$9)/1000</f>
        <v>4921.3215868223297</v>
      </c>
      <c r="D6232" s="23" t="s">
        <v>9</v>
      </c>
    </row>
    <row r="6233" spans="1:4" x14ac:dyDescent="0.35">
      <c r="A6233" s="4">
        <f>Climate285!F6260*((113.5/10)^0.12)</f>
        <v>10.166804194903595</v>
      </c>
      <c r="B6233" s="24">
        <f>VLOOKUP(A6233,'Wind - Power Curve'!$A$3:$B$47,2)*Wind!$B$9</f>
        <v>5330.7</v>
      </c>
      <c r="C6233">
        <f>(0.5*(A6233^3)*Wind!$B$11*Wind!$B$7*(VLOOKUP(A6233+0.5,'Wind - Power Curve'!$A$3:$E$47,5,TRUE))*Wind!$B$9)/1000</f>
        <v>5418.4180347960173</v>
      </c>
      <c r="D6233" s="23" t="s">
        <v>9</v>
      </c>
    </row>
    <row r="6234" spans="1:4" x14ac:dyDescent="0.35">
      <c r="A6234" s="4">
        <f>Climate285!F6261*((113.5/10)^0.12)</f>
        <v>10.343478517405869</v>
      </c>
      <c r="B6234" s="24">
        <f>VLOOKUP(A6234,'Wind - Power Curve'!$A$3:$B$47,2)*Wind!$B$9</f>
        <v>5330.7</v>
      </c>
      <c r="C6234">
        <f>(0.5*(A6234^3)*Wind!$B$11*Wind!$B$7*(VLOOKUP(A6234+0.5,'Wind - Power Curve'!$A$3:$E$47,5,TRUE))*Wind!$B$9)/1000</f>
        <v>5705.8319975082231</v>
      </c>
      <c r="D6234" s="23" t="s">
        <v>9</v>
      </c>
    </row>
    <row r="6235" spans="1:4" x14ac:dyDescent="0.35">
      <c r="A6235" s="4">
        <f>Climate285!F6262*((113.5/10)^0.12)</f>
        <v>9.9928067560755967</v>
      </c>
      <c r="B6235" s="24">
        <f>VLOOKUP(A6235,'Wind - Power Curve'!$A$3:$B$47,2)*Wind!$B$9</f>
        <v>4640.4000000000005</v>
      </c>
      <c r="C6235">
        <f>(0.5*(A6235^3)*Wind!$B$11*Wind!$B$7*(VLOOKUP(A6235+0.5,'Wind - Power Curve'!$A$3:$E$47,5,TRUE))*Wind!$B$9)/1000</f>
        <v>5319.2047651532039</v>
      </c>
      <c r="D6235" s="23" t="s">
        <v>9</v>
      </c>
    </row>
    <row r="6236" spans="1:4" x14ac:dyDescent="0.35">
      <c r="A6236" s="4">
        <f>Climate285!F6263*((113.5/10)^0.12)</f>
        <v>9.6876420172080326</v>
      </c>
      <c r="B6236" s="24">
        <f>VLOOKUP(A6236,'Wind - Power Curve'!$A$3:$B$47,2)*Wind!$B$9</f>
        <v>4640.4000000000005</v>
      </c>
      <c r="C6236">
        <f>(0.5*(A6236^3)*Wind!$B$11*Wind!$B$7*(VLOOKUP(A6236+0.5,'Wind - Power Curve'!$A$3:$E$47,5,TRUE))*Wind!$B$9)/1000</f>
        <v>4846.614625650066</v>
      </c>
      <c r="D6236" s="23" t="s">
        <v>9</v>
      </c>
    </row>
    <row r="6237" spans="1:4" x14ac:dyDescent="0.35">
      <c r="A6237" s="4">
        <f>Climate285!F6264*((113.5/10)^0.12)</f>
        <v>9.8964389438016305</v>
      </c>
      <c r="B6237" s="24">
        <f>VLOOKUP(A6237,'Wind - Power Curve'!$A$3:$B$47,2)*Wind!$B$9</f>
        <v>4640.4000000000005</v>
      </c>
      <c r="C6237">
        <f>(0.5*(A6237^3)*Wind!$B$11*Wind!$B$7*(VLOOKUP(A6237+0.5,'Wind - Power Curve'!$A$3:$E$47,5,TRUE))*Wind!$B$9)/1000</f>
        <v>5166.7933381200874</v>
      </c>
      <c r="D6237" s="23" t="s">
        <v>9</v>
      </c>
    </row>
    <row r="6238" spans="1:4" x14ac:dyDescent="0.35">
      <c r="A6238" s="4">
        <f>Climate285!F6265*((113.5/10)^0.12)</f>
        <v>9.9218693387072605</v>
      </c>
      <c r="B6238" s="24">
        <f>VLOOKUP(A6238,'Wind - Power Curve'!$A$3:$B$47,2)*Wind!$B$9</f>
        <v>4640.4000000000005</v>
      </c>
      <c r="C6238">
        <f>(0.5*(A6238^3)*Wind!$B$11*Wind!$B$7*(VLOOKUP(A6238+0.5,'Wind - Power Curve'!$A$3:$E$47,5,TRUE))*Wind!$B$9)/1000</f>
        <v>5206.7263445153985</v>
      </c>
      <c r="D6238" s="23" t="s">
        <v>9</v>
      </c>
    </row>
    <row r="6239" spans="1:4" x14ac:dyDescent="0.35">
      <c r="A6239" s="4">
        <f>Climate285!F6266*((113.5/10)^0.12)</f>
        <v>9.5323827640999728</v>
      </c>
      <c r="B6239" s="24">
        <f>VLOOKUP(A6239,'Wind - Power Curve'!$A$3:$B$47,2)*Wind!$B$9</f>
        <v>4640.4000000000005</v>
      </c>
      <c r="C6239">
        <f>(0.5*(A6239^3)*Wind!$B$11*Wind!$B$7*(VLOOKUP(A6239+0.5,'Wind - Power Curve'!$A$3:$E$47,5,TRUE))*Wind!$B$9)/1000</f>
        <v>4617.3060318766347</v>
      </c>
      <c r="D6239" s="23" t="s">
        <v>9</v>
      </c>
    </row>
    <row r="6240" spans="1:4" x14ac:dyDescent="0.35">
      <c r="A6240" s="4">
        <f>Climate285!F6267*((113.5/10)^0.12)</f>
        <v>9.5658438100284346</v>
      </c>
      <c r="B6240" s="24">
        <f>VLOOKUP(A6240,'Wind - Power Curve'!$A$3:$B$47,2)*Wind!$B$9</f>
        <v>4640.4000000000005</v>
      </c>
      <c r="C6240">
        <f>(0.5*(A6240^3)*Wind!$B$11*Wind!$B$7*(VLOOKUP(A6240+0.5,'Wind - Power Curve'!$A$3:$E$47,5,TRUE))*Wind!$B$9)/1000</f>
        <v>4666.1006074309971</v>
      </c>
      <c r="D6240" s="23" t="s">
        <v>9</v>
      </c>
    </row>
    <row r="6241" spans="1:4" x14ac:dyDescent="0.35">
      <c r="A6241" s="4">
        <f>Climate285!F6268*((113.5/10)^0.12)</f>
        <v>9.2218642578838548</v>
      </c>
      <c r="B6241" s="24">
        <f>VLOOKUP(A6241,'Wind - Power Curve'!$A$3:$B$47,2)*Wind!$B$9</f>
        <v>3954.6</v>
      </c>
      <c r="C6241">
        <f>(0.5*(A6241^3)*Wind!$B$11*Wind!$B$7*(VLOOKUP(A6241+0.5,'Wind - Power Curve'!$A$3:$E$47,5,TRUE))*Wind!$B$9)/1000</f>
        <v>4244.6391764414502</v>
      </c>
      <c r="D6241" s="23" t="s">
        <v>9</v>
      </c>
    </row>
    <row r="6242" spans="1:4" x14ac:dyDescent="0.35">
      <c r="A6242" s="4">
        <f>Climate285!F6269*((113.5/10)^0.12)</f>
        <v>9.1268348874470266</v>
      </c>
      <c r="B6242" s="24">
        <f>VLOOKUP(A6242,'Wind - Power Curve'!$A$3:$B$47,2)*Wind!$B$9</f>
        <v>3954.6</v>
      </c>
      <c r="C6242">
        <f>(0.5*(A6242^3)*Wind!$B$11*Wind!$B$7*(VLOOKUP(A6242+0.5,'Wind - Power Curve'!$A$3:$E$47,5,TRUE))*Wind!$B$9)/1000</f>
        <v>4114.7663894398929</v>
      </c>
      <c r="D6242" s="23" t="s">
        <v>9</v>
      </c>
    </row>
    <row r="6243" spans="1:4" x14ac:dyDescent="0.35">
      <c r="A6243" s="4">
        <f>Climate285!F6270*((113.5/10)^0.12)</f>
        <v>9.3102014191349927</v>
      </c>
      <c r="B6243" s="24">
        <f>VLOOKUP(A6243,'Wind - Power Curve'!$A$3:$B$47,2)*Wind!$B$9</f>
        <v>3954.6</v>
      </c>
      <c r="C6243">
        <f>(0.5*(A6243^3)*Wind!$B$11*Wind!$B$7*(VLOOKUP(A6243+0.5,'Wind - Power Curve'!$A$3:$E$47,5,TRUE))*Wind!$B$9)/1000</f>
        <v>4367.7908321768182</v>
      </c>
      <c r="D6243" s="23" t="s">
        <v>9</v>
      </c>
    </row>
    <row r="6244" spans="1:4" x14ac:dyDescent="0.35">
      <c r="A6244" s="4">
        <f>Climate285!F6271*((113.5/10)^0.12)</f>
        <v>8.7721478006053406</v>
      </c>
      <c r="B6244" s="24">
        <f>VLOOKUP(A6244,'Wind - Power Curve'!$A$3:$B$47,2)*Wind!$B$9</f>
        <v>3314.7000000000003</v>
      </c>
      <c r="C6244">
        <f>(0.5*(A6244^3)*Wind!$B$11*Wind!$B$7*(VLOOKUP(A6244+0.5,'Wind - Power Curve'!$A$3:$E$47,5,TRUE))*Wind!$B$9)/1000</f>
        <v>3661.7851153380029</v>
      </c>
      <c r="D6244" s="23" t="s">
        <v>9</v>
      </c>
    </row>
    <row r="6245" spans="1:4" x14ac:dyDescent="0.35">
      <c r="A6245" s="4">
        <f>Climate285!F6272*((113.5/10)^0.12)</f>
        <v>8.9514990067818907</v>
      </c>
      <c r="B6245" s="24">
        <f>VLOOKUP(A6245,'Wind - Power Curve'!$A$3:$B$47,2)*Wind!$B$9</f>
        <v>3314.7000000000003</v>
      </c>
      <c r="C6245">
        <f>(0.5*(A6245^3)*Wind!$B$11*Wind!$B$7*(VLOOKUP(A6245+0.5,'Wind - Power Curve'!$A$3:$E$47,5,TRUE))*Wind!$B$9)/1000</f>
        <v>3891.0099121584249</v>
      </c>
      <c r="D6245" s="23" t="s">
        <v>9</v>
      </c>
    </row>
    <row r="6246" spans="1:4" x14ac:dyDescent="0.35">
      <c r="A6246" s="4">
        <f>Climate285!F6273*((113.5/10)^0.12)</f>
        <v>9.1589574915383487</v>
      </c>
      <c r="B6246" s="24">
        <f>VLOOKUP(A6246,'Wind - Power Curve'!$A$3:$B$47,2)*Wind!$B$9</f>
        <v>3954.6</v>
      </c>
      <c r="C6246">
        <f>(0.5*(A6246^3)*Wind!$B$11*Wind!$B$7*(VLOOKUP(A6246+0.5,'Wind - Power Curve'!$A$3:$E$47,5,TRUE))*Wind!$B$9)/1000</f>
        <v>4158.366202406557</v>
      </c>
      <c r="D6246" s="23" t="s">
        <v>9</v>
      </c>
    </row>
    <row r="6247" spans="1:4" x14ac:dyDescent="0.35">
      <c r="A6247" s="4">
        <f>Climate285!F6274*((113.5/10)^0.12)</f>
        <v>8.9688987506646889</v>
      </c>
      <c r="B6247" s="24">
        <f>VLOOKUP(A6247,'Wind - Power Curve'!$A$3:$B$47,2)*Wind!$B$9</f>
        <v>3314.7000000000003</v>
      </c>
      <c r="C6247">
        <f>(0.5*(A6247^3)*Wind!$B$11*Wind!$B$7*(VLOOKUP(A6247+0.5,'Wind - Power Curve'!$A$3:$E$47,5,TRUE))*Wind!$B$9)/1000</f>
        <v>3913.7438453371806</v>
      </c>
      <c r="D6247" s="23" t="s">
        <v>9</v>
      </c>
    </row>
    <row r="6248" spans="1:4" x14ac:dyDescent="0.35">
      <c r="A6248" s="4">
        <f>Climate285!F6275*((113.5/10)^0.12)</f>
        <v>9.0987276088671187</v>
      </c>
      <c r="B6248" s="24">
        <f>VLOOKUP(A6248,'Wind - Power Curve'!$A$3:$B$47,2)*Wind!$B$9</f>
        <v>3954.6</v>
      </c>
      <c r="C6248">
        <f>(0.5*(A6248^3)*Wind!$B$11*Wind!$B$7*(VLOOKUP(A6248+0.5,'Wind - Power Curve'!$A$3:$E$47,5,TRUE))*Wind!$B$9)/1000</f>
        <v>4076.8674645845549</v>
      </c>
      <c r="D6248" s="23" t="s">
        <v>9</v>
      </c>
    </row>
    <row r="6249" spans="1:4" x14ac:dyDescent="0.35">
      <c r="A6249" s="4">
        <f>Climate285!F6276*((113.5/10)^0.12)</f>
        <v>9.0197595404759507</v>
      </c>
      <c r="B6249" s="24">
        <f>VLOOKUP(A6249,'Wind - Power Curve'!$A$3:$B$47,2)*Wind!$B$9</f>
        <v>3954.6</v>
      </c>
      <c r="C6249">
        <f>(0.5*(A6249^3)*Wind!$B$11*Wind!$B$7*(VLOOKUP(A6249+0.5,'Wind - Power Curve'!$A$3:$E$47,5,TRUE))*Wind!$B$9)/1000</f>
        <v>3971.6363924476277</v>
      </c>
      <c r="D6249" s="23" t="s">
        <v>9</v>
      </c>
    </row>
    <row r="6250" spans="1:4" x14ac:dyDescent="0.35">
      <c r="A6250" s="4">
        <f>Climate285!F6277*((113.5/10)^0.12)</f>
        <v>8.8390698924622608</v>
      </c>
      <c r="B6250" s="24">
        <f>VLOOKUP(A6250,'Wind - Power Curve'!$A$3:$B$47,2)*Wind!$B$9</f>
        <v>3314.7000000000003</v>
      </c>
      <c r="C6250">
        <f>(0.5*(A6250^3)*Wind!$B$11*Wind!$B$7*(VLOOKUP(A6250+0.5,'Wind - Power Curve'!$A$3:$E$47,5,TRUE))*Wind!$B$9)/1000</f>
        <v>3746.2325898482422</v>
      </c>
      <c r="D6250" s="23" t="s">
        <v>9</v>
      </c>
    </row>
    <row r="6251" spans="1:4" x14ac:dyDescent="0.35">
      <c r="A6251" s="4">
        <f>Climate285!F6278*((113.5/10)^0.12)</f>
        <v>9.0170826568016746</v>
      </c>
      <c r="B6251" s="24">
        <f>VLOOKUP(A6251,'Wind - Power Curve'!$A$3:$B$47,2)*Wind!$B$9</f>
        <v>3954.6</v>
      </c>
      <c r="C6251">
        <f>(0.5*(A6251^3)*Wind!$B$11*Wind!$B$7*(VLOOKUP(A6251+0.5,'Wind - Power Curve'!$A$3:$E$47,5,TRUE))*Wind!$B$9)/1000</f>
        <v>3968.1013357860602</v>
      </c>
      <c r="D6251" s="23" t="s">
        <v>9</v>
      </c>
    </row>
    <row r="6252" spans="1:4" x14ac:dyDescent="0.35">
      <c r="A6252" s="4">
        <f>Climate285!F6279*((113.5/10)^0.12)</f>
        <v>8.9086688679934607</v>
      </c>
      <c r="B6252" s="24">
        <f>VLOOKUP(A6252,'Wind - Power Curve'!$A$3:$B$47,2)*Wind!$B$9</f>
        <v>3314.7000000000003</v>
      </c>
      <c r="C6252">
        <f>(0.5*(A6252^3)*Wind!$B$11*Wind!$B$7*(VLOOKUP(A6252+0.5,'Wind - Power Curve'!$A$3:$E$47,5,TRUE))*Wind!$B$9)/1000</f>
        <v>3835.424902601429</v>
      </c>
      <c r="D6252" s="23" t="s">
        <v>9</v>
      </c>
    </row>
    <row r="6253" spans="1:4" x14ac:dyDescent="0.35">
      <c r="A6253" s="4">
        <f>Climate285!F6280*((113.5/10)^0.12)</f>
        <v>8.7855322189767246</v>
      </c>
      <c r="B6253" s="24">
        <f>VLOOKUP(A6253,'Wind - Power Curve'!$A$3:$B$47,2)*Wind!$B$9</f>
        <v>3314.7000000000003</v>
      </c>
      <c r="C6253">
        <f>(0.5*(A6253^3)*Wind!$B$11*Wind!$B$7*(VLOOKUP(A6253+0.5,'Wind - Power Curve'!$A$3:$E$47,5,TRUE))*Wind!$B$9)/1000</f>
        <v>3678.5720014681565</v>
      </c>
      <c r="D6253" s="23" t="s">
        <v>9</v>
      </c>
    </row>
    <row r="6254" spans="1:4" x14ac:dyDescent="0.35">
      <c r="A6254" s="4">
        <f>Climate285!F6281*((113.5/10)^0.12)</f>
        <v>9.4186152079432066</v>
      </c>
      <c r="B6254" s="24">
        <f>VLOOKUP(A6254,'Wind - Power Curve'!$A$3:$B$47,2)*Wind!$B$9</f>
        <v>3954.6</v>
      </c>
      <c r="C6254">
        <f>(0.5*(A6254^3)*Wind!$B$11*Wind!$B$7*(VLOOKUP(A6254+0.5,'Wind - Power Curve'!$A$3:$E$47,5,TRUE))*Wind!$B$9)/1000</f>
        <v>4522.1583474349109</v>
      </c>
      <c r="D6254" s="23" t="s">
        <v>9</v>
      </c>
    </row>
    <row r="6255" spans="1:4" x14ac:dyDescent="0.35">
      <c r="A6255" s="4">
        <f>Climate285!F6282*((113.5/10)^0.12)</f>
        <v>9.5497825079827727</v>
      </c>
      <c r="B6255" s="24">
        <f>VLOOKUP(A6255,'Wind - Power Curve'!$A$3:$B$47,2)*Wind!$B$9</f>
        <v>4640.4000000000005</v>
      </c>
      <c r="C6255">
        <f>(0.5*(A6255^3)*Wind!$B$11*Wind!$B$7*(VLOOKUP(A6255+0.5,'Wind - Power Curve'!$A$3:$E$47,5,TRUE))*Wind!$B$9)/1000</f>
        <v>4642.6365333384656</v>
      </c>
      <c r="D6255" s="23" t="s">
        <v>9</v>
      </c>
    </row>
    <row r="6256" spans="1:4" x14ac:dyDescent="0.35">
      <c r="A6256" s="4">
        <f>Climate285!F6283*((113.5/10)^0.12)</f>
        <v>9.9633610356585507</v>
      </c>
      <c r="B6256" s="24">
        <f>VLOOKUP(A6256,'Wind - Power Curve'!$A$3:$B$47,2)*Wind!$B$9</f>
        <v>4640.4000000000005</v>
      </c>
      <c r="C6256">
        <f>(0.5*(A6256^3)*Wind!$B$11*Wind!$B$7*(VLOOKUP(A6256+0.5,'Wind - Power Curve'!$A$3:$E$47,5,TRUE))*Wind!$B$9)/1000</f>
        <v>5272.3210197895078</v>
      </c>
      <c r="D6256" s="23" t="s">
        <v>9</v>
      </c>
    </row>
    <row r="6257" spans="1:4" x14ac:dyDescent="0.35">
      <c r="A6257" s="4">
        <f>Climate285!F6284*((113.5/10)^0.12)</f>
        <v>9.7157492957879406</v>
      </c>
      <c r="B6257" s="24">
        <f>VLOOKUP(A6257,'Wind - Power Curve'!$A$3:$B$47,2)*Wind!$B$9</f>
        <v>4640.4000000000005</v>
      </c>
      <c r="C6257">
        <f>(0.5*(A6257^3)*Wind!$B$11*Wind!$B$7*(VLOOKUP(A6257+0.5,'Wind - Power Curve'!$A$3:$E$47,5,TRUE))*Wind!$B$9)/1000</f>
        <v>4888.9223720003602</v>
      </c>
      <c r="D6257" s="23" t="s">
        <v>9</v>
      </c>
    </row>
    <row r="6258" spans="1:4" x14ac:dyDescent="0.35">
      <c r="A6258" s="4">
        <f>Climate285!F6285*((113.5/10)^0.12)</f>
        <v>9.9071464784987366</v>
      </c>
      <c r="B6258" s="24">
        <f>VLOOKUP(A6258,'Wind - Power Curve'!$A$3:$B$47,2)*Wind!$B$9</f>
        <v>4640.4000000000005</v>
      </c>
      <c r="C6258">
        <f>(0.5*(A6258^3)*Wind!$B$11*Wind!$B$7*(VLOOKUP(A6258+0.5,'Wind - Power Curve'!$A$3:$E$47,5,TRUE))*Wind!$B$9)/1000</f>
        <v>5183.5822554349716</v>
      </c>
      <c r="D6258" s="23" t="s">
        <v>9</v>
      </c>
    </row>
    <row r="6259" spans="1:4" x14ac:dyDescent="0.35">
      <c r="A6259" s="4">
        <f>Climate285!F6286*((113.5/10)^0.12)</f>
        <v>9.7425181325307086</v>
      </c>
      <c r="B6259" s="24">
        <f>VLOOKUP(A6259,'Wind - Power Curve'!$A$3:$B$47,2)*Wind!$B$9</f>
        <v>4640.4000000000005</v>
      </c>
      <c r="C6259">
        <f>(0.5*(A6259^3)*Wind!$B$11*Wind!$B$7*(VLOOKUP(A6259+0.5,'Wind - Power Curve'!$A$3:$E$47,5,TRUE))*Wind!$B$9)/1000</f>
        <v>4929.4436948042357</v>
      </c>
      <c r="D6259" s="23" t="s">
        <v>9</v>
      </c>
    </row>
    <row r="6260" spans="1:4" x14ac:dyDescent="0.35">
      <c r="A6260" s="4">
        <f>Climate285!F6287*((113.5/10)^0.12)</f>
        <v>9.6220583671882487</v>
      </c>
      <c r="B6260" s="24">
        <f>VLOOKUP(A6260,'Wind - Power Curve'!$A$3:$B$47,2)*Wind!$B$9</f>
        <v>4640.4000000000005</v>
      </c>
      <c r="C6260">
        <f>(0.5*(A6260^3)*Wind!$B$11*Wind!$B$7*(VLOOKUP(A6260+0.5,'Wind - Power Curve'!$A$3:$E$47,5,TRUE))*Wind!$B$9)/1000</f>
        <v>4748.8472789228108</v>
      </c>
      <c r="D6260" s="23" t="s">
        <v>9</v>
      </c>
    </row>
    <row r="6261" spans="1:4" x14ac:dyDescent="0.35">
      <c r="A6261" s="4">
        <f>Climate285!F6288*((113.5/10)^0.12)</f>
        <v>9.4587684630573605</v>
      </c>
      <c r="B6261" s="24">
        <f>VLOOKUP(A6261,'Wind - Power Curve'!$A$3:$B$47,2)*Wind!$B$9</f>
        <v>3954.6</v>
      </c>
      <c r="C6261">
        <f>(0.5*(A6261^3)*Wind!$B$11*Wind!$B$7*(VLOOKUP(A6261+0.5,'Wind - Power Curve'!$A$3:$E$47,5,TRUE))*Wind!$B$9)/1000</f>
        <v>4580.2415941058844</v>
      </c>
      <c r="D6261" s="23" t="s">
        <v>9</v>
      </c>
    </row>
    <row r="6262" spans="1:4" x14ac:dyDescent="0.35">
      <c r="A6262" s="4">
        <f>Climate285!F6289*((113.5/10)^0.12)</f>
        <v>9.6327659018853566</v>
      </c>
      <c r="B6262" s="24">
        <f>VLOOKUP(A6262,'Wind - Power Curve'!$A$3:$B$47,2)*Wind!$B$9</f>
        <v>4640.4000000000005</v>
      </c>
      <c r="C6262">
        <f>(0.5*(A6262^3)*Wind!$B$11*Wind!$B$7*(VLOOKUP(A6262+0.5,'Wind - Power Curve'!$A$3:$E$47,5,TRUE))*Wind!$B$9)/1000</f>
        <v>4764.7186395341641</v>
      </c>
      <c r="D6262" s="23" t="s">
        <v>9</v>
      </c>
    </row>
    <row r="6263" spans="1:4" x14ac:dyDescent="0.35">
      <c r="A6263" s="4">
        <f>Climate285!F6290*((113.5/10)^0.12)</f>
        <v>9.7197646212993547</v>
      </c>
      <c r="B6263" s="24">
        <f>VLOOKUP(A6263,'Wind - Power Curve'!$A$3:$B$47,2)*Wind!$B$9</f>
        <v>4640.4000000000005</v>
      </c>
      <c r="C6263">
        <f>(0.5*(A6263^3)*Wind!$B$11*Wind!$B$7*(VLOOKUP(A6263+0.5,'Wind - Power Curve'!$A$3:$E$47,5,TRUE))*Wind!$B$9)/1000</f>
        <v>4894.9863599188784</v>
      </c>
      <c r="D6263" s="23" t="s">
        <v>9</v>
      </c>
    </row>
    <row r="6264" spans="1:4" x14ac:dyDescent="0.35">
      <c r="A6264" s="4">
        <f>Climate285!F6291*((113.5/10)^0.12)</f>
        <v>9.3128783028092705</v>
      </c>
      <c r="B6264" s="24">
        <f>VLOOKUP(A6264,'Wind - Power Curve'!$A$3:$B$47,2)*Wind!$B$9</f>
        <v>3954.6</v>
      </c>
      <c r="C6264">
        <f>(0.5*(A6264^3)*Wind!$B$11*Wind!$B$7*(VLOOKUP(A6264+0.5,'Wind - Power Curve'!$A$3:$E$47,5,TRUE))*Wind!$B$9)/1000</f>
        <v>4371.5594176741652</v>
      </c>
      <c r="D6264" s="23" t="s">
        <v>9</v>
      </c>
    </row>
    <row r="6265" spans="1:4" x14ac:dyDescent="0.35">
      <c r="A6265" s="4">
        <f>Climate285!F6292*((113.5/10)^0.12)</f>
        <v>9.3423240232263165</v>
      </c>
      <c r="B6265" s="24">
        <f>VLOOKUP(A6265,'Wind - Power Curve'!$A$3:$B$47,2)*Wind!$B$9</f>
        <v>3954.6</v>
      </c>
      <c r="C6265">
        <f>(0.5*(A6265^3)*Wind!$B$11*Wind!$B$7*(VLOOKUP(A6265+0.5,'Wind - Power Curve'!$A$3:$E$47,5,TRUE))*Wind!$B$9)/1000</f>
        <v>4413.1570237276828</v>
      </c>
      <c r="D6265" s="23" t="s">
        <v>9</v>
      </c>
    </row>
    <row r="6266" spans="1:4" x14ac:dyDescent="0.35">
      <c r="A6266" s="4">
        <f>Climate285!F6293*((113.5/10)^0.12)</f>
        <v>9.3115398609721307</v>
      </c>
      <c r="B6266" s="24">
        <f>VLOOKUP(A6266,'Wind - Power Curve'!$A$3:$B$47,2)*Wind!$B$9</f>
        <v>3954.6</v>
      </c>
      <c r="C6266">
        <f>(0.5*(A6266^3)*Wind!$B$11*Wind!$B$7*(VLOOKUP(A6266+0.5,'Wind - Power Curve'!$A$3:$E$47,5,TRUE))*Wind!$B$9)/1000</f>
        <v>4369.6748540770313</v>
      </c>
      <c r="D6266" s="23" t="s">
        <v>9</v>
      </c>
    </row>
    <row r="6267" spans="1:4" x14ac:dyDescent="0.35">
      <c r="A6267" s="4">
        <f>Climate285!F6294*((113.5/10)^0.12)</f>
        <v>8.8203317067423228</v>
      </c>
      <c r="B6267" s="24">
        <f>VLOOKUP(A6267,'Wind - Power Curve'!$A$3:$B$47,2)*Wind!$B$9</f>
        <v>3314.7000000000003</v>
      </c>
      <c r="C6267">
        <f>(0.5*(A6267^3)*Wind!$B$11*Wind!$B$7*(VLOOKUP(A6267+0.5,'Wind - Power Curve'!$A$3:$E$47,5,TRUE))*Wind!$B$9)/1000</f>
        <v>3722.4578394904706</v>
      </c>
      <c r="D6267" s="23" t="s">
        <v>9</v>
      </c>
    </row>
    <row r="6268" spans="1:4" x14ac:dyDescent="0.35">
      <c r="A6268" s="4">
        <f>Climate285!F6295*((113.5/10)^0.12)</f>
        <v>9.1643112588869027</v>
      </c>
      <c r="B6268" s="24">
        <f>VLOOKUP(A6268,'Wind - Power Curve'!$A$3:$B$47,2)*Wind!$B$9</f>
        <v>3954.6</v>
      </c>
      <c r="C6268">
        <f>(0.5*(A6268^3)*Wind!$B$11*Wind!$B$7*(VLOOKUP(A6268+0.5,'Wind - Power Curve'!$A$3:$E$47,5,TRUE))*Wind!$B$9)/1000</f>
        <v>4165.6626467783535</v>
      </c>
      <c r="D6268" s="23" t="s">
        <v>9</v>
      </c>
    </row>
    <row r="6269" spans="1:4" x14ac:dyDescent="0.35">
      <c r="A6269" s="4">
        <f>Climate285!F6296*((113.5/10)^0.12)</f>
        <v>9.3102014191349927</v>
      </c>
      <c r="B6269" s="24">
        <f>VLOOKUP(A6269,'Wind - Power Curve'!$A$3:$B$47,2)*Wind!$B$9</f>
        <v>3954.6</v>
      </c>
      <c r="C6269">
        <f>(0.5*(A6269^3)*Wind!$B$11*Wind!$B$7*(VLOOKUP(A6269+0.5,'Wind - Power Curve'!$A$3:$E$47,5,TRUE))*Wind!$B$9)/1000</f>
        <v>4367.7908321768182</v>
      </c>
      <c r="D6269" s="23" t="s">
        <v>9</v>
      </c>
    </row>
    <row r="6270" spans="1:4" x14ac:dyDescent="0.35">
      <c r="A6270" s="4">
        <f>Climate285!F6297*((113.5/10)^0.12)</f>
        <v>9.4306611844774526</v>
      </c>
      <c r="B6270" s="24">
        <f>VLOOKUP(A6270,'Wind - Power Curve'!$A$3:$B$47,2)*Wind!$B$9</f>
        <v>3954.6</v>
      </c>
      <c r="C6270">
        <f>(0.5*(A6270^3)*Wind!$B$11*Wind!$B$7*(VLOOKUP(A6270+0.5,'Wind - Power Curve'!$A$3:$E$47,5,TRUE))*Wind!$B$9)/1000</f>
        <v>4539.5314467732114</v>
      </c>
      <c r="D6270" s="23" t="s">
        <v>9</v>
      </c>
    </row>
    <row r="6271" spans="1:4" x14ac:dyDescent="0.35">
      <c r="A6271" s="4">
        <f>Climate285!F6298*((113.5/10)^0.12)</f>
        <v>9.4159383242689287</v>
      </c>
      <c r="B6271" s="24">
        <f>VLOOKUP(A6271,'Wind - Power Curve'!$A$3:$B$47,2)*Wind!$B$9</f>
        <v>3954.6</v>
      </c>
      <c r="C6271">
        <f>(0.5*(A6271^3)*Wind!$B$11*Wind!$B$7*(VLOOKUP(A6271+0.5,'Wind - Power Curve'!$A$3:$E$47,5,TRUE))*Wind!$B$9)/1000</f>
        <v>4518.3036878776311</v>
      </c>
      <c r="D6271" s="23" t="s">
        <v>9</v>
      </c>
    </row>
    <row r="6272" spans="1:4" x14ac:dyDescent="0.35">
      <c r="A6272" s="4">
        <f>Climate285!F6299*((113.5/10)^0.12)</f>
        <v>9.0492052608929967</v>
      </c>
      <c r="B6272" s="24">
        <f>VLOOKUP(A6272,'Wind - Power Curve'!$A$3:$B$47,2)*Wind!$B$9</f>
        <v>3954.6</v>
      </c>
      <c r="C6272">
        <f>(0.5*(A6272^3)*Wind!$B$11*Wind!$B$7*(VLOOKUP(A6272+0.5,'Wind - Power Curve'!$A$3:$E$47,5,TRUE))*Wind!$B$9)/1000</f>
        <v>4010.6606795469156</v>
      </c>
      <c r="D6272" s="23" t="s">
        <v>9</v>
      </c>
    </row>
    <row r="6273" spans="1:4" x14ac:dyDescent="0.35">
      <c r="A6273" s="4">
        <f>Climate285!F6300*((113.5/10)^0.12)</f>
        <v>9.0933738415185648</v>
      </c>
      <c r="B6273" s="24">
        <f>VLOOKUP(A6273,'Wind - Power Curve'!$A$3:$B$47,2)*Wind!$B$9</f>
        <v>3954.6</v>
      </c>
      <c r="C6273">
        <f>(0.5*(A6273^3)*Wind!$B$11*Wind!$B$7*(VLOOKUP(A6273+0.5,'Wind - Power Curve'!$A$3:$E$47,5,TRUE))*Wind!$B$9)/1000</f>
        <v>4069.6751096468529</v>
      </c>
      <c r="D6273" s="23" t="s">
        <v>9</v>
      </c>
    </row>
    <row r="6274" spans="1:4" x14ac:dyDescent="0.35">
      <c r="A6274" s="4">
        <f>Climate285!F6301*((113.5/10)^0.12)</f>
        <v>9.3570468834348368</v>
      </c>
      <c r="B6274" s="24">
        <f>VLOOKUP(A6274,'Wind - Power Curve'!$A$3:$B$47,2)*Wind!$B$9</f>
        <v>3954.6</v>
      </c>
      <c r="C6274">
        <f>(0.5*(A6274^3)*Wind!$B$11*Wind!$B$7*(VLOOKUP(A6274+0.5,'Wind - Power Curve'!$A$3:$E$47,5,TRUE))*Wind!$B$9)/1000</f>
        <v>4434.0544179686894</v>
      </c>
      <c r="D6274" s="23" t="s">
        <v>9</v>
      </c>
    </row>
    <row r="6275" spans="1:4" x14ac:dyDescent="0.35">
      <c r="A6275" s="4">
        <f>Climate285!F6302*((113.5/10)^0.12)</f>
        <v>9.4079076732460987</v>
      </c>
      <c r="B6275" s="24">
        <f>VLOOKUP(A6275,'Wind - Power Curve'!$A$3:$B$47,2)*Wind!$B$9</f>
        <v>3954.6</v>
      </c>
      <c r="C6275">
        <f>(0.5*(A6275^3)*Wind!$B$11*Wind!$B$7*(VLOOKUP(A6275+0.5,'Wind - Power Curve'!$A$3:$E$47,5,TRUE))*Wind!$B$9)/1000</f>
        <v>4506.7528532008582</v>
      </c>
      <c r="D6275" s="23" t="s">
        <v>9</v>
      </c>
    </row>
    <row r="6276" spans="1:4" x14ac:dyDescent="0.35">
      <c r="A6276" s="4">
        <f>Climate285!F6303*((113.5/10)^0.12)</f>
        <v>9.5457671824713568</v>
      </c>
      <c r="B6276" s="24">
        <f>VLOOKUP(A6276,'Wind - Power Curve'!$A$3:$B$47,2)*Wind!$B$9</f>
        <v>4640.4000000000005</v>
      </c>
      <c r="C6276">
        <f>(0.5*(A6276^3)*Wind!$B$11*Wind!$B$7*(VLOOKUP(A6276+0.5,'Wind - Power Curve'!$A$3:$E$47,5,TRUE))*Wind!$B$9)/1000</f>
        <v>4636.7828314784911</v>
      </c>
      <c r="D6276" s="23" t="s">
        <v>9</v>
      </c>
    </row>
    <row r="6277" spans="1:4" x14ac:dyDescent="0.35">
      <c r="A6277" s="4">
        <f>Climate285!F6304*((113.5/10)^0.12)</f>
        <v>9.6059970651425868</v>
      </c>
      <c r="B6277" s="24">
        <f>VLOOKUP(A6277,'Wind - Power Curve'!$A$3:$B$47,2)*Wind!$B$9</f>
        <v>4640.4000000000005</v>
      </c>
      <c r="C6277">
        <f>(0.5*(A6277^3)*Wind!$B$11*Wind!$B$7*(VLOOKUP(A6277+0.5,'Wind - Power Curve'!$A$3:$E$47,5,TRUE))*Wind!$B$9)/1000</f>
        <v>4725.1063839433837</v>
      </c>
      <c r="D6277" s="23" t="s">
        <v>9</v>
      </c>
    </row>
    <row r="6278" spans="1:4" x14ac:dyDescent="0.35">
      <c r="A6278" s="4">
        <f>Climate285!F6305*((113.5/10)^0.12)</f>
        <v>9.5792282283998187</v>
      </c>
      <c r="B6278" s="24">
        <f>VLOOKUP(A6278,'Wind - Power Curve'!$A$3:$B$47,2)*Wind!$B$9</f>
        <v>4640.4000000000005</v>
      </c>
      <c r="C6278">
        <f>(0.5*(A6278^3)*Wind!$B$11*Wind!$B$7*(VLOOKUP(A6278+0.5,'Wind - Power Curve'!$A$3:$E$47,5,TRUE))*Wind!$B$9)/1000</f>
        <v>4685.7142876041735</v>
      </c>
      <c r="D6278" s="23" t="s">
        <v>9</v>
      </c>
    </row>
    <row r="6279" spans="1:4" x14ac:dyDescent="0.35">
      <c r="A6279" s="4">
        <f>Climate285!F6306*((113.5/10)^0.12)</f>
        <v>9.7866867131562785</v>
      </c>
      <c r="B6279" s="24">
        <f>VLOOKUP(A6279,'Wind - Power Curve'!$A$3:$B$47,2)*Wind!$B$9</f>
        <v>4640.4000000000005</v>
      </c>
      <c r="C6279">
        <f>(0.5*(A6279^3)*Wind!$B$11*Wind!$B$7*(VLOOKUP(A6279+0.5,'Wind - Power Curve'!$A$3:$E$47,5,TRUE))*Wind!$B$9)/1000</f>
        <v>4996.7923318046896</v>
      </c>
      <c r="D6279" s="23" t="s">
        <v>9</v>
      </c>
    </row>
    <row r="6280" spans="1:4" x14ac:dyDescent="0.35">
      <c r="A6280" s="4">
        <f>Climate285!F6307*((113.5/10)^0.12)</f>
        <v>9.9780838958670746</v>
      </c>
      <c r="B6280" s="24">
        <f>VLOOKUP(A6280,'Wind - Power Curve'!$A$3:$B$47,2)*Wind!$B$9</f>
        <v>4640.4000000000005</v>
      </c>
      <c r="C6280">
        <f>(0.5*(A6280^3)*Wind!$B$11*Wind!$B$7*(VLOOKUP(A6280+0.5,'Wind - Power Curve'!$A$3:$E$47,5,TRUE))*Wind!$B$9)/1000</f>
        <v>5295.7283035495111</v>
      </c>
      <c r="D6280" s="23" t="s">
        <v>9</v>
      </c>
    </row>
    <row r="6281" spans="1:4" x14ac:dyDescent="0.35">
      <c r="A6281" s="4">
        <f>Climate285!F6308*((113.5/10)^0.12)</f>
        <v>10.300648378617439</v>
      </c>
      <c r="B6281" s="24">
        <f>VLOOKUP(A6281,'Wind - Power Curve'!$A$3:$B$47,2)*Wind!$B$9</f>
        <v>5330.7</v>
      </c>
      <c r="C6281">
        <f>(0.5*(A6281^3)*Wind!$B$11*Wind!$B$7*(VLOOKUP(A6281+0.5,'Wind - Power Curve'!$A$3:$E$47,5,TRUE))*Wind!$B$9)/1000</f>
        <v>5635.2451903662541</v>
      </c>
      <c r="D6281" s="23" t="s">
        <v>9</v>
      </c>
    </row>
    <row r="6282" spans="1:4" x14ac:dyDescent="0.35">
      <c r="A6282" s="4">
        <f>Climate285!F6309*((113.5/10)^0.12)</f>
        <v>9.9928067560755967</v>
      </c>
      <c r="B6282" s="24">
        <f>VLOOKUP(A6282,'Wind - Power Curve'!$A$3:$B$47,2)*Wind!$B$9</f>
        <v>4640.4000000000005</v>
      </c>
      <c r="C6282">
        <f>(0.5*(A6282^3)*Wind!$B$11*Wind!$B$7*(VLOOKUP(A6282+0.5,'Wind - Power Curve'!$A$3:$E$47,5,TRUE))*Wind!$B$9)/1000</f>
        <v>5319.2047651532039</v>
      </c>
      <c r="D6282" s="23" t="s">
        <v>9</v>
      </c>
    </row>
    <row r="6283" spans="1:4" x14ac:dyDescent="0.35">
      <c r="A6283" s="4">
        <f>Climate285!F6310*((113.5/10)^0.12)</f>
        <v>9.5029370436829268</v>
      </c>
      <c r="B6283" s="24">
        <f>VLOOKUP(A6283,'Wind - Power Curve'!$A$3:$B$47,2)*Wind!$B$9</f>
        <v>4640.4000000000005</v>
      </c>
      <c r="C6283">
        <f>(0.5*(A6283^3)*Wind!$B$11*Wind!$B$7*(VLOOKUP(A6283+0.5,'Wind - Power Curve'!$A$3:$E$47,5,TRUE))*Wind!$B$9)/1000</f>
        <v>4574.649220213375</v>
      </c>
      <c r="D6283" s="23" t="s">
        <v>9</v>
      </c>
    </row>
    <row r="6284" spans="1:4" x14ac:dyDescent="0.35">
      <c r="A6284" s="4">
        <f>Climate285!F6311*((113.5/10)^0.12)</f>
        <v>9.0746356557986267</v>
      </c>
      <c r="B6284" s="24">
        <f>VLOOKUP(A6284,'Wind - Power Curve'!$A$3:$B$47,2)*Wind!$B$9</f>
        <v>3954.6</v>
      </c>
      <c r="C6284">
        <f>(0.5*(A6284^3)*Wind!$B$11*Wind!$B$7*(VLOOKUP(A6284+0.5,'Wind - Power Curve'!$A$3:$E$47,5,TRUE))*Wind!$B$9)/1000</f>
        <v>4044.568489311906</v>
      </c>
      <c r="D6284" s="23" t="s">
        <v>9</v>
      </c>
    </row>
    <row r="6285" spans="1:4" x14ac:dyDescent="0.35">
      <c r="A6285" s="4">
        <f>Climate285!F6312*((113.5/10)^0.12)</f>
        <v>9.0438514935444427</v>
      </c>
      <c r="B6285" s="24">
        <f>VLOOKUP(A6285,'Wind - Power Curve'!$A$3:$B$47,2)*Wind!$B$9</f>
        <v>3954.6</v>
      </c>
      <c r="C6285">
        <f>(0.5*(A6285^3)*Wind!$B$11*Wind!$B$7*(VLOOKUP(A6285+0.5,'Wind - Power Curve'!$A$3:$E$47,5,TRUE))*Wind!$B$9)/1000</f>
        <v>4003.5464272295089</v>
      </c>
      <c r="D6285" s="23" t="s">
        <v>9</v>
      </c>
    </row>
    <row r="6286" spans="1:4" x14ac:dyDescent="0.35">
      <c r="A6286" s="4">
        <f>Climate285!F6313*((113.5/10)^0.12)</f>
        <v>9.2071413976753327</v>
      </c>
      <c r="B6286" s="24">
        <f>VLOOKUP(A6286,'Wind - Power Curve'!$A$3:$B$47,2)*Wind!$B$9</f>
        <v>3954.6</v>
      </c>
      <c r="C6286">
        <f>(0.5*(A6286^3)*Wind!$B$11*Wind!$B$7*(VLOOKUP(A6286+0.5,'Wind - Power Curve'!$A$3:$E$47,5,TRUE))*Wind!$B$9)/1000</f>
        <v>4224.3417043367926</v>
      </c>
      <c r="D6286" s="23" t="s">
        <v>9</v>
      </c>
    </row>
    <row r="6287" spans="1:4" x14ac:dyDescent="0.35">
      <c r="A6287" s="4">
        <f>Climate285!F6314*((113.5/10)^0.12)</f>
        <v>9.3102014191349927</v>
      </c>
      <c r="B6287" s="24">
        <f>VLOOKUP(A6287,'Wind - Power Curve'!$A$3:$B$47,2)*Wind!$B$9</f>
        <v>3954.6</v>
      </c>
      <c r="C6287">
        <f>(0.5*(A6287^3)*Wind!$B$11*Wind!$B$7*(VLOOKUP(A6287+0.5,'Wind - Power Curve'!$A$3:$E$47,5,TRUE))*Wind!$B$9)/1000</f>
        <v>4367.7908321768182</v>
      </c>
      <c r="D6287" s="23" t="s">
        <v>9</v>
      </c>
    </row>
    <row r="6288" spans="1:4" x14ac:dyDescent="0.35">
      <c r="A6288" s="4">
        <f>Climate285!F6315*((113.5/10)^0.12)</f>
        <v>9.1054198180528108</v>
      </c>
      <c r="B6288" s="24">
        <f>VLOOKUP(A6288,'Wind - Power Curve'!$A$3:$B$47,2)*Wind!$B$9</f>
        <v>3954.6</v>
      </c>
      <c r="C6288">
        <f>(0.5*(A6288^3)*Wind!$B$11*Wind!$B$7*(VLOOKUP(A6288+0.5,'Wind - Power Curve'!$A$3:$E$47,5,TRUE))*Wind!$B$9)/1000</f>
        <v>4085.8698184644013</v>
      </c>
      <c r="D6288" s="23" t="s">
        <v>9</v>
      </c>
    </row>
    <row r="6289" spans="1:4" x14ac:dyDescent="0.35">
      <c r="A6289" s="4">
        <f>Climate285!F6316*((113.5/10)^0.12)</f>
        <v>9.1817110027697026</v>
      </c>
      <c r="B6289" s="24">
        <f>VLOOKUP(A6289,'Wind - Power Curve'!$A$3:$B$47,2)*Wind!$B$9</f>
        <v>3954.6</v>
      </c>
      <c r="C6289">
        <f>(0.5*(A6289^3)*Wind!$B$11*Wind!$B$7*(VLOOKUP(A6289+0.5,'Wind - Power Curve'!$A$3:$E$47,5,TRUE))*Wind!$B$9)/1000</f>
        <v>4189.4350278763104</v>
      </c>
      <c r="D6289" s="23" t="s">
        <v>9</v>
      </c>
    </row>
    <row r="6290" spans="1:4" x14ac:dyDescent="0.35">
      <c r="A6290" s="4">
        <f>Climate285!F6317*((113.5/10)^0.12)</f>
        <v>9.1268348874470266</v>
      </c>
      <c r="B6290" s="24">
        <f>VLOOKUP(A6290,'Wind - Power Curve'!$A$3:$B$47,2)*Wind!$B$9</f>
        <v>3954.6</v>
      </c>
      <c r="C6290">
        <f>(0.5*(A6290^3)*Wind!$B$11*Wind!$B$7*(VLOOKUP(A6290+0.5,'Wind - Power Curve'!$A$3:$E$47,5,TRUE))*Wind!$B$9)/1000</f>
        <v>4114.7663894398929</v>
      </c>
      <c r="D6290" s="23" t="s">
        <v>9</v>
      </c>
    </row>
    <row r="6291" spans="1:4" x14ac:dyDescent="0.35">
      <c r="A6291" s="4">
        <f>Climate285!F6318*((113.5/10)^0.12)</f>
        <v>9.0224364241502268</v>
      </c>
      <c r="B6291" s="24">
        <f>VLOOKUP(A6291,'Wind - Power Curve'!$A$3:$B$47,2)*Wind!$B$9</f>
        <v>3954.6</v>
      </c>
      <c r="C6291">
        <f>(0.5*(A6291^3)*Wind!$B$11*Wind!$B$7*(VLOOKUP(A6291+0.5,'Wind - Power Curve'!$A$3:$E$47,5,TRUE))*Wind!$B$9)/1000</f>
        <v>3975.1735479998333</v>
      </c>
      <c r="D6291" s="23" t="s">
        <v>9</v>
      </c>
    </row>
    <row r="6292" spans="1:4" x14ac:dyDescent="0.35">
      <c r="A6292" s="4">
        <f>Climate285!F6319*((113.5/10)^0.12)</f>
        <v>8.9421299139219208</v>
      </c>
      <c r="B6292" s="24">
        <f>VLOOKUP(A6292,'Wind - Power Curve'!$A$3:$B$47,2)*Wind!$B$9</f>
        <v>3314.7000000000003</v>
      </c>
      <c r="C6292">
        <f>(0.5*(A6292^3)*Wind!$B$11*Wind!$B$7*(VLOOKUP(A6292+0.5,'Wind - Power Curve'!$A$3:$E$47,5,TRUE))*Wind!$B$9)/1000</f>
        <v>3878.8051102896634</v>
      </c>
      <c r="D6292" s="23" t="s">
        <v>9</v>
      </c>
    </row>
    <row r="6293" spans="1:4" x14ac:dyDescent="0.35">
      <c r="A6293" s="4">
        <f>Climate285!F6320*((113.5/10)^0.12)</f>
        <v>9.1094351435642267</v>
      </c>
      <c r="B6293" s="24">
        <f>VLOOKUP(A6293,'Wind - Power Curve'!$A$3:$B$47,2)*Wind!$B$9</f>
        <v>3954.6</v>
      </c>
      <c r="C6293">
        <f>(0.5*(A6293^3)*Wind!$B$11*Wind!$B$7*(VLOOKUP(A6293+0.5,'Wind - Power Curve'!$A$3:$E$47,5,TRUE))*Wind!$B$9)/1000</f>
        <v>4091.2775866405455</v>
      </c>
      <c r="D6293" s="23" t="s">
        <v>9</v>
      </c>
    </row>
    <row r="6294" spans="1:4" x14ac:dyDescent="0.35">
      <c r="A6294" s="4">
        <f>Climate285!F6321*((113.5/10)^0.12)</f>
        <v>9.4467224865231127</v>
      </c>
      <c r="B6294" s="24">
        <f>VLOOKUP(A6294,'Wind - Power Curve'!$A$3:$B$47,2)*Wind!$B$9</f>
        <v>3954.6</v>
      </c>
      <c r="C6294">
        <f>(0.5*(A6294^3)*Wind!$B$11*Wind!$B$7*(VLOOKUP(A6294+0.5,'Wind - Power Curve'!$A$3:$E$47,5,TRUE))*Wind!$B$9)/1000</f>
        <v>4562.7647160091665</v>
      </c>
      <c r="D6294" s="23" t="s">
        <v>9</v>
      </c>
    </row>
    <row r="6295" spans="1:4" x14ac:dyDescent="0.35">
      <c r="A6295" s="4">
        <f>Climate285!F6322*((113.5/10)^0.12)</f>
        <v>9.6100123906540027</v>
      </c>
      <c r="B6295" s="24">
        <f>VLOOKUP(A6295,'Wind - Power Curve'!$A$3:$B$47,2)*Wind!$B$9</f>
        <v>4640.4000000000005</v>
      </c>
      <c r="C6295">
        <f>(0.5*(A6295^3)*Wind!$B$11*Wind!$B$7*(VLOOKUP(A6295+0.5,'Wind - Power Curve'!$A$3:$E$47,5,TRUE))*Wind!$B$9)/1000</f>
        <v>4731.0341721369814</v>
      </c>
      <c r="D6295" s="23" t="s">
        <v>9</v>
      </c>
    </row>
    <row r="6296" spans="1:4" x14ac:dyDescent="0.35">
      <c r="A6296" s="4">
        <f>Climate285!F6323*((113.5/10)^0.12)</f>
        <v>9.6153661580025567</v>
      </c>
      <c r="B6296" s="24">
        <f>VLOOKUP(A6296,'Wind - Power Curve'!$A$3:$B$47,2)*Wind!$B$9</f>
        <v>4640.4000000000005</v>
      </c>
      <c r="C6296">
        <f>(0.5*(A6296^3)*Wind!$B$11*Wind!$B$7*(VLOOKUP(A6296+0.5,'Wind - Power Curve'!$A$3:$E$47,5,TRUE))*Wind!$B$9)/1000</f>
        <v>4738.9455988810787</v>
      </c>
      <c r="D6296" s="23" t="s">
        <v>9</v>
      </c>
    </row>
    <row r="6297" spans="1:4" x14ac:dyDescent="0.35">
      <c r="A6297" s="4">
        <f>Climate285!F6324*((113.5/10)^0.12)</f>
        <v>9.7304721559964626</v>
      </c>
      <c r="B6297" s="24">
        <f>VLOOKUP(A6297,'Wind - Power Curve'!$A$3:$B$47,2)*Wind!$B$9</f>
        <v>4640.4000000000005</v>
      </c>
      <c r="C6297">
        <f>(0.5*(A6297^3)*Wind!$B$11*Wind!$B$7*(VLOOKUP(A6297+0.5,'Wind - Power Curve'!$A$3:$E$47,5,TRUE))*Wind!$B$9)/1000</f>
        <v>4911.1815043272854</v>
      </c>
      <c r="D6297" s="23" t="s">
        <v>9</v>
      </c>
    </row>
    <row r="6298" spans="1:4" x14ac:dyDescent="0.35">
      <c r="A6298" s="4">
        <f>Climate285!F6325*((113.5/10)^0.12)</f>
        <v>9.7318105978336007</v>
      </c>
      <c r="B6298" s="24">
        <f>VLOOKUP(A6298,'Wind - Power Curve'!$A$3:$B$47,2)*Wind!$B$9</f>
        <v>4640.4000000000005</v>
      </c>
      <c r="C6298">
        <f>(0.5*(A6298^3)*Wind!$B$11*Wind!$B$7*(VLOOKUP(A6298+0.5,'Wind - Power Curve'!$A$3:$E$47,5,TRUE))*Wind!$B$9)/1000</f>
        <v>4913.208405459095</v>
      </c>
      <c r="D6298" s="23" t="s">
        <v>9</v>
      </c>
    </row>
    <row r="6299" spans="1:4" x14ac:dyDescent="0.35">
      <c r="A6299" s="4">
        <f>Climate285!F6326*((113.5/10)^0.12)</f>
        <v>9.5912742049340647</v>
      </c>
      <c r="B6299" s="24">
        <f>VLOOKUP(A6299,'Wind - Power Curve'!$A$3:$B$47,2)*Wind!$B$9</f>
        <v>4640.4000000000005</v>
      </c>
      <c r="C6299">
        <f>(0.5*(A6299^3)*Wind!$B$11*Wind!$B$7*(VLOOKUP(A6299+0.5,'Wind - Power Curve'!$A$3:$E$47,5,TRUE))*Wind!$B$9)/1000</f>
        <v>4703.4135254759431</v>
      </c>
      <c r="D6299" s="23" t="s">
        <v>9</v>
      </c>
    </row>
    <row r="6300" spans="1:4" x14ac:dyDescent="0.35">
      <c r="A6300" s="4">
        <f>Climate285!F6327*((113.5/10)^0.12)</f>
        <v>9.5163214620543126</v>
      </c>
      <c r="B6300" s="24">
        <f>VLOOKUP(A6300,'Wind - Power Curve'!$A$3:$B$47,2)*Wind!$B$9</f>
        <v>4640.4000000000005</v>
      </c>
      <c r="C6300">
        <f>(0.5*(A6300^3)*Wind!$B$11*Wind!$B$7*(VLOOKUP(A6300+0.5,'Wind - Power Curve'!$A$3:$E$47,5,TRUE))*Wind!$B$9)/1000</f>
        <v>4594.0059613954509</v>
      </c>
      <c r="D6300" s="23" t="s">
        <v>9</v>
      </c>
    </row>
    <row r="6301" spans="1:4" x14ac:dyDescent="0.35">
      <c r="A6301" s="4">
        <f>Climate285!F6328*((113.5/10)^0.12)</f>
        <v>9.3195705119949626</v>
      </c>
      <c r="B6301" s="24">
        <f>VLOOKUP(A6301,'Wind - Power Curve'!$A$3:$B$47,2)*Wind!$B$9</f>
        <v>3954.6</v>
      </c>
      <c r="C6301">
        <f>(0.5*(A6301^3)*Wind!$B$11*Wind!$B$7*(VLOOKUP(A6301+0.5,'Wind - Power Curve'!$A$3:$E$47,5,TRUE))*Wind!$B$9)/1000</f>
        <v>4380.9903638388496</v>
      </c>
      <c r="D6301" s="23" t="s">
        <v>9</v>
      </c>
    </row>
    <row r="6302" spans="1:4" x14ac:dyDescent="0.35">
      <c r="A6302" s="4">
        <f>Climate285!F6329*((113.5/10)^0.12)</f>
        <v>9.2031260721639185</v>
      </c>
      <c r="B6302" s="24">
        <f>VLOOKUP(A6302,'Wind - Power Curve'!$A$3:$B$47,2)*Wind!$B$9</f>
        <v>3954.6</v>
      </c>
      <c r="C6302">
        <f>(0.5*(A6302^3)*Wind!$B$11*Wind!$B$7*(VLOOKUP(A6302+0.5,'Wind - Power Curve'!$A$3:$E$47,5,TRUE))*Wind!$B$9)/1000</f>
        <v>4218.8172825815673</v>
      </c>
      <c r="D6302" s="23" t="s">
        <v>9</v>
      </c>
    </row>
    <row r="6303" spans="1:4" x14ac:dyDescent="0.35">
      <c r="A6303" s="4">
        <f>Climate285!F6330*((113.5/10)^0.12)</f>
        <v>9.2312333507438247</v>
      </c>
      <c r="B6303" s="24">
        <f>VLOOKUP(A6303,'Wind - Power Curve'!$A$3:$B$47,2)*Wind!$B$9</f>
        <v>3954.6</v>
      </c>
      <c r="C6303">
        <f>(0.5*(A6303^3)*Wind!$B$11*Wind!$B$7*(VLOOKUP(A6303+0.5,'Wind - Power Curve'!$A$3:$E$47,5,TRUE))*Wind!$B$9)/1000</f>
        <v>4257.5895413022026</v>
      </c>
      <c r="D6303" s="23" t="s">
        <v>9</v>
      </c>
    </row>
    <row r="6304" spans="1:4" x14ac:dyDescent="0.35">
      <c r="A6304" s="4">
        <f>Climate285!F6331*((113.5/10)^0.12)</f>
        <v>9.1402193058184107</v>
      </c>
      <c r="B6304" s="24">
        <f>VLOOKUP(A6304,'Wind - Power Curve'!$A$3:$B$47,2)*Wind!$B$9</f>
        <v>3954.6</v>
      </c>
      <c r="C6304">
        <f>(0.5*(A6304^3)*Wind!$B$11*Wind!$B$7*(VLOOKUP(A6304+0.5,'Wind - Power Curve'!$A$3:$E$47,5,TRUE))*Wind!$B$9)/1000</f>
        <v>4132.8957497820156</v>
      </c>
      <c r="D6304" s="23" t="s">
        <v>9</v>
      </c>
    </row>
    <row r="6305" spans="1:4" x14ac:dyDescent="0.35">
      <c r="A6305" s="4">
        <f>Climate285!F6332*((113.5/10)^0.12)</f>
        <v>8.6249191985201108</v>
      </c>
      <c r="B6305" s="24">
        <f>VLOOKUP(A6305,'Wind - Power Curve'!$A$3:$B$47,2)*Wind!$B$9</f>
        <v>3314.7000000000003</v>
      </c>
      <c r="C6305">
        <f>(0.5*(A6305^3)*Wind!$B$11*Wind!$B$7*(VLOOKUP(A6305+0.5,'Wind - Power Curve'!$A$3:$E$47,5,TRUE))*Wind!$B$9)/1000</f>
        <v>3480.4879868223056</v>
      </c>
      <c r="D6305" s="23" t="s">
        <v>9</v>
      </c>
    </row>
    <row r="6306" spans="1:4" x14ac:dyDescent="0.35">
      <c r="A6306" s="4">
        <f>Climate285!F6333*((113.5/10)^0.12)</f>
        <v>8.3813227841609148</v>
      </c>
      <c r="B6306" s="24">
        <f>VLOOKUP(A6306,'Wind - Power Curve'!$A$3:$B$47,2)*Wind!$B$9</f>
        <v>2737.8</v>
      </c>
      <c r="C6306">
        <f>(0.5*(A6306^3)*Wind!$B$11*Wind!$B$7*(VLOOKUP(A6306+0.5,'Wind - Power Curve'!$A$3:$E$47,5,TRUE))*Wind!$B$9)/1000</f>
        <v>3177.789686055854</v>
      </c>
      <c r="D6306" s="23" t="s">
        <v>9</v>
      </c>
    </row>
    <row r="6307" spans="1:4" x14ac:dyDescent="0.35">
      <c r="A6307" s="4">
        <f>Climate285!F6334*((113.5/10)^0.12)</f>
        <v>7.9075143738139069</v>
      </c>
      <c r="B6307" s="24">
        <f>VLOOKUP(A6307,'Wind - Power Curve'!$A$3:$B$47,2)*Wind!$B$9</f>
        <v>2226.6</v>
      </c>
      <c r="C6307">
        <f>(0.5*(A6307^3)*Wind!$B$11*Wind!$B$7*(VLOOKUP(A6307+0.5,'Wind - Power Curve'!$A$3:$E$47,5,TRUE))*Wind!$B$9)/1000</f>
        <v>2643.9408093594525</v>
      </c>
      <c r="D6307" s="23" t="s">
        <v>9</v>
      </c>
    </row>
    <row r="6308" spans="1:4" x14ac:dyDescent="0.35">
      <c r="A6308" s="4">
        <f>Climate285!F6335*((113.5/10)^0.12)</f>
        <v>8.0052206279250129</v>
      </c>
      <c r="B6308" s="24">
        <f>VLOOKUP(A6308,'Wind - Power Curve'!$A$3:$B$47,2)*Wind!$B$9</f>
        <v>2737.8</v>
      </c>
      <c r="C6308">
        <f>(0.5*(A6308^3)*Wind!$B$11*Wind!$B$7*(VLOOKUP(A6308+0.5,'Wind - Power Curve'!$A$3:$E$47,5,TRUE))*Wind!$B$9)/1000</f>
        <v>2768.9006199605033</v>
      </c>
      <c r="D6308" s="23" t="s">
        <v>9</v>
      </c>
    </row>
    <row r="6309" spans="1:4" x14ac:dyDescent="0.35">
      <c r="A6309" s="4">
        <f>Climate285!F6336*((113.5/10)^0.12)</f>
        <v>8.1926024851243948</v>
      </c>
      <c r="B6309" s="24">
        <f>VLOOKUP(A6309,'Wind - Power Curve'!$A$3:$B$47,2)*Wind!$B$9</f>
        <v>2737.8</v>
      </c>
      <c r="C6309">
        <f>(0.5*(A6309^3)*Wind!$B$11*Wind!$B$7*(VLOOKUP(A6309+0.5,'Wind - Power Curve'!$A$3:$E$47,5,TRUE))*Wind!$B$9)/1000</f>
        <v>2967.9262147508239</v>
      </c>
      <c r="D6309" s="23" t="s">
        <v>9</v>
      </c>
    </row>
    <row r="6310" spans="1:4" x14ac:dyDescent="0.35">
      <c r="A6310" s="4">
        <f>Climate285!F6337*((113.5/10)^0.12)</f>
        <v>8.4080916209036829</v>
      </c>
      <c r="B6310" s="24">
        <f>VLOOKUP(A6310,'Wind - Power Curve'!$A$3:$B$47,2)*Wind!$B$9</f>
        <v>2737.8</v>
      </c>
      <c r="C6310">
        <f>(0.5*(A6310^3)*Wind!$B$11*Wind!$B$7*(VLOOKUP(A6310+0.5,'Wind - Power Curve'!$A$3:$E$47,5,TRUE))*Wind!$B$9)/1000</f>
        <v>3208.3353577081953</v>
      </c>
      <c r="D6310" s="23" t="s">
        <v>9</v>
      </c>
    </row>
    <row r="6311" spans="1:4" x14ac:dyDescent="0.35">
      <c r="A6311" s="4">
        <f>Climate285!F6338*((113.5/10)^0.12)</f>
        <v>8.2903087392355008</v>
      </c>
      <c r="B6311" s="24">
        <f>VLOOKUP(A6311,'Wind - Power Curve'!$A$3:$B$47,2)*Wind!$B$9</f>
        <v>2737.8</v>
      </c>
      <c r="C6311">
        <f>(0.5*(A6311^3)*Wind!$B$11*Wind!$B$7*(VLOOKUP(A6311+0.5,'Wind - Power Curve'!$A$3:$E$47,5,TRUE))*Wind!$B$9)/1000</f>
        <v>3075.3855139274779</v>
      </c>
      <c r="D6311" s="23" t="s">
        <v>9</v>
      </c>
    </row>
    <row r="6312" spans="1:4" x14ac:dyDescent="0.35">
      <c r="A6312" s="4">
        <f>Climate285!F6339*((113.5/10)^0.12)</f>
        <v>8.3023547157697468</v>
      </c>
      <c r="B6312" s="24">
        <f>VLOOKUP(A6312,'Wind - Power Curve'!$A$3:$B$47,2)*Wind!$B$9</f>
        <v>2737.8</v>
      </c>
      <c r="C6312">
        <f>(0.5*(A6312^3)*Wind!$B$11*Wind!$B$7*(VLOOKUP(A6312+0.5,'Wind - Power Curve'!$A$3:$E$47,5,TRUE))*Wind!$B$9)/1000</f>
        <v>3088.8107834372595</v>
      </c>
      <c r="D6312" s="23" t="s">
        <v>9</v>
      </c>
    </row>
    <row r="6313" spans="1:4" x14ac:dyDescent="0.35">
      <c r="A6313" s="4">
        <f>Climate285!F6340*((113.5/10)^0.12)</f>
        <v>8.5633508740117428</v>
      </c>
      <c r="B6313" s="24">
        <f>VLOOKUP(A6313,'Wind - Power Curve'!$A$3:$B$47,2)*Wind!$B$9</f>
        <v>3314.7000000000003</v>
      </c>
      <c r="C6313">
        <f>(0.5*(A6313^3)*Wind!$B$11*Wind!$B$7*(VLOOKUP(A6313+0.5,'Wind - Power Curve'!$A$3:$E$47,5,TRUE))*Wind!$B$9)/1000</f>
        <v>3406.4831973445953</v>
      </c>
      <c r="D6313" s="23" t="s">
        <v>9</v>
      </c>
    </row>
    <row r="6314" spans="1:4" x14ac:dyDescent="0.35">
      <c r="A6314" s="4">
        <f>Climate285!F6341*((113.5/10)^0.12)</f>
        <v>8.6449958260771869</v>
      </c>
      <c r="B6314" s="24">
        <f>VLOOKUP(A6314,'Wind - Power Curve'!$A$3:$B$47,2)*Wind!$B$9</f>
        <v>3314.7000000000003</v>
      </c>
      <c r="C6314">
        <f>(0.5*(A6314^3)*Wind!$B$11*Wind!$B$7*(VLOOKUP(A6314+0.5,'Wind - Power Curve'!$A$3:$E$47,5,TRUE))*Wind!$B$9)/1000</f>
        <v>3504.8496905068173</v>
      </c>
      <c r="D6314" s="23" t="s">
        <v>9</v>
      </c>
    </row>
    <row r="6315" spans="1:4" x14ac:dyDescent="0.35">
      <c r="A6315" s="4">
        <f>Climate285!F6342*((113.5/10)^0.12)</f>
        <v>8.7226254526312168</v>
      </c>
      <c r="B6315" s="24">
        <f>VLOOKUP(A6315,'Wind - Power Curve'!$A$3:$B$47,2)*Wind!$B$9</f>
        <v>3314.7000000000003</v>
      </c>
      <c r="C6315">
        <f>(0.5*(A6315^3)*Wind!$B$11*Wind!$B$7*(VLOOKUP(A6315+0.5,'Wind - Power Curve'!$A$3:$E$47,5,TRUE))*Wind!$B$9)/1000</f>
        <v>3600.117760440487</v>
      </c>
      <c r="D6315" s="23" t="s">
        <v>9</v>
      </c>
    </row>
    <row r="6316" spans="1:4" x14ac:dyDescent="0.35">
      <c r="A6316" s="4">
        <f>Climate285!F6343*((113.5/10)^0.12)</f>
        <v>9.3798003946661908</v>
      </c>
      <c r="B6316" s="24">
        <f>VLOOKUP(A6316,'Wind - Power Curve'!$A$3:$B$47,2)*Wind!$B$9</f>
        <v>3954.6</v>
      </c>
      <c r="C6316">
        <f>(0.5*(A6316^3)*Wind!$B$11*Wind!$B$7*(VLOOKUP(A6316+0.5,'Wind - Power Curve'!$A$3:$E$47,5,TRUE))*Wind!$B$9)/1000</f>
        <v>4466.4799818886841</v>
      </c>
      <c r="D6316" s="23" t="s">
        <v>9</v>
      </c>
    </row>
    <row r="6317" spans="1:4" x14ac:dyDescent="0.35">
      <c r="A6317" s="4">
        <f>Climate285!F6344*((113.5/10)^0.12)</f>
        <v>9.4855372998001286</v>
      </c>
      <c r="B6317" s="24">
        <f>VLOOKUP(A6317,'Wind - Power Curve'!$A$3:$B$47,2)*Wind!$B$9</f>
        <v>3954.6</v>
      </c>
      <c r="C6317">
        <f>(0.5*(A6317^3)*Wind!$B$11*Wind!$B$7*(VLOOKUP(A6317+0.5,'Wind - Power Curve'!$A$3:$E$47,5,TRUE))*Wind!$B$9)/1000</f>
        <v>4619.2387597373408</v>
      </c>
      <c r="D6317" s="23" t="s">
        <v>9</v>
      </c>
    </row>
    <row r="6318" spans="1:4" x14ac:dyDescent="0.35">
      <c r="A6318" s="4">
        <f>Climate285!F6345*((113.5/10)^0.12)</f>
        <v>9.2767403732065308</v>
      </c>
      <c r="B6318" s="24">
        <f>VLOOKUP(A6318,'Wind - Power Curve'!$A$3:$B$47,2)*Wind!$B$9</f>
        <v>3954.6</v>
      </c>
      <c r="C6318">
        <f>(0.5*(A6318^3)*Wind!$B$11*Wind!$B$7*(VLOOKUP(A6318+0.5,'Wind - Power Curve'!$A$3:$E$47,5,TRUE))*Wind!$B$9)/1000</f>
        <v>4320.8661084194873</v>
      </c>
      <c r="D6318" s="23" t="s">
        <v>9</v>
      </c>
    </row>
    <row r="6319" spans="1:4" x14ac:dyDescent="0.35">
      <c r="A6319" s="4">
        <f>Climate285!F6346*((113.5/10)^0.12)</f>
        <v>9.6622116223024026</v>
      </c>
      <c r="B6319" s="24">
        <f>VLOOKUP(A6319,'Wind - Power Curve'!$A$3:$B$47,2)*Wind!$B$9</f>
        <v>4640.4000000000005</v>
      </c>
      <c r="C6319">
        <f>(0.5*(A6319^3)*Wind!$B$11*Wind!$B$7*(VLOOKUP(A6319+0.5,'Wind - Power Curve'!$A$3:$E$47,5,TRUE))*Wind!$B$9)/1000</f>
        <v>4808.547136847722</v>
      </c>
      <c r="D6319" s="23" t="s">
        <v>9</v>
      </c>
    </row>
    <row r="6320" spans="1:4" x14ac:dyDescent="0.35">
      <c r="A6320" s="4">
        <f>Climate285!F6347*((113.5/10)^0.12)</f>
        <v>9.8214862009218766</v>
      </c>
      <c r="B6320" s="24">
        <f>VLOOKUP(A6320,'Wind - Power Curve'!$A$3:$B$47,2)*Wind!$B$9</f>
        <v>4640.4000000000005</v>
      </c>
      <c r="C6320">
        <f>(0.5*(A6320^3)*Wind!$B$11*Wind!$B$7*(VLOOKUP(A6320+0.5,'Wind - Power Curve'!$A$3:$E$47,5,TRUE))*Wind!$B$9)/1000</f>
        <v>5050.2848531862082</v>
      </c>
      <c r="D6320" s="23" t="s">
        <v>9</v>
      </c>
    </row>
    <row r="6321" spans="1:4" x14ac:dyDescent="0.35">
      <c r="A6321" s="4">
        <f>Climate285!F6348*((113.5/10)^0.12)</f>
        <v>9.6689038314880946</v>
      </c>
      <c r="B6321" s="24">
        <f>VLOOKUP(A6321,'Wind - Power Curve'!$A$3:$B$47,2)*Wind!$B$9</f>
        <v>4640.4000000000005</v>
      </c>
      <c r="C6321">
        <f>(0.5*(A6321^3)*Wind!$B$11*Wind!$B$7*(VLOOKUP(A6321+0.5,'Wind - Power Curve'!$A$3:$E$47,5,TRUE))*Wind!$B$9)/1000</f>
        <v>4818.5454989183163</v>
      </c>
      <c r="D6321" s="23" t="s">
        <v>9</v>
      </c>
    </row>
    <row r="6322" spans="1:4" x14ac:dyDescent="0.35">
      <c r="A6322" s="4">
        <f>Climate285!F6349*((113.5/10)^0.12)</f>
        <v>9.6568578549538486</v>
      </c>
      <c r="B6322" s="24">
        <f>VLOOKUP(A6322,'Wind - Power Curve'!$A$3:$B$47,2)*Wind!$B$9</f>
        <v>4640.4000000000005</v>
      </c>
      <c r="C6322">
        <f>(0.5*(A6322^3)*Wind!$B$11*Wind!$B$7*(VLOOKUP(A6322+0.5,'Wind - Power Curve'!$A$3:$E$47,5,TRUE))*Wind!$B$9)/1000</f>
        <v>4800.5584127947104</v>
      </c>
      <c r="D6322" s="23" t="s">
        <v>9</v>
      </c>
    </row>
    <row r="6323" spans="1:4" x14ac:dyDescent="0.35">
      <c r="A6323" s="4">
        <f>Climate285!F6350*((113.5/10)^0.12)</f>
        <v>9.6809498080223406</v>
      </c>
      <c r="B6323" s="24">
        <f>VLOOKUP(A6323,'Wind - Power Curve'!$A$3:$B$47,2)*Wind!$B$9</f>
        <v>4640.4000000000005</v>
      </c>
      <c r="C6323">
        <f>(0.5*(A6323^3)*Wind!$B$11*Wind!$B$7*(VLOOKUP(A6323+0.5,'Wind - Power Curve'!$A$3:$E$47,5,TRUE))*Wind!$B$9)/1000</f>
        <v>4836.577459246012</v>
      </c>
      <c r="D6323" s="23" t="s">
        <v>9</v>
      </c>
    </row>
    <row r="6324" spans="1:4" x14ac:dyDescent="0.35">
      <c r="A6324" s="4">
        <f>Climate285!F6351*((113.5/10)^0.12)</f>
        <v>9.4547531375459446</v>
      </c>
      <c r="B6324" s="24">
        <f>VLOOKUP(A6324,'Wind - Power Curve'!$A$3:$B$47,2)*Wind!$B$9</f>
        <v>3954.6</v>
      </c>
      <c r="C6324">
        <f>(0.5*(A6324^3)*Wind!$B$11*Wind!$B$7*(VLOOKUP(A6324+0.5,'Wind - Power Curve'!$A$3:$E$47,5,TRUE))*Wind!$B$9)/1000</f>
        <v>4574.4110185195113</v>
      </c>
      <c r="D6324" s="23" t="s">
        <v>9</v>
      </c>
    </row>
    <row r="6325" spans="1:4" x14ac:dyDescent="0.35">
      <c r="A6325" s="4">
        <f>Climate285!F6352*((113.5/10)^0.12)</f>
        <v>9.6876420172080326</v>
      </c>
      <c r="B6325" s="24">
        <f>VLOOKUP(A6325,'Wind - Power Curve'!$A$3:$B$47,2)*Wind!$B$9</f>
        <v>4640.4000000000005</v>
      </c>
      <c r="C6325">
        <f>(0.5*(A6325^3)*Wind!$B$11*Wind!$B$7*(VLOOKUP(A6325+0.5,'Wind - Power Curve'!$A$3:$E$47,5,TRUE))*Wind!$B$9)/1000</f>
        <v>4846.614625650066</v>
      </c>
      <c r="D6325" s="23" t="s">
        <v>9</v>
      </c>
    </row>
    <row r="6326" spans="1:4" x14ac:dyDescent="0.35">
      <c r="A6326" s="4">
        <f>Climate285!F6353*((113.5/10)^0.12)</f>
        <v>9.4895526253115428</v>
      </c>
      <c r="B6326" s="24">
        <f>VLOOKUP(A6326,'Wind - Power Curve'!$A$3:$B$47,2)*Wind!$B$9</f>
        <v>3954.6</v>
      </c>
      <c r="C6326">
        <f>(0.5*(A6326^3)*Wind!$B$11*Wind!$B$7*(VLOOKUP(A6326+0.5,'Wind - Power Curve'!$A$3:$E$47,5,TRUE))*Wind!$B$9)/1000</f>
        <v>4625.1073571216157</v>
      </c>
      <c r="D6326" s="23" t="s">
        <v>9</v>
      </c>
    </row>
    <row r="6327" spans="1:4" x14ac:dyDescent="0.35">
      <c r="A6327" s="4">
        <f>Climate285!F6354*((113.5/10)^0.12)</f>
        <v>9.4627837885687747</v>
      </c>
      <c r="B6327" s="24">
        <f>VLOOKUP(A6327,'Wind - Power Curve'!$A$3:$B$47,2)*Wind!$B$9</f>
        <v>3954.6</v>
      </c>
      <c r="C6327">
        <f>(0.5*(A6327^3)*Wind!$B$11*Wind!$B$7*(VLOOKUP(A6327+0.5,'Wind - Power Curve'!$A$3:$E$47,5,TRUE))*Wind!$B$9)/1000</f>
        <v>4586.0771220494753</v>
      </c>
      <c r="D6327" s="23" t="s">
        <v>9</v>
      </c>
    </row>
    <row r="6328" spans="1:4" x14ac:dyDescent="0.35">
      <c r="A6328" s="4">
        <f>Climate285!F6355*((113.5/10)^0.12)</f>
        <v>9.3075245354607148</v>
      </c>
      <c r="B6328" s="24">
        <f>VLOOKUP(A6328,'Wind - Power Curve'!$A$3:$B$47,2)*Wind!$B$9</f>
        <v>3954.6</v>
      </c>
      <c r="C6328">
        <f>(0.5*(A6328^3)*Wind!$B$11*Wind!$B$7*(VLOOKUP(A6328+0.5,'Wind - Power Curve'!$A$3:$E$47,5,TRUE))*Wind!$B$9)/1000</f>
        <v>4364.0244131556983</v>
      </c>
      <c r="D6328" s="23" t="s">
        <v>9</v>
      </c>
    </row>
    <row r="6329" spans="1:4" x14ac:dyDescent="0.35">
      <c r="A6329" s="4">
        <f>Climate285!F6356*((113.5/10)^0.12)</f>
        <v>9.4949063926600985</v>
      </c>
      <c r="B6329" s="24">
        <f>VLOOKUP(A6329,'Wind - Power Curve'!$A$3:$B$47,2)*Wind!$B$9</f>
        <v>3954.6</v>
      </c>
      <c r="C6329">
        <f>(0.5*(A6329^3)*Wind!$B$11*Wind!$B$7*(VLOOKUP(A6329+0.5,'Wind - Power Curve'!$A$3:$E$47,5,TRUE))*Wind!$B$9)/1000</f>
        <v>4632.939882736212</v>
      </c>
      <c r="D6329" s="23" t="s">
        <v>9</v>
      </c>
    </row>
    <row r="6330" spans="1:4" x14ac:dyDescent="0.35">
      <c r="A6330" s="4">
        <f>Climate285!F6357*((113.5/10)^0.12)</f>
        <v>9.7371643651821547</v>
      </c>
      <c r="B6330" s="24">
        <f>VLOOKUP(A6330,'Wind - Power Curve'!$A$3:$B$47,2)*Wind!$B$9</f>
        <v>4640.4000000000005</v>
      </c>
      <c r="C6330">
        <f>(0.5*(A6330^3)*Wind!$B$11*Wind!$B$7*(VLOOKUP(A6330+0.5,'Wind - Power Curve'!$A$3:$E$47,5,TRUE))*Wind!$B$9)/1000</f>
        <v>4921.3215868223297</v>
      </c>
      <c r="D6330" s="23" t="s">
        <v>9</v>
      </c>
    </row>
    <row r="6331" spans="1:4" x14ac:dyDescent="0.35">
      <c r="A6331" s="4">
        <f>Climate285!F6358*((113.5/10)^0.12)</f>
        <v>9.5671822518655727</v>
      </c>
      <c r="B6331" s="24">
        <f>VLOOKUP(A6331,'Wind - Power Curve'!$A$3:$B$47,2)*Wind!$B$9</f>
        <v>4640.4000000000005</v>
      </c>
      <c r="C6331">
        <f>(0.5*(A6331^3)*Wind!$B$11*Wind!$B$7*(VLOOKUP(A6331+0.5,'Wind - Power Curve'!$A$3:$E$47,5,TRUE))*Wind!$B$9)/1000</f>
        <v>4668.0595077443995</v>
      </c>
      <c r="D6331" s="23" t="s">
        <v>9</v>
      </c>
    </row>
    <row r="6332" spans="1:4" x14ac:dyDescent="0.35">
      <c r="A6332" s="4">
        <f>Climate285!F6359*((113.5/10)^0.12)</f>
        <v>9.3717697436433607</v>
      </c>
      <c r="B6332" s="24">
        <f>VLOOKUP(A6332,'Wind - Power Curve'!$A$3:$B$47,2)*Wind!$B$9</f>
        <v>3954.6</v>
      </c>
      <c r="C6332">
        <f>(0.5*(A6332^3)*Wind!$B$11*Wind!$B$7*(VLOOKUP(A6332+0.5,'Wind - Power Curve'!$A$3:$E$47,5,TRUE))*Wind!$B$9)/1000</f>
        <v>4455.0176778677678</v>
      </c>
      <c r="D6332" s="23" t="s">
        <v>9</v>
      </c>
    </row>
    <row r="6333" spans="1:4" x14ac:dyDescent="0.35">
      <c r="A6333" s="4">
        <f>Climate285!F6360*((113.5/10)^0.12)</f>
        <v>9.4734913232658826</v>
      </c>
      <c r="B6333" s="24">
        <f>VLOOKUP(A6333,'Wind - Power Curve'!$A$3:$B$47,2)*Wind!$B$9</f>
        <v>3954.6</v>
      </c>
      <c r="C6333">
        <f>(0.5*(A6333^3)*Wind!$B$11*Wind!$B$7*(VLOOKUP(A6333+0.5,'Wind - Power Curve'!$A$3:$E$47,5,TRUE))*Wind!$B$9)/1000</f>
        <v>4601.6627574112426</v>
      </c>
      <c r="D6333" s="23" t="s">
        <v>9</v>
      </c>
    </row>
    <row r="6334" spans="1:4" x14ac:dyDescent="0.35">
      <c r="A6334" s="4">
        <f>Climate285!F6361*((113.5/10)^0.12)</f>
        <v>9.3155551864835466</v>
      </c>
      <c r="B6334" s="24">
        <f>VLOOKUP(A6334,'Wind - Power Curve'!$A$3:$B$47,2)*Wind!$B$9</f>
        <v>3954.6</v>
      </c>
      <c r="C6334">
        <f>(0.5*(A6334^3)*Wind!$B$11*Wind!$B$7*(VLOOKUP(A6334+0.5,'Wind - Power Curve'!$A$3:$E$47,5,TRUE))*Wind!$B$9)/1000</f>
        <v>4375.3301702706422</v>
      </c>
      <c r="D6334" s="23" t="s">
        <v>9</v>
      </c>
    </row>
    <row r="6335" spans="1:4" x14ac:dyDescent="0.35">
      <c r="A6335" s="4">
        <f>Climate285!F6362*((113.5/10)^0.12)</f>
        <v>9.4868757416372667</v>
      </c>
      <c r="B6335" s="24">
        <f>VLOOKUP(A6335,'Wind - Power Curve'!$A$3:$B$47,2)*Wind!$B$9</f>
        <v>3954.6</v>
      </c>
      <c r="C6335">
        <f>(0.5*(A6335^3)*Wind!$B$11*Wind!$B$7*(VLOOKUP(A6335+0.5,'Wind - Power Curve'!$A$3:$E$47,5,TRUE))*Wind!$B$9)/1000</f>
        <v>4621.1944069424299</v>
      </c>
      <c r="D6335" s="23" t="s">
        <v>9</v>
      </c>
    </row>
    <row r="6336" spans="1:4" x14ac:dyDescent="0.35">
      <c r="A6336" s="4">
        <f>Climate285!F6363*((113.5/10)^0.12)</f>
        <v>9.6956726682308627</v>
      </c>
      <c r="B6336" s="24">
        <f>VLOOKUP(A6336,'Wind - Power Curve'!$A$3:$B$47,2)*Wind!$B$9</f>
        <v>4640.4000000000005</v>
      </c>
      <c r="C6336">
        <f>(0.5*(A6336^3)*Wind!$B$11*Wind!$B$7*(VLOOKUP(A6336+0.5,'Wind - Power Curve'!$A$3:$E$47,5,TRUE))*Wind!$B$9)/1000</f>
        <v>4858.6775436920525</v>
      </c>
      <c r="D6336" s="23" t="s">
        <v>9</v>
      </c>
    </row>
    <row r="6337" spans="1:4" x14ac:dyDescent="0.35">
      <c r="A6337" s="4">
        <f>Climate285!F6364*((113.5/10)^0.12)</f>
        <v>9.8843929672673827</v>
      </c>
      <c r="B6337" s="24">
        <f>VLOOKUP(A6337,'Wind - Power Curve'!$A$3:$B$47,2)*Wind!$B$9</f>
        <v>4640.4000000000005</v>
      </c>
      <c r="C6337">
        <f>(0.5*(A6337^3)*Wind!$B$11*Wind!$B$7*(VLOOKUP(A6337+0.5,'Wind - Power Curve'!$A$3:$E$47,5,TRUE))*Wind!$B$9)/1000</f>
        <v>5147.9491827205893</v>
      </c>
      <c r="D6337" s="23" t="s">
        <v>9</v>
      </c>
    </row>
    <row r="6338" spans="1:4" x14ac:dyDescent="0.35">
      <c r="A6338" s="4">
        <f>Climate285!F6365*((113.5/10)^0.12)</f>
        <v>10.180188613274979</v>
      </c>
      <c r="B6338" s="24">
        <f>VLOOKUP(A6338,'Wind - Power Curve'!$A$3:$B$47,2)*Wind!$B$9</f>
        <v>5330.7</v>
      </c>
      <c r="C6338">
        <f>(0.5*(A6338^3)*Wind!$B$11*Wind!$B$7*(VLOOKUP(A6338+0.5,'Wind - Power Curve'!$A$3:$E$47,5,TRUE))*Wind!$B$9)/1000</f>
        <v>5439.8459748308487</v>
      </c>
      <c r="D6338" s="23" t="s">
        <v>9</v>
      </c>
    </row>
    <row r="6339" spans="1:4" x14ac:dyDescent="0.35">
      <c r="A6339" s="4">
        <f>Climate285!F6366*((113.5/10)^0.12)</f>
        <v>9.9379306407529207</v>
      </c>
      <c r="B6339" s="24">
        <f>VLOOKUP(A6339,'Wind - Power Curve'!$A$3:$B$47,2)*Wind!$B$9</f>
        <v>4640.4000000000005</v>
      </c>
      <c r="C6339">
        <f>(0.5*(A6339^3)*Wind!$B$11*Wind!$B$7*(VLOOKUP(A6339+0.5,'Wind - Power Curve'!$A$3:$E$47,5,TRUE))*Wind!$B$9)/1000</f>
        <v>5232.0528977762233</v>
      </c>
      <c r="D6339" s="23" t="s">
        <v>9</v>
      </c>
    </row>
    <row r="6340" spans="1:4" x14ac:dyDescent="0.35">
      <c r="A6340" s="4">
        <f>Climate285!F6367*((113.5/10)^0.12)</f>
        <v>9.8188093172476005</v>
      </c>
      <c r="B6340" s="24">
        <f>VLOOKUP(A6340,'Wind - Power Curve'!$A$3:$B$47,2)*Wind!$B$9</f>
        <v>4640.4000000000005</v>
      </c>
      <c r="C6340">
        <f>(0.5*(A6340^3)*Wind!$B$11*Wind!$B$7*(VLOOKUP(A6340+0.5,'Wind - Power Curve'!$A$3:$E$47,5,TRUE))*Wind!$B$9)/1000</f>
        <v>5046.1565551455187</v>
      </c>
      <c r="D6340" s="23" t="s">
        <v>9</v>
      </c>
    </row>
    <row r="6341" spans="1:4" x14ac:dyDescent="0.35">
      <c r="A6341" s="4">
        <f>Climate285!F6368*((113.5/10)^0.12)</f>
        <v>9.9298999897300906</v>
      </c>
      <c r="B6341" s="24">
        <f>VLOOKUP(A6341,'Wind - Power Curve'!$A$3:$B$47,2)*Wind!$B$9</f>
        <v>4640.4000000000005</v>
      </c>
      <c r="C6341">
        <f>(0.5*(A6341^3)*Wind!$B$11*Wind!$B$7*(VLOOKUP(A6341+0.5,'Wind - Power Curve'!$A$3:$E$47,5,TRUE))*Wind!$B$9)/1000</f>
        <v>5219.3793799214927</v>
      </c>
      <c r="D6341" s="23" t="s">
        <v>9</v>
      </c>
    </row>
    <row r="6342" spans="1:4" x14ac:dyDescent="0.35">
      <c r="A6342" s="4">
        <f>Climate285!F6369*((113.5/10)^0.12)</f>
        <v>9.6153661580025567</v>
      </c>
      <c r="B6342" s="24">
        <f>VLOOKUP(A6342,'Wind - Power Curve'!$A$3:$B$47,2)*Wind!$B$9</f>
        <v>4640.4000000000005</v>
      </c>
      <c r="C6342">
        <f>(0.5*(A6342^3)*Wind!$B$11*Wind!$B$7*(VLOOKUP(A6342+0.5,'Wind - Power Curve'!$A$3:$E$47,5,TRUE))*Wind!$B$9)/1000</f>
        <v>4738.9455988810787</v>
      </c>
      <c r="D6342" s="23" t="s">
        <v>9</v>
      </c>
    </row>
    <row r="6343" spans="1:4" x14ac:dyDescent="0.35">
      <c r="A6343" s="4">
        <f>Climate285!F6370*((113.5/10)^0.12)</f>
        <v>9.8121171080619085</v>
      </c>
      <c r="B6343" s="24">
        <f>VLOOKUP(A6343,'Wind - Power Curve'!$A$3:$B$47,2)*Wind!$B$9</f>
        <v>4640.4000000000005</v>
      </c>
      <c r="C6343">
        <f>(0.5*(A6343^3)*Wind!$B$11*Wind!$B$7*(VLOOKUP(A6343+0.5,'Wind - Power Curve'!$A$3:$E$47,5,TRUE))*Wind!$B$9)/1000</f>
        <v>5035.8456540565876</v>
      </c>
      <c r="D6343" s="23" t="s">
        <v>9</v>
      </c>
    </row>
    <row r="6344" spans="1:4" x14ac:dyDescent="0.35">
      <c r="A6344" s="4">
        <f>Climate285!F6371*((113.5/10)^0.12)</f>
        <v>9.6809498080223406</v>
      </c>
      <c r="B6344" s="24">
        <f>VLOOKUP(A6344,'Wind - Power Curve'!$A$3:$B$47,2)*Wind!$B$9</f>
        <v>4640.4000000000005</v>
      </c>
      <c r="C6344">
        <f>(0.5*(A6344^3)*Wind!$B$11*Wind!$B$7*(VLOOKUP(A6344+0.5,'Wind - Power Curve'!$A$3:$E$47,5,TRUE))*Wind!$B$9)/1000</f>
        <v>4836.577459246012</v>
      </c>
      <c r="D6344" s="23" t="s">
        <v>9</v>
      </c>
    </row>
    <row r="6345" spans="1:4" x14ac:dyDescent="0.35">
      <c r="A6345" s="4">
        <f>Climate285!F6372*((113.5/10)^0.12)</f>
        <v>9.7211030631364945</v>
      </c>
      <c r="B6345" s="24">
        <f>VLOOKUP(A6345,'Wind - Power Curve'!$A$3:$B$47,2)*Wind!$B$9</f>
        <v>4640.4000000000005</v>
      </c>
      <c r="C6345">
        <f>(0.5*(A6345^3)*Wind!$B$11*Wind!$B$7*(VLOOKUP(A6345+0.5,'Wind - Power Curve'!$A$3:$E$47,5,TRUE))*Wind!$B$9)/1000</f>
        <v>4897.0088029562166</v>
      </c>
      <c r="D6345" s="23" t="s">
        <v>9</v>
      </c>
    </row>
    <row r="6346" spans="1:4" x14ac:dyDescent="0.35">
      <c r="A6346" s="4">
        <f>Climate285!F6373*((113.5/10)^0.12)</f>
        <v>9.3650775344576687</v>
      </c>
      <c r="B6346" s="24">
        <f>VLOOKUP(A6346,'Wind - Power Curve'!$A$3:$B$47,2)*Wind!$B$9</f>
        <v>3954.6</v>
      </c>
      <c r="C6346">
        <f>(0.5*(A6346^3)*Wind!$B$11*Wind!$B$7*(VLOOKUP(A6346+0.5,'Wind - Power Curve'!$A$3:$E$47,5,TRUE))*Wind!$B$9)/1000</f>
        <v>4445.48075158556</v>
      </c>
      <c r="D6346" s="23" t="s">
        <v>9</v>
      </c>
    </row>
    <row r="6347" spans="1:4" x14ac:dyDescent="0.35">
      <c r="A6347" s="4">
        <f>Climate285!F6374*((113.5/10)^0.12)</f>
        <v>9.4386918355002827</v>
      </c>
      <c r="B6347" s="24">
        <f>VLOOKUP(A6347,'Wind - Power Curve'!$A$3:$B$47,2)*Wind!$B$9</f>
        <v>3954.6</v>
      </c>
      <c r="C6347">
        <f>(0.5*(A6347^3)*Wind!$B$11*Wind!$B$7*(VLOOKUP(A6347+0.5,'Wind - Power Curve'!$A$3:$E$47,5,TRUE))*Wind!$B$9)/1000</f>
        <v>4551.1381976999119</v>
      </c>
      <c r="D6347" s="23" t="s">
        <v>9</v>
      </c>
    </row>
    <row r="6348" spans="1:4" x14ac:dyDescent="0.35">
      <c r="A6348" s="4">
        <f>Climate285!F6375*((113.5/10)^0.12)</f>
        <v>9.1643112588869027</v>
      </c>
      <c r="B6348" s="24">
        <f>VLOOKUP(A6348,'Wind - Power Curve'!$A$3:$B$47,2)*Wind!$B$9</f>
        <v>3954.6</v>
      </c>
      <c r="C6348">
        <f>(0.5*(A6348^3)*Wind!$B$11*Wind!$B$7*(VLOOKUP(A6348+0.5,'Wind - Power Curve'!$A$3:$E$47,5,TRUE))*Wind!$B$9)/1000</f>
        <v>4165.6626467783535</v>
      </c>
      <c r="D6348" s="23" t="s">
        <v>9</v>
      </c>
    </row>
    <row r="6349" spans="1:4" x14ac:dyDescent="0.35">
      <c r="A6349" s="4">
        <f>Climate285!F6376*((113.5/10)^0.12)</f>
        <v>8.9755909598503827</v>
      </c>
      <c r="B6349" s="24">
        <f>VLOOKUP(A6349,'Wind - Power Curve'!$A$3:$B$47,2)*Wind!$B$9</f>
        <v>3314.7000000000003</v>
      </c>
      <c r="C6349">
        <f>(0.5*(A6349^3)*Wind!$B$11*Wind!$B$7*(VLOOKUP(A6349+0.5,'Wind - Power Curve'!$A$3:$E$47,5,TRUE))*Wind!$B$9)/1000</f>
        <v>3922.5111894056013</v>
      </c>
      <c r="D6349" s="23" t="s">
        <v>9</v>
      </c>
    </row>
    <row r="6350" spans="1:4" x14ac:dyDescent="0.35">
      <c r="A6350" s="4">
        <f>Climate285!F6377*((113.5/10)^0.12)</f>
        <v>9.1937569793039486</v>
      </c>
      <c r="B6350" s="24">
        <f>VLOOKUP(A6350,'Wind - Power Curve'!$A$3:$B$47,2)*Wind!$B$9</f>
        <v>3954.6</v>
      </c>
      <c r="C6350">
        <f>(0.5*(A6350^3)*Wind!$B$11*Wind!$B$7*(VLOOKUP(A6350+0.5,'Wind - Power Curve'!$A$3:$E$47,5,TRUE))*Wind!$B$9)/1000</f>
        <v>4205.9457001680184</v>
      </c>
      <c r="D6350" s="23" t="s">
        <v>9</v>
      </c>
    </row>
    <row r="6351" spans="1:4" x14ac:dyDescent="0.35">
      <c r="A6351" s="4">
        <f>Climate285!F6378*((113.5/10)^0.12)</f>
        <v>9.1442346313298248</v>
      </c>
      <c r="B6351" s="24">
        <f>VLOOKUP(A6351,'Wind - Power Curve'!$A$3:$B$47,2)*Wind!$B$9</f>
        <v>3954.6</v>
      </c>
      <c r="C6351">
        <f>(0.5*(A6351^3)*Wind!$B$11*Wind!$B$7*(VLOOKUP(A6351+0.5,'Wind - Power Curve'!$A$3:$E$47,5,TRUE))*Wind!$B$9)/1000</f>
        <v>4138.3449230843016</v>
      </c>
      <c r="D6351" s="23" t="s">
        <v>9</v>
      </c>
    </row>
    <row r="6352" spans="1:4" x14ac:dyDescent="0.35">
      <c r="A6352" s="4">
        <f>Climate285!F6379*((113.5/10)^0.12)</f>
        <v>9.6193814835139726</v>
      </c>
      <c r="B6352" s="24">
        <f>VLOOKUP(A6352,'Wind - Power Curve'!$A$3:$B$47,2)*Wind!$B$9</f>
        <v>4640.4000000000005</v>
      </c>
      <c r="C6352">
        <f>(0.5*(A6352^3)*Wind!$B$11*Wind!$B$7*(VLOOKUP(A6352+0.5,'Wind - Power Curve'!$A$3:$E$47,5,TRUE))*Wind!$B$9)/1000</f>
        <v>4744.8849534877472</v>
      </c>
      <c r="D6352" s="23" t="s">
        <v>9</v>
      </c>
    </row>
    <row r="6353" spans="1:4" x14ac:dyDescent="0.35">
      <c r="A6353" s="4">
        <f>Climate285!F6380*((113.5/10)^0.12)</f>
        <v>9.3838157201776067</v>
      </c>
      <c r="B6353" s="24">
        <f>VLOOKUP(A6353,'Wind - Power Curve'!$A$3:$B$47,2)*Wind!$B$9</f>
        <v>3954.6</v>
      </c>
      <c r="C6353">
        <f>(0.5*(A6353^3)*Wind!$B$11*Wind!$B$7*(VLOOKUP(A6353+0.5,'Wind - Power Curve'!$A$3:$E$47,5,TRUE))*Wind!$B$9)/1000</f>
        <v>4472.2184993654791</v>
      </c>
      <c r="D6353" s="23" t="s">
        <v>9</v>
      </c>
    </row>
    <row r="6354" spans="1:4" x14ac:dyDescent="0.35">
      <c r="A6354" s="4">
        <f>Climate285!F6381*((113.5/10)^0.12)</f>
        <v>9.5819051120740966</v>
      </c>
      <c r="B6354" s="24">
        <f>VLOOKUP(A6354,'Wind - Power Curve'!$A$3:$B$47,2)*Wind!$B$9</f>
        <v>4640.4000000000005</v>
      </c>
      <c r="C6354">
        <f>(0.5*(A6354^3)*Wind!$B$11*Wind!$B$7*(VLOOKUP(A6354+0.5,'Wind - Power Curve'!$A$3:$E$47,5,TRUE))*Wind!$B$9)/1000</f>
        <v>4689.6436075569045</v>
      </c>
      <c r="D6354" s="23" t="s">
        <v>9</v>
      </c>
    </row>
    <row r="6355" spans="1:4" x14ac:dyDescent="0.35">
      <c r="A6355" s="4">
        <f>Climate285!F6382*((113.5/10)^0.12)</f>
        <v>9.5966279722826187</v>
      </c>
      <c r="B6355" s="24">
        <f>VLOOKUP(A6355,'Wind - Power Curve'!$A$3:$B$47,2)*Wind!$B$9</f>
        <v>4640.4000000000005</v>
      </c>
      <c r="C6355">
        <f>(0.5*(A6355^3)*Wind!$B$11*Wind!$B$7*(VLOOKUP(A6355+0.5,'Wind - Power Curve'!$A$3:$E$47,5,TRUE))*Wind!$B$9)/1000</f>
        <v>4711.2941385140066</v>
      </c>
      <c r="D6355" s="23" t="s">
        <v>9</v>
      </c>
    </row>
    <row r="6356" spans="1:4" x14ac:dyDescent="0.35">
      <c r="A6356" s="4">
        <f>Climate285!F6383*((113.5/10)^0.12)</f>
        <v>9.6113508324911425</v>
      </c>
      <c r="B6356" s="24">
        <f>VLOOKUP(A6356,'Wind - Power Curve'!$A$3:$B$47,2)*Wind!$B$9</f>
        <v>4640.4000000000005</v>
      </c>
      <c r="C6356">
        <f>(0.5*(A6356^3)*Wind!$B$11*Wind!$B$7*(VLOOKUP(A6356+0.5,'Wind - Power Curve'!$A$3:$E$47,5,TRUE))*Wind!$B$9)/1000</f>
        <v>4733.011202688991</v>
      </c>
      <c r="D6356" s="23" t="s">
        <v>9</v>
      </c>
    </row>
    <row r="6357" spans="1:4" x14ac:dyDescent="0.35">
      <c r="A6357" s="4">
        <f>Climate285!F6384*((113.5/10)^0.12)</f>
        <v>9.8442397121532306</v>
      </c>
      <c r="B6357" s="24">
        <f>VLOOKUP(A6357,'Wind - Power Curve'!$A$3:$B$47,2)*Wind!$B$9</f>
        <v>4640.4000000000005</v>
      </c>
      <c r="C6357">
        <f>(0.5*(A6357^3)*Wind!$B$11*Wind!$B$7*(VLOOKUP(A6357+0.5,'Wind - Power Curve'!$A$3:$E$47,5,TRUE))*Wind!$B$9)/1000</f>
        <v>5085.466331789693</v>
      </c>
      <c r="D6357" s="23" t="s">
        <v>9</v>
      </c>
    </row>
    <row r="6358" spans="1:4" x14ac:dyDescent="0.35">
      <c r="A6358" s="4">
        <f>Climate285!F6385*((113.5/10)^0.12)</f>
        <v>9.6568578549538486</v>
      </c>
      <c r="B6358" s="24">
        <f>VLOOKUP(A6358,'Wind - Power Curve'!$A$3:$B$47,2)*Wind!$B$9</f>
        <v>4640.4000000000005</v>
      </c>
      <c r="C6358">
        <f>(0.5*(A6358^3)*Wind!$B$11*Wind!$B$7*(VLOOKUP(A6358+0.5,'Wind - Power Curve'!$A$3:$E$47,5,TRUE))*Wind!$B$9)/1000</f>
        <v>4800.5584127947104</v>
      </c>
      <c r="D6358" s="23" t="s">
        <v>9</v>
      </c>
    </row>
    <row r="6359" spans="1:4" x14ac:dyDescent="0.35">
      <c r="A6359" s="4">
        <f>Climate285!F6386*((113.5/10)^0.12)</f>
        <v>9.0398361680330268</v>
      </c>
      <c r="B6359" s="24">
        <f>VLOOKUP(A6359,'Wind - Power Curve'!$A$3:$B$47,2)*Wind!$B$9</f>
        <v>3954.6</v>
      </c>
      <c r="C6359">
        <f>(0.5*(A6359^3)*Wind!$B$11*Wind!$B$7*(VLOOKUP(A6359+0.5,'Wind - Power Curve'!$A$3:$E$47,5,TRUE))*Wind!$B$9)/1000</f>
        <v>3998.2162625681176</v>
      </c>
      <c r="D6359" s="23" t="s">
        <v>9</v>
      </c>
    </row>
    <row r="6360" spans="1:4" x14ac:dyDescent="0.35">
      <c r="A6360" s="4">
        <f>Climate285!F6387*((113.5/10)^0.12)</f>
        <v>8.8042704046966627</v>
      </c>
      <c r="B6360" s="24">
        <f>VLOOKUP(A6360,'Wind - Power Curve'!$A$3:$B$47,2)*Wind!$B$9</f>
        <v>3314.7000000000003</v>
      </c>
      <c r="C6360">
        <f>(0.5*(A6360^3)*Wind!$B$11*Wind!$B$7*(VLOOKUP(A6360+0.5,'Wind - Power Curve'!$A$3:$E$47,5,TRUE))*Wind!$B$9)/1000</f>
        <v>3702.1597197905517</v>
      </c>
      <c r="D6360" s="23" t="s">
        <v>9</v>
      </c>
    </row>
    <row r="6361" spans="1:4" x14ac:dyDescent="0.35">
      <c r="A6361" s="4">
        <f>Climate285!F6388*((113.5/10)^0.12)</f>
        <v>8.9461452394333367</v>
      </c>
      <c r="B6361" s="24">
        <f>VLOOKUP(A6361,'Wind - Power Curve'!$A$3:$B$47,2)*Wind!$B$9</f>
        <v>3314.7000000000003</v>
      </c>
      <c r="C6361">
        <f>(0.5*(A6361^3)*Wind!$B$11*Wind!$B$7*(VLOOKUP(A6361+0.5,'Wind - Power Curve'!$A$3:$E$47,5,TRUE))*Wind!$B$9)/1000</f>
        <v>3884.0326097354568</v>
      </c>
      <c r="D6361" s="23" t="s">
        <v>9</v>
      </c>
    </row>
    <row r="6362" spans="1:4" x14ac:dyDescent="0.35">
      <c r="A6362" s="4">
        <f>Climate285!F6389*((113.5/10)^0.12)</f>
        <v>9.1616343752126248</v>
      </c>
      <c r="B6362" s="24">
        <f>VLOOKUP(A6362,'Wind - Power Curve'!$A$3:$B$47,2)*Wind!$B$9</f>
        <v>3954.6</v>
      </c>
      <c r="C6362">
        <f>(0.5*(A6362^3)*Wind!$B$11*Wind!$B$7*(VLOOKUP(A6362+0.5,'Wind - Power Curve'!$A$3:$E$47,5,TRUE))*Wind!$B$9)/1000</f>
        <v>4162.013358640057</v>
      </c>
      <c r="D6362" s="23" t="s">
        <v>9</v>
      </c>
    </row>
    <row r="6363" spans="1:4" x14ac:dyDescent="0.35">
      <c r="A6363" s="4">
        <f>Climate285!F6390*((113.5/10)^0.12)</f>
        <v>9.2807556987179467</v>
      </c>
      <c r="B6363" s="24">
        <f>VLOOKUP(A6363,'Wind - Power Curve'!$A$3:$B$47,2)*Wind!$B$9</f>
        <v>3954.6</v>
      </c>
      <c r="C6363">
        <f>(0.5*(A6363^3)*Wind!$B$11*Wind!$B$7*(VLOOKUP(A6363+0.5,'Wind - Power Curve'!$A$3:$E$47,5,TRUE))*Wind!$B$9)/1000</f>
        <v>4326.4792420969807</v>
      </c>
      <c r="D6363" s="23" t="s">
        <v>9</v>
      </c>
    </row>
    <row r="6364" spans="1:4" x14ac:dyDescent="0.35">
      <c r="A6364" s="4">
        <f>Climate285!F6391*((113.5/10)^0.12)</f>
        <v>8.9059919843191828</v>
      </c>
      <c r="B6364" s="24">
        <f>VLOOKUP(A6364,'Wind - Power Curve'!$A$3:$B$47,2)*Wind!$B$9</f>
        <v>3314.7000000000003</v>
      </c>
      <c r="C6364">
        <f>(0.5*(A6364^3)*Wind!$B$11*Wind!$B$7*(VLOOKUP(A6364+0.5,'Wind - Power Curve'!$A$3:$E$47,5,TRUE))*Wind!$B$9)/1000</f>
        <v>3831.968527108691</v>
      </c>
      <c r="D6364" s="23" t="s">
        <v>9</v>
      </c>
    </row>
    <row r="6365" spans="1:4" x14ac:dyDescent="0.35">
      <c r="A6365" s="4">
        <f>Climate285!F6392*((113.5/10)^0.12)</f>
        <v>9.0398361680330268</v>
      </c>
      <c r="B6365" s="24">
        <f>VLOOKUP(A6365,'Wind - Power Curve'!$A$3:$B$47,2)*Wind!$B$9</f>
        <v>3954.6</v>
      </c>
      <c r="C6365">
        <f>(0.5*(A6365^3)*Wind!$B$11*Wind!$B$7*(VLOOKUP(A6365+0.5,'Wind - Power Curve'!$A$3:$E$47,5,TRUE))*Wind!$B$9)/1000</f>
        <v>3998.2162625681176</v>
      </c>
      <c r="D6365" s="23" t="s">
        <v>9</v>
      </c>
    </row>
    <row r="6366" spans="1:4" x14ac:dyDescent="0.35">
      <c r="A6366" s="4">
        <f>Climate285!F6393*((113.5/10)^0.12)</f>
        <v>8.8256854740908768</v>
      </c>
      <c r="B6366" s="24">
        <f>VLOOKUP(A6366,'Wind - Power Curve'!$A$3:$B$47,2)*Wind!$B$9</f>
        <v>3314.7000000000003</v>
      </c>
      <c r="C6366">
        <f>(0.5*(A6366^3)*Wind!$B$11*Wind!$B$7*(VLOOKUP(A6366+0.5,'Wind - Power Curve'!$A$3:$E$47,5,TRUE))*Wind!$B$9)/1000</f>
        <v>3729.2403300915921</v>
      </c>
      <c r="D6366" s="23" t="s">
        <v>9</v>
      </c>
    </row>
    <row r="6367" spans="1:4" x14ac:dyDescent="0.35">
      <c r="A6367" s="4">
        <f>Climate285!F6394*((113.5/10)^0.12)</f>
        <v>8.7895475444881388</v>
      </c>
      <c r="B6367" s="24">
        <f>VLOOKUP(A6367,'Wind - Power Curve'!$A$3:$B$47,2)*Wind!$B$9</f>
        <v>3314.7000000000003</v>
      </c>
      <c r="C6367">
        <f>(0.5*(A6367^3)*Wind!$B$11*Wind!$B$7*(VLOOKUP(A6367+0.5,'Wind - Power Curve'!$A$3:$E$47,5,TRUE))*Wind!$B$9)/1000</f>
        <v>3683.6180528935156</v>
      </c>
      <c r="D6367" s="23" t="s">
        <v>9</v>
      </c>
    </row>
    <row r="6368" spans="1:4" x14ac:dyDescent="0.35">
      <c r="A6368" s="4">
        <f>Climate285!F6395*((113.5/10)^0.12)</f>
        <v>8.9514990067818907</v>
      </c>
      <c r="B6368" s="24">
        <f>VLOOKUP(A6368,'Wind - Power Curve'!$A$3:$B$47,2)*Wind!$B$9</f>
        <v>3314.7000000000003</v>
      </c>
      <c r="C6368">
        <f>(0.5*(A6368^3)*Wind!$B$11*Wind!$B$7*(VLOOKUP(A6368+0.5,'Wind - Power Curve'!$A$3:$E$47,5,TRUE))*Wind!$B$9)/1000</f>
        <v>3891.0099121584249</v>
      </c>
      <c r="D6368" s="23" t="s">
        <v>9</v>
      </c>
    </row>
    <row r="6369" spans="1:4" x14ac:dyDescent="0.35">
      <c r="A6369" s="4">
        <f>Climate285!F6396*((113.5/10)^0.12)</f>
        <v>9.1469115150041027</v>
      </c>
      <c r="B6369" s="24">
        <f>VLOOKUP(A6369,'Wind - Power Curve'!$A$3:$B$47,2)*Wind!$B$9</f>
        <v>3954.6</v>
      </c>
      <c r="C6369">
        <f>(0.5*(A6369^3)*Wind!$B$11*Wind!$B$7*(VLOOKUP(A6369+0.5,'Wind - Power Curve'!$A$3:$E$47,5,TRUE))*Wind!$B$9)/1000</f>
        <v>4141.9803649759169</v>
      </c>
      <c r="D6369" s="23" t="s">
        <v>9</v>
      </c>
    </row>
    <row r="6370" spans="1:4" x14ac:dyDescent="0.35">
      <c r="A6370" s="4">
        <f>Climate285!F6397*((113.5/10)^0.12)</f>
        <v>9.0746356557986267</v>
      </c>
      <c r="B6370" s="24">
        <f>VLOOKUP(A6370,'Wind - Power Curve'!$A$3:$B$47,2)*Wind!$B$9</f>
        <v>3954.6</v>
      </c>
      <c r="C6370">
        <f>(0.5*(A6370^3)*Wind!$B$11*Wind!$B$7*(VLOOKUP(A6370+0.5,'Wind - Power Curve'!$A$3:$E$47,5,TRUE))*Wind!$B$9)/1000</f>
        <v>4044.568489311906</v>
      </c>
      <c r="D6370" s="23" t="s">
        <v>9</v>
      </c>
    </row>
    <row r="6371" spans="1:4" x14ac:dyDescent="0.35">
      <c r="A6371" s="4">
        <f>Climate285!F6398*((113.5/10)^0.12)</f>
        <v>9.3731081854804987</v>
      </c>
      <c r="B6371" s="24">
        <f>VLOOKUP(A6371,'Wind - Power Curve'!$A$3:$B$47,2)*Wind!$B$9</f>
        <v>3954.6</v>
      </c>
      <c r="C6371">
        <f>(0.5*(A6371^3)*Wind!$B$11*Wind!$B$7*(VLOOKUP(A6371+0.5,'Wind - Power Curve'!$A$3:$E$47,5,TRUE))*Wind!$B$9)/1000</f>
        <v>4456.9266984150963</v>
      </c>
      <c r="D6371" s="23" t="s">
        <v>9</v>
      </c>
    </row>
    <row r="6372" spans="1:4" x14ac:dyDescent="0.35">
      <c r="A6372" s="4">
        <f>Climate285!F6399*((113.5/10)^0.12)</f>
        <v>9.0732972139614887</v>
      </c>
      <c r="B6372" s="24">
        <f>VLOOKUP(A6372,'Wind - Power Curve'!$A$3:$B$47,2)*Wind!$B$9</f>
        <v>3954.6</v>
      </c>
      <c r="C6372">
        <f>(0.5*(A6372^3)*Wind!$B$11*Wind!$B$7*(VLOOKUP(A6372+0.5,'Wind - Power Curve'!$A$3:$E$47,5,TRUE))*Wind!$B$9)/1000</f>
        <v>4042.7791211815456</v>
      </c>
      <c r="D6372" s="23" t="s">
        <v>9</v>
      </c>
    </row>
    <row r="6373" spans="1:4" x14ac:dyDescent="0.35">
      <c r="A6373" s="4">
        <f>Climate285!F6400*((113.5/10)^0.12)</f>
        <v>9.2620175129980087</v>
      </c>
      <c r="B6373" s="24">
        <f>VLOOKUP(A6373,'Wind - Power Curve'!$A$3:$B$47,2)*Wind!$B$9</f>
        <v>3954.6</v>
      </c>
      <c r="C6373">
        <f>(0.5*(A6373^3)*Wind!$B$11*Wind!$B$7*(VLOOKUP(A6373+0.5,'Wind - Power Curve'!$A$3:$E$47,5,TRUE))*Wind!$B$9)/1000</f>
        <v>4300.3261570606355</v>
      </c>
      <c r="D6373" s="23" t="s">
        <v>9</v>
      </c>
    </row>
    <row r="6374" spans="1:4" x14ac:dyDescent="0.35">
      <c r="A6374" s="4">
        <f>Climate285!F6401*((113.5/10)^0.12)</f>
        <v>9.4989217181715127</v>
      </c>
      <c r="B6374" s="24">
        <f>VLOOKUP(A6374,'Wind - Power Curve'!$A$3:$B$47,2)*Wind!$B$9</f>
        <v>3954.6</v>
      </c>
      <c r="C6374">
        <f>(0.5*(A6374^3)*Wind!$B$11*Wind!$B$7*(VLOOKUP(A6374+0.5,'Wind - Power Curve'!$A$3:$E$47,5,TRUE))*Wind!$B$9)/1000</f>
        <v>4638.8200764990506</v>
      </c>
      <c r="D6374" s="23" t="s">
        <v>9</v>
      </c>
    </row>
    <row r="6375" spans="1:4" x14ac:dyDescent="0.35">
      <c r="A6375" s="4">
        <f>Climate285!F6402*((113.5/10)^0.12)</f>
        <v>9.9794223377042126</v>
      </c>
      <c r="B6375" s="24">
        <f>VLOOKUP(A6375,'Wind - Power Curve'!$A$3:$B$47,2)*Wind!$B$9</f>
        <v>4640.4000000000005</v>
      </c>
      <c r="C6375">
        <f>(0.5*(A6375^3)*Wind!$B$11*Wind!$B$7*(VLOOKUP(A6375+0.5,'Wind - Power Curve'!$A$3:$E$47,5,TRUE))*Wind!$B$9)/1000</f>
        <v>5297.8596672092981</v>
      </c>
      <c r="D6375" s="23" t="s">
        <v>9</v>
      </c>
    </row>
    <row r="6376" spans="1:4" x14ac:dyDescent="0.35">
      <c r="A6376" s="4">
        <f>Climate285!F6403*((113.5/10)^0.12)</f>
        <v>10.160111985717903</v>
      </c>
      <c r="B6376" s="24">
        <f>VLOOKUP(A6376,'Wind - Power Curve'!$A$3:$B$47,2)*Wind!$B$9</f>
        <v>5330.7</v>
      </c>
      <c r="C6376">
        <f>(0.5*(A6376^3)*Wind!$B$11*Wind!$B$7*(VLOOKUP(A6376+0.5,'Wind - Power Curve'!$A$3:$E$47,5,TRUE))*Wind!$B$9)/1000</f>
        <v>5407.7251987148866</v>
      </c>
      <c r="D6376" s="23" t="s">
        <v>9</v>
      </c>
    </row>
    <row r="6377" spans="1:4" x14ac:dyDescent="0.35">
      <c r="A6377" s="4">
        <f>Climate285!F6404*((113.5/10)^0.12)</f>
        <v>10.517475956233865</v>
      </c>
      <c r="B6377" s="24">
        <f>VLOOKUP(A6377,'Wind - Power Curve'!$A$3:$B$47,2)*Wind!$B$9</f>
        <v>5968.8</v>
      </c>
      <c r="C6377">
        <f>(0.5*(A6377^3)*Wind!$B$11*Wind!$B$7*(VLOOKUP(A6377+0.5,'Wind - Power Curve'!$A$3:$E$47,5,TRUE))*Wind!$B$9)/1000</f>
        <v>5672.7616071681168</v>
      </c>
      <c r="D6377" s="23" t="s">
        <v>9</v>
      </c>
    </row>
    <row r="6378" spans="1:4" x14ac:dyDescent="0.35">
      <c r="A6378" s="4">
        <f>Climate285!F6405*((113.5/10)^0.12)</f>
        <v>10.165465753066457</v>
      </c>
      <c r="B6378" s="24">
        <f>VLOOKUP(A6378,'Wind - Power Curve'!$A$3:$B$47,2)*Wind!$B$9</f>
        <v>5330.7</v>
      </c>
      <c r="C6378">
        <f>(0.5*(A6378^3)*Wind!$B$11*Wind!$B$7*(VLOOKUP(A6378+0.5,'Wind - Power Curve'!$A$3:$E$47,5,TRUE))*Wind!$B$9)/1000</f>
        <v>5416.278340980487</v>
      </c>
      <c r="D6378" s="23" t="s">
        <v>9</v>
      </c>
    </row>
    <row r="6379" spans="1:4" x14ac:dyDescent="0.35">
      <c r="A6379" s="4">
        <f>Climate285!F6406*((113.5/10)^0.12)</f>
        <v>10.146727567346518</v>
      </c>
      <c r="B6379" s="24">
        <f>VLOOKUP(A6379,'Wind - Power Curve'!$A$3:$B$47,2)*Wind!$B$9</f>
        <v>5330.7</v>
      </c>
      <c r="C6379">
        <f>(0.5*(A6379^3)*Wind!$B$11*Wind!$B$7*(VLOOKUP(A6379+0.5,'Wind - Power Curve'!$A$3:$E$47,5,TRUE))*Wind!$B$9)/1000</f>
        <v>5386.3817480646167</v>
      </c>
      <c r="D6379" s="23" t="s">
        <v>9</v>
      </c>
    </row>
    <row r="6380" spans="1:4" x14ac:dyDescent="0.35">
      <c r="A6380" s="4">
        <f>Climate285!F6407*((113.5/10)^0.12)</f>
        <v>10.561644536859434</v>
      </c>
      <c r="B6380" s="24">
        <f>VLOOKUP(A6380,'Wind - Power Curve'!$A$3:$B$47,2)*Wind!$B$9</f>
        <v>5968.8</v>
      </c>
      <c r="C6380">
        <f>(0.5*(A6380^3)*Wind!$B$11*Wind!$B$7*(VLOOKUP(A6380+0.5,'Wind - Power Curve'!$A$3:$E$47,5,TRUE))*Wind!$B$9)/1000</f>
        <v>5744.5311640025711</v>
      </c>
      <c r="D6380" s="23" t="s">
        <v>9</v>
      </c>
    </row>
    <row r="6381" spans="1:4" x14ac:dyDescent="0.35">
      <c r="A6381" s="4">
        <f>Climate285!F6408*((113.5/10)^0.12)</f>
        <v>10.417092818448483</v>
      </c>
      <c r="B6381" s="24">
        <f>VLOOKUP(A6381,'Wind - Power Curve'!$A$3:$B$47,2)*Wind!$B$9</f>
        <v>5330.7</v>
      </c>
      <c r="C6381">
        <f>(0.5*(A6381^3)*Wind!$B$11*Wind!$B$7*(VLOOKUP(A6381+0.5,'Wind - Power Curve'!$A$3:$E$47,5,TRUE))*Wind!$B$9)/1000</f>
        <v>5828.5259080466967</v>
      </c>
      <c r="D6381" s="23" t="s">
        <v>9</v>
      </c>
    </row>
    <row r="6382" spans="1:4" x14ac:dyDescent="0.35">
      <c r="A6382" s="4">
        <f>Climate285!F6409*((113.5/10)^0.12)</f>
        <v>10.457246073562636</v>
      </c>
      <c r="B6382" s="24">
        <f>VLOOKUP(A6382,'Wind - Power Curve'!$A$3:$B$47,2)*Wind!$B$9</f>
        <v>5330.7</v>
      </c>
      <c r="C6382">
        <f>(0.5*(A6382^3)*Wind!$B$11*Wind!$B$7*(VLOOKUP(A6382+0.5,'Wind - Power Curve'!$A$3:$E$47,5,TRUE))*Wind!$B$9)/1000</f>
        <v>5896.1851529633059</v>
      </c>
      <c r="D6382" s="23" t="s">
        <v>9</v>
      </c>
    </row>
    <row r="6383" spans="1:4" x14ac:dyDescent="0.35">
      <c r="A6383" s="4">
        <f>Climate285!F6410*((113.5/10)^0.12)</f>
        <v>10.688796511387586</v>
      </c>
      <c r="B6383" s="24">
        <f>VLOOKUP(A6383,'Wind - Power Curve'!$A$3:$B$47,2)*Wind!$B$9</f>
        <v>5968.8</v>
      </c>
      <c r="C6383">
        <f>(0.5*(A6383^3)*Wind!$B$11*Wind!$B$7*(VLOOKUP(A6383+0.5,'Wind - Power Curve'!$A$3:$E$47,5,TRUE))*Wind!$B$9)/1000</f>
        <v>5954.5147754713316</v>
      </c>
      <c r="D6383" s="23" t="s">
        <v>9</v>
      </c>
    </row>
    <row r="6384" spans="1:4" x14ac:dyDescent="0.35">
      <c r="A6384" s="4">
        <f>Climate285!F6411*((113.5/10)^0.12)</f>
        <v>10.734303533850293</v>
      </c>
      <c r="B6384" s="24">
        <f>VLOOKUP(A6384,'Wind - Power Curve'!$A$3:$B$47,2)*Wind!$B$9</f>
        <v>5968.8</v>
      </c>
      <c r="C6384">
        <f>(0.5*(A6384^3)*Wind!$B$11*Wind!$B$7*(VLOOKUP(A6384+0.5,'Wind - Power Curve'!$A$3:$E$47,5,TRUE))*Wind!$B$9)/1000</f>
        <v>6030.8921839442801</v>
      </c>
      <c r="D6384" s="23" t="s">
        <v>9</v>
      </c>
    </row>
    <row r="6385" spans="1:4" x14ac:dyDescent="0.35">
      <c r="A6385" s="4">
        <f>Climate285!F6412*((113.5/10)^0.12)</f>
        <v>11.000653459440842</v>
      </c>
      <c r="B6385" s="24">
        <f>VLOOKUP(A6385,'Wind - Power Curve'!$A$3:$B$47,2)*Wind!$B$9</f>
        <v>6489.9000000000005</v>
      </c>
      <c r="C6385">
        <f>(0.5*(A6385^3)*Wind!$B$11*Wind!$B$7*(VLOOKUP(A6385+0.5,'Wind - Power Curve'!$A$3:$E$47,5,TRUE))*Wind!$B$9)/1000</f>
        <v>5994.2109676220762</v>
      </c>
      <c r="D6385" s="23" t="s">
        <v>9</v>
      </c>
    </row>
    <row r="6386" spans="1:4" x14ac:dyDescent="0.35">
      <c r="A6386" s="4">
        <f>Climate285!F6413*((113.5/10)^0.12)</f>
        <v>10.996638133929427</v>
      </c>
      <c r="B6386" s="24">
        <f>VLOOKUP(A6386,'Wind - Power Curve'!$A$3:$B$47,2)*Wind!$B$9</f>
        <v>5968.8</v>
      </c>
      <c r="C6386">
        <f>(0.5*(A6386^3)*Wind!$B$11*Wind!$B$7*(VLOOKUP(A6386+0.5,'Wind - Power Curve'!$A$3:$E$47,5,TRUE))*Wind!$B$9)/1000</f>
        <v>6483.9514071466829</v>
      </c>
      <c r="D6386" s="23" t="s">
        <v>9</v>
      </c>
    </row>
    <row r="6387" spans="1:4" x14ac:dyDescent="0.35">
      <c r="A6387" s="4">
        <f>Climate285!F6414*((113.5/10)^0.12)</f>
        <v>11.072929318646318</v>
      </c>
      <c r="B6387" s="24">
        <f>VLOOKUP(A6387,'Wind - Power Curve'!$A$3:$B$47,2)*Wind!$B$9</f>
        <v>6489.9000000000005</v>
      </c>
      <c r="C6387">
        <f>(0.5*(A6387^3)*Wind!$B$11*Wind!$B$7*(VLOOKUP(A6387+0.5,'Wind - Power Curve'!$A$3:$E$47,5,TRUE))*Wind!$B$9)/1000</f>
        <v>6113.1373778945108</v>
      </c>
      <c r="D6387" s="23" t="s">
        <v>9</v>
      </c>
    </row>
    <row r="6388" spans="1:4" x14ac:dyDescent="0.35">
      <c r="A6388" s="4">
        <f>Climate285!F6415*((113.5/10)^0.12)</f>
        <v>11.188035316640224</v>
      </c>
      <c r="B6388" s="24">
        <f>VLOOKUP(A6388,'Wind - Power Curve'!$A$3:$B$47,2)*Wind!$B$9</f>
        <v>6489.9000000000005</v>
      </c>
      <c r="C6388">
        <f>(0.5*(A6388^3)*Wind!$B$11*Wind!$B$7*(VLOOKUP(A6388+0.5,'Wind - Power Curve'!$A$3:$E$47,5,TRUE))*Wind!$B$9)/1000</f>
        <v>6305.7690171593877</v>
      </c>
      <c r="D6388" s="23" t="s">
        <v>9</v>
      </c>
    </row>
    <row r="6389" spans="1:4" x14ac:dyDescent="0.35">
      <c r="A6389" s="4">
        <f>Climate285!F6416*((113.5/10)^0.12)</f>
        <v>11.246926757474316</v>
      </c>
      <c r="B6389" s="24">
        <f>VLOOKUP(A6389,'Wind - Power Curve'!$A$3:$B$47,2)*Wind!$B$9</f>
        <v>6489.9000000000005</v>
      </c>
      <c r="C6389">
        <f>(0.5*(A6389^3)*Wind!$B$11*Wind!$B$7*(VLOOKUP(A6389+0.5,'Wind - Power Curve'!$A$3:$E$47,5,TRUE))*Wind!$B$9)/1000</f>
        <v>6405.8707723870166</v>
      </c>
      <c r="D6389" s="23" t="s">
        <v>9</v>
      </c>
    </row>
    <row r="6390" spans="1:4" x14ac:dyDescent="0.35">
      <c r="A6390" s="4">
        <f>Climate285!F6417*((113.5/10)^0.12)</f>
        <v>11.175989340105978</v>
      </c>
      <c r="B6390" s="24">
        <f>VLOOKUP(A6390,'Wind - Power Curve'!$A$3:$B$47,2)*Wind!$B$9</f>
        <v>6489.9000000000005</v>
      </c>
      <c r="C6390">
        <f>(0.5*(A6390^3)*Wind!$B$11*Wind!$B$7*(VLOOKUP(A6390+0.5,'Wind - Power Curve'!$A$3:$E$47,5,TRUE))*Wind!$B$9)/1000</f>
        <v>6285.4229808358896</v>
      </c>
      <c r="D6390" s="23" t="s">
        <v>9</v>
      </c>
    </row>
    <row r="6391" spans="1:4" x14ac:dyDescent="0.35">
      <c r="A6391" s="4">
        <f>Climate285!F6418*((113.5/10)^0.12)</f>
        <v>11.566814356550402</v>
      </c>
      <c r="B6391" s="24">
        <f>VLOOKUP(A6391,'Wind - Power Curve'!$A$3:$B$47,2)*Wind!$B$9</f>
        <v>6848.1</v>
      </c>
      <c r="C6391">
        <f>(0.5*(A6391^3)*Wind!$B$11*Wind!$B$7*(VLOOKUP(A6391+0.5,'Wind - Power Curve'!$A$3:$E$47,5,TRUE))*Wind!$B$9)/1000</f>
        <v>6313.4710577813139</v>
      </c>
      <c r="D6391" s="23" t="s">
        <v>9</v>
      </c>
    </row>
    <row r="6392" spans="1:4" x14ac:dyDescent="0.35">
      <c r="A6392" s="4">
        <f>Climate285!F6419*((113.5/10)^0.12)</f>
        <v>11.778288166818278</v>
      </c>
      <c r="B6392" s="24">
        <f>VLOOKUP(A6392,'Wind - Power Curve'!$A$3:$B$47,2)*Wind!$B$9</f>
        <v>6848.1</v>
      </c>
      <c r="C6392">
        <f>(0.5*(A6392^3)*Wind!$B$11*Wind!$B$7*(VLOOKUP(A6392+0.5,'Wind - Power Curve'!$A$3:$E$47,5,TRUE))*Wind!$B$9)/1000</f>
        <v>6666.1245603337666</v>
      </c>
      <c r="D6392" s="23" t="s">
        <v>9</v>
      </c>
    </row>
    <row r="6393" spans="1:4" x14ac:dyDescent="0.35">
      <c r="A6393" s="4">
        <f>Climate285!F6420*((113.5/10)^0.12)</f>
        <v>11.459739009579327</v>
      </c>
      <c r="B6393" s="24">
        <f>VLOOKUP(A6393,'Wind - Power Curve'!$A$3:$B$47,2)*Wind!$B$9</f>
        <v>6489.9000000000005</v>
      </c>
      <c r="C6393">
        <f>(0.5*(A6393^3)*Wind!$B$11*Wind!$B$7*(VLOOKUP(A6393+0.5,'Wind - Power Curve'!$A$3:$E$47,5,TRUE))*Wind!$B$9)/1000</f>
        <v>6776.426827322116</v>
      </c>
      <c r="D6393" s="23" t="s">
        <v>9</v>
      </c>
    </row>
    <row r="6394" spans="1:4" x14ac:dyDescent="0.35">
      <c r="A6394" s="4">
        <f>Climate285!F6421*((113.5/10)^0.12)</f>
        <v>10.991284366580874</v>
      </c>
      <c r="B6394" s="24">
        <f>VLOOKUP(A6394,'Wind - Power Curve'!$A$3:$B$47,2)*Wind!$B$9</f>
        <v>5968.8</v>
      </c>
      <c r="C6394">
        <f>(0.5*(A6394^3)*Wind!$B$11*Wind!$B$7*(VLOOKUP(A6394+0.5,'Wind - Power Curve'!$A$3:$E$47,5,TRUE))*Wind!$B$9)/1000</f>
        <v>6474.4857861498804</v>
      </c>
      <c r="D6394" s="23" t="s">
        <v>9</v>
      </c>
    </row>
    <row r="6395" spans="1:4" x14ac:dyDescent="0.35">
      <c r="A6395" s="4">
        <f>Climate285!F6422*((113.5/10)^0.12)</f>
        <v>10.892239670632629</v>
      </c>
      <c r="B6395" s="24">
        <f>VLOOKUP(A6395,'Wind - Power Curve'!$A$3:$B$47,2)*Wind!$B$9</f>
        <v>5968.8</v>
      </c>
      <c r="C6395">
        <f>(0.5*(A6395^3)*Wind!$B$11*Wind!$B$7*(VLOOKUP(A6395+0.5,'Wind - Power Curve'!$A$3:$E$47,5,TRUE))*Wind!$B$9)/1000</f>
        <v>6301.0295484457693</v>
      </c>
      <c r="D6395" s="23" t="s">
        <v>9</v>
      </c>
    </row>
    <row r="6396" spans="1:4" x14ac:dyDescent="0.35">
      <c r="A6396" s="4">
        <f>Climate285!F6423*((113.5/10)^0.12)</f>
        <v>10.873501484912692</v>
      </c>
      <c r="B6396" s="24">
        <f>VLOOKUP(A6396,'Wind - Power Curve'!$A$3:$B$47,2)*Wind!$B$9</f>
        <v>5968.8</v>
      </c>
      <c r="C6396">
        <f>(0.5*(A6396^3)*Wind!$B$11*Wind!$B$7*(VLOOKUP(A6396+0.5,'Wind - Power Curve'!$A$3:$E$47,5,TRUE))*Wind!$B$9)/1000</f>
        <v>6268.5660156513786</v>
      </c>
      <c r="D6396" s="23" t="s">
        <v>9</v>
      </c>
    </row>
    <row r="6397" spans="1:4" x14ac:dyDescent="0.35">
      <c r="A6397" s="4">
        <f>Climate285!F6424*((113.5/10)^0.12)</f>
        <v>10.740995743035986</v>
      </c>
      <c r="B6397" s="24">
        <f>VLOOKUP(A6397,'Wind - Power Curve'!$A$3:$B$47,2)*Wind!$B$9</f>
        <v>5968.8</v>
      </c>
      <c r="C6397">
        <f>(0.5*(A6397^3)*Wind!$B$11*Wind!$B$7*(VLOOKUP(A6397+0.5,'Wind - Power Curve'!$A$3:$E$47,5,TRUE))*Wind!$B$9)/1000</f>
        <v>6042.1789411883283</v>
      </c>
      <c r="D6397" s="23" t="s">
        <v>9</v>
      </c>
    </row>
    <row r="6398" spans="1:4" x14ac:dyDescent="0.35">
      <c r="A6398" s="4">
        <f>Climate285!F6425*((113.5/10)^0.12)</f>
        <v>10.913654740026844</v>
      </c>
      <c r="B6398" s="24">
        <f>VLOOKUP(A6398,'Wind - Power Curve'!$A$3:$B$47,2)*Wind!$B$9</f>
        <v>5968.8</v>
      </c>
      <c r="C6398">
        <f>(0.5*(A6398^3)*Wind!$B$11*Wind!$B$7*(VLOOKUP(A6398+0.5,'Wind - Power Curve'!$A$3:$E$47,5,TRUE))*Wind!$B$9)/1000</f>
        <v>6338.2677457061736</v>
      </c>
      <c r="D6398" s="23" t="s">
        <v>9</v>
      </c>
    </row>
    <row r="6399" spans="1:4" x14ac:dyDescent="0.35">
      <c r="A6399" s="4">
        <f>Climate285!F6426*((113.5/10)^0.12)</f>
        <v>10.641951047087741</v>
      </c>
      <c r="B6399" s="24">
        <f>VLOOKUP(A6399,'Wind - Power Curve'!$A$3:$B$47,2)*Wind!$B$9</f>
        <v>5968.8</v>
      </c>
      <c r="C6399">
        <f>(0.5*(A6399^3)*Wind!$B$11*Wind!$B$7*(VLOOKUP(A6399+0.5,'Wind - Power Curve'!$A$3:$E$47,5,TRUE))*Wind!$B$9)/1000</f>
        <v>5876.5673795291441</v>
      </c>
      <c r="D6399" s="23" t="s">
        <v>9</v>
      </c>
    </row>
    <row r="6400" spans="1:4" x14ac:dyDescent="0.35">
      <c r="A6400" s="4">
        <f>Climate285!F6427*((113.5/10)^0.12)</f>
        <v>10.182865496949255</v>
      </c>
      <c r="B6400" s="24">
        <f>VLOOKUP(A6400,'Wind - Power Curve'!$A$3:$B$47,2)*Wind!$B$9</f>
        <v>5330.7</v>
      </c>
      <c r="C6400">
        <f>(0.5*(A6400^3)*Wind!$B$11*Wind!$B$7*(VLOOKUP(A6400+0.5,'Wind - Power Curve'!$A$3:$E$47,5,TRUE))*Wind!$B$9)/1000</f>
        <v>5444.138330741458</v>
      </c>
      <c r="D6400" s="23" t="s">
        <v>9</v>
      </c>
    </row>
    <row r="6401" spans="1:4" x14ac:dyDescent="0.35">
      <c r="A6401" s="4">
        <f>Climate285!F6428*((113.5/10)^0.12)</f>
        <v>10.008868058121259</v>
      </c>
      <c r="B6401" s="24">
        <f>VLOOKUP(A6401,'Wind - Power Curve'!$A$3:$B$47,2)*Wind!$B$9</f>
        <v>5330.7</v>
      </c>
      <c r="C6401">
        <f>(0.5*(A6401^3)*Wind!$B$11*Wind!$B$7*(VLOOKUP(A6401+0.5,'Wind - Power Curve'!$A$3:$E$47,5,TRUE))*Wind!$B$9)/1000</f>
        <v>5169.8033350950955</v>
      </c>
      <c r="D6401" s="23" t="s">
        <v>9</v>
      </c>
    </row>
    <row r="6402" spans="1:4" x14ac:dyDescent="0.35">
      <c r="A6402" s="4">
        <f>Climate285!F6429*((113.5/10)^0.12)</f>
        <v>10.058390406095381</v>
      </c>
      <c r="B6402" s="24">
        <f>VLOOKUP(A6402,'Wind - Power Curve'!$A$3:$B$47,2)*Wind!$B$9</f>
        <v>5330.7</v>
      </c>
      <c r="C6402">
        <f>(0.5*(A6402^3)*Wind!$B$11*Wind!$B$7*(VLOOKUP(A6402+0.5,'Wind - Power Curve'!$A$3:$E$47,5,TRUE))*Wind!$B$9)/1000</f>
        <v>5246.921838168365</v>
      </c>
      <c r="D6402" s="23" t="s">
        <v>9</v>
      </c>
    </row>
    <row r="6403" spans="1:4" x14ac:dyDescent="0.35">
      <c r="A6403" s="4">
        <f>Climate285!F6430*((113.5/10)^0.12)</f>
        <v>10.110589637743781</v>
      </c>
      <c r="B6403" s="24">
        <f>VLOOKUP(A6403,'Wind - Power Curve'!$A$3:$B$47,2)*Wind!$B$9</f>
        <v>5330.7</v>
      </c>
      <c r="C6403">
        <f>(0.5*(A6403^3)*Wind!$B$11*Wind!$B$7*(VLOOKUP(A6403+0.5,'Wind - Power Curve'!$A$3:$E$47,5,TRUE))*Wind!$B$9)/1000</f>
        <v>5329.0351078594249</v>
      </c>
      <c r="D6403" s="23" t="s">
        <v>9</v>
      </c>
    </row>
    <row r="6404" spans="1:4" x14ac:dyDescent="0.35">
      <c r="A6404" s="4">
        <f>Climate285!F6431*((113.5/10)^0.12)</f>
        <v>9.8736854325702765</v>
      </c>
      <c r="B6404" s="24">
        <f>VLOOKUP(A6404,'Wind - Power Curve'!$A$3:$B$47,2)*Wind!$B$9</f>
        <v>4640.4000000000005</v>
      </c>
      <c r="C6404">
        <f>(0.5*(A6404^3)*Wind!$B$11*Wind!$B$7*(VLOOKUP(A6404+0.5,'Wind - Power Curve'!$A$3:$E$47,5,TRUE))*Wind!$B$9)/1000</f>
        <v>5131.2373358680734</v>
      </c>
      <c r="D6404" s="23" t="s">
        <v>9</v>
      </c>
    </row>
    <row r="6405" spans="1:4" x14ac:dyDescent="0.35">
      <c r="A6405" s="4">
        <f>Climate285!F6432*((113.5/10)^0.12)</f>
        <v>9.7411796906935706</v>
      </c>
      <c r="B6405" s="24">
        <f>VLOOKUP(A6405,'Wind - Power Curve'!$A$3:$B$47,2)*Wind!$B$9</f>
        <v>4640.4000000000005</v>
      </c>
      <c r="C6405">
        <f>(0.5*(A6405^3)*Wind!$B$11*Wind!$B$7*(VLOOKUP(A6405+0.5,'Wind - Power Curve'!$A$3:$E$47,5,TRUE))*Wind!$B$9)/1000</f>
        <v>4927.4123306698475</v>
      </c>
      <c r="D6405" s="23" t="s">
        <v>9</v>
      </c>
    </row>
    <row r="6406" spans="1:4" x14ac:dyDescent="0.35">
      <c r="A6406" s="4">
        <f>Climate285!F6433*((113.5/10)^0.12)</f>
        <v>9.6702422733252327</v>
      </c>
      <c r="B6406" s="24">
        <f>VLOOKUP(A6406,'Wind - Power Curve'!$A$3:$B$47,2)*Wind!$B$9</f>
        <v>4640.4000000000005</v>
      </c>
      <c r="C6406">
        <f>(0.5*(A6406^3)*Wind!$B$11*Wind!$B$7*(VLOOKUP(A6406+0.5,'Wind - Power Curve'!$A$3:$E$47,5,TRUE))*Wind!$B$9)/1000</f>
        <v>4820.5468330332378</v>
      </c>
      <c r="D6406" s="23" t="s">
        <v>9</v>
      </c>
    </row>
    <row r="6407" spans="1:4" x14ac:dyDescent="0.35">
      <c r="A6407" s="4">
        <f>Climate285!F6434*((113.5/10)^0.12)</f>
        <v>9.6943342263937247</v>
      </c>
      <c r="B6407" s="24">
        <f>VLOOKUP(A6407,'Wind - Power Curve'!$A$3:$B$47,2)*Wind!$B$9</f>
        <v>4640.4000000000005</v>
      </c>
      <c r="C6407">
        <f>(0.5*(A6407^3)*Wind!$B$11*Wind!$B$7*(VLOOKUP(A6407+0.5,'Wind - Power Curve'!$A$3:$E$47,5,TRUE))*Wind!$B$9)/1000</f>
        <v>4856.6656689583178</v>
      </c>
      <c r="D6407" s="23" t="s">
        <v>9</v>
      </c>
    </row>
    <row r="6408" spans="1:4" x14ac:dyDescent="0.35">
      <c r="A6408" s="4">
        <f>Climate285!F6435*((113.5/10)^0.12)</f>
        <v>9.7063802029279707</v>
      </c>
      <c r="B6408" s="24">
        <f>VLOOKUP(A6408,'Wind - Power Curve'!$A$3:$B$47,2)*Wind!$B$9</f>
        <v>4640.4000000000005</v>
      </c>
      <c r="C6408">
        <f>(0.5*(A6408^3)*Wind!$B$11*Wind!$B$7*(VLOOKUP(A6408+0.5,'Wind - Power Curve'!$A$3:$E$47,5,TRUE))*Wind!$B$9)/1000</f>
        <v>4874.7925473107271</v>
      </c>
      <c r="D6408" s="23" t="s">
        <v>9</v>
      </c>
    </row>
    <row r="6409" spans="1:4" x14ac:dyDescent="0.35">
      <c r="A6409" s="4">
        <f>Climate285!F6436*((113.5/10)^0.12)</f>
        <v>9.9098233621730145</v>
      </c>
      <c r="B6409" s="24">
        <f>VLOOKUP(A6409,'Wind - Power Curve'!$A$3:$B$47,2)*Wind!$B$9</f>
        <v>4640.4000000000005</v>
      </c>
      <c r="C6409">
        <f>(0.5*(A6409^3)*Wind!$B$11*Wind!$B$7*(VLOOKUP(A6409+0.5,'Wind - Power Curve'!$A$3:$E$47,5,TRUE))*Wind!$B$9)/1000</f>
        <v>5187.785159761821</v>
      </c>
      <c r="D6409" s="23" t="s">
        <v>9</v>
      </c>
    </row>
    <row r="6410" spans="1:4" x14ac:dyDescent="0.35">
      <c r="A6410" s="4">
        <f>Climate285!F6437*((113.5/10)^0.12)</f>
        <v>9.9138386876844287</v>
      </c>
      <c r="B6410" s="24">
        <f>VLOOKUP(A6410,'Wind - Power Curve'!$A$3:$B$47,2)*Wind!$B$9</f>
        <v>4640.4000000000005</v>
      </c>
      <c r="C6410">
        <f>(0.5*(A6410^3)*Wind!$B$11*Wind!$B$7*(VLOOKUP(A6410+0.5,'Wind - Power Curve'!$A$3:$E$47,5,TRUE))*Wind!$B$9)/1000</f>
        <v>5194.093774993079</v>
      </c>
      <c r="D6410" s="23" t="s">
        <v>9</v>
      </c>
    </row>
    <row r="6411" spans="1:4" x14ac:dyDescent="0.35">
      <c r="A6411" s="4">
        <f>Climate285!F6438*((113.5/10)^0.12)</f>
        <v>9.6421349947453248</v>
      </c>
      <c r="B6411" s="24">
        <f>VLOOKUP(A6411,'Wind - Power Curve'!$A$3:$B$47,2)*Wind!$B$9</f>
        <v>4640.4000000000005</v>
      </c>
      <c r="C6411">
        <f>(0.5*(A6411^3)*Wind!$B$11*Wind!$B$7*(VLOOKUP(A6411+0.5,'Wind - Power Curve'!$A$3:$E$47,5,TRUE))*Wind!$B$9)/1000</f>
        <v>4778.6350551524265</v>
      </c>
      <c r="D6411" s="23" t="s">
        <v>9</v>
      </c>
    </row>
    <row r="6412" spans="1:4" x14ac:dyDescent="0.35">
      <c r="A6412" s="4">
        <f>Climate285!F6439*((113.5/10)^0.12)</f>
        <v>9.4373533936631446</v>
      </c>
      <c r="B6412" s="24">
        <f>VLOOKUP(A6412,'Wind - Power Curve'!$A$3:$B$47,2)*Wind!$B$9</f>
        <v>3954.6</v>
      </c>
      <c r="C6412">
        <f>(0.5*(A6412^3)*Wind!$B$11*Wind!$B$7*(VLOOKUP(A6412+0.5,'Wind - Power Curve'!$A$3:$E$47,5,TRUE))*Wind!$B$9)/1000</f>
        <v>4549.2023669314322</v>
      </c>
      <c r="D6412" s="23" t="s">
        <v>9</v>
      </c>
    </row>
    <row r="6413" spans="1:4" x14ac:dyDescent="0.35">
      <c r="A6413" s="4">
        <f>Climate285!F6440*((113.5/10)^0.12)</f>
        <v>9.0224364241502268</v>
      </c>
      <c r="B6413" s="24">
        <f>VLOOKUP(A6413,'Wind - Power Curve'!$A$3:$B$47,2)*Wind!$B$9</f>
        <v>3954.6</v>
      </c>
      <c r="C6413">
        <f>(0.5*(A6413^3)*Wind!$B$11*Wind!$B$7*(VLOOKUP(A6413+0.5,'Wind - Power Curve'!$A$3:$E$47,5,TRUE))*Wind!$B$9)/1000</f>
        <v>3975.1735479998333</v>
      </c>
      <c r="D6413" s="23" t="s">
        <v>9</v>
      </c>
    </row>
    <row r="6414" spans="1:4" x14ac:dyDescent="0.35">
      <c r="A6414" s="4">
        <f>Climate285!F6441*((113.5/10)^0.12)</f>
        <v>9.0264517496616428</v>
      </c>
      <c r="B6414" s="24">
        <f>VLOOKUP(A6414,'Wind - Power Curve'!$A$3:$B$47,2)*Wind!$B$9</f>
        <v>3954.6</v>
      </c>
      <c r="C6414">
        <f>(0.5*(A6414^3)*Wind!$B$11*Wind!$B$7*(VLOOKUP(A6414+0.5,'Wind - Power Curve'!$A$3:$E$47,5,TRUE))*Wind!$B$9)/1000</f>
        <v>3980.4832181107045</v>
      </c>
      <c r="D6414" s="23" t="s">
        <v>9</v>
      </c>
    </row>
    <row r="6415" spans="1:4" x14ac:dyDescent="0.35">
      <c r="A6415" s="4">
        <f>Climate285!F6442*((113.5/10)^0.12)</f>
        <v>8.9889753782217667</v>
      </c>
      <c r="B6415" s="24">
        <f>VLOOKUP(A6415,'Wind - Power Curve'!$A$3:$B$47,2)*Wind!$B$9</f>
        <v>3314.7000000000003</v>
      </c>
      <c r="C6415">
        <f>(0.5*(A6415^3)*Wind!$B$11*Wind!$B$7*(VLOOKUP(A6415+0.5,'Wind - Power Curve'!$A$3:$E$47,5,TRUE))*Wind!$B$9)/1000</f>
        <v>3940.0851381964703</v>
      </c>
      <c r="D6415" s="23" t="s">
        <v>9</v>
      </c>
    </row>
    <row r="6416" spans="1:4" x14ac:dyDescent="0.35">
      <c r="A6416" s="4">
        <f>Climate285!F6443*((113.5/10)^0.12)</f>
        <v>8.7065641505855549</v>
      </c>
      <c r="B6416" s="24">
        <f>VLOOKUP(A6416,'Wind - Power Curve'!$A$3:$B$47,2)*Wind!$B$9</f>
        <v>3314.7000000000003</v>
      </c>
      <c r="C6416">
        <f>(0.5*(A6416^3)*Wind!$B$11*Wind!$B$7*(VLOOKUP(A6416+0.5,'Wind - Power Curve'!$A$3:$E$47,5,TRUE))*Wind!$B$9)/1000</f>
        <v>3580.2672555094764</v>
      </c>
      <c r="D6416" s="23" t="s">
        <v>9</v>
      </c>
    </row>
    <row r="6417" spans="1:4" x14ac:dyDescent="0.35">
      <c r="A6417" s="4">
        <f>Climate285!F6444*((113.5/10)^0.12)</f>
        <v>8.4763521545977447</v>
      </c>
      <c r="B6417" s="24">
        <f>VLOOKUP(A6417,'Wind - Power Curve'!$A$3:$B$47,2)*Wind!$B$9</f>
        <v>2737.8</v>
      </c>
      <c r="C6417">
        <f>(0.5*(A6417^3)*Wind!$B$11*Wind!$B$7*(VLOOKUP(A6417+0.5,'Wind - Power Curve'!$A$3:$E$47,5,TRUE))*Wind!$B$9)/1000</f>
        <v>3287.1114214949112</v>
      </c>
      <c r="D6417" s="23" t="s">
        <v>9</v>
      </c>
    </row>
    <row r="6418" spans="1:4" x14ac:dyDescent="0.35">
      <c r="A6418" s="4">
        <f>Climate285!F6445*((113.5/10)^0.12)</f>
        <v>8.5205207352233128</v>
      </c>
      <c r="B6418" s="24">
        <f>VLOOKUP(A6418,'Wind - Power Curve'!$A$3:$B$47,2)*Wind!$B$9</f>
        <v>3314.7000000000003</v>
      </c>
      <c r="C6418">
        <f>(0.5*(A6418^3)*Wind!$B$11*Wind!$B$7*(VLOOKUP(A6418+0.5,'Wind - Power Curve'!$A$3:$E$47,5,TRUE))*Wind!$B$9)/1000</f>
        <v>3355.6251962866486</v>
      </c>
      <c r="D6418" s="23" t="s">
        <v>9</v>
      </c>
    </row>
    <row r="6419" spans="1:4" x14ac:dyDescent="0.35">
      <c r="A6419" s="4">
        <f>Climate285!F6446*((113.5/10)^0.12)</f>
        <v>8.3451848545581768</v>
      </c>
      <c r="B6419" s="24">
        <f>VLOOKUP(A6419,'Wind - Power Curve'!$A$3:$B$47,2)*Wind!$B$9</f>
        <v>2737.8</v>
      </c>
      <c r="C6419">
        <f>(0.5*(A6419^3)*Wind!$B$11*Wind!$B$7*(VLOOKUP(A6419+0.5,'Wind - Power Curve'!$A$3:$E$47,5,TRUE))*Wind!$B$9)/1000</f>
        <v>3136.8614333558148</v>
      </c>
      <c r="D6419" s="23" t="s">
        <v>9</v>
      </c>
    </row>
    <row r="6420" spans="1:4" x14ac:dyDescent="0.35">
      <c r="A6420" s="4">
        <f>Climate285!F6447*((113.5/10)^0.12)</f>
        <v>8.3719536913009449</v>
      </c>
      <c r="B6420" s="24">
        <f>VLOOKUP(A6420,'Wind - Power Curve'!$A$3:$B$47,2)*Wind!$B$9</f>
        <v>2737.8</v>
      </c>
      <c r="C6420">
        <f>(0.5*(A6420^3)*Wind!$B$11*Wind!$B$7*(VLOOKUP(A6420+0.5,'Wind - Power Curve'!$A$3:$E$47,5,TRUE))*Wind!$B$9)/1000</f>
        <v>3167.1446824117534</v>
      </c>
      <c r="D6420" s="23" t="s">
        <v>9</v>
      </c>
    </row>
    <row r="6421" spans="1:4" x14ac:dyDescent="0.35">
      <c r="A6421" s="4">
        <f>Climate285!F6448*((113.5/10)^0.12)</f>
        <v>8.1323726024531648</v>
      </c>
      <c r="B6421" s="24">
        <f>VLOOKUP(A6421,'Wind - Power Curve'!$A$3:$B$47,2)*Wind!$B$9</f>
        <v>2737.8</v>
      </c>
      <c r="C6421">
        <f>(0.5*(A6421^3)*Wind!$B$11*Wind!$B$7*(VLOOKUP(A6421+0.5,'Wind - Power Curve'!$A$3:$E$47,5,TRUE))*Wind!$B$9)/1000</f>
        <v>2902.9480027664545</v>
      </c>
      <c r="D6421" s="23" t="s">
        <v>9</v>
      </c>
    </row>
    <row r="6422" spans="1:4" x14ac:dyDescent="0.35">
      <c r="A6422" s="4">
        <f>Climate285!F6449*((113.5/10)^0.12)</f>
        <v>7.7415475860087399</v>
      </c>
      <c r="B6422" s="24">
        <f>VLOOKUP(A6422,'Wind - Power Curve'!$A$3:$B$47,2)*Wind!$B$9</f>
        <v>2226.6</v>
      </c>
      <c r="C6422">
        <f>(0.5*(A6422^3)*Wind!$B$11*Wind!$B$7*(VLOOKUP(A6422+0.5,'Wind - Power Curve'!$A$3:$E$47,5,TRUE))*Wind!$B$9)/1000</f>
        <v>2480.933487299531</v>
      </c>
      <c r="D6422" s="23" t="s">
        <v>9</v>
      </c>
    </row>
    <row r="6423" spans="1:4" x14ac:dyDescent="0.35">
      <c r="A6423" s="4">
        <f>Climate285!F6450*((113.5/10)^0.12)</f>
        <v>7.8901146299311069</v>
      </c>
      <c r="B6423" s="24">
        <f>VLOOKUP(A6423,'Wind - Power Curve'!$A$3:$B$47,2)*Wind!$B$9</f>
        <v>2226.6</v>
      </c>
      <c r="C6423">
        <f>(0.5*(A6423^3)*Wind!$B$11*Wind!$B$7*(VLOOKUP(A6423+0.5,'Wind - Power Curve'!$A$3:$E$47,5,TRUE))*Wind!$B$9)/1000</f>
        <v>2626.5259539136132</v>
      </c>
      <c r="D6423" s="23" t="s">
        <v>9</v>
      </c>
    </row>
    <row r="6424" spans="1:4" x14ac:dyDescent="0.35">
      <c r="A6424" s="4">
        <f>Climate285!F6451*((113.5/10)^0.12)</f>
        <v>7.8325616309341548</v>
      </c>
      <c r="B6424" s="24">
        <f>VLOOKUP(A6424,'Wind - Power Curve'!$A$3:$B$47,2)*Wind!$B$9</f>
        <v>2226.6</v>
      </c>
      <c r="C6424">
        <f>(0.5*(A6424^3)*Wind!$B$11*Wind!$B$7*(VLOOKUP(A6424+0.5,'Wind - Power Curve'!$A$3:$E$47,5,TRUE))*Wind!$B$9)/1000</f>
        <v>2569.468043268439</v>
      </c>
      <c r="D6424" s="23" t="s">
        <v>9</v>
      </c>
    </row>
    <row r="6425" spans="1:4" x14ac:dyDescent="0.35">
      <c r="A6425" s="4">
        <f>Climate285!F6452*((113.5/10)^0.12)</f>
        <v>8.1015884401989808</v>
      </c>
      <c r="B6425" s="24">
        <f>VLOOKUP(A6425,'Wind - Power Curve'!$A$3:$B$47,2)*Wind!$B$9</f>
        <v>2737.8</v>
      </c>
      <c r="C6425">
        <f>(0.5*(A6425^3)*Wind!$B$11*Wind!$B$7*(VLOOKUP(A6425+0.5,'Wind - Power Curve'!$A$3:$E$47,5,TRUE))*Wind!$B$9)/1000</f>
        <v>2870.1063070192886</v>
      </c>
      <c r="D6425" s="23" t="s">
        <v>9</v>
      </c>
    </row>
    <row r="6426" spans="1:4" x14ac:dyDescent="0.35">
      <c r="A6426" s="4">
        <f>Climate285!F6453*((113.5/10)^0.12)</f>
        <v>7.6933636798717568</v>
      </c>
      <c r="B6426" s="24">
        <f>VLOOKUP(A6426,'Wind - Power Curve'!$A$3:$B$47,2)*Wind!$B$9</f>
        <v>2226.6</v>
      </c>
      <c r="C6426">
        <f>(0.5*(A6426^3)*Wind!$B$11*Wind!$B$7*(VLOOKUP(A6426+0.5,'Wind - Power Curve'!$A$3:$E$47,5,TRUE))*Wind!$B$9)/1000</f>
        <v>2434.8967315739028</v>
      </c>
      <c r="D6426" s="23" t="s">
        <v>9</v>
      </c>
    </row>
    <row r="6427" spans="1:4" x14ac:dyDescent="0.35">
      <c r="A6427" s="4">
        <f>Climate285!F6454*((113.5/10)^0.12)</f>
        <v>7.8432691656312619</v>
      </c>
      <c r="B6427" s="24">
        <f>VLOOKUP(A6427,'Wind - Power Curve'!$A$3:$B$47,2)*Wind!$B$9</f>
        <v>2226.6</v>
      </c>
      <c r="C6427">
        <f>(0.5*(A6427^3)*Wind!$B$11*Wind!$B$7*(VLOOKUP(A6427+0.5,'Wind - Power Curve'!$A$3:$E$47,5,TRUE))*Wind!$B$9)/1000</f>
        <v>2580.0202602696822</v>
      </c>
      <c r="D6427" s="23" t="s">
        <v>9</v>
      </c>
    </row>
    <row r="6428" spans="1:4" x14ac:dyDescent="0.35">
      <c r="A6428" s="4">
        <f>Climate285!F6455*((113.5/10)^0.12)</f>
        <v>8.0828502544790428</v>
      </c>
      <c r="B6428" s="24">
        <f>VLOOKUP(A6428,'Wind - Power Curve'!$A$3:$B$47,2)*Wind!$B$9</f>
        <v>2737.8</v>
      </c>
      <c r="C6428">
        <f>(0.5*(A6428^3)*Wind!$B$11*Wind!$B$7*(VLOOKUP(A6428+0.5,'Wind - Power Curve'!$A$3:$E$47,5,TRUE))*Wind!$B$9)/1000</f>
        <v>2850.2375027521539</v>
      </c>
      <c r="D6428" s="23" t="s">
        <v>9</v>
      </c>
    </row>
    <row r="6429" spans="1:4" x14ac:dyDescent="0.35">
      <c r="A6429" s="4">
        <f>Climate285!F6456*((113.5/10)^0.12)</f>
        <v>8.0279741391563668</v>
      </c>
      <c r="B6429" s="24">
        <f>VLOOKUP(A6429,'Wind - Power Curve'!$A$3:$B$47,2)*Wind!$B$9</f>
        <v>2737.8</v>
      </c>
      <c r="C6429">
        <f>(0.5*(A6429^3)*Wind!$B$11*Wind!$B$7*(VLOOKUP(A6429+0.5,'Wind - Power Curve'!$A$3:$E$47,5,TRUE))*Wind!$B$9)/1000</f>
        <v>2792.5782138524837</v>
      </c>
      <c r="D6429" s="23" t="s">
        <v>9</v>
      </c>
    </row>
    <row r="6430" spans="1:4" x14ac:dyDescent="0.35">
      <c r="A6430" s="4">
        <f>Climate285!F6457*((113.5/10)^0.12)</f>
        <v>7.8379153982827079</v>
      </c>
      <c r="B6430" s="24">
        <f>VLOOKUP(A6430,'Wind - Power Curve'!$A$3:$B$47,2)*Wind!$B$9</f>
        <v>2226.6</v>
      </c>
      <c r="C6430">
        <f>(0.5*(A6430^3)*Wind!$B$11*Wind!$B$7*(VLOOKUP(A6430+0.5,'Wind - Power Curve'!$A$3:$E$47,5,TRUE))*Wind!$B$9)/1000</f>
        <v>2574.7405478703713</v>
      </c>
      <c r="D6430" s="23" t="s">
        <v>9</v>
      </c>
    </row>
    <row r="6431" spans="1:4" x14ac:dyDescent="0.35">
      <c r="A6431" s="4">
        <f>Climate285!F6458*((113.5/10)^0.12)</f>
        <v>7.9971899769021819</v>
      </c>
      <c r="B6431" s="24">
        <f>VLOOKUP(A6431,'Wind - Power Curve'!$A$3:$B$47,2)*Wind!$B$9</f>
        <v>2226.6</v>
      </c>
      <c r="C6431">
        <f>(0.5*(A6431^3)*Wind!$B$11*Wind!$B$7*(VLOOKUP(A6431+0.5,'Wind - Power Curve'!$A$3:$E$47,5,TRUE))*Wind!$B$9)/1000</f>
        <v>2734.9160327751169</v>
      </c>
      <c r="D6431" s="23" t="s">
        <v>9</v>
      </c>
    </row>
    <row r="6432" spans="1:4" x14ac:dyDescent="0.35">
      <c r="A6432" s="4">
        <f>Climate285!F6459*((113.5/10)^0.12)</f>
        <v>8.086865579990457</v>
      </c>
      <c r="B6432" s="24">
        <f>VLOOKUP(A6432,'Wind - Power Curve'!$A$3:$B$47,2)*Wind!$B$9</f>
        <v>2737.8</v>
      </c>
      <c r="C6432">
        <f>(0.5*(A6432^3)*Wind!$B$11*Wind!$B$7*(VLOOKUP(A6432+0.5,'Wind - Power Curve'!$A$3:$E$47,5,TRUE))*Wind!$B$9)/1000</f>
        <v>2854.4873591642472</v>
      </c>
      <c r="D6432" s="23" t="s">
        <v>9</v>
      </c>
    </row>
    <row r="6433" spans="1:4" x14ac:dyDescent="0.35">
      <c r="A6433" s="4">
        <f>Climate285!F6460*((113.5/10)^0.12)</f>
        <v>7.9503445126023378</v>
      </c>
      <c r="B6433" s="24">
        <f>VLOOKUP(A6433,'Wind - Power Curve'!$A$3:$B$47,2)*Wind!$B$9</f>
        <v>2226.6</v>
      </c>
      <c r="C6433">
        <f>(0.5*(A6433^3)*Wind!$B$11*Wind!$B$7*(VLOOKUP(A6433+0.5,'Wind - Power Curve'!$A$3:$E$47,5,TRUE))*Wind!$B$9)/1000</f>
        <v>2687.1357276777439</v>
      </c>
      <c r="D6433" s="23" t="s">
        <v>9</v>
      </c>
    </row>
    <row r="6434" spans="1:4" x14ac:dyDescent="0.35">
      <c r="A6434" s="4">
        <f>Climate285!F6461*((113.5/10)^0.12)</f>
        <v>7.9744364656708289</v>
      </c>
      <c r="B6434" s="24">
        <f>VLOOKUP(A6434,'Wind - Power Curve'!$A$3:$B$47,2)*Wind!$B$9</f>
        <v>2226.6</v>
      </c>
      <c r="C6434">
        <f>(0.5*(A6434^3)*Wind!$B$11*Wind!$B$7*(VLOOKUP(A6434+0.5,'Wind - Power Curve'!$A$3:$E$47,5,TRUE))*Wind!$B$9)/1000</f>
        <v>2711.63833484413</v>
      </c>
      <c r="D6434" s="23" t="s">
        <v>9</v>
      </c>
    </row>
    <row r="6435" spans="1:4" x14ac:dyDescent="0.35">
      <c r="A6435" s="4">
        <f>Climate285!F6462*((113.5/10)^0.12)</f>
        <v>8.0119128371107049</v>
      </c>
      <c r="B6435" s="24">
        <f>VLOOKUP(A6435,'Wind - Power Curve'!$A$3:$B$47,2)*Wind!$B$9</f>
        <v>2737.8</v>
      </c>
      <c r="C6435">
        <f>(0.5*(A6435^3)*Wind!$B$11*Wind!$B$7*(VLOOKUP(A6435+0.5,'Wind - Power Curve'!$A$3:$E$47,5,TRUE))*Wind!$B$9)/1000</f>
        <v>2775.8506684779863</v>
      </c>
      <c r="D6435" s="23" t="s">
        <v>9</v>
      </c>
    </row>
    <row r="6436" spans="1:4" x14ac:dyDescent="0.35">
      <c r="A6436" s="4">
        <f>Climate285!F6463*((113.5/10)^0.12)</f>
        <v>7.9275910013709838</v>
      </c>
      <c r="B6436" s="24">
        <f>VLOOKUP(A6436,'Wind - Power Curve'!$A$3:$B$47,2)*Wind!$B$9</f>
        <v>2226.6</v>
      </c>
      <c r="C6436">
        <f>(0.5*(A6436^3)*Wind!$B$11*Wind!$B$7*(VLOOKUP(A6436+0.5,'Wind - Power Curve'!$A$3:$E$47,5,TRUE))*Wind!$B$9)/1000</f>
        <v>2664.1303264939497</v>
      </c>
      <c r="D6436" s="23" t="s">
        <v>9</v>
      </c>
    </row>
    <row r="6437" spans="1:4" x14ac:dyDescent="0.35">
      <c r="A6437" s="4">
        <f>Climate285!F6464*((113.5/10)^0.12)</f>
        <v>8.093557789176149</v>
      </c>
      <c r="B6437" s="24">
        <f>VLOOKUP(A6437,'Wind - Power Curve'!$A$3:$B$47,2)*Wind!$B$9</f>
        <v>2737.8</v>
      </c>
      <c r="C6437">
        <f>(0.5*(A6437^3)*Wind!$B$11*Wind!$B$7*(VLOOKUP(A6437+0.5,'Wind - Power Curve'!$A$3:$E$47,5,TRUE))*Wind!$B$9)/1000</f>
        <v>2861.579837353941</v>
      </c>
      <c r="D6437" s="23" t="s">
        <v>9</v>
      </c>
    </row>
    <row r="6438" spans="1:4" x14ac:dyDescent="0.35">
      <c r="A6438" s="4">
        <f>Climate285!F6465*((113.5/10)^0.12)</f>
        <v>8.6557033607742948</v>
      </c>
      <c r="B6438" s="24">
        <f>VLOOKUP(A6438,'Wind - Power Curve'!$A$3:$B$47,2)*Wind!$B$9</f>
        <v>3314.7000000000003</v>
      </c>
      <c r="C6438">
        <f>(0.5*(A6438^3)*Wind!$B$11*Wind!$B$7*(VLOOKUP(A6438+0.5,'Wind - Power Curve'!$A$3:$E$47,5,TRUE))*Wind!$B$9)/1000</f>
        <v>3517.8889567432298</v>
      </c>
      <c r="D6438" s="23" t="s">
        <v>9</v>
      </c>
    </row>
    <row r="6439" spans="1:4" x14ac:dyDescent="0.35">
      <c r="A6439" s="4">
        <f>Climate285!F6466*((113.5/10)^0.12)</f>
        <v>8.8404083342994007</v>
      </c>
      <c r="B6439" s="24">
        <f>VLOOKUP(A6439,'Wind - Power Curve'!$A$3:$B$47,2)*Wind!$B$9</f>
        <v>3314.7000000000003</v>
      </c>
      <c r="C6439">
        <f>(0.5*(A6439^3)*Wind!$B$11*Wind!$B$7*(VLOOKUP(A6439+0.5,'Wind - Power Curve'!$A$3:$E$47,5,TRUE))*Wind!$B$9)/1000</f>
        <v>3747.9346491542765</v>
      </c>
      <c r="D6439" s="23" t="s">
        <v>9</v>
      </c>
    </row>
    <row r="6440" spans="1:4" x14ac:dyDescent="0.35">
      <c r="A6440" s="4">
        <f>Climate285!F6467*((113.5/10)^0.12)</f>
        <v>8.4817059219462969</v>
      </c>
      <c r="B6440" s="24">
        <f>VLOOKUP(A6440,'Wind - Power Curve'!$A$3:$B$47,2)*Wind!$B$9</f>
        <v>2737.8</v>
      </c>
      <c r="C6440">
        <f>(0.5*(A6440^3)*Wind!$B$11*Wind!$B$7*(VLOOKUP(A6440+0.5,'Wind - Power Curve'!$A$3:$E$47,5,TRUE))*Wind!$B$9)/1000</f>
        <v>3293.3438952765337</v>
      </c>
      <c r="D6440" s="23" t="s">
        <v>9</v>
      </c>
    </row>
    <row r="6441" spans="1:4" x14ac:dyDescent="0.35">
      <c r="A6441" s="4">
        <f>Climate285!F6468*((113.5/10)^0.12)</f>
        <v>8.1564645555216568</v>
      </c>
      <c r="B6441" s="24">
        <f>VLOOKUP(A6441,'Wind - Power Curve'!$A$3:$B$47,2)*Wind!$B$9</f>
        <v>2737.8</v>
      </c>
      <c r="C6441">
        <f>(0.5*(A6441^3)*Wind!$B$11*Wind!$B$7*(VLOOKUP(A6441+0.5,'Wind - Power Curve'!$A$3:$E$47,5,TRUE))*Wind!$B$9)/1000</f>
        <v>2928.8242446974373</v>
      </c>
      <c r="D6441" s="23" t="s">
        <v>9</v>
      </c>
    </row>
    <row r="6442" spans="1:4" x14ac:dyDescent="0.35">
      <c r="A6442" s="4">
        <f>Climate285!F6469*((113.5/10)^0.12)</f>
        <v>8.1350494861274427</v>
      </c>
      <c r="B6442" s="24">
        <f>VLOOKUP(A6442,'Wind - Power Curve'!$A$3:$B$47,2)*Wind!$B$9</f>
        <v>2737.8</v>
      </c>
      <c r="C6442">
        <f>(0.5*(A6442^3)*Wind!$B$11*Wind!$B$7*(VLOOKUP(A6442+0.5,'Wind - Power Curve'!$A$3:$E$47,5,TRUE))*Wind!$B$9)/1000</f>
        <v>2905.8155837276458</v>
      </c>
      <c r="D6442" s="23" t="s">
        <v>9</v>
      </c>
    </row>
    <row r="6443" spans="1:4" x14ac:dyDescent="0.35">
      <c r="A6443" s="4">
        <f>Climate285!F6470*((113.5/10)^0.12)</f>
        <v>7.9396369779052298</v>
      </c>
      <c r="B6443" s="24">
        <f>VLOOKUP(A6443,'Wind - Power Curve'!$A$3:$B$47,2)*Wind!$B$9</f>
        <v>2226.6</v>
      </c>
      <c r="C6443">
        <f>(0.5*(A6443^3)*Wind!$B$11*Wind!$B$7*(VLOOKUP(A6443+0.5,'Wind - Power Curve'!$A$3:$E$47,5,TRUE))*Wind!$B$9)/1000</f>
        <v>2676.2932294378684</v>
      </c>
      <c r="D6443" s="23" t="s">
        <v>9</v>
      </c>
    </row>
    <row r="6444" spans="1:4" x14ac:dyDescent="0.35">
      <c r="A6444" s="4">
        <f>Climate285!F6471*((113.5/10)^0.12)</f>
        <v>8.086865579990457</v>
      </c>
      <c r="B6444" s="24">
        <f>VLOOKUP(A6444,'Wind - Power Curve'!$A$3:$B$47,2)*Wind!$B$9</f>
        <v>2737.8</v>
      </c>
      <c r="C6444">
        <f>(0.5*(A6444^3)*Wind!$B$11*Wind!$B$7*(VLOOKUP(A6444+0.5,'Wind - Power Curve'!$A$3:$E$47,5,TRUE))*Wind!$B$9)/1000</f>
        <v>2854.4873591642472</v>
      </c>
      <c r="D6444" s="23" t="s">
        <v>9</v>
      </c>
    </row>
    <row r="6445" spans="1:4" x14ac:dyDescent="0.35">
      <c r="A6445" s="4">
        <f>Climate285!F6472*((113.5/10)^0.12)</f>
        <v>7.9142065829995998</v>
      </c>
      <c r="B6445" s="24">
        <f>VLOOKUP(A6445,'Wind - Power Curve'!$A$3:$B$47,2)*Wind!$B$9</f>
        <v>2226.6</v>
      </c>
      <c r="C6445">
        <f>(0.5*(A6445^3)*Wind!$B$11*Wind!$B$7*(VLOOKUP(A6445+0.5,'Wind - Power Curve'!$A$3:$E$47,5,TRUE))*Wind!$B$9)/1000</f>
        <v>2650.6592733939096</v>
      </c>
      <c r="D6445" s="23" t="s">
        <v>9</v>
      </c>
    </row>
    <row r="6446" spans="1:4" x14ac:dyDescent="0.35">
      <c r="A6446" s="4">
        <f>Climate285!F6473*((113.5/10)^0.12)</f>
        <v>8.1618183228702108</v>
      </c>
      <c r="B6446" s="24">
        <f>VLOOKUP(A6446,'Wind - Power Curve'!$A$3:$B$47,2)*Wind!$B$9</f>
        <v>2737.8</v>
      </c>
      <c r="C6446">
        <f>(0.5*(A6446^3)*Wind!$B$11*Wind!$B$7*(VLOOKUP(A6446+0.5,'Wind - Power Curve'!$A$3:$E$47,5,TRUE))*Wind!$B$9)/1000</f>
        <v>2934.5953252948489</v>
      </c>
      <c r="D6446" s="23" t="s">
        <v>9</v>
      </c>
    </row>
    <row r="6447" spans="1:4" x14ac:dyDescent="0.35">
      <c r="A6447" s="4">
        <f>Climate285!F6474*((113.5/10)^0.12)</f>
        <v>8.1644952065444869</v>
      </c>
      <c r="B6447" s="24">
        <f>VLOOKUP(A6447,'Wind - Power Curve'!$A$3:$B$47,2)*Wind!$B$9</f>
        <v>2737.8</v>
      </c>
      <c r="C6447">
        <f>(0.5*(A6447^3)*Wind!$B$11*Wind!$B$7*(VLOOKUP(A6447+0.5,'Wind - Power Curve'!$A$3:$E$47,5,TRUE))*Wind!$B$9)/1000</f>
        <v>2937.4837063133655</v>
      </c>
      <c r="D6447" s="23" t="s">
        <v>9</v>
      </c>
    </row>
    <row r="6448" spans="1:4" x14ac:dyDescent="0.35">
      <c r="A6448" s="4">
        <f>Climate285!F6475*((113.5/10)^0.12)</f>
        <v>8.4348604576464528</v>
      </c>
      <c r="B6448" s="24">
        <f>VLOOKUP(A6448,'Wind - Power Curve'!$A$3:$B$47,2)*Wind!$B$9</f>
        <v>2737.8</v>
      </c>
      <c r="C6448">
        <f>(0.5*(A6448^3)*Wind!$B$11*Wind!$B$7*(VLOOKUP(A6448+0.5,'Wind - Power Curve'!$A$3:$E$47,5,TRUE))*Wind!$B$9)/1000</f>
        <v>3239.0761463718459</v>
      </c>
      <c r="D6448" s="23" t="s">
        <v>9</v>
      </c>
    </row>
    <row r="6449" spans="1:4" x14ac:dyDescent="0.35">
      <c r="A6449" s="4">
        <f>Climate285!F6476*((113.5/10)^0.12)</f>
        <v>8.3973840862065767</v>
      </c>
      <c r="B6449" s="24">
        <f>VLOOKUP(A6449,'Wind - Power Curve'!$A$3:$B$47,2)*Wind!$B$9</f>
        <v>2737.8</v>
      </c>
      <c r="C6449">
        <f>(0.5*(A6449^3)*Wind!$B$11*Wind!$B$7*(VLOOKUP(A6449+0.5,'Wind - Power Curve'!$A$3:$E$47,5,TRUE))*Wind!$B$9)/1000</f>
        <v>3196.0937097927631</v>
      </c>
      <c r="D6449" s="23" t="s">
        <v>9</v>
      </c>
    </row>
    <row r="6450" spans="1:4" x14ac:dyDescent="0.35">
      <c r="A6450" s="4">
        <f>Climate285!F6477*((113.5/10)^0.12)</f>
        <v>8.5084747586890668</v>
      </c>
      <c r="B6450" s="24">
        <f>VLOOKUP(A6450,'Wind - Power Curve'!$A$3:$B$47,2)*Wind!$B$9</f>
        <v>3314.7000000000003</v>
      </c>
      <c r="C6450">
        <f>(0.5*(A6450^3)*Wind!$B$11*Wind!$B$7*(VLOOKUP(A6450+0.5,'Wind - Power Curve'!$A$3:$E$47,5,TRUE))*Wind!$B$9)/1000</f>
        <v>3341.4131555556773</v>
      </c>
      <c r="D6450" s="23" t="s">
        <v>9</v>
      </c>
    </row>
    <row r="6451" spans="1:4" x14ac:dyDescent="0.35">
      <c r="A6451" s="4">
        <f>Climate285!F6478*((113.5/10)^0.12)</f>
        <v>8.9916522618960428</v>
      </c>
      <c r="B6451" s="24">
        <f>VLOOKUP(A6451,'Wind - Power Curve'!$A$3:$B$47,2)*Wind!$B$9</f>
        <v>3314.7000000000003</v>
      </c>
      <c r="C6451">
        <f>(0.5*(A6451^3)*Wind!$B$11*Wind!$B$7*(VLOOKUP(A6451+0.5,'Wind - Power Curve'!$A$3:$E$47,5,TRUE))*Wind!$B$9)/1000</f>
        <v>3943.6062149661007</v>
      </c>
      <c r="D6451" s="23" t="s">
        <v>9</v>
      </c>
    </row>
    <row r="6452" spans="1:4" x14ac:dyDescent="0.35">
      <c r="A6452" s="4">
        <f>Climate285!F6479*((113.5/10)^0.12)</f>
        <v>9.1402193058184107</v>
      </c>
      <c r="B6452" s="24">
        <f>VLOOKUP(A6452,'Wind - Power Curve'!$A$3:$B$47,2)*Wind!$B$9</f>
        <v>3954.6</v>
      </c>
      <c r="C6452">
        <f>(0.5*(A6452^3)*Wind!$B$11*Wind!$B$7*(VLOOKUP(A6452+0.5,'Wind - Power Curve'!$A$3:$E$47,5,TRUE))*Wind!$B$9)/1000</f>
        <v>4132.8957497820156</v>
      </c>
      <c r="D6452" s="23" t="s">
        <v>9</v>
      </c>
    </row>
    <row r="6453" spans="1:4" x14ac:dyDescent="0.35">
      <c r="A6453" s="4">
        <f>Climate285!F6480*((113.5/10)^0.12)</f>
        <v>9.2861094660665007</v>
      </c>
      <c r="B6453" s="24">
        <f>VLOOKUP(A6453,'Wind - Power Curve'!$A$3:$B$47,2)*Wind!$B$9</f>
        <v>3954.6</v>
      </c>
      <c r="C6453">
        <f>(0.5*(A6453^3)*Wind!$B$11*Wind!$B$7*(VLOOKUP(A6453+0.5,'Wind - Power Curve'!$A$3:$E$47,5,TRUE))*Wind!$B$9)/1000</f>
        <v>4333.9709793818083</v>
      </c>
      <c r="D6453" s="23" t="s">
        <v>9</v>
      </c>
    </row>
    <row r="6454" spans="1:4" x14ac:dyDescent="0.35">
      <c r="A6454" s="4">
        <f>Climate285!F6481*((113.5/10)^0.12)</f>
        <v>9.0264517496616428</v>
      </c>
      <c r="B6454" s="24">
        <f>VLOOKUP(A6454,'Wind - Power Curve'!$A$3:$B$47,2)*Wind!$B$9</f>
        <v>3954.6</v>
      </c>
      <c r="C6454">
        <f>(0.5*(A6454^3)*Wind!$B$11*Wind!$B$7*(VLOOKUP(A6454+0.5,'Wind - Power Curve'!$A$3:$E$47,5,TRUE))*Wind!$B$9)/1000</f>
        <v>3980.4832181107045</v>
      </c>
      <c r="D6454" s="23" t="s">
        <v>9</v>
      </c>
    </row>
    <row r="6455" spans="1:4" x14ac:dyDescent="0.35">
      <c r="A6455" s="4">
        <f>Climate285!F6482*((113.5/10)^0.12)</f>
        <v>9.3784619528290527</v>
      </c>
      <c r="B6455" s="24">
        <f>VLOOKUP(A6455,'Wind - Power Curve'!$A$3:$B$47,2)*Wind!$B$9</f>
        <v>3954.6</v>
      </c>
      <c r="C6455">
        <f>(0.5*(A6455^3)*Wind!$B$11*Wind!$B$7*(VLOOKUP(A6455+0.5,'Wind - Power Curve'!$A$3:$E$47,5,TRUE))*Wind!$B$9)/1000</f>
        <v>4464.5682341694965</v>
      </c>
      <c r="D6455" s="23" t="s">
        <v>9</v>
      </c>
    </row>
    <row r="6456" spans="1:4" x14ac:dyDescent="0.35">
      <c r="A6456" s="4">
        <f>Climate285!F6483*((113.5/10)^0.12)</f>
        <v>9.1616343752126248</v>
      </c>
      <c r="B6456" s="24">
        <f>VLOOKUP(A6456,'Wind - Power Curve'!$A$3:$B$47,2)*Wind!$B$9</f>
        <v>3954.6</v>
      </c>
      <c r="C6456">
        <f>(0.5*(A6456^3)*Wind!$B$11*Wind!$B$7*(VLOOKUP(A6456+0.5,'Wind - Power Curve'!$A$3:$E$47,5,TRUE))*Wind!$B$9)/1000</f>
        <v>4162.013358640057</v>
      </c>
      <c r="D6456" s="23" t="s">
        <v>9</v>
      </c>
    </row>
    <row r="6457" spans="1:4" x14ac:dyDescent="0.35">
      <c r="A6457" s="4">
        <f>Climate285!F6484*((113.5/10)^0.12)</f>
        <v>9.0077135639417047</v>
      </c>
      <c r="B6457" s="24">
        <f>VLOOKUP(A6457,'Wind - Power Curve'!$A$3:$B$47,2)*Wind!$B$9</f>
        <v>3954.6</v>
      </c>
      <c r="C6457">
        <f>(0.5*(A6457^3)*Wind!$B$11*Wind!$B$7*(VLOOKUP(A6457+0.5,'Wind - Power Curve'!$A$3:$E$47,5,TRUE))*Wind!$B$9)/1000</f>
        <v>3955.7451572411046</v>
      </c>
      <c r="D6457" s="23" t="s">
        <v>9</v>
      </c>
    </row>
    <row r="6458" spans="1:4" x14ac:dyDescent="0.35">
      <c r="A6458" s="4">
        <f>Climate285!F6485*((113.5/10)^0.12)</f>
        <v>8.8337161251137069</v>
      </c>
      <c r="B6458" s="24">
        <f>VLOOKUP(A6458,'Wind - Power Curve'!$A$3:$B$47,2)*Wind!$B$9</f>
        <v>3314.7000000000003</v>
      </c>
      <c r="C6458">
        <f>(0.5*(A6458^3)*Wind!$B$11*Wind!$B$7*(VLOOKUP(A6458+0.5,'Wind - Power Curve'!$A$3:$E$47,5,TRUE))*Wind!$B$9)/1000</f>
        <v>3739.4295056946962</v>
      </c>
      <c r="D6458" s="23" t="s">
        <v>9</v>
      </c>
    </row>
    <row r="6459" spans="1:4" x14ac:dyDescent="0.35">
      <c r="A6459" s="4">
        <f>Climate285!F6486*((113.5/10)^0.12)</f>
        <v>8.3799843423237768</v>
      </c>
      <c r="B6459" s="24">
        <f>VLOOKUP(A6459,'Wind - Power Curve'!$A$3:$B$47,2)*Wind!$B$9</f>
        <v>2737.8</v>
      </c>
      <c r="C6459">
        <f>(0.5*(A6459^3)*Wind!$B$11*Wind!$B$7*(VLOOKUP(A6459+0.5,'Wind - Power Curve'!$A$3:$E$47,5,TRUE))*Wind!$B$9)/1000</f>
        <v>3176.2675131521173</v>
      </c>
      <c r="D6459" s="23" t="s">
        <v>9</v>
      </c>
    </row>
    <row r="6460" spans="1:4" x14ac:dyDescent="0.35">
      <c r="A6460" s="4">
        <f>Climate285!F6487*((113.5/10)^0.12)</f>
        <v>8.4576139688778067</v>
      </c>
      <c r="B6460" s="24">
        <f>VLOOKUP(A6460,'Wind - Power Curve'!$A$3:$B$47,2)*Wind!$B$9</f>
        <v>2737.8</v>
      </c>
      <c r="C6460">
        <f>(0.5*(A6460^3)*Wind!$B$11*Wind!$B$7*(VLOOKUP(A6460+0.5,'Wind - Power Curve'!$A$3:$E$47,5,TRUE))*Wind!$B$9)/1000</f>
        <v>3265.3596914791233</v>
      </c>
      <c r="D6460" s="23" t="s">
        <v>9</v>
      </c>
    </row>
    <row r="6461" spans="1:4" x14ac:dyDescent="0.35">
      <c r="A6461" s="4">
        <f>Climate285!F6488*((113.5/10)^0.12)</f>
        <v>8.6021656872887569</v>
      </c>
      <c r="B6461" s="24">
        <f>VLOOKUP(A6461,'Wind - Power Curve'!$A$3:$B$47,2)*Wind!$B$9</f>
        <v>3314.7000000000003</v>
      </c>
      <c r="C6461">
        <f>(0.5*(A6461^3)*Wind!$B$11*Wind!$B$7*(VLOOKUP(A6461+0.5,'Wind - Power Curve'!$A$3:$E$47,5,TRUE))*Wind!$B$9)/1000</f>
        <v>3453.0148302158659</v>
      </c>
      <c r="D6461" s="23" t="s">
        <v>9</v>
      </c>
    </row>
    <row r="6462" spans="1:4" x14ac:dyDescent="0.35">
      <c r="A6462" s="4">
        <f>Climate285!F6489*((113.5/10)^0.12)</f>
        <v>8.7560864985596787</v>
      </c>
      <c r="B6462" s="24">
        <f>VLOOKUP(A6462,'Wind - Power Curve'!$A$3:$B$47,2)*Wind!$B$9</f>
        <v>3314.7000000000003</v>
      </c>
      <c r="C6462">
        <f>(0.5*(A6462^3)*Wind!$B$11*Wind!$B$7*(VLOOKUP(A6462+0.5,'Wind - Power Curve'!$A$3:$E$47,5,TRUE))*Wind!$B$9)/1000</f>
        <v>3641.7083608744551</v>
      </c>
      <c r="D6462" s="23" t="s">
        <v>9</v>
      </c>
    </row>
    <row r="6463" spans="1:4" x14ac:dyDescent="0.35">
      <c r="A6463" s="4">
        <f>Climate285!F6490*((113.5/10)^0.12)</f>
        <v>8.5446126882918048</v>
      </c>
      <c r="B6463" s="24">
        <f>VLOOKUP(A6463,'Wind - Power Curve'!$A$3:$B$47,2)*Wind!$B$9</f>
        <v>3314.7000000000003</v>
      </c>
      <c r="C6463">
        <f>(0.5*(A6463^3)*Wind!$B$11*Wind!$B$7*(VLOOKUP(A6463+0.5,'Wind - Power Curve'!$A$3:$E$47,5,TRUE))*Wind!$B$9)/1000</f>
        <v>3384.1700597764057</v>
      </c>
      <c r="D6463" s="23" t="s">
        <v>9</v>
      </c>
    </row>
    <row r="6464" spans="1:4" x14ac:dyDescent="0.35">
      <c r="A6464" s="4">
        <f>Climate285!F6491*((113.5/10)^0.12)</f>
        <v>8.7708093587682008</v>
      </c>
      <c r="B6464" s="24">
        <f>VLOOKUP(A6464,'Wind - Power Curve'!$A$3:$B$47,2)*Wind!$B$9</f>
        <v>3314.7000000000003</v>
      </c>
      <c r="C6464">
        <f>(0.5*(A6464^3)*Wind!$B$11*Wind!$B$7*(VLOOKUP(A6464+0.5,'Wind - Power Curve'!$A$3:$E$47,5,TRUE))*Wind!$B$9)/1000</f>
        <v>3660.1092411693471</v>
      </c>
      <c r="D6464" s="23" t="s">
        <v>9</v>
      </c>
    </row>
    <row r="6465" spans="1:4" x14ac:dyDescent="0.35">
      <c r="A6465" s="4">
        <f>Climate285!F6492*((113.5/10)^0.12)</f>
        <v>8.9233917282019828</v>
      </c>
      <c r="B6465" s="24">
        <f>VLOOKUP(A6465,'Wind - Power Curve'!$A$3:$B$47,2)*Wind!$B$9</f>
        <v>3314.7000000000003</v>
      </c>
      <c r="C6465">
        <f>(0.5*(A6465^3)*Wind!$B$11*Wind!$B$7*(VLOOKUP(A6465+0.5,'Wind - Power Curve'!$A$3:$E$47,5,TRUE))*Wind!$B$9)/1000</f>
        <v>3854.4721247437542</v>
      </c>
      <c r="D6465" s="23" t="s">
        <v>9</v>
      </c>
    </row>
    <row r="6466" spans="1:4" x14ac:dyDescent="0.35">
      <c r="A6466" s="4">
        <f>Climate285!F6493*((113.5/10)^0.12)</f>
        <v>8.6101963383115887</v>
      </c>
      <c r="B6466" s="24">
        <f>VLOOKUP(A6466,'Wind - Power Curve'!$A$3:$B$47,2)*Wind!$B$9</f>
        <v>3314.7000000000003</v>
      </c>
      <c r="C6466">
        <f>(0.5*(A6466^3)*Wind!$B$11*Wind!$B$7*(VLOOKUP(A6466+0.5,'Wind - Power Curve'!$A$3:$E$47,5,TRUE))*Wind!$B$9)/1000</f>
        <v>3462.6946668166865</v>
      </c>
      <c r="D6466" s="23" t="s">
        <v>9</v>
      </c>
    </row>
    <row r="6467" spans="1:4" x14ac:dyDescent="0.35">
      <c r="A6467" s="4">
        <f>Climate285!F6494*((113.5/10)^0.12)</f>
        <v>8.4643061780634987</v>
      </c>
      <c r="B6467" s="24">
        <f>VLOOKUP(A6467,'Wind - Power Curve'!$A$3:$B$47,2)*Wind!$B$9</f>
        <v>2737.8</v>
      </c>
      <c r="C6467">
        <f>(0.5*(A6467^3)*Wind!$B$11*Wind!$B$7*(VLOOKUP(A6467+0.5,'Wind - Power Curve'!$A$3:$E$47,5,TRUE))*Wind!$B$9)/1000</f>
        <v>3273.1171154448666</v>
      </c>
      <c r="D6467" s="23" t="s">
        <v>9</v>
      </c>
    </row>
    <row r="6468" spans="1:4" x14ac:dyDescent="0.35">
      <c r="A6468" s="4">
        <f>Climate285!F6495*((113.5/10)^0.12)</f>
        <v>8.2126791126814709</v>
      </c>
      <c r="B6468" s="24">
        <f>VLOOKUP(A6468,'Wind - Power Curve'!$A$3:$B$47,2)*Wind!$B$9</f>
        <v>2737.8</v>
      </c>
      <c r="C6468">
        <f>(0.5*(A6468^3)*Wind!$B$11*Wind!$B$7*(VLOOKUP(A6468+0.5,'Wind - Power Curve'!$A$3:$E$47,5,TRUE))*Wind!$B$9)/1000</f>
        <v>2989.7991502742839</v>
      </c>
      <c r="D6468" s="23" t="s">
        <v>9</v>
      </c>
    </row>
    <row r="6469" spans="1:4" x14ac:dyDescent="0.35">
      <c r="A6469" s="4">
        <f>Climate285!F6496*((113.5/10)^0.12)</f>
        <v>8.2943240647469167</v>
      </c>
      <c r="B6469" s="24">
        <f>VLOOKUP(A6469,'Wind - Power Curve'!$A$3:$B$47,2)*Wind!$B$9</f>
        <v>2737.8</v>
      </c>
      <c r="C6469">
        <f>(0.5*(A6469^3)*Wind!$B$11*Wind!$B$7*(VLOOKUP(A6469+0.5,'Wind - Power Curve'!$A$3:$E$47,5,TRUE))*Wind!$B$9)/1000</f>
        <v>3079.8562723341443</v>
      </c>
      <c r="D6469" s="23" t="s">
        <v>9</v>
      </c>
    </row>
    <row r="6470" spans="1:4" x14ac:dyDescent="0.35">
      <c r="A6470" s="4">
        <f>Climate285!F6497*((113.5/10)^0.12)</f>
        <v>8.2448017167727947</v>
      </c>
      <c r="B6470" s="24">
        <f>VLOOKUP(A6470,'Wind - Power Curve'!$A$3:$B$47,2)*Wind!$B$9</f>
        <v>2737.8</v>
      </c>
      <c r="C6470">
        <f>(0.5*(A6470^3)*Wind!$B$11*Wind!$B$7*(VLOOKUP(A6470+0.5,'Wind - Power Curve'!$A$3:$E$47,5,TRUE))*Wind!$B$9)/1000</f>
        <v>3025.0189374172842</v>
      </c>
      <c r="D6470" s="23" t="s">
        <v>9</v>
      </c>
    </row>
    <row r="6471" spans="1:4" x14ac:dyDescent="0.35">
      <c r="A6471" s="4">
        <f>Climate285!F6498*((113.5/10)^0.12)</f>
        <v>8.3304619943496547</v>
      </c>
      <c r="B6471" s="24">
        <f>VLOOKUP(A6471,'Wind - Power Curve'!$A$3:$B$47,2)*Wind!$B$9</f>
        <v>2737.8</v>
      </c>
      <c r="C6471">
        <f>(0.5*(A6471^3)*Wind!$B$11*Wind!$B$7*(VLOOKUP(A6471+0.5,'Wind - Power Curve'!$A$3:$E$47,5,TRUE))*Wind!$B$9)/1000</f>
        <v>3120.2882324765164</v>
      </c>
      <c r="D6471" s="23" t="s">
        <v>9</v>
      </c>
    </row>
    <row r="6472" spans="1:4" x14ac:dyDescent="0.35">
      <c r="A6472" s="4">
        <f>Climate285!F6499*((113.5/10)^0.12)</f>
        <v>8.3090469249554388</v>
      </c>
      <c r="B6472" s="24">
        <f>VLOOKUP(A6472,'Wind - Power Curve'!$A$3:$B$47,2)*Wind!$B$9</f>
        <v>2737.8</v>
      </c>
      <c r="C6472">
        <f>(0.5*(A6472^3)*Wind!$B$11*Wind!$B$7*(VLOOKUP(A6472+0.5,'Wind - Power Curve'!$A$3:$E$47,5,TRUE))*Wind!$B$9)/1000</f>
        <v>3096.2861209129574</v>
      </c>
      <c r="D6472" s="23" t="s">
        <v>9</v>
      </c>
    </row>
    <row r="6473" spans="1:4" x14ac:dyDescent="0.35">
      <c r="A6473" s="4">
        <f>Climate285!F6500*((113.5/10)^0.12)</f>
        <v>8.1752027412415949</v>
      </c>
      <c r="B6473" s="24">
        <f>VLOOKUP(A6473,'Wind - Power Curve'!$A$3:$B$47,2)*Wind!$B$9</f>
        <v>2737.8</v>
      </c>
      <c r="C6473">
        <f>(0.5*(A6473^3)*Wind!$B$11*Wind!$B$7*(VLOOKUP(A6473+0.5,'Wind - Power Curve'!$A$3:$E$47,5,TRUE))*Wind!$B$9)/1000</f>
        <v>2949.0561830140355</v>
      </c>
      <c r="D6473" s="23" t="s">
        <v>9</v>
      </c>
    </row>
    <row r="6474" spans="1:4" x14ac:dyDescent="0.35">
      <c r="A6474" s="4">
        <f>Climate285!F6501*((113.5/10)^0.12)</f>
        <v>8.1323726024531648</v>
      </c>
      <c r="B6474" s="24">
        <f>VLOOKUP(A6474,'Wind - Power Curve'!$A$3:$B$47,2)*Wind!$B$9</f>
        <v>2737.8</v>
      </c>
      <c r="C6474">
        <f>(0.5*(A6474^3)*Wind!$B$11*Wind!$B$7*(VLOOKUP(A6474+0.5,'Wind - Power Curve'!$A$3:$E$47,5,TRUE))*Wind!$B$9)/1000</f>
        <v>2902.9480027664545</v>
      </c>
      <c r="D6474" s="23" t="s">
        <v>9</v>
      </c>
    </row>
    <row r="6475" spans="1:4" x14ac:dyDescent="0.35">
      <c r="A6475" s="4">
        <f>Climate285!F6502*((113.5/10)^0.12)</f>
        <v>8.1015884401989808</v>
      </c>
      <c r="B6475" s="24">
        <f>VLOOKUP(A6475,'Wind - Power Curve'!$A$3:$B$47,2)*Wind!$B$9</f>
        <v>2737.8</v>
      </c>
      <c r="C6475">
        <f>(0.5*(A6475^3)*Wind!$B$11*Wind!$B$7*(VLOOKUP(A6475+0.5,'Wind - Power Curve'!$A$3:$E$47,5,TRUE))*Wind!$B$9)/1000</f>
        <v>2870.1063070192886</v>
      </c>
      <c r="D6475" s="23" t="s">
        <v>9</v>
      </c>
    </row>
    <row r="6476" spans="1:4" x14ac:dyDescent="0.35">
      <c r="A6476" s="4">
        <f>Climate285!F6503*((113.5/10)^0.12)</f>
        <v>8.3813227841609148</v>
      </c>
      <c r="B6476" s="24">
        <f>VLOOKUP(A6476,'Wind - Power Curve'!$A$3:$B$47,2)*Wind!$B$9</f>
        <v>2737.8</v>
      </c>
      <c r="C6476">
        <f>(0.5*(A6476^3)*Wind!$B$11*Wind!$B$7*(VLOOKUP(A6476+0.5,'Wind - Power Curve'!$A$3:$E$47,5,TRUE))*Wind!$B$9)/1000</f>
        <v>3177.789686055854</v>
      </c>
      <c r="D6476" s="23" t="s">
        <v>9</v>
      </c>
    </row>
    <row r="6477" spans="1:4" x14ac:dyDescent="0.35">
      <c r="A6477" s="4">
        <f>Climate285!F6504*((113.5/10)^0.12)</f>
        <v>8.8966228914592147</v>
      </c>
      <c r="B6477" s="24">
        <f>VLOOKUP(A6477,'Wind - Power Curve'!$A$3:$B$47,2)*Wind!$B$9</f>
        <v>3314.7000000000003</v>
      </c>
      <c r="C6477">
        <f>(0.5*(A6477^3)*Wind!$B$11*Wind!$B$7*(VLOOKUP(A6477+0.5,'Wind - Power Curve'!$A$3:$E$47,5,TRUE))*Wind!$B$9)/1000</f>
        <v>3819.8875663327308</v>
      </c>
      <c r="D6477" s="23" t="s">
        <v>9</v>
      </c>
    </row>
    <row r="6478" spans="1:4" x14ac:dyDescent="0.35">
      <c r="A6478" s="4">
        <f>Climate285!F6505*((113.5/10)^0.12)</f>
        <v>8.8297007996022927</v>
      </c>
      <c r="B6478" s="24">
        <f>VLOOKUP(A6478,'Wind - Power Curve'!$A$3:$B$47,2)*Wind!$B$9</f>
        <v>3314.7000000000003</v>
      </c>
      <c r="C6478">
        <f>(0.5*(A6478^3)*Wind!$B$11*Wind!$B$7*(VLOOKUP(A6478+0.5,'Wind - Power Curve'!$A$3:$E$47,5,TRUE))*Wind!$B$9)/1000</f>
        <v>3734.3326011184972</v>
      </c>
      <c r="D6478" s="23" t="s">
        <v>9</v>
      </c>
    </row>
    <row r="6479" spans="1:4" x14ac:dyDescent="0.35">
      <c r="A6479" s="4">
        <f>Climate285!F6506*((113.5/10)^0.12)</f>
        <v>8.7226254526312168</v>
      </c>
      <c r="B6479" s="24">
        <f>VLOOKUP(A6479,'Wind - Power Curve'!$A$3:$B$47,2)*Wind!$B$9</f>
        <v>3314.7000000000003</v>
      </c>
      <c r="C6479">
        <f>(0.5*(A6479^3)*Wind!$B$11*Wind!$B$7*(VLOOKUP(A6479+0.5,'Wind - Power Curve'!$A$3:$E$47,5,TRUE))*Wind!$B$9)/1000</f>
        <v>3600.117760440487</v>
      </c>
      <c r="D6479" s="23" t="s">
        <v>9</v>
      </c>
    </row>
    <row r="6480" spans="1:4" x14ac:dyDescent="0.35">
      <c r="A6480" s="4">
        <f>Climate285!F6507*((113.5/10)^0.12)</f>
        <v>8.7052257087484168</v>
      </c>
      <c r="B6480" s="24">
        <f>VLOOKUP(A6480,'Wind - Power Curve'!$A$3:$B$47,2)*Wind!$B$9</f>
        <v>3314.7000000000003</v>
      </c>
      <c r="C6480">
        <f>(0.5*(A6480^3)*Wind!$B$11*Wind!$B$7*(VLOOKUP(A6480+0.5,'Wind - Power Curve'!$A$3:$E$47,5,TRUE))*Wind!$B$9)/1000</f>
        <v>3578.6163484087515</v>
      </c>
      <c r="D6480" s="23" t="s">
        <v>9</v>
      </c>
    </row>
    <row r="6481" spans="1:4" x14ac:dyDescent="0.35">
      <c r="A6481" s="4">
        <f>Climate285!F6508*((113.5/10)^0.12)</f>
        <v>9.0960507251928426</v>
      </c>
      <c r="B6481" s="24">
        <f>VLOOKUP(A6481,'Wind - Power Curve'!$A$3:$B$47,2)*Wind!$B$9</f>
        <v>3954.6</v>
      </c>
      <c r="C6481">
        <f>(0.5*(A6481^3)*Wind!$B$11*Wind!$B$7*(VLOOKUP(A6481+0.5,'Wind - Power Curve'!$A$3:$E$47,5,TRUE))*Wind!$B$9)/1000</f>
        <v>4073.2702287939392</v>
      </c>
      <c r="D6481" s="23" t="s">
        <v>9</v>
      </c>
    </row>
    <row r="6482" spans="1:4" x14ac:dyDescent="0.35">
      <c r="A6482" s="4">
        <f>Climate285!F6509*((113.5/10)^0.12)</f>
        <v>8.8752078220649988</v>
      </c>
      <c r="B6482" s="24">
        <f>VLOOKUP(A6482,'Wind - Power Curve'!$A$3:$B$47,2)*Wind!$B$9</f>
        <v>3314.7000000000003</v>
      </c>
      <c r="C6482">
        <f>(0.5*(A6482^3)*Wind!$B$11*Wind!$B$7*(VLOOKUP(A6482+0.5,'Wind - Power Curve'!$A$3:$E$47,5,TRUE))*Wind!$B$9)/1000</f>
        <v>3792.3693469447398</v>
      </c>
      <c r="D6482" s="23" t="s">
        <v>9</v>
      </c>
    </row>
    <row r="6483" spans="1:4" x14ac:dyDescent="0.35">
      <c r="A6483" s="4">
        <f>Climate285!F6510*((113.5/10)^0.12)</f>
        <v>9.2687097221837007</v>
      </c>
      <c r="B6483" s="24">
        <f>VLOOKUP(A6483,'Wind - Power Curve'!$A$3:$B$47,2)*Wind!$B$9</f>
        <v>3954.6</v>
      </c>
      <c r="C6483">
        <f>(0.5*(A6483^3)*Wind!$B$11*Wind!$B$7*(VLOOKUP(A6483+0.5,'Wind - Power Curve'!$A$3:$E$47,5,TRUE))*Wind!$B$9)/1000</f>
        <v>4309.6544101187892</v>
      </c>
      <c r="D6483" s="23" t="s">
        <v>9</v>
      </c>
    </row>
    <row r="6484" spans="1:4" x14ac:dyDescent="0.35">
      <c r="A6484" s="4">
        <f>Climate285!F6511*((113.5/10)^0.12)</f>
        <v>8.8163163812309069</v>
      </c>
      <c r="B6484" s="24">
        <f>VLOOKUP(A6484,'Wind - Power Curve'!$A$3:$B$47,2)*Wind!$B$9</f>
        <v>3314.7000000000003</v>
      </c>
      <c r="C6484">
        <f>(0.5*(A6484^3)*Wind!$B$11*Wind!$B$7*(VLOOKUP(A6484+0.5,'Wind - Power Curve'!$A$3:$E$47,5,TRUE))*Wind!$B$9)/1000</f>
        <v>3717.3763718842461</v>
      </c>
      <c r="D6484" s="23" t="s">
        <v>9</v>
      </c>
    </row>
    <row r="6485" spans="1:4" x14ac:dyDescent="0.35">
      <c r="A6485" s="4">
        <f>Climate285!F6512*((113.5/10)^0.12)</f>
        <v>9.1161273527499187</v>
      </c>
      <c r="B6485" s="24">
        <f>VLOOKUP(A6485,'Wind - Power Curve'!$A$3:$B$47,2)*Wind!$B$9</f>
        <v>3954.6</v>
      </c>
      <c r="C6485">
        <f>(0.5*(A6485^3)*Wind!$B$11*Wind!$B$7*(VLOOKUP(A6485+0.5,'Wind - Power Curve'!$A$3:$E$47,5,TRUE))*Wind!$B$9)/1000</f>
        <v>4100.3011334293533</v>
      </c>
      <c r="D6485" s="23" t="s">
        <v>9</v>
      </c>
    </row>
    <row r="6486" spans="1:4" x14ac:dyDescent="0.35">
      <c r="A6486" s="4">
        <f>Climate285!F6513*((113.5/10)^0.12)</f>
        <v>9.3958616967118527</v>
      </c>
      <c r="B6486" s="24">
        <f>VLOOKUP(A6486,'Wind - Power Curve'!$A$3:$B$47,2)*Wind!$B$9</f>
        <v>3954.6</v>
      </c>
      <c r="C6486">
        <f>(0.5*(A6486^3)*Wind!$B$11*Wind!$B$7*(VLOOKUP(A6486+0.5,'Wind - Power Curve'!$A$3:$E$47,5,TRUE))*Wind!$B$9)/1000</f>
        <v>4489.4635388889928</v>
      </c>
      <c r="D6486" s="23" t="s">
        <v>9</v>
      </c>
    </row>
    <row r="6487" spans="1:4" x14ac:dyDescent="0.35">
      <c r="A6487" s="4">
        <f>Climate285!F6514*((113.5/10)^0.12)</f>
        <v>9.5591516008427426</v>
      </c>
      <c r="B6487" s="24">
        <f>VLOOKUP(A6487,'Wind - Power Curve'!$A$3:$B$47,2)*Wind!$B$9</f>
        <v>4640.4000000000005</v>
      </c>
      <c r="C6487">
        <f>(0.5*(A6487^3)*Wind!$B$11*Wind!$B$7*(VLOOKUP(A6487+0.5,'Wind - Power Curve'!$A$3:$E$47,5,TRUE))*Wind!$B$9)/1000</f>
        <v>4656.3143257920074</v>
      </c>
      <c r="D6487" s="23" t="s">
        <v>9</v>
      </c>
    </row>
    <row r="6488" spans="1:4" x14ac:dyDescent="0.35">
      <c r="A6488" s="4">
        <f>Climate285!F6515*((113.5/10)^0.12)</f>
        <v>9.4119229987575146</v>
      </c>
      <c r="B6488" s="24">
        <f>VLOOKUP(A6488,'Wind - Power Curve'!$A$3:$B$47,2)*Wind!$B$9</f>
        <v>3954.6</v>
      </c>
      <c r="C6488">
        <f>(0.5*(A6488^3)*Wind!$B$11*Wind!$B$7*(VLOOKUP(A6488+0.5,'Wind - Power Curve'!$A$3:$E$47,5,TRUE))*Wind!$B$9)/1000</f>
        <v>4512.5258066241486</v>
      </c>
      <c r="D6488" s="23" t="s">
        <v>9</v>
      </c>
    </row>
    <row r="6489" spans="1:4" x14ac:dyDescent="0.35">
      <c r="A6489" s="4">
        <f>Climate285!F6516*((113.5/10)^0.12)</f>
        <v>9.5752129028884028</v>
      </c>
      <c r="B6489" s="24">
        <f>VLOOKUP(A6489,'Wind - Power Curve'!$A$3:$B$47,2)*Wind!$B$9</f>
        <v>4640.4000000000005</v>
      </c>
      <c r="C6489">
        <f>(0.5*(A6489^3)*Wind!$B$11*Wind!$B$7*(VLOOKUP(A6489+0.5,'Wind - Power Curve'!$A$3:$E$47,5,TRUE))*Wind!$B$9)/1000</f>
        <v>4679.8244239659471</v>
      </c>
      <c r="D6489" s="23" t="s">
        <v>9</v>
      </c>
    </row>
    <row r="6490" spans="1:4" x14ac:dyDescent="0.35">
      <c r="A6490" s="4">
        <f>Climate285!F6517*((113.5/10)^0.12)</f>
        <v>9.6622116223024026</v>
      </c>
      <c r="B6490" s="24">
        <f>VLOOKUP(A6490,'Wind - Power Curve'!$A$3:$B$47,2)*Wind!$B$9</f>
        <v>4640.4000000000005</v>
      </c>
      <c r="C6490">
        <f>(0.5*(A6490^3)*Wind!$B$11*Wind!$B$7*(VLOOKUP(A6490+0.5,'Wind - Power Curve'!$A$3:$E$47,5,TRUE))*Wind!$B$9)/1000</f>
        <v>4808.547136847722</v>
      </c>
      <c r="D6490" s="23" t="s">
        <v>9</v>
      </c>
    </row>
    <row r="6491" spans="1:4" x14ac:dyDescent="0.35">
      <c r="A6491" s="4">
        <f>Climate285!F6518*((113.5/10)^0.12)</f>
        <v>9.1884032119553947</v>
      </c>
      <c r="B6491" s="24">
        <f>VLOOKUP(A6491,'Wind - Power Curve'!$A$3:$B$47,2)*Wind!$B$9</f>
        <v>3954.6</v>
      </c>
      <c r="C6491">
        <f>(0.5*(A6491^3)*Wind!$B$11*Wind!$B$7*(VLOOKUP(A6491+0.5,'Wind - Power Curve'!$A$3:$E$47,5,TRUE))*Wind!$B$9)/1000</f>
        <v>4198.6022785187661</v>
      </c>
      <c r="D6491" s="23" t="s">
        <v>9</v>
      </c>
    </row>
    <row r="6492" spans="1:4" x14ac:dyDescent="0.35">
      <c r="A6492" s="4">
        <f>Climate285!F6519*((113.5/10)^0.12)</f>
        <v>9.3061860936235767</v>
      </c>
      <c r="B6492" s="24">
        <f>VLOOKUP(A6492,'Wind - Power Curve'!$A$3:$B$47,2)*Wind!$B$9</f>
        <v>3954.6</v>
      </c>
      <c r="C6492">
        <f>(0.5*(A6492^3)*Wind!$B$11*Wind!$B$7*(VLOOKUP(A6492+0.5,'Wind - Power Curve'!$A$3:$E$47,5,TRUE))*Wind!$B$9)/1000</f>
        <v>4362.1420158790643</v>
      </c>
      <c r="D6492" s="23" t="s">
        <v>9</v>
      </c>
    </row>
    <row r="6493" spans="1:4" x14ac:dyDescent="0.35">
      <c r="A6493" s="4">
        <f>Climate285!F6520*((113.5/10)^0.12)</f>
        <v>8.9153610771791527</v>
      </c>
      <c r="B6493" s="24">
        <f>VLOOKUP(A6493,'Wind - Power Curve'!$A$3:$B$47,2)*Wind!$B$9</f>
        <v>3314.7000000000003</v>
      </c>
      <c r="C6493">
        <f>(0.5*(A6493^3)*Wind!$B$11*Wind!$B$7*(VLOOKUP(A6493+0.5,'Wind - Power Curve'!$A$3:$E$47,5,TRUE))*Wind!$B$9)/1000</f>
        <v>3844.0749329558757</v>
      </c>
      <c r="D6493" s="23" t="s">
        <v>9</v>
      </c>
    </row>
    <row r="6494" spans="1:4" x14ac:dyDescent="0.35">
      <c r="A6494" s="4">
        <f>Climate285!F6521*((113.5/10)^0.12)</f>
        <v>9.0384977261958888</v>
      </c>
      <c r="B6494" s="24">
        <f>VLOOKUP(A6494,'Wind - Power Curve'!$A$3:$B$47,2)*Wind!$B$9</f>
        <v>3954.6</v>
      </c>
      <c r="C6494">
        <f>(0.5*(A6494^3)*Wind!$B$11*Wind!$B$7*(VLOOKUP(A6494+0.5,'Wind - Power Curve'!$A$3:$E$47,5,TRUE))*Wind!$B$9)/1000</f>
        <v>3996.440592899366</v>
      </c>
      <c r="D6494" s="23" t="s">
        <v>9</v>
      </c>
    </row>
    <row r="6495" spans="1:4" x14ac:dyDescent="0.35">
      <c r="A6495" s="4">
        <f>Climate285!F6522*((113.5/10)^0.12)</f>
        <v>9.2887863497407785</v>
      </c>
      <c r="B6495" s="24">
        <f>VLOOKUP(A6495,'Wind - Power Curve'!$A$3:$B$47,2)*Wind!$B$9</f>
        <v>3954.6</v>
      </c>
      <c r="C6495">
        <f>(0.5*(A6495^3)*Wind!$B$11*Wind!$B$7*(VLOOKUP(A6495+0.5,'Wind - Power Curve'!$A$3:$E$47,5,TRUE))*Wind!$B$9)/1000</f>
        <v>4337.7200890178383</v>
      </c>
      <c r="D6495" s="23" t="s">
        <v>9</v>
      </c>
    </row>
    <row r="6496" spans="1:4" x14ac:dyDescent="0.35">
      <c r="A6496" s="4">
        <f>Climate285!F6523*((113.5/10)^0.12)</f>
        <v>9.5430902987970807</v>
      </c>
      <c r="B6496" s="24">
        <f>VLOOKUP(A6496,'Wind - Power Curve'!$A$3:$B$47,2)*Wind!$B$9</f>
        <v>4640.4000000000005</v>
      </c>
      <c r="C6496">
        <f>(0.5*(A6496^3)*Wind!$B$11*Wind!$B$7*(VLOOKUP(A6496+0.5,'Wind - Power Curve'!$A$3:$E$47,5,TRUE))*Wind!$B$9)/1000</f>
        <v>4632.8830984352426</v>
      </c>
      <c r="D6496" s="23" t="s">
        <v>9</v>
      </c>
    </row>
    <row r="6497" spans="1:4" x14ac:dyDescent="0.35">
      <c r="A6497" s="4">
        <f>Climate285!F6524*((113.5/10)^0.12)</f>
        <v>9.6059970651425868</v>
      </c>
      <c r="B6497" s="24">
        <f>VLOOKUP(A6497,'Wind - Power Curve'!$A$3:$B$47,2)*Wind!$B$9</f>
        <v>4640.4000000000005</v>
      </c>
      <c r="C6497">
        <f>(0.5*(A6497^3)*Wind!$B$11*Wind!$B$7*(VLOOKUP(A6497+0.5,'Wind - Power Curve'!$A$3:$E$47,5,TRUE))*Wind!$B$9)/1000</f>
        <v>4725.1063839433837</v>
      </c>
      <c r="D6497" s="23" t="s">
        <v>9</v>
      </c>
    </row>
    <row r="6498" spans="1:4" x14ac:dyDescent="0.35">
      <c r="A6498" s="4">
        <f>Climate285!F6525*((113.5/10)^0.12)</f>
        <v>9.9111618040101526</v>
      </c>
      <c r="B6498" s="24">
        <f>VLOOKUP(A6498,'Wind - Power Curve'!$A$3:$B$47,2)*Wind!$B$9</f>
        <v>4640.4000000000005</v>
      </c>
      <c r="C6498">
        <f>(0.5*(A6498^3)*Wind!$B$11*Wind!$B$7*(VLOOKUP(A6498+0.5,'Wind - Power Curve'!$A$3:$E$47,5,TRUE))*Wind!$B$9)/1000</f>
        <v>5189.8874635967522</v>
      </c>
      <c r="D6498" s="23" t="s">
        <v>9</v>
      </c>
    </row>
    <row r="6499" spans="1:4" x14ac:dyDescent="0.35">
      <c r="A6499" s="4">
        <f>Climate285!F6526*((113.5/10)^0.12)</f>
        <v>9.9740685703556586</v>
      </c>
      <c r="B6499" s="24">
        <f>VLOOKUP(A6499,'Wind - Power Curve'!$A$3:$B$47,2)*Wind!$B$9</f>
        <v>4640.4000000000005</v>
      </c>
      <c r="C6499">
        <f>(0.5*(A6499^3)*Wind!$B$11*Wind!$B$7*(VLOOKUP(A6499+0.5,'Wind - Power Curve'!$A$3:$E$47,5,TRUE))*Wind!$B$9)/1000</f>
        <v>5289.3376425696852</v>
      </c>
      <c r="D6499" s="23" t="s">
        <v>9</v>
      </c>
    </row>
    <row r="6500" spans="1:4" x14ac:dyDescent="0.35">
      <c r="A6500" s="4">
        <f>Climate285!F6527*((113.5/10)^0.12)</f>
        <v>9.5404134151228046</v>
      </c>
      <c r="B6500" s="24">
        <f>VLOOKUP(A6500,'Wind - Power Curve'!$A$3:$B$47,2)*Wind!$B$9</f>
        <v>4640.4000000000005</v>
      </c>
      <c r="C6500">
        <f>(0.5*(A6500^3)*Wind!$B$11*Wind!$B$7*(VLOOKUP(A6500+0.5,'Wind - Power Curve'!$A$3:$E$47,5,TRUE))*Wind!$B$9)/1000</f>
        <v>4628.9855525669464</v>
      </c>
      <c r="D6500" s="23" t="s">
        <v>9</v>
      </c>
    </row>
    <row r="6501" spans="1:4" x14ac:dyDescent="0.35">
      <c r="A6501" s="4">
        <f>Climate285!F6528*((113.5/10)^0.12)</f>
        <v>9.6167045998396947</v>
      </c>
      <c r="B6501" s="24">
        <f>VLOOKUP(A6501,'Wind - Power Curve'!$A$3:$B$47,2)*Wind!$B$9</f>
        <v>4640.4000000000005</v>
      </c>
      <c r="C6501">
        <f>(0.5*(A6501^3)*Wind!$B$11*Wind!$B$7*(VLOOKUP(A6501+0.5,'Wind - Power Curve'!$A$3:$E$47,5,TRUE))*Wind!$B$9)/1000</f>
        <v>4740.9248327127634</v>
      </c>
      <c r="D6501" s="23" t="s">
        <v>9</v>
      </c>
    </row>
    <row r="6502" spans="1:4" x14ac:dyDescent="0.35">
      <c r="A6502" s="4">
        <f>Climate285!F6529*((113.5/10)^0.12)</f>
        <v>9.2620175129980087</v>
      </c>
      <c r="B6502" s="24">
        <f>VLOOKUP(A6502,'Wind - Power Curve'!$A$3:$B$47,2)*Wind!$B$9</f>
        <v>3954.6</v>
      </c>
      <c r="C6502">
        <f>(0.5*(A6502^3)*Wind!$B$11*Wind!$B$7*(VLOOKUP(A6502+0.5,'Wind - Power Curve'!$A$3:$E$47,5,TRUE))*Wind!$B$9)/1000</f>
        <v>4300.3261570606355</v>
      </c>
      <c r="D6502" s="23" t="s">
        <v>9</v>
      </c>
    </row>
    <row r="6503" spans="1:4" x14ac:dyDescent="0.35">
      <c r="A6503" s="4">
        <f>Climate285!F6530*((113.5/10)^0.12)</f>
        <v>9.5484440661456347</v>
      </c>
      <c r="B6503" s="24">
        <f>VLOOKUP(A6503,'Wind - Power Curve'!$A$3:$B$47,2)*Wind!$B$9</f>
        <v>4640.4000000000005</v>
      </c>
      <c r="C6503">
        <f>(0.5*(A6503^3)*Wind!$B$11*Wind!$B$7*(VLOOKUP(A6503+0.5,'Wind - Power Curve'!$A$3:$E$47,5,TRUE))*Wind!$B$9)/1000</f>
        <v>4640.6847523102097</v>
      </c>
      <c r="D6503" s="23" t="s">
        <v>9</v>
      </c>
    </row>
    <row r="6504" spans="1:4" x14ac:dyDescent="0.35">
      <c r="A6504" s="4">
        <f>Climate285!F6531*((113.5/10)^0.12)</f>
        <v>9.7652716437620626</v>
      </c>
      <c r="B6504" s="24">
        <f>VLOOKUP(A6504,'Wind - Power Curve'!$A$3:$B$47,2)*Wind!$B$9</f>
        <v>4640.4000000000005</v>
      </c>
      <c r="C6504">
        <f>(0.5*(A6504^3)*Wind!$B$11*Wind!$B$7*(VLOOKUP(A6504+0.5,'Wind - Power Curve'!$A$3:$E$47,5,TRUE))*Wind!$B$9)/1000</f>
        <v>4964.0623553920232</v>
      </c>
      <c r="D6504" s="23" t="s">
        <v>9</v>
      </c>
    </row>
    <row r="6505" spans="1:4" x14ac:dyDescent="0.35">
      <c r="A6505" s="4">
        <f>Climate285!F6532*((113.5/10)^0.12)</f>
        <v>9.4841988579629906</v>
      </c>
      <c r="B6505" s="24">
        <f>VLOOKUP(A6505,'Wind - Power Curve'!$A$3:$B$47,2)*Wind!$B$9</f>
        <v>3954.6</v>
      </c>
      <c r="C6505">
        <f>(0.5*(A6505^3)*Wind!$B$11*Wind!$B$7*(VLOOKUP(A6505+0.5,'Wind - Power Curve'!$A$3:$E$47,5,TRUE))*Wind!$B$9)/1000</f>
        <v>4617.2836643514383</v>
      </c>
      <c r="D6505" s="23" t="s">
        <v>9</v>
      </c>
    </row>
    <row r="6506" spans="1:4" x14ac:dyDescent="0.35">
      <c r="A6506" s="4">
        <f>Climate285!F6533*((113.5/10)^0.12)</f>
        <v>9.6367812273967726</v>
      </c>
      <c r="B6506" s="24">
        <f>VLOOKUP(A6506,'Wind - Power Curve'!$A$3:$B$47,2)*Wind!$B$9</f>
        <v>4640.4000000000005</v>
      </c>
      <c r="C6506">
        <f>(0.5*(A6506^3)*Wind!$B$11*Wind!$B$7*(VLOOKUP(A6506+0.5,'Wind - Power Curve'!$A$3:$E$47,5,TRUE))*Wind!$B$9)/1000</f>
        <v>4770.6795045310218</v>
      </c>
      <c r="D6506" s="23" t="s">
        <v>9</v>
      </c>
    </row>
    <row r="6507" spans="1:4" x14ac:dyDescent="0.35">
      <c r="A6507" s="4">
        <f>Climate285!F6534*((113.5/10)^0.12)</f>
        <v>9.7184261794622167</v>
      </c>
      <c r="B6507" s="24">
        <f>VLOOKUP(A6507,'Wind - Power Curve'!$A$3:$B$47,2)*Wind!$B$9</f>
        <v>4640.4000000000005</v>
      </c>
      <c r="C6507">
        <f>(0.5*(A6507^3)*Wind!$B$11*Wind!$B$7*(VLOOKUP(A6507+0.5,'Wind - Power Curve'!$A$3:$E$47,5,TRUE))*Wind!$B$9)/1000</f>
        <v>4892.9644737982499</v>
      </c>
      <c r="D6507" s="23" t="s">
        <v>9</v>
      </c>
    </row>
    <row r="6508" spans="1:4" x14ac:dyDescent="0.35">
      <c r="A6508" s="4">
        <f>Climate285!F6535*((113.5/10)^0.12)</f>
        <v>10.027606243841197</v>
      </c>
      <c r="B6508" s="24">
        <f>VLOOKUP(A6508,'Wind - Power Curve'!$A$3:$B$47,2)*Wind!$B$9</f>
        <v>5330.7</v>
      </c>
      <c r="C6508">
        <f>(0.5*(A6508^3)*Wind!$B$11*Wind!$B$7*(VLOOKUP(A6508+0.5,'Wind - Power Curve'!$A$3:$E$47,5,TRUE))*Wind!$B$9)/1000</f>
        <v>5198.8938002931018</v>
      </c>
      <c r="D6508" s="23" t="s">
        <v>9</v>
      </c>
    </row>
    <row r="6509" spans="1:4" x14ac:dyDescent="0.35">
      <c r="A6509" s="4">
        <f>Climate285!F6536*((113.5/10)^0.12)</f>
        <v>10.257818239829009</v>
      </c>
      <c r="B6509" s="24">
        <f>VLOOKUP(A6509,'Wind - Power Curve'!$A$3:$B$47,2)*Wind!$B$9</f>
        <v>5330.7</v>
      </c>
      <c r="C6509">
        <f>(0.5*(A6509^3)*Wind!$B$11*Wind!$B$7*(VLOOKUP(A6509+0.5,'Wind - Power Curve'!$A$3:$E$47,5,TRUE))*Wind!$B$9)/1000</f>
        <v>5565.2429497007815</v>
      </c>
      <c r="D6509" s="23" t="s">
        <v>9</v>
      </c>
    </row>
    <row r="6510" spans="1:4" x14ac:dyDescent="0.35">
      <c r="A6510" s="4">
        <f>Climate285!F6537*((113.5/10)^0.12)</f>
        <v>10.318048122500239</v>
      </c>
      <c r="B6510" s="24">
        <f>VLOOKUP(A6510,'Wind - Power Curve'!$A$3:$B$47,2)*Wind!$B$9</f>
        <v>5330.7</v>
      </c>
      <c r="C6510">
        <f>(0.5*(A6510^3)*Wind!$B$11*Wind!$B$7*(VLOOKUP(A6510+0.5,'Wind - Power Curve'!$A$3:$E$47,5,TRUE))*Wind!$B$9)/1000</f>
        <v>5663.8504414409927</v>
      </c>
      <c r="D6510" s="23" t="s">
        <v>9</v>
      </c>
    </row>
    <row r="6511" spans="1:4" x14ac:dyDescent="0.35">
      <c r="A6511" s="4">
        <f>Climate285!F6538*((113.5/10)^0.12)</f>
        <v>10.069097940792489</v>
      </c>
      <c r="B6511" s="24">
        <f>VLOOKUP(A6511,'Wind - Power Curve'!$A$3:$B$47,2)*Wind!$B$9</f>
        <v>5330.7</v>
      </c>
      <c r="C6511">
        <f>(0.5*(A6511^3)*Wind!$B$11*Wind!$B$7*(VLOOKUP(A6511+0.5,'Wind - Power Curve'!$A$3:$E$47,5,TRUE))*Wind!$B$9)/1000</f>
        <v>5263.6963191766281</v>
      </c>
      <c r="D6511" s="23" t="s">
        <v>9</v>
      </c>
    </row>
    <row r="6512" spans="1:4" x14ac:dyDescent="0.35">
      <c r="A6512" s="4">
        <f>Climate285!F6539*((113.5/10)^0.12)</f>
        <v>10.228372519411963</v>
      </c>
      <c r="B6512" s="24">
        <f>VLOOKUP(A6512,'Wind - Power Curve'!$A$3:$B$47,2)*Wind!$B$9</f>
        <v>5330.7</v>
      </c>
      <c r="C6512">
        <f>(0.5*(A6512^3)*Wind!$B$11*Wind!$B$7*(VLOOKUP(A6512+0.5,'Wind - Power Curve'!$A$3:$E$47,5,TRUE))*Wind!$B$9)/1000</f>
        <v>5517.4542403840251</v>
      </c>
      <c r="D6512" s="23" t="s">
        <v>9</v>
      </c>
    </row>
    <row r="6513" spans="1:4" x14ac:dyDescent="0.35">
      <c r="A6513" s="4">
        <f>Climate285!F6540*((113.5/10)^0.12)</f>
        <v>10.297971494943162</v>
      </c>
      <c r="B6513" s="24">
        <f>VLOOKUP(A6513,'Wind - Power Curve'!$A$3:$B$47,2)*Wind!$B$9</f>
        <v>5330.7</v>
      </c>
      <c r="C6513">
        <f>(0.5*(A6513^3)*Wind!$B$11*Wind!$B$7*(VLOOKUP(A6513+0.5,'Wind - Power Curve'!$A$3:$E$47,5,TRUE))*Wind!$B$9)/1000</f>
        <v>5630.8529495738294</v>
      </c>
      <c r="D6513" s="23" t="s">
        <v>9</v>
      </c>
    </row>
    <row r="6514" spans="1:4" x14ac:dyDescent="0.35">
      <c r="A6514" s="4">
        <f>Climate285!F6541*((113.5/10)^0.12)</f>
        <v>10.184203938786395</v>
      </c>
      <c r="B6514" s="24">
        <f>VLOOKUP(A6514,'Wind - Power Curve'!$A$3:$B$47,2)*Wind!$B$9</f>
        <v>5330.7</v>
      </c>
      <c r="C6514">
        <f>(0.5*(A6514^3)*Wind!$B$11*Wind!$B$7*(VLOOKUP(A6514+0.5,'Wind - Power Curve'!$A$3:$E$47,5,TRUE))*Wind!$B$9)/1000</f>
        <v>5446.2853551668723</v>
      </c>
      <c r="D6514" s="23" t="s">
        <v>9</v>
      </c>
    </row>
    <row r="6515" spans="1:4" x14ac:dyDescent="0.35">
      <c r="A6515" s="4">
        <f>Climate285!F6542*((113.5/10)^0.12)</f>
        <v>10.190896147972087</v>
      </c>
      <c r="B6515" s="24">
        <f>VLOOKUP(A6515,'Wind - Power Curve'!$A$3:$B$47,2)*Wind!$B$9</f>
        <v>5330.7</v>
      </c>
      <c r="C6515">
        <f>(0.5*(A6515^3)*Wind!$B$11*Wind!$B$7*(VLOOKUP(A6515+0.5,'Wind - Power Curve'!$A$3:$E$47,5,TRUE))*Wind!$B$9)/1000</f>
        <v>5457.0289449620586</v>
      </c>
      <c r="D6515" s="23" t="s">
        <v>9</v>
      </c>
    </row>
    <row r="6516" spans="1:4" x14ac:dyDescent="0.35">
      <c r="A6516" s="4">
        <f>Climate285!F6543*((113.5/10)^0.12)</f>
        <v>10.055713522421104</v>
      </c>
      <c r="B6516" s="24">
        <f>VLOOKUP(A6516,'Wind - Power Curve'!$A$3:$B$47,2)*Wind!$B$9</f>
        <v>5330.7</v>
      </c>
      <c r="C6516">
        <f>(0.5*(A6516^3)*Wind!$B$11*Wind!$B$7*(VLOOKUP(A6516+0.5,'Wind - Power Curve'!$A$3:$E$47,5,TRUE))*Wind!$B$9)/1000</f>
        <v>5242.7337937965831</v>
      </c>
      <c r="D6516" s="23" t="s">
        <v>9</v>
      </c>
    </row>
    <row r="6517" spans="1:4" x14ac:dyDescent="0.35">
      <c r="A6517" s="4">
        <f>Climate285!F6544*((113.5/10)^0.12)</f>
        <v>10.049021313235412</v>
      </c>
      <c r="B6517" s="24">
        <f>VLOOKUP(A6517,'Wind - Power Curve'!$A$3:$B$47,2)*Wind!$B$9</f>
        <v>5330.7</v>
      </c>
      <c r="C6517">
        <f>(0.5*(A6517^3)*Wind!$B$11*Wind!$B$7*(VLOOKUP(A6517+0.5,'Wind - Power Curve'!$A$3:$E$47,5,TRUE))*Wind!$B$9)/1000</f>
        <v>5232.2734341671321</v>
      </c>
      <c r="D6517" s="23" t="s">
        <v>9</v>
      </c>
    </row>
    <row r="6518" spans="1:4" x14ac:dyDescent="0.35">
      <c r="A6518" s="4">
        <f>Climate285!F6545*((113.5/10)^0.12)</f>
        <v>9.8241630845961527</v>
      </c>
      <c r="B6518" s="24">
        <f>VLOOKUP(A6518,'Wind - Power Curve'!$A$3:$B$47,2)*Wind!$B$9</f>
        <v>4640.4000000000005</v>
      </c>
      <c r="C6518">
        <f>(0.5*(A6518^3)*Wind!$B$11*Wind!$B$7*(VLOOKUP(A6518+0.5,'Wind - Power Curve'!$A$3:$E$47,5,TRUE))*Wind!$B$9)/1000</f>
        <v>5054.4154022072353</v>
      </c>
      <c r="D6518" s="23" t="s">
        <v>9</v>
      </c>
    </row>
    <row r="6519" spans="1:4" x14ac:dyDescent="0.35">
      <c r="A6519" s="4">
        <f>Climate285!F6546*((113.5/10)^0.12)</f>
        <v>9.9606841519842746</v>
      </c>
      <c r="B6519" s="24">
        <f>VLOOKUP(A6519,'Wind - Power Curve'!$A$3:$B$47,2)*Wind!$B$9</f>
        <v>4640.4000000000005</v>
      </c>
      <c r="C6519">
        <f>(0.5*(A6519^3)*Wind!$B$11*Wind!$B$7*(VLOOKUP(A6519+0.5,'Wind - Power Curve'!$A$3:$E$47,5,TRUE))*Wind!$B$9)/1000</f>
        <v>5268.0725743696039</v>
      </c>
      <c r="D6519" s="23" t="s">
        <v>9</v>
      </c>
    </row>
    <row r="6520" spans="1:4" x14ac:dyDescent="0.35">
      <c r="A6520" s="4">
        <f>Climate285!F6547*((113.5/10)^0.12)</f>
        <v>10.169481078577871</v>
      </c>
      <c r="B6520" s="24">
        <f>VLOOKUP(A6520,'Wind - Power Curve'!$A$3:$B$47,2)*Wind!$B$9</f>
        <v>5330.7</v>
      </c>
      <c r="C6520">
        <f>(0.5*(A6520^3)*Wind!$B$11*Wind!$B$7*(VLOOKUP(A6520+0.5,'Wind - Power Curve'!$A$3:$E$47,5,TRUE))*Wind!$B$9)/1000</f>
        <v>5422.6991128452719</v>
      </c>
      <c r="D6520" s="23" t="s">
        <v>9</v>
      </c>
    </row>
    <row r="6521" spans="1:4" x14ac:dyDescent="0.35">
      <c r="A6521" s="4">
        <f>Climate285!F6548*((113.5/10)^0.12)</f>
        <v>10.069097940792489</v>
      </c>
      <c r="B6521" s="24">
        <f>VLOOKUP(A6521,'Wind - Power Curve'!$A$3:$B$47,2)*Wind!$B$9</f>
        <v>5330.7</v>
      </c>
      <c r="C6521">
        <f>(0.5*(A6521^3)*Wind!$B$11*Wind!$B$7*(VLOOKUP(A6521+0.5,'Wind - Power Curve'!$A$3:$E$47,5,TRUE))*Wind!$B$9)/1000</f>
        <v>5263.6963191766281</v>
      </c>
      <c r="D6521" s="23" t="s">
        <v>9</v>
      </c>
    </row>
    <row r="6522" spans="1:4" x14ac:dyDescent="0.35">
      <c r="A6522" s="4">
        <f>Climate285!F6549*((113.5/10)^0.12)</f>
        <v>9.8281784101075687</v>
      </c>
      <c r="B6522" s="24">
        <f>VLOOKUP(A6522,'Wind - Power Curve'!$A$3:$B$47,2)*Wind!$B$9</f>
        <v>4640.4000000000005</v>
      </c>
      <c r="C6522">
        <f>(0.5*(A6522^3)*Wind!$B$11*Wind!$B$7*(VLOOKUP(A6522+0.5,'Wind - Power Curve'!$A$3:$E$47,5,TRUE))*Wind!$B$9)/1000</f>
        <v>5060.6154476689699</v>
      </c>
      <c r="D6522" s="23" t="s">
        <v>9</v>
      </c>
    </row>
    <row r="6523" spans="1:4" x14ac:dyDescent="0.35">
      <c r="A6523" s="4">
        <f>Climate285!F6550*((113.5/10)^0.12)</f>
        <v>9.7224415049736326</v>
      </c>
      <c r="B6523" s="24">
        <f>VLOOKUP(A6523,'Wind - Power Curve'!$A$3:$B$47,2)*Wind!$B$9</f>
        <v>4640.4000000000005</v>
      </c>
      <c r="C6523">
        <f>(0.5*(A6523^3)*Wind!$B$11*Wind!$B$7*(VLOOKUP(A6523+0.5,'Wind - Power Curve'!$A$3:$E$47,5,TRUE))*Wind!$B$9)/1000</f>
        <v>4899.0318029869513</v>
      </c>
      <c r="D6523" s="23" t="s">
        <v>9</v>
      </c>
    </row>
    <row r="6524" spans="1:4" x14ac:dyDescent="0.35">
      <c r="A6524" s="4">
        <f>Climate285!F6551*((113.5/10)^0.12)</f>
        <v>9.7157492957879406</v>
      </c>
      <c r="B6524" s="24">
        <f>VLOOKUP(A6524,'Wind - Power Curve'!$A$3:$B$47,2)*Wind!$B$9</f>
        <v>4640.4000000000005</v>
      </c>
      <c r="C6524">
        <f>(0.5*(A6524^3)*Wind!$B$11*Wind!$B$7*(VLOOKUP(A6524+0.5,'Wind - Power Curve'!$A$3:$E$47,5,TRUE))*Wind!$B$9)/1000</f>
        <v>4888.9223720003602</v>
      </c>
      <c r="D6524" s="23" t="s">
        <v>9</v>
      </c>
    </row>
    <row r="6525" spans="1:4" x14ac:dyDescent="0.35">
      <c r="A6525" s="4">
        <f>Climate285!F6552*((113.5/10)^0.12)</f>
        <v>10.023590918329781</v>
      </c>
      <c r="B6525" s="24">
        <f>VLOOKUP(A6525,'Wind - Power Curve'!$A$3:$B$47,2)*Wind!$B$9</f>
        <v>5330.7</v>
      </c>
      <c r="C6525">
        <f>(0.5*(A6525^3)*Wind!$B$11*Wind!$B$7*(VLOOKUP(A6525+0.5,'Wind - Power Curve'!$A$3:$E$47,5,TRUE))*Wind!$B$9)/1000</f>
        <v>5192.6509665103076</v>
      </c>
      <c r="D6525" s="23" t="s">
        <v>9</v>
      </c>
    </row>
    <row r="6526" spans="1:4" x14ac:dyDescent="0.35">
      <c r="A6526" s="4">
        <f>Climate285!F6553*((113.5/10)^0.12)</f>
        <v>10.306002145965993</v>
      </c>
      <c r="B6526" s="24">
        <f>VLOOKUP(A6526,'Wind - Power Curve'!$A$3:$B$47,2)*Wind!$B$9</f>
        <v>5330.7</v>
      </c>
      <c r="C6526">
        <f>(0.5*(A6526^3)*Wind!$B$11*Wind!$B$7*(VLOOKUP(A6526+0.5,'Wind - Power Curve'!$A$3:$E$47,5,TRUE))*Wind!$B$9)/1000</f>
        <v>5644.0365229329173</v>
      </c>
      <c r="D6526" s="23" t="s">
        <v>9</v>
      </c>
    </row>
    <row r="6527" spans="1:4" x14ac:dyDescent="0.35">
      <c r="A6527" s="4">
        <f>Climate285!F6554*((113.5/10)^0.12)</f>
        <v>9.8910851764530747</v>
      </c>
      <c r="B6527" s="24">
        <f>VLOOKUP(A6527,'Wind - Power Curve'!$A$3:$B$47,2)*Wind!$B$9</f>
        <v>4640.4000000000005</v>
      </c>
      <c r="C6527">
        <f>(0.5*(A6527^3)*Wind!$B$11*Wind!$B$7*(VLOOKUP(A6527+0.5,'Wind - Power Curve'!$A$3:$E$47,5,TRUE))*Wind!$B$9)/1000</f>
        <v>5158.4124908689528</v>
      </c>
      <c r="D6527" s="23" t="s">
        <v>9</v>
      </c>
    </row>
    <row r="6528" spans="1:4" x14ac:dyDescent="0.35">
      <c r="A6528" s="4">
        <f>Climate285!F6555*((113.5/10)^0.12)</f>
        <v>10.093189893860981</v>
      </c>
      <c r="B6528" s="24">
        <f>VLOOKUP(A6528,'Wind - Power Curve'!$A$3:$B$47,2)*Wind!$B$9</f>
        <v>5330.7</v>
      </c>
      <c r="C6528">
        <f>(0.5*(A6528^3)*Wind!$B$11*Wind!$B$7*(VLOOKUP(A6528+0.5,'Wind - Power Curve'!$A$3:$E$47,5,TRUE))*Wind!$B$9)/1000</f>
        <v>5301.5695390462361</v>
      </c>
      <c r="D6528" s="23" t="s">
        <v>9</v>
      </c>
    </row>
    <row r="6529" spans="1:4" x14ac:dyDescent="0.35">
      <c r="A6529" s="4">
        <f>Climate285!F6556*((113.5/10)^0.12)</f>
        <v>9.9914683142384586</v>
      </c>
      <c r="B6529" s="24">
        <f>VLOOKUP(A6529,'Wind - Power Curve'!$A$3:$B$47,2)*Wind!$B$9</f>
        <v>4640.4000000000005</v>
      </c>
      <c r="C6529">
        <f>(0.5*(A6529^3)*Wind!$B$11*Wind!$B$7*(VLOOKUP(A6529+0.5,'Wind - Power Curve'!$A$3:$E$47,5,TRUE))*Wind!$B$9)/1000</f>
        <v>5317.0676800983474</v>
      </c>
      <c r="D6529" s="23" t="s">
        <v>9</v>
      </c>
    </row>
    <row r="6530" spans="1:4" x14ac:dyDescent="0.35">
      <c r="A6530" s="4">
        <f>Climate285!F6557*((113.5/10)^0.12)</f>
        <v>9.8629778978731686</v>
      </c>
      <c r="B6530" s="24">
        <f>VLOOKUP(A6530,'Wind - Power Curve'!$A$3:$B$47,2)*Wind!$B$9</f>
        <v>4640.4000000000005</v>
      </c>
      <c r="C6530">
        <f>(0.5*(A6530^3)*Wind!$B$11*Wind!$B$7*(VLOOKUP(A6530+0.5,'Wind - Power Curve'!$A$3:$E$47,5,TRUE))*Wind!$B$9)/1000</f>
        <v>5114.5616961171017</v>
      </c>
      <c r="D6530" s="23" t="s">
        <v>9</v>
      </c>
    </row>
    <row r="6531" spans="1:4" x14ac:dyDescent="0.35">
      <c r="A6531" s="4">
        <f>Climate285!F6558*((113.5/10)^0.12)</f>
        <v>10.138696916323687</v>
      </c>
      <c r="B6531" s="24">
        <f>VLOOKUP(A6531,'Wind - Power Curve'!$A$3:$B$47,2)*Wind!$B$9</f>
        <v>5330.7</v>
      </c>
      <c r="C6531">
        <f>(0.5*(A6531^3)*Wind!$B$11*Wind!$B$7*(VLOOKUP(A6531+0.5,'Wind - Power Curve'!$A$3:$E$47,5,TRUE))*Wind!$B$9)/1000</f>
        <v>5373.6026745186764</v>
      </c>
      <c r="D6531" s="23" t="s">
        <v>9</v>
      </c>
    </row>
    <row r="6532" spans="1:4" x14ac:dyDescent="0.35">
      <c r="A6532" s="4">
        <f>Climate285!F6559*((113.5/10)^0.12)</f>
        <v>10.153419776532211</v>
      </c>
      <c r="B6532" s="24">
        <f>VLOOKUP(A6532,'Wind - Power Curve'!$A$3:$B$47,2)*Wind!$B$9</f>
        <v>5330.7</v>
      </c>
      <c r="C6532">
        <f>(0.5*(A6532^3)*Wind!$B$11*Wind!$B$7*(VLOOKUP(A6532+0.5,'Wind - Power Curve'!$A$3:$E$47,5,TRUE))*Wind!$B$9)/1000</f>
        <v>5397.0464395617937</v>
      </c>
      <c r="D6532" s="23" t="s">
        <v>9</v>
      </c>
    </row>
    <row r="6533" spans="1:4" x14ac:dyDescent="0.35">
      <c r="A6533" s="4">
        <f>Climate285!F6560*((113.5/10)^0.12)</f>
        <v>10.016898709144089</v>
      </c>
      <c r="B6533" s="24">
        <f>VLOOKUP(A6533,'Wind - Power Curve'!$A$3:$B$47,2)*Wind!$B$9</f>
        <v>5330.7</v>
      </c>
      <c r="C6533">
        <f>(0.5*(A6533^3)*Wind!$B$11*Wind!$B$7*(VLOOKUP(A6533+0.5,'Wind - Power Curve'!$A$3:$E$47,5,TRUE))*Wind!$B$9)/1000</f>
        <v>5182.2573527714385</v>
      </c>
      <c r="D6533" s="23" t="s">
        <v>9</v>
      </c>
    </row>
    <row r="6534" spans="1:4" x14ac:dyDescent="0.35">
      <c r="A6534" s="4">
        <f>Climate285!F6561*((113.5/10)^0.12)</f>
        <v>10.221680310226271</v>
      </c>
      <c r="B6534" s="24">
        <f>VLOOKUP(A6534,'Wind - Power Curve'!$A$3:$B$47,2)*Wind!$B$9</f>
        <v>5330.7</v>
      </c>
      <c r="C6534">
        <f>(0.5*(A6534^3)*Wind!$B$11*Wind!$B$7*(VLOOKUP(A6534+0.5,'Wind - Power Curve'!$A$3:$E$47,5,TRUE))*Wind!$B$9)/1000</f>
        <v>5506.6314615172414</v>
      </c>
      <c r="D6534" s="23" t="s">
        <v>9</v>
      </c>
    </row>
    <row r="6535" spans="1:4" x14ac:dyDescent="0.35">
      <c r="A6535" s="4">
        <f>Climate285!F6562*((113.5/10)^0.12)</f>
        <v>9.9740685703556586</v>
      </c>
      <c r="B6535" s="24">
        <f>VLOOKUP(A6535,'Wind - Power Curve'!$A$3:$B$47,2)*Wind!$B$9</f>
        <v>4640.4000000000005</v>
      </c>
      <c r="C6535">
        <f>(0.5*(A6535^3)*Wind!$B$11*Wind!$B$7*(VLOOKUP(A6535+0.5,'Wind - Power Curve'!$A$3:$E$47,5,TRUE))*Wind!$B$9)/1000</f>
        <v>5289.3376425696852</v>
      </c>
      <c r="D6535" s="23" t="s">
        <v>9</v>
      </c>
    </row>
    <row r="6536" spans="1:4" x14ac:dyDescent="0.35">
      <c r="A6536" s="4">
        <f>Climate285!F6563*((113.5/10)^0.12)</f>
        <v>10.077128591815319</v>
      </c>
      <c r="B6536" s="24">
        <f>VLOOKUP(A6536,'Wind - Power Curve'!$A$3:$B$47,2)*Wind!$B$9</f>
        <v>5330.7</v>
      </c>
      <c r="C6536">
        <f>(0.5*(A6536^3)*Wind!$B$11*Wind!$B$7*(VLOOKUP(A6536+0.5,'Wind - Power Curve'!$A$3:$E$47,5,TRUE))*Wind!$B$9)/1000</f>
        <v>5276.300615245641</v>
      </c>
      <c r="D6536" s="23" t="s">
        <v>9</v>
      </c>
    </row>
    <row r="6537" spans="1:4" x14ac:dyDescent="0.35">
      <c r="A6537" s="4">
        <f>Climate285!F6564*((113.5/10)^0.12)</f>
        <v>10.362216703125807</v>
      </c>
      <c r="B6537" s="24">
        <f>VLOOKUP(A6537,'Wind - Power Curve'!$A$3:$B$47,2)*Wind!$B$9</f>
        <v>5330.7</v>
      </c>
      <c r="C6537">
        <f>(0.5*(A6537^3)*Wind!$B$11*Wind!$B$7*(VLOOKUP(A6537+0.5,'Wind - Power Curve'!$A$3:$E$47,5,TRUE))*Wind!$B$9)/1000</f>
        <v>5736.8981653974497</v>
      </c>
      <c r="D6537" s="23" t="s">
        <v>9</v>
      </c>
    </row>
    <row r="6538" spans="1:4" x14ac:dyDescent="0.35">
      <c r="A6538" s="4">
        <f>Climate285!F6565*((113.5/10)^0.12)</f>
        <v>10.506768421536758</v>
      </c>
      <c r="B6538" s="24">
        <f>VLOOKUP(A6538,'Wind - Power Curve'!$A$3:$B$47,2)*Wind!$B$9</f>
        <v>5968.8</v>
      </c>
      <c r="C6538">
        <f>(0.5*(A6538^3)*Wind!$B$11*Wind!$B$7*(VLOOKUP(A6538+0.5,'Wind - Power Curve'!$A$3:$E$47,5,TRUE))*Wind!$B$9)/1000</f>
        <v>5655.4534219983061</v>
      </c>
      <c r="D6538" s="23" t="s">
        <v>9</v>
      </c>
    </row>
    <row r="6539" spans="1:4" x14ac:dyDescent="0.35">
      <c r="A6539" s="4">
        <f>Climate285!F6566*((113.5/10)^0.12)</f>
        <v>10.53086037460525</v>
      </c>
      <c r="B6539" s="24">
        <f>VLOOKUP(A6539,'Wind - Power Curve'!$A$3:$B$47,2)*Wind!$B$9</f>
        <v>5968.8</v>
      </c>
      <c r="C6539">
        <f>(0.5*(A6539^3)*Wind!$B$11*Wind!$B$7*(VLOOKUP(A6539+0.5,'Wind - Power Curve'!$A$3:$E$47,5,TRUE))*Wind!$B$9)/1000</f>
        <v>5694.4464522699918</v>
      </c>
      <c r="D6539" s="23" t="s">
        <v>9</v>
      </c>
    </row>
    <row r="6540" spans="1:4" x14ac:dyDescent="0.35">
      <c r="A6540" s="4">
        <f>Climate285!F6567*((113.5/10)^0.12)</f>
        <v>10.699504046084694</v>
      </c>
      <c r="B6540" s="24">
        <f>VLOOKUP(A6540,'Wind - Power Curve'!$A$3:$B$47,2)*Wind!$B$9</f>
        <v>5968.8</v>
      </c>
      <c r="C6540">
        <f>(0.5*(A6540^3)*Wind!$B$11*Wind!$B$7*(VLOOKUP(A6540+0.5,'Wind - Power Curve'!$A$3:$E$47,5,TRUE))*Wind!$B$9)/1000</f>
        <v>5972.4275680204501</v>
      </c>
      <c r="D6540" s="23" t="s">
        <v>9</v>
      </c>
    </row>
    <row r="6541" spans="1:4" x14ac:dyDescent="0.35">
      <c r="A6541" s="4">
        <f>Climate285!F6568*((113.5/10)^0.12)</f>
        <v>10.869486159401276</v>
      </c>
      <c r="B6541" s="24">
        <f>VLOOKUP(A6541,'Wind - Power Curve'!$A$3:$B$47,2)*Wind!$B$9</f>
        <v>5968.8</v>
      </c>
      <c r="C6541">
        <f>(0.5*(A6541^3)*Wind!$B$11*Wind!$B$7*(VLOOKUP(A6541+0.5,'Wind - Power Curve'!$A$3:$E$47,5,TRUE))*Wind!$B$9)/1000</f>
        <v>6261.624082710201</v>
      </c>
      <c r="D6541" s="23" t="s">
        <v>9</v>
      </c>
    </row>
    <row r="6542" spans="1:4" x14ac:dyDescent="0.35">
      <c r="A6542" s="4">
        <f>Climate285!F6569*((113.5/10)^0.12)</f>
        <v>10.426461911308452</v>
      </c>
      <c r="B6542" s="24">
        <f>VLOOKUP(A6542,'Wind - Power Curve'!$A$3:$B$47,2)*Wind!$B$9</f>
        <v>5330.7</v>
      </c>
      <c r="C6542">
        <f>(0.5*(A6542^3)*Wind!$B$11*Wind!$B$7*(VLOOKUP(A6542+0.5,'Wind - Power Curve'!$A$3:$E$47,5,TRUE))*Wind!$B$9)/1000</f>
        <v>5844.2665173615733</v>
      </c>
      <c r="D6542" s="23" t="s">
        <v>9</v>
      </c>
    </row>
    <row r="6543" spans="1:4" x14ac:dyDescent="0.35">
      <c r="A6543" s="4">
        <f>Climate285!F6570*((113.5/10)^0.12)</f>
        <v>10.557629211348019</v>
      </c>
      <c r="B6543" s="24">
        <f>VLOOKUP(A6543,'Wind - Power Curve'!$A$3:$B$47,2)*Wind!$B$9</f>
        <v>5968.8</v>
      </c>
      <c r="C6543">
        <f>(0.5*(A6543^3)*Wind!$B$11*Wind!$B$7*(VLOOKUP(A6543+0.5,'Wind - Power Curve'!$A$3:$E$47,5,TRUE))*Wind!$B$9)/1000</f>
        <v>5737.9817878314034</v>
      </c>
      <c r="D6543" s="23" t="s">
        <v>9</v>
      </c>
    </row>
    <row r="6544" spans="1:4" x14ac:dyDescent="0.35">
      <c r="A6544" s="4">
        <f>Climate285!F6571*((113.5/10)^0.12)</f>
        <v>10.834686671635676</v>
      </c>
      <c r="B6544" s="24">
        <f>VLOOKUP(A6544,'Wind - Power Curve'!$A$3:$B$47,2)*Wind!$B$9</f>
        <v>5968.8</v>
      </c>
      <c r="C6544">
        <f>(0.5*(A6544^3)*Wind!$B$11*Wind!$B$7*(VLOOKUP(A6544+0.5,'Wind - Power Curve'!$A$3:$E$47,5,TRUE))*Wind!$B$9)/1000</f>
        <v>6201.6752246865008</v>
      </c>
      <c r="D6544" s="23" t="s">
        <v>9</v>
      </c>
    </row>
    <row r="6545" spans="1:4" x14ac:dyDescent="0.35">
      <c r="A6545" s="4">
        <f>Climate285!F6572*((113.5/10)^0.12)</f>
        <v>10.509445305211036</v>
      </c>
      <c r="B6545" s="24">
        <f>VLOOKUP(A6545,'Wind - Power Curve'!$A$3:$B$47,2)*Wind!$B$9</f>
        <v>5968.8</v>
      </c>
      <c r="C6545">
        <f>(0.5*(A6545^3)*Wind!$B$11*Wind!$B$7*(VLOOKUP(A6545+0.5,'Wind - Power Curve'!$A$3:$E$47,5,TRUE))*Wind!$B$9)/1000</f>
        <v>5659.7771629594945</v>
      </c>
      <c r="D6545" s="23" t="s">
        <v>9</v>
      </c>
    </row>
    <row r="6546" spans="1:4" x14ac:dyDescent="0.35">
      <c r="A6546" s="4">
        <f>Climate285!F6573*((113.5/10)^0.12)</f>
        <v>10.25647979799187</v>
      </c>
      <c r="B6546" s="24">
        <f>VLOOKUP(A6546,'Wind - Power Curve'!$A$3:$B$47,2)*Wind!$B$9</f>
        <v>5330.7</v>
      </c>
      <c r="C6546">
        <f>(0.5*(A6546^3)*Wind!$B$11*Wind!$B$7*(VLOOKUP(A6546+0.5,'Wind - Power Curve'!$A$3:$E$47,5,TRUE))*Wind!$B$9)/1000</f>
        <v>5563.0647724457767</v>
      </c>
      <c r="D6546" s="23" t="s">
        <v>9</v>
      </c>
    </row>
    <row r="6547" spans="1:4" x14ac:dyDescent="0.35">
      <c r="A6547" s="4">
        <f>Climate285!F6574*((113.5/10)^0.12)</f>
        <v>10.028944685678336</v>
      </c>
      <c r="B6547" s="24">
        <f>VLOOKUP(A6547,'Wind - Power Curve'!$A$3:$B$47,2)*Wind!$B$9</f>
        <v>5330.7</v>
      </c>
      <c r="C6547">
        <f>(0.5*(A6547^3)*Wind!$B$11*Wind!$B$7*(VLOOKUP(A6547+0.5,'Wind - Power Curve'!$A$3:$E$47,5,TRUE))*Wind!$B$9)/1000</f>
        <v>5200.9758562556754</v>
      </c>
      <c r="D6547" s="23" t="s">
        <v>9</v>
      </c>
    </row>
    <row r="6548" spans="1:4" x14ac:dyDescent="0.35">
      <c r="A6548" s="4">
        <f>Climate285!F6575*((113.5/10)^0.12)</f>
        <v>10.366232028637222</v>
      </c>
      <c r="B6548" s="24">
        <f>VLOOKUP(A6548,'Wind - Power Curve'!$A$3:$B$47,2)*Wind!$B$9</f>
        <v>5330.7</v>
      </c>
      <c r="C6548">
        <f>(0.5*(A6548^3)*Wind!$B$11*Wind!$B$7*(VLOOKUP(A6548+0.5,'Wind - Power Curve'!$A$3:$E$47,5,TRUE))*Wind!$B$9)/1000</f>
        <v>5743.5698385230562</v>
      </c>
      <c r="D6548" s="23" t="s">
        <v>9</v>
      </c>
    </row>
    <row r="6549" spans="1:4" x14ac:dyDescent="0.35">
      <c r="A6549" s="4">
        <f>Climate285!F6576*((113.5/10)^0.12)</f>
        <v>10.566998304207988</v>
      </c>
      <c r="B6549" s="24">
        <f>VLOOKUP(A6549,'Wind - Power Curve'!$A$3:$B$47,2)*Wind!$B$9</f>
        <v>5968.8</v>
      </c>
      <c r="C6549">
        <f>(0.5*(A6549^3)*Wind!$B$11*Wind!$B$7*(VLOOKUP(A6549+0.5,'Wind - Power Curve'!$A$3:$E$47,5,TRUE))*Wind!$B$9)/1000</f>
        <v>5753.2714153220068</v>
      </c>
      <c r="D6549" s="23" t="s">
        <v>9</v>
      </c>
    </row>
    <row r="6550" spans="1:4" x14ac:dyDescent="0.35">
      <c r="A6550" s="4">
        <f>Climate285!F6577*((113.5/10)^0.12)</f>
        <v>11.066237109460628</v>
      </c>
      <c r="B6550" s="24">
        <f>VLOOKUP(A6550,'Wind - Power Curve'!$A$3:$B$47,2)*Wind!$B$9</f>
        <v>6489.9000000000005</v>
      </c>
      <c r="C6550">
        <f>(0.5*(A6550^3)*Wind!$B$11*Wind!$B$7*(VLOOKUP(A6550+0.5,'Wind - Power Curve'!$A$3:$E$47,5,TRUE))*Wind!$B$9)/1000</f>
        <v>6102.0601807036828</v>
      </c>
      <c r="D6550" s="23" t="s">
        <v>9</v>
      </c>
    </row>
    <row r="6551" spans="1:4" x14ac:dyDescent="0.35">
      <c r="A6551" s="4">
        <f>Climate285!F6578*((113.5/10)^0.12)</f>
        <v>10.765087696104477</v>
      </c>
      <c r="B6551" s="24">
        <f>VLOOKUP(A6551,'Wind - Power Curve'!$A$3:$B$47,2)*Wind!$B$9</f>
        <v>5968.8</v>
      </c>
      <c r="C6551">
        <f>(0.5*(A6551^3)*Wind!$B$11*Wind!$B$7*(VLOOKUP(A6551+0.5,'Wind - Power Curve'!$A$3:$E$47,5,TRUE))*Wind!$B$9)/1000</f>
        <v>6082.9278567946776</v>
      </c>
      <c r="D6551" s="23" t="s">
        <v>9</v>
      </c>
    </row>
    <row r="6552" spans="1:4" x14ac:dyDescent="0.35">
      <c r="A6552" s="4">
        <f>Climate285!F6579*((113.5/10)^0.12)</f>
        <v>10.653997023621987</v>
      </c>
      <c r="B6552" s="24">
        <f>VLOOKUP(A6552,'Wind - Power Curve'!$A$3:$B$47,2)*Wind!$B$9</f>
        <v>5968.8</v>
      </c>
      <c r="C6552">
        <f>(0.5*(A6552^3)*Wind!$B$11*Wind!$B$7*(VLOOKUP(A6552+0.5,'Wind - Power Curve'!$A$3:$E$47,5,TRUE))*Wind!$B$9)/1000</f>
        <v>5896.5456197255517</v>
      </c>
      <c r="D6552" s="23" t="s">
        <v>9</v>
      </c>
    </row>
    <row r="6553" spans="1:4" x14ac:dyDescent="0.35">
      <c r="A6553" s="4">
        <f>Climate285!F6580*((113.5/10)^0.12)</f>
        <v>10.504091537862481</v>
      </c>
      <c r="B6553" s="24">
        <f>VLOOKUP(A6553,'Wind - Power Curve'!$A$3:$B$47,2)*Wind!$B$9</f>
        <v>5968.8</v>
      </c>
      <c r="C6553">
        <f>(0.5*(A6553^3)*Wind!$B$11*Wind!$B$7*(VLOOKUP(A6553+0.5,'Wind - Power Curve'!$A$3:$E$47,5,TRUE))*Wind!$B$9)/1000</f>
        <v>5651.1318836560013</v>
      </c>
      <c r="D6553" s="23" t="s">
        <v>9</v>
      </c>
    </row>
    <row r="6554" spans="1:4" x14ac:dyDescent="0.35">
      <c r="A6554" s="4">
        <f>Climate285!F6581*((113.5/10)^0.12)</f>
        <v>10.245772263294763</v>
      </c>
      <c r="B6554" s="24">
        <f>VLOOKUP(A6554,'Wind - Power Curve'!$A$3:$B$47,2)*Wind!$B$9</f>
        <v>5330.7</v>
      </c>
      <c r="C6554">
        <f>(0.5*(A6554^3)*Wind!$B$11*Wind!$B$7*(VLOOKUP(A6554+0.5,'Wind - Power Curve'!$A$3:$E$47,5,TRUE))*Wind!$B$9)/1000</f>
        <v>5545.6598112178581</v>
      </c>
      <c r="D6554" s="23" t="s">
        <v>9</v>
      </c>
    </row>
    <row r="6555" spans="1:4" x14ac:dyDescent="0.35">
      <c r="A6555" s="4">
        <f>Climate285!F6582*((113.5/10)^0.12)</f>
        <v>10.493384003165374</v>
      </c>
      <c r="B6555" s="24">
        <f>VLOOKUP(A6555,'Wind - Power Curve'!$A$3:$B$47,2)*Wind!$B$9</f>
        <v>5330.7</v>
      </c>
      <c r="C6555">
        <f>(0.5*(A6555^3)*Wind!$B$11*Wind!$B$7*(VLOOKUP(A6555+0.5,'Wind - Power Curve'!$A$3:$E$47,5,TRUE))*Wind!$B$9)/1000</f>
        <v>5957.5243757258422</v>
      </c>
      <c r="D6555" s="23" t="s">
        <v>9</v>
      </c>
    </row>
    <row r="6556" spans="1:4" x14ac:dyDescent="0.35">
      <c r="A6556" s="4">
        <f>Climate285!F6583*((113.5/10)^0.12)</f>
        <v>10.390323981705714</v>
      </c>
      <c r="B6556" s="24">
        <f>VLOOKUP(A6556,'Wind - Power Curve'!$A$3:$B$47,2)*Wind!$B$9</f>
        <v>5330.7</v>
      </c>
      <c r="C6556">
        <f>(0.5*(A6556^3)*Wind!$B$11*Wind!$B$7*(VLOOKUP(A6556+0.5,'Wind - Power Curve'!$A$3:$E$47,5,TRUE))*Wind!$B$9)/1000</f>
        <v>5783.7085279437524</v>
      </c>
      <c r="D6556" s="23" t="s">
        <v>9</v>
      </c>
    </row>
    <row r="6557" spans="1:4" x14ac:dyDescent="0.35">
      <c r="A6557" s="4">
        <f>Climate285!F6584*((113.5/10)^0.12)</f>
        <v>10.263172007177563</v>
      </c>
      <c r="B6557" s="24">
        <f>VLOOKUP(A6557,'Wind - Power Curve'!$A$3:$B$47,2)*Wind!$B$9</f>
        <v>5330.7</v>
      </c>
      <c r="C6557">
        <f>(0.5*(A6557^3)*Wind!$B$11*Wind!$B$7*(VLOOKUP(A6557+0.5,'Wind - Power Curve'!$A$3:$E$47,5,TRUE))*Wind!$B$9)/1000</f>
        <v>5573.9613443829512</v>
      </c>
      <c r="D6557" s="23" t="s">
        <v>9</v>
      </c>
    </row>
    <row r="6558" spans="1:4" x14ac:dyDescent="0.35">
      <c r="A6558" s="4">
        <f>Climate285!F6585*((113.5/10)^0.12)</f>
        <v>10.485353352142543</v>
      </c>
      <c r="B6558" s="24">
        <f>VLOOKUP(A6558,'Wind - Power Curve'!$A$3:$B$47,2)*Wind!$B$9</f>
        <v>5330.7</v>
      </c>
      <c r="C6558">
        <f>(0.5*(A6558^3)*Wind!$B$11*Wind!$B$7*(VLOOKUP(A6558+0.5,'Wind - Power Curve'!$A$3:$E$47,5,TRUE))*Wind!$B$9)/1000</f>
        <v>5943.8568512665388</v>
      </c>
      <c r="D6558" s="23" t="s">
        <v>9</v>
      </c>
    </row>
    <row r="6559" spans="1:4" x14ac:dyDescent="0.35">
      <c r="A6559" s="4">
        <f>Climate285!F6586*((113.5/10)^0.12)</f>
        <v>10.821302253264292</v>
      </c>
      <c r="B6559" s="24">
        <f>VLOOKUP(A6559,'Wind - Power Curve'!$A$3:$B$47,2)*Wind!$B$9</f>
        <v>5968.8</v>
      </c>
      <c r="C6559">
        <f>(0.5*(A6559^3)*Wind!$B$11*Wind!$B$7*(VLOOKUP(A6559+0.5,'Wind - Power Curve'!$A$3:$E$47,5,TRUE))*Wind!$B$9)/1000</f>
        <v>6178.7202502784512</v>
      </c>
      <c r="D6559" s="23" t="s">
        <v>9</v>
      </c>
    </row>
    <row r="6560" spans="1:4" x14ac:dyDescent="0.35">
      <c r="A6560" s="4">
        <f>Climate285!F6587*((113.5/10)^0.12)</f>
        <v>10.947115785955306</v>
      </c>
      <c r="B6560" s="24">
        <f>VLOOKUP(A6560,'Wind - Power Curve'!$A$3:$B$47,2)*Wind!$B$9</f>
        <v>5968.8</v>
      </c>
      <c r="C6560">
        <f>(0.5*(A6560^3)*Wind!$B$11*Wind!$B$7*(VLOOKUP(A6560+0.5,'Wind - Power Curve'!$A$3:$E$47,5,TRUE))*Wind!$B$9)/1000</f>
        <v>6396.7456762390229</v>
      </c>
      <c r="D6560" s="23" t="s">
        <v>9</v>
      </c>
    </row>
    <row r="6561" spans="1:4" x14ac:dyDescent="0.35">
      <c r="A6561" s="4">
        <f>Climate285!F6588*((113.5/10)^0.12)</f>
        <v>11.107728806411918</v>
      </c>
      <c r="B6561" s="24">
        <f>VLOOKUP(A6561,'Wind - Power Curve'!$A$3:$B$47,2)*Wind!$B$9</f>
        <v>6489.9000000000005</v>
      </c>
      <c r="C6561">
        <f>(0.5*(A6561^3)*Wind!$B$11*Wind!$B$7*(VLOOKUP(A6561+0.5,'Wind - Power Curve'!$A$3:$E$47,5,TRUE))*Wind!$B$9)/1000</f>
        <v>6170.9549565100288</v>
      </c>
      <c r="D6561" s="23" t="s">
        <v>9</v>
      </c>
    </row>
    <row r="6562" spans="1:4" x14ac:dyDescent="0.35">
      <c r="A6562" s="4">
        <f>Climate285!F6589*((113.5/10)^0.12)</f>
        <v>11.001991901277982</v>
      </c>
      <c r="B6562" s="24">
        <f>VLOOKUP(A6562,'Wind - Power Curve'!$A$3:$B$47,2)*Wind!$B$9</f>
        <v>6489.9000000000005</v>
      </c>
      <c r="C6562">
        <f>(0.5*(A6562^3)*Wind!$B$11*Wind!$B$7*(VLOOKUP(A6562+0.5,'Wind - Power Curve'!$A$3:$E$47,5,TRUE))*Wind!$B$9)/1000</f>
        <v>5996.3991682457572</v>
      </c>
      <c r="D6562" s="23" t="s">
        <v>9</v>
      </c>
    </row>
    <row r="6563" spans="1:4" x14ac:dyDescent="0.35">
      <c r="A6563" s="4">
        <f>Climate285!F6590*((113.5/10)^0.12)</f>
        <v>11.257634292171423</v>
      </c>
      <c r="B6563" s="24">
        <f>VLOOKUP(A6563,'Wind - Power Curve'!$A$3:$B$47,2)*Wind!$B$9</f>
        <v>6489.9000000000005</v>
      </c>
      <c r="C6563">
        <f>(0.5*(A6563^3)*Wind!$B$11*Wind!$B$7*(VLOOKUP(A6563+0.5,'Wind - Power Curve'!$A$3:$E$47,5,TRUE))*Wind!$B$9)/1000</f>
        <v>6424.1841500635383</v>
      </c>
      <c r="D6563" s="23" t="s">
        <v>9</v>
      </c>
    </row>
    <row r="6564" spans="1:4" x14ac:dyDescent="0.35">
      <c r="A6564" s="4">
        <f>Climate285!F6591*((113.5/10)^0.12)</f>
        <v>11.222834804405824</v>
      </c>
      <c r="B6564" s="24">
        <f>VLOOKUP(A6564,'Wind - Power Curve'!$A$3:$B$47,2)*Wind!$B$9</f>
        <v>6489.9000000000005</v>
      </c>
      <c r="C6564">
        <f>(0.5*(A6564^3)*Wind!$B$11*Wind!$B$7*(VLOOKUP(A6564+0.5,'Wind - Power Curve'!$A$3:$E$47,5,TRUE))*Wind!$B$9)/1000</f>
        <v>6364.7929948465144</v>
      </c>
      <c r="D6564" s="23" t="s">
        <v>9</v>
      </c>
    </row>
    <row r="6565" spans="1:4" x14ac:dyDescent="0.35">
      <c r="A6565" s="4">
        <f>Climate285!F6592*((113.5/10)^0.12)</f>
        <v>10.957823320652412</v>
      </c>
      <c r="B6565" s="24">
        <f>VLOOKUP(A6565,'Wind - Power Curve'!$A$3:$B$47,2)*Wind!$B$9</f>
        <v>5968.8</v>
      </c>
      <c r="C6565">
        <f>(0.5*(A6565^3)*Wind!$B$11*Wind!$B$7*(VLOOKUP(A6565+0.5,'Wind - Power Curve'!$A$3:$E$47,5,TRUE))*Wind!$B$9)/1000</f>
        <v>6415.534294310828</v>
      </c>
      <c r="D6565" s="23" t="s">
        <v>9</v>
      </c>
    </row>
    <row r="6566" spans="1:4" x14ac:dyDescent="0.35">
      <c r="A6566" s="4">
        <f>Climate285!F6593*((113.5/10)^0.12)</f>
        <v>10.849409531844199</v>
      </c>
      <c r="B6566" s="24">
        <f>VLOOKUP(A6566,'Wind - Power Curve'!$A$3:$B$47,2)*Wind!$B$9</f>
        <v>5968.8</v>
      </c>
      <c r="C6566">
        <f>(0.5*(A6566^3)*Wind!$B$11*Wind!$B$7*(VLOOKUP(A6566+0.5,'Wind - Power Curve'!$A$3:$E$47,5,TRUE))*Wind!$B$9)/1000</f>
        <v>6226.9912848437816</v>
      </c>
      <c r="D6566" s="23" t="s">
        <v>9</v>
      </c>
    </row>
    <row r="6567" spans="1:4" x14ac:dyDescent="0.35">
      <c r="A6567" s="4">
        <f>Climate285!F6594*((113.5/10)^0.12)</f>
        <v>11.25228052482287</v>
      </c>
      <c r="B6567" s="24">
        <f>VLOOKUP(A6567,'Wind - Power Curve'!$A$3:$B$47,2)*Wind!$B$9</f>
        <v>6489.9000000000005</v>
      </c>
      <c r="C6567">
        <f>(0.5*(A6567^3)*Wind!$B$11*Wind!$B$7*(VLOOKUP(A6567+0.5,'Wind - Power Curve'!$A$3:$E$47,5,TRUE))*Wind!$B$9)/1000</f>
        <v>6415.0231045281698</v>
      </c>
      <c r="D6567" s="23" t="s">
        <v>9</v>
      </c>
    </row>
    <row r="6568" spans="1:4" x14ac:dyDescent="0.35">
      <c r="A6568" s="4">
        <f>Climate285!F6595*((113.5/10)^0.12)</f>
        <v>11.206773502360162</v>
      </c>
      <c r="B6568" s="24">
        <f>VLOOKUP(A6568,'Wind - Power Curve'!$A$3:$B$47,2)*Wind!$B$9</f>
        <v>6489.9000000000005</v>
      </c>
      <c r="C6568">
        <f>(0.5*(A6568^3)*Wind!$B$11*Wind!$B$7*(VLOOKUP(A6568+0.5,'Wind - Power Curve'!$A$3:$E$47,5,TRUE))*Wind!$B$9)/1000</f>
        <v>6337.5056023042935</v>
      </c>
      <c r="D6568" s="23" t="s">
        <v>9</v>
      </c>
    </row>
    <row r="6569" spans="1:4" x14ac:dyDescent="0.35">
      <c r="A6569" s="4">
        <f>Climate285!F6596*((113.5/10)^0.12)</f>
        <v>11.384786266699576</v>
      </c>
      <c r="B6569" s="24">
        <f>VLOOKUP(A6569,'Wind - Power Curve'!$A$3:$B$47,2)*Wind!$B$9</f>
        <v>6489.9000000000005</v>
      </c>
      <c r="C6569">
        <f>(0.5*(A6569^3)*Wind!$B$11*Wind!$B$7*(VLOOKUP(A6569+0.5,'Wind - Power Curve'!$A$3:$E$47,5,TRUE))*Wind!$B$9)/1000</f>
        <v>6644.3303610886296</v>
      </c>
      <c r="D6569" s="23" t="s">
        <v>9</v>
      </c>
    </row>
    <row r="6570" spans="1:4" x14ac:dyDescent="0.35">
      <c r="A6570" s="4">
        <f>Climate285!F6597*((113.5/10)^0.12)</f>
        <v>11.518630450413418</v>
      </c>
      <c r="B6570" s="24">
        <f>VLOOKUP(A6570,'Wind - Power Curve'!$A$3:$B$47,2)*Wind!$B$9</f>
        <v>6848.1</v>
      </c>
      <c r="C6570">
        <f>(0.5*(A6570^3)*Wind!$B$11*Wind!$B$7*(VLOOKUP(A6570+0.5,'Wind - Power Curve'!$A$3:$E$47,5,TRUE))*Wind!$B$9)/1000</f>
        <v>6234.8991515259722</v>
      </c>
      <c r="D6570" s="23" t="s">
        <v>9</v>
      </c>
    </row>
    <row r="6571" spans="1:4" x14ac:dyDescent="0.35">
      <c r="A6571" s="4">
        <f>Climate285!F6598*((113.5/10)^0.12)</f>
        <v>11.699320098427108</v>
      </c>
      <c r="B6571" s="24">
        <f>VLOOKUP(A6571,'Wind - Power Curve'!$A$3:$B$47,2)*Wind!$B$9</f>
        <v>6848.1</v>
      </c>
      <c r="C6571">
        <f>(0.5*(A6571^3)*Wind!$B$11*Wind!$B$7*(VLOOKUP(A6571+0.5,'Wind - Power Curve'!$A$3:$E$47,5,TRUE))*Wind!$B$9)/1000</f>
        <v>6532.9414914560302</v>
      </c>
      <c r="D6571" s="23" t="s">
        <v>9</v>
      </c>
    </row>
    <row r="6572" spans="1:4" x14ac:dyDescent="0.35">
      <c r="A6572" s="4">
        <f>Climate285!F6599*((113.5/10)^0.12)</f>
        <v>11.548076170830464</v>
      </c>
      <c r="B6572" s="24">
        <f>VLOOKUP(A6572,'Wind - Power Curve'!$A$3:$B$47,2)*Wind!$B$9</f>
        <v>6848.1</v>
      </c>
      <c r="C6572">
        <f>(0.5*(A6572^3)*Wind!$B$11*Wind!$B$7*(VLOOKUP(A6572+0.5,'Wind - Power Curve'!$A$3:$E$47,5,TRUE))*Wind!$B$9)/1000</f>
        <v>6282.8373562019242</v>
      </c>
      <c r="D6572" s="23" t="s">
        <v>9</v>
      </c>
    </row>
    <row r="6573" spans="1:4" x14ac:dyDescent="0.35">
      <c r="A6573" s="4">
        <f>Climate285!F6600*((113.5/10)^0.12)</f>
        <v>11.204096618685886</v>
      </c>
      <c r="B6573" s="24">
        <f>VLOOKUP(A6573,'Wind - Power Curve'!$A$3:$B$47,2)*Wind!$B$9</f>
        <v>6489.9000000000005</v>
      </c>
      <c r="C6573">
        <f>(0.5*(A6573^3)*Wind!$B$11*Wind!$B$7*(VLOOKUP(A6573+0.5,'Wind - Power Curve'!$A$3:$E$47,5,TRUE))*Wind!$B$9)/1000</f>
        <v>6332.9652999559203</v>
      </c>
      <c r="D6573" s="23" t="s">
        <v>9</v>
      </c>
    </row>
    <row r="6574" spans="1:4" x14ac:dyDescent="0.35">
      <c r="A6574" s="4">
        <f>Climate285!F6601*((113.5/10)^0.12)</f>
        <v>11.384786266699576</v>
      </c>
      <c r="B6574" s="24">
        <f>VLOOKUP(A6574,'Wind - Power Curve'!$A$3:$B$47,2)*Wind!$B$9</f>
        <v>6489.9000000000005</v>
      </c>
      <c r="C6574">
        <f>(0.5*(A6574^3)*Wind!$B$11*Wind!$B$7*(VLOOKUP(A6574+0.5,'Wind - Power Curve'!$A$3:$E$47,5,TRUE))*Wind!$B$9)/1000</f>
        <v>6644.3303610886296</v>
      </c>
      <c r="D6574" s="23" t="s">
        <v>9</v>
      </c>
    </row>
    <row r="6575" spans="1:4" x14ac:dyDescent="0.35">
      <c r="A6575" s="4">
        <f>Climate285!F6602*((113.5/10)^0.12)</f>
        <v>11.41557042895376</v>
      </c>
      <c r="B6575" s="24">
        <f>VLOOKUP(A6575,'Wind - Power Curve'!$A$3:$B$47,2)*Wind!$B$9</f>
        <v>6489.9000000000005</v>
      </c>
      <c r="C6575">
        <f>(0.5*(A6575^3)*Wind!$B$11*Wind!$B$7*(VLOOKUP(A6575+0.5,'Wind - Power Curve'!$A$3:$E$47,5,TRUE))*Wind!$B$9)/1000</f>
        <v>6698.3745149517608</v>
      </c>
      <c r="D6575" s="23" t="s">
        <v>9</v>
      </c>
    </row>
    <row r="6576" spans="1:4" x14ac:dyDescent="0.35">
      <c r="A6576" s="4">
        <f>Climate285!F6603*((113.5/10)^0.12)</f>
        <v>11.090329062529118</v>
      </c>
      <c r="B6576" s="24">
        <f>VLOOKUP(A6576,'Wind - Power Curve'!$A$3:$B$47,2)*Wind!$B$9</f>
        <v>6489.9000000000005</v>
      </c>
      <c r="C6576">
        <f>(0.5*(A6576^3)*Wind!$B$11*Wind!$B$7*(VLOOKUP(A6576+0.5,'Wind - Power Curve'!$A$3:$E$47,5,TRUE))*Wind!$B$9)/1000</f>
        <v>6142.0008119098929</v>
      </c>
      <c r="D6576" s="23" t="s">
        <v>9</v>
      </c>
    </row>
    <row r="6577" spans="1:4" x14ac:dyDescent="0.35">
      <c r="A6577" s="4">
        <f>Climate285!F6604*((113.5/10)^0.12)</f>
        <v>11.230865455428654</v>
      </c>
      <c r="B6577" s="24">
        <f>VLOOKUP(A6577,'Wind - Power Curve'!$A$3:$B$47,2)*Wind!$B$9</f>
        <v>6489.9000000000005</v>
      </c>
      <c r="C6577">
        <f>(0.5*(A6577^3)*Wind!$B$11*Wind!$B$7*(VLOOKUP(A6577+0.5,'Wind - Power Curve'!$A$3:$E$47,5,TRUE))*Wind!$B$9)/1000</f>
        <v>6378.4660148710491</v>
      </c>
      <c r="D6577" s="23" t="s">
        <v>9</v>
      </c>
    </row>
    <row r="6578" spans="1:4" x14ac:dyDescent="0.35">
      <c r="A6578" s="4">
        <f>Climate285!F6605*((113.5/10)^0.12)</f>
        <v>11.56146058920185</v>
      </c>
      <c r="B6578" s="24">
        <f>VLOOKUP(A6578,'Wind - Power Curve'!$A$3:$B$47,2)*Wind!$B$9</f>
        <v>6848.1</v>
      </c>
      <c r="C6578">
        <f>(0.5*(A6578^3)*Wind!$B$11*Wind!$B$7*(VLOOKUP(A6578+0.5,'Wind - Power Curve'!$A$3:$E$47,5,TRUE))*Wind!$B$9)/1000</f>
        <v>6304.708434386067</v>
      </c>
      <c r="D6578" s="23" t="s">
        <v>9</v>
      </c>
    </row>
    <row r="6579" spans="1:4" x14ac:dyDescent="0.35">
      <c r="A6579" s="4">
        <f>Climate285!F6606*((113.5/10)^0.12)</f>
        <v>11.640428657593016</v>
      </c>
      <c r="B6579" s="24">
        <f>VLOOKUP(A6579,'Wind - Power Curve'!$A$3:$B$47,2)*Wind!$B$9</f>
        <v>6848.1</v>
      </c>
      <c r="C6579">
        <f>(0.5*(A6579^3)*Wind!$B$11*Wind!$B$7*(VLOOKUP(A6579+0.5,'Wind - Power Curve'!$A$3:$E$47,5,TRUE))*Wind!$B$9)/1000</f>
        <v>6434.7817024535016</v>
      </c>
      <c r="D6579" s="23" t="s">
        <v>9</v>
      </c>
    </row>
    <row r="6580" spans="1:4" x14ac:dyDescent="0.35">
      <c r="A6580" s="4">
        <f>Climate285!F6607*((113.5/10)^0.12)</f>
        <v>11.778288166818278</v>
      </c>
      <c r="B6580" s="24">
        <f>VLOOKUP(A6580,'Wind - Power Curve'!$A$3:$B$47,2)*Wind!$B$9</f>
        <v>6848.1</v>
      </c>
      <c r="C6580">
        <f>(0.5*(A6580^3)*Wind!$B$11*Wind!$B$7*(VLOOKUP(A6580+0.5,'Wind - Power Curve'!$A$3:$E$47,5,TRUE))*Wind!$B$9)/1000</f>
        <v>6666.1245603337666</v>
      </c>
      <c r="D6580" s="23" t="s">
        <v>9</v>
      </c>
    </row>
    <row r="6581" spans="1:4" x14ac:dyDescent="0.35">
      <c r="A6581" s="4">
        <f>Climate285!F6608*((113.5/10)^0.12)</f>
        <v>11.676566587195756</v>
      </c>
      <c r="B6581" s="24">
        <f>VLOOKUP(A6581,'Wind - Power Curve'!$A$3:$B$47,2)*Wind!$B$9</f>
        <v>6848.1</v>
      </c>
      <c r="C6581">
        <f>(0.5*(A6581^3)*Wind!$B$11*Wind!$B$7*(VLOOKUP(A6581+0.5,'Wind - Power Curve'!$A$3:$E$47,5,TRUE))*Wind!$B$9)/1000</f>
        <v>6494.8986532830722</v>
      </c>
      <c r="D6581" s="23" t="s">
        <v>9</v>
      </c>
    </row>
    <row r="6582" spans="1:4" x14ac:dyDescent="0.35">
      <c r="A6582" s="4">
        <f>Climate285!F6609*((113.5/10)^0.12)</f>
        <v>11.948270280134858</v>
      </c>
      <c r="B6582" s="24">
        <f>VLOOKUP(A6582,'Wind - Power Curve'!$A$3:$B$47,2)*Wind!$B$9</f>
        <v>6848.1</v>
      </c>
      <c r="C6582">
        <f>(0.5*(A6582^3)*Wind!$B$11*Wind!$B$7*(VLOOKUP(A6582+0.5,'Wind - Power Curve'!$A$3:$E$47,5,TRUE))*Wind!$B$9)/1000</f>
        <v>6958.9226992039139</v>
      </c>
      <c r="D6582" s="23" t="s">
        <v>9</v>
      </c>
    </row>
    <row r="6583" spans="1:4" x14ac:dyDescent="0.35">
      <c r="A6583" s="4">
        <f>Climate285!F6610*((113.5/10)^0.12)</f>
        <v>11.821118305606708</v>
      </c>
      <c r="B6583" s="24">
        <f>VLOOKUP(A6583,'Wind - Power Curve'!$A$3:$B$47,2)*Wind!$B$9</f>
        <v>6848.1</v>
      </c>
      <c r="C6583">
        <f>(0.5*(A6583^3)*Wind!$B$11*Wind!$B$7*(VLOOKUP(A6583+0.5,'Wind - Power Curve'!$A$3:$E$47,5,TRUE))*Wind!$B$9)/1000</f>
        <v>6739.1106810135589</v>
      </c>
      <c r="D6583" s="23" t="s">
        <v>9</v>
      </c>
    </row>
    <row r="6584" spans="1:4" x14ac:dyDescent="0.35">
      <c r="A6584" s="4">
        <f>Climate285!F6611*((113.5/10)^0.12)</f>
        <v>11.701996982101386</v>
      </c>
      <c r="B6584" s="24">
        <f>VLOOKUP(A6584,'Wind - Power Curve'!$A$3:$B$47,2)*Wind!$B$9</f>
        <v>6848.1</v>
      </c>
      <c r="C6584">
        <f>(0.5*(A6584^3)*Wind!$B$11*Wind!$B$7*(VLOOKUP(A6584+0.5,'Wind - Power Curve'!$A$3:$E$47,5,TRUE))*Wind!$B$9)/1000</f>
        <v>6537.4268613588229</v>
      </c>
      <c r="D6584" s="23" t="s">
        <v>9</v>
      </c>
    </row>
    <row r="6585" spans="1:4" x14ac:dyDescent="0.35">
      <c r="A6585" s="4">
        <f>Climate285!F6612*((113.5/10)^0.12)</f>
        <v>11.831825840303814</v>
      </c>
      <c r="B6585" s="24">
        <f>VLOOKUP(A6585,'Wind - Power Curve'!$A$3:$B$47,2)*Wind!$B$9</f>
        <v>6848.1</v>
      </c>
      <c r="C6585">
        <f>(0.5*(A6585^3)*Wind!$B$11*Wind!$B$7*(VLOOKUP(A6585+0.5,'Wind - Power Curve'!$A$3:$E$47,5,TRUE))*Wind!$B$9)/1000</f>
        <v>6757.4400744673885</v>
      </c>
      <c r="D6585" s="23" t="s">
        <v>9</v>
      </c>
    </row>
    <row r="6586" spans="1:4" x14ac:dyDescent="0.35">
      <c r="A6586" s="4">
        <f>Climate285!F6613*((113.5/10)^0.12)</f>
        <v>11.846548700512338</v>
      </c>
      <c r="B6586" s="24">
        <f>VLOOKUP(A6586,'Wind - Power Curve'!$A$3:$B$47,2)*Wind!$B$9</f>
        <v>6848.1</v>
      </c>
      <c r="C6586">
        <f>(0.5*(A6586^3)*Wind!$B$11*Wind!$B$7*(VLOOKUP(A6586+0.5,'Wind - Power Curve'!$A$3:$E$47,5,TRUE))*Wind!$B$9)/1000</f>
        <v>6782.6972148144969</v>
      </c>
      <c r="D6586" s="23" t="s">
        <v>9</v>
      </c>
    </row>
    <row r="6587" spans="1:4" x14ac:dyDescent="0.35">
      <c r="A6587" s="4">
        <f>Climate285!F6614*((113.5/10)^0.12)</f>
        <v>11.202758176848747</v>
      </c>
      <c r="B6587" s="24">
        <f>VLOOKUP(A6587,'Wind - Power Curve'!$A$3:$B$47,2)*Wind!$B$9</f>
        <v>6489.9000000000005</v>
      </c>
      <c r="C6587">
        <f>(0.5*(A6587^3)*Wind!$B$11*Wind!$B$7*(VLOOKUP(A6587+0.5,'Wind - Power Curve'!$A$3:$E$47,5,TRUE))*Wind!$B$9)/1000</f>
        <v>6330.6959621968263</v>
      </c>
      <c r="D6587" s="23" t="s">
        <v>9</v>
      </c>
    </row>
    <row r="6588" spans="1:4" x14ac:dyDescent="0.35">
      <c r="A6588" s="4">
        <f>Climate285!F6615*((113.5/10)^0.12)</f>
        <v>11.265664943194254</v>
      </c>
      <c r="B6588" s="24">
        <f>VLOOKUP(A6588,'Wind - Power Curve'!$A$3:$B$47,2)*Wind!$B$9</f>
        <v>6489.9000000000005</v>
      </c>
      <c r="C6588">
        <f>(0.5*(A6588^3)*Wind!$B$11*Wind!$B$7*(VLOOKUP(A6588+0.5,'Wind - Power Curve'!$A$3:$E$47,5,TRUE))*Wind!$B$9)/1000</f>
        <v>6437.9420650496468</v>
      </c>
      <c r="D6588" s="23" t="s">
        <v>9</v>
      </c>
    </row>
    <row r="6589" spans="1:4" x14ac:dyDescent="0.35">
      <c r="A6589" s="4">
        <f>Climate285!F6616*((113.5/10)^0.12)</f>
        <v>10.952469553303859</v>
      </c>
      <c r="B6589" s="24">
        <f>VLOOKUP(A6589,'Wind - Power Curve'!$A$3:$B$47,2)*Wind!$B$9</f>
        <v>5968.8</v>
      </c>
      <c r="C6589">
        <f>(0.5*(A6589^3)*Wind!$B$11*Wind!$B$7*(VLOOKUP(A6589+0.5,'Wind - Power Curve'!$A$3:$E$47,5,TRUE))*Wind!$B$9)/1000</f>
        <v>6406.1353931652875</v>
      </c>
      <c r="D6589" s="23" t="s">
        <v>9</v>
      </c>
    </row>
    <row r="6590" spans="1:4" x14ac:dyDescent="0.35">
      <c r="A6590" s="4">
        <f>Climate285!F6617*((113.5/10)^0.12)</f>
        <v>10.603136233810726</v>
      </c>
      <c r="B6590" s="24">
        <f>VLOOKUP(A6590,'Wind - Power Curve'!$A$3:$B$47,2)*Wind!$B$9</f>
        <v>5968.8</v>
      </c>
      <c r="C6590">
        <f>(0.5*(A6590^3)*Wind!$B$11*Wind!$B$7*(VLOOKUP(A6590+0.5,'Wind - Power Curve'!$A$3:$E$47,5,TRUE))*Wind!$B$9)/1000</f>
        <v>5812.5001068410329</v>
      </c>
      <c r="D6590" s="23" t="s">
        <v>9</v>
      </c>
    </row>
    <row r="6591" spans="1:4" x14ac:dyDescent="0.35">
      <c r="A6591" s="4">
        <f>Climate285!F6618*((113.5/10)^0.12)</f>
        <v>10.544244792976635</v>
      </c>
      <c r="B6591" s="24">
        <f>VLOOKUP(A6591,'Wind - Power Curve'!$A$3:$B$47,2)*Wind!$B$9</f>
        <v>5968.8</v>
      </c>
      <c r="C6591">
        <f>(0.5*(A6591^3)*Wind!$B$11*Wind!$B$7*(VLOOKUP(A6591+0.5,'Wind - Power Curve'!$A$3:$E$47,5,TRUE))*Wind!$B$9)/1000</f>
        <v>5716.1864891087207</v>
      </c>
      <c r="D6591" s="23" t="s">
        <v>9</v>
      </c>
    </row>
    <row r="6592" spans="1:4" x14ac:dyDescent="0.35">
      <c r="A6592" s="4">
        <f>Climate285!F6619*((113.5/10)^0.12)</f>
        <v>10.372924237822915</v>
      </c>
      <c r="B6592" s="24">
        <f>VLOOKUP(A6592,'Wind - Power Curve'!$A$3:$B$47,2)*Wind!$B$9</f>
        <v>5330.7</v>
      </c>
      <c r="C6592">
        <f>(0.5*(A6592^3)*Wind!$B$11*Wind!$B$7*(VLOOKUP(A6592+0.5,'Wind - Power Curve'!$A$3:$E$47,5,TRUE))*Wind!$B$9)/1000</f>
        <v>5754.7007847288187</v>
      </c>
      <c r="D6592" s="23" t="s">
        <v>9</v>
      </c>
    </row>
    <row r="6593" spans="1:4" x14ac:dyDescent="0.35">
      <c r="A6593" s="4">
        <f>Climate285!F6620*((113.5/10)^0.12)</f>
        <v>10.073113266303903</v>
      </c>
      <c r="B6593" s="24">
        <f>VLOOKUP(A6593,'Wind - Power Curve'!$A$3:$B$47,2)*Wind!$B$9</f>
        <v>5330.7</v>
      </c>
      <c r="C6593">
        <f>(0.5*(A6593^3)*Wind!$B$11*Wind!$B$7*(VLOOKUP(A6593+0.5,'Wind - Power Curve'!$A$3:$E$47,5,TRUE))*Wind!$B$9)/1000</f>
        <v>5269.9959550608419</v>
      </c>
      <c r="D6593" s="23" t="s">
        <v>9</v>
      </c>
    </row>
    <row r="6594" spans="1:4" x14ac:dyDescent="0.35">
      <c r="A6594" s="4">
        <f>Climate285!F6621*((113.5/10)^0.12)</f>
        <v>10.263172007177563</v>
      </c>
      <c r="B6594" s="24">
        <f>VLOOKUP(A6594,'Wind - Power Curve'!$A$3:$B$47,2)*Wind!$B$9</f>
        <v>5330.7</v>
      </c>
      <c r="C6594">
        <f>(0.5*(A6594^3)*Wind!$B$11*Wind!$B$7*(VLOOKUP(A6594+0.5,'Wind - Power Curve'!$A$3:$E$47,5,TRUE))*Wind!$B$9)/1000</f>
        <v>5573.9613443829512</v>
      </c>
      <c r="D6594" s="23" t="s">
        <v>9</v>
      </c>
    </row>
    <row r="6595" spans="1:4" x14ac:dyDescent="0.35">
      <c r="A6595" s="4">
        <f>Climate285!F6622*((113.5/10)^0.12)</f>
        <v>10.394339307217129</v>
      </c>
      <c r="B6595" s="24">
        <f>VLOOKUP(A6595,'Wind - Power Curve'!$A$3:$B$47,2)*Wind!$B$9</f>
        <v>5330.7</v>
      </c>
      <c r="C6595">
        <f>(0.5*(A6595^3)*Wind!$B$11*Wind!$B$7*(VLOOKUP(A6595+0.5,'Wind - Power Curve'!$A$3:$E$47,5,TRUE))*Wind!$B$9)/1000</f>
        <v>5790.4164366509631</v>
      </c>
      <c r="D6595" s="23" t="s">
        <v>9</v>
      </c>
    </row>
    <row r="6596" spans="1:4" x14ac:dyDescent="0.35">
      <c r="A6596" s="4">
        <f>Climate285!F6623*((113.5/10)^0.12)</f>
        <v>10.790518091010107</v>
      </c>
      <c r="B6596" s="24">
        <f>VLOOKUP(A6596,'Wind - Power Curve'!$A$3:$B$47,2)*Wind!$B$9</f>
        <v>5968.8</v>
      </c>
      <c r="C6596">
        <f>(0.5*(A6596^3)*Wind!$B$11*Wind!$B$7*(VLOOKUP(A6596+0.5,'Wind - Power Curve'!$A$3:$E$47,5,TRUE))*Wind!$B$9)/1000</f>
        <v>6126.1389231431522</v>
      </c>
      <c r="D6596" s="23" t="s">
        <v>9</v>
      </c>
    </row>
    <row r="6597" spans="1:4" x14ac:dyDescent="0.35">
      <c r="A6597" s="4">
        <f>Climate285!F6624*((113.5/10)^0.12)</f>
        <v>10.872163043075552</v>
      </c>
      <c r="B6597" s="24">
        <f>VLOOKUP(A6597,'Wind - Power Curve'!$A$3:$B$47,2)*Wind!$B$9</f>
        <v>5968.8</v>
      </c>
      <c r="C6597">
        <f>(0.5*(A6597^3)*Wind!$B$11*Wind!$B$7*(VLOOKUP(A6597+0.5,'Wind - Power Curve'!$A$3:$E$47,5,TRUE))*Wind!$B$9)/1000</f>
        <v>6266.2514682228211</v>
      </c>
      <c r="D6597" s="23" t="s">
        <v>9</v>
      </c>
    </row>
    <row r="6598" spans="1:4" x14ac:dyDescent="0.35">
      <c r="A6598" s="4">
        <f>Climate285!F6625*((113.5/10)^0.12)</f>
        <v>10.766426137941616</v>
      </c>
      <c r="B6598" s="24">
        <f>VLOOKUP(A6598,'Wind - Power Curve'!$A$3:$B$47,2)*Wind!$B$9</f>
        <v>5968.8</v>
      </c>
      <c r="C6598">
        <f>(0.5*(A6598^3)*Wind!$B$11*Wind!$B$7*(VLOOKUP(A6598+0.5,'Wind - Power Curve'!$A$3:$E$47,5,TRUE))*Wind!$B$9)/1000</f>
        <v>6085.1970414977759</v>
      </c>
      <c r="D6598" s="23" t="s">
        <v>9</v>
      </c>
    </row>
    <row r="6599" spans="1:4" x14ac:dyDescent="0.35">
      <c r="A6599" s="4">
        <f>Climate285!F6626*((113.5/10)^0.12)</f>
        <v>10.817286927752878</v>
      </c>
      <c r="B6599" s="24">
        <f>VLOOKUP(A6599,'Wind - Power Curve'!$A$3:$B$47,2)*Wind!$B$9</f>
        <v>5968.8</v>
      </c>
      <c r="C6599">
        <f>(0.5*(A6599^3)*Wind!$B$11*Wind!$B$7*(VLOOKUP(A6599+0.5,'Wind - Power Curve'!$A$3:$E$47,5,TRUE))*Wind!$B$9)/1000</f>
        <v>6171.8448203638636</v>
      </c>
      <c r="D6599" s="23" t="s">
        <v>9</v>
      </c>
    </row>
    <row r="6600" spans="1:4" x14ac:dyDescent="0.35">
      <c r="A6600" s="4">
        <f>Climate285!F6627*((113.5/10)^0.12)</f>
        <v>11.095682829877671</v>
      </c>
      <c r="B6600" s="24">
        <f>VLOOKUP(A6600,'Wind - Power Curve'!$A$3:$B$47,2)*Wind!$B$9</f>
        <v>6489.9000000000005</v>
      </c>
      <c r="C6600">
        <f>(0.5*(A6600^3)*Wind!$B$11*Wind!$B$7*(VLOOKUP(A6600+0.5,'Wind - Power Curve'!$A$3:$E$47,5,TRUE))*Wind!$B$9)/1000</f>
        <v>6150.9001113894246</v>
      </c>
      <c r="D6600" s="23" t="s">
        <v>9</v>
      </c>
    </row>
    <row r="6601" spans="1:4" x14ac:dyDescent="0.35">
      <c r="A6601" s="4">
        <f>Climate285!F6628*((113.5/10)^0.12)</f>
        <v>11.240234548288623</v>
      </c>
      <c r="B6601" s="24">
        <f>VLOOKUP(A6601,'Wind - Power Curve'!$A$3:$B$47,2)*Wind!$B$9</f>
        <v>6489.9000000000005</v>
      </c>
      <c r="C6601">
        <f>(0.5*(A6601^3)*Wind!$B$11*Wind!$B$7*(VLOOKUP(A6601+0.5,'Wind - Power Curve'!$A$3:$E$47,5,TRUE))*Wind!$B$9)/1000</f>
        <v>6394.4426041053512</v>
      </c>
      <c r="D6601" s="23" t="s">
        <v>9</v>
      </c>
    </row>
    <row r="6602" spans="1:4" x14ac:dyDescent="0.35">
      <c r="A6602" s="4">
        <f>Climate285!F6629*((113.5/10)^0.12)</f>
        <v>11.032776063532166</v>
      </c>
      <c r="B6602" s="24">
        <f>VLOOKUP(A6602,'Wind - Power Curve'!$A$3:$B$47,2)*Wind!$B$9</f>
        <v>6489.9000000000005</v>
      </c>
      <c r="C6602">
        <f>(0.5*(A6602^3)*Wind!$B$11*Wind!$B$7*(VLOOKUP(A6602+0.5,'Wind - Power Curve'!$A$3:$E$47,5,TRUE))*Wind!$B$9)/1000</f>
        <v>6046.8748764380143</v>
      </c>
      <c r="D6602" s="23" t="s">
        <v>9</v>
      </c>
    </row>
    <row r="6603" spans="1:4" x14ac:dyDescent="0.35">
      <c r="A6603" s="4">
        <f>Climate285!F6630*((113.5/10)^0.12)</f>
        <v>10.77177990529017</v>
      </c>
      <c r="B6603" s="24">
        <f>VLOOKUP(A6603,'Wind - Power Curve'!$A$3:$B$47,2)*Wind!$B$9</f>
        <v>5968.8</v>
      </c>
      <c r="C6603">
        <f>(0.5*(A6603^3)*Wind!$B$11*Wind!$B$7*(VLOOKUP(A6603+0.5,'Wind - Power Curve'!$A$3:$E$47,5,TRUE))*Wind!$B$9)/1000</f>
        <v>6094.2794236442151</v>
      </c>
      <c r="D6603" s="23" t="s">
        <v>9</v>
      </c>
    </row>
    <row r="6604" spans="1:4" x14ac:dyDescent="0.35">
      <c r="A6604" s="4">
        <f>Climate285!F6631*((113.5/10)^0.12)</f>
        <v>10.957823320652412</v>
      </c>
      <c r="B6604" s="24">
        <f>VLOOKUP(A6604,'Wind - Power Curve'!$A$3:$B$47,2)*Wind!$B$9</f>
        <v>5968.8</v>
      </c>
      <c r="C6604">
        <f>(0.5*(A6604^3)*Wind!$B$11*Wind!$B$7*(VLOOKUP(A6604+0.5,'Wind - Power Curve'!$A$3:$E$47,5,TRUE))*Wind!$B$9)/1000</f>
        <v>6415.534294310828</v>
      </c>
      <c r="D6604" s="23" t="s">
        <v>9</v>
      </c>
    </row>
    <row r="6605" spans="1:4" x14ac:dyDescent="0.35">
      <c r="A6605" s="4">
        <f>Climate285!F6632*((113.5/10)^0.12)</f>
        <v>10.801225625707216</v>
      </c>
      <c r="B6605" s="24">
        <f>VLOOKUP(A6605,'Wind - Power Curve'!$A$3:$B$47,2)*Wind!$B$9</f>
        <v>5968.8</v>
      </c>
      <c r="C6605">
        <f>(0.5*(A6605^3)*Wind!$B$11*Wind!$B$7*(VLOOKUP(A6605+0.5,'Wind - Power Curve'!$A$3:$E$47,5,TRUE))*Wind!$B$9)/1000</f>
        <v>6144.3941053620711</v>
      </c>
      <c r="D6605" s="23" t="s">
        <v>9</v>
      </c>
    </row>
    <row r="6606" spans="1:4" x14ac:dyDescent="0.35">
      <c r="A6606" s="4">
        <f>Climate285!F6633*((113.5/10)^0.12)</f>
        <v>11.11442101559761</v>
      </c>
      <c r="B6606" s="24">
        <f>VLOOKUP(A6606,'Wind - Power Curve'!$A$3:$B$47,2)*Wind!$B$9</f>
        <v>6489.9000000000005</v>
      </c>
      <c r="C6606">
        <f>(0.5*(A6606^3)*Wind!$B$11*Wind!$B$7*(VLOOKUP(A6606+0.5,'Wind - Power Curve'!$A$3:$E$47,5,TRUE))*Wind!$B$9)/1000</f>
        <v>6182.1153497993082</v>
      </c>
      <c r="D6606" s="23" t="s">
        <v>9</v>
      </c>
    </row>
    <row r="6607" spans="1:4" x14ac:dyDescent="0.35">
      <c r="A6607" s="4">
        <f>Climate285!F6634*((113.5/10)^0.12)</f>
        <v>11.15725115438604</v>
      </c>
      <c r="B6607" s="24">
        <f>VLOOKUP(A6607,'Wind - Power Curve'!$A$3:$B$47,2)*Wind!$B$9</f>
        <v>6489.9000000000005</v>
      </c>
      <c r="C6607">
        <f>(0.5*(A6607^3)*Wind!$B$11*Wind!$B$7*(VLOOKUP(A6607+0.5,'Wind - Power Curve'!$A$3:$E$47,5,TRUE))*Wind!$B$9)/1000</f>
        <v>6253.8606576805323</v>
      </c>
      <c r="D6607" s="23" t="s">
        <v>9</v>
      </c>
    </row>
    <row r="6608" spans="1:4" x14ac:dyDescent="0.35">
      <c r="A6608" s="4">
        <f>Climate285!F6635*((113.5/10)^0.12)</f>
        <v>11.454385242230774</v>
      </c>
      <c r="B6608" s="24">
        <f>VLOOKUP(A6608,'Wind - Power Curve'!$A$3:$B$47,2)*Wind!$B$9</f>
        <v>6489.9000000000005</v>
      </c>
      <c r="C6608">
        <f>(0.5*(A6608^3)*Wind!$B$11*Wind!$B$7*(VLOOKUP(A6608+0.5,'Wind - Power Curve'!$A$3:$E$47,5,TRUE))*Wind!$B$9)/1000</f>
        <v>6766.9338189052878</v>
      </c>
      <c r="D6608" s="23" t="s">
        <v>9</v>
      </c>
    </row>
    <row r="6609" spans="1:4" x14ac:dyDescent="0.35">
      <c r="A6609" s="4">
        <f>Climate285!F6636*((113.5/10)^0.12)</f>
        <v>11.359355871793944</v>
      </c>
      <c r="B6609" s="24">
        <f>VLOOKUP(A6609,'Wind - Power Curve'!$A$3:$B$47,2)*Wind!$B$9</f>
        <v>6489.9000000000005</v>
      </c>
      <c r="C6609">
        <f>(0.5*(A6609^3)*Wind!$B$11*Wind!$B$7*(VLOOKUP(A6609+0.5,'Wind - Power Curve'!$A$3:$E$47,5,TRUE))*Wind!$B$9)/1000</f>
        <v>6599.9050740248103</v>
      </c>
      <c r="D6609" s="23" t="s">
        <v>9</v>
      </c>
    </row>
    <row r="6610" spans="1:4" x14ac:dyDescent="0.35">
      <c r="A6610" s="4">
        <f>Climate285!F6637*((113.5/10)^0.12)</f>
        <v>11.119774782946164</v>
      </c>
      <c r="B6610" s="24">
        <f>VLOOKUP(A6610,'Wind - Power Curve'!$A$3:$B$47,2)*Wind!$B$9</f>
        <v>6489.9000000000005</v>
      </c>
      <c r="C6610">
        <f>(0.5*(A6610^3)*Wind!$B$11*Wind!$B$7*(VLOOKUP(A6610+0.5,'Wind - Power Curve'!$A$3:$E$47,5,TRUE))*Wind!$B$9)/1000</f>
        <v>6191.0533465124772</v>
      </c>
      <c r="D6610" s="23" t="s">
        <v>9</v>
      </c>
    </row>
    <row r="6611" spans="1:4" x14ac:dyDescent="0.35">
      <c r="A6611" s="4">
        <f>Climate285!F6638*((113.5/10)^0.12)</f>
        <v>11.031437621695028</v>
      </c>
      <c r="B6611" s="24">
        <f>VLOOKUP(A6611,'Wind - Power Curve'!$A$3:$B$47,2)*Wind!$B$9</f>
        <v>6489.9000000000005</v>
      </c>
      <c r="C6611">
        <f>(0.5*(A6611^3)*Wind!$B$11*Wind!$B$7*(VLOOKUP(A6611+0.5,'Wind - Power Curve'!$A$3:$E$47,5,TRUE))*Wind!$B$9)/1000</f>
        <v>6044.6744125307678</v>
      </c>
      <c r="D6611" s="23" t="s">
        <v>9</v>
      </c>
    </row>
    <row r="6612" spans="1:4" x14ac:dyDescent="0.35">
      <c r="A6612" s="4">
        <f>Climate285!F6639*((113.5/10)^0.12)</f>
        <v>11.079621527832012</v>
      </c>
      <c r="B6612" s="24">
        <f>VLOOKUP(A6612,'Wind - Power Curve'!$A$3:$B$47,2)*Wind!$B$9</f>
        <v>6489.9000000000005</v>
      </c>
      <c r="C6612">
        <f>(0.5*(A6612^3)*Wind!$B$11*Wind!$B$7*(VLOOKUP(A6612+0.5,'Wind - Power Curve'!$A$3:$E$47,5,TRUE))*Wind!$B$9)/1000</f>
        <v>6124.2279727581099</v>
      </c>
      <c r="D6612" s="23" t="s">
        <v>9</v>
      </c>
    </row>
    <row r="6613" spans="1:4" x14ac:dyDescent="0.35">
      <c r="A6613" s="4">
        <f>Climate285!F6640*((113.5/10)^0.12)</f>
        <v>11.443677707533668</v>
      </c>
      <c r="B6613" s="24">
        <f>VLOOKUP(A6613,'Wind - Power Curve'!$A$3:$B$47,2)*Wind!$B$9</f>
        <v>6489.9000000000005</v>
      </c>
      <c r="C6613">
        <f>(0.5*(A6613^3)*Wind!$B$11*Wind!$B$7*(VLOOKUP(A6613+0.5,'Wind - Power Curve'!$A$3:$E$47,5,TRUE))*Wind!$B$9)/1000</f>
        <v>6747.9744076181423</v>
      </c>
      <c r="D6613" s="23" t="s">
        <v>9</v>
      </c>
    </row>
    <row r="6614" spans="1:4" x14ac:dyDescent="0.35">
      <c r="A6614" s="4">
        <f>Climate285!F6641*((113.5/10)^0.12)</f>
        <v>11.327233267702621</v>
      </c>
      <c r="B6614" s="24">
        <f>VLOOKUP(A6614,'Wind - Power Curve'!$A$3:$B$47,2)*Wind!$B$9</f>
        <v>6489.9000000000005</v>
      </c>
      <c r="C6614">
        <f>(0.5*(A6614^3)*Wind!$B$11*Wind!$B$7*(VLOOKUP(A6614+0.5,'Wind - Power Curve'!$A$3:$E$47,5,TRUE))*Wind!$B$9)/1000</f>
        <v>6544.0725472271906</v>
      </c>
      <c r="D6614" s="23" t="s">
        <v>9</v>
      </c>
    </row>
    <row r="6615" spans="1:4" x14ac:dyDescent="0.35">
      <c r="A6615" s="4">
        <f>Climate285!F6642*((113.5/10)^0.12)</f>
        <v>11.428954847325144</v>
      </c>
      <c r="B6615" s="24">
        <f>VLOOKUP(A6615,'Wind - Power Curve'!$A$3:$B$47,2)*Wind!$B$9</f>
        <v>6489.9000000000005</v>
      </c>
      <c r="C6615">
        <f>(0.5*(A6615^3)*Wind!$B$11*Wind!$B$7*(VLOOKUP(A6615+0.5,'Wind - Power Curve'!$A$3:$E$47,5,TRUE))*Wind!$B$9)/1000</f>
        <v>6721.9630876923684</v>
      </c>
      <c r="D6615" s="23" t="s">
        <v>9</v>
      </c>
    </row>
    <row r="6616" spans="1:4" x14ac:dyDescent="0.35">
      <c r="A6616" s="4">
        <f>Climate285!F6643*((113.5/10)^0.12)</f>
        <v>11.610982937175972</v>
      </c>
      <c r="B6616" s="24">
        <f>VLOOKUP(A6616,'Wind - Power Curve'!$A$3:$B$47,2)*Wind!$B$9</f>
        <v>6848.1</v>
      </c>
      <c r="C6616">
        <f>(0.5*(A6616^3)*Wind!$B$11*Wind!$B$7*(VLOOKUP(A6616+0.5,'Wind - Power Curve'!$A$3:$E$47,5,TRUE))*Wind!$B$9)/1000</f>
        <v>6386.0727010857163</v>
      </c>
      <c r="D6616" s="23" t="s">
        <v>9</v>
      </c>
    </row>
    <row r="6617" spans="1:4" x14ac:dyDescent="0.35">
      <c r="A6617" s="4">
        <f>Climate285!F6644*((113.5/10)^0.12)</f>
        <v>11.730104260681292</v>
      </c>
      <c r="B6617" s="24">
        <f>VLOOKUP(A6617,'Wind - Power Curve'!$A$3:$B$47,2)*Wind!$B$9</f>
        <v>6848.1</v>
      </c>
      <c r="C6617">
        <f>(0.5*(A6617^3)*Wind!$B$11*Wind!$B$7*(VLOOKUP(A6617+0.5,'Wind - Power Curve'!$A$3:$E$47,5,TRUE))*Wind!$B$9)/1000</f>
        <v>6584.647258778612</v>
      </c>
      <c r="D6617" s="23" t="s">
        <v>9</v>
      </c>
    </row>
    <row r="6618" spans="1:4" x14ac:dyDescent="0.35">
      <c r="A6618" s="4">
        <f>Climate285!F6645*((113.5/10)^0.12)</f>
        <v>11.46643121876502</v>
      </c>
      <c r="B6618" s="24">
        <f>VLOOKUP(A6618,'Wind - Power Curve'!$A$3:$B$47,2)*Wind!$B$9</f>
        <v>6489.9000000000005</v>
      </c>
      <c r="C6618">
        <f>(0.5*(A6618^3)*Wind!$B$11*Wind!$B$7*(VLOOKUP(A6618+0.5,'Wind - Power Curve'!$A$3:$E$47,5,TRUE))*Wind!$B$9)/1000</f>
        <v>6788.3055674522566</v>
      </c>
      <c r="D6618" s="23" t="s">
        <v>9</v>
      </c>
    </row>
    <row r="6619" spans="1:4" x14ac:dyDescent="0.35">
      <c r="A6619" s="4">
        <f>Climate285!F6646*((113.5/10)^0.12)</f>
        <v>11.412893545279482</v>
      </c>
      <c r="B6619" s="24">
        <f>VLOOKUP(A6619,'Wind - Power Curve'!$A$3:$B$47,2)*Wind!$B$9</f>
        <v>6489.9000000000005</v>
      </c>
      <c r="C6619">
        <f>(0.5*(A6619^3)*Wind!$B$11*Wind!$B$7*(VLOOKUP(A6619+0.5,'Wind - Power Curve'!$A$3:$E$47,5,TRUE))*Wind!$B$9)/1000</f>
        <v>6693.6634323569224</v>
      </c>
      <c r="D6619" s="23" t="s">
        <v>9</v>
      </c>
    </row>
    <row r="6620" spans="1:4" x14ac:dyDescent="0.35">
      <c r="A6620" s="4">
        <f>Climate285!F6647*((113.5/10)^0.12)</f>
        <v>11.276372477891362</v>
      </c>
      <c r="B6620" s="24">
        <f>VLOOKUP(A6620,'Wind - Power Curve'!$A$3:$B$47,2)*Wind!$B$9</f>
        <v>6489.9000000000005</v>
      </c>
      <c r="C6620">
        <f>(0.5*(A6620^3)*Wind!$B$11*Wind!$B$7*(VLOOKUP(A6620+0.5,'Wind - Power Curve'!$A$3:$E$47,5,TRUE))*Wind!$B$9)/1000</f>
        <v>6456.3164872714988</v>
      </c>
      <c r="D6620" s="23" t="s">
        <v>9</v>
      </c>
    </row>
    <row r="6621" spans="1:4" x14ac:dyDescent="0.35">
      <c r="A6621" s="4">
        <f>Climate285!F6648*((113.5/10)^0.12)</f>
        <v>11.392816917722406</v>
      </c>
      <c r="B6621" s="24">
        <f>VLOOKUP(A6621,'Wind - Power Curve'!$A$3:$B$47,2)*Wind!$B$9</f>
        <v>6489.9000000000005</v>
      </c>
      <c r="C6621">
        <f>(0.5*(A6621^3)*Wind!$B$11*Wind!$B$7*(VLOOKUP(A6621+0.5,'Wind - Power Curve'!$A$3:$E$47,5,TRUE))*Wind!$B$9)/1000</f>
        <v>6658.400703066698</v>
      </c>
      <c r="D6621" s="23" t="s">
        <v>9</v>
      </c>
    </row>
    <row r="6622" spans="1:4" x14ac:dyDescent="0.35">
      <c r="A6622" s="4">
        <f>Climate285!F6649*((113.5/10)^0.12)</f>
        <v>11.414231987116622</v>
      </c>
      <c r="B6622" s="24">
        <f>VLOOKUP(A6622,'Wind - Power Curve'!$A$3:$B$47,2)*Wind!$B$9</f>
        <v>6489.9000000000005</v>
      </c>
      <c r="C6622">
        <f>(0.5*(A6622^3)*Wind!$B$11*Wind!$B$7*(VLOOKUP(A6622+0.5,'Wind - Power Curve'!$A$3:$E$47,5,TRUE))*Wind!$B$9)/1000</f>
        <v>6696.0186974417147</v>
      </c>
      <c r="D6622" s="23" t="s">
        <v>9</v>
      </c>
    </row>
    <row r="6623" spans="1:4" x14ac:dyDescent="0.35">
      <c r="A6623" s="4">
        <f>Climate285!F6650*((113.5/10)^0.12)</f>
        <v>12.060699394454486</v>
      </c>
      <c r="B6623" s="24">
        <f>VLOOKUP(A6623,'Wind - Power Curve'!$A$3:$B$47,2)*Wind!$B$9</f>
        <v>7049.7</v>
      </c>
      <c r="C6623">
        <f>(0.5*(A6623^3)*Wind!$B$11*Wind!$B$7*(VLOOKUP(A6623+0.5,'Wind - Power Curve'!$A$3:$E$47,5,TRUE))*Wind!$B$9)/1000</f>
        <v>6417.9414619796162</v>
      </c>
      <c r="D6623" s="23" t="s">
        <v>9</v>
      </c>
    </row>
    <row r="6624" spans="1:4" x14ac:dyDescent="0.35">
      <c r="A6624" s="4">
        <f>Climate285!F6651*((113.5/10)^0.12)</f>
        <v>12.186512927145502</v>
      </c>
      <c r="B6624" s="24">
        <f>VLOOKUP(A6624,'Wind - Power Curve'!$A$3:$B$47,2)*Wind!$B$9</f>
        <v>7049.7</v>
      </c>
      <c r="C6624">
        <f>(0.5*(A6624^3)*Wind!$B$11*Wind!$B$7*(VLOOKUP(A6624+0.5,'Wind - Power Curve'!$A$3:$E$47,5,TRUE))*Wind!$B$9)/1000</f>
        <v>6620.8939693096845</v>
      </c>
      <c r="D6624" s="23" t="s">
        <v>9</v>
      </c>
    </row>
    <row r="6625" spans="1:4" x14ac:dyDescent="0.35">
      <c r="A6625" s="4">
        <f>Climate285!F6652*((113.5/10)^0.12)</f>
        <v>11.906778583183568</v>
      </c>
      <c r="B6625" s="24">
        <f>VLOOKUP(A6625,'Wind - Power Curve'!$A$3:$B$47,2)*Wind!$B$9</f>
        <v>6848.1</v>
      </c>
      <c r="C6625">
        <f>(0.5*(A6625^3)*Wind!$B$11*Wind!$B$7*(VLOOKUP(A6625+0.5,'Wind - Power Curve'!$A$3:$E$47,5,TRUE))*Wind!$B$9)/1000</f>
        <v>6886.6772630403402</v>
      </c>
      <c r="D6625" s="23" t="s">
        <v>9</v>
      </c>
    </row>
    <row r="6626" spans="1:4" x14ac:dyDescent="0.35">
      <c r="A6626" s="4">
        <f>Climate285!F6653*((113.5/10)^0.12)</f>
        <v>11.880009746440798</v>
      </c>
      <c r="B6626" s="24">
        <f>VLOOKUP(A6626,'Wind - Power Curve'!$A$3:$B$47,2)*Wind!$B$9</f>
        <v>6848.1</v>
      </c>
      <c r="C6626">
        <f>(0.5*(A6626^3)*Wind!$B$11*Wind!$B$7*(VLOOKUP(A6626+0.5,'Wind - Power Curve'!$A$3:$E$47,5,TRUE))*Wind!$B$9)/1000</f>
        <v>6840.3336958550562</v>
      </c>
      <c r="D6626" s="23" t="s">
        <v>9</v>
      </c>
    </row>
    <row r="6627" spans="1:4" x14ac:dyDescent="0.35">
      <c r="A6627" s="4">
        <f>Climate285!F6654*((113.5/10)^0.12)</f>
        <v>11.874655979092244</v>
      </c>
      <c r="B6627" s="24">
        <f>VLOOKUP(A6627,'Wind - Power Curve'!$A$3:$B$47,2)*Wind!$B$9</f>
        <v>6848.1</v>
      </c>
      <c r="C6627">
        <f>(0.5*(A6627^3)*Wind!$B$11*Wind!$B$7*(VLOOKUP(A6627+0.5,'Wind - Power Curve'!$A$3:$E$47,5,TRUE))*Wind!$B$9)/1000</f>
        <v>6831.0900029227105</v>
      </c>
      <c r="D6627" s="23" t="s">
        <v>9</v>
      </c>
    </row>
    <row r="6628" spans="1:4" x14ac:dyDescent="0.35">
      <c r="A6628" s="4">
        <f>Climate285!F6655*((113.5/10)^0.12)</f>
        <v>11.608306053501694</v>
      </c>
      <c r="B6628" s="24">
        <f>VLOOKUP(A6628,'Wind - Power Curve'!$A$3:$B$47,2)*Wind!$B$9</f>
        <v>6848.1</v>
      </c>
      <c r="C6628">
        <f>(0.5*(A6628^3)*Wind!$B$11*Wind!$B$7*(VLOOKUP(A6628+0.5,'Wind - Power Curve'!$A$3:$E$47,5,TRUE))*Wind!$B$9)/1000</f>
        <v>6381.6568390540288</v>
      </c>
      <c r="D6628" s="23" t="s">
        <v>9</v>
      </c>
    </row>
    <row r="6629" spans="1:4" x14ac:dyDescent="0.35">
      <c r="A6629" s="4">
        <f>Climate285!F6656*((113.5/10)^0.12)</f>
        <v>11.532014868784803</v>
      </c>
      <c r="B6629" s="24">
        <f>VLOOKUP(A6629,'Wind - Power Curve'!$A$3:$B$47,2)*Wind!$B$9</f>
        <v>6848.1</v>
      </c>
      <c r="C6629">
        <f>(0.5*(A6629^3)*Wind!$B$11*Wind!$B$7*(VLOOKUP(A6629+0.5,'Wind - Power Curve'!$A$3:$E$47,5,TRUE))*Wind!$B$9)/1000</f>
        <v>6256.6589009537356</v>
      </c>
      <c r="D6629" s="23" t="s">
        <v>9</v>
      </c>
    </row>
    <row r="6630" spans="1:4" x14ac:dyDescent="0.35">
      <c r="A6630" s="4">
        <f>Climate285!F6657*((113.5/10)^0.12)</f>
        <v>12.047314976083102</v>
      </c>
      <c r="B6630" s="24">
        <f>VLOOKUP(A6630,'Wind - Power Curve'!$A$3:$B$47,2)*Wind!$B$9</f>
        <v>7049.7</v>
      </c>
      <c r="C6630">
        <f>(0.5*(A6630^3)*Wind!$B$11*Wind!$B$7*(VLOOKUP(A6630+0.5,'Wind - Power Curve'!$A$3:$E$47,5,TRUE))*Wind!$B$9)/1000</f>
        <v>6396.5981424068323</v>
      </c>
      <c r="D6630" s="23" t="s">
        <v>9</v>
      </c>
    </row>
    <row r="6631" spans="1:4" x14ac:dyDescent="0.35">
      <c r="A6631" s="4">
        <f>Climate285!F6658*((113.5/10)^0.12)</f>
        <v>11.925516768903506</v>
      </c>
      <c r="B6631" s="24">
        <f>VLOOKUP(A6631,'Wind - Power Curve'!$A$3:$B$47,2)*Wind!$B$9</f>
        <v>6848.1</v>
      </c>
      <c r="C6631">
        <f>(0.5*(A6631^3)*Wind!$B$11*Wind!$B$7*(VLOOKUP(A6631+0.5,'Wind - Power Curve'!$A$3:$E$47,5,TRUE))*Wind!$B$9)/1000</f>
        <v>6919.2419970084711</v>
      </c>
      <c r="D6631" s="23" t="s">
        <v>9</v>
      </c>
    </row>
    <row r="6632" spans="1:4" x14ac:dyDescent="0.35">
      <c r="A6632" s="4">
        <f>Climate285!F6659*((113.5/10)^0.12)</f>
        <v>11.97236223320335</v>
      </c>
      <c r="B6632" s="24">
        <f>VLOOKUP(A6632,'Wind - Power Curve'!$A$3:$B$47,2)*Wind!$B$9</f>
        <v>6848.1</v>
      </c>
      <c r="C6632">
        <f>(0.5*(A6632^3)*Wind!$B$11*Wind!$B$7*(VLOOKUP(A6632+0.5,'Wind - Power Curve'!$A$3:$E$47,5,TRUE))*Wind!$B$9)/1000</f>
        <v>7001.1026078568811</v>
      </c>
      <c r="D6632" s="23" t="s">
        <v>9</v>
      </c>
    </row>
    <row r="6633" spans="1:4" x14ac:dyDescent="0.35">
      <c r="A6633" s="4">
        <f>Climate285!F6660*((113.5/10)^0.12)</f>
        <v>12.068730045477318</v>
      </c>
      <c r="B6633" s="24">
        <f>VLOOKUP(A6633,'Wind - Power Curve'!$A$3:$B$47,2)*Wind!$B$9</f>
        <v>7049.7</v>
      </c>
      <c r="C6633">
        <f>(0.5*(A6633^3)*Wind!$B$11*Wind!$B$7*(VLOOKUP(A6633+0.5,'Wind - Power Curve'!$A$3:$E$47,5,TRUE))*Wind!$B$9)/1000</f>
        <v>6430.7702140239007</v>
      </c>
      <c r="D6633" s="23" t="s">
        <v>9</v>
      </c>
    </row>
    <row r="6634" spans="1:4" x14ac:dyDescent="0.35">
      <c r="A6634" s="4">
        <f>Climate285!F6661*((113.5/10)^0.12)</f>
        <v>12.34177218025356</v>
      </c>
      <c r="B6634" s="24">
        <f>VLOOKUP(A6634,'Wind - Power Curve'!$A$3:$B$47,2)*Wind!$B$9</f>
        <v>7049.7</v>
      </c>
      <c r="C6634">
        <f>(0.5*(A6634^3)*Wind!$B$11*Wind!$B$7*(VLOOKUP(A6634+0.5,'Wind - Power Curve'!$A$3:$E$47,5,TRUE))*Wind!$B$9)/1000</f>
        <v>6877.1872378660146</v>
      </c>
      <c r="D6634" s="23" t="s">
        <v>9</v>
      </c>
    </row>
    <row r="6635" spans="1:4" x14ac:dyDescent="0.35">
      <c r="A6635" s="4">
        <f>Climate285!F6662*((113.5/10)^0.12)</f>
        <v>12.257450344513838</v>
      </c>
      <c r="B6635" s="24">
        <f>VLOOKUP(A6635,'Wind - Power Curve'!$A$3:$B$47,2)*Wind!$B$9</f>
        <v>7049.7</v>
      </c>
      <c r="C6635">
        <f>(0.5*(A6635^3)*Wind!$B$11*Wind!$B$7*(VLOOKUP(A6635+0.5,'Wind - Power Curve'!$A$3:$E$47,5,TRUE))*Wind!$B$9)/1000</f>
        <v>6737.1885220905324</v>
      </c>
      <c r="D6635" s="23" t="s">
        <v>9</v>
      </c>
    </row>
    <row r="6636" spans="1:4" x14ac:dyDescent="0.35">
      <c r="A6636" s="4">
        <f>Climate285!F6663*((113.5/10)^0.12)</f>
        <v>11.742150237215538</v>
      </c>
      <c r="B6636" s="24">
        <f>VLOOKUP(A6636,'Wind - Power Curve'!$A$3:$B$47,2)*Wind!$B$9</f>
        <v>6848.1</v>
      </c>
      <c r="C6636">
        <f>(0.5*(A6636^3)*Wind!$B$11*Wind!$B$7*(VLOOKUP(A6636+0.5,'Wind - Power Curve'!$A$3:$E$47,5,TRUE))*Wind!$B$9)/1000</f>
        <v>6604.9539807580468</v>
      </c>
      <c r="D6636" s="23" t="s">
        <v>9</v>
      </c>
    </row>
    <row r="6637" spans="1:4" x14ac:dyDescent="0.35">
      <c r="A6637" s="4">
        <f>Climate285!F6664*((113.5/10)^0.12)</f>
        <v>12.377910109856298</v>
      </c>
      <c r="B6637" s="24">
        <f>VLOOKUP(A6637,'Wind - Power Curve'!$A$3:$B$47,2)*Wind!$B$9</f>
        <v>7049.7</v>
      </c>
      <c r="C6637">
        <f>(0.5*(A6637^3)*Wind!$B$11*Wind!$B$7*(VLOOKUP(A6637+0.5,'Wind - Power Curve'!$A$3:$E$47,5,TRUE))*Wind!$B$9)/1000</f>
        <v>6937.7755538963975</v>
      </c>
      <c r="D6637" s="23" t="s">
        <v>9</v>
      </c>
    </row>
    <row r="6638" spans="1:4" x14ac:dyDescent="0.35">
      <c r="A6638" s="4">
        <f>Climate285!F6665*((113.5/10)^0.12)</f>
        <v>12.53049247929008</v>
      </c>
      <c r="B6638" s="24">
        <f>VLOOKUP(A6638,'Wind - Power Curve'!$A$3:$B$47,2)*Wind!$B$9</f>
        <v>7145.1</v>
      </c>
      <c r="C6638">
        <f>(0.5*(A6638^3)*Wind!$B$11*Wind!$B$7*(VLOOKUP(A6638+0.5,'Wind - Power Curve'!$A$3:$E$47,5,TRUE))*Wind!$B$9)/1000</f>
        <v>6431.6109271604737</v>
      </c>
      <c r="D6638" s="23" t="s">
        <v>9</v>
      </c>
    </row>
    <row r="6639" spans="1:4" x14ac:dyDescent="0.35">
      <c r="A6639" s="4">
        <f>Climate285!F6666*((113.5/10)^0.12)</f>
        <v>12.86510293857469</v>
      </c>
      <c r="B6639" s="24">
        <f>VLOOKUP(A6639,'Wind - Power Curve'!$A$3:$B$47,2)*Wind!$B$9</f>
        <v>7145.1</v>
      </c>
      <c r="C6639">
        <f>(0.5*(A6639^3)*Wind!$B$11*Wind!$B$7*(VLOOKUP(A6639+0.5,'Wind - Power Curve'!$A$3:$E$47,5,TRUE))*Wind!$B$9)/1000</f>
        <v>6960.735644820692</v>
      </c>
      <c r="D6639" s="23" t="s">
        <v>9</v>
      </c>
    </row>
    <row r="6640" spans="1:4" x14ac:dyDescent="0.35">
      <c r="A6640" s="4">
        <f>Climate285!F6667*((113.5/10)^0.12)</f>
        <v>12.993593354939982</v>
      </c>
      <c r="B6640" s="24">
        <f>VLOOKUP(A6640,'Wind - Power Curve'!$A$3:$B$47,2)*Wind!$B$9</f>
        <v>7145.1</v>
      </c>
      <c r="C6640">
        <f>(0.5*(A6640^3)*Wind!$B$11*Wind!$B$7*(VLOOKUP(A6640+0.5,'Wind - Power Curve'!$A$3:$E$47,5,TRUE))*Wind!$B$9)/1000</f>
        <v>7171.3869570677371</v>
      </c>
      <c r="D6640" s="23" t="s">
        <v>9</v>
      </c>
    </row>
    <row r="6641" spans="1:4" x14ac:dyDescent="0.35">
      <c r="A6641" s="4">
        <f>Climate285!F6668*((113.5/10)^0.12)</f>
        <v>12.626860291564046</v>
      </c>
      <c r="B6641" s="24">
        <f>VLOOKUP(A6641,'Wind - Power Curve'!$A$3:$B$47,2)*Wind!$B$9</f>
        <v>7145.1</v>
      </c>
      <c r="C6641">
        <f>(0.5*(A6641^3)*Wind!$B$11*Wind!$B$7*(VLOOKUP(A6641+0.5,'Wind - Power Curve'!$A$3:$E$47,5,TRUE))*Wind!$B$9)/1000</f>
        <v>6581.1451544097044</v>
      </c>
      <c r="D6641" s="23" t="s">
        <v>9</v>
      </c>
    </row>
    <row r="6642" spans="1:4" x14ac:dyDescent="0.35">
      <c r="A6642" s="4">
        <f>Climate285!F6669*((113.5/10)^0.12)</f>
        <v>12.2909113904423</v>
      </c>
      <c r="B6642" s="24">
        <f>VLOOKUP(A6642,'Wind - Power Curve'!$A$3:$B$47,2)*Wind!$B$9</f>
        <v>7049.7</v>
      </c>
      <c r="C6642">
        <f>(0.5*(A6642^3)*Wind!$B$11*Wind!$B$7*(VLOOKUP(A6642+0.5,'Wind - Power Curve'!$A$3:$E$47,5,TRUE))*Wind!$B$9)/1000</f>
        <v>6792.5138944128703</v>
      </c>
      <c r="D6642" s="23" t="s">
        <v>9</v>
      </c>
    </row>
    <row r="6643" spans="1:4" x14ac:dyDescent="0.35">
      <c r="A6643" s="4">
        <f>Climate285!F6670*((113.5/10)^0.12)</f>
        <v>11.83584116581523</v>
      </c>
      <c r="B6643" s="24">
        <f>VLOOKUP(A6643,'Wind - Power Curve'!$A$3:$B$47,2)*Wind!$B$9</f>
        <v>6848.1</v>
      </c>
      <c r="C6643">
        <f>(0.5*(A6643^3)*Wind!$B$11*Wind!$B$7*(VLOOKUP(A6643+0.5,'Wind - Power Curve'!$A$3:$E$47,5,TRUE))*Wind!$B$9)/1000</f>
        <v>6764.3221561693153</v>
      </c>
      <c r="D6643" s="23" t="s">
        <v>9</v>
      </c>
    </row>
    <row r="6644" spans="1:4" x14ac:dyDescent="0.35">
      <c r="A6644" s="4">
        <f>Climate285!F6671*((113.5/10)^0.12)</f>
        <v>11.36337119730536</v>
      </c>
      <c r="B6644" s="24">
        <f>VLOOKUP(A6644,'Wind - Power Curve'!$A$3:$B$47,2)*Wind!$B$9</f>
        <v>6489.9000000000005</v>
      </c>
      <c r="C6644">
        <f>(0.5*(A6644^3)*Wind!$B$11*Wind!$B$7*(VLOOKUP(A6644+0.5,'Wind - Power Curve'!$A$3:$E$47,5,TRUE))*Wind!$B$9)/1000</f>
        <v>6606.9063871692506</v>
      </c>
      <c r="D6644" s="23" t="s">
        <v>9</v>
      </c>
    </row>
    <row r="6645" spans="1:4" x14ac:dyDescent="0.35">
      <c r="A6645" s="4">
        <f>Climate285!F6672*((113.5/10)^0.12)</f>
        <v>11.593583193293172</v>
      </c>
      <c r="B6645" s="24">
        <f>VLOOKUP(A6645,'Wind - Power Curve'!$A$3:$B$47,2)*Wind!$B$9</f>
        <v>6848.1</v>
      </c>
      <c r="C6645">
        <f>(0.5*(A6645^3)*Wind!$B$11*Wind!$B$7*(VLOOKUP(A6645+0.5,'Wind - Power Curve'!$A$3:$E$47,5,TRUE))*Wind!$B$9)/1000</f>
        <v>6357.4059811554826</v>
      </c>
      <c r="D6645" s="23" t="s">
        <v>9</v>
      </c>
    </row>
    <row r="6646" spans="1:4" x14ac:dyDescent="0.35">
      <c r="A6646" s="4">
        <f>Climate285!F6673*((113.5/10)^0.12)</f>
        <v>11.577521891247512</v>
      </c>
      <c r="B6646" s="24">
        <f>VLOOKUP(A6646,'Wind - Power Curve'!$A$3:$B$47,2)*Wind!$B$9</f>
        <v>6848.1</v>
      </c>
      <c r="C6646">
        <f>(0.5*(A6646^3)*Wind!$B$11*Wind!$B$7*(VLOOKUP(A6646+0.5,'Wind - Power Curve'!$A$3:$E$47,5,TRUE))*Wind!$B$9)/1000</f>
        <v>6331.020654582594</v>
      </c>
      <c r="D6646" s="23" t="s">
        <v>9</v>
      </c>
    </row>
    <row r="6647" spans="1:4" x14ac:dyDescent="0.35">
      <c r="A6647" s="4">
        <f>Climate285!F6674*((113.5/10)^0.12)</f>
        <v>11.830487398466676</v>
      </c>
      <c r="B6647" s="24">
        <f>VLOOKUP(A6647,'Wind - Power Curve'!$A$3:$B$47,2)*Wind!$B$9</f>
        <v>6848.1</v>
      </c>
      <c r="C6647">
        <f>(0.5*(A6647^3)*Wind!$B$11*Wind!$B$7*(VLOOKUP(A6647+0.5,'Wind - Power Curve'!$A$3:$E$47,5,TRUE))*Wind!$B$9)/1000</f>
        <v>6755.1470849808538</v>
      </c>
      <c r="D6647" s="23" t="s">
        <v>9</v>
      </c>
    </row>
    <row r="6648" spans="1:4" x14ac:dyDescent="0.35">
      <c r="A6648" s="4">
        <f>Climate285!F6675*((113.5/10)^0.12)</f>
        <v>11.830487398466676</v>
      </c>
      <c r="B6648" s="24">
        <f>VLOOKUP(A6648,'Wind - Power Curve'!$A$3:$B$47,2)*Wind!$B$9</f>
        <v>6848.1</v>
      </c>
      <c r="C6648">
        <f>(0.5*(A6648^3)*Wind!$B$11*Wind!$B$7*(VLOOKUP(A6648+0.5,'Wind - Power Curve'!$A$3:$E$47,5,TRUE))*Wind!$B$9)/1000</f>
        <v>6755.1470849808538</v>
      </c>
      <c r="D6648" s="23" t="s">
        <v>9</v>
      </c>
    </row>
    <row r="6649" spans="1:4" x14ac:dyDescent="0.35">
      <c r="A6649" s="4">
        <f>Climate285!F6676*((113.5/10)^0.12)</f>
        <v>11.805057003561046</v>
      </c>
      <c r="B6649" s="24">
        <f>VLOOKUP(A6649,'Wind - Power Curve'!$A$3:$B$47,2)*Wind!$B$9</f>
        <v>6848.1</v>
      </c>
      <c r="C6649">
        <f>(0.5*(A6649^3)*Wind!$B$11*Wind!$B$7*(VLOOKUP(A6649+0.5,'Wind - Power Curve'!$A$3:$E$47,5,TRUE))*Wind!$B$9)/1000</f>
        <v>6711.6787852490797</v>
      </c>
      <c r="D6649" s="23" t="s">
        <v>9</v>
      </c>
    </row>
    <row r="6650" spans="1:4" x14ac:dyDescent="0.35">
      <c r="A6650" s="4">
        <f>Climate285!F6677*((113.5/10)^0.12)</f>
        <v>11.768919073958306</v>
      </c>
      <c r="B6650" s="24">
        <f>VLOOKUP(A6650,'Wind - Power Curve'!$A$3:$B$47,2)*Wind!$B$9</f>
        <v>6848.1</v>
      </c>
      <c r="C6650">
        <f>(0.5*(A6650^3)*Wind!$B$11*Wind!$B$7*(VLOOKUP(A6650+0.5,'Wind - Power Curve'!$A$3:$E$47,5,TRUE))*Wind!$B$9)/1000</f>
        <v>6650.2294136619303</v>
      </c>
      <c r="D6650" s="23" t="s">
        <v>9</v>
      </c>
    </row>
    <row r="6651" spans="1:4" x14ac:dyDescent="0.35">
      <c r="A6651" s="4">
        <f>Climate285!F6678*((113.5/10)^0.12)</f>
        <v>11.540045519807634</v>
      </c>
      <c r="B6651" s="24">
        <f>VLOOKUP(A6651,'Wind - Power Curve'!$A$3:$B$47,2)*Wind!$B$9</f>
        <v>6848.1</v>
      </c>
      <c r="C6651">
        <f>(0.5*(A6651^3)*Wind!$B$11*Wind!$B$7*(VLOOKUP(A6651+0.5,'Wind - Power Curve'!$A$3:$E$47,5,TRUE))*Wind!$B$9)/1000</f>
        <v>6269.7390198614003</v>
      </c>
      <c r="D6651" s="23" t="s">
        <v>9</v>
      </c>
    </row>
    <row r="6652" spans="1:4" x14ac:dyDescent="0.35">
      <c r="A6652" s="4">
        <f>Climate285!F6679*((113.5/10)^0.12)</f>
        <v>11.695304772915692</v>
      </c>
      <c r="B6652" s="24">
        <f>VLOOKUP(A6652,'Wind - Power Curve'!$A$3:$B$47,2)*Wind!$B$9</f>
        <v>6848.1</v>
      </c>
      <c r="C6652">
        <f>(0.5*(A6652^3)*Wind!$B$11*Wind!$B$7*(VLOOKUP(A6652+0.5,'Wind - Power Curve'!$A$3:$E$47,5,TRUE))*Wind!$B$9)/1000</f>
        <v>6526.2172841359597</v>
      </c>
      <c r="D6652" s="23" t="s">
        <v>9</v>
      </c>
    </row>
    <row r="6653" spans="1:4" x14ac:dyDescent="0.35">
      <c r="A6653" s="4">
        <f>Climate285!F6680*((113.5/10)^0.12)</f>
        <v>11.73278114435557</v>
      </c>
      <c r="B6653" s="24">
        <f>VLOOKUP(A6653,'Wind - Power Curve'!$A$3:$B$47,2)*Wind!$B$9</f>
        <v>6848.1</v>
      </c>
      <c r="C6653">
        <f>(0.5*(A6653^3)*Wind!$B$11*Wind!$B$7*(VLOOKUP(A6653+0.5,'Wind - Power Curve'!$A$3:$E$47,5,TRUE))*Wind!$B$9)/1000</f>
        <v>6589.1562615383546</v>
      </c>
      <c r="D6653" s="23" t="s">
        <v>9</v>
      </c>
    </row>
    <row r="6654" spans="1:4" x14ac:dyDescent="0.35">
      <c r="A6654" s="4">
        <f>Climate285!F6681*((113.5/10)^0.12)</f>
        <v>11.58689098410748</v>
      </c>
      <c r="B6654" s="24">
        <f>VLOOKUP(A6654,'Wind - Power Curve'!$A$3:$B$47,2)*Wind!$B$9</f>
        <v>6848.1</v>
      </c>
      <c r="C6654">
        <f>(0.5*(A6654^3)*Wind!$B$11*Wind!$B$7*(VLOOKUP(A6654+0.5,'Wind - Power Curve'!$A$3:$E$47,5,TRUE))*Wind!$B$9)/1000</f>
        <v>6346.4032041229866</v>
      </c>
      <c r="D6654" s="23" t="s">
        <v>9</v>
      </c>
    </row>
    <row r="6655" spans="1:4" x14ac:dyDescent="0.35">
      <c r="A6655" s="4">
        <f>Climate285!F6682*((113.5/10)^0.12)</f>
        <v>11.760888422935478</v>
      </c>
      <c r="B6655" s="24">
        <f>VLOOKUP(A6655,'Wind - Power Curve'!$A$3:$B$47,2)*Wind!$B$9</f>
        <v>6848.1</v>
      </c>
      <c r="C6655">
        <f>(0.5*(A6655^3)*Wind!$B$11*Wind!$B$7*(VLOOKUP(A6655+0.5,'Wind - Power Curve'!$A$3:$E$47,5,TRUE))*Wind!$B$9)/1000</f>
        <v>6636.6251299591149</v>
      </c>
      <c r="D6655" s="23" t="s">
        <v>9</v>
      </c>
    </row>
    <row r="6656" spans="1:4" x14ac:dyDescent="0.35">
      <c r="A6656" s="4">
        <f>Climate285!F6683*((113.5/10)^0.12)</f>
        <v>11.723412051495602</v>
      </c>
      <c r="B6656" s="24">
        <f>VLOOKUP(A6656,'Wind - Power Curve'!$A$3:$B$47,2)*Wind!$B$9</f>
        <v>6848.1</v>
      </c>
      <c r="C6656">
        <f>(0.5*(A6656^3)*Wind!$B$11*Wind!$B$7*(VLOOKUP(A6656+0.5,'Wind - Power Curve'!$A$3:$E$47,5,TRUE))*Wind!$B$9)/1000</f>
        <v>6573.3837523975508</v>
      </c>
      <c r="D6656" s="23" t="s">
        <v>9</v>
      </c>
    </row>
    <row r="6657" spans="1:4" x14ac:dyDescent="0.35">
      <c r="A6657" s="4">
        <f>Climate285!F6684*((113.5/10)^0.12)</f>
        <v>11.786318817841106</v>
      </c>
      <c r="B6657" s="24">
        <f>VLOOKUP(A6657,'Wind - Power Curve'!$A$3:$B$47,2)*Wind!$B$9</f>
        <v>6848.1</v>
      </c>
      <c r="C6657">
        <f>(0.5*(A6657^3)*Wind!$B$11*Wind!$B$7*(VLOOKUP(A6657+0.5,'Wind - Power Curve'!$A$3:$E$47,5,TRUE))*Wind!$B$9)/1000</f>
        <v>6679.7691139937888</v>
      </c>
      <c r="D6657" s="23" t="s">
        <v>9</v>
      </c>
    </row>
    <row r="6658" spans="1:4" x14ac:dyDescent="0.35">
      <c r="A6658" s="4">
        <f>Climate285!F6685*((113.5/10)^0.12)</f>
        <v>11.722073609658461</v>
      </c>
      <c r="B6658" s="24">
        <f>VLOOKUP(A6658,'Wind - Power Curve'!$A$3:$B$47,2)*Wind!$B$9</f>
        <v>6848.1</v>
      </c>
      <c r="C6658">
        <f>(0.5*(A6658^3)*Wind!$B$11*Wind!$B$7*(VLOOKUP(A6658+0.5,'Wind - Power Curve'!$A$3:$E$47,5,TRUE))*Wind!$B$9)/1000</f>
        <v>6571.1325935977939</v>
      </c>
      <c r="D6658" s="23" t="s">
        <v>9</v>
      </c>
    </row>
    <row r="6659" spans="1:4" x14ac:dyDescent="0.35">
      <c r="A6659" s="4">
        <f>Climate285!F6686*((113.5/10)^0.12)</f>
        <v>11.53469175245908</v>
      </c>
      <c r="B6659" s="24">
        <f>VLOOKUP(A6659,'Wind - Power Curve'!$A$3:$B$47,2)*Wind!$B$9</f>
        <v>6848.1</v>
      </c>
      <c r="C6659">
        <f>(0.5*(A6659^3)*Wind!$B$11*Wind!$B$7*(VLOOKUP(A6659+0.5,'Wind - Power Curve'!$A$3:$E$47,5,TRUE))*Wind!$B$9)/1000</f>
        <v>6261.0169172129745</v>
      </c>
      <c r="D6659" s="23" t="s">
        <v>9</v>
      </c>
    </row>
    <row r="6660" spans="1:4" x14ac:dyDescent="0.35">
      <c r="A6660" s="4">
        <f>Climate285!F6687*((113.5/10)^0.12)</f>
        <v>11.431631730999422</v>
      </c>
      <c r="B6660" s="24">
        <f>VLOOKUP(A6660,'Wind - Power Curve'!$A$3:$B$47,2)*Wind!$B$9</f>
        <v>6489.9000000000005</v>
      </c>
      <c r="C6660">
        <f>(0.5*(A6660^3)*Wind!$B$11*Wind!$B$7*(VLOOKUP(A6660+0.5,'Wind - Power Curve'!$A$3:$E$47,5,TRUE))*Wind!$B$9)/1000</f>
        <v>6726.6874378213342</v>
      </c>
      <c r="D6660" s="23" t="s">
        <v>9</v>
      </c>
    </row>
    <row r="6661" spans="1:4" x14ac:dyDescent="0.35">
      <c r="A6661" s="4">
        <f>Climate285!F6688*((113.5/10)^0.12)</f>
        <v>11.351325220771114</v>
      </c>
      <c r="B6661" s="24">
        <f>VLOOKUP(A6661,'Wind - Power Curve'!$A$3:$B$47,2)*Wind!$B$9</f>
        <v>6489.9000000000005</v>
      </c>
      <c r="C6661">
        <f>(0.5*(A6661^3)*Wind!$B$11*Wind!$B$7*(VLOOKUP(A6661+0.5,'Wind - Power Curve'!$A$3:$E$47,5,TRUE))*Wind!$B$9)/1000</f>
        <v>6585.9172897597628</v>
      </c>
      <c r="D6661" s="23" t="s">
        <v>9</v>
      </c>
    </row>
    <row r="6662" spans="1:4" x14ac:dyDescent="0.35">
      <c r="A6662" s="4">
        <f>Climate285!F6689*((113.5/10)^0.12)</f>
        <v>11.362032755468222</v>
      </c>
      <c r="B6662" s="24">
        <f>VLOOKUP(A6662,'Wind - Power Curve'!$A$3:$B$47,2)*Wind!$B$9</f>
        <v>6489.9000000000005</v>
      </c>
      <c r="C6662">
        <f>(0.5*(A6662^3)*Wind!$B$11*Wind!$B$7*(VLOOKUP(A6662+0.5,'Wind - Power Curve'!$A$3:$E$47,5,TRUE))*Wind!$B$9)/1000</f>
        <v>6604.572066243778</v>
      </c>
      <c r="D6662" s="23" t="s">
        <v>9</v>
      </c>
    </row>
    <row r="6663" spans="1:4" x14ac:dyDescent="0.35">
      <c r="A6663" s="4">
        <f>Climate285!F6690*((113.5/10)^0.12)</f>
        <v>11.240234548288623</v>
      </c>
      <c r="B6663" s="24">
        <f>VLOOKUP(A6663,'Wind - Power Curve'!$A$3:$B$47,2)*Wind!$B$9</f>
        <v>6489.9000000000005</v>
      </c>
      <c r="C6663">
        <f>(0.5*(A6663^3)*Wind!$B$11*Wind!$B$7*(VLOOKUP(A6663+0.5,'Wind - Power Curve'!$A$3:$E$47,5,TRUE))*Wind!$B$9)/1000</f>
        <v>6394.4426041053512</v>
      </c>
      <c r="D6663" s="23" t="s">
        <v>9</v>
      </c>
    </row>
    <row r="6664" spans="1:4" x14ac:dyDescent="0.35">
      <c r="A6664" s="4">
        <f>Climate285!F6691*((113.5/10)^0.12)</f>
        <v>10.65132013994771</v>
      </c>
      <c r="B6664" s="24">
        <f>VLOOKUP(A6664,'Wind - Power Curve'!$A$3:$B$47,2)*Wind!$B$9</f>
        <v>5968.8</v>
      </c>
      <c r="C6664">
        <f>(0.5*(A6664^3)*Wind!$B$11*Wind!$B$7*(VLOOKUP(A6664+0.5,'Wind - Power Curve'!$A$3:$E$47,5,TRUE))*Wind!$B$9)/1000</f>
        <v>5892.1021039971492</v>
      </c>
      <c r="D6664" s="23" t="s">
        <v>9</v>
      </c>
    </row>
    <row r="6665" spans="1:4" x14ac:dyDescent="0.35">
      <c r="A6665" s="4">
        <f>Climate285!F6692*((113.5/10)^0.12)</f>
        <v>10.973884622698074</v>
      </c>
      <c r="B6665" s="24">
        <f>VLOOKUP(A6665,'Wind - Power Curve'!$A$3:$B$47,2)*Wind!$B$9</f>
        <v>5968.8</v>
      </c>
      <c r="C6665">
        <f>(0.5*(A6665^3)*Wind!$B$11*Wind!$B$7*(VLOOKUP(A6665+0.5,'Wind - Power Curve'!$A$3:$E$47,5,TRUE))*Wind!$B$9)/1000</f>
        <v>6443.7861479572184</v>
      </c>
      <c r="D6665" s="23" t="s">
        <v>9</v>
      </c>
    </row>
    <row r="6666" spans="1:4" x14ac:dyDescent="0.35">
      <c r="A6666" s="4">
        <f>Climate285!F6693*((113.5/10)^0.12)</f>
        <v>11.074267760483457</v>
      </c>
      <c r="B6666" s="24">
        <f>VLOOKUP(A6666,'Wind - Power Curve'!$A$3:$B$47,2)*Wind!$B$9</f>
        <v>6489.9000000000005</v>
      </c>
      <c r="C6666">
        <f>(0.5*(A6666^3)*Wind!$B$11*Wind!$B$7*(VLOOKUP(A6666+0.5,'Wind - Power Curve'!$A$3:$E$47,5,TRUE))*Wind!$B$9)/1000</f>
        <v>6115.3544247942973</v>
      </c>
      <c r="D6666" s="23" t="s">
        <v>9</v>
      </c>
    </row>
    <row r="6667" spans="1:4" x14ac:dyDescent="0.35">
      <c r="A6667" s="4">
        <f>Climate285!F6694*((113.5/10)^0.12)</f>
        <v>10.941762018606752</v>
      </c>
      <c r="B6667" s="24">
        <f>VLOOKUP(A6667,'Wind - Power Curve'!$A$3:$B$47,2)*Wind!$B$9</f>
        <v>5968.8</v>
      </c>
      <c r="C6667">
        <f>(0.5*(A6667^3)*Wind!$B$11*Wind!$B$7*(VLOOKUP(A6667+0.5,'Wind - Power Curve'!$A$3:$E$47,5,TRUE))*Wind!$B$9)/1000</f>
        <v>6387.365139042613</v>
      </c>
      <c r="D6667" s="23" t="s">
        <v>9</v>
      </c>
    </row>
    <row r="6668" spans="1:4" x14ac:dyDescent="0.35">
      <c r="A6668" s="4">
        <f>Climate285!F6695*((113.5/10)^0.12)</f>
        <v>11.188035316640224</v>
      </c>
      <c r="B6668" s="24">
        <f>VLOOKUP(A6668,'Wind - Power Curve'!$A$3:$B$47,2)*Wind!$B$9</f>
        <v>6489.9000000000005</v>
      </c>
      <c r="C6668">
        <f>(0.5*(A6668^3)*Wind!$B$11*Wind!$B$7*(VLOOKUP(A6668+0.5,'Wind - Power Curve'!$A$3:$E$47,5,TRUE))*Wind!$B$9)/1000</f>
        <v>6305.7690171593877</v>
      </c>
      <c r="D6668" s="23" t="s">
        <v>9</v>
      </c>
    </row>
    <row r="6669" spans="1:4" x14ac:dyDescent="0.35">
      <c r="A6669" s="4">
        <f>Climate285!F6696*((113.5/10)^0.12)</f>
        <v>10.936408251258197</v>
      </c>
      <c r="B6669" s="24">
        <f>VLOOKUP(A6669,'Wind - Power Curve'!$A$3:$B$47,2)*Wind!$B$9</f>
        <v>5968.8</v>
      </c>
      <c r="C6669">
        <f>(0.5*(A6669^3)*Wind!$B$11*Wind!$B$7*(VLOOKUP(A6669+0.5,'Wind - Power Curve'!$A$3:$E$47,5,TRUE))*Wind!$B$9)/1000</f>
        <v>6377.9937770866436</v>
      </c>
      <c r="D6669" s="23" t="s">
        <v>9</v>
      </c>
    </row>
    <row r="6670" spans="1:4" x14ac:dyDescent="0.35">
      <c r="A6670" s="4">
        <f>Climate285!F6697*((113.5/10)^0.12)</f>
        <v>11.218819478894408</v>
      </c>
      <c r="B6670" s="24">
        <f>VLOOKUP(A6670,'Wind - Power Curve'!$A$3:$B$47,2)*Wind!$B$9</f>
        <v>6489.9000000000005</v>
      </c>
      <c r="C6670">
        <f>(0.5*(A6670^3)*Wind!$B$11*Wind!$B$7*(VLOOKUP(A6670+0.5,'Wind - Power Curve'!$A$3:$E$47,5,TRUE))*Wind!$B$9)/1000</f>
        <v>6357.9638183961033</v>
      </c>
      <c r="D6670" s="23" t="s">
        <v>9</v>
      </c>
    </row>
    <row r="6671" spans="1:4" x14ac:dyDescent="0.35">
      <c r="A6671" s="4">
        <f>Climate285!F6698*((113.5/10)^0.12)</f>
        <v>11.072929318646318</v>
      </c>
      <c r="B6671" s="24">
        <f>VLOOKUP(A6671,'Wind - Power Curve'!$A$3:$B$47,2)*Wind!$B$9</f>
        <v>6489.9000000000005</v>
      </c>
      <c r="C6671">
        <f>(0.5*(A6671^3)*Wind!$B$11*Wind!$B$7*(VLOOKUP(A6671+0.5,'Wind - Power Curve'!$A$3:$E$47,5,TRUE))*Wind!$B$9)/1000</f>
        <v>6113.1373778945108</v>
      </c>
      <c r="D6671" s="23" t="s">
        <v>9</v>
      </c>
    </row>
    <row r="6672" spans="1:4" x14ac:dyDescent="0.35">
      <c r="A6672" s="4">
        <f>Climate285!F6699*((113.5/10)^0.12)</f>
        <v>10.980576831883766</v>
      </c>
      <c r="B6672" s="24">
        <f>VLOOKUP(A6672,'Wind - Power Curve'!$A$3:$B$47,2)*Wind!$B$9</f>
        <v>5968.8</v>
      </c>
      <c r="C6672">
        <f>(0.5*(A6672^3)*Wind!$B$11*Wind!$B$7*(VLOOKUP(A6672+0.5,'Wind - Power Curve'!$A$3:$E$47,5,TRUE))*Wind!$B$9)/1000</f>
        <v>6455.5821899694301</v>
      </c>
      <c r="D6672" s="23" t="s">
        <v>9</v>
      </c>
    </row>
    <row r="6673" spans="1:4" x14ac:dyDescent="0.35">
      <c r="A6673" s="4">
        <f>Climate285!F6700*((113.5/10)^0.12)</f>
        <v>10.944438902281028</v>
      </c>
      <c r="B6673" s="24">
        <f>VLOOKUP(A6673,'Wind - Power Curve'!$A$3:$B$47,2)*Wind!$B$9</f>
        <v>5968.8</v>
      </c>
      <c r="C6673">
        <f>(0.5*(A6673^3)*Wind!$B$11*Wind!$B$7*(VLOOKUP(A6673+0.5,'Wind - Power Curve'!$A$3:$E$47,5,TRUE))*Wind!$B$9)/1000</f>
        <v>6392.0542604551729</v>
      </c>
      <c r="D6673" s="23" t="s">
        <v>9</v>
      </c>
    </row>
    <row r="6674" spans="1:4" x14ac:dyDescent="0.35">
      <c r="A6674" s="4">
        <f>Climate285!F6701*((113.5/10)^0.12)</f>
        <v>11.221496362568686</v>
      </c>
      <c r="B6674" s="24">
        <f>VLOOKUP(A6674,'Wind - Power Curve'!$A$3:$B$47,2)*Wind!$B$9</f>
        <v>6489.9000000000005</v>
      </c>
      <c r="C6674">
        <f>(0.5*(A6674^3)*Wind!$B$11*Wind!$B$7*(VLOOKUP(A6674+0.5,'Wind - Power Curve'!$A$3:$E$47,5,TRUE))*Wind!$B$9)/1000</f>
        <v>6362.5160596207243</v>
      </c>
      <c r="D6674" s="23" t="s">
        <v>9</v>
      </c>
    </row>
    <row r="6675" spans="1:4" x14ac:dyDescent="0.35">
      <c r="A6675" s="4">
        <f>Climate285!F6702*((113.5/10)^0.12)</f>
        <v>11.091667504366258</v>
      </c>
      <c r="B6675" s="24">
        <f>VLOOKUP(A6675,'Wind - Power Curve'!$A$3:$B$47,2)*Wind!$B$9</f>
        <v>6489.9000000000005</v>
      </c>
      <c r="C6675">
        <f>(0.5*(A6675^3)*Wind!$B$11*Wind!$B$7*(VLOOKUP(A6675+0.5,'Wind - Power Curve'!$A$3:$E$47,5,TRUE))*Wind!$B$9)/1000</f>
        <v>6144.2248314942999</v>
      </c>
      <c r="D6675" s="23" t="s">
        <v>9</v>
      </c>
    </row>
    <row r="6676" spans="1:4" x14ac:dyDescent="0.35">
      <c r="A6676" s="4">
        <f>Climate285!F6703*((113.5/10)^0.12)</f>
        <v>11.459739009579327</v>
      </c>
      <c r="B6676" s="24">
        <f>VLOOKUP(A6676,'Wind - Power Curve'!$A$3:$B$47,2)*Wind!$B$9</f>
        <v>6489.9000000000005</v>
      </c>
      <c r="C6676">
        <f>(0.5*(A6676^3)*Wind!$B$11*Wind!$B$7*(VLOOKUP(A6676+0.5,'Wind - Power Curve'!$A$3:$E$47,5,TRUE))*Wind!$B$9)/1000</f>
        <v>6776.426827322116</v>
      </c>
      <c r="D6676" s="23" t="s">
        <v>9</v>
      </c>
    </row>
    <row r="6677" spans="1:4" x14ac:dyDescent="0.35">
      <c r="A6677" s="4">
        <f>Climate285!F6704*((113.5/10)^0.12)</f>
        <v>11.916147676043536</v>
      </c>
      <c r="B6677" s="24">
        <f>VLOOKUP(A6677,'Wind - Power Curve'!$A$3:$B$47,2)*Wind!$B$9</f>
        <v>6848.1</v>
      </c>
      <c r="C6677">
        <f>(0.5*(A6677^3)*Wind!$B$11*Wind!$B$7*(VLOOKUP(A6677+0.5,'Wind - Power Curve'!$A$3:$E$47,5,TRUE))*Wind!$B$9)/1000</f>
        <v>6902.9468279862813</v>
      </c>
      <c r="D6677" s="23" t="s">
        <v>9</v>
      </c>
    </row>
    <row r="6678" spans="1:4" x14ac:dyDescent="0.35">
      <c r="A6678" s="4">
        <f>Climate285!F6705*((113.5/10)^0.12)</f>
        <v>11.61232137901311</v>
      </c>
      <c r="B6678" s="24">
        <f>VLOOKUP(A6678,'Wind - Power Curve'!$A$3:$B$47,2)*Wind!$B$9</f>
        <v>6848.1</v>
      </c>
      <c r="C6678">
        <f>(0.5*(A6678^3)*Wind!$B$11*Wind!$B$7*(VLOOKUP(A6678+0.5,'Wind - Power Curve'!$A$3:$E$47,5,TRUE))*Wind!$B$9)/1000</f>
        <v>6388.2813957979051</v>
      </c>
      <c r="D6678" s="23" t="s">
        <v>9</v>
      </c>
    </row>
    <row r="6679" spans="1:4" x14ac:dyDescent="0.35">
      <c r="A6679" s="4">
        <f>Climate285!F6706*((113.5/10)^0.12)</f>
        <v>11.711366074961354</v>
      </c>
      <c r="B6679" s="24">
        <f>VLOOKUP(A6679,'Wind - Power Curve'!$A$3:$B$47,2)*Wind!$B$9</f>
        <v>6848.1</v>
      </c>
      <c r="C6679">
        <f>(0.5*(A6679^3)*Wind!$B$11*Wind!$B$7*(VLOOKUP(A6679+0.5,'Wind - Power Curve'!$A$3:$E$47,5,TRUE))*Wind!$B$9)/1000</f>
        <v>6553.141823057068</v>
      </c>
      <c r="D6679" s="23" t="s">
        <v>9</v>
      </c>
    </row>
    <row r="6680" spans="1:4" x14ac:dyDescent="0.35">
      <c r="A6680" s="4">
        <f>Climate285!F6707*((113.5/10)^0.12)</f>
        <v>11.7582115392612</v>
      </c>
      <c r="B6680" s="24">
        <f>VLOOKUP(A6680,'Wind - Power Curve'!$A$3:$B$47,2)*Wind!$B$9</f>
        <v>6848.1</v>
      </c>
      <c r="C6680">
        <f>(0.5*(A6680^3)*Wind!$B$11*Wind!$B$7*(VLOOKUP(A6680+0.5,'Wind - Power Curve'!$A$3:$E$47,5,TRUE))*Wind!$B$9)/1000</f>
        <v>6632.0944951423362</v>
      </c>
      <c r="D6680" s="23" t="s">
        <v>9</v>
      </c>
    </row>
    <row r="6681" spans="1:4" x14ac:dyDescent="0.35">
      <c r="A6681" s="4">
        <f>Climate285!F6708*((113.5/10)^0.12)</f>
        <v>11.823795189280984</v>
      </c>
      <c r="B6681" s="24">
        <f>VLOOKUP(A6681,'Wind - Power Curve'!$A$3:$B$47,2)*Wind!$B$9</f>
        <v>6848.1</v>
      </c>
      <c r="C6681">
        <f>(0.5*(A6681^3)*Wind!$B$11*Wind!$B$7*(VLOOKUP(A6681+0.5,'Wind - Power Curve'!$A$3:$E$47,5,TRUE))*Wind!$B$9)/1000</f>
        <v>6743.6899180128348</v>
      </c>
      <c r="D6681" s="23" t="s">
        <v>9</v>
      </c>
    </row>
    <row r="6682" spans="1:4" x14ac:dyDescent="0.35">
      <c r="A6682" s="4">
        <f>Climate285!F6709*((113.5/10)^0.12)</f>
        <v>12.060699394454486</v>
      </c>
      <c r="B6682" s="24">
        <f>VLOOKUP(A6682,'Wind - Power Curve'!$A$3:$B$47,2)*Wind!$B$9</f>
        <v>7049.7</v>
      </c>
      <c r="C6682">
        <f>(0.5*(A6682^3)*Wind!$B$11*Wind!$B$7*(VLOOKUP(A6682+0.5,'Wind - Power Curve'!$A$3:$E$47,5,TRUE))*Wind!$B$9)/1000</f>
        <v>6417.9414619796162</v>
      </c>
      <c r="D6682" s="23" t="s">
        <v>9</v>
      </c>
    </row>
    <row r="6683" spans="1:4" x14ac:dyDescent="0.35">
      <c r="A6683" s="4">
        <f>Climate285!F6710*((113.5/10)^0.12)</f>
        <v>11.968346907691936</v>
      </c>
      <c r="B6683" s="24">
        <f>VLOOKUP(A6683,'Wind - Power Curve'!$A$3:$B$47,2)*Wind!$B$9</f>
        <v>6848.1</v>
      </c>
      <c r="C6683">
        <f>(0.5*(A6683^3)*Wind!$B$11*Wind!$B$7*(VLOOKUP(A6683+0.5,'Wind - Power Curve'!$A$3:$E$47,5,TRUE))*Wind!$B$9)/1000</f>
        <v>6994.0608198878945</v>
      </c>
      <c r="D6683" s="23" t="s">
        <v>9</v>
      </c>
    </row>
    <row r="6684" spans="1:4" x14ac:dyDescent="0.35">
      <c r="A6684" s="4">
        <f>Climate285!F6711*((113.5/10)^0.12)</f>
        <v>11.790334143352522</v>
      </c>
      <c r="B6684" s="24">
        <f>VLOOKUP(A6684,'Wind - Power Curve'!$A$3:$B$47,2)*Wind!$B$9</f>
        <v>6848.1</v>
      </c>
      <c r="C6684">
        <f>(0.5*(A6684^3)*Wind!$B$11*Wind!$B$7*(VLOOKUP(A6684+0.5,'Wind - Power Curve'!$A$3:$E$47,5,TRUE))*Wind!$B$9)/1000</f>
        <v>6686.5983673589608</v>
      </c>
      <c r="D6684" s="23" t="s">
        <v>9</v>
      </c>
    </row>
    <row r="6685" spans="1:4" x14ac:dyDescent="0.35">
      <c r="A6685" s="4">
        <f>Climate285!F6712*((113.5/10)^0.12)</f>
        <v>11.319202616679792</v>
      </c>
      <c r="B6685" s="24">
        <f>VLOOKUP(A6685,'Wind - Power Curve'!$A$3:$B$47,2)*Wind!$B$9</f>
        <v>6489.9000000000005</v>
      </c>
      <c r="C6685">
        <f>(0.5*(A6685^3)*Wind!$B$11*Wind!$B$7*(VLOOKUP(A6685+0.5,'Wind - Power Curve'!$A$3:$E$47,5,TRUE))*Wind!$B$9)/1000</f>
        <v>6530.163789830498</v>
      </c>
      <c r="D6685" s="23" t="s">
        <v>9</v>
      </c>
    </row>
    <row r="6686" spans="1:4" x14ac:dyDescent="0.35">
      <c r="A6686" s="4">
        <f>Climate285!F6713*((113.5/10)^0.12)</f>
        <v>11.602952286153142</v>
      </c>
      <c r="B6686" s="24">
        <f>VLOOKUP(A6686,'Wind - Power Curve'!$A$3:$B$47,2)*Wind!$B$9</f>
        <v>6848.1</v>
      </c>
      <c r="C6686">
        <f>(0.5*(A6686^3)*Wind!$B$11*Wind!$B$7*(VLOOKUP(A6686+0.5,'Wind - Power Curve'!$A$3:$E$47,5,TRUE))*Wind!$B$9)/1000</f>
        <v>6372.8312229180656</v>
      </c>
      <c r="D6686" s="23" t="s">
        <v>9</v>
      </c>
    </row>
    <row r="6687" spans="1:4" x14ac:dyDescent="0.35">
      <c r="A6687" s="4">
        <f>Climate285!F6714*((113.5/10)^0.12)</f>
        <v>11.550753054504742</v>
      </c>
      <c r="B6687" s="24">
        <f>VLOOKUP(A6687,'Wind - Power Curve'!$A$3:$B$47,2)*Wind!$B$9</f>
        <v>6848.1</v>
      </c>
      <c r="C6687">
        <f>(0.5*(A6687^3)*Wind!$B$11*Wind!$B$7*(VLOOKUP(A6687+0.5,'Wind - Power Curve'!$A$3:$E$47,5,TRUE))*Wind!$B$9)/1000</f>
        <v>6287.2075188250037</v>
      </c>
      <c r="D6687" s="23" t="s">
        <v>9</v>
      </c>
    </row>
    <row r="6688" spans="1:4" x14ac:dyDescent="0.35">
      <c r="A6688" s="4">
        <f>Climate285!F6715*((113.5/10)^0.12)</f>
        <v>11.205435060523024</v>
      </c>
      <c r="B6688" s="24">
        <f>VLOOKUP(A6688,'Wind - Power Curve'!$A$3:$B$47,2)*Wind!$B$9</f>
        <v>6489.9000000000005</v>
      </c>
      <c r="C6688">
        <f>(0.5*(A6688^3)*Wind!$B$11*Wind!$B$7*(VLOOKUP(A6688+0.5,'Wind - Power Curve'!$A$3:$E$47,5,TRUE))*Wind!$B$9)/1000</f>
        <v>6335.2351799701501</v>
      </c>
      <c r="D6688" s="23" t="s">
        <v>9</v>
      </c>
    </row>
    <row r="6689" spans="1:4" x14ac:dyDescent="0.35">
      <c r="A6689" s="4">
        <f>Climate285!F6716*((113.5/10)^0.12)</f>
        <v>11.301802872796992</v>
      </c>
      <c r="B6689" s="24">
        <f>VLOOKUP(A6689,'Wind - Power Curve'!$A$3:$B$47,2)*Wind!$B$9</f>
        <v>6489.9000000000005</v>
      </c>
      <c r="C6689">
        <f>(0.5*(A6689^3)*Wind!$B$11*Wind!$B$7*(VLOOKUP(A6689+0.5,'Wind - Power Curve'!$A$3:$E$47,5,TRUE))*Wind!$B$9)/1000</f>
        <v>6500.0957866521658</v>
      </c>
      <c r="D6689" s="23" t="s">
        <v>9</v>
      </c>
    </row>
    <row r="6690" spans="1:4" x14ac:dyDescent="0.35">
      <c r="A6690" s="4">
        <f>Climate285!F6717*((113.5/10)^0.12)</f>
        <v>11.305818198308407</v>
      </c>
      <c r="B6690" s="24">
        <f>VLOOKUP(A6690,'Wind - Power Curve'!$A$3:$B$47,2)*Wind!$B$9</f>
        <v>6489.9000000000005</v>
      </c>
      <c r="C6690">
        <f>(0.5*(A6690^3)*Wind!$B$11*Wind!$B$7*(VLOOKUP(A6690+0.5,'Wind - Power Curve'!$A$3:$E$47,5,TRUE))*Wind!$B$9)/1000</f>
        <v>6507.0263466753995</v>
      </c>
      <c r="D6690" s="23" t="s">
        <v>9</v>
      </c>
    </row>
    <row r="6691" spans="1:4" x14ac:dyDescent="0.35">
      <c r="A6691" s="4">
        <f>Climate285!F6718*((113.5/10)^0.12)</f>
        <v>11.059544900274934</v>
      </c>
      <c r="B6691" s="24">
        <f>VLOOKUP(A6691,'Wind - Power Curve'!$A$3:$B$47,2)*Wind!$B$9</f>
        <v>6489.9000000000005</v>
      </c>
      <c r="C6691">
        <f>(0.5*(A6691^3)*Wind!$B$11*Wind!$B$7*(VLOOKUP(A6691+0.5,'Wind - Power Curve'!$A$3:$E$47,5,TRUE))*Wind!$B$9)/1000</f>
        <v>6090.9963730883837</v>
      </c>
      <c r="D6691" s="23" t="s">
        <v>9</v>
      </c>
    </row>
    <row r="6692" spans="1:4" x14ac:dyDescent="0.35">
      <c r="A6692" s="4">
        <f>Climate285!F6719*((113.5/10)^0.12)</f>
        <v>10.595105582787896</v>
      </c>
      <c r="B6692" s="24">
        <f>VLOOKUP(A6692,'Wind - Power Curve'!$A$3:$B$47,2)*Wind!$B$9</f>
        <v>5968.8</v>
      </c>
      <c r="C6692">
        <f>(0.5*(A6692^3)*Wind!$B$11*Wind!$B$7*(VLOOKUP(A6692+0.5,'Wind - Power Curve'!$A$3:$E$47,5,TRUE))*Wind!$B$9)/1000</f>
        <v>5799.3032145696534</v>
      </c>
      <c r="D6692" s="23" t="s">
        <v>9</v>
      </c>
    </row>
    <row r="6693" spans="1:4" x14ac:dyDescent="0.35">
      <c r="A6693" s="4">
        <f>Climate285!F6720*((113.5/10)^0.12)</f>
        <v>10.920346949212538</v>
      </c>
      <c r="B6693" s="24">
        <f>VLOOKUP(A6693,'Wind - Power Curve'!$A$3:$B$47,2)*Wind!$B$9</f>
        <v>5968.8</v>
      </c>
      <c r="C6693">
        <f>(0.5*(A6693^3)*Wind!$B$11*Wind!$B$7*(VLOOKUP(A6693+0.5,'Wind - Power Curve'!$A$3:$E$47,5,TRUE))*Wind!$B$9)/1000</f>
        <v>6349.9346977672658</v>
      </c>
      <c r="D6693" s="23" t="s">
        <v>9</v>
      </c>
    </row>
    <row r="6694" spans="1:4" x14ac:dyDescent="0.35">
      <c r="A6694" s="4">
        <f>Climate285!F6721*((113.5/10)^0.12)</f>
        <v>10.880193694098383</v>
      </c>
      <c r="B6694" s="24">
        <f>VLOOKUP(A6694,'Wind - Power Curve'!$A$3:$B$47,2)*Wind!$B$9</f>
        <v>5968.8</v>
      </c>
      <c r="C6694">
        <f>(0.5*(A6694^3)*Wind!$B$11*Wind!$B$7*(VLOOKUP(A6694+0.5,'Wind - Power Curve'!$A$3:$E$47,5,TRUE))*Wind!$B$9)/1000</f>
        <v>6280.1473023224771</v>
      </c>
      <c r="D6694" s="23" t="s">
        <v>9</v>
      </c>
    </row>
    <row r="6695" spans="1:4" x14ac:dyDescent="0.35">
      <c r="A6695" s="4">
        <f>Climate285!F6722*((113.5/10)^0.12)</f>
        <v>10.58305960625365</v>
      </c>
      <c r="B6695" s="24">
        <f>VLOOKUP(A6695,'Wind - Power Curve'!$A$3:$B$47,2)*Wind!$B$9</f>
        <v>5968.8</v>
      </c>
      <c r="C6695">
        <f>(0.5*(A6695^3)*Wind!$B$11*Wind!$B$7*(VLOOKUP(A6695+0.5,'Wind - Power Curve'!$A$3:$E$47,5,TRUE))*Wind!$B$9)/1000</f>
        <v>5779.5453531266294</v>
      </c>
      <c r="D6695" s="23" t="s">
        <v>9</v>
      </c>
    </row>
    <row r="6696" spans="1:4" x14ac:dyDescent="0.35">
      <c r="A6696" s="4">
        <f>Climate285!F6723*((113.5/10)^0.12)</f>
        <v>10.513460630722451</v>
      </c>
      <c r="B6696" s="24">
        <f>VLOOKUP(A6696,'Wind - Power Curve'!$A$3:$B$47,2)*Wind!$B$9</f>
        <v>5968.8</v>
      </c>
      <c r="C6696">
        <f>(0.5*(A6696^3)*Wind!$B$11*Wind!$B$7*(VLOOKUP(A6696+0.5,'Wind - Power Curve'!$A$3:$E$47,5,TRUE))*Wind!$B$9)/1000</f>
        <v>5666.2669055392525</v>
      </c>
      <c r="D6696" s="23" t="s">
        <v>9</v>
      </c>
    </row>
    <row r="6697" spans="1:4" x14ac:dyDescent="0.35">
      <c r="A6697" s="4">
        <f>Climate285!F6724*((113.5/10)^0.12)</f>
        <v>10.56565986237085</v>
      </c>
      <c r="B6697" s="24">
        <f>VLOOKUP(A6697,'Wind - Power Curve'!$A$3:$B$47,2)*Wind!$B$9</f>
        <v>5968.8</v>
      </c>
      <c r="C6697">
        <f>(0.5*(A6697^3)*Wind!$B$11*Wind!$B$7*(VLOOKUP(A6697+0.5,'Wind - Power Curve'!$A$3:$E$47,5,TRUE))*Wind!$B$9)/1000</f>
        <v>5751.0855219505056</v>
      </c>
      <c r="D6697" s="23" t="s">
        <v>9</v>
      </c>
    </row>
    <row r="6698" spans="1:4" x14ac:dyDescent="0.35">
      <c r="A6698" s="4">
        <f>Climate285!F6725*((113.5/10)^0.12)</f>
        <v>10.753041719570232</v>
      </c>
      <c r="B6698" s="24">
        <f>VLOOKUP(A6698,'Wind - Power Curve'!$A$3:$B$47,2)*Wind!$B$9</f>
        <v>5968.8</v>
      </c>
      <c r="C6698">
        <f>(0.5*(A6698^3)*Wind!$B$11*Wind!$B$7*(VLOOKUP(A6698+0.5,'Wind - Power Curve'!$A$3:$E$47,5,TRUE))*Wind!$B$9)/1000</f>
        <v>6062.5305747391358</v>
      </c>
      <c r="D6698" s="23" t="s">
        <v>9</v>
      </c>
    </row>
    <row r="6699" spans="1:4" x14ac:dyDescent="0.35">
      <c r="A6699" s="4">
        <f>Climate285!F6726*((113.5/10)^0.12)</f>
        <v>11.000653459440842</v>
      </c>
      <c r="B6699" s="24">
        <f>VLOOKUP(A6699,'Wind - Power Curve'!$A$3:$B$47,2)*Wind!$B$9</f>
        <v>6489.9000000000005</v>
      </c>
      <c r="C6699">
        <f>(0.5*(A6699^3)*Wind!$B$11*Wind!$B$7*(VLOOKUP(A6699+0.5,'Wind - Power Curve'!$A$3:$E$47,5,TRUE))*Wind!$B$9)/1000</f>
        <v>5994.2109676220762</v>
      </c>
      <c r="D6699" s="23" t="s">
        <v>9</v>
      </c>
    </row>
    <row r="6700" spans="1:4" x14ac:dyDescent="0.35">
      <c r="A6700" s="4">
        <f>Climate285!F6727*((113.5/10)^0.12)</f>
        <v>10.761072370593061</v>
      </c>
      <c r="B6700" s="24">
        <f>VLOOKUP(A6700,'Wind - Power Curve'!$A$3:$B$47,2)*Wind!$B$9</f>
        <v>5968.8</v>
      </c>
      <c r="C6700">
        <f>(0.5*(A6700^3)*Wind!$B$11*Wind!$B$7*(VLOOKUP(A6700+0.5,'Wind - Power Curve'!$A$3:$E$47,5,TRUE))*Wind!$B$9)/1000</f>
        <v>6076.1236875634604</v>
      </c>
      <c r="D6700" s="23" t="s">
        <v>9</v>
      </c>
    </row>
    <row r="6701" spans="1:4" x14ac:dyDescent="0.35">
      <c r="A6701" s="4">
        <f>Climate285!F6728*((113.5/10)^0.12)</f>
        <v>10.853424857355614</v>
      </c>
      <c r="B6701" s="24">
        <f>VLOOKUP(A6701,'Wind - Power Curve'!$A$3:$B$47,2)*Wind!$B$9</f>
        <v>5968.8</v>
      </c>
      <c r="C6701">
        <f>(0.5*(A6701^3)*Wind!$B$11*Wind!$B$7*(VLOOKUP(A6701+0.5,'Wind - Power Curve'!$A$3:$E$47,5,TRUE))*Wind!$B$9)/1000</f>
        <v>6233.9076018183769</v>
      </c>
      <c r="D6701" s="23" t="s">
        <v>9</v>
      </c>
    </row>
    <row r="6702" spans="1:4" x14ac:dyDescent="0.35">
      <c r="A6702" s="4">
        <f>Climate285!F6729*((113.5/10)^0.12)</f>
        <v>10.704857813433248</v>
      </c>
      <c r="B6702" s="24">
        <f>VLOOKUP(A6702,'Wind - Power Curve'!$A$3:$B$47,2)*Wind!$B$9</f>
        <v>5968.8</v>
      </c>
      <c r="C6702">
        <f>(0.5*(A6702^3)*Wind!$B$11*Wind!$B$7*(VLOOKUP(A6702+0.5,'Wind - Power Curve'!$A$3:$E$47,5,TRUE))*Wind!$B$9)/1000</f>
        <v>5981.3974201919727</v>
      </c>
      <c r="D6702" s="23" t="s">
        <v>9</v>
      </c>
    </row>
    <row r="6703" spans="1:4" x14ac:dyDescent="0.35">
      <c r="A6703" s="4">
        <f>Climate285!F6730*((113.5/10)^0.12)</f>
        <v>10.554952327673742</v>
      </c>
      <c r="B6703" s="24">
        <f>VLOOKUP(A6703,'Wind - Power Curve'!$A$3:$B$47,2)*Wind!$B$9</f>
        <v>5968.8</v>
      </c>
      <c r="C6703">
        <f>(0.5*(A6703^3)*Wind!$B$11*Wind!$B$7*(VLOOKUP(A6703+0.5,'Wind - Power Curve'!$A$3:$E$47,5,TRUE))*Wind!$B$9)/1000</f>
        <v>5733.6183037690907</v>
      </c>
      <c r="D6703" s="23" t="s">
        <v>9</v>
      </c>
    </row>
    <row r="6704" spans="1:4" x14ac:dyDescent="0.35">
      <c r="A6704" s="4">
        <f>Climate285!F6731*((113.5/10)^0.12)</f>
        <v>10.842717322658508</v>
      </c>
      <c r="B6704" s="24">
        <f>VLOOKUP(A6704,'Wind - Power Curve'!$A$3:$B$47,2)*Wind!$B$9</f>
        <v>5968.8</v>
      </c>
      <c r="C6704">
        <f>(0.5*(A6704^3)*Wind!$B$11*Wind!$B$7*(VLOOKUP(A6704+0.5,'Wind - Power Curve'!$A$3:$E$47,5,TRUE))*Wind!$B$9)/1000</f>
        <v>6215.4754611983926</v>
      </c>
      <c r="D6704" s="23" t="s">
        <v>9</v>
      </c>
    </row>
    <row r="6705" spans="1:4" x14ac:dyDescent="0.35">
      <c r="A6705" s="4">
        <f>Climate285!F6732*((113.5/10)^0.12)</f>
        <v>10.686119627713309</v>
      </c>
      <c r="B6705" s="24">
        <f>VLOOKUP(A6705,'Wind - Power Curve'!$A$3:$B$47,2)*Wind!$B$9</f>
        <v>5968.8</v>
      </c>
      <c r="C6705">
        <f>(0.5*(A6705^3)*Wind!$B$11*Wind!$B$7*(VLOOKUP(A6705+0.5,'Wind - Power Curve'!$A$3:$E$47,5,TRUE))*Wind!$B$9)/1000</f>
        <v>5950.0421806842533</v>
      </c>
      <c r="D6705" s="23" t="s">
        <v>9</v>
      </c>
    </row>
    <row r="6706" spans="1:4" x14ac:dyDescent="0.35">
      <c r="A6706" s="4">
        <f>Climate285!F6733*((113.5/10)^0.12)</f>
        <v>11.075606202320596</v>
      </c>
      <c r="B6706" s="24">
        <f>VLOOKUP(A6706,'Wind - Power Curve'!$A$3:$B$47,2)*Wind!$B$9</f>
        <v>6489.9000000000005</v>
      </c>
      <c r="C6706">
        <f>(0.5*(A6706^3)*Wind!$B$11*Wind!$B$7*(VLOOKUP(A6706+0.5,'Wind - Power Curve'!$A$3:$E$47,5,TRUE))*Wind!$B$9)/1000</f>
        <v>6117.5720076657753</v>
      </c>
      <c r="D6706" s="23" t="s">
        <v>9</v>
      </c>
    </row>
    <row r="6707" spans="1:4" x14ac:dyDescent="0.35">
      <c r="A6707" s="4">
        <f>Climate285!F6734*((113.5/10)^0.12)</f>
        <v>10.914993181863982</v>
      </c>
      <c r="B6707" s="24">
        <f>VLOOKUP(A6707,'Wind - Power Curve'!$A$3:$B$47,2)*Wind!$B$9</f>
        <v>5968.8</v>
      </c>
      <c r="C6707">
        <f>(0.5*(A6707^3)*Wind!$B$11*Wind!$B$7*(VLOOKUP(A6707+0.5,'Wind - Power Curve'!$A$3:$E$47,5,TRUE))*Wind!$B$9)/1000</f>
        <v>6340.5999918789257</v>
      </c>
      <c r="D6707" s="23" t="s">
        <v>9</v>
      </c>
    </row>
    <row r="6708" spans="1:4" x14ac:dyDescent="0.35">
      <c r="A6708" s="4">
        <f>Climate285!F6735*((113.5/10)^0.12)</f>
        <v>10.723595999153186</v>
      </c>
      <c r="B6708" s="24">
        <f>VLOOKUP(A6708,'Wind - Power Curve'!$A$3:$B$47,2)*Wind!$B$9</f>
        <v>5968.8</v>
      </c>
      <c r="C6708">
        <f>(0.5*(A6708^3)*Wind!$B$11*Wind!$B$7*(VLOOKUP(A6708+0.5,'Wind - Power Curve'!$A$3:$E$47,5,TRUE))*Wind!$B$9)/1000</f>
        <v>6012.8626228519861</v>
      </c>
      <c r="D6708" s="23" t="s">
        <v>9</v>
      </c>
    </row>
    <row r="6709" spans="1:4" x14ac:dyDescent="0.35">
      <c r="A6709" s="4">
        <f>Climate285!F6736*((113.5/10)^0.12)</f>
        <v>11.024745412509334</v>
      </c>
      <c r="B6709" s="24">
        <f>VLOOKUP(A6709,'Wind - Power Curve'!$A$3:$B$47,2)*Wind!$B$9</f>
        <v>6489.9000000000005</v>
      </c>
      <c r="C6709">
        <f>(0.5*(A6709^3)*Wind!$B$11*Wind!$B$7*(VLOOKUP(A6709+0.5,'Wind - Power Curve'!$A$3:$E$47,5,TRUE))*Wind!$B$9)/1000</f>
        <v>6033.680100180949</v>
      </c>
      <c r="D6709" s="23" t="s">
        <v>9</v>
      </c>
    </row>
    <row r="6710" spans="1:4" x14ac:dyDescent="0.35">
      <c r="A6710" s="4">
        <f>Climate285!F6737*((113.5/10)^0.12)</f>
        <v>10.798548742032938</v>
      </c>
      <c r="B6710" s="24">
        <f>VLOOKUP(A6710,'Wind - Power Curve'!$A$3:$B$47,2)*Wind!$B$9</f>
        <v>5968.8</v>
      </c>
      <c r="C6710">
        <f>(0.5*(A6710^3)*Wind!$B$11*Wind!$B$7*(VLOOKUP(A6710+0.5,'Wind - Power Curve'!$A$3:$E$47,5,TRUE))*Wind!$B$9)/1000</f>
        <v>6139.8269146877883</v>
      </c>
      <c r="D6710" s="23" t="s">
        <v>9</v>
      </c>
    </row>
    <row r="6711" spans="1:4" x14ac:dyDescent="0.35">
      <c r="A6711" s="4">
        <f>Climate285!F6738*((113.5/10)^0.12)</f>
        <v>10.751703277733093</v>
      </c>
      <c r="B6711" s="24">
        <f>VLOOKUP(A6711,'Wind - Power Curve'!$A$3:$B$47,2)*Wind!$B$9</f>
        <v>5968.8</v>
      </c>
      <c r="C6711">
        <f>(0.5*(A6711^3)*Wind!$B$11*Wind!$B$7*(VLOOKUP(A6711+0.5,'Wind - Power Curve'!$A$3:$E$47,5,TRUE))*Wind!$B$9)/1000</f>
        <v>6060.2670288105255</v>
      </c>
      <c r="D6711" s="23" t="s">
        <v>9</v>
      </c>
    </row>
    <row r="6712" spans="1:4" x14ac:dyDescent="0.35">
      <c r="A6712" s="4">
        <f>Climate285!F6739*((113.5/10)^0.12)</f>
        <v>10.880193694098383</v>
      </c>
      <c r="B6712" s="24">
        <f>VLOOKUP(A6712,'Wind - Power Curve'!$A$3:$B$47,2)*Wind!$B$9</f>
        <v>5968.8</v>
      </c>
      <c r="C6712">
        <f>(0.5*(A6712^3)*Wind!$B$11*Wind!$B$7*(VLOOKUP(A6712+0.5,'Wind - Power Curve'!$A$3:$E$47,5,TRUE))*Wind!$B$9)/1000</f>
        <v>6280.1473023224771</v>
      </c>
      <c r="D6712" s="23" t="s">
        <v>9</v>
      </c>
    </row>
    <row r="6713" spans="1:4" x14ac:dyDescent="0.35">
      <c r="A6713" s="4">
        <f>Climate285!F6740*((113.5/10)^0.12)</f>
        <v>10.860117066541308</v>
      </c>
      <c r="B6713" s="24">
        <f>VLOOKUP(A6713,'Wind - Power Curve'!$A$3:$B$47,2)*Wind!$B$9</f>
        <v>5968.8</v>
      </c>
      <c r="C6713">
        <f>(0.5*(A6713^3)*Wind!$B$11*Wind!$B$7*(VLOOKUP(A6713+0.5,'Wind - Power Curve'!$A$3:$E$47,5,TRUE))*Wind!$B$9)/1000</f>
        <v>6245.446174167716</v>
      </c>
      <c r="D6713" s="23" t="s">
        <v>9</v>
      </c>
    </row>
    <row r="6714" spans="1:4" x14ac:dyDescent="0.35">
      <c r="A6714" s="4">
        <f>Climate285!F6741*((113.5/10)^0.12)</f>
        <v>10.790518091010107</v>
      </c>
      <c r="B6714" s="24">
        <f>VLOOKUP(A6714,'Wind - Power Curve'!$A$3:$B$47,2)*Wind!$B$9</f>
        <v>5968.8</v>
      </c>
      <c r="C6714">
        <f>(0.5*(A6714^3)*Wind!$B$11*Wind!$B$7*(VLOOKUP(A6714+0.5,'Wind - Power Curve'!$A$3:$E$47,5,TRUE))*Wind!$B$9)/1000</f>
        <v>6126.1389231431522</v>
      </c>
      <c r="D6714" s="23" t="s">
        <v>9</v>
      </c>
    </row>
    <row r="6715" spans="1:4" x14ac:dyDescent="0.35">
      <c r="A6715" s="4">
        <f>Climate285!F6742*((113.5/10)^0.12)</f>
        <v>10.390323981705714</v>
      </c>
      <c r="B6715" s="24">
        <f>VLOOKUP(A6715,'Wind - Power Curve'!$A$3:$B$47,2)*Wind!$B$9</f>
        <v>5330.7</v>
      </c>
      <c r="C6715">
        <f>(0.5*(A6715^3)*Wind!$B$11*Wind!$B$7*(VLOOKUP(A6715+0.5,'Wind - Power Curve'!$A$3:$E$47,5,TRUE))*Wind!$B$9)/1000</f>
        <v>5783.7085279437524</v>
      </c>
      <c r="D6715" s="23" t="s">
        <v>9</v>
      </c>
    </row>
    <row r="6716" spans="1:4" x14ac:dyDescent="0.35">
      <c r="A6716" s="4">
        <f>Climate285!F6743*((113.5/10)^0.12)</f>
        <v>10.289940843920331</v>
      </c>
      <c r="B6716" s="24">
        <f>VLOOKUP(A6716,'Wind - Power Curve'!$A$3:$B$47,2)*Wind!$B$9</f>
        <v>5330.7</v>
      </c>
      <c r="C6716">
        <f>(0.5*(A6716^3)*Wind!$B$11*Wind!$B$7*(VLOOKUP(A6716+0.5,'Wind - Power Curve'!$A$3:$E$47,5,TRUE))*Wind!$B$9)/1000</f>
        <v>5617.6899220391915</v>
      </c>
      <c r="D6716" s="23" t="s">
        <v>9</v>
      </c>
    </row>
    <row r="6717" spans="1:4" x14ac:dyDescent="0.35">
      <c r="A6717" s="4">
        <f>Climate285!F6744*((113.5/10)^0.12)</f>
        <v>10.307340587803131</v>
      </c>
      <c r="B6717" s="24">
        <f>VLOOKUP(A6717,'Wind - Power Curve'!$A$3:$B$47,2)*Wind!$B$9</f>
        <v>5330.7</v>
      </c>
      <c r="C6717">
        <f>(0.5*(A6717^3)*Wind!$B$11*Wind!$B$7*(VLOOKUP(A6717+0.5,'Wind - Power Curve'!$A$3:$E$47,5,TRUE))*Wind!$B$9)/1000</f>
        <v>5646.2357837951567</v>
      </c>
      <c r="D6717" s="23" t="s">
        <v>9</v>
      </c>
    </row>
    <row r="6718" spans="1:4" x14ac:dyDescent="0.35">
      <c r="A6718" s="4">
        <f>Climate285!F6745*((113.5/10)^0.12)</f>
        <v>10.430477236819867</v>
      </c>
      <c r="B6718" s="24">
        <f>VLOOKUP(A6718,'Wind - Power Curve'!$A$3:$B$47,2)*Wind!$B$9</f>
        <v>5330.7</v>
      </c>
      <c r="C6718">
        <f>(0.5*(A6718^3)*Wind!$B$11*Wind!$B$7*(VLOOKUP(A6718+0.5,'Wind - Power Curve'!$A$3:$E$47,5,TRUE))*Wind!$B$9)/1000</f>
        <v>5851.0211588736693</v>
      </c>
      <c r="D6718" s="23" t="s">
        <v>9</v>
      </c>
    </row>
    <row r="6719" spans="1:4" x14ac:dyDescent="0.35">
      <c r="A6719" s="4">
        <f>Climate285!F6746*((113.5/10)^0.12)</f>
        <v>10.649981698110571</v>
      </c>
      <c r="B6719" s="24">
        <f>VLOOKUP(A6719,'Wind - Power Curve'!$A$3:$B$47,2)*Wind!$B$9</f>
        <v>5968.8</v>
      </c>
      <c r="C6719">
        <f>(0.5*(A6719^3)*Wind!$B$11*Wind!$B$7*(VLOOKUP(A6719+0.5,'Wind - Power Curve'!$A$3:$E$47,5,TRUE))*Wind!$B$9)/1000</f>
        <v>5889.8811835139295</v>
      </c>
      <c r="D6719" s="23" t="s">
        <v>9</v>
      </c>
    </row>
    <row r="6720" spans="1:4" x14ac:dyDescent="0.35">
      <c r="A6720" s="4">
        <f>Climate285!F6747*((113.5/10)^0.12)</f>
        <v>10.542906351139496</v>
      </c>
      <c r="B6720" s="24">
        <f>VLOOKUP(A6720,'Wind - Power Curve'!$A$3:$B$47,2)*Wind!$B$9</f>
        <v>5968.8</v>
      </c>
      <c r="C6720">
        <f>(0.5*(A6720^3)*Wind!$B$11*Wind!$B$7*(VLOOKUP(A6720+0.5,'Wind - Power Curve'!$A$3:$E$47,5,TRUE))*Wind!$B$9)/1000</f>
        <v>5714.0099997974967</v>
      </c>
      <c r="D6720" s="23" t="s">
        <v>9</v>
      </c>
    </row>
    <row r="6721" spans="1:4" x14ac:dyDescent="0.35">
      <c r="A6721" s="4">
        <f>Climate285!F6748*((113.5/10)^0.12)</f>
        <v>10.558967653185158</v>
      </c>
      <c r="B6721" s="24">
        <f>VLOOKUP(A6721,'Wind - Power Curve'!$A$3:$B$47,2)*Wind!$B$9</f>
        <v>5968.8</v>
      </c>
      <c r="C6721">
        <f>(0.5*(A6721^3)*Wind!$B$11*Wind!$B$7*(VLOOKUP(A6721+0.5,'Wind - Power Curve'!$A$3:$E$47,5,TRUE))*Wind!$B$9)/1000</f>
        <v>5740.1643598079545</v>
      </c>
      <c r="D6721" s="23" t="s">
        <v>9</v>
      </c>
    </row>
    <row r="6722" spans="1:4" x14ac:dyDescent="0.35">
      <c r="A6722" s="4">
        <f>Climate285!F6749*((113.5/10)^0.12)</f>
        <v>10.284587076571777</v>
      </c>
      <c r="B6722" s="24">
        <f>VLOOKUP(A6722,'Wind - Power Curve'!$A$3:$B$47,2)*Wind!$B$9</f>
        <v>5330.7</v>
      </c>
      <c r="C6722">
        <f>(0.5*(A6722^3)*Wind!$B$11*Wind!$B$7*(VLOOKUP(A6722+0.5,'Wind - Power Curve'!$A$3:$E$47,5,TRUE))*Wind!$B$9)/1000</f>
        <v>5608.925976784144</v>
      </c>
      <c r="D6722" s="23" t="s">
        <v>9</v>
      </c>
    </row>
    <row r="6723" spans="1:4" x14ac:dyDescent="0.35">
      <c r="A6723" s="4">
        <f>Climate285!F6750*((113.5/10)^0.12)</f>
        <v>10.351509168428699</v>
      </c>
      <c r="B6723" s="24">
        <f>VLOOKUP(A6723,'Wind - Power Curve'!$A$3:$B$47,2)*Wind!$B$9</f>
        <v>5330.7</v>
      </c>
      <c r="C6723">
        <f>(0.5*(A6723^3)*Wind!$B$11*Wind!$B$7*(VLOOKUP(A6723+0.5,'Wind - Power Curve'!$A$3:$E$47,5,TRUE))*Wind!$B$9)/1000</f>
        <v>5719.1322998477563</v>
      </c>
      <c r="D6723" s="23" t="s">
        <v>9</v>
      </c>
    </row>
    <row r="6724" spans="1:4" x14ac:dyDescent="0.35">
      <c r="A6724" s="4">
        <f>Climate285!F6751*((113.5/10)^0.12)</f>
        <v>10.327417215360208</v>
      </c>
      <c r="B6724" s="24">
        <f>VLOOKUP(A6724,'Wind - Power Curve'!$A$3:$B$47,2)*Wind!$B$9</f>
        <v>5330.7</v>
      </c>
      <c r="C6724">
        <f>(0.5*(A6724^3)*Wind!$B$11*Wind!$B$7*(VLOOKUP(A6724+0.5,'Wind - Power Curve'!$A$3:$E$47,5,TRUE))*Wind!$B$9)/1000</f>
        <v>5679.2932866579968</v>
      </c>
      <c r="D6724" s="23" t="s">
        <v>9</v>
      </c>
    </row>
    <row r="6725" spans="1:4" x14ac:dyDescent="0.35">
      <c r="A6725" s="4">
        <f>Climate285!F6752*((113.5/10)^0.12)</f>
        <v>10.391662423542853</v>
      </c>
      <c r="B6725" s="24">
        <f>VLOOKUP(A6725,'Wind - Power Curve'!$A$3:$B$47,2)*Wind!$B$9</f>
        <v>5330.7</v>
      </c>
      <c r="C6725">
        <f>(0.5*(A6725^3)*Wind!$B$11*Wind!$B$7*(VLOOKUP(A6725+0.5,'Wind - Power Curve'!$A$3:$E$47,5,TRUE))*Wind!$B$9)/1000</f>
        <v>5785.9439215783677</v>
      </c>
      <c r="D6725" s="23" t="s">
        <v>9</v>
      </c>
    </row>
    <row r="6726" spans="1:4" x14ac:dyDescent="0.35">
      <c r="A6726" s="4">
        <f>Climate285!F6753*((113.5/10)^0.12)</f>
        <v>10.501414654188205</v>
      </c>
      <c r="B6726" s="24">
        <f>VLOOKUP(A6726,'Wind - Power Curve'!$A$3:$B$47,2)*Wind!$B$9</f>
        <v>5968.8</v>
      </c>
      <c r="C6726">
        <f>(0.5*(A6726^3)*Wind!$B$11*Wind!$B$7*(VLOOKUP(A6726+0.5,'Wind - Power Curve'!$A$3:$E$47,5,TRUE))*Wind!$B$9)/1000</f>
        <v>5646.8125473714063</v>
      </c>
      <c r="D6726" s="23" t="s">
        <v>9</v>
      </c>
    </row>
    <row r="6727" spans="1:4" x14ac:dyDescent="0.35">
      <c r="A6727" s="4">
        <f>Climate285!F6754*((113.5/10)^0.12)</f>
        <v>10.206957450017748</v>
      </c>
      <c r="B6727" s="24">
        <f>VLOOKUP(A6727,'Wind - Power Curve'!$A$3:$B$47,2)*Wind!$B$9</f>
        <v>5330.7</v>
      </c>
      <c r="C6727">
        <f>(0.5*(A6727^3)*Wind!$B$11*Wind!$B$7*(VLOOKUP(A6727+0.5,'Wind - Power Curve'!$A$3:$E$47,5,TRUE))*Wind!$B$9)/1000</f>
        <v>5482.8711860100948</v>
      </c>
      <c r="D6727" s="23" t="s">
        <v>9</v>
      </c>
    </row>
    <row r="6728" spans="1:4" x14ac:dyDescent="0.35">
      <c r="A6728" s="4">
        <f>Climate285!F6755*((113.5/10)^0.12)</f>
        <v>10.035636894864028</v>
      </c>
      <c r="B6728" s="24">
        <f>VLOOKUP(A6728,'Wind - Power Curve'!$A$3:$B$47,2)*Wind!$B$9</f>
        <v>5330.7</v>
      </c>
      <c r="C6728">
        <f>(0.5*(A6728^3)*Wind!$B$11*Wind!$B$7*(VLOOKUP(A6728+0.5,'Wind - Power Curve'!$A$3:$E$47,5,TRUE))*Wind!$B$9)/1000</f>
        <v>5211.3944746687957</v>
      </c>
      <c r="D6728" s="23" t="s">
        <v>9</v>
      </c>
    </row>
    <row r="6729" spans="1:4" x14ac:dyDescent="0.35">
      <c r="A6729" s="4">
        <f>Climate285!F6756*((113.5/10)^0.12)</f>
        <v>10.102558986720949</v>
      </c>
      <c r="B6729" s="24">
        <f>VLOOKUP(A6729,'Wind - Power Curve'!$A$3:$B$47,2)*Wind!$B$9</f>
        <v>5330.7</v>
      </c>
      <c r="C6729">
        <f>(0.5*(A6729^3)*Wind!$B$11*Wind!$B$7*(VLOOKUP(A6729+0.5,'Wind - Power Curve'!$A$3:$E$47,5,TRUE))*Wind!$B$9)/1000</f>
        <v>5316.3469343655679</v>
      </c>
      <c r="D6729" s="23" t="s">
        <v>9</v>
      </c>
    </row>
    <row r="6730" spans="1:4" x14ac:dyDescent="0.35">
      <c r="A6730" s="4">
        <f>Climate285!F6757*((113.5/10)^0.12)</f>
        <v>10.257818239829009</v>
      </c>
      <c r="B6730" s="24">
        <f>VLOOKUP(A6730,'Wind - Power Curve'!$A$3:$B$47,2)*Wind!$B$9</f>
        <v>5330.7</v>
      </c>
      <c r="C6730">
        <f>(0.5*(A6730^3)*Wind!$B$11*Wind!$B$7*(VLOOKUP(A6730+0.5,'Wind - Power Curve'!$A$3:$E$47,5,TRUE))*Wind!$B$9)/1000</f>
        <v>5565.2429497007815</v>
      </c>
      <c r="D6730" s="23" t="s">
        <v>9</v>
      </c>
    </row>
    <row r="6731" spans="1:4" x14ac:dyDescent="0.35">
      <c r="A6731" s="4">
        <f>Climate285!F6758*((113.5/10)^0.12)</f>
        <v>10.210972775529163</v>
      </c>
      <c r="B6731" s="24">
        <f>VLOOKUP(A6731,'Wind - Power Curve'!$A$3:$B$47,2)*Wind!$B$9</f>
        <v>5330.7</v>
      </c>
      <c r="C6731">
        <f>(0.5*(A6731^3)*Wind!$B$11*Wind!$B$7*(VLOOKUP(A6731+0.5,'Wind - Power Curve'!$A$3:$E$47,5,TRUE))*Wind!$B$9)/1000</f>
        <v>5489.3444689147263</v>
      </c>
      <c r="D6731" s="23" t="s">
        <v>9</v>
      </c>
    </row>
    <row r="6732" spans="1:4" x14ac:dyDescent="0.35">
      <c r="A6732" s="4">
        <f>Climate285!F6759*((113.5/10)^0.12)</f>
        <v>10.252464472480455</v>
      </c>
      <c r="B6732" s="24">
        <f>VLOOKUP(A6732,'Wind - Power Curve'!$A$3:$B$47,2)*Wind!$B$9</f>
        <v>5330.7</v>
      </c>
      <c r="C6732">
        <f>(0.5*(A6732^3)*Wind!$B$11*Wind!$B$7*(VLOOKUP(A6732+0.5,'Wind - Power Curve'!$A$3:$E$47,5,TRUE))*Wind!$B$9)/1000</f>
        <v>5556.5336508912178</v>
      </c>
      <c r="D6732" s="23" t="s">
        <v>9</v>
      </c>
    </row>
    <row r="6733" spans="1:4" x14ac:dyDescent="0.35">
      <c r="A6733" s="4">
        <f>Climate285!F6760*((113.5/10)^0.12)</f>
        <v>10.451892306214082</v>
      </c>
      <c r="B6733" s="24">
        <f>VLOOKUP(A6733,'Wind - Power Curve'!$A$3:$B$47,2)*Wind!$B$9</f>
        <v>5330.7</v>
      </c>
      <c r="C6733">
        <f>(0.5*(A6733^3)*Wind!$B$11*Wind!$B$7*(VLOOKUP(A6733+0.5,'Wind - Power Curve'!$A$3:$E$47,5,TRUE))*Wind!$B$9)/1000</f>
        <v>5887.1338277138366</v>
      </c>
      <c r="D6733" s="23" t="s">
        <v>9</v>
      </c>
    </row>
    <row r="6734" spans="1:4" x14ac:dyDescent="0.35">
      <c r="A6734" s="4">
        <f>Climate285!F6761*((113.5/10)^0.12)</f>
        <v>10.324740331685931</v>
      </c>
      <c r="B6734" s="24">
        <f>VLOOKUP(A6734,'Wind - Power Curve'!$A$3:$B$47,2)*Wind!$B$9</f>
        <v>5330.7</v>
      </c>
      <c r="C6734">
        <f>(0.5*(A6734^3)*Wind!$B$11*Wind!$B$7*(VLOOKUP(A6734+0.5,'Wind - Power Curve'!$A$3:$E$47,5,TRUE))*Wind!$B$9)/1000</f>
        <v>5674.8781845338826</v>
      </c>
      <c r="D6734" s="23" t="s">
        <v>9</v>
      </c>
    </row>
    <row r="6735" spans="1:4" x14ac:dyDescent="0.35">
      <c r="A6735" s="4">
        <f>Climate285!F6762*((113.5/10)^0.12)</f>
        <v>10.177511729600702</v>
      </c>
      <c r="B6735" s="24">
        <f>VLOOKUP(A6735,'Wind - Power Curve'!$A$3:$B$47,2)*Wind!$B$9</f>
        <v>5330.7</v>
      </c>
      <c r="C6735">
        <f>(0.5*(A6735^3)*Wind!$B$11*Wind!$B$7*(VLOOKUP(A6735+0.5,'Wind - Power Curve'!$A$3:$E$47,5,TRUE))*Wind!$B$9)/1000</f>
        <v>5435.5558756793407</v>
      </c>
      <c r="D6735" s="23" t="s">
        <v>9</v>
      </c>
    </row>
    <row r="6736" spans="1:4" x14ac:dyDescent="0.35">
      <c r="A6736" s="4">
        <f>Climate285!F6763*((113.5/10)^0.12)</f>
        <v>10.069097940792489</v>
      </c>
      <c r="B6736" s="24">
        <f>VLOOKUP(A6736,'Wind - Power Curve'!$A$3:$B$47,2)*Wind!$B$9</f>
        <v>5330.7</v>
      </c>
      <c r="C6736">
        <f>(0.5*(A6736^3)*Wind!$B$11*Wind!$B$7*(VLOOKUP(A6736+0.5,'Wind - Power Curve'!$A$3:$E$47,5,TRUE))*Wind!$B$9)/1000</f>
        <v>5263.6963191766281</v>
      </c>
      <c r="D6736" s="23" t="s">
        <v>9</v>
      </c>
    </row>
    <row r="6737" spans="1:4" x14ac:dyDescent="0.35">
      <c r="A6737" s="4">
        <f>Climate285!F6764*((113.5/10)^0.12)</f>
        <v>10.393000865379991</v>
      </c>
      <c r="B6737" s="24">
        <f>VLOOKUP(A6737,'Wind - Power Curve'!$A$3:$B$47,2)*Wind!$B$9</f>
        <v>5330.7</v>
      </c>
      <c r="C6737">
        <f>(0.5*(A6737^3)*Wind!$B$11*Wind!$B$7*(VLOOKUP(A6737+0.5,'Wind - Power Curve'!$A$3:$E$47,5,TRUE))*Wind!$B$9)/1000</f>
        <v>5788.1798911227115</v>
      </c>
      <c r="D6737" s="23" t="s">
        <v>9</v>
      </c>
    </row>
    <row r="6738" spans="1:4" x14ac:dyDescent="0.35">
      <c r="A6738" s="4">
        <f>Climate285!F6765*((113.5/10)^0.12)</f>
        <v>10.153419776532211</v>
      </c>
      <c r="B6738" s="24">
        <f>VLOOKUP(A6738,'Wind - Power Curve'!$A$3:$B$47,2)*Wind!$B$9</f>
        <v>5330.7</v>
      </c>
      <c r="C6738">
        <f>(0.5*(A6738^3)*Wind!$B$11*Wind!$B$7*(VLOOKUP(A6738+0.5,'Wind - Power Curve'!$A$3:$E$47,5,TRUE))*Wind!$B$9)/1000</f>
        <v>5397.0464395617937</v>
      </c>
      <c r="D6738" s="23" t="s">
        <v>9</v>
      </c>
    </row>
    <row r="6739" spans="1:4" x14ac:dyDescent="0.35">
      <c r="A6739" s="4">
        <f>Climate285!F6766*((113.5/10)^0.12)</f>
        <v>9.8964389438016305</v>
      </c>
      <c r="B6739" s="24">
        <f>VLOOKUP(A6739,'Wind - Power Curve'!$A$3:$B$47,2)*Wind!$B$9</f>
        <v>4640.4000000000005</v>
      </c>
      <c r="C6739">
        <f>(0.5*(A6739^3)*Wind!$B$11*Wind!$B$7*(VLOOKUP(A6739+0.5,'Wind - Power Curve'!$A$3:$E$47,5,TRUE))*Wind!$B$9)/1000</f>
        <v>5166.7933381200874</v>
      </c>
      <c r="D6739" s="23" t="s">
        <v>9</v>
      </c>
    </row>
    <row r="6740" spans="1:4" x14ac:dyDescent="0.35">
      <c r="A6740" s="4">
        <f>Climate285!F6767*((113.5/10)^0.12)</f>
        <v>10.006191174446982</v>
      </c>
      <c r="B6740" s="24">
        <f>VLOOKUP(A6740,'Wind - Power Curve'!$A$3:$B$47,2)*Wind!$B$9</f>
        <v>5330.7</v>
      </c>
      <c r="C6740">
        <f>(0.5*(A6740^3)*Wind!$B$11*Wind!$B$7*(VLOOKUP(A6740+0.5,'Wind - Power Curve'!$A$3:$E$47,5,TRUE))*Wind!$B$9)/1000</f>
        <v>5165.6564342218908</v>
      </c>
      <c r="D6740" s="23" t="s">
        <v>9</v>
      </c>
    </row>
    <row r="6741" spans="1:4" x14ac:dyDescent="0.35">
      <c r="A6741" s="4">
        <f>Climate285!F6768*((113.5/10)^0.12)</f>
        <v>9.7478718998792626</v>
      </c>
      <c r="B6741" s="24">
        <f>VLOOKUP(A6741,'Wind - Power Curve'!$A$3:$B$47,2)*Wind!$B$9</f>
        <v>4640.4000000000005</v>
      </c>
      <c r="C6741">
        <f>(0.5*(A6741^3)*Wind!$B$11*Wind!$B$7*(VLOOKUP(A6741+0.5,'Wind - Power Curve'!$A$3:$E$47,5,TRUE))*Wind!$B$9)/1000</f>
        <v>4937.5747343129206</v>
      </c>
      <c r="D6741" s="23" t="s">
        <v>9</v>
      </c>
    </row>
    <row r="6742" spans="1:4" x14ac:dyDescent="0.35">
      <c r="A6742" s="4">
        <f>Climate285!F6769*((113.5/10)^0.12)</f>
        <v>9.9392690825900605</v>
      </c>
      <c r="B6742" s="24">
        <f>VLOOKUP(A6742,'Wind - Power Curve'!$A$3:$B$47,2)*Wind!$B$9</f>
        <v>4640.4000000000005</v>
      </c>
      <c r="C6742">
        <f>(0.5*(A6742^3)*Wind!$B$11*Wind!$B$7*(VLOOKUP(A6742+0.5,'Wind - Power Curve'!$A$3:$E$47,5,TRUE))*Wind!$B$9)/1000</f>
        <v>5234.1671432643061</v>
      </c>
      <c r="D6742" s="23" t="s">
        <v>9</v>
      </c>
    </row>
    <row r="6743" spans="1:4" x14ac:dyDescent="0.35">
      <c r="A6743" s="4">
        <f>Climate285!F6770*((113.5/10)^0.12)</f>
        <v>9.9044695948244605</v>
      </c>
      <c r="B6743" s="24">
        <f>VLOOKUP(A6743,'Wind - Power Curve'!$A$3:$B$47,2)*Wind!$B$9</f>
        <v>4640.4000000000005</v>
      </c>
      <c r="C6743">
        <f>(0.5*(A6743^3)*Wind!$B$11*Wind!$B$7*(VLOOKUP(A6743+0.5,'Wind - Power Curve'!$A$3:$E$47,5,TRUE))*Wind!$B$9)/1000</f>
        <v>5179.3816217208914</v>
      </c>
      <c r="D6743" s="23" t="s">
        <v>9</v>
      </c>
    </row>
    <row r="6744" spans="1:4" x14ac:dyDescent="0.35">
      <c r="A6744" s="4">
        <f>Climate285!F6771*((113.5/10)^0.12)</f>
        <v>10.053036638746827</v>
      </c>
      <c r="B6744" s="24">
        <f>VLOOKUP(A6744,'Wind - Power Curve'!$A$3:$B$47,2)*Wind!$B$9</f>
        <v>5330.7</v>
      </c>
      <c r="C6744">
        <f>(0.5*(A6744^3)*Wind!$B$11*Wind!$B$7*(VLOOKUP(A6744+0.5,'Wind - Power Curve'!$A$3:$E$47,5,TRUE))*Wind!$B$9)/1000</f>
        <v>5238.5479785900779</v>
      </c>
      <c r="D6744" s="23" t="s">
        <v>9</v>
      </c>
    </row>
    <row r="6745" spans="1:4" x14ac:dyDescent="0.35">
      <c r="A6745" s="4">
        <f>Climate285!F6772*((113.5/10)^0.12)</f>
        <v>9.8054248988762147</v>
      </c>
      <c r="B6745" s="24">
        <f>VLOOKUP(A6745,'Wind - Power Curve'!$A$3:$B$47,2)*Wind!$B$9</f>
        <v>4640.4000000000005</v>
      </c>
      <c r="C6745">
        <f>(0.5*(A6745^3)*Wind!$B$11*Wind!$B$7*(VLOOKUP(A6745+0.5,'Wind - Power Curve'!$A$3:$E$47,5,TRUE))*Wind!$B$9)/1000</f>
        <v>5025.5488081741569</v>
      </c>
      <c r="D6745" s="23" t="s">
        <v>9</v>
      </c>
    </row>
    <row r="6746" spans="1:4" x14ac:dyDescent="0.35">
      <c r="A6746" s="4">
        <f>Climate285!F6773*((113.5/10)^0.12)</f>
        <v>9.7144108539508007</v>
      </c>
      <c r="B6746" s="24">
        <f>VLOOKUP(A6746,'Wind - Power Curve'!$A$3:$B$47,2)*Wind!$B$9</f>
        <v>4640.4000000000005</v>
      </c>
      <c r="C6746">
        <f>(0.5*(A6746^3)*Wind!$B$11*Wind!$B$7*(VLOOKUP(A6746+0.5,'Wind - Power Curve'!$A$3:$E$47,5,TRUE))*Wind!$B$9)/1000</f>
        <v>4886.9021561697164</v>
      </c>
      <c r="D6746" s="23" t="s">
        <v>9</v>
      </c>
    </row>
    <row r="6747" spans="1:4" x14ac:dyDescent="0.35">
      <c r="A6747" s="4">
        <f>Climate285!F6774*((113.5/10)^0.12)</f>
        <v>9.3583853252719766</v>
      </c>
      <c r="B6747" s="24">
        <f>VLOOKUP(A6747,'Wind - Power Curve'!$A$3:$B$47,2)*Wind!$B$9</f>
        <v>3954.6</v>
      </c>
      <c r="C6747">
        <f>(0.5*(A6747^3)*Wind!$B$11*Wind!$B$7*(VLOOKUP(A6747+0.5,'Wind - Power Curve'!$A$3:$E$47,5,TRUE))*Wind!$B$9)/1000</f>
        <v>4435.9574455899283</v>
      </c>
      <c r="D6747" s="23" t="s">
        <v>9</v>
      </c>
    </row>
    <row r="6748" spans="1:4" x14ac:dyDescent="0.35">
      <c r="A6748" s="4">
        <f>Climate285!F6775*((113.5/10)^0.12)</f>
        <v>9.0973891670299807</v>
      </c>
      <c r="B6748" s="24">
        <f>VLOOKUP(A6748,'Wind - Power Curve'!$A$3:$B$47,2)*Wind!$B$9</f>
        <v>3954.6</v>
      </c>
      <c r="C6748">
        <f>(0.5*(A6748^3)*Wind!$B$11*Wind!$B$7*(VLOOKUP(A6748+0.5,'Wind - Power Curve'!$A$3:$E$47,5,TRUE))*Wind!$B$9)/1000</f>
        <v>4075.0685820698736</v>
      </c>
      <c r="D6748" s="23" t="s">
        <v>9</v>
      </c>
    </row>
    <row r="6749" spans="1:4" x14ac:dyDescent="0.35">
      <c r="A6749" s="4">
        <f>Climate285!F6776*((113.5/10)^0.12)</f>
        <v>9.0532205864044126</v>
      </c>
      <c r="B6749" s="24">
        <f>VLOOKUP(A6749,'Wind - Power Curve'!$A$3:$B$47,2)*Wind!$B$9</f>
        <v>3954.6</v>
      </c>
      <c r="C6749">
        <f>(0.5*(A6749^3)*Wind!$B$11*Wind!$B$7*(VLOOKUP(A6749+0.5,'Wind - Power Curve'!$A$3:$E$47,5,TRUE))*Wind!$B$9)/1000</f>
        <v>4016.0018960868615</v>
      </c>
      <c r="D6749" s="23" t="s">
        <v>9</v>
      </c>
    </row>
    <row r="6750" spans="1:4" x14ac:dyDescent="0.35">
      <c r="A6750" s="4">
        <f>Climate285!F6777*((113.5/10)^0.12)</f>
        <v>9.2446177691152087</v>
      </c>
      <c r="B6750" s="24">
        <f>VLOOKUP(A6750,'Wind - Power Curve'!$A$3:$B$47,2)*Wind!$B$9</f>
        <v>3954.6</v>
      </c>
      <c r="C6750">
        <f>(0.5*(A6750^3)*Wind!$B$11*Wind!$B$7*(VLOOKUP(A6750+0.5,'Wind - Power Curve'!$A$3:$E$47,5,TRUE))*Wind!$B$9)/1000</f>
        <v>4276.1357162841869</v>
      </c>
      <c r="D6750" s="23" t="s">
        <v>9</v>
      </c>
    </row>
    <row r="6751" spans="1:4" x14ac:dyDescent="0.35">
      <c r="A6751" s="4">
        <f>Climate285!F6778*((113.5/10)^0.12)</f>
        <v>9.2861094660665007</v>
      </c>
      <c r="B6751" s="24">
        <f>VLOOKUP(A6751,'Wind - Power Curve'!$A$3:$B$47,2)*Wind!$B$9</f>
        <v>3954.6</v>
      </c>
      <c r="C6751">
        <f>(0.5*(A6751^3)*Wind!$B$11*Wind!$B$7*(VLOOKUP(A6751+0.5,'Wind - Power Curve'!$A$3:$E$47,5,TRUE))*Wind!$B$9)/1000</f>
        <v>4333.9709793818083</v>
      </c>
      <c r="D6751" s="23" t="s">
        <v>9</v>
      </c>
    </row>
    <row r="6752" spans="1:4" x14ac:dyDescent="0.35">
      <c r="A6752" s="4">
        <f>Climate285!F6779*((113.5/10)^0.12)</f>
        <v>9.6019817396311726</v>
      </c>
      <c r="B6752" s="24">
        <f>VLOOKUP(A6752,'Wind - Power Curve'!$A$3:$B$47,2)*Wind!$B$9</f>
        <v>4640.4000000000005</v>
      </c>
      <c r="C6752">
        <f>(0.5*(A6752^3)*Wind!$B$11*Wind!$B$7*(VLOOKUP(A6752+0.5,'Wind - Power Curve'!$A$3:$E$47,5,TRUE))*Wind!$B$9)/1000</f>
        <v>4719.1835493329463</v>
      </c>
      <c r="D6752" s="23" t="s">
        <v>9</v>
      </c>
    </row>
    <row r="6753" spans="1:4" x14ac:dyDescent="0.35">
      <c r="A6753" s="4">
        <f>Climate285!F6780*((113.5/10)^0.12)</f>
        <v>9.7103955284393866</v>
      </c>
      <c r="B6753" s="24">
        <f>VLOOKUP(A6753,'Wind - Power Curve'!$A$3:$B$47,2)*Wind!$B$9</f>
        <v>4640.4000000000005</v>
      </c>
      <c r="C6753">
        <f>(0.5*(A6753^3)*Wind!$B$11*Wind!$B$7*(VLOOKUP(A6753+0.5,'Wind - Power Curve'!$A$3:$E$47,5,TRUE))*Wind!$B$9)/1000</f>
        <v>4880.8448480307461</v>
      </c>
      <c r="D6753" s="23" t="s">
        <v>9</v>
      </c>
    </row>
    <row r="6754" spans="1:4" x14ac:dyDescent="0.35">
      <c r="A6754" s="4">
        <f>Climate285!F6781*((113.5/10)^0.12)</f>
        <v>9.9392690825900605</v>
      </c>
      <c r="B6754" s="24">
        <f>VLOOKUP(A6754,'Wind - Power Curve'!$A$3:$B$47,2)*Wind!$B$9</f>
        <v>4640.4000000000005</v>
      </c>
      <c r="C6754">
        <f>(0.5*(A6754^3)*Wind!$B$11*Wind!$B$7*(VLOOKUP(A6754+0.5,'Wind - Power Curve'!$A$3:$E$47,5,TRUE))*Wind!$B$9)/1000</f>
        <v>5234.1671432643061</v>
      </c>
      <c r="D6754" s="23" t="s">
        <v>9</v>
      </c>
    </row>
    <row r="6755" spans="1:4" x14ac:dyDescent="0.35">
      <c r="A6755" s="4">
        <f>Climate285!F6782*((113.5/10)^0.12)</f>
        <v>10.058390406095381</v>
      </c>
      <c r="B6755" s="24">
        <f>VLOOKUP(A6755,'Wind - Power Curve'!$A$3:$B$47,2)*Wind!$B$9</f>
        <v>5330.7</v>
      </c>
      <c r="C6755">
        <f>(0.5*(A6755^3)*Wind!$B$11*Wind!$B$7*(VLOOKUP(A6755+0.5,'Wind - Power Curve'!$A$3:$E$47,5,TRUE))*Wind!$B$9)/1000</f>
        <v>5246.921838168365</v>
      </c>
      <c r="D6755" s="23" t="s">
        <v>9</v>
      </c>
    </row>
    <row r="6756" spans="1:4" x14ac:dyDescent="0.35">
      <c r="A6756" s="4">
        <f>Climate285!F6783*((113.5/10)^0.12)</f>
        <v>10.261833565340423</v>
      </c>
      <c r="B6756" s="24">
        <f>VLOOKUP(A6756,'Wind - Power Curve'!$A$3:$B$47,2)*Wind!$B$9</f>
        <v>5330.7</v>
      </c>
      <c r="C6756">
        <f>(0.5*(A6756^3)*Wind!$B$11*Wind!$B$7*(VLOOKUP(A6756+0.5,'Wind - Power Curve'!$A$3:$E$47,5,TRUE))*Wind!$B$9)/1000</f>
        <v>5571.7808927147316</v>
      </c>
      <c r="D6756" s="23" t="s">
        <v>9</v>
      </c>
    </row>
    <row r="6757" spans="1:4" x14ac:dyDescent="0.35">
      <c r="A6757" s="4">
        <f>Climate285!F6784*((113.5/10)^0.12)</f>
        <v>10.485353352142543</v>
      </c>
      <c r="B6757" s="24">
        <f>VLOOKUP(A6757,'Wind - Power Curve'!$A$3:$B$47,2)*Wind!$B$9</f>
        <v>5330.7</v>
      </c>
      <c r="C6757">
        <f>(0.5*(A6757^3)*Wind!$B$11*Wind!$B$7*(VLOOKUP(A6757+0.5,'Wind - Power Curve'!$A$3:$E$47,5,TRUE))*Wind!$B$9)/1000</f>
        <v>5943.8568512665388</v>
      </c>
      <c r="D6757" s="23" t="s">
        <v>9</v>
      </c>
    </row>
    <row r="6758" spans="1:4" x14ac:dyDescent="0.35">
      <c r="A6758" s="4">
        <f>Climate285!F6785*((113.5/10)^0.12)</f>
        <v>10.158773543880764</v>
      </c>
      <c r="B6758" s="24">
        <f>VLOOKUP(A6758,'Wind - Power Curve'!$A$3:$B$47,2)*Wind!$B$9</f>
        <v>5330.7</v>
      </c>
      <c r="C6758">
        <f>(0.5*(A6758^3)*Wind!$B$11*Wind!$B$7*(VLOOKUP(A6758+0.5,'Wind - Power Curve'!$A$3:$E$47,5,TRUE))*Wind!$B$9)/1000</f>
        <v>5405.588321026733</v>
      </c>
      <c r="D6758" s="23" t="s">
        <v>9</v>
      </c>
    </row>
    <row r="6759" spans="1:4" x14ac:dyDescent="0.35">
      <c r="A6759" s="4">
        <f>Climate285!F6786*((113.5/10)^0.12)</f>
        <v>10.378278005171467</v>
      </c>
      <c r="B6759" s="24">
        <f>VLOOKUP(A6759,'Wind - Power Curve'!$A$3:$B$47,2)*Wind!$B$9</f>
        <v>5330.7</v>
      </c>
      <c r="C6759">
        <f>(0.5*(A6759^3)*Wind!$B$11*Wind!$B$7*(VLOOKUP(A6759+0.5,'Wind - Power Curve'!$A$3:$E$47,5,TRUE))*Wind!$B$9)/1000</f>
        <v>5763.6158889309418</v>
      </c>
      <c r="D6759" s="23" t="s">
        <v>9</v>
      </c>
    </row>
    <row r="6760" spans="1:4" x14ac:dyDescent="0.35">
      <c r="A6760" s="4">
        <f>Climate285!F6787*((113.5/10)^0.12)</f>
        <v>10.259156681666147</v>
      </c>
      <c r="B6760" s="24">
        <f>VLOOKUP(A6760,'Wind - Power Curve'!$A$3:$B$47,2)*Wind!$B$9</f>
        <v>5330.7</v>
      </c>
      <c r="C6760">
        <f>(0.5*(A6760^3)*Wind!$B$11*Wind!$B$7*(VLOOKUP(A6760+0.5,'Wind - Power Curve'!$A$3:$E$47,5,TRUE))*Wind!$B$9)/1000</f>
        <v>5567.4216954478252</v>
      </c>
      <c r="D6760" s="23" t="s">
        <v>9</v>
      </c>
    </row>
    <row r="6761" spans="1:4" x14ac:dyDescent="0.35">
      <c r="A6761" s="4">
        <f>Climate285!F6788*((113.5/10)^0.12)</f>
        <v>10.002175848935567</v>
      </c>
      <c r="B6761" s="24">
        <f>VLOOKUP(A6761,'Wind - Power Curve'!$A$3:$B$47,2)*Wind!$B$9</f>
        <v>5330.7</v>
      </c>
      <c r="C6761">
        <f>(0.5*(A6761^3)*Wind!$B$11*Wind!$B$7*(VLOOKUP(A6761+0.5,'Wind - Power Curve'!$A$3:$E$47,5,TRUE))*Wind!$B$9)/1000</f>
        <v>5159.4402418274412</v>
      </c>
      <c r="D6761" s="23" t="s">
        <v>9</v>
      </c>
    </row>
    <row r="6762" spans="1:4" x14ac:dyDescent="0.35">
      <c r="A6762" s="4">
        <f>Climate285!F6789*((113.5/10)^0.12)</f>
        <v>9.9071464784987366</v>
      </c>
      <c r="B6762" s="24">
        <f>VLOOKUP(A6762,'Wind - Power Curve'!$A$3:$B$47,2)*Wind!$B$9</f>
        <v>4640.4000000000005</v>
      </c>
      <c r="C6762">
        <f>(0.5*(A6762^3)*Wind!$B$11*Wind!$B$7*(VLOOKUP(A6762+0.5,'Wind - Power Curve'!$A$3:$E$47,5,TRUE))*Wind!$B$9)/1000</f>
        <v>5183.5822554349716</v>
      </c>
      <c r="D6762" s="23" t="s">
        <v>9</v>
      </c>
    </row>
    <row r="6763" spans="1:4" x14ac:dyDescent="0.35">
      <c r="A6763" s="4">
        <f>Climate285!F6790*((113.5/10)^0.12)</f>
        <v>9.6809498080223406</v>
      </c>
      <c r="B6763" s="24">
        <f>VLOOKUP(A6763,'Wind - Power Curve'!$A$3:$B$47,2)*Wind!$B$9</f>
        <v>4640.4000000000005</v>
      </c>
      <c r="C6763">
        <f>(0.5*(A6763^3)*Wind!$B$11*Wind!$B$7*(VLOOKUP(A6763+0.5,'Wind - Power Curve'!$A$3:$E$47,5,TRUE))*Wind!$B$9)/1000</f>
        <v>4836.577459246012</v>
      </c>
      <c r="D6763" s="23" t="s">
        <v>9</v>
      </c>
    </row>
    <row r="6764" spans="1:4" x14ac:dyDescent="0.35">
      <c r="A6764" s="4">
        <f>Climate285!F6791*((113.5/10)^0.12)</f>
        <v>10.091851452023842</v>
      </c>
      <c r="B6764" s="24">
        <f>VLOOKUP(A6764,'Wind - Power Curve'!$A$3:$B$47,2)*Wind!$B$9</f>
        <v>5330.7</v>
      </c>
      <c r="C6764">
        <f>(0.5*(A6764^3)*Wind!$B$11*Wind!$B$7*(VLOOKUP(A6764+0.5,'Wind - Power Curve'!$A$3:$E$47,5,TRUE))*Wind!$B$9)/1000</f>
        <v>5299.4607206385608</v>
      </c>
      <c r="D6764" s="23" t="s">
        <v>9</v>
      </c>
    </row>
    <row r="6765" spans="1:4" x14ac:dyDescent="0.35">
      <c r="A6765" s="4">
        <f>Climate285!F6792*((113.5/10)^0.12)</f>
        <v>10.098543661209535</v>
      </c>
      <c r="B6765" s="24">
        <f>VLOOKUP(A6765,'Wind - Power Curve'!$A$3:$B$47,2)*Wind!$B$9</f>
        <v>5330.7</v>
      </c>
      <c r="C6765">
        <f>(0.5*(A6765^3)*Wind!$B$11*Wind!$B$7*(VLOOKUP(A6765+0.5,'Wind - Power Curve'!$A$3:$E$47,5,TRUE))*Wind!$B$9)/1000</f>
        <v>5310.0104071014594</v>
      </c>
      <c r="D6765" s="23" t="s">
        <v>9</v>
      </c>
    </row>
    <row r="6766" spans="1:4" x14ac:dyDescent="0.35">
      <c r="A6766" s="4">
        <f>Climate285!F6793*((113.5/10)^0.12)</f>
        <v>9.9459612917757525</v>
      </c>
      <c r="B6766" s="24">
        <f>VLOOKUP(A6766,'Wind - Power Curve'!$A$3:$B$47,2)*Wind!$B$9</f>
        <v>4640.4000000000005</v>
      </c>
      <c r="C6766">
        <f>(0.5*(A6766^3)*Wind!$B$11*Wind!$B$7*(VLOOKUP(A6766+0.5,'Wind - Power Curve'!$A$3:$E$47,5,TRUE))*Wind!$B$9)/1000</f>
        <v>5244.7469146444537</v>
      </c>
      <c r="D6766" s="23" t="s">
        <v>9</v>
      </c>
    </row>
    <row r="6767" spans="1:4" x14ac:dyDescent="0.35">
      <c r="A6767" s="4">
        <f>Climate285!F6794*((113.5/10)^0.12)</f>
        <v>10.285925518408915</v>
      </c>
      <c r="B6767" s="24">
        <f>VLOOKUP(A6767,'Wind - Power Curve'!$A$3:$B$47,2)*Wind!$B$9</f>
        <v>5330.7</v>
      </c>
      <c r="C6767">
        <f>(0.5*(A6767^3)*Wind!$B$11*Wind!$B$7*(VLOOKUP(A6767+0.5,'Wind - Power Curve'!$A$3:$E$47,5,TRUE))*Wind!$B$9)/1000</f>
        <v>5611.1161079490985</v>
      </c>
      <c r="D6767" s="23" t="s">
        <v>9</v>
      </c>
    </row>
    <row r="6768" spans="1:4" x14ac:dyDescent="0.35">
      <c r="A6768" s="4">
        <f>Climate285!F6795*((113.5/10)^0.12)</f>
        <v>9.8803776417559686</v>
      </c>
      <c r="B6768" s="24">
        <f>VLOOKUP(A6768,'Wind - Power Curve'!$A$3:$B$47,2)*Wind!$B$9</f>
        <v>4640.4000000000005</v>
      </c>
      <c r="C6768">
        <f>(0.5*(A6768^3)*Wind!$B$11*Wind!$B$7*(VLOOKUP(A6768+0.5,'Wind - Power Curve'!$A$3:$E$47,5,TRUE))*Wind!$B$9)/1000</f>
        <v>5141.6779946387869</v>
      </c>
      <c r="D6768" s="23" t="s">
        <v>9</v>
      </c>
    </row>
    <row r="6769" spans="1:4" x14ac:dyDescent="0.35">
      <c r="A6769" s="4">
        <f>Climate285!F6796*((113.5/10)^0.12)</f>
        <v>9.9071464784987366</v>
      </c>
      <c r="B6769" s="24">
        <f>VLOOKUP(A6769,'Wind - Power Curve'!$A$3:$B$47,2)*Wind!$B$9</f>
        <v>4640.4000000000005</v>
      </c>
      <c r="C6769">
        <f>(0.5*(A6769^3)*Wind!$B$11*Wind!$B$7*(VLOOKUP(A6769+0.5,'Wind - Power Curve'!$A$3:$E$47,5,TRUE))*Wind!$B$9)/1000</f>
        <v>5183.5822554349716</v>
      </c>
      <c r="D6769" s="23" t="s">
        <v>9</v>
      </c>
    </row>
    <row r="6770" spans="1:4" x14ac:dyDescent="0.35">
      <c r="A6770" s="4">
        <f>Climate285!F6797*((113.5/10)^0.12)</f>
        <v>10.031621569352613</v>
      </c>
      <c r="B6770" s="24">
        <f>VLOOKUP(A6770,'Wind - Power Curve'!$A$3:$B$47,2)*Wind!$B$9</f>
        <v>5330.7</v>
      </c>
      <c r="C6770">
        <f>(0.5*(A6770^3)*Wind!$B$11*Wind!$B$7*(VLOOKUP(A6770+0.5,'Wind - Power Curve'!$A$3:$E$47,5,TRUE))*Wind!$B$9)/1000</f>
        <v>5205.1416356783384</v>
      </c>
      <c r="D6770" s="23" t="s">
        <v>9</v>
      </c>
    </row>
    <row r="6771" spans="1:4" x14ac:dyDescent="0.35">
      <c r="A6771" s="4">
        <f>Climate285!F6798*((113.5/10)^0.12)</f>
        <v>10.030283127515473</v>
      </c>
      <c r="B6771" s="24">
        <f>VLOOKUP(A6771,'Wind - Power Curve'!$A$3:$B$47,2)*Wind!$B$9</f>
        <v>5330.7</v>
      </c>
      <c r="C6771">
        <f>(0.5*(A6771^3)*Wind!$B$11*Wind!$B$7*(VLOOKUP(A6771+0.5,'Wind - Power Curve'!$A$3:$E$47,5,TRUE))*Wind!$B$9)/1000</f>
        <v>5203.0584680260254</v>
      </c>
      <c r="D6771" s="23" t="s">
        <v>9</v>
      </c>
    </row>
    <row r="6772" spans="1:4" x14ac:dyDescent="0.35">
      <c r="A6772" s="4">
        <f>Climate285!F6799*((113.5/10)^0.12)</f>
        <v>10.343478517405869</v>
      </c>
      <c r="B6772" s="24">
        <f>VLOOKUP(A6772,'Wind - Power Curve'!$A$3:$B$47,2)*Wind!$B$9</f>
        <v>5330.7</v>
      </c>
      <c r="C6772">
        <f>(0.5*(A6772^3)*Wind!$B$11*Wind!$B$7*(VLOOKUP(A6772+0.5,'Wind - Power Curve'!$A$3:$E$47,5,TRUE))*Wind!$B$9)/1000</f>
        <v>5705.8319975082231</v>
      </c>
      <c r="D6772" s="23" t="s">
        <v>9</v>
      </c>
    </row>
    <row r="6773" spans="1:4" x14ac:dyDescent="0.35">
      <c r="A6773" s="4">
        <f>Climate285!F6800*((113.5/10)^0.12)</f>
        <v>9.8027480152019386</v>
      </c>
      <c r="B6773" s="24">
        <f>VLOOKUP(A6773,'Wind - Power Curve'!$A$3:$B$47,2)*Wind!$B$9</f>
        <v>4640.4000000000005</v>
      </c>
      <c r="C6773">
        <f>(0.5*(A6773^3)*Wind!$B$11*Wind!$B$7*(VLOOKUP(A6773+0.5,'Wind - Power Curve'!$A$3:$E$47,5,TRUE))*Wind!$B$9)/1000</f>
        <v>5021.4340031317106</v>
      </c>
      <c r="D6773" s="23" t="s">
        <v>9</v>
      </c>
    </row>
    <row r="6774" spans="1:4" x14ac:dyDescent="0.35">
      <c r="A6774" s="4">
        <f>Climate285!F6801*((113.5/10)^0.12)</f>
        <v>10.133343148975133</v>
      </c>
      <c r="B6774" s="24">
        <f>VLOOKUP(A6774,'Wind - Power Curve'!$A$3:$B$47,2)*Wind!$B$9</f>
        <v>5330.7</v>
      </c>
      <c r="C6774">
        <f>(0.5*(A6774^3)*Wind!$B$11*Wind!$B$7*(VLOOKUP(A6774+0.5,'Wind - Power Curve'!$A$3:$E$47,5,TRUE))*Wind!$B$9)/1000</f>
        <v>5365.0945309495519</v>
      </c>
      <c r="D6774" s="23" t="s">
        <v>9</v>
      </c>
    </row>
    <row r="6775" spans="1:4" x14ac:dyDescent="0.35">
      <c r="A6775" s="4">
        <f>Climate285!F6802*((113.5/10)^0.12)</f>
        <v>10.320725006174516</v>
      </c>
      <c r="B6775" s="24">
        <f>VLOOKUP(A6775,'Wind - Power Curve'!$A$3:$B$47,2)*Wind!$B$9</f>
        <v>5330.7</v>
      </c>
      <c r="C6775">
        <f>(0.5*(A6775^3)*Wind!$B$11*Wind!$B$7*(VLOOKUP(A6775+0.5,'Wind - Power Curve'!$A$3:$E$47,5,TRUE))*Wind!$B$9)/1000</f>
        <v>5668.2598226689106</v>
      </c>
      <c r="D6775" s="23" t="s">
        <v>9</v>
      </c>
    </row>
    <row r="6776" spans="1:4" x14ac:dyDescent="0.35">
      <c r="A6776" s="4">
        <f>Climate285!F6803*((113.5/10)^0.12)</f>
        <v>10.493384003165374</v>
      </c>
      <c r="B6776" s="24">
        <f>VLOOKUP(A6776,'Wind - Power Curve'!$A$3:$B$47,2)*Wind!$B$9</f>
        <v>5330.7</v>
      </c>
      <c r="C6776">
        <f>(0.5*(A6776^3)*Wind!$B$11*Wind!$B$7*(VLOOKUP(A6776+0.5,'Wind - Power Curve'!$A$3:$E$47,5,TRUE))*Wind!$B$9)/1000</f>
        <v>5957.5243757258422</v>
      </c>
      <c r="D6776" s="23" t="s">
        <v>9</v>
      </c>
    </row>
    <row r="6777" spans="1:4" x14ac:dyDescent="0.35">
      <c r="A6777" s="4">
        <f>Climate285!F6804*((113.5/10)^0.12)</f>
        <v>10.90027032165546</v>
      </c>
      <c r="B6777" s="24">
        <f>VLOOKUP(A6777,'Wind - Power Curve'!$A$3:$B$47,2)*Wind!$B$9</f>
        <v>5968.8</v>
      </c>
      <c r="C6777">
        <f>(0.5*(A6777^3)*Wind!$B$11*Wind!$B$7*(VLOOKUP(A6777+0.5,'Wind - Power Curve'!$A$3:$E$47,5,TRUE))*Wind!$B$9)/1000</f>
        <v>6314.9767312735066</v>
      </c>
      <c r="D6777" s="23" t="s">
        <v>9</v>
      </c>
    </row>
    <row r="6778" spans="1:4" x14ac:dyDescent="0.35">
      <c r="A6778" s="4">
        <f>Climate285!F6805*((113.5/10)^0.12)</f>
        <v>10.746349510384539</v>
      </c>
      <c r="B6778" s="24">
        <f>VLOOKUP(A6778,'Wind - Power Curve'!$A$3:$B$47,2)*Wind!$B$9</f>
        <v>5968.8</v>
      </c>
      <c r="C6778">
        <f>(0.5*(A6778^3)*Wind!$B$11*Wind!$B$7*(VLOOKUP(A6778+0.5,'Wind - Power Curve'!$A$3:$E$47,5,TRUE))*Wind!$B$9)/1000</f>
        <v>6051.2184793110137</v>
      </c>
      <c r="D6778" s="23" t="s">
        <v>9</v>
      </c>
    </row>
    <row r="6779" spans="1:4" x14ac:dyDescent="0.35">
      <c r="A6779" s="4">
        <f>Climate285!F6806*((113.5/10)^0.12)</f>
        <v>10.684781185876171</v>
      </c>
      <c r="B6779" s="24">
        <f>VLOOKUP(A6779,'Wind - Power Curve'!$A$3:$B$47,2)*Wind!$B$9</f>
        <v>5968.8</v>
      </c>
      <c r="C6779">
        <f>(0.5*(A6779^3)*Wind!$B$11*Wind!$B$7*(VLOOKUP(A6779+0.5,'Wind - Power Curve'!$A$3:$E$47,5,TRUE))*Wind!$B$9)/1000</f>
        <v>5947.8067234074388</v>
      </c>
      <c r="D6779" s="23" t="s">
        <v>9</v>
      </c>
    </row>
    <row r="6780" spans="1:4" x14ac:dyDescent="0.35">
      <c r="A6780" s="4">
        <f>Climate285!F6807*((113.5/10)^0.12)</f>
        <v>10.826656020612846</v>
      </c>
      <c r="B6780" s="24">
        <f>VLOOKUP(A6780,'Wind - Power Curve'!$A$3:$B$47,2)*Wind!$B$9</f>
        <v>5968.8</v>
      </c>
      <c r="C6780">
        <f>(0.5*(A6780^3)*Wind!$B$11*Wind!$B$7*(VLOOKUP(A6780+0.5,'Wind - Power Curve'!$A$3:$E$47,5,TRUE))*Wind!$B$9)/1000</f>
        <v>6187.8954304419676</v>
      </c>
      <c r="D6780" s="23" t="s">
        <v>9</v>
      </c>
    </row>
    <row r="6781" spans="1:4" x14ac:dyDescent="0.35">
      <c r="A6781" s="4">
        <f>Climate285!F6808*((113.5/10)^0.12)</f>
        <v>10.794533416521523</v>
      </c>
      <c r="B6781" s="24">
        <f>VLOOKUP(A6781,'Wind - Power Curve'!$A$3:$B$47,2)*Wind!$B$9</f>
        <v>5968.8</v>
      </c>
      <c r="C6781">
        <f>(0.5*(A6781^3)*Wind!$B$11*Wind!$B$7*(VLOOKUP(A6781+0.5,'Wind - Power Curve'!$A$3:$E$47,5,TRUE))*Wind!$B$9)/1000</f>
        <v>6132.9803731019074</v>
      </c>
      <c r="D6781" s="23" t="s">
        <v>9</v>
      </c>
    </row>
    <row r="6782" spans="1:4" x14ac:dyDescent="0.35">
      <c r="A6782" s="4">
        <f>Climate285!F6809*((113.5/10)^0.12)</f>
        <v>10.889562786958351</v>
      </c>
      <c r="B6782" s="24">
        <f>VLOOKUP(A6782,'Wind - Power Curve'!$A$3:$B$47,2)*Wind!$B$9</f>
        <v>5968.8</v>
      </c>
      <c r="C6782">
        <f>(0.5*(A6782^3)*Wind!$B$11*Wind!$B$7*(VLOOKUP(A6782+0.5,'Wind - Power Curve'!$A$3:$E$47,5,TRUE))*Wind!$B$9)/1000</f>
        <v>6296.385055108105</v>
      </c>
      <c r="D6782" s="23" t="s">
        <v>9</v>
      </c>
    </row>
    <row r="6783" spans="1:4" x14ac:dyDescent="0.35">
      <c r="A6783" s="4">
        <f>Climate285!F6810*((113.5/10)^0.12)</f>
        <v>11.246926757474316</v>
      </c>
      <c r="B6783" s="24">
        <f>VLOOKUP(A6783,'Wind - Power Curve'!$A$3:$B$47,2)*Wind!$B$9</f>
        <v>6489.9000000000005</v>
      </c>
      <c r="C6783">
        <f>(0.5*(A6783^3)*Wind!$B$11*Wind!$B$7*(VLOOKUP(A6783+0.5,'Wind - Power Curve'!$A$3:$E$47,5,TRUE))*Wind!$B$9)/1000</f>
        <v>6405.8707723870166</v>
      </c>
      <c r="D6783" s="23" t="s">
        <v>9</v>
      </c>
    </row>
    <row r="6784" spans="1:4" x14ac:dyDescent="0.35">
      <c r="A6784" s="4">
        <f>Climate285!F6811*((113.5/10)^0.12)</f>
        <v>10.731626650176016</v>
      </c>
      <c r="B6784" s="24">
        <f>VLOOKUP(A6784,'Wind - Power Curve'!$A$3:$B$47,2)*Wind!$B$9</f>
        <v>5968.8</v>
      </c>
      <c r="C6784">
        <f>(0.5*(A6784^3)*Wind!$B$11*Wind!$B$7*(VLOOKUP(A6784+0.5,'Wind - Power Curve'!$A$3:$E$47,5,TRUE))*Wind!$B$9)/1000</f>
        <v>6026.3814195957839</v>
      </c>
      <c r="D6784" s="23" t="s">
        <v>9</v>
      </c>
    </row>
    <row r="6785" spans="1:4" x14ac:dyDescent="0.35">
      <c r="A6785" s="4">
        <f>Climate285!F6812*((113.5/10)^0.12)</f>
        <v>10.735641975687432</v>
      </c>
      <c r="B6785" s="24">
        <f>VLOOKUP(A6785,'Wind - Power Curve'!$A$3:$B$47,2)*Wind!$B$9</f>
        <v>5968.8</v>
      </c>
      <c r="C6785">
        <f>(0.5*(A6785^3)*Wind!$B$11*Wind!$B$7*(VLOOKUP(A6785+0.5,'Wind - Power Curve'!$A$3:$E$47,5,TRUE))*Wind!$B$9)/1000</f>
        <v>6033.1484099530471</v>
      </c>
      <c r="D6785" s="23" t="s">
        <v>9</v>
      </c>
    </row>
    <row r="6786" spans="1:4" x14ac:dyDescent="0.35">
      <c r="A6786" s="4">
        <f>Climate285!F6813*((113.5/10)^0.12)</f>
        <v>10.562982978696573</v>
      </c>
      <c r="B6786" s="24">
        <f>VLOOKUP(A6786,'Wind - Power Curve'!$A$3:$B$47,2)*Wind!$B$9</f>
        <v>5968.8</v>
      </c>
      <c r="C6786">
        <f>(0.5*(A6786^3)*Wind!$B$11*Wind!$B$7*(VLOOKUP(A6786+0.5,'Wind - Power Curve'!$A$3:$E$47,5,TRUE))*Wind!$B$9)/1000</f>
        <v>5746.7153963609344</v>
      </c>
      <c r="D6786" s="23" t="s">
        <v>9</v>
      </c>
    </row>
    <row r="6787" spans="1:4" x14ac:dyDescent="0.35">
      <c r="A6787" s="4">
        <f>Climate285!F6814*((113.5/10)^0.12)</f>
        <v>10.44520009702839</v>
      </c>
      <c r="B6787" s="24">
        <f>VLOOKUP(A6787,'Wind - Power Curve'!$A$3:$B$47,2)*Wind!$B$9</f>
        <v>5330.7</v>
      </c>
      <c r="C6787">
        <f>(0.5*(A6787^3)*Wind!$B$11*Wind!$B$7*(VLOOKUP(A6787+0.5,'Wind - Power Curve'!$A$3:$E$47,5,TRUE))*Wind!$B$9)/1000</f>
        <v>5875.8327036687751</v>
      </c>
      <c r="D6787" s="23" t="s">
        <v>9</v>
      </c>
    </row>
    <row r="6788" spans="1:4" x14ac:dyDescent="0.35">
      <c r="A6788" s="4">
        <f>Climate285!F6815*((113.5/10)^0.12)</f>
        <v>10.791856532847246</v>
      </c>
      <c r="B6788" s="24">
        <f>VLOOKUP(A6788,'Wind - Power Curve'!$A$3:$B$47,2)*Wind!$B$9</f>
        <v>5968.8</v>
      </c>
      <c r="C6788">
        <f>(0.5*(A6788^3)*Wind!$B$11*Wind!$B$7*(VLOOKUP(A6788+0.5,'Wind - Power Curve'!$A$3:$E$47,5,TRUE))*Wind!$B$9)/1000</f>
        <v>6128.4188408433047</v>
      </c>
      <c r="D6788" s="23" t="s">
        <v>9</v>
      </c>
    </row>
    <row r="6789" spans="1:4" x14ac:dyDescent="0.35">
      <c r="A6789" s="4">
        <f>Climate285!F6816*((113.5/10)^0.12)</f>
        <v>11.162604921734594</v>
      </c>
      <c r="B6789" s="24">
        <f>VLOOKUP(A6789,'Wind - Power Curve'!$A$3:$B$47,2)*Wind!$B$9</f>
        <v>6489.9000000000005</v>
      </c>
      <c r="C6789">
        <f>(0.5*(A6789^3)*Wind!$B$11*Wind!$B$7*(VLOOKUP(A6789+0.5,'Wind - Power Curve'!$A$3:$E$47,5,TRUE))*Wind!$B$9)/1000</f>
        <v>6262.8676567647453</v>
      </c>
      <c r="D6789" s="23" t="s">
        <v>9</v>
      </c>
    </row>
    <row r="6790" spans="1:4" x14ac:dyDescent="0.35">
      <c r="A6790" s="4">
        <f>Climate285!F6817*((113.5/10)^0.12)</f>
        <v>11.030099179857888</v>
      </c>
      <c r="B6790" s="24">
        <f>VLOOKUP(A6790,'Wind - Power Curve'!$A$3:$B$47,2)*Wind!$B$9</f>
        <v>6489.9000000000005</v>
      </c>
      <c r="C6790">
        <f>(0.5*(A6790^3)*Wind!$B$11*Wind!$B$7*(VLOOKUP(A6790+0.5,'Wind - Power Curve'!$A$3:$E$47,5,TRUE))*Wind!$B$9)/1000</f>
        <v>6042.4744825223179</v>
      </c>
      <c r="D6790" s="23" t="s">
        <v>9</v>
      </c>
    </row>
    <row r="6791" spans="1:4" x14ac:dyDescent="0.35">
      <c r="A6791" s="4">
        <f>Climate285!F6818*((113.5/10)^0.12)</f>
        <v>10.979238390046627</v>
      </c>
      <c r="B6791" s="24">
        <f>VLOOKUP(A6791,'Wind - Power Curve'!$A$3:$B$47,2)*Wind!$B$9</f>
        <v>5968.8</v>
      </c>
      <c r="C6791">
        <f>(0.5*(A6791^3)*Wind!$B$11*Wind!$B$7*(VLOOKUP(A6791+0.5,'Wind - Power Curve'!$A$3:$E$47,5,TRUE))*Wind!$B$9)/1000</f>
        <v>6453.2218308739857</v>
      </c>
      <c r="D6791" s="23" t="s">
        <v>9</v>
      </c>
    </row>
    <row r="6792" spans="1:4" x14ac:dyDescent="0.35">
      <c r="A6792" s="4">
        <f>Climate285!F6819*((113.5/10)^0.12)</f>
        <v>10.929716042072506</v>
      </c>
      <c r="B6792" s="24">
        <f>VLOOKUP(A6792,'Wind - Power Curve'!$A$3:$B$47,2)*Wind!$B$9</f>
        <v>5968.8</v>
      </c>
      <c r="C6792">
        <f>(0.5*(A6792^3)*Wind!$B$11*Wind!$B$7*(VLOOKUP(A6792+0.5,'Wind - Power Curve'!$A$3:$E$47,5,TRUE))*Wind!$B$9)/1000</f>
        <v>6366.2924704842189</v>
      </c>
      <c r="D6792" s="23" t="s">
        <v>9</v>
      </c>
    </row>
    <row r="6793" spans="1:4" x14ac:dyDescent="0.35">
      <c r="A6793" s="4">
        <f>Climate285!F6820*((113.5/10)^0.12)</f>
        <v>11.206773502360162</v>
      </c>
      <c r="B6793" s="24">
        <f>VLOOKUP(A6793,'Wind - Power Curve'!$A$3:$B$47,2)*Wind!$B$9</f>
        <v>6489.9000000000005</v>
      </c>
      <c r="C6793">
        <f>(0.5*(A6793^3)*Wind!$B$11*Wind!$B$7*(VLOOKUP(A6793+0.5,'Wind - Power Curve'!$A$3:$E$47,5,TRUE))*Wind!$B$9)/1000</f>
        <v>6337.5056023042935</v>
      </c>
      <c r="D6793" s="23" t="s">
        <v>9</v>
      </c>
    </row>
    <row r="6794" spans="1:4" x14ac:dyDescent="0.35">
      <c r="A6794" s="4">
        <f>Climate285!F6821*((113.5/10)^0.12)</f>
        <v>10.972546180860936</v>
      </c>
      <c r="B6794" s="24">
        <f>VLOOKUP(A6794,'Wind - Power Curve'!$A$3:$B$47,2)*Wind!$B$9</f>
        <v>5968.8</v>
      </c>
      <c r="C6794">
        <f>(0.5*(A6794^3)*Wind!$B$11*Wind!$B$7*(VLOOKUP(A6794+0.5,'Wind - Power Curve'!$A$3:$E$47,5,TRUE))*Wind!$B$9)/1000</f>
        <v>6441.4286652435421</v>
      </c>
      <c r="D6794" s="23" t="s">
        <v>9</v>
      </c>
    </row>
    <row r="6795" spans="1:4" x14ac:dyDescent="0.35">
      <c r="A6795" s="4">
        <f>Climate285!F6822*((113.5/10)^0.12)</f>
        <v>10.910977856352567</v>
      </c>
      <c r="B6795" s="24">
        <f>VLOOKUP(A6795,'Wind - Power Curve'!$A$3:$B$47,2)*Wind!$B$9</f>
        <v>5968.8</v>
      </c>
      <c r="C6795">
        <f>(0.5*(A6795^3)*Wind!$B$11*Wind!$B$7*(VLOOKUP(A6795+0.5,'Wind - Power Curve'!$A$3:$E$47,5,TRUE))*Wind!$B$9)/1000</f>
        <v>6333.604969228837</v>
      </c>
      <c r="D6795" s="23" t="s">
        <v>9</v>
      </c>
    </row>
    <row r="6796" spans="1:4" x14ac:dyDescent="0.35">
      <c r="A6796" s="4">
        <f>Climate285!F6823*((113.5/10)^0.12)</f>
        <v>10.977899948209489</v>
      </c>
      <c r="B6796" s="24">
        <f>VLOOKUP(A6796,'Wind - Power Curve'!$A$3:$B$47,2)*Wind!$B$9</f>
        <v>5968.8</v>
      </c>
      <c r="C6796">
        <f>(0.5*(A6796^3)*Wind!$B$11*Wind!$B$7*(VLOOKUP(A6796+0.5,'Wind - Power Curve'!$A$3:$E$47,5,TRUE))*Wind!$B$9)/1000</f>
        <v>6450.8620471951936</v>
      </c>
      <c r="D6796" s="23" t="s">
        <v>9</v>
      </c>
    </row>
    <row r="6797" spans="1:4" x14ac:dyDescent="0.35">
      <c r="A6797" s="4">
        <f>Climate285!F6824*((113.5/10)^0.12)</f>
        <v>11.201419735011608</v>
      </c>
      <c r="B6797" s="24">
        <f>VLOOKUP(A6797,'Wind - Power Curve'!$A$3:$B$47,2)*Wind!$B$9</f>
        <v>6489.9000000000005</v>
      </c>
      <c r="C6797">
        <f>(0.5*(A6797^3)*Wind!$B$11*Wind!$B$7*(VLOOKUP(A6797+0.5,'Wind - Power Curve'!$A$3:$E$47,5,TRUE))*Wind!$B$9)/1000</f>
        <v>6328.427166628092</v>
      </c>
      <c r="D6797" s="23" t="s">
        <v>9</v>
      </c>
    </row>
    <row r="6798" spans="1:4" x14ac:dyDescent="0.35">
      <c r="A6798" s="4">
        <f>Climate285!F6825*((113.5/10)^0.12)</f>
        <v>11.05419113292638</v>
      </c>
      <c r="B6798" s="24">
        <f>VLOOKUP(A6798,'Wind - Power Curve'!$A$3:$B$47,2)*Wind!$B$9</f>
        <v>6489.9000000000005</v>
      </c>
      <c r="C6798">
        <f>(0.5*(A6798^3)*Wind!$B$11*Wind!$B$7*(VLOOKUP(A6798+0.5,'Wind - Power Curve'!$A$3:$E$47,5,TRUE))*Wind!$B$9)/1000</f>
        <v>6082.1549620491951</v>
      </c>
      <c r="D6798" s="23" t="s">
        <v>9</v>
      </c>
    </row>
    <row r="6799" spans="1:4" x14ac:dyDescent="0.35">
      <c r="A6799" s="4">
        <f>Climate285!F6826*((113.5/10)^0.12)</f>
        <v>11.171974014594563</v>
      </c>
      <c r="B6799" s="24">
        <f>VLOOKUP(A6799,'Wind - Power Curve'!$A$3:$B$47,2)*Wind!$B$9</f>
        <v>6489.9000000000005</v>
      </c>
      <c r="C6799">
        <f>(0.5*(A6799^3)*Wind!$B$11*Wind!$B$7*(VLOOKUP(A6799+0.5,'Wind - Power Curve'!$A$3:$E$47,5,TRUE))*Wind!$B$9)/1000</f>
        <v>6278.6507071665073</v>
      </c>
      <c r="D6799" s="23" t="s">
        <v>9</v>
      </c>
    </row>
    <row r="6800" spans="1:4" x14ac:dyDescent="0.35">
      <c r="A6800" s="4">
        <f>Climate285!F6827*((113.5/10)^0.12)</f>
        <v>11.546737728993328</v>
      </c>
      <c r="B6800" s="24">
        <f>VLOOKUP(A6800,'Wind - Power Curve'!$A$3:$B$47,2)*Wind!$B$9</f>
        <v>6848.1</v>
      </c>
      <c r="C6800">
        <f>(0.5*(A6800^3)*Wind!$B$11*Wind!$B$7*(VLOOKUP(A6800+0.5,'Wind - Power Curve'!$A$3:$E$47,5,TRUE))*Wind!$B$9)/1000</f>
        <v>6280.6530345076608</v>
      </c>
      <c r="D6800" s="23" t="s">
        <v>9</v>
      </c>
    </row>
    <row r="6801" spans="1:4" x14ac:dyDescent="0.35">
      <c r="A6801" s="4">
        <f>Climate285!F6828*((113.5/10)^0.12)</f>
        <v>11.779626608655416</v>
      </c>
      <c r="B6801" s="24">
        <f>VLOOKUP(A6801,'Wind - Power Curve'!$A$3:$B$47,2)*Wind!$B$9</f>
        <v>6848.1</v>
      </c>
      <c r="C6801">
        <f>(0.5*(A6801^3)*Wind!$B$11*Wind!$B$7*(VLOOKUP(A6801+0.5,'Wind - Power Curve'!$A$3:$E$47,5,TRUE))*Wind!$B$9)/1000</f>
        <v>6668.3973610507592</v>
      </c>
      <c r="D6801" s="23" t="s">
        <v>9</v>
      </c>
    </row>
    <row r="6802" spans="1:4" x14ac:dyDescent="0.35">
      <c r="A6802" s="4">
        <f>Climate285!F6829*((113.5/10)^0.12)</f>
        <v>11.746165562726954</v>
      </c>
      <c r="B6802" s="24">
        <f>VLOOKUP(A6802,'Wind - Power Curve'!$A$3:$B$47,2)*Wind!$B$9</f>
        <v>6848.1</v>
      </c>
      <c r="C6802">
        <f>(0.5*(A6802^3)*Wind!$B$11*Wind!$B$7*(VLOOKUP(A6802+0.5,'Wind - Power Curve'!$A$3:$E$47,5,TRUE))*Wind!$B$9)/1000</f>
        <v>6611.7321542120844</v>
      </c>
      <c r="D6802" s="23" t="s">
        <v>9</v>
      </c>
    </row>
    <row r="6803" spans="1:4" x14ac:dyDescent="0.35">
      <c r="A6803" s="4">
        <f>Climate285!F6830*((113.5/10)^0.12)</f>
        <v>11.893394164812182</v>
      </c>
      <c r="B6803" s="24">
        <f>VLOOKUP(A6803,'Wind - Power Curve'!$A$3:$B$47,2)*Wind!$B$9</f>
        <v>6848.1</v>
      </c>
      <c r="C6803">
        <f>(0.5*(A6803^3)*Wind!$B$11*Wind!$B$7*(VLOOKUP(A6803+0.5,'Wind - Power Curve'!$A$3:$E$47,5,TRUE))*Wind!$B$9)/1000</f>
        <v>6863.4794027272237</v>
      </c>
      <c r="D6803" s="23" t="s">
        <v>9</v>
      </c>
    </row>
    <row r="6804" spans="1:4" x14ac:dyDescent="0.35">
      <c r="A6804" s="4">
        <f>Climate285!F6831*((113.5/10)^0.12)</f>
        <v>11.653813075964402</v>
      </c>
      <c r="B6804" s="24">
        <f>VLOOKUP(A6804,'Wind - Power Curve'!$A$3:$B$47,2)*Wind!$B$9</f>
        <v>6848.1</v>
      </c>
      <c r="C6804">
        <f>(0.5*(A6804^3)*Wind!$B$11*Wind!$B$7*(VLOOKUP(A6804+0.5,'Wind - Power Curve'!$A$3:$E$47,5,TRUE))*Wind!$B$9)/1000</f>
        <v>6457.0037907266205</v>
      </c>
      <c r="D6804" s="23" t="s">
        <v>9</v>
      </c>
    </row>
    <row r="6805" spans="1:4" x14ac:dyDescent="0.35">
      <c r="A6805" s="4">
        <f>Climate285!F6832*((113.5/10)^0.12)</f>
        <v>11.885363513789354</v>
      </c>
      <c r="B6805" s="24">
        <f>VLOOKUP(A6805,'Wind - Power Curve'!$A$3:$B$47,2)*Wind!$B$9</f>
        <v>6848.1</v>
      </c>
      <c r="C6805">
        <f>(0.5*(A6805^3)*Wind!$B$11*Wind!$B$7*(VLOOKUP(A6805+0.5,'Wind - Power Curve'!$A$3:$E$47,5,TRUE))*Wind!$B$9)/1000</f>
        <v>6849.5857239472816</v>
      </c>
      <c r="D6805" s="23" t="s">
        <v>9</v>
      </c>
    </row>
    <row r="6806" spans="1:4" x14ac:dyDescent="0.35">
      <c r="A6806" s="4">
        <f>Climate285!F6833*((113.5/10)^0.12)</f>
        <v>11.893394164812182</v>
      </c>
      <c r="B6806" s="24">
        <f>VLOOKUP(A6806,'Wind - Power Curve'!$A$3:$B$47,2)*Wind!$B$9</f>
        <v>6848.1</v>
      </c>
      <c r="C6806">
        <f>(0.5*(A6806^3)*Wind!$B$11*Wind!$B$7*(VLOOKUP(A6806+0.5,'Wind - Power Curve'!$A$3:$E$47,5,TRUE))*Wind!$B$9)/1000</f>
        <v>6863.4794027272237</v>
      </c>
      <c r="D6806" s="23" t="s">
        <v>9</v>
      </c>
    </row>
    <row r="6807" spans="1:4" x14ac:dyDescent="0.35">
      <c r="A6807" s="4">
        <f>Climate285!F6834*((113.5/10)^0.12)</f>
        <v>12.463570387433158</v>
      </c>
      <c r="B6807" s="24">
        <f>VLOOKUP(A6807,'Wind - Power Curve'!$A$3:$B$47,2)*Wind!$B$9</f>
        <v>7049.7</v>
      </c>
      <c r="C6807">
        <f>(0.5*(A6807^3)*Wind!$B$11*Wind!$B$7*(VLOOKUP(A6807+0.5,'Wind - Power Curve'!$A$3:$E$47,5,TRUE))*Wind!$B$9)/1000</f>
        <v>7082.8115109162272</v>
      </c>
      <c r="D6807" s="23" t="s">
        <v>9</v>
      </c>
    </row>
    <row r="6808" spans="1:4" x14ac:dyDescent="0.35">
      <c r="A6808" s="4">
        <f>Climate285!F6835*((113.5/10)^0.12)</f>
        <v>12.76204291711503</v>
      </c>
      <c r="B6808" s="24">
        <f>VLOOKUP(A6808,'Wind - Power Curve'!$A$3:$B$47,2)*Wind!$B$9</f>
        <v>7145.1</v>
      </c>
      <c r="C6808">
        <f>(0.5*(A6808^3)*Wind!$B$11*Wind!$B$7*(VLOOKUP(A6808+0.5,'Wind - Power Curve'!$A$3:$E$47,5,TRUE))*Wind!$B$9)/1000</f>
        <v>6794.7885482390757</v>
      </c>
      <c r="D6808" s="23" t="s">
        <v>9</v>
      </c>
    </row>
    <row r="6809" spans="1:4" x14ac:dyDescent="0.35">
      <c r="A6809" s="4">
        <f>Climate285!F6836*((113.5/10)^0.12)</f>
        <v>12.640244709935434</v>
      </c>
      <c r="B6809" s="24">
        <f>VLOOKUP(A6809,'Wind - Power Curve'!$A$3:$B$47,2)*Wind!$B$9</f>
        <v>7145.1</v>
      </c>
      <c r="C6809">
        <f>(0.5*(A6809^3)*Wind!$B$11*Wind!$B$7*(VLOOKUP(A6809+0.5,'Wind - Power Curve'!$A$3:$E$47,5,TRUE))*Wind!$B$9)/1000</f>
        <v>6602.0953036736746</v>
      </c>
      <c r="D6809" s="23" t="s">
        <v>9</v>
      </c>
    </row>
    <row r="6810" spans="1:4" x14ac:dyDescent="0.35">
      <c r="A6810" s="4">
        <f>Climate285!F6837*((113.5/10)^0.12)</f>
        <v>12.468924154781714</v>
      </c>
      <c r="B6810" s="24">
        <f>VLOOKUP(A6810,'Wind - Power Curve'!$A$3:$B$47,2)*Wind!$B$9</f>
        <v>7049.7</v>
      </c>
      <c r="C6810">
        <f>(0.5*(A6810^3)*Wind!$B$11*Wind!$B$7*(VLOOKUP(A6810+0.5,'Wind - Power Curve'!$A$3:$E$47,5,TRUE))*Wind!$B$9)/1000</f>
        <v>7091.9427665751937</v>
      </c>
      <c r="D6810" s="23" t="s">
        <v>9</v>
      </c>
    </row>
    <row r="6811" spans="1:4" x14ac:dyDescent="0.35">
      <c r="A6811" s="4">
        <f>Climate285!F6838*((113.5/10)^0.12)</f>
        <v>12.293588274116578</v>
      </c>
      <c r="B6811" s="24">
        <f>VLOOKUP(A6811,'Wind - Power Curve'!$A$3:$B$47,2)*Wind!$B$9</f>
        <v>7049.7</v>
      </c>
      <c r="C6811">
        <f>(0.5*(A6811^3)*Wind!$B$11*Wind!$B$7*(VLOOKUP(A6811+0.5,'Wind - Power Curve'!$A$3:$E$47,5,TRUE))*Wind!$B$9)/1000</f>
        <v>6796.9529622788514</v>
      </c>
      <c r="D6811" s="23" t="s">
        <v>9</v>
      </c>
    </row>
    <row r="6812" spans="1:4" x14ac:dyDescent="0.35">
      <c r="A6812" s="4">
        <f>Climate285!F6839*((113.5/10)^0.12)</f>
        <v>12.368541016996328</v>
      </c>
      <c r="B6812" s="24">
        <f>VLOOKUP(A6812,'Wind - Power Curve'!$A$3:$B$47,2)*Wind!$B$9</f>
        <v>7049.7</v>
      </c>
      <c r="C6812">
        <f>(0.5*(A6812^3)*Wind!$B$11*Wind!$B$7*(VLOOKUP(A6812+0.5,'Wind - Power Curve'!$A$3:$E$47,5,TRUE))*Wind!$B$9)/1000</f>
        <v>6922.0334435771101</v>
      </c>
      <c r="D6812" s="23" t="s">
        <v>9</v>
      </c>
    </row>
    <row r="6813" spans="1:4" x14ac:dyDescent="0.35">
      <c r="A6813" s="4">
        <f>Climate285!F6840*((113.5/10)^0.12)</f>
        <v>12.562615083381402</v>
      </c>
      <c r="B6813" s="24">
        <f>VLOOKUP(A6813,'Wind - Power Curve'!$A$3:$B$47,2)*Wind!$B$9</f>
        <v>7145.1</v>
      </c>
      <c r="C6813">
        <f>(0.5*(A6813^3)*Wind!$B$11*Wind!$B$7*(VLOOKUP(A6813+0.5,'Wind - Power Curve'!$A$3:$E$47,5,TRUE))*Wind!$B$9)/1000</f>
        <v>6481.2011986664102</v>
      </c>
      <c r="D6813" s="23" t="s">
        <v>9</v>
      </c>
    </row>
    <row r="6814" spans="1:4" x14ac:dyDescent="0.35">
      <c r="A6814" s="4">
        <f>Climate285!F6841*((113.5/10)^0.12)</f>
        <v>12.646936919121124</v>
      </c>
      <c r="B6814" s="24">
        <f>VLOOKUP(A6814,'Wind - Power Curve'!$A$3:$B$47,2)*Wind!$B$9</f>
        <v>7145.1</v>
      </c>
      <c r="C6814">
        <f>(0.5*(A6814^3)*Wind!$B$11*Wind!$B$7*(VLOOKUP(A6814+0.5,'Wind - Power Curve'!$A$3:$E$47,5,TRUE))*Wind!$B$9)/1000</f>
        <v>6612.5870306621573</v>
      </c>
      <c r="D6814" s="23" t="s">
        <v>9</v>
      </c>
    </row>
    <row r="6815" spans="1:4" x14ac:dyDescent="0.35">
      <c r="A6815" s="4">
        <f>Climate285!F6842*((113.5/10)^0.12)</f>
        <v>12.82227279978626</v>
      </c>
      <c r="B6815" s="24">
        <f>VLOOKUP(A6815,'Wind - Power Curve'!$A$3:$B$47,2)*Wind!$B$9</f>
        <v>7145.1</v>
      </c>
      <c r="C6815">
        <f>(0.5*(A6815^3)*Wind!$B$11*Wind!$B$7*(VLOOKUP(A6815+0.5,'Wind - Power Curve'!$A$3:$E$47,5,TRUE))*Wind!$B$9)/1000</f>
        <v>6891.4463776476623</v>
      </c>
      <c r="D6815" s="23" t="s">
        <v>9</v>
      </c>
    </row>
    <row r="6816" spans="1:4" x14ac:dyDescent="0.35">
      <c r="A6816" s="4">
        <f>Climate285!F6843*((113.5/10)^0.12)</f>
        <v>12.375233226182022</v>
      </c>
      <c r="B6816" s="24">
        <f>VLOOKUP(A6816,'Wind - Power Curve'!$A$3:$B$47,2)*Wind!$B$9</f>
        <v>7049.7</v>
      </c>
      <c r="C6816">
        <f>(0.5*(A6816^3)*Wind!$B$11*Wind!$B$7*(VLOOKUP(A6816+0.5,'Wind - Power Curve'!$A$3:$E$47,5,TRUE))*Wind!$B$9)/1000</f>
        <v>6933.2753752990338</v>
      </c>
      <c r="D6816" s="23" t="s">
        <v>9</v>
      </c>
    </row>
    <row r="6817" spans="1:4" x14ac:dyDescent="0.35">
      <c r="A6817" s="4">
        <f>Climate285!F6844*((113.5/10)^0.12)</f>
        <v>12.07542225466301</v>
      </c>
      <c r="B6817" s="24">
        <f>VLOOKUP(A6817,'Wind - Power Curve'!$A$3:$B$47,2)*Wind!$B$9</f>
        <v>7049.7</v>
      </c>
      <c r="C6817">
        <f>(0.5*(A6817^3)*Wind!$B$11*Wind!$B$7*(VLOOKUP(A6817+0.5,'Wind - Power Curve'!$A$3:$E$47,5,TRUE))*Wind!$B$9)/1000</f>
        <v>6441.4738906141783</v>
      </c>
      <c r="D6817" s="23" t="s">
        <v>9</v>
      </c>
    </row>
    <row r="6818" spans="1:4" x14ac:dyDescent="0.35">
      <c r="A6818" s="4">
        <f>Climate285!F6845*((113.5/10)^0.12)</f>
        <v>12.215958647562548</v>
      </c>
      <c r="B6818" s="24">
        <f>VLOOKUP(A6818,'Wind - Power Curve'!$A$3:$B$47,2)*Wind!$B$9</f>
        <v>7049.7</v>
      </c>
      <c r="C6818">
        <f>(0.5*(A6818^3)*Wind!$B$11*Wind!$B$7*(VLOOKUP(A6818+0.5,'Wind - Power Curve'!$A$3:$E$47,5,TRUE))*Wind!$B$9)/1000</f>
        <v>6669.0033273536892</v>
      </c>
      <c r="D6818" s="23" t="s">
        <v>9</v>
      </c>
    </row>
    <row r="6819" spans="1:4" x14ac:dyDescent="0.35">
      <c r="A6819" s="4">
        <f>Climate285!F6846*((113.5/10)^0.12)</f>
        <v>12.15305188121704</v>
      </c>
      <c r="B6819" s="24">
        <f>VLOOKUP(A6819,'Wind - Power Curve'!$A$3:$B$47,2)*Wind!$B$9</f>
        <v>7049.7</v>
      </c>
      <c r="C6819">
        <f>(0.5*(A6819^3)*Wind!$B$11*Wind!$B$7*(VLOOKUP(A6819+0.5,'Wind - Power Curve'!$A$3:$E$47,5,TRUE))*Wind!$B$9)/1000</f>
        <v>6566.5057376183349</v>
      </c>
      <c r="D6819" s="23" t="s">
        <v>9</v>
      </c>
    </row>
    <row r="6820" spans="1:4" x14ac:dyDescent="0.35">
      <c r="A6820" s="4">
        <f>Climate285!F6847*((113.5/10)^0.12)</f>
        <v>12.114237067940026</v>
      </c>
      <c r="B6820" s="24">
        <f>VLOOKUP(A6820,'Wind - Power Curve'!$A$3:$B$47,2)*Wind!$B$9</f>
        <v>7049.7</v>
      </c>
      <c r="C6820">
        <f>(0.5*(A6820^3)*Wind!$B$11*Wind!$B$7*(VLOOKUP(A6820+0.5,'Wind - Power Curve'!$A$3:$E$47,5,TRUE))*Wind!$B$9)/1000</f>
        <v>6503.7895096661869</v>
      </c>
      <c r="D6820" s="23" t="s">
        <v>9</v>
      </c>
    </row>
    <row r="6821" spans="1:4" x14ac:dyDescent="0.35">
      <c r="A6821" s="4">
        <f>Climate285!F6848*((113.5/10)^0.12)</f>
        <v>11.97236223320335</v>
      </c>
      <c r="B6821" s="24">
        <f>VLOOKUP(A6821,'Wind - Power Curve'!$A$3:$B$47,2)*Wind!$B$9</f>
        <v>6848.1</v>
      </c>
      <c r="C6821">
        <f>(0.5*(A6821^3)*Wind!$B$11*Wind!$B$7*(VLOOKUP(A6821+0.5,'Wind - Power Curve'!$A$3:$E$47,5,TRUE))*Wind!$B$9)/1000</f>
        <v>7001.1026078568811</v>
      </c>
      <c r="D6821" s="23" t="s">
        <v>9</v>
      </c>
    </row>
    <row r="6822" spans="1:4" x14ac:dyDescent="0.35">
      <c r="A6822" s="4">
        <f>Climate285!F6849*((113.5/10)^0.12)</f>
        <v>11.790334143352522</v>
      </c>
      <c r="B6822" s="24">
        <f>VLOOKUP(A6822,'Wind - Power Curve'!$A$3:$B$47,2)*Wind!$B$9</f>
        <v>6848.1</v>
      </c>
      <c r="C6822">
        <f>(0.5*(A6822^3)*Wind!$B$11*Wind!$B$7*(VLOOKUP(A6822+0.5,'Wind - Power Curve'!$A$3:$E$47,5,TRUE))*Wind!$B$9)/1000</f>
        <v>6686.5983673589608</v>
      </c>
      <c r="D6822" s="23" t="s">
        <v>9</v>
      </c>
    </row>
    <row r="6823" spans="1:4" x14ac:dyDescent="0.35">
      <c r="A6823" s="4">
        <f>Climate285!F6850*((113.5/10)^0.12)</f>
        <v>11.657828401475818</v>
      </c>
      <c r="B6823" s="24">
        <f>VLOOKUP(A6823,'Wind - Power Curve'!$A$3:$B$47,2)*Wind!$B$9</f>
        <v>6848.1</v>
      </c>
      <c r="C6823">
        <f>(0.5*(A6823^3)*Wind!$B$11*Wind!$B$7*(VLOOKUP(A6823+0.5,'Wind - Power Curve'!$A$3:$E$47,5,TRUE))*Wind!$B$9)/1000</f>
        <v>6463.680379595703</v>
      </c>
      <c r="D6823" s="23" t="s">
        <v>9</v>
      </c>
    </row>
    <row r="6824" spans="1:4" x14ac:dyDescent="0.35">
      <c r="A6824" s="4">
        <f>Climate285!F6851*((113.5/10)^0.12)</f>
        <v>11.616336704524526</v>
      </c>
      <c r="B6824" s="24">
        <f>VLOOKUP(A6824,'Wind - Power Curve'!$A$3:$B$47,2)*Wind!$B$9</f>
        <v>6848.1</v>
      </c>
      <c r="C6824">
        <f>(0.5*(A6824^3)*Wind!$B$11*Wind!$B$7*(VLOOKUP(A6824+0.5,'Wind - Power Curve'!$A$3:$E$47,5,TRUE))*Wind!$B$9)/1000</f>
        <v>6394.910535424161</v>
      </c>
      <c r="D6824" s="23" t="s">
        <v>9</v>
      </c>
    </row>
    <row r="6825" spans="1:4" x14ac:dyDescent="0.35">
      <c r="A6825" s="4">
        <f>Climate285!F6852*((113.5/10)^0.12)</f>
        <v>11.159928038060317</v>
      </c>
      <c r="B6825" s="24">
        <f>VLOOKUP(A6825,'Wind - Power Curve'!$A$3:$B$47,2)*Wind!$B$9</f>
        <v>6489.9000000000005</v>
      </c>
      <c r="C6825">
        <f>(0.5*(A6825^3)*Wind!$B$11*Wind!$B$7*(VLOOKUP(A6825+0.5,'Wind - Power Curve'!$A$3:$E$47,5,TRUE))*Wind!$B$9)/1000</f>
        <v>6258.3630769876991</v>
      </c>
      <c r="D6825" s="23" t="s">
        <v>9</v>
      </c>
    </row>
    <row r="6826" spans="1:4" x14ac:dyDescent="0.35">
      <c r="A6826" s="4">
        <f>Climate285!F6853*((113.5/10)^0.12)</f>
        <v>11.150558945200348</v>
      </c>
      <c r="B6826" s="24">
        <f>VLOOKUP(A6826,'Wind - Power Curve'!$A$3:$B$47,2)*Wind!$B$9</f>
        <v>6489.9000000000005</v>
      </c>
      <c r="C6826">
        <f>(0.5*(A6826^3)*Wind!$B$11*Wind!$B$7*(VLOOKUP(A6826+0.5,'Wind - Power Curve'!$A$3:$E$47,5,TRUE))*Wind!$B$9)/1000</f>
        <v>6242.6140580674819</v>
      </c>
      <c r="D6826" s="23" t="s">
        <v>9</v>
      </c>
    </row>
    <row r="6827" spans="1:4" x14ac:dyDescent="0.35">
      <c r="A6827" s="4">
        <f>Climate285!F6854*((113.5/10)^0.12)</f>
        <v>10.765087696104477</v>
      </c>
      <c r="B6827" s="24">
        <f>VLOOKUP(A6827,'Wind - Power Curve'!$A$3:$B$47,2)*Wind!$B$9</f>
        <v>5968.8</v>
      </c>
      <c r="C6827">
        <f>(0.5*(A6827^3)*Wind!$B$11*Wind!$B$7*(VLOOKUP(A6827+0.5,'Wind - Power Curve'!$A$3:$E$47,5,TRUE))*Wind!$B$9)/1000</f>
        <v>6082.9278567946776</v>
      </c>
      <c r="D6827" s="23" t="s">
        <v>9</v>
      </c>
    </row>
    <row r="6828" spans="1:4" x14ac:dyDescent="0.35">
      <c r="A6828" s="4">
        <f>Climate285!F6855*((113.5/10)^0.12)</f>
        <v>10.629905070553495</v>
      </c>
      <c r="B6828" s="24">
        <f>VLOOKUP(A6828,'Wind - Power Curve'!$A$3:$B$47,2)*Wind!$B$9</f>
        <v>5968.8</v>
      </c>
      <c r="C6828">
        <f>(0.5*(A6828^3)*Wind!$B$11*Wind!$B$7*(VLOOKUP(A6828+0.5,'Wind - Power Curve'!$A$3:$E$47,5,TRUE))*Wind!$B$9)/1000</f>
        <v>5856.634316238531</v>
      </c>
      <c r="D6828" s="23" t="s">
        <v>9</v>
      </c>
    </row>
    <row r="6829" spans="1:4" x14ac:dyDescent="0.35">
      <c r="A6829" s="4">
        <f>Climate285!F6856*((113.5/10)^0.12)</f>
        <v>10.257818239829009</v>
      </c>
      <c r="B6829" s="24">
        <f>VLOOKUP(A6829,'Wind - Power Curve'!$A$3:$B$47,2)*Wind!$B$9</f>
        <v>5330.7</v>
      </c>
      <c r="C6829">
        <f>(0.5*(A6829^3)*Wind!$B$11*Wind!$B$7*(VLOOKUP(A6829+0.5,'Wind - Power Curve'!$A$3:$E$47,5,TRUE))*Wind!$B$9)/1000</f>
        <v>5565.2429497007815</v>
      </c>
      <c r="D6829" s="23" t="s">
        <v>9</v>
      </c>
    </row>
    <row r="6830" spans="1:4" x14ac:dyDescent="0.35">
      <c r="A6830" s="4">
        <f>Climate285!F6857*((113.5/10)^0.12)</f>
        <v>10.026267802004059</v>
      </c>
      <c r="B6830" s="24">
        <f>VLOOKUP(A6830,'Wind - Power Curve'!$A$3:$B$47,2)*Wind!$B$9</f>
        <v>5330.7</v>
      </c>
      <c r="C6830">
        <f>(0.5*(A6830^3)*Wind!$B$11*Wind!$B$7*(VLOOKUP(A6830+0.5,'Wind - Power Curve'!$A$3:$E$47,5,TRUE))*Wind!$B$9)/1000</f>
        <v>5196.8123000641363</v>
      </c>
      <c r="D6830" s="23" t="s">
        <v>9</v>
      </c>
    </row>
    <row r="6831" spans="1:4" x14ac:dyDescent="0.35">
      <c r="A6831" s="4">
        <f>Climate285!F6858*((113.5/10)^0.12)</f>
        <v>10.02492936016692</v>
      </c>
      <c r="B6831" s="24">
        <f>VLOOKUP(A6831,'Wind - Power Curve'!$A$3:$B$47,2)*Wind!$B$9</f>
        <v>5330.7</v>
      </c>
      <c r="C6831">
        <f>(0.5*(A6831^3)*Wind!$B$11*Wind!$B$7*(VLOOKUP(A6831+0.5,'Wind - Power Curve'!$A$3:$E$47,5,TRUE))*Wind!$B$9)/1000</f>
        <v>5194.7313554945968</v>
      </c>
      <c r="D6831" s="23" t="s">
        <v>9</v>
      </c>
    </row>
    <row r="6832" spans="1:4" x14ac:dyDescent="0.35">
      <c r="A6832" s="4">
        <f>Climate285!F6859*((113.5/10)^0.12)</f>
        <v>9.8777007580816907</v>
      </c>
      <c r="B6832" s="24">
        <f>VLOOKUP(A6832,'Wind - Power Curve'!$A$3:$B$47,2)*Wind!$B$9</f>
        <v>4640.4000000000005</v>
      </c>
      <c r="C6832">
        <f>(0.5*(A6832^3)*Wind!$B$11*Wind!$B$7*(VLOOKUP(A6832+0.5,'Wind - Power Curve'!$A$3:$E$47,5,TRUE))*Wind!$B$9)/1000</f>
        <v>5137.5000333091011</v>
      </c>
      <c r="D6832" s="23" t="s">
        <v>9</v>
      </c>
    </row>
    <row r="6833" spans="1:4" x14ac:dyDescent="0.35">
      <c r="A6833" s="4">
        <f>Climate285!F6860*((113.5/10)^0.12)</f>
        <v>10.524168165419558</v>
      </c>
      <c r="B6833" s="24">
        <f>VLOOKUP(A6833,'Wind - Power Curve'!$A$3:$B$47,2)*Wind!$B$9</f>
        <v>5968.8</v>
      </c>
      <c r="C6833">
        <f>(0.5*(A6833^3)*Wind!$B$11*Wind!$B$7*(VLOOKUP(A6833+0.5,'Wind - Power Curve'!$A$3:$E$47,5,TRUE))*Wind!$B$9)/1000</f>
        <v>5683.5971351361422</v>
      </c>
      <c r="D6833" s="23" t="s">
        <v>9</v>
      </c>
    </row>
    <row r="6834" spans="1:4" x14ac:dyDescent="0.35">
      <c r="A6834" s="4">
        <f>Climate285!F6861*((113.5/10)^0.12)</f>
        <v>10.56565986237085</v>
      </c>
      <c r="B6834" s="24">
        <f>VLOOKUP(A6834,'Wind - Power Curve'!$A$3:$B$47,2)*Wind!$B$9</f>
        <v>5968.8</v>
      </c>
      <c r="C6834">
        <f>(0.5*(A6834^3)*Wind!$B$11*Wind!$B$7*(VLOOKUP(A6834+0.5,'Wind - Power Curve'!$A$3:$E$47,5,TRUE))*Wind!$B$9)/1000</f>
        <v>5751.0855219505056</v>
      </c>
      <c r="D6834" s="23" t="s">
        <v>9</v>
      </c>
    </row>
    <row r="6835" spans="1:4" x14ac:dyDescent="0.35">
      <c r="A6835" s="4">
        <f>Climate285!F6862*((113.5/10)^0.12)</f>
        <v>10.482676468468267</v>
      </c>
      <c r="B6835" s="24">
        <f>VLOOKUP(A6835,'Wind - Power Curve'!$A$3:$B$47,2)*Wind!$B$9</f>
        <v>5330.7</v>
      </c>
      <c r="C6835">
        <f>(0.5*(A6835^3)*Wind!$B$11*Wind!$B$7*(VLOOKUP(A6835+0.5,'Wind - Power Curve'!$A$3:$E$47,5,TRUE))*Wind!$B$9)/1000</f>
        <v>5939.3056593882602</v>
      </c>
      <c r="D6835" s="23" t="s">
        <v>9</v>
      </c>
    </row>
    <row r="6836" spans="1:4" x14ac:dyDescent="0.35">
      <c r="A6836" s="4">
        <f>Climate285!F6863*((113.5/10)^0.12)</f>
        <v>10.336786308220177</v>
      </c>
      <c r="B6836" s="24">
        <f>VLOOKUP(A6836,'Wind - Power Curve'!$A$3:$B$47,2)*Wind!$B$9</f>
        <v>5330.7</v>
      </c>
      <c r="C6836">
        <f>(0.5*(A6836^3)*Wind!$B$11*Wind!$B$7*(VLOOKUP(A6836+0.5,'Wind - Power Curve'!$A$3:$E$47,5,TRUE))*Wind!$B$9)/1000</f>
        <v>5694.7641769876791</v>
      </c>
      <c r="D6836" s="23" t="s">
        <v>9</v>
      </c>
    </row>
    <row r="6837" spans="1:4" x14ac:dyDescent="0.35">
      <c r="A6837" s="4">
        <f>Climate285!F6864*((113.5/10)^0.12)</f>
        <v>10.739657301198847</v>
      </c>
      <c r="B6837" s="24">
        <f>VLOOKUP(A6837,'Wind - Power Curve'!$A$3:$B$47,2)*Wind!$B$9</f>
        <v>5968.8</v>
      </c>
      <c r="C6837">
        <f>(0.5*(A6837^3)*Wind!$B$11*Wind!$B$7*(VLOOKUP(A6837+0.5,'Wind - Power Curve'!$A$3:$E$47,5,TRUE))*Wind!$B$9)/1000</f>
        <v>6039.9204641591787</v>
      </c>
      <c r="D6837" s="23" t="s">
        <v>9</v>
      </c>
    </row>
    <row r="6838" spans="1:4" x14ac:dyDescent="0.35">
      <c r="A6838" s="4">
        <f>Climate285!F6865*((113.5/10)^0.12)</f>
        <v>10.619197535856388</v>
      </c>
      <c r="B6838" s="24">
        <f>VLOOKUP(A6838,'Wind - Power Curve'!$A$3:$B$47,2)*Wind!$B$9</f>
        <v>5968.8</v>
      </c>
      <c r="C6838">
        <f>(0.5*(A6838^3)*Wind!$B$11*Wind!$B$7*(VLOOKUP(A6838+0.5,'Wind - Power Curve'!$A$3:$E$47,5,TRUE))*Wind!$B$9)/1000</f>
        <v>5838.9539227092509</v>
      </c>
      <c r="D6838" s="23" t="s">
        <v>9</v>
      </c>
    </row>
    <row r="6839" spans="1:4" x14ac:dyDescent="0.35">
      <c r="A6839" s="4">
        <f>Climate285!F6866*((113.5/10)^0.12)</f>
        <v>10.101220544883811</v>
      </c>
      <c r="B6839" s="24">
        <f>VLOOKUP(A6839,'Wind - Power Curve'!$A$3:$B$47,2)*Wind!$B$9</f>
        <v>5330.7</v>
      </c>
      <c r="C6839">
        <f>(0.5*(A6839^3)*Wind!$B$11*Wind!$B$7*(VLOOKUP(A6839+0.5,'Wind - Power Curve'!$A$3:$E$47,5,TRUE))*Wind!$B$9)/1000</f>
        <v>5314.2341988222543</v>
      </c>
      <c r="D6839" s="23" t="s">
        <v>9</v>
      </c>
    </row>
    <row r="6840" spans="1:4" x14ac:dyDescent="0.35">
      <c r="A6840" s="4">
        <f>Climate285!F6867*((113.5/10)^0.12)</f>
        <v>9.7304721559964626</v>
      </c>
      <c r="B6840" s="24">
        <f>VLOOKUP(A6840,'Wind - Power Curve'!$A$3:$B$47,2)*Wind!$B$9</f>
        <v>4640.4000000000005</v>
      </c>
      <c r="C6840">
        <f>(0.5*(A6840^3)*Wind!$B$11*Wind!$B$7*(VLOOKUP(A6840+0.5,'Wind - Power Curve'!$A$3:$E$47,5,TRUE))*Wind!$B$9)/1000</f>
        <v>4911.1815043272854</v>
      </c>
      <c r="D6840" s="23" t="s">
        <v>9</v>
      </c>
    </row>
    <row r="6841" spans="1:4" x14ac:dyDescent="0.35">
      <c r="A6841" s="4">
        <f>Climate285!F6868*((113.5/10)^0.12)</f>
        <v>9.6274121345368027</v>
      </c>
      <c r="B6841" s="24">
        <f>VLOOKUP(A6841,'Wind - Power Curve'!$A$3:$B$47,2)*Wind!$B$9</f>
        <v>4640.4000000000005</v>
      </c>
      <c r="C6841">
        <f>(0.5*(A6841^3)*Wind!$B$11*Wind!$B$7*(VLOOKUP(A6841+0.5,'Wind - Power Curve'!$A$3:$E$47,5,TRUE))*Wind!$B$9)/1000</f>
        <v>4756.778546227245</v>
      </c>
      <c r="D6841" s="23" t="s">
        <v>9</v>
      </c>
    </row>
    <row r="6842" spans="1:4" x14ac:dyDescent="0.35">
      <c r="A6842" s="4">
        <f>Climate285!F6869*((113.5/10)^0.12)</f>
        <v>9.4667991140801906</v>
      </c>
      <c r="B6842" s="24">
        <f>VLOOKUP(A6842,'Wind - Power Curve'!$A$3:$B$47,2)*Wind!$B$9</f>
        <v>3954.6</v>
      </c>
      <c r="C6842">
        <f>(0.5*(A6842^3)*Wind!$B$11*Wind!$B$7*(VLOOKUP(A6842+0.5,'Wind - Power Curve'!$A$3:$E$47,5,TRUE))*Wind!$B$9)/1000</f>
        <v>4591.9176044526093</v>
      </c>
      <c r="D6842" s="23" t="s">
        <v>9</v>
      </c>
    </row>
    <row r="6843" spans="1:4" x14ac:dyDescent="0.35">
      <c r="A6843" s="4">
        <f>Climate285!F6870*((113.5/10)^0.12)</f>
        <v>9.1576190497012107</v>
      </c>
      <c r="B6843" s="24">
        <f>VLOOKUP(A6843,'Wind - Power Curve'!$A$3:$B$47,2)*Wind!$B$9</f>
        <v>3954.6</v>
      </c>
      <c r="C6843">
        <f>(0.5*(A6843^3)*Wind!$B$11*Wind!$B$7*(VLOOKUP(A6843+0.5,'Wind - Power Curve'!$A$3:$E$47,5,TRUE))*Wind!$B$9)/1000</f>
        <v>4156.5434235594466</v>
      </c>
      <c r="D6843" s="23" t="s">
        <v>9</v>
      </c>
    </row>
    <row r="6844" spans="1:4" x14ac:dyDescent="0.35">
      <c r="A6844" s="4">
        <f>Climate285!F6871*((113.5/10)^0.12)</f>
        <v>9.2941401170893307</v>
      </c>
      <c r="B6844" s="24">
        <f>VLOOKUP(A6844,'Wind - Power Curve'!$A$3:$B$47,2)*Wind!$B$9</f>
        <v>3954.6</v>
      </c>
      <c r="C6844">
        <f>(0.5*(A6844^3)*Wind!$B$11*Wind!$B$7*(VLOOKUP(A6844+0.5,'Wind - Power Curve'!$A$3:$E$47,5,TRUE))*Wind!$B$9)/1000</f>
        <v>4345.2247933916742</v>
      </c>
      <c r="D6844" s="23" t="s">
        <v>9</v>
      </c>
    </row>
    <row r="6845" spans="1:4" x14ac:dyDescent="0.35">
      <c r="A6845" s="4">
        <f>Climate285!F6872*((113.5/10)^0.12)</f>
        <v>9.3409855813891767</v>
      </c>
      <c r="B6845" s="24">
        <f>VLOOKUP(A6845,'Wind - Power Curve'!$A$3:$B$47,2)*Wind!$B$9</f>
        <v>3954.6</v>
      </c>
      <c r="C6845">
        <f>(0.5*(A6845^3)*Wind!$B$11*Wind!$B$7*(VLOOKUP(A6845+0.5,'Wind - Power Curve'!$A$3:$E$47,5,TRUE))*Wind!$B$9)/1000</f>
        <v>4411.2605230988265</v>
      </c>
      <c r="D6845" s="23" t="s">
        <v>9</v>
      </c>
    </row>
    <row r="6846" spans="1:4" x14ac:dyDescent="0.35">
      <c r="A6846" s="4">
        <f>Climate285!F6873*((113.5/10)^0.12)</f>
        <v>9.3704313018062226</v>
      </c>
      <c r="B6846" s="24">
        <f>VLOOKUP(A6846,'Wind - Power Curve'!$A$3:$B$47,2)*Wind!$B$9</f>
        <v>3954.6</v>
      </c>
      <c r="C6846">
        <f>(0.5*(A6846^3)*Wind!$B$11*Wind!$B$7*(VLOOKUP(A6846+0.5,'Wind - Power Curve'!$A$3:$E$47,5,TRUE))*Wind!$B$9)/1000</f>
        <v>4453.1092025212183</v>
      </c>
      <c r="D6846" s="23" t="s">
        <v>9</v>
      </c>
    </row>
    <row r="6847" spans="1:4" x14ac:dyDescent="0.35">
      <c r="A6847" s="4">
        <f>Climate285!F6874*((113.5/10)^0.12)</f>
        <v>9.7666100855992006</v>
      </c>
      <c r="B6847" s="24">
        <f>VLOOKUP(A6847,'Wind - Power Curve'!$A$3:$B$47,2)*Wind!$B$9</f>
        <v>4640.4000000000005</v>
      </c>
      <c r="C6847">
        <f>(0.5*(A6847^3)*Wind!$B$11*Wind!$B$7*(VLOOKUP(A6847+0.5,'Wind - Power Curve'!$A$3:$E$47,5,TRUE))*Wind!$B$9)/1000</f>
        <v>4966.1037792274792</v>
      </c>
      <c r="D6847" s="23" t="s">
        <v>9</v>
      </c>
    </row>
    <row r="6848" spans="1:4" x14ac:dyDescent="0.35">
      <c r="A6848" s="4">
        <f>Climate285!F6875*((113.5/10)^0.12)</f>
        <v>9.8228246427590165</v>
      </c>
      <c r="B6848" s="24">
        <f>VLOOKUP(A6848,'Wind - Power Curve'!$A$3:$B$47,2)*Wind!$B$9</f>
        <v>4640.4000000000005</v>
      </c>
      <c r="C6848">
        <f>(0.5*(A6848^3)*Wind!$B$11*Wind!$B$7*(VLOOKUP(A6848+0.5,'Wind - Power Curve'!$A$3:$E$47,5,TRUE))*Wind!$B$9)/1000</f>
        <v>5052.3498462858379</v>
      </c>
      <c r="D6848" s="23" t="s">
        <v>9</v>
      </c>
    </row>
    <row r="6849" spans="1:4" x14ac:dyDescent="0.35">
      <c r="A6849" s="4">
        <f>Climate285!F6876*((113.5/10)^0.12)</f>
        <v>9.6086739488168647</v>
      </c>
      <c r="B6849" s="24">
        <f>VLOOKUP(A6849,'Wind - Power Curve'!$A$3:$B$47,2)*Wind!$B$9</f>
        <v>4640.4000000000005</v>
      </c>
      <c r="C6849">
        <f>(0.5*(A6849^3)*Wind!$B$11*Wind!$B$7*(VLOOKUP(A6849+0.5,'Wind - Power Curve'!$A$3:$E$47,5,TRUE))*Wind!$B$9)/1000</f>
        <v>4729.0576922131722</v>
      </c>
      <c r="D6849" s="23" t="s">
        <v>9</v>
      </c>
    </row>
    <row r="6850" spans="1:4" x14ac:dyDescent="0.35">
      <c r="A6850" s="4">
        <f>Climate285!F6877*((113.5/10)^0.12)</f>
        <v>9.5042754855200666</v>
      </c>
      <c r="B6850" s="24">
        <f>VLOOKUP(A6850,'Wind - Power Curve'!$A$3:$B$47,2)*Wind!$B$9</f>
        <v>4640.4000000000005</v>
      </c>
      <c r="C6850">
        <f>(0.5*(A6850^3)*Wind!$B$11*Wind!$B$7*(VLOOKUP(A6850+0.5,'Wind - Power Curve'!$A$3:$E$47,5,TRUE))*Wind!$B$9)/1000</f>
        <v>4576.5824428474289</v>
      </c>
      <c r="D6850" s="23" t="s">
        <v>9</v>
      </c>
    </row>
    <row r="6851" spans="1:4" x14ac:dyDescent="0.35">
      <c r="A6851" s="4">
        <f>Climate285!F6878*((113.5/10)^0.12)</f>
        <v>9.3516931160862846</v>
      </c>
      <c r="B6851" s="24">
        <f>VLOOKUP(A6851,'Wind - Power Curve'!$A$3:$B$47,2)*Wind!$B$9</f>
        <v>3954.6</v>
      </c>
      <c r="C6851">
        <f>(0.5*(A6851^3)*Wind!$B$11*Wind!$B$7*(VLOOKUP(A6851+0.5,'Wind - Power Curve'!$A$3:$E$47,5,TRUE))*Wind!$B$9)/1000</f>
        <v>4426.4477501479241</v>
      </c>
      <c r="D6851" s="23" t="s">
        <v>9</v>
      </c>
    </row>
    <row r="6852" spans="1:4" x14ac:dyDescent="0.35">
      <c r="A6852" s="4">
        <f>Climate285!F6879*((113.5/10)^0.12)</f>
        <v>9.0224364241502268</v>
      </c>
      <c r="B6852" s="24">
        <f>VLOOKUP(A6852,'Wind - Power Curve'!$A$3:$B$47,2)*Wind!$B$9</f>
        <v>3954.6</v>
      </c>
      <c r="C6852">
        <f>(0.5*(A6852^3)*Wind!$B$11*Wind!$B$7*(VLOOKUP(A6852+0.5,'Wind - Power Curve'!$A$3:$E$47,5,TRUE))*Wind!$B$9)/1000</f>
        <v>3975.1735479998333</v>
      </c>
      <c r="D6852" s="23" t="s">
        <v>9</v>
      </c>
    </row>
    <row r="6853" spans="1:4" x14ac:dyDescent="0.35">
      <c r="A6853" s="4">
        <f>Climate285!F6880*((113.5/10)^0.12)</f>
        <v>8.9126841935048748</v>
      </c>
      <c r="B6853" s="24">
        <f>VLOOKUP(A6853,'Wind - Power Curve'!$A$3:$B$47,2)*Wind!$B$9</f>
        <v>3314.7000000000003</v>
      </c>
      <c r="C6853">
        <f>(0.5*(A6853^3)*Wind!$B$11*Wind!$B$7*(VLOOKUP(A6853+0.5,'Wind - Power Curve'!$A$3:$E$47,5,TRUE))*Wind!$B$9)/1000</f>
        <v>3840.6133618600124</v>
      </c>
      <c r="D6853" s="23" t="s">
        <v>9</v>
      </c>
    </row>
    <row r="6854" spans="1:4" x14ac:dyDescent="0.35">
      <c r="A6854" s="4">
        <f>Climate285!F6881*((113.5/10)^0.12)</f>
        <v>8.6583802444485727</v>
      </c>
      <c r="B6854" s="24">
        <f>VLOOKUP(A6854,'Wind - Power Curve'!$A$3:$B$47,2)*Wind!$B$9</f>
        <v>3314.7000000000003</v>
      </c>
      <c r="C6854">
        <f>(0.5*(A6854^3)*Wind!$B$11*Wind!$B$7*(VLOOKUP(A6854+0.5,'Wind - Power Curve'!$A$3:$E$47,5,TRUE))*Wind!$B$9)/1000</f>
        <v>3521.1538186758526</v>
      </c>
      <c r="D6854" s="23" t="s">
        <v>9</v>
      </c>
    </row>
    <row r="6855" spans="1:4" x14ac:dyDescent="0.35">
      <c r="A6855" s="4">
        <f>Climate285!F6882*((113.5/10)^0.12)</f>
        <v>8.5579971066631888</v>
      </c>
      <c r="B6855" s="24">
        <f>VLOOKUP(A6855,'Wind - Power Curve'!$A$3:$B$47,2)*Wind!$B$9</f>
        <v>3314.7000000000003</v>
      </c>
      <c r="C6855">
        <f>(0.5*(A6855^3)*Wind!$B$11*Wind!$B$7*(VLOOKUP(A6855+0.5,'Wind - Power Curve'!$A$3:$E$47,5,TRUE))*Wind!$B$9)/1000</f>
        <v>3400.0980383755937</v>
      </c>
      <c r="D6855" s="23" t="s">
        <v>9</v>
      </c>
    </row>
    <row r="6856" spans="1:4" x14ac:dyDescent="0.35">
      <c r="A6856" s="4">
        <f>Climate285!F6883*((113.5/10)^0.12)</f>
        <v>8.9126841935048748</v>
      </c>
      <c r="B6856" s="24">
        <f>VLOOKUP(A6856,'Wind - Power Curve'!$A$3:$B$47,2)*Wind!$B$9</f>
        <v>3314.7000000000003</v>
      </c>
      <c r="C6856">
        <f>(0.5*(A6856^3)*Wind!$B$11*Wind!$B$7*(VLOOKUP(A6856+0.5,'Wind - Power Curve'!$A$3:$E$47,5,TRUE))*Wind!$B$9)/1000</f>
        <v>3840.6133618600124</v>
      </c>
      <c r="D6856" s="23" t="s">
        <v>9</v>
      </c>
    </row>
    <row r="6857" spans="1:4" x14ac:dyDescent="0.35">
      <c r="A6857" s="4">
        <f>Climate285!F6884*((113.5/10)^0.12)</f>
        <v>8.9327608210619527</v>
      </c>
      <c r="B6857" s="24">
        <f>VLOOKUP(A6857,'Wind - Power Curve'!$A$3:$B$47,2)*Wind!$B$9</f>
        <v>3314.7000000000003</v>
      </c>
      <c r="C6857">
        <f>(0.5*(A6857^3)*Wind!$B$11*Wind!$B$7*(VLOOKUP(A6857+0.5,'Wind - Power Curve'!$A$3:$E$47,5,TRUE))*Wind!$B$9)/1000</f>
        <v>3866.6258567408358</v>
      </c>
      <c r="D6857" s="23" t="s">
        <v>9</v>
      </c>
    </row>
    <row r="6858" spans="1:4" x14ac:dyDescent="0.35">
      <c r="A6858" s="4">
        <f>Climate285!F6885*((113.5/10)^0.12)</f>
        <v>9.0090520057788428</v>
      </c>
      <c r="B6858" s="24">
        <f>VLOOKUP(A6858,'Wind - Power Curve'!$A$3:$B$47,2)*Wind!$B$9</f>
        <v>3954.6</v>
      </c>
      <c r="C6858">
        <f>(0.5*(A6858^3)*Wind!$B$11*Wind!$B$7*(VLOOKUP(A6858+0.5,'Wind - Power Curve'!$A$3:$E$47,5,TRUE))*Wind!$B$9)/1000</f>
        <v>3957.5087529160974</v>
      </c>
      <c r="D6858" s="23" t="s">
        <v>9</v>
      </c>
    </row>
    <row r="6859" spans="1:4" x14ac:dyDescent="0.35">
      <c r="A6859" s="4">
        <f>Climate285!F6886*((113.5/10)^0.12)</f>
        <v>9.0411746098701666</v>
      </c>
      <c r="B6859" s="24">
        <f>VLOOKUP(A6859,'Wind - Power Curve'!$A$3:$B$47,2)*Wind!$B$9</f>
        <v>3954.6</v>
      </c>
      <c r="C6859">
        <f>(0.5*(A6859^3)*Wind!$B$11*Wind!$B$7*(VLOOKUP(A6859+0.5,'Wind - Power Curve'!$A$3:$E$47,5,TRUE))*Wind!$B$9)/1000</f>
        <v>3999.992458127485</v>
      </c>
      <c r="D6859" s="23" t="s">
        <v>9</v>
      </c>
    </row>
    <row r="6860" spans="1:4" x14ac:dyDescent="0.35">
      <c r="A6860" s="4">
        <f>Climate285!F6887*((113.5/10)^0.12)</f>
        <v>9.1924185374668106</v>
      </c>
      <c r="B6860" s="24">
        <f>VLOOKUP(A6860,'Wind - Power Curve'!$A$3:$B$47,2)*Wind!$B$9</f>
        <v>3954.6</v>
      </c>
      <c r="C6860">
        <f>(0.5*(A6860^3)*Wind!$B$11*Wind!$B$7*(VLOOKUP(A6860+0.5,'Wind - Power Curve'!$A$3:$E$47,5,TRUE))*Wind!$B$9)/1000</f>
        <v>4204.1090426829769</v>
      </c>
      <c r="D6860" s="23" t="s">
        <v>9</v>
      </c>
    </row>
    <row r="6861" spans="1:4" x14ac:dyDescent="0.35">
      <c r="A6861" s="4">
        <f>Climate285!F6888*((113.5/10)^0.12)</f>
        <v>9.2954785589264706</v>
      </c>
      <c r="B6861" s="24">
        <f>VLOOKUP(A6861,'Wind - Power Curve'!$A$3:$B$47,2)*Wind!$B$9</f>
        <v>3954.6</v>
      </c>
      <c r="C6861">
        <f>(0.5*(A6861^3)*Wind!$B$11*Wind!$B$7*(VLOOKUP(A6861+0.5,'Wind - Power Curve'!$A$3:$E$47,5,TRUE))*Wind!$B$9)/1000</f>
        <v>4347.1023210022095</v>
      </c>
      <c r="D6861" s="23" t="s">
        <v>9</v>
      </c>
    </row>
    <row r="6862" spans="1:4" x14ac:dyDescent="0.35">
      <c r="A6862" s="4">
        <f>Climate285!F6889*((113.5/10)^0.12)</f>
        <v>9.5591516008427426</v>
      </c>
      <c r="B6862" s="24">
        <f>VLOOKUP(A6862,'Wind - Power Curve'!$A$3:$B$47,2)*Wind!$B$9</f>
        <v>4640.4000000000005</v>
      </c>
      <c r="C6862">
        <f>(0.5*(A6862^3)*Wind!$B$11*Wind!$B$7*(VLOOKUP(A6862+0.5,'Wind - Power Curve'!$A$3:$E$47,5,TRUE))*Wind!$B$9)/1000</f>
        <v>4656.3143257920074</v>
      </c>
      <c r="D6862" s="23" t="s">
        <v>9</v>
      </c>
    </row>
    <row r="6863" spans="1:4" x14ac:dyDescent="0.35">
      <c r="A6863" s="4">
        <f>Climate285!F6890*((113.5/10)^0.12)</f>
        <v>9.7559025509020927</v>
      </c>
      <c r="B6863" s="24">
        <f>VLOOKUP(A6863,'Wind - Power Curve'!$A$3:$B$47,2)*Wind!$B$9</f>
        <v>4640.4000000000005</v>
      </c>
      <c r="C6863">
        <f>(0.5*(A6863^3)*Wind!$B$11*Wind!$B$7*(VLOOKUP(A6863+0.5,'Wind - Power Curve'!$A$3:$E$47,5,TRUE))*Wind!$B$9)/1000</f>
        <v>4949.7880509251372</v>
      </c>
      <c r="D6863" s="23" t="s">
        <v>9</v>
      </c>
    </row>
    <row r="6864" spans="1:4" x14ac:dyDescent="0.35">
      <c r="A6864" s="4">
        <f>Climate285!F6891*((113.5/10)^0.12)</f>
        <v>9.9432844081014746</v>
      </c>
      <c r="B6864" s="24">
        <f>VLOOKUP(A6864,'Wind - Power Curve'!$A$3:$B$47,2)*Wind!$B$9</f>
        <v>4640.4000000000005</v>
      </c>
      <c r="C6864">
        <f>(0.5*(A6864^3)*Wind!$B$11*Wind!$B$7*(VLOOKUP(A6864+0.5,'Wind - Power Curve'!$A$3:$E$47,5,TRUE))*Wind!$B$9)/1000</f>
        <v>5240.5132969976876</v>
      </c>
      <c r="D6864" s="23" t="s">
        <v>9</v>
      </c>
    </row>
    <row r="6865" spans="1:4" x14ac:dyDescent="0.35">
      <c r="A6865" s="4">
        <f>Climate285!F6892*((113.5/10)^0.12)</f>
        <v>10.055713522421104</v>
      </c>
      <c r="B6865" s="24">
        <f>VLOOKUP(A6865,'Wind - Power Curve'!$A$3:$B$47,2)*Wind!$B$9</f>
        <v>5330.7</v>
      </c>
      <c r="C6865">
        <f>(0.5*(A6865^3)*Wind!$B$11*Wind!$B$7*(VLOOKUP(A6865+0.5,'Wind - Power Curve'!$A$3:$E$47,5,TRUE))*Wind!$B$9)/1000</f>
        <v>5242.7337937965831</v>
      </c>
      <c r="D6865" s="23" t="s">
        <v>9</v>
      </c>
    </row>
    <row r="6866" spans="1:4" x14ac:dyDescent="0.35">
      <c r="A6866" s="4">
        <f>Climate285!F6893*((113.5/10)^0.12)</f>
        <v>10.284587076571777</v>
      </c>
      <c r="B6866" s="24">
        <f>VLOOKUP(A6866,'Wind - Power Curve'!$A$3:$B$47,2)*Wind!$B$9</f>
        <v>5330.7</v>
      </c>
      <c r="C6866">
        <f>(0.5*(A6866^3)*Wind!$B$11*Wind!$B$7*(VLOOKUP(A6866+0.5,'Wind - Power Curve'!$A$3:$E$47,5,TRUE))*Wind!$B$9)/1000</f>
        <v>5608.925976784144</v>
      </c>
      <c r="D6866" s="23" t="s">
        <v>9</v>
      </c>
    </row>
    <row r="6867" spans="1:4" x14ac:dyDescent="0.35">
      <c r="A6867" s="4">
        <f>Climate285!F6894*((113.5/10)^0.12)</f>
        <v>10.192234589809225</v>
      </c>
      <c r="B6867" s="24">
        <f>VLOOKUP(A6867,'Wind - Power Curve'!$A$3:$B$47,2)*Wind!$B$9</f>
        <v>5330.7</v>
      </c>
      <c r="C6867">
        <f>(0.5*(A6867^3)*Wind!$B$11*Wind!$B$7*(VLOOKUP(A6867+0.5,'Wind - Power Curve'!$A$3:$E$47,5,TRUE))*Wind!$B$9)/1000</f>
        <v>5459.1793569739593</v>
      </c>
      <c r="D6867" s="23" t="s">
        <v>9</v>
      </c>
    </row>
    <row r="6868" spans="1:4" x14ac:dyDescent="0.35">
      <c r="A6868" s="4">
        <f>Climate285!F6895*((113.5/10)^0.12)</f>
        <v>10.406385283751376</v>
      </c>
      <c r="B6868" s="24">
        <f>VLOOKUP(A6868,'Wind - Power Curve'!$A$3:$B$47,2)*Wind!$B$9</f>
        <v>5330.7</v>
      </c>
      <c r="C6868">
        <f>(0.5*(A6868^3)*Wind!$B$11*Wind!$B$7*(VLOOKUP(A6868+0.5,'Wind - Power Curve'!$A$3:$E$47,5,TRUE))*Wind!$B$9)/1000</f>
        <v>5810.5712779203186</v>
      </c>
      <c r="D6868" s="23" t="s">
        <v>9</v>
      </c>
    </row>
    <row r="6869" spans="1:4" x14ac:dyDescent="0.35">
      <c r="A6869" s="4">
        <f>Climate285!F6896*((113.5/10)^0.12)</f>
        <v>10.506768421536758</v>
      </c>
      <c r="B6869" s="24">
        <f>VLOOKUP(A6869,'Wind - Power Curve'!$A$3:$B$47,2)*Wind!$B$9</f>
        <v>5968.8</v>
      </c>
      <c r="C6869">
        <f>(0.5*(A6869^3)*Wind!$B$11*Wind!$B$7*(VLOOKUP(A6869+0.5,'Wind - Power Curve'!$A$3:$E$47,5,TRUE))*Wind!$B$9)/1000</f>
        <v>5655.4534219983061</v>
      </c>
      <c r="D6869" s="23" t="s">
        <v>9</v>
      </c>
    </row>
    <row r="6870" spans="1:4" x14ac:dyDescent="0.35">
      <c r="A6870" s="4">
        <f>Climate285!F6897*((113.5/10)^0.12)</f>
        <v>10.664704558319094</v>
      </c>
      <c r="B6870" s="24">
        <f>VLOOKUP(A6870,'Wind - Power Curve'!$A$3:$B$47,2)*Wind!$B$9</f>
        <v>5968.8</v>
      </c>
      <c r="C6870">
        <f>(0.5*(A6870^3)*Wind!$B$11*Wind!$B$7*(VLOOKUP(A6870+0.5,'Wind - Power Curve'!$A$3:$E$47,5,TRUE))*Wind!$B$9)/1000</f>
        <v>5914.3420230869997</v>
      </c>
      <c r="D6870" s="23" t="s">
        <v>9</v>
      </c>
    </row>
    <row r="6871" spans="1:4" x14ac:dyDescent="0.35">
      <c r="A6871" s="4">
        <f>Climate285!F6898*((113.5/10)^0.12)</f>
        <v>10.906962530841151</v>
      </c>
      <c r="B6871" s="24">
        <f>VLOOKUP(A6871,'Wind - Power Curve'!$A$3:$B$47,2)*Wind!$B$9</f>
        <v>5968.8</v>
      </c>
      <c r="C6871">
        <f>(0.5*(A6871^3)*Wind!$B$11*Wind!$B$7*(VLOOKUP(A6871+0.5,'Wind - Power Curve'!$A$3:$E$47,5,TRUE))*Wind!$B$9)/1000</f>
        <v>6326.6150931310467</v>
      </c>
      <c r="D6871" s="23" t="s">
        <v>9</v>
      </c>
    </row>
    <row r="6872" spans="1:4" x14ac:dyDescent="0.35">
      <c r="A6872" s="4">
        <f>Climate285!F6899*((113.5/10)^0.12)</f>
        <v>11.304479756471268</v>
      </c>
      <c r="B6872" s="24">
        <f>VLOOKUP(A6872,'Wind - Power Curve'!$A$3:$B$47,2)*Wind!$B$9</f>
        <v>6489.9000000000005</v>
      </c>
      <c r="C6872">
        <f>(0.5*(A6872^3)*Wind!$B$11*Wind!$B$7*(VLOOKUP(A6872+0.5,'Wind - Power Curve'!$A$3:$E$47,5,TRUE))*Wind!$B$9)/1000</f>
        <v>6504.7156129091063</v>
      </c>
      <c r="D6872" s="23" t="s">
        <v>9</v>
      </c>
    </row>
    <row r="6873" spans="1:4" x14ac:dyDescent="0.35">
      <c r="A6873" s="4">
        <f>Climate285!F6900*((113.5/10)^0.12)</f>
        <v>11.087652178854842</v>
      </c>
      <c r="B6873" s="24">
        <f>VLOOKUP(A6873,'Wind - Power Curve'!$A$3:$B$47,2)*Wind!$B$9</f>
        <v>6489.9000000000005</v>
      </c>
      <c r="C6873">
        <f>(0.5*(A6873^3)*Wind!$B$11*Wind!$B$7*(VLOOKUP(A6873+0.5,'Wind - Power Curve'!$A$3:$E$47,5,TRUE))*Wind!$B$9)/1000</f>
        <v>6137.5543829233702</v>
      </c>
      <c r="D6873" s="23" t="s">
        <v>9</v>
      </c>
    </row>
    <row r="6874" spans="1:4" x14ac:dyDescent="0.35">
      <c r="A6874" s="4">
        <f>Climate285!F6901*((113.5/10)^0.12)</f>
        <v>11.113082573760472</v>
      </c>
      <c r="B6874" s="24">
        <f>VLOOKUP(A6874,'Wind - Power Curve'!$A$3:$B$47,2)*Wind!$B$9</f>
        <v>6489.9000000000005</v>
      </c>
      <c r="C6874">
        <f>(0.5*(A6874^3)*Wind!$B$11*Wind!$B$7*(VLOOKUP(A6874+0.5,'Wind - Power Curve'!$A$3:$E$47,5,TRUE))*Wind!$B$9)/1000</f>
        <v>6179.8821955705162</v>
      </c>
      <c r="D6874" s="23" t="s">
        <v>9</v>
      </c>
    </row>
    <row r="6875" spans="1:4" x14ac:dyDescent="0.35">
      <c r="A6875" s="4">
        <f>Climate285!F6902*((113.5/10)^0.12)</f>
        <v>11.111744131923333</v>
      </c>
      <c r="B6875" s="24">
        <f>VLOOKUP(A6875,'Wind - Power Curve'!$A$3:$B$47,2)*Wind!$B$9</f>
        <v>6489.9000000000005</v>
      </c>
      <c r="C6875">
        <f>(0.5*(A6875^3)*Wind!$B$11*Wind!$B$7*(VLOOKUP(A6875+0.5,'Wind - Power Curve'!$A$3:$E$47,5,TRUE))*Wind!$B$9)/1000</f>
        <v>6177.6495791919697</v>
      </c>
      <c r="D6875" s="23" t="s">
        <v>9</v>
      </c>
    </row>
    <row r="6876" spans="1:4" x14ac:dyDescent="0.35">
      <c r="A6876" s="4">
        <f>Climate285!F6903*((113.5/10)^0.12)</f>
        <v>11.185358432965947</v>
      </c>
      <c r="B6876" s="24">
        <f>VLOOKUP(A6876,'Wind - Power Curve'!$A$3:$B$47,2)*Wind!$B$9</f>
        <v>6489.9000000000005</v>
      </c>
      <c r="C6876">
        <f>(0.5*(A6876^3)*Wind!$B$11*Wind!$B$7*(VLOOKUP(A6876+0.5,'Wind - Power Curve'!$A$3:$E$47,5,TRUE))*Wind!$B$9)/1000</f>
        <v>6301.2438870721726</v>
      </c>
      <c r="D6876" s="23" t="s">
        <v>9</v>
      </c>
    </row>
    <row r="6877" spans="1:4" x14ac:dyDescent="0.35">
      <c r="A6877" s="4">
        <f>Climate285!F6904*((113.5/10)^0.12)</f>
        <v>10.427800353145591</v>
      </c>
      <c r="B6877" s="24">
        <f>VLOOKUP(A6877,'Wind - Power Curve'!$A$3:$B$47,2)*Wind!$B$9</f>
        <v>5330.7</v>
      </c>
      <c r="C6877">
        <f>(0.5*(A6877^3)*Wind!$B$11*Wind!$B$7*(VLOOKUP(A6877+0.5,'Wind - Power Curve'!$A$3:$E$47,5,TRUE))*Wind!$B$9)/1000</f>
        <v>5846.5174865950376</v>
      </c>
      <c r="D6877" s="23" t="s">
        <v>9</v>
      </c>
    </row>
    <row r="6878" spans="1:4" x14ac:dyDescent="0.35">
      <c r="A6878" s="4">
        <f>Climate285!F6905*((113.5/10)^0.12)</f>
        <v>10.564321420533711</v>
      </c>
      <c r="B6878" s="24">
        <f>VLOOKUP(A6878,'Wind - Power Curve'!$A$3:$B$47,2)*Wind!$B$9</f>
        <v>5968.8</v>
      </c>
      <c r="C6878">
        <f>(0.5*(A6878^3)*Wind!$B$11*Wind!$B$7*(VLOOKUP(A6878+0.5,'Wind - Power Curve'!$A$3:$E$47,5,TRUE))*Wind!$B$9)/1000</f>
        <v>5748.9001823201961</v>
      </c>
      <c r="D6878" s="23" t="s">
        <v>9</v>
      </c>
    </row>
    <row r="6879" spans="1:4" x14ac:dyDescent="0.35">
      <c r="A6879" s="4">
        <f>Climate285!F6906*((113.5/10)^0.12)</f>
        <v>10.59109025727648</v>
      </c>
      <c r="B6879" s="24">
        <f>VLOOKUP(A6879,'Wind - Power Curve'!$A$3:$B$47,2)*Wind!$B$9</f>
        <v>5968.8</v>
      </c>
      <c r="C6879">
        <f>(0.5*(A6879^3)*Wind!$B$11*Wind!$B$7*(VLOOKUP(A6879+0.5,'Wind - Power Curve'!$A$3:$E$47,5,TRUE))*Wind!$B$9)/1000</f>
        <v>5792.7122657207428</v>
      </c>
      <c r="D6879" s="23" t="s">
        <v>9</v>
      </c>
    </row>
    <row r="6880" spans="1:4" x14ac:dyDescent="0.35">
      <c r="A6880" s="4">
        <f>Climate285!F6907*((113.5/10)^0.12)</f>
        <v>10.532198816442389</v>
      </c>
      <c r="B6880" s="24">
        <f>VLOOKUP(A6880,'Wind - Power Curve'!$A$3:$B$47,2)*Wind!$B$9</f>
        <v>5968.8</v>
      </c>
      <c r="C6880">
        <f>(0.5*(A6880^3)*Wind!$B$11*Wind!$B$7*(VLOOKUP(A6880+0.5,'Wind - Power Curve'!$A$3:$E$47,5,TRUE))*Wind!$B$9)/1000</f>
        <v>5696.6179711682789</v>
      </c>
      <c r="D6880" s="23" t="s">
        <v>9</v>
      </c>
    </row>
    <row r="6881" spans="1:4" x14ac:dyDescent="0.35">
      <c r="A6881" s="4">
        <f>Climate285!F6908*((113.5/10)^0.12)</f>
        <v>10.575028955230819</v>
      </c>
      <c r="B6881" s="24">
        <f>VLOOKUP(A6881,'Wind - Power Curve'!$A$3:$B$47,2)*Wind!$B$9</f>
        <v>5968.8</v>
      </c>
      <c r="C6881">
        <f>(0.5*(A6881^3)*Wind!$B$11*Wind!$B$7*(VLOOKUP(A6881+0.5,'Wind - Power Curve'!$A$3:$E$47,5,TRUE))*Wind!$B$9)/1000</f>
        <v>5766.3984080443061</v>
      </c>
      <c r="D6881" s="23" t="s">
        <v>9</v>
      </c>
    </row>
    <row r="6882" spans="1:4" x14ac:dyDescent="0.35">
      <c r="A6882" s="4">
        <f>Climate285!F6909*((113.5/10)^0.12)</f>
        <v>10.545583234813773</v>
      </c>
      <c r="B6882" s="24">
        <f>VLOOKUP(A6882,'Wind - Power Curve'!$A$3:$B$47,2)*Wind!$B$9</f>
        <v>5968.8</v>
      </c>
      <c r="C6882">
        <f>(0.5*(A6882^3)*Wind!$B$11*Wind!$B$7*(VLOOKUP(A6882+0.5,'Wind - Power Curve'!$A$3:$E$47,5,TRUE))*Wind!$B$9)/1000</f>
        <v>5718.3635310387835</v>
      </c>
      <c r="D6882" s="23" t="s">
        <v>9</v>
      </c>
    </row>
    <row r="6883" spans="1:4" x14ac:dyDescent="0.35">
      <c r="A6883" s="4">
        <f>Climate285!F6910*((113.5/10)^0.12)</f>
        <v>10.466615166422606</v>
      </c>
      <c r="B6883" s="24">
        <f>VLOOKUP(A6883,'Wind - Power Curve'!$A$3:$B$47,2)*Wind!$B$9</f>
        <v>5330.7</v>
      </c>
      <c r="C6883">
        <f>(0.5*(A6883^3)*Wind!$B$11*Wind!$B$7*(VLOOKUP(A6883+0.5,'Wind - Power Curve'!$A$3:$E$47,5,TRUE))*Wind!$B$9)/1000</f>
        <v>5912.0472874651405</v>
      </c>
      <c r="D6883" s="23" t="s">
        <v>9</v>
      </c>
    </row>
    <row r="6884" spans="1:4" x14ac:dyDescent="0.35">
      <c r="A6884" s="4">
        <f>Climate285!F6911*((113.5/10)^0.12)</f>
        <v>10.142712241835103</v>
      </c>
      <c r="B6884" s="24">
        <f>VLOOKUP(A6884,'Wind - Power Curve'!$A$3:$B$47,2)*Wind!$B$9</f>
        <v>5330.7</v>
      </c>
      <c r="C6884">
        <f>(0.5*(A6884^3)*Wind!$B$11*Wind!$B$7*(VLOOKUP(A6884+0.5,'Wind - Power Curve'!$A$3:$E$47,5,TRUE))*Wind!$B$9)/1000</f>
        <v>5379.9896817839517</v>
      </c>
      <c r="D6884" s="23" t="s">
        <v>9</v>
      </c>
    </row>
    <row r="6885" spans="1:4" x14ac:dyDescent="0.35">
      <c r="A6885" s="4">
        <f>Climate285!F6912*((113.5/10)^0.12)</f>
        <v>10.162788869392179</v>
      </c>
      <c r="B6885" s="24">
        <f>VLOOKUP(A6885,'Wind - Power Curve'!$A$3:$B$47,2)*Wind!$B$9</f>
        <v>5330.7</v>
      </c>
      <c r="C6885">
        <f>(0.5*(A6885^3)*Wind!$B$11*Wind!$B$7*(VLOOKUP(A6885+0.5,'Wind - Power Curve'!$A$3:$E$47,5,TRUE))*Wind!$B$9)/1000</f>
        <v>5412.0006433967346</v>
      </c>
      <c r="D6885" s="23" t="s">
        <v>9</v>
      </c>
    </row>
    <row r="6886" spans="1:4" x14ac:dyDescent="0.35">
      <c r="A6886" s="4">
        <f>Climate285!F6913*((113.5/10)^0.12)</f>
        <v>10.17081952041501</v>
      </c>
      <c r="B6886" s="24">
        <f>VLOOKUP(A6886,'Wind - Power Curve'!$A$3:$B$47,2)*Wind!$B$9</f>
        <v>5330.7</v>
      </c>
      <c r="C6886">
        <f>(0.5*(A6886^3)*Wind!$B$11*Wind!$B$7*(VLOOKUP(A6886+0.5,'Wind - Power Curve'!$A$3:$E$47,5,TRUE))*Wind!$B$9)/1000</f>
        <v>5424.840497227352</v>
      </c>
      <c r="D6886" s="23" t="s">
        <v>9</v>
      </c>
    </row>
    <row r="6887" spans="1:4" x14ac:dyDescent="0.35">
      <c r="A6887" s="4">
        <f>Climate285!F6914*((113.5/10)^0.12)</f>
        <v>10.102558986720949</v>
      </c>
      <c r="B6887" s="24">
        <f>VLOOKUP(A6887,'Wind - Power Curve'!$A$3:$B$47,2)*Wind!$B$9</f>
        <v>5330.7</v>
      </c>
      <c r="C6887">
        <f>(0.5*(A6887^3)*Wind!$B$11*Wind!$B$7*(VLOOKUP(A6887+0.5,'Wind - Power Curve'!$A$3:$E$47,5,TRUE))*Wind!$B$9)/1000</f>
        <v>5316.3469343655679</v>
      </c>
      <c r="D6887" s="23" t="s">
        <v>9</v>
      </c>
    </row>
    <row r="6888" spans="1:4" x14ac:dyDescent="0.35">
      <c r="A6888" s="4">
        <f>Climate285!F6915*((113.5/10)^0.12)</f>
        <v>9.8509319213389226</v>
      </c>
      <c r="B6888" s="24">
        <f>VLOOKUP(A6888,'Wind - Power Curve'!$A$3:$B$47,2)*Wind!$B$9</f>
        <v>4640.4000000000005</v>
      </c>
      <c r="C6888">
        <f>(0.5*(A6888^3)*Wind!$B$11*Wind!$B$7*(VLOOKUP(A6888+0.5,'Wind - Power Curve'!$A$3:$E$47,5,TRUE))*Wind!$B$9)/1000</f>
        <v>5095.8448313089875</v>
      </c>
      <c r="D6888" s="23" t="s">
        <v>9</v>
      </c>
    </row>
    <row r="6889" spans="1:4" x14ac:dyDescent="0.35">
      <c r="A6889" s="4">
        <f>Climate285!F6916*((113.5/10)^0.12)</f>
        <v>9.6474887620938805</v>
      </c>
      <c r="B6889" s="24">
        <f>VLOOKUP(A6889,'Wind - Power Curve'!$A$3:$B$47,2)*Wind!$B$9</f>
        <v>4640.4000000000005</v>
      </c>
      <c r="C6889">
        <f>(0.5*(A6889^3)*Wind!$B$11*Wind!$B$7*(VLOOKUP(A6889+0.5,'Wind - Power Curve'!$A$3:$E$47,5,TRUE))*Wind!$B$9)/1000</f>
        <v>4786.5994452736186</v>
      </c>
      <c r="D6889" s="23" t="s">
        <v>9</v>
      </c>
    </row>
    <row r="6890" spans="1:4" x14ac:dyDescent="0.35">
      <c r="A6890" s="4">
        <f>Climate285!F6917*((113.5/10)^0.12)</f>
        <v>9.6421349947453248</v>
      </c>
      <c r="B6890" s="24">
        <f>VLOOKUP(A6890,'Wind - Power Curve'!$A$3:$B$47,2)*Wind!$B$9</f>
        <v>4640.4000000000005</v>
      </c>
      <c r="C6890">
        <f>(0.5*(A6890^3)*Wind!$B$11*Wind!$B$7*(VLOOKUP(A6890+0.5,'Wind - Power Curve'!$A$3:$E$47,5,TRUE))*Wind!$B$9)/1000</f>
        <v>4778.6350551524265</v>
      </c>
      <c r="D6890" s="23" t="s">
        <v>9</v>
      </c>
    </row>
    <row r="6891" spans="1:4" x14ac:dyDescent="0.35">
      <c r="A6891" s="4">
        <f>Climate285!F6918*((113.5/10)^0.12)</f>
        <v>9.3731081854804987</v>
      </c>
      <c r="B6891" s="24">
        <f>VLOOKUP(A6891,'Wind - Power Curve'!$A$3:$B$47,2)*Wind!$B$9</f>
        <v>3954.6</v>
      </c>
      <c r="C6891">
        <f>(0.5*(A6891^3)*Wind!$B$11*Wind!$B$7*(VLOOKUP(A6891+0.5,'Wind - Power Curve'!$A$3:$E$47,5,TRUE))*Wind!$B$9)/1000</f>
        <v>4456.9266984150963</v>
      </c>
      <c r="D6891" s="23" t="s">
        <v>9</v>
      </c>
    </row>
    <row r="6892" spans="1:4" x14ac:dyDescent="0.35">
      <c r="A6892" s="4">
        <f>Climate285!F6919*((113.5/10)^0.12)</f>
        <v>9.0532205864044126</v>
      </c>
      <c r="B6892" s="24">
        <f>VLOOKUP(A6892,'Wind - Power Curve'!$A$3:$B$47,2)*Wind!$B$9</f>
        <v>3954.6</v>
      </c>
      <c r="C6892">
        <f>(0.5*(A6892^3)*Wind!$B$11*Wind!$B$7*(VLOOKUP(A6892+0.5,'Wind - Power Curve'!$A$3:$E$47,5,TRUE))*Wind!$B$9)/1000</f>
        <v>4016.0018960868615</v>
      </c>
      <c r="D6892" s="23" t="s">
        <v>9</v>
      </c>
    </row>
    <row r="6893" spans="1:4" x14ac:dyDescent="0.35">
      <c r="A6893" s="4">
        <f>Climate285!F6920*((113.5/10)^0.12)</f>
        <v>8.8671771710421687</v>
      </c>
      <c r="B6893" s="24">
        <f>VLOOKUP(A6893,'Wind - Power Curve'!$A$3:$B$47,2)*Wind!$B$9</f>
        <v>3314.7000000000003</v>
      </c>
      <c r="C6893">
        <f>(0.5*(A6893^3)*Wind!$B$11*Wind!$B$7*(VLOOKUP(A6893+0.5,'Wind - Power Curve'!$A$3:$E$47,5,TRUE))*Wind!$B$9)/1000</f>
        <v>3782.08418632964</v>
      </c>
      <c r="D6893" s="23" t="s">
        <v>9</v>
      </c>
    </row>
    <row r="6894" spans="1:4" x14ac:dyDescent="0.35">
      <c r="A6894" s="4">
        <f>Climate285!F6921*((113.5/10)^0.12)</f>
        <v>9.2365871180923786</v>
      </c>
      <c r="B6894" s="24">
        <f>VLOOKUP(A6894,'Wind - Power Curve'!$A$3:$B$47,2)*Wind!$B$9</f>
        <v>3954.6</v>
      </c>
      <c r="C6894">
        <f>(0.5*(A6894^3)*Wind!$B$11*Wind!$B$7*(VLOOKUP(A6894+0.5,'Wind - Power Curve'!$A$3:$E$47,5,TRUE))*Wind!$B$9)/1000</f>
        <v>4265.0015626333743</v>
      </c>
      <c r="D6894" s="23" t="s">
        <v>9</v>
      </c>
    </row>
    <row r="6895" spans="1:4" x14ac:dyDescent="0.35">
      <c r="A6895" s="4">
        <f>Climate285!F6922*((113.5/10)^0.12)</f>
        <v>9.4239689752917606</v>
      </c>
      <c r="B6895" s="24">
        <f>VLOOKUP(A6895,'Wind - Power Curve'!$A$3:$B$47,2)*Wind!$B$9</f>
        <v>3954.6</v>
      </c>
      <c r="C6895">
        <f>(0.5*(A6895^3)*Wind!$B$11*Wind!$B$7*(VLOOKUP(A6895+0.5,'Wind - Power Curve'!$A$3:$E$47,5,TRUE))*Wind!$B$9)/1000</f>
        <v>4529.8742422844498</v>
      </c>
      <c r="D6895" s="23" t="s">
        <v>9</v>
      </c>
    </row>
    <row r="6896" spans="1:4" x14ac:dyDescent="0.35">
      <c r="A6896" s="4">
        <f>Climate285!F6923*((113.5/10)^0.12)</f>
        <v>9.3891694875261607</v>
      </c>
      <c r="B6896" s="24">
        <f>VLOOKUP(A6896,'Wind - Power Curve'!$A$3:$B$47,2)*Wind!$B$9</f>
        <v>3954.6</v>
      </c>
      <c r="C6896">
        <f>(0.5*(A6896^3)*Wind!$B$11*Wind!$B$7*(VLOOKUP(A6896+0.5,'Wind - Power Curve'!$A$3:$E$47,5,TRUE))*Wind!$B$9)/1000</f>
        <v>4479.8774989863095</v>
      </c>
      <c r="D6896" s="23" t="s">
        <v>9</v>
      </c>
    </row>
    <row r="6897" spans="1:4" x14ac:dyDescent="0.35">
      <c r="A6897" s="4">
        <f>Climate285!F6924*((113.5/10)^0.12)</f>
        <v>8.9622065414789969</v>
      </c>
      <c r="B6897" s="24">
        <f>VLOOKUP(A6897,'Wind - Power Curve'!$A$3:$B$47,2)*Wind!$B$9</f>
        <v>3314.7000000000003</v>
      </c>
      <c r="C6897">
        <f>(0.5*(A6897^3)*Wind!$B$11*Wind!$B$7*(VLOOKUP(A6897+0.5,'Wind - Power Curve'!$A$3:$E$47,5,TRUE))*Wind!$B$9)/1000</f>
        <v>3904.9895751465469</v>
      </c>
      <c r="D6897" s="23" t="s">
        <v>9</v>
      </c>
    </row>
    <row r="6898" spans="1:4" x14ac:dyDescent="0.35">
      <c r="A6898" s="4">
        <f>Climate285!F6925*((113.5/10)^0.12)</f>
        <v>9.0291286333359206</v>
      </c>
      <c r="B6898" s="24">
        <f>VLOOKUP(A6898,'Wind - Power Curve'!$A$3:$B$47,2)*Wind!$B$9</f>
        <v>3954.6</v>
      </c>
      <c r="C6898">
        <f>(0.5*(A6898^3)*Wind!$B$11*Wind!$B$7*(VLOOKUP(A6898+0.5,'Wind - Power Curve'!$A$3:$E$47,5,TRUE))*Wind!$B$9)/1000</f>
        <v>3984.0256236147338</v>
      </c>
      <c r="D6898" s="23" t="s">
        <v>9</v>
      </c>
    </row>
    <row r="6899" spans="1:4" x14ac:dyDescent="0.35">
      <c r="A6899" s="4">
        <f>Climate285!F6926*((113.5/10)^0.12)</f>
        <v>9.3008323262750228</v>
      </c>
      <c r="B6899" s="24">
        <f>VLOOKUP(A6899,'Wind - Power Curve'!$A$3:$B$47,2)*Wind!$B$9</f>
        <v>3954.6</v>
      </c>
      <c r="C6899">
        <f>(0.5*(A6899^3)*Wind!$B$11*Wind!$B$7*(VLOOKUP(A6899+0.5,'Wind - Power Curve'!$A$3:$E$47,5,TRUE))*Wind!$B$9)/1000</f>
        <v>4354.6178398485454</v>
      </c>
      <c r="D6899" s="23" t="s">
        <v>9</v>
      </c>
    </row>
    <row r="6900" spans="1:4" x14ac:dyDescent="0.35">
      <c r="A6900" s="4">
        <f>Climate285!F6927*((113.5/10)^0.12)</f>
        <v>9.2138336068610247</v>
      </c>
      <c r="B6900" s="24">
        <f>VLOOKUP(A6900,'Wind - Power Curve'!$A$3:$B$47,2)*Wind!$B$9</f>
        <v>3954.6</v>
      </c>
      <c r="C6900">
        <f>(0.5*(A6900^3)*Wind!$B$11*Wind!$B$7*(VLOOKUP(A6900+0.5,'Wind - Power Curve'!$A$3:$E$47,5,TRUE))*Wind!$B$9)/1000</f>
        <v>4233.5597874382302</v>
      </c>
      <c r="D6900" s="23" t="s">
        <v>9</v>
      </c>
    </row>
    <row r="6901" spans="1:4" x14ac:dyDescent="0.35">
      <c r="A6901" s="4">
        <f>Climate285!F6928*((113.5/10)^0.12)</f>
        <v>8.7574249403968167</v>
      </c>
      <c r="B6901" s="24">
        <f>VLOOKUP(A6901,'Wind - Power Curve'!$A$3:$B$47,2)*Wind!$B$9</f>
        <v>3314.7000000000003</v>
      </c>
      <c r="C6901">
        <f>(0.5*(A6901^3)*Wind!$B$11*Wind!$B$7*(VLOOKUP(A6901+0.5,'Wind - Power Curve'!$A$3:$E$47,5,TRUE))*Wind!$B$9)/1000</f>
        <v>3643.3786138804826</v>
      </c>
      <c r="D6901" s="23" t="s">
        <v>9</v>
      </c>
    </row>
    <row r="6902" spans="1:4" x14ac:dyDescent="0.35">
      <c r="A6902" s="4">
        <f>Climate285!F6929*((113.5/10)^0.12)</f>
        <v>8.7038872669112788</v>
      </c>
      <c r="B6902" s="24">
        <f>VLOOKUP(A6902,'Wind - Power Curve'!$A$3:$B$47,2)*Wind!$B$9</f>
        <v>3314.7000000000003</v>
      </c>
      <c r="C6902">
        <f>(0.5*(A6902^3)*Wind!$B$11*Wind!$B$7*(VLOOKUP(A6902+0.5,'Wind - Power Curve'!$A$3:$E$47,5,TRUE))*Wind!$B$9)/1000</f>
        <v>3576.9659488889906</v>
      </c>
      <c r="D6902" s="23" t="s">
        <v>9</v>
      </c>
    </row>
    <row r="6903" spans="1:4" x14ac:dyDescent="0.35">
      <c r="A6903" s="4">
        <f>Climate285!F6930*((113.5/10)^0.12)</f>
        <v>8.9046535424820448</v>
      </c>
      <c r="B6903" s="24">
        <f>VLOOKUP(A6903,'Wind - Power Curve'!$A$3:$B$47,2)*Wind!$B$9</f>
        <v>3314.7000000000003</v>
      </c>
      <c r="C6903">
        <f>(0.5*(A6903^3)*Wind!$B$11*Wind!$B$7*(VLOOKUP(A6903+0.5,'Wind - Power Curve'!$A$3:$E$47,5,TRUE))*Wind!$B$9)/1000</f>
        <v>3830.2411183320964</v>
      </c>
      <c r="D6903" s="23" t="s">
        <v>9</v>
      </c>
    </row>
    <row r="6904" spans="1:4" x14ac:dyDescent="0.35">
      <c r="A6904" s="4">
        <f>Climate285!F6931*((113.5/10)^0.12)</f>
        <v>9.0558974700786887</v>
      </c>
      <c r="B6904" s="24">
        <f>VLOOKUP(A6904,'Wind - Power Curve'!$A$3:$B$47,2)*Wind!$B$9</f>
        <v>3954.6</v>
      </c>
      <c r="C6904">
        <f>(0.5*(A6904^3)*Wind!$B$11*Wind!$B$7*(VLOOKUP(A6904+0.5,'Wind - Power Curve'!$A$3:$E$47,5,TRUE))*Wind!$B$9)/1000</f>
        <v>4019.5653403299634</v>
      </c>
      <c r="D6904" s="23" t="s">
        <v>9</v>
      </c>
    </row>
    <row r="6905" spans="1:4" x14ac:dyDescent="0.35">
      <c r="A6905" s="4">
        <f>Climate285!F6932*((113.5/10)^0.12)</f>
        <v>9.1295117711213027</v>
      </c>
      <c r="B6905" s="24">
        <f>VLOOKUP(A6905,'Wind - Power Curve'!$A$3:$B$47,2)*Wind!$B$9</f>
        <v>3954.6</v>
      </c>
      <c r="C6905">
        <f>(0.5*(A6905^3)*Wind!$B$11*Wind!$B$7*(VLOOKUP(A6905+0.5,'Wind - Power Curve'!$A$3:$E$47,5,TRUE))*Wind!$B$9)/1000</f>
        <v>4118.3880114027143</v>
      </c>
      <c r="D6905" s="23" t="s">
        <v>9</v>
      </c>
    </row>
    <row r="6906" spans="1:4" x14ac:dyDescent="0.35">
      <c r="A6906" s="4">
        <f>Climate285!F6933*((113.5/10)^0.12)</f>
        <v>9.2379255599295167</v>
      </c>
      <c r="B6906" s="24">
        <f>VLOOKUP(A6906,'Wind - Power Curve'!$A$3:$B$47,2)*Wind!$B$9</f>
        <v>3954.6</v>
      </c>
      <c r="C6906">
        <f>(0.5*(A6906^3)*Wind!$B$11*Wind!$B$7*(VLOOKUP(A6906+0.5,'Wind - Power Curve'!$A$3:$E$47,5,TRUE))*Wind!$B$9)/1000</f>
        <v>4266.8559111129071</v>
      </c>
      <c r="D6906" s="23" t="s">
        <v>9</v>
      </c>
    </row>
    <row r="6907" spans="1:4" x14ac:dyDescent="0.35">
      <c r="A6907" s="4">
        <f>Climate285!F6934*((113.5/10)^0.12)</f>
        <v>9.1121120272385028</v>
      </c>
      <c r="B6907" s="24">
        <f>VLOOKUP(A6907,'Wind - Power Curve'!$A$3:$B$47,2)*Wind!$B$9</f>
        <v>3954.6</v>
      </c>
      <c r="C6907">
        <f>(0.5*(A6907^3)*Wind!$B$11*Wind!$B$7*(VLOOKUP(A6907+0.5,'Wind - Power Curve'!$A$3:$E$47,5,TRUE))*Wind!$B$9)/1000</f>
        <v>4094.885414992465</v>
      </c>
      <c r="D6907" s="23" t="s">
        <v>9</v>
      </c>
    </row>
    <row r="6908" spans="1:4" x14ac:dyDescent="0.35">
      <c r="A6908" s="4">
        <f>Climate285!F6935*((113.5/10)^0.12)</f>
        <v>9.1509268405155186</v>
      </c>
      <c r="B6908" s="24">
        <f>VLOOKUP(A6908,'Wind - Power Curve'!$A$3:$B$47,2)*Wind!$B$9</f>
        <v>3954.6</v>
      </c>
      <c r="C6908">
        <f>(0.5*(A6908^3)*Wind!$B$11*Wind!$B$7*(VLOOKUP(A6908+0.5,'Wind - Power Curve'!$A$3:$E$47,5,TRUE))*Wind!$B$9)/1000</f>
        <v>4147.4375189057446</v>
      </c>
      <c r="D6908" s="23" t="s">
        <v>9</v>
      </c>
    </row>
    <row r="6909" spans="1:4" x14ac:dyDescent="0.35">
      <c r="A6909" s="4">
        <f>Climate285!F6936*((113.5/10)^0.12)</f>
        <v>9.0210979823130888</v>
      </c>
      <c r="B6909" s="24">
        <f>VLOOKUP(A6909,'Wind - Power Curve'!$A$3:$B$47,2)*Wind!$B$9</f>
        <v>3954.6</v>
      </c>
      <c r="C6909">
        <f>(0.5*(A6909^3)*Wind!$B$11*Wind!$B$7*(VLOOKUP(A6909+0.5,'Wind - Power Curve'!$A$3:$E$47,5,TRUE))*Wind!$B$9)/1000</f>
        <v>3973.4047078234698</v>
      </c>
      <c r="D6909" s="23" t="s">
        <v>9</v>
      </c>
    </row>
    <row r="6910" spans="1:4" x14ac:dyDescent="0.35">
      <c r="A6910" s="4">
        <f>Climate285!F6937*((113.5/10)^0.12)</f>
        <v>9.0371592843587507</v>
      </c>
      <c r="B6910" s="24">
        <f>VLOOKUP(A6910,'Wind - Power Curve'!$A$3:$B$47,2)*Wind!$B$9</f>
        <v>3954.6</v>
      </c>
      <c r="C6910">
        <f>(0.5*(A6910^3)*Wind!$B$11*Wind!$B$7*(VLOOKUP(A6910+0.5,'Wind - Power Curve'!$A$3:$E$47,5,TRUE))*Wind!$B$9)/1000</f>
        <v>3994.6654490433639</v>
      </c>
      <c r="D6910" s="23" t="s">
        <v>9</v>
      </c>
    </row>
    <row r="6911" spans="1:4" x14ac:dyDescent="0.35">
      <c r="A6911" s="4">
        <f>Climate285!F6938*((113.5/10)^0.12)</f>
        <v>9.4949063926600985</v>
      </c>
      <c r="B6911" s="24">
        <f>VLOOKUP(A6911,'Wind - Power Curve'!$A$3:$B$47,2)*Wind!$B$9</f>
        <v>3954.6</v>
      </c>
      <c r="C6911">
        <f>(0.5*(A6911^3)*Wind!$B$11*Wind!$B$7*(VLOOKUP(A6911+0.5,'Wind - Power Curve'!$A$3:$E$47,5,TRUE))*Wind!$B$9)/1000</f>
        <v>4632.939882736212</v>
      </c>
      <c r="D6911" s="23" t="s">
        <v>9</v>
      </c>
    </row>
    <row r="6912" spans="1:4" x14ac:dyDescent="0.35">
      <c r="A6912" s="4">
        <f>Climate285!F6939*((113.5/10)^0.12)</f>
        <v>9.7585794345763706</v>
      </c>
      <c r="B6912" s="24">
        <f>VLOOKUP(A6912,'Wind - Power Curve'!$A$3:$B$47,2)*Wind!$B$9</f>
        <v>4640.4000000000005</v>
      </c>
      <c r="C6912">
        <f>(0.5*(A6912^3)*Wind!$B$11*Wind!$B$7*(VLOOKUP(A6912+0.5,'Wind - Power Curve'!$A$3:$E$47,5,TRUE))*Wind!$B$9)/1000</f>
        <v>4953.863627543049</v>
      </c>
      <c r="D6912" s="23" t="s">
        <v>9</v>
      </c>
    </row>
    <row r="6913" spans="1:4" x14ac:dyDescent="0.35">
      <c r="A6913" s="4">
        <f>Climate285!F6940*((113.5/10)^0.12)</f>
        <v>9.5993048559568948</v>
      </c>
      <c r="B6913" s="24">
        <f>VLOOKUP(A6913,'Wind - Power Curve'!$A$3:$B$47,2)*Wind!$B$9</f>
        <v>4640.4000000000005</v>
      </c>
      <c r="C6913">
        <f>(0.5*(A6913^3)*Wind!$B$11*Wind!$B$7*(VLOOKUP(A6913+0.5,'Wind - Power Curve'!$A$3:$E$47,5,TRUE))*Wind!$B$9)/1000</f>
        <v>4715.2377438941094</v>
      </c>
      <c r="D6913" s="23" t="s">
        <v>9</v>
      </c>
    </row>
    <row r="6914" spans="1:4" x14ac:dyDescent="0.35">
      <c r="A6914" s="4">
        <f>Climate285!F6941*((113.5/10)^0.12)</f>
        <v>9.9218693387072605</v>
      </c>
      <c r="B6914" s="24">
        <f>VLOOKUP(A6914,'Wind - Power Curve'!$A$3:$B$47,2)*Wind!$B$9</f>
        <v>4640.4000000000005</v>
      </c>
      <c r="C6914">
        <f>(0.5*(A6914^3)*Wind!$B$11*Wind!$B$7*(VLOOKUP(A6914+0.5,'Wind - Power Curve'!$A$3:$E$47,5,TRUE))*Wind!$B$9)/1000</f>
        <v>5206.7263445153985</v>
      </c>
      <c r="D6914" s="23" t="s">
        <v>9</v>
      </c>
    </row>
    <row r="6915" spans="1:4" x14ac:dyDescent="0.35">
      <c r="A6915" s="4">
        <f>Climate285!F6942*((113.5/10)^0.12)</f>
        <v>9.7157492957879406</v>
      </c>
      <c r="B6915" s="24">
        <f>VLOOKUP(A6915,'Wind - Power Curve'!$A$3:$B$47,2)*Wind!$B$9</f>
        <v>4640.4000000000005</v>
      </c>
      <c r="C6915">
        <f>(0.5*(A6915^3)*Wind!$B$11*Wind!$B$7*(VLOOKUP(A6915+0.5,'Wind - Power Curve'!$A$3:$E$47,5,TRUE))*Wind!$B$9)/1000</f>
        <v>4888.9223720003602</v>
      </c>
      <c r="D6915" s="23" t="s">
        <v>9</v>
      </c>
    </row>
    <row r="6916" spans="1:4" x14ac:dyDescent="0.35">
      <c r="A6916" s="4">
        <f>Climate285!F6943*((113.5/10)^0.12)</f>
        <v>9.2004491884896407</v>
      </c>
      <c r="B6916" s="24">
        <f>VLOOKUP(A6916,'Wind - Power Curve'!$A$3:$B$47,2)*Wind!$B$9</f>
        <v>3954.6</v>
      </c>
      <c r="C6916">
        <f>(0.5*(A6916^3)*Wind!$B$11*Wind!$B$7*(VLOOKUP(A6916+0.5,'Wind - Power Curve'!$A$3:$E$47,5,TRUE))*Wind!$B$9)/1000</f>
        <v>4215.1370118243703</v>
      </c>
      <c r="D6916" s="23" t="s">
        <v>9</v>
      </c>
    </row>
    <row r="6917" spans="1:4" x14ac:dyDescent="0.35">
      <c r="A6917" s="4">
        <f>Climate285!F6944*((113.5/10)^0.12)</f>
        <v>9.8977773856387667</v>
      </c>
      <c r="B6917" s="24">
        <f>VLOOKUP(A6917,'Wind - Power Curve'!$A$3:$B$47,2)*Wind!$B$9</f>
        <v>4640.4000000000005</v>
      </c>
      <c r="C6917">
        <f>(0.5*(A6917^3)*Wind!$B$11*Wind!$B$7*(VLOOKUP(A6917+0.5,'Wind - Power Curve'!$A$3:$E$47,5,TRUE))*Wind!$B$9)/1000</f>
        <v>5168.8899673403384</v>
      </c>
      <c r="D6917" s="23" t="s">
        <v>9</v>
      </c>
    </row>
    <row r="6918" spans="1:4" x14ac:dyDescent="0.35">
      <c r="A6918" s="4">
        <f>Climate285!F6945*((113.5/10)^0.12)</f>
        <v>9.6849651335337548</v>
      </c>
      <c r="B6918" s="24">
        <f>VLOOKUP(A6918,'Wind - Power Curve'!$A$3:$B$47,2)*Wind!$B$9</f>
        <v>4640.4000000000005</v>
      </c>
      <c r="C6918">
        <f>(0.5*(A6918^3)*Wind!$B$11*Wind!$B$7*(VLOOKUP(A6918+0.5,'Wind - Power Curve'!$A$3:$E$47,5,TRUE))*Wind!$B$9)/1000</f>
        <v>4842.5980943967634</v>
      </c>
      <c r="D6918" s="23" t="s">
        <v>9</v>
      </c>
    </row>
    <row r="6919" spans="1:4" x14ac:dyDescent="0.35">
      <c r="A6919" s="4">
        <f>Climate285!F6946*((113.5/10)^0.12)</f>
        <v>9.7840098294820006</v>
      </c>
      <c r="B6919" s="24">
        <f>VLOOKUP(A6919,'Wind - Power Curve'!$A$3:$B$47,2)*Wind!$B$9</f>
        <v>4640.4000000000005</v>
      </c>
      <c r="C6919">
        <f>(0.5*(A6919^3)*Wind!$B$11*Wind!$B$7*(VLOOKUP(A6919+0.5,'Wind - Power Curve'!$A$3:$E$47,5,TRUE))*Wind!$B$9)/1000</f>
        <v>4992.6932406786718</v>
      </c>
      <c r="D6919" s="23" t="s">
        <v>9</v>
      </c>
    </row>
    <row r="6920" spans="1:4" x14ac:dyDescent="0.35">
      <c r="A6920" s="4">
        <f>Climate285!F6947*((113.5/10)^0.12)</f>
        <v>10.184203938786395</v>
      </c>
      <c r="B6920" s="24">
        <f>VLOOKUP(A6920,'Wind - Power Curve'!$A$3:$B$47,2)*Wind!$B$9</f>
        <v>5330.7</v>
      </c>
      <c r="C6920">
        <f>(0.5*(A6920^3)*Wind!$B$11*Wind!$B$7*(VLOOKUP(A6920+0.5,'Wind - Power Curve'!$A$3:$E$47,5,TRUE))*Wind!$B$9)/1000</f>
        <v>5446.2853551668723</v>
      </c>
      <c r="D6920" s="23" t="s">
        <v>9</v>
      </c>
    </row>
    <row r="6921" spans="1:4" x14ac:dyDescent="0.35">
      <c r="A6921" s="4">
        <f>Climate285!F6948*((113.5/10)^0.12)</f>
        <v>10.324740331685931</v>
      </c>
      <c r="B6921" s="24">
        <f>VLOOKUP(A6921,'Wind - Power Curve'!$A$3:$B$47,2)*Wind!$B$9</f>
        <v>5330.7</v>
      </c>
      <c r="C6921">
        <f>(0.5*(A6921^3)*Wind!$B$11*Wind!$B$7*(VLOOKUP(A6921+0.5,'Wind - Power Curve'!$A$3:$E$47,5,TRUE))*Wind!$B$9)/1000</f>
        <v>5674.8781845338826</v>
      </c>
      <c r="D6921" s="23" t="s">
        <v>9</v>
      </c>
    </row>
    <row r="6922" spans="1:4" x14ac:dyDescent="0.35">
      <c r="A6922" s="4">
        <f>Climate285!F6949*((113.5/10)^0.12)</f>
        <v>10.7972103001958</v>
      </c>
      <c r="B6922" s="24">
        <f>VLOOKUP(A6922,'Wind - Power Curve'!$A$3:$B$47,2)*Wind!$B$9</f>
        <v>5968.8</v>
      </c>
      <c r="C6922">
        <f>(0.5*(A6922^3)*Wind!$B$11*Wind!$B$7*(VLOOKUP(A6922+0.5,'Wind - Power Curve'!$A$3:$E$47,5,TRUE))*Wind!$B$9)/1000</f>
        <v>6137.5441683059025</v>
      </c>
      <c r="D6922" s="23" t="s">
        <v>9</v>
      </c>
    </row>
    <row r="6923" spans="1:4" x14ac:dyDescent="0.35">
      <c r="A6923" s="4">
        <f>Climate285!F6950*((113.5/10)^0.12)</f>
        <v>10.819963811427153</v>
      </c>
      <c r="B6923" s="24">
        <f>VLOOKUP(A6923,'Wind - Power Curve'!$A$3:$B$47,2)*Wind!$B$9</f>
        <v>5968.8</v>
      </c>
      <c r="C6923">
        <f>(0.5*(A6923^3)*Wind!$B$11*Wind!$B$7*(VLOOKUP(A6923+0.5,'Wind - Power Curve'!$A$3:$E$47,5,TRUE))*Wind!$B$9)/1000</f>
        <v>6176.4278732611592</v>
      </c>
      <c r="D6923" s="23" t="s">
        <v>9</v>
      </c>
    </row>
    <row r="6924" spans="1:4" x14ac:dyDescent="0.35">
      <c r="A6924" s="4">
        <f>Climate285!F6951*((113.5/10)^0.12)</f>
        <v>10.295294611268885</v>
      </c>
      <c r="B6924" s="24">
        <f>VLOOKUP(A6924,'Wind - Power Curve'!$A$3:$B$47,2)*Wind!$B$9</f>
        <v>5330.7</v>
      </c>
      <c r="C6924">
        <f>(0.5*(A6924^3)*Wind!$B$11*Wind!$B$7*(VLOOKUP(A6924+0.5,'Wind - Power Curve'!$A$3:$E$47,5,TRUE))*Wind!$B$9)/1000</f>
        <v>5626.4629916507874</v>
      </c>
      <c r="D6924" s="23" t="s">
        <v>9</v>
      </c>
    </row>
    <row r="6925" spans="1:4" x14ac:dyDescent="0.35">
      <c r="A6925" s="4">
        <f>Climate285!F6952*((113.5/10)^0.12)</f>
        <v>10.320725006174516</v>
      </c>
      <c r="B6925" s="24">
        <f>VLOOKUP(A6925,'Wind - Power Curve'!$A$3:$B$47,2)*Wind!$B$9</f>
        <v>5330.7</v>
      </c>
      <c r="C6925">
        <f>(0.5*(A6925^3)*Wind!$B$11*Wind!$B$7*(VLOOKUP(A6925+0.5,'Wind - Power Curve'!$A$3:$E$47,5,TRUE))*Wind!$B$9)/1000</f>
        <v>5668.2598226689106</v>
      </c>
      <c r="D6925" s="23" t="s">
        <v>9</v>
      </c>
    </row>
    <row r="6926" spans="1:4" x14ac:dyDescent="0.35">
      <c r="A6926" s="4">
        <f>Climate285!F6953*((113.5/10)^0.12)</f>
        <v>10.296633053106023</v>
      </c>
      <c r="B6926" s="24">
        <f>VLOOKUP(A6926,'Wind - Power Curve'!$A$3:$B$47,2)*Wind!$B$9</f>
        <v>5330.7</v>
      </c>
      <c r="C6926">
        <f>(0.5*(A6926^3)*Wind!$B$11*Wind!$B$7*(VLOOKUP(A6926+0.5,'Wind - Power Curve'!$A$3:$E$47,5,TRUE))*Wind!$B$9)/1000</f>
        <v>5628.6576852907228</v>
      </c>
      <c r="D6926" s="23" t="s">
        <v>9</v>
      </c>
    </row>
    <row r="6927" spans="1:4" x14ac:dyDescent="0.35">
      <c r="A6927" s="4">
        <f>Climate285!F6954*((113.5/10)^0.12)</f>
        <v>10.61652065218211</v>
      </c>
      <c r="B6927" s="24">
        <f>VLOOKUP(A6927,'Wind - Power Curve'!$A$3:$B$47,2)*Wind!$B$9</f>
        <v>5968.8</v>
      </c>
      <c r="C6927">
        <f>(0.5*(A6927^3)*Wind!$B$11*Wind!$B$7*(VLOOKUP(A6927+0.5,'Wind - Power Curve'!$A$3:$E$47,5,TRUE))*Wind!$B$9)/1000</f>
        <v>5834.5393912006402</v>
      </c>
      <c r="D6927" s="23" t="s">
        <v>9</v>
      </c>
    </row>
    <row r="6928" spans="1:4" x14ac:dyDescent="0.35">
      <c r="A6928" s="4">
        <f>Climate285!F6955*((113.5/10)^0.12)</f>
        <v>10.588413373602203</v>
      </c>
      <c r="B6928" s="24">
        <f>VLOOKUP(A6928,'Wind - Power Curve'!$A$3:$B$47,2)*Wind!$B$9</f>
        <v>5968.8</v>
      </c>
      <c r="C6928">
        <f>(0.5*(A6928^3)*Wind!$B$11*Wind!$B$7*(VLOOKUP(A6928+0.5,'Wind - Power Curve'!$A$3:$E$47,5,TRUE))*Wind!$B$9)/1000</f>
        <v>5788.3210753083204</v>
      </c>
      <c r="D6928" s="23" t="s">
        <v>9</v>
      </c>
    </row>
    <row r="6929" spans="1:4" x14ac:dyDescent="0.35">
      <c r="A6929" s="4">
        <f>Climate285!F6956*((113.5/10)^0.12)</f>
        <v>10.443861655191252</v>
      </c>
      <c r="B6929" s="24">
        <f>VLOOKUP(A6929,'Wind - Power Curve'!$A$3:$B$47,2)*Wind!$B$9</f>
        <v>5330.7</v>
      </c>
      <c r="C6929">
        <f>(0.5*(A6929^3)*Wind!$B$11*Wind!$B$7*(VLOOKUP(A6929+0.5,'Wind - Power Curve'!$A$3:$E$47,5,TRUE))*Wind!$B$9)/1000</f>
        <v>5873.5742157868963</v>
      </c>
      <c r="D6929" s="23" t="s">
        <v>9</v>
      </c>
    </row>
    <row r="6930" spans="1:4" x14ac:dyDescent="0.35">
      <c r="A6930" s="4">
        <f>Climate285!F6957*((113.5/10)^0.12)</f>
        <v>10.714226906293218</v>
      </c>
      <c r="B6930" s="24">
        <f>VLOOKUP(A6930,'Wind - Power Curve'!$A$3:$B$47,2)*Wind!$B$9</f>
        <v>5968.8</v>
      </c>
      <c r="C6930">
        <f>(0.5*(A6930^3)*Wind!$B$11*Wind!$B$7*(VLOOKUP(A6930+0.5,'Wind - Power Curve'!$A$3:$E$47,5,TRUE))*Wind!$B$9)/1000</f>
        <v>5997.1162640977154</v>
      </c>
      <c r="D6930" s="23" t="s">
        <v>9</v>
      </c>
    </row>
    <row r="6931" spans="1:4" x14ac:dyDescent="0.35">
      <c r="A6931" s="4">
        <f>Climate285!F6958*((113.5/10)^0.12)</f>
        <v>10.815948485915737</v>
      </c>
      <c r="B6931" s="24">
        <f>VLOOKUP(A6931,'Wind - Power Curve'!$A$3:$B$47,2)*Wind!$B$9</f>
        <v>5968.8</v>
      </c>
      <c r="C6931">
        <f>(0.5*(A6931^3)*Wind!$B$11*Wind!$B$7*(VLOOKUP(A6931+0.5,'Wind - Power Curve'!$A$3:$E$47,5,TRUE))*Wind!$B$9)/1000</f>
        <v>6169.5541443435532</v>
      </c>
      <c r="D6931" s="23" t="s">
        <v>9</v>
      </c>
    </row>
    <row r="6932" spans="1:4" x14ac:dyDescent="0.35">
      <c r="A6932" s="4">
        <f>Climate285!F6959*((113.5/10)^0.12)</f>
        <v>11.236219222777208</v>
      </c>
      <c r="B6932" s="24">
        <f>VLOOKUP(A6932,'Wind - Power Curve'!$A$3:$B$47,2)*Wind!$B$9</f>
        <v>6489.9000000000005</v>
      </c>
      <c r="C6932">
        <f>(0.5*(A6932^3)*Wind!$B$11*Wind!$B$7*(VLOOKUP(A6932+0.5,'Wind - Power Curve'!$A$3:$E$47,5,TRUE))*Wind!$B$9)/1000</f>
        <v>6387.5922317042368</v>
      </c>
      <c r="D6932" s="23" t="s">
        <v>9</v>
      </c>
    </row>
    <row r="6933" spans="1:4" x14ac:dyDescent="0.35">
      <c r="A6933" s="4">
        <f>Climate285!F6960*((113.5/10)^0.12)</f>
        <v>11.230865455428654</v>
      </c>
      <c r="B6933" s="24">
        <f>VLOOKUP(A6933,'Wind - Power Curve'!$A$3:$B$47,2)*Wind!$B$9</f>
        <v>6489.9000000000005</v>
      </c>
      <c r="C6933">
        <f>(0.5*(A6933^3)*Wind!$B$11*Wind!$B$7*(VLOOKUP(A6933+0.5,'Wind - Power Curve'!$A$3:$E$47,5,TRUE))*Wind!$B$9)/1000</f>
        <v>6378.4660148710491</v>
      </c>
      <c r="D6933" s="23" t="s">
        <v>9</v>
      </c>
    </row>
    <row r="6934" spans="1:4" x14ac:dyDescent="0.35">
      <c r="A6934" s="4">
        <f>Climate285!F6961*((113.5/10)^0.12)</f>
        <v>11.399509126908098</v>
      </c>
      <c r="B6934" s="24">
        <f>VLOOKUP(A6934,'Wind - Power Curve'!$A$3:$B$47,2)*Wind!$B$9</f>
        <v>6489.9000000000005</v>
      </c>
      <c r="C6934">
        <f>(0.5*(A6934^3)*Wind!$B$11*Wind!$B$7*(VLOOKUP(A6934+0.5,'Wind - Power Curve'!$A$3:$E$47,5,TRUE))*Wind!$B$9)/1000</f>
        <v>6670.141150646893</v>
      </c>
      <c r="D6934" s="23" t="s">
        <v>9</v>
      </c>
    </row>
    <row r="6935" spans="1:4" x14ac:dyDescent="0.35">
      <c r="A6935" s="4">
        <f>Climate285!F6962*((113.5/10)^0.12)</f>
        <v>11.180004665617394</v>
      </c>
      <c r="B6935" s="24">
        <f>VLOOKUP(A6935,'Wind - Power Curve'!$A$3:$B$47,2)*Wind!$B$9</f>
        <v>6489.9000000000005</v>
      </c>
      <c r="C6935">
        <f>(0.5*(A6935^3)*Wind!$B$11*Wind!$B$7*(VLOOKUP(A6935+0.5,'Wind - Power Curve'!$A$3:$E$47,5,TRUE))*Wind!$B$9)/1000</f>
        <v>6292.2001225584982</v>
      </c>
      <c r="D6935" s="23" t="s">
        <v>9</v>
      </c>
    </row>
    <row r="6936" spans="1:4" x14ac:dyDescent="0.35">
      <c r="A6936" s="4">
        <f>Climate285!F6963*((113.5/10)^0.12)</f>
        <v>11.333925476888314</v>
      </c>
      <c r="B6936" s="24">
        <f>VLOOKUP(A6936,'Wind - Power Curve'!$A$3:$B$47,2)*Wind!$B$9</f>
        <v>6489.9000000000005</v>
      </c>
      <c r="C6936">
        <f>(0.5*(A6936^3)*Wind!$B$11*Wind!$B$7*(VLOOKUP(A6936+0.5,'Wind - Power Curve'!$A$3:$E$47,5,TRUE))*Wind!$B$9)/1000</f>
        <v>6555.6782537014651</v>
      </c>
      <c r="D6936" s="23" t="s">
        <v>9</v>
      </c>
    </row>
    <row r="6937" spans="1:4" x14ac:dyDescent="0.35">
      <c r="A6937" s="4">
        <f>Climate285!F6964*((113.5/10)^0.12)</f>
        <v>10.761072370593061</v>
      </c>
      <c r="B6937" s="24">
        <f>VLOOKUP(A6937,'Wind - Power Curve'!$A$3:$B$47,2)*Wind!$B$9</f>
        <v>5968.8</v>
      </c>
      <c r="C6937">
        <f>(0.5*(A6937^3)*Wind!$B$11*Wind!$B$7*(VLOOKUP(A6937+0.5,'Wind - Power Curve'!$A$3:$E$47,5,TRUE))*Wind!$B$9)/1000</f>
        <v>6076.1236875634604</v>
      </c>
      <c r="D6937" s="23" t="s">
        <v>9</v>
      </c>
    </row>
    <row r="6938" spans="1:4" x14ac:dyDescent="0.35">
      <c r="A6938" s="4">
        <f>Climate285!F6965*((113.5/10)^0.12)</f>
        <v>10.884209019609798</v>
      </c>
      <c r="B6938" s="24">
        <f>VLOOKUP(A6938,'Wind - Power Curve'!$A$3:$B$47,2)*Wind!$B$9</f>
        <v>5968.8</v>
      </c>
      <c r="C6938">
        <f>(0.5*(A6938^3)*Wind!$B$11*Wind!$B$7*(VLOOKUP(A6938+0.5,'Wind - Power Curve'!$A$3:$E$47,5,TRUE))*Wind!$B$9)/1000</f>
        <v>6287.1029164730944</v>
      </c>
      <c r="D6938" s="23" t="s">
        <v>9</v>
      </c>
    </row>
    <row r="6939" spans="1:4" x14ac:dyDescent="0.35">
      <c r="A6939" s="4">
        <f>Climate285!F6966*((113.5/10)^0.12)</f>
        <v>10.82264069510143</v>
      </c>
      <c r="B6939" s="24">
        <f>VLOOKUP(A6939,'Wind - Power Curve'!$A$3:$B$47,2)*Wind!$B$9</f>
        <v>5968.8</v>
      </c>
      <c r="C6939">
        <f>(0.5*(A6939^3)*Wind!$B$11*Wind!$B$7*(VLOOKUP(A6939+0.5,'Wind - Power Curve'!$A$3:$E$47,5,TRUE))*Wind!$B$9)/1000</f>
        <v>6181.0131944350287</v>
      </c>
      <c r="D6939" s="23" t="s">
        <v>9</v>
      </c>
    </row>
    <row r="6940" spans="1:4" x14ac:dyDescent="0.35">
      <c r="A6940" s="4">
        <f>Climate285!F6967*((113.5/10)^0.12)</f>
        <v>10.829332904287122</v>
      </c>
      <c r="B6940" s="24">
        <f>VLOOKUP(A6940,'Wind - Power Curve'!$A$3:$B$47,2)*Wind!$B$9</f>
        <v>5968.8</v>
      </c>
      <c r="C6940">
        <f>(0.5*(A6940^3)*Wind!$B$11*Wind!$B$7*(VLOOKUP(A6940+0.5,'Wind - Power Curve'!$A$3:$E$47,5,TRUE))*Wind!$B$9)/1000</f>
        <v>6192.4864247624009</v>
      </c>
      <c r="D6940" s="23" t="s">
        <v>9</v>
      </c>
    </row>
    <row r="6941" spans="1:4" x14ac:dyDescent="0.35">
      <c r="A6941" s="4">
        <f>Climate285!F6968*((113.5/10)^0.12)</f>
        <v>10.637935721576326</v>
      </c>
      <c r="B6941" s="24">
        <f>VLOOKUP(A6941,'Wind - Power Curve'!$A$3:$B$47,2)*Wind!$B$9</f>
        <v>5968.8</v>
      </c>
      <c r="C6941">
        <f>(0.5*(A6941^3)*Wind!$B$11*Wind!$B$7*(VLOOKUP(A6941+0.5,'Wind - Power Curve'!$A$3:$E$47,5,TRUE))*Wind!$B$9)/1000</f>
        <v>5869.9180079680382</v>
      </c>
      <c r="D6941" s="23" t="s">
        <v>9</v>
      </c>
    </row>
    <row r="6942" spans="1:4" x14ac:dyDescent="0.35">
      <c r="A6942" s="4">
        <f>Climate285!F6969*((113.5/10)^0.12)</f>
        <v>10.340801633731592</v>
      </c>
      <c r="B6942" s="24">
        <f>VLOOKUP(A6942,'Wind - Power Curve'!$A$3:$B$47,2)*Wind!$B$9</f>
        <v>5330.7</v>
      </c>
      <c r="C6942">
        <f>(0.5*(A6942^3)*Wind!$B$11*Wind!$B$7*(VLOOKUP(A6942+0.5,'Wind - Power Curve'!$A$3:$E$47,5,TRUE))*Wind!$B$9)/1000</f>
        <v>5701.4031501011596</v>
      </c>
      <c r="D6942" s="23" t="s">
        <v>9</v>
      </c>
    </row>
    <row r="6943" spans="1:4" x14ac:dyDescent="0.35">
      <c r="A6943" s="4">
        <f>Climate285!F6970*((113.5/10)^0.12)</f>
        <v>10.607151559322141</v>
      </c>
      <c r="B6943" s="24">
        <f>VLOOKUP(A6943,'Wind - Power Curve'!$A$3:$B$47,2)*Wind!$B$9</f>
        <v>5968.8</v>
      </c>
      <c r="C6943">
        <f>(0.5*(A6943^3)*Wind!$B$11*Wind!$B$7*(VLOOKUP(A6943+0.5,'Wind - Power Curve'!$A$3:$E$47,5,TRUE))*Wind!$B$9)/1000</f>
        <v>5819.1060540514463</v>
      </c>
      <c r="D6943" s="23" t="s">
        <v>9</v>
      </c>
    </row>
    <row r="6944" spans="1:4" x14ac:dyDescent="0.35">
      <c r="A6944" s="4">
        <f>Climate285!F6971*((113.5/10)^0.12)</f>
        <v>10.205619008180609</v>
      </c>
      <c r="B6944" s="24">
        <f>VLOOKUP(A6944,'Wind - Power Curve'!$A$3:$B$47,2)*Wind!$B$9</f>
        <v>5330.7</v>
      </c>
      <c r="C6944">
        <f>(0.5*(A6944^3)*Wind!$B$11*Wind!$B$7*(VLOOKUP(A6944+0.5,'Wind - Power Curve'!$A$3:$E$47,5,TRUE))*Wind!$B$9)/1000</f>
        <v>5480.7145564874099</v>
      </c>
      <c r="D6944" s="23" t="s">
        <v>9</v>
      </c>
    </row>
    <row r="6945" spans="1:4" x14ac:dyDescent="0.35">
      <c r="A6945" s="4">
        <f>Climate285!F6972*((113.5/10)^0.12)</f>
        <v>10.454569189888359</v>
      </c>
      <c r="B6945" s="24">
        <f>VLOOKUP(A6945,'Wind - Power Curve'!$A$3:$B$47,2)*Wind!$B$9</f>
        <v>5330.7</v>
      </c>
      <c r="C6945">
        <f>(0.5*(A6945^3)*Wind!$B$11*Wind!$B$7*(VLOOKUP(A6945+0.5,'Wind - Power Curve'!$A$3:$E$47,5,TRUE))*Wind!$B$9)/1000</f>
        <v>5891.658331546475</v>
      </c>
      <c r="D6945" s="23" t="s">
        <v>9</v>
      </c>
    </row>
    <row r="6946" spans="1:4" x14ac:dyDescent="0.35">
      <c r="A6946" s="4">
        <f>Climate285!F6973*((113.5/10)^0.12)</f>
        <v>10.216326542877717</v>
      </c>
      <c r="B6946" s="24">
        <f>VLOOKUP(A6946,'Wind - Power Curve'!$A$3:$B$47,2)*Wind!$B$9</f>
        <v>5330.7</v>
      </c>
      <c r="C6946">
        <f>(0.5*(A6946^3)*Wind!$B$11*Wind!$B$7*(VLOOKUP(A6946+0.5,'Wind - Power Curve'!$A$3:$E$47,5,TRUE))*Wind!$B$9)/1000</f>
        <v>5497.9834356755619</v>
      </c>
      <c r="D6946" s="23" t="s">
        <v>9</v>
      </c>
    </row>
    <row r="6947" spans="1:4" x14ac:dyDescent="0.35">
      <c r="A6947" s="4">
        <f>Climate285!F6974*((113.5/10)^0.12)</f>
        <v>10.295294611268885</v>
      </c>
      <c r="B6947" s="24">
        <f>VLOOKUP(A6947,'Wind - Power Curve'!$A$3:$B$47,2)*Wind!$B$9</f>
        <v>5330.7</v>
      </c>
      <c r="C6947">
        <f>(0.5*(A6947^3)*Wind!$B$11*Wind!$B$7*(VLOOKUP(A6947+0.5,'Wind - Power Curve'!$A$3:$E$47,5,TRUE))*Wind!$B$9)/1000</f>
        <v>5626.4629916507874</v>
      </c>
      <c r="D6947" s="23" t="s">
        <v>9</v>
      </c>
    </row>
    <row r="6948" spans="1:4" x14ac:dyDescent="0.35">
      <c r="A6948" s="4">
        <f>Climate285!F6975*((113.5/10)^0.12)</f>
        <v>10.648643256273434</v>
      </c>
      <c r="B6948" s="24">
        <f>VLOOKUP(A6948,'Wind - Power Curve'!$A$3:$B$47,2)*Wind!$B$9</f>
        <v>5968.8</v>
      </c>
      <c r="C6948">
        <f>(0.5*(A6948^3)*Wind!$B$11*Wind!$B$7*(VLOOKUP(A6948+0.5,'Wind - Power Curve'!$A$3:$E$47,5,TRUE))*Wind!$B$9)/1000</f>
        <v>5887.6608211911762</v>
      </c>
      <c r="D6948" s="23" t="s">
        <v>9</v>
      </c>
    </row>
    <row r="6949" spans="1:4" x14ac:dyDescent="0.35">
      <c r="A6949" s="4">
        <f>Climate285!F6976*((113.5/10)^0.12)</f>
        <v>10.514799072559589</v>
      </c>
      <c r="B6949" s="24">
        <f>VLOOKUP(A6949,'Wind - Power Curve'!$A$3:$B$47,2)*Wind!$B$9</f>
        <v>5968.8</v>
      </c>
      <c r="C6949">
        <f>(0.5*(A6949^3)*Wind!$B$11*Wind!$B$7*(VLOOKUP(A6949+0.5,'Wind - Power Curve'!$A$3:$E$47,5,TRUE))*Wind!$B$9)/1000</f>
        <v>5668.4312549832221</v>
      </c>
      <c r="D6949" s="23" t="s">
        <v>9</v>
      </c>
    </row>
    <row r="6950" spans="1:4" x14ac:dyDescent="0.35">
      <c r="A6950" s="4">
        <f>Climate285!F6977*((113.5/10)^0.12)</f>
        <v>9.9432844081014746</v>
      </c>
      <c r="B6950" s="24">
        <f>VLOOKUP(A6950,'Wind - Power Curve'!$A$3:$B$47,2)*Wind!$B$9</f>
        <v>4640.4000000000005</v>
      </c>
      <c r="C6950">
        <f>(0.5*(A6950^3)*Wind!$B$11*Wind!$B$7*(VLOOKUP(A6950+0.5,'Wind - Power Curve'!$A$3:$E$47,5,TRUE))*Wind!$B$9)/1000</f>
        <v>5240.5132969976876</v>
      </c>
      <c r="D6950" s="23" t="s">
        <v>9</v>
      </c>
    </row>
    <row r="6951" spans="1:4" x14ac:dyDescent="0.35">
      <c r="A6951" s="4">
        <f>Climate285!F6978*((113.5/10)^0.12)</f>
        <v>9.5912742049340647</v>
      </c>
      <c r="B6951" s="24">
        <f>VLOOKUP(A6951,'Wind - Power Curve'!$A$3:$B$47,2)*Wind!$B$9</f>
        <v>4640.4000000000005</v>
      </c>
      <c r="C6951">
        <f>(0.5*(A6951^3)*Wind!$B$11*Wind!$B$7*(VLOOKUP(A6951+0.5,'Wind - Power Curve'!$A$3:$E$47,5,TRUE))*Wind!$B$9)/1000</f>
        <v>4703.4135254759431</v>
      </c>
      <c r="D6951" s="23" t="s">
        <v>9</v>
      </c>
    </row>
    <row r="6952" spans="1:4" x14ac:dyDescent="0.35">
      <c r="A6952" s="4">
        <f>Climate285!F6979*((113.5/10)^0.12)</f>
        <v>9.7077186447651087</v>
      </c>
      <c r="B6952" s="24">
        <f>VLOOKUP(A6952,'Wind - Power Curve'!$A$3:$B$47,2)*Wind!$B$9</f>
        <v>4640.4000000000005</v>
      </c>
      <c r="C6952">
        <f>(0.5*(A6952^3)*Wind!$B$11*Wind!$B$7*(VLOOKUP(A6952+0.5,'Wind - Power Curve'!$A$3:$E$47,5,TRUE))*Wind!$B$9)/1000</f>
        <v>4876.8094246319979</v>
      </c>
      <c r="D6952" s="23" t="s">
        <v>9</v>
      </c>
    </row>
    <row r="6953" spans="1:4" x14ac:dyDescent="0.35">
      <c r="A6953" s="4">
        <f>Climate285!F6980*((113.5/10)^0.12)</f>
        <v>9.6300890182110805</v>
      </c>
      <c r="B6953" s="24">
        <f>VLOOKUP(A6953,'Wind - Power Curve'!$A$3:$B$47,2)*Wind!$B$9</f>
        <v>4640.4000000000005</v>
      </c>
      <c r="C6953">
        <f>(0.5*(A6953^3)*Wind!$B$11*Wind!$B$7*(VLOOKUP(A6953+0.5,'Wind - Power Curve'!$A$3:$E$47,5,TRUE))*Wind!$B$9)/1000</f>
        <v>4760.7474893236367</v>
      </c>
      <c r="D6953" s="23" t="s">
        <v>9</v>
      </c>
    </row>
    <row r="6954" spans="1:4" x14ac:dyDescent="0.35">
      <c r="A6954" s="4">
        <f>Climate285!F6981*((113.5/10)^0.12)</f>
        <v>9.6113508324911425</v>
      </c>
      <c r="B6954" s="24">
        <f>VLOOKUP(A6954,'Wind - Power Curve'!$A$3:$B$47,2)*Wind!$B$9</f>
        <v>4640.4000000000005</v>
      </c>
      <c r="C6954">
        <f>(0.5*(A6954^3)*Wind!$B$11*Wind!$B$7*(VLOOKUP(A6954+0.5,'Wind - Power Curve'!$A$3:$E$47,5,TRUE))*Wind!$B$9)/1000</f>
        <v>4733.011202688991</v>
      </c>
      <c r="D6954" s="23" t="s">
        <v>9</v>
      </c>
    </row>
    <row r="6955" spans="1:4" x14ac:dyDescent="0.35">
      <c r="A6955" s="4">
        <f>Climate285!F6982*((113.5/10)^0.12)</f>
        <v>9.6903189008823105</v>
      </c>
      <c r="B6955" s="24">
        <f>VLOOKUP(A6955,'Wind - Power Curve'!$A$3:$B$47,2)*Wind!$B$9</f>
        <v>4640.4000000000005</v>
      </c>
      <c r="C6955">
        <f>(0.5*(A6955^3)*Wind!$B$11*Wind!$B$7*(VLOOKUP(A6955+0.5,'Wind - Power Curve'!$A$3:$E$47,5,TRUE))*Wind!$B$9)/1000</f>
        <v>4850.6333772080407</v>
      </c>
      <c r="D6955" s="23" t="s">
        <v>9</v>
      </c>
    </row>
    <row r="6956" spans="1:4" x14ac:dyDescent="0.35">
      <c r="A6956" s="4">
        <f>Climate285!F6983*((113.5/10)^0.12)</f>
        <v>9.4534146957088048</v>
      </c>
      <c r="B6956" s="24">
        <f>VLOOKUP(A6956,'Wind - Power Curve'!$A$3:$B$47,2)*Wind!$B$9</f>
        <v>3954.6</v>
      </c>
      <c r="C6956">
        <f>(0.5*(A6956^3)*Wind!$B$11*Wind!$B$7*(VLOOKUP(A6956+0.5,'Wind - Power Curve'!$A$3:$E$47,5,TRUE))*Wind!$B$9)/1000</f>
        <v>4572.4685934845156</v>
      </c>
      <c r="D6956" s="23" t="s">
        <v>9</v>
      </c>
    </row>
    <row r="6957" spans="1:4" x14ac:dyDescent="0.35">
      <c r="A6957" s="4">
        <f>Climate285!F6984*((113.5/10)^0.12)</f>
        <v>9.3503546742491448</v>
      </c>
      <c r="B6957" s="24">
        <f>VLOOKUP(A6957,'Wind - Power Curve'!$A$3:$B$47,2)*Wind!$B$9</f>
        <v>3954.6</v>
      </c>
      <c r="C6957">
        <f>(0.5*(A6957^3)*Wind!$B$11*Wind!$B$7*(VLOOKUP(A6957+0.5,'Wind - Power Curve'!$A$3:$E$47,5,TRUE))*Wind!$B$9)/1000</f>
        <v>4424.5474434694561</v>
      </c>
      <c r="D6957" s="23" t="s">
        <v>9</v>
      </c>
    </row>
    <row r="6958" spans="1:4" x14ac:dyDescent="0.35">
      <c r="A6958" s="4">
        <f>Climate285!F6985*((113.5/10)^0.12)</f>
        <v>9.4560915793830826</v>
      </c>
      <c r="B6958" s="24">
        <f>VLOOKUP(A6958,'Wind - Power Curve'!$A$3:$B$47,2)*Wind!$B$9</f>
        <v>3954.6</v>
      </c>
      <c r="C6958">
        <f>(0.5*(A6958^3)*Wind!$B$11*Wind!$B$7*(VLOOKUP(A6958+0.5,'Wind - Power Curve'!$A$3:$E$47,5,TRUE))*Wind!$B$9)/1000</f>
        <v>4576.3539935828258</v>
      </c>
      <c r="D6958" s="23" t="s">
        <v>9</v>
      </c>
    </row>
    <row r="6959" spans="1:4" x14ac:dyDescent="0.35">
      <c r="A6959" s="4">
        <f>Climate285!F6986*((113.5/10)^0.12)</f>
        <v>9.4681375559173286</v>
      </c>
      <c r="B6959" s="24">
        <f>VLOOKUP(A6959,'Wind - Power Curve'!$A$3:$B$47,2)*Wind!$B$9</f>
        <v>3954.6</v>
      </c>
      <c r="C6959">
        <f>(0.5*(A6959^3)*Wind!$B$11*Wind!$B$7*(VLOOKUP(A6959+0.5,'Wind - Power Curve'!$A$3:$E$47,5,TRUE))*Wind!$B$9)/1000</f>
        <v>4593.8655332746894</v>
      </c>
      <c r="D6959" s="23" t="s">
        <v>9</v>
      </c>
    </row>
    <row r="6960" spans="1:4" x14ac:dyDescent="0.35">
      <c r="A6960" s="4">
        <f>Climate285!F6987*((113.5/10)^0.12)</f>
        <v>9.2901247915779148</v>
      </c>
      <c r="B6960" s="24">
        <f>VLOOKUP(A6960,'Wind - Power Curve'!$A$3:$B$47,2)*Wind!$B$9</f>
        <v>3954.6</v>
      </c>
      <c r="C6960">
        <f>(0.5*(A6960^3)*Wind!$B$11*Wind!$B$7*(VLOOKUP(A6960+0.5,'Wind - Power Curve'!$A$3:$E$47,5,TRUE))*Wind!$B$9)/1000</f>
        <v>4339.5954543567777</v>
      </c>
      <c r="D6960" s="23" t="s">
        <v>9</v>
      </c>
    </row>
    <row r="6961" spans="1:4" x14ac:dyDescent="0.35">
      <c r="A6961" s="4">
        <f>Climate285!F6988*((113.5/10)^0.12)</f>
        <v>9.7666100855992006</v>
      </c>
      <c r="B6961" s="24">
        <f>VLOOKUP(A6961,'Wind - Power Curve'!$A$3:$B$47,2)*Wind!$B$9</f>
        <v>4640.4000000000005</v>
      </c>
      <c r="C6961">
        <f>(0.5*(A6961^3)*Wind!$B$11*Wind!$B$7*(VLOOKUP(A6961+0.5,'Wind - Power Curve'!$A$3:$E$47,5,TRUE))*Wind!$B$9)/1000</f>
        <v>4966.1037792274792</v>
      </c>
      <c r="D6961" s="23" t="s">
        <v>9</v>
      </c>
    </row>
    <row r="6962" spans="1:4" x14ac:dyDescent="0.35">
      <c r="A6962" s="4">
        <f>Climate285!F6989*((113.5/10)^0.12)</f>
        <v>9.8201477590847386</v>
      </c>
      <c r="B6962" s="24">
        <f>VLOOKUP(A6962,'Wind - Power Curve'!$A$3:$B$47,2)*Wind!$B$9</f>
        <v>4640.4000000000005</v>
      </c>
      <c r="C6962">
        <f>(0.5*(A6962^3)*Wind!$B$11*Wind!$B$7*(VLOOKUP(A6962+0.5,'Wind - Power Curve'!$A$3:$E$47,5,TRUE))*Wind!$B$9)/1000</f>
        <v>5048.2204228316659</v>
      </c>
      <c r="D6962" s="23" t="s">
        <v>9</v>
      </c>
    </row>
    <row r="6963" spans="1:4" x14ac:dyDescent="0.35">
      <c r="A6963" s="4">
        <f>Climate285!F6990*((113.5/10)^0.12)</f>
        <v>9.7625947600877847</v>
      </c>
      <c r="B6963" s="24">
        <f>VLOOKUP(A6963,'Wind - Power Curve'!$A$3:$B$47,2)*Wind!$B$9</f>
        <v>4640.4000000000005</v>
      </c>
      <c r="C6963">
        <f>(0.5*(A6963^3)*Wind!$B$11*Wind!$B$7*(VLOOKUP(A6963+0.5,'Wind - Power Curve'!$A$3:$E$47,5,TRUE))*Wind!$B$9)/1000</f>
        <v>4959.9811862168381</v>
      </c>
      <c r="D6963" s="23" t="s">
        <v>9</v>
      </c>
    </row>
    <row r="6964" spans="1:4" x14ac:dyDescent="0.35">
      <c r="A6964" s="4">
        <f>Climate285!F6991*((113.5/10)^0.12)</f>
        <v>10.509445305211036</v>
      </c>
      <c r="B6964" s="24">
        <f>VLOOKUP(A6964,'Wind - Power Curve'!$A$3:$B$47,2)*Wind!$B$9</f>
        <v>5968.8</v>
      </c>
      <c r="C6964">
        <f>(0.5*(A6964^3)*Wind!$B$11*Wind!$B$7*(VLOOKUP(A6964+0.5,'Wind - Power Curve'!$A$3:$E$47,5,TRUE))*Wind!$B$9)/1000</f>
        <v>5659.7771629594945</v>
      </c>
      <c r="D6964" s="23" t="s">
        <v>9</v>
      </c>
    </row>
    <row r="6965" spans="1:4" x14ac:dyDescent="0.35">
      <c r="A6965" s="4">
        <f>Climate285!F6992*((113.5/10)^0.12)</f>
        <v>10.504091537862481</v>
      </c>
      <c r="B6965" s="24">
        <f>VLOOKUP(A6965,'Wind - Power Curve'!$A$3:$B$47,2)*Wind!$B$9</f>
        <v>5968.8</v>
      </c>
      <c r="C6965">
        <f>(0.5*(A6965^3)*Wind!$B$11*Wind!$B$7*(VLOOKUP(A6965+0.5,'Wind - Power Curve'!$A$3:$E$47,5,TRUE))*Wind!$B$9)/1000</f>
        <v>5651.1318836560013</v>
      </c>
      <c r="D6965" s="23" t="s">
        <v>9</v>
      </c>
    </row>
    <row r="6966" spans="1:4" x14ac:dyDescent="0.35">
      <c r="A6966" s="4">
        <f>Climate285!F6993*((113.5/10)^0.12)</f>
        <v>10.58305960625365</v>
      </c>
      <c r="B6966" s="24">
        <f>VLOOKUP(A6966,'Wind - Power Curve'!$A$3:$B$47,2)*Wind!$B$9</f>
        <v>5968.8</v>
      </c>
      <c r="C6966">
        <f>(0.5*(A6966^3)*Wind!$B$11*Wind!$B$7*(VLOOKUP(A6966+0.5,'Wind - Power Curve'!$A$3:$E$47,5,TRUE))*Wind!$B$9)/1000</f>
        <v>5779.5453531266294</v>
      </c>
      <c r="D6966" s="23" t="s">
        <v>9</v>
      </c>
    </row>
    <row r="6967" spans="1:4" x14ac:dyDescent="0.35">
      <c r="A6967" s="4">
        <f>Climate285!F6994*((113.5/10)^0.12)</f>
        <v>10.628566628716356</v>
      </c>
      <c r="B6967" s="24">
        <f>VLOOKUP(A6967,'Wind - Power Curve'!$A$3:$B$47,2)*Wind!$B$9</f>
        <v>5968.8</v>
      </c>
      <c r="C6967">
        <f>(0.5*(A6967^3)*Wind!$B$11*Wind!$B$7*(VLOOKUP(A6967+0.5,'Wind - Power Curve'!$A$3:$E$47,5,TRUE))*Wind!$B$9)/1000</f>
        <v>5854.4223179050286</v>
      </c>
      <c r="D6967" s="23" t="s">
        <v>9</v>
      </c>
    </row>
    <row r="6968" spans="1:4" x14ac:dyDescent="0.35">
      <c r="A6968" s="4">
        <f>Climate285!F6995*((113.5/10)^0.12)</f>
        <v>10.949792669629581</v>
      </c>
      <c r="B6968" s="24">
        <f>VLOOKUP(A6968,'Wind - Power Curve'!$A$3:$B$47,2)*Wind!$B$9</f>
        <v>5968.8</v>
      </c>
      <c r="C6968">
        <f>(0.5*(A6968^3)*Wind!$B$11*Wind!$B$7*(VLOOKUP(A6968+0.5,'Wind - Power Curve'!$A$3:$E$47,5,TRUE))*Wind!$B$9)/1000</f>
        <v>6401.4393869553314</v>
      </c>
      <c r="D6968" s="23" t="s">
        <v>9</v>
      </c>
    </row>
    <row r="6969" spans="1:4" x14ac:dyDescent="0.35">
      <c r="A6969" s="4">
        <f>Climate285!F6996*((113.5/10)^0.12)</f>
        <v>11.16662024724601</v>
      </c>
      <c r="B6969" s="24">
        <f>VLOOKUP(A6969,'Wind - Power Curve'!$A$3:$B$47,2)*Wind!$B$9</f>
        <v>6489.9000000000005</v>
      </c>
      <c r="C6969">
        <f>(0.5*(A6969^3)*Wind!$B$11*Wind!$B$7*(VLOOKUP(A6969+0.5,'Wind - Power Curve'!$A$3:$E$47,5,TRUE))*Wind!$B$9)/1000</f>
        <v>6269.6285784449401</v>
      </c>
      <c r="D6969" s="23" t="s">
        <v>9</v>
      </c>
    </row>
    <row r="6970" spans="1:4" x14ac:dyDescent="0.35">
      <c r="A6970" s="4">
        <f>Climate285!F6997*((113.5/10)^0.12)</f>
        <v>10.99396125025515</v>
      </c>
      <c r="B6970" s="24">
        <f>VLOOKUP(A6970,'Wind - Power Curve'!$A$3:$B$47,2)*Wind!$B$9</f>
        <v>5968.8</v>
      </c>
      <c r="C6970">
        <f>(0.5*(A6970^3)*Wind!$B$11*Wind!$B$7*(VLOOKUP(A6970+0.5,'Wind - Power Curve'!$A$3:$E$47,5,TRUE))*Wind!$B$9)/1000</f>
        <v>6479.2174442717524</v>
      </c>
      <c r="D6970" s="23" t="s">
        <v>9</v>
      </c>
    </row>
    <row r="6971" spans="1:4" x14ac:dyDescent="0.35">
      <c r="A6971" s="4">
        <f>Climate285!F6998*((113.5/10)^0.12)</f>
        <v>11.001991901277982</v>
      </c>
      <c r="B6971" s="24">
        <f>VLOOKUP(A6971,'Wind - Power Curve'!$A$3:$B$47,2)*Wind!$B$9</f>
        <v>6489.9000000000005</v>
      </c>
      <c r="C6971">
        <f>(0.5*(A6971^3)*Wind!$B$11*Wind!$B$7*(VLOOKUP(A6971+0.5,'Wind - Power Curve'!$A$3:$E$47,5,TRUE))*Wind!$B$9)/1000</f>
        <v>5996.3991682457572</v>
      </c>
      <c r="D6971" s="23" t="s">
        <v>9</v>
      </c>
    </row>
    <row r="6972" spans="1:4" x14ac:dyDescent="0.35">
      <c r="A6972" s="4">
        <f>Climate285!F6999*((113.5/10)^0.12)</f>
        <v>11.275034036054222</v>
      </c>
      <c r="B6972" s="24">
        <f>VLOOKUP(A6972,'Wind - Power Curve'!$A$3:$B$47,2)*Wind!$B$9</f>
        <v>6489.9000000000005</v>
      </c>
      <c r="C6972">
        <f>(0.5*(A6972^3)*Wind!$B$11*Wind!$B$7*(VLOOKUP(A6972+0.5,'Wind - Power Curve'!$A$3:$E$47,5,TRUE))*Wind!$B$9)/1000</f>
        <v>6454.0177750379444</v>
      </c>
      <c r="D6972" s="23" t="s">
        <v>9</v>
      </c>
    </row>
    <row r="6973" spans="1:4" x14ac:dyDescent="0.35">
      <c r="A6973" s="4">
        <f>Climate285!F7000*((113.5/10)^0.12)</f>
        <v>11.091667504366258</v>
      </c>
      <c r="B6973" s="24">
        <f>VLOOKUP(A6973,'Wind - Power Curve'!$A$3:$B$47,2)*Wind!$B$9</f>
        <v>6489.9000000000005</v>
      </c>
      <c r="C6973">
        <f>(0.5*(A6973^3)*Wind!$B$11*Wind!$B$7*(VLOOKUP(A6973+0.5,'Wind - Power Curve'!$A$3:$E$47,5,TRUE))*Wind!$B$9)/1000</f>
        <v>6144.2248314942999</v>
      </c>
      <c r="D6973" s="23" t="s">
        <v>9</v>
      </c>
    </row>
    <row r="6974" spans="1:4" x14ac:dyDescent="0.35">
      <c r="A6974" s="4">
        <f>Climate285!F7001*((113.5/10)^0.12)</f>
        <v>11.359355871793944</v>
      </c>
      <c r="B6974" s="24">
        <f>VLOOKUP(A6974,'Wind - Power Curve'!$A$3:$B$47,2)*Wind!$B$9</f>
        <v>6489.9000000000005</v>
      </c>
      <c r="C6974">
        <f>(0.5*(A6974^3)*Wind!$B$11*Wind!$B$7*(VLOOKUP(A6974+0.5,'Wind - Power Curve'!$A$3:$E$47,5,TRUE))*Wind!$B$9)/1000</f>
        <v>6599.9050740248103</v>
      </c>
      <c r="D6974" s="23" t="s">
        <v>9</v>
      </c>
    </row>
    <row r="6975" spans="1:4" x14ac:dyDescent="0.35">
      <c r="A6975" s="4">
        <f>Climate285!F7002*((113.5/10)^0.12)</f>
        <v>11.352663662608252</v>
      </c>
      <c r="B6975" s="24">
        <f>VLOOKUP(A6975,'Wind - Power Curve'!$A$3:$B$47,2)*Wind!$B$9</f>
        <v>6489.9000000000005</v>
      </c>
      <c r="C6975">
        <f>(0.5*(A6975^3)*Wind!$B$11*Wind!$B$7*(VLOOKUP(A6975+0.5,'Wind - Power Curve'!$A$3:$E$47,5,TRUE))*Wind!$B$9)/1000</f>
        <v>6588.2472133076571</v>
      </c>
      <c r="D6975" s="23" t="s">
        <v>9</v>
      </c>
    </row>
    <row r="6976" spans="1:4" x14ac:dyDescent="0.35">
      <c r="A6976" s="4">
        <f>Climate285!F7003*((113.5/10)^0.12)</f>
        <v>11.248265199311454</v>
      </c>
      <c r="B6976" s="24">
        <f>VLOOKUP(A6976,'Wind - Power Curve'!$A$3:$B$47,2)*Wind!$B$9</f>
        <v>6489.9000000000005</v>
      </c>
      <c r="C6976">
        <f>(0.5*(A6976^3)*Wind!$B$11*Wind!$B$7*(VLOOKUP(A6976+0.5,'Wind - Power Curve'!$A$3:$E$47,5,TRUE))*Wind!$B$9)/1000</f>
        <v>6408.1580387683198</v>
      </c>
      <c r="D6976" s="23" t="s">
        <v>9</v>
      </c>
    </row>
    <row r="6977" spans="1:4" x14ac:dyDescent="0.35">
      <c r="A6977" s="4">
        <f>Climate285!F7004*((113.5/10)^0.12)</f>
        <v>11.333925476888314</v>
      </c>
      <c r="B6977" s="24">
        <f>VLOOKUP(A6977,'Wind - Power Curve'!$A$3:$B$47,2)*Wind!$B$9</f>
        <v>6489.9000000000005</v>
      </c>
      <c r="C6977">
        <f>(0.5*(A6977^3)*Wind!$B$11*Wind!$B$7*(VLOOKUP(A6977+0.5,'Wind - Power Curve'!$A$3:$E$47,5,TRUE))*Wind!$B$9)/1000</f>
        <v>6555.6782537014651</v>
      </c>
      <c r="D6977" s="23" t="s">
        <v>9</v>
      </c>
    </row>
    <row r="6978" spans="1:4" x14ac:dyDescent="0.35">
      <c r="A6978" s="4">
        <f>Climate285!F7005*((113.5/10)^0.12)</f>
        <v>11.056868016600657</v>
      </c>
      <c r="B6978" s="24">
        <f>VLOOKUP(A6978,'Wind - Power Curve'!$A$3:$B$47,2)*Wind!$B$9</f>
        <v>6489.9000000000005</v>
      </c>
      <c r="C6978">
        <f>(0.5*(A6978^3)*Wind!$B$11*Wind!$B$7*(VLOOKUP(A6978+0.5,'Wind - Power Curve'!$A$3:$E$47,5,TRUE))*Wind!$B$9)/1000</f>
        <v>6086.5745973096336</v>
      </c>
      <c r="D6978" s="23" t="s">
        <v>9</v>
      </c>
    </row>
    <row r="6979" spans="1:4" x14ac:dyDescent="0.35">
      <c r="A6979" s="4">
        <f>Climate285!F7006*((113.5/10)^0.12)</f>
        <v>10.862793950215583</v>
      </c>
      <c r="B6979" s="24">
        <f>VLOOKUP(A6979,'Wind - Power Curve'!$A$3:$B$47,2)*Wind!$B$9</f>
        <v>5968.8</v>
      </c>
      <c r="C6979">
        <f>(0.5*(A6979^3)*Wind!$B$11*Wind!$B$7*(VLOOKUP(A6979+0.5,'Wind - Power Curve'!$A$3:$E$47,5,TRUE))*Wind!$B$9)/1000</f>
        <v>6250.0655868312988</v>
      </c>
      <c r="D6979" s="23" t="s">
        <v>9</v>
      </c>
    </row>
    <row r="6980" spans="1:4" x14ac:dyDescent="0.35">
      <c r="A6980" s="4">
        <f>Climate285!F7007*((113.5/10)^0.12)</f>
        <v>10.86547083388986</v>
      </c>
      <c r="B6980" s="24">
        <f>VLOOKUP(A6980,'Wind - Power Curve'!$A$3:$B$47,2)*Wind!$B$9</f>
        <v>5968.8</v>
      </c>
      <c r="C6980">
        <f>(0.5*(A6980^3)*Wind!$B$11*Wind!$B$7*(VLOOKUP(A6980+0.5,'Wind - Power Curve'!$A$3:$E$47,5,TRUE))*Wind!$B$9)/1000</f>
        <v>6254.6872767502855</v>
      </c>
      <c r="D6980" s="23" t="s">
        <v>9</v>
      </c>
    </row>
    <row r="6981" spans="1:4" x14ac:dyDescent="0.35">
      <c r="A6981" s="4">
        <f>Climate285!F7008*((113.5/10)^0.12)</f>
        <v>11.163943363571732</v>
      </c>
      <c r="B6981" s="24">
        <f>VLOOKUP(A6981,'Wind - Power Curve'!$A$3:$B$47,2)*Wind!$B$9</f>
        <v>6489.9000000000005</v>
      </c>
      <c r="C6981">
        <f>(0.5*(A6981^3)*Wind!$B$11*Wind!$B$7*(VLOOKUP(A6981+0.5,'Wind - Power Curve'!$A$3:$E$47,5,TRUE))*Wind!$B$9)/1000</f>
        <v>6265.1207569914131</v>
      </c>
      <c r="D6981" s="23" t="s">
        <v>9</v>
      </c>
    </row>
    <row r="6982" spans="1:4" x14ac:dyDescent="0.35">
      <c r="A6982" s="4">
        <f>Climate285!F7009*((113.5/10)^0.12)</f>
        <v>11.075606202320596</v>
      </c>
      <c r="B6982" s="24">
        <f>VLOOKUP(A6982,'Wind - Power Curve'!$A$3:$B$47,2)*Wind!$B$9</f>
        <v>6489.9000000000005</v>
      </c>
      <c r="C6982">
        <f>(0.5*(A6982^3)*Wind!$B$11*Wind!$B$7*(VLOOKUP(A6982+0.5,'Wind - Power Curve'!$A$3:$E$47,5,TRUE))*Wind!$B$9)/1000</f>
        <v>6117.5720076657753</v>
      </c>
      <c r="D6982" s="23" t="s">
        <v>9</v>
      </c>
    </row>
    <row r="6983" spans="1:4" x14ac:dyDescent="0.35">
      <c r="A6983" s="4">
        <f>Climate285!F7010*((113.5/10)^0.12)</f>
        <v>10.869486159401276</v>
      </c>
      <c r="B6983" s="24">
        <f>VLOOKUP(A6983,'Wind - Power Curve'!$A$3:$B$47,2)*Wind!$B$9</f>
        <v>5968.8</v>
      </c>
      <c r="C6983">
        <f>(0.5*(A6983^3)*Wind!$B$11*Wind!$B$7*(VLOOKUP(A6983+0.5,'Wind - Power Curve'!$A$3:$E$47,5,TRUE))*Wind!$B$9)/1000</f>
        <v>6261.624082710201</v>
      </c>
      <c r="D6983" s="23" t="s">
        <v>9</v>
      </c>
    </row>
    <row r="6984" spans="1:4" x14ac:dyDescent="0.35">
      <c r="A6984" s="4">
        <f>Climate285!F7011*((113.5/10)^0.12)</f>
        <v>10.296633053106023</v>
      </c>
      <c r="B6984" s="24">
        <f>VLOOKUP(A6984,'Wind - Power Curve'!$A$3:$B$47,2)*Wind!$B$9</f>
        <v>5330.7</v>
      </c>
      <c r="C6984">
        <f>(0.5*(A6984^3)*Wind!$B$11*Wind!$B$7*(VLOOKUP(A6984+0.5,'Wind - Power Curve'!$A$3:$E$47,5,TRUE))*Wind!$B$9)/1000</f>
        <v>5628.6576852907228</v>
      </c>
      <c r="D6984" s="23" t="s">
        <v>9</v>
      </c>
    </row>
    <row r="6985" spans="1:4" x14ac:dyDescent="0.35">
      <c r="A6985" s="4">
        <f>Climate285!F7012*((113.5/10)^0.12)</f>
        <v>10.421108143959898</v>
      </c>
      <c r="B6985" s="24">
        <f>VLOOKUP(A6985,'Wind - Power Curve'!$A$3:$B$47,2)*Wind!$B$9</f>
        <v>5330.7</v>
      </c>
      <c r="C6985">
        <f>(0.5*(A6985^3)*Wind!$B$11*Wind!$B$7*(VLOOKUP(A6985+0.5,'Wind - Power Curve'!$A$3:$E$47,5,TRUE))*Wind!$B$9)/1000</f>
        <v>5835.2684180692604</v>
      </c>
      <c r="D6985" s="23" t="s">
        <v>9</v>
      </c>
    </row>
    <row r="6986" spans="1:4" x14ac:dyDescent="0.35">
      <c r="A6986" s="4">
        <f>Climate285!F7013*((113.5/10)^0.12)</f>
        <v>10.660689232807679</v>
      </c>
      <c r="B6986" s="24">
        <f>VLOOKUP(A6986,'Wind - Power Curve'!$A$3:$B$47,2)*Wind!$B$9</f>
        <v>5968.8</v>
      </c>
      <c r="C6986">
        <f>(0.5*(A6986^3)*Wind!$B$11*Wind!$B$7*(VLOOKUP(A6986+0.5,'Wind - Power Curve'!$A$3:$E$47,5,TRUE))*Wind!$B$9)/1000</f>
        <v>5907.6641817649115</v>
      </c>
      <c r="D6986" s="23" t="s">
        <v>9</v>
      </c>
    </row>
    <row r="6987" spans="1:4" x14ac:dyDescent="0.35">
      <c r="A6987" s="4">
        <f>Climate285!F7014*((113.5/10)^0.12)</f>
        <v>10.395677749054268</v>
      </c>
      <c r="B6987" s="24">
        <f>VLOOKUP(A6987,'Wind - Power Curve'!$A$3:$B$47,2)*Wind!$B$9</f>
        <v>5330.7</v>
      </c>
      <c r="C6987">
        <f>(0.5*(A6987^3)*Wind!$B$11*Wind!$B$7*(VLOOKUP(A6987+0.5,'Wind - Power Curve'!$A$3:$E$47,5,TRUE))*Wind!$B$9)/1000</f>
        <v>5792.6535582373062</v>
      </c>
      <c r="D6987" s="23" t="s">
        <v>9</v>
      </c>
    </row>
    <row r="6988" spans="1:4" x14ac:dyDescent="0.35">
      <c r="A6988" s="4">
        <f>Climate285!F7015*((113.5/10)^0.12)</f>
        <v>10.244433821457624</v>
      </c>
      <c r="B6988" s="24">
        <f>VLOOKUP(A6988,'Wind - Power Curve'!$A$3:$B$47,2)*Wind!$B$9</f>
        <v>5330.7</v>
      </c>
      <c r="C6988">
        <f>(0.5*(A6988^3)*Wind!$B$11*Wind!$B$7*(VLOOKUP(A6988+0.5,'Wind - Power Curve'!$A$3:$E$47,5,TRUE))*Wind!$B$9)/1000</f>
        <v>5543.4867470532308</v>
      </c>
      <c r="D6988" s="23" t="s">
        <v>9</v>
      </c>
    </row>
    <row r="6989" spans="1:4" x14ac:dyDescent="0.35">
      <c r="A6989" s="4">
        <f>Climate285!F7016*((113.5/10)^0.12)</f>
        <v>10.082482359163873</v>
      </c>
      <c r="B6989" s="24">
        <f>VLOOKUP(A6989,'Wind - Power Curve'!$A$3:$B$47,2)*Wind!$B$9</f>
        <v>5330.7</v>
      </c>
      <c r="C6989">
        <f>(0.5*(A6989^3)*Wind!$B$11*Wind!$B$7*(VLOOKUP(A6989+0.5,'Wind - Power Curve'!$A$3:$E$47,5,TRUE))*Wind!$B$9)/1000</f>
        <v>5284.7146478656532</v>
      </c>
      <c r="D6989" s="23" t="s">
        <v>9</v>
      </c>
    </row>
    <row r="6990" spans="1:4" x14ac:dyDescent="0.35">
      <c r="A6990" s="4">
        <f>Climate285!F7017*((113.5/10)^0.12)</f>
        <v>9.9780838958670746</v>
      </c>
      <c r="B6990" s="24">
        <f>VLOOKUP(A6990,'Wind - Power Curve'!$A$3:$B$47,2)*Wind!$B$9</f>
        <v>4640.4000000000005</v>
      </c>
      <c r="C6990">
        <f>(0.5*(A6990^3)*Wind!$B$11*Wind!$B$7*(VLOOKUP(A6990+0.5,'Wind - Power Curve'!$A$3:$E$47,5,TRUE))*Wind!$B$9)/1000</f>
        <v>5295.7283035495111</v>
      </c>
      <c r="D6990" s="23" t="s">
        <v>9</v>
      </c>
    </row>
    <row r="6991" spans="1:4" x14ac:dyDescent="0.35">
      <c r="A6991" s="4">
        <f>Climate285!F7018*((113.5/10)^0.12)</f>
        <v>10.109251195906641</v>
      </c>
      <c r="B6991" s="24">
        <f>VLOOKUP(A6991,'Wind - Power Curve'!$A$3:$B$47,2)*Wind!$B$9</f>
        <v>5330.7</v>
      </c>
      <c r="C6991">
        <f>(0.5*(A6991^3)*Wind!$B$11*Wind!$B$7*(VLOOKUP(A6991+0.5,'Wind - Power Curve'!$A$3:$E$47,5,TRUE))*Wind!$B$9)/1000</f>
        <v>5326.9190118783763</v>
      </c>
      <c r="D6991" s="23" t="s">
        <v>9</v>
      </c>
    </row>
    <row r="6992" spans="1:4" x14ac:dyDescent="0.35">
      <c r="A6992" s="4">
        <f>Climate285!F7019*((113.5/10)^0.12)</f>
        <v>10.152081334695072</v>
      </c>
      <c r="B6992" s="24">
        <f>VLOOKUP(A6992,'Wind - Power Curve'!$A$3:$B$47,2)*Wind!$B$9</f>
        <v>5330.7</v>
      </c>
      <c r="C6992">
        <f>(0.5*(A6992^3)*Wind!$B$11*Wind!$B$7*(VLOOKUP(A6992+0.5,'Wind - Power Curve'!$A$3:$E$47,5,TRUE))*Wind!$B$9)/1000</f>
        <v>5394.9123761465935</v>
      </c>
      <c r="D6992" s="23" t="s">
        <v>9</v>
      </c>
    </row>
    <row r="6993" spans="1:4" x14ac:dyDescent="0.35">
      <c r="A6993" s="4">
        <f>Climate285!F7020*((113.5/10)^0.12)</f>
        <v>10.318048122500239</v>
      </c>
      <c r="B6993" s="24">
        <f>VLOOKUP(A6993,'Wind - Power Curve'!$A$3:$B$47,2)*Wind!$B$9</f>
        <v>5330.7</v>
      </c>
      <c r="C6993">
        <f>(0.5*(A6993^3)*Wind!$B$11*Wind!$B$7*(VLOOKUP(A6993+0.5,'Wind - Power Curve'!$A$3:$E$47,5,TRUE))*Wind!$B$9)/1000</f>
        <v>5663.8504414409927</v>
      </c>
      <c r="D6993" s="23" t="s">
        <v>9</v>
      </c>
    </row>
    <row r="6994" spans="1:4" x14ac:dyDescent="0.35">
      <c r="A6994" s="4">
        <f>Climate285!F7021*((113.5/10)^0.12)</f>
        <v>10.463938282748328</v>
      </c>
      <c r="B6994" s="24">
        <f>VLOOKUP(A6994,'Wind - Power Curve'!$A$3:$B$47,2)*Wind!$B$9</f>
        <v>5330.7</v>
      </c>
      <c r="C6994">
        <f>(0.5*(A6994^3)*Wind!$B$11*Wind!$B$7*(VLOOKUP(A6994+0.5,'Wind - Power Curve'!$A$3:$E$47,5,TRUE))*Wind!$B$9)/1000</f>
        <v>5907.5123498305011</v>
      </c>
      <c r="D6994" s="23" t="s">
        <v>9</v>
      </c>
    </row>
    <row r="6995" spans="1:4" x14ac:dyDescent="0.35">
      <c r="A6995" s="4">
        <f>Climate285!F7022*((113.5/10)^0.12)</f>
        <v>10.44520009702839</v>
      </c>
      <c r="B6995" s="24">
        <f>VLOOKUP(A6995,'Wind - Power Curve'!$A$3:$B$47,2)*Wind!$B$9</f>
        <v>5330.7</v>
      </c>
      <c r="C6995">
        <f>(0.5*(A6995^3)*Wind!$B$11*Wind!$B$7*(VLOOKUP(A6995+0.5,'Wind - Power Curve'!$A$3:$E$47,5,TRUE))*Wind!$B$9)/1000</f>
        <v>5875.8327036687751</v>
      </c>
      <c r="D6995" s="23" t="s">
        <v>9</v>
      </c>
    </row>
    <row r="6996" spans="1:4" x14ac:dyDescent="0.35">
      <c r="A6996" s="4">
        <f>Climate285!F7023*((113.5/10)^0.12)</f>
        <v>10.358201377614391</v>
      </c>
      <c r="B6996" s="24">
        <f>VLOOKUP(A6996,'Wind - Power Curve'!$A$3:$B$47,2)*Wind!$B$9</f>
        <v>5330.7</v>
      </c>
      <c r="C6996">
        <f>(0.5*(A6996^3)*Wind!$B$11*Wind!$B$7*(VLOOKUP(A6996+0.5,'Wind - Power Curve'!$A$3:$E$47,5,TRUE))*Wind!$B$9)/1000</f>
        <v>5730.2316607723888</v>
      </c>
      <c r="D6996" s="23" t="s">
        <v>9</v>
      </c>
    </row>
    <row r="6997" spans="1:4" x14ac:dyDescent="0.35">
      <c r="A6997" s="4">
        <f>Climate285!F7024*((113.5/10)^0.12)</f>
        <v>10.303325262291716</v>
      </c>
      <c r="B6997" s="24">
        <f>VLOOKUP(A6997,'Wind - Power Curve'!$A$3:$B$47,2)*Wind!$B$9</f>
        <v>5330.7</v>
      </c>
      <c r="C6997">
        <f>(0.5*(A6997^3)*Wind!$B$11*Wind!$B$7*(VLOOKUP(A6997+0.5,'Wind - Power Curve'!$A$3:$E$47,5,TRUE))*Wind!$B$9)/1000</f>
        <v>5639.6397146214786</v>
      </c>
      <c r="D6997" s="23" t="s">
        <v>9</v>
      </c>
    </row>
    <row r="6998" spans="1:4" x14ac:dyDescent="0.35">
      <c r="A6998" s="4">
        <f>Climate285!F7025*((113.5/10)^0.12)</f>
        <v>10.095866777535257</v>
      </c>
      <c r="B6998" s="24">
        <f>VLOOKUP(A6998,'Wind - Power Curve'!$A$3:$B$47,2)*Wind!$B$9</f>
        <v>5330.7</v>
      </c>
      <c r="C6998">
        <f>(0.5*(A6998^3)*Wind!$B$11*Wind!$B$7*(VLOOKUP(A6998+0.5,'Wind - Power Curve'!$A$3:$E$47,5,TRUE))*Wind!$B$9)/1000</f>
        <v>5305.7888540405902</v>
      </c>
      <c r="D6998" s="23" t="s">
        <v>9</v>
      </c>
    </row>
    <row r="6999" spans="1:4" x14ac:dyDescent="0.35">
      <c r="A6999" s="4">
        <f>Climate285!F7026*((113.5/10)^0.12)</f>
        <v>10.205619008180609</v>
      </c>
      <c r="B6999" s="24">
        <f>VLOOKUP(A6999,'Wind - Power Curve'!$A$3:$B$47,2)*Wind!$B$9</f>
        <v>5330.7</v>
      </c>
      <c r="C6999">
        <f>(0.5*(A6999^3)*Wind!$B$11*Wind!$B$7*(VLOOKUP(A6999+0.5,'Wind - Power Curve'!$A$3:$E$47,5,TRUE))*Wind!$B$9)/1000</f>
        <v>5480.7145564874099</v>
      </c>
      <c r="D6999" s="23" t="s">
        <v>9</v>
      </c>
    </row>
    <row r="7000" spans="1:4" x14ac:dyDescent="0.35">
      <c r="A7000" s="4">
        <f>Climate285!F7027*((113.5/10)^0.12)</f>
        <v>10.335447866383038</v>
      </c>
      <c r="B7000" s="24">
        <f>VLOOKUP(A7000,'Wind - Power Curve'!$A$3:$B$47,2)*Wind!$B$9</f>
        <v>5330.7</v>
      </c>
      <c r="C7000">
        <f>(0.5*(A7000^3)*Wind!$B$11*Wind!$B$7*(VLOOKUP(A7000+0.5,'Wind - Power Curve'!$A$3:$E$47,5,TRUE))*Wind!$B$9)/1000</f>
        <v>5692.5523317857087</v>
      </c>
      <c r="D7000" s="23" t="s">
        <v>9</v>
      </c>
    </row>
    <row r="7001" spans="1:4" x14ac:dyDescent="0.35">
      <c r="A7001" s="4">
        <f>Climate285!F7028*((113.5/10)^0.12)</f>
        <v>10.343478517405869</v>
      </c>
      <c r="B7001" s="24">
        <f>VLOOKUP(A7001,'Wind - Power Curve'!$A$3:$B$47,2)*Wind!$B$9</f>
        <v>5330.7</v>
      </c>
      <c r="C7001">
        <f>(0.5*(A7001^3)*Wind!$B$11*Wind!$B$7*(VLOOKUP(A7001+0.5,'Wind - Power Curve'!$A$3:$E$47,5,TRUE))*Wind!$B$9)/1000</f>
        <v>5705.8319975082231</v>
      </c>
      <c r="D7001" s="23" t="s">
        <v>9</v>
      </c>
    </row>
    <row r="7002" spans="1:4" x14ac:dyDescent="0.35">
      <c r="A7002" s="4">
        <f>Climate285!F7029*((113.5/10)^0.12)</f>
        <v>10.176173287763563</v>
      </c>
      <c r="B7002" s="24">
        <f>VLOOKUP(A7002,'Wind - Power Curve'!$A$3:$B$47,2)*Wind!$B$9</f>
        <v>5330.7</v>
      </c>
      <c r="C7002">
        <f>(0.5*(A7002^3)*Wind!$B$11*Wind!$B$7*(VLOOKUP(A7002+0.5,'Wind - Power Curve'!$A$3:$E$47,5,TRUE))*Wind!$B$9)/1000</f>
        <v>5433.4116722028057</v>
      </c>
      <c r="D7002" s="23" t="s">
        <v>9</v>
      </c>
    </row>
    <row r="7003" spans="1:4" x14ac:dyDescent="0.35">
      <c r="A7003" s="4">
        <f>Climate285!F7030*((113.5/10)^0.12)</f>
        <v>10.388985539868575</v>
      </c>
      <c r="B7003" s="24">
        <f>VLOOKUP(A7003,'Wind - Power Curve'!$A$3:$B$47,2)*Wind!$B$9</f>
        <v>5330.7</v>
      </c>
      <c r="C7003">
        <f>(0.5*(A7003^3)*Wind!$B$11*Wind!$B$7*(VLOOKUP(A7003+0.5,'Wind - Power Curve'!$A$3:$E$47,5,TRUE))*Wind!$B$9)/1000</f>
        <v>5781.4737101446908</v>
      </c>
      <c r="D7003" s="23" t="s">
        <v>9</v>
      </c>
    </row>
    <row r="7004" spans="1:4" x14ac:dyDescent="0.35">
      <c r="A7004" s="4">
        <f>Climate285!F7031*((113.5/10)^0.12)</f>
        <v>10.554952327673742</v>
      </c>
      <c r="B7004" s="24">
        <f>VLOOKUP(A7004,'Wind - Power Curve'!$A$3:$B$47,2)*Wind!$B$9</f>
        <v>5968.8</v>
      </c>
      <c r="C7004">
        <f>(0.5*(A7004^3)*Wind!$B$11*Wind!$B$7*(VLOOKUP(A7004+0.5,'Wind - Power Curve'!$A$3:$E$47,5,TRUE))*Wind!$B$9)/1000</f>
        <v>5733.6183037690907</v>
      </c>
      <c r="D7004" s="23" t="s">
        <v>9</v>
      </c>
    </row>
    <row r="7005" spans="1:4" x14ac:dyDescent="0.35">
      <c r="A7005" s="4">
        <f>Climate285!F7032*((113.5/10)^0.12)</f>
        <v>10.696827162410417</v>
      </c>
      <c r="B7005" s="24">
        <f>VLOOKUP(A7005,'Wind - Power Curve'!$A$3:$B$47,2)*Wind!$B$9</f>
        <v>5968.8</v>
      </c>
      <c r="C7005">
        <f>(0.5*(A7005^3)*Wind!$B$11*Wind!$B$7*(VLOOKUP(A7005+0.5,'Wind - Power Curve'!$A$3:$E$47,5,TRUE))*Wind!$B$9)/1000</f>
        <v>5967.9460067506934</v>
      </c>
      <c r="D7005" s="23" t="s">
        <v>9</v>
      </c>
    </row>
    <row r="7006" spans="1:4" x14ac:dyDescent="0.35">
      <c r="A7006" s="4">
        <f>Climate285!F7033*((113.5/10)^0.12)</f>
        <v>10.91767006553826</v>
      </c>
      <c r="B7006" s="24">
        <f>VLOOKUP(A7006,'Wind - Power Curve'!$A$3:$B$47,2)*Wind!$B$9</f>
        <v>5968.8</v>
      </c>
      <c r="C7006">
        <f>(0.5*(A7006^3)*Wind!$B$11*Wind!$B$7*(VLOOKUP(A7006+0.5,'Wind - Power Curve'!$A$3:$E$47,5,TRUE))*Wind!$B$9)/1000</f>
        <v>6345.266200443335</v>
      </c>
      <c r="D7006" s="23" t="s">
        <v>9</v>
      </c>
    </row>
    <row r="7007" spans="1:4" x14ac:dyDescent="0.35">
      <c r="A7007" s="4">
        <f>Climate285!F7034*((113.5/10)^0.12)</f>
        <v>10.906962530841151</v>
      </c>
      <c r="B7007" s="24">
        <f>VLOOKUP(A7007,'Wind - Power Curve'!$A$3:$B$47,2)*Wind!$B$9</f>
        <v>5968.8</v>
      </c>
      <c r="C7007">
        <f>(0.5*(A7007^3)*Wind!$B$11*Wind!$B$7*(VLOOKUP(A7007+0.5,'Wind - Power Curve'!$A$3:$E$47,5,TRUE))*Wind!$B$9)/1000</f>
        <v>6326.6150931310467</v>
      </c>
      <c r="D7007" s="23" t="s">
        <v>9</v>
      </c>
    </row>
    <row r="7008" spans="1:4" x14ac:dyDescent="0.35">
      <c r="A7008" s="4">
        <f>Climate285!F7035*((113.5/10)^0.12)</f>
        <v>10.239080054109071</v>
      </c>
      <c r="B7008" s="24">
        <f>VLOOKUP(A7008,'Wind - Power Curve'!$A$3:$B$47,2)*Wind!$B$9</f>
        <v>5330.7</v>
      </c>
      <c r="C7008">
        <f>(0.5*(A7008^3)*Wind!$B$11*Wind!$B$7*(VLOOKUP(A7008+0.5,'Wind - Power Curve'!$A$3:$E$47,5,TRUE))*Wind!$B$9)/1000</f>
        <v>5534.800167155634</v>
      </c>
      <c r="D7008" s="23" t="s">
        <v>9</v>
      </c>
    </row>
    <row r="7009" spans="1:4" x14ac:dyDescent="0.35">
      <c r="A7009" s="4">
        <f>Climate285!F7036*((113.5/10)^0.12)</f>
        <v>10.158773543880764</v>
      </c>
      <c r="B7009" s="24">
        <f>VLOOKUP(A7009,'Wind - Power Curve'!$A$3:$B$47,2)*Wind!$B$9</f>
        <v>5330.7</v>
      </c>
      <c r="C7009">
        <f>(0.5*(A7009^3)*Wind!$B$11*Wind!$B$7*(VLOOKUP(A7009+0.5,'Wind - Power Curve'!$A$3:$E$47,5,TRUE))*Wind!$B$9)/1000</f>
        <v>5405.588321026733</v>
      </c>
      <c r="D7009" s="23" t="s">
        <v>9</v>
      </c>
    </row>
    <row r="7010" spans="1:4" x14ac:dyDescent="0.35">
      <c r="A7010" s="4">
        <f>Climate285!F7037*((113.5/10)^0.12)</f>
        <v>10.624551303204941</v>
      </c>
      <c r="B7010" s="24">
        <f>VLOOKUP(A7010,'Wind - Power Curve'!$A$3:$B$47,2)*Wind!$B$9</f>
        <v>5968.8</v>
      </c>
      <c r="C7010">
        <f>(0.5*(A7010^3)*Wind!$B$11*Wind!$B$7*(VLOOKUP(A7010+0.5,'Wind - Power Curve'!$A$3:$E$47,5,TRUE))*Wind!$B$9)/1000</f>
        <v>5847.7896648525648</v>
      </c>
      <c r="D7010" s="23" t="s">
        <v>9</v>
      </c>
    </row>
    <row r="7011" spans="1:4" x14ac:dyDescent="0.35">
      <c r="A7011" s="4">
        <f>Climate285!F7038*((113.5/10)^0.12)</f>
        <v>11.014037877812227</v>
      </c>
      <c r="B7011" s="24">
        <f>VLOOKUP(A7011,'Wind - Power Curve'!$A$3:$B$47,2)*Wind!$B$9</f>
        <v>6489.9000000000005</v>
      </c>
      <c r="C7011">
        <f>(0.5*(A7011^3)*Wind!$B$11*Wind!$B$7*(VLOOKUP(A7011+0.5,'Wind - Power Curve'!$A$3:$E$47,5,TRUE))*Wind!$B$9)/1000</f>
        <v>6016.1169429480669</v>
      </c>
      <c r="D7011" s="23" t="s">
        <v>9</v>
      </c>
    </row>
    <row r="7012" spans="1:4" x14ac:dyDescent="0.35">
      <c r="A7012" s="4">
        <f>Climate285!F7039*((113.5/10)^0.12)</f>
        <v>11.372740290165329</v>
      </c>
      <c r="B7012" s="24">
        <f>VLOOKUP(A7012,'Wind - Power Curve'!$A$3:$B$47,2)*Wind!$B$9</f>
        <v>6489.9000000000005</v>
      </c>
      <c r="C7012">
        <f>(0.5*(A7012^3)*Wind!$B$11*Wind!$B$7*(VLOOKUP(A7012+0.5,'Wind - Power Curve'!$A$3:$E$47,5,TRUE))*Wind!$B$9)/1000</f>
        <v>6623.2620362586576</v>
      </c>
      <c r="D7012" s="23" t="s">
        <v>9</v>
      </c>
    </row>
    <row r="7013" spans="1:4" x14ac:dyDescent="0.35">
      <c r="A7013" s="4">
        <f>Climate285!F7040*((113.5/10)^0.12)</f>
        <v>11.755534655586922</v>
      </c>
      <c r="B7013" s="24">
        <f>VLOOKUP(A7013,'Wind - Power Curve'!$A$3:$B$47,2)*Wind!$B$9</f>
        <v>6848.1</v>
      </c>
      <c r="C7013">
        <f>(0.5*(A7013^3)*Wind!$B$11*Wind!$B$7*(VLOOKUP(A7013+0.5,'Wind - Power Curve'!$A$3:$E$47,5,TRUE))*Wind!$B$9)/1000</f>
        <v>6627.5659227517517</v>
      </c>
      <c r="D7013" s="23" t="s">
        <v>9</v>
      </c>
    </row>
    <row r="7014" spans="1:4" x14ac:dyDescent="0.35">
      <c r="A7014" s="4">
        <f>Climate285!F7041*((113.5/10)^0.12)</f>
        <v>11.692627889241418</v>
      </c>
      <c r="B7014" s="24">
        <f>VLOOKUP(A7014,'Wind - Power Curve'!$A$3:$B$47,2)*Wind!$B$9</f>
        <v>6848.1</v>
      </c>
      <c r="C7014">
        <f>(0.5*(A7014^3)*Wind!$B$11*Wind!$B$7*(VLOOKUP(A7014+0.5,'Wind - Power Curve'!$A$3:$E$47,5,TRUE))*Wind!$B$9)/1000</f>
        <v>6521.7370435939283</v>
      </c>
      <c r="D7014" s="23" t="s">
        <v>9</v>
      </c>
    </row>
    <row r="7015" spans="1:4" x14ac:dyDescent="0.35">
      <c r="A7015" s="4">
        <f>Climate285!F7042*((113.5/10)^0.12)</f>
        <v>11.847887142349476</v>
      </c>
      <c r="B7015" s="24">
        <f>VLOOKUP(A7015,'Wind - Power Curve'!$A$3:$B$47,2)*Wind!$B$9</f>
        <v>6848.1</v>
      </c>
      <c r="C7015">
        <f>(0.5*(A7015^3)*Wind!$B$11*Wind!$B$7*(VLOOKUP(A7015+0.5,'Wind - Power Curve'!$A$3:$E$47,5,TRUE))*Wind!$B$9)/1000</f>
        <v>6784.9964341897812</v>
      </c>
      <c r="D7015" s="23" t="s">
        <v>9</v>
      </c>
    </row>
    <row r="7016" spans="1:4" x14ac:dyDescent="0.35">
      <c r="A7016" s="4">
        <f>Climate285!F7043*((113.5/10)^0.12)</f>
        <v>11.752857771912648</v>
      </c>
      <c r="B7016" s="24">
        <f>VLOOKUP(A7016,'Wind - Power Curve'!$A$3:$B$47,2)*Wind!$B$9</f>
        <v>6848.1</v>
      </c>
      <c r="C7016">
        <f>(0.5*(A7016^3)*Wind!$B$11*Wind!$B$7*(VLOOKUP(A7016+0.5,'Wind - Power Curve'!$A$3:$E$47,5,TRUE))*Wind!$B$9)/1000</f>
        <v>6623.0394123178321</v>
      </c>
      <c r="D7016" s="23" t="s">
        <v>9</v>
      </c>
    </row>
    <row r="7017" spans="1:4" x14ac:dyDescent="0.35">
      <c r="A7017" s="4">
        <f>Climate285!F7044*((113.5/10)^0.12)</f>
        <v>11.677905029032894</v>
      </c>
      <c r="B7017" s="24">
        <f>VLOOKUP(A7017,'Wind - Power Curve'!$A$3:$B$47,2)*Wind!$B$9</f>
        <v>6848.1</v>
      </c>
      <c r="C7017">
        <f>(0.5*(A7017^3)*Wind!$B$11*Wind!$B$7*(VLOOKUP(A7017+0.5,'Wind - Power Curve'!$A$3:$E$47,5,TRUE))*Wind!$B$9)/1000</f>
        <v>6497.1323682652073</v>
      </c>
      <c r="D7017" s="23" t="s">
        <v>9</v>
      </c>
    </row>
    <row r="7018" spans="1:4" x14ac:dyDescent="0.35">
      <c r="A7018" s="4">
        <f>Climate285!F7045*((113.5/10)^0.12)</f>
        <v>11.71538140047277</v>
      </c>
      <c r="B7018" s="24">
        <f>VLOOKUP(A7018,'Wind - Power Curve'!$A$3:$B$47,2)*Wind!$B$9</f>
        <v>6848.1</v>
      </c>
      <c r="C7018">
        <f>(0.5*(A7018^3)*Wind!$B$11*Wind!$B$7*(VLOOKUP(A7018+0.5,'Wind - Power Curve'!$A$3:$E$47,5,TRUE))*Wind!$B$9)/1000</f>
        <v>6559.8845087532791</v>
      </c>
      <c r="D7018" s="23" t="s">
        <v>9</v>
      </c>
    </row>
    <row r="7019" spans="1:4" x14ac:dyDescent="0.35">
      <c r="A7019" s="4">
        <f>Climate285!F7046*((113.5/10)^0.12)</f>
        <v>11.803718561723908</v>
      </c>
      <c r="B7019" s="24">
        <f>VLOOKUP(A7019,'Wind - Power Curve'!$A$3:$B$47,2)*Wind!$B$9</f>
        <v>6848.1</v>
      </c>
      <c r="C7019">
        <f>(0.5*(A7019^3)*Wind!$B$11*Wind!$B$7*(VLOOKUP(A7019+0.5,'Wind - Power Curve'!$A$3:$E$47,5,TRUE))*Wind!$B$9)/1000</f>
        <v>6709.3961601291157</v>
      </c>
      <c r="D7019" s="23" t="s">
        <v>9</v>
      </c>
    </row>
    <row r="7020" spans="1:4" x14ac:dyDescent="0.35">
      <c r="A7020" s="4">
        <f>Climate285!F7047*((113.5/10)^0.12)</f>
        <v>11.62972112289591</v>
      </c>
      <c r="B7020" s="24">
        <f>VLOOKUP(A7020,'Wind - Power Curve'!$A$3:$B$47,2)*Wind!$B$9</f>
        <v>6848.1</v>
      </c>
      <c r="C7020">
        <f>(0.5*(A7020^3)*Wind!$B$11*Wind!$B$7*(VLOOKUP(A7020+0.5,'Wind - Power Curve'!$A$3:$E$47,5,TRUE))*Wind!$B$9)/1000</f>
        <v>6417.0407864530953</v>
      </c>
      <c r="D7020" s="23" t="s">
        <v>9</v>
      </c>
    </row>
    <row r="7021" spans="1:4" x14ac:dyDescent="0.35">
      <c r="A7021" s="4">
        <f>Climate285!F7048*((113.5/10)^0.12)</f>
        <v>11.648459308615847</v>
      </c>
      <c r="B7021" s="24">
        <f>VLOOKUP(A7021,'Wind - Power Curve'!$A$3:$B$47,2)*Wind!$B$9</f>
        <v>6848.1</v>
      </c>
      <c r="C7021">
        <f>(0.5*(A7021^3)*Wind!$B$11*Wind!$B$7*(VLOOKUP(A7021+0.5,'Wind - Power Curve'!$A$3:$E$47,5,TRUE))*Wind!$B$9)/1000</f>
        <v>6448.1088263609554</v>
      </c>
      <c r="D7021" s="23" t="s">
        <v>9</v>
      </c>
    </row>
    <row r="7022" spans="1:4" x14ac:dyDescent="0.35">
      <c r="A7022" s="4">
        <f>Climate285!F7049*((113.5/10)^0.12)</f>
        <v>11.173312456431702</v>
      </c>
      <c r="B7022" s="24">
        <f>VLOOKUP(A7022,'Wind - Power Curve'!$A$3:$B$47,2)*Wind!$B$9</f>
        <v>6489.9000000000005</v>
      </c>
      <c r="C7022">
        <f>(0.5*(A7022^3)*Wind!$B$11*Wind!$B$7*(VLOOKUP(A7022+0.5,'Wind - Power Curve'!$A$3:$E$47,5,TRUE))*Wind!$B$9)/1000</f>
        <v>6280.9075909361291</v>
      </c>
      <c r="D7022" s="23" t="s">
        <v>9</v>
      </c>
    </row>
    <row r="7023" spans="1:4" x14ac:dyDescent="0.35">
      <c r="A7023" s="4">
        <f>Climate285!F7050*((113.5/10)^0.12)</f>
        <v>11.184019991128809</v>
      </c>
      <c r="B7023" s="24">
        <f>VLOOKUP(A7023,'Wind - Power Curve'!$A$3:$B$47,2)*Wind!$B$9</f>
        <v>6489.9000000000005</v>
      </c>
      <c r="C7023">
        <f>(0.5*(A7023^3)*Wind!$B$11*Wind!$B$7*(VLOOKUP(A7023+0.5,'Wind - Power Curve'!$A$3:$E$47,5,TRUE))*Wind!$B$9)/1000</f>
        <v>6298.9821340833269</v>
      </c>
      <c r="D7023" s="23" t="s">
        <v>9</v>
      </c>
    </row>
    <row r="7024" spans="1:4" x14ac:dyDescent="0.35">
      <c r="A7024" s="4">
        <f>Climate285!F7051*((113.5/10)^0.12)</f>
        <v>11.138512968666101</v>
      </c>
      <c r="B7024" s="24">
        <f>VLOOKUP(A7024,'Wind - Power Curve'!$A$3:$B$47,2)*Wind!$B$9</f>
        <v>6489.9000000000005</v>
      </c>
      <c r="C7024">
        <f>(0.5*(A7024^3)*Wind!$B$11*Wind!$B$7*(VLOOKUP(A7024+0.5,'Wind - Power Curve'!$A$3:$E$47,5,TRUE))*Wind!$B$9)/1000</f>
        <v>6222.4041721561707</v>
      </c>
      <c r="D7024" s="23" t="s">
        <v>9</v>
      </c>
    </row>
    <row r="7025" spans="1:4" x14ac:dyDescent="0.35">
      <c r="A7025" s="4">
        <f>Climate285!F7052*((113.5/10)^0.12)</f>
        <v>10.716903789967493</v>
      </c>
      <c r="B7025" s="24">
        <f>VLOOKUP(A7025,'Wind - Power Curve'!$A$3:$B$47,2)*Wind!$B$9</f>
        <v>5968.8</v>
      </c>
      <c r="C7025">
        <f>(0.5*(A7025^3)*Wind!$B$11*Wind!$B$7*(VLOOKUP(A7025+0.5,'Wind - Power Curve'!$A$3:$E$47,5,TRUE))*Wind!$B$9)/1000</f>
        <v>6001.6124150519781</v>
      </c>
      <c r="D7025" s="23" t="s">
        <v>9</v>
      </c>
    </row>
    <row r="7026" spans="1:4" x14ac:dyDescent="0.35">
      <c r="A7026" s="4">
        <f>Climate285!F7053*((113.5/10)^0.12)</f>
        <v>10.813271602241462</v>
      </c>
      <c r="B7026" s="24">
        <f>VLOOKUP(A7026,'Wind - Power Curve'!$A$3:$B$47,2)*Wind!$B$9</f>
        <v>5968.8</v>
      </c>
      <c r="C7026">
        <f>(0.5*(A7026^3)*Wind!$B$11*Wind!$B$7*(VLOOKUP(A7026+0.5,'Wind - Power Curve'!$A$3:$E$47,5,TRUE))*Wind!$B$9)/1000</f>
        <v>6164.9744928089031</v>
      </c>
      <c r="D7026" s="23" t="s">
        <v>9</v>
      </c>
    </row>
    <row r="7027" spans="1:4" x14ac:dyDescent="0.35">
      <c r="A7027" s="4">
        <f>Climate285!F7054*((113.5/10)^0.12)</f>
        <v>10.868147717564137</v>
      </c>
      <c r="B7027" s="24">
        <f>VLOOKUP(A7027,'Wind - Power Curve'!$A$3:$B$47,2)*Wind!$B$9</f>
        <v>5968.8</v>
      </c>
      <c r="C7027">
        <f>(0.5*(A7027^3)*Wind!$B$11*Wind!$B$7*(VLOOKUP(A7027+0.5,'Wind - Power Curve'!$A$3:$E$47,5,TRUE))*Wind!$B$9)/1000</f>
        <v>6259.3112444858371</v>
      </c>
      <c r="D7027" s="23" t="s">
        <v>9</v>
      </c>
    </row>
    <row r="7028" spans="1:4" x14ac:dyDescent="0.35">
      <c r="A7028" s="4">
        <f>Climate285!F7055*((113.5/10)^0.12)</f>
        <v>10.781148998150138</v>
      </c>
      <c r="B7028" s="24">
        <f>VLOOKUP(A7028,'Wind - Power Curve'!$A$3:$B$47,2)*Wind!$B$9</f>
        <v>5968.8</v>
      </c>
      <c r="C7028">
        <f>(0.5*(A7028^3)*Wind!$B$11*Wind!$B$7*(VLOOKUP(A7028+0.5,'Wind - Power Curve'!$A$3:$E$47,5,TRUE))*Wind!$B$9)/1000</f>
        <v>6110.1953300392233</v>
      </c>
      <c r="D7028" s="23" t="s">
        <v>9</v>
      </c>
    </row>
    <row r="7029" spans="1:4" x14ac:dyDescent="0.35">
      <c r="A7029" s="4">
        <f>Climate285!F7056*((113.5/10)^0.12)</f>
        <v>10.516137514396728</v>
      </c>
      <c r="B7029" s="24">
        <f>VLOOKUP(A7029,'Wind - Power Curve'!$A$3:$B$47,2)*Wind!$B$9</f>
        <v>5968.8</v>
      </c>
      <c r="C7029">
        <f>(0.5*(A7029^3)*Wind!$B$11*Wind!$B$7*(VLOOKUP(A7029+0.5,'Wind - Power Curve'!$A$3:$E$47,5,TRUE))*Wind!$B$9)/1000</f>
        <v>5670.596155502798</v>
      </c>
      <c r="D7029" s="23" t="s">
        <v>9</v>
      </c>
    </row>
    <row r="7030" spans="1:4" x14ac:dyDescent="0.35">
      <c r="A7030" s="4">
        <f>Climate285!F7057*((113.5/10)^0.12)</f>
        <v>10.41976970212276</v>
      </c>
      <c r="B7030" s="24">
        <f>VLOOKUP(A7030,'Wind - Power Curve'!$A$3:$B$47,2)*Wind!$B$9</f>
        <v>5330.7</v>
      </c>
      <c r="C7030">
        <f>(0.5*(A7030^3)*Wind!$B$11*Wind!$B$7*(VLOOKUP(A7030+0.5,'Wind - Power Curve'!$A$3:$E$47,5,TRUE))*Wind!$B$9)/1000</f>
        <v>5833.0203372856849</v>
      </c>
      <c r="D7030" s="23" t="s">
        <v>9</v>
      </c>
    </row>
    <row r="7031" spans="1:4" x14ac:dyDescent="0.35">
      <c r="A7031" s="4">
        <f>Climate285!F7058*((113.5/10)^0.12)</f>
        <v>10.224357193900548</v>
      </c>
      <c r="B7031" s="24">
        <f>VLOOKUP(A7031,'Wind - Power Curve'!$A$3:$B$47,2)*Wind!$B$9</f>
        <v>5330.7</v>
      </c>
      <c r="C7031">
        <f>(0.5*(A7031^3)*Wind!$B$11*Wind!$B$7*(VLOOKUP(A7031+0.5,'Wind - Power Curve'!$A$3:$E$47,5,TRUE))*Wind!$B$9)/1000</f>
        <v>5510.9588730769374</v>
      </c>
      <c r="D7031" s="23" t="s">
        <v>9</v>
      </c>
    </row>
    <row r="7032" spans="1:4" x14ac:dyDescent="0.35">
      <c r="A7032" s="4">
        <f>Climate285!F7059*((113.5/10)^0.12)</f>
        <v>10.257818239829009</v>
      </c>
      <c r="B7032" s="24">
        <f>VLOOKUP(A7032,'Wind - Power Curve'!$A$3:$B$47,2)*Wind!$B$9</f>
        <v>5330.7</v>
      </c>
      <c r="C7032">
        <f>(0.5*(A7032^3)*Wind!$B$11*Wind!$B$7*(VLOOKUP(A7032+0.5,'Wind - Power Curve'!$A$3:$E$47,5,TRUE))*Wind!$B$9)/1000</f>
        <v>5565.2429497007815</v>
      </c>
      <c r="D7032" s="23" t="s">
        <v>9</v>
      </c>
    </row>
    <row r="7033" spans="1:4" x14ac:dyDescent="0.35">
      <c r="A7033" s="4">
        <f>Climate285!F7060*((113.5/10)^0.12)</f>
        <v>10.48803023581682</v>
      </c>
      <c r="B7033" s="24">
        <f>VLOOKUP(A7033,'Wind - Power Curve'!$A$3:$B$47,2)*Wind!$B$9</f>
        <v>5330.7</v>
      </c>
      <c r="C7033">
        <f>(0.5*(A7033^3)*Wind!$B$11*Wind!$B$7*(VLOOKUP(A7033+0.5,'Wind - Power Curve'!$A$3:$E$47,5,TRUE))*Wind!$B$9)/1000</f>
        <v>5948.4103675532842</v>
      </c>
      <c r="D7033" s="23" t="s">
        <v>9</v>
      </c>
    </row>
    <row r="7034" spans="1:4" x14ac:dyDescent="0.35">
      <c r="A7034" s="4">
        <f>Climate285!F7061*((113.5/10)^0.12)</f>
        <v>10.318048122500239</v>
      </c>
      <c r="B7034" s="24">
        <f>VLOOKUP(A7034,'Wind - Power Curve'!$A$3:$B$47,2)*Wind!$B$9</f>
        <v>5330.7</v>
      </c>
      <c r="C7034">
        <f>(0.5*(A7034^3)*Wind!$B$11*Wind!$B$7*(VLOOKUP(A7034+0.5,'Wind - Power Curve'!$A$3:$E$47,5,TRUE))*Wind!$B$9)/1000</f>
        <v>5663.8504414409927</v>
      </c>
      <c r="D7034" s="23" t="s">
        <v>9</v>
      </c>
    </row>
    <row r="7035" spans="1:4" x14ac:dyDescent="0.35">
      <c r="A7035" s="4">
        <f>Climate285!F7062*((113.5/10)^0.12)</f>
        <v>10.371585795985775</v>
      </c>
      <c r="B7035" s="24">
        <f>VLOOKUP(A7035,'Wind - Power Curve'!$A$3:$B$47,2)*Wind!$B$9</f>
        <v>5330.7</v>
      </c>
      <c r="C7035">
        <f>(0.5*(A7035^3)*Wind!$B$11*Wind!$B$7*(VLOOKUP(A7035+0.5,'Wind - Power Curve'!$A$3:$E$47,5,TRUE))*Wind!$B$9)/1000</f>
        <v>5752.4734460418631</v>
      </c>
      <c r="D7035" s="23" t="s">
        <v>9</v>
      </c>
    </row>
    <row r="7036" spans="1:4" x14ac:dyDescent="0.35">
      <c r="A7036" s="4">
        <f>Climate285!F7063*((113.5/10)^0.12)</f>
        <v>10.386308656194299</v>
      </c>
      <c r="B7036" s="24">
        <f>VLOOKUP(A7036,'Wind - Power Curve'!$A$3:$B$47,2)*Wind!$B$9</f>
        <v>5330.7</v>
      </c>
      <c r="C7036">
        <f>(0.5*(A7036^3)*Wind!$B$11*Wind!$B$7*(VLOOKUP(A7036+0.5,'Wind - Power Curve'!$A$3:$E$47,5,TRUE))*Wind!$B$9)/1000</f>
        <v>5777.0058017565289</v>
      </c>
      <c r="D7036" s="23" t="s">
        <v>9</v>
      </c>
    </row>
    <row r="7037" spans="1:4" x14ac:dyDescent="0.35">
      <c r="A7037" s="4">
        <f>Climate285!F7064*((113.5/10)^0.12)</f>
        <v>10.620535977693525</v>
      </c>
      <c r="B7037" s="24">
        <f>VLOOKUP(A7037,'Wind - Power Curve'!$A$3:$B$47,2)*Wind!$B$9</f>
        <v>5968.8</v>
      </c>
      <c r="C7037">
        <f>(0.5*(A7037^3)*Wind!$B$11*Wind!$B$7*(VLOOKUP(A7037+0.5,'Wind - Power Curve'!$A$3:$E$47,5,TRUE))*Wind!$B$9)/1000</f>
        <v>5841.1620232490932</v>
      </c>
      <c r="D7037" s="23" t="s">
        <v>9</v>
      </c>
    </row>
    <row r="7038" spans="1:4" x14ac:dyDescent="0.35">
      <c r="A7038" s="4">
        <f>Climate285!F7065*((113.5/10)^0.12)</f>
        <v>11.162604921734594</v>
      </c>
      <c r="B7038" s="24">
        <f>VLOOKUP(A7038,'Wind - Power Curve'!$A$3:$B$47,2)*Wind!$B$9</f>
        <v>6489.9000000000005</v>
      </c>
      <c r="C7038">
        <f>(0.5*(A7038^3)*Wind!$B$11*Wind!$B$7*(VLOOKUP(A7038+0.5,'Wind - Power Curve'!$A$3:$E$47,5,TRUE))*Wind!$B$9)/1000</f>
        <v>6262.8676567647453</v>
      </c>
      <c r="D7038" s="23" t="s">
        <v>9</v>
      </c>
    </row>
    <row r="7039" spans="1:4" x14ac:dyDescent="0.35">
      <c r="A7039" s="4">
        <f>Climate285!F7066*((113.5/10)^0.12)</f>
        <v>11.866625328069414</v>
      </c>
      <c r="B7039" s="24">
        <f>VLOOKUP(A7039,'Wind - Power Curve'!$A$3:$B$47,2)*Wind!$B$9</f>
        <v>6848.1</v>
      </c>
      <c r="C7039">
        <f>(0.5*(A7039^3)*Wind!$B$11*Wind!$B$7*(VLOOKUP(A7039+0.5,'Wind - Power Curve'!$A$3:$E$47,5,TRUE))*Wind!$B$9)/1000</f>
        <v>6817.2400837321293</v>
      </c>
      <c r="D7039" s="23" t="s">
        <v>9</v>
      </c>
    </row>
    <row r="7040" spans="1:4" x14ac:dyDescent="0.35">
      <c r="A7040" s="4">
        <f>Climate285!F7067*((113.5/10)^0.12)</f>
        <v>11.987085093411872</v>
      </c>
      <c r="B7040" s="24">
        <f>VLOOKUP(A7040,'Wind - Power Curve'!$A$3:$B$47,2)*Wind!$B$9</f>
        <v>6848.1</v>
      </c>
      <c r="C7040">
        <f>(0.5*(A7040^3)*Wind!$B$11*Wind!$B$7*(VLOOKUP(A7040+0.5,'Wind - Power Curve'!$A$3:$E$47,5,TRUE))*Wind!$B$9)/1000</f>
        <v>7026.9629339137746</v>
      </c>
      <c r="D7040" s="23" t="s">
        <v>9</v>
      </c>
    </row>
    <row r="7041" spans="1:4" x14ac:dyDescent="0.35">
      <c r="A7041" s="4">
        <f>Climate285!F7068*((113.5/10)^0.12)</f>
        <v>12.502385200710172</v>
      </c>
      <c r="B7041" s="24">
        <f>VLOOKUP(A7041,'Wind - Power Curve'!$A$3:$B$47,2)*Wind!$B$9</f>
        <v>7145.1</v>
      </c>
      <c r="C7041">
        <f>(0.5*(A7041^3)*Wind!$B$11*Wind!$B$7*(VLOOKUP(A7041+0.5,'Wind - Power Curve'!$A$3:$E$47,5,TRUE))*Wind!$B$9)/1000</f>
        <v>6388.4274964052593</v>
      </c>
      <c r="D7041" s="23" t="s">
        <v>9</v>
      </c>
    </row>
    <row r="7042" spans="1:4" x14ac:dyDescent="0.35">
      <c r="A7042" s="4">
        <f>Climate285!F7069*((113.5/10)^0.12)</f>
        <v>12.377910109856298</v>
      </c>
      <c r="B7042" s="24">
        <f>VLOOKUP(A7042,'Wind - Power Curve'!$A$3:$B$47,2)*Wind!$B$9</f>
        <v>7049.7</v>
      </c>
      <c r="C7042">
        <f>(0.5*(A7042^3)*Wind!$B$11*Wind!$B$7*(VLOOKUP(A7042+0.5,'Wind - Power Curve'!$A$3:$E$47,5,TRUE))*Wind!$B$9)/1000</f>
        <v>6937.7755538963975</v>
      </c>
      <c r="D7042" s="23" t="s">
        <v>9</v>
      </c>
    </row>
    <row r="7043" spans="1:4" x14ac:dyDescent="0.35">
      <c r="A7043" s="4">
        <f>Climate285!F7070*((113.5/10)^0.12)</f>
        <v>12.183836043471224</v>
      </c>
      <c r="B7043" s="24">
        <f>VLOOKUP(A7043,'Wind - Power Curve'!$A$3:$B$47,2)*Wind!$B$9</f>
        <v>7049.7</v>
      </c>
      <c r="C7043">
        <f>(0.5*(A7043^3)*Wind!$B$11*Wind!$B$7*(VLOOKUP(A7043+0.5,'Wind - Power Curve'!$A$3:$E$47,5,TRUE))*Wind!$B$9)/1000</f>
        <v>6616.5319002926453</v>
      </c>
      <c r="D7043" s="23" t="s">
        <v>9</v>
      </c>
    </row>
    <row r="7044" spans="1:4" x14ac:dyDescent="0.35">
      <c r="A7044" s="4">
        <f>Climate285!F7071*((113.5/10)^0.12)</f>
        <v>12.535846246638634</v>
      </c>
      <c r="B7044" s="24">
        <f>VLOOKUP(A7044,'Wind - Power Curve'!$A$3:$B$47,2)*Wind!$B$9</f>
        <v>7145.1</v>
      </c>
      <c r="C7044">
        <f>(0.5*(A7044^3)*Wind!$B$11*Wind!$B$7*(VLOOKUP(A7044+0.5,'Wind - Power Curve'!$A$3:$E$47,5,TRUE))*Wind!$B$9)/1000</f>
        <v>6439.8583434600232</v>
      </c>
      <c r="D7044" s="23" t="s">
        <v>9</v>
      </c>
    </row>
    <row r="7045" spans="1:4" x14ac:dyDescent="0.35">
      <c r="A7045" s="4">
        <f>Climate285!F7072*((113.5/10)^0.12)</f>
        <v>12.687090174235276</v>
      </c>
      <c r="B7045" s="24">
        <f>VLOOKUP(A7045,'Wind - Power Curve'!$A$3:$B$47,2)*Wind!$B$9</f>
        <v>7145.1</v>
      </c>
      <c r="C7045">
        <f>(0.5*(A7045^3)*Wind!$B$11*Wind!$B$7*(VLOOKUP(A7045+0.5,'Wind - Power Curve'!$A$3:$E$47,5,TRUE))*Wind!$B$9)/1000</f>
        <v>6675.7708959369611</v>
      </c>
      <c r="D7045" s="23" t="s">
        <v>9</v>
      </c>
    </row>
    <row r="7046" spans="1:4" x14ac:dyDescent="0.35">
      <c r="A7046" s="4">
        <f>Climate285!F7073*((113.5/10)^0.12)</f>
        <v>12.368541016996328</v>
      </c>
      <c r="B7046" s="24">
        <f>VLOOKUP(A7046,'Wind - Power Curve'!$A$3:$B$47,2)*Wind!$B$9</f>
        <v>7049.7</v>
      </c>
      <c r="C7046">
        <f>(0.5*(A7046^3)*Wind!$B$11*Wind!$B$7*(VLOOKUP(A7046+0.5,'Wind - Power Curve'!$A$3:$E$47,5,TRUE))*Wind!$B$9)/1000</f>
        <v>6922.0334435771101</v>
      </c>
      <c r="D7046" s="23" t="s">
        <v>9</v>
      </c>
    </row>
    <row r="7047" spans="1:4" x14ac:dyDescent="0.35">
      <c r="A7047" s="4">
        <f>Climate285!F7074*((113.5/10)^0.12)</f>
        <v>12.015192371991782</v>
      </c>
      <c r="B7047" s="24">
        <f>VLOOKUP(A7047,'Wind - Power Curve'!$A$3:$B$47,2)*Wind!$B$9</f>
        <v>7049.7</v>
      </c>
      <c r="C7047">
        <f>(0.5*(A7047^3)*Wind!$B$11*Wind!$B$7*(VLOOKUP(A7047+0.5,'Wind - Power Curve'!$A$3:$E$47,5,TRUE))*Wind!$B$9)/1000</f>
        <v>6345.5673516836878</v>
      </c>
      <c r="D7047" s="23" t="s">
        <v>9</v>
      </c>
    </row>
    <row r="7048" spans="1:4" x14ac:dyDescent="0.35">
      <c r="A7048" s="4">
        <f>Climate285!F7075*((113.5/10)^0.12)</f>
        <v>11.932208978089196</v>
      </c>
      <c r="B7048" s="24">
        <f>VLOOKUP(A7048,'Wind - Power Curve'!$A$3:$B$47,2)*Wind!$B$9</f>
        <v>6848.1</v>
      </c>
      <c r="C7048">
        <f>(0.5*(A7048^3)*Wind!$B$11*Wind!$B$7*(VLOOKUP(A7048+0.5,'Wind - Power Curve'!$A$3:$E$47,5,TRUE))*Wind!$B$9)/1000</f>
        <v>6930.8970905693577</v>
      </c>
      <c r="D7048" s="23" t="s">
        <v>9</v>
      </c>
    </row>
    <row r="7049" spans="1:4" x14ac:dyDescent="0.35">
      <c r="A7049" s="4">
        <f>Climate285!F7076*((113.5/10)^0.12)</f>
        <v>11.961654698506242</v>
      </c>
      <c r="B7049" s="24">
        <f>VLOOKUP(A7049,'Wind - Power Curve'!$A$3:$B$47,2)*Wind!$B$9</f>
        <v>6848.1</v>
      </c>
      <c r="C7049">
        <f>(0.5*(A7049^3)*Wind!$B$11*Wind!$B$7*(VLOOKUP(A7049+0.5,'Wind - Power Curve'!$A$3:$E$47,5,TRUE))*Wind!$B$9)/1000</f>
        <v>6982.3350022465711</v>
      </c>
      <c r="D7049" s="23" t="s">
        <v>9</v>
      </c>
    </row>
    <row r="7050" spans="1:4" x14ac:dyDescent="0.35">
      <c r="A7050" s="4">
        <f>Climate285!F7077*((113.5/10)^0.12)</f>
        <v>11.412893545279482</v>
      </c>
      <c r="B7050" s="24">
        <f>VLOOKUP(A7050,'Wind - Power Curve'!$A$3:$B$47,2)*Wind!$B$9</f>
        <v>6489.9000000000005</v>
      </c>
      <c r="C7050">
        <f>(0.5*(A7050^3)*Wind!$B$11*Wind!$B$7*(VLOOKUP(A7050+0.5,'Wind - Power Curve'!$A$3:$E$47,5,TRUE))*Wind!$B$9)/1000</f>
        <v>6693.6634323569224</v>
      </c>
      <c r="D7050" s="23" t="s">
        <v>9</v>
      </c>
    </row>
    <row r="7051" spans="1:4" x14ac:dyDescent="0.35">
      <c r="A7051" s="4">
        <f>Climate285!F7078*((113.5/10)^0.12)</f>
        <v>11.48383096264782</v>
      </c>
      <c r="B7051" s="24">
        <f>VLOOKUP(A7051,'Wind - Power Curve'!$A$3:$B$47,2)*Wind!$B$9</f>
        <v>6489.9000000000005</v>
      </c>
      <c r="C7051">
        <f>(0.5*(A7051^3)*Wind!$B$11*Wind!$B$7*(VLOOKUP(A7051+0.5,'Wind - Power Curve'!$A$3:$E$47,5,TRUE))*Wind!$B$9)/1000</f>
        <v>6819.2552413373105</v>
      </c>
      <c r="D7051" s="23" t="s">
        <v>9</v>
      </c>
    </row>
    <row r="7052" spans="1:4" x14ac:dyDescent="0.35">
      <c r="A7052" s="4">
        <f>Climate285!F7079*((113.5/10)^0.12)</f>
        <v>11.933547419926336</v>
      </c>
      <c r="B7052" s="24">
        <f>VLOOKUP(A7052,'Wind - Power Curve'!$A$3:$B$47,2)*Wind!$B$9</f>
        <v>6848.1</v>
      </c>
      <c r="C7052">
        <f>(0.5*(A7052^3)*Wind!$B$11*Wind!$B$7*(VLOOKUP(A7052+0.5,'Wind - Power Curve'!$A$3:$E$47,5,TRUE))*Wind!$B$9)/1000</f>
        <v>6933.2296787561754</v>
      </c>
      <c r="D7052" s="23" t="s">
        <v>9</v>
      </c>
    </row>
    <row r="7053" spans="1:4" x14ac:dyDescent="0.35">
      <c r="A7053" s="4">
        <f>Climate285!F7080*((113.5/10)^0.12)</f>
        <v>12.00716172096895</v>
      </c>
      <c r="B7053" s="24">
        <f>VLOOKUP(A7053,'Wind - Power Curve'!$A$3:$B$47,2)*Wind!$B$9</f>
        <v>7049.7</v>
      </c>
      <c r="C7053">
        <f>(0.5*(A7053^3)*Wind!$B$11*Wind!$B$7*(VLOOKUP(A7053+0.5,'Wind - Power Curve'!$A$3:$E$47,5,TRUE))*Wind!$B$9)/1000</f>
        <v>6332.8522032560995</v>
      </c>
      <c r="D7053" s="23" t="s">
        <v>9</v>
      </c>
    </row>
    <row r="7054" spans="1:4" x14ac:dyDescent="0.35">
      <c r="A7054" s="4">
        <f>Climate285!F7081*((113.5/10)^0.12)</f>
        <v>11.976377558714766</v>
      </c>
      <c r="B7054" s="24">
        <f>VLOOKUP(A7054,'Wind - Power Curve'!$A$3:$B$47,2)*Wind!$B$9</f>
        <v>6848.1</v>
      </c>
      <c r="C7054">
        <f>(0.5*(A7054^3)*Wind!$B$11*Wind!$B$7*(VLOOKUP(A7054+0.5,'Wind - Power Curve'!$A$3:$E$47,5,TRUE))*Wind!$B$9)/1000</f>
        <v>7008.1491208008483</v>
      </c>
      <c r="D7054" s="23" t="s">
        <v>9</v>
      </c>
    </row>
    <row r="7055" spans="1:4" x14ac:dyDescent="0.35">
      <c r="A7055" s="4">
        <f>Climate285!F7082*((113.5/10)^0.12)</f>
        <v>12.016530813828918</v>
      </c>
      <c r="B7055" s="24">
        <f>VLOOKUP(A7055,'Wind - Power Curve'!$A$3:$B$47,2)*Wind!$B$9</f>
        <v>7049.7</v>
      </c>
      <c r="C7055">
        <f>(0.5*(A7055^3)*Wind!$B$11*Wind!$B$7*(VLOOKUP(A7055+0.5,'Wind - Power Curve'!$A$3:$E$47,5,TRUE))*Wind!$B$9)/1000</f>
        <v>6347.6881963692413</v>
      </c>
      <c r="D7055" s="23" t="s">
        <v>9</v>
      </c>
    </row>
    <row r="7056" spans="1:4" x14ac:dyDescent="0.35">
      <c r="A7056" s="4">
        <f>Climate285!F7083*((113.5/10)^0.12)</f>
        <v>11.728765818844154</v>
      </c>
      <c r="B7056" s="24">
        <f>VLOOKUP(A7056,'Wind - Power Curve'!$A$3:$B$47,2)*Wind!$B$9</f>
        <v>6848.1</v>
      </c>
      <c r="C7056">
        <f>(0.5*(A7056^3)*Wind!$B$11*Wind!$B$7*(VLOOKUP(A7056+0.5,'Wind - Power Curve'!$A$3:$E$47,5,TRUE))*Wind!$B$9)/1000</f>
        <v>6582.3935289891224</v>
      </c>
      <c r="D7056" s="23" t="s">
        <v>9</v>
      </c>
    </row>
    <row r="7057" spans="1:4" x14ac:dyDescent="0.35">
      <c r="A7057" s="4">
        <f>Climate285!F7084*((113.5/10)^0.12)</f>
        <v>11.892055722975044</v>
      </c>
      <c r="B7057" s="24">
        <f>VLOOKUP(A7057,'Wind - Power Curve'!$A$3:$B$47,2)*Wind!$B$9</f>
        <v>6848.1</v>
      </c>
      <c r="C7057">
        <f>(0.5*(A7057^3)*Wind!$B$11*Wind!$B$7*(VLOOKUP(A7057+0.5,'Wind - Power Curve'!$A$3:$E$47,5,TRUE))*Wind!$B$9)/1000</f>
        <v>6861.1624861035807</v>
      </c>
      <c r="D7057" s="23" t="s">
        <v>9</v>
      </c>
    </row>
    <row r="7058" spans="1:4" x14ac:dyDescent="0.35">
      <c r="A7058" s="4">
        <f>Climate285!F7085*((113.5/10)^0.12)</f>
        <v>12.031253674037444</v>
      </c>
      <c r="B7058" s="24">
        <f>VLOOKUP(A7058,'Wind - Power Curve'!$A$3:$B$47,2)*Wind!$B$9</f>
        <v>7049.7</v>
      </c>
      <c r="C7058">
        <f>(0.5*(A7058^3)*Wind!$B$11*Wind!$B$7*(VLOOKUP(A7058+0.5,'Wind - Power Curve'!$A$3:$E$47,5,TRUE))*Wind!$B$9)/1000</f>
        <v>6371.048684906822</v>
      </c>
      <c r="D7058" s="23" t="s">
        <v>9</v>
      </c>
    </row>
    <row r="7059" spans="1:4" x14ac:dyDescent="0.35">
      <c r="A7059" s="4">
        <f>Climate285!F7086*((113.5/10)^0.12)</f>
        <v>12.166436299588424</v>
      </c>
      <c r="B7059" s="24">
        <f>VLOOKUP(A7059,'Wind - Power Curve'!$A$3:$B$47,2)*Wind!$B$9</f>
        <v>7049.7</v>
      </c>
      <c r="C7059">
        <f>(0.5*(A7059^3)*Wind!$B$11*Wind!$B$7*(VLOOKUP(A7059+0.5,'Wind - Power Curve'!$A$3:$E$47,5,TRUE))*Wind!$B$9)/1000</f>
        <v>6588.2251436546449</v>
      </c>
      <c r="D7059" s="23" t="s">
        <v>9</v>
      </c>
    </row>
    <row r="7060" spans="1:4" x14ac:dyDescent="0.35">
      <c r="A7060" s="4">
        <f>Climate285!F7087*((113.5/10)^0.12)</f>
        <v>12.008500162806088</v>
      </c>
      <c r="B7060" s="24">
        <f>VLOOKUP(A7060,'Wind - Power Curve'!$A$3:$B$47,2)*Wind!$B$9</f>
        <v>7049.7</v>
      </c>
      <c r="C7060">
        <f>(0.5*(A7060^3)*Wind!$B$11*Wind!$B$7*(VLOOKUP(A7060+0.5,'Wind - Power Curve'!$A$3:$E$47,5,TRUE))*Wind!$B$9)/1000</f>
        <v>6334.9702140088721</v>
      </c>
      <c r="D7060" s="23" t="s">
        <v>9</v>
      </c>
    </row>
    <row r="7061" spans="1:4" x14ac:dyDescent="0.35">
      <c r="A7061" s="4">
        <f>Climate285!F7088*((113.5/10)^0.12)</f>
        <v>11.870640653580828</v>
      </c>
      <c r="B7061" s="24">
        <f>VLOOKUP(A7061,'Wind - Power Curve'!$A$3:$B$47,2)*Wind!$B$9</f>
        <v>6848.1</v>
      </c>
      <c r="C7061">
        <f>(0.5*(A7061^3)*Wind!$B$11*Wind!$B$7*(VLOOKUP(A7061+0.5,'Wind - Power Curve'!$A$3:$E$47,5,TRUE))*Wind!$B$9)/1000</f>
        <v>6824.1627009124904</v>
      </c>
      <c r="D7061" s="23" t="s">
        <v>9</v>
      </c>
    </row>
    <row r="7062" spans="1:4" x14ac:dyDescent="0.35">
      <c r="A7062" s="4">
        <f>Climate285!F7089*((113.5/10)^0.12)</f>
        <v>11.973700675040488</v>
      </c>
      <c r="B7062" s="24">
        <f>VLOOKUP(A7062,'Wind - Power Curve'!$A$3:$B$47,2)*Wind!$B$9</f>
        <v>6848.1</v>
      </c>
      <c r="C7062">
        <f>(0.5*(A7062^3)*Wind!$B$11*Wind!$B$7*(VLOOKUP(A7062+0.5,'Wind - Power Curve'!$A$3:$E$47,5,TRUE))*Wind!$B$9)/1000</f>
        <v>7003.4509204293954</v>
      </c>
      <c r="D7062" s="23" t="s">
        <v>9</v>
      </c>
    </row>
    <row r="7063" spans="1:4" x14ac:dyDescent="0.35">
      <c r="A7063" s="4">
        <f>Climate285!F7090*((113.5/10)^0.12)</f>
        <v>11.862610002557998</v>
      </c>
      <c r="B7063" s="24">
        <f>VLOOKUP(A7063,'Wind - Power Curve'!$A$3:$B$47,2)*Wind!$B$9</f>
        <v>6848.1</v>
      </c>
      <c r="C7063">
        <f>(0.5*(A7063^3)*Wind!$B$11*Wind!$B$7*(VLOOKUP(A7063+0.5,'Wind - Power Curve'!$A$3:$E$47,5,TRUE))*Wind!$B$9)/1000</f>
        <v>6810.322149796948</v>
      </c>
      <c r="D7063" s="23" t="s">
        <v>9</v>
      </c>
    </row>
    <row r="7064" spans="1:4" x14ac:dyDescent="0.35">
      <c r="A7064" s="4">
        <f>Climate285!F7091*((113.5/10)^0.12)</f>
        <v>11.75018088823837</v>
      </c>
      <c r="B7064" s="24">
        <f>VLOOKUP(A7064,'Wind - Power Curve'!$A$3:$B$47,2)*Wind!$B$9</f>
        <v>6848.1</v>
      </c>
      <c r="C7064">
        <f>(0.5*(A7064^3)*Wind!$B$11*Wind!$B$7*(VLOOKUP(A7064+0.5,'Wind - Power Curve'!$A$3:$E$47,5,TRUE))*Wind!$B$9)/1000</f>
        <v>6618.5149633710298</v>
      </c>
      <c r="D7064" s="23" t="s">
        <v>9</v>
      </c>
    </row>
    <row r="7065" spans="1:4" x14ac:dyDescent="0.35">
      <c r="A7065" s="4">
        <f>Climate285!F7092*((113.5/10)^0.12)</f>
        <v>11.710027633124216</v>
      </c>
      <c r="B7065" s="24">
        <f>VLOOKUP(A7065,'Wind - Power Curve'!$A$3:$B$47,2)*Wind!$B$9</f>
        <v>6848.1</v>
      </c>
      <c r="C7065">
        <f>(0.5*(A7065^3)*Wind!$B$11*Wind!$B$7*(VLOOKUP(A7065+0.5,'Wind - Power Curve'!$A$3:$E$47,5,TRUE))*Wind!$B$9)/1000</f>
        <v>6550.8952883412639</v>
      </c>
      <c r="D7065" s="23" t="s">
        <v>9</v>
      </c>
    </row>
    <row r="7066" spans="1:4" x14ac:dyDescent="0.35">
      <c r="A7066" s="4">
        <f>Climate285!F7093*((113.5/10)^0.12)</f>
        <v>11.613659820850248</v>
      </c>
      <c r="B7066" s="24">
        <f>VLOOKUP(A7066,'Wind - Power Curve'!$A$3:$B$47,2)*Wind!$B$9</f>
        <v>6848.1</v>
      </c>
      <c r="C7066">
        <f>(0.5*(A7066^3)*Wind!$B$11*Wind!$B$7*(VLOOKUP(A7066+0.5,'Wind - Power Curve'!$A$3:$E$47,5,TRUE))*Wind!$B$9)/1000</f>
        <v>6390.4905997192482</v>
      </c>
      <c r="D7066" s="23" t="s">
        <v>9</v>
      </c>
    </row>
    <row r="7067" spans="1:4" x14ac:dyDescent="0.35">
      <c r="A7067" s="4">
        <f>Climate285!F7094*((113.5/10)^0.12)</f>
        <v>11.177327781943118</v>
      </c>
      <c r="B7067" s="24">
        <f>VLOOKUP(A7067,'Wind - Power Curve'!$A$3:$B$47,2)*Wind!$B$9</f>
        <v>6489.9000000000005</v>
      </c>
      <c r="C7067">
        <f>(0.5*(A7067^3)*Wind!$B$11*Wind!$B$7*(VLOOKUP(A7067+0.5,'Wind - Power Curve'!$A$3:$E$47,5,TRUE))*Wind!$B$9)/1000</f>
        <v>6287.6814870955877</v>
      </c>
      <c r="D7067" s="23" t="s">
        <v>9</v>
      </c>
    </row>
    <row r="7068" spans="1:4" x14ac:dyDescent="0.35">
      <c r="A7068" s="4">
        <f>Climate285!F7095*((113.5/10)^0.12)</f>
        <v>10.791856532847246</v>
      </c>
      <c r="B7068" s="24">
        <f>VLOOKUP(A7068,'Wind - Power Curve'!$A$3:$B$47,2)*Wind!$B$9</f>
        <v>5968.8</v>
      </c>
      <c r="C7068">
        <f>(0.5*(A7068^3)*Wind!$B$11*Wind!$B$7*(VLOOKUP(A7068+0.5,'Wind - Power Curve'!$A$3:$E$47,5,TRUE))*Wind!$B$9)/1000</f>
        <v>6128.4188408433047</v>
      </c>
      <c r="D7068" s="23" t="s">
        <v>9</v>
      </c>
    </row>
    <row r="7069" spans="1:4" x14ac:dyDescent="0.35">
      <c r="A7069" s="4">
        <f>Climate285!F7096*((113.5/10)^0.12)</f>
        <v>11.188035316640224</v>
      </c>
      <c r="B7069" s="24">
        <f>VLOOKUP(A7069,'Wind - Power Curve'!$A$3:$B$47,2)*Wind!$B$9</f>
        <v>6489.9000000000005</v>
      </c>
      <c r="C7069">
        <f>(0.5*(A7069^3)*Wind!$B$11*Wind!$B$7*(VLOOKUP(A7069+0.5,'Wind - Power Curve'!$A$3:$E$47,5,TRUE))*Wind!$B$9)/1000</f>
        <v>6305.7690171593877</v>
      </c>
      <c r="D7069" s="23" t="s">
        <v>9</v>
      </c>
    </row>
    <row r="7070" spans="1:4" x14ac:dyDescent="0.35">
      <c r="A7070" s="4">
        <f>Climate285!F7097*((113.5/10)^0.12)</f>
        <v>11.321879500354068</v>
      </c>
      <c r="B7070" s="24">
        <f>VLOOKUP(A7070,'Wind - Power Curve'!$A$3:$B$47,2)*Wind!$B$9</f>
        <v>6489.9000000000005</v>
      </c>
      <c r="C7070">
        <f>(0.5*(A7070^3)*Wind!$B$11*Wind!$B$7*(VLOOKUP(A7070+0.5,'Wind - Power Curve'!$A$3:$E$47,5,TRUE))*Wind!$B$9)/1000</f>
        <v>6534.7978503009799</v>
      </c>
      <c r="D7070" s="23" t="s">
        <v>9</v>
      </c>
    </row>
    <row r="7071" spans="1:4" x14ac:dyDescent="0.35">
      <c r="A7071" s="4">
        <f>Climate285!F7098*((113.5/10)^0.12)</f>
        <v>11.589567867781758</v>
      </c>
      <c r="B7071" s="24">
        <f>VLOOKUP(A7071,'Wind - Power Curve'!$A$3:$B$47,2)*Wind!$B$9</f>
        <v>6848.1</v>
      </c>
      <c r="C7071">
        <f>(0.5*(A7071^3)*Wind!$B$11*Wind!$B$7*(VLOOKUP(A7071+0.5,'Wind - Power Curve'!$A$3:$E$47,5,TRUE))*Wind!$B$9)/1000</f>
        <v>6350.8027902431122</v>
      </c>
      <c r="D7071" s="23" t="s">
        <v>9</v>
      </c>
    </row>
    <row r="7072" spans="1:4" x14ac:dyDescent="0.35">
      <c r="A7072" s="4">
        <f>Climate285!F7099*((113.5/10)^0.12)</f>
        <v>11.632398006570188</v>
      </c>
      <c r="B7072" s="24">
        <f>VLOOKUP(A7072,'Wind - Power Curve'!$A$3:$B$47,2)*Wind!$B$9</f>
        <v>6848.1</v>
      </c>
      <c r="C7072">
        <f>(0.5*(A7072^3)*Wind!$B$11*Wind!$B$7*(VLOOKUP(A7072+0.5,'Wind - Power Curve'!$A$3:$E$47,5,TRUE))*Wind!$B$9)/1000</f>
        <v>6421.4729544464926</v>
      </c>
      <c r="D7072" s="23" t="s">
        <v>9</v>
      </c>
    </row>
    <row r="7073" spans="1:4" x14ac:dyDescent="0.35">
      <c r="A7073" s="4">
        <f>Climate285!F7100*((113.5/10)^0.12)</f>
        <v>11.412893545279482</v>
      </c>
      <c r="B7073" s="24">
        <f>VLOOKUP(A7073,'Wind - Power Curve'!$A$3:$B$47,2)*Wind!$B$9</f>
        <v>6489.9000000000005</v>
      </c>
      <c r="C7073">
        <f>(0.5*(A7073^3)*Wind!$B$11*Wind!$B$7*(VLOOKUP(A7073+0.5,'Wind - Power Curve'!$A$3:$E$47,5,TRUE))*Wind!$B$9)/1000</f>
        <v>6693.6634323569224</v>
      </c>
      <c r="D7073" s="23" t="s">
        <v>9</v>
      </c>
    </row>
    <row r="7074" spans="1:4" x14ac:dyDescent="0.35">
      <c r="A7074" s="4">
        <f>Climate285!F7101*((113.5/10)^0.12)</f>
        <v>11.051514249252103</v>
      </c>
      <c r="B7074" s="24">
        <f>VLOOKUP(A7074,'Wind - Power Curve'!$A$3:$B$47,2)*Wind!$B$9</f>
        <v>6489.9000000000005</v>
      </c>
      <c r="C7074">
        <f>(0.5*(A7074^3)*Wind!$B$11*Wind!$B$7*(VLOOKUP(A7074+0.5,'Wind - Power Curve'!$A$3:$E$47,5,TRUE))*Wind!$B$9)/1000</f>
        <v>6077.737466788838</v>
      </c>
      <c r="D7074" s="23" t="s">
        <v>9</v>
      </c>
    </row>
    <row r="7075" spans="1:4" x14ac:dyDescent="0.35">
      <c r="A7075" s="4">
        <f>Climate285!F7102*((113.5/10)^0.12)</f>
        <v>11.087652178854842</v>
      </c>
      <c r="B7075" s="24">
        <f>VLOOKUP(A7075,'Wind - Power Curve'!$A$3:$B$47,2)*Wind!$B$9</f>
        <v>6489.9000000000005</v>
      </c>
      <c r="C7075">
        <f>(0.5*(A7075^3)*Wind!$B$11*Wind!$B$7*(VLOOKUP(A7075+0.5,'Wind - Power Curve'!$A$3:$E$47,5,TRUE))*Wind!$B$9)/1000</f>
        <v>6137.5543829233702</v>
      </c>
      <c r="D7075" s="23" t="s">
        <v>9</v>
      </c>
    </row>
    <row r="7076" spans="1:4" x14ac:dyDescent="0.35">
      <c r="A7076" s="4">
        <f>Climate285!F7103*((113.5/10)^0.12)</f>
        <v>11.206773502360162</v>
      </c>
      <c r="B7076" s="24">
        <f>VLOOKUP(A7076,'Wind - Power Curve'!$A$3:$B$47,2)*Wind!$B$9</f>
        <v>6489.9000000000005</v>
      </c>
      <c r="C7076">
        <f>(0.5*(A7076^3)*Wind!$B$11*Wind!$B$7*(VLOOKUP(A7076+0.5,'Wind - Power Curve'!$A$3:$E$47,5,TRUE))*Wind!$B$9)/1000</f>
        <v>6337.5056023042935</v>
      </c>
      <c r="D7076" s="23" t="s">
        <v>9</v>
      </c>
    </row>
    <row r="7077" spans="1:4" x14ac:dyDescent="0.35">
      <c r="A7077" s="4">
        <f>Climate285!F7104*((113.5/10)^0.12)</f>
        <v>11.327233267702621</v>
      </c>
      <c r="B7077" s="24">
        <f>VLOOKUP(A7077,'Wind - Power Curve'!$A$3:$B$47,2)*Wind!$B$9</f>
        <v>6489.9000000000005</v>
      </c>
      <c r="C7077">
        <f>(0.5*(A7077^3)*Wind!$B$11*Wind!$B$7*(VLOOKUP(A7077+0.5,'Wind - Power Curve'!$A$3:$E$47,5,TRUE))*Wind!$B$9)/1000</f>
        <v>6544.0725472271906</v>
      </c>
      <c r="D7077" s="23" t="s">
        <v>9</v>
      </c>
    </row>
    <row r="7078" spans="1:4" x14ac:dyDescent="0.35">
      <c r="A7078" s="4">
        <f>Climate285!F7105*((113.5/10)^0.12)</f>
        <v>11.012699435975088</v>
      </c>
      <c r="B7078" s="24">
        <f>VLOOKUP(A7078,'Wind - Power Curve'!$A$3:$B$47,2)*Wind!$B$9</f>
        <v>6489.9000000000005</v>
      </c>
      <c r="C7078">
        <f>(0.5*(A7078^3)*Wind!$B$11*Wind!$B$7*(VLOOKUP(A7078+0.5,'Wind - Power Curve'!$A$3:$E$47,5,TRUE))*Wind!$B$9)/1000</f>
        <v>6013.923947729214</v>
      </c>
      <c r="D7078" s="23" t="s">
        <v>9</v>
      </c>
    </row>
    <row r="7079" spans="1:4" x14ac:dyDescent="0.35">
      <c r="A7079" s="4">
        <f>Climate285!F7106*((113.5/10)^0.12)</f>
        <v>10.923023832886813</v>
      </c>
      <c r="B7079" s="24">
        <f>VLOOKUP(A7079,'Wind - Power Curve'!$A$3:$B$47,2)*Wind!$B$9</f>
        <v>5968.8</v>
      </c>
      <c r="C7079">
        <f>(0.5*(A7079^3)*Wind!$B$11*Wind!$B$7*(VLOOKUP(A7079+0.5,'Wind - Power Curve'!$A$3:$E$47,5,TRUE))*Wind!$B$9)/1000</f>
        <v>6354.6054844118853</v>
      </c>
      <c r="D7079" s="23" t="s">
        <v>9</v>
      </c>
    </row>
    <row r="7080" spans="1:4" x14ac:dyDescent="0.35">
      <c r="A7080" s="4">
        <f>Climate285!F7107*((113.5/10)^0.12)</f>
        <v>11.032776063532166</v>
      </c>
      <c r="B7080" s="24">
        <f>VLOOKUP(A7080,'Wind - Power Curve'!$A$3:$B$47,2)*Wind!$B$9</f>
        <v>6489.9000000000005</v>
      </c>
      <c r="C7080">
        <f>(0.5*(A7080^3)*Wind!$B$11*Wind!$B$7*(VLOOKUP(A7080+0.5,'Wind - Power Curve'!$A$3:$E$47,5,TRUE))*Wind!$B$9)/1000</f>
        <v>6046.8748764380143</v>
      </c>
      <c r="D7080" s="23" t="s">
        <v>9</v>
      </c>
    </row>
    <row r="7081" spans="1:4" x14ac:dyDescent="0.35">
      <c r="A7081" s="4">
        <f>Climate285!F7108*((113.5/10)^0.12)</f>
        <v>10.845394206332784</v>
      </c>
      <c r="B7081" s="24">
        <f>VLOOKUP(A7081,'Wind - Power Curve'!$A$3:$B$47,2)*Wind!$B$9</f>
        <v>5968.8</v>
      </c>
      <c r="C7081">
        <f>(0.5*(A7081^3)*Wind!$B$11*Wind!$B$7*(VLOOKUP(A7081+0.5,'Wind - Power Curve'!$A$3:$E$47,5,TRUE))*Wind!$B$9)/1000</f>
        <v>6220.0800853805922</v>
      </c>
      <c r="D7081" s="23" t="s">
        <v>9</v>
      </c>
    </row>
    <row r="7082" spans="1:4" x14ac:dyDescent="0.35">
      <c r="A7082" s="4">
        <f>Climate285!F7109*((113.5/10)^0.12)</f>
        <v>10.745011068547402</v>
      </c>
      <c r="B7082" s="24">
        <f>VLOOKUP(A7082,'Wind - Power Curve'!$A$3:$B$47,2)*Wind!$B$9</f>
        <v>5968.8</v>
      </c>
      <c r="C7082">
        <f>(0.5*(A7082^3)*Wind!$B$11*Wind!$B$7*(VLOOKUP(A7082+0.5,'Wind - Power Curve'!$A$3:$E$47,5,TRUE))*Wind!$B$9)/1000</f>
        <v>6048.957750139135</v>
      </c>
      <c r="D7082" s="23" t="s">
        <v>9</v>
      </c>
    </row>
    <row r="7083" spans="1:4" x14ac:dyDescent="0.35">
      <c r="A7083" s="4">
        <f>Climate285!F7110*((113.5/10)^0.12)</f>
        <v>10.59109025727648</v>
      </c>
      <c r="B7083" s="24">
        <f>VLOOKUP(A7083,'Wind - Power Curve'!$A$3:$B$47,2)*Wind!$B$9</f>
        <v>5968.8</v>
      </c>
      <c r="C7083">
        <f>(0.5*(A7083^3)*Wind!$B$11*Wind!$B$7*(VLOOKUP(A7083+0.5,'Wind - Power Curve'!$A$3:$E$47,5,TRUE))*Wind!$B$9)/1000</f>
        <v>5792.7122657207428</v>
      </c>
      <c r="D7083" s="23" t="s">
        <v>9</v>
      </c>
    </row>
    <row r="7084" spans="1:4" x14ac:dyDescent="0.35">
      <c r="A7084" s="4">
        <f>Climate285!F7111*((113.5/10)^0.12)</f>
        <v>10.449215422539806</v>
      </c>
      <c r="B7084" s="24">
        <f>VLOOKUP(A7084,'Wind - Power Curve'!$A$3:$B$47,2)*Wind!$B$9</f>
        <v>5330.7</v>
      </c>
      <c r="C7084">
        <f>(0.5*(A7084^3)*Wind!$B$11*Wind!$B$7*(VLOOKUP(A7084+0.5,'Wind - Power Curve'!$A$3:$E$47,5,TRUE))*Wind!$B$9)/1000</f>
        <v>5882.6116408719699</v>
      </c>
      <c r="D7084" s="23" t="s">
        <v>9</v>
      </c>
    </row>
    <row r="7085" spans="1:4" x14ac:dyDescent="0.35">
      <c r="A7085" s="4">
        <f>Climate285!F7112*((113.5/10)^0.12)</f>
        <v>10.552275443999466</v>
      </c>
      <c r="B7085" s="24">
        <f>VLOOKUP(A7085,'Wind - Power Curve'!$A$3:$B$47,2)*Wind!$B$9</f>
        <v>5968.8</v>
      </c>
      <c r="C7085">
        <f>(0.5*(A7085^3)*Wind!$B$11*Wind!$B$7*(VLOOKUP(A7085+0.5,'Wind - Power Curve'!$A$3:$E$47,5,TRUE))*Wind!$B$9)/1000</f>
        <v>5729.2570324268445</v>
      </c>
      <c r="D7085" s="23" t="s">
        <v>9</v>
      </c>
    </row>
    <row r="7086" spans="1:4" x14ac:dyDescent="0.35">
      <c r="A7086" s="4">
        <f>Climate285!F7113*((113.5/10)^0.12)</f>
        <v>10.740995743035986</v>
      </c>
      <c r="B7086" s="24">
        <f>VLOOKUP(A7086,'Wind - Power Curve'!$A$3:$B$47,2)*Wind!$B$9</f>
        <v>5968.8</v>
      </c>
      <c r="C7086">
        <f>(0.5*(A7086^3)*Wind!$B$11*Wind!$B$7*(VLOOKUP(A7086+0.5,'Wind - Power Curve'!$A$3:$E$47,5,TRUE))*Wind!$B$9)/1000</f>
        <v>6042.1789411883283</v>
      </c>
      <c r="D7086" s="23" t="s">
        <v>9</v>
      </c>
    </row>
    <row r="7087" spans="1:4" x14ac:dyDescent="0.35">
      <c r="A7087" s="4">
        <f>Climate285!F7114*((113.5/10)^0.12)</f>
        <v>10.98593059923232</v>
      </c>
      <c r="B7087" s="24">
        <f>VLOOKUP(A7087,'Wind - Power Curve'!$A$3:$B$47,2)*Wind!$B$9</f>
        <v>5968.8</v>
      </c>
      <c r="C7087">
        <f>(0.5*(A7087^3)*Wind!$B$11*Wind!$B$7*(VLOOKUP(A7087+0.5,'Wind - Power Curve'!$A$3:$E$47,5,TRUE))*Wind!$B$9)/1000</f>
        <v>6465.0293819205981</v>
      </c>
      <c r="D7087" s="23" t="s">
        <v>9</v>
      </c>
    </row>
    <row r="7088" spans="1:4" x14ac:dyDescent="0.35">
      <c r="A7088" s="4">
        <f>Climate285!F7115*((113.5/10)^0.12)</f>
        <v>11.461077451416468</v>
      </c>
      <c r="B7088" s="24">
        <f>VLOOKUP(A7088,'Wind - Power Curve'!$A$3:$B$47,2)*Wind!$B$9</f>
        <v>6489.9000000000005</v>
      </c>
      <c r="C7088">
        <f>(0.5*(A7088^3)*Wind!$B$11*Wind!$B$7*(VLOOKUP(A7088+0.5,'Wind - Power Curve'!$A$3:$E$47,5,TRUE))*Wind!$B$9)/1000</f>
        <v>6778.801465833636</v>
      </c>
      <c r="D7088" s="23" t="s">
        <v>9</v>
      </c>
    </row>
    <row r="7089" spans="1:4" x14ac:dyDescent="0.35">
      <c r="A7089" s="4">
        <f>Climate285!F7116*((113.5/10)^0.12)</f>
        <v>11.471784986113574</v>
      </c>
      <c r="B7089" s="24">
        <f>VLOOKUP(A7089,'Wind - Power Curve'!$A$3:$B$47,2)*Wind!$B$9</f>
        <v>6489.9000000000005</v>
      </c>
      <c r="C7089">
        <f>(0.5*(A7089^3)*Wind!$B$11*Wind!$B$7*(VLOOKUP(A7089+0.5,'Wind - Power Curve'!$A$3:$E$47,5,TRUE))*Wind!$B$9)/1000</f>
        <v>6797.8185482963181</v>
      </c>
      <c r="D7089" s="23" t="s">
        <v>9</v>
      </c>
    </row>
    <row r="7090" spans="1:4" x14ac:dyDescent="0.35">
      <c r="A7090" s="4">
        <f>Climate285!F7117*((113.5/10)^0.12)</f>
        <v>11.378094057513882</v>
      </c>
      <c r="B7090" s="24">
        <f>VLOOKUP(A7090,'Wind - Power Curve'!$A$3:$B$47,2)*Wind!$B$9</f>
        <v>6489.9000000000005</v>
      </c>
      <c r="C7090">
        <f>(0.5*(A7090^3)*Wind!$B$11*Wind!$B$7*(VLOOKUP(A7090+0.5,'Wind - Power Curve'!$A$3:$E$47,5,TRUE))*Wind!$B$9)/1000</f>
        <v>6632.6202292046264</v>
      </c>
      <c r="D7090" s="23" t="s">
        <v>9</v>
      </c>
    </row>
    <row r="7091" spans="1:4" x14ac:dyDescent="0.35">
      <c r="A7091" s="4">
        <f>Climate285!F7118*((113.5/10)^0.12)</f>
        <v>11.384786266699576</v>
      </c>
      <c r="B7091" s="24">
        <f>VLOOKUP(A7091,'Wind - Power Curve'!$A$3:$B$47,2)*Wind!$B$9</f>
        <v>6489.9000000000005</v>
      </c>
      <c r="C7091">
        <f>(0.5*(A7091^3)*Wind!$B$11*Wind!$B$7*(VLOOKUP(A7091+0.5,'Wind - Power Curve'!$A$3:$E$47,5,TRUE))*Wind!$B$9)/1000</f>
        <v>6644.3303610886296</v>
      </c>
      <c r="D7091" s="23" t="s">
        <v>9</v>
      </c>
    </row>
    <row r="7092" spans="1:4" x14ac:dyDescent="0.35">
      <c r="A7092" s="4">
        <f>Climate285!F7119*((113.5/10)^0.12)</f>
        <v>11.414231987116622</v>
      </c>
      <c r="B7092" s="24">
        <f>VLOOKUP(A7092,'Wind - Power Curve'!$A$3:$B$47,2)*Wind!$B$9</f>
        <v>6489.9000000000005</v>
      </c>
      <c r="C7092">
        <f>(0.5*(A7092^3)*Wind!$B$11*Wind!$B$7*(VLOOKUP(A7092+0.5,'Wind - Power Curve'!$A$3:$E$47,5,TRUE))*Wind!$B$9)/1000</f>
        <v>6696.0186974417147</v>
      </c>
      <c r="D7092" s="23" t="s">
        <v>9</v>
      </c>
    </row>
    <row r="7093" spans="1:4" x14ac:dyDescent="0.35">
      <c r="A7093" s="4">
        <f>Climate285!F7120*((113.5/10)^0.12)</f>
        <v>11.109067248249058</v>
      </c>
      <c r="B7093" s="24">
        <f>VLOOKUP(A7093,'Wind - Power Curve'!$A$3:$B$47,2)*Wind!$B$9</f>
        <v>6489.9000000000005</v>
      </c>
      <c r="C7093">
        <f>(0.5*(A7093^3)*Wind!$B$11*Wind!$B$7*(VLOOKUP(A7093+0.5,'Wind - Power Curve'!$A$3:$E$47,5,TRUE))*Wind!$B$9)/1000</f>
        <v>6173.1859597265075</v>
      </c>
      <c r="D7093" s="23" t="s">
        <v>9</v>
      </c>
    </row>
    <row r="7094" spans="1:4" x14ac:dyDescent="0.35">
      <c r="A7094" s="4">
        <f>Climate285!F7121*((113.5/10)^0.12)</f>
        <v>11.560122147364712</v>
      </c>
      <c r="B7094" s="24">
        <f>VLOOKUP(A7094,'Wind - Power Curve'!$A$3:$B$47,2)*Wind!$B$9</f>
        <v>6848.1</v>
      </c>
      <c r="C7094">
        <f>(0.5*(A7094^3)*Wind!$B$11*Wind!$B$7*(VLOOKUP(A7094+0.5,'Wind - Power Curve'!$A$3:$E$47,5,TRUE))*Wind!$B$9)/1000</f>
        <v>6302.5190461311568</v>
      </c>
      <c r="D7094" s="23" t="s">
        <v>9</v>
      </c>
    </row>
    <row r="7095" spans="1:4" x14ac:dyDescent="0.35">
      <c r="A7095" s="4">
        <f>Climate285!F7122*((113.5/10)^0.12)</f>
        <v>11.763565306609754</v>
      </c>
      <c r="B7095" s="24">
        <f>VLOOKUP(A7095,'Wind - Power Curve'!$A$3:$B$47,2)*Wind!$B$9</f>
        <v>6848.1</v>
      </c>
      <c r="C7095">
        <f>(0.5*(A7095^3)*Wind!$B$11*Wind!$B$7*(VLOOKUP(A7095+0.5,'Wind - Power Curve'!$A$3:$E$47,5,TRUE))*Wind!$B$9)/1000</f>
        <v>6641.1578276716164</v>
      </c>
      <c r="D7095" s="23" t="s">
        <v>9</v>
      </c>
    </row>
    <row r="7096" spans="1:4" x14ac:dyDescent="0.35">
      <c r="A7096" s="4">
        <f>Climate285!F7123*((113.5/10)^0.12)</f>
        <v>11.730104260681292</v>
      </c>
      <c r="B7096" s="24">
        <f>VLOOKUP(A7096,'Wind - Power Curve'!$A$3:$B$47,2)*Wind!$B$9</f>
        <v>6848.1</v>
      </c>
      <c r="C7096">
        <f>(0.5*(A7096^3)*Wind!$B$11*Wind!$B$7*(VLOOKUP(A7096+0.5,'Wind - Power Curve'!$A$3:$E$47,5,TRUE))*Wind!$B$9)/1000</f>
        <v>6584.647258778612</v>
      </c>
      <c r="D7096" s="23" t="s">
        <v>9</v>
      </c>
    </row>
    <row r="7097" spans="1:4" x14ac:dyDescent="0.35">
      <c r="A7097" s="4">
        <f>Climate285!F7124*((113.5/10)^0.12)</f>
        <v>11.256295850334284</v>
      </c>
      <c r="B7097" s="24">
        <f>VLOOKUP(A7097,'Wind - Power Curve'!$A$3:$B$47,2)*Wind!$B$9</f>
        <v>6489.9000000000005</v>
      </c>
      <c r="C7097">
        <f>(0.5*(A7097^3)*Wind!$B$11*Wind!$B$7*(VLOOKUP(A7097+0.5,'Wind - Power Curve'!$A$3:$E$47,5,TRUE))*Wind!$B$9)/1000</f>
        <v>6421.8930715722663</v>
      </c>
      <c r="D7097" s="23" t="s">
        <v>9</v>
      </c>
    </row>
    <row r="7098" spans="1:4" x14ac:dyDescent="0.35">
      <c r="A7098" s="4">
        <f>Climate285!F7125*((113.5/10)^0.12)</f>
        <v>11.090329062529118</v>
      </c>
      <c r="B7098" s="24">
        <f>VLOOKUP(A7098,'Wind - Power Curve'!$A$3:$B$47,2)*Wind!$B$9</f>
        <v>6489.9000000000005</v>
      </c>
      <c r="C7098">
        <f>(0.5*(A7098^3)*Wind!$B$11*Wind!$B$7*(VLOOKUP(A7098+0.5,'Wind - Power Curve'!$A$3:$E$47,5,TRUE))*Wind!$B$9)/1000</f>
        <v>6142.0008119098929</v>
      </c>
      <c r="D7098" s="23" t="s">
        <v>9</v>
      </c>
    </row>
    <row r="7099" spans="1:4" x14ac:dyDescent="0.35">
      <c r="A7099" s="4">
        <f>Climate285!F7126*((113.5/10)^0.12)</f>
        <v>11.2603111758457</v>
      </c>
      <c r="B7099" s="24">
        <f>VLOOKUP(A7099,'Wind - Power Curve'!$A$3:$B$47,2)*Wind!$B$9</f>
        <v>6489.9000000000005</v>
      </c>
      <c r="C7099">
        <f>(0.5*(A7099^3)*Wind!$B$11*Wind!$B$7*(VLOOKUP(A7099+0.5,'Wind - Power Curve'!$A$3:$E$47,5,TRUE))*Wind!$B$9)/1000</f>
        <v>6428.767941649613</v>
      </c>
      <c r="D7099" s="23" t="s">
        <v>9</v>
      </c>
    </row>
    <row r="7100" spans="1:4" x14ac:dyDescent="0.35">
      <c r="A7100" s="4">
        <f>Climate285!F7127*((113.5/10)^0.12)</f>
        <v>11.091667504366258</v>
      </c>
      <c r="B7100" s="24">
        <f>VLOOKUP(A7100,'Wind - Power Curve'!$A$3:$B$47,2)*Wind!$B$9</f>
        <v>6489.9000000000005</v>
      </c>
      <c r="C7100">
        <f>(0.5*(A7100^3)*Wind!$B$11*Wind!$B$7*(VLOOKUP(A7100+0.5,'Wind - Power Curve'!$A$3:$E$47,5,TRUE))*Wind!$B$9)/1000</f>
        <v>6144.2248314942999</v>
      </c>
      <c r="D7100" s="23" t="s">
        <v>9</v>
      </c>
    </row>
    <row r="7101" spans="1:4" x14ac:dyDescent="0.35">
      <c r="A7101" s="4">
        <f>Climate285!F7128*((113.5/10)^0.12)</f>
        <v>11.246926757474316</v>
      </c>
      <c r="B7101" s="24">
        <f>VLOOKUP(A7101,'Wind - Power Curve'!$A$3:$B$47,2)*Wind!$B$9</f>
        <v>6489.9000000000005</v>
      </c>
      <c r="C7101">
        <f>(0.5*(A7101^3)*Wind!$B$11*Wind!$B$7*(VLOOKUP(A7101+0.5,'Wind - Power Curve'!$A$3:$E$47,5,TRUE))*Wind!$B$9)/1000</f>
        <v>6405.8707723870166</v>
      </c>
      <c r="D7101" s="23" t="s">
        <v>9</v>
      </c>
    </row>
    <row r="7102" spans="1:4" x14ac:dyDescent="0.35">
      <c r="A7102" s="4">
        <f>Climate285!F7129*((113.5/10)^0.12)</f>
        <v>10.862793950215583</v>
      </c>
      <c r="B7102" s="24">
        <f>VLOOKUP(A7102,'Wind - Power Curve'!$A$3:$B$47,2)*Wind!$B$9</f>
        <v>5968.8</v>
      </c>
      <c r="C7102">
        <f>(0.5*(A7102^3)*Wind!$B$11*Wind!$B$7*(VLOOKUP(A7102+0.5,'Wind - Power Curve'!$A$3:$E$47,5,TRUE))*Wind!$B$9)/1000</f>
        <v>6250.0655868312988</v>
      </c>
      <c r="D7102" s="23" t="s">
        <v>9</v>
      </c>
    </row>
    <row r="7103" spans="1:4" x14ac:dyDescent="0.35">
      <c r="A7103" s="4">
        <f>Climate285!F7130*((113.5/10)^0.12)</f>
        <v>10.967192413512382</v>
      </c>
      <c r="B7103" s="24">
        <f>VLOOKUP(A7103,'Wind - Power Curve'!$A$3:$B$47,2)*Wind!$B$9</f>
        <v>5968.8</v>
      </c>
      <c r="C7103">
        <f>(0.5*(A7103^3)*Wind!$B$11*Wind!$B$7*(VLOOKUP(A7103+0.5,'Wind - Power Curve'!$A$3:$E$47,5,TRUE))*Wind!$B$9)/1000</f>
        <v>6432.0044843464602</v>
      </c>
      <c r="D7103" s="23" t="s">
        <v>9</v>
      </c>
    </row>
    <row r="7104" spans="1:4" x14ac:dyDescent="0.35">
      <c r="A7104" s="4">
        <f>Climate285!F7131*((113.5/10)^0.12)</f>
        <v>11.126466992131856</v>
      </c>
      <c r="B7104" s="24">
        <f>VLOOKUP(A7104,'Wind - Power Curve'!$A$3:$B$47,2)*Wind!$B$9</f>
        <v>6489.9000000000005</v>
      </c>
      <c r="C7104">
        <f>(0.5*(A7104^3)*Wind!$B$11*Wind!$B$7*(VLOOKUP(A7104+0.5,'Wind - Power Curve'!$A$3:$E$47,5,TRUE))*Wind!$B$9)/1000</f>
        <v>6202.2379518077942</v>
      </c>
      <c r="D7104" s="23" t="s">
        <v>9</v>
      </c>
    </row>
    <row r="7105" spans="1:4" x14ac:dyDescent="0.35">
      <c r="A7105" s="4">
        <f>Climate285!F7132*((113.5/10)^0.12)</f>
        <v>11.453046800393636</v>
      </c>
      <c r="B7105" s="24">
        <f>VLOOKUP(A7105,'Wind - Power Curve'!$A$3:$B$47,2)*Wind!$B$9</f>
        <v>6489.9000000000005</v>
      </c>
      <c r="C7105">
        <f>(0.5*(A7105^3)*Wind!$B$11*Wind!$B$7*(VLOOKUP(A7105+0.5,'Wind - Power Curve'!$A$3:$E$47,5,TRUE))*Wind!$B$9)/1000</f>
        <v>6764.5619528845</v>
      </c>
      <c r="D7105" s="23" t="s">
        <v>9</v>
      </c>
    </row>
    <row r="7106" spans="1:4" x14ac:dyDescent="0.35">
      <c r="A7106" s="4">
        <f>Climate285!F7133*((113.5/10)^0.12)</f>
        <v>11.161266479897456</v>
      </c>
      <c r="B7106" s="24">
        <f>VLOOKUP(A7106,'Wind - Power Curve'!$A$3:$B$47,2)*Wind!$B$9</f>
        <v>6489.9000000000005</v>
      </c>
      <c r="C7106">
        <f>(0.5*(A7106^3)*Wind!$B$11*Wind!$B$7*(VLOOKUP(A7106+0.5,'Wind - Power Curve'!$A$3:$E$47,5,TRUE))*Wind!$B$9)/1000</f>
        <v>6260.6150967851008</v>
      </c>
      <c r="D7106" s="23" t="s">
        <v>9</v>
      </c>
    </row>
    <row r="7107" spans="1:4" x14ac:dyDescent="0.35">
      <c r="A7107" s="4">
        <f>Climate285!F7134*((113.5/10)^0.12)</f>
        <v>11.902763257672152</v>
      </c>
      <c r="B7107" s="24">
        <f>VLOOKUP(A7107,'Wind - Power Curve'!$A$3:$B$47,2)*Wind!$B$9</f>
        <v>6848.1</v>
      </c>
      <c r="C7107">
        <f>(0.5*(A7107^3)*Wind!$B$11*Wind!$B$7*(VLOOKUP(A7107+0.5,'Wind - Power Curve'!$A$3:$E$47,5,TRUE))*Wind!$B$9)/1000</f>
        <v>6879.7124253429511</v>
      </c>
      <c r="D7107" s="23" t="s">
        <v>9</v>
      </c>
    </row>
    <row r="7108" spans="1:4" x14ac:dyDescent="0.35">
      <c r="A7108" s="4">
        <f>Climate285!F7135*((113.5/10)^0.12)</f>
        <v>11.881348188277938</v>
      </c>
      <c r="B7108" s="24">
        <f>VLOOKUP(A7108,'Wind - Power Curve'!$A$3:$B$47,2)*Wind!$B$9</f>
        <v>6848.1</v>
      </c>
      <c r="C7108">
        <f>(0.5*(A7108^3)*Wind!$B$11*Wind!$B$7*(VLOOKUP(A7108+0.5,'Wind - Power Curve'!$A$3:$E$47,5,TRUE))*Wind!$B$9)/1000</f>
        <v>6842.6459213101452</v>
      </c>
      <c r="D7108" s="23" t="s">
        <v>9</v>
      </c>
    </row>
    <row r="7109" spans="1:4" x14ac:dyDescent="0.35">
      <c r="A7109" s="4">
        <f>Climate285!F7136*((113.5/10)^0.12)</f>
        <v>11.68995100556714</v>
      </c>
      <c r="B7109" s="24">
        <f>VLOOKUP(A7109,'Wind - Power Curve'!$A$3:$B$47,2)*Wind!$B$9</f>
        <v>6848.1</v>
      </c>
      <c r="C7109">
        <f>(0.5*(A7109^3)*Wind!$B$11*Wind!$B$7*(VLOOKUP(A7109+0.5,'Wind - Power Curve'!$A$3:$E$47,5,TRUE))*Wind!$B$9)/1000</f>
        <v>6517.2588539745129</v>
      </c>
      <c r="D7109" s="23" t="s">
        <v>9</v>
      </c>
    </row>
    <row r="7110" spans="1:4" x14ac:dyDescent="0.35">
      <c r="A7110" s="4">
        <f>Climate285!F7137*((113.5/10)^0.12)</f>
        <v>11.712704516798492</v>
      </c>
      <c r="B7110" s="24">
        <f>VLOOKUP(A7110,'Wind - Power Curve'!$A$3:$B$47,2)*Wind!$B$9</f>
        <v>6848.1</v>
      </c>
      <c r="C7110">
        <f>(0.5*(A7110^3)*Wind!$B$11*Wind!$B$7*(VLOOKUP(A7110+0.5,'Wind - Power Curve'!$A$3:$E$47,5,TRUE))*Wind!$B$9)/1000</f>
        <v>6555.3888713252109</v>
      </c>
      <c r="D7110" s="23" t="s">
        <v>9</v>
      </c>
    </row>
    <row r="7111" spans="1:4" x14ac:dyDescent="0.35">
      <c r="A7111" s="4">
        <f>Climate285!F7138*((113.5/10)^0.12)</f>
        <v>11.940239629112027</v>
      </c>
      <c r="B7111" s="24">
        <f>VLOOKUP(A7111,'Wind - Power Curve'!$A$3:$B$47,2)*Wind!$B$9</f>
        <v>6848.1</v>
      </c>
      <c r="C7111">
        <f>(0.5*(A7111^3)*Wind!$B$11*Wind!$B$7*(VLOOKUP(A7111+0.5,'Wind - Power Curve'!$A$3:$E$47,5,TRUE))*Wind!$B$9)/1000</f>
        <v>6944.9004702914963</v>
      </c>
      <c r="D7111" s="23" t="s">
        <v>9</v>
      </c>
    </row>
    <row r="7112" spans="1:4" x14ac:dyDescent="0.35">
      <c r="A7112" s="4">
        <f>Climate285!F7139*((113.5/10)^0.12)</f>
        <v>11.993777302597566</v>
      </c>
      <c r="B7112" s="24">
        <f>VLOOKUP(A7112,'Wind - Power Curve'!$A$3:$B$47,2)*Wind!$B$9</f>
        <v>6848.1</v>
      </c>
      <c r="C7112">
        <f>(0.5*(A7112^3)*Wind!$B$11*Wind!$B$7*(VLOOKUP(A7112+0.5,'Wind - Power Curve'!$A$3:$E$47,5,TRUE))*Wind!$B$9)/1000</f>
        <v>7038.7386485937905</v>
      </c>
      <c r="D7112" s="23" t="s">
        <v>9</v>
      </c>
    </row>
    <row r="7113" spans="1:4" x14ac:dyDescent="0.35">
      <c r="A7113" s="4">
        <f>Climate285!F7140*((113.5/10)^0.12)</f>
        <v>12.104867975080056</v>
      </c>
      <c r="B7113" s="24">
        <f>VLOOKUP(A7113,'Wind - Power Curve'!$A$3:$B$47,2)*Wind!$B$9</f>
        <v>7049.7</v>
      </c>
      <c r="C7113">
        <f>(0.5*(A7113^3)*Wind!$B$11*Wind!$B$7*(VLOOKUP(A7113+0.5,'Wind - Power Curve'!$A$3:$E$47,5,TRUE))*Wind!$B$9)/1000</f>
        <v>6488.711178327967</v>
      </c>
      <c r="D7113" s="23" t="s">
        <v>9</v>
      </c>
    </row>
    <row r="7114" spans="1:4" x14ac:dyDescent="0.35">
      <c r="A7114" s="4">
        <f>Climate285!F7141*((113.5/10)^0.12)</f>
        <v>12.082114463848702</v>
      </c>
      <c r="B7114" s="24">
        <f>VLOOKUP(A7114,'Wind - Power Curve'!$A$3:$B$47,2)*Wind!$B$9</f>
        <v>7049.7</v>
      </c>
      <c r="C7114">
        <f>(0.5*(A7114^3)*Wind!$B$11*Wind!$B$7*(VLOOKUP(A7114+0.5,'Wind - Power Curve'!$A$3:$E$47,5,TRUE))*Wind!$B$9)/1000</f>
        <v>6452.1894377550771</v>
      </c>
      <c r="D7114" s="23" t="s">
        <v>9</v>
      </c>
    </row>
    <row r="7115" spans="1:4" x14ac:dyDescent="0.35">
      <c r="A7115" s="4">
        <f>Climate285!F7142*((113.5/10)^0.12)</f>
        <v>12.115575509777164</v>
      </c>
      <c r="B7115" s="24">
        <f>VLOOKUP(A7115,'Wind - Power Curve'!$A$3:$B$47,2)*Wind!$B$9</f>
        <v>7049.7</v>
      </c>
      <c r="C7115">
        <f>(0.5*(A7115^3)*Wind!$B$11*Wind!$B$7*(VLOOKUP(A7115+0.5,'Wind - Power Curve'!$A$3:$E$47,5,TRUE))*Wind!$B$9)/1000</f>
        <v>6505.9454619722846</v>
      </c>
      <c r="D7115" s="23" t="s">
        <v>9</v>
      </c>
    </row>
    <row r="7116" spans="1:4" x14ac:dyDescent="0.35">
      <c r="A7116" s="4">
        <f>Climate285!F7143*((113.5/10)^0.12)</f>
        <v>11.992438860760428</v>
      </c>
      <c r="B7116" s="24">
        <f>VLOOKUP(A7116,'Wind - Power Curve'!$A$3:$B$47,2)*Wind!$B$9</f>
        <v>6848.1</v>
      </c>
      <c r="C7116">
        <f>(0.5*(A7116^3)*Wind!$B$11*Wind!$B$7*(VLOOKUP(A7116+0.5,'Wind - Power Curve'!$A$3:$E$47,5,TRUE))*Wind!$B$9)/1000</f>
        <v>7036.3824540199839</v>
      </c>
      <c r="D7116" s="23" t="s">
        <v>9</v>
      </c>
    </row>
    <row r="7117" spans="1:4" x14ac:dyDescent="0.35">
      <c r="A7117" s="4">
        <f>Climate285!F7144*((113.5/10)^0.12)</f>
        <v>11.977716000551904</v>
      </c>
      <c r="B7117" s="24">
        <f>VLOOKUP(A7117,'Wind - Power Curve'!$A$3:$B$47,2)*Wind!$B$9</f>
        <v>6848.1</v>
      </c>
      <c r="C7117">
        <f>(0.5*(A7117^3)*Wind!$B$11*Wind!$B$7*(VLOOKUP(A7117+0.5,'Wind - Power Curve'!$A$3:$E$47,5,TRUE))*Wind!$B$9)/1000</f>
        <v>7010.4990087171709</v>
      </c>
      <c r="D7117" s="23" t="s">
        <v>9</v>
      </c>
    </row>
    <row r="7118" spans="1:4" x14ac:dyDescent="0.35">
      <c r="A7118" s="4">
        <f>Climate285!F7145*((113.5/10)^0.12)</f>
        <v>11.574845007573234</v>
      </c>
      <c r="B7118" s="24">
        <f>VLOOKUP(A7118,'Wind - Power Curve'!$A$3:$B$47,2)*Wind!$B$9</f>
        <v>6848.1</v>
      </c>
      <c r="C7118">
        <f>(0.5*(A7118^3)*Wind!$B$11*Wind!$B$7*(VLOOKUP(A7118+0.5,'Wind - Power Curve'!$A$3:$E$47,5,TRUE))*Wind!$B$9)/1000</f>
        <v>6326.6302104570914</v>
      </c>
      <c r="D7118" s="23" t="s">
        <v>9</v>
      </c>
    </row>
    <row r="7119" spans="1:4" x14ac:dyDescent="0.35">
      <c r="A7119" s="4">
        <f>Climate285!F7146*((113.5/10)^0.12)</f>
        <v>11.150558945200348</v>
      </c>
      <c r="B7119" s="24">
        <f>VLOOKUP(A7119,'Wind - Power Curve'!$A$3:$B$47,2)*Wind!$B$9</f>
        <v>6489.9000000000005</v>
      </c>
      <c r="C7119">
        <f>(0.5*(A7119^3)*Wind!$B$11*Wind!$B$7*(VLOOKUP(A7119+0.5,'Wind - Power Curve'!$A$3:$E$47,5,TRUE))*Wind!$B$9)/1000</f>
        <v>6242.6140580674819</v>
      </c>
      <c r="D7119" s="23" t="s">
        <v>9</v>
      </c>
    </row>
    <row r="7120" spans="1:4" x14ac:dyDescent="0.35">
      <c r="A7120" s="4">
        <f>Climate285!F7147*((113.5/10)^0.12)</f>
        <v>11.035452947206441</v>
      </c>
      <c r="B7120" s="24">
        <f>VLOOKUP(A7120,'Wind - Power Curve'!$A$3:$B$47,2)*Wind!$B$9</f>
        <v>6489.9000000000005</v>
      </c>
      <c r="C7120">
        <f>(0.5*(A7120^3)*Wind!$B$11*Wind!$B$7*(VLOOKUP(A7120+0.5,'Wind - Power Curve'!$A$3:$E$47,5,TRUE))*Wind!$B$9)/1000</f>
        <v>6051.2774062080061</v>
      </c>
      <c r="D7120" s="23" t="s">
        <v>9</v>
      </c>
    </row>
    <row r="7121" spans="1:4" x14ac:dyDescent="0.35">
      <c r="A7121" s="4">
        <f>Climate285!F7148*((113.5/10)^0.12)</f>
        <v>11.194727525825918</v>
      </c>
      <c r="B7121" s="24">
        <f>VLOOKUP(A7121,'Wind - Power Curve'!$A$3:$B$47,2)*Wind!$B$9</f>
        <v>6489.9000000000005</v>
      </c>
      <c r="C7121">
        <f>(0.5*(A7121^3)*Wind!$B$11*Wind!$B$7*(VLOOKUP(A7121+0.5,'Wind - Power Curve'!$A$3:$E$47,5,TRUE))*Wind!$B$9)/1000</f>
        <v>6317.0913193725892</v>
      </c>
      <c r="D7121" s="23" t="s">
        <v>9</v>
      </c>
    </row>
    <row r="7122" spans="1:4" x14ac:dyDescent="0.35">
      <c r="A7122" s="4">
        <f>Climate285!F7149*((113.5/10)^0.12)</f>
        <v>11.094344388040533</v>
      </c>
      <c r="B7122" s="24">
        <f>VLOOKUP(A7122,'Wind - Power Curve'!$A$3:$B$47,2)*Wind!$B$9</f>
        <v>6489.9000000000005</v>
      </c>
      <c r="C7122">
        <f>(0.5*(A7122^3)*Wind!$B$11*Wind!$B$7*(VLOOKUP(A7122+0.5,'Wind - Power Curve'!$A$3:$E$47,5,TRUE))*Wind!$B$9)/1000</f>
        <v>6148.6744811692843</v>
      </c>
      <c r="D7122" s="23" t="s">
        <v>9</v>
      </c>
    </row>
    <row r="7123" spans="1:4" x14ac:dyDescent="0.35">
      <c r="A7123" s="4">
        <f>Climate285!F7150*((113.5/10)^0.12)</f>
        <v>11.316525733005514</v>
      </c>
      <c r="B7123" s="24">
        <f>VLOOKUP(A7123,'Wind - Power Curve'!$A$3:$B$47,2)*Wind!$B$9</f>
        <v>6489.9000000000005</v>
      </c>
      <c r="C7123">
        <f>(0.5*(A7123^3)*Wind!$B$11*Wind!$B$7*(VLOOKUP(A7123+0.5,'Wind - Power Curve'!$A$3:$E$47,5,TRUE))*Wind!$B$9)/1000</f>
        <v>6525.5319206641316</v>
      </c>
      <c r="D7123" s="23" t="s">
        <v>9</v>
      </c>
    </row>
    <row r="7124" spans="1:4" x14ac:dyDescent="0.35">
      <c r="A7124" s="4">
        <f>Climate285!F7151*((113.5/10)^0.12)</f>
        <v>11.735458028029848</v>
      </c>
      <c r="B7124" s="24">
        <f>VLOOKUP(A7124,'Wind - Power Curve'!$A$3:$B$47,2)*Wind!$B$9</f>
        <v>6848.1</v>
      </c>
      <c r="C7124">
        <f>(0.5*(A7124^3)*Wind!$B$11*Wind!$B$7*(VLOOKUP(A7124+0.5,'Wind - Power Curve'!$A$3:$E$47,5,TRUE))*Wind!$B$9)/1000</f>
        <v>6593.6673222637201</v>
      </c>
      <c r="D7124" s="23" t="s">
        <v>9</v>
      </c>
    </row>
    <row r="7125" spans="1:4" x14ac:dyDescent="0.35">
      <c r="A7125" s="4">
        <f>Climate285!F7152*((113.5/10)^0.12)</f>
        <v>11.712704516798492</v>
      </c>
      <c r="B7125" s="24">
        <f>VLOOKUP(A7125,'Wind - Power Curve'!$A$3:$B$47,2)*Wind!$B$9</f>
        <v>6848.1</v>
      </c>
      <c r="C7125">
        <f>(0.5*(A7125^3)*Wind!$B$11*Wind!$B$7*(VLOOKUP(A7125+0.5,'Wind - Power Curve'!$A$3:$E$47,5,TRUE))*Wind!$B$9)/1000</f>
        <v>6555.3888713252109</v>
      </c>
      <c r="D7125" s="23" t="s">
        <v>9</v>
      </c>
    </row>
    <row r="7126" spans="1:4" x14ac:dyDescent="0.35">
      <c r="A7126" s="4">
        <f>Climate285!F7153*((113.5/10)^0.12)</f>
        <v>11.771595957632584</v>
      </c>
      <c r="B7126" s="24">
        <f>VLOOKUP(A7126,'Wind - Power Curve'!$A$3:$B$47,2)*Wind!$B$9</f>
        <v>6848.1</v>
      </c>
      <c r="C7126">
        <f>(0.5*(A7126^3)*Wind!$B$11*Wind!$B$7*(VLOOKUP(A7126+0.5,'Wind - Power Curve'!$A$3:$E$47,5,TRUE))*Wind!$B$9)/1000</f>
        <v>6654.7683028788142</v>
      </c>
      <c r="D7126" s="23" t="s">
        <v>9</v>
      </c>
    </row>
    <row r="7127" spans="1:4" x14ac:dyDescent="0.35">
      <c r="A7127" s="4">
        <f>Climate285!F7154*((113.5/10)^0.12)</f>
        <v>11.7408117953784</v>
      </c>
      <c r="B7127" s="24">
        <f>VLOOKUP(A7127,'Wind - Power Curve'!$A$3:$B$47,2)*Wind!$B$9</f>
        <v>6848.1</v>
      </c>
      <c r="C7127">
        <f>(0.5*(A7127^3)*Wind!$B$11*Wind!$B$7*(VLOOKUP(A7127+0.5,'Wind - Power Curve'!$A$3:$E$47,5,TRUE))*Wind!$B$9)/1000</f>
        <v>6602.6956194894537</v>
      </c>
      <c r="D7127" s="23" t="s">
        <v>9</v>
      </c>
    </row>
    <row r="7128" spans="1:4" x14ac:dyDescent="0.35">
      <c r="A7128" s="4">
        <f>Climate285!F7155*((113.5/10)^0.12)</f>
        <v>11.723412051495602</v>
      </c>
      <c r="B7128" s="24">
        <f>VLOOKUP(A7128,'Wind - Power Curve'!$A$3:$B$47,2)*Wind!$B$9</f>
        <v>6848.1</v>
      </c>
      <c r="C7128">
        <f>(0.5*(A7128^3)*Wind!$B$11*Wind!$B$7*(VLOOKUP(A7128+0.5,'Wind - Power Curve'!$A$3:$E$47,5,TRUE))*Wind!$B$9)/1000</f>
        <v>6573.3837523975508</v>
      </c>
      <c r="D7128" s="23" t="s">
        <v>9</v>
      </c>
    </row>
    <row r="7129" spans="1:4" x14ac:dyDescent="0.35">
      <c r="A7129" s="4">
        <f>Climate285!F7156*((113.5/10)^0.12)</f>
        <v>11.7582115392612</v>
      </c>
      <c r="B7129" s="24">
        <f>VLOOKUP(A7129,'Wind - Power Curve'!$A$3:$B$47,2)*Wind!$B$9</f>
        <v>6848.1</v>
      </c>
      <c r="C7129">
        <f>(0.5*(A7129^3)*Wind!$B$11*Wind!$B$7*(VLOOKUP(A7129+0.5,'Wind - Power Curve'!$A$3:$E$47,5,TRUE))*Wind!$B$9)/1000</f>
        <v>6632.0944951423362</v>
      </c>
      <c r="D7129" s="23" t="s">
        <v>9</v>
      </c>
    </row>
    <row r="7130" spans="1:4" x14ac:dyDescent="0.35">
      <c r="A7130" s="4">
        <f>Climate285!F7157*((113.5/10)^0.12)</f>
        <v>12.035268999548858</v>
      </c>
      <c r="B7130" s="24">
        <f>VLOOKUP(A7130,'Wind - Power Curve'!$A$3:$B$47,2)*Wind!$B$9</f>
        <v>7049.7</v>
      </c>
      <c r="C7130">
        <f>(0.5*(A7130^3)*Wind!$B$11*Wind!$B$7*(VLOOKUP(A7130+0.5,'Wind - Power Curve'!$A$3:$E$47,5,TRUE))*Wind!$B$9)/1000</f>
        <v>6377.4296590783861</v>
      </c>
      <c r="D7130" s="23" t="s">
        <v>9</v>
      </c>
    </row>
    <row r="7131" spans="1:4" x14ac:dyDescent="0.35">
      <c r="A7131" s="4">
        <f>Climate285!F7158*((113.5/10)^0.12)</f>
        <v>12.04196120873455</v>
      </c>
      <c r="B7131" s="24">
        <f>VLOOKUP(A7131,'Wind - Power Curve'!$A$3:$B$47,2)*Wind!$B$9</f>
        <v>7049.7</v>
      </c>
      <c r="C7131">
        <f>(0.5*(A7131^3)*Wind!$B$11*Wind!$B$7*(VLOOKUP(A7131+0.5,'Wind - Power Curve'!$A$3:$E$47,5,TRUE))*Wind!$B$9)/1000</f>
        <v>6388.0740815956024</v>
      </c>
      <c r="D7131" s="23" t="s">
        <v>9</v>
      </c>
    </row>
    <row r="7132" spans="1:4" x14ac:dyDescent="0.35">
      <c r="A7132" s="4">
        <f>Climate285!F7159*((113.5/10)^0.12)</f>
        <v>12.064714719965902</v>
      </c>
      <c r="B7132" s="24">
        <f>VLOOKUP(A7132,'Wind - Power Curve'!$A$3:$B$47,2)*Wind!$B$9</f>
        <v>7049.7</v>
      </c>
      <c r="C7132">
        <f>(0.5*(A7132^3)*Wind!$B$11*Wind!$B$7*(VLOOKUP(A7132+0.5,'Wind - Power Curve'!$A$3:$E$47,5,TRUE))*Wind!$B$9)/1000</f>
        <v>6424.3537031973028</v>
      </c>
      <c r="D7132" s="23" t="s">
        <v>9</v>
      </c>
    </row>
    <row r="7133" spans="1:4" x14ac:dyDescent="0.35">
      <c r="A7133" s="4">
        <f>Climate285!F7160*((113.5/10)^0.12)</f>
        <v>12.063376278128764</v>
      </c>
      <c r="B7133" s="24">
        <f>VLOOKUP(A7133,'Wind - Power Curve'!$A$3:$B$47,2)*Wind!$B$9</f>
        <v>7049.7</v>
      </c>
      <c r="C7133">
        <f>(0.5*(A7133^3)*Wind!$B$11*Wind!$B$7*(VLOOKUP(A7133+0.5,'Wind - Power Curve'!$A$3:$E$47,5,TRUE))*Wind!$B$9)/1000</f>
        <v>6422.215815127257</v>
      </c>
      <c r="D7133" s="23" t="s">
        <v>9</v>
      </c>
    </row>
    <row r="7134" spans="1:4" x14ac:dyDescent="0.35">
      <c r="A7134" s="4">
        <f>Climate285!F7161*((113.5/10)^0.12)</f>
        <v>12.363187249647776</v>
      </c>
      <c r="B7134" s="24">
        <f>VLOOKUP(A7134,'Wind - Power Curve'!$A$3:$B$47,2)*Wind!$B$9</f>
        <v>7049.7</v>
      </c>
      <c r="C7134">
        <f>(0.5*(A7134^3)*Wind!$B$11*Wind!$B$7*(VLOOKUP(A7134+0.5,'Wind - Power Curve'!$A$3:$E$47,5,TRUE))*Wind!$B$9)/1000</f>
        <v>6913.048652776708</v>
      </c>
      <c r="D7134" s="23" t="s">
        <v>9</v>
      </c>
    </row>
    <row r="7135" spans="1:4" x14ac:dyDescent="0.35">
      <c r="A7135" s="4">
        <f>Climate285!F7162*((113.5/10)^0.12)</f>
        <v>12.443493759876082</v>
      </c>
      <c r="B7135" s="24">
        <f>VLOOKUP(A7135,'Wind - Power Curve'!$A$3:$B$47,2)*Wind!$B$9</f>
        <v>7049.7</v>
      </c>
      <c r="C7135">
        <f>(0.5*(A7135^3)*Wind!$B$11*Wind!$B$7*(VLOOKUP(A7135+0.5,'Wind - Power Curve'!$A$3:$E$47,5,TRUE))*Wind!$B$9)/1000</f>
        <v>7048.6391117428411</v>
      </c>
      <c r="D7135" s="23" t="s">
        <v>9</v>
      </c>
    </row>
    <row r="7136" spans="1:4" x14ac:dyDescent="0.35">
      <c r="A7136" s="4">
        <f>Climate285!F7163*((113.5/10)^0.12)</f>
        <v>12.940055681454442</v>
      </c>
      <c r="B7136" s="24">
        <f>VLOOKUP(A7136,'Wind - Power Curve'!$A$3:$B$47,2)*Wind!$B$9</f>
        <v>7145.1</v>
      </c>
      <c r="C7136">
        <f>(0.5*(A7136^3)*Wind!$B$11*Wind!$B$7*(VLOOKUP(A7136+0.5,'Wind - Power Curve'!$A$3:$E$47,5,TRUE))*Wind!$B$9)/1000</f>
        <v>7083.1066210978797</v>
      </c>
      <c r="D7136" s="23" t="s">
        <v>9</v>
      </c>
    </row>
    <row r="7137" spans="1:4" x14ac:dyDescent="0.35">
      <c r="A7137" s="4">
        <f>Climate285!F7164*((113.5/10)^0.12)</f>
        <v>12.90793307736312</v>
      </c>
      <c r="B7137" s="24">
        <f>VLOOKUP(A7137,'Wind - Power Curve'!$A$3:$B$47,2)*Wind!$B$9</f>
        <v>7145.1</v>
      </c>
      <c r="C7137">
        <f>(0.5*(A7137^3)*Wind!$B$11*Wind!$B$7*(VLOOKUP(A7137+0.5,'Wind - Power Curve'!$A$3:$E$47,5,TRUE))*Wind!$B$9)/1000</f>
        <v>7030.4878030857117</v>
      </c>
      <c r="D7137" s="23" t="s">
        <v>9</v>
      </c>
    </row>
    <row r="7138" spans="1:4" x14ac:dyDescent="0.35">
      <c r="A7138" s="4">
        <f>Climate285!F7165*((113.5/10)^0.12)</f>
        <v>12.981547378405734</v>
      </c>
      <c r="B7138" s="24">
        <f>VLOOKUP(A7138,'Wind - Power Curve'!$A$3:$B$47,2)*Wind!$B$9</f>
        <v>7145.1</v>
      </c>
      <c r="C7138">
        <f>(0.5*(A7138^3)*Wind!$B$11*Wind!$B$7*(VLOOKUP(A7138+0.5,'Wind - Power Curve'!$A$3:$E$47,5,TRUE))*Wind!$B$9)/1000</f>
        <v>7151.4602989480536</v>
      </c>
      <c r="D7138" s="23" t="s">
        <v>9</v>
      </c>
    </row>
    <row r="7139" spans="1:4" x14ac:dyDescent="0.35">
      <c r="A7139" s="4">
        <f>Climate285!F7166*((113.5/10)^0.12)</f>
        <v>13.280019908087608</v>
      </c>
      <c r="B7139" s="24">
        <f>VLOOKUP(A7139,'Wind - Power Curve'!$A$3:$B$47,2)*Wind!$B$9</f>
        <v>7182</v>
      </c>
      <c r="C7139">
        <f>(0.5*(A7139^3)*Wind!$B$11*Wind!$B$7*(VLOOKUP(A7139+0.5,'Wind - Power Curve'!$A$3:$E$47,5,TRUE))*Wind!$B$9)/1000</f>
        <v>6848.5956574743241</v>
      </c>
      <c r="D7139" s="23" t="s">
        <v>9</v>
      </c>
    </row>
    <row r="7140" spans="1:4" x14ac:dyDescent="0.35">
      <c r="A7140" s="4">
        <f>Climate285!F7167*((113.5/10)^0.12)</f>
        <v>13.031069726379858</v>
      </c>
      <c r="B7140" s="24">
        <f>VLOOKUP(A7140,'Wind - Power Curve'!$A$3:$B$47,2)*Wind!$B$9</f>
        <v>7182</v>
      </c>
      <c r="C7140">
        <f>(0.5*(A7140^3)*Wind!$B$11*Wind!$B$7*(VLOOKUP(A7140+0.5,'Wind - Power Curve'!$A$3:$E$47,5,TRUE))*Wind!$B$9)/1000</f>
        <v>6470.6149034352538</v>
      </c>
      <c r="D7140" s="23" t="s">
        <v>9</v>
      </c>
    </row>
    <row r="7141" spans="1:4" x14ac:dyDescent="0.35">
      <c r="A7141" s="4">
        <f>Climate285!F7168*((113.5/10)^0.12)</f>
        <v>12.902579310014568</v>
      </c>
      <c r="B7141" s="24">
        <f>VLOOKUP(A7141,'Wind - Power Curve'!$A$3:$B$47,2)*Wind!$B$9</f>
        <v>7145.1</v>
      </c>
      <c r="C7141">
        <f>(0.5*(A7141^3)*Wind!$B$11*Wind!$B$7*(VLOOKUP(A7141+0.5,'Wind - Power Curve'!$A$3:$E$47,5,TRUE))*Wind!$B$9)/1000</f>
        <v>7021.7434162735917</v>
      </c>
      <c r="D7141" s="23" t="s">
        <v>9</v>
      </c>
    </row>
    <row r="7142" spans="1:4" x14ac:dyDescent="0.35">
      <c r="A7142" s="4">
        <f>Climate285!F7169*((113.5/10)^0.12)</f>
        <v>12.69378238342097</v>
      </c>
      <c r="B7142" s="24">
        <f>VLOOKUP(A7142,'Wind - Power Curve'!$A$3:$B$47,2)*Wind!$B$9</f>
        <v>7145.1</v>
      </c>
      <c r="C7142">
        <f>(0.5*(A7142^3)*Wind!$B$11*Wind!$B$7*(VLOOKUP(A7142+0.5,'Wind - Power Curve'!$A$3:$E$47,5,TRUE))*Wind!$B$9)/1000</f>
        <v>6686.3405122404984</v>
      </c>
      <c r="D7142" s="23" t="s">
        <v>9</v>
      </c>
    </row>
    <row r="7143" spans="1:4" x14ac:dyDescent="0.35">
      <c r="A7143" s="4">
        <f>Climate285!F7170*((113.5/10)^0.12)</f>
        <v>12.32437243637076</v>
      </c>
      <c r="B7143" s="24">
        <f>VLOOKUP(A7143,'Wind - Power Curve'!$A$3:$B$47,2)*Wind!$B$9</f>
        <v>7049.7</v>
      </c>
      <c r="C7143">
        <f>(0.5*(A7143^3)*Wind!$B$11*Wind!$B$7*(VLOOKUP(A7143+0.5,'Wind - Power Curve'!$A$3:$E$47,5,TRUE))*Wind!$B$9)/1000</f>
        <v>6848.1413263293662</v>
      </c>
      <c r="D7143" s="23" t="s">
        <v>9</v>
      </c>
    </row>
    <row r="7144" spans="1:4" x14ac:dyDescent="0.35">
      <c r="A7144" s="4">
        <f>Climate285!F7171*((113.5/10)^0.12)</f>
        <v>12.644260035446846</v>
      </c>
      <c r="B7144" s="24">
        <f>VLOOKUP(A7144,'Wind - Power Curve'!$A$3:$B$47,2)*Wind!$B$9</f>
        <v>7145.1</v>
      </c>
      <c r="C7144">
        <f>(0.5*(A7144^3)*Wind!$B$11*Wind!$B$7*(VLOOKUP(A7144+0.5,'Wind - Power Curve'!$A$3:$E$47,5,TRUE))*Wind!$B$9)/1000</f>
        <v>6608.3890070668649</v>
      </c>
      <c r="D7144" s="23" t="s">
        <v>9</v>
      </c>
    </row>
    <row r="7145" spans="1:4" x14ac:dyDescent="0.35">
      <c r="A7145" s="4">
        <f>Climate285!F7172*((113.5/10)^0.12)</f>
        <v>12.315003343510792</v>
      </c>
      <c r="B7145" s="24">
        <f>VLOOKUP(A7145,'Wind - Power Curve'!$A$3:$B$47,2)*Wind!$B$9</f>
        <v>7049.7</v>
      </c>
      <c r="C7145">
        <f>(0.5*(A7145^3)*Wind!$B$11*Wind!$B$7*(VLOOKUP(A7145+0.5,'Wind - Power Curve'!$A$3:$E$47,5,TRUE))*Wind!$B$9)/1000</f>
        <v>6832.5351502613503</v>
      </c>
      <c r="D7145" s="23" t="s">
        <v>9</v>
      </c>
    </row>
    <row r="7146" spans="1:4" x14ac:dyDescent="0.35">
      <c r="A7146" s="4">
        <f>Climate285!F7173*((113.5/10)^0.12)</f>
        <v>12.044638092408828</v>
      </c>
      <c r="B7146" s="24">
        <f>VLOOKUP(A7146,'Wind - Power Curve'!$A$3:$B$47,2)*Wind!$B$9</f>
        <v>7049.7</v>
      </c>
      <c r="C7146">
        <f>(0.5*(A7146^3)*Wind!$B$11*Wind!$B$7*(VLOOKUP(A7146+0.5,'Wind - Power Curve'!$A$3:$E$47,5,TRUE))*Wind!$B$9)/1000</f>
        <v>6392.3351647781219</v>
      </c>
      <c r="D7146" s="23" t="s">
        <v>9</v>
      </c>
    </row>
    <row r="7147" spans="1:4" x14ac:dyDescent="0.35">
      <c r="A7147" s="4">
        <f>Climate285!F7174*((113.5/10)^0.12)</f>
        <v>11.748842446401232</v>
      </c>
      <c r="B7147" s="24">
        <f>VLOOKUP(A7147,'Wind - Power Curve'!$A$3:$B$47,2)*Wind!$B$9</f>
        <v>6848.1</v>
      </c>
      <c r="C7147">
        <f>(0.5*(A7147^3)*Wind!$B$11*Wind!$B$7*(VLOOKUP(A7147+0.5,'Wind - Power Curve'!$A$3:$E$47,5,TRUE))*Wind!$B$9)/1000</f>
        <v>6616.2535118085743</v>
      </c>
      <c r="D7147" s="23" t="s">
        <v>9</v>
      </c>
    </row>
    <row r="7148" spans="1:4" x14ac:dyDescent="0.35">
      <c r="A7148" s="4">
        <f>Climate285!F7175*((113.5/10)^0.12)</f>
        <v>11.993777302597566</v>
      </c>
      <c r="B7148" s="24">
        <f>VLOOKUP(A7148,'Wind - Power Curve'!$A$3:$B$47,2)*Wind!$B$9</f>
        <v>6848.1</v>
      </c>
      <c r="C7148">
        <f>(0.5*(A7148^3)*Wind!$B$11*Wind!$B$7*(VLOOKUP(A7148+0.5,'Wind - Power Curve'!$A$3:$E$47,5,TRUE))*Wind!$B$9)/1000</f>
        <v>7038.7386485937905</v>
      </c>
      <c r="D7148" s="23" t="s">
        <v>9</v>
      </c>
    </row>
    <row r="7149" spans="1:4" x14ac:dyDescent="0.35">
      <c r="A7149" s="4">
        <f>Climate285!F7176*((113.5/10)^0.12)</f>
        <v>11.850564026023752</v>
      </c>
      <c r="B7149" s="24">
        <f>VLOOKUP(A7149,'Wind - Power Curve'!$A$3:$B$47,2)*Wind!$B$9</f>
        <v>6848.1</v>
      </c>
      <c r="C7149">
        <f>(0.5*(A7149^3)*Wind!$B$11*Wind!$B$7*(VLOOKUP(A7149+0.5,'Wind - Power Curve'!$A$3:$E$47,5,TRUE))*Wind!$B$9)/1000</f>
        <v>6789.5964316157178</v>
      </c>
      <c r="D7149" s="23" t="s">
        <v>9</v>
      </c>
    </row>
    <row r="7150" spans="1:4" x14ac:dyDescent="0.35">
      <c r="A7150" s="4">
        <f>Climate285!F7177*((113.5/10)^0.12)</f>
        <v>12.076760696500148</v>
      </c>
      <c r="B7150" s="24">
        <f>VLOOKUP(A7150,'Wind - Power Curve'!$A$3:$B$47,2)*Wind!$B$9</f>
        <v>7049.7</v>
      </c>
      <c r="C7150">
        <f>(0.5*(A7150^3)*Wind!$B$11*Wind!$B$7*(VLOOKUP(A7150+0.5,'Wind - Power Curve'!$A$3:$E$47,5,TRUE))*Wind!$B$9)/1000</f>
        <v>6443.6160501877885</v>
      </c>
      <c r="D7150" s="23" t="s">
        <v>9</v>
      </c>
    </row>
    <row r="7151" spans="1:4" x14ac:dyDescent="0.35">
      <c r="A7151" s="4">
        <f>Climate285!F7178*((113.5/10)^0.12)</f>
        <v>12.246742809816732</v>
      </c>
      <c r="B7151" s="24">
        <f>VLOOKUP(A7151,'Wind - Power Curve'!$A$3:$B$47,2)*Wind!$B$9</f>
        <v>7049.7</v>
      </c>
      <c r="C7151">
        <f>(0.5*(A7151^3)*Wind!$B$11*Wind!$B$7*(VLOOKUP(A7151+0.5,'Wind - Power Curve'!$A$3:$E$47,5,TRUE))*Wind!$B$9)/1000</f>
        <v>6719.5480636235643</v>
      </c>
      <c r="D7151" s="23" t="s">
        <v>9</v>
      </c>
    </row>
    <row r="7152" spans="1:4" x14ac:dyDescent="0.35">
      <c r="A7152" s="4">
        <f>Climate285!F7179*((113.5/10)^0.12)</f>
        <v>12.158405648565594</v>
      </c>
      <c r="B7152" s="24">
        <f>VLOOKUP(A7152,'Wind - Power Curve'!$A$3:$B$47,2)*Wind!$B$9</f>
        <v>7049.7</v>
      </c>
      <c r="C7152">
        <f>(0.5*(A7152^3)*Wind!$B$11*Wind!$B$7*(VLOOKUP(A7152+0.5,'Wind - Power Curve'!$A$3:$E$47,5,TRUE))*Wind!$B$9)/1000</f>
        <v>6575.1877625912875</v>
      </c>
      <c r="D7152" s="23" t="s">
        <v>9</v>
      </c>
    </row>
    <row r="7153" spans="1:4" x14ac:dyDescent="0.35">
      <c r="A7153" s="4">
        <f>Climate285!F7180*((113.5/10)^0.12)</f>
        <v>12.32437243637076</v>
      </c>
      <c r="B7153" s="24">
        <f>VLOOKUP(A7153,'Wind - Power Curve'!$A$3:$B$47,2)*Wind!$B$9</f>
        <v>7049.7</v>
      </c>
      <c r="C7153">
        <f>(0.5*(A7153^3)*Wind!$B$11*Wind!$B$7*(VLOOKUP(A7153+0.5,'Wind - Power Curve'!$A$3:$E$47,5,TRUE))*Wind!$B$9)/1000</f>
        <v>6848.1413263293662</v>
      </c>
      <c r="D7153" s="23" t="s">
        <v>9</v>
      </c>
    </row>
    <row r="7154" spans="1:4" x14ac:dyDescent="0.35">
      <c r="A7154" s="4">
        <f>Climate285!F7181*((113.5/10)^0.12)</f>
        <v>12.236035275119622</v>
      </c>
      <c r="B7154" s="24">
        <f>VLOOKUP(A7154,'Wind - Power Curve'!$A$3:$B$47,2)*Wind!$B$9</f>
        <v>7049.7</v>
      </c>
      <c r="C7154">
        <f>(0.5*(A7154^3)*Wind!$B$11*Wind!$B$7*(VLOOKUP(A7154+0.5,'Wind - Power Curve'!$A$3:$E$47,5,TRUE))*Wind!$B$9)/1000</f>
        <v>6701.9384249058394</v>
      </c>
      <c r="D7154" s="23" t="s">
        <v>9</v>
      </c>
    </row>
    <row r="7155" spans="1:4" x14ac:dyDescent="0.35">
      <c r="A7155" s="4">
        <f>Climate285!F7182*((113.5/10)^0.12)</f>
        <v>12.120929277125716</v>
      </c>
      <c r="B7155" s="24">
        <f>VLOOKUP(A7155,'Wind - Power Curve'!$A$3:$B$47,2)*Wind!$B$9</f>
        <v>7049.7</v>
      </c>
      <c r="C7155">
        <f>(0.5*(A7155^3)*Wind!$B$11*Wind!$B$7*(VLOOKUP(A7155+0.5,'Wind - Power Curve'!$A$3:$E$47,5,TRUE))*Wind!$B$9)/1000</f>
        <v>6514.5740357320319</v>
      </c>
      <c r="D7155" s="23" t="s">
        <v>9</v>
      </c>
    </row>
    <row r="7156" spans="1:4" x14ac:dyDescent="0.35">
      <c r="A7156" s="4">
        <f>Climate285!F7183*((113.5/10)^0.12)</f>
        <v>12.289572948605162</v>
      </c>
      <c r="B7156" s="24">
        <f>VLOOKUP(A7156,'Wind - Power Curve'!$A$3:$B$47,2)*Wind!$B$9</f>
        <v>7049.7</v>
      </c>
      <c r="C7156">
        <f>(0.5*(A7156^3)*Wind!$B$11*Wind!$B$7*(VLOOKUP(A7156+0.5,'Wind - Power Curve'!$A$3:$E$47,5,TRUE))*Wind!$B$9)/1000</f>
        <v>6790.2950854492219</v>
      </c>
      <c r="D7156" s="23" t="s">
        <v>9</v>
      </c>
    </row>
    <row r="7157" spans="1:4" x14ac:dyDescent="0.35">
      <c r="A7157" s="4">
        <f>Climate285!F7184*((113.5/10)^0.12)</f>
        <v>12.400663621087652</v>
      </c>
      <c r="B7157" s="24">
        <f>VLOOKUP(A7157,'Wind - Power Curve'!$A$3:$B$47,2)*Wind!$B$9</f>
        <v>7049.7</v>
      </c>
      <c r="C7157">
        <f>(0.5*(A7157^3)*Wind!$B$11*Wind!$B$7*(VLOOKUP(A7157+0.5,'Wind - Power Curve'!$A$3:$E$47,5,TRUE))*Wind!$B$9)/1000</f>
        <v>6976.105719147954</v>
      </c>
      <c r="D7157" s="23" t="s">
        <v>9</v>
      </c>
    </row>
    <row r="7158" spans="1:4" x14ac:dyDescent="0.35">
      <c r="A7158" s="4">
        <f>Climate285!F7185*((113.5/10)^0.12)</f>
        <v>12.308311134325098</v>
      </c>
      <c r="B7158" s="24">
        <f>VLOOKUP(A7158,'Wind - Power Curve'!$A$3:$B$47,2)*Wind!$B$9</f>
        <v>7049.7</v>
      </c>
      <c r="C7158">
        <f>(0.5*(A7158^3)*Wind!$B$11*Wind!$B$7*(VLOOKUP(A7158+0.5,'Wind - Power Curve'!$A$3:$E$47,5,TRUE))*Wind!$B$9)/1000</f>
        <v>6821.4024099742919</v>
      </c>
      <c r="D7158" s="23" t="s">
        <v>9</v>
      </c>
    </row>
    <row r="7159" spans="1:4" x14ac:dyDescent="0.35">
      <c r="A7159" s="4">
        <f>Climate285!F7186*((113.5/10)^0.12)</f>
        <v>12.182497601634086</v>
      </c>
      <c r="B7159" s="24">
        <f>VLOOKUP(A7159,'Wind - Power Curve'!$A$3:$B$47,2)*Wind!$B$9</f>
        <v>7049.7</v>
      </c>
      <c r="C7159">
        <f>(0.5*(A7159^3)*Wind!$B$11*Wind!$B$7*(VLOOKUP(A7159+0.5,'Wind - Power Curve'!$A$3:$E$47,5,TRUE))*Wind!$B$9)/1000</f>
        <v>6614.3515844379463</v>
      </c>
      <c r="D7159" s="23" t="s">
        <v>9</v>
      </c>
    </row>
    <row r="7160" spans="1:4" x14ac:dyDescent="0.35">
      <c r="A7160" s="4">
        <f>Climate285!F7187*((113.5/10)^0.12)</f>
        <v>12.323033994533624</v>
      </c>
      <c r="B7160" s="24">
        <f>VLOOKUP(A7160,'Wind - Power Curve'!$A$3:$B$47,2)*Wind!$B$9</f>
        <v>7049.7</v>
      </c>
      <c r="C7160">
        <f>(0.5*(A7160^3)*Wind!$B$11*Wind!$B$7*(VLOOKUP(A7160+0.5,'Wind - Power Curve'!$A$3:$E$47,5,TRUE))*Wind!$B$9)/1000</f>
        <v>6845.9104191931492</v>
      </c>
      <c r="D7160" s="23" t="s">
        <v>9</v>
      </c>
    </row>
    <row r="7161" spans="1:4" x14ac:dyDescent="0.35">
      <c r="A7161" s="4">
        <f>Climate285!F7188*((113.5/10)^0.12)</f>
        <v>12.842349427343338</v>
      </c>
      <c r="B7161" s="24">
        <f>VLOOKUP(A7161,'Wind - Power Curve'!$A$3:$B$47,2)*Wind!$B$9</f>
        <v>7145.1</v>
      </c>
      <c r="C7161">
        <f>(0.5*(A7161^3)*Wind!$B$11*Wind!$B$7*(VLOOKUP(A7161+0.5,'Wind - Power Curve'!$A$3:$E$47,5,TRUE))*Wind!$B$9)/1000</f>
        <v>6923.8681842073129</v>
      </c>
      <c r="D7161" s="23" t="s">
        <v>9</v>
      </c>
    </row>
    <row r="7162" spans="1:4" x14ac:dyDescent="0.35">
      <c r="A7162" s="4">
        <f>Climate285!F7189*((113.5/10)^0.12)</f>
        <v>12.423417132319006</v>
      </c>
      <c r="B7162" s="24">
        <f>VLOOKUP(A7162,'Wind - Power Curve'!$A$3:$B$47,2)*Wind!$B$9</f>
        <v>7049.7</v>
      </c>
      <c r="C7162">
        <f>(0.5*(A7162^3)*Wind!$B$11*Wind!$B$7*(VLOOKUP(A7162+0.5,'Wind - Power Curve'!$A$3:$E$47,5,TRUE))*Wind!$B$9)/1000</f>
        <v>7014.5768039662635</v>
      </c>
      <c r="D7162" s="23" t="s">
        <v>9</v>
      </c>
    </row>
    <row r="7163" spans="1:4" x14ac:dyDescent="0.35">
      <c r="A7163" s="4">
        <f>Climate285!F7190*((113.5/10)^0.12)</f>
        <v>12.357833482299222</v>
      </c>
      <c r="B7163" s="24">
        <f>VLOOKUP(A7163,'Wind - Power Curve'!$A$3:$B$47,2)*Wind!$B$9</f>
        <v>7049.7</v>
      </c>
      <c r="C7163">
        <f>(0.5*(A7163^3)*Wind!$B$11*Wind!$B$7*(VLOOKUP(A7163+0.5,'Wind - Power Curve'!$A$3:$E$47,5,TRUE))*Wind!$B$9)/1000</f>
        <v>6904.0716401736727</v>
      </c>
      <c r="D7163" s="23" t="s">
        <v>9</v>
      </c>
    </row>
    <row r="7164" spans="1:4" x14ac:dyDescent="0.35">
      <c r="A7164" s="4">
        <f>Climate285!F7191*((113.5/10)^0.12)</f>
        <v>12.111560184265748</v>
      </c>
      <c r="B7164" s="24">
        <f>VLOOKUP(A7164,'Wind - Power Curve'!$A$3:$B$47,2)*Wind!$B$9</f>
        <v>7049.7</v>
      </c>
      <c r="C7164">
        <f>(0.5*(A7164^3)*Wind!$B$11*Wind!$B$7*(VLOOKUP(A7164+0.5,'Wind - Power Curve'!$A$3:$E$47,5,TRUE))*Wind!$B$9)/1000</f>
        <v>6499.4790340461823</v>
      </c>
      <c r="D7164" s="23" t="s">
        <v>9</v>
      </c>
    </row>
    <row r="7165" spans="1:4" x14ac:dyDescent="0.35">
      <c r="A7165" s="4">
        <f>Climate285!F7192*((113.5/10)^0.12)</f>
        <v>11.652474634127262</v>
      </c>
      <c r="B7165" s="24">
        <f>VLOOKUP(A7165,'Wind - Power Curve'!$A$3:$B$47,2)*Wind!$B$9</f>
        <v>6848.1</v>
      </c>
      <c r="C7165">
        <f>(0.5*(A7165^3)*Wind!$B$11*Wind!$B$7*(VLOOKUP(A7165+0.5,'Wind - Power Curve'!$A$3:$E$47,5,TRUE))*Wind!$B$9)/1000</f>
        <v>6454.7792832390369</v>
      </c>
      <c r="D7165" s="23" t="s">
        <v>9</v>
      </c>
    </row>
    <row r="7166" spans="1:4" x14ac:dyDescent="0.35">
      <c r="A7166" s="4">
        <f>Climate285!F7193*((113.5/10)^0.12)</f>
        <v>10.825317578775707</v>
      </c>
      <c r="B7166" s="24">
        <f>VLOOKUP(A7166,'Wind - Power Curve'!$A$3:$B$47,2)*Wind!$B$9</f>
        <v>5968.8</v>
      </c>
      <c r="C7166">
        <f>(0.5*(A7166^3)*Wind!$B$11*Wind!$B$7*(VLOOKUP(A7166+0.5,'Wind - Power Curve'!$A$3:$E$47,5,TRUE))*Wind!$B$9)/1000</f>
        <v>6185.6007844466385</v>
      </c>
      <c r="D7166" s="23" t="s">
        <v>9</v>
      </c>
    </row>
    <row r="7167" spans="1:4" x14ac:dyDescent="0.35">
      <c r="A7167" s="4">
        <f>Climate285!F7194*((113.5/10)^0.12)</f>
        <v>10.747687952221677</v>
      </c>
      <c r="B7167" s="24">
        <f>VLOOKUP(A7167,'Wind - Power Curve'!$A$3:$B$47,2)*Wind!$B$9</f>
        <v>5968.8</v>
      </c>
      <c r="C7167">
        <f>(0.5*(A7167^3)*Wind!$B$11*Wind!$B$7*(VLOOKUP(A7167+0.5,'Wind - Power Curve'!$A$3:$E$47,5,TRUE))*Wind!$B$9)/1000</f>
        <v>6053.4797716939456</v>
      </c>
      <c r="D7167" s="23" t="s">
        <v>9</v>
      </c>
    </row>
    <row r="7168" spans="1:4" x14ac:dyDescent="0.35">
      <c r="A7168" s="4">
        <f>Climate285!F7195*((113.5/10)^0.12)</f>
        <v>10.623212861367803</v>
      </c>
      <c r="B7168" s="24">
        <f>VLOOKUP(A7168,'Wind - Power Curve'!$A$3:$B$47,2)*Wind!$B$9</f>
        <v>5968.8</v>
      </c>
      <c r="C7168">
        <f>(0.5*(A7168^3)*Wind!$B$11*Wind!$B$7*(VLOOKUP(A7168+0.5,'Wind - Power Curve'!$A$3:$E$47,5,TRUE))*Wind!$B$9)/1000</f>
        <v>5845.5798942506062</v>
      </c>
      <c r="D7168" s="23" t="s">
        <v>9</v>
      </c>
    </row>
    <row r="7169" spans="1:4" x14ac:dyDescent="0.35">
      <c r="A7169" s="4">
        <f>Climate285!F7196*((113.5/10)^0.12)</f>
        <v>10.422446585797037</v>
      </c>
      <c r="B7169" s="24">
        <f>VLOOKUP(A7169,'Wind - Power Curve'!$A$3:$B$47,2)*Wind!$B$9</f>
        <v>5330.7</v>
      </c>
      <c r="C7169">
        <f>(0.5*(A7169^3)*Wind!$B$11*Wind!$B$7*(VLOOKUP(A7169+0.5,'Wind - Power Curve'!$A$3:$E$47,5,TRUE))*Wind!$B$9)/1000</f>
        <v>5837.5170763944598</v>
      </c>
      <c r="D7169" s="23" t="s">
        <v>9</v>
      </c>
    </row>
    <row r="7170" spans="1:4" x14ac:dyDescent="0.35">
      <c r="A7170" s="4">
        <f>Climate285!F7197*((113.5/10)^0.12)</f>
        <v>10.775795230801585</v>
      </c>
      <c r="B7170" s="24">
        <f>VLOOKUP(A7170,'Wind - Power Curve'!$A$3:$B$47,2)*Wind!$B$9</f>
        <v>5968.8</v>
      </c>
      <c r="C7170">
        <f>(0.5*(A7170^3)*Wind!$B$11*Wind!$B$7*(VLOOKUP(A7170+0.5,'Wind - Power Curve'!$A$3:$E$47,5,TRUE))*Wind!$B$9)/1000</f>
        <v>6101.0971377189126</v>
      </c>
      <c r="D7170" s="23" t="s">
        <v>9</v>
      </c>
    </row>
    <row r="7171" spans="1:4" x14ac:dyDescent="0.35">
      <c r="A7171" s="4">
        <f>Climate285!F7198*((113.5/10)^0.12)</f>
        <v>10.326078773523069</v>
      </c>
      <c r="B7171" s="24">
        <f>VLOOKUP(A7171,'Wind - Power Curve'!$A$3:$B$47,2)*Wind!$B$9</f>
        <v>5330.7</v>
      </c>
      <c r="C7171">
        <f>(0.5*(A7171^3)*Wind!$B$11*Wind!$B$7*(VLOOKUP(A7171+0.5,'Wind - Power Curve'!$A$3:$E$47,5,TRUE))*Wind!$B$9)/1000</f>
        <v>5677.0854494584055</v>
      </c>
      <c r="D7171" s="23" t="s">
        <v>9</v>
      </c>
    </row>
    <row r="7172" spans="1:4" x14ac:dyDescent="0.35">
      <c r="A7172" s="4">
        <f>Climate285!F7199*((113.5/10)^0.12)</f>
        <v>11.271018710542807</v>
      </c>
      <c r="B7172" s="24">
        <f>VLOOKUP(A7172,'Wind - Power Curve'!$A$3:$B$47,2)*Wind!$B$9</f>
        <v>6489.9000000000005</v>
      </c>
      <c r="C7172">
        <f>(0.5*(A7172^3)*Wind!$B$11*Wind!$B$7*(VLOOKUP(A7172+0.5,'Wind - Power Curve'!$A$3:$E$47,5,TRUE))*Wind!$B$9)/1000</f>
        <v>6447.1249122083445</v>
      </c>
      <c r="D7172" s="23" t="s">
        <v>9</v>
      </c>
    </row>
    <row r="7173" spans="1:4" x14ac:dyDescent="0.35">
      <c r="A7173" s="4">
        <f>Climate285!F7200*((113.5/10)^0.12)</f>
        <v>11.38077094118816</v>
      </c>
      <c r="B7173" s="24">
        <f>VLOOKUP(A7173,'Wind - Power Curve'!$A$3:$B$47,2)*Wind!$B$9</f>
        <v>6489.9000000000005</v>
      </c>
      <c r="C7173">
        <f>(0.5*(A7173^3)*Wind!$B$11*Wind!$B$7*(VLOOKUP(A7173+0.5,'Wind - Power Curve'!$A$3:$E$47,5,TRUE))*Wind!$B$9)/1000</f>
        <v>6637.3026294760211</v>
      </c>
      <c r="D7173" s="23" t="s">
        <v>9</v>
      </c>
    </row>
    <row r="7174" spans="1:4" x14ac:dyDescent="0.35">
      <c r="A7174" s="4">
        <f>Climate285!F7201*((113.5/10)^0.12)</f>
        <v>11.610982937175972</v>
      </c>
      <c r="B7174" s="24">
        <f>VLOOKUP(A7174,'Wind - Power Curve'!$A$3:$B$47,2)*Wind!$B$9</f>
        <v>6848.1</v>
      </c>
      <c r="C7174">
        <f>(0.5*(A7174^3)*Wind!$B$11*Wind!$B$7*(VLOOKUP(A7174+0.5,'Wind - Power Curve'!$A$3:$E$47,5,TRUE))*Wind!$B$9)/1000</f>
        <v>6386.0727010857163</v>
      </c>
      <c r="D7174" s="23" t="s">
        <v>9</v>
      </c>
    </row>
    <row r="7175" spans="1:4" x14ac:dyDescent="0.35">
      <c r="A7175" s="4">
        <f>Climate285!F7202*((113.5/10)^0.12)</f>
        <v>11.343294569748283</v>
      </c>
      <c r="B7175" s="24">
        <f>VLOOKUP(A7175,'Wind - Power Curve'!$A$3:$B$47,2)*Wind!$B$9</f>
        <v>6489.9000000000005</v>
      </c>
      <c r="C7175">
        <f>(0.5*(A7175^3)*Wind!$B$11*Wind!$B$7*(VLOOKUP(A7175+0.5,'Wind - Power Curve'!$A$3:$E$47,5,TRUE))*Wind!$B$9)/1000</f>
        <v>6571.9492831998159</v>
      </c>
      <c r="D7175" s="23" t="s">
        <v>9</v>
      </c>
    </row>
    <row r="7176" spans="1:4" x14ac:dyDescent="0.35">
      <c r="A7176" s="4">
        <f>Climate285!F7203*((113.5/10)^0.12)</f>
        <v>11.671212819847202</v>
      </c>
      <c r="B7176" s="24">
        <f>VLOOKUP(A7176,'Wind - Power Curve'!$A$3:$B$47,2)*Wind!$B$9</f>
        <v>6848.1</v>
      </c>
      <c r="C7176">
        <f>(0.5*(A7176^3)*Wind!$B$11*Wind!$B$7*(VLOOKUP(A7176+0.5,'Wind - Power Curve'!$A$3:$E$47,5,TRUE))*Wind!$B$9)/1000</f>
        <v>6485.9689130311617</v>
      </c>
      <c r="D7176" s="23" t="s">
        <v>9</v>
      </c>
    </row>
    <row r="7177" spans="1:4" x14ac:dyDescent="0.35">
      <c r="A7177" s="4">
        <f>Climate285!F7204*((113.5/10)^0.12)</f>
        <v>11.714042958635632</v>
      </c>
      <c r="B7177" s="24">
        <f>VLOOKUP(A7177,'Wind - Power Curve'!$A$3:$B$47,2)*Wind!$B$9</f>
        <v>6848.1</v>
      </c>
      <c r="C7177">
        <f>(0.5*(A7177^3)*Wind!$B$11*Wind!$B$7*(VLOOKUP(A7177+0.5,'Wind - Power Curve'!$A$3:$E$47,5,TRUE))*Wind!$B$9)/1000</f>
        <v>6557.6364332043831</v>
      </c>
      <c r="D7177" s="23" t="s">
        <v>9</v>
      </c>
    </row>
    <row r="7178" spans="1:4" x14ac:dyDescent="0.35">
      <c r="A7178" s="4">
        <f>Climate285!F7205*((113.5/10)^0.12)</f>
        <v>11.506584473879172</v>
      </c>
      <c r="B7178" s="24">
        <f>VLOOKUP(A7178,'Wind - Power Curve'!$A$3:$B$47,2)*Wind!$B$9</f>
        <v>6848.1</v>
      </c>
      <c r="C7178">
        <f>(0.5*(A7178^3)*Wind!$B$11*Wind!$B$7*(VLOOKUP(A7178+0.5,'Wind - Power Curve'!$A$3:$E$47,5,TRUE))*Wind!$B$9)/1000</f>
        <v>6215.3585648265071</v>
      </c>
      <c r="D7178" s="23" t="s">
        <v>9</v>
      </c>
    </row>
    <row r="7179" spans="1:4" x14ac:dyDescent="0.35">
      <c r="A7179" s="4">
        <f>Climate285!F7206*((113.5/10)^0.12)</f>
        <v>11.364709639142498</v>
      </c>
      <c r="B7179" s="24">
        <f>VLOOKUP(A7179,'Wind - Power Curve'!$A$3:$B$47,2)*Wind!$B$9</f>
        <v>6489.9000000000005</v>
      </c>
      <c r="C7179">
        <f>(0.5*(A7179^3)*Wind!$B$11*Wind!$B$7*(VLOOKUP(A7179+0.5,'Wind - Power Curve'!$A$3:$E$47,5,TRUE))*Wind!$B$9)/1000</f>
        <v>6609.2412580584205</v>
      </c>
      <c r="D7179" s="23" t="s">
        <v>9</v>
      </c>
    </row>
    <row r="7180" spans="1:4" x14ac:dyDescent="0.35">
      <c r="A7180" s="4">
        <f>Climate285!F7207*((113.5/10)^0.12)</f>
        <v>11.118436341109026</v>
      </c>
      <c r="B7180" s="24">
        <f>VLOOKUP(A7180,'Wind - Power Curve'!$A$3:$B$47,2)*Wind!$B$9</f>
        <v>6489.9000000000005</v>
      </c>
      <c r="C7180">
        <f>(0.5*(A7180^3)*Wind!$B$11*Wind!$B$7*(VLOOKUP(A7180+0.5,'Wind - Power Curve'!$A$3:$E$47,5,TRUE))*Wind!$B$9)/1000</f>
        <v>6188.818040234929</v>
      </c>
      <c r="D7180" s="23" t="s">
        <v>9</v>
      </c>
    </row>
    <row r="7181" spans="1:4" x14ac:dyDescent="0.35">
      <c r="A7181" s="4">
        <f>Climate285!F7208*((113.5/10)^0.12)</f>
        <v>11.311171965656962</v>
      </c>
      <c r="B7181" s="24">
        <f>VLOOKUP(A7181,'Wind - Power Curve'!$A$3:$B$47,2)*Wind!$B$9</f>
        <v>6489.9000000000005</v>
      </c>
      <c r="C7181">
        <f>(0.5*(A7181^3)*Wind!$B$11*Wind!$B$7*(VLOOKUP(A7181+0.5,'Wind - Power Curve'!$A$3:$E$47,5,TRUE))*Wind!$B$9)/1000</f>
        <v>6516.2747541708677</v>
      </c>
      <c r="D7181" s="23" t="s">
        <v>9</v>
      </c>
    </row>
    <row r="7182" spans="1:4" x14ac:dyDescent="0.35">
      <c r="A7182" s="4">
        <f>Climate285!F7209*((113.5/10)^0.12)</f>
        <v>11.570829682061818</v>
      </c>
      <c r="B7182" s="24">
        <f>VLOOKUP(A7182,'Wind - Power Curve'!$A$3:$B$47,2)*Wind!$B$9</f>
        <v>6848.1</v>
      </c>
      <c r="C7182">
        <f>(0.5*(A7182^3)*Wind!$B$11*Wind!$B$7*(VLOOKUP(A7182+0.5,'Wind - Power Curve'!$A$3:$E$47,5,TRUE))*Wind!$B$9)/1000</f>
        <v>6320.0483508655034</v>
      </c>
      <c r="D7182" s="23" t="s">
        <v>9</v>
      </c>
    </row>
    <row r="7183" spans="1:4" x14ac:dyDescent="0.35">
      <c r="A7183" s="4">
        <f>Climate285!F7210*((113.5/10)^0.12)</f>
        <v>11.503907590204898</v>
      </c>
      <c r="B7183" s="24">
        <f>VLOOKUP(A7183,'Wind - Power Curve'!$A$3:$B$47,2)*Wind!$B$9</f>
        <v>6848.1</v>
      </c>
      <c r="C7183">
        <f>(0.5*(A7183^3)*Wind!$B$11*Wind!$B$7*(VLOOKUP(A7183+0.5,'Wind - Power Curve'!$A$3:$E$47,5,TRUE))*Wind!$B$9)/1000</f>
        <v>6211.0217640306519</v>
      </c>
      <c r="D7183" s="23" t="s">
        <v>9</v>
      </c>
    </row>
    <row r="7184" spans="1:4" x14ac:dyDescent="0.35">
      <c r="A7184" s="4">
        <f>Climate285!F7211*((113.5/10)^0.12)</f>
        <v>11.442339265696528</v>
      </c>
      <c r="B7184" s="24">
        <f>VLOOKUP(A7184,'Wind - Power Curve'!$A$3:$B$47,2)*Wind!$B$9</f>
        <v>6489.9000000000005</v>
      </c>
      <c r="C7184">
        <f>(0.5*(A7184^3)*Wind!$B$11*Wind!$B$7*(VLOOKUP(A7184+0.5,'Wind - Power Curve'!$A$3:$E$47,5,TRUE))*Wind!$B$9)/1000</f>
        <v>6745.6069742140644</v>
      </c>
      <c r="D7184" s="23" t="s">
        <v>9</v>
      </c>
    </row>
    <row r="7185" spans="1:4" x14ac:dyDescent="0.35">
      <c r="A7185" s="4">
        <f>Climate285!F7212*((113.5/10)^0.12)</f>
        <v>11.910793908694981</v>
      </c>
      <c r="B7185" s="24">
        <f>VLOOKUP(A7185,'Wind - Power Curve'!$A$3:$B$47,2)*Wind!$B$9</f>
        <v>6848.1</v>
      </c>
      <c r="C7185">
        <f>(0.5*(A7185^3)*Wind!$B$11*Wind!$B$7*(VLOOKUP(A7185+0.5,'Wind - Power Curve'!$A$3:$E$47,5,TRUE))*Wind!$B$9)/1000</f>
        <v>6893.6467998296621</v>
      </c>
      <c r="D7185" s="23" t="s">
        <v>9</v>
      </c>
    </row>
    <row r="7186" spans="1:4" x14ac:dyDescent="0.35">
      <c r="A7186" s="4">
        <f>Climate285!F7213*((113.5/10)^0.12)</f>
        <v>12.266819437373806</v>
      </c>
      <c r="B7186" s="24">
        <f>VLOOKUP(A7186,'Wind - Power Curve'!$A$3:$B$47,2)*Wind!$B$9</f>
        <v>7049.7</v>
      </c>
      <c r="C7186">
        <f>(0.5*(A7186^3)*Wind!$B$11*Wind!$B$7*(VLOOKUP(A7186+0.5,'Wind - Power Curve'!$A$3:$E$47,5,TRUE))*Wind!$B$9)/1000</f>
        <v>6752.6492262580005</v>
      </c>
      <c r="D7186" s="23" t="s">
        <v>9</v>
      </c>
    </row>
    <row r="7187" spans="1:4" x14ac:dyDescent="0.35">
      <c r="A7187" s="4">
        <f>Climate285!F7214*((113.5/10)^0.12)</f>
        <v>12.020546139340334</v>
      </c>
      <c r="B7187" s="24">
        <f>VLOOKUP(A7187,'Wind - Power Curve'!$A$3:$B$47,2)*Wind!$B$9</f>
        <v>7049.7</v>
      </c>
      <c r="C7187">
        <f>(0.5*(A7187^3)*Wind!$B$11*Wind!$B$7*(VLOOKUP(A7187+0.5,'Wind - Power Curve'!$A$3:$E$47,5,TRUE))*Wind!$B$9)/1000</f>
        <v>6354.0535656744269</v>
      </c>
      <c r="D7187" s="23" t="s">
        <v>9</v>
      </c>
    </row>
    <row r="7188" spans="1:4" x14ac:dyDescent="0.35">
      <c r="A7188" s="4">
        <f>Climate285!F7215*((113.5/10)^0.12)</f>
        <v>12.169113183262702</v>
      </c>
      <c r="B7188" s="24">
        <f>VLOOKUP(A7188,'Wind - Power Curve'!$A$3:$B$47,2)*Wind!$B$9</f>
        <v>7049.7</v>
      </c>
      <c r="C7188">
        <f>(0.5*(A7188^3)*Wind!$B$11*Wind!$B$7*(VLOOKUP(A7188+0.5,'Wind - Power Curve'!$A$3:$E$47,5,TRUE))*Wind!$B$9)/1000</f>
        <v>6592.5747639876181</v>
      </c>
      <c r="D7188" s="23" t="s">
        <v>9</v>
      </c>
    </row>
    <row r="7189" spans="1:4" x14ac:dyDescent="0.35">
      <c r="A7189" s="4">
        <f>Climate285!F7216*((113.5/10)^0.12)</f>
        <v>12.408694272110484</v>
      </c>
      <c r="B7189" s="24">
        <f>VLOOKUP(A7189,'Wind - Power Curve'!$A$3:$B$47,2)*Wind!$B$9</f>
        <v>7049.7</v>
      </c>
      <c r="C7189">
        <f>(0.5*(A7189^3)*Wind!$B$11*Wind!$B$7*(VLOOKUP(A7189+0.5,'Wind - Power Curve'!$A$3:$E$47,5,TRUE))*Wind!$B$9)/1000</f>
        <v>6989.6676446070023</v>
      </c>
      <c r="D7189" s="23" t="s">
        <v>9</v>
      </c>
    </row>
    <row r="7190" spans="1:4" x14ac:dyDescent="0.35">
      <c r="A7190" s="4">
        <f>Climate285!F7217*((113.5/10)^0.12)</f>
        <v>12.784796428346384</v>
      </c>
      <c r="B7190" s="24">
        <f>VLOOKUP(A7190,'Wind - Power Curve'!$A$3:$B$47,2)*Wind!$B$9</f>
        <v>7145.1</v>
      </c>
      <c r="C7190">
        <f>(0.5*(A7190^3)*Wind!$B$11*Wind!$B$7*(VLOOKUP(A7190+0.5,'Wind - Power Curve'!$A$3:$E$47,5,TRUE))*Wind!$B$9)/1000</f>
        <v>6831.1967727549027</v>
      </c>
      <c r="D7190" s="23" t="s">
        <v>9</v>
      </c>
    </row>
    <row r="7191" spans="1:4" x14ac:dyDescent="0.35">
      <c r="A7191" s="4">
        <f>Climate285!F7218*((113.5/10)^0.12)</f>
        <v>12.886518007968906</v>
      </c>
      <c r="B7191" s="24">
        <f>VLOOKUP(A7191,'Wind - Power Curve'!$A$3:$B$47,2)*Wind!$B$9</f>
        <v>7145.1</v>
      </c>
      <c r="C7191">
        <f>(0.5*(A7191^3)*Wind!$B$11*Wind!$B$7*(VLOOKUP(A7191+0.5,'Wind - Power Curve'!$A$3:$E$47,5,TRUE))*Wind!$B$9)/1000</f>
        <v>6995.5537662514562</v>
      </c>
      <c r="D7191" s="23" t="s">
        <v>9</v>
      </c>
    </row>
    <row r="7192" spans="1:4" x14ac:dyDescent="0.35">
      <c r="A7192" s="4">
        <f>Climate285!F7219*((113.5/10)^0.12)</f>
        <v>12.846364752854754</v>
      </c>
      <c r="B7192" s="24">
        <f>VLOOKUP(A7192,'Wind - Power Curve'!$A$3:$B$47,2)*Wind!$B$9</f>
        <v>7145.1</v>
      </c>
      <c r="C7192">
        <f>(0.5*(A7192^3)*Wind!$B$11*Wind!$B$7*(VLOOKUP(A7192+0.5,'Wind - Power Curve'!$A$3:$E$47,5,TRUE))*Wind!$B$9)/1000</f>
        <v>6930.3647239900547</v>
      </c>
      <c r="D7192" s="23" t="s">
        <v>9</v>
      </c>
    </row>
    <row r="7193" spans="1:4" x14ac:dyDescent="0.35">
      <c r="A7193" s="4">
        <f>Climate285!F7220*((113.5/10)^0.12)</f>
        <v>12.778104219160692</v>
      </c>
      <c r="B7193" s="24">
        <f>VLOOKUP(A7193,'Wind - Power Curve'!$A$3:$B$47,2)*Wind!$B$9</f>
        <v>7145.1</v>
      </c>
      <c r="C7193">
        <f>(0.5*(A7193^3)*Wind!$B$11*Wind!$B$7*(VLOOKUP(A7193+0.5,'Wind - Power Curve'!$A$3:$E$47,5,TRUE))*Wind!$B$9)/1000</f>
        <v>6820.4750051626979</v>
      </c>
      <c r="D7193" s="23" t="s">
        <v>9</v>
      </c>
    </row>
    <row r="7194" spans="1:4" x14ac:dyDescent="0.35">
      <c r="A7194" s="4">
        <f>Climate285!F7221*((113.5/10)^0.12)</f>
        <v>12.787473312020662</v>
      </c>
      <c r="B7194" s="24">
        <f>VLOOKUP(A7194,'Wind - Power Curve'!$A$3:$B$47,2)*Wind!$B$9</f>
        <v>7145.1</v>
      </c>
      <c r="C7194">
        <f>(0.5*(A7194^3)*Wind!$B$11*Wind!$B$7*(VLOOKUP(A7194+0.5,'Wind - Power Curve'!$A$3:$E$47,5,TRUE))*Wind!$B$9)/1000</f>
        <v>6835.4886240050073</v>
      </c>
      <c r="D7194" s="23" t="s">
        <v>9</v>
      </c>
    </row>
    <row r="7195" spans="1:4" x14ac:dyDescent="0.35">
      <c r="A7195" s="4">
        <f>Climate285!F7222*((113.5/10)^0.12)</f>
        <v>13.052484795774074</v>
      </c>
      <c r="B7195" s="24">
        <f>VLOOKUP(A7195,'Wind - Power Curve'!$A$3:$B$47,2)*Wind!$B$9</f>
        <v>7182</v>
      </c>
      <c r="C7195">
        <f>(0.5*(A7195^3)*Wind!$B$11*Wind!$B$7*(VLOOKUP(A7195+0.5,'Wind - Power Curve'!$A$3:$E$47,5,TRUE))*Wind!$B$9)/1000</f>
        <v>6502.5684997002882</v>
      </c>
      <c r="D7195" s="23" t="s">
        <v>9</v>
      </c>
    </row>
    <row r="7196" spans="1:4" x14ac:dyDescent="0.35">
      <c r="A7196" s="4">
        <f>Climate285!F7223*((113.5/10)^0.12)</f>
        <v>13.189005863162192</v>
      </c>
      <c r="B7196" s="24">
        <f>VLOOKUP(A7196,'Wind - Power Curve'!$A$3:$B$47,2)*Wind!$B$9</f>
        <v>7182</v>
      </c>
      <c r="C7196">
        <f>(0.5*(A7196^3)*Wind!$B$11*Wind!$B$7*(VLOOKUP(A7196+0.5,'Wind - Power Curve'!$A$3:$E$47,5,TRUE))*Wind!$B$9)/1000</f>
        <v>6708.74881904834</v>
      </c>
      <c r="D7196" s="23" t="s">
        <v>9</v>
      </c>
    </row>
    <row r="7197" spans="1:4" x14ac:dyDescent="0.35">
      <c r="A7197" s="4">
        <f>Climate285!F7224*((113.5/10)^0.12)</f>
        <v>12.98556270391715</v>
      </c>
      <c r="B7197" s="24">
        <f>VLOOKUP(A7197,'Wind - Power Curve'!$A$3:$B$47,2)*Wind!$B$9</f>
        <v>7145.1</v>
      </c>
      <c r="C7197">
        <f>(0.5*(A7197^3)*Wind!$B$11*Wind!$B$7*(VLOOKUP(A7197+0.5,'Wind - Power Curve'!$A$3:$E$47,5,TRUE))*Wind!$B$9)/1000</f>
        <v>7158.0984114258481</v>
      </c>
      <c r="D7197" s="23" t="s">
        <v>9</v>
      </c>
    </row>
    <row r="7198" spans="1:4" x14ac:dyDescent="0.35">
      <c r="A7198" s="4">
        <f>Climate285!F7225*((113.5/10)^0.12)</f>
        <v>13.02036219168275</v>
      </c>
      <c r="B7198" s="24">
        <f>VLOOKUP(A7198,'Wind - Power Curve'!$A$3:$B$47,2)*Wind!$B$9</f>
        <v>7182</v>
      </c>
      <c r="C7198">
        <f>(0.5*(A7198^3)*Wind!$B$11*Wind!$B$7*(VLOOKUP(A7198+0.5,'Wind - Power Curve'!$A$3:$E$47,5,TRUE))*Wind!$B$9)/1000</f>
        <v>6454.6774354744575</v>
      </c>
      <c r="D7198" s="23" t="s">
        <v>9</v>
      </c>
    </row>
    <row r="7199" spans="1:4" x14ac:dyDescent="0.35">
      <c r="A7199" s="4">
        <f>Climate285!F7226*((113.5/10)^0.12)</f>
        <v>12.866441380411828</v>
      </c>
      <c r="B7199" s="24">
        <f>VLOOKUP(A7199,'Wind - Power Curve'!$A$3:$B$47,2)*Wind!$B$9</f>
        <v>7145.1</v>
      </c>
      <c r="C7199">
        <f>(0.5*(A7199^3)*Wind!$B$11*Wind!$B$7*(VLOOKUP(A7199+0.5,'Wind - Power Curve'!$A$3:$E$47,5,TRUE))*Wind!$B$9)/1000</f>
        <v>6962.9083850957686</v>
      </c>
      <c r="D7199" s="23" t="s">
        <v>9</v>
      </c>
    </row>
    <row r="7200" spans="1:4" x14ac:dyDescent="0.35">
      <c r="A7200" s="4">
        <f>Climate285!F7227*((113.5/10)^0.12)</f>
        <v>12.610798989518388</v>
      </c>
      <c r="B7200" s="24">
        <f>VLOOKUP(A7200,'Wind - Power Curve'!$A$3:$B$47,2)*Wind!$B$9</f>
        <v>7145.1</v>
      </c>
      <c r="C7200">
        <f>(0.5*(A7200^3)*Wind!$B$11*Wind!$B$7*(VLOOKUP(A7200+0.5,'Wind - Power Curve'!$A$3:$E$47,5,TRUE))*Wind!$B$9)/1000</f>
        <v>6556.0635357174779</v>
      </c>
      <c r="D7200" s="23" t="s">
        <v>9</v>
      </c>
    </row>
    <row r="7201" spans="1:4" x14ac:dyDescent="0.35">
      <c r="A7201" s="4">
        <f>Climate285!F7228*((113.5/10)^0.12)</f>
        <v>12.385940760879128</v>
      </c>
      <c r="B7201" s="24">
        <f>VLOOKUP(A7201,'Wind - Power Curve'!$A$3:$B$47,2)*Wind!$B$9</f>
        <v>7049.7</v>
      </c>
      <c r="C7201">
        <f>(0.5*(A7201^3)*Wind!$B$11*Wind!$B$7*(VLOOKUP(A7201+0.5,'Wind - Power Curve'!$A$3:$E$47,5,TRUE))*Wind!$B$9)/1000</f>
        <v>6951.2877725628323</v>
      </c>
      <c r="D7201" s="23" t="s">
        <v>9</v>
      </c>
    </row>
    <row r="7202" spans="1:4" x14ac:dyDescent="0.35">
      <c r="A7202" s="4">
        <f>Climate285!F7229*((113.5/10)^0.12)</f>
        <v>12.066053161803042</v>
      </c>
      <c r="B7202" s="24">
        <f>VLOOKUP(A7202,'Wind - Power Curve'!$A$3:$B$47,2)*Wind!$B$9</f>
        <v>7049.7</v>
      </c>
      <c r="C7202">
        <f>(0.5*(A7202^3)*Wind!$B$11*Wind!$B$7*(VLOOKUP(A7202+0.5,'Wind - Power Curve'!$A$3:$E$47,5,TRUE))*Wind!$B$9)/1000</f>
        <v>6426.4920656683425</v>
      </c>
      <c r="D7202" s="23" t="s">
        <v>9</v>
      </c>
    </row>
    <row r="7203" spans="1:4" x14ac:dyDescent="0.35">
      <c r="A7203" s="4">
        <f>Climate285!F7230*((113.5/10)^0.12)</f>
        <v>11.813087654583876</v>
      </c>
      <c r="B7203" s="24">
        <f>VLOOKUP(A7203,'Wind - Power Curve'!$A$3:$B$47,2)*Wind!$B$9</f>
        <v>6848.1</v>
      </c>
      <c r="C7203">
        <f>(0.5*(A7203^3)*Wind!$B$11*Wind!$B$7*(VLOOKUP(A7203+0.5,'Wind - Power Curve'!$A$3:$E$47,5,TRUE))*Wind!$B$9)/1000</f>
        <v>6725.3854088989792</v>
      </c>
      <c r="D7203" s="23" t="s">
        <v>9</v>
      </c>
    </row>
    <row r="7204" spans="1:4" x14ac:dyDescent="0.35">
      <c r="A7204" s="4">
        <f>Climate285!F7231*((113.5/10)^0.12)</f>
        <v>11.321879500354068</v>
      </c>
      <c r="B7204" s="24">
        <f>VLOOKUP(A7204,'Wind - Power Curve'!$A$3:$B$47,2)*Wind!$B$9</f>
        <v>6489.9000000000005</v>
      </c>
      <c r="C7204">
        <f>(0.5*(A7204^3)*Wind!$B$11*Wind!$B$7*(VLOOKUP(A7204+0.5,'Wind - Power Curve'!$A$3:$E$47,5,TRUE))*Wind!$B$9)/1000</f>
        <v>6534.7978503009799</v>
      </c>
      <c r="D7204" s="23" t="s">
        <v>9</v>
      </c>
    </row>
    <row r="7205" spans="1:4" x14ac:dyDescent="0.35">
      <c r="A7205" s="4">
        <f>Climate285!F7232*((113.5/10)^0.12)</f>
        <v>11.420924196302312</v>
      </c>
      <c r="B7205" s="24">
        <f>VLOOKUP(A7205,'Wind - Power Curve'!$A$3:$B$47,2)*Wind!$B$9</f>
        <v>6489.9000000000005</v>
      </c>
      <c r="C7205">
        <f>(0.5*(A7205^3)*Wind!$B$11*Wind!$B$7*(VLOOKUP(A7205+0.5,'Wind - Power Curve'!$A$3:$E$47,5,TRUE))*Wind!$B$9)/1000</f>
        <v>6707.8033105400536</v>
      </c>
      <c r="D7205" s="23" t="s">
        <v>9</v>
      </c>
    </row>
    <row r="7206" spans="1:4" x14ac:dyDescent="0.35">
      <c r="A7206" s="4">
        <f>Climate285!F7233*((113.5/10)^0.12)</f>
        <v>11.482492520810682</v>
      </c>
      <c r="B7206" s="24">
        <f>VLOOKUP(A7206,'Wind - Power Curve'!$A$3:$B$47,2)*Wind!$B$9</f>
        <v>6489.9000000000005</v>
      </c>
      <c r="C7206">
        <f>(0.5*(A7206^3)*Wind!$B$11*Wind!$B$7*(VLOOKUP(A7206+0.5,'Wind - Power Curve'!$A$3:$E$47,5,TRUE))*Wind!$B$9)/1000</f>
        <v>6816.8711642438757</v>
      </c>
      <c r="D7206" s="23" t="s">
        <v>9</v>
      </c>
    </row>
    <row r="7207" spans="1:4" x14ac:dyDescent="0.35">
      <c r="A7207" s="4">
        <f>Climate285!F7234*((113.5/10)^0.12)</f>
        <v>11.644443983104432</v>
      </c>
      <c r="B7207" s="24">
        <f>VLOOKUP(A7207,'Wind - Power Curve'!$A$3:$B$47,2)*Wind!$B$9</f>
        <v>6848.1</v>
      </c>
      <c r="C7207">
        <f>(0.5*(A7207^3)*Wind!$B$11*Wind!$B$7*(VLOOKUP(A7207+0.5,'Wind - Power Curve'!$A$3:$E$47,5,TRUE))*Wind!$B$9)/1000</f>
        <v>6441.4429666273372</v>
      </c>
      <c r="D7207" s="23" t="s">
        <v>9</v>
      </c>
    </row>
    <row r="7208" spans="1:4" x14ac:dyDescent="0.35">
      <c r="A7208" s="4">
        <f>Climate285!F7235*((113.5/10)^0.12)</f>
        <v>11.912132350532122</v>
      </c>
      <c r="B7208" s="24">
        <f>VLOOKUP(A7208,'Wind - Power Curve'!$A$3:$B$47,2)*Wind!$B$9</f>
        <v>6848.1</v>
      </c>
      <c r="C7208">
        <f>(0.5*(A7208^3)*Wind!$B$11*Wind!$B$7*(VLOOKUP(A7208+0.5,'Wind - Power Curve'!$A$3:$E$47,5,TRUE))*Wind!$B$9)/1000</f>
        <v>6895.9710232759899</v>
      </c>
      <c r="D7208" s="23" t="s">
        <v>9</v>
      </c>
    </row>
    <row r="7209" spans="1:4" x14ac:dyDescent="0.35">
      <c r="A7209" s="4">
        <f>Climate285!F7236*((113.5/10)^0.12)</f>
        <v>12.198558903679748</v>
      </c>
      <c r="B7209" s="24">
        <f>VLOOKUP(A7209,'Wind - Power Curve'!$A$3:$B$47,2)*Wind!$B$9</f>
        <v>7049.7</v>
      </c>
      <c r="C7209">
        <f>(0.5*(A7209^3)*Wind!$B$11*Wind!$B$7*(VLOOKUP(A7209+0.5,'Wind - Power Curve'!$A$3:$E$47,5,TRUE))*Wind!$B$9)/1000</f>
        <v>6640.547005882966</v>
      </c>
      <c r="D7209" s="23" t="s">
        <v>9</v>
      </c>
    </row>
    <row r="7210" spans="1:4" x14ac:dyDescent="0.35">
      <c r="A7210" s="4">
        <f>Climate285!F7237*((113.5/10)^0.12)</f>
        <v>12.340433738416422</v>
      </c>
      <c r="B7210" s="24">
        <f>VLOOKUP(A7210,'Wind - Power Curve'!$A$3:$B$47,2)*Wind!$B$9</f>
        <v>7049.7</v>
      </c>
      <c r="C7210">
        <f>(0.5*(A7210^3)*Wind!$B$11*Wind!$B$7*(VLOOKUP(A7210+0.5,'Wind - Power Curve'!$A$3:$E$47,5,TRUE))*Wind!$B$9)/1000</f>
        <v>6874.9500266806044</v>
      </c>
      <c r="D7210" s="23" t="s">
        <v>9</v>
      </c>
    </row>
    <row r="7211" spans="1:4" x14ac:dyDescent="0.35">
      <c r="A7211" s="4">
        <f>Climate285!F7238*((113.5/10)^0.12)</f>
        <v>12.260127228188116</v>
      </c>
      <c r="B7211" s="24">
        <f>VLOOKUP(A7211,'Wind - Power Curve'!$A$3:$B$47,2)*Wind!$B$9</f>
        <v>7049.7</v>
      </c>
      <c r="C7211">
        <f>(0.5*(A7211^3)*Wind!$B$11*Wind!$B$7*(VLOOKUP(A7211+0.5,'Wind - Power Curve'!$A$3:$E$47,5,TRUE))*Wind!$B$9)/1000</f>
        <v>6741.603455450856</v>
      </c>
      <c r="D7211" s="23" t="s">
        <v>9</v>
      </c>
    </row>
    <row r="7212" spans="1:4" x14ac:dyDescent="0.35">
      <c r="A7212" s="4">
        <f>Climate285!F7239*((113.5/10)^0.12)</f>
        <v>12.391294528227682</v>
      </c>
      <c r="B7212" s="24">
        <f>VLOOKUP(A7212,'Wind - Power Curve'!$A$3:$B$47,2)*Wind!$B$9</f>
        <v>7049.7</v>
      </c>
      <c r="C7212">
        <f>(0.5*(A7212^3)*Wind!$B$11*Wind!$B$7*(VLOOKUP(A7212+0.5,'Wind - Power Curve'!$A$3:$E$47,5,TRUE))*Wind!$B$9)/1000</f>
        <v>6960.3056582794243</v>
      </c>
      <c r="D7212" s="23" t="s">
        <v>9</v>
      </c>
    </row>
    <row r="7213" spans="1:4" x14ac:dyDescent="0.35">
      <c r="A7213" s="4">
        <f>Climate285!F7240*((113.5/10)^0.12)</f>
        <v>12.648275360958262</v>
      </c>
      <c r="B7213" s="24">
        <f>VLOOKUP(A7213,'Wind - Power Curve'!$A$3:$B$47,2)*Wind!$B$9</f>
        <v>7145.1</v>
      </c>
      <c r="C7213">
        <f>(0.5*(A7213^3)*Wind!$B$11*Wind!$B$7*(VLOOKUP(A7213+0.5,'Wind - Power Curve'!$A$3:$E$47,5,TRUE))*Wind!$B$9)/1000</f>
        <v>6614.6867090008373</v>
      </c>
      <c r="D7213" s="23" t="s">
        <v>9</v>
      </c>
    </row>
    <row r="7214" spans="1:4" x14ac:dyDescent="0.35">
      <c r="A7214" s="4">
        <f>Climate285!F7241*((113.5/10)^0.12)</f>
        <v>12.269496321048084</v>
      </c>
      <c r="B7214" s="24">
        <f>VLOOKUP(A7214,'Wind - Power Curve'!$A$3:$B$47,2)*Wind!$B$9</f>
        <v>7049.7</v>
      </c>
      <c r="C7214">
        <f>(0.5*(A7214^3)*Wind!$B$11*Wind!$B$7*(VLOOKUP(A7214+0.5,'Wind - Power Curve'!$A$3:$E$47,5,TRUE))*Wind!$B$9)/1000</f>
        <v>6757.0709106486102</v>
      </c>
      <c r="D7214" s="23" t="s">
        <v>9</v>
      </c>
    </row>
    <row r="7215" spans="1:4" x14ac:dyDescent="0.35">
      <c r="A7215" s="4">
        <f>Climate285!F7242*((113.5/10)^0.12)</f>
        <v>12.115575509777164</v>
      </c>
      <c r="B7215" s="24">
        <f>VLOOKUP(A7215,'Wind - Power Curve'!$A$3:$B$47,2)*Wind!$B$9</f>
        <v>7049.7</v>
      </c>
      <c r="C7215">
        <f>(0.5*(A7215^3)*Wind!$B$11*Wind!$B$7*(VLOOKUP(A7215+0.5,'Wind - Power Curve'!$A$3:$E$47,5,TRUE))*Wind!$B$9)/1000</f>
        <v>6505.9454619722846</v>
      </c>
      <c r="D7215" s="23" t="s">
        <v>9</v>
      </c>
    </row>
    <row r="7216" spans="1:4" x14ac:dyDescent="0.35">
      <c r="A7216" s="4">
        <f>Climate285!F7243*((113.5/10)^0.12)</f>
        <v>11.738134911704122</v>
      </c>
      <c r="B7216" s="24">
        <f>VLOOKUP(A7216,'Wind - Power Curve'!$A$3:$B$47,2)*Wind!$B$9</f>
        <v>6848.1</v>
      </c>
      <c r="C7216">
        <f>(0.5*(A7216^3)*Wind!$B$11*Wind!$B$7*(VLOOKUP(A7216+0.5,'Wind - Power Curve'!$A$3:$E$47,5,TRUE))*Wind!$B$9)/1000</f>
        <v>6598.1804414242388</v>
      </c>
      <c r="D7216" s="23" t="s">
        <v>9</v>
      </c>
    </row>
    <row r="7217" spans="1:4" x14ac:dyDescent="0.35">
      <c r="A7217" s="4">
        <f>Climate285!F7244*((113.5/10)^0.12)</f>
        <v>11.300464430959853</v>
      </c>
      <c r="B7217" s="24">
        <f>VLOOKUP(A7217,'Wind - Power Curve'!$A$3:$B$47,2)*Wind!$B$9</f>
        <v>6489.9000000000005</v>
      </c>
      <c r="C7217">
        <f>(0.5*(A7217^3)*Wind!$B$11*Wind!$B$7*(VLOOKUP(A7217+0.5,'Wind - Power Curve'!$A$3:$E$47,5,TRUE))*Wind!$B$9)/1000</f>
        <v>6497.7866940319564</v>
      </c>
      <c r="D7217" s="23" t="s">
        <v>9</v>
      </c>
    </row>
    <row r="7218" spans="1:4" x14ac:dyDescent="0.35">
      <c r="A7218" s="4">
        <f>Climate285!F7245*((113.5/10)^0.12)</f>
        <v>11.279049361565638</v>
      </c>
      <c r="B7218" s="24">
        <f>VLOOKUP(A7218,'Wind - Power Curve'!$A$3:$B$47,2)*Wind!$B$9</f>
        <v>6489.9000000000005</v>
      </c>
      <c r="C7218">
        <f>(0.5*(A7218^3)*Wind!$B$11*Wind!$B$7*(VLOOKUP(A7218+0.5,'Wind - Power Curve'!$A$3:$E$47,5,TRUE))*Wind!$B$9)/1000</f>
        <v>6460.9155490627963</v>
      </c>
      <c r="D7218" s="23" t="s">
        <v>9</v>
      </c>
    </row>
    <row r="7219" spans="1:4" x14ac:dyDescent="0.35">
      <c r="A7219" s="4">
        <f>Climate285!F7246*((113.5/10)^0.12)</f>
        <v>11.169297130920288</v>
      </c>
      <c r="B7219" s="24">
        <f>VLOOKUP(A7219,'Wind - Power Curve'!$A$3:$B$47,2)*Wind!$B$9</f>
        <v>6489.9000000000005</v>
      </c>
      <c r="C7219">
        <f>(0.5*(A7219^3)*Wind!$B$11*Wind!$B$7*(VLOOKUP(A7219+0.5,'Wind - Power Curve'!$A$3:$E$47,5,TRUE))*Wind!$B$9)/1000</f>
        <v>6274.1385616638991</v>
      </c>
      <c r="D7219" s="23" t="s">
        <v>9</v>
      </c>
    </row>
    <row r="7220" spans="1:4" x14ac:dyDescent="0.35">
      <c r="A7220" s="4">
        <f>Climate285!F7247*((113.5/10)^0.12)</f>
        <v>11.493200055507788</v>
      </c>
      <c r="B7220" s="24">
        <f>VLOOKUP(A7220,'Wind - Power Curve'!$A$3:$B$47,2)*Wind!$B$9</f>
        <v>6489.9000000000005</v>
      </c>
      <c r="C7220">
        <f>(0.5*(A7220^3)*Wind!$B$11*Wind!$B$7*(VLOOKUP(A7220+0.5,'Wind - Power Curve'!$A$3:$E$47,5,TRUE))*Wind!$B$9)/1000</f>
        <v>6835.9593468425483</v>
      </c>
      <c r="D7220" s="23" t="s">
        <v>9</v>
      </c>
    </row>
    <row r="7221" spans="1:4" x14ac:dyDescent="0.35">
      <c r="A7221" s="4">
        <f>Climate285!F7248*((113.5/10)^0.12)</f>
        <v>11.313848849331237</v>
      </c>
      <c r="B7221" s="24">
        <f>VLOOKUP(A7221,'Wind - Power Curve'!$A$3:$B$47,2)*Wind!$B$9</f>
        <v>6489.9000000000005</v>
      </c>
      <c r="C7221">
        <f>(0.5*(A7221^3)*Wind!$B$11*Wind!$B$7*(VLOOKUP(A7221+0.5,'Wind - Power Curve'!$A$3:$E$47,5,TRUE))*Wind!$B$9)/1000</f>
        <v>6520.9022422836597</v>
      </c>
      <c r="D7221" s="23" t="s">
        <v>9</v>
      </c>
    </row>
    <row r="7222" spans="1:4" x14ac:dyDescent="0.35">
      <c r="A7222" s="4">
        <f>Climate285!F7249*((113.5/10)^0.12)</f>
        <v>11.625705797384494</v>
      </c>
      <c r="B7222" s="24">
        <f>VLOOKUP(A7222,'Wind - Power Curve'!$A$3:$B$47,2)*Wind!$B$9</f>
        <v>6848.1</v>
      </c>
      <c r="C7222">
        <f>(0.5*(A7222^3)*Wind!$B$11*Wind!$B$7*(VLOOKUP(A7222+0.5,'Wind - Power Curve'!$A$3:$E$47,5,TRUE))*Wind!$B$9)/1000</f>
        <v>6410.3963591073589</v>
      </c>
      <c r="D7222" s="23" t="s">
        <v>9</v>
      </c>
    </row>
    <row r="7223" spans="1:4" x14ac:dyDescent="0.35">
      <c r="A7223" s="4">
        <f>Climate285!F7250*((113.5/10)^0.12)</f>
        <v>11.830487398466676</v>
      </c>
      <c r="B7223" s="24">
        <f>VLOOKUP(A7223,'Wind - Power Curve'!$A$3:$B$47,2)*Wind!$B$9</f>
        <v>6848.1</v>
      </c>
      <c r="C7223">
        <f>(0.5*(A7223^3)*Wind!$B$11*Wind!$B$7*(VLOOKUP(A7223+0.5,'Wind - Power Curve'!$A$3:$E$47,5,TRUE))*Wind!$B$9)/1000</f>
        <v>6755.1470849808538</v>
      </c>
      <c r="D7223" s="23" t="s">
        <v>9</v>
      </c>
    </row>
    <row r="7224" spans="1:4" x14ac:dyDescent="0.35">
      <c r="A7224" s="4">
        <f>Climate285!F7251*((113.5/10)^0.12)</f>
        <v>12.074083812825874</v>
      </c>
      <c r="B7224" s="24">
        <f>VLOOKUP(A7224,'Wind - Power Curve'!$A$3:$B$47,2)*Wind!$B$9</f>
        <v>7049.7</v>
      </c>
      <c r="C7224">
        <f>(0.5*(A7224^3)*Wind!$B$11*Wind!$B$7*(VLOOKUP(A7224+0.5,'Wind - Power Curve'!$A$3:$E$47,5,TRUE))*Wind!$B$9)/1000</f>
        <v>6439.3322058625936</v>
      </c>
      <c r="D7224" s="23" t="s">
        <v>9</v>
      </c>
    </row>
    <row r="7225" spans="1:4" x14ac:dyDescent="0.35">
      <c r="A7225" s="4">
        <f>Climate285!F7252*((113.5/10)^0.12)</f>
        <v>11.859933118883722</v>
      </c>
      <c r="B7225" s="24">
        <f>VLOOKUP(A7225,'Wind - Power Curve'!$A$3:$B$47,2)*Wind!$B$9</f>
        <v>6848.1</v>
      </c>
      <c r="C7225">
        <f>(0.5*(A7225^3)*Wind!$B$11*Wind!$B$7*(VLOOKUP(A7225+0.5,'Wind - Power Curve'!$A$3:$E$47,5,TRUE))*Wind!$B$9)/1000</f>
        <v>6805.7127948604821</v>
      </c>
      <c r="D7225" s="23" t="s">
        <v>9</v>
      </c>
    </row>
    <row r="7226" spans="1:4" x14ac:dyDescent="0.35">
      <c r="A7226" s="4">
        <f>Climate285!F7253*((113.5/10)^0.12)</f>
        <v>11.635074890244463</v>
      </c>
      <c r="B7226" s="24">
        <f>VLOOKUP(A7226,'Wind - Power Curve'!$A$3:$B$47,2)*Wind!$B$9</f>
        <v>6848.1</v>
      </c>
      <c r="C7226">
        <f>(0.5*(A7226^3)*Wind!$B$11*Wind!$B$7*(VLOOKUP(A7226+0.5,'Wind - Power Curve'!$A$3:$E$47,5,TRUE))*Wind!$B$9)/1000</f>
        <v>6425.9071627980002</v>
      </c>
      <c r="D7226" s="23" t="s">
        <v>9</v>
      </c>
    </row>
    <row r="7227" spans="1:4" x14ac:dyDescent="0.35">
      <c r="A7227" s="4">
        <f>Climate285!F7254*((113.5/10)^0.12)</f>
        <v>11.722073609658461</v>
      </c>
      <c r="B7227" s="24">
        <f>VLOOKUP(A7227,'Wind - Power Curve'!$A$3:$B$47,2)*Wind!$B$9</f>
        <v>6848.1</v>
      </c>
      <c r="C7227">
        <f>(0.5*(A7227^3)*Wind!$B$11*Wind!$B$7*(VLOOKUP(A7227+0.5,'Wind - Power Curve'!$A$3:$E$47,5,TRUE))*Wind!$B$9)/1000</f>
        <v>6571.1325935977939</v>
      </c>
      <c r="D7227" s="23" t="s">
        <v>9</v>
      </c>
    </row>
    <row r="7228" spans="1:4" x14ac:dyDescent="0.35">
      <c r="A7228" s="4">
        <f>Climate285!F7255*((113.5/10)^0.12)</f>
        <v>12.005823279131812</v>
      </c>
      <c r="B7228" s="24">
        <f>VLOOKUP(A7228,'Wind - Power Curve'!$A$3:$B$47,2)*Wind!$B$9</f>
        <v>7049.7</v>
      </c>
      <c r="C7228">
        <f>(0.5*(A7228^3)*Wind!$B$11*Wind!$B$7*(VLOOKUP(A7228+0.5,'Wind - Power Curve'!$A$3:$E$47,5,TRUE))*Wind!$B$9)/1000</f>
        <v>6330.7346646412543</v>
      </c>
      <c r="D7228" s="23" t="s">
        <v>9</v>
      </c>
    </row>
    <row r="7229" spans="1:4" x14ac:dyDescent="0.35">
      <c r="A7229" s="4">
        <f>Climate285!F7256*((113.5/10)^0.12)</f>
        <v>11.390140034048128</v>
      </c>
      <c r="B7229" s="24">
        <f>VLOOKUP(A7229,'Wind - Power Curve'!$A$3:$B$47,2)*Wind!$B$9</f>
        <v>6489.9000000000005</v>
      </c>
      <c r="C7229">
        <f>(0.5*(A7229^3)*Wind!$B$11*Wind!$B$7*(VLOOKUP(A7229+0.5,'Wind - Power Curve'!$A$3:$E$47,5,TRUE))*Wind!$B$9)/1000</f>
        <v>6653.7083842097318</v>
      </c>
      <c r="D7229" s="23" t="s">
        <v>9</v>
      </c>
    </row>
    <row r="7230" spans="1:4" x14ac:dyDescent="0.35">
      <c r="A7230" s="4">
        <f>Climate285!F7257*((113.5/10)^0.12)</f>
        <v>11.965670024017658</v>
      </c>
      <c r="B7230" s="24">
        <f>VLOOKUP(A7230,'Wind - Power Curve'!$A$3:$B$47,2)*Wind!$B$9</f>
        <v>6848.1</v>
      </c>
      <c r="C7230">
        <f>(0.5*(A7230^3)*Wind!$B$11*Wind!$B$7*(VLOOKUP(A7230+0.5,'Wind - Power Curve'!$A$3:$E$47,5,TRUE))*Wind!$B$9)/1000</f>
        <v>6989.3689187787722</v>
      </c>
      <c r="D7230" s="23" t="s">
        <v>9</v>
      </c>
    </row>
    <row r="7231" spans="1:4" x14ac:dyDescent="0.35">
      <c r="A7231" s="4">
        <f>Climate285!F7258*((113.5/10)^0.12)</f>
        <v>11.941578070949168</v>
      </c>
      <c r="B7231" s="24">
        <f>VLOOKUP(A7231,'Wind - Power Curve'!$A$3:$B$47,2)*Wind!$B$9</f>
        <v>6848.1</v>
      </c>
      <c r="C7231">
        <f>(0.5*(A7231^3)*Wind!$B$11*Wind!$B$7*(VLOOKUP(A7231+0.5,'Wind - Power Curve'!$A$3:$E$47,5,TRUE))*Wind!$B$9)/1000</f>
        <v>6947.2361991296566</v>
      </c>
      <c r="D7231" s="23" t="s">
        <v>9</v>
      </c>
    </row>
    <row r="7232" spans="1:4" x14ac:dyDescent="0.35">
      <c r="A7232" s="4">
        <f>Climate285!F7259*((113.5/10)^0.12)</f>
        <v>11.623028913710217</v>
      </c>
      <c r="B7232" s="24">
        <f>VLOOKUP(A7232,'Wind - Power Curve'!$A$3:$B$47,2)*Wind!$B$9</f>
        <v>6848.1</v>
      </c>
      <c r="C7232">
        <f>(0.5*(A7232^3)*Wind!$B$11*Wind!$B$7*(VLOOKUP(A7232+0.5,'Wind - Power Curve'!$A$3:$E$47,5,TRUE))*Wind!$B$9)/1000</f>
        <v>6405.9692899550373</v>
      </c>
      <c r="D7232" s="23" t="s">
        <v>9</v>
      </c>
    </row>
    <row r="7233" spans="1:4" x14ac:dyDescent="0.35">
      <c r="A7233" s="4">
        <f>Climate285!F7260*((113.5/10)^0.12)</f>
        <v>11.724750493332738</v>
      </c>
      <c r="B7233" s="24">
        <f>VLOOKUP(A7233,'Wind - Power Curve'!$A$3:$B$47,2)*Wind!$B$9</f>
        <v>6848.1</v>
      </c>
      <c r="C7233">
        <f>(0.5*(A7233^3)*Wind!$B$11*Wind!$B$7*(VLOOKUP(A7233+0.5,'Wind - Power Curve'!$A$3:$E$47,5,TRUE))*Wind!$B$9)/1000</f>
        <v>6575.6354252778656</v>
      </c>
      <c r="D7233" s="23" t="s">
        <v>9</v>
      </c>
    </row>
    <row r="7234" spans="1:4" x14ac:dyDescent="0.35">
      <c r="A7234" s="4">
        <f>Climate285!F7261*((113.5/10)^0.12)</f>
        <v>11.811749212746737</v>
      </c>
      <c r="B7234" s="24">
        <f>VLOOKUP(A7234,'Wind - Power Curve'!$A$3:$B$47,2)*Wind!$B$9</f>
        <v>6848.1</v>
      </c>
      <c r="C7234">
        <f>(0.5*(A7234^3)*Wind!$B$11*Wind!$B$7*(VLOOKUP(A7234+0.5,'Wind - Power Curve'!$A$3:$E$47,5,TRUE))*Wind!$B$9)/1000</f>
        <v>6723.0996769340936</v>
      </c>
      <c r="D7234" s="23" t="s">
        <v>9</v>
      </c>
    </row>
    <row r="7235" spans="1:4" x14ac:dyDescent="0.35">
      <c r="A7235" s="4">
        <f>Climate285!F7262*((113.5/10)^0.12)</f>
        <v>11.661843726987232</v>
      </c>
      <c r="B7235" s="24">
        <f>VLOOKUP(A7235,'Wind - Power Curve'!$A$3:$B$47,2)*Wind!$B$9</f>
        <v>6848.1</v>
      </c>
      <c r="C7235">
        <f>(0.5*(A7235^3)*Wind!$B$11*Wind!$B$7*(VLOOKUP(A7235+0.5,'Wind - Power Curve'!$A$3:$E$47,5,TRUE))*Wind!$B$9)/1000</f>
        <v>6470.3615693068223</v>
      </c>
      <c r="D7235" s="23" t="s">
        <v>9</v>
      </c>
    </row>
    <row r="7236" spans="1:4" x14ac:dyDescent="0.35">
      <c r="A7236" s="4">
        <f>Climate285!F7263*((113.5/10)^0.12)</f>
        <v>11.42360107997659</v>
      </c>
      <c r="B7236" s="24">
        <f>VLOOKUP(A7236,'Wind - Power Curve'!$A$3:$B$47,2)*Wind!$B$9</f>
        <v>6489.9000000000005</v>
      </c>
      <c r="C7236">
        <f>(0.5*(A7236^3)*Wind!$B$11*Wind!$B$7*(VLOOKUP(A7236+0.5,'Wind - Power Curve'!$A$3:$E$47,5,TRUE))*Wind!$B$9)/1000</f>
        <v>6712.5210245699545</v>
      </c>
      <c r="D7236" s="23" t="s">
        <v>9</v>
      </c>
    </row>
    <row r="7237" spans="1:4" x14ac:dyDescent="0.35">
      <c r="A7237" s="4">
        <f>Climate285!F7264*((113.5/10)^0.12)</f>
        <v>11.2951106636113</v>
      </c>
      <c r="B7237" s="24">
        <f>VLOOKUP(A7237,'Wind - Power Curve'!$A$3:$B$47,2)*Wind!$B$9</f>
        <v>6489.9000000000005</v>
      </c>
      <c r="C7237">
        <f>(0.5*(A7237^3)*Wind!$B$11*Wind!$B$7*(VLOOKUP(A7237+0.5,'Wind - Power Curve'!$A$3:$E$47,5,TRUE))*Wind!$B$9)/1000</f>
        <v>6488.5557920947595</v>
      </c>
      <c r="D7237" s="23" t="s">
        <v>9</v>
      </c>
    </row>
    <row r="7238" spans="1:4" x14ac:dyDescent="0.35">
      <c r="A7238" s="4">
        <f>Climate285!F7265*((113.5/10)^0.12)</f>
        <v>11.50123070653062</v>
      </c>
      <c r="B7238" s="24">
        <f>VLOOKUP(A7238,'Wind - Power Curve'!$A$3:$B$47,2)*Wind!$B$9</f>
        <v>6848.1</v>
      </c>
      <c r="C7238">
        <f>(0.5*(A7238^3)*Wind!$B$11*Wind!$B$7*(VLOOKUP(A7238+0.5,'Wind - Power Curve'!$A$3:$E$47,5,TRUE))*Wind!$B$9)/1000</f>
        <v>6206.6869810552953</v>
      </c>
      <c r="D7238" s="23" t="s">
        <v>9</v>
      </c>
    </row>
    <row r="7239" spans="1:4" x14ac:dyDescent="0.35">
      <c r="A7239" s="4">
        <f>Climate285!F7266*((113.5/10)^0.12)</f>
        <v>11.403524452419513</v>
      </c>
      <c r="B7239" s="24">
        <f>VLOOKUP(A7239,'Wind - Power Curve'!$A$3:$B$47,2)*Wind!$B$9</f>
        <v>6489.9000000000005</v>
      </c>
      <c r="C7239">
        <f>(0.5*(A7239^3)*Wind!$B$11*Wind!$B$7*(VLOOKUP(A7239+0.5,'Wind - Power Curve'!$A$3:$E$47,5,TRUE))*Wind!$B$9)/1000</f>
        <v>6677.1920392291713</v>
      </c>
      <c r="D7239" s="23" t="s">
        <v>9</v>
      </c>
    </row>
    <row r="7240" spans="1:4" x14ac:dyDescent="0.35">
      <c r="A7240" s="4">
        <f>Climate285!F7267*((113.5/10)^0.12)</f>
        <v>11.018053203323642</v>
      </c>
      <c r="B7240" s="24">
        <f>VLOOKUP(A7240,'Wind - Power Curve'!$A$3:$B$47,2)*Wind!$B$9</f>
        <v>6489.9000000000005</v>
      </c>
      <c r="C7240">
        <f>(0.5*(A7240^3)*Wind!$B$11*Wind!$B$7*(VLOOKUP(A7240+0.5,'Wind - Power Curve'!$A$3:$E$47,5,TRUE))*Wind!$B$9)/1000</f>
        <v>6022.6991272038604</v>
      </c>
      <c r="D7240" s="23" t="s">
        <v>9</v>
      </c>
    </row>
    <row r="7241" spans="1:4" x14ac:dyDescent="0.35">
      <c r="A7241" s="4">
        <f>Climate285!F7268*((113.5/10)^0.12)</f>
        <v>10.830671346124262</v>
      </c>
      <c r="B7241" s="24">
        <f>VLOOKUP(A7241,'Wind - Power Curve'!$A$3:$B$47,2)*Wind!$B$9</f>
        <v>5968.8</v>
      </c>
      <c r="C7241">
        <f>(0.5*(A7241^3)*Wind!$B$11*Wind!$B$7*(VLOOKUP(A7241+0.5,'Wind - Power Curve'!$A$3:$E$47,5,TRUE))*Wind!$B$9)/1000</f>
        <v>6194.7827732278029</v>
      </c>
      <c r="D7241" s="23" t="s">
        <v>9</v>
      </c>
    </row>
    <row r="7242" spans="1:4" x14ac:dyDescent="0.35">
      <c r="A7242" s="4">
        <f>Climate285!F7269*((113.5/10)^0.12)</f>
        <v>11.048837365577828</v>
      </c>
      <c r="B7242" s="24">
        <f>VLOOKUP(A7242,'Wind - Power Curve'!$A$3:$B$47,2)*Wind!$B$9</f>
        <v>6489.9000000000005</v>
      </c>
      <c r="C7242">
        <f>(0.5*(A7242^3)*Wind!$B$11*Wind!$B$7*(VLOOKUP(A7242+0.5,'Wind - Power Curve'!$A$3:$E$47,5,TRUE))*Wind!$B$9)/1000</f>
        <v>6073.3221110103477</v>
      </c>
      <c r="D7242" s="23" t="s">
        <v>9</v>
      </c>
    </row>
    <row r="7243" spans="1:4" x14ac:dyDescent="0.35">
      <c r="A7243" s="4">
        <f>Climate285!F7270*((113.5/10)^0.12)</f>
        <v>11.019391645160782</v>
      </c>
      <c r="B7243" s="24">
        <f>VLOOKUP(A7243,'Wind - Power Curve'!$A$3:$B$47,2)*Wind!$B$9</f>
        <v>6489.9000000000005</v>
      </c>
      <c r="C7243">
        <f>(0.5*(A7243^3)*Wind!$B$11*Wind!$B$7*(VLOOKUP(A7243+0.5,'Wind - Power Curve'!$A$3:$E$47,5,TRUE))*Wind!$B$9)/1000</f>
        <v>6024.8942550381289</v>
      </c>
      <c r="D7243" s="23" t="s">
        <v>9</v>
      </c>
    </row>
    <row r="7244" spans="1:4" x14ac:dyDescent="0.35">
      <c r="A7244" s="4">
        <f>Climate285!F7271*((113.5/10)^0.12)</f>
        <v>11.099698155389087</v>
      </c>
      <c r="B7244" s="24">
        <f>VLOOKUP(A7244,'Wind - Power Curve'!$A$3:$B$47,2)*Wind!$B$9</f>
        <v>6489.9000000000005</v>
      </c>
      <c r="C7244">
        <f>(0.5*(A7244^3)*Wind!$B$11*Wind!$B$7*(VLOOKUP(A7244+0.5,'Wind - Power Curve'!$A$3:$E$47,5,TRUE))*Wind!$B$9)/1000</f>
        <v>6157.5802243577555</v>
      </c>
      <c r="D7244" s="23" t="s">
        <v>9</v>
      </c>
    </row>
    <row r="7245" spans="1:4" x14ac:dyDescent="0.35">
      <c r="A7245" s="4">
        <f>Climate285!F7272*((113.5/10)^0.12)</f>
        <v>11.233542339102932</v>
      </c>
      <c r="B7245" s="24">
        <f>VLOOKUP(A7245,'Wind - Power Curve'!$A$3:$B$47,2)*Wind!$B$9</f>
        <v>6489.9000000000005</v>
      </c>
      <c r="C7245">
        <f>(0.5*(A7245^3)*Wind!$B$11*Wind!$B$7*(VLOOKUP(A7245+0.5,'Wind - Power Curve'!$A$3:$E$47,5,TRUE))*Wind!$B$9)/1000</f>
        <v>6383.0280359271464</v>
      </c>
      <c r="D7245" s="23" t="s">
        <v>9</v>
      </c>
    </row>
    <row r="7246" spans="1:4" x14ac:dyDescent="0.35">
      <c r="A7246" s="4">
        <f>Climate285!F7273*((113.5/10)^0.12)</f>
        <v>11.062221783949212</v>
      </c>
      <c r="B7246" s="24">
        <f>VLOOKUP(A7246,'Wind - Power Curve'!$A$3:$B$47,2)*Wind!$B$9</f>
        <v>6489.9000000000005</v>
      </c>
      <c r="C7246">
        <f>(0.5*(A7246^3)*Wind!$B$11*Wind!$B$7*(VLOOKUP(A7246+0.5,'Wind - Power Curve'!$A$3:$E$47,5,TRUE))*Wind!$B$9)/1000</f>
        <v>6095.4202899036609</v>
      </c>
      <c r="D7246" s="23" t="s">
        <v>9</v>
      </c>
    </row>
    <row r="7247" spans="1:4" x14ac:dyDescent="0.35">
      <c r="A7247" s="4">
        <f>Climate285!F7274*((113.5/10)^0.12)</f>
        <v>10.746349510384539</v>
      </c>
      <c r="B7247" s="24">
        <f>VLOOKUP(A7247,'Wind - Power Curve'!$A$3:$B$47,2)*Wind!$B$9</f>
        <v>5968.8</v>
      </c>
      <c r="C7247">
        <f>(0.5*(A7247^3)*Wind!$B$11*Wind!$B$7*(VLOOKUP(A7247+0.5,'Wind - Power Curve'!$A$3:$E$47,5,TRUE))*Wind!$B$9)/1000</f>
        <v>6051.2184793110137</v>
      </c>
      <c r="D7247" s="23" t="s">
        <v>9</v>
      </c>
    </row>
    <row r="7248" spans="1:4" x14ac:dyDescent="0.35">
      <c r="A7248" s="4">
        <f>Climate285!F7275*((113.5/10)^0.12)</f>
        <v>11.070252434972042</v>
      </c>
      <c r="B7248" s="24">
        <f>VLOOKUP(A7248,'Wind - Power Curve'!$A$3:$B$47,2)*Wind!$B$9</f>
        <v>6489.9000000000005</v>
      </c>
      <c r="C7248">
        <f>(0.5*(A7248^3)*Wind!$B$11*Wind!$B$7*(VLOOKUP(A7248+0.5,'Wind - Power Curve'!$A$3:$E$47,5,TRUE))*Wind!$B$9)/1000</f>
        <v>6108.7048917508928</v>
      </c>
      <c r="D7248" s="23" t="s">
        <v>9</v>
      </c>
    </row>
    <row r="7249" spans="1:4" x14ac:dyDescent="0.35">
      <c r="A7249" s="4">
        <f>Climate285!F7276*((113.5/10)^0.12)</f>
        <v>11.404862894256652</v>
      </c>
      <c r="B7249" s="24">
        <f>VLOOKUP(A7249,'Wind - Power Curve'!$A$3:$B$47,2)*Wind!$B$9</f>
        <v>6489.9000000000005</v>
      </c>
      <c r="C7249">
        <f>(0.5*(A7249^3)*Wind!$B$11*Wind!$B$7*(VLOOKUP(A7249+0.5,'Wind - Power Curve'!$A$3:$E$47,5,TRUE))*Wind!$B$9)/1000</f>
        <v>6679.5434391509598</v>
      </c>
      <c r="D7249" s="23" t="s">
        <v>9</v>
      </c>
    </row>
    <row r="7250" spans="1:4" x14ac:dyDescent="0.35">
      <c r="A7250" s="4">
        <f>Climate285!F7277*((113.5/10)^0.12)</f>
        <v>10.833348229798537</v>
      </c>
      <c r="B7250" s="24">
        <f>VLOOKUP(A7250,'Wind - Power Curve'!$A$3:$B$47,2)*Wind!$B$9</f>
        <v>5968.8</v>
      </c>
      <c r="C7250">
        <f>(0.5*(A7250^3)*Wind!$B$11*Wind!$B$7*(VLOOKUP(A7250+0.5,'Wind - Power Curve'!$A$3:$E$47,5,TRUE))*Wind!$B$9)/1000</f>
        <v>6199.3771731197021</v>
      </c>
      <c r="D7250" s="23" t="s">
        <v>9</v>
      </c>
    </row>
    <row r="7251" spans="1:4" x14ac:dyDescent="0.35">
      <c r="A7251" s="4">
        <f>Climate285!F7278*((113.5/10)^0.12)</f>
        <v>10.817286927752878</v>
      </c>
      <c r="B7251" s="24">
        <f>VLOOKUP(A7251,'Wind - Power Curve'!$A$3:$B$47,2)*Wind!$B$9</f>
        <v>5968.8</v>
      </c>
      <c r="C7251">
        <f>(0.5*(A7251^3)*Wind!$B$11*Wind!$B$7*(VLOOKUP(A7251+0.5,'Wind - Power Curve'!$A$3:$E$47,5,TRUE))*Wind!$B$9)/1000</f>
        <v>6171.8448203638636</v>
      </c>
      <c r="D7251" s="23" t="s">
        <v>9</v>
      </c>
    </row>
    <row r="7252" spans="1:4" x14ac:dyDescent="0.35">
      <c r="A7252" s="4">
        <f>Climate285!F7279*((113.5/10)^0.12)</f>
        <v>10.953807995140997</v>
      </c>
      <c r="B7252" s="24">
        <f>VLOOKUP(A7252,'Wind - Power Curve'!$A$3:$B$47,2)*Wind!$B$9</f>
        <v>5968.8</v>
      </c>
      <c r="C7252">
        <f>(0.5*(A7252^3)*Wind!$B$11*Wind!$B$7*(VLOOKUP(A7252+0.5,'Wind - Power Curve'!$A$3:$E$47,5,TRUE))*Wind!$B$9)/1000</f>
        <v>6408.4842572557482</v>
      </c>
      <c r="D7252" s="23" t="s">
        <v>9</v>
      </c>
    </row>
    <row r="7253" spans="1:4" x14ac:dyDescent="0.35">
      <c r="A7253" s="4">
        <f>Climate285!F7280*((113.5/10)^0.12)</f>
        <v>10.518814398071004</v>
      </c>
      <c r="B7253" s="24">
        <f>VLOOKUP(A7253,'Wind - Power Curve'!$A$3:$B$47,2)*Wind!$B$9</f>
        <v>5968.8</v>
      </c>
      <c r="C7253">
        <f>(0.5*(A7253^3)*Wind!$B$11*Wind!$B$7*(VLOOKUP(A7253+0.5,'Wind - Power Curve'!$A$3:$E$47,5,TRUE))*Wind!$B$9)/1000</f>
        <v>5674.9276100493407</v>
      </c>
      <c r="D7253" s="23" t="s">
        <v>9</v>
      </c>
    </row>
    <row r="7254" spans="1:4" x14ac:dyDescent="0.35">
      <c r="A7254" s="4">
        <f>Climate285!F7281*((113.5/10)^0.12)</f>
        <v>10.189557706134948</v>
      </c>
      <c r="B7254" s="24">
        <f>VLOOKUP(A7254,'Wind - Power Curve'!$A$3:$B$47,2)*Wind!$B$9</f>
        <v>5330.7</v>
      </c>
      <c r="C7254">
        <f>(0.5*(A7254^3)*Wind!$B$11*Wind!$B$7*(VLOOKUP(A7254+0.5,'Wind - Power Curve'!$A$3:$E$47,5,TRUE))*Wind!$B$9)/1000</f>
        <v>5454.8790977333465</v>
      </c>
      <c r="D7254" s="23" t="s">
        <v>9</v>
      </c>
    </row>
    <row r="7255" spans="1:4" x14ac:dyDescent="0.35">
      <c r="A7255" s="4">
        <f>Climate285!F7282*((113.5/10)^0.12)</f>
        <v>9.9392690825900605</v>
      </c>
      <c r="B7255" s="24">
        <f>VLOOKUP(A7255,'Wind - Power Curve'!$A$3:$B$47,2)*Wind!$B$9</f>
        <v>4640.4000000000005</v>
      </c>
      <c r="C7255">
        <f>(0.5*(A7255^3)*Wind!$B$11*Wind!$B$7*(VLOOKUP(A7255+0.5,'Wind - Power Curve'!$A$3:$E$47,5,TRUE))*Wind!$B$9)/1000</f>
        <v>5234.1671432643061</v>
      </c>
      <c r="D7255" s="23" t="s">
        <v>9</v>
      </c>
    </row>
    <row r="7256" spans="1:4" x14ac:dyDescent="0.35">
      <c r="A7256" s="4">
        <f>Climate285!F7283*((113.5/10)^0.12)</f>
        <v>10.015560267306951</v>
      </c>
      <c r="B7256" s="24">
        <f>VLOOKUP(A7256,'Wind - Power Curve'!$A$3:$B$47,2)*Wind!$B$9</f>
        <v>5330.7</v>
      </c>
      <c r="C7256">
        <f>(0.5*(A7256^3)*Wind!$B$11*Wind!$B$7*(VLOOKUP(A7256+0.5,'Wind - Power Curve'!$A$3:$E$47,5,TRUE))*Wind!$B$9)/1000</f>
        <v>5180.1802957409409</v>
      </c>
      <c r="D7256" s="23" t="s">
        <v>9</v>
      </c>
    </row>
    <row r="7257" spans="1:4" x14ac:dyDescent="0.35">
      <c r="A7257" s="4">
        <f>Climate285!F7284*((113.5/10)^0.12)</f>
        <v>9.7599178764135086</v>
      </c>
      <c r="B7257" s="24">
        <f>VLOOKUP(A7257,'Wind - Power Curve'!$A$3:$B$47,2)*Wind!$B$9</f>
        <v>4640.4000000000005</v>
      </c>
      <c r="C7257">
        <f>(0.5*(A7257^3)*Wind!$B$11*Wind!$B$7*(VLOOKUP(A7257+0.5,'Wind - Power Curve'!$A$3:$E$47,5,TRUE))*Wind!$B$9)/1000</f>
        <v>4955.9022545246999</v>
      </c>
      <c r="D7257" s="23" t="s">
        <v>9</v>
      </c>
    </row>
    <row r="7258" spans="1:4" x14ac:dyDescent="0.35">
      <c r="A7258" s="4">
        <f>Climate285!F7285*((113.5/10)^0.12)</f>
        <v>9.8750238744074146</v>
      </c>
      <c r="B7258" s="24">
        <f>VLOOKUP(A7258,'Wind - Power Curve'!$A$3:$B$47,2)*Wind!$B$9</f>
        <v>4640.4000000000005</v>
      </c>
      <c r="C7258">
        <f>(0.5*(A7258^3)*Wind!$B$11*Wind!$B$7*(VLOOKUP(A7258+0.5,'Wind - Power Curve'!$A$3:$E$47,5,TRUE))*Wind!$B$9)/1000</f>
        <v>5133.3243358435338</v>
      </c>
      <c r="D7258" s="23" t="s">
        <v>9</v>
      </c>
    </row>
    <row r="7259" spans="1:4" x14ac:dyDescent="0.35">
      <c r="A7259" s="4">
        <f>Climate285!F7286*((113.5/10)^0.12)</f>
        <v>9.9459612917757525</v>
      </c>
      <c r="B7259" s="24">
        <f>VLOOKUP(A7259,'Wind - Power Curve'!$A$3:$B$47,2)*Wind!$B$9</f>
        <v>4640.4000000000005</v>
      </c>
      <c r="C7259">
        <f>(0.5*(A7259^3)*Wind!$B$11*Wind!$B$7*(VLOOKUP(A7259+0.5,'Wind - Power Curve'!$A$3:$E$47,5,TRUE))*Wind!$B$9)/1000</f>
        <v>5244.7469146444537</v>
      </c>
      <c r="D7259" s="23" t="s">
        <v>9</v>
      </c>
    </row>
    <row r="7260" spans="1:4" x14ac:dyDescent="0.35">
      <c r="A7260" s="4">
        <f>Climate285!F7287*((113.5/10)^0.12)</f>
        <v>10.198926798994917</v>
      </c>
      <c r="B7260" s="24">
        <f>VLOOKUP(A7260,'Wind - Power Curve'!$A$3:$B$47,2)*Wind!$B$9</f>
        <v>5330.7</v>
      </c>
      <c r="C7260">
        <f>(0.5*(A7260^3)*Wind!$B$11*Wind!$B$7*(VLOOKUP(A7260+0.5,'Wind - Power Curve'!$A$3:$E$47,5,TRUE))*Wind!$B$9)/1000</f>
        <v>5469.9398913775285</v>
      </c>
      <c r="D7260" s="23" t="s">
        <v>9</v>
      </c>
    </row>
    <row r="7261" spans="1:4" x14ac:dyDescent="0.35">
      <c r="A7261" s="4">
        <f>Climate285!F7288*((113.5/10)^0.12)</f>
        <v>10.08515924283815</v>
      </c>
      <c r="B7261" s="24">
        <f>VLOOKUP(A7261,'Wind - Power Curve'!$A$3:$B$47,2)*Wind!$B$9</f>
        <v>5330.7</v>
      </c>
      <c r="C7261">
        <f>(0.5*(A7261^3)*Wind!$B$11*Wind!$B$7*(VLOOKUP(A7261+0.5,'Wind - Power Curve'!$A$3:$E$47,5,TRUE))*Wind!$B$9)/1000</f>
        <v>5288.9250165281073</v>
      </c>
      <c r="D7261" s="23" t="s">
        <v>9</v>
      </c>
    </row>
    <row r="7262" spans="1:4" x14ac:dyDescent="0.35">
      <c r="A7262" s="4">
        <f>Climate285!F7289*((113.5/10)^0.12)</f>
        <v>9.9312384315672286</v>
      </c>
      <c r="B7262" s="24">
        <f>VLOOKUP(A7262,'Wind - Power Curve'!$A$3:$B$47,2)*Wind!$B$9</f>
        <v>4640.4000000000005</v>
      </c>
      <c r="C7262">
        <f>(0.5*(A7262^3)*Wind!$B$11*Wind!$B$7*(VLOOKUP(A7262+0.5,'Wind - Power Curve'!$A$3:$E$47,5,TRUE))*Wind!$B$9)/1000</f>
        <v>5221.490210057661</v>
      </c>
      <c r="D7262" s="23" t="s">
        <v>9</v>
      </c>
    </row>
    <row r="7263" spans="1:4" x14ac:dyDescent="0.35">
      <c r="A7263" s="4">
        <f>Climate285!F7290*((113.5/10)^0.12)</f>
        <v>9.5993048559568948</v>
      </c>
      <c r="B7263" s="24">
        <f>VLOOKUP(A7263,'Wind - Power Curve'!$A$3:$B$47,2)*Wind!$B$9</f>
        <v>4640.4000000000005</v>
      </c>
      <c r="C7263">
        <f>(0.5*(A7263^3)*Wind!$B$11*Wind!$B$7*(VLOOKUP(A7263+0.5,'Wind - Power Curve'!$A$3:$E$47,5,TRUE))*Wind!$B$9)/1000</f>
        <v>4715.2377438941094</v>
      </c>
      <c r="D7263" s="23" t="s">
        <v>9</v>
      </c>
    </row>
    <row r="7264" spans="1:4" x14ac:dyDescent="0.35">
      <c r="A7264" s="4">
        <f>Climate285!F7291*((113.5/10)^0.12)</f>
        <v>9.9245462223815366</v>
      </c>
      <c r="B7264" s="24">
        <f>VLOOKUP(A7264,'Wind - Power Curve'!$A$3:$B$47,2)*Wind!$B$9</f>
        <v>4640.4000000000005</v>
      </c>
      <c r="C7264">
        <f>(0.5*(A7264^3)*Wind!$B$11*Wind!$B$7*(VLOOKUP(A7264+0.5,'Wind - Power Curve'!$A$3:$E$47,5,TRUE))*Wind!$B$9)/1000</f>
        <v>5210.9417481789915</v>
      </c>
      <c r="D7264" s="23" t="s">
        <v>9</v>
      </c>
    </row>
    <row r="7265" spans="1:4" x14ac:dyDescent="0.35">
      <c r="A7265" s="4">
        <f>Climate285!F7292*((113.5/10)^0.12)</f>
        <v>10.117281846929473</v>
      </c>
      <c r="B7265" s="24">
        <f>VLOOKUP(A7265,'Wind - Power Curve'!$A$3:$B$47,2)*Wind!$B$9</f>
        <v>5330.7</v>
      </c>
      <c r="C7265">
        <f>(0.5*(A7265^3)*Wind!$B$11*Wind!$B$7*(VLOOKUP(A7265+0.5,'Wind - Power Curve'!$A$3:$E$47,5,TRUE))*Wind!$B$9)/1000</f>
        <v>5339.623994236822</v>
      </c>
      <c r="D7265" s="23" t="s">
        <v>9</v>
      </c>
    </row>
    <row r="7266" spans="1:4" x14ac:dyDescent="0.35">
      <c r="A7266" s="4">
        <f>Climate285!F7293*((113.5/10)^0.12)</f>
        <v>10.140035358160825</v>
      </c>
      <c r="B7266" s="24">
        <f>VLOOKUP(A7266,'Wind - Power Curve'!$A$3:$B$47,2)*Wind!$B$9</f>
        <v>5330.7</v>
      </c>
      <c r="C7266">
        <f>(0.5*(A7266^3)*Wind!$B$11*Wind!$B$7*(VLOOKUP(A7266+0.5,'Wind - Power Curve'!$A$3:$E$47,5,TRUE))*Wind!$B$9)/1000</f>
        <v>5375.7311149512407</v>
      </c>
      <c r="D7266" s="23" t="s">
        <v>9</v>
      </c>
    </row>
    <row r="7267" spans="1:4" x14ac:dyDescent="0.35">
      <c r="A7267" s="4">
        <f>Climate285!F7294*((113.5/10)^0.12)</f>
        <v>10.272541100037531</v>
      </c>
      <c r="B7267" s="24">
        <f>VLOOKUP(A7267,'Wind - Power Curve'!$A$3:$B$47,2)*Wind!$B$9</f>
        <v>5330.7</v>
      </c>
      <c r="C7267">
        <f>(0.5*(A7267^3)*Wind!$B$11*Wind!$B$7*(VLOOKUP(A7267+0.5,'Wind - Power Curve'!$A$3:$E$47,5,TRUE))*Wind!$B$9)/1000</f>
        <v>5589.2404362992593</v>
      </c>
      <c r="D7267" s="23" t="s">
        <v>9</v>
      </c>
    </row>
    <row r="7268" spans="1:4" x14ac:dyDescent="0.35">
      <c r="A7268" s="4">
        <f>Climate285!F7295*((113.5/10)^0.12)</f>
        <v>10.144050683672241</v>
      </c>
      <c r="B7268" s="24">
        <f>VLOOKUP(A7268,'Wind - Power Curve'!$A$3:$B$47,2)*Wind!$B$9</f>
        <v>5330.7</v>
      </c>
      <c r="C7268">
        <f>(0.5*(A7268^3)*Wind!$B$11*Wind!$B$7*(VLOOKUP(A7268+0.5,'Wind - Power Curve'!$A$3:$E$47,5,TRUE))*Wind!$B$9)/1000</f>
        <v>5382.119808332448</v>
      </c>
      <c r="D7268" s="23" t="s">
        <v>9</v>
      </c>
    </row>
    <row r="7269" spans="1:4" x14ac:dyDescent="0.35">
      <c r="A7269" s="4">
        <f>Climate285!F7296*((113.5/10)^0.12)</f>
        <v>10.351509168428699</v>
      </c>
      <c r="B7269" s="24">
        <f>VLOOKUP(A7269,'Wind - Power Curve'!$A$3:$B$47,2)*Wind!$B$9</f>
        <v>5330.7</v>
      </c>
      <c r="C7269">
        <f>(0.5*(A7269^3)*Wind!$B$11*Wind!$B$7*(VLOOKUP(A7269+0.5,'Wind - Power Curve'!$A$3:$E$47,5,TRUE))*Wind!$B$9)/1000</f>
        <v>5719.1322998477563</v>
      </c>
      <c r="D7269" s="23" t="s">
        <v>9</v>
      </c>
    </row>
    <row r="7270" spans="1:4" x14ac:dyDescent="0.35">
      <c r="A7270" s="4">
        <f>Climate285!F7297*((113.5/10)^0.12)</f>
        <v>10.164127311229318</v>
      </c>
      <c r="B7270" s="24">
        <f>VLOOKUP(A7270,'Wind - Power Curve'!$A$3:$B$47,2)*Wind!$B$9</f>
        <v>5330.7</v>
      </c>
      <c r="C7270">
        <f>(0.5*(A7270^3)*Wind!$B$11*Wind!$B$7*(VLOOKUP(A7270+0.5,'Wind - Power Curve'!$A$3:$E$47,5,TRUE))*Wind!$B$9)/1000</f>
        <v>5414.1392105387868</v>
      </c>
      <c r="D7270" s="23" t="s">
        <v>9</v>
      </c>
    </row>
    <row r="7271" spans="1:4" x14ac:dyDescent="0.35">
      <c r="A7271" s="4">
        <f>Climate285!F7298*((113.5/10)^0.12)</f>
        <v>10.240418495946209</v>
      </c>
      <c r="B7271" s="24">
        <f>VLOOKUP(A7271,'Wind - Power Curve'!$A$3:$B$47,2)*Wind!$B$9</f>
        <v>5330.7</v>
      </c>
      <c r="C7271">
        <f>(0.5*(A7271^3)*Wind!$B$11*Wind!$B$7*(VLOOKUP(A7271+0.5,'Wind - Power Curve'!$A$3:$E$47,5,TRUE))*Wind!$B$9)/1000</f>
        <v>5536.9709607642499</v>
      </c>
      <c r="D7271" s="23" t="s">
        <v>9</v>
      </c>
    </row>
    <row r="7272" spans="1:4" x14ac:dyDescent="0.35">
      <c r="A7272" s="4">
        <f>Climate285!F7299*((113.5/10)^0.12)</f>
        <v>10.214988101040579</v>
      </c>
      <c r="B7272" s="24">
        <f>VLOOKUP(A7272,'Wind - Power Curve'!$A$3:$B$47,2)*Wind!$B$9</f>
        <v>5330.7</v>
      </c>
      <c r="C7272">
        <f>(0.5*(A7272^3)*Wind!$B$11*Wind!$B$7*(VLOOKUP(A7272+0.5,'Wind - Power Curve'!$A$3:$E$47,5,TRUE))*Wind!$B$9)/1000</f>
        <v>5495.8228448819655</v>
      </c>
      <c r="D7272" s="23" t="s">
        <v>9</v>
      </c>
    </row>
    <row r="7273" spans="1:4" x14ac:dyDescent="0.35">
      <c r="A7273" s="4">
        <f>Climate285!F7300*((113.5/10)^0.12)</f>
        <v>10.790518091010107</v>
      </c>
      <c r="B7273" s="24">
        <f>VLOOKUP(A7273,'Wind - Power Curve'!$A$3:$B$47,2)*Wind!$B$9</f>
        <v>5968.8</v>
      </c>
      <c r="C7273">
        <f>(0.5*(A7273^3)*Wind!$B$11*Wind!$B$7*(VLOOKUP(A7273+0.5,'Wind - Power Curve'!$A$3:$E$47,5,TRUE))*Wind!$B$9)/1000</f>
        <v>6126.1389231431522</v>
      </c>
      <c r="D7273" s="23" t="s">
        <v>9</v>
      </c>
    </row>
    <row r="7274" spans="1:4" x14ac:dyDescent="0.35">
      <c r="A7274" s="4">
        <f>Climate285!F7301*((113.5/10)^0.12)</f>
        <v>10.773118347127307</v>
      </c>
      <c r="B7274" s="24">
        <f>VLOOKUP(A7274,'Wind - Power Curve'!$A$3:$B$47,2)*Wind!$B$9</f>
        <v>5968.8</v>
      </c>
      <c r="C7274">
        <f>(0.5*(A7274^3)*Wind!$B$11*Wind!$B$7*(VLOOKUP(A7274+0.5,'Wind - Power Curve'!$A$3:$E$47,5,TRUE))*Wind!$B$9)/1000</f>
        <v>6096.551430365068</v>
      </c>
      <c r="D7274" s="23" t="s">
        <v>9</v>
      </c>
    </row>
    <row r="7275" spans="1:4" x14ac:dyDescent="0.35">
      <c r="A7275" s="4">
        <f>Climate285!F7302*((113.5/10)^0.12)</f>
        <v>10.906962530841151</v>
      </c>
      <c r="B7275" s="24">
        <f>VLOOKUP(A7275,'Wind - Power Curve'!$A$3:$B$47,2)*Wind!$B$9</f>
        <v>5968.8</v>
      </c>
      <c r="C7275">
        <f>(0.5*(A7275^3)*Wind!$B$11*Wind!$B$7*(VLOOKUP(A7275+0.5,'Wind - Power Curve'!$A$3:$E$47,5,TRUE))*Wind!$B$9)/1000</f>
        <v>6326.6150931310467</v>
      </c>
      <c r="D7275" s="23" t="s">
        <v>9</v>
      </c>
    </row>
    <row r="7276" spans="1:4" x14ac:dyDescent="0.35">
      <c r="A7276" s="4">
        <f>Climate285!F7303*((113.5/10)^0.12)</f>
        <v>10.710211580781802</v>
      </c>
      <c r="B7276" s="24">
        <f>VLOOKUP(A7276,'Wind - Power Curve'!$A$3:$B$47,2)*Wind!$B$9</f>
        <v>5968.8</v>
      </c>
      <c r="C7276">
        <f>(0.5*(A7276^3)*Wind!$B$11*Wind!$B$7*(VLOOKUP(A7276+0.5,'Wind - Power Curve'!$A$3:$E$47,5,TRUE))*Wind!$B$9)/1000</f>
        <v>5990.3762489473547</v>
      </c>
      <c r="D7276" s="23" t="s">
        <v>9</v>
      </c>
    </row>
    <row r="7277" spans="1:4" x14ac:dyDescent="0.35">
      <c r="A7277" s="4">
        <f>Climate285!F7304*((113.5/10)^0.12)</f>
        <v>10.730288208338877</v>
      </c>
      <c r="B7277" s="24">
        <f>VLOOKUP(A7277,'Wind - Power Curve'!$A$3:$B$47,2)*Wind!$B$9</f>
        <v>5968.8</v>
      </c>
      <c r="C7277">
        <f>(0.5*(A7277^3)*Wind!$B$11*Wind!$B$7*(VLOOKUP(A7277+0.5,'Wind - Power Curve'!$A$3:$E$47,5,TRUE))*Wind!$B$9)/1000</f>
        <v>6024.1268811157561</v>
      </c>
      <c r="D7277" s="23" t="s">
        <v>9</v>
      </c>
    </row>
    <row r="7278" spans="1:4" x14ac:dyDescent="0.35">
      <c r="A7278" s="4">
        <f>Climate285!F7305*((113.5/10)^0.12)</f>
        <v>11.099698155389087</v>
      </c>
      <c r="B7278" s="24">
        <f>VLOOKUP(A7278,'Wind - Power Curve'!$A$3:$B$47,2)*Wind!$B$9</f>
        <v>6489.9000000000005</v>
      </c>
      <c r="C7278">
        <f>(0.5*(A7278^3)*Wind!$B$11*Wind!$B$7*(VLOOKUP(A7278+0.5,'Wind - Power Curve'!$A$3:$E$47,5,TRUE))*Wind!$B$9)/1000</f>
        <v>6157.5802243577555</v>
      </c>
      <c r="D7278" s="23" t="s">
        <v>9</v>
      </c>
    </row>
    <row r="7279" spans="1:4" x14ac:dyDescent="0.35">
      <c r="A7279" s="4">
        <f>Climate285!F7306*((113.5/10)^0.12)</f>
        <v>11.133159201317548</v>
      </c>
      <c r="B7279" s="24">
        <f>VLOOKUP(A7279,'Wind - Power Curve'!$A$3:$B$47,2)*Wind!$B$9</f>
        <v>6489.9000000000005</v>
      </c>
      <c r="C7279">
        <f>(0.5*(A7279^3)*Wind!$B$11*Wind!$B$7*(VLOOKUP(A7279+0.5,'Wind - Power Curve'!$A$3:$E$47,5,TRUE))*Wind!$B$9)/1000</f>
        <v>6213.4360195536938</v>
      </c>
      <c r="D7279" s="23" t="s">
        <v>9</v>
      </c>
    </row>
    <row r="7280" spans="1:4" x14ac:dyDescent="0.35">
      <c r="A7280" s="4">
        <f>Climate285!F7307*((113.5/10)^0.12)</f>
        <v>11.288418454425607</v>
      </c>
      <c r="B7280" s="24">
        <f>VLOOKUP(A7280,'Wind - Power Curve'!$A$3:$B$47,2)*Wind!$B$9</f>
        <v>6489.9000000000005</v>
      </c>
      <c r="C7280">
        <f>(0.5*(A7280^3)*Wind!$B$11*Wind!$B$7*(VLOOKUP(A7280+0.5,'Wind - Power Curve'!$A$3:$E$47,5,TRUE))*Wind!$B$9)/1000</f>
        <v>6477.0294640380689</v>
      </c>
      <c r="D7280" s="23" t="s">
        <v>9</v>
      </c>
    </row>
    <row r="7281" spans="1:4" x14ac:dyDescent="0.35">
      <c r="A7281" s="4">
        <f>Climate285!F7308*((113.5/10)^0.12)</f>
        <v>11.232203897265792</v>
      </c>
      <c r="B7281" s="24">
        <f>VLOOKUP(A7281,'Wind - Power Curve'!$A$3:$B$47,2)*Wind!$B$9</f>
        <v>6489.9000000000005</v>
      </c>
      <c r="C7281">
        <f>(0.5*(A7281^3)*Wind!$B$11*Wind!$B$7*(VLOOKUP(A7281+0.5,'Wind - Power Curve'!$A$3:$E$47,5,TRUE))*Wind!$B$9)/1000</f>
        <v>6380.7467535913593</v>
      </c>
      <c r="D7281" s="23" t="s">
        <v>9</v>
      </c>
    </row>
    <row r="7282" spans="1:4" x14ac:dyDescent="0.35">
      <c r="A7282" s="4">
        <f>Climate285!F7309*((113.5/10)^0.12)</f>
        <v>11.348648337096837</v>
      </c>
      <c r="B7282" s="24">
        <f>VLOOKUP(A7282,'Wind - Power Curve'!$A$3:$B$47,2)*Wind!$B$9</f>
        <v>6489.9000000000005</v>
      </c>
      <c r="C7282">
        <f>(0.5*(A7282^3)*Wind!$B$11*Wind!$B$7*(VLOOKUP(A7282+0.5,'Wind - Power Curve'!$A$3:$E$47,5,TRUE))*Wind!$B$9)/1000</f>
        <v>6581.2590907412869</v>
      </c>
      <c r="D7282" s="23" t="s">
        <v>9</v>
      </c>
    </row>
    <row r="7283" spans="1:4" x14ac:dyDescent="0.35">
      <c r="A7283" s="4">
        <f>Climate285!F7310*((113.5/10)^0.12)</f>
        <v>11.378094057513882</v>
      </c>
      <c r="B7283" s="24">
        <f>VLOOKUP(A7283,'Wind - Power Curve'!$A$3:$B$47,2)*Wind!$B$9</f>
        <v>6489.9000000000005</v>
      </c>
      <c r="C7283">
        <f>(0.5*(A7283^3)*Wind!$B$11*Wind!$B$7*(VLOOKUP(A7283+0.5,'Wind - Power Curve'!$A$3:$E$47,5,TRUE))*Wind!$B$9)/1000</f>
        <v>6632.6202292046264</v>
      </c>
      <c r="D7283" s="23" t="s">
        <v>9</v>
      </c>
    </row>
    <row r="7284" spans="1:4" x14ac:dyDescent="0.35">
      <c r="A7284" s="4">
        <f>Climate285!F7311*((113.5/10)^0.12)</f>
        <v>11.267003385031392</v>
      </c>
      <c r="B7284" s="24">
        <f>VLOOKUP(A7284,'Wind - Power Curve'!$A$3:$B$47,2)*Wind!$B$9</f>
        <v>6489.9000000000005</v>
      </c>
      <c r="C7284">
        <f>(0.5*(A7284^3)*Wind!$B$11*Wind!$B$7*(VLOOKUP(A7284+0.5,'Wind - Power Curve'!$A$3:$E$47,5,TRUE))*Wind!$B$9)/1000</f>
        <v>6440.2369588250021</v>
      </c>
      <c r="D7284" s="23" t="s">
        <v>9</v>
      </c>
    </row>
    <row r="7285" spans="1:4" x14ac:dyDescent="0.35">
      <c r="A7285" s="4">
        <f>Climate285!F7312*((113.5/10)^0.12)</f>
        <v>11.44100082385939</v>
      </c>
      <c r="B7285" s="24">
        <f>VLOOKUP(A7285,'Wind - Power Curve'!$A$3:$B$47,2)*Wind!$B$9</f>
        <v>6489.9000000000005</v>
      </c>
      <c r="C7285">
        <f>(0.5*(A7285^3)*Wind!$B$11*Wind!$B$7*(VLOOKUP(A7285+0.5,'Wind - Power Curve'!$A$3:$E$47,5,TRUE))*Wind!$B$9)/1000</f>
        <v>6743.2400945955787</v>
      </c>
      <c r="D7285" s="23" t="s">
        <v>9</v>
      </c>
    </row>
    <row r="7286" spans="1:4" x14ac:dyDescent="0.35">
      <c r="A7286" s="4">
        <f>Climate285!F7313*((113.5/10)^0.12)</f>
        <v>11.370063406491051</v>
      </c>
      <c r="B7286" s="24">
        <f>VLOOKUP(A7286,'Wind - Power Curve'!$A$3:$B$47,2)*Wind!$B$9</f>
        <v>6489.9000000000005</v>
      </c>
      <c r="C7286">
        <f>(0.5*(A7286^3)*Wind!$B$11*Wind!$B$7*(VLOOKUP(A7286+0.5,'Wind - Power Curve'!$A$3:$E$47,5,TRUE))*Wind!$B$9)/1000</f>
        <v>6618.5862425476362</v>
      </c>
      <c r="D7286" s="23" t="s">
        <v>9</v>
      </c>
    </row>
    <row r="7287" spans="1:4" x14ac:dyDescent="0.35">
      <c r="A7287" s="4">
        <f>Climate285!F7314*((113.5/10)^0.12)</f>
        <v>11.167958689083147</v>
      </c>
      <c r="B7287" s="24">
        <f>VLOOKUP(A7287,'Wind - Power Curve'!$A$3:$B$47,2)*Wind!$B$9</f>
        <v>6489.9000000000005</v>
      </c>
      <c r="C7287">
        <f>(0.5*(A7287^3)*Wind!$B$11*Wind!$B$7*(VLOOKUP(A7287+0.5,'Wind - Power Curve'!$A$3:$E$47,5,TRUE))*Wind!$B$9)/1000</f>
        <v>6271.8832998013468</v>
      </c>
      <c r="D7287" s="23" t="s">
        <v>9</v>
      </c>
    </row>
    <row r="7288" spans="1:4" x14ac:dyDescent="0.35">
      <c r="A7288" s="4">
        <f>Climate285!F7315*((113.5/10)^0.12)</f>
        <v>11.095682829877671</v>
      </c>
      <c r="B7288" s="24">
        <f>VLOOKUP(A7288,'Wind - Power Curve'!$A$3:$B$47,2)*Wind!$B$9</f>
        <v>6489.9000000000005</v>
      </c>
      <c r="C7288">
        <f>(0.5*(A7288^3)*Wind!$B$11*Wind!$B$7*(VLOOKUP(A7288+0.5,'Wind - Power Curve'!$A$3:$E$47,5,TRUE))*Wind!$B$9)/1000</f>
        <v>6150.9001113894246</v>
      </c>
      <c r="D7288" s="23" t="s">
        <v>9</v>
      </c>
    </row>
    <row r="7289" spans="1:4" x14ac:dyDescent="0.35">
      <c r="A7289" s="4">
        <f>Climate285!F7316*((113.5/10)^0.12)</f>
        <v>10.716903789967493</v>
      </c>
      <c r="B7289" s="24">
        <f>VLOOKUP(A7289,'Wind - Power Curve'!$A$3:$B$47,2)*Wind!$B$9</f>
        <v>5968.8</v>
      </c>
      <c r="C7289">
        <f>(0.5*(A7289^3)*Wind!$B$11*Wind!$B$7*(VLOOKUP(A7289+0.5,'Wind - Power Curve'!$A$3:$E$47,5,TRUE))*Wind!$B$9)/1000</f>
        <v>6001.6124150519781</v>
      </c>
      <c r="D7289" s="23" t="s">
        <v>9</v>
      </c>
    </row>
    <row r="7290" spans="1:4" x14ac:dyDescent="0.35">
      <c r="A7290" s="4">
        <f>Climate285!F7317*((113.5/10)^0.12)</f>
        <v>10.58305960625365</v>
      </c>
      <c r="B7290" s="24">
        <f>VLOOKUP(A7290,'Wind - Power Curve'!$A$3:$B$47,2)*Wind!$B$9</f>
        <v>5968.8</v>
      </c>
      <c r="C7290">
        <f>(0.5*(A7290^3)*Wind!$B$11*Wind!$B$7*(VLOOKUP(A7290+0.5,'Wind - Power Curve'!$A$3:$E$47,5,TRUE))*Wind!$B$9)/1000</f>
        <v>5779.5453531266294</v>
      </c>
      <c r="D7290" s="23" t="s">
        <v>9</v>
      </c>
    </row>
    <row r="7291" spans="1:4" x14ac:dyDescent="0.35">
      <c r="A7291" s="4">
        <f>Climate285!F7318*((113.5/10)^0.12)</f>
        <v>10.652658581784848</v>
      </c>
      <c r="B7291" s="24">
        <f>VLOOKUP(A7291,'Wind - Power Curve'!$A$3:$B$47,2)*Wind!$B$9</f>
        <v>5968.8</v>
      </c>
      <c r="C7291">
        <f>(0.5*(A7291^3)*Wind!$B$11*Wind!$B$7*(VLOOKUP(A7291+0.5,'Wind - Power Curve'!$A$3:$E$47,5,TRUE))*Wind!$B$9)/1000</f>
        <v>5894.3235827109729</v>
      </c>
      <c r="D7291" s="23" t="s">
        <v>9</v>
      </c>
    </row>
    <row r="7292" spans="1:4" x14ac:dyDescent="0.35">
      <c r="A7292" s="4">
        <f>Climate285!F7319*((113.5/10)^0.12)</f>
        <v>10.905624089004013</v>
      </c>
      <c r="B7292" s="24">
        <f>VLOOKUP(A7292,'Wind - Power Curve'!$A$3:$B$47,2)*Wind!$B$9</f>
        <v>5968.8</v>
      </c>
      <c r="C7292">
        <f>(0.5*(A7292^3)*Wind!$B$11*Wind!$B$7*(VLOOKUP(A7292+0.5,'Wind - Power Curve'!$A$3:$E$47,5,TRUE))*Wind!$B$9)/1000</f>
        <v>6324.2862777827231</v>
      </c>
      <c r="D7292" s="23" t="s">
        <v>9</v>
      </c>
    </row>
    <row r="7293" spans="1:4" x14ac:dyDescent="0.35">
      <c r="A7293" s="4">
        <f>Climate285!F7320*((113.5/10)^0.12)</f>
        <v>11.133159201317548</v>
      </c>
      <c r="B7293" s="24">
        <f>VLOOKUP(A7293,'Wind - Power Curve'!$A$3:$B$47,2)*Wind!$B$9</f>
        <v>6489.9000000000005</v>
      </c>
      <c r="C7293">
        <f>(0.5*(A7293^3)*Wind!$B$11*Wind!$B$7*(VLOOKUP(A7293+0.5,'Wind - Power Curve'!$A$3:$E$47,5,TRUE))*Wind!$B$9)/1000</f>
        <v>6213.4360195536938</v>
      </c>
      <c r="D7293" s="23" t="s">
        <v>9</v>
      </c>
    </row>
    <row r="7294" spans="1:4" x14ac:dyDescent="0.35">
      <c r="A7294" s="4">
        <f>Climate285!F7321*((113.5/10)^0.12)</f>
        <v>10.896254996144044</v>
      </c>
      <c r="B7294" s="24">
        <f>VLOOKUP(A7294,'Wind - Power Curve'!$A$3:$B$47,2)*Wind!$B$9</f>
        <v>5968.8</v>
      </c>
      <c r="C7294">
        <f>(0.5*(A7294^3)*Wind!$B$11*Wind!$B$7*(VLOOKUP(A7294+0.5,'Wind - Power Curve'!$A$3:$E$47,5,TRUE))*Wind!$B$9)/1000</f>
        <v>6308.0005700557695</v>
      </c>
      <c r="D7294" s="23" t="s">
        <v>9</v>
      </c>
    </row>
    <row r="7295" spans="1:4" x14ac:dyDescent="0.35">
      <c r="A7295" s="4">
        <f>Climate285!F7322*((113.5/10)^0.12)</f>
        <v>10.896254996144044</v>
      </c>
      <c r="B7295" s="24">
        <f>VLOOKUP(A7295,'Wind - Power Curve'!$A$3:$B$47,2)*Wind!$B$9</f>
        <v>5968.8</v>
      </c>
      <c r="C7295">
        <f>(0.5*(A7295^3)*Wind!$B$11*Wind!$B$7*(VLOOKUP(A7295+0.5,'Wind - Power Curve'!$A$3:$E$47,5,TRUE))*Wind!$B$9)/1000</f>
        <v>6308.0005700557695</v>
      </c>
      <c r="D7295" s="23" t="s">
        <v>9</v>
      </c>
    </row>
    <row r="7296" spans="1:4" x14ac:dyDescent="0.35">
      <c r="A7296" s="4">
        <f>Climate285!F7323*((113.5/10)^0.12)</f>
        <v>10.623212861367803</v>
      </c>
      <c r="B7296" s="24">
        <f>VLOOKUP(A7296,'Wind - Power Curve'!$A$3:$B$47,2)*Wind!$B$9</f>
        <v>5968.8</v>
      </c>
      <c r="C7296">
        <f>(0.5*(A7296^3)*Wind!$B$11*Wind!$B$7*(VLOOKUP(A7296+0.5,'Wind - Power Curve'!$A$3:$E$47,5,TRUE))*Wind!$B$9)/1000</f>
        <v>5845.5798942506062</v>
      </c>
      <c r="D7296" s="23" t="s">
        <v>9</v>
      </c>
    </row>
    <row r="7297" spans="1:4" x14ac:dyDescent="0.35">
      <c r="A7297" s="4">
        <f>Climate285!F7324*((113.5/10)^0.12)</f>
        <v>10.722257557316047</v>
      </c>
      <c r="B7297" s="24">
        <f>VLOOKUP(A7297,'Wind - Power Curve'!$A$3:$B$47,2)*Wind!$B$9</f>
        <v>5968.8</v>
      </c>
      <c r="C7297">
        <f>(0.5*(A7297^3)*Wind!$B$11*Wind!$B$7*(VLOOKUP(A7297+0.5,'Wind - Power Curve'!$A$3:$E$47,5,TRUE))*Wind!$B$9)/1000</f>
        <v>6010.6114575354695</v>
      </c>
      <c r="D7297" s="23" t="s">
        <v>9</v>
      </c>
    </row>
    <row r="7298" spans="1:4" x14ac:dyDescent="0.35">
      <c r="A7298" s="4">
        <f>Climate285!F7325*((113.5/10)^0.12)</f>
        <v>10.872163043075552</v>
      </c>
      <c r="B7298" s="24">
        <f>VLOOKUP(A7298,'Wind - Power Curve'!$A$3:$B$47,2)*Wind!$B$9</f>
        <v>5968.8</v>
      </c>
      <c r="C7298">
        <f>(0.5*(A7298^3)*Wind!$B$11*Wind!$B$7*(VLOOKUP(A7298+0.5,'Wind - Power Curve'!$A$3:$E$47,5,TRUE))*Wind!$B$9)/1000</f>
        <v>6266.2514682228211</v>
      </c>
      <c r="D7298" s="23" t="s">
        <v>9</v>
      </c>
    </row>
    <row r="7299" spans="1:4" x14ac:dyDescent="0.35">
      <c r="A7299" s="4">
        <f>Climate285!F7326*((113.5/10)^0.12)</f>
        <v>10.996638133929427</v>
      </c>
      <c r="B7299" s="24">
        <f>VLOOKUP(A7299,'Wind - Power Curve'!$A$3:$B$47,2)*Wind!$B$9</f>
        <v>5968.8</v>
      </c>
      <c r="C7299">
        <f>(0.5*(A7299^3)*Wind!$B$11*Wind!$B$7*(VLOOKUP(A7299+0.5,'Wind - Power Curve'!$A$3:$E$47,5,TRUE))*Wind!$B$9)/1000</f>
        <v>6483.9514071466829</v>
      </c>
      <c r="D7299" s="23" t="s">
        <v>9</v>
      </c>
    </row>
    <row r="7300" spans="1:4" x14ac:dyDescent="0.35">
      <c r="A7300" s="4">
        <f>Climate285!F7327*((113.5/10)^0.12)</f>
        <v>10.975223064535212</v>
      </c>
      <c r="B7300" s="24">
        <f>VLOOKUP(A7300,'Wind - Power Curve'!$A$3:$B$47,2)*Wind!$B$9</f>
        <v>5968.8</v>
      </c>
      <c r="C7300">
        <f>(0.5*(A7300^3)*Wind!$B$11*Wind!$B$7*(VLOOKUP(A7300+0.5,'Wind - Power Curve'!$A$3:$E$47,5,TRUE))*Wind!$B$9)/1000</f>
        <v>6446.144205806957</v>
      </c>
      <c r="D7300" s="23" t="s">
        <v>9</v>
      </c>
    </row>
    <row r="7301" spans="1:4" x14ac:dyDescent="0.35">
      <c r="A7301" s="4">
        <f>Climate285!F7328*((113.5/10)^0.12)</f>
        <v>11.022068528835057</v>
      </c>
      <c r="B7301" s="24">
        <f>VLOOKUP(A7301,'Wind - Power Curve'!$A$3:$B$47,2)*Wind!$B$9</f>
        <v>6489.9000000000005</v>
      </c>
      <c r="C7301">
        <f>(0.5*(A7301^3)*Wind!$B$11*Wind!$B$7*(VLOOKUP(A7301+0.5,'Wind - Power Curve'!$A$3:$E$47,5,TRUE))*Wind!$B$9)/1000</f>
        <v>6029.2861107188301</v>
      </c>
      <c r="D7301" s="23" t="s">
        <v>9</v>
      </c>
    </row>
    <row r="7302" spans="1:4" x14ac:dyDescent="0.35">
      <c r="A7302" s="4">
        <f>Climate285!F7329*((113.5/10)^0.12)</f>
        <v>11.173312456431702</v>
      </c>
      <c r="B7302" s="24">
        <f>VLOOKUP(A7302,'Wind - Power Curve'!$A$3:$B$47,2)*Wind!$B$9</f>
        <v>6489.9000000000005</v>
      </c>
      <c r="C7302">
        <f>(0.5*(A7302^3)*Wind!$B$11*Wind!$B$7*(VLOOKUP(A7302+0.5,'Wind - Power Curve'!$A$3:$E$47,5,TRUE))*Wind!$B$9)/1000</f>
        <v>6280.9075909361291</v>
      </c>
      <c r="D7302" s="23" t="s">
        <v>9</v>
      </c>
    </row>
    <row r="7303" spans="1:4" x14ac:dyDescent="0.35">
      <c r="A7303" s="4">
        <f>Climate285!F7330*((113.5/10)^0.12)</f>
        <v>11.700658540264248</v>
      </c>
      <c r="B7303" s="24">
        <f>VLOOKUP(A7303,'Wind - Power Curve'!$A$3:$B$47,2)*Wind!$B$9</f>
        <v>6848.1</v>
      </c>
      <c r="C7303">
        <f>(0.5*(A7303^3)*Wind!$B$11*Wind!$B$7*(VLOOKUP(A7303+0.5,'Wind - Power Curve'!$A$3:$E$47,5,TRUE))*Wind!$B$9)/1000</f>
        <v>6535.1839198660246</v>
      </c>
      <c r="D7303" s="23" t="s">
        <v>9</v>
      </c>
    </row>
    <row r="7304" spans="1:4" x14ac:dyDescent="0.35">
      <c r="A7304" s="4">
        <f>Climate285!F7331*((113.5/10)^0.12)</f>
        <v>11.855917793372306</v>
      </c>
      <c r="B7304" s="24">
        <f>VLOOKUP(A7304,'Wind - Power Curve'!$A$3:$B$47,2)*Wind!$B$9</f>
        <v>6848.1</v>
      </c>
      <c r="C7304">
        <f>(0.5*(A7304^3)*Wind!$B$11*Wind!$B$7*(VLOOKUP(A7304+0.5,'Wind - Power Curve'!$A$3:$E$47,5,TRUE))*Wind!$B$9)/1000</f>
        <v>6798.8026628124289</v>
      </c>
      <c r="D7304" s="23" t="s">
        <v>9</v>
      </c>
    </row>
    <row r="7305" spans="1:4" x14ac:dyDescent="0.35">
      <c r="A7305" s="4">
        <f>Climate285!F7332*((113.5/10)^0.12)</f>
        <v>12.203912671028302</v>
      </c>
      <c r="B7305" s="24">
        <f>VLOOKUP(A7305,'Wind - Power Curve'!$A$3:$B$47,2)*Wind!$B$9</f>
        <v>7049.7</v>
      </c>
      <c r="C7305">
        <f>(0.5*(A7305^3)*Wind!$B$11*Wind!$B$7*(VLOOKUP(A7305+0.5,'Wind - Power Curve'!$A$3:$E$47,5,TRUE))*Wind!$B$9)/1000</f>
        <v>6649.2941577858783</v>
      </c>
      <c r="D7305" s="23" t="s">
        <v>9</v>
      </c>
    </row>
    <row r="7306" spans="1:4" x14ac:dyDescent="0.35">
      <c r="A7306" s="4">
        <f>Climate285!F7333*((113.5/10)^0.12)</f>
        <v>12.551907548684296</v>
      </c>
      <c r="B7306" s="24">
        <f>VLOOKUP(A7306,'Wind - Power Curve'!$A$3:$B$47,2)*Wind!$B$9</f>
        <v>7145.1</v>
      </c>
      <c r="C7306">
        <f>(0.5*(A7306^3)*Wind!$B$11*Wind!$B$7*(VLOOKUP(A7306+0.5,'Wind - Power Curve'!$A$3:$E$47,5,TRUE))*Wind!$B$9)/1000</f>
        <v>6464.6428898027207</v>
      </c>
      <c r="D7306" s="23" t="s">
        <v>9</v>
      </c>
    </row>
    <row r="7307" spans="1:4" x14ac:dyDescent="0.35">
      <c r="A7307" s="4">
        <f>Climate285!F7334*((113.5/10)^0.12)</f>
        <v>12.17848227612267</v>
      </c>
      <c r="B7307" s="24">
        <f>VLOOKUP(A7307,'Wind - Power Curve'!$A$3:$B$47,2)*Wind!$B$9</f>
        <v>7049.7</v>
      </c>
      <c r="C7307">
        <f>(0.5*(A7307^3)*Wind!$B$11*Wind!$B$7*(VLOOKUP(A7307+0.5,'Wind - Power Curve'!$A$3:$E$47,5,TRUE))*Wind!$B$9)/1000</f>
        <v>6607.8135108575652</v>
      </c>
      <c r="D7307" s="23" t="s">
        <v>9</v>
      </c>
    </row>
    <row r="7308" spans="1:4" x14ac:dyDescent="0.35">
      <c r="A7308" s="4">
        <f>Climate285!F7335*((113.5/10)^0.12)</f>
        <v>12.209266438376854</v>
      </c>
      <c r="B7308" s="24">
        <f>VLOOKUP(A7308,'Wind - Power Curve'!$A$3:$B$47,2)*Wind!$B$9</f>
        <v>7049.7</v>
      </c>
      <c r="C7308">
        <f>(0.5*(A7308^3)*Wind!$B$11*Wind!$B$7*(VLOOKUP(A7308+0.5,'Wind - Power Curve'!$A$3:$E$47,5,TRUE))*Wind!$B$9)/1000</f>
        <v>6658.0489876798711</v>
      </c>
      <c r="D7308" s="23" t="s">
        <v>9</v>
      </c>
    </row>
    <row r="7309" spans="1:4" x14ac:dyDescent="0.35">
      <c r="A7309" s="4">
        <f>Climate285!F7336*((113.5/10)^0.12)</f>
        <v>12.103529533242916</v>
      </c>
      <c r="B7309" s="24">
        <f>VLOOKUP(A7309,'Wind - Power Curve'!$A$3:$B$47,2)*Wind!$B$9</f>
        <v>7049.7</v>
      </c>
      <c r="C7309">
        <f>(0.5*(A7309^3)*Wind!$B$11*Wind!$B$7*(VLOOKUP(A7309+0.5,'Wind - Power Curve'!$A$3:$E$47,5,TRUE))*Wind!$B$9)/1000</f>
        <v>6486.5590353344533</v>
      </c>
      <c r="D7309" s="23" t="s">
        <v>9</v>
      </c>
    </row>
    <row r="7310" spans="1:4" x14ac:dyDescent="0.35">
      <c r="A7310" s="4">
        <f>Climate285!F7337*((113.5/10)^0.12)</f>
        <v>12.036607441385996</v>
      </c>
      <c r="B7310" s="24">
        <f>VLOOKUP(A7310,'Wind - Power Curve'!$A$3:$B$47,2)*Wind!$B$9</f>
        <v>7049.7</v>
      </c>
      <c r="C7310">
        <f>(0.5*(A7310^3)*Wind!$B$11*Wind!$B$7*(VLOOKUP(A7310+0.5,'Wind - Power Curve'!$A$3:$E$47,5,TRUE))*Wind!$B$9)/1000</f>
        <v>6379.5575968850226</v>
      </c>
      <c r="D7310" s="23" t="s">
        <v>9</v>
      </c>
    </row>
    <row r="7311" spans="1:4" x14ac:dyDescent="0.35">
      <c r="A7311" s="4">
        <f>Climate285!F7338*((113.5/10)^0.12)</f>
        <v>12.068730045477318</v>
      </c>
      <c r="B7311" s="24">
        <f>VLOOKUP(A7311,'Wind - Power Curve'!$A$3:$B$47,2)*Wind!$B$9</f>
        <v>7049.7</v>
      </c>
      <c r="C7311">
        <f>(0.5*(A7311^3)*Wind!$B$11*Wind!$B$7*(VLOOKUP(A7311+0.5,'Wind - Power Curve'!$A$3:$E$47,5,TRUE))*Wind!$B$9)/1000</f>
        <v>6430.7702140239007</v>
      </c>
      <c r="D7311" s="23" t="s">
        <v>9</v>
      </c>
    </row>
    <row r="7312" spans="1:4" x14ac:dyDescent="0.35">
      <c r="A7312" s="4">
        <f>Climate285!F7339*((113.5/10)^0.12)</f>
        <v>11.727427377007016</v>
      </c>
      <c r="B7312" s="24">
        <f>VLOOKUP(A7312,'Wind - Power Curve'!$A$3:$B$47,2)*Wind!$B$9</f>
        <v>6848.1</v>
      </c>
      <c r="C7312">
        <f>(0.5*(A7312^3)*Wind!$B$11*Wind!$B$7*(VLOOKUP(A7312+0.5,'Wind - Power Curve'!$A$3:$E$47,5,TRUE))*Wind!$B$9)/1000</f>
        <v>6580.1403135149621</v>
      </c>
      <c r="D7312" s="23" t="s">
        <v>9</v>
      </c>
    </row>
    <row r="7313" spans="1:4" x14ac:dyDescent="0.35">
      <c r="A7313" s="4">
        <f>Climate285!F7340*((113.5/10)^0.12)</f>
        <v>12.02456146485175</v>
      </c>
      <c r="B7313" s="24">
        <f>VLOOKUP(A7313,'Wind - Power Curve'!$A$3:$B$47,2)*Wind!$B$9</f>
        <v>7049.7</v>
      </c>
      <c r="C7313">
        <f>(0.5*(A7313^3)*Wind!$B$11*Wind!$B$7*(VLOOKUP(A7313+0.5,'Wind - Power Curve'!$A$3:$E$47,5,TRUE))*Wind!$B$9)/1000</f>
        <v>6360.4231889576095</v>
      </c>
      <c r="D7313" s="23" t="s">
        <v>9</v>
      </c>
    </row>
    <row r="7314" spans="1:4" x14ac:dyDescent="0.35">
      <c r="A7314" s="4">
        <f>Climate285!F7341*((113.5/10)^0.12)</f>
        <v>11.788995701515384</v>
      </c>
      <c r="B7314" s="24">
        <f>VLOOKUP(A7314,'Wind - Power Curve'!$A$3:$B$47,2)*Wind!$B$9</f>
        <v>6848.1</v>
      </c>
      <c r="C7314">
        <f>(0.5*(A7314^3)*Wind!$B$11*Wind!$B$7*(VLOOKUP(A7314+0.5,'Wind - Power Curve'!$A$3:$E$47,5,TRUE))*Wind!$B$9)/1000</f>
        <v>6684.3214326336783</v>
      </c>
      <c r="D7314" s="23" t="s">
        <v>9</v>
      </c>
    </row>
    <row r="7315" spans="1:4" x14ac:dyDescent="0.35">
      <c r="A7315" s="4">
        <f>Climate285!F7342*((113.5/10)^0.12)</f>
        <v>11.540045519807634</v>
      </c>
      <c r="B7315" s="24">
        <f>VLOOKUP(A7315,'Wind - Power Curve'!$A$3:$B$47,2)*Wind!$B$9</f>
        <v>6848.1</v>
      </c>
      <c r="C7315">
        <f>(0.5*(A7315^3)*Wind!$B$11*Wind!$B$7*(VLOOKUP(A7315+0.5,'Wind - Power Curve'!$A$3:$E$47,5,TRUE))*Wind!$B$9)/1000</f>
        <v>6269.7390198614003</v>
      </c>
      <c r="D7315" s="23" t="s">
        <v>9</v>
      </c>
    </row>
    <row r="7316" spans="1:4" x14ac:dyDescent="0.35">
      <c r="A7316" s="4">
        <f>Climate285!F7343*((113.5/10)^0.12)</f>
        <v>11.585552542270342</v>
      </c>
      <c r="B7316" s="24">
        <f>VLOOKUP(A7316,'Wind - Power Curve'!$A$3:$B$47,2)*Wind!$B$9</f>
        <v>6848.1</v>
      </c>
      <c r="C7316">
        <f>(0.5*(A7316^3)*Wind!$B$11*Wind!$B$7*(VLOOKUP(A7316+0.5,'Wind - Power Curve'!$A$3:$E$47,5,TRUE))*Wind!$B$9)/1000</f>
        <v>6344.2041732332873</v>
      </c>
      <c r="D7316" s="23" t="s">
        <v>9</v>
      </c>
    </row>
    <row r="7317" spans="1:4" x14ac:dyDescent="0.35">
      <c r="A7317" s="4">
        <f>Climate285!F7344*((113.5/10)^0.12)</f>
        <v>11.570829682061818</v>
      </c>
      <c r="B7317" s="24">
        <f>VLOOKUP(A7317,'Wind - Power Curve'!$A$3:$B$47,2)*Wind!$B$9</f>
        <v>6848.1</v>
      </c>
      <c r="C7317">
        <f>(0.5*(A7317^3)*Wind!$B$11*Wind!$B$7*(VLOOKUP(A7317+0.5,'Wind - Power Curve'!$A$3:$E$47,5,TRUE))*Wind!$B$9)/1000</f>
        <v>6320.0483508655034</v>
      </c>
      <c r="D7317" s="23" t="s">
        <v>9</v>
      </c>
    </row>
    <row r="7318" spans="1:4" x14ac:dyDescent="0.35">
      <c r="A7318" s="4">
        <f>Climate285!F7345*((113.5/10)^0.12)</f>
        <v>11.16662024724601</v>
      </c>
      <c r="B7318" s="24">
        <f>VLOOKUP(A7318,'Wind - Power Curve'!$A$3:$B$47,2)*Wind!$B$9</f>
        <v>6489.9000000000005</v>
      </c>
      <c r="C7318">
        <f>(0.5*(A7318^3)*Wind!$B$11*Wind!$B$7*(VLOOKUP(A7318+0.5,'Wind - Power Curve'!$A$3:$E$47,5,TRUE))*Wind!$B$9)/1000</f>
        <v>6269.6285784449401</v>
      </c>
      <c r="D7318" s="23" t="s">
        <v>9</v>
      </c>
    </row>
    <row r="7319" spans="1:4" x14ac:dyDescent="0.35">
      <c r="A7319" s="4">
        <f>Climate285!F7346*((113.5/10)^0.12)</f>
        <v>11.094344388040533</v>
      </c>
      <c r="B7319" s="24">
        <f>VLOOKUP(A7319,'Wind - Power Curve'!$A$3:$B$47,2)*Wind!$B$9</f>
        <v>6489.9000000000005</v>
      </c>
      <c r="C7319">
        <f>(0.5*(A7319^3)*Wind!$B$11*Wind!$B$7*(VLOOKUP(A7319+0.5,'Wind - Power Curve'!$A$3:$E$47,5,TRUE))*Wind!$B$9)/1000</f>
        <v>6148.6744811692843</v>
      </c>
      <c r="D7319" s="23" t="s">
        <v>9</v>
      </c>
    </row>
    <row r="7320" spans="1:4" x14ac:dyDescent="0.35">
      <c r="A7320" s="4">
        <f>Climate285!F7347*((113.5/10)^0.12)</f>
        <v>11.39817068507096</v>
      </c>
      <c r="B7320" s="24">
        <f>VLOOKUP(A7320,'Wind - Power Curve'!$A$3:$B$47,2)*Wind!$B$9</f>
        <v>6489.9000000000005</v>
      </c>
      <c r="C7320">
        <f>(0.5*(A7320^3)*Wind!$B$11*Wind!$B$7*(VLOOKUP(A7320+0.5,'Wind - Power Curve'!$A$3:$E$47,5,TRUE))*Wind!$B$9)/1000</f>
        <v>6667.7919579645686</v>
      </c>
      <c r="D7320" s="23" t="s">
        <v>9</v>
      </c>
    </row>
    <row r="7321" spans="1:4" x14ac:dyDescent="0.35">
      <c r="A7321" s="4">
        <f>Climate285!F7348*((113.5/10)^0.12)</f>
        <v>11.809072329072462</v>
      </c>
      <c r="B7321" s="24">
        <f>VLOOKUP(A7321,'Wind - Power Curve'!$A$3:$B$47,2)*Wind!$B$9</f>
        <v>6848.1</v>
      </c>
      <c r="C7321">
        <f>(0.5*(A7321^3)*Wind!$B$11*Wind!$B$7*(VLOOKUP(A7321+0.5,'Wind - Power Curve'!$A$3:$E$47,5,TRUE))*Wind!$B$9)/1000</f>
        <v>6718.5297668082858</v>
      </c>
      <c r="D7321" s="23" t="s">
        <v>9</v>
      </c>
    </row>
    <row r="7322" spans="1:4" x14ac:dyDescent="0.35">
      <c r="A7322" s="4">
        <f>Climate285!F7349*((113.5/10)^0.12)</f>
        <v>11.347309895259698</v>
      </c>
      <c r="B7322" s="24">
        <f>VLOOKUP(A7322,'Wind - Power Curve'!$A$3:$B$47,2)*Wind!$B$9</f>
        <v>6489.9000000000005</v>
      </c>
      <c r="C7322">
        <f>(0.5*(A7322^3)*Wind!$B$11*Wind!$B$7*(VLOOKUP(A7322+0.5,'Wind - Power Curve'!$A$3:$E$47,5,TRUE))*Wind!$B$9)/1000</f>
        <v>6578.9308151411515</v>
      </c>
      <c r="D7322" s="23" t="s">
        <v>9</v>
      </c>
    </row>
    <row r="7323" spans="1:4" x14ac:dyDescent="0.35">
      <c r="A7323" s="4">
        <f>Climate285!F7350*((113.5/10)^0.12)</f>
        <v>11.402186010582374</v>
      </c>
      <c r="B7323" s="24">
        <f>VLOOKUP(A7323,'Wind - Power Curve'!$A$3:$B$47,2)*Wind!$B$9</f>
        <v>6489.9000000000005</v>
      </c>
      <c r="C7323">
        <f>(0.5*(A7323^3)*Wind!$B$11*Wind!$B$7*(VLOOKUP(A7323+0.5,'Wind - Power Curve'!$A$3:$E$47,5,TRUE))*Wind!$B$9)/1000</f>
        <v>6674.8411912144174</v>
      </c>
      <c r="D7323" s="23" t="s">
        <v>9</v>
      </c>
    </row>
    <row r="7324" spans="1:4" x14ac:dyDescent="0.35">
      <c r="A7324" s="4">
        <f>Climate285!F7351*((113.5/10)^0.12)</f>
        <v>11.447693033045082</v>
      </c>
      <c r="B7324" s="24">
        <f>VLOOKUP(A7324,'Wind - Power Curve'!$A$3:$B$47,2)*Wind!$B$9</f>
        <v>6489.9000000000005</v>
      </c>
      <c r="C7324">
        <f>(0.5*(A7324^3)*Wind!$B$11*Wind!$B$7*(VLOOKUP(A7324+0.5,'Wind - Power Curve'!$A$3:$E$47,5,TRUE))*Wind!$B$9)/1000</f>
        <v>6755.0800311916792</v>
      </c>
      <c r="D7324" s="23" t="s">
        <v>9</v>
      </c>
    </row>
    <row r="7325" spans="1:4" x14ac:dyDescent="0.35">
      <c r="A7325" s="4">
        <f>Climate285!F7352*((113.5/10)^0.12)</f>
        <v>11.438323940185112</v>
      </c>
      <c r="B7325" s="24">
        <f>VLOOKUP(A7325,'Wind - Power Curve'!$A$3:$B$47,2)*Wind!$B$9</f>
        <v>6489.9000000000005</v>
      </c>
      <c r="C7325">
        <f>(0.5*(A7325^3)*Wind!$B$11*Wind!$B$7*(VLOOKUP(A7325+0.5,'Wind - Power Curve'!$A$3:$E$47,5,TRUE))*Wind!$B$9)/1000</f>
        <v>6738.507996456261</v>
      </c>
      <c r="D7325" s="23" t="s">
        <v>9</v>
      </c>
    </row>
    <row r="7326" spans="1:4" x14ac:dyDescent="0.35">
      <c r="A7326" s="4">
        <f>Climate285!F7353*((113.5/10)^0.12)</f>
        <v>11.735458028029848</v>
      </c>
      <c r="B7326" s="24">
        <f>VLOOKUP(A7326,'Wind - Power Curve'!$A$3:$B$47,2)*Wind!$B$9</f>
        <v>6848.1</v>
      </c>
      <c r="C7326">
        <f>(0.5*(A7326^3)*Wind!$B$11*Wind!$B$7*(VLOOKUP(A7326+0.5,'Wind - Power Curve'!$A$3:$E$47,5,TRUE))*Wind!$B$9)/1000</f>
        <v>6593.6673222637201</v>
      </c>
      <c r="D7326" s="23" t="s">
        <v>9</v>
      </c>
    </row>
    <row r="7327" spans="1:4" x14ac:dyDescent="0.35">
      <c r="A7327" s="4">
        <f>Climate285!F7354*((113.5/10)^0.12)</f>
        <v>11.940239629112027</v>
      </c>
      <c r="B7327" s="24">
        <f>VLOOKUP(A7327,'Wind - Power Curve'!$A$3:$B$47,2)*Wind!$B$9</f>
        <v>6848.1</v>
      </c>
      <c r="C7327">
        <f>(0.5*(A7327^3)*Wind!$B$11*Wind!$B$7*(VLOOKUP(A7327+0.5,'Wind - Power Curve'!$A$3:$E$47,5,TRUE))*Wind!$B$9)/1000</f>
        <v>6944.9004702914963</v>
      </c>
      <c r="D7327" s="23" t="s">
        <v>9</v>
      </c>
    </row>
    <row r="7328" spans="1:4" x14ac:dyDescent="0.35">
      <c r="A7328" s="4">
        <f>Climate285!F7355*((113.5/10)^0.12)</f>
        <v>11.92953209441492</v>
      </c>
      <c r="B7328" s="24">
        <f>VLOOKUP(A7328,'Wind - Power Curve'!$A$3:$B$47,2)*Wind!$B$9</f>
        <v>6848.1</v>
      </c>
      <c r="C7328">
        <f>(0.5*(A7328^3)*Wind!$B$11*Wind!$B$7*(VLOOKUP(A7328+0.5,'Wind - Power Curve'!$A$3:$E$47,5,TRUE))*Wind!$B$9)/1000</f>
        <v>6926.2334838464394</v>
      </c>
      <c r="D7328" s="23" t="s">
        <v>9</v>
      </c>
    </row>
    <row r="7329" spans="1:4" x14ac:dyDescent="0.35">
      <c r="A7329" s="4">
        <f>Climate285!F7356*((113.5/10)^0.12)</f>
        <v>12.167774741425562</v>
      </c>
      <c r="B7329" s="24">
        <f>VLOOKUP(A7329,'Wind - Power Curve'!$A$3:$B$47,2)*Wind!$B$9</f>
        <v>7049.7</v>
      </c>
      <c r="C7329">
        <f>(0.5*(A7329^3)*Wind!$B$11*Wind!$B$7*(VLOOKUP(A7329+0.5,'Wind - Power Curve'!$A$3:$E$47,5,TRUE))*Wind!$B$9)/1000</f>
        <v>6590.399714594404</v>
      </c>
      <c r="D7329" s="23" t="s">
        <v>9</v>
      </c>
    </row>
    <row r="7330" spans="1:4" x14ac:dyDescent="0.35">
      <c r="A7330" s="4">
        <f>Climate285!F7357*((113.5/10)^0.12)</f>
        <v>12.555922874195712</v>
      </c>
      <c r="B7330" s="24">
        <f>VLOOKUP(A7330,'Wind - Power Curve'!$A$3:$B$47,2)*Wind!$B$9</f>
        <v>7145.1</v>
      </c>
      <c r="C7330">
        <f>(0.5*(A7330^3)*Wind!$B$11*Wind!$B$7*(VLOOKUP(A7330+0.5,'Wind - Power Curve'!$A$3:$E$47,5,TRUE))*Wind!$B$9)/1000</f>
        <v>6470.8489465534685</v>
      </c>
      <c r="D7330" s="23" t="s">
        <v>9</v>
      </c>
    </row>
    <row r="7331" spans="1:4" x14ac:dyDescent="0.35">
      <c r="A7331" s="4">
        <f>Climate285!F7358*((113.5/10)^0.12)</f>
        <v>12.559938199707126</v>
      </c>
      <c r="B7331" s="24">
        <f>VLOOKUP(A7331,'Wind - Power Curve'!$A$3:$B$47,2)*Wind!$B$9</f>
        <v>7145.1</v>
      </c>
      <c r="C7331">
        <f>(0.5*(A7331^3)*Wind!$B$11*Wind!$B$7*(VLOOKUP(A7331+0.5,'Wind - Power Curve'!$A$3:$E$47,5,TRUE))*Wind!$B$9)/1000</f>
        <v>6477.058973909805</v>
      </c>
      <c r="D7331" s="23" t="s">
        <v>9</v>
      </c>
    </row>
    <row r="7332" spans="1:4" x14ac:dyDescent="0.35">
      <c r="A7332" s="4">
        <f>Climate285!F7359*((113.5/10)^0.12)</f>
        <v>12.468924154781714</v>
      </c>
      <c r="B7332" s="24">
        <f>VLOOKUP(A7332,'Wind - Power Curve'!$A$3:$B$47,2)*Wind!$B$9</f>
        <v>7049.7</v>
      </c>
      <c r="C7332">
        <f>(0.5*(A7332^3)*Wind!$B$11*Wind!$B$7*(VLOOKUP(A7332+0.5,'Wind - Power Curve'!$A$3:$E$47,5,TRUE))*Wind!$B$9)/1000</f>
        <v>7091.9427665751937</v>
      </c>
      <c r="D7332" s="23" t="s">
        <v>9</v>
      </c>
    </row>
    <row r="7333" spans="1:4" x14ac:dyDescent="0.35">
      <c r="A7333" s="4">
        <f>Climate285!F7360*((113.5/10)^0.12)</f>
        <v>12.68575173239814</v>
      </c>
      <c r="B7333" s="24">
        <f>VLOOKUP(A7333,'Wind - Power Curve'!$A$3:$B$47,2)*Wind!$B$9</f>
        <v>7145.1</v>
      </c>
      <c r="C7333">
        <f>(0.5*(A7333^3)*Wind!$B$11*Wind!$B$7*(VLOOKUP(A7333+0.5,'Wind - Power Curve'!$A$3:$E$47,5,TRUE))*Wind!$B$9)/1000</f>
        <v>6673.6583102260765</v>
      </c>
      <c r="D7333" s="23" t="s">
        <v>9</v>
      </c>
    </row>
    <row r="7334" spans="1:4" x14ac:dyDescent="0.35">
      <c r="A7334" s="4">
        <f>Climate285!F7361*((113.5/10)^0.12)</f>
        <v>11.779626608655416</v>
      </c>
      <c r="B7334" s="24">
        <f>VLOOKUP(A7334,'Wind - Power Curve'!$A$3:$B$47,2)*Wind!$B$9</f>
        <v>6848.1</v>
      </c>
      <c r="C7334">
        <f>(0.5*(A7334^3)*Wind!$B$11*Wind!$B$7*(VLOOKUP(A7334+0.5,'Wind - Power Curve'!$A$3:$E$47,5,TRUE))*Wind!$B$9)/1000</f>
        <v>6668.3973610507592</v>
      </c>
      <c r="D7334" s="23" t="s">
        <v>9</v>
      </c>
    </row>
    <row r="7335" spans="1:4" x14ac:dyDescent="0.35">
      <c r="A7335" s="4">
        <f>Climate285!F7362*((113.5/10)^0.12)</f>
        <v>11.92953209441492</v>
      </c>
      <c r="B7335" s="24">
        <f>VLOOKUP(A7335,'Wind - Power Curve'!$A$3:$B$47,2)*Wind!$B$9</f>
        <v>6848.1</v>
      </c>
      <c r="C7335">
        <f>(0.5*(A7335^3)*Wind!$B$11*Wind!$B$7*(VLOOKUP(A7335+0.5,'Wind - Power Curve'!$A$3:$E$47,5,TRUE))*Wind!$B$9)/1000</f>
        <v>6926.2334838464394</v>
      </c>
      <c r="D7335" s="23" t="s">
        <v>9</v>
      </c>
    </row>
    <row r="7336" spans="1:4" x14ac:dyDescent="0.35">
      <c r="A7336" s="4">
        <f>Climate285!F7363*((113.5/10)^0.12)</f>
        <v>11.253618966660008</v>
      </c>
      <c r="B7336" s="24">
        <f>VLOOKUP(A7336,'Wind - Power Curve'!$A$3:$B$47,2)*Wind!$B$9</f>
        <v>6489.9000000000005</v>
      </c>
      <c r="C7336">
        <f>(0.5*(A7336^3)*Wind!$B$11*Wind!$B$7*(VLOOKUP(A7336+0.5,'Wind - Power Curve'!$A$3:$E$47,5,TRUE))*Wind!$B$9)/1000</f>
        <v>6417.3125488693604</v>
      </c>
      <c r="D7336" s="23" t="s">
        <v>9</v>
      </c>
    </row>
    <row r="7337" spans="1:4" x14ac:dyDescent="0.35">
      <c r="A7337" s="4">
        <f>Climate285!F7364*((113.5/10)^0.12)</f>
        <v>11.101036597226226</v>
      </c>
      <c r="B7337" s="24">
        <f>VLOOKUP(A7337,'Wind - Power Curve'!$A$3:$B$47,2)*Wind!$B$9</f>
        <v>6489.9000000000005</v>
      </c>
      <c r="C7337">
        <f>(0.5*(A7337^3)*Wind!$B$11*Wind!$B$7*(VLOOKUP(A7337+0.5,'Wind - Power Curve'!$A$3:$E$47,5,TRUE))*Wind!$B$9)/1000</f>
        <v>6159.8080029990988</v>
      </c>
      <c r="D7337" s="23" t="s">
        <v>9</v>
      </c>
    </row>
    <row r="7338" spans="1:4" x14ac:dyDescent="0.35">
      <c r="A7338" s="4">
        <f>Climate285!F7365*((113.5/10)^0.12)</f>
        <v>10.645966372599156</v>
      </c>
      <c r="B7338" s="24">
        <f>VLOOKUP(A7338,'Wind - Power Curve'!$A$3:$B$47,2)*Wind!$B$9</f>
        <v>5968.8</v>
      </c>
      <c r="C7338">
        <f>(0.5*(A7338^3)*Wind!$B$11*Wind!$B$7*(VLOOKUP(A7338+0.5,'Wind - Power Curve'!$A$3:$E$47,5,TRUE))*Wind!$B$9)/1000</f>
        <v>5883.2217707464524</v>
      </c>
      <c r="D7338" s="23" t="s">
        <v>9</v>
      </c>
    </row>
    <row r="7339" spans="1:4" x14ac:dyDescent="0.35">
      <c r="A7339" s="4">
        <f>Climate285!F7366*((113.5/10)^0.12)</f>
        <v>10.976561506372352</v>
      </c>
      <c r="B7339" s="24">
        <f>VLOOKUP(A7339,'Wind - Power Curve'!$A$3:$B$47,2)*Wind!$B$9</f>
        <v>5968.8</v>
      </c>
      <c r="C7339">
        <f>(0.5*(A7339^3)*Wind!$B$11*Wind!$B$7*(VLOOKUP(A7339+0.5,'Wind - Power Curve'!$A$3:$E$47,5,TRUE))*Wind!$B$9)/1000</f>
        <v>6448.5028388629016</v>
      </c>
      <c r="D7339" s="23" t="s">
        <v>9</v>
      </c>
    </row>
    <row r="7340" spans="1:4" x14ac:dyDescent="0.35">
      <c r="A7340" s="4">
        <f>Climate285!F7367*((113.5/10)^0.12)</f>
        <v>11.427616405488006</v>
      </c>
      <c r="B7340" s="24">
        <f>VLOOKUP(A7340,'Wind - Power Curve'!$A$3:$B$47,2)*Wind!$B$9</f>
        <v>6489.9000000000005</v>
      </c>
      <c r="C7340">
        <f>(0.5*(A7340^3)*Wind!$B$11*Wind!$B$7*(VLOOKUP(A7340+0.5,'Wind - Power Curve'!$A$3:$E$47,5,TRUE))*Wind!$B$9)/1000</f>
        <v>6719.6017423669946</v>
      </c>
      <c r="D7340" s="23" t="s">
        <v>9</v>
      </c>
    </row>
    <row r="7341" spans="1:4" x14ac:dyDescent="0.35">
      <c r="A7341" s="4">
        <f>Climate285!F7368*((113.5/10)^0.12)</f>
        <v>11.847887142349476</v>
      </c>
      <c r="B7341" s="24">
        <f>VLOOKUP(A7341,'Wind - Power Curve'!$A$3:$B$47,2)*Wind!$B$9</f>
        <v>6848.1</v>
      </c>
      <c r="C7341">
        <f>(0.5*(A7341^3)*Wind!$B$11*Wind!$B$7*(VLOOKUP(A7341+0.5,'Wind - Power Curve'!$A$3:$E$47,5,TRUE))*Wind!$B$9)/1000</f>
        <v>6784.9964341897812</v>
      </c>
      <c r="D7341" s="23" t="s">
        <v>9</v>
      </c>
    </row>
    <row r="7342" spans="1:4" x14ac:dyDescent="0.35">
      <c r="A7342" s="4">
        <f>Climate285!F7369*((113.5/10)^0.12)</f>
        <v>12.165097857751286</v>
      </c>
      <c r="B7342" s="24">
        <f>VLOOKUP(A7342,'Wind - Power Curve'!$A$3:$B$47,2)*Wind!$B$9</f>
        <v>7049.7</v>
      </c>
      <c r="C7342">
        <f>(0.5*(A7342^3)*Wind!$B$11*Wind!$B$7*(VLOOKUP(A7342+0.5,'Wind - Power Curve'!$A$3:$E$47,5,TRUE))*Wind!$B$9)/1000</f>
        <v>6586.0510511157026</v>
      </c>
      <c r="D7342" s="23" t="s">
        <v>9</v>
      </c>
    </row>
    <row r="7343" spans="1:4" x14ac:dyDescent="0.35">
      <c r="A7343" s="4">
        <f>Climate285!F7370*((113.5/10)^0.12)</f>
        <v>12.232019949608208</v>
      </c>
      <c r="B7343" s="24">
        <f>VLOOKUP(A7343,'Wind - Power Curve'!$A$3:$B$47,2)*Wind!$B$9</f>
        <v>7049.7</v>
      </c>
      <c r="C7343">
        <f>(0.5*(A7343^3)*Wind!$B$11*Wind!$B$7*(VLOOKUP(A7343+0.5,'Wind - Power Curve'!$A$3:$E$47,5,TRUE))*Wind!$B$9)/1000</f>
        <v>6695.3427506035314</v>
      </c>
      <c r="D7343" s="23" t="s">
        <v>9</v>
      </c>
    </row>
    <row r="7344" spans="1:4" x14ac:dyDescent="0.35">
      <c r="A7344" s="4">
        <f>Climate285!F7371*((113.5/10)^0.12)</f>
        <v>12.613475873192662</v>
      </c>
      <c r="B7344" s="24">
        <f>VLOOKUP(A7344,'Wind - Power Curve'!$A$3:$B$47,2)*Wind!$B$9</f>
        <v>7145.1</v>
      </c>
      <c r="C7344">
        <f>(0.5*(A7344^3)*Wind!$B$11*Wind!$B$7*(VLOOKUP(A7344+0.5,'Wind - Power Curve'!$A$3:$E$47,5,TRUE))*Wind!$B$9)/1000</f>
        <v>6560.239372238977</v>
      </c>
      <c r="D7344" s="23" t="s">
        <v>9</v>
      </c>
    </row>
    <row r="7345" spans="1:4" x14ac:dyDescent="0.35">
      <c r="A7345" s="4">
        <f>Climate285!F7372*((113.5/10)^0.12)</f>
        <v>12.598753012984142</v>
      </c>
      <c r="B7345" s="24">
        <f>VLOOKUP(A7345,'Wind - Power Curve'!$A$3:$B$47,2)*Wind!$B$9</f>
        <v>7145.1</v>
      </c>
      <c r="C7345">
        <f>(0.5*(A7345^3)*Wind!$B$11*Wind!$B$7*(VLOOKUP(A7345+0.5,'Wind - Power Curve'!$A$3:$E$47,5,TRUE))*Wind!$B$9)/1000</f>
        <v>6537.2941997148373</v>
      </c>
      <c r="D7345" s="23" t="s">
        <v>9</v>
      </c>
    </row>
    <row r="7346" spans="1:4" x14ac:dyDescent="0.35">
      <c r="A7346" s="4">
        <f>Climate285!F7373*((113.5/10)^0.12)</f>
        <v>12.519784944592972</v>
      </c>
      <c r="B7346" s="24">
        <f>VLOOKUP(A7346,'Wind - Power Curve'!$A$3:$B$47,2)*Wind!$B$9</f>
        <v>7145.1</v>
      </c>
      <c r="C7346">
        <f>(0.5*(A7346^3)*Wind!$B$11*Wind!$B$7*(VLOOKUP(A7346+0.5,'Wind - Power Curve'!$A$3:$E$47,5,TRUE))*Wind!$B$9)/1000</f>
        <v>6415.1372252242918</v>
      </c>
      <c r="D7346" s="23" t="s">
        <v>9</v>
      </c>
    </row>
    <row r="7347" spans="1:4" x14ac:dyDescent="0.35">
      <c r="A7347" s="4">
        <f>Climate285!F7374*((113.5/10)^0.12)</f>
        <v>12.523800270104388</v>
      </c>
      <c r="B7347" s="24">
        <f>VLOOKUP(A7347,'Wind - Power Curve'!$A$3:$B$47,2)*Wind!$B$9</f>
        <v>7145.1</v>
      </c>
      <c r="C7347">
        <f>(0.5*(A7347^3)*Wind!$B$11*Wind!$B$7*(VLOOKUP(A7347+0.5,'Wind - Power Curve'!$A$3:$E$47,5,TRUE))*Wind!$B$9)/1000</f>
        <v>6421.3115628424302</v>
      </c>
      <c r="D7347" s="23" t="s">
        <v>9</v>
      </c>
    </row>
    <row r="7348" spans="1:4" x14ac:dyDescent="0.35">
      <c r="A7348" s="4">
        <f>Climate285!F7375*((113.5/10)^0.12)</f>
        <v>12.870456705923244</v>
      </c>
      <c r="B7348" s="24">
        <f>VLOOKUP(A7348,'Wind - Power Curve'!$A$3:$B$47,2)*Wind!$B$9</f>
        <v>7145.1</v>
      </c>
      <c r="C7348">
        <f>(0.5*(A7348^3)*Wind!$B$11*Wind!$B$7*(VLOOKUP(A7348+0.5,'Wind - Power Curve'!$A$3:$E$47,5,TRUE))*Wind!$B$9)/1000</f>
        <v>6969.4293186437853</v>
      </c>
      <c r="D7348" s="23" t="s">
        <v>9</v>
      </c>
    </row>
    <row r="7349" spans="1:4" x14ac:dyDescent="0.35">
      <c r="A7349" s="4">
        <f>Climate285!F7376*((113.5/10)^0.12)</f>
        <v>12.371217900670606</v>
      </c>
      <c r="B7349" s="24">
        <f>VLOOKUP(A7349,'Wind - Power Curve'!$A$3:$B$47,2)*Wind!$B$9</f>
        <v>7049.7</v>
      </c>
      <c r="C7349">
        <f>(0.5*(A7349^3)*Wind!$B$11*Wind!$B$7*(VLOOKUP(A7349+0.5,'Wind - Power Curve'!$A$3:$E$47,5,TRUE))*Wind!$B$9)/1000</f>
        <v>6926.5287568539161</v>
      </c>
      <c r="D7349" s="23" t="s">
        <v>9</v>
      </c>
    </row>
    <row r="7350" spans="1:4" x14ac:dyDescent="0.35">
      <c r="A7350" s="4">
        <f>Climate285!F7377*((113.5/10)^0.12)</f>
        <v>12.096837324057226</v>
      </c>
      <c r="B7350" s="24">
        <f>VLOOKUP(A7350,'Wind - Power Curve'!$A$3:$B$47,2)*Wind!$B$9</f>
        <v>7049.7</v>
      </c>
      <c r="C7350">
        <f>(0.5*(A7350^3)*Wind!$B$11*Wind!$B$7*(VLOOKUP(A7350+0.5,'Wind - Power Curve'!$A$3:$E$47,5,TRUE))*Wind!$B$9)/1000</f>
        <v>6475.8054582229161</v>
      </c>
      <c r="D7350" s="23" t="s">
        <v>9</v>
      </c>
    </row>
    <row r="7351" spans="1:4" x14ac:dyDescent="0.35">
      <c r="A7351" s="4">
        <f>Climate285!F7378*((113.5/10)^0.12)</f>
        <v>12.467585712944572</v>
      </c>
      <c r="B7351" s="24">
        <f>VLOOKUP(A7351,'Wind - Power Curve'!$A$3:$B$47,2)*Wind!$B$9</f>
        <v>7049.7</v>
      </c>
      <c r="C7351">
        <f>(0.5*(A7351^3)*Wind!$B$11*Wind!$B$7*(VLOOKUP(A7351+0.5,'Wind - Power Curve'!$A$3:$E$47,5,TRUE))*Wind!$B$9)/1000</f>
        <v>7089.6592173494391</v>
      </c>
      <c r="D7351" s="23" t="s">
        <v>9</v>
      </c>
    </row>
    <row r="7352" spans="1:4" x14ac:dyDescent="0.35">
      <c r="A7352" s="4">
        <f>Climate285!F7379*((113.5/10)^0.12)</f>
        <v>12.074083812825874</v>
      </c>
      <c r="B7352" s="24">
        <f>VLOOKUP(A7352,'Wind - Power Curve'!$A$3:$B$47,2)*Wind!$B$9</f>
        <v>7049.7</v>
      </c>
      <c r="C7352">
        <f>(0.5*(A7352^3)*Wind!$B$11*Wind!$B$7*(VLOOKUP(A7352+0.5,'Wind - Power Curve'!$A$3:$E$47,5,TRUE))*Wind!$B$9)/1000</f>
        <v>6439.3322058625936</v>
      </c>
      <c r="D7352" s="23" t="s">
        <v>9</v>
      </c>
    </row>
    <row r="7353" spans="1:4" x14ac:dyDescent="0.35">
      <c r="A7353" s="4">
        <f>Climate285!F7380*((113.5/10)^0.12)</f>
        <v>12.064714719965902</v>
      </c>
      <c r="B7353" s="24">
        <f>VLOOKUP(A7353,'Wind - Power Curve'!$A$3:$B$47,2)*Wind!$B$9</f>
        <v>7049.7</v>
      </c>
      <c r="C7353">
        <f>(0.5*(A7353^3)*Wind!$B$11*Wind!$B$7*(VLOOKUP(A7353+0.5,'Wind - Power Curve'!$A$3:$E$47,5,TRUE))*Wind!$B$9)/1000</f>
        <v>6424.3537031973028</v>
      </c>
      <c r="D7353" s="23" t="s">
        <v>9</v>
      </c>
    </row>
    <row r="7354" spans="1:4" x14ac:dyDescent="0.35">
      <c r="A7354" s="4">
        <f>Climate285!F7381*((113.5/10)^0.12)</f>
        <v>12.100852649568642</v>
      </c>
      <c r="B7354" s="24">
        <f>VLOOKUP(A7354,'Wind - Power Curve'!$A$3:$B$47,2)*Wind!$B$9</f>
        <v>7049.7</v>
      </c>
      <c r="C7354">
        <f>(0.5*(A7354^3)*Wind!$B$11*Wind!$B$7*(VLOOKUP(A7354+0.5,'Wind - Power Curve'!$A$3:$E$47,5,TRUE))*Wind!$B$9)/1000</f>
        <v>6482.2561770765224</v>
      </c>
      <c r="D7354" s="23" t="s">
        <v>9</v>
      </c>
    </row>
    <row r="7355" spans="1:4" x14ac:dyDescent="0.35">
      <c r="A7355" s="4">
        <f>Climate285!F7382*((113.5/10)^0.12)</f>
        <v>12.412709597621896</v>
      </c>
      <c r="B7355" s="24">
        <f>VLOOKUP(A7355,'Wind - Power Curve'!$A$3:$B$47,2)*Wind!$B$9</f>
        <v>7049.7</v>
      </c>
      <c r="C7355">
        <f>(0.5*(A7355^3)*Wind!$B$11*Wind!$B$7*(VLOOKUP(A7355+0.5,'Wind - Power Curve'!$A$3:$E$47,5,TRUE))*Wind!$B$9)/1000</f>
        <v>6996.4551936369289</v>
      </c>
      <c r="D7355" s="23" t="s">
        <v>9</v>
      </c>
    </row>
    <row r="7356" spans="1:4" x14ac:dyDescent="0.35">
      <c r="A7356" s="4">
        <f>Climate285!F7383*((113.5/10)^0.12)</f>
        <v>12.501046758873034</v>
      </c>
      <c r="B7356" s="24">
        <f>VLOOKUP(A7356,'Wind - Power Curve'!$A$3:$B$47,2)*Wind!$B$9</f>
        <v>7145.1</v>
      </c>
      <c r="C7356">
        <f>(0.5*(A7356^3)*Wind!$B$11*Wind!$B$7*(VLOOKUP(A7356+0.5,'Wind - Power Curve'!$A$3:$E$47,5,TRUE))*Wind!$B$9)/1000</f>
        <v>6386.3759782782217</v>
      </c>
      <c r="D7356" s="23" t="s">
        <v>9</v>
      </c>
    </row>
    <row r="7357" spans="1:4" x14ac:dyDescent="0.35">
      <c r="A7357" s="4">
        <f>Climate285!F7384*((113.5/10)^0.12)</f>
        <v>12.107544858754332</v>
      </c>
      <c r="B7357" s="24">
        <f>VLOOKUP(A7357,'Wind - Power Curve'!$A$3:$B$47,2)*Wind!$B$9</f>
        <v>7049.7</v>
      </c>
      <c r="C7357">
        <f>(0.5*(A7357^3)*Wind!$B$11*Wind!$B$7*(VLOOKUP(A7357+0.5,'Wind - Power Curve'!$A$3:$E$47,5,TRUE))*Wind!$B$9)/1000</f>
        <v>6493.016892307236</v>
      </c>
      <c r="D7357" s="23" t="s">
        <v>9</v>
      </c>
    </row>
    <row r="7358" spans="1:4" x14ac:dyDescent="0.35">
      <c r="A7358" s="4">
        <f>Climate285!F7385*((113.5/10)^0.12)</f>
        <v>12.054007185268796</v>
      </c>
      <c r="B7358" s="24">
        <f>VLOOKUP(A7358,'Wind - Power Curve'!$A$3:$B$47,2)*Wind!$B$9</f>
        <v>7049.7</v>
      </c>
      <c r="C7358">
        <f>(0.5*(A7358^3)*Wind!$B$11*Wind!$B$7*(VLOOKUP(A7358+0.5,'Wind - Power Curve'!$A$3:$E$47,5,TRUE))*Wind!$B$9)/1000</f>
        <v>6407.2638774437874</v>
      </c>
      <c r="D7358" s="23" t="s">
        <v>9</v>
      </c>
    </row>
    <row r="7359" spans="1:4" x14ac:dyDescent="0.35">
      <c r="A7359" s="4">
        <f>Climate285!F7386*((113.5/10)^0.12)</f>
        <v>11.73278114435557</v>
      </c>
      <c r="B7359" s="24">
        <f>VLOOKUP(A7359,'Wind - Power Curve'!$A$3:$B$47,2)*Wind!$B$9</f>
        <v>6848.1</v>
      </c>
      <c r="C7359">
        <f>(0.5*(A7359^3)*Wind!$B$11*Wind!$B$7*(VLOOKUP(A7359+0.5,'Wind - Power Curve'!$A$3:$E$47,5,TRUE))*Wind!$B$9)/1000</f>
        <v>6589.1562615383546</v>
      </c>
      <c r="D7359" s="23" t="s">
        <v>9</v>
      </c>
    </row>
    <row r="7360" spans="1:4" x14ac:dyDescent="0.35">
      <c r="A7360" s="4">
        <f>Climate285!F7387*((113.5/10)^0.12)</f>
        <v>11.69798165658997</v>
      </c>
      <c r="B7360" s="24">
        <f>VLOOKUP(A7360,'Wind - Power Curve'!$A$3:$B$47,2)*Wind!$B$9</f>
        <v>6848.1</v>
      </c>
      <c r="C7360">
        <f>(0.5*(A7360^3)*Wind!$B$11*Wind!$B$7*(VLOOKUP(A7360+0.5,'Wind - Power Curve'!$A$3:$E$47,5,TRUE))*Wind!$B$9)/1000</f>
        <v>6530.6995760701475</v>
      </c>
      <c r="D7360" s="23" t="s">
        <v>9</v>
      </c>
    </row>
    <row r="7361" spans="1:4" x14ac:dyDescent="0.35">
      <c r="A7361" s="4">
        <f>Climate285!F7388*((113.5/10)^0.12)</f>
        <v>11.402186010582374</v>
      </c>
      <c r="B7361" s="24">
        <f>VLOOKUP(A7361,'Wind - Power Curve'!$A$3:$B$47,2)*Wind!$B$9</f>
        <v>6489.9000000000005</v>
      </c>
      <c r="C7361">
        <f>(0.5*(A7361^3)*Wind!$B$11*Wind!$B$7*(VLOOKUP(A7361+0.5,'Wind - Power Curve'!$A$3:$E$47,5,TRUE))*Wind!$B$9)/1000</f>
        <v>6674.8411912144174</v>
      </c>
      <c r="D7361" s="23" t="s">
        <v>9</v>
      </c>
    </row>
    <row r="7362" spans="1:4" x14ac:dyDescent="0.35">
      <c r="A7362" s="4">
        <f>Climate285!F7389*((113.5/10)^0.12)</f>
        <v>11.486507846322098</v>
      </c>
      <c r="B7362" s="24">
        <f>VLOOKUP(A7362,'Wind - Power Curve'!$A$3:$B$47,2)*Wind!$B$9</f>
        <v>6489.9000000000005</v>
      </c>
      <c r="C7362">
        <f>(0.5*(A7362^3)*Wind!$B$11*Wind!$B$7*(VLOOKUP(A7362+0.5,'Wind - Power Curve'!$A$3:$E$47,5,TRUE))*Wind!$B$9)/1000</f>
        <v>6824.025062970064</v>
      </c>
      <c r="D7362" s="23" t="s">
        <v>9</v>
      </c>
    </row>
    <row r="7363" spans="1:4" x14ac:dyDescent="0.35">
      <c r="A7363" s="4">
        <f>Climate285!F7390*((113.5/10)^0.12)</f>
        <v>11.536030194296218</v>
      </c>
      <c r="B7363" s="24">
        <f>VLOOKUP(A7363,'Wind - Power Curve'!$A$3:$B$47,2)*Wind!$B$9</f>
        <v>6848.1</v>
      </c>
      <c r="C7363">
        <f>(0.5*(A7363^3)*Wind!$B$11*Wind!$B$7*(VLOOKUP(A7363+0.5,'Wind - Power Curve'!$A$3:$E$47,5,TRUE))*Wind!$B$9)/1000</f>
        <v>6263.196684020797</v>
      </c>
      <c r="D7363" s="23" t="s">
        <v>9</v>
      </c>
    </row>
    <row r="7364" spans="1:4" x14ac:dyDescent="0.35">
      <c r="A7364" s="4">
        <f>Climate285!F7391*((113.5/10)^0.12)</f>
        <v>11.503907590204898</v>
      </c>
      <c r="B7364" s="24">
        <f>VLOOKUP(A7364,'Wind - Power Curve'!$A$3:$B$47,2)*Wind!$B$9</f>
        <v>6848.1</v>
      </c>
      <c r="C7364">
        <f>(0.5*(A7364^3)*Wind!$B$11*Wind!$B$7*(VLOOKUP(A7364+0.5,'Wind - Power Curve'!$A$3:$E$47,5,TRUE))*Wind!$B$9)/1000</f>
        <v>6211.0217640306519</v>
      </c>
      <c r="D7364" s="23" t="s">
        <v>9</v>
      </c>
    </row>
    <row r="7365" spans="1:4" x14ac:dyDescent="0.35">
      <c r="A7365" s="4">
        <f>Climate285!F7392*((113.5/10)^0.12)</f>
        <v>11.317864174842653</v>
      </c>
      <c r="B7365" s="24">
        <f>VLOOKUP(A7365,'Wind - Power Curve'!$A$3:$B$47,2)*Wind!$B$9</f>
        <v>6489.9000000000005</v>
      </c>
      <c r="C7365">
        <f>(0.5*(A7365^3)*Wind!$B$11*Wind!$B$7*(VLOOKUP(A7365+0.5,'Wind - Power Curve'!$A$3:$E$47,5,TRUE))*Wind!$B$9)/1000</f>
        <v>6527.8475813666882</v>
      </c>
      <c r="D7365" s="23" t="s">
        <v>9</v>
      </c>
    </row>
    <row r="7366" spans="1:4" x14ac:dyDescent="0.35">
      <c r="A7366" s="4">
        <f>Climate285!F7393*((113.5/10)^0.12)</f>
        <v>11.331248593214037</v>
      </c>
      <c r="B7366" s="24">
        <f>VLOOKUP(A7366,'Wind - Power Curve'!$A$3:$B$47,2)*Wind!$B$9</f>
        <v>6489.9000000000005</v>
      </c>
      <c r="C7366">
        <f>(0.5*(A7366^3)*Wind!$B$11*Wind!$B$7*(VLOOKUP(A7366+0.5,'Wind - Power Curve'!$A$3:$E$47,5,TRUE))*Wind!$B$9)/1000</f>
        <v>6551.034325949443</v>
      </c>
      <c r="D7366" s="23" t="s">
        <v>9</v>
      </c>
    </row>
    <row r="7367" spans="1:4" x14ac:dyDescent="0.35">
      <c r="A7367" s="4">
        <f>Climate285!F7394*((113.5/10)^0.12)</f>
        <v>11.262988059519977</v>
      </c>
      <c r="B7367" s="24">
        <f>VLOOKUP(A7367,'Wind - Power Curve'!$A$3:$B$47,2)*Wind!$B$9</f>
        <v>6489.9000000000005</v>
      </c>
      <c r="C7367">
        <f>(0.5*(A7367^3)*Wind!$B$11*Wind!$B$7*(VLOOKUP(A7367+0.5,'Wind - Power Curve'!$A$3:$E$47,5,TRUE))*Wind!$B$9)/1000</f>
        <v>6433.3539131389052</v>
      </c>
      <c r="D7367" s="23" t="s">
        <v>9</v>
      </c>
    </row>
    <row r="7368" spans="1:4" x14ac:dyDescent="0.35">
      <c r="A7368" s="4">
        <f>Climate285!F7395*((113.5/10)^0.12)</f>
        <v>11.309833523819822</v>
      </c>
      <c r="B7368" s="24">
        <f>VLOOKUP(A7368,'Wind - Power Curve'!$A$3:$B$47,2)*Wind!$B$9</f>
        <v>6489.9000000000005</v>
      </c>
      <c r="C7368">
        <f>(0.5*(A7368^3)*Wind!$B$11*Wind!$B$7*(VLOOKUP(A7368+0.5,'Wind - Power Curve'!$A$3:$E$47,5,TRUE))*Wind!$B$9)/1000</f>
        <v>6513.9618313028996</v>
      </c>
      <c r="D7368" s="23" t="s">
        <v>9</v>
      </c>
    </row>
    <row r="7369" spans="1:4" x14ac:dyDescent="0.35">
      <c r="A7369" s="4">
        <f>Climate285!F7396*((113.5/10)^0.12)</f>
        <v>11.254957408497148</v>
      </c>
      <c r="B7369" s="24">
        <f>VLOOKUP(A7369,'Wind - Power Curve'!$A$3:$B$47,2)*Wind!$B$9</f>
        <v>6489.9000000000005</v>
      </c>
      <c r="C7369">
        <f>(0.5*(A7369^3)*Wind!$B$11*Wind!$B$7*(VLOOKUP(A7369+0.5,'Wind - Power Curve'!$A$3:$E$47,5,TRUE))*Wind!$B$9)/1000</f>
        <v>6419.602537862469</v>
      </c>
      <c r="D7369" s="23" t="s">
        <v>9</v>
      </c>
    </row>
    <row r="7370" spans="1:4" x14ac:dyDescent="0.35">
      <c r="A7370" s="4">
        <f>Climate285!F7397*((113.5/10)^0.12)</f>
        <v>11.066237109460628</v>
      </c>
      <c r="B7370" s="24">
        <f>VLOOKUP(A7370,'Wind - Power Curve'!$A$3:$B$47,2)*Wind!$B$9</f>
        <v>6489.9000000000005</v>
      </c>
      <c r="C7370">
        <f>(0.5*(A7370^3)*Wind!$B$11*Wind!$B$7*(VLOOKUP(A7370+0.5,'Wind - Power Curve'!$A$3:$E$47,5,TRUE))*Wind!$B$9)/1000</f>
        <v>6102.0601807036828</v>
      </c>
      <c r="D7370" s="23" t="s">
        <v>9</v>
      </c>
    </row>
    <row r="7371" spans="1:4" x14ac:dyDescent="0.35">
      <c r="A7371" s="4">
        <f>Climate285!F7398*((113.5/10)^0.12)</f>
        <v>11.366048080979638</v>
      </c>
      <c r="B7371" s="24">
        <f>VLOOKUP(A7371,'Wind - Power Curve'!$A$3:$B$47,2)*Wind!$B$9</f>
        <v>6489.9000000000005</v>
      </c>
      <c r="C7371">
        <f>(0.5*(A7371^3)*Wind!$B$11*Wind!$B$7*(VLOOKUP(A7371+0.5,'Wind - Power Curve'!$A$3:$E$47,5,TRUE))*Wind!$B$9)/1000</f>
        <v>6611.5766789760692</v>
      </c>
      <c r="D7371" s="23" t="s">
        <v>9</v>
      </c>
    </row>
    <row r="7372" spans="1:4" x14ac:dyDescent="0.35">
      <c r="A7372" s="4">
        <f>Climate285!F7399*((113.5/10)^0.12)</f>
        <v>11.253618966660008</v>
      </c>
      <c r="B7372" s="24">
        <f>VLOOKUP(A7372,'Wind - Power Curve'!$A$3:$B$47,2)*Wind!$B$9</f>
        <v>6489.9000000000005</v>
      </c>
      <c r="C7372">
        <f>(0.5*(A7372^3)*Wind!$B$11*Wind!$B$7*(VLOOKUP(A7372+0.5,'Wind - Power Curve'!$A$3:$E$47,5,TRUE))*Wind!$B$9)/1000</f>
        <v>6417.3125488693604</v>
      </c>
      <c r="D7372" s="23" t="s">
        <v>9</v>
      </c>
    </row>
    <row r="7373" spans="1:4" x14ac:dyDescent="0.35">
      <c r="A7373" s="4">
        <f>Climate285!F7400*((113.5/10)^0.12)</f>
        <v>10.898931879818322</v>
      </c>
      <c r="B7373" s="24">
        <f>VLOOKUP(A7373,'Wind - Power Curve'!$A$3:$B$47,2)*Wind!$B$9</f>
        <v>5968.8</v>
      </c>
      <c r="C7373">
        <f>(0.5*(A7373^3)*Wind!$B$11*Wind!$B$7*(VLOOKUP(A7373+0.5,'Wind - Power Curve'!$A$3:$E$47,5,TRUE))*Wind!$B$9)/1000</f>
        <v>6312.6507730164931</v>
      </c>
      <c r="D7373" s="23" t="s">
        <v>9</v>
      </c>
    </row>
    <row r="7374" spans="1:4" x14ac:dyDescent="0.35">
      <c r="A7374" s="4">
        <f>Climate285!F7401*((113.5/10)^0.12)</f>
        <v>10.391662423542853</v>
      </c>
      <c r="B7374" s="24">
        <f>VLOOKUP(A7374,'Wind - Power Curve'!$A$3:$B$47,2)*Wind!$B$9</f>
        <v>5330.7</v>
      </c>
      <c r="C7374">
        <f>(0.5*(A7374^3)*Wind!$B$11*Wind!$B$7*(VLOOKUP(A7374+0.5,'Wind - Power Curve'!$A$3:$E$47,5,TRUE))*Wind!$B$9)/1000</f>
        <v>5785.9439215783677</v>
      </c>
      <c r="D7374" s="23" t="s">
        <v>9</v>
      </c>
    </row>
    <row r="7375" spans="1:4" x14ac:dyDescent="0.35">
      <c r="A7375" s="4">
        <f>Climate285!F7402*((113.5/10)^0.12)</f>
        <v>10.561644536859434</v>
      </c>
      <c r="B7375" s="24">
        <f>VLOOKUP(A7375,'Wind - Power Curve'!$A$3:$B$47,2)*Wind!$B$9</f>
        <v>5968.8</v>
      </c>
      <c r="C7375">
        <f>(0.5*(A7375^3)*Wind!$B$11*Wind!$B$7*(VLOOKUP(A7375+0.5,'Wind - Power Curve'!$A$3:$E$47,5,TRUE))*Wind!$B$9)/1000</f>
        <v>5744.5311640025711</v>
      </c>
      <c r="D7375" s="23" t="s">
        <v>9</v>
      </c>
    </row>
    <row r="7376" spans="1:4" x14ac:dyDescent="0.35">
      <c r="A7376" s="4">
        <f>Climate285!F7403*((113.5/10)^0.12)</f>
        <v>10.549598560325189</v>
      </c>
      <c r="B7376" s="24">
        <f>VLOOKUP(A7376,'Wind - Power Curve'!$A$3:$B$47,2)*Wind!$B$9</f>
        <v>5968.8</v>
      </c>
      <c r="C7376">
        <f>(0.5*(A7376^3)*Wind!$B$11*Wind!$B$7*(VLOOKUP(A7376+0.5,'Wind - Power Curve'!$A$3:$E$47,5,TRUE))*Wind!$B$9)/1000</f>
        <v>5724.8979732434818</v>
      </c>
      <c r="D7376" s="23" t="s">
        <v>9</v>
      </c>
    </row>
    <row r="7377" spans="1:4" x14ac:dyDescent="0.35">
      <c r="A7377" s="4">
        <f>Climate285!F7404*((113.5/10)^0.12)</f>
        <v>10.948454227792443</v>
      </c>
      <c r="B7377" s="24">
        <f>VLOOKUP(A7377,'Wind - Power Curve'!$A$3:$B$47,2)*Wind!$B$9</f>
        <v>5968.8</v>
      </c>
      <c r="C7377">
        <f>(0.5*(A7377^3)*Wind!$B$11*Wind!$B$7*(VLOOKUP(A7377+0.5,'Wind - Power Curve'!$A$3:$E$47,5,TRUE))*Wind!$B$9)/1000</f>
        <v>6399.0922446955447</v>
      </c>
      <c r="D7377" s="23" t="s">
        <v>9</v>
      </c>
    </row>
    <row r="7378" spans="1:4" x14ac:dyDescent="0.35">
      <c r="A7378" s="4">
        <f>Climate285!F7405*((113.5/10)^0.12)</f>
        <v>10.933731367583922</v>
      </c>
      <c r="B7378" s="24">
        <f>VLOOKUP(A7378,'Wind - Power Curve'!$A$3:$B$47,2)*Wind!$B$9</f>
        <v>5968.8</v>
      </c>
      <c r="C7378">
        <f>(0.5*(A7378^3)*Wind!$B$11*Wind!$B$7*(VLOOKUP(A7378+0.5,'Wind - Power Curve'!$A$3:$E$47,5,TRUE))*Wind!$B$9)/1000</f>
        <v>6373.3115354208876</v>
      </c>
      <c r="D7378" s="23" t="s">
        <v>9</v>
      </c>
    </row>
    <row r="7379" spans="1:4" x14ac:dyDescent="0.35">
      <c r="A7379" s="4">
        <f>Climate285!F7406*((113.5/10)^0.12)</f>
        <v>10.778472114475862</v>
      </c>
      <c r="B7379" s="24">
        <f>VLOOKUP(A7379,'Wind - Power Curve'!$A$3:$B$47,2)*Wind!$B$9</f>
        <v>5968.8</v>
      </c>
      <c r="C7379">
        <f>(0.5*(A7379^3)*Wind!$B$11*Wind!$B$7*(VLOOKUP(A7379+0.5,'Wind - Power Curve'!$A$3:$E$47,5,TRUE))*Wind!$B$9)/1000</f>
        <v>6105.6451040899055</v>
      </c>
      <c r="D7379" s="23" t="s">
        <v>9</v>
      </c>
    </row>
    <row r="7380" spans="1:4" x14ac:dyDescent="0.35">
      <c r="A7380" s="4">
        <f>Climate285!F7407*((113.5/10)^0.12)</f>
        <v>10.561644536859434</v>
      </c>
      <c r="B7380" s="24">
        <f>VLOOKUP(A7380,'Wind - Power Curve'!$A$3:$B$47,2)*Wind!$B$9</f>
        <v>5968.8</v>
      </c>
      <c r="C7380">
        <f>(0.5*(A7380^3)*Wind!$B$11*Wind!$B$7*(VLOOKUP(A7380+0.5,'Wind - Power Curve'!$A$3:$E$47,5,TRUE))*Wind!$B$9)/1000</f>
        <v>5744.5311640025711</v>
      </c>
      <c r="D7380" s="23" t="s">
        <v>9</v>
      </c>
    </row>
    <row r="7381" spans="1:4" x14ac:dyDescent="0.35">
      <c r="A7381" s="4">
        <f>Climate285!F7408*((113.5/10)^0.12)</f>
        <v>10.380954888845745</v>
      </c>
      <c r="B7381" s="24">
        <f>VLOOKUP(A7381,'Wind - Power Curve'!$A$3:$B$47,2)*Wind!$B$9</f>
        <v>5330.7</v>
      </c>
      <c r="C7381">
        <f>(0.5*(A7381^3)*Wind!$B$11*Wind!$B$7*(VLOOKUP(A7381+0.5,'Wind - Power Curve'!$A$3:$E$47,5,TRUE))*Wind!$B$9)/1000</f>
        <v>5768.0768917430705</v>
      </c>
      <c r="D7381" s="23" t="s">
        <v>9</v>
      </c>
    </row>
    <row r="7382" spans="1:4" x14ac:dyDescent="0.35">
      <c r="A7382" s="4">
        <f>Climate285!F7409*((113.5/10)^0.12)</f>
        <v>10.027606243841197</v>
      </c>
      <c r="B7382" s="24">
        <f>VLOOKUP(A7382,'Wind - Power Curve'!$A$3:$B$47,2)*Wind!$B$9</f>
        <v>5330.7</v>
      </c>
      <c r="C7382">
        <f>(0.5*(A7382^3)*Wind!$B$11*Wind!$B$7*(VLOOKUP(A7382+0.5,'Wind - Power Curve'!$A$3:$E$47,5,TRUE))*Wind!$B$9)/1000</f>
        <v>5198.8938002931018</v>
      </c>
      <c r="D7382" s="23" t="s">
        <v>9</v>
      </c>
    </row>
    <row r="7383" spans="1:4" x14ac:dyDescent="0.35">
      <c r="A7383" s="4">
        <f>Climate285!F7410*((113.5/10)^0.12)</f>
        <v>9.9820992213784905</v>
      </c>
      <c r="B7383" s="24">
        <f>VLOOKUP(A7383,'Wind - Power Curve'!$A$3:$B$47,2)*Wind!$B$9</f>
        <v>4640.4000000000005</v>
      </c>
      <c r="C7383">
        <f>(0.5*(A7383^3)*Wind!$B$11*Wind!$B$7*(VLOOKUP(A7383+0.5,'Wind - Power Curve'!$A$3:$E$47,5,TRUE))*Wind!$B$9)/1000</f>
        <v>5302.1241099887829</v>
      </c>
      <c r="D7383" s="23" t="s">
        <v>9</v>
      </c>
    </row>
    <row r="7384" spans="1:4" x14ac:dyDescent="0.35">
      <c r="A7384" s="4">
        <f>Climate285!F7411*((113.5/10)^0.12)</f>
        <v>10.44520009702839</v>
      </c>
      <c r="B7384" s="24">
        <f>VLOOKUP(A7384,'Wind - Power Curve'!$A$3:$B$47,2)*Wind!$B$9</f>
        <v>5330.7</v>
      </c>
      <c r="C7384">
        <f>(0.5*(A7384^3)*Wind!$B$11*Wind!$B$7*(VLOOKUP(A7384+0.5,'Wind - Power Curve'!$A$3:$E$47,5,TRUE))*Wind!$B$9)/1000</f>
        <v>5875.8327036687751</v>
      </c>
      <c r="D7384" s="23" t="s">
        <v>9</v>
      </c>
    </row>
    <row r="7385" spans="1:4" x14ac:dyDescent="0.35">
      <c r="A7385" s="4">
        <f>Climate285!F7412*((113.5/10)^0.12)</f>
        <v>10.451892306214082</v>
      </c>
      <c r="B7385" s="24">
        <f>VLOOKUP(A7385,'Wind - Power Curve'!$A$3:$B$47,2)*Wind!$B$9</f>
        <v>5330.7</v>
      </c>
      <c r="C7385">
        <f>(0.5*(A7385^3)*Wind!$B$11*Wind!$B$7*(VLOOKUP(A7385+0.5,'Wind - Power Curve'!$A$3:$E$47,5,TRUE))*Wind!$B$9)/1000</f>
        <v>5887.1338277138366</v>
      </c>
      <c r="D7385" s="23" t="s">
        <v>9</v>
      </c>
    </row>
    <row r="7386" spans="1:4" x14ac:dyDescent="0.35">
      <c r="A7386" s="4">
        <f>Climate285!F7413*((113.5/10)^0.12)</f>
        <v>10.40236995823996</v>
      </c>
      <c r="B7386" s="24">
        <f>VLOOKUP(A7386,'Wind - Power Curve'!$A$3:$B$47,2)*Wind!$B$9</f>
        <v>5330.7</v>
      </c>
      <c r="C7386">
        <f>(0.5*(A7386^3)*Wind!$B$11*Wind!$B$7*(VLOOKUP(A7386+0.5,'Wind - Power Curve'!$A$3:$E$47,5,TRUE))*Wind!$B$9)/1000</f>
        <v>5803.8478096364697</v>
      </c>
      <c r="D7386" s="23" t="s">
        <v>9</v>
      </c>
    </row>
    <row r="7387" spans="1:4" x14ac:dyDescent="0.35">
      <c r="A7387" s="4">
        <f>Climate285!F7414*((113.5/10)^0.12)</f>
        <v>10.364893586800083</v>
      </c>
      <c r="B7387" s="24">
        <f>VLOOKUP(A7387,'Wind - Power Curve'!$A$3:$B$47,2)*Wind!$B$9</f>
        <v>5330.7</v>
      </c>
      <c r="C7387">
        <f>(0.5*(A7387^3)*Wind!$B$11*Wind!$B$7*(VLOOKUP(A7387+0.5,'Wind - Power Curve'!$A$3:$E$47,5,TRUE))*Wind!$B$9)/1000</f>
        <v>5741.3453730797191</v>
      </c>
      <c r="D7387" s="23" t="s">
        <v>9</v>
      </c>
    </row>
    <row r="7388" spans="1:4" x14ac:dyDescent="0.35">
      <c r="A7388" s="4">
        <f>Climate285!F7415*((113.5/10)^0.12)</f>
        <v>10.399693074565683</v>
      </c>
      <c r="B7388" s="24">
        <f>VLOOKUP(A7388,'Wind - Power Curve'!$A$3:$B$47,2)*Wind!$B$9</f>
        <v>5330.7</v>
      </c>
      <c r="C7388">
        <f>(0.5*(A7388^3)*Wind!$B$11*Wind!$B$7*(VLOOKUP(A7388+0.5,'Wind - Power Curve'!$A$3:$E$47,5,TRUE))*Wind!$B$9)/1000</f>
        <v>5799.3683800866002</v>
      </c>
      <c r="D7388" s="23" t="s">
        <v>9</v>
      </c>
    </row>
    <row r="7389" spans="1:4" x14ac:dyDescent="0.35">
      <c r="A7389" s="4">
        <f>Climate285!F7416*((113.5/10)^0.12)</f>
        <v>10.613843768507833</v>
      </c>
      <c r="B7389" s="24">
        <f>VLOOKUP(A7389,'Wind - Power Curve'!$A$3:$B$47,2)*Wind!$B$9</f>
        <v>5968.8</v>
      </c>
      <c r="C7389">
        <f>(0.5*(A7389^3)*Wind!$B$11*Wind!$B$7*(VLOOKUP(A7389+0.5,'Wind - Power Curve'!$A$3:$E$47,5,TRUE))*Wind!$B$9)/1000</f>
        <v>5830.1270853191636</v>
      </c>
      <c r="D7389" s="23" t="s">
        <v>9</v>
      </c>
    </row>
    <row r="7390" spans="1:4" x14ac:dyDescent="0.35">
      <c r="A7390" s="4">
        <f>Climate285!F7417*((113.5/10)^0.12)</f>
        <v>10.569675187882265</v>
      </c>
      <c r="B7390" s="24">
        <f>VLOOKUP(A7390,'Wind - Power Curve'!$A$3:$B$47,2)*Wind!$B$9</f>
        <v>5968.8</v>
      </c>
      <c r="C7390">
        <f>(0.5*(A7390^3)*Wind!$B$11*Wind!$B$7*(VLOOKUP(A7390+0.5,'Wind - Power Curve'!$A$3:$E$47,5,TRUE))*Wind!$B$9)/1000</f>
        <v>5757.6448635691759</v>
      </c>
      <c r="D7390" s="23" t="s">
        <v>9</v>
      </c>
    </row>
    <row r="7391" spans="1:4" x14ac:dyDescent="0.35">
      <c r="A7391" s="4">
        <f>Climate285!F7418*((113.5/10)^0.12)</f>
        <v>10.807917834892907</v>
      </c>
      <c r="B7391" s="24">
        <f>VLOOKUP(A7391,'Wind - Power Curve'!$A$3:$B$47,2)*Wind!$B$9</f>
        <v>5968.8</v>
      </c>
      <c r="C7391">
        <f>(0.5*(A7391^3)*Wind!$B$11*Wind!$B$7*(VLOOKUP(A7391+0.5,'Wind - Power Curve'!$A$3:$E$47,5,TRUE))*Wind!$B$9)/1000</f>
        <v>6155.821989799284</v>
      </c>
      <c r="D7391" s="23" t="s">
        <v>9</v>
      </c>
    </row>
    <row r="7392" spans="1:4" x14ac:dyDescent="0.35">
      <c r="A7392" s="4">
        <f>Climate285!F7419*((113.5/10)^0.12)</f>
        <v>10.356862935777254</v>
      </c>
      <c r="B7392" s="24">
        <f>VLOOKUP(A7392,'Wind - Power Curve'!$A$3:$B$47,2)*Wind!$B$9</f>
        <v>5330.7</v>
      </c>
      <c r="C7392">
        <f>(0.5*(A7392^3)*Wind!$B$11*Wind!$B$7*(VLOOKUP(A7392+0.5,'Wind - Power Curve'!$A$3:$E$47,5,TRUE))*Wind!$B$9)/1000</f>
        <v>5728.0106407735575</v>
      </c>
      <c r="D7392" s="23" t="s">
        <v>9</v>
      </c>
    </row>
    <row r="7393" spans="1:4" x14ac:dyDescent="0.35">
      <c r="A7393" s="4">
        <f>Climate285!F7420*((113.5/10)^0.12)</f>
        <v>10.576367397067958</v>
      </c>
      <c r="B7393" s="24">
        <f>VLOOKUP(A7393,'Wind - Power Curve'!$A$3:$B$47,2)*Wind!$B$9</f>
        <v>5968.8</v>
      </c>
      <c r="C7393">
        <f>(0.5*(A7393^3)*Wind!$B$11*Wind!$B$7*(VLOOKUP(A7393+0.5,'Wind - Power Curve'!$A$3:$E$47,5,TRUE))*Wind!$B$9)/1000</f>
        <v>5768.5881795682799</v>
      </c>
      <c r="D7393" s="23" t="s">
        <v>9</v>
      </c>
    </row>
    <row r="7394" spans="1:4" x14ac:dyDescent="0.35">
      <c r="A7394" s="4">
        <f>Climate285!F7421*((113.5/10)^0.12)</f>
        <v>10.257818239829009</v>
      </c>
      <c r="B7394" s="24">
        <f>VLOOKUP(A7394,'Wind - Power Curve'!$A$3:$B$47,2)*Wind!$B$9</f>
        <v>5330.7</v>
      </c>
      <c r="C7394">
        <f>(0.5*(A7394^3)*Wind!$B$11*Wind!$B$7*(VLOOKUP(A7394+0.5,'Wind - Power Curve'!$A$3:$E$47,5,TRUE))*Wind!$B$9)/1000</f>
        <v>5565.2429497007815</v>
      </c>
      <c r="D7394" s="23" t="s">
        <v>9</v>
      </c>
    </row>
    <row r="7395" spans="1:4" x14ac:dyDescent="0.35">
      <c r="A7395" s="4">
        <f>Climate285!F7422*((113.5/10)^0.12)</f>
        <v>10.380954888845745</v>
      </c>
      <c r="B7395" s="24">
        <f>VLOOKUP(A7395,'Wind - Power Curve'!$A$3:$B$47,2)*Wind!$B$9</f>
        <v>5330.7</v>
      </c>
      <c r="C7395">
        <f>(0.5*(A7395^3)*Wind!$B$11*Wind!$B$7*(VLOOKUP(A7395+0.5,'Wind - Power Curve'!$A$3:$E$47,5,TRUE))*Wind!$B$9)/1000</f>
        <v>5768.0768917430705</v>
      </c>
      <c r="D7395" s="23" t="s">
        <v>9</v>
      </c>
    </row>
    <row r="7396" spans="1:4" x14ac:dyDescent="0.35">
      <c r="A7396" s="4">
        <f>Climate285!F7423*((113.5/10)^0.12)</f>
        <v>10.57369051339368</v>
      </c>
      <c r="B7396" s="24">
        <f>VLOOKUP(A7396,'Wind - Power Curve'!$A$3:$B$47,2)*Wind!$B$9</f>
        <v>5968.8</v>
      </c>
      <c r="C7396">
        <f>(0.5*(A7396^3)*Wind!$B$11*Wind!$B$7*(VLOOKUP(A7396+0.5,'Wind - Power Curve'!$A$3:$E$47,5,TRUE))*Wind!$B$9)/1000</f>
        <v>5764.2091907525573</v>
      </c>
      <c r="D7396" s="23" t="s">
        <v>9</v>
      </c>
    </row>
    <row r="7397" spans="1:4" x14ac:dyDescent="0.35">
      <c r="A7397" s="4">
        <f>Climate285!F7424*((113.5/10)^0.12)</f>
        <v>10.658012349133402</v>
      </c>
      <c r="B7397" s="24">
        <f>VLOOKUP(A7397,'Wind - Power Curve'!$A$3:$B$47,2)*Wind!$B$9</f>
        <v>5968.8</v>
      </c>
      <c r="C7397">
        <f>(0.5*(A7397^3)*Wind!$B$11*Wind!$B$7*(VLOOKUP(A7397+0.5,'Wind - Power Curve'!$A$3:$E$47,5,TRUE))*Wind!$B$9)/1000</f>
        <v>5903.215081275288</v>
      </c>
      <c r="D7397" s="23" t="s">
        <v>9</v>
      </c>
    </row>
    <row r="7398" spans="1:4" x14ac:dyDescent="0.35">
      <c r="A7398" s="4">
        <f>Climate285!F7425*((113.5/10)^0.12)</f>
        <v>10.85744018286703</v>
      </c>
      <c r="B7398" s="24">
        <f>VLOOKUP(A7398,'Wind - Power Curve'!$A$3:$B$47,2)*Wind!$B$9</f>
        <v>5968.8</v>
      </c>
      <c r="C7398">
        <f>(0.5*(A7398^3)*Wind!$B$11*Wind!$B$7*(VLOOKUP(A7398+0.5,'Wind - Power Curve'!$A$3:$E$47,5,TRUE))*Wind!$B$9)/1000</f>
        <v>6240.8290381983461</v>
      </c>
      <c r="D7398" s="23" t="s">
        <v>9</v>
      </c>
    </row>
    <row r="7399" spans="1:4" x14ac:dyDescent="0.35">
      <c r="A7399" s="4">
        <f>Climate285!F7426*((113.5/10)^0.12)</f>
        <v>10.977899948209489</v>
      </c>
      <c r="B7399" s="24">
        <f>VLOOKUP(A7399,'Wind - Power Curve'!$A$3:$B$47,2)*Wind!$B$9</f>
        <v>5968.8</v>
      </c>
      <c r="C7399">
        <f>(0.5*(A7399^3)*Wind!$B$11*Wind!$B$7*(VLOOKUP(A7399+0.5,'Wind - Power Curve'!$A$3:$E$47,5,TRUE))*Wind!$B$9)/1000</f>
        <v>6450.8620471951936</v>
      </c>
      <c r="D7399" s="23" t="s">
        <v>9</v>
      </c>
    </row>
    <row r="7400" spans="1:4" x14ac:dyDescent="0.35">
      <c r="A7400" s="4">
        <f>Climate285!F7427*((113.5/10)^0.12)</f>
        <v>11.083636853343426</v>
      </c>
      <c r="B7400" s="24">
        <f>VLOOKUP(A7400,'Wind - Power Curve'!$A$3:$B$47,2)*Wind!$B$9</f>
        <v>6489.9000000000005</v>
      </c>
      <c r="C7400">
        <f>(0.5*(A7400^3)*Wind!$B$11*Wind!$B$7*(VLOOKUP(A7400+0.5,'Wind - Power Curve'!$A$3:$E$47,5,TRUE))*Wind!$B$9)/1000</f>
        <v>6130.88876392764</v>
      </c>
      <c r="D7400" s="23" t="s">
        <v>9</v>
      </c>
    </row>
    <row r="7401" spans="1:4" x14ac:dyDescent="0.35">
      <c r="A7401" s="4">
        <f>Climate285!F7428*((113.5/10)^0.12)</f>
        <v>11.161266479897456</v>
      </c>
      <c r="B7401" s="24">
        <f>VLOOKUP(A7401,'Wind - Power Curve'!$A$3:$B$47,2)*Wind!$B$9</f>
        <v>6489.9000000000005</v>
      </c>
      <c r="C7401">
        <f>(0.5*(A7401^3)*Wind!$B$11*Wind!$B$7*(VLOOKUP(A7401+0.5,'Wind - Power Curve'!$A$3:$E$47,5,TRUE))*Wind!$B$9)/1000</f>
        <v>6260.6150967851008</v>
      </c>
      <c r="D7401" s="23" t="s">
        <v>9</v>
      </c>
    </row>
    <row r="7402" spans="1:4" x14ac:dyDescent="0.35">
      <c r="A7402" s="4">
        <f>Climate285!F7429*((113.5/10)^0.12)</f>
        <v>11.275034036054222</v>
      </c>
      <c r="B7402" s="24">
        <f>VLOOKUP(A7402,'Wind - Power Curve'!$A$3:$B$47,2)*Wind!$B$9</f>
        <v>6489.9000000000005</v>
      </c>
      <c r="C7402">
        <f>(0.5*(A7402^3)*Wind!$B$11*Wind!$B$7*(VLOOKUP(A7402+0.5,'Wind - Power Curve'!$A$3:$E$47,5,TRUE))*Wind!$B$9)/1000</f>
        <v>6454.0177750379444</v>
      </c>
      <c r="D7402" s="23" t="s">
        <v>9</v>
      </c>
    </row>
    <row r="7403" spans="1:4" x14ac:dyDescent="0.35">
      <c r="A7403" s="4">
        <f>Climate285!F7430*((113.5/10)^0.12)</f>
        <v>10.992622808418011</v>
      </c>
      <c r="B7403" s="24">
        <f>VLOOKUP(A7403,'Wind - Power Curve'!$A$3:$B$47,2)*Wind!$B$9</f>
        <v>5968.8</v>
      </c>
      <c r="C7403">
        <f>(0.5*(A7403^3)*Wind!$B$11*Wind!$B$7*(VLOOKUP(A7403+0.5,'Wind - Power Curve'!$A$3:$E$47,5,TRUE))*Wind!$B$9)/1000</f>
        <v>6476.851327151754</v>
      </c>
      <c r="D7403" s="23" t="s">
        <v>9</v>
      </c>
    </row>
    <row r="7404" spans="1:4" x14ac:dyDescent="0.35">
      <c r="A7404" s="4">
        <f>Climate285!F7431*((113.5/10)^0.12)</f>
        <v>11.25228052482287</v>
      </c>
      <c r="B7404" s="24">
        <f>VLOOKUP(A7404,'Wind - Power Curve'!$A$3:$B$47,2)*Wind!$B$9</f>
        <v>6489.9000000000005</v>
      </c>
      <c r="C7404">
        <f>(0.5*(A7404^3)*Wind!$B$11*Wind!$B$7*(VLOOKUP(A7404+0.5,'Wind - Power Curve'!$A$3:$E$47,5,TRUE))*Wind!$B$9)/1000</f>
        <v>6415.0231045281698</v>
      </c>
      <c r="D7404" s="23" t="s">
        <v>9</v>
      </c>
    </row>
    <row r="7405" spans="1:4" x14ac:dyDescent="0.35">
      <c r="A7405" s="4">
        <f>Climate285!F7432*((113.5/10)^0.12)</f>
        <v>10.818625369590015</v>
      </c>
      <c r="B7405" s="24">
        <f>VLOOKUP(A7405,'Wind - Power Curve'!$A$3:$B$47,2)*Wind!$B$9</f>
        <v>5968.8</v>
      </c>
      <c r="C7405">
        <f>(0.5*(A7405^3)*Wind!$B$11*Wind!$B$7*(VLOOKUP(A7405+0.5,'Wind - Power Curve'!$A$3:$E$47,5,TRUE))*Wind!$B$9)/1000</f>
        <v>6174.1360633130125</v>
      </c>
      <c r="D7405" s="23" t="s">
        <v>9</v>
      </c>
    </row>
    <row r="7406" spans="1:4" x14ac:dyDescent="0.35">
      <c r="A7406" s="4">
        <f>Climate285!F7433*((113.5/10)^0.12)</f>
        <v>10.833348229798537</v>
      </c>
      <c r="B7406" s="24">
        <f>VLOOKUP(A7406,'Wind - Power Curve'!$A$3:$B$47,2)*Wind!$B$9</f>
        <v>5968.8</v>
      </c>
      <c r="C7406">
        <f>(0.5*(A7406^3)*Wind!$B$11*Wind!$B$7*(VLOOKUP(A7406+0.5,'Wind - Power Curve'!$A$3:$E$47,5,TRUE))*Wind!$B$9)/1000</f>
        <v>6199.3771731197021</v>
      </c>
      <c r="D7406" s="23" t="s">
        <v>9</v>
      </c>
    </row>
    <row r="7407" spans="1:4" x14ac:dyDescent="0.35">
      <c r="A7407" s="4">
        <f>Climate285!F7434*((113.5/10)^0.12)</f>
        <v>10.783825881824416</v>
      </c>
      <c r="B7407" s="24">
        <f>VLOOKUP(A7407,'Wind - Power Curve'!$A$3:$B$47,2)*Wind!$B$9</f>
        <v>5968.8</v>
      </c>
      <c r="C7407">
        <f>(0.5*(A7407^3)*Wind!$B$11*Wind!$B$7*(VLOOKUP(A7407+0.5,'Wind - Power Curve'!$A$3:$E$47,5,TRUE))*Wind!$B$9)/1000</f>
        <v>6114.7478161280487</v>
      </c>
      <c r="D7407" s="23" t="s">
        <v>9</v>
      </c>
    </row>
    <row r="7408" spans="1:4" x14ac:dyDescent="0.35">
      <c r="A7408" s="4">
        <f>Climate285!F7435*((113.5/10)^0.12)</f>
        <v>10.963177088000968</v>
      </c>
      <c r="B7408" s="24">
        <f>VLOOKUP(A7408,'Wind - Power Curve'!$A$3:$B$47,2)*Wind!$B$9</f>
        <v>5968.8</v>
      </c>
      <c r="C7408">
        <f>(0.5*(A7408^3)*Wind!$B$11*Wind!$B$7*(VLOOKUP(A7408+0.5,'Wind - Power Curve'!$A$3:$E$47,5,TRUE))*Wind!$B$9)/1000</f>
        <v>6424.942384165056</v>
      </c>
      <c r="D7408" s="23" t="s">
        <v>9</v>
      </c>
    </row>
    <row r="7409" spans="1:4" x14ac:dyDescent="0.35">
      <c r="A7409" s="4">
        <f>Climate285!F7436*((113.5/10)^0.12)</f>
        <v>11.158589596223178</v>
      </c>
      <c r="B7409" s="24">
        <f>VLOOKUP(A7409,'Wind - Power Curve'!$A$3:$B$47,2)*Wind!$B$9</f>
        <v>6489.9000000000005</v>
      </c>
      <c r="C7409">
        <f>(0.5*(A7409^3)*Wind!$B$11*Wind!$B$7*(VLOOKUP(A7409+0.5,'Wind - Power Curve'!$A$3:$E$47,5,TRUE))*Wind!$B$9)/1000</f>
        <v>6256.1115973077704</v>
      </c>
      <c r="D7409" s="23" t="s">
        <v>9</v>
      </c>
    </row>
    <row r="7410" spans="1:4" x14ac:dyDescent="0.35">
      <c r="A7410" s="4">
        <f>Climate285!F7437*((113.5/10)^0.12)</f>
        <v>11.396832243233822</v>
      </c>
      <c r="B7410" s="24">
        <f>VLOOKUP(A7410,'Wind - Power Curve'!$A$3:$B$47,2)*Wind!$B$9</f>
        <v>6489.9000000000005</v>
      </c>
      <c r="C7410">
        <f>(0.5*(A7410^3)*Wind!$B$11*Wind!$B$7*(VLOOKUP(A7410+0.5,'Wind - Power Curve'!$A$3:$E$47,5,TRUE))*Wind!$B$9)/1000</f>
        <v>6665.4433169301647</v>
      </c>
      <c r="D7410" s="23" t="s">
        <v>9</v>
      </c>
    </row>
    <row r="7411" spans="1:4" x14ac:dyDescent="0.35">
      <c r="A7411" s="4">
        <f>Climate285!F7438*((113.5/10)^0.12)</f>
        <v>11.462415893253604</v>
      </c>
      <c r="B7411" s="24">
        <f>VLOOKUP(A7411,'Wind - Power Curve'!$A$3:$B$47,2)*Wind!$B$9</f>
        <v>6489.9000000000005</v>
      </c>
      <c r="C7411">
        <f>(0.5*(A7411^3)*Wind!$B$11*Wind!$B$7*(VLOOKUP(A7411+0.5,'Wind - Power Curve'!$A$3:$E$47,5,TRUE))*Wind!$B$9)/1000</f>
        <v>6781.1766590376265</v>
      </c>
      <c r="D7411" s="23" t="s">
        <v>9</v>
      </c>
    </row>
    <row r="7412" spans="1:4" x14ac:dyDescent="0.35">
      <c r="A7412" s="4">
        <f>Climate285!F7439*((113.5/10)^0.12)</f>
        <v>11.404862894256652</v>
      </c>
      <c r="B7412" s="24">
        <f>VLOOKUP(A7412,'Wind - Power Curve'!$A$3:$B$47,2)*Wind!$B$9</f>
        <v>6489.9000000000005</v>
      </c>
      <c r="C7412">
        <f>(0.5*(A7412^3)*Wind!$B$11*Wind!$B$7*(VLOOKUP(A7412+0.5,'Wind - Power Curve'!$A$3:$E$47,5,TRUE))*Wind!$B$9)/1000</f>
        <v>6679.5434391509598</v>
      </c>
      <c r="D7412" s="23" t="s">
        <v>9</v>
      </c>
    </row>
    <row r="7413" spans="1:4" x14ac:dyDescent="0.35">
      <c r="A7413" s="4">
        <f>Climate285!F7440*((113.5/10)^0.12)</f>
        <v>11.336602360562592</v>
      </c>
      <c r="B7413" s="24">
        <f>VLOOKUP(A7413,'Wind - Power Curve'!$A$3:$B$47,2)*Wind!$B$9</f>
        <v>6489.9000000000005</v>
      </c>
      <c r="C7413">
        <f>(0.5*(A7413^3)*Wind!$B$11*Wind!$B$7*(VLOOKUP(A7413+0.5,'Wind - Power Curve'!$A$3:$E$47,5,TRUE))*Wind!$B$9)/1000</f>
        <v>6560.3243756078318</v>
      </c>
      <c r="D7413" s="23" t="s">
        <v>9</v>
      </c>
    </row>
    <row r="7414" spans="1:4" x14ac:dyDescent="0.35">
      <c r="A7414" s="4">
        <f>Climate285!F7441*((113.5/10)^0.12)</f>
        <v>10.996638133929427</v>
      </c>
      <c r="B7414" s="24">
        <f>VLOOKUP(A7414,'Wind - Power Curve'!$A$3:$B$47,2)*Wind!$B$9</f>
        <v>5968.8</v>
      </c>
      <c r="C7414">
        <f>(0.5*(A7414^3)*Wind!$B$11*Wind!$B$7*(VLOOKUP(A7414+0.5,'Wind - Power Curve'!$A$3:$E$47,5,TRUE))*Wind!$B$9)/1000</f>
        <v>6483.9514071466829</v>
      </c>
      <c r="D7414" s="23" t="s">
        <v>9</v>
      </c>
    </row>
    <row r="7415" spans="1:4" x14ac:dyDescent="0.35">
      <c r="A7415" s="4">
        <f>Climate285!F7442*((113.5/10)^0.12)</f>
        <v>11.244249873800038</v>
      </c>
      <c r="B7415" s="24">
        <f>VLOOKUP(A7415,'Wind - Power Curve'!$A$3:$B$47,2)*Wind!$B$9</f>
        <v>6489.9000000000005</v>
      </c>
      <c r="C7415">
        <f>(0.5*(A7415^3)*Wind!$B$11*Wind!$B$7*(VLOOKUP(A7415+0.5,'Wind - Power Curve'!$A$3:$E$47,5,TRUE))*Wind!$B$9)/1000</f>
        <v>6401.2978725437133</v>
      </c>
      <c r="D7415" s="23" t="s">
        <v>9</v>
      </c>
    </row>
    <row r="7416" spans="1:4" x14ac:dyDescent="0.35">
      <c r="A7416" s="4">
        <f>Climate285!F7443*((113.5/10)^0.12)</f>
        <v>11.446354591207943</v>
      </c>
      <c r="B7416" s="24">
        <f>VLOOKUP(A7416,'Wind - Power Curve'!$A$3:$B$47,2)*Wind!$B$9</f>
        <v>6489.9000000000005</v>
      </c>
      <c r="C7416">
        <f>(0.5*(A7416^3)*Wind!$B$11*Wind!$B$7*(VLOOKUP(A7416+0.5,'Wind - Power Curve'!$A$3:$E$47,5,TRUE))*Wind!$B$9)/1000</f>
        <v>6752.7109360421682</v>
      </c>
      <c r="D7416" s="23" t="s">
        <v>9</v>
      </c>
    </row>
    <row r="7417" spans="1:4" x14ac:dyDescent="0.35">
      <c r="A7417" s="4">
        <f>Climate285!F7444*((113.5/10)^0.12)</f>
        <v>11.842533375000922</v>
      </c>
      <c r="B7417" s="24">
        <f>VLOOKUP(A7417,'Wind - Power Curve'!$A$3:$B$47,2)*Wind!$B$9</f>
        <v>6848.1</v>
      </c>
      <c r="C7417">
        <f>(0.5*(A7417^3)*Wind!$B$11*Wind!$B$7*(VLOOKUP(A7417+0.5,'Wind - Power Curve'!$A$3:$E$47,5,TRUE))*Wind!$B$9)/1000</f>
        <v>6775.8026733350744</v>
      </c>
      <c r="D7417" s="23" t="s">
        <v>9</v>
      </c>
    </row>
    <row r="7418" spans="1:4" x14ac:dyDescent="0.35">
      <c r="A7418" s="4">
        <f>Climate285!F7445*((113.5/10)^0.12)</f>
        <v>11.942916512786304</v>
      </c>
      <c r="B7418" s="24">
        <f>VLOOKUP(A7418,'Wind - Power Curve'!$A$3:$B$47,2)*Wind!$B$9</f>
        <v>6848.1</v>
      </c>
      <c r="C7418">
        <f>(0.5*(A7418^3)*Wind!$B$11*Wind!$B$7*(VLOOKUP(A7418+0.5,'Wind - Power Curve'!$A$3:$E$47,5,TRUE))*Wind!$B$9)/1000</f>
        <v>6949.5724516151158</v>
      </c>
      <c r="D7418" s="23" t="s">
        <v>9</v>
      </c>
    </row>
    <row r="7419" spans="1:4" x14ac:dyDescent="0.35">
      <c r="A7419" s="4">
        <f>Climate285!F7446*((113.5/10)^0.12)</f>
        <v>12.387279202716268</v>
      </c>
      <c r="B7419" s="24">
        <f>VLOOKUP(A7419,'Wind - Power Curve'!$A$3:$B$47,2)*Wind!$B$9</f>
        <v>7049.7</v>
      </c>
      <c r="C7419">
        <f>(0.5*(A7419^3)*Wind!$B$11*Wind!$B$7*(VLOOKUP(A7419+0.5,'Wind - Power Curve'!$A$3:$E$47,5,TRUE))*Wind!$B$9)/1000</f>
        <v>6953.5415133123588</v>
      </c>
      <c r="D7419" s="23" t="s">
        <v>9</v>
      </c>
    </row>
    <row r="7420" spans="1:4" x14ac:dyDescent="0.35">
      <c r="A7420" s="4">
        <f>Climate285!F7447*((113.5/10)^0.12)</f>
        <v>12.064714719965902</v>
      </c>
      <c r="B7420" s="24">
        <f>VLOOKUP(A7420,'Wind - Power Curve'!$A$3:$B$47,2)*Wind!$B$9</f>
        <v>7049.7</v>
      </c>
      <c r="C7420">
        <f>(0.5*(A7420^3)*Wind!$B$11*Wind!$B$7*(VLOOKUP(A7420+0.5,'Wind - Power Curve'!$A$3:$E$47,5,TRUE))*Wind!$B$9)/1000</f>
        <v>6424.3537031973028</v>
      </c>
      <c r="D7420" s="23" t="s">
        <v>9</v>
      </c>
    </row>
    <row r="7421" spans="1:4" x14ac:dyDescent="0.35">
      <c r="A7421" s="4">
        <f>Climate285!F7448*((113.5/10)^0.12)</f>
        <v>12.700474592606664</v>
      </c>
      <c r="B7421" s="24">
        <f>VLOOKUP(A7421,'Wind - Power Curve'!$A$3:$B$47,2)*Wind!$B$9</f>
        <v>7145.1</v>
      </c>
      <c r="C7421">
        <f>(0.5*(A7421^3)*Wind!$B$11*Wind!$B$7*(VLOOKUP(A7421+0.5,'Wind - Power Curve'!$A$3:$E$47,5,TRUE))*Wind!$B$9)/1000</f>
        <v>6696.9212791035061</v>
      </c>
      <c r="D7421" s="23" t="s">
        <v>9</v>
      </c>
    </row>
    <row r="7422" spans="1:4" x14ac:dyDescent="0.35">
      <c r="A7422" s="4">
        <f>Climate285!F7449*((113.5/10)^0.12)</f>
        <v>12.628198733401188</v>
      </c>
      <c r="B7422" s="24">
        <f>VLOOKUP(A7422,'Wind - Power Curve'!$A$3:$B$47,2)*Wind!$B$9</f>
        <v>7145.1</v>
      </c>
      <c r="C7422">
        <f>(0.5*(A7422^3)*Wind!$B$11*Wind!$B$7*(VLOOKUP(A7422+0.5,'Wind - Power Curve'!$A$3:$E$47,5,TRUE))*Wind!$B$9)/1000</f>
        <v>6583.238172040933</v>
      </c>
      <c r="D7422" s="23" t="s">
        <v>9</v>
      </c>
    </row>
    <row r="7423" spans="1:4" x14ac:dyDescent="0.35">
      <c r="A7423" s="4">
        <f>Climate285!F7450*((113.5/10)^0.12)</f>
        <v>12.846364752854754</v>
      </c>
      <c r="B7423" s="24">
        <f>VLOOKUP(A7423,'Wind - Power Curve'!$A$3:$B$47,2)*Wind!$B$9</f>
        <v>7145.1</v>
      </c>
      <c r="C7423">
        <f>(0.5*(A7423^3)*Wind!$B$11*Wind!$B$7*(VLOOKUP(A7423+0.5,'Wind - Power Curve'!$A$3:$E$47,5,TRUE))*Wind!$B$9)/1000</f>
        <v>6930.3647239900547</v>
      </c>
      <c r="D7423" s="23" t="s">
        <v>9</v>
      </c>
    </row>
    <row r="7424" spans="1:4" x14ac:dyDescent="0.35">
      <c r="A7424" s="4">
        <f>Climate285!F7451*((113.5/10)^0.12)</f>
        <v>12.996270238614258</v>
      </c>
      <c r="B7424" s="24">
        <f>VLOOKUP(A7424,'Wind - Power Curve'!$A$3:$B$47,2)*Wind!$B$9</f>
        <v>7145.1</v>
      </c>
      <c r="C7424">
        <f>(0.5*(A7424^3)*Wind!$B$11*Wind!$B$7*(VLOOKUP(A7424+0.5,'Wind - Power Curve'!$A$3:$E$47,5,TRUE))*Wind!$B$9)/1000</f>
        <v>7175.8201242349305</v>
      </c>
      <c r="D7424" s="23" t="s">
        <v>9</v>
      </c>
    </row>
    <row r="7425" spans="1:4" x14ac:dyDescent="0.35">
      <c r="A7425" s="4">
        <f>Climate285!F7452*((113.5/10)^0.12)</f>
        <v>12.877148915108938</v>
      </c>
      <c r="B7425" s="24">
        <f>VLOOKUP(A7425,'Wind - Power Curve'!$A$3:$B$47,2)*Wind!$B$9</f>
        <v>7145.1</v>
      </c>
      <c r="C7425">
        <f>(0.5*(A7425^3)*Wind!$B$11*Wind!$B$7*(VLOOKUP(A7425+0.5,'Wind - Power Curve'!$A$3:$E$47,5,TRUE))*Wind!$B$9)/1000</f>
        <v>6980.3065864548198</v>
      </c>
      <c r="D7425" s="23" t="s">
        <v>9</v>
      </c>
    </row>
    <row r="7426" spans="1:4" x14ac:dyDescent="0.35">
      <c r="A7426" s="4">
        <f>Climate285!F7453*((113.5/10)^0.12)</f>
        <v>12.418063364970452</v>
      </c>
      <c r="B7426" s="24">
        <f>VLOOKUP(A7426,'Wind - Power Curve'!$A$3:$B$47,2)*Wind!$B$9</f>
        <v>7049.7</v>
      </c>
      <c r="C7426">
        <f>(0.5*(A7426^3)*Wind!$B$11*Wind!$B$7*(VLOOKUP(A7426+0.5,'Wind - Power Curve'!$A$3:$E$47,5,TRUE))*Wind!$B$9)/1000</f>
        <v>7005.5120924404828</v>
      </c>
      <c r="D7426" s="23" t="s">
        <v>9</v>
      </c>
    </row>
    <row r="7427" spans="1:4" x14ac:dyDescent="0.35">
      <c r="A7427" s="4">
        <f>Climate285!F7454*((113.5/10)^0.12)</f>
        <v>12.294926715953714</v>
      </c>
      <c r="B7427" s="24">
        <f>VLOOKUP(A7427,'Wind - Power Curve'!$A$3:$B$47,2)*Wind!$B$9</f>
        <v>7049.7</v>
      </c>
      <c r="C7427">
        <f>(0.5*(A7427^3)*Wind!$B$11*Wind!$B$7*(VLOOKUP(A7427+0.5,'Wind - Power Curve'!$A$3:$E$47,5,TRUE))*Wind!$B$9)/1000</f>
        <v>6799.1732212864345</v>
      </c>
      <c r="D7427" s="23" t="s">
        <v>9</v>
      </c>
    </row>
    <row r="7428" spans="1:4" x14ac:dyDescent="0.35">
      <c r="A7428" s="4">
        <f>Climate285!F7455*((113.5/10)^0.12)</f>
        <v>11.993777302597566</v>
      </c>
      <c r="B7428" s="24">
        <f>VLOOKUP(A7428,'Wind - Power Curve'!$A$3:$B$47,2)*Wind!$B$9</f>
        <v>6848.1</v>
      </c>
      <c r="C7428">
        <f>(0.5*(A7428^3)*Wind!$B$11*Wind!$B$7*(VLOOKUP(A7428+0.5,'Wind - Power Curve'!$A$3:$E$47,5,TRUE))*Wind!$B$9)/1000</f>
        <v>7038.7386485937905</v>
      </c>
      <c r="D7428" s="23" t="s">
        <v>9</v>
      </c>
    </row>
    <row r="7429" spans="1:4" x14ac:dyDescent="0.35">
      <c r="A7429" s="4">
        <f>Climate285!F7456*((113.5/10)^0.12)</f>
        <v>11.747504004564092</v>
      </c>
      <c r="B7429" s="24">
        <f>VLOOKUP(A7429,'Wind - Power Curve'!$A$3:$B$47,2)*Wind!$B$9</f>
        <v>6848.1</v>
      </c>
      <c r="C7429">
        <f>(0.5*(A7429^3)*Wind!$B$11*Wind!$B$7*(VLOOKUP(A7429+0.5,'Wind - Power Curve'!$A$3:$E$47,5,TRUE))*Wind!$B$9)/1000</f>
        <v>6613.9925754418218</v>
      </c>
      <c r="D7429" s="23" t="s">
        <v>9</v>
      </c>
    </row>
    <row r="7430" spans="1:4" x14ac:dyDescent="0.35">
      <c r="A7430" s="4">
        <f>Climate285!F7457*((113.5/10)^0.12)</f>
        <v>11.70735074944994</v>
      </c>
      <c r="B7430" s="24">
        <f>VLOOKUP(A7430,'Wind - Power Curve'!$A$3:$B$47,2)*Wind!$B$9</f>
        <v>6848.1</v>
      </c>
      <c r="C7430">
        <f>(0.5*(A7430^3)*Wind!$B$11*Wind!$B$7*(VLOOKUP(A7430+0.5,'Wind - Power Curve'!$A$3:$E$47,5,TRUE))*Wind!$B$9)/1000</f>
        <v>6546.403759331909</v>
      </c>
      <c r="D7430" s="23" t="s">
        <v>9</v>
      </c>
    </row>
    <row r="7431" spans="1:4" x14ac:dyDescent="0.35">
      <c r="A7431" s="4">
        <f>Climate285!F7458*((113.5/10)^0.12)</f>
        <v>11.577521891247512</v>
      </c>
      <c r="B7431" s="24">
        <f>VLOOKUP(A7431,'Wind - Power Curve'!$A$3:$B$47,2)*Wind!$B$9</f>
        <v>6848.1</v>
      </c>
      <c r="C7431">
        <f>(0.5*(A7431^3)*Wind!$B$11*Wind!$B$7*(VLOOKUP(A7431+0.5,'Wind - Power Curve'!$A$3:$E$47,5,TRUE))*Wind!$B$9)/1000</f>
        <v>6331.020654582594</v>
      </c>
      <c r="D7431" s="23" t="s">
        <v>9</v>
      </c>
    </row>
    <row r="7432" spans="1:4" x14ac:dyDescent="0.35">
      <c r="A7432" s="4">
        <f>Climate285!F7459*((113.5/10)^0.12)</f>
        <v>11.625705797384494</v>
      </c>
      <c r="B7432" s="24">
        <f>VLOOKUP(A7432,'Wind - Power Curve'!$A$3:$B$47,2)*Wind!$B$9</f>
        <v>6848.1</v>
      </c>
      <c r="C7432">
        <f>(0.5*(A7432^3)*Wind!$B$11*Wind!$B$7*(VLOOKUP(A7432+0.5,'Wind - Power Curve'!$A$3:$E$47,5,TRUE))*Wind!$B$9)/1000</f>
        <v>6410.3963591073589</v>
      </c>
      <c r="D7432" s="23" t="s">
        <v>9</v>
      </c>
    </row>
    <row r="7433" spans="1:4" x14ac:dyDescent="0.35">
      <c r="A7433" s="4">
        <f>Climate285!F7460*((113.5/10)^0.12)</f>
        <v>11.762226864772616</v>
      </c>
      <c r="B7433" s="24">
        <f>VLOOKUP(A7433,'Wind - Power Curve'!$A$3:$B$47,2)*Wind!$B$9</f>
        <v>6848.1</v>
      </c>
      <c r="C7433">
        <f>(0.5*(A7433^3)*Wind!$B$11*Wind!$B$7*(VLOOKUP(A7433+0.5,'Wind - Power Curve'!$A$3:$E$47,5,TRUE))*Wind!$B$9)/1000</f>
        <v>6638.8912209240525</v>
      </c>
      <c r="D7433" s="23" t="s">
        <v>9</v>
      </c>
    </row>
    <row r="7434" spans="1:4" x14ac:dyDescent="0.35">
      <c r="A7434" s="4">
        <f>Climate285!F7461*((113.5/10)^0.12)</f>
        <v>11.756873097424062</v>
      </c>
      <c r="B7434" s="24">
        <f>VLOOKUP(A7434,'Wind - Power Curve'!$A$3:$B$47,2)*Wind!$B$9</f>
        <v>6848.1</v>
      </c>
      <c r="C7434">
        <f>(0.5*(A7434^3)*Wind!$B$11*Wind!$B$7*(VLOOKUP(A7434+0.5,'Wind - Power Curve'!$A$3:$E$47,5,TRUE))*Wind!$B$9)/1000</f>
        <v>6629.8299511731166</v>
      </c>
      <c r="D7434" s="23" t="s">
        <v>9</v>
      </c>
    </row>
    <row r="7435" spans="1:4" x14ac:dyDescent="0.35">
      <c r="A7435" s="4">
        <f>Climate285!F7462*((113.5/10)^0.12)</f>
        <v>11.432970172836558</v>
      </c>
      <c r="B7435" s="24">
        <f>VLOOKUP(A7435,'Wind - Power Curve'!$A$3:$B$47,2)*Wind!$B$9</f>
        <v>6489.9000000000005</v>
      </c>
      <c r="C7435">
        <f>(0.5*(A7435^3)*Wind!$B$11*Wind!$B$7*(VLOOKUP(A7435+0.5,'Wind - Power Curve'!$A$3:$E$47,5,TRUE))*Wind!$B$9)/1000</f>
        <v>6729.0504427544729</v>
      </c>
      <c r="D7435" s="23" t="s">
        <v>9</v>
      </c>
    </row>
    <row r="7436" spans="1:4" x14ac:dyDescent="0.35">
      <c r="A7436" s="4">
        <f>Climate285!F7463*((113.5/10)^0.12)</f>
        <v>11.494538497344926</v>
      </c>
      <c r="B7436" s="24">
        <f>VLOOKUP(A7436,'Wind - Power Curve'!$A$3:$B$47,2)*Wind!$B$9</f>
        <v>6489.9000000000005</v>
      </c>
      <c r="C7436">
        <f>(0.5*(A7436^3)*Wind!$B$11*Wind!$B$7*(VLOOKUP(A7436+0.5,'Wind - Power Curve'!$A$3:$E$47,5,TRUE))*Wind!$B$9)/1000</f>
        <v>6838.3478720993726</v>
      </c>
      <c r="D7436" s="23" t="s">
        <v>9</v>
      </c>
    </row>
    <row r="7437" spans="1:4" x14ac:dyDescent="0.35">
      <c r="A7437" s="4">
        <f>Climate285!F7464*((113.5/10)^0.12)</f>
        <v>11.920163001554952</v>
      </c>
      <c r="B7437" s="24">
        <f>VLOOKUP(A7437,'Wind - Power Curve'!$A$3:$B$47,2)*Wind!$B$9</f>
        <v>6848.1</v>
      </c>
      <c r="C7437">
        <f>(0.5*(A7437^3)*Wind!$B$11*Wind!$B$7*(VLOOKUP(A7437+0.5,'Wind - Power Curve'!$A$3:$E$47,5,TRUE))*Wind!$B$9)/1000</f>
        <v>6909.9273354860916</v>
      </c>
      <c r="D7437" s="23" t="s">
        <v>9</v>
      </c>
    </row>
    <row r="7438" spans="1:4" x14ac:dyDescent="0.35">
      <c r="A7438" s="4">
        <f>Climate285!F7465*((113.5/10)^0.12)</f>
        <v>12.039284325060272</v>
      </c>
      <c r="B7438" s="24">
        <f>VLOOKUP(A7438,'Wind - Power Curve'!$A$3:$B$47,2)*Wind!$B$9</f>
        <v>7049.7</v>
      </c>
      <c r="C7438">
        <f>(0.5*(A7438^3)*Wind!$B$11*Wind!$B$7*(VLOOKUP(A7438+0.5,'Wind - Power Curve'!$A$3:$E$47,5,TRUE))*Wind!$B$9)/1000</f>
        <v>6383.8148924382458</v>
      </c>
      <c r="D7438" s="23" t="s">
        <v>9</v>
      </c>
    </row>
    <row r="7439" spans="1:4" x14ac:dyDescent="0.35">
      <c r="A7439" s="4">
        <f>Climate285!F7466*((113.5/10)^0.12)</f>
        <v>11.98173132606332</v>
      </c>
      <c r="B7439" s="24">
        <f>VLOOKUP(A7439,'Wind - Power Curve'!$A$3:$B$47,2)*Wind!$B$9</f>
        <v>6848.1</v>
      </c>
      <c r="C7439">
        <f>(0.5*(A7439^3)*Wind!$B$11*Wind!$B$7*(VLOOKUP(A7439+0.5,'Wind - Power Curve'!$A$3:$E$47,5,TRUE))*Wind!$B$9)/1000</f>
        <v>7017.5518240928241</v>
      </c>
      <c r="D7439" s="23" t="s">
        <v>9</v>
      </c>
    </row>
    <row r="7440" spans="1:4" x14ac:dyDescent="0.35">
      <c r="A7440" s="4">
        <f>Climate285!F7467*((113.5/10)^0.12)</f>
        <v>11.948270280134858</v>
      </c>
      <c r="B7440" s="24">
        <f>VLOOKUP(A7440,'Wind - Power Curve'!$A$3:$B$47,2)*Wind!$B$9</f>
        <v>6848.1</v>
      </c>
      <c r="C7440">
        <f>(0.5*(A7440^3)*Wind!$B$11*Wind!$B$7*(VLOOKUP(A7440+0.5,'Wind - Power Curve'!$A$3:$E$47,5,TRUE))*Wind!$B$9)/1000</f>
        <v>6958.9226992039139</v>
      </c>
      <c r="D7440" s="23" t="s">
        <v>9</v>
      </c>
    </row>
    <row r="7441" spans="1:4" x14ac:dyDescent="0.35">
      <c r="A7441" s="4">
        <f>Climate285!F7468*((113.5/10)^0.12)</f>
        <v>12.134313695497102</v>
      </c>
      <c r="B7441" s="24">
        <f>VLOOKUP(A7441,'Wind - Power Curve'!$A$3:$B$47,2)*Wind!$B$9</f>
        <v>7049.7</v>
      </c>
      <c r="C7441">
        <f>(0.5*(A7441^3)*Wind!$B$11*Wind!$B$7*(VLOOKUP(A7441+0.5,'Wind - Power Curve'!$A$3:$E$47,5,TRUE))*Wind!$B$9)/1000</f>
        <v>6536.1788402991087</v>
      </c>
      <c r="D7441" s="23" t="s">
        <v>9</v>
      </c>
    </row>
    <row r="7442" spans="1:4" x14ac:dyDescent="0.35">
      <c r="A7442" s="4">
        <f>Climate285!F7469*((113.5/10)^0.12)</f>
        <v>12.194543578168332</v>
      </c>
      <c r="B7442" s="24">
        <f>VLOOKUP(A7442,'Wind - Power Curve'!$A$3:$B$47,2)*Wind!$B$9</f>
        <v>7049.7</v>
      </c>
      <c r="C7442">
        <f>(0.5*(A7442^3)*Wind!$B$11*Wind!$B$7*(VLOOKUP(A7442+0.5,'Wind - Power Curve'!$A$3:$E$47,5,TRUE))*Wind!$B$9)/1000</f>
        <v>6633.9916786112017</v>
      </c>
      <c r="D7442" s="23" t="s">
        <v>9</v>
      </c>
    </row>
    <row r="7443" spans="1:4" x14ac:dyDescent="0.35">
      <c r="A7443" s="4">
        <f>Climate285!F7470*((113.5/10)^0.12)</f>
        <v>12.424755574156142</v>
      </c>
      <c r="B7443" s="24">
        <f>VLOOKUP(A7443,'Wind - Power Curve'!$A$3:$B$47,2)*Wind!$B$9</f>
        <v>7049.7</v>
      </c>
      <c r="C7443">
        <f>(0.5*(A7443^3)*Wind!$B$11*Wind!$B$7*(VLOOKUP(A7443+0.5,'Wind - Power Curve'!$A$3:$E$47,5,TRUE))*Wind!$B$9)/1000</f>
        <v>7016.8442029802727</v>
      </c>
      <c r="D7443" s="23" t="s">
        <v>9</v>
      </c>
    </row>
    <row r="7444" spans="1:4" x14ac:dyDescent="0.35">
      <c r="A7444" s="4">
        <f>Climate285!F7471*((113.5/10)^0.12)</f>
        <v>12.543876897661464</v>
      </c>
      <c r="B7444" s="24">
        <f>VLOOKUP(A7444,'Wind - Power Curve'!$A$3:$B$47,2)*Wind!$B$9</f>
        <v>7145.1</v>
      </c>
      <c r="C7444">
        <f>(0.5*(A7444^3)*Wind!$B$11*Wind!$B$7*(VLOOKUP(A7444+0.5,'Wind - Power Curve'!$A$3:$E$47,5,TRUE))*Wind!$B$9)/1000</f>
        <v>6452.2426830388749</v>
      </c>
      <c r="D7444" s="23" t="s">
        <v>9</v>
      </c>
    </row>
    <row r="7445" spans="1:4" x14ac:dyDescent="0.35">
      <c r="A7445" s="4">
        <f>Climate285!F7472*((113.5/10)^0.12)</f>
        <v>11.967008465854798</v>
      </c>
      <c r="B7445" s="24">
        <f>VLOOKUP(A7445,'Wind - Power Curve'!$A$3:$B$47,2)*Wind!$B$9</f>
        <v>6848.1</v>
      </c>
      <c r="C7445">
        <f>(0.5*(A7445^3)*Wind!$B$11*Wind!$B$7*(VLOOKUP(A7445+0.5,'Wind - Power Curve'!$A$3:$E$47,5,TRUE))*Wind!$B$9)/1000</f>
        <v>6991.7146069521086</v>
      </c>
      <c r="D7445" s="23" t="s">
        <v>9</v>
      </c>
    </row>
    <row r="7446" spans="1:4" x14ac:dyDescent="0.35">
      <c r="A7446" s="4">
        <f>Climate285!F7473*((113.5/10)^0.12)</f>
        <v>12.134313695497102</v>
      </c>
      <c r="B7446" s="24">
        <f>VLOOKUP(A7446,'Wind - Power Curve'!$A$3:$B$47,2)*Wind!$B$9</f>
        <v>7049.7</v>
      </c>
      <c r="C7446">
        <f>(0.5*(A7446^3)*Wind!$B$11*Wind!$B$7*(VLOOKUP(A7446+0.5,'Wind - Power Curve'!$A$3:$E$47,5,TRUE))*Wind!$B$9)/1000</f>
        <v>6536.1788402991087</v>
      </c>
      <c r="D7446" s="23" t="s">
        <v>9</v>
      </c>
    </row>
    <row r="7447" spans="1:4" x14ac:dyDescent="0.35">
      <c r="A7447" s="4">
        <f>Climate285!F7474*((113.5/10)^0.12)</f>
        <v>12.280203855745192</v>
      </c>
      <c r="B7447" s="24">
        <f>VLOOKUP(A7447,'Wind - Power Curve'!$A$3:$B$47,2)*Wind!$B$9</f>
        <v>7049.7</v>
      </c>
      <c r="C7447">
        <f>(0.5*(A7447^3)*Wind!$B$11*Wind!$B$7*(VLOOKUP(A7447+0.5,'Wind - Power Curve'!$A$3:$E$47,5,TRUE))*Wind!$B$9)/1000</f>
        <v>6774.7769505526321</v>
      </c>
      <c r="D7447" s="23" t="s">
        <v>9</v>
      </c>
    </row>
    <row r="7448" spans="1:4" x14ac:dyDescent="0.35">
      <c r="A7448" s="4">
        <f>Climate285!F7475*((113.5/10)^0.12)</f>
        <v>12.209266438376854</v>
      </c>
      <c r="B7448" s="24">
        <f>VLOOKUP(A7448,'Wind - Power Curve'!$A$3:$B$47,2)*Wind!$B$9</f>
        <v>7049.7</v>
      </c>
      <c r="C7448">
        <f>(0.5*(A7448^3)*Wind!$B$11*Wind!$B$7*(VLOOKUP(A7448+0.5,'Wind - Power Curve'!$A$3:$E$47,5,TRUE))*Wind!$B$9)/1000</f>
        <v>6658.0489876798711</v>
      </c>
      <c r="D7448" s="23" t="s">
        <v>9</v>
      </c>
    </row>
    <row r="7449" spans="1:4" x14ac:dyDescent="0.35">
      <c r="A7449" s="4">
        <f>Climate285!F7476*((113.5/10)^0.12)</f>
        <v>12.14502123019421</v>
      </c>
      <c r="B7449" s="24">
        <f>VLOOKUP(A7449,'Wind - Power Curve'!$A$3:$B$47,2)*Wind!$B$9</f>
        <v>7049.7</v>
      </c>
      <c r="C7449">
        <f>(0.5*(A7449^3)*Wind!$B$11*Wind!$B$7*(VLOOKUP(A7449+0.5,'Wind - Power Curve'!$A$3:$E$47,5,TRUE))*Wind!$B$9)/1000</f>
        <v>6553.4970353421377</v>
      </c>
      <c r="D7449" s="23" t="s">
        <v>9</v>
      </c>
    </row>
    <row r="7450" spans="1:4" x14ac:dyDescent="0.35">
      <c r="A7450" s="4">
        <f>Climate285!F7477*((113.5/10)^0.12)</f>
        <v>11.949608721971998</v>
      </c>
      <c r="B7450" s="24">
        <f>VLOOKUP(A7450,'Wind - Power Curve'!$A$3:$B$47,2)*Wind!$B$9</f>
        <v>6848.1</v>
      </c>
      <c r="C7450">
        <f>(0.5*(A7450^3)*Wind!$B$11*Wind!$B$7*(VLOOKUP(A7450+0.5,'Wind - Power Curve'!$A$3:$E$47,5,TRUE))*Wind!$B$9)/1000</f>
        <v>6961.2615708063086</v>
      </c>
      <c r="D7450" s="23" t="s">
        <v>9</v>
      </c>
    </row>
    <row r="7451" spans="1:4" x14ac:dyDescent="0.35">
      <c r="A7451" s="4">
        <f>Climate285!F7478*((113.5/10)^0.12)</f>
        <v>11.98173132606332</v>
      </c>
      <c r="B7451" s="24">
        <f>VLOOKUP(A7451,'Wind - Power Curve'!$A$3:$B$47,2)*Wind!$B$9</f>
        <v>6848.1</v>
      </c>
      <c r="C7451">
        <f>(0.5*(A7451^3)*Wind!$B$11*Wind!$B$7*(VLOOKUP(A7451+0.5,'Wind - Power Curve'!$A$3:$E$47,5,TRUE))*Wind!$B$9)/1000</f>
        <v>7017.5518240928241</v>
      </c>
      <c r="D7451" s="23" t="s">
        <v>9</v>
      </c>
    </row>
    <row r="7452" spans="1:4" x14ac:dyDescent="0.35">
      <c r="A7452" s="4">
        <f>Climate285!F7479*((113.5/10)^0.12)</f>
        <v>11.912132350532122</v>
      </c>
      <c r="B7452" s="24">
        <f>VLOOKUP(A7452,'Wind - Power Curve'!$A$3:$B$47,2)*Wind!$B$9</f>
        <v>6848.1</v>
      </c>
      <c r="C7452">
        <f>(0.5*(A7452^3)*Wind!$B$11*Wind!$B$7*(VLOOKUP(A7452+0.5,'Wind - Power Curve'!$A$3:$E$47,5,TRUE))*Wind!$B$9)/1000</f>
        <v>6895.9710232759899</v>
      </c>
      <c r="D7452" s="23" t="s">
        <v>9</v>
      </c>
    </row>
    <row r="7453" spans="1:4" x14ac:dyDescent="0.35">
      <c r="A7453" s="4">
        <f>Climate285!F7480*((113.5/10)^0.12)</f>
        <v>11.893394164812182</v>
      </c>
      <c r="B7453" s="24">
        <f>VLOOKUP(A7453,'Wind - Power Curve'!$A$3:$B$47,2)*Wind!$B$9</f>
        <v>6848.1</v>
      </c>
      <c r="C7453">
        <f>(0.5*(A7453^3)*Wind!$B$11*Wind!$B$7*(VLOOKUP(A7453+0.5,'Wind - Power Curve'!$A$3:$E$47,5,TRUE))*Wind!$B$9)/1000</f>
        <v>6863.4794027272237</v>
      </c>
      <c r="D7453" s="23" t="s">
        <v>9</v>
      </c>
    </row>
    <row r="7454" spans="1:4" x14ac:dyDescent="0.35">
      <c r="A7454" s="4">
        <f>Climate285!F7481*((113.5/10)^0.12)</f>
        <v>11.465092776927882</v>
      </c>
      <c r="B7454" s="24">
        <f>VLOOKUP(A7454,'Wind - Power Curve'!$A$3:$B$47,2)*Wind!$B$9</f>
        <v>6489.9000000000005</v>
      </c>
      <c r="C7454">
        <f>(0.5*(A7454^3)*Wind!$B$11*Wind!$B$7*(VLOOKUP(A7454+0.5,'Wind - Power Curve'!$A$3:$E$47,5,TRUE))*Wind!$B$9)/1000</f>
        <v>6785.9287097821625</v>
      </c>
      <c r="D7454" s="23" t="s">
        <v>9</v>
      </c>
    </row>
    <row r="7455" spans="1:4" x14ac:dyDescent="0.35">
      <c r="A7455" s="4">
        <f>Climate285!F7482*((113.5/10)^0.12)</f>
        <v>11.146543619688932</v>
      </c>
      <c r="B7455" s="24">
        <f>VLOOKUP(A7455,'Wind - Power Curve'!$A$3:$B$47,2)*Wind!$B$9</f>
        <v>6489.9000000000005</v>
      </c>
      <c r="C7455">
        <f>(0.5*(A7455^3)*Wind!$B$11*Wind!$B$7*(VLOOKUP(A7455+0.5,'Wind - Power Curve'!$A$3:$E$47,5,TRUE))*Wind!$B$9)/1000</f>
        <v>6235.8725747861617</v>
      </c>
      <c r="D7455" s="23" t="s">
        <v>9</v>
      </c>
    </row>
    <row r="7456" spans="1:4" x14ac:dyDescent="0.35">
      <c r="A7456" s="4">
        <f>Climate285!F7483*((113.5/10)^0.12)</f>
        <v>11.010022552300812</v>
      </c>
      <c r="B7456" s="24">
        <f>VLOOKUP(A7456,'Wind - Power Curve'!$A$3:$B$47,2)*Wind!$B$9</f>
        <v>6489.9000000000005</v>
      </c>
      <c r="C7456">
        <f>(0.5*(A7456^3)*Wind!$B$11*Wind!$B$7*(VLOOKUP(A7456+0.5,'Wind - Power Curve'!$A$3:$E$47,5,TRUE))*Wind!$B$9)/1000</f>
        <v>6009.5395562024542</v>
      </c>
      <c r="D7456" s="23" t="s">
        <v>9</v>
      </c>
    </row>
    <row r="7457" spans="1:4" x14ac:dyDescent="0.35">
      <c r="A7457" s="4">
        <f>Climate285!F7484*((113.5/10)^0.12)</f>
        <v>11.17465089826884</v>
      </c>
      <c r="B7457" s="24">
        <f>VLOOKUP(A7457,'Wind - Power Curve'!$A$3:$B$47,2)*Wind!$B$9</f>
        <v>6489.9000000000005</v>
      </c>
      <c r="C7457">
        <f>(0.5*(A7457^3)*Wind!$B$11*Wind!$B$7*(VLOOKUP(A7457+0.5,'Wind - Power Curve'!$A$3:$E$47,5,TRUE))*Wind!$B$9)/1000</f>
        <v>6283.1650154709987</v>
      </c>
      <c r="D7457" s="23" t="s">
        <v>9</v>
      </c>
    </row>
    <row r="7458" spans="1:4" x14ac:dyDescent="0.35">
      <c r="A7458" s="4">
        <f>Climate285!F7485*((113.5/10)^0.12)</f>
        <v>11.204096618685886</v>
      </c>
      <c r="B7458" s="24">
        <f>VLOOKUP(A7458,'Wind - Power Curve'!$A$3:$B$47,2)*Wind!$B$9</f>
        <v>6489.9000000000005</v>
      </c>
      <c r="C7458">
        <f>(0.5*(A7458^3)*Wind!$B$11*Wind!$B$7*(VLOOKUP(A7458+0.5,'Wind - Power Curve'!$A$3:$E$47,5,TRUE))*Wind!$B$9)/1000</f>
        <v>6332.9652999559203</v>
      </c>
      <c r="D7458" s="23" t="s">
        <v>9</v>
      </c>
    </row>
    <row r="7459" spans="1:4" x14ac:dyDescent="0.35">
      <c r="A7459" s="4">
        <f>Climate285!F7486*((113.5/10)^0.12)</f>
        <v>11.010022552300812</v>
      </c>
      <c r="B7459" s="24">
        <f>VLOOKUP(A7459,'Wind - Power Curve'!$A$3:$B$47,2)*Wind!$B$9</f>
        <v>6489.9000000000005</v>
      </c>
      <c r="C7459">
        <f>(0.5*(A7459^3)*Wind!$B$11*Wind!$B$7*(VLOOKUP(A7459+0.5,'Wind - Power Curve'!$A$3:$E$47,5,TRUE))*Wind!$B$9)/1000</f>
        <v>6009.5395562024542</v>
      </c>
      <c r="D7459" s="23" t="s">
        <v>9</v>
      </c>
    </row>
    <row r="7460" spans="1:4" x14ac:dyDescent="0.35">
      <c r="A7460" s="4">
        <f>Climate285!F7487*((113.5/10)^0.12)</f>
        <v>11.180004665617394</v>
      </c>
      <c r="B7460" s="24">
        <f>VLOOKUP(A7460,'Wind - Power Curve'!$A$3:$B$47,2)*Wind!$B$9</f>
        <v>6489.9000000000005</v>
      </c>
      <c r="C7460">
        <f>(0.5*(A7460^3)*Wind!$B$11*Wind!$B$7*(VLOOKUP(A7460+0.5,'Wind - Power Curve'!$A$3:$E$47,5,TRUE))*Wind!$B$9)/1000</f>
        <v>6292.2001225584982</v>
      </c>
      <c r="D7460" s="23" t="s">
        <v>9</v>
      </c>
    </row>
    <row r="7461" spans="1:4" x14ac:dyDescent="0.35">
      <c r="A7461" s="4">
        <f>Climate285!F7488*((113.5/10)^0.12)</f>
        <v>11.23488078094007</v>
      </c>
      <c r="B7461" s="24">
        <f>VLOOKUP(A7461,'Wind - Power Curve'!$A$3:$B$47,2)*Wind!$B$9</f>
        <v>6489.9000000000005</v>
      </c>
      <c r="C7461">
        <f>(0.5*(A7461^3)*Wind!$B$11*Wind!$B$7*(VLOOKUP(A7461+0.5,'Wind - Power Curve'!$A$3:$E$47,5,TRUE))*Wind!$B$9)/1000</f>
        <v>6385.3098619431776</v>
      </c>
      <c r="D7461" s="23" t="s">
        <v>9</v>
      </c>
    </row>
    <row r="7462" spans="1:4" x14ac:dyDescent="0.35">
      <c r="A7462" s="4">
        <f>Climate285!F7489*((113.5/10)^0.12)</f>
        <v>11.019391645160782</v>
      </c>
      <c r="B7462" s="24">
        <f>VLOOKUP(A7462,'Wind - Power Curve'!$A$3:$B$47,2)*Wind!$B$9</f>
        <v>6489.9000000000005</v>
      </c>
      <c r="C7462">
        <f>(0.5*(A7462^3)*Wind!$B$11*Wind!$B$7*(VLOOKUP(A7462+0.5,'Wind - Power Curve'!$A$3:$E$47,5,TRUE))*Wind!$B$9)/1000</f>
        <v>6024.8942550381289</v>
      </c>
      <c r="D7462" s="23" t="s">
        <v>9</v>
      </c>
    </row>
    <row r="7463" spans="1:4" x14ac:dyDescent="0.35">
      <c r="A7463" s="4">
        <f>Climate285!F7490*((113.5/10)^0.12)</f>
        <v>11.237557664614348</v>
      </c>
      <c r="B7463" s="24">
        <f>VLOOKUP(A7463,'Wind - Power Curve'!$A$3:$B$47,2)*Wind!$B$9</f>
        <v>6489.9000000000005</v>
      </c>
      <c r="C7463">
        <f>(0.5*(A7463^3)*Wind!$B$11*Wind!$B$7*(VLOOKUP(A7463+0.5,'Wind - Power Curve'!$A$3:$E$47,5,TRUE))*Wind!$B$9)/1000</f>
        <v>6389.8751452751021</v>
      </c>
      <c r="D7463" s="23" t="s">
        <v>9</v>
      </c>
    </row>
    <row r="7464" spans="1:4" x14ac:dyDescent="0.35">
      <c r="A7464" s="4">
        <f>Climate285!F7491*((113.5/10)^0.12)</f>
        <v>10.720919115478909</v>
      </c>
      <c r="B7464" s="24">
        <f>VLOOKUP(A7464,'Wind - Power Curve'!$A$3:$B$47,2)*Wind!$B$9</f>
        <v>5968.8</v>
      </c>
      <c r="C7464">
        <f>(0.5*(A7464^3)*Wind!$B$11*Wind!$B$7*(VLOOKUP(A7464+0.5,'Wind - Power Curve'!$A$3:$E$47,5,TRUE))*Wind!$B$9)/1000</f>
        <v>6008.3608541673593</v>
      </c>
      <c r="D7464" s="23" t="s">
        <v>9</v>
      </c>
    </row>
    <row r="7465" spans="1:4" x14ac:dyDescent="0.35">
      <c r="A7465" s="4">
        <f>Climate285!F7492*((113.5/10)^0.12)</f>
        <v>10.961838646163827</v>
      </c>
      <c r="B7465" s="24">
        <f>VLOOKUP(A7465,'Wind - Power Curve'!$A$3:$B$47,2)*Wind!$B$9</f>
        <v>5968.8</v>
      </c>
      <c r="C7465">
        <f>(0.5*(A7465^3)*Wind!$B$11*Wind!$B$7*(VLOOKUP(A7465+0.5,'Wind - Power Curve'!$A$3:$E$47,5,TRUE))*Wind!$B$9)/1000</f>
        <v>6422.5895000145392</v>
      </c>
      <c r="D7465" s="23" t="s">
        <v>9</v>
      </c>
    </row>
    <row r="7466" spans="1:4" x14ac:dyDescent="0.35">
      <c r="A7466" s="4">
        <f>Climate285!F7493*((113.5/10)^0.12)</f>
        <v>11.075606202320596</v>
      </c>
      <c r="B7466" s="24">
        <f>VLOOKUP(A7466,'Wind - Power Curve'!$A$3:$B$47,2)*Wind!$B$9</f>
        <v>6489.9000000000005</v>
      </c>
      <c r="C7466">
        <f>(0.5*(A7466^3)*Wind!$B$11*Wind!$B$7*(VLOOKUP(A7466+0.5,'Wind - Power Curve'!$A$3:$E$47,5,TRUE))*Wind!$B$9)/1000</f>
        <v>6117.5720076657753</v>
      </c>
      <c r="D7466" s="23" t="s">
        <v>9</v>
      </c>
    </row>
    <row r="7467" spans="1:4" x14ac:dyDescent="0.35">
      <c r="A7467" s="4">
        <f>Climate285!F7494*((113.5/10)^0.12)</f>
        <v>10.902947205329738</v>
      </c>
      <c r="B7467" s="24">
        <f>VLOOKUP(A7467,'Wind - Power Curve'!$A$3:$B$47,2)*Wind!$B$9</f>
        <v>5968.8</v>
      </c>
      <c r="C7467">
        <f>(0.5*(A7467^3)*Wind!$B$11*Wind!$B$7*(VLOOKUP(A7467+0.5,'Wind - Power Curve'!$A$3:$E$47,5,TRUE))*Wind!$B$9)/1000</f>
        <v>6319.6303616915948</v>
      </c>
      <c r="D7467" s="23" t="s">
        <v>9</v>
      </c>
    </row>
    <row r="7468" spans="1:4" x14ac:dyDescent="0.35">
      <c r="A7468" s="4">
        <f>Climate285!F7495*((113.5/10)^0.12)</f>
        <v>10.617859094019249</v>
      </c>
      <c r="B7468" s="24">
        <f>VLOOKUP(A7468,'Wind - Power Curve'!$A$3:$B$47,2)*Wind!$B$9</f>
        <v>5968.8</v>
      </c>
      <c r="C7468">
        <f>(0.5*(A7468^3)*Wind!$B$11*Wind!$B$7*(VLOOKUP(A7468+0.5,'Wind - Power Curve'!$A$3:$E$47,5,TRUE))*Wind!$B$9)/1000</f>
        <v>5836.7463787164788</v>
      </c>
      <c r="D7468" s="23" t="s">
        <v>9</v>
      </c>
    </row>
    <row r="7469" spans="1:4" x14ac:dyDescent="0.35">
      <c r="A7469" s="4">
        <f>Climate285!F7496*((113.5/10)^0.12)</f>
        <v>10.310017471477408</v>
      </c>
      <c r="B7469" s="24">
        <f>VLOOKUP(A7469,'Wind - Power Curve'!$A$3:$B$47,2)*Wind!$B$9</f>
        <v>5330.7</v>
      </c>
      <c r="C7469">
        <f>(0.5*(A7469^3)*Wind!$B$11*Wind!$B$7*(VLOOKUP(A7469+0.5,'Wind - Power Curve'!$A$3:$E$47,5,TRUE))*Wind!$B$9)/1000</f>
        <v>5650.6360193035734</v>
      </c>
      <c r="D7469" s="23" t="s">
        <v>9</v>
      </c>
    </row>
    <row r="7470" spans="1:4" x14ac:dyDescent="0.35">
      <c r="A7470" s="4">
        <f>Climate285!F7497*((113.5/10)^0.12)</f>
        <v>10.311355913314546</v>
      </c>
      <c r="B7470" s="24">
        <f>VLOOKUP(A7470,'Wind - Power Curve'!$A$3:$B$47,2)*Wind!$B$9</f>
        <v>5330.7</v>
      </c>
      <c r="C7470">
        <f>(0.5*(A7470^3)*Wind!$B$11*Wind!$B$7*(VLOOKUP(A7470+0.5,'Wind - Power Curve'!$A$3:$E$47,5,TRUE))*Wind!$B$9)/1000</f>
        <v>5652.8369940980974</v>
      </c>
      <c r="D7470" s="23" t="s">
        <v>9</v>
      </c>
    </row>
    <row r="7471" spans="1:4" x14ac:dyDescent="0.35">
      <c r="A7471" s="4">
        <f>Climate285!F7498*((113.5/10)^0.12)</f>
        <v>10.423785027634175</v>
      </c>
      <c r="B7471" s="24">
        <f>VLOOKUP(A7471,'Wind - Power Curve'!$A$3:$B$47,2)*Wind!$B$9</f>
        <v>5330.7</v>
      </c>
      <c r="C7471">
        <f>(0.5*(A7471^3)*Wind!$B$11*Wind!$B$7*(VLOOKUP(A7471+0.5,'Wind - Power Curve'!$A$3:$E$47,5,TRUE))*Wind!$B$9)/1000</f>
        <v>5839.7663123354605</v>
      </c>
      <c r="D7471" s="23" t="s">
        <v>9</v>
      </c>
    </row>
    <row r="7472" spans="1:4" x14ac:dyDescent="0.35">
      <c r="A7472" s="4">
        <f>Climate285!F7499*((113.5/10)^0.12)</f>
        <v>10.442523213354113</v>
      </c>
      <c r="B7472" s="24">
        <f>VLOOKUP(A7472,'Wind - Power Curve'!$A$3:$B$47,2)*Wind!$B$9</f>
        <v>5330.7</v>
      </c>
      <c r="C7472">
        <f>(0.5*(A7472^3)*Wind!$B$11*Wind!$B$7*(VLOOKUP(A7472+0.5,'Wind - Power Curve'!$A$3:$E$47,5,TRUE))*Wind!$B$9)/1000</f>
        <v>5871.3163067076493</v>
      </c>
      <c r="D7472" s="23" t="s">
        <v>9</v>
      </c>
    </row>
    <row r="7473" spans="1:4" x14ac:dyDescent="0.35">
      <c r="A7473" s="4">
        <f>Climate285!F7500*((113.5/10)^0.12)</f>
        <v>10.556290769510881</v>
      </c>
      <c r="B7473" s="24">
        <f>VLOOKUP(A7473,'Wind - Power Curve'!$A$3:$B$47,2)*Wind!$B$9</f>
        <v>5968.8</v>
      </c>
      <c r="C7473">
        <f>(0.5*(A7473^3)*Wind!$B$11*Wind!$B$7*(VLOOKUP(A7473+0.5,'Wind - Power Curve'!$A$3:$E$47,5,TRUE))*Wind!$B$9)/1000</f>
        <v>5735.7997691751652</v>
      </c>
      <c r="D7473" s="23" t="s">
        <v>9</v>
      </c>
    </row>
    <row r="7474" spans="1:4" x14ac:dyDescent="0.35">
      <c r="A7474" s="4">
        <f>Climate285!F7501*((113.5/10)^0.12)</f>
        <v>10.99396125025515</v>
      </c>
      <c r="B7474" s="24">
        <f>VLOOKUP(A7474,'Wind - Power Curve'!$A$3:$B$47,2)*Wind!$B$9</f>
        <v>5968.8</v>
      </c>
      <c r="C7474">
        <f>(0.5*(A7474^3)*Wind!$B$11*Wind!$B$7*(VLOOKUP(A7474+0.5,'Wind - Power Curve'!$A$3:$E$47,5,TRUE))*Wind!$B$9)/1000</f>
        <v>6479.2174442717524</v>
      </c>
      <c r="D7474" s="23" t="s">
        <v>9</v>
      </c>
    </row>
    <row r="7475" spans="1:4" x14ac:dyDescent="0.35">
      <c r="A7475" s="4">
        <f>Climate285!F7502*((113.5/10)^0.12)</f>
        <v>10.957823320652412</v>
      </c>
      <c r="B7475" s="24">
        <f>VLOOKUP(A7475,'Wind - Power Curve'!$A$3:$B$47,2)*Wind!$B$9</f>
        <v>5968.8</v>
      </c>
      <c r="C7475">
        <f>(0.5*(A7475^3)*Wind!$B$11*Wind!$B$7*(VLOOKUP(A7475+0.5,'Wind - Power Curve'!$A$3:$E$47,5,TRUE))*Wind!$B$9)/1000</f>
        <v>6415.534294310828</v>
      </c>
      <c r="D7475" s="23" t="s">
        <v>9</v>
      </c>
    </row>
    <row r="7476" spans="1:4" x14ac:dyDescent="0.35">
      <c r="A7476" s="4">
        <f>Climate285!F7503*((113.5/10)^0.12)</f>
        <v>11.032776063532166</v>
      </c>
      <c r="B7476" s="24">
        <f>VLOOKUP(A7476,'Wind - Power Curve'!$A$3:$B$47,2)*Wind!$B$9</f>
        <v>6489.9000000000005</v>
      </c>
      <c r="C7476">
        <f>(0.5*(A7476^3)*Wind!$B$11*Wind!$B$7*(VLOOKUP(A7476+0.5,'Wind - Power Curve'!$A$3:$E$47,5,TRUE))*Wind!$B$9)/1000</f>
        <v>6046.8748764380143</v>
      </c>
      <c r="D7476" s="23" t="s">
        <v>9</v>
      </c>
    </row>
    <row r="7477" spans="1:4" x14ac:dyDescent="0.35">
      <c r="A7477" s="4">
        <f>Climate285!F7504*((113.5/10)^0.12)</f>
        <v>10.461261399074051</v>
      </c>
      <c r="B7477" s="24">
        <f>VLOOKUP(A7477,'Wind - Power Curve'!$A$3:$B$47,2)*Wind!$B$9</f>
        <v>5330.7</v>
      </c>
      <c r="C7477">
        <f>(0.5*(A7477^3)*Wind!$B$11*Wind!$B$7*(VLOOKUP(A7477+0.5,'Wind - Power Curve'!$A$3:$E$47,5,TRUE))*Wind!$B$9)/1000</f>
        <v>5902.9797318570008</v>
      </c>
      <c r="D7477" s="23" t="s">
        <v>9</v>
      </c>
    </row>
    <row r="7478" spans="1:4" x14ac:dyDescent="0.35">
      <c r="A7478" s="4">
        <f>Climate285!F7505*((113.5/10)^0.12)</f>
        <v>10.684781185876171</v>
      </c>
      <c r="B7478" s="24">
        <f>VLOOKUP(A7478,'Wind - Power Curve'!$A$3:$B$47,2)*Wind!$B$9</f>
        <v>5968.8</v>
      </c>
      <c r="C7478">
        <f>(0.5*(A7478^3)*Wind!$B$11*Wind!$B$7*(VLOOKUP(A7478+0.5,'Wind - Power Curve'!$A$3:$E$47,5,TRUE))*Wind!$B$9)/1000</f>
        <v>5947.8067234074388</v>
      </c>
      <c r="D7478" s="23" t="s">
        <v>9</v>
      </c>
    </row>
    <row r="7479" spans="1:4" x14ac:dyDescent="0.35">
      <c r="A7479" s="4">
        <f>Climate285!F7506*((113.5/10)^0.12)</f>
        <v>10.836025113472814</v>
      </c>
      <c r="B7479" s="24">
        <f>VLOOKUP(A7479,'Wind - Power Curve'!$A$3:$B$47,2)*Wind!$B$9</f>
        <v>5968.8</v>
      </c>
      <c r="C7479">
        <f>(0.5*(A7479^3)*Wind!$B$11*Wind!$B$7*(VLOOKUP(A7479+0.5,'Wind - Power Curve'!$A$3:$E$47,5,TRUE))*Wind!$B$9)/1000</f>
        <v>6203.9738440940573</v>
      </c>
      <c r="D7479" s="23" t="s">
        <v>9</v>
      </c>
    </row>
    <row r="7480" spans="1:4" x14ac:dyDescent="0.35">
      <c r="A7480" s="4">
        <f>Climate285!F7507*((113.5/10)^0.12)</f>
        <v>10.58305960625365</v>
      </c>
      <c r="B7480" s="24">
        <f>VLOOKUP(A7480,'Wind - Power Curve'!$A$3:$B$47,2)*Wind!$B$9</f>
        <v>5968.8</v>
      </c>
      <c r="C7480">
        <f>(0.5*(A7480^3)*Wind!$B$11*Wind!$B$7*(VLOOKUP(A7480+0.5,'Wind - Power Curve'!$A$3:$E$47,5,TRUE))*Wind!$B$9)/1000</f>
        <v>5779.5453531266294</v>
      </c>
      <c r="D7480" s="23" t="s">
        <v>9</v>
      </c>
    </row>
    <row r="7481" spans="1:4" x14ac:dyDescent="0.35">
      <c r="A7481" s="4">
        <f>Climate285!F7508*((113.5/10)^0.12)</f>
        <v>10.603136233810726</v>
      </c>
      <c r="B7481" s="24">
        <f>VLOOKUP(A7481,'Wind - Power Curve'!$A$3:$B$47,2)*Wind!$B$9</f>
        <v>5968.8</v>
      </c>
      <c r="C7481">
        <f>(0.5*(A7481^3)*Wind!$B$11*Wind!$B$7*(VLOOKUP(A7481+0.5,'Wind - Power Curve'!$A$3:$E$47,5,TRUE))*Wind!$B$9)/1000</f>
        <v>5812.5001068410329</v>
      </c>
      <c r="D7481" s="23" t="s">
        <v>9</v>
      </c>
    </row>
    <row r="7482" spans="1:4" x14ac:dyDescent="0.35">
      <c r="A7482" s="4">
        <f>Climate285!F7509*((113.5/10)^0.12)</f>
        <v>10.708873138944663</v>
      </c>
      <c r="B7482" s="24">
        <f>VLOOKUP(A7482,'Wind - Power Curve'!$A$3:$B$47,2)*Wind!$B$9</f>
        <v>5968.8</v>
      </c>
      <c r="C7482">
        <f>(0.5*(A7482^3)*Wind!$B$11*Wind!$B$7*(VLOOKUP(A7482+0.5,'Wind - Power Curve'!$A$3:$E$47,5,TRUE))*Wind!$B$9)/1000</f>
        <v>5988.1306999582548</v>
      </c>
      <c r="D7482" s="23" t="s">
        <v>9</v>
      </c>
    </row>
    <row r="7483" spans="1:4" x14ac:dyDescent="0.35">
      <c r="A7483" s="4">
        <f>Climate285!F7510*((113.5/10)^0.12)</f>
        <v>11.052852691089241</v>
      </c>
      <c r="B7483" s="24">
        <f>VLOOKUP(A7483,'Wind - Power Curve'!$A$3:$B$47,2)*Wind!$B$9</f>
        <v>6489.9000000000005</v>
      </c>
      <c r="C7483">
        <f>(0.5*(A7483^3)*Wind!$B$11*Wind!$B$7*(VLOOKUP(A7483+0.5,'Wind - Power Curve'!$A$3:$E$47,5,TRUE))*Wind!$B$9)/1000</f>
        <v>6079.945946951394</v>
      </c>
      <c r="D7483" s="23" t="s">
        <v>9</v>
      </c>
    </row>
    <row r="7484" spans="1:4" x14ac:dyDescent="0.35">
      <c r="A7484" s="4">
        <f>Climate285!F7511*((113.5/10)^0.12)</f>
        <v>10.607151559322141</v>
      </c>
      <c r="B7484" s="24">
        <f>VLOOKUP(A7484,'Wind - Power Curve'!$A$3:$B$47,2)*Wind!$B$9</f>
        <v>5968.8</v>
      </c>
      <c r="C7484">
        <f>(0.5*(A7484^3)*Wind!$B$11*Wind!$B$7*(VLOOKUP(A7484+0.5,'Wind - Power Curve'!$A$3:$E$47,5,TRUE))*Wind!$B$9)/1000</f>
        <v>5819.1060540514463</v>
      </c>
      <c r="D7484" s="23" t="s">
        <v>9</v>
      </c>
    </row>
    <row r="7485" spans="1:4" x14ac:dyDescent="0.35">
      <c r="A7485" s="4">
        <f>Climate285!F7512*((113.5/10)^0.12)</f>
        <v>10.880193694098383</v>
      </c>
      <c r="B7485" s="24">
        <f>VLOOKUP(A7485,'Wind - Power Curve'!$A$3:$B$47,2)*Wind!$B$9</f>
        <v>5968.8</v>
      </c>
      <c r="C7485">
        <f>(0.5*(A7485^3)*Wind!$B$11*Wind!$B$7*(VLOOKUP(A7485+0.5,'Wind - Power Curve'!$A$3:$E$47,5,TRUE))*Wind!$B$9)/1000</f>
        <v>6280.1473023224771</v>
      </c>
      <c r="D7485" s="23" t="s">
        <v>9</v>
      </c>
    </row>
    <row r="7486" spans="1:4" x14ac:dyDescent="0.35">
      <c r="A7486" s="4">
        <f>Climate285!F7513*((113.5/10)^0.12)</f>
        <v>11.000653459440842</v>
      </c>
      <c r="B7486" s="24">
        <f>VLOOKUP(A7486,'Wind - Power Curve'!$A$3:$B$47,2)*Wind!$B$9</f>
        <v>6489.9000000000005</v>
      </c>
      <c r="C7486">
        <f>(0.5*(A7486^3)*Wind!$B$11*Wind!$B$7*(VLOOKUP(A7486+0.5,'Wind - Power Curve'!$A$3:$E$47,5,TRUE))*Wind!$B$9)/1000</f>
        <v>5994.2109676220762</v>
      </c>
      <c r="D7486" s="23" t="s">
        <v>9</v>
      </c>
    </row>
    <row r="7487" spans="1:4" x14ac:dyDescent="0.35">
      <c r="A7487" s="4">
        <f>Climate285!F7514*((113.5/10)^0.12)</f>
        <v>10.96853085534952</v>
      </c>
      <c r="B7487" s="24">
        <f>VLOOKUP(A7487,'Wind - Power Curve'!$A$3:$B$47,2)*Wind!$B$9</f>
        <v>5968.8</v>
      </c>
      <c r="C7487">
        <f>(0.5*(A7487^3)*Wind!$B$11*Wind!$B$7*(VLOOKUP(A7487+0.5,'Wind - Power Curve'!$A$3:$E$47,5,TRUE))*Wind!$B$9)/1000</f>
        <v>6434.3596672173799</v>
      </c>
      <c r="D7487" s="23" t="s">
        <v>9</v>
      </c>
    </row>
    <row r="7488" spans="1:4" x14ac:dyDescent="0.35">
      <c r="A7488" s="4">
        <f>Climate285!F7515*((113.5/10)^0.12)</f>
        <v>10.898931879818322</v>
      </c>
      <c r="B7488" s="24">
        <f>VLOOKUP(A7488,'Wind - Power Curve'!$A$3:$B$47,2)*Wind!$B$9</f>
        <v>5968.8</v>
      </c>
      <c r="C7488">
        <f>(0.5*(A7488^3)*Wind!$B$11*Wind!$B$7*(VLOOKUP(A7488+0.5,'Wind - Power Curve'!$A$3:$E$47,5,TRUE))*Wind!$B$9)/1000</f>
        <v>6312.6507730164931</v>
      </c>
      <c r="D7488" s="23" t="s">
        <v>9</v>
      </c>
    </row>
    <row r="7489" spans="1:4" x14ac:dyDescent="0.35">
      <c r="A7489" s="4">
        <f>Climate285!F7516*((113.5/10)^0.12)</f>
        <v>10.653997023621987</v>
      </c>
      <c r="B7489" s="24">
        <f>VLOOKUP(A7489,'Wind - Power Curve'!$A$3:$B$47,2)*Wind!$B$9</f>
        <v>5968.8</v>
      </c>
      <c r="C7489">
        <f>(0.5*(A7489^3)*Wind!$B$11*Wind!$B$7*(VLOOKUP(A7489+0.5,'Wind - Power Curve'!$A$3:$E$47,5,TRUE))*Wind!$B$9)/1000</f>
        <v>5896.5456197255517</v>
      </c>
      <c r="D7489" s="23" t="s">
        <v>9</v>
      </c>
    </row>
    <row r="7490" spans="1:4" x14ac:dyDescent="0.35">
      <c r="A7490" s="4">
        <f>Climate285!F7517*((113.5/10)^0.12)</f>
        <v>11.197404409500193</v>
      </c>
      <c r="B7490" s="24">
        <f>VLOOKUP(A7490,'Wind - Power Curve'!$A$3:$B$47,2)*Wind!$B$9</f>
        <v>6489.9000000000005</v>
      </c>
      <c r="C7490">
        <f>(0.5*(A7490^3)*Wind!$B$11*Wind!$B$7*(VLOOKUP(A7490+0.5,'Wind - Power Curve'!$A$3:$E$47,5,TRUE))*Wind!$B$9)/1000</f>
        <v>6321.6240324162654</v>
      </c>
      <c r="D7490" s="23" t="s">
        <v>9</v>
      </c>
    </row>
    <row r="7491" spans="1:4" x14ac:dyDescent="0.35">
      <c r="A7491" s="4">
        <f>Climate285!F7518*((113.5/10)^0.12)</f>
        <v>11.507922915716312</v>
      </c>
      <c r="B7491" s="24">
        <f>VLOOKUP(A7491,'Wind - Power Curve'!$A$3:$B$47,2)*Wind!$B$9</f>
        <v>6848.1</v>
      </c>
      <c r="C7491">
        <f>(0.5*(A7491^3)*Wind!$B$11*Wind!$B$7*(VLOOKUP(A7491+0.5,'Wind - Power Curve'!$A$3:$E$47,5,TRUE))*Wind!$B$9)/1000</f>
        <v>6217.5277220538555</v>
      </c>
      <c r="D7491" s="23" t="s">
        <v>9</v>
      </c>
    </row>
    <row r="7492" spans="1:4" x14ac:dyDescent="0.35">
      <c r="A7492" s="4">
        <f>Climate285!F7519*((113.5/10)^0.12)</f>
        <v>11.953624047483412</v>
      </c>
      <c r="B7492" s="24">
        <f>VLOOKUP(A7492,'Wind - Power Curve'!$A$3:$B$47,2)*Wind!$B$9</f>
        <v>6848.1</v>
      </c>
      <c r="C7492">
        <f>(0.5*(A7492^3)*Wind!$B$11*Wind!$B$7*(VLOOKUP(A7492+0.5,'Wind - Power Curve'!$A$3:$E$47,5,TRUE))*Wind!$B$9)/1000</f>
        <v>6968.2813298450155</v>
      </c>
      <c r="D7492" s="23" t="s">
        <v>9</v>
      </c>
    </row>
    <row r="7493" spans="1:4" x14ac:dyDescent="0.35">
      <c r="A7493" s="4">
        <f>Climate285!F7520*((113.5/10)^0.12)</f>
        <v>12.054007185268796</v>
      </c>
      <c r="B7493" s="24">
        <f>VLOOKUP(A7493,'Wind - Power Curve'!$A$3:$B$47,2)*Wind!$B$9</f>
        <v>7049.7</v>
      </c>
      <c r="C7493">
        <f>(0.5*(A7493^3)*Wind!$B$11*Wind!$B$7*(VLOOKUP(A7493+0.5,'Wind - Power Curve'!$A$3:$E$47,5,TRUE))*Wind!$B$9)/1000</f>
        <v>6407.2638774437874</v>
      </c>
      <c r="D7493" s="23" t="s">
        <v>9</v>
      </c>
    </row>
    <row r="7494" spans="1:4" x14ac:dyDescent="0.35">
      <c r="A7494" s="4">
        <f>Climate285!F7521*((113.5/10)^0.12)</f>
        <v>12.392632970064822</v>
      </c>
      <c r="B7494" s="24">
        <f>VLOOKUP(A7494,'Wind - Power Curve'!$A$3:$B$47,2)*Wind!$B$9</f>
        <v>7049.7</v>
      </c>
      <c r="C7494">
        <f>(0.5*(A7494^3)*Wind!$B$11*Wind!$B$7*(VLOOKUP(A7494+0.5,'Wind - Power Curve'!$A$3:$E$47,5,TRUE))*Wind!$B$9)/1000</f>
        <v>6962.5613476833832</v>
      </c>
      <c r="D7494" s="23" t="s">
        <v>9</v>
      </c>
    </row>
    <row r="7495" spans="1:4" x14ac:dyDescent="0.35">
      <c r="A7495" s="4">
        <f>Climate285!F7522*((113.5/10)^0.12)</f>
        <v>12.905256193688842</v>
      </c>
      <c r="B7495" s="24">
        <f>VLOOKUP(A7495,'Wind - Power Curve'!$A$3:$B$47,2)*Wind!$B$9</f>
        <v>7145.1</v>
      </c>
      <c r="C7495">
        <f>(0.5*(A7495^3)*Wind!$B$11*Wind!$B$7*(VLOOKUP(A7495+0.5,'Wind - Power Curve'!$A$3:$E$47,5,TRUE))*Wind!$B$9)/1000</f>
        <v>7026.1147027737507</v>
      </c>
      <c r="D7495" s="23" t="s">
        <v>9</v>
      </c>
    </row>
    <row r="7496" spans="1:4" x14ac:dyDescent="0.35">
      <c r="A7496" s="4">
        <f>Climate285!F7523*((113.5/10)^0.12)</f>
        <v>13.197036514185022</v>
      </c>
      <c r="B7496" s="24">
        <f>VLOOKUP(A7496,'Wind - Power Curve'!$A$3:$B$47,2)*Wind!$B$9</f>
        <v>7182</v>
      </c>
      <c r="C7496">
        <f>(0.5*(A7496^3)*Wind!$B$11*Wind!$B$7*(VLOOKUP(A7496+0.5,'Wind - Power Curve'!$A$3:$E$47,5,TRUE))*Wind!$B$9)/1000</f>
        <v>6721.010948301674</v>
      </c>
      <c r="D7496" s="23" t="s">
        <v>9</v>
      </c>
    </row>
    <row r="7497" spans="1:4" x14ac:dyDescent="0.35">
      <c r="A7497" s="4">
        <f>Climate285!F7524*((113.5/10)^0.12)</f>
        <v>13.206405607044994</v>
      </c>
      <c r="B7497" s="24">
        <f>VLOOKUP(A7497,'Wind - Power Curve'!$A$3:$B$47,2)*Wind!$B$9</f>
        <v>7182</v>
      </c>
      <c r="C7497">
        <f>(0.5*(A7497^3)*Wind!$B$11*Wind!$B$7*(VLOOKUP(A7497+0.5,'Wind - Power Curve'!$A$3:$E$47,5,TRUE))*Wind!$B$9)/1000</f>
        <v>6735.3356395097107</v>
      </c>
      <c r="D7497" s="23" t="s">
        <v>9</v>
      </c>
    </row>
    <row r="7498" spans="1:4" x14ac:dyDescent="0.35">
      <c r="A7498" s="4">
        <f>Climate285!F7525*((113.5/10)^0.12)</f>
        <v>13.167590793767976</v>
      </c>
      <c r="B7498" s="24">
        <f>VLOOKUP(A7498,'Wind - Power Curve'!$A$3:$B$47,2)*Wind!$B$9</f>
        <v>7182</v>
      </c>
      <c r="C7498">
        <f>(0.5*(A7498^3)*Wind!$B$11*Wind!$B$7*(VLOOKUP(A7498+0.5,'Wind - Power Curve'!$A$3:$E$47,5,TRUE))*Wind!$B$9)/1000</f>
        <v>6676.1227422715465</v>
      </c>
      <c r="D7498" s="23" t="s">
        <v>9</v>
      </c>
    </row>
    <row r="7499" spans="1:4" x14ac:dyDescent="0.35">
      <c r="A7499" s="4">
        <f>Climate285!F7526*((113.5/10)^0.12)</f>
        <v>12.966824518197212</v>
      </c>
      <c r="B7499" s="24">
        <f>VLOOKUP(A7499,'Wind - Power Curve'!$A$3:$B$47,2)*Wind!$B$9</f>
        <v>7145.1</v>
      </c>
      <c r="C7499">
        <f>(0.5*(A7499^3)*Wind!$B$11*Wind!$B$7*(VLOOKUP(A7499+0.5,'Wind - Power Curve'!$A$3:$E$47,5,TRUE))*Wind!$B$9)/1000</f>
        <v>7127.1556658266572</v>
      </c>
      <c r="D7499" s="23" t="s">
        <v>9</v>
      </c>
    </row>
    <row r="7500" spans="1:4" x14ac:dyDescent="0.35">
      <c r="A7500" s="4">
        <f>Climate285!F7527*((113.5/10)^0.12)</f>
        <v>13.301434977481824</v>
      </c>
      <c r="B7500" s="24">
        <f>VLOOKUP(A7500,'Wind - Power Curve'!$A$3:$B$47,2)*Wind!$B$9</f>
        <v>7182</v>
      </c>
      <c r="C7500">
        <f>(0.5*(A7500^3)*Wind!$B$11*Wind!$B$7*(VLOOKUP(A7500+0.5,'Wind - Power Curve'!$A$3:$E$47,5,TRUE))*Wind!$B$9)/1000</f>
        <v>6881.780799934113</v>
      </c>
      <c r="D7500" s="23" t="s">
        <v>9</v>
      </c>
    </row>
    <row r="7501" spans="1:4" x14ac:dyDescent="0.35">
      <c r="A7501" s="4">
        <f>Climate285!F7528*((113.5/10)^0.12)</f>
        <v>13.207744048882132</v>
      </c>
      <c r="B7501" s="24">
        <f>VLOOKUP(A7501,'Wind - Power Curve'!$A$3:$B$47,2)*Wind!$B$9</f>
        <v>7182</v>
      </c>
      <c r="C7501">
        <f>(0.5*(A7501^3)*Wind!$B$11*Wind!$B$7*(VLOOKUP(A7501+0.5,'Wind - Power Curve'!$A$3:$E$47,5,TRUE))*Wind!$B$9)/1000</f>
        <v>6737.3836839836777</v>
      </c>
      <c r="D7501" s="23" t="s">
        <v>9</v>
      </c>
    </row>
    <row r="7502" spans="1:4" x14ac:dyDescent="0.35">
      <c r="A7502" s="4">
        <f>Climate285!F7529*((113.5/10)^0.12)</f>
        <v>12.870456705923244</v>
      </c>
      <c r="B7502" s="24">
        <f>VLOOKUP(A7502,'Wind - Power Curve'!$A$3:$B$47,2)*Wind!$B$9</f>
        <v>7145.1</v>
      </c>
      <c r="C7502">
        <f>(0.5*(A7502^3)*Wind!$B$11*Wind!$B$7*(VLOOKUP(A7502+0.5,'Wind - Power Curve'!$A$3:$E$47,5,TRUE))*Wind!$B$9)/1000</f>
        <v>6969.4293186437853</v>
      </c>
      <c r="D7502" s="23" t="s">
        <v>9</v>
      </c>
    </row>
    <row r="7503" spans="1:4" x14ac:dyDescent="0.35">
      <c r="A7503" s="4">
        <f>Climate285!F7530*((113.5/10)^0.12)</f>
        <v>12.372556342507744</v>
      </c>
      <c r="B7503" s="24">
        <f>VLOOKUP(A7503,'Wind - Power Curve'!$A$3:$B$47,2)*Wind!$B$9</f>
        <v>7049.7</v>
      </c>
      <c r="C7503">
        <f>(0.5*(A7503^3)*Wind!$B$11*Wind!$B$7*(VLOOKUP(A7503+0.5,'Wind - Power Curve'!$A$3:$E$47,5,TRUE))*Wind!$B$9)/1000</f>
        <v>6928.7771431456695</v>
      </c>
      <c r="D7503" s="23" t="s">
        <v>9</v>
      </c>
    </row>
    <row r="7504" spans="1:4" x14ac:dyDescent="0.35">
      <c r="A7504" s="4">
        <f>Climate285!F7531*((113.5/10)^0.12)</f>
        <v>12.542538455824326</v>
      </c>
      <c r="B7504" s="24">
        <f>VLOOKUP(A7504,'Wind - Power Curve'!$A$3:$B$47,2)*Wind!$B$9</f>
        <v>7145.1</v>
      </c>
      <c r="C7504">
        <f>(0.5*(A7504^3)*Wind!$B$11*Wind!$B$7*(VLOOKUP(A7504+0.5,'Wind - Power Curve'!$A$3:$E$47,5,TRUE))*Wind!$B$9)/1000</f>
        <v>6450.1775248288886</v>
      </c>
      <c r="D7504" s="23" t="s">
        <v>9</v>
      </c>
    </row>
    <row r="7505" spans="1:4" x14ac:dyDescent="0.35">
      <c r="A7505" s="4">
        <f>Climate285!F7532*((113.5/10)^0.12)</f>
        <v>12.335079971067866</v>
      </c>
      <c r="B7505" s="24">
        <f>VLOOKUP(A7505,'Wind - Power Curve'!$A$3:$B$47,2)*Wind!$B$9</f>
        <v>7049.7</v>
      </c>
      <c r="C7505">
        <f>(0.5*(A7505^3)*Wind!$B$11*Wind!$B$7*(VLOOKUP(A7505+0.5,'Wind - Power Curve'!$A$3:$E$47,5,TRUE))*Wind!$B$9)/1000</f>
        <v>6866.0060338390413</v>
      </c>
      <c r="D7505" s="23" t="s">
        <v>9</v>
      </c>
    </row>
    <row r="7506" spans="1:4" x14ac:dyDescent="0.35">
      <c r="A7506" s="4">
        <f>Climate285!F7533*((113.5/10)^0.12)</f>
        <v>12.343110622090698</v>
      </c>
      <c r="B7506" s="24">
        <f>VLOOKUP(A7506,'Wind - Power Curve'!$A$3:$B$47,2)*Wind!$B$9</f>
        <v>7049.7</v>
      </c>
      <c r="C7506">
        <f>(0.5*(A7506^3)*Wind!$B$11*Wind!$B$7*(VLOOKUP(A7506+0.5,'Wind - Power Curve'!$A$3:$E$47,5,TRUE))*Wind!$B$9)/1000</f>
        <v>6879.424934346689</v>
      </c>
      <c r="D7506" s="23" t="s">
        <v>9</v>
      </c>
    </row>
    <row r="7507" spans="1:4" x14ac:dyDescent="0.35">
      <c r="A7507" s="4">
        <f>Climate285!F7534*((113.5/10)^0.12)</f>
        <v>11.850564026023752</v>
      </c>
      <c r="B7507" s="24">
        <f>VLOOKUP(A7507,'Wind - Power Curve'!$A$3:$B$47,2)*Wind!$B$9</f>
        <v>6848.1</v>
      </c>
      <c r="C7507">
        <f>(0.5*(A7507^3)*Wind!$B$11*Wind!$B$7*(VLOOKUP(A7507+0.5,'Wind - Power Curve'!$A$3:$E$47,5,TRUE))*Wind!$B$9)/1000</f>
        <v>6789.5964316157178</v>
      </c>
      <c r="D7507" s="23" t="s">
        <v>9</v>
      </c>
    </row>
    <row r="7508" spans="1:4" x14ac:dyDescent="0.35">
      <c r="A7508" s="4">
        <f>Climate285!F7535*((113.5/10)^0.12)</f>
        <v>11.623028913710217</v>
      </c>
      <c r="B7508" s="24">
        <f>VLOOKUP(A7508,'Wind - Power Curve'!$A$3:$B$47,2)*Wind!$B$9</f>
        <v>6848.1</v>
      </c>
      <c r="C7508">
        <f>(0.5*(A7508^3)*Wind!$B$11*Wind!$B$7*(VLOOKUP(A7508+0.5,'Wind - Power Curve'!$A$3:$E$47,5,TRUE))*Wind!$B$9)/1000</f>
        <v>6405.9692899550373</v>
      </c>
      <c r="D7508" s="23" t="s">
        <v>9</v>
      </c>
    </row>
    <row r="7509" spans="1:4" x14ac:dyDescent="0.35">
      <c r="A7509" s="4">
        <f>Climate285!F7536*((113.5/10)^0.12)</f>
        <v>11.681920354544308</v>
      </c>
      <c r="B7509" s="24">
        <f>VLOOKUP(A7509,'Wind - Power Curve'!$A$3:$B$47,2)*Wind!$B$9</f>
        <v>6848.1</v>
      </c>
      <c r="C7509">
        <f>(0.5*(A7509^3)*Wind!$B$11*Wind!$B$7*(VLOOKUP(A7509+0.5,'Wind - Power Curve'!$A$3:$E$47,5,TRUE))*Wind!$B$9)/1000</f>
        <v>6503.8365859566575</v>
      </c>
      <c r="D7509" s="23" t="s">
        <v>9</v>
      </c>
    </row>
    <row r="7510" spans="1:4" x14ac:dyDescent="0.35">
      <c r="A7510" s="4">
        <f>Climate285!F7537*((113.5/10)^0.12)</f>
        <v>11.379432499351022</v>
      </c>
      <c r="B7510" s="24">
        <f>VLOOKUP(A7510,'Wind - Power Curve'!$A$3:$B$47,2)*Wind!$B$9</f>
        <v>6489.9000000000005</v>
      </c>
      <c r="C7510">
        <f>(0.5*(A7510^3)*Wind!$B$11*Wind!$B$7*(VLOOKUP(A7510+0.5,'Wind - Power Curve'!$A$3:$E$47,5,TRUE))*Wind!$B$9)/1000</f>
        <v>6634.9611539698099</v>
      </c>
      <c r="D7510" s="23" t="s">
        <v>9</v>
      </c>
    </row>
    <row r="7511" spans="1:4" x14ac:dyDescent="0.35">
      <c r="A7511" s="4">
        <f>Climate285!F7538*((113.5/10)^0.12)</f>
        <v>11.54406084531905</v>
      </c>
      <c r="B7511" s="24">
        <f>VLOOKUP(A7511,'Wind - Power Curve'!$A$3:$B$47,2)*Wind!$B$9</f>
        <v>6848.1</v>
      </c>
      <c r="C7511">
        <f>(0.5*(A7511^3)*Wind!$B$11*Wind!$B$7*(VLOOKUP(A7511+0.5,'Wind - Power Curve'!$A$3:$E$47,5,TRUE))*Wind!$B$9)/1000</f>
        <v>6276.2859100602182</v>
      </c>
      <c r="D7511" s="23" t="s">
        <v>9</v>
      </c>
    </row>
    <row r="7512" spans="1:4" x14ac:dyDescent="0.35">
      <c r="A7512" s="4">
        <f>Climate285!F7539*((113.5/10)^0.12)</f>
        <v>11.61232137901311</v>
      </c>
      <c r="B7512" s="24">
        <f>VLOOKUP(A7512,'Wind - Power Curve'!$A$3:$B$47,2)*Wind!$B$9</f>
        <v>6848.1</v>
      </c>
      <c r="C7512">
        <f>(0.5*(A7512^3)*Wind!$B$11*Wind!$B$7*(VLOOKUP(A7512+0.5,'Wind - Power Curve'!$A$3:$E$47,5,TRUE))*Wind!$B$9)/1000</f>
        <v>6388.2813957979051</v>
      </c>
      <c r="D7512" s="23" t="s">
        <v>9</v>
      </c>
    </row>
    <row r="7513" spans="1:4" x14ac:dyDescent="0.35">
      <c r="A7513" s="4">
        <f>Climate285!F7540*((113.5/10)^0.12)</f>
        <v>11.311171965656962</v>
      </c>
      <c r="B7513" s="24">
        <f>VLOOKUP(A7513,'Wind - Power Curve'!$A$3:$B$47,2)*Wind!$B$9</f>
        <v>6489.9000000000005</v>
      </c>
      <c r="C7513">
        <f>(0.5*(A7513^3)*Wind!$B$11*Wind!$B$7*(VLOOKUP(A7513+0.5,'Wind - Power Curve'!$A$3:$E$47,5,TRUE))*Wind!$B$9)/1000</f>
        <v>6516.2747541708677</v>
      </c>
      <c r="D7513" s="23" t="s">
        <v>9</v>
      </c>
    </row>
    <row r="7514" spans="1:4" x14ac:dyDescent="0.35">
      <c r="A7514" s="4">
        <f>Climate285!F7541*((113.5/10)^0.12)</f>
        <v>11.321879500354068</v>
      </c>
      <c r="B7514" s="24">
        <f>VLOOKUP(A7514,'Wind - Power Curve'!$A$3:$B$47,2)*Wind!$B$9</f>
        <v>6489.9000000000005</v>
      </c>
      <c r="C7514">
        <f>(0.5*(A7514^3)*Wind!$B$11*Wind!$B$7*(VLOOKUP(A7514+0.5,'Wind - Power Curve'!$A$3:$E$47,5,TRUE))*Wind!$B$9)/1000</f>
        <v>6534.7978503009799</v>
      </c>
      <c r="D7514" s="23" t="s">
        <v>9</v>
      </c>
    </row>
    <row r="7515" spans="1:4" x14ac:dyDescent="0.35">
      <c r="A7515" s="4">
        <f>Climate285!F7542*((113.5/10)^0.12)</f>
        <v>11.216142595220132</v>
      </c>
      <c r="B7515" s="24">
        <f>VLOOKUP(A7515,'Wind - Power Curve'!$A$3:$B$47,2)*Wind!$B$9</f>
        <v>6489.9000000000005</v>
      </c>
      <c r="C7515">
        <f>(0.5*(A7515^3)*Wind!$B$11*Wind!$B$7*(VLOOKUP(A7515+0.5,'Wind - Power Curve'!$A$3:$E$47,5,TRUE))*Wind!$B$9)/1000</f>
        <v>6353.4137490422618</v>
      </c>
      <c r="D7515" s="23" t="s">
        <v>9</v>
      </c>
    </row>
    <row r="7516" spans="1:4" x14ac:dyDescent="0.35">
      <c r="A7516" s="4">
        <f>Climate285!F7543*((113.5/10)^0.12)</f>
        <v>11.368724964653914</v>
      </c>
      <c r="B7516" s="24">
        <f>VLOOKUP(A7516,'Wind - Power Curve'!$A$3:$B$47,2)*Wind!$B$9</f>
        <v>6489.9000000000005</v>
      </c>
      <c r="C7516">
        <f>(0.5*(A7516^3)*Wind!$B$11*Wind!$B$7*(VLOOKUP(A7516+0.5,'Wind - Power Curve'!$A$3:$E$47,5,TRUE))*Wind!$B$9)/1000</f>
        <v>6616.2491711558996</v>
      </c>
      <c r="D7516" s="23" t="s">
        <v>9</v>
      </c>
    </row>
    <row r="7517" spans="1:4" x14ac:dyDescent="0.35">
      <c r="A7517" s="4">
        <f>Climate285!F7544*((113.5/10)^0.12)</f>
        <v>10.939085134932474</v>
      </c>
      <c r="B7517" s="24">
        <f>VLOOKUP(A7517,'Wind - Power Curve'!$A$3:$B$47,2)*Wind!$B$9</f>
        <v>5968.8</v>
      </c>
      <c r="C7517">
        <f>(0.5*(A7517^3)*Wind!$B$11*Wind!$B$7*(VLOOKUP(A7517+0.5,'Wind - Power Curve'!$A$3:$E$47,5,TRUE))*Wind!$B$9)/1000</f>
        <v>6382.6783114401587</v>
      </c>
      <c r="D7517" s="23" t="s">
        <v>9</v>
      </c>
    </row>
    <row r="7518" spans="1:4" x14ac:dyDescent="0.35">
      <c r="A7518" s="4">
        <f>Climate285!F7545*((113.5/10)^0.12)</f>
        <v>10.84807109000706</v>
      </c>
      <c r="B7518" s="24">
        <f>VLOOKUP(A7518,'Wind - Power Curve'!$A$3:$B$47,2)*Wind!$B$9</f>
        <v>5968.8</v>
      </c>
      <c r="C7518">
        <f>(0.5*(A7518^3)*Wind!$B$11*Wind!$B$7*(VLOOKUP(A7518+0.5,'Wind - Power Curve'!$A$3:$E$47,5,TRUE))*Wind!$B$9)/1000</f>
        <v>6224.6869831705362</v>
      </c>
      <c r="D7518" s="23" t="s">
        <v>9</v>
      </c>
    </row>
    <row r="7519" spans="1:4" x14ac:dyDescent="0.35">
      <c r="A7519" s="4">
        <f>Climate285!F7546*((113.5/10)^0.12)</f>
        <v>10.801225625707216</v>
      </c>
      <c r="B7519" s="24">
        <f>VLOOKUP(A7519,'Wind - Power Curve'!$A$3:$B$47,2)*Wind!$B$9</f>
        <v>5968.8</v>
      </c>
      <c r="C7519">
        <f>(0.5*(A7519^3)*Wind!$B$11*Wind!$B$7*(VLOOKUP(A7519+0.5,'Wind - Power Curve'!$A$3:$E$47,5,TRUE))*Wind!$B$9)/1000</f>
        <v>6144.3941053620711</v>
      </c>
      <c r="D7519" s="23" t="s">
        <v>9</v>
      </c>
    </row>
    <row r="7520" spans="1:4" x14ac:dyDescent="0.35">
      <c r="A7520" s="4">
        <f>Climate285!F7547*((113.5/10)^0.12)</f>
        <v>10.268525774526115</v>
      </c>
      <c r="B7520" s="24">
        <f>VLOOKUP(A7520,'Wind - Power Curve'!$A$3:$B$47,2)*Wind!$B$9</f>
        <v>5330.7</v>
      </c>
      <c r="C7520">
        <f>(0.5*(A7520^3)*Wind!$B$11*Wind!$B$7*(VLOOKUP(A7520+0.5,'Wind - Power Curve'!$A$3:$E$47,5,TRUE))*Wind!$B$9)/1000</f>
        <v>5582.6888396850454</v>
      </c>
      <c r="D7520" s="23" t="s">
        <v>9</v>
      </c>
    </row>
    <row r="7521" spans="1:4" x14ac:dyDescent="0.35">
      <c r="A7521" s="4">
        <f>Climate285!F7548*((113.5/10)^0.12)</f>
        <v>10.65132013994771</v>
      </c>
      <c r="B7521" s="24">
        <f>VLOOKUP(A7521,'Wind - Power Curve'!$A$3:$B$47,2)*Wind!$B$9</f>
        <v>5968.8</v>
      </c>
      <c r="C7521">
        <f>(0.5*(A7521^3)*Wind!$B$11*Wind!$B$7*(VLOOKUP(A7521+0.5,'Wind - Power Curve'!$A$3:$E$47,5,TRUE))*Wind!$B$9)/1000</f>
        <v>5892.1021039971492</v>
      </c>
      <c r="D7521" s="23" t="s">
        <v>9</v>
      </c>
    </row>
    <row r="7522" spans="1:4" x14ac:dyDescent="0.35">
      <c r="A7522" s="4">
        <f>Climate285!F7549*((113.5/10)^0.12)</f>
        <v>11.184019991128809</v>
      </c>
      <c r="B7522" s="24">
        <f>VLOOKUP(A7522,'Wind - Power Curve'!$A$3:$B$47,2)*Wind!$B$9</f>
        <v>6489.9000000000005</v>
      </c>
      <c r="C7522">
        <f>(0.5*(A7522^3)*Wind!$B$11*Wind!$B$7*(VLOOKUP(A7522+0.5,'Wind - Power Curve'!$A$3:$E$47,5,TRUE))*Wind!$B$9)/1000</f>
        <v>6298.9821340833269</v>
      </c>
      <c r="D7522" s="23" t="s">
        <v>9</v>
      </c>
    </row>
    <row r="7523" spans="1:4" x14ac:dyDescent="0.35">
      <c r="A7523" s="4">
        <f>Climate285!F7550*((113.5/10)^0.12)</f>
        <v>11.087652178854842</v>
      </c>
      <c r="B7523" s="24">
        <f>VLOOKUP(A7523,'Wind - Power Curve'!$A$3:$B$47,2)*Wind!$B$9</f>
        <v>6489.9000000000005</v>
      </c>
      <c r="C7523">
        <f>(0.5*(A7523^3)*Wind!$B$11*Wind!$B$7*(VLOOKUP(A7523+0.5,'Wind - Power Curve'!$A$3:$E$47,5,TRUE))*Wind!$B$9)/1000</f>
        <v>6137.5543829233702</v>
      </c>
      <c r="D7523" s="23" t="s">
        <v>9</v>
      </c>
    </row>
    <row r="7524" spans="1:4" x14ac:dyDescent="0.35">
      <c r="A7524" s="4">
        <f>Climate285!F7551*((113.5/10)^0.12)</f>
        <v>11.000653459440842</v>
      </c>
      <c r="B7524" s="24">
        <f>VLOOKUP(A7524,'Wind - Power Curve'!$A$3:$B$47,2)*Wind!$B$9</f>
        <v>6489.9000000000005</v>
      </c>
      <c r="C7524">
        <f>(0.5*(A7524^3)*Wind!$B$11*Wind!$B$7*(VLOOKUP(A7524+0.5,'Wind - Power Curve'!$A$3:$E$47,5,TRUE))*Wind!$B$9)/1000</f>
        <v>5994.2109676220762</v>
      </c>
      <c r="D7524" s="23" t="s">
        <v>9</v>
      </c>
    </row>
    <row r="7525" spans="1:4" x14ac:dyDescent="0.35">
      <c r="A7525" s="4">
        <f>Climate285!F7552*((113.5/10)^0.12)</f>
        <v>11.059544900274934</v>
      </c>
      <c r="B7525" s="24">
        <f>VLOOKUP(A7525,'Wind - Power Curve'!$A$3:$B$47,2)*Wind!$B$9</f>
        <v>6489.9000000000005</v>
      </c>
      <c r="C7525">
        <f>(0.5*(A7525^3)*Wind!$B$11*Wind!$B$7*(VLOOKUP(A7525+0.5,'Wind - Power Curve'!$A$3:$E$47,5,TRUE))*Wind!$B$9)/1000</f>
        <v>6090.9963730883837</v>
      </c>
      <c r="D7525" s="23" t="s">
        <v>9</v>
      </c>
    </row>
    <row r="7526" spans="1:4" x14ac:dyDescent="0.35">
      <c r="A7526" s="4">
        <f>Climate285!F7553*((113.5/10)^0.12)</f>
        <v>11.329910151376898</v>
      </c>
      <c r="B7526" s="24">
        <f>VLOOKUP(A7526,'Wind - Power Curve'!$A$3:$B$47,2)*Wind!$B$9</f>
        <v>6489.9000000000005</v>
      </c>
      <c r="C7526">
        <f>(0.5*(A7526^3)*Wind!$B$11*Wind!$B$7*(VLOOKUP(A7526+0.5,'Wind - Power Curve'!$A$3:$E$47,5,TRUE))*Wind!$B$9)/1000</f>
        <v>6548.7131847193677</v>
      </c>
      <c r="D7526" s="23" t="s">
        <v>9</v>
      </c>
    </row>
    <row r="7527" spans="1:4" x14ac:dyDescent="0.35">
      <c r="A7527" s="4">
        <f>Climate285!F7554*((113.5/10)^0.12)</f>
        <v>11.490523171833514</v>
      </c>
      <c r="B7527" s="24">
        <f>VLOOKUP(A7527,'Wind - Power Curve'!$A$3:$B$47,2)*Wind!$B$9</f>
        <v>6489.9000000000005</v>
      </c>
      <c r="C7527">
        <f>(0.5*(A7527^3)*Wind!$B$11*Wind!$B$7*(VLOOKUP(A7527+0.5,'Wind - Power Curve'!$A$3:$E$47,5,TRUE))*Wind!$B$9)/1000</f>
        <v>6831.1839650055617</v>
      </c>
      <c r="D7527" s="23" t="s">
        <v>9</v>
      </c>
    </row>
    <row r="7528" spans="1:4" x14ac:dyDescent="0.35">
      <c r="A7528" s="4">
        <f>Climate285!F7555*((113.5/10)^0.12)</f>
        <v>11.565475914713264</v>
      </c>
      <c r="B7528" s="24">
        <f>VLOOKUP(A7528,'Wind - Power Curve'!$A$3:$B$47,2)*Wind!$B$9</f>
        <v>6848.1</v>
      </c>
      <c r="C7528">
        <f>(0.5*(A7528^3)*Wind!$B$11*Wind!$B$7*(VLOOKUP(A7528+0.5,'Wind - Power Curve'!$A$3:$E$47,5,TRUE))*Wind!$B$9)/1000</f>
        <v>6311.2796412587759</v>
      </c>
      <c r="D7528" s="23" t="s">
        <v>9</v>
      </c>
    </row>
    <row r="7529" spans="1:4" x14ac:dyDescent="0.35">
      <c r="A7529" s="4">
        <f>Climate285!F7556*((113.5/10)^0.12)</f>
        <v>11.734119586192708</v>
      </c>
      <c r="B7529" s="24">
        <f>VLOOKUP(A7529,'Wind - Power Curve'!$A$3:$B$47,2)*Wind!$B$9</f>
        <v>6848.1</v>
      </c>
      <c r="C7529">
        <f>(0.5*(A7529^3)*Wind!$B$11*Wind!$B$7*(VLOOKUP(A7529+0.5,'Wind - Power Curve'!$A$3:$E$47,5,TRUE))*Wind!$B$9)/1000</f>
        <v>6591.4115346259869</v>
      </c>
      <c r="D7529" s="23" t="s">
        <v>9</v>
      </c>
    </row>
    <row r="7530" spans="1:4" x14ac:dyDescent="0.35">
      <c r="A7530" s="4">
        <f>Climate285!F7557*((113.5/10)^0.12)</f>
        <v>12.186512927145502</v>
      </c>
      <c r="B7530" s="24">
        <f>VLOOKUP(A7530,'Wind - Power Curve'!$A$3:$B$47,2)*Wind!$B$9</f>
        <v>7049.7</v>
      </c>
      <c r="C7530">
        <f>(0.5*(A7530^3)*Wind!$B$11*Wind!$B$7*(VLOOKUP(A7530+0.5,'Wind - Power Curve'!$A$3:$E$47,5,TRUE))*Wind!$B$9)/1000</f>
        <v>6620.8939693096845</v>
      </c>
      <c r="D7530" s="23" t="s">
        <v>9</v>
      </c>
    </row>
    <row r="7531" spans="1:4" x14ac:dyDescent="0.35">
      <c r="A7531" s="4">
        <f>Climate285!F7558*((113.5/10)^0.12)</f>
        <v>12.304295808813684</v>
      </c>
      <c r="B7531" s="24">
        <f>VLOOKUP(A7531,'Wind - Power Curve'!$A$3:$B$47,2)*Wind!$B$9</f>
        <v>7049.7</v>
      </c>
      <c r="C7531">
        <f>(0.5*(A7531^3)*Wind!$B$11*Wind!$B$7*(VLOOKUP(A7531+0.5,'Wind - Power Curve'!$A$3:$E$47,5,TRUE))*Wind!$B$9)/1000</f>
        <v>6814.7285739774852</v>
      </c>
      <c r="D7531" s="23" t="s">
        <v>9</v>
      </c>
    </row>
    <row r="7532" spans="1:4" x14ac:dyDescent="0.35">
      <c r="A7532" s="4">
        <f>Climate285!F7559*((113.5/10)^0.12)</f>
        <v>12.396648295576236</v>
      </c>
      <c r="B7532" s="24">
        <f>VLOOKUP(A7532,'Wind - Power Curve'!$A$3:$B$47,2)*Wind!$B$9</f>
        <v>7049.7</v>
      </c>
      <c r="C7532">
        <f>(0.5*(A7532^3)*Wind!$B$11*Wind!$B$7*(VLOOKUP(A7532+0.5,'Wind - Power Curve'!$A$3:$E$47,5,TRUE))*Wind!$B$9)/1000</f>
        <v>6969.3313398768541</v>
      </c>
      <c r="D7532" s="23" t="s">
        <v>9</v>
      </c>
    </row>
    <row r="7533" spans="1:4" x14ac:dyDescent="0.35">
      <c r="A7533" s="4">
        <f>Climate285!F7560*((113.5/10)^0.12)</f>
        <v>12.364525691484912</v>
      </c>
      <c r="B7533" s="24">
        <f>VLOOKUP(A7533,'Wind - Power Curve'!$A$3:$B$47,2)*Wind!$B$9</f>
        <v>7049.7</v>
      </c>
      <c r="C7533">
        <f>(0.5*(A7533^3)*Wind!$B$11*Wind!$B$7*(VLOOKUP(A7533+0.5,'Wind - Power Curve'!$A$3:$E$47,5,TRUE))*Wind!$B$9)/1000</f>
        <v>6915.2941211392263</v>
      </c>
      <c r="D7533" s="23" t="s">
        <v>9</v>
      </c>
    </row>
    <row r="7534" spans="1:4" x14ac:dyDescent="0.35">
      <c r="A7534" s="4">
        <f>Climate285!F7561*((113.5/10)^0.12)</f>
        <v>12.609460547681248</v>
      </c>
      <c r="B7534" s="24">
        <f>VLOOKUP(A7534,'Wind - Power Curve'!$A$3:$B$47,2)*Wind!$B$9</f>
        <v>7145.1</v>
      </c>
      <c r="C7534">
        <f>(0.5*(A7534^3)*Wind!$B$11*Wind!$B$7*(VLOOKUP(A7534+0.5,'Wind - Power Curve'!$A$3:$E$47,5,TRUE))*Wind!$B$9)/1000</f>
        <v>6553.9762821401155</v>
      </c>
      <c r="D7534" s="23" t="s">
        <v>9</v>
      </c>
    </row>
    <row r="7535" spans="1:4" x14ac:dyDescent="0.35">
      <c r="A7535" s="4">
        <f>Climate285!F7562*((113.5/10)^0.12)</f>
        <v>11.871979095417966</v>
      </c>
      <c r="B7535" s="24">
        <f>VLOOKUP(A7535,'Wind - Power Curve'!$A$3:$B$47,2)*Wind!$B$9</f>
        <v>6848.1</v>
      </c>
      <c r="C7535">
        <f>(0.5*(A7535^3)*Wind!$B$11*Wind!$B$7*(VLOOKUP(A7535+0.5,'Wind - Power Curve'!$A$3:$E$47,5,TRUE))*Wind!$B$9)/1000</f>
        <v>6826.4712809676548</v>
      </c>
      <c r="D7535" s="23" t="s">
        <v>9</v>
      </c>
    </row>
    <row r="7536" spans="1:4" x14ac:dyDescent="0.35">
      <c r="A7536" s="4">
        <f>Climate285!F7563*((113.5/10)^0.12)</f>
        <v>11.565475914713264</v>
      </c>
      <c r="B7536" s="24">
        <f>VLOOKUP(A7536,'Wind - Power Curve'!$A$3:$B$47,2)*Wind!$B$9</f>
        <v>6848.1</v>
      </c>
      <c r="C7536">
        <f>(0.5*(A7536^3)*Wind!$B$11*Wind!$B$7*(VLOOKUP(A7536+0.5,'Wind - Power Curve'!$A$3:$E$47,5,TRUE))*Wind!$B$9)/1000</f>
        <v>6311.2796412587759</v>
      </c>
      <c r="D7536" s="23" t="s">
        <v>9</v>
      </c>
    </row>
    <row r="7537" spans="1:4" x14ac:dyDescent="0.35">
      <c r="A7537" s="4">
        <f>Climate285!F7564*((113.5/10)^0.12)</f>
        <v>11.035452947206441</v>
      </c>
      <c r="B7537" s="24">
        <f>VLOOKUP(A7537,'Wind - Power Curve'!$A$3:$B$47,2)*Wind!$B$9</f>
        <v>6489.9000000000005</v>
      </c>
      <c r="C7537">
        <f>(0.5*(A7537^3)*Wind!$B$11*Wind!$B$7*(VLOOKUP(A7537+0.5,'Wind - Power Curve'!$A$3:$E$47,5,TRUE))*Wind!$B$9)/1000</f>
        <v>6051.2774062080061</v>
      </c>
      <c r="D7537" s="23" t="s">
        <v>9</v>
      </c>
    </row>
    <row r="7538" spans="1:4" x14ac:dyDescent="0.35">
      <c r="A7538" s="4">
        <f>Climate285!F7565*((113.5/10)^0.12)</f>
        <v>11.53469175245908</v>
      </c>
      <c r="B7538" s="24">
        <f>VLOOKUP(A7538,'Wind - Power Curve'!$A$3:$B$47,2)*Wind!$B$9</f>
        <v>6848.1</v>
      </c>
      <c r="C7538">
        <f>(0.5*(A7538^3)*Wind!$B$11*Wind!$B$7*(VLOOKUP(A7538+0.5,'Wind - Power Curve'!$A$3:$E$47,5,TRUE))*Wind!$B$9)/1000</f>
        <v>6261.0169172129745</v>
      </c>
      <c r="D7538" s="23" t="s">
        <v>9</v>
      </c>
    </row>
    <row r="7539" spans="1:4" x14ac:dyDescent="0.35">
      <c r="A7539" s="4">
        <f>Climate285!F7566*((113.5/10)^0.12)</f>
        <v>11.764903748446891</v>
      </c>
      <c r="B7539" s="24">
        <f>VLOOKUP(A7539,'Wind - Power Curve'!$A$3:$B$47,2)*Wind!$B$9</f>
        <v>6848.1</v>
      </c>
      <c r="C7539">
        <f>(0.5*(A7539^3)*Wind!$B$11*Wind!$B$7*(VLOOKUP(A7539+0.5,'Wind - Power Curve'!$A$3:$E$47,5,TRUE))*Wind!$B$9)/1000</f>
        <v>6643.4249502604898</v>
      </c>
      <c r="D7539" s="23" t="s">
        <v>9</v>
      </c>
    </row>
    <row r="7540" spans="1:4" x14ac:dyDescent="0.35">
      <c r="A7540" s="4">
        <f>Climate285!F7567*((113.5/10)^0.12)</f>
        <v>11.687274121892862</v>
      </c>
      <c r="B7540" s="24">
        <f>VLOOKUP(A7540,'Wind - Power Curve'!$A$3:$B$47,2)*Wind!$B$9</f>
        <v>6848.1</v>
      </c>
      <c r="C7540">
        <f>(0.5*(A7540^3)*Wind!$B$11*Wind!$B$7*(VLOOKUP(A7540+0.5,'Wind - Power Curve'!$A$3:$E$47,5,TRUE))*Wind!$B$9)/1000</f>
        <v>6512.7827148081842</v>
      </c>
      <c r="D7540" s="23" t="s">
        <v>9</v>
      </c>
    </row>
    <row r="7541" spans="1:4" x14ac:dyDescent="0.35">
      <c r="A7541" s="4">
        <f>Climate285!F7568*((113.5/10)^0.12)</f>
        <v>11.661843726987232</v>
      </c>
      <c r="B7541" s="24">
        <f>VLOOKUP(A7541,'Wind - Power Curve'!$A$3:$B$47,2)*Wind!$B$9</f>
        <v>6848.1</v>
      </c>
      <c r="C7541">
        <f>(0.5*(A7541^3)*Wind!$B$11*Wind!$B$7*(VLOOKUP(A7541+0.5,'Wind - Power Curve'!$A$3:$E$47,5,TRUE))*Wind!$B$9)/1000</f>
        <v>6470.3615693068223</v>
      </c>
      <c r="D7541" s="23" t="s">
        <v>9</v>
      </c>
    </row>
    <row r="7542" spans="1:4" x14ac:dyDescent="0.35">
      <c r="A7542" s="4">
        <f>Climate285!F7569*((113.5/10)^0.12)</f>
        <v>11.643105541267294</v>
      </c>
      <c r="B7542" s="24">
        <f>VLOOKUP(A7542,'Wind - Power Curve'!$A$3:$B$47,2)*Wind!$B$9</f>
        <v>6848.1</v>
      </c>
      <c r="C7542">
        <f>(0.5*(A7542^3)*Wind!$B$11*Wind!$B$7*(VLOOKUP(A7542+0.5,'Wind - Power Curve'!$A$3:$E$47,5,TRUE))*Wind!$B$9)/1000</f>
        <v>6439.2220346965614</v>
      </c>
      <c r="D7542" s="23" t="s">
        <v>9</v>
      </c>
    </row>
    <row r="7543" spans="1:4" x14ac:dyDescent="0.35">
      <c r="A7543" s="4">
        <f>Climate285!F7570*((113.5/10)^0.12)</f>
        <v>11.97236223320335</v>
      </c>
      <c r="B7543" s="24">
        <f>VLOOKUP(A7543,'Wind - Power Curve'!$A$3:$B$47,2)*Wind!$B$9</f>
        <v>6848.1</v>
      </c>
      <c r="C7543">
        <f>(0.5*(A7543^3)*Wind!$B$11*Wind!$B$7*(VLOOKUP(A7543+0.5,'Wind - Power Curve'!$A$3:$E$47,5,TRUE))*Wind!$B$9)/1000</f>
        <v>7001.1026078568811</v>
      </c>
      <c r="D7543" s="23" t="s">
        <v>9</v>
      </c>
    </row>
    <row r="7544" spans="1:4" x14ac:dyDescent="0.35">
      <c r="A7544" s="4">
        <f>Climate285!F7571*((113.5/10)^0.12)</f>
        <v>11.787657259678246</v>
      </c>
      <c r="B7544" s="24">
        <f>VLOOKUP(A7544,'Wind - Power Curve'!$A$3:$B$47,2)*Wind!$B$9</f>
        <v>6848.1</v>
      </c>
      <c r="C7544">
        <f>(0.5*(A7544^3)*Wind!$B$11*Wind!$B$7*(VLOOKUP(A7544+0.5,'Wind - Power Curve'!$A$3:$E$47,5,TRUE))*Wind!$B$9)/1000</f>
        <v>6682.0450148648524</v>
      </c>
      <c r="D7544" s="23" t="s">
        <v>9</v>
      </c>
    </row>
    <row r="7545" spans="1:4" x14ac:dyDescent="0.35">
      <c r="A7545" s="4">
        <f>Climate285!F7572*((113.5/10)^0.12)</f>
        <v>11.83584116581523</v>
      </c>
      <c r="B7545" s="24">
        <f>VLOOKUP(A7545,'Wind - Power Curve'!$A$3:$B$47,2)*Wind!$B$9</f>
        <v>6848.1</v>
      </c>
      <c r="C7545">
        <f>(0.5*(A7545^3)*Wind!$B$11*Wind!$B$7*(VLOOKUP(A7545+0.5,'Wind - Power Curve'!$A$3:$E$47,5,TRUE))*Wind!$B$9)/1000</f>
        <v>6764.3221561693153</v>
      </c>
      <c r="D7545" s="23" t="s">
        <v>9</v>
      </c>
    </row>
    <row r="7546" spans="1:4" x14ac:dyDescent="0.35">
      <c r="A7546" s="4">
        <f>Climate285!F7573*((113.5/10)^0.12)</f>
        <v>11.755534655586922</v>
      </c>
      <c r="B7546" s="24">
        <f>VLOOKUP(A7546,'Wind - Power Curve'!$A$3:$B$47,2)*Wind!$B$9</f>
        <v>6848.1</v>
      </c>
      <c r="C7546">
        <f>(0.5*(A7546^3)*Wind!$B$11*Wind!$B$7*(VLOOKUP(A7546+0.5,'Wind - Power Curve'!$A$3:$E$47,5,TRUE))*Wind!$B$9)/1000</f>
        <v>6627.5659227517517</v>
      </c>
      <c r="D7546" s="23" t="s">
        <v>9</v>
      </c>
    </row>
    <row r="7547" spans="1:4" x14ac:dyDescent="0.35">
      <c r="A7547" s="4">
        <f>Climate285!F7574*((113.5/10)^0.12)</f>
        <v>11.751519330075507</v>
      </c>
      <c r="B7547" s="24">
        <f>VLOOKUP(A7547,'Wind - Power Curve'!$A$3:$B$47,2)*Wind!$B$9</f>
        <v>6848.1</v>
      </c>
      <c r="C7547">
        <f>(0.5*(A7547^3)*Wind!$B$11*Wind!$B$7*(VLOOKUP(A7547+0.5,'Wind - Power Curve'!$A$3:$E$47,5,TRUE))*Wind!$B$9)/1000</f>
        <v>6620.7769301878798</v>
      </c>
      <c r="D7547" s="23" t="s">
        <v>9</v>
      </c>
    </row>
    <row r="7548" spans="1:4" x14ac:dyDescent="0.35">
      <c r="A7548" s="4">
        <f>Climate285!F7575*((113.5/10)^0.12)</f>
        <v>11.922839885229228</v>
      </c>
      <c r="B7548" s="24">
        <f>VLOOKUP(A7548,'Wind - Power Curve'!$A$3:$B$47,2)*Wind!$B$9</f>
        <v>6848.1</v>
      </c>
      <c r="C7548">
        <f>(0.5*(A7548^3)*Wind!$B$11*Wind!$B$7*(VLOOKUP(A7548+0.5,'Wind - Power Curve'!$A$3:$E$47,5,TRUE))*Wind!$B$9)/1000</f>
        <v>6914.5836205960259</v>
      </c>
      <c r="D7548" s="23" t="s">
        <v>9</v>
      </c>
    </row>
    <row r="7549" spans="1:4" x14ac:dyDescent="0.35">
      <c r="A7549" s="4">
        <f>Climate285!F7576*((113.5/10)^0.12)</f>
        <v>11.744827120889816</v>
      </c>
      <c r="B7549" s="24">
        <f>VLOOKUP(A7549,'Wind - Power Curve'!$A$3:$B$47,2)*Wind!$B$9</f>
        <v>6848.1</v>
      </c>
      <c r="C7549">
        <f>(0.5*(A7549^3)*Wind!$B$11*Wind!$B$7*(VLOOKUP(A7549+0.5,'Wind - Power Curve'!$A$3:$E$47,5,TRUE))*Wind!$B$9)/1000</f>
        <v>6609.4722480606724</v>
      </c>
      <c r="D7549" s="23" t="s">
        <v>9</v>
      </c>
    </row>
    <row r="7550" spans="1:4" x14ac:dyDescent="0.35">
      <c r="A7550" s="4">
        <f>Climate285!F7577*((113.5/10)^0.12)</f>
        <v>11.863948444395138</v>
      </c>
      <c r="B7550" s="24">
        <f>VLOOKUP(A7550,'Wind - Power Curve'!$A$3:$B$47,2)*Wind!$B$9</f>
        <v>6848.1</v>
      </c>
      <c r="C7550">
        <f>(0.5*(A7550^3)*Wind!$B$11*Wind!$B$7*(VLOOKUP(A7550+0.5,'Wind - Power Curve'!$A$3:$E$47,5,TRUE))*Wind!$B$9)/1000</f>
        <v>6812.6276075125879</v>
      </c>
      <c r="D7550" s="23" t="s">
        <v>9</v>
      </c>
    </row>
    <row r="7551" spans="1:4" x14ac:dyDescent="0.35">
      <c r="A7551" s="4">
        <f>Climate285!F7578*((113.5/10)^0.12)</f>
        <v>11.719396725984186</v>
      </c>
      <c r="B7551" s="24">
        <f>VLOOKUP(A7551,'Wind - Power Curve'!$A$3:$B$47,2)*Wind!$B$9</f>
        <v>6848.1</v>
      </c>
      <c r="C7551">
        <f>(0.5*(A7551^3)*Wind!$B$11*Wind!$B$7*(VLOOKUP(A7551+0.5,'Wind - Power Curve'!$A$3:$E$47,5,TRUE))*Wind!$B$9)/1000</f>
        <v>6566.6318180052149</v>
      </c>
      <c r="D7551" s="23" t="s">
        <v>9</v>
      </c>
    </row>
    <row r="7552" spans="1:4" x14ac:dyDescent="0.35">
      <c r="A7552" s="4">
        <f>Climate285!F7579*((113.5/10)^0.12)</f>
        <v>11.936224303600612</v>
      </c>
      <c r="B7552" s="24">
        <f>VLOOKUP(A7552,'Wind - Power Curve'!$A$3:$B$47,2)*Wind!$B$9</f>
        <v>6848.1</v>
      </c>
      <c r="C7552">
        <f>(0.5*(A7552^3)*Wind!$B$11*Wind!$B$7*(VLOOKUP(A7552+0.5,'Wind - Power Curve'!$A$3:$E$47,5,TRUE))*Wind!$B$9)/1000</f>
        <v>6937.8964250739809</v>
      </c>
      <c r="D7552" s="23" t="s">
        <v>9</v>
      </c>
    </row>
    <row r="7553" spans="1:4" x14ac:dyDescent="0.35">
      <c r="A7553" s="4">
        <f>Climate285!F7580*((113.5/10)^0.12)</f>
        <v>12.38460231904199</v>
      </c>
      <c r="B7553" s="24">
        <f>VLOOKUP(A7553,'Wind - Power Curve'!$A$3:$B$47,2)*Wind!$B$9</f>
        <v>7049.7</v>
      </c>
      <c r="C7553">
        <f>(0.5*(A7553^3)*Wind!$B$11*Wind!$B$7*(VLOOKUP(A7553+0.5,'Wind - Power Curve'!$A$3:$E$47,5,TRUE))*Wind!$B$9)/1000</f>
        <v>6949.034518845343</v>
      </c>
      <c r="D7553" s="23" t="s">
        <v>9</v>
      </c>
    </row>
    <row r="7554" spans="1:4" x14ac:dyDescent="0.35">
      <c r="A7554" s="4">
        <f>Climate285!F7581*((113.5/10)^0.12)</f>
        <v>12.207927996539716</v>
      </c>
      <c r="B7554" s="24">
        <f>VLOOKUP(A7554,'Wind - Power Curve'!$A$3:$B$47,2)*Wind!$B$9</f>
        <v>7049.7</v>
      </c>
      <c r="C7554">
        <f>(0.5*(A7554^3)*Wind!$B$11*Wind!$B$7*(VLOOKUP(A7554+0.5,'Wind - Power Curve'!$A$3:$E$47,5,TRUE))*Wind!$B$9)/1000</f>
        <v>6655.8595602105052</v>
      </c>
      <c r="D7554" s="23" t="s">
        <v>9</v>
      </c>
    </row>
    <row r="7555" spans="1:4" x14ac:dyDescent="0.35">
      <c r="A7555" s="4">
        <f>Climate285!F7582*((113.5/10)^0.12)</f>
        <v>11.884025071952212</v>
      </c>
      <c r="B7555" s="24">
        <f>VLOOKUP(A7555,'Wind - Power Curve'!$A$3:$B$47,2)*Wind!$B$9</f>
        <v>6848.1</v>
      </c>
      <c r="C7555">
        <f>(0.5*(A7555^3)*Wind!$B$11*Wind!$B$7*(VLOOKUP(A7555+0.5,'Wind - Power Curve'!$A$3:$E$47,5,TRUE))*Wind!$B$9)/1000</f>
        <v>6847.271935297561</v>
      </c>
      <c r="D7555" s="23" t="s">
        <v>9</v>
      </c>
    </row>
    <row r="7556" spans="1:4" x14ac:dyDescent="0.35">
      <c r="A7556" s="4">
        <f>Climate285!F7583*((113.5/10)^0.12)</f>
        <v>11.894732606649322</v>
      </c>
      <c r="B7556" s="24">
        <f>VLOOKUP(A7556,'Wind - Power Curve'!$A$3:$B$47,2)*Wind!$B$9</f>
        <v>6848.1</v>
      </c>
      <c r="C7556">
        <f>(0.5*(A7556^3)*Wind!$B$11*Wind!$B$7*(VLOOKUP(A7556+0.5,'Wind - Power Curve'!$A$3:$E$47,5,TRUE))*Wind!$B$9)/1000</f>
        <v>6865.796840885283</v>
      </c>
      <c r="D7556" s="23" t="s">
        <v>9</v>
      </c>
    </row>
    <row r="7557" spans="1:4" x14ac:dyDescent="0.35">
      <c r="A7557" s="4">
        <f>Climate285!F7584*((113.5/10)^0.12)</f>
        <v>12.06739160364018</v>
      </c>
      <c r="B7557" s="24">
        <f>VLOOKUP(A7557,'Wind - Power Curve'!$A$3:$B$47,2)*Wind!$B$9</f>
        <v>7049.7</v>
      </c>
      <c r="C7557">
        <f>(0.5*(A7557^3)*Wind!$B$11*Wind!$B$7*(VLOOKUP(A7557+0.5,'Wind - Power Curve'!$A$3:$E$47,5,TRUE))*Wind!$B$9)/1000</f>
        <v>6428.6309025929959</v>
      </c>
      <c r="D7557" s="23" t="s">
        <v>9</v>
      </c>
    </row>
    <row r="7558" spans="1:4" x14ac:dyDescent="0.35">
      <c r="A7558" s="4">
        <f>Climate285!F7585*((113.5/10)^0.12)</f>
        <v>11.995115744434704</v>
      </c>
      <c r="B7558" s="24">
        <f>VLOOKUP(A7558,'Wind - Power Curve'!$A$3:$B$47,2)*Wind!$B$9</f>
        <v>6848.1</v>
      </c>
      <c r="C7558">
        <f>(0.5*(A7558^3)*Wind!$B$11*Wind!$B$7*(VLOOKUP(A7558+0.5,'Wind - Power Curve'!$A$3:$E$47,5,TRUE))*Wind!$B$9)/1000</f>
        <v>7041.0953691038858</v>
      </c>
      <c r="D7558" s="23" t="s">
        <v>9</v>
      </c>
    </row>
    <row r="7559" spans="1:4" x14ac:dyDescent="0.35">
      <c r="A7559" s="4">
        <f>Climate285!F7586*((113.5/10)^0.12)</f>
        <v>12.183836043471224</v>
      </c>
      <c r="B7559" s="24">
        <f>VLOOKUP(A7559,'Wind - Power Curve'!$A$3:$B$47,2)*Wind!$B$9</f>
        <v>7049.7</v>
      </c>
      <c r="C7559">
        <f>(0.5*(A7559^3)*Wind!$B$11*Wind!$B$7*(VLOOKUP(A7559+0.5,'Wind - Power Curve'!$A$3:$E$47,5,TRUE))*Wind!$B$9)/1000</f>
        <v>6616.5319002926453</v>
      </c>
      <c r="D7559" s="23" t="s">
        <v>9</v>
      </c>
    </row>
    <row r="7560" spans="1:4" x14ac:dyDescent="0.35">
      <c r="A7560" s="4">
        <f>Climate285!F7587*((113.5/10)^0.12)</f>
        <v>12.634890942586878</v>
      </c>
      <c r="B7560" s="24">
        <f>VLOOKUP(A7560,'Wind - Power Curve'!$A$3:$B$47,2)*Wind!$B$9</f>
        <v>7145.1</v>
      </c>
      <c r="C7560">
        <f>(0.5*(A7560^3)*Wind!$B$11*Wind!$B$7*(VLOOKUP(A7560+0.5,'Wind - Power Curve'!$A$3:$E$47,5,TRUE))*Wind!$B$9)/1000</f>
        <v>6593.7099169070452</v>
      </c>
      <c r="D7560" s="23" t="s">
        <v>9</v>
      </c>
    </row>
    <row r="7561" spans="1:4" x14ac:dyDescent="0.35">
      <c r="A7561" s="4">
        <f>Climate285!F7588*((113.5/10)^0.12)</f>
        <v>12.88250268245749</v>
      </c>
      <c r="B7561" s="24">
        <f>VLOOKUP(A7561,'Wind - Power Curve'!$A$3:$B$47,2)*Wind!$B$9</f>
        <v>7145.1</v>
      </c>
      <c r="C7561">
        <f>(0.5*(A7561^3)*Wind!$B$11*Wind!$B$7*(VLOOKUP(A7561+0.5,'Wind - Power Curve'!$A$3:$E$47,5,TRUE))*Wind!$B$9)/1000</f>
        <v>6989.0165447976351</v>
      </c>
      <c r="D7561" s="23" t="s">
        <v>9</v>
      </c>
    </row>
    <row r="7562" spans="1:4" x14ac:dyDescent="0.35">
      <c r="A7562" s="4">
        <f>Climate285!F7589*((113.5/10)^0.12)</f>
        <v>12.62552184972691</v>
      </c>
      <c r="B7562" s="24">
        <f>VLOOKUP(A7562,'Wind - Power Curve'!$A$3:$B$47,2)*Wind!$B$9</f>
        <v>7145.1</v>
      </c>
      <c r="C7562">
        <f>(0.5*(A7562^3)*Wind!$B$11*Wind!$B$7*(VLOOKUP(A7562+0.5,'Wind - Power Curve'!$A$3:$E$47,5,TRUE))*Wind!$B$9)/1000</f>
        <v>6579.0525804494173</v>
      </c>
      <c r="D7562" s="23" t="s">
        <v>9</v>
      </c>
    </row>
    <row r="7563" spans="1:4" x14ac:dyDescent="0.35">
      <c r="A7563" s="4">
        <f>Climate285!F7590*((113.5/10)^0.12)</f>
        <v>13.284035233599024</v>
      </c>
      <c r="B7563" s="24">
        <f>VLOOKUP(A7563,'Wind - Power Curve'!$A$3:$B$47,2)*Wind!$B$9</f>
        <v>7182</v>
      </c>
      <c r="C7563">
        <f>(0.5*(A7563^3)*Wind!$B$11*Wind!$B$7*(VLOOKUP(A7563+0.5,'Wind - Power Curve'!$A$3:$E$47,5,TRUE))*Wind!$B$9)/1000</f>
        <v>6854.8097271547458</v>
      </c>
      <c r="D7563" s="23" t="s">
        <v>9</v>
      </c>
    </row>
    <row r="7564" spans="1:4" x14ac:dyDescent="0.35">
      <c r="A7564" s="4">
        <f>Climate285!F7591*((113.5/10)^0.12)</f>
        <v>12.586707036449894</v>
      </c>
      <c r="B7564" s="24">
        <f>VLOOKUP(A7564,'Wind - Power Curve'!$A$3:$B$47,2)*Wind!$B$9</f>
        <v>7145.1</v>
      </c>
      <c r="C7564">
        <f>(0.5*(A7564^3)*Wind!$B$11*Wind!$B$7*(VLOOKUP(A7564+0.5,'Wind - Power Curve'!$A$3:$E$47,5,TRUE))*Wind!$B$9)/1000</f>
        <v>6518.5607210615035</v>
      </c>
      <c r="D7564" s="23" t="s">
        <v>9</v>
      </c>
    </row>
    <row r="7565" spans="1:4" x14ac:dyDescent="0.35">
      <c r="A7565" s="4">
        <f>Climate285!F7592*((113.5/10)^0.12)</f>
        <v>13.079253632516842</v>
      </c>
      <c r="B7565" s="24">
        <f>VLOOKUP(A7565,'Wind - Power Curve'!$A$3:$B$47,2)*Wind!$B$9</f>
        <v>7182</v>
      </c>
      <c r="C7565">
        <f>(0.5*(A7565^3)*Wind!$B$11*Wind!$B$7*(VLOOKUP(A7565+0.5,'Wind - Power Curve'!$A$3:$E$47,5,TRUE))*Wind!$B$9)/1000</f>
        <v>6542.658205296224</v>
      </c>
      <c r="D7565" s="23" t="s">
        <v>9</v>
      </c>
    </row>
    <row r="7566" spans="1:4" x14ac:dyDescent="0.35">
      <c r="A7566" s="4">
        <f>Climate285!F7593*((113.5/10)^0.12)</f>
        <v>13.142160398862348</v>
      </c>
      <c r="B7566" s="24">
        <f>VLOOKUP(A7566,'Wind - Power Curve'!$A$3:$B$47,2)*Wind!$B$9</f>
        <v>7182</v>
      </c>
      <c r="C7566">
        <f>(0.5*(A7566^3)*Wind!$B$11*Wind!$B$7*(VLOOKUP(A7566+0.5,'Wind - Power Curve'!$A$3:$E$47,5,TRUE))*Wind!$B$9)/1000</f>
        <v>6637.5168732462043</v>
      </c>
      <c r="D7566" s="23" t="s">
        <v>9</v>
      </c>
    </row>
    <row r="7567" spans="1:4" x14ac:dyDescent="0.35">
      <c r="A7567" s="4">
        <f>Climate285!F7594*((113.5/10)^0.12)</f>
        <v>12.910609961037398</v>
      </c>
      <c r="B7567" s="24">
        <f>VLOOKUP(A7567,'Wind - Power Curve'!$A$3:$B$47,2)*Wind!$B$9</f>
        <v>7145.1</v>
      </c>
      <c r="C7567">
        <f>(0.5*(A7567^3)*Wind!$B$11*Wind!$B$7*(VLOOKUP(A7567+0.5,'Wind - Power Curve'!$A$3:$E$47,5,TRUE))*Wind!$B$9)/1000</f>
        <v>7034.8627175857073</v>
      </c>
      <c r="D7567" s="23" t="s">
        <v>9</v>
      </c>
    </row>
    <row r="7568" spans="1:4" x14ac:dyDescent="0.35">
      <c r="A7568" s="4">
        <f>Climate285!F7595*((113.5/10)^0.12)</f>
        <v>12.649613802795402</v>
      </c>
      <c r="B7568" s="24">
        <f>VLOOKUP(A7568,'Wind - Power Curve'!$A$3:$B$47,2)*Wind!$B$9</f>
        <v>7145.1</v>
      </c>
      <c r="C7568">
        <f>(0.5*(A7568^3)*Wind!$B$11*Wind!$B$7*(VLOOKUP(A7568+0.5,'Wind - Power Curve'!$A$3:$E$47,5,TRUE))*Wind!$B$9)/1000</f>
        <v>6616.7868317629154</v>
      </c>
      <c r="D7568" s="23" t="s">
        <v>9</v>
      </c>
    </row>
    <row r="7569" spans="1:4" x14ac:dyDescent="0.35">
      <c r="A7569" s="4">
        <f>Climate285!F7596*((113.5/10)^0.12)</f>
        <v>13.075238307005426</v>
      </c>
      <c r="B7569" s="24">
        <f>VLOOKUP(A7569,'Wind - Power Curve'!$A$3:$B$47,2)*Wind!$B$9</f>
        <v>7182</v>
      </c>
      <c r="C7569">
        <f>(0.5*(A7569^3)*Wind!$B$11*Wind!$B$7*(VLOOKUP(A7569+0.5,'Wind - Power Curve'!$A$3:$E$47,5,TRUE))*Wind!$B$9)/1000</f>
        <v>6536.6342748462584</v>
      </c>
      <c r="D7569" s="23" t="s">
        <v>9</v>
      </c>
    </row>
    <row r="7570" spans="1:4" x14ac:dyDescent="0.35">
      <c r="A7570" s="4">
        <f>Climate285!F7597*((113.5/10)^0.12)</f>
        <v>12.949424774314414</v>
      </c>
      <c r="B7570" s="24">
        <f>VLOOKUP(A7570,'Wind - Power Curve'!$A$3:$B$47,2)*Wind!$B$9</f>
        <v>7145.1</v>
      </c>
      <c r="C7570">
        <f>(0.5*(A7570^3)*Wind!$B$11*Wind!$B$7*(VLOOKUP(A7570+0.5,'Wind - Power Curve'!$A$3:$E$47,5,TRUE))*Wind!$B$9)/1000</f>
        <v>7098.5030797501604</v>
      </c>
      <c r="D7570" s="23" t="s">
        <v>9</v>
      </c>
    </row>
    <row r="7571" spans="1:4" x14ac:dyDescent="0.35">
      <c r="A7571" s="4">
        <f>Climate285!F7598*((113.5/10)^0.12)</f>
        <v>12.737950964046538</v>
      </c>
      <c r="B7571" s="24">
        <f>VLOOKUP(A7571,'Wind - Power Curve'!$A$3:$B$47,2)*Wind!$B$9</f>
        <v>7145.1</v>
      </c>
      <c r="C7571">
        <f>(0.5*(A7571^3)*Wind!$B$11*Wind!$B$7*(VLOOKUP(A7571+0.5,'Wind - Power Curve'!$A$3:$E$47,5,TRUE))*Wind!$B$9)/1000</f>
        <v>6756.379911088693</v>
      </c>
      <c r="D7571" s="23" t="s">
        <v>9</v>
      </c>
    </row>
    <row r="7572" spans="1:4" x14ac:dyDescent="0.35">
      <c r="A7572" s="4">
        <f>Climate285!F7599*((113.5/10)^0.12)</f>
        <v>12.207927996539716</v>
      </c>
      <c r="B7572" s="24">
        <f>VLOOKUP(A7572,'Wind - Power Curve'!$A$3:$B$47,2)*Wind!$B$9</f>
        <v>7049.7</v>
      </c>
      <c r="C7572">
        <f>(0.5*(A7572^3)*Wind!$B$11*Wind!$B$7*(VLOOKUP(A7572+0.5,'Wind - Power Curve'!$A$3:$E$47,5,TRUE))*Wind!$B$9)/1000</f>
        <v>6655.8595602105052</v>
      </c>
      <c r="D7572" s="23" t="s">
        <v>9</v>
      </c>
    </row>
    <row r="7573" spans="1:4" x14ac:dyDescent="0.35">
      <c r="A7573" s="4">
        <f>Climate285!F7600*((113.5/10)^0.12)</f>
        <v>11.651136192290124</v>
      </c>
      <c r="B7573" s="24">
        <f>VLOOKUP(A7573,'Wind - Power Curve'!$A$3:$B$47,2)*Wind!$B$9</f>
        <v>6848.1</v>
      </c>
      <c r="C7573">
        <f>(0.5*(A7573^3)*Wind!$B$11*Wind!$B$7*(VLOOKUP(A7573+0.5,'Wind - Power Curve'!$A$3:$E$47,5,TRUE))*Wind!$B$9)/1000</f>
        <v>6452.5552867213637</v>
      </c>
      <c r="D7573" s="23" t="s">
        <v>9</v>
      </c>
    </row>
    <row r="7574" spans="1:4" x14ac:dyDescent="0.35">
      <c r="A7574" s="4">
        <f>Climate285!F7601*((113.5/10)^0.12)</f>
        <v>11.84387181683806</v>
      </c>
      <c r="B7574" s="24">
        <f>VLOOKUP(A7574,'Wind - Power Curve'!$A$3:$B$47,2)*Wind!$B$9</f>
        <v>6848.1</v>
      </c>
      <c r="C7574">
        <f>(0.5*(A7574^3)*Wind!$B$11*Wind!$B$7*(VLOOKUP(A7574+0.5,'Wind - Power Curve'!$A$3:$E$47,5,TRUE))*Wind!$B$9)/1000</f>
        <v>6778.1003344458341</v>
      </c>
      <c r="D7574" s="23" t="s">
        <v>9</v>
      </c>
    </row>
    <row r="7575" spans="1:4" x14ac:dyDescent="0.35">
      <c r="A7575" s="4">
        <f>Climate285!F7602*((113.5/10)^0.12)</f>
        <v>11.38077094118816</v>
      </c>
      <c r="B7575" s="24">
        <f>VLOOKUP(A7575,'Wind - Power Curve'!$A$3:$B$47,2)*Wind!$B$9</f>
        <v>6489.9000000000005</v>
      </c>
      <c r="C7575">
        <f>(0.5*(A7575^3)*Wind!$B$11*Wind!$B$7*(VLOOKUP(A7575+0.5,'Wind - Power Curve'!$A$3:$E$47,5,TRUE))*Wind!$B$9)/1000</f>
        <v>6637.3026294760211</v>
      </c>
      <c r="D7575" s="23" t="s">
        <v>9</v>
      </c>
    </row>
    <row r="7576" spans="1:4" x14ac:dyDescent="0.35">
      <c r="A7576" s="4">
        <f>Climate285!F7603*((113.5/10)^0.12)</f>
        <v>11.125128550294717</v>
      </c>
      <c r="B7576" s="24">
        <f>VLOOKUP(A7576,'Wind - Power Curve'!$A$3:$B$47,2)*Wind!$B$9</f>
        <v>6489.9000000000005</v>
      </c>
      <c r="C7576">
        <f>(0.5*(A7576^3)*Wind!$B$11*Wind!$B$7*(VLOOKUP(A7576+0.5,'Wind - Power Curve'!$A$3:$E$47,5,TRUE))*Wind!$B$9)/1000</f>
        <v>6199.9999540117924</v>
      </c>
      <c r="D7576" s="23" t="s">
        <v>9</v>
      </c>
    </row>
    <row r="7577" spans="1:4" x14ac:dyDescent="0.35">
      <c r="A7577" s="4">
        <f>Climate285!F7604*((113.5/10)^0.12)</f>
        <v>11.006007226789398</v>
      </c>
      <c r="B7577" s="24">
        <f>VLOOKUP(A7577,'Wind - Power Curve'!$A$3:$B$47,2)*Wind!$B$9</f>
        <v>6489.9000000000005</v>
      </c>
      <c r="C7577">
        <f>(0.5*(A7577^3)*Wind!$B$11*Wind!$B$7*(VLOOKUP(A7577+0.5,'Wind - Power Curve'!$A$3:$E$47,5,TRUE))*Wind!$B$9)/1000</f>
        <v>6002.9669652180191</v>
      </c>
      <c r="D7577" s="23" t="s">
        <v>9</v>
      </c>
    </row>
    <row r="7578" spans="1:4" x14ac:dyDescent="0.35">
      <c r="A7578" s="4">
        <f>Climate285!F7605*((113.5/10)^0.12)</f>
        <v>11.062221783949212</v>
      </c>
      <c r="B7578" s="24">
        <f>VLOOKUP(A7578,'Wind - Power Curve'!$A$3:$B$47,2)*Wind!$B$9</f>
        <v>6489.9000000000005</v>
      </c>
      <c r="C7578">
        <f>(0.5*(A7578^3)*Wind!$B$11*Wind!$B$7*(VLOOKUP(A7578+0.5,'Wind - Power Curve'!$A$3:$E$47,5,TRUE))*Wind!$B$9)/1000</f>
        <v>6095.4202899036609</v>
      </c>
      <c r="D7578" s="23" t="s">
        <v>9</v>
      </c>
    </row>
    <row r="7579" spans="1:4" x14ac:dyDescent="0.35">
      <c r="A7579" s="4">
        <f>Climate285!F7606*((113.5/10)^0.12)</f>
        <v>11.513276683064866</v>
      </c>
      <c r="B7579" s="24">
        <f>VLOOKUP(A7579,'Wind - Power Curve'!$A$3:$B$47,2)*Wind!$B$9</f>
        <v>6848.1</v>
      </c>
      <c r="C7579">
        <f>(0.5*(A7579^3)*Wind!$B$11*Wind!$B$7*(VLOOKUP(A7579+0.5,'Wind - Power Curve'!$A$3:$E$47,5,TRUE))*Wind!$B$9)/1000</f>
        <v>6226.2093978621724</v>
      </c>
      <c r="D7579" s="23" t="s">
        <v>9</v>
      </c>
    </row>
    <row r="7580" spans="1:4" x14ac:dyDescent="0.35">
      <c r="A7580" s="4">
        <f>Climate285!F7607*((113.5/10)^0.12)</f>
        <v>11.50926135755345</v>
      </c>
      <c r="B7580" s="24">
        <f>VLOOKUP(A7580,'Wind - Power Curve'!$A$3:$B$47,2)*Wind!$B$9</f>
        <v>6848.1</v>
      </c>
      <c r="C7580">
        <f>(0.5*(A7580^3)*Wind!$B$11*Wind!$B$7*(VLOOKUP(A7580+0.5,'Wind - Power Curve'!$A$3:$E$47,5,TRUE))*Wind!$B$9)/1000</f>
        <v>6219.6973839124039</v>
      </c>
      <c r="D7580" s="23" t="s">
        <v>9</v>
      </c>
    </row>
    <row r="7581" spans="1:4" x14ac:dyDescent="0.35">
      <c r="A7581" s="4">
        <f>Climate285!F7608*((113.5/10)^0.12)</f>
        <v>11.521307334087696</v>
      </c>
      <c r="B7581" s="24">
        <f>VLOOKUP(A7581,'Wind - Power Curve'!$A$3:$B$47,2)*Wind!$B$9</f>
        <v>6848.1</v>
      </c>
      <c r="C7581">
        <f>(0.5*(A7581^3)*Wind!$B$11*Wind!$B$7*(VLOOKUP(A7581+0.5,'Wind - Power Curve'!$A$3:$E$47,5,TRUE))*Wind!$B$9)/1000</f>
        <v>6239.2470587275166</v>
      </c>
      <c r="D7581" s="23" t="s">
        <v>9</v>
      </c>
    </row>
    <row r="7582" spans="1:4" x14ac:dyDescent="0.35">
      <c r="A7582" s="4">
        <f>Climate285!F7609*((113.5/10)^0.12)</f>
        <v>11.862610002557998</v>
      </c>
      <c r="B7582" s="24">
        <f>VLOOKUP(A7582,'Wind - Power Curve'!$A$3:$B$47,2)*Wind!$B$9</f>
        <v>6848.1</v>
      </c>
      <c r="C7582">
        <f>(0.5*(A7582^3)*Wind!$B$11*Wind!$B$7*(VLOOKUP(A7582+0.5,'Wind - Power Curve'!$A$3:$E$47,5,TRUE))*Wind!$B$9)/1000</f>
        <v>6810.322149796948</v>
      </c>
      <c r="D7582" s="23" t="s">
        <v>9</v>
      </c>
    </row>
    <row r="7583" spans="1:4" x14ac:dyDescent="0.35">
      <c r="A7583" s="4">
        <f>Climate285!F7610*((113.5/10)^0.12)</f>
        <v>11.756873097424062</v>
      </c>
      <c r="B7583" s="24">
        <f>VLOOKUP(A7583,'Wind - Power Curve'!$A$3:$B$47,2)*Wind!$B$9</f>
        <v>6848.1</v>
      </c>
      <c r="C7583">
        <f>(0.5*(A7583^3)*Wind!$B$11*Wind!$B$7*(VLOOKUP(A7583+0.5,'Wind - Power Curve'!$A$3:$E$47,5,TRUE))*Wind!$B$9)/1000</f>
        <v>6629.8299511731166</v>
      </c>
      <c r="D7583" s="23" t="s">
        <v>9</v>
      </c>
    </row>
    <row r="7584" spans="1:4" x14ac:dyDescent="0.35">
      <c r="A7584" s="4">
        <f>Climate285!F7611*((113.5/10)^0.12)</f>
        <v>11.497215381019204</v>
      </c>
      <c r="B7584" s="24">
        <f>VLOOKUP(A7584,'Wind - Power Curve'!$A$3:$B$47,2)*Wind!$B$9</f>
        <v>6489.9000000000005</v>
      </c>
      <c r="C7584">
        <f>(0.5*(A7584^3)*Wind!$B$11*Wind!$B$7*(VLOOKUP(A7584+0.5,'Wind - Power Curve'!$A$3:$E$47,5,TRUE))*Wind!$B$9)/1000</f>
        <v>6843.1265916135735</v>
      </c>
      <c r="D7584" s="23" t="s">
        <v>9</v>
      </c>
    </row>
    <row r="7585" spans="1:4" x14ac:dyDescent="0.35">
      <c r="A7585" s="4">
        <f>Climate285!F7612*((113.5/10)^0.12)</f>
        <v>11.695304772915692</v>
      </c>
      <c r="B7585" s="24">
        <f>VLOOKUP(A7585,'Wind - Power Curve'!$A$3:$B$47,2)*Wind!$B$9</f>
        <v>6848.1</v>
      </c>
      <c r="C7585">
        <f>(0.5*(A7585^3)*Wind!$B$11*Wind!$B$7*(VLOOKUP(A7585+0.5,'Wind - Power Curve'!$A$3:$E$47,5,TRUE))*Wind!$B$9)/1000</f>
        <v>6526.2172841359597</v>
      </c>
      <c r="D7585" s="23" t="s">
        <v>9</v>
      </c>
    </row>
    <row r="7586" spans="1:4" x14ac:dyDescent="0.35">
      <c r="A7586" s="4">
        <f>Climate285!F7613*((113.5/10)^0.12)</f>
        <v>11.909455466857844</v>
      </c>
      <c r="B7586" s="24">
        <f>VLOOKUP(A7586,'Wind - Power Curve'!$A$3:$B$47,2)*Wind!$B$9</f>
        <v>6848.1</v>
      </c>
      <c r="C7586">
        <f>(0.5*(A7586^3)*Wind!$B$11*Wind!$B$7*(VLOOKUP(A7586+0.5,'Wind - Power Curve'!$A$3:$E$47,5,TRUE))*Wind!$B$9)/1000</f>
        <v>6891.3230986807439</v>
      </c>
      <c r="D7586" s="23" t="s">
        <v>9</v>
      </c>
    </row>
    <row r="7587" spans="1:4" x14ac:dyDescent="0.35">
      <c r="A7587" s="4">
        <f>Climate285!F7614*((113.5/10)^0.12)</f>
        <v>11.19205064215164</v>
      </c>
      <c r="B7587" s="24">
        <f>VLOOKUP(A7587,'Wind - Power Curve'!$A$3:$B$47,2)*Wind!$B$9</f>
        <v>6489.9000000000005</v>
      </c>
      <c r="C7587">
        <f>(0.5*(A7587^3)*Wind!$B$11*Wind!$B$7*(VLOOKUP(A7587+0.5,'Wind - Power Curve'!$A$3:$E$47,5,TRUE))*Wind!$B$9)/1000</f>
        <v>6312.5607735356753</v>
      </c>
      <c r="D7587" s="23" t="s">
        <v>9</v>
      </c>
    </row>
    <row r="7588" spans="1:4" x14ac:dyDescent="0.35">
      <c r="A7588" s="4">
        <f>Climate285!F7615*((113.5/10)^0.12)</f>
        <v>11.797026352538214</v>
      </c>
      <c r="B7588" s="24">
        <f>VLOOKUP(A7588,'Wind - Power Curve'!$A$3:$B$47,2)*Wind!$B$9</f>
        <v>6848.1</v>
      </c>
      <c r="C7588">
        <f>(0.5*(A7588^3)*Wind!$B$11*Wind!$B$7*(VLOOKUP(A7588+0.5,'Wind - Power Curve'!$A$3:$E$47,5,TRUE))*Wind!$B$9)/1000</f>
        <v>6697.9907973864456</v>
      </c>
      <c r="D7588" s="23" t="s">
        <v>9</v>
      </c>
    </row>
    <row r="7589" spans="1:4" x14ac:dyDescent="0.35">
      <c r="A7589" s="4">
        <f>Climate285!F7616*((113.5/10)^0.12)</f>
        <v>11.81844142193243</v>
      </c>
      <c r="B7589" s="24">
        <f>VLOOKUP(A7589,'Wind - Power Curve'!$A$3:$B$47,2)*Wind!$B$9</f>
        <v>6848.1</v>
      </c>
      <c r="C7589">
        <f>(0.5*(A7589^3)*Wind!$B$11*Wind!$B$7*(VLOOKUP(A7589+0.5,'Wind - Power Curve'!$A$3:$E$47,5,TRUE))*Wind!$B$9)/1000</f>
        <v>6734.5335174745114</v>
      </c>
      <c r="D7589" s="23" t="s">
        <v>9</v>
      </c>
    </row>
    <row r="7590" spans="1:4" x14ac:dyDescent="0.35">
      <c r="A7590" s="4">
        <f>Climate285!F7617*((113.5/10)^0.12)</f>
        <v>11.404862894256652</v>
      </c>
      <c r="B7590" s="24">
        <f>VLOOKUP(A7590,'Wind - Power Curve'!$A$3:$B$47,2)*Wind!$B$9</f>
        <v>6489.9000000000005</v>
      </c>
      <c r="C7590">
        <f>(0.5*(A7590^3)*Wind!$B$11*Wind!$B$7*(VLOOKUP(A7590+0.5,'Wind - Power Curve'!$A$3:$E$47,5,TRUE))*Wind!$B$9)/1000</f>
        <v>6679.5434391509598</v>
      </c>
      <c r="D7590" s="23" t="s">
        <v>9</v>
      </c>
    </row>
    <row r="7591" spans="1:4" x14ac:dyDescent="0.35">
      <c r="A7591" s="4">
        <f>Climate285!F7618*((113.5/10)^0.12)</f>
        <v>11.507922915716312</v>
      </c>
      <c r="B7591" s="24">
        <f>VLOOKUP(A7591,'Wind - Power Curve'!$A$3:$B$47,2)*Wind!$B$9</f>
        <v>6848.1</v>
      </c>
      <c r="C7591">
        <f>(0.5*(A7591^3)*Wind!$B$11*Wind!$B$7*(VLOOKUP(A7591+0.5,'Wind - Power Curve'!$A$3:$E$47,5,TRUE))*Wind!$B$9)/1000</f>
        <v>6217.5277220538555</v>
      </c>
      <c r="D7591" s="23" t="s">
        <v>9</v>
      </c>
    </row>
    <row r="7592" spans="1:4" x14ac:dyDescent="0.35">
      <c r="A7592" s="4">
        <f>Climate285!F7619*((113.5/10)^0.12)</f>
        <v>11.151897387037488</v>
      </c>
      <c r="B7592" s="24">
        <f>VLOOKUP(A7592,'Wind - Power Curve'!$A$3:$B$47,2)*Wind!$B$9</f>
        <v>6489.9000000000005</v>
      </c>
      <c r="C7592">
        <f>(0.5*(A7592^3)*Wind!$B$11*Wind!$B$7*(VLOOKUP(A7592+0.5,'Wind - Power Curve'!$A$3:$E$47,5,TRUE))*Wind!$B$9)/1000</f>
        <v>6244.8622984029353</v>
      </c>
      <c r="D7592" s="23" t="s">
        <v>9</v>
      </c>
    </row>
    <row r="7593" spans="1:4" x14ac:dyDescent="0.35">
      <c r="A7593" s="4">
        <f>Climate285!F7620*((113.5/10)^0.12)</f>
        <v>11.371401848328192</v>
      </c>
      <c r="B7593" s="24">
        <f>VLOOKUP(A7593,'Wind - Power Curve'!$A$3:$B$47,2)*Wind!$B$9</f>
        <v>6489.9000000000005</v>
      </c>
      <c r="C7593">
        <f>(0.5*(A7593^3)*Wind!$B$11*Wind!$B$7*(VLOOKUP(A7593+0.5,'Wind - Power Curve'!$A$3:$E$47,5,TRUE))*Wind!$B$9)/1000</f>
        <v>6620.9238642269693</v>
      </c>
      <c r="D7593" s="23" t="s">
        <v>9</v>
      </c>
    </row>
    <row r="7594" spans="1:4" x14ac:dyDescent="0.35">
      <c r="A7594" s="4">
        <f>Climate285!F7621*((113.5/10)^0.12)</f>
        <v>11.392816917722406</v>
      </c>
      <c r="B7594" s="24">
        <f>VLOOKUP(A7594,'Wind - Power Curve'!$A$3:$B$47,2)*Wind!$B$9</f>
        <v>6489.9000000000005</v>
      </c>
      <c r="C7594">
        <f>(0.5*(A7594^3)*Wind!$B$11*Wind!$B$7*(VLOOKUP(A7594+0.5,'Wind - Power Curve'!$A$3:$E$47,5,TRUE))*Wind!$B$9)/1000</f>
        <v>6658.400703066698</v>
      </c>
      <c r="D7594" s="23" t="s">
        <v>9</v>
      </c>
    </row>
    <row r="7595" spans="1:4" x14ac:dyDescent="0.35">
      <c r="A7595" s="4">
        <f>Climate285!F7622*((113.5/10)^0.12)</f>
        <v>11.624367355547356</v>
      </c>
      <c r="B7595" s="24">
        <f>VLOOKUP(A7595,'Wind - Power Curve'!$A$3:$B$47,2)*Wind!$B$9</f>
        <v>6848.1</v>
      </c>
      <c r="C7595">
        <f>(0.5*(A7595^3)*Wind!$B$11*Wind!$B$7*(VLOOKUP(A7595+0.5,'Wind - Power Curve'!$A$3:$E$47,5,TRUE))*Wind!$B$9)/1000</f>
        <v>6408.1825696625092</v>
      </c>
      <c r="D7595" s="23" t="s">
        <v>9</v>
      </c>
    </row>
    <row r="7596" spans="1:4" x14ac:dyDescent="0.35">
      <c r="A7596" s="4">
        <f>Climate285!F7623*((113.5/10)^0.12)</f>
        <v>11.568152798387542</v>
      </c>
      <c r="B7596" s="24">
        <f>VLOOKUP(A7596,'Wind - Power Curve'!$A$3:$B$47,2)*Wind!$B$9</f>
        <v>6848.1</v>
      </c>
      <c r="C7596">
        <f>(0.5*(A7596^3)*Wind!$B$11*Wind!$B$7*(VLOOKUP(A7596+0.5,'Wind - Power Curve'!$A$3:$E$47,5,TRUE))*Wind!$B$9)/1000</f>
        <v>6315.6629815174874</v>
      </c>
      <c r="D7596" s="23" t="s">
        <v>9</v>
      </c>
    </row>
    <row r="7597" spans="1:4" x14ac:dyDescent="0.35">
      <c r="A7597" s="4">
        <f>Climate285!F7624*((113.5/10)^0.12)</f>
        <v>11.54406084531905</v>
      </c>
      <c r="B7597" s="24">
        <f>VLOOKUP(A7597,'Wind - Power Curve'!$A$3:$B$47,2)*Wind!$B$9</f>
        <v>6848.1</v>
      </c>
      <c r="C7597">
        <f>(0.5*(A7597^3)*Wind!$B$11*Wind!$B$7*(VLOOKUP(A7597+0.5,'Wind - Power Curve'!$A$3:$E$47,5,TRUE))*Wind!$B$9)/1000</f>
        <v>6276.2859100602182</v>
      </c>
      <c r="D7597" s="23" t="s">
        <v>9</v>
      </c>
    </row>
    <row r="7598" spans="1:4" x14ac:dyDescent="0.35">
      <c r="A7598" s="4">
        <f>Climate285!F7625*((113.5/10)^0.12)</f>
        <v>11.248265199311454</v>
      </c>
      <c r="B7598" s="24">
        <f>VLOOKUP(A7598,'Wind - Power Curve'!$A$3:$B$47,2)*Wind!$B$9</f>
        <v>6489.9000000000005</v>
      </c>
      <c r="C7598">
        <f>(0.5*(A7598^3)*Wind!$B$11*Wind!$B$7*(VLOOKUP(A7598+0.5,'Wind - Power Curve'!$A$3:$E$47,5,TRUE))*Wind!$B$9)/1000</f>
        <v>6408.1580387683198</v>
      </c>
      <c r="D7598" s="23" t="s">
        <v>9</v>
      </c>
    </row>
    <row r="7599" spans="1:4" x14ac:dyDescent="0.35">
      <c r="A7599" s="4">
        <f>Climate285!F7626*((113.5/10)^0.12)</f>
        <v>11.336602360562592</v>
      </c>
      <c r="B7599" s="24">
        <f>VLOOKUP(A7599,'Wind - Power Curve'!$A$3:$B$47,2)*Wind!$B$9</f>
        <v>6489.9000000000005</v>
      </c>
      <c r="C7599">
        <f>(0.5*(A7599^3)*Wind!$B$11*Wind!$B$7*(VLOOKUP(A7599+0.5,'Wind - Power Curve'!$A$3:$E$47,5,TRUE))*Wind!$B$9)/1000</f>
        <v>6560.3243756078318</v>
      </c>
      <c r="D7599" s="23" t="s">
        <v>9</v>
      </c>
    </row>
    <row r="7600" spans="1:4" x14ac:dyDescent="0.35">
      <c r="A7600" s="4">
        <f>Climate285!F7627*((113.5/10)^0.12)</f>
        <v>11.570829682061818</v>
      </c>
      <c r="B7600" s="24">
        <f>VLOOKUP(A7600,'Wind - Power Curve'!$A$3:$B$47,2)*Wind!$B$9</f>
        <v>6848.1</v>
      </c>
      <c r="C7600">
        <f>(0.5*(A7600^3)*Wind!$B$11*Wind!$B$7*(VLOOKUP(A7600+0.5,'Wind - Power Curve'!$A$3:$E$47,5,TRUE))*Wind!$B$9)/1000</f>
        <v>6320.0483508655034</v>
      </c>
      <c r="D7600" s="23" t="s">
        <v>9</v>
      </c>
    </row>
    <row r="7601" spans="1:4" x14ac:dyDescent="0.35">
      <c r="A7601" s="4">
        <f>Climate285!F7628*((113.5/10)^0.12)</f>
        <v>11.394155359559544</v>
      </c>
      <c r="B7601" s="24">
        <f>VLOOKUP(A7601,'Wind - Power Curve'!$A$3:$B$47,2)*Wind!$B$9</f>
        <v>6489.9000000000005</v>
      </c>
      <c r="C7601">
        <f>(0.5*(A7601^3)*Wind!$B$11*Wind!$B$7*(VLOOKUP(A7601+0.5,'Wind - Power Curve'!$A$3:$E$47,5,TRUE))*Wind!$B$9)/1000</f>
        <v>6660.7476895460068</v>
      </c>
      <c r="D7601" s="23" t="s">
        <v>9</v>
      </c>
    </row>
    <row r="7602" spans="1:4" x14ac:dyDescent="0.35">
      <c r="A7602" s="4">
        <f>Climate285!F7629*((113.5/10)^0.12)</f>
        <v>11.319202616679792</v>
      </c>
      <c r="B7602" s="24">
        <f>VLOOKUP(A7602,'Wind - Power Curve'!$A$3:$B$47,2)*Wind!$B$9</f>
        <v>6489.9000000000005</v>
      </c>
      <c r="C7602">
        <f>(0.5*(A7602^3)*Wind!$B$11*Wind!$B$7*(VLOOKUP(A7602+0.5,'Wind - Power Curve'!$A$3:$E$47,5,TRUE))*Wind!$B$9)/1000</f>
        <v>6530.163789830498</v>
      </c>
      <c r="D7602" s="23" t="s">
        <v>9</v>
      </c>
    </row>
    <row r="7603" spans="1:4" x14ac:dyDescent="0.35">
      <c r="A7603" s="4">
        <f>Climate285!F7630*((113.5/10)^0.12)</f>
        <v>11.379432499351022</v>
      </c>
      <c r="B7603" s="24">
        <f>VLOOKUP(A7603,'Wind - Power Curve'!$A$3:$B$47,2)*Wind!$B$9</f>
        <v>6489.9000000000005</v>
      </c>
      <c r="C7603">
        <f>(0.5*(A7603^3)*Wind!$B$11*Wind!$B$7*(VLOOKUP(A7603+0.5,'Wind - Power Curve'!$A$3:$E$47,5,TRUE))*Wind!$B$9)/1000</f>
        <v>6634.9611539698099</v>
      </c>
      <c r="D7603" s="23" t="s">
        <v>9</v>
      </c>
    </row>
    <row r="7604" spans="1:4" x14ac:dyDescent="0.35">
      <c r="A7604" s="4">
        <f>Climate285!F7631*((113.5/10)^0.12)</f>
        <v>11.250942082985732</v>
      </c>
      <c r="B7604" s="24">
        <f>VLOOKUP(A7604,'Wind - Power Curve'!$A$3:$B$47,2)*Wind!$B$9</f>
        <v>6489.9000000000005</v>
      </c>
      <c r="C7604">
        <f>(0.5*(A7604^3)*Wind!$B$11*Wind!$B$7*(VLOOKUP(A7604+0.5,'Wind - Power Curve'!$A$3:$E$47,5,TRUE))*Wind!$B$9)/1000</f>
        <v>6412.7342047741186</v>
      </c>
      <c r="D7604" s="23" t="s">
        <v>9</v>
      </c>
    </row>
    <row r="7605" spans="1:4" x14ac:dyDescent="0.35">
      <c r="A7605" s="4">
        <f>Climate285!F7632*((113.5/10)^0.12)</f>
        <v>11.564137472876126</v>
      </c>
      <c r="B7605" s="24">
        <f>VLOOKUP(A7605,'Wind - Power Curve'!$A$3:$B$47,2)*Wind!$B$9</f>
        <v>6848.1</v>
      </c>
      <c r="C7605">
        <f>(0.5*(A7605^3)*Wind!$B$11*Wind!$B$7*(VLOOKUP(A7605+0.5,'Wind - Power Curve'!$A$3:$E$47,5,TRUE))*Wind!$B$9)/1000</f>
        <v>6309.0887318911855</v>
      </c>
      <c r="D7605" s="23" t="s">
        <v>9</v>
      </c>
    </row>
    <row r="7606" spans="1:4" x14ac:dyDescent="0.35">
      <c r="A7606" s="4">
        <f>Climate285!F7633*((113.5/10)^0.12)</f>
        <v>11.592244751456033</v>
      </c>
      <c r="B7606" s="24">
        <f>VLOOKUP(A7606,'Wind - Power Curve'!$A$3:$B$47,2)*Wind!$B$9</f>
        <v>6848.1</v>
      </c>
      <c r="C7606">
        <f>(0.5*(A7606^3)*Wind!$B$11*Wind!$B$7*(VLOOKUP(A7606+0.5,'Wind - Power Curve'!$A$3:$E$47,5,TRUE))*Wind!$B$9)/1000</f>
        <v>6355.204409208809</v>
      </c>
      <c r="D7606" s="23" t="s">
        <v>9</v>
      </c>
    </row>
    <row r="7607" spans="1:4" x14ac:dyDescent="0.35">
      <c r="A7607" s="4">
        <f>Climate285!F7634*((113.5/10)^0.12)</f>
        <v>11.328571709539762</v>
      </c>
      <c r="B7607" s="24">
        <f>VLOOKUP(A7607,'Wind - Power Curve'!$A$3:$B$47,2)*Wind!$B$9</f>
        <v>6489.9000000000005</v>
      </c>
      <c r="C7607">
        <f>(0.5*(A7607^3)*Wind!$B$11*Wind!$B$7*(VLOOKUP(A7607+0.5,'Wind - Power Curve'!$A$3:$E$47,5,TRUE))*Wind!$B$9)/1000</f>
        <v>6546.3925918335472</v>
      </c>
      <c r="D7607" s="23" t="s">
        <v>9</v>
      </c>
    </row>
    <row r="7608" spans="1:4" x14ac:dyDescent="0.35">
      <c r="A7608" s="4">
        <f>Climate285!F7635*((113.5/10)^0.12)</f>
        <v>11.540045519807634</v>
      </c>
      <c r="B7608" s="24">
        <f>VLOOKUP(A7608,'Wind - Power Curve'!$A$3:$B$47,2)*Wind!$B$9</f>
        <v>6848.1</v>
      </c>
      <c r="C7608">
        <f>(0.5*(A7608^3)*Wind!$B$11*Wind!$B$7*(VLOOKUP(A7608+0.5,'Wind - Power Curve'!$A$3:$E$47,5,TRUE))*Wind!$B$9)/1000</f>
        <v>6269.7390198614003</v>
      </c>
      <c r="D7608" s="23" t="s">
        <v>9</v>
      </c>
    </row>
    <row r="7609" spans="1:4" x14ac:dyDescent="0.35">
      <c r="A7609" s="4">
        <f>Climate285!F7636*((113.5/10)^0.12)</f>
        <v>11.135836084991826</v>
      </c>
      <c r="B7609" s="24">
        <f>VLOOKUP(A7609,'Wind - Power Curve'!$A$3:$B$47,2)*Wind!$B$9</f>
        <v>6489.9000000000005</v>
      </c>
      <c r="C7609">
        <f>(0.5*(A7609^3)*Wind!$B$11*Wind!$B$7*(VLOOKUP(A7609+0.5,'Wind - Power Curve'!$A$3:$E$47,5,TRUE))*Wind!$B$9)/1000</f>
        <v>6217.9190179520001</v>
      </c>
      <c r="D7609" s="23" t="s">
        <v>9</v>
      </c>
    </row>
    <row r="7610" spans="1:4" x14ac:dyDescent="0.35">
      <c r="A7610" s="4">
        <f>Climate285!F7637*((113.5/10)^0.12)</f>
        <v>11.276372477891362</v>
      </c>
      <c r="B7610" s="24">
        <f>VLOOKUP(A7610,'Wind - Power Curve'!$A$3:$B$47,2)*Wind!$B$9</f>
        <v>6489.9000000000005</v>
      </c>
      <c r="C7610">
        <f>(0.5*(A7610^3)*Wind!$B$11*Wind!$B$7*(VLOOKUP(A7610+0.5,'Wind - Power Curve'!$A$3:$E$47,5,TRUE))*Wind!$B$9)/1000</f>
        <v>6456.3164872714988</v>
      </c>
      <c r="D7610" s="23" t="s">
        <v>9</v>
      </c>
    </row>
    <row r="7611" spans="1:4" x14ac:dyDescent="0.35">
      <c r="A7611" s="4">
        <f>Climate285!F7638*((113.5/10)^0.12)</f>
        <v>10.910977856352567</v>
      </c>
      <c r="B7611" s="24">
        <f>VLOOKUP(A7611,'Wind - Power Curve'!$A$3:$B$47,2)*Wind!$B$9</f>
        <v>5968.8</v>
      </c>
      <c r="C7611">
        <f>(0.5*(A7611^3)*Wind!$B$11*Wind!$B$7*(VLOOKUP(A7611+0.5,'Wind - Power Curve'!$A$3:$E$47,5,TRUE))*Wind!$B$9)/1000</f>
        <v>6333.604969228837</v>
      </c>
      <c r="D7611" s="23" t="s">
        <v>9</v>
      </c>
    </row>
    <row r="7612" spans="1:4" x14ac:dyDescent="0.35">
      <c r="A7612" s="4">
        <f>Climate285!F7639*((113.5/10)^0.12)</f>
        <v>11.07159087680918</v>
      </c>
      <c r="B7612" s="24">
        <f>VLOOKUP(A7612,'Wind - Power Curve'!$A$3:$B$47,2)*Wind!$B$9</f>
        <v>6489.9000000000005</v>
      </c>
      <c r="C7612">
        <f>(0.5*(A7612^3)*Wind!$B$11*Wind!$B$7*(VLOOKUP(A7612+0.5,'Wind - Power Curve'!$A$3:$E$47,5,TRUE))*Wind!$B$9)/1000</f>
        <v>6110.9208669016343</v>
      </c>
      <c r="D7612" s="23" t="s">
        <v>9</v>
      </c>
    </row>
    <row r="7613" spans="1:4" x14ac:dyDescent="0.35">
      <c r="A7613" s="4">
        <f>Climate285!F7640*((113.5/10)^0.12)</f>
        <v>11.487846288159236</v>
      </c>
      <c r="B7613" s="24">
        <f>VLOOKUP(A7613,'Wind - Power Curve'!$A$3:$B$47,2)*Wind!$B$9</f>
        <v>6489.9000000000005</v>
      </c>
      <c r="C7613">
        <f>(0.5*(A7613^3)*Wind!$B$11*Wind!$B$7*(VLOOKUP(A7613+0.5,'Wind - Power Curve'!$A$3:$E$47,5,TRUE))*Wind!$B$9)/1000</f>
        <v>6826.410807638933</v>
      </c>
      <c r="D7613" s="23" t="s">
        <v>9</v>
      </c>
    </row>
    <row r="7614" spans="1:4" x14ac:dyDescent="0.35">
      <c r="A7614" s="4">
        <f>Climate285!F7641*((113.5/10)^0.12)</f>
        <v>11.640428657593016</v>
      </c>
      <c r="B7614" s="24">
        <f>VLOOKUP(A7614,'Wind - Power Curve'!$A$3:$B$47,2)*Wind!$B$9</f>
        <v>6848.1</v>
      </c>
      <c r="C7614">
        <f>(0.5*(A7614^3)*Wind!$B$11*Wind!$B$7*(VLOOKUP(A7614+0.5,'Wind - Power Curve'!$A$3:$E$47,5,TRUE))*Wind!$B$9)/1000</f>
        <v>6434.7817024535016</v>
      </c>
      <c r="D7614" s="23" t="s">
        <v>9</v>
      </c>
    </row>
    <row r="7615" spans="1:4" x14ac:dyDescent="0.35">
      <c r="A7615" s="4">
        <f>Climate285!F7642*((113.5/10)^0.12)</f>
        <v>11.802380119886768</v>
      </c>
      <c r="B7615" s="24">
        <f>VLOOKUP(A7615,'Wind - Power Curve'!$A$3:$B$47,2)*Wind!$B$9</f>
        <v>6848.1</v>
      </c>
      <c r="C7615">
        <f>(0.5*(A7615^3)*Wind!$B$11*Wind!$B$7*(VLOOKUP(A7615+0.5,'Wind - Power Curve'!$A$3:$E$47,5,TRUE))*Wind!$B$9)/1000</f>
        <v>6707.1140526112158</v>
      </c>
      <c r="D7615" s="23" t="s">
        <v>9</v>
      </c>
    </row>
    <row r="7616" spans="1:4" x14ac:dyDescent="0.35">
      <c r="A7616" s="4">
        <f>Climate285!F7643*((113.5/10)^0.12)</f>
        <v>11.641767099430156</v>
      </c>
      <c r="B7616" s="24">
        <f>VLOOKUP(A7616,'Wind - Power Curve'!$A$3:$B$47,2)*Wind!$B$9</f>
        <v>6848.1</v>
      </c>
      <c r="C7616">
        <f>(0.5*(A7616^3)*Wind!$B$11*Wind!$B$7*(VLOOKUP(A7616+0.5,'Wind - Power Curve'!$A$3:$E$47,5,TRUE))*Wind!$B$9)/1000</f>
        <v>6437.0016133248473</v>
      </c>
      <c r="D7616" s="23" t="s">
        <v>9</v>
      </c>
    </row>
    <row r="7617" spans="1:4" x14ac:dyDescent="0.35">
      <c r="A7617" s="4">
        <f>Climate285!F7644*((113.5/10)^0.12)</f>
        <v>11.7582115392612</v>
      </c>
      <c r="B7617" s="24">
        <f>VLOOKUP(A7617,'Wind - Power Curve'!$A$3:$B$47,2)*Wind!$B$9</f>
        <v>6848.1</v>
      </c>
      <c r="C7617">
        <f>(0.5*(A7617^3)*Wind!$B$11*Wind!$B$7*(VLOOKUP(A7617+0.5,'Wind - Power Curve'!$A$3:$E$47,5,TRUE))*Wind!$B$9)/1000</f>
        <v>6632.0944951423362</v>
      </c>
      <c r="D7617" s="23" t="s">
        <v>9</v>
      </c>
    </row>
    <row r="7618" spans="1:4" x14ac:dyDescent="0.35">
      <c r="A7618" s="4">
        <f>Climate285!F7645*((113.5/10)^0.12)</f>
        <v>11.798364794375352</v>
      </c>
      <c r="B7618" s="24">
        <f>VLOOKUP(A7618,'Wind - Power Curve'!$A$3:$B$47,2)*Wind!$B$9</f>
        <v>6848.1</v>
      </c>
      <c r="C7618">
        <f>(0.5*(A7618^3)*Wind!$B$11*Wind!$B$7*(VLOOKUP(A7618+0.5,'Wind - Power Curve'!$A$3:$E$47,5,TRUE))*Wind!$B$9)/1000</f>
        <v>6700.2708350829962</v>
      </c>
      <c r="D7618" s="23" t="s">
        <v>9</v>
      </c>
    </row>
    <row r="7619" spans="1:4" x14ac:dyDescent="0.35">
      <c r="A7619" s="4">
        <f>Climate285!F7646*((113.5/10)^0.12)</f>
        <v>11.813087654583876</v>
      </c>
      <c r="B7619" s="24">
        <f>VLOOKUP(A7619,'Wind - Power Curve'!$A$3:$B$47,2)*Wind!$B$9</f>
        <v>6848.1</v>
      </c>
      <c r="C7619">
        <f>(0.5*(A7619^3)*Wind!$B$11*Wind!$B$7*(VLOOKUP(A7619+0.5,'Wind - Power Curve'!$A$3:$E$47,5,TRUE))*Wind!$B$9)/1000</f>
        <v>6725.3854088989792</v>
      </c>
      <c r="D7619" s="23" t="s">
        <v>9</v>
      </c>
    </row>
    <row r="7620" spans="1:4" x14ac:dyDescent="0.35">
      <c r="A7620" s="4">
        <f>Climate285!F7647*((113.5/10)^0.12)</f>
        <v>11.570829682061818</v>
      </c>
      <c r="B7620" s="24">
        <f>VLOOKUP(A7620,'Wind - Power Curve'!$A$3:$B$47,2)*Wind!$B$9</f>
        <v>6848.1</v>
      </c>
      <c r="C7620">
        <f>(0.5*(A7620^3)*Wind!$B$11*Wind!$B$7*(VLOOKUP(A7620+0.5,'Wind - Power Curve'!$A$3:$E$47,5,TRUE))*Wind!$B$9)/1000</f>
        <v>6320.0483508655034</v>
      </c>
      <c r="D7620" s="23" t="s">
        <v>9</v>
      </c>
    </row>
    <row r="7621" spans="1:4" x14ac:dyDescent="0.35">
      <c r="A7621" s="4">
        <f>Climate285!F7648*((113.5/10)^0.12)</f>
        <v>11.317864174842653</v>
      </c>
      <c r="B7621" s="24">
        <f>VLOOKUP(A7621,'Wind - Power Curve'!$A$3:$B$47,2)*Wind!$B$9</f>
        <v>6489.9000000000005</v>
      </c>
      <c r="C7621">
        <f>(0.5*(A7621^3)*Wind!$B$11*Wind!$B$7*(VLOOKUP(A7621+0.5,'Wind - Power Curve'!$A$3:$E$47,5,TRUE))*Wind!$B$9)/1000</f>
        <v>6527.8475813666882</v>
      </c>
      <c r="D7621" s="23" t="s">
        <v>9</v>
      </c>
    </row>
    <row r="7622" spans="1:4" x14ac:dyDescent="0.35">
      <c r="A7622" s="4">
        <f>Climate285!F7649*((113.5/10)^0.12)</f>
        <v>10.996638133929427</v>
      </c>
      <c r="B7622" s="24">
        <f>VLOOKUP(A7622,'Wind - Power Curve'!$A$3:$B$47,2)*Wind!$B$9</f>
        <v>5968.8</v>
      </c>
      <c r="C7622">
        <f>(0.5*(A7622^3)*Wind!$B$11*Wind!$B$7*(VLOOKUP(A7622+0.5,'Wind - Power Curve'!$A$3:$E$47,5,TRUE))*Wind!$B$9)/1000</f>
        <v>6483.9514071466829</v>
      </c>
      <c r="D7622" s="23" t="s">
        <v>9</v>
      </c>
    </row>
    <row r="7623" spans="1:4" x14ac:dyDescent="0.35">
      <c r="A7623" s="4">
        <f>Climate285!F7650*((113.5/10)^0.12)</f>
        <v>10.730288208338877</v>
      </c>
      <c r="B7623" s="24">
        <f>VLOOKUP(A7623,'Wind - Power Curve'!$A$3:$B$47,2)*Wind!$B$9</f>
        <v>5968.8</v>
      </c>
      <c r="C7623">
        <f>(0.5*(A7623^3)*Wind!$B$11*Wind!$B$7*(VLOOKUP(A7623+0.5,'Wind - Power Curve'!$A$3:$E$47,5,TRUE))*Wind!$B$9)/1000</f>
        <v>6024.1268811157561</v>
      </c>
      <c r="D7623" s="23" t="s">
        <v>9</v>
      </c>
    </row>
    <row r="7624" spans="1:4" x14ac:dyDescent="0.35">
      <c r="A7624" s="4">
        <f>Climate285!F7651*((113.5/10)^0.12)</f>
        <v>10.235064728597655</v>
      </c>
      <c r="B7624" s="24">
        <f>VLOOKUP(A7624,'Wind - Power Curve'!$A$3:$B$47,2)*Wind!$B$9</f>
        <v>5330.7</v>
      </c>
      <c r="C7624">
        <f>(0.5*(A7624^3)*Wind!$B$11*Wind!$B$7*(VLOOKUP(A7624+0.5,'Wind - Power Curve'!$A$3:$E$47,5,TRUE))*Wind!$B$9)/1000</f>
        <v>5528.2911907544412</v>
      </c>
      <c r="D7624" s="23" t="s">
        <v>9</v>
      </c>
    </row>
    <row r="7625" spans="1:4" x14ac:dyDescent="0.35">
      <c r="A7625" s="4">
        <f>Climate285!F7652*((113.5/10)^0.12)</f>
        <v>9.8255015264332926</v>
      </c>
      <c r="B7625" s="24">
        <f>VLOOKUP(A7625,'Wind - Power Curve'!$A$3:$B$47,2)*Wind!$B$9</f>
        <v>4640.4000000000005</v>
      </c>
      <c r="C7625">
        <f>(0.5*(A7625^3)*Wind!$B$11*Wind!$B$7*(VLOOKUP(A7625+0.5,'Wind - Power Curve'!$A$3:$E$47,5,TRUE))*Wind!$B$9)/1000</f>
        <v>5056.481521027099</v>
      </c>
      <c r="D7625" s="23" t="s">
        <v>9</v>
      </c>
    </row>
    <row r="7626" spans="1:4" x14ac:dyDescent="0.35">
      <c r="A7626" s="4">
        <f>Climate285!F7653*((113.5/10)^0.12)</f>
        <v>10.690134953224725</v>
      </c>
      <c r="B7626" s="24">
        <f>VLOOKUP(A7626,'Wind - Power Curve'!$A$3:$B$47,2)*Wind!$B$9</f>
        <v>5968.8</v>
      </c>
      <c r="C7626">
        <f>(0.5*(A7626^3)*Wind!$B$11*Wind!$B$7*(VLOOKUP(A7626+0.5,'Wind - Power Curve'!$A$3:$E$47,5,TRUE))*Wind!$B$9)/1000</f>
        <v>5956.7519131218851</v>
      </c>
      <c r="D7626" s="23" t="s">
        <v>9</v>
      </c>
    </row>
    <row r="7627" spans="1:4" x14ac:dyDescent="0.35">
      <c r="A7627" s="4">
        <f>Climate285!F7654*((113.5/10)^0.12)</f>
        <v>10.656673907296263</v>
      </c>
      <c r="B7627" s="24">
        <f>VLOOKUP(A7627,'Wind - Power Curve'!$A$3:$B$47,2)*Wind!$B$9</f>
        <v>5968.8</v>
      </c>
      <c r="C7627">
        <f>(0.5*(A7627^3)*Wind!$B$11*Wind!$B$7*(VLOOKUP(A7627+0.5,'Wind - Power Curve'!$A$3:$E$47,5,TRUE))*Wind!$B$9)/1000</f>
        <v>5900.9913689375608</v>
      </c>
      <c r="D7627" s="23" t="s">
        <v>9</v>
      </c>
    </row>
    <row r="7628" spans="1:4" x14ac:dyDescent="0.35">
      <c r="A7628" s="4">
        <f>Climate285!F7655*((113.5/10)^0.12)</f>
        <v>10.821302253264292</v>
      </c>
      <c r="B7628" s="24">
        <f>VLOOKUP(A7628,'Wind - Power Curve'!$A$3:$B$47,2)*Wind!$B$9</f>
        <v>5968.8</v>
      </c>
      <c r="C7628">
        <f>(0.5*(A7628^3)*Wind!$B$11*Wind!$B$7*(VLOOKUP(A7628+0.5,'Wind - Power Curve'!$A$3:$E$47,5,TRUE))*Wind!$B$9)/1000</f>
        <v>6178.7202502784512</v>
      </c>
      <c r="D7628" s="23" t="s">
        <v>9</v>
      </c>
    </row>
    <row r="7629" spans="1:4" x14ac:dyDescent="0.35">
      <c r="A7629" s="4">
        <f>Climate285!F7656*((113.5/10)^0.12)</f>
        <v>10.858778624704168</v>
      </c>
      <c r="B7629" s="24">
        <f>VLOOKUP(A7629,'Wind - Power Curve'!$A$3:$B$47,2)*Wind!$B$9</f>
        <v>5968.8</v>
      </c>
      <c r="C7629">
        <f>(0.5*(A7629^3)*Wind!$B$11*Wind!$B$7*(VLOOKUP(A7629+0.5,'Wind - Power Curve'!$A$3:$E$47,5,TRUE))*Wind!$B$9)/1000</f>
        <v>6243.137321631325</v>
      </c>
      <c r="D7629" s="23" t="s">
        <v>9</v>
      </c>
    </row>
    <row r="7630" spans="1:4" x14ac:dyDescent="0.35">
      <c r="A7630" s="4">
        <f>Climate285!F7657*((113.5/10)^0.12)</f>
        <v>10.924362274723952</v>
      </c>
      <c r="B7630" s="24">
        <f>VLOOKUP(A7630,'Wind - Power Curve'!$A$3:$B$47,2)*Wind!$B$9</f>
        <v>5968.8</v>
      </c>
      <c r="C7630">
        <f>(0.5*(A7630^3)*Wind!$B$11*Wind!$B$7*(VLOOKUP(A7630+0.5,'Wind - Power Curve'!$A$3:$E$47,5,TRUE))*Wind!$B$9)/1000</f>
        <v>6356.9417364048295</v>
      </c>
      <c r="D7630" s="23" t="s">
        <v>9</v>
      </c>
    </row>
    <row r="7631" spans="1:4" x14ac:dyDescent="0.35">
      <c r="A7631" s="4">
        <f>Climate285!F7658*((113.5/10)^0.12)</f>
        <v>10.953807995140997</v>
      </c>
      <c r="B7631" s="24">
        <f>VLOOKUP(A7631,'Wind - Power Curve'!$A$3:$B$47,2)*Wind!$B$9</f>
        <v>5968.8</v>
      </c>
      <c r="C7631">
        <f>(0.5*(A7631^3)*Wind!$B$11*Wind!$B$7*(VLOOKUP(A7631+0.5,'Wind - Power Curve'!$A$3:$E$47,5,TRUE))*Wind!$B$9)/1000</f>
        <v>6408.4842572557482</v>
      </c>
      <c r="D7631" s="23" t="s">
        <v>9</v>
      </c>
    </row>
    <row r="7632" spans="1:4" x14ac:dyDescent="0.35">
      <c r="A7632" s="4">
        <f>Climate285!F7659*((113.5/10)^0.12)</f>
        <v>10.997976575766566</v>
      </c>
      <c r="B7632" s="24">
        <f>VLOOKUP(A7632,'Wind - Power Curve'!$A$3:$B$47,2)*Wind!$B$9</f>
        <v>5968.8</v>
      </c>
      <c r="C7632">
        <f>(0.5*(A7632^3)*Wind!$B$11*Wind!$B$7*(VLOOKUP(A7632+0.5,'Wind - Power Curve'!$A$3:$E$47,5,TRUE))*Wind!$B$9)/1000</f>
        <v>6486.3192530419155</v>
      </c>
      <c r="D7632" s="23" t="s">
        <v>9</v>
      </c>
    </row>
    <row r="7633" spans="1:4" x14ac:dyDescent="0.35">
      <c r="A7633" s="4">
        <f>Climate285!F7660*((113.5/10)^0.12)</f>
        <v>10.872163043075552</v>
      </c>
      <c r="B7633" s="24">
        <f>VLOOKUP(A7633,'Wind - Power Curve'!$A$3:$B$47,2)*Wind!$B$9</f>
        <v>5968.8</v>
      </c>
      <c r="C7633">
        <f>(0.5*(A7633^3)*Wind!$B$11*Wind!$B$7*(VLOOKUP(A7633+0.5,'Wind - Power Curve'!$A$3:$E$47,5,TRUE))*Wind!$B$9)/1000</f>
        <v>6266.2514682228211</v>
      </c>
      <c r="D7633" s="23" t="s">
        <v>9</v>
      </c>
    </row>
    <row r="7634" spans="1:4" x14ac:dyDescent="0.35">
      <c r="A7634" s="4">
        <f>Climate285!F7661*((113.5/10)^0.12)</f>
        <v>10.77177990529017</v>
      </c>
      <c r="B7634" s="24">
        <f>VLOOKUP(A7634,'Wind - Power Curve'!$A$3:$B$47,2)*Wind!$B$9</f>
        <v>5968.8</v>
      </c>
      <c r="C7634">
        <f>(0.5*(A7634^3)*Wind!$B$11*Wind!$B$7*(VLOOKUP(A7634+0.5,'Wind - Power Curve'!$A$3:$E$47,5,TRUE))*Wind!$B$9)/1000</f>
        <v>6094.2794236442151</v>
      </c>
      <c r="D7634" s="23" t="s">
        <v>9</v>
      </c>
    </row>
    <row r="7635" spans="1:4" x14ac:dyDescent="0.35">
      <c r="A7635" s="4">
        <f>Climate285!F7662*((113.5/10)^0.12)</f>
        <v>10.782487439987277</v>
      </c>
      <c r="B7635" s="24">
        <f>VLOOKUP(A7635,'Wind - Power Curve'!$A$3:$B$47,2)*Wind!$B$9</f>
        <v>5968.8</v>
      </c>
      <c r="C7635">
        <f>(0.5*(A7635^3)*Wind!$B$11*Wind!$B$7*(VLOOKUP(A7635+0.5,'Wind - Power Curve'!$A$3:$E$47,5,TRUE))*Wind!$B$9)/1000</f>
        <v>6112.4712905311235</v>
      </c>
      <c r="D7635" s="23" t="s">
        <v>9</v>
      </c>
    </row>
    <row r="7636" spans="1:4" x14ac:dyDescent="0.35">
      <c r="A7636" s="4">
        <f>Climate285!F7663*((113.5/10)^0.12)</f>
        <v>11.09702127171481</v>
      </c>
      <c r="B7636" s="24">
        <f>VLOOKUP(A7636,'Wind - Power Curve'!$A$3:$B$47,2)*Wind!$B$9</f>
        <v>6489.9000000000005</v>
      </c>
      <c r="C7636">
        <f>(0.5*(A7636^3)*Wind!$B$11*Wind!$B$7*(VLOOKUP(A7636+0.5,'Wind - Power Curve'!$A$3:$E$47,5,TRUE))*Wind!$B$9)/1000</f>
        <v>6153.1262786176985</v>
      </c>
      <c r="D7636" s="23" t="s">
        <v>9</v>
      </c>
    </row>
    <row r="7637" spans="1:4" x14ac:dyDescent="0.35">
      <c r="A7637" s="4">
        <f>Climate285!F7664*((113.5/10)^0.12)</f>
        <v>11.15725115438604</v>
      </c>
      <c r="B7637" s="24">
        <f>VLOOKUP(A7637,'Wind - Power Curve'!$A$3:$B$47,2)*Wind!$B$9</f>
        <v>6489.9000000000005</v>
      </c>
      <c r="C7637">
        <f>(0.5*(A7637^3)*Wind!$B$11*Wind!$B$7*(VLOOKUP(A7637+0.5,'Wind - Power Curve'!$A$3:$E$47,5,TRUE))*Wind!$B$9)/1000</f>
        <v>6253.8606576805323</v>
      </c>
      <c r="D7637" s="23" t="s">
        <v>9</v>
      </c>
    </row>
    <row r="7638" spans="1:4" x14ac:dyDescent="0.35">
      <c r="A7638" s="4">
        <f>Climate285!F7665*((113.5/10)^0.12)</f>
        <v>11.070252434972042</v>
      </c>
      <c r="B7638" s="24">
        <f>VLOOKUP(A7638,'Wind - Power Curve'!$A$3:$B$47,2)*Wind!$B$9</f>
        <v>6489.9000000000005</v>
      </c>
      <c r="C7638">
        <f>(0.5*(A7638^3)*Wind!$B$11*Wind!$B$7*(VLOOKUP(A7638+0.5,'Wind - Power Curve'!$A$3:$E$47,5,TRUE))*Wind!$B$9)/1000</f>
        <v>6108.7048917508928</v>
      </c>
      <c r="D7638" s="23" t="s">
        <v>9</v>
      </c>
    </row>
    <row r="7639" spans="1:4" x14ac:dyDescent="0.35">
      <c r="A7639" s="4">
        <f>Climate285!F7666*((113.5/10)^0.12)</f>
        <v>10.975223064535212</v>
      </c>
      <c r="B7639" s="24">
        <f>VLOOKUP(A7639,'Wind - Power Curve'!$A$3:$B$47,2)*Wind!$B$9</f>
        <v>5968.8</v>
      </c>
      <c r="C7639">
        <f>(0.5*(A7639^3)*Wind!$B$11*Wind!$B$7*(VLOOKUP(A7639+0.5,'Wind - Power Curve'!$A$3:$E$47,5,TRUE))*Wind!$B$9)/1000</f>
        <v>6446.144205806957</v>
      </c>
      <c r="D7639" s="23" t="s">
        <v>9</v>
      </c>
    </row>
    <row r="7640" spans="1:4" x14ac:dyDescent="0.35">
      <c r="A7640" s="4">
        <f>Climate285!F7667*((113.5/10)^0.12)</f>
        <v>11.127805433968994</v>
      </c>
      <c r="B7640" s="24">
        <f>VLOOKUP(A7640,'Wind - Power Curve'!$A$3:$B$47,2)*Wind!$B$9</f>
        <v>6489.9000000000005</v>
      </c>
      <c r="C7640">
        <f>(0.5*(A7640^3)*Wind!$B$11*Wind!$B$7*(VLOOKUP(A7640+0.5,'Wind - Power Curve'!$A$3:$E$47,5,TRUE))*Wind!$B$9)/1000</f>
        <v>6204.4764881018145</v>
      </c>
      <c r="D7640" s="23" t="s">
        <v>9</v>
      </c>
    </row>
    <row r="7641" spans="1:4" x14ac:dyDescent="0.35">
      <c r="A7641" s="4">
        <f>Climate285!F7668*((113.5/10)^0.12)</f>
        <v>11.038129830880719</v>
      </c>
      <c r="B7641" s="24">
        <f>VLOOKUP(A7641,'Wind - Power Curve'!$A$3:$B$47,2)*Wind!$B$9</f>
        <v>6489.9000000000005</v>
      </c>
      <c r="C7641">
        <f>(0.5*(A7641^3)*Wind!$B$11*Wind!$B$7*(VLOOKUP(A7641+0.5,'Wind - Power Curve'!$A$3:$E$47,5,TRUE))*Wind!$B$9)/1000</f>
        <v>6055.6820723505325</v>
      </c>
      <c r="D7641" s="23" t="s">
        <v>9</v>
      </c>
    </row>
    <row r="7642" spans="1:4" x14ac:dyDescent="0.35">
      <c r="A7642" s="4">
        <f>Climate285!F7669*((113.5/10)^0.12)</f>
        <v>10.928377600235367</v>
      </c>
      <c r="B7642" s="24">
        <f>VLOOKUP(A7642,'Wind - Power Curve'!$A$3:$B$47,2)*Wind!$B$9</f>
        <v>5968.8</v>
      </c>
      <c r="C7642">
        <f>(0.5*(A7642^3)*Wind!$B$11*Wind!$B$7*(VLOOKUP(A7642+0.5,'Wind - Power Curve'!$A$3:$E$47,5,TRUE))*Wind!$B$9)/1000</f>
        <v>6363.9539279079318</v>
      </c>
      <c r="D7642" s="23" t="s">
        <v>9</v>
      </c>
    </row>
    <row r="7643" spans="1:4" x14ac:dyDescent="0.35">
      <c r="A7643" s="4">
        <f>Climate285!F7670*((113.5/10)^0.12)</f>
        <v>10.786502765498691</v>
      </c>
      <c r="B7643" s="24">
        <f>VLOOKUP(A7643,'Wind - Power Curve'!$A$3:$B$47,2)*Wind!$B$9</f>
        <v>5968.8</v>
      </c>
      <c r="C7643">
        <f>(0.5*(A7643^3)*Wind!$B$11*Wind!$B$7*(VLOOKUP(A7643+0.5,'Wind - Power Curve'!$A$3:$E$47,5,TRUE))*Wind!$B$9)/1000</f>
        <v>6119.3025629175472</v>
      </c>
      <c r="D7643" s="23" t="s">
        <v>9</v>
      </c>
    </row>
    <row r="7644" spans="1:4" x14ac:dyDescent="0.35">
      <c r="A7644" s="4">
        <f>Climate285!F7671*((113.5/10)^0.12)</f>
        <v>11.040806714554996</v>
      </c>
      <c r="B7644" s="24">
        <f>VLOOKUP(A7644,'Wind - Power Curve'!$A$3:$B$47,2)*Wind!$B$9</f>
        <v>6489.9000000000005</v>
      </c>
      <c r="C7644">
        <f>(0.5*(A7644^3)*Wind!$B$11*Wind!$B$7*(VLOOKUP(A7644+0.5,'Wind - Power Curve'!$A$3:$E$47,5,TRUE))*Wind!$B$9)/1000</f>
        <v>6060.0888753838071</v>
      </c>
      <c r="D7644" s="23" t="s">
        <v>9</v>
      </c>
    </row>
    <row r="7645" spans="1:4" x14ac:dyDescent="0.35">
      <c r="A7645" s="4">
        <f>Climate285!F7672*((113.5/10)^0.12)</f>
        <v>11.289756896262746</v>
      </c>
      <c r="B7645" s="24">
        <f>VLOOKUP(A7645,'Wind - Power Curve'!$A$3:$B$47,2)*Wind!$B$9</f>
        <v>6489.9000000000005</v>
      </c>
      <c r="C7645">
        <f>(0.5*(A7645^3)*Wind!$B$11*Wind!$B$7*(VLOOKUP(A7645+0.5,'Wind - Power Curve'!$A$3:$E$47,5,TRUE))*Wind!$B$9)/1000</f>
        <v>6479.3336367180173</v>
      </c>
      <c r="D7645" s="23" t="s">
        <v>9</v>
      </c>
    </row>
    <row r="7646" spans="1:4" x14ac:dyDescent="0.35">
      <c r="A7646" s="4">
        <f>Climate285!F7673*((113.5/10)^0.12)</f>
        <v>10.662027674644818</v>
      </c>
      <c r="B7646" s="24">
        <f>VLOOKUP(A7646,'Wind - Power Curve'!$A$3:$B$47,2)*Wind!$B$9</f>
        <v>5968.8</v>
      </c>
      <c r="C7646">
        <f>(0.5*(A7646^3)*Wind!$B$11*Wind!$B$7*(VLOOKUP(A7646+0.5,'Wind - Power Curve'!$A$3:$E$47,5,TRUE))*Wind!$B$9)/1000</f>
        <v>5909.8895700571102</v>
      </c>
      <c r="D7646" s="23" t="s">
        <v>9</v>
      </c>
    </row>
    <row r="7647" spans="1:4" x14ac:dyDescent="0.35">
      <c r="A7647" s="4">
        <f>Climate285!F7674*((113.5/10)^0.12)</f>
        <v>10.158773543880764</v>
      </c>
      <c r="B7647" s="24">
        <f>VLOOKUP(A7647,'Wind - Power Curve'!$A$3:$B$47,2)*Wind!$B$9</f>
        <v>5330.7</v>
      </c>
      <c r="C7647">
        <f>(0.5*(A7647^3)*Wind!$B$11*Wind!$B$7*(VLOOKUP(A7647+0.5,'Wind - Power Curve'!$A$3:$E$47,5,TRUE))*Wind!$B$9)/1000</f>
        <v>5405.588321026733</v>
      </c>
      <c r="D7647" s="23" t="s">
        <v>9</v>
      </c>
    </row>
    <row r="7648" spans="1:4" x14ac:dyDescent="0.35">
      <c r="A7648" s="4">
        <f>Climate285!F7675*((113.5/10)^0.12)</f>
        <v>9.8603010141988907</v>
      </c>
      <c r="B7648" s="24">
        <f>VLOOKUP(A7648,'Wind - Power Curve'!$A$3:$B$47,2)*Wind!$B$9</f>
        <v>4640.4000000000005</v>
      </c>
      <c r="C7648">
        <f>(0.5*(A7648^3)*Wind!$B$11*Wind!$B$7*(VLOOKUP(A7648+0.5,'Wind - Power Curve'!$A$3:$E$47,5,TRUE))*Wind!$B$9)/1000</f>
        <v>5110.3984389376237</v>
      </c>
      <c r="D7648" s="23" t="s">
        <v>9</v>
      </c>
    </row>
    <row r="7649" spans="1:4" x14ac:dyDescent="0.35">
      <c r="A7649" s="4">
        <f>Climate285!F7676*((113.5/10)^0.12)</f>
        <v>9.4708144395916047</v>
      </c>
      <c r="B7649" s="24">
        <f>VLOOKUP(A7649,'Wind - Power Curve'!$A$3:$B$47,2)*Wind!$B$9</f>
        <v>3954.6</v>
      </c>
      <c r="C7649">
        <f>(0.5*(A7649^3)*Wind!$B$11*Wind!$B$7*(VLOOKUP(A7649+0.5,'Wind - Power Curve'!$A$3:$E$47,5,TRUE))*Wind!$B$9)/1000</f>
        <v>4597.7630434175944</v>
      </c>
      <c r="D7649" s="23" t="s">
        <v>9</v>
      </c>
    </row>
    <row r="7650" spans="1:4" x14ac:dyDescent="0.35">
      <c r="A7650" s="4">
        <f>Climate285!F7677*((113.5/10)^0.12)</f>
        <v>9.5979664141197585</v>
      </c>
      <c r="B7650" s="24">
        <f>VLOOKUP(A7650,'Wind - Power Curve'!$A$3:$B$47,2)*Wind!$B$9</f>
        <v>4640.4000000000005</v>
      </c>
      <c r="C7650">
        <f>(0.5*(A7650^3)*Wind!$B$11*Wind!$B$7*(VLOOKUP(A7650+0.5,'Wind - Power Curve'!$A$3:$E$47,5,TRUE))*Wind!$B$9)/1000</f>
        <v>4713.2656662350646</v>
      </c>
      <c r="D7650" s="23" t="s">
        <v>9</v>
      </c>
    </row>
    <row r="7651" spans="1:4" x14ac:dyDescent="0.35">
      <c r="A7651" s="4">
        <f>Climate285!F7678*((113.5/10)^0.12)</f>
        <v>9.6943342263937247</v>
      </c>
      <c r="B7651" s="24">
        <f>VLOOKUP(A7651,'Wind - Power Curve'!$A$3:$B$47,2)*Wind!$B$9</f>
        <v>4640.4000000000005</v>
      </c>
      <c r="C7651">
        <f>(0.5*(A7651^3)*Wind!$B$11*Wind!$B$7*(VLOOKUP(A7651+0.5,'Wind - Power Curve'!$A$3:$E$47,5,TRUE))*Wind!$B$9)/1000</f>
        <v>4856.6656689583178</v>
      </c>
      <c r="D7651" s="23" t="s">
        <v>9</v>
      </c>
    </row>
    <row r="7652" spans="1:4" x14ac:dyDescent="0.35">
      <c r="A7652" s="4">
        <f>Climate285!F7679*((113.5/10)^0.12)</f>
        <v>9.3409855813891767</v>
      </c>
      <c r="B7652" s="24">
        <f>VLOOKUP(A7652,'Wind - Power Curve'!$A$3:$B$47,2)*Wind!$B$9</f>
        <v>3954.6</v>
      </c>
      <c r="C7652">
        <f>(0.5*(A7652^3)*Wind!$B$11*Wind!$B$7*(VLOOKUP(A7652+0.5,'Wind - Power Curve'!$A$3:$E$47,5,TRUE))*Wind!$B$9)/1000</f>
        <v>4411.2605230988265</v>
      </c>
      <c r="D7652" s="23" t="s">
        <v>9</v>
      </c>
    </row>
    <row r="7653" spans="1:4" x14ac:dyDescent="0.35">
      <c r="A7653" s="4">
        <f>Climate285!F7680*((113.5/10)^0.12)</f>
        <v>9.3557084415977005</v>
      </c>
      <c r="B7653" s="24">
        <f>VLOOKUP(A7653,'Wind - Power Curve'!$A$3:$B$47,2)*Wind!$B$9</f>
        <v>3954.6</v>
      </c>
      <c r="C7653">
        <f>(0.5*(A7653^3)*Wind!$B$11*Wind!$B$7*(VLOOKUP(A7653+0.5,'Wind - Power Curve'!$A$3:$E$47,5,TRUE))*Wind!$B$9)/1000</f>
        <v>4432.1519346917366</v>
      </c>
      <c r="D7653" s="23" t="s">
        <v>9</v>
      </c>
    </row>
    <row r="7654" spans="1:4" x14ac:dyDescent="0.35">
      <c r="A7654" s="4">
        <f>Climate285!F7681*((113.5/10)^0.12)</f>
        <v>9.3249242793435148</v>
      </c>
      <c r="B7654" s="24">
        <f>VLOOKUP(A7654,'Wind - Power Curve'!$A$3:$B$47,2)*Wind!$B$9</f>
        <v>3954.6</v>
      </c>
      <c r="C7654">
        <f>(0.5*(A7654^3)*Wind!$B$11*Wind!$B$7*(VLOOKUP(A7654+0.5,'Wind - Power Curve'!$A$3:$E$47,5,TRUE))*Wind!$B$9)/1000</f>
        <v>4388.5448792572379</v>
      </c>
      <c r="D7654" s="23" t="s">
        <v>9</v>
      </c>
    </row>
    <row r="7655" spans="1:4" x14ac:dyDescent="0.35">
      <c r="A7655" s="4">
        <f>Climate285!F7682*((113.5/10)^0.12)</f>
        <v>9.4212920916174827</v>
      </c>
      <c r="B7655" s="24">
        <f>VLOOKUP(A7655,'Wind - Power Curve'!$A$3:$B$47,2)*Wind!$B$9</f>
        <v>3954.6</v>
      </c>
      <c r="C7655">
        <f>(0.5*(A7655^3)*Wind!$B$11*Wind!$B$7*(VLOOKUP(A7655+0.5,'Wind - Power Curve'!$A$3:$E$47,5,TRUE))*Wind!$B$9)/1000</f>
        <v>4526.0151986962119</v>
      </c>
      <c r="D7655" s="23" t="s">
        <v>9</v>
      </c>
    </row>
    <row r="7656" spans="1:4" x14ac:dyDescent="0.35">
      <c r="A7656" s="4">
        <f>Climate285!F7683*((113.5/10)^0.12)</f>
        <v>9.3061860936235767</v>
      </c>
      <c r="B7656" s="24">
        <f>VLOOKUP(A7656,'Wind - Power Curve'!$A$3:$B$47,2)*Wind!$B$9</f>
        <v>3954.6</v>
      </c>
      <c r="C7656">
        <f>(0.5*(A7656^3)*Wind!$B$11*Wind!$B$7*(VLOOKUP(A7656+0.5,'Wind - Power Curve'!$A$3:$E$47,5,TRUE))*Wind!$B$9)/1000</f>
        <v>4362.1420158790643</v>
      </c>
      <c r="D7656" s="23" t="s">
        <v>9</v>
      </c>
    </row>
    <row r="7657" spans="1:4" x14ac:dyDescent="0.35">
      <c r="A7657" s="4">
        <f>Climate285!F7684*((113.5/10)^0.12)</f>
        <v>8.8618234036936148</v>
      </c>
      <c r="B7657" s="24">
        <f>VLOOKUP(A7657,'Wind - Power Curve'!$A$3:$B$47,2)*Wind!$B$9</f>
        <v>3314.7000000000003</v>
      </c>
      <c r="C7657">
        <f>(0.5*(A7657^3)*Wind!$B$11*Wind!$B$7*(VLOOKUP(A7657+0.5,'Wind - Power Curve'!$A$3:$E$47,5,TRUE))*Wind!$B$9)/1000</f>
        <v>3775.237754106161</v>
      </c>
      <c r="D7657" s="23" t="s">
        <v>9</v>
      </c>
    </row>
    <row r="7658" spans="1:4" x14ac:dyDescent="0.35">
      <c r="A7658" s="4">
        <f>Climate285!F7685*((113.5/10)^0.12)</f>
        <v>9.1134504690756426</v>
      </c>
      <c r="B7658" s="24">
        <f>VLOOKUP(A7658,'Wind - Power Curve'!$A$3:$B$47,2)*Wind!$B$9</f>
        <v>3954.6</v>
      </c>
      <c r="C7658">
        <f>(0.5*(A7658^3)*Wind!$B$11*Wind!$B$7*(VLOOKUP(A7658+0.5,'Wind - Power Curve'!$A$3:$E$47,5,TRUE))*Wind!$B$9)/1000</f>
        <v>4096.6901242723643</v>
      </c>
      <c r="D7658" s="23" t="s">
        <v>9</v>
      </c>
    </row>
    <row r="7659" spans="1:4" x14ac:dyDescent="0.35">
      <c r="A7659" s="4">
        <f>Climate285!F7686*((113.5/10)^0.12)</f>
        <v>9.1121120272385028</v>
      </c>
      <c r="B7659" s="24">
        <f>VLOOKUP(A7659,'Wind - Power Curve'!$A$3:$B$47,2)*Wind!$B$9</f>
        <v>3954.6</v>
      </c>
      <c r="C7659">
        <f>(0.5*(A7659^3)*Wind!$B$11*Wind!$B$7*(VLOOKUP(A7659+0.5,'Wind - Power Curve'!$A$3:$E$47,5,TRUE))*Wind!$B$9)/1000</f>
        <v>4094.885414992465</v>
      </c>
      <c r="D7659" s="23" t="s">
        <v>9</v>
      </c>
    </row>
    <row r="7660" spans="1:4" x14ac:dyDescent="0.35">
      <c r="A7660" s="4">
        <f>Climate285!F7687*((113.5/10)^0.12)</f>
        <v>8.6088578964744507</v>
      </c>
      <c r="B7660" s="24">
        <f>VLOOKUP(A7660,'Wind - Power Curve'!$A$3:$B$47,2)*Wind!$B$9</f>
        <v>3314.7000000000003</v>
      </c>
      <c r="C7660">
        <f>(0.5*(A7660^3)*Wind!$B$11*Wind!$B$7*(VLOOKUP(A7660+0.5,'Wind - Power Curve'!$A$3:$E$47,5,TRUE))*Wind!$B$9)/1000</f>
        <v>3461.0801060717195</v>
      </c>
      <c r="D7660" s="23" t="s">
        <v>9</v>
      </c>
    </row>
    <row r="7661" spans="1:4" x14ac:dyDescent="0.35">
      <c r="A7661" s="4">
        <f>Climate285!F7688*((113.5/10)^0.12)</f>
        <v>8.2140175545186089</v>
      </c>
      <c r="B7661" s="24">
        <f>VLOOKUP(A7661,'Wind - Power Curve'!$A$3:$B$47,2)*Wind!$B$9</f>
        <v>2737.8</v>
      </c>
      <c r="C7661">
        <f>(0.5*(A7661^3)*Wind!$B$11*Wind!$B$7*(VLOOKUP(A7661+0.5,'Wind - Power Curve'!$A$3:$E$47,5,TRUE))*Wind!$B$9)/1000</f>
        <v>2991.2611547228553</v>
      </c>
      <c r="D7661" s="23" t="s">
        <v>9</v>
      </c>
    </row>
    <row r="7662" spans="1:4" x14ac:dyDescent="0.35">
      <c r="A7662" s="4">
        <f>Climate285!F7689*((113.5/10)^0.12)</f>
        <v>8.3184160178154087</v>
      </c>
      <c r="B7662" s="24">
        <f>VLOOKUP(A7662,'Wind - Power Curve'!$A$3:$B$47,2)*Wind!$B$9</f>
        <v>2737.8</v>
      </c>
      <c r="C7662">
        <f>(0.5*(A7662^3)*Wind!$B$11*Wind!$B$7*(VLOOKUP(A7662+0.5,'Wind - Power Curve'!$A$3:$E$47,5,TRUE))*Wind!$B$9)/1000</f>
        <v>3106.7718415054624</v>
      </c>
      <c r="D7662" s="23" t="s">
        <v>9</v>
      </c>
    </row>
    <row r="7663" spans="1:4" x14ac:dyDescent="0.35">
      <c r="A7663" s="4">
        <f>Climate285!F7690*((113.5/10)^0.12)</f>
        <v>8.8979613332963527</v>
      </c>
      <c r="B7663" s="24">
        <f>VLOOKUP(A7663,'Wind - Power Curve'!$A$3:$B$47,2)*Wind!$B$9</f>
        <v>3314.7000000000003</v>
      </c>
      <c r="C7663">
        <f>(0.5*(A7663^3)*Wind!$B$11*Wind!$B$7*(VLOOKUP(A7663+0.5,'Wind - Power Curve'!$A$3:$E$47,5,TRUE))*Wind!$B$9)/1000</f>
        <v>3821.6118610251888</v>
      </c>
      <c r="D7663" s="23" t="s">
        <v>9</v>
      </c>
    </row>
    <row r="7664" spans="1:4" x14ac:dyDescent="0.35">
      <c r="A7664" s="4">
        <f>Climate285!F7691*((113.5/10)^0.12)</f>
        <v>9.3168936283206847</v>
      </c>
      <c r="B7664" s="24">
        <f>VLOOKUP(A7664,'Wind - Power Curve'!$A$3:$B$47,2)*Wind!$B$9</f>
        <v>3954.6</v>
      </c>
      <c r="C7664">
        <f>(0.5*(A7664^3)*Wind!$B$11*Wind!$B$7*(VLOOKUP(A7664+0.5,'Wind - Power Curve'!$A$3:$E$47,5,TRUE))*Wind!$B$9)/1000</f>
        <v>4377.2163594257163</v>
      </c>
      <c r="D7664" s="23" t="s">
        <v>9</v>
      </c>
    </row>
    <row r="7665" spans="1:4" x14ac:dyDescent="0.35">
      <c r="A7665" s="4">
        <f>Climate285!F7692*((113.5/10)^0.12)</f>
        <v>9.7211030631364945</v>
      </c>
      <c r="B7665" s="24">
        <f>VLOOKUP(A7665,'Wind - Power Curve'!$A$3:$B$47,2)*Wind!$B$9</f>
        <v>4640.4000000000005</v>
      </c>
      <c r="C7665">
        <f>(0.5*(A7665^3)*Wind!$B$11*Wind!$B$7*(VLOOKUP(A7665+0.5,'Wind - Power Curve'!$A$3:$E$47,5,TRUE))*Wind!$B$9)/1000</f>
        <v>4897.0088029562166</v>
      </c>
      <c r="D7665" s="23" t="s">
        <v>9</v>
      </c>
    </row>
    <row r="7666" spans="1:4" x14ac:dyDescent="0.35">
      <c r="A7666" s="4">
        <f>Climate285!F7693*((113.5/10)^0.12)</f>
        <v>9.7291337141593246</v>
      </c>
      <c r="B7666" s="24">
        <f>VLOOKUP(A7666,'Wind - Power Curve'!$A$3:$B$47,2)*Wind!$B$9</f>
        <v>4640.4000000000005</v>
      </c>
      <c r="C7666">
        <f>(0.5*(A7666^3)*Wind!$B$11*Wind!$B$7*(VLOOKUP(A7666+0.5,'Wind - Power Curve'!$A$3:$E$47,5,TRUE))*Wind!$B$9)/1000</f>
        <v>4909.155160725697</v>
      </c>
      <c r="D7666" s="23" t="s">
        <v>9</v>
      </c>
    </row>
    <row r="7667" spans="1:4" x14ac:dyDescent="0.35">
      <c r="A7667" s="4">
        <f>Climate285!F7694*((113.5/10)^0.12)</f>
        <v>10.091851452023842</v>
      </c>
      <c r="B7667" s="24">
        <f>VLOOKUP(A7667,'Wind - Power Curve'!$A$3:$B$47,2)*Wind!$B$9</f>
        <v>5330.7</v>
      </c>
      <c r="C7667">
        <f>(0.5*(A7667^3)*Wind!$B$11*Wind!$B$7*(VLOOKUP(A7667+0.5,'Wind - Power Curve'!$A$3:$E$47,5,TRUE))*Wind!$B$9)/1000</f>
        <v>5299.4607206385608</v>
      </c>
      <c r="D7667" s="23" t="s">
        <v>9</v>
      </c>
    </row>
    <row r="7668" spans="1:4" x14ac:dyDescent="0.35">
      <c r="A7668" s="4">
        <f>Climate285!F7695*((113.5/10)^0.12)</f>
        <v>10.482676468468267</v>
      </c>
      <c r="B7668" s="24">
        <f>VLOOKUP(A7668,'Wind - Power Curve'!$A$3:$B$47,2)*Wind!$B$9</f>
        <v>5330.7</v>
      </c>
      <c r="C7668">
        <f>(0.5*(A7668^3)*Wind!$B$11*Wind!$B$7*(VLOOKUP(A7668+0.5,'Wind - Power Curve'!$A$3:$E$47,5,TRUE))*Wind!$B$9)/1000</f>
        <v>5939.3056593882602</v>
      </c>
      <c r="D7668" s="23" t="s">
        <v>9</v>
      </c>
    </row>
    <row r="7669" spans="1:4" x14ac:dyDescent="0.35">
      <c r="A7669" s="4">
        <f>Climate285!F7696*((113.5/10)^0.12)</f>
        <v>10.217664984714856</v>
      </c>
      <c r="B7669" s="24">
        <f>VLOOKUP(A7669,'Wind - Power Curve'!$A$3:$B$47,2)*Wind!$B$9</f>
        <v>5330.7</v>
      </c>
      <c r="C7669">
        <f>(0.5*(A7669^3)*Wind!$B$11*Wind!$B$7*(VLOOKUP(A7669+0.5,'Wind - Power Curve'!$A$3:$E$47,5,TRUE))*Wind!$B$9)/1000</f>
        <v>5500.1445926617134</v>
      </c>
      <c r="D7669" s="23" t="s">
        <v>9</v>
      </c>
    </row>
    <row r="7670" spans="1:4" x14ac:dyDescent="0.35">
      <c r="A7670" s="4">
        <f>Climate285!F7697*((113.5/10)^0.12)</f>
        <v>10.225695635737685</v>
      </c>
      <c r="B7670" s="24">
        <f>VLOOKUP(A7670,'Wind - Power Curve'!$A$3:$B$47,2)*Wind!$B$9</f>
        <v>5330.7</v>
      </c>
      <c r="C7670">
        <f>(0.5*(A7670^3)*Wind!$B$11*Wind!$B$7*(VLOOKUP(A7670+0.5,'Wind - Power Curve'!$A$3:$E$47,5,TRUE))*Wind!$B$9)/1000</f>
        <v>5513.1234287761145</v>
      </c>
      <c r="D7670" s="23" t="s">
        <v>9</v>
      </c>
    </row>
    <row r="7671" spans="1:4" x14ac:dyDescent="0.35">
      <c r="A7671" s="4">
        <f>Climate285!F7698*((113.5/10)^0.12)</f>
        <v>10.016898709144089</v>
      </c>
      <c r="B7671" s="24">
        <f>VLOOKUP(A7671,'Wind - Power Curve'!$A$3:$B$47,2)*Wind!$B$9</f>
        <v>5330.7</v>
      </c>
      <c r="C7671">
        <f>(0.5*(A7671^3)*Wind!$B$11*Wind!$B$7*(VLOOKUP(A7671+0.5,'Wind - Power Curve'!$A$3:$E$47,5,TRUE))*Wind!$B$9)/1000</f>
        <v>5182.2573527714385</v>
      </c>
      <c r="D7671" s="23" t="s">
        <v>9</v>
      </c>
    </row>
    <row r="7672" spans="1:4" x14ac:dyDescent="0.35">
      <c r="A7672" s="4">
        <f>Climate285!F7699*((113.5/10)^0.12)</f>
        <v>9.8750238744074146</v>
      </c>
      <c r="B7672" s="24">
        <f>VLOOKUP(A7672,'Wind - Power Curve'!$A$3:$B$47,2)*Wind!$B$9</f>
        <v>4640.4000000000005</v>
      </c>
      <c r="C7672">
        <f>(0.5*(A7672^3)*Wind!$B$11*Wind!$B$7*(VLOOKUP(A7672+0.5,'Wind - Power Curve'!$A$3:$E$47,5,TRUE))*Wind!$B$9)/1000</f>
        <v>5133.3243358435338</v>
      </c>
      <c r="D7672" s="23" t="s">
        <v>9</v>
      </c>
    </row>
    <row r="7673" spans="1:4" x14ac:dyDescent="0.35">
      <c r="A7673" s="4">
        <f>Climate285!F7700*((113.5/10)^0.12)</f>
        <v>10.251126030643317</v>
      </c>
      <c r="B7673" s="24">
        <f>VLOOKUP(A7673,'Wind - Power Curve'!$A$3:$B$47,2)*Wind!$B$9</f>
        <v>5330.7</v>
      </c>
      <c r="C7673">
        <f>(0.5*(A7673^3)*Wind!$B$11*Wind!$B$7*(VLOOKUP(A7673+0.5,'Wind - Power Curve'!$A$3:$E$47,5,TRUE))*Wind!$B$9)/1000</f>
        <v>5554.3577468625936</v>
      </c>
      <c r="D7673" s="23" t="s">
        <v>9</v>
      </c>
    </row>
    <row r="7674" spans="1:4" x14ac:dyDescent="0.35">
      <c r="A7674" s="4">
        <f>Climate285!F7701*((113.5/10)^0.12)</f>
        <v>10.40236995823996</v>
      </c>
      <c r="B7674" s="24">
        <f>VLOOKUP(A7674,'Wind - Power Curve'!$A$3:$B$47,2)*Wind!$B$9</f>
        <v>5330.7</v>
      </c>
      <c r="C7674">
        <f>(0.5*(A7674^3)*Wind!$B$11*Wind!$B$7*(VLOOKUP(A7674+0.5,'Wind - Power Curve'!$A$3:$E$47,5,TRUE))*Wind!$B$9)/1000</f>
        <v>5803.8478096364697</v>
      </c>
      <c r="D7674" s="23" t="s">
        <v>9</v>
      </c>
    </row>
    <row r="7675" spans="1:4" x14ac:dyDescent="0.35">
      <c r="A7675" s="4">
        <f>Climate285!F7702*((113.5/10)^0.12)</f>
        <v>10.584398048090788</v>
      </c>
      <c r="B7675" s="24">
        <f>VLOOKUP(A7675,'Wind - Power Curve'!$A$3:$B$47,2)*Wind!$B$9</f>
        <v>5968.8</v>
      </c>
      <c r="C7675">
        <f>(0.5*(A7675^3)*Wind!$B$11*Wind!$B$7*(VLOOKUP(A7675+0.5,'Wind - Power Curve'!$A$3:$E$47,5,TRUE))*Wind!$B$9)/1000</f>
        <v>5781.7384515170261</v>
      </c>
      <c r="D7675" s="23" t="s">
        <v>9</v>
      </c>
    </row>
    <row r="7676" spans="1:4" x14ac:dyDescent="0.35">
      <c r="A7676" s="4">
        <f>Climate285!F7703*((113.5/10)^0.12)</f>
        <v>10.617859094019249</v>
      </c>
      <c r="B7676" s="24">
        <f>VLOOKUP(A7676,'Wind - Power Curve'!$A$3:$B$47,2)*Wind!$B$9</f>
        <v>5968.8</v>
      </c>
      <c r="C7676">
        <f>(0.5*(A7676^3)*Wind!$B$11*Wind!$B$7*(VLOOKUP(A7676+0.5,'Wind - Power Curve'!$A$3:$E$47,5,TRUE))*Wind!$B$9)/1000</f>
        <v>5836.7463787164788</v>
      </c>
      <c r="D7676" s="23" t="s">
        <v>9</v>
      </c>
    </row>
    <row r="7677" spans="1:4" x14ac:dyDescent="0.35">
      <c r="A7677" s="4">
        <f>Climate285!F7704*((113.5/10)^0.12)</f>
        <v>10.592428699113619</v>
      </c>
      <c r="B7677" s="24">
        <f>VLOOKUP(A7677,'Wind - Power Curve'!$A$3:$B$47,2)*Wind!$B$9</f>
        <v>5968.8</v>
      </c>
      <c r="C7677">
        <f>(0.5*(A7677^3)*Wind!$B$11*Wind!$B$7*(VLOOKUP(A7677+0.5,'Wind - Power Curve'!$A$3:$E$47,5,TRUE))*Wind!$B$9)/1000</f>
        <v>5794.9086935028618</v>
      </c>
      <c r="D7677" s="23" t="s">
        <v>9</v>
      </c>
    </row>
    <row r="7678" spans="1:4" x14ac:dyDescent="0.35">
      <c r="A7678" s="4">
        <f>Climate285!F7705*((113.5/10)^0.12)</f>
        <v>10.049021313235412</v>
      </c>
      <c r="B7678" s="24">
        <f>VLOOKUP(A7678,'Wind - Power Curve'!$A$3:$B$47,2)*Wind!$B$9</f>
        <v>5330.7</v>
      </c>
      <c r="C7678">
        <f>(0.5*(A7678^3)*Wind!$B$11*Wind!$B$7*(VLOOKUP(A7678+0.5,'Wind - Power Curve'!$A$3:$E$47,5,TRUE))*Wind!$B$9)/1000</f>
        <v>5232.2734341671321</v>
      </c>
      <c r="D7678" s="23" t="s">
        <v>9</v>
      </c>
    </row>
    <row r="7679" spans="1:4" x14ac:dyDescent="0.35">
      <c r="A7679" s="4">
        <f>Climate285!F7706*((113.5/10)^0.12)</f>
        <v>9.8228246427590165</v>
      </c>
      <c r="B7679" s="24">
        <f>VLOOKUP(A7679,'Wind - Power Curve'!$A$3:$B$47,2)*Wind!$B$9</f>
        <v>4640.4000000000005</v>
      </c>
      <c r="C7679">
        <f>(0.5*(A7679^3)*Wind!$B$11*Wind!$B$7*(VLOOKUP(A7679+0.5,'Wind - Power Curve'!$A$3:$E$47,5,TRUE))*Wind!$B$9)/1000</f>
        <v>5052.3498462858379</v>
      </c>
      <c r="D7679" s="23" t="s">
        <v>9</v>
      </c>
    </row>
    <row r="7680" spans="1:4" x14ac:dyDescent="0.35">
      <c r="A7680" s="4">
        <f>Climate285!F7707*((113.5/10)^0.12)</f>
        <v>9.9994989652612887</v>
      </c>
      <c r="B7680" s="24">
        <f>VLOOKUP(A7680,'Wind - Power Curve'!$A$3:$B$47,2)*Wind!$B$9</f>
        <v>4640.4000000000005</v>
      </c>
      <c r="C7680">
        <f>(0.5*(A7680^3)*Wind!$B$11*Wind!$B$7*(VLOOKUP(A7680+0.5,'Wind - Power Curve'!$A$3:$E$47,5,TRUE))*Wind!$B$9)/1000</f>
        <v>5329.8987803807322</v>
      </c>
      <c r="D7680" s="23" t="s">
        <v>9</v>
      </c>
    </row>
    <row r="7681" spans="1:4" x14ac:dyDescent="0.35">
      <c r="A7681" s="4">
        <f>Climate285!F7708*((113.5/10)^0.12)</f>
        <v>10.133343148975133</v>
      </c>
      <c r="B7681" s="24">
        <f>VLOOKUP(A7681,'Wind - Power Curve'!$A$3:$B$47,2)*Wind!$B$9</f>
        <v>5330.7</v>
      </c>
      <c r="C7681">
        <f>(0.5*(A7681^3)*Wind!$B$11*Wind!$B$7*(VLOOKUP(A7681+0.5,'Wind - Power Curve'!$A$3:$E$47,5,TRUE))*Wind!$B$9)/1000</f>
        <v>5365.0945309495519</v>
      </c>
      <c r="D7681" s="23" t="s">
        <v>9</v>
      </c>
    </row>
    <row r="7682" spans="1:4" x14ac:dyDescent="0.35">
      <c r="A7682" s="4">
        <f>Climate285!F7709*((113.5/10)^0.12)</f>
        <v>10.034298453026889</v>
      </c>
      <c r="B7682" s="24">
        <f>VLOOKUP(A7682,'Wind - Power Curve'!$A$3:$B$47,2)*Wind!$B$9</f>
        <v>5330.7</v>
      </c>
      <c r="C7682">
        <f>(0.5*(A7682^3)*Wind!$B$11*Wind!$B$7*(VLOOKUP(A7682+0.5,'Wind - Power Curve'!$A$3:$E$47,5,TRUE))*Wind!$B$9)/1000</f>
        <v>5209.3096389255452</v>
      </c>
      <c r="D7682" s="23" t="s">
        <v>9</v>
      </c>
    </row>
    <row r="7683" spans="1:4" x14ac:dyDescent="0.35">
      <c r="A7683" s="4">
        <f>Climate285!F7710*((113.5/10)^0.12)</f>
        <v>10.091851452023842</v>
      </c>
      <c r="B7683" s="24">
        <f>VLOOKUP(A7683,'Wind - Power Curve'!$A$3:$B$47,2)*Wind!$B$9</f>
        <v>5330.7</v>
      </c>
      <c r="C7683">
        <f>(0.5*(A7683^3)*Wind!$B$11*Wind!$B$7*(VLOOKUP(A7683+0.5,'Wind - Power Curve'!$A$3:$E$47,5,TRUE))*Wind!$B$9)/1000</f>
        <v>5299.4607206385608</v>
      </c>
      <c r="D7683" s="23" t="s">
        <v>9</v>
      </c>
    </row>
    <row r="7684" spans="1:4" x14ac:dyDescent="0.35">
      <c r="A7684" s="4">
        <f>Climate285!F7711*((113.5/10)^0.12)</f>
        <v>10.057051964258243</v>
      </c>
      <c r="B7684" s="24">
        <f>VLOOKUP(A7684,'Wind - Power Curve'!$A$3:$B$47,2)*Wind!$B$9</f>
        <v>5330.7</v>
      </c>
      <c r="C7684">
        <f>(0.5*(A7684^3)*Wind!$B$11*Wind!$B$7*(VLOOKUP(A7684+0.5,'Wind - Power Curve'!$A$3:$E$47,5,TRUE))*Wind!$B$9)/1000</f>
        <v>5244.827537299725</v>
      </c>
      <c r="D7684" s="23" t="s">
        <v>9</v>
      </c>
    </row>
    <row r="7685" spans="1:4" x14ac:dyDescent="0.35">
      <c r="A7685" s="4">
        <f>Climate285!F7712*((113.5/10)^0.12)</f>
        <v>9.7358259233450166</v>
      </c>
      <c r="B7685" s="24">
        <f>VLOOKUP(A7685,'Wind - Power Curve'!$A$3:$B$47,2)*Wind!$B$9</f>
        <v>4640.4000000000005</v>
      </c>
      <c r="C7685">
        <f>(0.5*(A7685^3)*Wind!$B$11*Wind!$B$7*(VLOOKUP(A7685+0.5,'Wind - Power Curve'!$A$3:$E$47,5,TRUE))*Wind!$B$9)/1000</f>
        <v>4919.2924548027422</v>
      </c>
      <c r="D7685" s="23" t="s">
        <v>9</v>
      </c>
    </row>
    <row r="7686" spans="1:4" x14ac:dyDescent="0.35">
      <c r="A7686" s="4">
        <f>Climate285!F7713*((113.5/10)^0.12)</f>
        <v>9.7518872253906768</v>
      </c>
      <c r="B7686" s="24">
        <f>VLOOKUP(A7686,'Wind - Power Curve'!$A$3:$B$47,2)*Wind!$B$9</f>
        <v>4640.4000000000005</v>
      </c>
      <c r="C7686">
        <f>(0.5*(A7686^3)*Wind!$B$11*Wind!$B$7*(VLOOKUP(A7686+0.5,'Wind - Power Curve'!$A$3:$E$47,5,TRUE))*Wind!$B$9)/1000</f>
        <v>4943.6788782114127</v>
      </c>
      <c r="D7686" s="23" t="s">
        <v>9</v>
      </c>
    </row>
    <row r="7687" spans="1:4" x14ac:dyDescent="0.35">
      <c r="A7687" s="4">
        <f>Climate285!F7714*((113.5/10)^0.12)</f>
        <v>9.8362090611304005</v>
      </c>
      <c r="B7687" s="24">
        <f>VLOOKUP(A7687,'Wind - Power Curve'!$A$3:$B$47,2)*Wind!$B$9</f>
        <v>4640.4000000000005</v>
      </c>
      <c r="C7687">
        <f>(0.5*(A7687^3)*Wind!$B$11*Wind!$B$7*(VLOOKUP(A7687+0.5,'Wind - Power Curve'!$A$3:$E$47,5,TRUE))*Wind!$B$9)/1000</f>
        <v>5073.0307451333611</v>
      </c>
      <c r="D7687" s="23" t="s">
        <v>9</v>
      </c>
    </row>
    <row r="7688" spans="1:4" x14ac:dyDescent="0.35">
      <c r="A7688" s="4">
        <f>Climate285!F7715*((113.5/10)^0.12)</f>
        <v>9.5926126467712027</v>
      </c>
      <c r="B7688" s="24">
        <f>VLOOKUP(A7688,'Wind - Power Curve'!$A$3:$B$47,2)*Wind!$B$9</f>
        <v>4640.4000000000005</v>
      </c>
      <c r="C7688">
        <f>(0.5*(A7688^3)*Wind!$B$11*Wind!$B$7*(VLOOKUP(A7688+0.5,'Wind - Power Curve'!$A$3:$E$47,5,TRUE))*Wind!$B$9)/1000</f>
        <v>4705.3828542119136</v>
      </c>
      <c r="D7688" s="23" t="s">
        <v>9</v>
      </c>
    </row>
    <row r="7689" spans="1:4" x14ac:dyDescent="0.35">
      <c r="A7689" s="4">
        <f>Climate285!F7716*((113.5/10)^0.12)</f>
        <v>9.9432844081014746</v>
      </c>
      <c r="B7689" s="24">
        <f>VLOOKUP(A7689,'Wind - Power Curve'!$A$3:$B$47,2)*Wind!$B$9</f>
        <v>4640.4000000000005</v>
      </c>
      <c r="C7689">
        <f>(0.5*(A7689^3)*Wind!$B$11*Wind!$B$7*(VLOOKUP(A7689+0.5,'Wind - Power Curve'!$A$3:$E$47,5,TRUE))*Wind!$B$9)/1000</f>
        <v>5240.5132969976876</v>
      </c>
      <c r="D7689" s="23" t="s">
        <v>9</v>
      </c>
    </row>
    <row r="7690" spans="1:4" x14ac:dyDescent="0.35">
      <c r="A7690" s="4">
        <f>Climate285!F7717*((113.5/10)^0.12)</f>
        <v>9.8991158274759066</v>
      </c>
      <c r="B7690" s="24">
        <f>VLOOKUP(A7690,'Wind - Power Curve'!$A$3:$B$47,2)*Wind!$B$9</f>
        <v>4640.4000000000005</v>
      </c>
      <c r="C7690">
        <f>(0.5*(A7690^3)*Wind!$B$11*Wind!$B$7*(VLOOKUP(A7690+0.5,'Wind - Power Curve'!$A$3:$E$47,5,TRUE))*Wind!$B$9)/1000</f>
        <v>5170.9871636769603</v>
      </c>
      <c r="D7690" s="23" t="s">
        <v>9</v>
      </c>
    </row>
    <row r="7691" spans="1:4" x14ac:dyDescent="0.35">
      <c r="A7691" s="4">
        <f>Climate285!F7718*((113.5/10)^0.12)</f>
        <v>9.8482550376646447</v>
      </c>
      <c r="B7691" s="24">
        <f>VLOOKUP(A7691,'Wind - Power Curve'!$A$3:$B$47,2)*Wind!$B$9</f>
        <v>4640.4000000000005</v>
      </c>
      <c r="C7691">
        <f>(0.5*(A7691^3)*Wind!$B$11*Wind!$B$7*(VLOOKUP(A7691+0.5,'Wind - Power Curve'!$A$3:$E$47,5,TRUE))*Wind!$B$9)/1000</f>
        <v>5091.6917387413541</v>
      </c>
      <c r="D7691" s="23" t="s">
        <v>9</v>
      </c>
    </row>
    <row r="7692" spans="1:4" x14ac:dyDescent="0.35">
      <c r="A7692" s="4">
        <f>Climate285!F7719*((113.5/10)^0.12)</f>
        <v>10.065082615281073</v>
      </c>
      <c r="B7692" s="24">
        <f>VLOOKUP(A7692,'Wind - Power Curve'!$A$3:$B$47,2)*Wind!$B$9</f>
        <v>5330.7</v>
      </c>
      <c r="C7692">
        <f>(0.5*(A7692^3)*Wind!$B$11*Wind!$B$7*(VLOOKUP(A7692+0.5,'Wind - Power Curve'!$A$3:$E$47,5,TRUE))*Wind!$B$9)/1000</f>
        <v>5257.4017055902214</v>
      </c>
      <c r="D7692" s="23" t="s">
        <v>9</v>
      </c>
    </row>
    <row r="7693" spans="1:4" x14ac:dyDescent="0.35">
      <c r="A7693" s="4">
        <f>Climate285!F7720*((113.5/10)^0.12)</f>
        <v>10.004852732609843</v>
      </c>
      <c r="B7693" s="24">
        <f>VLOOKUP(A7693,'Wind - Power Curve'!$A$3:$B$47,2)*Wind!$B$9</f>
        <v>5330.7</v>
      </c>
      <c r="C7693">
        <f>(0.5*(A7693^3)*Wind!$B$11*Wind!$B$7*(VLOOKUP(A7693+0.5,'Wind - Power Curve'!$A$3:$E$47,5,TRUE))*Wind!$B$9)/1000</f>
        <v>5163.5838156425343</v>
      </c>
      <c r="D7693" s="23" t="s">
        <v>9</v>
      </c>
    </row>
    <row r="7694" spans="1:4" x14ac:dyDescent="0.35">
      <c r="A7694" s="4">
        <f>Climate285!F7721*((113.5/10)^0.12)</f>
        <v>9.8777007580816907</v>
      </c>
      <c r="B7694" s="24">
        <f>VLOOKUP(A7694,'Wind - Power Curve'!$A$3:$B$47,2)*Wind!$B$9</f>
        <v>4640.4000000000005</v>
      </c>
      <c r="C7694">
        <f>(0.5*(A7694^3)*Wind!$B$11*Wind!$B$7*(VLOOKUP(A7694+0.5,'Wind - Power Curve'!$A$3:$E$47,5,TRUE))*Wind!$B$9)/1000</f>
        <v>5137.5000333091011</v>
      </c>
      <c r="D7694" s="23" t="s">
        <v>9</v>
      </c>
    </row>
    <row r="7695" spans="1:4" x14ac:dyDescent="0.35">
      <c r="A7695" s="4">
        <f>Climate285!F7722*((113.5/10)^0.12)</f>
        <v>10.180188613274979</v>
      </c>
      <c r="B7695" s="24">
        <f>VLOOKUP(A7695,'Wind - Power Curve'!$A$3:$B$47,2)*Wind!$B$9</f>
        <v>5330.7</v>
      </c>
      <c r="C7695">
        <f>(0.5*(A7695^3)*Wind!$B$11*Wind!$B$7*(VLOOKUP(A7695+0.5,'Wind - Power Curve'!$A$3:$E$47,5,TRUE))*Wind!$B$9)/1000</f>
        <v>5439.8459748308487</v>
      </c>
      <c r="D7695" s="23" t="s">
        <v>9</v>
      </c>
    </row>
    <row r="7696" spans="1:4" x14ac:dyDescent="0.35">
      <c r="A7696" s="4">
        <f>Climate285!F7723*((113.5/10)^0.12)</f>
        <v>10.272541100037531</v>
      </c>
      <c r="B7696" s="24">
        <f>VLOOKUP(A7696,'Wind - Power Curve'!$A$3:$B$47,2)*Wind!$B$9</f>
        <v>5330.7</v>
      </c>
      <c r="C7696">
        <f>(0.5*(A7696^3)*Wind!$B$11*Wind!$B$7*(VLOOKUP(A7696+0.5,'Wind - Power Curve'!$A$3:$E$47,5,TRUE))*Wind!$B$9)/1000</f>
        <v>5589.2404362992593</v>
      </c>
      <c r="D7696" s="23" t="s">
        <v>9</v>
      </c>
    </row>
    <row r="7697" spans="1:4" x14ac:dyDescent="0.35">
      <c r="A7697" s="4">
        <f>Climate285!F7724*((113.5/10)^0.12)</f>
        <v>10.386308656194299</v>
      </c>
      <c r="B7697" s="24">
        <f>VLOOKUP(A7697,'Wind - Power Curve'!$A$3:$B$47,2)*Wind!$B$9</f>
        <v>5330.7</v>
      </c>
      <c r="C7697">
        <f>(0.5*(A7697^3)*Wind!$B$11*Wind!$B$7*(VLOOKUP(A7697+0.5,'Wind - Power Curve'!$A$3:$E$47,5,TRUE))*Wind!$B$9)/1000</f>
        <v>5777.0058017565289</v>
      </c>
      <c r="D7697" s="23" t="s">
        <v>9</v>
      </c>
    </row>
    <row r="7698" spans="1:4" x14ac:dyDescent="0.35">
      <c r="A7698" s="4">
        <f>Climate285!F7725*((113.5/10)^0.12)</f>
        <v>10.67675053485334</v>
      </c>
      <c r="B7698" s="24">
        <f>VLOOKUP(A7698,'Wind - Power Curve'!$A$3:$B$47,2)*Wind!$B$9</f>
        <v>5968.8</v>
      </c>
      <c r="C7698">
        <f>(0.5*(A7698^3)*Wind!$B$11*Wind!$B$7*(VLOOKUP(A7698+0.5,'Wind - Power Curve'!$A$3:$E$47,5,TRUE))*Wind!$B$9)/1000</f>
        <v>5934.4057369613738</v>
      </c>
      <c r="D7698" s="23" t="s">
        <v>9</v>
      </c>
    </row>
    <row r="7699" spans="1:4" x14ac:dyDescent="0.35">
      <c r="A7699" s="4">
        <f>Climate285!F7726*((113.5/10)^0.12)</f>
        <v>10.971207739023797</v>
      </c>
      <c r="B7699" s="24">
        <f>VLOOKUP(A7699,'Wind - Power Curve'!$A$3:$B$47,2)*Wind!$B$9</f>
        <v>5968.8</v>
      </c>
      <c r="C7699">
        <f>(0.5*(A7699^3)*Wind!$B$11*Wind!$B$7*(VLOOKUP(A7699+0.5,'Wind - Power Curve'!$A$3:$E$47,5,TRUE))*Wind!$B$9)/1000</f>
        <v>6439.0717575957678</v>
      </c>
      <c r="D7699" s="23" t="s">
        <v>9</v>
      </c>
    </row>
    <row r="7700" spans="1:4" x14ac:dyDescent="0.35">
      <c r="A7700" s="4">
        <f>Climate285!F7727*((113.5/10)^0.12)</f>
        <v>11.676566587195756</v>
      </c>
      <c r="B7700" s="24">
        <f>VLOOKUP(A7700,'Wind - Power Curve'!$A$3:$B$47,2)*Wind!$B$9</f>
        <v>6848.1</v>
      </c>
      <c r="C7700">
        <f>(0.5*(A7700^3)*Wind!$B$11*Wind!$B$7*(VLOOKUP(A7700+0.5,'Wind - Power Curve'!$A$3:$E$47,5,TRUE))*Wind!$B$9)/1000</f>
        <v>6494.8986532830722</v>
      </c>
      <c r="D7700" s="23" t="s">
        <v>9</v>
      </c>
    </row>
    <row r="7701" spans="1:4" x14ac:dyDescent="0.35">
      <c r="A7701" s="4">
        <f>Climate285!F7728*((113.5/10)^0.12)</f>
        <v>11.719396725984186</v>
      </c>
      <c r="B7701" s="24">
        <f>VLOOKUP(A7701,'Wind - Power Curve'!$A$3:$B$47,2)*Wind!$B$9</f>
        <v>6848.1</v>
      </c>
      <c r="C7701">
        <f>(0.5*(A7701^3)*Wind!$B$11*Wind!$B$7*(VLOOKUP(A7701+0.5,'Wind - Power Curve'!$A$3:$E$47,5,TRUE))*Wind!$B$9)/1000</f>
        <v>6566.6318180052149</v>
      </c>
      <c r="D7701" s="23" t="s">
        <v>9</v>
      </c>
    </row>
    <row r="7702" spans="1:4" x14ac:dyDescent="0.35">
      <c r="A7702" s="4">
        <f>Climate285!F7729*((113.5/10)^0.12)</f>
        <v>12.183836043471224</v>
      </c>
      <c r="B7702" s="24">
        <f>VLOOKUP(A7702,'Wind - Power Curve'!$A$3:$B$47,2)*Wind!$B$9</f>
        <v>7049.7</v>
      </c>
      <c r="C7702">
        <f>(0.5*(A7702^3)*Wind!$B$11*Wind!$B$7*(VLOOKUP(A7702+0.5,'Wind - Power Curve'!$A$3:$E$47,5,TRUE))*Wind!$B$9)/1000</f>
        <v>6616.5319002926453</v>
      </c>
      <c r="D7702" s="23" t="s">
        <v>9</v>
      </c>
    </row>
    <row r="7703" spans="1:4" x14ac:dyDescent="0.35">
      <c r="A7703" s="4">
        <f>Climate285!F7730*((113.5/10)^0.12)</f>
        <v>11.797026352538214</v>
      </c>
      <c r="B7703" s="24">
        <f>VLOOKUP(A7703,'Wind - Power Curve'!$A$3:$B$47,2)*Wind!$B$9</f>
        <v>6848.1</v>
      </c>
      <c r="C7703">
        <f>(0.5*(A7703^3)*Wind!$B$11*Wind!$B$7*(VLOOKUP(A7703+0.5,'Wind - Power Curve'!$A$3:$E$47,5,TRUE))*Wind!$B$9)/1000</f>
        <v>6697.9907973864456</v>
      </c>
      <c r="D7703" s="23" t="s">
        <v>9</v>
      </c>
    </row>
    <row r="7704" spans="1:4" x14ac:dyDescent="0.35">
      <c r="A7704" s="4">
        <f>Climate285!F7731*((113.5/10)^0.12)</f>
        <v>11.995115744434704</v>
      </c>
      <c r="B7704" s="24">
        <f>VLOOKUP(A7704,'Wind - Power Curve'!$A$3:$B$47,2)*Wind!$B$9</f>
        <v>6848.1</v>
      </c>
      <c r="C7704">
        <f>(0.5*(A7704^3)*Wind!$B$11*Wind!$B$7*(VLOOKUP(A7704+0.5,'Wind - Power Curve'!$A$3:$E$47,5,TRUE))*Wind!$B$9)/1000</f>
        <v>7041.0953691038858</v>
      </c>
      <c r="D7704" s="23" t="s">
        <v>9</v>
      </c>
    </row>
    <row r="7705" spans="1:4" x14ac:dyDescent="0.35">
      <c r="A7705" s="4">
        <f>Climate285!F7732*((113.5/10)^0.12)</f>
        <v>12.019207697503196</v>
      </c>
      <c r="B7705" s="24">
        <f>VLOOKUP(A7705,'Wind - Power Curve'!$A$3:$B$47,2)*Wind!$B$9</f>
        <v>7049.7</v>
      </c>
      <c r="C7705">
        <f>(0.5*(A7705^3)*Wind!$B$11*Wind!$B$7*(VLOOKUP(A7705+0.5,'Wind - Power Curve'!$A$3:$E$47,5,TRUE))*Wind!$B$9)/1000</f>
        <v>6351.9313033119861</v>
      </c>
      <c r="D7705" s="23" t="s">
        <v>9</v>
      </c>
    </row>
    <row r="7706" spans="1:4" x14ac:dyDescent="0.35">
      <c r="A7706" s="4">
        <f>Climate285!F7733*((113.5/10)^0.12)</f>
        <v>12.028576790363166</v>
      </c>
      <c r="B7706" s="24">
        <f>VLOOKUP(A7706,'Wind - Power Curve'!$A$3:$B$47,2)*Wind!$B$9</f>
        <v>7049.7</v>
      </c>
      <c r="C7706">
        <f>(0.5*(A7706^3)*Wind!$B$11*Wind!$B$7*(VLOOKUP(A7706+0.5,'Wind - Power Curve'!$A$3:$E$47,5,TRUE))*Wind!$B$9)/1000</f>
        <v>6366.7970676397726</v>
      </c>
      <c r="D7706" s="23" t="s">
        <v>9</v>
      </c>
    </row>
    <row r="7707" spans="1:4" x14ac:dyDescent="0.35">
      <c r="A7707" s="4">
        <f>Climate285!F7734*((113.5/10)^0.12)</f>
        <v>12.672367314026754</v>
      </c>
      <c r="B7707" s="24">
        <f>VLOOKUP(A7707,'Wind - Power Curve'!$A$3:$B$47,2)*Wind!$B$9</f>
        <v>7145.1</v>
      </c>
      <c r="C7707">
        <f>(0.5*(A7707^3)*Wind!$B$11*Wind!$B$7*(VLOOKUP(A7707+0.5,'Wind - Power Curve'!$A$3:$E$47,5,TRUE))*Wind!$B$9)/1000</f>
        <v>6652.5569610687071</v>
      </c>
      <c r="D7707" s="23" t="s">
        <v>9</v>
      </c>
    </row>
    <row r="7708" spans="1:4" x14ac:dyDescent="0.35">
      <c r="A7708" s="4">
        <f>Climate285!F7735*((113.5/10)^0.12)</f>
        <v>12.53049247929008</v>
      </c>
      <c r="B7708" s="24">
        <f>VLOOKUP(A7708,'Wind - Power Curve'!$A$3:$B$47,2)*Wind!$B$9</f>
        <v>7145.1</v>
      </c>
      <c r="C7708">
        <f>(0.5*(A7708^3)*Wind!$B$11*Wind!$B$7*(VLOOKUP(A7708+0.5,'Wind - Power Curve'!$A$3:$E$47,5,TRUE))*Wind!$B$9)/1000</f>
        <v>6431.6109271604737</v>
      </c>
      <c r="D7708" s="23" t="s">
        <v>9</v>
      </c>
    </row>
    <row r="7709" spans="1:4" x14ac:dyDescent="0.35">
      <c r="A7709" s="4">
        <f>Climate285!F7736*((113.5/10)^0.12)</f>
        <v>12.18785136898264</v>
      </c>
      <c r="B7709" s="24">
        <f>VLOOKUP(A7709,'Wind - Power Curve'!$A$3:$B$47,2)*Wind!$B$9</f>
        <v>7049.7</v>
      </c>
      <c r="C7709">
        <f>(0.5*(A7709^3)*Wind!$B$11*Wind!$B$7*(VLOOKUP(A7709+0.5,'Wind - Power Curve'!$A$3:$E$47,5,TRUE))*Wind!$B$9)/1000</f>
        <v>6623.0757225772795</v>
      </c>
      <c r="D7709" s="23" t="s">
        <v>9</v>
      </c>
    </row>
    <row r="7710" spans="1:4" x14ac:dyDescent="0.35">
      <c r="A7710" s="4">
        <f>Climate285!F7737*((113.5/10)^0.12)</f>
        <v>12.166436299588424</v>
      </c>
      <c r="B7710" s="24">
        <f>VLOOKUP(A7710,'Wind - Power Curve'!$A$3:$B$47,2)*Wind!$B$9</f>
        <v>7049.7</v>
      </c>
      <c r="C7710">
        <f>(0.5*(A7710^3)*Wind!$B$11*Wind!$B$7*(VLOOKUP(A7710+0.5,'Wind - Power Curve'!$A$3:$E$47,5,TRUE))*Wind!$B$9)/1000</f>
        <v>6588.2251436546449</v>
      </c>
      <c r="D7710" s="23" t="s">
        <v>9</v>
      </c>
    </row>
    <row r="7711" spans="1:4" x14ac:dyDescent="0.35">
      <c r="A7711" s="4">
        <f>Climate285!F7738*((113.5/10)^0.12)</f>
        <v>11.776949724981138</v>
      </c>
      <c r="B7711" s="24">
        <f>VLOOKUP(A7711,'Wind - Power Curve'!$A$3:$B$47,2)*Wind!$B$9</f>
        <v>6848.1</v>
      </c>
      <c r="C7711">
        <f>(0.5*(A7711^3)*Wind!$B$11*Wind!$B$7*(VLOOKUP(A7711+0.5,'Wind - Power Curve'!$A$3:$E$47,5,TRUE))*Wind!$B$9)/1000</f>
        <v>6663.8522761036938</v>
      </c>
      <c r="D7711" s="23" t="s">
        <v>9</v>
      </c>
    </row>
    <row r="7712" spans="1:4" x14ac:dyDescent="0.35">
      <c r="A7712" s="4">
        <f>Climate285!F7739*((113.5/10)^0.12)</f>
        <v>11.46643121876502</v>
      </c>
      <c r="B7712" s="24">
        <f>VLOOKUP(A7712,'Wind - Power Curve'!$A$3:$B$47,2)*Wind!$B$9</f>
        <v>6489.9000000000005</v>
      </c>
      <c r="C7712">
        <f>(0.5*(A7712^3)*Wind!$B$11*Wind!$B$7*(VLOOKUP(A7712+0.5,'Wind - Power Curve'!$A$3:$E$47,5,TRUE))*Wind!$B$9)/1000</f>
        <v>6788.3055674522566</v>
      </c>
      <c r="D7712" s="23" t="s">
        <v>9</v>
      </c>
    </row>
    <row r="7713" spans="1:4" x14ac:dyDescent="0.35">
      <c r="A7713" s="4">
        <f>Climate285!F7740*((113.5/10)^0.12)</f>
        <v>11.667197494335786</v>
      </c>
      <c r="B7713" s="24">
        <f>VLOOKUP(A7713,'Wind - Power Curve'!$A$3:$B$47,2)*Wind!$B$9</f>
        <v>6848.1</v>
      </c>
      <c r="C7713">
        <f>(0.5*(A7713^3)*Wind!$B$11*Wind!$B$7*(VLOOKUP(A7713+0.5,'Wind - Power Curve'!$A$3:$E$47,5,TRUE))*Wind!$B$9)/1000</f>
        <v>6479.2769818593215</v>
      </c>
      <c r="D7713" s="23" t="s">
        <v>9</v>
      </c>
    </row>
    <row r="7714" spans="1:4" x14ac:dyDescent="0.35">
      <c r="A7714" s="4">
        <f>Climate285!F7741*((113.5/10)^0.12)</f>
        <v>11.455723684067912</v>
      </c>
      <c r="B7714" s="24">
        <f>VLOOKUP(A7714,'Wind - Power Curve'!$A$3:$B$47,2)*Wind!$B$9</f>
        <v>6489.9000000000005</v>
      </c>
      <c r="C7714">
        <f>(0.5*(A7714^3)*Wind!$B$11*Wind!$B$7*(VLOOKUP(A7714+0.5,'Wind - Power Curve'!$A$3:$E$47,5,TRUE))*Wind!$B$9)/1000</f>
        <v>6769.3062392946658</v>
      </c>
      <c r="D7714" s="23" t="s">
        <v>9</v>
      </c>
    </row>
    <row r="7715" spans="1:4" x14ac:dyDescent="0.35">
      <c r="A7715" s="4">
        <f>Climate285!F7742*((113.5/10)^0.12)</f>
        <v>11.462415893253604</v>
      </c>
      <c r="B7715" s="24">
        <f>VLOOKUP(A7715,'Wind - Power Curve'!$A$3:$B$47,2)*Wind!$B$9</f>
        <v>6489.9000000000005</v>
      </c>
      <c r="C7715">
        <f>(0.5*(A7715^3)*Wind!$B$11*Wind!$B$7*(VLOOKUP(A7715+0.5,'Wind - Power Curve'!$A$3:$E$47,5,TRUE))*Wind!$B$9)/1000</f>
        <v>6781.1766590376265</v>
      </c>
      <c r="D7715" s="23" t="s">
        <v>9</v>
      </c>
    </row>
    <row r="7716" spans="1:4" x14ac:dyDescent="0.35">
      <c r="A7716" s="4">
        <f>Climate285!F7743*((113.5/10)^0.12)</f>
        <v>11.487846288159236</v>
      </c>
      <c r="B7716" s="24">
        <f>VLOOKUP(A7716,'Wind - Power Curve'!$A$3:$B$47,2)*Wind!$B$9</f>
        <v>6489.9000000000005</v>
      </c>
      <c r="C7716">
        <f>(0.5*(A7716^3)*Wind!$B$11*Wind!$B$7*(VLOOKUP(A7716+0.5,'Wind - Power Curve'!$A$3:$E$47,5,TRUE))*Wind!$B$9)/1000</f>
        <v>6826.410807638933</v>
      </c>
      <c r="D7716" s="23" t="s">
        <v>9</v>
      </c>
    </row>
    <row r="7717" spans="1:4" x14ac:dyDescent="0.35">
      <c r="A7717" s="4">
        <f>Climate285!F7744*((113.5/10)^0.12)</f>
        <v>11.434308614673697</v>
      </c>
      <c r="B7717" s="24">
        <f>VLOOKUP(A7717,'Wind - Power Curve'!$A$3:$B$47,2)*Wind!$B$9</f>
        <v>6489.9000000000005</v>
      </c>
      <c r="C7717">
        <f>(0.5*(A7717^3)*Wind!$B$11*Wind!$B$7*(VLOOKUP(A7717+0.5,'Wind - Power Curve'!$A$3:$E$47,5,TRUE))*Wind!$B$9)/1000</f>
        <v>6731.414001019758</v>
      </c>
      <c r="D7717" s="23" t="s">
        <v>9</v>
      </c>
    </row>
    <row r="7718" spans="1:4" x14ac:dyDescent="0.35">
      <c r="A7718" s="4">
        <f>Climate285!F7745*((113.5/10)^0.12)</f>
        <v>11.249603641148592</v>
      </c>
      <c r="B7718" s="24">
        <f>VLOOKUP(A7718,'Wind - Power Curve'!$A$3:$B$47,2)*Wind!$B$9</f>
        <v>6489.9000000000005</v>
      </c>
      <c r="C7718">
        <f>(0.5*(A7718^3)*Wind!$B$11*Wind!$B$7*(VLOOKUP(A7718+0.5,'Wind - Power Curve'!$A$3:$E$47,5,TRUE))*Wind!$B$9)/1000</f>
        <v>6410.445849542426</v>
      </c>
      <c r="D7718" s="23" t="s">
        <v>9</v>
      </c>
    </row>
    <row r="7719" spans="1:4" x14ac:dyDescent="0.35">
      <c r="A7719" s="4">
        <f>Climate285!F7746*((113.5/10)^0.12)</f>
        <v>11.58689098410748</v>
      </c>
      <c r="B7719" s="24">
        <f>VLOOKUP(A7719,'Wind - Power Curve'!$A$3:$B$47,2)*Wind!$B$9</f>
        <v>6848.1</v>
      </c>
      <c r="C7719">
        <f>(0.5*(A7719^3)*Wind!$B$11*Wind!$B$7*(VLOOKUP(A7719+0.5,'Wind - Power Curve'!$A$3:$E$47,5,TRUE))*Wind!$B$9)/1000</f>
        <v>6346.4032041229866</v>
      </c>
      <c r="D7719" s="23" t="s">
        <v>9</v>
      </c>
    </row>
    <row r="7720" spans="1:4" x14ac:dyDescent="0.35">
      <c r="A7720" s="4">
        <f>Climate285!F7747*((113.5/10)^0.12)</f>
        <v>11.692627889241418</v>
      </c>
      <c r="B7720" s="24">
        <f>VLOOKUP(A7720,'Wind - Power Curve'!$A$3:$B$47,2)*Wind!$B$9</f>
        <v>6848.1</v>
      </c>
      <c r="C7720">
        <f>(0.5*(A7720^3)*Wind!$B$11*Wind!$B$7*(VLOOKUP(A7720+0.5,'Wind - Power Curve'!$A$3:$E$47,5,TRUE))*Wind!$B$9)/1000</f>
        <v>6521.7370435939283</v>
      </c>
      <c r="D7720" s="23" t="s">
        <v>9</v>
      </c>
    </row>
    <row r="7721" spans="1:4" x14ac:dyDescent="0.35">
      <c r="A7721" s="4">
        <f>Climate285!F7748*((113.5/10)^0.12)</f>
        <v>11.145205177851794</v>
      </c>
      <c r="B7721" s="24">
        <f>VLOOKUP(A7721,'Wind - Power Curve'!$A$3:$B$47,2)*Wind!$B$9</f>
        <v>6489.9000000000005</v>
      </c>
      <c r="C7721">
        <f>(0.5*(A7721^3)*Wind!$B$11*Wind!$B$7*(VLOOKUP(A7721+0.5,'Wind - Power Curve'!$A$3:$E$47,5,TRUE))*Wind!$B$9)/1000</f>
        <v>6233.6264927181428</v>
      </c>
      <c r="D7721" s="23" t="s">
        <v>9</v>
      </c>
    </row>
    <row r="7722" spans="1:4" x14ac:dyDescent="0.35">
      <c r="A7722" s="4">
        <f>Climate285!F7749*((113.5/10)^0.12)</f>
        <v>11.554768380016156</v>
      </c>
      <c r="B7722" s="24">
        <f>VLOOKUP(A7722,'Wind - Power Curve'!$A$3:$B$47,2)*Wind!$B$9</f>
        <v>6848.1</v>
      </c>
      <c r="C7722">
        <f>(0.5*(A7722^3)*Wind!$B$11*Wind!$B$7*(VLOOKUP(A7722+0.5,'Wind - Power Curve'!$A$3:$E$47,5,TRUE))*Wind!$B$9)/1000</f>
        <v>6293.7665617263638</v>
      </c>
      <c r="D7722" s="23" t="s">
        <v>9</v>
      </c>
    </row>
    <row r="7723" spans="1:4" x14ac:dyDescent="0.35">
      <c r="A7723" s="4">
        <f>Climate285!F7750*((113.5/10)^0.12)</f>
        <v>12.104867975080056</v>
      </c>
      <c r="B7723" s="24">
        <f>VLOOKUP(A7723,'Wind - Power Curve'!$A$3:$B$47,2)*Wind!$B$9</f>
        <v>7049.7</v>
      </c>
      <c r="C7723">
        <f>(0.5*(A7723^3)*Wind!$B$11*Wind!$B$7*(VLOOKUP(A7723+0.5,'Wind - Power Curve'!$A$3:$E$47,5,TRUE))*Wind!$B$9)/1000</f>
        <v>6488.711178327967</v>
      </c>
      <c r="D7723" s="23" t="s">
        <v>9</v>
      </c>
    </row>
    <row r="7724" spans="1:4" x14ac:dyDescent="0.35">
      <c r="A7724" s="4">
        <f>Climate285!F7751*((113.5/10)^0.12)</f>
        <v>12.209266438376854</v>
      </c>
      <c r="B7724" s="24">
        <f>VLOOKUP(A7724,'Wind - Power Curve'!$A$3:$B$47,2)*Wind!$B$9</f>
        <v>7049.7</v>
      </c>
      <c r="C7724">
        <f>(0.5*(A7724^3)*Wind!$B$11*Wind!$B$7*(VLOOKUP(A7724+0.5,'Wind - Power Curve'!$A$3:$E$47,5,TRUE))*Wind!$B$9)/1000</f>
        <v>6658.0489876798711</v>
      </c>
      <c r="D7724" s="23" t="s">
        <v>9</v>
      </c>
    </row>
    <row r="7725" spans="1:4" x14ac:dyDescent="0.35">
      <c r="A7725" s="4">
        <f>Climate285!F7752*((113.5/10)^0.12)</f>
        <v>12.033930557711718</v>
      </c>
      <c r="B7725" s="24">
        <f>VLOOKUP(A7725,'Wind - Power Curve'!$A$3:$B$47,2)*Wind!$B$9</f>
        <v>7049.7</v>
      </c>
      <c r="C7725">
        <f>(0.5*(A7725^3)*Wind!$B$11*Wind!$B$7*(VLOOKUP(A7725+0.5,'Wind - Power Curve'!$A$3:$E$47,5,TRUE))*Wind!$B$9)/1000</f>
        <v>6375.3021945148894</v>
      </c>
      <c r="D7725" s="23" t="s">
        <v>9</v>
      </c>
    </row>
    <row r="7726" spans="1:4" x14ac:dyDescent="0.35">
      <c r="A7726" s="4">
        <f>Climate285!F7753*((113.5/10)^0.12)</f>
        <v>11.548076170830464</v>
      </c>
      <c r="B7726" s="24">
        <f>VLOOKUP(A7726,'Wind - Power Curve'!$A$3:$B$47,2)*Wind!$B$9</f>
        <v>6848.1</v>
      </c>
      <c r="C7726">
        <f>(0.5*(A7726^3)*Wind!$B$11*Wind!$B$7*(VLOOKUP(A7726+0.5,'Wind - Power Curve'!$A$3:$E$47,5,TRUE))*Wind!$B$9)/1000</f>
        <v>6282.8373562019242</v>
      </c>
      <c r="D7726" s="23" t="s">
        <v>9</v>
      </c>
    </row>
    <row r="7727" spans="1:4" x14ac:dyDescent="0.35">
      <c r="A7727" s="4">
        <f>Climate285!F7754*((113.5/10)^0.12)</f>
        <v>11.45840056774219</v>
      </c>
      <c r="B7727" s="24">
        <f>VLOOKUP(A7727,'Wind - Power Curve'!$A$3:$B$47,2)*Wind!$B$9</f>
        <v>6489.9000000000005</v>
      </c>
      <c r="C7727">
        <f>(0.5*(A7727^3)*Wind!$B$11*Wind!$B$7*(VLOOKUP(A7727+0.5,'Wind - Power Curve'!$A$3:$E$47,5,TRUE))*Wind!$B$9)/1000</f>
        <v>6774.0527434383057</v>
      </c>
      <c r="D7727" s="23" t="s">
        <v>9</v>
      </c>
    </row>
    <row r="7728" spans="1:4" x14ac:dyDescent="0.35">
      <c r="A7728" s="4">
        <f>Climate285!F7755*((113.5/10)^0.12)</f>
        <v>11.875994420929382</v>
      </c>
      <c r="B7728" s="24">
        <f>VLOOKUP(A7728,'Wind - Power Curve'!$A$3:$B$47,2)*Wind!$B$9</f>
        <v>6848.1</v>
      </c>
      <c r="C7728">
        <f>(0.5*(A7728^3)*Wind!$B$11*Wind!$B$7*(VLOOKUP(A7728+0.5,'Wind - Power Curve'!$A$3:$E$47,5,TRUE))*Wind!$B$9)/1000</f>
        <v>6833.4001449399775</v>
      </c>
      <c r="D7728" s="23" t="s">
        <v>9</v>
      </c>
    </row>
    <row r="7729" spans="1:4" x14ac:dyDescent="0.35">
      <c r="A7729" s="4">
        <f>Climate285!F7756*((113.5/10)^0.12)</f>
        <v>12.23068150777107</v>
      </c>
      <c r="B7729" s="24">
        <f>VLOOKUP(A7729,'Wind - Power Curve'!$A$3:$B$47,2)*Wind!$B$9</f>
        <v>7049.7</v>
      </c>
      <c r="C7729">
        <f>(0.5*(A7729^3)*Wind!$B$11*Wind!$B$7*(VLOOKUP(A7729+0.5,'Wind - Power Curve'!$A$3:$E$47,5,TRUE))*Wind!$B$9)/1000</f>
        <v>6693.1451545322525</v>
      </c>
      <c r="D7729" s="23" t="s">
        <v>9</v>
      </c>
    </row>
    <row r="7730" spans="1:4" x14ac:dyDescent="0.35">
      <c r="A7730" s="4">
        <f>Climate285!F7757*((113.5/10)^0.12)</f>
        <v>12.344449063927838</v>
      </c>
      <c r="B7730" s="24">
        <f>VLOOKUP(A7730,'Wind - Power Curve'!$A$3:$B$47,2)*Wind!$B$9</f>
        <v>7049.7</v>
      </c>
      <c r="C7730">
        <f>(0.5*(A7730^3)*Wind!$B$11*Wind!$B$7*(VLOOKUP(A7730+0.5,'Wind - Power Curve'!$A$3:$E$47,5,TRUE))*Wind!$B$9)/1000</f>
        <v>6881.6631161752603</v>
      </c>
      <c r="D7730" s="23" t="s">
        <v>9</v>
      </c>
    </row>
    <row r="7731" spans="1:4" x14ac:dyDescent="0.35">
      <c r="A7731" s="4">
        <f>Climate285!F7758*((113.5/10)^0.12)</f>
        <v>12.533169362964358</v>
      </c>
      <c r="B7731" s="24">
        <f>VLOOKUP(A7731,'Wind - Power Curve'!$A$3:$B$47,2)*Wind!$B$9</f>
        <v>7145.1</v>
      </c>
      <c r="C7731">
        <f>(0.5*(A7731^3)*Wind!$B$11*Wind!$B$7*(VLOOKUP(A7731+0.5,'Wind - Power Curve'!$A$3:$E$47,5,TRUE))*Wind!$B$9)/1000</f>
        <v>6435.7337545524342</v>
      </c>
      <c r="D7731" s="23" t="s">
        <v>9</v>
      </c>
    </row>
    <row r="7732" spans="1:4" x14ac:dyDescent="0.35">
      <c r="A7732" s="4">
        <f>Climate285!F7759*((113.5/10)^0.12)</f>
        <v>12.803534614066324</v>
      </c>
      <c r="B7732" s="24">
        <f>VLOOKUP(A7732,'Wind - Power Curve'!$A$3:$B$47,2)*Wind!$B$9</f>
        <v>7145.1</v>
      </c>
      <c r="C7732">
        <f>(0.5*(A7732^3)*Wind!$B$11*Wind!$B$7*(VLOOKUP(A7732+0.5,'Wind - Power Curve'!$A$3:$E$47,5,TRUE))*Wind!$B$9)/1000</f>
        <v>6861.2774870836665</v>
      </c>
      <c r="D7732" s="23" t="s">
        <v>9</v>
      </c>
    </row>
    <row r="7733" spans="1:4" x14ac:dyDescent="0.35">
      <c r="A7733" s="4">
        <f>Climate285!F7760*((113.5/10)^0.12)</f>
        <v>13.025715959031302</v>
      </c>
      <c r="B7733" s="24">
        <f>VLOOKUP(A7733,'Wind - Power Curve'!$A$3:$B$47,2)*Wind!$B$9</f>
        <v>7182</v>
      </c>
      <c r="C7733">
        <f>(0.5*(A7733^3)*Wind!$B$11*Wind!$B$7*(VLOOKUP(A7733+0.5,'Wind - Power Curve'!$A$3:$E$47,5,TRUE))*Wind!$B$9)/1000</f>
        <v>6462.6428941841859</v>
      </c>
      <c r="D7733" s="23" t="s">
        <v>9</v>
      </c>
    </row>
    <row r="7734" spans="1:4" x14ac:dyDescent="0.35">
      <c r="A7734" s="4">
        <f>Climate285!F7761*((113.5/10)^0.12)</f>
        <v>12.823611241623398</v>
      </c>
      <c r="B7734" s="24">
        <f>VLOOKUP(A7734,'Wind - Power Curve'!$A$3:$B$47,2)*Wind!$B$9</f>
        <v>7145.1</v>
      </c>
      <c r="C7734">
        <f>(0.5*(A7734^3)*Wind!$B$11*Wind!$B$7*(VLOOKUP(A7734+0.5,'Wind - Power Curve'!$A$3:$E$47,5,TRUE))*Wind!$B$9)/1000</f>
        <v>6893.6046759024639</v>
      </c>
      <c r="D7734" s="23" t="s">
        <v>9</v>
      </c>
    </row>
    <row r="7735" spans="1:4" x14ac:dyDescent="0.35">
      <c r="A7735" s="4">
        <f>Climate285!F7762*((113.5/10)^0.12)</f>
        <v>12.824949683460538</v>
      </c>
      <c r="B7735" s="24">
        <f>VLOOKUP(A7735,'Wind - Power Curve'!$A$3:$B$47,2)*Wind!$B$9</f>
        <v>7145.1</v>
      </c>
      <c r="C7735">
        <f>(0.5*(A7735^3)*Wind!$B$11*Wind!$B$7*(VLOOKUP(A7735+0.5,'Wind - Power Curve'!$A$3:$E$47,5,TRUE))*Wind!$B$9)/1000</f>
        <v>6895.7634247414535</v>
      </c>
      <c r="D7735" s="23" t="s">
        <v>9</v>
      </c>
    </row>
    <row r="7736" spans="1:4" x14ac:dyDescent="0.35">
      <c r="A7736" s="4">
        <f>Climate285!F7763*((113.5/10)^0.12)</f>
        <v>13.001624005962812</v>
      </c>
      <c r="B7736" s="24">
        <f>VLOOKUP(A7736,'Wind - Power Curve'!$A$3:$B$47,2)*Wind!$B$9</f>
        <v>7182</v>
      </c>
      <c r="C7736">
        <f>(0.5*(A7736^3)*Wind!$B$11*Wind!$B$7*(VLOOKUP(A7736+0.5,'Wind - Power Curve'!$A$3:$E$47,5,TRUE))*Wind!$B$9)/1000</f>
        <v>6426.8498766322709</v>
      </c>
      <c r="D7736" s="23" t="s">
        <v>9</v>
      </c>
    </row>
    <row r="7737" spans="1:4" x14ac:dyDescent="0.35">
      <c r="A7737" s="4">
        <f>Climate285!F7764*((113.5/10)^0.12)</f>
        <v>12.689767057909554</v>
      </c>
      <c r="B7737" s="24">
        <f>VLOOKUP(A7737,'Wind - Power Curve'!$A$3:$B$47,2)*Wind!$B$9</f>
        <v>7145.1</v>
      </c>
      <c r="C7737">
        <f>(0.5*(A7737^3)*Wind!$B$11*Wind!$B$7*(VLOOKUP(A7737+0.5,'Wind - Power Curve'!$A$3:$E$47,5,TRUE))*Wind!$B$9)/1000</f>
        <v>6679.9974047674723</v>
      </c>
      <c r="D7737" s="23" t="s">
        <v>9</v>
      </c>
    </row>
    <row r="7738" spans="1:4" x14ac:dyDescent="0.35">
      <c r="A7738" s="4">
        <f>Climate285!F7765*((113.5/10)^0.12)</f>
        <v>12.717874336489464</v>
      </c>
      <c r="B7738" s="24">
        <f>VLOOKUP(A7738,'Wind - Power Curve'!$A$3:$B$47,2)*Wind!$B$9</f>
        <v>7145.1</v>
      </c>
      <c r="C7738">
        <f>(0.5*(A7738^3)*Wind!$B$11*Wind!$B$7*(VLOOKUP(A7738+0.5,'Wind - Power Curve'!$A$3:$E$47,5,TRUE))*Wind!$B$9)/1000</f>
        <v>6724.4834997506077</v>
      </c>
      <c r="D7738" s="23" t="s">
        <v>9</v>
      </c>
    </row>
    <row r="7739" spans="1:4" x14ac:dyDescent="0.35">
      <c r="A7739" s="4">
        <f>Climate285!F7766*((113.5/10)^0.12)</f>
        <v>12.511754293570144</v>
      </c>
      <c r="B7739" s="24">
        <f>VLOOKUP(A7739,'Wind - Power Curve'!$A$3:$B$47,2)*Wind!$B$9</f>
        <v>7145.1</v>
      </c>
      <c r="C7739">
        <f>(0.5*(A7739^3)*Wind!$B$11*Wind!$B$7*(VLOOKUP(A7739+0.5,'Wind - Power Curve'!$A$3:$E$47,5,TRUE))*Wind!$B$9)/1000</f>
        <v>6402.8004262509212</v>
      </c>
      <c r="D7739" s="23" t="s">
        <v>9</v>
      </c>
    </row>
    <row r="7740" spans="1:4" x14ac:dyDescent="0.35">
      <c r="A7740" s="4">
        <f>Climate285!F7767*((113.5/10)^0.12)</f>
        <v>12.335079971067866</v>
      </c>
      <c r="B7740" s="24">
        <f>VLOOKUP(A7740,'Wind - Power Curve'!$A$3:$B$47,2)*Wind!$B$9</f>
        <v>7049.7</v>
      </c>
      <c r="C7740">
        <f>(0.5*(A7740^3)*Wind!$B$11*Wind!$B$7*(VLOOKUP(A7740+0.5,'Wind - Power Curve'!$A$3:$E$47,5,TRUE))*Wind!$B$9)/1000</f>
        <v>6866.0060338390413</v>
      </c>
      <c r="D7740" s="23" t="s">
        <v>9</v>
      </c>
    </row>
    <row r="7741" spans="1:4" x14ac:dyDescent="0.35">
      <c r="A7741" s="4">
        <f>Climate285!F7768*((113.5/10)^0.12)</f>
        <v>12.313664901673652</v>
      </c>
      <c r="B7741" s="24">
        <f>VLOOKUP(A7741,'Wind - Power Curve'!$A$3:$B$47,2)*Wind!$B$9</f>
        <v>7049.7</v>
      </c>
      <c r="C7741">
        <f>(0.5*(A7741^3)*Wind!$B$11*Wind!$B$7*(VLOOKUP(A7741+0.5,'Wind - Power Curve'!$A$3:$E$47,5,TRUE))*Wind!$B$9)/1000</f>
        <v>6830.3076339290965</v>
      </c>
      <c r="D7741" s="23" t="s">
        <v>9</v>
      </c>
    </row>
    <row r="7742" spans="1:4" x14ac:dyDescent="0.35">
      <c r="A7742" s="4">
        <f>Climate285!F7769*((113.5/10)^0.12)</f>
        <v>12.327049320045038</v>
      </c>
      <c r="B7742" s="24">
        <f>VLOOKUP(A7742,'Wind - Power Curve'!$A$3:$B$47,2)*Wind!$B$9</f>
        <v>7049.7</v>
      </c>
      <c r="C7742">
        <f>(0.5*(A7742^3)*Wind!$B$11*Wind!$B$7*(VLOOKUP(A7742+0.5,'Wind - Power Curve'!$A$3:$E$47,5,TRUE))*Wind!$B$9)/1000</f>
        <v>6852.6045944876923</v>
      </c>
      <c r="D7742" s="23" t="s">
        <v>9</v>
      </c>
    </row>
    <row r="7743" spans="1:4" x14ac:dyDescent="0.35">
      <c r="A7743" s="4">
        <f>Climate285!F7770*((113.5/10)^0.12)</f>
        <v>12.132975253659962</v>
      </c>
      <c r="B7743" s="24">
        <f>VLOOKUP(A7743,'Wind - Power Curve'!$A$3:$B$47,2)*Wind!$B$9</f>
        <v>7049.7</v>
      </c>
      <c r="C7743">
        <f>(0.5*(A7743^3)*Wind!$B$11*Wind!$B$7*(VLOOKUP(A7743+0.5,'Wind - Power Curve'!$A$3:$E$47,5,TRUE))*Wind!$B$9)/1000</f>
        <v>6534.0162135910605</v>
      </c>
      <c r="D7743" s="23" t="s">
        <v>9</v>
      </c>
    </row>
    <row r="7744" spans="1:4" x14ac:dyDescent="0.35">
      <c r="A7744" s="4">
        <f>Climate285!F7771*((113.5/10)^0.12)</f>
        <v>11.992438860760428</v>
      </c>
      <c r="B7744" s="24">
        <f>VLOOKUP(A7744,'Wind - Power Curve'!$A$3:$B$47,2)*Wind!$B$9</f>
        <v>6848.1</v>
      </c>
      <c r="C7744">
        <f>(0.5*(A7744^3)*Wind!$B$11*Wind!$B$7*(VLOOKUP(A7744+0.5,'Wind - Power Curve'!$A$3:$E$47,5,TRUE))*Wind!$B$9)/1000</f>
        <v>7036.3824540199839</v>
      </c>
      <c r="D7744" s="23" t="s">
        <v>9</v>
      </c>
    </row>
    <row r="7745" spans="1:4" x14ac:dyDescent="0.35">
      <c r="A7745" s="4">
        <f>Climate285!F7772*((113.5/10)^0.12)</f>
        <v>12.459555061921742</v>
      </c>
      <c r="B7745" s="24">
        <f>VLOOKUP(A7745,'Wind - Power Curve'!$A$3:$B$47,2)*Wind!$B$9</f>
        <v>7049.7</v>
      </c>
      <c r="C7745">
        <f>(0.5*(A7745^3)*Wind!$B$11*Wind!$B$7*(VLOOKUP(A7745+0.5,'Wind - Power Curve'!$A$3:$E$47,5,TRUE))*Wind!$B$9)/1000</f>
        <v>7075.96821524385</v>
      </c>
      <c r="D7745" s="23" t="s">
        <v>9</v>
      </c>
    </row>
    <row r="7746" spans="1:4" x14ac:dyDescent="0.35">
      <c r="A7746" s="4">
        <f>Climate285!F7773*((113.5/10)^0.12)</f>
        <v>12.32437243637076</v>
      </c>
      <c r="B7746" s="24">
        <f>VLOOKUP(A7746,'Wind - Power Curve'!$A$3:$B$47,2)*Wind!$B$9</f>
        <v>7049.7</v>
      </c>
      <c r="C7746">
        <f>(0.5*(A7746^3)*Wind!$B$11*Wind!$B$7*(VLOOKUP(A7746+0.5,'Wind - Power Curve'!$A$3:$E$47,5,TRUE))*Wind!$B$9)/1000</f>
        <v>6848.1413263293662</v>
      </c>
      <c r="D7746" s="23" t="s">
        <v>9</v>
      </c>
    </row>
    <row r="7747" spans="1:4" x14ac:dyDescent="0.35">
      <c r="A7747" s="4">
        <f>Climate285!F7774*((113.5/10)^0.12)</f>
        <v>12.091483556708672</v>
      </c>
      <c r="B7747" s="24">
        <f>VLOOKUP(A7747,'Wind - Power Curve'!$A$3:$B$47,2)*Wind!$B$9</f>
        <v>7049.7</v>
      </c>
      <c r="C7747">
        <f>(0.5*(A7747^3)*Wind!$B$11*Wind!$B$7*(VLOOKUP(A7747+0.5,'Wind - Power Curve'!$A$3:$E$47,5,TRUE))*Wind!$B$9)/1000</f>
        <v>6467.2111588031612</v>
      </c>
      <c r="D7747" s="23" t="s">
        <v>9</v>
      </c>
    </row>
    <row r="7748" spans="1:4" x14ac:dyDescent="0.35">
      <c r="A7748" s="4">
        <f>Climate285!F7775*((113.5/10)^0.12)</f>
        <v>12.019207697503196</v>
      </c>
      <c r="B7748" s="24">
        <f>VLOOKUP(A7748,'Wind - Power Curve'!$A$3:$B$47,2)*Wind!$B$9</f>
        <v>7049.7</v>
      </c>
      <c r="C7748">
        <f>(0.5*(A7748^3)*Wind!$B$11*Wind!$B$7*(VLOOKUP(A7748+0.5,'Wind - Power Curve'!$A$3:$E$47,5,TRUE))*Wind!$B$9)/1000</f>
        <v>6351.9313033119861</v>
      </c>
      <c r="D7748" s="23" t="s">
        <v>9</v>
      </c>
    </row>
    <row r="7749" spans="1:4" x14ac:dyDescent="0.35">
      <c r="A7749" s="4">
        <f>Climate285!F7776*((113.5/10)^0.12)</f>
        <v>11.770257515795446</v>
      </c>
      <c r="B7749" s="24">
        <f>VLOOKUP(A7749,'Wind - Power Curve'!$A$3:$B$47,2)*Wind!$B$9</f>
        <v>6848.1</v>
      </c>
      <c r="C7749">
        <f>(0.5*(A7749^3)*Wind!$B$11*Wind!$B$7*(VLOOKUP(A7749+0.5,'Wind - Power Curve'!$A$3:$E$47,5,TRUE))*Wind!$B$9)/1000</f>
        <v>6652.4986002029873</v>
      </c>
      <c r="D7749" s="23" t="s">
        <v>9</v>
      </c>
    </row>
    <row r="7750" spans="1:4" x14ac:dyDescent="0.35">
      <c r="A7750" s="4">
        <f>Climate285!F7777*((113.5/10)^0.12)</f>
        <v>11.562799031038987</v>
      </c>
      <c r="B7750" s="24">
        <f>VLOOKUP(A7750,'Wind - Power Curve'!$A$3:$B$47,2)*Wind!$B$9</f>
        <v>6848.1</v>
      </c>
      <c r="C7750">
        <f>(0.5*(A7750^3)*Wind!$B$11*Wind!$B$7*(VLOOKUP(A7750+0.5,'Wind - Power Curve'!$A$3:$E$47,5,TRUE))*Wind!$B$9)/1000</f>
        <v>6306.8983296198448</v>
      </c>
      <c r="D7750" s="23" t="s">
        <v>9</v>
      </c>
    </row>
    <row r="7751" spans="1:4" x14ac:dyDescent="0.35">
      <c r="A7751" s="4">
        <f>Climate285!F7778*((113.5/10)^0.12)</f>
        <v>11.431631730999422</v>
      </c>
      <c r="B7751" s="24">
        <f>VLOOKUP(A7751,'Wind - Power Curve'!$A$3:$B$47,2)*Wind!$B$9</f>
        <v>6489.9000000000005</v>
      </c>
      <c r="C7751">
        <f>(0.5*(A7751^3)*Wind!$B$11*Wind!$B$7*(VLOOKUP(A7751+0.5,'Wind - Power Curve'!$A$3:$E$47,5,TRUE))*Wind!$B$9)/1000</f>
        <v>6726.6874378213342</v>
      </c>
      <c r="D7751" s="23" t="s">
        <v>9</v>
      </c>
    </row>
    <row r="7752" spans="1:4" x14ac:dyDescent="0.35">
      <c r="A7752" s="4">
        <f>Climate285!F7779*((113.5/10)^0.12)</f>
        <v>11.36337119730536</v>
      </c>
      <c r="B7752" s="24">
        <f>VLOOKUP(A7752,'Wind - Power Curve'!$A$3:$B$47,2)*Wind!$B$9</f>
        <v>6489.9000000000005</v>
      </c>
      <c r="C7752">
        <f>(0.5*(A7752^3)*Wind!$B$11*Wind!$B$7*(VLOOKUP(A7752+0.5,'Wind - Power Curve'!$A$3:$E$47,5,TRUE))*Wind!$B$9)/1000</f>
        <v>6606.9063871692506</v>
      </c>
      <c r="D7752" s="23" t="s">
        <v>9</v>
      </c>
    </row>
    <row r="7753" spans="1:4" x14ac:dyDescent="0.35">
      <c r="A7753" s="4">
        <f>Climate285!F7780*((113.5/10)^0.12)</f>
        <v>11.554768380016156</v>
      </c>
      <c r="B7753" s="24">
        <f>VLOOKUP(A7753,'Wind - Power Curve'!$A$3:$B$47,2)*Wind!$B$9</f>
        <v>6848.1</v>
      </c>
      <c r="C7753">
        <f>(0.5*(A7753^3)*Wind!$B$11*Wind!$B$7*(VLOOKUP(A7753+0.5,'Wind - Power Curve'!$A$3:$E$47,5,TRUE))*Wind!$B$9)/1000</f>
        <v>6293.7665617263638</v>
      </c>
      <c r="D7753" s="23" t="s">
        <v>9</v>
      </c>
    </row>
    <row r="7754" spans="1:4" x14ac:dyDescent="0.35">
      <c r="A7754" s="4">
        <f>Climate285!F7781*((113.5/10)^0.12)</f>
        <v>11.237557664614348</v>
      </c>
      <c r="B7754" s="24">
        <f>VLOOKUP(A7754,'Wind - Power Curve'!$A$3:$B$47,2)*Wind!$B$9</f>
        <v>6489.9000000000005</v>
      </c>
      <c r="C7754">
        <f>(0.5*(A7754^3)*Wind!$B$11*Wind!$B$7*(VLOOKUP(A7754+0.5,'Wind - Power Curve'!$A$3:$E$47,5,TRUE))*Wind!$B$9)/1000</f>
        <v>6389.8751452751021</v>
      </c>
      <c r="D7754" s="23" t="s">
        <v>9</v>
      </c>
    </row>
    <row r="7755" spans="1:4" x14ac:dyDescent="0.35">
      <c r="A7755" s="4">
        <f>Climate285!F7782*((113.5/10)^0.12)</f>
        <v>11.167958689083147</v>
      </c>
      <c r="B7755" s="24">
        <f>VLOOKUP(A7755,'Wind - Power Curve'!$A$3:$B$47,2)*Wind!$B$9</f>
        <v>6489.9000000000005</v>
      </c>
      <c r="C7755">
        <f>(0.5*(A7755^3)*Wind!$B$11*Wind!$B$7*(VLOOKUP(A7755+0.5,'Wind - Power Curve'!$A$3:$E$47,5,TRUE))*Wind!$B$9)/1000</f>
        <v>6271.8832998013468</v>
      </c>
      <c r="D7755" s="23" t="s">
        <v>9</v>
      </c>
    </row>
    <row r="7756" spans="1:4" x14ac:dyDescent="0.35">
      <c r="A7756" s="4">
        <f>Climate285!F7783*((113.5/10)^0.12)</f>
        <v>11.349986778933976</v>
      </c>
      <c r="B7756" s="24">
        <f>VLOOKUP(A7756,'Wind - Power Curve'!$A$3:$B$47,2)*Wind!$B$9</f>
        <v>6489.9000000000005</v>
      </c>
      <c r="C7756">
        <f>(0.5*(A7756^3)*Wind!$B$11*Wind!$B$7*(VLOOKUP(A7756+0.5,'Wind - Power Curve'!$A$3:$E$47,5,TRUE))*Wind!$B$9)/1000</f>
        <v>6583.5879155925668</v>
      </c>
      <c r="D7756" s="23" t="s">
        <v>9</v>
      </c>
    </row>
    <row r="7757" spans="1:4" x14ac:dyDescent="0.35">
      <c r="A7757" s="4">
        <f>Climate285!F7784*((113.5/10)^0.12)</f>
        <v>11.640428657593016</v>
      </c>
      <c r="B7757" s="24">
        <f>VLOOKUP(A7757,'Wind - Power Curve'!$A$3:$B$47,2)*Wind!$B$9</f>
        <v>6848.1</v>
      </c>
      <c r="C7757">
        <f>(0.5*(A7757^3)*Wind!$B$11*Wind!$B$7*(VLOOKUP(A7757+0.5,'Wind - Power Curve'!$A$3:$E$47,5,TRUE))*Wind!$B$9)/1000</f>
        <v>6434.7817024535016</v>
      </c>
      <c r="D7757" s="23" t="s">
        <v>9</v>
      </c>
    </row>
    <row r="7758" spans="1:4" x14ac:dyDescent="0.35">
      <c r="A7758" s="4">
        <f>Climate285!F7785*((113.5/10)^0.12)</f>
        <v>11.884025071952212</v>
      </c>
      <c r="B7758" s="24">
        <f>VLOOKUP(A7758,'Wind - Power Curve'!$A$3:$B$47,2)*Wind!$B$9</f>
        <v>6848.1</v>
      </c>
      <c r="C7758">
        <f>(0.5*(A7758^3)*Wind!$B$11*Wind!$B$7*(VLOOKUP(A7758+0.5,'Wind - Power Curve'!$A$3:$E$47,5,TRUE))*Wind!$B$9)/1000</f>
        <v>6847.271935297561</v>
      </c>
      <c r="D7758" s="23" t="s">
        <v>9</v>
      </c>
    </row>
    <row r="7759" spans="1:4" x14ac:dyDescent="0.35">
      <c r="A7759" s="4">
        <f>Climate285!F7786*((113.5/10)^0.12)</f>
        <v>12.597414571147004</v>
      </c>
      <c r="B7759" s="24">
        <f>VLOOKUP(A7759,'Wind - Power Curve'!$A$3:$B$47,2)*Wind!$B$9</f>
        <v>7145.1</v>
      </c>
      <c r="C7759">
        <f>(0.5*(A7759^3)*Wind!$B$11*Wind!$B$7*(VLOOKUP(A7759+0.5,'Wind - Power Curve'!$A$3:$E$47,5,TRUE))*Wind!$B$9)/1000</f>
        <v>6535.2109319804431</v>
      </c>
      <c r="D7759" s="23" t="s">
        <v>9</v>
      </c>
    </row>
    <row r="7760" spans="1:4" x14ac:dyDescent="0.35">
      <c r="A7760" s="4">
        <f>Climate285!F7787*((113.5/10)^0.12)</f>
        <v>12.91730217022309</v>
      </c>
      <c r="B7760" s="24">
        <f>VLOOKUP(A7760,'Wind - Power Curve'!$A$3:$B$47,2)*Wind!$B$9</f>
        <v>7145.1</v>
      </c>
      <c r="C7760">
        <f>(0.5*(A7760^3)*Wind!$B$11*Wind!$B$7*(VLOOKUP(A7760+0.5,'Wind - Power Curve'!$A$3:$E$47,5,TRUE))*Wind!$B$9)/1000</f>
        <v>7045.8079433773455</v>
      </c>
      <c r="D7760" s="23" t="s">
        <v>9</v>
      </c>
    </row>
    <row r="7761" spans="1:4" x14ac:dyDescent="0.35">
      <c r="A7761" s="4">
        <f>Climate285!F7788*((113.5/10)^0.12)</f>
        <v>12.854395403877582</v>
      </c>
      <c r="B7761" s="24">
        <f>VLOOKUP(A7761,'Wind - Power Curve'!$A$3:$B$47,2)*Wind!$B$9</f>
        <v>7145.1</v>
      </c>
      <c r="C7761">
        <f>(0.5*(A7761^3)*Wind!$B$11*Wind!$B$7*(VLOOKUP(A7761+0.5,'Wind - Power Curve'!$A$3:$E$47,5,TRUE))*Wind!$B$9)/1000</f>
        <v>6943.36999218459</v>
      </c>
      <c r="D7761" s="23" t="s">
        <v>9</v>
      </c>
    </row>
    <row r="7762" spans="1:4" x14ac:dyDescent="0.35">
      <c r="A7762" s="4">
        <f>Climate285!F7789*((113.5/10)^0.12)</f>
        <v>12.802196172229184</v>
      </c>
      <c r="B7762" s="24">
        <f>VLOOKUP(A7762,'Wind - Power Curve'!$A$3:$B$47,2)*Wind!$B$9</f>
        <v>7145.1</v>
      </c>
      <c r="C7762">
        <f>(0.5*(A7762^3)*Wind!$B$11*Wind!$B$7*(VLOOKUP(A7762+0.5,'Wind - Power Curve'!$A$3:$E$47,5,TRUE))*Wind!$B$9)/1000</f>
        <v>6859.1259419481667</v>
      </c>
      <c r="D7762" s="23" t="s">
        <v>9</v>
      </c>
    </row>
    <row r="7763" spans="1:4" x14ac:dyDescent="0.35">
      <c r="A7763" s="4">
        <f>Climate285!F7790*((113.5/10)^0.12)</f>
        <v>12.689767057909554</v>
      </c>
      <c r="B7763" s="24">
        <f>VLOOKUP(A7763,'Wind - Power Curve'!$A$3:$B$47,2)*Wind!$B$9</f>
        <v>7145.1</v>
      </c>
      <c r="C7763">
        <f>(0.5*(A7763^3)*Wind!$B$11*Wind!$B$7*(VLOOKUP(A7763+0.5,'Wind - Power Curve'!$A$3:$E$47,5,TRUE))*Wind!$B$9)/1000</f>
        <v>6679.9974047674723</v>
      </c>
      <c r="D7763" s="23" t="s">
        <v>9</v>
      </c>
    </row>
    <row r="7764" spans="1:4" x14ac:dyDescent="0.35">
      <c r="A7764" s="4">
        <f>Climate285!F7791*((113.5/10)^0.12)</f>
        <v>12.533169362964358</v>
      </c>
      <c r="B7764" s="24">
        <f>VLOOKUP(A7764,'Wind - Power Curve'!$A$3:$B$47,2)*Wind!$B$9</f>
        <v>7145.1</v>
      </c>
      <c r="C7764">
        <f>(0.5*(A7764^3)*Wind!$B$11*Wind!$B$7*(VLOOKUP(A7764+0.5,'Wind - Power Curve'!$A$3:$E$47,5,TRUE))*Wind!$B$9)/1000</f>
        <v>6435.7337545524342</v>
      </c>
      <c r="D7764" s="23" t="s">
        <v>9</v>
      </c>
    </row>
    <row r="7765" spans="1:4" x14ac:dyDescent="0.35">
      <c r="A7765" s="4">
        <f>Climate285!F7792*((113.5/10)^0.12)</f>
        <v>12.537184688475774</v>
      </c>
      <c r="B7765" s="24">
        <f>VLOOKUP(A7765,'Wind - Power Curve'!$A$3:$B$47,2)*Wind!$B$9</f>
        <v>7145.1</v>
      </c>
      <c r="C7765">
        <f>(0.5*(A7765^3)*Wind!$B$11*Wind!$B$7*(VLOOKUP(A7765+0.5,'Wind - Power Curve'!$A$3:$E$47,5,TRUE))*Wind!$B$9)/1000</f>
        <v>6441.921298599751</v>
      </c>
      <c r="D7765" s="23" t="s">
        <v>9</v>
      </c>
    </row>
    <row r="7766" spans="1:4" x14ac:dyDescent="0.35">
      <c r="A7766" s="4">
        <f>Climate285!F7793*((113.5/10)^0.12)</f>
        <v>12.270834762885222</v>
      </c>
      <c r="B7766" s="24">
        <f>VLOOKUP(A7766,'Wind - Power Curve'!$A$3:$B$47,2)*Wind!$B$9</f>
        <v>7049.7</v>
      </c>
      <c r="C7766">
        <f>(0.5*(A7766^3)*Wind!$B$11*Wind!$B$7*(VLOOKUP(A7766+0.5,'Wind - Power Curve'!$A$3:$E$47,5,TRUE))*Wind!$B$9)/1000</f>
        <v>6759.2824764975194</v>
      </c>
      <c r="D7766" s="23" t="s">
        <v>9</v>
      </c>
    </row>
    <row r="7767" spans="1:4" x14ac:dyDescent="0.35">
      <c r="A7767" s="4">
        <f>Climate285!F7794*((113.5/10)^0.12)</f>
        <v>12.794165521206352</v>
      </c>
      <c r="B7767" s="24">
        <f>VLOOKUP(A7767,'Wind - Power Curve'!$A$3:$B$47,2)*Wind!$B$9</f>
        <v>7145.1</v>
      </c>
      <c r="C7767">
        <f>(0.5*(A7767^3)*Wind!$B$11*Wind!$B$7*(VLOOKUP(A7767+0.5,'Wind - Power Curve'!$A$3:$E$47,5,TRUE))*Wind!$B$9)/1000</f>
        <v>6846.22611595534</v>
      </c>
      <c r="D7767" s="23" t="s">
        <v>9</v>
      </c>
    </row>
    <row r="7768" spans="1:4" x14ac:dyDescent="0.35">
      <c r="A7768" s="4">
        <f>Climate285!F7795*((113.5/10)^0.12)</f>
        <v>12.883841124294628</v>
      </c>
      <c r="B7768" s="24">
        <f>VLOOKUP(A7768,'Wind - Power Curve'!$A$3:$B$47,2)*Wind!$B$9</f>
        <v>7145.1</v>
      </c>
      <c r="C7768">
        <f>(0.5*(A7768^3)*Wind!$B$11*Wind!$B$7*(VLOOKUP(A7768+0.5,'Wind - Power Curve'!$A$3:$E$47,5,TRUE))*Wind!$B$9)/1000</f>
        <v>6991.1951658994103</v>
      </c>
      <c r="D7768" s="23" t="s">
        <v>9</v>
      </c>
    </row>
    <row r="7769" spans="1:4" x14ac:dyDescent="0.35">
      <c r="A7769" s="4">
        <f>Climate285!F7796*((113.5/10)^0.12)</f>
        <v>12.891871775317458</v>
      </c>
      <c r="B7769" s="24">
        <f>VLOOKUP(A7769,'Wind - Power Curve'!$A$3:$B$47,2)*Wind!$B$9</f>
        <v>7145.1</v>
      </c>
      <c r="C7769">
        <f>(0.5*(A7769^3)*Wind!$B$11*Wind!$B$7*(VLOOKUP(A7769+0.5,'Wind - Power Curve'!$A$3:$E$47,5,TRUE))*Wind!$B$9)/1000</f>
        <v>7004.2764008663107</v>
      </c>
      <c r="D7769" s="23" t="s">
        <v>9</v>
      </c>
    </row>
    <row r="7770" spans="1:4" x14ac:dyDescent="0.35">
      <c r="A7770" s="4">
        <f>Climate285!F7797*((113.5/10)^0.12)</f>
        <v>12.53049247929008</v>
      </c>
      <c r="B7770" s="24">
        <f>VLOOKUP(A7770,'Wind - Power Curve'!$A$3:$B$47,2)*Wind!$B$9</f>
        <v>7145.1</v>
      </c>
      <c r="C7770">
        <f>(0.5*(A7770^3)*Wind!$B$11*Wind!$B$7*(VLOOKUP(A7770+0.5,'Wind - Power Curve'!$A$3:$E$47,5,TRUE))*Wind!$B$9)/1000</f>
        <v>6431.6109271604737</v>
      </c>
      <c r="D7770" s="23" t="s">
        <v>9</v>
      </c>
    </row>
    <row r="7771" spans="1:4" x14ac:dyDescent="0.35">
      <c r="A7771" s="4">
        <f>Climate285!F7798*((113.5/10)^0.12)</f>
        <v>12.65898289565537</v>
      </c>
      <c r="B7771" s="24">
        <f>VLOOKUP(A7771,'Wind - Power Curve'!$A$3:$B$47,2)*Wind!$B$9</f>
        <v>7145.1</v>
      </c>
      <c r="C7771">
        <f>(0.5*(A7771^3)*Wind!$B$11*Wind!$B$7*(VLOOKUP(A7771+0.5,'Wind - Power Curve'!$A$3:$E$47,5,TRUE))*Wind!$B$9)/1000</f>
        <v>6631.5001389029412</v>
      </c>
      <c r="D7771" s="23" t="s">
        <v>9</v>
      </c>
    </row>
    <row r="7772" spans="1:4" x14ac:dyDescent="0.35">
      <c r="A7772" s="4">
        <f>Climate285!F7799*((113.5/10)^0.12)</f>
        <v>12.35917192413636</v>
      </c>
      <c r="B7772" s="24">
        <f>VLOOKUP(A7772,'Wind - Power Curve'!$A$3:$B$47,2)*Wind!$B$9</f>
        <v>7049.7</v>
      </c>
      <c r="C7772">
        <f>(0.5*(A7772^3)*Wind!$B$11*Wind!$B$7*(VLOOKUP(A7772+0.5,'Wind - Power Curve'!$A$3:$E$47,5,TRUE))*Wind!$B$9)/1000</f>
        <v>6906.3151643026295</v>
      </c>
      <c r="D7772" s="23" t="s">
        <v>9</v>
      </c>
    </row>
    <row r="7773" spans="1:4" x14ac:dyDescent="0.35">
      <c r="A7773" s="4">
        <f>Climate285!F7800*((113.5/10)^0.12)</f>
        <v>12.391294528227682</v>
      </c>
      <c r="B7773" s="24">
        <f>VLOOKUP(A7773,'Wind - Power Curve'!$A$3:$B$47,2)*Wind!$B$9</f>
        <v>7049.7</v>
      </c>
      <c r="C7773">
        <f>(0.5*(A7773^3)*Wind!$B$11*Wind!$B$7*(VLOOKUP(A7773+0.5,'Wind - Power Curve'!$A$3:$E$47,5,TRUE))*Wind!$B$9)/1000</f>
        <v>6960.3056582794243</v>
      </c>
      <c r="D7773" s="23" t="s">
        <v>9</v>
      </c>
    </row>
    <row r="7774" spans="1:4" x14ac:dyDescent="0.35">
      <c r="A7774" s="4">
        <f>Climate285!F7801*((113.5/10)^0.12)</f>
        <v>12.203912671028302</v>
      </c>
      <c r="B7774" s="24">
        <f>VLOOKUP(A7774,'Wind - Power Curve'!$A$3:$B$47,2)*Wind!$B$9</f>
        <v>7049.7</v>
      </c>
      <c r="C7774">
        <f>(0.5*(A7774^3)*Wind!$B$11*Wind!$B$7*(VLOOKUP(A7774+0.5,'Wind - Power Curve'!$A$3:$E$47,5,TRUE))*Wind!$B$9)/1000</f>
        <v>6649.2941577858783</v>
      </c>
      <c r="D7774" s="23" t="s">
        <v>9</v>
      </c>
    </row>
    <row r="7775" spans="1:4" x14ac:dyDescent="0.35">
      <c r="A7775" s="4">
        <f>Climate285!F7802*((113.5/10)^0.12)</f>
        <v>12.143682788357072</v>
      </c>
      <c r="B7775" s="24">
        <f>VLOOKUP(A7775,'Wind - Power Curve'!$A$3:$B$47,2)*Wind!$B$9</f>
        <v>7049.7</v>
      </c>
      <c r="C7775">
        <f>(0.5*(A7775^3)*Wind!$B$11*Wind!$B$7*(VLOOKUP(A7775+0.5,'Wind - Power Curve'!$A$3:$E$47,5,TRUE))*Wind!$B$9)/1000</f>
        <v>6551.3305900587393</v>
      </c>
      <c r="D7775" s="23" t="s">
        <v>9</v>
      </c>
    </row>
    <row r="7776" spans="1:4" x14ac:dyDescent="0.35">
      <c r="A7776" s="4">
        <f>Climate285!F7803*((113.5/10)^0.12)</f>
        <v>11.958977814831966</v>
      </c>
      <c r="B7776" s="24">
        <f>VLOOKUP(A7776,'Wind - Power Curve'!$A$3:$B$47,2)*Wind!$B$9</f>
        <v>6848.1</v>
      </c>
      <c r="C7776">
        <f>(0.5*(A7776^3)*Wind!$B$11*Wind!$B$7*(VLOOKUP(A7776+0.5,'Wind - Power Curve'!$A$3:$E$47,5,TRUE))*Wind!$B$9)/1000</f>
        <v>6977.6483472946884</v>
      </c>
      <c r="D7776" s="23" t="s">
        <v>9</v>
      </c>
    </row>
    <row r="7777" spans="1:4" x14ac:dyDescent="0.35">
      <c r="A7777" s="4">
        <f>Climate285!F7804*((113.5/10)^0.12)</f>
        <v>11.331248593214037</v>
      </c>
      <c r="B7777" s="24">
        <f>VLOOKUP(A7777,'Wind - Power Curve'!$A$3:$B$47,2)*Wind!$B$9</f>
        <v>6489.9000000000005</v>
      </c>
      <c r="C7777">
        <f>(0.5*(A7777^3)*Wind!$B$11*Wind!$B$7*(VLOOKUP(A7777+0.5,'Wind - Power Curve'!$A$3:$E$47,5,TRUE))*Wind!$B$9)/1000</f>
        <v>6551.034325949443</v>
      </c>
      <c r="D7777" s="23" t="s">
        <v>9</v>
      </c>
    </row>
    <row r="7778" spans="1:4" x14ac:dyDescent="0.35">
      <c r="A7778" s="4">
        <f>Climate285!F7805*((113.5/10)^0.12)</f>
        <v>11.511938241227728</v>
      </c>
      <c r="B7778" s="24">
        <f>VLOOKUP(A7778,'Wind - Power Curve'!$A$3:$B$47,2)*Wind!$B$9</f>
        <v>6848.1</v>
      </c>
      <c r="C7778">
        <f>(0.5*(A7778^3)*Wind!$B$11*Wind!$B$7*(VLOOKUP(A7778+0.5,'Wind - Power Curve'!$A$3:$E$47,5,TRUE))*Wind!$B$9)/1000</f>
        <v>6224.0382217578735</v>
      </c>
      <c r="D7778" s="23" t="s">
        <v>9</v>
      </c>
    </row>
    <row r="7779" spans="1:4" x14ac:dyDescent="0.35">
      <c r="A7779" s="4">
        <f>Climate285!F7806*((113.5/10)^0.12)</f>
        <v>11.368724964653914</v>
      </c>
      <c r="B7779" s="24">
        <f>VLOOKUP(A7779,'Wind - Power Curve'!$A$3:$B$47,2)*Wind!$B$9</f>
        <v>6489.9000000000005</v>
      </c>
      <c r="C7779">
        <f>(0.5*(A7779^3)*Wind!$B$11*Wind!$B$7*(VLOOKUP(A7779+0.5,'Wind - Power Curve'!$A$3:$E$47,5,TRUE))*Wind!$B$9)/1000</f>
        <v>6616.2491711558996</v>
      </c>
      <c r="D7779" s="23" t="s">
        <v>9</v>
      </c>
    </row>
    <row r="7780" spans="1:4" x14ac:dyDescent="0.35">
      <c r="A7780" s="4">
        <f>Climate285!F7807*((113.5/10)^0.12)</f>
        <v>11.158589596223178</v>
      </c>
      <c r="B7780" s="24">
        <f>VLOOKUP(A7780,'Wind - Power Curve'!$A$3:$B$47,2)*Wind!$B$9</f>
        <v>6489.9000000000005</v>
      </c>
      <c r="C7780">
        <f>(0.5*(A7780^3)*Wind!$B$11*Wind!$B$7*(VLOOKUP(A7780+0.5,'Wind - Power Curve'!$A$3:$E$47,5,TRUE))*Wind!$B$9)/1000</f>
        <v>6256.1115973077704</v>
      </c>
      <c r="D7780" s="23" t="s">
        <v>9</v>
      </c>
    </row>
    <row r="7781" spans="1:4" x14ac:dyDescent="0.35">
      <c r="A7781" s="4">
        <f>Climate285!F7808*((113.5/10)^0.12)</f>
        <v>11.048837365577828</v>
      </c>
      <c r="B7781" s="24">
        <f>VLOOKUP(A7781,'Wind - Power Curve'!$A$3:$B$47,2)*Wind!$B$9</f>
        <v>6489.9000000000005</v>
      </c>
      <c r="C7781">
        <f>(0.5*(A7781^3)*Wind!$B$11*Wind!$B$7*(VLOOKUP(A7781+0.5,'Wind - Power Curve'!$A$3:$E$47,5,TRUE))*Wind!$B$9)/1000</f>
        <v>6073.3221110103477</v>
      </c>
      <c r="D7781" s="23" t="s">
        <v>9</v>
      </c>
    </row>
    <row r="7782" spans="1:4" x14ac:dyDescent="0.35">
      <c r="A7782" s="4">
        <f>Climate285!F7809*((113.5/10)^0.12)</f>
        <v>11.06356022578635</v>
      </c>
      <c r="B7782" s="24">
        <f>VLOOKUP(A7782,'Wind - Power Curve'!$A$3:$B$47,2)*Wind!$B$9</f>
        <v>6489.9000000000005</v>
      </c>
      <c r="C7782">
        <f>(0.5*(A7782^3)*Wind!$B$11*Wind!$B$7*(VLOOKUP(A7782+0.5,'Wind - Power Curve'!$A$3:$E$47,5,TRUE))*Wind!$B$9)/1000</f>
        <v>6097.6330513619423</v>
      </c>
      <c r="D7782" s="23" t="s">
        <v>9</v>
      </c>
    </row>
    <row r="7783" spans="1:4" x14ac:dyDescent="0.35">
      <c r="A7783" s="4">
        <f>Climate285!F7810*((113.5/10)^0.12)</f>
        <v>11.268341826868532</v>
      </c>
      <c r="B7783" s="24">
        <f>VLOOKUP(A7783,'Wind - Power Curve'!$A$3:$B$47,2)*Wind!$B$9</f>
        <v>6489.9000000000005</v>
      </c>
      <c r="C7783">
        <f>(0.5*(A7783^3)*Wind!$B$11*Wind!$B$7*(VLOOKUP(A7783+0.5,'Wind - Power Curve'!$A$3:$E$47,5,TRUE))*Wind!$B$9)/1000</f>
        <v>6442.532397900055</v>
      </c>
      <c r="D7783" s="23" t="s">
        <v>9</v>
      </c>
    </row>
    <row r="7784" spans="1:4" x14ac:dyDescent="0.35">
      <c r="A7784" s="4">
        <f>Climate285!F7811*((113.5/10)^0.12)</f>
        <v>11.522645775924834</v>
      </c>
      <c r="B7784" s="24">
        <f>VLOOKUP(A7784,'Wind - Power Curve'!$A$3:$B$47,2)*Wind!$B$9</f>
        <v>6848.1</v>
      </c>
      <c r="C7784">
        <f>(0.5*(A7784^3)*Wind!$B$11*Wind!$B$7*(VLOOKUP(A7784+0.5,'Wind - Power Curve'!$A$3:$E$47,5,TRUE))*Wind!$B$9)/1000</f>
        <v>6241.4217701261177</v>
      </c>
      <c r="D7784" s="23" t="s">
        <v>9</v>
      </c>
    </row>
    <row r="7785" spans="1:4" x14ac:dyDescent="0.35">
      <c r="A7785" s="4">
        <f>Climate285!F7812*((113.5/10)^0.12)</f>
        <v>11.210788827871577</v>
      </c>
      <c r="B7785" s="24">
        <f>VLOOKUP(A7785,'Wind - Power Curve'!$A$3:$B$47,2)*Wind!$B$9</f>
        <v>6489.9000000000005</v>
      </c>
      <c r="C7785">
        <f>(0.5*(A7785^3)*Wind!$B$11*Wind!$B$7*(VLOOKUP(A7785+0.5,'Wind - Power Curve'!$A$3:$E$47,5,TRUE))*Wind!$B$9)/1000</f>
        <v>6344.3201238739948</v>
      </c>
      <c r="D7785" s="23" t="s">
        <v>9</v>
      </c>
    </row>
    <row r="7786" spans="1:4" x14ac:dyDescent="0.35">
      <c r="A7786" s="4">
        <f>Climate285!F7813*((113.5/10)^0.12)</f>
        <v>11.470446544276436</v>
      </c>
      <c r="B7786" s="24">
        <f>VLOOKUP(A7786,'Wind - Power Curve'!$A$3:$B$47,2)*Wind!$B$9</f>
        <v>6489.9000000000005</v>
      </c>
      <c r="C7786">
        <f>(0.5*(A7786^3)*Wind!$B$11*Wind!$B$7*(VLOOKUP(A7786+0.5,'Wind - Power Curve'!$A$3:$E$47,5,TRUE))*Wind!$B$9)/1000</f>
        <v>6795.4394704311962</v>
      </c>
      <c r="D7786" s="23" t="s">
        <v>9</v>
      </c>
    </row>
    <row r="7787" spans="1:4" x14ac:dyDescent="0.35">
      <c r="A7787" s="4">
        <f>Climate285!F7814*((113.5/10)^0.12)</f>
        <v>11.21748103705727</v>
      </c>
      <c r="B7787" s="24">
        <f>VLOOKUP(A7787,'Wind - Power Curve'!$A$3:$B$47,2)*Wind!$B$9</f>
        <v>6489.9000000000005</v>
      </c>
      <c r="C7787">
        <f>(0.5*(A7787^3)*Wind!$B$11*Wind!$B$7*(VLOOKUP(A7787+0.5,'Wind - Power Curve'!$A$3:$E$47,5,TRUE))*Wind!$B$9)/1000</f>
        <v>6355.6885122677249</v>
      </c>
      <c r="D7787" s="23" t="s">
        <v>9</v>
      </c>
    </row>
    <row r="7788" spans="1:4" x14ac:dyDescent="0.35">
      <c r="A7788" s="4">
        <f>Climate285!F7815*((113.5/10)^0.12)</f>
        <v>11.150558945200348</v>
      </c>
      <c r="B7788" s="24">
        <f>VLOOKUP(A7788,'Wind - Power Curve'!$A$3:$B$47,2)*Wind!$B$9</f>
        <v>6489.9000000000005</v>
      </c>
      <c r="C7788">
        <f>(0.5*(A7788^3)*Wind!$B$11*Wind!$B$7*(VLOOKUP(A7788+0.5,'Wind - Power Curve'!$A$3:$E$47,5,TRUE))*Wind!$B$9)/1000</f>
        <v>6242.6140580674819</v>
      </c>
      <c r="D7788" s="23" t="s">
        <v>9</v>
      </c>
    </row>
    <row r="7789" spans="1:4" x14ac:dyDescent="0.35">
      <c r="A7789" s="4">
        <f>Climate285!F7816*((113.5/10)^0.12)</f>
        <v>11.196065967663056</v>
      </c>
      <c r="B7789" s="24">
        <f>VLOOKUP(A7789,'Wind - Power Curve'!$A$3:$B$47,2)*Wind!$B$9</f>
        <v>6489.9000000000005</v>
      </c>
      <c r="C7789">
        <f>(0.5*(A7789^3)*Wind!$B$11*Wind!$B$7*(VLOOKUP(A7789+0.5,'Wind - Power Curve'!$A$3:$E$47,5,TRUE))*Wind!$B$9)/1000</f>
        <v>6319.3574049611952</v>
      </c>
      <c r="D7789" s="23" t="s">
        <v>9</v>
      </c>
    </row>
    <row r="7790" spans="1:4" x14ac:dyDescent="0.35">
      <c r="A7790" s="4">
        <f>Climate285!F7817*((113.5/10)^0.12)</f>
        <v>11.056868016600657</v>
      </c>
      <c r="B7790" s="24">
        <f>VLOOKUP(A7790,'Wind - Power Curve'!$A$3:$B$47,2)*Wind!$B$9</f>
        <v>6489.9000000000005</v>
      </c>
      <c r="C7790">
        <f>(0.5*(A7790^3)*Wind!$B$11*Wind!$B$7*(VLOOKUP(A7790+0.5,'Wind - Power Curve'!$A$3:$E$47,5,TRUE))*Wind!$B$9)/1000</f>
        <v>6086.5745973096336</v>
      </c>
      <c r="D7790" s="23" t="s">
        <v>9</v>
      </c>
    </row>
    <row r="7791" spans="1:4" x14ac:dyDescent="0.35">
      <c r="A7791" s="4">
        <f>Climate285!F7818*((113.5/10)^0.12)</f>
        <v>11.16662024724601</v>
      </c>
      <c r="B7791" s="24">
        <f>VLOOKUP(A7791,'Wind - Power Curve'!$A$3:$B$47,2)*Wind!$B$9</f>
        <v>6489.9000000000005</v>
      </c>
      <c r="C7791">
        <f>(0.5*(A7791^3)*Wind!$B$11*Wind!$B$7*(VLOOKUP(A7791+0.5,'Wind - Power Curve'!$A$3:$E$47,5,TRUE))*Wind!$B$9)/1000</f>
        <v>6269.6285784449401</v>
      </c>
      <c r="D7791" s="23" t="s">
        <v>9</v>
      </c>
    </row>
    <row r="7792" spans="1:4" x14ac:dyDescent="0.35">
      <c r="A7792" s="4">
        <f>Climate285!F7819*((113.5/10)^0.12)</f>
        <v>11.180004665617394</v>
      </c>
      <c r="B7792" s="24">
        <f>VLOOKUP(A7792,'Wind - Power Curve'!$A$3:$B$47,2)*Wind!$B$9</f>
        <v>6489.9000000000005</v>
      </c>
      <c r="C7792">
        <f>(0.5*(A7792^3)*Wind!$B$11*Wind!$B$7*(VLOOKUP(A7792+0.5,'Wind - Power Curve'!$A$3:$E$47,5,TRUE))*Wind!$B$9)/1000</f>
        <v>6292.2001225584982</v>
      </c>
      <c r="D7792" s="23" t="s">
        <v>9</v>
      </c>
    </row>
    <row r="7793" spans="1:4" x14ac:dyDescent="0.35">
      <c r="A7793" s="4">
        <f>Climate285!F7820*((113.5/10)^0.12)</f>
        <v>11.031437621695028</v>
      </c>
      <c r="B7793" s="24">
        <f>VLOOKUP(A7793,'Wind - Power Curve'!$A$3:$B$47,2)*Wind!$B$9</f>
        <v>6489.9000000000005</v>
      </c>
      <c r="C7793">
        <f>(0.5*(A7793^3)*Wind!$B$11*Wind!$B$7*(VLOOKUP(A7793+0.5,'Wind - Power Curve'!$A$3:$E$47,5,TRUE))*Wind!$B$9)/1000</f>
        <v>6044.6744125307678</v>
      </c>
      <c r="D7793" s="23" t="s">
        <v>9</v>
      </c>
    </row>
    <row r="7794" spans="1:4" x14ac:dyDescent="0.35">
      <c r="A7794" s="4">
        <f>Climate285!F7821*((113.5/10)^0.12)</f>
        <v>11.498553822856342</v>
      </c>
      <c r="B7794" s="24">
        <f>VLOOKUP(A7794,'Wind - Power Curve'!$A$3:$B$47,2)*Wind!$B$9</f>
        <v>6489.9000000000005</v>
      </c>
      <c r="C7794">
        <f>(0.5*(A7794^3)*Wind!$B$11*Wind!$B$7*(VLOOKUP(A7794+0.5,'Wind - Power Curve'!$A$3:$E$47,5,TRUE))*Wind!$B$9)/1000</f>
        <v>6845.516786000504</v>
      </c>
      <c r="D7794" s="23" t="s">
        <v>9</v>
      </c>
    </row>
    <row r="7795" spans="1:4" x14ac:dyDescent="0.35">
      <c r="A7795" s="4">
        <f>Climate285!F7822*((113.5/10)^0.12)</f>
        <v>12.161082532239872</v>
      </c>
      <c r="B7795" s="24">
        <f>VLOOKUP(A7795,'Wind - Power Curve'!$A$3:$B$47,2)*Wind!$B$9</f>
        <v>7049.7</v>
      </c>
      <c r="C7795">
        <f>(0.5*(A7795^3)*Wind!$B$11*Wind!$B$7*(VLOOKUP(A7795+0.5,'Wind - Power Curve'!$A$3:$E$47,5,TRUE))*Wind!$B$9)/1000</f>
        <v>6579.531643377517</v>
      </c>
      <c r="D7795" s="23" t="s">
        <v>9</v>
      </c>
    </row>
    <row r="7796" spans="1:4" x14ac:dyDescent="0.35">
      <c r="A7796" s="4">
        <f>Climate285!F7823*((113.5/10)^0.12)</f>
        <v>11.995115744434704</v>
      </c>
      <c r="B7796" s="24">
        <f>VLOOKUP(A7796,'Wind - Power Curve'!$A$3:$B$47,2)*Wind!$B$9</f>
        <v>6848.1</v>
      </c>
      <c r="C7796">
        <f>(0.5*(A7796^3)*Wind!$B$11*Wind!$B$7*(VLOOKUP(A7796+0.5,'Wind - Power Curve'!$A$3:$E$47,5,TRUE))*Wind!$B$9)/1000</f>
        <v>7041.0953691038858</v>
      </c>
      <c r="D7796" s="23" t="s">
        <v>9</v>
      </c>
    </row>
    <row r="7797" spans="1:4" x14ac:dyDescent="0.35">
      <c r="A7797" s="4">
        <f>Climate285!F7824*((113.5/10)^0.12)</f>
        <v>11.99913106994612</v>
      </c>
      <c r="B7797" s="24">
        <f>VLOOKUP(A7797,'Wind - Power Curve'!$A$3:$B$47,2)*Wind!$B$9</f>
        <v>6848.1</v>
      </c>
      <c r="C7797">
        <f>(0.5*(A7797^3)*Wind!$B$11*Wind!$B$7*(VLOOKUP(A7797+0.5,'Wind - Power Curve'!$A$3:$E$47,5,TRUE))*Wind!$B$9)/1000</f>
        <v>7048.1686868388124</v>
      </c>
      <c r="D7797" s="23" t="s">
        <v>9</v>
      </c>
    </row>
    <row r="7798" spans="1:4" x14ac:dyDescent="0.35">
      <c r="A7798" s="4">
        <f>Climate285!F7825*((113.5/10)^0.12)</f>
        <v>11.44903147488222</v>
      </c>
      <c r="B7798" s="24">
        <f>VLOOKUP(A7798,'Wind - Power Curve'!$A$3:$B$47,2)*Wind!$B$9</f>
        <v>6489.9000000000005</v>
      </c>
      <c r="C7798">
        <f>(0.5*(A7798^3)*Wind!$B$11*Wind!$B$7*(VLOOKUP(A7798+0.5,'Wind - Power Curve'!$A$3:$E$47,5,TRUE))*Wind!$B$9)/1000</f>
        <v>6757.4496803858874</v>
      </c>
      <c r="D7798" s="23" t="s">
        <v>9</v>
      </c>
    </row>
    <row r="7799" spans="1:4" x14ac:dyDescent="0.35">
      <c r="A7799" s="4">
        <f>Climate285!F7826*((113.5/10)^0.12)</f>
        <v>11.542722403481912</v>
      </c>
      <c r="B7799" s="24">
        <f>VLOOKUP(A7799,'Wind - Power Curve'!$A$3:$B$47,2)*Wind!$B$9</f>
        <v>6848.1</v>
      </c>
      <c r="C7799">
        <f>(0.5*(A7799^3)*Wind!$B$11*Wind!$B$7*(VLOOKUP(A7799+0.5,'Wind - Power Curve'!$A$3:$E$47,5,TRUE))*Wind!$B$9)/1000</f>
        <v>6274.1031071896577</v>
      </c>
      <c r="D7799" s="23" t="s">
        <v>9</v>
      </c>
    </row>
    <row r="7800" spans="1:4" x14ac:dyDescent="0.35">
      <c r="A7800" s="4">
        <f>Climate285!F7827*((113.5/10)^0.12)</f>
        <v>11.798364794375352</v>
      </c>
      <c r="B7800" s="24">
        <f>VLOOKUP(A7800,'Wind - Power Curve'!$A$3:$B$47,2)*Wind!$B$9</f>
        <v>6848.1</v>
      </c>
      <c r="C7800">
        <f>(0.5*(A7800^3)*Wind!$B$11*Wind!$B$7*(VLOOKUP(A7800+0.5,'Wind - Power Curve'!$A$3:$E$47,5,TRUE))*Wind!$B$9)/1000</f>
        <v>6700.2708350829962</v>
      </c>
      <c r="D7800" s="23" t="s">
        <v>9</v>
      </c>
    </row>
    <row r="7801" spans="1:4" x14ac:dyDescent="0.35">
      <c r="A7801" s="4">
        <f>Climate285!F7828*((113.5/10)^0.12)</f>
        <v>11.553429938179018</v>
      </c>
      <c r="B7801" s="24">
        <f>VLOOKUP(A7801,'Wind - Power Curve'!$A$3:$B$47,2)*Wind!$B$9</f>
        <v>6848.1</v>
      </c>
      <c r="C7801">
        <f>(0.5*(A7801^3)*Wind!$B$11*Wind!$B$7*(VLOOKUP(A7801+0.5,'Wind - Power Curve'!$A$3:$E$47,5,TRUE))*Wind!$B$9)/1000</f>
        <v>6291.5797074854227</v>
      </c>
      <c r="D7801" s="23" t="s">
        <v>9</v>
      </c>
    </row>
    <row r="7802" spans="1:4" x14ac:dyDescent="0.35">
      <c r="A7802" s="4">
        <f>Climate285!F7829*((113.5/10)^0.12)</f>
        <v>11.645782424941572</v>
      </c>
      <c r="B7802" s="24">
        <f>VLOOKUP(A7802,'Wind - Power Curve'!$A$3:$B$47,2)*Wind!$B$9</f>
        <v>6848.1</v>
      </c>
      <c r="C7802">
        <f>(0.5*(A7802^3)*Wind!$B$11*Wind!$B$7*(VLOOKUP(A7802+0.5,'Wind - Power Curve'!$A$3:$E$47,5,TRUE))*Wind!$B$9)/1000</f>
        <v>6443.6644091758699</v>
      </c>
      <c r="D7802" s="23" t="s">
        <v>9</v>
      </c>
    </row>
    <row r="7803" spans="1:4" x14ac:dyDescent="0.35">
      <c r="A7803" s="4">
        <f>Climate285!F7830*((113.5/10)^0.12)</f>
        <v>12.14502123019421</v>
      </c>
      <c r="B7803" s="24">
        <f>VLOOKUP(A7803,'Wind - Power Curve'!$A$3:$B$47,2)*Wind!$B$9</f>
        <v>7049.7</v>
      </c>
      <c r="C7803">
        <f>(0.5*(A7803^3)*Wind!$B$11*Wind!$B$7*(VLOOKUP(A7803+0.5,'Wind - Power Curve'!$A$3:$E$47,5,TRUE))*Wind!$B$9)/1000</f>
        <v>6553.4970353421377</v>
      </c>
      <c r="D7803" s="23" t="s">
        <v>9</v>
      </c>
    </row>
    <row r="7804" spans="1:4" x14ac:dyDescent="0.35">
      <c r="A7804" s="4">
        <f>Climate285!F7831*((113.5/10)^0.12)</f>
        <v>12.136990579171378</v>
      </c>
      <c r="B7804" s="24">
        <f>VLOOKUP(A7804,'Wind - Power Curve'!$A$3:$B$47,2)*Wind!$B$9</f>
        <v>7049.7</v>
      </c>
      <c r="C7804">
        <f>(0.5*(A7804^3)*Wind!$B$11*Wind!$B$7*(VLOOKUP(A7804+0.5,'Wind - Power Curve'!$A$3:$E$47,5,TRUE))*Wind!$B$9)/1000</f>
        <v>6540.5055251809808</v>
      </c>
      <c r="D7804" s="23" t="s">
        <v>9</v>
      </c>
    </row>
    <row r="7805" spans="1:4" x14ac:dyDescent="0.35">
      <c r="A7805" s="4">
        <f>Climate285!F7832*((113.5/10)^0.12)</f>
        <v>11.871979095417966</v>
      </c>
      <c r="B7805" s="24">
        <f>VLOOKUP(A7805,'Wind - Power Curve'!$A$3:$B$47,2)*Wind!$B$9</f>
        <v>6848.1</v>
      </c>
      <c r="C7805">
        <f>(0.5*(A7805^3)*Wind!$B$11*Wind!$B$7*(VLOOKUP(A7805+0.5,'Wind - Power Curve'!$A$3:$E$47,5,TRUE))*Wind!$B$9)/1000</f>
        <v>6826.4712809676548</v>
      </c>
      <c r="D7805" s="23" t="s">
        <v>9</v>
      </c>
    </row>
    <row r="7806" spans="1:4" x14ac:dyDescent="0.35">
      <c r="A7806" s="4">
        <f>Climate285!F7833*((113.5/10)^0.12)</f>
        <v>12.009838604643228</v>
      </c>
      <c r="B7806" s="24">
        <f>VLOOKUP(A7806,'Wind - Power Curve'!$A$3:$B$47,2)*Wind!$B$9</f>
        <v>7049.7</v>
      </c>
      <c r="C7806">
        <f>(0.5*(A7806^3)*Wind!$B$11*Wind!$B$7*(VLOOKUP(A7806+0.5,'Wind - Power Curve'!$A$3:$E$47,5,TRUE))*Wind!$B$9)/1000</f>
        <v>6337.0886969522044</v>
      </c>
      <c r="D7806" s="23" t="s">
        <v>9</v>
      </c>
    </row>
    <row r="7807" spans="1:4" x14ac:dyDescent="0.35">
      <c r="A7807" s="4">
        <f>Climate285!F7834*((113.5/10)^0.12)</f>
        <v>11.784980376003968</v>
      </c>
      <c r="B7807" s="24">
        <f>VLOOKUP(A7807,'Wind - Power Curve'!$A$3:$B$47,2)*Wind!$B$9</f>
        <v>6848.1</v>
      </c>
      <c r="C7807">
        <f>(0.5*(A7807^3)*Wind!$B$11*Wind!$B$7*(VLOOKUP(A7807+0.5,'Wind - Power Curve'!$A$3:$E$47,5,TRUE))*Wind!$B$9)/1000</f>
        <v>6677.4937299618023</v>
      </c>
      <c r="D7807" s="23" t="s">
        <v>9</v>
      </c>
    </row>
    <row r="7808" spans="1:4" x14ac:dyDescent="0.35">
      <c r="A7808" s="4">
        <f>Climate285!F7835*((113.5/10)^0.12)</f>
        <v>11.566814356550402</v>
      </c>
      <c r="B7808" s="24">
        <f>VLOOKUP(A7808,'Wind - Power Curve'!$A$3:$B$47,2)*Wind!$B$9</f>
        <v>6848.1</v>
      </c>
      <c r="C7808">
        <f>(0.5*(A7808^3)*Wind!$B$11*Wind!$B$7*(VLOOKUP(A7808+0.5,'Wind - Power Curve'!$A$3:$E$47,5,TRUE))*Wind!$B$9)/1000</f>
        <v>6313.4710577813139</v>
      </c>
      <c r="D7808" s="23" t="s">
        <v>9</v>
      </c>
    </row>
    <row r="7809" spans="1:4" x14ac:dyDescent="0.35">
      <c r="A7809" s="4">
        <f>Climate285!F7836*((113.5/10)^0.12)</f>
        <v>11.596260076967448</v>
      </c>
      <c r="B7809" s="24">
        <f>VLOOKUP(A7809,'Wind - Power Curve'!$A$3:$B$47,2)*Wind!$B$9</f>
        <v>6848.1</v>
      </c>
      <c r="C7809">
        <f>(0.5*(A7809^3)*Wind!$B$11*Wind!$B$7*(VLOOKUP(A7809+0.5,'Wind - Power Curve'!$A$3:$E$47,5,TRUE))*Wind!$B$9)/1000</f>
        <v>6361.8106502699238</v>
      </c>
      <c r="D7809" s="23" t="s">
        <v>9</v>
      </c>
    </row>
    <row r="7810" spans="1:4" x14ac:dyDescent="0.35">
      <c r="A7810" s="4">
        <f>Climate285!F7837*((113.5/10)^0.12)</f>
        <v>11.394155359559544</v>
      </c>
      <c r="B7810" s="24">
        <f>VLOOKUP(A7810,'Wind - Power Curve'!$A$3:$B$47,2)*Wind!$B$9</f>
        <v>6489.9000000000005</v>
      </c>
      <c r="C7810">
        <f>(0.5*(A7810^3)*Wind!$B$11*Wind!$B$7*(VLOOKUP(A7810+0.5,'Wind - Power Curve'!$A$3:$E$47,5,TRUE))*Wind!$B$9)/1000</f>
        <v>6660.7476895460068</v>
      </c>
      <c r="D7810" s="23" t="s">
        <v>9</v>
      </c>
    </row>
    <row r="7811" spans="1:4" x14ac:dyDescent="0.35">
      <c r="A7811" s="4">
        <f>Climate285!F7838*((113.5/10)^0.12)</f>
        <v>11.623028913710217</v>
      </c>
      <c r="B7811" s="24">
        <f>VLOOKUP(A7811,'Wind - Power Curve'!$A$3:$B$47,2)*Wind!$B$9</f>
        <v>6848.1</v>
      </c>
      <c r="C7811">
        <f>(0.5*(A7811^3)*Wind!$B$11*Wind!$B$7*(VLOOKUP(A7811+0.5,'Wind - Power Curve'!$A$3:$E$47,5,TRUE))*Wind!$B$9)/1000</f>
        <v>6405.9692899550373</v>
      </c>
      <c r="D7811" s="23" t="s">
        <v>9</v>
      </c>
    </row>
    <row r="7812" spans="1:4" x14ac:dyDescent="0.35">
      <c r="A7812" s="4">
        <f>Climate285!F7839*((113.5/10)^0.12)</f>
        <v>11.831825840303814</v>
      </c>
      <c r="B7812" s="24">
        <f>VLOOKUP(A7812,'Wind - Power Curve'!$A$3:$B$47,2)*Wind!$B$9</f>
        <v>6848.1</v>
      </c>
      <c r="C7812">
        <f>(0.5*(A7812^3)*Wind!$B$11*Wind!$B$7*(VLOOKUP(A7812+0.5,'Wind - Power Curve'!$A$3:$E$47,5,TRUE))*Wind!$B$9)/1000</f>
        <v>6757.4400744673885</v>
      </c>
      <c r="D7812" s="23" t="s">
        <v>9</v>
      </c>
    </row>
    <row r="7813" spans="1:4" x14ac:dyDescent="0.35">
      <c r="A7813" s="4">
        <f>Climate285!F7840*((113.5/10)^0.12)</f>
        <v>11.419585754465174</v>
      </c>
      <c r="B7813" s="24">
        <f>VLOOKUP(A7813,'Wind - Power Curve'!$A$3:$B$47,2)*Wind!$B$9</f>
        <v>6489.9000000000005</v>
      </c>
      <c r="C7813">
        <f>(0.5*(A7813^3)*Wind!$B$11*Wind!$B$7*(VLOOKUP(A7813+0.5,'Wind - Power Curve'!$A$3:$E$47,5,TRUE))*Wind!$B$9)/1000</f>
        <v>6705.4452826812103</v>
      </c>
      <c r="D7813" s="23" t="s">
        <v>9</v>
      </c>
    </row>
    <row r="7814" spans="1:4" x14ac:dyDescent="0.35">
      <c r="A7814" s="4">
        <f>Climate285!F7841*((113.5/10)^0.12)</f>
        <v>11.810410770909598</v>
      </c>
      <c r="B7814" s="24">
        <f>VLOOKUP(A7814,'Wind - Power Curve'!$A$3:$B$47,2)*Wind!$B$9</f>
        <v>6848.1</v>
      </c>
      <c r="C7814">
        <f>(0.5*(A7814^3)*Wind!$B$11*Wind!$B$7*(VLOOKUP(A7814+0.5,'Wind - Power Curve'!$A$3:$E$47,5,TRUE))*Wind!$B$9)/1000</f>
        <v>6720.8144629234248</v>
      </c>
      <c r="D7814" s="23" t="s">
        <v>9</v>
      </c>
    </row>
    <row r="7815" spans="1:4" x14ac:dyDescent="0.35">
      <c r="A7815" s="4">
        <f>Climate285!F7842*((113.5/10)^0.12)</f>
        <v>11.580198774921787</v>
      </c>
      <c r="B7815" s="24">
        <f>VLOOKUP(A7815,'Wind - Power Curve'!$A$3:$B$47,2)*Wind!$B$9</f>
        <v>6848.1</v>
      </c>
      <c r="C7815">
        <f>(0.5*(A7815^3)*Wind!$B$11*Wind!$B$7*(VLOOKUP(A7815+0.5,'Wind - Power Curve'!$A$3:$E$47,5,TRUE))*Wind!$B$9)/1000</f>
        <v>6335.413129440768</v>
      </c>
      <c r="D7815" s="23" t="s">
        <v>9</v>
      </c>
    </row>
    <row r="7816" spans="1:4" x14ac:dyDescent="0.35">
      <c r="A7816" s="4">
        <f>Climate285!F7843*((113.5/10)^0.12)</f>
        <v>11.265664943194254</v>
      </c>
      <c r="B7816" s="24">
        <f>VLOOKUP(A7816,'Wind - Power Curve'!$A$3:$B$47,2)*Wind!$B$9</f>
        <v>6489.9000000000005</v>
      </c>
      <c r="C7816">
        <f>(0.5*(A7816^3)*Wind!$B$11*Wind!$B$7*(VLOOKUP(A7816+0.5,'Wind - Power Curve'!$A$3:$E$47,5,TRUE))*Wind!$B$9)/1000</f>
        <v>6437.9420650496468</v>
      </c>
      <c r="D7816" s="23" t="s">
        <v>9</v>
      </c>
    </row>
    <row r="7817" spans="1:4" x14ac:dyDescent="0.35">
      <c r="A7817" s="4">
        <f>Climate285!F7844*((113.5/10)^0.12)</f>
        <v>10.980576831883766</v>
      </c>
      <c r="B7817" s="24">
        <f>VLOOKUP(A7817,'Wind - Power Curve'!$A$3:$B$47,2)*Wind!$B$9</f>
        <v>5968.8</v>
      </c>
      <c r="C7817">
        <f>(0.5*(A7817^3)*Wind!$B$11*Wind!$B$7*(VLOOKUP(A7817+0.5,'Wind - Power Curve'!$A$3:$E$47,5,TRUE))*Wind!$B$9)/1000</f>
        <v>6455.5821899694301</v>
      </c>
      <c r="D7817" s="23" t="s">
        <v>9</v>
      </c>
    </row>
    <row r="7818" spans="1:4" x14ac:dyDescent="0.35">
      <c r="A7818" s="4">
        <f>Climate285!F7845*((113.5/10)^0.12)</f>
        <v>11.147882061526072</v>
      </c>
      <c r="B7818" s="24">
        <f>VLOOKUP(A7818,'Wind - Power Curve'!$A$3:$B$47,2)*Wind!$B$9</f>
        <v>6489.9000000000005</v>
      </c>
      <c r="C7818">
        <f>(0.5*(A7818^3)*Wind!$B$11*Wind!$B$7*(VLOOKUP(A7818+0.5,'Wind - Power Curve'!$A$3:$E$47,5,TRUE))*Wind!$B$9)/1000</f>
        <v>6238.1191963238753</v>
      </c>
      <c r="D7818" s="23" t="s">
        <v>9</v>
      </c>
    </row>
    <row r="7819" spans="1:4" x14ac:dyDescent="0.35">
      <c r="A7819" s="4">
        <f>Climate285!F7846*((113.5/10)^0.12)</f>
        <v>11.015376319649366</v>
      </c>
      <c r="B7819" s="24">
        <f>VLOOKUP(A7819,'Wind - Power Curve'!$A$3:$B$47,2)*Wind!$B$9</f>
        <v>6489.9000000000005</v>
      </c>
      <c r="C7819">
        <f>(0.5*(A7819^3)*Wind!$B$11*Wind!$B$7*(VLOOKUP(A7819+0.5,'Wind - Power Curve'!$A$3:$E$47,5,TRUE))*Wind!$B$9)/1000</f>
        <v>6018.31047122361</v>
      </c>
      <c r="D7819" s="23" t="s">
        <v>9</v>
      </c>
    </row>
    <row r="7820" spans="1:4" x14ac:dyDescent="0.35">
      <c r="A7820" s="4">
        <f>Climate285!F7847*((113.5/10)^0.12)</f>
        <v>11.474461869787852</v>
      </c>
      <c r="B7820" s="24">
        <f>VLOOKUP(A7820,'Wind - Power Curve'!$A$3:$B$47,2)*Wind!$B$9</f>
        <v>6489.9000000000005</v>
      </c>
      <c r="C7820">
        <f>(0.5*(A7820^3)*Wind!$B$11*Wind!$B$7*(VLOOKUP(A7820+0.5,'Wind - Power Curve'!$A$3:$E$47,5,TRUE))*Wind!$B$9)/1000</f>
        <v>6802.5783697234465</v>
      </c>
      <c r="D7820" s="23" t="s">
        <v>9</v>
      </c>
    </row>
    <row r="7821" spans="1:4" x14ac:dyDescent="0.35">
      <c r="A7821" s="4">
        <f>Climate285!F7848*((113.5/10)^0.12)</f>
        <v>11.731442702518432</v>
      </c>
      <c r="B7821" s="24">
        <f>VLOOKUP(A7821,'Wind - Power Curve'!$A$3:$B$47,2)*Wind!$B$9</f>
        <v>6848.1</v>
      </c>
      <c r="C7821">
        <f>(0.5*(A7821^3)*Wind!$B$11*Wind!$B$7*(VLOOKUP(A7821+0.5,'Wind - Power Curve'!$A$3:$E$47,5,TRUE))*Wind!$B$9)/1000</f>
        <v>6586.9015029421271</v>
      </c>
      <c r="D7821" s="23" t="s">
        <v>9</v>
      </c>
    </row>
    <row r="7822" spans="1:4" x14ac:dyDescent="0.35">
      <c r="A7822" s="4">
        <f>Climate285!F7849*((113.5/10)^0.12)</f>
        <v>11.593583193293172</v>
      </c>
      <c r="B7822" s="24">
        <f>VLOOKUP(A7822,'Wind - Power Curve'!$A$3:$B$47,2)*Wind!$B$9</f>
        <v>6848.1</v>
      </c>
      <c r="C7822">
        <f>(0.5*(A7822^3)*Wind!$B$11*Wind!$B$7*(VLOOKUP(A7822+0.5,'Wind - Power Curve'!$A$3:$E$47,5,TRUE))*Wind!$B$9)/1000</f>
        <v>6357.4059811554826</v>
      </c>
      <c r="D7822" s="23" t="s">
        <v>9</v>
      </c>
    </row>
    <row r="7823" spans="1:4" x14ac:dyDescent="0.35">
      <c r="A7823" s="4">
        <f>Climate285!F7850*((113.5/10)^0.12)</f>
        <v>11.451708358556496</v>
      </c>
      <c r="B7823" s="24">
        <f>VLOOKUP(A7823,'Wind - Power Curve'!$A$3:$B$47,2)*Wind!$B$9</f>
        <v>6489.9000000000005</v>
      </c>
      <c r="C7823">
        <f>(0.5*(A7823^3)*Wind!$B$11*Wind!$B$7*(VLOOKUP(A7823+0.5,'Wind - Power Curve'!$A$3:$E$47,5,TRUE))*Wind!$B$9)/1000</f>
        <v>6762.1906411675191</v>
      </c>
      <c r="D7823" s="23" t="s">
        <v>9</v>
      </c>
    </row>
    <row r="7824" spans="1:4" x14ac:dyDescent="0.35">
      <c r="A7824" s="4">
        <f>Climate285!F7851*((113.5/10)^0.12)</f>
        <v>11.372740290165329</v>
      </c>
      <c r="B7824" s="24">
        <f>VLOOKUP(A7824,'Wind - Power Curve'!$A$3:$B$47,2)*Wind!$B$9</f>
        <v>6489.9000000000005</v>
      </c>
      <c r="C7824">
        <f>(0.5*(A7824^3)*Wind!$B$11*Wind!$B$7*(VLOOKUP(A7824+0.5,'Wind - Power Curve'!$A$3:$E$47,5,TRUE))*Wind!$B$9)/1000</f>
        <v>6623.2620362586576</v>
      </c>
      <c r="D7824" s="23" t="s">
        <v>9</v>
      </c>
    </row>
    <row r="7825" spans="1:4" x14ac:dyDescent="0.35">
      <c r="A7825" s="4">
        <f>Climate285!F7852*((113.5/10)^0.12)</f>
        <v>11.050175807414966</v>
      </c>
      <c r="B7825" s="24">
        <f>VLOOKUP(A7825,'Wind - Power Curve'!$A$3:$B$47,2)*Wind!$B$9</f>
        <v>6489.9000000000005</v>
      </c>
      <c r="C7825">
        <f>(0.5*(A7825^3)*Wind!$B$11*Wind!$B$7*(VLOOKUP(A7825+0.5,'Wind - Power Curve'!$A$3:$E$47,5,TRUE))*Wind!$B$9)/1000</f>
        <v>6075.5295214967509</v>
      </c>
      <c r="D7825" s="23" t="s">
        <v>9</v>
      </c>
    </row>
    <row r="7826" spans="1:4" x14ac:dyDescent="0.35">
      <c r="A7826" s="4">
        <f>Climate285!F7853*((113.5/10)^0.12)</f>
        <v>10.819963811427153</v>
      </c>
      <c r="B7826" s="24">
        <f>VLOOKUP(A7826,'Wind - Power Curve'!$A$3:$B$47,2)*Wind!$B$9</f>
        <v>5968.8</v>
      </c>
      <c r="C7826">
        <f>(0.5*(A7826^3)*Wind!$B$11*Wind!$B$7*(VLOOKUP(A7826+0.5,'Wind - Power Curve'!$A$3:$E$47,5,TRUE))*Wind!$B$9)/1000</f>
        <v>6176.4278732611592</v>
      </c>
      <c r="D7826" s="23" t="s">
        <v>9</v>
      </c>
    </row>
    <row r="7827" spans="1:4" x14ac:dyDescent="0.35">
      <c r="A7827" s="4">
        <f>Climate285!F7854*((113.5/10)^0.12)</f>
        <v>10.947115785955306</v>
      </c>
      <c r="B7827" s="24">
        <f>VLOOKUP(A7827,'Wind - Power Curve'!$A$3:$B$47,2)*Wind!$B$9</f>
        <v>5968.8</v>
      </c>
      <c r="C7827">
        <f>(0.5*(A7827^3)*Wind!$B$11*Wind!$B$7*(VLOOKUP(A7827+0.5,'Wind - Power Curve'!$A$3:$E$47,5,TRUE))*Wind!$B$9)/1000</f>
        <v>6396.7456762390229</v>
      </c>
      <c r="D7827" s="23" t="s">
        <v>9</v>
      </c>
    </row>
    <row r="7828" spans="1:4" x14ac:dyDescent="0.35">
      <c r="A7828" s="4">
        <f>Climate285!F7855*((113.5/10)^0.12)</f>
        <v>10.85744018286703</v>
      </c>
      <c r="B7828" s="24">
        <f>VLOOKUP(A7828,'Wind - Power Curve'!$A$3:$B$47,2)*Wind!$B$9</f>
        <v>5968.8</v>
      </c>
      <c r="C7828">
        <f>(0.5*(A7828^3)*Wind!$B$11*Wind!$B$7*(VLOOKUP(A7828+0.5,'Wind - Power Curve'!$A$3:$E$47,5,TRUE))*Wind!$B$9)/1000</f>
        <v>6240.8290381983461</v>
      </c>
      <c r="D7828" s="23" t="s">
        <v>9</v>
      </c>
    </row>
    <row r="7829" spans="1:4" x14ac:dyDescent="0.35">
      <c r="A7829" s="4">
        <f>Climate285!F7856*((113.5/10)^0.12)</f>
        <v>10.510783747048173</v>
      </c>
      <c r="B7829" s="24">
        <f>VLOOKUP(A7829,'Wind - Power Curve'!$A$3:$B$47,2)*Wind!$B$9</f>
        <v>5968.8</v>
      </c>
      <c r="C7829">
        <f>(0.5*(A7829^3)*Wind!$B$11*Wind!$B$7*(VLOOKUP(A7829+0.5,'Wind - Power Curve'!$A$3:$E$47,5,TRUE))*Wind!$B$9)/1000</f>
        <v>5661.9398595975326</v>
      </c>
      <c r="D7829" s="23" t="s">
        <v>9</v>
      </c>
    </row>
    <row r="7830" spans="1:4" x14ac:dyDescent="0.35">
      <c r="A7830" s="4">
        <f>Climate285!F7857*((113.5/10)^0.12)</f>
        <v>10.749026394058816</v>
      </c>
      <c r="B7830" s="24">
        <f>VLOOKUP(A7830,'Wind - Power Curve'!$A$3:$B$47,2)*Wind!$B$9</f>
        <v>5968.8</v>
      </c>
      <c r="C7830">
        <f>(0.5*(A7830^3)*Wind!$B$11*Wind!$B$7*(VLOOKUP(A7830+0.5,'Wind - Power Curve'!$A$3:$E$47,5,TRUE))*Wind!$B$9)/1000</f>
        <v>6055.7416273580802</v>
      </c>
      <c r="D7830" s="23" t="s">
        <v>9</v>
      </c>
    </row>
    <row r="7831" spans="1:4" x14ac:dyDescent="0.35">
      <c r="A7831" s="4">
        <f>Climate285!F7858*((113.5/10)^0.12)</f>
        <v>10.715565348130355</v>
      </c>
      <c r="B7831" s="24">
        <f>VLOOKUP(A7831,'Wind - Power Curve'!$A$3:$B$47,2)*Wind!$B$9</f>
        <v>5968.8</v>
      </c>
      <c r="C7831">
        <f>(0.5*(A7831^3)*Wind!$B$11*Wind!$B$7*(VLOOKUP(A7831+0.5,'Wind - Power Curve'!$A$3:$E$47,5,TRUE))*Wind!$B$9)/1000</f>
        <v>5999.3640587760119</v>
      </c>
      <c r="D7831" s="23" t="s">
        <v>9</v>
      </c>
    </row>
    <row r="7832" spans="1:4" x14ac:dyDescent="0.35">
      <c r="A7832" s="4">
        <f>Climate285!F7859*((113.5/10)^0.12)</f>
        <v>10.35953981945153</v>
      </c>
      <c r="B7832" s="24">
        <f>VLOOKUP(A7832,'Wind - Power Curve'!$A$3:$B$47,2)*Wind!$B$9</f>
        <v>5330.7</v>
      </c>
      <c r="C7832">
        <f>(0.5*(A7832^3)*Wind!$B$11*Wind!$B$7*(VLOOKUP(A7832+0.5,'Wind - Power Curve'!$A$3:$E$47,5,TRUE))*Wind!$B$9)/1000</f>
        <v>5732.4532548265324</v>
      </c>
      <c r="D7832" s="23" t="s">
        <v>9</v>
      </c>
    </row>
    <row r="7833" spans="1:4" x14ac:dyDescent="0.35">
      <c r="A7833" s="4">
        <f>Climate285!F7860*((113.5/10)^0.12)</f>
        <v>10.160111985717903</v>
      </c>
      <c r="B7833" s="24">
        <f>VLOOKUP(A7833,'Wind - Power Curve'!$A$3:$B$47,2)*Wind!$B$9</f>
        <v>5330.7</v>
      </c>
      <c r="C7833">
        <f>(0.5*(A7833^3)*Wind!$B$11*Wind!$B$7*(VLOOKUP(A7833+0.5,'Wind - Power Curve'!$A$3:$E$47,5,TRUE))*Wind!$B$9)/1000</f>
        <v>5407.7251987148866</v>
      </c>
      <c r="D7833" s="23" t="s">
        <v>9</v>
      </c>
    </row>
    <row r="7834" spans="1:4" x14ac:dyDescent="0.35">
      <c r="A7834" s="4">
        <f>Climate285!F7861*((113.5/10)^0.12)</f>
        <v>9.9539919427985826</v>
      </c>
      <c r="B7834" s="24">
        <f>VLOOKUP(A7834,'Wind - Power Curve'!$A$3:$B$47,2)*Wind!$B$9</f>
        <v>4640.4000000000005</v>
      </c>
      <c r="C7834">
        <f>(0.5*(A7834^3)*Wind!$B$11*Wind!$B$7*(VLOOKUP(A7834+0.5,'Wind - Power Curve'!$A$3:$E$47,5,TRUE))*Wind!$B$9)/1000</f>
        <v>5257.4614470910346</v>
      </c>
      <c r="D7834" s="23" t="s">
        <v>9</v>
      </c>
    </row>
    <row r="7835" spans="1:4" x14ac:dyDescent="0.35">
      <c r="A7835" s="4">
        <f>Climate285!F7862*((113.5/10)^0.12)</f>
        <v>9.5189983457285887</v>
      </c>
      <c r="B7835" s="24">
        <f>VLOOKUP(A7835,'Wind - Power Curve'!$A$3:$B$47,2)*Wind!$B$9</f>
        <v>4640.4000000000005</v>
      </c>
      <c r="C7835">
        <f>(0.5*(A7835^3)*Wind!$B$11*Wind!$B$7*(VLOOKUP(A7835+0.5,'Wind - Power Curve'!$A$3:$E$47,5,TRUE))*Wind!$B$9)/1000</f>
        <v>4597.8838502972694</v>
      </c>
      <c r="D7835" s="23" t="s">
        <v>9</v>
      </c>
    </row>
    <row r="7836" spans="1:4" x14ac:dyDescent="0.35">
      <c r="A7836" s="4">
        <f>Climate285!F7863*((113.5/10)^0.12)</f>
        <v>9.4855372998001286</v>
      </c>
      <c r="B7836" s="24">
        <f>VLOOKUP(A7836,'Wind - Power Curve'!$A$3:$B$47,2)*Wind!$B$9</f>
        <v>3954.6</v>
      </c>
      <c r="C7836">
        <f>(0.5*(A7836^3)*Wind!$B$11*Wind!$B$7*(VLOOKUP(A7836+0.5,'Wind - Power Curve'!$A$3:$E$47,5,TRUE))*Wind!$B$9)/1000</f>
        <v>4619.2387597373408</v>
      </c>
      <c r="D7836" s="23" t="s">
        <v>9</v>
      </c>
    </row>
    <row r="7837" spans="1:4" x14ac:dyDescent="0.35">
      <c r="A7837" s="4">
        <f>Climate285!F7864*((113.5/10)^0.12)</f>
        <v>9.4493993701973906</v>
      </c>
      <c r="B7837" s="24">
        <f>VLOOKUP(A7837,'Wind - Power Curve'!$A$3:$B$47,2)*Wind!$B$9</f>
        <v>3954.6</v>
      </c>
      <c r="C7837">
        <f>(0.5*(A7837^3)*Wind!$B$11*Wind!$B$7*(VLOOKUP(A7837+0.5,'Wind - Power Curve'!$A$3:$E$47,5,TRUE))*Wind!$B$9)/1000</f>
        <v>4566.6446177708376</v>
      </c>
      <c r="D7837" s="23" t="s">
        <v>9</v>
      </c>
    </row>
    <row r="7838" spans="1:4" x14ac:dyDescent="0.35">
      <c r="A7838" s="4">
        <f>Climate285!F7865*((113.5/10)^0.12)</f>
        <v>9.2887863497407785</v>
      </c>
      <c r="B7838" s="24">
        <f>VLOOKUP(A7838,'Wind - Power Curve'!$A$3:$B$47,2)*Wind!$B$9</f>
        <v>3954.6</v>
      </c>
      <c r="C7838">
        <f>(0.5*(A7838^3)*Wind!$B$11*Wind!$B$7*(VLOOKUP(A7838+0.5,'Wind - Power Curve'!$A$3:$E$47,5,TRUE))*Wind!$B$9)/1000</f>
        <v>4337.7200890178383</v>
      </c>
      <c r="D7838" s="23" t="s">
        <v>9</v>
      </c>
    </row>
    <row r="7839" spans="1:4" x14ac:dyDescent="0.35">
      <c r="A7839" s="4">
        <f>Climate285!F7866*((113.5/10)^0.12)</f>
        <v>9.5082908110314825</v>
      </c>
      <c r="B7839" s="24">
        <f>VLOOKUP(A7839,'Wind - Power Curve'!$A$3:$B$47,2)*Wind!$B$9</f>
        <v>4640.4000000000005</v>
      </c>
      <c r="C7839">
        <f>(0.5*(A7839^3)*Wind!$B$11*Wind!$B$7*(VLOOKUP(A7839+0.5,'Wind - Power Curve'!$A$3:$E$47,5,TRUE))*Wind!$B$9)/1000</f>
        <v>4582.3853784748535</v>
      </c>
      <c r="D7839" s="23" t="s">
        <v>9</v>
      </c>
    </row>
    <row r="7840" spans="1:4" x14ac:dyDescent="0.35">
      <c r="A7840" s="4">
        <f>Climate285!F7867*((113.5/10)^0.12)</f>
        <v>9.5685206937027107</v>
      </c>
      <c r="B7840" s="24">
        <f>VLOOKUP(A7840,'Wind - Power Curve'!$A$3:$B$47,2)*Wind!$B$9</f>
        <v>4640.4000000000005</v>
      </c>
      <c r="C7840">
        <f>(0.5*(A7840^3)*Wind!$B$11*Wind!$B$7*(VLOOKUP(A7840+0.5,'Wind - Power Curve'!$A$3:$E$47,5,TRUE))*Wind!$B$9)/1000</f>
        <v>4670.0189562319456</v>
      </c>
      <c r="D7840" s="23" t="s">
        <v>9</v>
      </c>
    </row>
    <row r="7841" spans="1:4" x14ac:dyDescent="0.35">
      <c r="A7841" s="4">
        <f>Climate285!F7868*((113.5/10)^0.12)</f>
        <v>9.5457671824713568</v>
      </c>
      <c r="B7841" s="24">
        <f>VLOOKUP(A7841,'Wind - Power Curve'!$A$3:$B$47,2)*Wind!$B$9</f>
        <v>4640.4000000000005</v>
      </c>
      <c r="C7841">
        <f>(0.5*(A7841^3)*Wind!$B$11*Wind!$B$7*(VLOOKUP(A7841+0.5,'Wind - Power Curve'!$A$3:$E$47,5,TRUE))*Wind!$B$9)/1000</f>
        <v>4636.7828314784911</v>
      </c>
      <c r="D7841" s="23" t="s">
        <v>9</v>
      </c>
    </row>
    <row r="7842" spans="1:4" x14ac:dyDescent="0.35">
      <c r="A7842" s="4">
        <f>Climate285!F7869*((113.5/10)^0.12)</f>
        <v>9.5497825079827727</v>
      </c>
      <c r="B7842" s="24">
        <f>VLOOKUP(A7842,'Wind - Power Curve'!$A$3:$B$47,2)*Wind!$B$9</f>
        <v>4640.4000000000005</v>
      </c>
      <c r="C7842">
        <f>(0.5*(A7842^3)*Wind!$B$11*Wind!$B$7*(VLOOKUP(A7842+0.5,'Wind - Power Curve'!$A$3:$E$47,5,TRUE))*Wind!$B$9)/1000</f>
        <v>4642.6365333384656</v>
      </c>
      <c r="D7842" s="23" t="s">
        <v>9</v>
      </c>
    </row>
    <row r="7843" spans="1:4" x14ac:dyDescent="0.35">
      <c r="A7843" s="4">
        <f>Climate285!F7870*((113.5/10)^0.12)</f>
        <v>9.8495934795017845</v>
      </c>
      <c r="B7843" s="24">
        <f>VLOOKUP(A7843,'Wind - Power Curve'!$A$3:$B$47,2)*Wind!$B$9</f>
        <v>4640.4000000000005</v>
      </c>
      <c r="C7843">
        <f>(0.5*(A7843^3)*Wind!$B$11*Wind!$B$7*(VLOOKUP(A7843+0.5,'Wind - Power Curve'!$A$3:$E$47,5,TRUE))*Wind!$B$9)/1000</f>
        <v>5093.7680028473951</v>
      </c>
      <c r="D7843" s="23" t="s">
        <v>9</v>
      </c>
    </row>
    <row r="7844" spans="1:4" x14ac:dyDescent="0.35">
      <c r="A7844" s="4">
        <f>Climate285!F7871*((113.5/10)^0.12)</f>
        <v>10.057051964258243</v>
      </c>
      <c r="B7844" s="24">
        <f>VLOOKUP(A7844,'Wind - Power Curve'!$A$3:$B$47,2)*Wind!$B$9</f>
        <v>5330.7</v>
      </c>
      <c r="C7844">
        <f>(0.5*(A7844^3)*Wind!$B$11*Wind!$B$7*(VLOOKUP(A7844+0.5,'Wind - Power Curve'!$A$3:$E$47,5,TRUE))*Wind!$B$9)/1000</f>
        <v>5244.827537299725</v>
      </c>
      <c r="D7844" s="23" t="s">
        <v>9</v>
      </c>
    </row>
    <row r="7845" spans="1:4" x14ac:dyDescent="0.35">
      <c r="A7845" s="4">
        <f>Climate285!F7872*((113.5/10)^0.12)</f>
        <v>10.053036638746827</v>
      </c>
      <c r="B7845" s="24">
        <f>VLOOKUP(A7845,'Wind - Power Curve'!$A$3:$B$47,2)*Wind!$B$9</f>
        <v>5330.7</v>
      </c>
      <c r="C7845">
        <f>(0.5*(A7845^3)*Wind!$B$11*Wind!$B$7*(VLOOKUP(A7845+0.5,'Wind - Power Curve'!$A$3:$E$47,5,TRUE))*Wind!$B$9)/1000</f>
        <v>5238.5479785900779</v>
      </c>
      <c r="D7845" s="23" t="s">
        <v>9</v>
      </c>
    </row>
    <row r="7846" spans="1:4" x14ac:dyDescent="0.35">
      <c r="A7846" s="4">
        <f>Climate285!F7873*((113.5/10)^0.12)</f>
        <v>10.494722445002513</v>
      </c>
      <c r="B7846" s="24">
        <f>VLOOKUP(A7846,'Wind - Power Curve'!$A$3:$B$47,2)*Wind!$B$9</f>
        <v>5330.7</v>
      </c>
      <c r="C7846">
        <f>(0.5*(A7846^3)*Wind!$B$11*Wind!$B$7*(VLOOKUP(A7846+0.5,'Wind - Power Curve'!$A$3:$E$47,5,TRUE))*Wind!$B$9)/1000</f>
        <v>5959.8043314514862</v>
      </c>
      <c r="D7846" s="23" t="s">
        <v>9</v>
      </c>
    </row>
    <row r="7847" spans="1:4" x14ac:dyDescent="0.35">
      <c r="A7847" s="4">
        <f>Climate285!F7874*((113.5/10)^0.12)</f>
        <v>10.557629211348019</v>
      </c>
      <c r="B7847" s="24">
        <f>VLOOKUP(A7847,'Wind - Power Curve'!$A$3:$B$47,2)*Wind!$B$9</f>
        <v>5968.8</v>
      </c>
      <c r="C7847">
        <f>(0.5*(A7847^3)*Wind!$B$11*Wind!$B$7*(VLOOKUP(A7847+0.5,'Wind - Power Curve'!$A$3:$E$47,5,TRUE))*Wind!$B$9)/1000</f>
        <v>5737.9817878314034</v>
      </c>
      <c r="D7847" s="23" t="s">
        <v>9</v>
      </c>
    </row>
    <row r="7848" spans="1:4" x14ac:dyDescent="0.35">
      <c r="A7848" s="4">
        <f>Climate285!F7875*((113.5/10)^0.12)</f>
        <v>10.553613885836603</v>
      </c>
      <c r="B7848" s="24">
        <f>VLOOKUP(A7848,'Wind - Power Curve'!$A$3:$B$47,2)*Wind!$B$9</f>
        <v>5968.8</v>
      </c>
      <c r="C7848">
        <f>(0.5*(A7848^3)*Wind!$B$11*Wind!$B$7*(VLOOKUP(A7848+0.5,'Wind - Power Curve'!$A$3:$E$47,5,TRUE))*Wind!$B$9)/1000</f>
        <v>5731.4373915430297</v>
      </c>
      <c r="D7848" s="23" t="s">
        <v>9</v>
      </c>
    </row>
    <row r="7849" spans="1:4" x14ac:dyDescent="0.35">
      <c r="A7849" s="4">
        <f>Climate285!F7876*((113.5/10)^0.12)</f>
        <v>10.508106863373897</v>
      </c>
      <c r="B7849" s="24">
        <f>VLOOKUP(A7849,'Wind - Power Curve'!$A$3:$B$47,2)*Wind!$B$9</f>
        <v>5968.8</v>
      </c>
      <c r="C7849">
        <f>(0.5*(A7849^3)*Wind!$B$11*Wind!$B$7*(VLOOKUP(A7849+0.5,'Wind - Power Curve'!$A$3:$E$47,5,TRUE))*Wind!$B$9)/1000</f>
        <v>5657.6150171164654</v>
      </c>
      <c r="D7849" s="23" t="s">
        <v>9</v>
      </c>
    </row>
    <row r="7850" spans="1:4" x14ac:dyDescent="0.35">
      <c r="A7850" s="4">
        <f>Climate285!F7877*((113.5/10)^0.12)</f>
        <v>10.649981698110571</v>
      </c>
      <c r="B7850" s="24">
        <f>VLOOKUP(A7850,'Wind - Power Curve'!$A$3:$B$47,2)*Wind!$B$9</f>
        <v>5968.8</v>
      </c>
      <c r="C7850">
        <f>(0.5*(A7850^3)*Wind!$B$11*Wind!$B$7*(VLOOKUP(A7850+0.5,'Wind - Power Curve'!$A$3:$E$47,5,TRUE))*Wind!$B$9)/1000</f>
        <v>5889.8811835139295</v>
      </c>
      <c r="D7850" s="23" t="s">
        <v>9</v>
      </c>
    </row>
    <row r="7851" spans="1:4" x14ac:dyDescent="0.35">
      <c r="A7851" s="4">
        <f>Climate285!F7878*((113.5/10)^0.12)</f>
        <v>10.866809275726999</v>
      </c>
      <c r="B7851" s="24">
        <f>VLOOKUP(A7851,'Wind - Power Curve'!$A$3:$B$47,2)*Wind!$B$9</f>
        <v>5968.8</v>
      </c>
      <c r="C7851">
        <f>(0.5*(A7851^3)*Wind!$B$11*Wind!$B$7*(VLOOKUP(A7851+0.5,'Wind - Power Curve'!$A$3:$E$47,5,TRUE))*Wind!$B$9)/1000</f>
        <v>6256.9989758559159</v>
      </c>
      <c r="D7851" s="23" t="s">
        <v>9</v>
      </c>
    </row>
    <row r="7852" spans="1:4" x14ac:dyDescent="0.35">
      <c r="A7852" s="4">
        <f>Climate285!F7879*((113.5/10)^0.12)</f>
        <v>10.658012349133402</v>
      </c>
      <c r="B7852" s="24">
        <f>VLOOKUP(A7852,'Wind - Power Curve'!$A$3:$B$47,2)*Wind!$B$9</f>
        <v>5968.8</v>
      </c>
      <c r="C7852">
        <f>(0.5*(A7852^3)*Wind!$B$11*Wind!$B$7*(VLOOKUP(A7852+0.5,'Wind - Power Curve'!$A$3:$E$47,5,TRUE))*Wind!$B$9)/1000</f>
        <v>5903.215081275288</v>
      </c>
      <c r="D7852" s="23" t="s">
        <v>9</v>
      </c>
    </row>
    <row r="7853" spans="1:4" x14ac:dyDescent="0.35">
      <c r="A7853" s="4">
        <f>Climate285!F7880*((113.5/10)^0.12)</f>
        <v>10.640612605250602</v>
      </c>
      <c r="B7853" s="24">
        <f>VLOOKUP(A7853,'Wind - Power Curve'!$A$3:$B$47,2)*Wind!$B$9</f>
        <v>5968.8</v>
      </c>
      <c r="C7853">
        <f>(0.5*(A7853^3)*Wind!$B$11*Wind!$B$7*(VLOOKUP(A7853+0.5,'Wind - Power Curve'!$A$3:$E$47,5,TRUE))*Wind!$B$9)/1000</f>
        <v>5874.3503646960608</v>
      </c>
      <c r="D7853" s="23" t="s">
        <v>9</v>
      </c>
    </row>
    <row r="7854" spans="1:4" x14ac:dyDescent="0.35">
      <c r="A7854" s="4">
        <f>Climate285!F7881*((113.5/10)^0.12)</f>
        <v>10.628566628716356</v>
      </c>
      <c r="B7854" s="24">
        <f>VLOOKUP(A7854,'Wind - Power Curve'!$A$3:$B$47,2)*Wind!$B$9</f>
        <v>5968.8</v>
      </c>
      <c r="C7854">
        <f>(0.5*(A7854^3)*Wind!$B$11*Wind!$B$7*(VLOOKUP(A7854+0.5,'Wind - Power Curve'!$A$3:$E$47,5,TRUE))*Wind!$B$9)/1000</f>
        <v>5854.4223179050286</v>
      </c>
      <c r="D7854" s="23" t="s">
        <v>9</v>
      </c>
    </row>
    <row r="7855" spans="1:4" x14ac:dyDescent="0.35">
      <c r="A7855" s="4">
        <f>Climate285!F7882*((113.5/10)^0.12)</f>
        <v>11.024745412509334</v>
      </c>
      <c r="B7855" s="24">
        <f>VLOOKUP(A7855,'Wind - Power Curve'!$A$3:$B$47,2)*Wind!$B$9</f>
        <v>6489.9000000000005</v>
      </c>
      <c r="C7855">
        <f>(0.5*(A7855^3)*Wind!$B$11*Wind!$B$7*(VLOOKUP(A7855+0.5,'Wind - Power Curve'!$A$3:$E$47,5,TRUE))*Wind!$B$9)/1000</f>
        <v>6033.680100180949</v>
      </c>
      <c r="D7855" s="23" t="s">
        <v>9</v>
      </c>
    </row>
    <row r="7856" spans="1:4" x14ac:dyDescent="0.35">
      <c r="A7856" s="4">
        <f>Climate285!F7883*((113.5/10)^0.12)</f>
        <v>11.281726245239916</v>
      </c>
      <c r="B7856" s="24">
        <f>VLOOKUP(A7856,'Wind - Power Curve'!$A$3:$B$47,2)*Wind!$B$9</f>
        <v>6489.9000000000005</v>
      </c>
      <c r="C7856">
        <f>(0.5*(A7856^3)*Wind!$B$11*Wind!$B$7*(VLOOKUP(A7856+0.5,'Wind - Power Curve'!$A$3:$E$47,5,TRUE))*Wind!$B$9)/1000</f>
        <v>6465.5167943848764</v>
      </c>
      <c r="D7856" s="23" t="s">
        <v>9</v>
      </c>
    </row>
    <row r="7857" spans="1:4" x14ac:dyDescent="0.35">
      <c r="A7857" s="4">
        <f>Climate285!F7884*((113.5/10)^0.12)</f>
        <v>11.439662382022252</v>
      </c>
      <c r="B7857" s="24">
        <f>VLOOKUP(A7857,'Wind - Power Curve'!$A$3:$B$47,2)*Wind!$B$9</f>
        <v>6489.9000000000005</v>
      </c>
      <c r="C7857">
        <f>(0.5*(A7857^3)*Wind!$B$11*Wind!$B$7*(VLOOKUP(A7857+0.5,'Wind - Power Curve'!$A$3:$E$47,5,TRUE))*Wind!$B$9)/1000</f>
        <v>6740.8737686979048</v>
      </c>
      <c r="D7857" s="23" t="s">
        <v>9</v>
      </c>
    </row>
    <row r="7858" spans="1:4" x14ac:dyDescent="0.35">
      <c r="A7858" s="4">
        <f>Climate285!F7885*((113.5/10)^0.12)</f>
        <v>10.96853085534952</v>
      </c>
      <c r="B7858" s="24">
        <f>VLOOKUP(A7858,'Wind - Power Curve'!$A$3:$B$47,2)*Wind!$B$9</f>
        <v>5968.8</v>
      </c>
      <c r="C7858">
        <f>(0.5*(A7858^3)*Wind!$B$11*Wind!$B$7*(VLOOKUP(A7858+0.5,'Wind - Power Curve'!$A$3:$E$47,5,TRUE))*Wind!$B$9)/1000</f>
        <v>6434.3596672173799</v>
      </c>
      <c r="D7858" s="23" t="s">
        <v>9</v>
      </c>
    </row>
    <row r="7859" spans="1:4" x14ac:dyDescent="0.35">
      <c r="A7859" s="4">
        <f>Climate285!F7886*((113.5/10)^0.12)</f>
        <v>10.967192413512382</v>
      </c>
      <c r="B7859" s="24">
        <f>VLOOKUP(A7859,'Wind - Power Curve'!$A$3:$B$47,2)*Wind!$B$9</f>
        <v>5968.8</v>
      </c>
      <c r="C7859">
        <f>(0.5*(A7859^3)*Wind!$B$11*Wind!$B$7*(VLOOKUP(A7859+0.5,'Wind - Power Curve'!$A$3:$E$47,5,TRUE))*Wind!$B$9)/1000</f>
        <v>6432.0044843464602</v>
      </c>
      <c r="D7859" s="23" t="s">
        <v>9</v>
      </c>
    </row>
    <row r="7860" spans="1:4" x14ac:dyDescent="0.35">
      <c r="A7860" s="4">
        <f>Climate285!F7887*((113.5/10)^0.12)</f>
        <v>10.761072370593061</v>
      </c>
      <c r="B7860" s="24">
        <f>VLOOKUP(A7860,'Wind - Power Curve'!$A$3:$B$47,2)*Wind!$B$9</f>
        <v>5968.8</v>
      </c>
      <c r="C7860">
        <f>(0.5*(A7860^3)*Wind!$B$11*Wind!$B$7*(VLOOKUP(A7860+0.5,'Wind - Power Curve'!$A$3:$E$47,5,TRUE))*Wind!$B$9)/1000</f>
        <v>6076.1236875634604</v>
      </c>
      <c r="D7860" s="23" t="s">
        <v>9</v>
      </c>
    </row>
    <row r="7861" spans="1:4" x14ac:dyDescent="0.35">
      <c r="A7861" s="4">
        <f>Climate285!F7888*((113.5/10)^0.12)</f>
        <v>10.698165604247556</v>
      </c>
      <c r="B7861" s="24">
        <f>VLOOKUP(A7861,'Wind - Power Curve'!$A$3:$B$47,2)*Wind!$B$9</f>
        <v>5968.8</v>
      </c>
      <c r="C7861">
        <f>(0.5*(A7861^3)*Wind!$B$11*Wind!$B$7*(VLOOKUP(A7861+0.5,'Wind - Power Curve'!$A$3:$E$47,5,TRUE))*Wind!$B$9)/1000</f>
        <v>5970.1865070426948</v>
      </c>
      <c r="D7861" s="23" t="s">
        <v>9</v>
      </c>
    </row>
    <row r="7862" spans="1:4" x14ac:dyDescent="0.35">
      <c r="A7862" s="4">
        <f>Climate285!F7889*((113.5/10)^0.12)</f>
        <v>10.60849000115928</v>
      </c>
      <c r="B7862" s="24">
        <f>VLOOKUP(A7862,'Wind - Power Curve'!$A$3:$B$47,2)*Wind!$B$9</f>
        <v>5968.8</v>
      </c>
      <c r="C7862">
        <f>(0.5*(A7862^3)*Wind!$B$11*Wind!$B$7*(VLOOKUP(A7862+0.5,'Wind - Power Curve'!$A$3:$E$47,5,TRUE))*Wind!$B$9)/1000</f>
        <v>5821.3091481928968</v>
      </c>
      <c r="D7862" s="23" t="s">
        <v>9</v>
      </c>
    </row>
    <row r="7863" spans="1:4" x14ac:dyDescent="0.35">
      <c r="A7863" s="4">
        <f>Climate285!F7890*((113.5/10)^0.12)</f>
        <v>10.564321420533711</v>
      </c>
      <c r="B7863" s="24">
        <f>VLOOKUP(A7863,'Wind - Power Curve'!$A$3:$B$47,2)*Wind!$B$9</f>
        <v>5968.8</v>
      </c>
      <c r="C7863">
        <f>(0.5*(A7863^3)*Wind!$B$11*Wind!$B$7*(VLOOKUP(A7863+0.5,'Wind - Power Curve'!$A$3:$E$47,5,TRUE))*Wind!$B$9)/1000</f>
        <v>5748.9001823201961</v>
      </c>
      <c r="D7863" s="23" t="s">
        <v>9</v>
      </c>
    </row>
    <row r="7864" spans="1:4" x14ac:dyDescent="0.35">
      <c r="A7864" s="4">
        <f>Climate285!F7891*((113.5/10)^0.12)</f>
        <v>10.46259984091119</v>
      </c>
      <c r="B7864" s="24">
        <f>VLOOKUP(A7864,'Wind - Power Curve'!$A$3:$B$47,2)*Wind!$B$9</f>
        <v>5330.7</v>
      </c>
      <c r="C7864">
        <f>(0.5*(A7864^3)*Wind!$B$11*Wind!$B$7*(VLOOKUP(A7864+0.5,'Wind - Power Curve'!$A$3:$E$47,5,TRUE))*Wind!$B$9)/1000</f>
        <v>5905.2457509231981</v>
      </c>
      <c r="D7864" s="23" t="s">
        <v>9</v>
      </c>
    </row>
    <row r="7865" spans="1:4" x14ac:dyDescent="0.35">
      <c r="A7865" s="4">
        <f>Climate285!F7892*((113.5/10)^0.12)</f>
        <v>10.57369051339368</v>
      </c>
      <c r="B7865" s="24">
        <f>VLOOKUP(A7865,'Wind - Power Curve'!$A$3:$B$47,2)*Wind!$B$9</f>
        <v>5968.8</v>
      </c>
      <c r="C7865">
        <f>(0.5*(A7865^3)*Wind!$B$11*Wind!$B$7*(VLOOKUP(A7865+0.5,'Wind - Power Curve'!$A$3:$E$47,5,TRUE))*Wind!$B$9)/1000</f>
        <v>5764.2091907525573</v>
      </c>
      <c r="D7865" s="23" t="s">
        <v>9</v>
      </c>
    </row>
    <row r="7866" spans="1:4" x14ac:dyDescent="0.35">
      <c r="A7866" s="4">
        <f>Climate285!F7893*((113.5/10)^0.12)</f>
        <v>10.781148998150138</v>
      </c>
      <c r="B7866" s="24">
        <f>VLOOKUP(A7866,'Wind - Power Curve'!$A$3:$B$47,2)*Wind!$B$9</f>
        <v>5968.8</v>
      </c>
      <c r="C7866">
        <f>(0.5*(A7866^3)*Wind!$B$11*Wind!$B$7*(VLOOKUP(A7866+0.5,'Wind - Power Curve'!$A$3:$E$47,5,TRUE))*Wind!$B$9)/1000</f>
        <v>6110.1953300392233</v>
      </c>
      <c r="D7866" s="23" t="s">
        <v>9</v>
      </c>
    </row>
    <row r="7867" spans="1:4" x14ac:dyDescent="0.35">
      <c r="A7867" s="4">
        <f>Climate285!F7894*((113.5/10)^0.12)</f>
        <v>11.13985141050324</v>
      </c>
      <c r="B7867" s="24">
        <f>VLOOKUP(A7867,'Wind - Power Curve'!$A$3:$B$47,2)*Wind!$B$9</f>
        <v>6489.9000000000005</v>
      </c>
      <c r="C7867">
        <f>(0.5*(A7867^3)*Wind!$B$11*Wind!$B$7*(VLOOKUP(A7867+0.5,'Wind - Power Curve'!$A$3:$E$47,5,TRUE))*Wind!$B$9)/1000</f>
        <v>6224.6475578474083</v>
      </c>
      <c r="D7867" s="23" t="s">
        <v>9</v>
      </c>
    </row>
    <row r="7868" spans="1:4" x14ac:dyDescent="0.35">
      <c r="A7868" s="4">
        <f>Climate285!F7895*((113.5/10)^0.12)</f>
        <v>11.438323940185112</v>
      </c>
      <c r="B7868" s="24">
        <f>VLOOKUP(A7868,'Wind - Power Curve'!$A$3:$B$47,2)*Wind!$B$9</f>
        <v>6489.9000000000005</v>
      </c>
      <c r="C7868">
        <f>(0.5*(A7868^3)*Wind!$B$11*Wind!$B$7*(VLOOKUP(A7868+0.5,'Wind - Power Curve'!$A$3:$E$47,5,TRUE))*Wind!$B$9)/1000</f>
        <v>6738.507996456261</v>
      </c>
      <c r="D7868" s="23" t="s">
        <v>9</v>
      </c>
    </row>
    <row r="7869" spans="1:4" x14ac:dyDescent="0.35">
      <c r="A7869" s="4">
        <f>Climate285!F7896*((113.5/10)^0.12)</f>
        <v>11.499892264693482</v>
      </c>
      <c r="B7869" s="24">
        <f>VLOOKUP(A7869,'Wind - Power Curve'!$A$3:$B$47,2)*Wind!$B$9</f>
        <v>6489.9000000000005</v>
      </c>
      <c r="C7869">
        <f>(0.5*(A7869^3)*Wind!$B$11*Wind!$B$7*(VLOOKUP(A7869+0.5,'Wind - Power Curve'!$A$3:$E$47,5,TRUE))*Wind!$B$9)/1000</f>
        <v>6847.9075368936956</v>
      </c>
      <c r="D7869" s="23" t="s">
        <v>9</v>
      </c>
    </row>
    <row r="7870" spans="1:4" x14ac:dyDescent="0.35">
      <c r="A7870" s="4">
        <f>Climate285!F7897*((113.5/10)^0.12)</f>
        <v>11.086313737017703</v>
      </c>
      <c r="B7870" s="24">
        <f>VLOOKUP(A7870,'Wind - Power Curve'!$A$3:$B$47,2)*Wind!$B$9</f>
        <v>6489.9000000000005</v>
      </c>
      <c r="C7870">
        <f>(0.5*(A7870^3)*Wind!$B$11*Wind!$B$7*(VLOOKUP(A7870+0.5,'Wind - Power Curve'!$A$3:$E$47,5,TRUE))*Wind!$B$9)/1000</f>
        <v>6135.3319733916969</v>
      </c>
      <c r="D7870" s="23" t="s">
        <v>9</v>
      </c>
    </row>
    <row r="7871" spans="1:4" x14ac:dyDescent="0.35">
      <c r="A7871" s="4">
        <f>Climate285!F7898*((113.5/10)^0.12)</f>
        <v>10.973884622698074</v>
      </c>
      <c r="B7871" s="24">
        <f>VLOOKUP(A7871,'Wind - Power Curve'!$A$3:$B$47,2)*Wind!$B$9</f>
        <v>5968.8</v>
      </c>
      <c r="C7871">
        <f>(0.5*(A7871^3)*Wind!$B$11*Wind!$B$7*(VLOOKUP(A7871+0.5,'Wind - Power Curve'!$A$3:$E$47,5,TRUE))*Wind!$B$9)/1000</f>
        <v>6443.7861479572184</v>
      </c>
      <c r="D7871" s="23" t="s">
        <v>9</v>
      </c>
    </row>
    <row r="7872" spans="1:4" x14ac:dyDescent="0.35">
      <c r="A7872" s="4">
        <f>Climate285!F7899*((113.5/10)^0.12)</f>
        <v>10.825317578775707</v>
      </c>
      <c r="B7872" s="24">
        <f>VLOOKUP(A7872,'Wind - Power Curve'!$A$3:$B$47,2)*Wind!$B$9</f>
        <v>5968.8</v>
      </c>
      <c r="C7872">
        <f>(0.5*(A7872^3)*Wind!$B$11*Wind!$B$7*(VLOOKUP(A7872+0.5,'Wind - Power Curve'!$A$3:$E$47,5,TRUE))*Wind!$B$9)/1000</f>
        <v>6185.6007844466385</v>
      </c>
      <c r="D7872" s="23" t="s">
        <v>9</v>
      </c>
    </row>
    <row r="7873" spans="1:4" x14ac:dyDescent="0.35">
      <c r="A7873" s="4">
        <f>Climate285!F7900*((113.5/10)^0.12)</f>
        <v>10.595105582787896</v>
      </c>
      <c r="B7873" s="24">
        <f>VLOOKUP(A7873,'Wind - Power Curve'!$A$3:$B$47,2)*Wind!$B$9</f>
        <v>5968.8</v>
      </c>
      <c r="C7873">
        <f>(0.5*(A7873^3)*Wind!$B$11*Wind!$B$7*(VLOOKUP(A7873+0.5,'Wind - Power Curve'!$A$3:$E$47,5,TRUE))*Wind!$B$9)/1000</f>
        <v>5799.3032145696534</v>
      </c>
      <c r="D7873" s="23" t="s">
        <v>9</v>
      </c>
    </row>
    <row r="7874" spans="1:4" x14ac:dyDescent="0.35">
      <c r="A7874" s="4">
        <f>Climate285!F7901*((113.5/10)^0.12)</f>
        <v>10.872163043075552</v>
      </c>
      <c r="B7874" s="24">
        <f>VLOOKUP(A7874,'Wind - Power Curve'!$A$3:$B$47,2)*Wind!$B$9</f>
        <v>5968.8</v>
      </c>
      <c r="C7874">
        <f>(0.5*(A7874^3)*Wind!$B$11*Wind!$B$7*(VLOOKUP(A7874+0.5,'Wind - Power Curve'!$A$3:$E$47,5,TRUE))*Wind!$B$9)/1000</f>
        <v>6266.2514682228211</v>
      </c>
      <c r="D7874" s="23" t="s">
        <v>9</v>
      </c>
    </row>
    <row r="7875" spans="1:4" x14ac:dyDescent="0.35">
      <c r="A7875" s="4">
        <f>Climate285!F7902*((113.5/10)^0.12)</f>
        <v>10.790518091010107</v>
      </c>
      <c r="B7875" s="24">
        <f>VLOOKUP(A7875,'Wind - Power Curve'!$A$3:$B$47,2)*Wind!$B$9</f>
        <v>5968.8</v>
      </c>
      <c r="C7875">
        <f>(0.5*(A7875^3)*Wind!$B$11*Wind!$B$7*(VLOOKUP(A7875+0.5,'Wind - Power Curve'!$A$3:$E$47,5,TRUE))*Wind!$B$9)/1000</f>
        <v>6126.1389231431522</v>
      </c>
      <c r="D7875" s="23" t="s">
        <v>9</v>
      </c>
    </row>
    <row r="7876" spans="1:4" x14ac:dyDescent="0.35">
      <c r="A7876" s="4">
        <f>Climate285!F7903*((113.5/10)^0.12)</f>
        <v>11.315187291168378</v>
      </c>
      <c r="B7876" s="24">
        <f>VLOOKUP(A7876,'Wind - Power Curve'!$A$3:$B$47,2)*Wind!$B$9</f>
        <v>6489.9000000000005</v>
      </c>
      <c r="C7876">
        <f>(0.5*(A7876^3)*Wind!$B$11*Wind!$B$7*(VLOOKUP(A7876+0.5,'Wind - Power Curve'!$A$3:$E$47,5,TRUE))*Wind!$B$9)/1000</f>
        <v>6523.2168076580529</v>
      </c>
      <c r="D7876" s="23" t="s">
        <v>9</v>
      </c>
    </row>
    <row r="7877" spans="1:4" x14ac:dyDescent="0.35">
      <c r="A7877" s="4">
        <f>Climate285!F7904*((113.5/10)^0.12)</f>
        <v>11.482492520810682</v>
      </c>
      <c r="B7877" s="24">
        <f>VLOOKUP(A7877,'Wind - Power Curve'!$A$3:$B$47,2)*Wind!$B$9</f>
        <v>6489.9000000000005</v>
      </c>
      <c r="C7877">
        <f>(0.5*(A7877^3)*Wind!$B$11*Wind!$B$7*(VLOOKUP(A7877+0.5,'Wind - Power Curve'!$A$3:$E$47,5,TRUE))*Wind!$B$9)/1000</f>
        <v>6816.8711642438757</v>
      </c>
      <c r="D7877" s="23" t="s">
        <v>9</v>
      </c>
    </row>
    <row r="7878" spans="1:4" x14ac:dyDescent="0.35">
      <c r="A7878" s="4">
        <f>Climate285!F7905*((113.5/10)^0.12)</f>
        <v>11.374078732002467</v>
      </c>
      <c r="B7878" s="24">
        <f>VLOOKUP(A7878,'Wind - Power Curve'!$A$3:$B$47,2)*Wind!$B$9</f>
        <v>6489.9000000000005</v>
      </c>
      <c r="C7878">
        <f>(0.5*(A7878^3)*Wind!$B$11*Wind!$B$7*(VLOOKUP(A7878+0.5,'Wind - Power Curve'!$A$3:$E$47,5,TRUE))*Wind!$B$9)/1000</f>
        <v>6625.600758707491</v>
      </c>
      <c r="D7878" s="23" t="s">
        <v>9</v>
      </c>
    </row>
    <row r="7879" spans="1:4" x14ac:dyDescent="0.35">
      <c r="A7879" s="4">
        <f>Climate285!F7906*((113.5/10)^0.12)</f>
        <v>11.205435060523024</v>
      </c>
      <c r="B7879" s="24">
        <f>VLOOKUP(A7879,'Wind - Power Curve'!$A$3:$B$47,2)*Wind!$B$9</f>
        <v>6489.9000000000005</v>
      </c>
      <c r="C7879">
        <f>(0.5*(A7879^3)*Wind!$B$11*Wind!$B$7*(VLOOKUP(A7879+0.5,'Wind - Power Curve'!$A$3:$E$47,5,TRUE))*Wind!$B$9)/1000</f>
        <v>6335.2351799701501</v>
      </c>
      <c r="D7879" s="23" t="s">
        <v>9</v>
      </c>
    </row>
    <row r="7880" spans="1:4" x14ac:dyDescent="0.35">
      <c r="A7880" s="4">
        <f>Climate285!F7907*((113.5/10)^0.12)</f>
        <v>11.435647056510836</v>
      </c>
      <c r="B7880" s="24">
        <f>VLOOKUP(A7880,'Wind - Power Curve'!$A$3:$B$47,2)*Wind!$B$9</f>
        <v>6489.9000000000005</v>
      </c>
      <c r="C7880">
        <f>(0.5*(A7880^3)*Wind!$B$11*Wind!$B$7*(VLOOKUP(A7880+0.5,'Wind - Power Curve'!$A$3:$E$47,5,TRUE))*Wind!$B$9)/1000</f>
        <v>6733.7781126819673</v>
      </c>
      <c r="D7880" s="23" t="s">
        <v>9</v>
      </c>
    </row>
    <row r="7881" spans="1:4" x14ac:dyDescent="0.35">
      <c r="A7881" s="4">
        <f>Climate285!F7908*((113.5/10)^0.12)</f>
        <v>11.794349468863937</v>
      </c>
      <c r="B7881" s="24">
        <f>VLOOKUP(A7881,'Wind - Power Curve'!$A$3:$B$47,2)*Wind!$B$9</f>
        <v>6848.1</v>
      </c>
      <c r="C7881">
        <f>(0.5*(A7881^3)*Wind!$B$11*Wind!$B$7*(VLOOKUP(A7881+0.5,'Wind - Power Curve'!$A$3:$E$47,5,TRUE))*Wind!$B$9)/1000</f>
        <v>6693.4322738604706</v>
      </c>
      <c r="D7881" s="23" t="s">
        <v>9</v>
      </c>
    </row>
    <row r="7882" spans="1:4" x14ac:dyDescent="0.35">
      <c r="A7882" s="4">
        <f>Climate285!F7909*((113.5/10)^0.12)</f>
        <v>11.913470792369258</v>
      </c>
      <c r="B7882" s="24">
        <f>VLOOKUP(A7882,'Wind - Power Curve'!$A$3:$B$47,2)*Wind!$B$9</f>
        <v>6848.1</v>
      </c>
      <c r="C7882">
        <f>(0.5*(A7882^3)*Wind!$B$11*Wind!$B$7*(VLOOKUP(A7882+0.5,'Wind - Power Curve'!$A$3:$E$47,5,TRUE))*Wind!$B$9)/1000</f>
        <v>6898.2957690784015</v>
      </c>
      <c r="D7882" s="23" t="s">
        <v>9</v>
      </c>
    </row>
    <row r="7883" spans="1:4" x14ac:dyDescent="0.35">
      <c r="A7883" s="4">
        <f>Climate285!F7910*((113.5/10)^0.12)</f>
        <v>11.871979095417966</v>
      </c>
      <c r="B7883" s="24">
        <f>VLOOKUP(A7883,'Wind - Power Curve'!$A$3:$B$47,2)*Wind!$B$9</f>
        <v>6848.1</v>
      </c>
      <c r="C7883">
        <f>(0.5*(A7883^3)*Wind!$B$11*Wind!$B$7*(VLOOKUP(A7883+0.5,'Wind - Power Curve'!$A$3:$E$47,5,TRUE))*Wind!$B$9)/1000</f>
        <v>6826.4712809676548</v>
      </c>
      <c r="D7883" s="23" t="s">
        <v>9</v>
      </c>
    </row>
    <row r="7884" spans="1:4" x14ac:dyDescent="0.35">
      <c r="A7884" s="4">
        <f>Climate285!F7911*((113.5/10)^0.12)</f>
        <v>11.538707077970496</v>
      </c>
      <c r="B7884" s="24">
        <f>VLOOKUP(A7884,'Wind - Power Curve'!$A$3:$B$47,2)*Wind!$B$9</f>
        <v>6848.1</v>
      </c>
      <c r="C7884">
        <f>(0.5*(A7884^3)*Wind!$B$11*Wind!$B$7*(VLOOKUP(A7884+0.5,'Wind - Power Curve'!$A$3:$E$47,5,TRUE))*Wind!$B$9)/1000</f>
        <v>6267.557735286322</v>
      </c>
      <c r="D7884" s="23" t="s">
        <v>9</v>
      </c>
    </row>
    <row r="7885" spans="1:4" x14ac:dyDescent="0.35">
      <c r="A7885" s="4">
        <f>Climate285!F7912*((113.5/10)^0.12)</f>
        <v>10.931054483909644</v>
      </c>
      <c r="B7885" s="24">
        <f>VLOOKUP(A7885,'Wind - Power Curve'!$A$3:$B$47,2)*Wind!$B$9</f>
        <v>5968.8</v>
      </c>
      <c r="C7885">
        <f>(0.5*(A7885^3)*Wind!$B$11*Wind!$B$7*(VLOOKUP(A7885+0.5,'Wind - Power Curve'!$A$3:$E$47,5,TRUE))*Wind!$B$9)/1000</f>
        <v>6368.6315858817061</v>
      </c>
      <c r="D7885" s="23" t="s">
        <v>9</v>
      </c>
    </row>
    <row r="7886" spans="1:4" x14ac:dyDescent="0.35">
      <c r="A7886" s="4">
        <f>Climate285!F7913*((113.5/10)^0.12)</f>
        <v>10.692811836899001</v>
      </c>
      <c r="B7886" s="24">
        <f>VLOOKUP(A7886,'Wind - Power Curve'!$A$3:$B$47,2)*Wind!$B$9</f>
        <v>5968.8</v>
      </c>
      <c r="C7886">
        <f>(0.5*(A7886^3)*Wind!$B$11*Wind!$B$7*(VLOOKUP(A7886+0.5,'Wind - Power Curve'!$A$3:$E$47,5,TRUE))*Wind!$B$9)/1000</f>
        <v>5961.227869287758</v>
      </c>
      <c r="D7886" s="23" t="s">
        <v>9</v>
      </c>
    </row>
    <row r="7887" spans="1:4" x14ac:dyDescent="0.35">
      <c r="A7887" s="4">
        <f>Climate285!F7914*((113.5/10)^0.12)</f>
        <v>10.747687952221677</v>
      </c>
      <c r="B7887" s="24">
        <f>VLOOKUP(A7887,'Wind - Power Curve'!$A$3:$B$47,2)*Wind!$B$9</f>
        <v>5968.8</v>
      </c>
      <c r="C7887">
        <f>(0.5*(A7887^3)*Wind!$B$11*Wind!$B$7*(VLOOKUP(A7887+0.5,'Wind - Power Curve'!$A$3:$E$47,5,TRUE))*Wind!$B$9)/1000</f>
        <v>6053.4797716939456</v>
      </c>
      <c r="D7887" s="23" t="s">
        <v>9</v>
      </c>
    </row>
    <row r="7888" spans="1:4" x14ac:dyDescent="0.35">
      <c r="A7888" s="4">
        <f>Climate285!F7915*((113.5/10)^0.12)</f>
        <v>10.767764579778754</v>
      </c>
      <c r="B7888" s="24">
        <f>VLOOKUP(A7888,'Wind - Power Curve'!$A$3:$B$47,2)*Wind!$B$9</f>
        <v>5968.8</v>
      </c>
      <c r="C7888">
        <f>(0.5*(A7888^3)*Wind!$B$11*Wind!$B$7*(VLOOKUP(A7888+0.5,'Wind - Power Curve'!$A$3:$E$47,5,TRUE))*Wind!$B$9)/1000</f>
        <v>6087.466790464131</v>
      </c>
      <c r="D7888" s="23" t="s">
        <v>9</v>
      </c>
    </row>
    <row r="7889" spans="1:4" x14ac:dyDescent="0.35">
      <c r="A7889" s="4">
        <f>Climate285!F7916*((113.5/10)^0.12)</f>
        <v>10.568336746045127</v>
      </c>
      <c r="B7889" s="24">
        <f>VLOOKUP(A7889,'Wind - Power Curve'!$A$3:$B$47,2)*Wind!$B$9</f>
        <v>5968.8</v>
      </c>
      <c r="C7889">
        <f>(0.5*(A7889^3)*Wind!$B$11*Wind!$B$7*(VLOOKUP(A7889+0.5,'Wind - Power Curve'!$A$3:$E$47,5,TRUE))*Wind!$B$9)/1000</f>
        <v>5755.4578625048471</v>
      </c>
      <c r="D7889" s="23" t="s">
        <v>9</v>
      </c>
    </row>
    <row r="7890" spans="1:4" x14ac:dyDescent="0.35">
      <c r="A7890" s="4">
        <f>Climate285!F7917*((113.5/10)^0.12)</f>
        <v>10.96050020432669</v>
      </c>
      <c r="B7890" s="24">
        <f>VLOOKUP(A7890,'Wind - Power Curve'!$A$3:$B$47,2)*Wind!$B$9</f>
        <v>5968.8</v>
      </c>
      <c r="C7890">
        <f>(0.5*(A7890^3)*Wind!$B$11*Wind!$B$7*(VLOOKUP(A7890+0.5,'Wind - Power Curve'!$A$3:$E$47,5,TRUE))*Wind!$B$9)/1000</f>
        <v>6420.2371903687681</v>
      </c>
      <c r="D7890" s="23" t="s">
        <v>9</v>
      </c>
    </row>
    <row r="7891" spans="1:4" x14ac:dyDescent="0.35">
      <c r="A7891" s="4">
        <f>Climate285!F7918*((113.5/10)^0.12)</f>
        <v>11.309833523819822</v>
      </c>
      <c r="B7891" s="24">
        <f>VLOOKUP(A7891,'Wind - Power Curve'!$A$3:$B$47,2)*Wind!$B$9</f>
        <v>6489.9000000000005</v>
      </c>
      <c r="C7891">
        <f>(0.5*(A7891^3)*Wind!$B$11*Wind!$B$7*(VLOOKUP(A7891+0.5,'Wind - Power Curve'!$A$3:$E$47,5,TRUE))*Wind!$B$9)/1000</f>
        <v>6513.9618313028996</v>
      </c>
      <c r="D7891" s="23" t="s">
        <v>9</v>
      </c>
    </row>
    <row r="7892" spans="1:4" x14ac:dyDescent="0.35">
      <c r="A7892" s="4">
        <f>Climate285!F7919*((113.5/10)^0.12)</f>
        <v>11.043483598229273</v>
      </c>
      <c r="B7892" s="24">
        <f>VLOOKUP(A7892,'Wind - Power Curve'!$A$3:$B$47,2)*Wind!$B$9</f>
        <v>6489.9000000000005</v>
      </c>
      <c r="C7892">
        <f>(0.5*(A7892^3)*Wind!$B$11*Wind!$B$7*(VLOOKUP(A7892+0.5,'Wind - Power Curve'!$A$3:$E$47,5,TRUE))*Wind!$B$9)/1000</f>
        <v>6064.497815826051</v>
      </c>
      <c r="D7892" s="23" t="s">
        <v>9</v>
      </c>
    </row>
    <row r="7893" spans="1:4" x14ac:dyDescent="0.35">
      <c r="A7893" s="4">
        <f>Climate285!F7920*((113.5/10)^0.12)</f>
        <v>11.067575551297764</v>
      </c>
      <c r="B7893" s="24">
        <f>VLOOKUP(A7893,'Wind - Power Curve'!$A$3:$B$47,2)*Wind!$B$9</f>
        <v>6489.9000000000005</v>
      </c>
      <c r="C7893">
        <f>(0.5*(A7893^3)*Wind!$B$11*Wind!$B$7*(VLOOKUP(A7893+0.5,'Wind - Power Curve'!$A$3:$E$47,5,TRUE))*Wind!$B$9)/1000</f>
        <v>6104.2745487166903</v>
      </c>
      <c r="D7893" s="23" t="s">
        <v>9</v>
      </c>
    </row>
    <row r="7894" spans="1:4" x14ac:dyDescent="0.35">
      <c r="A7894" s="4">
        <f>Climate285!F7921*((113.5/10)^0.12)</f>
        <v>11.213465711545854</v>
      </c>
      <c r="B7894" s="24">
        <f>VLOOKUP(A7894,'Wind - Power Curve'!$A$3:$B$47,2)*Wind!$B$9</f>
        <v>6489.9000000000005</v>
      </c>
      <c r="C7894">
        <f>(0.5*(A7894^3)*Wind!$B$11*Wind!$B$7*(VLOOKUP(A7894+0.5,'Wind - Power Curve'!$A$3:$E$47,5,TRUE))*Wind!$B$9)/1000</f>
        <v>6348.8658510409641</v>
      </c>
      <c r="D7894" s="23" t="s">
        <v>9</v>
      </c>
    </row>
    <row r="7895" spans="1:4" x14ac:dyDescent="0.35">
      <c r="A7895" s="4">
        <f>Climate285!F7922*((113.5/10)^0.12)</f>
        <v>10.941762018606752</v>
      </c>
      <c r="B7895" s="24">
        <f>VLOOKUP(A7895,'Wind - Power Curve'!$A$3:$B$47,2)*Wind!$B$9</f>
        <v>5968.8</v>
      </c>
      <c r="C7895">
        <f>(0.5*(A7895^3)*Wind!$B$11*Wind!$B$7*(VLOOKUP(A7895+0.5,'Wind - Power Curve'!$A$3:$E$47,5,TRUE))*Wind!$B$9)/1000</f>
        <v>6387.365139042613</v>
      </c>
      <c r="D7895" s="23" t="s">
        <v>9</v>
      </c>
    </row>
    <row r="7896" spans="1:4" x14ac:dyDescent="0.35">
      <c r="A7896" s="4">
        <f>Climate285!F7923*((113.5/10)^0.12)</f>
        <v>10.587074931765065</v>
      </c>
      <c r="B7896" s="24">
        <f>VLOOKUP(A7896,'Wind - Power Curve'!$A$3:$B$47,2)*Wind!$B$9</f>
        <v>5968.8</v>
      </c>
      <c r="C7896">
        <f>(0.5*(A7896^3)*Wind!$B$11*Wind!$B$7*(VLOOKUP(A7896+0.5,'Wind - Power Curve'!$A$3:$E$47,5,TRUE))*Wind!$B$9)/1000</f>
        <v>5786.1263125377245</v>
      </c>
      <c r="D7896" s="23" t="s">
        <v>9</v>
      </c>
    </row>
    <row r="7897" spans="1:4" x14ac:dyDescent="0.35">
      <c r="A7897" s="4">
        <f>Climate285!F7924*((113.5/10)^0.12)</f>
        <v>10.836025113472814</v>
      </c>
      <c r="B7897" s="24">
        <f>VLOOKUP(A7897,'Wind - Power Curve'!$A$3:$B$47,2)*Wind!$B$9</f>
        <v>5968.8</v>
      </c>
      <c r="C7897">
        <f>(0.5*(A7897^3)*Wind!$B$11*Wind!$B$7*(VLOOKUP(A7897+0.5,'Wind - Power Curve'!$A$3:$E$47,5,TRUE))*Wind!$B$9)/1000</f>
        <v>6203.9738440940573</v>
      </c>
      <c r="D7897" s="23" t="s">
        <v>9</v>
      </c>
    </row>
    <row r="7898" spans="1:4" x14ac:dyDescent="0.35">
      <c r="A7898" s="4">
        <f>Climate285!F7925*((113.5/10)^0.12)</f>
        <v>10.589751815439342</v>
      </c>
      <c r="B7898" s="24">
        <f>VLOOKUP(A7898,'Wind - Power Curve'!$A$3:$B$47,2)*Wind!$B$9</f>
        <v>5968.8</v>
      </c>
      <c r="C7898">
        <f>(0.5*(A7898^3)*Wind!$B$11*Wind!$B$7*(VLOOKUP(A7898+0.5,'Wind - Power Curve'!$A$3:$E$47,5,TRUE))*Wind!$B$9)/1000</f>
        <v>5790.5163930126118</v>
      </c>
      <c r="D7898" s="23" t="s">
        <v>9</v>
      </c>
    </row>
    <row r="7899" spans="1:4" x14ac:dyDescent="0.35">
      <c r="A7899" s="4">
        <f>Climate285!F7926*((113.5/10)^0.12)</f>
        <v>10.660689232807679</v>
      </c>
      <c r="B7899" s="24">
        <f>VLOOKUP(A7899,'Wind - Power Curve'!$A$3:$B$47,2)*Wind!$B$9</f>
        <v>5968.8</v>
      </c>
      <c r="C7899">
        <f>(0.5*(A7899^3)*Wind!$B$11*Wind!$B$7*(VLOOKUP(A7899+0.5,'Wind - Power Curve'!$A$3:$E$47,5,TRUE))*Wind!$B$9)/1000</f>
        <v>5907.6641817649115</v>
      </c>
      <c r="D7899" s="23" t="s">
        <v>9</v>
      </c>
    </row>
    <row r="7900" spans="1:4" x14ac:dyDescent="0.35">
      <c r="A7900" s="4">
        <f>Climate285!F7927*((113.5/10)^0.12)</f>
        <v>10.948454227792443</v>
      </c>
      <c r="B7900" s="24">
        <f>VLOOKUP(A7900,'Wind - Power Curve'!$A$3:$B$47,2)*Wind!$B$9</f>
        <v>5968.8</v>
      </c>
      <c r="C7900">
        <f>(0.5*(A7900^3)*Wind!$B$11*Wind!$B$7*(VLOOKUP(A7900+0.5,'Wind - Power Curve'!$A$3:$E$47,5,TRUE))*Wind!$B$9)/1000</f>
        <v>6399.0922446955447</v>
      </c>
      <c r="D7900" s="23" t="s">
        <v>9</v>
      </c>
    </row>
    <row r="7901" spans="1:4" x14ac:dyDescent="0.35">
      <c r="A7901" s="4">
        <f>Climate285!F7928*((113.5/10)^0.12)</f>
        <v>10.912316298189706</v>
      </c>
      <c r="B7901" s="24">
        <f>VLOOKUP(A7901,'Wind - Power Curve'!$A$3:$B$47,2)*Wind!$B$9</f>
        <v>5968.8</v>
      </c>
      <c r="C7901">
        <f>(0.5*(A7901^3)*Wind!$B$11*Wind!$B$7*(VLOOKUP(A7901+0.5,'Wind - Power Curve'!$A$3:$E$47,5,TRUE))*Wind!$B$9)/1000</f>
        <v>6335.9360715128605</v>
      </c>
      <c r="D7901" s="23" t="s">
        <v>9</v>
      </c>
    </row>
    <row r="7902" spans="1:4" x14ac:dyDescent="0.35">
      <c r="A7902" s="4">
        <f>Climate285!F7929*((113.5/10)^0.12)</f>
        <v>11.33794080239973</v>
      </c>
      <c r="B7902" s="24">
        <f>VLOOKUP(A7902,'Wind - Power Curve'!$A$3:$B$47,2)*Wind!$B$9</f>
        <v>6489.9000000000005</v>
      </c>
      <c r="C7902">
        <f>(0.5*(A7902^3)*Wind!$B$11*Wind!$B$7*(VLOOKUP(A7902+0.5,'Wind - Power Curve'!$A$3:$E$47,5,TRUE))*Wind!$B$9)/1000</f>
        <v>6562.6482595308344</v>
      </c>
      <c r="D7902" s="23" t="s">
        <v>9</v>
      </c>
    </row>
    <row r="7903" spans="1:4" x14ac:dyDescent="0.35">
      <c r="A7903" s="4">
        <f>Climate285!F7930*((113.5/10)^0.12)</f>
        <v>11.042145156392134</v>
      </c>
      <c r="B7903" s="24">
        <f>VLOOKUP(A7903,'Wind - Power Curve'!$A$3:$B$47,2)*Wind!$B$9</f>
        <v>6489.9000000000005</v>
      </c>
      <c r="C7903">
        <f>(0.5*(A7903^3)*Wind!$B$11*Wind!$B$7*(VLOOKUP(A7903+0.5,'Wind - Power Curve'!$A$3:$E$47,5,TRUE))*Wind!$B$9)/1000</f>
        <v>6062.2930783964184</v>
      </c>
      <c r="D7903" s="23" t="s">
        <v>9</v>
      </c>
    </row>
    <row r="7904" spans="1:4" x14ac:dyDescent="0.35">
      <c r="A7904" s="4">
        <f>Climate285!F7931*((113.5/10)^0.12)</f>
        <v>11.196065967663056</v>
      </c>
      <c r="B7904" s="24">
        <f>VLOOKUP(A7904,'Wind - Power Curve'!$A$3:$B$47,2)*Wind!$B$9</f>
        <v>6489.9000000000005</v>
      </c>
      <c r="C7904">
        <f>(0.5*(A7904^3)*Wind!$B$11*Wind!$B$7*(VLOOKUP(A7904+0.5,'Wind - Power Curve'!$A$3:$E$47,5,TRUE))*Wind!$B$9)/1000</f>
        <v>6319.3574049611952</v>
      </c>
      <c r="D7904" s="23" t="s">
        <v>9</v>
      </c>
    </row>
    <row r="7905" spans="1:4" x14ac:dyDescent="0.35">
      <c r="A7905" s="4">
        <f>Climate285!F7932*((113.5/10)^0.12)</f>
        <v>11.438323940185112</v>
      </c>
      <c r="B7905" s="24">
        <f>VLOOKUP(A7905,'Wind - Power Curve'!$A$3:$B$47,2)*Wind!$B$9</f>
        <v>6489.9000000000005</v>
      </c>
      <c r="C7905">
        <f>(0.5*(A7905^3)*Wind!$B$11*Wind!$B$7*(VLOOKUP(A7905+0.5,'Wind - Power Curve'!$A$3:$E$47,5,TRUE))*Wind!$B$9)/1000</f>
        <v>6738.507996456261</v>
      </c>
      <c r="D7905" s="23" t="s">
        <v>9</v>
      </c>
    </row>
    <row r="7906" spans="1:4" x14ac:dyDescent="0.35">
      <c r="A7906" s="4">
        <f>Climate285!F7933*((113.5/10)^0.12)</f>
        <v>11.44903147488222</v>
      </c>
      <c r="B7906" s="24">
        <f>VLOOKUP(A7906,'Wind - Power Curve'!$A$3:$B$47,2)*Wind!$B$9</f>
        <v>6489.9000000000005</v>
      </c>
      <c r="C7906">
        <f>(0.5*(A7906^3)*Wind!$B$11*Wind!$B$7*(VLOOKUP(A7906+0.5,'Wind - Power Curve'!$A$3:$E$47,5,TRUE))*Wind!$B$9)/1000</f>
        <v>6757.4496803858874</v>
      </c>
      <c r="D7906" s="23" t="s">
        <v>9</v>
      </c>
    </row>
    <row r="7907" spans="1:4" x14ac:dyDescent="0.35">
      <c r="A7907" s="4">
        <f>Climate285!F7934*((113.5/10)^0.12)</f>
        <v>11.69798165658997</v>
      </c>
      <c r="B7907" s="24">
        <f>VLOOKUP(A7907,'Wind - Power Curve'!$A$3:$B$47,2)*Wind!$B$9</f>
        <v>6848.1</v>
      </c>
      <c r="C7907">
        <f>(0.5*(A7907^3)*Wind!$B$11*Wind!$B$7*(VLOOKUP(A7907+0.5,'Wind - Power Curve'!$A$3:$E$47,5,TRUE))*Wind!$B$9)/1000</f>
        <v>6530.6995760701475</v>
      </c>
      <c r="D7907" s="23" t="s">
        <v>9</v>
      </c>
    </row>
    <row r="7908" spans="1:4" x14ac:dyDescent="0.35">
      <c r="A7908" s="4">
        <f>Climate285!F7935*((113.5/10)^0.12)</f>
        <v>11.719396725984186</v>
      </c>
      <c r="B7908" s="24">
        <f>VLOOKUP(A7908,'Wind - Power Curve'!$A$3:$B$47,2)*Wind!$B$9</f>
        <v>6848.1</v>
      </c>
      <c r="C7908">
        <f>(0.5*(A7908^3)*Wind!$B$11*Wind!$B$7*(VLOOKUP(A7908+0.5,'Wind - Power Curve'!$A$3:$E$47,5,TRUE))*Wind!$B$9)/1000</f>
        <v>6566.6318180052149</v>
      </c>
      <c r="D7908" s="23" t="s">
        <v>9</v>
      </c>
    </row>
    <row r="7909" spans="1:4" x14ac:dyDescent="0.35">
      <c r="A7909" s="4">
        <f>Climate285!F7936*((113.5/10)^0.12)</f>
        <v>11.846548700512338</v>
      </c>
      <c r="B7909" s="24">
        <f>VLOOKUP(A7909,'Wind - Power Curve'!$A$3:$B$47,2)*Wind!$B$9</f>
        <v>6848.1</v>
      </c>
      <c r="C7909">
        <f>(0.5*(A7909^3)*Wind!$B$11*Wind!$B$7*(VLOOKUP(A7909+0.5,'Wind - Power Curve'!$A$3:$E$47,5,TRUE))*Wind!$B$9)/1000</f>
        <v>6782.6972148144969</v>
      </c>
      <c r="D7909" s="23" t="s">
        <v>9</v>
      </c>
    </row>
    <row r="7910" spans="1:4" x14ac:dyDescent="0.35">
      <c r="A7910" s="4">
        <f>Climate285!F7937*((113.5/10)^0.12)</f>
        <v>11.61232137901311</v>
      </c>
      <c r="B7910" s="24">
        <f>VLOOKUP(A7910,'Wind - Power Curve'!$A$3:$B$47,2)*Wind!$B$9</f>
        <v>6848.1</v>
      </c>
      <c r="C7910">
        <f>(0.5*(A7910^3)*Wind!$B$11*Wind!$B$7*(VLOOKUP(A7910+0.5,'Wind - Power Curve'!$A$3:$E$47,5,TRUE))*Wind!$B$9)/1000</f>
        <v>6388.2813957979051</v>
      </c>
      <c r="D7910" s="23" t="s">
        <v>9</v>
      </c>
    </row>
    <row r="7911" spans="1:4" x14ac:dyDescent="0.35">
      <c r="A7911" s="4">
        <f>Climate285!F7938*((113.5/10)^0.12)</f>
        <v>11.403524452419513</v>
      </c>
      <c r="B7911" s="24">
        <f>VLOOKUP(A7911,'Wind - Power Curve'!$A$3:$B$47,2)*Wind!$B$9</f>
        <v>6489.9000000000005</v>
      </c>
      <c r="C7911">
        <f>(0.5*(A7911^3)*Wind!$B$11*Wind!$B$7*(VLOOKUP(A7911+0.5,'Wind - Power Curve'!$A$3:$E$47,5,TRUE))*Wind!$B$9)/1000</f>
        <v>6677.1920392291713</v>
      </c>
      <c r="D7911" s="23" t="s">
        <v>9</v>
      </c>
    </row>
    <row r="7912" spans="1:4" x14ac:dyDescent="0.35">
      <c r="A7912" s="4">
        <f>Climate285!F7939*((113.5/10)^0.12)</f>
        <v>11.16662024724601</v>
      </c>
      <c r="B7912" s="24">
        <f>VLOOKUP(A7912,'Wind - Power Curve'!$A$3:$B$47,2)*Wind!$B$9</f>
        <v>6489.9000000000005</v>
      </c>
      <c r="C7912">
        <f>(0.5*(A7912^3)*Wind!$B$11*Wind!$B$7*(VLOOKUP(A7912+0.5,'Wind - Power Curve'!$A$3:$E$47,5,TRUE))*Wind!$B$9)/1000</f>
        <v>6269.6285784449401</v>
      </c>
      <c r="D7912" s="23" t="s">
        <v>9</v>
      </c>
    </row>
    <row r="7913" spans="1:4" x14ac:dyDescent="0.35">
      <c r="A7913" s="4">
        <f>Climate285!F7940*((113.5/10)^0.12)</f>
        <v>11.222834804405824</v>
      </c>
      <c r="B7913" s="24">
        <f>VLOOKUP(A7913,'Wind - Power Curve'!$A$3:$B$47,2)*Wind!$B$9</f>
        <v>6489.9000000000005</v>
      </c>
      <c r="C7913">
        <f>(0.5*(A7913^3)*Wind!$B$11*Wind!$B$7*(VLOOKUP(A7913+0.5,'Wind - Power Curve'!$A$3:$E$47,5,TRUE))*Wind!$B$9)/1000</f>
        <v>6364.7929948465144</v>
      </c>
      <c r="D7913" s="23" t="s">
        <v>9</v>
      </c>
    </row>
    <row r="7914" spans="1:4" x14ac:dyDescent="0.35">
      <c r="A7914" s="4">
        <f>Climate285!F7941*((113.5/10)^0.12)</f>
        <v>11.022068528835057</v>
      </c>
      <c r="B7914" s="24">
        <f>VLOOKUP(A7914,'Wind - Power Curve'!$A$3:$B$47,2)*Wind!$B$9</f>
        <v>6489.9000000000005</v>
      </c>
      <c r="C7914">
        <f>(0.5*(A7914^3)*Wind!$B$11*Wind!$B$7*(VLOOKUP(A7914+0.5,'Wind - Power Curve'!$A$3:$E$47,5,TRUE))*Wind!$B$9)/1000</f>
        <v>6029.2861107188301</v>
      </c>
      <c r="D7914" s="23" t="s">
        <v>9</v>
      </c>
    </row>
    <row r="7915" spans="1:4" x14ac:dyDescent="0.35">
      <c r="A7915" s="4">
        <f>Climate285!F7942*((113.5/10)^0.12)</f>
        <v>11.400847568745238</v>
      </c>
      <c r="B7915" s="24">
        <f>VLOOKUP(A7915,'Wind - Power Curve'!$A$3:$B$47,2)*Wind!$B$9</f>
        <v>6489.9000000000005</v>
      </c>
      <c r="C7915">
        <f>(0.5*(A7915^3)*Wind!$B$11*Wind!$B$7*(VLOOKUP(A7915+0.5,'Wind - Power Curve'!$A$3:$E$47,5,TRUE))*Wind!$B$9)/1000</f>
        <v>6672.4908950419212</v>
      </c>
      <c r="D7915" s="23" t="s">
        <v>9</v>
      </c>
    </row>
    <row r="7916" spans="1:4" x14ac:dyDescent="0.35">
      <c r="A7916" s="4">
        <f>Climate285!F7943*((113.5/10)^0.12)</f>
        <v>11.297787547285578</v>
      </c>
      <c r="B7916" s="24">
        <f>VLOOKUP(A7916,'Wind - Power Curve'!$A$3:$B$47,2)*Wind!$B$9</f>
        <v>6489.9000000000005</v>
      </c>
      <c r="C7916">
        <f>(0.5*(A7916^3)*Wind!$B$11*Wind!$B$7*(VLOOKUP(A7916+0.5,'Wind - Power Curve'!$A$3:$E$47,5,TRUE))*Wind!$B$9)/1000</f>
        <v>6493.1701494841909</v>
      </c>
      <c r="D7916" s="23" t="s">
        <v>9</v>
      </c>
    </row>
    <row r="7917" spans="1:4" x14ac:dyDescent="0.35">
      <c r="A7917" s="4">
        <f>Climate285!F7944*((113.5/10)^0.12)</f>
        <v>10.884209019609798</v>
      </c>
      <c r="B7917" s="24">
        <f>VLOOKUP(A7917,'Wind - Power Curve'!$A$3:$B$47,2)*Wind!$B$9</f>
        <v>5968.8</v>
      </c>
      <c r="C7917">
        <f>(0.5*(A7917^3)*Wind!$B$11*Wind!$B$7*(VLOOKUP(A7917+0.5,'Wind - Power Curve'!$A$3:$E$47,5,TRUE))*Wind!$B$9)/1000</f>
        <v>6287.1029164730944</v>
      </c>
      <c r="D7917" s="23" t="s">
        <v>9</v>
      </c>
    </row>
    <row r="7918" spans="1:4" x14ac:dyDescent="0.35">
      <c r="A7918" s="4">
        <f>Climate285!F7945*((113.5/10)^0.12)</f>
        <v>11.127805433968994</v>
      </c>
      <c r="B7918" s="24">
        <f>VLOOKUP(A7918,'Wind - Power Curve'!$A$3:$B$47,2)*Wind!$B$9</f>
        <v>6489.9000000000005</v>
      </c>
      <c r="C7918">
        <f>(0.5*(A7918^3)*Wind!$B$11*Wind!$B$7*(VLOOKUP(A7918+0.5,'Wind - Power Curve'!$A$3:$E$47,5,TRUE))*Wind!$B$9)/1000</f>
        <v>6204.4764881018145</v>
      </c>
      <c r="D7918" s="23" t="s">
        <v>9</v>
      </c>
    </row>
    <row r="7919" spans="1:4" x14ac:dyDescent="0.35">
      <c r="A7919" s="4">
        <f>Climate285!F7946*((113.5/10)^0.12)</f>
        <v>10.98593059923232</v>
      </c>
      <c r="B7919" s="24">
        <f>VLOOKUP(A7919,'Wind - Power Curve'!$A$3:$B$47,2)*Wind!$B$9</f>
        <v>5968.8</v>
      </c>
      <c r="C7919">
        <f>(0.5*(A7919^3)*Wind!$B$11*Wind!$B$7*(VLOOKUP(A7919+0.5,'Wind - Power Curve'!$A$3:$E$47,5,TRUE))*Wind!$B$9)/1000</f>
        <v>6465.0293819205981</v>
      </c>
      <c r="D7919" s="23" t="s">
        <v>9</v>
      </c>
    </row>
    <row r="7920" spans="1:4" x14ac:dyDescent="0.35">
      <c r="A7920" s="4">
        <f>Climate285!F7947*((113.5/10)^0.12)</f>
        <v>10.613843768507833</v>
      </c>
      <c r="B7920" s="24">
        <f>VLOOKUP(A7920,'Wind - Power Curve'!$A$3:$B$47,2)*Wind!$B$9</f>
        <v>5968.8</v>
      </c>
      <c r="C7920">
        <f>(0.5*(A7920^3)*Wind!$B$11*Wind!$B$7*(VLOOKUP(A7920+0.5,'Wind - Power Curve'!$A$3:$E$47,5,TRUE))*Wind!$B$9)/1000</f>
        <v>5830.1270853191636</v>
      </c>
      <c r="D7920" s="23" t="s">
        <v>9</v>
      </c>
    </row>
    <row r="7921" spans="1:4" x14ac:dyDescent="0.35">
      <c r="A7921" s="4">
        <f>Climate285!F7948*((113.5/10)^0.12)</f>
        <v>10.130666265300857</v>
      </c>
      <c r="B7921" s="24">
        <f>VLOOKUP(A7921,'Wind - Power Curve'!$A$3:$B$47,2)*Wind!$B$9</f>
        <v>5330.7</v>
      </c>
      <c r="C7921">
        <f>(0.5*(A7921^3)*Wind!$B$11*Wind!$B$7*(VLOOKUP(A7921+0.5,'Wind - Power Curve'!$A$3:$E$47,5,TRUE))*Wind!$B$9)/1000</f>
        <v>5360.8438290231943</v>
      </c>
      <c r="D7921" s="23" t="s">
        <v>9</v>
      </c>
    </row>
    <row r="7922" spans="1:4" x14ac:dyDescent="0.35">
      <c r="A7922" s="4">
        <f>Climate285!F7949*((113.5/10)^0.12)</f>
        <v>9.9928067560755967</v>
      </c>
      <c r="B7922" s="24">
        <f>VLOOKUP(A7922,'Wind - Power Curve'!$A$3:$B$47,2)*Wind!$B$9</f>
        <v>4640.4000000000005</v>
      </c>
      <c r="C7922">
        <f>(0.5*(A7922^3)*Wind!$B$11*Wind!$B$7*(VLOOKUP(A7922+0.5,'Wind - Power Curve'!$A$3:$E$47,5,TRUE))*Wind!$B$9)/1000</f>
        <v>5319.2047651532039</v>
      </c>
      <c r="D7922" s="23" t="s">
        <v>9</v>
      </c>
    </row>
    <row r="7923" spans="1:4" x14ac:dyDescent="0.35">
      <c r="A7923" s="4">
        <f>Climate285!F7950*((113.5/10)^0.12)</f>
        <v>10.244433821457624</v>
      </c>
      <c r="B7923" s="24">
        <f>VLOOKUP(A7923,'Wind - Power Curve'!$A$3:$B$47,2)*Wind!$B$9</f>
        <v>5330.7</v>
      </c>
      <c r="C7923">
        <f>(0.5*(A7923^3)*Wind!$B$11*Wind!$B$7*(VLOOKUP(A7923+0.5,'Wind - Power Curve'!$A$3:$E$47,5,TRUE))*Wind!$B$9)/1000</f>
        <v>5543.4867470532308</v>
      </c>
      <c r="D7923" s="23" t="s">
        <v>9</v>
      </c>
    </row>
    <row r="7924" spans="1:4" x14ac:dyDescent="0.35">
      <c r="A7924" s="4">
        <f>Climate285!F7951*((113.5/10)^0.12)</f>
        <v>10.284587076571777</v>
      </c>
      <c r="B7924" s="24">
        <f>VLOOKUP(A7924,'Wind - Power Curve'!$A$3:$B$47,2)*Wind!$B$9</f>
        <v>5330.7</v>
      </c>
      <c r="C7924">
        <f>(0.5*(A7924^3)*Wind!$B$11*Wind!$B$7*(VLOOKUP(A7924+0.5,'Wind - Power Curve'!$A$3:$E$47,5,TRUE))*Wind!$B$9)/1000</f>
        <v>5608.925976784144</v>
      </c>
      <c r="D7924" s="23" t="s">
        <v>9</v>
      </c>
    </row>
    <row r="7925" spans="1:4" x14ac:dyDescent="0.35">
      <c r="A7925" s="4">
        <f>Climate285!F7952*((113.5/10)^0.12)</f>
        <v>10.293956169431747</v>
      </c>
      <c r="B7925" s="24">
        <f>VLOOKUP(A7925,'Wind - Power Curve'!$A$3:$B$47,2)*Wind!$B$9</f>
        <v>5330.7</v>
      </c>
      <c r="C7925">
        <f>(0.5*(A7925^3)*Wind!$B$11*Wind!$B$7*(VLOOKUP(A7925+0.5,'Wind - Power Curve'!$A$3:$E$47,5,TRUE))*Wind!$B$9)/1000</f>
        <v>5624.2688685798448</v>
      </c>
      <c r="D7925" s="23" t="s">
        <v>9</v>
      </c>
    </row>
    <row r="7926" spans="1:4" x14ac:dyDescent="0.35">
      <c r="A7926" s="4">
        <f>Climate285!F7953*((113.5/10)^0.12)</f>
        <v>10.136020032649411</v>
      </c>
      <c r="B7926" s="24">
        <f>VLOOKUP(A7926,'Wind - Power Curve'!$A$3:$B$47,2)*Wind!$B$9</f>
        <v>5330.7</v>
      </c>
      <c r="C7926">
        <f>(0.5*(A7926^3)*Wind!$B$11*Wind!$B$7*(VLOOKUP(A7926+0.5,'Wind - Power Curve'!$A$3:$E$47,5,TRUE))*Wind!$B$9)/1000</f>
        <v>5369.347479250242</v>
      </c>
      <c r="D7926" s="23" t="s">
        <v>9</v>
      </c>
    </row>
    <row r="7927" spans="1:4" x14ac:dyDescent="0.35">
      <c r="A7927" s="4">
        <f>Climate285!F7954*((113.5/10)^0.12)</f>
        <v>10.132004707137995</v>
      </c>
      <c r="B7927" s="24">
        <f>VLOOKUP(A7927,'Wind - Power Curve'!$A$3:$B$47,2)*Wind!$B$9</f>
        <v>5330.7</v>
      </c>
      <c r="C7927">
        <f>(0.5*(A7927^3)*Wind!$B$11*Wind!$B$7*(VLOOKUP(A7927+0.5,'Wind - Power Curve'!$A$3:$E$47,5,TRUE))*Wind!$B$9)/1000</f>
        <v>5362.9688992266692</v>
      </c>
      <c r="D7927" s="23" t="s">
        <v>9</v>
      </c>
    </row>
    <row r="7928" spans="1:4" x14ac:dyDescent="0.35">
      <c r="A7928" s="4">
        <f>Climate285!F7955*((113.5/10)^0.12)</f>
        <v>10.407723725588513</v>
      </c>
      <c r="B7928" s="24">
        <f>VLOOKUP(A7928,'Wind - Power Curve'!$A$3:$B$47,2)*Wind!$B$9</f>
        <v>5330.7</v>
      </c>
      <c r="C7928">
        <f>(0.5*(A7928^3)*Wind!$B$11*Wind!$B$7*(VLOOKUP(A7928+0.5,'Wind - Power Curve'!$A$3:$E$47,5,TRUE))*Wind!$B$9)/1000</f>
        <v>5812.8135873673818</v>
      </c>
      <c r="D7928" s="23" t="s">
        <v>9</v>
      </c>
    </row>
    <row r="7929" spans="1:4" x14ac:dyDescent="0.35">
      <c r="A7929" s="4">
        <f>Climate285!F7956*((113.5/10)^0.12)</f>
        <v>10.446538538865529</v>
      </c>
      <c r="B7929" s="24">
        <f>VLOOKUP(A7929,'Wind - Power Curve'!$A$3:$B$47,2)*Wind!$B$9</f>
        <v>5330.7</v>
      </c>
      <c r="C7929">
        <f>(0.5*(A7929^3)*Wind!$B$11*Wind!$B$7*(VLOOKUP(A7929+0.5,'Wind - Power Curve'!$A$3:$E$47,5,TRUE))*Wind!$B$9)/1000</f>
        <v>5878.0917704274616</v>
      </c>
      <c r="D7929" s="23" t="s">
        <v>9</v>
      </c>
    </row>
    <row r="7930" spans="1:4" x14ac:dyDescent="0.35">
      <c r="A7930" s="4">
        <f>Climate285!F7957*((113.5/10)^0.12)</f>
        <v>10.263172007177563</v>
      </c>
      <c r="B7930" s="24">
        <f>VLOOKUP(A7930,'Wind - Power Curve'!$A$3:$B$47,2)*Wind!$B$9</f>
        <v>5330.7</v>
      </c>
      <c r="C7930">
        <f>(0.5*(A7930^3)*Wind!$B$11*Wind!$B$7*(VLOOKUP(A7930+0.5,'Wind - Power Curve'!$A$3:$E$47,5,TRUE))*Wind!$B$9)/1000</f>
        <v>5573.9613443829512</v>
      </c>
      <c r="D7930" s="23" t="s">
        <v>9</v>
      </c>
    </row>
    <row r="7931" spans="1:4" x14ac:dyDescent="0.35">
      <c r="A7931" s="4">
        <f>Climate285!F7958*((113.5/10)^0.12)</f>
        <v>10.164127311229318</v>
      </c>
      <c r="B7931" s="24">
        <f>VLOOKUP(A7931,'Wind - Power Curve'!$A$3:$B$47,2)*Wind!$B$9</f>
        <v>5330.7</v>
      </c>
      <c r="C7931">
        <f>(0.5*(A7931^3)*Wind!$B$11*Wind!$B$7*(VLOOKUP(A7931+0.5,'Wind - Power Curve'!$A$3:$E$47,5,TRUE))*Wind!$B$9)/1000</f>
        <v>5414.1392105387868</v>
      </c>
      <c r="D7931" s="23" t="s">
        <v>9</v>
      </c>
    </row>
    <row r="7932" spans="1:4" x14ac:dyDescent="0.35">
      <c r="A7932" s="4">
        <f>Climate285!F7959*((113.5/10)^0.12)</f>
        <v>10.106574312232365</v>
      </c>
      <c r="B7932" s="24">
        <f>VLOOKUP(A7932,'Wind - Power Curve'!$A$3:$B$47,2)*Wind!$B$9</f>
        <v>5330.7</v>
      </c>
      <c r="C7932">
        <f>(0.5*(A7932^3)*Wind!$B$11*Wind!$B$7*(VLOOKUP(A7932+0.5,'Wind - Power Curve'!$A$3:$E$47,5,TRUE))*Wind!$B$9)/1000</f>
        <v>5322.6885006172979</v>
      </c>
      <c r="D7932" s="23" t="s">
        <v>9</v>
      </c>
    </row>
    <row r="7933" spans="1:4" x14ac:dyDescent="0.35">
      <c r="A7933" s="4">
        <f>Climate285!F7960*((113.5/10)^0.12)</f>
        <v>10.002175848935567</v>
      </c>
      <c r="B7933" s="24">
        <f>VLOOKUP(A7933,'Wind - Power Curve'!$A$3:$B$47,2)*Wind!$B$9</f>
        <v>5330.7</v>
      </c>
      <c r="C7933">
        <f>(0.5*(A7933^3)*Wind!$B$11*Wind!$B$7*(VLOOKUP(A7933+0.5,'Wind - Power Curve'!$A$3:$E$47,5,TRUE))*Wind!$B$9)/1000</f>
        <v>5159.4402418274412</v>
      </c>
      <c r="D7933" s="23" t="s">
        <v>9</v>
      </c>
    </row>
    <row r="7934" spans="1:4" x14ac:dyDescent="0.35">
      <c r="A7934" s="4">
        <f>Climate285!F7961*((113.5/10)^0.12)</f>
        <v>10.036975336701165</v>
      </c>
      <c r="B7934" s="24">
        <f>VLOOKUP(A7934,'Wind - Power Curve'!$A$3:$B$47,2)*Wind!$B$9</f>
        <v>5330.7</v>
      </c>
      <c r="C7934">
        <f>(0.5*(A7934^3)*Wind!$B$11*Wind!$B$7*(VLOOKUP(A7934+0.5,'Wind - Power Curve'!$A$3:$E$47,5,TRUE))*Wind!$B$9)/1000</f>
        <v>5213.4798665907074</v>
      </c>
      <c r="D7934" s="23" t="s">
        <v>9</v>
      </c>
    </row>
    <row r="7935" spans="1:4" x14ac:dyDescent="0.35">
      <c r="A7935" s="4">
        <f>Climate285!F7962*((113.5/10)^0.12)</f>
        <v>9.8081017825504926</v>
      </c>
      <c r="B7935" s="24">
        <f>VLOOKUP(A7935,'Wind - Power Curve'!$A$3:$B$47,2)*Wind!$B$9</f>
        <v>4640.4000000000005</v>
      </c>
      <c r="C7935">
        <f>(0.5*(A7935^3)*Wind!$B$11*Wind!$B$7*(VLOOKUP(A7935+0.5,'Wind - Power Curve'!$A$3:$E$47,5,TRUE))*Wind!$B$9)/1000</f>
        <v>5029.6658605158618</v>
      </c>
      <c r="D7935" s="23" t="s">
        <v>9</v>
      </c>
    </row>
    <row r="7936" spans="1:4" x14ac:dyDescent="0.35">
      <c r="A7936" s="4">
        <f>Climate285!F7963*((113.5/10)^0.12)</f>
        <v>9.5899357630969266</v>
      </c>
      <c r="B7936" s="24">
        <f>VLOOKUP(A7936,'Wind - Power Curve'!$A$3:$B$47,2)*Wind!$B$9</f>
        <v>4640.4000000000005</v>
      </c>
      <c r="C7936">
        <f>(0.5*(A7936^3)*Wind!$B$11*Wind!$B$7*(VLOOKUP(A7936+0.5,'Wind - Power Curve'!$A$3:$E$47,5,TRUE))*Wind!$B$9)/1000</f>
        <v>4701.4447462945218</v>
      </c>
      <c r="D7936" s="23" t="s">
        <v>9</v>
      </c>
    </row>
    <row r="7937" spans="1:4" x14ac:dyDescent="0.35">
      <c r="A7937" s="4">
        <f>Climate285!F7964*((113.5/10)^0.12)</f>
        <v>9.4427071610116986</v>
      </c>
      <c r="B7937" s="24">
        <f>VLOOKUP(A7937,'Wind - Power Curve'!$A$3:$B$47,2)*Wind!$B$9</f>
        <v>3954.6</v>
      </c>
      <c r="C7937">
        <f>(0.5*(A7937^3)*Wind!$B$11*Wind!$B$7*(VLOOKUP(A7937+0.5,'Wind - Power Curve'!$A$3:$E$47,5,TRUE))*Wind!$B$9)/1000</f>
        <v>4556.9489848805624</v>
      </c>
      <c r="D7937" s="23" t="s">
        <v>9</v>
      </c>
    </row>
    <row r="7938" spans="1:4" x14ac:dyDescent="0.35">
      <c r="A7938" s="4">
        <f>Climate285!F7965*((113.5/10)^0.12)</f>
        <v>9.5497825079827727</v>
      </c>
      <c r="B7938" s="24">
        <f>VLOOKUP(A7938,'Wind - Power Curve'!$A$3:$B$47,2)*Wind!$B$9</f>
        <v>4640.4000000000005</v>
      </c>
      <c r="C7938">
        <f>(0.5*(A7938^3)*Wind!$B$11*Wind!$B$7*(VLOOKUP(A7938+0.5,'Wind - Power Curve'!$A$3:$E$47,5,TRUE))*Wind!$B$9)/1000</f>
        <v>4642.6365333384656</v>
      </c>
      <c r="D7938" s="23" t="s">
        <v>9</v>
      </c>
    </row>
    <row r="7939" spans="1:4" x14ac:dyDescent="0.35">
      <c r="A7939" s="4">
        <f>Climate285!F7966*((113.5/10)^0.12)</f>
        <v>9.8817160835931066</v>
      </c>
      <c r="B7939" s="24">
        <f>VLOOKUP(A7939,'Wind - Power Curve'!$A$3:$B$47,2)*Wind!$B$9</f>
        <v>4640.4000000000005</v>
      </c>
      <c r="C7939">
        <f>(0.5*(A7939^3)*Wind!$B$11*Wind!$B$7*(VLOOKUP(A7939+0.5,'Wind - Power Curve'!$A$3:$E$47,5,TRUE))*Wind!$B$9)/1000</f>
        <v>5143.7678244443941</v>
      </c>
      <c r="D7939" s="23" t="s">
        <v>9</v>
      </c>
    </row>
    <row r="7940" spans="1:4" x14ac:dyDescent="0.35">
      <c r="A7940" s="4">
        <f>Climate285!F7967*((113.5/10)^0.12)</f>
        <v>10.423785027634175</v>
      </c>
      <c r="B7940" s="24">
        <f>VLOOKUP(A7940,'Wind - Power Curve'!$A$3:$B$47,2)*Wind!$B$9</f>
        <v>5330.7</v>
      </c>
      <c r="C7940">
        <f>(0.5*(A7940^3)*Wind!$B$11*Wind!$B$7*(VLOOKUP(A7940+0.5,'Wind - Power Curve'!$A$3:$E$47,5,TRUE))*Wind!$B$9)/1000</f>
        <v>5839.7663123354605</v>
      </c>
      <c r="D7940" s="23" t="s">
        <v>9</v>
      </c>
    </row>
    <row r="7941" spans="1:4" x14ac:dyDescent="0.35">
      <c r="A7941" s="4">
        <f>Climate285!F7968*((113.5/10)^0.12)</f>
        <v>10.121297172440888</v>
      </c>
      <c r="B7941" s="24">
        <f>VLOOKUP(A7941,'Wind - Power Curve'!$A$3:$B$47,2)*Wind!$B$9</f>
        <v>5330.7</v>
      </c>
      <c r="C7941">
        <f>(0.5*(A7941^3)*Wind!$B$11*Wind!$B$7*(VLOOKUP(A7941+0.5,'Wind - Power Curve'!$A$3:$E$47,5,TRUE))*Wind!$B$9)/1000</f>
        <v>5345.9840539113611</v>
      </c>
      <c r="D7941" s="23" t="s">
        <v>9</v>
      </c>
    </row>
    <row r="7942" spans="1:4" x14ac:dyDescent="0.35">
      <c r="A7942" s="4">
        <f>Climate285!F7969*((113.5/10)^0.12)</f>
        <v>10.474645817445435</v>
      </c>
      <c r="B7942" s="24">
        <f>VLOOKUP(A7942,'Wind - Power Curve'!$A$3:$B$47,2)*Wind!$B$9</f>
        <v>5330.7</v>
      </c>
      <c r="C7942">
        <f>(0.5*(A7942^3)*Wind!$B$11*Wind!$B$7*(VLOOKUP(A7942+0.5,'Wind - Power Curve'!$A$3:$E$47,5,TRUE))*Wind!$B$9)/1000</f>
        <v>5925.6660242700727</v>
      </c>
      <c r="D7942" s="23" t="s">
        <v>9</v>
      </c>
    </row>
    <row r="7943" spans="1:4" x14ac:dyDescent="0.35">
      <c r="A7943" s="4">
        <f>Climate285!F7970*((113.5/10)^0.12)</f>
        <v>10.122635614278025</v>
      </c>
      <c r="B7943" s="24">
        <f>VLOOKUP(A7943,'Wind - Power Curve'!$A$3:$B$47,2)*Wind!$B$9</f>
        <v>5330.7</v>
      </c>
      <c r="C7943">
        <f>(0.5*(A7943^3)*Wind!$B$11*Wind!$B$7*(VLOOKUP(A7943+0.5,'Wind - Power Curve'!$A$3:$E$47,5,TRUE))*Wind!$B$9)/1000</f>
        <v>5348.1051955559469</v>
      </c>
      <c r="D7943" s="23" t="s">
        <v>9</v>
      </c>
    </row>
    <row r="7944" spans="1:4" x14ac:dyDescent="0.35">
      <c r="A7944" s="4">
        <f>Climate285!F7971*((113.5/10)^0.12)</f>
        <v>10.177511729600702</v>
      </c>
      <c r="B7944" s="24">
        <f>VLOOKUP(A7944,'Wind - Power Curve'!$A$3:$B$47,2)*Wind!$B$9</f>
        <v>5330.7</v>
      </c>
      <c r="C7944">
        <f>(0.5*(A7944^3)*Wind!$B$11*Wind!$B$7*(VLOOKUP(A7944+0.5,'Wind - Power Curve'!$A$3:$E$47,5,TRUE))*Wind!$B$9)/1000</f>
        <v>5435.5558756793407</v>
      </c>
      <c r="D7944" s="23" t="s">
        <v>9</v>
      </c>
    </row>
    <row r="7945" spans="1:4" x14ac:dyDescent="0.35">
      <c r="A7945" s="4">
        <f>Climate285!F7972*((113.5/10)^0.12)</f>
        <v>10.304663704128854</v>
      </c>
      <c r="B7945" s="24">
        <f>VLOOKUP(A7945,'Wind - Power Curve'!$A$3:$B$47,2)*Wind!$B$9</f>
        <v>5330.7</v>
      </c>
      <c r="C7945">
        <f>(0.5*(A7945^3)*Wind!$B$11*Wind!$B$7*(VLOOKUP(A7945+0.5,'Wind - Power Curve'!$A$3:$E$47,5,TRUE))*Wind!$B$9)/1000</f>
        <v>5641.8378332330831</v>
      </c>
      <c r="D7945" s="23" t="s">
        <v>9</v>
      </c>
    </row>
    <row r="7946" spans="1:4" x14ac:dyDescent="0.35">
      <c r="A7946" s="4">
        <f>Climate285!F7973*((113.5/10)^0.12)</f>
        <v>10.390323981705714</v>
      </c>
      <c r="B7946" s="24">
        <f>VLOOKUP(A7946,'Wind - Power Curve'!$A$3:$B$47,2)*Wind!$B$9</f>
        <v>5330.7</v>
      </c>
      <c r="C7946">
        <f>(0.5*(A7946^3)*Wind!$B$11*Wind!$B$7*(VLOOKUP(A7946+0.5,'Wind - Power Curve'!$A$3:$E$47,5,TRUE))*Wind!$B$9)/1000</f>
        <v>5783.7085279437524</v>
      </c>
      <c r="D7946" s="23" t="s">
        <v>9</v>
      </c>
    </row>
    <row r="7947" spans="1:4" x14ac:dyDescent="0.35">
      <c r="A7947" s="4">
        <f>Climate285!F7974*((113.5/10)^0.12)</f>
        <v>10.105235870395227</v>
      </c>
      <c r="B7947" s="24">
        <f>VLOOKUP(A7947,'Wind - Power Curve'!$A$3:$B$47,2)*Wind!$B$9</f>
        <v>5330.7</v>
      </c>
      <c r="C7947">
        <f>(0.5*(A7947^3)*Wind!$B$11*Wind!$B$7*(VLOOKUP(A7947+0.5,'Wind - Power Curve'!$A$3:$E$47,5,TRUE))*Wind!$B$9)/1000</f>
        <v>5320.574085188915</v>
      </c>
      <c r="D7947" s="23" t="s">
        <v>9</v>
      </c>
    </row>
    <row r="7948" spans="1:4" x14ac:dyDescent="0.35">
      <c r="A7948" s="4">
        <f>Climate285!F7975*((113.5/10)^0.12)</f>
        <v>9.9365921989157826</v>
      </c>
      <c r="B7948" s="24">
        <f>VLOOKUP(A7948,'Wind - Power Curve'!$A$3:$B$47,2)*Wind!$B$9</f>
        <v>4640.4000000000005</v>
      </c>
      <c r="C7948">
        <f>(0.5*(A7948^3)*Wind!$B$11*Wind!$B$7*(VLOOKUP(A7948+0.5,'Wind - Power Curve'!$A$3:$E$47,5,TRUE))*Wind!$B$9)/1000</f>
        <v>5229.9392217051854</v>
      </c>
      <c r="D7948" s="23" t="s">
        <v>9</v>
      </c>
    </row>
    <row r="7949" spans="1:4" x14ac:dyDescent="0.35">
      <c r="A7949" s="4">
        <f>Climate285!F7976*((113.5/10)^0.12)</f>
        <v>10.659350790970541</v>
      </c>
      <c r="B7949" s="24">
        <f>VLOOKUP(A7949,'Wind - Power Curve'!$A$3:$B$47,2)*Wind!$B$9</f>
        <v>5968.8</v>
      </c>
      <c r="C7949">
        <f>(0.5*(A7949^3)*Wind!$B$11*Wind!$B$7*(VLOOKUP(A7949+0.5,'Wind - Power Curve'!$A$3:$E$47,5,TRUE))*Wind!$B$9)/1000</f>
        <v>5905.4393521943548</v>
      </c>
      <c r="D7949" s="23" t="s">
        <v>9</v>
      </c>
    </row>
    <row r="7950" spans="1:4" x14ac:dyDescent="0.35">
      <c r="A7950" s="4">
        <f>Climate285!F7977*((113.5/10)^0.12)</f>
        <v>10.817286927752878</v>
      </c>
      <c r="B7950" s="24">
        <f>VLOOKUP(A7950,'Wind - Power Curve'!$A$3:$B$47,2)*Wind!$B$9</f>
        <v>5968.8</v>
      </c>
      <c r="C7950">
        <f>(0.5*(A7950^3)*Wind!$B$11*Wind!$B$7*(VLOOKUP(A7950+0.5,'Wind - Power Curve'!$A$3:$E$47,5,TRUE))*Wind!$B$9)/1000</f>
        <v>6171.8448203638636</v>
      </c>
      <c r="D7950" s="23" t="s">
        <v>9</v>
      </c>
    </row>
    <row r="7951" spans="1:4" x14ac:dyDescent="0.35">
      <c r="A7951" s="4">
        <f>Climate285!F7978*((113.5/10)^0.12)</f>
        <v>10.844055764495646</v>
      </c>
      <c r="B7951" s="24">
        <f>VLOOKUP(A7951,'Wind - Power Curve'!$A$3:$B$47,2)*Wind!$B$9</f>
        <v>5968.8</v>
      </c>
      <c r="C7951">
        <f>(0.5*(A7951^3)*Wind!$B$11*Wind!$B$7*(VLOOKUP(A7951+0.5,'Wind - Power Curve'!$A$3:$E$47,5,TRUE))*Wind!$B$9)/1000</f>
        <v>6217.7774891235968</v>
      </c>
      <c r="D7951" s="23" t="s">
        <v>9</v>
      </c>
    </row>
    <row r="7952" spans="1:4" x14ac:dyDescent="0.35">
      <c r="A7952" s="4">
        <f>Climate285!F7979*((113.5/10)^0.12)</f>
        <v>11.080959969669149</v>
      </c>
      <c r="B7952" s="24">
        <f>VLOOKUP(A7952,'Wind - Power Curve'!$A$3:$B$47,2)*Wind!$B$9</f>
        <v>6489.9000000000005</v>
      </c>
      <c r="C7952">
        <f>(0.5*(A7952^3)*Wind!$B$11*Wind!$B$7*(VLOOKUP(A7952+0.5,'Wind - Power Curve'!$A$3:$E$47,5,TRUE))*Wind!$B$9)/1000</f>
        <v>6126.4477001641144</v>
      </c>
      <c r="D7952" s="23" t="s">
        <v>9</v>
      </c>
    </row>
    <row r="7953" spans="1:4" x14ac:dyDescent="0.35">
      <c r="A7953" s="4">
        <f>Climate285!F7980*((113.5/10)^0.12)</f>
        <v>11.368724964653914</v>
      </c>
      <c r="B7953" s="24">
        <f>VLOOKUP(A7953,'Wind - Power Curve'!$A$3:$B$47,2)*Wind!$B$9</f>
        <v>6489.9000000000005</v>
      </c>
      <c r="C7953">
        <f>(0.5*(A7953^3)*Wind!$B$11*Wind!$B$7*(VLOOKUP(A7953+0.5,'Wind - Power Curve'!$A$3:$E$47,5,TRUE))*Wind!$B$9)/1000</f>
        <v>6616.2491711558996</v>
      </c>
      <c r="D7953" s="23" t="s">
        <v>9</v>
      </c>
    </row>
    <row r="7954" spans="1:4" x14ac:dyDescent="0.35">
      <c r="A7954" s="4">
        <f>Climate285!F7981*((113.5/10)^0.12)</f>
        <v>10.700842487921832</v>
      </c>
      <c r="B7954" s="24">
        <f>VLOOKUP(A7954,'Wind - Power Curve'!$A$3:$B$47,2)*Wind!$B$9</f>
        <v>5968.8</v>
      </c>
      <c r="C7954">
        <f>(0.5*(A7954^3)*Wind!$B$11*Wind!$B$7*(VLOOKUP(A7954+0.5,'Wind - Power Curve'!$A$3:$E$47,5,TRUE))*Wind!$B$9)/1000</f>
        <v>5974.6691897541068</v>
      </c>
      <c r="D7954" s="23" t="s">
        <v>9</v>
      </c>
    </row>
    <row r="7955" spans="1:4" x14ac:dyDescent="0.35">
      <c r="A7955" s="4">
        <f>Climate285!F7982*((113.5/10)^0.12)</f>
        <v>11.008684110463673</v>
      </c>
      <c r="B7955" s="24">
        <f>VLOOKUP(A7955,'Wind - Power Curve'!$A$3:$B$47,2)*Wind!$B$9</f>
        <v>6489.9000000000005</v>
      </c>
      <c r="C7955">
        <f>(0.5*(A7955^3)*Wind!$B$11*Wind!$B$7*(VLOOKUP(A7955+0.5,'Wind - Power Curve'!$A$3:$E$47,5,TRUE))*Wind!$B$9)/1000</f>
        <v>6007.3481597649898</v>
      </c>
      <c r="D7955" s="23" t="s">
        <v>9</v>
      </c>
    </row>
    <row r="7956" spans="1:4" x14ac:dyDescent="0.35">
      <c r="A7956" s="4">
        <f>Climate285!F7983*((113.5/10)^0.12)</f>
        <v>10.967192413512382</v>
      </c>
      <c r="B7956" s="24">
        <f>VLOOKUP(A7956,'Wind - Power Curve'!$A$3:$B$47,2)*Wind!$B$9</f>
        <v>5968.8</v>
      </c>
      <c r="C7956">
        <f>(0.5*(A7956^3)*Wind!$B$11*Wind!$B$7*(VLOOKUP(A7956+0.5,'Wind - Power Curve'!$A$3:$E$47,5,TRUE))*Wind!$B$9)/1000</f>
        <v>6432.0044843464602</v>
      </c>
      <c r="D7956" s="23" t="s">
        <v>9</v>
      </c>
    </row>
    <row r="7957" spans="1:4" x14ac:dyDescent="0.35">
      <c r="A7957" s="4">
        <f>Climate285!F7984*((113.5/10)^0.12)</f>
        <v>10.636597279739187</v>
      </c>
      <c r="B7957" s="24">
        <f>VLOOKUP(A7957,'Wind - Power Curve'!$A$3:$B$47,2)*Wind!$B$9</f>
        <v>5968.8</v>
      </c>
      <c r="C7957">
        <f>(0.5*(A7957^3)*Wind!$B$11*Wind!$B$7*(VLOOKUP(A7957+0.5,'Wind - Power Curve'!$A$3:$E$47,5,TRUE))*Wind!$B$9)/1000</f>
        <v>5867.7026659328021</v>
      </c>
      <c r="D7957" s="23" t="s">
        <v>9</v>
      </c>
    </row>
    <row r="7958" spans="1:4" x14ac:dyDescent="0.35">
      <c r="A7958" s="4">
        <f>Climate285!F7985*((113.5/10)^0.12)</f>
        <v>10.611166884833557</v>
      </c>
      <c r="B7958" s="24">
        <f>VLOOKUP(A7958,'Wind - Power Curve'!$A$3:$B$47,2)*Wind!$B$9</f>
        <v>5968.8</v>
      </c>
      <c r="C7958">
        <f>(0.5*(A7958^3)*Wind!$B$11*Wind!$B$7*(VLOOKUP(A7958+0.5,'Wind - Power Curve'!$A$3:$E$47,5,TRUE))*Wind!$B$9)/1000</f>
        <v>5825.7170045036401</v>
      </c>
      <c r="D7958" s="23" t="s">
        <v>9</v>
      </c>
    </row>
    <row r="7959" spans="1:4" x14ac:dyDescent="0.35">
      <c r="A7959" s="4">
        <f>Climate285!F7986*((113.5/10)^0.12)</f>
        <v>10.584398048090788</v>
      </c>
      <c r="B7959" s="24">
        <f>VLOOKUP(A7959,'Wind - Power Curve'!$A$3:$B$47,2)*Wind!$B$9</f>
        <v>5968.8</v>
      </c>
      <c r="C7959">
        <f>(0.5*(A7959^3)*Wind!$B$11*Wind!$B$7*(VLOOKUP(A7959+0.5,'Wind - Power Curve'!$A$3:$E$47,5,TRUE))*Wind!$B$9)/1000</f>
        <v>5781.7384515170261</v>
      </c>
      <c r="D7959" s="23" t="s">
        <v>9</v>
      </c>
    </row>
    <row r="7960" spans="1:4" x14ac:dyDescent="0.35">
      <c r="A7960" s="4">
        <f>Climate285!F7987*((113.5/10)^0.12)</f>
        <v>10.868147717564137</v>
      </c>
      <c r="B7960" s="24">
        <f>VLOOKUP(A7960,'Wind - Power Curve'!$A$3:$B$47,2)*Wind!$B$9</f>
        <v>5968.8</v>
      </c>
      <c r="C7960">
        <f>(0.5*(A7960^3)*Wind!$B$11*Wind!$B$7*(VLOOKUP(A7960+0.5,'Wind - Power Curve'!$A$3:$E$47,5,TRUE))*Wind!$B$9)/1000</f>
        <v>6259.3112444858371</v>
      </c>
      <c r="D7960" s="23" t="s">
        <v>9</v>
      </c>
    </row>
    <row r="7961" spans="1:4" x14ac:dyDescent="0.35">
      <c r="A7961" s="4">
        <f>Climate285!F7988*((113.5/10)^0.12)</f>
        <v>10.670058325667648</v>
      </c>
      <c r="B7961" s="24">
        <f>VLOOKUP(A7961,'Wind - Power Curve'!$A$3:$B$47,2)*Wind!$B$9</f>
        <v>5968.8</v>
      </c>
      <c r="C7961">
        <f>(0.5*(A7961^3)*Wind!$B$11*Wind!$B$7*(VLOOKUP(A7961+0.5,'Wind - Power Curve'!$A$3:$E$47,5,TRUE))*Wind!$B$9)/1000</f>
        <v>5923.2536368928968</v>
      </c>
      <c r="D7961" s="23" t="s">
        <v>9</v>
      </c>
    </row>
    <row r="7962" spans="1:4" x14ac:dyDescent="0.35">
      <c r="A7962" s="4">
        <f>Climate285!F7989*((113.5/10)^0.12)</f>
        <v>10.751703277733093</v>
      </c>
      <c r="B7962" s="24">
        <f>VLOOKUP(A7962,'Wind - Power Curve'!$A$3:$B$47,2)*Wind!$B$9</f>
        <v>5968.8</v>
      </c>
      <c r="C7962">
        <f>(0.5*(A7962^3)*Wind!$B$11*Wind!$B$7*(VLOOKUP(A7962+0.5,'Wind - Power Curve'!$A$3:$E$47,5,TRUE))*Wind!$B$9)/1000</f>
        <v>6060.2670288105255</v>
      </c>
      <c r="D7962" s="23" t="s">
        <v>9</v>
      </c>
    </row>
    <row r="7963" spans="1:4" x14ac:dyDescent="0.35">
      <c r="A7963" s="4">
        <f>Climate285!F7990*((113.5/10)^0.12)</f>
        <v>10.916331623701122</v>
      </c>
      <c r="B7963" s="24">
        <f>VLOOKUP(A7963,'Wind - Power Curve'!$A$3:$B$47,2)*Wind!$B$9</f>
        <v>5968.8</v>
      </c>
      <c r="C7963">
        <f>(0.5*(A7963^3)*Wind!$B$11*Wind!$B$7*(VLOOKUP(A7963+0.5,'Wind - Power Curve'!$A$3:$E$47,5,TRUE))*Wind!$B$9)/1000</f>
        <v>6342.9328101012652</v>
      </c>
      <c r="D7963" s="23" t="s">
        <v>9</v>
      </c>
    </row>
    <row r="7964" spans="1:4" x14ac:dyDescent="0.35">
      <c r="A7964" s="4">
        <f>Climate285!F7991*((113.5/10)^0.12)</f>
        <v>11.147882061526072</v>
      </c>
      <c r="B7964" s="24">
        <f>VLOOKUP(A7964,'Wind - Power Curve'!$A$3:$B$47,2)*Wind!$B$9</f>
        <v>6489.9000000000005</v>
      </c>
      <c r="C7964">
        <f>(0.5*(A7964^3)*Wind!$B$11*Wind!$B$7*(VLOOKUP(A7964+0.5,'Wind - Power Curve'!$A$3:$E$47,5,TRUE))*Wind!$B$9)/1000</f>
        <v>6238.1191963238753</v>
      </c>
      <c r="D7964" s="23" t="s">
        <v>9</v>
      </c>
    </row>
    <row r="7965" spans="1:4" x14ac:dyDescent="0.35">
      <c r="A7965" s="4">
        <f>Climate285!F7992*((113.5/10)^0.12)</f>
        <v>11.129143875806133</v>
      </c>
      <c r="B7965" s="24">
        <f>VLOOKUP(A7965,'Wind - Power Curve'!$A$3:$B$47,2)*Wind!$B$9</f>
        <v>6489.9000000000005</v>
      </c>
      <c r="C7965">
        <f>(0.5*(A7965^3)*Wind!$B$11*Wind!$B$7*(VLOOKUP(A7965+0.5,'Wind - Power Curve'!$A$3:$E$47,5,TRUE))*Wind!$B$9)/1000</f>
        <v>6206.7155629586377</v>
      </c>
      <c r="D7965" s="23" t="s">
        <v>9</v>
      </c>
    </row>
    <row r="7966" spans="1:4" x14ac:dyDescent="0.35">
      <c r="A7966" s="4">
        <f>Climate285!F7993*((113.5/10)^0.12)</f>
        <v>10.873501484912692</v>
      </c>
      <c r="B7966" s="24">
        <f>VLOOKUP(A7966,'Wind - Power Curve'!$A$3:$B$47,2)*Wind!$B$9</f>
        <v>5968.8</v>
      </c>
      <c r="C7966">
        <f>(0.5*(A7966^3)*Wind!$B$11*Wind!$B$7*(VLOOKUP(A7966+0.5,'Wind - Power Curve'!$A$3:$E$47,5,TRUE))*Wind!$B$9)/1000</f>
        <v>6268.5660156513786</v>
      </c>
      <c r="D7966" s="23" t="s">
        <v>9</v>
      </c>
    </row>
    <row r="7967" spans="1:4" x14ac:dyDescent="0.35">
      <c r="A7967" s="4">
        <f>Climate285!F7994*((113.5/10)^0.12)</f>
        <v>10.502753096025344</v>
      </c>
      <c r="B7967" s="24">
        <f>VLOOKUP(A7967,'Wind - Power Curve'!$A$3:$B$47,2)*Wind!$B$9</f>
        <v>5968.8</v>
      </c>
      <c r="C7967">
        <f>(0.5*(A7967^3)*Wind!$B$11*Wind!$B$7*(VLOOKUP(A7967+0.5,'Wind - Power Curve'!$A$3:$E$47,5,TRUE))*Wind!$B$9)/1000</f>
        <v>5648.971940291568</v>
      </c>
      <c r="D7967" s="23" t="s">
        <v>9</v>
      </c>
    </row>
    <row r="7968" spans="1:4" x14ac:dyDescent="0.35">
      <c r="A7968" s="4">
        <f>Climate285!F7995*((113.5/10)^0.12)</f>
        <v>10.172157962252149</v>
      </c>
      <c r="B7968" s="24">
        <f>VLOOKUP(A7968,'Wind - Power Curve'!$A$3:$B$47,2)*Wind!$B$9</f>
        <v>5330.7</v>
      </c>
      <c r="C7968">
        <f>(0.5*(A7968^3)*Wind!$B$11*Wind!$B$7*(VLOOKUP(A7968+0.5,'Wind - Power Curve'!$A$3:$E$47,5,TRUE))*Wind!$B$9)/1000</f>
        <v>5426.9824452799685</v>
      </c>
      <c r="D7968" s="23" t="s">
        <v>9</v>
      </c>
    </row>
    <row r="7969" spans="1:4" x14ac:dyDescent="0.35">
      <c r="A7969" s="4">
        <f>Climate285!F7996*((113.5/10)^0.12)</f>
        <v>9.9245462223815366</v>
      </c>
      <c r="B7969" s="24">
        <f>VLOOKUP(A7969,'Wind - Power Curve'!$A$3:$B$47,2)*Wind!$B$9</f>
        <v>4640.4000000000005</v>
      </c>
      <c r="C7969">
        <f>(0.5*(A7969^3)*Wind!$B$11*Wind!$B$7*(VLOOKUP(A7969+0.5,'Wind - Power Curve'!$A$3:$E$47,5,TRUE))*Wind!$B$9)/1000</f>
        <v>5210.9417481789915</v>
      </c>
      <c r="D7969" s="23" t="s">
        <v>9</v>
      </c>
    </row>
    <row r="7970" spans="1:4" x14ac:dyDescent="0.35">
      <c r="A7970" s="4">
        <f>Climate285!F7997*((113.5/10)^0.12)</f>
        <v>10.095866777535257</v>
      </c>
      <c r="B7970" s="24">
        <f>VLOOKUP(A7970,'Wind - Power Curve'!$A$3:$B$47,2)*Wind!$B$9</f>
        <v>5330.7</v>
      </c>
      <c r="C7970">
        <f>(0.5*(A7970^3)*Wind!$B$11*Wind!$B$7*(VLOOKUP(A7970+0.5,'Wind - Power Curve'!$A$3:$E$47,5,TRUE))*Wind!$B$9)/1000</f>
        <v>5305.7888540405902</v>
      </c>
      <c r="D7970" s="23" t="s">
        <v>9</v>
      </c>
    </row>
    <row r="7971" spans="1:4" x14ac:dyDescent="0.35">
      <c r="A7971" s="4">
        <f>Climate285!F7998*((113.5/10)^0.12)</f>
        <v>10.051698196909689</v>
      </c>
      <c r="B7971" s="24">
        <f>VLOOKUP(A7971,'Wind - Power Curve'!$A$3:$B$47,2)*Wind!$B$9</f>
        <v>5330.7</v>
      </c>
      <c r="C7971">
        <f>(0.5*(A7971^3)*Wind!$B$11*Wind!$B$7*(VLOOKUP(A7971+0.5,'Wind - Power Curve'!$A$3:$E$47,5,TRUE))*Wind!$B$9)/1000</f>
        <v>5236.4559067383661</v>
      </c>
      <c r="D7971" s="23" t="s">
        <v>9</v>
      </c>
    </row>
    <row r="7972" spans="1:4" x14ac:dyDescent="0.35">
      <c r="A7972" s="4">
        <f>Climate285!F7999*((113.5/10)^0.12)</f>
        <v>10.039652220375443</v>
      </c>
      <c r="B7972" s="24">
        <f>VLOOKUP(A7972,'Wind - Power Curve'!$A$3:$B$47,2)*Wind!$B$9</f>
        <v>5330.7</v>
      </c>
      <c r="C7972">
        <f>(0.5*(A7972^3)*Wind!$B$11*Wind!$B$7*(VLOOKUP(A7972+0.5,'Wind - Power Curve'!$A$3:$E$47,5,TRUE))*Wind!$B$9)/1000</f>
        <v>5217.6523192672475</v>
      </c>
      <c r="D7972" s="23" t="s">
        <v>9</v>
      </c>
    </row>
    <row r="7973" spans="1:4" x14ac:dyDescent="0.35">
      <c r="A7973" s="4">
        <f>Climate285!F8000*((113.5/10)^0.12)</f>
        <v>10.363555144962946</v>
      </c>
      <c r="B7973" s="24">
        <f>VLOOKUP(A7973,'Wind - Power Curve'!$A$3:$B$47,2)*Wind!$B$9</f>
        <v>5330.7</v>
      </c>
      <c r="C7973">
        <f>(0.5*(A7973^3)*Wind!$B$11*Wind!$B$7*(VLOOKUP(A7973+0.5,'Wind - Power Curve'!$A$3:$E$47,5,TRUE))*Wind!$B$9)/1000</f>
        <v>5739.1214820625764</v>
      </c>
      <c r="D7973" s="23" t="s">
        <v>9</v>
      </c>
    </row>
    <row r="7974" spans="1:4" x14ac:dyDescent="0.35">
      <c r="A7974" s="4">
        <f>Climate285!F8001*((113.5/10)^0.12)</f>
        <v>10.355524493940115</v>
      </c>
      <c r="B7974" s="24">
        <f>VLOOKUP(A7974,'Wind - Power Curve'!$A$3:$B$47,2)*Wind!$B$9</f>
        <v>5330.7</v>
      </c>
      <c r="C7974">
        <f>(0.5*(A7974^3)*Wind!$B$11*Wind!$B$7*(VLOOKUP(A7974+0.5,'Wind - Power Curve'!$A$3:$E$47,5,TRUE))*Wind!$B$9)/1000</f>
        <v>5725.7901947558512</v>
      </c>
      <c r="D7974" s="23" t="s">
        <v>9</v>
      </c>
    </row>
    <row r="7975" spans="1:4" x14ac:dyDescent="0.35">
      <c r="A7975" s="4">
        <f>Climate285!F8002*((113.5/10)^0.12)</f>
        <v>10.431815678657005</v>
      </c>
      <c r="B7975" s="24">
        <f>VLOOKUP(A7975,'Wind - Power Curve'!$A$3:$B$47,2)*Wind!$B$9</f>
        <v>5330.7</v>
      </c>
      <c r="C7975">
        <f>(0.5*(A7975^3)*Wind!$B$11*Wind!$B$7*(VLOOKUP(A7975+0.5,'Wind - Power Curve'!$A$3:$E$47,5,TRUE))*Wind!$B$9)/1000</f>
        <v>5853.2738620671907</v>
      </c>
      <c r="D7975" s="23" t="s">
        <v>9</v>
      </c>
    </row>
    <row r="7976" spans="1:4" x14ac:dyDescent="0.35">
      <c r="A7976" s="4">
        <f>Climate285!F8003*((113.5/10)^0.12)</f>
        <v>10.554952327673742</v>
      </c>
      <c r="B7976" s="24">
        <f>VLOOKUP(A7976,'Wind - Power Curve'!$A$3:$B$47,2)*Wind!$B$9</f>
        <v>5968.8</v>
      </c>
      <c r="C7976">
        <f>(0.5*(A7976^3)*Wind!$B$11*Wind!$B$7*(VLOOKUP(A7976+0.5,'Wind - Power Curve'!$A$3:$E$47,5,TRUE))*Wind!$B$9)/1000</f>
        <v>5733.6183037690907</v>
      </c>
      <c r="D7976" s="23" t="s">
        <v>9</v>
      </c>
    </row>
    <row r="7977" spans="1:4" x14ac:dyDescent="0.35">
      <c r="A7977" s="4">
        <f>Climate285!F8004*((113.5/10)^0.12)</f>
        <v>10.880193694098383</v>
      </c>
      <c r="B7977" s="24">
        <f>VLOOKUP(A7977,'Wind - Power Curve'!$A$3:$B$47,2)*Wind!$B$9</f>
        <v>5968.8</v>
      </c>
      <c r="C7977">
        <f>(0.5*(A7977^3)*Wind!$B$11*Wind!$B$7*(VLOOKUP(A7977+0.5,'Wind - Power Curve'!$A$3:$E$47,5,TRUE))*Wind!$B$9)/1000</f>
        <v>6280.1473023224771</v>
      </c>
      <c r="D7977" s="23" t="s">
        <v>9</v>
      </c>
    </row>
    <row r="7978" spans="1:4" x14ac:dyDescent="0.35">
      <c r="A7978" s="4">
        <f>Climate285!F8005*((113.5/10)^0.12)</f>
        <v>10.821302253264292</v>
      </c>
      <c r="B7978" s="24">
        <f>VLOOKUP(A7978,'Wind - Power Curve'!$A$3:$B$47,2)*Wind!$B$9</f>
        <v>5968.8</v>
      </c>
      <c r="C7978">
        <f>(0.5*(A7978^3)*Wind!$B$11*Wind!$B$7*(VLOOKUP(A7978+0.5,'Wind - Power Curve'!$A$3:$E$47,5,TRUE))*Wind!$B$9)/1000</f>
        <v>6178.7202502784512</v>
      </c>
      <c r="D7978" s="23" t="s">
        <v>9</v>
      </c>
    </row>
    <row r="7979" spans="1:4" x14ac:dyDescent="0.35">
      <c r="A7979" s="4">
        <f>Climate285!F8006*((113.5/10)^0.12)</f>
        <v>10.955146436978136</v>
      </c>
      <c r="B7979" s="24">
        <f>VLOOKUP(A7979,'Wind - Power Curve'!$A$3:$B$47,2)*Wind!$B$9</f>
        <v>5968.8</v>
      </c>
      <c r="C7979">
        <f>(0.5*(A7979^3)*Wind!$B$11*Wind!$B$7*(VLOOKUP(A7979+0.5,'Wind - Power Curve'!$A$3:$E$47,5,TRUE))*Wind!$B$9)/1000</f>
        <v>6410.8336954300612</v>
      </c>
      <c r="D7979" s="23" t="s">
        <v>9</v>
      </c>
    </row>
    <row r="7980" spans="1:4" x14ac:dyDescent="0.35">
      <c r="A7980" s="4">
        <f>Climate285!F8007*((113.5/10)^0.12)</f>
        <v>10.852086415518476</v>
      </c>
      <c r="B7980" s="24">
        <f>VLOOKUP(A7980,'Wind - Power Curve'!$A$3:$B$47,2)*Wind!$B$9</f>
        <v>5968.8</v>
      </c>
      <c r="C7980">
        <f>(0.5*(A7980^3)*Wind!$B$11*Wind!$B$7*(VLOOKUP(A7980+0.5,'Wind - Power Curve'!$A$3:$E$47,5,TRUE))*Wind!$B$9)/1000</f>
        <v>6231.6015940975576</v>
      </c>
      <c r="D7980" s="23" t="s">
        <v>9</v>
      </c>
    </row>
    <row r="7981" spans="1:4" x14ac:dyDescent="0.35">
      <c r="A7981" s="4">
        <f>Climate285!F8008*((113.5/10)^0.12)</f>
        <v>10.977899948209489</v>
      </c>
      <c r="B7981" s="24">
        <f>VLOOKUP(A7981,'Wind - Power Curve'!$A$3:$B$47,2)*Wind!$B$9</f>
        <v>5968.8</v>
      </c>
      <c r="C7981">
        <f>(0.5*(A7981^3)*Wind!$B$11*Wind!$B$7*(VLOOKUP(A7981+0.5,'Wind - Power Curve'!$A$3:$E$47,5,TRUE))*Wind!$B$9)/1000</f>
        <v>6450.8620471951936</v>
      </c>
      <c r="D7981" s="23" t="s">
        <v>9</v>
      </c>
    </row>
    <row r="7982" spans="1:4" x14ac:dyDescent="0.35">
      <c r="A7982" s="4">
        <f>Climate285!F8009*((113.5/10)^0.12)</f>
        <v>10.454569189888359</v>
      </c>
      <c r="B7982" s="24">
        <f>VLOOKUP(A7982,'Wind - Power Curve'!$A$3:$B$47,2)*Wind!$B$9</f>
        <v>5330.7</v>
      </c>
      <c r="C7982">
        <f>(0.5*(A7982^3)*Wind!$B$11*Wind!$B$7*(VLOOKUP(A7982+0.5,'Wind - Power Curve'!$A$3:$E$47,5,TRUE))*Wind!$B$9)/1000</f>
        <v>5891.658331546475</v>
      </c>
      <c r="D7982" s="23" t="s">
        <v>9</v>
      </c>
    </row>
    <row r="7983" spans="1:4" x14ac:dyDescent="0.35">
      <c r="A7983" s="4">
        <f>Climate285!F8010*((113.5/10)^0.12)</f>
        <v>10.747687952221677</v>
      </c>
      <c r="B7983" s="24">
        <f>VLOOKUP(A7983,'Wind - Power Curve'!$A$3:$B$47,2)*Wind!$B$9</f>
        <v>5968.8</v>
      </c>
      <c r="C7983">
        <f>(0.5*(A7983^3)*Wind!$B$11*Wind!$B$7*(VLOOKUP(A7983+0.5,'Wind - Power Curve'!$A$3:$E$47,5,TRUE))*Wind!$B$9)/1000</f>
        <v>6053.4797716939456</v>
      </c>
      <c r="D7983" s="23" t="s">
        <v>9</v>
      </c>
    </row>
    <row r="7984" spans="1:4" x14ac:dyDescent="0.35">
      <c r="A7984" s="4">
        <f>Climate285!F8011*((113.5/10)^0.12)</f>
        <v>10.75438016140737</v>
      </c>
      <c r="B7984" s="24">
        <f>VLOOKUP(A7984,'Wind - Power Curve'!$A$3:$B$47,2)*Wind!$B$9</f>
        <v>5968.8</v>
      </c>
      <c r="C7984">
        <f>(0.5*(A7984^3)*Wind!$B$11*Wind!$B$7*(VLOOKUP(A7984+0.5,'Wind - Power Curve'!$A$3:$E$47,5,TRUE))*Wind!$B$9)/1000</f>
        <v>6064.7946842295332</v>
      </c>
      <c r="D7984" s="23" t="s">
        <v>9</v>
      </c>
    </row>
    <row r="7985" spans="1:4" x14ac:dyDescent="0.35">
      <c r="A7985" s="4">
        <f>Climate285!F8012*((113.5/10)^0.12)</f>
        <v>10.735641975687432</v>
      </c>
      <c r="B7985" s="24">
        <f>VLOOKUP(A7985,'Wind - Power Curve'!$A$3:$B$47,2)*Wind!$B$9</f>
        <v>5968.8</v>
      </c>
      <c r="C7985">
        <f>(0.5*(A7985^3)*Wind!$B$11*Wind!$B$7*(VLOOKUP(A7985+0.5,'Wind - Power Curve'!$A$3:$E$47,5,TRUE))*Wind!$B$9)/1000</f>
        <v>6033.1484099530471</v>
      </c>
      <c r="D7985" s="23" t="s">
        <v>9</v>
      </c>
    </row>
    <row r="7986" spans="1:4" x14ac:dyDescent="0.35">
      <c r="A7986" s="4">
        <f>Climate285!F8013*((113.5/10)^0.12)</f>
        <v>10.987269041069458</v>
      </c>
      <c r="B7986" s="24">
        <f>VLOOKUP(A7986,'Wind - Power Curve'!$A$3:$B$47,2)*Wind!$B$9</f>
        <v>5968.8</v>
      </c>
      <c r="C7986">
        <f>(0.5*(A7986^3)*Wind!$B$11*Wind!$B$7*(VLOOKUP(A7986+0.5,'Wind - Power Curve'!$A$3:$E$47,5,TRUE))*Wind!$B$9)/1000</f>
        <v>6467.3926191514774</v>
      </c>
      <c r="D7986" s="23" t="s">
        <v>9</v>
      </c>
    </row>
    <row r="7987" spans="1:4" x14ac:dyDescent="0.35">
      <c r="A7987" s="4">
        <f>Climate285!F8014*((113.5/10)^0.12)</f>
        <v>11.197404409500193</v>
      </c>
      <c r="B7987" s="24">
        <f>VLOOKUP(A7987,'Wind - Power Curve'!$A$3:$B$47,2)*Wind!$B$9</f>
        <v>6489.9000000000005</v>
      </c>
      <c r="C7987">
        <f>(0.5*(A7987^3)*Wind!$B$11*Wind!$B$7*(VLOOKUP(A7987+0.5,'Wind - Power Curve'!$A$3:$E$47,5,TRUE))*Wind!$B$9)/1000</f>
        <v>6321.6240324162654</v>
      </c>
      <c r="D7987" s="23" t="s">
        <v>9</v>
      </c>
    </row>
    <row r="7988" spans="1:4" x14ac:dyDescent="0.35">
      <c r="A7988" s="4">
        <f>Climate285!F8015*((113.5/10)^0.12)</f>
        <v>10.885547461446937</v>
      </c>
      <c r="B7988" s="24">
        <f>VLOOKUP(A7988,'Wind - Power Curve'!$A$3:$B$47,2)*Wind!$B$9</f>
        <v>5968.8</v>
      </c>
      <c r="C7988">
        <f>(0.5*(A7988^3)*Wind!$B$11*Wind!$B$7*(VLOOKUP(A7988+0.5,'Wind - Power Curve'!$A$3:$E$47,5,TRUE))*Wind!$B$9)/1000</f>
        <v>6289.422595302176</v>
      </c>
      <c r="D7988" s="23" t="s">
        <v>9</v>
      </c>
    </row>
    <row r="7989" spans="1:4" x14ac:dyDescent="0.35">
      <c r="A7989" s="4">
        <f>Climate285!F8016*((113.5/10)^0.12)</f>
        <v>10.810594718567184</v>
      </c>
      <c r="B7989" s="24">
        <f>VLOOKUP(A7989,'Wind - Power Curve'!$A$3:$B$47,2)*Wind!$B$9</f>
        <v>5968.8</v>
      </c>
      <c r="C7989">
        <f>(0.5*(A7989^3)*Wind!$B$11*Wind!$B$7*(VLOOKUP(A7989+0.5,'Wind - Power Curve'!$A$3:$E$47,5,TRUE))*Wind!$B$9)/1000</f>
        <v>6160.3971081478694</v>
      </c>
      <c r="D7989" s="23" t="s">
        <v>9</v>
      </c>
    </row>
    <row r="7990" spans="1:4" x14ac:dyDescent="0.35">
      <c r="A7990" s="4">
        <f>Climate285!F8017*((113.5/10)^0.12)</f>
        <v>11.076944644157734</v>
      </c>
      <c r="B7990" s="24">
        <f>VLOOKUP(A7990,'Wind - Power Curve'!$A$3:$B$47,2)*Wind!$B$9</f>
        <v>6489.9000000000005</v>
      </c>
      <c r="C7990">
        <f>(0.5*(A7990^3)*Wind!$B$11*Wind!$B$7*(VLOOKUP(A7990+0.5,'Wind - Power Curve'!$A$3:$E$47,5,TRUE))*Wind!$B$9)/1000</f>
        <v>6119.7901265737155</v>
      </c>
      <c r="D7990" s="23" t="s">
        <v>9</v>
      </c>
    </row>
    <row r="7991" spans="1:4" x14ac:dyDescent="0.35">
      <c r="A7991" s="4">
        <f>Climate285!F8018*((113.5/10)^0.12)</f>
        <v>11.186696874803086</v>
      </c>
      <c r="B7991" s="24">
        <f>VLOOKUP(A7991,'Wind - Power Curve'!$A$3:$B$47,2)*Wind!$B$9</f>
        <v>6489.9000000000005</v>
      </c>
      <c r="C7991">
        <f>(0.5*(A7991^3)*Wind!$B$11*Wind!$B$7*(VLOOKUP(A7991+0.5,'Wind - Power Curve'!$A$3:$E$47,5,TRUE))*Wind!$B$9)/1000</f>
        <v>6303.5061814092678</v>
      </c>
      <c r="D7991" s="23" t="s">
        <v>9</v>
      </c>
    </row>
    <row r="7992" spans="1:4" x14ac:dyDescent="0.35">
      <c r="A7992" s="4">
        <f>Climate285!F8019*((113.5/10)^0.12)</f>
        <v>11.024745412509334</v>
      </c>
      <c r="B7992" s="24">
        <f>VLOOKUP(A7992,'Wind - Power Curve'!$A$3:$B$47,2)*Wind!$B$9</f>
        <v>6489.9000000000005</v>
      </c>
      <c r="C7992">
        <f>(0.5*(A7992^3)*Wind!$B$11*Wind!$B$7*(VLOOKUP(A7992+0.5,'Wind - Power Curve'!$A$3:$E$47,5,TRUE))*Wind!$B$9)/1000</f>
        <v>6033.680100180949</v>
      </c>
      <c r="D7992" s="23" t="s">
        <v>9</v>
      </c>
    </row>
    <row r="7993" spans="1:4" x14ac:dyDescent="0.35">
      <c r="A7993" s="4">
        <f>Climate285!F8020*((113.5/10)^0.12)</f>
        <v>10.846732648169921</v>
      </c>
      <c r="B7993" s="24">
        <f>VLOOKUP(A7993,'Wind - Power Curve'!$A$3:$B$47,2)*Wind!$B$9</f>
        <v>5968.8</v>
      </c>
      <c r="C7993">
        <f>(0.5*(A7993^3)*Wind!$B$11*Wind!$B$7*(VLOOKUP(A7993+0.5,'Wind - Power Curve'!$A$3:$E$47,5,TRUE))*Wind!$B$9)/1000</f>
        <v>6222.3832500395201</v>
      </c>
      <c r="D7993" s="23" t="s">
        <v>9</v>
      </c>
    </row>
    <row r="7994" spans="1:4" x14ac:dyDescent="0.35">
      <c r="A7994" s="4">
        <f>Climate285!F8021*((113.5/10)^0.12)</f>
        <v>10.885547461446937</v>
      </c>
      <c r="B7994" s="24">
        <f>VLOOKUP(A7994,'Wind - Power Curve'!$A$3:$B$47,2)*Wind!$B$9</f>
        <v>5968.8</v>
      </c>
      <c r="C7994">
        <f>(0.5*(A7994^3)*Wind!$B$11*Wind!$B$7*(VLOOKUP(A7994+0.5,'Wind - Power Curve'!$A$3:$E$47,5,TRUE))*Wind!$B$9)/1000</f>
        <v>6289.422595302176</v>
      </c>
      <c r="D7994" s="23" t="s">
        <v>9</v>
      </c>
    </row>
    <row r="7995" spans="1:4" x14ac:dyDescent="0.35">
      <c r="A7995" s="4">
        <f>Climate285!F8022*((113.5/10)^0.12)</f>
        <v>10.72894976650174</v>
      </c>
      <c r="B7995" s="24">
        <f>VLOOKUP(A7995,'Wind - Power Curve'!$A$3:$B$47,2)*Wind!$B$9</f>
        <v>5968.8</v>
      </c>
      <c r="C7995">
        <f>(0.5*(A7995^3)*Wind!$B$11*Wind!$B$7*(VLOOKUP(A7995+0.5,'Wind - Power Curve'!$A$3:$E$47,5,TRUE))*Wind!$B$9)/1000</f>
        <v>6021.8729050050206</v>
      </c>
      <c r="D7995" s="23" t="s">
        <v>9</v>
      </c>
    </row>
    <row r="7996" spans="1:4" x14ac:dyDescent="0.35">
      <c r="A7996" s="4">
        <f>Climate285!F8023*((113.5/10)^0.12)</f>
        <v>10.61652065218211</v>
      </c>
      <c r="B7996" s="24">
        <f>VLOOKUP(A7996,'Wind - Power Curve'!$A$3:$B$47,2)*Wind!$B$9</f>
        <v>5968.8</v>
      </c>
      <c r="C7996">
        <f>(0.5*(A7996^3)*Wind!$B$11*Wind!$B$7*(VLOOKUP(A7996+0.5,'Wind - Power Curve'!$A$3:$E$47,5,TRUE))*Wind!$B$9)/1000</f>
        <v>5834.5393912006402</v>
      </c>
      <c r="D7996" s="23" t="s">
        <v>9</v>
      </c>
    </row>
    <row r="7997" spans="1:4" x14ac:dyDescent="0.35">
      <c r="A7997" s="4">
        <f>Climate285!F8024*((113.5/10)^0.12)</f>
        <v>10.449215422539806</v>
      </c>
      <c r="B7997" s="24">
        <f>VLOOKUP(A7997,'Wind - Power Curve'!$A$3:$B$47,2)*Wind!$B$9</f>
        <v>5330.7</v>
      </c>
      <c r="C7997">
        <f>(0.5*(A7997^3)*Wind!$B$11*Wind!$B$7*(VLOOKUP(A7997+0.5,'Wind - Power Curve'!$A$3:$E$47,5,TRUE))*Wind!$B$9)/1000</f>
        <v>5882.6116408719699</v>
      </c>
      <c r="D7997" s="23" t="s">
        <v>9</v>
      </c>
    </row>
    <row r="7998" spans="1:4" x14ac:dyDescent="0.35">
      <c r="A7998" s="4">
        <f>Climate285!F8025*((113.5/10)^0.12)</f>
        <v>10.443861655191252</v>
      </c>
      <c r="B7998" s="24">
        <f>VLOOKUP(A7998,'Wind - Power Curve'!$A$3:$B$47,2)*Wind!$B$9</f>
        <v>5330.7</v>
      </c>
      <c r="C7998">
        <f>(0.5*(A7998^3)*Wind!$B$11*Wind!$B$7*(VLOOKUP(A7998+0.5,'Wind - Power Curve'!$A$3:$E$47,5,TRUE))*Wind!$B$9)/1000</f>
        <v>5873.5742157868963</v>
      </c>
      <c r="D7998" s="23" t="s">
        <v>9</v>
      </c>
    </row>
    <row r="7999" spans="1:4" x14ac:dyDescent="0.35">
      <c r="A7999" s="4">
        <f>Climate285!F8026*((113.5/10)^0.12)</f>
        <v>10.016898709144089</v>
      </c>
      <c r="B7999" s="24">
        <f>VLOOKUP(A7999,'Wind - Power Curve'!$A$3:$B$47,2)*Wind!$B$9</f>
        <v>5330.7</v>
      </c>
      <c r="C7999">
        <f>(0.5*(A7999^3)*Wind!$B$11*Wind!$B$7*(VLOOKUP(A7999+0.5,'Wind - Power Curve'!$A$3:$E$47,5,TRUE))*Wind!$B$9)/1000</f>
        <v>5182.2573527714385</v>
      </c>
      <c r="D7999" s="23" t="s">
        <v>9</v>
      </c>
    </row>
    <row r="8000" spans="1:4" x14ac:dyDescent="0.35">
      <c r="A8000" s="4">
        <f>Climate285!F8027*((113.5/10)^0.12)</f>
        <v>10.423785027634175</v>
      </c>
      <c r="B8000" s="24">
        <f>VLOOKUP(A8000,'Wind - Power Curve'!$A$3:$B$47,2)*Wind!$B$9</f>
        <v>5330.7</v>
      </c>
      <c r="C8000">
        <f>(0.5*(A8000^3)*Wind!$B$11*Wind!$B$7*(VLOOKUP(A8000+0.5,'Wind - Power Curve'!$A$3:$E$47,5,TRUE))*Wind!$B$9)/1000</f>
        <v>5839.7663123354605</v>
      </c>
      <c r="D8000" s="23" t="s">
        <v>9</v>
      </c>
    </row>
    <row r="8001" spans="1:4" x14ac:dyDescent="0.35">
      <c r="A8001" s="4">
        <f>Climate285!F8028*((113.5/10)^0.12)</f>
        <v>10.283248634734639</v>
      </c>
      <c r="B8001" s="24">
        <f>VLOOKUP(A8001,'Wind - Power Curve'!$A$3:$B$47,2)*Wind!$B$9</f>
        <v>5330.7</v>
      </c>
      <c r="C8001">
        <f>(0.5*(A8001^3)*Wind!$B$11*Wind!$B$7*(VLOOKUP(A8001+0.5,'Wind - Power Curve'!$A$3:$E$47,5,TRUE))*Wind!$B$9)/1000</f>
        <v>5606.7364155947662</v>
      </c>
      <c r="D8001" s="23" t="s">
        <v>9</v>
      </c>
    </row>
    <row r="8002" spans="1:4" x14ac:dyDescent="0.35">
      <c r="A8002" s="4">
        <f>Climate285!F8029*((113.5/10)^0.12)</f>
        <v>10.919008507375397</v>
      </c>
      <c r="B8002" s="24">
        <f>VLOOKUP(A8002,'Wind - Power Curve'!$A$3:$B$47,2)*Wind!$B$9</f>
        <v>5968.8</v>
      </c>
      <c r="C8002">
        <f>(0.5*(A8002^3)*Wind!$B$11*Wind!$B$7*(VLOOKUP(A8002+0.5,'Wind - Power Curve'!$A$3:$E$47,5,TRUE))*Wind!$B$9)/1000</f>
        <v>6347.6001629752836</v>
      </c>
      <c r="D8002" s="23" t="s">
        <v>9</v>
      </c>
    </row>
    <row r="8003" spans="1:4" x14ac:dyDescent="0.35">
      <c r="A8003" s="4">
        <f>Climate285!F8030*((113.5/10)^0.12)</f>
        <v>10.817286927752878</v>
      </c>
      <c r="B8003" s="24">
        <f>VLOOKUP(A8003,'Wind - Power Curve'!$A$3:$B$47,2)*Wind!$B$9</f>
        <v>5968.8</v>
      </c>
      <c r="C8003">
        <f>(0.5*(A8003^3)*Wind!$B$11*Wind!$B$7*(VLOOKUP(A8003+0.5,'Wind - Power Curve'!$A$3:$E$47,5,TRUE))*Wind!$B$9)/1000</f>
        <v>6171.8448203638636</v>
      </c>
      <c r="D8003" s="23" t="s">
        <v>9</v>
      </c>
    </row>
    <row r="8004" spans="1:4" x14ac:dyDescent="0.35">
      <c r="A8004" s="4">
        <f>Climate285!F8031*((113.5/10)^0.12)</f>
        <v>10.666043000156233</v>
      </c>
      <c r="B8004" s="24">
        <f>VLOOKUP(A8004,'Wind - Power Curve'!$A$3:$B$47,2)*Wind!$B$9</f>
        <v>5968.8</v>
      </c>
      <c r="C8004">
        <f>(0.5*(A8004^3)*Wind!$B$11*Wind!$B$7*(VLOOKUP(A8004+0.5,'Wind - Power Curve'!$A$3:$E$47,5,TRUE))*Wind!$B$9)/1000</f>
        <v>5916.5690879649874</v>
      </c>
      <c r="D8004" s="23" t="s">
        <v>9</v>
      </c>
    </row>
    <row r="8005" spans="1:4" x14ac:dyDescent="0.35">
      <c r="A8005" s="4">
        <f>Climate285!F8032*((113.5/10)^0.12)</f>
        <v>10.581721164416511</v>
      </c>
      <c r="B8005" s="24">
        <f>VLOOKUP(A8005,'Wind - Power Curve'!$A$3:$B$47,2)*Wind!$B$9</f>
        <v>5968.8</v>
      </c>
      <c r="C8005">
        <f>(0.5*(A8005^3)*Wind!$B$11*Wind!$B$7*(VLOOKUP(A8005+0.5,'Wind - Power Curve'!$A$3:$E$47,5,TRUE))*Wind!$B$9)/1000</f>
        <v>5777.3528093893337</v>
      </c>
      <c r="D8005" s="23" t="s">
        <v>9</v>
      </c>
    </row>
    <row r="8006" spans="1:4" x14ac:dyDescent="0.35">
      <c r="A8006" s="4">
        <f>Climate285!F8033*((113.5/10)^0.12)</f>
        <v>10.457246073562636</v>
      </c>
      <c r="B8006" s="24">
        <f>VLOOKUP(A8006,'Wind - Power Curve'!$A$3:$B$47,2)*Wind!$B$9</f>
        <v>5330.7</v>
      </c>
      <c r="C8006">
        <f>(0.5*(A8006^3)*Wind!$B$11*Wind!$B$7*(VLOOKUP(A8006+0.5,'Wind - Power Curve'!$A$3:$E$47,5,TRUE))*Wind!$B$9)/1000</f>
        <v>5896.1851529633059</v>
      </c>
      <c r="D8006" s="23" t="s">
        <v>9</v>
      </c>
    </row>
    <row r="8007" spans="1:4" x14ac:dyDescent="0.35">
      <c r="A8007" s="4">
        <f>Climate285!F8034*((113.5/10)^0.12)</f>
        <v>10.285925518408915</v>
      </c>
      <c r="B8007" s="24">
        <f>VLOOKUP(A8007,'Wind - Power Curve'!$A$3:$B$47,2)*Wind!$B$9</f>
        <v>5330.7</v>
      </c>
      <c r="C8007">
        <f>(0.5*(A8007^3)*Wind!$B$11*Wind!$B$7*(VLOOKUP(A8007+0.5,'Wind - Power Curve'!$A$3:$E$47,5,TRUE))*Wind!$B$9)/1000</f>
        <v>5611.1161079490985</v>
      </c>
      <c r="D8007" s="23" t="s">
        <v>9</v>
      </c>
    </row>
    <row r="8008" spans="1:4" x14ac:dyDescent="0.35">
      <c r="A8008" s="4">
        <f>Climate285!F8035*((113.5/10)^0.12)</f>
        <v>10.338124750057315</v>
      </c>
      <c r="B8008" s="24">
        <f>VLOOKUP(A8008,'Wind - Power Curve'!$A$3:$B$47,2)*Wind!$B$9</f>
        <v>5330.7</v>
      </c>
      <c r="C8008">
        <f>(0.5*(A8008^3)*Wind!$B$11*Wind!$B$7*(VLOOKUP(A8008+0.5,'Wind - Power Curve'!$A$3:$E$47,5,TRUE))*Wind!$B$9)/1000</f>
        <v>5696.9765950581241</v>
      </c>
      <c r="D8008" s="23" t="s">
        <v>9</v>
      </c>
    </row>
    <row r="8009" spans="1:4" x14ac:dyDescent="0.35">
      <c r="A8009" s="4">
        <f>Climate285!F8036*((113.5/10)^0.12)</f>
        <v>10.295294611268885</v>
      </c>
      <c r="B8009" s="24">
        <f>VLOOKUP(A8009,'Wind - Power Curve'!$A$3:$B$47,2)*Wind!$B$9</f>
        <v>5330.7</v>
      </c>
      <c r="C8009">
        <f>(0.5*(A8009^3)*Wind!$B$11*Wind!$B$7*(VLOOKUP(A8009+0.5,'Wind - Power Curve'!$A$3:$E$47,5,TRUE))*Wind!$B$9)/1000</f>
        <v>5626.4629916507874</v>
      </c>
      <c r="D8009" s="23" t="s">
        <v>9</v>
      </c>
    </row>
    <row r="8010" spans="1:4" x14ac:dyDescent="0.35">
      <c r="A8010" s="4">
        <f>Climate285!F8037*((113.5/10)^0.12)</f>
        <v>10.688796511387586</v>
      </c>
      <c r="B8010" s="24">
        <f>VLOOKUP(A8010,'Wind - Power Curve'!$A$3:$B$47,2)*Wind!$B$9</f>
        <v>5968.8</v>
      </c>
      <c r="C8010">
        <f>(0.5*(A8010^3)*Wind!$B$11*Wind!$B$7*(VLOOKUP(A8010+0.5,'Wind - Power Curve'!$A$3:$E$47,5,TRUE))*Wind!$B$9)/1000</f>
        <v>5954.5147754713316</v>
      </c>
      <c r="D8010" s="23" t="s">
        <v>9</v>
      </c>
    </row>
    <row r="8011" spans="1:4" x14ac:dyDescent="0.35">
      <c r="A8011" s="4">
        <f>Climate285!F8038*((113.5/10)^0.12)</f>
        <v>11.317864174842653</v>
      </c>
      <c r="B8011" s="24">
        <f>VLOOKUP(A8011,'Wind - Power Curve'!$A$3:$B$47,2)*Wind!$B$9</f>
        <v>6489.9000000000005</v>
      </c>
      <c r="C8011">
        <f>(0.5*(A8011^3)*Wind!$B$11*Wind!$B$7*(VLOOKUP(A8011+0.5,'Wind - Power Curve'!$A$3:$E$47,5,TRUE))*Wind!$B$9)/1000</f>
        <v>6527.8475813666882</v>
      </c>
      <c r="D8011" s="23" t="s">
        <v>9</v>
      </c>
    </row>
    <row r="8012" spans="1:4" x14ac:dyDescent="0.35">
      <c r="A8012" s="4">
        <f>Climate285!F8039*((113.5/10)^0.12)</f>
        <v>11.297787547285578</v>
      </c>
      <c r="B8012" s="24">
        <f>VLOOKUP(A8012,'Wind - Power Curve'!$A$3:$B$47,2)*Wind!$B$9</f>
        <v>6489.9000000000005</v>
      </c>
      <c r="C8012">
        <f>(0.5*(A8012^3)*Wind!$B$11*Wind!$B$7*(VLOOKUP(A8012+0.5,'Wind - Power Curve'!$A$3:$E$47,5,TRUE))*Wind!$B$9)/1000</f>
        <v>6493.1701494841909</v>
      </c>
      <c r="D8012" s="23" t="s">
        <v>9</v>
      </c>
    </row>
    <row r="8013" spans="1:4" x14ac:dyDescent="0.35">
      <c r="A8013" s="4">
        <f>Climate285!F8040*((113.5/10)^0.12)</f>
        <v>10.742334184873124</v>
      </c>
      <c r="B8013" s="24">
        <f>VLOOKUP(A8013,'Wind - Power Curve'!$A$3:$B$47,2)*Wind!$B$9</f>
        <v>5968.8</v>
      </c>
      <c r="C8013">
        <f>(0.5*(A8013^3)*Wind!$B$11*Wind!$B$7*(VLOOKUP(A8013+0.5,'Wind - Power Curve'!$A$3:$E$47,5,TRUE))*Wind!$B$9)/1000</f>
        <v>6044.4379811479375</v>
      </c>
      <c r="D8013" s="23" t="s">
        <v>9</v>
      </c>
    </row>
    <row r="8014" spans="1:4" x14ac:dyDescent="0.35">
      <c r="A8014" s="4">
        <f>Climate285!F8041*((113.5/10)^0.12)</f>
        <v>10.461261399074051</v>
      </c>
      <c r="B8014" s="24">
        <f>VLOOKUP(A8014,'Wind - Power Curve'!$A$3:$B$47,2)*Wind!$B$9</f>
        <v>5330.7</v>
      </c>
      <c r="C8014">
        <f>(0.5*(A8014^3)*Wind!$B$11*Wind!$B$7*(VLOOKUP(A8014+0.5,'Wind - Power Curve'!$A$3:$E$47,5,TRUE))*Wind!$B$9)/1000</f>
        <v>5902.9797318570008</v>
      </c>
      <c r="D8014" s="23" t="s">
        <v>9</v>
      </c>
    </row>
    <row r="8015" spans="1:4" x14ac:dyDescent="0.35">
      <c r="A8015" s="4">
        <f>Climate285!F8042*((113.5/10)^0.12)</f>
        <v>10.613843768507833</v>
      </c>
      <c r="B8015" s="24">
        <f>VLOOKUP(A8015,'Wind - Power Curve'!$A$3:$B$47,2)*Wind!$B$9</f>
        <v>5968.8</v>
      </c>
      <c r="C8015">
        <f>(0.5*(A8015^3)*Wind!$B$11*Wind!$B$7*(VLOOKUP(A8015+0.5,'Wind - Power Curve'!$A$3:$E$47,5,TRUE))*Wind!$B$9)/1000</f>
        <v>5830.1270853191636</v>
      </c>
      <c r="D8015" s="23" t="s">
        <v>9</v>
      </c>
    </row>
    <row r="8016" spans="1:4" x14ac:dyDescent="0.35">
      <c r="A8016" s="4">
        <f>Climate285!F8043*((113.5/10)^0.12)</f>
        <v>10.66871988383051</v>
      </c>
      <c r="B8016" s="24">
        <f>VLOOKUP(A8016,'Wind - Power Curve'!$A$3:$B$47,2)*Wind!$B$9</f>
        <v>5968.8</v>
      </c>
      <c r="C8016">
        <f>(0.5*(A8016^3)*Wind!$B$11*Wind!$B$7*(VLOOKUP(A8016+0.5,'Wind - Power Curve'!$A$3:$E$47,5,TRUE))*Wind!$B$9)/1000</f>
        <v>5921.0248947977916</v>
      </c>
      <c r="D8016" s="23" t="s">
        <v>9</v>
      </c>
    </row>
    <row r="8017" spans="1:4" x14ac:dyDescent="0.35">
      <c r="A8017" s="4">
        <f>Climate285!F8044*((113.5/10)^0.12)</f>
        <v>10.912316298189706</v>
      </c>
      <c r="B8017" s="24">
        <f>VLOOKUP(A8017,'Wind - Power Curve'!$A$3:$B$47,2)*Wind!$B$9</f>
        <v>5968.8</v>
      </c>
      <c r="C8017">
        <f>(0.5*(A8017^3)*Wind!$B$11*Wind!$B$7*(VLOOKUP(A8017+0.5,'Wind - Power Curve'!$A$3:$E$47,5,TRUE))*Wind!$B$9)/1000</f>
        <v>6335.9360715128605</v>
      </c>
      <c r="D8017" s="23" t="s">
        <v>9</v>
      </c>
    </row>
    <row r="8018" spans="1:4" x14ac:dyDescent="0.35">
      <c r="A8018" s="4">
        <f>Climate285!F8045*((113.5/10)^0.12)</f>
        <v>11.352663662608252</v>
      </c>
      <c r="B8018" s="24">
        <f>VLOOKUP(A8018,'Wind - Power Curve'!$A$3:$B$47,2)*Wind!$B$9</f>
        <v>6489.9000000000005</v>
      </c>
      <c r="C8018">
        <f>(0.5*(A8018^3)*Wind!$B$11*Wind!$B$7*(VLOOKUP(A8018+0.5,'Wind - Power Curve'!$A$3:$E$47,5,TRUE))*Wind!$B$9)/1000</f>
        <v>6588.2472133076571</v>
      </c>
      <c r="D8018" s="23" t="s">
        <v>9</v>
      </c>
    </row>
    <row r="8019" spans="1:4" x14ac:dyDescent="0.35">
      <c r="A8019" s="4">
        <f>Climate285!F8046*((113.5/10)^0.12)</f>
        <v>10.914993181863982</v>
      </c>
      <c r="B8019" s="24">
        <f>VLOOKUP(A8019,'Wind - Power Curve'!$A$3:$B$47,2)*Wind!$B$9</f>
        <v>5968.8</v>
      </c>
      <c r="C8019">
        <f>(0.5*(A8019^3)*Wind!$B$11*Wind!$B$7*(VLOOKUP(A8019+0.5,'Wind - Power Curve'!$A$3:$E$47,5,TRUE))*Wind!$B$9)/1000</f>
        <v>6340.5999918789257</v>
      </c>
      <c r="D8019" s="23" t="s">
        <v>9</v>
      </c>
    </row>
    <row r="8020" spans="1:4" x14ac:dyDescent="0.35">
      <c r="A8020" s="4">
        <f>Climate285!F8047*((113.5/10)^0.12)</f>
        <v>11.118436341109026</v>
      </c>
      <c r="B8020" s="24">
        <f>VLOOKUP(A8020,'Wind - Power Curve'!$A$3:$B$47,2)*Wind!$B$9</f>
        <v>6489.9000000000005</v>
      </c>
      <c r="C8020">
        <f>(0.5*(A8020^3)*Wind!$B$11*Wind!$B$7*(VLOOKUP(A8020+0.5,'Wind - Power Curve'!$A$3:$E$47,5,TRUE))*Wind!$B$9)/1000</f>
        <v>6188.818040234929</v>
      </c>
      <c r="D8020" s="23" t="s">
        <v>9</v>
      </c>
    </row>
    <row r="8021" spans="1:4" x14ac:dyDescent="0.35">
      <c r="A8021" s="4">
        <f>Climate285!F8048*((113.5/10)^0.12)</f>
        <v>11.371401848328192</v>
      </c>
      <c r="B8021" s="24">
        <f>VLOOKUP(A8021,'Wind - Power Curve'!$A$3:$B$47,2)*Wind!$B$9</f>
        <v>6489.9000000000005</v>
      </c>
      <c r="C8021">
        <f>(0.5*(A8021^3)*Wind!$B$11*Wind!$B$7*(VLOOKUP(A8021+0.5,'Wind - Power Curve'!$A$3:$E$47,5,TRUE))*Wind!$B$9)/1000</f>
        <v>6620.9238642269693</v>
      </c>
      <c r="D8021" s="23" t="s">
        <v>9</v>
      </c>
    </row>
    <row r="8022" spans="1:4" x14ac:dyDescent="0.35">
      <c r="A8022" s="4">
        <f>Climate285!F8049*((113.5/10)^0.12)</f>
        <v>11.445016149370806</v>
      </c>
      <c r="B8022" s="24">
        <f>VLOOKUP(A8022,'Wind - Power Curve'!$A$3:$B$47,2)*Wind!$B$9</f>
        <v>6489.9000000000005</v>
      </c>
      <c r="C8022">
        <f>(0.5*(A8022^3)*Wind!$B$11*Wind!$B$7*(VLOOKUP(A8022+0.5,'Wind - Power Curve'!$A$3:$E$47,5,TRUE))*Wind!$B$9)/1000</f>
        <v>6750.3423948725831</v>
      </c>
      <c r="D8022" s="23" t="s">
        <v>9</v>
      </c>
    </row>
    <row r="8023" spans="1:4" x14ac:dyDescent="0.35">
      <c r="A8023" s="4">
        <f>Climate285!F8050*((113.5/10)^0.12)</f>
        <v>11.457062125905052</v>
      </c>
      <c r="B8023" s="24">
        <f>VLOOKUP(A8023,'Wind - Power Curve'!$A$3:$B$47,2)*Wind!$B$9</f>
        <v>6489.9000000000005</v>
      </c>
      <c r="C8023">
        <f>(0.5*(A8023^3)*Wind!$B$11*Wind!$B$7*(VLOOKUP(A8023+0.5,'Wind - Power Curve'!$A$3:$E$47,5,TRUE))*Wind!$B$9)/1000</f>
        <v>6771.6792141174155</v>
      </c>
      <c r="D8023" s="23" t="s">
        <v>9</v>
      </c>
    </row>
    <row r="8024" spans="1:4" x14ac:dyDescent="0.35">
      <c r="A8024" s="4">
        <f>Climate285!F8051*((113.5/10)^0.12)</f>
        <v>11.383447824862438</v>
      </c>
      <c r="B8024" s="24">
        <f>VLOOKUP(A8024,'Wind - Power Curve'!$A$3:$B$47,2)*Wind!$B$9</f>
        <v>6489.9000000000005</v>
      </c>
      <c r="C8024">
        <f>(0.5*(A8024^3)*Wind!$B$11*Wind!$B$7*(VLOOKUP(A8024+0.5,'Wind - Power Curve'!$A$3:$E$47,5,TRUE))*Wind!$B$9)/1000</f>
        <v>6641.987232970655</v>
      </c>
      <c r="D8024" s="23" t="s">
        <v>9</v>
      </c>
    </row>
    <row r="8025" spans="1:4" x14ac:dyDescent="0.35">
      <c r="A8025" s="4">
        <f>Climate285!F8052*((113.5/10)^0.12)</f>
        <v>11.578860333084648</v>
      </c>
      <c r="B8025" s="24">
        <f>VLOOKUP(A8025,'Wind - Power Curve'!$A$3:$B$47,2)*Wind!$B$9</f>
        <v>6848.1</v>
      </c>
      <c r="C8025">
        <f>(0.5*(A8025^3)*Wind!$B$11*Wind!$B$7*(VLOOKUP(A8025+0.5,'Wind - Power Curve'!$A$3:$E$47,5,TRUE))*Wind!$B$9)/1000</f>
        <v>6333.2166381407478</v>
      </c>
      <c r="D8025" s="23" t="s">
        <v>9</v>
      </c>
    </row>
    <row r="8026" spans="1:4" x14ac:dyDescent="0.35">
      <c r="A8026" s="4">
        <f>Climate285!F8053*((113.5/10)^0.12)</f>
        <v>11.32054105851693</v>
      </c>
      <c r="B8026" s="24">
        <f>VLOOKUP(A8026,'Wind - Power Curve'!$A$3:$B$47,2)*Wind!$B$9</f>
        <v>6489.9000000000005</v>
      </c>
      <c r="C8026">
        <f>(0.5*(A8026^3)*Wind!$B$11*Wind!$B$7*(VLOOKUP(A8026+0.5,'Wind - Power Curve'!$A$3:$E$47,5,TRUE))*Wind!$B$9)/1000</f>
        <v>6532.4805461203368</v>
      </c>
      <c r="D8026" s="23" t="s">
        <v>9</v>
      </c>
    </row>
    <row r="8027" spans="1:4" x14ac:dyDescent="0.35">
      <c r="A8027" s="4">
        <f>Climate285!F8054*((113.5/10)^0.12)</f>
        <v>11.545399287156188</v>
      </c>
      <c r="B8027" s="24">
        <f>VLOOKUP(A8027,'Wind - Power Curve'!$A$3:$B$47,2)*Wind!$B$9</f>
        <v>6848.1</v>
      </c>
      <c r="C8027">
        <f>(0.5*(A8027^3)*Wind!$B$11*Wind!$B$7*(VLOOKUP(A8027+0.5,'Wind - Power Curve'!$A$3:$E$47,5,TRUE))*Wind!$B$9)/1000</f>
        <v>6278.4692191466538</v>
      </c>
      <c r="D8027" s="23" t="s">
        <v>9</v>
      </c>
    </row>
    <row r="8028" spans="1:4" x14ac:dyDescent="0.35">
      <c r="A8028" s="4">
        <f>Climate285!F8055*((113.5/10)^0.12)</f>
        <v>11.376755615676744</v>
      </c>
      <c r="B8028" s="24">
        <f>VLOOKUP(A8028,'Wind - Power Curve'!$A$3:$B$47,2)*Wind!$B$9</f>
        <v>6489.9000000000005</v>
      </c>
      <c r="C8028">
        <f>(0.5*(A8028^3)*Wind!$B$11*Wind!$B$7*(VLOOKUP(A8028+0.5,'Wind - Power Curve'!$A$3:$E$47,5,TRUE))*Wind!$B$9)/1000</f>
        <v>6630.2798551156966</v>
      </c>
      <c r="D8028" s="23" t="s">
        <v>9</v>
      </c>
    </row>
    <row r="8029" spans="1:4" x14ac:dyDescent="0.35">
      <c r="A8029" s="4">
        <f>Climate285!F8056*((113.5/10)^0.12)</f>
        <v>11.407539777930928</v>
      </c>
      <c r="B8029" s="24">
        <f>VLOOKUP(A8029,'Wind - Power Curve'!$A$3:$B$47,2)*Wind!$B$9</f>
        <v>6489.9000000000005</v>
      </c>
      <c r="C8029">
        <f>(0.5*(A8029^3)*Wind!$B$11*Wind!$B$7*(VLOOKUP(A8029+0.5,'Wind - Power Curve'!$A$3:$E$47,5,TRUE))*Wind!$B$9)/1000</f>
        <v>6684.2478949747428</v>
      </c>
      <c r="D8029" s="23" t="s">
        <v>9</v>
      </c>
    </row>
    <row r="8030" spans="1:4" x14ac:dyDescent="0.35">
      <c r="A8030" s="4">
        <f>Climate285!F8057*((113.5/10)^0.12)</f>
        <v>11.52666110143625</v>
      </c>
      <c r="B8030" s="24">
        <f>VLOOKUP(A8030,'Wind - Power Curve'!$A$3:$B$47,2)*Wind!$B$9</f>
        <v>6848.1</v>
      </c>
      <c r="C8030">
        <f>(0.5*(A8030^3)*Wind!$B$11*Wind!$B$7*(VLOOKUP(A8030+0.5,'Wind - Power Curve'!$A$3:$E$47,5,TRUE))*Wind!$B$9)/1000</f>
        <v>6247.9489362175482</v>
      </c>
      <c r="D8030" s="23" t="s">
        <v>9</v>
      </c>
    </row>
    <row r="8031" spans="1:4" x14ac:dyDescent="0.35">
      <c r="A8031" s="4">
        <f>Climate285!F8058*((113.5/10)^0.12)</f>
        <v>11.26968026870567</v>
      </c>
      <c r="B8031" s="24">
        <f>VLOOKUP(A8031,'Wind - Power Curve'!$A$3:$B$47,2)*Wind!$B$9</f>
        <v>6489.9000000000005</v>
      </c>
      <c r="C8031">
        <f>(0.5*(A8031^3)*Wind!$B$11*Wind!$B$7*(VLOOKUP(A8031+0.5,'Wind - Power Curve'!$A$3:$E$47,5,TRUE))*Wind!$B$9)/1000</f>
        <v>6444.8283823395759</v>
      </c>
      <c r="D8031" s="23" t="s">
        <v>9</v>
      </c>
    </row>
    <row r="8032" spans="1:4" x14ac:dyDescent="0.35">
      <c r="A8032" s="4">
        <f>Climate285!F8059*((113.5/10)^0.12)</f>
        <v>11.107728806411918</v>
      </c>
      <c r="B8032" s="24">
        <f>VLOOKUP(A8032,'Wind - Power Curve'!$A$3:$B$47,2)*Wind!$B$9</f>
        <v>6489.9000000000005</v>
      </c>
      <c r="C8032">
        <f>(0.5*(A8032^3)*Wind!$B$11*Wind!$B$7*(VLOOKUP(A8032+0.5,'Wind - Power Curve'!$A$3:$E$47,5,TRUE))*Wind!$B$9)/1000</f>
        <v>6170.9549565100288</v>
      </c>
      <c r="D8032" s="23" t="s">
        <v>9</v>
      </c>
    </row>
    <row r="8033" spans="1:4" x14ac:dyDescent="0.35">
      <c r="A8033" s="4">
        <f>Climate285!F8060*((113.5/10)^0.12)</f>
        <v>10.912316298189706</v>
      </c>
      <c r="B8033" s="24">
        <f>VLOOKUP(A8033,'Wind - Power Curve'!$A$3:$B$47,2)*Wind!$B$9</f>
        <v>5968.8</v>
      </c>
      <c r="C8033">
        <f>(0.5*(A8033^3)*Wind!$B$11*Wind!$B$7*(VLOOKUP(A8033+0.5,'Wind - Power Curve'!$A$3:$E$47,5,TRUE))*Wind!$B$9)/1000</f>
        <v>6335.9360715128605</v>
      </c>
      <c r="D8033" s="23" t="s">
        <v>9</v>
      </c>
    </row>
    <row r="8034" spans="1:4" x14ac:dyDescent="0.35">
      <c r="A8034" s="4">
        <f>Climate285!F8061*((113.5/10)^0.12)</f>
        <v>11.167958689083147</v>
      </c>
      <c r="B8034" s="24">
        <f>VLOOKUP(A8034,'Wind - Power Curve'!$A$3:$B$47,2)*Wind!$B$9</f>
        <v>6489.9000000000005</v>
      </c>
      <c r="C8034">
        <f>(0.5*(A8034^3)*Wind!$B$11*Wind!$B$7*(VLOOKUP(A8034+0.5,'Wind - Power Curve'!$A$3:$E$47,5,TRUE))*Wind!$B$9)/1000</f>
        <v>6271.8832998013468</v>
      </c>
      <c r="D8034" s="23" t="s">
        <v>9</v>
      </c>
    </row>
    <row r="8035" spans="1:4" x14ac:dyDescent="0.35">
      <c r="A8035" s="4">
        <f>Climate285!F8062*((113.5/10)^0.12)</f>
        <v>11.507922915716312</v>
      </c>
      <c r="B8035" s="24">
        <f>VLOOKUP(A8035,'Wind - Power Curve'!$A$3:$B$47,2)*Wind!$B$9</f>
        <v>6848.1</v>
      </c>
      <c r="C8035">
        <f>(0.5*(A8035^3)*Wind!$B$11*Wind!$B$7*(VLOOKUP(A8035+0.5,'Wind - Power Curve'!$A$3:$E$47,5,TRUE))*Wind!$B$9)/1000</f>
        <v>6217.5277220538555</v>
      </c>
      <c r="D8035" s="23" t="s">
        <v>9</v>
      </c>
    </row>
    <row r="8036" spans="1:4" x14ac:dyDescent="0.35">
      <c r="A8036" s="4">
        <f>Climate285!F8063*((113.5/10)^0.12)</f>
        <v>11.503907590204898</v>
      </c>
      <c r="B8036" s="24">
        <f>VLOOKUP(A8036,'Wind - Power Curve'!$A$3:$B$47,2)*Wind!$B$9</f>
        <v>6848.1</v>
      </c>
      <c r="C8036">
        <f>(0.5*(A8036^3)*Wind!$B$11*Wind!$B$7*(VLOOKUP(A8036+0.5,'Wind - Power Curve'!$A$3:$E$47,5,TRUE))*Wind!$B$9)/1000</f>
        <v>6211.0217640306519</v>
      </c>
      <c r="D8036" s="23" t="s">
        <v>9</v>
      </c>
    </row>
    <row r="8037" spans="1:4" x14ac:dyDescent="0.35">
      <c r="A8037" s="4">
        <f>Climate285!F8064*((113.5/10)^0.12)</f>
        <v>11.616336704524526</v>
      </c>
      <c r="B8037" s="24">
        <f>VLOOKUP(A8037,'Wind - Power Curve'!$A$3:$B$47,2)*Wind!$B$9</f>
        <v>6848.1</v>
      </c>
      <c r="C8037">
        <f>(0.5*(A8037^3)*Wind!$B$11*Wind!$B$7*(VLOOKUP(A8037+0.5,'Wind - Power Curve'!$A$3:$E$47,5,TRUE))*Wind!$B$9)/1000</f>
        <v>6394.910535424161</v>
      </c>
      <c r="D8037" s="23" t="s">
        <v>9</v>
      </c>
    </row>
    <row r="8038" spans="1:4" x14ac:dyDescent="0.35">
      <c r="A8038" s="4">
        <f>Climate285!F8065*((113.5/10)^0.12)</f>
        <v>11.349986778933976</v>
      </c>
      <c r="B8038" s="24">
        <f>VLOOKUP(A8038,'Wind - Power Curve'!$A$3:$B$47,2)*Wind!$B$9</f>
        <v>6489.9000000000005</v>
      </c>
      <c r="C8038">
        <f>(0.5*(A8038^3)*Wind!$B$11*Wind!$B$7*(VLOOKUP(A8038+0.5,'Wind - Power Curve'!$A$3:$E$47,5,TRUE))*Wind!$B$9)/1000</f>
        <v>6583.5879155925668</v>
      </c>
      <c r="D8038" s="23" t="s">
        <v>9</v>
      </c>
    </row>
    <row r="8039" spans="1:4" x14ac:dyDescent="0.35">
      <c r="A8039" s="4">
        <f>Climate285!F8066*((113.5/10)^0.12)</f>
        <v>11.34597145342256</v>
      </c>
      <c r="B8039" s="24">
        <f>VLOOKUP(A8039,'Wind - Power Curve'!$A$3:$B$47,2)*Wind!$B$9</f>
        <v>6489.9000000000005</v>
      </c>
      <c r="C8039">
        <f>(0.5*(A8039^3)*Wind!$B$11*Wind!$B$7*(VLOOKUP(A8039+0.5,'Wind - Power Curve'!$A$3:$E$47,5,TRUE))*Wind!$B$9)/1000</f>
        <v>6576.6030887273801</v>
      </c>
      <c r="D8039" s="23" t="s">
        <v>9</v>
      </c>
    </row>
    <row r="8040" spans="1:4" x14ac:dyDescent="0.35">
      <c r="A8040" s="4">
        <f>Climate285!F8067*((113.5/10)^0.12)</f>
        <v>11.410216661605206</v>
      </c>
      <c r="B8040" s="24">
        <f>VLOOKUP(A8040,'Wind - Power Curve'!$A$3:$B$47,2)*Wind!$B$9</f>
        <v>6489.9000000000005</v>
      </c>
      <c r="C8040">
        <f>(0.5*(A8040^3)*Wind!$B$11*Wind!$B$7*(VLOOKUP(A8040+0.5,'Wind - Power Curve'!$A$3:$E$47,5,TRUE))*Wind!$B$9)/1000</f>
        <v>6688.9545592039904</v>
      </c>
      <c r="D8040" s="23" t="s">
        <v>9</v>
      </c>
    </row>
    <row r="8041" spans="1:4" x14ac:dyDescent="0.35">
      <c r="A8041" s="4">
        <f>Climate285!F8068*((113.5/10)^0.12)</f>
        <v>11.197404409500193</v>
      </c>
      <c r="B8041" s="24">
        <f>VLOOKUP(A8041,'Wind - Power Curve'!$A$3:$B$47,2)*Wind!$B$9</f>
        <v>6489.9000000000005</v>
      </c>
      <c r="C8041">
        <f>(0.5*(A8041^3)*Wind!$B$11*Wind!$B$7*(VLOOKUP(A8041+0.5,'Wind - Power Curve'!$A$3:$E$47,5,TRUE))*Wind!$B$9)/1000</f>
        <v>6321.6240324162654</v>
      </c>
      <c r="D8041" s="23" t="s">
        <v>9</v>
      </c>
    </row>
    <row r="8042" spans="1:4" x14ac:dyDescent="0.35">
      <c r="A8042" s="4">
        <f>Climate285!F8069*((113.5/10)^0.12)</f>
        <v>11.379432499351022</v>
      </c>
      <c r="B8042" s="24">
        <f>VLOOKUP(A8042,'Wind - Power Curve'!$A$3:$B$47,2)*Wind!$B$9</f>
        <v>6489.9000000000005</v>
      </c>
      <c r="C8042">
        <f>(0.5*(A8042^3)*Wind!$B$11*Wind!$B$7*(VLOOKUP(A8042+0.5,'Wind - Power Curve'!$A$3:$E$47,5,TRUE))*Wind!$B$9)/1000</f>
        <v>6634.9611539698099</v>
      </c>
      <c r="D8042" s="23" t="s">
        <v>9</v>
      </c>
    </row>
    <row r="8043" spans="1:4" x14ac:dyDescent="0.35">
      <c r="A8043" s="4">
        <f>Climate285!F8070*((113.5/10)^0.12)</f>
        <v>11.218819478894408</v>
      </c>
      <c r="B8043" s="24">
        <f>VLOOKUP(A8043,'Wind - Power Curve'!$A$3:$B$47,2)*Wind!$B$9</f>
        <v>6489.9000000000005</v>
      </c>
      <c r="C8043">
        <f>(0.5*(A8043^3)*Wind!$B$11*Wind!$B$7*(VLOOKUP(A8043+0.5,'Wind - Power Curve'!$A$3:$E$47,5,TRUE))*Wind!$B$9)/1000</f>
        <v>6357.9638183961033</v>
      </c>
      <c r="D8043" s="23" t="s">
        <v>9</v>
      </c>
    </row>
    <row r="8044" spans="1:4" x14ac:dyDescent="0.35">
      <c r="A8044" s="4">
        <f>Climate285!F8071*((113.5/10)^0.12)</f>
        <v>11.279049361565638</v>
      </c>
      <c r="B8044" s="24">
        <f>VLOOKUP(A8044,'Wind - Power Curve'!$A$3:$B$47,2)*Wind!$B$9</f>
        <v>6489.9000000000005</v>
      </c>
      <c r="C8044">
        <f>(0.5*(A8044^3)*Wind!$B$11*Wind!$B$7*(VLOOKUP(A8044+0.5,'Wind - Power Curve'!$A$3:$E$47,5,TRUE))*Wind!$B$9)/1000</f>
        <v>6460.9155490627963</v>
      </c>
      <c r="D8044" s="23" t="s">
        <v>9</v>
      </c>
    </row>
    <row r="8045" spans="1:4" x14ac:dyDescent="0.35">
      <c r="A8045" s="4">
        <f>Climate285!F8072*((113.5/10)^0.12)</f>
        <v>11.30314131463413</v>
      </c>
      <c r="B8045" s="24">
        <f>VLOOKUP(A8045,'Wind - Power Curve'!$A$3:$B$47,2)*Wind!$B$9</f>
        <v>6489.9000000000005</v>
      </c>
      <c r="C8045">
        <f>(0.5*(A8045^3)*Wind!$B$11*Wind!$B$7*(VLOOKUP(A8045+0.5,'Wind - Power Curve'!$A$3:$E$47,5,TRUE))*Wind!$B$9)/1000</f>
        <v>6502.4054262562895</v>
      </c>
      <c r="D8045" s="23" t="s">
        <v>9</v>
      </c>
    </row>
    <row r="8046" spans="1:4" x14ac:dyDescent="0.35">
      <c r="A8046" s="4">
        <f>Climate285!F8073*((113.5/10)^0.12)</f>
        <v>11.072929318646318</v>
      </c>
      <c r="B8046" s="24">
        <f>VLOOKUP(A8046,'Wind - Power Curve'!$A$3:$B$47,2)*Wind!$B$9</f>
        <v>6489.9000000000005</v>
      </c>
      <c r="C8046">
        <f>(0.5*(A8046^3)*Wind!$B$11*Wind!$B$7*(VLOOKUP(A8046+0.5,'Wind - Power Curve'!$A$3:$E$47,5,TRUE))*Wind!$B$9)/1000</f>
        <v>6113.1373778945108</v>
      </c>
      <c r="D8046" s="23" t="s">
        <v>9</v>
      </c>
    </row>
    <row r="8047" spans="1:4" x14ac:dyDescent="0.35">
      <c r="A8047" s="4">
        <f>Climate285!F8074*((113.5/10)^0.12)</f>
        <v>10.937746693095336</v>
      </c>
      <c r="B8047" s="24">
        <f>VLOOKUP(A8047,'Wind - Power Curve'!$A$3:$B$47,2)*Wind!$B$9</f>
        <v>5968.8</v>
      </c>
      <c r="C8047">
        <f>(0.5*(A8047^3)*Wind!$B$11*Wind!$B$7*(VLOOKUP(A8047+0.5,'Wind - Power Curve'!$A$3:$E$47,5,TRUE))*Wind!$B$9)/1000</f>
        <v>6380.3357576423614</v>
      </c>
      <c r="D8047" s="23" t="s">
        <v>9</v>
      </c>
    </row>
    <row r="8048" spans="1:4" x14ac:dyDescent="0.35">
      <c r="A8048" s="4">
        <f>Climate285!F8075*((113.5/10)^0.12)</f>
        <v>11.078283085994871</v>
      </c>
      <c r="B8048" s="24">
        <f>VLOOKUP(A8048,'Wind - Power Curve'!$A$3:$B$47,2)*Wind!$B$9</f>
        <v>6489.9000000000005</v>
      </c>
      <c r="C8048">
        <f>(0.5*(A8048^3)*Wind!$B$11*Wind!$B$7*(VLOOKUP(A8048+0.5,'Wind - Power Curve'!$A$3:$E$47,5,TRUE))*Wind!$B$9)/1000</f>
        <v>6122.0087815828983</v>
      </c>
      <c r="D8048" s="23" t="s">
        <v>9</v>
      </c>
    </row>
    <row r="8049" spans="1:4" x14ac:dyDescent="0.35">
      <c r="A8049" s="4">
        <f>Climate285!F8076*((113.5/10)^0.12)</f>
        <v>11.216142595220132</v>
      </c>
      <c r="B8049" s="24">
        <f>VLOOKUP(A8049,'Wind - Power Curve'!$A$3:$B$47,2)*Wind!$B$9</f>
        <v>6489.9000000000005</v>
      </c>
      <c r="C8049">
        <f>(0.5*(A8049^3)*Wind!$B$11*Wind!$B$7*(VLOOKUP(A8049+0.5,'Wind - Power Curve'!$A$3:$E$47,5,TRUE))*Wind!$B$9)/1000</f>
        <v>6353.4137490422618</v>
      </c>
      <c r="D8049" s="23" t="s">
        <v>9</v>
      </c>
    </row>
    <row r="8050" spans="1:4" x14ac:dyDescent="0.35">
      <c r="A8050" s="4">
        <f>Climate285!F8077*((113.5/10)^0.12)</f>
        <v>10.884209019609798</v>
      </c>
      <c r="B8050" s="24">
        <f>VLOOKUP(A8050,'Wind - Power Curve'!$A$3:$B$47,2)*Wind!$B$9</f>
        <v>5968.8</v>
      </c>
      <c r="C8050">
        <f>(0.5*(A8050^3)*Wind!$B$11*Wind!$B$7*(VLOOKUP(A8050+0.5,'Wind - Power Curve'!$A$3:$E$47,5,TRUE))*Wind!$B$9)/1000</f>
        <v>6287.1029164730944</v>
      </c>
      <c r="D8050" s="23" t="s">
        <v>9</v>
      </c>
    </row>
    <row r="8051" spans="1:4" x14ac:dyDescent="0.35">
      <c r="A8051" s="4">
        <f>Climate285!F8078*((113.5/10)^0.12)</f>
        <v>10.86547083388986</v>
      </c>
      <c r="B8051" s="24">
        <f>VLOOKUP(A8051,'Wind - Power Curve'!$A$3:$B$47,2)*Wind!$B$9</f>
        <v>5968.8</v>
      </c>
      <c r="C8051">
        <f>(0.5*(A8051^3)*Wind!$B$11*Wind!$B$7*(VLOOKUP(A8051+0.5,'Wind - Power Curve'!$A$3:$E$47,5,TRUE))*Wind!$B$9)/1000</f>
        <v>6254.6872767502855</v>
      </c>
      <c r="D8051" s="23" t="s">
        <v>9</v>
      </c>
    </row>
    <row r="8052" spans="1:4" x14ac:dyDescent="0.35">
      <c r="A8052" s="4">
        <f>Climate285!F8079*((113.5/10)^0.12)</f>
        <v>10.742334184873124</v>
      </c>
      <c r="B8052" s="24">
        <f>VLOOKUP(A8052,'Wind - Power Curve'!$A$3:$B$47,2)*Wind!$B$9</f>
        <v>5968.8</v>
      </c>
      <c r="C8052">
        <f>(0.5*(A8052^3)*Wind!$B$11*Wind!$B$7*(VLOOKUP(A8052+0.5,'Wind - Power Curve'!$A$3:$E$47,5,TRUE))*Wind!$B$9)/1000</f>
        <v>6044.4379811479375</v>
      </c>
      <c r="D8052" s="23" t="s">
        <v>9</v>
      </c>
    </row>
    <row r="8053" spans="1:4" x14ac:dyDescent="0.35">
      <c r="A8053" s="4">
        <f>Climate285!F8080*((113.5/10)^0.12)</f>
        <v>10.884209019609798</v>
      </c>
      <c r="B8053" s="24">
        <f>VLOOKUP(A8053,'Wind - Power Curve'!$A$3:$B$47,2)*Wind!$B$9</f>
        <v>5968.8</v>
      </c>
      <c r="C8053">
        <f>(0.5*(A8053^3)*Wind!$B$11*Wind!$B$7*(VLOOKUP(A8053+0.5,'Wind - Power Curve'!$A$3:$E$47,5,TRUE))*Wind!$B$9)/1000</f>
        <v>6287.1029164730944</v>
      </c>
      <c r="D8053" s="23" t="s">
        <v>9</v>
      </c>
    </row>
    <row r="8054" spans="1:4" x14ac:dyDescent="0.35">
      <c r="A8054" s="4">
        <f>Climate285!F8081*((113.5/10)^0.12)</f>
        <v>10.265848890851839</v>
      </c>
      <c r="B8054" s="24">
        <f>VLOOKUP(A8054,'Wind - Power Curve'!$A$3:$B$47,2)*Wind!$B$9</f>
        <v>5330.7</v>
      </c>
      <c r="C8054">
        <f>(0.5*(A8054^3)*Wind!$B$11*Wind!$B$7*(VLOOKUP(A8054+0.5,'Wind - Power Curve'!$A$3:$E$47,5,TRUE))*Wind!$B$9)/1000</f>
        <v>5578.3239541597986</v>
      </c>
      <c r="D8054" s="23" t="s">
        <v>9</v>
      </c>
    </row>
    <row r="8055" spans="1:4" x14ac:dyDescent="0.35">
      <c r="A8055" s="4">
        <f>Climate285!F8082*((113.5/10)^0.12)</f>
        <v>9.7599178764135086</v>
      </c>
      <c r="B8055" s="24">
        <f>VLOOKUP(A8055,'Wind - Power Curve'!$A$3:$B$47,2)*Wind!$B$9</f>
        <v>4640.4000000000005</v>
      </c>
      <c r="C8055">
        <f>(0.5*(A8055^3)*Wind!$B$11*Wind!$B$7*(VLOOKUP(A8055+0.5,'Wind - Power Curve'!$A$3:$E$47,5,TRUE))*Wind!$B$9)/1000</f>
        <v>4955.9022545246999</v>
      </c>
      <c r="D8055" s="23" t="s">
        <v>9</v>
      </c>
    </row>
    <row r="8056" spans="1:4" x14ac:dyDescent="0.35">
      <c r="A8056" s="4">
        <f>Climate285!F8083*((113.5/10)^0.12)</f>
        <v>9.9245462223815366</v>
      </c>
      <c r="B8056" s="24">
        <f>VLOOKUP(A8056,'Wind - Power Curve'!$A$3:$B$47,2)*Wind!$B$9</f>
        <v>4640.4000000000005</v>
      </c>
      <c r="C8056">
        <f>(0.5*(A8056^3)*Wind!$B$11*Wind!$B$7*(VLOOKUP(A8056+0.5,'Wind - Power Curve'!$A$3:$E$47,5,TRUE))*Wind!$B$9)/1000</f>
        <v>5210.9417481789915</v>
      </c>
      <c r="D8056" s="23" t="s">
        <v>9</v>
      </c>
    </row>
    <row r="8057" spans="1:4" x14ac:dyDescent="0.35">
      <c r="A8057" s="4">
        <f>Climate285!F8084*((113.5/10)^0.12)</f>
        <v>10.228372519411963</v>
      </c>
      <c r="B8057" s="24">
        <f>VLOOKUP(A8057,'Wind - Power Curve'!$A$3:$B$47,2)*Wind!$B$9</f>
        <v>5330.7</v>
      </c>
      <c r="C8057">
        <f>(0.5*(A8057^3)*Wind!$B$11*Wind!$B$7*(VLOOKUP(A8057+0.5,'Wind - Power Curve'!$A$3:$E$47,5,TRUE))*Wind!$B$9)/1000</f>
        <v>5517.4542403840251</v>
      </c>
      <c r="D8057" s="23" t="s">
        <v>9</v>
      </c>
    </row>
    <row r="8058" spans="1:4" x14ac:dyDescent="0.35">
      <c r="A8058" s="4">
        <f>Climate285!F8085*((113.5/10)^0.12)</f>
        <v>10.263172007177563</v>
      </c>
      <c r="B8058" s="24">
        <f>VLOOKUP(A8058,'Wind - Power Curve'!$A$3:$B$47,2)*Wind!$B$9</f>
        <v>5330.7</v>
      </c>
      <c r="C8058">
        <f>(0.5*(A8058^3)*Wind!$B$11*Wind!$B$7*(VLOOKUP(A8058+0.5,'Wind - Power Curve'!$A$3:$E$47,5,TRUE))*Wind!$B$9)/1000</f>
        <v>5573.9613443829512</v>
      </c>
      <c r="D8058" s="23" t="s">
        <v>9</v>
      </c>
    </row>
    <row r="8059" spans="1:4" x14ac:dyDescent="0.35">
      <c r="A8059" s="4">
        <f>Climate285!F8086*((113.5/10)^0.12)</f>
        <v>10.374262679660053</v>
      </c>
      <c r="B8059" s="24">
        <f>VLOOKUP(A8059,'Wind - Power Curve'!$A$3:$B$47,2)*Wind!$B$9</f>
        <v>5330.7</v>
      </c>
      <c r="C8059">
        <f>(0.5*(A8059^3)*Wind!$B$11*Wind!$B$7*(VLOOKUP(A8059+0.5,'Wind - Power Curve'!$A$3:$E$47,5,TRUE))*Wind!$B$9)/1000</f>
        <v>5756.9286982870253</v>
      </c>
      <c r="D8059" s="23" t="s">
        <v>9</v>
      </c>
    </row>
    <row r="8060" spans="1:4" x14ac:dyDescent="0.35">
      <c r="A8060" s="4">
        <f>Climate285!F8087*((113.5/10)^0.12)</f>
        <v>10.534875700116666</v>
      </c>
      <c r="B8060" s="24">
        <f>VLOOKUP(A8060,'Wind - Power Curve'!$A$3:$B$47,2)*Wind!$B$9</f>
        <v>5968.8</v>
      </c>
      <c r="C8060">
        <f>(0.5*(A8060^3)*Wind!$B$11*Wind!$B$7*(VLOOKUP(A8060+0.5,'Wind - Power Curve'!$A$3:$E$47,5,TRUE))*Wind!$B$9)/1000</f>
        <v>5700.9626649975489</v>
      </c>
      <c r="D8060" s="23" t="s">
        <v>9</v>
      </c>
    </row>
    <row r="8061" spans="1:4" x14ac:dyDescent="0.35">
      <c r="A8061" s="4">
        <f>Climate285!F8088*((113.5/10)^0.12)</f>
        <v>10.489368677653959</v>
      </c>
      <c r="B8061" s="24">
        <f>VLOOKUP(A8061,'Wind - Power Curve'!$A$3:$B$47,2)*Wind!$B$9</f>
        <v>5330.7</v>
      </c>
      <c r="C8061">
        <f>(0.5*(A8061^3)*Wind!$B$11*Wind!$B$7*(VLOOKUP(A8061+0.5,'Wind - Power Curve'!$A$3:$E$47,5,TRUE))*Wind!$B$9)/1000</f>
        <v>5950.6879975352758</v>
      </c>
      <c r="D8061" s="23" t="s">
        <v>9</v>
      </c>
    </row>
    <row r="8062" spans="1:4" x14ac:dyDescent="0.35">
      <c r="A8062" s="4">
        <f>Climate285!F8089*((113.5/10)^0.12)</f>
        <v>10.162788869392179</v>
      </c>
      <c r="B8062" s="24">
        <f>VLOOKUP(A8062,'Wind - Power Curve'!$A$3:$B$47,2)*Wind!$B$9</f>
        <v>5330.7</v>
      </c>
      <c r="C8062">
        <f>(0.5*(A8062^3)*Wind!$B$11*Wind!$B$7*(VLOOKUP(A8062+0.5,'Wind - Power Curve'!$A$3:$E$47,5,TRUE))*Wind!$B$9)/1000</f>
        <v>5412.0006433967346</v>
      </c>
      <c r="D8062" s="23" t="s">
        <v>9</v>
      </c>
    </row>
    <row r="8063" spans="1:4" x14ac:dyDescent="0.35">
      <c r="A8063" s="4">
        <f>Climate285!F8090*((113.5/10)^0.12)</f>
        <v>10.526845049093835</v>
      </c>
      <c r="B8063" s="24">
        <f>VLOOKUP(A8063,'Wind - Power Curve'!$A$3:$B$47,2)*Wind!$B$9</f>
        <v>5968.8</v>
      </c>
      <c r="C8063">
        <f>(0.5*(A8063^3)*Wind!$B$11*Wind!$B$7*(VLOOKUP(A8063+0.5,'Wind - Power Curve'!$A$3:$E$47,5,TRUE))*Wind!$B$9)/1000</f>
        <v>5687.9352067987529</v>
      </c>
      <c r="D8063" s="23" t="s">
        <v>9</v>
      </c>
    </row>
    <row r="8064" spans="1:4" x14ac:dyDescent="0.35">
      <c r="A8064" s="4">
        <f>Climate285!F8091*((113.5/10)^0.12)</f>
        <v>10.819963811427153</v>
      </c>
      <c r="B8064" s="24">
        <f>VLOOKUP(A8064,'Wind - Power Curve'!$A$3:$B$47,2)*Wind!$B$9</f>
        <v>5968.8</v>
      </c>
      <c r="C8064">
        <f>(0.5*(A8064^3)*Wind!$B$11*Wind!$B$7*(VLOOKUP(A8064+0.5,'Wind - Power Curve'!$A$3:$E$47,5,TRUE))*Wind!$B$9)/1000</f>
        <v>6176.4278732611592</v>
      </c>
      <c r="D8064" s="23" t="s">
        <v>9</v>
      </c>
    </row>
    <row r="8065" spans="1:4" x14ac:dyDescent="0.35">
      <c r="A8065" s="4">
        <f>Climate285!F8092*((113.5/10)^0.12)</f>
        <v>11.052852691089241</v>
      </c>
      <c r="B8065" s="24">
        <f>VLOOKUP(A8065,'Wind - Power Curve'!$A$3:$B$47,2)*Wind!$B$9</f>
        <v>6489.9000000000005</v>
      </c>
      <c r="C8065">
        <f>(0.5*(A8065^3)*Wind!$B$11*Wind!$B$7*(VLOOKUP(A8065+0.5,'Wind - Power Curve'!$A$3:$E$47,5,TRUE))*Wind!$B$9)/1000</f>
        <v>6079.945946951394</v>
      </c>
      <c r="D8065" s="23" t="s">
        <v>9</v>
      </c>
    </row>
    <row r="8066" spans="1:4" x14ac:dyDescent="0.35">
      <c r="A8066" s="4">
        <f>Climate285!F8093*((113.5/10)^0.12)</f>
        <v>11.412893545279482</v>
      </c>
      <c r="B8066" s="24">
        <f>VLOOKUP(A8066,'Wind - Power Curve'!$A$3:$B$47,2)*Wind!$B$9</f>
        <v>6489.9000000000005</v>
      </c>
      <c r="C8066">
        <f>(0.5*(A8066^3)*Wind!$B$11*Wind!$B$7*(VLOOKUP(A8066+0.5,'Wind - Power Curve'!$A$3:$E$47,5,TRUE))*Wind!$B$9)/1000</f>
        <v>6693.6634323569224</v>
      </c>
      <c r="D8066" s="23" t="s">
        <v>9</v>
      </c>
    </row>
    <row r="8067" spans="1:4" x14ac:dyDescent="0.35">
      <c r="A8067" s="4">
        <f>Climate285!F8094*((113.5/10)^0.12)</f>
        <v>11.264326501357116</v>
      </c>
      <c r="B8067" s="24">
        <f>VLOOKUP(A8067,'Wind - Power Curve'!$A$3:$B$47,2)*Wind!$B$9</f>
        <v>6489.9000000000005</v>
      </c>
      <c r="C8067">
        <f>(0.5*(A8067^3)*Wind!$B$11*Wind!$B$7*(VLOOKUP(A8067+0.5,'Wind - Power Curve'!$A$3:$E$47,5,TRUE))*Wind!$B$9)/1000</f>
        <v>6435.6477165092083</v>
      </c>
      <c r="D8067" s="23" t="s">
        <v>9</v>
      </c>
    </row>
    <row r="8068" spans="1:4" x14ac:dyDescent="0.35">
      <c r="A8068" s="4">
        <f>Climate285!F8095*((113.5/10)^0.12)</f>
        <v>11.030099179857888</v>
      </c>
      <c r="B8068" s="24">
        <f>VLOOKUP(A8068,'Wind - Power Curve'!$A$3:$B$47,2)*Wind!$B$9</f>
        <v>6489.9000000000005</v>
      </c>
      <c r="C8068">
        <f>(0.5*(A8068^3)*Wind!$B$11*Wind!$B$7*(VLOOKUP(A8068+0.5,'Wind - Power Curve'!$A$3:$E$47,5,TRUE))*Wind!$B$9)/1000</f>
        <v>6042.4744825223179</v>
      </c>
      <c r="D8068" s="23" t="s">
        <v>9</v>
      </c>
    </row>
    <row r="8069" spans="1:4" x14ac:dyDescent="0.35">
      <c r="A8069" s="4">
        <f>Climate285!F8096*((113.5/10)^0.12)</f>
        <v>10.849409531844199</v>
      </c>
      <c r="B8069" s="24">
        <f>VLOOKUP(A8069,'Wind - Power Curve'!$A$3:$B$47,2)*Wind!$B$9</f>
        <v>5968.8</v>
      </c>
      <c r="C8069">
        <f>(0.5*(A8069^3)*Wind!$B$11*Wind!$B$7*(VLOOKUP(A8069+0.5,'Wind - Power Curve'!$A$3:$E$47,5,TRUE))*Wind!$B$9)/1000</f>
        <v>6226.9912848437816</v>
      </c>
      <c r="D8069" s="23" t="s">
        <v>9</v>
      </c>
    </row>
    <row r="8070" spans="1:4" x14ac:dyDescent="0.35">
      <c r="A8070" s="4">
        <f>Climate285!F8097*((113.5/10)^0.12)</f>
        <v>10.732965092013155</v>
      </c>
      <c r="B8070" s="24">
        <f>VLOOKUP(A8070,'Wind - Power Curve'!$A$3:$B$47,2)*Wind!$B$9</f>
        <v>5968.8</v>
      </c>
      <c r="C8070">
        <f>(0.5*(A8070^3)*Wind!$B$11*Wind!$B$7*(VLOOKUP(A8070+0.5,'Wind - Power Curve'!$A$3:$E$47,5,TRUE))*Wind!$B$9)/1000</f>
        <v>6028.6365205152415</v>
      </c>
      <c r="D8070" s="23" t="s">
        <v>9</v>
      </c>
    </row>
    <row r="8071" spans="1:4" x14ac:dyDescent="0.35">
      <c r="A8071" s="4">
        <f>Climate285!F8098*((113.5/10)^0.12)</f>
        <v>10.707534697107524</v>
      </c>
      <c r="B8071" s="24">
        <f>VLOOKUP(A8071,'Wind - Power Curve'!$A$3:$B$47,2)*Wind!$B$9</f>
        <v>5968.8</v>
      </c>
      <c r="C8071">
        <f>(0.5*(A8071^3)*Wind!$B$11*Wind!$B$7*(VLOOKUP(A8071+0.5,'Wind - Power Curve'!$A$3:$E$47,5,TRUE))*Wind!$B$9)/1000</f>
        <v>5985.8857122160907</v>
      </c>
      <c r="D8071" s="23" t="s">
        <v>9</v>
      </c>
    </row>
    <row r="8072" spans="1:4" x14ac:dyDescent="0.35">
      <c r="A8072" s="4">
        <f>Climate285!F8099*((113.5/10)^0.12)</f>
        <v>10.767764579778754</v>
      </c>
      <c r="B8072" s="24">
        <f>VLOOKUP(A8072,'Wind - Power Curve'!$A$3:$B$47,2)*Wind!$B$9</f>
        <v>5968.8</v>
      </c>
      <c r="C8072">
        <f>(0.5*(A8072^3)*Wind!$B$11*Wind!$B$7*(VLOOKUP(A8072+0.5,'Wind - Power Curve'!$A$3:$E$47,5,TRUE))*Wind!$B$9)/1000</f>
        <v>6087.466790464131</v>
      </c>
      <c r="D8072" s="23" t="s">
        <v>9</v>
      </c>
    </row>
    <row r="8073" spans="1:4" x14ac:dyDescent="0.35">
      <c r="A8073" s="4">
        <f>Climate285!F8100*((113.5/10)^0.12)</f>
        <v>11.304479756471268</v>
      </c>
      <c r="B8073" s="24">
        <f>VLOOKUP(A8073,'Wind - Power Curve'!$A$3:$B$47,2)*Wind!$B$9</f>
        <v>6489.9000000000005</v>
      </c>
      <c r="C8073">
        <f>(0.5*(A8073^3)*Wind!$B$11*Wind!$B$7*(VLOOKUP(A8073+0.5,'Wind - Power Curve'!$A$3:$E$47,5,TRUE))*Wind!$B$9)/1000</f>
        <v>6504.7156129091063</v>
      </c>
      <c r="D8073" s="23" t="s">
        <v>9</v>
      </c>
    </row>
    <row r="8074" spans="1:4" x14ac:dyDescent="0.35">
      <c r="A8074" s="4">
        <f>Climate285!F8101*((113.5/10)^0.12)</f>
        <v>11.410216661605206</v>
      </c>
      <c r="B8074" s="24">
        <f>VLOOKUP(A8074,'Wind - Power Curve'!$A$3:$B$47,2)*Wind!$B$9</f>
        <v>6489.9000000000005</v>
      </c>
      <c r="C8074">
        <f>(0.5*(A8074^3)*Wind!$B$11*Wind!$B$7*(VLOOKUP(A8074+0.5,'Wind - Power Curve'!$A$3:$E$47,5,TRUE))*Wind!$B$9)/1000</f>
        <v>6688.9545592039904</v>
      </c>
      <c r="D8074" s="23" t="s">
        <v>9</v>
      </c>
    </row>
    <row r="8075" spans="1:4" x14ac:dyDescent="0.35">
      <c r="A8075" s="4">
        <f>Climate285!F8102*((113.5/10)^0.12)</f>
        <v>11.847887142349476</v>
      </c>
      <c r="B8075" s="24">
        <f>VLOOKUP(A8075,'Wind - Power Curve'!$A$3:$B$47,2)*Wind!$B$9</f>
        <v>6848.1</v>
      </c>
      <c r="C8075">
        <f>(0.5*(A8075^3)*Wind!$B$11*Wind!$B$7*(VLOOKUP(A8075+0.5,'Wind - Power Curve'!$A$3:$E$47,5,TRUE))*Wind!$B$9)/1000</f>
        <v>6784.9964341897812</v>
      </c>
      <c r="D8075" s="23" t="s">
        <v>9</v>
      </c>
    </row>
    <row r="8076" spans="1:4" x14ac:dyDescent="0.35">
      <c r="A8076" s="4">
        <f>Climate285!F8103*((113.5/10)^0.12)</f>
        <v>11.711366074961354</v>
      </c>
      <c r="B8076" s="24">
        <f>VLOOKUP(A8076,'Wind - Power Curve'!$A$3:$B$47,2)*Wind!$B$9</f>
        <v>6848.1</v>
      </c>
      <c r="C8076">
        <f>(0.5*(A8076^3)*Wind!$B$11*Wind!$B$7*(VLOOKUP(A8076+0.5,'Wind - Power Curve'!$A$3:$E$47,5,TRUE))*Wind!$B$9)/1000</f>
        <v>6553.141823057068</v>
      </c>
      <c r="D8076" s="23" t="s">
        <v>9</v>
      </c>
    </row>
    <row r="8077" spans="1:4" x14ac:dyDescent="0.35">
      <c r="A8077" s="4">
        <f>Climate285!F8104*((113.5/10)^0.12)</f>
        <v>11.885363513789354</v>
      </c>
      <c r="B8077" s="24">
        <f>VLOOKUP(A8077,'Wind - Power Curve'!$A$3:$B$47,2)*Wind!$B$9</f>
        <v>6848.1</v>
      </c>
      <c r="C8077">
        <f>(0.5*(A8077^3)*Wind!$B$11*Wind!$B$7*(VLOOKUP(A8077+0.5,'Wind - Power Curve'!$A$3:$E$47,5,TRUE))*Wind!$B$9)/1000</f>
        <v>6849.5857239472816</v>
      </c>
      <c r="D8077" s="23" t="s">
        <v>9</v>
      </c>
    </row>
    <row r="8078" spans="1:4" x14ac:dyDescent="0.35">
      <c r="A8078" s="4">
        <f>Climate285!F8105*((113.5/10)^0.12)</f>
        <v>12.072745370988732</v>
      </c>
      <c r="B8078" s="24">
        <f>VLOOKUP(A8078,'Wind - Power Curve'!$A$3:$B$47,2)*Wind!$B$9</f>
        <v>7049.7</v>
      </c>
      <c r="C8078">
        <f>(0.5*(A8078^3)*Wind!$B$11*Wind!$B$7*(VLOOKUP(A8078+0.5,'Wind - Power Curve'!$A$3:$E$47,5,TRUE))*Wind!$B$9)/1000</f>
        <v>6437.1909958803963</v>
      </c>
      <c r="D8078" s="23" t="s">
        <v>9</v>
      </c>
    </row>
    <row r="8079" spans="1:4" x14ac:dyDescent="0.35">
      <c r="A8079" s="4">
        <f>Climate285!F8106*((113.5/10)^0.12)</f>
        <v>12.218635531236822</v>
      </c>
      <c r="B8079" s="24">
        <f>VLOOKUP(A8079,'Wind - Power Curve'!$A$3:$B$47,2)*Wind!$B$9</f>
        <v>7049.7</v>
      </c>
      <c r="C8079">
        <f>(0.5*(A8079^3)*Wind!$B$11*Wind!$B$7*(VLOOKUP(A8079+0.5,'Wind - Power Curve'!$A$3:$E$47,5,TRUE))*Wind!$B$9)/1000</f>
        <v>6673.3884252915532</v>
      </c>
      <c r="D8079" s="23" t="s">
        <v>9</v>
      </c>
    </row>
    <row r="8080" spans="1:4" x14ac:dyDescent="0.35">
      <c r="A8080" s="4">
        <f>Climate285!F8107*((113.5/10)^0.12)</f>
        <v>12.592060803798448</v>
      </c>
      <c r="B8080" s="24">
        <f>VLOOKUP(A8080,'Wind - Power Curve'!$A$3:$B$47,2)*Wind!$B$9</f>
        <v>7145.1</v>
      </c>
      <c r="C8080">
        <f>(0.5*(A8080^3)*Wind!$B$11*Wind!$B$7*(VLOOKUP(A8080+0.5,'Wind - Power Curve'!$A$3:$E$47,5,TRUE))*Wind!$B$9)/1000</f>
        <v>6526.8822869355308</v>
      </c>
      <c r="D8080" s="23" t="s">
        <v>9</v>
      </c>
    </row>
    <row r="8081" spans="1:4" x14ac:dyDescent="0.35">
      <c r="A8081" s="4">
        <f>Climate285!F8108*((113.5/10)^0.12)</f>
        <v>12.373894784344882</v>
      </c>
      <c r="B8081" s="24">
        <f>VLOOKUP(A8081,'Wind - Power Curve'!$A$3:$B$47,2)*Wind!$B$9</f>
        <v>7049.7</v>
      </c>
      <c r="C8081">
        <f>(0.5*(A8081^3)*Wind!$B$11*Wind!$B$7*(VLOOKUP(A8081+0.5,'Wind - Power Curve'!$A$3:$E$47,5,TRUE))*Wind!$B$9)/1000</f>
        <v>6931.0260159431655</v>
      </c>
      <c r="D8081" s="23" t="s">
        <v>9</v>
      </c>
    </row>
    <row r="8082" spans="1:4" x14ac:dyDescent="0.35">
      <c r="A8082" s="4">
        <f>Climate285!F8109*((113.5/10)^0.12)</f>
        <v>12.228004624096792</v>
      </c>
      <c r="B8082" s="24">
        <f>VLOOKUP(A8082,'Wind - Power Curve'!$A$3:$B$47,2)*Wind!$B$9</f>
        <v>7049.7</v>
      </c>
      <c r="C8082">
        <f>(0.5*(A8082^3)*Wind!$B$11*Wind!$B$7*(VLOOKUP(A8082+0.5,'Wind - Power Curve'!$A$3:$E$47,5,TRUE))*Wind!$B$9)/1000</f>
        <v>6688.7514051181506</v>
      </c>
      <c r="D8082" s="23" t="s">
        <v>9</v>
      </c>
    </row>
    <row r="8083" spans="1:4" x14ac:dyDescent="0.35">
      <c r="A8083" s="4">
        <f>Climate285!F8110*((113.5/10)^0.12)</f>
        <v>12.036607441385996</v>
      </c>
      <c r="B8083" s="24">
        <f>VLOOKUP(A8083,'Wind - Power Curve'!$A$3:$B$47,2)*Wind!$B$9</f>
        <v>7049.7</v>
      </c>
      <c r="C8083">
        <f>(0.5*(A8083^3)*Wind!$B$11*Wind!$B$7*(VLOOKUP(A8083+0.5,'Wind - Power Curve'!$A$3:$E$47,5,TRUE))*Wind!$B$9)/1000</f>
        <v>6379.5575968850226</v>
      </c>
      <c r="D8083" s="23" t="s">
        <v>9</v>
      </c>
    </row>
    <row r="8084" spans="1:4" x14ac:dyDescent="0.35">
      <c r="A8084" s="4">
        <f>Climate285!F8111*((113.5/10)^0.12)</f>
        <v>12.391294528227682</v>
      </c>
      <c r="B8084" s="24">
        <f>VLOOKUP(A8084,'Wind - Power Curve'!$A$3:$B$47,2)*Wind!$B$9</f>
        <v>7049.7</v>
      </c>
      <c r="C8084">
        <f>(0.5*(A8084^3)*Wind!$B$11*Wind!$B$7*(VLOOKUP(A8084+0.5,'Wind - Power Curve'!$A$3:$E$47,5,TRUE))*Wind!$B$9)/1000</f>
        <v>6960.3056582794243</v>
      </c>
      <c r="D8084" s="23" t="s">
        <v>9</v>
      </c>
    </row>
    <row r="8085" spans="1:4" x14ac:dyDescent="0.35">
      <c r="A8085" s="4">
        <f>Climate285!F8112*((113.5/10)^0.12)</f>
        <v>12.521123386430112</v>
      </c>
      <c r="B8085" s="24">
        <f>VLOOKUP(A8085,'Wind - Power Curve'!$A$3:$B$47,2)*Wind!$B$9</f>
        <v>7145.1</v>
      </c>
      <c r="C8085">
        <f>(0.5*(A8085^3)*Wind!$B$11*Wind!$B$7*(VLOOKUP(A8085+0.5,'Wind - Power Curve'!$A$3:$E$47,5,TRUE))*Wind!$B$9)/1000</f>
        <v>6417.1948977923494</v>
      </c>
      <c r="D8085" s="23" t="s">
        <v>9</v>
      </c>
    </row>
    <row r="8086" spans="1:4" x14ac:dyDescent="0.35">
      <c r="A8086" s="4">
        <f>Climate285!F8113*((113.5/10)^0.12)</f>
        <v>12.534507804801496</v>
      </c>
      <c r="B8086" s="24">
        <f>VLOOKUP(A8086,'Wind - Power Curve'!$A$3:$B$47,2)*Wind!$B$9</f>
        <v>7145.1</v>
      </c>
      <c r="C8086">
        <f>(0.5*(A8086^3)*Wind!$B$11*Wind!$B$7*(VLOOKUP(A8086+0.5,'Wind - Power Curve'!$A$3:$E$47,5,TRUE))*Wind!$B$9)/1000</f>
        <v>6437.7958287932597</v>
      </c>
      <c r="D8086" s="23" t="s">
        <v>9</v>
      </c>
    </row>
    <row r="8087" spans="1:4" x14ac:dyDescent="0.35">
      <c r="A8087" s="4">
        <f>Climate285!F8114*((113.5/10)^0.12)</f>
        <v>12.938717239617304</v>
      </c>
      <c r="B8087" s="24">
        <f>VLOOKUP(A8087,'Wind - Power Curve'!$A$3:$B$47,2)*Wind!$B$9</f>
        <v>7145.1</v>
      </c>
      <c r="C8087">
        <f>(0.5*(A8087^3)*Wind!$B$11*Wind!$B$7*(VLOOKUP(A8087+0.5,'Wind - Power Curve'!$A$3:$E$47,5,TRUE))*Wind!$B$9)/1000</f>
        <v>7080.9089460837376</v>
      </c>
      <c r="D8087" s="23" t="s">
        <v>9</v>
      </c>
    </row>
    <row r="8088" spans="1:4" x14ac:dyDescent="0.35">
      <c r="A8088" s="4">
        <f>Climate285!F8115*((113.5/10)^0.12)</f>
        <v>12.600091454821278</v>
      </c>
      <c r="B8088" s="24">
        <f>VLOOKUP(A8088,'Wind - Power Curve'!$A$3:$B$47,2)*Wind!$B$9</f>
        <v>7145.1</v>
      </c>
      <c r="C8088">
        <f>(0.5*(A8088^3)*Wind!$B$11*Wind!$B$7*(VLOOKUP(A8088+0.5,'Wind - Power Curve'!$A$3:$E$47,5,TRUE))*Wind!$B$9)/1000</f>
        <v>6539.3779101325536</v>
      </c>
      <c r="D8088" s="23" t="s">
        <v>9</v>
      </c>
    </row>
    <row r="8089" spans="1:4" x14ac:dyDescent="0.35">
      <c r="A8089" s="4">
        <f>Climate285!F8116*((113.5/10)^0.12)</f>
        <v>12.349802831276392</v>
      </c>
      <c r="B8089" s="24">
        <f>VLOOKUP(A8089,'Wind - Power Curve'!$A$3:$B$47,2)*Wind!$B$9</f>
        <v>7049.7</v>
      </c>
      <c r="C8089">
        <f>(0.5*(A8089^3)*Wind!$B$11*Wind!$B$7*(VLOOKUP(A8089+0.5,'Wind - Power Curve'!$A$3:$E$47,5,TRUE))*Wind!$B$9)/1000</f>
        <v>6890.6206980210854</v>
      </c>
      <c r="D8089" s="23" t="s">
        <v>9</v>
      </c>
    </row>
    <row r="8090" spans="1:4" x14ac:dyDescent="0.35">
      <c r="A8090" s="4">
        <f>Climate285!F8117*((113.5/10)^0.12)</f>
        <v>12.56529196705568</v>
      </c>
      <c r="B8090" s="24">
        <f>VLOOKUP(A8090,'Wind - Power Curve'!$A$3:$B$47,2)*Wind!$B$9</f>
        <v>7145.1</v>
      </c>
      <c r="C8090">
        <f>(0.5*(A8090^3)*Wind!$B$11*Wind!$B$7*(VLOOKUP(A8090+0.5,'Wind - Power Curve'!$A$3:$E$47,5,TRUE))*Wind!$B$9)/1000</f>
        <v>6485.345189077193</v>
      </c>
      <c r="D8090" s="23" t="s">
        <v>9</v>
      </c>
    </row>
    <row r="8091" spans="1:4" x14ac:dyDescent="0.35">
      <c r="A8091" s="4">
        <f>Climate285!F8118*((113.5/10)^0.12)</f>
        <v>12.86510293857469</v>
      </c>
      <c r="B8091" s="24">
        <f>VLOOKUP(A8091,'Wind - Power Curve'!$A$3:$B$47,2)*Wind!$B$9</f>
        <v>7145.1</v>
      </c>
      <c r="C8091">
        <f>(0.5*(A8091^3)*Wind!$B$11*Wind!$B$7*(VLOOKUP(A8091+0.5,'Wind - Power Curve'!$A$3:$E$47,5,TRUE))*Wind!$B$9)/1000</f>
        <v>6960.735644820692</v>
      </c>
      <c r="D8091" s="23" t="s">
        <v>9</v>
      </c>
    </row>
    <row r="8092" spans="1:4" x14ac:dyDescent="0.35">
      <c r="A8092" s="4">
        <f>Climate285!F8119*((113.5/10)^0.12)</f>
        <v>12.759366033440752</v>
      </c>
      <c r="B8092" s="24">
        <f>VLOOKUP(A8092,'Wind - Power Curve'!$A$3:$B$47,2)*Wind!$B$9</f>
        <v>7145.1</v>
      </c>
      <c r="C8092">
        <f>(0.5*(A8092^3)*Wind!$B$11*Wind!$B$7*(VLOOKUP(A8092+0.5,'Wind - Power Curve'!$A$3:$E$47,5,TRUE))*Wind!$B$9)/1000</f>
        <v>6790.5137521717797</v>
      </c>
      <c r="D8092" s="23" t="s">
        <v>9</v>
      </c>
    </row>
    <row r="8093" spans="1:4" x14ac:dyDescent="0.35">
      <c r="A8093" s="4">
        <f>Climate285!F8120*((113.5/10)^0.12)</f>
        <v>13.015008424334196</v>
      </c>
      <c r="B8093" s="24">
        <f>VLOOKUP(A8093,'Wind - Power Curve'!$A$3:$B$47,2)*Wind!$B$9</f>
        <v>7182</v>
      </c>
      <c r="C8093">
        <f>(0.5*(A8093^3)*Wind!$B$11*Wind!$B$7*(VLOOKUP(A8093+0.5,'Wind - Power Curve'!$A$3:$E$47,5,TRUE))*Wind!$B$9)/1000</f>
        <v>6446.718524613686</v>
      </c>
      <c r="D8093" s="23" t="s">
        <v>9</v>
      </c>
    </row>
    <row r="8094" spans="1:4" x14ac:dyDescent="0.35">
      <c r="A8094" s="4">
        <f>Climate285!F8121*((113.5/10)^0.12)</f>
        <v>13.239866652973454</v>
      </c>
      <c r="B8094" s="24">
        <f>VLOOKUP(A8094,'Wind - Power Curve'!$A$3:$B$47,2)*Wind!$B$9</f>
        <v>7182</v>
      </c>
      <c r="C8094">
        <f>(0.5*(A8094^3)*Wind!$B$11*Wind!$B$7*(VLOOKUP(A8094+0.5,'Wind - Power Curve'!$A$3:$E$47,5,TRUE))*Wind!$B$9)/1000</f>
        <v>6786.6613871532227</v>
      </c>
      <c r="D8094" s="23" t="s">
        <v>9</v>
      </c>
    </row>
    <row r="8095" spans="1:4" x14ac:dyDescent="0.35">
      <c r="A8095" s="4">
        <f>Climate285!F8122*((113.5/10)^0.12)</f>
        <v>13.333557581573144</v>
      </c>
      <c r="B8095" s="24">
        <f>VLOOKUP(A8095,'Wind - Power Curve'!$A$3:$B$47,2)*Wind!$B$9</f>
        <v>7182</v>
      </c>
      <c r="C8095">
        <f>(0.5*(A8095^3)*Wind!$B$11*Wind!$B$7*(VLOOKUP(A8095+0.5,'Wind - Power Curve'!$A$3:$E$47,5,TRUE))*Wind!$B$9)/1000</f>
        <v>6931.7592434261296</v>
      </c>
      <c r="D8095" s="23" t="s">
        <v>9</v>
      </c>
    </row>
    <row r="8096" spans="1:4" x14ac:dyDescent="0.35">
      <c r="A8096" s="4">
        <f>Climate285!F8123*((113.5/10)^0.12)</f>
        <v>12.832980334483366</v>
      </c>
      <c r="B8096" s="24">
        <f>VLOOKUP(A8096,'Wind - Power Curve'!$A$3:$B$47,2)*Wind!$B$9</f>
        <v>7145.1</v>
      </c>
      <c r="C8096">
        <f>(0.5*(A8096^3)*Wind!$B$11*Wind!$B$7*(VLOOKUP(A8096+0.5,'Wind - Power Curve'!$A$3:$E$47,5,TRUE))*Wind!$B$9)/1000</f>
        <v>6908.7253826768874</v>
      </c>
      <c r="D8096" s="23" t="s">
        <v>9</v>
      </c>
    </row>
    <row r="8097" spans="1:4" x14ac:dyDescent="0.35">
      <c r="A8097" s="4">
        <f>Climate285!F8124*((113.5/10)^0.12)</f>
        <v>12.720551220163738</v>
      </c>
      <c r="B8097" s="24">
        <f>VLOOKUP(A8097,'Wind - Power Curve'!$A$3:$B$47,2)*Wind!$B$9</f>
        <v>7145.1</v>
      </c>
      <c r="C8097">
        <f>(0.5*(A8097^3)*Wind!$B$11*Wind!$B$7*(VLOOKUP(A8097+0.5,'Wind - Power Curve'!$A$3:$E$47,5,TRUE))*Wind!$B$9)/1000</f>
        <v>6728.7305418355227</v>
      </c>
      <c r="D8097" s="23" t="s">
        <v>9</v>
      </c>
    </row>
    <row r="8098" spans="1:4" x14ac:dyDescent="0.35">
      <c r="A8098" s="4">
        <f>Climate285!F8125*((113.5/10)^0.12)</f>
        <v>12.336418412905008</v>
      </c>
      <c r="B8098" s="24">
        <f>VLOOKUP(A8098,'Wind - Power Curve'!$A$3:$B$47,2)*Wind!$B$9</f>
        <v>7049.7</v>
      </c>
      <c r="C8098">
        <f>(0.5*(A8098^3)*Wind!$B$11*Wind!$B$7*(VLOOKUP(A8098+0.5,'Wind - Power Curve'!$A$3:$E$47,5,TRUE))*Wind!$B$9)/1000</f>
        <v>6868.2413043696843</v>
      </c>
      <c r="D8098" s="23" t="s">
        <v>9</v>
      </c>
    </row>
    <row r="8099" spans="1:4" x14ac:dyDescent="0.35">
      <c r="A8099" s="4">
        <f>Climate285!F8126*((113.5/10)^0.12)</f>
        <v>12.507738968058728</v>
      </c>
      <c r="B8099" s="24">
        <f>VLOOKUP(A8099,'Wind - Power Curve'!$A$3:$B$47,2)*Wind!$B$9</f>
        <v>7145.1</v>
      </c>
      <c r="C8099">
        <f>(0.5*(A8099^3)*Wind!$B$11*Wind!$B$7*(VLOOKUP(A8099+0.5,'Wind - Power Curve'!$A$3:$E$47,5,TRUE))*Wind!$B$9)/1000</f>
        <v>6396.6379623561234</v>
      </c>
      <c r="D8099" s="23" t="s">
        <v>9</v>
      </c>
    </row>
    <row r="8100" spans="1:4" x14ac:dyDescent="0.35">
      <c r="A8100" s="4">
        <f>Climate285!F8127*((113.5/10)^0.12)</f>
        <v>12.262804111862394</v>
      </c>
      <c r="B8100" s="24">
        <f>VLOOKUP(A8100,'Wind - Power Curve'!$A$3:$B$47,2)*Wind!$B$9</f>
        <v>7049.7</v>
      </c>
      <c r="C8100">
        <f>(0.5*(A8100^3)*Wind!$B$11*Wind!$B$7*(VLOOKUP(A8100+0.5,'Wind - Power Curve'!$A$3:$E$47,5,TRUE))*Wind!$B$9)/1000</f>
        <v>6746.0203171506846</v>
      </c>
      <c r="D8100" s="23" t="s">
        <v>9</v>
      </c>
    </row>
    <row r="8101" spans="1:4" x14ac:dyDescent="0.35">
      <c r="A8101" s="4">
        <f>Climate285!F8128*((113.5/10)^0.12)</f>
        <v>12.167774741425562</v>
      </c>
      <c r="B8101" s="24">
        <f>VLOOKUP(A8101,'Wind - Power Curve'!$A$3:$B$47,2)*Wind!$B$9</f>
        <v>7049.7</v>
      </c>
      <c r="C8101">
        <f>(0.5*(A8101^3)*Wind!$B$11*Wind!$B$7*(VLOOKUP(A8101+0.5,'Wind - Power Curve'!$A$3:$E$47,5,TRUE))*Wind!$B$9)/1000</f>
        <v>6590.399714594404</v>
      </c>
      <c r="D8101" s="23" t="s">
        <v>9</v>
      </c>
    </row>
    <row r="8102" spans="1:4" x14ac:dyDescent="0.35">
      <c r="A8102" s="4">
        <f>Climate285!F8129*((113.5/10)^0.12)</f>
        <v>12.165097857751286</v>
      </c>
      <c r="B8102" s="24">
        <f>VLOOKUP(A8102,'Wind - Power Curve'!$A$3:$B$47,2)*Wind!$B$9</f>
        <v>7049.7</v>
      </c>
      <c r="C8102">
        <f>(0.5*(A8102^3)*Wind!$B$11*Wind!$B$7*(VLOOKUP(A8102+0.5,'Wind - Power Curve'!$A$3:$E$47,5,TRUE))*Wind!$B$9)/1000</f>
        <v>6586.0510511157026</v>
      </c>
      <c r="D8102" s="23" t="s">
        <v>9</v>
      </c>
    </row>
    <row r="8103" spans="1:4" x14ac:dyDescent="0.35">
      <c r="A8103" s="4">
        <f>Climate285!F8130*((113.5/10)^0.12)</f>
        <v>11.98173132606332</v>
      </c>
      <c r="B8103" s="24">
        <f>VLOOKUP(A8103,'Wind - Power Curve'!$A$3:$B$47,2)*Wind!$B$9</f>
        <v>6848.1</v>
      </c>
      <c r="C8103">
        <f>(0.5*(A8103^3)*Wind!$B$11*Wind!$B$7*(VLOOKUP(A8103+0.5,'Wind - Power Curve'!$A$3:$E$47,5,TRUE))*Wind!$B$9)/1000</f>
        <v>7017.5518240928241</v>
      </c>
      <c r="D8103" s="23" t="s">
        <v>9</v>
      </c>
    </row>
    <row r="8104" spans="1:4" x14ac:dyDescent="0.35">
      <c r="A8104" s="4">
        <f>Climate285!F8131*((113.5/10)^0.12)</f>
        <v>11.739473353541264</v>
      </c>
      <c r="B8104" s="24">
        <f>VLOOKUP(A8104,'Wind - Power Curve'!$A$3:$B$47,2)*Wind!$B$9</f>
        <v>6848.1</v>
      </c>
      <c r="C8104">
        <f>(0.5*(A8104^3)*Wind!$B$11*Wind!$B$7*(VLOOKUP(A8104+0.5,'Wind - Power Curve'!$A$3:$E$47,5,TRUE))*Wind!$B$9)/1000</f>
        <v>6600.4377730644164</v>
      </c>
      <c r="D8104" s="23" t="s">
        <v>9</v>
      </c>
    </row>
    <row r="8105" spans="1:4" x14ac:dyDescent="0.35">
      <c r="A8105" s="4">
        <f>Climate285!F8132*((113.5/10)^0.12)</f>
        <v>11.40620133609379</v>
      </c>
      <c r="B8105" s="24">
        <f>VLOOKUP(A8105,'Wind - Power Curve'!$A$3:$B$47,2)*Wind!$B$9</f>
        <v>6489.9000000000005</v>
      </c>
      <c r="C8105">
        <f>(0.5*(A8105^3)*Wind!$B$11*Wind!$B$7*(VLOOKUP(A8105+0.5,'Wind - Power Curve'!$A$3:$E$47,5,TRUE))*Wind!$B$9)/1000</f>
        <v>6681.895391044558</v>
      </c>
      <c r="D8105" s="23" t="s">
        <v>9</v>
      </c>
    </row>
    <row r="8106" spans="1:4" x14ac:dyDescent="0.35">
      <c r="A8106" s="4">
        <f>Climate285!F8133*((113.5/10)^0.12)</f>
        <v>11.536030194296218</v>
      </c>
      <c r="B8106" s="24">
        <f>VLOOKUP(A8106,'Wind - Power Curve'!$A$3:$B$47,2)*Wind!$B$9</f>
        <v>6848.1</v>
      </c>
      <c r="C8106">
        <f>(0.5*(A8106^3)*Wind!$B$11*Wind!$B$7*(VLOOKUP(A8106+0.5,'Wind - Power Curve'!$A$3:$E$47,5,TRUE))*Wind!$B$9)/1000</f>
        <v>6263.196684020797</v>
      </c>
      <c r="D8106" s="23" t="s">
        <v>9</v>
      </c>
    </row>
    <row r="8107" spans="1:4" x14ac:dyDescent="0.35">
      <c r="A8107" s="4">
        <f>Climate285!F8134*((113.5/10)^0.12)</f>
        <v>11.822456747443846</v>
      </c>
      <c r="B8107" s="24">
        <f>VLOOKUP(A8107,'Wind - Power Curve'!$A$3:$B$47,2)*Wind!$B$9</f>
        <v>6848.1</v>
      </c>
      <c r="C8107">
        <f>(0.5*(A8107^3)*Wind!$B$11*Wind!$B$7*(VLOOKUP(A8107+0.5,'Wind - Power Curve'!$A$3:$E$47,5,TRUE))*Wind!$B$9)/1000</f>
        <v>6741.4000403013242</v>
      </c>
      <c r="D8107" s="23" t="s">
        <v>9</v>
      </c>
    </row>
    <row r="8108" spans="1:4" x14ac:dyDescent="0.35">
      <c r="A8108" s="4">
        <f>Climate285!F8135*((113.5/10)^0.12)</f>
        <v>11.992438860760428</v>
      </c>
      <c r="B8108" s="24">
        <f>VLOOKUP(A8108,'Wind - Power Curve'!$A$3:$B$47,2)*Wind!$B$9</f>
        <v>6848.1</v>
      </c>
      <c r="C8108">
        <f>(0.5*(A8108^3)*Wind!$B$11*Wind!$B$7*(VLOOKUP(A8108+0.5,'Wind - Power Curve'!$A$3:$E$47,5,TRUE))*Wind!$B$9)/1000</f>
        <v>7036.3824540199839</v>
      </c>
      <c r="D8108" s="23" t="s">
        <v>9</v>
      </c>
    </row>
    <row r="8109" spans="1:4" x14ac:dyDescent="0.35">
      <c r="A8109" s="4">
        <f>Climate285!F8136*((113.5/10)^0.12)</f>
        <v>11.683258796381446</v>
      </c>
      <c r="B8109" s="24">
        <f>VLOOKUP(A8109,'Wind - Power Curve'!$A$3:$B$47,2)*Wind!$B$9</f>
        <v>6848.1</v>
      </c>
      <c r="C8109">
        <f>(0.5*(A8109^3)*Wind!$B$11*Wind!$B$7*(VLOOKUP(A8109+0.5,'Wind - Power Curve'!$A$3:$E$47,5,TRUE))*Wind!$B$9)/1000</f>
        <v>6506.0723496311248</v>
      </c>
      <c r="D8109" s="23" t="s">
        <v>9</v>
      </c>
    </row>
    <row r="8110" spans="1:4" x14ac:dyDescent="0.35">
      <c r="A8110" s="4">
        <f>Climate285!F8137*((113.5/10)^0.12)</f>
        <v>11.922839885229228</v>
      </c>
      <c r="B8110" s="24">
        <f>VLOOKUP(A8110,'Wind - Power Curve'!$A$3:$B$47,2)*Wind!$B$9</f>
        <v>6848.1</v>
      </c>
      <c r="C8110">
        <f>(0.5*(A8110^3)*Wind!$B$11*Wind!$B$7*(VLOOKUP(A8110+0.5,'Wind - Power Curve'!$A$3:$E$47,5,TRUE))*Wind!$B$9)/1000</f>
        <v>6914.5836205960259</v>
      </c>
      <c r="D8110" s="23" t="s">
        <v>9</v>
      </c>
    </row>
    <row r="8111" spans="1:4" x14ac:dyDescent="0.35">
      <c r="A8111" s="4">
        <f>Climate285!F8138*((113.5/10)^0.12)</f>
        <v>11.7930110270268</v>
      </c>
      <c r="B8111" s="24">
        <f>VLOOKUP(A8111,'Wind - Power Curve'!$A$3:$B$47,2)*Wind!$B$9</f>
        <v>6848.1</v>
      </c>
      <c r="C8111">
        <f>(0.5*(A8111^3)*Wind!$B$11*Wind!$B$7*(VLOOKUP(A8111+0.5,'Wind - Power Curve'!$A$3:$E$47,5,TRUE))*Wind!$B$9)/1000</f>
        <v>6691.1537879136686</v>
      </c>
      <c r="D8111" s="23" t="s">
        <v>9</v>
      </c>
    </row>
    <row r="8112" spans="1:4" x14ac:dyDescent="0.35">
      <c r="A8112" s="4">
        <f>Climate285!F8139*((113.5/10)^0.12)</f>
        <v>11.585552542270342</v>
      </c>
      <c r="B8112" s="24">
        <f>VLOOKUP(A8112,'Wind - Power Curve'!$A$3:$B$47,2)*Wind!$B$9</f>
        <v>6848.1</v>
      </c>
      <c r="C8112">
        <f>(0.5*(A8112^3)*Wind!$B$11*Wind!$B$7*(VLOOKUP(A8112+0.5,'Wind - Power Curve'!$A$3:$E$47,5,TRUE))*Wind!$B$9)/1000</f>
        <v>6344.2041732332873</v>
      </c>
      <c r="D8112" s="23" t="s">
        <v>9</v>
      </c>
    </row>
    <row r="8113" spans="1:4" x14ac:dyDescent="0.35">
      <c r="A8113" s="4">
        <f>Climate285!F8140*((113.5/10)^0.12)</f>
        <v>11.623028913710217</v>
      </c>
      <c r="B8113" s="24">
        <f>VLOOKUP(A8113,'Wind - Power Curve'!$A$3:$B$47,2)*Wind!$B$9</f>
        <v>6848.1</v>
      </c>
      <c r="C8113">
        <f>(0.5*(A8113^3)*Wind!$B$11*Wind!$B$7*(VLOOKUP(A8113+0.5,'Wind - Power Curve'!$A$3:$E$47,5,TRUE))*Wind!$B$9)/1000</f>
        <v>6405.9692899550373</v>
      </c>
      <c r="D8113" s="23" t="s">
        <v>9</v>
      </c>
    </row>
    <row r="8114" spans="1:4" x14ac:dyDescent="0.35">
      <c r="A8114" s="4">
        <f>Climate285!F8141*((113.5/10)^0.12)</f>
        <v>11.428954847325144</v>
      </c>
      <c r="B8114" s="24">
        <f>VLOOKUP(A8114,'Wind - Power Curve'!$A$3:$B$47,2)*Wind!$B$9</f>
        <v>6489.9000000000005</v>
      </c>
      <c r="C8114">
        <f>(0.5*(A8114^3)*Wind!$B$11*Wind!$B$7*(VLOOKUP(A8114+0.5,'Wind - Power Curve'!$A$3:$E$47,5,TRUE))*Wind!$B$9)/1000</f>
        <v>6721.9630876923684</v>
      </c>
      <c r="D8114" s="23" t="s">
        <v>9</v>
      </c>
    </row>
    <row r="8115" spans="1:4" x14ac:dyDescent="0.35">
      <c r="A8115" s="4">
        <f>Climate285!F8142*((113.5/10)^0.12)</f>
        <v>11.447693033045082</v>
      </c>
      <c r="B8115" s="24">
        <f>VLOOKUP(A8115,'Wind - Power Curve'!$A$3:$B$47,2)*Wind!$B$9</f>
        <v>6489.9000000000005</v>
      </c>
      <c r="C8115">
        <f>(0.5*(A8115^3)*Wind!$B$11*Wind!$B$7*(VLOOKUP(A8115+0.5,'Wind - Power Curve'!$A$3:$E$47,5,TRUE))*Wind!$B$9)/1000</f>
        <v>6755.0800311916792</v>
      </c>
      <c r="D8115" s="23" t="s">
        <v>9</v>
      </c>
    </row>
    <row r="8116" spans="1:4" x14ac:dyDescent="0.35">
      <c r="A8116" s="4">
        <f>Climate285!F8143*((113.5/10)^0.12)</f>
        <v>11.465092776927882</v>
      </c>
      <c r="B8116" s="24">
        <f>VLOOKUP(A8116,'Wind - Power Curve'!$A$3:$B$47,2)*Wind!$B$9</f>
        <v>6489.9000000000005</v>
      </c>
      <c r="C8116">
        <f>(0.5*(A8116^3)*Wind!$B$11*Wind!$B$7*(VLOOKUP(A8116+0.5,'Wind - Power Curve'!$A$3:$E$47,5,TRUE))*Wind!$B$9)/1000</f>
        <v>6785.9287097821625</v>
      </c>
      <c r="D8116" s="23" t="s">
        <v>9</v>
      </c>
    </row>
    <row r="8117" spans="1:4" x14ac:dyDescent="0.35">
      <c r="A8117" s="4">
        <f>Climate285!F8144*((113.5/10)^0.12)</f>
        <v>11.710027633124216</v>
      </c>
      <c r="B8117" s="24">
        <f>VLOOKUP(A8117,'Wind - Power Curve'!$A$3:$B$47,2)*Wind!$B$9</f>
        <v>6848.1</v>
      </c>
      <c r="C8117">
        <f>(0.5*(A8117^3)*Wind!$B$11*Wind!$B$7*(VLOOKUP(A8117+0.5,'Wind - Power Curve'!$A$3:$E$47,5,TRUE))*Wind!$B$9)/1000</f>
        <v>6550.8952883412639</v>
      </c>
      <c r="D8117" s="23" t="s">
        <v>9</v>
      </c>
    </row>
    <row r="8118" spans="1:4" x14ac:dyDescent="0.35">
      <c r="A8118" s="4">
        <f>Climate285!F8145*((113.5/10)^0.12)</f>
        <v>11.71538140047277</v>
      </c>
      <c r="B8118" s="24">
        <f>VLOOKUP(A8118,'Wind - Power Curve'!$A$3:$B$47,2)*Wind!$B$9</f>
        <v>6848.1</v>
      </c>
      <c r="C8118">
        <f>(0.5*(A8118^3)*Wind!$B$11*Wind!$B$7*(VLOOKUP(A8118+0.5,'Wind - Power Curve'!$A$3:$E$47,5,TRUE))*Wind!$B$9)/1000</f>
        <v>6559.8845087532791</v>
      </c>
      <c r="D8118" s="23" t="s">
        <v>9</v>
      </c>
    </row>
    <row r="8119" spans="1:4" x14ac:dyDescent="0.35">
      <c r="A8119" s="4">
        <f>Climate285!F8146*((113.5/10)^0.12)</f>
        <v>11.830487398466676</v>
      </c>
      <c r="B8119" s="24">
        <f>VLOOKUP(A8119,'Wind - Power Curve'!$A$3:$B$47,2)*Wind!$B$9</f>
        <v>6848.1</v>
      </c>
      <c r="C8119">
        <f>(0.5*(A8119^3)*Wind!$B$11*Wind!$B$7*(VLOOKUP(A8119+0.5,'Wind - Power Curve'!$A$3:$E$47,5,TRUE))*Wind!$B$9)/1000</f>
        <v>6755.1470849808538</v>
      </c>
      <c r="D8119" s="23" t="s">
        <v>9</v>
      </c>
    </row>
    <row r="8120" spans="1:4" x14ac:dyDescent="0.35">
      <c r="A8120" s="4">
        <f>Climate285!F8147*((113.5/10)^0.12)</f>
        <v>12.327049320045038</v>
      </c>
      <c r="B8120" s="24">
        <f>VLOOKUP(A8120,'Wind - Power Curve'!$A$3:$B$47,2)*Wind!$B$9</f>
        <v>7049.7</v>
      </c>
      <c r="C8120">
        <f>(0.5*(A8120^3)*Wind!$B$11*Wind!$B$7*(VLOOKUP(A8120+0.5,'Wind - Power Curve'!$A$3:$E$47,5,TRUE))*Wind!$B$9)/1000</f>
        <v>6852.6045944876923</v>
      </c>
      <c r="D8120" s="23" t="s">
        <v>9</v>
      </c>
    </row>
    <row r="8121" spans="1:4" x14ac:dyDescent="0.35">
      <c r="A8121" s="4">
        <f>Climate285!F8148*((113.5/10)^0.12)</f>
        <v>12.416724923133312</v>
      </c>
      <c r="B8121" s="24">
        <f>VLOOKUP(A8121,'Wind - Power Curve'!$A$3:$B$47,2)*Wind!$B$9</f>
        <v>7049.7</v>
      </c>
      <c r="C8121">
        <f>(0.5*(A8121^3)*Wind!$B$11*Wind!$B$7*(VLOOKUP(A8121+0.5,'Wind - Power Curve'!$A$3:$E$47,5,TRUE))*Wind!$B$9)/1000</f>
        <v>7003.247135428458</v>
      </c>
      <c r="D8121" s="23" t="s">
        <v>9</v>
      </c>
    </row>
    <row r="8122" spans="1:4" x14ac:dyDescent="0.35">
      <c r="A8122" s="4">
        <f>Climate285!F8149*((113.5/10)^0.12)</f>
        <v>12.424755574156142</v>
      </c>
      <c r="B8122" s="24">
        <f>VLOOKUP(A8122,'Wind - Power Curve'!$A$3:$B$47,2)*Wind!$B$9</f>
        <v>7049.7</v>
      </c>
      <c r="C8122">
        <f>(0.5*(A8122^3)*Wind!$B$11*Wind!$B$7*(VLOOKUP(A8122+0.5,'Wind - Power Curve'!$A$3:$E$47,5,TRUE))*Wind!$B$9)/1000</f>
        <v>7016.8442029802727</v>
      </c>
      <c r="D8122" s="23" t="s">
        <v>9</v>
      </c>
    </row>
    <row r="8123" spans="1:4" x14ac:dyDescent="0.35">
      <c r="A8123" s="4">
        <f>Climate285!F8150*((113.5/10)^0.12)</f>
        <v>12.381925435367712</v>
      </c>
      <c r="B8123" s="24">
        <f>VLOOKUP(A8123,'Wind - Power Curve'!$A$3:$B$47,2)*Wind!$B$9</f>
        <v>7049.7</v>
      </c>
      <c r="C8123">
        <f>(0.5*(A8123^3)*Wind!$B$11*Wind!$B$7*(VLOOKUP(A8123+0.5,'Wind - Power Curve'!$A$3:$E$47,5,TRUE))*Wind!$B$9)/1000</f>
        <v>6944.5294722959534</v>
      </c>
      <c r="D8123" s="23" t="s">
        <v>9</v>
      </c>
    </row>
    <row r="8124" spans="1:4" x14ac:dyDescent="0.35">
      <c r="A8124" s="4">
        <f>Climate285!F8151*((113.5/10)^0.12)</f>
        <v>12.795503963043492</v>
      </c>
      <c r="B8124" s="24">
        <f>VLOOKUP(A8124,'Wind - Power Curve'!$A$3:$B$47,2)*Wind!$B$9</f>
        <v>7145.1</v>
      </c>
      <c r="C8124">
        <f>(0.5*(A8124^3)*Wind!$B$11*Wind!$B$7*(VLOOKUP(A8124+0.5,'Wind - Power Curve'!$A$3:$E$47,5,TRUE))*Wind!$B$9)/1000</f>
        <v>6848.3749628059395</v>
      </c>
      <c r="D8124" s="23" t="s">
        <v>9</v>
      </c>
    </row>
    <row r="8125" spans="1:4" x14ac:dyDescent="0.35">
      <c r="A8125" s="4">
        <f>Climate285!F8152*((113.5/10)^0.12)</f>
        <v>13.183652095813638</v>
      </c>
      <c r="B8125" s="24">
        <f>VLOOKUP(A8125,'Wind - Power Curve'!$A$3:$B$47,2)*Wind!$B$9</f>
        <v>7182</v>
      </c>
      <c r="C8125">
        <f>(0.5*(A8125^3)*Wind!$B$11*Wind!$B$7*(VLOOKUP(A8125+0.5,'Wind - Power Curve'!$A$3:$E$47,5,TRUE))*Wind!$B$9)/1000</f>
        <v>6700.582357597048</v>
      </c>
      <c r="D8125" s="23" t="s">
        <v>9</v>
      </c>
    </row>
    <row r="8126" spans="1:4" x14ac:dyDescent="0.35">
      <c r="A8126" s="4">
        <f>Climate285!F8153*((113.5/10)^0.12)</f>
        <v>13.013669982497058</v>
      </c>
      <c r="B8126" s="24">
        <f>VLOOKUP(A8126,'Wind - Power Curve'!$A$3:$B$47,2)*Wind!$B$9</f>
        <v>7182</v>
      </c>
      <c r="C8126">
        <f>(0.5*(A8126^3)*Wind!$B$11*Wind!$B$7*(VLOOKUP(A8126+0.5,'Wind - Power Curve'!$A$3:$E$47,5,TRUE))*Wind!$B$9)/1000</f>
        <v>6444.7298196843803</v>
      </c>
      <c r="D8126" s="23" t="s">
        <v>9</v>
      </c>
    </row>
    <row r="8127" spans="1:4" x14ac:dyDescent="0.35">
      <c r="A8127" s="4">
        <f>Climate285!F8154*((113.5/10)^0.12)</f>
        <v>12.972178285545766</v>
      </c>
      <c r="B8127" s="24">
        <f>VLOOKUP(A8127,'Wind - Power Curve'!$A$3:$B$47,2)*Wind!$B$9</f>
        <v>7145.1</v>
      </c>
      <c r="C8127">
        <f>(0.5*(A8127^3)*Wind!$B$11*Wind!$B$7*(VLOOKUP(A8127+0.5,'Wind - Power Curve'!$A$3:$E$47,5,TRUE))*Wind!$B$9)/1000</f>
        <v>7135.987332314483</v>
      </c>
      <c r="D8127" s="23" t="s">
        <v>9</v>
      </c>
    </row>
    <row r="8128" spans="1:4" x14ac:dyDescent="0.35">
      <c r="A8128" s="4">
        <f>Climate285!F8155*((113.5/10)^0.12)</f>
        <v>12.992254913102844</v>
      </c>
      <c r="B8128" s="24">
        <f>VLOOKUP(A8128,'Wind - Power Curve'!$A$3:$B$47,2)*Wind!$B$9</f>
        <v>7145.1</v>
      </c>
      <c r="C8128">
        <f>(0.5*(A8128^3)*Wind!$B$11*Wind!$B$7*(VLOOKUP(A8128+0.5,'Wind - Power Curve'!$A$3:$E$47,5,TRUE))*Wind!$B$9)/1000</f>
        <v>7169.1710583429431</v>
      </c>
      <c r="D8128" s="23" t="s">
        <v>9</v>
      </c>
    </row>
    <row r="8129" spans="1:4" x14ac:dyDescent="0.35">
      <c r="A8129" s="4">
        <f>Climate285!F8156*((113.5/10)^0.12)</f>
        <v>12.7540122660922</v>
      </c>
      <c r="B8129" s="24">
        <f>VLOOKUP(A8129,'Wind - Power Curve'!$A$3:$B$47,2)*Wind!$B$9</f>
        <v>7145.1</v>
      </c>
      <c r="C8129">
        <f>(0.5*(A8129^3)*Wind!$B$11*Wind!$B$7*(VLOOKUP(A8129+0.5,'Wind - Power Curve'!$A$3:$E$47,5,TRUE))*Wind!$B$9)/1000</f>
        <v>6781.9695395825238</v>
      </c>
      <c r="D8129" s="23" t="s">
        <v>9</v>
      </c>
    </row>
    <row r="8130" spans="1:4" x14ac:dyDescent="0.35">
      <c r="A8130" s="4">
        <f>Climate285!F8157*((113.5/10)^0.12)</f>
        <v>12.518446502755834</v>
      </c>
      <c r="B8130" s="24">
        <f>VLOOKUP(A8130,'Wind - Power Curve'!$A$3:$B$47,2)*Wind!$B$9</f>
        <v>7145.1</v>
      </c>
      <c r="C8130">
        <f>(0.5*(A8130^3)*Wind!$B$11*Wind!$B$7*(VLOOKUP(A8130+0.5,'Wind - Power Curve'!$A$3:$E$47,5,TRUE))*Wind!$B$9)/1000</f>
        <v>6413.0799925648544</v>
      </c>
      <c r="D8130" s="23" t="s">
        <v>9</v>
      </c>
    </row>
    <row r="8131" spans="1:4" x14ac:dyDescent="0.35">
      <c r="A8131" s="4">
        <f>Climate285!F8158*((113.5/10)^0.12)</f>
        <v>12.847703194691892</v>
      </c>
      <c r="B8131" s="24">
        <f>VLOOKUP(A8131,'Wind - Power Curve'!$A$3:$B$47,2)*Wind!$B$9</f>
        <v>7145.1</v>
      </c>
      <c r="C8131">
        <f>(0.5*(A8131^3)*Wind!$B$11*Wind!$B$7*(VLOOKUP(A8131+0.5,'Wind - Power Curve'!$A$3:$E$47,5,TRUE))*Wind!$B$9)/1000</f>
        <v>6932.5311399556149</v>
      </c>
      <c r="D8131" s="23" t="s">
        <v>9</v>
      </c>
    </row>
    <row r="8132" spans="1:4" x14ac:dyDescent="0.35">
      <c r="A8132" s="4">
        <f>Climate285!F8159*((113.5/10)^0.12)</f>
        <v>12.994931796777118</v>
      </c>
      <c r="B8132" s="24">
        <f>VLOOKUP(A8132,'Wind - Power Curve'!$A$3:$B$47,2)*Wind!$B$9</f>
        <v>7145.1</v>
      </c>
      <c r="C8132">
        <f>(0.5*(A8132^3)*Wind!$B$11*Wind!$B$7*(VLOOKUP(A8132+0.5,'Wind - Power Curve'!$A$3:$E$47,5,TRUE))*Wind!$B$9)/1000</f>
        <v>7173.6033123493871</v>
      </c>
      <c r="D8132" s="23" t="s">
        <v>9</v>
      </c>
    </row>
    <row r="8133" spans="1:4" x14ac:dyDescent="0.35">
      <c r="A8133" s="4">
        <f>Climate285!F8160*((113.5/10)^0.12)</f>
        <v>12.903917751851706</v>
      </c>
      <c r="B8133" s="24">
        <f>VLOOKUP(A8133,'Wind - Power Curve'!$A$3:$B$47,2)*Wind!$B$9</f>
        <v>7145.1</v>
      </c>
      <c r="C8133">
        <f>(0.5*(A8133^3)*Wind!$B$11*Wind!$B$7*(VLOOKUP(A8133+0.5,'Wind - Power Curve'!$A$3:$E$47,5,TRUE))*Wind!$B$9)/1000</f>
        <v>7023.9288328207122</v>
      </c>
      <c r="D8133" s="23" t="s">
        <v>9</v>
      </c>
    </row>
    <row r="8134" spans="1:4" x14ac:dyDescent="0.35">
      <c r="A8134" s="4">
        <f>Climate285!F8161*((113.5/10)^0.12)</f>
        <v>12.482308573153098</v>
      </c>
      <c r="B8134" s="24">
        <f>VLOOKUP(A8134,'Wind - Power Curve'!$A$3:$B$47,2)*Wind!$B$9</f>
        <v>7049.7</v>
      </c>
      <c r="C8134">
        <f>(0.5*(A8134^3)*Wind!$B$11*Wind!$B$7*(VLOOKUP(A8134+0.5,'Wind - Power Curve'!$A$3:$E$47,5,TRUE))*Wind!$B$9)/1000</f>
        <v>7114.8052337445306</v>
      </c>
      <c r="D8134" s="23" t="s">
        <v>9</v>
      </c>
    </row>
    <row r="8135" spans="1:4" x14ac:dyDescent="0.35">
      <c r="A8135" s="4">
        <f>Climate285!F8162*((113.5/10)^0.12)</f>
        <v>12.861087613063276</v>
      </c>
      <c r="B8135" s="24">
        <f>VLOOKUP(A8135,'Wind - Power Curve'!$A$3:$B$47,2)*Wind!$B$9</f>
        <v>7145.1</v>
      </c>
      <c r="C8135">
        <f>(0.5*(A8135^3)*Wind!$B$11*Wind!$B$7*(VLOOKUP(A8135+0.5,'Wind - Power Curve'!$A$3:$E$47,5,TRUE))*Wind!$B$9)/1000</f>
        <v>6954.2201360598347</v>
      </c>
      <c r="D8135" s="23" t="s">
        <v>9</v>
      </c>
    </row>
    <row r="8136" spans="1:4" x14ac:dyDescent="0.35">
      <c r="A8136" s="4">
        <f>Climate285!F8163*((113.5/10)^0.12)</f>
        <v>12.703151476280938</v>
      </c>
      <c r="B8136" s="24">
        <f>VLOOKUP(A8136,'Wind - Power Curve'!$A$3:$B$47,2)*Wind!$B$9</f>
        <v>7145.1</v>
      </c>
      <c r="C8136">
        <f>(0.5*(A8136^3)*Wind!$B$11*Wind!$B$7*(VLOOKUP(A8136+0.5,'Wind - Power Curve'!$A$3:$E$47,5,TRUE))*Wind!$B$9)/1000</f>
        <v>6701.1567093221684</v>
      </c>
      <c r="D8136" s="23" t="s">
        <v>9</v>
      </c>
    </row>
    <row r="8137" spans="1:4" x14ac:dyDescent="0.35">
      <c r="A8137" s="4">
        <f>Climate285!F8164*((113.5/10)^0.12)</f>
        <v>12.885179566131768</v>
      </c>
      <c r="B8137" s="24">
        <f>VLOOKUP(A8137,'Wind - Power Curve'!$A$3:$B$47,2)*Wind!$B$9</f>
        <v>7145.1</v>
      </c>
      <c r="C8137">
        <f>(0.5*(A8137^3)*Wind!$B$11*Wind!$B$7*(VLOOKUP(A8137+0.5,'Wind - Power Curve'!$A$3:$E$47,5,TRUE))*Wind!$B$9)/1000</f>
        <v>6993.3742397016758</v>
      </c>
      <c r="D8137" s="23" t="s">
        <v>9</v>
      </c>
    </row>
    <row r="8138" spans="1:4" x14ac:dyDescent="0.35">
      <c r="A8138" s="4">
        <f>Climate285!F8165*((113.5/10)^0.12)</f>
        <v>12.911948402874536</v>
      </c>
      <c r="B8138" s="24">
        <f>VLOOKUP(A8138,'Wind - Power Curve'!$A$3:$B$47,2)*Wind!$B$9</f>
        <v>7145.1</v>
      </c>
      <c r="C8138">
        <f>(0.5*(A8138^3)*Wind!$B$11*Wind!$B$7*(VLOOKUP(A8138+0.5,'Wind - Power Curve'!$A$3:$E$47,5,TRUE))*Wind!$B$9)/1000</f>
        <v>7037.0508552737874</v>
      </c>
      <c r="D8138" s="23" t="s">
        <v>9</v>
      </c>
    </row>
    <row r="8139" spans="1:4" x14ac:dyDescent="0.35">
      <c r="A8139" s="4">
        <f>Climate285!F8166*((113.5/10)^0.12)</f>
        <v>12.538523130312912</v>
      </c>
      <c r="B8139" s="24">
        <f>VLOOKUP(A8139,'Wind - Power Curve'!$A$3:$B$47,2)*Wind!$B$9</f>
        <v>7145.1</v>
      </c>
      <c r="C8139">
        <f>(0.5*(A8139^3)*Wind!$B$11*Wind!$B$7*(VLOOKUP(A8139+0.5,'Wind - Power Curve'!$A$3:$E$47,5,TRUE))*Wind!$B$9)/1000</f>
        <v>6443.9846942594731</v>
      </c>
      <c r="D8139" s="23" t="s">
        <v>9</v>
      </c>
    </row>
    <row r="8140" spans="1:4" x14ac:dyDescent="0.35">
      <c r="A8140" s="4">
        <f>Climate285!F8167*((113.5/10)^0.12)</f>
        <v>12.452862852736052</v>
      </c>
      <c r="B8140" s="24">
        <f>VLOOKUP(A8140,'Wind - Power Curve'!$A$3:$B$47,2)*Wind!$B$9</f>
        <v>7049.7</v>
      </c>
      <c r="C8140">
        <f>(0.5*(A8140^3)*Wind!$B$11*Wind!$B$7*(VLOOKUP(A8140+0.5,'Wind - Power Curve'!$A$3:$E$47,5,TRUE))*Wind!$B$9)/1000</f>
        <v>7064.5725202878166</v>
      </c>
      <c r="D8140" s="23" t="s">
        <v>9</v>
      </c>
    </row>
    <row r="8141" spans="1:4" x14ac:dyDescent="0.35">
      <c r="A8141" s="4">
        <f>Climate285!F8168*((113.5/10)^0.12)</f>
        <v>12.613475873192662</v>
      </c>
      <c r="B8141" s="24">
        <f>VLOOKUP(A8141,'Wind - Power Curve'!$A$3:$B$47,2)*Wind!$B$9</f>
        <v>7145.1</v>
      </c>
      <c r="C8141">
        <f>(0.5*(A8141^3)*Wind!$B$11*Wind!$B$7*(VLOOKUP(A8141+0.5,'Wind - Power Curve'!$A$3:$E$47,5,TRUE))*Wind!$B$9)/1000</f>
        <v>6560.239372238977</v>
      </c>
      <c r="D8141" s="23" t="s">
        <v>9</v>
      </c>
    </row>
    <row r="8142" spans="1:4" x14ac:dyDescent="0.35">
      <c r="A8142" s="4">
        <f>Climate285!F8169*((113.5/10)^0.12)</f>
        <v>12.575999501752788</v>
      </c>
      <c r="B8142" s="24">
        <f>VLOOKUP(A8142,'Wind - Power Curve'!$A$3:$B$47,2)*Wind!$B$9</f>
        <v>7145.1</v>
      </c>
      <c r="C8142">
        <f>(0.5*(A8142^3)*Wind!$B$11*Wind!$B$7*(VLOOKUP(A8142+0.5,'Wind - Power Curve'!$A$3:$E$47,5,TRUE))*Wind!$B$9)/1000</f>
        <v>6501.9388147866948</v>
      </c>
      <c r="D8142" s="23" t="s">
        <v>9</v>
      </c>
    </row>
    <row r="8143" spans="1:4" x14ac:dyDescent="0.35">
      <c r="A8143" s="4">
        <f>Climate285!F8170*((113.5/10)^0.12)</f>
        <v>12.420740248644728</v>
      </c>
      <c r="B8143" s="24">
        <f>VLOOKUP(A8143,'Wind - Power Curve'!$A$3:$B$47,2)*Wind!$B$9</f>
        <v>7049.7</v>
      </c>
      <c r="C8143">
        <f>(0.5*(A8143^3)*Wind!$B$11*Wind!$B$7*(VLOOKUP(A8143+0.5,'Wind - Power Curve'!$A$3:$E$47,5,TRUE))*Wind!$B$9)/1000</f>
        <v>7010.043471402576</v>
      </c>
      <c r="D8143" s="23" t="s">
        <v>9</v>
      </c>
    </row>
    <row r="8144" spans="1:4" x14ac:dyDescent="0.35">
      <c r="A8144" s="4">
        <f>Climate285!F8171*((113.5/10)^0.12)</f>
        <v>12.770073568137862</v>
      </c>
      <c r="B8144" s="24">
        <f>VLOOKUP(A8144,'Wind - Power Curve'!$A$3:$B$47,2)*Wind!$B$9</f>
        <v>7145.1</v>
      </c>
      <c r="C8144">
        <f>(0.5*(A8144^3)*Wind!$B$11*Wind!$B$7*(VLOOKUP(A8144+0.5,'Wind - Power Curve'!$A$3:$E$47,5,TRUE))*Wind!$B$9)/1000</f>
        <v>6807.6237000463843</v>
      </c>
      <c r="D8144" s="23" t="s">
        <v>9</v>
      </c>
    </row>
    <row r="8145" spans="1:4" x14ac:dyDescent="0.35">
      <c r="A8145" s="4">
        <f>Climate285!F8172*((113.5/10)^0.12)</f>
        <v>12.285557623093746</v>
      </c>
      <c r="B8145" s="24">
        <f>VLOOKUP(A8145,'Wind - Power Curve'!$A$3:$B$47,2)*Wind!$B$9</f>
        <v>7049.7</v>
      </c>
      <c r="C8145">
        <f>(0.5*(A8145^3)*Wind!$B$11*Wind!$B$7*(VLOOKUP(A8145+0.5,'Wind - Power Curve'!$A$3:$E$47,5,TRUE))*Wind!$B$9)/1000</f>
        <v>6783.641557804086</v>
      </c>
      <c r="D8145" s="23" t="s">
        <v>9</v>
      </c>
    </row>
    <row r="8146" spans="1:4" x14ac:dyDescent="0.35">
      <c r="A8146" s="4">
        <f>Climate285!F8173*((113.5/10)^0.12)</f>
        <v>12.621506524215494</v>
      </c>
      <c r="B8146" s="24">
        <f>VLOOKUP(A8146,'Wind - Power Curve'!$A$3:$B$47,2)*Wind!$B$9</f>
        <v>7145.1</v>
      </c>
      <c r="C8146">
        <f>(0.5*(A8146^3)*Wind!$B$11*Wind!$B$7*(VLOOKUP(A8146+0.5,'Wind - Power Curve'!$A$3:$E$47,5,TRUE))*Wind!$B$9)/1000</f>
        <v>6572.7775201238474</v>
      </c>
      <c r="D8146" s="23" t="s">
        <v>9</v>
      </c>
    </row>
    <row r="8147" spans="1:4" x14ac:dyDescent="0.35">
      <c r="A8147" s="4">
        <f>Climate285!F8174*((113.5/10)^0.12)</f>
        <v>12.692443941583832</v>
      </c>
      <c r="B8147" s="24">
        <f>VLOOKUP(A8147,'Wind - Power Curve'!$A$3:$B$47,2)*Wind!$B$9</f>
        <v>7145.1</v>
      </c>
      <c r="C8147">
        <f>(0.5*(A8147^3)*Wind!$B$11*Wind!$B$7*(VLOOKUP(A8147+0.5,'Wind - Power Curve'!$A$3:$E$47,5,TRUE))*Wind!$B$9)/1000</f>
        <v>6684.2256971231509</v>
      </c>
      <c r="D8147" s="23" t="s">
        <v>9</v>
      </c>
    </row>
    <row r="8148" spans="1:4" x14ac:dyDescent="0.35">
      <c r="A8148" s="4">
        <f>Climate285!F8175*((113.5/10)^0.12)</f>
        <v>12.537184688475774</v>
      </c>
      <c r="B8148" s="24">
        <f>VLOOKUP(A8148,'Wind - Power Curve'!$A$3:$B$47,2)*Wind!$B$9</f>
        <v>7145.1</v>
      </c>
      <c r="C8148">
        <f>(0.5*(A8148^3)*Wind!$B$11*Wind!$B$7*(VLOOKUP(A8148+0.5,'Wind - Power Curve'!$A$3:$E$47,5,TRUE))*Wind!$B$9)/1000</f>
        <v>6441.921298599751</v>
      </c>
      <c r="D8148" s="23" t="s">
        <v>9</v>
      </c>
    </row>
    <row r="8149" spans="1:4" x14ac:dyDescent="0.35">
      <c r="A8149" s="4">
        <f>Climate285!F8176*((113.5/10)^0.12)</f>
        <v>12.56529196705568</v>
      </c>
      <c r="B8149" s="24">
        <f>VLOOKUP(A8149,'Wind - Power Curve'!$A$3:$B$47,2)*Wind!$B$9</f>
        <v>7145.1</v>
      </c>
      <c r="C8149">
        <f>(0.5*(A8149^3)*Wind!$B$11*Wind!$B$7*(VLOOKUP(A8149+0.5,'Wind - Power Curve'!$A$3:$E$47,5,TRUE))*Wind!$B$9)/1000</f>
        <v>6485.345189077193</v>
      </c>
      <c r="D8149" s="23" t="s">
        <v>9</v>
      </c>
    </row>
    <row r="8150" spans="1:4" x14ac:dyDescent="0.35">
      <c r="A8150" s="4">
        <f>Climate285!F8177*((113.5/10)^0.12)</f>
        <v>12.47963168947882</v>
      </c>
      <c r="B8150" s="24">
        <f>VLOOKUP(A8150,'Wind - Power Curve'!$A$3:$B$47,2)*Wind!$B$9</f>
        <v>7049.7</v>
      </c>
      <c r="C8150">
        <f>(0.5*(A8150^3)*Wind!$B$11*Wind!$B$7*(VLOOKUP(A8150+0.5,'Wind - Power Curve'!$A$3:$E$47,5,TRUE))*Wind!$B$9)/1000</f>
        <v>7110.228815424015</v>
      </c>
      <c r="D8150" s="23" t="s">
        <v>9</v>
      </c>
    </row>
    <row r="8151" spans="1:4" x14ac:dyDescent="0.35">
      <c r="A8151" s="4">
        <f>Climate285!F8178*((113.5/10)^0.12)</f>
        <v>12.087468231197258</v>
      </c>
      <c r="B8151" s="24">
        <f>VLOOKUP(A8151,'Wind - Power Curve'!$A$3:$B$47,2)*Wind!$B$9</f>
        <v>7049.7</v>
      </c>
      <c r="C8151">
        <f>(0.5*(A8151^3)*Wind!$B$11*Wind!$B$7*(VLOOKUP(A8151+0.5,'Wind - Power Curve'!$A$3:$E$47,5,TRUE))*Wind!$B$9)/1000</f>
        <v>6460.7704266851097</v>
      </c>
      <c r="D8151" s="23" t="s">
        <v>9</v>
      </c>
    </row>
    <row r="8152" spans="1:4" x14ac:dyDescent="0.35">
      <c r="A8152" s="4">
        <f>Climate285!F8179*((113.5/10)^0.12)</f>
        <v>12.296265157790852</v>
      </c>
      <c r="B8152" s="24">
        <f>VLOOKUP(A8152,'Wind - Power Curve'!$A$3:$B$47,2)*Wind!$B$9</f>
        <v>7049.7</v>
      </c>
      <c r="C8152">
        <f>(0.5*(A8152^3)*Wind!$B$11*Wind!$B$7*(VLOOKUP(A8152+0.5,'Wind - Power Curve'!$A$3:$E$47,5,TRUE))*Wind!$B$9)/1000</f>
        <v>6801.3939637472622</v>
      </c>
      <c r="D8152" s="23" t="s">
        <v>9</v>
      </c>
    </row>
    <row r="8153" spans="1:4" x14ac:dyDescent="0.35">
      <c r="A8153" s="4">
        <f>Climate285!F8180*((113.5/10)^0.12)</f>
        <v>12.132975253659962</v>
      </c>
      <c r="B8153" s="24">
        <f>VLOOKUP(A8153,'Wind - Power Curve'!$A$3:$B$47,2)*Wind!$B$9</f>
        <v>7049.7</v>
      </c>
      <c r="C8153">
        <f>(0.5*(A8153^3)*Wind!$B$11*Wind!$B$7*(VLOOKUP(A8153+0.5,'Wind - Power Curve'!$A$3:$E$47,5,TRUE))*Wind!$B$9)/1000</f>
        <v>6534.0162135910605</v>
      </c>
      <c r="D8153" s="23" t="s">
        <v>9</v>
      </c>
    </row>
    <row r="8154" spans="1:4" x14ac:dyDescent="0.35">
      <c r="A8154" s="4">
        <f>Climate285!F8181*((113.5/10)^0.12)</f>
        <v>12.351141273113528</v>
      </c>
      <c r="B8154" s="24">
        <f>VLOOKUP(A8154,'Wind - Power Curve'!$A$3:$B$47,2)*Wind!$B$9</f>
        <v>7049.7</v>
      </c>
      <c r="C8154">
        <f>(0.5*(A8154^3)*Wind!$B$11*Wind!$B$7*(VLOOKUP(A8154+0.5,'Wind - Power Curve'!$A$3:$E$47,5,TRUE))*Wind!$B$9)/1000</f>
        <v>6892.8613073785691</v>
      </c>
      <c r="D8154" s="23" t="s">
        <v>9</v>
      </c>
    </row>
    <row r="8155" spans="1:4" x14ac:dyDescent="0.35">
      <c r="A8155" s="4">
        <f>Climate285!F8182*((113.5/10)^0.12)</f>
        <v>12.428770899667558</v>
      </c>
      <c r="B8155" s="24">
        <f>VLOOKUP(A8155,'Wind - Power Curve'!$A$3:$B$47,2)*Wind!$B$9</f>
        <v>7049.7</v>
      </c>
      <c r="C8155">
        <f>(0.5*(A8155^3)*Wind!$B$11*Wind!$B$7*(VLOOKUP(A8155+0.5,'Wind - Power Curve'!$A$3:$E$47,5,TRUE))*Wind!$B$9)/1000</f>
        <v>7023.6493315825464</v>
      </c>
      <c r="D8155" s="23" t="s">
        <v>9</v>
      </c>
    </row>
    <row r="8156" spans="1:4" x14ac:dyDescent="0.35">
      <c r="A8156" s="4">
        <f>Climate285!F8183*((113.5/10)^0.12)</f>
        <v>12.403340504761928</v>
      </c>
      <c r="B8156" s="24">
        <f>VLOOKUP(A8156,'Wind - Power Curve'!$A$3:$B$47,2)*Wind!$B$9</f>
        <v>7049.7</v>
      </c>
      <c r="C8156">
        <f>(0.5*(A8156^3)*Wind!$B$11*Wind!$B$7*(VLOOKUP(A8156+0.5,'Wind - Power Curve'!$A$3:$E$47,5,TRUE))*Wind!$B$9)/1000</f>
        <v>6980.6244099624228</v>
      </c>
      <c r="D8156" s="23" t="s">
        <v>9</v>
      </c>
    </row>
    <row r="8157" spans="1:4" x14ac:dyDescent="0.35">
      <c r="A8157" s="4">
        <f>Climate285!F8184*((113.5/10)^0.12)</f>
        <v>12.241389042468178</v>
      </c>
      <c r="B8157" s="24">
        <f>VLOOKUP(A8157,'Wind - Power Curve'!$A$3:$B$47,2)*Wind!$B$9</f>
        <v>7049.7</v>
      </c>
      <c r="C8157">
        <f>(0.5*(A8157^3)*Wind!$B$11*Wind!$B$7*(VLOOKUP(A8157+0.5,'Wind - Power Curve'!$A$3:$E$47,5,TRUE))*Wind!$B$9)/1000</f>
        <v>6710.7393934801876</v>
      </c>
      <c r="D8157" s="23" t="s">
        <v>9</v>
      </c>
    </row>
    <row r="8158" spans="1:4" x14ac:dyDescent="0.35">
      <c r="A8158" s="4">
        <f>Climate285!F8185*((113.5/10)^0.12)</f>
        <v>12.23068150777107</v>
      </c>
      <c r="B8158" s="24">
        <f>VLOOKUP(A8158,'Wind - Power Curve'!$A$3:$B$47,2)*Wind!$B$9</f>
        <v>7049.7</v>
      </c>
      <c r="C8158">
        <f>(0.5*(A8158^3)*Wind!$B$11*Wind!$B$7*(VLOOKUP(A8158+0.5,'Wind - Power Curve'!$A$3:$E$47,5,TRUE))*Wind!$B$9)/1000</f>
        <v>6693.1451545322525</v>
      </c>
      <c r="D8158" s="23" t="s">
        <v>9</v>
      </c>
    </row>
    <row r="8159" spans="1:4" x14ac:dyDescent="0.35">
      <c r="A8159" s="4">
        <f>Climate285!F8186*((113.5/10)^0.12)</f>
        <v>11.600275402478864</v>
      </c>
      <c r="B8159" s="24">
        <f>VLOOKUP(A8159,'Wind - Power Curve'!$A$3:$B$47,2)*Wind!$B$9</f>
        <v>6848.1</v>
      </c>
      <c r="C8159">
        <f>(0.5*(A8159^3)*Wind!$B$11*Wind!$B$7*(VLOOKUP(A8159+0.5,'Wind - Power Curve'!$A$3:$E$47,5,TRUE))*Wind!$B$9)/1000</f>
        <v>6368.4214678747148</v>
      </c>
      <c r="D8159" s="23" t="s">
        <v>9</v>
      </c>
    </row>
    <row r="8160" spans="1:4" x14ac:dyDescent="0.35">
      <c r="A8160" s="4">
        <f>Climate285!F8187*((113.5/10)^0.12)</f>
        <v>11.675228145358618</v>
      </c>
      <c r="B8160" s="24">
        <f>VLOOKUP(A8160,'Wind - Power Curve'!$A$3:$B$47,2)*Wind!$B$9</f>
        <v>6848.1</v>
      </c>
      <c r="C8160">
        <f>(0.5*(A8160^3)*Wind!$B$11*Wind!$B$7*(VLOOKUP(A8160+0.5,'Wind - Power Curve'!$A$3:$E$47,5,TRUE))*Wind!$B$9)/1000</f>
        <v>6492.665450327293</v>
      </c>
      <c r="D8160" s="23" t="s">
        <v>9</v>
      </c>
    </row>
    <row r="8161" spans="1:4" x14ac:dyDescent="0.35">
      <c r="A8161" s="4">
        <f>Climate285!F8188*((113.5/10)^0.12)</f>
        <v>11.613659820850248</v>
      </c>
      <c r="B8161" s="24">
        <f>VLOOKUP(A8161,'Wind - Power Curve'!$A$3:$B$47,2)*Wind!$B$9</f>
        <v>6848.1</v>
      </c>
      <c r="C8161">
        <f>(0.5*(A8161^3)*Wind!$B$11*Wind!$B$7*(VLOOKUP(A8161+0.5,'Wind - Power Curve'!$A$3:$E$47,5,TRUE))*Wind!$B$9)/1000</f>
        <v>6390.4905997192482</v>
      </c>
      <c r="D8161" s="23" t="s">
        <v>9</v>
      </c>
    </row>
    <row r="8162" spans="1:4" x14ac:dyDescent="0.35">
      <c r="A8162" s="4">
        <f>Climate285!F8189*((113.5/10)^0.12)</f>
        <v>11.930870536252058</v>
      </c>
      <c r="B8162" s="24">
        <f>VLOOKUP(A8162,'Wind - Power Curve'!$A$3:$B$47,2)*Wind!$B$9</f>
        <v>6848.1</v>
      </c>
      <c r="C8162">
        <f>(0.5*(A8162^3)*Wind!$B$11*Wind!$B$7*(VLOOKUP(A8162+0.5,'Wind - Power Curve'!$A$3:$E$47,5,TRUE))*Wind!$B$9)/1000</f>
        <v>6928.5650256190083</v>
      </c>
      <c r="D8162" s="23" t="s">
        <v>9</v>
      </c>
    </row>
    <row r="8163" spans="1:4" x14ac:dyDescent="0.35">
      <c r="A8163" s="4">
        <f>Climate285!F8190*((113.5/10)^0.12)</f>
        <v>11.961654698506242</v>
      </c>
      <c r="B8163" s="24">
        <f>VLOOKUP(A8163,'Wind - Power Curve'!$A$3:$B$47,2)*Wind!$B$9</f>
        <v>6848.1</v>
      </c>
      <c r="C8163">
        <f>(0.5*(A8163^3)*Wind!$B$11*Wind!$B$7*(VLOOKUP(A8163+0.5,'Wind - Power Curve'!$A$3:$E$47,5,TRUE))*Wind!$B$9)/1000</f>
        <v>6982.3350022465711</v>
      </c>
      <c r="D8163" s="23" t="s">
        <v>9</v>
      </c>
    </row>
    <row r="8164" spans="1:4" x14ac:dyDescent="0.35">
      <c r="A8164" s="4">
        <f>Climate285!F8191*((113.5/10)^0.12)</f>
        <v>12.327049320045038</v>
      </c>
      <c r="B8164" s="24">
        <f>VLOOKUP(A8164,'Wind - Power Curve'!$A$3:$B$47,2)*Wind!$B$9</f>
        <v>7049.7</v>
      </c>
      <c r="C8164">
        <f>(0.5*(A8164^3)*Wind!$B$11*Wind!$B$7*(VLOOKUP(A8164+0.5,'Wind - Power Curve'!$A$3:$E$47,5,TRUE))*Wind!$B$9)/1000</f>
        <v>6852.6045944876923</v>
      </c>
      <c r="D8164" s="23" t="s">
        <v>9</v>
      </c>
    </row>
    <row r="8165" spans="1:4" x14ac:dyDescent="0.35">
      <c r="A8165" s="4">
        <f>Climate285!F8192*((113.5/10)^0.12)</f>
        <v>12.292249832279436</v>
      </c>
      <c r="B8165" s="24">
        <f>VLOOKUP(A8165,'Wind - Power Curve'!$A$3:$B$47,2)*Wind!$B$9</f>
        <v>7049.7</v>
      </c>
      <c r="C8165">
        <f>(0.5*(A8165^3)*Wind!$B$11*Wind!$B$7*(VLOOKUP(A8165+0.5,'Wind - Power Curve'!$A$3:$E$47,5,TRUE))*Wind!$B$9)/1000</f>
        <v>6794.733186671865</v>
      </c>
      <c r="D8165" s="23" t="s">
        <v>9</v>
      </c>
    </row>
    <row r="8166" spans="1:4" x14ac:dyDescent="0.35">
      <c r="A8166" s="4">
        <f>Climate285!F8193*((113.5/10)^0.12)</f>
        <v>11.809072329072462</v>
      </c>
      <c r="B8166" s="24">
        <f>VLOOKUP(A8166,'Wind - Power Curve'!$A$3:$B$47,2)*Wind!$B$9</f>
        <v>6848.1</v>
      </c>
      <c r="C8166">
        <f>(0.5*(A8166^3)*Wind!$B$11*Wind!$B$7*(VLOOKUP(A8166+0.5,'Wind - Power Curve'!$A$3:$E$47,5,TRUE))*Wind!$B$9)/1000</f>
        <v>6718.5297668082858</v>
      </c>
      <c r="D8166" s="23" t="s">
        <v>9</v>
      </c>
    </row>
    <row r="8167" spans="1:4" x14ac:dyDescent="0.35">
      <c r="A8167" s="4">
        <f>Climate285!F8194*((113.5/10)^0.12)</f>
        <v>11.704673865775662</v>
      </c>
      <c r="B8167" s="24">
        <f>VLOOKUP(A8167,'Wind - Power Curve'!$A$3:$B$47,2)*Wind!$B$9</f>
        <v>6848.1</v>
      </c>
      <c r="C8167">
        <f>(0.5*(A8167^3)*Wind!$B$11*Wind!$B$7*(VLOOKUP(A8167+0.5,'Wind - Power Curve'!$A$3:$E$47,5,TRUE))*Wind!$B$9)/1000</f>
        <v>6541.9142838276039</v>
      </c>
      <c r="D8167" s="23" t="s">
        <v>9</v>
      </c>
    </row>
    <row r="8168" spans="1:4" x14ac:dyDescent="0.35">
      <c r="A8168" s="4">
        <f>Climate285!F8195*((113.5/10)^0.12)</f>
        <v>12.044638092408828</v>
      </c>
      <c r="B8168" s="24">
        <f>VLOOKUP(A8168,'Wind - Power Curve'!$A$3:$B$47,2)*Wind!$B$9</f>
        <v>7049.7</v>
      </c>
      <c r="C8168">
        <f>(0.5*(A8168^3)*Wind!$B$11*Wind!$B$7*(VLOOKUP(A8168+0.5,'Wind - Power Curve'!$A$3:$E$47,5,TRUE))*Wind!$B$9)/1000</f>
        <v>6392.3351647781219</v>
      </c>
      <c r="D8168" s="23" t="s">
        <v>9</v>
      </c>
    </row>
    <row r="8169" spans="1:4" x14ac:dyDescent="0.35">
      <c r="A8169" s="4">
        <f>Climate285!F8196*((113.5/10)^0.12)</f>
        <v>12.478293247641682</v>
      </c>
      <c r="B8169" s="24">
        <f>VLOOKUP(A8169,'Wind - Power Curve'!$A$3:$B$47,2)*Wind!$B$9</f>
        <v>7049.7</v>
      </c>
      <c r="C8169">
        <f>(0.5*(A8169^3)*Wind!$B$11*Wind!$B$7*(VLOOKUP(A8169+0.5,'Wind - Power Curve'!$A$3:$E$47,5,TRUE))*Wind!$B$9)/1000</f>
        <v>7107.9413423642072</v>
      </c>
      <c r="D8169" s="23" t="s">
        <v>9</v>
      </c>
    </row>
    <row r="8170" spans="1:4" x14ac:dyDescent="0.35">
      <c r="A8170" s="4">
        <f>Climate285!F8197*((113.5/10)^0.12)</f>
        <v>12.482308573153098</v>
      </c>
      <c r="B8170" s="24">
        <f>VLOOKUP(A8170,'Wind - Power Curve'!$A$3:$B$47,2)*Wind!$B$9</f>
        <v>7049.7</v>
      </c>
      <c r="C8170">
        <f>(0.5*(A8170^3)*Wind!$B$11*Wind!$B$7*(VLOOKUP(A8170+0.5,'Wind - Power Curve'!$A$3:$E$47,5,TRUE))*Wind!$B$9)/1000</f>
        <v>7114.8052337445306</v>
      </c>
      <c r="D8170" s="23" t="s">
        <v>9</v>
      </c>
    </row>
    <row r="8171" spans="1:4" x14ac:dyDescent="0.35">
      <c r="A8171" s="4">
        <f>Climate285!F8198*((113.5/10)^0.12)</f>
        <v>12.439478434364668</v>
      </c>
      <c r="B8171" s="24">
        <f>VLOOKUP(A8171,'Wind - Power Curve'!$A$3:$B$47,2)*Wind!$B$9</f>
        <v>7049.7</v>
      </c>
      <c r="C8171">
        <f>(0.5*(A8171^3)*Wind!$B$11*Wind!$B$7*(VLOOKUP(A8171+0.5,'Wind - Power Curve'!$A$3:$E$47,5,TRUE))*Wind!$B$9)/1000</f>
        <v>7041.8178485597537</v>
      </c>
      <c r="D8171" s="23" t="s">
        <v>9</v>
      </c>
    </row>
    <row r="8172" spans="1:4" x14ac:dyDescent="0.35">
      <c r="A8172" s="4">
        <f>Climate285!F8199*((113.5/10)^0.12)</f>
        <v>12.523800270104388</v>
      </c>
      <c r="B8172" s="24">
        <f>VLOOKUP(A8172,'Wind - Power Curve'!$A$3:$B$47,2)*Wind!$B$9</f>
        <v>7145.1</v>
      </c>
      <c r="C8172">
        <f>(0.5*(A8172^3)*Wind!$B$11*Wind!$B$7*(VLOOKUP(A8172+0.5,'Wind - Power Curve'!$A$3:$E$47,5,TRUE))*Wind!$B$9)/1000</f>
        <v>6421.3115628424302</v>
      </c>
      <c r="D8172" s="23" t="s">
        <v>9</v>
      </c>
    </row>
    <row r="8173" spans="1:4" x14ac:dyDescent="0.35">
      <c r="A8173" s="4">
        <f>Climate285!F8200*((113.5/10)^0.12)</f>
        <v>12.214620205725408</v>
      </c>
      <c r="B8173" s="24">
        <f>VLOOKUP(A8173,'Wind - Power Curve'!$A$3:$B$47,2)*Wind!$B$9</f>
        <v>7049.7</v>
      </c>
      <c r="C8173">
        <f>(0.5*(A8173^3)*Wind!$B$11*Wind!$B$7*(VLOOKUP(A8173+0.5,'Wind - Power Curve'!$A$3:$E$47,5,TRUE))*Wind!$B$9)/1000</f>
        <v>6666.8114989332271</v>
      </c>
      <c r="D8173" s="23" t="s">
        <v>9</v>
      </c>
    </row>
    <row r="8174" spans="1:4" x14ac:dyDescent="0.35">
      <c r="A8174" s="4">
        <f>Climate285!F8201*((113.5/10)^0.12)</f>
        <v>11.7582115392612</v>
      </c>
      <c r="B8174" s="24">
        <f>VLOOKUP(A8174,'Wind - Power Curve'!$A$3:$B$47,2)*Wind!$B$9</f>
        <v>6848.1</v>
      </c>
      <c r="C8174">
        <f>(0.5*(A8174^3)*Wind!$B$11*Wind!$B$7*(VLOOKUP(A8174+0.5,'Wind - Power Curve'!$A$3:$E$47,5,TRUE))*Wind!$B$9)/1000</f>
        <v>6632.0944951423362</v>
      </c>
      <c r="D8174" s="23" t="s">
        <v>9</v>
      </c>
    </row>
    <row r="8175" spans="1:4" x14ac:dyDescent="0.35">
      <c r="A8175" s="4">
        <f>Climate285!F8202*((113.5/10)^0.12)</f>
        <v>11.786318817841106</v>
      </c>
      <c r="B8175" s="24">
        <f>VLOOKUP(A8175,'Wind - Power Curve'!$A$3:$B$47,2)*Wind!$B$9</f>
        <v>6848.1</v>
      </c>
      <c r="C8175">
        <f>(0.5*(A8175^3)*Wind!$B$11*Wind!$B$7*(VLOOKUP(A8175+0.5,'Wind - Power Curve'!$A$3:$E$47,5,TRUE))*Wind!$B$9)/1000</f>
        <v>6679.7691139937888</v>
      </c>
      <c r="D8175" s="23" t="s">
        <v>9</v>
      </c>
    </row>
    <row r="8176" spans="1:4" x14ac:dyDescent="0.35">
      <c r="A8176" s="4">
        <f>Climate285!F8203*((113.5/10)^0.12)</f>
        <v>11.885363513789354</v>
      </c>
      <c r="B8176" s="24">
        <f>VLOOKUP(A8176,'Wind - Power Curve'!$A$3:$B$47,2)*Wind!$B$9</f>
        <v>6848.1</v>
      </c>
      <c r="C8176">
        <f>(0.5*(A8176^3)*Wind!$B$11*Wind!$B$7*(VLOOKUP(A8176+0.5,'Wind - Power Curve'!$A$3:$E$47,5,TRUE))*Wind!$B$9)/1000</f>
        <v>6849.5857239472816</v>
      </c>
      <c r="D8176" s="23" t="s">
        <v>9</v>
      </c>
    </row>
    <row r="8177" spans="1:4" x14ac:dyDescent="0.35">
      <c r="A8177" s="4">
        <f>Climate285!F8204*((113.5/10)^0.12)</f>
        <v>11.596260076967448</v>
      </c>
      <c r="B8177" s="24">
        <f>VLOOKUP(A8177,'Wind - Power Curve'!$A$3:$B$47,2)*Wind!$B$9</f>
        <v>6848.1</v>
      </c>
      <c r="C8177">
        <f>(0.5*(A8177^3)*Wind!$B$11*Wind!$B$7*(VLOOKUP(A8177+0.5,'Wind - Power Curve'!$A$3:$E$47,5,TRUE))*Wind!$B$9)/1000</f>
        <v>6361.8106502699238</v>
      </c>
      <c r="D8177" s="23" t="s">
        <v>9</v>
      </c>
    </row>
    <row r="8178" spans="1:4" x14ac:dyDescent="0.35">
      <c r="A8178" s="4">
        <f>Climate285!F8205*((113.5/10)^0.12)</f>
        <v>11.550753054504742</v>
      </c>
      <c r="B8178" s="24">
        <f>VLOOKUP(A8178,'Wind - Power Curve'!$A$3:$B$47,2)*Wind!$B$9</f>
        <v>6848.1</v>
      </c>
      <c r="C8178">
        <f>(0.5*(A8178^3)*Wind!$B$11*Wind!$B$7*(VLOOKUP(A8178+0.5,'Wind - Power Curve'!$A$3:$E$47,5,TRUE))*Wind!$B$9)/1000</f>
        <v>6287.2075188250037</v>
      </c>
      <c r="D8178" s="23" t="s">
        <v>9</v>
      </c>
    </row>
    <row r="8179" spans="1:4" x14ac:dyDescent="0.35">
      <c r="A8179" s="4">
        <f>Climate285!F8206*((113.5/10)^0.12)</f>
        <v>11.280387803402778</v>
      </c>
      <c r="B8179" s="24">
        <f>VLOOKUP(A8179,'Wind - Power Curve'!$A$3:$B$47,2)*Wind!$B$9</f>
        <v>6489.9000000000005</v>
      </c>
      <c r="C8179">
        <f>(0.5*(A8179^3)*Wind!$B$11*Wind!$B$7*(VLOOKUP(A8179+0.5,'Wind - Power Curve'!$A$3:$E$47,5,TRUE))*Wind!$B$9)/1000</f>
        <v>6463.2158987501016</v>
      </c>
      <c r="D8179" s="23" t="s">
        <v>9</v>
      </c>
    </row>
    <row r="8180" spans="1:4" x14ac:dyDescent="0.35">
      <c r="A8180" s="4">
        <f>Climate285!F8207*((113.5/10)^0.12)</f>
        <v>11.103713480900502</v>
      </c>
      <c r="B8180" s="24">
        <f>VLOOKUP(A8180,'Wind - Power Curve'!$A$3:$B$47,2)*Wind!$B$9</f>
        <v>6489.9000000000005</v>
      </c>
      <c r="C8180">
        <f>(0.5*(A8180^3)*Wind!$B$11*Wind!$B$7*(VLOOKUP(A8180+0.5,'Wind - Power Curve'!$A$3:$E$47,5,TRUE))*Wind!$B$9)/1000</f>
        <v>6164.2651721482907</v>
      </c>
      <c r="D8180" s="23" t="s">
        <v>9</v>
      </c>
    </row>
    <row r="8181" spans="1:4" x14ac:dyDescent="0.35">
      <c r="A8181" s="4">
        <f>Climate285!F8208*((113.5/10)^0.12)</f>
        <v>11.457062125905052</v>
      </c>
      <c r="B8181" s="24">
        <f>VLOOKUP(A8181,'Wind - Power Curve'!$A$3:$B$47,2)*Wind!$B$9</f>
        <v>6489.9000000000005</v>
      </c>
      <c r="C8181">
        <f>(0.5*(A8181^3)*Wind!$B$11*Wind!$B$7*(VLOOKUP(A8181+0.5,'Wind - Power Curve'!$A$3:$E$47,5,TRUE))*Wind!$B$9)/1000</f>
        <v>6771.6792141174155</v>
      </c>
      <c r="D8181" s="23" t="s">
        <v>9</v>
      </c>
    </row>
    <row r="8182" spans="1:4" x14ac:dyDescent="0.35">
      <c r="A8182" s="4">
        <f>Climate285!F8209*((113.5/10)^0.12)</f>
        <v>11.771595957632584</v>
      </c>
      <c r="B8182" s="24">
        <f>VLOOKUP(A8182,'Wind - Power Curve'!$A$3:$B$47,2)*Wind!$B$9</f>
        <v>6848.1</v>
      </c>
      <c r="C8182">
        <f>(0.5*(A8182^3)*Wind!$B$11*Wind!$B$7*(VLOOKUP(A8182+0.5,'Wind - Power Curve'!$A$3:$E$47,5,TRUE))*Wind!$B$9)/1000</f>
        <v>6654.7683028788142</v>
      </c>
      <c r="D8182" s="23" t="s">
        <v>9</v>
      </c>
    </row>
    <row r="8183" spans="1:4" x14ac:dyDescent="0.35">
      <c r="A8183" s="4">
        <f>Climate285!F8210*((113.5/10)^0.12)</f>
        <v>11.696643214752832</v>
      </c>
      <c r="B8183" s="24">
        <f>VLOOKUP(A8183,'Wind - Power Curve'!$A$3:$B$47,2)*Wind!$B$9</f>
        <v>6848.1</v>
      </c>
      <c r="C8183">
        <f>(0.5*(A8183^3)*Wind!$B$11*Wind!$B$7*(VLOOKUP(A8183+0.5,'Wind - Power Curve'!$A$3:$E$47,5,TRUE))*Wind!$B$9)/1000</f>
        <v>6528.4581736496903</v>
      </c>
      <c r="D8183" s="23" t="s">
        <v>9</v>
      </c>
    </row>
    <row r="8184" spans="1:4" x14ac:dyDescent="0.35">
      <c r="A8184" s="4">
        <f>Climate285!F8211*((113.5/10)^0.12)</f>
        <v>11.557445263690434</v>
      </c>
      <c r="B8184" s="24">
        <f>VLOOKUP(A8184,'Wind - Power Curve'!$A$3:$B$47,2)*Wind!$B$9</f>
        <v>6848.1</v>
      </c>
      <c r="C8184">
        <f>(0.5*(A8184^3)*Wind!$B$11*Wind!$B$7*(VLOOKUP(A8184+0.5,'Wind - Power Curve'!$A$3:$E$47,5,TRUE))*Wind!$B$9)/1000</f>
        <v>6298.1417903231722</v>
      </c>
      <c r="D8184" s="23" t="s">
        <v>9</v>
      </c>
    </row>
    <row r="8185" spans="1:4" x14ac:dyDescent="0.35">
      <c r="A8185" s="4">
        <f>Climate285!F8212*((113.5/10)^0.12)</f>
        <v>11.332587035051176</v>
      </c>
      <c r="B8185" s="24">
        <f>VLOOKUP(A8185,'Wind - Power Curve'!$A$3:$B$47,2)*Wind!$B$9</f>
        <v>6489.9000000000005</v>
      </c>
      <c r="C8185">
        <f>(0.5*(A8185^3)*Wind!$B$11*Wind!$B$7*(VLOOKUP(A8185+0.5,'Wind - Power Curve'!$A$3:$E$47,5,TRUE))*Wind!$B$9)/1000</f>
        <v>6553.3560155885516</v>
      </c>
      <c r="D8185" s="23" t="s">
        <v>9</v>
      </c>
    </row>
    <row r="8186" spans="1:4" x14ac:dyDescent="0.35">
      <c r="A8186" s="4">
        <f>Climate285!F8213*((113.5/10)^0.12)</f>
        <v>11.613659820850248</v>
      </c>
      <c r="B8186" s="24">
        <f>VLOOKUP(A8186,'Wind - Power Curve'!$A$3:$B$47,2)*Wind!$B$9</f>
        <v>6848.1</v>
      </c>
      <c r="C8186">
        <f>(0.5*(A8186^3)*Wind!$B$11*Wind!$B$7*(VLOOKUP(A8186+0.5,'Wind - Power Curve'!$A$3:$E$47,5,TRUE))*Wind!$B$9)/1000</f>
        <v>6390.4905997192482</v>
      </c>
      <c r="D8186" s="23" t="s">
        <v>9</v>
      </c>
    </row>
    <row r="8187" spans="1:4" x14ac:dyDescent="0.35">
      <c r="A8187" s="4">
        <f>Climate285!F8214*((113.5/10)^0.12)</f>
        <v>11.36337119730536</v>
      </c>
      <c r="B8187" s="24">
        <f>VLOOKUP(A8187,'Wind - Power Curve'!$A$3:$B$47,2)*Wind!$B$9</f>
        <v>6489.9000000000005</v>
      </c>
      <c r="C8187">
        <f>(0.5*(A8187^3)*Wind!$B$11*Wind!$B$7*(VLOOKUP(A8187+0.5,'Wind - Power Curve'!$A$3:$E$47,5,TRUE))*Wind!$B$9)/1000</f>
        <v>6606.9063871692506</v>
      </c>
      <c r="D8187" s="23" t="s">
        <v>9</v>
      </c>
    </row>
    <row r="8188" spans="1:4" x14ac:dyDescent="0.35">
      <c r="A8188" s="4">
        <f>Climate285!F8215*((113.5/10)^0.12)</f>
        <v>11.275034036054222</v>
      </c>
      <c r="B8188" s="24">
        <f>VLOOKUP(A8188,'Wind - Power Curve'!$A$3:$B$47,2)*Wind!$B$9</f>
        <v>6489.9000000000005</v>
      </c>
      <c r="C8188">
        <f>(0.5*(A8188^3)*Wind!$B$11*Wind!$B$7*(VLOOKUP(A8188+0.5,'Wind - Power Curve'!$A$3:$E$47,5,TRUE))*Wind!$B$9)/1000</f>
        <v>6454.0177750379444</v>
      </c>
      <c r="D8188" s="23" t="s">
        <v>9</v>
      </c>
    </row>
    <row r="8189" spans="1:4" x14ac:dyDescent="0.35">
      <c r="A8189" s="4">
        <f>Climate285!F8216*((113.5/10)^0.12)</f>
        <v>11.271018710542807</v>
      </c>
      <c r="B8189" s="24">
        <f>VLOOKUP(A8189,'Wind - Power Curve'!$A$3:$B$47,2)*Wind!$B$9</f>
        <v>6489.9000000000005</v>
      </c>
      <c r="C8189">
        <f>(0.5*(A8189^3)*Wind!$B$11*Wind!$B$7*(VLOOKUP(A8189+0.5,'Wind - Power Curve'!$A$3:$E$47,5,TRUE))*Wind!$B$9)/1000</f>
        <v>6447.1249122083445</v>
      </c>
      <c r="D8189" s="23" t="s">
        <v>9</v>
      </c>
    </row>
    <row r="8190" spans="1:4" x14ac:dyDescent="0.35">
      <c r="A8190" s="4">
        <f>Climate285!F8217*((113.5/10)^0.12)</f>
        <v>11.317864174842653</v>
      </c>
      <c r="B8190" s="24">
        <f>VLOOKUP(A8190,'Wind - Power Curve'!$A$3:$B$47,2)*Wind!$B$9</f>
        <v>6489.9000000000005</v>
      </c>
      <c r="C8190">
        <f>(0.5*(A8190^3)*Wind!$B$11*Wind!$B$7*(VLOOKUP(A8190+0.5,'Wind - Power Curve'!$A$3:$E$47,5,TRUE))*Wind!$B$9)/1000</f>
        <v>6527.8475813666882</v>
      </c>
      <c r="D8190" s="23" t="s">
        <v>9</v>
      </c>
    </row>
    <row r="8191" spans="1:4" x14ac:dyDescent="0.35">
      <c r="A8191" s="4">
        <f>Climate285!F8218*((113.5/10)^0.12)</f>
        <v>11.098359713551949</v>
      </c>
      <c r="B8191" s="24">
        <f>VLOOKUP(A8191,'Wind - Power Curve'!$A$3:$B$47,2)*Wind!$B$9</f>
        <v>6489.9000000000005</v>
      </c>
      <c r="C8191">
        <f>(0.5*(A8191^3)*Wind!$B$11*Wind!$B$7*(VLOOKUP(A8191+0.5,'Wind - Power Curve'!$A$3:$E$47,5,TRUE))*Wind!$B$9)/1000</f>
        <v>6155.3529829188847</v>
      </c>
      <c r="D8191" s="23" t="s">
        <v>9</v>
      </c>
    </row>
    <row r="8192" spans="1:4" x14ac:dyDescent="0.35">
      <c r="A8192" s="4">
        <f>Climate285!F8219*((113.5/10)^0.12)</f>
        <v>10.844055764495646</v>
      </c>
      <c r="B8192" s="24">
        <f>VLOOKUP(A8192,'Wind - Power Curve'!$A$3:$B$47,2)*Wind!$B$9</f>
        <v>5968.8</v>
      </c>
      <c r="C8192">
        <f>(0.5*(A8192^3)*Wind!$B$11*Wind!$B$7*(VLOOKUP(A8192+0.5,'Wind - Power Curve'!$A$3:$E$47,5,TRUE))*Wind!$B$9)/1000</f>
        <v>6217.7774891235968</v>
      </c>
      <c r="D8192" s="23" t="s">
        <v>9</v>
      </c>
    </row>
    <row r="8193" spans="1:4" x14ac:dyDescent="0.35">
      <c r="A8193" s="4">
        <f>Climate285!F8220*((113.5/10)^0.12)</f>
        <v>10.612505326670696</v>
      </c>
      <c r="B8193" s="24">
        <f>VLOOKUP(A8193,'Wind - Power Curve'!$A$3:$B$47,2)*Wind!$B$9</f>
        <v>5968.8</v>
      </c>
      <c r="C8193">
        <f>(0.5*(A8193^3)*Wind!$B$11*Wind!$B$7*(VLOOKUP(A8193+0.5,'Wind - Power Curve'!$A$3:$E$47,5,TRUE))*Wind!$B$9)/1000</f>
        <v>5827.9217668132333</v>
      </c>
      <c r="D8193" s="23" t="s">
        <v>9</v>
      </c>
    </row>
    <row r="8194" spans="1:4" x14ac:dyDescent="0.35">
      <c r="A8194" s="4">
        <f>Climate285!F8221*((113.5/10)^0.12)</f>
        <v>10.47999958479399</v>
      </c>
      <c r="B8194" s="24">
        <f>VLOOKUP(A8194,'Wind - Power Curve'!$A$3:$B$47,2)*Wind!$B$9</f>
        <v>5330.7</v>
      </c>
      <c r="C8194">
        <f>(0.5*(A8194^3)*Wind!$B$11*Wind!$B$7*(VLOOKUP(A8194+0.5,'Wind - Power Curve'!$A$3:$E$47,5,TRUE))*Wind!$B$9)/1000</f>
        <v>5934.7567913250359</v>
      </c>
      <c r="D8194" s="23" t="s">
        <v>9</v>
      </c>
    </row>
    <row r="8195" spans="1:4" x14ac:dyDescent="0.35">
      <c r="A8195" s="4">
        <f>Climate285!F8222*((113.5/10)^0.12)</f>
        <v>10.703519371596109</v>
      </c>
      <c r="B8195" s="24">
        <f>VLOOKUP(A8195,'Wind - Power Curve'!$A$3:$B$47,2)*Wind!$B$9</f>
        <v>5968.8</v>
      </c>
      <c r="C8195">
        <f>(0.5*(A8195^3)*Wind!$B$11*Wind!$B$7*(VLOOKUP(A8195+0.5,'Wind - Power Curve'!$A$3:$E$47,5,TRUE))*Wind!$B$9)/1000</f>
        <v>5979.1541157697193</v>
      </c>
      <c r="D8195" s="23" t="s">
        <v>9</v>
      </c>
    </row>
    <row r="8196" spans="1:4" x14ac:dyDescent="0.35">
      <c r="A8196" s="4">
        <f>Climate285!F8223*((113.5/10)^0.12)</f>
        <v>10.726272882827462</v>
      </c>
      <c r="B8196" s="24">
        <f>VLOOKUP(A8196,'Wind - Power Curve'!$A$3:$B$47,2)*Wind!$B$9</f>
        <v>5968.8</v>
      </c>
      <c r="C8196">
        <f>(0.5*(A8196^3)*Wind!$B$11*Wind!$B$7*(VLOOKUP(A8196+0.5,'Wind - Power Curve'!$A$3:$E$47,5,TRUE))*Wind!$B$9)/1000</f>
        <v>6017.3666396108138</v>
      </c>
      <c r="D8196" s="23" t="s">
        <v>9</v>
      </c>
    </row>
    <row r="8197" spans="1:4" x14ac:dyDescent="0.35">
      <c r="A8197" s="4">
        <f>Climate285!F8224*((113.5/10)^0.12)</f>
        <v>10.739657301198847</v>
      </c>
      <c r="B8197" s="24">
        <f>VLOOKUP(A8197,'Wind - Power Curve'!$A$3:$B$47,2)*Wind!$B$9</f>
        <v>5968.8</v>
      </c>
      <c r="C8197">
        <f>(0.5*(A8197^3)*Wind!$B$11*Wind!$B$7*(VLOOKUP(A8197+0.5,'Wind - Power Curve'!$A$3:$E$47,5,TRUE))*Wind!$B$9)/1000</f>
        <v>6039.9204641591787</v>
      </c>
      <c r="D8197" s="23" t="s">
        <v>9</v>
      </c>
    </row>
    <row r="8198" spans="1:4" x14ac:dyDescent="0.35">
      <c r="A8198" s="4">
        <f>Climate285!F8225*((113.5/10)^0.12)</f>
        <v>11.177327781943118</v>
      </c>
      <c r="B8198" s="24">
        <f>VLOOKUP(A8198,'Wind - Power Curve'!$A$3:$B$47,2)*Wind!$B$9</f>
        <v>6489.9000000000005</v>
      </c>
      <c r="C8198">
        <f>(0.5*(A8198^3)*Wind!$B$11*Wind!$B$7*(VLOOKUP(A8198+0.5,'Wind - Power Curve'!$A$3:$E$47,5,TRUE))*Wind!$B$9)/1000</f>
        <v>6287.6814870955877</v>
      </c>
      <c r="D8198" s="23" t="s">
        <v>9</v>
      </c>
    </row>
    <row r="8199" spans="1:4" x14ac:dyDescent="0.35">
      <c r="A8199" s="4">
        <f>Climate285!F8226*((113.5/10)^0.12)</f>
        <v>11.416908870790897</v>
      </c>
      <c r="B8199" s="24">
        <f>VLOOKUP(A8199,'Wind - Power Curve'!$A$3:$B$47,2)*Wind!$B$9</f>
        <v>6489.9000000000005</v>
      </c>
      <c r="C8199">
        <f>(0.5*(A8199^3)*Wind!$B$11*Wind!$B$7*(VLOOKUP(A8199+0.5,'Wind - Power Curve'!$A$3:$E$47,5,TRUE))*Wind!$B$9)/1000</f>
        <v>6700.7308849518386</v>
      </c>
      <c r="D8199" s="23" t="s">
        <v>9</v>
      </c>
    </row>
    <row r="8200" spans="1:4" x14ac:dyDescent="0.35">
      <c r="A8200" s="4">
        <f>Climate285!F8227*((113.5/10)^0.12)</f>
        <v>11.317864174842653</v>
      </c>
      <c r="B8200" s="24">
        <f>VLOOKUP(A8200,'Wind - Power Curve'!$A$3:$B$47,2)*Wind!$B$9</f>
        <v>6489.9000000000005</v>
      </c>
      <c r="C8200">
        <f>(0.5*(A8200^3)*Wind!$B$11*Wind!$B$7*(VLOOKUP(A8200+0.5,'Wind - Power Curve'!$A$3:$E$47,5,TRUE))*Wind!$B$9)/1000</f>
        <v>6527.8475813666882</v>
      </c>
      <c r="D8200" s="23" t="s">
        <v>9</v>
      </c>
    </row>
    <row r="8201" spans="1:4" x14ac:dyDescent="0.35">
      <c r="A8201" s="4">
        <f>Climate285!F8228*((113.5/10)^0.12)</f>
        <v>11.475800311624988</v>
      </c>
      <c r="B8201" s="24">
        <f>VLOOKUP(A8201,'Wind - Power Curve'!$A$3:$B$47,2)*Wind!$B$9</f>
        <v>6489.9000000000005</v>
      </c>
      <c r="C8201">
        <f>(0.5*(A8201^3)*Wind!$B$11*Wind!$B$7*(VLOOKUP(A8201+0.5,'Wind - Power Curve'!$A$3:$E$47,5,TRUE))*Wind!$B$9)/1000</f>
        <v>6804.9591134150032</v>
      </c>
      <c r="D8201" s="23" t="s">
        <v>9</v>
      </c>
    </row>
    <row r="8202" spans="1:4" x14ac:dyDescent="0.35">
      <c r="A8202" s="4">
        <f>Climate285!F8229*((113.5/10)^0.12)</f>
        <v>11.693966331078554</v>
      </c>
      <c r="B8202" s="24">
        <f>VLOOKUP(A8202,'Wind - Power Curve'!$A$3:$B$47,2)*Wind!$B$9</f>
        <v>6848.1</v>
      </c>
      <c r="C8202">
        <f>(0.5*(A8202^3)*Wind!$B$11*Wind!$B$7*(VLOOKUP(A8202+0.5,'Wind - Power Curve'!$A$3:$E$47,5,TRUE))*Wind!$B$9)/1000</f>
        <v>6523.9769074702708</v>
      </c>
      <c r="D8202" s="23" t="s">
        <v>9</v>
      </c>
    </row>
    <row r="8203" spans="1:4" x14ac:dyDescent="0.35">
      <c r="A8203" s="4">
        <f>Climate285!F8230*((113.5/10)^0.12)</f>
        <v>11.893394164812182</v>
      </c>
      <c r="B8203" s="24">
        <f>VLOOKUP(A8203,'Wind - Power Curve'!$A$3:$B$47,2)*Wind!$B$9</f>
        <v>6848.1</v>
      </c>
      <c r="C8203">
        <f>(0.5*(A8203^3)*Wind!$B$11*Wind!$B$7*(VLOOKUP(A8203+0.5,'Wind - Power Curve'!$A$3:$E$47,5,TRUE))*Wind!$B$9)/1000</f>
        <v>6863.4794027272237</v>
      </c>
      <c r="D8203" s="23" t="s">
        <v>9</v>
      </c>
    </row>
    <row r="8204" spans="1:4" x14ac:dyDescent="0.35">
      <c r="A8204" s="4">
        <f>Climate285!F8231*((113.5/10)^0.12)</f>
        <v>11.767580632121168</v>
      </c>
      <c r="B8204" s="24">
        <f>VLOOKUP(A8204,'Wind - Power Curve'!$A$3:$B$47,2)*Wind!$B$9</f>
        <v>6848.1</v>
      </c>
      <c r="C8204">
        <f>(0.5*(A8204^3)*Wind!$B$11*Wind!$B$7*(VLOOKUP(A8204+0.5,'Wind - Power Curve'!$A$3:$E$47,5,TRUE))*Wind!$B$9)/1000</f>
        <v>6647.9607431969607</v>
      </c>
      <c r="D8204" s="23" t="s">
        <v>9</v>
      </c>
    </row>
    <row r="8205" spans="1:4" x14ac:dyDescent="0.35">
      <c r="A8205" s="4">
        <f>Climate285!F8232*((113.5/10)^0.12)</f>
        <v>11.664520610661508</v>
      </c>
      <c r="B8205" s="24">
        <f>VLOOKUP(A8205,'Wind - Power Curve'!$A$3:$B$47,2)*Wind!$B$9</f>
        <v>6848.1</v>
      </c>
      <c r="C8205">
        <f>(0.5*(A8205^3)*Wind!$B$11*Wind!$B$7*(VLOOKUP(A8205+0.5,'Wind - Power Curve'!$A$3:$E$47,5,TRUE))*Wind!$B$9)/1000</f>
        <v>6474.8182525868115</v>
      </c>
      <c r="D8205" s="23" t="s">
        <v>9</v>
      </c>
    </row>
    <row r="8206" spans="1:4" x14ac:dyDescent="0.35">
      <c r="A8206" s="4">
        <f>Climate285!F8233*((113.5/10)^0.12)</f>
        <v>11.44903147488222</v>
      </c>
      <c r="B8206" s="24">
        <f>VLOOKUP(A8206,'Wind - Power Curve'!$A$3:$B$47,2)*Wind!$B$9</f>
        <v>6489.9000000000005</v>
      </c>
      <c r="C8206">
        <f>(0.5*(A8206^3)*Wind!$B$11*Wind!$B$7*(VLOOKUP(A8206+0.5,'Wind - Power Curve'!$A$3:$E$47,5,TRUE))*Wind!$B$9)/1000</f>
        <v>6757.4496803858874</v>
      </c>
      <c r="D8206" s="23" t="s">
        <v>9</v>
      </c>
    </row>
    <row r="8207" spans="1:4" x14ac:dyDescent="0.35">
      <c r="A8207" s="4">
        <f>Climate285!F8234*((113.5/10)^0.12)</f>
        <v>11.731442702518432</v>
      </c>
      <c r="B8207" s="24">
        <f>VLOOKUP(A8207,'Wind - Power Curve'!$A$3:$B$47,2)*Wind!$B$9</f>
        <v>6848.1</v>
      </c>
      <c r="C8207">
        <f>(0.5*(A8207^3)*Wind!$B$11*Wind!$B$7*(VLOOKUP(A8207+0.5,'Wind - Power Curve'!$A$3:$E$47,5,TRUE))*Wind!$B$9)/1000</f>
        <v>6586.9015029421271</v>
      </c>
      <c r="D8207" s="23" t="s">
        <v>9</v>
      </c>
    </row>
    <row r="8208" spans="1:4" x14ac:dyDescent="0.35">
      <c r="A8208" s="4">
        <f>Climate285!F8235*((113.5/10)^0.12)</f>
        <v>11.408878219768066</v>
      </c>
      <c r="B8208" s="24">
        <f>VLOOKUP(A8208,'Wind - Power Curve'!$A$3:$B$47,2)*Wind!$B$9</f>
        <v>6489.9000000000005</v>
      </c>
      <c r="C8208">
        <f>(0.5*(A8208^3)*Wind!$B$11*Wind!$B$7*(VLOOKUP(A8208+0.5,'Wind - Power Curve'!$A$3:$E$47,5,TRUE))*Wind!$B$9)/1000</f>
        <v>6686.6009510062941</v>
      </c>
      <c r="D8208" s="23" t="s">
        <v>9</v>
      </c>
    </row>
    <row r="8209" spans="1:4" x14ac:dyDescent="0.35">
      <c r="A8209" s="4">
        <f>Climate285!F8236*((113.5/10)^0.12)</f>
        <v>11.706012307612802</v>
      </c>
      <c r="B8209" s="24">
        <f>VLOOKUP(A8209,'Wind - Power Curve'!$A$3:$B$47,2)*Wind!$B$9</f>
        <v>6848.1</v>
      </c>
      <c r="C8209">
        <f>(0.5*(A8209^3)*Wind!$B$11*Wind!$B$7*(VLOOKUP(A8209+0.5,'Wind - Power Curve'!$A$3:$E$47,5,TRUE))*Wind!$B$9)/1000</f>
        <v>6544.1587649209714</v>
      </c>
      <c r="D8209" s="23" t="s">
        <v>9</v>
      </c>
    </row>
    <row r="8210" spans="1:4" x14ac:dyDescent="0.35">
      <c r="A8210" s="4">
        <f>Climate285!F8237*((113.5/10)^0.12)</f>
        <v>11.459739009579327</v>
      </c>
      <c r="B8210" s="24">
        <f>VLOOKUP(A8210,'Wind - Power Curve'!$A$3:$B$47,2)*Wind!$B$9</f>
        <v>6489.9000000000005</v>
      </c>
      <c r="C8210">
        <f>(0.5*(A8210^3)*Wind!$B$11*Wind!$B$7*(VLOOKUP(A8210+0.5,'Wind - Power Curve'!$A$3:$E$47,5,TRUE))*Wind!$B$9)/1000</f>
        <v>6776.426827322116</v>
      </c>
      <c r="D8210" s="23" t="s">
        <v>9</v>
      </c>
    </row>
    <row r="8211" spans="1:4" x14ac:dyDescent="0.35">
      <c r="A8211" s="4">
        <f>Climate285!F8238*((113.5/10)^0.12)</f>
        <v>11.111744131923333</v>
      </c>
      <c r="B8211" s="24">
        <f>VLOOKUP(A8211,'Wind - Power Curve'!$A$3:$B$47,2)*Wind!$B$9</f>
        <v>6489.9000000000005</v>
      </c>
      <c r="C8211">
        <f>(0.5*(A8211^3)*Wind!$B$11*Wind!$B$7*(VLOOKUP(A8211+0.5,'Wind - Power Curve'!$A$3:$E$47,5,TRUE))*Wind!$B$9)/1000</f>
        <v>6177.6495791919697</v>
      </c>
      <c r="D8211" s="23" t="s">
        <v>9</v>
      </c>
    </row>
    <row r="8212" spans="1:4" x14ac:dyDescent="0.35">
      <c r="A8212" s="4">
        <f>Climate285!F8239*((113.5/10)^0.12)</f>
        <v>11.16662024724601</v>
      </c>
      <c r="B8212" s="24">
        <f>VLOOKUP(A8212,'Wind - Power Curve'!$A$3:$B$47,2)*Wind!$B$9</f>
        <v>6489.9000000000005</v>
      </c>
      <c r="C8212">
        <f>(0.5*(A8212^3)*Wind!$B$11*Wind!$B$7*(VLOOKUP(A8212+0.5,'Wind - Power Curve'!$A$3:$E$47,5,TRUE))*Wind!$B$9)/1000</f>
        <v>6269.6285784449401</v>
      </c>
      <c r="D8212" s="23" t="s">
        <v>9</v>
      </c>
    </row>
    <row r="8213" spans="1:4" x14ac:dyDescent="0.35">
      <c r="A8213" s="4">
        <f>Climate285!F8240*((113.5/10)^0.12)</f>
        <v>11.768919073958306</v>
      </c>
      <c r="B8213" s="24">
        <f>VLOOKUP(A8213,'Wind - Power Curve'!$A$3:$B$47,2)*Wind!$B$9</f>
        <v>6848.1</v>
      </c>
      <c r="C8213">
        <f>(0.5*(A8213^3)*Wind!$B$11*Wind!$B$7*(VLOOKUP(A8213+0.5,'Wind - Power Curve'!$A$3:$E$47,5,TRUE))*Wind!$B$9)/1000</f>
        <v>6650.2294136619303</v>
      </c>
      <c r="D8213" s="23" t="s">
        <v>9</v>
      </c>
    </row>
    <row r="8214" spans="1:4" x14ac:dyDescent="0.35">
      <c r="A8214" s="4">
        <f>Climate285!F8241*((113.5/10)^0.12)</f>
        <v>11.624367355547356</v>
      </c>
      <c r="B8214" s="24">
        <f>VLOOKUP(A8214,'Wind - Power Curve'!$A$3:$B$47,2)*Wind!$B$9</f>
        <v>6848.1</v>
      </c>
      <c r="C8214">
        <f>(0.5*(A8214^3)*Wind!$B$11*Wind!$B$7*(VLOOKUP(A8214+0.5,'Wind - Power Curve'!$A$3:$E$47,5,TRUE))*Wind!$B$9)/1000</f>
        <v>6408.1825696625092</v>
      </c>
      <c r="D8214" s="23" t="s">
        <v>9</v>
      </c>
    </row>
    <row r="8215" spans="1:4" x14ac:dyDescent="0.35">
      <c r="A8215" s="4">
        <f>Climate285!F8242*((113.5/10)^0.12)</f>
        <v>11.014037877812227</v>
      </c>
      <c r="B8215" s="24">
        <f>VLOOKUP(A8215,'Wind - Power Curve'!$A$3:$B$47,2)*Wind!$B$9</f>
        <v>6489.9000000000005</v>
      </c>
      <c r="C8215">
        <f>(0.5*(A8215^3)*Wind!$B$11*Wind!$B$7*(VLOOKUP(A8215+0.5,'Wind - Power Curve'!$A$3:$E$47,5,TRUE))*Wind!$B$9)/1000</f>
        <v>6016.1169429480669</v>
      </c>
      <c r="D8215" s="23" t="s">
        <v>9</v>
      </c>
    </row>
    <row r="8216" spans="1:4" x14ac:dyDescent="0.35">
      <c r="A8216" s="4">
        <f>Climate285!F8243*((113.5/10)^0.12)</f>
        <v>11.315187291168378</v>
      </c>
      <c r="B8216" s="24">
        <f>VLOOKUP(A8216,'Wind - Power Curve'!$A$3:$B$47,2)*Wind!$B$9</f>
        <v>6489.9000000000005</v>
      </c>
      <c r="C8216">
        <f>(0.5*(A8216^3)*Wind!$B$11*Wind!$B$7*(VLOOKUP(A8216+0.5,'Wind - Power Curve'!$A$3:$E$47,5,TRUE))*Wind!$B$9)/1000</f>
        <v>6523.2168076580529</v>
      </c>
      <c r="D8216" s="23" t="s">
        <v>9</v>
      </c>
    </row>
    <row r="8217" spans="1:4" x14ac:dyDescent="0.35">
      <c r="A8217" s="4">
        <f>Climate285!F8244*((113.5/10)^0.12)</f>
        <v>11.30314131463413</v>
      </c>
      <c r="B8217" s="24">
        <f>VLOOKUP(A8217,'Wind - Power Curve'!$A$3:$B$47,2)*Wind!$B$9</f>
        <v>6489.9000000000005</v>
      </c>
      <c r="C8217">
        <f>(0.5*(A8217^3)*Wind!$B$11*Wind!$B$7*(VLOOKUP(A8217+0.5,'Wind - Power Curve'!$A$3:$E$47,5,TRUE))*Wind!$B$9)/1000</f>
        <v>6502.4054262562895</v>
      </c>
      <c r="D8217" s="23" t="s">
        <v>9</v>
      </c>
    </row>
    <row r="8218" spans="1:4" x14ac:dyDescent="0.35">
      <c r="A8218" s="4">
        <f>Climate285!F8245*((113.5/10)^0.12)</f>
        <v>11.558783705527572</v>
      </c>
      <c r="B8218" s="24">
        <f>VLOOKUP(A8218,'Wind - Power Curve'!$A$3:$B$47,2)*Wind!$B$9</f>
        <v>6848.1</v>
      </c>
      <c r="C8218">
        <f>(0.5*(A8218^3)*Wind!$B$11*Wind!$B$7*(VLOOKUP(A8218+0.5,'Wind - Power Curve'!$A$3:$E$47,5,TRUE))*Wind!$B$9)/1000</f>
        <v>6300.3301647964217</v>
      </c>
      <c r="D8218" s="23" t="s">
        <v>9</v>
      </c>
    </row>
    <row r="8219" spans="1:4" x14ac:dyDescent="0.35">
      <c r="A8219" s="4">
        <f>Climate285!F8246*((113.5/10)^0.12)</f>
        <v>11.141189852340379</v>
      </c>
      <c r="B8219" s="24">
        <f>VLOOKUP(A8219,'Wind - Power Curve'!$A$3:$B$47,2)*Wind!$B$9</f>
        <v>6489.9000000000005</v>
      </c>
      <c r="C8219">
        <f>(0.5*(A8219^3)*Wind!$B$11*Wind!$B$7*(VLOOKUP(A8219+0.5,'Wind - Power Curve'!$A$3:$E$47,5,TRUE))*Wind!$B$9)/1000</f>
        <v>6226.8914826844448</v>
      </c>
      <c r="D8219" s="23" t="s">
        <v>9</v>
      </c>
    </row>
    <row r="8220" spans="1:4" x14ac:dyDescent="0.35">
      <c r="A8220" s="4">
        <f>Climate285!F8247*((113.5/10)^0.12)</f>
        <v>11.216142595220132</v>
      </c>
      <c r="B8220" s="24">
        <f>VLOOKUP(A8220,'Wind - Power Curve'!$A$3:$B$47,2)*Wind!$B$9</f>
        <v>6489.9000000000005</v>
      </c>
      <c r="C8220">
        <f>(0.5*(A8220^3)*Wind!$B$11*Wind!$B$7*(VLOOKUP(A8220+0.5,'Wind - Power Curve'!$A$3:$E$47,5,TRUE))*Wind!$B$9)/1000</f>
        <v>6353.4137490422618</v>
      </c>
      <c r="D8220" s="23" t="s">
        <v>9</v>
      </c>
    </row>
    <row r="8221" spans="1:4" x14ac:dyDescent="0.35">
      <c r="A8221" s="4">
        <f>Climate285!F8248*((113.5/10)^0.12)</f>
        <v>11.111744131923333</v>
      </c>
      <c r="B8221" s="24">
        <f>VLOOKUP(A8221,'Wind - Power Curve'!$A$3:$B$47,2)*Wind!$B$9</f>
        <v>6489.9000000000005</v>
      </c>
      <c r="C8221">
        <f>(0.5*(A8221^3)*Wind!$B$11*Wind!$B$7*(VLOOKUP(A8221+0.5,'Wind - Power Curve'!$A$3:$E$47,5,TRUE))*Wind!$B$9)/1000</f>
        <v>6177.6495791919697</v>
      </c>
      <c r="D8221" s="23" t="s">
        <v>9</v>
      </c>
    </row>
    <row r="8222" spans="1:4" x14ac:dyDescent="0.35">
      <c r="A8222" s="4">
        <f>Climate285!F8249*((113.5/10)^0.12)</f>
        <v>11.475800311624988</v>
      </c>
      <c r="B8222" s="24">
        <f>VLOOKUP(A8222,'Wind - Power Curve'!$A$3:$B$47,2)*Wind!$B$9</f>
        <v>6489.9000000000005</v>
      </c>
      <c r="C8222">
        <f>(0.5*(A8222^3)*Wind!$B$11*Wind!$B$7*(VLOOKUP(A8222+0.5,'Wind - Power Curve'!$A$3:$E$47,5,TRUE))*Wind!$B$9)/1000</f>
        <v>6804.9591134150032</v>
      </c>
      <c r="D8222" s="23" t="s">
        <v>9</v>
      </c>
    </row>
    <row r="8223" spans="1:4" x14ac:dyDescent="0.35">
      <c r="A8223" s="4">
        <f>Climate285!F8250*((113.5/10)^0.12)</f>
        <v>11.700658540264248</v>
      </c>
      <c r="B8223" s="24">
        <f>VLOOKUP(A8223,'Wind - Power Curve'!$A$3:$B$47,2)*Wind!$B$9</f>
        <v>6848.1</v>
      </c>
      <c r="C8223">
        <f>(0.5*(A8223^3)*Wind!$B$11*Wind!$B$7*(VLOOKUP(A8223+0.5,'Wind - Power Curve'!$A$3:$E$47,5,TRUE))*Wind!$B$9)/1000</f>
        <v>6535.1839198660246</v>
      </c>
      <c r="D8223" s="23" t="s">
        <v>9</v>
      </c>
    </row>
    <row r="8224" spans="1:4" x14ac:dyDescent="0.35">
      <c r="A8224" s="4">
        <f>Climate285!F8251*((113.5/10)^0.12)</f>
        <v>11.746165562726954</v>
      </c>
      <c r="B8224" s="24">
        <f>VLOOKUP(A8224,'Wind - Power Curve'!$A$3:$B$47,2)*Wind!$B$9</f>
        <v>6848.1</v>
      </c>
      <c r="C8224">
        <f>(0.5*(A8224^3)*Wind!$B$11*Wind!$B$7*(VLOOKUP(A8224+0.5,'Wind - Power Curve'!$A$3:$E$47,5,TRUE))*Wind!$B$9)/1000</f>
        <v>6611.7321542120844</v>
      </c>
      <c r="D8224" s="23" t="s">
        <v>9</v>
      </c>
    </row>
    <row r="8225" spans="1:4" x14ac:dyDescent="0.35">
      <c r="A8225" s="4">
        <f>Climate285!F8252*((113.5/10)^0.12)</f>
        <v>11.372740290165329</v>
      </c>
      <c r="B8225" s="24">
        <f>VLOOKUP(A8225,'Wind - Power Curve'!$A$3:$B$47,2)*Wind!$B$9</f>
        <v>6489.9000000000005</v>
      </c>
      <c r="C8225">
        <f>(0.5*(A8225^3)*Wind!$B$11*Wind!$B$7*(VLOOKUP(A8225+0.5,'Wind - Power Curve'!$A$3:$E$47,5,TRUE))*Wind!$B$9)/1000</f>
        <v>6623.2620362586576</v>
      </c>
      <c r="D8225" s="23" t="s">
        <v>9</v>
      </c>
    </row>
    <row r="8226" spans="1:4" x14ac:dyDescent="0.35">
      <c r="A8226" s="4">
        <f>Climate285!F8253*((113.5/10)^0.12)</f>
        <v>11.62972112289591</v>
      </c>
      <c r="B8226" s="24">
        <f>VLOOKUP(A8226,'Wind - Power Curve'!$A$3:$B$47,2)*Wind!$B$9</f>
        <v>6848.1</v>
      </c>
      <c r="C8226">
        <f>(0.5*(A8226^3)*Wind!$B$11*Wind!$B$7*(VLOOKUP(A8226+0.5,'Wind - Power Curve'!$A$3:$E$47,5,TRUE))*Wind!$B$9)/1000</f>
        <v>6417.0407864530953</v>
      </c>
      <c r="D8226" s="23" t="s">
        <v>9</v>
      </c>
    </row>
    <row r="8227" spans="1:4" x14ac:dyDescent="0.35">
      <c r="A8227" s="4">
        <f>Climate285!F8254*((113.5/10)^0.12)</f>
        <v>11.656489959638678</v>
      </c>
      <c r="B8227" s="24">
        <f>VLOOKUP(A8227,'Wind - Power Curve'!$A$3:$B$47,2)*Wind!$B$9</f>
        <v>6848.1</v>
      </c>
      <c r="C8227">
        <f>(0.5*(A8227^3)*Wind!$B$11*Wind!$B$7*(VLOOKUP(A8227+0.5,'Wind - Power Curve'!$A$3:$E$47,5,TRUE))*Wind!$B$9)/1000</f>
        <v>6461.4543388462589</v>
      </c>
      <c r="D8227" s="23" t="s">
        <v>9</v>
      </c>
    </row>
    <row r="8228" spans="1:4" x14ac:dyDescent="0.35">
      <c r="A8228" s="4">
        <f>Climate285!F8255*((113.5/10)^0.12)</f>
        <v>11.710027633124216</v>
      </c>
      <c r="B8228" s="24">
        <f>VLOOKUP(A8228,'Wind - Power Curve'!$A$3:$B$47,2)*Wind!$B$9</f>
        <v>6848.1</v>
      </c>
      <c r="C8228">
        <f>(0.5*(A8228^3)*Wind!$B$11*Wind!$B$7*(VLOOKUP(A8228+0.5,'Wind - Power Curve'!$A$3:$E$47,5,TRUE))*Wind!$B$9)/1000</f>
        <v>6550.8952883412639</v>
      </c>
      <c r="D8228" s="23" t="s">
        <v>9</v>
      </c>
    </row>
    <row r="8229" spans="1:4" x14ac:dyDescent="0.35">
      <c r="A8229" s="4">
        <f>Climate285!F8256*((113.5/10)^0.12)</f>
        <v>12.025899906688888</v>
      </c>
      <c r="B8229" s="24">
        <f>VLOOKUP(A8229,'Wind - Power Curve'!$A$3:$B$47,2)*Wind!$B$9</f>
        <v>7049.7</v>
      </c>
      <c r="C8229">
        <f>(0.5*(A8229^3)*Wind!$B$11*Wind!$B$7*(VLOOKUP(A8229+0.5,'Wind - Power Curve'!$A$3:$E$47,5,TRUE))*Wind!$B$9)/1000</f>
        <v>6362.5473422927143</v>
      </c>
      <c r="D8229" s="23" t="s">
        <v>9</v>
      </c>
    </row>
    <row r="8230" spans="1:4" x14ac:dyDescent="0.35">
      <c r="A8230" s="4">
        <f>Climate285!F8257*((113.5/10)^0.12)</f>
        <v>11.585552542270342</v>
      </c>
      <c r="B8230" s="24">
        <f>VLOOKUP(A8230,'Wind - Power Curve'!$A$3:$B$47,2)*Wind!$B$9</f>
        <v>6848.1</v>
      </c>
      <c r="C8230">
        <f>(0.5*(A8230^3)*Wind!$B$11*Wind!$B$7*(VLOOKUP(A8230+0.5,'Wind - Power Curve'!$A$3:$E$47,5,TRUE))*Wind!$B$9)/1000</f>
        <v>6344.2041732332873</v>
      </c>
      <c r="D8230" s="23" t="s">
        <v>9</v>
      </c>
    </row>
    <row r="8231" spans="1:4" x14ac:dyDescent="0.35">
      <c r="A8231" s="4">
        <f>Climate285!F8258*((113.5/10)^0.12)</f>
        <v>11.115759457434748</v>
      </c>
      <c r="B8231" s="24">
        <f>VLOOKUP(A8231,'Wind - Power Curve'!$A$3:$B$47,2)*Wind!$B$9</f>
        <v>6489.9000000000005</v>
      </c>
      <c r="C8231">
        <f>(0.5*(A8231^3)*Wind!$B$11*Wind!$B$7*(VLOOKUP(A8231+0.5,'Wind - Power Curve'!$A$3:$E$47,5,TRUE))*Wind!$B$9)/1000</f>
        <v>6184.3490419431191</v>
      </c>
      <c r="D8231" s="23" t="s">
        <v>9</v>
      </c>
    </row>
    <row r="8232" spans="1:4" x14ac:dyDescent="0.35">
      <c r="A8232" s="4">
        <f>Climate285!F8259*((113.5/10)^0.12)</f>
        <v>10.517475956233865</v>
      </c>
      <c r="B8232" s="24">
        <f>VLOOKUP(A8232,'Wind - Power Curve'!$A$3:$B$47,2)*Wind!$B$9</f>
        <v>5968.8</v>
      </c>
      <c r="C8232">
        <f>(0.5*(A8232^3)*Wind!$B$11*Wind!$B$7*(VLOOKUP(A8232+0.5,'Wind - Power Curve'!$A$3:$E$47,5,TRUE))*Wind!$B$9)/1000</f>
        <v>5672.7616071681168</v>
      </c>
      <c r="D8232" s="23" t="s">
        <v>9</v>
      </c>
    </row>
    <row r="8233" spans="1:4" x14ac:dyDescent="0.35">
      <c r="A8233" s="4">
        <f>Climate285!F8260*((113.5/10)^0.12)</f>
        <v>11.012699435975088</v>
      </c>
      <c r="B8233" s="24">
        <f>VLOOKUP(A8233,'Wind - Power Curve'!$A$3:$B$47,2)*Wind!$B$9</f>
        <v>6489.9000000000005</v>
      </c>
      <c r="C8233">
        <f>(0.5*(A8233^3)*Wind!$B$11*Wind!$B$7*(VLOOKUP(A8233+0.5,'Wind - Power Curve'!$A$3:$E$47,5,TRUE))*Wind!$B$9)/1000</f>
        <v>6013.923947729214</v>
      </c>
      <c r="D8233" s="23" t="s">
        <v>9</v>
      </c>
    </row>
    <row r="8234" spans="1:4" x14ac:dyDescent="0.35">
      <c r="A8234" s="4">
        <f>Climate285!F8261*((113.5/10)^0.12)</f>
        <v>10.837363555309953</v>
      </c>
      <c r="B8234" s="24">
        <f>VLOOKUP(A8234,'Wind - Power Curve'!$A$3:$B$47,2)*Wind!$B$9</f>
        <v>5968.8</v>
      </c>
      <c r="C8234">
        <f>(0.5*(A8234^3)*Wind!$B$11*Wind!$B$7*(VLOOKUP(A8234+0.5,'Wind - Power Curve'!$A$3:$E$47,5,TRUE))*Wind!$B$9)/1000</f>
        <v>6206.273031412521</v>
      </c>
      <c r="D8234" s="23" t="s">
        <v>9</v>
      </c>
    </row>
    <row r="8235" spans="1:4" x14ac:dyDescent="0.35">
      <c r="A8235" s="4">
        <f>Climate285!F8262*((113.5/10)^0.12)</f>
        <v>10.370247354148638</v>
      </c>
      <c r="B8235" s="24">
        <f>VLOOKUP(A8235,'Wind - Power Curve'!$A$3:$B$47,2)*Wind!$B$9</f>
        <v>5330.7</v>
      </c>
      <c r="C8235">
        <f>(0.5*(A8235^3)*Wind!$B$11*Wind!$B$7*(VLOOKUP(A8235+0.5,'Wind - Power Curve'!$A$3:$E$47,5,TRUE))*Wind!$B$9)/1000</f>
        <v>5750.2466821519902</v>
      </c>
      <c r="D8235" s="23" t="s">
        <v>9</v>
      </c>
    </row>
    <row r="8236" spans="1:4" x14ac:dyDescent="0.35">
      <c r="A8236" s="4">
        <f>Climate285!F8263*((113.5/10)^0.12)</f>
        <v>10.169481078577871</v>
      </c>
      <c r="B8236" s="24">
        <f>VLOOKUP(A8236,'Wind - Power Curve'!$A$3:$B$47,2)*Wind!$B$9</f>
        <v>5330.7</v>
      </c>
      <c r="C8236">
        <f>(0.5*(A8236^3)*Wind!$B$11*Wind!$B$7*(VLOOKUP(A8236+0.5,'Wind - Power Curve'!$A$3:$E$47,5,TRUE))*Wind!$B$9)/1000</f>
        <v>5422.6991128452719</v>
      </c>
      <c r="D8236" s="23" t="s">
        <v>9</v>
      </c>
    </row>
    <row r="8237" spans="1:4" x14ac:dyDescent="0.35">
      <c r="A8237" s="4">
        <f>Climate285!F8264*((113.5/10)^0.12)</f>
        <v>9.7559025509020927</v>
      </c>
      <c r="B8237" s="24">
        <f>VLOOKUP(A8237,'Wind - Power Curve'!$A$3:$B$47,2)*Wind!$B$9</f>
        <v>4640.4000000000005</v>
      </c>
      <c r="C8237">
        <f>(0.5*(A8237^3)*Wind!$B$11*Wind!$B$7*(VLOOKUP(A8237+0.5,'Wind - Power Curve'!$A$3:$E$47,5,TRUE))*Wind!$B$9)/1000</f>
        <v>4949.7880509251372</v>
      </c>
      <c r="D8237" s="23" t="s">
        <v>9</v>
      </c>
    </row>
    <row r="8238" spans="1:4" x14ac:dyDescent="0.35">
      <c r="A8238" s="4">
        <f>Climate285!F8265*((113.5/10)^0.12)</f>
        <v>9.9058080366615986</v>
      </c>
      <c r="B8238" s="24">
        <f>VLOOKUP(A8238,'Wind - Power Curve'!$A$3:$B$47,2)*Wind!$B$9</f>
        <v>4640.4000000000005</v>
      </c>
      <c r="C8238">
        <f>(0.5*(A8238^3)*Wind!$B$11*Wind!$B$7*(VLOOKUP(A8238+0.5,'Wind - Power Curve'!$A$3:$E$47,5,TRUE))*Wind!$B$9)/1000</f>
        <v>5181.4816547896808</v>
      </c>
      <c r="D8238" s="23" t="s">
        <v>9</v>
      </c>
    </row>
    <row r="8239" spans="1:4" x14ac:dyDescent="0.35">
      <c r="A8239" s="4">
        <f>Climate285!F8266*((113.5/10)^0.12)</f>
        <v>9.7907020386676926</v>
      </c>
      <c r="B8239" s="24">
        <f>VLOOKUP(A8239,'Wind - Power Curve'!$A$3:$B$47,2)*Wind!$B$9</f>
        <v>4640.4000000000005</v>
      </c>
      <c r="C8239">
        <f>(0.5*(A8239^3)*Wind!$B$11*Wind!$B$7*(VLOOKUP(A8239+0.5,'Wind - Power Curve'!$A$3:$E$47,5,TRUE))*Wind!$B$9)/1000</f>
        <v>5002.9451743191839</v>
      </c>
      <c r="D8239" s="23" t="s">
        <v>9</v>
      </c>
    </row>
    <row r="8240" spans="1:4" x14ac:dyDescent="0.35">
      <c r="A8240" s="4">
        <f>Climate285!F8267*((113.5/10)^0.12)</f>
        <v>9.4560915793830826</v>
      </c>
      <c r="B8240" s="24">
        <f>VLOOKUP(A8240,'Wind - Power Curve'!$A$3:$B$47,2)*Wind!$B$9</f>
        <v>3954.6</v>
      </c>
      <c r="C8240">
        <f>(0.5*(A8240^3)*Wind!$B$11*Wind!$B$7*(VLOOKUP(A8240+0.5,'Wind - Power Curve'!$A$3:$E$47,5,TRUE))*Wind!$B$9)/1000</f>
        <v>4576.3539935828258</v>
      </c>
      <c r="D8240" s="23" t="s">
        <v>9</v>
      </c>
    </row>
    <row r="8241" spans="1:4" x14ac:dyDescent="0.35">
      <c r="A8241" s="4">
        <f>Climate285!F8268*((113.5/10)^0.12)</f>
        <v>9.7599178764135086</v>
      </c>
      <c r="B8241" s="24">
        <f>VLOOKUP(A8241,'Wind - Power Curve'!$A$3:$B$47,2)*Wind!$B$9</f>
        <v>4640.4000000000005</v>
      </c>
      <c r="C8241">
        <f>(0.5*(A8241^3)*Wind!$B$11*Wind!$B$7*(VLOOKUP(A8241+0.5,'Wind - Power Curve'!$A$3:$E$47,5,TRUE))*Wind!$B$9)/1000</f>
        <v>4955.9022545246999</v>
      </c>
      <c r="D8241" s="23" t="s">
        <v>9</v>
      </c>
    </row>
    <row r="8242" spans="1:4" x14ac:dyDescent="0.35">
      <c r="A8242" s="4">
        <f>Climate285!F8269*((113.5/10)^0.12)</f>
        <v>10.347493842917284</v>
      </c>
      <c r="B8242" s="24">
        <f>VLOOKUP(A8242,'Wind - Power Curve'!$A$3:$B$47,2)*Wind!$B$9</f>
        <v>5330.7</v>
      </c>
      <c r="C8242">
        <f>(0.5*(A8242^3)*Wind!$B$11*Wind!$B$7*(VLOOKUP(A8242+0.5,'Wind - Power Curve'!$A$3:$E$47,5,TRUE))*Wind!$B$9)/1000</f>
        <v>5712.4795680994757</v>
      </c>
      <c r="D8242" s="23" t="s">
        <v>9</v>
      </c>
    </row>
    <row r="8243" spans="1:4" x14ac:dyDescent="0.35">
      <c r="A8243" s="4">
        <f>Climate285!F8270*((113.5/10)^0.12)</f>
        <v>10.560306095022296</v>
      </c>
      <c r="B8243" s="24">
        <f>VLOOKUP(A8243,'Wind - Power Curve'!$A$3:$B$47,2)*Wind!$B$9</f>
        <v>5968.8</v>
      </c>
      <c r="C8243">
        <f>(0.5*(A8243^3)*Wind!$B$11*Wind!$B$7*(VLOOKUP(A8243+0.5,'Wind - Power Curve'!$A$3:$E$47,5,TRUE))*Wind!$B$9)/1000</f>
        <v>5742.3474851749597</v>
      </c>
      <c r="D8243" s="23" t="s">
        <v>9</v>
      </c>
    </row>
    <row r="8244" spans="1:4" x14ac:dyDescent="0.35">
      <c r="A8244" s="4">
        <f>Climate285!F8271*((113.5/10)^0.12)</f>
        <v>11.022068528835057</v>
      </c>
      <c r="B8244" s="24">
        <f>VLOOKUP(A8244,'Wind - Power Curve'!$A$3:$B$47,2)*Wind!$B$9</f>
        <v>6489.9000000000005</v>
      </c>
      <c r="C8244">
        <f>(0.5*(A8244^3)*Wind!$B$11*Wind!$B$7*(VLOOKUP(A8244+0.5,'Wind - Power Curve'!$A$3:$E$47,5,TRUE))*Wind!$B$9)/1000</f>
        <v>6029.2861107188301</v>
      </c>
      <c r="D8244" s="23" t="s">
        <v>9</v>
      </c>
    </row>
    <row r="8245" spans="1:4" x14ac:dyDescent="0.35">
      <c r="A8245" s="4">
        <f>Climate285!F8272*((113.5/10)^0.12)</f>
        <v>11.196065967663056</v>
      </c>
      <c r="B8245" s="24">
        <f>VLOOKUP(A8245,'Wind - Power Curve'!$A$3:$B$47,2)*Wind!$B$9</f>
        <v>6489.9000000000005</v>
      </c>
      <c r="C8245">
        <f>(0.5*(A8245^3)*Wind!$B$11*Wind!$B$7*(VLOOKUP(A8245+0.5,'Wind - Power Curve'!$A$3:$E$47,5,TRUE))*Wind!$B$9)/1000</f>
        <v>6319.3574049611952</v>
      </c>
      <c r="D8245" s="23" t="s">
        <v>9</v>
      </c>
    </row>
    <row r="8246" spans="1:4" x14ac:dyDescent="0.35">
      <c r="A8246" s="4">
        <f>Climate285!F8273*((113.5/10)^0.12)</f>
        <v>11.482492520810682</v>
      </c>
      <c r="B8246" s="24">
        <f>VLOOKUP(A8246,'Wind - Power Curve'!$A$3:$B$47,2)*Wind!$B$9</f>
        <v>6489.9000000000005</v>
      </c>
      <c r="C8246">
        <f>(0.5*(A8246^3)*Wind!$B$11*Wind!$B$7*(VLOOKUP(A8246+0.5,'Wind - Power Curve'!$A$3:$E$47,5,TRUE))*Wind!$B$9)/1000</f>
        <v>6816.8711642438757</v>
      </c>
      <c r="D8246" s="23" t="s">
        <v>9</v>
      </c>
    </row>
    <row r="8247" spans="1:4" x14ac:dyDescent="0.35">
      <c r="A8247" s="4">
        <f>Climate285!F8274*((113.5/10)^0.12)</f>
        <v>11.376755615676744</v>
      </c>
      <c r="B8247" s="24">
        <f>VLOOKUP(A8247,'Wind - Power Curve'!$A$3:$B$47,2)*Wind!$B$9</f>
        <v>6489.9000000000005</v>
      </c>
      <c r="C8247">
        <f>(0.5*(A8247^3)*Wind!$B$11*Wind!$B$7*(VLOOKUP(A8247+0.5,'Wind - Power Curve'!$A$3:$E$47,5,TRUE))*Wind!$B$9)/1000</f>
        <v>6630.2798551156966</v>
      </c>
      <c r="D8247" s="23" t="s">
        <v>9</v>
      </c>
    </row>
    <row r="8248" spans="1:4" x14ac:dyDescent="0.35">
      <c r="A8248" s="4">
        <f>Climate285!F8275*((113.5/10)^0.12)</f>
        <v>11.141189852340379</v>
      </c>
      <c r="B8248" s="24">
        <f>VLOOKUP(A8248,'Wind - Power Curve'!$A$3:$B$47,2)*Wind!$B$9</f>
        <v>6489.9000000000005</v>
      </c>
      <c r="C8248">
        <f>(0.5*(A8248^3)*Wind!$B$11*Wind!$B$7*(VLOOKUP(A8248+0.5,'Wind - Power Curve'!$A$3:$E$47,5,TRUE))*Wind!$B$9)/1000</f>
        <v>6226.8914826844448</v>
      </c>
      <c r="D8248" s="23" t="s">
        <v>9</v>
      </c>
    </row>
    <row r="8249" spans="1:4" x14ac:dyDescent="0.35">
      <c r="A8249" s="4">
        <f>Climate285!F8276*((113.5/10)^0.12)</f>
        <v>11.585552542270342</v>
      </c>
      <c r="B8249" s="24">
        <f>VLOOKUP(A8249,'Wind - Power Curve'!$A$3:$B$47,2)*Wind!$B$9</f>
        <v>6848.1</v>
      </c>
      <c r="C8249">
        <f>(0.5*(A8249^3)*Wind!$B$11*Wind!$B$7*(VLOOKUP(A8249+0.5,'Wind - Power Curve'!$A$3:$E$47,5,TRUE))*Wind!$B$9)/1000</f>
        <v>6344.2041732332873</v>
      </c>
      <c r="D8249" s="23" t="s">
        <v>9</v>
      </c>
    </row>
    <row r="8250" spans="1:4" x14ac:dyDescent="0.35">
      <c r="A8250" s="4">
        <f>Climate285!F8277*((113.5/10)^0.12)</f>
        <v>11.50123070653062</v>
      </c>
      <c r="B8250" s="24">
        <f>VLOOKUP(A8250,'Wind - Power Curve'!$A$3:$B$47,2)*Wind!$B$9</f>
        <v>6848.1</v>
      </c>
      <c r="C8250">
        <f>(0.5*(A8250^3)*Wind!$B$11*Wind!$B$7*(VLOOKUP(A8250+0.5,'Wind - Power Curve'!$A$3:$E$47,5,TRUE))*Wind!$B$9)/1000</f>
        <v>6206.6869810552953</v>
      </c>
      <c r="D8250" s="23" t="s">
        <v>9</v>
      </c>
    </row>
    <row r="8251" spans="1:4" x14ac:dyDescent="0.35">
      <c r="A8251" s="4">
        <f>Climate285!F8278*((113.5/10)^0.12)</f>
        <v>11.627044239221632</v>
      </c>
      <c r="B8251" s="24">
        <f>VLOOKUP(A8251,'Wind - Power Curve'!$A$3:$B$47,2)*Wind!$B$9</f>
        <v>6848.1</v>
      </c>
      <c r="C8251">
        <f>(0.5*(A8251^3)*Wind!$B$11*Wind!$B$7*(VLOOKUP(A8251+0.5,'Wind - Power Curve'!$A$3:$E$47,5,TRUE))*Wind!$B$9)/1000</f>
        <v>6412.6106583482779</v>
      </c>
      <c r="D8251" s="23" t="s">
        <v>9</v>
      </c>
    </row>
    <row r="8252" spans="1:4" x14ac:dyDescent="0.35">
      <c r="A8252" s="4">
        <f>Climate285!F8279*((113.5/10)^0.12)</f>
        <v>12.142344346519932</v>
      </c>
      <c r="B8252" s="24">
        <f>VLOOKUP(A8252,'Wind - Power Curve'!$A$3:$B$47,2)*Wind!$B$9</f>
        <v>7049.7</v>
      </c>
      <c r="C8252">
        <f>(0.5*(A8252^3)*Wind!$B$11*Wind!$B$7*(VLOOKUP(A8252+0.5,'Wind - Power Curve'!$A$3:$E$47,5,TRUE))*Wind!$B$9)/1000</f>
        <v>6549.1646222814597</v>
      </c>
      <c r="D8252" s="23" t="s">
        <v>9</v>
      </c>
    </row>
    <row r="8253" spans="1:4" x14ac:dyDescent="0.35">
      <c r="A8253" s="4">
        <f>Climate285!F8280*((113.5/10)^0.12)</f>
        <v>12.806211497740598</v>
      </c>
      <c r="B8253" s="24">
        <f>VLOOKUP(A8253,'Wind - Power Curve'!$A$3:$B$47,2)*Wind!$B$9</f>
        <v>7145.1</v>
      </c>
      <c r="C8253">
        <f>(0.5*(A8253^3)*Wind!$B$11*Wind!$B$7*(VLOOKUP(A8253+0.5,'Wind - Power Curve'!$A$3:$E$47,5,TRUE))*Wind!$B$9)/1000</f>
        <v>6865.5819270379388</v>
      </c>
      <c r="D8253" s="23" t="s">
        <v>9</v>
      </c>
    </row>
    <row r="8254" spans="1:4" x14ac:dyDescent="0.35">
      <c r="A8254" s="4">
        <f>Climate285!F8281*((113.5/10)^0.12)</f>
        <v>12.988239587591428</v>
      </c>
      <c r="B8254" s="24">
        <f>VLOOKUP(A8254,'Wind - Power Curve'!$A$3:$B$47,2)*Wind!$B$9</f>
        <v>7145.1</v>
      </c>
      <c r="C8254">
        <f>(0.5*(A8254^3)*Wind!$B$11*Wind!$B$7*(VLOOKUP(A8254+0.5,'Wind - Power Curve'!$A$3:$E$47,5,TRUE))*Wind!$B$9)/1000</f>
        <v>7162.5261010394252</v>
      </c>
      <c r="D8254" s="23" t="s">
        <v>9</v>
      </c>
    </row>
    <row r="8255" spans="1:4" x14ac:dyDescent="0.35">
      <c r="A8255" s="4">
        <f>Climate285!F8282*((113.5/10)^0.12)</f>
        <v>12.98556270391715</v>
      </c>
      <c r="B8255" s="24">
        <f>VLOOKUP(A8255,'Wind - Power Curve'!$A$3:$B$47,2)*Wind!$B$9</f>
        <v>7145.1</v>
      </c>
      <c r="C8255">
        <f>(0.5*(A8255^3)*Wind!$B$11*Wind!$B$7*(VLOOKUP(A8255+0.5,'Wind - Power Curve'!$A$3:$E$47,5,TRUE))*Wind!$B$9)/1000</f>
        <v>7158.0984114258481</v>
      </c>
      <c r="D8255" s="23" t="s">
        <v>9</v>
      </c>
    </row>
    <row r="8256" spans="1:4" x14ac:dyDescent="0.35">
      <c r="A8256" s="4">
        <f>Climate285!F8283*((113.5/10)^0.12)</f>
        <v>13.032408168216996</v>
      </c>
      <c r="B8256" s="24">
        <f>VLOOKUP(A8256,'Wind - Power Curve'!$A$3:$B$47,2)*Wind!$B$9</f>
        <v>7182</v>
      </c>
      <c r="C8256">
        <f>(0.5*(A8256^3)*Wind!$B$11*Wind!$B$7*(VLOOKUP(A8256+0.5,'Wind - Power Curve'!$A$3:$E$47,5,TRUE))*Wind!$B$9)/1000</f>
        <v>6472.6089295856154</v>
      </c>
      <c r="D8256" s="23" t="s">
        <v>9</v>
      </c>
    </row>
    <row r="8257" spans="1:4" x14ac:dyDescent="0.35">
      <c r="A8257" s="4">
        <f>Climate285!F8284*((113.5/10)^0.12)</f>
        <v>13.155544817233734</v>
      </c>
      <c r="B8257" s="24">
        <f>VLOOKUP(A8257,'Wind - Power Curve'!$A$3:$B$47,2)*Wind!$B$9</f>
        <v>7182</v>
      </c>
      <c r="C8257">
        <f>(0.5*(A8257^3)*Wind!$B$11*Wind!$B$7*(VLOOKUP(A8257+0.5,'Wind - Power Curve'!$A$3:$E$47,5,TRUE))*Wind!$B$9)/1000</f>
        <v>6657.8171452859333</v>
      </c>
      <c r="D8257" s="23" t="s">
        <v>9</v>
      </c>
    </row>
    <row r="8258" spans="1:4" x14ac:dyDescent="0.35">
      <c r="A8258" s="4">
        <f>Climate285!F8285*((113.5/10)^0.12)</f>
        <v>12.911948402874536</v>
      </c>
      <c r="B8258" s="24">
        <f>VLOOKUP(A8258,'Wind - Power Curve'!$A$3:$B$47,2)*Wind!$B$9</f>
        <v>7145.1</v>
      </c>
      <c r="C8258">
        <f>(0.5*(A8258^3)*Wind!$B$11*Wind!$B$7*(VLOOKUP(A8258+0.5,'Wind - Power Curve'!$A$3:$E$47,5,TRUE))*Wind!$B$9)/1000</f>
        <v>7037.0508552737874</v>
      </c>
      <c r="D8258" s="23" t="s">
        <v>9</v>
      </c>
    </row>
    <row r="8259" spans="1:4" x14ac:dyDescent="0.35">
      <c r="A8259" s="4">
        <f>Climate285!F8286*((113.5/10)^0.12)</f>
        <v>12.752673824255062</v>
      </c>
      <c r="B8259" s="24">
        <f>VLOOKUP(A8259,'Wind - Power Curve'!$A$3:$B$47,2)*Wind!$B$9</f>
        <v>7145.1</v>
      </c>
      <c r="C8259">
        <f>(0.5*(A8259^3)*Wind!$B$11*Wind!$B$7*(VLOOKUP(A8259+0.5,'Wind - Power Curve'!$A$3:$E$47,5,TRUE))*Wind!$B$9)/1000</f>
        <v>6779.8346068994842</v>
      </c>
      <c r="D8259" s="23" t="s">
        <v>9</v>
      </c>
    </row>
    <row r="8260" spans="1:4" x14ac:dyDescent="0.35">
      <c r="A8260" s="4">
        <f>Climate285!F8287*((113.5/10)^0.12)</f>
        <v>12.604106780332694</v>
      </c>
      <c r="B8260" s="24">
        <f>VLOOKUP(A8260,'Wind - Power Curve'!$A$3:$B$47,2)*Wind!$B$9</f>
        <v>7145.1</v>
      </c>
      <c r="C8260">
        <f>(0.5*(A8260^3)*Wind!$B$11*Wind!$B$7*(VLOOKUP(A8260+0.5,'Wind - Power Curve'!$A$3:$E$47,5,TRUE))*Wind!$B$9)/1000</f>
        <v>6545.6316979559506</v>
      </c>
      <c r="D8260" s="23" t="s">
        <v>9</v>
      </c>
    </row>
    <row r="8261" spans="1:4" x14ac:dyDescent="0.35">
      <c r="A8261" s="4">
        <f>Climate285!F8288*((113.5/10)^0.12)</f>
        <v>12.355156598624944</v>
      </c>
      <c r="B8261" s="24">
        <f>VLOOKUP(A8261,'Wind - Power Curve'!$A$3:$B$47,2)*Wind!$B$9</f>
        <v>7049.7</v>
      </c>
      <c r="C8261">
        <f>(0.5*(A8261^3)*Wind!$B$11*Wind!$B$7*(VLOOKUP(A8261+0.5,'Wind - Power Curve'!$A$3:$E$47,5,TRUE))*Wind!$B$9)/1000</f>
        <v>6899.5860496435807</v>
      </c>
      <c r="D8261" s="23" t="s">
        <v>9</v>
      </c>
    </row>
    <row r="8262" spans="1:4" x14ac:dyDescent="0.35">
      <c r="A8262" s="4">
        <f>Climate285!F8289*((113.5/10)^0.12)</f>
        <v>12.112898626102888</v>
      </c>
      <c r="B8262" s="24">
        <f>VLOOKUP(A8262,'Wind - Power Curve'!$A$3:$B$47,2)*Wind!$B$9</f>
        <v>7049.7</v>
      </c>
      <c r="C8262">
        <f>(0.5*(A8262^3)*Wind!$B$11*Wind!$B$7*(VLOOKUP(A8262+0.5,'Wind - Power Curve'!$A$3:$E$47,5,TRUE))*Wind!$B$9)/1000</f>
        <v>6501.6340337083629</v>
      </c>
      <c r="D8262" s="23" t="s">
        <v>9</v>
      </c>
    </row>
    <row r="8263" spans="1:4" x14ac:dyDescent="0.35">
      <c r="A8263" s="4">
        <f>Climate285!F8290*((113.5/10)^0.12)</f>
        <v>12.268157879210946</v>
      </c>
      <c r="B8263" s="24">
        <f>VLOOKUP(A8263,'Wind - Power Curve'!$A$3:$B$47,2)*Wind!$B$9</f>
        <v>7049.7</v>
      </c>
      <c r="C8263">
        <f>(0.5*(A8263^3)*Wind!$B$11*Wind!$B$7*(VLOOKUP(A8263+0.5,'Wind - Power Curve'!$A$3:$E$47,5,TRUE))*Wind!$B$9)/1000</f>
        <v>6754.8598272529807</v>
      </c>
      <c r="D8263" s="23" t="s">
        <v>9</v>
      </c>
    </row>
    <row r="8264" spans="1:4" x14ac:dyDescent="0.35">
      <c r="A8264" s="4">
        <f>Climate285!F8291*((113.5/10)^0.12)</f>
        <v>12.490339224175928</v>
      </c>
      <c r="B8264" s="24">
        <f>VLOOKUP(A8264,'Wind - Power Curve'!$A$3:$B$47,2)*Wind!$B$9</f>
        <v>7049.7</v>
      </c>
      <c r="C8264">
        <f>(0.5*(A8264^3)*Wind!$B$11*Wind!$B$7*(VLOOKUP(A8264+0.5,'Wind - Power Curve'!$A$3:$E$47,5,TRUE))*Wind!$B$9)/1000</f>
        <v>7128.5462701025654</v>
      </c>
      <c r="D8264" s="23" t="s">
        <v>9</v>
      </c>
    </row>
    <row r="8265" spans="1:4" x14ac:dyDescent="0.35">
      <c r="A8265" s="4">
        <f>Climate285!F8292*((113.5/10)^0.12)</f>
        <v>12.701813034443802</v>
      </c>
      <c r="B8265" s="24">
        <f>VLOOKUP(A8265,'Wind - Power Curve'!$A$3:$B$47,2)*Wind!$B$9</f>
        <v>7145.1</v>
      </c>
      <c r="C8265">
        <f>(0.5*(A8265^3)*Wind!$B$11*Wind!$B$7*(VLOOKUP(A8265+0.5,'Wind - Power Curve'!$A$3:$E$47,5,TRUE))*Wind!$B$9)/1000</f>
        <v>6699.0387710605637</v>
      </c>
      <c r="D8265" s="23" t="s">
        <v>9</v>
      </c>
    </row>
    <row r="8266" spans="1:4" x14ac:dyDescent="0.35">
      <c r="A8266" s="4">
        <f>Climate285!F8293*((113.5/10)^0.12)</f>
        <v>12.630875617075462</v>
      </c>
      <c r="B8266" s="24">
        <f>VLOOKUP(A8266,'Wind - Power Curve'!$A$3:$B$47,2)*Wind!$B$9</f>
        <v>7145.1</v>
      </c>
      <c r="C8266">
        <f>(0.5*(A8266^3)*Wind!$B$11*Wind!$B$7*(VLOOKUP(A8266+0.5,'Wind - Power Curve'!$A$3:$E$47,5,TRUE))*Wind!$B$9)/1000</f>
        <v>6587.4255385042889</v>
      </c>
      <c r="D8266" s="23" t="s">
        <v>9</v>
      </c>
    </row>
    <row r="8267" spans="1:4" x14ac:dyDescent="0.35">
      <c r="A8267" s="4">
        <f>Climate285!F8294*((113.5/10)^0.12)</f>
        <v>12.652290686469678</v>
      </c>
      <c r="B8267" s="24">
        <f>VLOOKUP(A8267,'Wind - Power Curve'!$A$3:$B$47,2)*Wind!$B$9</f>
        <v>7145.1</v>
      </c>
      <c r="C8267">
        <f>(0.5*(A8267^3)*Wind!$B$11*Wind!$B$7*(VLOOKUP(A8267+0.5,'Wind - Power Curve'!$A$3:$E$47,5,TRUE))*Wind!$B$9)/1000</f>
        <v>6620.9884107453654</v>
      </c>
      <c r="D8267" s="23" t="s">
        <v>9</v>
      </c>
    </row>
    <row r="8268" spans="1:4" x14ac:dyDescent="0.35">
      <c r="A8268" s="4">
        <f>Climate285!F8295*((113.5/10)^0.12)</f>
        <v>12.60812210584411</v>
      </c>
      <c r="B8268" s="24">
        <f>VLOOKUP(A8268,'Wind - Power Curve'!$A$3:$B$47,2)*Wind!$B$9</f>
        <v>7145.1</v>
      </c>
      <c r="C8268">
        <f>(0.5*(A8268^3)*Wind!$B$11*Wind!$B$7*(VLOOKUP(A8268+0.5,'Wind - Power Curve'!$A$3:$E$47,5,TRUE))*Wind!$B$9)/1000</f>
        <v>6551.889471622314</v>
      </c>
      <c r="D8268" s="23" t="s">
        <v>9</v>
      </c>
    </row>
    <row r="8269" spans="1:4" x14ac:dyDescent="0.35">
      <c r="A8269" s="4">
        <f>Climate285!F8296*((113.5/10)^0.12)</f>
        <v>12.2387121587939</v>
      </c>
      <c r="B8269" s="24">
        <f>VLOOKUP(A8269,'Wind - Power Curve'!$A$3:$B$47,2)*Wind!$B$9</f>
        <v>7049.7</v>
      </c>
      <c r="C8269">
        <f>(0.5*(A8269^3)*Wind!$B$11*Wind!$B$7*(VLOOKUP(A8269+0.5,'Wind - Power Curve'!$A$3:$E$47,5,TRUE))*Wind!$B$9)/1000</f>
        <v>6706.3379467074001</v>
      </c>
      <c r="D8269" s="23" t="s">
        <v>9</v>
      </c>
    </row>
    <row r="8270" spans="1:4" x14ac:dyDescent="0.35">
      <c r="A8270" s="4">
        <f>Climate285!F8297*((113.5/10)^0.12)</f>
        <v>11.867963769906554</v>
      </c>
      <c r="B8270" s="24">
        <f>VLOOKUP(A8270,'Wind - Power Curve'!$A$3:$B$47,2)*Wind!$B$9</f>
        <v>6848.1</v>
      </c>
      <c r="C8270">
        <f>(0.5*(A8270^3)*Wind!$B$11*Wind!$B$7*(VLOOKUP(A8270+0.5,'Wind - Power Curve'!$A$3:$E$47,5,TRUE))*Wind!$B$9)/1000</f>
        <v>6819.5471023534219</v>
      </c>
      <c r="D8270" s="23" t="s">
        <v>9</v>
      </c>
    </row>
    <row r="8271" spans="1:4" x14ac:dyDescent="0.35">
      <c r="A8271" s="4">
        <f>Climate285!F8298*((113.5/10)^0.12)</f>
        <v>12.122267718962856</v>
      </c>
      <c r="B8271" s="24">
        <f>VLOOKUP(A8271,'Wind - Power Curve'!$A$3:$B$47,2)*Wind!$B$9</f>
        <v>7049.7</v>
      </c>
      <c r="C8271">
        <f>(0.5*(A8271^3)*Wind!$B$11*Wind!$B$7*(VLOOKUP(A8271+0.5,'Wind - Power Curve'!$A$3:$E$47,5,TRUE))*Wind!$B$9)/1000</f>
        <v>6516.7323705689541</v>
      </c>
      <c r="D8271" s="23" t="s">
        <v>9</v>
      </c>
    </row>
    <row r="8272" spans="1:4" x14ac:dyDescent="0.35">
      <c r="A8272" s="4">
        <f>Climate285!F8299*((113.5/10)^0.12)</f>
        <v>11.684597238218586</v>
      </c>
      <c r="B8272" s="24">
        <f>VLOOKUP(A8272,'Wind - Power Curve'!$A$3:$B$47,2)*Wind!$B$9</f>
        <v>6848.1</v>
      </c>
      <c r="C8272">
        <f>(0.5*(A8272^3)*Wind!$B$11*Wind!$B$7*(VLOOKUP(A8272+0.5,'Wind - Power Curve'!$A$3:$E$47,5,TRUE))*Wind!$B$9)/1000</f>
        <v>6508.3086256254119</v>
      </c>
      <c r="D8272" s="23" t="s">
        <v>9</v>
      </c>
    </row>
    <row r="8273" spans="1:4" x14ac:dyDescent="0.35">
      <c r="A8273" s="4">
        <f>Climate285!F8300*((113.5/10)^0.12)</f>
        <v>11.241572990125761</v>
      </c>
      <c r="B8273" s="24">
        <f>VLOOKUP(A8273,'Wind - Power Curve'!$A$3:$B$47,2)*Wind!$B$9</f>
        <v>6489.9000000000005</v>
      </c>
      <c r="C8273">
        <f>(0.5*(A8273^3)*Wind!$B$11*Wind!$B$7*(VLOOKUP(A8273+0.5,'Wind - Power Curve'!$A$3:$E$47,5,TRUE))*Wind!$B$9)/1000</f>
        <v>6396.7271494942961</v>
      </c>
      <c r="D8273" s="23" t="s">
        <v>9</v>
      </c>
    </row>
    <row r="8274" spans="1:4" x14ac:dyDescent="0.35">
      <c r="A8274" s="4">
        <f>Climate285!F8301*((113.5/10)^0.12)</f>
        <v>11.165281805408872</v>
      </c>
      <c r="B8274" s="24">
        <f>VLOOKUP(A8274,'Wind - Power Curve'!$A$3:$B$47,2)*Wind!$B$9</f>
        <v>6489.9000000000005</v>
      </c>
      <c r="C8274">
        <f>(0.5*(A8274^3)*Wind!$B$11*Wind!$B$7*(VLOOKUP(A8274+0.5,'Wind - Power Curve'!$A$3:$E$47,5,TRUE))*Wind!$B$9)/1000</f>
        <v>6267.3743975298885</v>
      </c>
      <c r="D8274" s="23" t="s">
        <v>9</v>
      </c>
    </row>
    <row r="8275" spans="1:4" x14ac:dyDescent="0.35">
      <c r="A8275" s="4">
        <f>Climate285!F8302*((113.5/10)^0.12)</f>
        <v>11.059544900274934</v>
      </c>
      <c r="B8275" s="24">
        <f>VLOOKUP(A8275,'Wind - Power Curve'!$A$3:$B$47,2)*Wind!$B$9</f>
        <v>6489.9000000000005</v>
      </c>
      <c r="C8275">
        <f>(0.5*(A8275^3)*Wind!$B$11*Wind!$B$7*(VLOOKUP(A8275+0.5,'Wind - Power Curve'!$A$3:$E$47,5,TRUE))*Wind!$B$9)/1000</f>
        <v>6090.9963730883837</v>
      </c>
      <c r="D8275" s="23" t="s">
        <v>9</v>
      </c>
    </row>
    <row r="8276" spans="1:4" x14ac:dyDescent="0.35">
      <c r="A8276" s="4">
        <f>Climate285!F8303*((113.5/10)^0.12)</f>
        <v>11.375417173839606</v>
      </c>
      <c r="B8276" s="24">
        <f>VLOOKUP(A8276,'Wind - Power Curve'!$A$3:$B$47,2)*Wind!$B$9</f>
        <v>6489.9000000000005</v>
      </c>
      <c r="C8276">
        <f>(0.5*(A8276^3)*Wind!$B$11*Wind!$B$7*(VLOOKUP(A8276+0.5,'Wind - Power Curve'!$A$3:$E$47,5,TRUE))*Wind!$B$9)/1000</f>
        <v>6627.9400316382471</v>
      </c>
      <c r="D8276" s="23" t="s">
        <v>9</v>
      </c>
    </row>
    <row r="8277" spans="1:4" x14ac:dyDescent="0.35">
      <c r="A8277" s="4">
        <f>Climate285!F8304*((113.5/10)^0.12)</f>
        <v>11.596260076967448</v>
      </c>
      <c r="B8277" s="24">
        <f>VLOOKUP(A8277,'Wind - Power Curve'!$A$3:$B$47,2)*Wind!$B$9</f>
        <v>6848.1</v>
      </c>
      <c r="C8277">
        <f>(0.5*(A8277^3)*Wind!$B$11*Wind!$B$7*(VLOOKUP(A8277+0.5,'Wind - Power Curve'!$A$3:$E$47,5,TRUE))*Wind!$B$9)/1000</f>
        <v>6361.8106502699238</v>
      </c>
      <c r="D8277" s="23" t="s">
        <v>9</v>
      </c>
    </row>
    <row r="8278" spans="1:4" x14ac:dyDescent="0.35">
      <c r="A8278" s="4">
        <f>Climate285!F8305*((113.5/10)^0.12)</f>
        <v>11.402186010582374</v>
      </c>
      <c r="B8278" s="24">
        <f>VLOOKUP(A8278,'Wind - Power Curve'!$A$3:$B$47,2)*Wind!$B$9</f>
        <v>6489.9000000000005</v>
      </c>
      <c r="C8278">
        <f>(0.5*(A8278^3)*Wind!$B$11*Wind!$B$7*(VLOOKUP(A8278+0.5,'Wind - Power Curve'!$A$3:$E$47,5,TRUE))*Wind!$B$9)/1000</f>
        <v>6674.8411912144174</v>
      </c>
      <c r="D8278" s="23" t="s">
        <v>9</v>
      </c>
    </row>
    <row r="8279" spans="1:4" x14ac:dyDescent="0.35">
      <c r="A8279" s="4">
        <f>Climate285!F8306*((113.5/10)^0.12)</f>
        <v>11.39817068507096</v>
      </c>
      <c r="B8279" s="24">
        <f>VLOOKUP(A8279,'Wind - Power Curve'!$A$3:$B$47,2)*Wind!$B$9</f>
        <v>6489.9000000000005</v>
      </c>
      <c r="C8279">
        <f>(0.5*(A8279^3)*Wind!$B$11*Wind!$B$7*(VLOOKUP(A8279+0.5,'Wind - Power Curve'!$A$3:$E$47,5,TRUE))*Wind!$B$9)/1000</f>
        <v>6667.7919579645686</v>
      </c>
      <c r="D8279" s="23" t="s">
        <v>9</v>
      </c>
    </row>
    <row r="8280" spans="1:4" x14ac:dyDescent="0.35">
      <c r="A8280" s="4">
        <f>Climate285!F8307*((113.5/10)^0.12)</f>
        <v>10.699504046084694</v>
      </c>
      <c r="B8280" s="24">
        <f>VLOOKUP(A8280,'Wind - Power Curve'!$A$3:$B$47,2)*Wind!$B$9</f>
        <v>5968.8</v>
      </c>
      <c r="C8280">
        <f>(0.5*(A8280^3)*Wind!$B$11*Wind!$B$7*(VLOOKUP(A8280+0.5,'Wind - Power Curve'!$A$3:$E$47,5,TRUE))*Wind!$B$9)/1000</f>
        <v>5972.4275680204501</v>
      </c>
      <c r="D8280" s="23" t="s">
        <v>9</v>
      </c>
    </row>
    <row r="8281" spans="1:4" x14ac:dyDescent="0.35">
      <c r="A8281" s="4">
        <f>Climate285!F8308*((113.5/10)^0.12)</f>
        <v>10.663366116481955</v>
      </c>
      <c r="B8281" s="24">
        <f>VLOOKUP(A8281,'Wind - Power Curve'!$A$3:$B$47,2)*Wind!$B$9</f>
        <v>5968.8</v>
      </c>
      <c r="C8281">
        <f>(0.5*(A8281^3)*Wind!$B$11*Wind!$B$7*(VLOOKUP(A8281+0.5,'Wind - Power Curve'!$A$3:$E$47,5,TRUE))*Wind!$B$9)/1000</f>
        <v>5912.1155171410865</v>
      </c>
      <c r="D8281" s="23" t="s">
        <v>9</v>
      </c>
    </row>
    <row r="8282" spans="1:4" x14ac:dyDescent="0.35">
      <c r="A8282" s="4">
        <f>Climate285!F8309*((113.5/10)^0.12)</f>
        <v>10.418431260285621</v>
      </c>
      <c r="B8282" s="24">
        <f>VLOOKUP(A8282,'Wind - Power Curve'!$A$3:$B$47,2)*Wind!$B$9</f>
        <v>5330.7</v>
      </c>
      <c r="C8282">
        <f>(0.5*(A8282^3)*Wind!$B$11*Wind!$B$7*(VLOOKUP(A8282+0.5,'Wind - Power Curve'!$A$3:$E$47,5,TRUE))*Wind!$B$9)/1000</f>
        <v>5830.7728339695541</v>
      </c>
      <c r="D8282" s="23" t="s">
        <v>9</v>
      </c>
    </row>
    <row r="8283" spans="1:4" x14ac:dyDescent="0.35">
      <c r="A8283" s="4">
        <f>Climate285!F8310*((113.5/10)^0.12)</f>
        <v>10.324740331685931</v>
      </c>
      <c r="B8283" s="24">
        <f>VLOOKUP(A8283,'Wind - Power Curve'!$A$3:$B$47,2)*Wind!$B$9</f>
        <v>5330.7</v>
      </c>
      <c r="C8283">
        <f>(0.5*(A8283^3)*Wind!$B$11*Wind!$B$7*(VLOOKUP(A8283+0.5,'Wind - Power Curve'!$A$3:$E$47,5,TRUE))*Wind!$B$9)/1000</f>
        <v>5674.8781845338826</v>
      </c>
      <c r="D8283" s="23" t="s">
        <v>9</v>
      </c>
    </row>
    <row r="8284" spans="1:4" x14ac:dyDescent="0.35">
      <c r="A8284" s="4">
        <f>Climate285!F8311*((113.5/10)^0.12)</f>
        <v>9.9981605234241506</v>
      </c>
      <c r="B8284" s="24">
        <f>VLOOKUP(A8284,'Wind - Power Curve'!$A$3:$B$47,2)*Wind!$B$9</f>
        <v>4640.4000000000005</v>
      </c>
      <c r="C8284">
        <f>(0.5*(A8284^3)*Wind!$B$11*Wind!$B$7*(VLOOKUP(A8284+0.5,'Wind - Power Curve'!$A$3:$E$47,5,TRUE))*Wind!$B$9)/1000</f>
        <v>5327.7588317524987</v>
      </c>
      <c r="D8284" s="23" t="s">
        <v>9</v>
      </c>
    </row>
    <row r="8285" spans="1:4" x14ac:dyDescent="0.35">
      <c r="A8285" s="4">
        <f>Climate285!F8312*((113.5/10)^0.12)</f>
        <v>9.9901298724013206</v>
      </c>
      <c r="B8285" s="24">
        <f>VLOOKUP(A8285,'Wind - Power Curve'!$A$3:$B$47,2)*Wind!$B$9</f>
        <v>4640.4000000000005</v>
      </c>
      <c r="C8285">
        <f>(0.5*(A8285^3)*Wind!$B$11*Wind!$B$7*(VLOOKUP(A8285+0.5,'Wind - Power Curve'!$A$3:$E$47,5,TRUE))*Wind!$B$9)/1000</f>
        <v>5314.9311675280996</v>
      </c>
      <c r="D8285" s="23" t="s">
        <v>9</v>
      </c>
    </row>
    <row r="8286" spans="1:4" x14ac:dyDescent="0.35">
      <c r="A8286" s="4">
        <f>Climate285!F8313*((113.5/10)^0.12)</f>
        <v>10.348832284754423</v>
      </c>
      <c r="B8286" s="24">
        <f>VLOOKUP(A8286,'Wind - Power Curve'!$A$3:$B$47,2)*Wind!$B$9</f>
        <v>5330.7</v>
      </c>
      <c r="C8286">
        <f>(0.5*(A8286^3)*Wind!$B$11*Wind!$B$7*(VLOOKUP(A8286+0.5,'Wind - Power Curve'!$A$3:$E$47,5,TRUE))*Wind!$B$9)/1000</f>
        <v>5714.6965717881076</v>
      </c>
      <c r="D8286" s="23" t="s">
        <v>9</v>
      </c>
    </row>
    <row r="8287" spans="1:4" x14ac:dyDescent="0.35">
      <c r="A8287" s="4">
        <f>Climate285!F8314*((113.5/10)^0.12)</f>
        <v>10.58305960625365</v>
      </c>
      <c r="B8287" s="24">
        <f>VLOOKUP(A8287,'Wind - Power Curve'!$A$3:$B$47,2)*Wind!$B$9</f>
        <v>5968.8</v>
      </c>
      <c r="C8287">
        <f>(0.5*(A8287^3)*Wind!$B$11*Wind!$B$7*(VLOOKUP(A8287+0.5,'Wind - Power Curve'!$A$3:$E$47,5,TRUE))*Wind!$B$9)/1000</f>
        <v>5779.5453531266294</v>
      </c>
      <c r="D8287" s="23" t="s">
        <v>9</v>
      </c>
    </row>
    <row r="8288" spans="1:4" x14ac:dyDescent="0.35">
      <c r="A8288" s="4">
        <f>Climate285!F8315*((113.5/10)^0.12)</f>
        <v>10.500076212351066</v>
      </c>
      <c r="B8288" s="24">
        <f>VLOOKUP(A8288,'Wind - Power Curve'!$A$3:$B$47,2)*Wind!$B$9</f>
        <v>5968.8</v>
      </c>
      <c r="C8288">
        <f>(0.5*(A8288^3)*Wind!$B$11*Wind!$B$7*(VLOOKUP(A8288+0.5,'Wind - Power Curve'!$A$3:$E$47,5,TRUE))*Wind!$B$9)/1000</f>
        <v>5644.6537048253822</v>
      </c>
      <c r="D8288" s="23" t="s">
        <v>9</v>
      </c>
    </row>
    <row r="8289" spans="1:4" x14ac:dyDescent="0.35">
      <c r="A8289" s="4">
        <f>Climate285!F8316*((113.5/10)^0.12)</f>
        <v>10.557629211348019</v>
      </c>
      <c r="B8289" s="24">
        <f>VLOOKUP(A8289,'Wind - Power Curve'!$A$3:$B$47,2)*Wind!$B$9</f>
        <v>5968.8</v>
      </c>
      <c r="C8289">
        <f>(0.5*(A8289^3)*Wind!$B$11*Wind!$B$7*(VLOOKUP(A8289+0.5,'Wind - Power Curve'!$A$3:$E$47,5,TRUE))*Wind!$B$9)/1000</f>
        <v>5737.9817878314034</v>
      </c>
      <c r="D8289" s="23" t="s">
        <v>9</v>
      </c>
    </row>
    <row r="8290" spans="1:4" x14ac:dyDescent="0.35">
      <c r="A8290" s="4">
        <f>Climate285!F8317*((113.5/10)^0.12)</f>
        <v>10.849409531844199</v>
      </c>
      <c r="B8290" s="24">
        <f>VLOOKUP(A8290,'Wind - Power Curve'!$A$3:$B$47,2)*Wind!$B$9</f>
        <v>5968.8</v>
      </c>
      <c r="C8290">
        <f>(0.5*(A8290^3)*Wind!$B$11*Wind!$B$7*(VLOOKUP(A8290+0.5,'Wind - Power Curve'!$A$3:$E$47,5,TRUE))*Wind!$B$9)/1000</f>
        <v>6226.9912848437816</v>
      </c>
      <c r="D8290" s="23" t="s">
        <v>9</v>
      </c>
    </row>
    <row r="8291" spans="1:4" x14ac:dyDescent="0.35">
      <c r="A8291" s="4">
        <f>Climate285!F8318*((113.5/10)^0.12)</f>
        <v>10.827994462449984</v>
      </c>
      <c r="B8291" s="24">
        <f>VLOOKUP(A8291,'Wind - Power Curve'!$A$3:$B$47,2)*Wind!$B$9</f>
        <v>5968.8</v>
      </c>
      <c r="C8291">
        <f>(0.5*(A8291^3)*Wind!$B$11*Wind!$B$7*(VLOOKUP(A8291+0.5,'Wind - Power Curve'!$A$3:$E$47,5,TRUE))*Wind!$B$9)/1000</f>
        <v>6190.1906438571714</v>
      </c>
      <c r="D8291" s="23" t="s">
        <v>9</v>
      </c>
    </row>
    <row r="8292" spans="1:4" x14ac:dyDescent="0.35">
      <c r="A8292" s="4">
        <f>Climate285!F8319*((113.5/10)^0.12)</f>
        <v>10.679427418527617</v>
      </c>
      <c r="B8292" s="24">
        <f>VLOOKUP(A8292,'Wind - Power Curve'!$A$3:$B$47,2)*Wind!$B$9</f>
        <v>5968.8</v>
      </c>
      <c r="C8292">
        <f>(0.5*(A8292^3)*Wind!$B$11*Wind!$B$7*(VLOOKUP(A8292+0.5,'Wind - Power Curve'!$A$3:$E$47,5,TRUE))*Wind!$B$9)/1000</f>
        <v>5938.8704934415491</v>
      </c>
      <c r="D8292" s="23" t="s">
        <v>9</v>
      </c>
    </row>
    <row r="8293" spans="1:4" x14ac:dyDescent="0.35">
      <c r="A8293" s="4">
        <f>Climate285!F8320*((113.5/10)^0.12)</f>
        <v>10.613843768507833</v>
      </c>
      <c r="B8293" s="24">
        <f>VLOOKUP(A8293,'Wind - Power Curve'!$A$3:$B$47,2)*Wind!$B$9</f>
        <v>5968.8</v>
      </c>
      <c r="C8293">
        <f>(0.5*(A8293^3)*Wind!$B$11*Wind!$B$7*(VLOOKUP(A8293+0.5,'Wind - Power Curve'!$A$3:$E$47,5,TRUE))*Wind!$B$9)/1000</f>
        <v>5830.1270853191636</v>
      </c>
      <c r="D8293" s="23" t="s">
        <v>9</v>
      </c>
    </row>
    <row r="8294" spans="1:4" x14ac:dyDescent="0.35">
      <c r="A8294" s="4">
        <f>Climate285!F8321*((113.5/10)^0.12)</f>
        <v>10.63392039606491</v>
      </c>
      <c r="B8294" s="24">
        <f>VLOOKUP(A8294,'Wind - Power Curve'!$A$3:$B$47,2)*Wind!$B$9</f>
        <v>5968.8</v>
      </c>
      <c r="C8294">
        <f>(0.5*(A8294^3)*Wind!$B$11*Wind!$B$7*(VLOOKUP(A8294+0.5,'Wind - Power Curve'!$A$3:$E$47,5,TRUE))*Wind!$B$9)/1000</f>
        <v>5863.2736541691584</v>
      </c>
      <c r="D8294" s="23" t="s">
        <v>9</v>
      </c>
    </row>
    <row r="8295" spans="1:4" x14ac:dyDescent="0.35">
      <c r="A8295" s="4">
        <f>Climate285!F8322*((113.5/10)^0.12)</f>
        <v>10.631243512390633</v>
      </c>
      <c r="B8295" s="24">
        <f>VLOOKUP(A8295,'Wind - Power Curve'!$A$3:$B$47,2)*Wind!$B$9</f>
        <v>5968.8</v>
      </c>
      <c r="C8295">
        <f>(0.5*(A8295^3)*Wind!$B$11*Wind!$B$7*(VLOOKUP(A8295+0.5,'Wind - Power Curve'!$A$3:$E$47,5,TRUE))*Wind!$B$9)/1000</f>
        <v>5858.84687168029</v>
      </c>
      <c r="D8295" s="23" t="s">
        <v>9</v>
      </c>
    </row>
    <row r="8296" spans="1:4" x14ac:dyDescent="0.35">
      <c r="A8296" s="4">
        <f>Climate285!F8323*((113.5/10)^0.12)</f>
        <v>10.880193694098383</v>
      </c>
      <c r="B8296" s="24">
        <f>VLOOKUP(A8296,'Wind - Power Curve'!$A$3:$B$47,2)*Wind!$B$9</f>
        <v>5968.8</v>
      </c>
      <c r="C8296">
        <f>(0.5*(A8296^3)*Wind!$B$11*Wind!$B$7*(VLOOKUP(A8296+0.5,'Wind - Power Curve'!$A$3:$E$47,5,TRUE))*Wind!$B$9)/1000</f>
        <v>6280.1473023224771</v>
      </c>
      <c r="D8296" s="23" t="s">
        <v>9</v>
      </c>
    </row>
    <row r="8297" spans="1:4" x14ac:dyDescent="0.35">
      <c r="A8297" s="4">
        <f>Climate285!F8324*((113.5/10)^0.12)</f>
        <v>10.953807995140997</v>
      </c>
      <c r="B8297" s="24">
        <f>VLOOKUP(A8297,'Wind - Power Curve'!$A$3:$B$47,2)*Wind!$B$9</f>
        <v>5968.8</v>
      </c>
      <c r="C8297">
        <f>(0.5*(A8297^3)*Wind!$B$11*Wind!$B$7*(VLOOKUP(A8297+0.5,'Wind - Power Curve'!$A$3:$E$47,5,TRUE))*Wind!$B$9)/1000</f>
        <v>6408.4842572557482</v>
      </c>
      <c r="D8297" s="23" t="s">
        <v>9</v>
      </c>
    </row>
    <row r="8298" spans="1:4" x14ac:dyDescent="0.35">
      <c r="A8298" s="4">
        <f>Climate285!F8325*((113.5/10)^0.12)</f>
        <v>11.091667504366258</v>
      </c>
      <c r="B8298" s="24">
        <f>VLOOKUP(A8298,'Wind - Power Curve'!$A$3:$B$47,2)*Wind!$B$9</f>
        <v>6489.9000000000005</v>
      </c>
      <c r="C8298">
        <f>(0.5*(A8298^3)*Wind!$B$11*Wind!$B$7*(VLOOKUP(A8298+0.5,'Wind - Power Curve'!$A$3:$E$47,5,TRUE))*Wind!$B$9)/1000</f>
        <v>6144.2248314942999</v>
      </c>
      <c r="D8298" s="23" t="s">
        <v>9</v>
      </c>
    </row>
    <row r="8299" spans="1:4" x14ac:dyDescent="0.35">
      <c r="A8299" s="4">
        <f>Climate285!F8326*((113.5/10)^0.12)</f>
        <v>11.147882061526072</v>
      </c>
      <c r="B8299" s="24">
        <f>VLOOKUP(A8299,'Wind - Power Curve'!$A$3:$B$47,2)*Wind!$B$9</f>
        <v>6489.9000000000005</v>
      </c>
      <c r="C8299">
        <f>(0.5*(A8299^3)*Wind!$B$11*Wind!$B$7*(VLOOKUP(A8299+0.5,'Wind - Power Curve'!$A$3:$E$47,5,TRUE))*Wind!$B$9)/1000</f>
        <v>6238.1191963238753</v>
      </c>
      <c r="D8299" s="23" t="s">
        <v>9</v>
      </c>
    </row>
    <row r="8300" spans="1:4" x14ac:dyDescent="0.35">
      <c r="A8300" s="4">
        <f>Climate285!F8327*((113.5/10)^0.12)</f>
        <v>11.344633011585424</v>
      </c>
      <c r="B8300" s="24">
        <f>VLOOKUP(A8300,'Wind - Power Curve'!$A$3:$B$47,2)*Wind!$B$9</f>
        <v>6489.9000000000005</v>
      </c>
      <c r="C8300">
        <f>(0.5*(A8300^3)*Wind!$B$11*Wind!$B$7*(VLOOKUP(A8300+0.5,'Wind - Power Curve'!$A$3:$E$47,5,TRUE))*Wind!$B$9)/1000</f>
        <v>6574.2759114351993</v>
      </c>
      <c r="D8300" s="23" t="s">
        <v>9</v>
      </c>
    </row>
    <row r="8301" spans="1:4" x14ac:dyDescent="0.35">
      <c r="A8301" s="4">
        <f>Climate285!F8328*((113.5/10)^0.12)</f>
        <v>11.909455466857844</v>
      </c>
      <c r="B8301" s="24">
        <f>VLOOKUP(A8301,'Wind - Power Curve'!$A$3:$B$47,2)*Wind!$B$9</f>
        <v>6848.1</v>
      </c>
      <c r="C8301">
        <f>(0.5*(A8301^3)*Wind!$B$11*Wind!$B$7*(VLOOKUP(A8301+0.5,'Wind - Power Curve'!$A$3:$E$47,5,TRUE))*Wind!$B$9)/1000</f>
        <v>6891.3230986807439</v>
      </c>
      <c r="D8301" s="23" t="s">
        <v>9</v>
      </c>
    </row>
    <row r="8302" spans="1:4" x14ac:dyDescent="0.35">
      <c r="A8302" s="4">
        <f>Climate285!F8329*((113.5/10)^0.12)</f>
        <v>12.167774741425562</v>
      </c>
      <c r="B8302" s="24">
        <f>VLOOKUP(A8302,'Wind - Power Curve'!$A$3:$B$47,2)*Wind!$B$9</f>
        <v>7049.7</v>
      </c>
      <c r="C8302">
        <f>(0.5*(A8302^3)*Wind!$B$11*Wind!$B$7*(VLOOKUP(A8302+0.5,'Wind - Power Curve'!$A$3:$E$47,5,TRUE))*Wind!$B$9)/1000</f>
        <v>6590.399714594404</v>
      </c>
      <c r="D8302" s="23" t="s">
        <v>9</v>
      </c>
    </row>
    <row r="8303" spans="1:4" x14ac:dyDescent="0.35">
      <c r="A8303" s="4">
        <f>Climate285!F8330*((113.5/10)^0.12)</f>
        <v>12.317680227185068</v>
      </c>
      <c r="B8303" s="24">
        <f>VLOOKUP(A8303,'Wind - Power Curve'!$A$3:$B$47,2)*Wind!$B$9</f>
        <v>7049.7</v>
      </c>
      <c r="C8303">
        <f>(0.5*(A8303^3)*Wind!$B$11*Wind!$B$7*(VLOOKUP(A8303+0.5,'Wind - Power Curve'!$A$3:$E$47,5,TRUE))*Wind!$B$9)/1000</f>
        <v>6836.9916357065194</v>
      </c>
      <c r="D8303" s="23" t="s">
        <v>9</v>
      </c>
    </row>
    <row r="8304" spans="1:4" x14ac:dyDescent="0.35">
      <c r="A8304" s="4">
        <f>Climate285!F8331*((113.5/10)^0.12)</f>
        <v>12.060699394454486</v>
      </c>
      <c r="B8304" s="24">
        <f>VLOOKUP(A8304,'Wind - Power Curve'!$A$3:$B$47,2)*Wind!$B$9</f>
        <v>7049.7</v>
      </c>
      <c r="C8304">
        <f>(0.5*(A8304^3)*Wind!$B$11*Wind!$B$7*(VLOOKUP(A8304+0.5,'Wind - Power Curve'!$A$3:$E$47,5,TRUE))*Wind!$B$9)/1000</f>
        <v>6417.9414619796162</v>
      </c>
      <c r="D8304" s="23" t="s">
        <v>9</v>
      </c>
    </row>
    <row r="8305" spans="1:4" x14ac:dyDescent="0.35">
      <c r="A8305" s="4">
        <f>Climate285!F8332*((113.5/10)^0.12)</f>
        <v>12.060699394454486</v>
      </c>
      <c r="B8305" s="24">
        <f>VLOOKUP(A8305,'Wind - Power Curve'!$A$3:$B$47,2)*Wind!$B$9</f>
        <v>7049.7</v>
      </c>
      <c r="C8305">
        <f>(0.5*(A8305^3)*Wind!$B$11*Wind!$B$7*(VLOOKUP(A8305+0.5,'Wind - Power Curve'!$A$3:$E$47,5,TRUE))*Wind!$B$9)/1000</f>
        <v>6417.9414619796162</v>
      </c>
      <c r="D8305" s="23" t="s">
        <v>9</v>
      </c>
    </row>
    <row r="8306" spans="1:4" x14ac:dyDescent="0.35">
      <c r="A8306" s="4">
        <f>Climate285!F8333*((113.5/10)^0.12)</f>
        <v>11.807733887235322</v>
      </c>
      <c r="B8306" s="24">
        <f>VLOOKUP(A8306,'Wind - Power Curve'!$A$3:$B$47,2)*Wind!$B$9</f>
        <v>6848.1</v>
      </c>
      <c r="C8306">
        <f>(0.5*(A8306^3)*Wind!$B$11*Wind!$B$7*(VLOOKUP(A8306+0.5,'Wind - Power Curve'!$A$3:$E$47,5,TRUE))*Wind!$B$9)/1000</f>
        <v>6716.2455885299705</v>
      </c>
      <c r="D8306" s="23" t="s">
        <v>9</v>
      </c>
    </row>
    <row r="8307" spans="1:4" x14ac:dyDescent="0.35">
      <c r="A8307" s="4">
        <f>Climate285!F8334*((113.5/10)^0.12)</f>
        <v>11.684597238218586</v>
      </c>
      <c r="B8307" s="24">
        <f>VLOOKUP(A8307,'Wind - Power Curve'!$A$3:$B$47,2)*Wind!$B$9</f>
        <v>6848.1</v>
      </c>
      <c r="C8307">
        <f>(0.5*(A8307^3)*Wind!$B$11*Wind!$B$7*(VLOOKUP(A8307+0.5,'Wind - Power Curve'!$A$3:$E$47,5,TRUE))*Wind!$B$9)/1000</f>
        <v>6508.3086256254119</v>
      </c>
      <c r="D8307" s="23" t="s">
        <v>9</v>
      </c>
    </row>
    <row r="8308" spans="1:4" x14ac:dyDescent="0.35">
      <c r="A8308" s="4">
        <f>Climate285!F8335*((113.5/10)^0.12)</f>
        <v>11.937562745437752</v>
      </c>
      <c r="B8308" s="24">
        <f>VLOOKUP(A8308,'Wind - Power Curve'!$A$3:$B$47,2)*Wind!$B$9</f>
        <v>6848.1</v>
      </c>
      <c r="C8308">
        <f>(0.5*(A8308^3)*Wind!$B$11*Wind!$B$7*(VLOOKUP(A8308+0.5,'Wind - Power Curve'!$A$3:$E$47,5,TRUE))*Wind!$B$9)/1000</f>
        <v>6940.2305833223572</v>
      </c>
      <c r="D8308" s="23" t="s">
        <v>9</v>
      </c>
    </row>
    <row r="8309" spans="1:4" x14ac:dyDescent="0.35">
      <c r="A8309" s="4">
        <f>Climate285!F8336*((113.5/10)^0.12)</f>
        <v>12.21328176388827</v>
      </c>
      <c r="B8309" s="24">
        <f>VLOOKUP(A8309,'Wind - Power Curve'!$A$3:$B$47,2)*Wind!$B$9</f>
        <v>7049.7</v>
      </c>
      <c r="C8309">
        <f>(0.5*(A8309^3)*Wind!$B$11*Wind!$B$7*(VLOOKUP(A8309+0.5,'Wind - Power Curve'!$A$3:$E$47,5,TRUE))*Wind!$B$9)/1000</f>
        <v>6664.620150808244</v>
      </c>
      <c r="D8309" s="23" t="s">
        <v>9</v>
      </c>
    </row>
    <row r="8310" spans="1:4" x14ac:dyDescent="0.35">
      <c r="A8310" s="4">
        <f>Climate285!F8337*((113.5/10)^0.12)</f>
        <v>12.493016107850204</v>
      </c>
      <c r="B8310" s="24">
        <f>VLOOKUP(A8310,'Wind - Power Curve'!$A$3:$B$47,2)*Wind!$B$9</f>
        <v>7049.7</v>
      </c>
      <c r="C8310">
        <f>(0.5*(A8310^3)*Wind!$B$11*Wind!$B$7*(VLOOKUP(A8310+0.5,'Wind - Power Curve'!$A$3:$E$47,5,TRUE))*Wind!$B$9)/1000</f>
        <v>7133.1305440908563</v>
      </c>
      <c r="D8310" s="23" t="s">
        <v>9</v>
      </c>
    </row>
    <row r="8311" spans="1:4" x14ac:dyDescent="0.35">
      <c r="A8311" s="4">
        <f>Climate285!F8338*((113.5/10)^0.12)</f>
        <v>12.403340504761928</v>
      </c>
      <c r="B8311" s="24">
        <f>VLOOKUP(A8311,'Wind - Power Curve'!$A$3:$B$47,2)*Wind!$B$9</f>
        <v>7049.7</v>
      </c>
      <c r="C8311">
        <f>(0.5*(A8311^3)*Wind!$B$11*Wind!$B$7*(VLOOKUP(A8311+0.5,'Wind - Power Curve'!$A$3:$E$47,5,TRUE))*Wind!$B$9)/1000</f>
        <v>6980.6244099624228</v>
      </c>
      <c r="D8311" s="23" t="s">
        <v>9</v>
      </c>
    </row>
    <row r="8312" spans="1:4" x14ac:dyDescent="0.35">
      <c r="A8312" s="4">
        <f>Climate285!F8339*((113.5/10)^0.12)</f>
        <v>12.450185969061774</v>
      </c>
      <c r="B8312" s="24">
        <f>VLOOKUP(A8312,'Wind - Power Curve'!$A$3:$B$47,2)*Wind!$B$9</f>
        <v>7049.7</v>
      </c>
      <c r="C8312">
        <f>(0.5*(A8312^3)*Wind!$B$11*Wind!$B$7*(VLOOKUP(A8312+0.5,'Wind - Power Curve'!$A$3:$E$47,5,TRUE))*Wind!$B$9)/1000</f>
        <v>7060.0176703183224</v>
      </c>
      <c r="D8312" s="23" t="s">
        <v>9</v>
      </c>
    </row>
    <row r="8313" spans="1:4" x14ac:dyDescent="0.35">
      <c r="A8313" s="4">
        <f>Climate285!F8340*((113.5/10)^0.12)</f>
        <v>11.704673865775662</v>
      </c>
      <c r="B8313" s="24">
        <f>VLOOKUP(A8313,'Wind - Power Curve'!$A$3:$B$47,2)*Wind!$B$9</f>
        <v>6848.1</v>
      </c>
      <c r="C8313">
        <f>(0.5*(A8313^3)*Wind!$B$11*Wind!$B$7*(VLOOKUP(A8313+0.5,'Wind - Power Curve'!$A$3:$E$47,5,TRUE))*Wind!$B$9)/1000</f>
        <v>6541.9142838276039</v>
      </c>
      <c r="D8313" s="23" t="s">
        <v>9</v>
      </c>
    </row>
    <row r="8314" spans="1:4" x14ac:dyDescent="0.35">
      <c r="A8314" s="4">
        <f>Climate285!F8341*((113.5/10)^0.12)</f>
        <v>11.623028913710217</v>
      </c>
      <c r="B8314" s="24">
        <f>VLOOKUP(A8314,'Wind - Power Curve'!$A$3:$B$47,2)*Wind!$B$9</f>
        <v>6848.1</v>
      </c>
      <c r="C8314">
        <f>(0.5*(A8314^3)*Wind!$B$11*Wind!$B$7*(VLOOKUP(A8314+0.5,'Wind - Power Curve'!$A$3:$E$47,5,TRUE))*Wind!$B$9)/1000</f>
        <v>6405.9692899550373</v>
      </c>
      <c r="D8314" s="23" t="s">
        <v>9</v>
      </c>
    </row>
    <row r="8315" spans="1:4" x14ac:dyDescent="0.35">
      <c r="A8315" s="4">
        <f>Climate285!F8342*((113.5/10)^0.12)</f>
        <v>11.34597145342256</v>
      </c>
      <c r="B8315" s="24">
        <f>VLOOKUP(A8315,'Wind - Power Curve'!$A$3:$B$47,2)*Wind!$B$9</f>
        <v>6489.9000000000005</v>
      </c>
      <c r="C8315">
        <f>(0.5*(A8315^3)*Wind!$B$11*Wind!$B$7*(VLOOKUP(A8315+0.5,'Wind - Power Curve'!$A$3:$E$47,5,TRUE))*Wind!$B$9)/1000</f>
        <v>6576.6030887273801</v>
      </c>
      <c r="D8315" s="23" t="s">
        <v>9</v>
      </c>
    </row>
    <row r="8316" spans="1:4" x14ac:dyDescent="0.35">
      <c r="A8316" s="4">
        <f>Climate285!F8343*((113.5/10)^0.12)</f>
        <v>11.17465089826884</v>
      </c>
      <c r="B8316" s="24">
        <f>VLOOKUP(A8316,'Wind - Power Curve'!$A$3:$B$47,2)*Wind!$B$9</f>
        <v>6489.9000000000005</v>
      </c>
      <c r="C8316">
        <f>(0.5*(A8316^3)*Wind!$B$11*Wind!$B$7*(VLOOKUP(A8316+0.5,'Wind - Power Curve'!$A$3:$E$47,5,TRUE))*Wind!$B$9)/1000</f>
        <v>6283.1650154709987</v>
      </c>
      <c r="D8316" s="23" t="s">
        <v>9</v>
      </c>
    </row>
    <row r="8317" spans="1:4" x14ac:dyDescent="0.35">
      <c r="A8317" s="4">
        <f>Climate285!F8344*((113.5/10)^0.12)</f>
        <v>11.13182075948041</v>
      </c>
      <c r="B8317" s="24">
        <f>VLOOKUP(A8317,'Wind - Power Curve'!$A$3:$B$47,2)*Wind!$B$9</f>
        <v>6489.9000000000005</v>
      </c>
      <c r="C8317">
        <f>(0.5*(A8317^3)*Wind!$B$11*Wind!$B$7*(VLOOKUP(A8317+0.5,'Wind - Power Curve'!$A$3:$E$47,5,TRUE))*Wind!$B$9)/1000</f>
        <v>6211.1953286198004</v>
      </c>
      <c r="D8317" s="23" t="s">
        <v>9</v>
      </c>
    </row>
    <row r="8318" spans="1:4" x14ac:dyDescent="0.35">
      <c r="A8318" s="4">
        <f>Climate285!F8345*((113.5/10)^0.12)</f>
        <v>10.913654740026844</v>
      </c>
      <c r="B8318" s="24">
        <f>VLOOKUP(A8318,'Wind - Power Curve'!$A$3:$B$47,2)*Wind!$B$9</f>
        <v>5968.8</v>
      </c>
      <c r="C8318">
        <f>(0.5*(A8318^3)*Wind!$B$11*Wind!$B$7*(VLOOKUP(A8318+0.5,'Wind - Power Curve'!$A$3:$E$47,5,TRUE))*Wind!$B$9)/1000</f>
        <v>6338.2677457061736</v>
      </c>
      <c r="D8318" s="23" t="s">
        <v>9</v>
      </c>
    </row>
    <row r="8319" spans="1:4" x14ac:dyDescent="0.35">
      <c r="A8319" s="4">
        <f>Climate285!F8346*((113.5/10)^0.12)</f>
        <v>10.959161762489552</v>
      </c>
      <c r="B8319" s="24">
        <f>VLOOKUP(A8319,'Wind - Power Curve'!$A$3:$B$47,2)*Wind!$B$9</f>
        <v>5968.8</v>
      </c>
      <c r="C8319">
        <f>(0.5*(A8319^3)*Wind!$B$11*Wind!$B$7*(VLOOKUP(A8319+0.5,'Wind - Power Curve'!$A$3:$E$47,5,TRUE))*Wind!$B$9)/1000</f>
        <v>6417.8854551575787</v>
      </c>
      <c r="D8319" s="23" t="s">
        <v>9</v>
      </c>
    </row>
    <row r="8320" spans="1:4" x14ac:dyDescent="0.35">
      <c r="A8320" s="4">
        <f>Climate285!F8347*((113.5/10)^0.12)</f>
        <v>10.687458069550448</v>
      </c>
      <c r="B8320" s="24">
        <f>VLOOKUP(A8320,'Wind - Power Curve'!$A$3:$B$47,2)*Wind!$B$9</f>
        <v>5968.8</v>
      </c>
      <c r="C8320">
        <f>(0.5*(A8320^3)*Wind!$B$11*Wind!$B$7*(VLOOKUP(A8320+0.5,'Wind - Power Curve'!$A$3:$E$47,5,TRUE))*Wind!$B$9)/1000</f>
        <v>5952.2781980155041</v>
      </c>
      <c r="D8320" s="23" t="s">
        <v>9</v>
      </c>
    </row>
    <row r="8321" spans="1:4" x14ac:dyDescent="0.35">
      <c r="A8321" s="4">
        <f>Climate285!F8348*((113.5/10)^0.12)</f>
        <v>10.457246073562636</v>
      </c>
      <c r="B8321" s="24">
        <f>VLOOKUP(A8321,'Wind - Power Curve'!$A$3:$B$47,2)*Wind!$B$9</f>
        <v>5330.7</v>
      </c>
      <c r="C8321">
        <f>(0.5*(A8321^3)*Wind!$B$11*Wind!$B$7*(VLOOKUP(A8321+0.5,'Wind - Power Curve'!$A$3:$E$47,5,TRUE))*Wind!$B$9)/1000</f>
        <v>5896.1851529633059</v>
      </c>
      <c r="D8321" s="23" t="s">
        <v>9</v>
      </c>
    </row>
    <row r="8322" spans="1:4" x14ac:dyDescent="0.35">
      <c r="A8322" s="4">
        <f>Climate285!F8349*((113.5/10)^0.12)</f>
        <v>10.995299692092289</v>
      </c>
      <c r="B8322" s="24">
        <f>VLOOKUP(A8322,'Wind - Power Curve'!$A$3:$B$47,2)*Wind!$B$9</f>
        <v>5968.8</v>
      </c>
      <c r="C8322">
        <f>(0.5*(A8322^3)*Wind!$B$11*Wind!$B$7*(VLOOKUP(A8322+0.5,'Wind - Power Curve'!$A$3:$E$47,5,TRUE))*Wind!$B$9)/1000</f>
        <v>6481.584137580011</v>
      </c>
      <c r="D8322" s="23" t="s">
        <v>9</v>
      </c>
    </row>
    <row r="8323" spans="1:4" x14ac:dyDescent="0.35">
      <c r="A8323" s="4">
        <f>Climate285!F8350*((113.5/10)^0.12)</f>
        <v>11.519968892250557</v>
      </c>
      <c r="B8323" s="24">
        <f>VLOOKUP(A8323,'Wind - Power Curve'!$A$3:$B$47,2)*Wind!$B$9</f>
        <v>6848.1</v>
      </c>
      <c r="C8323">
        <f>(0.5*(A8323^3)*Wind!$B$11*Wind!$B$7*(VLOOKUP(A8323+0.5,'Wind - Power Curve'!$A$3:$E$47,5,TRUE))*Wind!$B$9)/1000</f>
        <v>6237.0728525470313</v>
      </c>
      <c r="D8323" s="23" t="s">
        <v>9</v>
      </c>
    </row>
    <row r="8324" spans="1:4" x14ac:dyDescent="0.35">
      <c r="A8324" s="4">
        <f>Climate285!F8351*((113.5/10)^0.12)</f>
        <v>11.93890118727489</v>
      </c>
      <c r="B8324" s="24">
        <f>VLOOKUP(A8324,'Wind - Power Curve'!$A$3:$B$47,2)*Wind!$B$9</f>
        <v>6848.1</v>
      </c>
      <c r="C8324">
        <f>(0.5*(A8324^3)*Wind!$B$11*Wind!$B$7*(VLOOKUP(A8324+0.5,'Wind - Power Curve'!$A$3:$E$47,5,TRUE))*Wind!$B$9)/1000</f>
        <v>6942.5652650419652</v>
      </c>
      <c r="D8324" s="23" t="s">
        <v>9</v>
      </c>
    </row>
    <row r="8325" spans="1:4" x14ac:dyDescent="0.35">
      <c r="A8325" s="4">
        <f>Climate285!F8352*((113.5/10)^0.12)</f>
        <v>12.052668743431658</v>
      </c>
      <c r="B8325" s="24">
        <f>VLOOKUP(A8325,'Wind - Power Curve'!$A$3:$B$47,2)*Wind!$B$9</f>
        <v>7049.7</v>
      </c>
      <c r="C8325">
        <f>(0.5*(A8325^3)*Wind!$B$11*Wind!$B$7*(VLOOKUP(A8325+0.5,'Wind - Power Curve'!$A$3:$E$47,5,TRUE))*Wind!$B$9)/1000</f>
        <v>6405.1297826870041</v>
      </c>
      <c r="D8325" s="23" t="s">
        <v>9</v>
      </c>
    </row>
    <row r="8326" spans="1:4" x14ac:dyDescent="0.35">
      <c r="A8326" s="4">
        <f>Climate285!F8353*((113.5/10)^0.12)</f>
        <v>12.455539736410326</v>
      </c>
      <c r="B8326" s="24">
        <f>VLOOKUP(A8326,'Wind - Power Curve'!$A$3:$B$47,2)*Wind!$B$9</f>
        <v>7049.7</v>
      </c>
      <c r="C8326">
        <f>(0.5*(A8326^3)*Wind!$B$11*Wind!$B$7*(VLOOKUP(A8326+0.5,'Wind - Power Curve'!$A$3:$E$47,5,TRUE))*Wind!$B$9)/1000</f>
        <v>7069.1293289113137</v>
      </c>
      <c r="D8326" s="23" t="s">
        <v>9</v>
      </c>
    </row>
    <row r="8327" spans="1:4" x14ac:dyDescent="0.35">
      <c r="A8327" s="4">
        <f>Climate285!F8354*((113.5/10)^0.12)</f>
        <v>12.411371155784758</v>
      </c>
      <c r="B8327" s="24">
        <f>VLOOKUP(A8327,'Wind - Power Curve'!$A$3:$B$47,2)*Wind!$B$9</f>
        <v>7049.7</v>
      </c>
      <c r="C8327">
        <f>(0.5*(A8327^3)*Wind!$B$11*Wind!$B$7*(VLOOKUP(A8327+0.5,'Wind - Power Curve'!$A$3:$E$47,5,TRUE))*Wind!$B$9)/1000</f>
        <v>6994.1921892791688</v>
      </c>
      <c r="D8327" s="23" t="s">
        <v>9</v>
      </c>
    </row>
    <row r="8328" spans="1:4" x14ac:dyDescent="0.35">
      <c r="A8328" s="4">
        <f>Climate285!F8355*((113.5/10)^0.12)</f>
        <v>12.541200013987186</v>
      </c>
      <c r="B8328" s="24">
        <f>VLOOKUP(A8328,'Wind - Power Curve'!$A$3:$B$47,2)*Wind!$B$9</f>
        <v>7145.1</v>
      </c>
      <c r="C8328">
        <f>(0.5*(A8328^3)*Wind!$B$11*Wind!$B$7*(VLOOKUP(A8328+0.5,'Wind - Power Curve'!$A$3:$E$47,5,TRUE))*Wind!$B$9)/1000</f>
        <v>6448.1128073270074</v>
      </c>
      <c r="D8328" s="23" t="s">
        <v>9</v>
      </c>
    </row>
    <row r="8329" spans="1:4" x14ac:dyDescent="0.35">
      <c r="A8329" s="4">
        <f>Climate285!F8356*((113.5/10)^0.12)</f>
        <v>12.514431177244418</v>
      </c>
      <c r="B8329" s="24">
        <f>VLOOKUP(A8329,'Wind - Power Curve'!$A$3:$B$47,2)*Wind!$B$9</f>
        <v>7145.1</v>
      </c>
      <c r="C8329">
        <f>(0.5*(A8329^3)*Wind!$B$11*Wind!$B$7*(VLOOKUP(A8329+0.5,'Wind - Power Curve'!$A$3:$E$47,5,TRUE))*Wind!$B$9)/1000</f>
        <v>6406.9109335679577</v>
      </c>
      <c r="D8329" s="23" t="s">
        <v>9</v>
      </c>
    </row>
    <row r="8330" spans="1:4" x14ac:dyDescent="0.35">
      <c r="A8330" s="4">
        <f>Climate285!F8357*((113.5/10)^0.12)</f>
        <v>12.514431177244418</v>
      </c>
      <c r="B8330" s="24">
        <f>VLOOKUP(A8330,'Wind - Power Curve'!$A$3:$B$47,2)*Wind!$B$9</f>
        <v>7145.1</v>
      </c>
      <c r="C8330">
        <f>(0.5*(A8330^3)*Wind!$B$11*Wind!$B$7*(VLOOKUP(A8330+0.5,'Wind - Power Curve'!$A$3:$E$47,5,TRUE))*Wind!$B$9)/1000</f>
        <v>6406.9109335679577</v>
      </c>
      <c r="D8330" s="23" t="s">
        <v>9</v>
      </c>
    </row>
    <row r="8331" spans="1:4" x14ac:dyDescent="0.35">
      <c r="A8331" s="4">
        <f>Climate285!F8358*((113.5/10)^0.12)</f>
        <v>12.452862852736052</v>
      </c>
      <c r="B8331" s="24">
        <f>VLOOKUP(A8331,'Wind - Power Curve'!$A$3:$B$47,2)*Wind!$B$9</f>
        <v>7049.7</v>
      </c>
      <c r="C8331">
        <f>(0.5*(A8331^3)*Wind!$B$11*Wind!$B$7*(VLOOKUP(A8331+0.5,'Wind - Power Curve'!$A$3:$E$47,5,TRUE))*Wind!$B$9)/1000</f>
        <v>7064.5725202878166</v>
      </c>
      <c r="D8331" s="23" t="s">
        <v>9</v>
      </c>
    </row>
    <row r="8332" spans="1:4" x14ac:dyDescent="0.35">
      <c r="A8332" s="4">
        <f>Climate285!F8359*((113.5/10)^0.12)</f>
        <v>12.400663621087652</v>
      </c>
      <c r="B8332" s="24">
        <f>VLOOKUP(A8332,'Wind - Power Curve'!$A$3:$B$47,2)*Wind!$B$9</f>
        <v>7049.7</v>
      </c>
      <c r="C8332">
        <f>(0.5*(A8332^3)*Wind!$B$11*Wind!$B$7*(VLOOKUP(A8332+0.5,'Wind - Power Curve'!$A$3:$E$47,5,TRUE))*Wind!$B$9)/1000</f>
        <v>6976.105719147954</v>
      </c>
      <c r="D8332" s="23" t="s">
        <v>9</v>
      </c>
    </row>
    <row r="8333" spans="1:4" x14ac:dyDescent="0.35">
      <c r="A8333" s="4">
        <f>Climate285!F8360*((113.5/10)^0.12)</f>
        <v>12.313664901673652</v>
      </c>
      <c r="B8333" s="24">
        <f>VLOOKUP(A8333,'Wind - Power Curve'!$A$3:$B$47,2)*Wind!$B$9</f>
        <v>7049.7</v>
      </c>
      <c r="C8333">
        <f>(0.5*(A8333^3)*Wind!$B$11*Wind!$B$7*(VLOOKUP(A8333+0.5,'Wind - Power Curve'!$A$3:$E$47,5,TRUE))*Wind!$B$9)/1000</f>
        <v>6830.3076339290965</v>
      </c>
      <c r="D8333" s="23" t="s">
        <v>9</v>
      </c>
    </row>
    <row r="8334" spans="1:4" x14ac:dyDescent="0.35">
      <c r="A8334" s="4">
        <f>Climate285!F8361*((113.5/10)^0.12)</f>
        <v>12.233358391445348</v>
      </c>
      <c r="B8334" s="24">
        <f>VLOOKUP(A8334,'Wind - Power Curve'!$A$3:$B$47,2)*Wind!$B$9</f>
        <v>7049.7</v>
      </c>
      <c r="C8334">
        <f>(0.5*(A8334^3)*Wind!$B$11*Wind!$B$7*(VLOOKUP(A8334+0.5,'Wind - Power Curve'!$A$3:$E$47,5,TRUE))*Wind!$B$9)/1000</f>
        <v>6697.5408276544704</v>
      </c>
      <c r="D8334" s="23" t="s">
        <v>9</v>
      </c>
    </row>
    <row r="8335" spans="1:4" x14ac:dyDescent="0.35">
      <c r="A8335" s="4">
        <f>Climate285!F8362*((113.5/10)^0.12)</f>
        <v>12.363187249647776</v>
      </c>
      <c r="B8335" s="24">
        <f>VLOOKUP(A8335,'Wind - Power Curve'!$A$3:$B$47,2)*Wind!$B$9</f>
        <v>7049.7</v>
      </c>
      <c r="C8335">
        <f>(0.5*(A8335^3)*Wind!$B$11*Wind!$B$7*(VLOOKUP(A8335+0.5,'Wind - Power Curve'!$A$3:$E$47,5,TRUE))*Wind!$B$9)/1000</f>
        <v>6913.048652776708</v>
      </c>
      <c r="D8335" s="23" t="s">
        <v>9</v>
      </c>
    </row>
    <row r="8336" spans="1:4" x14ac:dyDescent="0.35">
      <c r="A8336" s="4">
        <f>Climate285!F8363*((113.5/10)^0.12)</f>
        <v>12.266819437373806</v>
      </c>
      <c r="B8336" s="24">
        <f>VLOOKUP(A8336,'Wind - Power Curve'!$A$3:$B$47,2)*Wind!$B$9</f>
        <v>7049.7</v>
      </c>
      <c r="C8336">
        <f>(0.5*(A8336^3)*Wind!$B$11*Wind!$B$7*(VLOOKUP(A8336+0.5,'Wind - Power Curve'!$A$3:$E$47,5,TRUE))*Wind!$B$9)/1000</f>
        <v>6752.6492262580005</v>
      </c>
      <c r="D8336" s="23" t="s">
        <v>9</v>
      </c>
    </row>
    <row r="8337" spans="1:4" x14ac:dyDescent="0.35">
      <c r="A8337" s="4">
        <f>Climate285!F8364*((113.5/10)^0.12)</f>
        <v>12.606783664006972</v>
      </c>
      <c r="B8337" s="24">
        <f>VLOOKUP(A8337,'Wind - Power Curve'!$A$3:$B$47,2)*Wind!$B$9</f>
        <v>7145.1</v>
      </c>
      <c r="C8337">
        <f>(0.5*(A8337^3)*Wind!$B$11*Wind!$B$7*(VLOOKUP(A8337+0.5,'Wind - Power Curve'!$A$3:$E$47,5,TRUE))*Wind!$B$9)/1000</f>
        <v>6549.8031041170389</v>
      </c>
      <c r="D8337" s="23" t="s">
        <v>9</v>
      </c>
    </row>
    <row r="8338" spans="1:4" x14ac:dyDescent="0.35">
      <c r="A8338" s="4">
        <f>Climate285!F8365*((113.5/10)^0.12)</f>
        <v>12.080776022011564</v>
      </c>
      <c r="B8338" s="24">
        <f>VLOOKUP(A8338,'Wind - Power Curve'!$A$3:$B$47,2)*Wind!$B$9</f>
        <v>7049.7</v>
      </c>
      <c r="C8338">
        <f>(0.5*(A8338^3)*Wind!$B$11*Wind!$B$7*(VLOOKUP(A8338+0.5,'Wind - Power Curve'!$A$3:$E$47,5,TRUE))*Wind!$B$9)/1000</f>
        <v>6450.045378367071</v>
      </c>
      <c r="D8338" s="23" t="s">
        <v>9</v>
      </c>
    </row>
    <row r="8339" spans="1:4" x14ac:dyDescent="0.35">
      <c r="A8339" s="4">
        <f>Climate285!F8366*((113.5/10)^0.12)</f>
        <v>11.906778583183568</v>
      </c>
      <c r="B8339" s="24">
        <f>VLOOKUP(A8339,'Wind - Power Curve'!$A$3:$B$47,2)*Wind!$B$9</f>
        <v>6848.1</v>
      </c>
      <c r="C8339">
        <f>(0.5*(A8339^3)*Wind!$B$11*Wind!$B$7*(VLOOKUP(A8339+0.5,'Wind - Power Curve'!$A$3:$E$47,5,TRUE))*Wind!$B$9)/1000</f>
        <v>6886.6772630403402</v>
      </c>
      <c r="D8339" s="23" t="s">
        <v>9</v>
      </c>
    </row>
    <row r="8340" spans="1:4" x14ac:dyDescent="0.35">
      <c r="A8340" s="4">
        <f>Climate285!F8367*((113.5/10)^0.12)</f>
        <v>11.819779863769568</v>
      </c>
      <c r="B8340" s="24">
        <f>VLOOKUP(A8340,'Wind - Power Curve'!$A$3:$B$47,2)*Wind!$B$9</f>
        <v>6848.1</v>
      </c>
      <c r="C8340">
        <f>(0.5*(A8340^3)*Wind!$B$11*Wind!$B$7*(VLOOKUP(A8340+0.5,'Wind - Power Curve'!$A$3:$E$47,5,TRUE))*Wind!$B$9)/1000</f>
        <v>6736.8218400908499</v>
      </c>
      <c r="D8340" s="23" t="s">
        <v>9</v>
      </c>
    </row>
    <row r="8341" spans="1:4" x14ac:dyDescent="0.35">
      <c r="A8341" s="4">
        <f>Climate285!F8368*((113.5/10)^0.12)</f>
        <v>11.731442702518432</v>
      </c>
      <c r="B8341" s="24">
        <f>VLOOKUP(A8341,'Wind - Power Curve'!$A$3:$B$47,2)*Wind!$B$9</f>
        <v>6848.1</v>
      </c>
      <c r="C8341">
        <f>(0.5*(A8341^3)*Wind!$B$11*Wind!$B$7*(VLOOKUP(A8341+0.5,'Wind - Power Curve'!$A$3:$E$47,5,TRUE))*Wind!$B$9)/1000</f>
        <v>6586.9015029421271</v>
      </c>
      <c r="D8341" s="23" t="s">
        <v>9</v>
      </c>
    </row>
    <row r="8342" spans="1:4" x14ac:dyDescent="0.35">
      <c r="A8342" s="4">
        <f>Climate285!F8369*((113.5/10)^0.12)</f>
        <v>11.50926135755345</v>
      </c>
      <c r="B8342" s="24">
        <f>VLOOKUP(A8342,'Wind - Power Curve'!$A$3:$B$47,2)*Wind!$B$9</f>
        <v>6848.1</v>
      </c>
      <c r="C8342">
        <f>(0.5*(A8342^3)*Wind!$B$11*Wind!$B$7*(VLOOKUP(A8342+0.5,'Wind - Power Curve'!$A$3:$E$47,5,TRUE))*Wind!$B$9)/1000</f>
        <v>6219.6973839124039</v>
      </c>
      <c r="D8342" s="23" t="s">
        <v>9</v>
      </c>
    </row>
    <row r="8343" spans="1:4" x14ac:dyDescent="0.35">
      <c r="A8343" s="4">
        <f>Climate285!F8370*((113.5/10)^0.12)</f>
        <v>11.527999543273388</v>
      </c>
      <c r="B8343" s="24">
        <f>VLOOKUP(A8343,'Wind - Power Curve'!$A$3:$B$47,2)*Wind!$B$9</f>
        <v>6848.1</v>
      </c>
      <c r="C8343">
        <f>(0.5*(A8343^3)*Wind!$B$11*Wind!$B$7*(VLOOKUP(A8343+0.5,'Wind - Power Curve'!$A$3:$E$47,5,TRUE))*Wind!$B$9)/1000</f>
        <v>6250.125669075539</v>
      </c>
      <c r="D8343" s="23" t="s">
        <v>9</v>
      </c>
    </row>
    <row r="8344" spans="1:4" x14ac:dyDescent="0.35">
      <c r="A8344" s="4">
        <f>Climate285!F8371*((113.5/10)^0.12)</f>
        <v>11.519968892250557</v>
      </c>
      <c r="B8344" s="24">
        <f>VLOOKUP(A8344,'Wind - Power Curve'!$A$3:$B$47,2)*Wind!$B$9</f>
        <v>6848.1</v>
      </c>
      <c r="C8344">
        <f>(0.5*(A8344^3)*Wind!$B$11*Wind!$B$7*(VLOOKUP(A8344+0.5,'Wind - Power Curve'!$A$3:$E$47,5,TRUE))*Wind!$B$9)/1000</f>
        <v>6237.0728525470313</v>
      </c>
      <c r="D8344" s="23" t="s">
        <v>9</v>
      </c>
    </row>
    <row r="8345" spans="1:4" x14ac:dyDescent="0.35">
      <c r="A8345" s="4">
        <f>Climate285!F8372*((113.5/10)^0.12)</f>
        <v>11.669874378010062</v>
      </c>
      <c r="B8345" s="24">
        <f>VLOOKUP(A8345,'Wind - Power Curve'!$A$3:$B$47,2)*Wind!$B$9</f>
        <v>6848.1</v>
      </c>
      <c r="C8345">
        <f>(0.5*(A8345^3)*Wind!$B$11*Wind!$B$7*(VLOOKUP(A8345+0.5,'Wind - Power Curve'!$A$3:$E$47,5,TRUE))*Wind!$B$9)/1000</f>
        <v>6483.7377575938817</v>
      </c>
      <c r="D8345" s="23" t="s">
        <v>9</v>
      </c>
    </row>
    <row r="8346" spans="1:4" x14ac:dyDescent="0.35">
      <c r="A8346" s="4">
        <f>Climate285!F8373*((113.5/10)^0.12)</f>
        <v>11.918824559717812</v>
      </c>
      <c r="B8346" s="24">
        <f>VLOOKUP(A8346,'Wind - Power Curve'!$A$3:$B$47,2)*Wind!$B$9</f>
        <v>6848.1</v>
      </c>
      <c r="C8346">
        <f>(0.5*(A8346^3)*Wind!$B$11*Wind!$B$7*(VLOOKUP(A8346+0.5,'Wind - Power Curve'!$A$3:$E$47,5,TRUE))*Wind!$B$9)/1000</f>
        <v>6907.5999770228318</v>
      </c>
      <c r="D8346" s="23" t="s">
        <v>9</v>
      </c>
    </row>
    <row r="8347" spans="1:4" x14ac:dyDescent="0.35">
      <c r="A8347" s="4">
        <f>Climate285!F8374*((113.5/10)^0.12)</f>
        <v>12.397986737413374</v>
      </c>
      <c r="B8347" s="24">
        <f>VLOOKUP(A8347,'Wind - Power Curve'!$A$3:$B$47,2)*Wind!$B$9</f>
        <v>7049.7</v>
      </c>
      <c r="C8347">
        <f>(0.5*(A8347^3)*Wind!$B$11*Wind!$B$7*(VLOOKUP(A8347+0.5,'Wind - Power Curve'!$A$3:$E$47,5,TRUE))*Wind!$B$9)/1000</f>
        <v>6971.5889787773121</v>
      </c>
      <c r="D8347" s="23" t="s">
        <v>9</v>
      </c>
    </row>
    <row r="8348" spans="1:4" x14ac:dyDescent="0.35">
      <c r="A8348" s="4">
        <f>Climate285!F8375*((113.5/10)^0.12)</f>
        <v>12.653629128306818</v>
      </c>
      <c r="B8348" s="24">
        <f>VLOOKUP(A8348,'Wind - Power Curve'!$A$3:$B$47,2)*Wind!$B$9</f>
        <v>7145.1</v>
      </c>
      <c r="C8348">
        <f>(0.5*(A8348^3)*Wind!$B$11*Wind!$B$7*(VLOOKUP(A8348+0.5,'Wind - Power Curve'!$A$3:$E$47,5,TRUE))*Wind!$B$9)/1000</f>
        <v>6623.0898670598044</v>
      </c>
      <c r="D8348" s="23" t="s">
        <v>9</v>
      </c>
    </row>
    <row r="8349" spans="1:4" x14ac:dyDescent="0.35">
      <c r="A8349" s="4">
        <f>Climate285!F8376*((113.5/10)^0.12)</f>
        <v>12.503723642547312</v>
      </c>
      <c r="B8349" s="24">
        <f>VLOOKUP(A8349,'Wind - Power Curve'!$A$3:$B$47,2)*Wind!$B$9</f>
        <v>7145.1</v>
      </c>
      <c r="C8349">
        <f>(0.5*(A8349^3)*Wind!$B$11*Wind!$B$7*(VLOOKUP(A8349+0.5,'Wind - Power Curve'!$A$3:$E$47,5,TRUE))*Wind!$B$9)/1000</f>
        <v>6390.4794538295409</v>
      </c>
      <c r="D8349" s="23" t="s">
        <v>9</v>
      </c>
    </row>
    <row r="8350" spans="1:4" x14ac:dyDescent="0.35">
      <c r="A8350" s="4">
        <f>Climate285!F8377*((113.5/10)^0.12)</f>
        <v>12.340433738416422</v>
      </c>
      <c r="B8350" s="24">
        <f>VLOOKUP(A8350,'Wind - Power Curve'!$A$3:$B$47,2)*Wind!$B$9</f>
        <v>7049.7</v>
      </c>
      <c r="C8350">
        <f>(0.5*(A8350^3)*Wind!$B$11*Wind!$B$7*(VLOOKUP(A8350+0.5,'Wind - Power Curve'!$A$3:$E$47,5,TRUE))*Wind!$B$9)/1000</f>
        <v>6874.9500266806044</v>
      </c>
      <c r="D8350" s="23" t="s">
        <v>9</v>
      </c>
    </row>
    <row r="8351" spans="1:4" x14ac:dyDescent="0.35">
      <c r="A8351" s="4">
        <f>Climate285!F8378*((113.5/10)^0.12)</f>
        <v>12.268157879210946</v>
      </c>
      <c r="B8351" s="24">
        <f>VLOOKUP(A8351,'Wind - Power Curve'!$A$3:$B$47,2)*Wind!$B$9</f>
        <v>7049.7</v>
      </c>
      <c r="C8351">
        <f>(0.5*(A8351^3)*Wind!$B$11*Wind!$B$7*(VLOOKUP(A8351+0.5,'Wind - Power Curve'!$A$3:$E$47,5,TRUE))*Wind!$B$9)/1000</f>
        <v>6754.8598272529807</v>
      </c>
      <c r="D8351" s="23" t="s">
        <v>9</v>
      </c>
    </row>
    <row r="8352" spans="1:4" x14ac:dyDescent="0.35">
      <c r="A8352" s="4">
        <f>Climate285!F8379*((113.5/10)^0.12)</f>
        <v>12.202574229191164</v>
      </c>
      <c r="B8352" s="24">
        <f>VLOOKUP(A8352,'Wind - Power Curve'!$A$3:$B$47,2)*Wind!$B$9</f>
        <v>7049.7</v>
      </c>
      <c r="C8352">
        <f>(0.5*(A8352^3)*Wind!$B$11*Wind!$B$7*(VLOOKUP(A8352+0.5,'Wind - Power Curve'!$A$3:$E$47,5,TRUE))*Wind!$B$9)/1000</f>
        <v>6647.1066501300593</v>
      </c>
      <c r="D8352" s="23" t="s">
        <v>9</v>
      </c>
    </row>
    <row r="8353" spans="1:4" x14ac:dyDescent="0.35">
      <c r="A8353" s="4">
        <f>Climate285!F8380*((113.5/10)^0.12)</f>
        <v>12.2213124149111</v>
      </c>
      <c r="B8353" s="24">
        <f>VLOOKUP(A8353,'Wind - Power Curve'!$A$3:$B$47,2)*Wind!$B$9</f>
        <v>7049.7</v>
      </c>
      <c r="C8353">
        <f>(0.5*(A8353^3)*Wind!$B$11*Wind!$B$7*(VLOOKUP(A8353+0.5,'Wind - Power Curve'!$A$3:$E$47,5,TRUE))*Wind!$B$9)/1000</f>
        <v>6677.7754450428847</v>
      </c>
      <c r="D8353" s="23" t="s">
        <v>9</v>
      </c>
    </row>
    <row r="8354" spans="1:4" x14ac:dyDescent="0.35">
      <c r="A8354" s="4">
        <f>Climate285!F8381*((113.5/10)^0.12)</f>
        <v>12.150374997542762</v>
      </c>
      <c r="B8354" s="24">
        <f>VLOOKUP(A8354,'Wind - Power Curve'!$A$3:$B$47,2)*Wind!$B$9</f>
        <v>7049.7</v>
      </c>
      <c r="C8354">
        <f>(0.5*(A8354^3)*Wind!$B$11*Wind!$B$7*(VLOOKUP(A8354+0.5,'Wind - Power Curve'!$A$3:$E$47,5,TRUE))*Wind!$B$9)/1000</f>
        <v>6562.1675925895388</v>
      </c>
      <c r="D8354" s="23" t="s">
        <v>9</v>
      </c>
    </row>
    <row r="8355" spans="1:4" x14ac:dyDescent="0.35">
      <c r="A8355" s="4">
        <f>Climate285!F8382*((113.5/10)^0.12)</f>
        <v>12.423417132319006</v>
      </c>
      <c r="B8355" s="24">
        <f>VLOOKUP(A8355,'Wind - Power Curve'!$A$3:$B$47,2)*Wind!$B$9</f>
        <v>7049.7</v>
      </c>
      <c r="C8355">
        <f>(0.5*(A8355^3)*Wind!$B$11*Wind!$B$7*(VLOOKUP(A8355+0.5,'Wind - Power Curve'!$A$3:$E$47,5,TRUE))*Wind!$B$9)/1000</f>
        <v>7014.5768039662635</v>
      </c>
      <c r="D8355" s="23" t="s">
        <v>9</v>
      </c>
    </row>
    <row r="8356" spans="1:4" x14ac:dyDescent="0.35">
      <c r="A8356" s="4">
        <f>Climate285!F8383*((113.5/10)^0.12)</f>
        <v>12.855733845714722</v>
      </c>
      <c r="B8356" s="24">
        <f>VLOOKUP(A8356,'Wind - Power Curve'!$A$3:$B$47,2)*Wind!$B$9</f>
        <v>7145.1</v>
      </c>
      <c r="C8356">
        <f>(0.5*(A8356^3)*Wind!$B$11*Wind!$B$7*(VLOOKUP(A8356+0.5,'Wind - Power Curve'!$A$3:$E$47,5,TRUE))*Wind!$B$9)/1000</f>
        <v>6945.5391174398264</v>
      </c>
      <c r="D8356" s="23" t="s">
        <v>9</v>
      </c>
    </row>
    <row r="8357" spans="1:4" x14ac:dyDescent="0.35">
      <c r="A8357" s="4">
        <f>Climate285!F8384*((113.5/10)^0.12)</f>
        <v>12.976193611057182</v>
      </c>
      <c r="B8357" s="24">
        <f>VLOOKUP(A8357,'Wind - Power Curve'!$A$3:$B$47,2)*Wind!$B$9</f>
        <v>7145.1</v>
      </c>
      <c r="C8357">
        <f>(0.5*(A8357^3)*Wind!$B$11*Wind!$B$7*(VLOOKUP(A8357+0.5,'Wind - Power Curve'!$A$3:$E$47,5,TRUE))*Wind!$B$9)/1000</f>
        <v>7142.6158679619139</v>
      </c>
      <c r="D8357" s="23" t="s">
        <v>9</v>
      </c>
    </row>
    <row r="8358" spans="1:4" x14ac:dyDescent="0.35">
      <c r="A8358" s="4">
        <f>Climate285!F8385*((113.5/10)^0.12)</f>
        <v>12.962809192685798</v>
      </c>
      <c r="B8358" s="24">
        <f>VLOOKUP(A8358,'Wind - Power Curve'!$A$3:$B$47,2)*Wind!$B$9</f>
        <v>7145.1</v>
      </c>
      <c r="C8358">
        <f>(0.5*(A8358^3)*Wind!$B$11*Wind!$B$7*(VLOOKUP(A8358+0.5,'Wind - Power Curve'!$A$3:$E$47,5,TRUE))*Wind!$B$9)/1000</f>
        <v>7120.5367000963397</v>
      </c>
      <c r="D8358" s="23" t="s">
        <v>9</v>
      </c>
    </row>
    <row r="8359" spans="1:4" x14ac:dyDescent="0.35">
      <c r="A8359" s="4">
        <f>Climate285!F8386*((113.5/10)^0.12)</f>
        <v>13.036423493728412</v>
      </c>
      <c r="B8359" s="24">
        <f>VLOOKUP(A8359,'Wind - Power Curve'!$A$3:$B$47,2)*Wind!$B$9</f>
        <v>7182</v>
      </c>
      <c r="C8359">
        <f>(0.5*(A8359^3)*Wind!$B$11*Wind!$B$7*(VLOOKUP(A8359+0.5,'Wind - Power Curve'!$A$3:$E$47,5,TRUE))*Wind!$B$9)/1000</f>
        <v>6478.5934659200238</v>
      </c>
      <c r="D8359" s="23" t="s">
        <v>9</v>
      </c>
    </row>
    <row r="8360" spans="1:4" x14ac:dyDescent="0.35">
      <c r="A8360" s="4">
        <f>Climate285!F8387*((113.5/10)^0.12)</f>
        <v>13.02036219168275</v>
      </c>
      <c r="B8360" s="24">
        <f>VLOOKUP(A8360,'Wind - Power Curve'!$A$3:$B$47,2)*Wind!$B$9</f>
        <v>7182</v>
      </c>
      <c r="C8360">
        <f>(0.5*(A8360^3)*Wind!$B$11*Wind!$B$7*(VLOOKUP(A8360+0.5,'Wind - Power Curve'!$A$3:$E$47,5,TRUE))*Wind!$B$9)/1000</f>
        <v>6454.6774354744575</v>
      </c>
      <c r="D8360" s="23" t="s">
        <v>9</v>
      </c>
    </row>
    <row r="8361" spans="1:4" x14ac:dyDescent="0.35">
      <c r="A8361" s="4">
        <f>Climate285!F8388*((113.5/10)^0.12)</f>
        <v>13.308127186667514</v>
      </c>
      <c r="B8361" s="24">
        <f>VLOOKUP(A8361,'Wind - Power Curve'!$A$3:$B$47,2)*Wind!$B$9</f>
        <v>7182</v>
      </c>
      <c r="C8361">
        <f>(0.5*(A8361^3)*Wind!$B$11*Wind!$B$7*(VLOOKUP(A8361+0.5,'Wind - Power Curve'!$A$3:$E$47,5,TRUE))*Wind!$B$9)/1000</f>
        <v>6892.1730977872103</v>
      </c>
      <c r="D8361" s="23" t="s">
        <v>9</v>
      </c>
    </row>
    <row r="8362" spans="1:4" x14ac:dyDescent="0.35">
      <c r="A8362" s="4">
        <f>Climate285!F8389*((113.5/10)^0.12)</f>
        <v>13.265297047879084</v>
      </c>
      <c r="B8362" s="24">
        <f>VLOOKUP(A8362,'Wind - Power Curve'!$A$3:$B$47,2)*Wind!$B$9</f>
        <v>7182</v>
      </c>
      <c r="C8362">
        <f>(0.5*(A8362^3)*Wind!$B$11*Wind!$B$7*(VLOOKUP(A8362+0.5,'Wind - Power Curve'!$A$3:$E$47,5,TRUE))*Wind!$B$9)/1000</f>
        <v>6825.8428666143573</v>
      </c>
      <c r="D8362" s="23" t="s">
        <v>9</v>
      </c>
    </row>
    <row r="8363" spans="1:4" x14ac:dyDescent="0.35">
      <c r="A8363" s="4">
        <f>Climate285!F8390*((113.5/10)^0.12)</f>
        <v>12.992254913102844</v>
      </c>
      <c r="B8363" s="24">
        <f>VLOOKUP(A8363,'Wind - Power Curve'!$A$3:$B$47,2)*Wind!$B$9</f>
        <v>7145.1</v>
      </c>
      <c r="C8363">
        <f>(0.5*(A8363^3)*Wind!$B$11*Wind!$B$7*(VLOOKUP(A8363+0.5,'Wind - Power Curve'!$A$3:$E$47,5,TRUE))*Wind!$B$9)/1000</f>
        <v>7169.1710583429431</v>
      </c>
      <c r="D8363" s="23" t="s">
        <v>9</v>
      </c>
    </row>
    <row r="8364" spans="1:4" x14ac:dyDescent="0.35">
      <c r="A8364" s="4">
        <f>Climate285!F8391*((113.5/10)^0.12)</f>
        <v>12.786134870183524</v>
      </c>
      <c r="B8364" s="24">
        <f>VLOOKUP(A8364,'Wind - Power Curve'!$A$3:$B$47,2)*Wind!$B$9</f>
        <v>7145.1</v>
      </c>
      <c r="C8364">
        <f>(0.5*(A8364^3)*Wind!$B$11*Wind!$B$7*(VLOOKUP(A8364+0.5,'Wind - Power Curve'!$A$3:$E$47,5,TRUE))*Wind!$B$9)/1000</f>
        <v>6833.3424737462701</v>
      </c>
      <c r="D8364" s="23" t="s">
        <v>9</v>
      </c>
    </row>
    <row r="8365" spans="1:4" x14ac:dyDescent="0.35">
      <c r="A8365" s="4">
        <f>Climate285!F8392*((113.5/10)^0.12)</f>
        <v>12.557261316032848</v>
      </c>
      <c r="B8365" s="24">
        <f>VLOOKUP(A8365,'Wind - Power Curve'!$A$3:$B$47,2)*Wind!$B$9</f>
        <v>7145.1</v>
      </c>
      <c r="C8365">
        <f>(0.5*(A8365^3)*Wind!$B$11*Wind!$B$7*(VLOOKUP(A8365+0.5,'Wind - Power Curve'!$A$3:$E$47,5,TRUE))*Wind!$B$9)/1000</f>
        <v>6472.9185144311405</v>
      </c>
      <c r="D8365" s="23" t="s">
        <v>9</v>
      </c>
    </row>
    <row r="8366" spans="1:4" x14ac:dyDescent="0.35">
      <c r="A8366" s="4">
        <f>Climate285!F8393*((113.5/10)^0.12)</f>
        <v>12.332403087393592</v>
      </c>
      <c r="B8366" s="24">
        <f>VLOOKUP(A8366,'Wind - Power Curve'!$A$3:$B$47,2)*Wind!$B$9</f>
        <v>7049.7</v>
      </c>
      <c r="C8366">
        <f>(0.5*(A8366^3)*Wind!$B$11*Wind!$B$7*(VLOOKUP(A8366+0.5,'Wind - Power Curve'!$A$3:$E$47,5,TRUE))*Wind!$B$9)/1000</f>
        <v>6861.5369478214961</v>
      </c>
      <c r="D8366" s="23" t="s">
        <v>9</v>
      </c>
    </row>
    <row r="8367" spans="1:4" x14ac:dyDescent="0.35">
      <c r="A8367" s="4">
        <f>Climate285!F8394*((113.5/10)^0.12)</f>
        <v>11.936224303600612</v>
      </c>
      <c r="B8367" s="24">
        <f>VLOOKUP(A8367,'Wind - Power Curve'!$A$3:$B$47,2)*Wind!$B$9</f>
        <v>6848.1</v>
      </c>
      <c r="C8367">
        <f>(0.5*(A8367^3)*Wind!$B$11*Wind!$B$7*(VLOOKUP(A8367+0.5,'Wind - Power Curve'!$A$3:$E$47,5,TRUE))*Wind!$B$9)/1000</f>
        <v>6937.8964250739809</v>
      </c>
      <c r="D8367" s="23" t="s">
        <v>9</v>
      </c>
    </row>
    <row r="8368" spans="1:4" x14ac:dyDescent="0.35">
      <c r="A8368" s="4">
        <f>Climate285!F8395*((113.5/10)^0.12)</f>
        <v>11.845210258675198</v>
      </c>
      <c r="B8368" s="24">
        <f>VLOOKUP(A8368,'Wind - Power Curve'!$A$3:$B$47,2)*Wind!$B$9</f>
        <v>6848.1</v>
      </c>
      <c r="C8368">
        <f>(0.5*(A8368^3)*Wind!$B$11*Wind!$B$7*(VLOOKUP(A8368+0.5,'Wind - Power Curve'!$A$3:$E$47,5,TRUE))*Wind!$B$9)/1000</f>
        <v>6780.3985149194086</v>
      </c>
      <c r="D8368" s="23" t="s">
        <v>9</v>
      </c>
    </row>
    <row r="8369" spans="1:4" x14ac:dyDescent="0.35">
      <c r="A8369" s="4">
        <f>Climate285!F8396*((113.5/10)^0.12)</f>
        <v>11.553429938179018</v>
      </c>
      <c r="B8369" s="24">
        <f>VLOOKUP(A8369,'Wind - Power Curve'!$A$3:$B$47,2)*Wind!$B$9</f>
        <v>6848.1</v>
      </c>
      <c r="C8369">
        <f>(0.5*(A8369^3)*Wind!$B$11*Wind!$B$7*(VLOOKUP(A8369+0.5,'Wind - Power Curve'!$A$3:$E$47,5,TRUE))*Wind!$B$9)/1000</f>
        <v>6291.5797074854227</v>
      </c>
      <c r="D8369" s="23" t="s">
        <v>9</v>
      </c>
    </row>
    <row r="8370" spans="1:4" x14ac:dyDescent="0.35">
      <c r="A8370" s="4">
        <f>Climate285!F8397*((113.5/10)^0.12)</f>
        <v>11.489184729996373</v>
      </c>
      <c r="B8370" s="24">
        <f>VLOOKUP(A8370,'Wind - Power Curve'!$A$3:$B$47,2)*Wind!$B$9</f>
        <v>6489.9000000000005</v>
      </c>
      <c r="C8370">
        <f>(0.5*(A8370^3)*Wind!$B$11*Wind!$B$7*(VLOOKUP(A8370+0.5,'Wind - Power Curve'!$A$3:$E$47,5,TRUE))*Wind!$B$9)/1000</f>
        <v>6828.7971082958356</v>
      </c>
      <c r="D8370" s="23" t="s">
        <v>9</v>
      </c>
    </row>
    <row r="8371" spans="1:4" x14ac:dyDescent="0.35">
      <c r="A8371" s="4">
        <f>Climate285!F8398*((113.5/10)^0.12)</f>
        <v>11.533353310621944</v>
      </c>
      <c r="B8371" s="24">
        <f>VLOOKUP(A8371,'Wind - Power Curve'!$A$3:$B$47,2)*Wind!$B$9</f>
        <v>6848.1</v>
      </c>
      <c r="C8371">
        <f>(0.5*(A8371^3)*Wind!$B$11*Wind!$B$7*(VLOOKUP(A8371+0.5,'Wind - Power Curve'!$A$3:$E$47,5,TRUE))*Wind!$B$9)/1000</f>
        <v>6258.8376562101867</v>
      </c>
      <c r="D8371" s="23" t="s">
        <v>9</v>
      </c>
    </row>
    <row r="8372" spans="1:4" x14ac:dyDescent="0.35">
      <c r="A8372" s="4">
        <f>Climate285!F8399*((113.5/10)^0.12)</f>
        <v>11.514615124902004</v>
      </c>
      <c r="B8372" s="24">
        <f>VLOOKUP(A8372,'Wind - Power Curve'!$A$3:$B$47,2)*Wind!$B$9</f>
        <v>6848.1</v>
      </c>
      <c r="C8372">
        <f>(0.5*(A8372^3)*Wind!$B$11*Wind!$B$7*(VLOOKUP(A8372+0.5,'Wind - Power Curve'!$A$3:$E$47,5,TRUE))*Wind!$B$9)/1000</f>
        <v>6228.3810788324417</v>
      </c>
      <c r="D8372" s="23" t="s">
        <v>9</v>
      </c>
    </row>
    <row r="8373" spans="1:4" x14ac:dyDescent="0.35">
      <c r="A8373" s="4">
        <f>Climate285!F8400*((113.5/10)^0.12)</f>
        <v>11.321879500354068</v>
      </c>
      <c r="B8373" s="24">
        <f>VLOOKUP(A8373,'Wind - Power Curve'!$A$3:$B$47,2)*Wind!$B$9</f>
        <v>6489.9000000000005</v>
      </c>
      <c r="C8373">
        <f>(0.5*(A8373^3)*Wind!$B$11*Wind!$B$7*(VLOOKUP(A8373+0.5,'Wind - Power Curve'!$A$3:$E$47,5,TRUE))*Wind!$B$9)/1000</f>
        <v>6534.7978503009799</v>
      </c>
      <c r="D8373" s="23" t="s">
        <v>9</v>
      </c>
    </row>
    <row r="8374" spans="1:4" x14ac:dyDescent="0.35">
      <c r="A8374" s="4">
        <f>Climate285!F8401*((113.5/10)^0.12)</f>
        <v>11.103713480900502</v>
      </c>
      <c r="B8374" s="24">
        <f>VLOOKUP(A8374,'Wind - Power Curve'!$A$3:$B$47,2)*Wind!$B$9</f>
        <v>6489.9000000000005</v>
      </c>
      <c r="C8374">
        <f>(0.5*(A8374^3)*Wind!$B$11*Wind!$B$7*(VLOOKUP(A8374+0.5,'Wind - Power Curve'!$A$3:$E$47,5,TRUE))*Wind!$B$9)/1000</f>
        <v>6164.2651721482907</v>
      </c>
      <c r="D8374" s="23" t="s">
        <v>9</v>
      </c>
    </row>
    <row r="8375" spans="1:4" x14ac:dyDescent="0.35">
      <c r="A8375" s="4">
        <f>Climate285!F8402*((113.5/10)^0.12)</f>
        <v>11.394155359559544</v>
      </c>
      <c r="B8375" s="24">
        <f>VLOOKUP(A8375,'Wind - Power Curve'!$A$3:$B$47,2)*Wind!$B$9</f>
        <v>6489.9000000000005</v>
      </c>
      <c r="C8375">
        <f>(0.5*(A8375^3)*Wind!$B$11*Wind!$B$7*(VLOOKUP(A8375+0.5,'Wind - Power Curve'!$A$3:$E$47,5,TRUE))*Wind!$B$9)/1000</f>
        <v>6660.7476895460068</v>
      </c>
      <c r="D8375" s="23" t="s">
        <v>9</v>
      </c>
    </row>
    <row r="8376" spans="1:4" x14ac:dyDescent="0.35">
      <c r="A8376" s="4">
        <f>Climate285!F8403*((113.5/10)^0.12)</f>
        <v>11.78364193416683</v>
      </c>
      <c r="B8376" s="24">
        <f>VLOOKUP(A8376,'Wind - Power Curve'!$A$3:$B$47,2)*Wind!$B$9</f>
        <v>6848.1</v>
      </c>
      <c r="C8376">
        <f>(0.5*(A8376^3)*Wind!$B$11*Wind!$B$7*(VLOOKUP(A8376+0.5,'Wind - Power Curve'!$A$3:$E$47,5,TRUE))*Wind!$B$9)/1000</f>
        <v>6675.2188627101987</v>
      </c>
      <c r="D8376" s="23" t="s">
        <v>9</v>
      </c>
    </row>
    <row r="8377" spans="1:4" x14ac:dyDescent="0.35">
      <c r="A8377" s="4">
        <f>Climate285!F8404*((113.5/10)^0.12)</f>
        <v>11.810410770909598</v>
      </c>
      <c r="B8377" s="24">
        <f>VLOOKUP(A8377,'Wind - Power Curve'!$A$3:$B$47,2)*Wind!$B$9</f>
        <v>6848.1</v>
      </c>
      <c r="C8377">
        <f>(0.5*(A8377^3)*Wind!$B$11*Wind!$B$7*(VLOOKUP(A8377+0.5,'Wind - Power Curve'!$A$3:$E$47,5,TRUE))*Wind!$B$9)/1000</f>
        <v>6720.8144629234248</v>
      </c>
      <c r="D8377" s="23" t="s">
        <v>9</v>
      </c>
    </row>
    <row r="8378" spans="1:4" x14ac:dyDescent="0.35">
      <c r="A8378" s="4">
        <f>Climate285!F8405*((113.5/10)^0.12)</f>
        <v>12.111560184265748</v>
      </c>
      <c r="B8378" s="24">
        <f>VLOOKUP(A8378,'Wind - Power Curve'!$A$3:$B$47,2)*Wind!$B$9</f>
        <v>7049.7</v>
      </c>
      <c r="C8378">
        <f>(0.5*(A8378^3)*Wind!$B$11*Wind!$B$7*(VLOOKUP(A8378+0.5,'Wind - Power Curve'!$A$3:$E$47,5,TRUE))*Wind!$B$9)/1000</f>
        <v>6499.4790340461823</v>
      </c>
      <c r="D8378" s="23" t="s">
        <v>9</v>
      </c>
    </row>
    <row r="8379" spans="1:4" x14ac:dyDescent="0.35">
      <c r="A8379" s="4">
        <f>Climate285!F8406*((113.5/10)^0.12)</f>
        <v>11.882686630115076</v>
      </c>
      <c r="B8379" s="24">
        <f>VLOOKUP(A8379,'Wind - Power Curve'!$A$3:$B$47,2)*Wind!$B$9</f>
        <v>6848.1</v>
      </c>
      <c r="C8379">
        <f>(0.5*(A8379^3)*Wind!$B$11*Wind!$B$7*(VLOOKUP(A8379+0.5,'Wind - Power Curve'!$A$3:$E$47,5,TRUE))*Wind!$B$9)/1000</f>
        <v>6844.9586677714151</v>
      </c>
      <c r="D8379" s="23" t="s">
        <v>9</v>
      </c>
    </row>
    <row r="8380" spans="1:4" x14ac:dyDescent="0.35">
      <c r="A8380" s="4">
        <f>Climate285!F8407*((113.5/10)^0.12)</f>
        <v>12.17848227612267</v>
      </c>
      <c r="B8380" s="24">
        <f>VLOOKUP(A8380,'Wind - Power Curve'!$A$3:$B$47,2)*Wind!$B$9</f>
        <v>7049.7</v>
      </c>
      <c r="C8380">
        <f>(0.5*(A8380^3)*Wind!$B$11*Wind!$B$7*(VLOOKUP(A8380+0.5,'Wind - Power Curve'!$A$3:$E$47,5,TRUE))*Wind!$B$9)/1000</f>
        <v>6607.8135108575652</v>
      </c>
      <c r="D8380" s="23" t="s">
        <v>9</v>
      </c>
    </row>
    <row r="8381" spans="1:4" x14ac:dyDescent="0.35">
      <c r="A8381" s="4">
        <f>Climate285!F8408*((113.5/10)^0.12)</f>
        <v>12.063376278128764</v>
      </c>
      <c r="B8381" s="24">
        <f>VLOOKUP(A8381,'Wind - Power Curve'!$A$3:$B$47,2)*Wind!$B$9</f>
        <v>7049.7</v>
      </c>
      <c r="C8381">
        <f>(0.5*(A8381^3)*Wind!$B$11*Wind!$B$7*(VLOOKUP(A8381+0.5,'Wind - Power Curve'!$A$3:$E$47,5,TRUE))*Wind!$B$9)/1000</f>
        <v>6422.215815127257</v>
      </c>
      <c r="D8381" s="23" t="s">
        <v>9</v>
      </c>
    </row>
    <row r="8382" spans="1:4" x14ac:dyDescent="0.35">
      <c r="A8382" s="4">
        <f>Climate285!F8409*((113.5/10)^0.12)</f>
        <v>12.023223023014612</v>
      </c>
      <c r="B8382" s="24">
        <f>VLOOKUP(A8382,'Wind - Power Curve'!$A$3:$B$47,2)*Wind!$B$9</f>
        <v>7049.7</v>
      </c>
      <c r="C8382">
        <f>(0.5*(A8382^3)*Wind!$B$11*Wind!$B$7*(VLOOKUP(A8382+0.5,'Wind - Power Curve'!$A$3:$E$47,5,TRUE))*Wind!$B$9)/1000</f>
        <v>6358.299508444612</v>
      </c>
      <c r="D8382" s="23" t="s">
        <v>9</v>
      </c>
    </row>
    <row r="8383" spans="1:4" x14ac:dyDescent="0.35">
      <c r="A8383" s="4">
        <f>Climate285!F8410*((113.5/10)^0.12)</f>
        <v>11.977716000551904</v>
      </c>
      <c r="B8383" s="24">
        <f>VLOOKUP(A8383,'Wind - Power Curve'!$A$3:$B$47,2)*Wind!$B$9</f>
        <v>6848.1</v>
      </c>
      <c r="C8383">
        <f>(0.5*(A8383^3)*Wind!$B$11*Wind!$B$7*(VLOOKUP(A8383+0.5,'Wind - Power Curve'!$A$3:$E$47,5,TRUE))*Wind!$B$9)/1000</f>
        <v>7010.4990087171709</v>
      </c>
      <c r="D8383" s="23" t="s">
        <v>9</v>
      </c>
    </row>
    <row r="8384" spans="1:4" x14ac:dyDescent="0.35">
      <c r="A8384" s="4">
        <f>Climate285!F8411*((113.5/10)^0.12)</f>
        <v>11.846548700512338</v>
      </c>
      <c r="B8384" s="24">
        <f>VLOOKUP(A8384,'Wind - Power Curve'!$A$3:$B$47,2)*Wind!$B$9</f>
        <v>6848.1</v>
      </c>
      <c r="C8384">
        <f>(0.5*(A8384^3)*Wind!$B$11*Wind!$B$7*(VLOOKUP(A8384+0.5,'Wind - Power Curve'!$A$3:$E$47,5,TRUE))*Wind!$B$9)/1000</f>
        <v>6782.6972148144969</v>
      </c>
      <c r="D8384" s="23" t="s">
        <v>9</v>
      </c>
    </row>
    <row r="8385" spans="1:4" x14ac:dyDescent="0.35">
      <c r="A8385" s="4">
        <f>Climate285!F8412*((113.5/10)^0.12)</f>
        <v>12.166436299588424</v>
      </c>
      <c r="B8385" s="24">
        <f>VLOOKUP(A8385,'Wind - Power Curve'!$A$3:$B$47,2)*Wind!$B$9</f>
        <v>7049.7</v>
      </c>
      <c r="C8385">
        <f>(0.5*(A8385^3)*Wind!$B$11*Wind!$B$7*(VLOOKUP(A8385+0.5,'Wind - Power Curve'!$A$3:$E$47,5,TRUE))*Wind!$B$9)/1000</f>
        <v>6588.2251436546449</v>
      </c>
      <c r="D8385" s="23" t="s">
        <v>9</v>
      </c>
    </row>
    <row r="8386" spans="1:4" x14ac:dyDescent="0.35">
      <c r="A8386" s="4">
        <f>Climate285!F8413*((113.5/10)^0.12)</f>
        <v>11.912132350532122</v>
      </c>
      <c r="B8386" s="24">
        <f>VLOOKUP(A8386,'Wind - Power Curve'!$A$3:$B$47,2)*Wind!$B$9</f>
        <v>6848.1</v>
      </c>
      <c r="C8386">
        <f>(0.5*(A8386^3)*Wind!$B$11*Wind!$B$7*(VLOOKUP(A8386+0.5,'Wind - Power Curve'!$A$3:$E$47,5,TRUE))*Wind!$B$9)/1000</f>
        <v>6895.9710232759899</v>
      </c>
      <c r="D8386" s="23" t="s">
        <v>9</v>
      </c>
    </row>
    <row r="8387" spans="1:4" x14ac:dyDescent="0.35">
      <c r="A8387" s="4">
        <f>Climate285!F8414*((113.5/10)^0.12)</f>
        <v>11.616336704524526</v>
      </c>
      <c r="B8387" s="24">
        <f>VLOOKUP(A8387,'Wind - Power Curve'!$A$3:$B$47,2)*Wind!$B$9</f>
        <v>6848.1</v>
      </c>
      <c r="C8387">
        <f>(0.5*(A8387^3)*Wind!$B$11*Wind!$B$7*(VLOOKUP(A8387+0.5,'Wind - Power Curve'!$A$3:$E$47,5,TRUE))*Wind!$B$9)/1000</f>
        <v>6394.910535424161</v>
      </c>
      <c r="D8387" s="23" t="s">
        <v>9</v>
      </c>
    </row>
    <row r="8388" spans="1:4" x14ac:dyDescent="0.35">
      <c r="A8388" s="4">
        <f>Climate285!F8415*((113.5/10)^0.12)</f>
        <v>11.747504004564092</v>
      </c>
      <c r="B8388" s="24">
        <f>VLOOKUP(A8388,'Wind - Power Curve'!$A$3:$B$47,2)*Wind!$B$9</f>
        <v>6848.1</v>
      </c>
      <c r="C8388">
        <f>(0.5*(A8388^3)*Wind!$B$11*Wind!$B$7*(VLOOKUP(A8388+0.5,'Wind - Power Curve'!$A$3:$E$47,5,TRUE))*Wind!$B$9)/1000</f>
        <v>6613.9925754418218</v>
      </c>
      <c r="D8388" s="23" t="s">
        <v>9</v>
      </c>
    </row>
    <row r="8389" spans="1:4" x14ac:dyDescent="0.35">
      <c r="A8389" s="4">
        <f>Climate285!F8416*((113.5/10)^0.12)</f>
        <v>12.004484837294672</v>
      </c>
      <c r="B8389" s="24">
        <f>VLOOKUP(A8389,'Wind - Power Curve'!$A$3:$B$47,2)*Wind!$B$9</f>
        <v>7049.7</v>
      </c>
      <c r="C8389">
        <f>(0.5*(A8389^3)*Wind!$B$11*Wind!$B$7*(VLOOKUP(A8389+0.5,'Wind - Power Curve'!$A$3:$E$47,5,TRUE))*Wind!$B$9)/1000</f>
        <v>6328.6175981117058</v>
      </c>
      <c r="D8389" s="23" t="s">
        <v>9</v>
      </c>
    </row>
    <row r="8390" spans="1:4" x14ac:dyDescent="0.35">
      <c r="A8390" s="4">
        <f>Climate285!F8417*((113.5/10)^0.12)</f>
        <v>11.825133631118124</v>
      </c>
      <c r="B8390" s="24">
        <f>VLOOKUP(A8390,'Wind - Power Curve'!$A$3:$B$47,2)*Wind!$B$9</f>
        <v>6848.1</v>
      </c>
      <c r="C8390">
        <f>(0.5*(A8390^3)*Wind!$B$11*Wind!$B$7*(VLOOKUP(A8390+0.5,'Wind - Power Curve'!$A$3:$E$47,5,TRUE))*Wind!$B$9)/1000</f>
        <v>6745.9803142067931</v>
      </c>
      <c r="D8390" s="23" t="s">
        <v>9</v>
      </c>
    </row>
    <row r="8391" spans="1:4" x14ac:dyDescent="0.35">
      <c r="A8391" s="4">
        <f>Climate285!F8418*((113.5/10)^0.12)</f>
        <v>11.313848849331237</v>
      </c>
      <c r="B8391" s="24">
        <f>VLOOKUP(A8391,'Wind - Power Curve'!$A$3:$B$47,2)*Wind!$B$9</f>
        <v>6489.9000000000005</v>
      </c>
      <c r="C8391">
        <f>(0.5*(A8391^3)*Wind!$B$11*Wind!$B$7*(VLOOKUP(A8391+0.5,'Wind - Power Curve'!$A$3:$E$47,5,TRUE))*Wind!$B$9)/1000</f>
        <v>6520.9022422836597</v>
      </c>
      <c r="D8391" s="23" t="s">
        <v>9</v>
      </c>
    </row>
    <row r="8392" spans="1:4" x14ac:dyDescent="0.35">
      <c r="A8392" s="4">
        <f>Climate285!F8419*((113.5/10)^0.12)</f>
        <v>11.30314131463413</v>
      </c>
      <c r="B8392" s="24">
        <f>VLOOKUP(A8392,'Wind - Power Curve'!$A$3:$B$47,2)*Wind!$B$9</f>
        <v>6489.9000000000005</v>
      </c>
      <c r="C8392">
        <f>(0.5*(A8392^3)*Wind!$B$11*Wind!$B$7*(VLOOKUP(A8392+0.5,'Wind - Power Curve'!$A$3:$E$47,5,TRUE))*Wind!$B$9)/1000</f>
        <v>6502.4054262562895</v>
      </c>
      <c r="D8392" s="23" t="s">
        <v>9</v>
      </c>
    </row>
    <row r="8393" spans="1:4" x14ac:dyDescent="0.35">
      <c r="A8393" s="4">
        <f>Climate285!F8420*((113.5/10)^0.12)</f>
        <v>11.186696874803086</v>
      </c>
      <c r="B8393" s="24">
        <f>VLOOKUP(A8393,'Wind - Power Curve'!$A$3:$B$47,2)*Wind!$B$9</f>
        <v>6489.9000000000005</v>
      </c>
      <c r="C8393">
        <f>(0.5*(A8393^3)*Wind!$B$11*Wind!$B$7*(VLOOKUP(A8393+0.5,'Wind - Power Curve'!$A$3:$E$47,5,TRUE))*Wind!$B$9)/1000</f>
        <v>6303.5061814092678</v>
      </c>
      <c r="D8393" s="23" t="s">
        <v>9</v>
      </c>
    </row>
    <row r="8394" spans="1:4" x14ac:dyDescent="0.35">
      <c r="A8394" s="4">
        <f>Climate285!F8421*((113.5/10)^0.12)</f>
        <v>11.147882061526072</v>
      </c>
      <c r="B8394" s="24">
        <f>VLOOKUP(A8394,'Wind - Power Curve'!$A$3:$B$47,2)*Wind!$B$9</f>
        <v>6489.9000000000005</v>
      </c>
      <c r="C8394">
        <f>(0.5*(A8394^3)*Wind!$B$11*Wind!$B$7*(VLOOKUP(A8394+0.5,'Wind - Power Curve'!$A$3:$E$47,5,TRUE))*Wind!$B$9)/1000</f>
        <v>6238.1191963238753</v>
      </c>
      <c r="D8394" s="23" t="s">
        <v>9</v>
      </c>
    </row>
    <row r="8395" spans="1:4" x14ac:dyDescent="0.35">
      <c r="A8395" s="4">
        <f>Climate285!F8422*((113.5/10)^0.12)</f>
        <v>10.979238390046627</v>
      </c>
      <c r="B8395" s="24">
        <f>VLOOKUP(A8395,'Wind - Power Curve'!$A$3:$B$47,2)*Wind!$B$9</f>
        <v>5968.8</v>
      </c>
      <c r="C8395">
        <f>(0.5*(A8395^3)*Wind!$B$11*Wind!$B$7*(VLOOKUP(A8395+0.5,'Wind - Power Curve'!$A$3:$E$47,5,TRUE))*Wind!$B$9)/1000</f>
        <v>6453.2218308739857</v>
      </c>
      <c r="D8395" s="23" t="s">
        <v>9</v>
      </c>
    </row>
    <row r="8396" spans="1:4" x14ac:dyDescent="0.35">
      <c r="A8396" s="4">
        <f>Climate285!F8423*((113.5/10)^0.12)</f>
        <v>11.102375039063364</v>
      </c>
      <c r="B8396" s="24">
        <f>VLOOKUP(A8396,'Wind - Power Curve'!$A$3:$B$47,2)*Wind!$B$9</f>
        <v>6489.9000000000005</v>
      </c>
      <c r="C8396">
        <f>(0.5*(A8396^3)*Wind!$B$11*Wind!$B$7*(VLOOKUP(A8396+0.5,'Wind - Power Curve'!$A$3:$E$47,5,TRUE))*Wind!$B$9)/1000</f>
        <v>6162.0363189076816</v>
      </c>
      <c r="D8396" s="23" t="s">
        <v>9</v>
      </c>
    </row>
    <row r="8397" spans="1:4" x14ac:dyDescent="0.35">
      <c r="A8397" s="4">
        <f>Climate285!F8424*((113.5/10)^0.12)</f>
        <v>10.964515529838105</v>
      </c>
      <c r="B8397" s="24">
        <f>VLOOKUP(A8397,'Wind - Power Curve'!$A$3:$B$47,2)*Wind!$B$9</f>
        <v>5968.8</v>
      </c>
      <c r="C8397">
        <f>(0.5*(A8397^3)*Wind!$B$11*Wind!$B$7*(VLOOKUP(A8397+0.5,'Wind - Power Curve'!$A$3:$E$47,5,TRUE))*Wind!$B$9)/1000</f>
        <v>6427.2958428904421</v>
      </c>
      <c r="D8397" s="23" t="s">
        <v>9</v>
      </c>
    </row>
    <row r="8398" spans="1:4" x14ac:dyDescent="0.35">
      <c r="A8398" s="4">
        <f>Climate285!F8425*((113.5/10)^0.12)</f>
        <v>11.515953566739142</v>
      </c>
      <c r="B8398" s="24">
        <f>VLOOKUP(A8398,'Wind - Power Curve'!$A$3:$B$47,2)*Wind!$B$9</f>
        <v>6848.1</v>
      </c>
      <c r="C8398">
        <f>(0.5*(A8398^3)*Wind!$B$11*Wind!$B$7*(VLOOKUP(A8398+0.5,'Wind - Power Curve'!$A$3:$E$47,5,TRUE))*Wind!$B$9)/1000</f>
        <v>6230.5532647273722</v>
      </c>
      <c r="D8398" s="23" t="s">
        <v>9</v>
      </c>
    </row>
    <row r="8399" spans="1:4" x14ac:dyDescent="0.35">
      <c r="A8399" s="4">
        <f>Climate285!F8426*((113.5/10)^0.12)</f>
        <v>10.999315017603704</v>
      </c>
      <c r="B8399" s="24">
        <f>VLOOKUP(A8399,'Wind - Power Curve'!$A$3:$B$47,2)*Wind!$B$9</f>
        <v>5968.8</v>
      </c>
      <c r="C8399">
        <f>(0.5*(A8399^3)*Wind!$B$11*Wind!$B$7*(VLOOKUP(A8399+0.5,'Wind - Power Curve'!$A$3:$E$47,5,TRUE))*Wind!$B$9)/1000</f>
        <v>6488.6876753358529</v>
      </c>
      <c r="D8399" s="23" t="s">
        <v>9</v>
      </c>
    </row>
    <row r="8400" spans="1:4" x14ac:dyDescent="0.35">
      <c r="A8400" s="4">
        <f>Climate285!F8427*((113.5/10)^0.12)</f>
        <v>10.861455508378446</v>
      </c>
      <c r="B8400" s="24">
        <f>VLOOKUP(A8400,'Wind - Power Curve'!$A$3:$B$47,2)*Wind!$B$9</f>
        <v>5968.8</v>
      </c>
      <c r="C8400">
        <f>(0.5*(A8400^3)*Wind!$B$11*Wind!$B$7*(VLOOKUP(A8400+0.5,'Wind - Power Curve'!$A$3:$E$47,5,TRUE))*Wind!$B$9)/1000</f>
        <v>6247.7555958776584</v>
      </c>
      <c r="D8400" s="23" t="s">
        <v>9</v>
      </c>
    </row>
    <row r="8401" spans="1:4" x14ac:dyDescent="0.35">
      <c r="A8401" s="4">
        <f>Climate285!F8428*((113.5/10)^0.12)</f>
        <v>10.959161762489552</v>
      </c>
      <c r="B8401" s="24">
        <f>VLOOKUP(A8401,'Wind - Power Curve'!$A$3:$B$47,2)*Wind!$B$9</f>
        <v>5968.8</v>
      </c>
      <c r="C8401">
        <f>(0.5*(A8401^3)*Wind!$B$11*Wind!$B$7*(VLOOKUP(A8401+0.5,'Wind - Power Curve'!$A$3:$E$47,5,TRUE))*Wind!$B$9)/1000</f>
        <v>6417.8854551575787</v>
      </c>
      <c r="D8401" s="23" t="s">
        <v>9</v>
      </c>
    </row>
    <row r="8402" spans="1:4" x14ac:dyDescent="0.35">
      <c r="A8402" s="4">
        <f>Climate285!F8429*((113.5/10)^0.12)</f>
        <v>10.912316298189706</v>
      </c>
      <c r="B8402" s="24">
        <f>VLOOKUP(A8402,'Wind - Power Curve'!$A$3:$B$47,2)*Wind!$B$9</f>
        <v>5968.8</v>
      </c>
      <c r="C8402">
        <f>(0.5*(A8402^3)*Wind!$B$11*Wind!$B$7*(VLOOKUP(A8402+0.5,'Wind - Power Curve'!$A$3:$E$47,5,TRUE))*Wind!$B$9)/1000</f>
        <v>6335.9360715128605</v>
      </c>
      <c r="D8402" s="23" t="s">
        <v>9</v>
      </c>
    </row>
    <row r="8403" spans="1:4" x14ac:dyDescent="0.35">
      <c r="A8403" s="4">
        <f>Climate285!F8430*((113.5/10)^0.12)</f>
        <v>11.14922050336321</v>
      </c>
      <c r="B8403" s="24">
        <f>VLOOKUP(A8403,'Wind - Power Curve'!$A$3:$B$47,2)*Wind!$B$9</f>
        <v>6489.9000000000005</v>
      </c>
      <c r="C8403">
        <f>(0.5*(A8403^3)*Wind!$B$11*Wind!$B$7*(VLOOKUP(A8403+0.5,'Wind - Power Curve'!$A$3:$E$47,5,TRUE))*Wind!$B$9)/1000</f>
        <v>6240.3663573960548</v>
      </c>
      <c r="D8403" s="23" t="s">
        <v>9</v>
      </c>
    </row>
    <row r="8404" spans="1:4" x14ac:dyDescent="0.35">
      <c r="A8404" s="4">
        <f>Climate285!F8431*((113.5/10)^0.12)</f>
        <v>10.777133672638723</v>
      </c>
      <c r="B8404" s="24">
        <f>VLOOKUP(A8404,'Wind - Power Curve'!$A$3:$B$47,2)*Wind!$B$9</f>
        <v>5968.8</v>
      </c>
      <c r="C8404">
        <f>(0.5*(A8404^3)*Wind!$B$11*Wind!$B$7*(VLOOKUP(A8404+0.5,'Wind - Power Curve'!$A$3:$E$47,5,TRUE))*Wind!$B$9)/1000</f>
        <v>6103.3708384921893</v>
      </c>
      <c r="D8404" s="23" t="s">
        <v>9</v>
      </c>
    </row>
    <row r="8405" spans="1:4" x14ac:dyDescent="0.35">
      <c r="A8405" s="4">
        <f>Climate285!F8432*((113.5/10)^0.12)</f>
        <v>11.293772221774162</v>
      </c>
      <c r="B8405" s="24">
        <f>VLOOKUP(A8405,'Wind - Power Curve'!$A$3:$B$47,2)*Wind!$B$9</f>
        <v>6489.9000000000005</v>
      </c>
      <c r="C8405">
        <f>(0.5*(A8405^3)*Wind!$B$11*Wind!$B$7*(VLOOKUP(A8405+0.5,'Wind - Power Curve'!$A$3:$E$47,5,TRUE))*Wind!$B$9)/1000</f>
        <v>6486.2494334224739</v>
      </c>
      <c r="D8405" s="23" t="s">
        <v>9</v>
      </c>
    </row>
    <row r="8406" spans="1:4" x14ac:dyDescent="0.35">
      <c r="A8406" s="4">
        <f>Climate285!F8433*((113.5/10)^0.12)</f>
        <v>11.45840056774219</v>
      </c>
      <c r="B8406" s="24">
        <f>VLOOKUP(A8406,'Wind - Power Curve'!$A$3:$B$47,2)*Wind!$B$9</f>
        <v>6489.9000000000005</v>
      </c>
      <c r="C8406">
        <f>(0.5*(A8406^3)*Wind!$B$11*Wind!$B$7*(VLOOKUP(A8406+0.5,'Wind - Power Curve'!$A$3:$E$47,5,TRUE))*Wind!$B$9)/1000</f>
        <v>6774.0527434383057</v>
      </c>
      <c r="D8406" s="23" t="s">
        <v>9</v>
      </c>
    </row>
    <row r="8407" spans="1:4" x14ac:dyDescent="0.35">
      <c r="A8407" s="4">
        <f>Climate285!F8434*((113.5/10)^0.12)</f>
        <v>11.503907590204898</v>
      </c>
      <c r="B8407" s="24">
        <f>VLOOKUP(A8407,'Wind - Power Curve'!$A$3:$B$47,2)*Wind!$B$9</f>
        <v>6848.1</v>
      </c>
      <c r="C8407">
        <f>(0.5*(A8407^3)*Wind!$B$11*Wind!$B$7*(VLOOKUP(A8407+0.5,'Wind - Power Curve'!$A$3:$E$47,5,TRUE))*Wind!$B$9)/1000</f>
        <v>6211.0217640306519</v>
      </c>
      <c r="D8407" s="23" t="s">
        <v>9</v>
      </c>
    </row>
    <row r="8408" spans="1:4" x14ac:dyDescent="0.35">
      <c r="A8408" s="4">
        <f>Climate285!F8435*((113.5/10)^0.12)</f>
        <v>11.410216661605206</v>
      </c>
      <c r="B8408" s="24">
        <f>VLOOKUP(A8408,'Wind - Power Curve'!$A$3:$B$47,2)*Wind!$B$9</f>
        <v>6489.9000000000005</v>
      </c>
      <c r="C8408">
        <f>(0.5*(A8408^3)*Wind!$B$11*Wind!$B$7*(VLOOKUP(A8408+0.5,'Wind - Power Curve'!$A$3:$E$47,5,TRUE))*Wind!$B$9)/1000</f>
        <v>6688.9545592039904</v>
      </c>
      <c r="D8408" s="23" t="s">
        <v>9</v>
      </c>
    </row>
    <row r="8409" spans="1:4" x14ac:dyDescent="0.35">
      <c r="A8409" s="4">
        <f>Climate285!F8436*((113.5/10)^0.12)</f>
        <v>10.920346949212538</v>
      </c>
      <c r="B8409" s="24">
        <f>VLOOKUP(A8409,'Wind - Power Curve'!$A$3:$B$47,2)*Wind!$B$9</f>
        <v>5968.8</v>
      </c>
      <c r="C8409">
        <f>(0.5*(A8409^3)*Wind!$B$11*Wind!$B$7*(VLOOKUP(A8409+0.5,'Wind - Power Curve'!$A$3:$E$47,5,TRUE))*Wind!$B$9)/1000</f>
        <v>6349.9346977672658</v>
      </c>
      <c r="D8409" s="23" t="s">
        <v>9</v>
      </c>
    </row>
    <row r="8410" spans="1:4" x14ac:dyDescent="0.35">
      <c r="A8410" s="4">
        <f>Climate285!F8437*((113.5/10)^0.12)</f>
        <v>11.349986778933976</v>
      </c>
      <c r="B8410" s="24">
        <f>VLOOKUP(A8410,'Wind - Power Curve'!$A$3:$B$47,2)*Wind!$B$9</f>
        <v>6489.9000000000005</v>
      </c>
      <c r="C8410">
        <f>(0.5*(A8410^3)*Wind!$B$11*Wind!$B$7*(VLOOKUP(A8410+0.5,'Wind - Power Curve'!$A$3:$E$47,5,TRUE))*Wind!$B$9)/1000</f>
        <v>6583.5879155925668</v>
      </c>
      <c r="D8410" s="23" t="s">
        <v>9</v>
      </c>
    </row>
    <row r="8411" spans="1:4" x14ac:dyDescent="0.35">
      <c r="A8411" s="4">
        <f>Climate285!F8438*((113.5/10)^0.12)</f>
        <v>11.313848849331237</v>
      </c>
      <c r="B8411" s="24">
        <f>VLOOKUP(A8411,'Wind - Power Curve'!$A$3:$B$47,2)*Wind!$B$9</f>
        <v>6489.9000000000005</v>
      </c>
      <c r="C8411">
        <f>(0.5*(A8411^3)*Wind!$B$11*Wind!$B$7*(VLOOKUP(A8411+0.5,'Wind - Power Curve'!$A$3:$E$47,5,TRUE))*Wind!$B$9)/1000</f>
        <v>6520.9022422836597</v>
      </c>
      <c r="D8411" s="23" t="s">
        <v>9</v>
      </c>
    </row>
    <row r="8412" spans="1:4" x14ac:dyDescent="0.35">
      <c r="A8412" s="4">
        <f>Climate285!F8439*((113.5/10)^0.12)</f>
        <v>11.513276683064866</v>
      </c>
      <c r="B8412" s="24">
        <f>VLOOKUP(A8412,'Wind - Power Curve'!$A$3:$B$47,2)*Wind!$B$9</f>
        <v>6848.1</v>
      </c>
      <c r="C8412">
        <f>(0.5*(A8412^3)*Wind!$B$11*Wind!$B$7*(VLOOKUP(A8412+0.5,'Wind - Power Curve'!$A$3:$E$47,5,TRUE))*Wind!$B$9)/1000</f>
        <v>6226.2093978621724</v>
      </c>
      <c r="D8412" s="23" t="s">
        <v>9</v>
      </c>
    </row>
    <row r="8413" spans="1:4" x14ac:dyDescent="0.35">
      <c r="A8413" s="4">
        <f>Climate285!F8440*((113.5/10)^0.12)</f>
        <v>11.68058191270717</v>
      </c>
      <c r="B8413" s="24">
        <f>VLOOKUP(A8413,'Wind - Power Curve'!$A$3:$B$47,2)*Wind!$B$9</f>
        <v>6848.1</v>
      </c>
      <c r="C8413">
        <f>(0.5*(A8413^3)*Wind!$B$11*Wind!$B$7*(VLOOKUP(A8413+0.5,'Wind - Power Curve'!$A$3:$E$47,5,TRUE))*Wind!$B$9)/1000</f>
        <v>6501.6013345433057</v>
      </c>
      <c r="D8413" s="23" t="s">
        <v>9</v>
      </c>
    </row>
    <row r="8414" spans="1:4" x14ac:dyDescent="0.35">
      <c r="A8414" s="4">
        <f>Climate285!F8441*((113.5/10)^0.12)</f>
        <v>11.533353310621944</v>
      </c>
      <c r="B8414" s="24">
        <f>VLOOKUP(A8414,'Wind - Power Curve'!$A$3:$B$47,2)*Wind!$B$9</f>
        <v>6848.1</v>
      </c>
      <c r="C8414">
        <f>(0.5*(A8414^3)*Wind!$B$11*Wind!$B$7*(VLOOKUP(A8414+0.5,'Wind - Power Curve'!$A$3:$E$47,5,TRUE))*Wind!$B$9)/1000</f>
        <v>6258.8376562101867</v>
      </c>
      <c r="D8414" s="23" t="s">
        <v>9</v>
      </c>
    </row>
    <row r="8415" spans="1:4" x14ac:dyDescent="0.35">
      <c r="A8415" s="4">
        <f>Climate285!F8442*((113.5/10)^0.12)</f>
        <v>11.356678988119667</v>
      </c>
      <c r="B8415" s="24">
        <f>VLOOKUP(A8415,'Wind - Power Curve'!$A$3:$B$47,2)*Wind!$B$9</f>
        <v>6489.9000000000005</v>
      </c>
      <c r="C8415">
        <f>(0.5*(A8415^3)*Wind!$B$11*Wind!$B$7*(VLOOKUP(A8415+0.5,'Wind - Power Curve'!$A$3:$E$47,5,TRUE))*Wind!$B$9)/1000</f>
        <v>6595.2402808832985</v>
      </c>
      <c r="D8415" s="23" t="s">
        <v>9</v>
      </c>
    </row>
    <row r="8416" spans="1:4" x14ac:dyDescent="0.35">
      <c r="A8416" s="4">
        <f>Climate285!F8443*((113.5/10)^0.12)</f>
        <v>10.99396125025515</v>
      </c>
      <c r="B8416" s="24">
        <f>VLOOKUP(A8416,'Wind - Power Curve'!$A$3:$B$47,2)*Wind!$B$9</f>
        <v>5968.8</v>
      </c>
      <c r="C8416">
        <f>(0.5*(A8416^3)*Wind!$B$11*Wind!$B$7*(VLOOKUP(A8416+0.5,'Wind - Power Curve'!$A$3:$E$47,5,TRUE))*Wind!$B$9)/1000</f>
        <v>6479.2174442717524</v>
      </c>
      <c r="D8416" s="23" t="s">
        <v>9</v>
      </c>
    </row>
    <row r="8417" spans="1:4" x14ac:dyDescent="0.35">
      <c r="A8417" s="4">
        <f>Climate285!F8444*((113.5/10)^0.12)</f>
        <v>10.914993181863982</v>
      </c>
      <c r="B8417" s="24">
        <f>VLOOKUP(A8417,'Wind - Power Curve'!$A$3:$B$47,2)*Wind!$B$9</f>
        <v>5968.8</v>
      </c>
      <c r="C8417">
        <f>(0.5*(A8417^3)*Wind!$B$11*Wind!$B$7*(VLOOKUP(A8417+0.5,'Wind - Power Curve'!$A$3:$E$47,5,TRUE))*Wind!$B$9)/1000</f>
        <v>6340.5999918789257</v>
      </c>
      <c r="D8417" s="23" t="s">
        <v>9</v>
      </c>
    </row>
    <row r="8418" spans="1:4" x14ac:dyDescent="0.35">
      <c r="A8418" s="4">
        <f>Climate285!F8445*((113.5/10)^0.12)</f>
        <v>10.518814398071004</v>
      </c>
      <c r="B8418" s="24">
        <f>VLOOKUP(A8418,'Wind - Power Curve'!$A$3:$B$47,2)*Wind!$B$9</f>
        <v>5968.8</v>
      </c>
      <c r="C8418">
        <f>(0.5*(A8418^3)*Wind!$B$11*Wind!$B$7*(VLOOKUP(A8418+0.5,'Wind - Power Curve'!$A$3:$E$47,5,TRUE))*Wind!$B$9)/1000</f>
        <v>5674.9276100493407</v>
      </c>
      <c r="D8418" s="23" t="s">
        <v>9</v>
      </c>
    </row>
    <row r="8419" spans="1:4" x14ac:dyDescent="0.35">
      <c r="A8419" s="4">
        <f>Climate285!F8446*((113.5/10)^0.12)</f>
        <v>10.312694355151685</v>
      </c>
      <c r="B8419" s="24">
        <f>VLOOKUP(A8419,'Wind - Power Curve'!$A$3:$B$47,2)*Wind!$B$9</f>
        <v>5330.7</v>
      </c>
      <c r="C8419">
        <f>(0.5*(A8419^3)*Wind!$B$11*Wind!$B$7*(VLOOKUP(A8419+0.5,'Wind - Power Curve'!$A$3:$E$47,5,TRUE))*Wind!$B$9)/1000</f>
        <v>5655.0385403517375</v>
      </c>
      <c r="D8419" s="23" t="s">
        <v>9</v>
      </c>
    </row>
    <row r="8420" spans="1:4" x14ac:dyDescent="0.35">
      <c r="A8420" s="4">
        <f>Climate285!F8447*((113.5/10)^0.12)</f>
        <v>10.221680310226271</v>
      </c>
      <c r="B8420" s="24">
        <f>VLOOKUP(A8420,'Wind - Power Curve'!$A$3:$B$47,2)*Wind!$B$9</f>
        <v>5330.7</v>
      </c>
      <c r="C8420">
        <f>(0.5*(A8420^3)*Wind!$B$11*Wind!$B$7*(VLOOKUP(A8420+0.5,'Wind - Power Curve'!$A$3:$E$47,5,TRUE))*Wind!$B$9)/1000</f>
        <v>5506.6314615172414</v>
      </c>
      <c r="D8420" s="23" t="s">
        <v>9</v>
      </c>
    </row>
    <row r="8421" spans="1:4" x14ac:dyDescent="0.35">
      <c r="A8421" s="4">
        <f>Climate285!F8448*((113.5/10)^0.12)</f>
        <v>10.184203938786395</v>
      </c>
      <c r="B8421" s="24">
        <f>VLOOKUP(A8421,'Wind - Power Curve'!$A$3:$B$47,2)*Wind!$B$9</f>
        <v>5330.7</v>
      </c>
      <c r="C8421">
        <f>(0.5*(A8421^3)*Wind!$B$11*Wind!$B$7*(VLOOKUP(A8421+0.5,'Wind - Power Curve'!$A$3:$E$47,5,TRUE))*Wind!$B$9)/1000</f>
        <v>5446.2853551668723</v>
      </c>
      <c r="D8421" s="23" t="s">
        <v>9</v>
      </c>
    </row>
    <row r="8422" spans="1:4" x14ac:dyDescent="0.35">
      <c r="A8422" s="4">
        <f>Climate285!F8449*((113.5/10)^0.12)</f>
        <v>10.572352071556542</v>
      </c>
      <c r="B8422" s="24">
        <f>VLOOKUP(A8422,'Wind - Power Curve'!$A$3:$B$47,2)*Wind!$B$9</f>
        <v>5968.8</v>
      </c>
      <c r="C8422">
        <f>(0.5*(A8422^3)*Wind!$B$11*Wind!$B$7*(VLOOKUP(A8422+0.5,'Wind - Power Curve'!$A$3:$E$47,5,TRUE))*Wind!$B$9)/1000</f>
        <v>5762.0205276228844</v>
      </c>
      <c r="D8422" s="23" t="s">
        <v>9</v>
      </c>
    </row>
    <row r="8423" spans="1:4" x14ac:dyDescent="0.35">
      <c r="A8423" s="4">
        <f>Climate285!F8450*((113.5/10)^0.12)</f>
        <v>10.732965092013155</v>
      </c>
      <c r="B8423" s="24">
        <f>VLOOKUP(A8423,'Wind - Power Curve'!$A$3:$B$47,2)*Wind!$B$9</f>
        <v>5968.8</v>
      </c>
      <c r="C8423">
        <f>(0.5*(A8423^3)*Wind!$B$11*Wind!$B$7*(VLOOKUP(A8423+0.5,'Wind - Power Curve'!$A$3:$E$47,5,TRUE))*Wind!$B$9)/1000</f>
        <v>6028.6365205152415</v>
      </c>
      <c r="D8423" s="23" t="s">
        <v>9</v>
      </c>
    </row>
    <row r="8424" spans="1:4" x14ac:dyDescent="0.35">
      <c r="A8424" s="4">
        <f>Climate285!F8451*((113.5/10)^0.12)</f>
        <v>11.249603641148592</v>
      </c>
      <c r="B8424" s="24">
        <f>VLOOKUP(A8424,'Wind - Power Curve'!$A$3:$B$47,2)*Wind!$B$9</f>
        <v>6489.9000000000005</v>
      </c>
      <c r="C8424">
        <f>(0.5*(A8424^3)*Wind!$B$11*Wind!$B$7*(VLOOKUP(A8424+0.5,'Wind - Power Curve'!$A$3:$E$47,5,TRUE))*Wind!$B$9)/1000</f>
        <v>6410.445849542426</v>
      </c>
      <c r="D8424" s="23" t="s">
        <v>9</v>
      </c>
    </row>
    <row r="8425" spans="1:4" x14ac:dyDescent="0.35">
      <c r="A8425" s="4">
        <f>Climate285!F8452*((113.5/10)^0.12)</f>
        <v>11.276372477891362</v>
      </c>
      <c r="B8425" s="24">
        <f>VLOOKUP(A8425,'Wind - Power Curve'!$A$3:$B$47,2)*Wind!$B$9</f>
        <v>6489.9000000000005</v>
      </c>
      <c r="C8425">
        <f>(0.5*(A8425^3)*Wind!$B$11*Wind!$B$7*(VLOOKUP(A8425+0.5,'Wind - Power Curve'!$A$3:$E$47,5,TRUE))*Wind!$B$9)/1000</f>
        <v>6456.3164872714988</v>
      </c>
      <c r="D8425" s="23" t="s">
        <v>9</v>
      </c>
    </row>
    <row r="8426" spans="1:4" x14ac:dyDescent="0.35">
      <c r="A8426" s="4">
        <f>Climate285!F8453*((113.5/10)^0.12)</f>
        <v>10.86547083388986</v>
      </c>
      <c r="B8426" s="24">
        <f>VLOOKUP(A8426,'Wind - Power Curve'!$A$3:$B$47,2)*Wind!$B$9</f>
        <v>5968.8</v>
      </c>
      <c r="C8426">
        <f>(0.5*(A8426^3)*Wind!$B$11*Wind!$B$7*(VLOOKUP(A8426+0.5,'Wind - Power Curve'!$A$3:$E$47,5,TRUE))*Wind!$B$9)/1000</f>
        <v>6254.6872767502855</v>
      </c>
      <c r="D8426" s="23" t="s">
        <v>9</v>
      </c>
    </row>
    <row r="8427" spans="1:4" x14ac:dyDescent="0.35">
      <c r="A8427" s="4">
        <f>Climate285!F8454*((113.5/10)^0.12)</f>
        <v>11.364709639142498</v>
      </c>
      <c r="B8427" s="24">
        <f>VLOOKUP(A8427,'Wind - Power Curve'!$A$3:$B$47,2)*Wind!$B$9</f>
        <v>6489.9000000000005</v>
      </c>
      <c r="C8427">
        <f>(0.5*(A8427^3)*Wind!$B$11*Wind!$B$7*(VLOOKUP(A8427+0.5,'Wind - Power Curve'!$A$3:$E$47,5,TRUE))*Wind!$B$9)/1000</f>
        <v>6609.2412580584205</v>
      </c>
      <c r="D8427" s="23" t="s">
        <v>9</v>
      </c>
    </row>
    <row r="8428" spans="1:4" x14ac:dyDescent="0.35">
      <c r="A8428" s="4">
        <f>Climate285!F8455*((113.5/10)^0.12)</f>
        <v>10.955146436978136</v>
      </c>
      <c r="B8428" s="24">
        <f>VLOOKUP(A8428,'Wind - Power Curve'!$A$3:$B$47,2)*Wind!$B$9</f>
        <v>5968.8</v>
      </c>
      <c r="C8428">
        <f>(0.5*(A8428^3)*Wind!$B$11*Wind!$B$7*(VLOOKUP(A8428+0.5,'Wind - Power Curve'!$A$3:$E$47,5,TRUE))*Wind!$B$9)/1000</f>
        <v>6410.8336954300612</v>
      </c>
      <c r="D8428" s="23" t="s">
        <v>9</v>
      </c>
    </row>
    <row r="8429" spans="1:4" x14ac:dyDescent="0.35">
      <c r="A8429" s="4">
        <f>Climate285!F8456*((113.5/10)^0.12)</f>
        <v>11.019391645160782</v>
      </c>
      <c r="B8429" s="24">
        <f>VLOOKUP(A8429,'Wind - Power Curve'!$A$3:$B$47,2)*Wind!$B$9</f>
        <v>6489.9000000000005</v>
      </c>
      <c r="C8429">
        <f>(0.5*(A8429^3)*Wind!$B$11*Wind!$B$7*(VLOOKUP(A8429+0.5,'Wind - Power Curve'!$A$3:$E$47,5,TRUE))*Wind!$B$9)/1000</f>
        <v>6024.8942550381289</v>
      </c>
      <c r="D8429" s="23" t="s">
        <v>9</v>
      </c>
    </row>
    <row r="8430" spans="1:4" x14ac:dyDescent="0.35">
      <c r="A8430" s="4">
        <f>Climate285!F8457*((113.5/10)^0.12)</f>
        <v>10.890901228795492</v>
      </c>
      <c r="B8430" s="24">
        <f>VLOOKUP(A8430,'Wind - Power Curve'!$A$3:$B$47,2)*Wind!$B$9</f>
        <v>5968.8</v>
      </c>
      <c r="C8430">
        <f>(0.5*(A8430^3)*Wind!$B$11*Wind!$B$7*(VLOOKUP(A8430+0.5,'Wind - Power Curve'!$A$3:$E$47,5,TRUE))*Wind!$B$9)/1000</f>
        <v>6298.7070163834715</v>
      </c>
      <c r="D8430" s="23" t="s">
        <v>9</v>
      </c>
    </row>
    <row r="8431" spans="1:4" x14ac:dyDescent="0.35">
      <c r="A8431" s="4">
        <f>Climate285!F8458*((113.5/10)^0.12)</f>
        <v>10.794533416521523</v>
      </c>
      <c r="B8431" s="24">
        <f>VLOOKUP(A8431,'Wind - Power Curve'!$A$3:$B$47,2)*Wind!$B$9</f>
        <v>5968.8</v>
      </c>
      <c r="C8431">
        <f>(0.5*(A8431^3)*Wind!$B$11*Wind!$B$7*(VLOOKUP(A8431+0.5,'Wind - Power Curve'!$A$3:$E$47,5,TRUE))*Wind!$B$9)/1000</f>
        <v>6132.9803731019074</v>
      </c>
      <c r="D8431" s="23" t="s">
        <v>9</v>
      </c>
    </row>
    <row r="8432" spans="1:4" x14ac:dyDescent="0.35">
      <c r="A8432" s="4">
        <f>Climate285!F8459*((113.5/10)^0.12)</f>
        <v>11.189373758477362</v>
      </c>
      <c r="B8432" s="24">
        <f>VLOOKUP(A8432,'Wind - Power Curve'!$A$3:$B$47,2)*Wind!$B$9</f>
        <v>6489.9000000000005</v>
      </c>
      <c r="C8432">
        <f>(0.5*(A8432^3)*Wind!$B$11*Wind!$B$7*(VLOOKUP(A8432+0.5,'Wind - Power Curve'!$A$3:$E$47,5,TRUE))*Wind!$B$9)/1000</f>
        <v>6308.0323943873091</v>
      </c>
      <c r="D8432" s="23" t="s">
        <v>9</v>
      </c>
    </row>
    <row r="8433" spans="1:4" x14ac:dyDescent="0.35">
      <c r="A8433" s="4">
        <f>Climate285!F8460*((113.5/10)^0.12)</f>
        <v>11.163943363571732</v>
      </c>
      <c r="B8433" s="24">
        <f>VLOOKUP(A8433,'Wind - Power Curve'!$A$3:$B$47,2)*Wind!$B$9</f>
        <v>6489.9000000000005</v>
      </c>
      <c r="C8433">
        <f>(0.5*(A8433^3)*Wind!$B$11*Wind!$B$7*(VLOOKUP(A8433+0.5,'Wind - Power Curve'!$A$3:$E$47,5,TRUE))*Wind!$B$9)/1000</f>
        <v>6265.1207569914131</v>
      </c>
      <c r="D8433" s="23" t="s">
        <v>9</v>
      </c>
    </row>
    <row r="8434" spans="1:4" x14ac:dyDescent="0.35">
      <c r="A8434" s="4">
        <f>Climate285!F8461*((113.5/10)^0.12)</f>
        <v>11.111744131923333</v>
      </c>
      <c r="B8434" s="24">
        <f>VLOOKUP(A8434,'Wind - Power Curve'!$A$3:$B$47,2)*Wind!$B$9</f>
        <v>6489.9000000000005</v>
      </c>
      <c r="C8434">
        <f>(0.5*(A8434^3)*Wind!$B$11*Wind!$B$7*(VLOOKUP(A8434+0.5,'Wind - Power Curve'!$A$3:$E$47,5,TRUE))*Wind!$B$9)/1000</f>
        <v>6177.6495791919697</v>
      </c>
      <c r="D8434" s="23" t="s">
        <v>9</v>
      </c>
    </row>
    <row r="8435" spans="1:4" x14ac:dyDescent="0.35">
      <c r="A8435" s="4">
        <f>Climate285!F8462*((113.5/10)^0.12)</f>
        <v>11.091667504366258</v>
      </c>
      <c r="B8435" s="24">
        <f>VLOOKUP(A8435,'Wind - Power Curve'!$A$3:$B$47,2)*Wind!$B$9</f>
        <v>6489.9000000000005</v>
      </c>
      <c r="C8435">
        <f>(0.5*(A8435^3)*Wind!$B$11*Wind!$B$7*(VLOOKUP(A8435+0.5,'Wind - Power Curve'!$A$3:$E$47,5,TRUE))*Wind!$B$9)/1000</f>
        <v>6144.2248314942999</v>
      </c>
      <c r="D8435" s="23" t="s">
        <v>9</v>
      </c>
    </row>
    <row r="8436" spans="1:4" x14ac:dyDescent="0.35">
      <c r="A8436" s="4">
        <f>Climate285!F8463*((113.5/10)^0.12)</f>
        <v>11.129143875806133</v>
      </c>
      <c r="B8436" s="24">
        <f>VLOOKUP(A8436,'Wind - Power Curve'!$A$3:$B$47,2)*Wind!$B$9</f>
        <v>6489.9000000000005</v>
      </c>
      <c r="C8436">
        <f>(0.5*(A8436^3)*Wind!$B$11*Wind!$B$7*(VLOOKUP(A8436+0.5,'Wind - Power Curve'!$A$3:$E$47,5,TRUE))*Wind!$B$9)/1000</f>
        <v>6206.7155629586377</v>
      </c>
      <c r="D8436" s="23" t="s">
        <v>9</v>
      </c>
    </row>
    <row r="8437" spans="1:4" x14ac:dyDescent="0.35">
      <c r="A8437" s="4">
        <f>Climate285!F8464*((113.5/10)^0.12)</f>
        <v>10.902947205329738</v>
      </c>
      <c r="B8437" s="24">
        <f>VLOOKUP(A8437,'Wind - Power Curve'!$A$3:$B$47,2)*Wind!$B$9</f>
        <v>5968.8</v>
      </c>
      <c r="C8437">
        <f>(0.5*(A8437^3)*Wind!$B$11*Wind!$B$7*(VLOOKUP(A8437+0.5,'Wind - Power Curve'!$A$3:$E$47,5,TRUE))*Wind!$B$9)/1000</f>
        <v>6319.6303616915948</v>
      </c>
      <c r="D8437" s="23" t="s">
        <v>9</v>
      </c>
    </row>
    <row r="8438" spans="1:4" x14ac:dyDescent="0.35">
      <c r="A8438" s="4">
        <f>Climate285!F8465*((113.5/10)^0.12)</f>
        <v>10.777133672638723</v>
      </c>
      <c r="B8438" s="24">
        <f>VLOOKUP(A8438,'Wind - Power Curve'!$A$3:$B$47,2)*Wind!$B$9</f>
        <v>5968.8</v>
      </c>
      <c r="C8438">
        <f>(0.5*(A8438^3)*Wind!$B$11*Wind!$B$7*(VLOOKUP(A8438+0.5,'Wind - Power Curve'!$A$3:$E$47,5,TRUE))*Wind!$B$9)/1000</f>
        <v>6103.3708384921893</v>
      </c>
      <c r="D8438" s="23" t="s">
        <v>9</v>
      </c>
    </row>
    <row r="8439" spans="1:4" x14ac:dyDescent="0.35">
      <c r="A8439" s="4">
        <f>Climate285!F8466*((113.5/10)^0.12)</f>
        <v>10.794533416521523</v>
      </c>
      <c r="B8439" s="24">
        <f>VLOOKUP(A8439,'Wind - Power Curve'!$A$3:$B$47,2)*Wind!$B$9</f>
        <v>5968.8</v>
      </c>
      <c r="C8439">
        <f>(0.5*(A8439^3)*Wind!$B$11*Wind!$B$7*(VLOOKUP(A8439+0.5,'Wind - Power Curve'!$A$3:$E$47,5,TRUE))*Wind!$B$9)/1000</f>
        <v>6132.9803731019074</v>
      </c>
      <c r="D8439" s="23" t="s">
        <v>9</v>
      </c>
    </row>
    <row r="8440" spans="1:4" x14ac:dyDescent="0.35">
      <c r="A8440" s="4">
        <f>Climate285!F8467*((113.5/10)^0.12)</f>
        <v>10.802564067544353</v>
      </c>
      <c r="B8440" s="24">
        <f>VLOOKUP(A8440,'Wind - Power Curve'!$A$3:$B$47,2)*Wind!$B$9</f>
        <v>5968.8</v>
      </c>
      <c r="C8440">
        <f>(0.5*(A8440^3)*Wind!$B$11*Wind!$B$7*(VLOOKUP(A8440+0.5,'Wind - Power Curve'!$A$3:$E$47,5,TRUE))*Wind!$B$9)/1000</f>
        <v>6146.6785497947567</v>
      </c>
      <c r="D8440" s="23" t="s">
        <v>9</v>
      </c>
    </row>
    <row r="8441" spans="1:4" x14ac:dyDescent="0.35">
      <c r="A8441" s="4">
        <f>Climate285!F8468*((113.5/10)^0.12)</f>
        <v>11.027422296183612</v>
      </c>
      <c r="B8441" s="24">
        <f>VLOOKUP(A8441,'Wind - Power Curve'!$A$3:$B$47,2)*Wind!$B$9</f>
        <v>6489.9000000000005</v>
      </c>
      <c r="C8441">
        <f>(0.5*(A8441^3)*Wind!$B$11*Wind!$B$7*(VLOOKUP(A8441+0.5,'Wind - Power Curve'!$A$3:$E$47,5,TRUE))*Wind!$B$9)/1000</f>
        <v>6038.0762239427058</v>
      </c>
      <c r="D8441" s="23" t="s">
        <v>9</v>
      </c>
    </row>
    <row r="8442" spans="1:4" x14ac:dyDescent="0.35">
      <c r="A8442" s="4">
        <f>Climate285!F8469*((113.5/10)^0.12)</f>
        <v>11.399509126908098</v>
      </c>
      <c r="B8442" s="24">
        <f>VLOOKUP(A8442,'Wind - Power Curve'!$A$3:$B$47,2)*Wind!$B$9</f>
        <v>6489.9000000000005</v>
      </c>
      <c r="C8442">
        <f>(0.5*(A8442^3)*Wind!$B$11*Wind!$B$7*(VLOOKUP(A8442+0.5,'Wind - Power Curve'!$A$3:$E$47,5,TRUE))*Wind!$B$9)/1000</f>
        <v>6670.141150646893</v>
      </c>
      <c r="D8442" s="23" t="s">
        <v>9</v>
      </c>
    </row>
    <row r="8443" spans="1:4" x14ac:dyDescent="0.35">
      <c r="A8443" s="4">
        <f>Climate285!F8470*((113.5/10)^0.12)</f>
        <v>11.515953566739142</v>
      </c>
      <c r="B8443" s="24">
        <f>VLOOKUP(A8443,'Wind - Power Curve'!$A$3:$B$47,2)*Wind!$B$9</f>
        <v>6848.1</v>
      </c>
      <c r="C8443">
        <f>(0.5*(A8443^3)*Wind!$B$11*Wind!$B$7*(VLOOKUP(A8443+0.5,'Wind - Power Curve'!$A$3:$E$47,5,TRUE))*Wind!$B$9)/1000</f>
        <v>6230.5532647273722</v>
      </c>
      <c r="D8443" s="23" t="s">
        <v>9</v>
      </c>
    </row>
    <row r="8444" spans="1:4" x14ac:dyDescent="0.35">
      <c r="A8444" s="4">
        <f>Climate285!F8471*((113.5/10)^0.12)</f>
        <v>11.387463150373851</v>
      </c>
      <c r="B8444" s="24">
        <f>VLOOKUP(A8444,'Wind - Power Curve'!$A$3:$B$47,2)*Wind!$B$9</f>
        <v>6489.9000000000005</v>
      </c>
      <c r="C8444">
        <f>(0.5*(A8444^3)*Wind!$B$11*Wind!$B$7*(VLOOKUP(A8444+0.5,'Wind - Power Curve'!$A$3:$E$47,5,TRUE))*Wind!$B$9)/1000</f>
        <v>6649.0182703897817</v>
      </c>
      <c r="D8444" s="23" t="s">
        <v>9</v>
      </c>
    </row>
    <row r="8445" spans="1:4" x14ac:dyDescent="0.35">
      <c r="A8445" s="4">
        <f>Climate285!F8472*((113.5/10)^0.12)</f>
        <v>11.178666223780256</v>
      </c>
      <c r="B8445" s="24">
        <f>VLOOKUP(A8445,'Wind - Power Curve'!$A$3:$B$47,2)*Wind!$B$9</f>
        <v>6489.9000000000005</v>
      </c>
      <c r="C8445">
        <f>(0.5*(A8445^3)*Wind!$B$11*Wind!$B$7*(VLOOKUP(A8445+0.5,'Wind - Power Curve'!$A$3:$E$47,5,TRUE))*Wind!$B$9)/1000</f>
        <v>6289.9405343148628</v>
      </c>
      <c r="D8445" s="23" t="s">
        <v>9</v>
      </c>
    </row>
    <row r="8446" spans="1:4" x14ac:dyDescent="0.35">
      <c r="A8446" s="4">
        <f>Climate285!F8473*((113.5/10)^0.12)</f>
        <v>11.091667504366258</v>
      </c>
      <c r="B8446" s="24">
        <f>VLOOKUP(A8446,'Wind - Power Curve'!$A$3:$B$47,2)*Wind!$B$9</f>
        <v>6489.9000000000005</v>
      </c>
      <c r="C8446">
        <f>(0.5*(A8446^3)*Wind!$B$11*Wind!$B$7*(VLOOKUP(A8446+0.5,'Wind - Power Curve'!$A$3:$E$47,5,TRUE))*Wind!$B$9)/1000</f>
        <v>6144.2248314942999</v>
      </c>
      <c r="D8446" s="23" t="s">
        <v>9</v>
      </c>
    </row>
    <row r="8447" spans="1:4" x14ac:dyDescent="0.35">
      <c r="A8447" s="4">
        <f>Climate285!F8474*((113.5/10)^0.12)</f>
        <v>11.055529574763518</v>
      </c>
      <c r="B8447" s="24">
        <f>VLOOKUP(A8447,'Wind - Power Curve'!$A$3:$B$47,2)*Wind!$B$9</f>
        <v>6489.9000000000005</v>
      </c>
      <c r="C8447">
        <f>(0.5*(A8447^3)*Wind!$B$11*Wind!$B$7*(VLOOKUP(A8447+0.5,'Wind - Power Curve'!$A$3:$E$47,5,TRUE))*Wind!$B$9)/1000</f>
        <v>6084.3645121470154</v>
      </c>
      <c r="D8447" s="23" t="s">
        <v>9</v>
      </c>
    </row>
    <row r="8448" spans="1:4" x14ac:dyDescent="0.35">
      <c r="A8448" s="4">
        <f>Climate285!F8475*((113.5/10)^0.12)</f>
        <v>11.38077094118816</v>
      </c>
      <c r="B8448" s="24">
        <f>VLOOKUP(A8448,'Wind - Power Curve'!$A$3:$B$47,2)*Wind!$B$9</f>
        <v>6489.9000000000005</v>
      </c>
      <c r="C8448">
        <f>(0.5*(A8448^3)*Wind!$B$11*Wind!$B$7*(VLOOKUP(A8448+0.5,'Wind - Power Curve'!$A$3:$E$47,5,TRUE))*Wind!$B$9)/1000</f>
        <v>6637.3026294760211</v>
      </c>
      <c r="D8448" s="23" t="s">
        <v>9</v>
      </c>
    </row>
    <row r="8449" spans="1:4" x14ac:dyDescent="0.35">
      <c r="A8449" s="4">
        <f>Climate285!F8476*((113.5/10)^0.12)</f>
        <v>11.02073008699792</v>
      </c>
      <c r="B8449" s="24">
        <f>VLOOKUP(A8449,'Wind - Power Curve'!$A$3:$B$47,2)*Wind!$B$9</f>
        <v>6489.9000000000005</v>
      </c>
      <c r="C8449">
        <f>(0.5*(A8449^3)*Wind!$B$11*Wind!$B$7*(VLOOKUP(A8449+0.5,'Wind - Power Curve'!$A$3:$E$47,5,TRUE))*Wind!$B$9)/1000</f>
        <v>6027.0899161881935</v>
      </c>
      <c r="D8449" s="23" t="s">
        <v>9</v>
      </c>
    </row>
    <row r="8450" spans="1:4" x14ac:dyDescent="0.35">
      <c r="A8450" s="4">
        <f>Climate285!F8477*((113.5/10)^0.12)</f>
        <v>10.889562786958351</v>
      </c>
      <c r="B8450" s="24">
        <f>VLOOKUP(A8450,'Wind - Power Curve'!$A$3:$B$47,2)*Wind!$B$9</f>
        <v>5968.8</v>
      </c>
      <c r="C8450">
        <f>(0.5*(A8450^3)*Wind!$B$11*Wind!$B$7*(VLOOKUP(A8450+0.5,'Wind - Power Curve'!$A$3:$E$47,5,TRUE))*Wind!$B$9)/1000</f>
        <v>6296.385055108105</v>
      </c>
      <c r="D8450" s="23" t="s">
        <v>9</v>
      </c>
    </row>
    <row r="8451" spans="1:4" x14ac:dyDescent="0.35">
      <c r="A8451" s="4">
        <f>Climate285!F8478*((113.5/10)^0.12)</f>
        <v>11.264326501357116</v>
      </c>
      <c r="B8451" s="24">
        <f>VLOOKUP(A8451,'Wind - Power Curve'!$A$3:$B$47,2)*Wind!$B$9</f>
        <v>6489.9000000000005</v>
      </c>
      <c r="C8451">
        <f>(0.5*(A8451^3)*Wind!$B$11*Wind!$B$7*(VLOOKUP(A8451+0.5,'Wind - Power Curve'!$A$3:$E$47,5,TRUE))*Wind!$B$9)/1000</f>
        <v>6435.6477165092083</v>
      </c>
      <c r="D8451" s="23" t="s">
        <v>9</v>
      </c>
    </row>
    <row r="8452" spans="1:4" x14ac:dyDescent="0.35">
      <c r="A8452" s="4">
        <f>Climate285!F8479*((113.5/10)^0.12)</f>
        <v>11.693966331078554</v>
      </c>
      <c r="B8452" s="24">
        <f>VLOOKUP(A8452,'Wind - Power Curve'!$A$3:$B$47,2)*Wind!$B$9</f>
        <v>6848.1</v>
      </c>
      <c r="C8452">
        <f>(0.5*(A8452^3)*Wind!$B$11*Wind!$B$7*(VLOOKUP(A8452+0.5,'Wind - Power Curve'!$A$3:$E$47,5,TRUE))*Wind!$B$9)/1000</f>
        <v>6523.9769074702708</v>
      </c>
      <c r="D8452" s="23" t="s">
        <v>9</v>
      </c>
    </row>
    <row r="8453" spans="1:4" x14ac:dyDescent="0.35">
      <c r="A8453" s="4">
        <f>Climate285!F8480*((113.5/10)^0.12)</f>
        <v>12.063376278128764</v>
      </c>
      <c r="B8453" s="24">
        <f>VLOOKUP(A8453,'Wind - Power Curve'!$A$3:$B$47,2)*Wind!$B$9</f>
        <v>7049.7</v>
      </c>
      <c r="C8453">
        <f>(0.5*(A8453^3)*Wind!$B$11*Wind!$B$7*(VLOOKUP(A8453+0.5,'Wind - Power Curve'!$A$3:$E$47,5,TRUE))*Wind!$B$9)/1000</f>
        <v>6422.215815127257</v>
      </c>
      <c r="D8453" s="23" t="s">
        <v>9</v>
      </c>
    </row>
    <row r="8454" spans="1:4" x14ac:dyDescent="0.35">
      <c r="A8454" s="4">
        <f>Climate285!F8481*((113.5/10)^0.12)</f>
        <v>11.936224303600612</v>
      </c>
      <c r="B8454" s="24">
        <f>VLOOKUP(A8454,'Wind - Power Curve'!$A$3:$B$47,2)*Wind!$B$9</f>
        <v>6848.1</v>
      </c>
      <c r="C8454">
        <f>(0.5*(A8454^3)*Wind!$B$11*Wind!$B$7*(VLOOKUP(A8454+0.5,'Wind - Power Curve'!$A$3:$E$47,5,TRUE))*Wind!$B$9)/1000</f>
        <v>6937.8964250739809</v>
      </c>
      <c r="D8454" s="23" t="s">
        <v>9</v>
      </c>
    </row>
    <row r="8455" spans="1:4" x14ac:dyDescent="0.35">
      <c r="A8455" s="4">
        <f>Climate285!F8482*((113.5/10)^0.12)</f>
        <v>11.760888422935478</v>
      </c>
      <c r="B8455" s="24">
        <f>VLOOKUP(A8455,'Wind - Power Curve'!$A$3:$B$47,2)*Wind!$B$9</f>
        <v>6848.1</v>
      </c>
      <c r="C8455">
        <f>(0.5*(A8455^3)*Wind!$B$11*Wind!$B$7*(VLOOKUP(A8455+0.5,'Wind - Power Curve'!$A$3:$E$47,5,TRUE))*Wind!$B$9)/1000</f>
        <v>6636.6251299591149</v>
      </c>
      <c r="D8455" s="23" t="s">
        <v>9</v>
      </c>
    </row>
    <row r="8456" spans="1:4" x14ac:dyDescent="0.35">
      <c r="A8456" s="4">
        <f>Climate285!F8483*((113.5/10)^0.12)</f>
        <v>11.624367355547356</v>
      </c>
      <c r="B8456" s="24">
        <f>VLOOKUP(A8456,'Wind - Power Curve'!$A$3:$B$47,2)*Wind!$B$9</f>
        <v>6848.1</v>
      </c>
      <c r="C8456">
        <f>(0.5*(A8456^3)*Wind!$B$11*Wind!$B$7*(VLOOKUP(A8456+0.5,'Wind - Power Curve'!$A$3:$E$47,5,TRUE))*Wind!$B$9)/1000</f>
        <v>6408.1825696625092</v>
      </c>
      <c r="D8456" s="23" t="s">
        <v>9</v>
      </c>
    </row>
    <row r="8457" spans="1:4" x14ac:dyDescent="0.35">
      <c r="A8457" s="4">
        <f>Climate285!F8484*((113.5/10)^0.12)</f>
        <v>11.80104167804963</v>
      </c>
      <c r="B8457" s="24">
        <f>VLOOKUP(A8457,'Wind - Power Curve'!$A$3:$B$47,2)*Wind!$B$9</f>
        <v>6848.1</v>
      </c>
      <c r="C8457">
        <f>(0.5*(A8457^3)*Wind!$B$11*Wind!$B$7*(VLOOKUP(A8457+0.5,'Wind - Power Curve'!$A$3:$E$47,5,TRUE))*Wind!$B$9)/1000</f>
        <v>6704.8324626366921</v>
      </c>
      <c r="D8457" s="23" t="s">
        <v>9</v>
      </c>
    </row>
    <row r="8458" spans="1:4" x14ac:dyDescent="0.35">
      <c r="A8458" s="4">
        <f>Climate285!F8485*((113.5/10)^0.12)</f>
        <v>12.136990579171378</v>
      </c>
      <c r="B8458" s="24">
        <f>VLOOKUP(A8458,'Wind - Power Curve'!$A$3:$B$47,2)*Wind!$B$9</f>
        <v>7049.7</v>
      </c>
      <c r="C8458">
        <f>(0.5*(A8458^3)*Wind!$B$11*Wind!$B$7*(VLOOKUP(A8458+0.5,'Wind - Power Curve'!$A$3:$E$47,5,TRUE))*Wind!$B$9)/1000</f>
        <v>6540.5055251809808</v>
      </c>
      <c r="D8458" s="23" t="s">
        <v>9</v>
      </c>
    </row>
    <row r="8459" spans="1:4" x14ac:dyDescent="0.35">
      <c r="A8459" s="4">
        <f>Climate285!F8486*((113.5/10)^0.12)</f>
        <v>11.957639372994826</v>
      </c>
      <c r="B8459" s="24">
        <f>VLOOKUP(A8459,'Wind - Power Curve'!$A$3:$B$47,2)*Wind!$B$9</f>
        <v>6848.1</v>
      </c>
      <c r="C8459">
        <f>(0.5*(A8459^3)*Wind!$B$11*Wind!$B$7*(VLOOKUP(A8459+0.5,'Wind - Power Curve'!$A$3:$E$47,5,TRUE))*Wind!$B$9)/1000</f>
        <v>6975.3058064635434</v>
      </c>
      <c r="D8459" s="23" t="s">
        <v>9</v>
      </c>
    </row>
    <row r="8460" spans="1:4" x14ac:dyDescent="0.35">
      <c r="A8460" s="4">
        <f>Climate285!F8487*((113.5/10)^0.12)</f>
        <v>11.997792628108982</v>
      </c>
      <c r="B8460" s="24">
        <f>VLOOKUP(A8460,'Wind - Power Curve'!$A$3:$B$47,2)*Wind!$B$9</f>
        <v>6848.1</v>
      </c>
      <c r="C8460">
        <f>(0.5*(A8460^3)*Wind!$B$11*Wind!$B$7*(VLOOKUP(A8460+0.5,'Wind - Power Curve'!$A$3:$E$47,5,TRUE))*Wind!$B$9)/1000</f>
        <v>7045.8103881677071</v>
      </c>
      <c r="D8460" s="23" t="s">
        <v>9</v>
      </c>
    </row>
    <row r="8461" spans="1:4" x14ac:dyDescent="0.35">
      <c r="A8461" s="4">
        <f>Climate285!F8488*((113.5/10)^0.12)</f>
        <v>12.202574229191164</v>
      </c>
      <c r="B8461" s="24">
        <f>VLOOKUP(A8461,'Wind - Power Curve'!$A$3:$B$47,2)*Wind!$B$9</f>
        <v>7049.7</v>
      </c>
      <c r="C8461">
        <f>(0.5*(A8461^3)*Wind!$B$11*Wind!$B$7*(VLOOKUP(A8461+0.5,'Wind - Power Curve'!$A$3:$E$47,5,TRUE))*Wind!$B$9)/1000</f>
        <v>6647.1066501300593</v>
      </c>
      <c r="D8461" s="23" t="s">
        <v>9</v>
      </c>
    </row>
    <row r="8462" spans="1:4" x14ac:dyDescent="0.35">
      <c r="A8462" s="4">
        <f>Climate285!F8489*((113.5/10)^0.12)</f>
        <v>11.983069767900458</v>
      </c>
      <c r="B8462" s="24">
        <f>VLOOKUP(A8462,'Wind - Power Curve'!$A$3:$B$47,2)*Wind!$B$9</f>
        <v>6848.1</v>
      </c>
      <c r="C8462">
        <f>(0.5*(A8462^3)*Wind!$B$11*Wind!$B$7*(VLOOKUP(A8462+0.5,'Wind - Power Curve'!$A$3:$E$47,5,TRUE))*Wind!$B$9)/1000</f>
        <v>7019.9038132892392</v>
      </c>
      <c r="D8462" s="23" t="s">
        <v>9</v>
      </c>
    </row>
    <row r="8463" spans="1:4" x14ac:dyDescent="0.35">
      <c r="A8463" s="4">
        <f>Climate285!F8490*((113.5/10)^0.12)</f>
        <v>12.083452905685842</v>
      </c>
      <c r="B8463" s="24">
        <f>VLOOKUP(A8463,'Wind - Power Curve'!$A$3:$B$47,2)*Wind!$B$9</f>
        <v>7049.7</v>
      </c>
      <c r="C8463">
        <f>(0.5*(A8463^3)*Wind!$B$11*Wind!$B$7*(VLOOKUP(A8463+0.5,'Wind - Power Curve'!$A$3:$E$47,5,TRUE))*Wind!$B$9)/1000</f>
        <v>6454.3339722282562</v>
      </c>
      <c r="D8463" s="23" t="s">
        <v>9</v>
      </c>
    </row>
    <row r="8464" spans="1:4" x14ac:dyDescent="0.35">
      <c r="A8464" s="4">
        <f>Climate285!F8491*((113.5/10)^0.12)</f>
        <v>12.012515488317504</v>
      </c>
      <c r="B8464" s="24">
        <f>VLOOKUP(A8464,'Wind - Power Curve'!$A$3:$B$47,2)*Wind!$B$9</f>
        <v>7049.7</v>
      </c>
      <c r="C8464">
        <f>(0.5*(A8464^3)*Wind!$B$11*Wind!$B$7*(VLOOKUP(A8464+0.5,'Wind - Power Curve'!$A$3:$E$47,5,TRUE))*Wind!$B$9)/1000</f>
        <v>6341.3270796210545</v>
      </c>
      <c r="D8464" s="23" t="s">
        <v>9</v>
      </c>
    </row>
    <row r="8465" spans="1:4" x14ac:dyDescent="0.35">
      <c r="A8465" s="4">
        <f>Climate285!F8492*((113.5/10)^0.12)</f>
        <v>12.132975253659962</v>
      </c>
      <c r="B8465" s="24">
        <f>VLOOKUP(A8465,'Wind - Power Curve'!$A$3:$B$47,2)*Wind!$B$9</f>
        <v>7049.7</v>
      </c>
      <c r="C8465">
        <f>(0.5*(A8465^3)*Wind!$B$11*Wind!$B$7*(VLOOKUP(A8465+0.5,'Wind - Power Curve'!$A$3:$E$47,5,TRUE))*Wind!$B$9)/1000</f>
        <v>6534.0162135910605</v>
      </c>
      <c r="D8465" s="23" t="s">
        <v>9</v>
      </c>
    </row>
    <row r="8466" spans="1:4" x14ac:dyDescent="0.35">
      <c r="A8466" s="4">
        <f>Climate285!F8493*((113.5/10)^0.12)</f>
        <v>12.06739160364018</v>
      </c>
      <c r="B8466" s="24">
        <f>VLOOKUP(A8466,'Wind - Power Curve'!$A$3:$B$47,2)*Wind!$B$9</f>
        <v>7049.7</v>
      </c>
      <c r="C8466">
        <f>(0.5*(A8466^3)*Wind!$B$11*Wind!$B$7*(VLOOKUP(A8466+0.5,'Wind - Power Curve'!$A$3:$E$47,5,TRUE))*Wind!$B$9)/1000</f>
        <v>6428.6309025929959</v>
      </c>
      <c r="D8466" s="23" t="s">
        <v>9</v>
      </c>
    </row>
    <row r="8467" spans="1:4" x14ac:dyDescent="0.35">
      <c r="A8467" s="4">
        <f>Climate285!F8494*((113.5/10)^0.12)</f>
        <v>11.922839885229228</v>
      </c>
      <c r="B8467" s="24">
        <f>VLOOKUP(A8467,'Wind - Power Curve'!$A$3:$B$47,2)*Wind!$B$9</f>
        <v>6848.1</v>
      </c>
      <c r="C8467">
        <f>(0.5*(A8467^3)*Wind!$B$11*Wind!$B$7*(VLOOKUP(A8467+0.5,'Wind - Power Curve'!$A$3:$E$47,5,TRUE))*Wind!$B$9)/1000</f>
        <v>6914.5836205960259</v>
      </c>
      <c r="D8467" s="23" t="s">
        <v>9</v>
      </c>
    </row>
    <row r="8468" spans="1:4" x14ac:dyDescent="0.35">
      <c r="A8468" s="4">
        <f>Climate285!F8495*((113.5/10)^0.12)</f>
        <v>12.058022510780212</v>
      </c>
      <c r="B8468" s="24">
        <f>VLOOKUP(A8468,'Wind - Power Curve'!$A$3:$B$47,2)*Wind!$B$9</f>
        <v>7049.7</v>
      </c>
      <c r="C8468">
        <f>(0.5*(A8468^3)*Wind!$B$11*Wind!$B$7*(VLOOKUP(A8468+0.5,'Wind - Power Curve'!$A$3:$E$47,5,TRUE))*Wind!$B$9)/1000</f>
        <v>6413.6690058043878</v>
      </c>
      <c r="D8468" s="23" t="s">
        <v>9</v>
      </c>
    </row>
    <row r="8469" spans="1:4" x14ac:dyDescent="0.35">
      <c r="A8469" s="4">
        <f>Climate285!F8496*((113.5/10)^0.12)</f>
        <v>12.132975253659962</v>
      </c>
      <c r="B8469" s="24">
        <f>VLOOKUP(A8469,'Wind - Power Curve'!$A$3:$B$47,2)*Wind!$B$9</f>
        <v>7049.7</v>
      </c>
      <c r="C8469">
        <f>(0.5*(A8469^3)*Wind!$B$11*Wind!$B$7*(VLOOKUP(A8469+0.5,'Wind - Power Curve'!$A$3:$E$47,5,TRUE))*Wind!$B$9)/1000</f>
        <v>6534.0162135910605</v>
      </c>
      <c r="D8469" s="23" t="s">
        <v>9</v>
      </c>
    </row>
    <row r="8470" spans="1:4" x14ac:dyDescent="0.35">
      <c r="A8470" s="4">
        <f>Climate285!F8497*((113.5/10)^0.12)</f>
        <v>12.289572948605162</v>
      </c>
      <c r="B8470" s="24">
        <f>VLOOKUP(A8470,'Wind - Power Curve'!$A$3:$B$47,2)*Wind!$B$9</f>
        <v>7049.7</v>
      </c>
      <c r="C8470">
        <f>(0.5*(A8470^3)*Wind!$B$11*Wind!$B$7*(VLOOKUP(A8470+0.5,'Wind - Power Curve'!$A$3:$E$47,5,TRUE))*Wind!$B$9)/1000</f>
        <v>6790.2950854492219</v>
      </c>
      <c r="D8470" s="23" t="s">
        <v>9</v>
      </c>
    </row>
    <row r="8471" spans="1:4" x14ac:dyDescent="0.35">
      <c r="A8471" s="4">
        <f>Climate285!F8498*((113.5/10)^0.12)</f>
        <v>12.234696833282484</v>
      </c>
      <c r="B8471" s="24">
        <f>VLOOKUP(A8471,'Wind - Power Curve'!$A$3:$B$47,2)*Wind!$B$9</f>
        <v>7049.7</v>
      </c>
      <c r="C8471">
        <f>(0.5*(A8471^3)*Wind!$B$11*Wind!$B$7*(VLOOKUP(A8471+0.5,'Wind - Power Curve'!$A$3:$E$47,5,TRUE))*Wind!$B$9)/1000</f>
        <v>6699.7393857376946</v>
      </c>
      <c r="D8471" s="23" t="s">
        <v>9</v>
      </c>
    </row>
    <row r="8472" spans="1:4" x14ac:dyDescent="0.35">
      <c r="A8472" s="4">
        <f>Climate285!F8499*((113.5/10)^0.12)</f>
        <v>12.23068150777107</v>
      </c>
      <c r="B8472" s="24">
        <f>VLOOKUP(A8472,'Wind - Power Curve'!$A$3:$B$47,2)*Wind!$B$9</f>
        <v>7049.7</v>
      </c>
      <c r="C8472">
        <f>(0.5*(A8472^3)*Wind!$B$11*Wind!$B$7*(VLOOKUP(A8472+0.5,'Wind - Power Curve'!$A$3:$E$47,5,TRUE))*Wind!$B$9)/1000</f>
        <v>6693.1451545322525</v>
      </c>
      <c r="D8472" s="23" t="s">
        <v>9</v>
      </c>
    </row>
    <row r="8473" spans="1:4" x14ac:dyDescent="0.35">
      <c r="A8473" s="4">
        <f>Climate285!F8500*((113.5/10)^0.12)</f>
        <v>12.415386481296174</v>
      </c>
      <c r="B8473" s="24">
        <f>VLOOKUP(A8473,'Wind - Power Curve'!$A$3:$B$47,2)*Wind!$B$9</f>
        <v>7049.7</v>
      </c>
      <c r="C8473">
        <f>(0.5*(A8473^3)*Wind!$B$11*Wind!$B$7*(VLOOKUP(A8473+0.5,'Wind - Power Curve'!$A$3:$E$47,5,TRUE))*Wind!$B$9)/1000</f>
        <v>7000.9826666589461</v>
      </c>
      <c r="D8473" s="23" t="s">
        <v>9</v>
      </c>
    </row>
    <row r="8474" spans="1:4" x14ac:dyDescent="0.35">
      <c r="A8474" s="4">
        <f>Climate285!F8501*((113.5/10)^0.12)</f>
        <v>12.317680227185068</v>
      </c>
      <c r="B8474" s="24">
        <f>VLOOKUP(A8474,'Wind - Power Curve'!$A$3:$B$47,2)*Wind!$B$9</f>
        <v>7049.7</v>
      </c>
      <c r="C8474">
        <f>(0.5*(A8474^3)*Wind!$B$11*Wind!$B$7*(VLOOKUP(A8474+0.5,'Wind - Power Curve'!$A$3:$E$47,5,TRUE))*Wind!$B$9)/1000</f>
        <v>6836.9916357065194</v>
      </c>
      <c r="D8474" s="23" t="s">
        <v>9</v>
      </c>
    </row>
    <row r="8475" spans="1:4" x14ac:dyDescent="0.35">
      <c r="A8475" s="4">
        <f>Climate285!F8502*((113.5/10)^0.12)</f>
        <v>12.11022174242861</v>
      </c>
      <c r="B8475" s="24">
        <f>VLOOKUP(A8475,'Wind - Power Curve'!$A$3:$B$47,2)*Wind!$B$9</f>
        <v>7049.7</v>
      </c>
      <c r="C8475">
        <f>(0.5*(A8475^3)*Wind!$B$11*Wind!$B$7*(VLOOKUP(A8475+0.5,'Wind - Power Curve'!$A$3:$E$47,5,TRUE))*Wind!$B$9)/1000</f>
        <v>6497.3245106270233</v>
      </c>
      <c r="D8475" s="23" t="s">
        <v>9</v>
      </c>
    </row>
    <row r="8476" spans="1:4" x14ac:dyDescent="0.35">
      <c r="A8476" s="4">
        <f>Climate285!F8503*((113.5/10)^0.12)</f>
        <v>12.266819437373806</v>
      </c>
      <c r="B8476" s="24">
        <f>VLOOKUP(A8476,'Wind - Power Curve'!$A$3:$B$47,2)*Wind!$B$9</f>
        <v>7049.7</v>
      </c>
      <c r="C8476">
        <f>(0.5*(A8476^3)*Wind!$B$11*Wind!$B$7*(VLOOKUP(A8476+0.5,'Wind - Power Curve'!$A$3:$E$47,5,TRUE))*Wind!$B$9)/1000</f>
        <v>6752.6492262580005</v>
      </c>
      <c r="D8476" s="23" t="s">
        <v>9</v>
      </c>
    </row>
    <row r="8477" spans="1:4" x14ac:dyDescent="0.35">
      <c r="A8477" s="4">
        <f>Climate285!F8504*((113.5/10)^0.12)</f>
        <v>12.191866694494054</v>
      </c>
      <c r="B8477" s="24">
        <f>VLOOKUP(A8477,'Wind - Power Curve'!$A$3:$B$47,2)*Wind!$B$9</f>
        <v>7049.7</v>
      </c>
      <c r="C8477">
        <f>(0.5*(A8477^3)*Wind!$B$11*Wind!$B$7*(VLOOKUP(A8477+0.5,'Wind - Power Curve'!$A$3:$E$47,5,TRUE))*Wind!$B$9)/1000</f>
        <v>6629.623858047923</v>
      </c>
      <c r="D8477" s="23" t="s">
        <v>9</v>
      </c>
    </row>
    <row r="8478" spans="1:4" x14ac:dyDescent="0.35">
      <c r="A8478" s="4">
        <f>Climate285!F8505*((113.5/10)^0.12)</f>
        <v>11.93890118727489</v>
      </c>
      <c r="B8478" s="24">
        <f>VLOOKUP(A8478,'Wind - Power Curve'!$A$3:$B$47,2)*Wind!$B$9</f>
        <v>6848.1</v>
      </c>
      <c r="C8478">
        <f>(0.5*(A8478^3)*Wind!$B$11*Wind!$B$7*(VLOOKUP(A8478+0.5,'Wind - Power Curve'!$A$3:$E$47,5,TRUE))*Wind!$B$9)/1000</f>
        <v>6942.5652650419652</v>
      </c>
      <c r="D8478" s="23" t="s">
        <v>9</v>
      </c>
    </row>
    <row r="8479" spans="1:4" x14ac:dyDescent="0.35">
      <c r="A8479" s="4">
        <f>Climate285!F8506*((113.5/10)^0.12)</f>
        <v>12.043299650571686</v>
      </c>
      <c r="B8479" s="24">
        <f>VLOOKUP(A8479,'Wind - Power Curve'!$A$3:$B$47,2)*Wind!$B$9</f>
        <v>7049.7</v>
      </c>
      <c r="C8479">
        <f>(0.5*(A8479^3)*Wind!$B$11*Wind!$B$7*(VLOOKUP(A8479+0.5,'Wind - Power Curve'!$A$3:$E$47,5,TRUE))*Wind!$B$9)/1000</f>
        <v>6390.2043864073976</v>
      </c>
      <c r="D8479" s="23" t="s">
        <v>9</v>
      </c>
    </row>
    <row r="8480" spans="1:4" x14ac:dyDescent="0.35">
      <c r="A8480" s="4">
        <f>Climate285!F8507*((113.5/10)^0.12)</f>
        <v>11.696643214752832</v>
      </c>
      <c r="B8480" s="24">
        <f>VLOOKUP(A8480,'Wind - Power Curve'!$A$3:$B$47,2)*Wind!$B$9</f>
        <v>6848.1</v>
      </c>
      <c r="C8480">
        <f>(0.5*(A8480^3)*Wind!$B$11*Wind!$B$7*(VLOOKUP(A8480+0.5,'Wind - Power Curve'!$A$3:$E$47,5,TRUE))*Wind!$B$9)/1000</f>
        <v>6528.4581736496903</v>
      </c>
      <c r="D8480" s="23" t="s">
        <v>9</v>
      </c>
    </row>
    <row r="8481" spans="1:4" x14ac:dyDescent="0.35">
      <c r="A8481" s="4">
        <f>Climate285!F8508*((113.5/10)^0.12)</f>
        <v>11.490523171833514</v>
      </c>
      <c r="B8481" s="24">
        <f>VLOOKUP(A8481,'Wind - Power Curve'!$A$3:$B$47,2)*Wind!$B$9</f>
        <v>6489.9000000000005</v>
      </c>
      <c r="C8481">
        <f>(0.5*(A8481^3)*Wind!$B$11*Wind!$B$7*(VLOOKUP(A8481+0.5,'Wind - Power Curve'!$A$3:$E$47,5,TRUE))*Wind!$B$9)/1000</f>
        <v>6831.1839650055617</v>
      </c>
      <c r="D8481" s="23" t="s">
        <v>9</v>
      </c>
    </row>
    <row r="8482" spans="1:4" x14ac:dyDescent="0.35">
      <c r="A8482" s="4">
        <f>Climate285!F8509*((113.5/10)^0.12)</f>
        <v>11.677905029032894</v>
      </c>
      <c r="B8482" s="24">
        <f>VLOOKUP(A8482,'Wind - Power Curve'!$A$3:$B$47,2)*Wind!$B$9</f>
        <v>6848.1</v>
      </c>
      <c r="C8482">
        <f>(0.5*(A8482^3)*Wind!$B$11*Wind!$B$7*(VLOOKUP(A8482+0.5,'Wind - Power Curve'!$A$3:$E$47,5,TRUE))*Wind!$B$9)/1000</f>
        <v>6497.1323682652073</v>
      </c>
      <c r="D8482" s="23" t="s">
        <v>9</v>
      </c>
    </row>
    <row r="8483" spans="1:4" x14ac:dyDescent="0.35">
      <c r="A8483" s="4">
        <f>Climate285!F8510*((113.5/10)^0.12)</f>
        <v>11.965670024017658</v>
      </c>
      <c r="B8483" s="24">
        <f>VLOOKUP(A8483,'Wind - Power Curve'!$A$3:$B$47,2)*Wind!$B$9</f>
        <v>6848.1</v>
      </c>
      <c r="C8483">
        <f>(0.5*(A8483^3)*Wind!$B$11*Wind!$B$7*(VLOOKUP(A8483+0.5,'Wind - Power Curve'!$A$3:$E$47,5,TRUE))*Wind!$B$9)/1000</f>
        <v>6989.3689187787722</v>
      </c>
      <c r="D8483" s="23" t="s">
        <v>9</v>
      </c>
    </row>
    <row r="8484" spans="1:4" x14ac:dyDescent="0.35">
      <c r="A8484" s="4">
        <f>Climate285!F8511*((113.5/10)^0.12)</f>
        <v>11.953624047483412</v>
      </c>
      <c r="B8484" s="24">
        <f>VLOOKUP(A8484,'Wind - Power Curve'!$A$3:$B$47,2)*Wind!$B$9</f>
        <v>6848.1</v>
      </c>
      <c r="C8484">
        <f>(0.5*(A8484^3)*Wind!$B$11*Wind!$B$7*(VLOOKUP(A8484+0.5,'Wind - Power Curve'!$A$3:$E$47,5,TRUE))*Wind!$B$9)/1000</f>
        <v>6968.2813298450155</v>
      </c>
      <c r="D8484" s="23" t="s">
        <v>9</v>
      </c>
    </row>
    <row r="8485" spans="1:4" x14ac:dyDescent="0.35">
      <c r="A8485" s="4">
        <f>Climate285!F8512*((113.5/10)^0.12)</f>
        <v>11.830487398466676</v>
      </c>
      <c r="B8485" s="24">
        <f>VLOOKUP(A8485,'Wind - Power Curve'!$A$3:$B$47,2)*Wind!$B$9</f>
        <v>6848.1</v>
      </c>
      <c r="C8485">
        <f>(0.5*(A8485^3)*Wind!$B$11*Wind!$B$7*(VLOOKUP(A8485+0.5,'Wind - Power Curve'!$A$3:$E$47,5,TRUE))*Wind!$B$9)/1000</f>
        <v>6755.1470849808538</v>
      </c>
      <c r="D8485" s="23" t="s">
        <v>9</v>
      </c>
    </row>
    <row r="8486" spans="1:4" x14ac:dyDescent="0.35">
      <c r="A8486" s="4">
        <f>Climate285!F8513*((113.5/10)^0.12)</f>
        <v>11.771595957632584</v>
      </c>
      <c r="B8486" s="24">
        <f>VLOOKUP(A8486,'Wind - Power Curve'!$A$3:$B$47,2)*Wind!$B$9</f>
        <v>6848.1</v>
      </c>
      <c r="C8486">
        <f>(0.5*(A8486^3)*Wind!$B$11*Wind!$B$7*(VLOOKUP(A8486+0.5,'Wind - Power Curve'!$A$3:$E$47,5,TRUE))*Wind!$B$9)/1000</f>
        <v>6654.7683028788142</v>
      </c>
      <c r="D8486" s="23" t="s">
        <v>9</v>
      </c>
    </row>
    <row r="8487" spans="1:4" x14ac:dyDescent="0.35">
      <c r="A8487" s="4">
        <f>Climate285!F8514*((113.5/10)^0.12)</f>
        <v>11.80104167804963</v>
      </c>
      <c r="B8487" s="24">
        <f>VLOOKUP(A8487,'Wind - Power Curve'!$A$3:$B$47,2)*Wind!$B$9</f>
        <v>6848.1</v>
      </c>
      <c r="C8487">
        <f>(0.5*(A8487^3)*Wind!$B$11*Wind!$B$7*(VLOOKUP(A8487+0.5,'Wind - Power Curve'!$A$3:$E$47,5,TRUE))*Wind!$B$9)/1000</f>
        <v>6704.8324626366921</v>
      </c>
      <c r="D8487" s="23" t="s">
        <v>9</v>
      </c>
    </row>
    <row r="8488" spans="1:4" x14ac:dyDescent="0.35">
      <c r="A8488" s="4">
        <f>Climate285!F8515*((113.5/10)^0.12)</f>
        <v>11.806395445398184</v>
      </c>
      <c r="B8488" s="24">
        <f>VLOOKUP(A8488,'Wind - Power Curve'!$A$3:$B$47,2)*Wind!$B$9</f>
        <v>6848.1</v>
      </c>
      <c r="C8488">
        <f>(0.5*(A8488^3)*Wind!$B$11*Wind!$B$7*(VLOOKUP(A8488+0.5,'Wind - Power Curve'!$A$3:$E$47,5,TRUE))*Wind!$B$9)/1000</f>
        <v>6713.9619280298011</v>
      </c>
      <c r="D8488" s="23" t="s">
        <v>9</v>
      </c>
    </row>
    <row r="8489" spans="1:4" x14ac:dyDescent="0.35">
      <c r="A8489" s="4">
        <f>Climate285!F8516*((113.5/10)^0.12)</f>
        <v>11.786318817841106</v>
      </c>
      <c r="B8489" s="24">
        <f>VLOOKUP(A8489,'Wind - Power Curve'!$A$3:$B$47,2)*Wind!$B$9</f>
        <v>6848.1</v>
      </c>
      <c r="C8489">
        <f>(0.5*(A8489^3)*Wind!$B$11*Wind!$B$7*(VLOOKUP(A8489+0.5,'Wind - Power Curve'!$A$3:$E$47,5,TRUE))*Wind!$B$9)/1000</f>
        <v>6679.7691139937888</v>
      </c>
      <c r="D8489" s="23" t="s">
        <v>9</v>
      </c>
    </row>
    <row r="8490" spans="1:4" x14ac:dyDescent="0.35">
      <c r="A8490" s="4">
        <f>Climate285!F8517*((113.5/10)^0.12)</f>
        <v>12.072745370988732</v>
      </c>
      <c r="B8490" s="24">
        <f>VLOOKUP(A8490,'Wind - Power Curve'!$A$3:$B$47,2)*Wind!$B$9</f>
        <v>7049.7</v>
      </c>
      <c r="C8490">
        <f>(0.5*(A8490^3)*Wind!$B$11*Wind!$B$7*(VLOOKUP(A8490+0.5,'Wind - Power Curve'!$A$3:$E$47,5,TRUE))*Wind!$B$9)/1000</f>
        <v>6437.1909958803963</v>
      </c>
      <c r="D8490" s="23" t="s">
        <v>9</v>
      </c>
    </row>
    <row r="8491" spans="1:4" x14ac:dyDescent="0.35">
      <c r="A8491" s="4">
        <f>Climate285!F8518*((113.5/10)^0.12)</f>
        <v>11.969685349529074</v>
      </c>
      <c r="B8491" s="24">
        <f>VLOOKUP(A8491,'Wind - Power Curve'!$A$3:$B$47,2)*Wind!$B$9</f>
        <v>6848.1</v>
      </c>
      <c r="C8491">
        <f>(0.5*(A8491^3)*Wind!$B$11*Wind!$B$7*(VLOOKUP(A8491+0.5,'Wind - Power Curve'!$A$3:$E$47,5,TRUE))*Wind!$B$9)/1000</f>
        <v>6996.4075576448222</v>
      </c>
      <c r="D8491" s="23" t="s">
        <v>9</v>
      </c>
    </row>
    <row r="8492" spans="1:4" x14ac:dyDescent="0.35">
      <c r="A8492" s="4">
        <f>Climate285!F8519*((113.5/10)^0.12)</f>
        <v>11.976377558714766</v>
      </c>
      <c r="B8492" s="24">
        <f>VLOOKUP(A8492,'Wind - Power Curve'!$A$3:$B$47,2)*Wind!$B$9</f>
        <v>6848.1</v>
      </c>
      <c r="C8492">
        <f>(0.5*(A8492^3)*Wind!$B$11*Wind!$B$7*(VLOOKUP(A8492+0.5,'Wind - Power Curve'!$A$3:$E$47,5,TRUE))*Wind!$B$9)/1000</f>
        <v>7008.1491208008483</v>
      </c>
      <c r="D8492" s="23" t="s">
        <v>9</v>
      </c>
    </row>
    <row r="8493" spans="1:4" x14ac:dyDescent="0.35">
      <c r="A8493" s="4">
        <f>Climate285!F8520*((113.5/10)^0.12)</f>
        <v>11.700658540264248</v>
      </c>
      <c r="B8493" s="24">
        <f>VLOOKUP(A8493,'Wind - Power Curve'!$A$3:$B$47,2)*Wind!$B$9</f>
        <v>6848.1</v>
      </c>
      <c r="C8493">
        <f>(0.5*(A8493^3)*Wind!$B$11*Wind!$B$7*(VLOOKUP(A8493+0.5,'Wind - Power Curve'!$A$3:$E$47,5,TRUE))*Wind!$B$9)/1000</f>
        <v>6535.1839198660246</v>
      </c>
      <c r="D8493" s="23" t="s">
        <v>9</v>
      </c>
    </row>
    <row r="8494" spans="1:4" x14ac:dyDescent="0.35">
      <c r="A8494" s="4">
        <f>Climate285!F8521*((113.5/10)^0.12)</f>
        <v>11.752857771912648</v>
      </c>
      <c r="B8494" s="24">
        <f>VLOOKUP(A8494,'Wind - Power Curve'!$A$3:$B$47,2)*Wind!$B$9</f>
        <v>6848.1</v>
      </c>
      <c r="C8494">
        <f>(0.5*(A8494^3)*Wind!$B$11*Wind!$B$7*(VLOOKUP(A8494+0.5,'Wind - Power Curve'!$A$3:$E$47,5,TRUE))*Wind!$B$9)/1000</f>
        <v>6623.0394123178321</v>
      </c>
      <c r="D8494" s="23" t="s">
        <v>9</v>
      </c>
    </row>
    <row r="8495" spans="1:4" x14ac:dyDescent="0.35">
      <c r="A8495" s="4">
        <f>Climate285!F8522*((113.5/10)^0.12)</f>
        <v>11.673889703521478</v>
      </c>
      <c r="B8495" s="24">
        <f>VLOOKUP(A8495,'Wind - Power Curve'!$A$3:$B$47,2)*Wind!$B$9</f>
        <v>6848.1</v>
      </c>
      <c r="C8495">
        <f>(0.5*(A8495^3)*Wind!$B$11*Wind!$B$7*(VLOOKUP(A8495+0.5,'Wind - Power Curve'!$A$3:$E$47,5,TRUE))*Wind!$B$9)/1000</f>
        <v>6490.4327593391754</v>
      </c>
      <c r="D8495" s="23" t="s">
        <v>9</v>
      </c>
    </row>
    <row r="8496" spans="1:4" x14ac:dyDescent="0.35">
      <c r="A8496" s="4">
        <f>Climate285!F8523*((113.5/10)^0.12)</f>
        <v>11.683258796381446</v>
      </c>
      <c r="B8496" s="24">
        <f>VLOOKUP(A8496,'Wind - Power Curve'!$A$3:$B$47,2)*Wind!$B$9</f>
        <v>6848.1</v>
      </c>
      <c r="C8496">
        <f>(0.5*(A8496^3)*Wind!$B$11*Wind!$B$7*(VLOOKUP(A8496+0.5,'Wind - Power Curve'!$A$3:$E$47,5,TRUE))*Wind!$B$9)/1000</f>
        <v>6506.0723496311248</v>
      </c>
      <c r="D8496" s="23" t="s">
        <v>9</v>
      </c>
    </row>
    <row r="8497" spans="1:4" x14ac:dyDescent="0.35">
      <c r="A8497" s="4">
        <f>Climate285!F8524*((113.5/10)^0.12)</f>
        <v>11.610982937175972</v>
      </c>
      <c r="B8497" s="24">
        <f>VLOOKUP(A8497,'Wind - Power Curve'!$A$3:$B$47,2)*Wind!$B$9</f>
        <v>6848.1</v>
      </c>
      <c r="C8497">
        <f>(0.5*(A8497^3)*Wind!$B$11*Wind!$B$7*(VLOOKUP(A8497+0.5,'Wind - Power Curve'!$A$3:$E$47,5,TRUE))*Wind!$B$9)/1000</f>
        <v>6386.0727010857163</v>
      </c>
      <c r="D8497" s="23" t="s">
        <v>9</v>
      </c>
    </row>
    <row r="8498" spans="1:4" x14ac:dyDescent="0.35">
      <c r="A8498" s="4">
        <f>Climate285!F8525*((113.5/10)^0.12)</f>
        <v>11.688612563730002</v>
      </c>
      <c r="B8498" s="24">
        <f>VLOOKUP(A8498,'Wind - Power Curve'!$A$3:$B$47,2)*Wind!$B$9</f>
        <v>6848.1</v>
      </c>
      <c r="C8498">
        <f>(0.5*(A8498^3)*Wind!$B$11*Wind!$B$7*(VLOOKUP(A8498+0.5,'Wind - Power Curve'!$A$3:$E$47,5,TRUE))*Wind!$B$9)/1000</f>
        <v>6515.0205281140597</v>
      </c>
      <c r="D8498" s="23" t="s">
        <v>9</v>
      </c>
    </row>
    <row r="8499" spans="1:4" x14ac:dyDescent="0.35">
      <c r="A8499" s="4">
        <f>Climate285!F8526*((113.5/10)^0.12)</f>
        <v>11.511938241227728</v>
      </c>
      <c r="B8499" s="24">
        <f>VLOOKUP(A8499,'Wind - Power Curve'!$A$3:$B$47,2)*Wind!$B$9</f>
        <v>6848.1</v>
      </c>
      <c r="C8499">
        <f>(0.5*(A8499^3)*Wind!$B$11*Wind!$B$7*(VLOOKUP(A8499+0.5,'Wind - Power Curve'!$A$3:$E$47,5,TRUE))*Wind!$B$9)/1000</f>
        <v>6224.0382217578735</v>
      </c>
      <c r="D8499" s="23" t="s">
        <v>9</v>
      </c>
    </row>
    <row r="8500" spans="1:4" x14ac:dyDescent="0.35">
      <c r="A8500" s="4">
        <f>Climate285!F8527*((113.5/10)^0.12)</f>
        <v>10.830671346124262</v>
      </c>
      <c r="B8500" s="24">
        <f>VLOOKUP(A8500,'Wind - Power Curve'!$A$3:$B$47,2)*Wind!$B$9</f>
        <v>5968.8</v>
      </c>
      <c r="C8500">
        <f>(0.5*(A8500^3)*Wind!$B$11*Wind!$B$7*(VLOOKUP(A8500+0.5,'Wind - Power Curve'!$A$3:$E$47,5,TRUE))*Wind!$B$9)/1000</f>
        <v>6194.7827732278029</v>
      </c>
      <c r="D8500" s="23" t="s">
        <v>9</v>
      </c>
    </row>
    <row r="8501" spans="1:4" x14ac:dyDescent="0.35">
      <c r="A8501" s="4">
        <f>Climate285!F8528*((113.5/10)^0.12)</f>
        <v>10.815948485915737</v>
      </c>
      <c r="B8501" s="24">
        <f>VLOOKUP(A8501,'Wind - Power Curve'!$A$3:$B$47,2)*Wind!$B$9</f>
        <v>5968.8</v>
      </c>
      <c r="C8501">
        <f>(0.5*(A8501^3)*Wind!$B$11*Wind!$B$7*(VLOOKUP(A8501+0.5,'Wind - Power Curve'!$A$3:$E$47,5,TRUE))*Wind!$B$9)/1000</f>
        <v>6169.5541443435532</v>
      </c>
      <c r="D8501" s="23" t="s">
        <v>9</v>
      </c>
    </row>
    <row r="8502" spans="1:4" x14ac:dyDescent="0.35">
      <c r="A8502" s="4">
        <f>Climate285!F8529*((113.5/10)^0.12)</f>
        <v>10.656673907296263</v>
      </c>
      <c r="B8502" s="24">
        <f>VLOOKUP(A8502,'Wind - Power Curve'!$A$3:$B$47,2)*Wind!$B$9</f>
        <v>5968.8</v>
      </c>
      <c r="C8502">
        <f>(0.5*(A8502^3)*Wind!$B$11*Wind!$B$7*(VLOOKUP(A8502+0.5,'Wind - Power Curve'!$A$3:$E$47,5,TRUE))*Wind!$B$9)/1000</f>
        <v>5900.9913689375608</v>
      </c>
      <c r="D8502" s="23" t="s">
        <v>9</v>
      </c>
    </row>
    <row r="8503" spans="1:4" x14ac:dyDescent="0.35">
      <c r="A8503" s="4">
        <f>Climate285!F8530*((113.5/10)^0.12)</f>
        <v>10.538891025628081</v>
      </c>
      <c r="B8503" s="24">
        <f>VLOOKUP(A8503,'Wind - Power Curve'!$A$3:$B$47,2)*Wind!$B$9</f>
        <v>5968.8</v>
      </c>
      <c r="C8503">
        <f>(0.5*(A8503^3)*Wind!$B$11*Wind!$B$7*(VLOOKUP(A8503+0.5,'Wind - Power Curve'!$A$3:$E$47,5,TRUE))*Wind!$B$9)/1000</f>
        <v>5707.4838468753906</v>
      </c>
      <c r="D8503" s="23" t="s">
        <v>9</v>
      </c>
    </row>
    <row r="8504" spans="1:4" x14ac:dyDescent="0.35">
      <c r="A8504" s="4">
        <f>Climate285!F8531*((113.5/10)^0.12)</f>
        <v>10.561644536859434</v>
      </c>
      <c r="B8504" s="24">
        <f>VLOOKUP(A8504,'Wind - Power Curve'!$A$3:$B$47,2)*Wind!$B$9</f>
        <v>5968.8</v>
      </c>
      <c r="C8504">
        <f>(0.5*(A8504^3)*Wind!$B$11*Wind!$B$7*(VLOOKUP(A8504+0.5,'Wind - Power Curve'!$A$3:$E$47,5,TRUE))*Wind!$B$9)/1000</f>
        <v>5744.5311640025711</v>
      </c>
      <c r="D8504" s="23" t="s">
        <v>9</v>
      </c>
    </row>
    <row r="8505" spans="1:4" x14ac:dyDescent="0.35">
      <c r="A8505" s="4">
        <f>Climate285!F8532*((113.5/10)^0.12)</f>
        <v>10.73698041752457</v>
      </c>
      <c r="B8505" s="24">
        <f>VLOOKUP(A8505,'Wind - Power Curve'!$A$3:$B$47,2)*Wind!$B$9</f>
        <v>5968.8</v>
      </c>
      <c r="C8505">
        <f>(0.5*(A8505^3)*Wind!$B$11*Wind!$B$7*(VLOOKUP(A8505+0.5,'Wind - Power Curve'!$A$3:$E$47,5,TRUE))*Wind!$B$9)/1000</f>
        <v>6035.4051986116883</v>
      </c>
      <c r="D8505" s="23" t="s">
        <v>9</v>
      </c>
    </row>
    <row r="8506" spans="1:4" x14ac:dyDescent="0.35">
      <c r="A8506" s="4">
        <f>Climate285!F8533*((113.5/10)^0.12)</f>
        <v>11.086313737017703</v>
      </c>
      <c r="B8506" s="24">
        <f>VLOOKUP(A8506,'Wind - Power Curve'!$A$3:$B$47,2)*Wind!$B$9</f>
        <v>6489.9000000000005</v>
      </c>
      <c r="C8506">
        <f>(0.5*(A8506^3)*Wind!$B$11*Wind!$B$7*(VLOOKUP(A8506+0.5,'Wind - Power Curve'!$A$3:$E$47,5,TRUE))*Wind!$B$9)/1000</f>
        <v>6135.3319733916969</v>
      </c>
      <c r="D8506" s="23" t="s">
        <v>9</v>
      </c>
    </row>
    <row r="8507" spans="1:4" x14ac:dyDescent="0.35">
      <c r="A8507" s="4">
        <f>Climate285!F8534*((113.5/10)^0.12)</f>
        <v>11.193389083988778</v>
      </c>
      <c r="B8507" s="24">
        <f>VLOOKUP(A8507,'Wind - Power Curve'!$A$3:$B$47,2)*Wind!$B$9</f>
        <v>6489.9000000000005</v>
      </c>
      <c r="C8507">
        <f>(0.5*(A8507^3)*Wind!$B$11*Wind!$B$7*(VLOOKUP(A8507+0.5,'Wind - Power Curve'!$A$3:$E$47,5,TRUE))*Wind!$B$9)/1000</f>
        <v>6314.8257755856748</v>
      </c>
      <c r="D8507" s="23" t="s">
        <v>9</v>
      </c>
    </row>
    <row r="8508" spans="1:4" x14ac:dyDescent="0.35">
      <c r="A8508" s="4">
        <f>Climate285!F8535*((113.5/10)^0.12)</f>
        <v>11.473123427950711</v>
      </c>
      <c r="B8508" s="24">
        <f>VLOOKUP(A8508,'Wind - Power Curve'!$A$3:$B$47,2)*Wind!$B$9</f>
        <v>6489.9000000000005</v>
      </c>
      <c r="C8508">
        <f>(0.5*(A8508^3)*Wind!$B$11*Wind!$B$7*(VLOOKUP(A8508+0.5,'Wind - Power Curve'!$A$3:$E$47,5,TRUE))*Wind!$B$9)/1000</f>
        <v>6800.1981813721395</v>
      </c>
      <c r="D8508" s="23" t="s">
        <v>9</v>
      </c>
    </row>
    <row r="8509" spans="1:4" x14ac:dyDescent="0.35">
      <c r="A8509" s="4">
        <f>Climate285!F8536*((113.5/10)^0.12)</f>
        <v>11.477138753462127</v>
      </c>
      <c r="B8509" s="24">
        <f>VLOOKUP(A8509,'Wind - Power Curve'!$A$3:$B$47,2)*Wind!$B$9</f>
        <v>6489.9000000000005</v>
      </c>
      <c r="C8509">
        <f>(0.5*(A8509^3)*Wind!$B$11*Wind!$B$7*(VLOOKUP(A8509+0.5,'Wind - Power Curve'!$A$3:$E$47,5,TRUE))*Wind!$B$9)/1000</f>
        <v>6807.3404125115958</v>
      </c>
      <c r="D8509" s="23" t="s">
        <v>9</v>
      </c>
    </row>
    <row r="8510" spans="1:4" x14ac:dyDescent="0.35">
      <c r="A8510" s="4">
        <f>Climate285!F8537*((113.5/10)^0.12)</f>
        <v>11.443677707533668</v>
      </c>
      <c r="B8510" s="24">
        <f>VLOOKUP(A8510,'Wind - Power Curve'!$A$3:$B$47,2)*Wind!$B$9</f>
        <v>6489.9000000000005</v>
      </c>
      <c r="C8510">
        <f>(0.5*(A8510^3)*Wind!$B$11*Wind!$B$7*(VLOOKUP(A8510+0.5,'Wind - Power Curve'!$A$3:$E$47,5,TRUE))*Wind!$B$9)/1000</f>
        <v>6747.9744076181423</v>
      </c>
      <c r="D8510" s="23" t="s">
        <v>9</v>
      </c>
    </row>
    <row r="8511" spans="1:4" x14ac:dyDescent="0.35">
      <c r="A8511" s="4">
        <f>Climate285!F8538*((113.5/10)^0.12)</f>
        <v>11.513276683064866</v>
      </c>
      <c r="B8511" s="24">
        <f>VLOOKUP(A8511,'Wind - Power Curve'!$A$3:$B$47,2)*Wind!$B$9</f>
        <v>6848.1</v>
      </c>
      <c r="C8511">
        <f>(0.5*(A8511^3)*Wind!$B$11*Wind!$B$7*(VLOOKUP(A8511+0.5,'Wind - Power Curve'!$A$3:$E$47,5,TRUE))*Wind!$B$9)/1000</f>
        <v>6226.2093978621724</v>
      </c>
      <c r="D8511" s="23" t="s">
        <v>9</v>
      </c>
    </row>
    <row r="8512" spans="1:4" x14ac:dyDescent="0.35">
      <c r="A8512" s="4">
        <f>Climate285!F8539*((113.5/10)^0.12)</f>
        <v>11.340617686074008</v>
      </c>
      <c r="B8512" s="24">
        <f>VLOOKUP(A8512,'Wind - Power Curve'!$A$3:$B$47,2)*Wind!$B$9</f>
        <v>6489.9000000000005</v>
      </c>
      <c r="C8512">
        <f>(0.5*(A8512^3)*Wind!$B$11*Wind!$B$7*(VLOOKUP(A8512+0.5,'Wind - Power Curve'!$A$3:$E$47,5,TRUE))*Wind!$B$9)/1000</f>
        <v>6567.2976736403789</v>
      </c>
      <c r="D8512" s="23" t="s">
        <v>9</v>
      </c>
    </row>
    <row r="8513" spans="1:4" x14ac:dyDescent="0.35">
      <c r="A8513" s="4">
        <f>Climate285!F8540*((113.5/10)^0.12)</f>
        <v>11.305818198308407</v>
      </c>
      <c r="B8513" s="24">
        <f>VLOOKUP(A8513,'Wind - Power Curve'!$A$3:$B$47,2)*Wind!$B$9</f>
        <v>6489.9000000000005</v>
      </c>
      <c r="C8513">
        <f>(0.5*(A8513^3)*Wind!$B$11*Wind!$B$7*(VLOOKUP(A8513+0.5,'Wind - Power Curve'!$A$3:$E$47,5,TRUE))*Wind!$B$9)/1000</f>
        <v>6507.0263466753995</v>
      </c>
      <c r="D8513" s="23" t="s">
        <v>9</v>
      </c>
    </row>
    <row r="8514" spans="1:4" x14ac:dyDescent="0.35">
      <c r="A8514" s="4">
        <f>Climate285!F8541*((113.5/10)^0.12)</f>
        <v>11.454385242230774</v>
      </c>
      <c r="B8514" s="24">
        <f>VLOOKUP(A8514,'Wind - Power Curve'!$A$3:$B$47,2)*Wind!$B$9</f>
        <v>6489.9000000000005</v>
      </c>
      <c r="C8514">
        <f>(0.5*(A8514^3)*Wind!$B$11*Wind!$B$7*(VLOOKUP(A8514+0.5,'Wind - Power Curve'!$A$3:$E$47,5,TRUE))*Wind!$B$9)/1000</f>
        <v>6766.9338189052878</v>
      </c>
      <c r="D8514" s="23" t="s">
        <v>9</v>
      </c>
    </row>
    <row r="8515" spans="1:4" x14ac:dyDescent="0.35">
      <c r="A8515" s="4">
        <f>Climate285!F8542*((113.5/10)^0.12)</f>
        <v>11.681920354544308</v>
      </c>
      <c r="B8515" s="24">
        <f>VLOOKUP(A8515,'Wind - Power Curve'!$A$3:$B$47,2)*Wind!$B$9</f>
        <v>6848.1</v>
      </c>
      <c r="C8515">
        <f>(0.5*(A8515^3)*Wind!$B$11*Wind!$B$7*(VLOOKUP(A8515+0.5,'Wind - Power Curve'!$A$3:$E$47,5,TRUE))*Wind!$B$9)/1000</f>
        <v>6503.8365859566575</v>
      </c>
      <c r="D8515" s="23" t="s">
        <v>9</v>
      </c>
    </row>
    <row r="8516" spans="1:4" x14ac:dyDescent="0.35">
      <c r="A8516" s="4">
        <f>Climate285!F8543*((113.5/10)^0.12)</f>
        <v>11.85324090969803</v>
      </c>
      <c r="B8516" s="24">
        <f>VLOOKUP(A8516,'Wind - Power Curve'!$A$3:$B$47,2)*Wind!$B$9</f>
        <v>6848.1</v>
      </c>
      <c r="C8516">
        <f>(0.5*(A8516^3)*Wind!$B$11*Wind!$B$7*(VLOOKUP(A8516+0.5,'Wind - Power Curve'!$A$3:$E$47,5,TRUE))*Wind!$B$9)/1000</f>
        <v>6794.198507666757</v>
      </c>
      <c r="D8516" s="23" t="s">
        <v>9</v>
      </c>
    </row>
    <row r="8517" spans="1:4" x14ac:dyDescent="0.35">
      <c r="A8517" s="4">
        <f>Climate285!F8544*((113.5/10)^0.12)</f>
        <v>11.912132350532122</v>
      </c>
      <c r="B8517" s="24">
        <f>VLOOKUP(A8517,'Wind - Power Curve'!$A$3:$B$47,2)*Wind!$B$9</f>
        <v>6848.1</v>
      </c>
      <c r="C8517">
        <f>(0.5*(A8517^3)*Wind!$B$11*Wind!$B$7*(VLOOKUP(A8517+0.5,'Wind - Power Curve'!$A$3:$E$47,5,TRUE))*Wind!$B$9)/1000</f>
        <v>6895.9710232759899</v>
      </c>
      <c r="D8517" s="23" t="s">
        <v>9</v>
      </c>
    </row>
    <row r="8518" spans="1:4" x14ac:dyDescent="0.35">
      <c r="A8518" s="4">
        <f>Climate285!F8545*((113.5/10)^0.12)</f>
        <v>11.451708358556496</v>
      </c>
      <c r="B8518" s="24">
        <f>VLOOKUP(A8518,'Wind - Power Curve'!$A$3:$B$47,2)*Wind!$B$9</f>
        <v>6489.9000000000005</v>
      </c>
      <c r="C8518">
        <f>(0.5*(A8518^3)*Wind!$B$11*Wind!$B$7*(VLOOKUP(A8518+0.5,'Wind - Power Curve'!$A$3:$E$47,5,TRUE))*Wind!$B$9)/1000</f>
        <v>6762.1906411675191</v>
      </c>
      <c r="D8518" s="23" t="s">
        <v>9</v>
      </c>
    </row>
    <row r="8519" spans="1:4" x14ac:dyDescent="0.35">
      <c r="A8519" s="4">
        <f>Climate285!F8546*((113.5/10)^0.12)</f>
        <v>11.42360107997659</v>
      </c>
      <c r="B8519" s="24">
        <f>VLOOKUP(A8519,'Wind - Power Curve'!$A$3:$B$47,2)*Wind!$B$9</f>
        <v>6489.9000000000005</v>
      </c>
      <c r="C8519">
        <f>(0.5*(A8519^3)*Wind!$B$11*Wind!$B$7*(VLOOKUP(A8519+0.5,'Wind - Power Curve'!$A$3:$E$47,5,TRUE))*Wind!$B$9)/1000</f>
        <v>6712.5210245699545</v>
      </c>
      <c r="D8519" s="23" t="s">
        <v>9</v>
      </c>
    </row>
    <row r="8520" spans="1:4" x14ac:dyDescent="0.35">
      <c r="A8520" s="4">
        <f>Climate285!F8547*((113.5/10)^0.12)</f>
        <v>11.447693033045082</v>
      </c>
      <c r="B8520" s="24">
        <f>VLOOKUP(A8520,'Wind - Power Curve'!$A$3:$B$47,2)*Wind!$B$9</f>
        <v>6489.9000000000005</v>
      </c>
      <c r="C8520">
        <f>(0.5*(A8520^3)*Wind!$B$11*Wind!$B$7*(VLOOKUP(A8520+0.5,'Wind - Power Curve'!$A$3:$E$47,5,TRUE))*Wind!$B$9)/1000</f>
        <v>6755.0800311916792</v>
      </c>
      <c r="D8520" s="23" t="s">
        <v>9</v>
      </c>
    </row>
    <row r="8521" spans="1:4" x14ac:dyDescent="0.35">
      <c r="A8521" s="4">
        <f>Climate285!F8548*((113.5/10)^0.12)</f>
        <v>11.246926757474316</v>
      </c>
      <c r="B8521" s="24">
        <f>VLOOKUP(A8521,'Wind - Power Curve'!$A$3:$B$47,2)*Wind!$B$9</f>
        <v>6489.9000000000005</v>
      </c>
      <c r="C8521">
        <f>(0.5*(A8521^3)*Wind!$B$11*Wind!$B$7*(VLOOKUP(A8521+0.5,'Wind - Power Curve'!$A$3:$E$47,5,TRUE))*Wind!$B$9)/1000</f>
        <v>6405.8707723870166</v>
      </c>
      <c r="D8521" s="23" t="s">
        <v>9</v>
      </c>
    </row>
    <row r="8522" spans="1:4" x14ac:dyDescent="0.35">
      <c r="A8522" s="4">
        <f>Climate285!F8549*((113.5/10)^0.12)</f>
        <v>11.351325220771114</v>
      </c>
      <c r="B8522" s="24">
        <f>VLOOKUP(A8522,'Wind - Power Curve'!$A$3:$B$47,2)*Wind!$B$9</f>
        <v>6489.9000000000005</v>
      </c>
      <c r="C8522">
        <f>(0.5*(A8522^3)*Wind!$B$11*Wind!$B$7*(VLOOKUP(A8522+0.5,'Wind - Power Curve'!$A$3:$E$47,5,TRUE))*Wind!$B$9)/1000</f>
        <v>6585.9172897597628</v>
      </c>
      <c r="D8522" s="23" t="s">
        <v>9</v>
      </c>
    </row>
    <row r="8523" spans="1:4" x14ac:dyDescent="0.35">
      <c r="A8523" s="4">
        <f>Climate285!F8550*((113.5/10)^0.12)</f>
        <v>11.090329062529118</v>
      </c>
      <c r="B8523" s="24">
        <f>VLOOKUP(A8523,'Wind - Power Curve'!$A$3:$B$47,2)*Wind!$B$9</f>
        <v>6489.9000000000005</v>
      </c>
      <c r="C8523">
        <f>(0.5*(A8523^3)*Wind!$B$11*Wind!$B$7*(VLOOKUP(A8523+0.5,'Wind - Power Curve'!$A$3:$E$47,5,TRUE))*Wind!$B$9)/1000</f>
        <v>6142.0008119098929</v>
      </c>
      <c r="D8523" s="23" t="s">
        <v>9</v>
      </c>
    </row>
    <row r="8524" spans="1:4" x14ac:dyDescent="0.35">
      <c r="A8524" s="4">
        <f>Climate285!F8551*((113.5/10)^0.12)</f>
        <v>10.770441463453032</v>
      </c>
      <c r="B8524" s="24">
        <f>VLOOKUP(A8524,'Wind - Power Curve'!$A$3:$B$47,2)*Wind!$B$9</f>
        <v>5968.8</v>
      </c>
      <c r="C8524">
        <f>(0.5*(A8524^3)*Wind!$B$11*Wind!$B$7*(VLOOKUP(A8524+0.5,'Wind - Power Curve'!$A$3:$E$47,5,TRUE))*Wind!$B$9)/1000</f>
        <v>6092.0079814672054</v>
      </c>
      <c r="D8524" s="23" t="s">
        <v>9</v>
      </c>
    </row>
    <row r="8525" spans="1:4" x14ac:dyDescent="0.35">
      <c r="A8525" s="4">
        <f>Climate285!F8552*((113.5/10)^0.12)</f>
        <v>10.536214141953804</v>
      </c>
      <c r="B8525" s="24">
        <f>VLOOKUP(A8525,'Wind - Power Curve'!$A$3:$B$47,2)*Wind!$B$9</f>
        <v>5968.8</v>
      </c>
      <c r="C8525">
        <f>(0.5*(A8525^3)*Wind!$B$11*Wind!$B$7*(VLOOKUP(A8525+0.5,'Wind - Power Curve'!$A$3:$E$47,5,TRUE))*Wind!$B$9)/1000</f>
        <v>5703.1358400688259</v>
      </c>
      <c r="D8525" s="23" t="s">
        <v>9</v>
      </c>
    </row>
    <row r="8526" spans="1:4" x14ac:dyDescent="0.35">
      <c r="A8526" s="4">
        <f>Climate285!F8553*((113.5/10)^0.12)</f>
        <v>10.542906351139496</v>
      </c>
      <c r="B8526" s="24">
        <f>VLOOKUP(A8526,'Wind - Power Curve'!$A$3:$B$47,2)*Wind!$B$9</f>
        <v>5968.8</v>
      </c>
      <c r="C8526">
        <f>(0.5*(A8526^3)*Wind!$B$11*Wind!$B$7*(VLOOKUP(A8526+0.5,'Wind - Power Curve'!$A$3:$E$47,5,TRUE))*Wind!$B$9)/1000</f>
        <v>5714.0099997974967</v>
      </c>
      <c r="D8526" s="23" t="s">
        <v>9</v>
      </c>
    </row>
    <row r="8527" spans="1:4" x14ac:dyDescent="0.35">
      <c r="A8527" s="4">
        <f>Climate285!F8554*((113.5/10)^0.12)</f>
        <v>10.652658581784848</v>
      </c>
      <c r="B8527" s="24">
        <f>VLOOKUP(A8527,'Wind - Power Curve'!$A$3:$B$47,2)*Wind!$B$9</f>
        <v>5968.8</v>
      </c>
      <c r="C8527">
        <f>(0.5*(A8527^3)*Wind!$B$11*Wind!$B$7*(VLOOKUP(A8527+0.5,'Wind - Power Curve'!$A$3:$E$47,5,TRUE))*Wind!$B$9)/1000</f>
        <v>5894.3235827109729</v>
      </c>
      <c r="D8527" s="23" t="s">
        <v>9</v>
      </c>
    </row>
    <row r="8528" spans="1:4" x14ac:dyDescent="0.35">
      <c r="A8528" s="4">
        <f>Climate285!F8555*((113.5/10)^0.12)</f>
        <v>10.753041719570232</v>
      </c>
      <c r="B8528" s="24">
        <f>VLOOKUP(A8528,'Wind - Power Curve'!$A$3:$B$47,2)*Wind!$B$9</f>
        <v>5968.8</v>
      </c>
      <c r="C8528">
        <f>(0.5*(A8528^3)*Wind!$B$11*Wind!$B$7*(VLOOKUP(A8528+0.5,'Wind - Power Curve'!$A$3:$E$47,5,TRUE))*Wind!$B$9)/1000</f>
        <v>6062.5305747391358</v>
      </c>
      <c r="D8528" s="23" t="s">
        <v>9</v>
      </c>
    </row>
    <row r="8529" spans="1:4" x14ac:dyDescent="0.35">
      <c r="A8529" s="4">
        <f>Climate285!F8556*((113.5/10)^0.12)</f>
        <v>10.861455508378446</v>
      </c>
      <c r="B8529" s="24">
        <f>VLOOKUP(A8529,'Wind - Power Curve'!$A$3:$B$47,2)*Wind!$B$9</f>
        <v>5968.8</v>
      </c>
      <c r="C8529">
        <f>(0.5*(A8529^3)*Wind!$B$11*Wind!$B$7*(VLOOKUP(A8529+0.5,'Wind - Power Curve'!$A$3:$E$47,5,TRUE))*Wind!$B$9)/1000</f>
        <v>6247.7555958776584</v>
      </c>
      <c r="D8529" s="23" t="s">
        <v>9</v>
      </c>
    </row>
    <row r="8530" spans="1:4" x14ac:dyDescent="0.35">
      <c r="A8530" s="4">
        <f>Climate285!F8557*((113.5/10)^0.12)</f>
        <v>11.445016149370806</v>
      </c>
      <c r="B8530" s="24">
        <f>VLOOKUP(A8530,'Wind - Power Curve'!$A$3:$B$47,2)*Wind!$B$9</f>
        <v>6489.9000000000005</v>
      </c>
      <c r="C8530">
        <f>(0.5*(A8530^3)*Wind!$B$11*Wind!$B$7*(VLOOKUP(A8530+0.5,'Wind - Power Curve'!$A$3:$E$47,5,TRUE))*Wind!$B$9)/1000</f>
        <v>6750.3423948725831</v>
      </c>
      <c r="D8530" s="23" t="s">
        <v>9</v>
      </c>
    </row>
    <row r="8531" spans="1:4" x14ac:dyDescent="0.35">
      <c r="A8531" s="4">
        <f>Climate285!F8558*((113.5/10)^0.12)</f>
        <v>11.354002104445392</v>
      </c>
      <c r="B8531" s="24">
        <f>VLOOKUP(A8531,'Wind - Power Curve'!$A$3:$B$47,2)*Wind!$B$9</f>
        <v>6489.9000000000005</v>
      </c>
      <c r="C8531">
        <f>(0.5*(A8531^3)*Wind!$B$11*Wind!$B$7*(VLOOKUP(A8531+0.5,'Wind - Power Curve'!$A$3:$E$47,5,TRUE))*Wind!$B$9)/1000</f>
        <v>6590.5776863010296</v>
      </c>
      <c r="D8531" s="23" t="s">
        <v>9</v>
      </c>
    </row>
    <row r="8532" spans="1:4" x14ac:dyDescent="0.35">
      <c r="A8532" s="4">
        <f>Climate285!F8559*((113.5/10)^0.12)</f>
        <v>11.196065967663056</v>
      </c>
      <c r="B8532" s="24">
        <f>VLOOKUP(A8532,'Wind - Power Curve'!$A$3:$B$47,2)*Wind!$B$9</f>
        <v>6489.9000000000005</v>
      </c>
      <c r="C8532">
        <f>(0.5*(A8532^3)*Wind!$B$11*Wind!$B$7*(VLOOKUP(A8532+0.5,'Wind - Power Curve'!$A$3:$E$47,5,TRUE))*Wind!$B$9)/1000</f>
        <v>6319.3574049611952</v>
      </c>
      <c r="D8532" s="23" t="s">
        <v>9</v>
      </c>
    </row>
    <row r="8533" spans="1:4" x14ac:dyDescent="0.35">
      <c r="A8533" s="4">
        <f>Climate285!F8560*((113.5/10)^0.12)</f>
        <v>10.58305960625365</v>
      </c>
      <c r="B8533" s="24">
        <f>VLOOKUP(A8533,'Wind - Power Curve'!$A$3:$B$47,2)*Wind!$B$9</f>
        <v>5968.8</v>
      </c>
      <c r="C8533">
        <f>(0.5*(A8533^3)*Wind!$B$11*Wind!$B$7*(VLOOKUP(A8533+0.5,'Wind - Power Curve'!$A$3:$E$47,5,TRUE))*Wind!$B$9)/1000</f>
        <v>5779.5453531266294</v>
      </c>
      <c r="D8533" s="23" t="s">
        <v>9</v>
      </c>
    </row>
    <row r="8534" spans="1:4" x14ac:dyDescent="0.35">
      <c r="A8534" s="4">
        <f>Climate285!F8561*((113.5/10)^0.12)</f>
        <v>10.755718603244508</v>
      </c>
      <c r="B8534" s="24">
        <f>VLOOKUP(A8534,'Wind - Power Curve'!$A$3:$B$47,2)*Wind!$B$9</f>
        <v>5968.8</v>
      </c>
      <c r="C8534">
        <f>(0.5*(A8534^3)*Wind!$B$11*Wind!$B$7*(VLOOKUP(A8534+0.5,'Wind - Power Curve'!$A$3:$E$47,5,TRUE))*Wind!$B$9)/1000</f>
        <v>6067.0593573518618</v>
      </c>
      <c r="D8534" s="23" t="s">
        <v>9</v>
      </c>
    </row>
    <row r="8535" spans="1:4" x14ac:dyDescent="0.35">
      <c r="A8535" s="4">
        <f>Climate285!F8562*((113.5/10)^0.12)</f>
        <v>10.794533416521523</v>
      </c>
      <c r="B8535" s="24">
        <f>VLOOKUP(A8535,'Wind - Power Curve'!$A$3:$B$47,2)*Wind!$B$9</f>
        <v>5968.8</v>
      </c>
      <c r="C8535">
        <f>(0.5*(A8535^3)*Wind!$B$11*Wind!$B$7*(VLOOKUP(A8535+0.5,'Wind - Power Curve'!$A$3:$E$47,5,TRUE))*Wind!$B$9)/1000</f>
        <v>6132.9803731019074</v>
      </c>
      <c r="D8535" s="23" t="s">
        <v>9</v>
      </c>
    </row>
    <row r="8536" spans="1:4" x14ac:dyDescent="0.35">
      <c r="A8536" s="4">
        <f>Climate285!F8563*((113.5/10)^0.12)</f>
        <v>10.695488720573278</v>
      </c>
      <c r="B8536" s="24">
        <f>VLOOKUP(A8536,'Wind - Power Curve'!$A$3:$B$47,2)*Wind!$B$9</f>
        <v>5968.8</v>
      </c>
      <c r="C8536">
        <f>(0.5*(A8536^3)*Wind!$B$11*Wind!$B$7*(VLOOKUP(A8536+0.5,'Wind - Power Curve'!$A$3:$E$47,5,TRUE))*Wind!$B$9)/1000</f>
        <v>5965.7060670743031</v>
      </c>
      <c r="D8536" s="23" t="s">
        <v>9</v>
      </c>
    </row>
    <row r="8537" spans="1:4" x14ac:dyDescent="0.35">
      <c r="A8537" s="4">
        <f>Climate285!F8564*((113.5/10)^0.12)</f>
        <v>10.308679029640269</v>
      </c>
      <c r="B8537" s="24">
        <f>VLOOKUP(A8537,'Wind - Power Curve'!$A$3:$B$47,2)*Wind!$B$9</f>
        <v>5330.7</v>
      </c>
      <c r="C8537">
        <f>(0.5*(A8537^3)*Wind!$B$11*Wind!$B$7*(VLOOKUP(A8537+0.5,'Wind - Power Curve'!$A$3:$E$47,5,TRUE))*Wind!$B$9)/1000</f>
        <v>5648.4356158939827</v>
      </c>
      <c r="D8537" s="23" t="s">
        <v>9</v>
      </c>
    </row>
    <row r="8538" spans="1:4" x14ac:dyDescent="0.35">
      <c r="A8538" s="4">
        <f>Climate285!F8565*((113.5/10)^0.12)</f>
        <v>10.323401889848792</v>
      </c>
      <c r="B8538" s="24">
        <f>VLOOKUP(A8538,'Wind - Power Curve'!$A$3:$B$47,2)*Wind!$B$9</f>
        <v>5330.7</v>
      </c>
      <c r="C8538">
        <f>(0.5*(A8538^3)*Wind!$B$11*Wind!$B$7*(VLOOKUP(A8538+0.5,'Wind - Power Curve'!$A$3:$E$47,5,TRUE))*Wind!$B$9)/1000</f>
        <v>5672.6714918102443</v>
      </c>
      <c r="D8538" s="23" t="s">
        <v>9</v>
      </c>
    </row>
    <row r="8539" spans="1:4" x14ac:dyDescent="0.35">
      <c r="A8539" s="4">
        <f>Climate285!F8566*((113.5/10)^0.12)</f>
        <v>9.8723469907331385</v>
      </c>
      <c r="B8539" s="24">
        <f>VLOOKUP(A8539,'Wind - Power Curve'!$A$3:$B$47,2)*Wind!$B$9</f>
        <v>4640.4000000000005</v>
      </c>
      <c r="C8539">
        <f>(0.5*(A8539^3)*Wind!$B$11*Wind!$B$7*(VLOOKUP(A8539+0.5,'Wind - Power Curve'!$A$3:$E$47,5,TRUE))*Wind!$B$9)/1000</f>
        <v>5129.1509016285727</v>
      </c>
      <c r="D8539" s="23" t="s">
        <v>9</v>
      </c>
    </row>
    <row r="8540" spans="1:4" x14ac:dyDescent="0.35">
      <c r="A8540" s="4">
        <f>Climate285!F8567*((113.5/10)^0.12)</f>
        <v>9.9566688264728587</v>
      </c>
      <c r="B8540" s="24">
        <f>VLOOKUP(A8540,'Wind - Power Curve'!$A$3:$B$47,2)*Wind!$B$9</f>
        <v>4640.4000000000005</v>
      </c>
      <c r="C8540">
        <f>(0.5*(A8540^3)*Wind!$B$11*Wind!$B$7*(VLOOKUP(A8540+0.5,'Wind - Power Curve'!$A$3:$E$47,5,TRUE))*Wind!$B$9)/1000</f>
        <v>5261.7041864537041</v>
      </c>
      <c r="D8540" s="23" t="s">
        <v>9</v>
      </c>
    </row>
    <row r="8541" spans="1:4" x14ac:dyDescent="0.35">
      <c r="A8541" s="4">
        <f>Climate285!F8568*((113.5/10)^0.12)</f>
        <v>9.9138386876844287</v>
      </c>
      <c r="B8541" s="24">
        <f>VLOOKUP(A8541,'Wind - Power Curve'!$A$3:$B$47,2)*Wind!$B$9</f>
        <v>4640.4000000000005</v>
      </c>
      <c r="C8541">
        <f>(0.5*(A8541^3)*Wind!$B$11*Wind!$B$7*(VLOOKUP(A8541+0.5,'Wind - Power Curve'!$A$3:$E$47,5,TRUE))*Wind!$B$9)/1000</f>
        <v>5194.093774993079</v>
      </c>
      <c r="D8541" s="23" t="s">
        <v>9</v>
      </c>
    </row>
    <row r="8542" spans="1:4" x14ac:dyDescent="0.35">
      <c r="A8542" s="4">
        <f>Climate285!F8569*((113.5/10)^0.12)</f>
        <v>10.261833565340423</v>
      </c>
      <c r="B8542" s="24">
        <f>VLOOKUP(A8542,'Wind - Power Curve'!$A$3:$B$47,2)*Wind!$B$9</f>
        <v>5330.7</v>
      </c>
      <c r="C8542">
        <f>(0.5*(A8542^3)*Wind!$B$11*Wind!$B$7*(VLOOKUP(A8542+0.5,'Wind - Power Curve'!$A$3:$E$47,5,TRUE))*Wind!$B$9)/1000</f>
        <v>5571.7808927147316</v>
      </c>
      <c r="D8542" s="23" t="s">
        <v>9</v>
      </c>
    </row>
    <row r="8543" spans="1:4" x14ac:dyDescent="0.35">
      <c r="A8543" s="4">
        <f>Climate285!F8570*((113.5/10)^0.12)</f>
        <v>10.253802914317593</v>
      </c>
      <c r="B8543" s="24">
        <f>VLOOKUP(A8543,'Wind - Power Curve'!$A$3:$B$47,2)*Wind!$B$9</f>
        <v>5330.7</v>
      </c>
      <c r="C8543">
        <f>(0.5*(A8543^3)*Wind!$B$11*Wind!$B$7*(VLOOKUP(A8543+0.5,'Wind - Power Curve'!$A$3:$E$47,5,TRUE))*Wind!$B$9)/1000</f>
        <v>5558.7101231151692</v>
      </c>
      <c r="D8543" s="23" t="s">
        <v>9</v>
      </c>
    </row>
    <row r="8544" spans="1:4" x14ac:dyDescent="0.35">
      <c r="A8544" s="4">
        <f>Climate285!F8571*((113.5/10)^0.12)</f>
        <v>10.564321420533711</v>
      </c>
      <c r="B8544" s="24">
        <f>VLOOKUP(A8544,'Wind - Power Curve'!$A$3:$B$47,2)*Wind!$B$9</f>
        <v>5968.8</v>
      </c>
      <c r="C8544">
        <f>(0.5*(A8544^3)*Wind!$B$11*Wind!$B$7*(VLOOKUP(A8544+0.5,'Wind - Power Curve'!$A$3:$E$47,5,TRUE))*Wind!$B$9)/1000</f>
        <v>5748.9001823201961</v>
      </c>
      <c r="D8544" s="23" t="s">
        <v>9</v>
      </c>
    </row>
    <row r="8545" spans="1:4" x14ac:dyDescent="0.35">
      <c r="A8545" s="4">
        <f>Climate285!F8572*((113.5/10)^0.12)</f>
        <v>10.720919115478909</v>
      </c>
      <c r="B8545" s="24">
        <f>VLOOKUP(A8545,'Wind - Power Curve'!$A$3:$B$47,2)*Wind!$B$9</f>
        <v>5968.8</v>
      </c>
      <c r="C8545">
        <f>(0.5*(A8545^3)*Wind!$B$11*Wind!$B$7*(VLOOKUP(A8545+0.5,'Wind - Power Curve'!$A$3:$E$47,5,TRUE))*Wind!$B$9)/1000</f>
        <v>6008.3608541673593</v>
      </c>
      <c r="D8545" s="23" t="s">
        <v>9</v>
      </c>
    </row>
    <row r="8546" spans="1:4" x14ac:dyDescent="0.35">
      <c r="A8546" s="4">
        <f>Climate285!F8573*((113.5/10)^0.12)</f>
        <v>11.113082573760472</v>
      </c>
      <c r="B8546" s="24">
        <f>VLOOKUP(A8546,'Wind - Power Curve'!$A$3:$B$47,2)*Wind!$B$9</f>
        <v>6489.9000000000005</v>
      </c>
      <c r="C8546">
        <f>(0.5*(A8546^3)*Wind!$B$11*Wind!$B$7*(VLOOKUP(A8546+0.5,'Wind - Power Curve'!$A$3:$E$47,5,TRUE))*Wind!$B$9)/1000</f>
        <v>6179.8821955705162</v>
      </c>
      <c r="D8546" s="23" t="s">
        <v>9</v>
      </c>
    </row>
    <row r="8547" spans="1:4" x14ac:dyDescent="0.35">
      <c r="A8547" s="4">
        <f>Climate285!F8574*((113.5/10)^0.12)</f>
        <v>11.400847568745238</v>
      </c>
      <c r="B8547" s="24">
        <f>VLOOKUP(A8547,'Wind - Power Curve'!$A$3:$B$47,2)*Wind!$B$9</f>
        <v>6489.9000000000005</v>
      </c>
      <c r="C8547">
        <f>(0.5*(A8547^3)*Wind!$B$11*Wind!$B$7*(VLOOKUP(A8547+0.5,'Wind - Power Curve'!$A$3:$E$47,5,TRUE))*Wind!$B$9)/1000</f>
        <v>6672.4908950419212</v>
      </c>
      <c r="D8547" s="23" t="s">
        <v>9</v>
      </c>
    </row>
    <row r="8548" spans="1:4" x14ac:dyDescent="0.35">
      <c r="A8548" s="4">
        <f>Climate285!F8575*((113.5/10)^0.12)</f>
        <v>11.33794080239973</v>
      </c>
      <c r="B8548" s="24">
        <f>VLOOKUP(A8548,'Wind - Power Curve'!$A$3:$B$47,2)*Wind!$B$9</f>
        <v>6489.9000000000005</v>
      </c>
      <c r="C8548">
        <f>(0.5*(A8548^3)*Wind!$B$11*Wind!$B$7*(VLOOKUP(A8548+0.5,'Wind - Power Curve'!$A$3:$E$47,5,TRUE))*Wind!$B$9)/1000</f>
        <v>6562.6482595308344</v>
      </c>
      <c r="D8548" s="23" t="s">
        <v>9</v>
      </c>
    </row>
    <row r="8549" spans="1:4" x14ac:dyDescent="0.35">
      <c r="A8549" s="4">
        <f>Climate285!F8576*((113.5/10)^0.12)</f>
        <v>11.2603111758457</v>
      </c>
      <c r="B8549" s="24">
        <f>VLOOKUP(A8549,'Wind - Power Curve'!$A$3:$B$47,2)*Wind!$B$9</f>
        <v>6489.9000000000005</v>
      </c>
      <c r="C8549">
        <f>(0.5*(A8549^3)*Wind!$B$11*Wind!$B$7*(VLOOKUP(A8549+0.5,'Wind - Power Curve'!$A$3:$E$47,5,TRUE))*Wind!$B$9)/1000</f>
        <v>6428.767941649613</v>
      </c>
      <c r="D8549" s="23" t="s">
        <v>9</v>
      </c>
    </row>
    <row r="8550" spans="1:4" x14ac:dyDescent="0.35">
      <c r="A8550" s="4">
        <f>Climate285!F8577*((113.5/10)^0.12)</f>
        <v>11.374078732002467</v>
      </c>
      <c r="B8550" s="24">
        <f>VLOOKUP(A8550,'Wind - Power Curve'!$A$3:$B$47,2)*Wind!$B$9</f>
        <v>6489.9000000000005</v>
      </c>
      <c r="C8550">
        <f>(0.5*(A8550^3)*Wind!$B$11*Wind!$B$7*(VLOOKUP(A8550+0.5,'Wind - Power Curve'!$A$3:$E$47,5,TRUE))*Wind!$B$9)/1000</f>
        <v>6625.600758707491</v>
      </c>
      <c r="D8550" s="23" t="s">
        <v>9</v>
      </c>
    </row>
    <row r="8551" spans="1:4" x14ac:dyDescent="0.35">
      <c r="A8551" s="4">
        <f>Climate285!F8578*((113.5/10)^0.12)</f>
        <v>11.387463150373851</v>
      </c>
      <c r="B8551" s="24">
        <f>VLOOKUP(A8551,'Wind - Power Curve'!$A$3:$B$47,2)*Wind!$B$9</f>
        <v>6489.9000000000005</v>
      </c>
      <c r="C8551">
        <f>(0.5*(A8551^3)*Wind!$B$11*Wind!$B$7*(VLOOKUP(A8551+0.5,'Wind - Power Curve'!$A$3:$E$47,5,TRUE))*Wind!$B$9)/1000</f>
        <v>6649.0182703897817</v>
      </c>
      <c r="D8551" s="23" t="s">
        <v>9</v>
      </c>
    </row>
    <row r="8552" spans="1:4" x14ac:dyDescent="0.35">
      <c r="A8552" s="4">
        <f>Climate285!F8579*((113.5/10)^0.12)</f>
        <v>11.408878219768066</v>
      </c>
      <c r="B8552" s="24">
        <f>VLOOKUP(A8552,'Wind - Power Curve'!$A$3:$B$47,2)*Wind!$B$9</f>
        <v>6489.9000000000005</v>
      </c>
      <c r="C8552">
        <f>(0.5*(A8552^3)*Wind!$B$11*Wind!$B$7*(VLOOKUP(A8552+0.5,'Wind - Power Curve'!$A$3:$E$47,5,TRUE))*Wind!$B$9)/1000</f>
        <v>6686.6009510062941</v>
      </c>
      <c r="D8552" s="23" t="s">
        <v>9</v>
      </c>
    </row>
    <row r="8553" spans="1:4" x14ac:dyDescent="0.35">
      <c r="A8553" s="4">
        <f>Climate285!F8580*((113.5/10)^0.12)</f>
        <v>11.404862894256652</v>
      </c>
      <c r="B8553" s="24">
        <f>VLOOKUP(A8553,'Wind - Power Curve'!$A$3:$B$47,2)*Wind!$B$9</f>
        <v>6489.9000000000005</v>
      </c>
      <c r="C8553">
        <f>(0.5*(A8553^3)*Wind!$B$11*Wind!$B$7*(VLOOKUP(A8553+0.5,'Wind - Power Curve'!$A$3:$E$47,5,TRUE))*Wind!$B$9)/1000</f>
        <v>6679.5434391509598</v>
      </c>
      <c r="D8553" s="23" t="s">
        <v>9</v>
      </c>
    </row>
    <row r="8554" spans="1:4" x14ac:dyDescent="0.35">
      <c r="A8554" s="4">
        <f>Climate285!F8581*((113.5/10)^0.12)</f>
        <v>11.712704516798492</v>
      </c>
      <c r="B8554" s="24">
        <f>VLOOKUP(A8554,'Wind - Power Curve'!$A$3:$B$47,2)*Wind!$B$9</f>
        <v>6848.1</v>
      </c>
      <c r="C8554">
        <f>(0.5*(A8554^3)*Wind!$B$11*Wind!$B$7*(VLOOKUP(A8554+0.5,'Wind - Power Curve'!$A$3:$E$47,5,TRUE))*Wind!$B$9)/1000</f>
        <v>6555.3888713252109</v>
      </c>
      <c r="D8554" s="23" t="s">
        <v>9</v>
      </c>
    </row>
    <row r="8555" spans="1:4" x14ac:dyDescent="0.35">
      <c r="A8555" s="4">
        <f>Climate285!F8582*((113.5/10)^0.12)</f>
        <v>12.277526972070916</v>
      </c>
      <c r="B8555" s="24">
        <f>VLOOKUP(A8555,'Wind - Power Curve'!$A$3:$B$47,2)*Wind!$B$9</f>
        <v>7049.7</v>
      </c>
      <c r="C8555">
        <f>(0.5*(A8555^3)*Wind!$B$11*Wind!$B$7*(VLOOKUP(A8555+0.5,'Wind - Power Curve'!$A$3:$E$47,5,TRUE))*Wind!$B$9)/1000</f>
        <v>6770.3475443833204</v>
      </c>
      <c r="D8555" s="23" t="s">
        <v>9</v>
      </c>
    </row>
    <row r="8556" spans="1:4" x14ac:dyDescent="0.35">
      <c r="A8556" s="4">
        <f>Climate285!F8583*((113.5/10)^0.12)</f>
        <v>12.614814315029804</v>
      </c>
      <c r="B8556" s="24">
        <f>VLOOKUP(A8556,'Wind - Power Curve'!$A$3:$B$47,2)*Wind!$B$9</f>
        <v>7145.1</v>
      </c>
      <c r="C8556">
        <f>(0.5*(A8556^3)*Wind!$B$11*Wind!$B$7*(VLOOKUP(A8556+0.5,'Wind - Power Curve'!$A$3:$E$47,5,TRUE))*Wind!$B$9)/1000</f>
        <v>6562.3279552771837</v>
      </c>
      <c r="D8556" s="23" t="s">
        <v>9</v>
      </c>
    </row>
    <row r="8557" spans="1:4" x14ac:dyDescent="0.35">
      <c r="A8557" s="4">
        <f>Climate285!F8584*((113.5/10)^0.12)</f>
        <v>12.681736406886724</v>
      </c>
      <c r="B8557" s="24">
        <f>VLOOKUP(A8557,'Wind - Power Curve'!$A$3:$B$47,2)*Wind!$B$9</f>
        <v>7145.1</v>
      </c>
      <c r="C8557">
        <f>(0.5*(A8557^3)*Wind!$B$11*Wind!$B$7*(VLOOKUP(A8557+0.5,'Wind - Power Curve'!$A$3:$E$47,5,TRUE))*Wind!$B$9)/1000</f>
        <v>6667.3232273465255</v>
      </c>
      <c r="D8557" s="23" t="s">
        <v>9</v>
      </c>
    </row>
    <row r="8558" spans="1:4" x14ac:dyDescent="0.35">
      <c r="A8558" s="4">
        <f>Climate285!F8585*((113.5/10)^0.12)</f>
        <v>12.713859010978048</v>
      </c>
      <c r="B8558" s="24">
        <f>VLOOKUP(A8558,'Wind - Power Curve'!$A$3:$B$47,2)*Wind!$B$9</f>
        <v>7145.1</v>
      </c>
      <c r="C8558">
        <f>(0.5*(A8558^3)*Wind!$B$11*Wind!$B$7*(VLOOKUP(A8558+0.5,'Wind - Power Curve'!$A$3:$E$47,5,TRUE))*Wind!$B$9)/1000</f>
        <v>6718.1162880224047</v>
      </c>
      <c r="D8558" s="23" t="s">
        <v>9</v>
      </c>
    </row>
    <row r="8559" spans="1:4" x14ac:dyDescent="0.35">
      <c r="A8559" s="4">
        <f>Climate285!F8586*((113.5/10)^0.12)</f>
        <v>12.716535894652322</v>
      </c>
      <c r="B8559" s="24">
        <f>VLOOKUP(A8559,'Wind - Power Curve'!$A$3:$B$47,2)*Wind!$B$9</f>
        <v>7145.1</v>
      </c>
      <c r="C8559">
        <f>(0.5*(A8559^3)*Wind!$B$11*Wind!$B$7*(VLOOKUP(A8559+0.5,'Wind - Power Curve'!$A$3:$E$47,5,TRUE))*Wind!$B$9)/1000</f>
        <v>6722.3606490350076</v>
      </c>
      <c r="D8559" s="23" t="s">
        <v>9</v>
      </c>
    </row>
    <row r="8560" spans="1:4" x14ac:dyDescent="0.35">
      <c r="A8560" s="4">
        <f>Climate285!F8587*((113.5/10)^0.12)</f>
        <v>12.79684240488063</v>
      </c>
      <c r="B8560" s="24">
        <f>VLOOKUP(A8560,'Wind - Power Curve'!$A$3:$B$47,2)*Wind!$B$9</f>
        <v>7145.1</v>
      </c>
      <c r="C8560">
        <f>(0.5*(A8560^3)*Wind!$B$11*Wind!$B$7*(VLOOKUP(A8560+0.5,'Wind - Power Curve'!$A$3:$E$47,5,TRUE))*Wind!$B$9)/1000</f>
        <v>6850.5242592531131</v>
      </c>
      <c r="D8560" s="23" t="s">
        <v>9</v>
      </c>
    </row>
    <row r="8561" spans="1:4" x14ac:dyDescent="0.35">
      <c r="A8561" s="4">
        <f>Climate285!F8588*((113.5/10)^0.12)</f>
        <v>12.597414571147004</v>
      </c>
      <c r="B8561" s="24">
        <f>VLOOKUP(A8561,'Wind - Power Curve'!$A$3:$B$47,2)*Wind!$B$9</f>
        <v>7145.1</v>
      </c>
      <c r="C8561">
        <f>(0.5*(A8561^3)*Wind!$B$11*Wind!$B$7*(VLOOKUP(A8561+0.5,'Wind - Power Curve'!$A$3:$E$47,5,TRUE))*Wind!$B$9)/1000</f>
        <v>6535.2109319804431</v>
      </c>
      <c r="D8561" s="23" t="s">
        <v>9</v>
      </c>
    </row>
    <row r="8562" spans="1:4" x14ac:dyDescent="0.35">
      <c r="A8562" s="4">
        <f>Climate285!F8589*((113.5/10)^0.12)</f>
        <v>12.012515488317504</v>
      </c>
      <c r="B8562" s="24">
        <f>VLOOKUP(A8562,'Wind - Power Curve'!$A$3:$B$47,2)*Wind!$B$9</f>
        <v>7049.7</v>
      </c>
      <c r="C8562">
        <f>(0.5*(A8562^3)*Wind!$B$11*Wind!$B$7*(VLOOKUP(A8562+0.5,'Wind - Power Curve'!$A$3:$E$47,5,TRUE))*Wind!$B$9)/1000</f>
        <v>6341.3270796210545</v>
      </c>
      <c r="D8562" s="23" t="s">
        <v>9</v>
      </c>
    </row>
    <row r="8563" spans="1:4" x14ac:dyDescent="0.35">
      <c r="A8563" s="4">
        <f>Climate285!F8590*((113.5/10)^0.12)</f>
        <v>12.41003271394762</v>
      </c>
      <c r="B8563" s="24">
        <f>VLOOKUP(A8563,'Wind - Power Curve'!$A$3:$B$47,2)*Wind!$B$9</f>
        <v>7049.7</v>
      </c>
      <c r="C8563">
        <f>(0.5*(A8563^3)*Wind!$B$11*Wind!$B$7*(VLOOKUP(A8563+0.5,'Wind - Power Curve'!$A$3:$E$47,5,TRUE))*Wind!$B$9)/1000</f>
        <v>6991.9296729534017</v>
      </c>
      <c r="D8563" s="23" t="s">
        <v>9</v>
      </c>
    </row>
    <row r="8564" spans="1:4" x14ac:dyDescent="0.35">
      <c r="A8564" s="4">
        <f>Climate285!F8591*((113.5/10)^0.12)</f>
        <v>12.434124667016112</v>
      </c>
      <c r="B8564" s="24">
        <f>VLOOKUP(A8564,'Wind - Power Curve'!$A$3:$B$47,2)*Wind!$B$9</f>
        <v>7049.7</v>
      </c>
      <c r="C8564">
        <f>(0.5*(A8564^3)*Wind!$B$11*Wind!$B$7*(VLOOKUP(A8564+0.5,'Wind - Power Curve'!$A$3:$E$47,5,TRUE))*Wind!$B$9)/1000</f>
        <v>7032.7296786576162</v>
      </c>
      <c r="D8564" s="23" t="s">
        <v>9</v>
      </c>
    </row>
    <row r="8565" spans="1:4" x14ac:dyDescent="0.35">
      <c r="A8565" s="4">
        <f>Climate285!F8592*((113.5/10)^0.12)</f>
        <v>12.648275360958262</v>
      </c>
      <c r="B8565" s="24">
        <f>VLOOKUP(A8565,'Wind - Power Curve'!$A$3:$B$47,2)*Wind!$B$9</f>
        <v>7145.1</v>
      </c>
      <c r="C8565">
        <f>(0.5*(A8565^3)*Wind!$B$11*Wind!$B$7*(VLOOKUP(A8565+0.5,'Wind - Power Curve'!$A$3:$E$47,5,TRUE))*Wind!$B$9)/1000</f>
        <v>6614.6867090008373</v>
      </c>
      <c r="D8565" s="23" t="s">
        <v>9</v>
      </c>
    </row>
    <row r="8566" spans="1:4" x14ac:dyDescent="0.35">
      <c r="A8566" s="4">
        <f>Climate285!F8593*((113.5/10)^0.12)</f>
        <v>12.510415851733002</v>
      </c>
      <c r="B8566" s="24">
        <f>VLOOKUP(A8566,'Wind - Power Curve'!$A$3:$B$47,2)*Wind!$B$9</f>
        <v>7145.1</v>
      </c>
      <c r="C8566">
        <f>(0.5*(A8566^3)*Wind!$B$11*Wind!$B$7*(VLOOKUP(A8566+0.5,'Wind - Power Curve'!$A$3:$E$47,5,TRUE))*Wind!$B$9)/1000</f>
        <v>6400.7458320555788</v>
      </c>
      <c r="D8566" s="23" t="s">
        <v>9</v>
      </c>
    </row>
    <row r="8567" spans="1:4" x14ac:dyDescent="0.35">
      <c r="A8567" s="4">
        <f>Climate285!F8594*((113.5/10)^0.12)</f>
        <v>12.775427335486414</v>
      </c>
      <c r="B8567" s="24">
        <f>VLOOKUP(A8567,'Wind - Power Curve'!$A$3:$B$47,2)*Wind!$B$9</f>
        <v>7145.1</v>
      </c>
      <c r="C8567">
        <f>(0.5*(A8567^3)*Wind!$B$11*Wind!$B$7*(VLOOKUP(A8567+0.5,'Wind - Power Curve'!$A$3:$E$47,5,TRUE))*Wind!$B$9)/1000</f>
        <v>6816.1894413514274</v>
      </c>
      <c r="D8567" s="23" t="s">
        <v>9</v>
      </c>
    </row>
    <row r="8568" spans="1:4" x14ac:dyDescent="0.35">
      <c r="A8568" s="4">
        <f>Climate285!F8595*((113.5/10)^0.12)</f>
        <v>12.958793867174382</v>
      </c>
      <c r="B8568" s="24">
        <f>VLOOKUP(A8568,'Wind - Power Curve'!$A$3:$B$47,2)*Wind!$B$9</f>
        <v>7145.1</v>
      </c>
      <c r="C8568">
        <f>(0.5*(A8568^3)*Wind!$B$11*Wind!$B$7*(VLOOKUP(A8568+0.5,'Wind - Power Curve'!$A$3:$E$47,5,TRUE))*Wind!$B$9)/1000</f>
        <v>7113.9218336427648</v>
      </c>
      <c r="D8568" s="23" t="s">
        <v>9</v>
      </c>
    </row>
    <row r="8569" spans="1:4" x14ac:dyDescent="0.35">
      <c r="A8569" s="4">
        <f>Climate285!F8596*((113.5/10)^0.12)</f>
        <v>13.213097816230684</v>
      </c>
      <c r="B8569" s="24">
        <f>VLOOKUP(A8569,'Wind - Power Curve'!$A$3:$B$47,2)*Wind!$B$9</f>
        <v>7182</v>
      </c>
      <c r="C8569">
        <f>(0.5*(A8569^3)*Wind!$B$11*Wind!$B$7*(VLOOKUP(A8569+0.5,'Wind - Power Curve'!$A$3:$E$47,5,TRUE))*Wind!$B$9)/1000</f>
        <v>6745.5800136014668</v>
      </c>
      <c r="D8569" s="23" t="s">
        <v>9</v>
      </c>
    </row>
    <row r="8570" spans="1:4" x14ac:dyDescent="0.35">
      <c r="A8570" s="4">
        <f>Climate285!F8597*((113.5/10)^0.12)</f>
        <v>12.705828359955216</v>
      </c>
      <c r="B8570" s="24">
        <f>VLOOKUP(A8570,'Wind - Power Curve'!$A$3:$B$47,2)*Wind!$B$9</f>
        <v>7145.1</v>
      </c>
      <c r="C8570">
        <f>(0.5*(A8570^3)*Wind!$B$11*Wind!$B$7*(VLOOKUP(A8570+0.5,'Wind - Power Curve'!$A$3:$E$47,5,TRUE))*Wind!$B$9)/1000</f>
        <v>6705.3939249471623</v>
      </c>
      <c r="D8570" s="23" t="s">
        <v>9</v>
      </c>
    </row>
    <row r="8571" spans="1:4" x14ac:dyDescent="0.35">
      <c r="A8571" s="4">
        <f>Climate285!F8598*((113.5/10)^0.12)</f>
        <v>12.618829640541218</v>
      </c>
      <c r="B8571" s="24">
        <f>VLOOKUP(A8571,'Wind - Power Curve'!$A$3:$B$47,2)*Wind!$B$9</f>
        <v>7145.1</v>
      </c>
      <c r="C8571">
        <f>(0.5*(A8571^3)*Wind!$B$11*Wind!$B$7*(VLOOKUP(A8571+0.5,'Wind - Power Curve'!$A$3:$E$47,5,TRUE))*Wind!$B$9)/1000</f>
        <v>6568.5963640659347</v>
      </c>
      <c r="D8571" s="23" t="s">
        <v>9</v>
      </c>
    </row>
    <row r="8572" spans="1:4" x14ac:dyDescent="0.35">
      <c r="A8572" s="4">
        <f>Climate285!F8599*((113.5/10)^0.12)</f>
        <v>12.502385200710172</v>
      </c>
      <c r="B8572" s="24">
        <f>VLOOKUP(A8572,'Wind - Power Curve'!$A$3:$B$47,2)*Wind!$B$9</f>
        <v>7145.1</v>
      </c>
      <c r="C8572">
        <f>(0.5*(A8572^3)*Wind!$B$11*Wind!$B$7*(VLOOKUP(A8572+0.5,'Wind - Power Curve'!$A$3:$E$47,5,TRUE))*Wind!$B$9)/1000</f>
        <v>6388.4274964052593</v>
      </c>
      <c r="D8572" s="23" t="s">
        <v>9</v>
      </c>
    </row>
    <row r="8573" spans="1:4" x14ac:dyDescent="0.35">
      <c r="A8573" s="4">
        <f>Climate285!F8600*((113.5/10)^0.12)</f>
        <v>12.155728764891318</v>
      </c>
      <c r="B8573" s="24">
        <f>VLOOKUP(A8573,'Wind - Power Curve'!$A$3:$B$47,2)*Wind!$B$9</f>
        <v>7049.7</v>
      </c>
      <c r="C8573">
        <f>(0.5*(A8573^3)*Wind!$B$11*Wind!$B$7*(VLOOKUP(A8573+0.5,'Wind - Power Curve'!$A$3:$E$47,5,TRUE))*Wind!$B$9)/1000</f>
        <v>6570.8457941452416</v>
      </c>
      <c r="D8573" s="23" t="s">
        <v>9</v>
      </c>
    </row>
    <row r="8574" spans="1:4" x14ac:dyDescent="0.35">
      <c r="A8574" s="4">
        <f>Climate285!F8601*((113.5/10)^0.12)</f>
        <v>12.150374997542762</v>
      </c>
      <c r="B8574" s="24">
        <f>VLOOKUP(A8574,'Wind - Power Curve'!$A$3:$B$47,2)*Wind!$B$9</f>
        <v>7049.7</v>
      </c>
      <c r="C8574">
        <f>(0.5*(A8574^3)*Wind!$B$11*Wind!$B$7*(VLOOKUP(A8574+0.5,'Wind - Power Curve'!$A$3:$E$47,5,TRUE))*Wind!$B$9)/1000</f>
        <v>6562.1675925895388</v>
      </c>
      <c r="D8574" s="23" t="s">
        <v>9</v>
      </c>
    </row>
    <row r="8575" spans="1:4" x14ac:dyDescent="0.35">
      <c r="A8575" s="4">
        <f>Climate285!F8602*((113.5/10)^0.12)</f>
        <v>11.756873097424062</v>
      </c>
      <c r="B8575" s="24">
        <f>VLOOKUP(A8575,'Wind - Power Curve'!$A$3:$B$47,2)*Wind!$B$9</f>
        <v>6848.1</v>
      </c>
      <c r="C8575">
        <f>(0.5*(A8575^3)*Wind!$B$11*Wind!$B$7*(VLOOKUP(A8575+0.5,'Wind - Power Curve'!$A$3:$E$47,5,TRUE))*Wind!$B$9)/1000</f>
        <v>6629.8299511731166</v>
      </c>
      <c r="D8575" s="23" t="s">
        <v>9</v>
      </c>
    </row>
    <row r="8576" spans="1:4" x14ac:dyDescent="0.35">
      <c r="A8576" s="4">
        <f>Climate285!F8603*((113.5/10)^0.12)</f>
        <v>12.574661059915648</v>
      </c>
      <c r="B8576" s="24">
        <f>VLOOKUP(A8576,'Wind - Power Curve'!$A$3:$B$47,2)*Wind!$B$9</f>
        <v>7145.1</v>
      </c>
      <c r="C8576">
        <f>(0.5*(A8576^3)*Wind!$B$11*Wind!$B$7*(VLOOKUP(A8576+0.5,'Wind - Power Curve'!$A$3:$E$47,5,TRUE))*Wind!$B$9)/1000</f>
        <v>6499.8630654733925</v>
      </c>
      <c r="D8576" s="23" t="s">
        <v>9</v>
      </c>
    </row>
    <row r="8577" spans="1:4" x14ac:dyDescent="0.35">
      <c r="A8577" s="4">
        <f>Climate285!F8604*((113.5/10)^0.12)</f>
        <v>12.186512927145502</v>
      </c>
      <c r="B8577" s="24">
        <f>VLOOKUP(A8577,'Wind - Power Curve'!$A$3:$B$47,2)*Wind!$B$9</f>
        <v>7049.7</v>
      </c>
      <c r="C8577">
        <f>(0.5*(A8577^3)*Wind!$B$11*Wind!$B$7*(VLOOKUP(A8577+0.5,'Wind - Power Curve'!$A$3:$E$47,5,TRUE))*Wind!$B$9)/1000</f>
        <v>6620.8939693096845</v>
      </c>
      <c r="D8577" s="23" t="s">
        <v>9</v>
      </c>
    </row>
    <row r="8578" spans="1:4" x14ac:dyDescent="0.35">
      <c r="A8578" s="4">
        <f>Climate285!F8605*((113.5/10)^0.12)</f>
        <v>11.893394164812182</v>
      </c>
      <c r="B8578" s="24">
        <f>VLOOKUP(A8578,'Wind - Power Curve'!$A$3:$B$47,2)*Wind!$B$9</f>
        <v>6848.1</v>
      </c>
      <c r="C8578">
        <f>(0.5*(A8578^3)*Wind!$B$11*Wind!$B$7*(VLOOKUP(A8578+0.5,'Wind - Power Curve'!$A$3:$E$47,5,TRUE))*Wind!$B$9)/1000</f>
        <v>6863.4794027272237</v>
      </c>
      <c r="D8578" s="23" t="s">
        <v>9</v>
      </c>
    </row>
    <row r="8579" spans="1:4" x14ac:dyDescent="0.35">
      <c r="A8579" s="4">
        <f>Climate285!F8606*((113.5/10)^0.12)</f>
        <v>11.898747932160738</v>
      </c>
      <c r="B8579" s="24">
        <f>VLOOKUP(A8579,'Wind - Power Curve'!$A$3:$B$47,2)*Wind!$B$9</f>
        <v>6848.1</v>
      </c>
      <c r="C8579">
        <f>(0.5*(A8579^3)*Wind!$B$11*Wind!$B$7*(VLOOKUP(A8579+0.5,'Wind - Power Curve'!$A$3:$E$47,5,TRUE))*Wind!$B$9)/1000</f>
        <v>6872.7522851528274</v>
      </c>
      <c r="D8579" s="23" t="s">
        <v>9</v>
      </c>
    </row>
    <row r="8580" spans="1:4" x14ac:dyDescent="0.35">
      <c r="A8580" s="4">
        <f>Climate285!F8607*((113.5/10)^0.12)</f>
        <v>11.514615124902004</v>
      </c>
      <c r="B8580" s="24">
        <f>VLOOKUP(A8580,'Wind - Power Curve'!$A$3:$B$47,2)*Wind!$B$9</f>
        <v>6848.1</v>
      </c>
      <c r="C8580">
        <f>(0.5*(A8580^3)*Wind!$B$11*Wind!$B$7*(VLOOKUP(A8580+0.5,'Wind - Power Curve'!$A$3:$E$47,5,TRUE))*Wind!$B$9)/1000</f>
        <v>6228.3810788324417</v>
      </c>
      <c r="D8580" s="23" t="s">
        <v>9</v>
      </c>
    </row>
    <row r="8581" spans="1:4" x14ac:dyDescent="0.35">
      <c r="A8581" s="4">
        <f>Climate285!F8608*((113.5/10)^0.12)</f>
        <v>11.427616405488006</v>
      </c>
      <c r="B8581" s="24">
        <f>VLOOKUP(A8581,'Wind - Power Curve'!$A$3:$B$47,2)*Wind!$B$9</f>
        <v>6489.9000000000005</v>
      </c>
      <c r="C8581">
        <f>(0.5*(A8581^3)*Wind!$B$11*Wind!$B$7*(VLOOKUP(A8581+0.5,'Wind - Power Curve'!$A$3:$E$47,5,TRUE))*Wind!$B$9)/1000</f>
        <v>6719.6017423669946</v>
      </c>
      <c r="D8581" s="23" t="s">
        <v>9</v>
      </c>
    </row>
    <row r="8582" spans="1:4" x14ac:dyDescent="0.35">
      <c r="A8582" s="4">
        <f>Climate285!F8609*((113.5/10)^0.12)</f>
        <v>11.344633011585424</v>
      </c>
      <c r="B8582" s="24">
        <f>VLOOKUP(A8582,'Wind - Power Curve'!$A$3:$B$47,2)*Wind!$B$9</f>
        <v>6489.9000000000005</v>
      </c>
      <c r="C8582">
        <f>(0.5*(A8582^3)*Wind!$B$11*Wind!$B$7*(VLOOKUP(A8582+0.5,'Wind - Power Curve'!$A$3:$E$47,5,TRUE))*Wind!$B$9)/1000</f>
        <v>6574.2759114351993</v>
      </c>
      <c r="D8582" s="23" t="s">
        <v>9</v>
      </c>
    </row>
    <row r="8583" spans="1:4" x14ac:dyDescent="0.35">
      <c r="A8583" s="4">
        <f>Climate285!F8610*((113.5/10)^0.12)</f>
        <v>11.170635572757424</v>
      </c>
      <c r="B8583" s="24">
        <f>VLOOKUP(A8583,'Wind - Power Curve'!$A$3:$B$47,2)*Wind!$B$9</f>
        <v>6489.9000000000005</v>
      </c>
      <c r="C8583">
        <f>(0.5*(A8583^3)*Wind!$B$11*Wind!$B$7*(VLOOKUP(A8583+0.5,'Wind - Power Curve'!$A$3:$E$47,5,TRUE))*Wind!$B$9)/1000</f>
        <v>6276.3943640973557</v>
      </c>
      <c r="D8583" s="23" t="s">
        <v>9</v>
      </c>
    </row>
    <row r="8584" spans="1:4" x14ac:dyDescent="0.35">
      <c r="A8584" s="4">
        <f>Climate285!F8611*((113.5/10)^0.12)</f>
        <v>10.732965092013155</v>
      </c>
      <c r="B8584" s="24">
        <f>VLOOKUP(A8584,'Wind - Power Curve'!$A$3:$B$47,2)*Wind!$B$9</f>
        <v>5968.8</v>
      </c>
      <c r="C8584">
        <f>(0.5*(A8584^3)*Wind!$B$11*Wind!$B$7*(VLOOKUP(A8584+0.5,'Wind - Power Curve'!$A$3:$E$47,5,TRUE))*Wind!$B$9)/1000</f>
        <v>6028.6365205152415</v>
      </c>
      <c r="D8584" s="23" t="s">
        <v>9</v>
      </c>
    </row>
    <row r="8585" spans="1:4" x14ac:dyDescent="0.35">
      <c r="A8585" s="4">
        <f>Climate285!F8612*((113.5/10)^0.12)</f>
        <v>10.870824601238414</v>
      </c>
      <c r="B8585" s="24">
        <f>VLOOKUP(A8585,'Wind - Power Curve'!$A$3:$B$47,2)*Wind!$B$9</f>
        <v>5968.8</v>
      </c>
      <c r="C8585">
        <f>(0.5*(A8585^3)*Wind!$B$11*Wind!$B$7*(VLOOKUP(A8585+0.5,'Wind - Power Curve'!$A$3:$E$47,5,TRUE))*Wind!$B$9)/1000</f>
        <v>6263.9374905991444</v>
      </c>
      <c r="D8585" s="23" t="s">
        <v>9</v>
      </c>
    </row>
    <row r="8586" spans="1:4" x14ac:dyDescent="0.35">
      <c r="A8586" s="4">
        <f>Climate285!F8613*((113.5/10)^0.12)</f>
        <v>11.087652178854842</v>
      </c>
      <c r="B8586" s="24">
        <f>VLOOKUP(A8586,'Wind - Power Curve'!$A$3:$B$47,2)*Wind!$B$9</f>
        <v>6489.9000000000005</v>
      </c>
      <c r="C8586">
        <f>(0.5*(A8586^3)*Wind!$B$11*Wind!$B$7*(VLOOKUP(A8586+0.5,'Wind - Power Curve'!$A$3:$E$47,5,TRUE))*Wind!$B$9)/1000</f>
        <v>6137.5543829233702</v>
      </c>
      <c r="D8586" s="23" t="s">
        <v>9</v>
      </c>
    </row>
    <row r="8587" spans="1:4" x14ac:dyDescent="0.35">
      <c r="A8587" s="4">
        <f>Climate285!F8614*((113.5/10)^0.12)</f>
        <v>11.80104167804963</v>
      </c>
      <c r="B8587" s="24">
        <f>VLOOKUP(A8587,'Wind - Power Curve'!$A$3:$B$47,2)*Wind!$B$9</f>
        <v>6848.1</v>
      </c>
      <c r="C8587">
        <f>(0.5*(A8587^3)*Wind!$B$11*Wind!$B$7*(VLOOKUP(A8587+0.5,'Wind - Power Curve'!$A$3:$E$47,5,TRUE))*Wind!$B$9)/1000</f>
        <v>6704.8324626366921</v>
      </c>
      <c r="D8587" s="23" t="s">
        <v>9</v>
      </c>
    </row>
    <row r="8588" spans="1:4" x14ac:dyDescent="0.35">
      <c r="A8588" s="4">
        <f>Climate285!F8615*((113.5/10)^0.12)</f>
        <v>12.025899906688888</v>
      </c>
      <c r="B8588" s="24">
        <f>VLOOKUP(A8588,'Wind - Power Curve'!$A$3:$B$47,2)*Wind!$B$9</f>
        <v>7049.7</v>
      </c>
      <c r="C8588">
        <f>(0.5*(A8588^3)*Wind!$B$11*Wind!$B$7*(VLOOKUP(A8588+0.5,'Wind - Power Curve'!$A$3:$E$47,5,TRUE))*Wind!$B$9)/1000</f>
        <v>6362.5473422927143</v>
      </c>
      <c r="D8588" s="23" t="s">
        <v>9</v>
      </c>
    </row>
    <row r="8589" spans="1:4" x14ac:dyDescent="0.35">
      <c r="A8589" s="4">
        <f>Climate285!F8616*((113.5/10)^0.12)</f>
        <v>12.542538455824326</v>
      </c>
      <c r="B8589" s="24">
        <f>VLOOKUP(A8589,'Wind - Power Curve'!$A$3:$B$47,2)*Wind!$B$9</f>
        <v>7145.1</v>
      </c>
      <c r="C8589">
        <f>(0.5*(A8589^3)*Wind!$B$11*Wind!$B$7*(VLOOKUP(A8589+0.5,'Wind - Power Curve'!$A$3:$E$47,5,TRUE))*Wind!$B$9)/1000</f>
        <v>6450.1775248288886</v>
      </c>
      <c r="D8589" s="23" t="s">
        <v>9</v>
      </c>
    </row>
    <row r="8590" spans="1:4" x14ac:dyDescent="0.35">
      <c r="A8590" s="4">
        <f>Climate285!F8617*((113.5/10)^0.12)</f>
        <v>13.016346866171334</v>
      </c>
      <c r="B8590" s="24">
        <f>VLOOKUP(A8590,'Wind - Power Curve'!$A$3:$B$47,2)*Wind!$B$9</f>
        <v>7182</v>
      </c>
      <c r="C8590">
        <f>(0.5*(A8590^3)*Wind!$B$11*Wind!$B$7*(VLOOKUP(A8590+0.5,'Wind - Power Curve'!$A$3:$E$47,5,TRUE))*Wind!$B$9)/1000</f>
        <v>6448.7076386152758</v>
      </c>
      <c r="D8590" s="23" t="s">
        <v>9</v>
      </c>
    </row>
    <row r="8591" spans="1:4" x14ac:dyDescent="0.35">
      <c r="A8591" s="4">
        <f>Climate285!F8618*((113.5/10)^0.12)</f>
        <v>12.885179566131768</v>
      </c>
      <c r="B8591" s="24">
        <f>VLOOKUP(A8591,'Wind - Power Curve'!$A$3:$B$47,2)*Wind!$B$9</f>
        <v>7145.1</v>
      </c>
      <c r="C8591">
        <f>(0.5*(A8591^3)*Wind!$B$11*Wind!$B$7*(VLOOKUP(A8591+0.5,'Wind - Power Curve'!$A$3:$E$47,5,TRUE))*Wind!$B$9)/1000</f>
        <v>6993.3742397016758</v>
      </c>
      <c r="D8591" s="23" t="s">
        <v>9</v>
      </c>
    </row>
    <row r="8592" spans="1:4" x14ac:dyDescent="0.35">
      <c r="A8592" s="4">
        <f>Climate285!F8619*((113.5/10)^0.12)</f>
        <v>12.883841124294628</v>
      </c>
      <c r="B8592" s="24">
        <f>VLOOKUP(A8592,'Wind - Power Curve'!$A$3:$B$47,2)*Wind!$B$9</f>
        <v>7145.1</v>
      </c>
      <c r="C8592">
        <f>(0.5*(A8592^3)*Wind!$B$11*Wind!$B$7*(VLOOKUP(A8592+0.5,'Wind - Power Curve'!$A$3:$E$47,5,TRUE))*Wind!$B$9)/1000</f>
        <v>6991.1951658994103</v>
      </c>
      <c r="D8592" s="23" t="s">
        <v>9</v>
      </c>
    </row>
    <row r="8593" spans="1:4" x14ac:dyDescent="0.35">
      <c r="A8593" s="4">
        <f>Climate285!F8620*((113.5/10)^0.12)</f>
        <v>12.689767057909554</v>
      </c>
      <c r="B8593" s="24">
        <f>VLOOKUP(A8593,'Wind - Power Curve'!$A$3:$B$47,2)*Wind!$B$9</f>
        <v>7145.1</v>
      </c>
      <c r="C8593">
        <f>(0.5*(A8593^3)*Wind!$B$11*Wind!$B$7*(VLOOKUP(A8593+0.5,'Wind - Power Curve'!$A$3:$E$47,5,TRUE))*Wind!$B$9)/1000</f>
        <v>6679.9974047674723</v>
      </c>
      <c r="D8593" s="23" t="s">
        <v>9</v>
      </c>
    </row>
    <row r="8594" spans="1:4" x14ac:dyDescent="0.35">
      <c r="A8594" s="4">
        <f>Climate285!F8621*((113.5/10)^0.12)</f>
        <v>12.862426054900412</v>
      </c>
      <c r="B8594" s="24">
        <f>VLOOKUP(A8594,'Wind - Power Curve'!$A$3:$B$47,2)*Wind!$B$9</f>
        <v>7145.1</v>
      </c>
      <c r="C8594">
        <f>(0.5*(A8594^3)*Wind!$B$11*Wind!$B$7*(VLOOKUP(A8594+0.5,'Wind - Power Curve'!$A$3:$E$47,5,TRUE))*Wind!$B$9)/1000</f>
        <v>6956.39152034975</v>
      </c>
      <c r="D8594" s="23" t="s">
        <v>9</v>
      </c>
    </row>
    <row r="8595" spans="1:4" x14ac:dyDescent="0.35">
      <c r="A8595" s="4">
        <f>Climate285!F8622*((113.5/10)^0.12)</f>
        <v>12.594737687472726</v>
      </c>
      <c r="B8595" s="24">
        <f>VLOOKUP(A8595,'Wind - Power Curve'!$A$3:$B$47,2)*Wind!$B$9</f>
        <v>7145.1</v>
      </c>
      <c r="C8595">
        <f>(0.5*(A8595^3)*Wind!$B$11*Wind!$B$7*(VLOOKUP(A8595+0.5,'Wind - Power Curve'!$A$3:$E$47,5,TRUE))*Wind!$B$9)/1000</f>
        <v>6531.0457243735109</v>
      </c>
      <c r="D8595" s="23" t="s">
        <v>9</v>
      </c>
    </row>
    <row r="8596" spans="1:4" x14ac:dyDescent="0.35">
      <c r="A8596" s="4">
        <f>Climate285!F8623*((113.5/10)^0.12)</f>
        <v>12.612137431355526</v>
      </c>
      <c r="B8596" s="24">
        <f>VLOOKUP(A8596,'Wind - Power Curve'!$A$3:$B$47,2)*Wind!$B$9</f>
        <v>7145.1</v>
      </c>
      <c r="C8596">
        <f>(0.5*(A8596^3)*Wind!$B$11*Wind!$B$7*(VLOOKUP(A8596+0.5,'Wind - Power Curve'!$A$3:$E$47,5,TRUE))*Wind!$B$9)/1000</f>
        <v>6558.1512324014211</v>
      </c>
      <c r="D8596" s="23" t="s">
        <v>9</v>
      </c>
    </row>
    <row r="8597" spans="1:4" x14ac:dyDescent="0.35">
      <c r="A8597" s="4">
        <f>Climate285!F8624*((113.5/10)^0.12)</f>
        <v>12.499708317035896</v>
      </c>
      <c r="B8597" s="24">
        <f>VLOOKUP(A8597,'Wind - Power Curve'!$A$3:$B$47,2)*Wind!$B$9</f>
        <v>7049.7</v>
      </c>
      <c r="C8597">
        <f>(0.5*(A8597^3)*Wind!$B$11*Wind!$B$7*(VLOOKUP(A8597+0.5,'Wind - Power Curve'!$A$3:$E$47,5,TRUE))*Wind!$B$9)/1000</f>
        <v>7144.5998267243049</v>
      </c>
      <c r="D8597" s="23" t="s">
        <v>9</v>
      </c>
    </row>
    <row r="8598" spans="1:4" x14ac:dyDescent="0.35">
      <c r="A8598" s="4">
        <f>Climate285!F8625*((113.5/10)^0.12)</f>
        <v>12.617491198704078</v>
      </c>
      <c r="B8598" s="24">
        <f>VLOOKUP(A8598,'Wind - Power Curve'!$A$3:$B$47,2)*Wind!$B$9</f>
        <v>7145.1</v>
      </c>
      <c r="C8598">
        <f>(0.5*(A8598^3)*Wind!$B$11*Wind!$B$7*(VLOOKUP(A8598+0.5,'Wind - Power Curve'!$A$3:$E$47,5,TRUE))*Wind!$B$9)/1000</f>
        <v>6566.5064511436276</v>
      </c>
      <c r="D8598" s="23" t="s">
        <v>9</v>
      </c>
    </row>
    <row r="8599" spans="1:4" x14ac:dyDescent="0.35">
      <c r="A8599" s="4">
        <f>Climate285!F8626*((113.5/10)^0.12)</f>
        <v>12.280203855745192</v>
      </c>
      <c r="B8599" s="24">
        <f>VLOOKUP(A8599,'Wind - Power Curve'!$A$3:$B$47,2)*Wind!$B$9</f>
        <v>7049.7</v>
      </c>
      <c r="C8599">
        <f>(0.5*(A8599^3)*Wind!$B$11*Wind!$B$7*(VLOOKUP(A8599+0.5,'Wind - Power Curve'!$A$3:$E$47,5,TRUE))*Wind!$B$9)/1000</f>
        <v>6774.7769505526321</v>
      </c>
      <c r="D8599" s="23" t="s">
        <v>9</v>
      </c>
    </row>
    <row r="8600" spans="1:4" x14ac:dyDescent="0.35">
      <c r="A8600" s="4">
        <f>Climate285!F8627*((113.5/10)^0.12)</f>
        <v>12.139667462845656</v>
      </c>
      <c r="B8600" s="24">
        <f>VLOOKUP(A8600,'Wind - Power Curve'!$A$3:$B$47,2)*Wind!$B$9</f>
        <v>7049.7</v>
      </c>
      <c r="C8600">
        <f>(0.5*(A8600^3)*Wind!$B$11*Wind!$B$7*(VLOOKUP(A8600+0.5,'Wind - Power Curve'!$A$3:$E$47,5,TRUE))*Wind!$B$9)/1000</f>
        <v>6544.8341190347537</v>
      </c>
      <c r="D8600" s="23" t="s">
        <v>9</v>
      </c>
    </row>
    <row r="8601" spans="1:4" x14ac:dyDescent="0.35">
      <c r="A8601" s="4">
        <f>Climate285!F8628*((113.5/10)^0.12)</f>
        <v>12.641583151772572</v>
      </c>
      <c r="B8601" s="24">
        <f>VLOOKUP(A8601,'Wind - Power Curve'!$A$3:$B$47,2)*Wind!$B$9</f>
        <v>7145.1</v>
      </c>
      <c r="C8601">
        <f>(0.5*(A8601^3)*Wind!$B$11*Wind!$B$7*(VLOOKUP(A8601+0.5,'Wind - Power Curve'!$A$3:$E$47,5,TRUE))*Wind!$B$9)/1000</f>
        <v>6604.1927606008121</v>
      </c>
      <c r="D8601" s="23" t="s">
        <v>9</v>
      </c>
    </row>
    <row r="8602" spans="1:4" x14ac:dyDescent="0.35">
      <c r="A8602" s="4">
        <f>Climate285!F8629*((113.5/10)^0.12)</f>
        <v>12.450185969061774</v>
      </c>
      <c r="B8602" s="24">
        <f>VLOOKUP(A8602,'Wind - Power Curve'!$A$3:$B$47,2)*Wind!$B$9</f>
        <v>7049.7</v>
      </c>
      <c r="C8602">
        <f>(0.5*(A8602^3)*Wind!$B$11*Wind!$B$7*(VLOOKUP(A8602+0.5,'Wind - Power Curve'!$A$3:$E$47,5,TRUE))*Wind!$B$9)/1000</f>
        <v>7060.0176703183224</v>
      </c>
      <c r="D8602" s="23" t="s">
        <v>9</v>
      </c>
    </row>
    <row r="8603" spans="1:4" x14ac:dyDescent="0.35">
      <c r="A8603" s="4">
        <f>Climate285!F8630*((113.5/10)^0.12)</f>
        <v>12.201235787354024</v>
      </c>
      <c r="B8603" s="24">
        <f>VLOOKUP(A8603,'Wind - Power Curve'!$A$3:$B$47,2)*Wind!$B$9</f>
        <v>7049.7</v>
      </c>
      <c r="C8603">
        <f>(0.5*(A8603^3)*Wind!$B$11*Wind!$B$7*(VLOOKUP(A8603+0.5,'Wind - Power Curve'!$A$3:$E$47,5,TRUE))*Wind!$B$9)/1000</f>
        <v>6644.9196222960518</v>
      </c>
      <c r="D8603" s="23" t="s">
        <v>9</v>
      </c>
    </row>
    <row r="8604" spans="1:4" x14ac:dyDescent="0.35">
      <c r="A8604" s="4">
        <f>Climate285!F8631*((113.5/10)^0.12)</f>
        <v>11.918824559717812</v>
      </c>
      <c r="B8604" s="24">
        <f>VLOOKUP(A8604,'Wind - Power Curve'!$A$3:$B$47,2)*Wind!$B$9</f>
        <v>6848.1</v>
      </c>
      <c r="C8604">
        <f>(0.5*(A8604^3)*Wind!$B$11*Wind!$B$7*(VLOOKUP(A8604+0.5,'Wind - Power Curve'!$A$3:$E$47,5,TRUE))*Wind!$B$9)/1000</f>
        <v>6907.5999770228318</v>
      </c>
      <c r="D8604" s="23" t="s">
        <v>9</v>
      </c>
    </row>
    <row r="8605" spans="1:4" x14ac:dyDescent="0.35">
      <c r="A8605" s="4">
        <f>Climate285!F8632*((113.5/10)^0.12)</f>
        <v>11.50926135755345</v>
      </c>
      <c r="B8605" s="24">
        <f>VLOOKUP(A8605,'Wind - Power Curve'!$A$3:$B$47,2)*Wind!$B$9</f>
        <v>6848.1</v>
      </c>
      <c r="C8605">
        <f>(0.5*(A8605^3)*Wind!$B$11*Wind!$B$7*(VLOOKUP(A8605+0.5,'Wind - Power Curve'!$A$3:$E$47,5,TRUE))*Wind!$B$9)/1000</f>
        <v>6219.6973839124039</v>
      </c>
      <c r="D8605" s="23" t="s">
        <v>9</v>
      </c>
    </row>
    <row r="8606" spans="1:4" x14ac:dyDescent="0.35">
      <c r="A8606" s="4">
        <f>Climate285!F8633*((113.5/10)^0.12)</f>
        <v>12.019207697503196</v>
      </c>
      <c r="B8606" s="24">
        <f>VLOOKUP(A8606,'Wind - Power Curve'!$A$3:$B$47,2)*Wind!$B$9</f>
        <v>7049.7</v>
      </c>
      <c r="C8606">
        <f>(0.5*(A8606^3)*Wind!$B$11*Wind!$B$7*(VLOOKUP(A8606+0.5,'Wind - Power Curve'!$A$3:$E$47,5,TRUE))*Wind!$B$9)/1000</f>
        <v>6351.9313033119861</v>
      </c>
      <c r="D8606" s="23" t="s">
        <v>9</v>
      </c>
    </row>
    <row r="8607" spans="1:4" x14ac:dyDescent="0.35">
      <c r="A8607" s="4">
        <f>Climate285!F8634*((113.5/10)^0.12)</f>
        <v>11.684597238218586</v>
      </c>
      <c r="B8607" s="24">
        <f>VLOOKUP(A8607,'Wind - Power Curve'!$A$3:$B$47,2)*Wind!$B$9</f>
        <v>6848.1</v>
      </c>
      <c r="C8607">
        <f>(0.5*(A8607^3)*Wind!$B$11*Wind!$B$7*(VLOOKUP(A8607+0.5,'Wind - Power Curve'!$A$3:$E$47,5,TRUE))*Wind!$B$9)/1000</f>
        <v>6508.3086256254119</v>
      </c>
      <c r="D8607" s="23" t="s">
        <v>9</v>
      </c>
    </row>
    <row r="8608" spans="1:4" x14ac:dyDescent="0.35">
      <c r="A8608" s="4">
        <f>Climate285!F8635*((113.5/10)^0.12)</f>
        <v>11.92953209441492</v>
      </c>
      <c r="B8608" s="24">
        <f>VLOOKUP(A8608,'Wind - Power Curve'!$A$3:$B$47,2)*Wind!$B$9</f>
        <v>6848.1</v>
      </c>
      <c r="C8608">
        <f>(0.5*(A8608^3)*Wind!$B$11*Wind!$B$7*(VLOOKUP(A8608+0.5,'Wind - Power Curve'!$A$3:$E$47,5,TRUE))*Wind!$B$9)/1000</f>
        <v>6926.2334838464394</v>
      </c>
      <c r="D8608" s="23" t="s">
        <v>9</v>
      </c>
    </row>
    <row r="8609" spans="1:4" x14ac:dyDescent="0.35">
      <c r="A8609" s="4">
        <f>Climate285!F8636*((113.5/10)^0.12)</f>
        <v>11.656489959638678</v>
      </c>
      <c r="B8609" s="24">
        <f>VLOOKUP(A8609,'Wind - Power Curve'!$A$3:$B$47,2)*Wind!$B$9</f>
        <v>6848.1</v>
      </c>
      <c r="C8609">
        <f>(0.5*(A8609^3)*Wind!$B$11*Wind!$B$7*(VLOOKUP(A8609+0.5,'Wind - Power Curve'!$A$3:$E$47,5,TRUE))*Wind!$B$9)/1000</f>
        <v>6461.4543388462589</v>
      </c>
      <c r="D8609" s="23" t="s">
        <v>9</v>
      </c>
    </row>
    <row r="8610" spans="1:4" x14ac:dyDescent="0.35">
      <c r="A8610" s="4">
        <f>Climate285!F8637*((113.5/10)^0.12)</f>
        <v>11.68995100556714</v>
      </c>
      <c r="B8610" s="24">
        <f>VLOOKUP(A8610,'Wind - Power Curve'!$A$3:$B$47,2)*Wind!$B$9</f>
        <v>6848.1</v>
      </c>
      <c r="C8610">
        <f>(0.5*(A8610^3)*Wind!$B$11*Wind!$B$7*(VLOOKUP(A8610+0.5,'Wind - Power Curve'!$A$3:$E$47,5,TRUE))*Wind!$B$9)/1000</f>
        <v>6517.2588539745129</v>
      </c>
      <c r="D8610" s="23" t="s">
        <v>9</v>
      </c>
    </row>
    <row r="8611" spans="1:4" x14ac:dyDescent="0.35">
      <c r="A8611" s="4">
        <f>Climate285!F8638*((113.5/10)^0.12)</f>
        <v>12.265480995536668</v>
      </c>
      <c r="B8611" s="24">
        <f>VLOOKUP(A8611,'Wind - Power Curve'!$A$3:$B$47,2)*Wind!$B$9</f>
        <v>7049.7</v>
      </c>
      <c r="C8611">
        <f>(0.5*(A8611^3)*Wind!$B$11*Wind!$B$7*(VLOOKUP(A8611+0.5,'Wind - Power Curve'!$A$3:$E$47,5,TRUE))*Wind!$B$9)/1000</f>
        <v>6750.4391076110433</v>
      </c>
      <c r="D8611" s="23" t="s">
        <v>9</v>
      </c>
    </row>
    <row r="8612" spans="1:4" x14ac:dyDescent="0.35">
      <c r="A8612" s="4">
        <f>Climate285!F8639*((113.5/10)^0.12)</f>
        <v>12.577337943589926</v>
      </c>
      <c r="B8612" s="24">
        <f>VLOOKUP(A8612,'Wind - Power Curve'!$A$3:$B$47,2)*Wind!$B$9</f>
        <v>7145.1</v>
      </c>
      <c r="C8612">
        <f>(0.5*(A8612^3)*Wind!$B$11*Wind!$B$7*(VLOOKUP(A8612+0.5,'Wind - Power Curve'!$A$3:$E$47,5,TRUE))*Wind!$B$9)/1000</f>
        <v>6504.015005983827</v>
      </c>
      <c r="D8612" s="23" t="s">
        <v>9</v>
      </c>
    </row>
    <row r="8613" spans="1:4" x14ac:dyDescent="0.35">
      <c r="A8613" s="4">
        <f>Climate285!F8640*((113.5/10)^0.12)</f>
        <v>13.108699352933888</v>
      </c>
      <c r="B8613" s="24">
        <f>VLOOKUP(A8613,'Wind - Power Curve'!$A$3:$B$47,2)*Wind!$B$9</f>
        <v>7182</v>
      </c>
      <c r="C8613">
        <f>(0.5*(A8613^3)*Wind!$B$11*Wind!$B$7*(VLOOKUP(A8613+0.5,'Wind - Power Curve'!$A$3:$E$47,5,TRUE))*Wind!$B$9)/1000</f>
        <v>6586.9468187122347</v>
      </c>
      <c r="D8613" s="23" t="s">
        <v>9</v>
      </c>
    </row>
    <row r="8614" spans="1:4" x14ac:dyDescent="0.35">
      <c r="A8614" s="4">
        <f>Climate285!F8641*((113.5/10)^0.12)</f>
        <v>12.859749171226138</v>
      </c>
      <c r="B8614" s="24">
        <f>VLOOKUP(A8614,'Wind - Power Curve'!$A$3:$B$47,2)*Wind!$B$9</f>
        <v>7145.1</v>
      </c>
      <c r="C8614">
        <f>(0.5*(A8614^3)*Wind!$B$11*Wind!$B$7*(VLOOKUP(A8614+0.5,'Wind - Power Curve'!$A$3:$E$47,5,TRUE))*Wind!$B$9)/1000</f>
        <v>6952.049203670912</v>
      </c>
      <c r="D8614" s="23" t="s">
        <v>9</v>
      </c>
    </row>
    <row r="8615" spans="1:4" x14ac:dyDescent="0.35">
      <c r="A8615" s="4">
        <f>Climate285!F8642*((113.5/10)^0.12)</f>
        <v>12.68575173239814</v>
      </c>
      <c r="B8615" s="24">
        <f>VLOOKUP(A8615,'Wind - Power Curve'!$A$3:$B$47,2)*Wind!$B$9</f>
        <v>7145.1</v>
      </c>
      <c r="C8615">
        <f>(0.5*(A8615^3)*Wind!$B$11*Wind!$B$7*(VLOOKUP(A8615+0.5,'Wind - Power Curve'!$A$3:$E$47,5,TRUE))*Wind!$B$9)/1000</f>
        <v>6673.6583102260765</v>
      </c>
      <c r="D8615" s="23" t="s">
        <v>9</v>
      </c>
    </row>
    <row r="8616" spans="1:4" x14ac:dyDescent="0.35">
      <c r="A8616" s="4">
        <f>Climate285!F8643*((113.5/10)^0.12)</f>
        <v>12.998947122288534</v>
      </c>
      <c r="B8616" s="24">
        <f>VLOOKUP(A8616,'Wind - Power Curve'!$A$3:$B$47,2)*Wind!$B$9</f>
        <v>7145.1</v>
      </c>
      <c r="C8616">
        <f>(0.5*(A8616^3)*Wind!$B$11*Wind!$B$7*(VLOOKUP(A8616+0.5,'Wind - Power Curve'!$A$3:$E$47,5,TRUE))*Wind!$B$9)/1000</f>
        <v>7180.2551180057935</v>
      </c>
      <c r="D8616" s="23" t="s">
        <v>9</v>
      </c>
    </row>
    <row r="8617" spans="1:4" x14ac:dyDescent="0.35">
      <c r="A8617" s="4">
        <f>Climate285!F8644*((113.5/10)^0.12)</f>
        <v>12.989578029428566</v>
      </c>
      <c r="B8617" s="24">
        <f>VLOOKUP(A8617,'Wind - Power Curve'!$A$3:$B$47,2)*Wind!$B$9</f>
        <v>7145.1</v>
      </c>
      <c r="C8617">
        <f>(0.5*(A8617^3)*Wind!$B$11*Wind!$B$7*(VLOOKUP(A8617+0.5,'Wind - Power Curve'!$A$3:$E$47,5,TRUE))*Wind!$B$9)/1000</f>
        <v>7164.7406303758162</v>
      </c>
      <c r="D8617" s="23" t="s">
        <v>9</v>
      </c>
    </row>
    <row r="8618" spans="1:4" x14ac:dyDescent="0.35">
      <c r="A8618" s="4">
        <f>Climate285!F8645*((113.5/10)^0.12)</f>
        <v>12.919979053897368</v>
      </c>
      <c r="B8618" s="24">
        <f>VLOOKUP(A8618,'Wind - Power Curve'!$A$3:$B$47,2)*Wind!$B$9</f>
        <v>7145.1</v>
      </c>
      <c r="C8618">
        <f>(0.5*(A8618^3)*Wind!$B$11*Wind!$B$7*(VLOOKUP(A8618+0.5,'Wind - Power Curve'!$A$3:$E$47,5,TRUE))*Wind!$B$9)/1000</f>
        <v>7050.1892104982708</v>
      </c>
      <c r="D8618" s="23" t="s">
        <v>9</v>
      </c>
    </row>
    <row r="8619" spans="1:4" x14ac:dyDescent="0.35">
      <c r="A8619" s="4">
        <f>Climate285!F8646*((113.5/10)^0.12)</f>
        <v>12.454201294573188</v>
      </c>
      <c r="B8619" s="24">
        <f>VLOOKUP(A8619,'Wind - Power Curve'!$A$3:$B$47,2)*Wind!$B$9</f>
        <v>7049.7</v>
      </c>
      <c r="C8619">
        <f>(0.5*(A8619^3)*Wind!$B$11*Wind!$B$7*(VLOOKUP(A8619+0.5,'Wind - Power Curve'!$A$3:$E$47,5,TRUE))*Wind!$B$9)/1000</f>
        <v>7066.8506797414984</v>
      </c>
      <c r="D8619" s="23" t="s">
        <v>9</v>
      </c>
    </row>
    <row r="8620" spans="1:4" x14ac:dyDescent="0.35">
      <c r="A8620" s="4">
        <f>Climate285!F8647*((113.5/10)^0.12)</f>
        <v>12.389956086390544</v>
      </c>
      <c r="B8620" s="24">
        <f>VLOOKUP(A8620,'Wind - Power Curve'!$A$3:$B$47,2)*Wind!$B$9</f>
        <v>7049.7</v>
      </c>
      <c r="C8620">
        <f>(0.5*(A8620^3)*Wind!$B$11*Wind!$B$7*(VLOOKUP(A8620+0.5,'Wind - Power Curve'!$A$3:$E$47,5,TRUE))*Wind!$B$9)/1000</f>
        <v>6958.0504561180242</v>
      </c>
      <c r="D8620" s="23" t="s">
        <v>9</v>
      </c>
    </row>
    <row r="8621" spans="1:4" x14ac:dyDescent="0.35">
      <c r="A8621" s="4">
        <f>Climate285!F8648*((113.5/10)^0.12)</f>
        <v>12.440816876201804</v>
      </c>
      <c r="B8621" s="24">
        <f>VLOOKUP(A8621,'Wind - Power Curve'!$A$3:$B$47,2)*Wind!$B$9</f>
        <v>7049.7</v>
      </c>
      <c r="C8621">
        <f>(0.5*(A8621^3)*Wind!$B$11*Wind!$B$7*(VLOOKUP(A8621+0.5,'Wind - Power Curve'!$A$3:$E$47,5,TRUE))*Wind!$B$9)/1000</f>
        <v>7044.0911137467328</v>
      </c>
      <c r="D8621" s="23" t="s">
        <v>9</v>
      </c>
    </row>
    <row r="8622" spans="1:4" x14ac:dyDescent="0.35">
      <c r="A8622" s="4">
        <f>Climate285!F8649*((113.5/10)^0.12)</f>
        <v>12.458216620084604</v>
      </c>
      <c r="B8622" s="24">
        <f>VLOOKUP(A8622,'Wind - Power Curve'!$A$3:$B$47,2)*Wind!$B$9</f>
        <v>7049.7</v>
      </c>
      <c r="C8622">
        <f>(0.5*(A8622^3)*Wind!$B$11*Wind!$B$7*(VLOOKUP(A8622+0.5,'Wind - Power Curve'!$A$3:$E$47,5,TRUE))*Wind!$B$9)/1000</f>
        <v>7073.6880966098615</v>
      </c>
      <c r="D8622" s="23" t="s">
        <v>9</v>
      </c>
    </row>
    <row r="8623" spans="1:4" x14ac:dyDescent="0.35">
      <c r="A8623" s="4">
        <f>Climate285!F8650*((113.5/10)^0.12)</f>
        <v>12.229343065933932</v>
      </c>
      <c r="B8623" s="24">
        <f>VLOOKUP(A8623,'Wind - Power Curve'!$A$3:$B$47,2)*Wind!$B$9</f>
        <v>7049.7</v>
      </c>
      <c r="C8623">
        <f>(0.5*(A8623^3)*Wind!$B$11*Wind!$B$7*(VLOOKUP(A8623+0.5,'Wind - Power Curve'!$A$3:$E$47,5,TRUE))*Wind!$B$9)/1000</f>
        <v>6690.9480393880049</v>
      </c>
      <c r="D8623" s="23" t="s">
        <v>9</v>
      </c>
    </row>
    <row r="8624" spans="1:4" x14ac:dyDescent="0.35">
      <c r="A8624" s="4">
        <f>Climate285!F8651*((113.5/10)^0.12)</f>
        <v>12.269496321048084</v>
      </c>
      <c r="B8624" s="24">
        <f>VLOOKUP(A8624,'Wind - Power Curve'!$A$3:$B$47,2)*Wind!$B$9</f>
        <v>7049.7</v>
      </c>
      <c r="C8624">
        <f>(0.5*(A8624^3)*Wind!$B$11*Wind!$B$7*(VLOOKUP(A8624+0.5,'Wind - Power Curve'!$A$3:$E$47,5,TRUE))*Wind!$B$9)/1000</f>
        <v>6757.0709106486102</v>
      </c>
      <c r="D8624" s="23" t="s">
        <v>9</v>
      </c>
    </row>
    <row r="8625" spans="1:4" x14ac:dyDescent="0.35">
      <c r="A8625" s="4">
        <f>Climate285!F8652*((113.5/10)^0.12)</f>
        <v>12.313664901673652</v>
      </c>
      <c r="B8625" s="24">
        <f>VLOOKUP(A8625,'Wind - Power Curve'!$A$3:$B$47,2)*Wind!$B$9</f>
        <v>7049.7</v>
      </c>
      <c r="C8625">
        <f>(0.5*(A8625^3)*Wind!$B$11*Wind!$B$7*(VLOOKUP(A8625+0.5,'Wind - Power Curve'!$A$3:$E$47,5,TRUE))*Wind!$B$9)/1000</f>
        <v>6830.3076339290965</v>
      </c>
      <c r="D8625" s="23" t="s">
        <v>9</v>
      </c>
    </row>
    <row r="8626" spans="1:4" x14ac:dyDescent="0.35">
      <c r="A8626" s="4">
        <f>Climate285!F8653*((113.5/10)^0.12)</f>
        <v>12.412709597621896</v>
      </c>
      <c r="B8626" s="24">
        <f>VLOOKUP(A8626,'Wind - Power Curve'!$A$3:$B$47,2)*Wind!$B$9</f>
        <v>7049.7</v>
      </c>
      <c r="C8626">
        <f>(0.5*(A8626^3)*Wind!$B$11*Wind!$B$7*(VLOOKUP(A8626+0.5,'Wind - Power Curve'!$A$3:$E$47,5,TRUE))*Wind!$B$9)/1000</f>
        <v>6996.4551936369289</v>
      </c>
      <c r="D8626" s="23" t="s">
        <v>9</v>
      </c>
    </row>
    <row r="8627" spans="1:4" x14ac:dyDescent="0.35">
      <c r="A8627" s="4">
        <f>Climate285!F8654*((113.5/10)^0.12)</f>
        <v>12.206589554702576</v>
      </c>
      <c r="B8627" s="24">
        <f>VLOOKUP(A8627,'Wind - Power Curve'!$A$3:$B$47,2)*Wind!$B$9</f>
        <v>7049.7</v>
      </c>
      <c r="C8627">
        <f>(0.5*(A8627^3)*Wind!$B$11*Wind!$B$7*(VLOOKUP(A8627+0.5,'Wind - Power Curve'!$A$3:$E$47,5,TRUE))*Wind!$B$9)/1000</f>
        <v>6653.6706127734697</v>
      </c>
      <c r="D8627" s="23" t="s">
        <v>9</v>
      </c>
    </row>
    <row r="8628" spans="1:4" x14ac:dyDescent="0.35">
      <c r="A8628" s="4">
        <f>Climate285!F8655*((113.5/10)^0.12)</f>
        <v>12.099514207731502</v>
      </c>
      <c r="B8628" s="24">
        <f>VLOOKUP(A8628,'Wind - Power Curve'!$A$3:$B$47,2)*Wind!$B$9</f>
        <v>7049.7</v>
      </c>
      <c r="C8628">
        <f>(0.5*(A8628^3)*Wind!$B$11*Wind!$B$7*(VLOOKUP(A8628+0.5,'Wind - Power Curve'!$A$3:$E$47,5,TRUE))*Wind!$B$9)/1000</f>
        <v>6480.105461706843</v>
      </c>
      <c r="D8628" s="23" t="s">
        <v>9</v>
      </c>
    </row>
    <row r="8629" spans="1:4" x14ac:dyDescent="0.35">
      <c r="A8629" s="4">
        <f>Climate285!F8656*((113.5/10)^0.12)</f>
        <v>12.11825239345144</v>
      </c>
      <c r="B8629" s="24">
        <f>VLOOKUP(A8629,'Wind - Power Curve'!$A$3:$B$47,2)*Wind!$B$9</f>
        <v>7049.7</v>
      </c>
      <c r="C8629">
        <f>(0.5*(A8629^3)*Wind!$B$11*Wind!$B$7*(VLOOKUP(A8629+0.5,'Wind - Power Curve'!$A$3:$E$47,5,TRUE))*Wind!$B$9)/1000</f>
        <v>6510.2587958398299</v>
      </c>
      <c r="D8629" s="23" t="s">
        <v>9</v>
      </c>
    </row>
    <row r="8630" spans="1:4" x14ac:dyDescent="0.35">
      <c r="A8630" s="4">
        <f>Climate285!F8657*((113.5/10)^0.12)</f>
        <v>11.799703236212492</v>
      </c>
      <c r="B8630" s="24">
        <f>VLOOKUP(A8630,'Wind - Power Curve'!$A$3:$B$47,2)*Wind!$B$9</f>
        <v>6848.1</v>
      </c>
      <c r="C8630">
        <f>(0.5*(A8630^3)*Wind!$B$11*Wind!$B$7*(VLOOKUP(A8630+0.5,'Wind - Power Curve'!$A$3:$E$47,5,TRUE))*Wind!$B$9)/1000</f>
        <v>6702.5513901468503</v>
      </c>
      <c r="D8630" s="23" t="s">
        <v>9</v>
      </c>
    </row>
    <row r="8631" spans="1:4" x14ac:dyDescent="0.35">
      <c r="A8631" s="4">
        <f>Climate285!F8658*((113.5/10)^0.12)</f>
        <v>11.902763257672152</v>
      </c>
      <c r="B8631" s="24">
        <f>VLOOKUP(A8631,'Wind - Power Curve'!$A$3:$B$47,2)*Wind!$B$9</f>
        <v>6848.1</v>
      </c>
      <c r="C8631">
        <f>(0.5*(A8631^3)*Wind!$B$11*Wind!$B$7*(VLOOKUP(A8631+0.5,'Wind - Power Curve'!$A$3:$E$47,5,TRUE))*Wind!$B$9)/1000</f>
        <v>6879.7124253429511</v>
      </c>
      <c r="D8631" s="23" t="s">
        <v>9</v>
      </c>
    </row>
    <row r="8632" spans="1:4" x14ac:dyDescent="0.35">
      <c r="A8632" s="4">
        <f>Climate285!F8659*((113.5/10)^0.12)</f>
        <v>11.523984217761972</v>
      </c>
      <c r="B8632" s="24">
        <f>VLOOKUP(A8632,'Wind - Power Curve'!$A$3:$B$47,2)*Wind!$B$9</f>
        <v>6848.1</v>
      </c>
      <c r="C8632">
        <f>(0.5*(A8632^3)*Wind!$B$11*Wind!$B$7*(VLOOKUP(A8632+0.5,'Wind - Power Curve'!$A$3:$E$47,5,TRUE))*Wind!$B$9)/1000</f>
        <v>6243.5969868015281</v>
      </c>
      <c r="D8632" s="23" t="s">
        <v>9</v>
      </c>
    </row>
    <row r="8633" spans="1:4" x14ac:dyDescent="0.35">
      <c r="A8633" s="4">
        <f>Climate285!F8660*((113.5/10)^0.12)</f>
        <v>11.90410169950929</v>
      </c>
      <c r="B8633" s="24">
        <f>VLOOKUP(A8633,'Wind - Power Curve'!$A$3:$B$47,2)*Wind!$B$9</f>
        <v>6848.1</v>
      </c>
      <c r="C8633">
        <f>(0.5*(A8633^3)*Wind!$B$11*Wind!$B$7*(VLOOKUP(A8633+0.5,'Wind - Power Curve'!$A$3:$E$47,5,TRUE))*Wind!$B$9)/1000</f>
        <v>6882.0335158852386</v>
      </c>
      <c r="D8633" s="23" t="s">
        <v>9</v>
      </c>
    </row>
    <row r="8634" spans="1:4" x14ac:dyDescent="0.35">
      <c r="A8634" s="4">
        <f>Climate285!F8661*((113.5/10)^0.12)</f>
        <v>11.710027633124216</v>
      </c>
      <c r="B8634" s="24">
        <f>VLOOKUP(A8634,'Wind - Power Curve'!$A$3:$B$47,2)*Wind!$B$9</f>
        <v>6848.1</v>
      </c>
      <c r="C8634">
        <f>(0.5*(A8634^3)*Wind!$B$11*Wind!$B$7*(VLOOKUP(A8634+0.5,'Wind - Power Curve'!$A$3:$E$47,5,TRUE))*Wind!$B$9)/1000</f>
        <v>6550.8952883412639</v>
      </c>
      <c r="D8634" s="23" t="s">
        <v>9</v>
      </c>
    </row>
    <row r="8635" spans="1:4" x14ac:dyDescent="0.35">
      <c r="A8635" s="4">
        <f>Climate285!F8662*((113.5/10)^0.12)</f>
        <v>11.90410169950929</v>
      </c>
      <c r="B8635" s="24">
        <f>VLOOKUP(A8635,'Wind - Power Curve'!$A$3:$B$47,2)*Wind!$B$9</f>
        <v>6848.1</v>
      </c>
      <c r="C8635">
        <f>(0.5*(A8635^3)*Wind!$B$11*Wind!$B$7*(VLOOKUP(A8635+0.5,'Wind - Power Curve'!$A$3:$E$47,5,TRUE))*Wind!$B$9)/1000</f>
        <v>6882.0335158852386</v>
      </c>
      <c r="D8635" s="23" t="s">
        <v>9</v>
      </c>
    </row>
    <row r="8636" spans="1:4" x14ac:dyDescent="0.35">
      <c r="A8636" s="4">
        <f>Climate285!F8663*((113.5/10)^0.12)</f>
        <v>11.975039116877626</v>
      </c>
      <c r="B8636" s="24">
        <f>VLOOKUP(A8636,'Wind - Power Curve'!$A$3:$B$47,2)*Wind!$B$9</f>
        <v>6848.1</v>
      </c>
      <c r="C8636">
        <f>(0.5*(A8636^3)*Wind!$B$11*Wind!$B$7*(VLOOKUP(A8636+0.5,'Wind - Power Curve'!$A$3:$E$47,5,TRUE))*Wind!$B$9)/1000</f>
        <v>7005.7997580578185</v>
      </c>
      <c r="D8636" s="23" t="s">
        <v>9</v>
      </c>
    </row>
    <row r="8637" spans="1:4" x14ac:dyDescent="0.35">
      <c r="A8637" s="4">
        <f>Climate285!F8664*((113.5/10)^0.12)</f>
        <v>11.916147676043536</v>
      </c>
      <c r="B8637" s="24">
        <f>VLOOKUP(A8637,'Wind - Power Curve'!$A$3:$B$47,2)*Wind!$B$9</f>
        <v>6848.1</v>
      </c>
      <c r="C8637">
        <f>(0.5*(A8637^3)*Wind!$B$11*Wind!$B$7*(VLOOKUP(A8637+0.5,'Wind - Power Curve'!$A$3:$E$47,5,TRUE))*Wind!$B$9)/1000</f>
        <v>6902.9468279862813</v>
      </c>
      <c r="D8637" s="23" t="s">
        <v>9</v>
      </c>
    </row>
    <row r="8638" spans="1:4" x14ac:dyDescent="0.35">
      <c r="A8638" s="4">
        <f>Climate285!F8665*((113.5/10)^0.12)</f>
        <v>11.995115744434704</v>
      </c>
      <c r="B8638" s="24">
        <f>VLOOKUP(A8638,'Wind - Power Curve'!$A$3:$B$47,2)*Wind!$B$9</f>
        <v>6848.1</v>
      </c>
      <c r="C8638">
        <f>(0.5*(A8638^3)*Wind!$B$11*Wind!$B$7*(VLOOKUP(A8638+0.5,'Wind - Power Curve'!$A$3:$E$47,5,TRUE))*Wind!$B$9)/1000</f>
        <v>7041.0953691038858</v>
      </c>
      <c r="D8638" s="23" t="s">
        <v>9</v>
      </c>
    </row>
    <row r="8639" spans="1:4" x14ac:dyDescent="0.35">
      <c r="A8639" s="4">
        <f>Climate285!F8666*((113.5/10)^0.12)</f>
        <v>12.2909113904423</v>
      </c>
      <c r="B8639" s="24">
        <f>VLOOKUP(A8639,'Wind - Power Curve'!$A$3:$B$47,2)*Wind!$B$9</f>
        <v>7049.7</v>
      </c>
      <c r="C8639">
        <f>(0.5*(A8639^3)*Wind!$B$11*Wind!$B$7*(VLOOKUP(A8639+0.5,'Wind - Power Curve'!$A$3:$E$47,5,TRUE))*Wind!$B$9)/1000</f>
        <v>6792.5138944128703</v>
      </c>
      <c r="D8639" s="23" t="s">
        <v>9</v>
      </c>
    </row>
    <row r="8640" spans="1:4" x14ac:dyDescent="0.35">
      <c r="A8640" s="4">
        <f>Climate285!F8667*((113.5/10)^0.12)</f>
        <v>12.2909113904423</v>
      </c>
      <c r="B8640" s="24">
        <f>VLOOKUP(A8640,'Wind - Power Curve'!$A$3:$B$47,2)*Wind!$B$9</f>
        <v>7049.7</v>
      </c>
      <c r="C8640">
        <f>(0.5*(A8640^3)*Wind!$B$11*Wind!$B$7*(VLOOKUP(A8640+0.5,'Wind - Power Curve'!$A$3:$E$47,5,TRUE))*Wind!$B$9)/1000</f>
        <v>6792.5138944128703</v>
      </c>
      <c r="D8640" s="23" t="s">
        <v>9</v>
      </c>
    </row>
    <row r="8641" spans="1:4" x14ac:dyDescent="0.35">
      <c r="A8641" s="4">
        <f>Climate285!F8668*((113.5/10)^0.12)</f>
        <v>12.688428616072416</v>
      </c>
      <c r="B8641" s="24">
        <f>VLOOKUP(A8641,'Wind - Power Curve'!$A$3:$B$47,2)*Wind!$B$9</f>
        <v>7145.1</v>
      </c>
      <c r="C8641">
        <f>(0.5*(A8641^3)*Wind!$B$11*Wind!$B$7*(VLOOKUP(A8641+0.5,'Wind - Power Curve'!$A$3:$E$47,5,TRUE))*Wind!$B$9)/1000</f>
        <v>6677.8839274350858</v>
      </c>
      <c r="D8641" s="23" t="s">
        <v>9</v>
      </c>
    </row>
    <row r="8642" spans="1:4" x14ac:dyDescent="0.35">
      <c r="A8642" s="4">
        <f>Climate285!F8669*((113.5/10)^0.12)</f>
        <v>12.740627847720816</v>
      </c>
      <c r="B8642" s="24">
        <f>VLOOKUP(A8642,'Wind - Power Curve'!$A$3:$B$47,2)*Wind!$B$9</f>
        <v>7145.1</v>
      </c>
      <c r="C8642">
        <f>(0.5*(A8642^3)*Wind!$B$11*Wind!$B$7*(VLOOKUP(A8642+0.5,'Wind - Power Curve'!$A$3:$E$47,5,TRUE))*Wind!$B$9)/1000</f>
        <v>6760.6403712329802</v>
      </c>
      <c r="D8642" s="23" t="s">
        <v>9</v>
      </c>
    </row>
    <row r="8643" spans="1:4" x14ac:dyDescent="0.35">
      <c r="A8643" s="4">
        <f>Climate285!F8670*((113.5/10)^0.12)</f>
        <v>12.69378238342097</v>
      </c>
      <c r="B8643" s="24">
        <f>VLOOKUP(A8643,'Wind - Power Curve'!$A$3:$B$47,2)*Wind!$B$9</f>
        <v>7145.1</v>
      </c>
      <c r="C8643">
        <f>(0.5*(A8643^3)*Wind!$B$11*Wind!$B$7*(VLOOKUP(A8643+0.5,'Wind - Power Curve'!$A$3:$E$47,5,TRUE))*Wind!$B$9)/1000</f>
        <v>6686.3405122404984</v>
      </c>
      <c r="D8643" s="23" t="s">
        <v>9</v>
      </c>
    </row>
    <row r="8644" spans="1:4" x14ac:dyDescent="0.35">
      <c r="A8644" s="4">
        <f>Climate285!F8671*((113.5/10)^0.12)</f>
        <v>12.752673824255062</v>
      </c>
      <c r="B8644" s="24">
        <f>VLOOKUP(A8644,'Wind - Power Curve'!$A$3:$B$47,2)*Wind!$B$9</f>
        <v>7145.1</v>
      </c>
      <c r="C8644">
        <f>(0.5*(A8644^3)*Wind!$B$11*Wind!$B$7*(VLOOKUP(A8644+0.5,'Wind - Power Curve'!$A$3:$E$47,5,TRUE))*Wind!$B$9)/1000</f>
        <v>6779.8346068994842</v>
      </c>
      <c r="D8644" s="23" t="s">
        <v>9</v>
      </c>
    </row>
    <row r="8645" spans="1:4" x14ac:dyDescent="0.35">
      <c r="A8645" s="4">
        <f>Climate285!F8672*((113.5/10)^0.12)</f>
        <v>12.778104219160692</v>
      </c>
      <c r="B8645" s="24">
        <f>VLOOKUP(A8645,'Wind - Power Curve'!$A$3:$B$47,2)*Wind!$B$9</f>
        <v>7145.1</v>
      </c>
      <c r="C8645">
        <f>(0.5*(A8645^3)*Wind!$B$11*Wind!$B$7*(VLOOKUP(A8645+0.5,'Wind - Power Curve'!$A$3:$E$47,5,TRUE))*Wind!$B$9)/1000</f>
        <v>6820.4750051626979</v>
      </c>
      <c r="D8645" s="23" t="s">
        <v>9</v>
      </c>
    </row>
    <row r="8646" spans="1:4" x14ac:dyDescent="0.35">
      <c r="A8646" s="4">
        <f>Climate285!F8673*((113.5/10)^0.12)</f>
        <v>12.782119544672108</v>
      </c>
      <c r="B8646" s="24">
        <f>VLOOKUP(A8646,'Wind - Power Curve'!$A$3:$B$47,2)*Wind!$B$9</f>
        <v>7145.1</v>
      </c>
      <c r="C8646">
        <f>(0.5*(A8646^3)*Wind!$B$11*Wind!$B$7*(VLOOKUP(A8646+0.5,'Wind - Power Curve'!$A$3:$E$47,5,TRUE))*Wind!$B$9)/1000</f>
        <v>6826.9067183861871</v>
      </c>
      <c r="D8646" s="23" t="s">
        <v>9</v>
      </c>
    </row>
    <row r="8647" spans="1:4" x14ac:dyDescent="0.35">
      <c r="A8647" s="4">
        <f>Climate285!F8674*((113.5/10)^0.12)</f>
        <v>13.017685308008474</v>
      </c>
      <c r="B8647" s="24">
        <f>VLOOKUP(A8647,'Wind - Power Curve'!$A$3:$B$47,2)*Wind!$B$9</f>
        <v>7182</v>
      </c>
      <c r="C8647">
        <f>(0.5*(A8647^3)*Wind!$B$11*Wind!$B$7*(VLOOKUP(A8647+0.5,'Wind - Power Curve'!$A$3:$E$47,5,TRUE))*Wind!$B$9)/1000</f>
        <v>6450.6971617312265</v>
      </c>
      <c r="D8647" s="23" t="s">
        <v>9</v>
      </c>
    </row>
    <row r="8648" spans="1:4" x14ac:dyDescent="0.35">
      <c r="A8648" s="4">
        <f>Climate285!F8675*((113.5/10)^0.12)</f>
        <v>12.946747890640136</v>
      </c>
      <c r="B8648" s="24">
        <f>VLOOKUP(A8648,'Wind - Power Curve'!$A$3:$B$47,2)*Wind!$B$9</f>
        <v>7145.1</v>
      </c>
      <c r="C8648">
        <f>(0.5*(A8648^3)*Wind!$B$11*Wind!$B$7*(VLOOKUP(A8648+0.5,'Wind - Power Curve'!$A$3:$E$47,5,TRUE))*Wind!$B$9)/1000</f>
        <v>7094.1018172447057</v>
      </c>
      <c r="D8648" s="23" t="s">
        <v>9</v>
      </c>
    </row>
    <row r="8649" spans="1:4" x14ac:dyDescent="0.35">
      <c r="A8649" s="4">
        <f>Climate285!F8676*((113.5/10)^0.12)</f>
        <v>12.919979053897368</v>
      </c>
      <c r="B8649" s="24">
        <f>VLOOKUP(A8649,'Wind - Power Curve'!$A$3:$B$47,2)*Wind!$B$9</f>
        <v>7145.1</v>
      </c>
      <c r="C8649">
        <f>(0.5*(A8649^3)*Wind!$B$11*Wind!$B$7*(VLOOKUP(A8649+0.5,'Wind - Power Curve'!$A$3:$E$47,5,TRUE))*Wind!$B$9)/1000</f>
        <v>7050.1892104982708</v>
      </c>
      <c r="D8649" s="23" t="s">
        <v>9</v>
      </c>
    </row>
    <row r="8650" spans="1:4" x14ac:dyDescent="0.35">
      <c r="A8650" s="4">
        <f>Climate285!F8677*((113.5/10)^0.12)</f>
        <v>12.387279202716268</v>
      </c>
      <c r="B8650" s="24">
        <f>VLOOKUP(A8650,'Wind - Power Curve'!$A$3:$B$47,2)*Wind!$B$9</f>
        <v>7049.7</v>
      </c>
      <c r="C8650">
        <f>(0.5*(A8650^3)*Wind!$B$11*Wind!$B$7*(VLOOKUP(A8650+0.5,'Wind - Power Curve'!$A$3:$E$47,5,TRUE))*Wind!$B$9)/1000</f>
        <v>6953.5415133123588</v>
      </c>
      <c r="D8650" s="23" t="s">
        <v>9</v>
      </c>
    </row>
    <row r="8651" spans="1:4" x14ac:dyDescent="0.35">
      <c r="A8651" s="4">
        <f>Climate285!F8678*((113.5/10)^0.12)</f>
        <v>12.124944602637132</v>
      </c>
      <c r="B8651" s="24">
        <f>VLOOKUP(A8651,'Wind - Power Curve'!$A$3:$B$47,2)*Wind!$B$9</f>
        <v>7049.7</v>
      </c>
      <c r="C8651">
        <f>(0.5*(A8651^3)*Wind!$B$11*Wind!$B$7*(VLOOKUP(A8651+0.5,'Wind - Power Curve'!$A$3:$E$47,5,TRUE))*Wind!$B$9)/1000</f>
        <v>6521.0504702875787</v>
      </c>
      <c r="D8651" s="23" t="s">
        <v>9</v>
      </c>
    </row>
    <row r="8652" spans="1:4" x14ac:dyDescent="0.35">
      <c r="A8652" s="4">
        <f>Climate285!F8679*((113.5/10)^0.12)</f>
        <v>12.236035275119622</v>
      </c>
      <c r="B8652" s="24">
        <f>VLOOKUP(A8652,'Wind - Power Curve'!$A$3:$B$47,2)*Wind!$B$9</f>
        <v>7049.7</v>
      </c>
      <c r="C8652">
        <f>(0.5*(A8652^3)*Wind!$B$11*Wind!$B$7*(VLOOKUP(A8652+0.5,'Wind - Power Curve'!$A$3:$E$47,5,TRUE))*Wind!$B$9)/1000</f>
        <v>6701.9384249058394</v>
      </c>
      <c r="D8652" s="23" t="s">
        <v>9</v>
      </c>
    </row>
    <row r="8653" spans="1:4" x14ac:dyDescent="0.35">
      <c r="A8653" s="4">
        <f>Climate285!F8680*((113.5/10)^0.12)</f>
        <v>11.988423535249012</v>
      </c>
      <c r="B8653" s="24">
        <f>VLOOKUP(A8653,'Wind - Power Curve'!$A$3:$B$47,2)*Wind!$B$9</f>
        <v>6848.1</v>
      </c>
      <c r="C8653">
        <f>(0.5*(A8653^3)*Wind!$B$11*Wind!$B$7*(VLOOKUP(A8653+0.5,'Wind - Power Curve'!$A$3:$E$47,5,TRUE))*Wind!$B$9)/1000</f>
        <v>7029.3170253293583</v>
      </c>
      <c r="D8653" s="23" t="s">
        <v>9</v>
      </c>
    </row>
    <row r="8654" spans="1:4" x14ac:dyDescent="0.35">
      <c r="A8654" s="4">
        <f>Climate285!F8681*((113.5/10)^0.12)</f>
        <v>11.556106821853296</v>
      </c>
      <c r="B8654" s="24">
        <f>VLOOKUP(A8654,'Wind - Power Curve'!$A$3:$B$47,2)*Wind!$B$9</f>
        <v>6848.1</v>
      </c>
      <c r="C8654">
        <f>(0.5*(A8654^3)*Wind!$B$11*Wind!$B$7*(VLOOKUP(A8654+0.5,'Wind - Power Curve'!$A$3:$E$47,5,TRUE))*Wind!$B$9)/1000</f>
        <v>6295.9539226527186</v>
      </c>
      <c r="D8654" s="23" t="s">
        <v>9</v>
      </c>
    </row>
    <row r="8655" spans="1:4" x14ac:dyDescent="0.35">
      <c r="A8655" s="4">
        <f>Climate285!F8682*((113.5/10)^0.12)</f>
        <v>11.093005946203396</v>
      </c>
      <c r="B8655" s="24">
        <f>VLOOKUP(A8655,'Wind - Power Curve'!$A$3:$B$47,2)*Wind!$B$9</f>
        <v>6489.9000000000005</v>
      </c>
      <c r="C8655">
        <f>(0.5*(A8655^3)*Wind!$B$11*Wind!$B$7*(VLOOKUP(A8655+0.5,'Wind - Power Curve'!$A$3:$E$47,5,TRUE))*Wind!$B$9)/1000</f>
        <v>6146.449387892505</v>
      </c>
      <c r="D8655" s="23" t="s">
        <v>9</v>
      </c>
    </row>
    <row r="8656" spans="1:4" x14ac:dyDescent="0.35">
      <c r="A8656" s="4">
        <f>Climate285!F8683*((113.5/10)^0.12)</f>
        <v>10.3167096806631</v>
      </c>
      <c r="B8656" s="24">
        <f>VLOOKUP(A8656,'Wind - Power Curve'!$A$3:$B$47,2)*Wind!$B$9</f>
        <v>5330.7</v>
      </c>
      <c r="C8656">
        <f>(0.5*(A8656^3)*Wind!$B$11*Wind!$B$7*(VLOOKUP(A8656+0.5,'Wind - Power Curve'!$A$3:$E$47,5,TRUE))*Wind!$B$9)/1000</f>
        <v>5661.6466086091214</v>
      </c>
      <c r="D8656" s="23" t="s">
        <v>9</v>
      </c>
    </row>
    <row r="8657" spans="1:4" x14ac:dyDescent="0.35">
      <c r="A8657" s="4">
        <f>Climate285!F8684*((113.5/10)^0.12)</f>
        <v>10.718242231804631</v>
      </c>
      <c r="B8657" s="24">
        <f>VLOOKUP(A8657,'Wind - Power Curve'!$A$3:$B$47,2)*Wind!$B$9</f>
        <v>5968.8</v>
      </c>
      <c r="C8657">
        <f>(0.5*(A8657^3)*Wind!$B$11*Wind!$B$7*(VLOOKUP(A8657+0.5,'Wind - Power Curve'!$A$3:$E$47,5,TRUE))*Wind!$B$9)/1000</f>
        <v>6003.8613329957579</v>
      </c>
      <c r="D8657" s="23" t="s">
        <v>9</v>
      </c>
    </row>
    <row r="8658" spans="1:4" x14ac:dyDescent="0.35">
      <c r="A8658" s="4">
        <f>Climate285!F8685*((113.5/10)^0.12)</f>
        <v>10.502753096025344</v>
      </c>
      <c r="B8658" s="24">
        <f>VLOOKUP(A8658,'Wind - Power Curve'!$A$3:$B$47,2)*Wind!$B$9</f>
        <v>5968.8</v>
      </c>
      <c r="C8658">
        <f>(0.5*(A8658^3)*Wind!$B$11*Wind!$B$7*(VLOOKUP(A8658+0.5,'Wind - Power Curve'!$A$3:$E$47,5,TRUE))*Wind!$B$9)/1000</f>
        <v>5648.971940291568</v>
      </c>
      <c r="D8658" s="23" t="s">
        <v>9</v>
      </c>
    </row>
    <row r="8659" spans="1:4" x14ac:dyDescent="0.35">
      <c r="A8659" s="4">
        <f>Climate285!F8686*((113.5/10)^0.12)</f>
        <v>10.225695635737685</v>
      </c>
      <c r="B8659" s="24">
        <f>VLOOKUP(A8659,'Wind - Power Curve'!$A$3:$B$47,2)*Wind!$B$9</f>
        <v>5330.7</v>
      </c>
      <c r="C8659">
        <f>(0.5*(A8659^3)*Wind!$B$11*Wind!$B$7*(VLOOKUP(A8659+0.5,'Wind - Power Curve'!$A$3:$E$47,5,TRUE))*Wind!$B$9)/1000</f>
        <v>5513.1234287761145</v>
      </c>
      <c r="D8659" s="23" t="s">
        <v>9</v>
      </c>
    </row>
    <row r="8660" spans="1:4" x14ac:dyDescent="0.35">
      <c r="A8660" s="4">
        <f>Climate285!F8687*((113.5/10)^0.12)</f>
        <v>10.379616447008607</v>
      </c>
      <c r="B8660" s="24">
        <f>VLOOKUP(A8660,'Wind - Power Curve'!$A$3:$B$47,2)*Wind!$B$9</f>
        <v>5330.7</v>
      </c>
      <c r="C8660">
        <f>(0.5*(A8660^3)*Wind!$B$11*Wind!$B$7*(VLOOKUP(A8660+0.5,'Wind - Power Curve'!$A$3:$E$47,5,TRUE))*Wind!$B$9)/1000</f>
        <v>5765.8461027159365</v>
      </c>
      <c r="D8660" s="23" t="s">
        <v>9</v>
      </c>
    </row>
    <row r="8661" spans="1:4" x14ac:dyDescent="0.35">
      <c r="A8661" s="4">
        <f>Climate285!F8688*((113.5/10)^0.12)</f>
        <v>9.8857314091045225</v>
      </c>
      <c r="B8661" s="24">
        <f>VLOOKUP(A8661,'Wind - Power Curve'!$A$3:$B$47,2)*Wind!$B$9</f>
        <v>4640.4000000000005</v>
      </c>
      <c r="C8661">
        <f>(0.5*(A8661^3)*Wind!$B$11*Wind!$B$7*(VLOOKUP(A8661+0.5,'Wind - Power Curve'!$A$3:$E$47,5,TRUE))*Wind!$B$9)/1000</f>
        <v>5150.0407113445572</v>
      </c>
      <c r="D8661" s="23" t="s">
        <v>9</v>
      </c>
    </row>
    <row r="8662" spans="1:4" x14ac:dyDescent="0.35">
      <c r="A8662" s="4">
        <f>Climate285!F8689*((113.5/10)^0.12)</f>
        <v>9.9767454540299347</v>
      </c>
      <c r="B8662" s="24">
        <f>VLOOKUP(A8662,'Wind - Power Curve'!$A$3:$B$47,2)*Wind!$B$9</f>
        <v>4640.4000000000005</v>
      </c>
      <c r="C8662">
        <f>(0.5*(A8662^3)*Wind!$B$11*Wind!$B$7*(VLOOKUP(A8662+0.5,'Wind - Power Curve'!$A$3:$E$47,5,TRUE))*Wind!$B$9)/1000</f>
        <v>5293.5975116074369</v>
      </c>
      <c r="D8662" s="23" t="s">
        <v>9</v>
      </c>
    </row>
    <row r="8663" spans="1:4" x14ac:dyDescent="0.35">
      <c r="A8663" s="4">
        <f>Climate285!F8690*((113.5/10)^0.12)</f>
        <v>10.008868058121259</v>
      </c>
      <c r="B8663" s="24">
        <f>VLOOKUP(A8663,'Wind - Power Curve'!$A$3:$B$47,2)*Wind!$B$9</f>
        <v>5330.7</v>
      </c>
      <c r="C8663">
        <f>(0.5*(A8663^3)*Wind!$B$11*Wind!$B$7*(VLOOKUP(A8663+0.5,'Wind - Power Curve'!$A$3:$E$47,5,TRUE))*Wind!$B$9)/1000</f>
        <v>5169.8033350950955</v>
      </c>
      <c r="D8663" s="23" t="s">
        <v>9</v>
      </c>
    </row>
    <row r="8664" spans="1:4" x14ac:dyDescent="0.35">
      <c r="A8664" s="4">
        <f>Climate285!F8691*((113.5/10)^0.12)</f>
        <v>9.3249242793435148</v>
      </c>
      <c r="B8664" s="24">
        <f>VLOOKUP(A8664,'Wind - Power Curve'!$A$3:$B$47,2)*Wind!$B$9</f>
        <v>3954.6</v>
      </c>
      <c r="C8664">
        <f>(0.5*(A8664^3)*Wind!$B$11*Wind!$B$7*(VLOOKUP(A8664+0.5,'Wind - Power Curve'!$A$3:$E$47,5,TRUE))*Wind!$B$9)/1000</f>
        <v>4388.5448792572379</v>
      </c>
      <c r="D8664" s="23" t="s">
        <v>9</v>
      </c>
    </row>
    <row r="8665" spans="1:4" x14ac:dyDescent="0.35">
      <c r="A8665" s="4">
        <f>Climate285!F8692*((113.5/10)^0.12)</f>
        <v>9.2673712803465627</v>
      </c>
      <c r="B8665" s="24">
        <f>VLOOKUP(A8665,'Wind - Power Curve'!$A$3:$B$47,2)*Wind!$B$9</f>
        <v>3954.6</v>
      </c>
      <c r="C8665">
        <f>(0.5*(A8665^3)*Wind!$B$11*Wind!$B$7*(VLOOKUP(A8665+0.5,'Wind - Power Curve'!$A$3:$E$47,5,TRUE))*Wind!$B$9)/1000</f>
        <v>4307.7876814080419</v>
      </c>
      <c r="D8665" s="23" t="s">
        <v>9</v>
      </c>
    </row>
    <row r="8666" spans="1:4" x14ac:dyDescent="0.35">
      <c r="A8666" s="4">
        <f>Climate285!F8693*((113.5/10)^0.12)</f>
        <v>9.0411746098701666</v>
      </c>
      <c r="B8666" s="24">
        <f>VLOOKUP(A8666,'Wind - Power Curve'!$A$3:$B$47,2)*Wind!$B$9</f>
        <v>3954.6</v>
      </c>
      <c r="C8666">
        <f>(0.5*(A8666^3)*Wind!$B$11*Wind!$B$7*(VLOOKUP(A8666+0.5,'Wind - Power Curve'!$A$3:$E$47,5,TRUE))*Wind!$B$9)/1000</f>
        <v>3999.992458127485</v>
      </c>
      <c r="D8666" s="23" t="s">
        <v>9</v>
      </c>
    </row>
    <row r="8667" spans="1:4" x14ac:dyDescent="0.35">
      <c r="A8667" s="4">
        <f>Climate285!F8694*((113.5/10)^0.12)</f>
        <v>9.1991107466525026</v>
      </c>
      <c r="B8667" s="24">
        <f>VLOOKUP(A8667,'Wind - Power Curve'!$A$3:$B$47,2)*Wind!$B$9</f>
        <v>3954.6</v>
      </c>
      <c r="C8667">
        <f>(0.5*(A8667^3)*Wind!$B$11*Wind!$B$7*(VLOOKUP(A8667+0.5,'Wind - Power Curve'!$A$3:$E$47,5,TRUE))*Wind!$B$9)/1000</f>
        <v>4213.2976793360695</v>
      </c>
      <c r="D8667" s="23" t="s">
        <v>9</v>
      </c>
    </row>
    <row r="8668" spans="1:4" x14ac:dyDescent="0.35">
      <c r="A8668" s="4">
        <f>Climate285!F8695*((113.5/10)^0.12)</f>
        <v>9.2191873742095787</v>
      </c>
      <c r="B8668" s="24">
        <f>VLOOKUP(A8668,'Wind - Power Curve'!$A$3:$B$47,2)*Wind!$B$9</f>
        <v>3954.6</v>
      </c>
      <c r="C8668">
        <f>(0.5*(A8668^3)*Wind!$B$11*Wind!$B$7*(VLOOKUP(A8668+0.5,'Wind - Power Curve'!$A$3:$E$47,5,TRUE))*Wind!$B$9)/1000</f>
        <v>4240.9439016840151</v>
      </c>
      <c r="D8668" s="23" t="s">
        <v>9</v>
      </c>
    </row>
    <row r="8669" spans="1:4" x14ac:dyDescent="0.35">
      <c r="A8669" s="4">
        <f>Climate285!F8696*((113.5/10)^0.12)</f>
        <v>9.5297058804256967</v>
      </c>
      <c r="B8669" s="24">
        <f>VLOOKUP(A8669,'Wind - Power Curve'!$A$3:$B$47,2)*Wind!$B$9</f>
        <v>4640.4000000000005</v>
      </c>
      <c r="C8669">
        <f>(0.5*(A8669^3)*Wind!$B$11*Wind!$B$7*(VLOOKUP(A8669+0.5,'Wind - Power Curve'!$A$3:$E$47,5,TRUE))*Wind!$B$9)/1000</f>
        <v>4613.4172285730174</v>
      </c>
      <c r="D8669" s="23" t="s">
        <v>9</v>
      </c>
    </row>
    <row r="8670" spans="1:4" x14ac:dyDescent="0.35">
      <c r="A8670" s="4">
        <f>Climate285!F8697*((113.5/10)^0.12)</f>
        <v>9.6341043437224965</v>
      </c>
      <c r="B8670" s="24">
        <f>VLOOKUP(A8670,'Wind - Power Curve'!$A$3:$B$47,2)*Wind!$B$9</f>
        <v>4640.4000000000005</v>
      </c>
      <c r="C8670">
        <f>(0.5*(A8670^3)*Wind!$B$11*Wind!$B$7*(VLOOKUP(A8670+0.5,'Wind - Power Curve'!$A$3:$E$47,5,TRUE))*Wind!$B$9)/1000</f>
        <v>4766.7050424989548</v>
      </c>
      <c r="D8670" s="23" t="s">
        <v>9</v>
      </c>
    </row>
    <row r="8671" spans="1:4" x14ac:dyDescent="0.35">
      <c r="A8671" s="4">
        <f>Climate285!F8698*((113.5/10)^0.12)</f>
        <v>9.8455781539903686</v>
      </c>
      <c r="B8671" s="24">
        <f>VLOOKUP(A8671,'Wind - Power Curve'!$A$3:$B$47,2)*Wind!$B$9</f>
        <v>4640.4000000000005</v>
      </c>
      <c r="C8671">
        <f>(0.5*(A8671^3)*Wind!$B$11*Wind!$B$7*(VLOOKUP(A8671+0.5,'Wind - Power Curve'!$A$3:$E$47,5,TRUE))*Wind!$B$9)/1000</f>
        <v>5087.540903289193</v>
      </c>
      <c r="D8671" s="23" t="s">
        <v>9</v>
      </c>
    </row>
    <row r="8672" spans="1:4" x14ac:dyDescent="0.35">
      <c r="A8672" s="4">
        <f>Climate285!F8699*((113.5/10)^0.12)</f>
        <v>10.25647979799187</v>
      </c>
      <c r="B8672" s="24">
        <f>VLOOKUP(A8672,'Wind - Power Curve'!$A$3:$B$47,2)*Wind!$B$9</f>
        <v>5330.7</v>
      </c>
      <c r="C8672">
        <f>(0.5*(A8672^3)*Wind!$B$11*Wind!$B$7*(VLOOKUP(A8672+0.5,'Wind - Power Curve'!$A$3:$E$47,5,TRUE))*Wind!$B$9)/1000</f>
        <v>5563.0647724457767</v>
      </c>
      <c r="D8672" s="23" t="s">
        <v>9</v>
      </c>
    </row>
    <row r="8673" spans="1:4" x14ac:dyDescent="0.35">
      <c r="A8673" s="4">
        <f>Climate285!F8700*((113.5/10)^0.12)</f>
        <v>10.549598560325189</v>
      </c>
      <c r="B8673" s="24">
        <f>VLOOKUP(A8673,'Wind - Power Curve'!$A$3:$B$47,2)*Wind!$B$9</f>
        <v>5968.8</v>
      </c>
      <c r="C8673">
        <f>(0.5*(A8673^3)*Wind!$B$11*Wind!$B$7*(VLOOKUP(A8673+0.5,'Wind - Power Curve'!$A$3:$E$47,5,TRUE))*Wind!$B$9)/1000</f>
        <v>5724.8979732434818</v>
      </c>
      <c r="D8673" s="23" t="s">
        <v>9</v>
      </c>
    </row>
    <row r="8674" spans="1:4" x14ac:dyDescent="0.35">
      <c r="A8674" s="4">
        <f>Climate285!F8701*((113.5/10)^0.12)</f>
        <v>10.77177990529017</v>
      </c>
      <c r="B8674" s="24">
        <f>VLOOKUP(A8674,'Wind - Power Curve'!$A$3:$B$47,2)*Wind!$B$9</f>
        <v>5968.8</v>
      </c>
      <c r="C8674">
        <f>(0.5*(A8674^3)*Wind!$B$11*Wind!$B$7*(VLOOKUP(A8674+0.5,'Wind - Power Curve'!$A$3:$E$47,5,TRUE))*Wind!$B$9)/1000</f>
        <v>6094.2794236442151</v>
      </c>
      <c r="D8674" s="23" t="s">
        <v>9</v>
      </c>
    </row>
    <row r="8675" spans="1:4" x14ac:dyDescent="0.35">
      <c r="A8675" s="4">
        <f>Climate285!F8702*((113.5/10)^0.12)</f>
        <v>11.205435060523024</v>
      </c>
      <c r="B8675" s="24">
        <f>VLOOKUP(A8675,'Wind - Power Curve'!$A$3:$B$47,2)*Wind!$B$9</f>
        <v>6489.9000000000005</v>
      </c>
      <c r="C8675">
        <f>(0.5*(A8675^3)*Wind!$B$11*Wind!$B$7*(VLOOKUP(A8675+0.5,'Wind - Power Curve'!$A$3:$E$47,5,TRUE))*Wind!$B$9)/1000</f>
        <v>6335.2351799701501</v>
      </c>
      <c r="D8675" s="23" t="s">
        <v>9</v>
      </c>
    </row>
    <row r="8676" spans="1:4" x14ac:dyDescent="0.35">
      <c r="A8676" s="4">
        <f>Climate285!F8703*((113.5/10)^0.12)</f>
        <v>11.469108102439298</v>
      </c>
      <c r="B8676" s="24">
        <f>VLOOKUP(A8676,'Wind - Power Curve'!$A$3:$B$47,2)*Wind!$B$9</f>
        <v>6489.9000000000005</v>
      </c>
      <c r="C8676">
        <f>(0.5*(A8676^3)*Wind!$B$11*Wind!$B$7*(VLOOKUP(A8676+0.5,'Wind - Power Curve'!$A$3:$E$47,5,TRUE))*Wind!$B$9)/1000</f>
        <v>6793.0609477119988</v>
      </c>
      <c r="D8676" s="23" t="s">
        <v>9</v>
      </c>
    </row>
    <row r="8677" spans="1:4" x14ac:dyDescent="0.35">
      <c r="A8677" s="4">
        <f>Climate285!F8704*((113.5/10)^0.12)</f>
        <v>11.237557664614348</v>
      </c>
      <c r="B8677" s="24">
        <f>VLOOKUP(A8677,'Wind - Power Curve'!$A$3:$B$47,2)*Wind!$B$9</f>
        <v>6489.9000000000005</v>
      </c>
      <c r="C8677">
        <f>(0.5*(A8677^3)*Wind!$B$11*Wind!$B$7*(VLOOKUP(A8677+0.5,'Wind - Power Curve'!$A$3:$E$47,5,TRUE))*Wind!$B$9)/1000</f>
        <v>6389.8751452751021</v>
      </c>
      <c r="D8677" s="23" t="s">
        <v>9</v>
      </c>
    </row>
    <row r="8678" spans="1:4" x14ac:dyDescent="0.35">
      <c r="A8678" s="4">
        <f>Climate285!F8705*((113.5/10)^0.12)</f>
        <v>11.264326501357116</v>
      </c>
      <c r="B8678" s="24">
        <f>VLOOKUP(A8678,'Wind - Power Curve'!$A$3:$B$47,2)*Wind!$B$9</f>
        <v>6489.9000000000005</v>
      </c>
      <c r="C8678">
        <f>(0.5*(A8678^3)*Wind!$B$11*Wind!$B$7*(VLOOKUP(A8678+0.5,'Wind - Power Curve'!$A$3:$E$47,5,TRUE))*Wind!$B$9)/1000</f>
        <v>6435.6477165092083</v>
      </c>
      <c r="D8678" s="23" t="s">
        <v>9</v>
      </c>
    </row>
    <row r="8679" spans="1:4" x14ac:dyDescent="0.35">
      <c r="A8679" s="4">
        <f>Climate285!F8706*((113.5/10)^0.12)</f>
        <v>11.62972112289591</v>
      </c>
      <c r="B8679" s="24">
        <f>VLOOKUP(A8679,'Wind - Power Curve'!$A$3:$B$47,2)*Wind!$B$9</f>
        <v>6848.1</v>
      </c>
      <c r="C8679">
        <f>(0.5*(A8679^3)*Wind!$B$11*Wind!$B$7*(VLOOKUP(A8679+0.5,'Wind - Power Curve'!$A$3:$E$47,5,TRUE))*Wind!$B$9)/1000</f>
        <v>6417.0407864530953</v>
      </c>
      <c r="D8679" s="23" t="s">
        <v>9</v>
      </c>
    </row>
    <row r="8680" spans="1:4" x14ac:dyDescent="0.35">
      <c r="A8680" s="4">
        <f>Climate285!F8707*((113.5/10)^0.12)</f>
        <v>12.005823279131812</v>
      </c>
      <c r="B8680" s="24">
        <f>VLOOKUP(A8680,'Wind - Power Curve'!$A$3:$B$47,2)*Wind!$B$9</f>
        <v>7049.7</v>
      </c>
      <c r="C8680">
        <f>(0.5*(A8680^3)*Wind!$B$11*Wind!$B$7*(VLOOKUP(A8680+0.5,'Wind - Power Curve'!$A$3:$E$47,5,TRUE))*Wind!$B$9)/1000</f>
        <v>6330.7346646412543</v>
      </c>
      <c r="D8680" s="23" t="s">
        <v>9</v>
      </c>
    </row>
    <row r="8681" spans="1:4" x14ac:dyDescent="0.35">
      <c r="A8681" s="4">
        <f>Climate285!F8708*((113.5/10)^0.12)</f>
        <v>11.685935680055724</v>
      </c>
      <c r="B8681" s="24">
        <f>VLOOKUP(A8681,'Wind - Power Curve'!$A$3:$B$47,2)*Wind!$B$9</f>
        <v>6848.1</v>
      </c>
      <c r="C8681">
        <f>(0.5*(A8681^3)*Wind!$B$11*Wind!$B$7*(VLOOKUP(A8681+0.5,'Wind - Power Curve'!$A$3:$E$47,5,TRUE))*Wind!$B$9)/1000</f>
        <v>6510.5454139981985</v>
      </c>
      <c r="D8681" s="23" t="s">
        <v>9</v>
      </c>
    </row>
    <row r="8682" spans="1:4" x14ac:dyDescent="0.35">
      <c r="A8682" s="4">
        <f>Climate285!F8709*((113.5/10)^0.12)</f>
        <v>11.371401848328192</v>
      </c>
      <c r="B8682" s="24">
        <f>VLOOKUP(A8682,'Wind - Power Curve'!$A$3:$B$47,2)*Wind!$B$9</f>
        <v>6489.9000000000005</v>
      </c>
      <c r="C8682">
        <f>(0.5*(A8682^3)*Wind!$B$11*Wind!$B$7*(VLOOKUP(A8682+0.5,'Wind - Power Curve'!$A$3:$E$47,5,TRUE))*Wind!$B$9)/1000</f>
        <v>6620.9238642269693</v>
      </c>
      <c r="D8682" s="23" t="s">
        <v>9</v>
      </c>
    </row>
    <row r="8683" spans="1:4" x14ac:dyDescent="0.35">
      <c r="A8683" s="4">
        <f>Climate285!F8710*((113.5/10)^0.12)</f>
        <v>11.710027633124216</v>
      </c>
      <c r="B8683" s="24">
        <f>VLOOKUP(A8683,'Wind - Power Curve'!$A$3:$B$47,2)*Wind!$B$9</f>
        <v>6848.1</v>
      </c>
      <c r="C8683">
        <f>(0.5*(A8683^3)*Wind!$B$11*Wind!$B$7*(VLOOKUP(A8683+0.5,'Wind - Power Curve'!$A$3:$E$47,5,TRUE))*Wind!$B$9)/1000</f>
        <v>6550.8952883412639</v>
      </c>
      <c r="D8683" s="23" t="s">
        <v>9</v>
      </c>
    </row>
    <row r="8684" spans="1:4" x14ac:dyDescent="0.35">
      <c r="A8684" s="4">
        <f>Climate285!F8711*((113.5/10)^0.12)</f>
        <v>11.788995701515384</v>
      </c>
      <c r="B8684" s="24">
        <f>VLOOKUP(A8684,'Wind - Power Curve'!$A$3:$B$47,2)*Wind!$B$9</f>
        <v>6848.1</v>
      </c>
      <c r="C8684">
        <f>(0.5*(A8684^3)*Wind!$B$11*Wind!$B$7*(VLOOKUP(A8684+0.5,'Wind - Power Curve'!$A$3:$E$47,5,TRUE))*Wind!$B$9)/1000</f>
        <v>6684.3214326336783</v>
      </c>
      <c r="D8684" s="23" t="s">
        <v>9</v>
      </c>
    </row>
    <row r="8685" spans="1:4" x14ac:dyDescent="0.35">
      <c r="A8685" s="4">
        <f>Climate285!F8712*((113.5/10)^0.12)</f>
        <v>11.926855210740642</v>
      </c>
      <c r="B8685" s="24">
        <f>VLOOKUP(A8685,'Wind - Power Curve'!$A$3:$B$47,2)*Wind!$B$9</f>
        <v>6848.1</v>
      </c>
      <c r="C8685">
        <f>(0.5*(A8685^3)*Wind!$B$11*Wind!$B$7*(VLOOKUP(A8685+0.5,'Wind - Power Curve'!$A$3:$E$47,5,TRUE))*Wind!$B$9)/1000</f>
        <v>6921.5719695998569</v>
      </c>
      <c r="D8685" s="23" t="s">
        <v>9</v>
      </c>
    </row>
    <row r="8686" spans="1:4" x14ac:dyDescent="0.35">
      <c r="A8686" s="4">
        <f>Climate285!F8713*((113.5/10)^0.12)</f>
        <v>12.074083812825874</v>
      </c>
      <c r="B8686" s="24">
        <f>VLOOKUP(A8686,'Wind - Power Curve'!$A$3:$B$47,2)*Wind!$B$9</f>
        <v>7049.7</v>
      </c>
      <c r="C8686">
        <f>(0.5*(A8686^3)*Wind!$B$11*Wind!$B$7*(VLOOKUP(A8686+0.5,'Wind - Power Curve'!$A$3:$E$47,5,TRUE))*Wind!$B$9)/1000</f>
        <v>6439.3322058625936</v>
      </c>
      <c r="D8686" s="23" t="s">
        <v>9</v>
      </c>
    </row>
    <row r="8687" spans="1:4" x14ac:dyDescent="0.35">
      <c r="A8687" s="4">
        <f>Climate285!F8714*((113.5/10)^0.12)</f>
        <v>12.119590835288578</v>
      </c>
      <c r="B8687" s="24">
        <f>VLOOKUP(A8687,'Wind - Power Curve'!$A$3:$B$47,2)*Wind!$B$9</f>
        <v>7049.7</v>
      </c>
      <c r="C8687">
        <f>(0.5*(A8687^3)*Wind!$B$11*Wind!$B$7*(VLOOKUP(A8687+0.5,'Wind - Power Curve'!$A$3:$E$47,5,TRUE))*Wind!$B$9)/1000</f>
        <v>6512.416177506534</v>
      </c>
      <c r="D8687" s="23" t="s">
        <v>9</v>
      </c>
    </row>
    <row r="8688" spans="1:4" x14ac:dyDescent="0.35">
      <c r="A8688" s="4">
        <f>Climate285!F8715*((113.5/10)^0.12)</f>
        <v>12.198558903679748</v>
      </c>
      <c r="B8688" s="24">
        <f>VLOOKUP(A8688,'Wind - Power Curve'!$A$3:$B$47,2)*Wind!$B$9</f>
        <v>7049.7</v>
      </c>
      <c r="C8688">
        <f>(0.5*(A8688^3)*Wind!$B$11*Wind!$B$7*(VLOOKUP(A8688+0.5,'Wind - Power Curve'!$A$3:$E$47,5,TRUE))*Wind!$B$9)/1000</f>
        <v>6640.547005882966</v>
      </c>
      <c r="D8688" s="23" t="s">
        <v>9</v>
      </c>
    </row>
    <row r="8689" spans="1:4" x14ac:dyDescent="0.35">
      <c r="A8689" s="4">
        <f>Climate285!F8716*((113.5/10)^0.12)</f>
        <v>11.940239629112027</v>
      </c>
      <c r="B8689" s="24">
        <f>VLOOKUP(A8689,'Wind - Power Curve'!$A$3:$B$47,2)*Wind!$B$9</f>
        <v>6848.1</v>
      </c>
      <c r="C8689">
        <f>(0.5*(A8689^3)*Wind!$B$11*Wind!$B$7*(VLOOKUP(A8689+0.5,'Wind - Power Curve'!$A$3:$E$47,5,TRUE))*Wind!$B$9)/1000</f>
        <v>6944.9004702914963</v>
      </c>
      <c r="D8689" s="23" t="s">
        <v>9</v>
      </c>
    </row>
    <row r="8690" spans="1:4" x14ac:dyDescent="0.35">
      <c r="A8690" s="4">
        <f>Climate285!F8717*((113.5/10)^0.12)</f>
        <v>12.015192371991782</v>
      </c>
      <c r="B8690" s="24">
        <f>VLOOKUP(A8690,'Wind - Power Curve'!$A$3:$B$47,2)*Wind!$B$9</f>
        <v>7049.7</v>
      </c>
      <c r="C8690">
        <f>(0.5*(A8690^3)*Wind!$B$11*Wind!$B$7*(VLOOKUP(A8690+0.5,'Wind - Power Curve'!$A$3:$E$47,5,TRUE))*Wind!$B$9)/1000</f>
        <v>6345.5673516836878</v>
      </c>
      <c r="D8690" s="23" t="s">
        <v>9</v>
      </c>
    </row>
    <row r="8691" spans="1:4" x14ac:dyDescent="0.35">
      <c r="A8691" s="4">
        <f>Climate285!F8718*((113.5/10)^0.12)</f>
        <v>11.917486117880674</v>
      </c>
      <c r="B8691" s="24">
        <f>VLOOKUP(A8691,'Wind - Power Curve'!$A$3:$B$47,2)*Wind!$B$9</f>
        <v>6848.1</v>
      </c>
      <c r="C8691">
        <f>(0.5*(A8691^3)*Wind!$B$11*Wind!$B$7*(VLOOKUP(A8691+0.5,'Wind - Power Curve'!$A$3:$E$47,5,TRUE))*Wind!$B$9)/1000</f>
        <v>6905.2731412091271</v>
      </c>
      <c r="D8691" s="23" t="s">
        <v>9</v>
      </c>
    </row>
    <row r="8692" spans="1:4" x14ac:dyDescent="0.35">
      <c r="A8692" s="4">
        <f>Climate285!F8719*((113.5/10)^0.12)</f>
        <v>12.166436299588424</v>
      </c>
      <c r="B8692" s="24">
        <f>VLOOKUP(A8692,'Wind - Power Curve'!$A$3:$B$47,2)*Wind!$B$9</f>
        <v>7049.7</v>
      </c>
      <c r="C8692">
        <f>(0.5*(A8692^3)*Wind!$B$11*Wind!$B$7*(VLOOKUP(A8692+0.5,'Wind - Power Curve'!$A$3:$E$47,5,TRUE))*Wind!$B$9)/1000</f>
        <v>6588.2251436546449</v>
      </c>
      <c r="D8692" s="23" t="s">
        <v>9</v>
      </c>
    </row>
    <row r="8693" spans="1:4" x14ac:dyDescent="0.35">
      <c r="A8693" s="4">
        <f>Climate285!F8720*((113.5/10)^0.12)</f>
        <v>11.96433158218052</v>
      </c>
      <c r="B8693" s="24">
        <f>VLOOKUP(A8693,'Wind - Power Curve'!$A$3:$B$47,2)*Wind!$B$9</f>
        <v>6848.1</v>
      </c>
      <c r="C8693">
        <f>(0.5*(A8693^3)*Wind!$B$11*Wind!$B$7*(VLOOKUP(A8693+0.5,'Wind - Power Curve'!$A$3:$E$47,5,TRUE))*Wind!$B$9)/1000</f>
        <v>6987.0237553092011</v>
      </c>
      <c r="D8693" s="23" t="s">
        <v>9</v>
      </c>
    </row>
    <row r="8694" spans="1:4" x14ac:dyDescent="0.35">
      <c r="A8694" s="4">
        <f>Climate285!F8721*((113.5/10)^0.12)</f>
        <v>11.55209149634188</v>
      </c>
      <c r="B8694" s="24">
        <f>VLOOKUP(A8694,'Wind - Power Curve'!$A$3:$B$47,2)*Wind!$B$9</f>
        <v>6848.1</v>
      </c>
      <c r="C8694">
        <f>(0.5*(A8694^3)*Wind!$B$11*Wind!$B$7*(VLOOKUP(A8694+0.5,'Wind - Power Curve'!$A$3:$E$47,5,TRUE))*Wind!$B$9)/1000</f>
        <v>6289.3933598712001</v>
      </c>
      <c r="D8694" s="23" t="s">
        <v>9</v>
      </c>
    </row>
    <row r="8695" spans="1:4" x14ac:dyDescent="0.35">
      <c r="A8695" s="4">
        <f>Climate285!F8722*((113.5/10)^0.12)</f>
        <v>11.279049361565638</v>
      </c>
      <c r="B8695" s="24">
        <f>VLOOKUP(A8695,'Wind - Power Curve'!$A$3:$B$47,2)*Wind!$B$9</f>
        <v>6489.9000000000005</v>
      </c>
      <c r="C8695">
        <f>(0.5*(A8695^3)*Wind!$B$11*Wind!$B$7*(VLOOKUP(A8695+0.5,'Wind - Power Curve'!$A$3:$E$47,5,TRUE))*Wind!$B$9)/1000</f>
        <v>6460.9155490627963</v>
      </c>
      <c r="D8695" s="23" t="s">
        <v>9</v>
      </c>
    </row>
    <row r="8696" spans="1:4" x14ac:dyDescent="0.35">
      <c r="A8696" s="4">
        <f>Climate285!F8723*((113.5/10)^0.12)</f>
        <v>10.90830097267829</v>
      </c>
      <c r="B8696" s="24">
        <f>VLOOKUP(A8696,'Wind - Power Curve'!$A$3:$B$47,2)*Wind!$B$9</f>
        <v>5968.8</v>
      </c>
      <c r="C8696">
        <f>(0.5*(A8696^3)*Wind!$B$11*Wind!$B$7*(VLOOKUP(A8696+0.5,'Wind - Power Curve'!$A$3:$E$47,5,TRUE))*Wind!$B$9)/1000</f>
        <v>6328.9444801080808</v>
      </c>
      <c r="D8696" s="23" t="s">
        <v>9</v>
      </c>
    </row>
    <row r="8697" spans="1:4" x14ac:dyDescent="0.35">
      <c r="A8697" s="4">
        <f>Climate285!F8724*((113.5/10)^0.12)</f>
        <v>10.987269041069458</v>
      </c>
      <c r="B8697" s="24">
        <f>VLOOKUP(A8697,'Wind - Power Curve'!$A$3:$B$47,2)*Wind!$B$9</f>
        <v>5968.8</v>
      </c>
      <c r="C8697">
        <f>(0.5*(A8697^3)*Wind!$B$11*Wind!$B$7*(VLOOKUP(A8697+0.5,'Wind - Power Curve'!$A$3:$E$47,5,TRUE))*Wind!$B$9)/1000</f>
        <v>6467.3926191514774</v>
      </c>
      <c r="D8697" s="23" t="s">
        <v>9</v>
      </c>
    </row>
    <row r="8698" spans="1:4" x14ac:dyDescent="0.35">
      <c r="A8698" s="4">
        <f>Climate285!F8725*((113.5/10)^0.12)</f>
        <v>11.11442101559761</v>
      </c>
      <c r="B8698" s="24">
        <f>VLOOKUP(A8698,'Wind - Power Curve'!$A$3:$B$47,2)*Wind!$B$9</f>
        <v>6489.9000000000005</v>
      </c>
      <c r="C8698">
        <f>(0.5*(A8698^3)*Wind!$B$11*Wind!$B$7*(VLOOKUP(A8698+0.5,'Wind - Power Curve'!$A$3:$E$47,5,TRUE))*Wind!$B$9)/1000</f>
        <v>6182.1153497993082</v>
      </c>
      <c r="D8698" s="23" t="s">
        <v>9</v>
      </c>
    </row>
    <row r="8699" spans="1:4" x14ac:dyDescent="0.35">
      <c r="A8699" s="4">
        <f>Climate285!F8726*((113.5/10)^0.12)</f>
        <v>11.006007226789398</v>
      </c>
      <c r="B8699" s="24">
        <f>VLOOKUP(A8699,'Wind - Power Curve'!$A$3:$B$47,2)*Wind!$B$9</f>
        <v>6489.9000000000005</v>
      </c>
      <c r="C8699">
        <f>(0.5*(A8699^3)*Wind!$B$11*Wind!$B$7*(VLOOKUP(A8699+0.5,'Wind - Power Curve'!$A$3:$E$47,5,TRUE))*Wind!$B$9)/1000</f>
        <v>6002.9669652180191</v>
      </c>
      <c r="D8699" s="23" t="s">
        <v>9</v>
      </c>
    </row>
    <row r="8700" spans="1:4" x14ac:dyDescent="0.35">
      <c r="A8700" s="4">
        <f>Climate285!F8727*((113.5/10)^0.12)</f>
        <v>11.246926757474316</v>
      </c>
      <c r="B8700" s="24">
        <f>VLOOKUP(A8700,'Wind - Power Curve'!$A$3:$B$47,2)*Wind!$B$9</f>
        <v>6489.9000000000005</v>
      </c>
      <c r="C8700">
        <f>(0.5*(A8700^3)*Wind!$B$11*Wind!$B$7*(VLOOKUP(A8700+0.5,'Wind - Power Curve'!$A$3:$E$47,5,TRUE))*Wind!$B$9)/1000</f>
        <v>6405.8707723870166</v>
      </c>
      <c r="D8700" s="23" t="s">
        <v>9</v>
      </c>
    </row>
    <row r="8701" spans="1:4" x14ac:dyDescent="0.35">
      <c r="A8701" s="4">
        <f>Climate285!F8728*((113.5/10)^0.12)</f>
        <v>11.066237109460628</v>
      </c>
      <c r="B8701" s="24">
        <f>VLOOKUP(A8701,'Wind - Power Curve'!$A$3:$B$47,2)*Wind!$B$9</f>
        <v>6489.9000000000005</v>
      </c>
      <c r="C8701">
        <f>(0.5*(A8701^3)*Wind!$B$11*Wind!$B$7*(VLOOKUP(A8701+0.5,'Wind - Power Curve'!$A$3:$E$47,5,TRUE))*Wind!$B$9)/1000</f>
        <v>6102.0601807036828</v>
      </c>
      <c r="D8701" s="23" t="s">
        <v>9</v>
      </c>
    </row>
    <row r="8702" spans="1:4" x14ac:dyDescent="0.35">
      <c r="A8702" s="4">
        <f>Climate285!F8729*((113.5/10)^0.12)</f>
        <v>10.724934440990324</v>
      </c>
      <c r="B8702" s="24">
        <f>VLOOKUP(A8702,'Wind - Power Curve'!$A$3:$B$47,2)*Wind!$B$9</f>
        <v>5968.8</v>
      </c>
      <c r="C8702">
        <f>(0.5*(A8702^3)*Wind!$B$11*Wind!$B$7*(VLOOKUP(A8702+0.5,'Wind - Power Curve'!$A$3:$E$47,5,TRUE))*Wind!$B$9)/1000</f>
        <v>6015.1143501870511</v>
      </c>
      <c r="D8702" s="23" t="s">
        <v>9</v>
      </c>
    </row>
    <row r="8703" spans="1:4" x14ac:dyDescent="0.35">
      <c r="A8703" s="4">
        <f>Climate285!F8730*((113.5/10)^0.12)</f>
        <v>10.446538538865529</v>
      </c>
      <c r="B8703" s="24">
        <f>VLOOKUP(A8703,'Wind - Power Curve'!$A$3:$B$47,2)*Wind!$B$9</f>
        <v>5330.7</v>
      </c>
      <c r="C8703">
        <f>(0.5*(A8703^3)*Wind!$B$11*Wind!$B$7*(VLOOKUP(A8703+0.5,'Wind - Power Curve'!$A$3:$E$47,5,TRUE))*Wind!$B$9)/1000</f>
        <v>5878.0917704274616</v>
      </c>
      <c r="D8703" s="23" t="s">
        <v>9</v>
      </c>
    </row>
    <row r="8704" spans="1:4" x14ac:dyDescent="0.35">
      <c r="A8704" s="4">
        <f>Climate285!F8731*((113.5/10)^0.12)</f>
        <v>10.554952327673742</v>
      </c>
      <c r="B8704" s="24">
        <f>VLOOKUP(A8704,'Wind - Power Curve'!$A$3:$B$47,2)*Wind!$B$9</f>
        <v>5968.8</v>
      </c>
      <c r="C8704">
        <f>(0.5*(A8704^3)*Wind!$B$11*Wind!$B$7*(VLOOKUP(A8704+0.5,'Wind - Power Curve'!$A$3:$E$47,5,TRUE))*Wind!$B$9)/1000</f>
        <v>5733.6183037690907</v>
      </c>
      <c r="D8704" s="23" t="s">
        <v>9</v>
      </c>
    </row>
    <row r="8705" spans="1:4" x14ac:dyDescent="0.35">
      <c r="A8705" s="4">
        <f>Climate285!F8732*((113.5/10)^0.12)</f>
        <v>10.888224345121214</v>
      </c>
      <c r="B8705" s="24">
        <f>VLOOKUP(A8705,'Wind - Power Curve'!$A$3:$B$47,2)*Wind!$B$9</f>
        <v>5968.8</v>
      </c>
      <c r="C8705">
        <f>(0.5*(A8705^3)*Wind!$B$11*Wind!$B$7*(VLOOKUP(A8705+0.5,'Wind - Power Curve'!$A$3:$E$47,5,TRUE))*Wind!$B$9)/1000</f>
        <v>6294.063664549536</v>
      </c>
      <c r="D8705" s="23" t="s">
        <v>9</v>
      </c>
    </row>
    <row r="8706" spans="1:4" x14ac:dyDescent="0.35">
      <c r="A8706" s="4">
        <f>Climate285!F8733*((113.5/10)^0.12)</f>
        <v>10.589751815439342</v>
      </c>
      <c r="B8706" s="24">
        <f>VLOOKUP(A8706,'Wind - Power Curve'!$A$3:$B$47,2)*Wind!$B$9</f>
        <v>5968.8</v>
      </c>
      <c r="C8706">
        <f>(0.5*(A8706^3)*Wind!$B$11*Wind!$B$7*(VLOOKUP(A8706+0.5,'Wind - Power Curve'!$A$3:$E$47,5,TRUE))*Wind!$B$9)/1000</f>
        <v>5790.5163930126118</v>
      </c>
      <c r="D8706" s="23" t="s">
        <v>9</v>
      </c>
    </row>
    <row r="8707" spans="1:4" x14ac:dyDescent="0.35">
      <c r="A8707" s="4">
        <f>Climate285!F8734*((113.5/10)^0.12)</f>
        <v>11.056868016600657</v>
      </c>
      <c r="B8707" s="24">
        <f>VLOOKUP(A8707,'Wind - Power Curve'!$A$3:$B$47,2)*Wind!$B$9</f>
        <v>6489.9000000000005</v>
      </c>
      <c r="C8707">
        <f>(0.5*(A8707^3)*Wind!$B$11*Wind!$B$7*(VLOOKUP(A8707+0.5,'Wind - Power Curve'!$A$3:$E$47,5,TRUE))*Wind!$B$9)/1000</f>
        <v>6086.5745973096336</v>
      </c>
      <c r="D8707" s="23" t="s">
        <v>9</v>
      </c>
    </row>
    <row r="8708" spans="1:4" x14ac:dyDescent="0.35">
      <c r="A8708" s="4">
        <f>Climate285!F8735*((113.5/10)^0.12)</f>
        <v>10.999315017603704</v>
      </c>
      <c r="B8708" s="24">
        <f>VLOOKUP(A8708,'Wind - Power Curve'!$A$3:$B$47,2)*Wind!$B$9</f>
        <v>5968.8</v>
      </c>
      <c r="C8708">
        <f>(0.5*(A8708^3)*Wind!$B$11*Wind!$B$7*(VLOOKUP(A8708+0.5,'Wind - Power Curve'!$A$3:$E$47,5,TRUE))*Wind!$B$9)/1000</f>
        <v>6488.6876753358529</v>
      </c>
      <c r="D8708" s="23" t="s">
        <v>9</v>
      </c>
    </row>
    <row r="8709" spans="1:4" x14ac:dyDescent="0.35">
      <c r="A8709" s="4">
        <f>Climate285!F8736*((113.5/10)^0.12)</f>
        <v>11.154574270711763</v>
      </c>
      <c r="B8709" s="24">
        <f>VLOOKUP(A8709,'Wind - Power Curve'!$A$3:$B$47,2)*Wind!$B$9</f>
        <v>6489.9000000000005</v>
      </c>
      <c r="C8709">
        <f>(0.5*(A8709^3)*Wind!$B$11*Wind!$B$7*(VLOOKUP(A8709+0.5,'Wind - Power Curve'!$A$3:$E$47,5,TRUE))*Wind!$B$9)/1000</f>
        <v>6249.360398325015</v>
      </c>
      <c r="D8709" s="23" t="s">
        <v>9</v>
      </c>
    </row>
    <row r="8710" spans="1:4" x14ac:dyDescent="0.35">
      <c r="A8710" s="4">
        <f>Climate285!F8737*((113.5/10)^0.12)</f>
        <v>11.869302211743692</v>
      </c>
      <c r="B8710" s="24">
        <f>VLOOKUP(A8710,'Wind - Power Curve'!$A$3:$B$47,2)*Wind!$B$9</f>
        <v>6848.1</v>
      </c>
      <c r="C8710">
        <f>(0.5*(A8710^3)*Wind!$B$11*Wind!$B$7*(VLOOKUP(A8710+0.5,'Wind - Power Curve'!$A$3:$E$47,5,TRUE))*Wind!$B$9)/1000</f>
        <v>6821.8546413939794</v>
      </c>
      <c r="D8710" s="23" t="s">
        <v>9</v>
      </c>
    </row>
    <row r="8711" spans="1:4" x14ac:dyDescent="0.35">
      <c r="A8711" s="4">
        <f>Climate285!F8738*((113.5/10)^0.12)</f>
        <v>11.791672585189662</v>
      </c>
      <c r="B8711" s="24">
        <f>VLOOKUP(A8711,'Wind - Power Curve'!$A$3:$B$47,2)*Wind!$B$9</f>
        <v>6848.1</v>
      </c>
      <c r="C8711">
        <f>(0.5*(A8711^3)*Wind!$B$11*Wind!$B$7*(VLOOKUP(A8711+0.5,'Wind - Power Curve'!$A$3:$E$47,5,TRUE))*Wind!$B$9)/1000</f>
        <v>6688.8758190993967</v>
      </c>
      <c r="D8711" s="23" t="s">
        <v>9</v>
      </c>
    </row>
    <row r="8712" spans="1:4" x14ac:dyDescent="0.35">
      <c r="A8712" s="4">
        <f>Climate285!F8739*((113.5/10)^0.12)</f>
        <v>11.93890118727489</v>
      </c>
      <c r="B8712" s="24">
        <f>VLOOKUP(A8712,'Wind - Power Curve'!$A$3:$B$47,2)*Wind!$B$9</f>
        <v>6848.1</v>
      </c>
      <c r="C8712">
        <f>(0.5*(A8712^3)*Wind!$B$11*Wind!$B$7*(VLOOKUP(A8712+0.5,'Wind - Power Curve'!$A$3:$E$47,5,TRUE))*Wind!$B$9)/1000</f>
        <v>6942.5652650419652</v>
      </c>
      <c r="D8712" s="23" t="s">
        <v>9</v>
      </c>
    </row>
    <row r="8713" spans="1:4" x14ac:dyDescent="0.35">
      <c r="A8713" s="4">
        <f>Climate285!F8740*((113.5/10)^0.12)</f>
        <v>12.305634250650824</v>
      </c>
      <c r="B8713" s="24">
        <f>VLOOKUP(A8713,'Wind - Power Curve'!$A$3:$B$47,2)*Wind!$B$9</f>
        <v>7049.7</v>
      </c>
      <c r="C8713">
        <f>(0.5*(A8713^3)*Wind!$B$11*Wind!$B$7*(VLOOKUP(A8713+0.5,'Wind - Power Curve'!$A$3:$E$47,5,TRUE))*Wind!$B$9)/1000</f>
        <v>6816.9527020846072</v>
      </c>
      <c r="D8713" s="23" t="s">
        <v>9</v>
      </c>
    </row>
    <row r="8714" spans="1:4" x14ac:dyDescent="0.35">
      <c r="A8714" s="4">
        <f>Climate285!F8741*((113.5/10)^0.12)</f>
        <v>12.141005904682794</v>
      </c>
      <c r="B8714" s="24">
        <f>VLOOKUP(A8714,'Wind - Power Curve'!$A$3:$B$47,2)*Wind!$B$9</f>
        <v>7049.7</v>
      </c>
      <c r="C8714">
        <f>(0.5*(A8714^3)*Wind!$B$11*Wind!$B$7*(VLOOKUP(A8714+0.5,'Wind - Power Curve'!$A$3:$E$47,5,TRUE))*Wind!$B$9)/1000</f>
        <v>6546.9991319576748</v>
      </c>
      <c r="D8714" s="23" t="s">
        <v>9</v>
      </c>
    </row>
    <row r="8715" spans="1:4" x14ac:dyDescent="0.35">
      <c r="A8715" s="4">
        <f>Climate285!F8742*((113.5/10)^0.12)</f>
        <v>12.106206416917194</v>
      </c>
      <c r="B8715" s="24">
        <f>VLOOKUP(A8715,'Wind - Power Curve'!$A$3:$B$47,2)*Wind!$B$9</f>
        <v>7049.7</v>
      </c>
      <c r="C8715">
        <f>(0.5*(A8715^3)*Wind!$B$11*Wind!$B$7*(VLOOKUP(A8715+0.5,'Wind - Power Curve'!$A$3:$E$47,5,TRUE))*Wind!$B$9)/1000</f>
        <v>6490.863797301352</v>
      </c>
      <c r="D8715" s="23" t="s">
        <v>9</v>
      </c>
    </row>
    <row r="8716" spans="1:4" x14ac:dyDescent="0.35">
      <c r="A8716" s="4">
        <f>Climate285!F8743*((113.5/10)^0.12)</f>
        <v>11.639090215755878</v>
      </c>
      <c r="B8716" s="24">
        <f>VLOOKUP(A8716,'Wind - Power Curve'!$A$3:$B$47,2)*Wind!$B$9</f>
        <v>6848.1</v>
      </c>
      <c r="C8716">
        <f>(0.5*(A8716^3)*Wind!$B$11*Wind!$B$7*(VLOOKUP(A8716+0.5,'Wind - Power Curve'!$A$3:$E$47,5,TRUE))*Wind!$B$9)/1000</f>
        <v>6432.5623020238381</v>
      </c>
      <c r="D8716" s="23" t="s">
        <v>9</v>
      </c>
    </row>
    <row r="8717" spans="1:4" x14ac:dyDescent="0.35">
      <c r="A8717" s="4">
        <f>Climate285!F8744*((113.5/10)^0.12)</f>
        <v>11.414231987116622</v>
      </c>
      <c r="B8717" s="24">
        <f>VLOOKUP(A8717,'Wind - Power Curve'!$A$3:$B$47,2)*Wind!$B$9</f>
        <v>6489.9000000000005</v>
      </c>
      <c r="C8717">
        <f>(0.5*(A8717^3)*Wind!$B$11*Wind!$B$7*(VLOOKUP(A8717+0.5,'Wind - Power Curve'!$A$3:$E$47,5,TRUE))*Wind!$B$9)/1000</f>
        <v>6696.0186974417147</v>
      </c>
      <c r="D8717" s="23" t="s">
        <v>9</v>
      </c>
    </row>
    <row r="8718" spans="1:4" x14ac:dyDescent="0.35">
      <c r="A8718" s="4">
        <f>Climate285!F8745*((113.5/10)^0.12)</f>
        <v>11.332587035051176</v>
      </c>
      <c r="B8718" s="24">
        <f>VLOOKUP(A8718,'Wind - Power Curve'!$A$3:$B$47,2)*Wind!$B$9</f>
        <v>6489.9000000000005</v>
      </c>
      <c r="C8718">
        <f>(0.5*(A8718^3)*Wind!$B$11*Wind!$B$7*(VLOOKUP(A8718+0.5,'Wind - Power Curve'!$A$3:$E$47,5,TRUE))*Wind!$B$9)/1000</f>
        <v>6553.3560155885516</v>
      </c>
      <c r="D8718" s="23" t="s">
        <v>9</v>
      </c>
    </row>
    <row r="8719" spans="1:4" x14ac:dyDescent="0.35">
      <c r="A8719" s="4">
        <f>Climate285!F8746*((113.5/10)^0.12)</f>
        <v>11.593583193293172</v>
      </c>
      <c r="B8719" s="24">
        <f>VLOOKUP(A8719,'Wind - Power Curve'!$A$3:$B$47,2)*Wind!$B$9</f>
        <v>6848.1</v>
      </c>
      <c r="C8719">
        <f>(0.5*(A8719^3)*Wind!$B$11*Wind!$B$7*(VLOOKUP(A8719+0.5,'Wind - Power Curve'!$A$3:$E$47,5,TRUE))*Wind!$B$9)/1000</f>
        <v>6357.4059811554826</v>
      </c>
      <c r="D8719" s="23" t="s">
        <v>9</v>
      </c>
    </row>
    <row r="8720" spans="1:4" x14ac:dyDescent="0.35">
      <c r="A8720" s="4">
        <f>Climate285!F8747*((113.5/10)^0.12)</f>
        <v>11.73278114435557</v>
      </c>
      <c r="B8720" s="24">
        <f>VLOOKUP(A8720,'Wind - Power Curve'!$A$3:$B$47,2)*Wind!$B$9</f>
        <v>6848.1</v>
      </c>
      <c r="C8720">
        <f>(0.5*(A8720^3)*Wind!$B$11*Wind!$B$7*(VLOOKUP(A8720+0.5,'Wind - Power Curve'!$A$3:$E$47,5,TRUE))*Wind!$B$9)/1000</f>
        <v>6589.1562615383546</v>
      </c>
      <c r="D8720" s="23" t="s">
        <v>9</v>
      </c>
    </row>
    <row r="8721" spans="1:4" x14ac:dyDescent="0.35">
      <c r="A8721" s="4">
        <f>Climate285!F8748*((113.5/10)^0.12)</f>
        <v>11.916147676043536</v>
      </c>
      <c r="B8721" s="24">
        <f>VLOOKUP(A8721,'Wind - Power Curve'!$A$3:$B$47,2)*Wind!$B$9</f>
        <v>6848.1</v>
      </c>
      <c r="C8721">
        <f>(0.5*(A8721^3)*Wind!$B$11*Wind!$B$7*(VLOOKUP(A8721+0.5,'Wind - Power Curve'!$A$3:$E$47,5,TRUE))*Wind!$B$9)/1000</f>
        <v>6902.9468279862813</v>
      </c>
      <c r="D8721" s="23" t="s">
        <v>9</v>
      </c>
    </row>
    <row r="8722" spans="1:4" x14ac:dyDescent="0.35">
      <c r="A8722" s="4">
        <f>Climate285!F8749*((113.5/10)^0.12)</f>
        <v>11.987085093411872</v>
      </c>
      <c r="B8722" s="24">
        <f>VLOOKUP(A8722,'Wind - Power Curve'!$A$3:$B$47,2)*Wind!$B$9</f>
        <v>6848.1</v>
      </c>
      <c r="C8722">
        <f>(0.5*(A8722^3)*Wind!$B$11*Wind!$B$7*(VLOOKUP(A8722+0.5,'Wind - Power Curve'!$A$3:$E$47,5,TRUE))*Wind!$B$9)/1000</f>
        <v>7026.9629339137746</v>
      </c>
      <c r="D8722" s="23" t="s">
        <v>9</v>
      </c>
    </row>
    <row r="8723" spans="1:4" x14ac:dyDescent="0.35">
      <c r="A8723" s="4">
        <f>Climate285!F8750*((113.5/10)^0.12)</f>
        <v>12.395309853739096</v>
      </c>
      <c r="B8723" s="24">
        <f>VLOOKUP(A8723,'Wind - Power Curve'!$A$3:$B$47,2)*Wind!$B$9</f>
        <v>7049.7</v>
      </c>
      <c r="C8723">
        <f>(0.5*(A8723^3)*Wind!$B$11*Wind!$B$7*(VLOOKUP(A8723+0.5,'Wind - Power Curve'!$A$3:$E$47,5,TRUE))*Wind!$B$9)/1000</f>
        <v>6967.074188429463</v>
      </c>
      <c r="D8723" s="23" t="s">
        <v>9</v>
      </c>
    </row>
    <row r="8724" spans="1:4" x14ac:dyDescent="0.35">
      <c r="A8724" s="4">
        <f>Climate285!F8751*((113.5/10)^0.12)</f>
        <v>12.543876897661464</v>
      </c>
      <c r="B8724" s="24">
        <f>VLOOKUP(A8724,'Wind - Power Curve'!$A$3:$B$47,2)*Wind!$B$9</f>
        <v>7145.1</v>
      </c>
      <c r="C8724">
        <f>(0.5*(A8724^3)*Wind!$B$11*Wind!$B$7*(VLOOKUP(A8724+0.5,'Wind - Power Curve'!$A$3:$E$47,5,TRUE))*Wind!$B$9)/1000</f>
        <v>6452.2426830388749</v>
      </c>
      <c r="D8724" s="23" t="s">
        <v>9</v>
      </c>
    </row>
    <row r="8725" spans="1:4" x14ac:dyDescent="0.35">
      <c r="A8725" s="4">
        <f>Climate285!F8752*((113.5/10)^0.12)</f>
        <v>12.800857730392046</v>
      </c>
      <c r="B8725" s="24">
        <f>VLOOKUP(A8725,'Wind - Power Curve'!$A$3:$B$47,2)*Wind!$B$9</f>
        <v>7145.1</v>
      </c>
      <c r="C8725">
        <f>(0.5*(A8725^3)*Wind!$B$11*Wind!$B$7*(VLOOKUP(A8725+0.5,'Wind - Power Curve'!$A$3:$E$47,5,TRUE))*Wind!$B$9)/1000</f>
        <v>6856.9748466443943</v>
      </c>
      <c r="D8725" s="23" t="s">
        <v>9</v>
      </c>
    </row>
    <row r="8726" spans="1:4" x14ac:dyDescent="0.35">
      <c r="A8726" s="4">
        <f>Climate285!F8753*((113.5/10)^0.12)</f>
        <v>12.65095224463254</v>
      </c>
      <c r="B8726" s="24">
        <f>VLOOKUP(A8726,'Wind - Power Curve'!$A$3:$B$47,2)*Wind!$B$9</f>
        <v>7145.1</v>
      </c>
      <c r="C8726">
        <f>(0.5*(A8726^3)*Wind!$B$11*Wind!$B$7*(VLOOKUP(A8726+0.5,'Wind - Power Curve'!$A$3:$E$47,5,TRUE))*Wind!$B$9)/1000</f>
        <v>6618.8873989954145</v>
      </c>
      <c r="D8726" s="23" t="s">
        <v>9</v>
      </c>
    </row>
    <row r="8727" spans="1:4" x14ac:dyDescent="0.35">
      <c r="A8727" s="4">
        <f>Climate285!F8754*((113.5/10)^0.12)</f>
        <v>12.841010985506198</v>
      </c>
      <c r="B8727" s="24">
        <f>VLOOKUP(A8727,'Wind - Power Curve'!$A$3:$B$47,2)*Wind!$B$9</f>
        <v>7145.1</v>
      </c>
      <c r="C8727">
        <f>(0.5*(A8727^3)*Wind!$B$11*Wind!$B$7*(VLOOKUP(A8727+0.5,'Wind - Power Curve'!$A$3:$E$47,5,TRUE))*Wind!$B$9)/1000</f>
        <v>6921.703573494282</v>
      </c>
      <c r="D8727" s="23" t="s">
        <v>9</v>
      </c>
    </row>
    <row r="8728" spans="1:4" x14ac:dyDescent="0.35">
      <c r="A8728" s="4">
        <f>Climate285!F8755*((113.5/10)^0.12)</f>
        <v>12.949424774314414</v>
      </c>
      <c r="B8728" s="24">
        <f>VLOOKUP(A8728,'Wind - Power Curve'!$A$3:$B$47,2)*Wind!$B$9</f>
        <v>7145.1</v>
      </c>
      <c r="C8728">
        <f>(0.5*(A8728^3)*Wind!$B$11*Wind!$B$7*(VLOOKUP(A8728+0.5,'Wind - Power Curve'!$A$3:$E$47,5,TRUE))*Wind!$B$9)/1000</f>
        <v>7098.5030797501604</v>
      </c>
      <c r="D8728" s="23" t="s">
        <v>9</v>
      </c>
    </row>
    <row r="8729" spans="1:4" x14ac:dyDescent="0.35">
      <c r="A8729" s="4">
        <f>Climate285!F8756*((113.5/10)^0.12)</f>
        <v>12.703151476280938</v>
      </c>
      <c r="B8729" s="24">
        <f>VLOOKUP(A8729,'Wind - Power Curve'!$A$3:$B$47,2)*Wind!$B$9</f>
        <v>7145.1</v>
      </c>
      <c r="C8729">
        <f>(0.5*(A8729^3)*Wind!$B$11*Wind!$B$7*(VLOOKUP(A8729+0.5,'Wind - Power Curve'!$A$3:$E$47,5,TRUE))*Wind!$B$9)/1000</f>
        <v>6701.1567093221684</v>
      </c>
      <c r="D8729" s="23" t="s">
        <v>9</v>
      </c>
    </row>
    <row r="8730" spans="1:4" x14ac:dyDescent="0.35">
      <c r="A8730" s="4">
        <f>Climate285!F8757*((113.5/10)^0.12)</f>
        <v>12.901240868177428</v>
      </c>
      <c r="B8730" s="24">
        <f>VLOOKUP(A8730,'Wind - Power Curve'!$A$3:$B$47,2)*Wind!$B$9</f>
        <v>7145.1</v>
      </c>
      <c r="C8730">
        <f>(0.5*(A8730^3)*Wind!$B$11*Wind!$B$7*(VLOOKUP(A8730+0.5,'Wind - Power Curve'!$A$3:$E$47,5,TRUE))*Wind!$B$9)/1000</f>
        <v>7019.5584530853621</v>
      </c>
      <c r="D8730" s="23" t="s">
        <v>9</v>
      </c>
    </row>
    <row r="8731" spans="1:4" x14ac:dyDescent="0.35">
      <c r="A8731" s="4">
        <f>Climate285!F8758*((113.5/10)^0.12)</f>
        <v>12.774088893649278</v>
      </c>
      <c r="B8731" s="24">
        <f>VLOOKUP(A8731,'Wind - Power Curve'!$A$3:$B$47,2)*Wind!$B$9</f>
        <v>7145.1</v>
      </c>
      <c r="C8731">
        <f>(0.5*(A8731^3)*Wind!$B$11*Wind!$B$7*(VLOOKUP(A8731+0.5,'Wind - Power Curve'!$A$3:$E$47,5,TRUE))*Wind!$B$9)/1000</f>
        <v>6814.0473328060252</v>
      </c>
      <c r="D8731" s="23" t="s">
        <v>9</v>
      </c>
    </row>
    <row r="8732" spans="1:4" x14ac:dyDescent="0.35">
      <c r="A8732" s="4">
        <f>Climate285!F8759*((113.5/10)^0.12)</f>
        <v>12.61615275686694</v>
      </c>
      <c r="B8732" s="24">
        <f>VLOOKUP(A8732,'Wind - Power Curve'!$A$3:$B$47,2)*Wind!$B$9</f>
        <v>7145.1</v>
      </c>
      <c r="C8732">
        <f>(0.5*(A8732^3)*Wind!$B$11*Wind!$B$7*(VLOOKUP(A8732+0.5,'Wind - Power Curve'!$A$3:$E$47,5,TRUE))*Wind!$B$9)/1000</f>
        <v>6564.4169815630548</v>
      </c>
      <c r="D8732" s="23" t="s">
        <v>9</v>
      </c>
    </row>
    <row r="8733" spans="1:4" x14ac:dyDescent="0.35">
      <c r="A8733" s="4">
        <f>Climate285!F8760*((113.5/10)^0.12)</f>
        <v>12.792827079369214</v>
      </c>
      <c r="B8733" s="24">
        <f>VLOOKUP(A8733,'Wind - Power Curve'!$A$3:$B$47,2)*Wind!$B$9</f>
        <v>7145.1</v>
      </c>
      <c r="C8733">
        <f>(0.5*(A8733^3)*Wind!$B$11*Wind!$B$7*(VLOOKUP(A8733+0.5,'Wind - Power Curve'!$A$3:$E$47,5,TRUE))*Wind!$B$9)/1000</f>
        <v>6844.0777186542909</v>
      </c>
      <c r="D8733" s="23" t="s">
        <v>9</v>
      </c>
    </row>
    <row r="8734" spans="1:4" x14ac:dyDescent="0.35">
      <c r="A8734" s="4">
        <f>Climate285!F8761*((113.5/10)^0.12)</f>
        <v>12.525138711941528</v>
      </c>
      <c r="B8734" s="24">
        <f>VLOOKUP(A8734,'Wind - Power Curve'!$A$3:$B$47,2)*Wind!$B$9</f>
        <v>7145.1</v>
      </c>
      <c r="C8734">
        <f>(0.5*(A8734^3)*Wind!$B$11*Wind!$B$7*(VLOOKUP(A8734+0.5,'Wind - Power Curve'!$A$3:$E$47,5,TRUE))*Wind!$B$9)/1000</f>
        <v>6423.3705554185162</v>
      </c>
      <c r="D8734" s="23" t="s">
        <v>9</v>
      </c>
    </row>
    <row r="8735" spans="1:4" x14ac:dyDescent="0.35">
      <c r="A8735" s="4">
        <f>Climate285!F8762*((113.5/10)^0.12)</f>
        <v>12.495692991524482</v>
      </c>
      <c r="B8735" s="24">
        <f>VLOOKUP(A8735,'Wind - Power Curve'!$A$3:$B$47,2)*Wind!$B$9</f>
        <v>7049.7</v>
      </c>
      <c r="C8735">
        <f>(0.5*(A8735^3)*Wind!$B$11*Wind!$B$7*(VLOOKUP(A8735+0.5,'Wind - Power Curve'!$A$3:$E$47,5,TRUE))*Wind!$B$9)/1000</f>
        <v>7137.716783048686</v>
      </c>
      <c r="D8735" s="23" t="s">
        <v>9</v>
      </c>
    </row>
    <row r="8736" spans="1:4" x14ac:dyDescent="0.35">
      <c r="A8736" s="4">
        <f>Climate285!F8763*((113.5/10)^0.12)</f>
        <v>12.525138711941528</v>
      </c>
      <c r="B8736" s="24">
        <f>VLOOKUP(A8736,'Wind - Power Curve'!$A$3:$B$47,2)*Wind!$B$9</f>
        <v>7145.1</v>
      </c>
      <c r="C8736">
        <f>(0.5*(A8736^3)*Wind!$B$11*Wind!$B$7*(VLOOKUP(A8736+0.5,'Wind - Power Curve'!$A$3:$E$47,5,TRUE))*Wind!$B$9)/1000</f>
        <v>6423.3705554185162</v>
      </c>
      <c r="D8736" s="23" t="s">
        <v>9</v>
      </c>
    </row>
    <row r="8737" spans="1:4" x14ac:dyDescent="0.35">
      <c r="A8737" s="4">
        <f>Climate285!F8764*((113.5/10)^0.12)</f>
        <v>12.39397141190196</v>
      </c>
      <c r="B8737" s="24">
        <f>VLOOKUP(A8737,'Wind - Power Curve'!$A$3:$B$47,2)*Wind!$B$9</f>
        <v>7049.7</v>
      </c>
      <c r="C8737">
        <f>(0.5*(A8737^3)*Wind!$B$11*Wind!$B$7*(VLOOKUP(A8737+0.5,'Wind - Power Curve'!$A$3:$E$47,5,TRUE))*Wind!$B$9)/1000</f>
        <v>6964.817524382519</v>
      </c>
      <c r="D8737" s="23" t="s">
        <v>9</v>
      </c>
    </row>
    <row r="8738" spans="1:4" x14ac:dyDescent="0.35">
      <c r="A8738" s="4">
        <f>Climate285!F8765*((113.5/10)^0.12)</f>
        <v>11.906778583183568</v>
      </c>
      <c r="B8738" s="24">
        <f>VLOOKUP(A8738,'Wind - Power Curve'!$A$3:$B$47,2)*Wind!$B$9</f>
        <v>6848.1</v>
      </c>
      <c r="C8738">
        <f>(0.5*(A8738^3)*Wind!$B$11*Wind!$B$7*(VLOOKUP(A8738+0.5,'Wind - Power Curve'!$A$3:$E$47,5,TRUE))*Wind!$B$9)/1000</f>
        <v>6886.6772630403402</v>
      </c>
      <c r="D8738" s="23" t="s">
        <v>9</v>
      </c>
    </row>
    <row r="8739" spans="1:4" x14ac:dyDescent="0.35">
      <c r="A8739" s="4">
        <f>Climate285!F8766*((113.5/10)^0.12)</f>
        <v>11.980392884226182</v>
      </c>
      <c r="B8739" s="24">
        <f>VLOOKUP(A8739,'Wind - Power Curve'!$A$3:$B$47,2)*Wind!$B$9</f>
        <v>6848.1</v>
      </c>
      <c r="C8739">
        <f>(0.5*(A8739^3)*Wind!$B$11*Wind!$B$7*(VLOOKUP(A8739+0.5,'Wind - Power Curve'!$A$3:$E$47,5,TRUE))*Wind!$B$9)/1000</f>
        <v>7015.2003603044677</v>
      </c>
      <c r="D8739" s="23" t="s">
        <v>9</v>
      </c>
    </row>
    <row r="8740" spans="1:4" x14ac:dyDescent="0.35">
      <c r="A8740" s="4">
        <f>Climate285!F8767*((113.5/10)^0.12)</f>
        <v>12.149036555705624</v>
      </c>
      <c r="B8740" s="24">
        <f>VLOOKUP(A8740,'Wind - Power Curve'!$A$3:$B$47,2)*Wind!$B$9</f>
        <v>7049.7</v>
      </c>
      <c r="C8740">
        <f>(0.5*(A8740^3)*Wind!$B$11*Wind!$B$7*(VLOOKUP(A8740+0.5,'Wind - Power Curve'!$A$3:$E$47,5,TRUE))*Wind!$B$9)/1000</f>
        <v>6559.9992367553587</v>
      </c>
      <c r="D8740" s="23" t="s">
        <v>9</v>
      </c>
    </row>
    <row r="8741" spans="1:4" x14ac:dyDescent="0.35">
      <c r="A8741" s="4">
        <f>Climate285!F8768*((113.5/10)^0.12)</f>
        <v>12.078099138337286</v>
      </c>
      <c r="B8741" s="24">
        <f>VLOOKUP(A8741,'Wind - Power Curve'!$A$3:$B$47,2)*Wind!$B$9</f>
        <v>7049.7</v>
      </c>
      <c r="C8741">
        <f>(0.5*(A8741^3)*Wind!$B$11*Wind!$B$7*(VLOOKUP(A8741+0.5,'Wind - Power Curve'!$A$3:$E$47,5,TRUE))*Wind!$B$9)/1000</f>
        <v>6445.7586846360555</v>
      </c>
      <c r="D8741" s="23" t="s">
        <v>9</v>
      </c>
    </row>
    <row r="8742" spans="1:4" x14ac:dyDescent="0.35">
      <c r="A8742" s="4">
        <f>Climate285!F8769*((113.5/10)^0.12)</f>
        <v>12.139667462845656</v>
      </c>
      <c r="B8742" s="24">
        <f>VLOOKUP(A8742,'Wind - Power Curve'!$A$3:$B$47,2)*Wind!$B$9</f>
        <v>7049.7</v>
      </c>
      <c r="C8742">
        <f>(0.5*(A8742^3)*Wind!$B$11*Wind!$B$7*(VLOOKUP(A8742+0.5,'Wind - Power Curve'!$A$3:$E$47,5,TRUE))*Wind!$B$9)/1000</f>
        <v>6544.8341190347537</v>
      </c>
      <c r="D8742" s="23" t="s">
        <v>9</v>
      </c>
    </row>
    <row r="8743" spans="1:4" x14ac:dyDescent="0.35">
      <c r="A8743" s="4">
        <f>Climate285!F8770*((113.5/10)^0.12)</f>
        <v>11.747504004564092</v>
      </c>
      <c r="B8743" s="24">
        <f>VLOOKUP(A8743,'Wind - Power Curve'!$A$3:$B$47,2)*Wind!$B$9</f>
        <v>6848.1</v>
      </c>
      <c r="C8743">
        <f>(0.5*(A8743^3)*Wind!$B$11*Wind!$B$7*(VLOOKUP(A8743+0.5,'Wind - Power Curve'!$A$3:$E$47,5,TRUE))*Wind!$B$9)/1000</f>
        <v>6613.9925754418218</v>
      </c>
      <c r="D8743" s="23" t="s">
        <v>9</v>
      </c>
    </row>
    <row r="8744" spans="1:4" x14ac:dyDescent="0.35">
      <c r="A8744" s="4">
        <f>Climate285!F8771*((113.5/10)^0.12)</f>
        <v>11.956300931157688</v>
      </c>
      <c r="B8744" s="24">
        <f>VLOOKUP(A8744,'Wind - Power Curve'!$A$3:$B$47,2)*Wind!$B$9</f>
        <v>6848.1</v>
      </c>
      <c r="C8744">
        <f>(0.5*(A8744^3)*Wind!$B$11*Wind!$B$7*(VLOOKUP(A8744+0.5,'Wind - Power Curve'!$A$3:$E$47,5,TRUE))*Wind!$B$9)/1000</f>
        <v>6972.9637899840127</v>
      </c>
      <c r="D8744" s="23" t="s">
        <v>9</v>
      </c>
    </row>
    <row r="8745" spans="1:4" x14ac:dyDescent="0.35">
      <c r="A8745" s="4">
        <f>Climate285!F8772*((113.5/10)^0.12)</f>
        <v>11.985746651574736</v>
      </c>
      <c r="B8745" s="24">
        <f>VLOOKUP(A8745,'Wind - Power Curve'!$A$3:$B$47,2)*Wind!$B$9</f>
        <v>6848.1</v>
      </c>
      <c r="C8745">
        <f>(0.5*(A8745^3)*Wind!$B$11*Wind!$B$7*(VLOOKUP(A8745+0.5,'Wind - Power Curve'!$A$3:$E$47,5,TRUE))*Wind!$B$9)/1000</f>
        <v>7024.6093681410275</v>
      </c>
      <c r="D8745" s="23" t="s">
        <v>9</v>
      </c>
    </row>
    <row r="8746" spans="1:4" x14ac:dyDescent="0.35">
      <c r="A8746" s="4">
        <f>Climate285!F8773*((113.5/10)^0.12)</f>
        <v>11.874655979092244</v>
      </c>
      <c r="B8746" s="24">
        <f>VLOOKUP(A8746,'Wind - Power Curve'!$A$3:$B$47,2)*Wind!$B$9</f>
        <v>6848.1</v>
      </c>
      <c r="C8746">
        <f>(0.5*(A8746^3)*Wind!$B$11*Wind!$B$7*(VLOOKUP(A8746+0.5,'Wind - Power Curve'!$A$3:$E$47,5,TRUE))*Wind!$B$9)/1000</f>
        <v>6831.0900029227105</v>
      </c>
      <c r="D8746" s="23" t="s">
        <v>9</v>
      </c>
    </row>
    <row r="8747" spans="1:4" x14ac:dyDescent="0.35">
      <c r="A8747" s="4">
        <f>Climate285!F8774*((113.5/10)^0.12)</f>
        <v>11.912132350532122</v>
      </c>
      <c r="B8747" s="24">
        <f>VLOOKUP(A8747,'Wind - Power Curve'!$A$3:$B$47,2)*Wind!$B$9</f>
        <v>6848.1</v>
      </c>
      <c r="C8747">
        <f>(0.5*(A8747^3)*Wind!$B$11*Wind!$B$7*(VLOOKUP(A8747+0.5,'Wind - Power Curve'!$A$3:$E$47,5,TRUE))*Wind!$B$9)/1000</f>
        <v>6895.9710232759899</v>
      </c>
      <c r="D8747" s="23" t="s">
        <v>9</v>
      </c>
    </row>
    <row r="8748" spans="1:4" x14ac:dyDescent="0.35">
      <c r="A8748" s="4">
        <f>Climate285!F8775*((113.5/10)^0.12)</f>
        <v>12.173128508774118</v>
      </c>
      <c r="B8748" s="24">
        <f>VLOOKUP(A8748,'Wind - Power Curve'!$A$3:$B$47,2)*Wind!$B$9</f>
        <v>7049.7</v>
      </c>
      <c r="C8748">
        <f>(0.5*(A8748^3)*Wind!$B$11*Wind!$B$7*(VLOOKUP(A8748+0.5,'Wind - Power Curve'!$A$3:$E$47,5,TRUE))*Wind!$B$9)/1000</f>
        <v>6599.102783414246</v>
      </c>
      <c r="D8748" s="23" t="s">
        <v>9</v>
      </c>
    </row>
    <row r="8749" spans="1:4" x14ac:dyDescent="0.35">
      <c r="A8749" s="4">
        <f>Climate285!F8776*((113.5/10)^0.12)</f>
        <v>12.151713439379902</v>
      </c>
      <c r="B8749" s="24">
        <f>VLOOKUP(A8749,'Wind - Power Curve'!$A$3:$B$47,2)*Wind!$B$9</f>
        <v>7049.7</v>
      </c>
      <c r="C8749">
        <f>(0.5*(A8749^3)*Wind!$B$11*Wind!$B$7*(VLOOKUP(A8749+0.5,'Wind - Power Curve'!$A$3:$E$47,5,TRUE))*Wind!$B$9)/1000</f>
        <v>6564.3364261929892</v>
      </c>
      <c r="D8749" s="23" t="s">
        <v>9</v>
      </c>
    </row>
    <row r="8750" spans="1:4" x14ac:dyDescent="0.35">
      <c r="A8750" s="4">
        <f>Climate285!F8777*((113.5/10)^0.12)</f>
        <v>11.898747932160738</v>
      </c>
      <c r="B8750" s="24">
        <f>VLOOKUP(A8750,'Wind - Power Curve'!$A$3:$B$47,2)*Wind!$B$9</f>
        <v>6848.1</v>
      </c>
      <c r="C8750">
        <f>(0.5*(A8750^3)*Wind!$B$11*Wind!$B$7*(VLOOKUP(A8750+0.5,'Wind - Power Curve'!$A$3:$E$47,5,TRUE))*Wind!$B$9)/1000</f>
        <v>6872.7522851528274</v>
      </c>
      <c r="D8750" s="23" t="s">
        <v>9</v>
      </c>
    </row>
    <row r="8751" spans="1:4" x14ac:dyDescent="0.35">
      <c r="A8751" s="4">
        <f>Climate285!F8778*((113.5/10)^0.12)</f>
        <v>11.489184729996373</v>
      </c>
      <c r="B8751" s="24">
        <f>VLOOKUP(A8751,'Wind - Power Curve'!$A$3:$B$47,2)*Wind!$B$9</f>
        <v>6489.9000000000005</v>
      </c>
      <c r="C8751">
        <f>(0.5*(A8751^3)*Wind!$B$11*Wind!$B$7*(VLOOKUP(A8751+0.5,'Wind - Power Curve'!$A$3:$E$47,5,TRUE))*Wind!$B$9)/1000</f>
        <v>6828.7971082958356</v>
      </c>
      <c r="D8751" s="23" t="s">
        <v>9</v>
      </c>
    </row>
    <row r="8752" spans="1:4" x14ac:dyDescent="0.35">
      <c r="A8752" s="4">
        <f>Climate285!F8779*((113.5/10)^0.12)</f>
        <v>11.307156640145546</v>
      </c>
      <c r="B8752" s="24">
        <f>VLOOKUP(A8752,'Wind - Power Curve'!$A$3:$B$47,2)*Wind!$B$9</f>
        <v>6489.9000000000005</v>
      </c>
      <c r="C8752">
        <f>(0.5*(A8752^3)*Wind!$B$11*Wind!$B$7*(VLOOKUP(A8752+0.5,'Wind - Power Curve'!$A$3:$E$47,5,TRUE))*Wind!$B$9)/1000</f>
        <v>6509.337627619946</v>
      </c>
      <c r="D8752" s="23" t="s">
        <v>9</v>
      </c>
    </row>
    <row r="8753" spans="1:4" x14ac:dyDescent="0.35">
      <c r="A8753" s="4">
        <f>Climate285!F8780*((113.5/10)^0.12)</f>
        <v>11.163943363571732</v>
      </c>
      <c r="B8753" s="24">
        <f>VLOOKUP(A8753,'Wind - Power Curve'!$A$3:$B$47,2)*Wind!$B$9</f>
        <v>6489.9000000000005</v>
      </c>
      <c r="C8753">
        <f>(0.5*(A8753^3)*Wind!$B$11*Wind!$B$7*(VLOOKUP(A8753+0.5,'Wind - Power Curve'!$A$3:$E$47,5,TRUE))*Wind!$B$9)/1000</f>
        <v>6265.1207569914131</v>
      </c>
      <c r="D8753" s="23" t="s">
        <v>9</v>
      </c>
    </row>
    <row r="8754" spans="1:4" x14ac:dyDescent="0.35">
      <c r="A8754" s="4">
        <f>Climate285!F8781*((113.5/10)^0.12)</f>
        <v>11.034114505369304</v>
      </c>
      <c r="B8754" s="24">
        <f>VLOOKUP(A8754,'Wind - Power Curve'!$A$3:$B$47,2)*Wind!$B$9</f>
        <v>6489.9000000000005</v>
      </c>
      <c r="C8754">
        <f>(0.5*(A8754^3)*Wind!$B$11*Wind!$B$7*(VLOOKUP(A8754+0.5,'Wind - Power Curve'!$A$3:$E$47,5,TRUE))*Wind!$B$9)/1000</f>
        <v>6049.0758743088345</v>
      </c>
      <c r="D8754" s="23" t="s">
        <v>9</v>
      </c>
    </row>
    <row r="8755" spans="1:4" x14ac:dyDescent="0.35">
      <c r="A8755" s="4">
        <f>Climate285!F8782*((113.5/10)^0.12)</f>
        <v>11.150558945200348</v>
      </c>
      <c r="B8755" s="24">
        <f>VLOOKUP(A8755,'Wind - Power Curve'!$A$3:$B$47,2)*Wind!$B$9</f>
        <v>6489.9000000000005</v>
      </c>
      <c r="C8755">
        <f>(0.5*(A8755^3)*Wind!$B$11*Wind!$B$7*(VLOOKUP(A8755+0.5,'Wind - Power Curve'!$A$3:$E$47,5,TRUE))*Wind!$B$9)/1000</f>
        <v>6242.6140580674819</v>
      </c>
      <c r="D8755" s="23" t="s">
        <v>9</v>
      </c>
    </row>
    <row r="8756" spans="1:4" x14ac:dyDescent="0.35">
      <c r="A8756" s="4">
        <f>Climate285!F8783*((113.5/10)^0.12)</f>
        <v>11.344633011585424</v>
      </c>
      <c r="B8756" s="24">
        <f>VLOOKUP(A8756,'Wind - Power Curve'!$A$3:$B$47,2)*Wind!$B$9</f>
        <v>6489.9000000000005</v>
      </c>
      <c r="C8756">
        <f>(0.5*(A8756^3)*Wind!$B$11*Wind!$B$7*(VLOOKUP(A8756+0.5,'Wind - Power Curve'!$A$3:$E$47,5,TRUE))*Wind!$B$9)/1000</f>
        <v>6574.2759114351993</v>
      </c>
      <c r="D8756" s="23" t="s">
        <v>9</v>
      </c>
    </row>
    <row r="8757" spans="1:4" x14ac:dyDescent="0.35">
      <c r="A8757" s="4">
        <f>Climate285!F8784*((113.5/10)^0.12)</f>
        <v>11.55209149634188</v>
      </c>
      <c r="B8757" s="24">
        <f>VLOOKUP(A8757,'Wind - Power Curve'!$A$3:$B$47,2)*Wind!$B$9</f>
        <v>6848.1</v>
      </c>
      <c r="C8757">
        <f>(0.5*(A8757^3)*Wind!$B$11*Wind!$B$7*(VLOOKUP(A8757+0.5,'Wind - Power Curve'!$A$3:$E$47,5,TRUE))*Wind!$B$9)/1000</f>
        <v>6289.3933598712001</v>
      </c>
      <c r="D8757" s="23" t="s">
        <v>9</v>
      </c>
    </row>
    <row r="8758" spans="1:4" x14ac:dyDescent="0.35">
      <c r="A8758" s="4">
        <f>Climate285!F8785*((113.5/10)^0.12)</f>
        <v>11.05419113292638</v>
      </c>
      <c r="B8758" s="24">
        <f>VLOOKUP(A8758,'Wind - Power Curve'!$A$3:$B$47,2)*Wind!$B$9</f>
        <v>6489.9000000000005</v>
      </c>
      <c r="C8758">
        <f>(0.5*(A8758^3)*Wind!$B$11*Wind!$B$7*(VLOOKUP(A8758+0.5,'Wind - Power Curve'!$A$3:$E$47,5,TRUE))*Wind!$B$9)/1000</f>
        <v>6082.1549620491951</v>
      </c>
      <c r="D8758" s="23" t="s">
        <v>9</v>
      </c>
    </row>
    <row r="8759" spans="1:4" x14ac:dyDescent="0.35">
      <c r="A8759" s="4">
        <f>Climate285!F8786*((113.5/10)^0.12)</f>
        <v>11.462415893253604</v>
      </c>
      <c r="B8759" s="24">
        <f>VLOOKUP(A8759,'Wind - Power Curve'!$A$3:$B$47,2)*Wind!$B$9</f>
        <v>6489.9000000000005</v>
      </c>
      <c r="C8759">
        <f>(0.5*(A8759^3)*Wind!$B$11*Wind!$B$7*(VLOOKUP(A8759+0.5,'Wind - Power Curve'!$A$3:$E$47,5,TRUE))*Wind!$B$9)/1000</f>
        <v>6781.1766590376265</v>
      </c>
      <c r="D8759" s="23" t="s">
        <v>9</v>
      </c>
    </row>
    <row r="8760" spans="1:4" x14ac:dyDescent="0.35">
      <c r="A8760" s="4">
        <f>Climate285!F8787*((113.5/10)^0.12)</f>
        <v>11.811749212746737</v>
      </c>
      <c r="B8760" s="24">
        <f>VLOOKUP(A8760,'Wind - Power Curve'!$A$3:$B$47,2)*Wind!$B$9</f>
        <v>6848.1</v>
      </c>
      <c r="C8760">
        <f>(0.5*(A8760^3)*Wind!$B$11*Wind!$B$7*(VLOOKUP(A8760+0.5,'Wind - Power Curve'!$A$3:$E$47,5,TRUE))*Wind!$B$9)/1000</f>
        <v>6723.0996769340936</v>
      </c>
      <c r="D8760" s="23" t="s">
        <v>9</v>
      </c>
    </row>
    <row r="8761" spans="1:4" x14ac:dyDescent="0.35">
      <c r="A8761" s="4">
        <f>Climate285!F8788*((113.5/10)^0.12)</f>
        <v>11.664520610661508</v>
      </c>
      <c r="B8761" s="24">
        <f>VLOOKUP(A8761,'Wind - Power Curve'!$A$3:$B$47,2)*Wind!$B$9</f>
        <v>6848.1</v>
      </c>
      <c r="C8761">
        <f>(0.5*(A8761^3)*Wind!$B$11*Wind!$B$7*(VLOOKUP(A8761+0.5,'Wind - Power Curve'!$A$3:$E$47,5,TRUE))*Wind!$B$9)/1000</f>
        <v>6474.8182525868115</v>
      </c>
      <c r="D8761" s="23" t="s">
        <v>9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3B0EE-7364-43A3-94F4-9113E6DAD7D9}">
  <dimension ref="A1:E47"/>
  <sheetViews>
    <sheetView zoomScale="75" zoomScaleNormal="115" workbookViewId="0">
      <selection activeCell="L22" sqref="L22"/>
    </sheetView>
  </sheetViews>
  <sheetFormatPr defaultRowHeight="14.5" x14ac:dyDescent="0.35"/>
  <cols>
    <col min="1" max="1" width="26" customWidth="1"/>
  </cols>
  <sheetData>
    <row r="1" spans="1:5" x14ac:dyDescent="0.35">
      <c r="A1" s="70" t="s">
        <v>60</v>
      </c>
      <c r="B1" s="70"/>
      <c r="C1" s="70"/>
    </row>
    <row r="2" spans="1:5" x14ac:dyDescent="0.35">
      <c r="A2" t="s">
        <v>51</v>
      </c>
      <c r="B2" t="s">
        <v>52</v>
      </c>
      <c r="C2" t="s">
        <v>53</v>
      </c>
      <c r="D2" t="s">
        <v>54</v>
      </c>
      <c r="E2" t="s">
        <v>57</v>
      </c>
    </row>
    <row r="3" spans="1:5" x14ac:dyDescent="0.35">
      <c r="A3">
        <v>3</v>
      </c>
      <c r="B3">
        <v>4</v>
      </c>
      <c r="C3">
        <v>0.86819999999999997</v>
      </c>
      <c r="D3">
        <v>4.2</v>
      </c>
      <c r="E3">
        <f>(B3*1000)/(0.5*Wind!$B$7*Wind!$B$11*('Wind - Power Curve'!A3^3))</f>
        <v>1.104449897665814E-2</v>
      </c>
    </row>
    <row r="4" spans="1:5" x14ac:dyDescent="0.35">
      <c r="A4">
        <v>3.5</v>
      </c>
      <c r="B4">
        <v>84</v>
      </c>
      <c r="C4">
        <v>0.85099999999999998</v>
      </c>
      <c r="D4">
        <v>4.2</v>
      </c>
      <c r="E4">
        <f>(B4*1000)/(0.5*Wind!$B$7*Wind!$B$11*('Wind - Power Curve'!A4^3))</f>
        <v>0.14605786401784643</v>
      </c>
    </row>
    <row r="5" spans="1:5" x14ac:dyDescent="0.35">
      <c r="A5">
        <v>4</v>
      </c>
      <c r="B5">
        <v>221</v>
      </c>
      <c r="C5">
        <v>0.82140000000000002</v>
      </c>
      <c r="D5">
        <v>4.2</v>
      </c>
      <c r="E5">
        <f>(B5*1000)/(0.5*Wind!$B$7*Wind!$B$11*('Wind - Power Curve'!A5^3))</f>
        <v>0.2574317398192153</v>
      </c>
    </row>
    <row r="6" spans="1:5" x14ac:dyDescent="0.35">
      <c r="A6">
        <v>4.5</v>
      </c>
      <c r="B6">
        <v>392</v>
      </c>
      <c r="C6">
        <v>0.81499999999999995</v>
      </c>
      <c r="D6">
        <v>4.407</v>
      </c>
      <c r="E6">
        <f>(B6*1000)/(0.5*Wind!$B$7*Wind!$B$11*('Wind - Power Curve'!A6^3))</f>
        <v>0.32069952584074007</v>
      </c>
    </row>
    <row r="7" spans="1:5" x14ac:dyDescent="0.35">
      <c r="A7">
        <v>5</v>
      </c>
      <c r="B7">
        <v>606</v>
      </c>
      <c r="C7">
        <v>0.81530000000000002</v>
      </c>
      <c r="D7">
        <v>4.8970000000000002</v>
      </c>
      <c r="E7">
        <f>(B7*1000)/(0.5*Wind!$B$7*Wind!$B$11*('Wind - Power Curve'!A7^3))</f>
        <v>0.36142018451216096</v>
      </c>
    </row>
    <row r="8" spans="1:5" x14ac:dyDescent="0.35">
      <c r="A8">
        <v>5.5</v>
      </c>
      <c r="B8">
        <v>866</v>
      </c>
      <c r="C8">
        <v>0.8155</v>
      </c>
      <c r="D8">
        <v>5.3869999999999996</v>
      </c>
      <c r="E8">
        <f>(B8*1000)/(0.5*Wind!$B$7*Wind!$B$11*('Wind - Power Curve'!A8^3))</f>
        <v>0.38804278748643217</v>
      </c>
    </row>
    <row r="9" spans="1:5" x14ac:dyDescent="0.35">
      <c r="A9">
        <v>6</v>
      </c>
      <c r="B9">
        <v>1178</v>
      </c>
      <c r="C9">
        <v>0.81569999999999998</v>
      </c>
      <c r="D9">
        <v>5.8760000000000003</v>
      </c>
      <c r="E9">
        <f>(B9*1000)/(0.5*Wind!$B$7*Wind!$B$11*('Wind - Power Curve'!A9^3))</f>
        <v>0.40657561857822777</v>
      </c>
    </row>
    <row r="10" spans="1:5" x14ac:dyDescent="0.35">
      <c r="A10">
        <v>6.5</v>
      </c>
      <c r="B10">
        <v>1547</v>
      </c>
      <c r="C10">
        <v>0.81579999999999997</v>
      </c>
      <c r="D10">
        <v>6.3659999999999997</v>
      </c>
      <c r="E10">
        <f>(B10*1000)/(0.5*Wind!$B$7*Wind!$B$11*('Wind - Power Curve'!A10^3))</f>
        <v>0.41995236937281188</v>
      </c>
    </row>
    <row r="11" spans="1:5" x14ac:dyDescent="0.35">
      <c r="A11">
        <v>7</v>
      </c>
      <c r="B11">
        <v>1978</v>
      </c>
      <c r="C11">
        <v>0.81589999999999996</v>
      </c>
      <c r="D11">
        <v>6.8559999999999999</v>
      </c>
      <c r="E11">
        <f>(B11*1000)/(0.5*Wind!$B$7*Wind!$B$11*('Wind - Power Curve'!A11^3))</f>
        <v>0.42991436760014912</v>
      </c>
    </row>
    <row r="12" spans="1:5" x14ac:dyDescent="0.35">
      <c r="A12">
        <v>7.5</v>
      </c>
      <c r="B12">
        <v>2474</v>
      </c>
      <c r="C12">
        <v>0.81599999999999995</v>
      </c>
      <c r="D12">
        <v>7.3449999999999998</v>
      </c>
      <c r="E12">
        <f>(B12*1000)/(0.5*Wind!$B$7*Wind!$B$11*('Wind - Power Curve'!A12^3))</f>
        <v>0.43718544749203581</v>
      </c>
    </row>
    <row r="13" spans="1:5" x14ac:dyDescent="0.35">
      <c r="A13">
        <v>8</v>
      </c>
      <c r="B13">
        <v>3042</v>
      </c>
      <c r="C13">
        <v>0.81610000000000005</v>
      </c>
      <c r="D13">
        <v>7.835</v>
      </c>
      <c r="E13">
        <f>(B13*1000)/(0.5*Wind!$B$7*Wind!$B$11*('Wind - Power Curve'!A13^3))</f>
        <v>0.44293402292423811</v>
      </c>
    </row>
    <row r="14" spans="1:5" x14ac:dyDescent="0.35">
      <c r="A14">
        <v>8.5</v>
      </c>
      <c r="B14">
        <v>3683</v>
      </c>
      <c r="C14">
        <v>0.81620000000000004</v>
      </c>
      <c r="D14">
        <v>8.3249999999999993</v>
      </c>
      <c r="E14">
        <f>(B14*1000)/(0.5*Wind!$B$7*Wind!$B$11*('Wind - Power Curve'!A14^3))</f>
        <v>0.44708977111250242</v>
      </c>
    </row>
    <row r="15" spans="1:5" x14ac:dyDescent="0.35">
      <c r="A15">
        <v>9</v>
      </c>
      <c r="B15">
        <v>4394</v>
      </c>
      <c r="C15">
        <v>0.81630000000000003</v>
      </c>
      <c r="D15">
        <v>8.8140000000000001</v>
      </c>
      <c r="E15">
        <f>(B15*1000)/(0.5*Wind!$B$7*Wind!$B$11*('Wind - Power Curve'!A15^3))</f>
        <v>0.44934748614292469</v>
      </c>
    </row>
    <row r="16" spans="1:5" x14ac:dyDescent="0.35">
      <c r="A16">
        <v>9.5</v>
      </c>
      <c r="B16">
        <v>5156</v>
      </c>
      <c r="C16">
        <v>0.80420000000000003</v>
      </c>
      <c r="D16">
        <v>9.1</v>
      </c>
      <c r="E16">
        <f>(B16*1000)/(0.5*Wind!$B$7*Wind!$B$11*('Wind - Power Curve'!A16^3))</f>
        <v>0.44832389314434551</v>
      </c>
    </row>
    <row r="17" spans="1:5" x14ac:dyDescent="0.35">
      <c r="A17">
        <v>10</v>
      </c>
      <c r="B17">
        <v>5923</v>
      </c>
      <c r="C17">
        <v>0.77559999999999996</v>
      </c>
      <c r="D17">
        <v>9.1</v>
      </c>
      <c r="E17">
        <f>(B17*1000)/(0.5*Wind!$B$7*Wind!$B$11*('Wind - Power Curve'!A17^3))</f>
        <v>0.44156183021153661</v>
      </c>
    </row>
    <row r="18" spans="1:5" x14ac:dyDescent="0.35">
      <c r="A18">
        <v>10.5</v>
      </c>
      <c r="B18">
        <v>6632</v>
      </c>
      <c r="C18">
        <v>0.72360000000000002</v>
      </c>
      <c r="D18">
        <v>9.1</v>
      </c>
      <c r="E18">
        <f>(B18*1000)/(0.5*Wind!$B$7*Wind!$B$11*('Wind - Power Curve'!A18^3))</f>
        <v>0.42709689337140982</v>
      </c>
    </row>
    <row r="19" spans="1:5" x14ac:dyDescent="0.35">
      <c r="A19">
        <v>11</v>
      </c>
      <c r="B19">
        <v>7211</v>
      </c>
      <c r="C19">
        <v>0.65180000000000005</v>
      </c>
      <c r="D19">
        <v>9.1</v>
      </c>
      <c r="E19">
        <f>(B19*1000)/(0.5*Wind!$B$7*Wind!$B$11*('Wind - Power Curve'!A19^3))</f>
        <v>0.40389384246025728</v>
      </c>
    </row>
    <row r="20" spans="1:5" x14ac:dyDescent="0.35">
      <c r="A20">
        <v>11.5</v>
      </c>
      <c r="B20">
        <v>7609</v>
      </c>
      <c r="C20">
        <v>0.59109999999999996</v>
      </c>
      <c r="D20">
        <v>9.1</v>
      </c>
      <c r="E20">
        <f>(B20*1000)/(0.5*Wind!$B$7*Wind!$B$11*('Wind - Power Curve'!A20^3))</f>
        <v>0.37297854906905203</v>
      </c>
    </row>
    <row r="21" spans="1:5" x14ac:dyDescent="0.35">
      <c r="A21">
        <v>12</v>
      </c>
      <c r="B21">
        <v>7833</v>
      </c>
      <c r="C21">
        <v>0.49270000000000003</v>
      </c>
      <c r="D21">
        <v>9.1</v>
      </c>
      <c r="E21">
        <f>(B21*1000)/(0.5*Wind!$B$7*Wind!$B$11*('Wind - Power Curve'!A21^3))</f>
        <v>0.33793578314126255</v>
      </c>
    </row>
    <row r="22" spans="1:5" x14ac:dyDescent="0.35">
      <c r="A22">
        <v>12.5</v>
      </c>
      <c r="B22">
        <v>7939</v>
      </c>
      <c r="C22">
        <v>0.42230000000000001</v>
      </c>
      <c r="D22">
        <v>9.1</v>
      </c>
      <c r="E22">
        <f>(B22*1000)/(0.5*Wind!$B$7*Wind!$B$11*('Wind - Power Curve'!A22^3))</f>
        <v>0.30302995061038107</v>
      </c>
    </row>
    <row r="23" spans="1:5" x14ac:dyDescent="0.35">
      <c r="A23">
        <v>13</v>
      </c>
      <c r="B23">
        <v>7980</v>
      </c>
      <c r="C23">
        <v>0.36749999999999999</v>
      </c>
      <c r="D23">
        <v>9.1</v>
      </c>
      <c r="E23">
        <f>(B23*1000)/(0.5*Wind!$B$7*Wind!$B$11*('Wind - Power Curve'!A23^3))</f>
        <v>0.27078376758201672</v>
      </c>
    </row>
    <row r="24" spans="1:5" x14ac:dyDescent="0.35">
      <c r="A24">
        <v>13.5</v>
      </c>
      <c r="B24">
        <v>7994</v>
      </c>
      <c r="C24">
        <v>0.32329999999999998</v>
      </c>
      <c r="D24">
        <v>9.1</v>
      </c>
      <c r="E24">
        <f>(B24*1000)/(0.5*Wind!$B$7*Wind!$B$11*('Wind - Power Curve'!A24^3))</f>
        <v>0.2422214672686013</v>
      </c>
    </row>
    <row r="25" spans="1:5" x14ac:dyDescent="0.35">
      <c r="A25">
        <v>14</v>
      </c>
      <c r="B25">
        <v>7998</v>
      </c>
      <c r="C25">
        <v>0.28670000000000001</v>
      </c>
      <c r="D25">
        <v>9.1</v>
      </c>
      <c r="E25">
        <f>(B25*1000)/(0.5*Wind!$B$7*Wind!$B$11*('Wind - Power Curve'!A25^3))</f>
        <v>0.21729367492833623</v>
      </c>
    </row>
    <row r="26" spans="1:5" x14ac:dyDescent="0.35">
      <c r="A26">
        <v>14.5</v>
      </c>
      <c r="B26">
        <v>8000</v>
      </c>
      <c r="C26">
        <v>0.25609999999999999</v>
      </c>
      <c r="D26">
        <v>9.1</v>
      </c>
      <c r="E26">
        <f>(B26*1000)/(0.5*Wind!$B$7*Wind!$B$11*('Wind - Power Curve'!A26^3))</f>
        <v>0.19563014301186257</v>
      </c>
    </row>
    <row r="27" spans="1:5" x14ac:dyDescent="0.35">
      <c r="A27">
        <v>15</v>
      </c>
      <c r="B27">
        <v>8000</v>
      </c>
      <c r="C27">
        <v>0.23</v>
      </c>
      <c r="D27">
        <v>9.1</v>
      </c>
      <c r="E27">
        <f>(B27*1000)/(0.5*Wind!$B$7*Wind!$B$11*('Wind - Power Curve'!A27^3))</f>
        <v>0.17671198362653023</v>
      </c>
    </row>
    <row r="28" spans="1:5" x14ac:dyDescent="0.35">
      <c r="A28">
        <v>15.5</v>
      </c>
      <c r="B28">
        <v>8000</v>
      </c>
      <c r="C28">
        <v>0.2077</v>
      </c>
      <c r="D28">
        <v>9.1</v>
      </c>
      <c r="E28">
        <f>(B28*1000)/(0.5*Wind!$B$7*Wind!$B$11*('Wind - Power Curve'!A28^3))</f>
        <v>0.16015654251003042</v>
      </c>
    </row>
    <row r="29" spans="1:5" x14ac:dyDescent="0.35">
      <c r="A29">
        <v>16</v>
      </c>
      <c r="B29">
        <v>8000</v>
      </c>
      <c r="C29">
        <v>0.18840000000000001</v>
      </c>
      <c r="D29">
        <v>9.1</v>
      </c>
      <c r="E29">
        <f>(B29*1000)/(0.5*Wind!$B$7*Wind!$B$11*('Wind - Power Curve'!A29^3))</f>
        <v>0.14560618768055164</v>
      </c>
    </row>
    <row r="30" spans="1:5" x14ac:dyDescent="0.35">
      <c r="A30">
        <v>16.5</v>
      </c>
      <c r="B30">
        <v>8000</v>
      </c>
      <c r="C30">
        <v>0.1716</v>
      </c>
      <c r="D30">
        <v>9.1</v>
      </c>
      <c r="E30">
        <f>(B30*1000)/(0.5*Wind!$B$7*Wind!$B$11*('Wind - Power Curve'!A30^3))</f>
        <v>0.13276632879528943</v>
      </c>
    </row>
    <row r="31" spans="1:5" x14ac:dyDescent="0.35">
      <c r="A31">
        <v>17</v>
      </c>
      <c r="B31">
        <v>8000</v>
      </c>
      <c r="C31">
        <v>0.15690000000000001</v>
      </c>
      <c r="D31">
        <v>9.1</v>
      </c>
      <c r="E31">
        <f>(B31*1000)/(0.5*Wind!$B$7*Wind!$B$11*('Wind - Power Curve'!A31^3))</f>
        <v>0.12139282408702211</v>
      </c>
    </row>
    <row r="32" spans="1:5" x14ac:dyDescent="0.35">
      <c r="A32">
        <v>17.5</v>
      </c>
      <c r="B32">
        <v>8000</v>
      </c>
      <c r="C32">
        <v>0.1439</v>
      </c>
      <c r="D32">
        <v>9.1</v>
      </c>
      <c r="E32">
        <f>(B32*1000)/(0.5*Wind!$B$7*Wind!$B$11*('Wind - Power Curve'!A32^3))</f>
        <v>0.11128218210883536</v>
      </c>
    </row>
    <row r="33" spans="1:5" x14ac:dyDescent="0.35">
      <c r="A33">
        <v>18</v>
      </c>
      <c r="B33">
        <v>8000</v>
      </c>
      <c r="C33">
        <v>0.13239999999999999</v>
      </c>
      <c r="D33">
        <v>9.1</v>
      </c>
      <c r="E33">
        <f>(B33*1000)/(0.5*Wind!$B$7*Wind!$B$11*('Wind - Power Curve'!A33^3))</f>
        <v>0.10226387941350129</v>
      </c>
    </row>
    <row r="34" spans="1:5" x14ac:dyDescent="0.35">
      <c r="A34">
        <v>18.5</v>
      </c>
      <c r="B34">
        <v>8000</v>
      </c>
      <c r="C34">
        <v>0.1222</v>
      </c>
      <c r="D34">
        <v>9.1</v>
      </c>
      <c r="E34">
        <f>(B34*1000)/(0.5*Wind!$B$7*Wind!$B$11*('Wind - Power Curve'!A34^3))</f>
        <v>9.4194293682828584E-2</v>
      </c>
    </row>
    <row r="35" spans="1:5" x14ac:dyDescent="0.35">
      <c r="A35">
        <v>19</v>
      </c>
      <c r="B35">
        <v>8000</v>
      </c>
      <c r="C35">
        <v>0.11310000000000001</v>
      </c>
      <c r="D35">
        <v>9.1</v>
      </c>
      <c r="E35">
        <f>(B35*1000)/(0.5*Wind!$B$7*Wind!$B$11*('Wind - Power Curve'!A35^3))</f>
        <v>8.6951879973689972E-2</v>
      </c>
    </row>
    <row r="36" spans="1:5" x14ac:dyDescent="0.35">
      <c r="A36">
        <v>19.5</v>
      </c>
      <c r="B36">
        <v>8000</v>
      </c>
      <c r="C36">
        <v>0.105</v>
      </c>
      <c r="D36">
        <v>9.1</v>
      </c>
      <c r="E36">
        <f>(B36*1000)/(0.5*Wind!$B$7*Wind!$B$11*('Wind - Power Curve'!A36^3))</f>
        <v>8.0433310708479852E-2</v>
      </c>
    </row>
    <row r="37" spans="1:5" x14ac:dyDescent="0.35">
      <c r="A37">
        <v>20</v>
      </c>
      <c r="B37">
        <v>8000</v>
      </c>
      <c r="C37">
        <v>9.7600000000000006E-2</v>
      </c>
      <c r="D37">
        <v>9.1</v>
      </c>
      <c r="E37">
        <f>(B37*1000)/(0.5*Wind!$B$7*Wind!$B$11*('Wind - Power Curve'!A37^3))</f>
        <v>7.4550368092442448E-2</v>
      </c>
    </row>
    <row r="38" spans="1:5" x14ac:dyDescent="0.35">
      <c r="A38">
        <v>20.5</v>
      </c>
      <c r="B38">
        <v>8000</v>
      </c>
      <c r="C38">
        <v>9.0999999999999998E-2</v>
      </c>
      <c r="D38">
        <v>9.1</v>
      </c>
      <c r="E38">
        <f>(B38*1000)/(0.5*Wind!$B$7*Wind!$B$11*('Wind - Power Curve'!A38^3))</f>
        <v>6.9227427894492488E-2</v>
      </c>
    </row>
    <row r="39" spans="1:5" x14ac:dyDescent="0.35">
      <c r="A39">
        <v>21</v>
      </c>
      <c r="B39">
        <v>8000</v>
      </c>
      <c r="C39">
        <v>8.5099999999999995E-2</v>
      </c>
      <c r="D39">
        <v>9.1</v>
      </c>
      <c r="E39">
        <f>(B39*1000)/(0.5*Wind!$B$7*Wind!$B$11*('Wind - Power Curve'!A39^3))</f>
        <v>6.4399410942613061E-2</v>
      </c>
    </row>
    <row r="40" spans="1:5" x14ac:dyDescent="0.35">
      <c r="A40">
        <v>21.5</v>
      </c>
      <c r="B40">
        <v>8000</v>
      </c>
      <c r="C40">
        <v>7.9600000000000004E-2</v>
      </c>
      <c r="D40">
        <v>9.1</v>
      </c>
      <c r="E40">
        <f>(B40*1000)/(0.5*Wind!$B$7*Wind!$B$11*('Wind - Power Curve'!A40^3))</f>
        <v>6.0010106756843005E-2</v>
      </c>
    </row>
    <row r="41" spans="1:5" x14ac:dyDescent="0.35">
      <c r="A41">
        <v>22</v>
      </c>
      <c r="B41">
        <v>8000</v>
      </c>
      <c r="C41">
        <v>7.4700000000000003E-2</v>
      </c>
      <c r="D41">
        <v>9.1</v>
      </c>
      <c r="E41">
        <f>(B41*1000)/(0.5*Wind!$B$7*Wind!$B$11*('Wind - Power Curve'!A41^3))</f>
        <v>5.6010794960512728E-2</v>
      </c>
    </row>
    <row r="42" spans="1:5" x14ac:dyDescent="0.35">
      <c r="A42">
        <v>22.5</v>
      </c>
      <c r="B42">
        <v>8000</v>
      </c>
      <c r="C42">
        <v>7.0199999999999999E-2</v>
      </c>
      <c r="D42">
        <v>9.1</v>
      </c>
      <c r="E42">
        <f>(B42*1000)/(0.5*Wind!$B$7*Wind!$B$11*('Wind - Power Curve'!A42^3))</f>
        <v>5.2359106259712664E-2</v>
      </c>
    </row>
    <row r="43" spans="1:5" x14ac:dyDescent="0.35">
      <c r="A43">
        <v>23</v>
      </c>
      <c r="B43">
        <v>8000</v>
      </c>
      <c r="C43">
        <v>6.6100000000000006E-2</v>
      </c>
      <c r="D43">
        <v>9.1</v>
      </c>
      <c r="E43">
        <f>(B43*1000)/(0.5*Wind!$B$7*Wind!$B$11*('Wind - Power Curve'!A43^3))</f>
        <v>4.9018077154560656E-2</v>
      </c>
    </row>
    <row r="44" spans="1:5" x14ac:dyDescent="0.35">
      <c r="A44">
        <v>23.5</v>
      </c>
      <c r="B44">
        <v>8000</v>
      </c>
      <c r="C44">
        <v>6.2300000000000001E-2</v>
      </c>
      <c r="D44">
        <v>9.1</v>
      </c>
      <c r="E44">
        <f>(B44*1000)/(0.5*Wind!$B$7*Wind!$B$11*('Wind - Power Curve'!A44^3))</f>
        <v>4.5955362086592726E-2</v>
      </c>
    </row>
    <row r="45" spans="1:5" x14ac:dyDescent="0.35">
      <c r="A45">
        <v>24</v>
      </c>
      <c r="B45">
        <v>8000</v>
      </c>
      <c r="C45">
        <v>5.8900000000000001E-2</v>
      </c>
      <c r="D45">
        <v>9.1</v>
      </c>
      <c r="E45">
        <f>(B45*1000)/(0.5*Wind!$B$7*Wind!$B$11*('Wind - Power Curve'!A45^3))</f>
        <v>4.314257412757086E-2</v>
      </c>
    </row>
    <row r="46" spans="1:5" x14ac:dyDescent="0.35">
      <c r="A46">
        <v>24.5</v>
      </c>
      <c r="B46">
        <v>8000</v>
      </c>
      <c r="C46">
        <v>5.57E-2</v>
      </c>
      <c r="D46">
        <v>9.1</v>
      </c>
      <c r="E46">
        <f>(B46*1000)/(0.5*Wind!$B$7*Wind!$B$11*('Wind - Power Curve'!A46^3))</f>
        <v>4.0554731089225721E-2</v>
      </c>
    </row>
    <row r="47" spans="1:5" x14ac:dyDescent="0.35">
      <c r="A47">
        <v>25</v>
      </c>
      <c r="B47">
        <v>8000</v>
      </c>
      <c r="C47">
        <v>5.28E-2</v>
      </c>
      <c r="E47">
        <f>(B47*1000)/(0.5*Wind!$B$7*Wind!$B$11*('Wind - Power Curve'!A47^3))</f>
        <v>3.816978846333053E-2</v>
      </c>
    </row>
  </sheetData>
  <mergeCells count="1">
    <mergeCell ref="A1:C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B2ECD-3B7B-409D-8F88-F6B7F34574BC}">
  <dimension ref="A1:M8788"/>
  <sheetViews>
    <sheetView workbookViewId="0">
      <selection activeCell="P9" sqref="P9"/>
    </sheetView>
  </sheetViews>
  <sheetFormatPr defaultRowHeight="14.5" x14ac:dyDescent="0.35"/>
  <sheetData>
    <row r="1" spans="1:1" x14ac:dyDescent="0.35">
      <c r="A1" t="s">
        <v>8911</v>
      </c>
    </row>
    <row r="2" spans="1:1" x14ac:dyDescent="0.35">
      <c r="A2" t="s">
        <v>8910</v>
      </c>
    </row>
    <row r="4" spans="1:1" x14ac:dyDescent="0.35">
      <c r="A4" t="s">
        <v>8909</v>
      </c>
    </row>
    <row r="5" spans="1:1" x14ac:dyDescent="0.35">
      <c r="A5" t="s">
        <v>8908</v>
      </c>
    </row>
    <row r="6" spans="1:1" x14ac:dyDescent="0.35">
      <c r="A6" t="s">
        <v>8907</v>
      </c>
    </row>
    <row r="8" spans="1:1" x14ac:dyDescent="0.35">
      <c r="A8" t="s">
        <v>8906</v>
      </c>
    </row>
    <row r="9" spans="1:1" x14ac:dyDescent="0.35">
      <c r="A9" t="s">
        <v>8905</v>
      </c>
    </row>
    <row r="10" spans="1:1" x14ac:dyDescent="0.35">
      <c r="A10" t="s">
        <v>8904</v>
      </c>
    </row>
    <row r="11" spans="1:1" x14ac:dyDescent="0.35">
      <c r="A11" t="s">
        <v>8903</v>
      </c>
    </row>
    <row r="13" spans="1:1" x14ac:dyDescent="0.35">
      <c r="A13" t="s">
        <v>8902</v>
      </c>
    </row>
    <row r="14" spans="1:1" x14ac:dyDescent="0.35">
      <c r="A14" t="s">
        <v>8901</v>
      </c>
    </row>
    <row r="15" spans="1:1" x14ac:dyDescent="0.35">
      <c r="A15" t="s">
        <v>8900</v>
      </c>
    </row>
    <row r="16" spans="1:1" x14ac:dyDescent="0.35">
      <c r="A16" t="s">
        <v>8899</v>
      </c>
    </row>
    <row r="17" spans="1:13" x14ac:dyDescent="0.35">
      <c r="A17" t="s">
        <v>8898</v>
      </c>
    </row>
    <row r="18" spans="1:13" x14ac:dyDescent="0.35">
      <c r="A18" t="s">
        <v>8897</v>
      </c>
    </row>
    <row r="19" spans="1:13" x14ac:dyDescent="0.35">
      <c r="A19" t="s">
        <v>8896</v>
      </c>
    </row>
    <row r="20" spans="1:13" x14ac:dyDescent="0.35">
      <c r="A20" t="s">
        <v>8895</v>
      </c>
    </row>
    <row r="22" spans="1:13" x14ac:dyDescent="0.35">
      <c r="A22" t="s">
        <v>8894</v>
      </c>
    </row>
    <row r="23" spans="1:13" x14ac:dyDescent="0.35">
      <c r="A23" t="s">
        <v>8893</v>
      </c>
    </row>
    <row r="24" spans="1:13" x14ac:dyDescent="0.35">
      <c r="A24" t="s">
        <v>8892</v>
      </c>
    </row>
    <row r="25" spans="1:13" x14ac:dyDescent="0.35">
      <c r="A25" t="s">
        <v>8891</v>
      </c>
    </row>
    <row r="26" spans="1:13" x14ac:dyDescent="0.35">
      <c r="A26" t="s">
        <v>8890</v>
      </c>
    </row>
    <row r="28" spans="1:13" x14ac:dyDescent="0.35">
      <c r="A28" t="s">
        <v>8889</v>
      </c>
      <c r="B28" t="s">
        <v>8888</v>
      </c>
      <c r="C28" t="s">
        <v>8887</v>
      </c>
      <c r="D28" t="s">
        <v>8886</v>
      </c>
      <c r="E28" t="s">
        <v>8885</v>
      </c>
      <c r="F28" t="s">
        <v>8884</v>
      </c>
      <c r="G28" t="s">
        <v>8883</v>
      </c>
      <c r="H28" t="s">
        <v>8882</v>
      </c>
      <c r="I28" t="s">
        <v>8881</v>
      </c>
      <c r="J28" t="s">
        <v>8880</v>
      </c>
      <c r="K28" t="s">
        <v>8879</v>
      </c>
      <c r="L28" t="s">
        <v>8878</v>
      </c>
      <c r="M28" t="s">
        <v>8877</v>
      </c>
    </row>
    <row r="29" spans="1:13" x14ac:dyDescent="0.35">
      <c r="A29">
        <v>1</v>
      </c>
      <c r="B29" t="s">
        <v>8876</v>
      </c>
      <c r="C29">
        <v>0</v>
      </c>
      <c r="D29">
        <v>2.7450000000000001</v>
      </c>
      <c r="E29">
        <v>1.2270000000000001</v>
      </c>
      <c r="F29">
        <v>8.968</v>
      </c>
      <c r="G29">
        <v>6.6879999999999997</v>
      </c>
      <c r="H29">
        <v>101450.95600000001</v>
      </c>
      <c r="I29">
        <v>3.1E-2</v>
      </c>
      <c r="J29">
        <v>0</v>
      </c>
      <c r="K29">
        <v>0</v>
      </c>
      <c r="L29">
        <v>-57.850999999999999</v>
      </c>
      <c r="M29">
        <v>23.036999999999999</v>
      </c>
    </row>
    <row r="30" spans="1:13" x14ac:dyDescent="0.35">
      <c r="A30">
        <v>2</v>
      </c>
      <c r="B30" t="s">
        <v>8875</v>
      </c>
      <c r="C30">
        <v>0</v>
      </c>
      <c r="D30">
        <v>2.6440000000000001</v>
      </c>
      <c r="E30">
        <v>1.26</v>
      </c>
      <c r="F30">
        <v>9.0519999999999996</v>
      </c>
      <c r="G30">
        <v>6.125</v>
      </c>
      <c r="H30">
        <v>101447.14599999999</v>
      </c>
      <c r="I30">
        <v>4.9000000000000002E-2</v>
      </c>
      <c r="J30">
        <v>0</v>
      </c>
      <c r="K30">
        <v>0</v>
      </c>
      <c r="L30">
        <v>-52.807000000000002</v>
      </c>
      <c r="M30">
        <v>45.762999999999998</v>
      </c>
    </row>
    <row r="31" spans="1:13" x14ac:dyDescent="0.35">
      <c r="A31">
        <v>3</v>
      </c>
      <c r="B31" t="s">
        <v>8874</v>
      </c>
      <c r="C31">
        <v>0</v>
      </c>
      <c r="D31">
        <v>2.645</v>
      </c>
      <c r="E31">
        <v>1.2769999999999999</v>
      </c>
      <c r="F31">
        <v>9.1440000000000001</v>
      </c>
      <c r="G31">
        <v>6.5759999999999996</v>
      </c>
      <c r="H31">
        <v>101434.679</v>
      </c>
      <c r="I31">
        <v>5.6000000000000001E-2</v>
      </c>
      <c r="J31">
        <v>0</v>
      </c>
      <c r="K31">
        <v>0</v>
      </c>
      <c r="L31">
        <v>-45.536999999999999</v>
      </c>
      <c r="M31">
        <v>63.808</v>
      </c>
    </row>
    <row r="32" spans="1:13" x14ac:dyDescent="0.35">
      <c r="A32">
        <v>4</v>
      </c>
      <c r="B32" t="s">
        <v>8873</v>
      </c>
      <c r="C32">
        <v>0</v>
      </c>
      <c r="D32">
        <v>2.605</v>
      </c>
      <c r="E32">
        <v>1.2949999999999999</v>
      </c>
      <c r="F32">
        <v>9.1180000000000003</v>
      </c>
      <c r="G32">
        <v>7.13</v>
      </c>
      <c r="H32">
        <v>101426.49800000001</v>
      </c>
      <c r="I32">
        <v>0.06</v>
      </c>
      <c r="J32">
        <v>0</v>
      </c>
      <c r="K32">
        <v>0</v>
      </c>
      <c r="L32">
        <v>-37.125999999999998</v>
      </c>
      <c r="M32">
        <v>78.44</v>
      </c>
    </row>
    <row r="33" spans="1:13" x14ac:dyDescent="0.35">
      <c r="A33">
        <v>5</v>
      </c>
      <c r="B33" t="s">
        <v>8872</v>
      </c>
      <c r="C33">
        <v>0</v>
      </c>
      <c r="D33">
        <v>2.6539999999999999</v>
      </c>
      <c r="E33">
        <v>1.3029999999999999</v>
      </c>
      <c r="F33">
        <v>8.9870000000000001</v>
      </c>
      <c r="G33">
        <v>7.26</v>
      </c>
      <c r="H33">
        <v>101411.823</v>
      </c>
      <c r="I33">
        <v>6.9000000000000006E-2</v>
      </c>
      <c r="J33">
        <v>0</v>
      </c>
      <c r="K33">
        <v>0</v>
      </c>
      <c r="L33">
        <v>-28.279</v>
      </c>
      <c r="M33">
        <v>91.06</v>
      </c>
    </row>
    <row r="34" spans="1:13" x14ac:dyDescent="0.35">
      <c r="A34">
        <v>6</v>
      </c>
      <c r="B34" t="s">
        <v>8871</v>
      </c>
      <c r="C34">
        <v>0</v>
      </c>
      <c r="D34">
        <v>2.6070000000000002</v>
      </c>
      <c r="E34">
        <v>1.3640000000000001</v>
      </c>
      <c r="F34">
        <v>9.0429999999999993</v>
      </c>
      <c r="G34">
        <v>6.3380000000000001</v>
      </c>
      <c r="H34">
        <v>101417.66800000001</v>
      </c>
      <c r="I34">
        <v>6.7000000000000004E-2</v>
      </c>
      <c r="J34">
        <v>0</v>
      </c>
      <c r="K34">
        <v>0</v>
      </c>
      <c r="L34">
        <v>-19.454999999999998</v>
      </c>
      <c r="M34">
        <v>102.682</v>
      </c>
    </row>
    <row r="35" spans="1:13" x14ac:dyDescent="0.35">
      <c r="A35">
        <v>7</v>
      </c>
      <c r="B35" t="s">
        <v>8870</v>
      </c>
      <c r="C35">
        <v>0</v>
      </c>
      <c r="D35">
        <v>2.4489999999999998</v>
      </c>
      <c r="E35">
        <v>1.353</v>
      </c>
      <c r="F35">
        <v>9.0310000000000006</v>
      </c>
      <c r="G35">
        <v>5.71</v>
      </c>
      <c r="H35">
        <v>101439.617</v>
      </c>
      <c r="I35">
        <v>7.3999999999999996E-2</v>
      </c>
      <c r="J35">
        <v>0</v>
      </c>
      <c r="K35">
        <v>0</v>
      </c>
      <c r="L35">
        <v>-11.019</v>
      </c>
      <c r="M35">
        <v>114.012</v>
      </c>
    </row>
    <row r="36" spans="1:13" x14ac:dyDescent="0.35">
      <c r="A36">
        <v>8</v>
      </c>
      <c r="B36" t="s">
        <v>8869</v>
      </c>
      <c r="C36">
        <v>0.27200000000000002</v>
      </c>
      <c r="D36">
        <v>2.391</v>
      </c>
      <c r="E36">
        <v>1.347</v>
      </c>
      <c r="F36">
        <v>9.1630000000000003</v>
      </c>
      <c r="G36">
        <v>6.16</v>
      </c>
      <c r="H36">
        <v>101469.444</v>
      </c>
      <c r="I36">
        <v>1.7999999999999999E-2</v>
      </c>
      <c r="J36">
        <v>0.27100000000000002</v>
      </c>
      <c r="K36">
        <v>1E-3</v>
      </c>
      <c r="L36">
        <v>-3.302</v>
      </c>
      <c r="M36">
        <v>125.547</v>
      </c>
    </row>
    <row r="37" spans="1:13" x14ac:dyDescent="0.35">
      <c r="A37">
        <v>9</v>
      </c>
      <c r="B37" t="s">
        <v>8868</v>
      </c>
      <c r="C37">
        <v>16.187999999999999</v>
      </c>
      <c r="D37">
        <v>2.3889999999999998</v>
      </c>
      <c r="E37">
        <v>1.347</v>
      </c>
      <c r="F37">
        <v>9.2899999999999991</v>
      </c>
      <c r="G37">
        <v>6.2240000000000002</v>
      </c>
      <c r="H37">
        <v>101495.461</v>
      </c>
      <c r="I37">
        <v>5.2999999999999999E-2</v>
      </c>
      <c r="J37">
        <v>14.888</v>
      </c>
      <c r="K37">
        <v>1.302</v>
      </c>
      <c r="L37">
        <v>3.3490000000000002</v>
      </c>
      <c r="M37">
        <v>137.642</v>
      </c>
    </row>
    <row r="38" spans="1:13" x14ac:dyDescent="0.35">
      <c r="A38">
        <v>10</v>
      </c>
      <c r="B38" t="s">
        <v>8867</v>
      </c>
      <c r="C38">
        <v>57.692</v>
      </c>
      <c r="D38">
        <v>3.0009999999999999</v>
      </c>
      <c r="E38">
        <v>1.4279999999999999</v>
      </c>
      <c r="F38">
        <v>9.1440000000000001</v>
      </c>
      <c r="G38">
        <v>6.1479999999999997</v>
      </c>
      <c r="H38">
        <v>101511.56600000001</v>
      </c>
      <c r="I38">
        <v>3.7999999999999999E-2</v>
      </c>
      <c r="J38">
        <v>45.552</v>
      </c>
      <c r="K38">
        <v>12.138999999999999</v>
      </c>
      <c r="L38">
        <v>8.5739999999999998</v>
      </c>
      <c r="M38">
        <v>150.48500000000001</v>
      </c>
    </row>
    <row r="39" spans="1:13" x14ac:dyDescent="0.35">
      <c r="A39">
        <v>11</v>
      </c>
      <c r="B39" t="s">
        <v>8866</v>
      </c>
      <c r="C39">
        <v>88.406000000000006</v>
      </c>
      <c r="D39">
        <v>3.48</v>
      </c>
      <c r="E39">
        <v>1.5509999999999999</v>
      </c>
      <c r="F39">
        <v>9.0299999999999994</v>
      </c>
      <c r="G39">
        <v>6.476</v>
      </c>
      <c r="H39">
        <v>101498.447</v>
      </c>
      <c r="I39">
        <v>7.0000000000000001E-3</v>
      </c>
      <c r="J39">
        <v>65.206000000000003</v>
      </c>
      <c r="K39">
        <v>23.2</v>
      </c>
      <c r="L39">
        <v>12.013999999999999</v>
      </c>
      <c r="M39">
        <v>164.066</v>
      </c>
    </row>
    <row r="40" spans="1:13" x14ac:dyDescent="0.35">
      <c r="A40">
        <v>12</v>
      </c>
      <c r="B40" t="s">
        <v>8865</v>
      </c>
      <c r="C40">
        <v>104.501</v>
      </c>
      <c r="D40">
        <v>3.871</v>
      </c>
      <c r="E40">
        <v>1.6459999999999999</v>
      </c>
      <c r="F40">
        <v>8.8670000000000009</v>
      </c>
      <c r="G40">
        <v>6.2370000000000001</v>
      </c>
      <c r="H40">
        <v>101473.296</v>
      </c>
      <c r="I40">
        <v>1.0999999999999999E-2</v>
      </c>
      <c r="J40">
        <v>74.042000000000002</v>
      </c>
      <c r="K40">
        <v>30.457999999999998</v>
      </c>
      <c r="L40">
        <v>13.394</v>
      </c>
      <c r="M40">
        <v>178.13800000000001</v>
      </c>
    </row>
    <row r="41" spans="1:13" x14ac:dyDescent="0.35">
      <c r="A41">
        <v>13</v>
      </c>
      <c r="B41" t="s">
        <v>8864</v>
      </c>
      <c r="C41">
        <v>101.149</v>
      </c>
      <c r="D41">
        <v>4.1040000000000001</v>
      </c>
      <c r="E41">
        <v>1.6919999999999999</v>
      </c>
      <c r="F41">
        <v>8.6880000000000006</v>
      </c>
      <c r="G41">
        <v>5.9009999999999998</v>
      </c>
      <c r="H41">
        <v>101447.495</v>
      </c>
      <c r="I41">
        <v>3.4000000000000002E-2</v>
      </c>
      <c r="J41">
        <v>68.456000000000003</v>
      </c>
      <c r="K41">
        <v>32.694000000000003</v>
      </c>
      <c r="L41">
        <v>12.590999999999999</v>
      </c>
      <c r="M41">
        <v>192.274</v>
      </c>
    </row>
    <row r="42" spans="1:13" x14ac:dyDescent="0.35">
      <c r="A42">
        <v>14</v>
      </c>
      <c r="B42" t="s">
        <v>8863</v>
      </c>
      <c r="C42">
        <v>77.504999999999995</v>
      </c>
      <c r="D42">
        <v>4.0069999999999997</v>
      </c>
      <c r="E42">
        <v>1.6579999999999999</v>
      </c>
      <c r="F42">
        <v>8.7319999999999993</v>
      </c>
      <c r="G42">
        <v>5.3970000000000002</v>
      </c>
      <c r="H42">
        <v>101427.88400000001</v>
      </c>
      <c r="I42">
        <v>0.06</v>
      </c>
      <c r="J42">
        <v>54.055999999999997</v>
      </c>
      <c r="K42">
        <v>23.45</v>
      </c>
      <c r="L42">
        <v>9.6739999999999995</v>
      </c>
      <c r="M42">
        <v>206.02</v>
      </c>
    </row>
    <row r="43" spans="1:13" x14ac:dyDescent="0.35">
      <c r="A43">
        <v>15</v>
      </c>
      <c r="B43" t="s">
        <v>8862</v>
      </c>
      <c r="C43">
        <v>35.436</v>
      </c>
      <c r="D43">
        <v>3.6019999999999999</v>
      </c>
      <c r="E43">
        <v>1.571</v>
      </c>
      <c r="F43">
        <v>8.8140000000000001</v>
      </c>
      <c r="G43">
        <v>5.641</v>
      </c>
      <c r="H43">
        <v>101425.33100000001</v>
      </c>
      <c r="I43">
        <v>7.8E-2</v>
      </c>
      <c r="J43">
        <v>27.887</v>
      </c>
      <c r="K43">
        <v>7.55</v>
      </c>
      <c r="L43">
        <v>4.8920000000000003</v>
      </c>
      <c r="M43">
        <v>219.072</v>
      </c>
    </row>
    <row r="44" spans="1:13" x14ac:dyDescent="0.35">
      <c r="A44">
        <v>16</v>
      </c>
      <c r="B44" t="s">
        <v>8861</v>
      </c>
      <c r="C44">
        <v>3.7810000000000001</v>
      </c>
      <c r="D44">
        <v>3.1059999999999999</v>
      </c>
      <c r="E44">
        <v>1.46</v>
      </c>
      <c r="F44">
        <v>8.9380000000000006</v>
      </c>
      <c r="G44">
        <v>5.8789999999999996</v>
      </c>
      <c r="H44">
        <v>101416.499</v>
      </c>
      <c r="I44">
        <v>0.11</v>
      </c>
      <c r="J44">
        <v>3.7290000000000001</v>
      </c>
      <c r="K44">
        <v>5.2999999999999999E-2</v>
      </c>
      <c r="L44">
        <v>-1.415</v>
      </c>
      <c r="M44">
        <v>231.35599999999999</v>
      </c>
    </row>
    <row r="45" spans="1:13" x14ac:dyDescent="0.35">
      <c r="A45">
        <v>17</v>
      </c>
      <c r="B45" t="s">
        <v>8860</v>
      </c>
      <c r="C45">
        <v>0</v>
      </c>
      <c r="D45">
        <v>2.883</v>
      </c>
      <c r="E45">
        <v>1.403</v>
      </c>
      <c r="F45">
        <v>8.8149999999999995</v>
      </c>
      <c r="G45">
        <v>6.16</v>
      </c>
      <c r="H45">
        <v>101405.202</v>
      </c>
      <c r="I45">
        <v>9.6000000000000002E-2</v>
      </c>
      <c r="J45">
        <v>0</v>
      </c>
      <c r="K45">
        <v>0</v>
      </c>
      <c r="L45">
        <v>-8.8829999999999991</v>
      </c>
      <c r="M45">
        <v>243.017</v>
      </c>
    </row>
    <row r="46" spans="1:13" x14ac:dyDescent="0.35">
      <c r="A46">
        <v>18</v>
      </c>
      <c r="B46" t="s">
        <v>8859</v>
      </c>
      <c r="C46">
        <v>0</v>
      </c>
      <c r="D46">
        <v>2.8380000000000001</v>
      </c>
      <c r="E46">
        <v>1.41</v>
      </c>
      <c r="F46">
        <v>8.9190000000000005</v>
      </c>
      <c r="G46">
        <v>6.2859999999999996</v>
      </c>
      <c r="H46">
        <v>101384.076</v>
      </c>
      <c r="I46">
        <v>0.16</v>
      </c>
      <c r="J46">
        <v>0</v>
      </c>
      <c r="K46">
        <v>0</v>
      </c>
      <c r="L46">
        <v>-17.16</v>
      </c>
      <c r="M46">
        <v>254.36600000000001</v>
      </c>
    </row>
    <row r="47" spans="1:13" x14ac:dyDescent="0.35">
      <c r="A47">
        <v>19</v>
      </c>
      <c r="B47" t="s">
        <v>8858</v>
      </c>
      <c r="C47">
        <v>0</v>
      </c>
      <c r="D47">
        <v>2.8650000000000002</v>
      </c>
      <c r="E47">
        <v>1.38</v>
      </c>
      <c r="F47">
        <v>9.24</v>
      </c>
      <c r="G47">
        <v>5.992</v>
      </c>
      <c r="H47">
        <v>101370.008</v>
      </c>
      <c r="I47">
        <v>0.46100000000000002</v>
      </c>
      <c r="J47">
        <v>0</v>
      </c>
      <c r="K47">
        <v>0</v>
      </c>
      <c r="L47">
        <v>-25.908000000000001</v>
      </c>
      <c r="M47">
        <v>265.86099999999999</v>
      </c>
    </row>
    <row r="48" spans="1:13" x14ac:dyDescent="0.35">
      <c r="A48">
        <v>20</v>
      </c>
      <c r="B48" t="s">
        <v>8857</v>
      </c>
      <c r="C48">
        <v>0</v>
      </c>
      <c r="D48">
        <v>2.903</v>
      </c>
      <c r="E48">
        <v>1.321</v>
      </c>
      <c r="F48">
        <v>9.0790000000000006</v>
      </c>
      <c r="G48">
        <v>6.3209999999999997</v>
      </c>
      <c r="H48">
        <v>101353.947</v>
      </c>
      <c r="I48">
        <v>0.20499999999999999</v>
      </c>
      <c r="J48">
        <v>0</v>
      </c>
      <c r="K48">
        <v>0</v>
      </c>
      <c r="L48">
        <v>-34.783999999999999</v>
      </c>
      <c r="M48">
        <v>278.14400000000001</v>
      </c>
    </row>
    <row r="49" spans="1:13" x14ac:dyDescent="0.35">
      <c r="A49">
        <v>21</v>
      </c>
      <c r="B49" t="s">
        <v>8856</v>
      </c>
      <c r="C49">
        <v>0</v>
      </c>
      <c r="D49">
        <v>2.9950000000000001</v>
      </c>
      <c r="E49">
        <v>1.2450000000000001</v>
      </c>
      <c r="F49">
        <v>9.0429999999999993</v>
      </c>
      <c r="G49">
        <v>6.7279999999999998</v>
      </c>
      <c r="H49">
        <v>101335.85400000001</v>
      </c>
      <c r="I49">
        <v>0.16800000000000001</v>
      </c>
      <c r="J49">
        <v>0</v>
      </c>
      <c r="K49">
        <v>0</v>
      </c>
      <c r="L49">
        <v>-43.356999999999999</v>
      </c>
      <c r="M49">
        <v>292.13600000000002</v>
      </c>
    </row>
    <row r="50" spans="1:13" x14ac:dyDescent="0.35">
      <c r="A50">
        <v>22</v>
      </c>
      <c r="B50" t="s">
        <v>8855</v>
      </c>
      <c r="C50">
        <v>0</v>
      </c>
      <c r="D50">
        <v>2.9729999999999999</v>
      </c>
      <c r="E50">
        <v>1.1919999999999999</v>
      </c>
      <c r="F50">
        <v>9.4060000000000006</v>
      </c>
      <c r="G50">
        <v>6.8049999999999997</v>
      </c>
      <c r="H50">
        <v>101319.576</v>
      </c>
      <c r="I50">
        <v>0.18099999999999999</v>
      </c>
      <c r="J50">
        <v>0</v>
      </c>
      <c r="K50">
        <v>0</v>
      </c>
      <c r="L50">
        <v>-51.003999999999998</v>
      </c>
      <c r="M50">
        <v>309.14</v>
      </c>
    </row>
    <row r="51" spans="1:13" x14ac:dyDescent="0.35">
      <c r="A51">
        <v>23</v>
      </c>
      <c r="B51" t="s">
        <v>8854</v>
      </c>
      <c r="C51">
        <v>0</v>
      </c>
      <c r="D51">
        <v>2.948</v>
      </c>
      <c r="E51">
        <v>1.1719999999999999</v>
      </c>
      <c r="F51">
        <v>9.1679999999999993</v>
      </c>
      <c r="G51">
        <v>7.069</v>
      </c>
      <c r="H51">
        <v>101307.109</v>
      </c>
      <c r="I51">
        <v>0.16400000000000001</v>
      </c>
      <c r="J51">
        <v>0</v>
      </c>
      <c r="K51">
        <v>0</v>
      </c>
      <c r="L51">
        <v>-56.747</v>
      </c>
      <c r="M51">
        <v>330.57400000000001</v>
      </c>
    </row>
    <row r="52" spans="1:13" x14ac:dyDescent="0.35">
      <c r="A52">
        <v>24</v>
      </c>
      <c r="B52" t="s">
        <v>8853</v>
      </c>
      <c r="C52">
        <v>0</v>
      </c>
      <c r="D52">
        <v>2.9780000000000002</v>
      </c>
      <c r="E52">
        <v>1.1259999999999999</v>
      </c>
      <c r="F52">
        <v>9.0210000000000008</v>
      </c>
      <c r="G52">
        <v>6.78</v>
      </c>
      <c r="H52">
        <v>101293.213</v>
      </c>
      <c r="I52">
        <v>0.115</v>
      </c>
      <c r="J52">
        <v>0</v>
      </c>
      <c r="K52">
        <v>0</v>
      </c>
      <c r="L52">
        <v>-59.292999999999999</v>
      </c>
      <c r="M52">
        <v>328.29500000000002</v>
      </c>
    </row>
    <row r="53" spans="1:13" x14ac:dyDescent="0.35">
      <c r="A53">
        <v>25</v>
      </c>
      <c r="B53" t="s">
        <v>8852</v>
      </c>
      <c r="C53">
        <v>0</v>
      </c>
      <c r="D53">
        <v>2.88</v>
      </c>
      <c r="E53">
        <v>1.153</v>
      </c>
      <c r="F53">
        <v>9.3420000000000005</v>
      </c>
      <c r="G53">
        <v>6.6719999999999997</v>
      </c>
      <c r="H53">
        <v>101283.04</v>
      </c>
      <c r="I53">
        <v>0.129</v>
      </c>
      <c r="J53">
        <v>0</v>
      </c>
      <c r="K53">
        <v>0</v>
      </c>
      <c r="L53">
        <v>-57.798000000000002</v>
      </c>
      <c r="M53">
        <v>22.802</v>
      </c>
    </row>
    <row r="54" spans="1:13" x14ac:dyDescent="0.35">
      <c r="A54">
        <v>26</v>
      </c>
      <c r="B54" t="s">
        <v>8851</v>
      </c>
      <c r="C54">
        <v>0</v>
      </c>
      <c r="D54">
        <v>2.7509999999999999</v>
      </c>
      <c r="E54">
        <v>1.175</v>
      </c>
      <c r="F54">
        <v>9.3699999999999992</v>
      </c>
      <c r="G54">
        <v>6.484</v>
      </c>
      <c r="H54">
        <v>101284.64</v>
      </c>
      <c r="I54">
        <v>0.154</v>
      </c>
      <c r="J54">
        <v>0</v>
      </c>
      <c r="K54">
        <v>0</v>
      </c>
      <c r="L54">
        <v>-52.783999999999999</v>
      </c>
      <c r="M54">
        <v>45.540999999999997</v>
      </c>
    </row>
    <row r="55" spans="1:13" x14ac:dyDescent="0.35">
      <c r="A55">
        <v>27</v>
      </c>
      <c r="B55" t="s">
        <v>8850</v>
      </c>
      <c r="C55">
        <v>0</v>
      </c>
      <c r="D55">
        <v>2.625</v>
      </c>
      <c r="E55">
        <v>1.169</v>
      </c>
      <c r="F55">
        <v>9.4740000000000002</v>
      </c>
      <c r="G55">
        <v>6.4329999999999998</v>
      </c>
      <c r="H55">
        <v>101273.863</v>
      </c>
      <c r="I55">
        <v>0.223</v>
      </c>
      <c r="J55">
        <v>0</v>
      </c>
      <c r="K55">
        <v>0</v>
      </c>
      <c r="L55">
        <v>-45.531999999999996</v>
      </c>
      <c r="M55">
        <v>63.613</v>
      </c>
    </row>
    <row r="56" spans="1:13" x14ac:dyDescent="0.35">
      <c r="A56">
        <v>28</v>
      </c>
      <c r="B56" t="s">
        <v>8849</v>
      </c>
      <c r="C56">
        <v>0</v>
      </c>
      <c r="D56">
        <v>2.6</v>
      </c>
      <c r="E56">
        <v>1.1399999999999999</v>
      </c>
      <c r="F56">
        <v>9.5990000000000002</v>
      </c>
      <c r="G56">
        <v>6.0439999999999996</v>
      </c>
      <c r="H56">
        <v>101258.625</v>
      </c>
      <c r="I56">
        <v>0.14299999999999999</v>
      </c>
      <c r="J56">
        <v>0</v>
      </c>
      <c r="K56">
        <v>0</v>
      </c>
      <c r="L56">
        <v>-37.130000000000003</v>
      </c>
      <c r="M56">
        <v>78.268000000000001</v>
      </c>
    </row>
    <row r="57" spans="1:13" x14ac:dyDescent="0.35">
      <c r="A57">
        <v>29</v>
      </c>
      <c r="B57" t="s">
        <v>8848</v>
      </c>
      <c r="C57">
        <v>0</v>
      </c>
      <c r="D57">
        <v>2.7559999999999998</v>
      </c>
      <c r="E57">
        <v>1.145</v>
      </c>
      <c r="F57">
        <v>9.8339999999999996</v>
      </c>
      <c r="G57">
        <v>5.7619999999999996</v>
      </c>
      <c r="H57">
        <v>101249.317</v>
      </c>
      <c r="I57">
        <v>0.14599999999999999</v>
      </c>
      <c r="J57">
        <v>0</v>
      </c>
      <c r="K57">
        <v>0</v>
      </c>
      <c r="L57">
        <v>-28.292000000000002</v>
      </c>
      <c r="M57">
        <v>90.894000000000005</v>
      </c>
    </row>
    <row r="58" spans="1:13" x14ac:dyDescent="0.35">
      <c r="A58">
        <v>30</v>
      </c>
      <c r="B58" t="s">
        <v>8847</v>
      </c>
      <c r="C58">
        <v>0</v>
      </c>
      <c r="D58">
        <v>2.6589999999999998</v>
      </c>
      <c r="E58">
        <v>1.18</v>
      </c>
      <c r="F58">
        <v>9.3940000000000001</v>
      </c>
      <c r="G58">
        <v>6.0830000000000002</v>
      </c>
      <c r="H58">
        <v>101252.912</v>
      </c>
      <c r="I58">
        <v>9.6000000000000002E-2</v>
      </c>
      <c r="J58">
        <v>0</v>
      </c>
      <c r="K58">
        <v>0</v>
      </c>
      <c r="L58">
        <v>-19.457000000000001</v>
      </c>
      <c r="M58">
        <v>102.53700000000001</v>
      </c>
    </row>
    <row r="59" spans="1:13" x14ac:dyDescent="0.35">
      <c r="A59">
        <v>31</v>
      </c>
      <c r="B59" t="s">
        <v>8846</v>
      </c>
      <c r="C59">
        <v>0</v>
      </c>
      <c r="D59">
        <v>2.895</v>
      </c>
      <c r="E59">
        <v>1.2190000000000001</v>
      </c>
      <c r="F59">
        <v>9.0760000000000005</v>
      </c>
      <c r="G59">
        <v>6.1040000000000001</v>
      </c>
      <c r="H59">
        <v>101282.694</v>
      </c>
      <c r="I59">
        <v>0.123</v>
      </c>
      <c r="J59">
        <v>0</v>
      </c>
      <c r="K59">
        <v>0</v>
      </c>
      <c r="L59">
        <v>-11.015000000000001</v>
      </c>
      <c r="M59">
        <v>113.872</v>
      </c>
    </row>
    <row r="60" spans="1:13" x14ac:dyDescent="0.35">
      <c r="A60">
        <v>32</v>
      </c>
      <c r="B60" t="s">
        <v>8845</v>
      </c>
      <c r="C60">
        <v>0.32200000000000001</v>
      </c>
      <c r="D60">
        <v>2.806</v>
      </c>
      <c r="E60">
        <v>1.236</v>
      </c>
      <c r="F60">
        <v>8.8970000000000002</v>
      </c>
      <c r="G60">
        <v>6.2640000000000002</v>
      </c>
      <c r="H60">
        <v>101320.27099999999</v>
      </c>
      <c r="I60">
        <v>0.16300000000000001</v>
      </c>
      <c r="J60">
        <v>0.32</v>
      </c>
      <c r="K60">
        <v>0</v>
      </c>
      <c r="L60">
        <v>-3.2869999999999999</v>
      </c>
      <c r="M60">
        <v>125.411</v>
      </c>
    </row>
    <row r="61" spans="1:13" x14ac:dyDescent="0.35">
      <c r="A61">
        <v>33</v>
      </c>
      <c r="B61" t="s">
        <v>8844</v>
      </c>
      <c r="C61">
        <v>18.172999999999998</v>
      </c>
      <c r="D61">
        <v>2.9390000000000001</v>
      </c>
      <c r="E61">
        <v>1.242</v>
      </c>
      <c r="F61">
        <v>8.907</v>
      </c>
      <c r="G61">
        <v>5.88</v>
      </c>
      <c r="H61">
        <v>101364.386</v>
      </c>
      <c r="I61">
        <v>0.08</v>
      </c>
      <c r="J61">
        <v>15.997999999999999</v>
      </c>
      <c r="K61">
        <v>2.1779999999999999</v>
      </c>
      <c r="L61">
        <v>3.379</v>
      </c>
      <c r="M61">
        <v>137.50800000000001</v>
      </c>
    </row>
    <row r="62" spans="1:13" x14ac:dyDescent="0.35">
      <c r="A62">
        <v>34</v>
      </c>
      <c r="B62" t="s">
        <v>8843</v>
      </c>
      <c r="C62">
        <v>59.856999999999999</v>
      </c>
      <c r="D62">
        <v>3.3460000000000001</v>
      </c>
      <c r="E62">
        <v>1.3640000000000001</v>
      </c>
      <c r="F62">
        <v>8.7929999999999993</v>
      </c>
      <c r="G62">
        <v>5.9870000000000001</v>
      </c>
      <c r="H62">
        <v>101393.52</v>
      </c>
      <c r="I62">
        <v>8.2000000000000003E-2</v>
      </c>
      <c r="J62">
        <v>48.311999999999998</v>
      </c>
      <c r="K62">
        <v>11.544</v>
      </c>
      <c r="L62">
        <v>8.6210000000000004</v>
      </c>
      <c r="M62">
        <v>150.35400000000001</v>
      </c>
    </row>
    <row r="63" spans="1:13" x14ac:dyDescent="0.35">
      <c r="A63">
        <v>35</v>
      </c>
      <c r="B63" t="s">
        <v>8842</v>
      </c>
      <c r="C63">
        <v>97.525999999999996</v>
      </c>
      <c r="D63">
        <v>3.895</v>
      </c>
      <c r="E63">
        <v>1.5189999999999999</v>
      </c>
      <c r="F63">
        <v>8.9339999999999993</v>
      </c>
      <c r="G63">
        <v>5.3250000000000002</v>
      </c>
      <c r="H63">
        <v>101397.75999999999</v>
      </c>
      <c r="I63">
        <v>0.11600000000000001</v>
      </c>
      <c r="J63">
        <v>66.543999999999997</v>
      </c>
      <c r="K63">
        <v>30.983000000000001</v>
      </c>
      <c r="L63">
        <v>12.079000000000001</v>
      </c>
      <c r="M63">
        <v>163.941</v>
      </c>
    </row>
    <row r="64" spans="1:13" x14ac:dyDescent="0.35">
      <c r="A64">
        <v>36</v>
      </c>
      <c r="B64" t="s">
        <v>8841</v>
      </c>
      <c r="C64">
        <v>116.337</v>
      </c>
      <c r="D64">
        <v>4.2869999999999999</v>
      </c>
      <c r="E64">
        <v>1.6839999999999999</v>
      </c>
      <c r="F64">
        <v>9.0220000000000002</v>
      </c>
      <c r="G64">
        <v>5.67</v>
      </c>
      <c r="H64">
        <v>101389.70600000001</v>
      </c>
      <c r="I64">
        <v>0.109</v>
      </c>
      <c r="J64">
        <v>72.745000000000005</v>
      </c>
      <c r="K64">
        <v>43.594999999999999</v>
      </c>
      <c r="L64">
        <v>13.477</v>
      </c>
      <c r="M64">
        <v>178.02500000000001</v>
      </c>
    </row>
    <row r="65" spans="1:13" x14ac:dyDescent="0.35">
      <c r="A65">
        <v>37</v>
      </c>
      <c r="B65" t="s">
        <v>8840</v>
      </c>
      <c r="C65">
        <v>101.49299999999999</v>
      </c>
      <c r="D65">
        <v>4.3250000000000002</v>
      </c>
      <c r="E65">
        <v>1.764</v>
      </c>
      <c r="F65">
        <v>9.0730000000000004</v>
      </c>
      <c r="G65">
        <v>5.9219999999999997</v>
      </c>
      <c r="H65">
        <v>101387.501</v>
      </c>
      <c r="I65">
        <v>0.153</v>
      </c>
      <c r="J65">
        <v>65.679000000000002</v>
      </c>
      <c r="K65">
        <v>35.814</v>
      </c>
      <c r="L65">
        <v>12.69</v>
      </c>
      <c r="M65">
        <v>192.17699999999999</v>
      </c>
    </row>
    <row r="66" spans="1:13" x14ac:dyDescent="0.35">
      <c r="A66">
        <v>38</v>
      </c>
      <c r="B66" t="s">
        <v>8839</v>
      </c>
      <c r="C66">
        <v>76.489999999999995</v>
      </c>
      <c r="D66">
        <v>4.2409999999999997</v>
      </c>
      <c r="E66">
        <v>1.798</v>
      </c>
      <c r="F66">
        <v>8.8659999999999997</v>
      </c>
      <c r="G66">
        <v>6.0220000000000002</v>
      </c>
      <c r="H66">
        <v>101405.03200000001</v>
      </c>
      <c r="I66">
        <v>0.14099999999999999</v>
      </c>
      <c r="J66">
        <v>52.268000000000001</v>
      </c>
      <c r="K66">
        <v>24.222000000000001</v>
      </c>
      <c r="L66">
        <v>9.7870000000000008</v>
      </c>
      <c r="M66">
        <v>205.94</v>
      </c>
    </row>
    <row r="67" spans="1:13" x14ac:dyDescent="0.35">
      <c r="A67">
        <v>39</v>
      </c>
      <c r="B67" t="s">
        <v>8838</v>
      </c>
      <c r="C67">
        <v>35.92</v>
      </c>
      <c r="D67">
        <v>3.758</v>
      </c>
      <c r="E67">
        <v>1.772</v>
      </c>
      <c r="F67">
        <v>8.5370000000000008</v>
      </c>
      <c r="G67">
        <v>5.5350000000000001</v>
      </c>
      <c r="H67">
        <v>101434.125</v>
      </c>
      <c r="I67">
        <v>0.13100000000000001</v>
      </c>
      <c r="J67">
        <v>27.81</v>
      </c>
      <c r="K67">
        <v>8.1120000000000001</v>
      </c>
      <c r="L67">
        <v>5.016</v>
      </c>
      <c r="M67">
        <v>219.00800000000001</v>
      </c>
    </row>
    <row r="68" spans="1:13" x14ac:dyDescent="0.35">
      <c r="A68">
        <v>40</v>
      </c>
      <c r="B68" t="s">
        <v>8837</v>
      </c>
      <c r="C68">
        <v>3.8580000000000001</v>
      </c>
      <c r="D68">
        <v>3.3519999999999999</v>
      </c>
      <c r="E68">
        <v>1.708</v>
      </c>
      <c r="F68">
        <v>8.5069999999999997</v>
      </c>
      <c r="G68">
        <v>5.5810000000000004</v>
      </c>
      <c r="H68">
        <v>101465.899</v>
      </c>
      <c r="I68">
        <v>9.4E-2</v>
      </c>
      <c r="J68">
        <v>3.84</v>
      </c>
      <c r="K68">
        <v>1.9E-2</v>
      </c>
      <c r="L68">
        <v>-1.286</v>
      </c>
      <c r="M68">
        <v>231.30699999999999</v>
      </c>
    </row>
    <row r="69" spans="1:13" x14ac:dyDescent="0.35">
      <c r="A69">
        <v>41</v>
      </c>
      <c r="B69" t="s">
        <v>8836</v>
      </c>
      <c r="C69">
        <v>0</v>
      </c>
      <c r="D69">
        <v>3.0619999999999998</v>
      </c>
      <c r="E69">
        <v>1.6759999999999999</v>
      </c>
      <c r="F69">
        <v>8.6470000000000002</v>
      </c>
      <c r="G69">
        <v>5.7759999999999998</v>
      </c>
      <c r="H69">
        <v>101494.383</v>
      </c>
      <c r="I69">
        <v>6.3E-2</v>
      </c>
      <c r="J69">
        <v>0</v>
      </c>
      <c r="K69">
        <v>0</v>
      </c>
      <c r="L69">
        <v>-8.75</v>
      </c>
      <c r="M69">
        <v>242.97900000000001</v>
      </c>
    </row>
    <row r="70" spans="1:13" x14ac:dyDescent="0.35">
      <c r="A70">
        <v>42</v>
      </c>
      <c r="B70" t="s">
        <v>8835</v>
      </c>
      <c r="C70">
        <v>0</v>
      </c>
      <c r="D70">
        <v>2.9350000000000001</v>
      </c>
      <c r="E70">
        <v>1.6890000000000001</v>
      </c>
      <c r="F70">
        <v>8.827</v>
      </c>
      <c r="G70">
        <v>5.5279999999999996</v>
      </c>
      <c r="H70">
        <v>101514.261</v>
      </c>
      <c r="I70">
        <v>0.16900000000000001</v>
      </c>
      <c r="J70">
        <v>0</v>
      </c>
      <c r="K70">
        <v>0</v>
      </c>
      <c r="L70">
        <v>-17.024000000000001</v>
      </c>
      <c r="M70">
        <v>254.334</v>
      </c>
    </row>
    <row r="71" spans="1:13" x14ac:dyDescent="0.35">
      <c r="A71">
        <v>43</v>
      </c>
      <c r="B71" t="s">
        <v>8834</v>
      </c>
      <c r="C71">
        <v>0</v>
      </c>
      <c r="D71">
        <v>2.7210000000000001</v>
      </c>
      <c r="E71">
        <v>1.552</v>
      </c>
      <c r="F71">
        <v>8.7889999999999997</v>
      </c>
      <c r="G71">
        <v>5.35</v>
      </c>
      <c r="H71">
        <v>101544.715</v>
      </c>
      <c r="I71">
        <v>0.10299999999999999</v>
      </c>
      <c r="J71">
        <v>0</v>
      </c>
      <c r="K71">
        <v>0</v>
      </c>
      <c r="L71">
        <v>-25.771000000000001</v>
      </c>
      <c r="M71">
        <v>265.83300000000003</v>
      </c>
    </row>
    <row r="72" spans="1:13" x14ac:dyDescent="0.35">
      <c r="A72">
        <v>44</v>
      </c>
      <c r="B72" t="s">
        <v>8833</v>
      </c>
      <c r="C72">
        <v>0</v>
      </c>
      <c r="D72">
        <v>2.4940000000000002</v>
      </c>
      <c r="E72">
        <v>1.413</v>
      </c>
      <c r="F72">
        <v>8.8529999999999998</v>
      </c>
      <c r="G72">
        <v>5.3940000000000001</v>
      </c>
      <c r="H72">
        <v>101566.924</v>
      </c>
      <c r="I72">
        <v>0.09</v>
      </c>
      <c r="J72">
        <v>0</v>
      </c>
      <c r="K72">
        <v>0</v>
      </c>
      <c r="L72">
        <v>-34.646999999999998</v>
      </c>
      <c r="M72">
        <v>278.11200000000002</v>
      </c>
    </row>
    <row r="73" spans="1:13" x14ac:dyDescent="0.35">
      <c r="A73">
        <v>45</v>
      </c>
      <c r="B73" t="s">
        <v>8832</v>
      </c>
      <c r="C73">
        <v>0</v>
      </c>
      <c r="D73">
        <v>2.488</v>
      </c>
      <c r="E73">
        <v>1.3</v>
      </c>
      <c r="F73">
        <v>8.9</v>
      </c>
      <c r="G73">
        <v>5.2119999999999997</v>
      </c>
      <c r="H73">
        <v>101578.526</v>
      </c>
      <c r="I73">
        <v>5.5E-2</v>
      </c>
      <c r="J73">
        <v>0</v>
      </c>
      <c r="K73">
        <v>0</v>
      </c>
      <c r="L73">
        <v>-43.220999999999997</v>
      </c>
      <c r="M73">
        <v>292.09100000000001</v>
      </c>
    </row>
    <row r="74" spans="1:13" x14ac:dyDescent="0.35">
      <c r="A74">
        <v>46</v>
      </c>
      <c r="B74" t="s">
        <v>8831</v>
      </c>
      <c r="C74">
        <v>0</v>
      </c>
      <c r="D74">
        <v>2.5099999999999998</v>
      </c>
      <c r="E74">
        <v>1.157</v>
      </c>
      <c r="F74">
        <v>8.9390000000000001</v>
      </c>
      <c r="G74">
        <v>5.6619999999999999</v>
      </c>
      <c r="H74">
        <v>101593.762</v>
      </c>
      <c r="I74">
        <v>0.153</v>
      </c>
      <c r="J74">
        <v>0</v>
      </c>
      <c r="K74">
        <v>0</v>
      </c>
      <c r="L74">
        <v>-50.872999999999998</v>
      </c>
      <c r="M74">
        <v>309.06299999999999</v>
      </c>
    </row>
    <row r="75" spans="1:13" x14ac:dyDescent="0.35">
      <c r="A75">
        <v>47</v>
      </c>
      <c r="B75" t="s">
        <v>8830</v>
      </c>
      <c r="C75">
        <v>5.0000000000000001E-3</v>
      </c>
      <c r="D75">
        <v>2.298</v>
      </c>
      <c r="E75">
        <v>0.98599999999999999</v>
      </c>
      <c r="F75">
        <v>8.9559999999999995</v>
      </c>
      <c r="G75">
        <v>5.2949999999999999</v>
      </c>
      <c r="H75">
        <v>101603.19899999999</v>
      </c>
      <c r="I75">
        <v>0.11799999999999999</v>
      </c>
      <c r="J75">
        <v>5.0000000000000001E-3</v>
      </c>
      <c r="K75">
        <v>0</v>
      </c>
      <c r="L75">
        <v>-56.628999999999998</v>
      </c>
      <c r="M75">
        <v>330.44</v>
      </c>
    </row>
    <row r="76" spans="1:13" x14ac:dyDescent="0.35">
      <c r="A76">
        <v>48</v>
      </c>
      <c r="B76" t="s">
        <v>8829</v>
      </c>
      <c r="C76">
        <v>5.0000000000000001E-3</v>
      </c>
      <c r="D76">
        <v>2.2770000000000001</v>
      </c>
      <c r="E76">
        <v>0.76800000000000002</v>
      </c>
      <c r="F76">
        <v>8.8130000000000006</v>
      </c>
      <c r="G76">
        <v>5.7140000000000004</v>
      </c>
      <c r="H76">
        <v>101611.378</v>
      </c>
      <c r="I76">
        <v>0.113</v>
      </c>
      <c r="J76">
        <v>5.0000000000000001E-3</v>
      </c>
      <c r="K76">
        <v>0</v>
      </c>
      <c r="L76">
        <v>-59.198999999999998</v>
      </c>
      <c r="M76">
        <v>328.09300000000002</v>
      </c>
    </row>
    <row r="77" spans="1:13" x14ac:dyDescent="0.35">
      <c r="A77">
        <v>49</v>
      </c>
      <c r="B77" t="s">
        <v>8828</v>
      </c>
      <c r="C77">
        <v>3.0000000000000001E-3</v>
      </c>
      <c r="D77">
        <v>2.3140000000000001</v>
      </c>
      <c r="E77">
        <v>0.78900000000000003</v>
      </c>
      <c r="F77">
        <v>9.0749999999999993</v>
      </c>
      <c r="G77">
        <v>5.74</v>
      </c>
      <c r="H77">
        <v>101615.40300000001</v>
      </c>
      <c r="I77">
        <v>9.5000000000000001E-2</v>
      </c>
      <c r="J77">
        <v>3.0000000000000001E-3</v>
      </c>
      <c r="K77">
        <v>0</v>
      </c>
      <c r="L77">
        <v>-57.738</v>
      </c>
      <c r="M77">
        <v>22.565999999999999</v>
      </c>
    </row>
    <row r="78" spans="1:13" x14ac:dyDescent="0.35">
      <c r="A78">
        <v>50</v>
      </c>
      <c r="B78" t="s">
        <v>8827</v>
      </c>
      <c r="C78">
        <v>0</v>
      </c>
      <c r="D78">
        <v>2.2810000000000001</v>
      </c>
      <c r="E78">
        <v>0.81100000000000005</v>
      </c>
      <c r="F78">
        <v>9.3979999999999997</v>
      </c>
      <c r="G78">
        <v>6.0449999999999999</v>
      </c>
      <c r="H78">
        <v>101626.05100000001</v>
      </c>
      <c r="I78">
        <v>4.7E-2</v>
      </c>
      <c r="J78">
        <v>0</v>
      </c>
      <c r="K78">
        <v>0</v>
      </c>
      <c r="L78">
        <v>-52.753</v>
      </c>
      <c r="M78">
        <v>45.314999999999998</v>
      </c>
    </row>
    <row r="79" spans="1:13" x14ac:dyDescent="0.35">
      <c r="A79">
        <v>51</v>
      </c>
      <c r="B79" t="s">
        <v>8826</v>
      </c>
      <c r="C79">
        <v>0</v>
      </c>
      <c r="D79">
        <v>2.1859999999999999</v>
      </c>
      <c r="E79">
        <v>0.81</v>
      </c>
      <c r="F79">
        <v>9.5069999999999997</v>
      </c>
      <c r="G79">
        <v>5.9649999999999999</v>
      </c>
      <c r="H79">
        <v>101622.587</v>
      </c>
      <c r="I79">
        <v>0.08</v>
      </c>
      <c r="J79">
        <v>0</v>
      </c>
      <c r="K79">
        <v>0</v>
      </c>
      <c r="L79">
        <v>-45.518999999999998</v>
      </c>
      <c r="M79">
        <v>63.411999999999999</v>
      </c>
    </row>
    <row r="80" spans="1:13" x14ac:dyDescent="0.35">
      <c r="A80">
        <v>52</v>
      </c>
      <c r="B80" t="s">
        <v>8825</v>
      </c>
      <c r="C80">
        <v>2E-3</v>
      </c>
      <c r="D80">
        <v>2.15</v>
      </c>
      <c r="E80">
        <v>0.77200000000000002</v>
      </c>
      <c r="F80">
        <v>9.4480000000000004</v>
      </c>
      <c r="G80">
        <v>5.9859999999999998</v>
      </c>
      <c r="H80">
        <v>101606.397</v>
      </c>
      <c r="I80">
        <v>5.5E-2</v>
      </c>
      <c r="J80">
        <v>2E-3</v>
      </c>
      <c r="K80">
        <v>0</v>
      </c>
      <c r="L80">
        <v>-37.127000000000002</v>
      </c>
      <c r="M80">
        <v>78.091999999999999</v>
      </c>
    </row>
    <row r="81" spans="1:13" x14ac:dyDescent="0.35">
      <c r="A81">
        <v>53</v>
      </c>
      <c r="B81" t="s">
        <v>8824</v>
      </c>
      <c r="C81">
        <v>7.0000000000000001E-3</v>
      </c>
      <c r="D81">
        <v>2.1869999999999998</v>
      </c>
      <c r="E81">
        <v>0.73299999999999998</v>
      </c>
      <c r="F81">
        <v>9.5860000000000003</v>
      </c>
      <c r="G81">
        <v>6.3369999999999997</v>
      </c>
      <c r="H81">
        <v>101593.712</v>
      </c>
      <c r="I81">
        <v>1.7999999999999999E-2</v>
      </c>
      <c r="J81">
        <v>7.0000000000000001E-3</v>
      </c>
      <c r="K81">
        <v>0</v>
      </c>
      <c r="L81">
        <v>-28.283999999999999</v>
      </c>
      <c r="M81">
        <v>90.742999999999995</v>
      </c>
    </row>
    <row r="82" spans="1:13" x14ac:dyDescent="0.35">
      <c r="A82">
        <v>54</v>
      </c>
      <c r="B82" t="s">
        <v>8823</v>
      </c>
      <c r="C82">
        <v>2E-3</v>
      </c>
      <c r="D82">
        <v>2.1629999999999998</v>
      </c>
      <c r="E82">
        <v>0.75700000000000001</v>
      </c>
      <c r="F82">
        <v>9.3949999999999996</v>
      </c>
      <c r="G82">
        <v>6.2510000000000003</v>
      </c>
      <c r="H82">
        <v>101589.989</v>
      </c>
      <c r="I82">
        <v>6.4000000000000001E-2</v>
      </c>
      <c r="J82">
        <v>2E-3</v>
      </c>
      <c r="K82">
        <v>0</v>
      </c>
      <c r="L82">
        <v>-19.454000000000001</v>
      </c>
      <c r="M82">
        <v>102.387</v>
      </c>
    </row>
    <row r="83" spans="1:13" x14ac:dyDescent="0.35">
      <c r="A83">
        <v>55</v>
      </c>
      <c r="B83" t="s">
        <v>8822</v>
      </c>
      <c r="C83">
        <v>0</v>
      </c>
      <c r="D83">
        <v>2.2719999999999998</v>
      </c>
      <c r="E83">
        <v>0.81699999999999995</v>
      </c>
      <c r="F83">
        <v>9.484</v>
      </c>
      <c r="G83">
        <v>6.0439999999999996</v>
      </c>
      <c r="H83">
        <v>101585.573</v>
      </c>
      <c r="I83">
        <v>8.2000000000000003E-2</v>
      </c>
      <c r="J83">
        <v>0</v>
      </c>
      <c r="K83">
        <v>0</v>
      </c>
      <c r="L83">
        <v>-11.004</v>
      </c>
      <c r="M83">
        <v>113.72799999999999</v>
      </c>
    </row>
    <row r="84" spans="1:13" x14ac:dyDescent="0.35">
      <c r="A84">
        <v>56</v>
      </c>
      <c r="B84" t="s">
        <v>8821</v>
      </c>
      <c r="C84">
        <v>0.25600000000000001</v>
      </c>
      <c r="D84">
        <v>2.2749999999999999</v>
      </c>
      <c r="E84">
        <v>0.83899999999999997</v>
      </c>
      <c r="F84">
        <v>9.5860000000000003</v>
      </c>
      <c r="G84">
        <v>6.4210000000000003</v>
      </c>
      <c r="H84">
        <v>101601.202</v>
      </c>
      <c r="I84">
        <v>3.3000000000000002E-2</v>
      </c>
      <c r="J84">
        <v>0.253</v>
      </c>
      <c r="K84">
        <v>1E-3</v>
      </c>
      <c r="L84">
        <v>-3.2639999999999998</v>
      </c>
      <c r="M84">
        <v>125.271</v>
      </c>
    </row>
    <row r="85" spans="1:13" x14ac:dyDescent="0.35">
      <c r="A85">
        <v>57</v>
      </c>
      <c r="B85" t="s">
        <v>8820</v>
      </c>
      <c r="C85">
        <v>16.983000000000001</v>
      </c>
      <c r="D85">
        <v>2.5329999999999999</v>
      </c>
      <c r="E85">
        <v>0.91300000000000003</v>
      </c>
      <c r="F85">
        <v>9.69</v>
      </c>
      <c r="G85">
        <v>6.2690000000000001</v>
      </c>
      <c r="H85">
        <v>101605.704</v>
      </c>
      <c r="I85">
        <v>0.187</v>
      </c>
      <c r="J85">
        <v>14.706</v>
      </c>
      <c r="K85">
        <v>2.2759999999999998</v>
      </c>
      <c r="L85">
        <v>3.4159999999999999</v>
      </c>
      <c r="M85">
        <v>137.37100000000001</v>
      </c>
    </row>
    <row r="86" spans="1:13" x14ac:dyDescent="0.35">
      <c r="A86">
        <v>58</v>
      </c>
      <c r="B86" t="s">
        <v>8819</v>
      </c>
      <c r="C86">
        <v>60.243000000000002</v>
      </c>
      <c r="D86">
        <v>3.0190000000000001</v>
      </c>
      <c r="E86">
        <v>1.0529999999999999</v>
      </c>
      <c r="F86">
        <v>9.6150000000000002</v>
      </c>
      <c r="G86">
        <v>6.2779999999999996</v>
      </c>
      <c r="H86">
        <v>101604.36199999999</v>
      </c>
      <c r="I86">
        <v>0.125</v>
      </c>
      <c r="J86">
        <v>41.88</v>
      </c>
      <c r="K86">
        <v>18.364000000000001</v>
      </c>
      <c r="L86">
        <v>8.6750000000000007</v>
      </c>
      <c r="M86">
        <v>150.22200000000001</v>
      </c>
    </row>
    <row r="87" spans="1:13" x14ac:dyDescent="0.35">
      <c r="A87">
        <v>59</v>
      </c>
      <c r="B87" t="s">
        <v>8818</v>
      </c>
      <c r="C87">
        <v>89.596000000000004</v>
      </c>
      <c r="D87">
        <v>3.5169999999999999</v>
      </c>
      <c r="E87">
        <v>1.2030000000000001</v>
      </c>
      <c r="F87">
        <v>9.8109999999999999</v>
      </c>
      <c r="G87">
        <v>6.3159999999999998</v>
      </c>
      <c r="H87">
        <v>101560.41899999999</v>
      </c>
      <c r="I87">
        <v>0.20599999999999999</v>
      </c>
      <c r="J87">
        <v>59.731999999999999</v>
      </c>
      <c r="K87">
        <v>29.864999999999998</v>
      </c>
      <c r="L87">
        <v>12.151999999999999</v>
      </c>
      <c r="M87">
        <v>163.81700000000001</v>
      </c>
    </row>
    <row r="88" spans="1:13" x14ac:dyDescent="0.35">
      <c r="A88">
        <v>60</v>
      </c>
      <c r="B88" t="s">
        <v>8817</v>
      </c>
      <c r="C88">
        <v>112.06699999999999</v>
      </c>
      <c r="D88">
        <v>3.9220000000000002</v>
      </c>
      <c r="E88">
        <v>1.369</v>
      </c>
      <c r="F88">
        <v>9.7579999999999991</v>
      </c>
      <c r="G88">
        <v>6.2169999999999996</v>
      </c>
      <c r="H88">
        <v>101502.253</v>
      </c>
      <c r="I88">
        <v>0.16900000000000001</v>
      </c>
      <c r="J88">
        <v>73.838999999999999</v>
      </c>
      <c r="K88">
        <v>38.226999999999997</v>
      </c>
      <c r="L88">
        <v>13.568</v>
      </c>
      <c r="M88">
        <v>177.91399999999999</v>
      </c>
    </row>
    <row r="89" spans="1:13" x14ac:dyDescent="0.35">
      <c r="A89">
        <v>61</v>
      </c>
      <c r="B89" t="s">
        <v>8816</v>
      </c>
      <c r="C89">
        <v>96.625</v>
      </c>
      <c r="D89">
        <v>4.1379999999999999</v>
      </c>
      <c r="E89">
        <v>1.5109999999999999</v>
      </c>
      <c r="F89">
        <v>10.073</v>
      </c>
      <c r="G89">
        <v>6.2220000000000004</v>
      </c>
      <c r="H89">
        <v>101461.257</v>
      </c>
      <c r="I89">
        <v>0.1</v>
      </c>
      <c r="J89">
        <v>64.081000000000003</v>
      </c>
      <c r="K89">
        <v>32.543999999999997</v>
      </c>
      <c r="L89">
        <v>12.797000000000001</v>
      </c>
      <c r="M89">
        <v>192.08099999999999</v>
      </c>
    </row>
    <row r="90" spans="1:13" x14ac:dyDescent="0.35">
      <c r="A90">
        <v>62</v>
      </c>
      <c r="B90" t="s">
        <v>8815</v>
      </c>
      <c r="C90">
        <v>68.875</v>
      </c>
      <c r="D90">
        <v>4.1399999999999997</v>
      </c>
      <c r="E90">
        <v>1.6060000000000001</v>
      </c>
      <c r="F90">
        <v>10.125</v>
      </c>
      <c r="G90">
        <v>6.3280000000000003</v>
      </c>
      <c r="H90">
        <v>101440.47900000001</v>
      </c>
      <c r="I90">
        <v>0.193</v>
      </c>
      <c r="J90">
        <v>46.04</v>
      </c>
      <c r="K90">
        <v>22.835999999999999</v>
      </c>
      <c r="L90">
        <v>9.9079999999999995</v>
      </c>
      <c r="M90">
        <v>205.863</v>
      </c>
    </row>
    <row r="91" spans="1:13" x14ac:dyDescent="0.35">
      <c r="A91">
        <v>63</v>
      </c>
      <c r="B91" t="s">
        <v>8814</v>
      </c>
      <c r="C91">
        <v>32.497</v>
      </c>
      <c r="D91">
        <v>3.7360000000000002</v>
      </c>
      <c r="E91">
        <v>1.667</v>
      </c>
      <c r="F91">
        <v>9.9220000000000006</v>
      </c>
      <c r="G91">
        <v>6.4370000000000003</v>
      </c>
      <c r="H91">
        <v>101440.197</v>
      </c>
      <c r="I91">
        <v>0.21099999999999999</v>
      </c>
      <c r="J91">
        <v>23.076000000000001</v>
      </c>
      <c r="K91">
        <v>9.4209999999999994</v>
      </c>
      <c r="L91">
        <v>5.1459999999999999</v>
      </c>
      <c r="M91">
        <v>218.94800000000001</v>
      </c>
    </row>
    <row r="92" spans="1:13" x14ac:dyDescent="0.35">
      <c r="A92">
        <v>64</v>
      </c>
      <c r="B92" t="s">
        <v>8813</v>
      </c>
      <c r="C92">
        <v>4.2539999999999996</v>
      </c>
      <c r="D92">
        <v>3.2930000000000001</v>
      </c>
      <c r="E92">
        <v>1.6859999999999999</v>
      </c>
      <c r="F92">
        <v>9.5790000000000006</v>
      </c>
      <c r="G92">
        <v>6.1989999999999998</v>
      </c>
      <c r="H92">
        <v>101443.799</v>
      </c>
      <c r="I92">
        <v>0.36299999999999999</v>
      </c>
      <c r="J92">
        <v>4.1719999999999997</v>
      </c>
      <c r="K92">
        <v>8.2000000000000003E-2</v>
      </c>
      <c r="L92">
        <v>-1.1499999999999999</v>
      </c>
      <c r="M92">
        <v>231.26400000000001</v>
      </c>
    </row>
    <row r="93" spans="1:13" x14ac:dyDescent="0.35">
      <c r="A93">
        <v>65</v>
      </c>
      <c r="B93" t="s">
        <v>8812</v>
      </c>
      <c r="C93">
        <v>0</v>
      </c>
      <c r="D93">
        <v>3.02</v>
      </c>
      <c r="E93">
        <v>1.7350000000000001</v>
      </c>
      <c r="F93">
        <v>9.6989999999999998</v>
      </c>
      <c r="G93">
        <v>6.2859999999999996</v>
      </c>
      <c r="H93">
        <v>101442.327</v>
      </c>
      <c r="I93">
        <v>6.9000000000000006E-2</v>
      </c>
      <c r="J93">
        <v>0</v>
      </c>
      <c r="K93">
        <v>0</v>
      </c>
      <c r="L93">
        <v>-8.6110000000000007</v>
      </c>
      <c r="M93">
        <v>242.946</v>
      </c>
    </row>
    <row r="94" spans="1:13" x14ac:dyDescent="0.35">
      <c r="A94">
        <v>66</v>
      </c>
      <c r="B94" t="s">
        <v>8811</v>
      </c>
      <c r="C94">
        <v>0</v>
      </c>
      <c r="D94">
        <v>2.8919999999999999</v>
      </c>
      <c r="E94">
        <v>1.7490000000000001</v>
      </c>
      <c r="F94">
        <v>9.8719999999999999</v>
      </c>
      <c r="G94">
        <v>6.4969999999999999</v>
      </c>
      <c r="H94">
        <v>101451.72100000001</v>
      </c>
      <c r="I94">
        <v>0.20499999999999999</v>
      </c>
      <c r="J94">
        <v>0</v>
      </c>
      <c r="K94">
        <v>0</v>
      </c>
      <c r="L94">
        <v>-16.882999999999999</v>
      </c>
      <c r="M94">
        <v>254.309</v>
      </c>
    </row>
    <row r="95" spans="1:13" x14ac:dyDescent="0.35">
      <c r="A95">
        <v>67</v>
      </c>
      <c r="B95" t="s">
        <v>8810</v>
      </c>
      <c r="C95">
        <v>0</v>
      </c>
      <c r="D95">
        <v>2.6859999999999999</v>
      </c>
      <c r="E95">
        <v>1.583</v>
      </c>
      <c r="F95">
        <v>9.9190000000000005</v>
      </c>
      <c r="G95">
        <v>6.4130000000000003</v>
      </c>
      <c r="H95">
        <v>101448.692</v>
      </c>
      <c r="I95">
        <v>0.152</v>
      </c>
      <c r="J95">
        <v>0</v>
      </c>
      <c r="K95">
        <v>0</v>
      </c>
      <c r="L95">
        <v>-25.629000000000001</v>
      </c>
      <c r="M95">
        <v>265.81099999999998</v>
      </c>
    </row>
    <row r="96" spans="1:13" x14ac:dyDescent="0.35">
      <c r="A96">
        <v>68</v>
      </c>
      <c r="B96" t="s">
        <v>8809</v>
      </c>
      <c r="C96">
        <v>0</v>
      </c>
      <c r="D96">
        <v>2.641</v>
      </c>
      <c r="E96">
        <v>1.4430000000000001</v>
      </c>
      <c r="F96">
        <v>9.9369999999999994</v>
      </c>
      <c r="G96">
        <v>5.9790000000000001</v>
      </c>
      <c r="H96">
        <v>101453.84299999999</v>
      </c>
      <c r="I96">
        <v>6.0999999999999999E-2</v>
      </c>
      <c r="J96">
        <v>0</v>
      </c>
      <c r="K96">
        <v>0</v>
      </c>
      <c r="L96">
        <v>-34.505000000000003</v>
      </c>
      <c r="M96">
        <v>278.08699999999999</v>
      </c>
    </row>
    <row r="97" spans="1:13" x14ac:dyDescent="0.35">
      <c r="A97">
        <v>69</v>
      </c>
      <c r="B97" t="s">
        <v>8808</v>
      </c>
      <c r="C97">
        <v>0</v>
      </c>
      <c r="D97">
        <v>2.6520000000000001</v>
      </c>
      <c r="E97">
        <v>1.339</v>
      </c>
      <c r="F97">
        <v>10.375999999999999</v>
      </c>
      <c r="G97">
        <v>6.194</v>
      </c>
      <c r="H97">
        <v>101451.376</v>
      </c>
      <c r="I97">
        <v>6.3E-2</v>
      </c>
      <c r="J97">
        <v>0</v>
      </c>
      <c r="K97">
        <v>0</v>
      </c>
      <c r="L97">
        <v>-43.081000000000003</v>
      </c>
      <c r="M97">
        <v>292.053</v>
      </c>
    </row>
    <row r="98" spans="1:13" x14ac:dyDescent="0.35">
      <c r="A98">
        <v>70</v>
      </c>
      <c r="B98" t="s">
        <v>8807</v>
      </c>
      <c r="C98">
        <v>0</v>
      </c>
      <c r="D98">
        <v>2.6579999999999999</v>
      </c>
      <c r="E98">
        <v>1.212</v>
      </c>
      <c r="F98">
        <v>10.132</v>
      </c>
      <c r="G98">
        <v>6.0039999999999996</v>
      </c>
      <c r="H98">
        <v>101441.204</v>
      </c>
      <c r="I98">
        <v>5.7000000000000002E-2</v>
      </c>
      <c r="J98">
        <v>0</v>
      </c>
      <c r="K98">
        <v>0</v>
      </c>
      <c r="L98">
        <v>-50.735999999999997</v>
      </c>
      <c r="M98">
        <v>308.995</v>
      </c>
    </row>
    <row r="99" spans="1:13" x14ac:dyDescent="0.35">
      <c r="A99">
        <v>71</v>
      </c>
      <c r="B99" t="s">
        <v>8806</v>
      </c>
      <c r="C99">
        <v>0</v>
      </c>
      <c r="D99">
        <v>2.6219999999999999</v>
      </c>
      <c r="E99">
        <v>1.079</v>
      </c>
      <c r="F99">
        <v>10.507</v>
      </c>
      <c r="G99">
        <v>6.5979999999999999</v>
      </c>
      <c r="H99">
        <v>101433.93399999999</v>
      </c>
      <c r="I99">
        <v>6.4000000000000001E-2</v>
      </c>
      <c r="J99">
        <v>0</v>
      </c>
      <c r="K99">
        <v>0</v>
      </c>
      <c r="L99">
        <v>-56.503999999999998</v>
      </c>
      <c r="M99">
        <v>330.31299999999999</v>
      </c>
    </row>
    <row r="100" spans="1:13" x14ac:dyDescent="0.35">
      <c r="A100">
        <v>72</v>
      </c>
      <c r="B100" t="s">
        <v>8805</v>
      </c>
      <c r="C100">
        <v>0</v>
      </c>
      <c r="D100">
        <v>2.7010000000000001</v>
      </c>
      <c r="E100">
        <v>1.01</v>
      </c>
      <c r="F100">
        <v>10.76</v>
      </c>
      <c r="G100">
        <v>6.3520000000000003</v>
      </c>
      <c r="H100">
        <v>101417.966</v>
      </c>
      <c r="I100">
        <v>9.5000000000000001E-2</v>
      </c>
      <c r="J100">
        <v>0</v>
      </c>
      <c r="K100">
        <v>0</v>
      </c>
      <c r="L100">
        <v>-59.097000000000001</v>
      </c>
      <c r="M100">
        <v>327.89499999999998</v>
      </c>
    </row>
    <row r="101" spans="1:13" x14ac:dyDescent="0.35">
      <c r="A101">
        <v>73</v>
      </c>
      <c r="B101" t="s">
        <v>8804</v>
      </c>
      <c r="C101">
        <v>0</v>
      </c>
      <c r="D101">
        <v>2.6360000000000001</v>
      </c>
      <c r="E101">
        <v>1.0589999999999999</v>
      </c>
      <c r="F101">
        <v>10.914</v>
      </c>
      <c r="G101">
        <v>6.6239999999999997</v>
      </c>
      <c r="H101">
        <v>101399.13499999999</v>
      </c>
      <c r="I101">
        <v>7.5999999999999998E-2</v>
      </c>
      <c r="J101">
        <v>0</v>
      </c>
      <c r="K101">
        <v>0</v>
      </c>
      <c r="L101">
        <v>-57.668999999999997</v>
      </c>
      <c r="M101">
        <v>22.329000000000001</v>
      </c>
    </row>
    <row r="102" spans="1:13" x14ac:dyDescent="0.35">
      <c r="A102">
        <v>74</v>
      </c>
      <c r="B102" t="s">
        <v>8803</v>
      </c>
      <c r="C102">
        <v>0</v>
      </c>
      <c r="D102">
        <v>2.5169999999999999</v>
      </c>
      <c r="E102">
        <v>1.0940000000000001</v>
      </c>
      <c r="F102">
        <v>10.878</v>
      </c>
      <c r="G102">
        <v>6.4809999999999999</v>
      </c>
      <c r="H102">
        <v>101391.90300000001</v>
      </c>
      <c r="I102">
        <v>9.9000000000000005E-2</v>
      </c>
      <c r="J102">
        <v>0</v>
      </c>
      <c r="K102">
        <v>0</v>
      </c>
      <c r="L102">
        <v>-52.713999999999999</v>
      </c>
      <c r="M102">
        <v>45.085000000000001</v>
      </c>
    </row>
    <row r="103" spans="1:13" x14ac:dyDescent="0.35">
      <c r="A103">
        <v>75</v>
      </c>
      <c r="B103" t="s">
        <v>8802</v>
      </c>
      <c r="C103">
        <v>0</v>
      </c>
      <c r="D103">
        <v>2.4780000000000002</v>
      </c>
      <c r="E103">
        <v>1.135</v>
      </c>
      <c r="F103">
        <v>10.959</v>
      </c>
      <c r="G103">
        <v>6.5069999999999997</v>
      </c>
      <c r="H103">
        <v>101377.85</v>
      </c>
      <c r="I103">
        <v>0.125</v>
      </c>
      <c r="J103">
        <v>0</v>
      </c>
      <c r="K103">
        <v>0</v>
      </c>
      <c r="L103">
        <v>-45.499000000000002</v>
      </c>
      <c r="M103">
        <v>63.207000000000001</v>
      </c>
    </row>
    <row r="104" spans="1:13" x14ac:dyDescent="0.35">
      <c r="A104">
        <v>76</v>
      </c>
      <c r="B104" t="s">
        <v>8801</v>
      </c>
      <c r="C104">
        <v>0</v>
      </c>
      <c r="D104">
        <v>2.3879999999999999</v>
      </c>
      <c r="E104">
        <v>1.171</v>
      </c>
      <c r="F104">
        <v>10.818</v>
      </c>
      <c r="G104">
        <v>6.5789999999999997</v>
      </c>
      <c r="H104">
        <v>101345.383</v>
      </c>
      <c r="I104">
        <v>0.18</v>
      </c>
      <c r="J104">
        <v>0</v>
      </c>
      <c r="K104">
        <v>0</v>
      </c>
      <c r="L104">
        <v>-37.116999999999997</v>
      </c>
      <c r="M104">
        <v>77.911000000000001</v>
      </c>
    </row>
    <row r="105" spans="1:13" x14ac:dyDescent="0.35">
      <c r="A105">
        <v>77</v>
      </c>
      <c r="B105" t="s">
        <v>8800</v>
      </c>
      <c r="C105">
        <v>0</v>
      </c>
      <c r="D105">
        <v>2.339</v>
      </c>
      <c r="E105">
        <v>1.21</v>
      </c>
      <c r="F105">
        <v>10.577999999999999</v>
      </c>
      <c r="G105">
        <v>6.1289999999999996</v>
      </c>
      <c r="H105">
        <v>101325.037</v>
      </c>
      <c r="I105">
        <v>0.153</v>
      </c>
      <c r="J105">
        <v>0</v>
      </c>
      <c r="K105">
        <v>0</v>
      </c>
      <c r="L105">
        <v>-28.276</v>
      </c>
      <c r="M105">
        <v>90.578999999999994</v>
      </c>
    </row>
    <row r="106" spans="1:13" x14ac:dyDescent="0.35">
      <c r="A106">
        <v>78</v>
      </c>
      <c r="B106" t="s">
        <v>8799</v>
      </c>
      <c r="C106">
        <v>0</v>
      </c>
      <c r="D106">
        <v>2.4239999999999999</v>
      </c>
      <c r="E106">
        <v>1.2589999999999999</v>
      </c>
      <c r="F106">
        <v>10.608000000000001</v>
      </c>
      <c r="G106">
        <v>6.2679999999999998</v>
      </c>
      <c r="H106">
        <v>101312.049</v>
      </c>
      <c r="I106">
        <v>0.23100000000000001</v>
      </c>
      <c r="J106">
        <v>0</v>
      </c>
      <c r="K106">
        <v>0</v>
      </c>
      <c r="L106">
        <v>-19.443000000000001</v>
      </c>
      <c r="M106">
        <v>102.23399999999999</v>
      </c>
    </row>
    <row r="107" spans="1:13" x14ac:dyDescent="0.35">
      <c r="A107">
        <v>79</v>
      </c>
      <c r="B107" t="s">
        <v>8798</v>
      </c>
      <c r="C107">
        <v>0</v>
      </c>
      <c r="D107">
        <v>2.2290000000000001</v>
      </c>
      <c r="E107">
        <v>1.2969999999999999</v>
      </c>
      <c r="F107">
        <v>10.500999999999999</v>
      </c>
      <c r="G107">
        <v>6.2939999999999996</v>
      </c>
      <c r="H107">
        <v>101317.201</v>
      </c>
      <c r="I107">
        <v>0.30299999999999999</v>
      </c>
      <c r="J107">
        <v>0</v>
      </c>
      <c r="K107">
        <v>0</v>
      </c>
      <c r="L107">
        <v>-10.984999999999999</v>
      </c>
      <c r="M107">
        <v>113.58199999999999</v>
      </c>
    </row>
    <row r="108" spans="1:13" x14ac:dyDescent="0.35">
      <c r="A108">
        <v>80</v>
      </c>
      <c r="B108" t="s">
        <v>8797</v>
      </c>
      <c r="C108">
        <v>0.30099999999999999</v>
      </c>
      <c r="D108">
        <v>2.3780000000000001</v>
      </c>
      <c r="E108">
        <v>1.321</v>
      </c>
      <c r="F108">
        <v>10.289</v>
      </c>
      <c r="G108">
        <v>6.4329999999999998</v>
      </c>
      <c r="H108">
        <v>101331.011</v>
      </c>
      <c r="I108">
        <v>0.22700000000000001</v>
      </c>
      <c r="J108">
        <v>0.30099999999999999</v>
      </c>
      <c r="K108">
        <v>0</v>
      </c>
      <c r="L108">
        <v>-3.2349999999999999</v>
      </c>
      <c r="M108">
        <v>125.128</v>
      </c>
    </row>
    <row r="109" spans="1:13" x14ac:dyDescent="0.35">
      <c r="A109">
        <v>81</v>
      </c>
      <c r="B109" t="s">
        <v>8796</v>
      </c>
      <c r="C109">
        <v>16.079999999999998</v>
      </c>
      <c r="D109">
        <v>2.5950000000000002</v>
      </c>
      <c r="E109">
        <v>1.3360000000000001</v>
      </c>
      <c r="F109">
        <v>10.367000000000001</v>
      </c>
      <c r="G109">
        <v>6.3250000000000002</v>
      </c>
      <c r="H109">
        <v>101338.933</v>
      </c>
      <c r="I109">
        <v>0.13700000000000001</v>
      </c>
      <c r="J109">
        <v>15.263</v>
      </c>
      <c r="K109">
        <v>0.81599999999999995</v>
      </c>
      <c r="L109">
        <v>3.4609999999999999</v>
      </c>
      <c r="M109">
        <v>137.232</v>
      </c>
    </row>
    <row r="110" spans="1:13" x14ac:dyDescent="0.35">
      <c r="A110">
        <v>82</v>
      </c>
      <c r="B110" t="s">
        <v>8795</v>
      </c>
      <c r="C110">
        <v>57.515999999999998</v>
      </c>
      <c r="D110">
        <v>3.1459999999999999</v>
      </c>
      <c r="E110">
        <v>1.385</v>
      </c>
      <c r="F110">
        <v>10.432</v>
      </c>
      <c r="G110">
        <v>6.4459999999999997</v>
      </c>
      <c r="H110">
        <v>101352.26700000001</v>
      </c>
      <c r="I110">
        <v>0.107</v>
      </c>
      <c r="J110">
        <v>45.268999999999998</v>
      </c>
      <c r="K110">
        <v>12.247</v>
      </c>
      <c r="L110">
        <v>8.7360000000000007</v>
      </c>
      <c r="M110">
        <v>150.08799999999999</v>
      </c>
    </row>
    <row r="111" spans="1:13" x14ac:dyDescent="0.35">
      <c r="A111">
        <v>83</v>
      </c>
      <c r="B111" t="s">
        <v>8794</v>
      </c>
      <c r="C111">
        <v>81.853999999999999</v>
      </c>
      <c r="D111">
        <v>3.589</v>
      </c>
      <c r="E111">
        <v>1.411</v>
      </c>
      <c r="F111">
        <v>10.188000000000001</v>
      </c>
      <c r="G111">
        <v>6.2009999999999996</v>
      </c>
      <c r="H111">
        <v>101310.91</v>
      </c>
      <c r="I111">
        <v>3.1E-2</v>
      </c>
      <c r="J111">
        <v>62.610999999999997</v>
      </c>
      <c r="K111">
        <v>19.244</v>
      </c>
      <c r="L111">
        <v>12.234</v>
      </c>
      <c r="M111">
        <v>163.69300000000001</v>
      </c>
    </row>
    <row r="112" spans="1:13" x14ac:dyDescent="0.35">
      <c r="A112">
        <v>84</v>
      </c>
      <c r="B112" t="s">
        <v>8793</v>
      </c>
      <c r="C112">
        <v>95.882999999999996</v>
      </c>
      <c r="D112">
        <v>3.952</v>
      </c>
      <c r="E112">
        <v>1.474</v>
      </c>
      <c r="F112">
        <v>10.183999999999999</v>
      </c>
      <c r="G112">
        <v>6.7720000000000002</v>
      </c>
      <c r="H112">
        <v>101302.715</v>
      </c>
      <c r="I112">
        <v>2.7E-2</v>
      </c>
      <c r="J112">
        <v>71.013999999999996</v>
      </c>
      <c r="K112">
        <v>24.869</v>
      </c>
      <c r="L112">
        <v>13.667999999999999</v>
      </c>
      <c r="M112">
        <v>177.767</v>
      </c>
    </row>
    <row r="113" spans="1:13" x14ac:dyDescent="0.35">
      <c r="A113">
        <v>85</v>
      </c>
      <c r="B113" t="s">
        <v>8792</v>
      </c>
      <c r="C113">
        <v>90.543999999999997</v>
      </c>
      <c r="D113">
        <v>4.1440000000000001</v>
      </c>
      <c r="E113">
        <v>1.605</v>
      </c>
      <c r="F113">
        <v>10.119</v>
      </c>
      <c r="G113">
        <v>6.7670000000000003</v>
      </c>
      <c r="H113">
        <v>101265.103</v>
      </c>
      <c r="I113">
        <v>3.7999999999999999E-2</v>
      </c>
      <c r="J113">
        <v>67.652000000000001</v>
      </c>
      <c r="K113">
        <v>22.890999999999998</v>
      </c>
      <c r="L113">
        <v>12.907999999999999</v>
      </c>
      <c r="M113">
        <v>192.024</v>
      </c>
    </row>
    <row r="114" spans="1:13" x14ac:dyDescent="0.35">
      <c r="A114">
        <v>86</v>
      </c>
      <c r="B114" t="s">
        <v>8791</v>
      </c>
      <c r="C114">
        <v>64.691999999999993</v>
      </c>
      <c r="D114">
        <v>4.0529999999999999</v>
      </c>
      <c r="E114">
        <v>1.714</v>
      </c>
      <c r="F114">
        <v>9.8810000000000002</v>
      </c>
      <c r="G114">
        <v>6.78</v>
      </c>
      <c r="H114">
        <v>101243.74</v>
      </c>
      <c r="I114">
        <v>0.09</v>
      </c>
      <c r="J114">
        <v>49.972000000000001</v>
      </c>
      <c r="K114">
        <v>14.718999999999999</v>
      </c>
      <c r="L114">
        <v>10.035</v>
      </c>
      <c r="M114">
        <v>205.78899999999999</v>
      </c>
    </row>
    <row r="115" spans="1:13" x14ac:dyDescent="0.35">
      <c r="A115">
        <v>87</v>
      </c>
      <c r="B115" t="s">
        <v>8790</v>
      </c>
      <c r="C115">
        <v>32.549999999999997</v>
      </c>
      <c r="D115">
        <v>3.9620000000000002</v>
      </c>
      <c r="E115">
        <v>1.7869999999999999</v>
      </c>
      <c r="F115">
        <v>9.7919999999999998</v>
      </c>
      <c r="G115">
        <v>6.7089999999999996</v>
      </c>
      <c r="H115">
        <v>101236.29399999999</v>
      </c>
      <c r="I115">
        <v>2.8000000000000001E-2</v>
      </c>
      <c r="J115">
        <v>25.437999999999999</v>
      </c>
      <c r="K115">
        <v>7.1120000000000001</v>
      </c>
      <c r="L115">
        <v>5.282</v>
      </c>
      <c r="M115">
        <v>218.893</v>
      </c>
    </row>
    <row r="116" spans="1:13" x14ac:dyDescent="0.35">
      <c r="A116">
        <v>88</v>
      </c>
      <c r="B116" t="s">
        <v>8789</v>
      </c>
      <c r="C116">
        <v>4.1210000000000004</v>
      </c>
      <c r="D116">
        <v>3.5720000000000001</v>
      </c>
      <c r="E116">
        <v>1.8089999999999999</v>
      </c>
      <c r="F116">
        <v>9.9550000000000001</v>
      </c>
      <c r="G116">
        <v>6.242</v>
      </c>
      <c r="H116">
        <v>101237.29</v>
      </c>
      <c r="I116">
        <v>7.1999999999999995E-2</v>
      </c>
      <c r="J116">
        <v>4.0960000000000001</v>
      </c>
      <c r="K116">
        <v>2.3E-2</v>
      </c>
      <c r="L116">
        <v>-1.0089999999999999</v>
      </c>
      <c r="M116">
        <v>231.22300000000001</v>
      </c>
    </row>
    <row r="117" spans="1:13" x14ac:dyDescent="0.35">
      <c r="A117">
        <v>89</v>
      </c>
      <c r="B117" t="s">
        <v>8788</v>
      </c>
      <c r="C117">
        <v>0</v>
      </c>
      <c r="D117">
        <v>3.1579999999999999</v>
      </c>
      <c r="E117">
        <v>1.895</v>
      </c>
      <c r="F117">
        <v>10.087</v>
      </c>
      <c r="G117">
        <v>6.407</v>
      </c>
      <c r="H117">
        <v>101241.531</v>
      </c>
      <c r="I117">
        <v>0.16900000000000001</v>
      </c>
      <c r="J117">
        <v>0</v>
      </c>
      <c r="K117">
        <v>0</v>
      </c>
      <c r="L117">
        <v>-8.4659999999999993</v>
      </c>
      <c r="M117">
        <v>242.91900000000001</v>
      </c>
    </row>
    <row r="118" spans="1:13" x14ac:dyDescent="0.35">
      <c r="A118">
        <v>90</v>
      </c>
      <c r="B118" t="s">
        <v>8787</v>
      </c>
      <c r="C118">
        <v>3.0000000000000001E-3</v>
      </c>
      <c r="D118">
        <v>3.0070000000000001</v>
      </c>
      <c r="E118">
        <v>1.9950000000000001</v>
      </c>
      <c r="F118">
        <v>10.314</v>
      </c>
      <c r="G118">
        <v>6.3460000000000001</v>
      </c>
      <c r="H118">
        <v>101241.836</v>
      </c>
      <c r="I118">
        <v>0.13800000000000001</v>
      </c>
      <c r="J118">
        <v>3.0000000000000001E-3</v>
      </c>
      <c r="K118">
        <v>0</v>
      </c>
      <c r="L118">
        <v>-16.736000000000001</v>
      </c>
      <c r="M118">
        <v>254.28899999999999</v>
      </c>
    </row>
    <row r="119" spans="1:13" x14ac:dyDescent="0.35">
      <c r="A119">
        <v>91</v>
      </c>
      <c r="B119" t="s">
        <v>8786</v>
      </c>
      <c r="C119">
        <v>8.9999999999999993E-3</v>
      </c>
      <c r="D119">
        <v>2.9209999999999998</v>
      </c>
      <c r="E119">
        <v>1.871</v>
      </c>
      <c r="F119">
        <v>10.231</v>
      </c>
      <c r="G119">
        <v>6.0469999999999997</v>
      </c>
      <c r="H119">
        <v>101258.326</v>
      </c>
      <c r="I119">
        <v>6.8000000000000005E-2</v>
      </c>
      <c r="J119">
        <v>8.9999999999999993E-3</v>
      </c>
      <c r="K119">
        <v>0</v>
      </c>
      <c r="L119">
        <v>-25.483000000000001</v>
      </c>
      <c r="M119">
        <v>265.79500000000002</v>
      </c>
    </row>
    <row r="120" spans="1:13" x14ac:dyDescent="0.35">
      <c r="A120">
        <v>92</v>
      </c>
      <c r="B120" t="s">
        <v>8785</v>
      </c>
      <c r="C120">
        <v>1.2E-2</v>
      </c>
      <c r="D120">
        <v>2.6619999999999999</v>
      </c>
      <c r="E120">
        <v>1.716</v>
      </c>
      <c r="F120">
        <v>10.08</v>
      </c>
      <c r="G120">
        <v>5.8479999999999999</v>
      </c>
      <c r="H120">
        <v>101265.81600000001</v>
      </c>
      <c r="I120">
        <v>0.10199999999999999</v>
      </c>
      <c r="J120">
        <v>1.2E-2</v>
      </c>
      <c r="K120">
        <v>0</v>
      </c>
      <c r="L120">
        <v>-34.357999999999997</v>
      </c>
      <c r="M120">
        <v>278.06900000000002</v>
      </c>
    </row>
    <row r="121" spans="1:13" x14ac:dyDescent="0.35">
      <c r="A121">
        <v>93</v>
      </c>
      <c r="B121" t="s">
        <v>8784</v>
      </c>
      <c r="C121">
        <v>7.0000000000000001E-3</v>
      </c>
      <c r="D121">
        <v>2.488</v>
      </c>
      <c r="E121">
        <v>1.5569999999999999</v>
      </c>
      <c r="F121">
        <v>10.39</v>
      </c>
      <c r="G121">
        <v>5.97</v>
      </c>
      <c r="H121">
        <v>101260.363</v>
      </c>
      <c r="I121">
        <v>5.5E-2</v>
      </c>
      <c r="J121">
        <v>7.0000000000000001E-3</v>
      </c>
      <c r="K121">
        <v>0</v>
      </c>
      <c r="L121">
        <v>-42.935000000000002</v>
      </c>
      <c r="M121">
        <v>292.02300000000002</v>
      </c>
    </row>
    <row r="122" spans="1:13" x14ac:dyDescent="0.35">
      <c r="A122">
        <v>94</v>
      </c>
      <c r="B122" t="s">
        <v>8783</v>
      </c>
      <c r="C122">
        <v>0</v>
      </c>
      <c r="D122">
        <v>2.5099999999999998</v>
      </c>
      <c r="E122">
        <v>1.3660000000000001</v>
      </c>
      <c r="F122">
        <v>10.542999999999999</v>
      </c>
      <c r="G122">
        <v>5.8490000000000002</v>
      </c>
      <c r="H122">
        <v>101259.542</v>
      </c>
      <c r="I122">
        <v>3.4000000000000002E-2</v>
      </c>
      <c r="J122">
        <v>0</v>
      </c>
      <c r="K122">
        <v>0</v>
      </c>
      <c r="L122">
        <v>-50.593000000000004</v>
      </c>
      <c r="M122">
        <v>308.935</v>
      </c>
    </row>
    <row r="123" spans="1:13" x14ac:dyDescent="0.35">
      <c r="A123">
        <v>95</v>
      </c>
      <c r="B123" t="s">
        <v>8782</v>
      </c>
      <c r="C123">
        <v>0</v>
      </c>
      <c r="D123">
        <v>2.41</v>
      </c>
      <c r="E123">
        <v>1.1910000000000001</v>
      </c>
      <c r="F123">
        <v>10.693</v>
      </c>
      <c r="G123">
        <v>5.7880000000000003</v>
      </c>
      <c r="H123">
        <v>101270.58199999999</v>
      </c>
      <c r="I123">
        <v>7.9000000000000001E-2</v>
      </c>
      <c r="J123">
        <v>0</v>
      </c>
      <c r="K123">
        <v>0</v>
      </c>
      <c r="L123">
        <v>-56.372</v>
      </c>
      <c r="M123">
        <v>330.19400000000002</v>
      </c>
    </row>
    <row r="124" spans="1:13" x14ac:dyDescent="0.35">
      <c r="A124">
        <v>96</v>
      </c>
      <c r="B124" t="s">
        <v>8781</v>
      </c>
      <c r="C124">
        <v>0</v>
      </c>
      <c r="D124">
        <v>2.1720000000000002</v>
      </c>
      <c r="E124">
        <v>1.0169999999999999</v>
      </c>
      <c r="F124">
        <v>10.379</v>
      </c>
      <c r="G124">
        <v>5.4859999999999998</v>
      </c>
      <c r="H124">
        <v>101271.924</v>
      </c>
      <c r="I124">
        <v>0.129</v>
      </c>
      <c r="J124">
        <v>0</v>
      </c>
      <c r="K124">
        <v>0</v>
      </c>
      <c r="L124">
        <v>-58.985999999999997</v>
      </c>
      <c r="M124">
        <v>327.70299999999997</v>
      </c>
    </row>
    <row r="125" spans="1:13" x14ac:dyDescent="0.35">
      <c r="A125">
        <v>97</v>
      </c>
      <c r="B125" t="s">
        <v>8780</v>
      </c>
      <c r="C125">
        <v>0</v>
      </c>
      <c r="D125">
        <v>2.0880000000000001</v>
      </c>
      <c r="E125">
        <v>0.88700000000000001</v>
      </c>
      <c r="F125">
        <v>10.385</v>
      </c>
      <c r="G125">
        <v>5.6989999999999998</v>
      </c>
      <c r="H125">
        <v>101267.379</v>
      </c>
      <c r="I125">
        <v>0.23</v>
      </c>
      <c r="J125">
        <v>0</v>
      </c>
      <c r="K125">
        <v>0</v>
      </c>
      <c r="L125">
        <v>-57.593000000000004</v>
      </c>
      <c r="M125">
        <v>22.091000000000001</v>
      </c>
    </row>
    <row r="126" spans="1:13" x14ac:dyDescent="0.35">
      <c r="A126">
        <v>98</v>
      </c>
      <c r="B126" t="s">
        <v>8779</v>
      </c>
      <c r="C126">
        <v>0</v>
      </c>
      <c r="D126">
        <v>2.0510000000000002</v>
      </c>
      <c r="E126">
        <v>0.79600000000000004</v>
      </c>
      <c r="F126">
        <v>10.321</v>
      </c>
      <c r="G126">
        <v>5.806</v>
      </c>
      <c r="H126">
        <v>101284.39200000001</v>
      </c>
      <c r="I126">
        <v>0.11899999999999999</v>
      </c>
      <c r="J126">
        <v>0</v>
      </c>
      <c r="K126">
        <v>0</v>
      </c>
      <c r="L126">
        <v>-52.667000000000002</v>
      </c>
      <c r="M126">
        <v>44.851999999999997</v>
      </c>
    </row>
    <row r="127" spans="1:13" x14ac:dyDescent="0.35">
      <c r="A127">
        <v>99</v>
      </c>
      <c r="B127" t="s">
        <v>8778</v>
      </c>
      <c r="C127">
        <v>0</v>
      </c>
      <c r="D127">
        <v>2.0369999999999999</v>
      </c>
      <c r="E127">
        <v>0.69799999999999995</v>
      </c>
      <c r="F127">
        <v>10.403</v>
      </c>
      <c r="G127">
        <v>5.8280000000000003</v>
      </c>
      <c r="H127">
        <v>101291.664</v>
      </c>
      <c r="I127">
        <v>0.20899999999999999</v>
      </c>
      <c r="J127">
        <v>0</v>
      </c>
      <c r="K127">
        <v>0</v>
      </c>
      <c r="L127">
        <v>-45.472000000000001</v>
      </c>
      <c r="M127">
        <v>62.999000000000002</v>
      </c>
    </row>
    <row r="128" spans="1:13" x14ac:dyDescent="0.35">
      <c r="A128">
        <v>100</v>
      </c>
      <c r="B128" t="s">
        <v>8777</v>
      </c>
      <c r="C128">
        <v>0</v>
      </c>
      <c r="D128">
        <v>2.0630000000000002</v>
      </c>
      <c r="E128">
        <v>0.63600000000000001</v>
      </c>
      <c r="F128">
        <v>10.211</v>
      </c>
      <c r="G128">
        <v>6.3849999999999998</v>
      </c>
      <c r="H128">
        <v>101292.48699999999</v>
      </c>
      <c r="I128">
        <v>3.2000000000000001E-2</v>
      </c>
      <c r="J128">
        <v>0</v>
      </c>
      <c r="K128">
        <v>0</v>
      </c>
      <c r="L128">
        <v>-37.1</v>
      </c>
      <c r="M128">
        <v>77.724999999999994</v>
      </c>
    </row>
    <row r="129" spans="1:13" x14ac:dyDescent="0.35">
      <c r="A129">
        <v>101</v>
      </c>
      <c r="B129" t="s">
        <v>8776</v>
      </c>
      <c r="C129">
        <v>0</v>
      </c>
      <c r="D129">
        <v>2.0720000000000001</v>
      </c>
      <c r="E129">
        <v>0.56499999999999995</v>
      </c>
      <c r="F129">
        <v>10.089</v>
      </c>
      <c r="G129">
        <v>6.2460000000000004</v>
      </c>
      <c r="H129">
        <v>101294.826</v>
      </c>
      <c r="I129">
        <v>5.8999999999999997E-2</v>
      </c>
      <c r="J129">
        <v>0</v>
      </c>
      <c r="K129">
        <v>0</v>
      </c>
      <c r="L129">
        <v>-28.260999999999999</v>
      </c>
      <c r="M129">
        <v>90.411000000000001</v>
      </c>
    </row>
    <row r="130" spans="1:13" x14ac:dyDescent="0.35">
      <c r="A130">
        <v>102</v>
      </c>
      <c r="B130" t="s">
        <v>8775</v>
      </c>
      <c r="C130">
        <v>0</v>
      </c>
      <c r="D130">
        <v>2.1120000000000001</v>
      </c>
      <c r="E130">
        <v>0.46899999999999997</v>
      </c>
      <c r="F130">
        <v>10.071999999999999</v>
      </c>
      <c r="G130">
        <v>6.0519999999999996</v>
      </c>
      <c r="H130">
        <v>101303.78599999999</v>
      </c>
      <c r="I130">
        <v>9.8000000000000004E-2</v>
      </c>
      <c r="J130">
        <v>0</v>
      </c>
      <c r="K130">
        <v>0</v>
      </c>
      <c r="L130">
        <v>-19.425000000000001</v>
      </c>
      <c r="M130">
        <v>102.077</v>
      </c>
    </row>
    <row r="131" spans="1:13" x14ac:dyDescent="0.35">
      <c r="A131">
        <v>103</v>
      </c>
      <c r="B131" t="s">
        <v>8774</v>
      </c>
      <c r="C131">
        <v>0</v>
      </c>
      <c r="D131">
        <v>2.089</v>
      </c>
      <c r="E131">
        <v>0.60599999999999998</v>
      </c>
      <c r="F131">
        <v>9.7720000000000002</v>
      </c>
      <c r="G131">
        <v>5.944</v>
      </c>
      <c r="H131">
        <v>101301.79399999999</v>
      </c>
      <c r="I131">
        <v>7.6999999999999999E-2</v>
      </c>
      <c r="J131">
        <v>0</v>
      </c>
      <c r="K131">
        <v>0</v>
      </c>
      <c r="L131">
        <v>-10.959</v>
      </c>
      <c r="M131">
        <v>113.432</v>
      </c>
    </row>
    <row r="132" spans="1:13" x14ac:dyDescent="0.35">
      <c r="A132">
        <v>104</v>
      </c>
      <c r="B132" t="s">
        <v>8773</v>
      </c>
      <c r="C132">
        <v>0.625</v>
      </c>
      <c r="D132">
        <v>2.0419999999999998</v>
      </c>
      <c r="E132">
        <v>0.73199999999999998</v>
      </c>
      <c r="F132">
        <v>9.6760000000000002</v>
      </c>
      <c r="G132">
        <v>6.032</v>
      </c>
      <c r="H132">
        <v>101328.288</v>
      </c>
      <c r="I132">
        <v>2.9000000000000001E-2</v>
      </c>
      <c r="J132">
        <v>0.623</v>
      </c>
      <c r="K132">
        <v>1E-3</v>
      </c>
      <c r="L132">
        <v>-3.198</v>
      </c>
      <c r="M132">
        <v>124.983</v>
      </c>
    </row>
    <row r="133" spans="1:13" x14ac:dyDescent="0.35">
      <c r="A133">
        <v>105</v>
      </c>
      <c r="B133" t="s">
        <v>8772</v>
      </c>
      <c r="C133">
        <v>19.138000000000002</v>
      </c>
      <c r="D133">
        <v>2.415</v>
      </c>
      <c r="E133">
        <v>0.84699999999999998</v>
      </c>
      <c r="F133">
        <v>9.8650000000000002</v>
      </c>
      <c r="G133">
        <v>6.242</v>
      </c>
      <c r="H133">
        <v>101341.796</v>
      </c>
      <c r="I133">
        <v>4.7E-2</v>
      </c>
      <c r="J133">
        <v>16.763999999999999</v>
      </c>
      <c r="K133">
        <v>2.3740000000000001</v>
      </c>
      <c r="L133">
        <v>3.512</v>
      </c>
      <c r="M133">
        <v>137.09100000000001</v>
      </c>
    </row>
    <row r="134" spans="1:13" x14ac:dyDescent="0.35">
      <c r="A134">
        <v>106</v>
      </c>
      <c r="B134" t="s">
        <v>8771</v>
      </c>
      <c r="C134">
        <v>59.155000000000001</v>
      </c>
      <c r="D134">
        <v>2.927</v>
      </c>
      <c r="E134">
        <v>1</v>
      </c>
      <c r="F134">
        <v>9.8149999999999995</v>
      </c>
      <c r="G134">
        <v>6.1349999999999998</v>
      </c>
      <c r="H134">
        <v>101351.71</v>
      </c>
      <c r="I134">
        <v>4.7E-2</v>
      </c>
      <c r="J134">
        <v>43.127000000000002</v>
      </c>
      <c r="K134">
        <v>16.027999999999999</v>
      </c>
      <c r="L134">
        <v>8.8040000000000003</v>
      </c>
      <c r="M134">
        <v>149.953</v>
      </c>
    </row>
    <row r="135" spans="1:13" x14ac:dyDescent="0.35">
      <c r="A135">
        <v>107</v>
      </c>
      <c r="B135" t="s">
        <v>8770</v>
      </c>
      <c r="C135">
        <v>89.546999999999997</v>
      </c>
      <c r="D135">
        <v>3.3260000000000001</v>
      </c>
      <c r="E135">
        <v>1.177</v>
      </c>
      <c r="F135">
        <v>9.6649999999999991</v>
      </c>
      <c r="G135">
        <v>6.1379999999999999</v>
      </c>
      <c r="H135">
        <v>101328.94</v>
      </c>
      <c r="I135">
        <v>0.04</v>
      </c>
      <c r="J135">
        <v>62.694000000000003</v>
      </c>
      <c r="K135">
        <v>26.85</v>
      </c>
      <c r="L135">
        <v>12.32</v>
      </c>
      <c r="M135">
        <v>163.56800000000001</v>
      </c>
    </row>
    <row r="136" spans="1:13" x14ac:dyDescent="0.35">
      <c r="A136">
        <v>108</v>
      </c>
      <c r="B136" t="s">
        <v>8769</v>
      </c>
      <c r="C136">
        <v>102.07899999999999</v>
      </c>
      <c r="D136">
        <v>3.633</v>
      </c>
      <c r="E136">
        <v>1.3220000000000001</v>
      </c>
      <c r="F136">
        <v>9.6669999999999998</v>
      </c>
      <c r="G136">
        <v>6.7910000000000004</v>
      </c>
      <c r="H136">
        <v>101287.68399999999</v>
      </c>
      <c r="I136">
        <v>0.129</v>
      </c>
      <c r="J136">
        <v>70.253</v>
      </c>
      <c r="K136">
        <v>31.827000000000002</v>
      </c>
      <c r="L136">
        <v>13.773999999999999</v>
      </c>
      <c r="M136">
        <v>177.69300000000001</v>
      </c>
    </row>
    <row r="137" spans="1:13" x14ac:dyDescent="0.35">
      <c r="A137">
        <v>109</v>
      </c>
      <c r="B137" t="s">
        <v>8768</v>
      </c>
      <c r="C137">
        <v>93.078999999999994</v>
      </c>
      <c r="D137">
        <v>3.8039999999999998</v>
      </c>
      <c r="E137">
        <v>1.5029999999999999</v>
      </c>
      <c r="F137">
        <v>9.5690000000000008</v>
      </c>
      <c r="G137">
        <v>6.7889999999999997</v>
      </c>
      <c r="H137">
        <v>101254.13099999999</v>
      </c>
      <c r="I137">
        <v>0.29699999999999999</v>
      </c>
      <c r="J137">
        <v>64.117999999999995</v>
      </c>
      <c r="K137">
        <v>28.963000000000001</v>
      </c>
      <c r="L137">
        <v>13.035</v>
      </c>
      <c r="M137">
        <v>191.898</v>
      </c>
    </row>
    <row r="138" spans="1:13" x14ac:dyDescent="0.35">
      <c r="A138">
        <v>110</v>
      </c>
      <c r="B138" t="s">
        <v>8767</v>
      </c>
      <c r="C138">
        <v>68.304000000000002</v>
      </c>
      <c r="D138">
        <v>3.7629999999999999</v>
      </c>
      <c r="E138">
        <v>1.637</v>
      </c>
      <c r="F138">
        <v>9.61</v>
      </c>
      <c r="G138">
        <v>6.593</v>
      </c>
      <c r="H138">
        <v>101238.679</v>
      </c>
      <c r="I138">
        <v>0.26700000000000002</v>
      </c>
      <c r="J138">
        <v>45.19</v>
      </c>
      <c r="K138">
        <v>23.113</v>
      </c>
      <c r="L138">
        <v>10.166</v>
      </c>
      <c r="M138">
        <v>205.73</v>
      </c>
    </row>
    <row r="139" spans="1:13" x14ac:dyDescent="0.35">
      <c r="A139">
        <v>111</v>
      </c>
      <c r="B139" t="s">
        <v>8766</v>
      </c>
      <c r="C139">
        <v>28.998999999999999</v>
      </c>
      <c r="D139">
        <v>3.5169999999999999</v>
      </c>
      <c r="E139">
        <v>1.7490000000000001</v>
      </c>
      <c r="F139">
        <v>9.5440000000000005</v>
      </c>
      <c r="G139">
        <v>6.7670000000000003</v>
      </c>
      <c r="H139">
        <v>101234.42200000001</v>
      </c>
      <c r="I139">
        <v>0.13800000000000001</v>
      </c>
      <c r="J139">
        <v>22.757999999999999</v>
      </c>
      <c r="K139">
        <v>6.242</v>
      </c>
      <c r="L139">
        <v>5.4240000000000004</v>
      </c>
      <c r="M139">
        <v>218.84200000000001</v>
      </c>
    </row>
    <row r="140" spans="1:13" x14ac:dyDescent="0.35">
      <c r="A140">
        <v>112</v>
      </c>
      <c r="B140" t="s">
        <v>8765</v>
      </c>
      <c r="C140">
        <v>3.4660000000000002</v>
      </c>
      <c r="D140">
        <v>3.2989999999999999</v>
      </c>
      <c r="E140">
        <v>1.8380000000000001</v>
      </c>
      <c r="F140">
        <v>9.4719999999999995</v>
      </c>
      <c r="G140">
        <v>6.4320000000000004</v>
      </c>
      <c r="H140">
        <v>101241.587</v>
      </c>
      <c r="I140">
        <v>0.13800000000000001</v>
      </c>
      <c r="J140">
        <v>3.452</v>
      </c>
      <c r="K140">
        <v>1.4999999999999999E-2</v>
      </c>
      <c r="L140">
        <v>-0.86199999999999999</v>
      </c>
      <c r="M140">
        <v>231.18899999999999</v>
      </c>
    </row>
    <row r="141" spans="1:13" x14ac:dyDescent="0.35">
      <c r="A141">
        <v>113</v>
      </c>
      <c r="B141" t="s">
        <v>8764</v>
      </c>
      <c r="C141">
        <v>0</v>
      </c>
      <c r="D141">
        <v>3.1869999999999998</v>
      </c>
      <c r="E141">
        <v>1.9630000000000001</v>
      </c>
      <c r="F141">
        <v>9.3539999999999992</v>
      </c>
      <c r="G141">
        <v>6.5890000000000004</v>
      </c>
      <c r="H141">
        <v>101243.111</v>
      </c>
      <c r="I141">
        <v>0.123</v>
      </c>
      <c r="J141">
        <v>0</v>
      </c>
      <c r="K141">
        <v>0</v>
      </c>
      <c r="L141">
        <v>-8.3160000000000007</v>
      </c>
      <c r="M141">
        <v>242.89699999999999</v>
      </c>
    </row>
    <row r="142" spans="1:13" x14ac:dyDescent="0.35">
      <c r="A142">
        <v>114</v>
      </c>
      <c r="B142" t="s">
        <v>8763</v>
      </c>
      <c r="C142">
        <v>0</v>
      </c>
      <c r="D142">
        <v>3.0030000000000001</v>
      </c>
      <c r="E142">
        <v>2.0859999999999999</v>
      </c>
      <c r="F142">
        <v>9.4130000000000003</v>
      </c>
      <c r="G142">
        <v>6.6150000000000002</v>
      </c>
      <c r="H142">
        <v>101241.076</v>
      </c>
      <c r="I142">
        <v>0.105</v>
      </c>
      <c r="J142">
        <v>0</v>
      </c>
      <c r="K142">
        <v>0</v>
      </c>
      <c r="L142">
        <v>-16.585000000000001</v>
      </c>
      <c r="M142">
        <v>254.27600000000001</v>
      </c>
    </row>
    <row r="143" spans="1:13" x14ac:dyDescent="0.35">
      <c r="A143">
        <v>115</v>
      </c>
      <c r="B143" t="s">
        <v>8762</v>
      </c>
      <c r="C143">
        <v>0</v>
      </c>
      <c r="D143">
        <v>2.9620000000000002</v>
      </c>
      <c r="E143">
        <v>1.97</v>
      </c>
      <c r="F143">
        <v>9.5410000000000004</v>
      </c>
      <c r="G143">
        <v>6.2939999999999996</v>
      </c>
      <c r="H143">
        <v>101244.02</v>
      </c>
      <c r="I143">
        <v>8.3000000000000004E-2</v>
      </c>
      <c r="J143">
        <v>0</v>
      </c>
      <c r="K143">
        <v>0</v>
      </c>
      <c r="L143">
        <v>-25.331</v>
      </c>
      <c r="M143">
        <v>265.786</v>
      </c>
    </row>
    <row r="144" spans="1:13" x14ac:dyDescent="0.35">
      <c r="A144">
        <v>116</v>
      </c>
      <c r="B144" t="s">
        <v>8761</v>
      </c>
      <c r="C144">
        <v>0</v>
      </c>
      <c r="D144">
        <v>2.8519999999999999</v>
      </c>
      <c r="E144">
        <v>1.833</v>
      </c>
      <c r="F144">
        <v>9.5719999999999992</v>
      </c>
      <c r="G144">
        <v>5.7969999999999997</v>
      </c>
      <c r="H144">
        <v>101249.476</v>
      </c>
      <c r="I144">
        <v>0.13500000000000001</v>
      </c>
      <c r="J144">
        <v>0</v>
      </c>
      <c r="K144">
        <v>0</v>
      </c>
      <c r="L144">
        <v>-34.207000000000001</v>
      </c>
      <c r="M144">
        <v>278.05900000000003</v>
      </c>
    </row>
    <row r="145" spans="1:13" x14ac:dyDescent="0.35">
      <c r="A145">
        <v>117</v>
      </c>
      <c r="B145" t="s">
        <v>8760</v>
      </c>
      <c r="C145">
        <v>0</v>
      </c>
      <c r="D145">
        <v>2.774</v>
      </c>
      <c r="E145">
        <v>1.7090000000000001</v>
      </c>
      <c r="F145">
        <v>9.532</v>
      </c>
      <c r="G145">
        <v>5.9969999999999999</v>
      </c>
      <c r="H145">
        <v>101251.251</v>
      </c>
      <c r="I145">
        <v>6.2E-2</v>
      </c>
      <c r="J145">
        <v>0</v>
      </c>
      <c r="K145">
        <v>0</v>
      </c>
      <c r="L145">
        <v>-42.783999999999999</v>
      </c>
      <c r="M145">
        <v>292</v>
      </c>
    </row>
    <row r="146" spans="1:13" x14ac:dyDescent="0.35">
      <c r="A146">
        <v>118</v>
      </c>
      <c r="B146" t="s">
        <v>8759</v>
      </c>
      <c r="C146">
        <v>0</v>
      </c>
      <c r="D146">
        <v>2.9119999999999999</v>
      </c>
      <c r="E146">
        <v>1.6020000000000001</v>
      </c>
      <c r="F146">
        <v>9.609</v>
      </c>
      <c r="G146">
        <v>6.58</v>
      </c>
      <c r="H146">
        <v>101245.45</v>
      </c>
      <c r="I146">
        <v>9.5000000000000001E-2</v>
      </c>
      <c r="J146">
        <v>0</v>
      </c>
      <c r="K146">
        <v>0</v>
      </c>
      <c r="L146">
        <v>-50.445</v>
      </c>
      <c r="M146">
        <v>308.88099999999997</v>
      </c>
    </row>
    <row r="147" spans="1:13" x14ac:dyDescent="0.35">
      <c r="A147">
        <v>119</v>
      </c>
      <c r="B147" t="s">
        <v>8758</v>
      </c>
      <c r="C147">
        <v>0</v>
      </c>
      <c r="D147">
        <v>2.8250000000000002</v>
      </c>
      <c r="E147">
        <v>1.5129999999999999</v>
      </c>
      <c r="F147">
        <v>9.5489999999999995</v>
      </c>
      <c r="G147">
        <v>6.7880000000000003</v>
      </c>
      <c r="H147">
        <v>101248.091</v>
      </c>
      <c r="I147">
        <v>0.105</v>
      </c>
      <c r="J147">
        <v>0</v>
      </c>
      <c r="K147">
        <v>0</v>
      </c>
      <c r="L147">
        <v>-56.232999999999997</v>
      </c>
      <c r="M147">
        <v>330.08199999999999</v>
      </c>
    </row>
    <row r="148" spans="1:13" x14ac:dyDescent="0.35">
      <c r="A148">
        <v>120</v>
      </c>
      <c r="B148" t="s">
        <v>8757</v>
      </c>
      <c r="C148">
        <v>0</v>
      </c>
      <c r="D148">
        <v>2.7879999999999998</v>
      </c>
      <c r="E148">
        <v>1.417</v>
      </c>
      <c r="F148">
        <v>9.4369999999999994</v>
      </c>
      <c r="G148">
        <v>6.4240000000000004</v>
      </c>
      <c r="H148">
        <v>101236.143</v>
      </c>
      <c r="I148">
        <v>0.121</v>
      </c>
      <c r="J148">
        <v>0</v>
      </c>
      <c r="K148">
        <v>0</v>
      </c>
      <c r="L148">
        <v>-58.869</v>
      </c>
      <c r="M148">
        <v>332.18799999999999</v>
      </c>
    </row>
    <row r="149" spans="1:13" x14ac:dyDescent="0.35">
      <c r="A149">
        <v>121</v>
      </c>
      <c r="B149" t="s">
        <v>8756</v>
      </c>
      <c r="C149">
        <v>0</v>
      </c>
      <c r="D149">
        <v>2.8170000000000002</v>
      </c>
      <c r="E149">
        <v>1.427</v>
      </c>
      <c r="F149">
        <v>9.42</v>
      </c>
      <c r="G149">
        <v>6.5579999999999998</v>
      </c>
      <c r="H149">
        <v>101228.65300000001</v>
      </c>
      <c r="I149">
        <v>0.106</v>
      </c>
      <c r="J149">
        <v>0</v>
      </c>
      <c r="K149">
        <v>0</v>
      </c>
      <c r="L149">
        <v>-57.508000000000003</v>
      </c>
      <c r="M149">
        <v>21.853999999999999</v>
      </c>
    </row>
    <row r="150" spans="1:13" x14ac:dyDescent="0.35">
      <c r="A150">
        <v>122</v>
      </c>
      <c r="B150" t="s">
        <v>8755</v>
      </c>
      <c r="C150">
        <v>0</v>
      </c>
      <c r="D150">
        <v>2.8029999999999999</v>
      </c>
      <c r="E150">
        <v>1.407</v>
      </c>
      <c r="F150">
        <v>9.6280000000000001</v>
      </c>
      <c r="G150">
        <v>6.5970000000000004</v>
      </c>
      <c r="H150">
        <v>101243.372</v>
      </c>
      <c r="I150">
        <v>0.112</v>
      </c>
      <c r="J150">
        <v>0</v>
      </c>
      <c r="K150">
        <v>0</v>
      </c>
      <c r="L150">
        <v>-52.613</v>
      </c>
      <c r="M150">
        <v>44.616</v>
      </c>
    </row>
    <row r="151" spans="1:13" x14ac:dyDescent="0.35">
      <c r="A151">
        <v>123</v>
      </c>
      <c r="B151" t="s">
        <v>8754</v>
      </c>
      <c r="C151">
        <v>0</v>
      </c>
      <c r="D151">
        <v>2.758</v>
      </c>
      <c r="E151">
        <v>1.387</v>
      </c>
      <c r="F151">
        <v>9.4169999999999998</v>
      </c>
      <c r="G151">
        <v>6.883</v>
      </c>
      <c r="H151">
        <v>101250.77499999999</v>
      </c>
      <c r="I151">
        <v>0.124</v>
      </c>
      <c r="J151">
        <v>0</v>
      </c>
      <c r="K151">
        <v>0</v>
      </c>
      <c r="L151">
        <v>-45.438000000000002</v>
      </c>
      <c r="M151">
        <v>62.784999999999997</v>
      </c>
    </row>
    <row r="152" spans="1:13" x14ac:dyDescent="0.35">
      <c r="A152">
        <v>124</v>
      </c>
      <c r="B152" t="s">
        <v>8753</v>
      </c>
      <c r="C152">
        <v>0</v>
      </c>
      <c r="D152">
        <v>2.714</v>
      </c>
      <c r="E152">
        <v>1.353</v>
      </c>
      <c r="F152">
        <v>9.4269999999999996</v>
      </c>
      <c r="G152">
        <v>6.8179999999999996</v>
      </c>
      <c r="H152">
        <v>101247.181</v>
      </c>
      <c r="I152">
        <v>6.3E-2</v>
      </c>
      <c r="J152">
        <v>0</v>
      </c>
      <c r="K152">
        <v>0</v>
      </c>
      <c r="L152">
        <v>-37.076000000000001</v>
      </c>
      <c r="M152">
        <v>77.534999999999997</v>
      </c>
    </row>
    <row r="153" spans="1:13" x14ac:dyDescent="0.35">
      <c r="A153">
        <v>125</v>
      </c>
      <c r="B153" t="s">
        <v>8752</v>
      </c>
      <c r="C153">
        <v>0</v>
      </c>
      <c r="D153">
        <v>2.605</v>
      </c>
      <c r="E153">
        <v>1.298</v>
      </c>
      <c r="F153">
        <v>9.3109999999999999</v>
      </c>
      <c r="G153">
        <v>6.6289999999999996</v>
      </c>
      <c r="H153">
        <v>101255.147</v>
      </c>
      <c r="I153">
        <v>5.6000000000000001E-2</v>
      </c>
      <c r="J153">
        <v>0</v>
      </c>
      <c r="K153">
        <v>0</v>
      </c>
      <c r="L153">
        <v>-28.24</v>
      </c>
      <c r="M153">
        <v>90.238</v>
      </c>
    </row>
    <row r="154" spans="1:13" x14ac:dyDescent="0.35">
      <c r="A154">
        <v>126</v>
      </c>
      <c r="B154" t="s">
        <v>8751</v>
      </c>
      <c r="C154">
        <v>0</v>
      </c>
      <c r="D154">
        <v>2.64</v>
      </c>
      <c r="E154">
        <v>1.2709999999999999</v>
      </c>
      <c r="F154">
        <v>9.4369999999999994</v>
      </c>
      <c r="G154">
        <v>6.7279999999999998</v>
      </c>
      <c r="H154">
        <v>101274.977</v>
      </c>
      <c r="I154">
        <v>9.5000000000000001E-2</v>
      </c>
      <c r="J154">
        <v>0</v>
      </c>
      <c r="K154">
        <v>0</v>
      </c>
      <c r="L154">
        <v>-19.401</v>
      </c>
      <c r="M154">
        <v>101.916</v>
      </c>
    </row>
    <row r="155" spans="1:13" x14ac:dyDescent="0.35">
      <c r="A155">
        <v>127</v>
      </c>
      <c r="B155" t="s">
        <v>8750</v>
      </c>
      <c r="C155">
        <v>0</v>
      </c>
      <c r="D155">
        <v>2.5579999999999998</v>
      </c>
      <c r="E155">
        <v>1.3</v>
      </c>
      <c r="F155">
        <v>9.4109999999999996</v>
      </c>
      <c r="G155">
        <v>6.55</v>
      </c>
      <c r="H155">
        <v>101304.674</v>
      </c>
      <c r="I155">
        <v>0.11600000000000001</v>
      </c>
      <c r="J155">
        <v>0</v>
      </c>
      <c r="K155">
        <v>0</v>
      </c>
      <c r="L155">
        <v>-10.928000000000001</v>
      </c>
      <c r="M155">
        <v>113.27800000000001</v>
      </c>
    </row>
    <row r="156" spans="1:13" x14ac:dyDescent="0.35">
      <c r="A156">
        <v>128</v>
      </c>
      <c r="B156" t="s">
        <v>8749</v>
      </c>
      <c r="C156">
        <v>0.54100000000000004</v>
      </c>
      <c r="D156">
        <v>2.581</v>
      </c>
      <c r="E156">
        <v>1.3069999999999999</v>
      </c>
      <c r="F156">
        <v>9.0109999999999992</v>
      </c>
      <c r="G156">
        <v>6.3810000000000002</v>
      </c>
      <c r="H156">
        <v>101347.141</v>
      </c>
      <c r="I156">
        <v>8.2000000000000003E-2</v>
      </c>
      <c r="J156">
        <v>0.54100000000000004</v>
      </c>
      <c r="K156">
        <v>0</v>
      </c>
      <c r="L156">
        <v>-3.1549999999999998</v>
      </c>
      <c r="M156">
        <v>124.836</v>
      </c>
    </row>
    <row r="157" spans="1:13" x14ac:dyDescent="0.35">
      <c r="A157">
        <v>129</v>
      </c>
      <c r="B157" t="s">
        <v>8748</v>
      </c>
      <c r="C157">
        <v>19.157</v>
      </c>
      <c r="D157">
        <v>2.7770000000000001</v>
      </c>
      <c r="E157">
        <v>1.327</v>
      </c>
      <c r="F157">
        <v>8.9290000000000003</v>
      </c>
      <c r="G157">
        <v>5.9909999999999997</v>
      </c>
      <c r="H157">
        <v>101403.11599999999</v>
      </c>
      <c r="I157">
        <v>2.5000000000000001E-2</v>
      </c>
      <c r="J157">
        <v>16.815999999999999</v>
      </c>
      <c r="K157">
        <v>2.3410000000000002</v>
      </c>
      <c r="L157">
        <v>3.5720000000000001</v>
      </c>
      <c r="M157">
        <v>136.94800000000001</v>
      </c>
    </row>
    <row r="158" spans="1:13" x14ac:dyDescent="0.35">
      <c r="A158">
        <v>130</v>
      </c>
      <c r="B158" t="s">
        <v>8747</v>
      </c>
      <c r="C158">
        <v>62.052</v>
      </c>
      <c r="D158">
        <v>3.2839999999999998</v>
      </c>
      <c r="E158">
        <v>1.5</v>
      </c>
      <c r="F158">
        <v>8.9149999999999991</v>
      </c>
      <c r="G158">
        <v>6.3520000000000003</v>
      </c>
      <c r="H158">
        <v>101443.071</v>
      </c>
      <c r="I158">
        <v>2.5000000000000001E-2</v>
      </c>
      <c r="J158">
        <v>42.896999999999998</v>
      </c>
      <c r="K158">
        <v>19.155000000000001</v>
      </c>
      <c r="L158">
        <v>8.8810000000000002</v>
      </c>
      <c r="M158">
        <v>149.81800000000001</v>
      </c>
    </row>
    <row r="159" spans="1:13" x14ac:dyDescent="0.35">
      <c r="A159">
        <v>131</v>
      </c>
      <c r="B159" t="s">
        <v>8746</v>
      </c>
      <c r="C159">
        <v>94.93</v>
      </c>
      <c r="D159">
        <v>3.766</v>
      </c>
      <c r="E159">
        <v>1.6970000000000001</v>
      </c>
      <c r="F159">
        <v>8.7520000000000007</v>
      </c>
      <c r="G159">
        <v>6.2759999999999998</v>
      </c>
      <c r="H159">
        <v>101453.41800000001</v>
      </c>
      <c r="I159">
        <v>3.4000000000000002E-2</v>
      </c>
      <c r="J159">
        <v>62.210999999999999</v>
      </c>
      <c r="K159">
        <v>32.719000000000001</v>
      </c>
      <c r="L159">
        <v>12.416</v>
      </c>
      <c r="M159">
        <v>163.44300000000001</v>
      </c>
    </row>
    <row r="160" spans="1:13" x14ac:dyDescent="0.35">
      <c r="A160">
        <v>132</v>
      </c>
      <c r="B160" t="s">
        <v>8745</v>
      </c>
      <c r="C160">
        <v>108.78</v>
      </c>
      <c r="D160">
        <v>4.165</v>
      </c>
      <c r="E160">
        <v>1.82</v>
      </c>
      <c r="F160">
        <v>8.8350000000000009</v>
      </c>
      <c r="G160">
        <v>6.6890000000000001</v>
      </c>
      <c r="H160">
        <v>101444.15399999999</v>
      </c>
      <c r="I160">
        <v>3.5999999999999997E-2</v>
      </c>
      <c r="J160">
        <v>72.326999999999998</v>
      </c>
      <c r="K160">
        <v>36.453000000000003</v>
      </c>
      <c r="L160">
        <v>13.888</v>
      </c>
      <c r="M160">
        <v>177.58500000000001</v>
      </c>
    </row>
    <row r="161" spans="1:13" x14ac:dyDescent="0.35">
      <c r="A161">
        <v>133</v>
      </c>
      <c r="B161" t="s">
        <v>8744</v>
      </c>
      <c r="C161">
        <v>106.083</v>
      </c>
      <c r="D161">
        <v>4.3940000000000001</v>
      </c>
      <c r="E161">
        <v>1.9910000000000001</v>
      </c>
      <c r="F161">
        <v>9.0340000000000007</v>
      </c>
      <c r="G161">
        <v>6.5720000000000001</v>
      </c>
      <c r="H161">
        <v>101432.81200000001</v>
      </c>
      <c r="I161">
        <v>2.8000000000000001E-2</v>
      </c>
      <c r="J161">
        <v>69.623000000000005</v>
      </c>
      <c r="K161">
        <v>36.462000000000003</v>
      </c>
      <c r="L161">
        <v>13.164</v>
      </c>
      <c r="M161">
        <v>191.809</v>
      </c>
    </row>
    <row r="162" spans="1:13" x14ac:dyDescent="0.35">
      <c r="A162">
        <v>134</v>
      </c>
      <c r="B162" t="s">
        <v>8743</v>
      </c>
      <c r="C162">
        <v>75.013999999999996</v>
      </c>
      <c r="D162">
        <v>4.444</v>
      </c>
      <c r="E162">
        <v>2.0910000000000002</v>
      </c>
      <c r="F162">
        <v>8.8770000000000007</v>
      </c>
      <c r="G162">
        <v>6.4109999999999996</v>
      </c>
      <c r="H162">
        <v>101433.98</v>
      </c>
      <c r="I162">
        <v>4.2999999999999997E-2</v>
      </c>
      <c r="J162">
        <v>52.991999999999997</v>
      </c>
      <c r="K162">
        <v>22.021000000000001</v>
      </c>
      <c r="L162">
        <v>10.308999999999999</v>
      </c>
      <c r="M162">
        <v>205.65199999999999</v>
      </c>
    </row>
    <row r="163" spans="1:13" x14ac:dyDescent="0.35">
      <c r="A163">
        <v>135</v>
      </c>
      <c r="B163" t="s">
        <v>8742</v>
      </c>
      <c r="C163">
        <v>36.283000000000001</v>
      </c>
      <c r="D163">
        <v>4.0869999999999997</v>
      </c>
      <c r="E163">
        <v>2.1230000000000002</v>
      </c>
      <c r="F163">
        <v>8.5969999999999995</v>
      </c>
      <c r="G163">
        <v>6.4889999999999999</v>
      </c>
      <c r="H163">
        <v>101451.947</v>
      </c>
      <c r="I163">
        <v>6.0999999999999999E-2</v>
      </c>
      <c r="J163">
        <v>28.148</v>
      </c>
      <c r="K163">
        <v>8.1379999999999999</v>
      </c>
      <c r="L163">
        <v>5.5720000000000001</v>
      </c>
      <c r="M163">
        <v>218.79599999999999</v>
      </c>
    </row>
    <row r="164" spans="1:13" x14ac:dyDescent="0.35">
      <c r="A164">
        <v>136</v>
      </c>
      <c r="B164" t="s">
        <v>8741</v>
      </c>
      <c r="C164">
        <v>5.173</v>
      </c>
      <c r="D164">
        <v>3.665</v>
      </c>
      <c r="E164">
        <v>2.1070000000000002</v>
      </c>
      <c r="F164">
        <v>8.4350000000000005</v>
      </c>
      <c r="G164">
        <v>6.1740000000000004</v>
      </c>
      <c r="H164">
        <v>101462.901</v>
      </c>
      <c r="I164">
        <v>8.4000000000000005E-2</v>
      </c>
      <c r="J164">
        <v>5.117</v>
      </c>
      <c r="K164">
        <v>5.7000000000000002E-2</v>
      </c>
      <c r="L164">
        <v>-0.70799999999999996</v>
      </c>
      <c r="M164">
        <v>231.15899999999999</v>
      </c>
    </row>
    <row r="165" spans="1:13" x14ac:dyDescent="0.35">
      <c r="A165">
        <v>137</v>
      </c>
      <c r="B165" t="s">
        <v>8740</v>
      </c>
      <c r="C165">
        <v>0</v>
      </c>
      <c r="D165">
        <v>3.3969999999999998</v>
      </c>
      <c r="E165">
        <v>2.1219999999999999</v>
      </c>
      <c r="F165">
        <v>8.3930000000000007</v>
      </c>
      <c r="G165">
        <v>6.2039999999999997</v>
      </c>
      <c r="H165">
        <v>101464.59</v>
      </c>
      <c r="I165">
        <v>5.8000000000000003E-2</v>
      </c>
      <c r="J165">
        <v>0</v>
      </c>
      <c r="K165">
        <v>0</v>
      </c>
      <c r="L165">
        <v>-8.1609999999999996</v>
      </c>
      <c r="M165">
        <v>242.881</v>
      </c>
    </row>
    <row r="166" spans="1:13" x14ac:dyDescent="0.35">
      <c r="A166">
        <v>138</v>
      </c>
      <c r="B166" t="s">
        <v>8739</v>
      </c>
      <c r="C166">
        <v>0</v>
      </c>
      <c r="D166">
        <v>3.1789999999999998</v>
      </c>
      <c r="E166">
        <v>2.222</v>
      </c>
      <c r="F166">
        <v>8.2690000000000001</v>
      </c>
      <c r="G166">
        <v>6.8310000000000004</v>
      </c>
      <c r="H166">
        <v>101470.304</v>
      </c>
      <c r="I166">
        <v>0.112</v>
      </c>
      <c r="J166">
        <v>0</v>
      </c>
      <c r="K166">
        <v>0</v>
      </c>
      <c r="L166">
        <v>-16.428999999999998</v>
      </c>
      <c r="M166">
        <v>254.268</v>
      </c>
    </row>
    <row r="167" spans="1:13" x14ac:dyDescent="0.35">
      <c r="A167">
        <v>139</v>
      </c>
      <c r="B167" t="s">
        <v>8738</v>
      </c>
      <c r="C167">
        <v>0</v>
      </c>
      <c r="D167">
        <v>2.972</v>
      </c>
      <c r="E167">
        <v>2.0830000000000002</v>
      </c>
      <c r="F167">
        <v>8.2870000000000008</v>
      </c>
      <c r="G167">
        <v>6.68</v>
      </c>
      <c r="H167">
        <v>101475.156</v>
      </c>
      <c r="I167">
        <v>0.29499999999999998</v>
      </c>
      <c r="J167">
        <v>0</v>
      </c>
      <c r="K167">
        <v>0</v>
      </c>
      <c r="L167">
        <v>-25.175000000000001</v>
      </c>
      <c r="M167">
        <v>265.78300000000002</v>
      </c>
    </row>
    <row r="168" spans="1:13" x14ac:dyDescent="0.35">
      <c r="A168">
        <v>140</v>
      </c>
      <c r="B168" t="s">
        <v>8737</v>
      </c>
      <c r="C168">
        <v>0</v>
      </c>
      <c r="D168">
        <v>3.0049999999999999</v>
      </c>
      <c r="E168">
        <v>1.9930000000000001</v>
      </c>
      <c r="F168">
        <v>8.3040000000000003</v>
      </c>
      <c r="G168">
        <v>7.0090000000000003</v>
      </c>
      <c r="H168">
        <v>101476.28</v>
      </c>
      <c r="I168">
        <v>0.27400000000000002</v>
      </c>
      <c r="J168">
        <v>0</v>
      </c>
      <c r="K168">
        <v>0</v>
      </c>
      <c r="L168">
        <v>-34.049999999999997</v>
      </c>
      <c r="M168">
        <v>278.05599999999998</v>
      </c>
    </row>
    <row r="169" spans="1:13" x14ac:dyDescent="0.35">
      <c r="A169">
        <v>141</v>
      </c>
      <c r="B169" t="s">
        <v>8736</v>
      </c>
      <c r="C169">
        <v>0</v>
      </c>
      <c r="D169">
        <v>2.9350000000000001</v>
      </c>
      <c r="E169">
        <v>1.8740000000000001</v>
      </c>
      <c r="F169">
        <v>8.1880000000000006</v>
      </c>
      <c r="G169">
        <v>7.26</v>
      </c>
      <c r="H169">
        <v>101475.43799999999</v>
      </c>
      <c r="I169">
        <v>0.28799999999999998</v>
      </c>
      <c r="J169">
        <v>0</v>
      </c>
      <c r="K169">
        <v>0</v>
      </c>
      <c r="L169">
        <v>-42.628</v>
      </c>
      <c r="M169">
        <v>291.98500000000001</v>
      </c>
    </row>
    <row r="170" spans="1:13" x14ac:dyDescent="0.35">
      <c r="A170">
        <v>142</v>
      </c>
      <c r="B170" t="s">
        <v>8735</v>
      </c>
      <c r="C170">
        <v>0</v>
      </c>
      <c r="D170">
        <v>2.883</v>
      </c>
      <c r="E170">
        <v>1.7729999999999999</v>
      </c>
      <c r="F170">
        <v>8.1080000000000005</v>
      </c>
      <c r="G170">
        <v>7.32</v>
      </c>
      <c r="H170">
        <v>101470.41099999999</v>
      </c>
      <c r="I170">
        <v>0.17199999999999999</v>
      </c>
      <c r="J170">
        <v>0</v>
      </c>
      <c r="K170">
        <v>0</v>
      </c>
      <c r="L170">
        <v>-50.290999999999997</v>
      </c>
      <c r="M170">
        <v>308.83699999999999</v>
      </c>
    </row>
    <row r="171" spans="1:13" x14ac:dyDescent="0.35">
      <c r="A171">
        <v>143</v>
      </c>
      <c r="B171" t="s">
        <v>8734</v>
      </c>
      <c r="C171">
        <v>0</v>
      </c>
      <c r="D171">
        <v>2.867</v>
      </c>
      <c r="E171">
        <v>1.736</v>
      </c>
      <c r="F171">
        <v>8.1509999999999998</v>
      </c>
      <c r="G171">
        <v>6.8010000000000002</v>
      </c>
      <c r="H171">
        <v>101465.76</v>
      </c>
      <c r="I171">
        <v>6.9000000000000006E-2</v>
      </c>
      <c r="J171">
        <v>0</v>
      </c>
      <c r="K171">
        <v>0</v>
      </c>
      <c r="L171">
        <v>-56.085999999999999</v>
      </c>
      <c r="M171">
        <v>329.97800000000001</v>
      </c>
    </row>
    <row r="172" spans="1:13" x14ac:dyDescent="0.35">
      <c r="A172">
        <v>144</v>
      </c>
      <c r="B172" t="s">
        <v>8733</v>
      </c>
      <c r="C172">
        <v>0</v>
      </c>
      <c r="D172">
        <v>2.8809999999999998</v>
      </c>
      <c r="E172">
        <v>1.677</v>
      </c>
      <c r="F172">
        <v>7.9390000000000001</v>
      </c>
      <c r="G172">
        <v>7.3680000000000003</v>
      </c>
      <c r="H172">
        <v>101453.164</v>
      </c>
      <c r="I172">
        <v>6.6000000000000003E-2</v>
      </c>
      <c r="J172">
        <v>0</v>
      </c>
      <c r="K172">
        <v>0</v>
      </c>
      <c r="L172">
        <v>-58.744</v>
      </c>
      <c r="M172">
        <v>336.68</v>
      </c>
    </row>
    <row r="173" spans="1:13" x14ac:dyDescent="0.35">
      <c r="A173">
        <v>145</v>
      </c>
      <c r="B173" t="s">
        <v>8732</v>
      </c>
      <c r="C173">
        <v>0</v>
      </c>
      <c r="D173">
        <v>2.7320000000000002</v>
      </c>
      <c r="E173">
        <v>1.611</v>
      </c>
      <c r="F173">
        <v>7.99</v>
      </c>
      <c r="G173">
        <v>7.2519999999999998</v>
      </c>
      <c r="H173">
        <v>101455.80499999999</v>
      </c>
      <c r="I173">
        <v>5.7000000000000002E-2</v>
      </c>
      <c r="J173">
        <v>0</v>
      </c>
      <c r="K173">
        <v>0</v>
      </c>
      <c r="L173">
        <v>-57.415999999999997</v>
      </c>
      <c r="M173">
        <v>21.619</v>
      </c>
    </row>
    <row r="174" spans="1:13" x14ac:dyDescent="0.35">
      <c r="A174">
        <v>146</v>
      </c>
      <c r="B174" t="s">
        <v>8731</v>
      </c>
      <c r="C174">
        <v>0</v>
      </c>
      <c r="D174">
        <v>2.681</v>
      </c>
      <c r="E174">
        <v>1.498</v>
      </c>
      <c r="F174">
        <v>7.9320000000000004</v>
      </c>
      <c r="G174">
        <v>7.2809999999999997</v>
      </c>
      <c r="H174">
        <v>101463.467</v>
      </c>
      <c r="I174">
        <v>0.108</v>
      </c>
      <c r="J174">
        <v>0</v>
      </c>
      <c r="K174">
        <v>0</v>
      </c>
      <c r="L174">
        <v>-52.551000000000002</v>
      </c>
      <c r="M174">
        <v>44.378</v>
      </c>
    </row>
    <row r="175" spans="1:13" x14ac:dyDescent="0.35">
      <c r="A175">
        <v>147</v>
      </c>
      <c r="B175" t="s">
        <v>8730</v>
      </c>
      <c r="C175">
        <v>0</v>
      </c>
      <c r="D175">
        <v>2.5369999999999999</v>
      </c>
      <c r="E175">
        <v>1.411</v>
      </c>
      <c r="F175">
        <v>7.9539999999999997</v>
      </c>
      <c r="G175">
        <v>7.2119999999999997</v>
      </c>
      <c r="H175">
        <v>101460.13400000001</v>
      </c>
      <c r="I175">
        <v>6.7000000000000004E-2</v>
      </c>
      <c r="J175">
        <v>0</v>
      </c>
      <c r="K175">
        <v>0</v>
      </c>
      <c r="L175">
        <v>-45.396000000000001</v>
      </c>
      <c r="M175">
        <v>62.567999999999998</v>
      </c>
    </row>
    <row r="176" spans="1:13" x14ac:dyDescent="0.35">
      <c r="A176">
        <v>148</v>
      </c>
      <c r="B176" t="s">
        <v>8729</v>
      </c>
      <c r="C176">
        <v>0</v>
      </c>
      <c r="D176">
        <v>2.5510000000000002</v>
      </c>
      <c r="E176">
        <v>1.3009999999999999</v>
      </c>
      <c r="F176">
        <v>8.2260000000000009</v>
      </c>
      <c r="G176">
        <v>6.4889999999999999</v>
      </c>
      <c r="H176">
        <v>101446.84699999999</v>
      </c>
      <c r="I176">
        <v>0.06</v>
      </c>
      <c r="J176">
        <v>0</v>
      </c>
      <c r="K176">
        <v>0</v>
      </c>
      <c r="L176">
        <v>-37.043999999999997</v>
      </c>
      <c r="M176">
        <v>77.341999999999999</v>
      </c>
    </row>
    <row r="177" spans="1:13" x14ac:dyDescent="0.35">
      <c r="A177">
        <v>149</v>
      </c>
      <c r="B177" t="s">
        <v>8728</v>
      </c>
      <c r="C177">
        <v>0</v>
      </c>
      <c r="D177">
        <v>2.5259999999999998</v>
      </c>
      <c r="E177">
        <v>1.1779999999999999</v>
      </c>
      <c r="F177">
        <v>8.1110000000000007</v>
      </c>
      <c r="G177">
        <v>6.2859999999999996</v>
      </c>
      <c r="H177">
        <v>101441.436</v>
      </c>
      <c r="I177">
        <v>0.11700000000000001</v>
      </c>
      <c r="J177">
        <v>0</v>
      </c>
      <c r="K177">
        <v>0</v>
      </c>
      <c r="L177">
        <v>-28.212</v>
      </c>
      <c r="M177">
        <v>90.061999999999998</v>
      </c>
    </row>
    <row r="178" spans="1:13" x14ac:dyDescent="0.35">
      <c r="A178">
        <v>150</v>
      </c>
      <c r="B178" t="s">
        <v>8727</v>
      </c>
      <c r="C178">
        <v>0</v>
      </c>
      <c r="D178">
        <v>2.6110000000000002</v>
      </c>
      <c r="E178">
        <v>1.0449999999999999</v>
      </c>
      <c r="F178">
        <v>8.07</v>
      </c>
      <c r="G178">
        <v>6.5449999999999999</v>
      </c>
      <c r="H178">
        <v>101445.80899999999</v>
      </c>
      <c r="I178">
        <v>6.7000000000000004E-2</v>
      </c>
      <c r="J178">
        <v>0</v>
      </c>
      <c r="K178">
        <v>0</v>
      </c>
      <c r="L178">
        <v>-19.37</v>
      </c>
      <c r="M178">
        <v>101.75</v>
      </c>
    </row>
    <row r="179" spans="1:13" x14ac:dyDescent="0.35">
      <c r="A179">
        <v>151</v>
      </c>
      <c r="B179" t="s">
        <v>8726</v>
      </c>
      <c r="C179">
        <v>0</v>
      </c>
      <c r="D179">
        <v>2.5289999999999999</v>
      </c>
      <c r="E179">
        <v>1.1279999999999999</v>
      </c>
      <c r="F179">
        <v>7.798</v>
      </c>
      <c r="G179">
        <v>6.2720000000000002</v>
      </c>
      <c r="H179">
        <v>101452.82399999999</v>
      </c>
      <c r="I179">
        <v>1.6E-2</v>
      </c>
      <c r="J179">
        <v>0</v>
      </c>
      <c r="K179">
        <v>0</v>
      </c>
      <c r="L179">
        <v>-10.888999999999999</v>
      </c>
      <c r="M179">
        <v>113.122</v>
      </c>
    </row>
    <row r="180" spans="1:13" x14ac:dyDescent="0.35">
      <c r="A180">
        <v>152</v>
      </c>
      <c r="B180" t="s">
        <v>8725</v>
      </c>
      <c r="C180">
        <v>0.39700000000000002</v>
      </c>
      <c r="D180">
        <v>2.5960000000000001</v>
      </c>
      <c r="E180">
        <v>1.218</v>
      </c>
      <c r="F180">
        <v>7.8460000000000001</v>
      </c>
      <c r="G180">
        <v>6.4240000000000004</v>
      </c>
      <c r="H180">
        <v>101479.579</v>
      </c>
      <c r="I180">
        <v>2.4E-2</v>
      </c>
      <c r="J180">
        <v>0.39700000000000002</v>
      </c>
      <c r="K180">
        <v>1E-3</v>
      </c>
      <c r="L180">
        <v>-3.1030000000000002</v>
      </c>
      <c r="M180">
        <v>124.685</v>
      </c>
    </row>
    <row r="181" spans="1:13" x14ac:dyDescent="0.35">
      <c r="A181">
        <v>153</v>
      </c>
      <c r="B181" t="s">
        <v>8724</v>
      </c>
      <c r="C181">
        <v>16.172000000000001</v>
      </c>
      <c r="D181">
        <v>2.798</v>
      </c>
      <c r="E181">
        <v>1.32</v>
      </c>
      <c r="F181">
        <v>7.9509999999999996</v>
      </c>
      <c r="G181">
        <v>6.2939999999999996</v>
      </c>
      <c r="H181">
        <v>101503.386</v>
      </c>
      <c r="I181">
        <v>1.6E-2</v>
      </c>
      <c r="J181">
        <v>14.913</v>
      </c>
      <c r="K181">
        <v>1.2589999999999999</v>
      </c>
      <c r="L181">
        <v>3.6379999999999999</v>
      </c>
      <c r="M181">
        <v>136.803</v>
      </c>
    </row>
    <row r="182" spans="1:13" x14ac:dyDescent="0.35">
      <c r="A182">
        <v>154</v>
      </c>
      <c r="B182" t="s">
        <v>8723</v>
      </c>
      <c r="C182">
        <v>51.991999999999997</v>
      </c>
      <c r="D182">
        <v>3.3769999999999998</v>
      </c>
      <c r="E182">
        <v>1.532</v>
      </c>
      <c r="F182">
        <v>8.0730000000000004</v>
      </c>
      <c r="G182">
        <v>6.68</v>
      </c>
      <c r="H182">
        <v>101522.996</v>
      </c>
      <c r="I182">
        <v>0.02</v>
      </c>
      <c r="J182">
        <v>43.731999999999999</v>
      </c>
      <c r="K182">
        <v>8.2609999999999992</v>
      </c>
      <c r="L182">
        <v>8.9649999999999999</v>
      </c>
      <c r="M182">
        <v>149.68100000000001</v>
      </c>
    </row>
    <row r="183" spans="1:13" x14ac:dyDescent="0.35">
      <c r="A183">
        <v>155</v>
      </c>
      <c r="B183" t="s">
        <v>8722</v>
      </c>
      <c r="C183">
        <v>74.661000000000001</v>
      </c>
      <c r="D183">
        <v>3.8359999999999999</v>
      </c>
      <c r="E183">
        <v>1.746</v>
      </c>
      <c r="F183">
        <v>8.3640000000000008</v>
      </c>
      <c r="G183">
        <v>6.9349999999999996</v>
      </c>
      <c r="H183">
        <v>101509.27499999999</v>
      </c>
      <c r="I183">
        <v>5.8999999999999997E-2</v>
      </c>
      <c r="J183">
        <v>60.32</v>
      </c>
      <c r="K183">
        <v>14.342000000000001</v>
      </c>
      <c r="L183">
        <v>12.519</v>
      </c>
      <c r="M183">
        <v>163.31800000000001</v>
      </c>
    </row>
    <row r="184" spans="1:13" x14ac:dyDescent="0.35">
      <c r="A184">
        <v>156</v>
      </c>
      <c r="B184" t="s">
        <v>8721</v>
      </c>
      <c r="C184">
        <v>86.777000000000001</v>
      </c>
      <c r="D184">
        <v>4.1900000000000004</v>
      </c>
      <c r="E184">
        <v>1.9570000000000001</v>
      </c>
      <c r="F184">
        <v>8.6739999999999995</v>
      </c>
      <c r="G184">
        <v>7.06</v>
      </c>
      <c r="H184">
        <v>101475.421</v>
      </c>
      <c r="I184">
        <v>4.7E-2</v>
      </c>
      <c r="J184">
        <v>65.274000000000001</v>
      </c>
      <c r="K184">
        <v>21.501999999999999</v>
      </c>
      <c r="L184">
        <v>14.009</v>
      </c>
      <c r="M184">
        <v>177.47800000000001</v>
      </c>
    </row>
    <row r="185" spans="1:13" x14ac:dyDescent="0.35">
      <c r="A185">
        <v>157</v>
      </c>
      <c r="B185" t="s">
        <v>8720</v>
      </c>
      <c r="C185">
        <v>86.039000000000001</v>
      </c>
      <c r="D185">
        <v>4.431</v>
      </c>
      <c r="E185">
        <v>2.206</v>
      </c>
      <c r="F185">
        <v>8.7240000000000002</v>
      </c>
      <c r="G185">
        <v>7.1859999999999999</v>
      </c>
      <c r="H185">
        <v>101445.03200000001</v>
      </c>
      <c r="I185">
        <v>5.3999999999999999E-2</v>
      </c>
      <c r="J185">
        <v>64.47</v>
      </c>
      <c r="K185">
        <v>21.568000000000001</v>
      </c>
      <c r="L185">
        <v>13.311</v>
      </c>
      <c r="M185">
        <v>191.63200000000001</v>
      </c>
    </row>
    <row r="186" spans="1:13" x14ac:dyDescent="0.35">
      <c r="A186">
        <v>158</v>
      </c>
      <c r="B186" t="s">
        <v>8719</v>
      </c>
      <c r="C186">
        <v>60.866999999999997</v>
      </c>
      <c r="D186">
        <v>4.3040000000000003</v>
      </c>
      <c r="E186">
        <v>2.411</v>
      </c>
      <c r="F186">
        <v>8.7989999999999995</v>
      </c>
      <c r="G186">
        <v>7.0990000000000002</v>
      </c>
      <c r="H186">
        <v>101439.838</v>
      </c>
      <c r="I186">
        <v>8.5999999999999993E-2</v>
      </c>
      <c r="J186">
        <v>49.280999999999999</v>
      </c>
      <c r="K186">
        <v>11.587</v>
      </c>
      <c r="L186">
        <v>10.456</v>
      </c>
      <c r="M186">
        <v>205.589</v>
      </c>
    </row>
    <row r="187" spans="1:13" x14ac:dyDescent="0.35">
      <c r="A187">
        <v>159</v>
      </c>
      <c r="B187" t="s">
        <v>8718</v>
      </c>
      <c r="C187">
        <v>31.562999999999999</v>
      </c>
      <c r="D187">
        <v>4.2089999999999996</v>
      </c>
      <c r="E187">
        <v>2.5219999999999998</v>
      </c>
      <c r="F187">
        <v>8.91</v>
      </c>
      <c r="G187">
        <v>7.056</v>
      </c>
      <c r="H187">
        <v>101447.239</v>
      </c>
      <c r="I187">
        <v>0.12</v>
      </c>
      <c r="J187">
        <v>26.608000000000001</v>
      </c>
      <c r="K187">
        <v>4.952</v>
      </c>
      <c r="L187">
        <v>5.7270000000000003</v>
      </c>
      <c r="M187">
        <v>218.75399999999999</v>
      </c>
    </row>
    <row r="188" spans="1:13" x14ac:dyDescent="0.35">
      <c r="A188">
        <v>160</v>
      </c>
      <c r="B188" t="s">
        <v>8717</v>
      </c>
      <c r="C188">
        <v>4.5149999999999997</v>
      </c>
      <c r="D188">
        <v>4.0529999999999999</v>
      </c>
      <c r="E188">
        <v>2.6280000000000001</v>
      </c>
      <c r="F188">
        <v>9.1029999999999998</v>
      </c>
      <c r="G188">
        <v>7.0430000000000001</v>
      </c>
      <c r="H188">
        <v>101458.712</v>
      </c>
      <c r="I188">
        <v>6.2E-2</v>
      </c>
      <c r="J188">
        <v>4.3220000000000001</v>
      </c>
      <c r="K188">
        <v>0.19400000000000001</v>
      </c>
      <c r="L188">
        <v>-0.55100000000000005</v>
      </c>
      <c r="M188">
        <v>231.13499999999999</v>
      </c>
    </row>
    <row r="189" spans="1:13" x14ac:dyDescent="0.35">
      <c r="A189">
        <v>161</v>
      </c>
      <c r="B189" t="s">
        <v>8716</v>
      </c>
      <c r="C189">
        <v>0</v>
      </c>
      <c r="D189">
        <v>3.948</v>
      </c>
      <c r="E189">
        <v>2.8069999999999999</v>
      </c>
      <c r="F189">
        <v>9.2759999999999998</v>
      </c>
      <c r="G189">
        <v>7.1509999999999998</v>
      </c>
      <c r="H189">
        <v>101463.21400000001</v>
      </c>
      <c r="I189">
        <v>0.114</v>
      </c>
      <c r="J189">
        <v>0</v>
      </c>
      <c r="K189">
        <v>0</v>
      </c>
      <c r="L189">
        <v>-8.0009999999999994</v>
      </c>
      <c r="M189">
        <v>242.87200000000001</v>
      </c>
    </row>
    <row r="190" spans="1:13" x14ac:dyDescent="0.35">
      <c r="A190">
        <v>162</v>
      </c>
      <c r="B190" t="s">
        <v>8715</v>
      </c>
      <c r="C190">
        <v>0</v>
      </c>
      <c r="D190">
        <v>3.8650000000000002</v>
      </c>
      <c r="E190">
        <v>2.9980000000000002</v>
      </c>
      <c r="F190">
        <v>9.0660000000000007</v>
      </c>
      <c r="G190">
        <v>7.2240000000000002</v>
      </c>
      <c r="H190">
        <v>101462.003</v>
      </c>
      <c r="I190">
        <v>0.09</v>
      </c>
      <c r="J190">
        <v>0</v>
      </c>
      <c r="K190">
        <v>0</v>
      </c>
      <c r="L190">
        <v>-16.268999999999998</v>
      </c>
      <c r="M190">
        <v>254.267</v>
      </c>
    </row>
    <row r="191" spans="1:13" x14ac:dyDescent="0.35">
      <c r="A191">
        <v>163</v>
      </c>
      <c r="B191" t="s">
        <v>8714</v>
      </c>
      <c r="C191">
        <v>0</v>
      </c>
      <c r="D191">
        <v>3.746</v>
      </c>
      <c r="E191">
        <v>2.8450000000000002</v>
      </c>
      <c r="F191">
        <v>9.2050000000000001</v>
      </c>
      <c r="G191">
        <v>6.9779999999999998</v>
      </c>
      <c r="H191">
        <v>101461.397</v>
      </c>
      <c r="I191">
        <v>0.13400000000000001</v>
      </c>
      <c r="J191">
        <v>0</v>
      </c>
      <c r="K191">
        <v>0</v>
      </c>
      <c r="L191">
        <v>-25.015000000000001</v>
      </c>
      <c r="M191">
        <v>265.78699999999998</v>
      </c>
    </row>
    <row r="192" spans="1:13" x14ac:dyDescent="0.35">
      <c r="A192">
        <v>164</v>
      </c>
      <c r="B192" t="s">
        <v>8713</v>
      </c>
      <c r="C192">
        <v>0</v>
      </c>
      <c r="D192">
        <v>3.7789999999999999</v>
      </c>
      <c r="E192">
        <v>2.698</v>
      </c>
      <c r="F192">
        <v>9.0299999999999994</v>
      </c>
      <c r="G192">
        <v>6.9139999999999997</v>
      </c>
      <c r="H192">
        <v>101455.46799999999</v>
      </c>
      <c r="I192">
        <v>0.11799999999999999</v>
      </c>
      <c r="J192">
        <v>0</v>
      </c>
      <c r="K192">
        <v>0</v>
      </c>
      <c r="L192">
        <v>-33.889000000000003</v>
      </c>
      <c r="M192">
        <v>278.05900000000003</v>
      </c>
    </row>
    <row r="193" spans="1:13" x14ac:dyDescent="0.35">
      <c r="A193">
        <v>165</v>
      </c>
      <c r="B193" t="s">
        <v>8712</v>
      </c>
      <c r="C193">
        <v>0</v>
      </c>
      <c r="D193">
        <v>3.78</v>
      </c>
      <c r="E193">
        <v>2.5739999999999998</v>
      </c>
      <c r="F193">
        <v>8.8989999999999991</v>
      </c>
      <c r="G193">
        <v>6.6189999999999998</v>
      </c>
      <c r="H193">
        <v>101453.173</v>
      </c>
      <c r="I193">
        <v>6.3E-2</v>
      </c>
      <c r="J193">
        <v>0</v>
      </c>
      <c r="K193">
        <v>0</v>
      </c>
      <c r="L193">
        <v>-42.466999999999999</v>
      </c>
      <c r="M193">
        <v>291.97800000000001</v>
      </c>
    </row>
    <row r="194" spans="1:13" x14ac:dyDescent="0.35">
      <c r="A194">
        <v>166</v>
      </c>
      <c r="B194" t="s">
        <v>8711</v>
      </c>
      <c r="C194">
        <v>0</v>
      </c>
      <c r="D194">
        <v>3.7410000000000001</v>
      </c>
      <c r="E194">
        <v>2.4470000000000001</v>
      </c>
      <c r="F194">
        <v>9.2319999999999993</v>
      </c>
      <c r="G194">
        <v>6.5380000000000003</v>
      </c>
      <c r="H194">
        <v>101443.993</v>
      </c>
      <c r="I194">
        <v>1.7000000000000001E-2</v>
      </c>
      <c r="J194">
        <v>0</v>
      </c>
      <c r="K194">
        <v>0</v>
      </c>
      <c r="L194">
        <v>-50.131</v>
      </c>
      <c r="M194">
        <v>308.8</v>
      </c>
    </row>
    <row r="195" spans="1:13" x14ac:dyDescent="0.35">
      <c r="A195">
        <v>167</v>
      </c>
      <c r="B195" t="s">
        <v>8710</v>
      </c>
      <c r="C195">
        <v>0</v>
      </c>
      <c r="D195">
        <v>3.5680000000000001</v>
      </c>
      <c r="E195">
        <v>2.302</v>
      </c>
      <c r="F195">
        <v>9.3620000000000001</v>
      </c>
      <c r="G195">
        <v>6.649</v>
      </c>
      <c r="H195">
        <v>101436.118</v>
      </c>
      <c r="I195">
        <v>0.04</v>
      </c>
      <c r="J195">
        <v>0</v>
      </c>
      <c r="K195">
        <v>0</v>
      </c>
      <c r="L195">
        <v>-55.933999999999997</v>
      </c>
      <c r="M195">
        <v>329.88200000000001</v>
      </c>
    </row>
    <row r="196" spans="1:13" x14ac:dyDescent="0.35">
      <c r="A196">
        <v>168</v>
      </c>
      <c r="B196" t="s">
        <v>8709</v>
      </c>
      <c r="C196">
        <v>0</v>
      </c>
      <c r="D196">
        <v>3.593</v>
      </c>
      <c r="E196">
        <v>2.1629999999999998</v>
      </c>
      <c r="F196">
        <v>9.3670000000000009</v>
      </c>
      <c r="G196">
        <v>6.2939999999999996</v>
      </c>
      <c r="H196">
        <v>101417.799</v>
      </c>
      <c r="I196">
        <v>0.104</v>
      </c>
      <c r="J196">
        <v>0</v>
      </c>
      <c r="K196">
        <v>0</v>
      </c>
      <c r="L196">
        <v>-58.610999999999997</v>
      </c>
      <c r="M196">
        <v>336.50200000000001</v>
      </c>
    </row>
    <row r="197" spans="1:13" x14ac:dyDescent="0.35">
      <c r="A197">
        <v>169</v>
      </c>
      <c r="B197" t="s">
        <v>8708</v>
      </c>
      <c r="C197">
        <v>0</v>
      </c>
      <c r="D197">
        <v>3.621</v>
      </c>
      <c r="E197">
        <v>2.145</v>
      </c>
      <c r="F197">
        <v>9.2989999999999995</v>
      </c>
      <c r="G197">
        <v>6.5279999999999996</v>
      </c>
      <c r="H197">
        <v>101390.628</v>
      </c>
      <c r="I197">
        <v>0.13200000000000001</v>
      </c>
      <c r="J197">
        <v>0</v>
      </c>
      <c r="K197">
        <v>0</v>
      </c>
      <c r="L197">
        <v>-57.314999999999998</v>
      </c>
      <c r="M197">
        <v>21.384</v>
      </c>
    </row>
    <row r="198" spans="1:13" x14ac:dyDescent="0.35">
      <c r="A198">
        <v>170</v>
      </c>
      <c r="B198" t="s">
        <v>8707</v>
      </c>
      <c r="C198">
        <v>0</v>
      </c>
      <c r="D198">
        <v>3.6150000000000002</v>
      </c>
      <c r="E198">
        <v>2.1139999999999999</v>
      </c>
      <c r="F198">
        <v>9.4220000000000006</v>
      </c>
      <c r="G198">
        <v>6.6669999999999998</v>
      </c>
      <c r="H198">
        <v>101384.742</v>
      </c>
      <c r="I198">
        <v>9.1999999999999998E-2</v>
      </c>
      <c r="J198">
        <v>0</v>
      </c>
      <c r="K198">
        <v>0</v>
      </c>
      <c r="L198">
        <v>-52.481999999999999</v>
      </c>
      <c r="M198">
        <v>44.137</v>
      </c>
    </row>
    <row r="199" spans="1:13" x14ac:dyDescent="0.35">
      <c r="A199">
        <v>171</v>
      </c>
      <c r="B199" t="s">
        <v>8706</v>
      </c>
      <c r="C199">
        <v>0</v>
      </c>
      <c r="D199">
        <v>3.3809999999999998</v>
      </c>
      <c r="E199">
        <v>1.9219999999999999</v>
      </c>
      <c r="F199">
        <v>9.3650000000000002</v>
      </c>
      <c r="G199">
        <v>7.0659999999999998</v>
      </c>
      <c r="H199">
        <v>101380.682</v>
      </c>
      <c r="I199">
        <v>9.4E-2</v>
      </c>
      <c r="J199">
        <v>0</v>
      </c>
      <c r="K199">
        <v>0</v>
      </c>
      <c r="L199">
        <v>-45.348999999999997</v>
      </c>
      <c r="M199">
        <v>62.353999999999999</v>
      </c>
    </row>
    <row r="200" spans="1:13" x14ac:dyDescent="0.35">
      <c r="A200">
        <v>172</v>
      </c>
      <c r="B200" t="s">
        <v>8705</v>
      </c>
      <c r="C200">
        <v>0</v>
      </c>
      <c r="D200">
        <v>3.4390000000000001</v>
      </c>
      <c r="E200">
        <v>2.0350000000000001</v>
      </c>
      <c r="F200">
        <v>9.4649999999999999</v>
      </c>
      <c r="G200">
        <v>6.6539999999999999</v>
      </c>
      <c r="H200">
        <v>101352.341</v>
      </c>
      <c r="I200">
        <v>0.159</v>
      </c>
      <c r="J200">
        <v>0</v>
      </c>
      <c r="K200">
        <v>0</v>
      </c>
      <c r="L200">
        <v>-37.029000000000003</v>
      </c>
      <c r="M200">
        <v>77.11</v>
      </c>
    </row>
    <row r="201" spans="1:13" x14ac:dyDescent="0.35">
      <c r="A201">
        <v>173</v>
      </c>
      <c r="B201" t="s">
        <v>8704</v>
      </c>
      <c r="C201">
        <v>0</v>
      </c>
      <c r="D201">
        <v>3.3580000000000001</v>
      </c>
      <c r="E201">
        <v>2.0270000000000001</v>
      </c>
      <c r="F201">
        <v>9.2409999999999997</v>
      </c>
      <c r="G201">
        <v>6.8780000000000001</v>
      </c>
      <c r="H201">
        <v>101344.463</v>
      </c>
      <c r="I201">
        <v>4.8000000000000001E-2</v>
      </c>
      <c r="J201">
        <v>0</v>
      </c>
      <c r="K201">
        <v>0</v>
      </c>
      <c r="L201">
        <v>-28.175999999999998</v>
      </c>
      <c r="M201">
        <v>89.881</v>
      </c>
    </row>
    <row r="202" spans="1:13" x14ac:dyDescent="0.35">
      <c r="A202">
        <v>174</v>
      </c>
      <c r="B202" t="s">
        <v>8703</v>
      </c>
      <c r="C202">
        <v>0</v>
      </c>
      <c r="D202">
        <v>3.4340000000000002</v>
      </c>
      <c r="E202">
        <v>2.0369999999999999</v>
      </c>
      <c r="F202">
        <v>9.4429999999999996</v>
      </c>
      <c r="G202">
        <v>6.81</v>
      </c>
      <c r="H202">
        <v>101341.399</v>
      </c>
      <c r="I202">
        <v>3.3000000000000002E-2</v>
      </c>
      <c r="J202">
        <v>0</v>
      </c>
      <c r="K202">
        <v>0</v>
      </c>
      <c r="L202">
        <v>-19.332000000000001</v>
      </c>
      <c r="M202">
        <v>101.583</v>
      </c>
    </row>
    <row r="203" spans="1:13" x14ac:dyDescent="0.35">
      <c r="A203">
        <v>175</v>
      </c>
      <c r="B203" t="s">
        <v>8702</v>
      </c>
      <c r="C203">
        <v>0</v>
      </c>
      <c r="D203">
        <v>3.2429999999999999</v>
      </c>
      <c r="E203">
        <v>2.0379999999999998</v>
      </c>
      <c r="F203">
        <v>9.375</v>
      </c>
      <c r="G203">
        <v>6.4029999999999996</v>
      </c>
      <c r="H203">
        <v>101356.253</v>
      </c>
      <c r="I203">
        <v>0.06</v>
      </c>
      <c r="J203">
        <v>0</v>
      </c>
      <c r="K203">
        <v>0</v>
      </c>
      <c r="L203">
        <v>-10.842000000000001</v>
      </c>
      <c r="M203">
        <v>112.962</v>
      </c>
    </row>
    <row r="204" spans="1:13" x14ac:dyDescent="0.35">
      <c r="A204">
        <v>176</v>
      </c>
      <c r="B204" t="s">
        <v>8701</v>
      </c>
      <c r="C204">
        <v>0.51500000000000001</v>
      </c>
      <c r="D204">
        <v>3.2120000000000002</v>
      </c>
      <c r="E204">
        <v>2.0379999999999998</v>
      </c>
      <c r="F204">
        <v>9.2569999999999997</v>
      </c>
      <c r="G204">
        <v>6.5410000000000004</v>
      </c>
      <c r="H204">
        <v>101380.394</v>
      </c>
      <c r="I204">
        <v>8.1000000000000003E-2</v>
      </c>
      <c r="J204">
        <v>0.51200000000000001</v>
      </c>
      <c r="K204">
        <v>2E-3</v>
      </c>
      <c r="L204">
        <v>-3.044</v>
      </c>
      <c r="M204">
        <v>124.533</v>
      </c>
    </row>
    <row r="205" spans="1:13" x14ac:dyDescent="0.35">
      <c r="A205">
        <v>177</v>
      </c>
      <c r="B205" t="s">
        <v>8700</v>
      </c>
      <c r="C205">
        <v>20.375</v>
      </c>
      <c r="D205">
        <v>3.3260000000000001</v>
      </c>
      <c r="E205">
        <v>2.089</v>
      </c>
      <c r="F205">
        <v>9.1349999999999998</v>
      </c>
      <c r="G205">
        <v>6.3769999999999998</v>
      </c>
      <c r="H205">
        <v>101411.433</v>
      </c>
      <c r="I205">
        <v>0.13100000000000001</v>
      </c>
      <c r="J205">
        <v>17.870999999999999</v>
      </c>
      <c r="K205">
        <v>2.5049999999999999</v>
      </c>
      <c r="L205">
        <v>3.7109999999999999</v>
      </c>
      <c r="M205">
        <v>136.65700000000001</v>
      </c>
    </row>
    <row r="206" spans="1:13" x14ac:dyDescent="0.35">
      <c r="A206">
        <v>178</v>
      </c>
      <c r="B206" t="s">
        <v>8699</v>
      </c>
      <c r="C206">
        <v>57.533000000000001</v>
      </c>
      <c r="D206">
        <v>3.9279999999999999</v>
      </c>
      <c r="E206">
        <v>2.2200000000000002</v>
      </c>
      <c r="F206">
        <v>9.0139999999999993</v>
      </c>
      <c r="G206">
        <v>6.6070000000000002</v>
      </c>
      <c r="H206">
        <v>101440.783</v>
      </c>
      <c r="I206">
        <v>5.1999999999999998E-2</v>
      </c>
      <c r="J206">
        <v>45.862000000000002</v>
      </c>
      <c r="K206">
        <v>11.670999999999999</v>
      </c>
      <c r="L206">
        <v>9.0559999999999992</v>
      </c>
      <c r="M206">
        <v>149.54300000000001</v>
      </c>
    </row>
    <row r="207" spans="1:13" x14ac:dyDescent="0.35">
      <c r="A207">
        <v>179</v>
      </c>
      <c r="B207" t="s">
        <v>8698</v>
      </c>
      <c r="C207">
        <v>90.623000000000005</v>
      </c>
      <c r="D207">
        <v>4.4660000000000002</v>
      </c>
      <c r="E207">
        <v>2.3839999999999999</v>
      </c>
      <c r="F207">
        <v>9.01</v>
      </c>
      <c r="G207">
        <v>6.3630000000000004</v>
      </c>
      <c r="H207">
        <v>101429.526</v>
      </c>
      <c r="I207">
        <v>1.9E-2</v>
      </c>
      <c r="J207">
        <v>66.481999999999999</v>
      </c>
      <c r="K207">
        <v>24.140999999999998</v>
      </c>
      <c r="L207">
        <v>12.629</v>
      </c>
      <c r="M207">
        <v>163.19399999999999</v>
      </c>
    </row>
    <row r="208" spans="1:13" x14ac:dyDescent="0.35">
      <c r="A208">
        <v>180</v>
      </c>
      <c r="B208" t="s">
        <v>8697</v>
      </c>
      <c r="C208">
        <v>104.88800000000001</v>
      </c>
      <c r="D208">
        <v>4.7969999999999997</v>
      </c>
      <c r="E208">
        <v>2.5179999999999998</v>
      </c>
      <c r="F208">
        <v>9.0090000000000003</v>
      </c>
      <c r="G208">
        <v>6.4640000000000004</v>
      </c>
      <c r="H208">
        <v>101409.179</v>
      </c>
      <c r="I208">
        <v>3.9E-2</v>
      </c>
      <c r="J208">
        <v>74.638000000000005</v>
      </c>
      <c r="K208">
        <v>30.251000000000001</v>
      </c>
      <c r="L208">
        <v>14.137</v>
      </c>
      <c r="M208">
        <v>177.37299999999999</v>
      </c>
    </row>
    <row r="209" spans="1:13" x14ac:dyDescent="0.35">
      <c r="A209">
        <v>181</v>
      </c>
      <c r="B209" t="s">
        <v>8696</v>
      </c>
      <c r="C209">
        <v>97.632999999999996</v>
      </c>
      <c r="D209">
        <v>4.9039999999999999</v>
      </c>
      <c r="E209">
        <v>2.665</v>
      </c>
      <c r="F209">
        <v>9.1479999999999997</v>
      </c>
      <c r="G209">
        <v>6.4160000000000004</v>
      </c>
      <c r="H209">
        <v>101387.016</v>
      </c>
      <c r="I209">
        <v>9.0999999999999998E-2</v>
      </c>
      <c r="J209">
        <v>64.881</v>
      </c>
      <c r="K209">
        <v>32.753</v>
      </c>
      <c r="L209">
        <v>13.443</v>
      </c>
      <c r="M209">
        <v>191.64099999999999</v>
      </c>
    </row>
    <row r="210" spans="1:13" x14ac:dyDescent="0.35">
      <c r="A210">
        <v>182</v>
      </c>
      <c r="B210" t="s">
        <v>8695</v>
      </c>
      <c r="C210">
        <v>69.816999999999993</v>
      </c>
      <c r="D210">
        <v>4.8259999999999996</v>
      </c>
      <c r="E210">
        <v>2.7360000000000002</v>
      </c>
      <c r="F210">
        <v>9.0630000000000006</v>
      </c>
      <c r="G210">
        <v>6.3380000000000001</v>
      </c>
      <c r="H210">
        <v>101383.595</v>
      </c>
      <c r="I210">
        <v>0.22500000000000001</v>
      </c>
      <c r="J210">
        <v>49.640999999999998</v>
      </c>
      <c r="K210">
        <v>20.175999999999998</v>
      </c>
      <c r="L210">
        <v>10.61</v>
      </c>
      <c r="M210">
        <v>205.53</v>
      </c>
    </row>
    <row r="211" spans="1:13" x14ac:dyDescent="0.35">
      <c r="A211">
        <v>183</v>
      </c>
      <c r="B211" t="s">
        <v>8694</v>
      </c>
      <c r="C211">
        <v>38.578000000000003</v>
      </c>
      <c r="D211">
        <v>4.5780000000000003</v>
      </c>
      <c r="E211">
        <v>2.7309999999999999</v>
      </c>
      <c r="F211">
        <v>8.8309999999999995</v>
      </c>
      <c r="G211">
        <v>5.8220000000000001</v>
      </c>
      <c r="H211">
        <v>101393.247</v>
      </c>
      <c r="I211">
        <v>0.182</v>
      </c>
      <c r="J211">
        <v>28.466000000000001</v>
      </c>
      <c r="K211">
        <v>10.111000000000001</v>
      </c>
      <c r="L211">
        <v>5.8869999999999996</v>
      </c>
      <c r="M211">
        <v>218.71600000000001</v>
      </c>
    </row>
    <row r="212" spans="1:13" x14ac:dyDescent="0.35">
      <c r="A212">
        <v>184</v>
      </c>
      <c r="B212" t="s">
        <v>8693</v>
      </c>
      <c r="C212">
        <v>5.3920000000000003</v>
      </c>
      <c r="D212">
        <v>4.1609999999999996</v>
      </c>
      <c r="E212">
        <v>2.6930000000000001</v>
      </c>
      <c r="F212">
        <v>8.9220000000000006</v>
      </c>
      <c r="G212">
        <v>6.6890000000000001</v>
      </c>
      <c r="H212">
        <v>101411.011</v>
      </c>
      <c r="I212">
        <v>0.17799999999999999</v>
      </c>
      <c r="J212">
        <v>5.202</v>
      </c>
      <c r="K212">
        <v>0.192</v>
      </c>
      <c r="L212">
        <v>-0.38700000000000001</v>
      </c>
      <c r="M212">
        <v>231.11500000000001</v>
      </c>
    </row>
    <row r="213" spans="1:13" x14ac:dyDescent="0.35">
      <c r="A213">
        <v>185</v>
      </c>
      <c r="B213" t="s">
        <v>8692</v>
      </c>
      <c r="C213">
        <v>0</v>
      </c>
      <c r="D213">
        <v>3.9409999999999998</v>
      </c>
      <c r="E213">
        <v>2.6949999999999998</v>
      </c>
      <c r="F213">
        <v>9.2629999999999999</v>
      </c>
      <c r="G213">
        <v>6.3170000000000002</v>
      </c>
      <c r="H213">
        <v>101415.633</v>
      </c>
      <c r="I213">
        <v>0.10299999999999999</v>
      </c>
      <c r="J213">
        <v>0</v>
      </c>
      <c r="K213">
        <v>0</v>
      </c>
      <c r="L213">
        <v>-7.8360000000000003</v>
      </c>
      <c r="M213">
        <v>242.86600000000001</v>
      </c>
    </row>
    <row r="214" spans="1:13" x14ac:dyDescent="0.35">
      <c r="A214">
        <v>186</v>
      </c>
      <c r="B214" t="s">
        <v>8691</v>
      </c>
      <c r="C214">
        <v>0</v>
      </c>
      <c r="D214">
        <v>3.8010000000000002</v>
      </c>
      <c r="E214">
        <v>2.7309999999999999</v>
      </c>
      <c r="F214">
        <v>9.2010000000000005</v>
      </c>
      <c r="G214">
        <v>5.7190000000000003</v>
      </c>
      <c r="H214">
        <v>101416.844</v>
      </c>
      <c r="I214">
        <v>9.5000000000000001E-2</v>
      </c>
      <c r="J214">
        <v>0</v>
      </c>
      <c r="K214">
        <v>0</v>
      </c>
      <c r="L214">
        <v>-16.103999999999999</v>
      </c>
      <c r="M214">
        <v>254.273</v>
      </c>
    </row>
    <row r="215" spans="1:13" x14ac:dyDescent="0.35">
      <c r="A215">
        <v>187</v>
      </c>
      <c r="B215" t="s">
        <v>8690</v>
      </c>
      <c r="C215">
        <v>0</v>
      </c>
      <c r="D215">
        <v>3.4980000000000002</v>
      </c>
      <c r="E215">
        <v>2.581</v>
      </c>
      <c r="F215">
        <v>9.1590000000000007</v>
      </c>
      <c r="G215">
        <v>5.524</v>
      </c>
      <c r="H215">
        <v>101427.83100000001</v>
      </c>
      <c r="I215">
        <v>5.0999999999999997E-2</v>
      </c>
      <c r="J215">
        <v>0</v>
      </c>
      <c r="K215">
        <v>0</v>
      </c>
      <c r="L215">
        <v>-24.85</v>
      </c>
      <c r="M215">
        <v>265.798</v>
      </c>
    </row>
    <row r="216" spans="1:13" x14ac:dyDescent="0.35">
      <c r="A216">
        <v>188</v>
      </c>
      <c r="B216" t="s">
        <v>8689</v>
      </c>
      <c r="C216">
        <v>0</v>
      </c>
      <c r="D216">
        <v>3.3959999999999999</v>
      </c>
      <c r="E216">
        <v>2.4500000000000002</v>
      </c>
      <c r="F216">
        <v>9.0069999999999997</v>
      </c>
      <c r="G216">
        <v>5.5069999999999997</v>
      </c>
      <c r="H216">
        <v>101426.66099999999</v>
      </c>
      <c r="I216">
        <v>0.104</v>
      </c>
      <c r="J216">
        <v>0</v>
      </c>
      <c r="K216">
        <v>0</v>
      </c>
      <c r="L216">
        <v>-33.722999999999999</v>
      </c>
      <c r="M216">
        <v>278.07</v>
      </c>
    </row>
    <row r="217" spans="1:13" x14ac:dyDescent="0.35">
      <c r="A217">
        <v>189</v>
      </c>
      <c r="B217" t="s">
        <v>8688</v>
      </c>
      <c r="C217">
        <v>0</v>
      </c>
      <c r="D217">
        <v>3.2450000000000001</v>
      </c>
      <c r="E217">
        <v>2.2999999999999998</v>
      </c>
      <c r="F217">
        <v>9.1</v>
      </c>
      <c r="G217">
        <v>5.16</v>
      </c>
      <c r="H217">
        <v>101421.864</v>
      </c>
      <c r="I217">
        <v>9.4E-2</v>
      </c>
      <c r="J217">
        <v>0</v>
      </c>
      <c r="K217">
        <v>0</v>
      </c>
      <c r="L217">
        <v>-42.3</v>
      </c>
      <c r="M217">
        <v>291.97899999999998</v>
      </c>
    </row>
    <row r="218" spans="1:13" x14ac:dyDescent="0.35">
      <c r="A218">
        <v>190</v>
      </c>
      <c r="B218" t="s">
        <v>8687</v>
      </c>
      <c r="C218">
        <v>0</v>
      </c>
      <c r="D218">
        <v>3.1440000000000001</v>
      </c>
      <c r="E218">
        <v>2.145</v>
      </c>
      <c r="F218">
        <v>9.3149999999999995</v>
      </c>
      <c r="G218">
        <v>4.8879999999999999</v>
      </c>
      <c r="H218">
        <v>101415.97500000001</v>
      </c>
      <c r="I218">
        <v>8.3000000000000004E-2</v>
      </c>
      <c r="J218">
        <v>0</v>
      </c>
      <c r="K218">
        <v>0</v>
      </c>
      <c r="L218">
        <v>-49.966000000000001</v>
      </c>
      <c r="M218">
        <v>308.77199999999999</v>
      </c>
    </row>
    <row r="219" spans="1:13" x14ac:dyDescent="0.35">
      <c r="A219">
        <v>191</v>
      </c>
      <c r="B219" t="s">
        <v>8686</v>
      </c>
      <c r="C219">
        <v>0</v>
      </c>
      <c r="D219">
        <v>3.1549999999999998</v>
      </c>
      <c r="E219">
        <v>2.0219999999999998</v>
      </c>
      <c r="F219">
        <v>9.3000000000000007</v>
      </c>
      <c r="G219">
        <v>5.4710000000000001</v>
      </c>
      <c r="H219">
        <v>101402.19</v>
      </c>
      <c r="I219">
        <v>8.3000000000000004E-2</v>
      </c>
      <c r="J219">
        <v>0</v>
      </c>
      <c r="K219">
        <v>0</v>
      </c>
      <c r="L219">
        <v>-55.774000000000001</v>
      </c>
      <c r="M219">
        <v>329.79399999999998</v>
      </c>
    </row>
    <row r="220" spans="1:13" x14ac:dyDescent="0.35">
      <c r="A220">
        <v>192</v>
      </c>
      <c r="B220" t="s">
        <v>8685</v>
      </c>
      <c r="C220">
        <v>0</v>
      </c>
      <c r="D220">
        <v>2.952</v>
      </c>
      <c r="E220">
        <v>1.897</v>
      </c>
      <c r="F220">
        <v>8.8759999999999994</v>
      </c>
      <c r="G220">
        <v>5.6829999999999998</v>
      </c>
      <c r="H220">
        <v>101379.967</v>
      </c>
      <c r="I220">
        <v>6.2E-2</v>
      </c>
      <c r="J220">
        <v>0</v>
      </c>
      <c r="K220">
        <v>0</v>
      </c>
      <c r="L220">
        <v>-58.472999999999999</v>
      </c>
      <c r="M220">
        <v>336.32900000000001</v>
      </c>
    </row>
    <row r="221" spans="1:13" x14ac:dyDescent="0.35">
      <c r="A221">
        <v>193</v>
      </c>
      <c r="B221" t="s">
        <v>8684</v>
      </c>
      <c r="C221">
        <v>0</v>
      </c>
      <c r="D221">
        <v>2.984</v>
      </c>
      <c r="E221">
        <v>1.8049999999999999</v>
      </c>
      <c r="F221">
        <v>8.9969999999999999</v>
      </c>
      <c r="G221">
        <v>5.8010000000000002</v>
      </c>
      <c r="H221">
        <v>101354.817</v>
      </c>
      <c r="I221">
        <v>5.8999999999999997E-2</v>
      </c>
      <c r="J221">
        <v>0</v>
      </c>
      <c r="K221">
        <v>0</v>
      </c>
      <c r="L221">
        <v>-57.207000000000001</v>
      </c>
      <c r="M221">
        <v>21.15</v>
      </c>
    </row>
    <row r="222" spans="1:13" x14ac:dyDescent="0.35">
      <c r="A222">
        <v>194</v>
      </c>
      <c r="B222" t="s">
        <v>8683</v>
      </c>
      <c r="C222">
        <v>0</v>
      </c>
      <c r="D222">
        <v>2.8769999999999998</v>
      </c>
      <c r="E222">
        <v>1.7230000000000001</v>
      </c>
      <c r="F222">
        <v>8.7240000000000002</v>
      </c>
      <c r="G222">
        <v>5.6829999999999998</v>
      </c>
      <c r="H222">
        <v>101347.76</v>
      </c>
      <c r="I222">
        <v>6.8000000000000005E-2</v>
      </c>
      <c r="J222">
        <v>0</v>
      </c>
      <c r="K222">
        <v>0</v>
      </c>
      <c r="L222">
        <v>-52.405000000000001</v>
      </c>
      <c r="M222">
        <v>43.895000000000003</v>
      </c>
    </row>
    <row r="223" spans="1:13" x14ac:dyDescent="0.35">
      <c r="A223">
        <v>195</v>
      </c>
      <c r="B223" t="s">
        <v>8682</v>
      </c>
      <c r="C223">
        <v>0</v>
      </c>
      <c r="D223">
        <v>2.9740000000000002</v>
      </c>
      <c r="E223">
        <v>1.6779999999999999</v>
      </c>
      <c r="F223">
        <v>8.5890000000000004</v>
      </c>
      <c r="G223">
        <v>6.0730000000000004</v>
      </c>
      <c r="H223">
        <v>101318.323</v>
      </c>
      <c r="I223">
        <v>9.9000000000000005E-2</v>
      </c>
      <c r="J223">
        <v>0</v>
      </c>
      <c r="K223">
        <v>0</v>
      </c>
      <c r="L223">
        <v>-45.290999999999997</v>
      </c>
      <c r="M223">
        <v>62.124000000000002</v>
      </c>
    </row>
    <row r="224" spans="1:13" x14ac:dyDescent="0.35">
      <c r="A224">
        <v>196</v>
      </c>
      <c r="B224" t="s">
        <v>8681</v>
      </c>
      <c r="C224">
        <v>0</v>
      </c>
      <c r="D224">
        <v>2.9780000000000002</v>
      </c>
      <c r="E224">
        <v>1.625</v>
      </c>
      <c r="F224">
        <v>8.7609999999999992</v>
      </c>
      <c r="G224">
        <v>6.0650000000000004</v>
      </c>
      <c r="H224">
        <v>101295.465</v>
      </c>
      <c r="I224">
        <v>7.2999999999999995E-2</v>
      </c>
      <c r="J224">
        <v>0</v>
      </c>
      <c r="K224">
        <v>0</v>
      </c>
      <c r="L224">
        <v>-36.96</v>
      </c>
      <c r="M224">
        <v>76.941999999999993</v>
      </c>
    </row>
    <row r="225" spans="1:13" x14ac:dyDescent="0.35">
      <c r="A225">
        <v>197</v>
      </c>
      <c r="B225" t="s">
        <v>8680</v>
      </c>
      <c r="C225">
        <v>0</v>
      </c>
      <c r="D225">
        <v>3.0249999999999999</v>
      </c>
      <c r="E225">
        <v>1.6180000000000001</v>
      </c>
      <c r="F225">
        <v>9.2330000000000005</v>
      </c>
      <c r="G225">
        <v>5.8079999999999998</v>
      </c>
      <c r="H225">
        <v>101267.717</v>
      </c>
      <c r="I225">
        <v>7.5999999999999998E-2</v>
      </c>
      <c r="J225">
        <v>0</v>
      </c>
      <c r="K225">
        <v>0</v>
      </c>
      <c r="L225">
        <v>-28.132999999999999</v>
      </c>
      <c r="M225">
        <v>89.697999999999993</v>
      </c>
    </row>
    <row r="226" spans="1:13" x14ac:dyDescent="0.35">
      <c r="A226">
        <v>198</v>
      </c>
      <c r="B226" t="s">
        <v>8679</v>
      </c>
      <c r="C226">
        <v>0</v>
      </c>
      <c r="D226">
        <v>3.125</v>
      </c>
      <c r="E226">
        <v>1.6</v>
      </c>
      <c r="F226">
        <v>9.359</v>
      </c>
      <c r="G226">
        <v>6.2119999999999997</v>
      </c>
      <c r="H226">
        <v>101260.101</v>
      </c>
      <c r="I226">
        <v>8.5999999999999993E-2</v>
      </c>
      <c r="J226">
        <v>0</v>
      </c>
      <c r="K226">
        <v>0</v>
      </c>
      <c r="L226">
        <v>-19.286999999999999</v>
      </c>
      <c r="M226">
        <v>101.41200000000001</v>
      </c>
    </row>
    <row r="227" spans="1:13" x14ac:dyDescent="0.35">
      <c r="A227">
        <v>199</v>
      </c>
      <c r="B227" t="s">
        <v>8678</v>
      </c>
      <c r="C227">
        <v>0</v>
      </c>
      <c r="D227">
        <v>3.0670000000000002</v>
      </c>
      <c r="E227">
        <v>1.6919999999999999</v>
      </c>
      <c r="F227">
        <v>9.5749999999999993</v>
      </c>
      <c r="G227">
        <v>5.7359999999999998</v>
      </c>
      <c r="H227">
        <v>101263.433</v>
      </c>
      <c r="I227">
        <v>0.112</v>
      </c>
      <c r="J227">
        <v>0</v>
      </c>
      <c r="K227">
        <v>0</v>
      </c>
      <c r="L227">
        <v>-10.789</v>
      </c>
      <c r="M227">
        <v>112.8</v>
      </c>
    </row>
    <row r="228" spans="1:13" x14ac:dyDescent="0.35">
      <c r="A228">
        <v>200</v>
      </c>
      <c r="B228" t="s">
        <v>8677</v>
      </c>
      <c r="C228">
        <v>0.43</v>
      </c>
      <c r="D228">
        <v>3.08</v>
      </c>
      <c r="E228">
        <v>1.7070000000000001</v>
      </c>
      <c r="F228">
        <v>9.3640000000000008</v>
      </c>
      <c r="G228">
        <v>5.843</v>
      </c>
      <c r="H228">
        <v>101288.454</v>
      </c>
      <c r="I228">
        <v>7.0000000000000007E-2</v>
      </c>
      <c r="J228">
        <v>0.42699999999999999</v>
      </c>
      <c r="K228">
        <v>2E-3</v>
      </c>
      <c r="L228">
        <v>-2.98</v>
      </c>
      <c r="M228">
        <v>124.377</v>
      </c>
    </row>
    <row r="229" spans="1:13" x14ac:dyDescent="0.35">
      <c r="A229">
        <v>201</v>
      </c>
      <c r="B229" t="s">
        <v>8676</v>
      </c>
      <c r="C229">
        <v>19.635000000000002</v>
      </c>
      <c r="D229">
        <v>3.3580000000000001</v>
      </c>
      <c r="E229">
        <v>1.7829999999999999</v>
      </c>
      <c r="F229">
        <v>9.2910000000000004</v>
      </c>
      <c r="G229">
        <v>6.1040000000000001</v>
      </c>
      <c r="H229">
        <v>101317.762</v>
      </c>
      <c r="I229">
        <v>8.4000000000000005E-2</v>
      </c>
      <c r="J229">
        <v>17.317</v>
      </c>
      <c r="K229">
        <v>2.3199999999999998</v>
      </c>
      <c r="L229">
        <v>3.7909999999999999</v>
      </c>
      <c r="M229">
        <v>136.50899999999999</v>
      </c>
    </row>
    <row r="230" spans="1:13" x14ac:dyDescent="0.35">
      <c r="A230">
        <v>202</v>
      </c>
      <c r="B230" t="s">
        <v>8675</v>
      </c>
      <c r="C230">
        <v>67.17</v>
      </c>
      <c r="D230">
        <v>3.9260000000000002</v>
      </c>
      <c r="E230">
        <v>1.952</v>
      </c>
      <c r="F230">
        <v>9.2520000000000007</v>
      </c>
      <c r="G230">
        <v>6.1769999999999996</v>
      </c>
      <c r="H230">
        <v>101338.36900000001</v>
      </c>
      <c r="I230">
        <v>7.0999999999999994E-2</v>
      </c>
      <c r="J230">
        <v>50.895000000000003</v>
      </c>
      <c r="K230">
        <v>16.274999999999999</v>
      </c>
      <c r="L230">
        <v>9.1549999999999994</v>
      </c>
      <c r="M230">
        <v>149.405</v>
      </c>
    </row>
    <row r="231" spans="1:13" x14ac:dyDescent="0.35">
      <c r="A231">
        <v>203</v>
      </c>
      <c r="B231" t="s">
        <v>8674</v>
      </c>
      <c r="C231">
        <v>98.629000000000005</v>
      </c>
      <c r="D231">
        <v>4.34</v>
      </c>
      <c r="E231">
        <v>2.1230000000000002</v>
      </c>
      <c r="F231">
        <v>9.0299999999999994</v>
      </c>
      <c r="G231">
        <v>6.1769999999999996</v>
      </c>
      <c r="H231">
        <v>101338.61</v>
      </c>
      <c r="I231">
        <v>7.9000000000000001E-2</v>
      </c>
      <c r="J231">
        <v>68.450999999999993</v>
      </c>
      <c r="K231">
        <v>30.178000000000001</v>
      </c>
      <c r="L231">
        <v>12.756</v>
      </c>
      <c r="M231">
        <v>163.12100000000001</v>
      </c>
    </row>
    <row r="232" spans="1:13" x14ac:dyDescent="0.35">
      <c r="A232">
        <v>204</v>
      </c>
      <c r="B232" t="s">
        <v>8673</v>
      </c>
      <c r="C232">
        <v>108.292</v>
      </c>
      <c r="D232">
        <v>4.6989999999999998</v>
      </c>
      <c r="E232">
        <v>2.2509999999999999</v>
      </c>
      <c r="F232">
        <v>9.0850000000000009</v>
      </c>
      <c r="G232">
        <v>6.4779999999999998</v>
      </c>
      <c r="H232">
        <v>101314.091</v>
      </c>
      <c r="I232">
        <v>4.9000000000000002E-2</v>
      </c>
      <c r="J232">
        <v>76.120999999999995</v>
      </c>
      <c r="K232">
        <v>32.171999999999997</v>
      </c>
      <c r="L232">
        <v>14.27</v>
      </c>
      <c r="M232">
        <v>177.31800000000001</v>
      </c>
    </row>
    <row r="233" spans="1:13" x14ac:dyDescent="0.35">
      <c r="A233">
        <v>205</v>
      </c>
      <c r="B233" t="s">
        <v>8672</v>
      </c>
      <c r="C233">
        <v>103.685</v>
      </c>
      <c r="D233">
        <v>4.9349999999999996</v>
      </c>
      <c r="E233">
        <v>2.4180000000000001</v>
      </c>
      <c r="F233">
        <v>9.2759999999999998</v>
      </c>
      <c r="G233">
        <v>6.2119999999999997</v>
      </c>
      <c r="H233">
        <v>101293.38499999999</v>
      </c>
      <c r="I233">
        <v>9.5000000000000001E-2</v>
      </c>
      <c r="J233">
        <v>69.838999999999999</v>
      </c>
      <c r="K233">
        <v>33.844999999999999</v>
      </c>
      <c r="L233">
        <v>13.592000000000001</v>
      </c>
      <c r="M233">
        <v>191.56</v>
      </c>
    </row>
    <row r="234" spans="1:13" x14ac:dyDescent="0.35">
      <c r="A234">
        <v>206</v>
      </c>
      <c r="B234" t="s">
        <v>8671</v>
      </c>
      <c r="C234">
        <v>76.388000000000005</v>
      </c>
      <c r="D234">
        <v>4.9669999999999996</v>
      </c>
      <c r="E234">
        <v>2.5230000000000001</v>
      </c>
      <c r="F234">
        <v>9.1709999999999994</v>
      </c>
      <c r="G234">
        <v>6.125</v>
      </c>
      <c r="H234">
        <v>101297.413</v>
      </c>
      <c r="I234">
        <v>4.5999999999999999E-2</v>
      </c>
      <c r="J234">
        <v>54.81</v>
      </c>
      <c r="K234">
        <v>21.577999999999999</v>
      </c>
      <c r="L234">
        <v>10.771000000000001</v>
      </c>
      <c r="M234">
        <v>205.47399999999999</v>
      </c>
    </row>
    <row r="235" spans="1:13" x14ac:dyDescent="0.35">
      <c r="A235">
        <v>207</v>
      </c>
      <c r="B235" t="s">
        <v>8670</v>
      </c>
      <c r="C235">
        <v>35.506</v>
      </c>
      <c r="D235">
        <v>4.6840000000000002</v>
      </c>
      <c r="E235">
        <v>2.5630000000000002</v>
      </c>
      <c r="F235">
        <v>9.2219999999999995</v>
      </c>
      <c r="G235">
        <v>6.532</v>
      </c>
      <c r="H235">
        <v>101316.852</v>
      </c>
      <c r="I235">
        <v>6.5000000000000002E-2</v>
      </c>
      <c r="J235">
        <v>29.181000000000001</v>
      </c>
      <c r="K235">
        <v>6.327</v>
      </c>
      <c r="L235">
        <v>6.0529999999999999</v>
      </c>
      <c r="M235">
        <v>218.684</v>
      </c>
    </row>
    <row r="236" spans="1:13" x14ac:dyDescent="0.35">
      <c r="A236">
        <v>208</v>
      </c>
      <c r="B236" t="s">
        <v>8669</v>
      </c>
      <c r="C236">
        <v>5.6050000000000004</v>
      </c>
      <c r="D236">
        <v>4.2839999999999998</v>
      </c>
      <c r="E236">
        <v>2.5430000000000001</v>
      </c>
      <c r="F236">
        <v>8.9949999999999992</v>
      </c>
      <c r="G236">
        <v>6.4989999999999997</v>
      </c>
      <c r="H236">
        <v>101335.417</v>
      </c>
      <c r="I236">
        <v>0.14199999999999999</v>
      </c>
      <c r="J236">
        <v>5.4649999999999999</v>
      </c>
      <c r="K236">
        <v>0.14299999999999999</v>
      </c>
      <c r="L236">
        <v>-0.218</v>
      </c>
      <c r="M236">
        <v>231.101</v>
      </c>
    </row>
    <row r="237" spans="1:13" x14ac:dyDescent="0.35">
      <c r="A237">
        <v>209</v>
      </c>
      <c r="B237" t="s">
        <v>8668</v>
      </c>
      <c r="C237">
        <v>0.01</v>
      </c>
      <c r="D237">
        <v>3.972</v>
      </c>
      <c r="E237">
        <v>2.5259999999999998</v>
      </c>
      <c r="F237">
        <v>8.8680000000000003</v>
      </c>
      <c r="G237">
        <v>6.29</v>
      </c>
      <c r="H237">
        <v>101359.692</v>
      </c>
      <c r="I237">
        <v>0.152</v>
      </c>
      <c r="J237">
        <v>0.01</v>
      </c>
      <c r="K237">
        <v>0</v>
      </c>
      <c r="L237">
        <v>-7.6660000000000004</v>
      </c>
      <c r="M237">
        <v>242.86699999999999</v>
      </c>
    </row>
    <row r="238" spans="1:13" x14ac:dyDescent="0.35">
      <c r="A238">
        <v>210</v>
      </c>
      <c r="B238" t="s">
        <v>8667</v>
      </c>
      <c r="C238">
        <v>1.2E-2</v>
      </c>
      <c r="D238">
        <v>3.7429999999999999</v>
      </c>
      <c r="E238">
        <v>2.5880000000000001</v>
      </c>
      <c r="F238">
        <v>8.8450000000000006</v>
      </c>
      <c r="G238">
        <v>6.5019999999999998</v>
      </c>
      <c r="H238">
        <v>101378.996</v>
      </c>
      <c r="I238">
        <v>7.4999999999999997E-2</v>
      </c>
      <c r="J238">
        <v>1.2E-2</v>
      </c>
      <c r="K238">
        <v>0</v>
      </c>
      <c r="L238">
        <v>-15.933999999999999</v>
      </c>
      <c r="M238">
        <v>254.28399999999999</v>
      </c>
    </row>
    <row r="239" spans="1:13" x14ac:dyDescent="0.35">
      <c r="A239">
        <v>211</v>
      </c>
      <c r="B239" t="s">
        <v>8666</v>
      </c>
      <c r="C239">
        <v>1.2E-2</v>
      </c>
      <c r="D239">
        <v>3.5859999999999999</v>
      </c>
      <c r="E239">
        <v>2.427</v>
      </c>
      <c r="F239">
        <v>8.7319999999999993</v>
      </c>
      <c r="G239">
        <v>6.3369999999999997</v>
      </c>
      <c r="H239">
        <v>101394.38</v>
      </c>
      <c r="I239">
        <v>6.6000000000000003E-2</v>
      </c>
      <c r="J239">
        <v>1.2E-2</v>
      </c>
      <c r="K239">
        <v>0</v>
      </c>
      <c r="L239">
        <v>-24.68</v>
      </c>
      <c r="M239">
        <v>265.81599999999997</v>
      </c>
    </row>
    <row r="240" spans="1:13" x14ac:dyDescent="0.35">
      <c r="A240">
        <v>212</v>
      </c>
      <c r="B240" t="s">
        <v>8665</v>
      </c>
      <c r="C240">
        <v>5.0000000000000001E-3</v>
      </c>
      <c r="D240">
        <v>3.5289999999999999</v>
      </c>
      <c r="E240">
        <v>2.242</v>
      </c>
      <c r="F240">
        <v>8.6310000000000002</v>
      </c>
      <c r="G240">
        <v>6.6669999999999998</v>
      </c>
      <c r="H240">
        <v>101404.139</v>
      </c>
      <c r="I240">
        <v>8.4000000000000005E-2</v>
      </c>
      <c r="J240">
        <v>5.0000000000000001E-3</v>
      </c>
      <c r="K240">
        <v>0</v>
      </c>
      <c r="L240">
        <v>-33.554000000000002</v>
      </c>
      <c r="M240">
        <v>278.08699999999999</v>
      </c>
    </row>
    <row r="241" spans="1:13" x14ac:dyDescent="0.35">
      <c r="A241">
        <v>213</v>
      </c>
      <c r="B241" t="s">
        <v>8664</v>
      </c>
      <c r="C241">
        <v>5.0000000000000001E-3</v>
      </c>
      <c r="D241">
        <v>3.59</v>
      </c>
      <c r="E241">
        <v>2.1549999999999998</v>
      </c>
      <c r="F241">
        <v>8.4309999999999992</v>
      </c>
      <c r="G241">
        <v>6.8150000000000004</v>
      </c>
      <c r="H241">
        <v>101409.63099999999</v>
      </c>
      <c r="I241">
        <v>6.5000000000000002E-2</v>
      </c>
      <c r="J241">
        <v>5.0000000000000001E-3</v>
      </c>
      <c r="K241">
        <v>0</v>
      </c>
      <c r="L241">
        <v>-42.128999999999998</v>
      </c>
      <c r="M241">
        <v>291.98700000000002</v>
      </c>
    </row>
    <row r="242" spans="1:13" x14ac:dyDescent="0.35">
      <c r="A242">
        <v>214</v>
      </c>
      <c r="B242" t="s">
        <v>8663</v>
      </c>
      <c r="C242">
        <v>7.0000000000000001E-3</v>
      </c>
      <c r="D242">
        <v>3.5590000000000002</v>
      </c>
      <c r="E242">
        <v>1.9910000000000001</v>
      </c>
      <c r="F242">
        <v>8.5169999999999995</v>
      </c>
      <c r="G242">
        <v>6.2469999999999999</v>
      </c>
      <c r="H242">
        <v>101410.641</v>
      </c>
      <c r="I242">
        <v>9.4E-2</v>
      </c>
      <c r="J242">
        <v>7.0000000000000001E-3</v>
      </c>
      <c r="K242">
        <v>0</v>
      </c>
      <c r="L242">
        <v>-49.795999999999999</v>
      </c>
      <c r="M242">
        <v>308.75099999999998</v>
      </c>
    </row>
    <row r="243" spans="1:13" x14ac:dyDescent="0.35">
      <c r="A243">
        <v>215</v>
      </c>
      <c r="B243" t="s">
        <v>8662</v>
      </c>
      <c r="C243">
        <v>1.2E-2</v>
      </c>
      <c r="D243">
        <v>3.5289999999999999</v>
      </c>
      <c r="E243">
        <v>1.8420000000000001</v>
      </c>
      <c r="F243">
        <v>8.5749999999999993</v>
      </c>
      <c r="G243">
        <v>5.9130000000000003</v>
      </c>
      <c r="H243">
        <v>101414.53599999999</v>
      </c>
      <c r="I243">
        <v>0.126</v>
      </c>
      <c r="J243">
        <v>1.2E-2</v>
      </c>
      <c r="K243">
        <v>0</v>
      </c>
      <c r="L243">
        <v>-55.609000000000002</v>
      </c>
      <c r="M243">
        <v>329.714</v>
      </c>
    </row>
    <row r="244" spans="1:13" x14ac:dyDescent="0.35">
      <c r="A244">
        <v>216</v>
      </c>
      <c r="B244" t="s">
        <v>8661</v>
      </c>
      <c r="C244">
        <v>1.2E-2</v>
      </c>
      <c r="D244">
        <v>3.4180000000000001</v>
      </c>
      <c r="E244">
        <v>1.7110000000000001</v>
      </c>
      <c r="F244">
        <v>8.8800000000000008</v>
      </c>
      <c r="G244">
        <v>5.4880000000000004</v>
      </c>
      <c r="H244">
        <v>101410.33900000001</v>
      </c>
      <c r="I244">
        <v>0.123</v>
      </c>
      <c r="J244">
        <v>1.2E-2</v>
      </c>
      <c r="K244">
        <v>0</v>
      </c>
      <c r="L244">
        <v>-58.326000000000001</v>
      </c>
      <c r="M244">
        <v>336.161</v>
      </c>
    </row>
    <row r="245" spans="1:13" x14ac:dyDescent="0.35">
      <c r="A245">
        <v>217</v>
      </c>
      <c r="B245" t="s">
        <v>8660</v>
      </c>
      <c r="C245">
        <v>0.01</v>
      </c>
      <c r="D245">
        <v>3.3</v>
      </c>
      <c r="E245">
        <v>1.619</v>
      </c>
      <c r="F245">
        <v>8.7609999999999992</v>
      </c>
      <c r="G245">
        <v>5.8879999999999999</v>
      </c>
      <c r="H245">
        <v>101412.55499999999</v>
      </c>
      <c r="I245">
        <v>0.09</v>
      </c>
      <c r="J245">
        <v>0.01</v>
      </c>
      <c r="K245">
        <v>0</v>
      </c>
      <c r="L245">
        <v>-57.091000000000001</v>
      </c>
      <c r="M245">
        <v>20.917000000000002</v>
      </c>
    </row>
    <row r="246" spans="1:13" x14ac:dyDescent="0.35">
      <c r="A246">
        <v>218</v>
      </c>
      <c r="B246" t="s">
        <v>8659</v>
      </c>
      <c r="C246">
        <v>1.2E-2</v>
      </c>
      <c r="D246">
        <v>3.351</v>
      </c>
      <c r="E246">
        <v>1.583</v>
      </c>
      <c r="F246">
        <v>8.6489999999999991</v>
      </c>
      <c r="G246">
        <v>6.3369999999999997</v>
      </c>
      <c r="H246">
        <v>101418.876</v>
      </c>
      <c r="I246">
        <v>6.9000000000000006E-2</v>
      </c>
      <c r="J246">
        <v>1.2E-2</v>
      </c>
      <c r="K246">
        <v>0</v>
      </c>
      <c r="L246">
        <v>-52.32</v>
      </c>
      <c r="M246">
        <v>43.651000000000003</v>
      </c>
    </row>
    <row r="247" spans="1:13" x14ac:dyDescent="0.35">
      <c r="A247">
        <v>219</v>
      </c>
      <c r="B247" t="s">
        <v>8658</v>
      </c>
      <c r="C247">
        <v>1.2E-2</v>
      </c>
      <c r="D247">
        <v>3.2930000000000001</v>
      </c>
      <c r="E247">
        <v>1.5649999999999999</v>
      </c>
      <c r="F247">
        <v>8.9280000000000008</v>
      </c>
      <c r="G247">
        <v>6.0359999999999996</v>
      </c>
      <c r="H247">
        <v>101423.94</v>
      </c>
      <c r="I247">
        <v>4.8000000000000001E-2</v>
      </c>
      <c r="J247">
        <v>1.2E-2</v>
      </c>
      <c r="K247">
        <v>0</v>
      </c>
      <c r="L247">
        <v>-45.226999999999997</v>
      </c>
      <c r="M247">
        <v>61.896999999999998</v>
      </c>
    </row>
    <row r="248" spans="1:13" x14ac:dyDescent="0.35">
      <c r="A248">
        <v>220</v>
      </c>
      <c r="B248" t="s">
        <v>8657</v>
      </c>
      <c r="C248">
        <v>1.2E-2</v>
      </c>
      <c r="D248">
        <v>3.1739999999999999</v>
      </c>
      <c r="E248">
        <v>1.532</v>
      </c>
      <c r="F248">
        <v>8.8059999999999992</v>
      </c>
      <c r="G248">
        <v>6.4020000000000001</v>
      </c>
      <c r="H248">
        <v>101420.217</v>
      </c>
      <c r="I248">
        <v>9.0999999999999998E-2</v>
      </c>
      <c r="J248">
        <v>1.2E-2</v>
      </c>
      <c r="K248">
        <v>0</v>
      </c>
      <c r="L248">
        <v>-36.908000000000001</v>
      </c>
      <c r="M248">
        <v>76.736999999999995</v>
      </c>
    </row>
    <row r="249" spans="1:13" x14ac:dyDescent="0.35">
      <c r="A249">
        <v>221</v>
      </c>
      <c r="B249" t="s">
        <v>8656</v>
      </c>
      <c r="C249">
        <v>0.01</v>
      </c>
      <c r="D249">
        <v>3.129</v>
      </c>
      <c r="E249">
        <v>1.514</v>
      </c>
      <c r="F249">
        <v>8.3719999999999999</v>
      </c>
      <c r="G249">
        <v>5.43</v>
      </c>
      <c r="H249">
        <v>101416.495</v>
      </c>
      <c r="I249">
        <v>6.5000000000000002E-2</v>
      </c>
      <c r="J249">
        <v>0.01</v>
      </c>
      <c r="K249">
        <v>0</v>
      </c>
      <c r="L249">
        <v>-28.084</v>
      </c>
      <c r="M249">
        <v>89.509</v>
      </c>
    </row>
    <row r="250" spans="1:13" x14ac:dyDescent="0.35">
      <c r="A250">
        <v>222</v>
      </c>
      <c r="B250" t="s">
        <v>8655</v>
      </c>
      <c r="C250">
        <v>1.2E-2</v>
      </c>
      <c r="D250">
        <v>3.1739999999999999</v>
      </c>
      <c r="E250">
        <v>1.48</v>
      </c>
      <c r="F250">
        <v>8.4090000000000007</v>
      </c>
      <c r="G250">
        <v>5.9489999999999998</v>
      </c>
      <c r="H250">
        <v>101429.22100000001</v>
      </c>
      <c r="I250">
        <v>4.3999999999999997E-2</v>
      </c>
      <c r="J250">
        <v>1.2E-2</v>
      </c>
      <c r="K250">
        <v>0</v>
      </c>
      <c r="L250">
        <v>-19.234000000000002</v>
      </c>
      <c r="M250">
        <v>101.23699999999999</v>
      </c>
    </row>
    <row r="251" spans="1:13" x14ac:dyDescent="0.35">
      <c r="A251">
        <v>223</v>
      </c>
      <c r="B251" t="s">
        <v>8654</v>
      </c>
      <c r="C251">
        <v>1.2999999999999999E-2</v>
      </c>
      <c r="D251">
        <v>3.125</v>
      </c>
      <c r="E251">
        <v>1.498</v>
      </c>
      <c r="F251">
        <v>8.2889999999999997</v>
      </c>
      <c r="G251">
        <v>6.351</v>
      </c>
      <c r="H251">
        <v>101453.378</v>
      </c>
      <c r="I251">
        <v>0.04</v>
      </c>
      <c r="J251">
        <v>1.2999999999999999E-2</v>
      </c>
      <c r="K251">
        <v>0</v>
      </c>
      <c r="L251">
        <v>-10.73</v>
      </c>
      <c r="M251">
        <v>112.63500000000001</v>
      </c>
    </row>
    <row r="252" spans="1:13" x14ac:dyDescent="0.35">
      <c r="A252">
        <v>224</v>
      </c>
      <c r="B252" t="s">
        <v>8653</v>
      </c>
      <c r="C252">
        <v>0.995</v>
      </c>
      <c r="D252">
        <v>3.1269999999999998</v>
      </c>
      <c r="E252">
        <v>1.57</v>
      </c>
      <c r="F252">
        <v>8.16</v>
      </c>
      <c r="G252">
        <v>5.9649999999999999</v>
      </c>
      <c r="H252">
        <v>101484.374</v>
      </c>
      <c r="I252">
        <v>0.13</v>
      </c>
      <c r="J252">
        <v>0.96599999999999997</v>
      </c>
      <c r="K252">
        <v>2.9000000000000001E-2</v>
      </c>
      <c r="L252">
        <v>-2.9079999999999999</v>
      </c>
      <c r="M252">
        <v>124.22</v>
      </c>
    </row>
    <row r="253" spans="1:13" x14ac:dyDescent="0.35">
      <c r="A253">
        <v>225</v>
      </c>
      <c r="B253" t="s">
        <v>8652</v>
      </c>
      <c r="C253">
        <v>22.852</v>
      </c>
      <c r="D253">
        <v>3.3650000000000002</v>
      </c>
      <c r="E253">
        <v>1.7090000000000001</v>
      </c>
      <c r="F253">
        <v>8.3529999999999998</v>
      </c>
      <c r="G253">
        <v>5.7539999999999996</v>
      </c>
      <c r="H253">
        <v>101515.671</v>
      </c>
      <c r="I253">
        <v>5.8000000000000003E-2</v>
      </c>
      <c r="J253">
        <v>20.437999999999999</v>
      </c>
      <c r="K253">
        <v>2.4119999999999999</v>
      </c>
      <c r="L253">
        <v>3.879</v>
      </c>
      <c r="M253">
        <v>136.35900000000001</v>
      </c>
    </row>
    <row r="254" spans="1:13" x14ac:dyDescent="0.35">
      <c r="A254">
        <v>226</v>
      </c>
      <c r="B254" t="s">
        <v>8651</v>
      </c>
      <c r="C254">
        <v>75.168999999999997</v>
      </c>
      <c r="D254">
        <v>3.9220000000000002</v>
      </c>
      <c r="E254">
        <v>1.899</v>
      </c>
      <c r="F254">
        <v>8.6319999999999997</v>
      </c>
      <c r="G254">
        <v>5.4340000000000002</v>
      </c>
      <c r="H254">
        <v>101537.70699999999</v>
      </c>
      <c r="I254">
        <v>2.8000000000000001E-2</v>
      </c>
      <c r="J254">
        <v>48.908000000000001</v>
      </c>
      <c r="K254">
        <v>26.260999999999999</v>
      </c>
      <c r="L254">
        <v>9.2609999999999992</v>
      </c>
      <c r="M254">
        <v>149.26599999999999</v>
      </c>
    </row>
    <row r="255" spans="1:13" x14ac:dyDescent="0.35">
      <c r="A255">
        <v>227</v>
      </c>
      <c r="B255" t="s">
        <v>8650</v>
      </c>
      <c r="C255">
        <v>109.744</v>
      </c>
      <c r="D255">
        <v>4.375</v>
      </c>
      <c r="E255">
        <v>2.1110000000000002</v>
      </c>
      <c r="F255">
        <v>8.5619999999999994</v>
      </c>
      <c r="G255">
        <v>5.4409999999999998</v>
      </c>
      <c r="H255">
        <v>101542.337</v>
      </c>
      <c r="I255">
        <v>0.10299999999999999</v>
      </c>
      <c r="J255">
        <v>72.113</v>
      </c>
      <c r="K255">
        <v>37.631999999999998</v>
      </c>
      <c r="L255">
        <v>12.87</v>
      </c>
      <c r="M255">
        <v>162.946</v>
      </c>
    </row>
    <row r="256" spans="1:13" x14ac:dyDescent="0.35">
      <c r="A256">
        <v>228</v>
      </c>
      <c r="B256" t="s">
        <v>8649</v>
      </c>
      <c r="C256">
        <v>130.4</v>
      </c>
      <c r="D256">
        <v>4.8070000000000004</v>
      </c>
      <c r="E256">
        <v>2.2869999999999999</v>
      </c>
      <c r="F256">
        <v>8.6649999999999991</v>
      </c>
      <c r="G256">
        <v>6.0570000000000004</v>
      </c>
      <c r="H256">
        <v>101524.932</v>
      </c>
      <c r="I256">
        <v>0.17899999999999999</v>
      </c>
      <c r="J256">
        <v>77.986000000000004</v>
      </c>
      <c r="K256">
        <v>52.417000000000002</v>
      </c>
      <c r="L256">
        <v>14.414999999999999</v>
      </c>
      <c r="M256">
        <v>177.166</v>
      </c>
    </row>
    <row r="257" spans="1:13" x14ac:dyDescent="0.35">
      <c r="A257">
        <v>229</v>
      </c>
      <c r="B257" t="s">
        <v>8648</v>
      </c>
      <c r="C257">
        <v>111.2</v>
      </c>
      <c r="D257">
        <v>4.88</v>
      </c>
      <c r="E257">
        <v>2.37</v>
      </c>
      <c r="F257">
        <v>8.6980000000000004</v>
      </c>
      <c r="G257">
        <v>6.0529999999999999</v>
      </c>
      <c r="H257">
        <v>101512.856</v>
      </c>
      <c r="I257">
        <v>0.127</v>
      </c>
      <c r="J257">
        <v>76.662000000000006</v>
      </c>
      <c r="K257">
        <v>34.539000000000001</v>
      </c>
      <c r="L257">
        <v>13.749000000000001</v>
      </c>
      <c r="M257">
        <v>191.483</v>
      </c>
    </row>
    <row r="258" spans="1:13" x14ac:dyDescent="0.35">
      <c r="A258">
        <v>230</v>
      </c>
      <c r="B258" t="s">
        <v>8647</v>
      </c>
      <c r="C258">
        <v>77.774000000000001</v>
      </c>
      <c r="D258">
        <v>4.7720000000000002</v>
      </c>
      <c r="E258">
        <v>2.3820000000000001</v>
      </c>
      <c r="F258">
        <v>8.83</v>
      </c>
      <c r="G258">
        <v>5.9260000000000002</v>
      </c>
      <c r="H258">
        <v>101513.51700000001</v>
      </c>
      <c r="I258">
        <v>2.9000000000000001E-2</v>
      </c>
      <c r="J258">
        <v>58.801000000000002</v>
      </c>
      <c r="K258">
        <v>18.972999999999999</v>
      </c>
      <c r="L258">
        <v>10.938000000000001</v>
      </c>
      <c r="M258">
        <v>205.422</v>
      </c>
    </row>
    <row r="259" spans="1:13" x14ac:dyDescent="0.35">
      <c r="A259">
        <v>231</v>
      </c>
      <c r="B259" t="s">
        <v>8646</v>
      </c>
      <c r="C259">
        <v>43.719000000000001</v>
      </c>
      <c r="D259">
        <v>4.4219999999999997</v>
      </c>
      <c r="E259">
        <v>2.3029999999999999</v>
      </c>
      <c r="F259">
        <v>8.8089999999999993</v>
      </c>
      <c r="G259">
        <v>6.3849999999999998</v>
      </c>
      <c r="H259">
        <v>101530.93700000001</v>
      </c>
      <c r="I259">
        <v>5.1999999999999998E-2</v>
      </c>
      <c r="J259">
        <v>35.008000000000003</v>
      </c>
      <c r="K259">
        <v>8.7119999999999997</v>
      </c>
      <c r="L259">
        <v>6.2249999999999996</v>
      </c>
      <c r="M259">
        <v>218.65600000000001</v>
      </c>
    </row>
    <row r="260" spans="1:13" x14ac:dyDescent="0.35">
      <c r="A260">
        <v>232</v>
      </c>
      <c r="B260" t="s">
        <v>8645</v>
      </c>
      <c r="C260">
        <v>6.4180000000000001</v>
      </c>
      <c r="D260">
        <v>3.8380000000000001</v>
      </c>
      <c r="E260">
        <v>2.153</v>
      </c>
      <c r="F260">
        <v>8.9740000000000002</v>
      </c>
      <c r="G260">
        <v>5.4930000000000003</v>
      </c>
      <c r="H260">
        <v>101542.626</v>
      </c>
      <c r="I260">
        <v>0.13800000000000001</v>
      </c>
      <c r="J260">
        <v>5.9660000000000002</v>
      </c>
      <c r="K260">
        <v>0.45</v>
      </c>
      <c r="L260">
        <v>-4.3999999999999997E-2</v>
      </c>
      <c r="M260">
        <v>231.09200000000001</v>
      </c>
    </row>
    <row r="261" spans="1:13" x14ac:dyDescent="0.35">
      <c r="A261">
        <v>233</v>
      </c>
      <c r="B261" t="s">
        <v>8644</v>
      </c>
      <c r="C261">
        <v>0</v>
      </c>
      <c r="D261">
        <v>3.3839999999999999</v>
      </c>
      <c r="E261">
        <v>2.0640000000000001</v>
      </c>
      <c r="F261">
        <v>8.7739999999999991</v>
      </c>
      <c r="G261">
        <v>5.3330000000000002</v>
      </c>
      <c r="H261">
        <v>101549.46400000001</v>
      </c>
      <c r="I261">
        <v>0.11</v>
      </c>
      <c r="J261">
        <v>0</v>
      </c>
      <c r="K261">
        <v>0</v>
      </c>
      <c r="L261">
        <v>-7.492</v>
      </c>
      <c r="M261">
        <v>242.87299999999999</v>
      </c>
    </row>
    <row r="262" spans="1:13" x14ac:dyDescent="0.35">
      <c r="A262">
        <v>234</v>
      </c>
      <c r="B262" t="s">
        <v>8643</v>
      </c>
      <c r="C262">
        <v>0</v>
      </c>
      <c r="D262">
        <v>3.214</v>
      </c>
      <c r="E262">
        <v>2.0449999999999999</v>
      </c>
      <c r="F262">
        <v>8.8759999999999994</v>
      </c>
      <c r="G262">
        <v>5.7640000000000002</v>
      </c>
      <c r="H262">
        <v>101572.95600000001</v>
      </c>
      <c r="I262">
        <v>9.8000000000000004E-2</v>
      </c>
      <c r="J262">
        <v>0</v>
      </c>
      <c r="K262">
        <v>0</v>
      </c>
      <c r="L262">
        <v>-15.752000000000001</v>
      </c>
      <c r="M262">
        <v>254.292</v>
      </c>
    </row>
    <row r="263" spans="1:13" x14ac:dyDescent="0.35">
      <c r="A263">
        <v>235</v>
      </c>
      <c r="B263" t="s">
        <v>8642</v>
      </c>
      <c r="C263">
        <v>0</v>
      </c>
      <c r="D263">
        <v>3.004</v>
      </c>
      <c r="E263">
        <v>1.899</v>
      </c>
      <c r="F263">
        <v>9.1379999999999999</v>
      </c>
      <c r="G263">
        <v>6.0170000000000003</v>
      </c>
      <c r="H263">
        <v>101583.851</v>
      </c>
      <c r="I263">
        <v>0.13900000000000001</v>
      </c>
      <c r="J263">
        <v>0</v>
      </c>
      <c r="K263">
        <v>0</v>
      </c>
      <c r="L263">
        <v>-24.506</v>
      </c>
      <c r="M263">
        <v>265.83999999999997</v>
      </c>
    </row>
    <row r="264" spans="1:13" x14ac:dyDescent="0.35">
      <c r="A264">
        <v>236</v>
      </c>
      <c r="B264" t="s">
        <v>8641</v>
      </c>
      <c r="C264">
        <v>0</v>
      </c>
      <c r="D264">
        <v>2.9329999999999998</v>
      </c>
      <c r="E264">
        <v>1.7989999999999999</v>
      </c>
      <c r="F264">
        <v>8.8140000000000001</v>
      </c>
      <c r="G264">
        <v>6.2130000000000001</v>
      </c>
      <c r="H264">
        <v>101597.14</v>
      </c>
      <c r="I264">
        <v>5.6000000000000001E-2</v>
      </c>
      <c r="J264">
        <v>0</v>
      </c>
      <c r="K264">
        <v>0</v>
      </c>
      <c r="L264">
        <v>-33.380000000000003</v>
      </c>
      <c r="M264">
        <v>278.11200000000002</v>
      </c>
    </row>
    <row r="265" spans="1:13" x14ac:dyDescent="0.35">
      <c r="A265">
        <v>237</v>
      </c>
      <c r="B265" t="s">
        <v>8640</v>
      </c>
      <c r="C265">
        <v>7.0000000000000001E-3</v>
      </c>
      <c r="D265">
        <v>2.8690000000000002</v>
      </c>
      <c r="E265">
        <v>1.6859999999999999</v>
      </c>
      <c r="F265">
        <v>8.8369999999999997</v>
      </c>
      <c r="G265">
        <v>6.194</v>
      </c>
      <c r="H265">
        <v>101607.878</v>
      </c>
      <c r="I265">
        <v>0.10100000000000001</v>
      </c>
      <c r="J265">
        <v>7.0000000000000001E-3</v>
      </c>
      <c r="K265">
        <v>0</v>
      </c>
      <c r="L265">
        <v>-41.954000000000001</v>
      </c>
      <c r="M265">
        <v>292.00400000000002</v>
      </c>
    </row>
    <row r="266" spans="1:13" x14ac:dyDescent="0.35">
      <c r="A266">
        <v>238</v>
      </c>
      <c r="B266" t="s">
        <v>8639</v>
      </c>
      <c r="C266">
        <v>3.0000000000000001E-3</v>
      </c>
      <c r="D266">
        <v>2.9079999999999999</v>
      </c>
      <c r="E266">
        <v>1.5329999999999999</v>
      </c>
      <c r="F266">
        <v>8.6370000000000005</v>
      </c>
      <c r="G266">
        <v>6.0960000000000001</v>
      </c>
      <c r="H266">
        <v>101609.91099999999</v>
      </c>
      <c r="I266">
        <v>5.3999999999999999E-2</v>
      </c>
      <c r="J266">
        <v>3.0000000000000001E-3</v>
      </c>
      <c r="K266">
        <v>0</v>
      </c>
      <c r="L266">
        <v>-49.621000000000002</v>
      </c>
      <c r="M266">
        <v>308.74</v>
      </c>
    </row>
    <row r="267" spans="1:13" x14ac:dyDescent="0.35">
      <c r="A267">
        <v>239</v>
      </c>
      <c r="B267" t="s">
        <v>8638</v>
      </c>
      <c r="C267">
        <v>0</v>
      </c>
      <c r="D267">
        <v>2.7130000000000001</v>
      </c>
      <c r="E267">
        <v>1.407</v>
      </c>
      <c r="F267">
        <v>8.6430000000000007</v>
      </c>
      <c r="G267">
        <v>5.9390000000000001</v>
      </c>
      <c r="H267">
        <v>101611.296</v>
      </c>
      <c r="I267">
        <v>2.1000000000000001E-2</v>
      </c>
      <c r="J267">
        <v>0</v>
      </c>
      <c r="K267">
        <v>0</v>
      </c>
      <c r="L267">
        <v>-55.438000000000002</v>
      </c>
      <c r="M267">
        <v>329.64299999999997</v>
      </c>
    </row>
    <row r="268" spans="1:13" x14ac:dyDescent="0.35">
      <c r="A268">
        <v>240</v>
      </c>
      <c r="B268" t="s">
        <v>8637</v>
      </c>
      <c r="C268">
        <v>0</v>
      </c>
      <c r="D268">
        <v>2.6339999999999999</v>
      </c>
      <c r="E268">
        <v>1.254</v>
      </c>
      <c r="F268">
        <v>8.7149999999999999</v>
      </c>
      <c r="G268">
        <v>5.78</v>
      </c>
      <c r="H268">
        <v>101601.03599999999</v>
      </c>
      <c r="I268">
        <v>1.9E-2</v>
      </c>
      <c r="J268">
        <v>0</v>
      </c>
      <c r="K268">
        <v>0</v>
      </c>
      <c r="L268">
        <v>-58.171999999999997</v>
      </c>
      <c r="M268">
        <v>335.99900000000002</v>
      </c>
    </row>
    <row r="269" spans="1:13" x14ac:dyDescent="0.35">
      <c r="A269">
        <v>241</v>
      </c>
      <c r="B269" t="s">
        <v>8636</v>
      </c>
      <c r="C269">
        <v>6.0000000000000001E-3</v>
      </c>
      <c r="D269">
        <v>2.5569999999999999</v>
      </c>
      <c r="E269">
        <v>1.175</v>
      </c>
      <c r="F269">
        <v>8.7420000000000009</v>
      </c>
      <c r="G269">
        <v>5.843</v>
      </c>
      <c r="H269">
        <v>101584.33</v>
      </c>
      <c r="I269">
        <v>6.8000000000000005E-2</v>
      </c>
      <c r="J269">
        <v>6.0000000000000001E-3</v>
      </c>
      <c r="K269">
        <v>0</v>
      </c>
      <c r="L269">
        <v>-56.966000000000001</v>
      </c>
      <c r="M269">
        <v>20.687000000000001</v>
      </c>
    </row>
    <row r="270" spans="1:13" x14ac:dyDescent="0.35">
      <c r="A270">
        <v>242</v>
      </c>
      <c r="B270" t="s">
        <v>8635</v>
      </c>
      <c r="C270">
        <v>3.0000000000000001E-3</v>
      </c>
      <c r="D270">
        <v>2.5470000000000002</v>
      </c>
      <c r="E270">
        <v>1.1100000000000001</v>
      </c>
      <c r="F270">
        <v>8.8160000000000007</v>
      </c>
      <c r="G270">
        <v>6.1040000000000001</v>
      </c>
      <c r="H270">
        <v>101580.13099999999</v>
      </c>
      <c r="I270">
        <v>8.3000000000000004E-2</v>
      </c>
      <c r="J270">
        <v>3.0000000000000001E-3</v>
      </c>
      <c r="K270">
        <v>0</v>
      </c>
      <c r="L270">
        <v>-52.225000000000001</v>
      </c>
      <c r="M270">
        <v>43.406999999999996</v>
      </c>
    </row>
    <row r="271" spans="1:13" x14ac:dyDescent="0.35">
      <c r="A271">
        <v>243</v>
      </c>
      <c r="B271" t="s">
        <v>8634</v>
      </c>
      <c r="C271">
        <v>2E-3</v>
      </c>
      <c r="D271">
        <v>2.5270000000000001</v>
      </c>
      <c r="E271">
        <v>1.101</v>
      </c>
      <c r="F271">
        <v>8.8699999999999992</v>
      </c>
      <c r="G271">
        <v>6.4240000000000004</v>
      </c>
      <c r="H271">
        <v>101558.61599999999</v>
      </c>
      <c r="I271">
        <v>0.13500000000000001</v>
      </c>
      <c r="J271">
        <v>2E-3</v>
      </c>
      <c r="K271">
        <v>0</v>
      </c>
      <c r="L271">
        <v>-45.155999999999999</v>
      </c>
      <c r="M271">
        <v>61.667999999999999</v>
      </c>
    </row>
    <row r="272" spans="1:13" x14ac:dyDescent="0.35">
      <c r="A272">
        <v>244</v>
      </c>
      <c r="B272" t="s">
        <v>8633</v>
      </c>
      <c r="C272">
        <v>0</v>
      </c>
      <c r="D272">
        <v>2.4329999999999998</v>
      </c>
      <c r="E272">
        <v>1.081</v>
      </c>
      <c r="F272">
        <v>8.5690000000000008</v>
      </c>
      <c r="G272">
        <v>6.7140000000000004</v>
      </c>
      <c r="H272">
        <v>101535.88800000001</v>
      </c>
      <c r="I272">
        <v>0.16300000000000001</v>
      </c>
      <c r="J272">
        <v>0</v>
      </c>
      <c r="K272">
        <v>0</v>
      </c>
      <c r="L272">
        <v>-36.85</v>
      </c>
      <c r="M272">
        <v>76.528000000000006</v>
      </c>
    </row>
    <row r="273" spans="1:13" x14ac:dyDescent="0.35">
      <c r="A273">
        <v>245</v>
      </c>
      <c r="B273" t="s">
        <v>8632</v>
      </c>
      <c r="C273">
        <v>0</v>
      </c>
      <c r="D273">
        <v>2.3530000000000002</v>
      </c>
      <c r="E273">
        <v>1.05</v>
      </c>
      <c r="F273">
        <v>8.5809999999999995</v>
      </c>
      <c r="G273">
        <v>6.3680000000000003</v>
      </c>
      <c r="H273">
        <v>101509.568</v>
      </c>
      <c r="I273">
        <v>0.14899999999999999</v>
      </c>
      <c r="J273">
        <v>0</v>
      </c>
      <c r="K273">
        <v>0</v>
      </c>
      <c r="L273">
        <v>-28.027999999999999</v>
      </c>
      <c r="M273">
        <v>89.319000000000003</v>
      </c>
    </row>
    <row r="274" spans="1:13" x14ac:dyDescent="0.35">
      <c r="A274">
        <v>246</v>
      </c>
      <c r="B274" t="s">
        <v>8631</v>
      </c>
      <c r="C274">
        <v>0</v>
      </c>
      <c r="D274">
        <v>2.3809999999999998</v>
      </c>
      <c r="E274">
        <v>0.99</v>
      </c>
      <c r="F274">
        <v>8.7260000000000009</v>
      </c>
      <c r="G274">
        <v>6.4240000000000004</v>
      </c>
      <c r="H274">
        <v>101492.944</v>
      </c>
      <c r="I274">
        <v>0.112</v>
      </c>
      <c r="J274">
        <v>0</v>
      </c>
      <c r="K274">
        <v>0</v>
      </c>
      <c r="L274">
        <v>-19.175000000000001</v>
      </c>
      <c r="M274">
        <v>101.06</v>
      </c>
    </row>
    <row r="275" spans="1:13" x14ac:dyDescent="0.35">
      <c r="A275">
        <v>247</v>
      </c>
      <c r="B275" t="s">
        <v>8630</v>
      </c>
      <c r="C275">
        <v>3.0000000000000001E-3</v>
      </c>
      <c r="D275">
        <v>2.319</v>
      </c>
      <c r="E275">
        <v>1.03</v>
      </c>
      <c r="F275">
        <v>8.798</v>
      </c>
      <c r="G275">
        <v>6.6959999999999997</v>
      </c>
      <c r="H275">
        <v>101487.708</v>
      </c>
      <c r="I275">
        <v>0.13400000000000001</v>
      </c>
      <c r="J275">
        <v>3.0000000000000001E-3</v>
      </c>
      <c r="K275">
        <v>0</v>
      </c>
      <c r="L275">
        <v>-10.664</v>
      </c>
      <c r="M275">
        <v>112.468</v>
      </c>
    </row>
    <row r="276" spans="1:13" x14ac:dyDescent="0.35">
      <c r="A276">
        <v>248</v>
      </c>
      <c r="B276" t="s">
        <v>8629</v>
      </c>
      <c r="C276">
        <v>0.67200000000000004</v>
      </c>
      <c r="D276">
        <v>2.5099999999999998</v>
      </c>
      <c r="E276">
        <v>1.0820000000000001</v>
      </c>
      <c r="F276">
        <v>8.9689999999999994</v>
      </c>
      <c r="G276">
        <v>6.7569999999999997</v>
      </c>
      <c r="H276">
        <v>101487.70600000001</v>
      </c>
      <c r="I276">
        <v>9.0999999999999998E-2</v>
      </c>
      <c r="J276">
        <v>0.64900000000000002</v>
      </c>
      <c r="K276">
        <v>2.3E-2</v>
      </c>
      <c r="L276">
        <v>-2.8290000000000002</v>
      </c>
      <c r="M276">
        <v>124.06</v>
      </c>
    </row>
    <row r="277" spans="1:13" x14ac:dyDescent="0.35">
      <c r="A277">
        <v>249</v>
      </c>
      <c r="B277" t="s">
        <v>8628</v>
      </c>
      <c r="C277">
        <v>19.696999999999999</v>
      </c>
      <c r="D277">
        <v>2.843</v>
      </c>
      <c r="E277">
        <v>1.149</v>
      </c>
      <c r="F277">
        <v>9.1389999999999993</v>
      </c>
      <c r="G277">
        <v>6.3419999999999996</v>
      </c>
      <c r="H277">
        <v>101483.984</v>
      </c>
      <c r="I277">
        <v>0.12</v>
      </c>
      <c r="J277">
        <v>17.440000000000001</v>
      </c>
      <c r="K277">
        <v>2.2559999999999998</v>
      </c>
      <c r="L277">
        <v>3.9750000000000001</v>
      </c>
      <c r="M277">
        <v>136.208</v>
      </c>
    </row>
    <row r="278" spans="1:13" x14ac:dyDescent="0.35">
      <c r="A278">
        <v>250</v>
      </c>
      <c r="B278" t="s">
        <v>8627</v>
      </c>
      <c r="C278">
        <v>65.977000000000004</v>
      </c>
      <c r="D278">
        <v>3.5270000000000001</v>
      </c>
      <c r="E278">
        <v>1.252</v>
      </c>
      <c r="F278">
        <v>9.1780000000000008</v>
      </c>
      <c r="G278">
        <v>6.3550000000000004</v>
      </c>
      <c r="H278">
        <v>101490.349</v>
      </c>
      <c r="I278">
        <v>0.121</v>
      </c>
      <c r="J278">
        <v>46.036000000000001</v>
      </c>
      <c r="K278">
        <v>19.942</v>
      </c>
      <c r="L278">
        <v>9.3740000000000006</v>
      </c>
      <c r="M278">
        <v>149.126</v>
      </c>
    </row>
    <row r="279" spans="1:13" x14ac:dyDescent="0.35">
      <c r="A279">
        <v>251</v>
      </c>
      <c r="B279" t="s">
        <v>8626</v>
      </c>
      <c r="C279">
        <v>103.22499999999999</v>
      </c>
      <c r="D279">
        <v>4.1859999999999999</v>
      </c>
      <c r="E279">
        <v>1.4410000000000001</v>
      </c>
      <c r="F279">
        <v>9.0060000000000002</v>
      </c>
      <c r="G279">
        <v>6.234</v>
      </c>
      <c r="H279">
        <v>101463.67999999999</v>
      </c>
      <c r="I279">
        <v>0.20100000000000001</v>
      </c>
      <c r="J279">
        <v>68.685000000000002</v>
      </c>
      <c r="K279">
        <v>34.54</v>
      </c>
      <c r="L279">
        <v>13.002000000000001</v>
      </c>
      <c r="M279">
        <v>162.82300000000001</v>
      </c>
    </row>
    <row r="280" spans="1:13" x14ac:dyDescent="0.35">
      <c r="A280">
        <v>252</v>
      </c>
      <c r="B280" t="s">
        <v>8625</v>
      </c>
      <c r="C280">
        <v>113.688</v>
      </c>
      <c r="D280">
        <v>4.7080000000000002</v>
      </c>
      <c r="E280">
        <v>1.6180000000000001</v>
      </c>
      <c r="F280">
        <v>9.0779999999999994</v>
      </c>
      <c r="G280">
        <v>6.173</v>
      </c>
      <c r="H280">
        <v>101429.308</v>
      </c>
      <c r="I280">
        <v>0.246</v>
      </c>
      <c r="J280">
        <v>76.917000000000002</v>
      </c>
      <c r="K280">
        <v>36.771000000000001</v>
      </c>
      <c r="L280">
        <v>14.564</v>
      </c>
      <c r="M280">
        <v>177.065</v>
      </c>
    </row>
    <row r="281" spans="1:13" x14ac:dyDescent="0.35">
      <c r="A281">
        <v>253</v>
      </c>
      <c r="B281" t="s">
        <v>8624</v>
      </c>
      <c r="C281">
        <v>106.601</v>
      </c>
      <c r="D281">
        <v>4.9820000000000002</v>
      </c>
      <c r="E281">
        <v>1.91</v>
      </c>
      <c r="F281">
        <v>9.16</v>
      </c>
      <c r="G281">
        <v>6.4980000000000002</v>
      </c>
      <c r="H281">
        <v>101398.52899999999</v>
      </c>
      <c r="I281">
        <v>0.21</v>
      </c>
      <c r="J281">
        <v>74.894999999999996</v>
      </c>
      <c r="K281">
        <v>31.707000000000001</v>
      </c>
      <c r="L281">
        <v>13.912000000000001</v>
      </c>
      <c r="M281">
        <v>191.40799999999999</v>
      </c>
    </row>
    <row r="282" spans="1:13" x14ac:dyDescent="0.35">
      <c r="A282">
        <v>254</v>
      </c>
      <c r="B282" t="s">
        <v>8623</v>
      </c>
      <c r="C282">
        <v>72.677999999999997</v>
      </c>
      <c r="D282">
        <v>4.7530000000000001</v>
      </c>
      <c r="E282">
        <v>2.105</v>
      </c>
      <c r="F282">
        <v>8.7029999999999994</v>
      </c>
      <c r="G282">
        <v>6.476</v>
      </c>
      <c r="H282">
        <v>101396.625</v>
      </c>
      <c r="I282">
        <v>0.34300000000000003</v>
      </c>
      <c r="J282">
        <v>55.576000000000001</v>
      </c>
      <c r="K282">
        <v>17.103000000000002</v>
      </c>
      <c r="L282">
        <v>11.11</v>
      </c>
      <c r="M282">
        <v>205.374</v>
      </c>
    </row>
    <row r="283" spans="1:13" x14ac:dyDescent="0.35">
      <c r="A283">
        <v>255</v>
      </c>
      <c r="B283" t="s">
        <v>8622</v>
      </c>
      <c r="C283">
        <v>38.53</v>
      </c>
      <c r="D283">
        <v>4.7119999999999997</v>
      </c>
      <c r="E283">
        <v>2.2480000000000002</v>
      </c>
      <c r="F283">
        <v>8.7769999999999992</v>
      </c>
      <c r="G283">
        <v>6.5460000000000003</v>
      </c>
      <c r="H283">
        <v>101402.992</v>
      </c>
      <c r="I283">
        <v>0.109</v>
      </c>
      <c r="J283">
        <v>32.612000000000002</v>
      </c>
      <c r="K283">
        <v>5.9180000000000001</v>
      </c>
      <c r="L283">
        <v>6.4020000000000001</v>
      </c>
      <c r="M283">
        <v>218.63200000000001</v>
      </c>
    </row>
    <row r="284" spans="1:13" x14ac:dyDescent="0.35">
      <c r="A284">
        <v>256</v>
      </c>
      <c r="B284" t="s">
        <v>8621</v>
      </c>
      <c r="C284">
        <v>7.6159999999999997</v>
      </c>
      <c r="D284">
        <v>4.3019999999999996</v>
      </c>
      <c r="E284">
        <v>2.36</v>
      </c>
      <c r="F284">
        <v>8.7159999999999993</v>
      </c>
      <c r="G284">
        <v>6.2590000000000003</v>
      </c>
      <c r="H284">
        <v>101420.567</v>
      </c>
      <c r="I284">
        <v>4.2000000000000003E-2</v>
      </c>
      <c r="J284">
        <v>7.0250000000000004</v>
      </c>
      <c r="K284">
        <v>0.59099999999999997</v>
      </c>
      <c r="L284">
        <v>0.13600000000000001</v>
      </c>
      <c r="M284">
        <v>231.08799999999999</v>
      </c>
    </row>
    <row r="285" spans="1:13" x14ac:dyDescent="0.35">
      <c r="A285">
        <v>257</v>
      </c>
      <c r="B285" t="s">
        <v>8620</v>
      </c>
      <c r="C285">
        <v>0</v>
      </c>
      <c r="D285">
        <v>4.0430000000000001</v>
      </c>
      <c r="E285">
        <v>2.5270000000000001</v>
      </c>
      <c r="F285">
        <v>8.7690000000000001</v>
      </c>
      <c r="G285">
        <v>6.2430000000000003</v>
      </c>
      <c r="H285">
        <v>101432.039</v>
      </c>
      <c r="I285">
        <v>0.13100000000000001</v>
      </c>
      <c r="J285">
        <v>0</v>
      </c>
      <c r="K285">
        <v>0</v>
      </c>
      <c r="L285">
        <v>-7.3120000000000003</v>
      </c>
      <c r="M285">
        <v>242.88399999999999</v>
      </c>
    </row>
    <row r="286" spans="1:13" x14ac:dyDescent="0.35">
      <c r="A286">
        <v>258</v>
      </c>
      <c r="B286" t="s">
        <v>8619</v>
      </c>
      <c r="C286">
        <v>5.0000000000000001E-3</v>
      </c>
      <c r="D286">
        <v>3.9750000000000001</v>
      </c>
      <c r="E286">
        <v>2.7360000000000002</v>
      </c>
      <c r="F286">
        <v>9.0830000000000002</v>
      </c>
      <c r="G286">
        <v>6.55</v>
      </c>
      <c r="H286">
        <v>101435.20299999999</v>
      </c>
      <c r="I286">
        <v>3.5000000000000003E-2</v>
      </c>
      <c r="J286">
        <v>5.0000000000000001E-3</v>
      </c>
      <c r="K286">
        <v>0</v>
      </c>
      <c r="L286">
        <v>-15.582000000000001</v>
      </c>
      <c r="M286">
        <v>254.32499999999999</v>
      </c>
    </row>
    <row r="287" spans="1:13" x14ac:dyDescent="0.35">
      <c r="A287">
        <v>259</v>
      </c>
      <c r="B287" t="s">
        <v>8618</v>
      </c>
      <c r="C287">
        <v>5.0000000000000001E-3</v>
      </c>
      <c r="D287">
        <v>3.992</v>
      </c>
      <c r="E287">
        <v>2.7589999999999999</v>
      </c>
      <c r="F287">
        <v>9.4830000000000005</v>
      </c>
      <c r="G287">
        <v>6.774</v>
      </c>
      <c r="H287">
        <v>101452.299</v>
      </c>
      <c r="I287">
        <v>8.5999999999999993E-2</v>
      </c>
      <c r="J287">
        <v>5.0000000000000001E-3</v>
      </c>
      <c r="K287">
        <v>0</v>
      </c>
      <c r="L287">
        <v>-24.327999999999999</v>
      </c>
      <c r="M287">
        <v>265.87</v>
      </c>
    </row>
    <row r="288" spans="1:13" x14ac:dyDescent="0.35">
      <c r="A288">
        <v>260</v>
      </c>
      <c r="B288" t="s">
        <v>8617</v>
      </c>
      <c r="C288">
        <v>3.0000000000000001E-3</v>
      </c>
      <c r="D288">
        <v>4.0110000000000001</v>
      </c>
      <c r="E288">
        <v>2.78</v>
      </c>
      <c r="F288">
        <v>9.5690000000000008</v>
      </c>
      <c r="G288">
        <v>6.7190000000000003</v>
      </c>
      <c r="H288">
        <v>101461.216</v>
      </c>
      <c r="I288">
        <v>5.2999999999999999E-2</v>
      </c>
      <c r="J288">
        <v>3.0000000000000001E-3</v>
      </c>
      <c r="K288">
        <v>0</v>
      </c>
      <c r="L288">
        <v>-33.201999999999998</v>
      </c>
      <c r="M288">
        <v>278.14400000000001</v>
      </c>
    </row>
    <row r="289" spans="1:13" x14ac:dyDescent="0.35">
      <c r="A289">
        <v>261</v>
      </c>
      <c r="B289" t="s">
        <v>8616</v>
      </c>
      <c r="C289">
        <v>2E-3</v>
      </c>
      <c r="D289">
        <v>3.8919999999999999</v>
      </c>
      <c r="E289">
        <v>2.758</v>
      </c>
      <c r="F289">
        <v>9.6709999999999994</v>
      </c>
      <c r="G289">
        <v>6.6619999999999999</v>
      </c>
      <c r="H289">
        <v>101477.23299999999</v>
      </c>
      <c r="I289">
        <v>7.1999999999999995E-2</v>
      </c>
      <c r="J289">
        <v>2E-3</v>
      </c>
      <c r="K289">
        <v>0</v>
      </c>
      <c r="L289">
        <v>-41.774999999999999</v>
      </c>
      <c r="M289">
        <v>292.02699999999999</v>
      </c>
    </row>
    <row r="290" spans="1:13" x14ac:dyDescent="0.35">
      <c r="A290">
        <v>262</v>
      </c>
      <c r="B290" t="s">
        <v>8615</v>
      </c>
      <c r="C290">
        <v>3.0000000000000001E-3</v>
      </c>
      <c r="D290">
        <v>3.8650000000000002</v>
      </c>
      <c r="E290">
        <v>2.7320000000000002</v>
      </c>
      <c r="F290">
        <v>9.6660000000000004</v>
      </c>
      <c r="G290">
        <v>6.84</v>
      </c>
      <c r="H290">
        <v>101486.826</v>
      </c>
      <c r="I290">
        <v>5.2999999999999999E-2</v>
      </c>
      <c r="J290">
        <v>3.0000000000000001E-3</v>
      </c>
      <c r="K290">
        <v>0</v>
      </c>
      <c r="L290">
        <v>-49.441000000000003</v>
      </c>
      <c r="M290">
        <v>308.73700000000002</v>
      </c>
    </row>
    <row r="291" spans="1:13" x14ac:dyDescent="0.35">
      <c r="A291">
        <v>263</v>
      </c>
      <c r="B291" t="s">
        <v>8614</v>
      </c>
      <c r="C291">
        <v>1.2E-2</v>
      </c>
      <c r="D291">
        <v>3.786</v>
      </c>
      <c r="E291">
        <v>2.7120000000000002</v>
      </c>
      <c r="F291">
        <v>9.94</v>
      </c>
      <c r="G291">
        <v>6.8410000000000002</v>
      </c>
      <c r="H291">
        <v>101498.63099999999</v>
      </c>
      <c r="I291">
        <v>8.1000000000000003E-2</v>
      </c>
      <c r="J291">
        <v>1.2E-2</v>
      </c>
      <c r="K291">
        <v>0</v>
      </c>
      <c r="L291">
        <v>-55.261000000000003</v>
      </c>
      <c r="M291">
        <v>329.57900000000001</v>
      </c>
    </row>
    <row r="292" spans="1:13" x14ac:dyDescent="0.35">
      <c r="A292">
        <v>264</v>
      </c>
      <c r="B292" t="s">
        <v>8613</v>
      </c>
      <c r="C292">
        <v>1.4E-2</v>
      </c>
      <c r="D292">
        <v>3.8439999999999999</v>
      </c>
      <c r="E292">
        <v>2.6869999999999998</v>
      </c>
      <c r="F292">
        <v>9.7609999999999992</v>
      </c>
      <c r="G292">
        <v>6.0949999999999998</v>
      </c>
      <c r="H292">
        <v>101508.156</v>
      </c>
      <c r="I292">
        <v>7.5999999999999998E-2</v>
      </c>
      <c r="J292">
        <v>1.4E-2</v>
      </c>
      <c r="K292">
        <v>0</v>
      </c>
      <c r="L292">
        <v>-58.01</v>
      </c>
      <c r="M292">
        <v>335.84399999999999</v>
      </c>
    </row>
    <row r="293" spans="1:13" x14ac:dyDescent="0.35">
      <c r="A293">
        <v>265</v>
      </c>
      <c r="B293" t="s">
        <v>8612</v>
      </c>
      <c r="C293">
        <v>1.6E-2</v>
      </c>
      <c r="D293">
        <v>3.706</v>
      </c>
      <c r="E293">
        <v>2.601</v>
      </c>
      <c r="F293">
        <v>9.6010000000000009</v>
      </c>
      <c r="G293">
        <v>6.0910000000000002</v>
      </c>
      <c r="H293">
        <v>101501.44500000001</v>
      </c>
      <c r="I293">
        <v>9.5000000000000001E-2</v>
      </c>
      <c r="J293">
        <v>1.6E-2</v>
      </c>
      <c r="K293">
        <v>0</v>
      </c>
      <c r="L293">
        <v>-56.834000000000003</v>
      </c>
      <c r="M293">
        <v>20.46</v>
      </c>
    </row>
    <row r="294" spans="1:13" x14ac:dyDescent="0.35">
      <c r="A294">
        <v>266</v>
      </c>
      <c r="B294" t="s">
        <v>8611</v>
      </c>
      <c r="C294">
        <v>8.9999999999999993E-3</v>
      </c>
      <c r="D294">
        <v>3.7130000000000001</v>
      </c>
      <c r="E294">
        <v>2.5099999999999998</v>
      </c>
      <c r="F294">
        <v>9.5289999999999999</v>
      </c>
      <c r="G294">
        <v>5.5979999999999999</v>
      </c>
      <c r="H294">
        <v>101507.37699999999</v>
      </c>
      <c r="I294">
        <v>0.113</v>
      </c>
      <c r="J294">
        <v>8.9999999999999993E-3</v>
      </c>
      <c r="K294">
        <v>0</v>
      </c>
      <c r="L294">
        <v>-52.124000000000002</v>
      </c>
      <c r="M294">
        <v>43.161000000000001</v>
      </c>
    </row>
    <row r="295" spans="1:13" x14ac:dyDescent="0.35">
      <c r="A295">
        <v>267</v>
      </c>
      <c r="B295" t="s">
        <v>8610</v>
      </c>
      <c r="C295">
        <v>0</v>
      </c>
      <c r="D295">
        <v>3.4969999999999999</v>
      </c>
      <c r="E295">
        <v>2.411</v>
      </c>
      <c r="F295">
        <v>9.4659999999999993</v>
      </c>
      <c r="G295">
        <v>5.71</v>
      </c>
      <c r="H295">
        <v>101502.52800000001</v>
      </c>
      <c r="I295">
        <v>0.11600000000000001</v>
      </c>
      <c r="J295">
        <v>0</v>
      </c>
      <c r="K295">
        <v>0</v>
      </c>
      <c r="L295">
        <v>-45.076999999999998</v>
      </c>
      <c r="M295">
        <v>61.436</v>
      </c>
    </row>
    <row r="296" spans="1:13" x14ac:dyDescent="0.35">
      <c r="A296">
        <v>268</v>
      </c>
      <c r="B296" t="s">
        <v>8609</v>
      </c>
      <c r="C296">
        <v>3.0000000000000001E-3</v>
      </c>
      <c r="D296">
        <v>3.448</v>
      </c>
      <c r="E296">
        <v>2.278</v>
      </c>
      <c r="F296">
        <v>9.4250000000000007</v>
      </c>
      <c r="G296">
        <v>5.9740000000000002</v>
      </c>
      <c r="H296">
        <v>101486.034</v>
      </c>
      <c r="I296">
        <v>0.09</v>
      </c>
      <c r="J296">
        <v>3.0000000000000001E-3</v>
      </c>
      <c r="K296">
        <v>0</v>
      </c>
      <c r="L296">
        <v>-36.783000000000001</v>
      </c>
      <c r="M296">
        <v>76.316000000000003</v>
      </c>
    </row>
    <row r="297" spans="1:13" x14ac:dyDescent="0.35">
      <c r="A297">
        <v>269</v>
      </c>
      <c r="B297" t="s">
        <v>8608</v>
      </c>
      <c r="C297">
        <v>3.0000000000000001E-3</v>
      </c>
      <c r="D297">
        <v>3.4390000000000001</v>
      </c>
      <c r="E297">
        <v>2.1629999999999998</v>
      </c>
      <c r="F297">
        <v>9.4670000000000005</v>
      </c>
      <c r="G297">
        <v>7.2590000000000003</v>
      </c>
      <c r="H297">
        <v>101479.891</v>
      </c>
      <c r="I297">
        <v>0.13500000000000001</v>
      </c>
      <c r="J297">
        <v>3.0000000000000001E-3</v>
      </c>
      <c r="K297">
        <v>0</v>
      </c>
      <c r="L297">
        <v>-27.966000000000001</v>
      </c>
      <c r="M297">
        <v>89.125</v>
      </c>
    </row>
    <row r="298" spans="1:13" x14ac:dyDescent="0.35">
      <c r="A298">
        <v>270</v>
      </c>
      <c r="B298" t="s">
        <v>8607</v>
      </c>
      <c r="C298">
        <v>5.0000000000000001E-3</v>
      </c>
      <c r="D298">
        <v>3.306</v>
      </c>
      <c r="E298">
        <v>2.0129999999999999</v>
      </c>
      <c r="F298">
        <v>9.2100000000000009</v>
      </c>
      <c r="G298">
        <v>6.4550000000000001</v>
      </c>
      <c r="H298">
        <v>101483.01700000001</v>
      </c>
      <c r="I298">
        <v>8.8999999999999996E-2</v>
      </c>
      <c r="J298">
        <v>5.0000000000000001E-3</v>
      </c>
      <c r="K298">
        <v>0</v>
      </c>
      <c r="L298">
        <v>-19.11</v>
      </c>
      <c r="M298">
        <v>100.88</v>
      </c>
    </row>
    <row r="299" spans="1:13" x14ac:dyDescent="0.35">
      <c r="A299">
        <v>271</v>
      </c>
      <c r="B299" t="s">
        <v>8606</v>
      </c>
      <c r="C299">
        <v>8.9999999999999993E-3</v>
      </c>
      <c r="D299">
        <v>3.298</v>
      </c>
      <c r="E299">
        <v>2.004</v>
      </c>
      <c r="F299">
        <v>9.3569999999999993</v>
      </c>
      <c r="G299">
        <v>6.7190000000000003</v>
      </c>
      <c r="H299">
        <v>101497.649</v>
      </c>
      <c r="I299">
        <v>5.5E-2</v>
      </c>
      <c r="J299">
        <v>8.9999999999999993E-3</v>
      </c>
      <c r="K299">
        <v>0</v>
      </c>
      <c r="L299">
        <v>-10.59</v>
      </c>
      <c r="M299">
        <v>112.298</v>
      </c>
    </row>
    <row r="300" spans="1:13" x14ac:dyDescent="0.35">
      <c r="A300">
        <v>272</v>
      </c>
      <c r="B300" t="s">
        <v>8605</v>
      </c>
      <c r="C300">
        <v>0.93600000000000005</v>
      </c>
      <c r="D300">
        <v>3.24</v>
      </c>
      <c r="E300">
        <v>2.0419999999999998</v>
      </c>
      <c r="F300">
        <v>9.2360000000000007</v>
      </c>
      <c r="G300">
        <v>6.5449999999999999</v>
      </c>
      <c r="H300">
        <v>101524.749</v>
      </c>
      <c r="I300">
        <v>0.03</v>
      </c>
      <c r="J300">
        <v>0.93400000000000005</v>
      </c>
      <c r="K300">
        <v>2E-3</v>
      </c>
      <c r="L300">
        <v>-2.7429999999999999</v>
      </c>
      <c r="M300">
        <v>123.898</v>
      </c>
    </row>
    <row r="301" spans="1:13" x14ac:dyDescent="0.35">
      <c r="A301">
        <v>273</v>
      </c>
      <c r="B301" t="s">
        <v>8604</v>
      </c>
      <c r="C301">
        <v>21.591999999999999</v>
      </c>
      <c r="D301">
        <v>3.4209999999999998</v>
      </c>
      <c r="E301">
        <v>2.1040000000000001</v>
      </c>
      <c r="F301">
        <v>9.5120000000000005</v>
      </c>
      <c r="G301">
        <v>5.9690000000000003</v>
      </c>
      <c r="H301">
        <v>101547.735</v>
      </c>
      <c r="I301">
        <v>4.7E-2</v>
      </c>
      <c r="J301">
        <v>20.119</v>
      </c>
      <c r="K301">
        <v>1.4730000000000001</v>
      </c>
      <c r="L301">
        <v>4.077</v>
      </c>
      <c r="M301">
        <v>136.05600000000001</v>
      </c>
    </row>
    <row r="302" spans="1:13" x14ac:dyDescent="0.35">
      <c r="A302">
        <v>274</v>
      </c>
      <c r="B302" t="s">
        <v>8603</v>
      </c>
      <c r="C302">
        <v>73.635999999999996</v>
      </c>
      <c r="D302">
        <v>4.0609999999999999</v>
      </c>
      <c r="E302">
        <v>2.1829999999999998</v>
      </c>
      <c r="F302">
        <v>9.3049999999999997</v>
      </c>
      <c r="G302">
        <v>6.2220000000000004</v>
      </c>
      <c r="H302">
        <v>101566.35</v>
      </c>
      <c r="I302">
        <v>5.6000000000000001E-2</v>
      </c>
      <c r="J302">
        <v>50.091999999999999</v>
      </c>
      <c r="K302">
        <v>23.545000000000002</v>
      </c>
      <c r="L302">
        <v>9.4949999999999992</v>
      </c>
      <c r="M302">
        <v>148.98699999999999</v>
      </c>
    </row>
    <row r="303" spans="1:13" x14ac:dyDescent="0.35">
      <c r="A303">
        <v>275</v>
      </c>
      <c r="B303" t="s">
        <v>8602</v>
      </c>
      <c r="C303">
        <v>103.97499999999999</v>
      </c>
      <c r="D303">
        <v>4.5860000000000003</v>
      </c>
      <c r="E303">
        <v>2.2839999999999998</v>
      </c>
      <c r="F303">
        <v>9.3409999999999993</v>
      </c>
      <c r="G303">
        <v>5.8230000000000004</v>
      </c>
      <c r="H303">
        <v>101555.955</v>
      </c>
      <c r="I303">
        <v>7.1999999999999995E-2</v>
      </c>
      <c r="J303">
        <v>69.402000000000001</v>
      </c>
      <c r="K303">
        <v>34.573999999999998</v>
      </c>
      <c r="L303">
        <v>13.141</v>
      </c>
      <c r="M303">
        <v>162.70099999999999</v>
      </c>
    </row>
    <row r="304" spans="1:13" x14ac:dyDescent="0.35">
      <c r="A304">
        <v>276</v>
      </c>
      <c r="B304" t="s">
        <v>8601</v>
      </c>
      <c r="C304">
        <v>118.633</v>
      </c>
      <c r="D304">
        <v>5.0510000000000002</v>
      </c>
      <c r="E304">
        <v>2.3919999999999999</v>
      </c>
      <c r="F304">
        <v>9.6080000000000005</v>
      </c>
      <c r="G304">
        <v>6.0910000000000002</v>
      </c>
      <c r="H304">
        <v>101532.077</v>
      </c>
      <c r="I304">
        <v>0.124</v>
      </c>
      <c r="J304">
        <v>75.117000000000004</v>
      </c>
      <c r="K304">
        <v>43.515000000000001</v>
      </c>
      <c r="L304">
        <v>14.721</v>
      </c>
      <c r="M304">
        <v>176.96600000000001</v>
      </c>
    </row>
    <row r="305" spans="1:13" x14ac:dyDescent="0.35">
      <c r="A305">
        <v>277</v>
      </c>
      <c r="B305" t="s">
        <v>8600</v>
      </c>
      <c r="C305">
        <v>109.66500000000001</v>
      </c>
      <c r="D305">
        <v>5.3410000000000002</v>
      </c>
      <c r="E305">
        <v>2.5190000000000001</v>
      </c>
      <c r="F305">
        <v>9.7260000000000009</v>
      </c>
      <c r="G305">
        <v>6.5839999999999996</v>
      </c>
      <c r="H305">
        <v>101505.315</v>
      </c>
      <c r="I305">
        <v>7.0000000000000007E-2</v>
      </c>
      <c r="J305">
        <v>77.522000000000006</v>
      </c>
      <c r="K305">
        <v>32.14</v>
      </c>
      <c r="L305">
        <v>14.082000000000001</v>
      </c>
      <c r="M305">
        <v>191.33699999999999</v>
      </c>
    </row>
    <row r="306" spans="1:13" x14ac:dyDescent="0.35">
      <c r="A306">
        <v>278</v>
      </c>
      <c r="B306" t="s">
        <v>8599</v>
      </c>
      <c r="C306">
        <v>81.266000000000005</v>
      </c>
      <c r="D306">
        <v>5.2389999999999999</v>
      </c>
      <c r="E306">
        <v>2.6040000000000001</v>
      </c>
      <c r="F306">
        <v>9.5</v>
      </c>
      <c r="G306">
        <v>6.2889999999999997</v>
      </c>
      <c r="H306">
        <v>101489.83100000001</v>
      </c>
      <c r="I306">
        <v>0.10299999999999999</v>
      </c>
      <c r="J306">
        <v>60.185000000000002</v>
      </c>
      <c r="K306">
        <v>21.079000000000001</v>
      </c>
      <c r="L306">
        <v>11.289</v>
      </c>
      <c r="M306">
        <v>205.33</v>
      </c>
    </row>
    <row r="307" spans="1:13" x14ac:dyDescent="0.35">
      <c r="A307">
        <v>279</v>
      </c>
      <c r="B307" t="s">
        <v>8598</v>
      </c>
      <c r="C307">
        <v>44.944000000000003</v>
      </c>
      <c r="D307">
        <v>4.9740000000000002</v>
      </c>
      <c r="E307">
        <v>2.6739999999999999</v>
      </c>
      <c r="F307">
        <v>9.3000000000000007</v>
      </c>
      <c r="G307">
        <v>6.0880000000000001</v>
      </c>
      <c r="H307">
        <v>101492.15300000001</v>
      </c>
      <c r="I307">
        <v>0.05</v>
      </c>
      <c r="J307">
        <v>33.862000000000002</v>
      </c>
      <c r="K307">
        <v>11.081</v>
      </c>
      <c r="L307">
        <v>6.5860000000000003</v>
      </c>
      <c r="M307">
        <v>218.614</v>
      </c>
    </row>
    <row r="308" spans="1:13" x14ac:dyDescent="0.35">
      <c r="A308">
        <v>280</v>
      </c>
      <c r="B308" t="s">
        <v>8597</v>
      </c>
      <c r="C308">
        <v>8.6880000000000006</v>
      </c>
      <c r="D308">
        <v>4.6319999999999997</v>
      </c>
      <c r="E308">
        <v>2.7010000000000001</v>
      </c>
      <c r="F308">
        <v>9.24</v>
      </c>
      <c r="G308">
        <v>6.5380000000000003</v>
      </c>
      <c r="H308">
        <v>101504.75900000001</v>
      </c>
      <c r="I308">
        <v>6.2E-2</v>
      </c>
      <c r="J308">
        <v>7.2850000000000001</v>
      </c>
      <c r="K308">
        <v>1.4019999999999999</v>
      </c>
      <c r="L308">
        <v>0.32</v>
      </c>
      <c r="M308">
        <v>231.09</v>
      </c>
    </row>
    <row r="309" spans="1:13" x14ac:dyDescent="0.35">
      <c r="A309">
        <v>281</v>
      </c>
      <c r="B309" t="s">
        <v>8596</v>
      </c>
      <c r="C309">
        <v>9.8000000000000004E-2</v>
      </c>
      <c r="D309">
        <v>4.3029999999999999</v>
      </c>
      <c r="E309">
        <v>2.746</v>
      </c>
      <c r="F309">
        <v>9.3640000000000008</v>
      </c>
      <c r="G309">
        <v>6.4020000000000001</v>
      </c>
      <c r="H309">
        <v>101512.38</v>
      </c>
      <c r="I309">
        <v>8.8999999999999996E-2</v>
      </c>
      <c r="J309">
        <v>9.8000000000000004E-2</v>
      </c>
      <c r="K309">
        <v>0</v>
      </c>
      <c r="L309">
        <v>-7.1280000000000001</v>
      </c>
      <c r="M309">
        <v>242.90100000000001</v>
      </c>
    </row>
    <row r="310" spans="1:13" x14ac:dyDescent="0.35">
      <c r="A310">
        <v>282</v>
      </c>
      <c r="B310" t="s">
        <v>8595</v>
      </c>
      <c r="C310">
        <v>1.2E-2</v>
      </c>
      <c r="D310">
        <v>4.1779999999999999</v>
      </c>
      <c r="E310">
        <v>2.8380000000000001</v>
      </c>
      <c r="F310">
        <v>9.5960000000000001</v>
      </c>
      <c r="G310">
        <v>6.4880000000000004</v>
      </c>
      <c r="H310">
        <v>101518.636</v>
      </c>
      <c r="I310">
        <v>0.127</v>
      </c>
      <c r="J310">
        <v>1.2E-2</v>
      </c>
      <c r="K310">
        <v>0</v>
      </c>
      <c r="L310">
        <v>-15.398999999999999</v>
      </c>
      <c r="M310">
        <v>254.35400000000001</v>
      </c>
    </row>
    <row r="311" spans="1:13" x14ac:dyDescent="0.35">
      <c r="A311">
        <v>283</v>
      </c>
      <c r="B311" t="s">
        <v>8594</v>
      </c>
      <c r="C311">
        <v>1.2E-2</v>
      </c>
      <c r="D311">
        <v>3.9860000000000002</v>
      </c>
      <c r="E311">
        <v>2.734</v>
      </c>
      <c r="F311">
        <v>9.4969999999999999</v>
      </c>
      <c r="G311">
        <v>6.4409999999999998</v>
      </c>
      <c r="H311">
        <v>101528.16899999999</v>
      </c>
      <c r="I311">
        <v>0.115</v>
      </c>
      <c r="J311">
        <v>1.2E-2</v>
      </c>
      <c r="K311">
        <v>0</v>
      </c>
      <c r="L311">
        <v>-24.146000000000001</v>
      </c>
      <c r="M311">
        <v>265.90699999999998</v>
      </c>
    </row>
    <row r="312" spans="1:13" x14ac:dyDescent="0.35">
      <c r="A312">
        <v>284</v>
      </c>
      <c r="B312" t="s">
        <v>8593</v>
      </c>
      <c r="C312">
        <v>1.2E-2</v>
      </c>
      <c r="D312">
        <v>3.9609999999999999</v>
      </c>
      <c r="E312">
        <v>2.6469999999999998</v>
      </c>
      <c r="F312">
        <v>9.7319999999999993</v>
      </c>
      <c r="G312">
        <v>6.5529999999999999</v>
      </c>
      <c r="H312">
        <v>101524.878</v>
      </c>
      <c r="I312">
        <v>8.3000000000000004E-2</v>
      </c>
      <c r="J312">
        <v>1.2E-2</v>
      </c>
      <c r="K312">
        <v>0</v>
      </c>
      <c r="L312">
        <v>-33.018999999999998</v>
      </c>
      <c r="M312">
        <v>278.18400000000003</v>
      </c>
    </row>
    <row r="313" spans="1:13" x14ac:dyDescent="0.35">
      <c r="A313">
        <v>285</v>
      </c>
      <c r="B313" t="s">
        <v>8592</v>
      </c>
      <c r="C313">
        <v>1.2E-2</v>
      </c>
      <c r="D313">
        <v>3.952</v>
      </c>
      <c r="E313">
        <v>2.5830000000000002</v>
      </c>
      <c r="F313">
        <v>9.9719999999999995</v>
      </c>
      <c r="G313">
        <v>6.61</v>
      </c>
      <c r="H313">
        <v>101534.61500000001</v>
      </c>
      <c r="I313">
        <v>0.14099999999999999</v>
      </c>
      <c r="J313">
        <v>1.2E-2</v>
      </c>
      <c r="K313">
        <v>0</v>
      </c>
      <c r="L313">
        <v>-41.591000000000001</v>
      </c>
      <c r="M313">
        <v>292.05799999999999</v>
      </c>
    </row>
    <row r="314" spans="1:13" x14ac:dyDescent="0.35">
      <c r="A314">
        <v>286</v>
      </c>
      <c r="B314" t="s">
        <v>8591</v>
      </c>
      <c r="C314">
        <v>1.2E-2</v>
      </c>
      <c r="D314">
        <v>3.8330000000000002</v>
      </c>
      <c r="E314">
        <v>2.488</v>
      </c>
      <c r="F314">
        <v>9.7829999999999995</v>
      </c>
      <c r="G314">
        <v>6.3250000000000002</v>
      </c>
      <c r="H314">
        <v>101534.614</v>
      </c>
      <c r="I314">
        <v>0.20300000000000001</v>
      </c>
      <c r="J314">
        <v>1.2E-2</v>
      </c>
      <c r="K314">
        <v>0</v>
      </c>
      <c r="L314">
        <v>-49.255000000000003</v>
      </c>
      <c r="M314">
        <v>308.74200000000002</v>
      </c>
    </row>
    <row r="315" spans="1:13" x14ac:dyDescent="0.35">
      <c r="A315">
        <v>287</v>
      </c>
      <c r="B315" t="s">
        <v>8590</v>
      </c>
      <c r="C315">
        <v>1.2E-2</v>
      </c>
      <c r="D315">
        <v>3.5680000000000001</v>
      </c>
      <c r="E315">
        <v>2.3559999999999999</v>
      </c>
      <c r="F315">
        <v>9.484</v>
      </c>
      <c r="G315">
        <v>5.8620000000000001</v>
      </c>
      <c r="H315">
        <v>101526.651</v>
      </c>
      <c r="I315">
        <v>0.19500000000000001</v>
      </c>
      <c r="J315">
        <v>1.2E-2</v>
      </c>
      <c r="K315">
        <v>0</v>
      </c>
      <c r="L315">
        <v>-55.078000000000003</v>
      </c>
      <c r="M315">
        <v>329.52300000000002</v>
      </c>
    </row>
    <row r="316" spans="1:13" x14ac:dyDescent="0.35">
      <c r="A316">
        <v>288</v>
      </c>
      <c r="B316" t="s">
        <v>8589</v>
      </c>
      <c r="C316">
        <v>0.01</v>
      </c>
      <c r="D316">
        <v>3.3149999999999999</v>
      </c>
      <c r="E316">
        <v>2.2240000000000002</v>
      </c>
      <c r="F316">
        <v>9.3339999999999996</v>
      </c>
      <c r="G316">
        <v>5.8659999999999997</v>
      </c>
      <c r="H316">
        <v>101522.194</v>
      </c>
      <c r="I316">
        <v>0.13800000000000001</v>
      </c>
      <c r="J316">
        <v>0.01</v>
      </c>
      <c r="K316">
        <v>0</v>
      </c>
      <c r="L316">
        <v>-57.843000000000004</v>
      </c>
      <c r="M316">
        <v>335.69499999999999</v>
      </c>
    </row>
    <row r="317" spans="1:13" x14ac:dyDescent="0.35">
      <c r="A317">
        <v>289</v>
      </c>
      <c r="B317" t="s">
        <v>8588</v>
      </c>
      <c r="C317">
        <v>1.2E-2</v>
      </c>
      <c r="D317">
        <v>3.319</v>
      </c>
      <c r="E317">
        <v>2.133</v>
      </c>
      <c r="F317">
        <v>9.1579999999999995</v>
      </c>
      <c r="G317">
        <v>5.3940000000000001</v>
      </c>
      <c r="H317">
        <v>101514.359</v>
      </c>
      <c r="I317">
        <v>0.128</v>
      </c>
      <c r="J317">
        <v>1.2E-2</v>
      </c>
      <c r="K317">
        <v>0</v>
      </c>
      <c r="L317">
        <v>-56.695</v>
      </c>
      <c r="M317">
        <v>20.236000000000001</v>
      </c>
    </row>
    <row r="318" spans="1:13" x14ac:dyDescent="0.35">
      <c r="A318">
        <v>290</v>
      </c>
      <c r="B318" t="s">
        <v>8587</v>
      </c>
      <c r="C318">
        <v>1.2E-2</v>
      </c>
      <c r="D318">
        <v>3.2149999999999999</v>
      </c>
      <c r="E318">
        <v>2.056</v>
      </c>
      <c r="F318">
        <v>9.3970000000000002</v>
      </c>
      <c r="G318">
        <v>5.75</v>
      </c>
      <c r="H318">
        <v>101514.012</v>
      </c>
      <c r="I318">
        <v>0.189</v>
      </c>
      <c r="J318">
        <v>1.2E-2</v>
      </c>
      <c r="K318">
        <v>0</v>
      </c>
      <c r="L318">
        <v>-52.015000000000001</v>
      </c>
      <c r="M318">
        <v>42.914000000000001</v>
      </c>
    </row>
    <row r="319" spans="1:13" x14ac:dyDescent="0.35">
      <c r="A319">
        <v>291</v>
      </c>
      <c r="B319" t="s">
        <v>8586</v>
      </c>
      <c r="C319">
        <v>1.2E-2</v>
      </c>
      <c r="D319">
        <v>3.2370000000000001</v>
      </c>
      <c r="E319">
        <v>2.0310000000000001</v>
      </c>
      <c r="F319">
        <v>9.3320000000000007</v>
      </c>
      <c r="G319">
        <v>6.1079999999999997</v>
      </c>
      <c r="H319">
        <v>101497.822</v>
      </c>
      <c r="I319">
        <v>0.20200000000000001</v>
      </c>
      <c r="J319">
        <v>1.2E-2</v>
      </c>
      <c r="K319">
        <v>0</v>
      </c>
      <c r="L319">
        <v>-44.991</v>
      </c>
      <c r="M319">
        <v>61.201999999999998</v>
      </c>
    </row>
    <row r="320" spans="1:13" x14ac:dyDescent="0.35">
      <c r="A320">
        <v>292</v>
      </c>
      <c r="B320" t="s">
        <v>8585</v>
      </c>
      <c r="C320">
        <v>1.2E-2</v>
      </c>
      <c r="D320">
        <v>3.3860000000000001</v>
      </c>
      <c r="E320">
        <v>2.0259999999999998</v>
      </c>
      <c r="F320">
        <v>9.4120000000000008</v>
      </c>
      <c r="G320">
        <v>5.9429999999999996</v>
      </c>
      <c r="H320">
        <v>101483.276</v>
      </c>
      <c r="I320">
        <v>0.217</v>
      </c>
      <c r="J320">
        <v>1.2E-2</v>
      </c>
      <c r="K320">
        <v>0</v>
      </c>
      <c r="L320">
        <v>-36.709000000000003</v>
      </c>
      <c r="M320">
        <v>76.100999999999999</v>
      </c>
    </row>
    <row r="321" spans="1:13" x14ac:dyDescent="0.35">
      <c r="A321">
        <v>293</v>
      </c>
      <c r="B321" t="s">
        <v>8584</v>
      </c>
      <c r="C321">
        <v>1.2E-2</v>
      </c>
      <c r="D321">
        <v>3.4390000000000001</v>
      </c>
      <c r="E321">
        <v>1.988</v>
      </c>
      <c r="F321">
        <v>9.609</v>
      </c>
      <c r="G321">
        <v>6.0039999999999996</v>
      </c>
      <c r="H321">
        <v>101476.08900000001</v>
      </c>
      <c r="I321">
        <v>0.21099999999999999</v>
      </c>
      <c r="J321">
        <v>1.2E-2</v>
      </c>
      <c r="K321">
        <v>0</v>
      </c>
      <c r="L321">
        <v>-27.896000000000001</v>
      </c>
      <c r="M321">
        <v>88.929000000000002</v>
      </c>
    </row>
    <row r="322" spans="1:13" x14ac:dyDescent="0.35">
      <c r="A322">
        <v>294</v>
      </c>
      <c r="B322" t="s">
        <v>8583</v>
      </c>
      <c r="C322">
        <v>1.2E-2</v>
      </c>
      <c r="D322">
        <v>3.4750000000000001</v>
      </c>
      <c r="E322">
        <v>1.972</v>
      </c>
      <c r="F322">
        <v>9.5719999999999992</v>
      </c>
      <c r="G322">
        <v>6.7839999999999998</v>
      </c>
      <c r="H322">
        <v>101474.74800000001</v>
      </c>
      <c r="I322">
        <v>0.182</v>
      </c>
      <c r="J322">
        <v>1.2E-2</v>
      </c>
      <c r="K322">
        <v>0</v>
      </c>
      <c r="L322">
        <v>-19.036999999999999</v>
      </c>
      <c r="M322">
        <v>100.69799999999999</v>
      </c>
    </row>
    <row r="323" spans="1:13" x14ac:dyDescent="0.35">
      <c r="A323">
        <v>295</v>
      </c>
      <c r="B323" t="s">
        <v>8582</v>
      </c>
      <c r="C323">
        <v>1.2E-2</v>
      </c>
      <c r="D323">
        <v>3.6360000000000001</v>
      </c>
      <c r="E323">
        <v>2.0720000000000001</v>
      </c>
      <c r="F323">
        <v>9.6959999999999997</v>
      </c>
      <c r="G323">
        <v>6.5149999999999997</v>
      </c>
      <c r="H323">
        <v>101483.75199999999</v>
      </c>
      <c r="I323">
        <v>0.157</v>
      </c>
      <c r="J323">
        <v>1.2E-2</v>
      </c>
      <c r="K323">
        <v>0</v>
      </c>
      <c r="L323">
        <v>-10.507999999999999</v>
      </c>
      <c r="M323">
        <v>112.125</v>
      </c>
    </row>
    <row r="324" spans="1:13" x14ac:dyDescent="0.35">
      <c r="A324">
        <v>296</v>
      </c>
      <c r="B324" t="s">
        <v>8581</v>
      </c>
      <c r="C324">
        <v>0.85499999999999998</v>
      </c>
      <c r="D324">
        <v>3.69</v>
      </c>
      <c r="E324">
        <v>2.1419999999999999</v>
      </c>
      <c r="F324">
        <v>9.56</v>
      </c>
      <c r="G324">
        <v>6.3849999999999998</v>
      </c>
      <c r="H324">
        <v>101511.89</v>
      </c>
      <c r="I324">
        <v>9.7000000000000003E-2</v>
      </c>
      <c r="J324">
        <v>0.85399999999999998</v>
      </c>
      <c r="K324">
        <v>2E-3</v>
      </c>
      <c r="L324">
        <v>-2.65</v>
      </c>
      <c r="M324">
        <v>123.735</v>
      </c>
    </row>
    <row r="325" spans="1:13" x14ac:dyDescent="0.35">
      <c r="A325">
        <v>297</v>
      </c>
      <c r="B325" t="s">
        <v>8580</v>
      </c>
      <c r="C325">
        <v>21.024999999999999</v>
      </c>
      <c r="D325">
        <v>3.97</v>
      </c>
      <c r="E325">
        <v>2.218</v>
      </c>
      <c r="F325">
        <v>9.4610000000000003</v>
      </c>
      <c r="G325">
        <v>6.4459999999999997</v>
      </c>
      <c r="H325">
        <v>101541.93399999999</v>
      </c>
      <c r="I325">
        <v>0.20899999999999999</v>
      </c>
      <c r="J325">
        <v>19.370999999999999</v>
      </c>
      <c r="K325">
        <v>1.653</v>
      </c>
      <c r="L325">
        <v>4.1859999999999999</v>
      </c>
      <c r="M325">
        <v>135.90299999999999</v>
      </c>
    </row>
    <row r="326" spans="1:13" x14ac:dyDescent="0.35">
      <c r="A326">
        <v>298</v>
      </c>
      <c r="B326" t="s">
        <v>8579</v>
      </c>
      <c r="C326">
        <v>65.228999999999999</v>
      </c>
      <c r="D326">
        <v>4.62</v>
      </c>
      <c r="E326">
        <v>2.331</v>
      </c>
      <c r="F326">
        <v>9.2240000000000002</v>
      </c>
      <c r="G326">
        <v>6.7889999999999997</v>
      </c>
      <c r="H326">
        <v>101565.137</v>
      </c>
      <c r="I326">
        <v>0.121</v>
      </c>
      <c r="J326">
        <v>52.009</v>
      </c>
      <c r="K326">
        <v>13.222</v>
      </c>
      <c r="L326">
        <v>9.6219999999999999</v>
      </c>
      <c r="M326">
        <v>148.846</v>
      </c>
    </row>
    <row r="327" spans="1:13" x14ac:dyDescent="0.35">
      <c r="A327">
        <v>299</v>
      </c>
      <c r="B327" t="s">
        <v>8578</v>
      </c>
      <c r="C327">
        <v>96.474999999999994</v>
      </c>
      <c r="D327">
        <v>5.13</v>
      </c>
      <c r="E327">
        <v>2.4630000000000001</v>
      </c>
      <c r="F327">
        <v>9.1180000000000003</v>
      </c>
      <c r="G327">
        <v>6.6539999999999999</v>
      </c>
      <c r="H327">
        <v>101554.87699999999</v>
      </c>
      <c r="I327">
        <v>0.104</v>
      </c>
      <c r="J327">
        <v>74.296000000000006</v>
      </c>
      <c r="K327">
        <v>22.178999999999998</v>
      </c>
      <c r="L327">
        <v>13.288</v>
      </c>
      <c r="M327">
        <v>162.57900000000001</v>
      </c>
    </row>
    <row r="328" spans="1:13" x14ac:dyDescent="0.35">
      <c r="A328">
        <v>300</v>
      </c>
      <c r="B328" t="s">
        <v>8577</v>
      </c>
      <c r="C328">
        <v>120.202</v>
      </c>
      <c r="D328">
        <v>5.5140000000000002</v>
      </c>
      <c r="E328">
        <v>2.5910000000000002</v>
      </c>
      <c r="F328">
        <v>8.9589999999999996</v>
      </c>
      <c r="G328">
        <v>6.4539999999999997</v>
      </c>
      <c r="H328">
        <v>101523.586</v>
      </c>
      <c r="I328">
        <v>5.8000000000000003E-2</v>
      </c>
      <c r="J328">
        <v>83.825999999999993</v>
      </c>
      <c r="K328">
        <v>36.375</v>
      </c>
      <c r="L328">
        <v>14.884</v>
      </c>
      <c r="M328">
        <v>176.869</v>
      </c>
    </row>
    <row r="329" spans="1:13" x14ac:dyDescent="0.35">
      <c r="A329">
        <v>301</v>
      </c>
      <c r="B329" t="s">
        <v>8576</v>
      </c>
      <c r="C329">
        <v>115.502</v>
      </c>
      <c r="D329">
        <v>5.673</v>
      </c>
      <c r="E329">
        <v>2.8050000000000002</v>
      </c>
      <c r="F329">
        <v>8.9109999999999996</v>
      </c>
      <c r="G329">
        <v>6.1180000000000003</v>
      </c>
      <c r="H329">
        <v>101491.072</v>
      </c>
      <c r="I329">
        <v>0.115</v>
      </c>
      <c r="J329">
        <v>77.626999999999995</v>
      </c>
      <c r="K329">
        <v>37.874000000000002</v>
      </c>
      <c r="L329">
        <v>14.259</v>
      </c>
      <c r="M329">
        <v>191.268</v>
      </c>
    </row>
    <row r="330" spans="1:13" x14ac:dyDescent="0.35">
      <c r="A330">
        <v>302</v>
      </c>
      <c r="B330" t="s">
        <v>8575</v>
      </c>
      <c r="C330">
        <v>89.896000000000001</v>
      </c>
      <c r="D330">
        <v>5.5110000000000001</v>
      </c>
      <c r="E330">
        <v>2.8769999999999998</v>
      </c>
      <c r="F330">
        <v>9.0050000000000008</v>
      </c>
      <c r="G330">
        <v>6.1379999999999999</v>
      </c>
      <c r="H330">
        <v>101477.125</v>
      </c>
      <c r="I330">
        <v>0.123</v>
      </c>
      <c r="J330">
        <v>62.38</v>
      </c>
      <c r="K330">
        <v>27.515999999999998</v>
      </c>
      <c r="L330">
        <v>11.478999999999999</v>
      </c>
      <c r="M330">
        <v>205.291</v>
      </c>
    </row>
    <row r="331" spans="1:13" x14ac:dyDescent="0.35">
      <c r="A331">
        <v>303</v>
      </c>
      <c r="B331" t="s">
        <v>8574</v>
      </c>
      <c r="C331">
        <v>47.595999999999997</v>
      </c>
      <c r="D331">
        <v>5.2240000000000002</v>
      </c>
      <c r="E331">
        <v>3.0470000000000002</v>
      </c>
      <c r="F331">
        <v>9.1950000000000003</v>
      </c>
      <c r="G331">
        <v>6.3929999999999998</v>
      </c>
      <c r="H331">
        <v>101477.17</v>
      </c>
      <c r="I331">
        <v>9.7000000000000003E-2</v>
      </c>
      <c r="J331">
        <v>37.015000000000001</v>
      </c>
      <c r="K331">
        <v>10.584</v>
      </c>
      <c r="L331">
        <v>6.7779999999999996</v>
      </c>
      <c r="M331">
        <v>218.601</v>
      </c>
    </row>
    <row r="332" spans="1:13" x14ac:dyDescent="0.35">
      <c r="A332">
        <v>304</v>
      </c>
      <c r="B332" t="s">
        <v>8573</v>
      </c>
      <c r="C332">
        <v>8.5630000000000006</v>
      </c>
      <c r="D332">
        <v>4.8040000000000003</v>
      </c>
      <c r="E332">
        <v>3.1139999999999999</v>
      </c>
      <c r="F332">
        <v>9.1069999999999993</v>
      </c>
      <c r="G332">
        <v>6.5220000000000002</v>
      </c>
      <c r="H332">
        <v>101479.268</v>
      </c>
      <c r="I332">
        <v>8.7999999999999995E-2</v>
      </c>
      <c r="J332">
        <v>7.7169999999999996</v>
      </c>
      <c r="K332">
        <v>0.84699999999999998</v>
      </c>
      <c r="L332">
        <v>0.51300000000000001</v>
      </c>
      <c r="M332">
        <v>231.09800000000001</v>
      </c>
    </row>
    <row r="333" spans="1:13" x14ac:dyDescent="0.35">
      <c r="A333">
        <v>305</v>
      </c>
      <c r="B333" t="s">
        <v>8572</v>
      </c>
      <c r="C333">
        <v>3.0000000000000001E-3</v>
      </c>
      <c r="D333">
        <v>4.5990000000000002</v>
      </c>
      <c r="E333">
        <v>3.2559999999999998</v>
      </c>
      <c r="F333">
        <v>9.49</v>
      </c>
      <c r="G333">
        <v>6.26</v>
      </c>
      <c r="H333">
        <v>101484.53599999999</v>
      </c>
      <c r="I333">
        <v>4.9000000000000002E-2</v>
      </c>
      <c r="J333">
        <v>3.0000000000000001E-3</v>
      </c>
      <c r="K333">
        <v>0</v>
      </c>
      <c r="L333">
        <v>-6.9370000000000003</v>
      </c>
      <c r="M333">
        <v>242.92599999999999</v>
      </c>
    </row>
    <row r="334" spans="1:13" x14ac:dyDescent="0.35">
      <c r="A334">
        <v>306</v>
      </c>
      <c r="B334" t="s">
        <v>8571</v>
      </c>
      <c r="C334">
        <v>0</v>
      </c>
      <c r="D334">
        <v>4.5010000000000003</v>
      </c>
      <c r="E334">
        <v>3.3769999999999998</v>
      </c>
      <c r="F334">
        <v>9.5470000000000006</v>
      </c>
      <c r="G334">
        <v>6.5439999999999996</v>
      </c>
      <c r="H334">
        <v>101484.226</v>
      </c>
      <c r="I334">
        <v>0.111</v>
      </c>
      <c r="J334">
        <v>0</v>
      </c>
      <c r="K334">
        <v>0</v>
      </c>
      <c r="L334">
        <v>-15.21</v>
      </c>
      <c r="M334">
        <v>254.38900000000001</v>
      </c>
    </row>
    <row r="335" spans="1:13" x14ac:dyDescent="0.35">
      <c r="A335">
        <v>307</v>
      </c>
      <c r="B335" t="s">
        <v>8570</v>
      </c>
      <c r="C335">
        <v>0</v>
      </c>
      <c r="D335">
        <v>4.3940000000000001</v>
      </c>
      <c r="E335">
        <v>3.1360000000000001</v>
      </c>
      <c r="F335">
        <v>9.6199999999999992</v>
      </c>
      <c r="G335">
        <v>6.0529999999999999</v>
      </c>
      <c r="H335">
        <v>101490.921</v>
      </c>
      <c r="I335">
        <v>5.7000000000000002E-2</v>
      </c>
      <c r="J335">
        <v>0</v>
      </c>
      <c r="K335">
        <v>0</v>
      </c>
      <c r="L335">
        <v>-23.957999999999998</v>
      </c>
      <c r="M335">
        <v>265.94900000000001</v>
      </c>
    </row>
    <row r="336" spans="1:13" x14ac:dyDescent="0.35">
      <c r="A336">
        <v>308</v>
      </c>
      <c r="B336" t="s">
        <v>8569</v>
      </c>
      <c r="C336">
        <v>0</v>
      </c>
      <c r="D336">
        <v>4.3120000000000003</v>
      </c>
      <c r="E336">
        <v>2.931</v>
      </c>
      <c r="F336">
        <v>9.3719999999999999</v>
      </c>
      <c r="G336">
        <v>5.8710000000000004</v>
      </c>
      <c r="H336">
        <v>101495.65399999999</v>
      </c>
      <c r="I336">
        <v>2.5999999999999999E-2</v>
      </c>
      <c r="J336">
        <v>0</v>
      </c>
      <c r="K336">
        <v>0</v>
      </c>
      <c r="L336">
        <v>-32.832000000000001</v>
      </c>
      <c r="M336">
        <v>278.22800000000001</v>
      </c>
    </row>
    <row r="337" spans="1:13" x14ac:dyDescent="0.35">
      <c r="A337">
        <v>309</v>
      </c>
      <c r="B337" t="s">
        <v>8568</v>
      </c>
      <c r="C337">
        <v>0</v>
      </c>
      <c r="D337">
        <v>4.0999999999999996</v>
      </c>
      <c r="E337">
        <v>2.72</v>
      </c>
      <c r="F337">
        <v>9.3949999999999996</v>
      </c>
      <c r="G337">
        <v>5.1070000000000002</v>
      </c>
      <c r="H337">
        <v>101502.887</v>
      </c>
      <c r="I337">
        <v>9.9000000000000005E-2</v>
      </c>
      <c r="J337">
        <v>0</v>
      </c>
      <c r="K337">
        <v>0</v>
      </c>
      <c r="L337">
        <v>-41.402000000000001</v>
      </c>
      <c r="M337">
        <v>292.09500000000003</v>
      </c>
    </row>
    <row r="338" spans="1:13" x14ac:dyDescent="0.35">
      <c r="A338">
        <v>310</v>
      </c>
      <c r="B338" t="s">
        <v>8567</v>
      </c>
      <c r="C338">
        <v>0</v>
      </c>
      <c r="D338">
        <v>3.7229999999999999</v>
      </c>
      <c r="E338">
        <v>2.5270000000000001</v>
      </c>
      <c r="F338">
        <v>9.3919999999999995</v>
      </c>
      <c r="G338">
        <v>5.2850000000000001</v>
      </c>
      <c r="H338">
        <v>101530.88099999999</v>
      </c>
      <c r="I338">
        <v>7.2999999999999995E-2</v>
      </c>
      <c r="J338">
        <v>0</v>
      </c>
      <c r="K338">
        <v>0</v>
      </c>
      <c r="L338">
        <v>-49.064999999999998</v>
      </c>
      <c r="M338">
        <v>308.74900000000002</v>
      </c>
    </row>
    <row r="339" spans="1:13" x14ac:dyDescent="0.35">
      <c r="A339">
        <v>311</v>
      </c>
      <c r="B339" t="s">
        <v>8566</v>
      </c>
      <c r="C339">
        <v>0</v>
      </c>
      <c r="D339">
        <v>3.492</v>
      </c>
      <c r="E339">
        <v>2.3079999999999998</v>
      </c>
      <c r="F339">
        <v>9.2539999999999996</v>
      </c>
      <c r="G339">
        <v>5.7770000000000001</v>
      </c>
      <c r="H339">
        <v>101553.505</v>
      </c>
      <c r="I339">
        <v>8.4000000000000005E-2</v>
      </c>
      <c r="J339">
        <v>0</v>
      </c>
      <c r="K339">
        <v>0</v>
      </c>
      <c r="L339">
        <v>-54.893000000000001</v>
      </c>
      <c r="M339">
        <v>329.46600000000001</v>
      </c>
    </row>
    <row r="340" spans="1:13" x14ac:dyDescent="0.35">
      <c r="A340">
        <v>312</v>
      </c>
      <c r="B340" t="s">
        <v>8565</v>
      </c>
      <c r="C340">
        <v>0</v>
      </c>
      <c r="D340">
        <v>3.3370000000000002</v>
      </c>
      <c r="E340">
        <v>2.028</v>
      </c>
      <c r="F340">
        <v>8.8149999999999995</v>
      </c>
      <c r="G340">
        <v>5.4359999999999999</v>
      </c>
      <c r="H340">
        <v>98480.539000000004</v>
      </c>
      <c r="I340">
        <v>5.6000000000000001E-2</v>
      </c>
      <c r="J340">
        <v>0</v>
      </c>
      <c r="K340">
        <v>0</v>
      </c>
      <c r="L340">
        <v>-55.923999999999999</v>
      </c>
      <c r="M340">
        <v>327.93</v>
      </c>
    </row>
    <row r="341" spans="1:13" x14ac:dyDescent="0.35">
      <c r="A341">
        <v>313</v>
      </c>
      <c r="B341" t="s">
        <v>8564</v>
      </c>
      <c r="C341">
        <v>0</v>
      </c>
      <c r="D341">
        <v>3.5739999999999998</v>
      </c>
      <c r="E341">
        <v>2.1469999999999998</v>
      </c>
      <c r="F341">
        <v>9.1980000000000004</v>
      </c>
      <c r="G341">
        <v>5.3840000000000003</v>
      </c>
      <c r="H341">
        <v>101530.43399999999</v>
      </c>
      <c r="I341">
        <v>6.8000000000000005E-2</v>
      </c>
      <c r="J341">
        <v>0</v>
      </c>
      <c r="K341">
        <v>0</v>
      </c>
      <c r="L341">
        <v>-56.515999999999998</v>
      </c>
      <c r="M341">
        <v>20.262</v>
      </c>
    </row>
    <row r="342" spans="1:13" x14ac:dyDescent="0.35">
      <c r="A342">
        <v>314</v>
      </c>
      <c r="B342" t="s">
        <v>8563</v>
      </c>
      <c r="C342">
        <v>0</v>
      </c>
      <c r="D342">
        <v>3.387</v>
      </c>
      <c r="E342">
        <v>2.0529999999999999</v>
      </c>
      <c r="F342">
        <v>9.1579999999999995</v>
      </c>
      <c r="G342">
        <v>5.04</v>
      </c>
      <c r="H342">
        <v>101541.591</v>
      </c>
      <c r="I342">
        <v>4.2000000000000003E-2</v>
      </c>
      <c r="J342">
        <v>0</v>
      </c>
      <c r="K342">
        <v>0</v>
      </c>
      <c r="L342">
        <v>-51.899000000000001</v>
      </c>
      <c r="M342">
        <v>42.665999999999997</v>
      </c>
    </row>
    <row r="343" spans="1:13" x14ac:dyDescent="0.35">
      <c r="A343">
        <v>315</v>
      </c>
      <c r="B343" t="s">
        <v>8562</v>
      </c>
      <c r="C343">
        <v>0</v>
      </c>
      <c r="D343">
        <v>3.2389999999999999</v>
      </c>
      <c r="E343">
        <v>1.966</v>
      </c>
      <c r="F343">
        <v>9.0150000000000006</v>
      </c>
      <c r="G343">
        <v>5.36</v>
      </c>
      <c r="H343">
        <v>101542.077</v>
      </c>
      <c r="I343">
        <v>4.9000000000000002E-2</v>
      </c>
      <c r="J343">
        <v>0</v>
      </c>
      <c r="K343">
        <v>0</v>
      </c>
      <c r="L343">
        <v>-44.899000000000001</v>
      </c>
      <c r="M343">
        <v>60.965000000000003</v>
      </c>
    </row>
    <row r="344" spans="1:13" x14ac:dyDescent="0.35">
      <c r="A344">
        <v>316</v>
      </c>
      <c r="B344" t="s">
        <v>8561</v>
      </c>
      <c r="C344">
        <v>0</v>
      </c>
      <c r="D344">
        <v>3.0179999999999998</v>
      </c>
      <c r="E344">
        <v>1.853</v>
      </c>
      <c r="F344">
        <v>9.0510000000000002</v>
      </c>
      <c r="G344">
        <v>5.3289999999999997</v>
      </c>
      <c r="H344">
        <v>101541.344</v>
      </c>
      <c r="I344">
        <v>4.3999999999999997E-2</v>
      </c>
      <c r="J344">
        <v>0</v>
      </c>
      <c r="K344">
        <v>0</v>
      </c>
      <c r="L344">
        <v>-36.642000000000003</v>
      </c>
      <c r="M344">
        <v>75.864999999999995</v>
      </c>
    </row>
    <row r="345" spans="1:13" x14ac:dyDescent="0.35">
      <c r="A345">
        <v>317</v>
      </c>
      <c r="B345" t="s">
        <v>8560</v>
      </c>
      <c r="C345">
        <v>0</v>
      </c>
      <c r="D345">
        <v>2.9689999999999999</v>
      </c>
      <c r="E345">
        <v>1.726</v>
      </c>
      <c r="F345">
        <v>8.9689999999999994</v>
      </c>
      <c r="G345">
        <v>5.23</v>
      </c>
      <c r="H345">
        <v>101546.147</v>
      </c>
      <c r="I345">
        <v>0.1</v>
      </c>
      <c r="J345">
        <v>0</v>
      </c>
      <c r="K345">
        <v>0</v>
      </c>
      <c r="L345">
        <v>-27.818000000000001</v>
      </c>
      <c r="M345">
        <v>88.728999999999999</v>
      </c>
    </row>
    <row r="346" spans="1:13" x14ac:dyDescent="0.35">
      <c r="A346">
        <v>318</v>
      </c>
      <c r="B346" t="s">
        <v>8559</v>
      </c>
      <c r="C346">
        <v>0</v>
      </c>
      <c r="D346">
        <v>2.9390000000000001</v>
      </c>
      <c r="E346">
        <v>1.6419999999999999</v>
      </c>
      <c r="F346">
        <v>9.0299999999999994</v>
      </c>
      <c r="G346">
        <v>5.9359999999999999</v>
      </c>
      <c r="H346">
        <v>101559.879</v>
      </c>
      <c r="I346">
        <v>0.14399999999999999</v>
      </c>
      <c r="J346">
        <v>0</v>
      </c>
      <c r="K346">
        <v>0</v>
      </c>
      <c r="L346">
        <v>-18.957999999999998</v>
      </c>
      <c r="M346">
        <v>100.512</v>
      </c>
    </row>
    <row r="347" spans="1:13" x14ac:dyDescent="0.35">
      <c r="A347">
        <v>319</v>
      </c>
      <c r="B347" t="s">
        <v>8558</v>
      </c>
      <c r="C347">
        <v>0</v>
      </c>
      <c r="D347">
        <v>2.931</v>
      </c>
      <c r="E347">
        <v>1.679</v>
      </c>
      <c r="F347">
        <v>8.8889999999999993</v>
      </c>
      <c r="G347">
        <v>5.8659999999999997</v>
      </c>
      <c r="H347">
        <v>101577.432</v>
      </c>
      <c r="I347">
        <v>6.7000000000000004E-2</v>
      </c>
      <c r="J347">
        <v>0</v>
      </c>
      <c r="K347">
        <v>0</v>
      </c>
      <c r="L347">
        <v>-10.42</v>
      </c>
      <c r="M347">
        <v>111.95099999999999</v>
      </c>
    </row>
    <row r="348" spans="1:13" x14ac:dyDescent="0.35">
      <c r="A348">
        <v>320</v>
      </c>
      <c r="B348" t="s">
        <v>8557</v>
      </c>
      <c r="C348">
        <v>0.86099999999999999</v>
      </c>
      <c r="D348">
        <v>2.9809999999999999</v>
      </c>
      <c r="E348">
        <v>1.6890000000000001</v>
      </c>
      <c r="F348">
        <v>8.8620000000000001</v>
      </c>
      <c r="G348">
        <v>5.9429999999999996</v>
      </c>
      <c r="H348">
        <v>101614.962</v>
      </c>
      <c r="I348">
        <v>4.8000000000000001E-2</v>
      </c>
      <c r="J348">
        <v>0.85699999999999998</v>
      </c>
      <c r="K348">
        <v>3.0000000000000001E-3</v>
      </c>
      <c r="L348">
        <v>-2.5499999999999998</v>
      </c>
      <c r="M348">
        <v>123.57</v>
      </c>
    </row>
    <row r="349" spans="1:13" x14ac:dyDescent="0.35">
      <c r="A349">
        <v>321</v>
      </c>
      <c r="B349" t="s">
        <v>8556</v>
      </c>
      <c r="C349">
        <v>21.888999999999999</v>
      </c>
      <c r="D349">
        <v>3.3559999999999999</v>
      </c>
      <c r="E349">
        <v>1.7569999999999999</v>
      </c>
      <c r="F349">
        <v>9.0449999999999999</v>
      </c>
      <c r="G349">
        <v>5.8789999999999996</v>
      </c>
      <c r="H349">
        <v>101639.889</v>
      </c>
      <c r="I349">
        <v>7.0000000000000007E-2</v>
      </c>
      <c r="J349">
        <v>19.855</v>
      </c>
      <c r="K349">
        <v>2.0339999999999998</v>
      </c>
      <c r="L349">
        <v>4.3019999999999996</v>
      </c>
      <c r="M349">
        <v>135.74799999999999</v>
      </c>
    </row>
    <row r="350" spans="1:13" x14ac:dyDescent="0.35">
      <c r="A350">
        <v>322</v>
      </c>
      <c r="B350" t="s">
        <v>8555</v>
      </c>
      <c r="C350">
        <v>65.584999999999994</v>
      </c>
      <c r="D350">
        <v>3.97</v>
      </c>
      <c r="E350">
        <v>1.893</v>
      </c>
      <c r="F350">
        <v>9.17</v>
      </c>
      <c r="G350">
        <v>5.9880000000000004</v>
      </c>
      <c r="H350">
        <v>101664.175</v>
      </c>
      <c r="I350">
        <v>0.15</v>
      </c>
      <c r="J350">
        <v>48.210999999999999</v>
      </c>
      <c r="K350">
        <v>17.373999999999999</v>
      </c>
      <c r="L350">
        <v>9.7579999999999991</v>
      </c>
      <c r="M350">
        <v>148.70599999999999</v>
      </c>
    </row>
    <row r="351" spans="1:13" x14ac:dyDescent="0.35">
      <c r="A351">
        <v>323</v>
      </c>
      <c r="B351" t="s">
        <v>8554</v>
      </c>
      <c r="C351">
        <v>92.031000000000006</v>
      </c>
      <c r="D351">
        <v>4.3739999999999997</v>
      </c>
      <c r="E351">
        <v>2.02</v>
      </c>
      <c r="F351">
        <v>9.4429999999999996</v>
      </c>
      <c r="G351">
        <v>6.4640000000000004</v>
      </c>
      <c r="H351">
        <v>101665.91</v>
      </c>
      <c r="I351">
        <v>7.8E-2</v>
      </c>
      <c r="J351">
        <v>68.584000000000003</v>
      </c>
      <c r="K351">
        <v>23.446999999999999</v>
      </c>
      <c r="L351">
        <v>13.441000000000001</v>
      </c>
      <c r="M351">
        <v>162.458</v>
      </c>
    </row>
    <row r="352" spans="1:13" x14ac:dyDescent="0.35">
      <c r="A352">
        <v>324</v>
      </c>
      <c r="B352" t="s">
        <v>8553</v>
      </c>
      <c r="C352">
        <v>103.36799999999999</v>
      </c>
      <c r="D352">
        <v>4.6630000000000003</v>
      </c>
      <c r="E352">
        <v>2.1080000000000001</v>
      </c>
      <c r="F352">
        <v>9.3770000000000007</v>
      </c>
      <c r="G352">
        <v>6.3109999999999999</v>
      </c>
      <c r="H352">
        <v>101644.62</v>
      </c>
      <c r="I352">
        <v>0.215</v>
      </c>
      <c r="J352">
        <v>75.462999999999994</v>
      </c>
      <c r="K352">
        <v>27.905999999999999</v>
      </c>
      <c r="L352">
        <v>15.054</v>
      </c>
      <c r="M352">
        <v>176.773</v>
      </c>
    </row>
    <row r="353" spans="1:13" x14ac:dyDescent="0.35">
      <c r="A353">
        <v>325</v>
      </c>
      <c r="B353" t="s">
        <v>8552</v>
      </c>
      <c r="C353">
        <v>101.78</v>
      </c>
      <c r="D353">
        <v>4.8609999999999998</v>
      </c>
      <c r="E353">
        <v>2.278</v>
      </c>
      <c r="F353">
        <v>9.4480000000000004</v>
      </c>
      <c r="G353">
        <v>6.1559999999999997</v>
      </c>
      <c r="H353">
        <v>101625.485</v>
      </c>
      <c r="I353">
        <v>0.14000000000000001</v>
      </c>
      <c r="J353">
        <v>69.927000000000007</v>
      </c>
      <c r="K353">
        <v>31.853000000000002</v>
      </c>
      <c r="L353">
        <v>14.443</v>
      </c>
      <c r="M353">
        <v>191.202</v>
      </c>
    </row>
    <row r="354" spans="1:13" x14ac:dyDescent="0.35">
      <c r="A354">
        <v>326</v>
      </c>
      <c r="B354" t="s">
        <v>8551</v>
      </c>
      <c r="C354">
        <v>85.677000000000007</v>
      </c>
      <c r="D354">
        <v>4.9249999999999998</v>
      </c>
      <c r="E354">
        <v>2.427</v>
      </c>
      <c r="F354">
        <v>9.3190000000000008</v>
      </c>
      <c r="G354">
        <v>6.3719999999999999</v>
      </c>
      <c r="H354">
        <v>101620.679</v>
      </c>
      <c r="I354">
        <v>0.08</v>
      </c>
      <c r="J354">
        <v>56.496000000000002</v>
      </c>
      <c r="K354">
        <v>29.181000000000001</v>
      </c>
      <c r="L354">
        <v>11.666</v>
      </c>
      <c r="M354">
        <v>205.256</v>
      </c>
    </row>
    <row r="355" spans="1:13" x14ac:dyDescent="0.35">
      <c r="A355">
        <v>327</v>
      </c>
      <c r="B355" t="s">
        <v>8550</v>
      </c>
      <c r="C355">
        <v>45.863</v>
      </c>
      <c r="D355">
        <v>4.7190000000000003</v>
      </c>
      <c r="E355">
        <v>2.5329999999999999</v>
      </c>
      <c r="F355">
        <v>9.0150000000000006</v>
      </c>
      <c r="G355">
        <v>6.2640000000000002</v>
      </c>
      <c r="H355">
        <v>101637.258</v>
      </c>
      <c r="I355">
        <v>0.08</v>
      </c>
      <c r="J355">
        <v>36.651000000000003</v>
      </c>
      <c r="K355">
        <v>9.2119999999999997</v>
      </c>
      <c r="L355">
        <v>6.9690000000000003</v>
      </c>
      <c r="M355">
        <v>218.59100000000001</v>
      </c>
    </row>
    <row r="356" spans="1:13" x14ac:dyDescent="0.35">
      <c r="A356">
        <v>328</v>
      </c>
      <c r="B356" t="s">
        <v>8549</v>
      </c>
      <c r="C356">
        <v>9.3409999999999993</v>
      </c>
      <c r="D356">
        <v>4.2069999999999999</v>
      </c>
      <c r="E356">
        <v>2.6</v>
      </c>
      <c r="F356">
        <v>8.8819999999999997</v>
      </c>
      <c r="G356">
        <v>6.0270000000000001</v>
      </c>
      <c r="H356">
        <v>101654.18399999999</v>
      </c>
      <c r="I356">
        <v>3.2000000000000001E-2</v>
      </c>
      <c r="J356">
        <v>8.2370000000000001</v>
      </c>
      <c r="K356">
        <v>1.1020000000000001</v>
      </c>
      <c r="L356">
        <v>0.70399999999999996</v>
      </c>
      <c r="M356">
        <v>231.10900000000001</v>
      </c>
    </row>
    <row r="357" spans="1:13" x14ac:dyDescent="0.35">
      <c r="A357">
        <v>329</v>
      </c>
      <c r="B357" t="s">
        <v>8548</v>
      </c>
      <c r="C357">
        <v>2E-3</v>
      </c>
      <c r="D357">
        <v>3.9540000000000002</v>
      </c>
      <c r="E357">
        <v>2.7229999999999999</v>
      </c>
      <c r="F357">
        <v>8.6620000000000008</v>
      </c>
      <c r="G357">
        <v>5.9359999999999999</v>
      </c>
      <c r="H357">
        <v>101671.678</v>
      </c>
      <c r="I357">
        <v>3.2000000000000001E-2</v>
      </c>
      <c r="J357">
        <v>2E-3</v>
      </c>
      <c r="K357">
        <v>0</v>
      </c>
      <c r="L357">
        <v>-6.7469999999999999</v>
      </c>
      <c r="M357">
        <v>242.95400000000001</v>
      </c>
    </row>
    <row r="358" spans="1:13" x14ac:dyDescent="0.35">
      <c r="A358">
        <v>330</v>
      </c>
      <c r="B358" t="s">
        <v>8547</v>
      </c>
      <c r="C358">
        <v>0</v>
      </c>
      <c r="D358">
        <v>3.7959999999999998</v>
      </c>
      <c r="E358">
        <v>2.84</v>
      </c>
      <c r="F358">
        <v>8.5329999999999995</v>
      </c>
      <c r="G358">
        <v>5.8879999999999999</v>
      </c>
      <c r="H358">
        <v>101684.798</v>
      </c>
      <c r="I358">
        <v>5.6000000000000001E-2</v>
      </c>
      <c r="J358">
        <v>0</v>
      </c>
      <c r="K358">
        <v>0</v>
      </c>
      <c r="L358">
        <v>-15.021000000000001</v>
      </c>
      <c r="M358">
        <v>254.43100000000001</v>
      </c>
    </row>
    <row r="359" spans="1:13" x14ac:dyDescent="0.35">
      <c r="A359">
        <v>331</v>
      </c>
      <c r="B359" t="s">
        <v>8546</v>
      </c>
      <c r="C359">
        <v>0</v>
      </c>
      <c r="D359">
        <v>3.6560000000000001</v>
      </c>
      <c r="E359">
        <v>2.6539999999999999</v>
      </c>
      <c r="F359">
        <v>8.4529999999999994</v>
      </c>
      <c r="G359">
        <v>5.9039999999999999</v>
      </c>
      <c r="H359">
        <v>101697.268</v>
      </c>
      <c r="I359">
        <v>9.8000000000000004E-2</v>
      </c>
      <c r="J359">
        <v>0</v>
      </c>
      <c r="K359">
        <v>0</v>
      </c>
      <c r="L359">
        <v>-23.77</v>
      </c>
      <c r="M359">
        <v>266</v>
      </c>
    </row>
    <row r="360" spans="1:13" x14ac:dyDescent="0.35">
      <c r="A360">
        <v>332</v>
      </c>
      <c r="B360" t="s">
        <v>8545</v>
      </c>
      <c r="C360">
        <v>0</v>
      </c>
      <c r="D360">
        <v>3.5489999999999999</v>
      </c>
      <c r="E360">
        <v>2.448</v>
      </c>
      <c r="F360">
        <v>8.6150000000000002</v>
      </c>
      <c r="G360">
        <v>6.1289999999999996</v>
      </c>
      <c r="H360">
        <v>101709.087</v>
      </c>
      <c r="I360">
        <v>0.08</v>
      </c>
      <c r="J360">
        <v>0</v>
      </c>
      <c r="K360">
        <v>0</v>
      </c>
      <c r="L360">
        <v>-32.643000000000001</v>
      </c>
      <c r="M360">
        <v>278.28199999999998</v>
      </c>
    </row>
    <row r="361" spans="1:13" x14ac:dyDescent="0.35">
      <c r="A361">
        <v>333</v>
      </c>
      <c r="B361" t="s">
        <v>8544</v>
      </c>
      <c r="C361">
        <v>0</v>
      </c>
      <c r="D361">
        <v>3.331</v>
      </c>
      <c r="E361">
        <v>2.2410000000000001</v>
      </c>
      <c r="F361">
        <v>8.58</v>
      </c>
      <c r="G361">
        <v>6.0209999999999999</v>
      </c>
      <c r="H361">
        <v>101720.515</v>
      </c>
      <c r="I361">
        <v>0.14099999999999999</v>
      </c>
      <c r="J361">
        <v>0</v>
      </c>
      <c r="K361">
        <v>0</v>
      </c>
      <c r="L361">
        <v>-41.21</v>
      </c>
      <c r="M361">
        <v>292.14600000000002</v>
      </c>
    </row>
    <row r="362" spans="1:13" x14ac:dyDescent="0.35">
      <c r="A362">
        <v>334</v>
      </c>
      <c r="B362" t="s">
        <v>8543</v>
      </c>
      <c r="C362">
        <v>0</v>
      </c>
      <c r="D362">
        <v>3.226</v>
      </c>
      <c r="E362">
        <v>2.0499999999999998</v>
      </c>
      <c r="F362">
        <v>8.2620000000000005</v>
      </c>
      <c r="G362">
        <v>5.7530000000000001</v>
      </c>
      <c r="H362">
        <v>101727.219</v>
      </c>
      <c r="I362">
        <v>0.126</v>
      </c>
      <c r="J362">
        <v>0</v>
      </c>
      <c r="K362">
        <v>0</v>
      </c>
      <c r="L362">
        <v>-48.869</v>
      </c>
      <c r="M362">
        <v>308.77499999999998</v>
      </c>
    </row>
    <row r="363" spans="1:13" x14ac:dyDescent="0.35">
      <c r="A363">
        <v>335</v>
      </c>
      <c r="B363" t="s">
        <v>8542</v>
      </c>
      <c r="C363">
        <v>0</v>
      </c>
      <c r="D363">
        <v>2.9780000000000002</v>
      </c>
      <c r="E363">
        <v>1.843</v>
      </c>
      <c r="F363">
        <v>8.2889999999999997</v>
      </c>
      <c r="G363">
        <v>5.5149999999999997</v>
      </c>
      <c r="H363">
        <v>101731.76300000001</v>
      </c>
      <c r="I363">
        <v>6.4000000000000001E-2</v>
      </c>
      <c r="J363">
        <v>0</v>
      </c>
      <c r="K363">
        <v>0</v>
      </c>
      <c r="L363">
        <v>-54.695999999999998</v>
      </c>
      <c r="M363">
        <v>329.43299999999999</v>
      </c>
    </row>
    <row r="364" spans="1:13" x14ac:dyDescent="0.35">
      <c r="A364">
        <v>336</v>
      </c>
      <c r="B364" t="s">
        <v>8541</v>
      </c>
      <c r="C364">
        <v>0</v>
      </c>
      <c r="D364">
        <v>2.9369999999999998</v>
      </c>
      <c r="E364">
        <v>1.6679999999999999</v>
      </c>
      <c r="F364">
        <v>8.2200000000000006</v>
      </c>
      <c r="G364">
        <v>5.5919999999999996</v>
      </c>
      <c r="H364">
        <v>101727.648</v>
      </c>
      <c r="I364">
        <v>0.03</v>
      </c>
      <c r="J364">
        <v>0</v>
      </c>
      <c r="K364">
        <v>0</v>
      </c>
      <c r="L364">
        <v>-57.484999999999999</v>
      </c>
      <c r="M364">
        <v>335.416</v>
      </c>
    </row>
    <row r="365" spans="1:13" x14ac:dyDescent="0.35">
      <c r="A365">
        <v>337</v>
      </c>
      <c r="B365" t="s">
        <v>8540</v>
      </c>
      <c r="C365">
        <v>0</v>
      </c>
      <c r="D365">
        <v>2.9089999999999998</v>
      </c>
      <c r="E365">
        <v>1.591</v>
      </c>
      <c r="F365">
        <v>8.1310000000000002</v>
      </c>
      <c r="G365">
        <v>5.7880000000000003</v>
      </c>
      <c r="H365">
        <v>101725.48299999999</v>
      </c>
      <c r="I365">
        <v>4.2999999999999997E-2</v>
      </c>
      <c r="J365">
        <v>0</v>
      </c>
      <c r="K365">
        <v>0</v>
      </c>
      <c r="L365">
        <v>-56.392000000000003</v>
      </c>
      <c r="M365">
        <v>19.795000000000002</v>
      </c>
    </row>
    <row r="366" spans="1:13" x14ac:dyDescent="0.35">
      <c r="A366">
        <v>338</v>
      </c>
      <c r="B366" t="s">
        <v>8539</v>
      </c>
      <c r="C366">
        <v>0</v>
      </c>
      <c r="D366">
        <v>2.98</v>
      </c>
      <c r="E366">
        <v>1.637</v>
      </c>
      <c r="F366">
        <v>8.1539999999999999</v>
      </c>
      <c r="G366">
        <v>5.8650000000000002</v>
      </c>
      <c r="H366">
        <v>101765.614</v>
      </c>
      <c r="I366">
        <v>6.9000000000000006E-2</v>
      </c>
      <c r="J366">
        <v>0</v>
      </c>
      <c r="K366">
        <v>0</v>
      </c>
      <c r="L366">
        <v>-51.771000000000001</v>
      </c>
      <c r="M366">
        <v>42.411000000000001</v>
      </c>
    </row>
    <row r="367" spans="1:13" x14ac:dyDescent="0.35">
      <c r="A367">
        <v>339</v>
      </c>
      <c r="B367" t="s">
        <v>8538</v>
      </c>
      <c r="C367">
        <v>7.0000000000000001E-3</v>
      </c>
      <c r="D367">
        <v>2.8639999999999999</v>
      </c>
      <c r="E367">
        <v>1.48</v>
      </c>
      <c r="F367">
        <v>8.4629999999999992</v>
      </c>
      <c r="G367">
        <v>6</v>
      </c>
      <c r="H367">
        <v>101715.454</v>
      </c>
      <c r="I367">
        <v>5.7000000000000002E-2</v>
      </c>
      <c r="J367">
        <v>7.0000000000000001E-3</v>
      </c>
      <c r="K367">
        <v>0</v>
      </c>
      <c r="L367">
        <v>-44.783000000000001</v>
      </c>
      <c r="M367">
        <v>60.758000000000003</v>
      </c>
    </row>
    <row r="368" spans="1:13" x14ac:dyDescent="0.35">
      <c r="A368">
        <v>340</v>
      </c>
      <c r="B368" t="s">
        <v>8537</v>
      </c>
      <c r="C368">
        <v>1.2E-2</v>
      </c>
      <c r="D368">
        <v>2.8090000000000002</v>
      </c>
      <c r="E368">
        <v>1.4350000000000001</v>
      </c>
      <c r="F368">
        <v>8.4710000000000001</v>
      </c>
      <c r="G368">
        <v>6.1219999999999999</v>
      </c>
      <c r="H368">
        <v>101701.88800000001</v>
      </c>
      <c r="I368">
        <v>1.0999999999999999E-2</v>
      </c>
      <c r="J368">
        <v>1.2E-2</v>
      </c>
      <c r="K368">
        <v>0</v>
      </c>
      <c r="L368">
        <v>-36.552999999999997</v>
      </c>
      <c r="M368">
        <v>75.644000000000005</v>
      </c>
    </row>
    <row r="369" spans="1:13" x14ac:dyDescent="0.35">
      <c r="A369">
        <v>341</v>
      </c>
      <c r="B369" t="s">
        <v>8536</v>
      </c>
      <c r="C369">
        <v>1.2E-2</v>
      </c>
      <c r="D369">
        <v>2.7570000000000001</v>
      </c>
      <c r="E369">
        <v>1.3779999999999999</v>
      </c>
      <c r="F369">
        <v>8.3239999999999998</v>
      </c>
      <c r="G369">
        <v>6.4539999999999997</v>
      </c>
      <c r="H369">
        <v>101685.13499999999</v>
      </c>
      <c r="I369">
        <v>1.9E-2</v>
      </c>
      <c r="J369">
        <v>1.2E-2</v>
      </c>
      <c r="K369">
        <v>0</v>
      </c>
      <c r="L369">
        <v>-27.734000000000002</v>
      </c>
      <c r="M369">
        <v>88.527000000000001</v>
      </c>
    </row>
    <row r="370" spans="1:13" x14ac:dyDescent="0.35">
      <c r="A370">
        <v>342</v>
      </c>
      <c r="B370" t="s">
        <v>8535</v>
      </c>
      <c r="C370">
        <v>0.01</v>
      </c>
      <c r="D370">
        <v>2.5950000000000002</v>
      </c>
      <c r="E370">
        <v>1.3149999999999999</v>
      </c>
      <c r="F370">
        <v>8.3539999999999992</v>
      </c>
      <c r="G370">
        <v>6.5380000000000003</v>
      </c>
      <c r="H370">
        <v>101683.274</v>
      </c>
      <c r="I370">
        <v>6.3E-2</v>
      </c>
      <c r="J370">
        <v>0.01</v>
      </c>
      <c r="K370">
        <v>0</v>
      </c>
      <c r="L370">
        <v>-18.870999999999999</v>
      </c>
      <c r="M370">
        <v>100.325</v>
      </c>
    </row>
    <row r="371" spans="1:13" x14ac:dyDescent="0.35">
      <c r="A371">
        <v>343</v>
      </c>
      <c r="B371" t="s">
        <v>8534</v>
      </c>
      <c r="C371">
        <v>8.9999999999999993E-3</v>
      </c>
      <c r="D371">
        <v>2.6110000000000002</v>
      </c>
      <c r="E371">
        <v>1.361</v>
      </c>
      <c r="F371">
        <v>8.5129999999999999</v>
      </c>
      <c r="G371">
        <v>6.4409999999999998</v>
      </c>
      <c r="H371">
        <v>101685.004</v>
      </c>
      <c r="I371">
        <v>1.7000000000000001E-2</v>
      </c>
      <c r="J371">
        <v>8.9999999999999993E-3</v>
      </c>
      <c r="K371">
        <v>0</v>
      </c>
      <c r="L371">
        <v>-10.324999999999999</v>
      </c>
      <c r="M371">
        <v>111.774</v>
      </c>
    </row>
    <row r="372" spans="1:13" x14ac:dyDescent="0.35">
      <c r="A372">
        <v>344</v>
      </c>
      <c r="B372" t="s">
        <v>8533</v>
      </c>
      <c r="C372">
        <v>1.1499999999999999</v>
      </c>
      <c r="D372">
        <v>2.718</v>
      </c>
      <c r="E372">
        <v>1.4059999999999999</v>
      </c>
      <c r="F372">
        <v>8.6289999999999996</v>
      </c>
      <c r="G372">
        <v>6.5490000000000004</v>
      </c>
      <c r="H372">
        <v>101695.43700000001</v>
      </c>
      <c r="I372">
        <v>2.5000000000000001E-2</v>
      </c>
      <c r="J372">
        <v>1.147</v>
      </c>
      <c r="K372">
        <v>2E-3</v>
      </c>
      <c r="L372">
        <v>-2.4420000000000002</v>
      </c>
      <c r="M372">
        <v>123.404</v>
      </c>
    </row>
    <row r="373" spans="1:13" x14ac:dyDescent="0.35">
      <c r="A373">
        <v>345</v>
      </c>
      <c r="B373" t="s">
        <v>8532</v>
      </c>
      <c r="C373">
        <v>22.756</v>
      </c>
      <c r="D373">
        <v>3.29</v>
      </c>
      <c r="E373">
        <v>1.474</v>
      </c>
      <c r="F373">
        <v>8.7140000000000004</v>
      </c>
      <c r="G373">
        <v>6.6920000000000002</v>
      </c>
      <c r="H373">
        <v>101703.14200000001</v>
      </c>
      <c r="I373">
        <v>0.05</v>
      </c>
      <c r="J373">
        <v>19.042000000000002</v>
      </c>
      <c r="K373">
        <v>3.714</v>
      </c>
      <c r="L373">
        <v>4.4249999999999998</v>
      </c>
      <c r="M373">
        <v>135.59299999999999</v>
      </c>
    </row>
    <row r="374" spans="1:13" x14ac:dyDescent="0.35">
      <c r="A374">
        <v>346</v>
      </c>
      <c r="B374" t="s">
        <v>8531</v>
      </c>
      <c r="C374">
        <v>63.898000000000003</v>
      </c>
      <c r="D374">
        <v>3.94</v>
      </c>
      <c r="E374">
        <v>1.577</v>
      </c>
      <c r="F374">
        <v>8.94</v>
      </c>
      <c r="G374">
        <v>6.5149999999999997</v>
      </c>
      <c r="H374">
        <v>101712.016</v>
      </c>
      <c r="I374">
        <v>2.1999999999999999E-2</v>
      </c>
      <c r="J374">
        <v>45.777999999999999</v>
      </c>
      <c r="K374">
        <v>18.12</v>
      </c>
      <c r="L374">
        <v>9.8940000000000001</v>
      </c>
      <c r="M374">
        <v>148.54599999999999</v>
      </c>
    </row>
    <row r="375" spans="1:13" x14ac:dyDescent="0.35">
      <c r="A375">
        <v>347</v>
      </c>
      <c r="B375" t="s">
        <v>8530</v>
      </c>
      <c r="C375">
        <v>96.382000000000005</v>
      </c>
      <c r="D375">
        <v>4.4969999999999999</v>
      </c>
      <c r="E375">
        <v>1.6839999999999999</v>
      </c>
      <c r="F375">
        <v>8.9510000000000005</v>
      </c>
      <c r="G375">
        <v>6.2679999999999998</v>
      </c>
      <c r="H375">
        <v>101689.76300000001</v>
      </c>
      <c r="I375">
        <v>1.9E-2</v>
      </c>
      <c r="J375">
        <v>61.677999999999997</v>
      </c>
      <c r="K375">
        <v>34.703000000000003</v>
      </c>
      <c r="L375">
        <v>13.602</v>
      </c>
      <c r="M375">
        <v>162.33799999999999</v>
      </c>
    </row>
    <row r="376" spans="1:13" x14ac:dyDescent="0.35">
      <c r="A376">
        <v>348</v>
      </c>
      <c r="B376" t="s">
        <v>8529</v>
      </c>
      <c r="C376">
        <v>114.40600000000001</v>
      </c>
      <c r="D376">
        <v>4.9039999999999999</v>
      </c>
      <c r="E376">
        <v>1.772</v>
      </c>
      <c r="F376">
        <v>8.9920000000000009</v>
      </c>
      <c r="G376">
        <v>6.0220000000000002</v>
      </c>
      <c r="H376">
        <v>101646.993</v>
      </c>
      <c r="I376">
        <v>2.4E-2</v>
      </c>
      <c r="J376">
        <v>72.58</v>
      </c>
      <c r="K376">
        <v>41.823999999999998</v>
      </c>
      <c r="L376">
        <v>15.231</v>
      </c>
      <c r="M376">
        <v>176.68</v>
      </c>
    </row>
    <row r="377" spans="1:13" x14ac:dyDescent="0.35">
      <c r="A377">
        <v>349</v>
      </c>
      <c r="B377" t="s">
        <v>8528</v>
      </c>
      <c r="C377">
        <v>104.68300000000001</v>
      </c>
      <c r="D377">
        <v>5.0209999999999999</v>
      </c>
      <c r="E377">
        <v>1.92</v>
      </c>
      <c r="F377">
        <v>8.8309999999999995</v>
      </c>
      <c r="G377">
        <v>6.0620000000000003</v>
      </c>
      <c r="H377">
        <v>101601.018</v>
      </c>
      <c r="I377">
        <v>0.129</v>
      </c>
      <c r="J377">
        <v>67.119</v>
      </c>
      <c r="K377">
        <v>37.563000000000002</v>
      </c>
      <c r="L377">
        <v>14.632</v>
      </c>
      <c r="M377">
        <v>191.14</v>
      </c>
    </row>
    <row r="378" spans="1:13" x14ac:dyDescent="0.35">
      <c r="A378">
        <v>350</v>
      </c>
      <c r="B378" t="s">
        <v>8527</v>
      </c>
      <c r="C378">
        <v>75.665999999999997</v>
      </c>
      <c r="D378">
        <v>4.915</v>
      </c>
      <c r="E378">
        <v>2.036</v>
      </c>
      <c r="F378">
        <v>8.9039999999999999</v>
      </c>
      <c r="G378">
        <v>6.0039999999999996</v>
      </c>
      <c r="H378">
        <v>101575.607</v>
      </c>
      <c r="I378">
        <v>8.5000000000000006E-2</v>
      </c>
      <c r="J378">
        <v>49.703000000000003</v>
      </c>
      <c r="K378">
        <v>25.963999999999999</v>
      </c>
      <c r="L378">
        <v>11.863</v>
      </c>
      <c r="M378">
        <v>205.22399999999999</v>
      </c>
    </row>
    <row r="379" spans="1:13" x14ac:dyDescent="0.35">
      <c r="A379">
        <v>351</v>
      </c>
      <c r="B379" t="s">
        <v>8526</v>
      </c>
      <c r="C379">
        <v>38.387</v>
      </c>
      <c r="D379">
        <v>4.6479999999999997</v>
      </c>
      <c r="E379">
        <v>2.1850000000000001</v>
      </c>
      <c r="F379">
        <v>8.8000000000000007</v>
      </c>
      <c r="G379">
        <v>6.2869999999999999</v>
      </c>
      <c r="H379">
        <v>101575.477</v>
      </c>
      <c r="I379">
        <v>0.10199999999999999</v>
      </c>
      <c r="J379">
        <v>28.582999999999998</v>
      </c>
      <c r="K379">
        <v>9.8040000000000003</v>
      </c>
      <c r="L379">
        <v>7.1680000000000001</v>
      </c>
      <c r="M379">
        <v>218.58600000000001</v>
      </c>
    </row>
    <row r="380" spans="1:13" x14ac:dyDescent="0.35">
      <c r="A380">
        <v>352</v>
      </c>
      <c r="B380" t="s">
        <v>8525</v>
      </c>
      <c r="C380">
        <v>8.0990000000000002</v>
      </c>
      <c r="D380">
        <v>4.1989999999999998</v>
      </c>
      <c r="E380">
        <v>2.2869999999999999</v>
      </c>
      <c r="F380">
        <v>8.8650000000000002</v>
      </c>
      <c r="G380">
        <v>6.3810000000000002</v>
      </c>
      <c r="H380">
        <v>101576.86199999999</v>
      </c>
      <c r="I380">
        <v>0.11</v>
      </c>
      <c r="J380">
        <v>7.194</v>
      </c>
      <c r="K380">
        <v>0.90500000000000003</v>
      </c>
      <c r="L380">
        <v>0.90300000000000002</v>
      </c>
      <c r="M380">
        <v>231.12700000000001</v>
      </c>
    </row>
    <row r="381" spans="1:13" x14ac:dyDescent="0.35">
      <c r="A381">
        <v>353</v>
      </c>
      <c r="B381" t="s">
        <v>8524</v>
      </c>
      <c r="C381">
        <v>0</v>
      </c>
      <c r="D381">
        <v>3.7919999999999998</v>
      </c>
      <c r="E381">
        <v>2.3730000000000002</v>
      </c>
      <c r="F381">
        <v>8.5169999999999995</v>
      </c>
      <c r="G381">
        <v>6.3520000000000003</v>
      </c>
      <c r="H381">
        <v>101582.44500000001</v>
      </c>
      <c r="I381">
        <v>0.11700000000000001</v>
      </c>
      <c r="J381">
        <v>0</v>
      </c>
      <c r="K381">
        <v>0</v>
      </c>
      <c r="L381">
        <v>-6.5510000000000002</v>
      </c>
      <c r="M381">
        <v>242.988</v>
      </c>
    </row>
    <row r="382" spans="1:13" x14ac:dyDescent="0.35">
      <c r="A382">
        <v>354</v>
      </c>
      <c r="B382" t="s">
        <v>8523</v>
      </c>
      <c r="C382">
        <v>0</v>
      </c>
      <c r="D382">
        <v>3.5030000000000001</v>
      </c>
      <c r="E382">
        <v>2.4780000000000002</v>
      </c>
      <c r="F382">
        <v>8.673</v>
      </c>
      <c r="G382">
        <v>5.5229999999999997</v>
      </c>
      <c r="H382">
        <v>101581.75</v>
      </c>
      <c r="I382">
        <v>8.6999999999999994E-2</v>
      </c>
      <c r="J382">
        <v>0</v>
      </c>
      <c r="K382">
        <v>0</v>
      </c>
      <c r="L382">
        <v>-14.826000000000001</v>
      </c>
      <c r="M382">
        <v>254.47800000000001</v>
      </c>
    </row>
    <row r="383" spans="1:13" x14ac:dyDescent="0.35">
      <c r="A383">
        <v>355</v>
      </c>
      <c r="B383" t="s">
        <v>8522</v>
      </c>
      <c r="C383">
        <v>0</v>
      </c>
      <c r="D383">
        <v>3.2080000000000002</v>
      </c>
      <c r="E383">
        <v>2.3010000000000002</v>
      </c>
      <c r="F383">
        <v>8.5060000000000002</v>
      </c>
      <c r="G383">
        <v>5.8540000000000001</v>
      </c>
      <c r="H383">
        <v>101580.798</v>
      </c>
      <c r="I383">
        <v>9.9000000000000005E-2</v>
      </c>
      <c r="J383">
        <v>0</v>
      </c>
      <c r="K383">
        <v>0</v>
      </c>
      <c r="L383">
        <v>-23.577000000000002</v>
      </c>
      <c r="M383">
        <v>266.05599999999998</v>
      </c>
    </row>
    <row r="384" spans="1:13" x14ac:dyDescent="0.35">
      <c r="A384">
        <v>356</v>
      </c>
      <c r="B384" t="s">
        <v>8521</v>
      </c>
      <c r="C384">
        <v>0</v>
      </c>
      <c r="D384">
        <v>3.0910000000000002</v>
      </c>
      <c r="E384">
        <v>2.133</v>
      </c>
      <c r="F384">
        <v>8.4220000000000006</v>
      </c>
      <c r="G384">
        <v>5.2039999999999997</v>
      </c>
      <c r="H384">
        <v>101576.932</v>
      </c>
      <c r="I384">
        <v>7.2999999999999995E-2</v>
      </c>
      <c r="J384">
        <v>0</v>
      </c>
      <c r="K384">
        <v>0</v>
      </c>
      <c r="L384">
        <v>-32.448</v>
      </c>
      <c r="M384">
        <v>278.34199999999998</v>
      </c>
    </row>
    <row r="385" spans="1:13" x14ac:dyDescent="0.35">
      <c r="A385">
        <v>357</v>
      </c>
      <c r="B385" t="s">
        <v>8520</v>
      </c>
      <c r="C385">
        <v>2E-3</v>
      </c>
      <c r="D385">
        <v>2.8889999999999998</v>
      </c>
      <c r="E385">
        <v>1.994</v>
      </c>
      <c r="F385">
        <v>8.4659999999999993</v>
      </c>
      <c r="G385">
        <v>5.58</v>
      </c>
      <c r="H385">
        <v>101578.694</v>
      </c>
      <c r="I385">
        <v>7.2999999999999995E-2</v>
      </c>
      <c r="J385">
        <v>2E-3</v>
      </c>
      <c r="K385">
        <v>0</v>
      </c>
      <c r="L385">
        <v>-41.012999999999998</v>
      </c>
      <c r="M385">
        <v>292.2</v>
      </c>
    </row>
    <row r="386" spans="1:13" x14ac:dyDescent="0.35">
      <c r="A386">
        <v>358</v>
      </c>
      <c r="B386" t="s">
        <v>8519</v>
      </c>
      <c r="C386">
        <v>8.9999999999999993E-3</v>
      </c>
      <c r="D386">
        <v>2.8450000000000002</v>
      </c>
      <c r="E386">
        <v>1.891</v>
      </c>
      <c r="F386">
        <v>8.6240000000000006</v>
      </c>
      <c r="G386">
        <v>5.1989999999999998</v>
      </c>
      <c r="H386">
        <v>101581.2</v>
      </c>
      <c r="I386">
        <v>0.06</v>
      </c>
      <c r="J386">
        <v>8.9999999999999993E-3</v>
      </c>
      <c r="K386">
        <v>0</v>
      </c>
      <c r="L386">
        <v>-48.668999999999997</v>
      </c>
      <c r="M386">
        <v>308.80399999999997</v>
      </c>
    </row>
    <row r="387" spans="1:13" x14ac:dyDescent="0.35">
      <c r="A387">
        <v>359</v>
      </c>
      <c r="B387" t="s">
        <v>8518</v>
      </c>
      <c r="C387">
        <v>3.0000000000000001E-3</v>
      </c>
      <c r="D387">
        <v>2.6520000000000001</v>
      </c>
      <c r="E387">
        <v>1.742</v>
      </c>
      <c r="F387">
        <v>8.76</v>
      </c>
      <c r="G387">
        <v>5.52</v>
      </c>
      <c r="H387">
        <v>101578.41099999999</v>
      </c>
      <c r="I387">
        <v>0.11700000000000001</v>
      </c>
      <c r="J387">
        <v>3.0000000000000001E-3</v>
      </c>
      <c r="K387">
        <v>0</v>
      </c>
      <c r="L387">
        <v>-54.496000000000002</v>
      </c>
      <c r="M387">
        <v>329.40100000000001</v>
      </c>
    </row>
    <row r="388" spans="1:13" x14ac:dyDescent="0.35">
      <c r="A388">
        <v>360</v>
      </c>
      <c r="B388" t="s">
        <v>8517</v>
      </c>
      <c r="C388">
        <v>0</v>
      </c>
      <c r="D388">
        <v>2.669</v>
      </c>
      <c r="E388">
        <v>1.5680000000000001</v>
      </c>
      <c r="F388">
        <v>8.7449999999999992</v>
      </c>
      <c r="G388">
        <v>5.8010000000000002</v>
      </c>
      <c r="H388">
        <v>101560.533</v>
      </c>
      <c r="I388">
        <v>5.2999999999999999E-2</v>
      </c>
      <c r="J388">
        <v>0</v>
      </c>
      <c r="K388">
        <v>0</v>
      </c>
      <c r="L388">
        <v>-57.295000000000002</v>
      </c>
      <c r="M388">
        <v>335.286</v>
      </c>
    </row>
    <row r="389" spans="1:13" x14ac:dyDescent="0.35">
      <c r="A389">
        <v>361</v>
      </c>
      <c r="B389" t="s">
        <v>8516</v>
      </c>
      <c r="C389">
        <v>0</v>
      </c>
      <c r="D389">
        <v>2.5539999999999998</v>
      </c>
      <c r="E389">
        <v>1.44</v>
      </c>
      <c r="F389">
        <v>8.5280000000000005</v>
      </c>
      <c r="G389">
        <v>5.2069999999999999</v>
      </c>
      <c r="H389">
        <v>101538.675</v>
      </c>
      <c r="I389">
        <v>0.06</v>
      </c>
      <c r="J389">
        <v>0</v>
      </c>
      <c r="K389">
        <v>0</v>
      </c>
      <c r="L389">
        <v>-56.228999999999999</v>
      </c>
      <c r="M389">
        <v>19.579999999999998</v>
      </c>
    </row>
    <row r="390" spans="1:13" x14ac:dyDescent="0.35">
      <c r="A390">
        <v>362</v>
      </c>
      <c r="B390" t="s">
        <v>8515</v>
      </c>
      <c r="C390">
        <v>0</v>
      </c>
      <c r="D390">
        <v>2.5539999999999998</v>
      </c>
      <c r="E390">
        <v>1.3049999999999999</v>
      </c>
      <c r="F390">
        <v>8.7070000000000007</v>
      </c>
      <c r="G390">
        <v>4.9130000000000003</v>
      </c>
      <c r="H390">
        <v>101527.334</v>
      </c>
      <c r="I390">
        <v>7.8E-2</v>
      </c>
      <c r="J390">
        <v>0</v>
      </c>
      <c r="K390">
        <v>0</v>
      </c>
      <c r="L390">
        <v>-51.643999999999998</v>
      </c>
      <c r="M390">
        <v>42.171999999999997</v>
      </c>
    </row>
    <row r="391" spans="1:13" x14ac:dyDescent="0.35">
      <c r="A391">
        <v>363</v>
      </c>
      <c r="B391" t="s">
        <v>8514</v>
      </c>
      <c r="C391">
        <v>0</v>
      </c>
      <c r="D391">
        <v>2.4649999999999999</v>
      </c>
      <c r="E391">
        <v>1.198</v>
      </c>
      <c r="F391">
        <v>8.6649999999999991</v>
      </c>
      <c r="G391">
        <v>5.1349999999999998</v>
      </c>
      <c r="H391">
        <v>101510.148</v>
      </c>
      <c r="I391">
        <v>4.9000000000000002E-2</v>
      </c>
      <c r="J391">
        <v>0</v>
      </c>
      <c r="K391">
        <v>0</v>
      </c>
      <c r="L391">
        <v>-44.689</v>
      </c>
      <c r="M391">
        <v>60.487000000000002</v>
      </c>
    </row>
    <row r="392" spans="1:13" x14ac:dyDescent="0.35">
      <c r="A392">
        <v>364</v>
      </c>
      <c r="B392" t="s">
        <v>8513</v>
      </c>
      <c r="C392">
        <v>0</v>
      </c>
      <c r="D392">
        <v>2.3740000000000001</v>
      </c>
      <c r="E392">
        <v>1.0980000000000001</v>
      </c>
      <c r="F392">
        <v>8.9260000000000002</v>
      </c>
      <c r="G392">
        <v>5.2809999999999997</v>
      </c>
      <c r="H392">
        <v>101490.149</v>
      </c>
      <c r="I392">
        <v>6.9000000000000006E-2</v>
      </c>
      <c r="J392">
        <v>0</v>
      </c>
      <c r="K392">
        <v>0</v>
      </c>
      <c r="L392">
        <v>-36.445</v>
      </c>
      <c r="M392">
        <v>75.441999999999993</v>
      </c>
    </row>
    <row r="393" spans="1:13" x14ac:dyDescent="0.35">
      <c r="A393">
        <v>365</v>
      </c>
      <c r="B393" t="s">
        <v>8512</v>
      </c>
      <c r="C393">
        <v>0</v>
      </c>
      <c r="D393">
        <v>2.3159999999999998</v>
      </c>
      <c r="E393">
        <v>0.995</v>
      </c>
      <c r="F393">
        <v>9.077</v>
      </c>
      <c r="G393">
        <v>5.2249999999999996</v>
      </c>
      <c r="H393">
        <v>101471.318</v>
      </c>
      <c r="I393">
        <v>9.0999999999999998E-2</v>
      </c>
      <c r="J393">
        <v>0</v>
      </c>
      <c r="K393">
        <v>0</v>
      </c>
      <c r="L393">
        <v>-27.645</v>
      </c>
      <c r="M393">
        <v>88.322999999999993</v>
      </c>
    </row>
    <row r="394" spans="1:13" x14ac:dyDescent="0.35">
      <c r="A394">
        <v>366</v>
      </c>
      <c r="B394" t="s">
        <v>8511</v>
      </c>
      <c r="C394">
        <v>0</v>
      </c>
      <c r="D394">
        <v>2.2589999999999999</v>
      </c>
      <c r="E394">
        <v>0.90600000000000003</v>
      </c>
      <c r="F394">
        <v>8.73</v>
      </c>
      <c r="G394">
        <v>5.5869999999999997</v>
      </c>
      <c r="H394">
        <v>101455.041</v>
      </c>
      <c r="I394">
        <v>8.7999999999999995E-2</v>
      </c>
      <c r="J394">
        <v>0</v>
      </c>
      <c r="K394">
        <v>0</v>
      </c>
      <c r="L394">
        <v>-18.777999999999999</v>
      </c>
      <c r="M394">
        <v>100.13500000000001</v>
      </c>
    </row>
    <row r="395" spans="1:13" x14ac:dyDescent="0.35">
      <c r="A395">
        <v>367</v>
      </c>
      <c r="B395" t="s">
        <v>8510</v>
      </c>
      <c r="C395">
        <v>0</v>
      </c>
      <c r="D395">
        <v>2.2069999999999999</v>
      </c>
      <c r="E395">
        <v>0.95199999999999996</v>
      </c>
      <c r="F395">
        <v>8.6</v>
      </c>
      <c r="G395">
        <v>5.7919999999999998</v>
      </c>
      <c r="H395">
        <v>101455.64599999999</v>
      </c>
      <c r="I395">
        <v>4.9000000000000002E-2</v>
      </c>
      <c r="J395">
        <v>0</v>
      </c>
      <c r="K395">
        <v>0</v>
      </c>
      <c r="L395">
        <v>-10.224</v>
      </c>
      <c r="M395">
        <v>111.596</v>
      </c>
    </row>
    <row r="396" spans="1:13" x14ac:dyDescent="0.35">
      <c r="A396">
        <v>368</v>
      </c>
      <c r="B396" t="s">
        <v>8509</v>
      </c>
      <c r="C396">
        <v>0.96399999999999997</v>
      </c>
      <c r="D396">
        <v>2.1150000000000002</v>
      </c>
      <c r="E396">
        <v>0.99099999999999999</v>
      </c>
      <c r="F396">
        <v>8.8119999999999994</v>
      </c>
      <c r="G396">
        <v>5.7110000000000003</v>
      </c>
      <c r="H396">
        <v>101478.85</v>
      </c>
      <c r="I396">
        <v>4.3999999999999997E-2</v>
      </c>
      <c r="J396">
        <v>0.95899999999999996</v>
      </c>
      <c r="K396">
        <v>6.0000000000000001E-3</v>
      </c>
      <c r="L396">
        <v>-2.327</v>
      </c>
      <c r="M396">
        <v>123.236</v>
      </c>
    </row>
    <row r="397" spans="1:13" x14ac:dyDescent="0.35">
      <c r="A397">
        <v>369</v>
      </c>
      <c r="B397" t="s">
        <v>8508</v>
      </c>
      <c r="C397">
        <v>29.111000000000001</v>
      </c>
      <c r="D397">
        <v>2.6819999999999999</v>
      </c>
      <c r="E397">
        <v>1.056</v>
      </c>
      <c r="F397">
        <v>8.8670000000000009</v>
      </c>
      <c r="G397">
        <v>5.13</v>
      </c>
      <c r="H397">
        <v>101495.64599999999</v>
      </c>
      <c r="I397">
        <v>5.0000000000000001E-3</v>
      </c>
      <c r="J397">
        <v>24.266999999999999</v>
      </c>
      <c r="K397">
        <v>4.843</v>
      </c>
      <c r="L397">
        <v>4.556</v>
      </c>
      <c r="M397">
        <v>135.43600000000001</v>
      </c>
    </row>
    <row r="398" spans="1:13" x14ac:dyDescent="0.35">
      <c r="A398">
        <v>370</v>
      </c>
      <c r="B398" t="s">
        <v>8507</v>
      </c>
      <c r="C398">
        <v>79.384</v>
      </c>
      <c r="D398">
        <v>3.3180000000000001</v>
      </c>
      <c r="E398">
        <v>1.151</v>
      </c>
      <c r="F398">
        <v>8.7080000000000002</v>
      </c>
      <c r="G398">
        <v>5.28</v>
      </c>
      <c r="H398">
        <v>101499.88499999999</v>
      </c>
      <c r="I398">
        <v>6.6000000000000003E-2</v>
      </c>
      <c r="J398">
        <v>48.893999999999998</v>
      </c>
      <c r="K398">
        <v>30.494</v>
      </c>
      <c r="L398">
        <v>10.048999999999999</v>
      </c>
      <c r="M398">
        <v>148.42400000000001</v>
      </c>
    </row>
    <row r="399" spans="1:13" x14ac:dyDescent="0.35">
      <c r="A399">
        <v>371</v>
      </c>
      <c r="B399" t="s">
        <v>8506</v>
      </c>
      <c r="C399">
        <v>122.599</v>
      </c>
      <c r="D399">
        <v>3.867</v>
      </c>
      <c r="E399">
        <v>1.2370000000000001</v>
      </c>
      <c r="F399">
        <v>8.7710000000000008</v>
      </c>
      <c r="G399">
        <v>5.056</v>
      </c>
      <c r="H399">
        <v>101487.24400000001</v>
      </c>
      <c r="I399">
        <v>0.112</v>
      </c>
      <c r="J399">
        <v>66.507000000000005</v>
      </c>
      <c r="K399">
        <v>56.091999999999999</v>
      </c>
      <c r="L399">
        <v>13.77</v>
      </c>
      <c r="M399">
        <v>162.21899999999999</v>
      </c>
    </row>
    <row r="400" spans="1:13" x14ac:dyDescent="0.35">
      <c r="A400">
        <v>372</v>
      </c>
      <c r="B400" t="s">
        <v>8505</v>
      </c>
      <c r="C400">
        <v>146.14599999999999</v>
      </c>
      <c r="D400">
        <v>4.343</v>
      </c>
      <c r="E400">
        <v>1.3169999999999999</v>
      </c>
      <c r="F400">
        <v>8.5190000000000001</v>
      </c>
      <c r="G400">
        <v>4.8440000000000003</v>
      </c>
      <c r="H400">
        <v>101461.70299999999</v>
      </c>
      <c r="I400">
        <v>8.3000000000000004E-2</v>
      </c>
      <c r="J400">
        <v>77.527000000000001</v>
      </c>
      <c r="K400">
        <v>68.617999999999995</v>
      </c>
      <c r="L400">
        <v>15.414999999999999</v>
      </c>
      <c r="M400">
        <v>176.589</v>
      </c>
    </row>
    <row r="401" spans="1:13" x14ac:dyDescent="0.35">
      <c r="A401">
        <v>373</v>
      </c>
      <c r="B401" t="s">
        <v>8504</v>
      </c>
      <c r="C401">
        <v>142.74199999999999</v>
      </c>
      <c r="D401">
        <v>4.641</v>
      </c>
      <c r="E401">
        <v>1.472</v>
      </c>
      <c r="F401">
        <v>8.5229999999999997</v>
      </c>
      <c r="G401">
        <v>5.0730000000000004</v>
      </c>
      <c r="H401">
        <v>101426.897</v>
      </c>
      <c r="I401">
        <v>0.11600000000000001</v>
      </c>
      <c r="J401">
        <v>77.072999999999993</v>
      </c>
      <c r="K401">
        <v>65.668000000000006</v>
      </c>
      <c r="L401">
        <v>14.827999999999999</v>
      </c>
      <c r="M401">
        <v>191.08</v>
      </c>
    </row>
    <row r="402" spans="1:13" x14ac:dyDescent="0.35">
      <c r="A402">
        <v>374</v>
      </c>
      <c r="B402" t="s">
        <v>8503</v>
      </c>
      <c r="C402">
        <v>107.23699999999999</v>
      </c>
      <c r="D402">
        <v>4.7549999999999999</v>
      </c>
      <c r="E402">
        <v>1.6220000000000001</v>
      </c>
      <c r="F402">
        <v>8.5519999999999996</v>
      </c>
      <c r="G402">
        <v>5.1420000000000003</v>
      </c>
      <c r="H402">
        <v>101409.798</v>
      </c>
      <c r="I402">
        <v>9.1999999999999998E-2</v>
      </c>
      <c r="J402">
        <v>62.679000000000002</v>
      </c>
      <c r="K402">
        <v>44.558999999999997</v>
      </c>
      <c r="L402">
        <v>12.065</v>
      </c>
      <c r="M402">
        <v>205.196</v>
      </c>
    </row>
    <row r="403" spans="1:13" x14ac:dyDescent="0.35">
      <c r="A403">
        <v>375</v>
      </c>
      <c r="B403" t="s">
        <v>8502</v>
      </c>
      <c r="C403">
        <v>63.801000000000002</v>
      </c>
      <c r="D403">
        <v>4.4130000000000003</v>
      </c>
      <c r="E403">
        <v>1.7490000000000001</v>
      </c>
      <c r="F403">
        <v>8.2409999999999997</v>
      </c>
      <c r="G403">
        <v>5.0960000000000001</v>
      </c>
      <c r="H403">
        <v>101412.656</v>
      </c>
      <c r="I403">
        <v>6.2E-2</v>
      </c>
      <c r="J403">
        <v>37.271999999999998</v>
      </c>
      <c r="K403">
        <v>26.527999999999999</v>
      </c>
      <c r="L403">
        <v>7.3730000000000002</v>
      </c>
      <c r="M403">
        <v>218.58699999999999</v>
      </c>
    </row>
    <row r="404" spans="1:13" x14ac:dyDescent="0.35">
      <c r="A404">
        <v>376</v>
      </c>
      <c r="B404" t="s">
        <v>8501</v>
      </c>
      <c r="C404">
        <v>12.263999999999999</v>
      </c>
      <c r="D404">
        <v>3.794</v>
      </c>
      <c r="E404">
        <v>1.8089999999999999</v>
      </c>
      <c r="F404">
        <v>8.202</v>
      </c>
      <c r="G404">
        <v>5.3159999999999998</v>
      </c>
      <c r="H404">
        <v>101412.74400000001</v>
      </c>
      <c r="I404">
        <v>0.105</v>
      </c>
      <c r="J404">
        <v>9.5489999999999995</v>
      </c>
      <c r="K404">
        <v>2.7149999999999999</v>
      </c>
      <c r="L404">
        <v>1.1060000000000001</v>
      </c>
      <c r="M404">
        <v>231.15100000000001</v>
      </c>
    </row>
    <row r="405" spans="1:13" x14ac:dyDescent="0.35">
      <c r="A405">
        <v>377</v>
      </c>
      <c r="B405" t="s">
        <v>8500</v>
      </c>
      <c r="C405">
        <v>0</v>
      </c>
      <c r="D405">
        <v>3.3620000000000001</v>
      </c>
      <c r="E405">
        <v>1.8779999999999999</v>
      </c>
      <c r="F405">
        <v>8.4019999999999992</v>
      </c>
      <c r="G405">
        <v>5.3380000000000001</v>
      </c>
      <c r="H405">
        <v>101418.19899999999</v>
      </c>
      <c r="I405">
        <v>6.7000000000000004E-2</v>
      </c>
      <c r="J405">
        <v>0</v>
      </c>
      <c r="K405">
        <v>0</v>
      </c>
      <c r="L405">
        <v>-6.35</v>
      </c>
      <c r="M405">
        <v>243.029</v>
      </c>
    </row>
    <row r="406" spans="1:13" x14ac:dyDescent="0.35">
      <c r="A406">
        <v>378</v>
      </c>
      <c r="B406" t="s">
        <v>8499</v>
      </c>
      <c r="C406">
        <v>0</v>
      </c>
      <c r="D406">
        <v>3.0569999999999999</v>
      </c>
      <c r="E406">
        <v>1.976</v>
      </c>
      <c r="F406">
        <v>8.4819999999999993</v>
      </c>
      <c r="G406">
        <v>5.173</v>
      </c>
      <c r="H406">
        <v>101414.531</v>
      </c>
      <c r="I406">
        <v>7.8E-2</v>
      </c>
      <c r="J406">
        <v>0</v>
      </c>
      <c r="K406">
        <v>0</v>
      </c>
      <c r="L406">
        <v>-14.628</v>
      </c>
      <c r="M406">
        <v>254.53200000000001</v>
      </c>
    </row>
    <row r="407" spans="1:13" x14ac:dyDescent="0.35">
      <c r="A407">
        <v>379</v>
      </c>
      <c r="B407" t="s">
        <v>8498</v>
      </c>
      <c r="C407">
        <v>0</v>
      </c>
      <c r="D407">
        <v>2.8719999999999999</v>
      </c>
      <c r="E407">
        <v>1.786</v>
      </c>
      <c r="F407">
        <v>8.2799999999999994</v>
      </c>
      <c r="G407">
        <v>4.97</v>
      </c>
      <c r="H407">
        <v>101414.359</v>
      </c>
      <c r="I407">
        <v>0.11799999999999999</v>
      </c>
      <c r="J407">
        <v>0</v>
      </c>
      <c r="K407">
        <v>0</v>
      </c>
      <c r="L407">
        <v>-23.38</v>
      </c>
      <c r="M407">
        <v>266.11900000000003</v>
      </c>
    </row>
    <row r="408" spans="1:13" x14ac:dyDescent="0.35">
      <c r="A408">
        <v>380</v>
      </c>
      <c r="B408" t="s">
        <v>8497</v>
      </c>
      <c r="C408">
        <v>0</v>
      </c>
      <c r="D408">
        <v>2.661</v>
      </c>
      <c r="E408">
        <v>1.6</v>
      </c>
      <c r="F408">
        <v>8.4510000000000005</v>
      </c>
      <c r="G408">
        <v>4.7409999999999997</v>
      </c>
      <c r="H408">
        <v>101417.60400000001</v>
      </c>
      <c r="I408">
        <v>9.5000000000000001E-2</v>
      </c>
      <c r="J408">
        <v>0</v>
      </c>
      <c r="K408">
        <v>0</v>
      </c>
      <c r="L408">
        <v>-32.25</v>
      </c>
      <c r="M408">
        <v>278.40899999999999</v>
      </c>
    </row>
    <row r="409" spans="1:13" x14ac:dyDescent="0.35">
      <c r="A409">
        <v>381</v>
      </c>
      <c r="B409" t="s">
        <v>8496</v>
      </c>
      <c r="C409">
        <v>0</v>
      </c>
      <c r="D409">
        <v>2.5049999999999999</v>
      </c>
      <c r="E409">
        <v>1.411</v>
      </c>
      <c r="F409">
        <v>8.4420000000000002</v>
      </c>
      <c r="G409">
        <v>5.6449999999999996</v>
      </c>
      <c r="H409">
        <v>101421.848</v>
      </c>
      <c r="I409">
        <v>9.0999999999999998E-2</v>
      </c>
      <c r="J409">
        <v>0</v>
      </c>
      <c r="K409">
        <v>0</v>
      </c>
      <c r="L409">
        <v>-40.813000000000002</v>
      </c>
      <c r="M409">
        <v>292.26100000000002</v>
      </c>
    </row>
    <row r="410" spans="1:13" x14ac:dyDescent="0.35">
      <c r="A410">
        <v>382</v>
      </c>
      <c r="B410" t="s">
        <v>8495</v>
      </c>
      <c r="C410">
        <v>0</v>
      </c>
      <c r="D410">
        <v>2.4350000000000001</v>
      </c>
      <c r="E410">
        <v>1.238</v>
      </c>
      <c r="F410">
        <v>8.3140000000000001</v>
      </c>
      <c r="G410">
        <v>5.5510000000000002</v>
      </c>
      <c r="H410">
        <v>101424.966</v>
      </c>
      <c r="I410">
        <v>0.12</v>
      </c>
      <c r="J410">
        <v>0</v>
      </c>
      <c r="K410">
        <v>0</v>
      </c>
      <c r="L410">
        <v>-48.465000000000003</v>
      </c>
      <c r="M410">
        <v>308.84199999999998</v>
      </c>
    </row>
    <row r="411" spans="1:13" x14ac:dyDescent="0.35">
      <c r="A411">
        <v>383</v>
      </c>
      <c r="B411" t="s">
        <v>8494</v>
      </c>
      <c r="C411">
        <v>0</v>
      </c>
      <c r="D411">
        <v>2.3239999999999998</v>
      </c>
      <c r="E411">
        <v>1.054</v>
      </c>
      <c r="F411">
        <v>8.6219999999999999</v>
      </c>
      <c r="G411">
        <v>6.0469999999999997</v>
      </c>
      <c r="H411">
        <v>101427.302</v>
      </c>
      <c r="I411">
        <v>7.3999999999999996E-2</v>
      </c>
      <c r="J411">
        <v>0</v>
      </c>
      <c r="K411">
        <v>0</v>
      </c>
      <c r="L411">
        <v>-54.290999999999997</v>
      </c>
      <c r="M411">
        <v>329.375</v>
      </c>
    </row>
    <row r="412" spans="1:13" x14ac:dyDescent="0.35">
      <c r="A412">
        <v>384</v>
      </c>
      <c r="B412" t="s">
        <v>8493</v>
      </c>
      <c r="C412">
        <v>0</v>
      </c>
      <c r="D412">
        <v>2.2280000000000002</v>
      </c>
      <c r="E412">
        <v>0.84299999999999997</v>
      </c>
      <c r="F412">
        <v>8.5660000000000007</v>
      </c>
      <c r="G412">
        <v>5.3289999999999997</v>
      </c>
      <c r="H412">
        <v>101428.47100000001</v>
      </c>
      <c r="I412">
        <v>9.9000000000000005E-2</v>
      </c>
      <c r="J412">
        <v>0</v>
      </c>
      <c r="K412">
        <v>0</v>
      </c>
      <c r="L412">
        <v>-57.098999999999997</v>
      </c>
      <c r="M412">
        <v>335.16199999999998</v>
      </c>
    </row>
    <row r="413" spans="1:13" x14ac:dyDescent="0.35">
      <c r="A413">
        <v>385</v>
      </c>
      <c r="B413" t="s">
        <v>8492</v>
      </c>
      <c r="C413">
        <v>0</v>
      </c>
      <c r="D413">
        <v>2.0649999999999999</v>
      </c>
      <c r="E413">
        <v>0.77100000000000002</v>
      </c>
      <c r="F413">
        <v>8.7509999999999994</v>
      </c>
      <c r="G413">
        <v>5.2329999999999997</v>
      </c>
      <c r="H413">
        <v>101423.614</v>
      </c>
      <c r="I413">
        <v>0.06</v>
      </c>
      <c r="J413">
        <v>0</v>
      </c>
      <c r="K413">
        <v>0</v>
      </c>
      <c r="L413">
        <v>-56.06</v>
      </c>
      <c r="M413">
        <v>19.367000000000001</v>
      </c>
    </row>
    <row r="414" spans="1:13" x14ac:dyDescent="0.35">
      <c r="A414">
        <v>386</v>
      </c>
      <c r="B414" t="s">
        <v>8491</v>
      </c>
      <c r="C414">
        <v>0</v>
      </c>
      <c r="D414">
        <v>2.1</v>
      </c>
      <c r="E414">
        <v>0.71699999999999997</v>
      </c>
      <c r="F414">
        <v>8.9830000000000005</v>
      </c>
      <c r="G414">
        <v>5.3540000000000001</v>
      </c>
      <c r="H414">
        <v>101428.52800000001</v>
      </c>
      <c r="I414">
        <v>4.9000000000000002E-2</v>
      </c>
      <c r="J414">
        <v>0</v>
      </c>
      <c r="K414">
        <v>0</v>
      </c>
      <c r="L414">
        <v>-51.505000000000003</v>
      </c>
      <c r="M414">
        <v>41.924999999999997</v>
      </c>
    </row>
    <row r="415" spans="1:13" x14ac:dyDescent="0.35">
      <c r="A415">
        <v>387</v>
      </c>
      <c r="B415" t="s">
        <v>8490</v>
      </c>
      <c r="C415">
        <v>0</v>
      </c>
      <c r="D415">
        <v>2.1549999999999998</v>
      </c>
      <c r="E415">
        <v>0.66200000000000003</v>
      </c>
      <c r="F415">
        <v>8.9879999999999995</v>
      </c>
      <c r="G415">
        <v>5.7830000000000004</v>
      </c>
      <c r="H415">
        <v>101427.01300000001</v>
      </c>
      <c r="I415">
        <v>1.4999999999999999E-2</v>
      </c>
      <c r="J415">
        <v>0</v>
      </c>
      <c r="K415">
        <v>0</v>
      </c>
      <c r="L415">
        <v>-44.573999999999998</v>
      </c>
      <c r="M415">
        <v>60.244999999999997</v>
      </c>
    </row>
    <row r="416" spans="1:13" x14ac:dyDescent="0.35">
      <c r="A416">
        <v>388</v>
      </c>
      <c r="B416" t="s">
        <v>8489</v>
      </c>
      <c r="C416">
        <v>0</v>
      </c>
      <c r="D416">
        <v>2.1190000000000002</v>
      </c>
      <c r="E416">
        <v>0.61799999999999999</v>
      </c>
      <c r="F416">
        <v>8.8209999999999997</v>
      </c>
      <c r="G416">
        <v>5.7930000000000001</v>
      </c>
      <c r="H416">
        <v>101419.52499999999</v>
      </c>
      <c r="I416">
        <v>2.1000000000000001E-2</v>
      </c>
      <c r="J416">
        <v>0</v>
      </c>
      <c r="K416">
        <v>0</v>
      </c>
      <c r="L416">
        <v>-36.343000000000004</v>
      </c>
      <c r="M416">
        <v>75.218000000000004</v>
      </c>
    </row>
    <row r="417" spans="1:13" x14ac:dyDescent="0.35">
      <c r="A417">
        <v>389</v>
      </c>
      <c r="B417" t="s">
        <v>8488</v>
      </c>
      <c r="C417">
        <v>0</v>
      </c>
      <c r="D417">
        <v>2.109</v>
      </c>
      <c r="E417">
        <v>0.55800000000000005</v>
      </c>
      <c r="F417">
        <v>8.4860000000000007</v>
      </c>
      <c r="G417">
        <v>5.2290000000000001</v>
      </c>
      <c r="H417">
        <v>101417.014</v>
      </c>
      <c r="I417">
        <v>2.5999999999999999E-2</v>
      </c>
      <c r="J417">
        <v>0</v>
      </c>
      <c r="K417">
        <v>0</v>
      </c>
      <c r="L417">
        <v>-27.547000000000001</v>
      </c>
      <c r="M417">
        <v>88.116</v>
      </c>
    </row>
    <row r="418" spans="1:13" x14ac:dyDescent="0.35">
      <c r="A418">
        <v>390</v>
      </c>
      <c r="B418" t="s">
        <v>8487</v>
      </c>
      <c r="C418">
        <v>0</v>
      </c>
      <c r="D418">
        <v>1.998</v>
      </c>
      <c r="E418">
        <v>0.49</v>
      </c>
      <c r="F418">
        <v>8.34</v>
      </c>
      <c r="G418">
        <v>5.2990000000000004</v>
      </c>
      <c r="H418">
        <v>101425.08100000001</v>
      </c>
      <c r="I418">
        <v>1.7000000000000001E-2</v>
      </c>
      <c r="J418">
        <v>0</v>
      </c>
      <c r="K418">
        <v>0</v>
      </c>
      <c r="L418">
        <v>-18.677</v>
      </c>
      <c r="M418">
        <v>99.941999999999993</v>
      </c>
    </row>
    <row r="419" spans="1:13" x14ac:dyDescent="0.35">
      <c r="A419">
        <v>391</v>
      </c>
      <c r="B419" t="s">
        <v>8486</v>
      </c>
      <c r="C419">
        <v>0</v>
      </c>
      <c r="D419">
        <v>1.9850000000000001</v>
      </c>
      <c r="E419">
        <v>0.54700000000000004</v>
      </c>
      <c r="F419">
        <v>8.4830000000000005</v>
      </c>
      <c r="G419">
        <v>5.476</v>
      </c>
      <c r="H419">
        <v>101438.762</v>
      </c>
      <c r="I419">
        <v>1.7000000000000001E-2</v>
      </c>
      <c r="J419">
        <v>0</v>
      </c>
      <c r="K419">
        <v>0</v>
      </c>
      <c r="L419">
        <v>-10.116</v>
      </c>
      <c r="M419">
        <v>111.416</v>
      </c>
    </row>
    <row r="420" spans="1:13" x14ac:dyDescent="0.35">
      <c r="A420">
        <v>392</v>
      </c>
      <c r="B420" t="s">
        <v>8485</v>
      </c>
      <c r="C420">
        <v>1.3180000000000001</v>
      </c>
      <c r="D420">
        <v>2.0390000000000001</v>
      </c>
      <c r="E420">
        <v>0.60299999999999998</v>
      </c>
      <c r="F420">
        <v>8.4610000000000003</v>
      </c>
      <c r="G420">
        <v>5.3979999999999997</v>
      </c>
      <c r="H420">
        <v>101467.88499999999</v>
      </c>
      <c r="I420">
        <v>1.6E-2</v>
      </c>
      <c r="J420">
        <v>1.2649999999999999</v>
      </c>
      <c r="K420">
        <v>5.3999999999999999E-2</v>
      </c>
      <c r="L420">
        <v>-2.206</v>
      </c>
      <c r="M420">
        <v>123.066</v>
      </c>
    </row>
    <row r="421" spans="1:13" x14ac:dyDescent="0.35">
      <c r="A421">
        <v>393</v>
      </c>
      <c r="B421" t="s">
        <v>8484</v>
      </c>
      <c r="C421">
        <v>27.603999999999999</v>
      </c>
      <c r="D421">
        <v>2.5009999999999999</v>
      </c>
      <c r="E421">
        <v>0.71899999999999997</v>
      </c>
      <c r="F421">
        <v>8.4109999999999996</v>
      </c>
      <c r="G421">
        <v>5.6319999999999997</v>
      </c>
      <c r="H421">
        <v>101486.845</v>
      </c>
      <c r="I421">
        <v>2.8000000000000001E-2</v>
      </c>
      <c r="J421">
        <v>22.795999999999999</v>
      </c>
      <c r="K421">
        <v>4.8079999999999998</v>
      </c>
      <c r="L421">
        <v>4.6929999999999996</v>
      </c>
      <c r="M421">
        <v>135.279</v>
      </c>
    </row>
    <row r="422" spans="1:13" x14ac:dyDescent="0.35">
      <c r="A422">
        <v>394</v>
      </c>
      <c r="B422" t="s">
        <v>8483</v>
      </c>
      <c r="C422">
        <v>74.206000000000003</v>
      </c>
      <c r="D422">
        <v>3.17</v>
      </c>
      <c r="E422">
        <v>0.90200000000000002</v>
      </c>
      <c r="F422">
        <v>8.5310000000000006</v>
      </c>
      <c r="G422">
        <v>5.9139999999999997</v>
      </c>
      <c r="H422">
        <v>101498.447</v>
      </c>
      <c r="I422">
        <v>5.8999999999999997E-2</v>
      </c>
      <c r="J422">
        <v>50.351999999999997</v>
      </c>
      <c r="K422">
        <v>23.855</v>
      </c>
      <c r="L422">
        <v>10.205</v>
      </c>
      <c r="M422">
        <v>148.28299999999999</v>
      </c>
    </row>
    <row r="423" spans="1:13" x14ac:dyDescent="0.35">
      <c r="A423">
        <v>395</v>
      </c>
      <c r="B423" t="s">
        <v>8482</v>
      </c>
      <c r="C423">
        <v>116.77500000000001</v>
      </c>
      <c r="D423">
        <v>3.7559999999999998</v>
      </c>
      <c r="E423">
        <v>1.0369999999999999</v>
      </c>
      <c r="F423">
        <v>8.468</v>
      </c>
      <c r="G423">
        <v>5.8140000000000001</v>
      </c>
      <c r="H423">
        <v>101488.493</v>
      </c>
      <c r="I423">
        <v>0.05</v>
      </c>
      <c r="J423">
        <v>74.173000000000002</v>
      </c>
      <c r="K423">
        <v>42.601999999999997</v>
      </c>
      <c r="L423">
        <v>13.945</v>
      </c>
      <c r="M423">
        <v>162.101</v>
      </c>
    </row>
    <row r="424" spans="1:13" x14ac:dyDescent="0.35">
      <c r="A424">
        <v>396</v>
      </c>
      <c r="B424" t="s">
        <v>8481</v>
      </c>
      <c r="C424">
        <v>139.315</v>
      </c>
      <c r="D424">
        <v>4.2329999999999997</v>
      </c>
      <c r="E424">
        <v>1.1870000000000001</v>
      </c>
      <c r="F424">
        <v>8.4039999999999999</v>
      </c>
      <c r="G424">
        <v>5.64</v>
      </c>
      <c r="H424">
        <v>101461.697</v>
      </c>
      <c r="I424">
        <v>7.3999999999999996E-2</v>
      </c>
      <c r="J424">
        <v>84.001000000000005</v>
      </c>
      <c r="K424">
        <v>55.313000000000002</v>
      </c>
      <c r="L424">
        <v>15.606</v>
      </c>
      <c r="M424">
        <v>176.5</v>
      </c>
    </row>
    <row r="425" spans="1:13" x14ac:dyDescent="0.35">
      <c r="A425">
        <v>397</v>
      </c>
      <c r="B425" t="s">
        <v>8480</v>
      </c>
      <c r="C425">
        <v>130.29400000000001</v>
      </c>
      <c r="D425">
        <v>4.5860000000000003</v>
      </c>
      <c r="E425">
        <v>1.4590000000000001</v>
      </c>
      <c r="F425">
        <v>8.31</v>
      </c>
      <c r="G425">
        <v>5.8490000000000002</v>
      </c>
      <c r="H425">
        <v>101437.41099999999</v>
      </c>
      <c r="I425">
        <v>7.3999999999999996E-2</v>
      </c>
      <c r="J425">
        <v>79.087000000000003</v>
      </c>
      <c r="K425">
        <v>51.209000000000003</v>
      </c>
      <c r="L425">
        <v>15.029</v>
      </c>
      <c r="M425">
        <v>191.024</v>
      </c>
    </row>
    <row r="426" spans="1:13" x14ac:dyDescent="0.35">
      <c r="A426">
        <v>398</v>
      </c>
      <c r="B426" t="s">
        <v>8479</v>
      </c>
      <c r="C426">
        <v>96.191999999999993</v>
      </c>
      <c r="D426">
        <v>4.5999999999999996</v>
      </c>
      <c r="E426">
        <v>1.6759999999999999</v>
      </c>
      <c r="F426">
        <v>8.2940000000000005</v>
      </c>
      <c r="G426">
        <v>6.077</v>
      </c>
      <c r="H426">
        <v>101429.705</v>
      </c>
      <c r="I426">
        <v>5.7000000000000002E-2</v>
      </c>
      <c r="J426">
        <v>61.744</v>
      </c>
      <c r="K426">
        <v>34.448999999999998</v>
      </c>
      <c r="L426">
        <v>12.273</v>
      </c>
      <c r="M426">
        <v>205.173</v>
      </c>
    </row>
    <row r="427" spans="1:13" x14ac:dyDescent="0.35">
      <c r="A427">
        <v>399</v>
      </c>
      <c r="B427" t="s">
        <v>8478</v>
      </c>
      <c r="C427">
        <v>55.691000000000003</v>
      </c>
      <c r="D427">
        <v>4.3419999999999996</v>
      </c>
      <c r="E427">
        <v>1.851</v>
      </c>
      <c r="F427">
        <v>8.56</v>
      </c>
      <c r="G427">
        <v>5.6619999999999999</v>
      </c>
      <c r="H427">
        <v>101441.018</v>
      </c>
      <c r="I427">
        <v>0.129</v>
      </c>
      <c r="J427">
        <v>38.527000000000001</v>
      </c>
      <c r="K427">
        <v>17.163</v>
      </c>
      <c r="L427">
        <v>7.5830000000000002</v>
      </c>
      <c r="M427">
        <v>218.59200000000001</v>
      </c>
    </row>
    <row r="428" spans="1:13" x14ac:dyDescent="0.35">
      <c r="A428">
        <v>400</v>
      </c>
      <c r="B428" t="s">
        <v>8477</v>
      </c>
      <c r="C428">
        <v>12.696999999999999</v>
      </c>
      <c r="D428">
        <v>3.919</v>
      </c>
      <c r="E428">
        <v>1.9610000000000001</v>
      </c>
      <c r="F428">
        <v>8.6219999999999999</v>
      </c>
      <c r="G428">
        <v>6.1219999999999999</v>
      </c>
      <c r="H428">
        <v>101460.63099999999</v>
      </c>
      <c r="I428">
        <v>0.113</v>
      </c>
      <c r="J428">
        <v>10.896000000000001</v>
      </c>
      <c r="K428">
        <v>1.8009999999999999</v>
      </c>
      <c r="L428">
        <v>1.3140000000000001</v>
      </c>
      <c r="M428">
        <v>231.179</v>
      </c>
    </row>
    <row r="429" spans="1:13" x14ac:dyDescent="0.35">
      <c r="A429">
        <v>401</v>
      </c>
      <c r="B429" t="s">
        <v>8476</v>
      </c>
      <c r="C429">
        <v>7.0000000000000001E-3</v>
      </c>
      <c r="D429">
        <v>3.6190000000000002</v>
      </c>
      <c r="E429">
        <v>2.1379999999999999</v>
      </c>
      <c r="F429">
        <v>8.7650000000000006</v>
      </c>
      <c r="G429">
        <v>5.97</v>
      </c>
      <c r="H429">
        <v>101469.855</v>
      </c>
      <c r="I429">
        <v>0.11600000000000001</v>
      </c>
      <c r="J429">
        <v>7.0000000000000001E-3</v>
      </c>
      <c r="K429">
        <v>0</v>
      </c>
      <c r="L429">
        <v>-6.1449999999999996</v>
      </c>
      <c r="M429">
        <v>243.07499999999999</v>
      </c>
    </row>
    <row r="430" spans="1:13" x14ac:dyDescent="0.35">
      <c r="A430">
        <v>402</v>
      </c>
      <c r="B430" t="s">
        <v>8475</v>
      </c>
      <c r="C430">
        <v>0</v>
      </c>
      <c r="D430">
        <v>3.3130000000000002</v>
      </c>
      <c r="E430">
        <v>2.3039999999999998</v>
      </c>
      <c r="F430">
        <v>8.9280000000000008</v>
      </c>
      <c r="G430">
        <v>5.8049999999999997</v>
      </c>
      <c r="H430">
        <v>101485.614</v>
      </c>
      <c r="I430">
        <v>0.128</v>
      </c>
      <c r="J430">
        <v>0</v>
      </c>
      <c r="K430">
        <v>0</v>
      </c>
      <c r="L430">
        <v>-14.426</v>
      </c>
      <c r="M430">
        <v>254.59200000000001</v>
      </c>
    </row>
    <row r="431" spans="1:13" x14ac:dyDescent="0.35">
      <c r="A431">
        <v>403</v>
      </c>
      <c r="B431" t="s">
        <v>8474</v>
      </c>
      <c r="C431">
        <v>0</v>
      </c>
      <c r="D431">
        <v>3.1659999999999999</v>
      </c>
      <c r="E431">
        <v>2.1459999999999999</v>
      </c>
      <c r="F431">
        <v>9.0289999999999999</v>
      </c>
      <c r="G431">
        <v>5.6630000000000003</v>
      </c>
      <c r="H431">
        <v>101500.851</v>
      </c>
      <c r="I431">
        <v>8.1000000000000003E-2</v>
      </c>
      <c r="J431">
        <v>0</v>
      </c>
      <c r="K431">
        <v>0</v>
      </c>
      <c r="L431">
        <v>-23.178999999999998</v>
      </c>
      <c r="M431">
        <v>266.18900000000002</v>
      </c>
    </row>
    <row r="432" spans="1:13" x14ac:dyDescent="0.35">
      <c r="A432">
        <v>404</v>
      </c>
      <c r="B432" t="s">
        <v>8473</v>
      </c>
      <c r="C432">
        <v>0</v>
      </c>
      <c r="D432">
        <v>3.1760000000000002</v>
      </c>
      <c r="E432">
        <v>1.9890000000000001</v>
      </c>
      <c r="F432">
        <v>9.14</v>
      </c>
      <c r="G432">
        <v>5.702</v>
      </c>
      <c r="H432">
        <v>101517.95</v>
      </c>
      <c r="I432">
        <v>1.7000000000000001E-2</v>
      </c>
      <c r="J432">
        <v>0</v>
      </c>
      <c r="K432">
        <v>0</v>
      </c>
      <c r="L432">
        <v>-32.048999999999999</v>
      </c>
      <c r="M432">
        <v>278.483</v>
      </c>
    </row>
    <row r="433" spans="1:13" x14ac:dyDescent="0.35">
      <c r="A433">
        <v>405</v>
      </c>
      <c r="B433" t="s">
        <v>8472</v>
      </c>
      <c r="C433">
        <v>0</v>
      </c>
      <c r="D433">
        <v>2.9289999999999998</v>
      </c>
      <c r="E433">
        <v>1.8129999999999999</v>
      </c>
      <c r="F433">
        <v>9.0060000000000002</v>
      </c>
      <c r="G433">
        <v>5.7850000000000001</v>
      </c>
      <c r="H433">
        <v>101528.77</v>
      </c>
      <c r="I433">
        <v>0.11799999999999999</v>
      </c>
      <c r="J433">
        <v>0</v>
      </c>
      <c r="K433">
        <v>0</v>
      </c>
      <c r="L433">
        <v>-40.607999999999997</v>
      </c>
      <c r="M433">
        <v>292.33</v>
      </c>
    </row>
    <row r="434" spans="1:13" x14ac:dyDescent="0.35">
      <c r="A434">
        <v>406</v>
      </c>
      <c r="B434" t="s">
        <v>8471</v>
      </c>
      <c r="C434">
        <v>0</v>
      </c>
      <c r="D434">
        <v>2.778</v>
      </c>
      <c r="E434">
        <v>1.597</v>
      </c>
      <c r="F434">
        <v>8.8849999999999998</v>
      </c>
      <c r="G434">
        <v>5.6150000000000002</v>
      </c>
      <c r="H434">
        <v>101542.935</v>
      </c>
      <c r="I434">
        <v>0.152</v>
      </c>
      <c r="J434">
        <v>0</v>
      </c>
      <c r="K434">
        <v>0</v>
      </c>
      <c r="L434">
        <v>-48.256</v>
      </c>
      <c r="M434">
        <v>308.887</v>
      </c>
    </row>
    <row r="435" spans="1:13" x14ac:dyDescent="0.35">
      <c r="A435">
        <v>407</v>
      </c>
      <c r="B435" t="s">
        <v>8470</v>
      </c>
      <c r="C435">
        <v>0</v>
      </c>
      <c r="D435">
        <v>2.6179999999999999</v>
      </c>
      <c r="E435">
        <v>1.3640000000000001</v>
      </c>
      <c r="F435">
        <v>8.8849999999999998</v>
      </c>
      <c r="G435">
        <v>5.718</v>
      </c>
      <c r="H435">
        <v>101559.451</v>
      </c>
      <c r="I435">
        <v>8.5999999999999993E-2</v>
      </c>
      <c r="J435">
        <v>0</v>
      </c>
      <c r="K435">
        <v>0</v>
      </c>
      <c r="L435">
        <v>-54.079000000000001</v>
      </c>
      <c r="M435">
        <v>329.35899999999998</v>
      </c>
    </row>
    <row r="436" spans="1:13" x14ac:dyDescent="0.35">
      <c r="A436">
        <v>408</v>
      </c>
      <c r="B436" t="s">
        <v>8469</v>
      </c>
      <c r="C436">
        <v>0</v>
      </c>
      <c r="D436">
        <v>2.5259999999999998</v>
      </c>
      <c r="E436">
        <v>1.1140000000000001</v>
      </c>
      <c r="F436">
        <v>8.9380000000000006</v>
      </c>
      <c r="G436">
        <v>6.0380000000000003</v>
      </c>
      <c r="H436">
        <v>101556.68</v>
      </c>
      <c r="I436">
        <v>3.1E-2</v>
      </c>
      <c r="J436">
        <v>0</v>
      </c>
      <c r="K436">
        <v>0</v>
      </c>
      <c r="L436">
        <v>-56.896999999999998</v>
      </c>
      <c r="M436">
        <v>335.04500000000002</v>
      </c>
    </row>
    <row r="437" spans="1:13" x14ac:dyDescent="0.35">
      <c r="A437">
        <v>409</v>
      </c>
      <c r="B437" t="s">
        <v>8468</v>
      </c>
      <c r="C437">
        <v>0</v>
      </c>
      <c r="D437">
        <v>2.5190000000000001</v>
      </c>
      <c r="E437">
        <v>1.0229999999999999</v>
      </c>
      <c r="F437">
        <v>8.7080000000000002</v>
      </c>
      <c r="G437">
        <v>6.1589999999999998</v>
      </c>
      <c r="H437">
        <v>101547.80499999999</v>
      </c>
      <c r="I437">
        <v>4.4999999999999998E-2</v>
      </c>
      <c r="J437">
        <v>0</v>
      </c>
      <c r="K437">
        <v>0</v>
      </c>
      <c r="L437">
        <v>-55.883000000000003</v>
      </c>
      <c r="M437">
        <v>19.158999999999999</v>
      </c>
    </row>
    <row r="438" spans="1:13" x14ac:dyDescent="0.35">
      <c r="A438">
        <v>410</v>
      </c>
      <c r="B438" t="s">
        <v>8467</v>
      </c>
      <c r="C438">
        <v>0</v>
      </c>
      <c r="D438">
        <v>2.3140000000000001</v>
      </c>
      <c r="E438">
        <v>0.77900000000000003</v>
      </c>
      <c r="F438">
        <v>8.3829999999999991</v>
      </c>
      <c r="G438">
        <v>5.8150000000000004</v>
      </c>
      <c r="H438">
        <v>101539.844</v>
      </c>
      <c r="I438">
        <v>3.5000000000000003E-2</v>
      </c>
      <c r="J438">
        <v>0</v>
      </c>
      <c r="K438">
        <v>0</v>
      </c>
      <c r="L438">
        <v>-51.354999999999997</v>
      </c>
      <c r="M438">
        <v>41.673999999999999</v>
      </c>
    </row>
    <row r="439" spans="1:13" x14ac:dyDescent="0.35">
      <c r="A439">
        <v>411</v>
      </c>
      <c r="B439" t="s">
        <v>8466</v>
      </c>
      <c r="C439">
        <v>0</v>
      </c>
      <c r="D439">
        <v>2.3690000000000002</v>
      </c>
      <c r="E439">
        <v>0.67600000000000005</v>
      </c>
      <c r="F439">
        <v>8.3070000000000004</v>
      </c>
      <c r="G439">
        <v>5.7270000000000003</v>
      </c>
      <c r="H439">
        <v>101524.40300000001</v>
      </c>
      <c r="I439">
        <v>7.9000000000000001E-2</v>
      </c>
      <c r="J439">
        <v>0</v>
      </c>
      <c r="K439">
        <v>0</v>
      </c>
      <c r="L439">
        <v>-44.42</v>
      </c>
      <c r="M439">
        <v>60.058</v>
      </c>
    </row>
    <row r="440" spans="1:13" x14ac:dyDescent="0.35">
      <c r="A440">
        <v>412</v>
      </c>
      <c r="B440" t="s">
        <v>8465</v>
      </c>
      <c r="C440">
        <v>0</v>
      </c>
      <c r="D440">
        <v>2.27</v>
      </c>
      <c r="E440">
        <v>0.68100000000000005</v>
      </c>
      <c r="F440">
        <v>8.4440000000000008</v>
      </c>
      <c r="G440">
        <v>5.8710000000000004</v>
      </c>
      <c r="H440">
        <v>101517.533</v>
      </c>
      <c r="I440">
        <v>3.7999999999999999E-2</v>
      </c>
      <c r="J440">
        <v>0</v>
      </c>
      <c r="K440">
        <v>0</v>
      </c>
      <c r="L440">
        <v>-36.225999999999999</v>
      </c>
      <c r="M440">
        <v>74.998999999999995</v>
      </c>
    </row>
    <row r="441" spans="1:13" x14ac:dyDescent="0.35">
      <c r="A441">
        <v>413</v>
      </c>
      <c r="B441" t="s">
        <v>8464</v>
      </c>
      <c r="C441">
        <v>0</v>
      </c>
      <c r="D441">
        <v>2.1520000000000001</v>
      </c>
      <c r="E441">
        <v>0.61699999999999999</v>
      </c>
      <c r="F441">
        <v>8.4440000000000008</v>
      </c>
      <c r="G441">
        <v>6.0869999999999997</v>
      </c>
      <c r="H441">
        <v>101489.235</v>
      </c>
      <c r="I441">
        <v>4.9000000000000002E-2</v>
      </c>
      <c r="J441">
        <v>0</v>
      </c>
      <c r="K441">
        <v>0</v>
      </c>
      <c r="L441">
        <v>-27.452000000000002</v>
      </c>
      <c r="M441">
        <v>87.89</v>
      </c>
    </row>
    <row r="442" spans="1:13" x14ac:dyDescent="0.35">
      <c r="A442">
        <v>414</v>
      </c>
      <c r="B442" t="s">
        <v>8463</v>
      </c>
      <c r="C442">
        <v>0</v>
      </c>
      <c r="D442">
        <v>2.056</v>
      </c>
      <c r="E442">
        <v>0.53200000000000003</v>
      </c>
      <c r="F442">
        <v>8.4749999999999996</v>
      </c>
      <c r="G442">
        <v>5.867</v>
      </c>
      <c r="H442">
        <v>101478.15300000001</v>
      </c>
      <c r="I442">
        <v>0.14499999999999999</v>
      </c>
      <c r="J442">
        <v>0</v>
      </c>
      <c r="K442">
        <v>0</v>
      </c>
      <c r="L442">
        <v>-18.568000000000001</v>
      </c>
      <c r="M442">
        <v>99.748000000000005</v>
      </c>
    </row>
    <row r="443" spans="1:13" x14ac:dyDescent="0.35">
      <c r="A443">
        <v>415</v>
      </c>
      <c r="B443" t="s">
        <v>8462</v>
      </c>
      <c r="C443">
        <v>0</v>
      </c>
      <c r="D443">
        <v>2.0720000000000001</v>
      </c>
      <c r="E443">
        <v>0.629</v>
      </c>
      <c r="F443">
        <v>8.2200000000000006</v>
      </c>
      <c r="G443">
        <v>6.2759999999999998</v>
      </c>
      <c r="H443">
        <v>101477.89200000001</v>
      </c>
      <c r="I443">
        <v>8.4000000000000005E-2</v>
      </c>
      <c r="J443">
        <v>0</v>
      </c>
      <c r="K443">
        <v>0</v>
      </c>
      <c r="L443">
        <v>-10.000999999999999</v>
      </c>
      <c r="M443">
        <v>111.233</v>
      </c>
    </row>
    <row r="444" spans="1:13" x14ac:dyDescent="0.35">
      <c r="A444">
        <v>416</v>
      </c>
      <c r="B444" t="s">
        <v>8461</v>
      </c>
      <c r="C444">
        <v>1.42</v>
      </c>
      <c r="D444">
        <v>2.0609999999999999</v>
      </c>
      <c r="E444">
        <v>0.75600000000000001</v>
      </c>
      <c r="F444">
        <v>8.1370000000000005</v>
      </c>
      <c r="G444">
        <v>5.8920000000000003</v>
      </c>
      <c r="H444">
        <v>101480.139</v>
      </c>
      <c r="I444">
        <v>7.0000000000000007E-2</v>
      </c>
      <c r="J444">
        <v>1.409</v>
      </c>
      <c r="K444">
        <v>1.0999999999999999E-2</v>
      </c>
      <c r="L444">
        <v>-2.0779999999999998</v>
      </c>
      <c r="M444">
        <v>122.896</v>
      </c>
    </row>
    <row r="445" spans="1:13" x14ac:dyDescent="0.35">
      <c r="A445">
        <v>417</v>
      </c>
      <c r="B445" t="s">
        <v>8460</v>
      </c>
      <c r="C445">
        <v>27.728000000000002</v>
      </c>
      <c r="D445">
        <v>2.6179999999999999</v>
      </c>
      <c r="E445">
        <v>0.995</v>
      </c>
      <c r="F445">
        <v>8.1669999999999998</v>
      </c>
      <c r="G445">
        <v>5.9660000000000002</v>
      </c>
      <c r="H445">
        <v>101488.145</v>
      </c>
      <c r="I445">
        <v>0.15</v>
      </c>
      <c r="J445">
        <v>22.366</v>
      </c>
      <c r="K445">
        <v>5.3620000000000001</v>
      </c>
      <c r="L445">
        <v>4.8369999999999997</v>
      </c>
      <c r="M445">
        <v>135.12100000000001</v>
      </c>
    </row>
    <row r="446" spans="1:13" x14ac:dyDescent="0.35">
      <c r="A446">
        <v>418</v>
      </c>
      <c r="B446" t="s">
        <v>8459</v>
      </c>
      <c r="C446">
        <v>76.010000000000005</v>
      </c>
      <c r="D446">
        <v>3.298</v>
      </c>
      <c r="E446">
        <v>1.276</v>
      </c>
      <c r="F446">
        <v>8.16</v>
      </c>
      <c r="G446">
        <v>5.883</v>
      </c>
      <c r="H446">
        <v>101484.379</v>
      </c>
      <c r="I446">
        <v>0.17699999999999999</v>
      </c>
      <c r="J446">
        <v>55.96</v>
      </c>
      <c r="K446">
        <v>20.05</v>
      </c>
      <c r="L446">
        <v>10.368</v>
      </c>
      <c r="M446">
        <v>148.142</v>
      </c>
    </row>
    <row r="447" spans="1:13" x14ac:dyDescent="0.35">
      <c r="A447">
        <v>419</v>
      </c>
      <c r="B447" t="s">
        <v>8458</v>
      </c>
      <c r="C447">
        <v>116.889</v>
      </c>
      <c r="D447">
        <v>3.887</v>
      </c>
      <c r="E447">
        <v>1.4870000000000001</v>
      </c>
      <c r="F447">
        <v>8.3640000000000008</v>
      </c>
      <c r="G447">
        <v>5.9669999999999996</v>
      </c>
      <c r="H447">
        <v>101470.52899999999</v>
      </c>
      <c r="I447">
        <v>7.3999999999999996E-2</v>
      </c>
      <c r="J447">
        <v>73.356999999999999</v>
      </c>
      <c r="K447">
        <v>43.533000000000001</v>
      </c>
      <c r="L447">
        <v>14.125999999999999</v>
      </c>
      <c r="M447">
        <v>161.98400000000001</v>
      </c>
    </row>
    <row r="448" spans="1:13" x14ac:dyDescent="0.35">
      <c r="A448">
        <v>420</v>
      </c>
      <c r="B448" t="s">
        <v>8457</v>
      </c>
      <c r="C448">
        <v>124.752</v>
      </c>
      <c r="D448">
        <v>4.22</v>
      </c>
      <c r="E448">
        <v>1.6559999999999999</v>
      </c>
      <c r="F448">
        <v>8.6349999999999998</v>
      </c>
      <c r="G448">
        <v>6.2759999999999998</v>
      </c>
      <c r="H448">
        <v>101454.124</v>
      </c>
      <c r="I448">
        <v>4.3999999999999997E-2</v>
      </c>
      <c r="J448">
        <v>79.412000000000006</v>
      </c>
      <c r="K448">
        <v>45.34</v>
      </c>
      <c r="L448">
        <v>15.803000000000001</v>
      </c>
      <c r="M448">
        <v>176.41300000000001</v>
      </c>
    </row>
    <row r="449" spans="1:13" x14ac:dyDescent="0.35">
      <c r="A449">
        <v>421</v>
      </c>
      <c r="B449" t="s">
        <v>8456</v>
      </c>
      <c r="C449">
        <v>110.386</v>
      </c>
      <c r="D449">
        <v>4.4050000000000002</v>
      </c>
      <c r="E449">
        <v>1.82</v>
      </c>
      <c r="F449">
        <v>8.7789999999999999</v>
      </c>
      <c r="G449">
        <v>6.4420000000000002</v>
      </c>
      <c r="H449">
        <v>101443.863</v>
      </c>
      <c r="I449">
        <v>8.5000000000000006E-2</v>
      </c>
      <c r="J449">
        <v>76.766000000000005</v>
      </c>
      <c r="K449">
        <v>33.619</v>
      </c>
      <c r="L449">
        <v>15.238</v>
      </c>
      <c r="M449">
        <v>190.971</v>
      </c>
    </row>
    <row r="450" spans="1:13" x14ac:dyDescent="0.35">
      <c r="A450">
        <v>422</v>
      </c>
      <c r="B450" t="s">
        <v>8455</v>
      </c>
      <c r="C450">
        <v>84.311000000000007</v>
      </c>
      <c r="D450">
        <v>4.28</v>
      </c>
      <c r="E450">
        <v>1.9379999999999999</v>
      </c>
      <c r="F450">
        <v>8.8729999999999993</v>
      </c>
      <c r="G450">
        <v>6.7960000000000003</v>
      </c>
      <c r="H450">
        <v>101434.253</v>
      </c>
      <c r="I450">
        <v>0.432</v>
      </c>
      <c r="J450">
        <v>59.996000000000002</v>
      </c>
      <c r="K450">
        <v>24.314</v>
      </c>
      <c r="L450">
        <v>12.487</v>
      </c>
      <c r="M450">
        <v>205.15299999999999</v>
      </c>
    </row>
    <row r="451" spans="1:13" x14ac:dyDescent="0.35">
      <c r="A451">
        <v>423</v>
      </c>
      <c r="B451" t="s">
        <v>8454</v>
      </c>
      <c r="C451">
        <v>50.210999999999999</v>
      </c>
      <c r="D451">
        <v>4.0460000000000003</v>
      </c>
      <c r="E451">
        <v>2.0209999999999999</v>
      </c>
      <c r="F451">
        <v>8.673</v>
      </c>
      <c r="G451">
        <v>6.7279999999999998</v>
      </c>
      <c r="H451">
        <v>101434.989</v>
      </c>
      <c r="I451">
        <v>0.13</v>
      </c>
      <c r="J451">
        <v>39.457000000000001</v>
      </c>
      <c r="K451">
        <v>10.753</v>
      </c>
      <c r="L451">
        <v>7.7969999999999997</v>
      </c>
      <c r="M451">
        <v>218.602</v>
      </c>
    </row>
    <row r="452" spans="1:13" x14ac:dyDescent="0.35">
      <c r="A452">
        <v>424</v>
      </c>
      <c r="B452" t="s">
        <v>8453</v>
      </c>
      <c r="C452">
        <v>11.467000000000001</v>
      </c>
      <c r="D452">
        <v>3.4289999999999998</v>
      </c>
      <c r="E452">
        <v>2.0110000000000001</v>
      </c>
      <c r="F452">
        <v>8.7919999999999998</v>
      </c>
      <c r="G452">
        <v>6.5679999999999996</v>
      </c>
      <c r="H452">
        <v>101449.14599999999</v>
      </c>
      <c r="I452">
        <v>0.113</v>
      </c>
      <c r="J452">
        <v>10.138999999999999</v>
      </c>
      <c r="K452">
        <v>1.3280000000000001</v>
      </c>
      <c r="L452">
        <v>1.526</v>
      </c>
      <c r="M452">
        <v>231.21299999999999</v>
      </c>
    </row>
    <row r="453" spans="1:13" x14ac:dyDescent="0.35">
      <c r="A453">
        <v>425</v>
      </c>
      <c r="B453" t="s">
        <v>8452</v>
      </c>
      <c r="C453">
        <v>1.6E-2</v>
      </c>
      <c r="D453">
        <v>3.2050000000000001</v>
      </c>
      <c r="E453">
        <v>2.0510000000000002</v>
      </c>
      <c r="F453">
        <v>8.8680000000000003</v>
      </c>
      <c r="G453">
        <v>6.7880000000000003</v>
      </c>
      <c r="H453">
        <v>101458.88800000001</v>
      </c>
      <c r="I453">
        <v>0.13</v>
      </c>
      <c r="J453">
        <v>1.6E-2</v>
      </c>
      <c r="K453">
        <v>0</v>
      </c>
      <c r="L453">
        <v>-5.9359999999999999</v>
      </c>
      <c r="M453">
        <v>243.12799999999999</v>
      </c>
    </row>
    <row r="454" spans="1:13" x14ac:dyDescent="0.35">
      <c r="A454">
        <v>426</v>
      </c>
      <c r="B454" t="s">
        <v>8451</v>
      </c>
      <c r="C454">
        <v>0</v>
      </c>
      <c r="D454">
        <v>3.149</v>
      </c>
      <c r="E454">
        <v>2.1659999999999999</v>
      </c>
      <c r="F454">
        <v>9.1210000000000004</v>
      </c>
      <c r="G454">
        <v>6.7720000000000002</v>
      </c>
      <c r="H454">
        <v>101466.164</v>
      </c>
      <c r="I454">
        <v>0.13200000000000001</v>
      </c>
      <c r="J454">
        <v>0</v>
      </c>
      <c r="K454">
        <v>0</v>
      </c>
      <c r="L454">
        <v>-14.22</v>
      </c>
      <c r="M454">
        <v>254.65799999999999</v>
      </c>
    </row>
    <row r="455" spans="1:13" x14ac:dyDescent="0.35">
      <c r="A455">
        <v>427</v>
      </c>
      <c r="B455" t="s">
        <v>8450</v>
      </c>
      <c r="C455">
        <v>0</v>
      </c>
      <c r="D455">
        <v>3.048</v>
      </c>
      <c r="E455">
        <v>2.032</v>
      </c>
      <c r="F455">
        <v>9.202</v>
      </c>
      <c r="G455">
        <v>6.42</v>
      </c>
      <c r="H455">
        <v>101475.079</v>
      </c>
      <c r="I455">
        <v>0.16</v>
      </c>
      <c r="J455">
        <v>0</v>
      </c>
      <c r="K455">
        <v>0</v>
      </c>
      <c r="L455">
        <v>-22.975000000000001</v>
      </c>
      <c r="M455">
        <v>266.26499999999999</v>
      </c>
    </row>
    <row r="456" spans="1:13" x14ac:dyDescent="0.35">
      <c r="A456">
        <v>428</v>
      </c>
      <c r="B456" t="s">
        <v>8449</v>
      </c>
      <c r="C456">
        <v>0</v>
      </c>
      <c r="D456">
        <v>2.8929999999999998</v>
      </c>
      <c r="E456">
        <v>1.865</v>
      </c>
      <c r="F456">
        <v>9.1780000000000008</v>
      </c>
      <c r="G456">
        <v>6.407</v>
      </c>
      <c r="H456">
        <v>101481.57399999999</v>
      </c>
      <c r="I456">
        <v>0.17699999999999999</v>
      </c>
      <c r="J456">
        <v>0</v>
      </c>
      <c r="K456">
        <v>0</v>
      </c>
      <c r="L456">
        <v>-31.844999999999999</v>
      </c>
      <c r="M456">
        <v>278.56400000000002</v>
      </c>
    </row>
    <row r="457" spans="1:13" x14ac:dyDescent="0.35">
      <c r="A457">
        <v>429</v>
      </c>
      <c r="B457" t="s">
        <v>8448</v>
      </c>
      <c r="C457">
        <v>0</v>
      </c>
      <c r="D457">
        <v>2.8730000000000002</v>
      </c>
      <c r="E457">
        <v>1.7190000000000001</v>
      </c>
      <c r="F457">
        <v>9.2089999999999996</v>
      </c>
      <c r="G457">
        <v>6.5490000000000004</v>
      </c>
      <c r="H457">
        <v>101483.694</v>
      </c>
      <c r="I457">
        <v>7.5999999999999998E-2</v>
      </c>
      <c r="J457">
        <v>0</v>
      </c>
      <c r="K457">
        <v>0</v>
      </c>
      <c r="L457">
        <v>-40.4</v>
      </c>
      <c r="M457">
        <v>292.40699999999998</v>
      </c>
    </row>
    <row r="458" spans="1:13" x14ac:dyDescent="0.35">
      <c r="A458">
        <v>430</v>
      </c>
      <c r="B458" t="s">
        <v>8447</v>
      </c>
      <c r="C458">
        <v>0</v>
      </c>
      <c r="D458">
        <v>2.8530000000000002</v>
      </c>
      <c r="E458">
        <v>1.587</v>
      </c>
      <c r="F458">
        <v>9.1809999999999992</v>
      </c>
      <c r="G458">
        <v>6.649</v>
      </c>
      <c r="H458">
        <v>101479.406</v>
      </c>
      <c r="I458">
        <v>4.1000000000000002E-2</v>
      </c>
      <c r="J458">
        <v>0</v>
      </c>
      <c r="K458">
        <v>0</v>
      </c>
      <c r="L458">
        <v>-48.042000000000002</v>
      </c>
      <c r="M458">
        <v>308.94</v>
      </c>
    </row>
    <row r="459" spans="1:13" x14ac:dyDescent="0.35">
      <c r="A459">
        <v>431</v>
      </c>
      <c r="B459" t="s">
        <v>8446</v>
      </c>
      <c r="C459">
        <v>0</v>
      </c>
      <c r="D459">
        <v>2.669</v>
      </c>
      <c r="E459">
        <v>1.371</v>
      </c>
      <c r="F459">
        <v>9.2219999999999995</v>
      </c>
      <c r="G459">
        <v>6.5380000000000003</v>
      </c>
      <c r="H459">
        <v>101484.776</v>
      </c>
      <c r="I459">
        <v>0.03</v>
      </c>
      <c r="J459">
        <v>0</v>
      </c>
      <c r="K459">
        <v>0</v>
      </c>
      <c r="L459">
        <v>-53.863</v>
      </c>
      <c r="M459">
        <v>329.351</v>
      </c>
    </row>
    <row r="460" spans="1:13" x14ac:dyDescent="0.35">
      <c r="A460">
        <v>432</v>
      </c>
      <c r="B460" t="s">
        <v>8445</v>
      </c>
      <c r="C460">
        <v>0</v>
      </c>
      <c r="D460">
        <v>2.456</v>
      </c>
      <c r="E460">
        <v>1.2130000000000001</v>
      </c>
      <c r="F460">
        <v>9.2629999999999999</v>
      </c>
      <c r="G460">
        <v>6.7229999999999999</v>
      </c>
      <c r="H460">
        <v>101471.401</v>
      </c>
      <c r="I460">
        <v>2.1000000000000001E-2</v>
      </c>
      <c r="J460">
        <v>0</v>
      </c>
      <c r="K460">
        <v>0</v>
      </c>
      <c r="L460">
        <v>-56.689</v>
      </c>
      <c r="M460">
        <v>334.935</v>
      </c>
    </row>
    <row r="461" spans="1:13" x14ac:dyDescent="0.35">
      <c r="A461">
        <v>433</v>
      </c>
      <c r="B461" t="s">
        <v>8444</v>
      </c>
      <c r="C461">
        <v>0</v>
      </c>
      <c r="D461">
        <v>2.4140000000000001</v>
      </c>
      <c r="E461">
        <v>1.2010000000000001</v>
      </c>
      <c r="F461">
        <v>9.4260000000000002</v>
      </c>
      <c r="G461">
        <v>6.4509999999999996</v>
      </c>
      <c r="H461">
        <v>101440.061</v>
      </c>
      <c r="I461">
        <v>8.3000000000000004E-2</v>
      </c>
      <c r="J461">
        <v>0</v>
      </c>
      <c r="K461">
        <v>0</v>
      </c>
      <c r="L461">
        <v>-55.698999999999998</v>
      </c>
      <c r="M461">
        <v>18.954000000000001</v>
      </c>
    </row>
    <row r="462" spans="1:13" x14ac:dyDescent="0.35">
      <c r="A462">
        <v>434</v>
      </c>
      <c r="B462" t="s">
        <v>8443</v>
      </c>
      <c r="C462">
        <v>0</v>
      </c>
      <c r="D462">
        <v>2.4119999999999999</v>
      </c>
      <c r="E462">
        <v>1.206</v>
      </c>
      <c r="F462">
        <v>9.3989999999999991</v>
      </c>
      <c r="G462">
        <v>6.4669999999999996</v>
      </c>
      <c r="H462">
        <v>101416.984</v>
      </c>
      <c r="I462">
        <v>0.112</v>
      </c>
      <c r="J462">
        <v>0</v>
      </c>
      <c r="K462">
        <v>0</v>
      </c>
      <c r="L462">
        <v>-51.204000000000001</v>
      </c>
      <c r="M462">
        <v>41.435000000000002</v>
      </c>
    </row>
    <row r="463" spans="1:13" x14ac:dyDescent="0.35">
      <c r="A463">
        <v>435</v>
      </c>
      <c r="B463" t="s">
        <v>8442</v>
      </c>
      <c r="C463">
        <v>0</v>
      </c>
      <c r="D463">
        <v>2.387</v>
      </c>
      <c r="E463">
        <v>1.1739999999999999</v>
      </c>
      <c r="F463">
        <v>9.4730000000000008</v>
      </c>
      <c r="G463">
        <v>6.8479999999999999</v>
      </c>
      <c r="H463">
        <v>101381.272</v>
      </c>
      <c r="I463">
        <v>0.14199999999999999</v>
      </c>
      <c r="J463">
        <v>0</v>
      </c>
      <c r="K463">
        <v>0</v>
      </c>
      <c r="L463">
        <v>-44.320999999999998</v>
      </c>
      <c r="M463">
        <v>59.759</v>
      </c>
    </row>
    <row r="464" spans="1:13" x14ac:dyDescent="0.35">
      <c r="A464">
        <v>436</v>
      </c>
      <c r="B464" t="s">
        <v>8441</v>
      </c>
      <c r="C464">
        <v>0</v>
      </c>
      <c r="D464">
        <v>2.3860000000000001</v>
      </c>
      <c r="E464">
        <v>1.179</v>
      </c>
      <c r="F464">
        <v>9.3970000000000002</v>
      </c>
      <c r="G464">
        <v>6.8959999999999999</v>
      </c>
      <c r="H464">
        <v>101351.96400000001</v>
      </c>
      <c r="I464">
        <v>0.20399999999999999</v>
      </c>
      <c r="J464">
        <v>0</v>
      </c>
      <c r="K464">
        <v>0</v>
      </c>
      <c r="L464">
        <v>-36.116999999999997</v>
      </c>
      <c r="M464">
        <v>74.763999999999996</v>
      </c>
    </row>
    <row r="465" spans="1:13" x14ac:dyDescent="0.35">
      <c r="A465">
        <v>437</v>
      </c>
      <c r="B465" t="s">
        <v>8440</v>
      </c>
      <c r="C465">
        <v>0</v>
      </c>
      <c r="D465">
        <v>2.4369999999999998</v>
      </c>
      <c r="E465">
        <v>1.1970000000000001</v>
      </c>
      <c r="F465">
        <v>9.8010000000000002</v>
      </c>
      <c r="G465">
        <v>7.2290000000000001</v>
      </c>
      <c r="H465">
        <v>101319.497</v>
      </c>
      <c r="I465">
        <v>0.217</v>
      </c>
      <c r="J465">
        <v>0</v>
      </c>
      <c r="K465">
        <v>0</v>
      </c>
      <c r="L465">
        <v>-27.331</v>
      </c>
      <c r="M465">
        <v>87.697000000000003</v>
      </c>
    </row>
    <row r="466" spans="1:13" x14ac:dyDescent="0.35">
      <c r="A466">
        <v>438</v>
      </c>
      <c r="B466" t="s">
        <v>8439</v>
      </c>
      <c r="C466">
        <v>0</v>
      </c>
      <c r="D466">
        <v>2.5049999999999999</v>
      </c>
      <c r="E466">
        <v>1.2410000000000001</v>
      </c>
      <c r="F466">
        <v>9.6379999999999999</v>
      </c>
      <c r="G466">
        <v>7.2160000000000002</v>
      </c>
      <c r="H466">
        <v>101301.43700000001</v>
      </c>
      <c r="I466">
        <v>0.25800000000000001</v>
      </c>
      <c r="J466">
        <v>0</v>
      </c>
      <c r="K466">
        <v>0</v>
      </c>
      <c r="L466">
        <v>-18.454000000000001</v>
      </c>
      <c r="M466">
        <v>99.552000000000007</v>
      </c>
    </row>
    <row r="467" spans="1:13" x14ac:dyDescent="0.35">
      <c r="A467">
        <v>439</v>
      </c>
      <c r="B467" t="s">
        <v>8438</v>
      </c>
      <c r="C467">
        <v>0</v>
      </c>
      <c r="D467">
        <v>2.605</v>
      </c>
      <c r="E467">
        <v>1.335</v>
      </c>
      <c r="F467">
        <v>9.4949999999999992</v>
      </c>
      <c r="G467">
        <v>7.0220000000000002</v>
      </c>
      <c r="H467">
        <v>101295.18</v>
      </c>
      <c r="I467">
        <v>0.17100000000000001</v>
      </c>
      <c r="J467">
        <v>0</v>
      </c>
      <c r="K467">
        <v>0</v>
      </c>
      <c r="L467">
        <v>-9.8789999999999996</v>
      </c>
      <c r="M467">
        <v>111.04900000000001</v>
      </c>
    </row>
    <row r="468" spans="1:13" x14ac:dyDescent="0.35">
      <c r="A468">
        <v>440</v>
      </c>
      <c r="B468" t="s">
        <v>8437</v>
      </c>
      <c r="C468">
        <v>0.97099999999999997</v>
      </c>
      <c r="D468">
        <v>2.786</v>
      </c>
      <c r="E468">
        <v>1.4339999999999999</v>
      </c>
      <c r="F468">
        <v>9.5719999999999992</v>
      </c>
      <c r="G468">
        <v>7.3810000000000002</v>
      </c>
      <c r="H468">
        <v>101311.41499999999</v>
      </c>
      <c r="I468">
        <v>0.16400000000000001</v>
      </c>
      <c r="J468">
        <v>0.96899999999999997</v>
      </c>
      <c r="K468">
        <v>3.0000000000000001E-3</v>
      </c>
      <c r="L468">
        <v>-1.944</v>
      </c>
      <c r="M468">
        <v>122.724</v>
      </c>
    </row>
    <row r="469" spans="1:13" x14ac:dyDescent="0.35">
      <c r="A469">
        <v>441</v>
      </c>
      <c r="B469" t="s">
        <v>8436</v>
      </c>
      <c r="C469">
        <v>17.405000000000001</v>
      </c>
      <c r="D469">
        <v>3.0910000000000002</v>
      </c>
      <c r="E469">
        <v>1.605</v>
      </c>
      <c r="F469">
        <v>9.4499999999999993</v>
      </c>
      <c r="G469">
        <v>7.1369999999999996</v>
      </c>
      <c r="H469">
        <v>101315.928</v>
      </c>
      <c r="I469">
        <v>0.17199999999999999</v>
      </c>
      <c r="J469">
        <v>16.158000000000001</v>
      </c>
      <c r="K469">
        <v>1.2470000000000001</v>
      </c>
      <c r="L469">
        <v>4.9880000000000004</v>
      </c>
      <c r="M469">
        <v>134.96299999999999</v>
      </c>
    </row>
    <row r="470" spans="1:13" x14ac:dyDescent="0.35">
      <c r="A470">
        <v>442</v>
      </c>
      <c r="B470" t="s">
        <v>8435</v>
      </c>
      <c r="C470">
        <v>51.276000000000003</v>
      </c>
      <c r="D470">
        <v>3.4750000000000001</v>
      </c>
      <c r="E470">
        <v>1.8460000000000001</v>
      </c>
      <c r="F470">
        <v>9.173</v>
      </c>
      <c r="G470">
        <v>7.42</v>
      </c>
      <c r="H470">
        <v>101324.595</v>
      </c>
      <c r="I470">
        <v>0.11799999999999999</v>
      </c>
      <c r="J470">
        <v>40.917000000000002</v>
      </c>
      <c r="K470">
        <v>10.359</v>
      </c>
      <c r="L470">
        <v>10.537000000000001</v>
      </c>
      <c r="M470">
        <v>148.00200000000001</v>
      </c>
    </row>
    <row r="471" spans="1:13" x14ac:dyDescent="0.35">
      <c r="A471">
        <v>443</v>
      </c>
      <c r="B471" t="s">
        <v>8434</v>
      </c>
      <c r="C471">
        <v>79.36</v>
      </c>
      <c r="D471">
        <v>3.8530000000000002</v>
      </c>
      <c r="E471">
        <v>2.1629999999999998</v>
      </c>
      <c r="F471">
        <v>9.2210000000000001</v>
      </c>
      <c r="G471">
        <v>7.234</v>
      </c>
      <c r="H471">
        <v>101323.30100000001</v>
      </c>
      <c r="I471">
        <v>0.17299999999999999</v>
      </c>
      <c r="J471">
        <v>58.716999999999999</v>
      </c>
      <c r="K471">
        <v>20.643000000000001</v>
      </c>
      <c r="L471">
        <v>14.315</v>
      </c>
      <c r="M471">
        <v>161.86799999999999</v>
      </c>
    </row>
    <row r="472" spans="1:13" x14ac:dyDescent="0.35">
      <c r="A472">
        <v>444</v>
      </c>
      <c r="B472" t="s">
        <v>8433</v>
      </c>
      <c r="C472">
        <v>92.08</v>
      </c>
      <c r="D472">
        <v>4.2249999999999996</v>
      </c>
      <c r="E472">
        <v>2.4510000000000001</v>
      </c>
      <c r="F472">
        <v>9.0860000000000003</v>
      </c>
      <c r="G472">
        <v>7.1989999999999998</v>
      </c>
      <c r="H472">
        <v>101305.368</v>
      </c>
      <c r="I472">
        <v>0.13</v>
      </c>
      <c r="J472">
        <v>66.861000000000004</v>
      </c>
      <c r="K472">
        <v>25.219000000000001</v>
      </c>
      <c r="L472">
        <v>16.004000000000001</v>
      </c>
      <c r="M472">
        <v>176.30799999999999</v>
      </c>
    </row>
    <row r="473" spans="1:13" x14ac:dyDescent="0.35">
      <c r="A473">
        <v>445</v>
      </c>
      <c r="B473" t="s">
        <v>8432</v>
      </c>
      <c r="C473">
        <v>92.123999999999995</v>
      </c>
      <c r="D473">
        <v>4.42</v>
      </c>
      <c r="E473">
        <v>2.532</v>
      </c>
      <c r="F473">
        <v>9.1259999999999994</v>
      </c>
      <c r="G473">
        <v>7.2569999999999997</v>
      </c>
      <c r="H473">
        <v>101287.732</v>
      </c>
      <c r="I473">
        <v>0.13800000000000001</v>
      </c>
      <c r="J473">
        <v>66.299000000000007</v>
      </c>
      <c r="K473">
        <v>25.827000000000002</v>
      </c>
      <c r="L473">
        <v>15.452</v>
      </c>
      <c r="M473">
        <v>190.922</v>
      </c>
    </row>
    <row r="474" spans="1:13" x14ac:dyDescent="0.35">
      <c r="A474">
        <v>446</v>
      </c>
      <c r="B474" t="s">
        <v>8431</v>
      </c>
      <c r="C474">
        <v>67.867999999999995</v>
      </c>
      <c r="D474">
        <v>4.4400000000000004</v>
      </c>
      <c r="E474">
        <v>2.5110000000000001</v>
      </c>
      <c r="F474">
        <v>9.24</v>
      </c>
      <c r="G474">
        <v>7.2510000000000003</v>
      </c>
      <c r="H474">
        <v>101285.19100000001</v>
      </c>
      <c r="I474">
        <v>0.11899999999999999</v>
      </c>
      <c r="J474">
        <v>50.64</v>
      </c>
      <c r="K474">
        <v>17.228999999999999</v>
      </c>
      <c r="L474">
        <v>12.706</v>
      </c>
      <c r="M474">
        <v>205.13900000000001</v>
      </c>
    </row>
    <row r="475" spans="1:13" x14ac:dyDescent="0.35">
      <c r="A475">
        <v>447</v>
      </c>
      <c r="B475" t="s">
        <v>8430</v>
      </c>
      <c r="C475">
        <v>41.892000000000003</v>
      </c>
      <c r="D475">
        <v>4.2530000000000001</v>
      </c>
      <c r="E475">
        <v>2.4700000000000002</v>
      </c>
      <c r="F475">
        <v>9.1219999999999999</v>
      </c>
      <c r="G475">
        <v>6.8650000000000002</v>
      </c>
      <c r="H475">
        <v>101302.122</v>
      </c>
      <c r="I475">
        <v>0.20100000000000001</v>
      </c>
      <c r="J475">
        <v>32.902000000000001</v>
      </c>
      <c r="K475">
        <v>8.9920000000000009</v>
      </c>
      <c r="L475">
        <v>8.0169999999999995</v>
      </c>
      <c r="M475">
        <v>218.61699999999999</v>
      </c>
    </row>
    <row r="476" spans="1:13" x14ac:dyDescent="0.35">
      <c r="A476">
        <v>448</v>
      </c>
      <c r="B476" t="s">
        <v>8429</v>
      </c>
      <c r="C476">
        <v>10.846</v>
      </c>
      <c r="D476">
        <v>3.9870000000000001</v>
      </c>
      <c r="E476">
        <v>2.3359999999999999</v>
      </c>
      <c r="F476">
        <v>8.9909999999999997</v>
      </c>
      <c r="G476">
        <v>6.0819999999999999</v>
      </c>
      <c r="H476">
        <v>101328.70299999999</v>
      </c>
      <c r="I476">
        <v>0.11899999999999999</v>
      </c>
      <c r="J476">
        <v>9.7870000000000008</v>
      </c>
      <c r="K476">
        <v>1.0589999999999999</v>
      </c>
      <c r="L476">
        <v>1.744</v>
      </c>
      <c r="M476">
        <v>231.25299999999999</v>
      </c>
    </row>
    <row r="477" spans="1:13" x14ac:dyDescent="0.35">
      <c r="A477">
        <v>449</v>
      </c>
      <c r="B477" t="s">
        <v>8428</v>
      </c>
      <c r="C477">
        <v>4.8000000000000001E-2</v>
      </c>
      <c r="D477">
        <v>3.4990000000000001</v>
      </c>
      <c r="E477">
        <v>2.206</v>
      </c>
      <c r="F477">
        <v>9.0570000000000004</v>
      </c>
      <c r="G477">
        <v>6.2560000000000002</v>
      </c>
      <c r="H477">
        <v>101354.33100000001</v>
      </c>
      <c r="I477">
        <v>6.0999999999999999E-2</v>
      </c>
      <c r="J477">
        <v>4.8000000000000001E-2</v>
      </c>
      <c r="K477">
        <v>0</v>
      </c>
      <c r="L477">
        <v>-5.7229999999999999</v>
      </c>
      <c r="M477">
        <v>243.18600000000001</v>
      </c>
    </row>
    <row r="478" spans="1:13" x14ac:dyDescent="0.35">
      <c r="A478">
        <v>450</v>
      </c>
      <c r="B478" t="s">
        <v>8427</v>
      </c>
      <c r="C478">
        <v>0</v>
      </c>
      <c r="D478">
        <v>3.246</v>
      </c>
      <c r="E478">
        <v>2.1579999999999999</v>
      </c>
      <c r="F478">
        <v>9.0239999999999991</v>
      </c>
      <c r="G478">
        <v>6.1429999999999998</v>
      </c>
      <c r="H478">
        <v>101374.58900000001</v>
      </c>
      <c r="I478">
        <v>6.0999999999999999E-2</v>
      </c>
      <c r="J478">
        <v>0</v>
      </c>
      <c r="K478">
        <v>0</v>
      </c>
      <c r="L478">
        <v>-14.01</v>
      </c>
      <c r="M478">
        <v>254.73099999999999</v>
      </c>
    </row>
    <row r="479" spans="1:13" x14ac:dyDescent="0.35">
      <c r="A479">
        <v>451</v>
      </c>
      <c r="B479" t="s">
        <v>8426</v>
      </c>
      <c r="C479">
        <v>0</v>
      </c>
      <c r="D479">
        <v>3.153</v>
      </c>
      <c r="E479">
        <v>1.944</v>
      </c>
      <c r="F479">
        <v>8.6489999999999991</v>
      </c>
      <c r="G479">
        <v>5.9960000000000004</v>
      </c>
      <c r="H479">
        <v>101393.508</v>
      </c>
      <c r="I479">
        <v>8.7999999999999995E-2</v>
      </c>
      <c r="J479">
        <v>0</v>
      </c>
      <c r="K479">
        <v>0</v>
      </c>
      <c r="L479">
        <v>-22.766999999999999</v>
      </c>
      <c r="M479">
        <v>266.34699999999998</v>
      </c>
    </row>
    <row r="480" spans="1:13" x14ac:dyDescent="0.35">
      <c r="A480">
        <v>452</v>
      </c>
      <c r="B480" t="s">
        <v>8425</v>
      </c>
      <c r="C480">
        <v>0</v>
      </c>
      <c r="D480">
        <v>2.9670000000000001</v>
      </c>
      <c r="E480">
        <v>1.738</v>
      </c>
      <c r="F480">
        <v>8.7219999999999995</v>
      </c>
      <c r="G480">
        <v>6.3840000000000003</v>
      </c>
      <c r="H480">
        <v>101402.469</v>
      </c>
      <c r="I480">
        <v>0.121</v>
      </c>
      <c r="J480">
        <v>0</v>
      </c>
      <c r="K480">
        <v>0</v>
      </c>
      <c r="L480">
        <v>-31.635999999999999</v>
      </c>
      <c r="M480">
        <v>278.65100000000001</v>
      </c>
    </row>
    <row r="481" spans="1:13" x14ac:dyDescent="0.35">
      <c r="A481">
        <v>453</v>
      </c>
      <c r="B481" t="s">
        <v>8424</v>
      </c>
      <c r="C481">
        <v>0</v>
      </c>
      <c r="D481">
        <v>2.7309999999999999</v>
      </c>
      <c r="E481">
        <v>1.57</v>
      </c>
      <c r="F481">
        <v>8.7650000000000006</v>
      </c>
      <c r="G481">
        <v>5.9009999999999998</v>
      </c>
      <c r="H481">
        <v>101411.34299999999</v>
      </c>
      <c r="I481">
        <v>0.14299999999999999</v>
      </c>
      <c r="J481">
        <v>0</v>
      </c>
      <c r="K481">
        <v>0</v>
      </c>
      <c r="L481">
        <v>-40.189</v>
      </c>
      <c r="M481">
        <v>292.49099999999999</v>
      </c>
    </row>
    <row r="482" spans="1:13" x14ac:dyDescent="0.35">
      <c r="A482">
        <v>454</v>
      </c>
      <c r="B482" t="s">
        <v>8423</v>
      </c>
      <c r="C482">
        <v>0</v>
      </c>
      <c r="D482">
        <v>2.7130000000000001</v>
      </c>
      <c r="E482">
        <v>1.3720000000000001</v>
      </c>
      <c r="F482">
        <v>8.6080000000000005</v>
      </c>
      <c r="G482">
        <v>6.3689999999999998</v>
      </c>
      <c r="H482">
        <v>101410.588</v>
      </c>
      <c r="I482">
        <v>7.2999999999999995E-2</v>
      </c>
      <c r="J482">
        <v>0</v>
      </c>
      <c r="K482">
        <v>0</v>
      </c>
      <c r="L482">
        <v>-47.832000000000001</v>
      </c>
      <c r="M482">
        <v>309.02199999999999</v>
      </c>
    </row>
    <row r="483" spans="1:13" x14ac:dyDescent="0.35">
      <c r="A483">
        <v>455</v>
      </c>
      <c r="B483" t="s">
        <v>8422</v>
      </c>
      <c r="C483">
        <v>0</v>
      </c>
      <c r="D483">
        <v>2.81</v>
      </c>
      <c r="E483">
        <v>1.2210000000000001</v>
      </c>
      <c r="F483">
        <v>9.0129999999999999</v>
      </c>
      <c r="G483">
        <v>6.476</v>
      </c>
      <c r="H483">
        <v>101407.63099999999</v>
      </c>
      <c r="I483">
        <v>7.9000000000000001E-2</v>
      </c>
      <c r="J483">
        <v>0</v>
      </c>
      <c r="K483">
        <v>0</v>
      </c>
      <c r="L483">
        <v>-53.649000000000001</v>
      </c>
      <c r="M483">
        <v>329.387</v>
      </c>
    </row>
    <row r="484" spans="1:13" x14ac:dyDescent="0.35">
      <c r="A484">
        <v>456</v>
      </c>
      <c r="B484" t="s">
        <v>8421</v>
      </c>
      <c r="C484">
        <v>0</v>
      </c>
      <c r="D484">
        <v>2.7109999999999999</v>
      </c>
      <c r="E484">
        <v>1.05</v>
      </c>
      <c r="F484">
        <v>9.2240000000000002</v>
      </c>
      <c r="G484">
        <v>6.6280000000000001</v>
      </c>
      <c r="H484">
        <v>101401.83100000001</v>
      </c>
      <c r="I484">
        <v>0.115</v>
      </c>
      <c r="J484">
        <v>0</v>
      </c>
      <c r="K484">
        <v>0</v>
      </c>
      <c r="L484">
        <v>-56.475000000000001</v>
      </c>
      <c r="M484">
        <v>334.83300000000003</v>
      </c>
    </row>
    <row r="485" spans="1:13" x14ac:dyDescent="0.35">
      <c r="A485">
        <v>457</v>
      </c>
      <c r="B485" t="s">
        <v>8420</v>
      </c>
      <c r="C485">
        <v>0</v>
      </c>
      <c r="D485">
        <v>2.806</v>
      </c>
      <c r="E485">
        <v>1.0289999999999999</v>
      </c>
      <c r="F485">
        <v>9.3149999999999995</v>
      </c>
      <c r="G485">
        <v>6.8230000000000004</v>
      </c>
      <c r="H485">
        <v>101388.798</v>
      </c>
      <c r="I485">
        <v>0.156</v>
      </c>
      <c r="J485">
        <v>0</v>
      </c>
      <c r="K485">
        <v>0</v>
      </c>
      <c r="L485">
        <v>-55.508000000000003</v>
      </c>
      <c r="M485">
        <v>18.754000000000001</v>
      </c>
    </row>
    <row r="486" spans="1:13" x14ac:dyDescent="0.35">
      <c r="A486">
        <v>458</v>
      </c>
      <c r="B486" t="s">
        <v>8419</v>
      </c>
      <c r="C486">
        <v>0</v>
      </c>
      <c r="D486">
        <v>2.883</v>
      </c>
      <c r="E486">
        <v>1.0289999999999999</v>
      </c>
      <c r="F486">
        <v>9.4060000000000006</v>
      </c>
      <c r="G486">
        <v>6.8479999999999999</v>
      </c>
      <c r="H486">
        <v>101395.508</v>
      </c>
      <c r="I486">
        <v>0.14899999999999999</v>
      </c>
      <c r="J486">
        <v>0</v>
      </c>
      <c r="K486">
        <v>0</v>
      </c>
      <c r="L486">
        <v>-51.042000000000002</v>
      </c>
      <c r="M486">
        <v>41.192</v>
      </c>
    </row>
    <row r="487" spans="1:13" x14ac:dyDescent="0.35">
      <c r="A487">
        <v>459</v>
      </c>
      <c r="B487" t="s">
        <v>8418</v>
      </c>
      <c r="C487">
        <v>0</v>
      </c>
      <c r="D487">
        <v>2.948</v>
      </c>
      <c r="E487">
        <v>1.145</v>
      </c>
      <c r="F487">
        <v>9.7010000000000005</v>
      </c>
      <c r="G487">
        <v>6.5629999999999997</v>
      </c>
      <c r="H487">
        <v>101393.12699999999</v>
      </c>
      <c r="I487">
        <v>0.17</v>
      </c>
      <c r="J487">
        <v>0</v>
      </c>
      <c r="K487">
        <v>0</v>
      </c>
      <c r="L487">
        <v>-44.183</v>
      </c>
      <c r="M487">
        <v>59.514000000000003</v>
      </c>
    </row>
    <row r="488" spans="1:13" x14ac:dyDescent="0.35">
      <c r="A488">
        <v>460</v>
      </c>
      <c r="B488" t="s">
        <v>8417</v>
      </c>
      <c r="C488">
        <v>0</v>
      </c>
      <c r="D488">
        <v>2.875</v>
      </c>
      <c r="E488">
        <v>1.2090000000000001</v>
      </c>
      <c r="F488">
        <v>9.7620000000000005</v>
      </c>
      <c r="G488">
        <v>6.359</v>
      </c>
      <c r="H488">
        <v>101396.76300000001</v>
      </c>
      <c r="I488">
        <v>9.8000000000000004E-2</v>
      </c>
      <c r="J488">
        <v>0</v>
      </c>
      <c r="K488">
        <v>0</v>
      </c>
      <c r="L488">
        <v>-35.993000000000002</v>
      </c>
      <c r="M488">
        <v>74.534999999999997</v>
      </c>
    </row>
    <row r="489" spans="1:13" x14ac:dyDescent="0.35">
      <c r="A489">
        <v>461</v>
      </c>
      <c r="B489" t="s">
        <v>8416</v>
      </c>
      <c r="C489">
        <v>0</v>
      </c>
      <c r="D489">
        <v>2.7879999999999998</v>
      </c>
      <c r="E489">
        <v>1.268</v>
      </c>
      <c r="F489">
        <v>9.75</v>
      </c>
      <c r="G489">
        <v>6.1970000000000001</v>
      </c>
      <c r="H489">
        <v>101410.269</v>
      </c>
      <c r="I489">
        <v>0.11</v>
      </c>
      <c r="J489">
        <v>0</v>
      </c>
      <c r="K489">
        <v>0</v>
      </c>
      <c r="L489">
        <v>-27.212</v>
      </c>
      <c r="M489">
        <v>87.483999999999995</v>
      </c>
    </row>
    <row r="490" spans="1:13" x14ac:dyDescent="0.35">
      <c r="A490">
        <v>462</v>
      </c>
      <c r="B490" t="s">
        <v>8415</v>
      </c>
      <c r="C490">
        <v>0</v>
      </c>
      <c r="D490">
        <v>2.6360000000000001</v>
      </c>
      <c r="E490">
        <v>1.3180000000000001</v>
      </c>
      <c r="F490">
        <v>9.7360000000000007</v>
      </c>
      <c r="G490">
        <v>5.7050000000000001</v>
      </c>
      <c r="H490">
        <v>101422.088</v>
      </c>
      <c r="I490">
        <v>0.125</v>
      </c>
      <c r="J490">
        <v>0</v>
      </c>
      <c r="K490">
        <v>0</v>
      </c>
      <c r="L490">
        <v>-18.358000000000001</v>
      </c>
      <c r="M490">
        <v>99.322000000000003</v>
      </c>
    </row>
    <row r="491" spans="1:13" x14ac:dyDescent="0.35">
      <c r="A491">
        <v>463</v>
      </c>
      <c r="B491" t="s">
        <v>8414</v>
      </c>
      <c r="C491">
        <v>0</v>
      </c>
      <c r="D491">
        <v>2.7690000000000001</v>
      </c>
      <c r="E491">
        <v>1.5589999999999999</v>
      </c>
      <c r="F491">
        <v>9.9269999999999996</v>
      </c>
      <c r="G491">
        <v>5.87</v>
      </c>
      <c r="H491">
        <v>101397.889</v>
      </c>
      <c r="I491">
        <v>4.2000000000000003E-2</v>
      </c>
      <c r="J491">
        <v>0</v>
      </c>
      <c r="K491">
        <v>0</v>
      </c>
      <c r="L491">
        <v>-9.7490000000000006</v>
      </c>
      <c r="M491">
        <v>110.863</v>
      </c>
    </row>
    <row r="492" spans="1:13" x14ac:dyDescent="0.35">
      <c r="A492">
        <v>464</v>
      </c>
      <c r="B492" t="s">
        <v>8413</v>
      </c>
      <c r="C492">
        <v>1.4730000000000001</v>
      </c>
      <c r="D492">
        <v>2.6179999999999999</v>
      </c>
      <c r="E492">
        <v>1.4910000000000001</v>
      </c>
      <c r="F492">
        <v>9.9030000000000005</v>
      </c>
      <c r="G492">
        <v>6.0049999999999999</v>
      </c>
      <c r="H492">
        <v>101489.512</v>
      </c>
      <c r="I492">
        <v>4.7E-2</v>
      </c>
      <c r="J492">
        <v>1.425</v>
      </c>
      <c r="K492">
        <v>4.8000000000000001E-2</v>
      </c>
      <c r="L492">
        <v>-1.798</v>
      </c>
      <c r="M492">
        <v>122.556</v>
      </c>
    </row>
    <row r="493" spans="1:13" x14ac:dyDescent="0.35">
      <c r="A493">
        <v>465</v>
      </c>
      <c r="B493" t="s">
        <v>8412</v>
      </c>
      <c r="C493">
        <v>26.212</v>
      </c>
      <c r="D493">
        <v>3.0070000000000001</v>
      </c>
      <c r="E493">
        <v>1.631</v>
      </c>
      <c r="F493">
        <v>10.018000000000001</v>
      </c>
      <c r="G493">
        <v>6.5540000000000003</v>
      </c>
      <c r="H493">
        <v>101515.117</v>
      </c>
      <c r="I493">
        <v>4.5999999999999999E-2</v>
      </c>
      <c r="J493">
        <v>21.693000000000001</v>
      </c>
      <c r="K493">
        <v>4.5190000000000001</v>
      </c>
      <c r="L493">
        <v>5.1289999999999996</v>
      </c>
      <c r="M493">
        <v>134.76900000000001</v>
      </c>
    </row>
    <row r="494" spans="1:13" x14ac:dyDescent="0.35">
      <c r="A494">
        <v>466</v>
      </c>
      <c r="B494" t="s">
        <v>8411</v>
      </c>
      <c r="C494">
        <v>61.542000000000002</v>
      </c>
      <c r="D494">
        <v>3.4940000000000002</v>
      </c>
      <c r="E494">
        <v>1.841</v>
      </c>
      <c r="F494">
        <v>10.042</v>
      </c>
      <c r="G494">
        <v>6.883</v>
      </c>
      <c r="H494">
        <v>101545.33500000001</v>
      </c>
      <c r="I494">
        <v>0.122</v>
      </c>
      <c r="J494">
        <v>46.710999999999999</v>
      </c>
      <c r="K494">
        <v>14.832000000000001</v>
      </c>
      <c r="L494">
        <v>10.714</v>
      </c>
      <c r="M494">
        <v>147.86099999999999</v>
      </c>
    </row>
    <row r="495" spans="1:13" x14ac:dyDescent="0.35">
      <c r="A495">
        <v>467</v>
      </c>
      <c r="B495" t="s">
        <v>8410</v>
      </c>
      <c r="C495">
        <v>84.879000000000005</v>
      </c>
      <c r="D495">
        <v>3.8769999999999998</v>
      </c>
      <c r="E495">
        <v>2.032</v>
      </c>
      <c r="F495">
        <v>9.8710000000000004</v>
      </c>
      <c r="G495">
        <v>6.81</v>
      </c>
      <c r="H495">
        <v>101556.2</v>
      </c>
      <c r="I495">
        <v>0.115</v>
      </c>
      <c r="J495">
        <v>62.021999999999998</v>
      </c>
      <c r="K495">
        <v>22.858000000000001</v>
      </c>
      <c r="L495">
        <v>14.509</v>
      </c>
      <c r="M495">
        <v>161.75299999999999</v>
      </c>
    </row>
    <row r="496" spans="1:13" x14ac:dyDescent="0.35">
      <c r="A496">
        <v>468</v>
      </c>
      <c r="B496" t="s">
        <v>8409</v>
      </c>
      <c r="C496">
        <v>94.923000000000002</v>
      </c>
      <c r="D496">
        <v>4.1440000000000001</v>
      </c>
      <c r="E496">
        <v>2.177</v>
      </c>
      <c r="F496">
        <v>9.6969999999999992</v>
      </c>
      <c r="G496">
        <v>7.0780000000000003</v>
      </c>
      <c r="H496">
        <v>101546.2</v>
      </c>
      <c r="I496">
        <v>6.8000000000000005E-2</v>
      </c>
      <c r="J496">
        <v>69.849999999999994</v>
      </c>
      <c r="K496">
        <v>25.071999999999999</v>
      </c>
      <c r="L496">
        <v>16.216000000000001</v>
      </c>
      <c r="M496">
        <v>176.24600000000001</v>
      </c>
    </row>
    <row r="497" spans="1:13" x14ac:dyDescent="0.35">
      <c r="A497">
        <v>469</v>
      </c>
      <c r="B497" t="s">
        <v>8408</v>
      </c>
      <c r="C497">
        <v>103.605</v>
      </c>
      <c r="D497">
        <v>4.49</v>
      </c>
      <c r="E497">
        <v>2.339</v>
      </c>
      <c r="F497">
        <v>9.5679999999999996</v>
      </c>
      <c r="G497">
        <v>7.06</v>
      </c>
      <c r="H497">
        <v>101529.447</v>
      </c>
      <c r="I497">
        <v>8.7999999999999995E-2</v>
      </c>
      <c r="J497">
        <v>74.712999999999994</v>
      </c>
      <c r="K497">
        <v>28.893000000000001</v>
      </c>
      <c r="L497">
        <v>15.672000000000001</v>
      </c>
      <c r="M497">
        <v>190.876</v>
      </c>
    </row>
    <row r="498" spans="1:13" x14ac:dyDescent="0.35">
      <c r="A498">
        <v>470</v>
      </c>
      <c r="B498" t="s">
        <v>8407</v>
      </c>
      <c r="C498">
        <v>77.983999999999995</v>
      </c>
      <c r="D498">
        <v>4.4790000000000001</v>
      </c>
      <c r="E498">
        <v>2.4390000000000001</v>
      </c>
      <c r="F498">
        <v>9.4359999999999999</v>
      </c>
      <c r="G498">
        <v>7.0380000000000003</v>
      </c>
      <c r="H498">
        <v>101527.11</v>
      </c>
      <c r="I498">
        <v>7.8E-2</v>
      </c>
      <c r="J498">
        <v>62.771000000000001</v>
      </c>
      <c r="K498">
        <v>15.215</v>
      </c>
      <c r="L498">
        <v>12.932</v>
      </c>
      <c r="M498">
        <v>205.12799999999999</v>
      </c>
    </row>
    <row r="499" spans="1:13" x14ac:dyDescent="0.35">
      <c r="A499">
        <v>471</v>
      </c>
      <c r="B499" t="s">
        <v>8406</v>
      </c>
      <c r="C499">
        <v>43.59</v>
      </c>
      <c r="D499">
        <v>4.2220000000000004</v>
      </c>
      <c r="E499">
        <v>2.4689999999999999</v>
      </c>
      <c r="F499">
        <v>9.2409999999999997</v>
      </c>
      <c r="G499">
        <v>7.242</v>
      </c>
      <c r="H499">
        <v>101548.321</v>
      </c>
      <c r="I499">
        <v>6.4000000000000001E-2</v>
      </c>
      <c r="J499">
        <v>34.850999999999999</v>
      </c>
      <c r="K499">
        <v>8.7390000000000008</v>
      </c>
      <c r="L499">
        <v>8.2409999999999997</v>
      </c>
      <c r="M499">
        <v>218.63800000000001</v>
      </c>
    </row>
    <row r="500" spans="1:13" x14ac:dyDescent="0.35">
      <c r="A500">
        <v>472</v>
      </c>
      <c r="B500" t="s">
        <v>8405</v>
      </c>
      <c r="C500">
        <v>11.183999999999999</v>
      </c>
      <c r="D500">
        <v>3.8170000000000002</v>
      </c>
      <c r="E500">
        <v>2.4529999999999998</v>
      </c>
      <c r="F500">
        <v>9.3480000000000008</v>
      </c>
      <c r="G500">
        <v>6.5919999999999996</v>
      </c>
      <c r="H500">
        <v>101569.01300000001</v>
      </c>
      <c r="I500">
        <v>0.122</v>
      </c>
      <c r="J500">
        <v>10.218</v>
      </c>
      <c r="K500">
        <v>0.96599999999999997</v>
      </c>
      <c r="L500">
        <v>1.9650000000000001</v>
      </c>
      <c r="M500">
        <v>231.29900000000001</v>
      </c>
    </row>
    <row r="501" spans="1:13" x14ac:dyDescent="0.35">
      <c r="A501">
        <v>473</v>
      </c>
      <c r="B501" t="s">
        <v>8404</v>
      </c>
      <c r="C501">
        <v>7.0000000000000007E-2</v>
      </c>
      <c r="D501">
        <v>3.51</v>
      </c>
      <c r="E501">
        <v>2.3780000000000001</v>
      </c>
      <c r="F501">
        <v>9.2539999999999996</v>
      </c>
      <c r="G501">
        <v>6.2290000000000001</v>
      </c>
      <c r="H501">
        <v>101595.507</v>
      </c>
      <c r="I501">
        <v>0.25</v>
      </c>
      <c r="J501">
        <v>7.0000000000000007E-2</v>
      </c>
      <c r="K501">
        <v>0</v>
      </c>
      <c r="L501">
        <v>-5.5069999999999997</v>
      </c>
      <c r="M501">
        <v>243.249</v>
      </c>
    </row>
    <row r="502" spans="1:13" x14ac:dyDescent="0.35">
      <c r="A502">
        <v>474</v>
      </c>
      <c r="B502" t="s">
        <v>8403</v>
      </c>
      <c r="C502">
        <v>0</v>
      </c>
      <c r="D502">
        <v>3.5059999999999998</v>
      </c>
      <c r="E502">
        <v>2.6019999999999999</v>
      </c>
      <c r="F502">
        <v>9.391</v>
      </c>
      <c r="G502">
        <v>6.6429999999999998</v>
      </c>
      <c r="H502">
        <v>101603.045</v>
      </c>
      <c r="I502">
        <v>0.16</v>
      </c>
      <c r="J502">
        <v>0</v>
      </c>
      <c r="K502">
        <v>0</v>
      </c>
      <c r="L502">
        <v>-13.795999999999999</v>
      </c>
      <c r="M502">
        <v>254.809</v>
      </c>
    </row>
    <row r="503" spans="1:13" x14ac:dyDescent="0.35">
      <c r="A503">
        <v>475</v>
      </c>
      <c r="B503" t="s">
        <v>8402</v>
      </c>
      <c r="C503">
        <v>0</v>
      </c>
      <c r="D503">
        <v>3.1589999999999998</v>
      </c>
      <c r="E503">
        <v>2.1930000000000001</v>
      </c>
      <c r="F503">
        <v>8.8770000000000007</v>
      </c>
      <c r="G503">
        <v>6.43</v>
      </c>
      <c r="H503">
        <v>101634.49099999999</v>
      </c>
      <c r="I503">
        <v>6.9000000000000006E-2</v>
      </c>
      <c r="J503">
        <v>0</v>
      </c>
      <c r="K503">
        <v>0</v>
      </c>
      <c r="L503">
        <v>-22.556999999999999</v>
      </c>
      <c r="M503">
        <v>266.43599999999998</v>
      </c>
    </row>
    <row r="504" spans="1:13" x14ac:dyDescent="0.35">
      <c r="A504">
        <v>476</v>
      </c>
      <c r="B504" t="s">
        <v>8401</v>
      </c>
      <c r="C504">
        <v>0</v>
      </c>
      <c r="D504">
        <v>2.952</v>
      </c>
      <c r="E504">
        <v>2.024</v>
      </c>
      <c r="F504">
        <v>8.6509999999999998</v>
      </c>
      <c r="G504">
        <v>6.38</v>
      </c>
      <c r="H504">
        <v>101666.677</v>
      </c>
      <c r="I504">
        <v>5.2999999999999999E-2</v>
      </c>
      <c r="J504">
        <v>0</v>
      </c>
      <c r="K504">
        <v>0</v>
      </c>
      <c r="L504">
        <v>-31.47</v>
      </c>
      <c r="M504">
        <v>278.81099999999998</v>
      </c>
    </row>
    <row r="505" spans="1:13" x14ac:dyDescent="0.35">
      <c r="A505">
        <v>477</v>
      </c>
      <c r="B505" t="s">
        <v>8400</v>
      </c>
      <c r="C505">
        <v>0</v>
      </c>
      <c r="D505">
        <v>2.8980000000000001</v>
      </c>
      <c r="E505">
        <v>1.8640000000000001</v>
      </c>
      <c r="F505">
        <v>8.8019999999999996</v>
      </c>
      <c r="G505">
        <v>6.5629999999999997</v>
      </c>
      <c r="H505">
        <v>101688.321</v>
      </c>
      <c r="I505">
        <v>0.13500000000000001</v>
      </c>
      <c r="J505">
        <v>0</v>
      </c>
      <c r="K505">
        <v>0</v>
      </c>
      <c r="L505">
        <v>-39.972999999999999</v>
      </c>
      <c r="M505">
        <v>292.58199999999999</v>
      </c>
    </row>
    <row r="506" spans="1:13" x14ac:dyDescent="0.35">
      <c r="A506">
        <v>478</v>
      </c>
      <c r="B506" t="s">
        <v>8399</v>
      </c>
      <c r="C506">
        <v>7.0000000000000001E-3</v>
      </c>
      <c r="D506">
        <v>2.7330000000000001</v>
      </c>
      <c r="E506">
        <v>1.718</v>
      </c>
      <c r="F506">
        <v>8.7520000000000007</v>
      </c>
      <c r="G506">
        <v>6.3230000000000004</v>
      </c>
      <c r="H506">
        <v>101703.81600000001</v>
      </c>
      <c r="I506">
        <v>8.1000000000000003E-2</v>
      </c>
      <c r="J506">
        <v>7.0000000000000001E-3</v>
      </c>
      <c r="K506">
        <v>0</v>
      </c>
      <c r="L506">
        <v>-47.603000000000002</v>
      </c>
      <c r="M506">
        <v>309.06700000000001</v>
      </c>
    </row>
    <row r="507" spans="1:13" x14ac:dyDescent="0.35">
      <c r="A507">
        <v>479</v>
      </c>
      <c r="B507" t="s">
        <v>8398</v>
      </c>
      <c r="C507">
        <v>5.0000000000000001E-3</v>
      </c>
      <c r="D507">
        <v>2.6970000000000001</v>
      </c>
      <c r="E507">
        <v>1.5660000000000001</v>
      </c>
      <c r="F507">
        <v>8.3550000000000004</v>
      </c>
      <c r="G507">
        <v>6.6550000000000002</v>
      </c>
      <c r="H507">
        <v>101719.704</v>
      </c>
      <c r="I507">
        <v>4.1000000000000002E-2</v>
      </c>
      <c r="J507">
        <v>5.0000000000000001E-3</v>
      </c>
      <c r="K507">
        <v>0</v>
      </c>
      <c r="L507">
        <v>-53.414000000000001</v>
      </c>
      <c r="M507">
        <v>329.35700000000003</v>
      </c>
    </row>
    <row r="508" spans="1:13" x14ac:dyDescent="0.35">
      <c r="A508">
        <v>480</v>
      </c>
      <c r="B508" t="s">
        <v>8397</v>
      </c>
      <c r="C508">
        <v>3.0000000000000001E-3</v>
      </c>
      <c r="D508">
        <v>2.79</v>
      </c>
      <c r="E508">
        <v>1.631</v>
      </c>
      <c r="F508">
        <v>8.4290000000000003</v>
      </c>
      <c r="G508">
        <v>5.9379999999999997</v>
      </c>
      <c r="H508">
        <v>101713.84600000001</v>
      </c>
      <c r="I508">
        <v>6.3E-2</v>
      </c>
      <c r="J508">
        <v>3.0000000000000001E-3</v>
      </c>
      <c r="K508">
        <v>0</v>
      </c>
      <c r="L508">
        <v>-56.261000000000003</v>
      </c>
      <c r="M508">
        <v>337.36500000000001</v>
      </c>
    </row>
    <row r="509" spans="1:13" x14ac:dyDescent="0.35">
      <c r="A509">
        <v>481</v>
      </c>
      <c r="B509" t="s">
        <v>8396</v>
      </c>
      <c r="C509">
        <v>2E-3</v>
      </c>
      <c r="D509">
        <v>2.4329999999999998</v>
      </c>
      <c r="E509">
        <v>1.228</v>
      </c>
      <c r="F509">
        <v>8.1720000000000006</v>
      </c>
      <c r="G509">
        <v>6.2039999999999997</v>
      </c>
      <c r="H509">
        <v>101733.819</v>
      </c>
      <c r="I509">
        <v>2.4E-2</v>
      </c>
      <c r="J509">
        <v>2E-3</v>
      </c>
      <c r="K509">
        <v>0</v>
      </c>
      <c r="L509">
        <v>-55.317</v>
      </c>
      <c r="M509">
        <v>18.524999999999999</v>
      </c>
    </row>
    <row r="510" spans="1:13" x14ac:dyDescent="0.35">
      <c r="A510">
        <v>482</v>
      </c>
      <c r="B510" t="s">
        <v>8395</v>
      </c>
      <c r="C510">
        <v>0</v>
      </c>
      <c r="D510">
        <v>2.3220000000000001</v>
      </c>
      <c r="E510">
        <v>1.151</v>
      </c>
      <c r="F510">
        <v>8.4600000000000009</v>
      </c>
      <c r="G510">
        <v>6.4080000000000004</v>
      </c>
      <c r="H510">
        <v>101743.879</v>
      </c>
      <c r="I510">
        <v>5.7000000000000002E-2</v>
      </c>
      <c r="J510">
        <v>0</v>
      </c>
      <c r="K510">
        <v>0</v>
      </c>
      <c r="L510">
        <v>-50.860999999999997</v>
      </c>
      <c r="M510">
        <v>41.002000000000002</v>
      </c>
    </row>
    <row r="511" spans="1:13" x14ac:dyDescent="0.35">
      <c r="A511">
        <v>483</v>
      </c>
      <c r="B511" t="s">
        <v>8394</v>
      </c>
      <c r="C511">
        <v>2E-3</v>
      </c>
      <c r="D511">
        <v>2.3159999999999998</v>
      </c>
      <c r="E511">
        <v>1.0880000000000001</v>
      </c>
      <c r="F511">
        <v>8.33</v>
      </c>
      <c r="G511">
        <v>6.2939999999999996</v>
      </c>
      <c r="H511">
        <v>101742.47199999999</v>
      </c>
      <c r="I511">
        <v>7.5999999999999998E-2</v>
      </c>
      <c r="J511">
        <v>2E-3</v>
      </c>
      <c r="K511">
        <v>0</v>
      </c>
      <c r="L511">
        <v>-44.048999999999999</v>
      </c>
      <c r="M511">
        <v>59.246000000000002</v>
      </c>
    </row>
    <row r="512" spans="1:13" x14ac:dyDescent="0.35">
      <c r="A512">
        <v>484</v>
      </c>
      <c r="B512" t="s">
        <v>8393</v>
      </c>
      <c r="C512">
        <v>0</v>
      </c>
      <c r="D512">
        <v>2.1560000000000001</v>
      </c>
      <c r="E512">
        <v>1.002</v>
      </c>
      <c r="F512">
        <v>8.3699999999999992</v>
      </c>
      <c r="G512">
        <v>6.2</v>
      </c>
      <c r="H512">
        <v>101739.224</v>
      </c>
      <c r="I512">
        <v>4.3999999999999997E-2</v>
      </c>
      <c r="J512">
        <v>0</v>
      </c>
      <c r="K512">
        <v>0</v>
      </c>
      <c r="L512">
        <v>-35.874000000000002</v>
      </c>
      <c r="M512">
        <v>74.284000000000006</v>
      </c>
    </row>
    <row r="513" spans="1:13" x14ac:dyDescent="0.35">
      <c r="A513">
        <v>485</v>
      </c>
      <c r="B513" t="s">
        <v>8392</v>
      </c>
      <c r="C513">
        <v>0</v>
      </c>
      <c r="D513">
        <v>2.0259999999999998</v>
      </c>
      <c r="E513">
        <v>0.92900000000000005</v>
      </c>
      <c r="F513">
        <v>8.2609999999999992</v>
      </c>
      <c r="G513">
        <v>6.4329999999999998</v>
      </c>
      <c r="H513">
        <v>101741.738</v>
      </c>
      <c r="I513">
        <v>0.16300000000000001</v>
      </c>
      <c r="J513">
        <v>0</v>
      </c>
      <c r="K513">
        <v>0</v>
      </c>
      <c r="L513">
        <v>-27.085999999999999</v>
      </c>
      <c r="M513">
        <v>87.27</v>
      </c>
    </row>
    <row r="514" spans="1:13" x14ac:dyDescent="0.35">
      <c r="A514">
        <v>486</v>
      </c>
      <c r="B514" t="s">
        <v>8391</v>
      </c>
      <c r="C514">
        <v>0</v>
      </c>
      <c r="D514">
        <v>1.891</v>
      </c>
      <c r="E514">
        <v>0.80200000000000005</v>
      </c>
      <c r="F514">
        <v>8.1289999999999996</v>
      </c>
      <c r="G514">
        <v>6.556</v>
      </c>
      <c r="H514">
        <v>101756.243</v>
      </c>
      <c r="I514">
        <v>9.9000000000000005E-2</v>
      </c>
      <c r="J514">
        <v>0</v>
      </c>
      <c r="K514">
        <v>0</v>
      </c>
      <c r="L514">
        <v>-18.204999999999998</v>
      </c>
      <c r="M514">
        <v>99.153999999999996</v>
      </c>
    </row>
    <row r="515" spans="1:13" x14ac:dyDescent="0.35">
      <c r="A515">
        <v>487</v>
      </c>
      <c r="B515" t="s">
        <v>8390</v>
      </c>
      <c r="C515">
        <v>0</v>
      </c>
      <c r="D515">
        <v>1.7849999999999999</v>
      </c>
      <c r="E515">
        <v>0.74299999999999999</v>
      </c>
      <c r="F515">
        <v>8.0920000000000005</v>
      </c>
      <c r="G515">
        <v>6.4939999999999998</v>
      </c>
      <c r="H515">
        <v>101789.836</v>
      </c>
      <c r="I515">
        <v>0.24299999999999999</v>
      </c>
      <c r="J515">
        <v>0</v>
      </c>
      <c r="K515">
        <v>0</v>
      </c>
      <c r="L515">
        <v>-9.6140000000000008</v>
      </c>
      <c r="M515">
        <v>110.67700000000001</v>
      </c>
    </row>
    <row r="516" spans="1:13" x14ac:dyDescent="0.35">
      <c r="A516">
        <v>488</v>
      </c>
      <c r="B516" t="s">
        <v>8389</v>
      </c>
      <c r="C516">
        <v>1.7090000000000001</v>
      </c>
      <c r="D516">
        <v>1.8959999999999999</v>
      </c>
      <c r="E516">
        <v>0.71099999999999997</v>
      </c>
      <c r="F516">
        <v>7.9729999999999999</v>
      </c>
      <c r="G516">
        <v>5.9619999999999997</v>
      </c>
      <c r="H516">
        <v>101824.124</v>
      </c>
      <c r="I516">
        <v>0.13800000000000001</v>
      </c>
      <c r="J516">
        <v>1.6719999999999999</v>
      </c>
      <c r="K516">
        <v>3.7999999999999999E-2</v>
      </c>
      <c r="L516">
        <v>-1.6539999999999999</v>
      </c>
      <c r="M516">
        <v>122.376</v>
      </c>
    </row>
    <row r="517" spans="1:13" x14ac:dyDescent="0.35">
      <c r="A517">
        <v>489</v>
      </c>
      <c r="B517" t="s">
        <v>8388</v>
      </c>
      <c r="C517">
        <v>30.466000000000001</v>
      </c>
      <c r="D517">
        <v>2.2200000000000002</v>
      </c>
      <c r="E517">
        <v>0.82899999999999996</v>
      </c>
      <c r="F517">
        <v>8.0540000000000003</v>
      </c>
      <c r="G517">
        <v>5.8840000000000003</v>
      </c>
      <c r="H517">
        <v>101854.774</v>
      </c>
      <c r="I517">
        <v>6.0999999999999999E-2</v>
      </c>
      <c r="J517">
        <v>24.806000000000001</v>
      </c>
      <c r="K517">
        <v>5.6589999999999998</v>
      </c>
      <c r="L517">
        <v>5.3120000000000003</v>
      </c>
      <c r="M517">
        <v>134.64400000000001</v>
      </c>
    </row>
    <row r="518" spans="1:13" x14ac:dyDescent="0.35">
      <c r="A518">
        <v>490</v>
      </c>
      <c r="B518" t="s">
        <v>8387</v>
      </c>
      <c r="C518">
        <v>75.03</v>
      </c>
      <c r="D518">
        <v>2.726</v>
      </c>
      <c r="E518">
        <v>1.131</v>
      </c>
      <c r="F518">
        <v>8.2390000000000008</v>
      </c>
      <c r="G518">
        <v>6.7370000000000001</v>
      </c>
      <c r="H518">
        <v>101883.344</v>
      </c>
      <c r="I518">
        <v>0.159</v>
      </c>
      <c r="J518">
        <v>53.524000000000001</v>
      </c>
      <c r="K518">
        <v>21.504000000000001</v>
      </c>
      <c r="L518">
        <v>10.896000000000001</v>
      </c>
      <c r="M518">
        <v>147.72200000000001</v>
      </c>
    </row>
    <row r="519" spans="1:13" x14ac:dyDescent="0.35">
      <c r="A519">
        <v>491</v>
      </c>
      <c r="B519" t="s">
        <v>8386</v>
      </c>
      <c r="C519">
        <v>109.565</v>
      </c>
      <c r="D519">
        <v>3.2250000000000001</v>
      </c>
      <c r="E519">
        <v>1.4139999999999999</v>
      </c>
      <c r="F519">
        <v>8.1859999999999999</v>
      </c>
      <c r="G519">
        <v>6.516</v>
      </c>
      <c r="H519">
        <v>101889.88</v>
      </c>
      <c r="I519">
        <v>0.121</v>
      </c>
      <c r="J519">
        <v>78.034999999999997</v>
      </c>
      <c r="K519">
        <v>31.529</v>
      </c>
      <c r="L519">
        <v>14.711</v>
      </c>
      <c r="M519">
        <v>161.63999999999999</v>
      </c>
    </row>
    <row r="520" spans="1:13" x14ac:dyDescent="0.35">
      <c r="A520">
        <v>492</v>
      </c>
      <c r="B520" t="s">
        <v>8385</v>
      </c>
      <c r="C520">
        <v>123.66500000000001</v>
      </c>
      <c r="D520">
        <v>3.621</v>
      </c>
      <c r="E520">
        <v>1.597</v>
      </c>
      <c r="F520">
        <v>8.3160000000000007</v>
      </c>
      <c r="G520">
        <v>6.9219999999999997</v>
      </c>
      <c r="H520">
        <v>101877.931</v>
      </c>
      <c r="I520">
        <v>0.10100000000000001</v>
      </c>
      <c r="J520">
        <v>88.403000000000006</v>
      </c>
      <c r="K520">
        <v>35.262999999999998</v>
      </c>
      <c r="L520">
        <v>16.433</v>
      </c>
      <c r="M520">
        <v>176.166</v>
      </c>
    </row>
    <row r="521" spans="1:13" x14ac:dyDescent="0.35">
      <c r="A521">
        <v>493</v>
      </c>
      <c r="B521" t="s">
        <v>8384</v>
      </c>
      <c r="C521">
        <v>121.01600000000001</v>
      </c>
      <c r="D521">
        <v>3.819</v>
      </c>
      <c r="E521">
        <v>1.802</v>
      </c>
      <c r="F521">
        <v>8.2210000000000001</v>
      </c>
      <c r="G521">
        <v>6.5330000000000004</v>
      </c>
      <c r="H521">
        <v>101852.43399999999</v>
      </c>
      <c r="I521">
        <v>8.1000000000000003E-2</v>
      </c>
      <c r="J521">
        <v>86.471999999999994</v>
      </c>
      <c r="K521">
        <v>34.545000000000002</v>
      </c>
      <c r="L521">
        <v>15.898999999999999</v>
      </c>
      <c r="M521">
        <v>190.834</v>
      </c>
    </row>
    <row r="522" spans="1:13" x14ac:dyDescent="0.35">
      <c r="A522">
        <v>494</v>
      </c>
      <c r="B522" t="s">
        <v>8383</v>
      </c>
      <c r="C522">
        <v>103.43899999999999</v>
      </c>
      <c r="D522">
        <v>3.99</v>
      </c>
      <c r="E522">
        <v>1.8979999999999999</v>
      </c>
      <c r="F522">
        <v>8.1769999999999996</v>
      </c>
      <c r="G522">
        <v>6.32</v>
      </c>
      <c r="H522">
        <v>101833.084</v>
      </c>
      <c r="I522">
        <v>8.7999999999999995E-2</v>
      </c>
      <c r="J522">
        <v>72.385000000000005</v>
      </c>
      <c r="K522">
        <v>31.053000000000001</v>
      </c>
      <c r="L522">
        <v>13.162000000000001</v>
      </c>
      <c r="M522">
        <v>205.12200000000001</v>
      </c>
    </row>
    <row r="523" spans="1:13" x14ac:dyDescent="0.35">
      <c r="A523">
        <v>495</v>
      </c>
      <c r="B523" t="s">
        <v>8382</v>
      </c>
      <c r="C523">
        <v>61.04</v>
      </c>
      <c r="D523">
        <v>3.746</v>
      </c>
      <c r="E523">
        <v>1.9179999999999999</v>
      </c>
      <c r="F523">
        <v>8.1780000000000008</v>
      </c>
      <c r="G523">
        <v>5.9740000000000002</v>
      </c>
      <c r="H523">
        <v>101835.24800000001</v>
      </c>
      <c r="I523">
        <v>6.9000000000000006E-2</v>
      </c>
      <c r="J523">
        <v>45.195999999999998</v>
      </c>
      <c r="K523">
        <v>15.843</v>
      </c>
      <c r="L523">
        <v>8.4700000000000006</v>
      </c>
      <c r="M523">
        <v>218.66300000000001</v>
      </c>
    </row>
    <row r="524" spans="1:13" x14ac:dyDescent="0.35">
      <c r="A524">
        <v>496</v>
      </c>
      <c r="B524" t="s">
        <v>8381</v>
      </c>
      <c r="C524">
        <v>19.244</v>
      </c>
      <c r="D524">
        <v>3.28</v>
      </c>
      <c r="E524">
        <v>1.8240000000000001</v>
      </c>
      <c r="F524">
        <v>8.5990000000000002</v>
      </c>
      <c r="G524">
        <v>6.2039999999999997</v>
      </c>
      <c r="H524">
        <v>101829.31600000001</v>
      </c>
      <c r="I524">
        <v>7.8E-2</v>
      </c>
      <c r="J524">
        <v>15.266999999999999</v>
      </c>
      <c r="K524">
        <v>3.9769999999999999</v>
      </c>
      <c r="L524">
        <v>2.1890000000000001</v>
      </c>
      <c r="M524">
        <v>231.34899999999999</v>
      </c>
    </row>
    <row r="525" spans="1:13" x14ac:dyDescent="0.35">
      <c r="A525">
        <v>497</v>
      </c>
      <c r="B525" t="s">
        <v>8380</v>
      </c>
      <c r="C525">
        <v>0.17499999999999999</v>
      </c>
      <c r="D525">
        <v>2.9249999999999998</v>
      </c>
      <c r="E525">
        <v>1.762</v>
      </c>
      <c r="F525">
        <v>8.7910000000000004</v>
      </c>
      <c r="G525">
        <v>6.0129999999999999</v>
      </c>
      <c r="H525">
        <v>101819.363</v>
      </c>
      <c r="I525">
        <v>0.13500000000000001</v>
      </c>
      <c r="J525">
        <v>0.17499999999999999</v>
      </c>
      <c r="K525">
        <v>0</v>
      </c>
      <c r="L525">
        <v>-5.2869999999999999</v>
      </c>
      <c r="M525">
        <v>243.31899999999999</v>
      </c>
    </row>
    <row r="526" spans="1:13" x14ac:dyDescent="0.35">
      <c r="A526">
        <v>498</v>
      </c>
      <c r="B526" t="s">
        <v>8379</v>
      </c>
      <c r="C526">
        <v>0</v>
      </c>
      <c r="D526">
        <v>2.7559999999999998</v>
      </c>
      <c r="E526">
        <v>1.833</v>
      </c>
      <c r="F526">
        <v>8.9700000000000006</v>
      </c>
      <c r="G526">
        <v>6.399</v>
      </c>
      <c r="H526">
        <v>101807.071</v>
      </c>
      <c r="I526">
        <v>0.11899999999999999</v>
      </c>
      <c r="J526">
        <v>0</v>
      </c>
      <c r="K526">
        <v>0</v>
      </c>
      <c r="L526">
        <v>-13.581</v>
      </c>
      <c r="M526">
        <v>254.893</v>
      </c>
    </row>
    <row r="527" spans="1:13" x14ac:dyDescent="0.35">
      <c r="A527">
        <v>499</v>
      </c>
      <c r="B527" t="s">
        <v>8378</v>
      </c>
      <c r="C527">
        <v>0</v>
      </c>
      <c r="D527">
        <v>2.7389999999999999</v>
      </c>
      <c r="E527">
        <v>1.6859999999999999</v>
      </c>
      <c r="F527">
        <v>9.2279999999999998</v>
      </c>
      <c r="G527">
        <v>6.4020000000000001</v>
      </c>
      <c r="H527">
        <v>101806.03</v>
      </c>
      <c r="I527">
        <v>0.191</v>
      </c>
      <c r="J527">
        <v>0</v>
      </c>
      <c r="K527">
        <v>0</v>
      </c>
      <c r="L527">
        <v>-22.343</v>
      </c>
      <c r="M527">
        <v>266.52999999999997</v>
      </c>
    </row>
    <row r="528" spans="1:13" x14ac:dyDescent="0.35">
      <c r="A528">
        <v>500</v>
      </c>
      <c r="B528" t="s">
        <v>8377</v>
      </c>
      <c r="C528">
        <v>0</v>
      </c>
      <c r="D528">
        <v>2.6269999999999998</v>
      </c>
      <c r="E528">
        <v>1.5840000000000001</v>
      </c>
      <c r="F528">
        <v>9.4819999999999993</v>
      </c>
      <c r="G528">
        <v>6.06</v>
      </c>
      <c r="H528">
        <v>101800.53200000001</v>
      </c>
      <c r="I528">
        <v>0.11700000000000001</v>
      </c>
      <c r="J528">
        <v>0</v>
      </c>
      <c r="K528">
        <v>0</v>
      </c>
      <c r="L528">
        <v>-31.21</v>
      </c>
      <c r="M528">
        <v>278.846</v>
      </c>
    </row>
    <row r="529" spans="1:13" x14ac:dyDescent="0.35">
      <c r="A529">
        <v>501</v>
      </c>
      <c r="B529" t="s">
        <v>8376</v>
      </c>
      <c r="C529">
        <v>0</v>
      </c>
      <c r="D529">
        <v>2.4820000000000002</v>
      </c>
      <c r="E529">
        <v>1.429</v>
      </c>
      <c r="F529">
        <v>9.4149999999999991</v>
      </c>
      <c r="G529">
        <v>6.55</v>
      </c>
      <c r="H529">
        <v>101784.55899999999</v>
      </c>
      <c r="I529">
        <v>0.222</v>
      </c>
      <c r="J529">
        <v>0</v>
      </c>
      <c r="K529">
        <v>0</v>
      </c>
      <c r="L529">
        <v>-39.753999999999998</v>
      </c>
      <c r="M529">
        <v>292.68</v>
      </c>
    </row>
    <row r="530" spans="1:13" x14ac:dyDescent="0.35">
      <c r="A530">
        <v>502</v>
      </c>
      <c r="B530" t="s">
        <v>8375</v>
      </c>
      <c r="C530">
        <v>0</v>
      </c>
      <c r="D530">
        <v>2.3570000000000002</v>
      </c>
      <c r="E530">
        <v>1.2769999999999999</v>
      </c>
      <c r="F530">
        <v>9.3330000000000002</v>
      </c>
      <c r="G530">
        <v>6.7359999999999998</v>
      </c>
      <c r="H530">
        <v>101772.69500000001</v>
      </c>
      <c r="I530">
        <v>0.189</v>
      </c>
      <c r="J530">
        <v>0</v>
      </c>
      <c r="K530">
        <v>0</v>
      </c>
      <c r="L530">
        <v>-47.375999999999998</v>
      </c>
      <c r="M530">
        <v>309.142</v>
      </c>
    </row>
    <row r="531" spans="1:13" x14ac:dyDescent="0.35">
      <c r="A531">
        <v>503</v>
      </c>
      <c r="B531" t="s">
        <v>8374</v>
      </c>
      <c r="C531">
        <v>0</v>
      </c>
      <c r="D531">
        <v>2.1160000000000001</v>
      </c>
      <c r="E531">
        <v>1.0820000000000001</v>
      </c>
      <c r="F531">
        <v>9.4380000000000006</v>
      </c>
      <c r="G531">
        <v>6.9169999999999998</v>
      </c>
      <c r="H531">
        <v>101764.64200000001</v>
      </c>
      <c r="I531">
        <v>0.182</v>
      </c>
      <c r="J531">
        <v>0</v>
      </c>
      <c r="K531">
        <v>0</v>
      </c>
      <c r="L531">
        <v>-53.182000000000002</v>
      </c>
      <c r="M531">
        <v>329.37099999999998</v>
      </c>
    </row>
    <row r="532" spans="1:13" x14ac:dyDescent="0.35">
      <c r="A532">
        <v>504</v>
      </c>
      <c r="B532" t="s">
        <v>8373</v>
      </c>
      <c r="C532">
        <v>0</v>
      </c>
      <c r="D532">
        <v>1.976</v>
      </c>
      <c r="E532">
        <v>0.86899999999999999</v>
      </c>
      <c r="F532">
        <v>9.3849999999999998</v>
      </c>
      <c r="G532">
        <v>7.2549999999999999</v>
      </c>
      <c r="H532">
        <v>101747.97500000001</v>
      </c>
      <c r="I532">
        <v>0.13600000000000001</v>
      </c>
      <c r="J532">
        <v>0</v>
      </c>
      <c r="K532">
        <v>0</v>
      </c>
      <c r="L532">
        <v>-56.027999999999999</v>
      </c>
      <c r="M532">
        <v>334.64800000000002</v>
      </c>
    </row>
    <row r="533" spans="1:13" x14ac:dyDescent="0.35">
      <c r="A533">
        <v>505</v>
      </c>
      <c r="B533" t="s">
        <v>8372</v>
      </c>
      <c r="C533">
        <v>0</v>
      </c>
      <c r="D533">
        <v>1.8779999999999999</v>
      </c>
      <c r="E533">
        <v>0.78300000000000003</v>
      </c>
      <c r="F533">
        <v>9.1829999999999998</v>
      </c>
      <c r="G533">
        <v>7.1859999999999999</v>
      </c>
      <c r="H533">
        <v>101723.516</v>
      </c>
      <c r="I533">
        <v>0.27900000000000003</v>
      </c>
      <c r="J533">
        <v>0</v>
      </c>
      <c r="K533">
        <v>0</v>
      </c>
      <c r="L533">
        <v>-55.106000000000002</v>
      </c>
      <c r="M533">
        <v>18.367999999999999</v>
      </c>
    </row>
    <row r="534" spans="1:13" x14ac:dyDescent="0.35">
      <c r="A534">
        <v>506</v>
      </c>
      <c r="B534" t="s">
        <v>8371</v>
      </c>
      <c r="C534">
        <v>0</v>
      </c>
      <c r="D534">
        <v>1.7230000000000001</v>
      </c>
      <c r="E534">
        <v>0.68799999999999994</v>
      </c>
      <c r="F534">
        <v>9.2530000000000001</v>
      </c>
      <c r="G534">
        <v>6.8780000000000001</v>
      </c>
      <c r="H534">
        <v>101707.803</v>
      </c>
      <c r="I534">
        <v>0.14299999999999999</v>
      </c>
      <c r="J534">
        <v>0</v>
      </c>
      <c r="K534">
        <v>0</v>
      </c>
      <c r="L534">
        <v>-50.698</v>
      </c>
      <c r="M534">
        <v>40.707999999999998</v>
      </c>
    </row>
    <row r="535" spans="1:13" x14ac:dyDescent="0.35">
      <c r="A535">
        <v>507</v>
      </c>
      <c r="B535" t="s">
        <v>8370</v>
      </c>
      <c r="C535">
        <v>0</v>
      </c>
      <c r="D535">
        <v>1.679</v>
      </c>
      <c r="E535">
        <v>0.63600000000000001</v>
      </c>
      <c r="F535">
        <v>9.3810000000000002</v>
      </c>
      <c r="G535">
        <v>6.45</v>
      </c>
      <c r="H535">
        <v>101688.97100000001</v>
      </c>
      <c r="I535">
        <v>7.0000000000000007E-2</v>
      </c>
      <c r="J535">
        <v>0</v>
      </c>
      <c r="K535">
        <v>0</v>
      </c>
      <c r="L535">
        <v>-43.884999999999998</v>
      </c>
      <c r="M535">
        <v>59.024000000000001</v>
      </c>
    </row>
    <row r="536" spans="1:13" x14ac:dyDescent="0.35">
      <c r="A536">
        <v>508</v>
      </c>
      <c r="B536" t="s">
        <v>8369</v>
      </c>
      <c r="C536">
        <v>0</v>
      </c>
      <c r="D536">
        <v>1.6910000000000001</v>
      </c>
      <c r="E536">
        <v>0.58599999999999997</v>
      </c>
      <c r="F536">
        <v>9.4149999999999991</v>
      </c>
      <c r="G536">
        <v>6.718</v>
      </c>
      <c r="H536">
        <v>101674.121</v>
      </c>
      <c r="I536">
        <v>5.5E-2</v>
      </c>
      <c r="J536">
        <v>0</v>
      </c>
      <c r="K536">
        <v>0</v>
      </c>
      <c r="L536">
        <v>-35.723999999999997</v>
      </c>
      <c r="M536">
        <v>74.072999999999993</v>
      </c>
    </row>
    <row r="537" spans="1:13" x14ac:dyDescent="0.35">
      <c r="A537">
        <v>509</v>
      </c>
      <c r="B537" t="s">
        <v>8368</v>
      </c>
      <c r="C537">
        <v>0</v>
      </c>
      <c r="D537">
        <v>1.552</v>
      </c>
      <c r="E537">
        <v>0.51100000000000001</v>
      </c>
      <c r="F537">
        <v>9.1980000000000004</v>
      </c>
      <c r="G537">
        <v>6.8650000000000002</v>
      </c>
      <c r="H537">
        <v>101657.845</v>
      </c>
      <c r="I537">
        <v>0.187</v>
      </c>
      <c r="J537">
        <v>0</v>
      </c>
      <c r="K537">
        <v>0</v>
      </c>
      <c r="L537">
        <v>-26.952999999999999</v>
      </c>
      <c r="M537">
        <v>87.055000000000007</v>
      </c>
    </row>
    <row r="538" spans="1:13" x14ac:dyDescent="0.35">
      <c r="A538">
        <v>510</v>
      </c>
      <c r="B538" t="s">
        <v>8367</v>
      </c>
      <c r="C538">
        <v>5.0000000000000001E-3</v>
      </c>
      <c r="D538">
        <v>1.329</v>
      </c>
      <c r="E538">
        <v>0.47199999999999998</v>
      </c>
      <c r="F538">
        <v>9.2650000000000006</v>
      </c>
      <c r="G538">
        <v>6.5229999999999997</v>
      </c>
      <c r="H538">
        <v>101658.496</v>
      </c>
      <c r="I538">
        <v>0.156</v>
      </c>
      <c r="J538">
        <v>5.0000000000000001E-3</v>
      </c>
      <c r="K538">
        <v>0</v>
      </c>
      <c r="L538">
        <v>-18.071999999999999</v>
      </c>
      <c r="M538">
        <v>98.953999999999994</v>
      </c>
    </row>
    <row r="539" spans="1:13" x14ac:dyDescent="0.35">
      <c r="A539">
        <v>511</v>
      </c>
      <c r="B539" t="s">
        <v>8366</v>
      </c>
      <c r="C539">
        <v>7.0000000000000001E-3</v>
      </c>
      <c r="D539">
        <v>1.139</v>
      </c>
      <c r="E539">
        <v>0.45200000000000001</v>
      </c>
      <c r="F539">
        <v>9.3149999999999995</v>
      </c>
      <c r="G539">
        <v>6.3630000000000004</v>
      </c>
      <c r="H539">
        <v>101670.66099999999</v>
      </c>
      <c r="I539">
        <v>0.13100000000000001</v>
      </c>
      <c r="J539">
        <v>7.0000000000000001E-3</v>
      </c>
      <c r="K539">
        <v>0</v>
      </c>
      <c r="L539">
        <v>-9.4710000000000001</v>
      </c>
      <c r="M539">
        <v>110.489</v>
      </c>
    </row>
    <row r="540" spans="1:13" x14ac:dyDescent="0.35">
      <c r="A540">
        <v>512</v>
      </c>
      <c r="B540" t="s">
        <v>8365</v>
      </c>
      <c r="C540">
        <v>1.895</v>
      </c>
      <c r="D540">
        <v>1.1419999999999999</v>
      </c>
      <c r="E540">
        <v>0.433</v>
      </c>
      <c r="F540">
        <v>9.2059999999999995</v>
      </c>
      <c r="G540">
        <v>6.4889999999999999</v>
      </c>
      <c r="H540">
        <v>101699.18700000001</v>
      </c>
      <c r="I540">
        <v>5.0999999999999997E-2</v>
      </c>
      <c r="J540">
        <v>1.8919999999999999</v>
      </c>
      <c r="K540">
        <v>3.0000000000000001E-3</v>
      </c>
      <c r="L540">
        <v>-1.498</v>
      </c>
      <c r="M540">
        <v>122.20099999999999</v>
      </c>
    </row>
    <row r="541" spans="1:13" x14ac:dyDescent="0.35">
      <c r="A541">
        <v>513</v>
      </c>
      <c r="B541" t="s">
        <v>8364</v>
      </c>
      <c r="C541">
        <v>29.686</v>
      </c>
      <c r="D541">
        <v>1.498</v>
      </c>
      <c r="E541">
        <v>0.442</v>
      </c>
      <c r="F541">
        <v>9.31</v>
      </c>
      <c r="G541">
        <v>6.1989999999999998</v>
      </c>
      <c r="H541">
        <v>101717.844</v>
      </c>
      <c r="I541">
        <v>3.9E-2</v>
      </c>
      <c r="J541">
        <v>24.917999999999999</v>
      </c>
      <c r="K541">
        <v>4.7690000000000001</v>
      </c>
      <c r="L541">
        <v>5.4829999999999997</v>
      </c>
      <c r="M541">
        <v>134.48400000000001</v>
      </c>
    </row>
    <row r="542" spans="1:13" x14ac:dyDescent="0.35">
      <c r="A542">
        <v>514</v>
      </c>
      <c r="B542" t="s">
        <v>8363</v>
      </c>
      <c r="C542">
        <v>80.87</v>
      </c>
      <c r="D542">
        <v>2.0990000000000002</v>
      </c>
      <c r="E542">
        <v>0.48599999999999999</v>
      </c>
      <c r="F542">
        <v>9.2959999999999994</v>
      </c>
      <c r="G542">
        <v>5.952</v>
      </c>
      <c r="H542">
        <v>101733.995</v>
      </c>
      <c r="I542">
        <v>5.8999999999999997E-2</v>
      </c>
      <c r="J542">
        <v>56.295000000000002</v>
      </c>
      <c r="K542">
        <v>24.577000000000002</v>
      </c>
      <c r="L542">
        <v>11.086</v>
      </c>
      <c r="M542">
        <v>147.58199999999999</v>
      </c>
    </row>
    <row r="543" spans="1:13" x14ac:dyDescent="0.35">
      <c r="A543">
        <v>515</v>
      </c>
      <c r="B543" t="s">
        <v>8362</v>
      </c>
      <c r="C543">
        <v>127.76600000000001</v>
      </c>
      <c r="D543">
        <v>2.5939999999999999</v>
      </c>
      <c r="E543">
        <v>0.59</v>
      </c>
      <c r="F543">
        <v>9.2439999999999998</v>
      </c>
      <c r="G543">
        <v>5.5510000000000002</v>
      </c>
      <c r="H543">
        <v>101731.83100000001</v>
      </c>
      <c r="I543">
        <v>9.0999999999999998E-2</v>
      </c>
      <c r="J543">
        <v>77.652000000000001</v>
      </c>
      <c r="K543">
        <v>50.113999999999997</v>
      </c>
      <c r="L543">
        <v>14.92</v>
      </c>
      <c r="M543">
        <v>161.52799999999999</v>
      </c>
    </row>
    <row r="544" spans="1:13" x14ac:dyDescent="0.35">
      <c r="A544">
        <v>516</v>
      </c>
      <c r="B544" t="s">
        <v>8361</v>
      </c>
      <c r="C544">
        <v>151.10900000000001</v>
      </c>
      <c r="D544">
        <v>3.0680000000000001</v>
      </c>
      <c r="E544">
        <v>0.67100000000000004</v>
      </c>
      <c r="F544">
        <v>9.0489999999999995</v>
      </c>
      <c r="G544">
        <v>5.6269999999999998</v>
      </c>
      <c r="H544">
        <v>101712.001</v>
      </c>
      <c r="I544">
        <v>9.7000000000000003E-2</v>
      </c>
      <c r="J544">
        <v>92.347999999999999</v>
      </c>
      <c r="K544">
        <v>58.76</v>
      </c>
      <c r="L544">
        <v>16.655000000000001</v>
      </c>
      <c r="M544">
        <v>176.089</v>
      </c>
    </row>
    <row r="545" spans="1:13" x14ac:dyDescent="0.35">
      <c r="A545">
        <v>517</v>
      </c>
      <c r="B545" t="s">
        <v>8360</v>
      </c>
      <c r="C545">
        <v>133.61000000000001</v>
      </c>
      <c r="D545">
        <v>3.4470000000000001</v>
      </c>
      <c r="E545">
        <v>0.78200000000000003</v>
      </c>
      <c r="F545">
        <v>9.01</v>
      </c>
      <c r="G545">
        <v>5.8209999999999997</v>
      </c>
      <c r="H545">
        <v>101689.274</v>
      </c>
      <c r="I545">
        <v>7.0999999999999994E-2</v>
      </c>
      <c r="J545">
        <v>80.83</v>
      </c>
      <c r="K545">
        <v>52.78</v>
      </c>
      <c r="L545">
        <v>16.131</v>
      </c>
      <c r="M545">
        <v>190.79499999999999</v>
      </c>
    </row>
    <row r="546" spans="1:13" x14ac:dyDescent="0.35">
      <c r="A546">
        <v>518</v>
      </c>
      <c r="B546" t="s">
        <v>8359</v>
      </c>
      <c r="C546">
        <v>103.223</v>
      </c>
      <c r="D546">
        <v>3.319</v>
      </c>
      <c r="E546">
        <v>0.83199999999999996</v>
      </c>
      <c r="F546">
        <v>9.0060000000000002</v>
      </c>
      <c r="G546">
        <v>5.4720000000000004</v>
      </c>
      <c r="H546">
        <v>101680.486</v>
      </c>
      <c r="I546">
        <v>8.3000000000000004E-2</v>
      </c>
      <c r="J546">
        <v>71.227999999999994</v>
      </c>
      <c r="K546">
        <v>31.998000000000001</v>
      </c>
      <c r="L546">
        <v>13.397</v>
      </c>
      <c r="M546">
        <v>205.12</v>
      </c>
    </row>
    <row r="547" spans="1:13" x14ac:dyDescent="0.35">
      <c r="A547">
        <v>519</v>
      </c>
      <c r="B547" t="s">
        <v>8358</v>
      </c>
      <c r="C547">
        <v>60.093000000000004</v>
      </c>
      <c r="D547">
        <v>3.1440000000000001</v>
      </c>
      <c r="E547">
        <v>0.83099999999999996</v>
      </c>
      <c r="F547">
        <v>8.8810000000000002</v>
      </c>
      <c r="G547">
        <v>5.8520000000000003</v>
      </c>
      <c r="H547">
        <v>101690.227</v>
      </c>
      <c r="I547">
        <v>7.0999999999999994E-2</v>
      </c>
      <c r="J547">
        <v>45.65</v>
      </c>
      <c r="K547">
        <v>14.443</v>
      </c>
      <c r="L547">
        <v>8.7029999999999994</v>
      </c>
      <c r="M547">
        <v>218.69200000000001</v>
      </c>
    </row>
    <row r="548" spans="1:13" x14ac:dyDescent="0.35">
      <c r="A548">
        <v>520</v>
      </c>
      <c r="B548" t="s">
        <v>8357</v>
      </c>
      <c r="C548">
        <v>17.68</v>
      </c>
      <c r="D548">
        <v>2.5640000000000001</v>
      </c>
      <c r="E548">
        <v>0.80200000000000005</v>
      </c>
      <c r="F548">
        <v>8.8390000000000004</v>
      </c>
      <c r="G548">
        <v>5.758</v>
      </c>
      <c r="H548">
        <v>101704.255</v>
      </c>
      <c r="I548">
        <v>0.06</v>
      </c>
      <c r="J548">
        <v>15.379</v>
      </c>
      <c r="K548">
        <v>2.3029999999999999</v>
      </c>
      <c r="L548">
        <v>2.4180000000000001</v>
      </c>
      <c r="M548">
        <v>231.404</v>
      </c>
    </row>
    <row r="549" spans="1:13" x14ac:dyDescent="0.35">
      <c r="A549">
        <v>521</v>
      </c>
      <c r="B549" t="s">
        <v>8356</v>
      </c>
      <c r="C549">
        <v>0.17199999999999999</v>
      </c>
      <c r="D549">
        <v>1.9970000000000001</v>
      </c>
      <c r="E549">
        <v>0.753</v>
      </c>
      <c r="F549">
        <v>8.6059999999999999</v>
      </c>
      <c r="G549">
        <v>6.0229999999999997</v>
      </c>
      <c r="H549">
        <v>101733.087</v>
      </c>
      <c r="I549">
        <v>5.7000000000000002E-2</v>
      </c>
      <c r="J549">
        <v>0.17199999999999999</v>
      </c>
      <c r="K549">
        <v>0</v>
      </c>
      <c r="L549">
        <v>-5.0629999999999997</v>
      </c>
      <c r="M549">
        <v>243.39400000000001</v>
      </c>
    </row>
    <row r="550" spans="1:13" x14ac:dyDescent="0.35">
      <c r="A550">
        <v>522</v>
      </c>
      <c r="B550" t="s">
        <v>8355</v>
      </c>
      <c r="C550">
        <v>0</v>
      </c>
      <c r="D550">
        <v>1.57</v>
      </c>
      <c r="E550">
        <v>0.71699999999999997</v>
      </c>
      <c r="F550">
        <v>8.3249999999999993</v>
      </c>
      <c r="G550">
        <v>5.6609999999999996</v>
      </c>
      <c r="H550">
        <v>101754.605</v>
      </c>
      <c r="I550">
        <v>4.2999999999999997E-2</v>
      </c>
      <c r="J550">
        <v>0</v>
      </c>
      <c r="K550">
        <v>0</v>
      </c>
      <c r="L550">
        <v>-13.362</v>
      </c>
      <c r="M550">
        <v>254.983</v>
      </c>
    </row>
    <row r="551" spans="1:13" x14ac:dyDescent="0.35">
      <c r="A551">
        <v>523</v>
      </c>
      <c r="B551" t="s">
        <v>8354</v>
      </c>
      <c r="C551">
        <v>0</v>
      </c>
      <c r="D551">
        <v>1.41</v>
      </c>
      <c r="E551">
        <v>0.47099999999999997</v>
      </c>
      <c r="F551">
        <v>8.2910000000000004</v>
      </c>
      <c r="G551">
        <v>6.0570000000000004</v>
      </c>
      <c r="H551">
        <v>101767.982</v>
      </c>
      <c r="I551">
        <v>0.11600000000000001</v>
      </c>
      <c r="J551">
        <v>0</v>
      </c>
      <c r="K551">
        <v>0</v>
      </c>
      <c r="L551">
        <v>-22.126000000000001</v>
      </c>
      <c r="M551">
        <v>266.63099999999997</v>
      </c>
    </row>
    <row r="552" spans="1:13" x14ac:dyDescent="0.35">
      <c r="A552">
        <v>524</v>
      </c>
      <c r="B552" t="s">
        <v>8353</v>
      </c>
      <c r="C552">
        <v>0</v>
      </c>
      <c r="D552">
        <v>1.2689999999999999</v>
      </c>
      <c r="E552">
        <v>0.25600000000000001</v>
      </c>
      <c r="F552">
        <v>8.0050000000000008</v>
      </c>
      <c r="G552">
        <v>5.7649999999999997</v>
      </c>
      <c r="H552">
        <v>101776.424</v>
      </c>
      <c r="I552">
        <v>0.184</v>
      </c>
      <c r="J552">
        <v>0</v>
      </c>
      <c r="K552">
        <v>0</v>
      </c>
      <c r="L552">
        <v>-30.992999999999999</v>
      </c>
      <c r="M552">
        <v>278.95400000000001</v>
      </c>
    </row>
    <row r="553" spans="1:13" x14ac:dyDescent="0.35">
      <c r="A553">
        <v>525</v>
      </c>
      <c r="B553" t="s">
        <v>8352</v>
      </c>
      <c r="C553">
        <v>0</v>
      </c>
      <c r="D553">
        <v>1.0269999999999999</v>
      </c>
      <c r="E553">
        <v>6.6000000000000003E-2</v>
      </c>
      <c r="F553">
        <v>7.8289999999999997</v>
      </c>
      <c r="G553">
        <v>5.4710000000000001</v>
      </c>
      <c r="H553">
        <v>101786.67600000001</v>
      </c>
      <c r="I553">
        <v>0.16900000000000001</v>
      </c>
      <c r="J553">
        <v>0</v>
      </c>
      <c r="K553">
        <v>0</v>
      </c>
      <c r="L553">
        <v>-39.531999999999996</v>
      </c>
      <c r="M553">
        <v>292.78399999999999</v>
      </c>
    </row>
    <row r="554" spans="1:13" x14ac:dyDescent="0.35">
      <c r="A554">
        <v>526</v>
      </c>
      <c r="B554" t="s">
        <v>8351</v>
      </c>
      <c r="C554">
        <v>0</v>
      </c>
      <c r="D554">
        <v>1.0589999999999999</v>
      </c>
      <c r="E554">
        <v>-7.9000000000000001E-2</v>
      </c>
      <c r="F554">
        <v>7.641</v>
      </c>
      <c r="G554">
        <v>5.7880000000000003</v>
      </c>
      <c r="H554">
        <v>101796.068</v>
      </c>
      <c r="I554">
        <v>8.1000000000000003E-2</v>
      </c>
      <c r="J554">
        <v>0</v>
      </c>
      <c r="K554">
        <v>0</v>
      </c>
      <c r="L554">
        <v>-47.146000000000001</v>
      </c>
      <c r="M554">
        <v>309.22399999999999</v>
      </c>
    </row>
    <row r="555" spans="1:13" x14ac:dyDescent="0.35">
      <c r="A555">
        <v>527</v>
      </c>
      <c r="B555" t="s">
        <v>8350</v>
      </c>
      <c r="C555">
        <v>0</v>
      </c>
      <c r="D555">
        <v>0.86899999999999999</v>
      </c>
      <c r="E555">
        <v>-0.24099999999999999</v>
      </c>
      <c r="F555">
        <v>7.875</v>
      </c>
      <c r="G555">
        <v>5.6669999999999998</v>
      </c>
      <c r="H555">
        <v>101824.726</v>
      </c>
      <c r="I555">
        <v>7.1999999999999995E-2</v>
      </c>
      <c r="J555">
        <v>0</v>
      </c>
      <c r="K555">
        <v>0</v>
      </c>
      <c r="L555">
        <v>-52.945</v>
      </c>
      <c r="M555">
        <v>329.39299999999997</v>
      </c>
    </row>
    <row r="556" spans="1:13" x14ac:dyDescent="0.35">
      <c r="A556">
        <v>528</v>
      </c>
      <c r="B556" t="s">
        <v>8349</v>
      </c>
      <c r="C556">
        <v>0</v>
      </c>
      <c r="D556">
        <v>0.89600000000000002</v>
      </c>
      <c r="E556">
        <v>-0.432</v>
      </c>
      <c r="F556">
        <v>7.8360000000000003</v>
      </c>
      <c r="G556">
        <v>6.0570000000000004</v>
      </c>
      <c r="H556">
        <v>101834.249</v>
      </c>
      <c r="I556">
        <v>1.4999999999999999E-2</v>
      </c>
      <c r="J556">
        <v>0</v>
      </c>
      <c r="K556">
        <v>0</v>
      </c>
      <c r="L556">
        <v>-55.795000000000002</v>
      </c>
      <c r="M556">
        <v>334.565</v>
      </c>
    </row>
    <row r="557" spans="1:13" x14ac:dyDescent="0.35">
      <c r="A557">
        <v>529</v>
      </c>
      <c r="B557" t="s">
        <v>8348</v>
      </c>
      <c r="C557">
        <v>0</v>
      </c>
      <c r="D557">
        <v>0.88700000000000001</v>
      </c>
      <c r="E557">
        <v>-0.48499999999999999</v>
      </c>
      <c r="F557">
        <v>7.9119999999999999</v>
      </c>
      <c r="G557">
        <v>5.8879999999999999</v>
      </c>
      <c r="H557">
        <v>101829.485</v>
      </c>
      <c r="I557">
        <v>1.7000000000000001E-2</v>
      </c>
      <c r="J557">
        <v>0</v>
      </c>
      <c r="K557">
        <v>0</v>
      </c>
      <c r="L557">
        <v>-54.895000000000003</v>
      </c>
      <c r="M557">
        <v>18.18</v>
      </c>
    </row>
    <row r="558" spans="1:13" x14ac:dyDescent="0.35">
      <c r="A558">
        <v>530</v>
      </c>
      <c r="B558" t="s">
        <v>8347</v>
      </c>
      <c r="C558">
        <v>0</v>
      </c>
      <c r="D558">
        <v>0.71099999999999997</v>
      </c>
      <c r="E558">
        <v>-0.71899999999999997</v>
      </c>
      <c r="F558">
        <v>7.9480000000000004</v>
      </c>
      <c r="G558">
        <v>6.04</v>
      </c>
      <c r="H558">
        <v>101781.97100000001</v>
      </c>
      <c r="I558">
        <v>7.0000000000000001E-3</v>
      </c>
      <c r="J558">
        <v>0</v>
      </c>
      <c r="K558">
        <v>0</v>
      </c>
      <c r="L558">
        <v>-50.52</v>
      </c>
      <c r="M558">
        <v>40.478000000000002</v>
      </c>
    </row>
    <row r="559" spans="1:13" x14ac:dyDescent="0.35">
      <c r="A559">
        <v>531</v>
      </c>
      <c r="B559" t="s">
        <v>8346</v>
      </c>
      <c r="C559">
        <v>0</v>
      </c>
      <c r="D559">
        <v>1.0049999999999999</v>
      </c>
      <c r="E559">
        <v>-0.57599999999999996</v>
      </c>
      <c r="F559">
        <v>7.87</v>
      </c>
      <c r="G559">
        <v>6.5069999999999997</v>
      </c>
      <c r="H559">
        <v>101818.492</v>
      </c>
      <c r="I559">
        <v>7.0000000000000001E-3</v>
      </c>
      <c r="J559">
        <v>0</v>
      </c>
      <c r="K559">
        <v>0</v>
      </c>
      <c r="L559">
        <v>-43.738</v>
      </c>
      <c r="M559">
        <v>58.756</v>
      </c>
    </row>
    <row r="560" spans="1:13" x14ac:dyDescent="0.35">
      <c r="A560">
        <v>532</v>
      </c>
      <c r="B560" t="s">
        <v>8345</v>
      </c>
      <c r="C560">
        <v>0</v>
      </c>
      <c r="D560">
        <v>0.92800000000000005</v>
      </c>
      <c r="E560">
        <v>-0.61</v>
      </c>
      <c r="F560">
        <v>7.9530000000000003</v>
      </c>
      <c r="G560">
        <v>6.0620000000000003</v>
      </c>
      <c r="H560">
        <v>101800.02800000001</v>
      </c>
      <c r="I560">
        <v>1.0999999999999999E-2</v>
      </c>
      <c r="J560">
        <v>0</v>
      </c>
      <c r="K560">
        <v>0</v>
      </c>
      <c r="L560">
        <v>-35.572000000000003</v>
      </c>
      <c r="M560">
        <v>73.853999999999999</v>
      </c>
    </row>
    <row r="561" spans="1:13" x14ac:dyDescent="0.35">
      <c r="A561">
        <v>533</v>
      </c>
      <c r="B561" t="s">
        <v>8344</v>
      </c>
      <c r="C561">
        <v>0</v>
      </c>
      <c r="D561">
        <v>0.78200000000000003</v>
      </c>
      <c r="E561">
        <v>-0.80100000000000005</v>
      </c>
      <c r="F561">
        <v>8.0280000000000005</v>
      </c>
      <c r="G561">
        <v>6.04</v>
      </c>
      <c r="H561">
        <v>101737.774</v>
      </c>
      <c r="I561">
        <v>6.3E-2</v>
      </c>
      <c r="J561">
        <v>0</v>
      </c>
      <c r="K561">
        <v>0</v>
      </c>
      <c r="L561">
        <v>-26.814</v>
      </c>
      <c r="M561">
        <v>86.840999999999994</v>
      </c>
    </row>
    <row r="562" spans="1:13" x14ac:dyDescent="0.35">
      <c r="A562">
        <v>534</v>
      </c>
      <c r="B562" t="s">
        <v>8343</v>
      </c>
      <c r="C562">
        <v>0</v>
      </c>
      <c r="D562">
        <v>0.84199999999999997</v>
      </c>
      <c r="E562">
        <v>-0.64200000000000002</v>
      </c>
      <c r="F562">
        <v>8.1189999999999998</v>
      </c>
      <c r="G562">
        <v>6.6139999999999999</v>
      </c>
      <c r="H562">
        <v>101780.05</v>
      </c>
      <c r="I562">
        <v>0.161</v>
      </c>
      <c r="J562">
        <v>0</v>
      </c>
      <c r="K562">
        <v>0</v>
      </c>
      <c r="L562">
        <v>-17.943999999999999</v>
      </c>
      <c r="M562">
        <v>98.734999999999999</v>
      </c>
    </row>
    <row r="563" spans="1:13" x14ac:dyDescent="0.35">
      <c r="A563">
        <v>535</v>
      </c>
      <c r="B563" t="s">
        <v>8342</v>
      </c>
      <c r="C563">
        <v>0</v>
      </c>
      <c r="D563">
        <v>0.80100000000000005</v>
      </c>
      <c r="E563">
        <v>-0.53</v>
      </c>
      <c r="F563">
        <v>8.3439999999999994</v>
      </c>
      <c r="G563">
        <v>6.1559999999999997</v>
      </c>
      <c r="H563">
        <v>101785.93799999999</v>
      </c>
      <c r="I563">
        <v>0.14499999999999999</v>
      </c>
      <c r="J563">
        <v>0</v>
      </c>
      <c r="K563">
        <v>0</v>
      </c>
      <c r="L563">
        <v>-9.3000000000000007</v>
      </c>
      <c r="M563">
        <v>110.33</v>
      </c>
    </row>
    <row r="564" spans="1:13" x14ac:dyDescent="0.35">
      <c r="A564">
        <v>536</v>
      </c>
      <c r="B564" t="s">
        <v>8341</v>
      </c>
      <c r="C564">
        <v>2.2309999999999999</v>
      </c>
      <c r="D564">
        <v>0.94499999999999995</v>
      </c>
      <c r="E564">
        <v>-0.56599999999999995</v>
      </c>
      <c r="F564">
        <v>8.5990000000000002</v>
      </c>
      <c r="G564">
        <v>6.782</v>
      </c>
      <c r="H564">
        <v>101756.125</v>
      </c>
      <c r="I564">
        <v>0.127</v>
      </c>
      <c r="J564">
        <v>2.2280000000000002</v>
      </c>
      <c r="K564">
        <v>3.0000000000000001E-3</v>
      </c>
      <c r="L564">
        <v>-1.3360000000000001</v>
      </c>
      <c r="M564">
        <v>122.02500000000001</v>
      </c>
    </row>
    <row r="565" spans="1:13" x14ac:dyDescent="0.35">
      <c r="A565">
        <v>537</v>
      </c>
      <c r="B565" t="s">
        <v>8340</v>
      </c>
      <c r="C565">
        <v>24.306000000000001</v>
      </c>
      <c r="D565">
        <v>1.393</v>
      </c>
      <c r="E565">
        <v>-0.22800000000000001</v>
      </c>
      <c r="F565">
        <v>8.2140000000000004</v>
      </c>
      <c r="G565">
        <v>6.7880000000000003</v>
      </c>
      <c r="H565">
        <v>101825.689</v>
      </c>
      <c r="I565">
        <v>0.13500000000000001</v>
      </c>
      <c r="J565">
        <v>22.763999999999999</v>
      </c>
      <c r="K565">
        <v>1.5409999999999999</v>
      </c>
      <c r="L565">
        <v>5.6529999999999996</v>
      </c>
      <c r="M565">
        <v>134.30600000000001</v>
      </c>
    </row>
    <row r="566" spans="1:13" x14ac:dyDescent="0.35">
      <c r="A566">
        <v>538</v>
      </c>
      <c r="B566" t="s">
        <v>8339</v>
      </c>
      <c r="C566">
        <v>68.7</v>
      </c>
      <c r="D566">
        <v>1.978</v>
      </c>
      <c r="E566">
        <v>4.0000000000000001E-3</v>
      </c>
      <c r="F566">
        <v>8.2170000000000005</v>
      </c>
      <c r="G566">
        <v>6.6360000000000001</v>
      </c>
      <c r="H566">
        <v>101836.936</v>
      </c>
      <c r="I566">
        <v>3.6999999999999998E-2</v>
      </c>
      <c r="J566">
        <v>53.33</v>
      </c>
      <c r="K566">
        <v>15.37</v>
      </c>
      <c r="L566">
        <v>11.295999999999999</v>
      </c>
      <c r="M566">
        <v>147.477</v>
      </c>
    </row>
    <row r="567" spans="1:13" x14ac:dyDescent="0.35">
      <c r="A567">
        <v>539</v>
      </c>
      <c r="B567" t="s">
        <v>8338</v>
      </c>
      <c r="C567">
        <v>105.726</v>
      </c>
      <c r="D567">
        <v>2.5529999999999999</v>
      </c>
      <c r="E567">
        <v>0.223</v>
      </c>
      <c r="F567">
        <v>8.2059999999999995</v>
      </c>
      <c r="G567">
        <v>6.6050000000000004</v>
      </c>
      <c r="H567">
        <v>101824.951</v>
      </c>
      <c r="I567">
        <v>3.6999999999999998E-2</v>
      </c>
      <c r="J567">
        <v>75.602000000000004</v>
      </c>
      <c r="K567">
        <v>30.125</v>
      </c>
      <c r="L567">
        <v>15.134</v>
      </c>
      <c r="M567">
        <v>161.41800000000001</v>
      </c>
    </row>
    <row r="568" spans="1:13" x14ac:dyDescent="0.35">
      <c r="A568">
        <v>540</v>
      </c>
      <c r="B568" t="s">
        <v>8337</v>
      </c>
      <c r="C568">
        <v>120.642</v>
      </c>
      <c r="D568">
        <v>2.9540000000000002</v>
      </c>
      <c r="E568">
        <v>0.40100000000000002</v>
      </c>
      <c r="F568">
        <v>8.2729999999999997</v>
      </c>
      <c r="G568">
        <v>6.6189999999999998</v>
      </c>
      <c r="H568">
        <v>101801.4</v>
      </c>
      <c r="I568">
        <v>1.4E-2</v>
      </c>
      <c r="J568">
        <v>86.197000000000003</v>
      </c>
      <c r="K568">
        <v>34.445999999999998</v>
      </c>
      <c r="L568">
        <v>16.884</v>
      </c>
      <c r="M568">
        <v>176.01400000000001</v>
      </c>
    </row>
    <row r="569" spans="1:13" x14ac:dyDescent="0.35">
      <c r="A569">
        <v>541</v>
      </c>
      <c r="B569" t="s">
        <v>8336</v>
      </c>
      <c r="C569">
        <v>114.41200000000001</v>
      </c>
      <c r="D569">
        <v>3.1280000000000001</v>
      </c>
      <c r="E569">
        <v>0.56499999999999995</v>
      </c>
      <c r="F569">
        <v>8.1219999999999999</v>
      </c>
      <c r="G569">
        <v>6.7880000000000003</v>
      </c>
      <c r="H569">
        <v>101763.22</v>
      </c>
      <c r="I569">
        <v>6.6000000000000003E-2</v>
      </c>
      <c r="J569">
        <v>82.691999999999993</v>
      </c>
      <c r="K569">
        <v>31.719000000000001</v>
      </c>
      <c r="L569">
        <v>16.369</v>
      </c>
      <c r="M569">
        <v>190.75899999999999</v>
      </c>
    </row>
    <row r="570" spans="1:13" x14ac:dyDescent="0.35">
      <c r="A570">
        <v>542</v>
      </c>
      <c r="B570" t="s">
        <v>8335</v>
      </c>
      <c r="C570">
        <v>94.256</v>
      </c>
      <c r="D570">
        <v>3.194</v>
      </c>
      <c r="E570">
        <v>0.67700000000000005</v>
      </c>
      <c r="F570">
        <v>8.1679999999999993</v>
      </c>
      <c r="G570">
        <v>6.109</v>
      </c>
      <c r="H570">
        <v>101742.569</v>
      </c>
      <c r="I570">
        <v>2.4E-2</v>
      </c>
      <c r="J570">
        <v>66.986000000000004</v>
      </c>
      <c r="K570">
        <v>27.271000000000001</v>
      </c>
      <c r="L570">
        <v>13.635999999999999</v>
      </c>
      <c r="M570">
        <v>205.12299999999999</v>
      </c>
    </row>
    <row r="571" spans="1:13" x14ac:dyDescent="0.35">
      <c r="A571">
        <v>543</v>
      </c>
      <c r="B571" t="s">
        <v>8334</v>
      </c>
      <c r="C571">
        <v>54.173000000000002</v>
      </c>
      <c r="D571">
        <v>2.9529999999999998</v>
      </c>
      <c r="E571">
        <v>0.751</v>
      </c>
      <c r="F571">
        <v>8.3030000000000008</v>
      </c>
      <c r="G571">
        <v>6.0640000000000001</v>
      </c>
      <c r="H571">
        <v>101743.129</v>
      </c>
      <c r="I571">
        <v>0.11600000000000001</v>
      </c>
      <c r="J571">
        <v>41.8</v>
      </c>
      <c r="K571">
        <v>12.374000000000001</v>
      </c>
      <c r="L571">
        <v>8.9410000000000007</v>
      </c>
      <c r="M571">
        <v>218.72800000000001</v>
      </c>
    </row>
    <row r="572" spans="1:13" x14ac:dyDescent="0.35">
      <c r="A572">
        <v>544</v>
      </c>
      <c r="B572" t="s">
        <v>8333</v>
      </c>
      <c r="C572">
        <v>15.404999999999999</v>
      </c>
      <c r="D572">
        <v>2.4420000000000002</v>
      </c>
      <c r="E572">
        <v>0.77200000000000002</v>
      </c>
      <c r="F572">
        <v>8.4049999999999994</v>
      </c>
      <c r="G572">
        <v>5.6840000000000002</v>
      </c>
      <c r="H572">
        <v>101737.632</v>
      </c>
      <c r="I572">
        <v>7.0999999999999994E-2</v>
      </c>
      <c r="J572">
        <v>13.561999999999999</v>
      </c>
      <c r="K572">
        <v>1.843</v>
      </c>
      <c r="L572">
        <v>2.6509999999999998</v>
      </c>
      <c r="M572">
        <v>231.46600000000001</v>
      </c>
    </row>
    <row r="573" spans="1:13" x14ac:dyDescent="0.35">
      <c r="A573">
        <v>545</v>
      </c>
      <c r="B573" t="s">
        <v>8332</v>
      </c>
      <c r="C573">
        <v>8.4000000000000005E-2</v>
      </c>
      <c r="D573">
        <v>2.089</v>
      </c>
      <c r="E573">
        <v>0.79700000000000004</v>
      </c>
      <c r="F573">
        <v>8.2279999999999998</v>
      </c>
      <c r="G573">
        <v>5.6929999999999996</v>
      </c>
      <c r="H573">
        <v>101744.645</v>
      </c>
      <c r="I573">
        <v>6.2E-2</v>
      </c>
      <c r="J573">
        <v>8.4000000000000005E-2</v>
      </c>
      <c r="K573">
        <v>0</v>
      </c>
      <c r="L573">
        <v>-4.8369999999999997</v>
      </c>
      <c r="M573">
        <v>243.47499999999999</v>
      </c>
    </row>
    <row r="574" spans="1:13" x14ac:dyDescent="0.35">
      <c r="A574">
        <v>546</v>
      </c>
      <c r="B574" t="s">
        <v>8331</v>
      </c>
      <c r="C574">
        <v>2E-3</v>
      </c>
      <c r="D574">
        <v>1.8939999999999999</v>
      </c>
      <c r="E574">
        <v>0.872</v>
      </c>
      <c r="F574">
        <v>8.2799999999999994</v>
      </c>
      <c r="G574">
        <v>6.1779999999999999</v>
      </c>
      <c r="H574">
        <v>101739.148</v>
      </c>
      <c r="I574">
        <v>0.05</v>
      </c>
      <c r="J574">
        <v>2E-3</v>
      </c>
      <c r="K574">
        <v>0</v>
      </c>
      <c r="L574">
        <v>-13.14</v>
      </c>
      <c r="M574">
        <v>255.07900000000001</v>
      </c>
    </row>
    <row r="575" spans="1:13" x14ac:dyDescent="0.35">
      <c r="A575">
        <v>547</v>
      </c>
      <c r="B575" t="s">
        <v>8330</v>
      </c>
      <c r="C575">
        <v>5.0000000000000001E-3</v>
      </c>
      <c r="D575">
        <v>1.6419999999999999</v>
      </c>
      <c r="E575">
        <v>0.73899999999999999</v>
      </c>
      <c r="F575">
        <v>8.391</v>
      </c>
      <c r="G575">
        <v>6.5419999999999998</v>
      </c>
      <c r="H575">
        <v>101660.586</v>
      </c>
      <c r="I575">
        <v>8.2000000000000003E-2</v>
      </c>
      <c r="J575">
        <v>5.0000000000000001E-3</v>
      </c>
      <c r="K575">
        <v>0</v>
      </c>
      <c r="L575">
        <v>-21.902999999999999</v>
      </c>
      <c r="M575">
        <v>266.74099999999999</v>
      </c>
    </row>
    <row r="576" spans="1:13" x14ac:dyDescent="0.35">
      <c r="A576">
        <v>548</v>
      </c>
      <c r="B576" t="s">
        <v>8329</v>
      </c>
      <c r="C576">
        <v>1.4999999999999999E-2</v>
      </c>
      <c r="D576">
        <v>1.5489999999999999</v>
      </c>
      <c r="E576">
        <v>0.60899999999999999</v>
      </c>
      <c r="F576">
        <v>8.33</v>
      </c>
      <c r="G576">
        <v>6.1429999999999998</v>
      </c>
      <c r="H576">
        <v>101726.961</v>
      </c>
      <c r="I576">
        <v>0.106</v>
      </c>
      <c r="J576">
        <v>1.4999999999999999E-2</v>
      </c>
      <c r="K576">
        <v>0</v>
      </c>
      <c r="L576">
        <v>-30.789000000000001</v>
      </c>
      <c r="M576">
        <v>279.09500000000003</v>
      </c>
    </row>
    <row r="577" spans="1:13" x14ac:dyDescent="0.35">
      <c r="A577">
        <v>549</v>
      </c>
      <c r="B577" t="s">
        <v>8328</v>
      </c>
      <c r="C577">
        <v>1.4999999999999999E-2</v>
      </c>
      <c r="D577">
        <v>1.548</v>
      </c>
      <c r="E577">
        <v>0.49</v>
      </c>
      <c r="F577">
        <v>8.3339999999999996</v>
      </c>
      <c r="G577">
        <v>6.1989999999999998</v>
      </c>
      <c r="H577">
        <v>101718.931</v>
      </c>
      <c r="I577">
        <v>0.03</v>
      </c>
      <c r="J577">
        <v>1.4999999999999999E-2</v>
      </c>
      <c r="K577">
        <v>0</v>
      </c>
      <c r="L577">
        <v>-39.292999999999999</v>
      </c>
      <c r="M577">
        <v>292.87700000000001</v>
      </c>
    </row>
    <row r="578" spans="1:13" x14ac:dyDescent="0.35">
      <c r="A578">
        <v>550</v>
      </c>
      <c r="B578" t="s">
        <v>8327</v>
      </c>
      <c r="C578">
        <v>1.4E-2</v>
      </c>
      <c r="D578">
        <v>1.427</v>
      </c>
      <c r="E578">
        <v>0.38700000000000001</v>
      </c>
      <c r="F578">
        <v>8.5359999999999996</v>
      </c>
      <c r="G578">
        <v>6.032</v>
      </c>
      <c r="H578">
        <v>101708.368</v>
      </c>
      <c r="I578">
        <v>5.1999999999999998E-2</v>
      </c>
      <c r="J578">
        <v>1.4E-2</v>
      </c>
      <c r="K578">
        <v>0</v>
      </c>
      <c r="L578">
        <v>-46.911999999999999</v>
      </c>
      <c r="M578">
        <v>309.31400000000002</v>
      </c>
    </row>
    <row r="579" spans="1:13" x14ac:dyDescent="0.35">
      <c r="A579">
        <v>551</v>
      </c>
      <c r="B579" t="s">
        <v>8326</v>
      </c>
      <c r="C579">
        <v>1.4999999999999999E-2</v>
      </c>
      <c r="D579">
        <v>1.5569999999999999</v>
      </c>
      <c r="E579">
        <v>0.30399999999999999</v>
      </c>
      <c r="F579">
        <v>8.6129999999999995</v>
      </c>
      <c r="G579">
        <v>6.3019999999999996</v>
      </c>
      <c r="H579">
        <v>101696.247</v>
      </c>
      <c r="I579">
        <v>4.8000000000000001E-2</v>
      </c>
      <c r="J579">
        <v>1.4999999999999999E-2</v>
      </c>
      <c r="K579">
        <v>0</v>
      </c>
      <c r="L579">
        <v>-52.704000000000001</v>
      </c>
      <c r="M579">
        <v>329.42200000000003</v>
      </c>
    </row>
    <row r="580" spans="1:13" x14ac:dyDescent="0.35">
      <c r="A580">
        <v>552</v>
      </c>
      <c r="B580" t="s">
        <v>8325</v>
      </c>
      <c r="C580">
        <v>1.6E-2</v>
      </c>
      <c r="D580">
        <v>1.764</v>
      </c>
      <c r="E580">
        <v>0.21099999999999999</v>
      </c>
      <c r="F580">
        <v>8.5370000000000008</v>
      </c>
      <c r="G580">
        <v>6.6539999999999999</v>
      </c>
      <c r="H580">
        <v>101688.88400000001</v>
      </c>
      <c r="I580">
        <v>6.3E-2</v>
      </c>
      <c r="J580">
        <v>1.6E-2</v>
      </c>
      <c r="K580">
        <v>0</v>
      </c>
      <c r="L580">
        <v>-55.555999999999997</v>
      </c>
      <c r="M580">
        <v>334.452</v>
      </c>
    </row>
    <row r="581" spans="1:13" x14ac:dyDescent="0.35">
      <c r="A581">
        <v>553</v>
      </c>
      <c r="B581" t="s">
        <v>8324</v>
      </c>
      <c r="C581">
        <v>1.2E-2</v>
      </c>
      <c r="D581">
        <v>1.754</v>
      </c>
      <c r="E581">
        <v>0.18099999999999999</v>
      </c>
      <c r="F581">
        <v>8.4550000000000001</v>
      </c>
      <c r="G581">
        <v>6.8490000000000002</v>
      </c>
      <c r="H581">
        <v>101672.175</v>
      </c>
      <c r="I581">
        <v>6.7000000000000004E-2</v>
      </c>
      <c r="J581">
        <v>1.2E-2</v>
      </c>
      <c r="K581">
        <v>0</v>
      </c>
      <c r="L581">
        <v>-54.677</v>
      </c>
      <c r="M581">
        <v>17.998000000000001</v>
      </c>
    </row>
    <row r="582" spans="1:13" x14ac:dyDescent="0.35">
      <c r="A582">
        <v>554</v>
      </c>
      <c r="B582" t="s">
        <v>8323</v>
      </c>
      <c r="C582">
        <v>1.2E-2</v>
      </c>
      <c r="D582">
        <v>1.712</v>
      </c>
      <c r="E582">
        <v>0.14599999999999999</v>
      </c>
      <c r="F582">
        <v>8.7569999999999997</v>
      </c>
      <c r="G582">
        <v>6.7320000000000002</v>
      </c>
      <c r="H582">
        <v>101667.673</v>
      </c>
      <c r="I582">
        <v>4.5999999999999999E-2</v>
      </c>
      <c r="J582">
        <v>1.2E-2</v>
      </c>
      <c r="K582">
        <v>0</v>
      </c>
      <c r="L582">
        <v>-50.323999999999998</v>
      </c>
      <c r="M582">
        <v>40.234000000000002</v>
      </c>
    </row>
    <row r="583" spans="1:13" x14ac:dyDescent="0.35">
      <c r="A583">
        <v>555</v>
      </c>
      <c r="B583" t="s">
        <v>8322</v>
      </c>
      <c r="C583">
        <v>3.0000000000000001E-3</v>
      </c>
      <c r="D583">
        <v>1.522</v>
      </c>
      <c r="E583">
        <v>0.113</v>
      </c>
      <c r="F583">
        <v>8.8930000000000007</v>
      </c>
      <c r="G583">
        <v>6.407</v>
      </c>
      <c r="H583">
        <v>101653.345</v>
      </c>
      <c r="I583">
        <v>0.104</v>
      </c>
      <c r="J583">
        <v>3.0000000000000001E-3</v>
      </c>
      <c r="K583">
        <v>0</v>
      </c>
      <c r="L583">
        <v>-43.558999999999997</v>
      </c>
      <c r="M583">
        <v>58.534999999999997</v>
      </c>
    </row>
    <row r="584" spans="1:13" x14ac:dyDescent="0.35">
      <c r="A584">
        <v>556</v>
      </c>
      <c r="B584" t="s">
        <v>8321</v>
      </c>
      <c r="C584">
        <v>0</v>
      </c>
      <c r="D584">
        <v>1.5049999999999999</v>
      </c>
      <c r="E584">
        <v>7.2999999999999995E-2</v>
      </c>
      <c r="F584">
        <v>8.7870000000000008</v>
      </c>
      <c r="G584">
        <v>6.5730000000000004</v>
      </c>
      <c r="H584">
        <v>101646.46400000001</v>
      </c>
      <c r="I584">
        <v>0.14299999999999999</v>
      </c>
      <c r="J584">
        <v>0</v>
      </c>
      <c r="K584">
        <v>0</v>
      </c>
      <c r="L584">
        <v>-35.427</v>
      </c>
      <c r="M584">
        <v>73.605999999999995</v>
      </c>
    </row>
    <row r="585" spans="1:13" x14ac:dyDescent="0.35">
      <c r="A585">
        <v>557</v>
      </c>
      <c r="B585" t="s">
        <v>8320</v>
      </c>
      <c r="C585">
        <v>3.0000000000000001E-3</v>
      </c>
      <c r="D585">
        <v>1.6830000000000001</v>
      </c>
      <c r="E585">
        <v>5.5E-2</v>
      </c>
      <c r="F585">
        <v>8.5779999999999994</v>
      </c>
      <c r="G585">
        <v>6.84</v>
      </c>
      <c r="H585">
        <v>101642.569</v>
      </c>
      <c r="I585">
        <v>0.126</v>
      </c>
      <c r="J585">
        <v>3.0000000000000001E-3</v>
      </c>
      <c r="K585">
        <v>0</v>
      </c>
      <c r="L585">
        <v>-26.666</v>
      </c>
      <c r="M585">
        <v>86.62</v>
      </c>
    </row>
    <row r="586" spans="1:13" x14ac:dyDescent="0.35">
      <c r="A586">
        <v>558</v>
      </c>
      <c r="B586" t="s">
        <v>8319</v>
      </c>
      <c r="C586">
        <v>0</v>
      </c>
      <c r="D586">
        <v>1.5589999999999999</v>
      </c>
      <c r="E586">
        <v>5.3999999999999999E-2</v>
      </c>
      <c r="F586">
        <v>8.4559999999999995</v>
      </c>
      <c r="G586">
        <v>6.4109999999999996</v>
      </c>
      <c r="H586">
        <v>101657.719</v>
      </c>
      <c r="I586">
        <v>8.6999999999999994E-2</v>
      </c>
      <c r="J586">
        <v>0</v>
      </c>
      <c r="K586">
        <v>0</v>
      </c>
      <c r="L586">
        <v>-17.783000000000001</v>
      </c>
      <c r="M586">
        <v>98.548000000000002</v>
      </c>
    </row>
    <row r="587" spans="1:13" x14ac:dyDescent="0.35">
      <c r="A587">
        <v>559</v>
      </c>
      <c r="B587" t="s">
        <v>8318</v>
      </c>
      <c r="C587">
        <v>3.0000000000000001E-3</v>
      </c>
      <c r="D587">
        <v>1.5589999999999999</v>
      </c>
      <c r="E587">
        <v>0.15</v>
      </c>
      <c r="F587">
        <v>8.3140000000000001</v>
      </c>
      <c r="G587">
        <v>6.4720000000000004</v>
      </c>
      <c r="H587">
        <v>101681.268</v>
      </c>
      <c r="I587">
        <v>0.161</v>
      </c>
      <c r="J587">
        <v>3.0000000000000001E-3</v>
      </c>
      <c r="K587">
        <v>0</v>
      </c>
      <c r="L587">
        <v>-9.1660000000000004</v>
      </c>
      <c r="M587">
        <v>110.11</v>
      </c>
    </row>
    <row r="588" spans="1:13" x14ac:dyDescent="0.35">
      <c r="A588">
        <v>560</v>
      </c>
      <c r="B588" t="s">
        <v>8317</v>
      </c>
      <c r="C588">
        <v>1.948</v>
      </c>
      <c r="D588">
        <v>1.548</v>
      </c>
      <c r="E588">
        <v>0.24099999999999999</v>
      </c>
      <c r="F588">
        <v>8.4390000000000001</v>
      </c>
      <c r="G588">
        <v>6.6539999999999999</v>
      </c>
      <c r="H588">
        <v>101715.46799999999</v>
      </c>
      <c r="I588">
        <v>0.11799999999999999</v>
      </c>
      <c r="J588">
        <v>1.9430000000000001</v>
      </c>
      <c r="K588">
        <v>5.0000000000000001E-3</v>
      </c>
      <c r="L588">
        <v>-1.167</v>
      </c>
      <c r="M588">
        <v>121.849</v>
      </c>
    </row>
    <row r="589" spans="1:13" x14ac:dyDescent="0.35">
      <c r="A589">
        <v>561</v>
      </c>
      <c r="B589" t="s">
        <v>8316</v>
      </c>
      <c r="C589">
        <v>24.832000000000001</v>
      </c>
      <c r="D589">
        <v>1.9239999999999999</v>
      </c>
      <c r="E589">
        <v>0.39400000000000002</v>
      </c>
      <c r="F589">
        <v>8.6120000000000001</v>
      </c>
      <c r="G589">
        <v>6.5789999999999997</v>
      </c>
      <c r="H589">
        <v>101751.182</v>
      </c>
      <c r="I589">
        <v>4.7E-2</v>
      </c>
      <c r="J589">
        <v>22.937000000000001</v>
      </c>
      <c r="K589">
        <v>1.8939999999999999</v>
      </c>
      <c r="L589">
        <v>5.8470000000000004</v>
      </c>
      <c r="M589">
        <v>134.16300000000001</v>
      </c>
    </row>
    <row r="590" spans="1:13" x14ac:dyDescent="0.35">
      <c r="A590">
        <v>562</v>
      </c>
      <c r="B590" t="s">
        <v>8315</v>
      </c>
      <c r="C590">
        <v>65.17</v>
      </c>
      <c r="D590">
        <v>2.5089999999999999</v>
      </c>
      <c r="E590">
        <v>0.53900000000000003</v>
      </c>
      <c r="F590">
        <v>8.5510000000000002</v>
      </c>
      <c r="G590">
        <v>6.42</v>
      </c>
      <c r="H590">
        <v>101790.659</v>
      </c>
      <c r="I590">
        <v>0.1</v>
      </c>
      <c r="J590">
        <v>53.697000000000003</v>
      </c>
      <c r="K590">
        <v>11.474</v>
      </c>
      <c r="L590">
        <v>11.487</v>
      </c>
      <c r="M590">
        <v>147.30500000000001</v>
      </c>
    </row>
    <row r="591" spans="1:13" x14ac:dyDescent="0.35">
      <c r="A591">
        <v>563</v>
      </c>
      <c r="B591" t="s">
        <v>8314</v>
      </c>
      <c r="C591">
        <v>106.996</v>
      </c>
      <c r="D591">
        <v>3.0390000000000001</v>
      </c>
      <c r="E591">
        <v>0.63900000000000001</v>
      </c>
      <c r="F591">
        <v>8.6630000000000003</v>
      </c>
      <c r="G591">
        <v>6.4989999999999997</v>
      </c>
      <c r="H591">
        <v>101876.13800000001</v>
      </c>
      <c r="I591">
        <v>4.1000000000000002E-2</v>
      </c>
      <c r="J591">
        <v>80.945999999999998</v>
      </c>
      <c r="K591">
        <v>26.048999999999999</v>
      </c>
      <c r="L591">
        <v>15.355</v>
      </c>
      <c r="M591">
        <v>161.309</v>
      </c>
    </row>
    <row r="592" spans="1:13" x14ac:dyDescent="0.35">
      <c r="A592">
        <v>564</v>
      </c>
      <c r="B592" t="s">
        <v>8313</v>
      </c>
      <c r="C592">
        <v>119.87</v>
      </c>
      <c r="D592">
        <v>3.3889999999999998</v>
      </c>
      <c r="E592">
        <v>0.82699999999999996</v>
      </c>
      <c r="F592">
        <v>8.5280000000000005</v>
      </c>
      <c r="G592">
        <v>6.5720000000000001</v>
      </c>
      <c r="H592">
        <v>101818.406</v>
      </c>
      <c r="I592">
        <v>5.8999999999999997E-2</v>
      </c>
      <c r="J592">
        <v>92.427999999999997</v>
      </c>
      <c r="K592">
        <v>27.442</v>
      </c>
      <c r="L592">
        <v>17.117999999999999</v>
      </c>
      <c r="M592">
        <v>175.899</v>
      </c>
    </row>
    <row r="593" spans="1:13" x14ac:dyDescent="0.35">
      <c r="A593">
        <v>565</v>
      </c>
      <c r="B593" t="s">
        <v>8312</v>
      </c>
      <c r="C593">
        <v>117.94</v>
      </c>
      <c r="D593">
        <v>3.621</v>
      </c>
      <c r="E593">
        <v>0.92300000000000004</v>
      </c>
      <c r="F593">
        <v>8.1959999999999997</v>
      </c>
      <c r="G593">
        <v>6.6340000000000003</v>
      </c>
      <c r="H593">
        <v>101809.20699999999</v>
      </c>
      <c r="I593">
        <v>3.1E-2</v>
      </c>
      <c r="J593">
        <v>85.370999999999995</v>
      </c>
      <c r="K593">
        <v>32.569000000000003</v>
      </c>
      <c r="L593">
        <v>16.611999999999998</v>
      </c>
      <c r="M593">
        <v>190.744</v>
      </c>
    </row>
    <row r="594" spans="1:13" x14ac:dyDescent="0.35">
      <c r="A594">
        <v>566</v>
      </c>
      <c r="B594" t="s">
        <v>8311</v>
      </c>
      <c r="C594">
        <v>96.126999999999995</v>
      </c>
      <c r="D594">
        <v>3.6389999999999998</v>
      </c>
      <c r="E594">
        <v>0.97599999999999998</v>
      </c>
      <c r="F594">
        <v>8.3070000000000004</v>
      </c>
      <c r="G594">
        <v>6.64</v>
      </c>
      <c r="H594">
        <v>101813.298</v>
      </c>
      <c r="I594">
        <v>2.4E-2</v>
      </c>
      <c r="J594">
        <v>70.423000000000002</v>
      </c>
      <c r="K594">
        <v>25.704999999999998</v>
      </c>
      <c r="L594">
        <v>13.881</v>
      </c>
      <c r="M594">
        <v>205.131</v>
      </c>
    </row>
    <row r="595" spans="1:13" x14ac:dyDescent="0.35">
      <c r="A595">
        <v>567</v>
      </c>
      <c r="B595" t="s">
        <v>8310</v>
      </c>
      <c r="C595">
        <v>56.603000000000002</v>
      </c>
      <c r="D595">
        <v>3.2469999999999999</v>
      </c>
      <c r="E595">
        <v>0.995</v>
      </c>
      <c r="F595">
        <v>8.359</v>
      </c>
      <c r="G595">
        <v>6.1520000000000001</v>
      </c>
      <c r="H595">
        <v>101839.186</v>
      </c>
      <c r="I595">
        <v>2.9000000000000001E-2</v>
      </c>
      <c r="J595">
        <v>45.671999999999997</v>
      </c>
      <c r="K595">
        <v>10.930999999999999</v>
      </c>
      <c r="L595">
        <v>9.1829999999999998</v>
      </c>
      <c r="M595">
        <v>218.77</v>
      </c>
    </row>
    <row r="596" spans="1:13" x14ac:dyDescent="0.35">
      <c r="A596">
        <v>568</v>
      </c>
      <c r="B596" t="s">
        <v>8309</v>
      </c>
      <c r="C596">
        <v>16.196000000000002</v>
      </c>
      <c r="D596">
        <v>2.706</v>
      </c>
      <c r="E596">
        <v>0.94699999999999995</v>
      </c>
      <c r="F596">
        <v>7.9139999999999997</v>
      </c>
      <c r="G596">
        <v>6.0819999999999999</v>
      </c>
      <c r="H596">
        <v>101869.40399999999</v>
      </c>
      <c r="I596">
        <v>2.7E-2</v>
      </c>
      <c r="J596">
        <v>14.715</v>
      </c>
      <c r="K596">
        <v>1.4810000000000001</v>
      </c>
      <c r="L596">
        <v>2.8879999999999999</v>
      </c>
      <c r="M596">
        <v>231.53200000000001</v>
      </c>
    </row>
    <row r="597" spans="1:13" x14ac:dyDescent="0.35">
      <c r="A597">
        <v>569</v>
      </c>
      <c r="B597" t="s">
        <v>8308</v>
      </c>
      <c r="C597">
        <v>0.17199999999999999</v>
      </c>
      <c r="D597">
        <v>2.1930000000000001</v>
      </c>
      <c r="E597">
        <v>0.88700000000000001</v>
      </c>
      <c r="F597">
        <v>7.7</v>
      </c>
      <c r="G597">
        <v>6.0430000000000001</v>
      </c>
      <c r="H597">
        <v>101901.959</v>
      </c>
      <c r="I597">
        <v>3.5000000000000003E-2</v>
      </c>
      <c r="J597">
        <v>0.17199999999999999</v>
      </c>
      <c r="K597">
        <v>0</v>
      </c>
      <c r="L597">
        <v>-4.6070000000000002</v>
      </c>
      <c r="M597">
        <v>243.56200000000001</v>
      </c>
    </row>
    <row r="598" spans="1:13" x14ac:dyDescent="0.35">
      <c r="A598">
        <v>570</v>
      </c>
      <c r="B598" t="s">
        <v>8307</v>
      </c>
      <c r="C598">
        <v>0</v>
      </c>
      <c r="D598">
        <v>1.8380000000000001</v>
      </c>
      <c r="E598">
        <v>0.84899999999999998</v>
      </c>
      <c r="F598">
        <v>7.6029999999999998</v>
      </c>
      <c r="G598">
        <v>5.4119999999999999</v>
      </c>
      <c r="H598">
        <v>101936.63499999999</v>
      </c>
      <c r="I598">
        <v>8.5000000000000006E-2</v>
      </c>
      <c r="J598">
        <v>0</v>
      </c>
      <c r="K598">
        <v>0</v>
      </c>
      <c r="L598">
        <v>-12.914999999999999</v>
      </c>
      <c r="M598">
        <v>255.18</v>
      </c>
    </row>
    <row r="599" spans="1:13" x14ac:dyDescent="0.35">
      <c r="A599">
        <v>571</v>
      </c>
      <c r="B599" t="s">
        <v>8306</v>
      </c>
      <c r="C599">
        <v>0</v>
      </c>
      <c r="D599">
        <v>1.476</v>
      </c>
      <c r="E599">
        <v>0.60599999999999998</v>
      </c>
      <c r="F599">
        <v>7.8789999999999996</v>
      </c>
      <c r="G599">
        <v>5.9610000000000003</v>
      </c>
      <c r="H599">
        <v>101967.284</v>
      </c>
      <c r="I599">
        <v>5.2999999999999999E-2</v>
      </c>
      <c r="J599">
        <v>0</v>
      </c>
      <c r="K599">
        <v>0</v>
      </c>
      <c r="L599">
        <v>-21.683</v>
      </c>
      <c r="M599">
        <v>266.85199999999998</v>
      </c>
    </row>
    <row r="600" spans="1:13" x14ac:dyDescent="0.35">
      <c r="A600">
        <v>572</v>
      </c>
      <c r="B600" t="s">
        <v>8305</v>
      </c>
      <c r="C600">
        <v>0</v>
      </c>
      <c r="D600">
        <v>1.2090000000000001</v>
      </c>
      <c r="E600">
        <v>0.29299999999999998</v>
      </c>
      <c r="F600">
        <v>8.1129999999999995</v>
      </c>
      <c r="G600">
        <v>5.5970000000000004</v>
      </c>
      <c r="H600">
        <v>101998.84699999999</v>
      </c>
      <c r="I600">
        <v>9.4E-2</v>
      </c>
      <c r="J600">
        <v>0</v>
      </c>
      <c r="K600">
        <v>0</v>
      </c>
      <c r="L600">
        <v>-30.548999999999999</v>
      </c>
      <c r="M600">
        <v>279.18900000000002</v>
      </c>
    </row>
    <row r="601" spans="1:13" x14ac:dyDescent="0.35">
      <c r="A601">
        <v>573</v>
      </c>
      <c r="B601" t="s">
        <v>8304</v>
      </c>
      <c r="C601">
        <v>0</v>
      </c>
      <c r="D601">
        <v>1.214</v>
      </c>
      <c r="E601">
        <v>3.9E-2</v>
      </c>
      <c r="F601">
        <v>7.9930000000000003</v>
      </c>
      <c r="G601">
        <v>6.29</v>
      </c>
      <c r="H601">
        <v>102019.537</v>
      </c>
      <c r="I601">
        <v>7.0999999999999994E-2</v>
      </c>
      <c r="J601">
        <v>0</v>
      </c>
      <c r="K601">
        <v>0</v>
      </c>
      <c r="L601">
        <v>-39.076999999999998</v>
      </c>
      <c r="M601">
        <v>293.01499999999999</v>
      </c>
    </row>
    <row r="602" spans="1:13" x14ac:dyDescent="0.35">
      <c r="A602">
        <v>574</v>
      </c>
      <c r="B602" t="s">
        <v>8303</v>
      </c>
      <c r="C602">
        <v>0</v>
      </c>
      <c r="D602">
        <v>1.1240000000000001</v>
      </c>
      <c r="E602">
        <v>-0.20399999999999999</v>
      </c>
      <c r="F602">
        <v>7.9420000000000002</v>
      </c>
      <c r="G602">
        <v>6.8049999999999997</v>
      </c>
      <c r="H602">
        <v>102030.88099999999</v>
      </c>
      <c r="I602">
        <v>2.8000000000000001E-2</v>
      </c>
      <c r="J602">
        <v>0</v>
      </c>
      <c r="K602">
        <v>0</v>
      </c>
      <c r="L602">
        <v>-46.673999999999999</v>
      </c>
      <c r="M602">
        <v>309.41199999999998</v>
      </c>
    </row>
    <row r="603" spans="1:13" x14ac:dyDescent="0.35">
      <c r="A603">
        <v>575</v>
      </c>
      <c r="B603" t="s">
        <v>8302</v>
      </c>
      <c r="C603">
        <v>0</v>
      </c>
      <c r="D603">
        <v>0.96699999999999997</v>
      </c>
      <c r="E603">
        <v>-0.443</v>
      </c>
      <c r="F603">
        <v>7.8230000000000004</v>
      </c>
      <c r="G603">
        <v>6.2050000000000001</v>
      </c>
      <c r="H603">
        <v>102035.12</v>
      </c>
      <c r="I603">
        <v>6.4000000000000001E-2</v>
      </c>
      <c r="J603">
        <v>0</v>
      </c>
      <c r="K603">
        <v>0</v>
      </c>
      <c r="L603">
        <v>-52.457999999999998</v>
      </c>
      <c r="M603">
        <v>329.459</v>
      </c>
    </row>
    <row r="604" spans="1:13" x14ac:dyDescent="0.35">
      <c r="A604">
        <v>576</v>
      </c>
      <c r="B604" t="s">
        <v>8301</v>
      </c>
      <c r="C604">
        <v>0</v>
      </c>
      <c r="D604">
        <v>0.81399999999999995</v>
      </c>
      <c r="E604">
        <v>-0.66300000000000003</v>
      </c>
      <c r="F604">
        <v>7.7789999999999999</v>
      </c>
      <c r="G604">
        <v>5.9829999999999997</v>
      </c>
      <c r="H604">
        <v>102032.133</v>
      </c>
      <c r="I604">
        <v>1.7999999999999999E-2</v>
      </c>
      <c r="J604">
        <v>0</v>
      </c>
      <c r="K604">
        <v>0</v>
      </c>
      <c r="L604">
        <v>-55.314</v>
      </c>
      <c r="M604">
        <v>334.42</v>
      </c>
    </row>
    <row r="605" spans="1:13" x14ac:dyDescent="0.35">
      <c r="A605">
        <v>577</v>
      </c>
      <c r="B605" t="s">
        <v>8300</v>
      </c>
      <c r="C605">
        <v>0</v>
      </c>
      <c r="D605">
        <v>0.70799999999999996</v>
      </c>
      <c r="E605">
        <v>-0.73099999999999998</v>
      </c>
      <c r="F605">
        <v>7.9020000000000001</v>
      </c>
      <c r="G605">
        <v>6.2679999999999998</v>
      </c>
      <c r="H605">
        <v>102019.348</v>
      </c>
      <c r="I605">
        <v>1.7999999999999999E-2</v>
      </c>
      <c r="J605">
        <v>0</v>
      </c>
      <c r="K605">
        <v>0</v>
      </c>
      <c r="L605">
        <v>-54.447000000000003</v>
      </c>
      <c r="M605">
        <v>17.863</v>
      </c>
    </row>
    <row r="606" spans="1:13" x14ac:dyDescent="0.35">
      <c r="A606">
        <v>578</v>
      </c>
      <c r="B606" t="s">
        <v>8299</v>
      </c>
      <c r="C606">
        <v>0</v>
      </c>
      <c r="D606">
        <v>0.7</v>
      </c>
      <c r="E606">
        <v>-0.79</v>
      </c>
      <c r="F606">
        <v>7.9720000000000004</v>
      </c>
      <c r="G606">
        <v>5.97</v>
      </c>
      <c r="H606">
        <v>102015.864</v>
      </c>
      <c r="I606">
        <v>1.6E-2</v>
      </c>
      <c r="J606">
        <v>0</v>
      </c>
      <c r="K606">
        <v>0</v>
      </c>
      <c r="L606">
        <v>-50.107999999999997</v>
      </c>
      <c r="M606">
        <v>40.058999999999997</v>
      </c>
    </row>
    <row r="607" spans="1:13" x14ac:dyDescent="0.35">
      <c r="A607">
        <v>579</v>
      </c>
      <c r="B607" t="s">
        <v>8298</v>
      </c>
      <c r="C607">
        <v>0</v>
      </c>
      <c r="D607">
        <v>0.69</v>
      </c>
      <c r="E607">
        <v>-0.84199999999999997</v>
      </c>
      <c r="F607">
        <v>7.9720000000000004</v>
      </c>
      <c r="G607">
        <v>6.2169999999999996</v>
      </c>
      <c r="H607">
        <v>102002.39200000001</v>
      </c>
      <c r="I607">
        <v>4.2000000000000003E-2</v>
      </c>
      <c r="J607">
        <v>0</v>
      </c>
      <c r="K607">
        <v>0</v>
      </c>
      <c r="L607">
        <v>-43.386000000000003</v>
      </c>
      <c r="M607">
        <v>58.290999999999997</v>
      </c>
    </row>
    <row r="608" spans="1:13" x14ac:dyDescent="0.35">
      <c r="A608">
        <v>580</v>
      </c>
      <c r="B608" t="s">
        <v>8297</v>
      </c>
      <c r="C608">
        <v>0</v>
      </c>
      <c r="D608">
        <v>0.82699999999999996</v>
      </c>
      <c r="E608">
        <v>-0.89900000000000002</v>
      </c>
      <c r="F608">
        <v>7.9240000000000004</v>
      </c>
      <c r="G608">
        <v>6.3550000000000004</v>
      </c>
      <c r="H608">
        <v>101989.842</v>
      </c>
      <c r="I608">
        <v>8.0000000000000002E-3</v>
      </c>
      <c r="J608">
        <v>0</v>
      </c>
      <c r="K608">
        <v>0</v>
      </c>
      <c r="L608">
        <v>-35.268000000000001</v>
      </c>
      <c r="M608">
        <v>73.372</v>
      </c>
    </row>
    <row r="609" spans="1:13" x14ac:dyDescent="0.35">
      <c r="A609">
        <v>581</v>
      </c>
      <c r="B609" t="s">
        <v>8296</v>
      </c>
      <c r="C609">
        <v>0</v>
      </c>
      <c r="D609">
        <v>0.71199999999999997</v>
      </c>
      <c r="E609">
        <v>-0.98599999999999999</v>
      </c>
      <c r="F609">
        <v>8.0289999999999999</v>
      </c>
      <c r="G609">
        <v>6.194</v>
      </c>
      <c r="H609">
        <v>101980.326</v>
      </c>
      <c r="I609">
        <v>7.6999999999999999E-2</v>
      </c>
      <c r="J609">
        <v>0</v>
      </c>
      <c r="K609">
        <v>0</v>
      </c>
      <c r="L609">
        <v>-26.513999999999999</v>
      </c>
      <c r="M609">
        <v>86.400999999999996</v>
      </c>
    </row>
    <row r="610" spans="1:13" x14ac:dyDescent="0.35">
      <c r="A610">
        <v>582</v>
      </c>
      <c r="B610" t="s">
        <v>8295</v>
      </c>
      <c r="C610">
        <v>0</v>
      </c>
      <c r="D610">
        <v>0.65900000000000003</v>
      </c>
      <c r="E610">
        <v>-1.0429999999999999</v>
      </c>
      <c r="F610">
        <v>8.2129999999999992</v>
      </c>
      <c r="G610">
        <v>6.2770000000000001</v>
      </c>
      <c r="H610">
        <v>101980.198</v>
      </c>
      <c r="I610">
        <v>6.2E-2</v>
      </c>
      <c r="J610">
        <v>0</v>
      </c>
      <c r="K610">
        <v>0</v>
      </c>
      <c r="L610">
        <v>-17.629000000000001</v>
      </c>
      <c r="M610">
        <v>98.343999999999994</v>
      </c>
    </row>
    <row r="611" spans="1:13" x14ac:dyDescent="0.35">
      <c r="A611">
        <v>583</v>
      </c>
      <c r="B611" t="s">
        <v>8294</v>
      </c>
      <c r="C611">
        <v>0</v>
      </c>
      <c r="D611">
        <v>0.63300000000000001</v>
      </c>
      <c r="E611">
        <v>-0.94899999999999995</v>
      </c>
      <c r="F611">
        <v>8.23</v>
      </c>
      <c r="G611">
        <v>6.1219999999999999</v>
      </c>
      <c r="H611">
        <v>101989.549</v>
      </c>
      <c r="I611">
        <v>6.0999999999999999E-2</v>
      </c>
      <c r="J611">
        <v>0</v>
      </c>
      <c r="K611">
        <v>0</v>
      </c>
      <c r="L611">
        <v>-9.0030000000000001</v>
      </c>
      <c r="M611">
        <v>109.919</v>
      </c>
    </row>
    <row r="612" spans="1:13" x14ac:dyDescent="0.35">
      <c r="A612">
        <v>584</v>
      </c>
      <c r="B612" t="s">
        <v>8293</v>
      </c>
      <c r="C612">
        <v>3.073</v>
      </c>
      <c r="D612">
        <v>0.78</v>
      </c>
      <c r="E612">
        <v>-0.85399999999999998</v>
      </c>
      <c r="F612">
        <v>8.5790000000000006</v>
      </c>
      <c r="G612">
        <v>6.2240000000000002</v>
      </c>
      <c r="H612">
        <v>102007.60400000001</v>
      </c>
      <c r="I612">
        <v>5.1999999999999998E-2</v>
      </c>
      <c r="J612">
        <v>3.0379999999999998</v>
      </c>
      <c r="K612">
        <v>3.6999999999999998E-2</v>
      </c>
      <c r="L612">
        <v>-0.99099999999999999</v>
      </c>
      <c r="M612">
        <v>121.672</v>
      </c>
    </row>
    <row r="613" spans="1:13" x14ac:dyDescent="0.35">
      <c r="A613">
        <v>585</v>
      </c>
      <c r="B613" t="s">
        <v>8292</v>
      </c>
      <c r="C613">
        <v>36.747</v>
      </c>
      <c r="D613">
        <v>1.2010000000000001</v>
      </c>
      <c r="E613">
        <v>-0.68400000000000005</v>
      </c>
      <c r="F613">
        <v>8.7579999999999991</v>
      </c>
      <c r="G613">
        <v>6.0869999999999997</v>
      </c>
      <c r="H613">
        <v>102011.63</v>
      </c>
      <c r="I613">
        <v>8.6999999999999994E-2</v>
      </c>
      <c r="J613">
        <v>31.506</v>
      </c>
      <c r="K613">
        <v>5.2430000000000003</v>
      </c>
      <c r="L613">
        <v>6.0380000000000003</v>
      </c>
      <c r="M613">
        <v>134.00299999999999</v>
      </c>
    </row>
    <row r="614" spans="1:13" x14ac:dyDescent="0.35">
      <c r="A614">
        <v>586</v>
      </c>
      <c r="B614" t="s">
        <v>8291</v>
      </c>
      <c r="C614">
        <v>83.409000000000006</v>
      </c>
      <c r="D614">
        <v>1.77</v>
      </c>
      <c r="E614">
        <v>-0.433</v>
      </c>
      <c r="F614">
        <v>8.9649999999999999</v>
      </c>
      <c r="G614">
        <v>6.5720000000000001</v>
      </c>
      <c r="H614">
        <v>102019.24800000001</v>
      </c>
      <c r="I614">
        <v>0.128</v>
      </c>
      <c r="J614">
        <v>59.856000000000002</v>
      </c>
      <c r="K614">
        <v>23.553000000000001</v>
      </c>
      <c r="L614">
        <v>11.696</v>
      </c>
      <c r="M614">
        <v>147.167</v>
      </c>
    </row>
    <row r="615" spans="1:13" x14ac:dyDescent="0.35">
      <c r="A615">
        <v>587</v>
      </c>
      <c r="B615" t="s">
        <v>8290</v>
      </c>
      <c r="C615">
        <v>121.61199999999999</v>
      </c>
      <c r="D615">
        <v>2.4820000000000002</v>
      </c>
      <c r="E615">
        <v>-0.08</v>
      </c>
      <c r="F615">
        <v>8.8879999999999999</v>
      </c>
      <c r="G615">
        <v>6.14</v>
      </c>
      <c r="H615">
        <v>102048.34600000001</v>
      </c>
      <c r="I615">
        <v>7.9000000000000001E-2</v>
      </c>
      <c r="J615">
        <v>82.992999999999995</v>
      </c>
      <c r="K615">
        <v>38.619999999999997</v>
      </c>
      <c r="L615">
        <v>15.58</v>
      </c>
      <c r="M615">
        <v>161.202</v>
      </c>
    </row>
    <row r="616" spans="1:13" x14ac:dyDescent="0.35">
      <c r="A616">
        <v>588</v>
      </c>
      <c r="B616" t="s">
        <v>8289</v>
      </c>
      <c r="C616">
        <v>145.79400000000001</v>
      </c>
      <c r="D616">
        <v>3.0049999999999999</v>
      </c>
      <c r="E616">
        <v>1.6E-2</v>
      </c>
      <c r="F616">
        <v>8.9149999999999991</v>
      </c>
      <c r="G616">
        <v>6.2809999999999997</v>
      </c>
      <c r="H616">
        <v>101977.06299999999</v>
      </c>
      <c r="I616">
        <v>4.8000000000000001E-2</v>
      </c>
      <c r="J616">
        <v>95.245000000000005</v>
      </c>
      <c r="K616">
        <v>50.55</v>
      </c>
      <c r="L616">
        <v>17.361999999999998</v>
      </c>
      <c r="M616">
        <v>175.9</v>
      </c>
    </row>
    <row r="617" spans="1:13" x14ac:dyDescent="0.35">
      <c r="A617">
        <v>589</v>
      </c>
      <c r="B617" t="s">
        <v>8288</v>
      </c>
      <c r="C617">
        <v>132.66999999999999</v>
      </c>
      <c r="D617">
        <v>3.254</v>
      </c>
      <c r="E617">
        <v>0.29599999999999999</v>
      </c>
      <c r="F617">
        <v>9.1229999999999993</v>
      </c>
      <c r="G617">
        <v>6.4329999999999998</v>
      </c>
      <c r="H617">
        <v>101939.16099999999</v>
      </c>
      <c r="I617">
        <v>1.0999999999999999E-2</v>
      </c>
      <c r="J617">
        <v>92.552000000000007</v>
      </c>
      <c r="K617">
        <v>40.116999999999997</v>
      </c>
      <c r="L617">
        <v>16.869</v>
      </c>
      <c r="M617">
        <v>190.61500000000001</v>
      </c>
    </row>
    <row r="618" spans="1:13" x14ac:dyDescent="0.35">
      <c r="A618">
        <v>590</v>
      </c>
      <c r="B618" t="s">
        <v>8287</v>
      </c>
      <c r="C618">
        <v>95.757999999999996</v>
      </c>
      <c r="D618">
        <v>3.1840000000000002</v>
      </c>
      <c r="E618">
        <v>0.52200000000000002</v>
      </c>
      <c r="F618">
        <v>9.5489999999999995</v>
      </c>
      <c r="G618">
        <v>6.4770000000000003</v>
      </c>
      <c r="H618">
        <v>101915.091</v>
      </c>
      <c r="I618">
        <v>6.5000000000000002E-2</v>
      </c>
      <c r="J618">
        <v>69.691000000000003</v>
      </c>
      <c r="K618">
        <v>26.065000000000001</v>
      </c>
      <c r="L618">
        <v>14.131</v>
      </c>
      <c r="M618">
        <v>205.143</v>
      </c>
    </row>
    <row r="619" spans="1:13" x14ac:dyDescent="0.35">
      <c r="A619">
        <v>591</v>
      </c>
      <c r="B619" t="s">
        <v>8286</v>
      </c>
      <c r="C619">
        <v>57.856000000000002</v>
      </c>
      <c r="D619">
        <v>3.0190000000000001</v>
      </c>
      <c r="E619">
        <v>0.71599999999999997</v>
      </c>
      <c r="F619">
        <v>9.3940000000000001</v>
      </c>
      <c r="G619">
        <v>6.5019999999999998</v>
      </c>
      <c r="H619">
        <v>101905.09</v>
      </c>
      <c r="I619">
        <v>0.128</v>
      </c>
      <c r="J619">
        <v>45.524999999999999</v>
      </c>
      <c r="K619">
        <v>12.332000000000001</v>
      </c>
      <c r="L619">
        <v>9.4290000000000003</v>
      </c>
      <c r="M619">
        <v>218.815</v>
      </c>
    </row>
    <row r="620" spans="1:13" x14ac:dyDescent="0.35">
      <c r="A620">
        <v>592</v>
      </c>
      <c r="B620" t="s">
        <v>8285</v>
      </c>
      <c r="C620">
        <v>18.419</v>
      </c>
      <c r="D620">
        <v>2.59</v>
      </c>
      <c r="E620">
        <v>0.873</v>
      </c>
      <c r="F620">
        <v>9.1560000000000006</v>
      </c>
      <c r="G620">
        <v>6.5140000000000002</v>
      </c>
      <c r="H620">
        <v>101912.149</v>
      </c>
      <c r="I620">
        <v>9.8000000000000004E-2</v>
      </c>
      <c r="J620">
        <v>16.164000000000001</v>
      </c>
      <c r="K620">
        <v>2.2530000000000001</v>
      </c>
      <c r="L620">
        <v>3.1280000000000001</v>
      </c>
      <c r="M620">
        <v>231.60400000000001</v>
      </c>
    </row>
    <row r="621" spans="1:13" x14ac:dyDescent="0.35">
      <c r="A621">
        <v>593</v>
      </c>
      <c r="B621" t="s">
        <v>8284</v>
      </c>
      <c r="C621">
        <v>0.28899999999999998</v>
      </c>
      <c r="D621">
        <v>2.2999999999999998</v>
      </c>
      <c r="E621">
        <v>1.0669999999999999</v>
      </c>
      <c r="F621">
        <v>8.9870000000000001</v>
      </c>
      <c r="G621">
        <v>6.242</v>
      </c>
      <c r="H621">
        <v>101908.08100000001</v>
      </c>
      <c r="I621">
        <v>5.0999999999999997E-2</v>
      </c>
      <c r="J621">
        <v>0.28899999999999998</v>
      </c>
      <c r="K621">
        <v>0</v>
      </c>
      <c r="L621">
        <v>-4.3730000000000002</v>
      </c>
      <c r="M621">
        <v>243.654</v>
      </c>
    </row>
    <row r="622" spans="1:13" x14ac:dyDescent="0.35">
      <c r="A622">
        <v>594</v>
      </c>
      <c r="B622" t="s">
        <v>8283</v>
      </c>
      <c r="C622">
        <v>0</v>
      </c>
      <c r="D622">
        <v>2.073</v>
      </c>
      <c r="E622">
        <v>1.294</v>
      </c>
      <c r="F622">
        <v>8.8140000000000001</v>
      </c>
      <c r="G622">
        <v>5.9870000000000001</v>
      </c>
      <c r="H622">
        <v>101902.193</v>
      </c>
      <c r="I622">
        <v>2.4E-2</v>
      </c>
      <c r="J622">
        <v>0</v>
      </c>
      <c r="K622">
        <v>0</v>
      </c>
      <c r="L622">
        <v>-12.686999999999999</v>
      </c>
      <c r="M622">
        <v>255.28800000000001</v>
      </c>
    </row>
    <row r="623" spans="1:13" x14ac:dyDescent="0.35">
      <c r="A623">
        <v>595</v>
      </c>
      <c r="B623" t="s">
        <v>8282</v>
      </c>
      <c r="C623">
        <v>0</v>
      </c>
      <c r="D623">
        <v>1.8859999999999999</v>
      </c>
      <c r="E623">
        <v>1.1080000000000001</v>
      </c>
      <c r="F623">
        <v>8.7859999999999996</v>
      </c>
      <c r="G623">
        <v>6.3330000000000002</v>
      </c>
      <c r="H623">
        <v>101899.075</v>
      </c>
      <c r="I623">
        <v>4.5999999999999999E-2</v>
      </c>
      <c r="J623">
        <v>0</v>
      </c>
      <c r="K623">
        <v>0</v>
      </c>
      <c r="L623">
        <v>-21.457000000000001</v>
      </c>
      <c r="M623">
        <v>266.971</v>
      </c>
    </row>
    <row r="624" spans="1:13" x14ac:dyDescent="0.35">
      <c r="A624">
        <v>596</v>
      </c>
      <c r="B624" t="s">
        <v>8281</v>
      </c>
      <c r="C624">
        <v>0</v>
      </c>
      <c r="D624">
        <v>1.7809999999999999</v>
      </c>
      <c r="E624">
        <v>0.92400000000000004</v>
      </c>
      <c r="F624">
        <v>8.798</v>
      </c>
      <c r="G624">
        <v>6.3330000000000002</v>
      </c>
      <c r="H624">
        <v>101889.162</v>
      </c>
      <c r="I624">
        <v>0.08</v>
      </c>
      <c r="J624">
        <v>0</v>
      </c>
      <c r="K624">
        <v>0</v>
      </c>
      <c r="L624">
        <v>-30.323</v>
      </c>
      <c r="M624">
        <v>279.315</v>
      </c>
    </row>
    <row r="625" spans="1:13" x14ac:dyDescent="0.35">
      <c r="A625">
        <v>597</v>
      </c>
      <c r="B625" t="s">
        <v>8280</v>
      </c>
      <c r="C625">
        <v>0</v>
      </c>
      <c r="D625">
        <v>1.6319999999999999</v>
      </c>
      <c r="E625">
        <v>0.72799999999999998</v>
      </c>
      <c r="F625">
        <v>8.782</v>
      </c>
      <c r="G625">
        <v>6.0179999999999998</v>
      </c>
      <c r="H625">
        <v>101870.765</v>
      </c>
      <c r="I625">
        <v>0.06</v>
      </c>
      <c r="J625">
        <v>0</v>
      </c>
      <c r="K625">
        <v>0</v>
      </c>
      <c r="L625">
        <v>-38.844999999999999</v>
      </c>
      <c r="M625">
        <v>293.14100000000002</v>
      </c>
    </row>
    <row r="626" spans="1:13" x14ac:dyDescent="0.35">
      <c r="A626">
        <v>598</v>
      </c>
      <c r="B626" t="s">
        <v>8279</v>
      </c>
      <c r="C626">
        <v>0</v>
      </c>
      <c r="D626">
        <v>1.6060000000000001</v>
      </c>
      <c r="E626">
        <v>0.54400000000000004</v>
      </c>
      <c r="F626">
        <v>8.6310000000000002</v>
      </c>
      <c r="G626">
        <v>6.2649999999999997</v>
      </c>
      <c r="H626">
        <v>101855.223</v>
      </c>
      <c r="I626">
        <v>0.10299999999999999</v>
      </c>
      <c r="J626">
        <v>0</v>
      </c>
      <c r="K626">
        <v>0</v>
      </c>
      <c r="L626">
        <v>-46.432000000000002</v>
      </c>
      <c r="M626">
        <v>309.51600000000002</v>
      </c>
    </row>
    <row r="627" spans="1:13" x14ac:dyDescent="0.35">
      <c r="A627">
        <v>599</v>
      </c>
      <c r="B627" t="s">
        <v>8278</v>
      </c>
      <c r="C627">
        <v>0</v>
      </c>
      <c r="D627">
        <v>1.514</v>
      </c>
      <c r="E627">
        <v>0.35599999999999998</v>
      </c>
      <c r="F627">
        <v>8.7789999999999999</v>
      </c>
      <c r="G627">
        <v>6.1820000000000004</v>
      </c>
      <c r="H627">
        <v>101841.54300000001</v>
      </c>
      <c r="I627">
        <v>0.21099999999999999</v>
      </c>
      <c r="J627">
        <v>0</v>
      </c>
      <c r="K627">
        <v>0</v>
      </c>
      <c r="L627">
        <v>-52.207000000000001</v>
      </c>
      <c r="M627">
        <v>329.50299999999999</v>
      </c>
    </row>
    <row r="628" spans="1:13" x14ac:dyDescent="0.35">
      <c r="A628">
        <v>600</v>
      </c>
      <c r="B628" t="s">
        <v>8277</v>
      </c>
      <c r="C628">
        <v>0</v>
      </c>
      <c r="D628">
        <v>1.3680000000000001</v>
      </c>
      <c r="E628">
        <v>0.14199999999999999</v>
      </c>
      <c r="F628">
        <v>8.89</v>
      </c>
      <c r="G628">
        <v>5.8209999999999997</v>
      </c>
      <c r="H628">
        <v>101821.284</v>
      </c>
      <c r="I628">
        <v>0.13700000000000001</v>
      </c>
      <c r="J628">
        <v>0</v>
      </c>
      <c r="K628">
        <v>0</v>
      </c>
      <c r="L628">
        <v>-55.064</v>
      </c>
      <c r="M628">
        <v>334.358</v>
      </c>
    </row>
    <row r="629" spans="1:13" x14ac:dyDescent="0.35">
      <c r="A629">
        <v>601</v>
      </c>
      <c r="B629" t="s">
        <v>8276</v>
      </c>
      <c r="C629">
        <v>0</v>
      </c>
      <c r="D629">
        <v>1.2430000000000001</v>
      </c>
      <c r="E629">
        <v>0.02</v>
      </c>
      <c r="F629">
        <v>9.0969999999999995</v>
      </c>
      <c r="G629">
        <v>5.2130000000000001</v>
      </c>
      <c r="H629">
        <v>101800.63499999999</v>
      </c>
      <c r="I629">
        <v>5.7000000000000002E-2</v>
      </c>
      <c r="J629">
        <v>0</v>
      </c>
      <c r="K629">
        <v>0</v>
      </c>
      <c r="L629">
        <v>-54.219000000000001</v>
      </c>
      <c r="M629">
        <v>17.651</v>
      </c>
    </row>
    <row r="630" spans="1:13" x14ac:dyDescent="0.35">
      <c r="A630">
        <v>602</v>
      </c>
      <c r="B630" t="s">
        <v>8275</v>
      </c>
      <c r="C630">
        <v>0</v>
      </c>
      <c r="D630">
        <v>1.4370000000000001</v>
      </c>
      <c r="E630">
        <v>-6.3E-2</v>
      </c>
      <c r="F630">
        <v>9.2449999999999992</v>
      </c>
      <c r="G630">
        <v>5.5670000000000002</v>
      </c>
      <c r="H630">
        <v>101791.414</v>
      </c>
      <c r="I630">
        <v>5.7000000000000002E-2</v>
      </c>
      <c r="J630">
        <v>0</v>
      </c>
      <c r="K630">
        <v>0</v>
      </c>
      <c r="L630">
        <v>-49.923000000000002</v>
      </c>
      <c r="M630">
        <v>39.768999999999998</v>
      </c>
    </row>
    <row r="631" spans="1:13" x14ac:dyDescent="0.35">
      <c r="A631">
        <v>603</v>
      </c>
      <c r="B631" t="s">
        <v>8274</v>
      </c>
      <c r="C631">
        <v>0</v>
      </c>
      <c r="D631">
        <v>1.3819999999999999</v>
      </c>
      <c r="E631">
        <v>-0.219</v>
      </c>
      <c r="F631">
        <v>9.1069999999999993</v>
      </c>
      <c r="G631">
        <v>5.6059999999999999</v>
      </c>
      <c r="H631">
        <v>101776.52099999999</v>
      </c>
      <c r="I631">
        <v>4.8000000000000001E-2</v>
      </c>
      <c r="J631">
        <v>0</v>
      </c>
      <c r="K631">
        <v>0</v>
      </c>
      <c r="L631">
        <v>-43.204999999999998</v>
      </c>
      <c r="M631">
        <v>58.046999999999997</v>
      </c>
    </row>
    <row r="632" spans="1:13" x14ac:dyDescent="0.35">
      <c r="A632">
        <v>604</v>
      </c>
      <c r="B632" t="s">
        <v>8273</v>
      </c>
      <c r="C632">
        <v>0</v>
      </c>
      <c r="D632">
        <v>1.21</v>
      </c>
      <c r="E632">
        <v>-0.36299999999999999</v>
      </c>
      <c r="F632">
        <v>9.327</v>
      </c>
      <c r="G632">
        <v>5.3680000000000003</v>
      </c>
      <c r="H632">
        <v>101770.375</v>
      </c>
      <c r="I632">
        <v>5.0999999999999997E-2</v>
      </c>
      <c r="J632">
        <v>0</v>
      </c>
      <c r="K632">
        <v>0</v>
      </c>
      <c r="L632">
        <v>-35.103000000000002</v>
      </c>
      <c r="M632">
        <v>73.138000000000005</v>
      </c>
    </row>
    <row r="633" spans="1:13" x14ac:dyDescent="0.35">
      <c r="A633">
        <v>605</v>
      </c>
      <c r="B633" t="s">
        <v>8272</v>
      </c>
      <c r="C633">
        <v>0</v>
      </c>
      <c r="D633">
        <v>1.0489999999999999</v>
      </c>
      <c r="E633">
        <v>-0.45600000000000002</v>
      </c>
      <c r="F633">
        <v>9.1769999999999996</v>
      </c>
      <c r="G633">
        <v>5.601</v>
      </c>
      <c r="H633">
        <v>101759.94500000001</v>
      </c>
      <c r="I633">
        <v>0.13400000000000001</v>
      </c>
      <c r="J633">
        <v>0</v>
      </c>
      <c r="K633">
        <v>0</v>
      </c>
      <c r="L633">
        <v>-26.353999999999999</v>
      </c>
      <c r="M633">
        <v>86.180999999999997</v>
      </c>
    </row>
    <row r="634" spans="1:13" x14ac:dyDescent="0.35">
      <c r="A634">
        <v>606</v>
      </c>
      <c r="B634" t="s">
        <v>8271</v>
      </c>
      <c r="C634">
        <v>0</v>
      </c>
      <c r="D634">
        <v>1.034</v>
      </c>
      <c r="E634">
        <v>-0.54</v>
      </c>
      <c r="F634">
        <v>9.1489999999999991</v>
      </c>
      <c r="G634">
        <v>6.1689999999999996</v>
      </c>
      <c r="H634">
        <v>101757.996</v>
      </c>
      <c r="I634">
        <v>4.2999999999999997E-2</v>
      </c>
      <c r="J634">
        <v>0</v>
      </c>
      <c r="K634">
        <v>0</v>
      </c>
      <c r="L634">
        <v>-17.466999999999999</v>
      </c>
      <c r="M634">
        <v>98.138000000000005</v>
      </c>
    </row>
    <row r="635" spans="1:13" x14ac:dyDescent="0.35">
      <c r="A635">
        <v>607</v>
      </c>
      <c r="B635" t="s">
        <v>8270</v>
      </c>
      <c r="C635">
        <v>7.0000000000000001E-3</v>
      </c>
      <c r="D635">
        <v>1.161</v>
      </c>
      <c r="E635">
        <v>-0.45400000000000001</v>
      </c>
      <c r="F635">
        <v>9.4280000000000008</v>
      </c>
      <c r="G635">
        <v>6.3259999999999996</v>
      </c>
      <c r="H635">
        <v>101772.36500000001</v>
      </c>
      <c r="I635">
        <v>3.5000000000000003E-2</v>
      </c>
      <c r="J635">
        <v>7.0000000000000001E-3</v>
      </c>
      <c r="K635">
        <v>0</v>
      </c>
      <c r="L635">
        <v>-8.8339999999999996</v>
      </c>
      <c r="M635">
        <v>109.727</v>
      </c>
    </row>
    <row r="636" spans="1:13" x14ac:dyDescent="0.35">
      <c r="A636">
        <v>608</v>
      </c>
      <c r="B636" t="s">
        <v>8269</v>
      </c>
      <c r="C636">
        <v>3.6389999999999998</v>
      </c>
      <c r="D636">
        <v>1.2030000000000001</v>
      </c>
      <c r="E636">
        <v>-0.40799999999999997</v>
      </c>
      <c r="F636">
        <v>9.2370000000000001</v>
      </c>
      <c r="G636">
        <v>6.2430000000000003</v>
      </c>
      <c r="H636">
        <v>101801.348</v>
      </c>
      <c r="I636">
        <v>3.5999999999999997E-2</v>
      </c>
      <c r="J636">
        <v>3.5910000000000002</v>
      </c>
      <c r="K636">
        <v>4.7E-2</v>
      </c>
      <c r="L636">
        <v>-0.81</v>
      </c>
      <c r="M636">
        <v>121.494</v>
      </c>
    </row>
    <row r="637" spans="1:13" x14ac:dyDescent="0.35">
      <c r="A637">
        <v>609</v>
      </c>
      <c r="B637" t="s">
        <v>8268</v>
      </c>
      <c r="C637">
        <v>36.603999999999999</v>
      </c>
      <c r="D637">
        <v>1.732</v>
      </c>
      <c r="E637">
        <v>-0.246</v>
      </c>
      <c r="F637">
        <v>9.18</v>
      </c>
      <c r="G637">
        <v>6.09</v>
      </c>
      <c r="H637">
        <v>101805.719</v>
      </c>
      <c r="I637">
        <v>3.5000000000000003E-2</v>
      </c>
      <c r="J637">
        <v>27.257999999999999</v>
      </c>
      <c r="K637">
        <v>9.3450000000000006</v>
      </c>
      <c r="L637">
        <v>6.2359999999999998</v>
      </c>
      <c r="M637">
        <v>133.84200000000001</v>
      </c>
    </row>
    <row r="638" spans="1:13" x14ac:dyDescent="0.35">
      <c r="A638">
        <v>610</v>
      </c>
      <c r="B638" t="s">
        <v>8267</v>
      </c>
      <c r="C638">
        <v>90.415999999999997</v>
      </c>
      <c r="D638">
        <v>2.5049999999999999</v>
      </c>
      <c r="E638">
        <v>-4.7E-2</v>
      </c>
      <c r="F638">
        <v>9.3480000000000008</v>
      </c>
      <c r="G638">
        <v>5.8710000000000004</v>
      </c>
      <c r="H638">
        <v>101820.22500000001</v>
      </c>
      <c r="I638">
        <v>0.127</v>
      </c>
      <c r="J638">
        <v>56.204999999999998</v>
      </c>
      <c r="K638">
        <v>34.210999999999999</v>
      </c>
      <c r="L638">
        <v>11.911</v>
      </c>
      <c r="M638">
        <v>147.03100000000001</v>
      </c>
    </row>
    <row r="639" spans="1:13" x14ac:dyDescent="0.35">
      <c r="A639">
        <v>611</v>
      </c>
      <c r="B639" t="s">
        <v>8266</v>
      </c>
      <c r="C639">
        <v>132.542</v>
      </c>
      <c r="D639">
        <v>3.2229999999999999</v>
      </c>
      <c r="E639">
        <v>0.28199999999999997</v>
      </c>
      <c r="F639">
        <v>9.0630000000000006</v>
      </c>
      <c r="G639">
        <v>6.22</v>
      </c>
      <c r="H639">
        <v>101796.97</v>
      </c>
      <c r="I639">
        <v>0.191</v>
      </c>
      <c r="J639">
        <v>79.849999999999994</v>
      </c>
      <c r="K639">
        <v>52.691000000000003</v>
      </c>
      <c r="L639">
        <v>15.811</v>
      </c>
      <c r="M639">
        <v>161.07400000000001</v>
      </c>
    </row>
    <row r="640" spans="1:13" x14ac:dyDescent="0.35">
      <c r="A640">
        <v>612</v>
      </c>
      <c r="B640" t="s">
        <v>8265</v>
      </c>
      <c r="C640">
        <v>145.934</v>
      </c>
      <c r="D640">
        <v>3.7320000000000002</v>
      </c>
      <c r="E640">
        <v>0.495</v>
      </c>
      <c r="F640">
        <v>9.2569999999999997</v>
      </c>
      <c r="G640">
        <v>6.3869999999999996</v>
      </c>
      <c r="H640">
        <v>101744.25</v>
      </c>
      <c r="I640">
        <v>0.22</v>
      </c>
      <c r="J640">
        <v>89.816000000000003</v>
      </c>
      <c r="K640">
        <v>56.116999999999997</v>
      </c>
      <c r="L640">
        <v>17.61</v>
      </c>
      <c r="M640">
        <v>175.84200000000001</v>
      </c>
    </row>
    <row r="641" spans="1:13" x14ac:dyDescent="0.35">
      <c r="A641">
        <v>613</v>
      </c>
      <c r="B641" t="s">
        <v>8264</v>
      </c>
      <c r="C641">
        <v>128.93299999999999</v>
      </c>
      <c r="D641">
        <v>3.9889999999999999</v>
      </c>
      <c r="E641">
        <v>0.78</v>
      </c>
      <c r="F641">
        <v>9.5210000000000008</v>
      </c>
      <c r="G641">
        <v>6.4939999999999998</v>
      </c>
      <c r="H641">
        <v>101699.87</v>
      </c>
      <c r="I641">
        <v>0.26600000000000001</v>
      </c>
      <c r="J641">
        <v>86.882999999999996</v>
      </c>
      <c r="K641">
        <v>42.046999999999997</v>
      </c>
      <c r="L641">
        <v>17.116</v>
      </c>
      <c r="M641">
        <v>190.67599999999999</v>
      </c>
    </row>
    <row r="642" spans="1:13" x14ac:dyDescent="0.35">
      <c r="A642">
        <v>614</v>
      </c>
      <c r="B642" t="s">
        <v>8263</v>
      </c>
      <c r="C642">
        <v>97.344999999999999</v>
      </c>
      <c r="D642">
        <v>3.9340000000000002</v>
      </c>
      <c r="E642">
        <v>1.0069999999999999</v>
      </c>
      <c r="F642">
        <v>9.5920000000000005</v>
      </c>
      <c r="G642">
        <v>6.6589999999999998</v>
      </c>
      <c r="H642">
        <v>101675.068</v>
      </c>
      <c r="I642">
        <v>0.183</v>
      </c>
      <c r="J642">
        <v>70.917000000000002</v>
      </c>
      <c r="K642">
        <v>26.425000000000001</v>
      </c>
      <c r="L642">
        <v>14.385999999999999</v>
      </c>
      <c r="M642">
        <v>205.15899999999999</v>
      </c>
    </row>
    <row r="643" spans="1:13" x14ac:dyDescent="0.35">
      <c r="A643">
        <v>615</v>
      </c>
      <c r="B643" t="s">
        <v>8262</v>
      </c>
      <c r="C643">
        <v>56.365000000000002</v>
      </c>
      <c r="D643">
        <v>3.5339999999999998</v>
      </c>
      <c r="E643">
        <v>1.177</v>
      </c>
      <c r="F643">
        <v>9.8079999999999998</v>
      </c>
      <c r="G643">
        <v>6.3630000000000004</v>
      </c>
      <c r="H643">
        <v>101665.427</v>
      </c>
      <c r="I643">
        <v>0.14399999999999999</v>
      </c>
      <c r="J643">
        <v>44.631999999999998</v>
      </c>
      <c r="K643">
        <v>11.731999999999999</v>
      </c>
      <c r="L643">
        <v>9.68</v>
      </c>
      <c r="M643">
        <v>218.86600000000001</v>
      </c>
    </row>
    <row r="644" spans="1:13" x14ac:dyDescent="0.35">
      <c r="A644">
        <v>616</v>
      </c>
      <c r="B644" t="s">
        <v>8261</v>
      </c>
      <c r="C644">
        <v>17.599</v>
      </c>
      <c r="D644">
        <v>3.1379999999999999</v>
      </c>
      <c r="E644">
        <v>1.3049999999999999</v>
      </c>
      <c r="F644">
        <v>9.702</v>
      </c>
      <c r="G644">
        <v>6.6239999999999997</v>
      </c>
      <c r="H644">
        <v>101668.891</v>
      </c>
      <c r="I644">
        <v>0.14899999999999999</v>
      </c>
      <c r="J644">
        <v>15.231</v>
      </c>
      <c r="K644">
        <v>2.3690000000000002</v>
      </c>
      <c r="L644">
        <v>3.3719999999999999</v>
      </c>
      <c r="M644">
        <v>231.68199999999999</v>
      </c>
    </row>
    <row r="645" spans="1:13" x14ac:dyDescent="0.35">
      <c r="A645">
        <v>617</v>
      </c>
      <c r="B645" t="s">
        <v>8260</v>
      </c>
      <c r="C645">
        <v>0.308</v>
      </c>
      <c r="D645">
        <v>2.6389999999999998</v>
      </c>
      <c r="E645">
        <v>1.3740000000000001</v>
      </c>
      <c r="F645">
        <v>9.5809999999999995</v>
      </c>
      <c r="G645">
        <v>6.5970000000000004</v>
      </c>
      <c r="H645">
        <v>101673.219</v>
      </c>
      <c r="I645">
        <v>0.21099999999999999</v>
      </c>
      <c r="J645">
        <v>0.308</v>
      </c>
      <c r="K645">
        <v>0</v>
      </c>
      <c r="L645">
        <v>-4.1360000000000001</v>
      </c>
      <c r="M645">
        <v>243.75200000000001</v>
      </c>
    </row>
    <row r="646" spans="1:13" x14ac:dyDescent="0.35">
      <c r="A646">
        <v>618</v>
      </c>
      <c r="B646" t="s">
        <v>8259</v>
      </c>
      <c r="C646">
        <v>0.01</v>
      </c>
      <c r="D646">
        <v>2.4740000000000002</v>
      </c>
      <c r="E646">
        <v>1.522</v>
      </c>
      <c r="F646">
        <v>9.6839999999999993</v>
      </c>
      <c r="G646">
        <v>6.6059999999999999</v>
      </c>
      <c r="H646">
        <v>101678.155</v>
      </c>
      <c r="I646">
        <v>0.121</v>
      </c>
      <c r="J646">
        <v>0.01</v>
      </c>
      <c r="K646">
        <v>0</v>
      </c>
      <c r="L646">
        <v>-12.456</v>
      </c>
      <c r="M646">
        <v>255.40100000000001</v>
      </c>
    </row>
    <row r="647" spans="1:13" x14ac:dyDescent="0.35">
      <c r="A647">
        <v>619</v>
      </c>
      <c r="B647" t="s">
        <v>8258</v>
      </c>
      <c r="C647">
        <v>7.0000000000000001E-3</v>
      </c>
      <c r="D647">
        <v>2.298</v>
      </c>
      <c r="E647">
        <v>1.286</v>
      </c>
      <c r="F647">
        <v>9.3190000000000008</v>
      </c>
      <c r="G647">
        <v>6.4329999999999998</v>
      </c>
      <c r="H647">
        <v>101646.355</v>
      </c>
      <c r="I647">
        <v>6.9000000000000006E-2</v>
      </c>
      <c r="J647">
        <v>7.0000000000000001E-3</v>
      </c>
      <c r="K647">
        <v>0</v>
      </c>
      <c r="L647">
        <v>-21.23</v>
      </c>
      <c r="M647">
        <v>267.09500000000003</v>
      </c>
    </row>
    <row r="648" spans="1:13" x14ac:dyDescent="0.35">
      <c r="A648">
        <v>620</v>
      </c>
      <c r="B648" t="s">
        <v>8257</v>
      </c>
      <c r="C648">
        <v>1.2E-2</v>
      </c>
      <c r="D648">
        <v>2.4750000000000001</v>
      </c>
      <c r="E648">
        <v>1.3140000000000001</v>
      </c>
      <c r="F648">
        <v>9.2080000000000002</v>
      </c>
      <c r="G648">
        <v>6.5190000000000001</v>
      </c>
      <c r="H648">
        <v>101667.73</v>
      </c>
      <c r="I648">
        <v>0.15</v>
      </c>
      <c r="J648">
        <v>1.2E-2</v>
      </c>
      <c r="K648">
        <v>0</v>
      </c>
      <c r="L648">
        <v>-30.003</v>
      </c>
      <c r="M648">
        <v>279.31799999999998</v>
      </c>
    </row>
    <row r="649" spans="1:13" x14ac:dyDescent="0.35">
      <c r="A649">
        <v>621</v>
      </c>
      <c r="B649" t="s">
        <v>8256</v>
      </c>
      <c r="C649">
        <v>0.01</v>
      </c>
      <c r="D649">
        <v>2.3849999999999998</v>
      </c>
      <c r="E649">
        <v>1.26</v>
      </c>
      <c r="F649">
        <v>9.1359999999999992</v>
      </c>
      <c r="G649">
        <v>7.0039999999999996</v>
      </c>
      <c r="H649">
        <v>101658.898</v>
      </c>
      <c r="I649">
        <v>0.20799999999999999</v>
      </c>
      <c r="J649">
        <v>0.01</v>
      </c>
      <c r="K649">
        <v>0</v>
      </c>
      <c r="L649">
        <v>-38.640999999999998</v>
      </c>
      <c r="M649">
        <v>293.33</v>
      </c>
    </row>
    <row r="650" spans="1:13" x14ac:dyDescent="0.35">
      <c r="A650">
        <v>622</v>
      </c>
      <c r="B650" t="s">
        <v>8255</v>
      </c>
      <c r="C650">
        <v>0.01</v>
      </c>
      <c r="D650">
        <v>2.4060000000000001</v>
      </c>
      <c r="E650">
        <v>1.1830000000000001</v>
      </c>
      <c r="F650">
        <v>9.0299999999999994</v>
      </c>
      <c r="G650">
        <v>6.8490000000000002</v>
      </c>
      <c r="H650">
        <v>101645.16499999999</v>
      </c>
      <c r="I650">
        <v>0.22600000000000001</v>
      </c>
      <c r="J650">
        <v>0.01</v>
      </c>
      <c r="K650">
        <v>0</v>
      </c>
      <c r="L650">
        <v>-46.186</v>
      </c>
      <c r="M650">
        <v>309.62599999999998</v>
      </c>
    </row>
    <row r="651" spans="1:13" x14ac:dyDescent="0.35">
      <c r="A651">
        <v>623</v>
      </c>
      <c r="B651" t="s">
        <v>8254</v>
      </c>
      <c r="C651">
        <v>8.9999999999999993E-3</v>
      </c>
      <c r="D651">
        <v>2.2610000000000001</v>
      </c>
      <c r="E651">
        <v>1.1100000000000001</v>
      </c>
      <c r="F651">
        <v>9.0429999999999993</v>
      </c>
      <c r="G651">
        <v>6.4240000000000004</v>
      </c>
      <c r="H651">
        <v>101627.459</v>
      </c>
      <c r="I651">
        <v>0.21099999999999999</v>
      </c>
      <c r="J651">
        <v>8.9999999999999993E-3</v>
      </c>
      <c r="K651">
        <v>0</v>
      </c>
      <c r="L651">
        <v>-51.951999999999998</v>
      </c>
      <c r="M651">
        <v>329.553</v>
      </c>
    </row>
    <row r="652" spans="1:13" x14ac:dyDescent="0.35">
      <c r="A652">
        <v>624</v>
      </c>
      <c r="B652" t="s">
        <v>8253</v>
      </c>
      <c r="C652">
        <v>0</v>
      </c>
      <c r="D652">
        <v>2.254</v>
      </c>
      <c r="E652">
        <v>1.0109999999999999</v>
      </c>
      <c r="F652">
        <v>8.9450000000000003</v>
      </c>
      <c r="G652">
        <v>6.1520000000000001</v>
      </c>
      <c r="H652">
        <v>101607.62699999999</v>
      </c>
      <c r="I652">
        <v>0.30199999999999999</v>
      </c>
      <c r="J652">
        <v>0</v>
      </c>
      <c r="K652">
        <v>0</v>
      </c>
      <c r="L652">
        <v>-54.808999999999997</v>
      </c>
      <c r="M652">
        <v>334.30200000000002</v>
      </c>
    </row>
    <row r="653" spans="1:13" x14ac:dyDescent="0.35">
      <c r="A653">
        <v>625</v>
      </c>
      <c r="B653" t="s">
        <v>8252</v>
      </c>
      <c r="C653">
        <v>3.0000000000000001E-3</v>
      </c>
      <c r="D653">
        <v>2.117</v>
      </c>
      <c r="E653">
        <v>0.88600000000000001</v>
      </c>
      <c r="F653">
        <v>9.0739999999999998</v>
      </c>
      <c r="G653">
        <v>6.1340000000000003</v>
      </c>
      <c r="H653">
        <v>101581.5</v>
      </c>
      <c r="I653">
        <v>0.185</v>
      </c>
      <c r="J653">
        <v>3.0000000000000001E-3</v>
      </c>
      <c r="K653">
        <v>0</v>
      </c>
      <c r="L653">
        <v>-53.981000000000002</v>
      </c>
      <c r="M653">
        <v>17.484999999999999</v>
      </c>
    </row>
    <row r="654" spans="1:13" x14ac:dyDescent="0.35">
      <c r="A654">
        <v>626</v>
      </c>
      <c r="B654" t="s">
        <v>8251</v>
      </c>
      <c r="C654">
        <v>0</v>
      </c>
      <c r="D654">
        <v>2.069</v>
      </c>
      <c r="E654">
        <v>0.76900000000000002</v>
      </c>
      <c r="F654">
        <v>9.0749999999999993</v>
      </c>
      <c r="G654">
        <v>6.5670000000000002</v>
      </c>
      <c r="H654">
        <v>101566.132</v>
      </c>
      <c r="I654">
        <v>0.14599999999999999</v>
      </c>
      <c r="J654">
        <v>0</v>
      </c>
      <c r="K654">
        <v>0</v>
      </c>
      <c r="L654">
        <v>-49.710999999999999</v>
      </c>
      <c r="M654">
        <v>39.54</v>
      </c>
    </row>
    <row r="655" spans="1:13" x14ac:dyDescent="0.35">
      <c r="A655">
        <v>627</v>
      </c>
      <c r="B655" t="s">
        <v>8250</v>
      </c>
      <c r="C655">
        <v>0</v>
      </c>
      <c r="D655">
        <v>2.2090000000000001</v>
      </c>
      <c r="E655">
        <v>0.68300000000000005</v>
      </c>
      <c r="F655">
        <v>9.3610000000000007</v>
      </c>
      <c r="G655">
        <v>6.5369999999999999</v>
      </c>
      <c r="H655">
        <v>101540.851</v>
      </c>
      <c r="I655">
        <v>9.2999999999999999E-2</v>
      </c>
      <c r="J655">
        <v>0</v>
      </c>
      <c r="K655">
        <v>0</v>
      </c>
      <c r="L655">
        <v>-43.017000000000003</v>
      </c>
      <c r="M655">
        <v>57.805</v>
      </c>
    </row>
    <row r="656" spans="1:13" x14ac:dyDescent="0.35">
      <c r="A656">
        <v>628</v>
      </c>
      <c r="B656" t="s">
        <v>8249</v>
      </c>
      <c r="C656">
        <v>0</v>
      </c>
      <c r="D656">
        <v>2.1059999999999999</v>
      </c>
      <c r="E656">
        <v>0.60499999999999998</v>
      </c>
      <c r="F656">
        <v>9.3059999999999992</v>
      </c>
      <c r="G656">
        <v>6.4459999999999997</v>
      </c>
      <c r="H656">
        <v>101532.538</v>
      </c>
      <c r="I656">
        <v>2.9000000000000001E-2</v>
      </c>
      <c r="J656">
        <v>0</v>
      </c>
      <c r="K656">
        <v>0</v>
      </c>
      <c r="L656">
        <v>-34.930999999999997</v>
      </c>
      <c r="M656">
        <v>72.903000000000006</v>
      </c>
    </row>
    <row r="657" spans="1:13" x14ac:dyDescent="0.35">
      <c r="A657">
        <v>629</v>
      </c>
      <c r="B657" t="s">
        <v>8248</v>
      </c>
      <c r="C657">
        <v>0</v>
      </c>
      <c r="D657">
        <v>2.04</v>
      </c>
      <c r="E657">
        <v>0.52400000000000002</v>
      </c>
      <c r="F657">
        <v>9.3179999999999996</v>
      </c>
      <c r="G657">
        <v>6.6840000000000002</v>
      </c>
      <c r="H657">
        <v>101525.95699999999</v>
      </c>
      <c r="I657">
        <v>0.05</v>
      </c>
      <c r="J657">
        <v>0</v>
      </c>
      <c r="K657">
        <v>0</v>
      </c>
      <c r="L657">
        <v>-26.187999999999999</v>
      </c>
      <c r="M657">
        <v>85.96</v>
      </c>
    </row>
    <row r="658" spans="1:13" x14ac:dyDescent="0.35">
      <c r="A658">
        <v>630</v>
      </c>
      <c r="B658" t="s">
        <v>8247</v>
      </c>
      <c r="C658">
        <v>5.0000000000000001E-3</v>
      </c>
      <c r="D658">
        <v>1.907</v>
      </c>
      <c r="E658">
        <v>0.42499999999999999</v>
      </c>
      <c r="F658">
        <v>9.3520000000000003</v>
      </c>
      <c r="G658">
        <v>6.1820000000000004</v>
      </c>
      <c r="H658">
        <v>101524.05100000001</v>
      </c>
      <c r="I658">
        <v>7.6999999999999999E-2</v>
      </c>
      <c r="J658">
        <v>5.0000000000000001E-3</v>
      </c>
      <c r="K658">
        <v>0</v>
      </c>
      <c r="L658">
        <v>-17.298999999999999</v>
      </c>
      <c r="M658">
        <v>97.932000000000002</v>
      </c>
    </row>
    <row r="659" spans="1:13" x14ac:dyDescent="0.35">
      <c r="A659">
        <v>631</v>
      </c>
      <c r="B659" t="s">
        <v>8246</v>
      </c>
      <c r="C659">
        <v>0</v>
      </c>
      <c r="D659">
        <v>1.869</v>
      </c>
      <c r="E659">
        <v>0.51500000000000001</v>
      </c>
      <c r="F659">
        <v>9.0660000000000007</v>
      </c>
      <c r="G659">
        <v>6.0919999999999996</v>
      </c>
      <c r="H659">
        <v>101536.951</v>
      </c>
      <c r="I659">
        <v>0.111</v>
      </c>
      <c r="J659">
        <v>0</v>
      </c>
      <c r="K659">
        <v>0</v>
      </c>
      <c r="L659">
        <v>-8.6590000000000007</v>
      </c>
      <c r="M659">
        <v>109.535</v>
      </c>
    </row>
    <row r="660" spans="1:13" x14ac:dyDescent="0.35">
      <c r="A660">
        <v>632</v>
      </c>
      <c r="B660" t="s">
        <v>8245</v>
      </c>
      <c r="C660">
        <v>3.085</v>
      </c>
      <c r="D660">
        <v>1.974</v>
      </c>
      <c r="E660">
        <v>0.61499999999999999</v>
      </c>
      <c r="F660">
        <v>9.1270000000000007</v>
      </c>
      <c r="G660">
        <v>6.4770000000000003</v>
      </c>
      <c r="H660">
        <v>101559.98</v>
      </c>
      <c r="I660">
        <v>8.4000000000000005E-2</v>
      </c>
      <c r="J660">
        <v>3.081</v>
      </c>
      <c r="K660">
        <v>4.0000000000000001E-3</v>
      </c>
      <c r="L660">
        <v>-0.622</v>
      </c>
      <c r="M660">
        <v>121.316</v>
      </c>
    </row>
    <row r="661" spans="1:13" x14ac:dyDescent="0.35">
      <c r="A661">
        <v>633</v>
      </c>
      <c r="B661" t="s">
        <v>8244</v>
      </c>
      <c r="C661">
        <v>30.754999999999999</v>
      </c>
      <c r="D661">
        <v>2.4279999999999999</v>
      </c>
      <c r="E661">
        <v>0.75</v>
      </c>
      <c r="F661">
        <v>8.9979999999999993</v>
      </c>
      <c r="G661">
        <v>6.5709999999999997</v>
      </c>
      <c r="H661">
        <v>101575.867</v>
      </c>
      <c r="I661">
        <v>9.5000000000000001E-2</v>
      </c>
      <c r="J661">
        <v>27.846</v>
      </c>
      <c r="K661">
        <v>2.9089999999999998</v>
      </c>
      <c r="L661">
        <v>6.44</v>
      </c>
      <c r="M661">
        <v>133.68100000000001</v>
      </c>
    </row>
    <row r="662" spans="1:13" x14ac:dyDescent="0.35">
      <c r="A662">
        <v>634</v>
      </c>
      <c r="B662" t="s">
        <v>8243</v>
      </c>
      <c r="C662">
        <v>72.733999999999995</v>
      </c>
      <c r="D662">
        <v>2.944</v>
      </c>
      <c r="E662">
        <v>0.89900000000000002</v>
      </c>
      <c r="F662">
        <v>8.89</v>
      </c>
      <c r="G662">
        <v>6.484</v>
      </c>
      <c r="H662">
        <v>101591.527</v>
      </c>
      <c r="I662">
        <v>0.112</v>
      </c>
      <c r="J662">
        <v>58.795999999999999</v>
      </c>
      <c r="K662">
        <v>13.938000000000001</v>
      </c>
      <c r="L662">
        <v>12.137</v>
      </c>
      <c r="M662">
        <v>146.9</v>
      </c>
    </row>
    <row r="663" spans="1:13" x14ac:dyDescent="0.35">
      <c r="A663">
        <v>635</v>
      </c>
      <c r="B663" t="s">
        <v>8242</v>
      </c>
      <c r="C663">
        <v>107.66800000000001</v>
      </c>
      <c r="D663">
        <v>3.4449999999999998</v>
      </c>
      <c r="E663">
        <v>1.0640000000000001</v>
      </c>
      <c r="F663">
        <v>8.58</v>
      </c>
      <c r="G663">
        <v>6.7270000000000003</v>
      </c>
      <c r="H663">
        <v>101600.27499999999</v>
      </c>
      <c r="I663">
        <v>7.1999999999999995E-2</v>
      </c>
      <c r="J663">
        <v>82.412000000000006</v>
      </c>
      <c r="K663">
        <v>25.254999999999999</v>
      </c>
      <c r="L663">
        <v>16.059000000000001</v>
      </c>
      <c r="M663">
        <v>161.01599999999999</v>
      </c>
    </row>
    <row r="664" spans="1:13" x14ac:dyDescent="0.35">
      <c r="A664">
        <v>636</v>
      </c>
      <c r="B664" t="s">
        <v>8241</v>
      </c>
      <c r="C664">
        <v>130.881</v>
      </c>
      <c r="D664">
        <v>4.1239999999999997</v>
      </c>
      <c r="E664">
        <v>1.204</v>
      </c>
      <c r="F664">
        <v>8.3879999999999999</v>
      </c>
      <c r="G664">
        <v>6.5759999999999996</v>
      </c>
      <c r="H664">
        <v>101567.64200000001</v>
      </c>
      <c r="I664">
        <v>0.14099999999999999</v>
      </c>
      <c r="J664">
        <v>93.566000000000003</v>
      </c>
      <c r="K664">
        <v>37.317</v>
      </c>
      <c r="L664">
        <v>17.861000000000001</v>
      </c>
      <c r="M664">
        <v>175.74100000000001</v>
      </c>
    </row>
    <row r="665" spans="1:13" x14ac:dyDescent="0.35">
      <c r="A665">
        <v>637</v>
      </c>
      <c r="B665" t="s">
        <v>8240</v>
      </c>
      <c r="C665">
        <v>115.05</v>
      </c>
      <c r="D665">
        <v>4.22</v>
      </c>
      <c r="E665">
        <v>1.3779999999999999</v>
      </c>
      <c r="F665">
        <v>8.1270000000000007</v>
      </c>
      <c r="G665">
        <v>6.88</v>
      </c>
      <c r="H665">
        <v>101544.57</v>
      </c>
      <c r="I665">
        <v>0.111</v>
      </c>
      <c r="J665">
        <v>84.43</v>
      </c>
      <c r="K665">
        <v>30.62</v>
      </c>
      <c r="L665">
        <v>17.376000000000001</v>
      </c>
      <c r="M665">
        <v>190.65600000000001</v>
      </c>
    </row>
    <row r="666" spans="1:13" x14ac:dyDescent="0.35">
      <c r="A666">
        <v>638</v>
      </c>
      <c r="B666" t="s">
        <v>8239</v>
      </c>
      <c r="C666">
        <v>95.019000000000005</v>
      </c>
      <c r="D666">
        <v>4.3019999999999996</v>
      </c>
      <c r="E666">
        <v>1.498</v>
      </c>
      <c r="F666">
        <v>8.2240000000000002</v>
      </c>
      <c r="G666">
        <v>6.88</v>
      </c>
      <c r="H666">
        <v>101525.35</v>
      </c>
      <c r="I666">
        <v>7.5999999999999998E-2</v>
      </c>
      <c r="J666">
        <v>74.519000000000005</v>
      </c>
      <c r="K666">
        <v>20.5</v>
      </c>
      <c r="L666">
        <v>14.645</v>
      </c>
      <c r="M666">
        <v>205.18</v>
      </c>
    </row>
    <row r="667" spans="1:13" x14ac:dyDescent="0.35">
      <c r="A667">
        <v>639</v>
      </c>
      <c r="B667" t="s">
        <v>8238</v>
      </c>
      <c r="C667">
        <v>62.317999999999998</v>
      </c>
      <c r="D667">
        <v>4.1550000000000002</v>
      </c>
      <c r="E667">
        <v>1.605</v>
      </c>
      <c r="F667">
        <v>8.0909999999999993</v>
      </c>
      <c r="G667">
        <v>6.9790000000000001</v>
      </c>
      <c r="H667">
        <v>101526.391</v>
      </c>
      <c r="I667">
        <v>5.7000000000000002E-2</v>
      </c>
      <c r="J667">
        <v>50.682000000000002</v>
      </c>
      <c r="K667">
        <v>11.635</v>
      </c>
      <c r="L667">
        <v>9.9350000000000005</v>
      </c>
      <c r="M667">
        <v>218.922</v>
      </c>
    </row>
    <row r="668" spans="1:13" x14ac:dyDescent="0.35">
      <c r="A668">
        <v>640</v>
      </c>
      <c r="B668" t="s">
        <v>8237</v>
      </c>
      <c r="C668">
        <v>19.504999999999999</v>
      </c>
      <c r="D668">
        <v>3.7229999999999999</v>
      </c>
      <c r="E668">
        <v>1.679</v>
      </c>
      <c r="F668">
        <v>8.282</v>
      </c>
      <c r="G668">
        <v>6.6369999999999996</v>
      </c>
      <c r="H668">
        <v>101536.697</v>
      </c>
      <c r="I668">
        <v>2.3E-2</v>
      </c>
      <c r="J668">
        <v>17.844999999999999</v>
      </c>
      <c r="K668">
        <v>1.661</v>
      </c>
      <c r="L668">
        <v>3.6230000000000002</v>
      </c>
      <c r="M668">
        <v>231.75800000000001</v>
      </c>
    </row>
    <row r="669" spans="1:13" x14ac:dyDescent="0.35">
      <c r="A669">
        <v>641</v>
      </c>
      <c r="B669" t="s">
        <v>8236</v>
      </c>
      <c r="C669">
        <v>0.32700000000000001</v>
      </c>
      <c r="D669">
        <v>3.3610000000000002</v>
      </c>
      <c r="E669">
        <v>1.7589999999999999</v>
      </c>
      <c r="F669">
        <v>7.9770000000000003</v>
      </c>
      <c r="G669">
        <v>6.3239999999999998</v>
      </c>
      <c r="H669">
        <v>101541.429</v>
      </c>
      <c r="I669">
        <v>3.7999999999999999E-2</v>
      </c>
      <c r="J669">
        <v>0.32500000000000001</v>
      </c>
      <c r="K669">
        <v>2E-3</v>
      </c>
      <c r="L669">
        <v>-3.9049999999999998</v>
      </c>
      <c r="M669">
        <v>243.86699999999999</v>
      </c>
    </row>
    <row r="670" spans="1:13" x14ac:dyDescent="0.35">
      <c r="A670">
        <v>642</v>
      </c>
      <c r="B670" t="s">
        <v>8235</v>
      </c>
      <c r="C670">
        <v>0</v>
      </c>
      <c r="D670">
        <v>3.02</v>
      </c>
      <c r="E670">
        <v>1.873</v>
      </c>
      <c r="F670">
        <v>7.9630000000000001</v>
      </c>
      <c r="G670">
        <v>5.9530000000000003</v>
      </c>
      <c r="H670">
        <v>101539.16800000001</v>
      </c>
      <c r="I670">
        <v>0.09</v>
      </c>
      <c r="J670">
        <v>0</v>
      </c>
      <c r="K670">
        <v>0</v>
      </c>
      <c r="L670">
        <v>-12.222</v>
      </c>
      <c r="M670">
        <v>255.52099999999999</v>
      </c>
    </row>
    <row r="671" spans="1:13" x14ac:dyDescent="0.35">
      <c r="A671">
        <v>643</v>
      </c>
      <c r="B671" t="s">
        <v>8234</v>
      </c>
      <c r="C671">
        <v>0</v>
      </c>
      <c r="D671">
        <v>2.7549999999999999</v>
      </c>
      <c r="E671">
        <v>1.6919999999999999</v>
      </c>
      <c r="F671">
        <v>7.8550000000000004</v>
      </c>
      <c r="G671">
        <v>5.9269999999999996</v>
      </c>
      <c r="H671">
        <v>101526.31299999999</v>
      </c>
      <c r="I671">
        <v>7.9000000000000001E-2</v>
      </c>
      <c r="J671">
        <v>0</v>
      </c>
      <c r="K671">
        <v>0</v>
      </c>
      <c r="L671">
        <v>-20.998000000000001</v>
      </c>
      <c r="M671">
        <v>267.22800000000001</v>
      </c>
    </row>
    <row r="672" spans="1:13" x14ac:dyDescent="0.35">
      <c r="A672">
        <v>644</v>
      </c>
      <c r="B672" t="s">
        <v>8233</v>
      </c>
      <c r="C672">
        <v>0</v>
      </c>
      <c r="D672">
        <v>2.8220000000000001</v>
      </c>
      <c r="E672">
        <v>1.4970000000000001</v>
      </c>
      <c r="F672">
        <v>7.766</v>
      </c>
      <c r="G672">
        <v>6.1050000000000004</v>
      </c>
      <c r="H672">
        <v>101515.837</v>
      </c>
      <c r="I672">
        <v>7.0000000000000007E-2</v>
      </c>
      <c r="J672">
        <v>0</v>
      </c>
      <c r="K672">
        <v>0</v>
      </c>
      <c r="L672">
        <v>-29.861000000000001</v>
      </c>
      <c r="M672">
        <v>279.58800000000002</v>
      </c>
    </row>
    <row r="673" spans="1:13" x14ac:dyDescent="0.35">
      <c r="A673">
        <v>645</v>
      </c>
      <c r="B673" t="s">
        <v>8232</v>
      </c>
      <c r="C673">
        <v>0</v>
      </c>
      <c r="D673">
        <v>2.7120000000000002</v>
      </c>
      <c r="E673">
        <v>1.319</v>
      </c>
      <c r="F673">
        <v>8.0090000000000003</v>
      </c>
      <c r="G673">
        <v>5.9690000000000003</v>
      </c>
      <c r="H673">
        <v>101500.55499999999</v>
      </c>
      <c r="I673">
        <v>5.2999999999999999E-2</v>
      </c>
      <c r="J673">
        <v>0</v>
      </c>
      <c r="K673">
        <v>0</v>
      </c>
      <c r="L673">
        <v>-38.372</v>
      </c>
      <c r="M673">
        <v>293.41000000000003</v>
      </c>
    </row>
    <row r="674" spans="1:13" x14ac:dyDescent="0.35">
      <c r="A674">
        <v>646</v>
      </c>
      <c r="B674" t="s">
        <v>8231</v>
      </c>
      <c r="C674">
        <v>5.0000000000000001E-3</v>
      </c>
      <c r="D674">
        <v>2.5179999999999998</v>
      </c>
      <c r="E674">
        <v>1.1499999999999999</v>
      </c>
      <c r="F674">
        <v>8.1300000000000008</v>
      </c>
      <c r="G674">
        <v>6.3680000000000003</v>
      </c>
      <c r="H674">
        <v>101478.302</v>
      </c>
      <c r="I674">
        <v>0.109</v>
      </c>
      <c r="J674">
        <v>5.0000000000000001E-3</v>
      </c>
      <c r="K674">
        <v>0</v>
      </c>
      <c r="L674">
        <v>-45.936999999999998</v>
      </c>
      <c r="M674">
        <v>309.74299999999999</v>
      </c>
    </row>
    <row r="675" spans="1:13" x14ac:dyDescent="0.35">
      <c r="A675">
        <v>647</v>
      </c>
      <c r="B675" t="s">
        <v>8230</v>
      </c>
      <c r="C675">
        <v>1.2E-2</v>
      </c>
      <c r="D675">
        <v>2.39</v>
      </c>
      <c r="E675">
        <v>1.0029999999999999</v>
      </c>
      <c r="F675">
        <v>7.99</v>
      </c>
      <c r="G675">
        <v>6.2990000000000004</v>
      </c>
      <c r="H675">
        <v>101469.556</v>
      </c>
      <c r="I675">
        <v>0.127</v>
      </c>
      <c r="J675">
        <v>1.2E-2</v>
      </c>
      <c r="K675">
        <v>0</v>
      </c>
      <c r="L675">
        <v>-51.692</v>
      </c>
      <c r="M675">
        <v>329.61099999999999</v>
      </c>
    </row>
    <row r="676" spans="1:13" x14ac:dyDescent="0.35">
      <c r="A676">
        <v>648</v>
      </c>
      <c r="B676" t="s">
        <v>8229</v>
      </c>
      <c r="C676">
        <v>2E-3</v>
      </c>
      <c r="D676">
        <v>2.3719999999999999</v>
      </c>
      <c r="E676">
        <v>0.83799999999999997</v>
      </c>
      <c r="F676">
        <v>8.16</v>
      </c>
      <c r="G676">
        <v>6.4279999999999999</v>
      </c>
      <c r="H676">
        <v>101451.808</v>
      </c>
      <c r="I676">
        <v>0.156</v>
      </c>
      <c r="J676">
        <v>2E-3</v>
      </c>
      <c r="K676">
        <v>0</v>
      </c>
      <c r="L676">
        <v>-54.548000000000002</v>
      </c>
      <c r="M676">
        <v>334.25299999999999</v>
      </c>
    </row>
    <row r="677" spans="1:13" x14ac:dyDescent="0.35">
      <c r="A677">
        <v>649</v>
      </c>
      <c r="B677" t="s">
        <v>8228</v>
      </c>
      <c r="C677">
        <v>7.0000000000000001E-3</v>
      </c>
      <c r="D677">
        <v>2.161</v>
      </c>
      <c r="E677">
        <v>0.83</v>
      </c>
      <c r="F677">
        <v>8.2409999999999997</v>
      </c>
      <c r="G677">
        <v>6.5830000000000002</v>
      </c>
      <c r="H677">
        <v>101431.33100000001</v>
      </c>
      <c r="I677">
        <v>0.115</v>
      </c>
      <c r="J677">
        <v>7.0000000000000001E-3</v>
      </c>
      <c r="K677">
        <v>0</v>
      </c>
      <c r="L677">
        <v>-53.735999999999997</v>
      </c>
      <c r="M677">
        <v>17.323</v>
      </c>
    </row>
    <row r="678" spans="1:13" x14ac:dyDescent="0.35">
      <c r="A678">
        <v>650</v>
      </c>
      <c r="B678" t="s">
        <v>8227</v>
      </c>
      <c r="C678">
        <v>7.0000000000000001E-3</v>
      </c>
      <c r="D678">
        <v>2.1680000000000001</v>
      </c>
      <c r="E678">
        <v>0.79400000000000004</v>
      </c>
      <c r="F678">
        <v>8.1809999999999992</v>
      </c>
      <c r="G678">
        <v>6.399</v>
      </c>
      <c r="H678">
        <v>101421.46</v>
      </c>
      <c r="I678">
        <v>8.6999999999999994E-2</v>
      </c>
      <c r="J678">
        <v>7.0000000000000001E-3</v>
      </c>
      <c r="K678">
        <v>0</v>
      </c>
      <c r="L678">
        <v>-49.493000000000002</v>
      </c>
      <c r="M678">
        <v>39.314</v>
      </c>
    </row>
    <row r="679" spans="1:13" x14ac:dyDescent="0.35">
      <c r="A679">
        <v>651</v>
      </c>
      <c r="B679" t="s">
        <v>8226</v>
      </c>
      <c r="C679">
        <v>1.2E-2</v>
      </c>
      <c r="D679">
        <v>2.2589999999999999</v>
      </c>
      <c r="E679">
        <v>0.76800000000000002</v>
      </c>
      <c r="F679">
        <v>8.1479999999999997</v>
      </c>
      <c r="G679">
        <v>6.2779999999999996</v>
      </c>
      <c r="H679">
        <v>101411.245</v>
      </c>
      <c r="I679">
        <v>3.1E-2</v>
      </c>
      <c r="J679">
        <v>1.2E-2</v>
      </c>
      <c r="K679">
        <v>0</v>
      </c>
      <c r="L679">
        <v>-42.822000000000003</v>
      </c>
      <c r="M679">
        <v>57.563000000000002</v>
      </c>
    </row>
    <row r="680" spans="1:13" x14ac:dyDescent="0.35">
      <c r="A680">
        <v>652</v>
      </c>
      <c r="B680" t="s">
        <v>8225</v>
      </c>
      <c r="C680">
        <v>5.0000000000000001E-3</v>
      </c>
      <c r="D680">
        <v>2.4180000000000001</v>
      </c>
      <c r="E680">
        <v>0.73799999999999999</v>
      </c>
      <c r="F680">
        <v>8.3330000000000002</v>
      </c>
      <c r="G680">
        <v>6.2779999999999996</v>
      </c>
      <c r="H680">
        <v>101406.52800000001</v>
      </c>
      <c r="I680">
        <v>1.7000000000000001E-2</v>
      </c>
      <c r="J680">
        <v>5.0000000000000001E-3</v>
      </c>
      <c r="K680">
        <v>0</v>
      </c>
      <c r="L680">
        <v>-34.750999999999998</v>
      </c>
      <c r="M680">
        <v>72.668000000000006</v>
      </c>
    </row>
    <row r="681" spans="1:13" x14ac:dyDescent="0.35">
      <c r="A681">
        <v>653</v>
      </c>
      <c r="B681" t="s">
        <v>8224</v>
      </c>
      <c r="C681">
        <v>0</v>
      </c>
      <c r="D681">
        <v>2.3879999999999999</v>
      </c>
      <c r="E681">
        <v>0.69599999999999995</v>
      </c>
      <c r="F681">
        <v>8.2439999999999998</v>
      </c>
      <c r="G681">
        <v>5.6529999999999996</v>
      </c>
      <c r="H681">
        <v>101403.539</v>
      </c>
      <c r="I681">
        <v>1.7999999999999999E-2</v>
      </c>
      <c r="J681">
        <v>0</v>
      </c>
      <c r="K681">
        <v>0</v>
      </c>
      <c r="L681">
        <v>-26.015000000000001</v>
      </c>
      <c r="M681">
        <v>85.739000000000004</v>
      </c>
    </row>
    <row r="682" spans="1:13" x14ac:dyDescent="0.35">
      <c r="A682">
        <v>654</v>
      </c>
      <c r="B682" t="s">
        <v>8223</v>
      </c>
      <c r="C682">
        <v>0</v>
      </c>
      <c r="D682">
        <v>2.343</v>
      </c>
      <c r="E682">
        <v>0.68300000000000005</v>
      </c>
      <c r="F682">
        <v>8.3919999999999995</v>
      </c>
      <c r="G682">
        <v>5.6369999999999996</v>
      </c>
      <c r="H682">
        <v>101408.128</v>
      </c>
      <c r="I682">
        <v>1.2E-2</v>
      </c>
      <c r="J682">
        <v>0</v>
      </c>
      <c r="K682">
        <v>0</v>
      </c>
      <c r="L682">
        <v>-17.125</v>
      </c>
      <c r="M682">
        <v>97.724999999999994</v>
      </c>
    </row>
    <row r="683" spans="1:13" x14ac:dyDescent="0.35">
      <c r="A683">
        <v>655</v>
      </c>
      <c r="B683" t="s">
        <v>8222</v>
      </c>
      <c r="C683">
        <v>0</v>
      </c>
      <c r="D683">
        <v>2.31</v>
      </c>
      <c r="E683">
        <v>0.752</v>
      </c>
      <c r="F683">
        <v>8.5679999999999996</v>
      </c>
      <c r="G683">
        <v>5.4160000000000004</v>
      </c>
      <c r="H683">
        <v>101423.152</v>
      </c>
      <c r="I683">
        <v>0.05</v>
      </c>
      <c r="J683">
        <v>0</v>
      </c>
      <c r="K683">
        <v>0</v>
      </c>
      <c r="L683">
        <v>-8.4760000000000009</v>
      </c>
      <c r="M683">
        <v>109.34099999999999</v>
      </c>
    </row>
    <row r="684" spans="1:13" x14ac:dyDescent="0.35">
      <c r="A684">
        <v>656</v>
      </c>
      <c r="B684" t="s">
        <v>8221</v>
      </c>
      <c r="C684">
        <v>4.4379999999999997</v>
      </c>
      <c r="D684">
        <v>2.3220000000000001</v>
      </c>
      <c r="E684">
        <v>0.80900000000000005</v>
      </c>
      <c r="F684">
        <v>8.3190000000000008</v>
      </c>
      <c r="G684">
        <v>5.6619999999999999</v>
      </c>
      <c r="H684">
        <v>101436.4</v>
      </c>
      <c r="I684">
        <v>0.10199999999999999</v>
      </c>
      <c r="J684">
        <v>4.375</v>
      </c>
      <c r="K684">
        <v>6.3E-2</v>
      </c>
      <c r="L684">
        <v>-0.42799999999999999</v>
      </c>
      <c r="M684">
        <v>121.137</v>
      </c>
    </row>
    <row r="685" spans="1:13" x14ac:dyDescent="0.35">
      <c r="A685">
        <v>657</v>
      </c>
      <c r="B685" t="s">
        <v>8220</v>
      </c>
      <c r="C685">
        <v>40.058999999999997</v>
      </c>
      <c r="D685">
        <v>2.73</v>
      </c>
      <c r="E685">
        <v>1.0269999999999999</v>
      </c>
      <c r="F685">
        <v>8.6219999999999999</v>
      </c>
      <c r="G685">
        <v>5.9329999999999998</v>
      </c>
      <c r="H685">
        <v>101374.514</v>
      </c>
      <c r="I685">
        <v>0.156</v>
      </c>
      <c r="J685">
        <v>30.826000000000001</v>
      </c>
      <c r="K685">
        <v>9.2330000000000005</v>
      </c>
      <c r="L685">
        <v>6.649</v>
      </c>
      <c r="M685">
        <v>133.523</v>
      </c>
    </row>
    <row r="686" spans="1:13" x14ac:dyDescent="0.35">
      <c r="A686">
        <v>658</v>
      </c>
      <c r="B686" t="s">
        <v>8219</v>
      </c>
      <c r="C686">
        <v>91.896000000000001</v>
      </c>
      <c r="D686">
        <v>3.2770000000000001</v>
      </c>
      <c r="E686">
        <v>1.1779999999999999</v>
      </c>
      <c r="F686">
        <v>8.6620000000000008</v>
      </c>
      <c r="G686">
        <v>5.6310000000000002</v>
      </c>
      <c r="H686">
        <v>101457.476</v>
      </c>
      <c r="I686">
        <v>0.184</v>
      </c>
      <c r="J686">
        <v>59.557000000000002</v>
      </c>
      <c r="K686">
        <v>32.338999999999999</v>
      </c>
      <c r="L686">
        <v>12.372</v>
      </c>
      <c r="M686">
        <v>146.78399999999999</v>
      </c>
    </row>
    <row r="687" spans="1:13" x14ac:dyDescent="0.35">
      <c r="A687">
        <v>659</v>
      </c>
      <c r="B687" t="s">
        <v>8218</v>
      </c>
      <c r="C687">
        <v>129.04400000000001</v>
      </c>
      <c r="D687">
        <v>3.7570000000000001</v>
      </c>
      <c r="E687">
        <v>1.3260000000000001</v>
      </c>
      <c r="F687">
        <v>8.7279999999999998</v>
      </c>
      <c r="G687">
        <v>5.3810000000000002</v>
      </c>
      <c r="H687">
        <v>101461.724</v>
      </c>
      <c r="I687">
        <v>0.09</v>
      </c>
      <c r="J687">
        <v>79.105999999999995</v>
      </c>
      <c r="K687">
        <v>49.94</v>
      </c>
      <c r="L687">
        <v>16.292999999999999</v>
      </c>
      <c r="M687">
        <v>160.86699999999999</v>
      </c>
    </row>
    <row r="688" spans="1:13" x14ac:dyDescent="0.35">
      <c r="A688">
        <v>660</v>
      </c>
      <c r="B688" t="s">
        <v>8217</v>
      </c>
      <c r="C688">
        <v>152.24600000000001</v>
      </c>
      <c r="D688">
        <v>4.1639999999999997</v>
      </c>
      <c r="E688">
        <v>1.4530000000000001</v>
      </c>
      <c r="F688">
        <v>8.702</v>
      </c>
      <c r="G688">
        <v>6.0919999999999996</v>
      </c>
      <c r="H688">
        <v>101435.967</v>
      </c>
      <c r="I688">
        <v>0.113</v>
      </c>
      <c r="J688">
        <v>87.483999999999995</v>
      </c>
      <c r="K688">
        <v>64.763000000000005</v>
      </c>
      <c r="L688">
        <v>18.12</v>
      </c>
      <c r="M688">
        <v>175.679</v>
      </c>
    </row>
    <row r="689" spans="1:13" x14ac:dyDescent="0.35">
      <c r="A689">
        <v>661</v>
      </c>
      <c r="B689" t="s">
        <v>8216</v>
      </c>
      <c r="C689">
        <v>145.001</v>
      </c>
      <c r="D689">
        <v>4.2439999999999998</v>
      </c>
      <c r="E689">
        <v>1.5529999999999999</v>
      </c>
      <c r="F689">
        <v>9.1590000000000007</v>
      </c>
      <c r="G689">
        <v>6.0259999999999998</v>
      </c>
      <c r="H689">
        <v>101417.65700000001</v>
      </c>
      <c r="I689">
        <v>0.25600000000000001</v>
      </c>
      <c r="J689">
        <v>82.147000000000006</v>
      </c>
      <c r="K689">
        <v>62.856999999999999</v>
      </c>
      <c r="L689">
        <v>17.64</v>
      </c>
      <c r="M689">
        <v>190.63900000000001</v>
      </c>
    </row>
    <row r="690" spans="1:13" x14ac:dyDescent="0.35">
      <c r="A690">
        <v>662</v>
      </c>
      <c r="B690" t="s">
        <v>8215</v>
      </c>
      <c r="C690">
        <v>121.851</v>
      </c>
      <c r="D690">
        <v>4.3390000000000004</v>
      </c>
      <c r="E690">
        <v>1.675</v>
      </c>
      <c r="F690">
        <v>9.2629999999999999</v>
      </c>
      <c r="G690">
        <v>5.8529999999999998</v>
      </c>
      <c r="H690">
        <v>101404.541</v>
      </c>
      <c r="I690">
        <v>0.25</v>
      </c>
      <c r="J690">
        <v>70.852000000000004</v>
      </c>
      <c r="K690">
        <v>51</v>
      </c>
      <c r="L690">
        <v>14.909000000000001</v>
      </c>
      <c r="M690">
        <v>205.20599999999999</v>
      </c>
    </row>
    <row r="691" spans="1:13" x14ac:dyDescent="0.35">
      <c r="A691">
        <v>663</v>
      </c>
      <c r="B691" t="s">
        <v>8214</v>
      </c>
      <c r="C691">
        <v>76.36</v>
      </c>
      <c r="D691">
        <v>4.242</v>
      </c>
      <c r="E691">
        <v>1.819</v>
      </c>
      <c r="F691">
        <v>9.2720000000000002</v>
      </c>
      <c r="G691">
        <v>6.0780000000000003</v>
      </c>
      <c r="H691">
        <v>101413.89</v>
      </c>
      <c r="I691">
        <v>0.19600000000000001</v>
      </c>
      <c r="J691">
        <v>51.621000000000002</v>
      </c>
      <c r="K691">
        <v>24.738</v>
      </c>
      <c r="L691">
        <v>10.194000000000001</v>
      </c>
      <c r="M691">
        <v>218.983</v>
      </c>
    </row>
    <row r="692" spans="1:13" x14ac:dyDescent="0.35">
      <c r="A692">
        <v>664</v>
      </c>
      <c r="B692" t="s">
        <v>8213</v>
      </c>
      <c r="C692">
        <v>26.911999999999999</v>
      </c>
      <c r="D692">
        <v>3.577</v>
      </c>
      <c r="E692">
        <v>1.899</v>
      </c>
      <c r="F692">
        <v>9.1440000000000001</v>
      </c>
      <c r="G692">
        <v>6.0220000000000002</v>
      </c>
      <c r="H692">
        <v>101437.26700000001</v>
      </c>
      <c r="I692">
        <v>0.11899999999999999</v>
      </c>
      <c r="J692">
        <v>22.277000000000001</v>
      </c>
      <c r="K692">
        <v>4.633</v>
      </c>
      <c r="L692">
        <v>3.8690000000000002</v>
      </c>
      <c r="M692">
        <v>231.85400000000001</v>
      </c>
    </row>
    <row r="693" spans="1:13" x14ac:dyDescent="0.35">
      <c r="A693">
        <v>665</v>
      </c>
      <c r="B693" t="s">
        <v>8212</v>
      </c>
      <c r="C693">
        <v>0.85899999999999999</v>
      </c>
      <c r="D693">
        <v>3.0659999999999998</v>
      </c>
      <c r="E693">
        <v>1.9350000000000001</v>
      </c>
      <c r="F693">
        <v>9.4410000000000007</v>
      </c>
      <c r="G693">
        <v>6.0389999999999997</v>
      </c>
      <c r="H693">
        <v>101461.81299999999</v>
      </c>
      <c r="I693">
        <v>8.5000000000000006E-2</v>
      </c>
      <c r="J693">
        <v>0.81299999999999994</v>
      </c>
      <c r="K693">
        <v>4.7E-2</v>
      </c>
      <c r="L693">
        <v>-3.6539999999999999</v>
      </c>
      <c r="M693">
        <v>243.965</v>
      </c>
    </row>
    <row r="694" spans="1:13" x14ac:dyDescent="0.35">
      <c r="A694">
        <v>666</v>
      </c>
      <c r="B694" t="s">
        <v>8211</v>
      </c>
      <c r="C694">
        <v>0</v>
      </c>
      <c r="D694">
        <v>2.8559999999999999</v>
      </c>
      <c r="E694">
        <v>2.028</v>
      </c>
      <c r="F694">
        <v>9.4220000000000006</v>
      </c>
      <c r="G694">
        <v>6.1820000000000004</v>
      </c>
      <c r="H694">
        <v>101487.397</v>
      </c>
      <c r="I694">
        <v>7.1999999999999995E-2</v>
      </c>
      <c r="J694">
        <v>0</v>
      </c>
      <c r="K694">
        <v>0</v>
      </c>
      <c r="L694">
        <v>-11.986000000000001</v>
      </c>
      <c r="M694">
        <v>255.64599999999999</v>
      </c>
    </row>
    <row r="695" spans="1:13" x14ac:dyDescent="0.35">
      <c r="A695">
        <v>667</v>
      </c>
      <c r="B695" t="s">
        <v>8210</v>
      </c>
      <c r="C695">
        <v>0</v>
      </c>
      <c r="D695">
        <v>2.7210000000000001</v>
      </c>
      <c r="E695">
        <v>1.853</v>
      </c>
      <c r="F695">
        <v>9.31</v>
      </c>
      <c r="G695">
        <v>6.1219999999999999</v>
      </c>
      <c r="H695">
        <v>101501.34600000001</v>
      </c>
      <c r="I695">
        <v>6.0999999999999999E-2</v>
      </c>
      <c r="J695">
        <v>0</v>
      </c>
      <c r="K695">
        <v>0</v>
      </c>
      <c r="L695">
        <v>-20.763999999999999</v>
      </c>
      <c r="M695">
        <v>267.36599999999999</v>
      </c>
    </row>
    <row r="696" spans="1:13" x14ac:dyDescent="0.35">
      <c r="A696">
        <v>668</v>
      </c>
      <c r="B696" t="s">
        <v>8209</v>
      </c>
      <c r="C696">
        <v>0</v>
      </c>
      <c r="D696">
        <v>2.6230000000000002</v>
      </c>
      <c r="E696">
        <v>1.712</v>
      </c>
      <c r="F696">
        <v>9.4459999999999997</v>
      </c>
      <c r="G696">
        <v>6.5140000000000002</v>
      </c>
      <c r="H696">
        <v>101510.575</v>
      </c>
      <c r="I696">
        <v>0.11899999999999999</v>
      </c>
      <c r="J696">
        <v>0</v>
      </c>
      <c r="K696">
        <v>0</v>
      </c>
      <c r="L696">
        <v>-29.626000000000001</v>
      </c>
      <c r="M696">
        <v>279.73200000000003</v>
      </c>
    </row>
    <row r="697" spans="1:13" x14ac:dyDescent="0.35">
      <c r="A697">
        <v>669</v>
      </c>
      <c r="B697" t="s">
        <v>8208</v>
      </c>
      <c r="C697">
        <v>0</v>
      </c>
      <c r="D697">
        <v>2.6030000000000002</v>
      </c>
      <c r="E697">
        <v>1.5589999999999999</v>
      </c>
      <c r="F697">
        <v>9.1910000000000007</v>
      </c>
      <c r="G697">
        <v>6.4539999999999997</v>
      </c>
      <c r="H697">
        <v>101515.251</v>
      </c>
      <c r="I697">
        <v>0.22600000000000001</v>
      </c>
      <c r="J697">
        <v>0</v>
      </c>
      <c r="K697">
        <v>0</v>
      </c>
      <c r="L697">
        <v>-38.130000000000003</v>
      </c>
      <c r="M697">
        <v>293.55399999999997</v>
      </c>
    </row>
    <row r="698" spans="1:13" x14ac:dyDescent="0.35">
      <c r="A698">
        <v>670</v>
      </c>
      <c r="B698" t="s">
        <v>8207</v>
      </c>
      <c r="C698">
        <v>0</v>
      </c>
      <c r="D698">
        <v>2.5219999999999998</v>
      </c>
      <c r="E698">
        <v>1.4279999999999999</v>
      </c>
      <c r="F698">
        <v>9.1999999999999993</v>
      </c>
      <c r="G698">
        <v>6.5670000000000002</v>
      </c>
      <c r="H698">
        <v>101518.583</v>
      </c>
      <c r="I698">
        <v>0.21</v>
      </c>
      <c r="J698">
        <v>0</v>
      </c>
      <c r="K698">
        <v>0</v>
      </c>
      <c r="L698">
        <v>-45.683999999999997</v>
      </c>
      <c r="M698">
        <v>309.86599999999999</v>
      </c>
    </row>
    <row r="699" spans="1:13" x14ac:dyDescent="0.35">
      <c r="A699">
        <v>671</v>
      </c>
      <c r="B699" t="s">
        <v>8206</v>
      </c>
      <c r="C699">
        <v>2E-3</v>
      </c>
      <c r="D699">
        <v>2.3319999999999999</v>
      </c>
      <c r="E699">
        <v>1.3009999999999999</v>
      </c>
      <c r="F699">
        <v>9.0419999999999998</v>
      </c>
      <c r="G699">
        <v>6.633</v>
      </c>
      <c r="H699">
        <v>101517.932</v>
      </c>
      <c r="I699">
        <v>6.6000000000000003E-2</v>
      </c>
      <c r="J699">
        <v>2E-3</v>
      </c>
      <c r="K699">
        <v>0</v>
      </c>
      <c r="L699">
        <v>-51.427999999999997</v>
      </c>
      <c r="M699">
        <v>329.67500000000001</v>
      </c>
    </row>
    <row r="700" spans="1:13" x14ac:dyDescent="0.35">
      <c r="A700">
        <v>672</v>
      </c>
      <c r="B700" t="s">
        <v>8205</v>
      </c>
      <c r="C700">
        <v>0.01</v>
      </c>
      <c r="D700">
        <v>2.1579999999999999</v>
      </c>
      <c r="E700">
        <v>1.149</v>
      </c>
      <c r="F700">
        <v>8.6440000000000001</v>
      </c>
      <c r="G700">
        <v>6.1280000000000001</v>
      </c>
      <c r="H700">
        <v>101508.192</v>
      </c>
      <c r="I700">
        <v>7.9000000000000001E-2</v>
      </c>
      <c r="J700">
        <v>0.01</v>
      </c>
      <c r="K700">
        <v>0</v>
      </c>
      <c r="L700">
        <v>-54.281999999999996</v>
      </c>
      <c r="M700">
        <v>334.21100000000001</v>
      </c>
    </row>
    <row r="701" spans="1:13" x14ac:dyDescent="0.35">
      <c r="A701">
        <v>673</v>
      </c>
      <c r="B701" t="s">
        <v>8204</v>
      </c>
      <c r="C701">
        <v>8.9999999999999993E-3</v>
      </c>
      <c r="D701">
        <v>2.1520000000000001</v>
      </c>
      <c r="E701">
        <v>1.016</v>
      </c>
      <c r="F701">
        <v>8.7080000000000002</v>
      </c>
      <c r="G701">
        <v>6.9569999999999999</v>
      </c>
      <c r="H701">
        <v>101502.814</v>
      </c>
      <c r="I701">
        <v>2.9000000000000001E-2</v>
      </c>
      <c r="J701">
        <v>8.9999999999999993E-3</v>
      </c>
      <c r="K701">
        <v>0</v>
      </c>
      <c r="L701">
        <v>-53.485999999999997</v>
      </c>
      <c r="M701">
        <v>17.166</v>
      </c>
    </row>
    <row r="702" spans="1:13" x14ac:dyDescent="0.35">
      <c r="A702">
        <v>674</v>
      </c>
      <c r="B702" t="s">
        <v>8203</v>
      </c>
      <c r="C702">
        <v>5.0000000000000001E-3</v>
      </c>
      <c r="D702">
        <v>2.0819999999999999</v>
      </c>
      <c r="E702">
        <v>0.92</v>
      </c>
      <c r="F702">
        <v>8.7050000000000001</v>
      </c>
      <c r="G702">
        <v>6.2240000000000002</v>
      </c>
      <c r="H702">
        <v>101499.565</v>
      </c>
      <c r="I702">
        <v>6.5000000000000002E-2</v>
      </c>
      <c r="J702">
        <v>5.0000000000000001E-3</v>
      </c>
      <c r="K702">
        <v>0</v>
      </c>
      <c r="L702">
        <v>-49.268000000000001</v>
      </c>
      <c r="M702">
        <v>39.091999999999999</v>
      </c>
    </row>
    <row r="703" spans="1:13" x14ac:dyDescent="0.35">
      <c r="A703">
        <v>675</v>
      </c>
      <c r="B703" t="s">
        <v>8202</v>
      </c>
      <c r="C703">
        <v>0</v>
      </c>
      <c r="D703">
        <v>2.0049999999999999</v>
      </c>
      <c r="E703">
        <v>0.84299999999999997</v>
      </c>
      <c r="F703">
        <v>8.7789999999999999</v>
      </c>
      <c r="G703">
        <v>5.9740000000000002</v>
      </c>
      <c r="H703">
        <v>101483.242</v>
      </c>
      <c r="I703">
        <v>8.7999999999999995E-2</v>
      </c>
      <c r="J703">
        <v>0</v>
      </c>
      <c r="K703">
        <v>0</v>
      </c>
      <c r="L703">
        <v>-42.621000000000002</v>
      </c>
      <c r="M703">
        <v>57.322000000000003</v>
      </c>
    </row>
    <row r="704" spans="1:13" x14ac:dyDescent="0.35">
      <c r="A704">
        <v>676</v>
      </c>
      <c r="B704" t="s">
        <v>8201</v>
      </c>
      <c r="C704">
        <v>0</v>
      </c>
      <c r="D704">
        <v>2.0009999999999999</v>
      </c>
      <c r="E704">
        <v>0.75</v>
      </c>
      <c r="F704">
        <v>8.3819999999999997</v>
      </c>
      <c r="G704">
        <v>6.484</v>
      </c>
      <c r="H704">
        <v>101466.012</v>
      </c>
      <c r="I704">
        <v>4.2999999999999997E-2</v>
      </c>
      <c r="J704">
        <v>0</v>
      </c>
      <c r="K704">
        <v>0</v>
      </c>
      <c r="L704">
        <v>-34.564999999999998</v>
      </c>
      <c r="M704">
        <v>72.433000000000007</v>
      </c>
    </row>
    <row r="705" spans="1:13" x14ac:dyDescent="0.35">
      <c r="A705">
        <v>677</v>
      </c>
      <c r="B705" t="s">
        <v>8200</v>
      </c>
      <c r="C705">
        <v>0</v>
      </c>
      <c r="D705">
        <v>1.925</v>
      </c>
      <c r="E705">
        <v>0.63400000000000001</v>
      </c>
      <c r="F705">
        <v>8.3729999999999993</v>
      </c>
      <c r="G705">
        <v>6.2210000000000001</v>
      </c>
      <c r="H705">
        <v>101453.11</v>
      </c>
      <c r="I705">
        <v>7.3999999999999996E-2</v>
      </c>
      <c r="J705">
        <v>0</v>
      </c>
      <c r="K705">
        <v>0</v>
      </c>
      <c r="L705">
        <v>-25.835999999999999</v>
      </c>
      <c r="M705">
        <v>85.516999999999996</v>
      </c>
    </row>
    <row r="706" spans="1:13" x14ac:dyDescent="0.35">
      <c r="A706">
        <v>678</v>
      </c>
      <c r="B706" t="s">
        <v>8199</v>
      </c>
      <c r="C706">
        <v>0</v>
      </c>
      <c r="D706">
        <v>1.9330000000000001</v>
      </c>
      <c r="E706">
        <v>0.51200000000000001</v>
      </c>
      <c r="F706">
        <v>8.3859999999999992</v>
      </c>
      <c r="G706">
        <v>6.165</v>
      </c>
      <c r="H706">
        <v>101448.784</v>
      </c>
      <c r="I706">
        <v>0.106</v>
      </c>
      <c r="J706">
        <v>0</v>
      </c>
      <c r="K706">
        <v>0</v>
      </c>
      <c r="L706">
        <v>-16.945</v>
      </c>
      <c r="M706">
        <v>97.516999999999996</v>
      </c>
    </row>
    <row r="707" spans="1:13" x14ac:dyDescent="0.35">
      <c r="A707">
        <v>679</v>
      </c>
      <c r="B707" t="s">
        <v>8198</v>
      </c>
      <c r="C707">
        <v>0</v>
      </c>
      <c r="D707">
        <v>1.8560000000000001</v>
      </c>
      <c r="E707">
        <v>0.55500000000000005</v>
      </c>
      <c r="F707">
        <v>8.4109999999999996</v>
      </c>
      <c r="G707">
        <v>6.7670000000000003</v>
      </c>
      <c r="H707">
        <v>101454.629</v>
      </c>
      <c r="I707">
        <v>0.14299999999999999</v>
      </c>
      <c r="J707">
        <v>0</v>
      </c>
      <c r="K707">
        <v>0</v>
      </c>
      <c r="L707">
        <v>-8.2889999999999997</v>
      </c>
      <c r="M707">
        <v>109.14700000000001</v>
      </c>
    </row>
    <row r="708" spans="1:13" x14ac:dyDescent="0.35">
      <c r="A708">
        <v>680</v>
      </c>
      <c r="B708" t="s">
        <v>8197</v>
      </c>
      <c r="C708">
        <v>5.5049999999999999</v>
      </c>
      <c r="D708">
        <v>1.8280000000000001</v>
      </c>
      <c r="E708">
        <v>0.621</v>
      </c>
      <c r="F708">
        <v>8.6020000000000003</v>
      </c>
      <c r="G708">
        <v>6.1909999999999998</v>
      </c>
      <c r="H708">
        <v>101476.27499999999</v>
      </c>
      <c r="I708">
        <v>0.152</v>
      </c>
      <c r="J708">
        <v>4.9329999999999998</v>
      </c>
      <c r="K708">
        <v>0.57099999999999995</v>
      </c>
      <c r="L708">
        <v>-0.22800000000000001</v>
      </c>
      <c r="M708">
        <v>120.958</v>
      </c>
    </row>
    <row r="709" spans="1:13" x14ac:dyDescent="0.35">
      <c r="A709">
        <v>681</v>
      </c>
      <c r="B709" t="s">
        <v>8196</v>
      </c>
      <c r="C709">
        <v>38.076000000000001</v>
      </c>
      <c r="D709">
        <v>2.294</v>
      </c>
      <c r="E709">
        <v>0.69599999999999995</v>
      </c>
      <c r="F709">
        <v>8.7219999999999995</v>
      </c>
      <c r="G709">
        <v>6.6529999999999996</v>
      </c>
      <c r="H709">
        <v>101493.288</v>
      </c>
      <c r="I709">
        <v>0.192</v>
      </c>
      <c r="J709">
        <v>33.058999999999997</v>
      </c>
      <c r="K709">
        <v>5.0179999999999998</v>
      </c>
      <c r="L709">
        <v>6.8680000000000003</v>
      </c>
      <c r="M709">
        <v>133.36000000000001</v>
      </c>
    </row>
    <row r="710" spans="1:13" x14ac:dyDescent="0.35">
      <c r="A710">
        <v>682</v>
      </c>
      <c r="B710" t="s">
        <v>8195</v>
      </c>
      <c r="C710">
        <v>83.236999999999995</v>
      </c>
      <c r="D710">
        <v>2.8610000000000002</v>
      </c>
      <c r="E710">
        <v>0.79300000000000004</v>
      </c>
      <c r="F710">
        <v>8.8680000000000003</v>
      </c>
      <c r="G710">
        <v>6.6059999999999999</v>
      </c>
      <c r="H710">
        <v>101515.44100000001</v>
      </c>
      <c r="I710">
        <v>0.26800000000000002</v>
      </c>
      <c r="J710">
        <v>62.323</v>
      </c>
      <c r="K710">
        <v>20.914000000000001</v>
      </c>
      <c r="L710">
        <v>12.598000000000001</v>
      </c>
      <c r="M710">
        <v>146.62200000000001</v>
      </c>
    </row>
    <row r="711" spans="1:13" x14ac:dyDescent="0.35">
      <c r="A711">
        <v>683</v>
      </c>
      <c r="B711" t="s">
        <v>8194</v>
      </c>
      <c r="C711">
        <v>123.14700000000001</v>
      </c>
      <c r="D711">
        <v>3.367</v>
      </c>
      <c r="E711">
        <v>0.89500000000000002</v>
      </c>
      <c r="F711">
        <v>8.8179999999999996</v>
      </c>
      <c r="G711">
        <v>6.3079999999999998</v>
      </c>
      <c r="H711">
        <v>101518.173</v>
      </c>
      <c r="I711">
        <v>0.16600000000000001</v>
      </c>
      <c r="J711">
        <v>84.774000000000001</v>
      </c>
      <c r="K711">
        <v>38.372</v>
      </c>
      <c r="L711">
        <v>16.553999999999998</v>
      </c>
      <c r="M711">
        <v>160.80600000000001</v>
      </c>
    </row>
    <row r="712" spans="1:13" x14ac:dyDescent="0.35">
      <c r="A712">
        <v>684</v>
      </c>
      <c r="B712" t="s">
        <v>8193</v>
      </c>
      <c r="C712">
        <v>138.49799999999999</v>
      </c>
      <c r="D712">
        <v>3.5950000000000002</v>
      </c>
      <c r="E712">
        <v>0.99399999999999999</v>
      </c>
      <c r="F712">
        <v>8.9030000000000005</v>
      </c>
      <c r="G712">
        <v>6.7830000000000004</v>
      </c>
      <c r="H712">
        <v>101502.211</v>
      </c>
      <c r="I712">
        <v>0.115</v>
      </c>
      <c r="J712">
        <v>93.888000000000005</v>
      </c>
      <c r="K712">
        <v>44.612000000000002</v>
      </c>
      <c r="L712">
        <v>18.384</v>
      </c>
      <c r="M712">
        <v>175.63200000000001</v>
      </c>
    </row>
    <row r="713" spans="1:13" x14ac:dyDescent="0.35">
      <c r="A713">
        <v>685</v>
      </c>
      <c r="B713" t="s">
        <v>8192</v>
      </c>
      <c r="C713">
        <v>130.75200000000001</v>
      </c>
      <c r="D713">
        <v>3.8580000000000001</v>
      </c>
      <c r="E713">
        <v>1.2729999999999999</v>
      </c>
      <c r="F713">
        <v>8.76</v>
      </c>
      <c r="G713">
        <v>6.8920000000000003</v>
      </c>
      <c r="H713">
        <v>101476.791</v>
      </c>
      <c r="I713">
        <v>0.125</v>
      </c>
      <c r="J713">
        <v>91.385000000000005</v>
      </c>
      <c r="K713">
        <v>39.368000000000002</v>
      </c>
      <c r="L713">
        <v>17.908999999999999</v>
      </c>
      <c r="M713">
        <v>190.626</v>
      </c>
    </row>
    <row r="714" spans="1:13" x14ac:dyDescent="0.35">
      <c r="A714">
        <v>686</v>
      </c>
      <c r="B714" t="s">
        <v>8191</v>
      </c>
      <c r="C714">
        <v>112.06100000000001</v>
      </c>
      <c r="D714">
        <v>3.887</v>
      </c>
      <c r="E714">
        <v>1.5129999999999999</v>
      </c>
      <c r="F714">
        <v>8.7479999999999993</v>
      </c>
      <c r="G714">
        <v>6.6239999999999997</v>
      </c>
      <c r="H714">
        <v>101462.33100000001</v>
      </c>
      <c r="I714">
        <v>9.5000000000000001E-2</v>
      </c>
      <c r="J714">
        <v>75.945999999999998</v>
      </c>
      <c r="K714">
        <v>36.116999999999997</v>
      </c>
      <c r="L714">
        <v>15.178000000000001</v>
      </c>
      <c r="M714">
        <v>205.23599999999999</v>
      </c>
    </row>
    <row r="715" spans="1:13" x14ac:dyDescent="0.35">
      <c r="A715">
        <v>687</v>
      </c>
      <c r="B715" t="s">
        <v>8190</v>
      </c>
      <c r="C715">
        <v>69.399000000000001</v>
      </c>
      <c r="D715">
        <v>3.7610000000000001</v>
      </c>
      <c r="E715">
        <v>1.665</v>
      </c>
      <c r="F715">
        <v>8.6620000000000008</v>
      </c>
      <c r="G715">
        <v>6.532</v>
      </c>
      <c r="H715">
        <v>101465.383</v>
      </c>
      <c r="I715">
        <v>0.183</v>
      </c>
      <c r="J715">
        <v>51.082999999999998</v>
      </c>
      <c r="K715">
        <v>18.315999999999999</v>
      </c>
      <c r="L715">
        <v>10.457000000000001</v>
      </c>
      <c r="M715">
        <v>219.04900000000001</v>
      </c>
    </row>
    <row r="716" spans="1:13" x14ac:dyDescent="0.35">
      <c r="A716">
        <v>688</v>
      </c>
      <c r="B716" t="s">
        <v>8189</v>
      </c>
      <c r="C716">
        <v>24.774000000000001</v>
      </c>
      <c r="D716">
        <v>3.2909999999999999</v>
      </c>
      <c r="E716">
        <v>1.7529999999999999</v>
      </c>
      <c r="F716">
        <v>8.8450000000000006</v>
      </c>
      <c r="G716">
        <v>6.4889999999999999</v>
      </c>
      <c r="H716">
        <v>101472.09</v>
      </c>
      <c r="I716">
        <v>0.13900000000000001</v>
      </c>
      <c r="J716">
        <v>19.875</v>
      </c>
      <c r="K716">
        <v>4.899</v>
      </c>
      <c r="L716">
        <v>4.1230000000000002</v>
      </c>
      <c r="M716">
        <v>231.95</v>
      </c>
    </row>
    <row r="717" spans="1:13" x14ac:dyDescent="0.35">
      <c r="A717">
        <v>689</v>
      </c>
      <c r="B717" t="s">
        <v>8188</v>
      </c>
      <c r="C717">
        <v>1.054</v>
      </c>
      <c r="D717">
        <v>2.9169999999999998</v>
      </c>
      <c r="E717">
        <v>1.8</v>
      </c>
      <c r="F717">
        <v>8.8119999999999994</v>
      </c>
      <c r="G717">
        <v>6.6539999999999999</v>
      </c>
      <c r="H717">
        <v>101483.39</v>
      </c>
      <c r="I717">
        <v>8.2000000000000003E-2</v>
      </c>
      <c r="J717">
        <v>0.95299999999999996</v>
      </c>
      <c r="K717">
        <v>0.10199999999999999</v>
      </c>
      <c r="L717">
        <v>-3.4079999999999999</v>
      </c>
      <c r="M717">
        <v>244.08</v>
      </c>
    </row>
    <row r="718" spans="1:13" x14ac:dyDescent="0.35">
      <c r="A718">
        <v>690</v>
      </c>
      <c r="B718" t="s">
        <v>8187</v>
      </c>
      <c r="C718">
        <v>2E-3</v>
      </c>
      <c r="D718">
        <v>2.621</v>
      </c>
      <c r="E718">
        <v>1.871</v>
      </c>
      <c r="F718">
        <v>8.5690000000000008</v>
      </c>
      <c r="G718">
        <v>7.0529999999999999</v>
      </c>
      <c r="H718">
        <v>101504.257</v>
      </c>
      <c r="I718">
        <v>4.8000000000000001E-2</v>
      </c>
      <c r="J718">
        <v>2E-3</v>
      </c>
      <c r="K718">
        <v>0</v>
      </c>
      <c r="L718">
        <v>-11.747</v>
      </c>
      <c r="M718">
        <v>255.77600000000001</v>
      </c>
    </row>
    <row r="719" spans="1:13" x14ac:dyDescent="0.35">
      <c r="A719">
        <v>691</v>
      </c>
      <c r="B719" t="s">
        <v>8186</v>
      </c>
      <c r="C719">
        <v>2E-3</v>
      </c>
      <c r="D719">
        <v>2.6139999999999999</v>
      </c>
      <c r="E719">
        <v>1.72</v>
      </c>
      <c r="F719">
        <v>8.6489999999999991</v>
      </c>
      <c r="G719">
        <v>7.1130000000000004</v>
      </c>
      <c r="H719">
        <v>101512.11199999999</v>
      </c>
      <c r="I719">
        <v>4.3999999999999997E-2</v>
      </c>
      <c r="J719">
        <v>2E-3</v>
      </c>
      <c r="K719">
        <v>0</v>
      </c>
      <c r="L719">
        <v>-20.527000000000001</v>
      </c>
      <c r="M719">
        <v>267.50900000000001</v>
      </c>
    </row>
    <row r="720" spans="1:13" x14ac:dyDescent="0.35">
      <c r="A720">
        <v>692</v>
      </c>
      <c r="B720" t="s">
        <v>8185</v>
      </c>
      <c r="C720">
        <v>0</v>
      </c>
      <c r="D720">
        <v>2.5960000000000001</v>
      </c>
      <c r="E720">
        <v>1.5620000000000001</v>
      </c>
      <c r="F720">
        <v>8.5649999999999995</v>
      </c>
      <c r="G720">
        <v>6.9880000000000004</v>
      </c>
      <c r="H720">
        <v>101520.78599999999</v>
      </c>
      <c r="I720">
        <v>0.16300000000000001</v>
      </c>
      <c r="J720">
        <v>0</v>
      </c>
      <c r="K720">
        <v>0</v>
      </c>
      <c r="L720">
        <v>-29.388000000000002</v>
      </c>
      <c r="M720">
        <v>279.88299999999998</v>
      </c>
    </row>
    <row r="721" spans="1:13" x14ac:dyDescent="0.35">
      <c r="A721">
        <v>693</v>
      </c>
      <c r="B721" t="s">
        <v>8184</v>
      </c>
      <c r="C721">
        <v>0</v>
      </c>
      <c r="D721">
        <v>2.7389999999999999</v>
      </c>
      <c r="E721">
        <v>1.4630000000000001</v>
      </c>
      <c r="F721">
        <v>8.9149999999999991</v>
      </c>
      <c r="G721">
        <v>6.702</v>
      </c>
      <c r="H721">
        <v>101526.458</v>
      </c>
      <c r="I721">
        <v>6.7000000000000004E-2</v>
      </c>
      <c r="J721">
        <v>0</v>
      </c>
      <c r="K721">
        <v>0</v>
      </c>
      <c r="L721">
        <v>-37.886000000000003</v>
      </c>
      <c r="M721">
        <v>293.70499999999998</v>
      </c>
    </row>
    <row r="722" spans="1:13" x14ac:dyDescent="0.35">
      <c r="A722">
        <v>694</v>
      </c>
      <c r="B722" t="s">
        <v>8183</v>
      </c>
      <c r="C722">
        <v>0</v>
      </c>
      <c r="D722">
        <v>2.7509999999999999</v>
      </c>
      <c r="E722">
        <v>1.3819999999999999</v>
      </c>
      <c r="F722">
        <v>8.766</v>
      </c>
      <c r="G722">
        <v>6.5590000000000002</v>
      </c>
      <c r="H722">
        <v>101534.292</v>
      </c>
      <c r="I722">
        <v>0.20100000000000001</v>
      </c>
      <c r="J722">
        <v>0</v>
      </c>
      <c r="K722">
        <v>0</v>
      </c>
      <c r="L722">
        <v>-45.429000000000002</v>
      </c>
      <c r="M722">
        <v>309.99599999999998</v>
      </c>
    </row>
    <row r="723" spans="1:13" x14ac:dyDescent="0.35">
      <c r="A723">
        <v>695</v>
      </c>
      <c r="B723" t="s">
        <v>8182</v>
      </c>
      <c r="C723">
        <v>0</v>
      </c>
      <c r="D723">
        <v>2.6019999999999999</v>
      </c>
      <c r="E723">
        <v>1.292</v>
      </c>
      <c r="F723">
        <v>8.8379999999999992</v>
      </c>
      <c r="G723">
        <v>6.3380000000000001</v>
      </c>
      <c r="H723">
        <v>101535.944</v>
      </c>
      <c r="I723">
        <v>0.08</v>
      </c>
      <c r="J723">
        <v>0</v>
      </c>
      <c r="K723">
        <v>0</v>
      </c>
      <c r="L723">
        <v>-51.16</v>
      </c>
      <c r="M723">
        <v>329.74700000000001</v>
      </c>
    </row>
    <row r="724" spans="1:13" x14ac:dyDescent="0.35">
      <c r="A724">
        <v>696</v>
      </c>
      <c r="B724" t="s">
        <v>8181</v>
      </c>
      <c r="C724">
        <v>0</v>
      </c>
      <c r="D724">
        <v>2.4889999999999999</v>
      </c>
      <c r="E724">
        <v>1.1990000000000001</v>
      </c>
      <c r="F724">
        <v>9.1</v>
      </c>
      <c r="G724">
        <v>6.3769999999999998</v>
      </c>
      <c r="H724">
        <v>101539.841</v>
      </c>
      <c r="I724">
        <v>8.1000000000000003E-2</v>
      </c>
      <c r="J724">
        <v>0</v>
      </c>
      <c r="K724">
        <v>0</v>
      </c>
      <c r="L724">
        <v>-54.011000000000003</v>
      </c>
      <c r="M724">
        <v>334.17599999999999</v>
      </c>
    </row>
    <row r="725" spans="1:13" x14ac:dyDescent="0.35">
      <c r="A725">
        <v>697</v>
      </c>
      <c r="B725" t="s">
        <v>8180</v>
      </c>
      <c r="C725">
        <v>0</v>
      </c>
      <c r="D725">
        <v>2.3839999999999999</v>
      </c>
      <c r="E725">
        <v>1.046</v>
      </c>
      <c r="F725">
        <v>9.3539999999999992</v>
      </c>
      <c r="G725">
        <v>6.0359999999999996</v>
      </c>
      <c r="H725">
        <v>101537.132</v>
      </c>
      <c r="I725">
        <v>0.11700000000000001</v>
      </c>
      <c r="J725">
        <v>0</v>
      </c>
      <c r="K725">
        <v>0</v>
      </c>
      <c r="L725">
        <v>-53.231000000000002</v>
      </c>
      <c r="M725">
        <v>17.016999999999999</v>
      </c>
    </row>
    <row r="726" spans="1:13" x14ac:dyDescent="0.35">
      <c r="A726">
        <v>698</v>
      </c>
      <c r="B726" t="s">
        <v>8179</v>
      </c>
      <c r="C726">
        <v>0</v>
      </c>
      <c r="D726">
        <v>2.2719999999999998</v>
      </c>
      <c r="E726">
        <v>0.95899999999999996</v>
      </c>
      <c r="F726">
        <v>9.5150000000000006</v>
      </c>
      <c r="G726">
        <v>6.1390000000000002</v>
      </c>
      <c r="H726">
        <v>101540.97100000001</v>
      </c>
      <c r="I726">
        <v>0.13700000000000001</v>
      </c>
      <c r="J726">
        <v>0</v>
      </c>
      <c r="K726">
        <v>0</v>
      </c>
      <c r="L726">
        <v>-49.04</v>
      </c>
      <c r="M726">
        <v>38.872999999999998</v>
      </c>
    </row>
    <row r="727" spans="1:13" x14ac:dyDescent="0.35">
      <c r="A727">
        <v>699</v>
      </c>
      <c r="B727" t="s">
        <v>8178</v>
      </c>
      <c r="C727">
        <v>0</v>
      </c>
      <c r="D727">
        <v>2.2480000000000002</v>
      </c>
      <c r="E727">
        <v>0.86699999999999999</v>
      </c>
      <c r="F727">
        <v>9.4380000000000006</v>
      </c>
      <c r="G727">
        <v>6.2089999999999996</v>
      </c>
      <c r="H727">
        <v>101530.16800000001</v>
      </c>
      <c r="I727">
        <v>0.14899999999999999</v>
      </c>
      <c r="J727">
        <v>0</v>
      </c>
      <c r="K727">
        <v>0</v>
      </c>
      <c r="L727">
        <v>-42.417999999999999</v>
      </c>
      <c r="M727">
        <v>57.084000000000003</v>
      </c>
    </row>
    <row r="728" spans="1:13" x14ac:dyDescent="0.35">
      <c r="A728">
        <v>700</v>
      </c>
      <c r="B728" t="s">
        <v>8177</v>
      </c>
      <c r="C728">
        <v>0</v>
      </c>
      <c r="D728">
        <v>2.109</v>
      </c>
      <c r="E728">
        <v>0.78200000000000003</v>
      </c>
      <c r="F728">
        <v>9.3569999999999993</v>
      </c>
      <c r="G728">
        <v>5.8449999999999998</v>
      </c>
      <c r="H728">
        <v>101528.205</v>
      </c>
      <c r="I728">
        <v>0.122</v>
      </c>
      <c r="J728">
        <v>0</v>
      </c>
      <c r="K728">
        <v>0</v>
      </c>
      <c r="L728">
        <v>-34.375999999999998</v>
      </c>
      <c r="M728">
        <v>72.200999999999993</v>
      </c>
    </row>
    <row r="729" spans="1:13" x14ac:dyDescent="0.35">
      <c r="A729">
        <v>701</v>
      </c>
      <c r="B729" t="s">
        <v>8176</v>
      </c>
      <c r="C729">
        <v>0</v>
      </c>
      <c r="D729">
        <v>1.92</v>
      </c>
      <c r="E729">
        <v>0.65100000000000002</v>
      </c>
      <c r="F729">
        <v>9.2650000000000006</v>
      </c>
      <c r="G729">
        <v>5.8890000000000002</v>
      </c>
      <c r="H729">
        <v>101530.70600000001</v>
      </c>
      <c r="I729">
        <v>0.14000000000000001</v>
      </c>
      <c r="J729">
        <v>0</v>
      </c>
      <c r="K729">
        <v>0</v>
      </c>
      <c r="L729">
        <v>-25.652999999999999</v>
      </c>
      <c r="M729">
        <v>85.299000000000007</v>
      </c>
    </row>
    <row r="730" spans="1:13" x14ac:dyDescent="0.35">
      <c r="A730">
        <v>702</v>
      </c>
      <c r="B730" t="s">
        <v>8175</v>
      </c>
      <c r="C730">
        <v>0</v>
      </c>
      <c r="D730">
        <v>1.8240000000000001</v>
      </c>
      <c r="E730">
        <v>0.5</v>
      </c>
      <c r="F730">
        <v>9.1739999999999995</v>
      </c>
      <c r="G730">
        <v>5.7949999999999999</v>
      </c>
      <c r="H730">
        <v>101541.42</v>
      </c>
      <c r="I730">
        <v>0.17599999999999999</v>
      </c>
      <c r="J730">
        <v>0</v>
      </c>
      <c r="K730">
        <v>0</v>
      </c>
      <c r="L730">
        <v>-16.760999999999999</v>
      </c>
      <c r="M730">
        <v>97.311999999999998</v>
      </c>
    </row>
    <row r="731" spans="1:13" x14ac:dyDescent="0.35">
      <c r="A731">
        <v>703</v>
      </c>
      <c r="B731" t="s">
        <v>8174</v>
      </c>
      <c r="C731">
        <v>0</v>
      </c>
      <c r="D731">
        <v>1.764</v>
      </c>
      <c r="E731">
        <v>0.49099999999999999</v>
      </c>
      <c r="F731">
        <v>9.0609999999999999</v>
      </c>
      <c r="G731">
        <v>6.0309999999999997</v>
      </c>
      <c r="H731">
        <v>101567.849</v>
      </c>
      <c r="I731">
        <v>0.29699999999999999</v>
      </c>
      <c r="J731">
        <v>0</v>
      </c>
      <c r="K731">
        <v>0</v>
      </c>
      <c r="L731">
        <v>-8.0980000000000008</v>
      </c>
      <c r="M731">
        <v>108.956</v>
      </c>
    </row>
    <row r="732" spans="1:13" x14ac:dyDescent="0.35">
      <c r="A732">
        <v>704</v>
      </c>
      <c r="B732" t="s">
        <v>8173</v>
      </c>
      <c r="C732">
        <v>5.7990000000000004</v>
      </c>
      <c r="D732">
        <v>1.825</v>
      </c>
      <c r="E732">
        <v>0.52800000000000002</v>
      </c>
      <c r="F732">
        <v>8.9339999999999993</v>
      </c>
      <c r="G732">
        <v>6.3470000000000004</v>
      </c>
      <c r="H732">
        <v>101608.20600000001</v>
      </c>
      <c r="I732">
        <v>0.20699999999999999</v>
      </c>
      <c r="J732">
        <v>4.9630000000000001</v>
      </c>
      <c r="K732">
        <v>0.83599999999999997</v>
      </c>
      <c r="L732">
        <v>-2.5000000000000001E-2</v>
      </c>
      <c r="M732">
        <v>120.782</v>
      </c>
    </row>
    <row r="733" spans="1:13" x14ac:dyDescent="0.35">
      <c r="A733">
        <v>705</v>
      </c>
      <c r="B733" t="s">
        <v>8172</v>
      </c>
      <c r="C733">
        <v>40.344000000000001</v>
      </c>
      <c r="D733">
        <v>2.113</v>
      </c>
      <c r="E733">
        <v>0.67700000000000005</v>
      </c>
      <c r="F733">
        <v>8.76</v>
      </c>
      <c r="G733">
        <v>6.41</v>
      </c>
      <c r="H733">
        <v>101631.196</v>
      </c>
      <c r="I733">
        <v>0.13600000000000001</v>
      </c>
      <c r="J733">
        <v>34.652999999999999</v>
      </c>
      <c r="K733">
        <v>5.6909999999999998</v>
      </c>
      <c r="L733">
        <v>7.0869999999999997</v>
      </c>
      <c r="M733">
        <v>133.203</v>
      </c>
    </row>
    <row r="734" spans="1:13" x14ac:dyDescent="0.35">
      <c r="A734">
        <v>706</v>
      </c>
      <c r="B734" t="s">
        <v>8171</v>
      </c>
      <c r="C734">
        <v>102.77200000000001</v>
      </c>
      <c r="D734">
        <v>2.7509999999999999</v>
      </c>
      <c r="E734">
        <v>0.84699999999999998</v>
      </c>
      <c r="F734">
        <v>8.7110000000000003</v>
      </c>
      <c r="G734">
        <v>6.2009999999999996</v>
      </c>
      <c r="H734">
        <v>101656.465</v>
      </c>
      <c r="I734">
        <v>1.7999999999999999E-2</v>
      </c>
      <c r="J734">
        <v>69.73</v>
      </c>
      <c r="K734">
        <v>33.042999999999999</v>
      </c>
      <c r="L734">
        <v>12.834</v>
      </c>
      <c r="M734">
        <v>146.489</v>
      </c>
    </row>
    <row r="735" spans="1:13" x14ac:dyDescent="0.35">
      <c r="A735">
        <v>707</v>
      </c>
      <c r="B735" t="s">
        <v>8170</v>
      </c>
      <c r="C735">
        <v>165.559</v>
      </c>
      <c r="D735">
        <v>3.464</v>
      </c>
      <c r="E735">
        <v>0.95299999999999996</v>
      </c>
      <c r="F735">
        <v>8.3409999999999993</v>
      </c>
      <c r="G735">
        <v>5.9370000000000003</v>
      </c>
      <c r="H735">
        <v>101659.902</v>
      </c>
      <c r="I735">
        <v>2.4E-2</v>
      </c>
      <c r="J735">
        <v>94.915999999999997</v>
      </c>
      <c r="K735">
        <v>70.643000000000001</v>
      </c>
      <c r="L735">
        <v>16.803000000000001</v>
      </c>
      <c r="M735">
        <v>160.68899999999999</v>
      </c>
    </row>
    <row r="736" spans="1:13" x14ac:dyDescent="0.35">
      <c r="A736">
        <v>708</v>
      </c>
      <c r="B736" t="s">
        <v>8169</v>
      </c>
      <c r="C736">
        <v>193.791</v>
      </c>
      <c r="D736">
        <v>3.8940000000000001</v>
      </c>
      <c r="E736">
        <v>1.0740000000000001</v>
      </c>
      <c r="F736">
        <v>8.2129999999999992</v>
      </c>
      <c r="G736">
        <v>5.5350000000000001</v>
      </c>
      <c r="H736">
        <v>101648.963</v>
      </c>
      <c r="I736">
        <v>7.2999999999999995E-2</v>
      </c>
      <c r="J736">
        <v>92.581999999999994</v>
      </c>
      <c r="K736">
        <v>101.209</v>
      </c>
      <c r="L736">
        <v>18.648</v>
      </c>
      <c r="M736">
        <v>175.565</v>
      </c>
    </row>
    <row r="737" spans="1:13" x14ac:dyDescent="0.35">
      <c r="A737">
        <v>709</v>
      </c>
      <c r="B737" t="s">
        <v>8168</v>
      </c>
      <c r="C737">
        <v>170.83500000000001</v>
      </c>
      <c r="D737">
        <v>4.0019999999999998</v>
      </c>
      <c r="E737">
        <v>1.246</v>
      </c>
      <c r="F737">
        <v>8.4130000000000003</v>
      </c>
      <c r="G737">
        <v>5.6429999999999998</v>
      </c>
      <c r="H737">
        <v>101632.265</v>
      </c>
      <c r="I737">
        <v>9.4E-2</v>
      </c>
      <c r="J737">
        <v>99.48</v>
      </c>
      <c r="K737">
        <v>71.355000000000004</v>
      </c>
      <c r="L737">
        <v>18.178999999999998</v>
      </c>
      <c r="M737">
        <v>190.61699999999999</v>
      </c>
    </row>
    <row r="738" spans="1:13" x14ac:dyDescent="0.35">
      <c r="A738">
        <v>710</v>
      </c>
      <c r="B738" t="s">
        <v>8167</v>
      </c>
      <c r="C738">
        <v>142.887</v>
      </c>
      <c r="D738">
        <v>4.0350000000000001</v>
      </c>
      <c r="E738">
        <v>1.3360000000000001</v>
      </c>
      <c r="F738">
        <v>8.1769999999999996</v>
      </c>
      <c r="G738">
        <v>5.8659999999999997</v>
      </c>
      <c r="H738">
        <v>101615.792</v>
      </c>
      <c r="I738">
        <v>0</v>
      </c>
      <c r="J738">
        <v>80.954999999999998</v>
      </c>
      <c r="K738">
        <v>61.933</v>
      </c>
      <c r="L738">
        <v>15.445</v>
      </c>
      <c r="M738">
        <v>205.27</v>
      </c>
    </row>
    <row r="739" spans="1:13" x14ac:dyDescent="0.35">
      <c r="A739">
        <v>711</v>
      </c>
      <c r="B739" t="s">
        <v>8166</v>
      </c>
      <c r="C739">
        <v>91.584999999999994</v>
      </c>
      <c r="D739">
        <v>3.7839999999999998</v>
      </c>
      <c r="E739">
        <v>1.4039999999999999</v>
      </c>
      <c r="F739">
        <v>8.0839999999999996</v>
      </c>
      <c r="G739">
        <v>5.4420000000000002</v>
      </c>
      <c r="H739">
        <v>101624.72100000001</v>
      </c>
      <c r="I739">
        <v>0.01</v>
      </c>
      <c r="J739">
        <v>58.286999999999999</v>
      </c>
      <c r="K739">
        <v>33.298999999999999</v>
      </c>
      <c r="L739">
        <v>10.718</v>
      </c>
      <c r="M739">
        <v>219.119</v>
      </c>
    </row>
    <row r="740" spans="1:13" x14ac:dyDescent="0.35">
      <c r="A740">
        <v>712</v>
      </c>
      <c r="B740" t="s">
        <v>8165</v>
      </c>
      <c r="C740">
        <v>34.912999999999997</v>
      </c>
      <c r="D740">
        <v>3.1850000000000001</v>
      </c>
      <c r="E740">
        <v>1.423</v>
      </c>
      <c r="F740">
        <v>8.3450000000000006</v>
      </c>
      <c r="G740">
        <v>5.7779999999999996</v>
      </c>
      <c r="H740">
        <v>101637.315</v>
      </c>
      <c r="I740">
        <v>6.2E-2</v>
      </c>
      <c r="J740">
        <v>24.972000000000001</v>
      </c>
      <c r="K740">
        <v>9.94</v>
      </c>
      <c r="L740">
        <v>4.375</v>
      </c>
      <c r="M740">
        <v>232.047</v>
      </c>
    </row>
    <row r="741" spans="1:13" x14ac:dyDescent="0.35">
      <c r="A741">
        <v>713</v>
      </c>
      <c r="B741" t="s">
        <v>8164</v>
      </c>
      <c r="C741">
        <v>1.702</v>
      </c>
      <c r="D741">
        <v>2.867</v>
      </c>
      <c r="E741">
        <v>1.4239999999999999</v>
      </c>
      <c r="F741">
        <v>8.5619999999999994</v>
      </c>
      <c r="G741">
        <v>5.95</v>
      </c>
      <c r="H741">
        <v>101652.50199999999</v>
      </c>
      <c r="I741">
        <v>4.5999999999999999E-2</v>
      </c>
      <c r="J741">
        <v>1.496</v>
      </c>
      <c r="K741">
        <v>0.20499999999999999</v>
      </c>
      <c r="L741">
        <v>-3.1640000000000001</v>
      </c>
      <c r="M741">
        <v>244.19900000000001</v>
      </c>
    </row>
    <row r="742" spans="1:13" x14ac:dyDescent="0.35">
      <c r="A742">
        <v>714</v>
      </c>
      <c r="B742" t="s">
        <v>8163</v>
      </c>
      <c r="C742">
        <v>0</v>
      </c>
      <c r="D742">
        <v>2.4809999999999999</v>
      </c>
      <c r="E742">
        <v>1.4650000000000001</v>
      </c>
      <c r="F742">
        <v>8.66</v>
      </c>
      <c r="G742">
        <v>5.9870000000000001</v>
      </c>
      <c r="H742">
        <v>101659.868</v>
      </c>
      <c r="I742">
        <v>6.4000000000000001E-2</v>
      </c>
      <c r="J742">
        <v>0</v>
      </c>
      <c r="K742">
        <v>0</v>
      </c>
      <c r="L742">
        <v>-11.510999999999999</v>
      </c>
      <c r="M742">
        <v>255.91200000000001</v>
      </c>
    </row>
    <row r="743" spans="1:13" x14ac:dyDescent="0.35">
      <c r="A743">
        <v>715</v>
      </c>
      <c r="B743" t="s">
        <v>8162</v>
      </c>
      <c r="C743">
        <v>0</v>
      </c>
      <c r="D743">
        <v>2.1859999999999999</v>
      </c>
      <c r="E743">
        <v>1.2490000000000001</v>
      </c>
      <c r="F743">
        <v>8.8350000000000009</v>
      </c>
      <c r="G743">
        <v>5.9649999999999999</v>
      </c>
      <c r="H743">
        <v>101657.679</v>
      </c>
      <c r="I743">
        <v>9.9000000000000005E-2</v>
      </c>
      <c r="J743">
        <v>0</v>
      </c>
      <c r="K743">
        <v>0</v>
      </c>
      <c r="L743">
        <v>-20.294</v>
      </c>
      <c r="M743">
        <v>267.65499999999997</v>
      </c>
    </row>
    <row r="744" spans="1:13" x14ac:dyDescent="0.35">
      <c r="A744">
        <v>716</v>
      </c>
      <c r="B744" t="s">
        <v>8161</v>
      </c>
      <c r="C744">
        <v>0</v>
      </c>
      <c r="D744">
        <v>2.1030000000000002</v>
      </c>
      <c r="E744">
        <v>1.0509999999999999</v>
      </c>
      <c r="F744">
        <v>8.9190000000000005</v>
      </c>
      <c r="G744">
        <v>5.7240000000000002</v>
      </c>
      <c r="H744">
        <v>101658.125</v>
      </c>
      <c r="I744">
        <v>3.3000000000000002E-2</v>
      </c>
      <c r="J744">
        <v>0</v>
      </c>
      <c r="K744">
        <v>0</v>
      </c>
      <c r="L744">
        <v>-29.151</v>
      </c>
      <c r="M744">
        <v>280.03800000000001</v>
      </c>
    </row>
    <row r="745" spans="1:13" x14ac:dyDescent="0.35">
      <c r="A745">
        <v>717</v>
      </c>
      <c r="B745" t="s">
        <v>8160</v>
      </c>
      <c r="C745">
        <v>0</v>
      </c>
      <c r="D745">
        <v>1.984</v>
      </c>
      <c r="E745">
        <v>0.86699999999999999</v>
      </c>
      <c r="F745">
        <v>8.7799999999999994</v>
      </c>
      <c r="G745">
        <v>5.6779999999999999</v>
      </c>
      <c r="H745">
        <v>101654.554</v>
      </c>
      <c r="I745">
        <v>1.6E-2</v>
      </c>
      <c r="J745">
        <v>0</v>
      </c>
      <c r="K745">
        <v>0</v>
      </c>
      <c r="L745">
        <v>-37.642000000000003</v>
      </c>
      <c r="M745">
        <v>293.85899999999998</v>
      </c>
    </row>
    <row r="746" spans="1:13" x14ac:dyDescent="0.35">
      <c r="A746">
        <v>718</v>
      </c>
      <c r="B746" t="s">
        <v>8159</v>
      </c>
      <c r="C746">
        <v>0</v>
      </c>
      <c r="D746">
        <v>1.802</v>
      </c>
      <c r="E746">
        <v>0.67300000000000004</v>
      </c>
      <c r="F746">
        <v>8.7550000000000008</v>
      </c>
      <c r="G746">
        <v>5.13</v>
      </c>
      <c r="H746">
        <v>101650.671</v>
      </c>
      <c r="I746">
        <v>1.0999999999999999E-2</v>
      </c>
      <c r="J746">
        <v>0</v>
      </c>
      <c r="K746">
        <v>0</v>
      </c>
      <c r="L746">
        <v>-45.173000000000002</v>
      </c>
      <c r="M746">
        <v>310.13299999999998</v>
      </c>
    </row>
    <row r="747" spans="1:13" x14ac:dyDescent="0.35">
      <c r="A747">
        <v>719</v>
      </c>
      <c r="B747" t="s">
        <v>8158</v>
      </c>
      <c r="C747">
        <v>0</v>
      </c>
      <c r="D747">
        <v>1.633</v>
      </c>
      <c r="E747">
        <v>0.442</v>
      </c>
      <c r="F747">
        <v>8.7240000000000002</v>
      </c>
      <c r="G747">
        <v>4.8959999999999999</v>
      </c>
      <c r="H747">
        <v>101649.287</v>
      </c>
      <c r="I747">
        <v>2.8000000000000001E-2</v>
      </c>
      <c r="J747">
        <v>0</v>
      </c>
      <c r="K747">
        <v>0</v>
      </c>
      <c r="L747">
        <v>-50.890999999999998</v>
      </c>
      <c r="M747">
        <v>329.82499999999999</v>
      </c>
    </row>
    <row r="748" spans="1:13" x14ac:dyDescent="0.35">
      <c r="A748">
        <v>720</v>
      </c>
      <c r="B748" t="s">
        <v>8157</v>
      </c>
      <c r="C748">
        <v>0</v>
      </c>
      <c r="D748">
        <v>1.55</v>
      </c>
      <c r="E748">
        <v>0.24099999999999999</v>
      </c>
      <c r="F748">
        <v>8.9480000000000004</v>
      </c>
      <c r="G748">
        <v>5.2450000000000001</v>
      </c>
      <c r="H748">
        <v>101638.08</v>
      </c>
      <c r="I748">
        <v>4.2999999999999997E-2</v>
      </c>
      <c r="J748">
        <v>0</v>
      </c>
      <c r="K748">
        <v>0</v>
      </c>
      <c r="L748">
        <v>-53.738</v>
      </c>
      <c r="M748">
        <v>333.56200000000001</v>
      </c>
    </row>
    <row r="749" spans="1:13" x14ac:dyDescent="0.35">
      <c r="A749">
        <v>721</v>
      </c>
      <c r="B749" t="s">
        <v>8156</v>
      </c>
      <c r="C749">
        <v>0</v>
      </c>
      <c r="D749">
        <v>1.456</v>
      </c>
      <c r="E749">
        <v>0.14399999999999999</v>
      </c>
      <c r="F749">
        <v>8.9589999999999996</v>
      </c>
      <c r="G749">
        <v>5.5670000000000002</v>
      </c>
      <c r="H749">
        <v>101630.624</v>
      </c>
      <c r="I749">
        <v>2.9000000000000001E-2</v>
      </c>
      <c r="J749">
        <v>0</v>
      </c>
      <c r="K749">
        <v>0</v>
      </c>
      <c r="L749">
        <v>-52.968000000000004</v>
      </c>
      <c r="M749">
        <v>16.87</v>
      </c>
    </row>
    <row r="750" spans="1:13" x14ac:dyDescent="0.35">
      <c r="A750">
        <v>722</v>
      </c>
      <c r="B750" t="s">
        <v>8155</v>
      </c>
      <c r="C750">
        <v>0</v>
      </c>
      <c r="D750">
        <v>1.3360000000000001</v>
      </c>
      <c r="E750">
        <v>1.4E-2</v>
      </c>
      <c r="F750">
        <v>8.8819999999999997</v>
      </c>
      <c r="G750">
        <v>5.742</v>
      </c>
      <c r="H750">
        <v>101626.068</v>
      </c>
      <c r="I750">
        <v>0.107</v>
      </c>
      <c r="J750">
        <v>0</v>
      </c>
      <c r="K750">
        <v>0</v>
      </c>
      <c r="L750">
        <v>-48.802</v>
      </c>
      <c r="M750">
        <v>38.655999999999999</v>
      </c>
    </row>
    <row r="751" spans="1:13" x14ac:dyDescent="0.35">
      <c r="A751">
        <v>723</v>
      </c>
      <c r="B751" t="s">
        <v>8154</v>
      </c>
      <c r="C751">
        <v>0</v>
      </c>
      <c r="D751">
        <v>1.266</v>
      </c>
      <c r="E751">
        <v>-0.1</v>
      </c>
      <c r="F751">
        <v>8.9589999999999996</v>
      </c>
      <c r="G751">
        <v>5.7850000000000001</v>
      </c>
      <c r="H751">
        <v>101609.67600000001</v>
      </c>
      <c r="I751">
        <v>0.121</v>
      </c>
      <c r="J751">
        <v>0</v>
      </c>
      <c r="K751">
        <v>0</v>
      </c>
      <c r="L751">
        <v>-42.204000000000001</v>
      </c>
      <c r="M751">
        <v>56.845999999999997</v>
      </c>
    </row>
    <row r="752" spans="1:13" x14ac:dyDescent="0.35">
      <c r="A752">
        <v>724</v>
      </c>
      <c r="B752" t="s">
        <v>8153</v>
      </c>
      <c r="C752">
        <v>0</v>
      </c>
      <c r="D752">
        <v>1.1459999999999999</v>
      </c>
      <c r="E752">
        <v>-0.13400000000000001</v>
      </c>
      <c r="F752">
        <v>8.9570000000000007</v>
      </c>
      <c r="G752">
        <v>5.6879999999999997</v>
      </c>
      <c r="H752">
        <v>101596.886</v>
      </c>
      <c r="I752">
        <v>5.1999999999999998E-2</v>
      </c>
      <c r="J752">
        <v>0</v>
      </c>
      <c r="K752">
        <v>0</v>
      </c>
      <c r="L752">
        <v>-34.177</v>
      </c>
      <c r="M752">
        <v>71.966999999999999</v>
      </c>
    </row>
    <row r="753" spans="1:13" x14ac:dyDescent="0.35">
      <c r="A753">
        <v>725</v>
      </c>
      <c r="B753" t="s">
        <v>8152</v>
      </c>
      <c r="C753">
        <v>8.9999999999999993E-3</v>
      </c>
      <c r="D753">
        <v>1.1000000000000001</v>
      </c>
      <c r="E753">
        <v>-0.157</v>
      </c>
      <c r="F753">
        <v>9.0549999999999997</v>
      </c>
      <c r="G753">
        <v>5.5270000000000001</v>
      </c>
      <c r="H753">
        <v>101587.409</v>
      </c>
      <c r="I753">
        <v>3.4000000000000002E-2</v>
      </c>
      <c r="J753">
        <v>8.9999999999999993E-3</v>
      </c>
      <c r="K753">
        <v>0</v>
      </c>
      <c r="L753">
        <v>-25.46</v>
      </c>
      <c r="M753">
        <v>85.076999999999998</v>
      </c>
    </row>
    <row r="754" spans="1:13" x14ac:dyDescent="0.35">
      <c r="A754">
        <v>726</v>
      </c>
      <c r="B754" t="s">
        <v>8151</v>
      </c>
      <c r="C754">
        <v>1.2E-2</v>
      </c>
      <c r="D754">
        <v>1.117</v>
      </c>
      <c r="E754">
        <v>-0.18099999999999999</v>
      </c>
      <c r="F754">
        <v>9.1669999999999998</v>
      </c>
      <c r="G754">
        <v>6.1470000000000002</v>
      </c>
      <c r="H754">
        <v>101587.69899999999</v>
      </c>
      <c r="I754">
        <v>0.106</v>
      </c>
      <c r="J754">
        <v>1.2E-2</v>
      </c>
      <c r="K754">
        <v>0</v>
      </c>
      <c r="L754">
        <v>-16.567</v>
      </c>
      <c r="M754">
        <v>97.103999999999999</v>
      </c>
    </row>
    <row r="755" spans="1:13" x14ac:dyDescent="0.35">
      <c r="A755">
        <v>727</v>
      </c>
      <c r="B755" t="s">
        <v>8150</v>
      </c>
      <c r="C755">
        <v>1.4E-2</v>
      </c>
      <c r="D755">
        <v>1.2210000000000001</v>
      </c>
      <c r="E755">
        <v>-7.2999999999999995E-2</v>
      </c>
      <c r="F755">
        <v>9.0679999999999996</v>
      </c>
      <c r="G755">
        <v>5.8620000000000001</v>
      </c>
      <c r="H755">
        <v>101597.30499999999</v>
      </c>
      <c r="I755">
        <v>6.9000000000000006E-2</v>
      </c>
      <c r="J755">
        <v>1.4E-2</v>
      </c>
      <c r="K755">
        <v>0</v>
      </c>
      <c r="L755">
        <v>-7.8979999999999997</v>
      </c>
      <c r="M755">
        <v>108.762</v>
      </c>
    </row>
    <row r="756" spans="1:13" x14ac:dyDescent="0.35">
      <c r="A756">
        <v>728</v>
      </c>
      <c r="B756" t="s">
        <v>8149</v>
      </c>
      <c r="C756">
        <v>6.6539999999999999</v>
      </c>
      <c r="D756">
        <v>1.3120000000000001</v>
      </c>
      <c r="E756">
        <v>3.9E-2</v>
      </c>
      <c r="F756">
        <v>9.26</v>
      </c>
      <c r="G756">
        <v>5.4370000000000003</v>
      </c>
      <c r="H756">
        <v>101611.98699999999</v>
      </c>
      <c r="I756">
        <v>1.6E-2</v>
      </c>
      <c r="J756">
        <v>5.44</v>
      </c>
      <c r="K756">
        <v>1.2150000000000001</v>
      </c>
      <c r="L756">
        <v>0.189</v>
      </c>
      <c r="M756">
        <v>120.602</v>
      </c>
    </row>
    <row r="757" spans="1:13" x14ac:dyDescent="0.35">
      <c r="A757">
        <v>729</v>
      </c>
      <c r="B757" t="s">
        <v>8148</v>
      </c>
      <c r="C757">
        <v>51.936</v>
      </c>
      <c r="D757">
        <v>1.825</v>
      </c>
      <c r="E757">
        <v>0.246</v>
      </c>
      <c r="F757">
        <v>9.2680000000000007</v>
      </c>
      <c r="G757">
        <v>5.4249999999999998</v>
      </c>
      <c r="H757">
        <v>101628.982</v>
      </c>
      <c r="I757">
        <v>2.8000000000000001E-2</v>
      </c>
      <c r="J757">
        <v>36.960999999999999</v>
      </c>
      <c r="K757">
        <v>14.975</v>
      </c>
      <c r="L757">
        <v>7.3170000000000002</v>
      </c>
      <c r="M757">
        <v>133.042</v>
      </c>
    </row>
    <row r="758" spans="1:13" x14ac:dyDescent="0.35">
      <c r="A758">
        <v>730</v>
      </c>
      <c r="B758" t="s">
        <v>8147</v>
      </c>
      <c r="C758">
        <v>117.94199999999999</v>
      </c>
      <c r="D758">
        <v>2.5169999999999999</v>
      </c>
      <c r="E758">
        <v>0.48</v>
      </c>
      <c r="F758">
        <v>9.18</v>
      </c>
      <c r="G758">
        <v>5.1429999999999998</v>
      </c>
      <c r="H758">
        <v>101642.319</v>
      </c>
      <c r="I758">
        <v>0.05</v>
      </c>
      <c r="J758">
        <v>67.656999999999996</v>
      </c>
      <c r="K758">
        <v>50.286000000000001</v>
      </c>
      <c r="L758">
        <v>13.081</v>
      </c>
      <c r="M758">
        <v>146.35599999999999</v>
      </c>
    </row>
    <row r="759" spans="1:13" x14ac:dyDescent="0.35">
      <c r="A759">
        <v>731</v>
      </c>
      <c r="B759" t="s">
        <v>8146</v>
      </c>
      <c r="C759">
        <v>168.64599999999999</v>
      </c>
      <c r="D759">
        <v>3.0790000000000002</v>
      </c>
      <c r="E759">
        <v>0.67800000000000005</v>
      </c>
      <c r="F759">
        <v>8.9269999999999996</v>
      </c>
      <c r="G759">
        <v>5.0270000000000001</v>
      </c>
      <c r="H759">
        <v>101631.07</v>
      </c>
      <c r="I759">
        <v>0.13400000000000001</v>
      </c>
      <c r="J759">
        <v>90.323999999999998</v>
      </c>
      <c r="K759">
        <v>78.322000000000003</v>
      </c>
      <c r="L759">
        <v>17.065000000000001</v>
      </c>
      <c r="M759">
        <v>160.59200000000001</v>
      </c>
    </row>
    <row r="760" spans="1:13" x14ac:dyDescent="0.35">
      <c r="A760">
        <v>732</v>
      </c>
      <c r="B760" t="s">
        <v>8145</v>
      </c>
      <c r="C760">
        <v>178.74700000000001</v>
      </c>
      <c r="D760">
        <v>3.6429999999999998</v>
      </c>
      <c r="E760">
        <v>0.82699999999999996</v>
      </c>
      <c r="F760">
        <v>8.9589999999999996</v>
      </c>
      <c r="G760">
        <v>5.2089999999999996</v>
      </c>
      <c r="H760">
        <v>101597.80899999999</v>
      </c>
      <c r="I760">
        <v>5.8999999999999997E-2</v>
      </c>
      <c r="J760">
        <v>97.358999999999995</v>
      </c>
      <c r="K760">
        <v>81.388999999999996</v>
      </c>
      <c r="L760">
        <v>18.922000000000001</v>
      </c>
      <c r="M760">
        <v>175.512</v>
      </c>
    </row>
    <row r="761" spans="1:13" x14ac:dyDescent="0.35">
      <c r="A761">
        <v>733</v>
      </c>
      <c r="B761" t="s">
        <v>8144</v>
      </c>
      <c r="C761">
        <v>167.46600000000001</v>
      </c>
      <c r="D761">
        <v>3.8769999999999998</v>
      </c>
      <c r="E761">
        <v>0.99</v>
      </c>
      <c r="F761">
        <v>9.2159999999999993</v>
      </c>
      <c r="G761">
        <v>5.2460000000000004</v>
      </c>
      <c r="H761">
        <v>101565.042</v>
      </c>
      <c r="I761">
        <v>0.2</v>
      </c>
      <c r="J761">
        <v>95.105999999999995</v>
      </c>
      <c r="K761">
        <v>72.361000000000004</v>
      </c>
      <c r="L761">
        <v>18.457999999999998</v>
      </c>
      <c r="M761">
        <v>190.61199999999999</v>
      </c>
    </row>
    <row r="762" spans="1:13" x14ac:dyDescent="0.35">
      <c r="A762">
        <v>734</v>
      </c>
      <c r="B762" t="s">
        <v>8143</v>
      </c>
      <c r="C762">
        <v>136.048</v>
      </c>
      <c r="D762">
        <v>3.8860000000000001</v>
      </c>
      <c r="E762">
        <v>1.083</v>
      </c>
      <c r="F762">
        <v>8.9260000000000002</v>
      </c>
      <c r="G762">
        <v>5.5350000000000001</v>
      </c>
      <c r="H762">
        <v>101541.61599999999</v>
      </c>
      <c r="I762">
        <v>0.20899999999999999</v>
      </c>
      <c r="J762">
        <v>78.061999999999998</v>
      </c>
      <c r="K762">
        <v>57.987000000000002</v>
      </c>
      <c r="L762">
        <v>15.723000000000001</v>
      </c>
      <c r="M762">
        <v>205.31</v>
      </c>
    </row>
    <row r="763" spans="1:13" x14ac:dyDescent="0.35">
      <c r="A763">
        <v>735</v>
      </c>
      <c r="B763" t="s">
        <v>8142</v>
      </c>
      <c r="C763">
        <v>84.242000000000004</v>
      </c>
      <c r="D763">
        <v>3.585</v>
      </c>
      <c r="E763">
        <v>1.1439999999999999</v>
      </c>
      <c r="F763">
        <v>8.6769999999999996</v>
      </c>
      <c r="G763">
        <v>6.1529999999999996</v>
      </c>
      <c r="H763">
        <v>101538.599</v>
      </c>
      <c r="I763">
        <v>0.154</v>
      </c>
      <c r="J763">
        <v>54.07</v>
      </c>
      <c r="K763">
        <v>30.170999999999999</v>
      </c>
      <c r="L763">
        <v>10.987</v>
      </c>
      <c r="M763">
        <v>219.19499999999999</v>
      </c>
    </row>
    <row r="764" spans="1:13" x14ac:dyDescent="0.35">
      <c r="A764">
        <v>736</v>
      </c>
      <c r="B764" t="s">
        <v>8141</v>
      </c>
      <c r="C764">
        <v>31.594999999999999</v>
      </c>
      <c r="D764">
        <v>2.9569999999999999</v>
      </c>
      <c r="E764">
        <v>1.147</v>
      </c>
      <c r="F764">
        <v>8.7080000000000002</v>
      </c>
      <c r="G764">
        <v>6.077</v>
      </c>
      <c r="H764">
        <v>101545.474</v>
      </c>
      <c r="I764">
        <v>0.108</v>
      </c>
      <c r="J764">
        <v>24.132999999999999</v>
      </c>
      <c r="K764">
        <v>7.4610000000000003</v>
      </c>
      <c r="L764">
        <v>4.6349999999999998</v>
      </c>
      <c r="M764">
        <v>232.15199999999999</v>
      </c>
    </row>
    <row r="765" spans="1:13" x14ac:dyDescent="0.35">
      <c r="A765">
        <v>737</v>
      </c>
      <c r="B765" t="s">
        <v>8140</v>
      </c>
      <c r="C765">
        <v>1.335</v>
      </c>
      <c r="D765">
        <v>2.504</v>
      </c>
      <c r="E765">
        <v>1.091</v>
      </c>
      <c r="F765">
        <v>8.6059999999999999</v>
      </c>
      <c r="G765">
        <v>5.9640000000000004</v>
      </c>
      <c r="H765">
        <v>101561.724</v>
      </c>
      <c r="I765">
        <v>0.129</v>
      </c>
      <c r="J765">
        <v>1.2809999999999999</v>
      </c>
      <c r="K765">
        <v>5.3999999999999999E-2</v>
      </c>
      <c r="L765">
        <v>-2.9140000000000001</v>
      </c>
      <c r="M765">
        <v>244.32499999999999</v>
      </c>
    </row>
    <row r="766" spans="1:13" x14ac:dyDescent="0.35">
      <c r="A766">
        <v>738</v>
      </c>
      <c r="B766" t="s">
        <v>8139</v>
      </c>
      <c r="C766">
        <v>0</v>
      </c>
      <c r="D766">
        <v>2.1779999999999999</v>
      </c>
      <c r="E766">
        <v>1.115</v>
      </c>
      <c r="F766">
        <v>8.4339999999999993</v>
      </c>
      <c r="G766">
        <v>5.4210000000000003</v>
      </c>
      <c r="H766">
        <v>101566.856</v>
      </c>
      <c r="I766">
        <v>0.105</v>
      </c>
      <c r="J766">
        <v>0</v>
      </c>
      <c r="K766">
        <v>0</v>
      </c>
      <c r="L766">
        <v>-11.266999999999999</v>
      </c>
      <c r="M766">
        <v>256.053</v>
      </c>
    </row>
    <row r="767" spans="1:13" x14ac:dyDescent="0.35">
      <c r="A767">
        <v>739</v>
      </c>
      <c r="B767" t="s">
        <v>8138</v>
      </c>
      <c r="C767">
        <v>0</v>
      </c>
      <c r="D767">
        <v>2.2050000000000001</v>
      </c>
      <c r="E767">
        <v>1.0509999999999999</v>
      </c>
      <c r="F767">
        <v>8.5730000000000004</v>
      </c>
      <c r="G767">
        <v>5.7649999999999997</v>
      </c>
      <c r="H767">
        <v>101563.323</v>
      </c>
      <c r="I767">
        <v>5.8000000000000003E-2</v>
      </c>
      <c r="J767">
        <v>0</v>
      </c>
      <c r="K767">
        <v>0</v>
      </c>
      <c r="L767">
        <v>-20.053000000000001</v>
      </c>
      <c r="M767">
        <v>267.80900000000003</v>
      </c>
    </row>
    <row r="768" spans="1:13" x14ac:dyDescent="0.35">
      <c r="A768">
        <v>740</v>
      </c>
      <c r="B768" t="s">
        <v>8137</v>
      </c>
      <c r="C768">
        <v>0</v>
      </c>
      <c r="D768">
        <v>2.1629999999999998</v>
      </c>
      <c r="E768">
        <v>0.94399999999999995</v>
      </c>
      <c r="F768">
        <v>8.48</v>
      </c>
      <c r="G768">
        <v>5.4640000000000004</v>
      </c>
      <c r="H768">
        <v>101557.253</v>
      </c>
      <c r="I768">
        <v>0.11700000000000001</v>
      </c>
      <c r="J768">
        <v>0</v>
      </c>
      <c r="K768">
        <v>0</v>
      </c>
      <c r="L768">
        <v>-28.908999999999999</v>
      </c>
      <c r="M768">
        <v>280.20100000000002</v>
      </c>
    </row>
    <row r="769" spans="1:13" x14ac:dyDescent="0.35">
      <c r="A769">
        <v>741</v>
      </c>
      <c r="B769" t="s">
        <v>8136</v>
      </c>
      <c r="C769">
        <v>0</v>
      </c>
      <c r="D769">
        <v>2.09</v>
      </c>
      <c r="E769">
        <v>0.78200000000000003</v>
      </c>
      <c r="F769">
        <v>8.6869999999999994</v>
      </c>
      <c r="G769">
        <v>5.5049999999999999</v>
      </c>
      <c r="H769">
        <v>101557.118</v>
      </c>
      <c r="I769">
        <v>0.109</v>
      </c>
      <c r="J769">
        <v>0</v>
      </c>
      <c r="K769">
        <v>0</v>
      </c>
      <c r="L769">
        <v>-37.393000000000001</v>
      </c>
      <c r="M769">
        <v>294.02199999999999</v>
      </c>
    </row>
    <row r="770" spans="1:13" x14ac:dyDescent="0.35">
      <c r="A770">
        <v>742</v>
      </c>
      <c r="B770" t="s">
        <v>8135</v>
      </c>
      <c r="C770">
        <v>0</v>
      </c>
      <c r="D770">
        <v>2.0219999999999998</v>
      </c>
      <c r="E770">
        <v>0.67300000000000004</v>
      </c>
      <c r="F770">
        <v>9.0020000000000007</v>
      </c>
      <c r="G770">
        <v>5.8120000000000003</v>
      </c>
      <c r="H770">
        <v>101549.70600000001</v>
      </c>
      <c r="I770">
        <v>6.3E-2</v>
      </c>
      <c r="J770">
        <v>0</v>
      </c>
      <c r="K770">
        <v>0</v>
      </c>
      <c r="L770">
        <v>-44.911000000000001</v>
      </c>
      <c r="M770">
        <v>310.27499999999998</v>
      </c>
    </row>
    <row r="771" spans="1:13" x14ac:dyDescent="0.35">
      <c r="A771">
        <v>743</v>
      </c>
      <c r="B771" t="s">
        <v>8134</v>
      </c>
      <c r="C771">
        <v>0</v>
      </c>
      <c r="D771">
        <v>1.96</v>
      </c>
      <c r="E771">
        <v>0.56499999999999995</v>
      </c>
      <c r="F771">
        <v>9.0329999999999995</v>
      </c>
      <c r="G771">
        <v>5.1740000000000004</v>
      </c>
      <c r="H771">
        <v>101535.196</v>
      </c>
      <c r="I771">
        <v>0.03</v>
      </c>
      <c r="J771">
        <v>0</v>
      </c>
      <c r="K771">
        <v>0</v>
      </c>
      <c r="L771">
        <v>-50.615000000000002</v>
      </c>
      <c r="M771">
        <v>329.90899999999999</v>
      </c>
    </row>
    <row r="772" spans="1:13" x14ac:dyDescent="0.35">
      <c r="A772">
        <v>744</v>
      </c>
      <c r="B772" t="s">
        <v>8133</v>
      </c>
      <c r="C772">
        <v>0</v>
      </c>
      <c r="D772">
        <v>1.8759999999999999</v>
      </c>
      <c r="E772">
        <v>0.42399999999999999</v>
      </c>
      <c r="F772">
        <v>9.0169999999999995</v>
      </c>
      <c r="G772">
        <v>5.4870000000000001</v>
      </c>
      <c r="H772">
        <v>101525.64</v>
      </c>
      <c r="I772">
        <v>3.1E-2</v>
      </c>
      <c r="J772">
        <v>0</v>
      </c>
      <c r="K772">
        <v>0</v>
      </c>
      <c r="L772">
        <v>-53.457999999999998</v>
      </c>
      <c r="M772">
        <v>333.53800000000001</v>
      </c>
    </row>
    <row r="773" spans="1:13" x14ac:dyDescent="0.35">
      <c r="A773">
        <v>745</v>
      </c>
      <c r="B773" t="s">
        <v>8132</v>
      </c>
      <c r="C773">
        <v>0</v>
      </c>
      <c r="D773">
        <v>1.8540000000000001</v>
      </c>
      <c r="E773">
        <v>0.42199999999999999</v>
      </c>
      <c r="F773">
        <v>8.9359999999999999</v>
      </c>
      <c r="G773">
        <v>5.8929999999999998</v>
      </c>
      <c r="H773">
        <v>101509.167</v>
      </c>
      <c r="I773">
        <v>0.04</v>
      </c>
      <c r="J773">
        <v>0</v>
      </c>
      <c r="K773">
        <v>0</v>
      </c>
      <c r="L773">
        <v>-52.7</v>
      </c>
      <c r="M773">
        <v>16.73</v>
      </c>
    </row>
    <row r="774" spans="1:13" x14ac:dyDescent="0.35">
      <c r="A774">
        <v>746</v>
      </c>
      <c r="B774" t="s">
        <v>8131</v>
      </c>
      <c r="C774">
        <v>0</v>
      </c>
      <c r="D774">
        <v>1.873</v>
      </c>
      <c r="E774">
        <v>0.39900000000000002</v>
      </c>
      <c r="F774">
        <v>9.0350000000000001</v>
      </c>
      <c r="G774">
        <v>6.2370000000000001</v>
      </c>
      <c r="H774">
        <v>101491.62300000001</v>
      </c>
      <c r="I774">
        <v>3.2000000000000001E-2</v>
      </c>
      <c r="J774">
        <v>0</v>
      </c>
      <c r="K774">
        <v>0</v>
      </c>
      <c r="L774">
        <v>-48.558</v>
      </c>
      <c r="M774">
        <v>38.445</v>
      </c>
    </row>
    <row r="775" spans="1:13" x14ac:dyDescent="0.35">
      <c r="A775">
        <v>747</v>
      </c>
      <c r="B775" t="s">
        <v>8130</v>
      </c>
      <c r="C775">
        <v>0</v>
      </c>
      <c r="D775">
        <v>1.702</v>
      </c>
      <c r="E775">
        <v>0.378</v>
      </c>
      <c r="F775">
        <v>9.0139999999999993</v>
      </c>
      <c r="G775">
        <v>6.3390000000000004</v>
      </c>
      <c r="H775">
        <v>101470.981</v>
      </c>
      <c r="I775">
        <v>4.1000000000000002E-2</v>
      </c>
      <c r="J775">
        <v>0</v>
      </c>
      <c r="K775">
        <v>0</v>
      </c>
      <c r="L775">
        <v>-41.994999999999997</v>
      </c>
      <c r="M775">
        <v>56.581000000000003</v>
      </c>
    </row>
    <row r="776" spans="1:13" x14ac:dyDescent="0.35">
      <c r="A776">
        <v>748</v>
      </c>
      <c r="B776" t="s">
        <v>8129</v>
      </c>
      <c r="C776">
        <v>0</v>
      </c>
      <c r="D776">
        <v>1.601</v>
      </c>
      <c r="E776">
        <v>0.38500000000000001</v>
      </c>
      <c r="F776">
        <v>9.2579999999999991</v>
      </c>
      <c r="G776">
        <v>6.3</v>
      </c>
      <c r="H776">
        <v>101459.978</v>
      </c>
      <c r="I776">
        <v>4.9000000000000002E-2</v>
      </c>
      <c r="J776">
        <v>0</v>
      </c>
      <c r="K776">
        <v>0</v>
      </c>
      <c r="L776">
        <v>-33.970999999999997</v>
      </c>
      <c r="M776">
        <v>71.733000000000004</v>
      </c>
    </row>
    <row r="777" spans="1:13" x14ac:dyDescent="0.35">
      <c r="A777">
        <v>749</v>
      </c>
      <c r="B777" t="s">
        <v>8128</v>
      </c>
      <c r="C777">
        <v>0</v>
      </c>
      <c r="D777">
        <v>1.57</v>
      </c>
      <c r="E777">
        <v>0.376</v>
      </c>
      <c r="F777">
        <v>9.2530000000000001</v>
      </c>
      <c r="G777">
        <v>5.9560000000000004</v>
      </c>
      <c r="H777">
        <v>101442.883</v>
      </c>
      <c r="I777">
        <v>6.0999999999999999E-2</v>
      </c>
      <c r="J777">
        <v>0</v>
      </c>
      <c r="K777">
        <v>0</v>
      </c>
      <c r="L777">
        <v>-25.260999999999999</v>
      </c>
      <c r="M777">
        <v>84.853999999999999</v>
      </c>
    </row>
    <row r="778" spans="1:13" x14ac:dyDescent="0.35">
      <c r="A778">
        <v>750</v>
      </c>
      <c r="B778" t="s">
        <v>8127</v>
      </c>
      <c r="C778">
        <v>0</v>
      </c>
      <c r="D778">
        <v>1.5940000000000001</v>
      </c>
      <c r="E778">
        <v>0.372</v>
      </c>
      <c r="F778">
        <v>9.2409999999999997</v>
      </c>
      <c r="G778">
        <v>6.1029999999999998</v>
      </c>
      <c r="H778">
        <v>101431.54700000001</v>
      </c>
      <c r="I778">
        <v>2.3E-2</v>
      </c>
      <c r="J778">
        <v>0</v>
      </c>
      <c r="K778">
        <v>0</v>
      </c>
      <c r="L778">
        <v>-16.367000000000001</v>
      </c>
      <c r="M778">
        <v>96.894999999999996</v>
      </c>
    </row>
    <row r="779" spans="1:13" x14ac:dyDescent="0.35">
      <c r="A779">
        <v>751</v>
      </c>
      <c r="B779" t="s">
        <v>8126</v>
      </c>
      <c r="C779">
        <v>0</v>
      </c>
      <c r="D779">
        <v>1.601</v>
      </c>
      <c r="E779">
        <v>0.45</v>
      </c>
      <c r="F779">
        <v>9.2070000000000007</v>
      </c>
      <c r="G779">
        <v>6.5720000000000001</v>
      </c>
      <c r="H779">
        <v>101441.85799999999</v>
      </c>
      <c r="I779">
        <v>4.9000000000000002E-2</v>
      </c>
      <c r="J779">
        <v>0</v>
      </c>
      <c r="K779">
        <v>0</v>
      </c>
      <c r="L779">
        <v>-7.6920000000000002</v>
      </c>
      <c r="M779">
        <v>108.56699999999999</v>
      </c>
    </row>
    <row r="780" spans="1:13" x14ac:dyDescent="0.35">
      <c r="A780">
        <v>752</v>
      </c>
      <c r="B780" t="s">
        <v>8125</v>
      </c>
      <c r="C780">
        <v>4.4560000000000004</v>
      </c>
      <c r="D780">
        <v>1.696</v>
      </c>
      <c r="E780">
        <v>0.52800000000000002</v>
      </c>
      <c r="F780">
        <v>9.0069999999999997</v>
      </c>
      <c r="G780">
        <v>6.1479999999999997</v>
      </c>
      <c r="H780">
        <v>101452.035</v>
      </c>
      <c r="I780">
        <v>0.13100000000000001</v>
      </c>
      <c r="J780">
        <v>4.3040000000000003</v>
      </c>
      <c r="K780">
        <v>0.153</v>
      </c>
      <c r="L780">
        <v>0.40799999999999997</v>
      </c>
      <c r="M780">
        <v>120.423</v>
      </c>
    </row>
    <row r="781" spans="1:13" x14ac:dyDescent="0.35">
      <c r="A781">
        <v>753</v>
      </c>
      <c r="B781" t="s">
        <v>8124</v>
      </c>
      <c r="C781">
        <v>42.411000000000001</v>
      </c>
      <c r="D781">
        <v>2.073</v>
      </c>
      <c r="E781">
        <v>0.61699999999999999</v>
      </c>
      <c r="F781">
        <v>8.8539999999999992</v>
      </c>
      <c r="G781">
        <v>6.5590000000000002</v>
      </c>
      <c r="H781">
        <v>101462.572</v>
      </c>
      <c r="I781">
        <v>0.122</v>
      </c>
      <c r="J781">
        <v>34.854999999999997</v>
      </c>
      <c r="K781">
        <v>7.5540000000000003</v>
      </c>
      <c r="L781">
        <v>7.5510000000000002</v>
      </c>
      <c r="M781">
        <v>132.88300000000001</v>
      </c>
    </row>
    <row r="782" spans="1:13" x14ac:dyDescent="0.35">
      <c r="A782">
        <v>754</v>
      </c>
      <c r="B782" t="s">
        <v>8123</v>
      </c>
      <c r="C782">
        <v>93.155000000000001</v>
      </c>
      <c r="D782">
        <v>2.552</v>
      </c>
      <c r="E782">
        <v>0.72899999999999998</v>
      </c>
      <c r="F782">
        <v>8.9580000000000002</v>
      </c>
      <c r="G782">
        <v>6.5590000000000002</v>
      </c>
      <c r="H782">
        <v>101468.107</v>
      </c>
      <c r="I782">
        <v>0.06</v>
      </c>
      <c r="J782">
        <v>61.209000000000003</v>
      </c>
      <c r="K782">
        <v>31.946000000000002</v>
      </c>
      <c r="L782">
        <v>13.333</v>
      </c>
      <c r="M782">
        <v>146.22399999999999</v>
      </c>
    </row>
    <row r="783" spans="1:13" x14ac:dyDescent="0.35">
      <c r="A783">
        <v>755</v>
      </c>
      <c r="B783" t="s">
        <v>8122</v>
      </c>
      <c r="C783">
        <v>128.63800000000001</v>
      </c>
      <c r="D783">
        <v>3.0489999999999999</v>
      </c>
      <c r="E783">
        <v>0.85399999999999998</v>
      </c>
      <c r="F783">
        <v>9.0410000000000004</v>
      </c>
      <c r="G783">
        <v>6.4059999999999997</v>
      </c>
      <c r="H783">
        <v>101468.239</v>
      </c>
      <c r="I783">
        <v>6.7000000000000004E-2</v>
      </c>
      <c r="J783">
        <v>86.575000000000003</v>
      </c>
      <c r="K783">
        <v>42.064</v>
      </c>
      <c r="L783">
        <v>17.334</v>
      </c>
      <c r="M783">
        <v>160.49600000000001</v>
      </c>
    </row>
    <row r="784" spans="1:13" x14ac:dyDescent="0.35">
      <c r="A784">
        <v>756</v>
      </c>
      <c r="B784" t="s">
        <v>8121</v>
      </c>
      <c r="C784">
        <v>154.589</v>
      </c>
      <c r="D784">
        <v>3.4249999999999998</v>
      </c>
      <c r="E784">
        <v>0.94499999999999995</v>
      </c>
      <c r="F784">
        <v>8.9689999999999994</v>
      </c>
      <c r="G784">
        <v>6.0620000000000003</v>
      </c>
      <c r="H784">
        <v>101443.416</v>
      </c>
      <c r="I784">
        <v>9.2999999999999999E-2</v>
      </c>
      <c r="J784">
        <v>100.00700000000001</v>
      </c>
      <c r="K784">
        <v>54.582000000000001</v>
      </c>
      <c r="L784">
        <v>19.201000000000001</v>
      </c>
      <c r="M784">
        <v>175.46100000000001</v>
      </c>
    </row>
    <row r="785" spans="1:13" x14ac:dyDescent="0.35">
      <c r="A785">
        <v>757</v>
      </c>
      <c r="B785" t="s">
        <v>8120</v>
      </c>
      <c r="C785">
        <v>142.24799999999999</v>
      </c>
      <c r="D785">
        <v>3.5569999999999999</v>
      </c>
      <c r="E785">
        <v>1.0940000000000001</v>
      </c>
      <c r="F785">
        <v>9.2590000000000003</v>
      </c>
      <c r="G785">
        <v>6.5570000000000004</v>
      </c>
      <c r="H785">
        <v>101425.55</v>
      </c>
      <c r="I785">
        <v>8.7999999999999995E-2</v>
      </c>
      <c r="J785">
        <v>88.975999999999999</v>
      </c>
      <c r="K785">
        <v>53.27</v>
      </c>
      <c r="L785">
        <v>18.742000000000001</v>
      </c>
      <c r="M785">
        <v>190.61099999999999</v>
      </c>
    </row>
    <row r="786" spans="1:13" x14ac:dyDescent="0.35">
      <c r="A786">
        <v>758</v>
      </c>
      <c r="B786" t="s">
        <v>8119</v>
      </c>
      <c r="C786">
        <v>116.926</v>
      </c>
      <c r="D786">
        <v>3.6360000000000001</v>
      </c>
      <c r="E786">
        <v>1.242</v>
      </c>
      <c r="F786">
        <v>9.2170000000000005</v>
      </c>
      <c r="G786">
        <v>6.5039999999999996</v>
      </c>
      <c r="H786">
        <v>101410.71799999999</v>
      </c>
      <c r="I786">
        <v>4.8000000000000001E-2</v>
      </c>
      <c r="J786">
        <v>76.045000000000002</v>
      </c>
      <c r="K786">
        <v>40.881999999999998</v>
      </c>
      <c r="L786">
        <v>16.004000000000001</v>
      </c>
      <c r="M786">
        <v>205.35400000000001</v>
      </c>
    </row>
    <row r="787" spans="1:13" x14ac:dyDescent="0.35">
      <c r="A787">
        <v>759</v>
      </c>
      <c r="B787" t="s">
        <v>8118</v>
      </c>
      <c r="C787">
        <v>76.631</v>
      </c>
      <c r="D787">
        <v>3.4809999999999999</v>
      </c>
      <c r="E787">
        <v>1.3149999999999999</v>
      </c>
      <c r="F787">
        <v>8.9350000000000005</v>
      </c>
      <c r="G787">
        <v>6.335</v>
      </c>
      <c r="H787">
        <v>101415.876</v>
      </c>
      <c r="I787">
        <v>0.104</v>
      </c>
      <c r="J787">
        <v>54.256</v>
      </c>
      <c r="K787">
        <v>22.376000000000001</v>
      </c>
      <c r="L787">
        <v>11.26</v>
      </c>
      <c r="M787">
        <v>219.27699999999999</v>
      </c>
    </row>
    <row r="788" spans="1:13" x14ac:dyDescent="0.35">
      <c r="A788">
        <v>760</v>
      </c>
      <c r="B788" t="s">
        <v>8117</v>
      </c>
      <c r="C788">
        <v>30.934000000000001</v>
      </c>
      <c r="D788">
        <v>3.1629999999999998</v>
      </c>
      <c r="E788">
        <v>1.351</v>
      </c>
      <c r="F788">
        <v>9.06</v>
      </c>
      <c r="G788">
        <v>6.2549999999999999</v>
      </c>
      <c r="H788">
        <v>101424.49400000001</v>
      </c>
      <c r="I788">
        <v>9.1999999999999998E-2</v>
      </c>
      <c r="J788">
        <v>24.309000000000001</v>
      </c>
      <c r="K788">
        <v>6.625</v>
      </c>
      <c r="L788">
        <v>4.8979999999999997</v>
      </c>
      <c r="M788">
        <v>232.262</v>
      </c>
    </row>
    <row r="789" spans="1:13" x14ac:dyDescent="0.35">
      <c r="A789">
        <v>761</v>
      </c>
      <c r="B789" t="s">
        <v>8116</v>
      </c>
      <c r="C789">
        <v>1.6819999999999999</v>
      </c>
      <c r="D789">
        <v>2.7160000000000002</v>
      </c>
      <c r="E789">
        <v>1.377</v>
      </c>
      <c r="F789">
        <v>9.0009999999999994</v>
      </c>
      <c r="G789">
        <v>6.1120000000000001</v>
      </c>
      <c r="H789">
        <v>101435.698</v>
      </c>
      <c r="I789">
        <v>0.111</v>
      </c>
      <c r="J789">
        <v>1.673</v>
      </c>
      <c r="K789">
        <v>0.01</v>
      </c>
      <c r="L789">
        <v>-2.661</v>
      </c>
      <c r="M789">
        <v>244.45599999999999</v>
      </c>
    </row>
    <row r="790" spans="1:13" x14ac:dyDescent="0.35">
      <c r="A790">
        <v>762</v>
      </c>
      <c r="B790" t="s">
        <v>8115</v>
      </c>
      <c r="C790">
        <v>0</v>
      </c>
      <c r="D790">
        <v>2.41</v>
      </c>
      <c r="E790">
        <v>1.4370000000000001</v>
      </c>
      <c r="F790">
        <v>9.2260000000000009</v>
      </c>
      <c r="G790">
        <v>6.0430000000000001</v>
      </c>
      <c r="H790">
        <v>101446.76300000001</v>
      </c>
      <c r="I790">
        <v>6.5000000000000002E-2</v>
      </c>
      <c r="J790">
        <v>0</v>
      </c>
      <c r="K790">
        <v>0</v>
      </c>
      <c r="L790">
        <v>-11.022</v>
      </c>
      <c r="M790">
        <v>256.20100000000002</v>
      </c>
    </row>
    <row r="791" spans="1:13" x14ac:dyDescent="0.35">
      <c r="A791">
        <v>763</v>
      </c>
      <c r="B791" t="s">
        <v>8114</v>
      </c>
      <c r="C791">
        <v>0</v>
      </c>
      <c r="D791">
        <v>2.1240000000000001</v>
      </c>
      <c r="E791">
        <v>1.242</v>
      </c>
      <c r="F791">
        <v>8.9160000000000004</v>
      </c>
      <c r="G791">
        <v>5.7460000000000004</v>
      </c>
      <c r="H791">
        <v>101457.25199999999</v>
      </c>
      <c r="I791">
        <v>4.8000000000000001E-2</v>
      </c>
      <c r="J791">
        <v>0</v>
      </c>
      <c r="K791">
        <v>0</v>
      </c>
      <c r="L791">
        <v>-19.811</v>
      </c>
      <c r="M791">
        <v>267.96899999999999</v>
      </c>
    </row>
    <row r="792" spans="1:13" x14ac:dyDescent="0.35">
      <c r="A792">
        <v>764</v>
      </c>
      <c r="B792" t="s">
        <v>8113</v>
      </c>
      <c r="C792">
        <v>0</v>
      </c>
      <c r="D792">
        <v>2.004</v>
      </c>
      <c r="E792">
        <v>1.046</v>
      </c>
      <c r="F792">
        <v>8.9849999999999994</v>
      </c>
      <c r="G792">
        <v>5.8010000000000002</v>
      </c>
      <c r="H792">
        <v>101460.02099999999</v>
      </c>
      <c r="I792">
        <v>6.7000000000000004E-2</v>
      </c>
      <c r="J792">
        <v>0</v>
      </c>
      <c r="K792">
        <v>0</v>
      </c>
      <c r="L792">
        <v>-28.664000000000001</v>
      </c>
      <c r="M792">
        <v>280.36900000000003</v>
      </c>
    </row>
    <row r="793" spans="1:13" x14ac:dyDescent="0.35">
      <c r="A793">
        <v>765</v>
      </c>
      <c r="B793" t="s">
        <v>8112</v>
      </c>
      <c r="C793">
        <v>0</v>
      </c>
      <c r="D793">
        <v>1.8819999999999999</v>
      </c>
      <c r="E793">
        <v>0.84399999999999997</v>
      </c>
      <c r="F793">
        <v>8.7910000000000004</v>
      </c>
      <c r="G793">
        <v>5.7770000000000001</v>
      </c>
      <c r="H793">
        <v>101456.14</v>
      </c>
      <c r="I793">
        <v>3.9E-2</v>
      </c>
      <c r="J793">
        <v>0</v>
      </c>
      <c r="K793">
        <v>0</v>
      </c>
      <c r="L793">
        <v>-37.14</v>
      </c>
      <c r="M793">
        <v>294.19</v>
      </c>
    </row>
    <row r="794" spans="1:13" x14ac:dyDescent="0.35">
      <c r="A794">
        <v>766</v>
      </c>
      <c r="B794" t="s">
        <v>8111</v>
      </c>
      <c r="C794">
        <v>0</v>
      </c>
      <c r="D794">
        <v>1.7010000000000001</v>
      </c>
      <c r="E794">
        <v>0.64500000000000002</v>
      </c>
      <c r="F794">
        <v>9.0559999999999992</v>
      </c>
      <c r="G794">
        <v>5.6150000000000002</v>
      </c>
      <c r="H794">
        <v>101459.94100000001</v>
      </c>
      <c r="I794">
        <v>1.7000000000000001E-2</v>
      </c>
      <c r="J794">
        <v>0</v>
      </c>
      <c r="K794">
        <v>0</v>
      </c>
      <c r="L794">
        <v>-44.645000000000003</v>
      </c>
      <c r="M794">
        <v>310.42399999999998</v>
      </c>
    </row>
    <row r="795" spans="1:13" x14ac:dyDescent="0.35">
      <c r="A795">
        <v>767</v>
      </c>
      <c r="B795" t="s">
        <v>8110</v>
      </c>
      <c r="C795">
        <v>0</v>
      </c>
      <c r="D795">
        <v>1.7370000000000001</v>
      </c>
      <c r="E795">
        <v>0.435</v>
      </c>
      <c r="F795">
        <v>8.9819999999999993</v>
      </c>
      <c r="G795">
        <v>5.58</v>
      </c>
      <c r="H795">
        <v>101457.44100000001</v>
      </c>
      <c r="I795">
        <v>0.106</v>
      </c>
      <c r="J795">
        <v>0</v>
      </c>
      <c r="K795">
        <v>0</v>
      </c>
      <c r="L795">
        <v>-50.335000000000001</v>
      </c>
      <c r="M795">
        <v>329.99900000000002</v>
      </c>
    </row>
    <row r="796" spans="1:13" x14ac:dyDescent="0.35">
      <c r="A796">
        <v>768</v>
      </c>
      <c r="B796" t="s">
        <v>8109</v>
      </c>
      <c r="C796">
        <v>0</v>
      </c>
      <c r="D796">
        <v>1.7110000000000001</v>
      </c>
      <c r="E796">
        <v>0.19</v>
      </c>
      <c r="F796">
        <v>8.3889999999999993</v>
      </c>
      <c r="G796">
        <v>5.4320000000000004</v>
      </c>
      <c r="H796">
        <v>101460.118</v>
      </c>
      <c r="I796">
        <v>0.14199999999999999</v>
      </c>
      <c r="J796">
        <v>0</v>
      </c>
      <c r="K796">
        <v>0</v>
      </c>
      <c r="L796">
        <v>-53.171999999999997</v>
      </c>
      <c r="M796">
        <v>333.52100000000002</v>
      </c>
    </row>
    <row r="797" spans="1:13" x14ac:dyDescent="0.35">
      <c r="A797">
        <v>769</v>
      </c>
      <c r="B797" t="s">
        <v>8108</v>
      </c>
      <c r="C797">
        <v>0</v>
      </c>
      <c r="D797">
        <v>1.712</v>
      </c>
      <c r="E797">
        <v>0.191</v>
      </c>
      <c r="F797">
        <v>8.4550000000000001</v>
      </c>
      <c r="G797">
        <v>5.8140000000000001</v>
      </c>
      <c r="H797">
        <v>101462.798</v>
      </c>
      <c r="I797">
        <v>0.11600000000000001</v>
      </c>
      <c r="J797">
        <v>0</v>
      </c>
      <c r="K797">
        <v>0</v>
      </c>
      <c r="L797">
        <v>-52.424999999999997</v>
      </c>
      <c r="M797">
        <v>16.594000000000001</v>
      </c>
    </row>
    <row r="798" spans="1:13" x14ac:dyDescent="0.35">
      <c r="A798">
        <v>770</v>
      </c>
      <c r="B798" t="s">
        <v>8107</v>
      </c>
      <c r="C798">
        <v>0</v>
      </c>
      <c r="D798">
        <v>1.6779999999999999</v>
      </c>
      <c r="E798">
        <v>0.21099999999999999</v>
      </c>
      <c r="F798">
        <v>8.4749999999999996</v>
      </c>
      <c r="G798">
        <v>5.9690000000000003</v>
      </c>
      <c r="H798">
        <v>101470.833</v>
      </c>
      <c r="I798">
        <v>0.13900000000000001</v>
      </c>
      <c r="J798">
        <v>0</v>
      </c>
      <c r="K798">
        <v>0</v>
      </c>
      <c r="L798">
        <v>-48.307000000000002</v>
      </c>
      <c r="M798">
        <v>38.234000000000002</v>
      </c>
    </row>
    <row r="799" spans="1:13" x14ac:dyDescent="0.35">
      <c r="A799">
        <v>771</v>
      </c>
      <c r="B799" t="s">
        <v>8106</v>
      </c>
      <c r="C799">
        <v>0</v>
      </c>
      <c r="D799">
        <v>1.77</v>
      </c>
      <c r="E799">
        <v>0.219</v>
      </c>
      <c r="F799">
        <v>8.3379999999999992</v>
      </c>
      <c r="G799">
        <v>6.2270000000000003</v>
      </c>
      <c r="H799">
        <v>101469.13499999999</v>
      </c>
      <c r="I799">
        <v>4.2999999999999997E-2</v>
      </c>
      <c r="J799">
        <v>0</v>
      </c>
      <c r="K799">
        <v>0</v>
      </c>
      <c r="L799">
        <v>-41.755000000000003</v>
      </c>
      <c r="M799">
        <v>56.375</v>
      </c>
    </row>
    <row r="800" spans="1:13" x14ac:dyDescent="0.35">
      <c r="A800">
        <v>772</v>
      </c>
      <c r="B800" t="s">
        <v>8105</v>
      </c>
      <c r="C800">
        <v>7.0000000000000001E-3</v>
      </c>
      <c r="D800">
        <v>1.81</v>
      </c>
      <c r="E800">
        <v>0.26800000000000002</v>
      </c>
      <c r="F800">
        <v>8.2669999999999995</v>
      </c>
      <c r="G800">
        <v>6.3879999999999999</v>
      </c>
      <c r="H800">
        <v>101473.287</v>
      </c>
      <c r="I800">
        <v>4.9000000000000002E-2</v>
      </c>
      <c r="J800">
        <v>7.0000000000000001E-3</v>
      </c>
      <c r="K800">
        <v>0</v>
      </c>
      <c r="L800">
        <v>-33.76</v>
      </c>
      <c r="M800">
        <v>71.498999999999995</v>
      </c>
    </row>
    <row r="801" spans="1:13" x14ac:dyDescent="0.35">
      <c r="A801">
        <v>773</v>
      </c>
      <c r="B801" t="s">
        <v>8104</v>
      </c>
      <c r="C801">
        <v>5.0000000000000001E-3</v>
      </c>
      <c r="D801">
        <v>1.766</v>
      </c>
      <c r="E801">
        <v>0.26700000000000002</v>
      </c>
      <c r="F801">
        <v>8.4060000000000006</v>
      </c>
      <c r="G801">
        <v>6.2220000000000004</v>
      </c>
      <c r="H801">
        <v>101482.21799999999</v>
      </c>
      <c r="I801">
        <v>4.7E-2</v>
      </c>
      <c r="J801">
        <v>5.0000000000000001E-3</v>
      </c>
      <c r="K801">
        <v>0</v>
      </c>
      <c r="L801">
        <v>-25.056000000000001</v>
      </c>
      <c r="M801">
        <v>84.632000000000005</v>
      </c>
    </row>
    <row r="802" spans="1:13" x14ac:dyDescent="0.35">
      <c r="A802">
        <v>774</v>
      </c>
      <c r="B802" t="s">
        <v>8103</v>
      </c>
      <c r="C802">
        <v>0</v>
      </c>
      <c r="D802">
        <v>1.694</v>
      </c>
      <c r="E802">
        <v>0.23</v>
      </c>
      <c r="F802">
        <v>8.4499999999999993</v>
      </c>
      <c r="G802">
        <v>6.2729999999999997</v>
      </c>
      <c r="H802">
        <v>101491.37</v>
      </c>
      <c r="I802">
        <v>1.7999999999999999E-2</v>
      </c>
      <c r="J802">
        <v>0</v>
      </c>
      <c r="K802">
        <v>0</v>
      </c>
      <c r="L802">
        <v>-16.161999999999999</v>
      </c>
      <c r="M802">
        <v>96.685000000000002</v>
      </c>
    </row>
    <row r="803" spans="1:13" x14ac:dyDescent="0.35">
      <c r="A803">
        <v>775</v>
      </c>
      <c r="B803" t="s">
        <v>8102</v>
      </c>
      <c r="C803">
        <v>0</v>
      </c>
      <c r="D803">
        <v>1.6439999999999999</v>
      </c>
      <c r="E803">
        <v>0.32800000000000001</v>
      </c>
      <c r="F803">
        <v>8.4329999999999998</v>
      </c>
      <c r="G803">
        <v>6.2679999999999998</v>
      </c>
      <c r="H803">
        <v>101510.342</v>
      </c>
      <c r="I803">
        <v>1.6E-2</v>
      </c>
      <c r="J803">
        <v>0</v>
      </c>
      <c r="K803">
        <v>0</v>
      </c>
      <c r="L803">
        <v>-7.4790000000000001</v>
      </c>
      <c r="M803">
        <v>108.371</v>
      </c>
    </row>
    <row r="804" spans="1:13" x14ac:dyDescent="0.35">
      <c r="A804">
        <v>776</v>
      </c>
      <c r="B804" t="s">
        <v>8101</v>
      </c>
      <c r="C804">
        <v>6.2009999999999996</v>
      </c>
      <c r="D804">
        <v>1.732</v>
      </c>
      <c r="E804">
        <v>0.308</v>
      </c>
      <c r="F804">
        <v>8.5169999999999995</v>
      </c>
      <c r="G804">
        <v>6.3280000000000003</v>
      </c>
      <c r="H804">
        <v>101541.59699999999</v>
      </c>
      <c r="I804">
        <v>1.9E-2</v>
      </c>
      <c r="J804">
        <v>5.8680000000000003</v>
      </c>
      <c r="K804">
        <v>0.33300000000000002</v>
      </c>
      <c r="L804">
        <v>0.63200000000000001</v>
      </c>
      <c r="M804">
        <v>120.24299999999999</v>
      </c>
    </row>
    <row r="805" spans="1:13" x14ac:dyDescent="0.35">
      <c r="A805">
        <v>777</v>
      </c>
      <c r="B805" t="s">
        <v>8100</v>
      </c>
      <c r="C805">
        <v>40.588000000000001</v>
      </c>
      <c r="D805">
        <v>2.125</v>
      </c>
      <c r="E805">
        <v>0.47299999999999998</v>
      </c>
      <c r="F805">
        <v>8.4160000000000004</v>
      </c>
      <c r="G805">
        <v>6.2450000000000001</v>
      </c>
      <c r="H805">
        <v>101563.349</v>
      </c>
      <c r="I805">
        <v>7.5999999999999998E-2</v>
      </c>
      <c r="J805">
        <v>34.204000000000001</v>
      </c>
      <c r="K805">
        <v>6.3849999999999998</v>
      </c>
      <c r="L805">
        <v>7.7919999999999998</v>
      </c>
      <c r="M805">
        <v>132.72399999999999</v>
      </c>
    </row>
    <row r="806" spans="1:13" x14ac:dyDescent="0.35">
      <c r="A806">
        <v>778</v>
      </c>
      <c r="B806" t="s">
        <v>8099</v>
      </c>
      <c r="C806">
        <v>92.852000000000004</v>
      </c>
      <c r="D806">
        <v>2.7679999999999998</v>
      </c>
      <c r="E806">
        <v>0.80100000000000005</v>
      </c>
      <c r="F806">
        <v>8.4339999999999993</v>
      </c>
      <c r="G806">
        <v>6.0129999999999999</v>
      </c>
      <c r="H806">
        <v>101580.698</v>
      </c>
      <c r="I806">
        <v>4.8000000000000001E-2</v>
      </c>
      <c r="J806">
        <v>69.653000000000006</v>
      </c>
      <c r="K806">
        <v>23.2</v>
      </c>
      <c r="L806">
        <v>13.574999999999999</v>
      </c>
      <c r="M806">
        <v>146.042</v>
      </c>
    </row>
    <row r="807" spans="1:13" x14ac:dyDescent="0.35">
      <c r="A807">
        <v>779</v>
      </c>
      <c r="B807" t="s">
        <v>8098</v>
      </c>
      <c r="C807">
        <v>131.34800000000001</v>
      </c>
      <c r="D807">
        <v>3.2570000000000001</v>
      </c>
      <c r="E807">
        <v>0.97</v>
      </c>
      <c r="F807">
        <v>8.6210000000000004</v>
      </c>
      <c r="G807">
        <v>5.9649999999999999</v>
      </c>
      <c r="H807">
        <v>101589.264</v>
      </c>
      <c r="I807">
        <v>7.2999999999999995E-2</v>
      </c>
      <c r="J807">
        <v>85.733999999999995</v>
      </c>
      <c r="K807">
        <v>45.615000000000002</v>
      </c>
      <c r="L807">
        <v>17.649999999999999</v>
      </c>
      <c r="M807">
        <v>160.63399999999999</v>
      </c>
    </row>
    <row r="808" spans="1:13" x14ac:dyDescent="0.35">
      <c r="A808">
        <v>780</v>
      </c>
      <c r="B808" t="s">
        <v>8097</v>
      </c>
      <c r="C808">
        <v>160.572</v>
      </c>
      <c r="D808">
        <v>3.7490000000000001</v>
      </c>
      <c r="E808">
        <v>1.194</v>
      </c>
      <c r="F808">
        <v>8.3719999999999999</v>
      </c>
      <c r="G808">
        <v>5.8579999999999997</v>
      </c>
      <c r="H808">
        <v>101572.382</v>
      </c>
      <c r="I808">
        <v>9.5000000000000001E-2</v>
      </c>
      <c r="J808">
        <v>99.903999999999996</v>
      </c>
      <c r="K808">
        <v>60.668999999999997</v>
      </c>
      <c r="L808">
        <v>19.484999999999999</v>
      </c>
      <c r="M808">
        <v>175.41399999999999</v>
      </c>
    </row>
    <row r="809" spans="1:13" x14ac:dyDescent="0.35">
      <c r="A809">
        <v>781</v>
      </c>
      <c r="B809" t="s">
        <v>8096</v>
      </c>
      <c r="C809">
        <v>153.07900000000001</v>
      </c>
      <c r="D809">
        <v>3.7829999999999999</v>
      </c>
      <c r="E809">
        <v>1.3979999999999999</v>
      </c>
      <c r="F809">
        <v>8.3770000000000007</v>
      </c>
      <c r="G809">
        <v>6.3159999999999998</v>
      </c>
      <c r="H809">
        <v>101554.894</v>
      </c>
      <c r="I809">
        <v>0.10299999999999999</v>
      </c>
      <c r="J809">
        <v>97.194000000000003</v>
      </c>
      <c r="K809">
        <v>55.886000000000003</v>
      </c>
      <c r="L809">
        <v>19.029</v>
      </c>
      <c r="M809">
        <v>190.613</v>
      </c>
    </row>
    <row r="810" spans="1:13" x14ac:dyDescent="0.35">
      <c r="A810">
        <v>782</v>
      </c>
      <c r="B810" t="s">
        <v>8095</v>
      </c>
      <c r="C810">
        <v>128.08000000000001</v>
      </c>
      <c r="D810">
        <v>4.0730000000000004</v>
      </c>
      <c r="E810">
        <v>1.528</v>
      </c>
      <c r="F810">
        <v>8.3559999999999999</v>
      </c>
      <c r="G810">
        <v>6.1840000000000002</v>
      </c>
      <c r="H810">
        <v>101543.11</v>
      </c>
      <c r="I810">
        <v>0.113</v>
      </c>
      <c r="J810">
        <v>78.965999999999994</v>
      </c>
      <c r="K810">
        <v>49.113</v>
      </c>
      <c r="L810">
        <v>16.289000000000001</v>
      </c>
      <c r="M810">
        <v>205.40299999999999</v>
      </c>
    </row>
    <row r="811" spans="1:13" x14ac:dyDescent="0.35">
      <c r="A811">
        <v>783</v>
      </c>
      <c r="B811" t="s">
        <v>8094</v>
      </c>
      <c r="C811">
        <v>80.793999999999997</v>
      </c>
      <c r="D811">
        <v>3.9289999999999998</v>
      </c>
      <c r="E811">
        <v>1.647</v>
      </c>
      <c r="F811">
        <v>8.3849999999999998</v>
      </c>
      <c r="G811">
        <v>6.2939999999999996</v>
      </c>
      <c r="H811">
        <v>101547.61900000001</v>
      </c>
      <c r="I811">
        <v>8.5000000000000006E-2</v>
      </c>
      <c r="J811">
        <v>55.881999999999998</v>
      </c>
      <c r="K811">
        <v>24.91</v>
      </c>
      <c r="L811">
        <v>11.536</v>
      </c>
      <c r="M811">
        <v>219.36500000000001</v>
      </c>
    </row>
    <row r="812" spans="1:13" x14ac:dyDescent="0.35">
      <c r="A812">
        <v>784</v>
      </c>
      <c r="B812" t="s">
        <v>8093</v>
      </c>
      <c r="C812">
        <v>29.126999999999999</v>
      </c>
      <c r="D812">
        <v>3.5009999999999999</v>
      </c>
      <c r="E812">
        <v>1.702</v>
      </c>
      <c r="F812">
        <v>8.3829999999999991</v>
      </c>
      <c r="G812">
        <v>6.1970000000000001</v>
      </c>
      <c r="H812">
        <v>101566.145</v>
      </c>
      <c r="I812">
        <v>0.14499999999999999</v>
      </c>
      <c r="J812">
        <v>22.957000000000001</v>
      </c>
      <c r="K812">
        <v>6.1719999999999997</v>
      </c>
      <c r="L812">
        <v>5.1630000000000003</v>
      </c>
      <c r="M812">
        <v>232.37700000000001</v>
      </c>
    </row>
    <row r="813" spans="1:13" x14ac:dyDescent="0.35">
      <c r="A813">
        <v>785</v>
      </c>
      <c r="B813" t="s">
        <v>8092</v>
      </c>
      <c r="C813">
        <v>1.3640000000000001</v>
      </c>
      <c r="D813">
        <v>2.9430000000000001</v>
      </c>
      <c r="E813">
        <v>1.569</v>
      </c>
      <c r="F813">
        <v>8.4860000000000007</v>
      </c>
      <c r="G813">
        <v>6.1929999999999996</v>
      </c>
      <c r="H813">
        <v>101577.95699999999</v>
      </c>
      <c r="I813">
        <v>0.13100000000000001</v>
      </c>
      <c r="J813">
        <v>1.357</v>
      </c>
      <c r="K813">
        <v>8.0000000000000002E-3</v>
      </c>
      <c r="L813">
        <v>-2.4049999999999998</v>
      </c>
      <c r="M813">
        <v>244.59299999999999</v>
      </c>
    </row>
    <row r="814" spans="1:13" x14ac:dyDescent="0.35">
      <c r="A814">
        <v>786</v>
      </c>
      <c r="B814" t="s">
        <v>8091</v>
      </c>
      <c r="C814">
        <v>0</v>
      </c>
      <c r="D814">
        <v>2.8239999999999998</v>
      </c>
      <c r="E814">
        <v>1.8029999999999999</v>
      </c>
      <c r="F814">
        <v>8.3569999999999993</v>
      </c>
      <c r="G814">
        <v>6.0759999999999996</v>
      </c>
      <c r="H814">
        <v>101616.617</v>
      </c>
      <c r="I814">
        <v>9.2999999999999999E-2</v>
      </c>
      <c r="J814">
        <v>0</v>
      </c>
      <c r="K814">
        <v>0</v>
      </c>
      <c r="L814">
        <v>-10.75</v>
      </c>
      <c r="M814">
        <v>256.32299999999998</v>
      </c>
    </row>
    <row r="815" spans="1:13" x14ac:dyDescent="0.35">
      <c r="A815">
        <v>787</v>
      </c>
      <c r="B815" t="s">
        <v>8090</v>
      </c>
      <c r="C815">
        <v>0</v>
      </c>
      <c r="D815">
        <v>2.7080000000000002</v>
      </c>
      <c r="E815">
        <v>1.65</v>
      </c>
      <c r="F815">
        <v>8.798</v>
      </c>
      <c r="G815">
        <v>6.3650000000000002</v>
      </c>
      <c r="H815">
        <v>101628.85799999999</v>
      </c>
      <c r="I815">
        <v>2.4E-2</v>
      </c>
      <c r="J815">
        <v>0</v>
      </c>
      <c r="K815">
        <v>0</v>
      </c>
      <c r="L815">
        <v>-19.588999999999999</v>
      </c>
      <c r="M815">
        <v>268.16500000000002</v>
      </c>
    </row>
    <row r="816" spans="1:13" x14ac:dyDescent="0.35">
      <c r="A816">
        <v>788</v>
      </c>
      <c r="B816" t="s">
        <v>8089</v>
      </c>
      <c r="C816">
        <v>0</v>
      </c>
      <c r="D816">
        <v>2.5720000000000001</v>
      </c>
      <c r="E816">
        <v>1.5189999999999999</v>
      </c>
      <c r="F816">
        <v>8.8580000000000005</v>
      </c>
      <c r="G816">
        <v>5.9459999999999997</v>
      </c>
      <c r="H816">
        <v>101638.20299999999</v>
      </c>
      <c r="I816">
        <v>5.3999999999999999E-2</v>
      </c>
      <c r="J816">
        <v>0</v>
      </c>
      <c r="K816">
        <v>0</v>
      </c>
      <c r="L816">
        <v>-28.417000000000002</v>
      </c>
      <c r="M816">
        <v>280.54199999999997</v>
      </c>
    </row>
    <row r="817" spans="1:13" x14ac:dyDescent="0.35">
      <c r="A817">
        <v>789</v>
      </c>
      <c r="B817" t="s">
        <v>8088</v>
      </c>
      <c r="C817">
        <v>0</v>
      </c>
      <c r="D817">
        <v>2.581</v>
      </c>
      <c r="E817">
        <v>1.417</v>
      </c>
      <c r="F817">
        <v>8.92</v>
      </c>
      <c r="G817">
        <v>5.8479999999999999</v>
      </c>
      <c r="H817">
        <v>101656.864</v>
      </c>
      <c r="I817">
        <v>3.3000000000000002E-2</v>
      </c>
      <c r="J817">
        <v>0</v>
      </c>
      <c r="K817">
        <v>0</v>
      </c>
      <c r="L817">
        <v>-36.884999999999998</v>
      </c>
      <c r="M817">
        <v>294.36500000000001</v>
      </c>
    </row>
    <row r="818" spans="1:13" x14ac:dyDescent="0.35">
      <c r="A818">
        <v>790</v>
      </c>
      <c r="B818" t="s">
        <v>8087</v>
      </c>
      <c r="C818">
        <v>0</v>
      </c>
      <c r="D818">
        <v>2.347</v>
      </c>
      <c r="E818">
        <v>1.258</v>
      </c>
      <c r="F818">
        <v>9.0129999999999999</v>
      </c>
      <c r="G818">
        <v>5.7469999999999999</v>
      </c>
      <c r="H818">
        <v>101656.99800000001</v>
      </c>
      <c r="I818">
        <v>2.5999999999999999E-2</v>
      </c>
      <c r="J818">
        <v>0</v>
      </c>
      <c r="K818">
        <v>0</v>
      </c>
      <c r="L818">
        <v>-44.375999999999998</v>
      </c>
      <c r="M818">
        <v>310.57900000000001</v>
      </c>
    </row>
    <row r="819" spans="1:13" x14ac:dyDescent="0.35">
      <c r="A819">
        <v>791</v>
      </c>
      <c r="B819" t="s">
        <v>8086</v>
      </c>
      <c r="C819">
        <v>0</v>
      </c>
      <c r="D819">
        <v>2.302</v>
      </c>
      <c r="E819">
        <v>1.087</v>
      </c>
      <c r="F819">
        <v>8.9179999999999993</v>
      </c>
      <c r="G819">
        <v>5.8760000000000003</v>
      </c>
      <c r="H819">
        <v>101652.22</v>
      </c>
      <c r="I819">
        <v>3.9E-2</v>
      </c>
      <c r="J819">
        <v>0</v>
      </c>
      <c r="K819">
        <v>0</v>
      </c>
      <c r="L819">
        <v>-50.051000000000002</v>
      </c>
      <c r="M819">
        <v>330.09399999999999</v>
      </c>
    </row>
    <row r="820" spans="1:13" x14ac:dyDescent="0.35">
      <c r="A820">
        <v>792</v>
      </c>
      <c r="B820" t="s">
        <v>8085</v>
      </c>
      <c r="C820">
        <v>0</v>
      </c>
      <c r="D820">
        <v>2.1800000000000002</v>
      </c>
      <c r="E820">
        <v>0.995</v>
      </c>
      <c r="F820">
        <v>8.6630000000000003</v>
      </c>
      <c r="G820">
        <v>5.13</v>
      </c>
      <c r="H820">
        <v>101656.10400000001</v>
      </c>
      <c r="I820">
        <v>8.2000000000000003E-2</v>
      </c>
      <c r="J820">
        <v>0</v>
      </c>
      <c r="K820">
        <v>0</v>
      </c>
      <c r="L820">
        <v>-52.881</v>
      </c>
      <c r="M820">
        <v>333.51</v>
      </c>
    </row>
    <row r="821" spans="1:13" x14ac:dyDescent="0.35">
      <c r="A821">
        <v>793</v>
      </c>
      <c r="B821" t="s">
        <v>8084</v>
      </c>
      <c r="C821">
        <v>0</v>
      </c>
      <c r="D821">
        <v>2.145</v>
      </c>
      <c r="E821">
        <v>0.93700000000000006</v>
      </c>
      <c r="F821">
        <v>8.8010000000000002</v>
      </c>
      <c r="G821">
        <v>5.5439999999999996</v>
      </c>
      <c r="H821">
        <v>101646.15</v>
      </c>
      <c r="I821">
        <v>4.1000000000000002E-2</v>
      </c>
      <c r="J821">
        <v>0</v>
      </c>
      <c r="K821">
        <v>0</v>
      </c>
      <c r="L821">
        <v>-52.145000000000003</v>
      </c>
      <c r="M821">
        <v>16.465</v>
      </c>
    </row>
    <row r="822" spans="1:13" x14ac:dyDescent="0.35">
      <c r="A822">
        <v>794</v>
      </c>
      <c r="B822" t="s">
        <v>8083</v>
      </c>
      <c r="C822">
        <v>0</v>
      </c>
      <c r="D822">
        <v>2.2160000000000002</v>
      </c>
      <c r="E822">
        <v>0.92600000000000005</v>
      </c>
      <c r="F822">
        <v>8.8520000000000003</v>
      </c>
      <c r="G822">
        <v>5.87</v>
      </c>
      <c r="H822">
        <v>101639.999</v>
      </c>
      <c r="I822">
        <v>4.8000000000000001E-2</v>
      </c>
      <c r="J822">
        <v>0</v>
      </c>
      <c r="K822">
        <v>0</v>
      </c>
      <c r="L822">
        <v>-48.040999999999997</v>
      </c>
      <c r="M822">
        <v>38.063000000000002</v>
      </c>
    </row>
    <row r="823" spans="1:13" x14ac:dyDescent="0.35">
      <c r="A823">
        <v>795</v>
      </c>
      <c r="B823" t="s">
        <v>8082</v>
      </c>
      <c r="C823">
        <v>0</v>
      </c>
      <c r="D823">
        <v>2.2360000000000002</v>
      </c>
      <c r="E823">
        <v>0.87</v>
      </c>
      <c r="F823">
        <v>9.0090000000000003</v>
      </c>
      <c r="G823">
        <v>5.4279999999999999</v>
      </c>
      <c r="H823">
        <v>101621.05899999999</v>
      </c>
      <c r="I823">
        <v>7.4999999999999997E-2</v>
      </c>
      <c r="J823">
        <v>0</v>
      </c>
      <c r="K823">
        <v>0</v>
      </c>
      <c r="L823">
        <v>-41.521999999999998</v>
      </c>
      <c r="M823">
        <v>56.143000000000001</v>
      </c>
    </row>
    <row r="824" spans="1:13" x14ac:dyDescent="0.35">
      <c r="A824">
        <v>796</v>
      </c>
      <c r="B824" t="s">
        <v>8081</v>
      </c>
      <c r="C824">
        <v>0</v>
      </c>
      <c r="D824">
        <v>2.2970000000000002</v>
      </c>
      <c r="E824">
        <v>0.77700000000000002</v>
      </c>
      <c r="F824">
        <v>9.1669999999999998</v>
      </c>
      <c r="G824">
        <v>4.9290000000000003</v>
      </c>
      <c r="H824">
        <v>101611.996</v>
      </c>
      <c r="I824">
        <v>5.8999999999999997E-2</v>
      </c>
      <c r="J824">
        <v>0</v>
      </c>
      <c r="K824">
        <v>0</v>
      </c>
      <c r="L824">
        <v>-33.542000000000002</v>
      </c>
      <c r="M824">
        <v>71.266999999999996</v>
      </c>
    </row>
    <row r="825" spans="1:13" x14ac:dyDescent="0.35">
      <c r="A825">
        <v>797</v>
      </c>
      <c r="B825" t="s">
        <v>8080</v>
      </c>
      <c r="C825">
        <v>0</v>
      </c>
      <c r="D825">
        <v>2.2229999999999999</v>
      </c>
      <c r="E825">
        <v>0.70099999999999996</v>
      </c>
      <c r="F825">
        <v>8.9559999999999995</v>
      </c>
      <c r="G825">
        <v>5.2770000000000001</v>
      </c>
      <c r="H825">
        <v>101606.236</v>
      </c>
      <c r="I825">
        <v>7.9000000000000001E-2</v>
      </c>
      <c r="J825">
        <v>0</v>
      </c>
      <c r="K825">
        <v>0</v>
      </c>
      <c r="L825">
        <v>-24.844999999999999</v>
      </c>
      <c r="M825">
        <v>84.41</v>
      </c>
    </row>
    <row r="826" spans="1:13" x14ac:dyDescent="0.35">
      <c r="A826">
        <v>798</v>
      </c>
      <c r="B826" t="s">
        <v>8079</v>
      </c>
      <c r="C826">
        <v>0</v>
      </c>
      <c r="D826">
        <v>2.1539999999999999</v>
      </c>
      <c r="E826">
        <v>0.62</v>
      </c>
      <c r="F826">
        <v>8.8949999999999996</v>
      </c>
      <c r="G826">
        <v>5.2140000000000004</v>
      </c>
      <c r="H826">
        <v>101607.173</v>
      </c>
      <c r="I826">
        <v>5.5E-2</v>
      </c>
      <c r="J826">
        <v>0</v>
      </c>
      <c r="K826">
        <v>0</v>
      </c>
      <c r="L826">
        <v>-15.95</v>
      </c>
      <c r="M826">
        <v>96.475999999999999</v>
      </c>
    </row>
    <row r="827" spans="1:13" x14ac:dyDescent="0.35">
      <c r="A827">
        <v>799</v>
      </c>
      <c r="B827" t="s">
        <v>8078</v>
      </c>
      <c r="C827">
        <v>0</v>
      </c>
      <c r="D827">
        <v>2.0129999999999999</v>
      </c>
      <c r="E827">
        <v>0.69099999999999995</v>
      </c>
      <c r="F827">
        <v>8.7769999999999992</v>
      </c>
      <c r="G827">
        <v>5.335</v>
      </c>
      <c r="H827">
        <v>101628.065</v>
      </c>
      <c r="I827">
        <v>5.8000000000000003E-2</v>
      </c>
      <c r="J827">
        <v>0</v>
      </c>
      <c r="K827">
        <v>0</v>
      </c>
      <c r="L827">
        <v>-7.2610000000000001</v>
      </c>
      <c r="M827">
        <v>108.176</v>
      </c>
    </row>
    <row r="828" spans="1:13" x14ac:dyDescent="0.35">
      <c r="A828">
        <v>800</v>
      </c>
      <c r="B828" t="s">
        <v>8077</v>
      </c>
      <c r="C828">
        <v>8.5030000000000001</v>
      </c>
      <c r="D828">
        <v>2.1960000000000002</v>
      </c>
      <c r="E828">
        <v>0.77300000000000002</v>
      </c>
      <c r="F828">
        <v>8.7490000000000006</v>
      </c>
      <c r="G828">
        <v>5.0629999999999997</v>
      </c>
      <c r="H828">
        <v>101650.476</v>
      </c>
      <c r="I828">
        <v>6.5000000000000002E-2</v>
      </c>
      <c r="J828">
        <v>6.7969999999999997</v>
      </c>
      <c r="K828">
        <v>1.706</v>
      </c>
      <c r="L828">
        <v>0.86299999999999999</v>
      </c>
      <c r="M828">
        <v>120.063</v>
      </c>
    </row>
    <row r="829" spans="1:13" x14ac:dyDescent="0.35">
      <c r="A829">
        <v>801</v>
      </c>
      <c r="B829" t="s">
        <v>8076</v>
      </c>
      <c r="C829">
        <v>57.505000000000003</v>
      </c>
      <c r="D829">
        <v>2.8260000000000001</v>
      </c>
      <c r="E829">
        <v>0.95099999999999996</v>
      </c>
      <c r="F829">
        <v>8.8409999999999993</v>
      </c>
      <c r="G829">
        <v>5.3490000000000002</v>
      </c>
      <c r="H829">
        <v>101667.976</v>
      </c>
      <c r="I829">
        <v>7.4999999999999997E-2</v>
      </c>
      <c r="J829">
        <v>40.872</v>
      </c>
      <c r="K829">
        <v>16.632000000000001</v>
      </c>
      <c r="L829">
        <v>8.0380000000000003</v>
      </c>
      <c r="M829">
        <v>132.565</v>
      </c>
    </row>
    <row r="830" spans="1:13" x14ac:dyDescent="0.35">
      <c r="A830">
        <v>802</v>
      </c>
      <c r="B830" t="s">
        <v>8075</v>
      </c>
      <c r="C830">
        <v>117.36199999999999</v>
      </c>
      <c r="D830">
        <v>3.5950000000000002</v>
      </c>
      <c r="E830">
        <v>1.129</v>
      </c>
      <c r="F830">
        <v>8.9939999999999998</v>
      </c>
      <c r="G830">
        <v>5.4329999999999998</v>
      </c>
      <c r="H830">
        <v>101674.754</v>
      </c>
      <c r="I830">
        <v>5.2999999999999999E-2</v>
      </c>
      <c r="J830">
        <v>74.991</v>
      </c>
      <c r="K830">
        <v>42.371000000000002</v>
      </c>
      <c r="L830">
        <v>13.845000000000001</v>
      </c>
      <c r="M830">
        <v>145.935</v>
      </c>
    </row>
    <row r="831" spans="1:13" x14ac:dyDescent="0.35">
      <c r="A831">
        <v>803</v>
      </c>
      <c r="B831" t="s">
        <v>8074</v>
      </c>
      <c r="C831">
        <v>167</v>
      </c>
      <c r="D831">
        <v>4.2629999999999999</v>
      </c>
      <c r="E831">
        <v>1.298</v>
      </c>
      <c r="F831">
        <v>8.8879999999999999</v>
      </c>
      <c r="G831">
        <v>5.4370000000000003</v>
      </c>
      <c r="H831">
        <v>101673.647</v>
      </c>
      <c r="I831">
        <v>3.6999999999999998E-2</v>
      </c>
      <c r="J831">
        <v>100.509</v>
      </c>
      <c r="K831">
        <v>66.491</v>
      </c>
      <c r="L831">
        <v>17.885999999999999</v>
      </c>
      <c r="M831">
        <v>160.309</v>
      </c>
    </row>
    <row r="832" spans="1:13" x14ac:dyDescent="0.35">
      <c r="A832">
        <v>804</v>
      </c>
      <c r="B832" t="s">
        <v>8073</v>
      </c>
      <c r="C832">
        <v>191.714</v>
      </c>
      <c r="D832">
        <v>4.7889999999999997</v>
      </c>
      <c r="E832">
        <v>1.454</v>
      </c>
      <c r="F832">
        <v>8.6769999999999996</v>
      </c>
      <c r="G832">
        <v>5.2050000000000001</v>
      </c>
      <c r="H832">
        <v>101643.734</v>
      </c>
      <c r="I832">
        <v>1.6E-2</v>
      </c>
      <c r="J832">
        <v>109.669</v>
      </c>
      <c r="K832">
        <v>82.043000000000006</v>
      </c>
      <c r="L832">
        <v>19.774999999999999</v>
      </c>
      <c r="M832">
        <v>175.369</v>
      </c>
    </row>
    <row r="833" spans="1:13" x14ac:dyDescent="0.35">
      <c r="A833">
        <v>805</v>
      </c>
      <c r="B833" t="s">
        <v>8072</v>
      </c>
      <c r="C833">
        <v>173.98699999999999</v>
      </c>
      <c r="D833">
        <v>4.875</v>
      </c>
      <c r="E833">
        <v>1.677</v>
      </c>
      <c r="F833">
        <v>8.7219999999999995</v>
      </c>
      <c r="G833">
        <v>5.8529999999999998</v>
      </c>
      <c r="H833">
        <v>101614.94100000001</v>
      </c>
      <c r="I833">
        <v>1.6E-2</v>
      </c>
      <c r="J833">
        <v>108.75</v>
      </c>
      <c r="K833">
        <v>65.238</v>
      </c>
      <c r="L833">
        <v>19.327000000000002</v>
      </c>
      <c r="M833">
        <v>190.57</v>
      </c>
    </row>
    <row r="834" spans="1:13" x14ac:dyDescent="0.35">
      <c r="A834">
        <v>806</v>
      </c>
      <c r="B834" t="s">
        <v>8071</v>
      </c>
      <c r="C834">
        <v>148.13399999999999</v>
      </c>
      <c r="D834">
        <v>4.9660000000000002</v>
      </c>
      <c r="E834">
        <v>1.827</v>
      </c>
      <c r="F834">
        <v>8.8089999999999993</v>
      </c>
      <c r="G834">
        <v>6.1920000000000002</v>
      </c>
      <c r="H834">
        <v>101583.708</v>
      </c>
      <c r="I834">
        <v>3.5999999999999997E-2</v>
      </c>
      <c r="J834">
        <v>96.819000000000003</v>
      </c>
      <c r="K834">
        <v>51.316000000000003</v>
      </c>
      <c r="L834">
        <v>16.577999999999999</v>
      </c>
      <c r="M834">
        <v>205.45699999999999</v>
      </c>
    </row>
    <row r="835" spans="1:13" x14ac:dyDescent="0.35">
      <c r="A835">
        <v>807</v>
      </c>
      <c r="B835" t="s">
        <v>8070</v>
      </c>
      <c r="C835">
        <v>91.331000000000003</v>
      </c>
      <c r="D835">
        <v>4.7119999999999997</v>
      </c>
      <c r="E835">
        <v>1.929</v>
      </c>
      <c r="F835">
        <v>8.8940000000000001</v>
      </c>
      <c r="G835">
        <v>6.0979999999999999</v>
      </c>
      <c r="H835">
        <v>101580.355</v>
      </c>
      <c r="I835">
        <v>8.4000000000000005E-2</v>
      </c>
      <c r="J835">
        <v>68.091999999999999</v>
      </c>
      <c r="K835">
        <v>23.239000000000001</v>
      </c>
      <c r="L835">
        <v>11.815</v>
      </c>
      <c r="M835">
        <v>219.45699999999999</v>
      </c>
    </row>
    <row r="836" spans="1:13" x14ac:dyDescent="0.35">
      <c r="A836">
        <v>808</v>
      </c>
      <c r="B836" t="s">
        <v>8069</v>
      </c>
      <c r="C836">
        <v>38.707000000000001</v>
      </c>
      <c r="D836">
        <v>4.0460000000000003</v>
      </c>
      <c r="E836">
        <v>1.9790000000000001</v>
      </c>
      <c r="F836">
        <v>8.9879999999999995</v>
      </c>
      <c r="G836">
        <v>6.5</v>
      </c>
      <c r="H836">
        <v>101589.28200000001</v>
      </c>
      <c r="I836">
        <v>8.8999999999999996E-2</v>
      </c>
      <c r="J836">
        <v>30.370999999999999</v>
      </c>
      <c r="K836">
        <v>8.3350000000000009</v>
      </c>
      <c r="L836">
        <v>5.431</v>
      </c>
      <c r="M836">
        <v>232.49799999999999</v>
      </c>
    </row>
    <row r="837" spans="1:13" x14ac:dyDescent="0.35">
      <c r="A837">
        <v>809</v>
      </c>
      <c r="B837" t="s">
        <v>8068</v>
      </c>
      <c r="C837">
        <v>2.456</v>
      </c>
      <c r="D837">
        <v>3.4390000000000001</v>
      </c>
      <c r="E837">
        <v>2.0089999999999999</v>
      </c>
      <c r="F837">
        <v>8.6560000000000006</v>
      </c>
      <c r="G837">
        <v>6.343</v>
      </c>
      <c r="H837">
        <v>101598.927</v>
      </c>
      <c r="I837">
        <v>5.1999999999999998E-2</v>
      </c>
      <c r="J837">
        <v>2.419</v>
      </c>
      <c r="K837">
        <v>3.6999999999999998E-2</v>
      </c>
      <c r="L837">
        <v>-2.1480000000000001</v>
      </c>
      <c r="M837">
        <v>244.73400000000001</v>
      </c>
    </row>
    <row r="838" spans="1:13" x14ac:dyDescent="0.35">
      <c r="A838">
        <v>810</v>
      </c>
      <c r="B838" t="s">
        <v>8067</v>
      </c>
      <c r="C838">
        <v>0</v>
      </c>
      <c r="D838">
        <v>3.129</v>
      </c>
      <c r="E838">
        <v>2.08</v>
      </c>
      <c r="F838">
        <v>8.923</v>
      </c>
      <c r="G838">
        <v>5.782</v>
      </c>
      <c r="H838">
        <v>101615.981</v>
      </c>
      <c r="I838">
        <v>5.1999999999999998E-2</v>
      </c>
      <c r="J838">
        <v>0</v>
      </c>
      <c r="K838">
        <v>0</v>
      </c>
      <c r="L838">
        <v>-10.523</v>
      </c>
      <c r="M838">
        <v>256.51100000000002</v>
      </c>
    </row>
    <row r="839" spans="1:13" x14ac:dyDescent="0.35">
      <c r="A839">
        <v>811</v>
      </c>
      <c r="B839" t="s">
        <v>8066</v>
      </c>
      <c r="C839">
        <v>0</v>
      </c>
      <c r="D839">
        <v>2.9340000000000002</v>
      </c>
      <c r="E839">
        <v>1.925</v>
      </c>
      <c r="F839">
        <v>9.2479999999999993</v>
      </c>
      <c r="G839">
        <v>5.9509999999999996</v>
      </c>
      <c r="H839">
        <v>101621.114</v>
      </c>
      <c r="I839">
        <v>2.8000000000000001E-2</v>
      </c>
      <c r="J839">
        <v>0</v>
      </c>
      <c r="K839">
        <v>0</v>
      </c>
      <c r="L839">
        <v>-19.32</v>
      </c>
      <c r="M839">
        <v>268.30399999999997</v>
      </c>
    </row>
    <row r="840" spans="1:13" x14ac:dyDescent="0.35">
      <c r="A840">
        <v>812</v>
      </c>
      <c r="B840" t="s">
        <v>8065</v>
      </c>
      <c r="C840">
        <v>0</v>
      </c>
      <c r="D840">
        <v>2.673</v>
      </c>
      <c r="E840">
        <v>1.752</v>
      </c>
      <c r="F840">
        <v>9.3840000000000003</v>
      </c>
      <c r="G840">
        <v>6.0579999999999998</v>
      </c>
      <c r="H840">
        <v>101629.01700000001</v>
      </c>
      <c r="I840">
        <v>6.0999999999999999E-2</v>
      </c>
      <c r="J840">
        <v>0</v>
      </c>
      <c r="K840">
        <v>0</v>
      </c>
      <c r="L840">
        <v>-28.167999999999999</v>
      </c>
      <c r="M840">
        <v>280.721</v>
      </c>
    </row>
    <row r="841" spans="1:13" x14ac:dyDescent="0.35">
      <c r="A841">
        <v>813</v>
      </c>
      <c r="B841" t="s">
        <v>8064</v>
      </c>
      <c r="C841">
        <v>0</v>
      </c>
      <c r="D841">
        <v>2.718</v>
      </c>
      <c r="E841">
        <v>1.623</v>
      </c>
      <c r="F841">
        <v>8.9559999999999995</v>
      </c>
      <c r="G841">
        <v>6.2859999999999996</v>
      </c>
      <c r="H841">
        <v>101625.66800000001</v>
      </c>
      <c r="I841">
        <v>6.2E-2</v>
      </c>
      <c r="J841">
        <v>0</v>
      </c>
      <c r="K841">
        <v>0</v>
      </c>
      <c r="L841">
        <v>-36.628</v>
      </c>
      <c r="M841">
        <v>294.54399999999998</v>
      </c>
    </row>
    <row r="842" spans="1:13" x14ac:dyDescent="0.35">
      <c r="A842">
        <v>814</v>
      </c>
      <c r="B842" t="s">
        <v>8063</v>
      </c>
      <c r="C842">
        <v>0</v>
      </c>
      <c r="D842">
        <v>2.5760000000000001</v>
      </c>
      <c r="E842">
        <v>1.5389999999999999</v>
      </c>
      <c r="F842">
        <v>8.8510000000000009</v>
      </c>
      <c r="G842">
        <v>6.6280000000000001</v>
      </c>
      <c r="H842">
        <v>101624.59600000001</v>
      </c>
      <c r="I842">
        <v>0.02</v>
      </c>
      <c r="J842">
        <v>0</v>
      </c>
      <c r="K842">
        <v>0</v>
      </c>
      <c r="L842">
        <v>-44.104999999999997</v>
      </c>
      <c r="M842">
        <v>310.74</v>
      </c>
    </row>
    <row r="843" spans="1:13" x14ac:dyDescent="0.35">
      <c r="A843">
        <v>815</v>
      </c>
      <c r="B843" t="s">
        <v>8062</v>
      </c>
      <c r="C843">
        <v>0</v>
      </c>
      <c r="D843">
        <v>2.5329999999999999</v>
      </c>
      <c r="E843">
        <v>1.44</v>
      </c>
      <c r="F843">
        <v>8.7609999999999992</v>
      </c>
      <c r="G843">
        <v>6.742</v>
      </c>
      <c r="H843">
        <v>101623.342</v>
      </c>
      <c r="I843">
        <v>0.05</v>
      </c>
      <c r="J843">
        <v>0</v>
      </c>
      <c r="K843">
        <v>0</v>
      </c>
      <c r="L843">
        <v>-49.762999999999998</v>
      </c>
      <c r="M843">
        <v>330.19600000000003</v>
      </c>
    </row>
    <row r="844" spans="1:13" x14ac:dyDescent="0.35">
      <c r="A844">
        <v>816</v>
      </c>
      <c r="B844" t="s">
        <v>8061</v>
      </c>
      <c r="C844">
        <v>0</v>
      </c>
      <c r="D844">
        <v>2.5550000000000002</v>
      </c>
      <c r="E844">
        <v>1.3129999999999999</v>
      </c>
      <c r="F844">
        <v>8.7899999999999991</v>
      </c>
      <c r="G844">
        <v>6.6459999999999999</v>
      </c>
      <c r="H844">
        <v>101612.442</v>
      </c>
      <c r="I844">
        <v>4.8000000000000001E-2</v>
      </c>
      <c r="J844">
        <v>0</v>
      </c>
      <c r="K844">
        <v>0</v>
      </c>
      <c r="L844">
        <v>-52.584000000000003</v>
      </c>
      <c r="M844">
        <v>333.47199999999998</v>
      </c>
    </row>
    <row r="845" spans="1:13" x14ac:dyDescent="0.35">
      <c r="A845">
        <v>817</v>
      </c>
      <c r="B845" t="s">
        <v>8060</v>
      </c>
      <c r="C845">
        <v>0</v>
      </c>
      <c r="D845">
        <v>2.415</v>
      </c>
      <c r="E845">
        <v>1.2070000000000001</v>
      </c>
      <c r="F845">
        <v>8.6579999999999995</v>
      </c>
      <c r="G845">
        <v>6.468</v>
      </c>
      <c r="H845">
        <v>101594.227</v>
      </c>
      <c r="I845">
        <v>3.4000000000000002E-2</v>
      </c>
      <c r="J845">
        <v>0</v>
      </c>
      <c r="K845">
        <v>0</v>
      </c>
      <c r="L845">
        <v>-51.86</v>
      </c>
      <c r="M845">
        <v>16.341000000000001</v>
      </c>
    </row>
    <row r="846" spans="1:13" x14ac:dyDescent="0.35">
      <c r="A846">
        <v>818</v>
      </c>
      <c r="B846" t="s">
        <v>8059</v>
      </c>
      <c r="C846">
        <v>0</v>
      </c>
      <c r="D846">
        <v>2.3109999999999999</v>
      </c>
      <c r="E846">
        <v>1.1200000000000001</v>
      </c>
      <c r="F846">
        <v>8.9009999999999998</v>
      </c>
      <c r="G846">
        <v>6.5659999999999998</v>
      </c>
      <c r="H846">
        <v>101584.986</v>
      </c>
      <c r="I846">
        <v>5.2999999999999999E-2</v>
      </c>
      <c r="J846">
        <v>0</v>
      </c>
      <c r="K846">
        <v>0</v>
      </c>
      <c r="L846">
        <v>-47.796999999999997</v>
      </c>
      <c r="M846">
        <v>37.796999999999997</v>
      </c>
    </row>
    <row r="847" spans="1:13" x14ac:dyDescent="0.35">
      <c r="A847">
        <v>819</v>
      </c>
      <c r="B847" t="s">
        <v>8058</v>
      </c>
      <c r="C847">
        <v>0</v>
      </c>
      <c r="D847">
        <v>2.1379999999999999</v>
      </c>
      <c r="E847">
        <v>1.0549999999999999</v>
      </c>
      <c r="F847">
        <v>9</v>
      </c>
      <c r="G847">
        <v>6.3170000000000002</v>
      </c>
      <c r="H847">
        <v>101564.732</v>
      </c>
      <c r="I847">
        <v>9.5000000000000001E-2</v>
      </c>
      <c r="J847">
        <v>0</v>
      </c>
      <c r="K847">
        <v>0</v>
      </c>
      <c r="L847">
        <v>-41.281999999999996</v>
      </c>
      <c r="M847">
        <v>55.911999999999999</v>
      </c>
    </row>
    <row r="848" spans="1:13" x14ac:dyDescent="0.35">
      <c r="A848">
        <v>820</v>
      </c>
      <c r="B848" t="s">
        <v>8057</v>
      </c>
      <c r="C848">
        <v>0</v>
      </c>
      <c r="D848">
        <v>1.9039999999999999</v>
      </c>
      <c r="E848">
        <v>0.85699999999999998</v>
      </c>
      <c r="F848">
        <v>9.1059999999999999</v>
      </c>
      <c r="G848">
        <v>6.6920000000000002</v>
      </c>
      <c r="H848">
        <v>101588.11500000001</v>
      </c>
      <c r="I848">
        <v>0.16600000000000001</v>
      </c>
      <c r="J848">
        <v>0</v>
      </c>
      <c r="K848">
        <v>0</v>
      </c>
      <c r="L848">
        <v>-33.317</v>
      </c>
      <c r="M848">
        <v>71.037000000000006</v>
      </c>
    </row>
    <row r="849" spans="1:13" x14ac:dyDescent="0.35">
      <c r="A849">
        <v>821</v>
      </c>
      <c r="B849" t="s">
        <v>8056</v>
      </c>
      <c r="C849">
        <v>0</v>
      </c>
      <c r="D849">
        <v>1.825</v>
      </c>
      <c r="E849">
        <v>0.746</v>
      </c>
      <c r="F849">
        <v>9.0980000000000008</v>
      </c>
      <c r="G849">
        <v>6.3730000000000002</v>
      </c>
      <c r="H849">
        <v>101588.30100000001</v>
      </c>
      <c r="I849">
        <v>9.1999999999999998E-2</v>
      </c>
      <c r="J849">
        <v>0</v>
      </c>
      <c r="K849">
        <v>0</v>
      </c>
      <c r="L849">
        <v>-24.626999999999999</v>
      </c>
      <c r="M849">
        <v>84.186999999999998</v>
      </c>
    </row>
    <row r="850" spans="1:13" x14ac:dyDescent="0.35">
      <c r="A850">
        <v>822</v>
      </c>
      <c r="B850" t="s">
        <v>8055</v>
      </c>
      <c r="C850">
        <v>0</v>
      </c>
      <c r="D850">
        <v>1.8680000000000001</v>
      </c>
      <c r="E850">
        <v>0.63400000000000001</v>
      </c>
      <c r="F850">
        <v>8.9819999999999993</v>
      </c>
      <c r="G850">
        <v>6.6120000000000001</v>
      </c>
      <c r="H850">
        <v>98415.587</v>
      </c>
      <c r="I850">
        <v>6.9000000000000006E-2</v>
      </c>
      <c r="J850">
        <v>0</v>
      </c>
      <c r="K850">
        <v>0</v>
      </c>
      <c r="L850">
        <v>-15.239000000000001</v>
      </c>
      <c r="M850">
        <v>93.257000000000005</v>
      </c>
    </row>
    <row r="851" spans="1:13" x14ac:dyDescent="0.35">
      <c r="A851">
        <v>823</v>
      </c>
      <c r="B851" t="s">
        <v>8054</v>
      </c>
      <c r="C851">
        <v>0</v>
      </c>
      <c r="D851">
        <v>2.1240000000000001</v>
      </c>
      <c r="E851">
        <v>0.86</v>
      </c>
      <c r="F851">
        <v>9.5239999999999991</v>
      </c>
      <c r="G851">
        <v>6.6319999999999997</v>
      </c>
      <c r="H851">
        <v>101568.518</v>
      </c>
      <c r="I851">
        <v>3.9E-2</v>
      </c>
      <c r="J851">
        <v>0</v>
      </c>
      <c r="K851">
        <v>0</v>
      </c>
      <c r="L851">
        <v>-7.0140000000000002</v>
      </c>
      <c r="M851">
        <v>108.011</v>
      </c>
    </row>
    <row r="852" spans="1:13" x14ac:dyDescent="0.35">
      <c r="A852">
        <v>824</v>
      </c>
      <c r="B852" t="s">
        <v>8053</v>
      </c>
      <c r="C852">
        <v>7.2069999999999999</v>
      </c>
      <c r="D852">
        <v>2.4300000000000002</v>
      </c>
      <c r="E852">
        <v>0.94</v>
      </c>
      <c r="F852">
        <v>9.5980000000000008</v>
      </c>
      <c r="G852">
        <v>6.5179999999999998</v>
      </c>
      <c r="H852">
        <v>101595.717</v>
      </c>
      <c r="I852">
        <v>3.5000000000000003E-2</v>
      </c>
      <c r="J852">
        <v>6.4889999999999999</v>
      </c>
      <c r="K852">
        <v>0.71799999999999997</v>
      </c>
      <c r="L852">
        <v>1.099</v>
      </c>
      <c r="M852">
        <v>119.884</v>
      </c>
    </row>
    <row r="853" spans="1:13" x14ac:dyDescent="0.35">
      <c r="A853">
        <v>825</v>
      </c>
      <c r="B853" t="s">
        <v>8052</v>
      </c>
      <c r="C853">
        <v>41.872</v>
      </c>
      <c r="D853">
        <v>2.923</v>
      </c>
      <c r="E853">
        <v>1.0920000000000001</v>
      </c>
      <c r="F853">
        <v>9.6780000000000008</v>
      </c>
      <c r="G853">
        <v>7.2050000000000001</v>
      </c>
      <c r="H853">
        <v>101615.932</v>
      </c>
      <c r="I853">
        <v>6.3E-2</v>
      </c>
      <c r="J853">
        <v>35.271999999999998</v>
      </c>
      <c r="K853">
        <v>6.6</v>
      </c>
      <c r="L853">
        <v>8.2899999999999991</v>
      </c>
      <c r="M853">
        <v>132.40600000000001</v>
      </c>
    </row>
    <row r="854" spans="1:13" x14ac:dyDescent="0.35">
      <c r="A854">
        <v>826</v>
      </c>
      <c r="B854" t="s">
        <v>8051</v>
      </c>
      <c r="C854">
        <v>85.191000000000003</v>
      </c>
      <c r="D854">
        <v>3.6179999999999999</v>
      </c>
      <c r="E854">
        <v>1.2829999999999999</v>
      </c>
      <c r="F854">
        <v>9.5229999999999997</v>
      </c>
      <c r="G854">
        <v>7.1239999999999997</v>
      </c>
      <c r="H854">
        <v>101632.682</v>
      </c>
      <c r="I854">
        <v>4.3999999999999997E-2</v>
      </c>
      <c r="J854">
        <v>65.741</v>
      </c>
      <c r="K854">
        <v>19.452000000000002</v>
      </c>
      <c r="L854">
        <v>14.124000000000001</v>
      </c>
      <c r="M854">
        <v>145.83099999999999</v>
      </c>
    </row>
    <row r="855" spans="1:13" x14ac:dyDescent="0.35">
      <c r="A855">
        <v>827</v>
      </c>
      <c r="B855" t="s">
        <v>8050</v>
      </c>
      <c r="C855">
        <v>116.92100000000001</v>
      </c>
      <c r="D855">
        <v>4.1079999999999997</v>
      </c>
      <c r="E855">
        <v>1.488</v>
      </c>
      <c r="F855">
        <v>9.7029999999999994</v>
      </c>
      <c r="G855">
        <v>6.9459999999999997</v>
      </c>
      <c r="H855">
        <v>101641.034</v>
      </c>
      <c r="I855">
        <v>7.5999999999999998E-2</v>
      </c>
      <c r="J855">
        <v>86.548000000000002</v>
      </c>
      <c r="K855">
        <v>30.372</v>
      </c>
      <c r="L855">
        <v>18.172000000000001</v>
      </c>
      <c r="M855">
        <v>160.21899999999999</v>
      </c>
    </row>
    <row r="856" spans="1:13" x14ac:dyDescent="0.35">
      <c r="A856">
        <v>828</v>
      </c>
      <c r="B856" t="s">
        <v>8049</v>
      </c>
      <c r="C856">
        <v>147.399</v>
      </c>
      <c r="D856">
        <v>4.5190000000000001</v>
      </c>
      <c r="E856">
        <v>1.6950000000000001</v>
      </c>
      <c r="F856">
        <v>9.4990000000000006</v>
      </c>
      <c r="G856">
        <v>6.4770000000000003</v>
      </c>
      <c r="H856">
        <v>101617.776</v>
      </c>
      <c r="I856">
        <v>5.8000000000000003E-2</v>
      </c>
      <c r="J856">
        <v>97.605999999999995</v>
      </c>
      <c r="K856">
        <v>49.795000000000002</v>
      </c>
      <c r="L856">
        <v>20.07</v>
      </c>
      <c r="M856">
        <v>175.327</v>
      </c>
    </row>
    <row r="857" spans="1:13" x14ac:dyDescent="0.35">
      <c r="A857">
        <v>829</v>
      </c>
      <c r="B857" t="s">
        <v>8048</v>
      </c>
      <c r="C857">
        <v>141.215</v>
      </c>
      <c r="D857">
        <v>4.7169999999999996</v>
      </c>
      <c r="E857">
        <v>1.86</v>
      </c>
      <c r="F857">
        <v>9.5069999999999997</v>
      </c>
      <c r="G857">
        <v>6.899</v>
      </c>
      <c r="H857">
        <v>101595.76700000001</v>
      </c>
      <c r="I857">
        <v>0.121</v>
      </c>
      <c r="J857">
        <v>90.387</v>
      </c>
      <c r="K857">
        <v>50.83</v>
      </c>
      <c r="L857">
        <v>19.62</v>
      </c>
      <c r="M857">
        <v>190.62899999999999</v>
      </c>
    </row>
    <row r="858" spans="1:13" x14ac:dyDescent="0.35">
      <c r="A858">
        <v>830</v>
      </c>
      <c r="B858" t="s">
        <v>8047</v>
      </c>
      <c r="C858">
        <v>120.916</v>
      </c>
      <c r="D858">
        <v>4.8120000000000003</v>
      </c>
      <c r="E858">
        <v>2.004</v>
      </c>
      <c r="F858">
        <v>9.4239999999999995</v>
      </c>
      <c r="G858">
        <v>6.6740000000000004</v>
      </c>
      <c r="H858">
        <v>101583.98</v>
      </c>
      <c r="I858">
        <v>0.112</v>
      </c>
      <c r="J858">
        <v>77.082999999999998</v>
      </c>
      <c r="K858">
        <v>43.832000000000001</v>
      </c>
      <c r="L858">
        <v>16.870999999999999</v>
      </c>
      <c r="M858">
        <v>205.51499999999999</v>
      </c>
    </row>
    <row r="859" spans="1:13" x14ac:dyDescent="0.35">
      <c r="A859">
        <v>831</v>
      </c>
      <c r="B859" t="s">
        <v>8046</v>
      </c>
      <c r="C859">
        <v>77.037999999999997</v>
      </c>
      <c r="D859">
        <v>4.6630000000000003</v>
      </c>
      <c r="E859">
        <v>2.0790000000000002</v>
      </c>
      <c r="F859">
        <v>9.2639999999999993</v>
      </c>
      <c r="G859">
        <v>6.4969999999999999</v>
      </c>
      <c r="H859">
        <v>101583.22199999999</v>
      </c>
      <c r="I859">
        <v>0.16</v>
      </c>
      <c r="J859">
        <v>51.433</v>
      </c>
      <c r="K859">
        <v>25.605</v>
      </c>
      <c r="L859">
        <v>12.097</v>
      </c>
      <c r="M859">
        <v>219.554</v>
      </c>
    </row>
    <row r="860" spans="1:13" x14ac:dyDescent="0.35">
      <c r="A860">
        <v>832</v>
      </c>
      <c r="B860" t="s">
        <v>8045</v>
      </c>
      <c r="C860">
        <v>32.204000000000001</v>
      </c>
      <c r="D860">
        <v>4.343</v>
      </c>
      <c r="E860">
        <v>2.153</v>
      </c>
      <c r="F860">
        <v>9.2750000000000004</v>
      </c>
      <c r="G860">
        <v>6.548</v>
      </c>
      <c r="H860">
        <v>101597.194</v>
      </c>
      <c r="I860">
        <v>0.09</v>
      </c>
      <c r="J860">
        <v>24.24</v>
      </c>
      <c r="K860">
        <v>7.9630000000000001</v>
      </c>
      <c r="L860">
        <v>5.7009999999999996</v>
      </c>
      <c r="M860">
        <v>232.62299999999999</v>
      </c>
    </row>
    <row r="861" spans="1:13" x14ac:dyDescent="0.35">
      <c r="A861">
        <v>833</v>
      </c>
      <c r="B861" t="s">
        <v>8044</v>
      </c>
      <c r="C861">
        <v>2.173</v>
      </c>
      <c r="D861">
        <v>3.9209999999999998</v>
      </c>
      <c r="E861">
        <v>2.2170000000000001</v>
      </c>
      <c r="F861">
        <v>9.5</v>
      </c>
      <c r="G861">
        <v>6.585</v>
      </c>
      <c r="H861">
        <v>101613.84699999999</v>
      </c>
      <c r="I861">
        <v>0.14699999999999999</v>
      </c>
      <c r="J861">
        <v>2.141</v>
      </c>
      <c r="K861">
        <v>3.2000000000000001E-2</v>
      </c>
      <c r="L861">
        <v>-1.889</v>
      </c>
      <c r="M861">
        <v>244.881</v>
      </c>
    </row>
    <row r="862" spans="1:13" x14ac:dyDescent="0.35">
      <c r="A862">
        <v>834</v>
      </c>
      <c r="B862" t="s">
        <v>8043</v>
      </c>
      <c r="C862">
        <v>0</v>
      </c>
      <c r="D862">
        <v>3.4820000000000002</v>
      </c>
      <c r="E862">
        <v>2.3140000000000001</v>
      </c>
      <c r="F862">
        <v>9.282</v>
      </c>
      <c r="G862">
        <v>6.2809999999999997</v>
      </c>
      <c r="H862">
        <v>101636.659</v>
      </c>
      <c r="I862">
        <v>0.114</v>
      </c>
      <c r="J862">
        <v>0</v>
      </c>
      <c r="K862">
        <v>0</v>
      </c>
      <c r="L862">
        <v>-10.271000000000001</v>
      </c>
      <c r="M862">
        <v>256.67399999999998</v>
      </c>
    </row>
    <row r="863" spans="1:13" x14ac:dyDescent="0.35">
      <c r="A863">
        <v>835</v>
      </c>
      <c r="B863" t="s">
        <v>8042</v>
      </c>
      <c r="C863">
        <v>0</v>
      </c>
      <c r="D863">
        <v>3.2309999999999999</v>
      </c>
      <c r="E863">
        <v>2.11</v>
      </c>
      <c r="F863">
        <v>9.3379999999999992</v>
      </c>
      <c r="G863">
        <v>6.0229999999999997</v>
      </c>
      <c r="H863">
        <v>101648.552</v>
      </c>
      <c r="I863">
        <v>0.122</v>
      </c>
      <c r="J863">
        <v>0</v>
      </c>
      <c r="K863">
        <v>0</v>
      </c>
      <c r="L863">
        <v>-19.071000000000002</v>
      </c>
      <c r="M863">
        <v>268.47899999999998</v>
      </c>
    </row>
    <row r="864" spans="1:13" x14ac:dyDescent="0.35">
      <c r="A864">
        <v>836</v>
      </c>
      <c r="B864" t="s">
        <v>8041</v>
      </c>
      <c r="C864">
        <v>0</v>
      </c>
      <c r="D864">
        <v>3.3490000000000002</v>
      </c>
      <c r="E864">
        <v>1.9330000000000001</v>
      </c>
      <c r="F864">
        <v>9.57</v>
      </c>
      <c r="G864">
        <v>6.0759999999999996</v>
      </c>
      <c r="H864">
        <v>101655.027</v>
      </c>
      <c r="I864">
        <v>0.123</v>
      </c>
      <c r="J864">
        <v>0</v>
      </c>
      <c r="K864">
        <v>0</v>
      </c>
      <c r="L864">
        <v>-27.917000000000002</v>
      </c>
      <c r="M864">
        <v>280.90600000000001</v>
      </c>
    </row>
    <row r="865" spans="1:13" x14ac:dyDescent="0.35">
      <c r="A865">
        <v>837</v>
      </c>
      <c r="B865" t="s">
        <v>8040</v>
      </c>
      <c r="C865">
        <v>0</v>
      </c>
      <c r="D865">
        <v>3.125</v>
      </c>
      <c r="E865">
        <v>1.7330000000000001</v>
      </c>
      <c r="F865">
        <v>9.7119999999999997</v>
      </c>
      <c r="G865">
        <v>5.9340000000000002</v>
      </c>
      <c r="H865">
        <v>101659.951</v>
      </c>
      <c r="I865">
        <v>0.13200000000000001</v>
      </c>
      <c r="J865">
        <v>0</v>
      </c>
      <c r="K865">
        <v>0</v>
      </c>
      <c r="L865">
        <v>-36.368000000000002</v>
      </c>
      <c r="M865">
        <v>294.72899999999998</v>
      </c>
    </row>
    <row r="866" spans="1:13" x14ac:dyDescent="0.35">
      <c r="A866">
        <v>838</v>
      </c>
      <c r="B866" t="s">
        <v>8039</v>
      </c>
      <c r="C866">
        <v>0</v>
      </c>
      <c r="D866">
        <v>2.976</v>
      </c>
      <c r="E866">
        <v>1.5920000000000001</v>
      </c>
      <c r="F866">
        <v>9.5909999999999993</v>
      </c>
      <c r="G866">
        <v>6.3710000000000004</v>
      </c>
      <c r="H866">
        <v>101656.144</v>
      </c>
      <c r="I866">
        <v>0.106</v>
      </c>
      <c r="J866">
        <v>0</v>
      </c>
      <c r="K866">
        <v>0</v>
      </c>
      <c r="L866">
        <v>-43.831000000000003</v>
      </c>
      <c r="M866">
        <v>310.90600000000001</v>
      </c>
    </row>
    <row r="867" spans="1:13" x14ac:dyDescent="0.35">
      <c r="A867">
        <v>839</v>
      </c>
      <c r="B867" t="s">
        <v>8038</v>
      </c>
      <c r="C867">
        <v>0</v>
      </c>
      <c r="D867">
        <v>2.903</v>
      </c>
      <c r="E867">
        <v>1.407</v>
      </c>
      <c r="F867">
        <v>9.4879999999999995</v>
      </c>
      <c r="G867">
        <v>6.1639999999999997</v>
      </c>
      <c r="H867">
        <v>101649.07399999999</v>
      </c>
      <c r="I867">
        <v>8.6999999999999994E-2</v>
      </c>
      <c r="J867">
        <v>0</v>
      </c>
      <c r="K867">
        <v>0</v>
      </c>
      <c r="L867">
        <v>-49.472000000000001</v>
      </c>
      <c r="M867">
        <v>330.30399999999997</v>
      </c>
    </row>
    <row r="868" spans="1:13" x14ac:dyDescent="0.35">
      <c r="A868">
        <v>840</v>
      </c>
      <c r="B868" t="s">
        <v>8037</v>
      </c>
      <c r="C868">
        <v>0</v>
      </c>
      <c r="D868">
        <v>2.79</v>
      </c>
      <c r="E868">
        <v>1.2070000000000001</v>
      </c>
      <c r="F868">
        <v>9.3840000000000003</v>
      </c>
      <c r="G868">
        <v>6.2670000000000003</v>
      </c>
      <c r="H868">
        <v>101645.878</v>
      </c>
      <c r="I868">
        <v>5.2999999999999999E-2</v>
      </c>
      <c r="J868">
        <v>0</v>
      </c>
      <c r="K868">
        <v>0</v>
      </c>
      <c r="L868">
        <v>-52.286999999999999</v>
      </c>
      <c r="M868">
        <v>333.50599999999997</v>
      </c>
    </row>
    <row r="869" spans="1:13" x14ac:dyDescent="0.35">
      <c r="A869">
        <v>841</v>
      </c>
      <c r="B869" t="s">
        <v>8036</v>
      </c>
      <c r="C869">
        <v>0</v>
      </c>
      <c r="D869">
        <v>2.7320000000000002</v>
      </c>
      <c r="E869">
        <v>1.1180000000000001</v>
      </c>
      <c r="F869">
        <v>9.2870000000000008</v>
      </c>
      <c r="G869">
        <v>6.58</v>
      </c>
      <c r="H869">
        <v>101631.993</v>
      </c>
      <c r="I869">
        <v>0.111</v>
      </c>
      <c r="J869">
        <v>0</v>
      </c>
      <c r="K869">
        <v>0</v>
      </c>
      <c r="L869">
        <v>-51.57</v>
      </c>
      <c r="M869">
        <v>16.221</v>
      </c>
    </row>
    <row r="870" spans="1:13" x14ac:dyDescent="0.35">
      <c r="A870">
        <v>842</v>
      </c>
      <c r="B870" t="s">
        <v>8035</v>
      </c>
      <c r="C870">
        <v>0</v>
      </c>
      <c r="D870">
        <v>2.7130000000000001</v>
      </c>
      <c r="E870">
        <v>1.0309999999999999</v>
      </c>
      <c r="F870">
        <v>9.09</v>
      </c>
      <c r="G870">
        <v>6.3789999999999996</v>
      </c>
      <c r="H870">
        <v>101614.683</v>
      </c>
      <c r="I870">
        <v>0.13400000000000001</v>
      </c>
      <c r="J870">
        <v>0</v>
      </c>
      <c r="K870">
        <v>0</v>
      </c>
      <c r="L870">
        <v>-47.518999999999998</v>
      </c>
      <c r="M870">
        <v>37.627000000000002</v>
      </c>
    </row>
    <row r="871" spans="1:13" x14ac:dyDescent="0.35">
      <c r="A871">
        <v>843</v>
      </c>
      <c r="B871" t="s">
        <v>8034</v>
      </c>
      <c r="C871">
        <v>0</v>
      </c>
      <c r="D871">
        <v>2.5099999999999998</v>
      </c>
      <c r="E871">
        <v>0.94899999999999995</v>
      </c>
      <c r="F871">
        <v>9.1769999999999996</v>
      </c>
      <c r="G871">
        <v>6.3710000000000004</v>
      </c>
      <c r="H871">
        <v>101586.959</v>
      </c>
      <c r="I871">
        <v>0.2</v>
      </c>
      <c r="J871">
        <v>0</v>
      </c>
      <c r="K871">
        <v>0</v>
      </c>
      <c r="L871">
        <v>-41.036000000000001</v>
      </c>
      <c r="M871">
        <v>55.683</v>
      </c>
    </row>
    <row r="872" spans="1:13" x14ac:dyDescent="0.35">
      <c r="A872">
        <v>844</v>
      </c>
      <c r="B872" t="s">
        <v>8033</v>
      </c>
      <c r="C872">
        <v>0</v>
      </c>
      <c r="D872">
        <v>2.6419999999999999</v>
      </c>
      <c r="E872">
        <v>0.83699999999999997</v>
      </c>
      <c r="F872">
        <v>9.0980000000000008</v>
      </c>
      <c r="G872">
        <v>6.3620000000000001</v>
      </c>
      <c r="H872">
        <v>101567.988</v>
      </c>
      <c r="I872">
        <v>0.11</v>
      </c>
      <c r="J872">
        <v>0</v>
      </c>
      <c r="K872">
        <v>0</v>
      </c>
      <c r="L872">
        <v>-33.088000000000001</v>
      </c>
      <c r="M872">
        <v>70.805000000000007</v>
      </c>
    </row>
    <row r="873" spans="1:13" x14ac:dyDescent="0.35">
      <c r="A873">
        <v>845</v>
      </c>
      <c r="B873" t="s">
        <v>8032</v>
      </c>
      <c r="C873">
        <v>0</v>
      </c>
      <c r="D873">
        <v>2.1019999999999999</v>
      </c>
      <c r="E873">
        <v>0.71499999999999997</v>
      </c>
      <c r="F873">
        <v>8.8149999999999995</v>
      </c>
      <c r="G873">
        <v>6.5389999999999997</v>
      </c>
      <c r="H873">
        <v>101565.398</v>
      </c>
      <c r="I873">
        <v>0.17599999999999999</v>
      </c>
      <c r="J873">
        <v>0</v>
      </c>
      <c r="K873">
        <v>0</v>
      </c>
      <c r="L873">
        <v>-24.405000000000001</v>
      </c>
      <c r="M873">
        <v>83.965999999999994</v>
      </c>
    </row>
    <row r="874" spans="1:13" x14ac:dyDescent="0.35">
      <c r="A874">
        <v>846</v>
      </c>
      <c r="B874" t="s">
        <v>8031</v>
      </c>
      <c r="C874">
        <v>0</v>
      </c>
      <c r="D874">
        <v>2.226</v>
      </c>
      <c r="E874">
        <v>0.59799999999999998</v>
      </c>
      <c r="F874">
        <v>8.8919999999999995</v>
      </c>
      <c r="G874">
        <v>6.8440000000000003</v>
      </c>
      <c r="H874">
        <v>101547.00599999999</v>
      </c>
      <c r="I874">
        <v>0.20200000000000001</v>
      </c>
      <c r="J874">
        <v>0</v>
      </c>
      <c r="K874">
        <v>0</v>
      </c>
      <c r="L874">
        <v>-15.51</v>
      </c>
      <c r="M874">
        <v>96.057000000000002</v>
      </c>
    </row>
    <row r="875" spans="1:13" x14ac:dyDescent="0.35">
      <c r="A875">
        <v>847</v>
      </c>
      <c r="B875" t="s">
        <v>8030</v>
      </c>
      <c r="C875">
        <v>0</v>
      </c>
      <c r="D875">
        <v>2.4449999999999998</v>
      </c>
      <c r="E875">
        <v>0.70499999999999996</v>
      </c>
      <c r="F875">
        <v>8.8740000000000006</v>
      </c>
      <c r="G875">
        <v>6.4770000000000003</v>
      </c>
      <c r="H875">
        <v>101559.416</v>
      </c>
      <c r="I875">
        <v>4.8000000000000001E-2</v>
      </c>
      <c r="J875">
        <v>0</v>
      </c>
      <c r="K875">
        <v>0</v>
      </c>
      <c r="L875">
        <v>-6.8070000000000004</v>
      </c>
      <c r="M875">
        <v>107.785</v>
      </c>
    </row>
    <row r="876" spans="1:13" x14ac:dyDescent="0.35">
      <c r="A876">
        <v>848</v>
      </c>
      <c r="B876" t="s">
        <v>8029</v>
      </c>
      <c r="C876">
        <v>7.7</v>
      </c>
      <c r="D876">
        <v>2.629</v>
      </c>
      <c r="E876">
        <v>0.85899999999999999</v>
      </c>
      <c r="F876">
        <v>9.0969999999999995</v>
      </c>
      <c r="G876">
        <v>6.4950000000000001</v>
      </c>
      <c r="H876">
        <v>101580.488</v>
      </c>
      <c r="I876">
        <v>8.6999999999999994E-2</v>
      </c>
      <c r="J876">
        <v>7.11</v>
      </c>
      <c r="K876">
        <v>0.58899999999999997</v>
      </c>
      <c r="L876">
        <v>1.341</v>
      </c>
      <c r="M876">
        <v>119.70399999999999</v>
      </c>
    </row>
    <row r="877" spans="1:13" x14ac:dyDescent="0.35">
      <c r="A877">
        <v>849</v>
      </c>
      <c r="B877" t="s">
        <v>8028</v>
      </c>
      <c r="C877">
        <v>41.234000000000002</v>
      </c>
      <c r="D877">
        <v>3.11</v>
      </c>
      <c r="E877">
        <v>1.147</v>
      </c>
      <c r="F877">
        <v>9.4410000000000007</v>
      </c>
      <c r="G877">
        <v>6.5490000000000004</v>
      </c>
      <c r="H877">
        <v>101593.121</v>
      </c>
      <c r="I877">
        <v>9.1999999999999998E-2</v>
      </c>
      <c r="J877">
        <v>33.793999999999997</v>
      </c>
      <c r="K877">
        <v>7.4379999999999997</v>
      </c>
      <c r="L877">
        <v>8.5470000000000006</v>
      </c>
      <c r="M877">
        <v>132.24799999999999</v>
      </c>
    </row>
    <row r="878" spans="1:13" x14ac:dyDescent="0.35">
      <c r="A878">
        <v>850</v>
      </c>
      <c r="B878" t="s">
        <v>8027</v>
      </c>
      <c r="C878">
        <v>94.578000000000003</v>
      </c>
      <c r="D878">
        <v>3.8530000000000002</v>
      </c>
      <c r="E878">
        <v>1.494</v>
      </c>
      <c r="F878">
        <v>9.3309999999999995</v>
      </c>
      <c r="G878">
        <v>6.657</v>
      </c>
      <c r="H878">
        <v>101606.336</v>
      </c>
      <c r="I878">
        <v>1.7000000000000001E-2</v>
      </c>
      <c r="J878">
        <v>64.853999999999999</v>
      </c>
      <c r="K878">
        <v>29.724</v>
      </c>
      <c r="L878">
        <v>14.398999999999999</v>
      </c>
      <c r="M878">
        <v>145.703</v>
      </c>
    </row>
    <row r="879" spans="1:13" x14ac:dyDescent="0.35">
      <c r="A879">
        <v>851</v>
      </c>
      <c r="B879" t="s">
        <v>8026</v>
      </c>
      <c r="C879">
        <v>131.40799999999999</v>
      </c>
      <c r="D879">
        <v>4.3719999999999999</v>
      </c>
      <c r="E879">
        <v>1.7989999999999999</v>
      </c>
      <c r="F879">
        <v>9.1890000000000001</v>
      </c>
      <c r="G879">
        <v>6.5449999999999999</v>
      </c>
      <c r="H879">
        <v>101622.363</v>
      </c>
      <c r="I879">
        <v>2.5999999999999999E-2</v>
      </c>
      <c r="J879">
        <v>85.481999999999999</v>
      </c>
      <c r="K879">
        <v>45.924999999999997</v>
      </c>
      <c r="L879">
        <v>18.462</v>
      </c>
      <c r="M879">
        <v>160.131</v>
      </c>
    </row>
    <row r="880" spans="1:13" x14ac:dyDescent="0.35">
      <c r="A880">
        <v>852</v>
      </c>
      <c r="B880" t="s">
        <v>8025</v>
      </c>
      <c r="C880">
        <v>150.398</v>
      </c>
      <c r="D880">
        <v>4.8360000000000003</v>
      </c>
      <c r="E880">
        <v>2.0190000000000001</v>
      </c>
      <c r="F880">
        <v>9.35</v>
      </c>
      <c r="G880">
        <v>6.2140000000000004</v>
      </c>
      <c r="H880">
        <v>101608.345</v>
      </c>
      <c r="I880">
        <v>0.04</v>
      </c>
      <c r="J880">
        <v>99.054000000000002</v>
      </c>
      <c r="K880">
        <v>51.341999999999999</v>
      </c>
      <c r="L880">
        <v>20.369</v>
      </c>
      <c r="M880">
        <v>175.28899999999999</v>
      </c>
    </row>
    <row r="881" spans="1:13" x14ac:dyDescent="0.35">
      <c r="A881">
        <v>853</v>
      </c>
      <c r="B881" t="s">
        <v>8024</v>
      </c>
      <c r="C881">
        <v>154.53299999999999</v>
      </c>
      <c r="D881">
        <v>5.1029999999999998</v>
      </c>
      <c r="E881">
        <v>2.27</v>
      </c>
      <c r="F881">
        <v>9.2309999999999999</v>
      </c>
      <c r="G881">
        <v>6.58</v>
      </c>
      <c r="H881">
        <v>101589.238</v>
      </c>
      <c r="I881">
        <v>6.2E-2</v>
      </c>
      <c r="J881">
        <v>102.803</v>
      </c>
      <c r="K881">
        <v>51.728999999999999</v>
      </c>
      <c r="L881">
        <v>19.920999999999999</v>
      </c>
      <c r="M881">
        <v>190.64400000000001</v>
      </c>
    </row>
    <row r="882" spans="1:13" x14ac:dyDescent="0.35">
      <c r="A882">
        <v>854</v>
      </c>
      <c r="B882" t="s">
        <v>8023</v>
      </c>
      <c r="C882">
        <v>131.45400000000001</v>
      </c>
      <c r="D882">
        <v>5.2320000000000002</v>
      </c>
      <c r="E882">
        <v>2.5289999999999999</v>
      </c>
      <c r="F882">
        <v>9.2729999999999997</v>
      </c>
      <c r="G882">
        <v>6.5</v>
      </c>
      <c r="H882">
        <v>101571.87</v>
      </c>
      <c r="I882">
        <v>1.9E-2</v>
      </c>
      <c r="J882">
        <v>85.906999999999996</v>
      </c>
      <c r="K882">
        <v>45.55</v>
      </c>
      <c r="L882">
        <v>17.167000000000002</v>
      </c>
      <c r="M882">
        <v>205.578</v>
      </c>
    </row>
    <row r="883" spans="1:13" x14ac:dyDescent="0.35">
      <c r="A883">
        <v>855</v>
      </c>
      <c r="B883" t="s">
        <v>8022</v>
      </c>
      <c r="C883">
        <v>86.284999999999997</v>
      </c>
      <c r="D883">
        <v>5.125</v>
      </c>
      <c r="E883">
        <v>2.6739999999999999</v>
      </c>
      <c r="F883">
        <v>9.3740000000000006</v>
      </c>
      <c r="G883">
        <v>6.7640000000000002</v>
      </c>
      <c r="H883">
        <v>101574.41499999999</v>
      </c>
      <c r="I883">
        <v>0.03</v>
      </c>
      <c r="J883">
        <v>65.009</v>
      </c>
      <c r="K883">
        <v>21.274999999999999</v>
      </c>
      <c r="L883">
        <v>12.382999999999999</v>
      </c>
      <c r="M883">
        <v>219.65600000000001</v>
      </c>
    </row>
    <row r="884" spans="1:13" x14ac:dyDescent="0.35">
      <c r="A884">
        <v>856</v>
      </c>
      <c r="B884" t="s">
        <v>8021</v>
      </c>
      <c r="C884">
        <v>35.843000000000004</v>
      </c>
      <c r="D884">
        <v>4.7649999999999997</v>
      </c>
      <c r="E884">
        <v>2.7789999999999999</v>
      </c>
      <c r="F884">
        <v>9.3659999999999997</v>
      </c>
      <c r="G884">
        <v>6.3310000000000004</v>
      </c>
      <c r="H884">
        <v>101576.916</v>
      </c>
      <c r="I884">
        <v>1.6E-2</v>
      </c>
      <c r="J884">
        <v>29.207999999999998</v>
      </c>
      <c r="K884">
        <v>6.6319999999999997</v>
      </c>
      <c r="L884">
        <v>5.9740000000000002</v>
      </c>
      <c r="M884">
        <v>232.75399999999999</v>
      </c>
    </row>
    <row r="885" spans="1:13" x14ac:dyDescent="0.35">
      <c r="A885">
        <v>857</v>
      </c>
      <c r="B885" t="s">
        <v>8020</v>
      </c>
      <c r="C885">
        <v>3.327</v>
      </c>
      <c r="D885">
        <v>4.2869999999999999</v>
      </c>
      <c r="E885">
        <v>2.8530000000000002</v>
      </c>
      <c r="F885">
        <v>9.2200000000000006</v>
      </c>
      <c r="G885">
        <v>6.4649999999999999</v>
      </c>
      <c r="H885">
        <v>101586.20299999999</v>
      </c>
      <c r="I885">
        <v>2.4E-2</v>
      </c>
      <c r="J885">
        <v>3.23</v>
      </c>
      <c r="K885">
        <v>9.7000000000000003E-2</v>
      </c>
      <c r="L885">
        <v>-1.627</v>
      </c>
      <c r="M885">
        <v>245.03299999999999</v>
      </c>
    </row>
    <row r="886" spans="1:13" x14ac:dyDescent="0.35">
      <c r="A886">
        <v>858</v>
      </c>
      <c r="B886" t="s">
        <v>8019</v>
      </c>
      <c r="C886">
        <v>0</v>
      </c>
      <c r="D886">
        <v>4.0049999999999999</v>
      </c>
      <c r="E886">
        <v>2.9889999999999999</v>
      </c>
      <c r="F886">
        <v>8.9979999999999993</v>
      </c>
      <c r="G886">
        <v>6.5659999999999998</v>
      </c>
      <c r="H886">
        <v>101591.337</v>
      </c>
      <c r="I886">
        <v>4.4999999999999998E-2</v>
      </c>
      <c r="J886">
        <v>0</v>
      </c>
      <c r="K886">
        <v>0</v>
      </c>
      <c r="L886">
        <v>-10.016999999999999</v>
      </c>
      <c r="M886">
        <v>256.84199999999998</v>
      </c>
    </row>
    <row r="887" spans="1:13" x14ac:dyDescent="0.35">
      <c r="A887">
        <v>859</v>
      </c>
      <c r="B887" t="s">
        <v>8018</v>
      </c>
      <c r="C887">
        <v>0</v>
      </c>
      <c r="D887">
        <v>3.8969999999999998</v>
      </c>
      <c r="E887">
        <v>2.8769999999999998</v>
      </c>
      <c r="F887">
        <v>8.91</v>
      </c>
      <c r="G887">
        <v>6.2949999999999999</v>
      </c>
      <c r="H887">
        <v>101590.8</v>
      </c>
      <c r="I887">
        <v>9.0999999999999998E-2</v>
      </c>
      <c r="J887">
        <v>0</v>
      </c>
      <c r="K887">
        <v>0</v>
      </c>
      <c r="L887">
        <v>-18.821000000000002</v>
      </c>
      <c r="M887">
        <v>268.66000000000003</v>
      </c>
    </row>
    <row r="888" spans="1:13" x14ac:dyDescent="0.35">
      <c r="A888">
        <v>860</v>
      </c>
      <c r="B888" t="s">
        <v>8017</v>
      </c>
      <c r="C888">
        <v>0</v>
      </c>
      <c r="D888">
        <v>3.7320000000000002</v>
      </c>
      <c r="E888">
        <v>2.8069999999999999</v>
      </c>
      <c r="F888">
        <v>9.0730000000000004</v>
      </c>
      <c r="G888">
        <v>6.484</v>
      </c>
      <c r="H888">
        <v>101666.317</v>
      </c>
      <c r="I888">
        <v>0.11600000000000001</v>
      </c>
      <c r="J888">
        <v>0</v>
      </c>
      <c r="K888">
        <v>0</v>
      </c>
      <c r="L888">
        <v>-27.664000000000001</v>
      </c>
      <c r="M888">
        <v>281.09699999999998</v>
      </c>
    </row>
    <row r="889" spans="1:13" x14ac:dyDescent="0.35">
      <c r="A889">
        <v>861</v>
      </c>
      <c r="B889" t="s">
        <v>8016</v>
      </c>
      <c r="C889">
        <v>0</v>
      </c>
      <c r="D889">
        <v>3.7210000000000001</v>
      </c>
      <c r="E889">
        <v>2.6480000000000001</v>
      </c>
      <c r="F889">
        <v>9.1010000000000009</v>
      </c>
      <c r="G889">
        <v>6.34</v>
      </c>
      <c r="H889">
        <v>101597.58</v>
      </c>
      <c r="I889">
        <v>8.8999999999999996E-2</v>
      </c>
      <c r="J889">
        <v>0</v>
      </c>
      <c r="K889">
        <v>0</v>
      </c>
      <c r="L889">
        <v>-36.11</v>
      </c>
      <c r="M889">
        <v>294.93099999999998</v>
      </c>
    </row>
    <row r="890" spans="1:13" x14ac:dyDescent="0.35">
      <c r="A890">
        <v>862</v>
      </c>
      <c r="B890" t="s">
        <v>8015</v>
      </c>
      <c r="C890">
        <v>0</v>
      </c>
      <c r="D890">
        <v>3.5659999999999998</v>
      </c>
      <c r="E890">
        <v>2.5270000000000001</v>
      </c>
      <c r="F890">
        <v>9.2439999999999998</v>
      </c>
      <c r="G890">
        <v>6.3529999999999998</v>
      </c>
      <c r="H890">
        <v>101602.30100000001</v>
      </c>
      <c r="I890">
        <v>4.4999999999999998E-2</v>
      </c>
      <c r="J890">
        <v>0</v>
      </c>
      <c r="K890">
        <v>0</v>
      </c>
      <c r="L890">
        <v>-43.542999999999999</v>
      </c>
      <c r="M890">
        <v>311.05200000000002</v>
      </c>
    </row>
    <row r="891" spans="1:13" x14ac:dyDescent="0.35">
      <c r="A891">
        <v>863</v>
      </c>
      <c r="B891" t="s">
        <v>8014</v>
      </c>
      <c r="C891">
        <v>0</v>
      </c>
      <c r="D891">
        <v>3.5049999999999999</v>
      </c>
      <c r="E891">
        <v>2.3839999999999999</v>
      </c>
      <c r="F891">
        <v>9.1270000000000007</v>
      </c>
      <c r="G891">
        <v>6.9459999999999997</v>
      </c>
      <c r="H891">
        <v>101602.198</v>
      </c>
      <c r="I891">
        <v>4.3999999999999997E-2</v>
      </c>
      <c r="J891">
        <v>0</v>
      </c>
      <c r="K891">
        <v>0</v>
      </c>
      <c r="L891">
        <v>-49.177</v>
      </c>
      <c r="M891">
        <v>330.41699999999997</v>
      </c>
    </row>
    <row r="892" spans="1:13" x14ac:dyDescent="0.35">
      <c r="A892">
        <v>864</v>
      </c>
      <c r="B892" t="s">
        <v>8013</v>
      </c>
      <c r="C892">
        <v>0</v>
      </c>
      <c r="D892">
        <v>3.3730000000000002</v>
      </c>
      <c r="E892">
        <v>2.2440000000000002</v>
      </c>
      <c r="F892">
        <v>8.8689999999999998</v>
      </c>
      <c r="G892">
        <v>6.6239999999999997</v>
      </c>
      <c r="H892">
        <v>101598.62699999999</v>
      </c>
      <c r="I892">
        <v>0.03</v>
      </c>
      <c r="J892">
        <v>0</v>
      </c>
      <c r="K892">
        <v>0</v>
      </c>
      <c r="L892">
        <v>-51.98</v>
      </c>
      <c r="M892">
        <v>333.47899999999998</v>
      </c>
    </row>
    <row r="893" spans="1:13" x14ac:dyDescent="0.35">
      <c r="A893">
        <v>865</v>
      </c>
      <c r="B893" t="s">
        <v>8012</v>
      </c>
      <c r="C893">
        <v>0</v>
      </c>
      <c r="D893">
        <v>3.2229999999999999</v>
      </c>
      <c r="E893">
        <v>2.0350000000000001</v>
      </c>
      <c r="F893">
        <v>8.9420000000000002</v>
      </c>
      <c r="G893">
        <v>6.218</v>
      </c>
      <c r="H893">
        <v>101585.145</v>
      </c>
      <c r="I893">
        <v>4.8000000000000001E-2</v>
      </c>
      <c r="J893">
        <v>0</v>
      </c>
      <c r="K893">
        <v>0</v>
      </c>
      <c r="L893">
        <v>-51.274999999999999</v>
      </c>
      <c r="M893">
        <v>16.106999999999999</v>
      </c>
    </row>
    <row r="894" spans="1:13" x14ac:dyDescent="0.35">
      <c r="A894">
        <v>866</v>
      </c>
      <c r="B894" t="s">
        <v>8011</v>
      </c>
      <c r="C894">
        <v>0</v>
      </c>
      <c r="D894">
        <v>2.968</v>
      </c>
      <c r="E894">
        <v>1.843</v>
      </c>
      <c r="F894">
        <v>9.0310000000000006</v>
      </c>
      <c r="G894">
        <v>6.2009999999999996</v>
      </c>
      <c r="H894">
        <v>101576.617</v>
      </c>
      <c r="I894">
        <v>5.0999999999999997E-2</v>
      </c>
      <c r="J894">
        <v>0</v>
      </c>
      <c r="K894">
        <v>0</v>
      </c>
      <c r="L894">
        <v>-47.244999999999997</v>
      </c>
      <c r="M894">
        <v>37.432000000000002</v>
      </c>
    </row>
    <row r="895" spans="1:13" x14ac:dyDescent="0.35">
      <c r="A895">
        <v>867</v>
      </c>
      <c r="B895" t="s">
        <v>8010</v>
      </c>
      <c r="C895">
        <v>0</v>
      </c>
      <c r="D895">
        <v>2.8090000000000002</v>
      </c>
      <c r="E895">
        <v>1.66</v>
      </c>
      <c r="F895">
        <v>9.0809999999999995</v>
      </c>
      <c r="G895">
        <v>6.0940000000000003</v>
      </c>
      <c r="H895">
        <v>101559.74099999999</v>
      </c>
      <c r="I895">
        <v>2.8000000000000001E-2</v>
      </c>
      <c r="J895">
        <v>0</v>
      </c>
      <c r="K895">
        <v>0</v>
      </c>
      <c r="L895">
        <v>-40.805999999999997</v>
      </c>
      <c r="M895">
        <v>55.408000000000001</v>
      </c>
    </row>
    <row r="896" spans="1:13" x14ac:dyDescent="0.35">
      <c r="A896">
        <v>868</v>
      </c>
      <c r="B896" t="s">
        <v>8009</v>
      </c>
      <c r="C896">
        <v>0</v>
      </c>
      <c r="D896">
        <v>2.536</v>
      </c>
      <c r="E896">
        <v>1.4490000000000001</v>
      </c>
      <c r="F896">
        <v>8.7349999999999994</v>
      </c>
      <c r="G896">
        <v>5.9390000000000001</v>
      </c>
      <c r="H896">
        <v>101632.99800000001</v>
      </c>
      <c r="I896">
        <v>6.6000000000000003E-2</v>
      </c>
      <c r="J896">
        <v>0</v>
      </c>
      <c r="K896">
        <v>0</v>
      </c>
      <c r="L896">
        <v>-32.85</v>
      </c>
      <c r="M896">
        <v>70.572999999999993</v>
      </c>
    </row>
    <row r="897" spans="1:13" x14ac:dyDescent="0.35">
      <c r="A897">
        <v>869</v>
      </c>
      <c r="B897" t="s">
        <v>8008</v>
      </c>
      <c r="C897">
        <v>0</v>
      </c>
      <c r="D897">
        <v>2.375</v>
      </c>
      <c r="E897">
        <v>1.276</v>
      </c>
      <c r="F897">
        <v>8.8659999999999997</v>
      </c>
      <c r="G897">
        <v>5.8120000000000003</v>
      </c>
      <c r="H897">
        <v>101552.27</v>
      </c>
      <c r="I897">
        <v>0.1</v>
      </c>
      <c r="J897">
        <v>0</v>
      </c>
      <c r="K897">
        <v>0</v>
      </c>
      <c r="L897">
        <v>-24.158999999999999</v>
      </c>
      <c r="M897">
        <v>83.769000000000005</v>
      </c>
    </row>
    <row r="898" spans="1:13" x14ac:dyDescent="0.35">
      <c r="A898">
        <v>870</v>
      </c>
      <c r="B898" t="s">
        <v>8007</v>
      </c>
      <c r="C898">
        <v>0</v>
      </c>
      <c r="D898">
        <v>2.2400000000000002</v>
      </c>
      <c r="E898">
        <v>1.099</v>
      </c>
      <c r="F898">
        <v>8.7840000000000007</v>
      </c>
      <c r="G898">
        <v>5.6269999999999998</v>
      </c>
      <c r="H898">
        <v>101548.14200000001</v>
      </c>
      <c r="I898">
        <v>9.8000000000000004E-2</v>
      </c>
      <c r="J898">
        <v>0</v>
      </c>
      <c r="K898">
        <v>0</v>
      </c>
      <c r="L898">
        <v>-15.294</v>
      </c>
      <c r="M898">
        <v>95.83</v>
      </c>
    </row>
    <row r="899" spans="1:13" x14ac:dyDescent="0.35">
      <c r="A899">
        <v>871</v>
      </c>
      <c r="B899" t="s">
        <v>8006</v>
      </c>
      <c r="C899">
        <v>0</v>
      </c>
      <c r="D899">
        <v>2.0670000000000002</v>
      </c>
      <c r="E899">
        <v>1.0780000000000001</v>
      </c>
      <c r="F899">
        <v>8.5860000000000003</v>
      </c>
      <c r="G899">
        <v>5.9370000000000003</v>
      </c>
      <c r="H899">
        <v>101559.933</v>
      </c>
      <c r="I899">
        <v>0.20799999999999999</v>
      </c>
      <c r="J899">
        <v>0</v>
      </c>
      <c r="K899">
        <v>0</v>
      </c>
      <c r="L899">
        <v>-6.5720000000000001</v>
      </c>
      <c r="M899">
        <v>107.589</v>
      </c>
    </row>
    <row r="900" spans="1:13" x14ac:dyDescent="0.35">
      <c r="A900">
        <v>872</v>
      </c>
      <c r="B900" t="s">
        <v>8005</v>
      </c>
      <c r="C900">
        <v>10.021000000000001</v>
      </c>
      <c r="D900">
        <v>2.2480000000000002</v>
      </c>
      <c r="E900">
        <v>1.1000000000000001</v>
      </c>
      <c r="F900">
        <v>8.8659999999999997</v>
      </c>
      <c r="G900">
        <v>5.7190000000000003</v>
      </c>
      <c r="H900">
        <v>101577.61199999999</v>
      </c>
      <c r="I900">
        <v>8.1000000000000003E-2</v>
      </c>
      <c r="J900">
        <v>7.7919999999999998</v>
      </c>
      <c r="K900">
        <v>2.2309999999999999</v>
      </c>
      <c r="L900">
        <v>1.5760000000000001</v>
      </c>
      <c r="M900">
        <v>119.50700000000001</v>
      </c>
    </row>
    <row r="901" spans="1:13" x14ac:dyDescent="0.35">
      <c r="A901">
        <v>873</v>
      </c>
      <c r="B901" t="s">
        <v>8004</v>
      </c>
      <c r="C901">
        <v>59.7</v>
      </c>
      <c r="D901">
        <v>2.8679999999999999</v>
      </c>
      <c r="E901">
        <v>1.2230000000000001</v>
      </c>
      <c r="F901">
        <v>8.8010000000000002</v>
      </c>
      <c r="G901">
        <v>5.4059999999999997</v>
      </c>
      <c r="H901">
        <v>101591.448</v>
      </c>
      <c r="I901">
        <v>5.7000000000000002E-2</v>
      </c>
      <c r="J901">
        <v>34.11</v>
      </c>
      <c r="K901">
        <v>25.59</v>
      </c>
      <c r="L901">
        <v>8.8109999999999999</v>
      </c>
      <c r="M901">
        <v>132.09100000000001</v>
      </c>
    </row>
    <row r="902" spans="1:13" x14ac:dyDescent="0.35">
      <c r="A902">
        <v>874</v>
      </c>
      <c r="B902" t="s">
        <v>8003</v>
      </c>
      <c r="C902">
        <v>115.846</v>
      </c>
      <c r="D902">
        <v>3.577</v>
      </c>
      <c r="E902">
        <v>1.377</v>
      </c>
      <c r="F902">
        <v>8.9420000000000002</v>
      </c>
      <c r="G902">
        <v>5.6269999999999998</v>
      </c>
      <c r="H902">
        <v>101601.804</v>
      </c>
      <c r="I902">
        <v>0.128</v>
      </c>
      <c r="J902">
        <v>60.115000000000002</v>
      </c>
      <c r="K902">
        <v>55.732999999999997</v>
      </c>
      <c r="L902">
        <v>14.679</v>
      </c>
      <c r="M902">
        <v>145.57499999999999</v>
      </c>
    </row>
    <row r="903" spans="1:13" x14ac:dyDescent="0.35">
      <c r="A903">
        <v>875</v>
      </c>
      <c r="B903" t="s">
        <v>8002</v>
      </c>
      <c r="C903">
        <v>162.14699999999999</v>
      </c>
      <c r="D903">
        <v>4.2549999999999999</v>
      </c>
      <c r="E903">
        <v>1.488</v>
      </c>
      <c r="F903">
        <v>8.7110000000000003</v>
      </c>
      <c r="G903">
        <v>5.5579999999999998</v>
      </c>
      <c r="H903">
        <v>101602.91800000001</v>
      </c>
      <c r="I903">
        <v>0.13300000000000001</v>
      </c>
      <c r="J903">
        <v>84.531999999999996</v>
      </c>
      <c r="K903">
        <v>77.614999999999995</v>
      </c>
      <c r="L903">
        <v>18.756</v>
      </c>
      <c r="M903">
        <v>160.04400000000001</v>
      </c>
    </row>
    <row r="904" spans="1:13" x14ac:dyDescent="0.35">
      <c r="A904">
        <v>876</v>
      </c>
      <c r="B904" t="s">
        <v>8001</v>
      </c>
      <c r="C904">
        <v>182.78399999999999</v>
      </c>
      <c r="D904">
        <v>4.7519999999999998</v>
      </c>
      <c r="E904">
        <v>1.57</v>
      </c>
      <c r="F904">
        <v>8.798</v>
      </c>
      <c r="G904">
        <v>5.7270000000000003</v>
      </c>
      <c r="H904">
        <v>101582.87300000001</v>
      </c>
      <c r="I904">
        <v>3.5999999999999997E-2</v>
      </c>
      <c r="J904">
        <v>94.602000000000004</v>
      </c>
      <c r="K904">
        <v>88.185000000000002</v>
      </c>
      <c r="L904">
        <v>20.672999999999998</v>
      </c>
      <c r="M904">
        <v>175.25299999999999</v>
      </c>
    </row>
    <row r="905" spans="1:13" x14ac:dyDescent="0.35">
      <c r="A905">
        <v>877</v>
      </c>
      <c r="B905" t="s">
        <v>8000</v>
      </c>
      <c r="C905">
        <v>170.244</v>
      </c>
      <c r="D905">
        <v>5</v>
      </c>
      <c r="E905">
        <v>1.829</v>
      </c>
      <c r="F905">
        <v>8.7810000000000006</v>
      </c>
      <c r="G905">
        <v>6.0579999999999998</v>
      </c>
      <c r="H905">
        <v>101559.66</v>
      </c>
      <c r="I905">
        <v>2.1000000000000001E-2</v>
      </c>
      <c r="J905">
        <v>96.319000000000003</v>
      </c>
      <c r="K905">
        <v>73.924999999999997</v>
      </c>
      <c r="L905">
        <v>20.228000000000002</v>
      </c>
      <c r="M905">
        <v>190.66200000000001</v>
      </c>
    </row>
    <row r="906" spans="1:13" x14ac:dyDescent="0.35">
      <c r="A906">
        <v>878</v>
      </c>
      <c r="B906" t="s">
        <v>7999</v>
      </c>
      <c r="C906">
        <v>149.489</v>
      </c>
      <c r="D906">
        <v>5.0190000000000001</v>
      </c>
      <c r="E906">
        <v>2.0830000000000002</v>
      </c>
      <c r="F906">
        <v>8.7390000000000008</v>
      </c>
      <c r="G906">
        <v>5.7370000000000001</v>
      </c>
      <c r="H906">
        <v>101543.633</v>
      </c>
      <c r="I906">
        <v>5.0999999999999997E-2</v>
      </c>
      <c r="J906">
        <v>85.741</v>
      </c>
      <c r="K906">
        <v>63.747999999999998</v>
      </c>
      <c r="L906">
        <v>17.466000000000001</v>
      </c>
      <c r="M906">
        <v>205.64599999999999</v>
      </c>
    </row>
    <row r="907" spans="1:13" x14ac:dyDescent="0.35">
      <c r="A907">
        <v>879</v>
      </c>
      <c r="B907" t="s">
        <v>7998</v>
      </c>
      <c r="C907">
        <v>95.915000000000006</v>
      </c>
      <c r="D907">
        <v>4.9329999999999998</v>
      </c>
      <c r="E907">
        <v>2.242</v>
      </c>
      <c r="F907">
        <v>8.8439999999999994</v>
      </c>
      <c r="G907">
        <v>5.9329999999999998</v>
      </c>
      <c r="H907">
        <v>101538.499</v>
      </c>
      <c r="I907">
        <v>0.112</v>
      </c>
      <c r="J907">
        <v>62.91</v>
      </c>
      <c r="K907">
        <v>33.003</v>
      </c>
      <c r="L907">
        <v>12.670999999999999</v>
      </c>
      <c r="M907">
        <v>219.76400000000001</v>
      </c>
    </row>
    <row r="908" spans="1:13" x14ac:dyDescent="0.35">
      <c r="A908">
        <v>880</v>
      </c>
      <c r="B908" t="s">
        <v>7997</v>
      </c>
      <c r="C908">
        <v>39.756</v>
      </c>
      <c r="D908">
        <v>4.4059999999999997</v>
      </c>
      <c r="E908">
        <v>2.2949999999999999</v>
      </c>
      <c r="F908">
        <v>8.907</v>
      </c>
      <c r="G908">
        <v>5.7240000000000002</v>
      </c>
      <c r="H908">
        <v>101538.906</v>
      </c>
      <c r="I908">
        <v>0.08</v>
      </c>
      <c r="J908">
        <v>29.43</v>
      </c>
      <c r="K908">
        <v>10.324</v>
      </c>
      <c r="L908">
        <v>6.2489999999999997</v>
      </c>
      <c r="M908">
        <v>232.89099999999999</v>
      </c>
    </row>
    <row r="909" spans="1:13" x14ac:dyDescent="0.35">
      <c r="A909">
        <v>881</v>
      </c>
      <c r="B909" t="s">
        <v>7996</v>
      </c>
      <c r="C909">
        <v>3.25</v>
      </c>
      <c r="D909">
        <v>3.746</v>
      </c>
      <c r="E909">
        <v>2.2949999999999999</v>
      </c>
      <c r="F909">
        <v>8.8989999999999991</v>
      </c>
      <c r="G909">
        <v>5.9420000000000002</v>
      </c>
      <c r="H909">
        <v>101549.71</v>
      </c>
      <c r="I909">
        <v>0.108</v>
      </c>
      <c r="J909">
        <v>3.1259999999999999</v>
      </c>
      <c r="K909">
        <v>0.125</v>
      </c>
      <c r="L909">
        <v>-1.363</v>
      </c>
      <c r="M909">
        <v>245.191</v>
      </c>
    </row>
    <row r="910" spans="1:13" x14ac:dyDescent="0.35">
      <c r="A910">
        <v>882</v>
      </c>
      <c r="B910" t="s">
        <v>7995</v>
      </c>
      <c r="C910">
        <v>0</v>
      </c>
      <c r="D910">
        <v>3.266</v>
      </c>
      <c r="E910">
        <v>2.3540000000000001</v>
      </c>
      <c r="F910">
        <v>8.7219999999999995</v>
      </c>
      <c r="G910">
        <v>6.0670000000000002</v>
      </c>
      <c r="H910">
        <v>101558.015</v>
      </c>
      <c r="I910">
        <v>3.3000000000000002E-2</v>
      </c>
      <c r="J910">
        <v>0</v>
      </c>
      <c r="K910">
        <v>0</v>
      </c>
      <c r="L910">
        <v>-9.7620000000000005</v>
      </c>
      <c r="M910">
        <v>257.01499999999999</v>
      </c>
    </row>
    <row r="911" spans="1:13" x14ac:dyDescent="0.35">
      <c r="A911">
        <v>883</v>
      </c>
      <c r="B911" t="s">
        <v>7994</v>
      </c>
      <c r="C911">
        <v>0</v>
      </c>
      <c r="D911">
        <v>2.9940000000000002</v>
      </c>
      <c r="E911">
        <v>2.1219999999999999</v>
      </c>
      <c r="F911">
        <v>9.1</v>
      </c>
      <c r="G911">
        <v>5.7039999999999997</v>
      </c>
      <c r="H911">
        <v>101561.98699999999</v>
      </c>
      <c r="I911">
        <v>4.1000000000000002E-2</v>
      </c>
      <c r="J911">
        <v>0</v>
      </c>
      <c r="K911">
        <v>0</v>
      </c>
      <c r="L911">
        <v>-18.568999999999999</v>
      </c>
      <c r="M911">
        <v>268.84699999999998</v>
      </c>
    </row>
    <row r="912" spans="1:13" x14ac:dyDescent="0.35">
      <c r="A912">
        <v>884</v>
      </c>
      <c r="B912" t="s">
        <v>7993</v>
      </c>
      <c r="C912">
        <v>0</v>
      </c>
      <c r="D912">
        <v>2.7610000000000001</v>
      </c>
      <c r="E912">
        <v>1.8959999999999999</v>
      </c>
      <c r="F912">
        <v>9.2390000000000008</v>
      </c>
      <c r="G912">
        <v>5.5090000000000003</v>
      </c>
      <c r="H912">
        <v>101557.167</v>
      </c>
      <c r="I912">
        <v>0.03</v>
      </c>
      <c r="J912">
        <v>0</v>
      </c>
      <c r="K912">
        <v>0</v>
      </c>
      <c r="L912">
        <v>-27.408999999999999</v>
      </c>
      <c r="M912">
        <v>281.28899999999999</v>
      </c>
    </row>
    <row r="913" spans="1:13" x14ac:dyDescent="0.35">
      <c r="A913">
        <v>885</v>
      </c>
      <c r="B913" t="s">
        <v>7992</v>
      </c>
      <c r="C913">
        <v>0</v>
      </c>
      <c r="D913">
        <v>2.6720000000000002</v>
      </c>
      <c r="E913">
        <v>1.6759999999999999</v>
      </c>
      <c r="F913">
        <v>9.3580000000000005</v>
      </c>
      <c r="G913">
        <v>5.7949999999999999</v>
      </c>
      <c r="H913">
        <v>101554.041</v>
      </c>
      <c r="I913">
        <v>2.5999999999999999E-2</v>
      </c>
      <c r="J913">
        <v>0</v>
      </c>
      <c r="K913">
        <v>0</v>
      </c>
      <c r="L913">
        <v>-35.841999999999999</v>
      </c>
      <c r="M913">
        <v>295.11500000000001</v>
      </c>
    </row>
    <row r="914" spans="1:13" x14ac:dyDescent="0.35">
      <c r="A914">
        <v>886</v>
      </c>
      <c r="B914" t="s">
        <v>7991</v>
      </c>
      <c r="C914">
        <v>0</v>
      </c>
      <c r="D914">
        <v>2.464</v>
      </c>
      <c r="E914">
        <v>1.4550000000000001</v>
      </c>
      <c r="F914">
        <v>9.0690000000000008</v>
      </c>
      <c r="G914">
        <v>5.6029999999999998</v>
      </c>
      <c r="H914">
        <v>101544.087</v>
      </c>
      <c r="I914">
        <v>8.2000000000000003E-2</v>
      </c>
      <c r="J914">
        <v>0</v>
      </c>
      <c r="K914">
        <v>0</v>
      </c>
      <c r="L914">
        <v>-43.273000000000003</v>
      </c>
      <c r="M914">
        <v>311.25200000000001</v>
      </c>
    </row>
    <row r="915" spans="1:13" x14ac:dyDescent="0.35">
      <c r="A915">
        <v>887</v>
      </c>
      <c r="B915" t="s">
        <v>7990</v>
      </c>
      <c r="C915">
        <v>0</v>
      </c>
      <c r="D915">
        <v>2.3029999999999999</v>
      </c>
      <c r="E915">
        <v>1.2529999999999999</v>
      </c>
      <c r="F915">
        <v>9.3949999999999996</v>
      </c>
      <c r="G915">
        <v>5.7220000000000004</v>
      </c>
      <c r="H915">
        <v>101531.98</v>
      </c>
      <c r="I915">
        <v>7.2999999999999995E-2</v>
      </c>
      <c r="J915">
        <v>0</v>
      </c>
      <c r="K915">
        <v>0</v>
      </c>
      <c r="L915">
        <v>-48.88</v>
      </c>
      <c r="M915">
        <v>330.53500000000003</v>
      </c>
    </row>
    <row r="916" spans="1:13" x14ac:dyDescent="0.35">
      <c r="A916">
        <v>888</v>
      </c>
      <c r="B916" t="s">
        <v>7989</v>
      </c>
      <c r="C916">
        <v>0</v>
      </c>
      <c r="D916">
        <v>2.27</v>
      </c>
      <c r="E916">
        <v>1.04</v>
      </c>
      <c r="F916">
        <v>9.327</v>
      </c>
      <c r="G916">
        <v>5.71</v>
      </c>
      <c r="H916">
        <v>101521.572</v>
      </c>
      <c r="I916">
        <v>8.4000000000000005E-2</v>
      </c>
      <c r="J916">
        <v>0</v>
      </c>
      <c r="K916">
        <v>0</v>
      </c>
      <c r="L916">
        <v>-51.674999999999997</v>
      </c>
      <c r="M916">
        <v>333.52600000000001</v>
      </c>
    </row>
    <row r="917" spans="1:13" x14ac:dyDescent="0.35">
      <c r="A917">
        <v>889</v>
      </c>
      <c r="B917" t="s">
        <v>7988</v>
      </c>
      <c r="C917">
        <v>0</v>
      </c>
      <c r="D917">
        <v>2.133</v>
      </c>
      <c r="E917">
        <v>0.92200000000000004</v>
      </c>
      <c r="F917">
        <v>9.0779999999999994</v>
      </c>
      <c r="G917">
        <v>5.7949999999999999</v>
      </c>
      <c r="H917">
        <v>101500.234</v>
      </c>
      <c r="I917">
        <v>0.127</v>
      </c>
      <c r="J917">
        <v>0</v>
      </c>
      <c r="K917">
        <v>0</v>
      </c>
      <c r="L917">
        <v>-50.975000000000001</v>
      </c>
      <c r="M917">
        <v>15.997999999999999</v>
      </c>
    </row>
    <row r="918" spans="1:13" x14ac:dyDescent="0.35">
      <c r="A918">
        <v>890</v>
      </c>
      <c r="B918" t="s">
        <v>7987</v>
      </c>
      <c r="C918">
        <v>0</v>
      </c>
      <c r="D918">
        <v>2.105</v>
      </c>
      <c r="E918">
        <v>0.81899999999999995</v>
      </c>
      <c r="F918">
        <v>9.1709999999999994</v>
      </c>
      <c r="G918">
        <v>5.8979999999999997</v>
      </c>
      <c r="H918">
        <v>101485.099</v>
      </c>
      <c r="I918">
        <v>0.12</v>
      </c>
      <c r="J918">
        <v>0</v>
      </c>
      <c r="K918">
        <v>0</v>
      </c>
      <c r="L918">
        <v>-46.965000000000003</v>
      </c>
      <c r="M918">
        <v>37.241</v>
      </c>
    </row>
    <row r="919" spans="1:13" x14ac:dyDescent="0.35">
      <c r="A919">
        <v>891</v>
      </c>
      <c r="B919" t="s">
        <v>7986</v>
      </c>
      <c r="C919">
        <v>0</v>
      </c>
      <c r="D919">
        <v>2.0110000000000001</v>
      </c>
      <c r="E919">
        <v>0.73099999999999998</v>
      </c>
      <c r="F919">
        <v>8.9420000000000002</v>
      </c>
      <c r="G919">
        <v>6.1559999999999997</v>
      </c>
      <c r="H919">
        <v>101465.35400000001</v>
      </c>
      <c r="I919">
        <v>0.157</v>
      </c>
      <c r="J919">
        <v>0</v>
      </c>
      <c r="K919">
        <v>0</v>
      </c>
      <c r="L919">
        <v>-40.524999999999999</v>
      </c>
      <c r="M919">
        <v>55.232999999999997</v>
      </c>
    </row>
    <row r="920" spans="1:13" x14ac:dyDescent="0.35">
      <c r="A920">
        <v>892</v>
      </c>
      <c r="B920" t="s">
        <v>7985</v>
      </c>
      <c r="C920">
        <v>0</v>
      </c>
      <c r="D920">
        <v>1.9630000000000001</v>
      </c>
      <c r="E920">
        <v>0.61899999999999999</v>
      </c>
      <c r="F920">
        <v>9.0679999999999996</v>
      </c>
      <c r="G920">
        <v>6.5439999999999996</v>
      </c>
      <c r="H920">
        <v>101452.194</v>
      </c>
      <c r="I920">
        <v>0.14499999999999999</v>
      </c>
      <c r="J920">
        <v>0</v>
      </c>
      <c r="K920">
        <v>0</v>
      </c>
      <c r="L920">
        <v>-32.609000000000002</v>
      </c>
      <c r="M920">
        <v>70.346999999999994</v>
      </c>
    </row>
    <row r="921" spans="1:13" x14ac:dyDescent="0.35">
      <c r="A921">
        <v>893</v>
      </c>
      <c r="B921" t="s">
        <v>7984</v>
      </c>
      <c r="C921">
        <v>0</v>
      </c>
      <c r="D921">
        <v>1.887</v>
      </c>
      <c r="E921">
        <v>0.49099999999999999</v>
      </c>
      <c r="F921">
        <v>9.2759999999999998</v>
      </c>
      <c r="G921">
        <v>6.4690000000000003</v>
      </c>
      <c r="H921">
        <v>101448.49400000001</v>
      </c>
      <c r="I921">
        <v>9.4E-2</v>
      </c>
      <c r="J921">
        <v>0</v>
      </c>
      <c r="K921">
        <v>0</v>
      </c>
      <c r="L921">
        <v>-23.940999999999999</v>
      </c>
      <c r="M921">
        <v>83.524000000000001</v>
      </c>
    </row>
    <row r="922" spans="1:13" x14ac:dyDescent="0.35">
      <c r="A922">
        <v>894</v>
      </c>
      <c r="B922" t="s">
        <v>7983</v>
      </c>
      <c r="C922">
        <v>0</v>
      </c>
      <c r="D922">
        <v>1.83</v>
      </c>
      <c r="E922">
        <v>0.373</v>
      </c>
      <c r="F922">
        <v>9.5489999999999995</v>
      </c>
      <c r="G922">
        <v>6.242</v>
      </c>
      <c r="H922">
        <v>101446.443</v>
      </c>
      <c r="I922">
        <v>8.5000000000000006E-2</v>
      </c>
      <c r="J922">
        <v>0</v>
      </c>
      <c r="K922">
        <v>0</v>
      </c>
      <c r="L922">
        <v>-15.045999999999999</v>
      </c>
      <c r="M922">
        <v>95.638999999999996</v>
      </c>
    </row>
    <row r="923" spans="1:13" x14ac:dyDescent="0.35">
      <c r="A923">
        <v>895</v>
      </c>
      <c r="B923" t="s">
        <v>7982</v>
      </c>
      <c r="C923">
        <v>0</v>
      </c>
      <c r="D923">
        <v>1.7509999999999999</v>
      </c>
      <c r="E923">
        <v>0.41399999999999998</v>
      </c>
      <c r="F923">
        <v>9.56</v>
      </c>
      <c r="G923">
        <v>6.1559999999999997</v>
      </c>
      <c r="H923">
        <v>101463.408</v>
      </c>
      <c r="I923">
        <v>5.5E-2</v>
      </c>
      <c r="J923">
        <v>0</v>
      </c>
      <c r="K923">
        <v>0</v>
      </c>
      <c r="L923">
        <v>-6.33</v>
      </c>
      <c r="M923">
        <v>107.39400000000001</v>
      </c>
    </row>
    <row r="924" spans="1:13" x14ac:dyDescent="0.35">
      <c r="A924">
        <v>896</v>
      </c>
      <c r="B924" t="s">
        <v>7981</v>
      </c>
      <c r="C924">
        <v>10.151999999999999</v>
      </c>
      <c r="D924">
        <v>1.782</v>
      </c>
      <c r="E924">
        <v>0.50900000000000001</v>
      </c>
      <c r="F924">
        <v>9.6300000000000008</v>
      </c>
      <c r="G924">
        <v>5.75</v>
      </c>
      <c r="H924">
        <v>101487.871</v>
      </c>
      <c r="I924">
        <v>4.1000000000000002E-2</v>
      </c>
      <c r="J924">
        <v>8.4429999999999996</v>
      </c>
      <c r="K924">
        <v>1.7070000000000001</v>
      </c>
      <c r="L924">
        <v>1.841</v>
      </c>
      <c r="M924">
        <v>119.346</v>
      </c>
    </row>
    <row r="925" spans="1:13" x14ac:dyDescent="0.35">
      <c r="A925">
        <v>897</v>
      </c>
      <c r="B925" t="s">
        <v>7980</v>
      </c>
      <c r="C925">
        <v>61.276000000000003</v>
      </c>
      <c r="D925">
        <v>2.3460000000000001</v>
      </c>
      <c r="E925">
        <v>0.746</v>
      </c>
      <c r="F925">
        <v>9.5020000000000007</v>
      </c>
      <c r="G925">
        <v>5.9509999999999996</v>
      </c>
      <c r="H925">
        <v>101496.84299999999</v>
      </c>
      <c r="I925">
        <v>8.4000000000000005E-2</v>
      </c>
      <c r="J925">
        <v>42.292999999999999</v>
      </c>
      <c r="K925">
        <v>18.983000000000001</v>
      </c>
      <c r="L925">
        <v>9.0779999999999994</v>
      </c>
      <c r="M925">
        <v>131.934</v>
      </c>
    </row>
    <row r="926" spans="1:13" x14ac:dyDescent="0.35">
      <c r="A926">
        <v>898</v>
      </c>
      <c r="B926" t="s">
        <v>7979</v>
      </c>
      <c r="C926">
        <v>128.21199999999999</v>
      </c>
      <c r="D926">
        <v>3.0350000000000001</v>
      </c>
      <c r="E926">
        <v>1.0389999999999999</v>
      </c>
      <c r="F926">
        <v>9.4730000000000008</v>
      </c>
      <c r="G926">
        <v>5.7539999999999996</v>
      </c>
      <c r="H926">
        <v>101499.34299999999</v>
      </c>
      <c r="I926">
        <v>6.6000000000000003E-2</v>
      </c>
      <c r="J926">
        <v>77.055999999999997</v>
      </c>
      <c r="K926">
        <v>51.156999999999996</v>
      </c>
      <c r="L926">
        <v>14.962999999999999</v>
      </c>
      <c r="M926">
        <v>145.44900000000001</v>
      </c>
    </row>
    <row r="927" spans="1:13" x14ac:dyDescent="0.35">
      <c r="A927">
        <v>899</v>
      </c>
      <c r="B927" t="s">
        <v>7978</v>
      </c>
      <c r="C927">
        <v>175.52199999999999</v>
      </c>
      <c r="D927">
        <v>3.7120000000000002</v>
      </c>
      <c r="E927">
        <v>1.242</v>
      </c>
      <c r="F927">
        <v>9.5280000000000005</v>
      </c>
      <c r="G927">
        <v>6.0179999999999998</v>
      </c>
      <c r="H927">
        <v>101498.44899999999</v>
      </c>
      <c r="I927">
        <v>0.11600000000000001</v>
      </c>
      <c r="J927">
        <v>106.142</v>
      </c>
      <c r="K927">
        <v>69.379000000000005</v>
      </c>
      <c r="L927">
        <v>19.056000000000001</v>
      </c>
      <c r="M927">
        <v>159.96</v>
      </c>
    </row>
    <row r="928" spans="1:13" x14ac:dyDescent="0.35">
      <c r="A928">
        <v>900</v>
      </c>
      <c r="B928" t="s">
        <v>7977</v>
      </c>
      <c r="C928">
        <v>190.8</v>
      </c>
      <c r="D928">
        <v>4.1180000000000003</v>
      </c>
      <c r="E928">
        <v>1.415</v>
      </c>
      <c r="F928">
        <v>9.39</v>
      </c>
      <c r="G928">
        <v>6.42</v>
      </c>
      <c r="H928">
        <v>101476.394</v>
      </c>
      <c r="I928">
        <v>0.21099999999999999</v>
      </c>
      <c r="J928">
        <v>105.99</v>
      </c>
      <c r="K928">
        <v>84.811999999999998</v>
      </c>
      <c r="L928">
        <v>20.983000000000001</v>
      </c>
      <c r="M928">
        <v>175.22</v>
      </c>
    </row>
    <row r="929" spans="1:13" x14ac:dyDescent="0.35">
      <c r="A929">
        <v>901</v>
      </c>
      <c r="B929" t="s">
        <v>7976</v>
      </c>
      <c r="C929">
        <v>170.524</v>
      </c>
      <c r="D929">
        <v>4.3419999999999996</v>
      </c>
      <c r="E929">
        <v>1.736</v>
      </c>
      <c r="F929">
        <v>9.5670000000000002</v>
      </c>
      <c r="G929">
        <v>6.2990000000000004</v>
      </c>
      <c r="H929">
        <v>101460.724</v>
      </c>
      <c r="I929">
        <v>0.224</v>
      </c>
      <c r="J929">
        <v>102.43600000000001</v>
      </c>
      <c r="K929">
        <v>68.09</v>
      </c>
      <c r="L929">
        <v>20.538</v>
      </c>
      <c r="M929">
        <v>190.684</v>
      </c>
    </row>
    <row r="930" spans="1:13" x14ac:dyDescent="0.35">
      <c r="A930">
        <v>902</v>
      </c>
      <c r="B930" t="s">
        <v>7975</v>
      </c>
      <c r="C930">
        <v>142.24700000000001</v>
      </c>
      <c r="D930">
        <v>4.4420000000000002</v>
      </c>
      <c r="E930">
        <v>1.9670000000000001</v>
      </c>
      <c r="F930">
        <v>9.8149999999999995</v>
      </c>
      <c r="G930">
        <v>6.3209999999999997</v>
      </c>
      <c r="H930">
        <v>101444.163</v>
      </c>
      <c r="I930">
        <v>0.19400000000000001</v>
      </c>
      <c r="J930">
        <v>87.923000000000002</v>
      </c>
      <c r="K930">
        <v>54.323</v>
      </c>
      <c r="L930">
        <v>17.768999999999998</v>
      </c>
      <c r="M930">
        <v>205.71799999999999</v>
      </c>
    </row>
    <row r="931" spans="1:13" x14ac:dyDescent="0.35">
      <c r="A931">
        <v>903</v>
      </c>
      <c r="B931" t="s">
        <v>7974</v>
      </c>
      <c r="C931">
        <v>95.772000000000006</v>
      </c>
      <c r="D931">
        <v>4.2809999999999997</v>
      </c>
      <c r="E931">
        <v>2.0990000000000002</v>
      </c>
      <c r="F931">
        <v>9.9329999999999998</v>
      </c>
      <c r="G931">
        <v>6.0140000000000002</v>
      </c>
      <c r="H931">
        <v>101453.18</v>
      </c>
      <c r="I931">
        <v>0.19</v>
      </c>
      <c r="J931">
        <v>62.898000000000003</v>
      </c>
      <c r="K931">
        <v>32.875999999999998</v>
      </c>
      <c r="L931">
        <v>12.962</v>
      </c>
      <c r="M931">
        <v>219.875</v>
      </c>
    </row>
    <row r="932" spans="1:13" x14ac:dyDescent="0.35">
      <c r="A932">
        <v>904</v>
      </c>
      <c r="B932" t="s">
        <v>7973</v>
      </c>
      <c r="C932">
        <v>40.293999999999997</v>
      </c>
      <c r="D932">
        <v>3.9119999999999999</v>
      </c>
      <c r="E932">
        <v>2.1160000000000001</v>
      </c>
      <c r="F932">
        <v>9.8369999999999997</v>
      </c>
      <c r="G932">
        <v>6.2409999999999997</v>
      </c>
      <c r="H932">
        <v>101460.36900000001</v>
      </c>
      <c r="I932">
        <v>7.4999999999999997E-2</v>
      </c>
      <c r="J932">
        <v>32.377000000000002</v>
      </c>
      <c r="K932">
        <v>7.9180000000000001</v>
      </c>
      <c r="L932">
        <v>6.5270000000000001</v>
      </c>
      <c r="M932">
        <v>233.03200000000001</v>
      </c>
    </row>
    <row r="933" spans="1:13" x14ac:dyDescent="0.35">
      <c r="A933">
        <v>905</v>
      </c>
      <c r="B933" t="s">
        <v>7972</v>
      </c>
      <c r="C933">
        <v>4.6420000000000003</v>
      </c>
      <c r="D933">
        <v>3.3380000000000001</v>
      </c>
      <c r="E933">
        <v>2.0739999999999998</v>
      </c>
      <c r="F933">
        <v>9.8070000000000004</v>
      </c>
      <c r="G933">
        <v>5.9720000000000004</v>
      </c>
      <c r="H933">
        <v>101474.34299999999</v>
      </c>
      <c r="I933">
        <v>0.106</v>
      </c>
      <c r="J933">
        <v>4.4189999999999996</v>
      </c>
      <c r="K933">
        <v>0.224</v>
      </c>
      <c r="L933">
        <v>-1.0980000000000001</v>
      </c>
      <c r="M933">
        <v>245.35300000000001</v>
      </c>
    </row>
    <row r="934" spans="1:13" x14ac:dyDescent="0.35">
      <c r="A934">
        <v>906</v>
      </c>
      <c r="B934" t="s">
        <v>7971</v>
      </c>
      <c r="C934">
        <v>0</v>
      </c>
      <c r="D934">
        <v>3.016</v>
      </c>
      <c r="E934">
        <v>2.0910000000000002</v>
      </c>
      <c r="F934">
        <v>9.782</v>
      </c>
      <c r="G934">
        <v>6.2309999999999999</v>
      </c>
      <c r="H934">
        <v>101491.709</v>
      </c>
      <c r="I934">
        <v>0.14899999999999999</v>
      </c>
      <c r="J934">
        <v>0</v>
      </c>
      <c r="K934">
        <v>0</v>
      </c>
      <c r="L934">
        <v>-9.5050000000000008</v>
      </c>
      <c r="M934">
        <v>257.19299999999998</v>
      </c>
    </row>
    <row r="935" spans="1:13" x14ac:dyDescent="0.35">
      <c r="A935">
        <v>907</v>
      </c>
      <c r="B935" t="s">
        <v>7970</v>
      </c>
      <c r="C935">
        <v>0</v>
      </c>
      <c r="D935">
        <v>2.8029999999999999</v>
      </c>
      <c r="E935">
        <v>1.8240000000000001</v>
      </c>
      <c r="F935">
        <v>9.7710000000000008</v>
      </c>
      <c r="G935">
        <v>6.133</v>
      </c>
      <c r="H935">
        <v>101494.212</v>
      </c>
      <c r="I935">
        <v>0.13500000000000001</v>
      </c>
      <c r="J935">
        <v>0</v>
      </c>
      <c r="K935">
        <v>0</v>
      </c>
      <c r="L935">
        <v>-18.315000000000001</v>
      </c>
      <c r="M935">
        <v>269.03699999999998</v>
      </c>
    </row>
    <row r="936" spans="1:13" x14ac:dyDescent="0.35">
      <c r="A936">
        <v>908</v>
      </c>
      <c r="B936" t="s">
        <v>7969</v>
      </c>
      <c r="C936">
        <v>0</v>
      </c>
      <c r="D936">
        <v>2.54</v>
      </c>
      <c r="E936">
        <v>1.6060000000000001</v>
      </c>
      <c r="F936">
        <v>9.7569999999999997</v>
      </c>
      <c r="G936">
        <v>6.5629999999999997</v>
      </c>
      <c r="H936">
        <v>101497.15700000001</v>
      </c>
      <c r="I936">
        <v>0.08</v>
      </c>
      <c r="J936">
        <v>0</v>
      </c>
      <c r="K936">
        <v>0</v>
      </c>
      <c r="L936">
        <v>-27.152999999999999</v>
      </c>
      <c r="M936">
        <v>281.48899999999998</v>
      </c>
    </row>
    <row r="937" spans="1:13" x14ac:dyDescent="0.35">
      <c r="A937">
        <v>909</v>
      </c>
      <c r="B937" t="s">
        <v>7968</v>
      </c>
      <c r="C937">
        <v>0</v>
      </c>
      <c r="D937">
        <v>2.3130000000000002</v>
      </c>
      <c r="E937">
        <v>1.3859999999999999</v>
      </c>
      <c r="F937">
        <v>9.5500000000000007</v>
      </c>
      <c r="G937">
        <v>5.7089999999999996</v>
      </c>
      <c r="H937">
        <v>101498.674</v>
      </c>
      <c r="I937">
        <v>5.0999999999999997E-2</v>
      </c>
      <c r="J937">
        <v>0</v>
      </c>
      <c r="K937">
        <v>0</v>
      </c>
      <c r="L937">
        <v>-35.576000000000001</v>
      </c>
      <c r="M937">
        <v>295.315</v>
      </c>
    </row>
    <row r="938" spans="1:13" x14ac:dyDescent="0.35">
      <c r="A938">
        <v>910</v>
      </c>
      <c r="B938" t="s">
        <v>7967</v>
      </c>
      <c r="C938">
        <v>0</v>
      </c>
      <c r="D938">
        <v>2.0710000000000002</v>
      </c>
      <c r="E938">
        <v>1.153</v>
      </c>
      <c r="F938">
        <v>9.5510000000000002</v>
      </c>
      <c r="G938">
        <v>5.6479999999999997</v>
      </c>
      <c r="H938">
        <v>101495.103</v>
      </c>
      <c r="I938">
        <v>6.7000000000000004E-2</v>
      </c>
      <c r="J938">
        <v>0</v>
      </c>
      <c r="K938">
        <v>0</v>
      </c>
      <c r="L938">
        <v>-42.991</v>
      </c>
      <c r="M938">
        <v>311.43299999999999</v>
      </c>
    </row>
    <row r="939" spans="1:13" x14ac:dyDescent="0.35">
      <c r="A939">
        <v>911</v>
      </c>
      <c r="B939" t="s">
        <v>7966</v>
      </c>
      <c r="C939">
        <v>0</v>
      </c>
      <c r="D939">
        <v>2.0499999999999998</v>
      </c>
      <c r="E939">
        <v>0.93799999999999994</v>
      </c>
      <c r="F939">
        <v>9.4120000000000008</v>
      </c>
      <c r="G939">
        <v>5.9729999999999999</v>
      </c>
      <c r="H939">
        <v>101485.147</v>
      </c>
      <c r="I939">
        <v>3.2000000000000001E-2</v>
      </c>
      <c r="J939">
        <v>0</v>
      </c>
      <c r="K939">
        <v>0</v>
      </c>
      <c r="L939">
        <v>-48.579000000000001</v>
      </c>
      <c r="M939">
        <v>330.65899999999999</v>
      </c>
    </row>
    <row r="940" spans="1:13" x14ac:dyDescent="0.35">
      <c r="A940">
        <v>912</v>
      </c>
      <c r="B940" t="s">
        <v>7965</v>
      </c>
      <c r="C940">
        <v>0</v>
      </c>
      <c r="D940">
        <v>1.821</v>
      </c>
      <c r="E940">
        <v>0.73799999999999999</v>
      </c>
      <c r="F940">
        <v>9.0790000000000006</v>
      </c>
      <c r="G940">
        <v>5.915</v>
      </c>
      <c r="H940">
        <v>101470.948</v>
      </c>
      <c r="I940">
        <v>6.5000000000000002E-2</v>
      </c>
      <c r="J940">
        <v>0</v>
      </c>
      <c r="K940">
        <v>0</v>
      </c>
      <c r="L940">
        <v>-51.362000000000002</v>
      </c>
      <c r="M940">
        <v>333.54399999999998</v>
      </c>
    </row>
    <row r="941" spans="1:13" x14ac:dyDescent="0.35">
      <c r="A941">
        <v>913</v>
      </c>
      <c r="B941" t="s">
        <v>7964</v>
      </c>
      <c r="C941">
        <v>0</v>
      </c>
      <c r="D941">
        <v>1.68</v>
      </c>
      <c r="E941">
        <v>0.60899999999999999</v>
      </c>
      <c r="F941">
        <v>8.9689999999999994</v>
      </c>
      <c r="G941">
        <v>6.1079999999999997</v>
      </c>
      <c r="H941">
        <v>101447.959</v>
      </c>
      <c r="I941">
        <v>7.3999999999999996E-2</v>
      </c>
      <c r="J941">
        <v>0</v>
      </c>
      <c r="K941">
        <v>0</v>
      </c>
      <c r="L941">
        <v>-50.67</v>
      </c>
      <c r="M941">
        <v>15.894</v>
      </c>
    </row>
    <row r="942" spans="1:13" x14ac:dyDescent="0.35">
      <c r="A942">
        <v>914</v>
      </c>
      <c r="B942" t="s">
        <v>7963</v>
      </c>
      <c r="C942">
        <v>0</v>
      </c>
      <c r="D942">
        <v>1.5389999999999999</v>
      </c>
      <c r="E942">
        <v>0.48099999999999998</v>
      </c>
      <c r="F942">
        <v>8.7880000000000003</v>
      </c>
      <c r="G942">
        <v>6.3220000000000001</v>
      </c>
      <c r="H942">
        <v>101431.53</v>
      </c>
      <c r="I942">
        <v>0.182</v>
      </c>
      <c r="J942">
        <v>0</v>
      </c>
      <c r="K942">
        <v>0</v>
      </c>
      <c r="L942">
        <v>-46.68</v>
      </c>
      <c r="M942">
        <v>37.055999999999997</v>
      </c>
    </row>
    <row r="943" spans="1:13" x14ac:dyDescent="0.35">
      <c r="A943">
        <v>915</v>
      </c>
      <c r="B943" t="s">
        <v>7962</v>
      </c>
      <c r="C943">
        <v>0</v>
      </c>
      <c r="D943">
        <v>1.492</v>
      </c>
      <c r="E943">
        <v>0.34399999999999997</v>
      </c>
      <c r="F943">
        <v>9.0679999999999996</v>
      </c>
      <c r="G943">
        <v>6.577</v>
      </c>
      <c r="H943">
        <v>101405.23299999999</v>
      </c>
      <c r="I943">
        <v>0.14899999999999999</v>
      </c>
      <c r="J943">
        <v>0</v>
      </c>
      <c r="K943">
        <v>0</v>
      </c>
      <c r="L943">
        <v>-40.262</v>
      </c>
      <c r="M943">
        <v>55.011000000000003</v>
      </c>
    </row>
    <row r="944" spans="1:13" x14ac:dyDescent="0.35">
      <c r="A944">
        <v>916</v>
      </c>
      <c r="B944" t="s">
        <v>7961</v>
      </c>
      <c r="C944">
        <v>0</v>
      </c>
      <c r="D944">
        <v>1.3560000000000001</v>
      </c>
      <c r="E944">
        <v>0.26600000000000001</v>
      </c>
      <c r="F944">
        <v>9.0690000000000008</v>
      </c>
      <c r="G944">
        <v>6.3659999999999997</v>
      </c>
      <c r="H944">
        <v>101384.073</v>
      </c>
      <c r="I944">
        <v>0.17100000000000001</v>
      </c>
      <c r="J944">
        <v>0</v>
      </c>
      <c r="K944">
        <v>0</v>
      </c>
      <c r="L944">
        <v>-32.360999999999997</v>
      </c>
      <c r="M944">
        <v>70.12</v>
      </c>
    </row>
    <row r="945" spans="1:13" x14ac:dyDescent="0.35">
      <c r="A945">
        <v>917</v>
      </c>
      <c r="B945" t="s">
        <v>7960</v>
      </c>
      <c r="C945">
        <v>0</v>
      </c>
      <c r="D945">
        <v>1.5509999999999999</v>
      </c>
      <c r="E945">
        <v>0.182</v>
      </c>
      <c r="F945">
        <v>8.8529999999999998</v>
      </c>
      <c r="G945">
        <v>6.375</v>
      </c>
      <c r="H945">
        <v>101382.02899999999</v>
      </c>
      <c r="I945">
        <v>0.105</v>
      </c>
      <c r="J945">
        <v>0</v>
      </c>
      <c r="K945">
        <v>0</v>
      </c>
      <c r="L945">
        <v>-23.7</v>
      </c>
      <c r="M945">
        <v>83.304000000000002</v>
      </c>
    </row>
    <row r="946" spans="1:13" x14ac:dyDescent="0.35">
      <c r="A946">
        <v>918</v>
      </c>
      <c r="B946" t="s">
        <v>7959</v>
      </c>
      <c r="C946">
        <v>0</v>
      </c>
      <c r="D946">
        <v>1.3380000000000001</v>
      </c>
      <c r="E946">
        <v>7.0999999999999994E-2</v>
      </c>
      <c r="F946">
        <v>8.9359999999999999</v>
      </c>
      <c r="G946">
        <v>6.1109999999999998</v>
      </c>
      <c r="H946">
        <v>101375.861</v>
      </c>
      <c r="I946">
        <v>7.3999999999999996E-2</v>
      </c>
      <c r="J946">
        <v>0</v>
      </c>
      <c r="K946">
        <v>0</v>
      </c>
      <c r="L946">
        <v>-14.805999999999999</v>
      </c>
      <c r="M946">
        <v>95.430999999999997</v>
      </c>
    </row>
    <row r="947" spans="1:13" x14ac:dyDescent="0.35">
      <c r="A947">
        <v>919</v>
      </c>
      <c r="B947" t="s">
        <v>7958</v>
      </c>
      <c r="C947">
        <v>0.05</v>
      </c>
      <c r="D947">
        <v>1.1910000000000001</v>
      </c>
      <c r="E947">
        <v>9.2999999999999999E-2</v>
      </c>
      <c r="F947">
        <v>8.9540000000000006</v>
      </c>
      <c r="G947">
        <v>5.8840000000000003</v>
      </c>
      <c r="H947">
        <v>101385.424</v>
      </c>
      <c r="I947">
        <v>8.1000000000000003E-2</v>
      </c>
      <c r="J947">
        <v>0.05</v>
      </c>
      <c r="K947">
        <v>0</v>
      </c>
      <c r="L947">
        <v>-6.0830000000000002</v>
      </c>
      <c r="M947">
        <v>107.199</v>
      </c>
    </row>
    <row r="948" spans="1:13" x14ac:dyDescent="0.35">
      <c r="A948">
        <v>920</v>
      </c>
      <c r="B948" t="s">
        <v>7957</v>
      </c>
      <c r="C948">
        <v>13.596</v>
      </c>
      <c r="D948">
        <v>1.4350000000000001</v>
      </c>
      <c r="E948">
        <v>0.191</v>
      </c>
      <c r="F948">
        <v>8.9649999999999999</v>
      </c>
      <c r="G948">
        <v>5.7850000000000001</v>
      </c>
      <c r="H948">
        <v>101403.898</v>
      </c>
      <c r="I948">
        <v>3.1E-2</v>
      </c>
      <c r="J948">
        <v>11.635</v>
      </c>
      <c r="K948">
        <v>1.9610000000000001</v>
      </c>
      <c r="L948">
        <v>2.0990000000000002</v>
      </c>
      <c r="M948">
        <v>119.16800000000001</v>
      </c>
    </row>
    <row r="949" spans="1:13" x14ac:dyDescent="0.35">
      <c r="A949">
        <v>921</v>
      </c>
      <c r="B949" t="s">
        <v>7956</v>
      </c>
      <c r="C949">
        <v>65.146000000000001</v>
      </c>
      <c r="D949">
        <v>2.0870000000000002</v>
      </c>
      <c r="E949">
        <v>0.44700000000000001</v>
      </c>
      <c r="F949">
        <v>8.9459999999999997</v>
      </c>
      <c r="G949">
        <v>6.218</v>
      </c>
      <c r="H949">
        <v>101427.648</v>
      </c>
      <c r="I949">
        <v>6.2E-2</v>
      </c>
      <c r="J949">
        <v>49.195</v>
      </c>
      <c r="K949">
        <v>15.954000000000001</v>
      </c>
      <c r="L949">
        <v>9.3520000000000003</v>
      </c>
      <c r="M949">
        <v>131.77699999999999</v>
      </c>
    </row>
    <row r="950" spans="1:13" x14ac:dyDescent="0.35">
      <c r="A950">
        <v>922</v>
      </c>
      <c r="B950" t="s">
        <v>7955</v>
      </c>
      <c r="C950">
        <v>128.71</v>
      </c>
      <c r="D950">
        <v>2.8239999999999998</v>
      </c>
      <c r="E950">
        <v>0.72299999999999998</v>
      </c>
      <c r="F950">
        <v>8.9610000000000003</v>
      </c>
      <c r="G950">
        <v>5.7729999999999997</v>
      </c>
      <c r="H950">
        <v>101439.43399999999</v>
      </c>
      <c r="I950">
        <v>0.04</v>
      </c>
      <c r="J950">
        <v>85.29</v>
      </c>
      <c r="K950">
        <v>43.423000000000002</v>
      </c>
      <c r="L950">
        <v>15.253</v>
      </c>
      <c r="M950">
        <v>145.32400000000001</v>
      </c>
    </row>
    <row r="951" spans="1:13" x14ac:dyDescent="0.35">
      <c r="A951">
        <v>923</v>
      </c>
      <c r="B951" t="s">
        <v>7954</v>
      </c>
      <c r="C951">
        <v>183.14</v>
      </c>
      <c r="D951">
        <v>3.677</v>
      </c>
      <c r="E951">
        <v>1.004</v>
      </c>
      <c r="F951">
        <v>8.7669999999999995</v>
      </c>
      <c r="G951">
        <v>6.1950000000000003</v>
      </c>
      <c r="H951">
        <v>101443.538</v>
      </c>
      <c r="I951">
        <v>2.7E-2</v>
      </c>
      <c r="J951">
        <v>108.756</v>
      </c>
      <c r="K951">
        <v>74.384</v>
      </c>
      <c r="L951">
        <v>19.361000000000001</v>
      </c>
      <c r="M951">
        <v>159.87799999999999</v>
      </c>
    </row>
    <row r="952" spans="1:13" x14ac:dyDescent="0.35">
      <c r="A952">
        <v>924</v>
      </c>
      <c r="B952" t="s">
        <v>7953</v>
      </c>
      <c r="C952">
        <v>204.279</v>
      </c>
      <c r="D952">
        <v>4.1900000000000004</v>
      </c>
      <c r="E952">
        <v>1.2030000000000001</v>
      </c>
      <c r="F952">
        <v>8.7880000000000003</v>
      </c>
      <c r="G952">
        <v>5.915</v>
      </c>
      <c r="H952">
        <v>101415.546</v>
      </c>
      <c r="I952">
        <v>3.4000000000000002E-2</v>
      </c>
      <c r="J952">
        <v>114.962</v>
      </c>
      <c r="K952">
        <v>89.316999999999993</v>
      </c>
      <c r="L952">
        <v>21.295999999999999</v>
      </c>
      <c r="M952">
        <v>175.19</v>
      </c>
    </row>
    <row r="953" spans="1:13" x14ac:dyDescent="0.35">
      <c r="A953">
        <v>925</v>
      </c>
      <c r="B953" t="s">
        <v>7952</v>
      </c>
      <c r="C953">
        <v>186.97300000000001</v>
      </c>
      <c r="D953">
        <v>4.4649999999999999</v>
      </c>
      <c r="E953">
        <v>1.3109999999999999</v>
      </c>
      <c r="F953">
        <v>8.7690000000000001</v>
      </c>
      <c r="G953">
        <v>5.5350000000000001</v>
      </c>
      <c r="H953">
        <v>101391.216</v>
      </c>
      <c r="I953">
        <v>2.3E-2</v>
      </c>
      <c r="J953">
        <v>115.17400000000001</v>
      </c>
      <c r="K953">
        <v>71.8</v>
      </c>
      <c r="L953">
        <v>20.852</v>
      </c>
      <c r="M953">
        <v>190.71100000000001</v>
      </c>
    </row>
    <row r="954" spans="1:13" x14ac:dyDescent="0.35">
      <c r="A954">
        <v>926</v>
      </c>
      <c r="B954" t="s">
        <v>7951</v>
      </c>
      <c r="C954">
        <v>155.203</v>
      </c>
      <c r="D954">
        <v>4.5620000000000003</v>
      </c>
      <c r="E954">
        <v>1.3520000000000001</v>
      </c>
      <c r="F954">
        <v>8.8629999999999995</v>
      </c>
      <c r="G954">
        <v>6.0990000000000002</v>
      </c>
      <c r="H954">
        <v>101367.421</v>
      </c>
      <c r="I954">
        <v>0.16</v>
      </c>
      <c r="J954">
        <v>92.349000000000004</v>
      </c>
      <c r="K954">
        <v>62.854999999999997</v>
      </c>
      <c r="L954">
        <v>18.076000000000001</v>
      </c>
      <c r="M954">
        <v>205.79499999999999</v>
      </c>
    </row>
    <row r="955" spans="1:13" x14ac:dyDescent="0.35">
      <c r="A955">
        <v>927</v>
      </c>
      <c r="B955" t="s">
        <v>7950</v>
      </c>
      <c r="C955">
        <v>94.015000000000001</v>
      </c>
      <c r="D955">
        <v>4.4509999999999996</v>
      </c>
      <c r="E955">
        <v>1.34</v>
      </c>
      <c r="F955">
        <v>8.6579999999999995</v>
      </c>
      <c r="G955">
        <v>6.0090000000000003</v>
      </c>
      <c r="H955">
        <v>101361.931</v>
      </c>
      <c r="I955">
        <v>0.151</v>
      </c>
      <c r="J955">
        <v>64.813000000000002</v>
      </c>
      <c r="K955">
        <v>29.202000000000002</v>
      </c>
      <c r="L955">
        <v>13.256</v>
      </c>
      <c r="M955">
        <v>219.99199999999999</v>
      </c>
    </row>
    <row r="956" spans="1:13" x14ac:dyDescent="0.35">
      <c r="A956">
        <v>928</v>
      </c>
      <c r="B956" t="s">
        <v>7949</v>
      </c>
      <c r="C956">
        <v>47.933999999999997</v>
      </c>
      <c r="D956">
        <v>3.9990000000000001</v>
      </c>
      <c r="E956">
        <v>1.2729999999999999</v>
      </c>
      <c r="F956">
        <v>8.5030000000000001</v>
      </c>
      <c r="G956">
        <v>5.907</v>
      </c>
      <c r="H956">
        <v>101364.251</v>
      </c>
      <c r="I956">
        <v>3.5999999999999997E-2</v>
      </c>
      <c r="J956">
        <v>33.997999999999998</v>
      </c>
      <c r="K956">
        <v>13.936</v>
      </c>
      <c r="L956">
        <v>6.806</v>
      </c>
      <c r="M956">
        <v>233.17699999999999</v>
      </c>
    </row>
    <row r="957" spans="1:13" x14ac:dyDescent="0.35">
      <c r="A957">
        <v>929</v>
      </c>
      <c r="B957" t="s">
        <v>7948</v>
      </c>
      <c r="C957">
        <v>5.742</v>
      </c>
      <c r="D957">
        <v>3.0920000000000001</v>
      </c>
      <c r="E957">
        <v>1.145</v>
      </c>
      <c r="F957">
        <v>8.74</v>
      </c>
      <c r="G957">
        <v>5.5010000000000003</v>
      </c>
      <c r="H957">
        <v>101374.429</v>
      </c>
      <c r="I957">
        <v>4.3999999999999997E-2</v>
      </c>
      <c r="J957">
        <v>5.5019999999999998</v>
      </c>
      <c r="K957">
        <v>0.24199999999999999</v>
      </c>
      <c r="L957">
        <v>-0.83</v>
      </c>
      <c r="M957">
        <v>245.52</v>
      </c>
    </row>
    <row r="958" spans="1:13" x14ac:dyDescent="0.35">
      <c r="A958">
        <v>930</v>
      </c>
      <c r="B958" t="s">
        <v>7947</v>
      </c>
      <c r="C958">
        <v>0</v>
      </c>
      <c r="D958">
        <v>2.5139999999999998</v>
      </c>
      <c r="E958">
        <v>1.0489999999999999</v>
      </c>
      <c r="F958">
        <v>8.8070000000000004</v>
      </c>
      <c r="G958">
        <v>5.22</v>
      </c>
      <c r="H958">
        <v>101398.19100000001</v>
      </c>
      <c r="I958">
        <v>0.11799999999999999</v>
      </c>
      <c r="J958">
        <v>0</v>
      </c>
      <c r="K958">
        <v>0</v>
      </c>
      <c r="L958">
        <v>-9.2460000000000004</v>
      </c>
      <c r="M958">
        <v>257.37700000000001</v>
      </c>
    </row>
    <row r="959" spans="1:13" x14ac:dyDescent="0.35">
      <c r="A959">
        <v>931</v>
      </c>
      <c r="B959" t="s">
        <v>7946</v>
      </c>
      <c r="C959">
        <v>0</v>
      </c>
      <c r="D959">
        <v>2.1560000000000001</v>
      </c>
      <c r="E959">
        <v>0.77100000000000002</v>
      </c>
      <c r="F959">
        <v>8.8919999999999995</v>
      </c>
      <c r="G959">
        <v>5.5990000000000002</v>
      </c>
      <c r="H959">
        <v>101405.51300000001</v>
      </c>
      <c r="I959">
        <v>0.113</v>
      </c>
      <c r="J959">
        <v>0</v>
      </c>
      <c r="K959">
        <v>0</v>
      </c>
      <c r="L959">
        <v>-18.059999999999999</v>
      </c>
      <c r="M959">
        <v>269.233</v>
      </c>
    </row>
    <row r="960" spans="1:13" x14ac:dyDescent="0.35">
      <c r="A960">
        <v>932</v>
      </c>
      <c r="B960" t="s">
        <v>7945</v>
      </c>
      <c r="C960">
        <v>0</v>
      </c>
      <c r="D960">
        <v>2.0859999999999999</v>
      </c>
      <c r="E960">
        <v>0.48399999999999999</v>
      </c>
      <c r="F960">
        <v>8.8680000000000003</v>
      </c>
      <c r="G960">
        <v>5.5049999999999999</v>
      </c>
      <c r="H960">
        <v>101411.228</v>
      </c>
      <c r="I960">
        <v>0.114</v>
      </c>
      <c r="J960">
        <v>0</v>
      </c>
      <c r="K960">
        <v>0</v>
      </c>
      <c r="L960">
        <v>-26.893999999999998</v>
      </c>
      <c r="M960">
        <v>281.69299999999998</v>
      </c>
    </row>
    <row r="961" spans="1:13" x14ac:dyDescent="0.35">
      <c r="A961">
        <v>933</v>
      </c>
      <c r="B961" t="s">
        <v>7944</v>
      </c>
      <c r="C961">
        <v>0</v>
      </c>
      <c r="D961">
        <v>1.8580000000000001</v>
      </c>
      <c r="E961">
        <v>0.187</v>
      </c>
      <c r="F961">
        <v>8.92</v>
      </c>
      <c r="G961">
        <v>5.1879999999999997</v>
      </c>
      <c r="H961">
        <v>101423.726</v>
      </c>
      <c r="I961">
        <v>0.11799999999999999</v>
      </c>
      <c r="J961">
        <v>0</v>
      </c>
      <c r="K961">
        <v>0</v>
      </c>
      <c r="L961">
        <v>-35.307000000000002</v>
      </c>
      <c r="M961">
        <v>295.52</v>
      </c>
    </row>
    <row r="962" spans="1:13" x14ac:dyDescent="0.35">
      <c r="A962">
        <v>934</v>
      </c>
      <c r="B962" t="s">
        <v>7943</v>
      </c>
      <c r="C962">
        <v>0</v>
      </c>
      <c r="D962">
        <v>1.6870000000000001</v>
      </c>
      <c r="E962">
        <v>-6.6000000000000003E-2</v>
      </c>
      <c r="F962">
        <v>8.6470000000000002</v>
      </c>
      <c r="G962">
        <v>5.3840000000000003</v>
      </c>
      <c r="H962">
        <v>101430.732</v>
      </c>
      <c r="I962">
        <v>5.5E-2</v>
      </c>
      <c r="J962">
        <v>0</v>
      </c>
      <c r="K962">
        <v>0</v>
      </c>
      <c r="L962">
        <v>-42.704999999999998</v>
      </c>
      <c r="M962">
        <v>311.61900000000003</v>
      </c>
    </row>
    <row r="963" spans="1:13" x14ac:dyDescent="0.35">
      <c r="A963">
        <v>935</v>
      </c>
      <c r="B963" t="s">
        <v>7942</v>
      </c>
      <c r="C963">
        <v>0</v>
      </c>
      <c r="D963">
        <v>1.6619999999999999</v>
      </c>
      <c r="E963">
        <v>-0.32800000000000001</v>
      </c>
      <c r="F963">
        <v>8.6270000000000007</v>
      </c>
      <c r="G963">
        <v>5.2050000000000001</v>
      </c>
      <c r="H963">
        <v>101426.935</v>
      </c>
      <c r="I963">
        <v>1.6E-2</v>
      </c>
      <c r="J963">
        <v>0</v>
      </c>
      <c r="K963">
        <v>0</v>
      </c>
      <c r="L963">
        <v>-48.274000000000001</v>
      </c>
      <c r="M963">
        <v>330.78800000000001</v>
      </c>
    </row>
    <row r="964" spans="1:13" x14ac:dyDescent="0.35">
      <c r="A964">
        <v>936</v>
      </c>
      <c r="B964" t="s">
        <v>7941</v>
      </c>
      <c r="C964">
        <v>0</v>
      </c>
      <c r="D964">
        <v>1.704</v>
      </c>
      <c r="E964">
        <v>-0.56499999999999995</v>
      </c>
      <c r="F964">
        <v>8.75</v>
      </c>
      <c r="G964">
        <v>5.5270000000000001</v>
      </c>
      <c r="H964">
        <v>101424.736</v>
      </c>
      <c r="I964">
        <v>1.7999999999999999E-2</v>
      </c>
      <c r="J964">
        <v>0</v>
      </c>
      <c r="K964">
        <v>0</v>
      </c>
      <c r="L964">
        <v>-51.045999999999999</v>
      </c>
      <c r="M964">
        <v>333.56700000000001</v>
      </c>
    </row>
    <row r="965" spans="1:13" x14ac:dyDescent="0.35">
      <c r="A965">
        <v>937</v>
      </c>
      <c r="B965" t="s">
        <v>7940</v>
      </c>
      <c r="C965">
        <v>0</v>
      </c>
      <c r="D965">
        <v>1.679</v>
      </c>
      <c r="E965">
        <v>-0.46700000000000003</v>
      </c>
      <c r="F965">
        <v>8.8219999999999992</v>
      </c>
      <c r="G965">
        <v>5.907</v>
      </c>
      <c r="H965">
        <v>101413.11</v>
      </c>
      <c r="I965">
        <v>5.0999999999999997E-2</v>
      </c>
      <c r="J965">
        <v>0</v>
      </c>
      <c r="K965">
        <v>0</v>
      </c>
      <c r="L965">
        <v>-50.359000000000002</v>
      </c>
      <c r="M965">
        <v>15.795999999999999</v>
      </c>
    </row>
    <row r="966" spans="1:13" x14ac:dyDescent="0.35">
      <c r="A966">
        <v>938</v>
      </c>
      <c r="B966" t="s">
        <v>7939</v>
      </c>
      <c r="C966">
        <v>0</v>
      </c>
      <c r="D966">
        <v>1.5680000000000001</v>
      </c>
      <c r="E966">
        <v>-0.376</v>
      </c>
      <c r="F966">
        <v>9.0389999999999997</v>
      </c>
      <c r="G966">
        <v>5.8979999999999997</v>
      </c>
      <c r="H966">
        <v>101410.031</v>
      </c>
      <c r="I966">
        <v>2.5000000000000001E-2</v>
      </c>
      <c r="J966">
        <v>0</v>
      </c>
      <c r="K966">
        <v>0</v>
      </c>
      <c r="L966">
        <v>-46.389000000000003</v>
      </c>
      <c r="M966">
        <v>36.872</v>
      </c>
    </row>
    <row r="967" spans="1:13" x14ac:dyDescent="0.35">
      <c r="A967">
        <v>939</v>
      </c>
      <c r="B967" t="s">
        <v>7938</v>
      </c>
      <c r="C967">
        <v>0</v>
      </c>
      <c r="D967">
        <v>1.41</v>
      </c>
      <c r="E967">
        <v>-0.32200000000000001</v>
      </c>
      <c r="F967">
        <v>8.8729999999999993</v>
      </c>
      <c r="G967">
        <v>6.4109999999999996</v>
      </c>
      <c r="H967">
        <v>101388.69100000001</v>
      </c>
      <c r="I967">
        <v>3.3000000000000002E-2</v>
      </c>
      <c r="J967">
        <v>0</v>
      </c>
      <c r="K967">
        <v>0</v>
      </c>
      <c r="L967">
        <v>-39.993000000000002</v>
      </c>
      <c r="M967">
        <v>54.792000000000002</v>
      </c>
    </row>
    <row r="968" spans="1:13" x14ac:dyDescent="0.35">
      <c r="A968">
        <v>940</v>
      </c>
      <c r="B968" t="s">
        <v>7937</v>
      </c>
      <c r="C968">
        <v>0</v>
      </c>
      <c r="D968">
        <v>1.2869999999999999</v>
      </c>
      <c r="E968">
        <v>-0.29799999999999999</v>
      </c>
      <c r="F968">
        <v>8.9060000000000006</v>
      </c>
      <c r="G968">
        <v>6.3620000000000001</v>
      </c>
      <c r="H968">
        <v>101380.03200000001</v>
      </c>
      <c r="I968">
        <v>3.1E-2</v>
      </c>
      <c r="J968">
        <v>0</v>
      </c>
      <c r="K968">
        <v>0</v>
      </c>
      <c r="L968">
        <v>-32.106999999999999</v>
      </c>
      <c r="M968">
        <v>69.894000000000005</v>
      </c>
    </row>
    <row r="969" spans="1:13" x14ac:dyDescent="0.35">
      <c r="A969">
        <v>941</v>
      </c>
      <c r="B969" t="s">
        <v>7936</v>
      </c>
      <c r="C969">
        <v>0</v>
      </c>
      <c r="D969">
        <v>1.3440000000000001</v>
      </c>
      <c r="E969">
        <v>-0.26400000000000001</v>
      </c>
      <c r="F969">
        <v>9.0109999999999992</v>
      </c>
      <c r="G969">
        <v>6.3390000000000004</v>
      </c>
      <c r="H969">
        <v>101379.094</v>
      </c>
      <c r="I969">
        <v>1.7999999999999999E-2</v>
      </c>
      <c r="J969">
        <v>0</v>
      </c>
      <c r="K969">
        <v>0</v>
      </c>
      <c r="L969">
        <v>-23.454999999999998</v>
      </c>
      <c r="M969">
        <v>83.084000000000003</v>
      </c>
    </row>
    <row r="970" spans="1:13" x14ac:dyDescent="0.35">
      <c r="A970">
        <v>942</v>
      </c>
      <c r="B970" t="s">
        <v>7935</v>
      </c>
      <c r="C970">
        <v>0</v>
      </c>
      <c r="D970">
        <v>1.3140000000000001</v>
      </c>
      <c r="E970">
        <v>-0.249</v>
      </c>
      <c r="F970">
        <v>9.0500000000000007</v>
      </c>
      <c r="G970">
        <v>6.3659999999999997</v>
      </c>
      <c r="H970">
        <v>101375.56600000001</v>
      </c>
      <c r="I970">
        <v>1.4E-2</v>
      </c>
      <c r="J970">
        <v>0</v>
      </c>
      <c r="K970">
        <v>0</v>
      </c>
      <c r="L970">
        <v>-14.561</v>
      </c>
      <c r="M970">
        <v>95.221999999999994</v>
      </c>
    </row>
    <row r="971" spans="1:13" x14ac:dyDescent="0.35">
      <c r="A971">
        <v>943</v>
      </c>
      <c r="B971" t="s">
        <v>7934</v>
      </c>
      <c r="C971">
        <v>7.6999999999999999E-2</v>
      </c>
      <c r="D971">
        <v>1.1140000000000001</v>
      </c>
      <c r="E971">
        <v>-0.19600000000000001</v>
      </c>
      <c r="F971">
        <v>8.9830000000000005</v>
      </c>
      <c r="G971">
        <v>6.5449999999999999</v>
      </c>
      <c r="H971">
        <v>101389.31600000001</v>
      </c>
      <c r="I971">
        <v>4.5999999999999999E-2</v>
      </c>
      <c r="J971">
        <v>7.6999999999999999E-2</v>
      </c>
      <c r="K971">
        <v>0</v>
      </c>
      <c r="L971">
        <v>-5.83</v>
      </c>
      <c r="M971">
        <v>107.004</v>
      </c>
    </row>
    <row r="972" spans="1:13" x14ac:dyDescent="0.35">
      <c r="A972">
        <v>944</v>
      </c>
      <c r="B972" t="s">
        <v>7933</v>
      </c>
      <c r="C972">
        <v>13.606999999999999</v>
      </c>
      <c r="D972">
        <v>1.234</v>
      </c>
      <c r="E972">
        <v>-0.10199999999999999</v>
      </c>
      <c r="F972">
        <v>9.4550000000000001</v>
      </c>
      <c r="G972">
        <v>6.1070000000000002</v>
      </c>
      <c r="H972">
        <v>101411.19</v>
      </c>
      <c r="I972">
        <v>3.9E-2</v>
      </c>
      <c r="J972">
        <v>11.853</v>
      </c>
      <c r="K972">
        <v>1.754</v>
      </c>
      <c r="L972">
        <v>2.363</v>
      </c>
      <c r="M972">
        <v>118.989</v>
      </c>
    </row>
    <row r="973" spans="1:13" x14ac:dyDescent="0.35">
      <c r="A973">
        <v>945</v>
      </c>
      <c r="B973" t="s">
        <v>7932</v>
      </c>
      <c r="C973">
        <v>66.459000000000003</v>
      </c>
      <c r="D973">
        <v>1.9730000000000001</v>
      </c>
      <c r="E973">
        <v>5.0999999999999997E-2</v>
      </c>
      <c r="F973">
        <v>9.5470000000000006</v>
      </c>
      <c r="G973">
        <v>6.4249999999999998</v>
      </c>
      <c r="H973">
        <v>101414.226</v>
      </c>
      <c r="I973">
        <v>3.0000000000000001E-3</v>
      </c>
      <c r="J973">
        <v>51.363</v>
      </c>
      <c r="K973">
        <v>15.095000000000001</v>
      </c>
      <c r="L973">
        <v>9.6300000000000008</v>
      </c>
      <c r="M973">
        <v>131.62100000000001</v>
      </c>
    </row>
    <row r="974" spans="1:13" x14ac:dyDescent="0.35">
      <c r="A974">
        <v>946</v>
      </c>
      <c r="B974" t="s">
        <v>7931</v>
      </c>
      <c r="C974">
        <v>115.866</v>
      </c>
      <c r="D974">
        <v>2.7349999999999999</v>
      </c>
      <c r="E974">
        <v>0.253</v>
      </c>
      <c r="F974">
        <v>9.8130000000000006</v>
      </c>
      <c r="G974">
        <v>6.0940000000000003</v>
      </c>
      <c r="H974">
        <v>101412.26700000001</v>
      </c>
      <c r="I974">
        <v>1.7000000000000001E-2</v>
      </c>
      <c r="J974">
        <v>85.055000000000007</v>
      </c>
      <c r="K974">
        <v>30.81</v>
      </c>
      <c r="L974">
        <v>15.548</v>
      </c>
      <c r="M974">
        <v>145.19999999999999</v>
      </c>
    </row>
    <row r="975" spans="1:13" x14ac:dyDescent="0.35">
      <c r="A975">
        <v>947</v>
      </c>
      <c r="B975" t="s">
        <v>7930</v>
      </c>
      <c r="C975">
        <v>149.47200000000001</v>
      </c>
      <c r="D975">
        <v>3.3769999999999998</v>
      </c>
      <c r="E975">
        <v>0.45300000000000001</v>
      </c>
      <c r="F975">
        <v>9.8379999999999992</v>
      </c>
      <c r="G975">
        <v>6.4329999999999998</v>
      </c>
      <c r="H975">
        <v>101417.091</v>
      </c>
      <c r="I975">
        <v>7.4999999999999997E-2</v>
      </c>
      <c r="J975">
        <v>101.816</v>
      </c>
      <c r="K975">
        <v>47.656999999999996</v>
      </c>
      <c r="L975">
        <v>19.670000000000002</v>
      </c>
      <c r="M975">
        <v>159.797</v>
      </c>
    </row>
    <row r="976" spans="1:13" x14ac:dyDescent="0.35">
      <c r="A976">
        <v>948</v>
      </c>
      <c r="B976" t="s">
        <v>7929</v>
      </c>
      <c r="C976">
        <v>169.298</v>
      </c>
      <c r="D976">
        <v>3.9950000000000001</v>
      </c>
      <c r="E976">
        <v>0.61899999999999999</v>
      </c>
      <c r="F976">
        <v>9.4870000000000001</v>
      </c>
      <c r="G976">
        <v>6.6710000000000003</v>
      </c>
      <c r="H976">
        <v>101391.465</v>
      </c>
      <c r="I976">
        <v>5.7000000000000002E-2</v>
      </c>
      <c r="J976">
        <v>114.154</v>
      </c>
      <c r="K976">
        <v>55.145000000000003</v>
      </c>
      <c r="L976">
        <v>21.614000000000001</v>
      </c>
      <c r="M976">
        <v>175.16399999999999</v>
      </c>
    </row>
    <row r="977" spans="1:13" x14ac:dyDescent="0.35">
      <c r="A977">
        <v>949</v>
      </c>
      <c r="B977" t="s">
        <v>7928</v>
      </c>
      <c r="C977">
        <v>171.95400000000001</v>
      </c>
      <c r="D977">
        <v>4.173</v>
      </c>
      <c r="E977">
        <v>0.84599999999999997</v>
      </c>
      <c r="F977">
        <v>9.3970000000000002</v>
      </c>
      <c r="G977">
        <v>6.6509999999999998</v>
      </c>
      <c r="H977">
        <v>101371.86599999999</v>
      </c>
      <c r="I977">
        <v>3.3000000000000002E-2</v>
      </c>
      <c r="J977">
        <v>109.49299999999999</v>
      </c>
      <c r="K977">
        <v>62.460999999999999</v>
      </c>
      <c r="L977">
        <v>21.169</v>
      </c>
      <c r="M977">
        <v>190.74100000000001</v>
      </c>
    </row>
    <row r="978" spans="1:13" x14ac:dyDescent="0.35">
      <c r="A978">
        <v>950</v>
      </c>
      <c r="B978" t="s">
        <v>7927</v>
      </c>
      <c r="C978">
        <v>140.91300000000001</v>
      </c>
      <c r="D978">
        <v>4.3440000000000003</v>
      </c>
      <c r="E978">
        <v>1.0449999999999999</v>
      </c>
      <c r="F978">
        <v>9.2620000000000005</v>
      </c>
      <c r="G978">
        <v>6.782</v>
      </c>
      <c r="H978">
        <v>101364.765</v>
      </c>
      <c r="I978">
        <v>3.2000000000000001E-2</v>
      </c>
      <c r="J978">
        <v>93.903999999999996</v>
      </c>
      <c r="K978">
        <v>47.009</v>
      </c>
      <c r="L978">
        <v>18.385000000000002</v>
      </c>
      <c r="M978">
        <v>205.87700000000001</v>
      </c>
    </row>
    <row r="979" spans="1:13" x14ac:dyDescent="0.35">
      <c r="A979">
        <v>951</v>
      </c>
      <c r="B979" t="s">
        <v>7926</v>
      </c>
      <c r="C979">
        <v>96.805000000000007</v>
      </c>
      <c r="D979">
        <v>4.2460000000000004</v>
      </c>
      <c r="E979">
        <v>1.212</v>
      </c>
      <c r="F979">
        <v>8.8249999999999993</v>
      </c>
      <c r="G979">
        <v>6.375</v>
      </c>
      <c r="H979">
        <v>101365.34600000001</v>
      </c>
      <c r="I979">
        <v>9.6000000000000002E-2</v>
      </c>
      <c r="J979">
        <v>67.286000000000001</v>
      </c>
      <c r="K979">
        <v>29.52</v>
      </c>
      <c r="L979">
        <v>13.552</v>
      </c>
      <c r="M979">
        <v>220.114</v>
      </c>
    </row>
    <row r="980" spans="1:13" x14ac:dyDescent="0.35">
      <c r="A980">
        <v>952</v>
      </c>
      <c r="B980" t="s">
        <v>7925</v>
      </c>
      <c r="C980">
        <v>44.505000000000003</v>
      </c>
      <c r="D980">
        <v>3.823</v>
      </c>
      <c r="E980">
        <v>1.333</v>
      </c>
      <c r="F980">
        <v>8.7850000000000001</v>
      </c>
      <c r="G980">
        <v>6.33</v>
      </c>
      <c r="H980">
        <v>101377.579</v>
      </c>
      <c r="I980">
        <v>0.109</v>
      </c>
      <c r="J980">
        <v>34.311999999999998</v>
      </c>
      <c r="K980">
        <v>10.194000000000001</v>
      </c>
      <c r="L980">
        <v>7.0880000000000001</v>
      </c>
      <c r="M980">
        <v>233.32900000000001</v>
      </c>
    </row>
    <row r="981" spans="1:13" x14ac:dyDescent="0.35">
      <c r="A981">
        <v>953</v>
      </c>
      <c r="B981" t="s">
        <v>7924</v>
      </c>
      <c r="C981">
        <v>5.133</v>
      </c>
      <c r="D981">
        <v>3.234</v>
      </c>
      <c r="E981">
        <v>1.427</v>
      </c>
      <c r="F981">
        <v>8.4489999999999998</v>
      </c>
      <c r="G981">
        <v>6.5359999999999996</v>
      </c>
      <c r="H981">
        <v>101393.46400000001</v>
      </c>
      <c r="I981">
        <v>0.10199999999999999</v>
      </c>
      <c r="J981">
        <v>5.0640000000000001</v>
      </c>
      <c r="K981">
        <v>7.0999999999999994E-2</v>
      </c>
      <c r="L981">
        <v>-0.56100000000000005</v>
      </c>
      <c r="M981">
        <v>245.69200000000001</v>
      </c>
    </row>
    <row r="982" spans="1:13" x14ac:dyDescent="0.35">
      <c r="A982">
        <v>954</v>
      </c>
      <c r="B982" t="s">
        <v>7923</v>
      </c>
      <c r="C982">
        <v>0</v>
      </c>
      <c r="D982">
        <v>2.7850000000000001</v>
      </c>
      <c r="E982">
        <v>1.536</v>
      </c>
      <c r="F982">
        <v>8.5839999999999996</v>
      </c>
      <c r="G982">
        <v>6.38</v>
      </c>
      <c r="H982">
        <v>101415.16099999999</v>
      </c>
      <c r="I982">
        <v>0.11600000000000001</v>
      </c>
      <c r="J982">
        <v>0</v>
      </c>
      <c r="K982">
        <v>0</v>
      </c>
      <c r="L982">
        <v>-8.9849999999999994</v>
      </c>
      <c r="M982">
        <v>257.565</v>
      </c>
    </row>
    <row r="983" spans="1:13" x14ac:dyDescent="0.35">
      <c r="A983">
        <v>955</v>
      </c>
      <c r="B983" t="s">
        <v>7922</v>
      </c>
      <c r="C983">
        <v>0</v>
      </c>
      <c r="D983">
        <v>2.3159999999999998</v>
      </c>
      <c r="E983">
        <v>1.208</v>
      </c>
      <c r="F983">
        <v>8.3759999999999994</v>
      </c>
      <c r="G983">
        <v>5.8710000000000004</v>
      </c>
      <c r="H983">
        <v>101428.283</v>
      </c>
      <c r="I983">
        <v>0.26400000000000001</v>
      </c>
      <c r="J983">
        <v>0</v>
      </c>
      <c r="K983">
        <v>0</v>
      </c>
      <c r="L983">
        <v>-17.803000000000001</v>
      </c>
      <c r="M983">
        <v>269.43299999999999</v>
      </c>
    </row>
    <row r="984" spans="1:13" x14ac:dyDescent="0.35">
      <c r="A984">
        <v>956</v>
      </c>
      <c r="B984" t="s">
        <v>7921</v>
      </c>
      <c r="C984">
        <v>0</v>
      </c>
      <c r="D984">
        <v>2.3490000000000002</v>
      </c>
      <c r="E984">
        <v>1.08</v>
      </c>
      <c r="F984">
        <v>8.24</v>
      </c>
      <c r="G984">
        <v>5.6920000000000002</v>
      </c>
      <c r="H984">
        <v>101445.141</v>
      </c>
      <c r="I984">
        <v>0.109</v>
      </c>
      <c r="J984">
        <v>0</v>
      </c>
      <c r="K984">
        <v>0</v>
      </c>
      <c r="L984">
        <v>-26.638999999999999</v>
      </c>
      <c r="M984">
        <v>281.89699999999999</v>
      </c>
    </row>
    <row r="985" spans="1:13" x14ac:dyDescent="0.35">
      <c r="A985">
        <v>957</v>
      </c>
      <c r="B985" t="s">
        <v>7920</v>
      </c>
      <c r="C985">
        <v>0</v>
      </c>
      <c r="D985">
        <v>1.913</v>
      </c>
      <c r="E985">
        <v>0.63500000000000001</v>
      </c>
      <c r="F985">
        <v>8.1620000000000008</v>
      </c>
      <c r="G985">
        <v>5.2770000000000001</v>
      </c>
      <c r="H985">
        <v>101424.287</v>
      </c>
      <c r="I985">
        <v>5.0999999999999997E-2</v>
      </c>
      <c r="J985">
        <v>0</v>
      </c>
      <c r="K985">
        <v>0</v>
      </c>
      <c r="L985">
        <v>-35.015999999999998</v>
      </c>
      <c r="M985">
        <v>295.69</v>
      </c>
    </row>
    <row r="986" spans="1:13" x14ac:dyDescent="0.35">
      <c r="A986">
        <v>958</v>
      </c>
      <c r="B986" t="s">
        <v>7919</v>
      </c>
      <c r="C986">
        <v>0</v>
      </c>
      <c r="D986">
        <v>1.764</v>
      </c>
      <c r="E986">
        <v>0.42099999999999999</v>
      </c>
      <c r="F986">
        <v>8.1069999999999993</v>
      </c>
      <c r="G986">
        <v>5.1950000000000003</v>
      </c>
      <c r="H986">
        <v>101415.329</v>
      </c>
      <c r="I986">
        <v>1.7000000000000001E-2</v>
      </c>
      <c r="J986">
        <v>0</v>
      </c>
      <c r="K986">
        <v>0</v>
      </c>
      <c r="L986">
        <v>-42.435000000000002</v>
      </c>
      <c r="M986">
        <v>311.85300000000001</v>
      </c>
    </row>
    <row r="987" spans="1:13" x14ac:dyDescent="0.35">
      <c r="A987">
        <v>959</v>
      </c>
      <c r="B987" t="s">
        <v>7918</v>
      </c>
      <c r="C987">
        <v>0</v>
      </c>
      <c r="D987">
        <v>1.7010000000000001</v>
      </c>
      <c r="E987">
        <v>0.159</v>
      </c>
      <c r="F987">
        <v>8.39</v>
      </c>
      <c r="G987">
        <v>5.1920000000000002</v>
      </c>
      <c r="H987">
        <v>101408.417</v>
      </c>
      <c r="I987">
        <v>2.9000000000000001E-2</v>
      </c>
      <c r="J987">
        <v>0</v>
      </c>
      <c r="K987">
        <v>0</v>
      </c>
      <c r="L987">
        <v>-47.959000000000003</v>
      </c>
      <c r="M987">
        <v>330.89100000000002</v>
      </c>
    </row>
    <row r="988" spans="1:13" x14ac:dyDescent="0.35">
      <c r="A988">
        <v>960</v>
      </c>
      <c r="B988" t="s">
        <v>7917</v>
      </c>
      <c r="C988">
        <v>0</v>
      </c>
      <c r="D988">
        <v>1.548</v>
      </c>
      <c r="E988">
        <v>-0.16800000000000001</v>
      </c>
      <c r="F988">
        <v>8.5259999999999998</v>
      </c>
      <c r="G988">
        <v>5.1210000000000004</v>
      </c>
      <c r="H988">
        <v>101405.649</v>
      </c>
      <c r="I988">
        <v>0.107</v>
      </c>
      <c r="J988">
        <v>0</v>
      </c>
      <c r="K988">
        <v>0</v>
      </c>
      <c r="L988">
        <v>-50.725999999999999</v>
      </c>
      <c r="M988">
        <v>333.59500000000003</v>
      </c>
    </row>
    <row r="989" spans="1:13" x14ac:dyDescent="0.35">
      <c r="A989">
        <v>961</v>
      </c>
      <c r="B989" t="s">
        <v>7916</v>
      </c>
      <c r="C989">
        <v>0</v>
      </c>
      <c r="D989">
        <v>1.4510000000000001</v>
      </c>
      <c r="E989">
        <v>-0.22600000000000001</v>
      </c>
      <c r="F989">
        <v>8.49</v>
      </c>
      <c r="G989">
        <v>6.085</v>
      </c>
      <c r="H989">
        <v>101390.693</v>
      </c>
      <c r="I989">
        <v>9.9000000000000005E-2</v>
      </c>
      <c r="J989">
        <v>0</v>
      </c>
      <c r="K989">
        <v>0</v>
      </c>
      <c r="L989">
        <v>-50.043999999999997</v>
      </c>
      <c r="M989">
        <v>15.704000000000001</v>
      </c>
    </row>
    <row r="990" spans="1:13" x14ac:dyDescent="0.35">
      <c r="A990">
        <v>962</v>
      </c>
      <c r="B990" t="s">
        <v>7915</v>
      </c>
      <c r="C990">
        <v>0</v>
      </c>
      <c r="D990">
        <v>1.607</v>
      </c>
      <c r="E990">
        <v>-0.22800000000000001</v>
      </c>
      <c r="F990">
        <v>8.4870000000000001</v>
      </c>
      <c r="G990">
        <v>6.3040000000000003</v>
      </c>
      <c r="H990">
        <v>101372.704</v>
      </c>
      <c r="I990">
        <v>0.06</v>
      </c>
      <c r="J990">
        <v>0</v>
      </c>
      <c r="K990">
        <v>0</v>
      </c>
      <c r="L990">
        <v>-46.093000000000004</v>
      </c>
      <c r="M990">
        <v>36.692999999999998</v>
      </c>
    </row>
    <row r="991" spans="1:13" x14ac:dyDescent="0.35">
      <c r="A991">
        <v>963</v>
      </c>
      <c r="B991" t="s">
        <v>7914</v>
      </c>
      <c r="C991">
        <v>0</v>
      </c>
      <c r="D991">
        <v>1.6040000000000001</v>
      </c>
      <c r="E991">
        <v>-0.24399999999999999</v>
      </c>
      <c r="F991">
        <v>8.6590000000000007</v>
      </c>
      <c r="G991">
        <v>6.5810000000000004</v>
      </c>
      <c r="H991">
        <v>101342.53599999999</v>
      </c>
      <c r="I991">
        <v>0.14699999999999999</v>
      </c>
      <c r="J991">
        <v>0</v>
      </c>
      <c r="K991">
        <v>0</v>
      </c>
      <c r="L991">
        <v>-39.719000000000001</v>
      </c>
      <c r="M991">
        <v>54.575000000000003</v>
      </c>
    </row>
    <row r="992" spans="1:13" x14ac:dyDescent="0.35">
      <c r="A992">
        <v>964</v>
      </c>
      <c r="B992" t="s">
        <v>7913</v>
      </c>
      <c r="C992">
        <v>0</v>
      </c>
      <c r="D992">
        <v>1.5580000000000001</v>
      </c>
      <c r="E992">
        <v>-0.24199999999999999</v>
      </c>
      <c r="F992">
        <v>8.468</v>
      </c>
      <c r="G992">
        <v>6.742</v>
      </c>
      <c r="H992">
        <v>101325.304</v>
      </c>
      <c r="I992">
        <v>0.11799999999999999</v>
      </c>
      <c r="J992">
        <v>0</v>
      </c>
      <c r="K992">
        <v>0</v>
      </c>
      <c r="L992">
        <v>-31.847999999999999</v>
      </c>
      <c r="M992">
        <v>69.67</v>
      </c>
    </row>
    <row r="993" spans="1:13" x14ac:dyDescent="0.35">
      <c r="A993">
        <v>965</v>
      </c>
      <c r="B993" t="s">
        <v>7912</v>
      </c>
      <c r="C993">
        <v>0</v>
      </c>
      <c r="D993">
        <v>1.607</v>
      </c>
      <c r="E993">
        <v>-0.16200000000000001</v>
      </c>
      <c r="F993">
        <v>8.4649999999999999</v>
      </c>
      <c r="G993">
        <v>6.6829999999999998</v>
      </c>
      <c r="H993">
        <v>101318.83100000001</v>
      </c>
      <c r="I993">
        <v>0.13</v>
      </c>
      <c r="J993">
        <v>0</v>
      </c>
      <c r="K993">
        <v>0</v>
      </c>
      <c r="L993">
        <v>-23.204000000000001</v>
      </c>
      <c r="M993">
        <v>82.866</v>
      </c>
    </row>
    <row r="994" spans="1:13" x14ac:dyDescent="0.35">
      <c r="A994">
        <v>966</v>
      </c>
      <c r="B994" t="s">
        <v>7911</v>
      </c>
      <c r="C994">
        <v>0</v>
      </c>
      <c r="D994">
        <v>1.619</v>
      </c>
      <c r="E994">
        <v>-0.16300000000000001</v>
      </c>
      <c r="F994">
        <v>8.4909999999999997</v>
      </c>
      <c r="G994">
        <v>7.37</v>
      </c>
      <c r="H994">
        <v>101315.974</v>
      </c>
      <c r="I994">
        <v>0.152</v>
      </c>
      <c r="J994">
        <v>0</v>
      </c>
      <c r="K994">
        <v>0</v>
      </c>
      <c r="L994">
        <v>-14.31</v>
      </c>
      <c r="M994">
        <v>95.013999999999996</v>
      </c>
    </row>
    <row r="995" spans="1:13" x14ac:dyDescent="0.35">
      <c r="A995">
        <v>967</v>
      </c>
      <c r="B995" t="s">
        <v>7910</v>
      </c>
      <c r="C995">
        <v>4.4999999999999998E-2</v>
      </c>
      <c r="D995">
        <v>1.752</v>
      </c>
      <c r="E995">
        <v>-8.0000000000000002E-3</v>
      </c>
      <c r="F995">
        <v>8.76</v>
      </c>
      <c r="G995">
        <v>7.0449999999999999</v>
      </c>
      <c r="H995">
        <v>101330.395</v>
      </c>
      <c r="I995">
        <v>0.108</v>
      </c>
      <c r="J995">
        <v>4.4999999999999998E-2</v>
      </c>
      <c r="K995">
        <v>0</v>
      </c>
      <c r="L995">
        <v>-5.5730000000000004</v>
      </c>
      <c r="M995">
        <v>106.809</v>
      </c>
    </row>
    <row r="996" spans="1:13" x14ac:dyDescent="0.35">
      <c r="A996">
        <v>968</v>
      </c>
      <c r="B996" t="s">
        <v>7909</v>
      </c>
      <c r="C996">
        <v>12.132999999999999</v>
      </c>
      <c r="D996">
        <v>1.9510000000000001</v>
      </c>
      <c r="E996">
        <v>0.18</v>
      </c>
      <c r="F996">
        <v>8.9030000000000005</v>
      </c>
      <c r="G996">
        <v>7.0759999999999996</v>
      </c>
      <c r="H996">
        <v>101356.46400000001</v>
      </c>
      <c r="I996">
        <v>9.6000000000000002E-2</v>
      </c>
      <c r="J996">
        <v>10.968999999999999</v>
      </c>
      <c r="K996">
        <v>1.1639999999999999</v>
      </c>
      <c r="L996">
        <v>2.6309999999999998</v>
      </c>
      <c r="M996">
        <v>118.81100000000001</v>
      </c>
    </row>
    <row r="997" spans="1:13" x14ac:dyDescent="0.35">
      <c r="A997">
        <v>969</v>
      </c>
      <c r="B997" t="s">
        <v>7908</v>
      </c>
      <c r="C997">
        <v>56.843000000000004</v>
      </c>
      <c r="D997">
        <v>2.484</v>
      </c>
      <c r="E997">
        <v>0.46899999999999997</v>
      </c>
      <c r="F997">
        <v>8.9990000000000006</v>
      </c>
      <c r="G997">
        <v>6.8310000000000004</v>
      </c>
      <c r="H997">
        <v>101371.196</v>
      </c>
      <c r="I997">
        <v>0.121</v>
      </c>
      <c r="J997">
        <v>46.244999999999997</v>
      </c>
      <c r="K997">
        <v>10.593999999999999</v>
      </c>
      <c r="L997">
        <v>9.9139999999999997</v>
      </c>
      <c r="M997">
        <v>131.46600000000001</v>
      </c>
    </row>
    <row r="998" spans="1:13" x14ac:dyDescent="0.35">
      <c r="A998">
        <v>970</v>
      </c>
      <c r="B998" t="s">
        <v>7907</v>
      </c>
      <c r="C998">
        <v>120.93600000000001</v>
      </c>
      <c r="D998">
        <v>3.0960000000000001</v>
      </c>
      <c r="E998">
        <v>0.77200000000000002</v>
      </c>
      <c r="F998">
        <v>9.0869999999999997</v>
      </c>
      <c r="G998">
        <v>6.6959999999999997</v>
      </c>
      <c r="H998">
        <v>101386.512</v>
      </c>
      <c r="I998">
        <v>0.109</v>
      </c>
      <c r="J998">
        <v>79.900999999999996</v>
      </c>
      <c r="K998">
        <v>41.036000000000001</v>
      </c>
      <c r="L998">
        <v>15.848000000000001</v>
      </c>
      <c r="M998">
        <v>145.077</v>
      </c>
    </row>
    <row r="999" spans="1:13" x14ac:dyDescent="0.35">
      <c r="A999">
        <v>971</v>
      </c>
      <c r="B999" t="s">
        <v>7906</v>
      </c>
      <c r="C999">
        <v>166.77500000000001</v>
      </c>
      <c r="D999">
        <v>3.786</v>
      </c>
      <c r="E999">
        <v>1.0900000000000001</v>
      </c>
      <c r="F999">
        <v>9.125</v>
      </c>
      <c r="G999">
        <v>6.67</v>
      </c>
      <c r="H999">
        <v>101395.842</v>
      </c>
      <c r="I999">
        <v>8.5000000000000006E-2</v>
      </c>
      <c r="J999">
        <v>108.88</v>
      </c>
      <c r="K999">
        <v>57.896000000000001</v>
      </c>
      <c r="L999">
        <v>19.984999999999999</v>
      </c>
      <c r="M999">
        <v>159.71899999999999</v>
      </c>
    </row>
    <row r="1000" spans="1:13" x14ac:dyDescent="0.35">
      <c r="A1000">
        <v>972</v>
      </c>
      <c r="B1000" t="s">
        <v>7905</v>
      </c>
      <c r="C1000">
        <v>179.45599999999999</v>
      </c>
      <c r="D1000">
        <v>4.21</v>
      </c>
      <c r="E1000">
        <v>1.3779999999999999</v>
      </c>
      <c r="F1000">
        <v>9.09</v>
      </c>
      <c r="G1000">
        <v>6.5940000000000003</v>
      </c>
      <c r="H1000">
        <v>101381.198</v>
      </c>
      <c r="I1000">
        <v>3.3000000000000002E-2</v>
      </c>
      <c r="J1000">
        <v>117.733</v>
      </c>
      <c r="K1000">
        <v>61.723999999999997</v>
      </c>
      <c r="L1000">
        <v>21.936</v>
      </c>
      <c r="M1000">
        <v>175.14099999999999</v>
      </c>
    </row>
    <row r="1001" spans="1:13" x14ac:dyDescent="0.35">
      <c r="A1001">
        <v>973</v>
      </c>
      <c r="B1001" t="s">
        <v>7904</v>
      </c>
      <c r="C1001">
        <v>171.97300000000001</v>
      </c>
      <c r="D1001">
        <v>4.4409999999999998</v>
      </c>
      <c r="E1001">
        <v>1.5</v>
      </c>
      <c r="F1001">
        <v>9.1609999999999996</v>
      </c>
      <c r="G1001">
        <v>6.5990000000000002</v>
      </c>
      <c r="H1001">
        <v>101367.49099999999</v>
      </c>
      <c r="I1001">
        <v>8.8999999999999996E-2</v>
      </c>
      <c r="J1001">
        <v>106.595</v>
      </c>
      <c r="K1001">
        <v>65.376999999999995</v>
      </c>
      <c r="L1001">
        <v>21.49</v>
      </c>
      <c r="M1001">
        <v>190.77500000000001</v>
      </c>
    </row>
    <row r="1002" spans="1:13" x14ac:dyDescent="0.35">
      <c r="A1002">
        <v>974</v>
      </c>
      <c r="B1002" t="s">
        <v>7903</v>
      </c>
      <c r="C1002">
        <v>138.78700000000001</v>
      </c>
      <c r="D1002">
        <v>4.4969999999999999</v>
      </c>
      <c r="E1002">
        <v>1.538</v>
      </c>
      <c r="F1002">
        <v>9.2270000000000003</v>
      </c>
      <c r="G1002">
        <v>6.5810000000000004</v>
      </c>
      <c r="H1002">
        <v>101352.849</v>
      </c>
      <c r="I1002">
        <v>8.6999999999999994E-2</v>
      </c>
      <c r="J1002">
        <v>90.408000000000001</v>
      </c>
      <c r="K1002">
        <v>48.377000000000002</v>
      </c>
      <c r="L1002">
        <v>18.698</v>
      </c>
      <c r="M1002">
        <v>205.96299999999999</v>
      </c>
    </row>
    <row r="1003" spans="1:13" x14ac:dyDescent="0.35">
      <c r="A1003">
        <v>975</v>
      </c>
      <c r="B1003" t="s">
        <v>7902</v>
      </c>
      <c r="C1003">
        <v>93.775999999999996</v>
      </c>
      <c r="D1003">
        <v>4.2519999999999998</v>
      </c>
      <c r="E1003">
        <v>1.5449999999999999</v>
      </c>
      <c r="F1003">
        <v>9.1270000000000007</v>
      </c>
      <c r="G1003">
        <v>6.4740000000000002</v>
      </c>
      <c r="H1003">
        <v>101362.894</v>
      </c>
      <c r="I1003">
        <v>0.1</v>
      </c>
      <c r="J1003">
        <v>67.817999999999998</v>
      </c>
      <c r="K1003">
        <v>25.957999999999998</v>
      </c>
      <c r="L1003">
        <v>13.851000000000001</v>
      </c>
      <c r="M1003">
        <v>220.24100000000001</v>
      </c>
    </row>
    <row r="1004" spans="1:13" x14ac:dyDescent="0.35">
      <c r="A1004">
        <v>976</v>
      </c>
      <c r="B1004" t="s">
        <v>7901</v>
      </c>
      <c r="C1004">
        <v>42.805</v>
      </c>
      <c r="D1004">
        <v>3.8969999999999998</v>
      </c>
      <c r="E1004">
        <v>1.5229999999999999</v>
      </c>
      <c r="F1004">
        <v>9.2050000000000001</v>
      </c>
      <c r="G1004">
        <v>6.55</v>
      </c>
      <c r="H1004">
        <v>101377.493</v>
      </c>
      <c r="I1004">
        <v>0.223</v>
      </c>
      <c r="J1004">
        <v>35.188000000000002</v>
      </c>
      <c r="K1004">
        <v>7.617</v>
      </c>
      <c r="L1004">
        <v>7.3719999999999999</v>
      </c>
      <c r="M1004">
        <v>233.48599999999999</v>
      </c>
    </row>
    <row r="1005" spans="1:13" x14ac:dyDescent="0.35">
      <c r="A1005">
        <v>977</v>
      </c>
      <c r="B1005" t="s">
        <v>7900</v>
      </c>
      <c r="C1005">
        <v>5.5410000000000004</v>
      </c>
      <c r="D1005">
        <v>3.1589999999999998</v>
      </c>
      <c r="E1005">
        <v>1.4930000000000001</v>
      </c>
      <c r="F1005">
        <v>9.0589999999999993</v>
      </c>
      <c r="G1005">
        <v>6.3540000000000001</v>
      </c>
      <c r="H1005">
        <v>101400.30499999999</v>
      </c>
      <c r="I1005">
        <v>0.22600000000000001</v>
      </c>
      <c r="J1005">
        <v>5.4720000000000004</v>
      </c>
      <c r="K1005">
        <v>7.0000000000000007E-2</v>
      </c>
      <c r="L1005">
        <v>-0.28999999999999998</v>
      </c>
      <c r="M1005">
        <v>245.87100000000001</v>
      </c>
    </row>
    <row r="1006" spans="1:13" x14ac:dyDescent="0.35">
      <c r="A1006">
        <v>978</v>
      </c>
      <c r="B1006" t="s">
        <v>7899</v>
      </c>
      <c r="C1006">
        <v>0</v>
      </c>
      <c r="D1006">
        <v>2.7120000000000002</v>
      </c>
      <c r="E1006">
        <v>1.5009999999999999</v>
      </c>
      <c r="F1006">
        <v>9.0229999999999997</v>
      </c>
      <c r="G1006">
        <v>6.4109999999999996</v>
      </c>
      <c r="H1006">
        <v>101427.584</v>
      </c>
      <c r="I1006">
        <v>0.19700000000000001</v>
      </c>
      <c r="J1006">
        <v>0</v>
      </c>
      <c r="K1006">
        <v>0</v>
      </c>
      <c r="L1006">
        <v>-8.7230000000000008</v>
      </c>
      <c r="M1006">
        <v>257.75799999999998</v>
      </c>
    </row>
    <row r="1007" spans="1:13" x14ac:dyDescent="0.35">
      <c r="A1007">
        <v>979</v>
      </c>
      <c r="B1007" t="s">
        <v>7898</v>
      </c>
      <c r="C1007">
        <v>0</v>
      </c>
      <c r="D1007">
        <v>2.3170000000000002</v>
      </c>
      <c r="E1007">
        <v>1.19</v>
      </c>
      <c r="F1007">
        <v>9.1839999999999993</v>
      </c>
      <c r="G1007">
        <v>6.1820000000000004</v>
      </c>
      <c r="H1007">
        <v>101464.239</v>
      </c>
      <c r="I1007">
        <v>0.24199999999999999</v>
      </c>
      <c r="J1007">
        <v>0</v>
      </c>
      <c r="K1007">
        <v>0</v>
      </c>
      <c r="L1007">
        <v>-17.54</v>
      </c>
      <c r="M1007">
        <v>269.642</v>
      </c>
    </row>
    <row r="1008" spans="1:13" x14ac:dyDescent="0.35">
      <c r="A1008">
        <v>980</v>
      </c>
      <c r="B1008" t="s">
        <v>7897</v>
      </c>
      <c r="C1008">
        <v>0</v>
      </c>
      <c r="D1008">
        <v>2.3460000000000001</v>
      </c>
      <c r="E1008">
        <v>1.1120000000000001</v>
      </c>
      <c r="F1008">
        <v>9.0760000000000005</v>
      </c>
      <c r="G1008">
        <v>6.0540000000000003</v>
      </c>
      <c r="H1008">
        <v>101454.569</v>
      </c>
      <c r="I1008">
        <v>0.17699999999999999</v>
      </c>
      <c r="J1008">
        <v>0</v>
      </c>
      <c r="K1008">
        <v>0</v>
      </c>
      <c r="L1008">
        <v>-26.39</v>
      </c>
      <c r="M1008">
        <v>282.14100000000002</v>
      </c>
    </row>
    <row r="1009" spans="1:13" x14ac:dyDescent="0.35">
      <c r="A1009">
        <v>981</v>
      </c>
      <c r="B1009" t="s">
        <v>7896</v>
      </c>
      <c r="C1009">
        <v>0</v>
      </c>
      <c r="D1009">
        <v>2.2080000000000002</v>
      </c>
      <c r="E1009">
        <v>0.95899999999999996</v>
      </c>
      <c r="F1009">
        <v>9.0310000000000006</v>
      </c>
      <c r="G1009">
        <v>6.1109999999999998</v>
      </c>
      <c r="H1009">
        <v>101466.87300000001</v>
      </c>
      <c r="I1009">
        <v>0.112</v>
      </c>
      <c r="J1009">
        <v>0</v>
      </c>
      <c r="K1009">
        <v>0</v>
      </c>
      <c r="L1009">
        <v>-34.750999999999998</v>
      </c>
      <c r="M1009">
        <v>295.92</v>
      </c>
    </row>
    <row r="1010" spans="1:13" x14ac:dyDescent="0.35">
      <c r="A1010">
        <v>982</v>
      </c>
      <c r="B1010" t="s">
        <v>7895</v>
      </c>
      <c r="C1010">
        <v>0</v>
      </c>
      <c r="D1010">
        <v>2.1579999999999999</v>
      </c>
      <c r="E1010">
        <v>0.79100000000000004</v>
      </c>
      <c r="F1010">
        <v>9.0120000000000005</v>
      </c>
      <c r="G1010">
        <v>5.5389999999999997</v>
      </c>
      <c r="H1010">
        <v>101481.51300000001</v>
      </c>
      <c r="I1010">
        <v>7.8E-2</v>
      </c>
      <c r="J1010">
        <v>0</v>
      </c>
      <c r="K1010">
        <v>0</v>
      </c>
      <c r="L1010">
        <v>-42.127000000000002</v>
      </c>
      <c r="M1010">
        <v>312.00400000000002</v>
      </c>
    </row>
    <row r="1011" spans="1:13" x14ac:dyDescent="0.35">
      <c r="A1011">
        <v>983</v>
      </c>
      <c r="B1011" t="s">
        <v>7894</v>
      </c>
      <c r="C1011">
        <v>0</v>
      </c>
      <c r="D1011">
        <v>2.06</v>
      </c>
      <c r="E1011">
        <v>0.60899999999999999</v>
      </c>
      <c r="F1011">
        <v>9.1720000000000006</v>
      </c>
      <c r="G1011">
        <v>6.1159999999999997</v>
      </c>
      <c r="H1011">
        <v>101491.42</v>
      </c>
      <c r="I1011">
        <v>9.1999999999999998E-2</v>
      </c>
      <c r="J1011">
        <v>0</v>
      </c>
      <c r="K1011">
        <v>0</v>
      </c>
      <c r="L1011">
        <v>-47.655000000000001</v>
      </c>
      <c r="M1011">
        <v>331.06</v>
      </c>
    </row>
    <row r="1012" spans="1:13" x14ac:dyDescent="0.35">
      <c r="A1012">
        <v>984</v>
      </c>
      <c r="B1012" t="s">
        <v>7893</v>
      </c>
      <c r="C1012">
        <v>0</v>
      </c>
      <c r="D1012">
        <v>2.0880000000000001</v>
      </c>
      <c r="E1012">
        <v>0.49199999999999999</v>
      </c>
      <c r="F1012">
        <v>9.1010000000000009</v>
      </c>
      <c r="G1012">
        <v>6.125</v>
      </c>
      <c r="H1012">
        <v>101506.45600000001</v>
      </c>
      <c r="I1012">
        <v>8.5999999999999993E-2</v>
      </c>
      <c r="J1012">
        <v>0</v>
      </c>
      <c r="K1012">
        <v>0</v>
      </c>
      <c r="L1012">
        <v>-50.402000000000001</v>
      </c>
      <c r="M1012">
        <v>333.62799999999999</v>
      </c>
    </row>
    <row r="1013" spans="1:13" x14ac:dyDescent="0.35">
      <c r="A1013">
        <v>985</v>
      </c>
      <c r="B1013" t="s">
        <v>7892</v>
      </c>
      <c r="C1013">
        <v>0</v>
      </c>
      <c r="D1013">
        <v>2.1739999999999999</v>
      </c>
      <c r="E1013">
        <v>0.439</v>
      </c>
      <c r="F1013">
        <v>8.9380000000000006</v>
      </c>
      <c r="G1013">
        <v>6.7279999999999998</v>
      </c>
      <c r="H1013">
        <v>101518.685</v>
      </c>
      <c r="I1013">
        <v>7.8E-2</v>
      </c>
      <c r="J1013">
        <v>0</v>
      </c>
      <c r="K1013">
        <v>0</v>
      </c>
      <c r="L1013">
        <v>-49.723999999999997</v>
      </c>
      <c r="M1013">
        <v>15.616</v>
      </c>
    </row>
    <row r="1014" spans="1:13" x14ac:dyDescent="0.35">
      <c r="A1014">
        <v>986</v>
      </c>
      <c r="B1014" t="s">
        <v>7891</v>
      </c>
      <c r="C1014">
        <v>0</v>
      </c>
      <c r="D1014">
        <v>2.0430000000000001</v>
      </c>
      <c r="E1014">
        <v>0.376</v>
      </c>
      <c r="F1014">
        <v>8.92</v>
      </c>
      <c r="G1014">
        <v>6.3</v>
      </c>
      <c r="H1014">
        <v>101521.317</v>
      </c>
      <c r="I1014">
        <v>8.5000000000000006E-2</v>
      </c>
      <c r="J1014">
        <v>0</v>
      </c>
      <c r="K1014">
        <v>0</v>
      </c>
      <c r="L1014">
        <v>-45.792000000000002</v>
      </c>
      <c r="M1014">
        <v>36.518000000000001</v>
      </c>
    </row>
    <row r="1015" spans="1:13" x14ac:dyDescent="0.35">
      <c r="A1015">
        <v>987</v>
      </c>
      <c r="B1015" t="s">
        <v>7890</v>
      </c>
      <c r="C1015">
        <v>0</v>
      </c>
      <c r="D1015">
        <v>1.8819999999999999</v>
      </c>
      <c r="E1015">
        <v>0.24299999999999999</v>
      </c>
      <c r="F1015">
        <v>8.7669999999999995</v>
      </c>
      <c r="G1015">
        <v>6.2690000000000001</v>
      </c>
      <c r="H1015">
        <v>101509.75900000001</v>
      </c>
      <c r="I1015">
        <v>5.7000000000000002E-2</v>
      </c>
      <c r="J1015">
        <v>0</v>
      </c>
      <c r="K1015">
        <v>0</v>
      </c>
      <c r="L1015">
        <v>-39.436999999999998</v>
      </c>
      <c r="M1015">
        <v>54.362000000000002</v>
      </c>
    </row>
    <row r="1016" spans="1:13" x14ac:dyDescent="0.35">
      <c r="A1016">
        <v>988</v>
      </c>
      <c r="B1016" t="s">
        <v>7889</v>
      </c>
      <c r="C1016">
        <v>0</v>
      </c>
      <c r="D1016">
        <v>1.6379999999999999</v>
      </c>
      <c r="E1016">
        <v>6.5000000000000002E-2</v>
      </c>
      <c r="F1016">
        <v>8.7219999999999995</v>
      </c>
      <c r="G1016">
        <v>5.83</v>
      </c>
      <c r="H1016">
        <v>101510.76700000001</v>
      </c>
      <c r="I1016">
        <v>6.9000000000000006E-2</v>
      </c>
      <c r="J1016">
        <v>0</v>
      </c>
      <c r="K1016">
        <v>0</v>
      </c>
      <c r="L1016">
        <v>-31.582999999999998</v>
      </c>
      <c r="M1016">
        <v>69.447000000000003</v>
      </c>
    </row>
    <row r="1017" spans="1:13" x14ac:dyDescent="0.35">
      <c r="A1017">
        <v>989</v>
      </c>
      <c r="B1017" t="s">
        <v>7888</v>
      </c>
      <c r="C1017">
        <v>0</v>
      </c>
      <c r="D1017">
        <v>1.5189999999999999</v>
      </c>
      <c r="E1017">
        <v>-7.1999999999999995E-2</v>
      </c>
      <c r="F1017">
        <v>8.6850000000000005</v>
      </c>
      <c r="G1017">
        <v>5.3440000000000003</v>
      </c>
      <c r="H1017">
        <v>101520.27800000001</v>
      </c>
      <c r="I1017">
        <v>0.13700000000000001</v>
      </c>
      <c r="J1017">
        <v>0</v>
      </c>
      <c r="K1017">
        <v>0</v>
      </c>
      <c r="L1017">
        <v>-22.946999999999999</v>
      </c>
      <c r="M1017">
        <v>82.647999999999996</v>
      </c>
    </row>
    <row r="1018" spans="1:13" x14ac:dyDescent="0.35">
      <c r="A1018">
        <v>990</v>
      </c>
      <c r="B1018" t="s">
        <v>7887</v>
      </c>
      <c r="C1018">
        <v>0</v>
      </c>
      <c r="D1018">
        <v>1.401</v>
      </c>
      <c r="E1018">
        <v>-0.17699999999999999</v>
      </c>
      <c r="F1018">
        <v>8.84</v>
      </c>
      <c r="G1018">
        <v>5.58</v>
      </c>
      <c r="H1018">
        <v>101533.091</v>
      </c>
      <c r="I1018">
        <v>0.13600000000000001</v>
      </c>
      <c r="J1018">
        <v>0</v>
      </c>
      <c r="K1018">
        <v>0</v>
      </c>
      <c r="L1018">
        <v>-14.054</v>
      </c>
      <c r="M1018">
        <v>94.807000000000002</v>
      </c>
    </row>
    <row r="1019" spans="1:13" x14ac:dyDescent="0.35">
      <c r="A1019">
        <v>991</v>
      </c>
      <c r="B1019" t="s">
        <v>7886</v>
      </c>
      <c r="C1019">
        <v>0.06</v>
      </c>
      <c r="D1019">
        <v>1.5069999999999999</v>
      </c>
      <c r="E1019">
        <v>-0.14000000000000001</v>
      </c>
      <c r="F1019">
        <v>8.9190000000000005</v>
      </c>
      <c r="G1019">
        <v>5.5949999999999998</v>
      </c>
      <c r="H1019">
        <v>101567.33199999999</v>
      </c>
      <c r="I1019">
        <v>0.13400000000000001</v>
      </c>
      <c r="J1019">
        <v>0.06</v>
      </c>
      <c r="K1019">
        <v>0</v>
      </c>
      <c r="L1019">
        <v>-5.31</v>
      </c>
      <c r="M1019">
        <v>106.61499999999999</v>
      </c>
    </row>
    <row r="1020" spans="1:13" x14ac:dyDescent="0.35">
      <c r="A1020">
        <v>992</v>
      </c>
      <c r="B1020" t="s">
        <v>7885</v>
      </c>
      <c r="C1020">
        <v>15.968</v>
      </c>
      <c r="D1020">
        <v>1.7330000000000001</v>
      </c>
      <c r="E1020">
        <v>-5.5E-2</v>
      </c>
      <c r="F1020">
        <v>8.8819999999999997</v>
      </c>
      <c r="G1020">
        <v>5.6879999999999997</v>
      </c>
      <c r="H1020">
        <v>101608.62699999999</v>
      </c>
      <c r="I1020">
        <v>5.8999999999999997E-2</v>
      </c>
      <c r="J1020">
        <v>13.451000000000001</v>
      </c>
      <c r="K1020">
        <v>2.5179999999999998</v>
      </c>
      <c r="L1020">
        <v>2.9049999999999998</v>
      </c>
      <c r="M1020">
        <v>118.634</v>
      </c>
    </row>
    <row r="1021" spans="1:13" x14ac:dyDescent="0.35">
      <c r="A1021">
        <v>993</v>
      </c>
      <c r="B1021" t="s">
        <v>7884</v>
      </c>
      <c r="C1021">
        <v>62.999000000000002</v>
      </c>
      <c r="D1021">
        <v>2.5830000000000002</v>
      </c>
      <c r="E1021">
        <v>0.23799999999999999</v>
      </c>
      <c r="F1021">
        <v>9.1869999999999994</v>
      </c>
      <c r="G1021">
        <v>6.1929999999999996</v>
      </c>
      <c r="H1021">
        <v>101662.045</v>
      </c>
      <c r="I1021">
        <v>7.0000000000000007E-2</v>
      </c>
      <c r="J1021">
        <v>46.378</v>
      </c>
      <c r="K1021">
        <v>16.622</v>
      </c>
      <c r="L1021">
        <v>10.204000000000001</v>
      </c>
      <c r="M1021">
        <v>131.31100000000001</v>
      </c>
    </row>
    <row r="1022" spans="1:13" x14ac:dyDescent="0.35">
      <c r="A1022">
        <v>994</v>
      </c>
      <c r="B1022" t="s">
        <v>7883</v>
      </c>
      <c r="C1022">
        <v>125.063</v>
      </c>
      <c r="D1022">
        <v>3.379</v>
      </c>
      <c r="E1022">
        <v>0.39300000000000002</v>
      </c>
      <c r="F1022">
        <v>8.8539999999999992</v>
      </c>
      <c r="G1022">
        <v>5.8380000000000001</v>
      </c>
      <c r="H1022">
        <v>101674.08</v>
      </c>
      <c r="I1022">
        <v>0.122</v>
      </c>
      <c r="J1022">
        <v>78.626000000000005</v>
      </c>
      <c r="K1022">
        <v>46.436999999999998</v>
      </c>
      <c r="L1022">
        <v>16.161999999999999</v>
      </c>
      <c r="M1022">
        <v>144.98400000000001</v>
      </c>
    </row>
    <row r="1023" spans="1:13" x14ac:dyDescent="0.35">
      <c r="A1023">
        <v>995</v>
      </c>
      <c r="B1023" t="s">
        <v>7882</v>
      </c>
      <c r="C1023">
        <v>176.751</v>
      </c>
      <c r="D1023">
        <v>4.1269999999999998</v>
      </c>
      <c r="E1023">
        <v>0.58699999999999997</v>
      </c>
      <c r="F1023">
        <v>8.4339999999999993</v>
      </c>
      <c r="G1023">
        <v>5.9379999999999997</v>
      </c>
      <c r="H1023">
        <v>101699.833</v>
      </c>
      <c r="I1023">
        <v>0.122</v>
      </c>
      <c r="J1023">
        <v>97.236000000000004</v>
      </c>
      <c r="K1023">
        <v>79.515000000000001</v>
      </c>
      <c r="L1023">
        <v>20.297999999999998</v>
      </c>
      <c r="M1023">
        <v>159.62</v>
      </c>
    </row>
    <row r="1024" spans="1:13" x14ac:dyDescent="0.35">
      <c r="A1024">
        <v>996</v>
      </c>
      <c r="B1024" t="s">
        <v>7881</v>
      </c>
      <c r="C1024">
        <v>202.267</v>
      </c>
      <c r="D1024">
        <v>4.6150000000000002</v>
      </c>
      <c r="E1024">
        <v>0.72899999999999998</v>
      </c>
      <c r="F1024">
        <v>8.4130000000000003</v>
      </c>
      <c r="G1024">
        <v>6.2729999999999997</v>
      </c>
      <c r="H1024">
        <v>101694.79</v>
      </c>
      <c r="I1024">
        <v>0.12</v>
      </c>
      <c r="J1024">
        <v>109.52500000000001</v>
      </c>
      <c r="K1024">
        <v>92.741</v>
      </c>
      <c r="L1024">
        <v>22.262</v>
      </c>
      <c r="M1024">
        <v>175.12</v>
      </c>
    </row>
    <row r="1025" spans="1:13" x14ac:dyDescent="0.35">
      <c r="A1025">
        <v>997</v>
      </c>
      <c r="B1025" t="s">
        <v>7880</v>
      </c>
      <c r="C1025">
        <v>191.93899999999999</v>
      </c>
      <c r="D1025">
        <v>4.9400000000000004</v>
      </c>
      <c r="E1025">
        <v>1.0489999999999999</v>
      </c>
      <c r="F1025">
        <v>8.5060000000000002</v>
      </c>
      <c r="G1025">
        <v>6.0540000000000003</v>
      </c>
      <c r="H1025">
        <v>101688.985</v>
      </c>
      <c r="I1025">
        <v>0.104</v>
      </c>
      <c r="J1025">
        <v>99.195999999999998</v>
      </c>
      <c r="K1025">
        <v>92.741</v>
      </c>
      <c r="L1025">
        <v>21.815000000000001</v>
      </c>
      <c r="M1025">
        <v>190.81299999999999</v>
      </c>
    </row>
    <row r="1026" spans="1:13" x14ac:dyDescent="0.35">
      <c r="A1026">
        <v>998</v>
      </c>
      <c r="B1026" t="s">
        <v>7879</v>
      </c>
      <c r="C1026">
        <v>165.624</v>
      </c>
      <c r="D1026">
        <v>5.0030000000000001</v>
      </c>
      <c r="E1026">
        <v>1.3440000000000001</v>
      </c>
      <c r="F1026">
        <v>8.07</v>
      </c>
      <c r="G1026">
        <v>6.4560000000000004</v>
      </c>
      <c r="H1026">
        <v>101688.269</v>
      </c>
      <c r="I1026">
        <v>5.8000000000000003E-2</v>
      </c>
      <c r="J1026">
        <v>97.692999999999998</v>
      </c>
      <c r="K1026">
        <v>67.933000000000007</v>
      </c>
      <c r="L1026">
        <v>19.013000000000002</v>
      </c>
      <c r="M1026">
        <v>206.054</v>
      </c>
    </row>
    <row r="1027" spans="1:13" x14ac:dyDescent="0.35">
      <c r="A1027">
        <v>999</v>
      </c>
      <c r="B1027" t="s">
        <v>7878</v>
      </c>
      <c r="C1027">
        <v>109.73399999999999</v>
      </c>
      <c r="D1027">
        <v>4.867</v>
      </c>
      <c r="E1027">
        <v>1.544</v>
      </c>
      <c r="F1027">
        <v>8.1639999999999997</v>
      </c>
      <c r="G1027">
        <v>6.2050000000000001</v>
      </c>
      <c r="H1027">
        <v>101699.296</v>
      </c>
      <c r="I1027">
        <v>0.05</v>
      </c>
      <c r="J1027">
        <v>72.17</v>
      </c>
      <c r="K1027">
        <v>37.564</v>
      </c>
      <c r="L1027">
        <v>14.153</v>
      </c>
      <c r="M1027">
        <v>220.37299999999999</v>
      </c>
    </row>
    <row r="1028" spans="1:13" x14ac:dyDescent="0.35">
      <c r="A1028">
        <v>1000</v>
      </c>
      <c r="B1028" t="s">
        <v>7877</v>
      </c>
      <c r="C1028">
        <v>55.445999999999998</v>
      </c>
      <c r="D1028">
        <v>4.4139999999999997</v>
      </c>
      <c r="E1028">
        <v>1.734</v>
      </c>
      <c r="F1028">
        <v>8.0730000000000004</v>
      </c>
      <c r="G1028">
        <v>5.6829999999999998</v>
      </c>
      <c r="H1028">
        <v>101722.11</v>
      </c>
      <c r="I1028">
        <v>2.1999999999999999E-2</v>
      </c>
      <c r="J1028">
        <v>42.381999999999998</v>
      </c>
      <c r="K1028">
        <v>13.064</v>
      </c>
      <c r="L1028">
        <v>7.6589999999999998</v>
      </c>
      <c r="M1028">
        <v>233.64699999999999</v>
      </c>
    </row>
    <row r="1029" spans="1:13" x14ac:dyDescent="0.35">
      <c r="A1029">
        <v>1001</v>
      </c>
      <c r="B1029" t="s">
        <v>7876</v>
      </c>
      <c r="C1029">
        <v>7.8540000000000001</v>
      </c>
      <c r="D1029">
        <v>3.8580000000000001</v>
      </c>
      <c r="E1029">
        <v>1.873</v>
      </c>
      <c r="F1029">
        <v>7.7350000000000003</v>
      </c>
      <c r="G1029">
        <v>5.8570000000000002</v>
      </c>
      <c r="H1029">
        <v>101750.1</v>
      </c>
      <c r="I1029">
        <v>1.6E-2</v>
      </c>
      <c r="J1029">
        <v>7.1020000000000003</v>
      </c>
      <c r="K1029">
        <v>0.753</v>
      </c>
      <c r="L1029">
        <v>-1.7999999999999999E-2</v>
      </c>
      <c r="M1029">
        <v>246.05199999999999</v>
      </c>
    </row>
    <row r="1030" spans="1:13" x14ac:dyDescent="0.35">
      <c r="A1030">
        <v>1002</v>
      </c>
      <c r="B1030" t="s">
        <v>7875</v>
      </c>
      <c r="C1030">
        <v>0</v>
      </c>
      <c r="D1030">
        <v>3.1349999999999998</v>
      </c>
      <c r="E1030">
        <v>2.0030000000000001</v>
      </c>
      <c r="F1030">
        <v>7.7370000000000001</v>
      </c>
      <c r="G1030">
        <v>5.5940000000000003</v>
      </c>
      <c r="H1030">
        <v>101781.299</v>
      </c>
      <c r="I1030">
        <v>0.01</v>
      </c>
      <c r="J1030">
        <v>0</v>
      </c>
      <c r="K1030">
        <v>0</v>
      </c>
      <c r="L1030">
        <v>-8.4580000000000002</v>
      </c>
      <c r="M1030">
        <v>257.95499999999998</v>
      </c>
    </row>
    <row r="1031" spans="1:13" x14ac:dyDescent="0.35">
      <c r="A1031">
        <v>1003</v>
      </c>
      <c r="B1031" t="s">
        <v>7874</v>
      </c>
      <c r="C1031">
        <v>0</v>
      </c>
      <c r="D1031">
        <v>2.7149999999999999</v>
      </c>
      <c r="E1031">
        <v>1.6060000000000001</v>
      </c>
      <c r="F1031">
        <v>7.4180000000000001</v>
      </c>
      <c r="G1031">
        <v>5.6820000000000004</v>
      </c>
      <c r="H1031">
        <v>101797.41</v>
      </c>
      <c r="I1031">
        <v>2.9000000000000001E-2</v>
      </c>
      <c r="J1031">
        <v>0</v>
      </c>
      <c r="K1031">
        <v>0</v>
      </c>
      <c r="L1031">
        <v>-17.283999999999999</v>
      </c>
      <c r="M1031">
        <v>269.84699999999998</v>
      </c>
    </row>
    <row r="1032" spans="1:13" x14ac:dyDescent="0.35">
      <c r="A1032">
        <v>1004</v>
      </c>
      <c r="B1032" t="s">
        <v>7873</v>
      </c>
      <c r="C1032">
        <v>0</v>
      </c>
      <c r="D1032">
        <v>2.4140000000000001</v>
      </c>
      <c r="E1032">
        <v>1.2529999999999999</v>
      </c>
      <c r="F1032">
        <v>7.8650000000000002</v>
      </c>
      <c r="G1032">
        <v>5.423</v>
      </c>
      <c r="H1032">
        <v>101812.58900000001</v>
      </c>
      <c r="I1032">
        <v>6.4000000000000001E-2</v>
      </c>
      <c r="J1032">
        <v>0</v>
      </c>
      <c r="K1032">
        <v>0</v>
      </c>
      <c r="L1032">
        <v>-26.109000000000002</v>
      </c>
      <c r="M1032">
        <v>282.33300000000003</v>
      </c>
    </row>
    <row r="1033" spans="1:13" x14ac:dyDescent="0.35">
      <c r="A1033">
        <v>1005</v>
      </c>
      <c r="B1033" t="s">
        <v>7872</v>
      </c>
      <c r="C1033">
        <v>0</v>
      </c>
      <c r="D1033">
        <v>1.952</v>
      </c>
      <c r="E1033">
        <v>0.72799999999999998</v>
      </c>
      <c r="F1033">
        <v>8.032</v>
      </c>
      <c r="G1033">
        <v>5.7880000000000003</v>
      </c>
      <c r="H1033">
        <v>101764.283</v>
      </c>
      <c r="I1033">
        <v>5.3999999999999999E-2</v>
      </c>
      <c r="J1033">
        <v>0</v>
      </c>
      <c r="K1033">
        <v>0</v>
      </c>
      <c r="L1033">
        <v>-34.49</v>
      </c>
      <c r="M1033">
        <v>296.15699999999998</v>
      </c>
    </row>
    <row r="1034" spans="1:13" x14ac:dyDescent="0.35">
      <c r="A1034">
        <v>1006</v>
      </c>
      <c r="B1034" t="s">
        <v>7871</v>
      </c>
      <c r="C1034">
        <v>0</v>
      </c>
      <c r="D1034">
        <v>1.833</v>
      </c>
      <c r="E1034">
        <v>0.42199999999999999</v>
      </c>
      <c r="F1034">
        <v>7.9550000000000001</v>
      </c>
      <c r="G1034">
        <v>5.6820000000000004</v>
      </c>
      <c r="H1034">
        <v>101826.739</v>
      </c>
      <c r="I1034">
        <v>8.2000000000000003E-2</v>
      </c>
      <c r="J1034">
        <v>0</v>
      </c>
      <c r="K1034">
        <v>0</v>
      </c>
      <c r="L1034">
        <v>-41.826000000000001</v>
      </c>
      <c r="M1034">
        <v>312.17599999999999</v>
      </c>
    </row>
    <row r="1035" spans="1:13" x14ac:dyDescent="0.35">
      <c r="A1035">
        <v>1007</v>
      </c>
      <c r="B1035" t="s">
        <v>7870</v>
      </c>
      <c r="C1035">
        <v>0</v>
      </c>
      <c r="D1035">
        <v>1.6319999999999999</v>
      </c>
      <c r="E1035">
        <v>8.6999999999999994E-2</v>
      </c>
      <c r="F1035">
        <v>8.0180000000000007</v>
      </c>
      <c r="G1035">
        <v>5.5540000000000003</v>
      </c>
      <c r="H1035">
        <v>101830.412</v>
      </c>
      <c r="I1035">
        <v>1.6E-2</v>
      </c>
      <c r="J1035">
        <v>0</v>
      </c>
      <c r="K1035">
        <v>0</v>
      </c>
      <c r="L1035">
        <v>-47.353000000000002</v>
      </c>
      <c r="M1035">
        <v>331.255</v>
      </c>
    </row>
    <row r="1036" spans="1:13" x14ac:dyDescent="0.35">
      <c r="A1036">
        <v>1008</v>
      </c>
      <c r="B1036" t="s">
        <v>7869</v>
      </c>
      <c r="C1036">
        <v>0</v>
      </c>
      <c r="D1036">
        <v>1.5029999999999999</v>
      </c>
      <c r="E1036">
        <v>-0.27800000000000002</v>
      </c>
      <c r="F1036">
        <v>8.2370000000000001</v>
      </c>
      <c r="G1036">
        <v>5.4279999999999999</v>
      </c>
      <c r="H1036">
        <v>101837.11</v>
      </c>
      <c r="I1036">
        <v>4.8000000000000001E-2</v>
      </c>
      <c r="J1036">
        <v>0</v>
      </c>
      <c r="K1036">
        <v>0</v>
      </c>
      <c r="L1036">
        <v>-50.073999999999998</v>
      </c>
      <c r="M1036">
        <v>333.666</v>
      </c>
    </row>
    <row r="1037" spans="1:13" x14ac:dyDescent="0.35">
      <c r="A1037">
        <v>1009</v>
      </c>
      <c r="B1037" t="s">
        <v>7868</v>
      </c>
      <c r="C1037">
        <v>0</v>
      </c>
      <c r="D1037">
        <v>1.387</v>
      </c>
      <c r="E1037">
        <v>-0.34699999999999998</v>
      </c>
      <c r="F1037">
        <v>8.234</v>
      </c>
      <c r="G1037">
        <v>5.6429999999999998</v>
      </c>
      <c r="H1037">
        <v>101832.016</v>
      </c>
      <c r="I1037">
        <v>2.9000000000000001E-2</v>
      </c>
      <c r="J1037">
        <v>0</v>
      </c>
      <c r="K1037">
        <v>0</v>
      </c>
      <c r="L1037">
        <v>-49.4</v>
      </c>
      <c r="M1037">
        <v>15.532999999999999</v>
      </c>
    </row>
    <row r="1038" spans="1:13" x14ac:dyDescent="0.35">
      <c r="A1038">
        <v>1010</v>
      </c>
      <c r="B1038" t="s">
        <v>7867</v>
      </c>
      <c r="C1038">
        <v>0</v>
      </c>
      <c r="D1038">
        <v>1.462</v>
      </c>
      <c r="E1038">
        <v>-0.39200000000000002</v>
      </c>
      <c r="F1038">
        <v>8.3510000000000009</v>
      </c>
      <c r="G1038">
        <v>6.4909999999999997</v>
      </c>
      <c r="H1038">
        <v>101823.48</v>
      </c>
      <c r="I1038">
        <v>7.5999999999999998E-2</v>
      </c>
      <c r="J1038">
        <v>0</v>
      </c>
      <c r="K1038">
        <v>0</v>
      </c>
      <c r="L1038">
        <v>-45.494</v>
      </c>
      <c r="M1038">
        <v>36.317999999999998</v>
      </c>
    </row>
    <row r="1039" spans="1:13" x14ac:dyDescent="0.35">
      <c r="A1039">
        <v>1011</v>
      </c>
      <c r="B1039" t="s">
        <v>7866</v>
      </c>
      <c r="C1039">
        <v>0</v>
      </c>
      <c r="D1039">
        <v>1.4359999999999999</v>
      </c>
      <c r="E1039">
        <v>-0.45200000000000001</v>
      </c>
      <c r="F1039">
        <v>8.1829999999999998</v>
      </c>
      <c r="G1039">
        <v>6.1870000000000003</v>
      </c>
      <c r="H1039">
        <v>101798.572</v>
      </c>
      <c r="I1039">
        <v>7.4999999999999997E-2</v>
      </c>
      <c r="J1039">
        <v>0</v>
      </c>
      <c r="K1039">
        <v>0</v>
      </c>
      <c r="L1039">
        <v>-39.152000000000001</v>
      </c>
      <c r="M1039">
        <v>54.15</v>
      </c>
    </row>
    <row r="1040" spans="1:13" x14ac:dyDescent="0.35">
      <c r="A1040">
        <v>1012</v>
      </c>
      <c r="B1040" t="s">
        <v>7865</v>
      </c>
      <c r="C1040">
        <v>0</v>
      </c>
      <c r="D1040">
        <v>1.522</v>
      </c>
      <c r="E1040">
        <v>-0.46800000000000003</v>
      </c>
      <c r="F1040">
        <v>8.3849999999999998</v>
      </c>
      <c r="G1040">
        <v>6.1520000000000001</v>
      </c>
      <c r="H1040">
        <v>101786.617</v>
      </c>
      <c r="I1040">
        <v>0.06</v>
      </c>
      <c r="J1040">
        <v>0</v>
      </c>
      <c r="K1040">
        <v>0</v>
      </c>
      <c r="L1040">
        <v>-31.312999999999999</v>
      </c>
      <c r="M1040">
        <v>69.225999999999999</v>
      </c>
    </row>
    <row r="1041" spans="1:13" x14ac:dyDescent="0.35">
      <c r="A1041">
        <v>1013</v>
      </c>
      <c r="B1041" t="s">
        <v>7864</v>
      </c>
      <c r="C1041">
        <v>0</v>
      </c>
      <c r="D1041">
        <v>1.456</v>
      </c>
      <c r="E1041">
        <v>-0.55300000000000005</v>
      </c>
      <c r="F1041">
        <v>8.4879999999999995</v>
      </c>
      <c r="G1041">
        <v>5.782</v>
      </c>
      <c r="H1041">
        <v>101785.262</v>
      </c>
      <c r="I1041">
        <v>5.0999999999999997E-2</v>
      </c>
      <c r="J1041">
        <v>0</v>
      </c>
      <c r="K1041">
        <v>0</v>
      </c>
      <c r="L1041">
        <v>-22.673999999999999</v>
      </c>
      <c r="M1041">
        <v>82.447000000000003</v>
      </c>
    </row>
    <row r="1042" spans="1:13" x14ac:dyDescent="0.35">
      <c r="A1042">
        <v>1014</v>
      </c>
      <c r="B1042" t="s">
        <v>7863</v>
      </c>
      <c r="C1042">
        <v>0</v>
      </c>
      <c r="D1042">
        <v>1.5449999999999999</v>
      </c>
      <c r="E1042">
        <v>-0.60699999999999998</v>
      </c>
      <c r="F1042">
        <v>8.6080000000000005</v>
      </c>
      <c r="G1042">
        <v>6.0220000000000002</v>
      </c>
      <c r="H1042">
        <v>101778.031</v>
      </c>
      <c r="I1042">
        <v>4.8000000000000001E-2</v>
      </c>
      <c r="J1042">
        <v>0</v>
      </c>
      <c r="K1042">
        <v>0</v>
      </c>
      <c r="L1042">
        <v>-13.776</v>
      </c>
      <c r="M1042">
        <v>94.62</v>
      </c>
    </row>
    <row r="1043" spans="1:13" x14ac:dyDescent="0.35">
      <c r="A1043">
        <v>1015</v>
      </c>
      <c r="B1043" t="s">
        <v>7862</v>
      </c>
      <c r="C1043">
        <v>7.3999999999999996E-2</v>
      </c>
      <c r="D1043">
        <v>1.5569999999999999</v>
      </c>
      <c r="E1043">
        <v>-0.39400000000000002</v>
      </c>
      <c r="F1043">
        <v>8.4749999999999996</v>
      </c>
      <c r="G1043">
        <v>6.1790000000000003</v>
      </c>
      <c r="H1043">
        <v>101784.72100000001</v>
      </c>
      <c r="I1043">
        <v>5.5E-2</v>
      </c>
      <c r="J1043">
        <v>7.3999999999999996E-2</v>
      </c>
      <c r="K1043">
        <v>0</v>
      </c>
      <c r="L1043">
        <v>-5.0430000000000001</v>
      </c>
      <c r="M1043">
        <v>106.42100000000001</v>
      </c>
    </row>
    <row r="1044" spans="1:13" x14ac:dyDescent="0.35">
      <c r="A1044">
        <v>1016</v>
      </c>
      <c r="B1044" t="s">
        <v>7861</v>
      </c>
      <c r="C1044">
        <v>18.093</v>
      </c>
      <c r="D1044">
        <v>1.887</v>
      </c>
      <c r="E1044">
        <v>-0.13400000000000001</v>
      </c>
      <c r="F1044">
        <v>8.8119999999999994</v>
      </c>
      <c r="G1044">
        <v>5.91</v>
      </c>
      <c r="H1044">
        <v>101800.882</v>
      </c>
      <c r="I1044">
        <v>9.1999999999999998E-2</v>
      </c>
      <c r="J1044">
        <v>14.78</v>
      </c>
      <c r="K1044">
        <v>3.3140000000000001</v>
      </c>
      <c r="L1044">
        <v>3.1840000000000002</v>
      </c>
      <c r="M1044">
        <v>118.45699999999999</v>
      </c>
    </row>
    <row r="1045" spans="1:13" x14ac:dyDescent="0.35">
      <c r="A1045">
        <v>1017</v>
      </c>
      <c r="B1045" t="s">
        <v>7860</v>
      </c>
      <c r="C1045">
        <v>72.692999999999998</v>
      </c>
      <c r="D1045">
        <v>2.4889999999999999</v>
      </c>
      <c r="E1045">
        <v>0.29499999999999998</v>
      </c>
      <c r="F1045">
        <v>9.0039999999999996</v>
      </c>
      <c r="G1045">
        <v>6.165</v>
      </c>
      <c r="H1045">
        <v>101805.167</v>
      </c>
      <c r="I1045">
        <v>0.122</v>
      </c>
      <c r="J1045">
        <v>50.850999999999999</v>
      </c>
      <c r="K1045">
        <v>21.841999999999999</v>
      </c>
      <c r="L1045">
        <v>10.497</v>
      </c>
      <c r="M1045">
        <v>131.15799999999999</v>
      </c>
    </row>
    <row r="1046" spans="1:13" x14ac:dyDescent="0.35">
      <c r="A1046">
        <v>1018</v>
      </c>
      <c r="B1046" t="s">
        <v>7859</v>
      </c>
      <c r="C1046">
        <v>134.25200000000001</v>
      </c>
      <c r="D1046">
        <v>3.262</v>
      </c>
      <c r="E1046">
        <v>0.75800000000000001</v>
      </c>
      <c r="F1046">
        <v>8.9860000000000007</v>
      </c>
      <c r="G1046">
        <v>6.2590000000000003</v>
      </c>
      <c r="H1046">
        <v>101798.247</v>
      </c>
      <c r="I1046">
        <v>0.13500000000000001</v>
      </c>
      <c r="J1046">
        <v>81.850999999999999</v>
      </c>
      <c r="K1046">
        <v>52.401000000000003</v>
      </c>
      <c r="L1046">
        <v>16.463000000000001</v>
      </c>
      <c r="M1046">
        <v>144.83500000000001</v>
      </c>
    </row>
    <row r="1047" spans="1:13" x14ac:dyDescent="0.35">
      <c r="A1047">
        <v>1019</v>
      </c>
      <c r="B1047" t="s">
        <v>7858</v>
      </c>
      <c r="C1047">
        <v>165.90700000000001</v>
      </c>
      <c r="D1047">
        <v>3.7970000000000002</v>
      </c>
      <c r="E1047">
        <v>1.1830000000000001</v>
      </c>
      <c r="F1047">
        <v>9.1270000000000007</v>
      </c>
      <c r="G1047">
        <v>6.4109999999999996</v>
      </c>
      <c r="H1047">
        <v>101794.095</v>
      </c>
      <c r="I1047">
        <v>0.109</v>
      </c>
      <c r="J1047">
        <v>98.837999999999994</v>
      </c>
      <c r="K1047">
        <v>67.070999999999998</v>
      </c>
      <c r="L1047">
        <v>20.626000000000001</v>
      </c>
      <c r="M1047">
        <v>159.56800000000001</v>
      </c>
    </row>
    <row r="1048" spans="1:13" x14ac:dyDescent="0.35">
      <c r="A1048">
        <v>1020</v>
      </c>
      <c r="B1048" t="s">
        <v>7857</v>
      </c>
      <c r="C1048">
        <v>188.59</v>
      </c>
      <c r="D1048">
        <v>4.2160000000000002</v>
      </c>
      <c r="E1048">
        <v>1.5089999999999999</v>
      </c>
      <c r="F1048">
        <v>9.2289999999999992</v>
      </c>
      <c r="G1048">
        <v>6.2629999999999999</v>
      </c>
      <c r="H1048">
        <v>101765.569</v>
      </c>
      <c r="I1048">
        <v>0.107</v>
      </c>
      <c r="J1048">
        <v>110.404</v>
      </c>
      <c r="K1048">
        <v>78.186999999999998</v>
      </c>
      <c r="L1048">
        <v>22.591999999999999</v>
      </c>
      <c r="M1048">
        <v>175.10300000000001</v>
      </c>
    </row>
    <row r="1049" spans="1:13" x14ac:dyDescent="0.35">
      <c r="A1049">
        <v>1021</v>
      </c>
      <c r="B1049" t="s">
        <v>7856</v>
      </c>
      <c r="C1049">
        <v>182.42599999999999</v>
      </c>
      <c r="D1049">
        <v>4.45</v>
      </c>
      <c r="E1049">
        <v>1.702</v>
      </c>
      <c r="F1049">
        <v>9.1709999999999994</v>
      </c>
      <c r="G1049">
        <v>6.3739999999999997</v>
      </c>
      <c r="H1049">
        <v>101737.086</v>
      </c>
      <c r="I1049">
        <v>0.19800000000000001</v>
      </c>
      <c r="J1049">
        <v>103.456</v>
      </c>
      <c r="K1049">
        <v>78.97</v>
      </c>
      <c r="L1049">
        <v>22.143000000000001</v>
      </c>
      <c r="M1049">
        <v>190.85499999999999</v>
      </c>
    </row>
    <row r="1050" spans="1:13" x14ac:dyDescent="0.35">
      <c r="A1050">
        <v>1022</v>
      </c>
      <c r="B1050" t="s">
        <v>7855</v>
      </c>
      <c r="C1050">
        <v>152.39699999999999</v>
      </c>
      <c r="D1050">
        <v>4.5209999999999999</v>
      </c>
      <c r="E1050">
        <v>1.88</v>
      </c>
      <c r="F1050">
        <v>9.4700000000000006</v>
      </c>
      <c r="G1050">
        <v>6.6289999999999996</v>
      </c>
      <c r="H1050">
        <v>101716.327</v>
      </c>
      <c r="I1050">
        <v>0.22500000000000001</v>
      </c>
      <c r="J1050">
        <v>85.441999999999993</v>
      </c>
      <c r="K1050">
        <v>66.953999999999994</v>
      </c>
      <c r="L1050">
        <v>19.332000000000001</v>
      </c>
      <c r="M1050">
        <v>206.149</v>
      </c>
    </row>
    <row r="1051" spans="1:13" x14ac:dyDescent="0.35">
      <c r="A1051">
        <v>1023</v>
      </c>
      <c r="B1051" t="s">
        <v>7854</v>
      </c>
      <c r="C1051">
        <v>103.251</v>
      </c>
      <c r="D1051">
        <v>4.3109999999999999</v>
      </c>
      <c r="E1051">
        <v>1.972</v>
      </c>
      <c r="F1051">
        <v>9.2050000000000001</v>
      </c>
      <c r="G1051">
        <v>6.8920000000000003</v>
      </c>
      <c r="H1051">
        <v>101713.022</v>
      </c>
      <c r="I1051">
        <v>0.19900000000000001</v>
      </c>
      <c r="J1051">
        <v>59.718000000000004</v>
      </c>
      <c r="K1051">
        <v>43.533999999999999</v>
      </c>
      <c r="L1051">
        <v>14.455</v>
      </c>
      <c r="M1051">
        <v>220.51</v>
      </c>
    </row>
    <row r="1052" spans="1:13" x14ac:dyDescent="0.35">
      <c r="A1052">
        <v>1024</v>
      </c>
      <c r="B1052" t="s">
        <v>7853</v>
      </c>
      <c r="C1052">
        <v>50.664999999999999</v>
      </c>
      <c r="D1052">
        <v>3.7949999999999999</v>
      </c>
      <c r="E1052">
        <v>1.9510000000000001</v>
      </c>
      <c r="F1052">
        <v>8.5500000000000007</v>
      </c>
      <c r="G1052">
        <v>6.5609999999999999</v>
      </c>
      <c r="H1052">
        <v>101709.587</v>
      </c>
      <c r="I1052">
        <v>0.156</v>
      </c>
      <c r="J1052">
        <v>36.473999999999997</v>
      </c>
      <c r="K1052">
        <v>14.191000000000001</v>
      </c>
      <c r="L1052">
        <v>7.9569999999999999</v>
      </c>
      <c r="M1052">
        <v>233.79400000000001</v>
      </c>
    </row>
    <row r="1053" spans="1:13" x14ac:dyDescent="0.35">
      <c r="A1053">
        <v>1025</v>
      </c>
      <c r="B1053" t="s">
        <v>7852</v>
      </c>
      <c r="C1053">
        <v>7.9279999999999999</v>
      </c>
      <c r="D1053">
        <v>3.2610000000000001</v>
      </c>
      <c r="E1053">
        <v>1.917</v>
      </c>
      <c r="F1053">
        <v>8.625</v>
      </c>
      <c r="G1053">
        <v>6.3650000000000002</v>
      </c>
      <c r="H1053">
        <v>101720.48</v>
      </c>
      <c r="I1053">
        <v>0.19400000000000001</v>
      </c>
      <c r="J1053">
        <v>6.649</v>
      </c>
      <c r="K1053">
        <v>1.2789999999999999</v>
      </c>
      <c r="L1053">
        <v>0.25600000000000001</v>
      </c>
      <c r="M1053">
        <v>246.239</v>
      </c>
    </row>
    <row r="1054" spans="1:13" x14ac:dyDescent="0.35">
      <c r="A1054">
        <v>1026</v>
      </c>
      <c r="B1054" t="s">
        <v>7851</v>
      </c>
      <c r="C1054">
        <v>0</v>
      </c>
      <c r="D1054">
        <v>3.0529999999999999</v>
      </c>
      <c r="E1054">
        <v>1.929</v>
      </c>
      <c r="F1054">
        <v>8.891</v>
      </c>
      <c r="G1054">
        <v>6.7229999999999999</v>
      </c>
      <c r="H1054">
        <v>101745.929</v>
      </c>
      <c r="I1054">
        <v>0.10100000000000001</v>
      </c>
      <c r="J1054">
        <v>0</v>
      </c>
      <c r="K1054">
        <v>0</v>
      </c>
      <c r="L1054">
        <v>-8.1940000000000008</v>
      </c>
      <c r="M1054">
        <v>258.15600000000001</v>
      </c>
    </row>
    <row r="1055" spans="1:13" x14ac:dyDescent="0.35">
      <c r="A1055">
        <v>1027</v>
      </c>
      <c r="B1055" t="s">
        <v>7850</v>
      </c>
      <c r="C1055">
        <v>0</v>
      </c>
      <c r="D1055">
        <v>2.9079999999999999</v>
      </c>
      <c r="E1055">
        <v>1.74</v>
      </c>
      <c r="F1055">
        <v>8.7110000000000003</v>
      </c>
      <c r="G1055">
        <v>6.55</v>
      </c>
      <c r="H1055">
        <v>101757.804</v>
      </c>
      <c r="I1055">
        <v>6.7000000000000004E-2</v>
      </c>
      <c r="J1055">
        <v>0</v>
      </c>
      <c r="K1055">
        <v>0</v>
      </c>
      <c r="L1055">
        <v>-17.023</v>
      </c>
      <c r="M1055">
        <v>270.06</v>
      </c>
    </row>
    <row r="1056" spans="1:13" x14ac:dyDescent="0.35">
      <c r="A1056">
        <v>1028</v>
      </c>
      <c r="B1056" t="s">
        <v>7849</v>
      </c>
      <c r="C1056">
        <v>0</v>
      </c>
      <c r="D1056">
        <v>2.6819999999999999</v>
      </c>
      <c r="E1056">
        <v>1.5389999999999999</v>
      </c>
      <c r="F1056">
        <v>8.8620000000000001</v>
      </c>
      <c r="G1056">
        <v>6.1210000000000004</v>
      </c>
      <c r="H1056">
        <v>101757.22199999999</v>
      </c>
      <c r="I1056">
        <v>4.7E-2</v>
      </c>
      <c r="J1056">
        <v>0</v>
      </c>
      <c r="K1056">
        <v>0</v>
      </c>
      <c r="L1056">
        <v>-25.844000000000001</v>
      </c>
      <c r="M1056">
        <v>282.55500000000001</v>
      </c>
    </row>
    <row r="1057" spans="1:13" x14ac:dyDescent="0.35">
      <c r="A1057">
        <v>1029</v>
      </c>
      <c r="B1057" t="s">
        <v>7848</v>
      </c>
      <c r="C1057">
        <v>0</v>
      </c>
      <c r="D1057">
        <v>2.5840000000000001</v>
      </c>
      <c r="E1057">
        <v>1.345</v>
      </c>
      <c r="F1057">
        <v>8.5169999999999995</v>
      </c>
      <c r="G1057">
        <v>6.2530000000000001</v>
      </c>
      <c r="H1057">
        <v>101759.367</v>
      </c>
      <c r="I1057">
        <v>0.112</v>
      </c>
      <c r="J1057">
        <v>0</v>
      </c>
      <c r="K1057">
        <v>0</v>
      </c>
      <c r="L1057">
        <v>-34.212000000000003</v>
      </c>
      <c r="M1057">
        <v>296.38299999999998</v>
      </c>
    </row>
    <row r="1058" spans="1:13" x14ac:dyDescent="0.35">
      <c r="A1058">
        <v>1030</v>
      </c>
      <c r="B1058" t="s">
        <v>7847</v>
      </c>
      <c r="C1058">
        <v>0</v>
      </c>
      <c r="D1058">
        <v>2.448</v>
      </c>
      <c r="E1058">
        <v>1.1870000000000001</v>
      </c>
      <c r="F1058">
        <v>8.4949999999999992</v>
      </c>
      <c r="G1058">
        <v>5.883</v>
      </c>
      <c r="H1058">
        <v>101764.32</v>
      </c>
      <c r="I1058">
        <v>6.8000000000000005E-2</v>
      </c>
      <c r="J1058">
        <v>0</v>
      </c>
      <c r="K1058">
        <v>0</v>
      </c>
      <c r="L1058">
        <v>-41.539000000000001</v>
      </c>
      <c r="M1058">
        <v>312.40800000000002</v>
      </c>
    </row>
    <row r="1059" spans="1:13" x14ac:dyDescent="0.35">
      <c r="A1059">
        <v>1031</v>
      </c>
      <c r="B1059" t="s">
        <v>7846</v>
      </c>
      <c r="C1059">
        <v>0</v>
      </c>
      <c r="D1059">
        <v>2.34</v>
      </c>
      <c r="E1059">
        <v>1.0409999999999999</v>
      </c>
      <c r="F1059">
        <v>8.2859999999999996</v>
      </c>
      <c r="G1059">
        <v>5.9059999999999997</v>
      </c>
      <c r="H1059">
        <v>101759.322</v>
      </c>
      <c r="I1059">
        <v>3.5000000000000003E-2</v>
      </c>
      <c r="J1059">
        <v>0</v>
      </c>
      <c r="K1059">
        <v>0</v>
      </c>
      <c r="L1059">
        <v>-47.024000000000001</v>
      </c>
      <c r="M1059">
        <v>331.35</v>
      </c>
    </row>
    <row r="1060" spans="1:13" x14ac:dyDescent="0.35">
      <c r="A1060">
        <v>1032</v>
      </c>
      <c r="B1060" t="s">
        <v>7845</v>
      </c>
      <c r="C1060">
        <v>0</v>
      </c>
      <c r="D1060">
        <v>2.3319999999999999</v>
      </c>
      <c r="E1060">
        <v>0.85699999999999998</v>
      </c>
      <c r="F1060">
        <v>7.8739999999999997</v>
      </c>
      <c r="G1060">
        <v>5.8479999999999999</v>
      </c>
      <c r="H1060">
        <v>101759.276</v>
      </c>
      <c r="I1060">
        <v>6.0999999999999999E-2</v>
      </c>
      <c r="J1060">
        <v>0</v>
      </c>
      <c r="K1060">
        <v>0</v>
      </c>
      <c r="L1060">
        <v>-49.743000000000002</v>
      </c>
      <c r="M1060">
        <v>333.70800000000003</v>
      </c>
    </row>
    <row r="1061" spans="1:13" x14ac:dyDescent="0.35">
      <c r="A1061">
        <v>1033</v>
      </c>
      <c r="B1061" t="s">
        <v>7844</v>
      </c>
      <c r="C1061">
        <v>0</v>
      </c>
      <c r="D1061">
        <v>2.1789999999999998</v>
      </c>
      <c r="E1061">
        <v>0.747</v>
      </c>
      <c r="F1061">
        <v>7.6769999999999996</v>
      </c>
      <c r="G1061">
        <v>6.4459999999999997</v>
      </c>
      <c r="H1061">
        <v>101751.01700000001</v>
      </c>
      <c r="I1061">
        <v>4.8000000000000001E-2</v>
      </c>
      <c r="J1061">
        <v>0</v>
      </c>
      <c r="K1061">
        <v>0</v>
      </c>
      <c r="L1061">
        <v>-49.072000000000003</v>
      </c>
      <c r="M1061">
        <v>15.452999999999999</v>
      </c>
    </row>
    <row r="1062" spans="1:13" x14ac:dyDescent="0.35">
      <c r="A1062">
        <v>1034</v>
      </c>
      <c r="B1062" t="s">
        <v>7843</v>
      </c>
      <c r="C1062">
        <v>0</v>
      </c>
      <c r="D1062">
        <v>2.097</v>
      </c>
      <c r="E1062">
        <v>0.68100000000000005</v>
      </c>
      <c r="F1062">
        <v>7.5960000000000001</v>
      </c>
      <c r="G1062">
        <v>5.8620000000000001</v>
      </c>
      <c r="H1062">
        <v>101738.694</v>
      </c>
      <c r="I1062">
        <v>6.0999999999999999E-2</v>
      </c>
      <c r="J1062">
        <v>0</v>
      </c>
      <c r="K1062">
        <v>0</v>
      </c>
      <c r="L1062">
        <v>-45.173000000000002</v>
      </c>
      <c r="M1062">
        <v>36.177999999999997</v>
      </c>
    </row>
    <row r="1063" spans="1:13" x14ac:dyDescent="0.35">
      <c r="A1063">
        <v>1035</v>
      </c>
      <c r="B1063" t="s">
        <v>7842</v>
      </c>
      <c r="C1063">
        <v>0</v>
      </c>
      <c r="D1063">
        <v>1.9470000000000001</v>
      </c>
      <c r="E1063">
        <v>0.60399999999999998</v>
      </c>
      <c r="F1063">
        <v>7.4630000000000001</v>
      </c>
      <c r="G1063">
        <v>6.2320000000000002</v>
      </c>
      <c r="H1063">
        <v>101728.16</v>
      </c>
      <c r="I1063">
        <v>0.112</v>
      </c>
      <c r="J1063">
        <v>0</v>
      </c>
      <c r="K1063">
        <v>0</v>
      </c>
      <c r="L1063">
        <v>-38.860999999999997</v>
      </c>
      <c r="M1063">
        <v>53.941000000000003</v>
      </c>
    </row>
    <row r="1064" spans="1:13" x14ac:dyDescent="0.35">
      <c r="A1064">
        <v>1036</v>
      </c>
      <c r="B1064" t="s">
        <v>7841</v>
      </c>
      <c r="C1064">
        <v>0</v>
      </c>
      <c r="D1064">
        <v>1.6830000000000001</v>
      </c>
      <c r="E1064">
        <v>0.501</v>
      </c>
      <c r="F1064">
        <v>7.4</v>
      </c>
      <c r="G1064">
        <v>6.407</v>
      </c>
      <c r="H1064">
        <v>101725.21400000001</v>
      </c>
      <c r="I1064">
        <v>5.0999999999999997E-2</v>
      </c>
      <c r="J1064">
        <v>0</v>
      </c>
      <c r="K1064">
        <v>0</v>
      </c>
      <c r="L1064">
        <v>-31.038</v>
      </c>
      <c r="M1064">
        <v>69.007000000000005</v>
      </c>
    </row>
    <row r="1065" spans="1:13" x14ac:dyDescent="0.35">
      <c r="A1065">
        <v>1037</v>
      </c>
      <c r="B1065" t="s">
        <v>7840</v>
      </c>
      <c r="C1065">
        <v>0</v>
      </c>
      <c r="D1065">
        <v>1.5209999999999999</v>
      </c>
      <c r="E1065">
        <v>0.45800000000000002</v>
      </c>
      <c r="F1065">
        <v>7.19</v>
      </c>
      <c r="G1065">
        <v>6.37</v>
      </c>
      <c r="H1065">
        <v>101734.545</v>
      </c>
      <c r="I1065">
        <v>1.0999999999999999E-2</v>
      </c>
      <c r="J1065">
        <v>0</v>
      </c>
      <c r="K1065">
        <v>0</v>
      </c>
      <c r="L1065">
        <v>-22.417999999999999</v>
      </c>
      <c r="M1065">
        <v>82.215999999999994</v>
      </c>
    </row>
    <row r="1066" spans="1:13" x14ac:dyDescent="0.35">
      <c r="A1066">
        <v>1038</v>
      </c>
      <c r="B1066" t="s">
        <v>7839</v>
      </c>
      <c r="C1066">
        <v>0</v>
      </c>
      <c r="D1066">
        <v>1.4339999999999999</v>
      </c>
      <c r="E1066">
        <v>0.438</v>
      </c>
      <c r="F1066">
        <v>7.4109999999999996</v>
      </c>
      <c r="G1066">
        <v>6.28</v>
      </c>
      <c r="H1066">
        <v>101737.31299999999</v>
      </c>
      <c r="I1066">
        <v>1.4999999999999999E-2</v>
      </c>
      <c r="J1066">
        <v>0</v>
      </c>
      <c r="K1066">
        <v>0</v>
      </c>
      <c r="L1066">
        <v>-13.525</v>
      </c>
      <c r="M1066">
        <v>94.394000000000005</v>
      </c>
    </row>
    <row r="1067" spans="1:13" x14ac:dyDescent="0.35">
      <c r="A1067">
        <v>1039</v>
      </c>
      <c r="B1067" t="s">
        <v>7838</v>
      </c>
      <c r="C1067">
        <v>0.114</v>
      </c>
      <c r="D1067">
        <v>1.232</v>
      </c>
      <c r="E1067">
        <v>0.46</v>
      </c>
      <c r="F1067">
        <v>7.5110000000000001</v>
      </c>
      <c r="G1067">
        <v>6.0940000000000003</v>
      </c>
      <c r="H1067">
        <v>101747.535</v>
      </c>
      <c r="I1067">
        <v>0.02</v>
      </c>
      <c r="J1067">
        <v>0.114</v>
      </c>
      <c r="K1067">
        <v>0</v>
      </c>
      <c r="L1067">
        <v>-4.7709999999999999</v>
      </c>
      <c r="M1067">
        <v>106.227</v>
      </c>
    </row>
    <row r="1068" spans="1:13" x14ac:dyDescent="0.35">
      <c r="A1068">
        <v>1040</v>
      </c>
      <c r="B1068" t="s">
        <v>7837</v>
      </c>
      <c r="C1068">
        <v>16.524000000000001</v>
      </c>
      <c r="D1068">
        <v>1.381</v>
      </c>
      <c r="E1068">
        <v>0.497</v>
      </c>
      <c r="F1068">
        <v>7.5250000000000004</v>
      </c>
      <c r="G1068">
        <v>5.7729999999999997</v>
      </c>
      <c r="H1068">
        <v>101768.78599999999</v>
      </c>
      <c r="I1068">
        <v>4.1000000000000002E-2</v>
      </c>
      <c r="J1068">
        <v>13.907999999999999</v>
      </c>
      <c r="K1068">
        <v>2.617</v>
      </c>
      <c r="L1068">
        <v>3.4670000000000001</v>
      </c>
      <c r="M1068">
        <v>118.28</v>
      </c>
    </row>
    <row r="1069" spans="1:13" x14ac:dyDescent="0.35">
      <c r="A1069">
        <v>1041</v>
      </c>
      <c r="B1069" t="s">
        <v>7836</v>
      </c>
      <c r="C1069">
        <v>73.173000000000002</v>
      </c>
      <c r="D1069">
        <v>2.09</v>
      </c>
      <c r="E1069">
        <v>0.66600000000000004</v>
      </c>
      <c r="F1069">
        <v>7.4340000000000002</v>
      </c>
      <c r="G1069">
        <v>5.8929999999999998</v>
      </c>
      <c r="H1069">
        <v>101771.01700000001</v>
      </c>
      <c r="I1069">
        <v>4.3999999999999997E-2</v>
      </c>
      <c r="J1069">
        <v>56.75</v>
      </c>
      <c r="K1069">
        <v>16.422999999999998</v>
      </c>
      <c r="L1069">
        <v>10.795</v>
      </c>
      <c r="M1069">
        <v>131.00399999999999</v>
      </c>
    </row>
    <row r="1070" spans="1:13" x14ac:dyDescent="0.35">
      <c r="A1070">
        <v>1042</v>
      </c>
      <c r="B1070" t="s">
        <v>7835</v>
      </c>
      <c r="C1070">
        <v>132.43799999999999</v>
      </c>
      <c r="D1070">
        <v>2.891</v>
      </c>
      <c r="E1070">
        <v>0.874</v>
      </c>
      <c r="F1070">
        <v>7.4020000000000001</v>
      </c>
      <c r="G1070">
        <v>5.8440000000000003</v>
      </c>
      <c r="H1070">
        <v>101770.527</v>
      </c>
      <c r="I1070">
        <v>4.9000000000000002E-2</v>
      </c>
      <c r="J1070">
        <v>86.433000000000007</v>
      </c>
      <c r="K1070">
        <v>46.006</v>
      </c>
      <c r="L1070">
        <v>16.777000000000001</v>
      </c>
      <c r="M1070">
        <v>144.71600000000001</v>
      </c>
    </row>
    <row r="1071" spans="1:13" x14ac:dyDescent="0.35">
      <c r="A1071">
        <v>1043</v>
      </c>
      <c r="B1071" t="s">
        <v>7834</v>
      </c>
      <c r="C1071">
        <v>169.15199999999999</v>
      </c>
      <c r="D1071">
        <v>3.68</v>
      </c>
      <c r="E1071">
        <v>1.044</v>
      </c>
      <c r="F1071">
        <v>7.6970000000000001</v>
      </c>
      <c r="G1071">
        <v>6.28</v>
      </c>
      <c r="H1071">
        <v>101768.196</v>
      </c>
      <c r="I1071">
        <v>4.5999999999999999E-2</v>
      </c>
      <c r="J1071">
        <v>107.13800000000001</v>
      </c>
      <c r="K1071">
        <v>62.014000000000003</v>
      </c>
      <c r="L1071">
        <v>20.952999999999999</v>
      </c>
      <c r="M1071">
        <v>159.49600000000001</v>
      </c>
    </row>
    <row r="1072" spans="1:13" x14ac:dyDescent="0.35">
      <c r="A1072">
        <v>1044</v>
      </c>
      <c r="B1072" t="s">
        <v>7833</v>
      </c>
      <c r="C1072">
        <v>189.185</v>
      </c>
      <c r="D1072">
        <v>3.9540000000000002</v>
      </c>
      <c r="E1072">
        <v>1.1779999999999999</v>
      </c>
      <c r="F1072">
        <v>7.5990000000000002</v>
      </c>
      <c r="G1072">
        <v>6.218</v>
      </c>
      <c r="H1072">
        <v>101748.99800000001</v>
      </c>
      <c r="I1072">
        <v>5.3999999999999999E-2</v>
      </c>
      <c r="J1072">
        <v>116.149</v>
      </c>
      <c r="K1072">
        <v>73.036000000000001</v>
      </c>
      <c r="L1072">
        <v>22.927</v>
      </c>
      <c r="M1072">
        <v>175.108</v>
      </c>
    </row>
    <row r="1073" spans="1:13" x14ac:dyDescent="0.35">
      <c r="A1073">
        <v>1045</v>
      </c>
      <c r="B1073" t="s">
        <v>7832</v>
      </c>
      <c r="C1073">
        <v>192.953</v>
      </c>
      <c r="D1073">
        <v>4.242</v>
      </c>
      <c r="E1073">
        <v>1.4490000000000001</v>
      </c>
      <c r="F1073">
        <v>7.4560000000000004</v>
      </c>
      <c r="G1073">
        <v>5.8440000000000003</v>
      </c>
      <c r="H1073">
        <v>101728.07399999999</v>
      </c>
      <c r="I1073">
        <v>8.3000000000000004E-2</v>
      </c>
      <c r="J1073">
        <v>116.074</v>
      </c>
      <c r="K1073">
        <v>76.879000000000005</v>
      </c>
      <c r="L1073">
        <v>22.474</v>
      </c>
      <c r="M1073">
        <v>190.90100000000001</v>
      </c>
    </row>
    <row r="1074" spans="1:13" x14ac:dyDescent="0.35">
      <c r="A1074">
        <v>1046</v>
      </c>
      <c r="B1074" t="s">
        <v>7831</v>
      </c>
      <c r="C1074">
        <v>174.98699999999999</v>
      </c>
      <c r="D1074">
        <v>4.3789999999999996</v>
      </c>
      <c r="E1074">
        <v>1.6859999999999999</v>
      </c>
      <c r="F1074">
        <v>7.5430000000000001</v>
      </c>
      <c r="G1074">
        <v>5.96</v>
      </c>
      <c r="H1074">
        <v>101712.784</v>
      </c>
      <c r="I1074">
        <v>7.9000000000000001E-2</v>
      </c>
      <c r="J1074">
        <v>103.93899999999999</v>
      </c>
      <c r="K1074">
        <v>71.046999999999997</v>
      </c>
      <c r="L1074">
        <v>19.652999999999999</v>
      </c>
      <c r="M1074">
        <v>206.25</v>
      </c>
    </row>
    <row r="1075" spans="1:13" x14ac:dyDescent="0.35">
      <c r="A1075">
        <v>1047</v>
      </c>
      <c r="B1075" t="s">
        <v>7830</v>
      </c>
      <c r="C1075">
        <v>126.986</v>
      </c>
      <c r="D1075">
        <v>4.3250000000000002</v>
      </c>
      <c r="E1075">
        <v>1.855</v>
      </c>
      <c r="F1075">
        <v>7.6449999999999996</v>
      </c>
      <c r="G1075">
        <v>5.4779999999999998</v>
      </c>
      <c r="H1075">
        <v>101711.311</v>
      </c>
      <c r="I1075">
        <v>2.7E-2</v>
      </c>
      <c r="J1075">
        <v>75.394999999999996</v>
      </c>
      <c r="K1075">
        <v>51.591999999999999</v>
      </c>
      <c r="L1075">
        <v>14.760999999999999</v>
      </c>
      <c r="M1075">
        <v>220.65199999999999</v>
      </c>
    </row>
    <row r="1076" spans="1:13" x14ac:dyDescent="0.35">
      <c r="A1076">
        <v>1048</v>
      </c>
      <c r="B1076" t="s">
        <v>7829</v>
      </c>
      <c r="C1076">
        <v>63.332000000000001</v>
      </c>
      <c r="D1076">
        <v>3.97</v>
      </c>
      <c r="E1076">
        <v>1.9530000000000001</v>
      </c>
      <c r="F1076">
        <v>7.6390000000000002</v>
      </c>
      <c r="G1076">
        <v>5.7949999999999999</v>
      </c>
      <c r="H1076">
        <v>101719.304</v>
      </c>
      <c r="I1076">
        <v>1.2999999999999999E-2</v>
      </c>
      <c r="J1076">
        <v>42.238</v>
      </c>
      <c r="K1076">
        <v>21.093</v>
      </c>
      <c r="L1076">
        <v>8.2349999999999994</v>
      </c>
      <c r="M1076">
        <v>233.98400000000001</v>
      </c>
    </row>
    <row r="1077" spans="1:13" x14ac:dyDescent="0.35">
      <c r="A1077">
        <v>1049</v>
      </c>
      <c r="B1077" t="s">
        <v>7828</v>
      </c>
      <c r="C1077">
        <v>10.042</v>
      </c>
      <c r="D1077">
        <v>3.2759999999999998</v>
      </c>
      <c r="E1077">
        <v>1.9370000000000001</v>
      </c>
      <c r="F1077">
        <v>7.3810000000000002</v>
      </c>
      <c r="G1077">
        <v>5.742</v>
      </c>
      <c r="H1077">
        <v>101743.231</v>
      </c>
      <c r="I1077">
        <v>8.6999999999999994E-2</v>
      </c>
      <c r="J1077">
        <v>7.7690000000000001</v>
      </c>
      <c r="K1077">
        <v>2.274</v>
      </c>
      <c r="L1077">
        <v>0.54300000000000004</v>
      </c>
      <c r="M1077">
        <v>246.411</v>
      </c>
    </row>
    <row r="1078" spans="1:13" x14ac:dyDescent="0.35">
      <c r="A1078">
        <v>1050</v>
      </c>
      <c r="B1078" t="s">
        <v>7827</v>
      </c>
      <c r="C1078">
        <v>0</v>
      </c>
      <c r="D1078">
        <v>2.9220000000000002</v>
      </c>
      <c r="E1078">
        <v>1.925</v>
      </c>
      <c r="F1078">
        <v>7.8019999999999996</v>
      </c>
      <c r="G1078">
        <v>5.3890000000000002</v>
      </c>
      <c r="H1078">
        <v>101773.76700000001</v>
      </c>
      <c r="I1078">
        <v>1.6E-2</v>
      </c>
      <c r="J1078">
        <v>0</v>
      </c>
      <c r="K1078">
        <v>0</v>
      </c>
      <c r="L1078">
        <v>-7.9279999999999999</v>
      </c>
      <c r="M1078">
        <v>258.36200000000002</v>
      </c>
    </row>
    <row r="1079" spans="1:13" x14ac:dyDescent="0.35">
      <c r="A1079">
        <v>1051</v>
      </c>
      <c r="B1079" t="s">
        <v>7826</v>
      </c>
      <c r="C1079">
        <v>0</v>
      </c>
      <c r="D1079">
        <v>2.504</v>
      </c>
      <c r="E1079">
        <v>1.5660000000000001</v>
      </c>
      <c r="F1079">
        <v>7.9550000000000001</v>
      </c>
      <c r="G1079">
        <v>5.5259999999999998</v>
      </c>
      <c r="H1079">
        <v>101790.622</v>
      </c>
      <c r="I1079">
        <v>0.03</v>
      </c>
      <c r="J1079">
        <v>0</v>
      </c>
      <c r="K1079">
        <v>0</v>
      </c>
      <c r="L1079">
        <v>-16.760000000000002</v>
      </c>
      <c r="M1079">
        <v>270.27800000000002</v>
      </c>
    </row>
    <row r="1080" spans="1:13" x14ac:dyDescent="0.35">
      <c r="A1080">
        <v>1052</v>
      </c>
      <c r="B1080" t="s">
        <v>7825</v>
      </c>
      <c r="C1080">
        <v>0</v>
      </c>
      <c r="D1080">
        <v>2.2669999999999999</v>
      </c>
      <c r="E1080">
        <v>1.288</v>
      </c>
      <c r="F1080">
        <v>7.93</v>
      </c>
      <c r="G1080">
        <v>5.1269999999999998</v>
      </c>
      <c r="H1080">
        <v>101809.406</v>
      </c>
      <c r="I1080">
        <v>1.0999999999999999E-2</v>
      </c>
      <c r="J1080">
        <v>0</v>
      </c>
      <c r="K1080">
        <v>0</v>
      </c>
      <c r="L1080">
        <v>-25.577000000000002</v>
      </c>
      <c r="M1080">
        <v>282.78100000000001</v>
      </c>
    </row>
    <row r="1081" spans="1:13" x14ac:dyDescent="0.35">
      <c r="A1081">
        <v>1053</v>
      </c>
      <c r="B1081" t="s">
        <v>7824</v>
      </c>
      <c r="C1081">
        <v>0</v>
      </c>
      <c r="D1081">
        <v>1.954</v>
      </c>
      <c r="E1081">
        <v>0.94</v>
      </c>
      <c r="F1081">
        <v>8.0370000000000008</v>
      </c>
      <c r="G1081">
        <v>4.8789999999999996</v>
      </c>
      <c r="H1081">
        <v>101831.908</v>
      </c>
      <c r="I1081">
        <v>5.0000000000000001E-3</v>
      </c>
      <c r="J1081">
        <v>0</v>
      </c>
      <c r="K1081">
        <v>0</v>
      </c>
      <c r="L1081">
        <v>-33.933999999999997</v>
      </c>
      <c r="M1081">
        <v>296.61</v>
      </c>
    </row>
    <row r="1082" spans="1:13" x14ac:dyDescent="0.35">
      <c r="A1082">
        <v>1054</v>
      </c>
      <c r="B1082" t="s">
        <v>7823</v>
      </c>
      <c r="C1082">
        <v>0</v>
      </c>
      <c r="D1082">
        <v>1.7390000000000001</v>
      </c>
      <c r="E1082">
        <v>0.58799999999999997</v>
      </c>
      <c r="F1082">
        <v>7.9809999999999999</v>
      </c>
      <c r="G1082">
        <v>4.6970000000000001</v>
      </c>
      <c r="H1082">
        <v>101841.424</v>
      </c>
      <c r="I1082">
        <v>4.0000000000000001E-3</v>
      </c>
      <c r="J1082">
        <v>0</v>
      </c>
      <c r="K1082">
        <v>0</v>
      </c>
      <c r="L1082">
        <v>-41.241</v>
      </c>
      <c r="M1082">
        <v>312.61599999999999</v>
      </c>
    </row>
    <row r="1083" spans="1:13" x14ac:dyDescent="0.35">
      <c r="A1083">
        <v>1055</v>
      </c>
      <c r="B1083" t="s">
        <v>7822</v>
      </c>
      <c r="C1083">
        <v>0</v>
      </c>
      <c r="D1083">
        <v>1.504</v>
      </c>
      <c r="E1083">
        <v>0.3</v>
      </c>
      <c r="F1083">
        <v>8.0190000000000001</v>
      </c>
      <c r="G1083">
        <v>5.1520000000000001</v>
      </c>
      <c r="H1083">
        <v>101849.762</v>
      </c>
      <c r="I1083">
        <v>7.0000000000000001E-3</v>
      </c>
      <c r="J1083">
        <v>0</v>
      </c>
      <c r="K1083">
        <v>0</v>
      </c>
      <c r="L1083">
        <v>-46.704999999999998</v>
      </c>
      <c r="M1083">
        <v>331.5</v>
      </c>
    </row>
    <row r="1084" spans="1:13" x14ac:dyDescent="0.35">
      <c r="A1084">
        <v>1056</v>
      </c>
      <c r="B1084" t="s">
        <v>7821</v>
      </c>
      <c r="C1084">
        <v>0</v>
      </c>
      <c r="D1084">
        <v>1.4530000000000001</v>
      </c>
      <c r="E1084">
        <v>5.7000000000000002E-2</v>
      </c>
      <c r="F1084">
        <v>8.1679999999999993</v>
      </c>
      <c r="G1084">
        <v>5.75</v>
      </c>
      <c r="H1084">
        <v>101856.967</v>
      </c>
      <c r="I1084">
        <v>4.0000000000000001E-3</v>
      </c>
      <c r="J1084">
        <v>0</v>
      </c>
      <c r="K1084">
        <v>0</v>
      </c>
      <c r="L1084">
        <v>-49.408000000000001</v>
      </c>
      <c r="M1084">
        <v>333.75599999999997</v>
      </c>
    </row>
    <row r="1085" spans="1:13" x14ac:dyDescent="0.35">
      <c r="A1085">
        <v>1057</v>
      </c>
      <c r="B1085" t="s">
        <v>7820</v>
      </c>
      <c r="C1085">
        <v>0</v>
      </c>
      <c r="D1085">
        <v>1.2210000000000001</v>
      </c>
      <c r="E1085">
        <v>-7.2999999999999995E-2</v>
      </c>
      <c r="F1085">
        <v>8.1769999999999996</v>
      </c>
      <c r="G1085">
        <v>5.6070000000000002</v>
      </c>
      <c r="H1085">
        <v>101859.345</v>
      </c>
      <c r="I1085">
        <v>0.02</v>
      </c>
      <c r="J1085">
        <v>0</v>
      </c>
      <c r="K1085">
        <v>0</v>
      </c>
      <c r="L1085">
        <v>-48.738999999999997</v>
      </c>
      <c r="M1085">
        <v>15.379</v>
      </c>
    </row>
    <row r="1086" spans="1:13" x14ac:dyDescent="0.35">
      <c r="A1086">
        <v>1058</v>
      </c>
      <c r="B1086" t="s">
        <v>7819</v>
      </c>
      <c r="C1086">
        <v>0</v>
      </c>
      <c r="D1086">
        <v>1.032</v>
      </c>
      <c r="E1086">
        <v>-0.253</v>
      </c>
      <c r="F1086">
        <v>8.2010000000000005</v>
      </c>
      <c r="G1086">
        <v>5.5060000000000002</v>
      </c>
      <c r="H1086">
        <v>101805.637</v>
      </c>
      <c r="I1086">
        <v>1.0999999999999999E-2</v>
      </c>
      <c r="J1086">
        <v>0</v>
      </c>
      <c r="K1086">
        <v>0</v>
      </c>
      <c r="L1086">
        <v>-44.86</v>
      </c>
      <c r="M1086">
        <v>36.020000000000003</v>
      </c>
    </row>
    <row r="1087" spans="1:13" x14ac:dyDescent="0.35">
      <c r="A1087">
        <v>1059</v>
      </c>
      <c r="B1087" t="s">
        <v>7818</v>
      </c>
      <c r="C1087">
        <v>0</v>
      </c>
      <c r="D1087">
        <v>0.94799999999999995</v>
      </c>
      <c r="E1087">
        <v>-0.33</v>
      </c>
      <c r="F1087">
        <v>7.9550000000000001</v>
      </c>
      <c r="G1087">
        <v>5.1820000000000004</v>
      </c>
      <c r="H1087">
        <v>101852.84699999999</v>
      </c>
      <c r="I1087">
        <v>1.0999999999999999E-2</v>
      </c>
      <c r="J1087">
        <v>0</v>
      </c>
      <c r="K1087">
        <v>0</v>
      </c>
      <c r="L1087">
        <v>-38.578000000000003</v>
      </c>
      <c r="M1087">
        <v>53.709000000000003</v>
      </c>
    </row>
    <row r="1088" spans="1:13" x14ac:dyDescent="0.35">
      <c r="A1088">
        <v>1060</v>
      </c>
      <c r="B1088" t="s">
        <v>7817</v>
      </c>
      <c r="C1088">
        <v>0</v>
      </c>
      <c r="D1088">
        <v>0.71799999999999997</v>
      </c>
      <c r="E1088">
        <v>-0.47299999999999998</v>
      </c>
      <c r="F1088">
        <v>7.75</v>
      </c>
      <c r="G1088">
        <v>5.1920000000000002</v>
      </c>
      <c r="H1088">
        <v>101850.571</v>
      </c>
      <c r="I1088">
        <v>1.4999999999999999E-2</v>
      </c>
      <c r="J1088">
        <v>0</v>
      </c>
      <c r="K1088">
        <v>0</v>
      </c>
      <c r="L1088">
        <v>-30.736000000000001</v>
      </c>
      <c r="M1088">
        <v>68.828000000000003</v>
      </c>
    </row>
    <row r="1089" spans="1:13" x14ac:dyDescent="0.35">
      <c r="A1089">
        <v>1061</v>
      </c>
      <c r="B1089" t="s">
        <v>7816</v>
      </c>
      <c r="C1089">
        <v>0</v>
      </c>
      <c r="D1089">
        <v>0.59299999999999997</v>
      </c>
      <c r="E1089">
        <v>-0.56599999999999995</v>
      </c>
      <c r="F1089">
        <v>7.9089999999999998</v>
      </c>
      <c r="G1089">
        <v>5.8250000000000002</v>
      </c>
      <c r="H1089">
        <v>101864.389</v>
      </c>
      <c r="I1089">
        <v>2.5999999999999999E-2</v>
      </c>
      <c r="J1089">
        <v>0</v>
      </c>
      <c r="K1089">
        <v>0</v>
      </c>
      <c r="L1089">
        <v>-22.146000000000001</v>
      </c>
      <c r="M1089">
        <v>82.001000000000005</v>
      </c>
    </row>
    <row r="1090" spans="1:13" x14ac:dyDescent="0.35">
      <c r="A1090">
        <v>1062</v>
      </c>
      <c r="B1090" t="s">
        <v>7815</v>
      </c>
      <c r="C1090">
        <v>0</v>
      </c>
      <c r="D1090">
        <v>0.63800000000000001</v>
      </c>
      <c r="E1090">
        <v>-0.65200000000000002</v>
      </c>
      <c r="F1090">
        <v>8.0340000000000007</v>
      </c>
      <c r="G1090">
        <v>5.9160000000000004</v>
      </c>
      <c r="H1090">
        <v>101870.329</v>
      </c>
      <c r="I1090">
        <v>1.6E-2</v>
      </c>
      <c r="J1090">
        <v>0</v>
      </c>
      <c r="K1090">
        <v>0</v>
      </c>
      <c r="L1090">
        <v>-13.253</v>
      </c>
      <c r="M1090">
        <v>94.188000000000002</v>
      </c>
    </row>
    <row r="1091" spans="1:13" x14ac:dyDescent="0.35">
      <c r="A1091">
        <v>1063</v>
      </c>
      <c r="B1091" t="s">
        <v>7814</v>
      </c>
      <c r="C1091">
        <v>0.26800000000000002</v>
      </c>
      <c r="D1091">
        <v>0.55100000000000005</v>
      </c>
      <c r="E1091">
        <v>-0.621</v>
      </c>
      <c r="F1091">
        <v>8.1850000000000005</v>
      </c>
      <c r="G1091">
        <v>5.9459999999999997</v>
      </c>
      <c r="H1091">
        <v>101901.177</v>
      </c>
      <c r="I1091">
        <v>2.7E-2</v>
      </c>
      <c r="J1091">
        <v>0.26800000000000002</v>
      </c>
      <c r="K1091">
        <v>0</v>
      </c>
      <c r="L1091">
        <v>-4.4930000000000003</v>
      </c>
      <c r="M1091">
        <v>106.03400000000001</v>
      </c>
    </row>
    <row r="1092" spans="1:13" x14ac:dyDescent="0.35">
      <c r="A1092">
        <v>1064</v>
      </c>
      <c r="B1092" t="s">
        <v>7813</v>
      </c>
      <c r="C1092">
        <v>22.324999999999999</v>
      </c>
      <c r="D1092">
        <v>0.93</v>
      </c>
      <c r="E1092">
        <v>-0.55000000000000004</v>
      </c>
      <c r="F1092">
        <v>8.1929999999999996</v>
      </c>
      <c r="G1092">
        <v>6.0590000000000002</v>
      </c>
      <c r="H1092">
        <v>101933.9</v>
      </c>
      <c r="I1092">
        <v>4.8000000000000001E-2</v>
      </c>
      <c r="J1092">
        <v>17.725999999999999</v>
      </c>
      <c r="K1092">
        <v>4.5990000000000002</v>
      </c>
      <c r="L1092">
        <v>3.7549999999999999</v>
      </c>
      <c r="M1092">
        <v>118.105</v>
      </c>
    </row>
    <row r="1093" spans="1:13" x14ac:dyDescent="0.35">
      <c r="A1093">
        <v>1065</v>
      </c>
      <c r="B1093" t="s">
        <v>7812</v>
      </c>
      <c r="C1093">
        <v>86.227000000000004</v>
      </c>
      <c r="D1093">
        <v>1.734</v>
      </c>
      <c r="E1093">
        <v>-0.26300000000000001</v>
      </c>
      <c r="F1093">
        <v>8.0190000000000001</v>
      </c>
      <c r="G1093">
        <v>5.7530000000000001</v>
      </c>
      <c r="H1093">
        <v>101954.883</v>
      </c>
      <c r="I1093">
        <v>4.2999999999999997E-2</v>
      </c>
      <c r="J1093">
        <v>56.1</v>
      </c>
      <c r="K1093">
        <v>30.128</v>
      </c>
      <c r="L1093">
        <v>11.098000000000001</v>
      </c>
      <c r="M1093">
        <v>130.85300000000001</v>
      </c>
    </row>
    <row r="1094" spans="1:13" x14ac:dyDescent="0.35">
      <c r="A1094">
        <v>1066</v>
      </c>
      <c r="B1094" t="s">
        <v>7811</v>
      </c>
      <c r="C1094">
        <v>153.47200000000001</v>
      </c>
      <c r="D1094">
        <v>2.6339999999999999</v>
      </c>
      <c r="E1094">
        <v>0.17799999999999999</v>
      </c>
      <c r="F1094">
        <v>7.82</v>
      </c>
      <c r="G1094">
        <v>5.2629999999999999</v>
      </c>
      <c r="H1094">
        <v>101965.909</v>
      </c>
      <c r="I1094">
        <v>2.7E-2</v>
      </c>
      <c r="J1094">
        <v>88.277000000000001</v>
      </c>
      <c r="K1094">
        <v>65.192999999999998</v>
      </c>
      <c r="L1094">
        <v>17.094999999999999</v>
      </c>
      <c r="M1094">
        <v>144.59800000000001</v>
      </c>
    </row>
    <row r="1095" spans="1:13" x14ac:dyDescent="0.35">
      <c r="A1095">
        <v>1067</v>
      </c>
      <c r="B1095" t="s">
        <v>7810</v>
      </c>
      <c r="C1095">
        <v>209.96199999999999</v>
      </c>
      <c r="D1095">
        <v>3.391</v>
      </c>
      <c r="E1095">
        <v>0.54700000000000004</v>
      </c>
      <c r="F1095">
        <v>7.5650000000000004</v>
      </c>
      <c r="G1095">
        <v>5.3259999999999996</v>
      </c>
      <c r="H1095">
        <v>101969.702</v>
      </c>
      <c r="I1095">
        <v>8.1000000000000003E-2</v>
      </c>
      <c r="J1095">
        <v>109.218</v>
      </c>
      <c r="K1095">
        <v>100.746</v>
      </c>
      <c r="L1095">
        <v>21.280999999999999</v>
      </c>
      <c r="M1095">
        <v>159.40299999999999</v>
      </c>
    </row>
    <row r="1096" spans="1:13" x14ac:dyDescent="0.35">
      <c r="A1096">
        <v>1068</v>
      </c>
      <c r="B1096" t="s">
        <v>7809</v>
      </c>
      <c r="C1096">
        <v>232.79900000000001</v>
      </c>
      <c r="D1096">
        <v>4.0529999999999999</v>
      </c>
      <c r="E1096">
        <v>0.84399999999999997</v>
      </c>
      <c r="F1096">
        <v>7.7480000000000002</v>
      </c>
      <c r="G1096">
        <v>5.335</v>
      </c>
      <c r="H1096">
        <v>101947.514</v>
      </c>
      <c r="I1096">
        <v>3.6999999999999998E-2</v>
      </c>
      <c r="J1096">
        <v>114.23</v>
      </c>
      <c r="K1096">
        <v>118.572</v>
      </c>
      <c r="L1096">
        <v>23.263999999999999</v>
      </c>
      <c r="M1096">
        <v>175.078</v>
      </c>
    </row>
    <row r="1097" spans="1:13" x14ac:dyDescent="0.35">
      <c r="A1097">
        <v>1069</v>
      </c>
      <c r="B1097" t="s">
        <v>7808</v>
      </c>
      <c r="C1097">
        <v>229.24100000000001</v>
      </c>
      <c r="D1097">
        <v>4.4770000000000003</v>
      </c>
      <c r="E1097">
        <v>1.1950000000000001</v>
      </c>
      <c r="F1097">
        <v>7.5229999999999997</v>
      </c>
      <c r="G1097">
        <v>5.5579999999999998</v>
      </c>
      <c r="H1097">
        <v>101916.04</v>
      </c>
      <c r="I1097">
        <v>7.0000000000000007E-2</v>
      </c>
      <c r="J1097">
        <v>116.34099999999999</v>
      </c>
      <c r="K1097">
        <v>112.901</v>
      </c>
      <c r="L1097">
        <v>22.81</v>
      </c>
      <c r="M1097">
        <v>190.952</v>
      </c>
    </row>
    <row r="1098" spans="1:13" x14ac:dyDescent="0.35">
      <c r="A1098">
        <v>1070</v>
      </c>
      <c r="B1098" t="s">
        <v>7807</v>
      </c>
      <c r="C1098">
        <v>198.66</v>
      </c>
      <c r="D1098">
        <v>4.6440000000000001</v>
      </c>
      <c r="E1098">
        <v>1.482</v>
      </c>
      <c r="F1098">
        <v>7.476</v>
      </c>
      <c r="G1098">
        <v>5.4960000000000004</v>
      </c>
      <c r="H1098">
        <v>101891.577</v>
      </c>
      <c r="I1098">
        <v>5.0999999999999997E-2</v>
      </c>
      <c r="J1098">
        <v>100.102</v>
      </c>
      <c r="K1098">
        <v>98.56</v>
      </c>
      <c r="L1098">
        <v>19.975999999999999</v>
      </c>
      <c r="M1098">
        <v>206.35400000000001</v>
      </c>
    </row>
    <row r="1099" spans="1:13" x14ac:dyDescent="0.35">
      <c r="A1099">
        <v>1071</v>
      </c>
      <c r="B1099" t="s">
        <v>7806</v>
      </c>
      <c r="C1099">
        <v>133.62</v>
      </c>
      <c r="D1099">
        <v>4.5229999999999997</v>
      </c>
      <c r="E1099">
        <v>1.68</v>
      </c>
      <c r="F1099">
        <v>7.577</v>
      </c>
      <c r="G1099">
        <v>5.3310000000000004</v>
      </c>
      <c r="H1099">
        <v>101871.576</v>
      </c>
      <c r="I1099">
        <v>6.7000000000000004E-2</v>
      </c>
      <c r="J1099">
        <v>74.853999999999999</v>
      </c>
      <c r="K1099">
        <v>58.765000000000001</v>
      </c>
      <c r="L1099">
        <v>15.068</v>
      </c>
      <c r="M1099">
        <v>220.798</v>
      </c>
    </row>
    <row r="1100" spans="1:13" x14ac:dyDescent="0.35">
      <c r="A1100">
        <v>1072</v>
      </c>
      <c r="B1100" t="s">
        <v>7805</v>
      </c>
      <c r="C1100">
        <v>65.97</v>
      </c>
      <c r="D1100">
        <v>4.1260000000000003</v>
      </c>
      <c r="E1100">
        <v>1.732</v>
      </c>
      <c r="F1100">
        <v>7.6369999999999996</v>
      </c>
      <c r="G1100">
        <v>5.5309999999999997</v>
      </c>
      <c r="H1100">
        <v>101864.16499999999</v>
      </c>
      <c r="I1100">
        <v>9.4E-2</v>
      </c>
      <c r="J1100">
        <v>44.796999999999997</v>
      </c>
      <c r="K1100">
        <v>21.172000000000001</v>
      </c>
      <c r="L1100">
        <v>8.5259999999999998</v>
      </c>
      <c r="M1100">
        <v>234.15899999999999</v>
      </c>
    </row>
    <row r="1101" spans="1:13" x14ac:dyDescent="0.35">
      <c r="A1101">
        <v>1073</v>
      </c>
      <c r="B1101" t="s">
        <v>7804</v>
      </c>
      <c r="C1101">
        <v>11.744999999999999</v>
      </c>
      <c r="D1101">
        <v>3.343</v>
      </c>
      <c r="E1101">
        <v>1.589</v>
      </c>
      <c r="F1101">
        <v>7.61</v>
      </c>
      <c r="G1101">
        <v>5.5720000000000001</v>
      </c>
      <c r="H1101">
        <v>101870.553</v>
      </c>
      <c r="I1101">
        <v>0.104</v>
      </c>
      <c r="J1101">
        <v>9.4689999999999994</v>
      </c>
      <c r="K1101">
        <v>2.2759999999999998</v>
      </c>
      <c r="L1101">
        <v>0.80800000000000005</v>
      </c>
      <c r="M1101">
        <v>246.626</v>
      </c>
    </row>
    <row r="1102" spans="1:13" x14ac:dyDescent="0.35">
      <c r="A1102">
        <v>1074</v>
      </c>
      <c r="B1102" t="s">
        <v>7803</v>
      </c>
      <c r="C1102">
        <v>0</v>
      </c>
      <c r="D1102">
        <v>2.8820000000000001</v>
      </c>
      <c r="E1102">
        <v>1.4710000000000001</v>
      </c>
      <c r="F1102">
        <v>7.7839999999999998</v>
      </c>
      <c r="G1102">
        <v>5.6879999999999997</v>
      </c>
      <c r="H1102">
        <v>101883.94500000001</v>
      </c>
      <c r="I1102">
        <v>0.14799999999999999</v>
      </c>
      <c r="J1102">
        <v>0</v>
      </c>
      <c r="K1102">
        <v>0</v>
      </c>
      <c r="L1102">
        <v>-7.6609999999999996</v>
      </c>
      <c r="M1102">
        <v>258.57299999999998</v>
      </c>
    </row>
    <row r="1103" spans="1:13" x14ac:dyDescent="0.35">
      <c r="A1103">
        <v>1075</v>
      </c>
      <c r="B1103" t="s">
        <v>7802</v>
      </c>
      <c r="C1103">
        <v>0</v>
      </c>
      <c r="D1103">
        <v>2.5150000000000001</v>
      </c>
      <c r="E1103">
        <v>1.1419999999999999</v>
      </c>
      <c r="F1103">
        <v>8.0739999999999998</v>
      </c>
      <c r="G1103">
        <v>5.7380000000000004</v>
      </c>
      <c r="H1103">
        <v>101876.43700000001</v>
      </c>
      <c r="I1103">
        <v>0.115</v>
      </c>
      <c r="J1103">
        <v>0</v>
      </c>
      <c r="K1103">
        <v>0</v>
      </c>
      <c r="L1103">
        <v>-16.495000000000001</v>
      </c>
      <c r="M1103">
        <v>270.5</v>
      </c>
    </row>
    <row r="1104" spans="1:13" x14ac:dyDescent="0.35">
      <c r="A1104">
        <v>1076</v>
      </c>
      <c r="B1104" t="s">
        <v>7801</v>
      </c>
      <c r="C1104">
        <v>0</v>
      </c>
      <c r="D1104">
        <v>2.3119999999999998</v>
      </c>
      <c r="E1104">
        <v>0.94099999999999995</v>
      </c>
      <c r="F1104">
        <v>8.1989999999999998</v>
      </c>
      <c r="G1104">
        <v>5.8479999999999999</v>
      </c>
      <c r="H1104">
        <v>101856.47900000001</v>
      </c>
      <c r="I1104">
        <v>0.104</v>
      </c>
      <c r="J1104">
        <v>0</v>
      </c>
      <c r="K1104">
        <v>0</v>
      </c>
      <c r="L1104">
        <v>-25.309000000000001</v>
      </c>
      <c r="M1104">
        <v>283.012</v>
      </c>
    </row>
    <row r="1105" spans="1:13" x14ac:dyDescent="0.35">
      <c r="A1105">
        <v>1077</v>
      </c>
      <c r="B1105" t="s">
        <v>7800</v>
      </c>
      <c r="C1105">
        <v>0</v>
      </c>
      <c r="D1105">
        <v>2.2149999999999999</v>
      </c>
      <c r="E1105">
        <v>0.77</v>
      </c>
      <c r="F1105">
        <v>8.2710000000000008</v>
      </c>
      <c r="G1105">
        <v>6.4550000000000001</v>
      </c>
      <c r="H1105">
        <v>101841.299</v>
      </c>
      <c r="I1105">
        <v>0.13700000000000001</v>
      </c>
      <c r="J1105">
        <v>0</v>
      </c>
      <c r="K1105">
        <v>0</v>
      </c>
      <c r="L1105">
        <v>-33.652999999999999</v>
      </c>
      <c r="M1105">
        <v>296.83999999999997</v>
      </c>
    </row>
    <row r="1106" spans="1:13" x14ac:dyDescent="0.35">
      <c r="A1106">
        <v>1078</v>
      </c>
      <c r="B1106" t="s">
        <v>7799</v>
      </c>
      <c r="C1106">
        <v>0</v>
      </c>
      <c r="D1106">
        <v>2.1629999999999998</v>
      </c>
      <c r="E1106">
        <v>0.56200000000000006</v>
      </c>
      <c r="F1106">
        <v>8.3089999999999993</v>
      </c>
      <c r="G1106">
        <v>6.6349999999999998</v>
      </c>
      <c r="H1106">
        <v>101828.621</v>
      </c>
      <c r="I1106">
        <v>0.1</v>
      </c>
      <c r="J1106">
        <v>0</v>
      </c>
      <c r="K1106">
        <v>0</v>
      </c>
      <c r="L1106">
        <v>-40.941000000000003</v>
      </c>
      <c r="M1106">
        <v>312.82799999999997</v>
      </c>
    </row>
    <row r="1107" spans="1:13" x14ac:dyDescent="0.35">
      <c r="A1107">
        <v>1079</v>
      </c>
      <c r="B1107" t="s">
        <v>7798</v>
      </c>
      <c r="C1107">
        <v>0</v>
      </c>
      <c r="D1107">
        <v>2.1259999999999999</v>
      </c>
      <c r="E1107">
        <v>0.33700000000000002</v>
      </c>
      <c r="F1107">
        <v>8.5310000000000006</v>
      </c>
      <c r="G1107">
        <v>6.9470000000000001</v>
      </c>
      <c r="H1107">
        <v>101815.092</v>
      </c>
      <c r="I1107">
        <v>8.2000000000000003E-2</v>
      </c>
      <c r="J1107">
        <v>0</v>
      </c>
      <c r="K1107">
        <v>0</v>
      </c>
      <c r="L1107">
        <v>-46.381999999999998</v>
      </c>
      <c r="M1107">
        <v>331.65499999999997</v>
      </c>
    </row>
    <row r="1108" spans="1:13" x14ac:dyDescent="0.35">
      <c r="A1108">
        <v>1080</v>
      </c>
      <c r="B1108" t="s">
        <v>7797</v>
      </c>
      <c r="C1108">
        <v>0</v>
      </c>
      <c r="D1108">
        <v>2.1059999999999999</v>
      </c>
      <c r="E1108">
        <v>0.28599999999999998</v>
      </c>
      <c r="F1108">
        <v>8.8740000000000006</v>
      </c>
      <c r="G1108">
        <v>6.47</v>
      </c>
      <c r="H1108">
        <v>101766.499</v>
      </c>
      <c r="I1108">
        <v>7.1999999999999995E-2</v>
      </c>
      <c r="J1108">
        <v>0</v>
      </c>
      <c r="K1108">
        <v>0</v>
      </c>
      <c r="L1108">
        <v>-49.075000000000003</v>
      </c>
      <c r="M1108">
        <v>336.50099999999998</v>
      </c>
    </row>
    <row r="1109" spans="1:13" x14ac:dyDescent="0.35">
      <c r="A1109">
        <v>1081</v>
      </c>
      <c r="B1109" t="s">
        <v>7796</v>
      </c>
      <c r="C1109">
        <v>0</v>
      </c>
      <c r="D1109">
        <v>2.0019999999999998</v>
      </c>
      <c r="E1109">
        <v>0.17699999999999999</v>
      </c>
      <c r="F1109">
        <v>8.5719999999999992</v>
      </c>
      <c r="G1109">
        <v>6.2140000000000004</v>
      </c>
      <c r="H1109">
        <v>101780.58100000001</v>
      </c>
      <c r="I1109">
        <v>0.104</v>
      </c>
      <c r="J1109">
        <v>0</v>
      </c>
      <c r="K1109">
        <v>0</v>
      </c>
      <c r="L1109">
        <v>-48.417999999999999</v>
      </c>
      <c r="M1109">
        <v>15.18</v>
      </c>
    </row>
    <row r="1110" spans="1:13" x14ac:dyDescent="0.35">
      <c r="A1110">
        <v>1082</v>
      </c>
      <c r="B1110" t="s">
        <v>7795</v>
      </c>
      <c r="C1110">
        <v>0</v>
      </c>
      <c r="D1110">
        <v>1.9390000000000001</v>
      </c>
      <c r="E1110">
        <v>0.24199999999999999</v>
      </c>
      <c r="F1110">
        <v>8.39</v>
      </c>
      <c r="G1110">
        <v>6.2910000000000004</v>
      </c>
      <c r="H1110">
        <v>101764.749</v>
      </c>
      <c r="I1110">
        <v>4.8000000000000001E-2</v>
      </c>
      <c r="J1110">
        <v>0</v>
      </c>
      <c r="K1110">
        <v>0</v>
      </c>
      <c r="L1110">
        <v>-44.524000000000001</v>
      </c>
      <c r="M1110">
        <v>35.908999999999999</v>
      </c>
    </row>
    <row r="1111" spans="1:13" x14ac:dyDescent="0.35">
      <c r="A1111">
        <v>1083</v>
      </c>
      <c r="B1111" t="s">
        <v>7794</v>
      </c>
      <c r="C1111">
        <v>0</v>
      </c>
      <c r="D1111">
        <v>1.8460000000000001</v>
      </c>
      <c r="E1111">
        <v>0.20200000000000001</v>
      </c>
      <c r="F1111">
        <v>8.5039999999999996</v>
      </c>
      <c r="G1111">
        <v>6.5270000000000001</v>
      </c>
      <c r="H1111">
        <v>101750.75900000001</v>
      </c>
      <c r="I1111">
        <v>8.1000000000000003E-2</v>
      </c>
      <c r="J1111">
        <v>0</v>
      </c>
      <c r="K1111">
        <v>0</v>
      </c>
      <c r="L1111">
        <v>-38.265000000000001</v>
      </c>
      <c r="M1111">
        <v>53.531999999999996</v>
      </c>
    </row>
    <row r="1112" spans="1:13" x14ac:dyDescent="0.35">
      <c r="A1112">
        <v>1084</v>
      </c>
      <c r="B1112" t="s">
        <v>7793</v>
      </c>
      <c r="C1112">
        <v>0</v>
      </c>
      <c r="D1112">
        <v>1.8069999999999999</v>
      </c>
      <c r="E1112">
        <v>0.191</v>
      </c>
      <c r="F1112">
        <v>8.4450000000000003</v>
      </c>
      <c r="G1112">
        <v>5.96</v>
      </c>
      <c r="H1112">
        <v>101737.144</v>
      </c>
      <c r="I1112">
        <v>8.5000000000000006E-2</v>
      </c>
      <c r="J1112">
        <v>0</v>
      </c>
      <c r="K1112">
        <v>0</v>
      </c>
      <c r="L1112">
        <v>-30.472000000000001</v>
      </c>
      <c r="M1112">
        <v>68.573999999999998</v>
      </c>
    </row>
    <row r="1113" spans="1:13" x14ac:dyDescent="0.35">
      <c r="A1113">
        <v>1085</v>
      </c>
      <c r="B1113" t="s">
        <v>7792</v>
      </c>
      <c r="C1113">
        <v>0</v>
      </c>
      <c r="D1113">
        <v>1.704</v>
      </c>
      <c r="E1113">
        <v>0.19</v>
      </c>
      <c r="F1113">
        <v>8.3119999999999994</v>
      </c>
      <c r="G1113">
        <v>6.3339999999999996</v>
      </c>
      <c r="H1113">
        <v>101741.11900000001</v>
      </c>
      <c r="I1113">
        <v>3.2000000000000001E-2</v>
      </c>
      <c r="J1113">
        <v>0</v>
      </c>
      <c r="K1113">
        <v>0</v>
      </c>
      <c r="L1113">
        <v>-21.881</v>
      </c>
      <c r="M1113">
        <v>81.768000000000001</v>
      </c>
    </row>
    <row r="1114" spans="1:13" x14ac:dyDescent="0.35">
      <c r="A1114">
        <v>1086</v>
      </c>
      <c r="B1114" t="s">
        <v>7791</v>
      </c>
      <c r="C1114">
        <v>0</v>
      </c>
      <c r="D1114">
        <v>1.5920000000000001</v>
      </c>
      <c r="E1114">
        <v>0.14299999999999999</v>
      </c>
      <c r="F1114">
        <v>8.2029999999999994</v>
      </c>
      <c r="G1114">
        <v>6.58</v>
      </c>
      <c r="H1114">
        <v>101743.933</v>
      </c>
      <c r="I1114">
        <v>1.6E-2</v>
      </c>
      <c r="J1114">
        <v>0</v>
      </c>
      <c r="K1114">
        <v>0</v>
      </c>
      <c r="L1114">
        <v>-12.977</v>
      </c>
      <c r="M1114">
        <v>93.983000000000004</v>
      </c>
    </row>
    <row r="1115" spans="1:13" x14ac:dyDescent="0.35">
      <c r="A1115">
        <v>1087</v>
      </c>
      <c r="B1115" t="s">
        <v>7790</v>
      </c>
      <c r="C1115">
        <v>0.155</v>
      </c>
      <c r="D1115">
        <v>1.62</v>
      </c>
      <c r="E1115">
        <v>0.20300000000000001</v>
      </c>
      <c r="F1115">
        <v>8.23</v>
      </c>
      <c r="G1115">
        <v>6.4459999999999997</v>
      </c>
      <c r="H1115">
        <v>101763.08500000001</v>
      </c>
      <c r="I1115">
        <v>2.7E-2</v>
      </c>
      <c r="J1115">
        <v>0.153</v>
      </c>
      <c r="K1115">
        <v>2E-3</v>
      </c>
      <c r="L1115">
        <v>-4.2110000000000003</v>
      </c>
      <c r="M1115">
        <v>105.842</v>
      </c>
    </row>
    <row r="1116" spans="1:13" x14ac:dyDescent="0.35">
      <c r="A1116">
        <v>1088</v>
      </c>
      <c r="B1116" t="s">
        <v>7789</v>
      </c>
      <c r="C1116">
        <v>19.452999999999999</v>
      </c>
      <c r="D1116">
        <v>1.9930000000000001</v>
      </c>
      <c r="E1116">
        <v>0.50700000000000001</v>
      </c>
      <c r="F1116">
        <v>8.1489999999999991</v>
      </c>
      <c r="G1116">
        <v>6.242</v>
      </c>
      <c r="H1116">
        <v>101751.573</v>
      </c>
      <c r="I1116">
        <v>0.105</v>
      </c>
      <c r="J1116">
        <v>16.100999999999999</v>
      </c>
      <c r="K1116">
        <v>3.35</v>
      </c>
      <c r="L1116">
        <v>4.0490000000000004</v>
      </c>
      <c r="M1116">
        <v>117.929</v>
      </c>
    </row>
    <row r="1117" spans="1:13" x14ac:dyDescent="0.35">
      <c r="A1117">
        <v>1089</v>
      </c>
      <c r="B1117" t="s">
        <v>7788</v>
      </c>
      <c r="C1117">
        <v>73.629000000000005</v>
      </c>
      <c r="D1117">
        <v>2.5870000000000002</v>
      </c>
      <c r="E1117">
        <v>0.73599999999999999</v>
      </c>
      <c r="F1117">
        <v>7.9740000000000002</v>
      </c>
      <c r="G1117">
        <v>6.09</v>
      </c>
      <c r="H1117">
        <v>101789.712</v>
      </c>
      <c r="I1117">
        <v>0.11700000000000001</v>
      </c>
      <c r="J1117">
        <v>53.430999999999997</v>
      </c>
      <c r="K1117">
        <v>20.196999999999999</v>
      </c>
      <c r="L1117">
        <v>11.425000000000001</v>
      </c>
      <c r="M1117">
        <v>130.738</v>
      </c>
    </row>
    <row r="1118" spans="1:13" x14ac:dyDescent="0.35">
      <c r="A1118">
        <v>1090</v>
      </c>
      <c r="B1118" t="s">
        <v>7787</v>
      </c>
      <c r="C1118">
        <v>130.14099999999999</v>
      </c>
      <c r="D1118">
        <v>3.3130000000000002</v>
      </c>
      <c r="E1118">
        <v>1.0629999999999999</v>
      </c>
      <c r="F1118">
        <v>8.0839999999999996</v>
      </c>
      <c r="G1118">
        <v>6.6559999999999997</v>
      </c>
      <c r="H1118">
        <v>101793.171</v>
      </c>
      <c r="I1118">
        <v>9.6000000000000002E-2</v>
      </c>
      <c r="J1118">
        <v>86.625</v>
      </c>
      <c r="K1118">
        <v>43.515000000000001</v>
      </c>
      <c r="L1118">
        <v>17.402000000000001</v>
      </c>
      <c r="M1118">
        <v>144.43899999999999</v>
      </c>
    </row>
    <row r="1119" spans="1:13" x14ac:dyDescent="0.35">
      <c r="A1119">
        <v>1091</v>
      </c>
      <c r="B1119" t="s">
        <v>7786</v>
      </c>
      <c r="C1119">
        <v>173.49</v>
      </c>
      <c r="D1119">
        <v>3.9489999999999998</v>
      </c>
      <c r="E1119">
        <v>1.3460000000000001</v>
      </c>
      <c r="F1119">
        <v>8.2829999999999995</v>
      </c>
      <c r="G1119">
        <v>6.375</v>
      </c>
      <c r="H1119">
        <v>101793.973</v>
      </c>
      <c r="I1119">
        <v>0.122</v>
      </c>
      <c r="J1119">
        <v>109.15300000000001</v>
      </c>
      <c r="K1119">
        <v>64.338999999999999</v>
      </c>
      <c r="L1119">
        <v>21.606000000000002</v>
      </c>
      <c r="M1119">
        <v>159.30600000000001</v>
      </c>
    </row>
    <row r="1120" spans="1:13" x14ac:dyDescent="0.35">
      <c r="A1120">
        <v>1092</v>
      </c>
      <c r="B1120" t="s">
        <v>7785</v>
      </c>
      <c r="C1120">
        <v>195.15199999999999</v>
      </c>
      <c r="D1120">
        <v>4.4160000000000004</v>
      </c>
      <c r="E1120">
        <v>1.5980000000000001</v>
      </c>
      <c r="F1120">
        <v>8.4060000000000006</v>
      </c>
      <c r="G1120">
        <v>6.1210000000000004</v>
      </c>
      <c r="H1120">
        <v>101775.461</v>
      </c>
      <c r="I1120">
        <v>0.13800000000000001</v>
      </c>
      <c r="J1120">
        <v>122.254</v>
      </c>
      <c r="K1120">
        <v>72.897999999999996</v>
      </c>
      <c r="L1120">
        <v>23.606000000000002</v>
      </c>
      <c r="M1120">
        <v>175.07</v>
      </c>
    </row>
    <row r="1121" spans="1:13" x14ac:dyDescent="0.35">
      <c r="A1121">
        <v>1093</v>
      </c>
      <c r="B1121" t="s">
        <v>7784</v>
      </c>
      <c r="C1121">
        <v>197.86799999999999</v>
      </c>
      <c r="D1121">
        <v>4.8259999999999996</v>
      </c>
      <c r="E1121">
        <v>1.9350000000000001</v>
      </c>
      <c r="F1121">
        <v>8.3279999999999994</v>
      </c>
      <c r="G1121">
        <v>6.08</v>
      </c>
      <c r="H1121">
        <v>101745.28200000001</v>
      </c>
      <c r="I1121">
        <v>0.106</v>
      </c>
      <c r="J1121">
        <v>112.654</v>
      </c>
      <c r="K1121">
        <v>85.213999999999999</v>
      </c>
      <c r="L1121">
        <v>23.148</v>
      </c>
      <c r="M1121">
        <v>191.006</v>
      </c>
    </row>
    <row r="1122" spans="1:13" x14ac:dyDescent="0.35">
      <c r="A1122">
        <v>1094</v>
      </c>
      <c r="B1122" t="s">
        <v>7783</v>
      </c>
      <c r="C1122">
        <v>189.61199999999999</v>
      </c>
      <c r="D1122">
        <v>5.1449999999999996</v>
      </c>
      <c r="E1122">
        <v>2.1509999999999998</v>
      </c>
      <c r="F1122">
        <v>8.32</v>
      </c>
      <c r="G1122">
        <v>5.5309999999999997</v>
      </c>
      <c r="H1122">
        <v>101719.568</v>
      </c>
      <c r="I1122">
        <v>6.0999999999999999E-2</v>
      </c>
      <c r="J1122">
        <v>108.242</v>
      </c>
      <c r="K1122">
        <v>81.370999999999995</v>
      </c>
      <c r="L1122">
        <v>20.302</v>
      </c>
      <c r="M1122">
        <v>206.464</v>
      </c>
    </row>
    <row r="1123" spans="1:13" x14ac:dyDescent="0.35">
      <c r="A1123">
        <v>1095</v>
      </c>
      <c r="B1123" t="s">
        <v>7782</v>
      </c>
      <c r="C1123">
        <v>134.66200000000001</v>
      </c>
      <c r="D1123">
        <v>5.2560000000000002</v>
      </c>
      <c r="E1123">
        <v>2.3220000000000001</v>
      </c>
      <c r="F1123">
        <v>8.3800000000000008</v>
      </c>
      <c r="G1123">
        <v>5.3440000000000003</v>
      </c>
      <c r="H1123">
        <v>101700.863</v>
      </c>
      <c r="I1123">
        <v>0.05</v>
      </c>
      <c r="J1123">
        <v>83.686000000000007</v>
      </c>
      <c r="K1123">
        <v>50.975000000000001</v>
      </c>
      <c r="L1123">
        <v>15.378</v>
      </c>
      <c r="M1123">
        <v>220.94900000000001</v>
      </c>
    </row>
    <row r="1124" spans="1:13" x14ac:dyDescent="0.35">
      <c r="A1124">
        <v>1096</v>
      </c>
      <c r="B1124" t="s">
        <v>7781</v>
      </c>
      <c r="C1124">
        <v>65.254999999999995</v>
      </c>
      <c r="D1124">
        <v>4.9290000000000003</v>
      </c>
      <c r="E1124">
        <v>2.41</v>
      </c>
      <c r="F1124">
        <v>7.9820000000000002</v>
      </c>
      <c r="G1124">
        <v>5.97</v>
      </c>
      <c r="H1124">
        <v>101689.791</v>
      </c>
      <c r="I1124">
        <v>0.05</v>
      </c>
      <c r="J1124">
        <v>46.63</v>
      </c>
      <c r="K1124">
        <v>18.623999999999999</v>
      </c>
      <c r="L1124">
        <v>8.8179999999999996</v>
      </c>
      <c r="M1124">
        <v>234.339</v>
      </c>
    </row>
    <row r="1125" spans="1:13" x14ac:dyDescent="0.35">
      <c r="A1125">
        <v>1097</v>
      </c>
      <c r="B1125" t="s">
        <v>7780</v>
      </c>
      <c r="C1125">
        <v>12.444000000000001</v>
      </c>
      <c r="D1125">
        <v>4.125</v>
      </c>
      <c r="E1125">
        <v>2.3530000000000002</v>
      </c>
      <c r="F1125">
        <v>8.1460000000000008</v>
      </c>
      <c r="G1125">
        <v>5.7359999999999998</v>
      </c>
      <c r="H1125">
        <v>101696.66800000001</v>
      </c>
      <c r="I1125">
        <v>0.11799999999999999</v>
      </c>
      <c r="J1125">
        <v>9.4320000000000004</v>
      </c>
      <c r="K1125">
        <v>3.012</v>
      </c>
      <c r="L1125">
        <v>1.0860000000000001</v>
      </c>
      <c r="M1125">
        <v>246.82599999999999</v>
      </c>
    </row>
    <row r="1126" spans="1:13" x14ac:dyDescent="0.35">
      <c r="A1126">
        <v>1098</v>
      </c>
      <c r="B1126" t="s">
        <v>7779</v>
      </c>
      <c r="C1126">
        <v>0</v>
      </c>
      <c r="D1126">
        <v>3.6440000000000001</v>
      </c>
      <c r="E1126">
        <v>2.278</v>
      </c>
      <c r="F1126">
        <v>8.3770000000000007</v>
      </c>
      <c r="G1126">
        <v>5.0629999999999997</v>
      </c>
      <c r="H1126">
        <v>101711.84699999999</v>
      </c>
      <c r="I1126">
        <v>0.13300000000000001</v>
      </c>
      <c r="J1126">
        <v>0</v>
      </c>
      <c r="K1126">
        <v>0</v>
      </c>
      <c r="L1126">
        <v>-7.3929999999999998</v>
      </c>
      <c r="M1126">
        <v>258.78800000000001</v>
      </c>
    </row>
    <row r="1127" spans="1:13" x14ac:dyDescent="0.35">
      <c r="A1127">
        <v>1099</v>
      </c>
      <c r="B1127" t="s">
        <v>7778</v>
      </c>
      <c r="C1127">
        <v>0</v>
      </c>
      <c r="D1127">
        <v>3.226</v>
      </c>
      <c r="E1127">
        <v>2.0019999999999998</v>
      </c>
      <c r="F1127">
        <v>8.33</v>
      </c>
      <c r="G1127">
        <v>4.8659999999999997</v>
      </c>
      <c r="H1127">
        <v>101716.178</v>
      </c>
      <c r="I1127">
        <v>0.156</v>
      </c>
      <c r="J1127">
        <v>0</v>
      </c>
      <c r="K1127">
        <v>0</v>
      </c>
      <c r="L1127">
        <v>-16.23</v>
      </c>
      <c r="M1127">
        <v>270.72699999999998</v>
      </c>
    </row>
    <row r="1128" spans="1:13" x14ac:dyDescent="0.35">
      <c r="A1128">
        <v>1100</v>
      </c>
      <c r="B1128" t="s">
        <v>7777</v>
      </c>
      <c r="C1128">
        <v>0</v>
      </c>
      <c r="D1128">
        <v>3.101</v>
      </c>
      <c r="E1128">
        <v>1.8160000000000001</v>
      </c>
      <c r="F1128">
        <v>8.2870000000000008</v>
      </c>
      <c r="G1128">
        <v>5.3040000000000003</v>
      </c>
      <c r="H1128">
        <v>101711.804</v>
      </c>
      <c r="I1128">
        <v>6.6000000000000003E-2</v>
      </c>
      <c r="J1128">
        <v>0</v>
      </c>
      <c r="K1128">
        <v>0</v>
      </c>
      <c r="L1128">
        <v>-25.04</v>
      </c>
      <c r="M1128">
        <v>283.24700000000001</v>
      </c>
    </row>
    <row r="1129" spans="1:13" x14ac:dyDescent="0.35">
      <c r="A1129">
        <v>1101</v>
      </c>
      <c r="B1129" t="s">
        <v>7776</v>
      </c>
      <c r="C1129">
        <v>0</v>
      </c>
      <c r="D1129">
        <v>3.0249999999999999</v>
      </c>
      <c r="E1129">
        <v>1.5840000000000001</v>
      </c>
      <c r="F1129">
        <v>8.2460000000000004</v>
      </c>
      <c r="G1129">
        <v>4.9050000000000002</v>
      </c>
      <c r="H1129">
        <v>101711.625</v>
      </c>
      <c r="I1129">
        <v>4.7E-2</v>
      </c>
      <c r="J1129">
        <v>0</v>
      </c>
      <c r="K1129">
        <v>0</v>
      </c>
      <c r="L1129">
        <v>-33.371000000000002</v>
      </c>
      <c r="M1129">
        <v>297.07400000000001</v>
      </c>
    </row>
    <row r="1130" spans="1:13" x14ac:dyDescent="0.35">
      <c r="A1130">
        <v>1102</v>
      </c>
      <c r="B1130" t="s">
        <v>7775</v>
      </c>
      <c r="C1130">
        <v>0</v>
      </c>
      <c r="D1130">
        <v>2.84</v>
      </c>
      <c r="E1130">
        <v>1.3819999999999999</v>
      </c>
      <c r="F1130">
        <v>8.3239999999999998</v>
      </c>
      <c r="G1130">
        <v>5.125</v>
      </c>
      <c r="H1130">
        <v>101702.609</v>
      </c>
      <c r="I1130">
        <v>8.1000000000000003E-2</v>
      </c>
      <c r="J1130">
        <v>0</v>
      </c>
      <c r="K1130">
        <v>0</v>
      </c>
      <c r="L1130">
        <v>-40.634</v>
      </c>
      <c r="M1130">
        <v>313.029</v>
      </c>
    </row>
    <row r="1131" spans="1:13" x14ac:dyDescent="0.35">
      <c r="A1131">
        <v>1103</v>
      </c>
      <c r="B1131" t="s">
        <v>7774</v>
      </c>
      <c r="C1131">
        <v>0</v>
      </c>
      <c r="D1131">
        <v>2.8450000000000002</v>
      </c>
      <c r="E1131">
        <v>1.228</v>
      </c>
      <c r="F1131">
        <v>8.1739999999999995</v>
      </c>
      <c r="G1131">
        <v>4.8760000000000003</v>
      </c>
      <c r="H1131">
        <v>101700.954</v>
      </c>
      <c r="I1131">
        <v>3.6999999999999998E-2</v>
      </c>
      <c r="J1131">
        <v>0</v>
      </c>
      <c r="K1131">
        <v>0</v>
      </c>
      <c r="L1131">
        <v>-46.052999999999997</v>
      </c>
      <c r="M1131">
        <v>331.8</v>
      </c>
    </row>
    <row r="1132" spans="1:13" x14ac:dyDescent="0.35">
      <c r="A1132">
        <v>1104</v>
      </c>
      <c r="B1132" t="s">
        <v>7773</v>
      </c>
      <c r="C1132">
        <v>0</v>
      </c>
      <c r="D1132">
        <v>2.7130000000000001</v>
      </c>
      <c r="E1132">
        <v>1.0489999999999999</v>
      </c>
      <c r="F1132">
        <v>8.1460000000000008</v>
      </c>
      <c r="G1132">
        <v>5.5129999999999999</v>
      </c>
      <c r="H1132">
        <v>101694.258</v>
      </c>
      <c r="I1132">
        <v>1.0999999999999999E-2</v>
      </c>
      <c r="J1132">
        <v>0</v>
      </c>
      <c r="K1132">
        <v>0</v>
      </c>
      <c r="L1132">
        <v>-48.728999999999999</v>
      </c>
      <c r="M1132">
        <v>333.86200000000002</v>
      </c>
    </row>
    <row r="1133" spans="1:13" x14ac:dyDescent="0.35">
      <c r="A1133">
        <v>1105</v>
      </c>
      <c r="B1133" t="s">
        <v>7772</v>
      </c>
      <c r="C1133">
        <v>0</v>
      </c>
      <c r="D1133">
        <v>2.6709999999999998</v>
      </c>
      <c r="E1133">
        <v>0.94799999999999995</v>
      </c>
      <c r="F1133">
        <v>8.11</v>
      </c>
      <c r="G1133">
        <v>5.3070000000000004</v>
      </c>
      <c r="H1133">
        <v>101679.216</v>
      </c>
      <c r="I1133">
        <v>0</v>
      </c>
      <c r="J1133">
        <v>0</v>
      </c>
      <c r="K1133">
        <v>0</v>
      </c>
      <c r="L1133">
        <v>-48.061</v>
      </c>
      <c r="M1133">
        <v>15.243</v>
      </c>
    </row>
    <row r="1134" spans="1:13" x14ac:dyDescent="0.35">
      <c r="A1134">
        <v>1106</v>
      </c>
      <c r="B1134" t="s">
        <v>7771</v>
      </c>
      <c r="C1134">
        <v>0</v>
      </c>
      <c r="D1134">
        <v>2.593</v>
      </c>
      <c r="E1134">
        <v>0.86</v>
      </c>
      <c r="F1134">
        <v>8.0399999999999991</v>
      </c>
      <c r="G1134">
        <v>4.9740000000000002</v>
      </c>
      <c r="H1134">
        <v>101655.833</v>
      </c>
      <c r="I1134">
        <v>0.02</v>
      </c>
      <c r="J1134">
        <v>0</v>
      </c>
      <c r="K1134">
        <v>0</v>
      </c>
      <c r="L1134">
        <v>-44.210999999999999</v>
      </c>
      <c r="M1134">
        <v>35.701999999999998</v>
      </c>
    </row>
    <row r="1135" spans="1:13" x14ac:dyDescent="0.35">
      <c r="A1135">
        <v>1107</v>
      </c>
      <c r="B1135" t="s">
        <v>7770</v>
      </c>
      <c r="C1135">
        <v>0</v>
      </c>
      <c r="D1135">
        <v>2.3130000000000002</v>
      </c>
      <c r="E1135">
        <v>0.78100000000000003</v>
      </c>
      <c r="F1135">
        <v>8.0210000000000008</v>
      </c>
      <c r="G1135">
        <v>5.6829999999999998</v>
      </c>
      <c r="H1135">
        <v>101621.905</v>
      </c>
      <c r="I1135">
        <v>4.5999999999999999E-2</v>
      </c>
      <c r="J1135">
        <v>0</v>
      </c>
      <c r="K1135">
        <v>0</v>
      </c>
      <c r="L1135">
        <v>-37.959000000000003</v>
      </c>
      <c r="M1135">
        <v>53.331000000000003</v>
      </c>
    </row>
    <row r="1136" spans="1:13" x14ac:dyDescent="0.35">
      <c r="A1136">
        <v>1108</v>
      </c>
      <c r="B1136" t="s">
        <v>7769</v>
      </c>
      <c r="C1136">
        <v>0</v>
      </c>
      <c r="D1136">
        <v>2.2770000000000001</v>
      </c>
      <c r="E1136">
        <v>0.72399999999999998</v>
      </c>
      <c r="F1136">
        <v>7.8860000000000001</v>
      </c>
      <c r="G1136">
        <v>5.3760000000000003</v>
      </c>
      <c r="H1136">
        <v>101593.55899999999</v>
      </c>
      <c r="I1136">
        <v>5.0999999999999997E-2</v>
      </c>
      <c r="J1136">
        <v>0</v>
      </c>
      <c r="K1136">
        <v>0</v>
      </c>
      <c r="L1136">
        <v>-30.18</v>
      </c>
      <c r="M1136">
        <v>68.361000000000004</v>
      </c>
    </row>
    <row r="1137" spans="1:13" x14ac:dyDescent="0.35">
      <c r="A1137">
        <v>1109</v>
      </c>
      <c r="B1137" t="s">
        <v>7768</v>
      </c>
      <c r="C1137">
        <v>0</v>
      </c>
      <c r="D1137">
        <v>2.3170000000000002</v>
      </c>
      <c r="E1137">
        <v>0.64100000000000001</v>
      </c>
      <c r="F1137">
        <v>7.81</v>
      </c>
      <c r="G1137">
        <v>5.4690000000000003</v>
      </c>
      <c r="H1137">
        <v>101585.124</v>
      </c>
      <c r="I1137">
        <v>0.11799999999999999</v>
      </c>
      <c r="J1137">
        <v>0</v>
      </c>
      <c r="K1137">
        <v>0</v>
      </c>
      <c r="L1137">
        <v>-21.585999999999999</v>
      </c>
      <c r="M1137">
        <v>81.575000000000003</v>
      </c>
    </row>
    <row r="1138" spans="1:13" x14ac:dyDescent="0.35">
      <c r="A1138">
        <v>1110</v>
      </c>
      <c r="B1138" t="s">
        <v>7767</v>
      </c>
      <c r="C1138">
        <v>0</v>
      </c>
      <c r="D1138">
        <v>2.1669999999999998</v>
      </c>
      <c r="E1138">
        <v>0.57499999999999996</v>
      </c>
      <c r="F1138">
        <v>7.89</v>
      </c>
      <c r="G1138">
        <v>5.5309999999999997</v>
      </c>
      <c r="H1138">
        <v>101589.054</v>
      </c>
      <c r="I1138">
        <v>0.28899999999999998</v>
      </c>
      <c r="J1138">
        <v>0</v>
      </c>
      <c r="K1138">
        <v>0</v>
      </c>
      <c r="L1138">
        <v>-12.695</v>
      </c>
      <c r="M1138">
        <v>93.778999999999996</v>
      </c>
    </row>
    <row r="1139" spans="1:13" x14ac:dyDescent="0.35">
      <c r="A1139">
        <v>1111</v>
      </c>
      <c r="B1139" t="s">
        <v>7766</v>
      </c>
      <c r="C1139">
        <v>0.222</v>
      </c>
      <c r="D1139">
        <v>2.117</v>
      </c>
      <c r="E1139">
        <v>0.65800000000000003</v>
      </c>
      <c r="F1139">
        <v>7.9820000000000002</v>
      </c>
      <c r="G1139">
        <v>5.4690000000000003</v>
      </c>
      <c r="H1139">
        <v>101603.742</v>
      </c>
      <c r="I1139">
        <v>0.121</v>
      </c>
      <c r="J1139">
        <v>0.222</v>
      </c>
      <c r="K1139">
        <v>0</v>
      </c>
      <c r="L1139">
        <v>-3.9249999999999998</v>
      </c>
      <c r="M1139">
        <v>105.65</v>
      </c>
    </row>
    <row r="1140" spans="1:13" x14ac:dyDescent="0.35">
      <c r="A1140">
        <v>1112</v>
      </c>
      <c r="B1140" t="s">
        <v>7765</v>
      </c>
      <c r="C1140">
        <v>26.524999999999999</v>
      </c>
      <c r="D1140">
        <v>2.6480000000000001</v>
      </c>
      <c r="E1140">
        <v>0.75600000000000001</v>
      </c>
      <c r="F1140">
        <v>8.1270000000000007</v>
      </c>
      <c r="G1140">
        <v>5.4960000000000004</v>
      </c>
      <c r="H1140">
        <v>101625.572</v>
      </c>
      <c r="I1140">
        <v>0.114</v>
      </c>
      <c r="J1140">
        <v>20.66</v>
      </c>
      <c r="K1140">
        <v>5.8639999999999999</v>
      </c>
      <c r="L1140">
        <v>4.3449999999999998</v>
      </c>
      <c r="M1140">
        <v>117.754</v>
      </c>
    </row>
    <row r="1141" spans="1:13" x14ac:dyDescent="0.35">
      <c r="A1141">
        <v>1113</v>
      </c>
      <c r="B1141" t="s">
        <v>7764</v>
      </c>
      <c r="C1141">
        <v>97.867000000000004</v>
      </c>
      <c r="D1141">
        <v>3.6080000000000001</v>
      </c>
      <c r="E1141">
        <v>0.98699999999999999</v>
      </c>
      <c r="F1141">
        <v>8.4969999999999999</v>
      </c>
      <c r="G1141">
        <v>5.2460000000000004</v>
      </c>
      <c r="H1141">
        <v>101638.295</v>
      </c>
      <c r="I1141">
        <v>6.4000000000000001E-2</v>
      </c>
      <c r="J1141">
        <v>57.027999999999999</v>
      </c>
      <c r="K1141">
        <v>40.840000000000003</v>
      </c>
      <c r="L1141">
        <v>11.715999999999999</v>
      </c>
      <c r="M1141">
        <v>130.55099999999999</v>
      </c>
    </row>
    <row r="1142" spans="1:13" x14ac:dyDescent="0.35">
      <c r="A1142">
        <v>1114</v>
      </c>
      <c r="B1142" t="s">
        <v>7763</v>
      </c>
      <c r="C1142">
        <v>164.86500000000001</v>
      </c>
      <c r="D1142">
        <v>4.3879999999999999</v>
      </c>
      <c r="E1142">
        <v>1.276</v>
      </c>
      <c r="F1142">
        <v>8.4779999999999998</v>
      </c>
      <c r="G1142">
        <v>5.4960000000000004</v>
      </c>
      <c r="H1142">
        <v>101650.97</v>
      </c>
      <c r="I1142">
        <v>0.04</v>
      </c>
      <c r="J1142">
        <v>95.5</v>
      </c>
      <c r="K1142">
        <v>69.364000000000004</v>
      </c>
      <c r="L1142">
        <v>17.744</v>
      </c>
      <c r="M1142">
        <v>144.36600000000001</v>
      </c>
    </row>
    <row r="1143" spans="1:13" x14ac:dyDescent="0.35">
      <c r="A1143">
        <v>1115</v>
      </c>
      <c r="B1143" t="s">
        <v>7762</v>
      </c>
      <c r="C1143">
        <v>214.309</v>
      </c>
      <c r="D1143">
        <v>5.2089999999999996</v>
      </c>
      <c r="E1143">
        <v>1.5580000000000001</v>
      </c>
      <c r="F1143">
        <v>8.516</v>
      </c>
      <c r="G1143">
        <v>5.6070000000000002</v>
      </c>
      <c r="H1143">
        <v>101658.87</v>
      </c>
      <c r="I1143">
        <v>4.2999999999999997E-2</v>
      </c>
      <c r="J1143">
        <v>119.657</v>
      </c>
      <c r="K1143">
        <v>94.650999999999996</v>
      </c>
      <c r="L1143">
        <v>21.96</v>
      </c>
      <c r="M1143">
        <v>159.29300000000001</v>
      </c>
    </row>
    <row r="1144" spans="1:13" x14ac:dyDescent="0.35">
      <c r="A1144">
        <v>1116</v>
      </c>
      <c r="B1144" t="s">
        <v>7761</v>
      </c>
      <c r="C1144">
        <v>222.29</v>
      </c>
      <c r="D1144">
        <v>5.4909999999999997</v>
      </c>
      <c r="E1144">
        <v>1.7330000000000001</v>
      </c>
      <c r="F1144">
        <v>8.5389999999999997</v>
      </c>
      <c r="G1144">
        <v>5.9969999999999999</v>
      </c>
      <c r="H1144">
        <v>101643.735</v>
      </c>
      <c r="I1144">
        <v>5.7000000000000002E-2</v>
      </c>
      <c r="J1144">
        <v>126.633</v>
      </c>
      <c r="K1144">
        <v>95.656000000000006</v>
      </c>
      <c r="L1144">
        <v>23.951000000000001</v>
      </c>
      <c r="M1144">
        <v>175.065</v>
      </c>
    </row>
    <row r="1145" spans="1:13" x14ac:dyDescent="0.35">
      <c r="A1145">
        <v>1117</v>
      </c>
      <c r="B1145" t="s">
        <v>7760</v>
      </c>
      <c r="C1145">
        <v>228.20500000000001</v>
      </c>
      <c r="D1145">
        <v>5.9610000000000003</v>
      </c>
      <c r="E1145">
        <v>2.032</v>
      </c>
      <c r="F1145">
        <v>8.3919999999999995</v>
      </c>
      <c r="G1145">
        <v>5.6520000000000001</v>
      </c>
      <c r="H1145">
        <v>101615.20600000001</v>
      </c>
      <c r="I1145">
        <v>6.4000000000000001E-2</v>
      </c>
      <c r="J1145">
        <v>121.974</v>
      </c>
      <c r="K1145">
        <v>106.23099999999999</v>
      </c>
      <c r="L1145">
        <v>23.489000000000001</v>
      </c>
      <c r="M1145">
        <v>191.06399999999999</v>
      </c>
    </row>
    <row r="1146" spans="1:13" x14ac:dyDescent="0.35">
      <c r="A1146">
        <v>1118</v>
      </c>
      <c r="B1146" t="s">
        <v>7759</v>
      </c>
      <c r="C1146">
        <v>191.328</v>
      </c>
      <c r="D1146">
        <v>6.0330000000000004</v>
      </c>
      <c r="E1146">
        <v>2.2759999999999998</v>
      </c>
      <c r="F1146">
        <v>8.1509999999999998</v>
      </c>
      <c r="G1146">
        <v>5.7690000000000001</v>
      </c>
      <c r="H1146">
        <v>101594.269</v>
      </c>
      <c r="I1146">
        <v>9.4E-2</v>
      </c>
      <c r="J1146">
        <v>110.794</v>
      </c>
      <c r="K1146">
        <v>80.534000000000006</v>
      </c>
      <c r="L1146">
        <v>20.631</v>
      </c>
      <c r="M1146">
        <v>206.577</v>
      </c>
    </row>
    <row r="1147" spans="1:13" x14ac:dyDescent="0.35">
      <c r="A1147">
        <v>1119</v>
      </c>
      <c r="B1147" t="s">
        <v>7758</v>
      </c>
      <c r="C1147">
        <v>129.40899999999999</v>
      </c>
      <c r="D1147">
        <v>5.7050000000000001</v>
      </c>
      <c r="E1147">
        <v>2.3969999999999998</v>
      </c>
      <c r="F1147">
        <v>8.109</v>
      </c>
      <c r="G1147">
        <v>5.4420000000000002</v>
      </c>
      <c r="H1147">
        <v>101585.522</v>
      </c>
      <c r="I1147">
        <v>0.16300000000000001</v>
      </c>
      <c r="J1147">
        <v>77.185000000000002</v>
      </c>
      <c r="K1147">
        <v>52.222999999999999</v>
      </c>
      <c r="L1147">
        <v>15.689</v>
      </c>
      <c r="M1147">
        <v>221.10499999999999</v>
      </c>
    </row>
    <row r="1148" spans="1:13" x14ac:dyDescent="0.35">
      <c r="A1148">
        <v>1120</v>
      </c>
      <c r="B1148" t="s">
        <v>7757</v>
      </c>
      <c r="C1148">
        <v>67.123999999999995</v>
      </c>
      <c r="D1148">
        <v>5.2590000000000003</v>
      </c>
      <c r="E1148">
        <v>2.5099999999999998</v>
      </c>
      <c r="F1148">
        <v>8.0850000000000009</v>
      </c>
      <c r="G1148">
        <v>5.367</v>
      </c>
      <c r="H1148">
        <v>101577.486</v>
      </c>
      <c r="I1148">
        <v>0.13900000000000001</v>
      </c>
      <c r="J1148">
        <v>45.03</v>
      </c>
      <c r="K1148">
        <v>22.094000000000001</v>
      </c>
      <c r="L1148">
        <v>9.1110000000000007</v>
      </c>
      <c r="M1148">
        <v>234.524</v>
      </c>
    </row>
    <row r="1149" spans="1:13" x14ac:dyDescent="0.35">
      <c r="A1149">
        <v>1121</v>
      </c>
      <c r="B1149" t="s">
        <v>7756</v>
      </c>
      <c r="C1149">
        <v>12.423</v>
      </c>
      <c r="D1149">
        <v>4.3609999999999998</v>
      </c>
      <c r="E1149">
        <v>2.5659999999999998</v>
      </c>
      <c r="F1149">
        <v>7.92</v>
      </c>
      <c r="G1149">
        <v>5.343</v>
      </c>
      <c r="H1149">
        <v>101574.23</v>
      </c>
      <c r="I1149">
        <v>0.23100000000000001</v>
      </c>
      <c r="J1149">
        <v>9.9819999999999993</v>
      </c>
      <c r="K1149">
        <v>2.44</v>
      </c>
      <c r="L1149">
        <v>1.365</v>
      </c>
      <c r="M1149">
        <v>247.03100000000001</v>
      </c>
    </row>
    <row r="1150" spans="1:13" x14ac:dyDescent="0.35">
      <c r="A1150">
        <v>1122</v>
      </c>
      <c r="B1150" t="s">
        <v>7755</v>
      </c>
      <c r="C1150">
        <v>0</v>
      </c>
      <c r="D1150">
        <v>3.7389999999999999</v>
      </c>
      <c r="E1150">
        <v>2.6160000000000001</v>
      </c>
      <c r="F1150">
        <v>8.141</v>
      </c>
      <c r="G1150">
        <v>5.5010000000000003</v>
      </c>
      <c r="H1150">
        <v>101589.319</v>
      </c>
      <c r="I1150">
        <v>0.24</v>
      </c>
      <c r="J1150">
        <v>0</v>
      </c>
      <c r="K1150">
        <v>0</v>
      </c>
      <c r="L1150">
        <v>-7.1230000000000002</v>
      </c>
      <c r="M1150">
        <v>259.00700000000001</v>
      </c>
    </row>
    <row r="1151" spans="1:13" x14ac:dyDescent="0.35">
      <c r="A1151">
        <v>1123</v>
      </c>
      <c r="B1151" t="s">
        <v>7754</v>
      </c>
      <c r="C1151">
        <v>0</v>
      </c>
      <c r="D1151">
        <v>3.3250000000000002</v>
      </c>
      <c r="E1151">
        <v>2.266</v>
      </c>
      <c r="F1151">
        <v>8.2889999999999997</v>
      </c>
      <c r="G1151">
        <v>5.4059999999999997</v>
      </c>
      <c r="H1151">
        <v>101579.143</v>
      </c>
      <c r="I1151">
        <v>0.154</v>
      </c>
      <c r="J1151">
        <v>0</v>
      </c>
      <c r="K1151">
        <v>0</v>
      </c>
      <c r="L1151">
        <v>-15.951000000000001</v>
      </c>
      <c r="M1151">
        <v>270.94</v>
      </c>
    </row>
    <row r="1152" spans="1:13" x14ac:dyDescent="0.35">
      <c r="A1152">
        <v>1124</v>
      </c>
      <c r="B1152" t="s">
        <v>7753</v>
      </c>
      <c r="C1152">
        <v>0</v>
      </c>
      <c r="D1152">
        <v>3.105</v>
      </c>
      <c r="E1152">
        <v>1.966</v>
      </c>
      <c r="F1152">
        <v>8.6750000000000007</v>
      </c>
      <c r="G1152">
        <v>4.7809999999999997</v>
      </c>
      <c r="H1152">
        <v>101572.893</v>
      </c>
      <c r="I1152">
        <v>0.161</v>
      </c>
      <c r="J1152">
        <v>0</v>
      </c>
      <c r="K1152">
        <v>0</v>
      </c>
      <c r="L1152">
        <v>-24.768999999999998</v>
      </c>
      <c r="M1152">
        <v>283.48500000000001</v>
      </c>
    </row>
    <row r="1153" spans="1:13" x14ac:dyDescent="0.35">
      <c r="A1153">
        <v>1125</v>
      </c>
      <c r="B1153" t="s">
        <v>7752</v>
      </c>
      <c r="C1153">
        <v>0</v>
      </c>
      <c r="D1153">
        <v>3.0680000000000001</v>
      </c>
      <c r="E1153">
        <v>1.6890000000000001</v>
      </c>
      <c r="F1153">
        <v>9.0050000000000008</v>
      </c>
      <c r="G1153">
        <v>4.968</v>
      </c>
      <c r="H1153">
        <v>101563.518</v>
      </c>
      <c r="I1153">
        <v>0.16</v>
      </c>
      <c r="J1153">
        <v>0</v>
      </c>
      <c r="K1153">
        <v>0</v>
      </c>
      <c r="L1153">
        <v>-33.087000000000003</v>
      </c>
      <c r="M1153">
        <v>297.31200000000001</v>
      </c>
    </row>
    <row r="1154" spans="1:13" x14ac:dyDescent="0.35">
      <c r="A1154">
        <v>1126</v>
      </c>
      <c r="B1154" t="s">
        <v>7751</v>
      </c>
      <c r="C1154">
        <v>0</v>
      </c>
      <c r="D1154">
        <v>2.7559999999999998</v>
      </c>
      <c r="E1154">
        <v>1.377</v>
      </c>
      <c r="F1154">
        <v>9.0579999999999998</v>
      </c>
      <c r="G1154">
        <v>5.282</v>
      </c>
      <c r="H1154">
        <v>101560.073</v>
      </c>
      <c r="I1154">
        <v>0.16800000000000001</v>
      </c>
      <c r="J1154">
        <v>0</v>
      </c>
      <c r="K1154">
        <v>0</v>
      </c>
      <c r="L1154">
        <v>-40.335000000000001</v>
      </c>
      <c r="M1154">
        <v>313.26</v>
      </c>
    </row>
    <row r="1155" spans="1:13" x14ac:dyDescent="0.35">
      <c r="A1155">
        <v>1127</v>
      </c>
      <c r="B1155" t="s">
        <v>7750</v>
      </c>
      <c r="C1155">
        <v>0</v>
      </c>
      <c r="D1155">
        <v>2.4209999999999998</v>
      </c>
      <c r="E1155">
        <v>0.996</v>
      </c>
      <c r="F1155">
        <v>8.9320000000000004</v>
      </c>
      <c r="G1155">
        <v>5.1619999999999999</v>
      </c>
      <c r="H1155">
        <v>101544.681</v>
      </c>
      <c r="I1155">
        <v>0.152</v>
      </c>
      <c r="J1155">
        <v>0</v>
      </c>
      <c r="K1155">
        <v>0</v>
      </c>
      <c r="L1155">
        <v>-45.728999999999999</v>
      </c>
      <c r="M1155">
        <v>331.97500000000002</v>
      </c>
    </row>
    <row r="1156" spans="1:13" x14ac:dyDescent="0.35">
      <c r="A1156">
        <v>1128</v>
      </c>
      <c r="B1156" t="s">
        <v>7749</v>
      </c>
      <c r="C1156">
        <v>0</v>
      </c>
      <c r="D1156">
        <v>2.2200000000000002</v>
      </c>
      <c r="E1156">
        <v>0.60099999999999998</v>
      </c>
      <c r="F1156">
        <v>8.8019999999999996</v>
      </c>
      <c r="G1156">
        <v>5.1210000000000004</v>
      </c>
      <c r="H1156">
        <v>101538.317</v>
      </c>
      <c r="I1156">
        <v>0.17199999999999999</v>
      </c>
      <c r="J1156">
        <v>0</v>
      </c>
      <c r="K1156">
        <v>0</v>
      </c>
      <c r="L1156">
        <v>-48.384999999999998</v>
      </c>
      <c r="M1156">
        <v>333.92200000000003</v>
      </c>
    </row>
    <row r="1157" spans="1:13" x14ac:dyDescent="0.35">
      <c r="A1157">
        <v>1129</v>
      </c>
      <c r="B1157" t="s">
        <v>7748</v>
      </c>
      <c r="C1157">
        <v>0</v>
      </c>
      <c r="D1157">
        <v>2.0630000000000002</v>
      </c>
      <c r="E1157">
        <v>0.378</v>
      </c>
      <c r="F1157">
        <v>8.9510000000000005</v>
      </c>
      <c r="G1157">
        <v>5.0060000000000002</v>
      </c>
      <c r="H1157">
        <v>101528.666</v>
      </c>
      <c r="I1157">
        <v>9.8000000000000004E-2</v>
      </c>
      <c r="J1157">
        <v>0</v>
      </c>
      <c r="K1157">
        <v>0</v>
      </c>
      <c r="L1157">
        <v>-47.716999999999999</v>
      </c>
      <c r="M1157">
        <v>15.182</v>
      </c>
    </row>
    <row r="1158" spans="1:13" x14ac:dyDescent="0.35">
      <c r="A1158">
        <v>1130</v>
      </c>
      <c r="B1158" t="s">
        <v>7747</v>
      </c>
      <c r="C1158">
        <v>0</v>
      </c>
      <c r="D1158">
        <v>1.837</v>
      </c>
      <c r="E1158">
        <v>0.17</v>
      </c>
      <c r="F1158">
        <v>8.8559999999999999</v>
      </c>
      <c r="G1158">
        <v>5.71</v>
      </c>
      <c r="H1158">
        <v>101525.22900000001</v>
      </c>
      <c r="I1158">
        <v>5.5E-2</v>
      </c>
      <c r="J1158">
        <v>0</v>
      </c>
      <c r="K1158">
        <v>0</v>
      </c>
      <c r="L1158">
        <v>-43.881</v>
      </c>
      <c r="M1158">
        <v>35.551000000000002</v>
      </c>
    </row>
    <row r="1159" spans="1:13" x14ac:dyDescent="0.35">
      <c r="A1159">
        <v>1131</v>
      </c>
      <c r="B1159" t="s">
        <v>7746</v>
      </c>
      <c r="C1159">
        <v>0</v>
      </c>
      <c r="D1159">
        <v>1.6419999999999999</v>
      </c>
      <c r="E1159">
        <v>-5.6000000000000001E-2</v>
      </c>
      <c r="F1159">
        <v>8.9480000000000004</v>
      </c>
      <c r="G1159">
        <v>5.7009999999999996</v>
      </c>
      <c r="H1159">
        <v>101525.09699999999</v>
      </c>
      <c r="I1159">
        <v>7.0000000000000007E-2</v>
      </c>
      <c r="J1159">
        <v>0</v>
      </c>
      <c r="K1159">
        <v>0</v>
      </c>
      <c r="L1159">
        <v>-37.649000000000001</v>
      </c>
      <c r="M1159">
        <v>53.136000000000003</v>
      </c>
    </row>
    <row r="1160" spans="1:13" x14ac:dyDescent="0.35">
      <c r="A1160">
        <v>1132</v>
      </c>
      <c r="B1160" t="s">
        <v>7745</v>
      </c>
      <c r="C1160">
        <v>0</v>
      </c>
      <c r="D1160">
        <v>1.524</v>
      </c>
      <c r="E1160">
        <v>-0.27500000000000002</v>
      </c>
      <c r="F1160">
        <v>8.7710000000000008</v>
      </c>
      <c r="G1160">
        <v>5.2329999999999997</v>
      </c>
      <c r="H1160">
        <v>101542.336</v>
      </c>
      <c r="I1160">
        <v>3.1E-2</v>
      </c>
      <c r="J1160">
        <v>0</v>
      </c>
      <c r="K1160">
        <v>0</v>
      </c>
      <c r="L1160">
        <v>-29.885000000000002</v>
      </c>
      <c r="M1160">
        <v>68.150000000000006</v>
      </c>
    </row>
    <row r="1161" spans="1:13" x14ac:dyDescent="0.35">
      <c r="A1161">
        <v>1133</v>
      </c>
      <c r="B1161" t="s">
        <v>7744</v>
      </c>
      <c r="C1161">
        <v>0</v>
      </c>
      <c r="D1161">
        <v>1.355</v>
      </c>
      <c r="E1161">
        <v>-0.498</v>
      </c>
      <c r="F1161">
        <v>8.9030000000000005</v>
      </c>
      <c r="G1161">
        <v>5.242</v>
      </c>
      <c r="H1161">
        <v>101569.507</v>
      </c>
      <c r="I1161">
        <v>5.6000000000000001E-2</v>
      </c>
      <c r="J1161">
        <v>0</v>
      </c>
      <c r="K1161">
        <v>0</v>
      </c>
      <c r="L1161">
        <v>-21.3</v>
      </c>
      <c r="M1161">
        <v>81.364000000000004</v>
      </c>
    </row>
    <row r="1162" spans="1:13" x14ac:dyDescent="0.35">
      <c r="A1162">
        <v>1134</v>
      </c>
      <c r="B1162" t="s">
        <v>7743</v>
      </c>
      <c r="C1162">
        <v>0</v>
      </c>
      <c r="D1162">
        <v>1.246</v>
      </c>
      <c r="E1162">
        <v>-0.67500000000000004</v>
      </c>
      <c r="F1162">
        <v>8.984</v>
      </c>
      <c r="G1162">
        <v>5.1959999999999997</v>
      </c>
      <c r="H1162">
        <v>101589.68700000001</v>
      </c>
      <c r="I1162">
        <v>2.8000000000000001E-2</v>
      </c>
      <c r="J1162">
        <v>0</v>
      </c>
      <c r="K1162">
        <v>0</v>
      </c>
      <c r="L1162">
        <v>-12.41</v>
      </c>
      <c r="M1162">
        <v>93.575000000000003</v>
      </c>
    </row>
    <row r="1163" spans="1:13" x14ac:dyDescent="0.35">
      <c r="A1163">
        <v>1135</v>
      </c>
      <c r="B1163" t="s">
        <v>7742</v>
      </c>
      <c r="C1163">
        <v>0.35699999999999998</v>
      </c>
      <c r="D1163">
        <v>1.1819999999999999</v>
      </c>
      <c r="E1163">
        <v>-0.61199999999999999</v>
      </c>
      <c r="F1163">
        <v>8.6790000000000003</v>
      </c>
      <c r="G1163">
        <v>5.2510000000000003</v>
      </c>
      <c r="H1163">
        <v>101629.285</v>
      </c>
      <c r="I1163">
        <v>1.0999999999999999E-2</v>
      </c>
      <c r="J1163">
        <v>0.35699999999999998</v>
      </c>
      <c r="K1163">
        <v>0</v>
      </c>
      <c r="L1163">
        <v>-3.6339999999999999</v>
      </c>
      <c r="M1163">
        <v>105.458</v>
      </c>
    </row>
    <row r="1164" spans="1:13" x14ac:dyDescent="0.35">
      <c r="A1164">
        <v>1136</v>
      </c>
      <c r="B1164" t="s">
        <v>7741</v>
      </c>
      <c r="C1164">
        <v>30.401</v>
      </c>
      <c r="D1164">
        <v>1.5489999999999999</v>
      </c>
      <c r="E1164">
        <v>-0.50700000000000001</v>
      </c>
      <c r="F1164">
        <v>8.6950000000000003</v>
      </c>
      <c r="G1164">
        <v>5.3120000000000003</v>
      </c>
      <c r="H1164">
        <v>101667.857</v>
      </c>
      <c r="I1164">
        <v>1.0999999999999999E-2</v>
      </c>
      <c r="J1164">
        <v>22.709</v>
      </c>
      <c r="K1164">
        <v>7.6909999999999998</v>
      </c>
      <c r="L1164">
        <v>4.6459999999999999</v>
      </c>
      <c r="M1164">
        <v>117.57899999999999</v>
      </c>
    </row>
    <row r="1165" spans="1:13" x14ac:dyDescent="0.35">
      <c r="A1165">
        <v>1137</v>
      </c>
      <c r="B1165" t="s">
        <v>7740</v>
      </c>
      <c r="C1165">
        <v>107.539</v>
      </c>
      <c r="D1165">
        <v>2.39</v>
      </c>
      <c r="E1165">
        <v>-0.25</v>
      </c>
      <c r="F1165">
        <v>8.577</v>
      </c>
      <c r="G1165">
        <v>4.8259999999999996</v>
      </c>
      <c r="H1165">
        <v>101702.993</v>
      </c>
      <c r="I1165">
        <v>3.1E-2</v>
      </c>
      <c r="J1165">
        <v>56.975000000000001</v>
      </c>
      <c r="K1165">
        <v>50.564999999999998</v>
      </c>
      <c r="L1165">
        <v>12.032</v>
      </c>
      <c r="M1165">
        <v>130.4</v>
      </c>
    </row>
    <row r="1166" spans="1:13" x14ac:dyDescent="0.35">
      <c r="A1166">
        <v>1138</v>
      </c>
      <c r="B1166" t="s">
        <v>7739</v>
      </c>
      <c r="C1166">
        <v>177.40799999999999</v>
      </c>
      <c r="D1166">
        <v>3.3359999999999999</v>
      </c>
      <c r="E1166">
        <v>6.6000000000000003E-2</v>
      </c>
      <c r="F1166">
        <v>8.5030000000000001</v>
      </c>
      <c r="G1166">
        <v>5.5090000000000003</v>
      </c>
      <c r="H1166">
        <v>101726.02800000001</v>
      </c>
      <c r="I1166">
        <v>7.0000000000000001E-3</v>
      </c>
      <c r="J1166">
        <v>92.438999999999993</v>
      </c>
      <c r="K1166">
        <v>84.968999999999994</v>
      </c>
      <c r="L1166">
        <v>18.074999999999999</v>
      </c>
      <c r="M1166">
        <v>144.25299999999999</v>
      </c>
    </row>
    <row r="1167" spans="1:13" x14ac:dyDescent="0.35">
      <c r="A1167">
        <v>1139</v>
      </c>
      <c r="B1167" t="s">
        <v>7738</v>
      </c>
      <c r="C1167">
        <v>217.86699999999999</v>
      </c>
      <c r="D1167">
        <v>4.048</v>
      </c>
      <c r="E1167">
        <v>0.36599999999999999</v>
      </c>
      <c r="F1167">
        <v>8.5250000000000004</v>
      </c>
      <c r="G1167">
        <v>5.3789999999999996</v>
      </c>
      <c r="H1167">
        <v>101748.17</v>
      </c>
      <c r="I1167">
        <v>7.0000000000000007E-2</v>
      </c>
      <c r="J1167">
        <v>112.595</v>
      </c>
      <c r="K1167">
        <v>105.273</v>
      </c>
      <c r="L1167">
        <v>22.303999999999998</v>
      </c>
      <c r="M1167">
        <v>159.22900000000001</v>
      </c>
    </row>
    <row r="1168" spans="1:13" x14ac:dyDescent="0.35">
      <c r="A1168">
        <v>1140</v>
      </c>
      <c r="B1168" t="s">
        <v>7737</v>
      </c>
      <c r="C1168">
        <v>250.52</v>
      </c>
      <c r="D1168">
        <v>4.7969999999999997</v>
      </c>
      <c r="E1168">
        <v>0.58099999999999996</v>
      </c>
      <c r="F1168">
        <v>8.1240000000000006</v>
      </c>
      <c r="G1168">
        <v>5.6289999999999996</v>
      </c>
      <c r="H1168">
        <v>101744.448</v>
      </c>
      <c r="I1168">
        <v>0.02</v>
      </c>
      <c r="J1168">
        <v>119.93300000000001</v>
      </c>
      <c r="K1168">
        <v>130.58799999999999</v>
      </c>
      <c r="L1168">
        <v>24.298999999999999</v>
      </c>
      <c r="M1168">
        <v>175.06200000000001</v>
      </c>
    </row>
    <row r="1169" spans="1:13" x14ac:dyDescent="0.35">
      <c r="A1169">
        <v>1141</v>
      </c>
      <c r="B1169" t="s">
        <v>7736</v>
      </c>
      <c r="C1169">
        <v>240.732</v>
      </c>
      <c r="D1169">
        <v>5.2480000000000002</v>
      </c>
      <c r="E1169">
        <v>0.94099999999999995</v>
      </c>
      <c r="F1169">
        <v>8.0540000000000003</v>
      </c>
      <c r="G1169">
        <v>6.1920000000000002</v>
      </c>
      <c r="H1169">
        <v>101738.629</v>
      </c>
      <c r="I1169">
        <v>3.6999999999999998E-2</v>
      </c>
      <c r="J1169">
        <v>125.69</v>
      </c>
      <c r="K1169">
        <v>115.041</v>
      </c>
      <c r="L1169">
        <v>23.832999999999998</v>
      </c>
      <c r="M1169">
        <v>191.126</v>
      </c>
    </row>
    <row r="1170" spans="1:13" x14ac:dyDescent="0.35">
      <c r="A1170">
        <v>1142</v>
      </c>
      <c r="B1170" t="s">
        <v>7735</v>
      </c>
      <c r="C1170">
        <v>208.262</v>
      </c>
      <c r="D1170">
        <v>5.3440000000000003</v>
      </c>
      <c r="E1170">
        <v>1.2190000000000001</v>
      </c>
      <c r="F1170">
        <v>8.0079999999999991</v>
      </c>
      <c r="G1170">
        <v>6.2629999999999999</v>
      </c>
      <c r="H1170">
        <v>101746.69500000001</v>
      </c>
      <c r="I1170">
        <v>8.9999999999999993E-3</v>
      </c>
      <c r="J1170">
        <v>114.39700000000001</v>
      </c>
      <c r="K1170">
        <v>93.864000000000004</v>
      </c>
      <c r="L1170">
        <v>20.962</v>
      </c>
      <c r="M1170">
        <v>206.69499999999999</v>
      </c>
    </row>
    <row r="1171" spans="1:13" x14ac:dyDescent="0.35">
      <c r="A1171">
        <v>1143</v>
      </c>
      <c r="B1171" t="s">
        <v>7734</v>
      </c>
      <c r="C1171">
        <v>146.351</v>
      </c>
      <c r="D1171">
        <v>5.3339999999999996</v>
      </c>
      <c r="E1171">
        <v>1.413</v>
      </c>
      <c r="F1171">
        <v>8.0549999999999997</v>
      </c>
      <c r="G1171">
        <v>6.0730000000000004</v>
      </c>
      <c r="H1171">
        <v>101757.083</v>
      </c>
      <c r="I1171">
        <v>2.1999999999999999E-2</v>
      </c>
      <c r="J1171">
        <v>91.998000000000005</v>
      </c>
      <c r="K1171">
        <v>54.353000000000002</v>
      </c>
      <c r="L1171">
        <v>16.001999999999999</v>
      </c>
      <c r="M1171">
        <v>221.26599999999999</v>
      </c>
    </row>
    <row r="1172" spans="1:13" x14ac:dyDescent="0.35">
      <c r="A1172">
        <v>1144</v>
      </c>
      <c r="B1172" t="s">
        <v>7733</v>
      </c>
      <c r="C1172">
        <v>76.268000000000001</v>
      </c>
      <c r="D1172">
        <v>4.7880000000000003</v>
      </c>
      <c r="E1172">
        <v>1.508</v>
      </c>
      <c r="F1172">
        <v>8.1820000000000004</v>
      </c>
      <c r="G1172">
        <v>5.7279999999999998</v>
      </c>
      <c r="H1172">
        <v>101775.62300000001</v>
      </c>
      <c r="I1172">
        <v>0.03</v>
      </c>
      <c r="J1172">
        <v>53.945</v>
      </c>
      <c r="K1172">
        <v>22.323</v>
      </c>
      <c r="L1172">
        <v>9.4060000000000006</v>
      </c>
      <c r="M1172">
        <v>234.71299999999999</v>
      </c>
    </row>
    <row r="1173" spans="1:13" x14ac:dyDescent="0.35">
      <c r="A1173">
        <v>1145</v>
      </c>
      <c r="B1173" t="s">
        <v>7732</v>
      </c>
      <c r="C1173">
        <v>17.207999999999998</v>
      </c>
      <c r="D1173">
        <v>3.927</v>
      </c>
      <c r="E1173">
        <v>1.5</v>
      </c>
      <c r="F1173">
        <v>8.1950000000000003</v>
      </c>
      <c r="G1173">
        <v>5.4139999999999997</v>
      </c>
      <c r="H1173">
        <v>101803.55899999999</v>
      </c>
      <c r="I1173">
        <v>8.0000000000000002E-3</v>
      </c>
      <c r="J1173">
        <v>12.992000000000001</v>
      </c>
      <c r="K1173">
        <v>4.2160000000000002</v>
      </c>
      <c r="L1173">
        <v>1.6459999999999999</v>
      </c>
      <c r="M1173">
        <v>247.239</v>
      </c>
    </row>
    <row r="1174" spans="1:13" x14ac:dyDescent="0.35">
      <c r="A1174">
        <v>1146</v>
      </c>
      <c r="B1174" t="s">
        <v>7731</v>
      </c>
      <c r="C1174">
        <v>0</v>
      </c>
      <c r="D1174">
        <v>3.1360000000000001</v>
      </c>
      <c r="E1174">
        <v>1.5649999999999999</v>
      </c>
      <c r="F1174">
        <v>8.2119999999999997</v>
      </c>
      <c r="G1174">
        <v>4.7809999999999997</v>
      </c>
      <c r="H1174">
        <v>101840.484</v>
      </c>
      <c r="I1174">
        <v>1.2999999999999999E-2</v>
      </c>
      <c r="J1174">
        <v>0</v>
      </c>
      <c r="K1174">
        <v>0</v>
      </c>
      <c r="L1174">
        <v>-6.8529999999999998</v>
      </c>
      <c r="M1174">
        <v>259.23</v>
      </c>
    </row>
    <row r="1175" spans="1:13" x14ac:dyDescent="0.35">
      <c r="A1175">
        <v>1147</v>
      </c>
      <c r="B1175" t="s">
        <v>7730</v>
      </c>
      <c r="C1175">
        <v>0</v>
      </c>
      <c r="D1175">
        <v>2.637</v>
      </c>
      <c r="E1175">
        <v>1.1910000000000001</v>
      </c>
      <c r="F1175">
        <v>8.0340000000000007</v>
      </c>
      <c r="G1175">
        <v>5.0620000000000003</v>
      </c>
      <c r="H1175">
        <v>101859.158</v>
      </c>
      <c r="I1175">
        <v>4.1000000000000002E-2</v>
      </c>
      <c r="J1175">
        <v>0</v>
      </c>
      <c r="K1175">
        <v>0</v>
      </c>
      <c r="L1175">
        <v>-15.696999999999999</v>
      </c>
      <c r="M1175">
        <v>271.19200000000001</v>
      </c>
    </row>
    <row r="1176" spans="1:13" x14ac:dyDescent="0.35">
      <c r="A1176">
        <v>1148</v>
      </c>
      <c r="B1176" t="s">
        <v>7729</v>
      </c>
      <c r="C1176">
        <v>0</v>
      </c>
      <c r="D1176">
        <v>2.2149999999999999</v>
      </c>
      <c r="E1176">
        <v>0.79900000000000004</v>
      </c>
      <c r="F1176">
        <v>7.77</v>
      </c>
      <c r="G1176">
        <v>5.3920000000000003</v>
      </c>
      <c r="H1176">
        <v>101859.179</v>
      </c>
      <c r="I1176">
        <v>0.11799999999999999</v>
      </c>
      <c r="J1176">
        <v>0</v>
      </c>
      <c r="K1176">
        <v>0</v>
      </c>
      <c r="L1176">
        <v>-24.497</v>
      </c>
      <c r="M1176">
        <v>283.726</v>
      </c>
    </row>
    <row r="1177" spans="1:13" x14ac:dyDescent="0.35">
      <c r="A1177">
        <v>1149</v>
      </c>
      <c r="B1177" t="s">
        <v>7728</v>
      </c>
      <c r="C1177">
        <v>0</v>
      </c>
      <c r="D1177">
        <v>2.1720000000000002</v>
      </c>
      <c r="E1177">
        <v>0.433</v>
      </c>
      <c r="F1177">
        <v>7.8010000000000002</v>
      </c>
      <c r="G1177">
        <v>5.4960000000000004</v>
      </c>
      <c r="H1177">
        <v>101870.781</v>
      </c>
      <c r="I1177">
        <v>5.0000000000000001E-3</v>
      </c>
      <c r="J1177">
        <v>0</v>
      </c>
      <c r="K1177">
        <v>0</v>
      </c>
      <c r="L1177">
        <v>-32.801000000000002</v>
      </c>
      <c r="M1177">
        <v>297.553</v>
      </c>
    </row>
    <row r="1178" spans="1:13" x14ac:dyDescent="0.35">
      <c r="A1178">
        <v>1150</v>
      </c>
      <c r="B1178" t="s">
        <v>7727</v>
      </c>
      <c r="C1178">
        <v>0</v>
      </c>
      <c r="D1178">
        <v>2.1829999999999998</v>
      </c>
      <c r="E1178">
        <v>0.109</v>
      </c>
      <c r="F1178">
        <v>7.5810000000000004</v>
      </c>
      <c r="G1178">
        <v>5.2759999999999998</v>
      </c>
      <c r="H1178">
        <v>101867.337</v>
      </c>
      <c r="I1178">
        <v>5.0000000000000001E-3</v>
      </c>
      <c r="J1178">
        <v>0</v>
      </c>
      <c r="K1178">
        <v>0</v>
      </c>
      <c r="L1178">
        <v>-40.029000000000003</v>
      </c>
      <c r="M1178">
        <v>313.48200000000003</v>
      </c>
    </row>
    <row r="1179" spans="1:13" x14ac:dyDescent="0.35">
      <c r="A1179">
        <v>1151</v>
      </c>
      <c r="B1179" t="s">
        <v>7726</v>
      </c>
      <c r="C1179">
        <v>0</v>
      </c>
      <c r="D1179">
        <v>2.06</v>
      </c>
      <c r="E1179">
        <v>-0.23300000000000001</v>
      </c>
      <c r="F1179">
        <v>7.3140000000000001</v>
      </c>
      <c r="G1179">
        <v>5.7679999999999998</v>
      </c>
      <c r="H1179">
        <v>101857.939</v>
      </c>
      <c r="I1179">
        <v>1.4E-2</v>
      </c>
      <c r="J1179">
        <v>0</v>
      </c>
      <c r="K1179">
        <v>0</v>
      </c>
      <c r="L1179">
        <v>-45.399000000000001</v>
      </c>
      <c r="M1179">
        <v>332.14100000000002</v>
      </c>
    </row>
    <row r="1180" spans="1:13" x14ac:dyDescent="0.35">
      <c r="A1180">
        <v>1152</v>
      </c>
      <c r="B1180" t="s">
        <v>7725</v>
      </c>
      <c r="C1180">
        <v>0</v>
      </c>
      <c r="D1180">
        <v>1.9219999999999999</v>
      </c>
      <c r="E1180">
        <v>-0.56999999999999995</v>
      </c>
      <c r="F1180">
        <v>7.22</v>
      </c>
      <c r="G1180">
        <v>5.6639999999999997</v>
      </c>
      <c r="H1180">
        <v>101846.86599999999</v>
      </c>
      <c r="I1180">
        <v>8.0000000000000002E-3</v>
      </c>
      <c r="J1180">
        <v>0</v>
      </c>
      <c r="K1180">
        <v>0</v>
      </c>
      <c r="L1180">
        <v>-48.036999999999999</v>
      </c>
      <c r="M1180">
        <v>333.98500000000001</v>
      </c>
    </row>
    <row r="1181" spans="1:13" x14ac:dyDescent="0.35">
      <c r="A1181">
        <v>1153</v>
      </c>
      <c r="B1181" t="s">
        <v>7724</v>
      </c>
      <c r="C1181">
        <v>0</v>
      </c>
      <c r="D1181">
        <v>1.7749999999999999</v>
      </c>
      <c r="E1181">
        <v>-0.55900000000000005</v>
      </c>
      <c r="F1181">
        <v>7.19</v>
      </c>
      <c r="G1181">
        <v>5.5949999999999998</v>
      </c>
      <c r="H1181">
        <v>101835.432</v>
      </c>
      <c r="I1181">
        <v>0.04</v>
      </c>
      <c r="J1181">
        <v>0</v>
      </c>
      <c r="K1181">
        <v>0</v>
      </c>
      <c r="L1181">
        <v>-47.368000000000002</v>
      </c>
      <c r="M1181">
        <v>15.125999999999999</v>
      </c>
    </row>
    <row r="1182" spans="1:13" x14ac:dyDescent="0.35">
      <c r="A1182">
        <v>1154</v>
      </c>
      <c r="B1182" t="s">
        <v>7723</v>
      </c>
      <c r="C1182">
        <v>0</v>
      </c>
      <c r="D1182">
        <v>1.8149999999999999</v>
      </c>
      <c r="E1182">
        <v>-0.52100000000000002</v>
      </c>
      <c r="F1182">
        <v>7.3179999999999996</v>
      </c>
      <c r="G1182">
        <v>5.7009999999999996</v>
      </c>
      <c r="H1182">
        <v>101811.776</v>
      </c>
      <c r="I1182">
        <v>6.4000000000000001E-2</v>
      </c>
      <c r="J1182">
        <v>0</v>
      </c>
      <c r="K1182">
        <v>0</v>
      </c>
      <c r="L1182">
        <v>-43.546999999999997</v>
      </c>
      <c r="M1182">
        <v>35.402999999999999</v>
      </c>
    </row>
    <row r="1183" spans="1:13" x14ac:dyDescent="0.35">
      <c r="A1183">
        <v>1155</v>
      </c>
      <c r="B1183" t="s">
        <v>7722</v>
      </c>
      <c r="C1183">
        <v>0</v>
      </c>
      <c r="D1183">
        <v>1.7410000000000001</v>
      </c>
      <c r="E1183">
        <v>-0.46100000000000002</v>
      </c>
      <c r="F1183">
        <v>7.2480000000000002</v>
      </c>
      <c r="G1183">
        <v>5.7629999999999999</v>
      </c>
      <c r="H1183">
        <v>101770.045</v>
      </c>
      <c r="I1183">
        <v>6.8000000000000005E-2</v>
      </c>
      <c r="J1183">
        <v>0</v>
      </c>
      <c r="K1183">
        <v>0</v>
      </c>
      <c r="L1183">
        <v>-37.334000000000003</v>
      </c>
      <c r="M1183">
        <v>52.941000000000003</v>
      </c>
    </row>
    <row r="1184" spans="1:13" x14ac:dyDescent="0.35">
      <c r="A1184">
        <v>1156</v>
      </c>
      <c r="B1184" t="s">
        <v>7721</v>
      </c>
      <c r="C1184">
        <v>0</v>
      </c>
      <c r="D1184">
        <v>1.7589999999999999</v>
      </c>
      <c r="E1184">
        <v>-0.372</v>
      </c>
      <c r="F1184">
        <v>7.2240000000000002</v>
      </c>
      <c r="G1184">
        <v>5.96</v>
      </c>
      <c r="H1184">
        <v>101743.348</v>
      </c>
      <c r="I1184">
        <v>8.6999999999999994E-2</v>
      </c>
      <c r="J1184">
        <v>0</v>
      </c>
      <c r="K1184">
        <v>0</v>
      </c>
      <c r="L1184">
        <v>-29.585999999999999</v>
      </c>
      <c r="M1184">
        <v>67.94</v>
      </c>
    </row>
    <row r="1185" spans="1:13" x14ac:dyDescent="0.35">
      <c r="A1185">
        <v>1157</v>
      </c>
      <c r="B1185" t="s">
        <v>7720</v>
      </c>
      <c r="C1185">
        <v>0</v>
      </c>
      <c r="D1185">
        <v>1.819</v>
      </c>
      <c r="E1185">
        <v>-0.28899999999999998</v>
      </c>
      <c r="F1185">
        <v>7.34</v>
      </c>
      <c r="G1185">
        <v>6.3410000000000002</v>
      </c>
      <c r="H1185">
        <v>101725.393</v>
      </c>
      <c r="I1185">
        <v>9.2999999999999999E-2</v>
      </c>
      <c r="J1185">
        <v>0</v>
      </c>
      <c r="K1185">
        <v>0</v>
      </c>
      <c r="L1185">
        <v>-21.007000000000001</v>
      </c>
      <c r="M1185">
        <v>81.153999999999996</v>
      </c>
    </row>
    <row r="1186" spans="1:13" x14ac:dyDescent="0.35">
      <c r="A1186">
        <v>1158</v>
      </c>
      <c r="B1186" t="s">
        <v>7719</v>
      </c>
      <c r="C1186">
        <v>0</v>
      </c>
      <c r="D1186">
        <v>1.8640000000000001</v>
      </c>
      <c r="E1186">
        <v>-0.183</v>
      </c>
      <c r="F1186">
        <v>7.3419999999999996</v>
      </c>
      <c r="G1186">
        <v>6.5670000000000002</v>
      </c>
      <c r="H1186">
        <v>101701.55499999999</v>
      </c>
      <c r="I1186">
        <v>9.0999999999999998E-2</v>
      </c>
      <c r="J1186">
        <v>0</v>
      </c>
      <c r="K1186">
        <v>0</v>
      </c>
      <c r="L1186">
        <v>-12.121</v>
      </c>
      <c r="M1186">
        <v>93.373000000000005</v>
      </c>
    </row>
    <row r="1187" spans="1:13" x14ac:dyDescent="0.35">
      <c r="A1187">
        <v>1159</v>
      </c>
      <c r="B1187" t="s">
        <v>7718</v>
      </c>
      <c r="C1187">
        <v>0.41799999999999998</v>
      </c>
      <c r="D1187">
        <v>1.907</v>
      </c>
      <c r="E1187">
        <v>2E-3</v>
      </c>
      <c r="F1187">
        <v>7.18</v>
      </c>
      <c r="G1187">
        <v>6.4649999999999999</v>
      </c>
      <c r="H1187">
        <v>101682.62699999999</v>
      </c>
      <c r="I1187">
        <v>0.113</v>
      </c>
      <c r="J1187">
        <v>0.41499999999999998</v>
      </c>
      <c r="K1187">
        <v>2E-3</v>
      </c>
      <c r="L1187">
        <v>-3.3380000000000001</v>
      </c>
      <c r="M1187">
        <v>105.267</v>
      </c>
    </row>
    <row r="1188" spans="1:13" x14ac:dyDescent="0.35">
      <c r="A1188">
        <v>1160</v>
      </c>
      <c r="B1188" t="s">
        <v>7717</v>
      </c>
      <c r="C1188">
        <v>25.67</v>
      </c>
      <c r="D1188">
        <v>2.3740000000000001</v>
      </c>
      <c r="E1188">
        <v>0.23899999999999999</v>
      </c>
      <c r="F1188">
        <v>7.4009999999999998</v>
      </c>
      <c r="G1188">
        <v>6.1749999999999998</v>
      </c>
      <c r="H1188">
        <v>101677.102</v>
      </c>
      <c r="I1188">
        <v>9.0999999999999998E-2</v>
      </c>
      <c r="J1188">
        <v>21.5</v>
      </c>
      <c r="K1188">
        <v>4.1719999999999997</v>
      </c>
      <c r="L1188">
        <v>4.952</v>
      </c>
      <c r="M1188">
        <v>117.405</v>
      </c>
    </row>
    <row r="1189" spans="1:13" x14ac:dyDescent="0.35">
      <c r="A1189">
        <v>1161</v>
      </c>
      <c r="B1189" t="s">
        <v>7716</v>
      </c>
      <c r="C1189">
        <v>88.28</v>
      </c>
      <c r="D1189">
        <v>3.2869999999999999</v>
      </c>
      <c r="E1189">
        <v>0.65700000000000003</v>
      </c>
      <c r="F1189">
        <v>7.5430000000000001</v>
      </c>
      <c r="G1189">
        <v>6.2370000000000001</v>
      </c>
      <c r="H1189">
        <v>101662.86199999999</v>
      </c>
      <c r="I1189">
        <v>0.11799999999999999</v>
      </c>
      <c r="J1189">
        <v>56.125</v>
      </c>
      <c r="K1189">
        <v>32.156999999999996</v>
      </c>
      <c r="L1189">
        <v>12.352</v>
      </c>
      <c r="M1189">
        <v>130.251</v>
      </c>
    </row>
    <row r="1190" spans="1:13" x14ac:dyDescent="0.35">
      <c r="A1190">
        <v>1162</v>
      </c>
      <c r="B1190" t="s">
        <v>7715</v>
      </c>
      <c r="C1190">
        <v>141.95400000000001</v>
      </c>
      <c r="D1190">
        <v>4.2009999999999996</v>
      </c>
      <c r="E1190">
        <v>1.097</v>
      </c>
      <c r="F1190">
        <v>7.8319999999999999</v>
      </c>
      <c r="G1190">
        <v>6.5490000000000004</v>
      </c>
      <c r="H1190">
        <v>101652.54399999999</v>
      </c>
      <c r="I1190">
        <v>0.13700000000000001</v>
      </c>
      <c r="J1190">
        <v>84.126999999999995</v>
      </c>
      <c r="K1190">
        <v>57.826999999999998</v>
      </c>
      <c r="L1190">
        <v>18.411000000000001</v>
      </c>
      <c r="M1190">
        <v>144.13999999999999</v>
      </c>
    </row>
    <row r="1191" spans="1:13" x14ac:dyDescent="0.35">
      <c r="A1191">
        <v>1163</v>
      </c>
      <c r="B1191" t="s">
        <v>7714</v>
      </c>
      <c r="C1191">
        <v>186.28800000000001</v>
      </c>
      <c r="D1191">
        <v>5.0170000000000003</v>
      </c>
      <c r="E1191">
        <v>1.4930000000000001</v>
      </c>
      <c r="F1191">
        <v>8.0169999999999995</v>
      </c>
      <c r="G1191">
        <v>6.5670000000000002</v>
      </c>
      <c r="H1191">
        <v>101639.35400000001</v>
      </c>
      <c r="I1191">
        <v>4.8000000000000001E-2</v>
      </c>
      <c r="J1191">
        <v>117.006</v>
      </c>
      <c r="K1191">
        <v>69.284000000000006</v>
      </c>
      <c r="L1191">
        <v>22.651</v>
      </c>
      <c r="M1191">
        <v>159.16800000000001</v>
      </c>
    </row>
    <row r="1192" spans="1:13" x14ac:dyDescent="0.35">
      <c r="A1192">
        <v>1164</v>
      </c>
      <c r="B1192" t="s">
        <v>7713</v>
      </c>
      <c r="C1192">
        <v>201.547</v>
      </c>
      <c r="D1192">
        <v>5.4690000000000003</v>
      </c>
      <c r="E1192">
        <v>1.8049999999999999</v>
      </c>
      <c r="F1192">
        <v>8.2189999999999994</v>
      </c>
      <c r="G1192">
        <v>6.9279999999999999</v>
      </c>
      <c r="H1192">
        <v>101606.44100000001</v>
      </c>
      <c r="I1192">
        <v>3.7999999999999999E-2</v>
      </c>
      <c r="J1192">
        <v>130.22499999999999</v>
      </c>
      <c r="K1192">
        <v>71.322000000000003</v>
      </c>
      <c r="L1192">
        <v>24.651</v>
      </c>
      <c r="M1192">
        <v>175.06299999999999</v>
      </c>
    </row>
    <row r="1193" spans="1:13" x14ac:dyDescent="0.35">
      <c r="A1193">
        <v>1165</v>
      </c>
      <c r="B1193" t="s">
        <v>7712</v>
      </c>
      <c r="C1193">
        <v>186.565</v>
      </c>
      <c r="D1193">
        <v>5.6459999999999999</v>
      </c>
      <c r="E1193">
        <v>2.1440000000000001</v>
      </c>
      <c r="F1193">
        <v>7.93</v>
      </c>
      <c r="G1193">
        <v>6.9420000000000002</v>
      </c>
      <c r="H1193">
        <v>101569.967</v>
      </c>
      <c r="I1193">
        <v>4.2000000000000003E-2</v>
      </c>
      <c r="J1193">
        <v>126.85299999999999</v>
      </c>
      <c r="K1193">
        <v>59.713000000000001</v>
      </c>
      <c r="L1193">
        <v>24.18</v>
      </c>
      <c r="M1193">
        <v>191.19200000000001</v>
      </c>
    </row>
    <row r="1194" spans="1:13" x14ac:dyDescent="0.35">
      <c r="A1194">
        <v>1166</v>
      </c>
      <c r="B1194" t="s">
        <v>7711</v>
      </c>
      <c r="C1194">
        <v>159.65199999999999</v>
      </c>
      <c r="D1194">
        <v>5.8339999999999996</v>
      </c>
      <c r="E1194">
        <v>2.423</v>
      </c>
      <c r="F1194">
        <v>7.9370000000000003</v>
      </c>
      <c r="G1194">
        <v>6.649</v>
      </c>
      <c r="H1194">
        <v>101538.85</v>
      </c>
      <c r="I1194">
        <v>8.1000000000000003E-2</v>
      </c>
      <c r="J1194">
        <v>110.44199999999999</v>
      </c>
      <c r="K1194">
        <v>49.210999999999999</v>
      </c>
      <c r="L1194">
        <v>21.295000000000002</v>
      </c>
      <c r="M1194">
        <v>206.81800000000001</v>
      </c>
    </row>
    <row r="1195" spans="1:13" x14ac:dyDescent="0.35">
      <c r="A1195">
        <v>1167</v>
      </c>
      <c r="B1195" t="s">
        <v>7710</v>
      </c>
      <c r="C1195">
        <v>128.35599999999999</v>
      </c>
      <c r="D1195">
        <v>5.8259999999999996</v>
      </c>
      <c r="E1195">
        <v>2.6579999999999999</v>
      </c>
      <c r="F1195">
        <v>7.9240000000000004</v>
      </c>
      <c r="G1195">
        <v>6.5369999999999999</v>
      </c>
      <c r="H1195">
        <v>101516.39599999999</v>
      </c>
      <c r="I1195">
        <v>6.0000000000000001E-3</v>
      </c>
      <c r="J1195">
        <v>89.765000000000001</v>
      </c>
      <c r="K1195">
        <v>38.591999999999999</v>
      </c>
      <c r="L1195">
        <v>16.317</v>
      </c>
      <c r="M1195">
        <v>221.43100000000001</v>
      </c>
    </row>
    <row r="1196" spans="1:13" x14ac:dyDescent="0.35">
      <c r="A1196">
        <v>1168</v>
      </c>
      <c r="B1196" t="s">
        <v>7709</v>
      </c>
      <c r="C1196">
        <v>62.018999999999998</v>
      </c>
      <c r="D1196">
        <v>5.2569999999999997</v>
      </c>
      <c r="E1196">
        <v>2.7949999999999999</v>
      </c>
      <c r="F1196">
        <v>8.1039999999999992</v>
      </c>
      <c r="G1196">
        <v>6.625</v>
      </c>
      <c r="H1196">
        <v>101501.08100000001</v>
      </c>
      <c r="I1196">
        <v>3.6999999999999998E-2</v>
      </c>
      <c r="J1196">
        <v>46.405000000000001</v>
      </c>
      <c r="K1196">
        <v>15.613</v>
      </c>
      <c r="L1196">
        <v>9.702</v>
      </c>
      <c r="M1196">
        <v>234.90700000000001</v>
      </c>
    </row>
    <row r="1197" spans="1:13" x14ac:dyDescent="0.35">
      <c r="A1197">
        <v>1169</v>
      </c>
      <c r="B1197" t="s">
        <v>7708</v>
      </c>
      <c r="C1197">
        <v>12.977</v>
      </c>
      <c r="D1197">
        <v>4.5270000000000001</v>
      </c>
      <c r="E1197">
        <v>2.78</v>
      </c>
      <c r="F1197">
        <v>8.0850000000000009</v>
      </c>
      <c r="G1197">
        <v>6.2489999999999997</v>
      </c>
      <c r="H1197">
        <v>101498.698</v>
      </c>
      <c r="I1197">
        <v>8.7999999999999995E-2</v>
      </c>
      <c r="J1197">
        <v>10.537000000000001</v>
      </c>
      <c r="K1197">
        <v>2.4369999999999998</v>
      </c>
      <c r="L1197">
        <v>1.927</v>
      </c>
      <c r="M1197">
        <v>247.452</v>
      </c>
    </row>
    <row r="1198" spans="1:13" x14ac:dyDescent="0.35">
      <c r="A1198">
        <v>1170</v>
      </c>
      <c r="B1198" t="s">
        <v>7707</v>
      </c>
      <c r="C1198">
        <v>0</v>
      </c>
      <c r="D1198">
        <v>3.8740000000000001</v>
      </c>
      <c r="E1198">
        <v>2.7930000000000001</v>
      </c>
      <c r="F1198">
        <v>7.85</v>
      </c>
      <c r="G1198">
        <v>5.9989999999999997</v>
      </c>
      <c r="H1198">
        <v>101517.76700000001</v>
      </c>
      <c r="I1198">
        <v>0.14699999999999999</v>
      </c>
      <c r="J1198">
        <v>0</v>
      </c>
      <c r="K1198">
        <v>0</v>
      </c>
      <c r="L1198">
        <v>-6.5819999999999999</v>
      </c>
      <c r="M1198">
        <v>259.45699999999999</v>
      </c>
    </row>
    <row r="1199" spans="1:13" x14ac:dyDescent="0.35">
      <c r="A1199">
        <v>1171</v>
      </c>
      <c r="B1199" t="s">
        <v>7706</v>
      </c>
      <c r="C1199">
        <v>0</v>
      </c>
      <c r="D1199">
        <v>3.4220000000000002</v>
      </c>
      <c r="E1199">
        <v>2.431</v>
      </c>
      <c r="F1199">
        <v>7.59</v>
      </c>
      <c r="G1199">
        <v>6.0579999999999998</v>
      </c>
      <c r="H1199">
        <v>101520.761</v>
      </c>
      <c r="I1199">
        <v>0.17299999999999999</v>
      </c>
      <c r="J1199">
        <v>0</v>
      </c>
      <c r="K1199">
        <v>0</v>
      </c>
      <c r="L1199">
        <v>-15.428000000000001</v>
      </c>
      <c r="M1199">
        <v>271.43</v>
      </c>
    </row>
    <row r="1200" spans="1:13" x14ac:dyDescent="0.35">
      <c r="A1200">
        <v>1172</v>
      </c>
      <c r="B1200" t="s">
        <v>7705</v>
      </c>
      <c r="C1200">
        <v>0</v>
      </c>
      <c r="D1200">
        <v>3.1819999999999999</v>
      </c>
      <c r="E1200">
        <v>2.1469999999999998</v>
      </c>
      <c r="F1200">
        <v>7.58</v>
      </c>
      <c r="G1200">
        <v>5.8570000000000002</v>
      </c>
      <c r="H1200">
        <v>101521.519</v>
      </c>
      <c r="I1200">
        <v>0.17699999999999999</v>
      </c>
      <c r="J1200">
        <v>0</v>
      </c>
      <c r="K1200">
        <v>0</v>
      </c>
      <c r="L1200">
        <v>-24.222999999999999</v>
      </c>
      <c r="M1200">
        <v>283.971</v>
      </c>
    </row>
    <row r="1201" spans="1:13" x14ac:dyDescent="0.35">
      <c r="A1201">
        <v>1173</v>
      </c>
      <c r="B1201" t="s">
        <v>7704</v>
      </c>
      <c r="C1201">
        <v>0</v>
      </c>
      <c r="D1201">
        <v>2.794</v>
      </c>
      <c r="E1201">
        <v>1.84</v>
      </c>
      <c r="F1201">
        <v>7.4850000000000003</v>
      </c>
      <c r="G1201">
        <v>5.7320000000000002</v>
      </c>
      <c r="H1201">
        <v>101517.933</v>
      </c>
      <c r="I1201">
        <v>5.5E-2</v>
      </c>
      <c r="J1201">
        <v>0</v>
      </c>
      <c r="K1201">
        <v>0</v>
      </c>
      <c r="L1201">
        <v>-32.515000000000001</v>
      </c>
      <c r="M1201">
        <v>297.798</v>
      </c>
    </row>
    <row r="1202" spans="1:13" x14ac:dyDescent="0.35">
      <c r="A1202">
        <v>1174</v>
      </c>
      <c r="B1202" t="s">
        <v>7703</v>
      </c>
      <c r="C1202">
        <v>0</v>
      </c>
      <c r="D1202">
        <v>2.6070000000000002</v>
      </c>
      <c r="E1202">
        <v>1.4950000000000001</v>
      </c>
      <c r="F1202">
        <v>7.6970000000000001</v>
      </c>
      <c r="G1202">
        <v>6.1289999999999996</v>
      </c>
      <c r="H1202">
        <v>101511.87300000001</v>
      </c>
      <c r="I1202">
        <v>3.7999999999999999E-2</v>
      </c>
      <c r="J1202">
        <v>0</v>
      </c>
      <c r="K1202">
        <v>0</v>
      </c>
      <c r="L1202">
        <v>-39.720999999999997</v>
      </c>
      <c r="M1202">
        <v>313.70699999999999</v>
      </c>
    </row>
    <row r="1203" spans="1:13" x14ac:dyDescent="0.35">
      <c r="A1203">
        <v>1175</v>
      </c>
      <c r="B1203" t="s">
        <v>7702</v>
      </c>
      <c r="C1203">
        <v>0</v>
      </c>
      <c r="D1203">
        <v>2.56</v>
      </c>
      <c r="E1203">
        <v>1.2130000000000001</v>
      </c>
      <c r="F1203">
        <v>7.79</v>
      </c>
      <c r="G1203">
        <v>6.5449999999999999</v>
      </c>
      <c r="H1203">
        <v>101497.658</v>
      </c>
      <c r="I1203">
        <v>0.06</v>
      </c>
      <c r="J1203">
        <v>0</v>
      </c>
      <c r="K1203">
        <v>0</v>
      </c>
      <c r="L1203">
        <v>-45.066000000000003</v>
      </c>
      <c r="M1203">
        <v>332.30900000000003</v>
      </c>
    </row>
    <row r="1204" spans="1:13" x14ac:dyDescent="0.35">
      <c r="A1204">
        <v>1176</v>
      </c>
      <c r="B1204" t="s">
        <v>7701</v>
      </c>
      <c r="C1204">
        <v>0</v>
      </c>
      <c r="D1204">
        <v>2.4529999999999998</v>
      </c>
      <c r="E1204">
        <v>0.90100000000000002</v>
      </c>
      <c r="F1204">
        <v>7.8040000000000003</v>
      </c>
      <c r="G1204">
        <v>6.25</v>
      </c>
      <c r="H1204">
        <v>101494.139</v>
      </c>
      <c r="I1204">
        <v>0.183</v>
      </c>
      <c r="J1204">
        <v>0</v>
      </c>
      <c r="K1204">
        <v>0</v>
      </c>
      <c r="L1204">
        <v>-47.686999999999998</v>
      </c>
      <c r="M1204">
        <v>334.05200000000002</v>
      </c>
    </row>
    <row r="1205" spans="1:13" x14ac:dyDescent="0.35">
      <c r="A1205">
        <v>1177</v>
      </c>
      <c r="B1205" t="s">
        <v>7700</v>
      </c>
      <c r="C1205">
        <v>0</v>
      </c>
      <c r="D1205">
        <v>2.375</v>
      </c>
      <c r="E1205">
        <v>0.84899999999999998</v>
      </c>
      <c r="F1205">
        <v>7.8369999999999997</v>
      </c>
      <c r="G1205">
        <v>6.1870000000000003</v>
      </c>
      <c r="H1205">
        <v>101489.182</v>
      </c>
      <c r="I1205">
        <v>0.10199999999999999</v>
      </c>
      <c r="J1205">
        <v>0</v>
      </c>
      <c r="K1205">
        <v>0</v>
      </c>
      <c r="L1205">
        <v>-47.015999999999998</v>
      </c>
      <c r="M1205">
        <v>15.074</v>
      </c>
    </row>
    <row r="1206" spans="1:13" x14ac:dyDescent="0.35">
      <c r="A1206">
        <v>1178</v>
      </c>
      <c r="B1206" t="s">
        <v>7699</v>
      </c>
      <c r="C1206">
        <v>0</v>
      </c>
      <c r="D1206">
        <v>2.3149999999999999</v>
      </c>
      <c r="E1206">
        <v>0.79900000000000004</v>
      </c>
      <c r="F1206">
        <v>8.0670000000000002</v>
      </c>
      <c r="G1206">
        <v>6.468</v>
      </c>
      <c r="H1206">
        <v>101483.91800000001</v>
      </c>
      <c r="I1206">
        <v>6.2E-2</v>
      </c>
      <c r="J1206">
        <v>0</v>
      </c>
      <c r="K1206">
        <v>0</v>
      </c>
      <c r="L1206">
        <v>-43.209000000000003</v>
      </c>
      <c r="M1206">
        <v>35.259</v>
      </c>
    </row>
    <row r="1207" spans="1:13" x14ac:dyDescent="0.35">
      <c r="A1207">
        <v>1179</v>
      </c>
      <c r="B1207" t="s">
        <v>7698</v>
      </c>
      <c r="C1207">
        <v>0</v>
      </c>
      <c r="D1207">
        <v>2.0819999999999999</v>
      </c>
      <c r="E1207">
        <v>0.71899999999999997</v>
      </c>
      <c r="F1207">
        <v>8.0549999999999997</v>
      </c>
      <c r="G1207">
        <v>6.0090000000000003</v>
      </c>
      <c r="H1207">
        <v>101462.632</v>
      </c>
      <c r="I1207">
        <v>0.04</v>
      </c>
      <c r="J1207">
        <v>0</v>
      </c>
      <c r="K1207">
        <v>0</v>
      </c>
      <c r="L1207">
        <v>-37.015000000000001</v>
      </c>
      <c r="M1207">
        <v>52.75</v>
      </c>
    </row>
    <row r="1208" spans="1:13" x14ac:dyDescent="0.35">
      <c r="A1208">
        <v>1180</v>
      </c>
      <c r="B1208" t="s">
        <v>7697</v>
      </c>
      <c r="C1208">
        <v>0</v>
      </c>
      <c r="D1208">
        <v>2.085</v>
      </c>
      <c r="E1208">
        <v>0.65500000000000003</v>
      </c>
      <c r="F1208">
        <v>8.1080000000000005</v>
      </c>
      <c r="G1208">
        <v>6.1740000000000004</v>
      </c>
      <c r="H1208">
        <v>101459.06299999999</v>
      </c>
      <c r="I1208">
        <v>7.3999999999999996E-2</v>
      </c>
      <c r="J1208">
        <v>0</v>
      </c>
      <c r="K1208">
        <v>0</v>
      </c>
      <c r="L1208">
        <v>-29.282</v>
      </c>
      <c r="M1208">
        <v>67.733000000000004</v>
      </c>
    </row>
    <row r="1209" spans="1:13" x14ac:dyDescent="0.35">
      <c r="A1209">
        <v>1181</v>
      </c>
      <c r="B1209" t="s">
        <v>7696</v>
      </c>
      <c r="C1209">
        <v>0</v>
      </c>
      <c r="D1209">
        <v>2.0209999999999999</v>
      </c>
      <c r="E1209">
        <v>0.57599999999999996</v>
      </c>
      <c r="F1209">
        <v>8.1440000000000001</v>
      </c>
      <c r="G1209">
        <v>6.375</v>
      </c>
      <c r="H1209">
        <v>101463.327</v>
      </c>
      <c r="I1209">
        <v>7.3999999999999996E-2</v>
      </c>
      <c r="J1209">
        <v>0</v>
      </c>
      <c r="K1209">
        <v>0</v>
      </c>
      <c r="L1209">
        <v>-20.712</v>
      </c>
      <c r="M1209">
        <v>80.944999999999993</v>
      </c>
    </row>
    <row r="1210" spans="1:13" x14ac:dyDescent="0.35">
      <c r="A1210">
        <v>1182</v>
      </c>
      <c r="B1210" t="s">
        <v>7695</v>
      </c>
      <c r="C1210">
        <v>0</v>
      </c>
      <c r="D1210">
        <v>1.9330000000000001</v>
      </c>
      <c r="E1210">
        <v>0.50700000000000001</v>
      </c>
      <c r="F1210">
        <v>8.8439999999999994</v>
      </c>
      <c r="G1210">
        <v>6.18</v>
      </c>
      <c r="H1210">
        <v>101463.04399999999</v>
      </c>
      <c r="I1210">
        <v>7.4999999999999997E-2</v>
      </c>
      <c r="J1210">
        <v>0</v>
      </c>
      <c r="K1210">
        <v>0</v>
      </c>
      <c r="L1210">
        <v>-11.826000000000001</v>
      </c>
      <c r="M1210">
        <v>93.171000000000006</v>
      </c>
    </row>
    <row r="1211" spans="1:13" x14ac:dyDescent="0.35">
      <c r="A1211">
        <v>1183</v>
      </c>
      <c r="B1211" t="s">
        <v>7694</v>
      </c>
      <c r="C1211">
        <v>0.64300000000000002</v>
      </c>
      <c r="D1211">
        <v>1.9750000000000001</v>
      </c>
      <c r="E1211">
        <v>0.57599999999999996</v>
      </c>
      <c r="F1211">
        <v>8.8810000000000002</v>
      </c>
      <c r="G1211">
        <v>6.3479999999999999</v>
      </c>
      <c r="H1211">
        <v>101483.84699999999</v>
      </c>
      <c r="I1211">
        <v>0.14299999999999999</v>
      </c>
      <c r="J1211">
        <v>0.64100000000000001</v>
      </c>
      <c r="K1211">
        <v>1E-3</v>
      </c>
      <c r="L1211">
        <v>-3.0390000000000001</v>
      </c>
      <c r="M1211">
        <v>105.077</v>
      </c>
    </row>
    <row r="1212" spans="1:13" x14ac:dyDescent="0.35">
      <c r="A1212">
        <v>1184</v>
      </c>
      <c r="B1212" t="s">
        <v>7693</v>
      </c>
      <c r="C1212">
        <v>26.859000000000002</v>
      </c>
      <c r="D1212">
        <v>2.3250000000000002</v>
      </c>
      <c r="E1212">
        <v>0.72899999999999998</v>
      </c>
      <c r="F1212">
        <v>8.7720000000000002</v>
      </c>
      <c r="G1212">
        <v>6.835</v>
      </c>
      <c r="H1212">
        <v>101508.423</v>
      </c>
      <c r="I1212">
        <v>0.16200000000000001</v>
      </c>
      <c r="J1212">
        <v>22.780999999999999</v>
      </c>
      <c r="K1212">
        <v>4.077</v>
      </c>
      <c r="L1212">
        <v>5.2610000000000001</v>
      </c>
      <c r="M1212">
        <v>117.232</v>
      </c>
    </row>
    <row r="1213" spans="1:13" x14ac:dyDescent="0.35">
      <c r="A1213">
        <v>1185</v>
      </c>
      <c r="B1213" t="s">
        <v>7692</v>
      </c>
      <c r="C1213">
        <v>83.287000000000006</v>
      </c>
      <c r="D1213">
        <v>2.9009999999999998</v>
      </c>
      <c r="E1213">
        <v>1.02</v>
      </c>
      <c r="F1213">
        <v>8.8230000000000004</v>
      </c>
      <c r="G1213">
        <v>6.633</v>
      </c>
      <c r="H1213">
        <v>101533.003</v>
      </c>
      <c r="I1213">
        <v>0.113</v>
      </c>
      <c r="J1213">
        <v>63.814</v>
      </c>
      <c r="K1213">
        <v>19.472000000000001</v>
      </c>
      <c r="L1213">
        <v>12.676</v>
      </c>
      <c r="M1213">
        <v>130.102</v>
      </c>
    </row>
    <row r="1214" spans="1:13" x14ac:dyDescent="0.35">
      <c r="A1214">
        <v>1186</v>
      </c>
      <c r="B1214" t="s">
        <v>7691</v>
      </c>
      <c r="C1214">
        <v>143.613</v>
      </c>
      <c r="D1214">
        <v>3.6059999999999999</v>
      </c>
      <c r="E1214">
        <v>1.278</v>
      </c>
      <c r="F1214">
        <v>8.891</v>
      </c>
      <c r="G1214">
        <v>6.2590000000000003</v>
      </c>
      <c r="H1214">
        <v>101561.636</v>
      </c>
      <c r="I1214">
        <v>8.3000000000000004E-2</v>
      </c>
      <c r="J1214">
        <v>100.881</v>
      </c>
      <c r="K1214">
        <v>42.732999999999997</v>
      </c>
      <c r="L1214">
        <v>18.75</v>
      </c>
      <c r="M1214">
        <v>144.02799999999999</v>
      </c>
    </row>
    <row r="1215" spans="1:13" x14ac:dyDescent="0.35">
      <c r="A1215">
        <v>1187</v>
      </c>
      <c r="B1215" t="s">
        <v>7690</v>
      </c>
      <c r="C1215">
        <v>211.49100000000001</v>
      </c>
      <c r="D1215">
        <v>4.33</v>
      </c>
      <c r="E1215">
        <v>1.522</v>
      </c>
      <c r="F1215">
        <v>8.6189999999999998</v>
      </c>
      <c r="G1215">
        <v>5.8250000000000002</v>
      </c>
      <c r="H1215">
        <v>101586.731</v>
      </c>
      <c r="I1215">
        <v>8.5999999999999993E-2</v>
      </c>
      <c r="J1215">
        <v>125.748</v>
      </c>
      <c r="K1215">
        <v>85.742999999999995</v>
      </c>
      <c r="L1215">
        <v>23.001000000000001</v>
      </c>
      <c r="M1215">
        <v>159.108</v>
      </c>
    </row>
    <row r="1216" spans="1:13" x14ac:dyDescent="0.35">
      <c r="A1216">
        <v>1188</v>
      </c>
      <c r="B1216" t="s">
        <v>7689</v>
      </c>
      <c r="C1216">
        <v>253.38499999999999</v>
      </c>
      <c r="D1216">
        <v>4.9530000000000003</v>
      </c>
      <c r="E1216">
        <v>1.748</v>
      </c>
      <c r="F1216">
        <v>8.4480000000000004</v>
      </c>
      <c r="G1216">
        <v>5.5529999999999999</v>
      </c>
      <c r="H1216">
        <v>101586.505</v>
      </c>
      <c r="I1216">
        <v>7.9000000000000001E-2</v>
      </c>
      <c r="J1216">
        <v>139.505</v>
      </c>
      <c r="K1216">
        <v>113.878</v>
      </c>
      <c r="L1216">
        <v>25.006</v>
      </c>
      <c r="M1216">
        <v>175.066</v>
      </c>
    </row>
    <row r="1217" spans="1:13" x14ac:dyDescent="0.35">
      <c r="A1217">
        <v>1189</v>
      </c>
      <c r="B1217" t="s">
        <v>7688</v>
      </c>
      <c r="C1217">
        <v>256.58600000000001</v>
      </c>
      <c r="D1217">
        <v>5.3</v>
      </c>
      <c r="E1217">
        <v>1.96</v>
      </c>
      <c r="F1217">
        <v>8.5540000000000003</v>
      </c>
      <c r="G1217">
        <v>5.2960000000000003</v>
      </c>
      <c r="H1217">
        <v>101581.164</v>
      </c>
      <c r="I1217">
        <v>7.6999999999999999E-2</v>
      </c>
      <c r="J1217">
        <v>130.78399999999999</v>
      </c>
      <c r="K1217">
        <v>125.80200000000001</v>
      </c>
      <c r="L1217">
        <v>24.533999999999999</v>
      </c>
      <c r="M1217">
        <v>191.214</v>
      </c>
    </row>
    <row r="1218" spans="1:13" x14ac:dyDescent="0.35">
      <c r="A1218">
        <v>1190</v>
      </c>
      <c r="B1218" t="s">
        <v>7687</v>
      </c>
      <c r="C1218">
        <v>203.81100000000001</v>
      </c>
      <c r="D1218">
        <v>5.202</v>
      </c>
      <c r="E1218">
        <v>2.081</v>
      </c>
      <c r="F1218">
        <v>8.7970000000000006</v>
      </c>
      <c r="G1218">
        <v>5.6859999999999999</v>
      </c>
      <c r="H1218">
        <v>101572.129</v>
      </c>
      <c r="I1218">
        <v>6.8000000000000005E-2</v>
      </c>
      <c r="J1218">
        <v>114.44</v>
      </c>
      <c r="K1218">
        <v>89.370999999999995</v>
      </c>
      <c r="L1218">
        <v>21.63</v>
      </c>
      <c r="M1218">
        <v>206.94499999999999</v>
      </c>
    </row>
    <row r="1219" spans="1:13" x14ac:dyDescent="0.35">
      <c r="A1219">
        <v>1191</v>
      </c>
      <c r="B1219" t="s">
        <v>7686</v>
      </c>
      <c r="C1219">
        <v>154.78700000000001</v>
      </c>
      <c r="D1219">
        <v>5.1449999999999996</v>
      </c>
      <c r="E1219">
        <v>2.169</v>
      </c>
      <c r="F1219">
        <v>8.8770000000000007</v>
      </c>
      <c r="G1219">
        <v>5.5439999999999996</v>
      </c>
      <c r="H1219">
        <v>101569.76700000001</v>
      </c>
      <c r="I1219">
        <v>3.5000000000000003E-2</v>
      </c>
      <c r="J1219">
        <v>92.834000000000003</v>
      </c>
      <c r="K1219">
        <v>61.953000000000003</v>
      </c>
      <c r="L1219">
        <v>16.634</v>
      </c>
      <c r="M1219">
        <v>221.6</v>
      </c>
    </row>
    <row r="1220" spans="1:13" x14ac:dyDescent="0.35">
      <c r="A1220">
        <v>1192</v>
      </c>
      <c r="B1220" t="s">
        <v>7685</v>
      </c>
      <c r="C1220">
        <v>79.600999999999999</v>
      </c>
      <c r="D1220">
        <v>4.6849999999999996</v>
      </c>
      <c r="E1220">
        <v>2.202</v>
      </c>
      <c r="F1220">
        <v>8.81</v>
      </c>
      <c r="G1220">
        <v>5.1740000000000004</v>
      </c>
      <c r="H1220">
        <v>101571.91099999999</v>
      </c>
      <c r="I1220">
        <v>2.7E-2</v>
      </c>
      <c r="J1220">
        <v>56.451000000000001</v>
      </c>
      <c r="K1220">
        <v>23.151</v>
      </c>
      <c r="L1220">
        <v>9.9990000000000006</v>
      </c>
      <c r="M1220">
        <v>235.10599999999999</v>
      </c>
    </row>
    <row r="1221" spans="1:13" x14ac:dyDescent="0.35">
      <c r="A1221">
        <v>1193</v>
      </c>
      <c r="B1221" t="s">
        <v>7684</v>
      </c>
      <c r="C1221">
        <v>17.452000000000002</v>
      </c>
      <c r="D1221">
        <v>3.8460000000000001</v>
      </c>
      <c r="E1221">
        <v>2.121</v>
      </c>
      <c r="F1221">
        <v>8.9450000000000003</v>
      </c>
      <c r="G1221">
        <v>5.4420000000000002</v>
      </c>
      <c r="H1221">
        <v>101582</v>
      </c>
      <c r="I1221">
        <v>8.2000000000000003E-2</v>
      </c>
      <c r="J1221">
        <v>13.247999999999999</v>
      </c>
      <c r="K1221">
        <v>4.2009999999999996</v>
      </c>
      <c r="L1221">
        <v>2.2080000000000002</v>
      </c>
      <c r="M1221">
        <v>247.66900000000001</v>
      </c>
    </row>
    <row r="1222" spans="1:13" x14ac:dyDescent="0.35">
      <c r="A1222">
        <v>1194</v>
      </c>
      <c r="B1222" t="s">
        <v>7683</v>
      </c>
      <c r="C1222">
        <v>0.01</v>
      </c>
      <c r="D1222">
        <v>3.2029999999999998</v>
      </c>
      <c r="E1222">
        <v>2.0179999999999998</v>
      </c>
      <c r="F1222">
        <v>8.92</v>
      </c>
      <c r="G1222">
        <v>5.1390000000000002</v>
      </c>
      <c r="H1222">
        <v>101610.709</v>
      </c>
      <c r="I1222">
        <v>5.1999999999999998E-2</v>
      </c>
      <c r="J1222">
        <v>0.01</v>
      </c>
      <c r="K1222">
        <v>0</v>
      </c>
      <c r="L1222">
        <v>-6.31</v>
      </c>
      <c r="M1222">
        <v>259.68799999999999</v>
      </c>
    </row>
    <row r="1223" spans="1:13" x14ac:dyDescent="0.35">
      <c r="A1223">
        <v>1195</v>
      </c>
      <c r="B1223" t="s">
        <v>7682</v>
      </c>
      <c r="C1223">
        <v>0</v>
      </c>
      <c r="D1223">
        <v>2.7629999999999999</v>
      </c>
      <c r="E1223">
        <v>1.6990000000000001</v>
      </c>
      <c r="F1223">
        <v>8.8409999999999993</v>
      </c>
      <c r="G1223">
        <v>5.5860000000000003</v>
      </c>
      <c r="H1223">
        <v>101617.539</v>
      </c>
      <c r="I1223">
        <v>5.8000000000000003E-2</v>
      </c>
      <c r="J1223">
        <v>0</v>
      </c>
      <c r="K1223">
        <v>0</v>
      </c>
      <c r="L1223">
        <v>-15.159000000000001</v>
      </c>
      <c r="M1223">
        <v>271.67099999999999</v>
      </c>
    </row>
    <row r="1224" spans="1:13" x14ac:dyDescent="0.35">
      <c r="A1224">
        <v>1196</v>
      </c>
      <c r="B1224" t="s">
        <v>7681</v>
      </c>
      <c r="C1224">
        <v>0</v>
      </c>
      <c r="D1224">
        <v>2.65</v>
      </c>
      <c r="E1224">
        <v>1.444</v>
      </c>
      <c r="F1224">
        <v>9.093</v>
      </c>
      <c r="G1224">
        <v>6.3979999999999997</v>
      </c>
      <c r="H1224">
        <v>101616.379</v>
      </c>
      <c r="I1224">
        <v>9.7000000000000003E-2</v>
      </c>
      <c r="J1224">
        <v>0</v>
      </c>
      <c r="K1224">
        <v>0</v>
      </c>
      <c r="L1224">
        <v>-23.948</v>
      </c>
      <c r="M1224">
        <v>284.22000000000003</v>
      </c>
    </row>
    <row r="1225" spans="1:13" x14ac:dyDescent="0.35">
      <c r="A1225">
        <v>1197</v>
      </c>
      <c r="B1225" t="s">
        <v>7680</v>
      </c>
      <c r="C1225">
        <v>0</v>
      </c>
      <c r="D1225">
        <v>2.5190000000000001</v>
      </c>
      <c r="E1225">
        <v>1.1890000000000001</v>
      </c>
      <c r="F1225">
        <v>9.0419999999999998</v>
      </c>
      <c r="G1225">
        <v>6.3609999999999998</v>
      </c>
      <c r="H1225">
        <v>101605.387</v>
      </c>
      <c r="I1225">
        <v>8.8999999999999996E-2</v>
      </c>
      <c r="J1225">
        <v>0</v>
      </c>
      <c r="K1225">
        <v>0</v>
      </c>
      <c r="L1225">
        <v>-32.226999999999997</v>
      </c>
      <c r="M1225">
        <v>298.04599999999999</v>
      </c>
    </row>
    <row r="1226" spans="1:13" x14ac:dyDescent="0.35">
      <c r="A1226">
        <v>1198</v>
      </c>
      <c r="B1226" t="s">
        <v>7679</v>
      </c>
      <c r="C1226">
        <v>0</v>
      </c>
      <c r="D1226">
        <v>2.3199999999999998</v>
      </c>
      <c r="E1226">
        <v>0.94499999999999995</v>
      </c>
      <c r="F1226">
        <v>8.7840000000000007</v>
      </c>
      <c r="G1226">
        <v>5.875</v>
      </c>
      <c r="H1226">
        <v>101593.588</v>
      </c>
      <c r="I1226">
        <v>5.8000000000000003E-2</v>
      </c>
      <c r="J1226">
        <v>0</v>
      </c>
      <c r="K1226">
        <v>0</v>
      </c>
      <c r="L1226">
        <v>-39.411000000000001</v>
      </c>
      <c r="M1226">
        <v>313.93400000000003</v>
      </c>
    </row>
    <row r="1227" spans="1:13" x14ac:dyDescent="0.35">
      <c r="A1227">
        <v>1199</v>
      </c>
      <c r="B1227" t="s">
        <v>7678</v>
      </c>
      <c r="C1227">
        <v>0</v>
      </c>
      <c r="D1227">
        <v>2.1589999999999998</v>
      </c>
      <c r="E1227">
        <v>0.73199999999999998</v>
      </c>
      <c r="F1227">
        <v>8.4410000000000007</v>
      </c>
      <c r="G1227">
        <v>5.7629999999999999</v>
      </c>
      <c r="H1227">
        <v>101570.391</v>
      </c>
      <c r="I1227">
        <v>0.10199999999999999</v>
      </c>
      <c r="J1227">
        <v>0</v>
      </c>
      <c r="K1227">
        <v>0</v>
      </c>
      <c r="L1227">
        <v>-44.731000000000002</v>
      </c>
      <c r="M1227">
        <v>332.48099999999999</v>
      </c>
    </row>
    <row r="1228" spans="1:13" x14ac:dyDescent="0.35">
      <c r="A1228">
        <v>1200</v>
      </c>
      <c r="B1228" t="s">
        <v>7677</v>
      </c>
      <c r="C1228">
        <v>0</v>
      </c>
      <c r="D1228">
        <v>2.1880000000000002</v>
      </c>
      <c r="E1228">
        <v>0.51700000000000002</v>
      </c>
      <c r="F1228">
        <v>8.5920000000000005</v>
      </c>
      <c r="G1228">
        <v>5.6609999999999996</v>
      </c>
      <c r="H1228">
        <v>101560.84299999999</v>
      </c>
      <c r="I1228">
        <v>0.107</v>
      </c>
      <c r="J1228">
        <v>0</v>
      </c>
      <c r="K1228">
        <v>0</v>
      </c>
      <c r="L1228">
        <v>-47.332999999999998</v>
      </c>
      <c r="M1228">
        <v>334.12299999999999</v>
      </c>
    </row>
    <row r="1229" spans="1:13" x14ac:dyDescent="0.35">
      <c r="A1229">
        <v>1201</v>
      </c>
      <c r="B1229" t="s">
        <v>7676</v>
      </c>
      <c r="C1229">
        <v>0</v>
      </c>
      <c r="D1229">
        <v>2.1339999999999999</v>
      </c>
      <c r="E1229">
        <v>0.51700000000000002</v>
      </c>
      <c r="F1229">
        <v>8.7370000000000001</v>
      </c>
      <c r="G1229">
        <v>6.0270000000000001</v>
      </c>
      <c r="H1229">
        <v>101549.311</v>
      </c>
      <c r="I1229">
        <v>0.158</v>
      </c>
      <c r="J1229">
        <v>0</v>
      </c>
      <c r="K1229">
        <v>0</v>
      </c>
      <c r="L1229">
        <v>-46.66</v>
      </c>
      <c r="M1229">
        <v>15.026</v>
      </c>
    </row>
    <row r="1230" spans="1:13" x14ac:dyDescent="0.35">
      <c r="A1230">
        <v>1202</v>
      </c>
      <c r="B1230" t="s">
        <v>7675</v>
      </c>
      <c r="C1230">
        <v>0</v>
      </c>
      <c r="D1230">
        <v>2.0609999999999999</v>
      </c>
      <c r="E1230">
        <v>0.495</v>
      </c>
      <c r="F1230">
        <v>8.827</v>
      </c>
      <c r="G1230">
        <v>5.58</v>
      </c>
      <c r="H1230">
        <v>101539.159</v>
      </c>
      <c r="I1230">
        <v>0.13400000000000001</v>
      </c>
      <c r="J1230">
        <v>0</v>
      </c>
      <c r="K1230">
        <v>0</v>
      </c>
      <c r="L1230">
        <v>-42.869</v>
      </c>
      <c r="M1230">
        <v>35.119</v>
      </c>
    </row>
    <row r="1231" spans="1:13" x14ac:dyDescent="0.35">
      <c r="A1231">
        <v>1203</v>
      </c>
      <c r="B1231" t="s">
        <v>7674</v>
      </c>
      <c r="C1231">
        <v>0</v>
      </c>
      <c r="D1231">
        <v>2.129</v>
      </c>
      <c r="E1231">
        <v>0.49399999999999999</v>
      </c>
      <c r="F1231">
        <v>8.968</v>
      </c>
      <c r="G1231">
        <v>5.5540000000000003</v>
      </c>
      <c r="H1231">
        <v>101518.712</v>
      </c>
      <c r="I1231">
        <v>0.14199999999999999</v>
      </c>
      <c r="J1231">
        <v>0</v>
      </c>
      <c r="K1231">
        <v>0</v>
      </c>
      <c r="L1231">
        <v>-36.691000000000003</v>
      </c>
      <c r="M1231">
        <v>52.561</v>
      </c>
    </row>
    <row r="1232" spans="1:13" x14ac:dyDescent="0.35">
      <c r="A1232">
        <v>1204</v>
      </c>
      <c r="B1232" t="s">
        <v>7673</v>
      </c>
      <c r="C1232">
        <v>0</v>
      </c>
      <c r="D1232">
        <v>2.0529999999999999</v>
      </c>
      <c r="E1232">
        <v>0.47599999999999998</v>
      </c>
      <c r="F1232">
        <v>9.2739999999999991</v>
      </c>
      <c r="G1232">
        <v>6.0279999999999996</v>
      </c>
      <c r="H1232">
        <v>101516.034</v>
      </c>
      <c r="I1232">
        <v>5.3999999999999999E-2</v>
      </c>
      <c r="J1232">
        <v>0</v>
      </c>
      <c r="K1232">
        <v>0</v>
      </c>
      <c r="L1232">
        <v>-28.972999999999999</v>
      </c>
      <c r="M1232">
        <v>67.527000000000001</v>
      </c>
    </row>
    <row r="1233" spans="1:13" x14ac:dyDescent="0.35">
      <c r="A1233">
        <v>1205</v>
      </c>
      <c r="B1233" t="s">
        <v>7672</v>
      </c>
      <c r="C1233">
        <v>0</v>
      </c>
      <c r="D1233">
        <v>2.0529999999999999</v>
      </c>
      <c r="E1233">
        <v>0.501</v>
      </c>
      <c r="F1233">
        <v>9.327</v>
      </c>
      <c r="G1233">
        <v>5.5259999999999998</v>
      </c>
      <c r="H1233">
        <v>101519.965</v>
      </c>
      <c r="I1233">
        <v>5.5E-2</v>
      </c>
      <c r="J1233">
        <v>0</v>
      </c>
      <c r="K1233">
        <v>0</v>
      </c>
      <c r="L1233">
        <v>-20.411999999999999</v>
      </c>
      <c r="M1233">
        <v>80.738</v>
      </c>
    </row>
    <row r="1234" spans="1:13" x14ac:dyDescent="0.35">
      <c r="A1234">
        <v>1206</v>
      </c>
      <c r="B1234" t="s">
        <v>7671</v>
      </c>
      <c r="C1234">
        <v>0</v>
      </c>
      <c r="D1234">
        <v>2.0310000000000001</v>
      </c>
      <c r="E1234">
        <v>0.52800000000000002</v>
      </c>
      <c r="F1234">
        <v>9.4570000000000007</v>
      </c>
      <c r="G1234">
        <v>6.0629999999999997</v>
      </c>
      <c r="H1234">
        <v>101518.493</v>
      </c>
      <c r="I1234">
        <v>4.2000000000000003E-2</v>
      </c>
      <c r="J1234">
        <v>0</v>
      </c>
      <c r="K1234">
        <v>0</v>
      </c>
      <c r="L1234">
        <v>-11.526999999999999</v>
      </c>
      <c r="M1234">
        <v>92.97</v>
      </c>
    </row>
    <row r="1235" spans="1:13" x14ac:dyDescent="0.35">
      <c r="A1235">
        <v>1207</v>
      </c>
      <c r="B1235" t="s">
        <v>7670</v>
      </c>
      <c r="C1235">
        <v>0.60199999999999998</v>
      </c>
      <c r="D1235">
        <v>2.0699999999999998</v>
      </c>
      <c r="E1235">
        <v>0.64700000000000002</v>
      </c>
      <c r="F1235">
        <v>9.2799999999999994</v>
      </c>
      <c r="G1235">
        <v>6.218</v>
      </c>
      <c r="H1235">
        <v>101539.073</v>
      </c>
      <c r="I1235">
        <v>5.2999999999999999E-2</v>
      </c>
      <c r="J1235">
        <v>0.60199999999999998</v>
      </c>
      <c r="K1235">
        <v>1E-3</v>
      </c>
      <c r="L1235">
        <v>-2.7349999999999999</v>
      </c>
      <c r="M1235">
        <v>104.88800000000001</v>
      </c>
    </row>
    <row r="1236" spans="1:13" x14ac:dyDescent="0.35">
      <c r="A1236">
        <v>1208</v>
      </c>
      <c r="B1236" t="s">
        <v>7669</v>
      </c>
      <c r="C1236">
        <v>27.963000000000001</v>
      </c>
      <c r="D1236">
        <v>2.5329999999999999</v>
      </c>
      <c r="E1236">
        <v>0.81699999999999995</v>
      </c>
      <c r="F1236">
        <v>9.1920000000000002</v>
      </c>
      <c r="G1236">
        <v>5.9240000000000004</v>
      </c>
      <c r="H1236">
        <v>101562.68799999999</v>
      </c>
      <c r="I1236">
        <v>9.8000000000000004E-2</v>
      </c>
      <c r="J1236">
        <v>24.436</v>
      </c>
      <c r="K1236">
        <v>3.5289999999999999</v>
      </c>
      <c r="L1236">
        <v>5.5750000000000002</v>
      </c>
      <c r="M1236">
        <v>117.059</v>
      </c>
    </row>
    <row r="1237" spans="1:13" x14ac:dyDescent="0.35">
      <c r="A1237">
        <v>1209</v>
      </c>
      <c r="B1237" t="s">
        <v>7668</v>
      </c>
      <c r="C1237">
        <v>98.278999999999996</v>
      </c>
      <c r="D1237">
        <v>3.3620000000000001</v>
      </c>
      <c r="E1237">
        <v>1.071</v>
      </c>
      <c r="F1237">
        <v>9.1349999999999998</v>
      </c>
      <c r="G1237">
        <v>5.7149999999999999</v>
      </c>
      <c r="H1237">
        <v>101578.158</v>
      </c>
      <c r="I1237">
        <v>6.7000000000000004E-2</v>
      </c>
      <c r="J1237">
        <v>70.597999999999999</v>
      </c>
      <c r="K1237">
        <v>27.68</v>
      </c>
      <c r="L1237">
        <v>13.003</v>
      </c>
      <c r="M1237">
        <v>129.95500000000001</v>
      </c>
    </row>
    <row r="1238" spans="1:13" x14ac:dyDescent="0.35">
      <c r="A1238">
        <v>1210</v>
      </c>
      <c r="B1238" t="s">
        <v>7667</v>
      </c>
      <c r="C1238">
        <v>167.37</v>
      </c>
      <c r="D1238">
        <v>4.2839999999999998</v>
      </c>
      <c r="E1238">
        <v>1.411</v>
      </c>
      <c r="F1238">
        <v>9.3070000000000004</v>
      </c>
      <c r="G1238">
        <v>6.0270000000000001</v>
      </c>
      <c r="H1238">
        <v>101583.325</v>
      </c>
      <c r="I1238">
        <v>5.1999999999999998E-2</v>
      </c>
      <c r="J1238">
        <v>99.382999999999996</v>
      </c>
      <c r="K1238">
        <v>67.989000000000004</v>
      </c>
      <c r="L1238">
        <v>19.091999999999999</v>
      </c>
      <c r="M1238">
        <v>143.91800000000001</v>
      </c>
    </row>
    <row r="1239" spans="1:13" x14ac:dyDescent="0.35">
      <c r="A1239">
        <v>1211</v>
      </c>
      <c r="B1239" t="s">
        <v>7666</v>
      </c>
      <c r="C1239">
        <v>222.155</v>
      </c>
      <c r="D1239">
        <v>4.99</v>
      </c>
      <c r="E1239">
        <v>1.712</v>
      </c>
      <c r="F1239">
        <v>9.2940000000000005</v>
      </c>
      <c r="G1239">
        <v>6.0629999999999997</v>
      </c>
      <c r="H1239">
        <v>101583.08900000001</v>
      </c>
      <c r="I1239">
        <v>8.4000000000000005E-2</v>
      </c>
      <c r="J1239">
        <v>131.12799999999999</v>
      </c>
      <c r="K1239">
        <v>91.028000000000006</v>
      </c>
      <c r="L1239">
        <v>23.356000000000002</v>
      </c>
      <c r="M1239">
        <v>159.04900000000001</v>
      </c>
    </row>
    <row r="1240" spans="1:13" x14ac:dyDescent="0.35">
      <c r="A1240">
        <v>1212</v>
      </c>
      <c r="B1240" t="s">
        <v>7665</v>
      </c>
      <c r="C1240">
        <v>231.05799999999999</v>
      </c>
      <c r="D1240">
        <v>5.3540000000000001</v>
      </c>
      <c r="E1240">
        <v>1.9419999999999999</v>
      </c>
      <c r="F1240">
        <v>9.3719999999999999</v>
      </c>
      <c r="G1240">
        <v>6.2770000000000001</v>
      </c>
      <c r="H1240">
        <v>101561.208</v>
      </c>
      <c r="I1240">
        <v>0.05</v>
      </c>
      <c r="J1240">
        <v>143.13399999999999</v>
      </c>
      <c r="K1240">
        <v>87.924999999999997</v>
      </c>
      <c r="L1240">
        <v>25.364000000000001</v>
      </c>
      <c r="M1240">
        <v>175.072</v>
      </c>
    </row>
    <row r="1241" spans="1:13" x14ac:dyDescent="0.35">
      <c r="A1241">
        <v>1213</v>
      </c>
      <c r="B1241" t="s">
        <v>7664</v>
      </c>
      <c r="C1241">
        <v>213.04400000000001</v>
      </c>
      <c r="D1241">
        <v>5.6379999999999999</v>
      </c>
      <c r="E1241">
        <v>2.3039999999999998</v>
      </c>
      <c r="F1241">
        <v>9.6609999999999996</v>
      </c>
      <c r="G1241">
        <v>6.5229999999999997</v>
      </c>
      <c r="H1241">
        <v>101529.376</v>
      </c>
      <c r="I1241">
        <v>2.8000000000000001E-2</v>
      </c>
      <c r="J1241">
        <v>142.011</v>
      </c>
      <c r="K1241">
        <v>71.034000000000006</v>
      </c>
      <c r="L1241">
        <v>24.881</v>
      </c>
      <c r="M1241">
        <v>191.334</v>
      </c>
    </row>
    <row r="1242" spans="1:13" x14ac:dyDescent="0.35">
      <c r="A1242">
        <v>1214</v>
      </c>
      <c r="B1242" t="s">
        <v>7663</v>
      </c>
      <c r="C1242">
        <v>194.16900000000001</v>
      </c>
      <c r="D1242">
        <v>5.6390000000000002</v>
      </c>
      <c r="E1242">
        <v>2.6059999999999999</v>
      </c>
      <c r="F1242">
        <v>9.6780000000000008</v>
      </c>
      <c r="G1242">
        <v>6.4870000000000001</v>
      </c>
      <c r="H1242">
        <v>101506.20299999999</v>
      </c>
      <c r="I1242">
        <v>3.5000000000000003E-2</v>
      </c>
      <c r="J1242">
        <v>120.072</v>
      </c>
      <c r="K1242">
        <v>74.096999999999994</v>
      </c>
      <c r="L1242">
        <v>21.966999999999999</v>
      </c>
      <c r="M1242">
        <v>207.07599999999999</v>
      </c>
    </row>
    <row r="1243" spans="1:13" x14ac:dyDescent="0.35">
      <c r="A1243">
        <v>1215</v>
      </c>
      <c r="B1243" t="s">
        <v>7662</v>
      </c>
      <c r="C1243">
        <v>151.15799999999999</v>
      </c>
      <c r="D1243">
        <v>5.6070000000000002</v>
      </c>
      <c r="E1243">
        <v>2.8639999999999999</v>
      </c>
      <c r="F1243">
        <v>9.4710000000000001</v>
      </c>
      <c r="G1243">
        <v>6.2590000000000003</v>
      </c>
      <c r="H1243">
        <v>101484.03200000001</v>
      </c>
      <c r="I1243">
        <v>0.08</v>
      </c>
      <c r="J1243">
        <v>93.92</v>
      </c>
      <c r="K1243">
        <v>57.238</v>
      </c>
      <c r="L1243">
        <v>16.951000000000001</v>
      </c>
      <c r="M1243">
        <v>221.774</v>
      </c>
    </row>
    <row r="1244" spans="1:13" x14ac:dyDescent="0.35">
      <c r="A1244">
        <v>1216</v>
      </c>
      <c r="B1244" t="s">
        <v>7661</v>
      </c>
      <c r="C1244">
        <v>80.165000000000006</v>
      </c>
      <c r="D1244">
        <v>5.194</v>
      </c>
      <c r="E1244">
        <v>3.1059999999999999</v>
      </c>
      <c r="F1244">
        <v>9.5679999999999996</v>
      </c>
      <c r="G1244">
        <v>6.032</v>
      </c>
      <c r="H1244">
        <v>101467.693</v>
      </c>
      <c r="I1244">
        <v>8.4000000000000005E-2</v>
      </c>
      <c r="J1244">
        <v>55.959000000000003</v>
      </c>
      <c r="K1244">
        <v>24.204999999999998</v>
      </c>
      <c r="L1244">
        <v>10.298</v>
      </c>
      <c r="M1244">
        <v>235.30799999999999</v>
      </c>
    </row>
    <row r="1245" spans="1:13" x14ac:dyDescent="0.35">
      <c r="A1245">
        <v>1217</v>
      </c>
      <c r="B1245" t="s">
        <v>7660</v>
      </c>
      <c r="C1245">
        <v>18.501000000000001</v>
      </c>
      <c r="D1245">
        <v>4.5949999999999998</v>
      </c>
      <c r="E1245">
        <v>3.2559999999999998</v>
      </c>
      <c r="F1245">
        <v>9.8290000000000006</v>
      </c>
      <c r="G1245">
        <v>6.3120000000000003</v>
      </c>
      <c r="H1245">
        <v>101457.523</v>
      </c>
      <c r="I1245">
        <v>0.152</v>
      </c>
      <c r="J1245">
        <v>14.781000000000001</v>
      </c>
      <c r="K1245">
        <v>3.72</v>
      </c>
      <c r="L1245">
        <v>2.4910000000000001</v>
      </c>
      <c r="M1245">
        <v>247.89099999999999</v>
      </c>
    </row>
    <row r="1246" spans="1:13" x14ac:dyDescent="0.35">
      <c r="A1246">
        <v>1218</v>
      </c>
      <c r="B1246" t="s">
        <v>7659</v>
      </c>
      <c r="C1246">
        <v>6.7000000000000004E-2</v>
      </c>
      <c r="D1246">
        <v>4.117</v>
      </c>
      <c r="E1246">
        <v>3.4220000000000002</v>
      </c>
      <c r="F1246">
        <v>9.7490000000000006</v>
      </c>
      <c r="G1246">
        <v>6.4059999999999997</v>
      </c>
      <c r="H1246">
        <v>101458.37300000001</v>
      </c>
      <c r="I1246">
        <v>0.26200000000000001</v>
      </c>
      <c r="J1246">
        <v>6.7000000000000004E-2</v>
      </c>
      <c r="K1246">
        <v>0</v>
      </c>
      <c r="L1246">
        <v>-6.0359999999999996</v>
      </c>
      <c r="M1246">
        <v>259.923</v>
      </c>
    </row>
    <row r="1247" spans="1:13" x14ac:dyDescent="0.35">
      <c r="A1247">
        <v>1219</v>
      </c>
      <c r="B1247" t="s">
        <v>7658</v>
      </c>
      <c r="C1247">
        <v>0</v>
      </c>
      <c r="D1247">
        <v>3.7570000000000001</v>
      </c>
      <c r="E1247">
        <v>3.0590000000000002</v>
      </c>
      <c r="F1247">
        <v>9.7520000000000007</v>
      </c>
      <c r="G1247">
        <v>5.875</v>
      </c>
      <c r="H1247">
        <v>101443.141</v>
      </c>
      <c r="I1247">
        <v>0.24</v>
      </c>
      <c r="J1247">
        <v>0</v>
      </c>
      <c r="K1247">
        <v>0</v>
      </c>
      <c r="L1247">
        <v>-14.888</v>
      </c>
      <c r="M1247">
        <v>271.916</v>
      </c>
    </row>
    <row r="1248" spans="1:13" x14ac:dyDescent="0.35">
      <c r="A1248">
        <v>1220</v>
      </c>
      <c r="B1248" t="s">
        <v>7657</v>
      </c>
      <c r="C1248">
        <v>0</v>
      </c>
      <c r="D1248">
        <v>3.6190000000000002</v>
      </c>
      <c r="E1248">
        <v>2.7509999999999999</v>
      </c>
      <c r="F1248">
        <v>9.4960000000000004</v>
      </c>
      <c r="G1248">
        <v>6.1840000000000002</v>
      </c>
      <c r="H1248">
        <v>101429.88099999999</v>
      </c>
      <c r="I1248">
        <v>0.21299999999999999</v>
      </c>
      <c r="J1248">
        <v>0</v>
      </c>
      <c r="K1248">
        <v>0</v>
      </c>
      <c r="L1248">
        <v>-23.672000000000001</v>
      </c>
      <c r="M1248">
        <v>284.47199999999998</v>
      </c>
    </row>
    <row r="1249" spans="1:13" x14ac:dyDescent="0.35">
      <c r="A1249">
        <v>1221</v>
      </c>
      <c r="B1249" t="s">
        <v>7656</v>
      </c>
      <c r="C1249">
        <v>0</v>
      </c>
      <c r="D1249">
        <v>3.4569999999999999</v>
      </c>
      <c r="E1249">
        <v>2.4689999999999999</v>
      </c>
      <c r="F1249">
        <v>9.6389999999999993</v>
      </c>
      <c r="G1249">
        <v>6.0490000000000004</v>
      </c>
      <c r="H1249">
        <v>101420.236</v>
      </c>
      <c r="I1249">
        <v>0.27600000000000002</v>
      </c>
      <c r="J1249">
        <v>0</v>
      </c>
      <c r="K1249">
        <v>0</v>
      </c>
      <c r="L1249">
        <v>-31.937000000000001</v>
      </c>
      <c r="M1249">
        <v>298.29700000000003</v>
      </c>
    </row>
    <row r="1250" spans="1:13" x14ac:dyDescent="0.35">
      <c r="A1250">
        <v>1222</v>
      </c>
      <c r="B1250" t="s">
        <v>7655</v>
      </c>
      <c r="C1250">
        <v>0</v>
      </c>
      <c r="D1250">
        <v>3.2559999999999998</v>
      </c>
      <c r="E1250">
        <v>2.149</v>
      </c>
      <c r="F1250">
        <v>9.7230000000000008</v>
      </c>
      <c r="G1250">
        <v>6.1109999999999998</v>
      </c>
      <c r="H1250">
        <v>101420.95</v>
      </c>
      <c r="I1250">
        <v>0.24</v>
      </c>
      <c r="J1250">
        <v>0</v>
      </c>
      <c r="K1250">
        <v>0</v>
      </c>
      <c r="L1250">
        <v>-39.098999999999997</v>
      </c>
      <c r="M1250">
        <v>314.16500000000002</v>
      </c>
    </row>
    <row r="1251" spans="1:13" x14ac:dyDescent="0.35">
      <c r="A1251">
        <v>1223</v>
      </c>
      <c r="B1251" t="s">
        <v>7654</v>
      </c>
      <c r="C1251">
        <v>0</v>
      </c>
      <c r="D1251">
        <v>3.028</v>
      </c>
      <c r="E1251">
        <v>1.796</v>
      </c>
      <c r="F1251">
        <v>9.7940000000000005</v>
      </c>
      <c r="G1251">
        <v>5.8</v>
      </c>
      <c r="H1251">
        <v>101416.75199999999</v>
      </c>
      <c r="I1251">
        <v>7.2999999999999995E-2</v>
      </c>
      <c r="J1251">
        <v>0</v>
      </c>
      <c r="K1251">
        <v>0</v>
      </c>
      <c r="L1251">
        <v>-44.393999999999998</v>
      </c>
      <c r="M1251">
        <v>332.65600000000001</v>
      </c>
    </row>
    <row r="1252" spans="1:13" x14ac:dyDescent="0.35">
      <c r="A1252">
        <v>1224</v>
      </c>
      <c r="B1252" t="s">
        <v>7653</v>
      </c>
      <c r="C1252">
        <v>0</v>
      </c>
      <c r="D1252">
        <v>2.9239999999999999</v>
      </c>
      <c r="E1252">
        <v>1.5</v>
      </c>
      <c r="F1252">
        <v>9.8219999999999992</v>
      </c>
      <c r="G1252">
        <v>6.3789999999999996</v>
      </c>
      <c r="H1252">
        <v>101418.004</v>
      </c>
      <c r="I1252">
        <v>0.06</v>
      </c>
      <c r="J1252">
        <v>0</v>
      </c>
      <c r="K1252">
        <v>0</v>
      </c>
      <c r="L1252">
        <v>-46.976999999999997</v>
      </c>
      <c r="M1252">
        <v>334.197</v>
      </c>
    </row>
    <row r="1253" spans="1:13" x14ac:dyDescent="0.35">
      <c r="A1253">
        <v>1225</v>
      </c>
      <c r="B1253" t="s">
        <v>7652</v>
      </c>
      <c r="C1253">
        <v>0</v>
      </c>
      <c r="D1253">
        <v>2.9470000000000001</v>
      </c>
      <c r="E1253">
        <v>1.4590000000000001</v>
      </c>
      <c r="F1253">
        <v>9.8930000000000007</v>
      </c>
      <c r="G1253">
        <v>6.4870000000000001</v>
      </c>
      <c r="H1253">
        <v>101420.019</v>
      </c>
      <c r="I1253">
        <v>4.8000000000000001E-2</v>
      </c>
      <c r="J1253">
        <v>0</v>
      </c>
      <c r="K1253">
        <v>0</v>
      </c>
      <c r="L1253">
        <v>-46.302</v>
      </c>
      <c r="M1253">
        <v>14.981999999999999</v>
      </c>
    </row>
    <row r="1254" spans="1:13" x14ac:dyDescent="0.35">
      <c r="A1254">
        <v>1226</v>
      </c>
      <c r="B1254" t="s">
        <v>7651</v>
      </c>
      <c r="C1254">
        <v>0</v>
      </c>
      <c r="D1254">
        <v>3.0019999999999998</v>
      </c>
      <c r="E1254">
        <v>1.4370000000000001</v>
      </c>
      <c r="F1254">
        <v>9.9420000000000002</v>
      </c>
      <c r="G1254">
        <v>6.5229999999999997</v>
      </c>
      <c r="H1254">
        <v>101416.955</v>
      </c>
      <c r="I1254">
        <v>6.8000000000000005E-2</v>
      </c>
      <c r="J1254">
        <v>0</v>
      </c>
      <c r="K1254">
        <v>0</v>
      </c>
      <c r="L1254">
        <v>-42.523000000000003</v>
      </c>
      <c r="M1254">
        <v>34.982999999999997</v>
      </c>
    </row>
    <row r="1255" spans="1:13" x14ac:dyDescent="0.35">
      <c r="A1255">
        <v>1227</v>
      </c>
      <c r="B1255" t="s">
        <v>7650</v>
      </c>
      <c r="C1255">
        <v>0</v>
      </c>
      <c r="D1255">
        <v>2.944</v>
      </c>
      <c r="E1255">
        <v>1.379</v>
      </c>
      <c r="F1255">
        <v>9.9710000000000001</v>
      </c>
      <c r="G1255">
        <v>6.3029999999999999</v>
      </c>
      <c r="H1255">
        <v>101407.27800000001</v>
      </c>
      <c r="I1255">
        <v>0.08</v>
      </c>
      <c r="J1255">
        <v>0</v>
      </c>
      <c r="K1255">
        <v>0</v>
      </c>
      <c r="L1255">
        <v>-36.363</v>
      </c>
      <c r="M1255">
        <v>52.375999999999998</v>
      </c>
    </row>
    <row r="1256" spans="1:13" x14ac:dyDescent="0.35">
      <c r="A1256">
        <v>1228</v>
      </c>
      <c r="B1256" t="s">
        <v>7649</v>
      </c>
      <c r="C1256">
        <v>0</v>
      </c>
      <c r="D1256">
        <v>2.7589999999999999</v>
      </c>
      <c r="E1256">
        <v>1.3080000000000001</v>
      </c>
      <c r="F1256">
        <v>9.8829999999999991</v>
      </c>
      <c r="G1256">
        <v>6.3449999999999998</v>
      </c>
      <c r="H1256">
        <v>101406.83199999999</v>
      </c>
      <c r="I1256">
        <v>5.7000000000000002E-2</v>
      </c>
      <c r="J1256">
        <v>0</v>
      </c>
      <c r="K1256">
        <v>0</v>
      </c>
      <c r="L1256">
        <v>-28.661000000000001</v>
      </c>
      <c r="M1256">
        <v>67.322999999999993</v>
      </c>
    </row>
    <row r="1257" spans="1:13" x14ac:dyDescent="0.35">
      <c r="A1257">
        <v>1229</v>
      </c>
      <c r="B1257" t="s">
        <v>7648</v>
      </c>
      <c r="C1257">
        <v>0</v>
      </c>
      <c r="D1257">
        <v>2.653</v>
      </c>
      <c r="E1257">
        <v>1.25</v>
      </c>
      <c r="F1257">
        <v>9.8640000000000008</v>
      </c>
      <c r="G1257">
        <v>6.59</v>
      </c>
      <c r="H1257">
        <v>101420.268</v>
      </c>
      <c r="I1257">
        <v>0.06</v>
      </c>
      <c r="J1257">
        <v>0</v>
      </c>
      <c r="K1257">
        <v>0</v>
      </c>
      <c r="L1257">
        <v>-20.108000000000001</v>
      </c>
      <c r="M1257">
        <v>80.531000000000006</v>
      </c>
    </row>
    <row r="1258" spans="1:13" x14ac:dyDescent="0.35">
      <c r="A1258">
        <v>1230</v>
      </c>
      <c r="B1258" t="s">
        <v>7647</v>
      </c>
      <c r="C1258">
        <v>0</v>
      </c>
      <c r="D1258">
        <v>2.548</v>
      </c>
      <c r="E1258">
        <v>1.2290000000000001</v>
      </c>
      <c r="F1258">
        <v>9.6969999999999992</v>
      </c>
      <c r="G1258">
        <v>6.1920000000000002</v>
      </c>
      <c r="H1258">
        <v>101427.102</v>
      </c>
      <c r="I1258">
        <v>9.0999999999999998E-2</v>
      </c>
      <c r="J1258">
        <v>0</v>
      </c>
      <c r="K1258">
        <v>0</v>
      </c>
      <c r="L1258">
        <v>-11.225</v>
      </c>
      <c r="M1258">
        <v>92.77</v>
      </c>
    </row>
    <row r="1259" spans="1:13" x14ac:dyDescent="0.35">
      <c r="A1259">
        <v>1231</v>
      </c>
      <c r="B1259" t="s">
        <v>7646</v>
      </c>
      <c r="C1259">
        <v>1.2090000000000001</v>
      </c>
      <c r="D1259">
        <v>2.5259999999999998</v>
      </c>
      <c r="E1259">
        <v>1.288</v>
      </c>
      <c r="F1259">
        <v>9.3480000000000008</v>
      </c>
      <c r="G1259">
        <v>6.0579999999999998</v>
      </c>
      <c r="H1259">
        <v>101454.246</v>
      </c>
      <c r="I1259">
        <v>0.04</v>
      </c>
      <c r="J1259">
        <v>1.198</v>
      </c>
      <c r="K1259">
        <v>0.01</v>
      </c>
      <c r="L1259">
        <v>-2.4279999999999999</v>
      </c>
      <c r="M1259">
        <v>104.699</v>
      </c>
    </row>
    <row r="1260" spans="1:13" x14ac:dyDescent="0.35">
      <c r="A1260">
        <v>1232</v>
      </c>
      <c r="B1260" t="s">
        <v>7645</v>
      </c>
      <c r="C1260">
        <v>33.497999999999998</v>
      </c>
      <c r="D1260">
        <v>2.8969999999999998</v>
      </c>
      <c r="E1260">
        <v>1.4139999999999999</v>
      </c>
      <c r="F1260">
        <v>9.1829999999999998</v>
      </c>
      <c r="G1260">
        <v>6.3620000000000001</v>
      </c>
      <c r="H1260">
        <v>101482.461</v>
      </c>
      <c r="I1260">
        <v>0.04</v>
      </c>
      <c r="J1260">
        <v>27.387</v>
      </c>
      <c r="K1260">
        <v>6.1130000000000004</v>
      </c>
      <c r="L1260">
        <v>5.8929999999999998</v>
      </c>
      <c r="M1260">
        <v>116.887</v>
      </c>
    </row>
    <row r="1261" spans="1:13" x14ac:dyDescent="0.35">
      <c r="A1261">
        <v>1233</v>
      </c>
      <c r="B1261" t="s">
        <v>7644</v>
      </c>
      <c r="C1261">
        <v>90.082999999999998</v>
      </c>
      <c r="D1261">
        <v>3.4780000000000002</v>
      </c>
      <c r="E1261">
        <v>1.766</v>
      </c>
      <c r="F1261">
        <v>8.9220000000000006</v>
      </c>
      <c r="G1261">
        <v>5.9020000000000001</v>
      </c>
      <c r="H1261">
        <v>101501.29700000001</v>
      </c>
      <c r="I1261">
        <v>0.11</v>
      </c>
      <c r="J1261">
        <v>64.525999999999996</v>
      </c>
      <c r="K1261">
        <v>25.555</v>
      </c>
      <c r="L1261">
        <v>13.335000000000001</v>
      </c>
      <c r="M1261">
        <v>129.80799999999999</v>
      </c>
    </row>
    <row r="1262" spans="1:13" x14ac:dyDescent="0.35">
      <c r="A1262">
        <v>1234</v>
      </c>
      <c r="B1262" t="s">
        <v>7643</v>
      </c>
      <c r="C1262">
        <v>163.37700000000001</v>
      </c>
      <c r="D1262">
        <v>4.2229999999999999</v>
      </c>
      <c r="E1262">
        <v>2.044</v>
      </c>
      <c r="F1262">
        <v>8.8019999999999996</v>
      </c>
      <c r="G1262">
        <v>5.8440000000000003</v>
      </c>
      <c r="H1262">
        <v>101512.28</v>
      </c>
      <c r="I1262">
        <v>0.20499999999999999</v>
      </c>
      <c r="J1262">
        <v>103.825</v>
      </c>
      <c r="K1262">
        <v>59.552999999999997</v>
      </c>
      <c r="L1262">
        <v>19.437999999999999</v>
      </c>
      <c r="M1262">
        <v>143.809</v>
      </c>
    </row>
    <row r="1263" spans="1:13" x14ac:dyDescent="0.35">
      <c r="A1263">
        <v>1235</v>
      </c>
      <c r="B1263" t="s">
        <v>7642</v>
      </c>
      <c r="C1263">
        <v>195.51599999999999</v>
      </c>
      <c r="D1263">
        <v>4.8570000000000002</v>
      </c>
      <c r="E1263">
        <v>2.2970000000000002</v>
      </c>
      <c r="F1263">
        <v>8.5190000000000001</v>
      </c>
      <c r="G1263">
        <v>6.2859999999999996</v>
      </c>
      <c r="H1263">
        <v>101515.185</v>
      </c>
      <c r="I1263">
        <v>0.29099999999999998</v>
      </c>
      <c r="J1263">
        <v>124.211</v>
      </c>
      <c r="K1263">
        <v>71.305999999999997</v>
      </c>
      <c r="L1263">
        <v>23.713999999999999</v>
      </c>
      <c r="M1263">
        <v>158.99299999999999</v>
      </c>
    </row>
    <row r="1264" spans="1:13" x14ac:dyDescent="0.35">
      <c r="A1264">
        <v>1236</v>
      </c>
      <c r="B1264" t="s">
        <v>7641</v>
      </c>
      <c r="C1264">
        <v>215.273</v>
      </c>
      <c r="D1264">
        <v>5.2759999999999998</v>
      </c>
      <c r="E1264">
        <v>2.532</v>
      </c>
      <c r="F1264">
        <v>8.0530000000000008</v>
      </c>
      <c r="G1264">
        <v>6.1909999999999998</v>
      </c>
      <c r="H1264">
        <v>101495.629</v>
      </c>
      <c r="I1264">
        <v>0.23</v>
      </c>
      <c r="J1264">
        <v>126.16</v>
      </c>
      <c r="K1264">
        <v>89.114999999999995</v>
      </c>
      <c r="L1264">
        <v>25.725000000000001</v>
      </c>
      <c r="M1264">
        <v>175.08199999999999</v>
      </c>
    </row>
    <row r="1265" spans="1:13" x14ac:dyDescent="0.35">
      <c r="A1265">
        <v>1237</v>
      </c>
      <c r="B1265" t="s">
        <v>7640</v>
      </c>
      <c r="C1265">
        <v>215.79400000000001</v>
      </c>
      <c r="D1265">
        <v>5.5510000000000002</v>
      </c>
      <c r="E1265">
        <v>2.7610000000000001</v>
      </c>
      <c r="F1265">
        <v>8.39</v>
      </c>
      <c r="G1265">
        <v>6.2949999999999999</v>
      </c>
      <c r="H1265">
        <v>101476.65399999999</v>
      </c>
      <c r="I1265">
        <v>6.5000000000000002E-2</v>
      </c>
      <c r="J1265">
        <v>124.50700000000001</v>
      </c>
      <c r="K1265">
        <v>91.287999999999997</v>
      </c>
      <c r="L1265">
        <v>25.236000000000001</v>
      </c>
      <c r="M1265">
        <v>191.41200000000001</v>
      </c>
    </row>
    <row r="1266" spans="1:13" x14ac:dyDescent="0.35">
      <c r="A1266">
        <v>1238</v>
      </c>
      <c r="B1266" t="s">
        <v>7639</v>
      </c>
      <c r="C1266">
        <v>192.79</v>
      </c>
      <c r="D1266">
        <v>5.7140000000000004</v>
      </c>
      <c r="E1266">
        <v>2.9729999999999999</v>
      </c>
      <c r="F1266">
        <v>8.734</v>
      </c>
      <c r="G1266">
        <v>6.0709999999999997</v>
      </c>
      <c r="H1266">
        <v>101465.001</v>
      </c>
      <c r="I1266">
        <v>8.2000000000000003E-2</v>
      </c>
      <c r="J1266">
        <v>113.54</v>
      </c>
      <c r="K1266">
        <v>79.25</v>
      </c>
      <c r="L1266">
        <v>22.306000000000001</v>
      </c>
      <c r="M1266">
        <v>207.21199999999999</v>
      </c>
    </row>
    <row r="1267" spans="1:13" x14ac:dyDescent="0.35">
      <c r="A1267">
        <v>1239</v>
      </c>
      <c r="B1267" t="s">
        <v>7638</v>
      </c>
      <c r="C1267">
        <v>137.35599999999999</v>
      </c>
      <c r="D1267">
        <v>5.569</v>
      </c>
      <c r="E1267">
        <v>3.0830000000000002</v>
      </c>
      <c r="F1267">
        <v>8.8729999999999993</v>
      </c>
      <c r="G1267">
        <v>5.9859999999999998</v>
      </c>
      <c r="H1267">
        <v>101465.943</v>
      </c>
      <c r="I1267">
        <v>0.04</v>
      </c>
      <c r="J1267">
        <v>90.668000000000006</v>
      </c>
      <c r="K1267">
        <v>46.686999999999998</v>
      </c>
      <c r="L1267">
        <v>17.27</v>
      </c>
      <c r="M1267">
        <v>221.953</v>
      </c>
    </row>
    <row r="1268" spans="1:13" x14ac:dyDescent="0.35">
      <c r="A1268">
        <v>1240</v>
      </c>
      <c r="B1268" t="s">
        <v>7637</v>
      </c>
      <c r="C1268">
        <v>74.381</v>
      </c>
      <c r="D1268">
        <v>5.1470000000000002</v>
      </c>
      <c r="E1268">
        <v>3.1419999999999999</v>
      </c>
      <c r="F1268">
        <v>9.0079999999999991</v>
      </c>
      <c r="G1268">
        <v>5.6470000000000002</v>
      </c>
      <c r="H1268">
        <v>101470.496</v>
      </c>
      <c r="I1268">
        <v>4.2999999999999997E-2</v>
      </c>
      <c r="J1268">
        <v>53.835999999999999</v>
      </c>
      <c r="K1268">
        <v>20.545000000000002</v>
      </c>
      <c r="L1268">
        <v>10.597</v>
      </c>
      <c r="M1268">
        <v>235.51499999999999</v>
      </c>
    </row>
    <row r="1269" spans="1:13" x14ac:dyDescent="0.35">
      <c r="A1269">
        <v>1241</v>
      </c>
      <c r="B1269" t="s">
        <v>7636</v>
      </c>
      <c r="C1269">
        <v>19.32</v>
      </c>
      <c r="D1269">
        <v>4.5359999999999996</v>
      </c>
      <c r="E1269">
        <v>3.1269999999999998</v>
      </c>
      <c r="F1269">
        <v>9.1020000000000003</v>
      </c>
      <c r="G1269">
        <v>5.4290000000000003</v>
      </c>
      <c r="H1269">
        <v>101476.247</v>
      </c>
      <c r="I1269">
        <v>0.05</v>
      </c>
      <c r="J1269">
        <v>16.276</v>
      </c>
      <c r="K1269">
        <v>3.0470000000000002</v>
      </c>
      <c r="L1269">
        <v>2.774</v>
      </c>
      <c r="M1269">
        <v>248.11600000000001</v>
      </c>
    </row>
    <row r="1270" spans="1:13" x14ac:dyDescent="0.35">
      <c r="A1270">
        <v>1242</v>
      </c>
      <c r="B1270" t="s">
        <v>7635</v>
      </c>
      <c r="C1270">
        <v>5.5E-2</v>
      </c>
      <c r="D1270">
        <v>3.9980000000000002</v>
      </c>
      <c r="E1270">
        <v>3.0920000000000001</v>
      </c>
      <c r="F1270">
        <v>8.9380000000000006</v>
      </c>
      <c r="G1270">
        <v>5.25</v>
      </c>
      <c r="H1270">
        <v>101502.897</v>
      </c>
      <c r="I1270">
        <v>0.109</v>
      </c>
      <c r="J1270">
        <v>5.5E-2</v>
      </c>
      <c r="K1270">
        <v>0</v>
      </c>
      <c r="L1270">
        <v>-5.7629999999999999</v>
      </c>
      <c r="M1270">
        <v>260.161</v>
      </c>
    </row>
    <row r="1271" spans="1:13" x14ac:dyDescent="0.35">
      <c r="A1271">
        <v>1243</v>
      </c>
      <c r="B1271" t="s">
        <v>7634</v>
      </c>
      <c r="C1271">
        <v>0</v>
      </c>
      <c r="D1271">
        <v>3.6659999999999999</v>
      </c>
      <c r="E1271">
        <v>2.766</v>
      </c>
      <c r="F1271">
        <v>9.298</v>
      </c>
      <c r="G1271">
        <v>5.125</v>
      </c>
      <c r="H1271">
        <v>101516.719</v>
      </c>
      <c r="I1271">
        <v>0.122</v>
      </c>
      <c r="J1271">
        <v>0</v>
      </c>
      <c r="K1271">
        <v>0</v>
      </c>
      <c r="L1271">
        <v>-14.618</v>
      </c>
      <c r="M1271">
        <v>272.16500000000002</v>
      </c>
    </row>
    <row r="1272" spans="1:13" x14ac:dyDescent="0.35">
      <c r="A1272">
        <v>1244</v>
      </c>
      <c r="B1272" t="s">
        <v>7633</v>
      </c>
      <c r="C1272">
        <v>0</v>
      </c>
      <c r="D1272">
        <v>3.4780000000000002</v>
      </c>
      <c r="E1272">
        <v>2.5459999999999998</v>
      </c>
      <c r="F1272">
        <v>9.5850000000000009</v>
      </c>
      <c r="G1272">
        <v>5.2270000000000003</v>
      </c>
      <c r="H1272">
        <v>101521.499</v>
      </c>
      <c r="I1272">
        <v>5.3999999999999999E-2</v>
      </c>
      <c r="J1272">
        <v>0</v>
      </c>
      <c r="K1272">
        <v>0</v>
      </c>
      <c r="L1272">
        <v>-23.396000000000001</v>
      </c>
      <c r="M1272">
        <v>284.72699999999998</v>
      </c>
    </row>
    <row r="1273" spans="1:13" x14ac:dyDescent="0.35">
      <c r="A1273">
        <v>1245</v>
      </c>
      <c r="B1273" t="s">
        <v>7632</v>
      </c>
      <c r="C1273">
        <v>0</v>
      </c>
      <c r="D1273">
        <v>3.3860000000000001</v>
      </c>
      <c r="E1273">
        <v>2.306</v>
      </c>
      <c r="F1273">
        <v>9.8800000000000008</v>
      </c>
      <c r="G1273">
        <v>5.4059999999999997</v>
      </c>
      <c r="H1273">
        <v>101536.011</v>
      </c>
      <c r="I1273">
        <v>1.7999999999999999E-2</v>
      </c>
      <c r="J1273">
        <v>0</v>
      </c>
      <c r="K1273">
        <v>0</v>
      </c>
      <c r="L1273">
        <v>-31.646000000000001</v>
      </c>
      <c r="M1273">
        <v>298.55099999999999</v>
      </c>
    </row>
    <row r="1274" spans="1:13" x14ac:dyDescent="0.35">
      <c r="A1274">
        <v>1246</v>
      </c>
      <c r="B1274" t="s">
        <v>7631</v>
      </c>
      <c r="C1274">
        <v>0</v>
      </c>
      <c r="D1274">
        <v>3.302</v>
      </c>
      <c r="E1274">
        <v>2.1160000000000001</v>
      </c>
      <c r="F1274">
        <v>9.7409999999999997</v>
      </c>
      <c r="G1274">
        <v>5.4729999999999999</v>
      </c>
      <c r="H1274">
        <v>101532.484</v>
      </c>
      <c r="I1274">
        <v>4.7E-2</v>
      </c>
      <c r="J1274">
        <v>0</v>
      </c>
      <c r="K1274">
        <v>0</v>
      </c>
      <c r="L1274">
        <v>-38.784999999999997</v>
      </c>
      <c r="M1274">
        <v>314.399</v>
      </c>
    </row>
    <row r="1275" spans="1:13" x14ac:dyDescent="0.35">
      <c r="A1275">
        <v>1247</v>
      </c>
      <c r="B1275" t="s">
        <v>7630</v>
      </c>
      <c r="C1275">
        <v>0</v>
      </c>
      <c r="D1275">
        <v>3.1339999999999999</v>
      </c>
      <c r="E1275">
        <v>1.675</v>
      </c>
      <c r="F1275">
        <v>10.385</v>
      </c>
      <c r="G1275">
        <v>5.7830000000000004</v>
      </c>
      <c r="H1275">
        <v>101530.753</v>
      </c>
      <c r="I1275">
        <v>1.6E-2</v>
      </c>
      <c r="J1275">
        <v>0</v>
      </c>
      <c r="K1275">
        <v>0</v>
      </c>
      <c r="L1275">
        <v>-44.058999999999997</v>
      </c>
      <c r="M1275">
        <v>332.82900000000001</v>
      </c>
    </row>
    <row r="1276" spans="1:13" x14ac:dyDescent="0.35">
      <c r="A1276">
        <v>1248</v>
      </c>
      <c r="B1276" t="s">
        <v>7629</v>
      </c>
      <c r="C1276">
        <v>0</v>
      </c>
      <c r="D1276">
        <v>2.96</v>
      </c>
      <c r="E1276">
        <v>1.6160000000000001</v>
      </c>
      <c r="F1276">
        <v>9.8699999999999992</v>
      </c>
      <c r="G1276">
        <v>5.2720000000000002</v>
      </c>
      <c r="H1276">
        <v>101528.094</v>
      </c>
      <c r="I1276">
        <v>3.2000000000000001E-2</v>
      </c>
      <c r="J1276">
        <v>0</v>
      </c>
      <c r="K1276">
        <v>0</v>
      </c>
      <c r="L1276">
        <v>-46.616999999999997</v>
      </c>
      <c r="M1276">
        <v>335.55700000000002</v>
      </c>
    </row>
    <row r="1277" spans="1:13" x14ac:dyDescent="0.35">
      <c r="A1277">
        <v>1249</v>
      </c>
      <c r="B1277" t="s">
        <v>7628</v>
      </c>
      <c r="C1277">
        <v>0</v>
      </c>
      <c r="D1277">
        <v>2.7869999999999999</v>
      </c>
      <c r="E1277">
        <v>1.4510000000000001</v>
      </c>
      <c r="F1277">
        <v>9.2200000000000006</v>
      </c>
      <c r="G1277">
        <v>5.4550000000000001</v>
      </c>
      <c r="H1277">
        <v>101525.73699999999</v>
      </c>
      <c r="I1277">
        <v>4.7E-2</v>
      </c>
      <c r="J1277">
        <v>0</v>
      </c>
      <c r="K1277">
        <v>0</v>
      </c>
      <c r="L1277">
        <v>-45.926000000000002</v>
      </c>
      <c r="M1277">
        <v>15.05</v>
      </c>
    </row>
    <row r="1278" spans="1:13" x14ac:dyDescent="0.35">
      <c r="A1278">
        <v>1250</v>
      </c>
      <c r="B1278" t="s">
        <v>7627</v>
      </c>
      <c r="C1278">
        <v>0</v>
      </c>
      <c r="D1278">
        <v>2.601</v>
      </c>
      <c r="E1278">
        <v>1.286</v>
      </c>
      <c r="F1278">
        <v>9.2889999999999997</v>
      </c>
      <c r="G1278">
        <v>5.2270000000000003</v>
      </c>
      <c r="H1278">
        <v>101517.05100000001</v>
      </c>
      <c r="I1278">
        <v>0.105</v>
      </c>
      <c r="J1278">
        <v>0</v>
      </c>
      <c r="K1278">
        <v>0</v>
      </c>
      <c r="L1278">
        <v>-42.167000000000002</v>
      </c>
      <c r="M1278">
        <v>34.877000000000002</v>
      </c>
    </row>
    <row r="1279" spans="1:13" x14ac:dyDescent="0.35">
      <c r="A1279">
        <v>1251</v>
      </c>
      <c r="B1279" t="s">
        <v>7626</v>
      </c>
      <c r="C1279">
        <v>0</v>
      </c>
      <c r="D1279">
        <v>2.4710000000000001</v>
      </c>
      <c r="E1279">
        <v>1.147</v>
      </c>
      <c r="F1279">
        <v>9.2070000000000007</v>
      </c>
      <c r="G1279">
        <v>5.08</v>
      </c>
      <c r="H1279">
        <v>101494.984</v>
      </c>
      <c r="I1279">
        <v>0.10100000000000001</v>
      </c>
      <c r="J1279">
        <v>0</v>
      </c>
      <c r="K1279">
        <v>0</v>
      </c>
      <c r="L1279">
        <v>-36.009</v>
      </c>
      <c r="M1279">
        <v>52.243000000000002</v>
      </c>
    </row>
    <row r="1280" spans="1:13" x14ac:dyDescent="0.35">
      <c r="A1280">
        <v>1252</v>
      </c>
      <c r="B1280" t="s">
        <v>7625</v>
      </c>
      <c r="C1280">
        <v>0</v>
      </c>
      <c r="D1280">
        <v>2.4180000000000001</v>
      </c>
      <c r="E1280">
        <v>1.0389999999999999</v>
      </c>
      <c r="F1280">
        <v>9.1910000000000007</v>
      </c>
      <c r="G1280">
        <v>5.0979999999999999</v>
      </c>
      <c r="H1280">
        <v>101482.447</v>
      </c>
      <c r="I1280">
        <v>0.13200000000000001</v>
      </c>
      <c r="J1280">
        <v>0</v>
      </c>
      <c r="K1280">
        <v>0</v>
      </c>
      <c r="L1280">
        <v>-28.344000000000001</v>
      </c>
      <c r="M1280">
        <v>67.120999999999995</v>
      </c>
    </row>
    <row r="1281" spans="1:13" x14ac:dyDescent="0.35">
      <c r="A1281">
        <v>1253</v>
      </c>
      <c r="B1281" t="s">
        <v>7624</v>
      </c>
      <c r="C1281">
        <v>0</v>
      </c>
      <c r="D1281">
        <v>2.3170000000000002</v>
      </c>
      <c r="E1281">
        <v>0.91100000000000003</v>
      </c>
      <c r="F1281">
        <v>9.1329999999999991</v>
      </c>
      <c r="G1281">
        <v>5.33</v>
      </c>
      <c r="H1281">
        <v>101486.333</v>
      </c>
      <c r="I1281">
        <v>0.113</v>
      </c>
      <c r="J1281">
        <v>0</v>
      </c>
      <c r="K1281">
        <v>0</v>
      </c>
      <c r="L1281">
        <v>-19.798999999999999</v>
      </c>
      <c r="M1281">
        <v>80.326999999999998</v>
      </c>
    </row>
    <row r="1282" spans="1:13" x14ac:dyDescent="0.35">
      <c r="A1282">
        <v>1254</v>
      </c>
      <c r="B1282" t="s">
        <v>7623</v>
      </c>
      <c r="C1282">
        <v>0</v>
      </c>
      <c r="D1282">
        <v>2.2410000000000001</v>
      </c>
      <c r="E1282">
        <v>0.76300000000000001</v>
      </c>
      <c r="F1282">
        <v>9.1720000000000006</v>
      </c>
      <c r="G1282">
        <v>6.1029999999999998</v>
      </c>
      <c r="H1282">
        <v>101478.526</v>
      </c>
      <c r="I1282">
        <v>0.186</v>
      </c>
      <c r="J1282">
        <v>0</v>
      </c>
      <c r="K1282">
        <v>0</v>
      </c>
      <c r="L1282">
        <v>-10.917999999999999</v>
      </c>
      <c r="M1282">
        <v>92.570999999999998</v>
      </c>
    </row>
    <row r="1283" spans="1:13" x14ac:dyDescent="0.35">
      <c r="A1283">
        <v>1255</v>
      </c>
      <c r="B1283" t="s">
        <v>7622</v>
      </c>
      <c r="C1283">
        <v>1.4450000000000001</v>
      </c>
      <c r="D1283">
        <v>2.35</v>
      </c>
      <c r="E1283">
        <v>0.81299999999999994</v>
      </c>
      <c r="F1283">
        <v>9.4789999999999992</v>
      </c>
      <c r="G1283">
        <v>5.9029999999999996</v>
      </c>
      <c r="H1283">
        <v>101498.731</v>
      </c>
      <c r="I1283">
        <v>0.193</v>
      </c>
      <c r="J1283">
        <v>1.43</v>
      </c>
      <c r="K1283">
        <v>1.4E-2</v>
      </c>
      <c r="L1283">
        <v>-2.117</v>
      </c>
      <c r="M1283">
        <v>104.511</v>
      </c>
    </row>
    <row r="1284" spans="1:13" x14ac:dyDescent="0.35">
      <c r="A1284">
        <v>1256</v>
      </c>
      <c r="B1284" t="s">
        <v>7621</v>
      </c>
      <c r="C1284">
        <v>35.441000000000003</v>
      </c>
      <c r="D1284">
        <v>2.8210000000000002</v>
      </c>
      <c r="E1284">
        <v>0.97</v>
      </c>
      <c r="F1284">
        <v>9.2829999999999995</v>
      </c>
      <c r="G1284">
        <v>6.3120000000000003</v>
      </c>
      <c r="H1284">
        <v>101510.696</v>
      </c>
      <c r="I1284">
        <v>0.14899999999999999</v>
      </c>
      <c r="J1284">
        <v>27.504000000000001</v>
      </c>
      <c r="K1284">
        <v>7.9359999999999999</v>
      </c>
      <c r="L1284">
        <v>6.2149999999999999</v>
      </c>
      <c r="M1284">
        <v>116.715</v>
      </c>
    </row>
    <row r="1285" spans="1:13" x14ac:dyDescent="0.35">
      <c r="A1285">
        <v>1257</v>
      </c>
      <c r="B1285" t="s">
        <v>7620</v>
      </c>
      <c r="C1285">
        <v>94.061999999999998</v>
      </c>
      <c r="D1285">
        <v>3.589</v>
      </c>
      <c r="E1285">
        <v>1.331</v>
      </c>
      <c r="F1285">
        <v>9.3420000000000005</v>
      </c>
      <c r="G1285">
        <v>5.8710000000000004</v>
      </c>
      <c r="H1285">
        <v>101520.158</v>
      </c>
      <c r="I1285">
        <v>0.13700000000000001</v>
      </c>
      <c r="J1285">
        <v>69.403000000000006</v>
      </c>
      <c r="K1285">
        <v>24.658999999999999</v>
      </c>
      <c r="L1285">
        <v>13.67</v>
      </c>
      <c r="M1285">
        <v>129.66200000000001</v>
      </c>
    </row>
    <row r="1286" spans="1:13" x14ac:dyDescent="0.35">
      <c r="A1286">
        <v>1258</v>
      </c>
      <c r="B1286" t="s">
        <v>7619</v>
      </c>
      <c r="C1286">
        <v>152.49700000000001</v>
      </c>
      <c r="D1286">
        <v>4.4420000000000002</v>
      </c>
      <c r="E1286">
        <v>1.6359999999999999</v>
      </c>
      <c r="F1286">
        <v>9.4260000000000002</v>
      </c>
      <c r="G1286">
        <v>5.9950000000000001</v>
      </c>
      <c r="H1286">
        <v>101525.97900000001</v>
      </c>
      <c r="I1286">
        <v>0.11799999999999999</v>
      </c>
      <c r="J1286">
        <v>102.822</v>
      </c>
      <c r="K1286">
        <v>49.673999999999999</v>
      </c>
      <c r="L1286">
        <v>19.786999999999999</v>
      </c>
      <c r="M1286">
        <v>143.70099999999999</v>
      </c>
    </row>
    <row r="1287" spans="1:13" x14ac:dyDescent="0.35">
      <c r="A1287">
        <v>1259</v>
      </c>
      <c r="B1287" t="s">
        <v>7618</v>
      </c>
      <c r="C1287">
        <v>199.01900000000001</v>
      </c>
      <c r="D1287">
        <v>5.0579999999999998</v>
      </c>
      <c r="E1287">
        <v>1.8620000000000001</v>
      </c>
      <c r="F1287">
        <v>9.44</v>
      </c>
      <c r="G1287">
        <v>6.6159999999999997</v>
      </c>
      <c r="H1287">
        <v>101528.253</v>
      </c>
      <c r="I1287">
        <v>0.04</v>
      </c>
      <c r="J1287">
        <v>131.059</v>
      </c>
      <c r="K1287">
        <v>67.957999999999998</v>
      </c>
      <c r="L1287">
        <v>24.074000000000002</v>
      </c>
      <c r="M1287">
        <v>158.93899999999999</v>
      </c>
    </row>
    <row r="1288" spans="1:13" x14ac:dyDescent="0.35">
      <c r="A1288">
        <v>1260</v>
      </c>
      <c r="B1288" t="s">
        <v>7617</v>
      </c>
      <c r="C1288">
        <v>204.79499999999999</v>
      </c>
      <c r="D1288">
        <v>5.6020000000000003</v>
      </c>
      <c r="E1288">
        <v>2.0590000000000002</v>
      </c>
      <c r="F1288">
        <v>9.6929999999999996</v>
      </c>
      <c r="G1288">
        <v>6.4690000000000003</v>
      </c>
      <c r="H1288">
        <v>101504.815</v>
      </c>
      <c r="I1288">
        <v>8.5000000000000006E-2</v>
      </c>
      <c r="J1288">
        <v>138.91800000000001</v>
      </c>
      <c r="K1288">
        <v>65.876999999999995</v>
      </c>
      <c r="L1288">
        <v>26.088999999999999</v>
      </c>
      <c r="M1288">
        <v>175.09399999999999</v>
      </c>
    </row>
    <row r="1289" spans="1:13" x14ac:dyDescent="0.35">
      <c r="A1289">
        <v>1261</v>
      </c>
      <c r="B1289" t="s">
        <v>7616</v>
      </c>
      <c r="C1289">
        <v>205.39699999999999</v>
      </c>
      <c r="D1289">
        <v>5.7720000000000002</v>
      </c>
      <c r="E1289">
        <v>2.3620000000000001</v>
      </c>
      <c r="F1289">
        <v>9.5540000000000003</v>
      </c>
      <c r="G1289">
        <v>6.1689999999999996</v>
      </c>
      <c r="H1289">
        <v>101476.15300000001</v>
      </c>
      <c r="I1289">
        <v>0.13400000000000001</v>
      </c>
      <c r="J1289">
        <v>139.767</v>
      </c>
      <c r="K1289">
        <v>65.63</v>
      </c>
      <c r="L1289">
        <v>25.594999999999999</v>
      </c>
      <c r="M1289">
        <v>191.46899999999999</v>
      </c>
    </row>
    <row r="1290" spans="1:13" x14ac:dyDescent="0.35">
      <c r="A1290">
        <v>1262</v>
      </c>
      <c r="B1290" t="s">
        <v>7615</v>
      </c>
      <c r="C1290">
        <v>173.68600000000001</v>
      </c>
      <c r="D1290">
        <v>5.7910000000000004</v>
      </c>
      <c r="E1290">
        <v>2.6379999999999999</v>
      </c>
      <c r="F1290">
        <v>9.5510000000000002</v>
      </c>
      <c r="G1290">
        <v>6.4020000000000001</v>
      </c>
      <c r="H1290">
        <v>101461.68</v>
      </c>
      <c r="I1290">
        <v>0.14699999999999999</v>
      </c>
      <c r="J1290">
        <v>122.22199999999999</v>
      </c>
      <c r="K1290">
        <v>51.465000000000003</v>
      </c>
      <c r="L1290">
        <v>22.646999999999998</v>
      </c>
      <c r="M1290">
        <v>207.352</v>
      </c>
    </row>
    <row r="1291" spans="1:13" x14ac:dyDescent="0.35">
      <c r="A1291">
        <v>1263</v>
      </c>
      <c r="B1291" t="s">
        <v>7614</v>
      </c>
      <c r="C1291">
        <v>143.041</v>
      </c>
      <c r="D1291">
        <v>5.7850000000000001</v>
      </c>
      <c r="E1291">
        <v>2.9089999999999998</v>
      </c>
      <c r="F1291">
        <v>9.5220000000000002</v>
      </c>
      <c r="G1291">
        <v>6.3620000000000001</v>
      </c>
      <c r="H1291">
        <v>101449.739</v>
      </c>
      <c r="I1291">
        <v>6.5000000000000002E-2</v>
      </c>
      <c r="J1291">
        <v>94.66</v>
      </c>
      <c r="K1291">
        <v>48.381</v>
      </c>
      <c r="L1291">
        <v>17.59</v>
      </c>
      <c r="M1291">
        <v>222.13499999999999</v>
      </c>
    </row>
    <row r="1292" spans="1:13" x14ac:dyDescent="0.35">
      <c r="A1292">
        <v>1264</v>
      </c>
      <c r="B1292" t="s">
        <v>7613</v>
      </c>
      <c r="C1292">
        <v>78.784999999999997</v>
      </c>
      <c r="D1292">
        <v>5.4029999999999996</v>
      </c>
      <c r="E1292">
        <v>3.11</v>
      </c>
      <c r="F1292">
        <v>9.2989999999999995</v>
      </c>
      <c r="G1292">
        <v>6.18</v>
      </c>
      <c r="H1292">
        <v>101446.47900000001</v>
      </c>
      <c r="I1292">
        <v>0.106</v>
      </c>
      <c r="J1292">
        <v>56.106000000000002</v>
      </c>
      <c r="K1292">
        <v>22.68</v>
      </c>
      <c r="L1292">
        <v>10.897</v>
      </c>
      <c r="M1292">
        <v>235.726</v>
      </c>
    </row>
    <row r="1293" spans="1:13" x14ac:dyDescent="0.35">
      <c r="A1293">
        <v>1265</v>
      </c>
      <c r="B1293" t="s">
        <v>7612</v>
      </c>
      <c r="C1293">
        <v>18.768999999999998</v>
      </c>
      <c r="D1293">
        <v>4.6840000000000002</v>
      </c>
      <c r="E1293">
        <v>3.254</v>
      </c>
      <c r="F1293">
        <v>9.3840000000000003</v>
      </c>
      <c r="G1293">
        <v>6.0529999999999999</v>
      </c>
      <c r="H1293">
        <v>101452.283</v>
      </c>
      <c r="I1293">
        <v>5.2999999999999999E-2</v>
      </c>
      <c r="J1293">
        <v>16.262</v>
      </c>
      <c r="K1293">
        <v>2.5070000000000001</v>
      </c>
      <c r="L1293">
        <v>3.0579999999999998</v>
      </c>
      <c r="M1293">
        <v>248.34399999999999</v>
      </c>
    </row>
    <row r="1294" spans="1:13" x14ac:dyDescent="0.35">
      <c r="A1294">
        <v>1266</v>
      </c>
      <c r="B1294" t="s">
        <v>7611</v>
      </c>
      <c r="C1294">
        <v>6.8000000000000005E-2</v>
      </c>
      <c r="D1294">
        <v>4.1909999999999998</v>
      </c>
      <c r="E1294">
        <v>3.383</v>
      </c>
      <c r="F1294">
        <v>9.5630000000000006</v>
      </c>
      <c r="G1294">
        <v>6.33</v>
      </c>
      <c r="H1294">
        <v>101474.853</v>
      </c>
      <c r="I1294">
        <v>3.4000000000000002E-2</v>
      </c>
      <c r="J1294">
        <v>6.8000000000000005E-2</v>
      </c>
      <c r="K1294">
        <v>0</v>
      </c>
      <c r="L1294">
        <v>-5.4889999999999999</v>
      </c>
      <c r="M1294">
        <v>260.40300000000002</v>
      </c>
    </row>
    <row r="1295" spans="1:13" x14ac:dyDescent="0.35">
      <c r="A1295">
        <v>1267</v>
      </c>
      <c r="B1295" t="s">
        <v>7610</v>
      </c>
      <c r="C1295">
        <v>0</v>
      </c>
      <c r="D1295">
        <v>3.9289999999999998</v>
      </c>
      <c r="E1295">
        <v>3.0979999999999999</v>
      </c>
      <c r="F1295">
        <v>9.1639999999999997</v>
      </c>
      <c r="G1295">
        <v>5.8920000000000003</v>
      </c>
      <c r="H1295">
        <v>101471.111</v>
      </c>
      <c r="I1295">
        <v>4.4999999999999998E-2</v>
      </c>
      <c r="J1295">
        <v>0</v>
      </c>
      <c r="K1295">
        <v>0</v>
      </c>
      <c r="L1295">
        <v>-14.346</v>
      </c>
      <c r="M1295">
        <v>272.41800000000001</v>
      </c>
    </row>
    <row r="1296" spans="1:13" x14ac:dyDescent="0.35">
      <c r="A1296">
        <v>1268</v>
      </c>
      <c r="B1296" t="s">
        <v>7609</v>
      </c>
      <c r="C1296">
        <v>0</v>
      </c>
      <c r="D1296">
        <v>3.4689999999999999</v>
      </c>
      <c r="E1296">
        <v>2.6389999999999998</v>
      </c>
      <c r="F1296">
        <v>9.625</v>
      </c>
      <c r="G1296">
        <v>5.8879999999999999</v>
      </c>
      <c r="H1296">
        <v>101481.85</v>
      </c>
      <c r="I1296">
        <v>3.1E-2</v>
      </c>
      <c r="J1296">
        <v>0</v>
      </c>
      <c r="K1296">
        <v>0</v>
      </c>
      <c r="L1296">
        <v>-23.135000000000002</v>
      </c>
      <c r="M1296">
        <v>285.01100000000002</v>
      </c>
    </row>
    <row r="1297" spans="1:13" x14ac:dyDescent="0.35">
      <c r="A1297">
        <v>1269</v>
      </c>
      <c r="B1297" t="s">
        <v>7608</v>
      </c>
      <c r="C1297">
        <v>0</v>
      </c>
      <c r="D1297">
        <v>3.3530000000000002</v>
      </c>
      <c r="E1297">
        <v>2.2490000000000001</v>
      </c>
      <c r="F1297">
        <v>9.532</v>
      </c>
      <c r="G1297">
        <v>6.0510000000000002</v>
      </c>
      <c r="H1297">
        <v>101487.836</v>
      </c>
      <c r="I1297">
        <v>7.5999999999999998E-2</v>
      </c>
      <c r="J1297">
        <v>0</v>
      </c>
      <c r="K1297">
        <v>0</v>
      </c>
      <c r="L1297">
        <v>-31.341000000000001</v>
      </c>
      <c r="M1297">
        <v>298.78699999999998</v>
      </c>
    </row>
    <row r="1298" spans="1:13" x14ac:dyDescent="0.35">
      <c r="A1298">
        <v>1270</v>
      </c>
      <c r="B1298" t="s">
        <v>7607</v>
      </c>
      <c r="C1298">
        <v>0</v>
      </c>
      <c r="D1298">
        <v>3.113</v>
      </c>
      <c r="E1298">
        <v>1.8360000000000001</v>
      </c>
      <c r="F1298">
        <v>9.4190000000000005</v>
      </c>
      <c r="G1298">
        <v>5.4450000000000003</v>
      </c>
      <c r="H1298">
        <v>101491.484</v>
      </c>
      <c r="I1298">
        <v>0.04</v>
      </c>
      <c r="J1298">
        <v>0</v>
      </c>
      <c r="K1298">
        <v>0</v>
      </c>
      <c r="L1298">
        <v>-38.469000000000001</v>
      </c>
      <c r="M1298">
        <v>314.63600000000002</v>
      </c>
    </row>
    <row r="1299" spans="1:13" x14ac:dyDescent="0.35">
      <c r="A1299">
        <v>1271</v>
      </c>
      <c r="B1299" t="s">
        <v>7606</v>
      </c>
      <c r="C1299">
        <v>0</v>
      </c>
      <c r="D1299">
        <v>2.887</v>
      </c>
      <c r="E1299">
        <v>1.5409999999999999</v>
      </c>
      <c r="F1299">
        <v>9.4429999999999996</v>
      </c>
      <c r="G1299">
        <v>4.9950000000000001</v>
      </c>
      <c r="H1299">
        <v>101491.15399999999</v>
      </c>
      <c r="I1299">
        <v>7.5999999999999998E-2</v>
      </c>
      <c r="J1299">
        <v>0</v>
      </c>
      <c r="K1299">
        <v>0</v>
      </c>
      <c r="L1299">
        <v>-43.713000000000001</v>
      </c>
      <c r="M1299">
        <v>333.01299999999998</v>
      </c>
    </row>
    <row r="1300" spans="1:13" x14ac:dyDescent="0.35">
      <c r="A1300">
        <v>1272</v>
      </c>
      <c r="B1300" t="s">
        <v>7605</v>
      </c>
      <c r="C1300">
        <v>0</v>
      </c>
      <c r="D1300">
        <v>2.5859999999999999</v>
      </c>
      <c r="E1300">
        <v>1.1819999999999999</v>
      </c>
      <c r="F1300">
        <v>9.4009999999999998</v>
      </c>
      <c r="G1300">
        <v>5.25</v>
      </c>
      <c r="H1300">
        <v>101486.822</v>
      </c>
      <c r="I1300">
        <v>0.109</v>
      </c>
      <c r="J1300">
        <v>0</v>
      </c>
      <c r="K1300">
        <v>0</v>
      </c>
      <c r="L1300">
        <v>-46.256999999999998</v>
      </c>
      <c r="M1300">
        <v>334.35399999999998</v>
      </c>
    </row>
    <row r="1301" spans="1:13" x14ac:dyDescent="0.35">
      <c r="A1301">
        <v>1273</v>
      </c>
      <c r="B1301" t="s">
        <v>7604</v>
      </c>
      <c r="C1301">
        <v>0</v>
      </c>
      <c r="D1301">
        <v>2.2109999999999999</v>
      </c>
      <c r="E1301">
        <v>0.90900000000000003</v>
      </c>
      <c r="F1301">
        <v>9.3059999999999992</v>
      </c>
      <c r="G1301">
        <v>4.7640000000000002</v>
      </c>
      <c r="H1301">
        <v>101473.787</v>
      </c>
      <c r="I1301">
        <v>8.6999999999999994E-2</v>
      </c>
      <c r="J1301">
        <v>0</v>
      </c>
      <c r="K1301">
        <v>0</v>
      </c>
      <c r="L1301">
        <v>-45.575000000000003</v>
      </c>
      <c r="M1301">
        <v>14.904999999999999</v>
      </c>
    </row>
    <row r="1302" spans="1:13" x14ac:dyDescent="0.35">
      <c r="A1302">
        <v>1274</v>
      </c>
      <c r="B1302" t="s">
        <v>7603</v>
      </c>
      <c r="C1302">
        <v>0</v>
      </c>
      <c r="D1302">
        <v>2.0499999999999998</v>
      </c>
      <c r="E1302">
        <v>0.65400000000000003</v>
      </c>
      <c r="F1302">
        <v>9.4939999999999998</v>
      </c>
      <c r="G1302">
        <v>5.25</v>
      </c>
      <c r="H1302">
        <v>101462.716</v>
      </c>
      <c r="I1302">
        <v>0.11899999999999999</v>
      </c>
      <c r="J1302">
        <v>0</v>
      </c>
      <c r="K1302">
        <v>0</v>
      </c>
      <c r="L1302">
        <v>-41.826000000000001</v>
      </c>
      <c r="M1302">
        <v>34.71</v>
      </c>
    </row>
    <row r="1303" spans="1:13" x14ac:dyDescent="0.35">
      <c r="A1303">
        <v>1275</v>
      </c>
      <c r="B1303" t="s">
        <v>7602</v>
      </c>
      <c r="C1303">
        <v>0</v>
      </c>
      <c r="D1303">
        <v>1.8140000000000001</v>
      </c>
      <c r="E1303">
        <v>0.432</v>
      </c>
      <c r="F1303">
        <v>9.4130000000000003</v>
      </c>
      <c r="G1303">
        <v>4.8129999999999997</v>
      </c>
      <c r="H1303">
        <v>101439.685</v>
      </c>
      <c r="I1303">
        <v>0.105</v>
      </c>
      <c r="J1303">
        <v>0</v>
      </c>
      <c r="K1303">
        <v>0</v>
      </c>
      <c r="L1303">
        <v>-35.695</v>
      </c>
      <c r="M1303">
        <v>52.015000000000001</v>
      </c>
    </row>
    <row r="1304" spans="1:13" x14ac:dyDescent="0.35">
      <c r="A1304">
        <v>1276</v>
      </c>
      <c r="B1304" t="s">
        <v>7601</v>
      </c>
      <c r="C1304">
        <v>0</v>
      </c>
      <c r="D1304">
        <v>1.77</v>
      </c>
      <c r="E1304">
        <v>0.24099999999999999</v>
      </c>
      <c r="F1304">
        <v>9.3219999999999992</v>
      </c>
      <c r="G1304">
        <v>5.05</v>
      </c>
      <c r="H1304">
        <v>101445.54</v>
      </c>
      <c r="I1304">
        <v>7.6999999999999999E-2</v>
      </c>
      <c r="J1304">
        <v>0</v>
      </c>
      <c r="K1304">
        <v>0</v>
      </c>
      <c r="L1304">
        <v>-28.023</v>
      </c>
      <c r="M1304">
        <v>66.92</v>
      </c>
    </row>
    <row r="1305" spans="1:13" x14ac:dyDescent="0.35">
      <c r="A1305">
        <v>1277</v>
      </c>
      <c r="B1305" t="s">
        <v>7600</v>
      </c>
      <c r="C1305">
        <v>0</v>
      </c>
      <c r="D1305">
        <v>1.8620000000000001</v>
      </c>
      <c r="E1305">
        <v>6.6000000000000003E-2</v>
      </c>
      <c r="F1305">
        <v>9.1419999999999995</v>
      </c>
      <c r="G1305">
        <v>5.12</v>
      </c>
      <c r="H1305">
        <v>101449.711</v>
      </c>
      <c r="I1305">
        <v>0.13600000000000001</v>
      </c>
      <c r="J1305">
        <v>0</v>
      </c>
      <c r="K1305">
        <v>0</v>
      </c>
      <c r="L1305">
        <v>-19.486999999999998</v>
      </c>
      <c r="M1305">
        <v>80.123999999999995</v>
      </c>
    </row>
    <row r="1306" spans="1:13" x14ac:dyDescent="0.35">
      <c r="A1306">
        <v>1278</v>
      </c>
      <c r="B1306" t="s">
        <v>7599</v>
      </c>
      <c r="C1306">
        <v>0</v>
      </c>
      <c r="D1306">
        <v>1.857</v>
      </c>
      <c r="E1306">
        <v>-5.2999999999999999E-2</v>
      </c>
      <c r="F1306">
        <v>9.0079999999999991</v>
      </c>
      <c r="G1306">
        <v>5.3620000000000001</v>
      </c>
      <c r="H1306">
        <v>101456.012</v>
      </c>
      <c r="I1306">
        <v>0.13600000000000001</v>
      </c>
      <c r="J1306">
        <v>0</v>
      </c>
      <c r="K1306">
        <v>0</v>
      </c>
      <c r="L1306">
        <v>-10.608000000000001</v>
      </c>
      <c r="M1306">
        <v>92.373000000000005</v>
      </c>
    </row>
    <row r="1307" spans="1:13" x14ac:dyDescent="0.35">
      <c r="A1307">
        <v>1279</v>
      </c>
      <c r="B1307" t="s">
        <v>7598</v>
      </c>
      <c r="C1307">
        <v>1.6479999999999999</v>
      </c>
      <c r="D1307">
        <v>1.857</v>
      </c>
      <c r="E1307">
        <v>0.11799999999999999</v>
      </c>
      <c r="F1307">
        <v>9.0169999999999995</v>
      </c>
      <c r="G1307">
        <v>5.2359999999999998</v>
      </c>
      <c r="H1307">
        <v>101492.019</v>
      </c>
      <c r="I1307">
        <v>0.14399999999999999</v>
      </c>
      <c r="J1307">
        <v>1.641</v>
      </c>
      <c r="K1307">
        <v>8.0000000000000002E-3</v>
      </c>
      <c r="L1307">
        <v>-1.802</v>
      </c>
      <c r="M1307">
        <v>104.324</v>
      </c>
    </row>
    <row r="1308" spans="1:13" x14ac:dyDescent="0.35">
      <c r="A1308">
        <v>1280</v>
      </c>
      <c r="B1308" t="s">
        <v>7597</v>
      </c>
      <c r="C1308">
        <v>41.881999999999998</v>
      </c>
      <c r="D1308">
        <v>2.569</v>
      </c>
      <c r="E1308">
        <v>0.32300000000000001</v>
      </c>
      <c r="F1308">
        <v>9.032</v>
      </c>
      <c r="G1308">
        <v>5.532</v>
      </c>
      <c r="H1308">
        <v>101525.814</v>
      </c>
      <c r="I1308">
        <v>0.16300000000000001</v>
      </c>
      <c r="J1308">
        <v>32.454000000000001</v>
      </c>
      <c r="K1308">
        <v>9.4269999999999996</v>
      </c>
      <c r="L1308">
        <v>6.54</v>
      </c>
      <c r="M1308">
        <v>116.544</v>
      </c>
    </row>
    <row r="1309" spans="1:13" x14ac:dyDescent="0.35">
      <c r="A1309">
        <v>1281</v>
      </c>
      <c r="B1309" t="s">
        <v>7596</v>
      </c>
      <c r="C1309">
        <v>118.003</v>
      </c>
      <c r="D1309">
        <v>3.617</v>
      </c>
      <c r="E1309">
        <v>0.64800000000000002</v>
      </c>
      <c r="F1309">
        <v>8.8930000000000007</v>
      </c>
      <c r="G1309">
        <v>5.1260000000000003</v>
      </c>
      <c r="H1309">
        <v>101544.565</v>
      </c>
      <c r="I1309">
        <v>0.19600000000000001</v>
      </c>
      <c r="J1309">
        <v>72.647999999999996</v>
      </c>
      <c r="K1309">
        <v>45.353999999999999</v>
      </c>
      <c r="L1309">
        <v>14.009</v>
      </c>
      <c r="M1309">
        <v>129.517</v>
      </c>
    </row>
    <row r="1310" spans="1:13" x14ac:dyDescent="0.35">
      <c r="A1310">
        <v>1282</v>
      </c>
      <c r="B1310" t="s">
        <v>7595</v>
      </c>
      <c r="C1310">
        <v>210.59800000000001</v>
      </c>
      <c r="D1310">
        <v>4.6849999999999996</v>
      </c>
      <c r="E1310">
        <v>1.0249999999999999</v>
      </c>
      <c r="F1310">
        <v>8.4619999999999997</v>
      </c>
      <c r="G1310">
        <v>5.282</v>
      </c>
      <c r="H1310">
        <v>101551.474</v>
      </c>
      <c r="I1310">
        <v>0.107</v>
      </c>
      <c r="J1310">
        <v>105.878</v>
      </c>
      <c r="K1310">
        <v>104.72</v>
      </c>
      <c r="L1310">
        <v>20.14</v>
      </c>
      <c r="M1310">
        <v>143.59399999999999</v>
      </c>
    </row>
    <row r="1311" spans="1:13" x14ac:dyDescent="0.35">
      <c r="A1311">
        <v>1283</v>
      </c>
      <c r="B1311" t="s">
        <v>7594</v>
      </c>
      <c r="C1311">
        <v>252.47499999999999</v>
      </c>
      <c r="D1311">
        <v>5.5490000000000004</v>
      </c>
      <c r="E1311">
        <v>1.5129999999999999</v>
      </c>
      <c r="F1311">
        <v>8.44</v>
      </c>
      <c r="G1311">
        <v>5.4939999999999998</v>
      </c>
      <c r="H1311">
        <v>101521.68</v>
      </c>
      <c r="I1311">
        <v>0.13400000000000001</v>
      </c>
      <c r="J1311">
        <v>132.911</v>
      </c>
      <c r="K1311">
        <v>119.56399999999999</v>
      </c>
      <c r="L1311">
        <v>24.431000000000001</v>
      </c>
      <c r="M1311">
        <v>158.887</v>
      </c>
    </row>
    <row r="1312" spans="1:13" x14ac:dyDescent="0.35">
      <c r="A1312">
        <v>1284</v>
      </c>
      <c r="B1312" t="s">
        <v>7593</v>
      </c>
      <c r="C1312">
        <v>283.02</v>
      </c>
      <c r="D1312">
        <v>6.0179999999999998</v>
      </c>
      <c r="E1312">
        <v>1.623</v>
      </c>
      <c r="F1312">
        <v>8.4369999999999994</v>
      </c>
      <c r="G1312">
        <v>5.657</v>
      </c>
      <c r="H1312">
        <v>101547.25</v>
      </c>
      <c r="I1312">
        <v>6.5000000000000002E-2</v>
      </c>
      <c r="J1312">
        <v>143.71799999999999</v>
      </c>
      <c r="K1312">
        <v>139.304</v>
      </c>
      <c r="L1312">
        <v>26.454999999999998</v>
      </c>
      <c r="M1312">
        <v>175.14099999999999</v>
      </c>
    </row>
    <row r="1313" spans="1:13" x14ac:dyDescent="0.35">
      <c r="A1313">
        <v>1285</v>
      </c>
      <c r="B1313" t="s">
        <v>7592</v>
      </c>
      <c r="C1313">
        <v>289.05200000000002</v>
      </c>
      <c r="D1313">
        <v>6.5190000000000001</v>
      </c>
      <c r="E1313">
        <v>2.133</v>
      </c>
      <c r="F1313">
        <v>8.5299999999999994</v>
      </c>
      <c r="G1313">
        <v>5.2510000000000003</v>
      </c>
      <c r="H1313">
        <v>101523.20699999999</v>
      </c>
      <c r="I1313">
        <v>0.13600000000000001</v>
      </c>
      <c r="J1313">
        <v>136.09399999999999</v>
      </c>
      <c r="K1313">
        <v>152.95699999999999</v>
      </c>
      <c r="L1313">
        <v>25.952999999999999</v>
      </c>
      <c r="M1313">
        <v>191.553</v>
      </c>
    </row>
    <row r="1314" spans="1:13" x14ac:dyDescent="0.35">
      <c r="A1314">
        <v>1286</v>
      </c>
      <c r="B1314" t="s">
        <v>7591</v>
      </c>
      <c r="C1314">
        <v>246.65799999999999</v>
      </c>
      <c r="D1314">
        <v>6.6310000000000002</v>
      </c>
      <c r="E1314">
        <v>2.5339999999999998</v>
      </c>
      <c r="F1314">
        <v>8.9600000000000009</v>
      </c>
      <c r="G1314">
        <v>5.2949999999999999</v>
      </c>
      <c r="H1314">
        <v>101516.451</v>
      </c>
      <c r="I1314">
        <v>1.2999999999999999E-2</v>
      </c>
      <c r="J1314">
        <v>117.36199999999999</v>
      </c>
      <c r="K1314">
        <v>129.29599999999999</v>
      </c>
      <c r="L1314">
        <v>22.989000000000001</v>
      </c>
      <c r="M1314">
        <v>207.49600000000001</v>
      </c>
    </row>
    <row r="1315" spans="1:13" x14ac:dyDescent="0.35">
      <c r="A1315">
        <v>1287</v>
      </c>
      <c r="B1315" t="s">
        <v>7590</v>
      </c>
      <c r="C1315">
        <v>167.471</v>
      </c>
      <c r="D1315">
        <v>6.2210000000000001</v>
      </c>
      <c r="E1315">
        <v>2.8330000000000002</v>
      </c>
      <c r="F1315">
        <v>9.44</v>
      </c>
      <c r="G1315">
        <v>5.5629999999999997</v>
      </c>
      <c r="H1315">
        <v>101518.77899999999</v>
      </c>
      <c r="I1315">
        <v>4.2999999999999997E-2</v>
      </c>
      <c r="J1315">
        <v>91.415999999999997</v>
      </c>
      <c r="K1315">
        <v>76.054000000000002</v>
      </c>
      <c r="L1315">
        <v>17.911000000000001</v>
      </c>
      <c r="M1315">
        <v>222.322</v>
      </c>
    </row>
    <row r="1316" spans="1:13" x14ac:dyDescent="0.35">
      <c r="A1316">
        <v>1288</v>
      </c>
      <c r="B1316" t="s">
        <v>7589</v>
      </c>
      <c r="C1316">
        <v>91.983000000000004</v>
      </c>
      <c r="D1316">
        <v>5.75</v>
      </c>
      <c r="E1316">
        <v>3.0550000000000002</v>
      </c>
      <c r="F1316">
        <v>9.4410000000000007</v>
      </c>
      <c r="G1316">
        <v>6.0670000000000002</v>
      </c>
      <c r="H1316">
        <v>101527.038</v>
      </c>
      <c r="I1316">
        <v>6.2E-2</v>
      </c>
      <c r="J1316">
        <v>58.715000000000003</v>
      </c>
      <c r="K1316">
        <v>33.268000000000001</v>
      </c>
      <c r="L1316">
        <v>11.198</v>
      </c>
      <c r="M1316">
        <v>235.941</v>
      </c>
    </row>
    <row r="1317" spans="1:13" x14ac:dyDescent="0.35">
      <c r="A1317">
        <v>1289</v>
      </c>
      <c r="B1317" t="s">
        <v>7588</v>
      </c>
      <c r="C1317">
        <v>24.01</v>
      </c>
      <c r="D1317">
        <v>4.8689999999999998</v>
      </c>
      <c r="E1317">
        <v>3.1669999999999998</v>
      </c>
      <c r="F1317">
        <v>9.1170000000000009</v>
      </c>
      <c r="G1317">
        <v>6.0579999999999998</v>
      </c>
      <c r="H1317">
        <v>101551.23299999999</v>
      </c>
      <c r="I1317">
        <v>7.1999999999999995E-2</v>
      </c>
      <c r="J1317">
        <v>18.044</v>
      </c>
      <c r="K1317">
        <v>5.9669999999999996</v>
      </c>
      <c r="L1317">
        <v>3.343</v>
      </c>
      <c r="M1317">
        <v>248.577</v>
      </c>
    </row>
    <row r="1318" spans="1:13" x14ac:dyDescent="0.35">
      <c r="A1318">
        <v>1290</v>
      </c>
      <c r="B1318" t="s">
        <v>7587</v>
      </c>
      <c r="C1318">
        <v>0.13600000000000001</v>
      </c>
      <c r="D1318">
        <v>4.3650000000000002</v>
      </c>
      <c r="E1318">
        <v>3.294</v>
      </c>
      <c r="F1318">
        <v>9.2479999999999993</v>
      </c>
      <c r="G1318">
        <v>5.8120000000000003</v>
      </c>
      <c r="H1318">
        <v>101581.783</v>
      </c>
      <c r="I1318">
        <v>0.127</v>
      </c>
      <c r="J1318">
        <v>0.13600000000000001</v>
      </c>
      <c r="K1318">
        <v>0</v>
      </c>
      <c r="L1318">
        <v>-5.2140000000000004</v>
      </c>
      <c r="M1318">
        <v>260.64800000000002</v>
      </c>
    </row>
    <row r="1319" spans="1:13" x14ac:dyDescent="0.35">
      <c r="A1319">
        <v>1291</v>
      </c>
      <c r="B1319" t="s">
        <v>7586</v>
      </c>
      <c r="C1319">
        <v>0</v>
      </c>
      <c r="D1319">
        <v>4.1509999999999998</v>
      </c>
      <c r="E1319">
        <v>2.968</v>
      </c>
      <c r="F1319">
        <v>9.0939999999999994</v>
      </c>
      <c r="G1319">
        <v>5.4359999999999999</v>
      </c>
      <c r="H1319">
        <v>101595.04</v>
      </c>
      <c r="I1319">
        <v>7.6999999999999999E-2</v>
      </c>
      <c r="J1319">
        <v>0</v>
      </c>
      <c r="K1319">
        <v>0</v>
      </c>
      <c r="L1319">
        <v>-14.073</v>
      </c>
      <c r="M1319">
        <v>272.67200000000003</v>
      </c>
    </row>
    <row r="1320" spans="1:13" x14ac:dyDescent="0.35">
      <c r="A1320">
        <v>1292</v>
      </c>
      <c r="B1320" t="s">
        <v>7585</v>
      </c>
      <c r="C1320">
        <v>0</v>
      </c>
      <c r="D1320">
        <v>3.782</v>
      </c>
      <c r="E1320">
        <v>2.7650000000000001</v>
      </c>
      <c r="F1320">
        <v>9.1709999999999994</v>
      </c>
      <c r="G1320">
        <v>5.1740000000000004</v>
      </c>
      <c r="H1320">
        <v>101604.40300000001</v>
      </c>
      <c r="I1320">
        <v>1.4E-2</v>
      </c>
      <c r="J1320">
        <v>0</v>
      </c>
      <c r="K1320">
        <v>0</v>
      </c>
      <c r="L1320">
        <v>-22.838999999999999</v>
      </c>
      <c r="M1320">
        <v>285.24599999999998</v>
      </c>
    </row>
    <row r="1321" spans="1:13" x14ac:dyDescent="0.35">
      <c r="A1321">
        <v>1293</v>
      </c>
      <c r="B1321" t="s">
        <v>7584</v>
      </c>
      <c r="C1321">
        <v>0</v>
      </c>
      <c r="D1321">
        <v>3.5659999999999998</v>
      </c>
      <c r="E1321">
        <v>2.5139999999999998</v>
      </c>
      <c r="F1321">
        <v>8.7360000000000007</v>
      </c>
      <c r="G1321">
        <v>5.2229999999999999</v>
      </c>
      <c r="H1321">
        <v>101612.95600000001</v>
      </c>
      <c r="I1321">
        <v>7.0000000000000001E-3</v>
      </c>
      <c r="J1321">
        <v>0</v>
      </c>
      <c r="K1321">
        <v>0</v>
      </c>
      <c r="L1321">
        <v>-31.06</v>
      </c>
      <c r="M1321">
        <v>299.06700000000001</v>
      </c>
    </row>
    <row r="1322" spans="1:13" x14ac:dyDescent="0.35">
      <c r="A1322">
        <v>1294</v>
      </c>
      <c r="B1322" t="s">
        <v>7583</v>
      </c>
      <c r="C1322">
        <v>0</v>
      </c>
      <c r="D1322">
        <v>3.5379999999999998</v>
      </c>
      <c r="E1322">
        <v>2.2629999999999999</v>
      </c>
      <c r="F1322">
        <v>8.8320000000000007</v>
      </c>
      <c r="G1322">
        <v>5.7770000000000001</v>
      </c>
      <c r="H1322">
        <v>101617.769</v>
      </c>
      <c r="I1322">
        <v>4.8000000000000001E-2</v>
      </c>
      <c r="J1322">
        <v>0</v>
      </c>
      <c r="K1322">
        <v>0</v>
      </c>
      <c r="L1322">
        <v>-38.151000000000003</v>
      </c>
      <c r="M1322">
        <v>314.87400000000002</v>
      </c>
    </row>
    <row r="1323" spans="1:13" x14ac:dyDescent="0.35">
      <c r="A1323">
        <v>1295</v>
      </c>
      <c r="B1323" t="s">
        <v>7582</v>
      </c>
      <c r="C1323">
        <v>0</v>
      </c>
      <c r="D1323">
        <v>3.371</v>
      </c>
      <c r="E1323">
        <v>2.0699999999999998</v>
      </c>
      <c r="F1323">
        <v>8.7970000000000006</v>
      </c>
      <c r="G1323">
        <v>6.08</v>
      </c>
      <c r="H1323">
        <v>101610.114</v>
      </c>
      <c r="I1323">
        <v>5.0999999999999997E-2</v>
      </c>
      <c r="J1323">
        <v>0</v>
      </c>
      <c r="K1323">
        <v>0</v>
      </c>
      <c r="L1323">
        <v>-43.369</v>
      </c>
      <c r="M1323">
        <v>333.19499999999999</v>
      </c>
    </row>
    <row r="1324" spans="1:13" x14ac:dyDescent="0.35">
      <c r="A1324">
        <v>1296</v>
      </c>
      <c r="B1324" t="s">
        <v>7581</v>
      </c>
      <c r="C1324">
        <v>0</v>
      </c>
      <c r="D1324">
        <v>3.238</v>
      </c>
      <c r="E1324">
        <v>1.841</v>
      </c>
      <c r="F1324">
        <v>8.8650000000000002</v>
      </c>
      <c r="G1324">
        <v>6.1029999999999998</v>
      </c>
      <c r="H1324">
        <v>101598.64</v>
      </c>
      <c r="I1324">
        <v>2.7E-2</v>
      </c>
      <c r="J1324">
        <v>0</v>
      </c>
      <c r="K1324">
        <v>0</v>
      </c>
      <c r="L1324">
        <v>-45.893000000000001</v>
      </c>
      <c r="M1324">
        <v>334.43700000000001</v>
      </c>
    </row>
    <row r="1325" spans="1:13" x14ac:dyDescent="0.35">
      <c r="A1325">
        <v>1297</v>
      </c>
      <c r="B1325" t="s">
        <v>7580</v>
      </c>
      <c r="C1325">
        <v>0</v>
      </c>
      <c r="D1325">
        <v>2.9449999999999998</v>
      </c>
      <c r="E1325">
        <v>1.702</v>
      </c>
      <c r="F1325">
        <v>8.8490000000000002</v>
      </c>
      <c r="G1325">
        <v>5.2409999999999997</v>
      </c>
      <c r="H1325">
        <v>101585.42600000001</v>
      </c>
      <c r="I1325">
        <v>1.6E-2</v>
      </c>
      <c r="J1325">
        <v>0</v>
      </c>
      <c r="K1325">
        <v>0</v>
      </c>
      <c r="L1325">
        <v>-45.207999999999998</v>
      </c>
      <c r="M1325">
        <v>14.871</v>
      </c>
    </row>
    <row r="1326" spans="1:13" x14ac:dyDescent="0.35">
      <c r="A1326">
        <v>1298</v>
      </c>
      <c r="B1326" t="s">
        <v>7579</v>
      </c>
      <c r="C1326">
        <v>0</v>
      </c>
      <c r="D1326">
        <v>2.7450000000000001</v>
      </c>
      <c r="E1326">
        <v>1.4950000000000001</v>
      </c>
      <c r="F1326">
        <v>9.1560000000000006</v>
      </c>
      <c r="G1326">
        <v>5.0839999999999996</v>
      </c>
      <c r="H1326">
        <v>101560.336</v>
      </c>
      <c r="I1326">
        <v>4.2999999999999997E-2</v>
      </c>
      <c r="J1326">
        <v>0</v>
      </c>
      <c r="K1326">
        <v>0</v>
      </c>
      <c r="L1326">
        <v>-41.463999999999999</v>
      </c>
      <c r="M1326">
        <v>34.597000000000001</v>
      </c>
    </row>
    <row r="1327" spans="1:13" x14ac:dyDescent="0.35">
      <c r="A1327">
        <v>1299</v>
      </c>
      <c r="B1327" t="s">
        <v>7578</v>
      </c>
      <c r="C1327">
        <v>0</v>
      </c>
      <c r="D1327">
        <v>2.69</v>
      </c>
      <c r="E1327">
        <v>1.36</v>
      </c>
      <c r="F1327">
        <v>8.9779999999999998</v>
      </c>
      <c r="G1327">
        <v>5.7679999999999998</v>
      </c>
      <c r="H1327">
        <v>101532.524</v>
      </c>
      <c r="I1327">
        <v>4.2999999999999997E-2</v>
      </c>
      <c r="J1327">
        <v>0</v>
      </c>
      <c r="K1327">
        <v>0</v>
      </c>
      <c r="L1327">
        <v>-35.356000000000002</v>
      </c>
      <c r="M1327">
        <v>51.837000000000003</v>
      </c>
    </row>
    <row r="1328" spans="1:13" x14ac:dyDescent="0.35">
      <c r="A1328">
        <v>1300</v>
      </c>
      <c r="B1328" t="s">
        <v>7577</v>
      </c>
      <c r="C1328">
        <v>0</v>
      </c>
      <c r="D1328">
        <v>2.4990000000000001</v>
      </c>
      <c r="E1328">
        <v>1.202</v>
      </c>
      <c r="F1328">
        <v>9.0269999999999992</v>
      </c>
      <c r="G1328">
        <v>5.7190000000000003</v>
      </c>
      <c r="H1328">
        <v>101514.265</v>
      </c>
      <c r="I1328">
        <v>3.5000000000000003E-2</v>
      </c>
      <c r="J1328">
        <v>0</v>
      </c>
      <c r="K1328">
        <v>0</v>
      </c>
      <c r="L1328">
        <v>-27.698</v>
      </c>
      <c r="M1328">
        <v>66.721999999999994</v>
      </c>
    </row>
    <row r="1329" spans="1:13" x14ac:dyDescent="0.35">
      <c r="A1329">
        <v>1301</v>
      </c>
      <c r="B1329" t="s">
        <v>7576</v>
      </c>
      <c r="C1329">
        <v>0</v>
      </c>
      <c r="D1329">
        <v>2.452</v>
      </c>
      <c r="E1329">
        <v>1.0680000000000001</v>
      </c>
      <c r="F1329">
        <v>9.08</v>
      </c>
      <c r="G1329">
        <v>5.6879999999999997</v>
      </c>
      <c r="H1329">
        <v>101507.88400000001</v>
      </c>
      <c r="I1329">
        <v>3.3000000000000002E-2</v>
      </c>
      <c r="J1329">
        <v>0</v>
      </c>
      <c r="K1329">
        <v>0</v>
      </c>
      <c r="L1329">
        <v>-19.170999999999999</v>
      </c>
      <c r="M1329">
        <v>79.921999999999997</v>
      </c>
    </row>
    <row r="1330" spans="1:13" x14ac:dyDescent="0.35">
      <c r="A1330">
        <v>1302</v>
      </c>
      <c r="B1330" t="s">
        <v>7575</v>
      </c>
      <c r="C1330">
        <v>0</v>
      </c>
      <c r="D1330">
        <v>2.548</v>
      </c>
      <c r="E1330">
        <v>0.95599999999999996</v>
      </c>
      <c r="F1330">
        <v>9.0060000000000002</v>
      </c>
      <c r="G1330">
        <v>6.1559999999999997</v>
      </c>
      <c r="H1330">
        <v>101498.603</v>
      </c>
      <c r="I1330">
        <v>4.7E-2</v>
      </c>
      <c r="J1330">
        <v>0</v>
      </c>
      <c r="K1330">
        <v>0</v>
      </c>
      <c r="L1330">
        <v>-10.292999999999999</v>
      </c>
      <c r="M1330">
        <v>92.176000000000002</v>
      </c>
    </row>
    <row r="1331" spans="1:13" x14ac:dyDescent="0.35">
      <c r="A1331">
        <v>1303</v>
      </c>
      <c r="B1331" t="s">
        <v>7574</v>
      </c>
      <c r="C1331">
        <v>2.7530000000000001</v>
      </c>
      <c r="D1331">
        <v>2.4729999999999999</v>
      </c>
      <c r="E1331">
        <v>1.056</v>
      </c>
      <c r="F1331">
        <v>8.9770000000000003</v>
      </c>
      <c r="G1331">
        <v>5.625</v>
      </c>
      <c r="H1331">
        <v>101509.535</v>
      </c>
      <c r="I1331">
        <v>9.8000000000000004E-2</v>
      </c>
      <c r="J1331">
        <v>2.7170000000000001</v>
      </c>
      <c r="K1331">
        <v>3.7999999999999999E-2</v>
      </c>
      <c r="L1331">
        <v>-1.4830000000000001</v>
      </c>
      <c r="M1331">
        <v>104.137</v>
      </c>
    </row>
    <row r="1332" spans="1:13" x14ac:dyDescent="0.35">
      <c r="A1332">
        <v>1304</v>
      </c>
      <c r="B1332" t="s">
        <v>7573</v>
      </c>
      <c r="C1332">
        <v>41.485999999999997</v>
      </c>
      <c r="D1332">
        <v>3.1309999999999998</v>
      </c>
      <c r="E1332">
        <v>1.284</v>
      </c>
      <c r="F1332">
        <v>8.7759999999999998</v>
      </c>
      <c r="G1332">
        <v>5.8120000000000003</v>
      </c>
      <c r="H1332">
        <v>101522.66099999999</v>
      </c>
      <c r="I1332">
        <v>9.7000000000000003E-2</v>
      </c>
      <c r="J1332">
        <v>29.885000000000002</v>
      </c>
      <c r="K1332">
        <v>11.602</v>
      </c>
      <c r="L1332">
        <v>6.8680000000000003</v>
      </c>
      <c r="M1332">
        <v>116.374</v>
      </c>
    </row>
    <row r="1333" spans="1:13" x14ac:dyDescent="0.35">
      <c r="A1333">
        <v>1305</v>
      </c>
      <c r="B1333" t="s">
        <v>7572</v>
      </c>
      <c r="C1333">
        <v>107.042</v>
      </c>
      <c r="D1333">
        <v>3.9079999999999999</v>
      </c>
      <c r="E1333">
        <v>1.6659999999999999</v>
      </c>
      <c r="F1333">
        <v>8.7650000000000006</v>
      </c>
      <c r="G1333">
        <v>5.5170000000000003</v>
      </c>
      <c r="H1333">
        <v>101525.383</v>
      </c>
      <c r="I1333">
        <v>0.108</v>
      </c>
      <c r="J1333">
        <v>69.122</v>
      </c>
      <c r="K1333">
        <v>37.92</v>
      </c>
      <c r="L1333">
        <v>14.35</v>
      </c>
      <c r="M1333">
        <v>129.37200000000001</v>
      </c>
    </row>
    <row r="1334" spans="1:13" x14ac:dyDescent="0.35">
      <c r="A1334">
        <v>1306</v>
      </c>
      <c r="B1334" t="s">
        <v>7571</v>
      </c>
      <c r="C1334">
        <v>182.31100000000001</v>
      </c>
      <c r="D1334">
        <v>4.8230000000000004</v>
      </c>
      <c r="E1334">
        <v>2.0169999999999999</v>
      </c>
      <c r="F1334">
        <v>8.5150000000000006</v>
      </c>
      <c r="G1334">
        <v>5.66</v>
      </c>
      <c r="H1334">
        <v>101525.243</v>
      </c>
      <c r="I1334">
        <v>5.0999999999999997E-2</v>
      </c>
      <c r="J1334">
        <v>101.566</v>
      </c>
      <c r="K1334">
        <v>80.745999999999995</v>
      </c>
      <c r="L1334">
        <v>20.495999999999999</v>
      </c>
      <c r="M1334">
        <v>143.488</v>
      </c>
    </row>
    <row r="1335" spans="1:13" x14ac:dyDescent="0.35">
      <c r="A1335">
        <v>1307</v>
      </c>
      <c r="B1335" t="s">
        <v>7570</v>
      </c>
      <c r="C1335">
        <v>229.34899999999999</v>
      </c>
      <c r="D1335">
        <v>5.47</v>
      </c>
      <c r="E1335">
        <v>2.306</v>
      </c>
      <c r="F1335">
        <v>8.5440000000000005</v>
      </c>
      <c r="G1335">
        <v>5.9329999999999998</v>
      </c>
      <c r="H1335">
        <v>101526.37699999999</v>
      </c>
      <c r="I1335">
        <v>4.2000000000000003E-2</v>
      </c>
      <c r="J1335">
        <v>129.22200000000001</v>
      </c>
      <c r="K1335">
        <v>100.128</v>
      </c>
      <c r="L1335">
        <v>24.805</v>
      </c>
      <c r="M1335">
        <v>158.83600000000001</v>
      </c>
    </row>
    <row r="1336" spans="1:13" x14ac:dyDescent="0.35">
      <c r="A1336">
        <v>1308</v>
      </c>
      <c r="B1336" t="s">
        <v>7569</v>
      </c>
      <c r="C1336">
        <v>248.38200000000001</v>
      </c>
      <c r="D1336">
        <v>5.98</v>
      </c>
      <c r="E1336">
        <v>2.528</v>
      </c>
      <c r="F1336">
        <v>8.7270000000000003</v>
      </c>
      <c r="G1336">
        <v>5.835</v>
      </c>
      <c r="H1336">
        <v>101501.82399999999</v>
      </c>
      <c r="I1336">
        <v>9.1999999999999998E-2</v>
      </c>
      <c r="J1336">
        <v>138.84200000000001</v>
      </c>
      <c r="K1336">
        <v>109.54</v>
      </c>
      <c r="L1336">
        <v>26.824000000000002</v>
      </c>
      <c r="M1336">
        <v>175.12700000000001</v>
      </c>
    </row>
    <row r="1337" spans="1:13" x14ac:dyDescent="0.35">
      <c r="A1337">
        <v>1309</v>
      </c>
      <c r="B1337" t="s">
        <v>7568</v>
      </c>
      <c r="C1337">
        <v>234.31299999999999</v>
      </c>
      <c r="D1337">
        <v>6.0149999999999997</v>
      </c>
      <c r="E1337">
        <v>2.7829999999999999</v>
      </c>
      <c r="F1337">
        <v>8.7460000000000004</v>
      </c>
      <c r="G1337">
        <v>5.8570000000000002</v>
      </c>
      <c r="H1337">
        <v>101472.98299999999</v>
      </c>
      <c r="I1337">
        <v>0.14299999999999999</v>
      </c>
      <c r="J1337">
        <v>130.369</v>
      </c>
      <c r="K1337">
        <v>103.944</v>
      </c>
      <c r="L1337">
        <v>26.312999999999999</v>
      </c>
      <c r="M1337">
        <v>191.66499999999999</v>
      </c>
    </row>
    <row r="1338" spans="1:13" x14ac:dyDescent="0.35">
      <c r="A1338">
        <v>1310</v>
      </c>
      <c r="B1338" t="s">
        <v>7567</v>
      </c>
      <c r="C1338">
        <v>198.172</v>
      </c>
      <c r="D1338">
        <v>6.2409999999999997</v>
      </c>
      <c r="E1338">
        <v>2.927</v>
      </c>
      <c r="F1338">
        <v>8.44</v>
      </c>
      <c r="G1338">
        <v>6.0540000000000003</v>
      </c>
      <c r="H1338">
        <v>101446.895</v>
      </c>
      <c r="I1338">
        <v>0.186</v>
      </c>
      <c r="J1338">
        <v>112.886</v>
      </c>
      <c r="K1338">
        <v>85.287000000000006</v>
      </c>
      <c r="L1338">
        <v>23.332999999999998</v>
      </c>
      <c r="M1338">
        <v>207.64400000000001</v>
      </c>
    </row>
    <row r="1339" spans="1:13" x14ac:dyDescent="0.35">
      <c r="A1339">
        <v>1311</v>
      </c>
      <c r="B1339" t="s">
        <v>7566</v>
      </c>
      <c r="C1339">
        <v>143.65</v>
      </c>
      <c r="D1339">
        <v>6.0359999999999996</v>
      </c>
      <c r="E1339">
        <v>3.0489999999999999</v>
      </c>
      <c r="F1339">
        <v>8.3089999999999993</v>
      </c>
      <c r="G1339">
        <v>6.1559999999999997</v>
      </c>
      <c r="H1339">
        <v>101438.06299999999</v>
      </c>
      <c r="I1339">
        <v>0.24099999999999999</v>
      </c>
      <c r="J1339">
        <v>91.489000000000004</v>
      </c>
      <c r="K1339">
        <v>52.161999999999999</v>
      </c>
      <c r="L1339">
        <v>18.233000000000001</v>
      </c>
      <c r="M1339">
        <v>222.51300000000001</v>
      </c>
    </row>
    <row r="1340" spans="1:13" x14ac:dyDescent="0.35">
      <c r="A1340">
        <v>1312</v>
      </c>
      <c r="B1340" t="s">
        <v>7565</v>
      </c>
      <c r="C1340">
        <v>86.57</v>
      </c>
      <c r="D1340">
        <v>5.7930000000000001</v>
      </c>
      <c r="E1340">
        <v>3.15</v>
      </c>
      <c r="F1340">
        <v>8.1229999999999993</v>
      </c>
      <c r="G1340">
        <v>5.9589999999999996</v>
      </c>
      <c r="H1340">
        <v>101443.273</v>
      </c>
      <c r="I1340">
        <v>0.2</v>
      </c>
      <c r="J1340">
        <v>64.38</v>
      </c>
      <c r="K1340">
        <v>22.19</v>
      </c>
      <c r="L1340">
        <v>11.499000000000001</v>
      </c>
      <c r="M1340">
        <v>236.16</v>
      </c>
    </row>
    <row r="1341" spans="1:13" x14ac:dyDescent="0.35">
      <c r="A1341">
        <v>1313</v>
      </c>
      <c r="B1341" t="s">
        <v>7564</v>
      </c>
      <c r="C1341">
        <v>23.97</v>
      </c>
      <c r="D1341">
        <v>5.0970000000000004</v>
      </c>
      <c r="E1341">
        <v>3.1880000000000002</v>
      </c>
      <c r="F1341">
        <v>8.423</v>
      </c>
      <c r="G1341">
        <v>6.0670000000000002</v>
      </c>
      <c r="H1341">
        <v>101457.909</v>
      </c>
      <c r="I1341">
        <v>0.16300000000000001</v>
      </c>
      <c r="J1341">
        <v>20.827000000000002</v>
      </c>
      <c r="K1341">
        <v>3.1429999999999998</v>
      </c>
      <c r="L1341">
        <v>3.6280000000000001</v>
      </c>
      <c r="M1341">
        <v>248.81399999999999</v>
      </c>
    </row>
    <row r="1342" spans="1:13" x14ac:dyDescent="0.35">
      <c r="A1342">
        <v>1314</v>
      </c>
      <c r="B1342" t="s">
        <v>7563</v>
      </c>
      <c r="C1342">
        <v>0.14899999999999999</v>
      </c>
      <c r="D1342">
        <v>4.5039999999999996</v>
      </c>
      <c r="E1342">
        <v>3.2330000000000001</v>
      </c>
      <c r="F1342">
        <v>8.6010000000000009</v>
      </c>
      <c r="G1342">
        <v>5.79</v>
      </c>
      <c r="H1342">
        <v>101489.58900000001</v>
      </c>
      <c r="I1342">
        <v>0.14799999999999999</v>
      </c>
      <c r="J1342">
        <v>0.14899999999999999</v>
      </c>
      <c r="K1342">
        <v>0</v>
      </c>
      <c r="L1342">
        <v>-4.9390000000000001</v>
      </c>
      <c r="M1342">
        <v>260.89699999999999</v>
      </c>
    </row>
    <row r="1343" spans="1:13" x14ac:dyDescent="0.35">
      <c r="A1343">
        <v>1315</v>
      </c>
      <c r="B1343" t="s">
        <v>7562</v>
      </c>
      <c r="C1343">
        <v>0</v>
      </c>
      <c r="D1343">
        <v>4.1109999999999998</v>
      </c>
      <c r="E1343">
        <v>2.9529999999999998</v>
      </c>
      <c r="F1343">
        <v>8.5259999999999998</v>
      </c>
      <c r="G1343">
        <v>5.6609999999999996</v>
      </c>
      <c r="H1343">
        <v>101495.88400000001</v>
      </c>
      <c r="I1343">
        <v>3.5999999999999997E-2</v>
      </c>
      <c r="J1343">
        <v>0</v>
      </c>
      <c r="K1343">
        <v>0</v>
      </c>
      <c r="L1343">
        <v>-13.8</v>
      </c>
      <c r="M1343">
        <v>272.93</v>
      </c>
    </row>
    <row r="1344" spans="1:13" x14ac:dyDescent="0.35">
      <c r="A1344">
        <v>1316</v>
      </c>
      <c r="B1344" t="s">
        <v>7561</v>
      </c>
      <c r="C1344">
        <v>0</v>
      </c>
      <c r="D1344">
        <v>3.84</v>
      </c>
      <c r="E1344">
        <v>2.698</v>
      </c>
      <c r="F1344">
        <v>8.0830000000000002</v>
      </c>
      <c r="G1344">
        <v>5.88</v>
      </c>
      <c r="H1344">
        <v>101496.289</v>
      </c>
      <c r="I1344">
        <v>2.4E-2</v>
      </c>
      <c r="J1344">
        <v>0</v>
      </c>
      <c r="K1344">
        <v>0</v>
      </c>
      <c r="L1344">
        <v>-22.559000000000001</v>
      </c>
      <c r="M1344">
        <v>285.51</v>
      </c>
    </row>
    <row r="1345" spans="1:13" x14ac:dyDescent="0.35">
      <c r="A1345">
        <v>1317</v>
      </c>
      <c r="B1345" t="s">
        <v>7560</v>
      </c>
      <c r="C1345">
        <v>0</v>
      </c>
      <c r="D1345">
        <v>3.6</v>
      </c>
      <c r="E1345">
        <v>2.4710000000000001</v>
      </c>
      <c r="F1345">
        <v>8.0489999999999995</v>
      </c>
      <c r="G1345">
        <v>5.63</v>
      </c>
      <c r="H1345">
        <v>101499.66899999999</v>
      </c>
      <c r="I1345">
        <v>5.6000000000000001E-2</v>
      </c>
      <c r="J1345">
        <v>0</v>
      </c>
      <c r="K1345">
        <v>0</v>
      </c>
      <c r="L1345">
        <v>-30.765000000000001</v>
      </c>
      <c r="M1345">
        <v>299.32799999999997</v>
      </c>
    </row>
    <row r="1346" spans="1:13" x14ac:dyDescent="0.35">
      <c r="A1346">
        <v>1318</v>
      </c>
      <c r="B1346" t="s">
        <v>7559</v>
      </c>
      <c r="C1346">
        <v>0</v>
      </c>
      <c r="D1346">
        <v>3.3980000000000001</v>
      </c>
      <c r="E1346">
        <v>2.23</v>
      </c>
      <c r="F1346">
        <v>8.0079999999999991</v>
      </c>
      <c r="G1346">
        <v>5.5270000000000001</v>
      </c>
      <c r="H1346">
        <v>101489.783</v>
      </c>
      <c r="I1346">
        <v>0.10100000000000001</v>
      </c>
      <c r="J1346">
        <v>0</v>
      </c>
      <c r="K1346">
        <v>0</v>
      </c>
      <c r="L1346">
        <v>-37.832999999999998</v>
      </c>
      <c r="M1346">
        <v>315.11500000000001</v>
      </c>
    </row>
    <row r="1347" spans="1:13" x14ac:dyDescent="0.35">
      <c r="A1347">
        <v>1319</v>
      </c>
      <c r="B1347" t="s">
        <v>7558</v>
      </c>
      <c r="C1347">
        <v>0</v>
      </c>
      <c r="D1347">
        <v>3.2040000000000002</v>
      </c>
      <c r="E1347">
        <v>1.9970000000000001</v>
      </c>
      <c r="F1347">
        <v>7.9960000000000004</v>
      </c>
      <c r="G1347">
        <v>5.5629999999999997</v>
      </c>
      <c r="H1347">
        <v>101472.284</v>
      </c>
      <c r="I1347">
        <v>0.1</v>
      </c>
      <c r="J1347">
        <v>0</v>
      </c>
      <c r="K1347">
        <v>0</v>
      </c>
      <c r="L1347">
        <v>-43.023000000000003</v>
      </c>
      <c r="M1347">
        <v>333.38</v>
      </c>
    </row>
    <row r="1348" spans="1:13" x14ac:dyDescent="0.35">
      <c r="A1348">
        <v>1320</v>
      </c>
      <c r="B1348" t="s">
        <v>7557</v>
      </c>
      <c r="C1348">
        <v>0</v>
      </c>
      <c r="D1348">
        <v>3.0430000000000001</v>
      </c>
      <c r="E1348">
        <v>1.778</v>
      </c>
      <c r="F1348">
        <v>8.282</v>
      </c>
      <c r="G1348">
        <v>5.6429999999999998</v>
      </c>
      <c r="H1348">
        <v>101464.963</v>
      </c>
      <c r="I1348">
        <v>0.14699999999999999</v>
      </c>
      <c r="J1348">
        <v>0</v>
      </c>
      <c r="K1348">
        <v>0</v>
      </c>
      <c r="L1348">
        <v>-45.527000000000001</v>
      </c>
      <c r="M1348">
        <v>334.52300000000002</v>
      </c>
    </row>
    <row r="1349" spans="1:13" x14ac:dyDescent="0.35">
      <c r="A1349">
        <v>1321</v>
      </c>
      <c r="B1349" t="s">
        <v>7556</v>
      </c>
      <c r="C1349">
        <v>0</v>
      </c>
      <c r="D1349">
        <v>2.9529999999999998</v>
      </c>
      <c r="E1349">
        <v>1.585</v>
      </c>
      <c r="F1349">
        <v>8.2490000000000006</v>
      </c>
      <c r="G1349">
        <v>5.7169999999999996</v>
      </c>
      <c r="H1349">
        <v>101455.76700000001</v>
      </c>
      <c r="I1349">
        <v>0.20799999999999999</v>
      </c>
      <c r="J1349">
        <v>0</v>
      </c>
      <c r="K1349">
        <v>0</v>
      </c>
      <c r="L1349">
        <v>-44.838000000000001</v>
      </c>
      <c r="M1349">
        <v>14.840999999999999</v>
      </c>
    </row>
    <row r="1350" spans="1:13" x14ac:dyDescent="0.35">
      <c r="A1350">
        <v>1322</v>
      </c>
      <c r="B1350" t="s">
        <v>7555</v>
      </c>
      <c r="C1350">
        <v>0</v>
      </c>
      <c r="D1350">
        <v>2.7269999999999999</v>
      </c>
      <c r="E1350">
        <v>1.409</v>
      </c>
      <c r="F1350">
        <v>7.9729999999999999</v>
      </c>
      <c r="G1350">
        <v>5.4509999999999996</v>
      </c>
      <c r="H1350">
        <v>101440.857</v>
      </c>
      <c r="I1350">
        <v>0.16400000000000001</v>
      </c>
      <c r="J1350">
        <v>0</v>
      </c>
      <c r="K1350">
        <v>0</v>
      </c>
      <c r="L1350">
        <v>-41.104999999999997</v>
      </c>
      <c r="M1350">
        <v>34.473999999999997</v>
      </c>
    </row>
    <row r="1351" spans="1:13" x14ac:dyDescent="0.35">
      <c r="A1351">
        <v>1323</v>
      </c>
      <c r="B1351" t="s">
        <v>7554</v>
      </c>
      <c r="C1351">
        <v>0</v>
      </c>
      <c r="D1351">
        <v>2.665</v>
      </c>
      <c r="E1351">
        <v>1.2030000000000001</v>
      </c>
      <c r="F1351">
        <v>7.851</v>
      </c>
      <c r="G1351">
        <v>5.3890000000000002</v>
      </c>
      <c r="H1351">
        <v>101418.266</v>
      </c>
      <c r="I1351">
        <v>0.04</v>
      </c>
      <c r="J1351">
        <v>0</v>
      </c>
      <c r="K1351">
        <v>0</v>
      </c>
      <c r="L1351">
        <v>-35.012999999999998</v>
      </c>
      <c r="M1351">
        <v>51.662999999999997</v>
      </c>
    </row>
    <row r="1352" spans="1:13" x14ac:dyDescent="0.35">
      <c r="A1352">
        <v>1324</v>
      </c>
      <c r="B1352" t="s">
        <v>7553</v>
      </c>
      <c r="C1352">
        <v>0</v>
      </c>
      <c r="D1352">
        <v>2.601</v>
      </c>
      <c r="E1352">
        <v>1.032</v>
      </c>
      <c r="F1352">
        <v>7.7130000000000001</v>
      </c>
      <c r="G1352">
        <v>5.3</v>
      </c>
      <c r="H1352">
        <v>101413.757</v>
      </c>
      <c r="I1352">
        <v>3.5000000000000003E-2</v>
      </c>
      <c r="J1352">
        <v>0</v>
      </c>
      <c r="K1352">
        <v>0</v>
      </c>
      <c r="L1352">
        <v>-27.37</v>
      </c>
      <c r="M1352">
        <v>66.525999999999996</v>
      </c>
    </row>
    <row r="1353" spans="1:13" x14ac:dyDescent="0.35">
      <c r="A1353">
        <v>1325</v>
      </c>
      <c r="B1353" t="s">
        <v>7552</v>
      </c>
      <c r="C1353">
        <v>0</v>
      </c>
      <c r="D1353">
        <v>2.4700000000000002</v>
      </c>
      <c r="E1353">
        <v>1.004</v>
      </c>
      <c r="F1353">
        <v>7.6079999999999997</v>
      </c>
      <c r="G1353">
        <v>5.5209999999999999</v>
      </c>
      <c r="H1353">
        <v>101346.07</v>
      </c>
      <c r="I1353">
        <v>3.7999999999999999E-2</v>
      </c>
      <c r="J1353">
        <v>0</v>
      </c>
      <c r="K1353">
        <v>0</v>
      </c>
      <c r="L1353">
        <v>-18.850999999999999</v>
      </c>
      <c r="M1353">
        <v>79.722999999999999</v>
      </c>
    </row>
    <row r="1354" spans="1:13" x14ac:dyDescent="0.35">
      <c r="A1354">
        <v>1326</v>
      </c>
      <c r="B1354" t="s">
        <v>7551</v>
      </c>
      <c r="C1354">
        <v>0</v>
      </c>
      <c r="D1354">
        <v>2.38</v>
      </c>
      <c r="E1354">
        <v>0.67500000000000004</v>
      </c>
      <c r="F1354">
        <v>7.1589999999999998</v>
      </c>
      <c r="G1354">
        <v>5.92</v>
      </c>
      <c r="H1354">
        <v>101427.179</v>
      </c>
      <c r="I1354">
        <v>1.6E-2</v>
      </c>
      <c r="J1354">
        <v>0</v>
      </c>
      <c r="K1354">
        <v>0</v>
      </c>
      <c r="L1354">
        <v>-9.9879999999999995</v>
      </c>
      <c r="M1354">
        <v>91.962000000000003</v>
      </c>
    </row>
    <row r="1355" spans="1:13" x14ac:dyDescent="0.35">
      <c r="A1355">
        <v>1327</v>
      </c>
      <c r="B1355" t="s">
        <v>7550</v>
      </c>
      <c r="C1355">
        <v>3.2919999999999998</v>
      </c>
      <c r="D1355">
        <v>2.3140000000000001</v>
      </c>
      <c r="E1355">
        <v>0.79200000000000004</v>
      </c>
      <c r="F1355">
        <v>7.11</v>
      </c>
      <c r="G1355">
        <v>5.6029999999999998</v>
      </c>
      <c r="H1355">
        <v>101451.527</v>
      </c>
      <c r="I1355">
        <v>2.8000000000000001E-2</v>
      </c>
      <c r="J1355">
        <v>3.15</v>
      </c>
      <c r="K1355">
        <v>0.13900000000000001</v>
      </c>
      <c r="L1355">
        <v>-1.1399999999999999</v>
      </c>
      <c r="M1355">
        <v>103.982</v>
      </c>
    </row>
    <row r="1356" spans="1:13" x14ac:dyDescent="0.35">
      <c r="A1356">
        <v>1328</v>
      </c>
      <c r="B1356" t="s">
        <v>7549</v>
      </c>
      <c r="C1356">
        <v>52.283000000000001</v>
      </c>
      <c r="D1356">
        <v>3.073</v>
      </c>
      <c r="E1356">
        <v>1.0760000000000001</v>
      </c>
      <c r="F1356">
        <v>7.7130000000000001</v>
      </c>
      <c r="G1356">
        <v>5.5940000000000003</v>
      </c>
      <c r="H1356">
        <v>101480.708</v>
      </c>
      <c r="I1356">
        <v>1.4999999999999999E-2</v>
      </c>
      <c r="J1356">
        <v>33.073999999999998</v>
      </c>
      <c r="K1356">
        <v>19.209</v>
      </c>
      <c r="L1356">
        <v>7.2009999999999996</v>
      </c>
      <c r="M1356">
        <v>116.205</v>
      </c>
    </row>
    <row r="1357" spans="1:13" x14ac:dyDescent="0.35">
      <c r="A1357">
        <v>1329</v>
      </c>
      <c r="B1357" t="s">
        <v>7548</v>
      </c>
      <c r="C1357">
        <v>126.252</v>
      </c>
      <c r="D1357">
        <v>3.948</v>
      </c>
      <c r="E1357">
        <v>1.6060000000000001</v>
      </c>
      <c r="F1357">
        <v>7.8979999999999997</v>
      </c>
      <c r="G1357">
        <v>6.0979999999999999</v>
      </c>
      <c r="H1357">
        <v>101505.262</v>
      </c>
      <c r="I1357">
        <v>9.0999999999999998E-2</v>
      </c>
      <c r="J1357">
        <v>78.734999999999999</v>
      </c>
      <c r="K1357">
        <v>47.518000000000001</v>
      </c>
      <c r="L1357">
        <v>14.695</v>
      </c>
      <c r="M1357">
        <v>129.22800000000001</v>
      </c>
    </row>
    <row r="1358" spans="1:13" x14ac:dyDescent="0.35">
      <c r="A1358">
        <v>1330</v>
      </c>
      <c r="B1358" t="s">
        <v>7547</v>
      </c>
      <c r="C1358">
        <v>190.39500000000001</v>
      </c>
      <c r="D1358">
        <v>4.8289999999999997</v>
      </c>
      <c r="E1358">
        <v>2.0529999999999999</v>
      </c>
      <c r="F1358">
        <v>7.915</v>
      </c>
      <c r="G1358">
        <v>6.1920000000000002</v>
      </c>
      <c r="H1358">
        <v>101510.48299999999</v>
      </c>
      <c r="I1358">
        <v>8.5999999999999993E-2</v>
      </c>
      <c r="J1358">
        <v>111.664</v>
      </c>
      <c r="K1358">
        <v>78.730999999999995</v>
      </c>
      <c r="L1358">
        <v>20.855</v>
      </c>
      <c r="M1358">
        <v>143.38399999999999</v>
      </c>
    </row>
    <row r="1359" spans="1:13" x14ac:dyDescent="0.35">
      <c r="A1359">
        <v>1331</v>
      </c>
      <c r="B1359" t="s">
        <v>7546</v>
      </c>
      <c r="C1359">
        <v>232.85599999999999</v>
      </c>
      <c r="D1359">
        <v>5.383</v>
      </c>
      <c r="E1359">
        <v>2.419</v>
      </c>
      <c r="F1359">
        <v>7.8440000000000003</v>
      </c>
      <c r="G1359">
        <v>6.2149999999999999</v>
      </c>
      <c r="H1359">
        <v>101523.83199999999</v>
      </c>
      <c r="I1359">
        <v>8.5000000000000006E-2</v>
      </c>
      <c r="J1359">
        <v>133.62299999999999</v>
      </c>
      <c r="K1359">
        <v>99.236000000000004</v>
      </c>
      <c r="L1359">
        <v>25.173999999999999</v>
      </c>
      <c r="M1359">
        <v>158.78700000000001</v>
      </c>
    </row>
    <row r="1360" spans="1:13" x14ac:dyDescent="0.35">
      <c r="A1360">
        <v>1332</v>
      </c>
      <c r="B1360" t="s">
        <v>7545</v>
      </c>
      <c r="C1360">
        <v>269.005</v>
      </c>
      <c r="D1360">
        <v>5.923</v>
      </c>
      <c r="E1360">
        <v>2.6560000000000001</v>
      </c>
      <c r="F1360">
        <v>7.68</v>
      </c>
      <c r="G1360">
        <v>5.8659999999999997</v>
      </c>
      <c r="H1360">
        <v>101515.527</v>
      </c>
      <c r="I1360">
        <v>7.9000000000000001E-2</v>
      </c>
      <c r="J1360">
        <v>141.65899999999999</v>
      </c>
      <c r="K1360">
        <v>127.345</v>
      </c>
      <c r="L1360">
        <v>27.195</v>
      </c>
      <c r="M1360">
        <v>175.14699999999999</v>
      </c>
    </row>
    <row r="1361" spans="1:13" x14ac:dyDescent="0.35">
      <c r="A1361">
        <v>1333</v>
      </c>
      <c r="B1361" t="s">
        <v>7544</v>
      </c>
      <c r="C1361">
        <v>278.92599999999999</v>
      </c>
      <c r="D1361">
        <v>6.1470000000000002</v>
      </c>
      <c r="E1361">
        <v>2.9529999999999998</v>
      </c>
      <c r="F1361">
        <v>7.641</v>
      </c>
      <c r="G1361">
        <v>5.6660000000000004</v>
      </c>
      <c r="H1361">
        <v>101502.224</v>
      </c>
      <c r="I1361">
        <v>0.17299999999999999</v>
      </c>
      <c r="J1361">
        <v>127.874</v>
      </c>
      <c r="K1361">
        <v>151.053</v>
      </c>
      <c r="L1361">
        <v>26.675999999999998</v>
      </c>
      <c r="M1361">
        <v>191.75700000000001</v>
      </c>
    </row>
    <row r="1362" spans="1:13" x14ac:dyDescent="0.35">
      <c r="A1362">
        <v>1334</v>
      </c>
      <c r="B1362" t="s">
        <v>7543</v>
      </c>
      <c r="C1362">
        <v>218.893</v>
      </c>
      <c r="D1362">
        <v>6.2930000000000001</v>
      </c>
      <c r="E1362">
        <v>3.13</v>
      </c>
      <c r="F1362">
        <v>7.7649999999999997</v>
      </c>
      <c r="G1362">
        <v>6.2279999999999998</v>
      </c>
      <c r="H1362">
        <v>101485.617</v>
      </c>
      <c r="I1362">
        <v>0.14899999999999999</v>
      </c>
      <c r="J1362">
        <v>117.717</v>
      </c>
      <c r="K1362">
        <v>101.178</v>
      </c>
      <c r="L1362">
        <v>23.678000000000001</v>
      </c>
      <c r="M1362">
        <v>207.797</v>
      </c>
    </row>
    <row r="1363" spans="1:13" x14ac:dyDescent="0.35">
      <c r="A1363">
        <v>1335</v>
      </c>
      <c r="B1363" t="s">
        <v>7542</v>
      </c>
      <c r="C1363">
        <v>156.18199999999999</v>
      </c>
      <c r="D1363">
        <v>6.085</v>
      </c>
      <c r="E1363">
        <v>3.194</v>
      </c>
      <c r="F1363">
        <v>7.9349999999999996</v>
      </c>
      <c r="G1363">
        <v>5.7370000000000001</v>
      </c>
      <c r="H1363">
        <v>101482.629</v>
      </c>
      <c r="I1363">
        <v>0.105</v>
      </c>
      <c r="J1363">
        <v>88.44</v>
      </c>
      <c r="K1363">
        <v>67.741</v>
      </c>
      <c r="L1363">
        <v>18.556999999999999</v>
      </c>
      <c r="M1363">
        <v>222.708</v>
      </c>
    </row>
    <row r="1364" spans="1:13" x14ac:dyDescent="0.35">
      <c r="A1364">
        <v>1336</v>
      </c>
      <c r="B1364" t="s">
        <v>7541</v>
      </c>
      <c r="C1364">
        <v>86.27</v>
      </c>
      <c r="D1364">
        <v>5.7709999999999999</v>
      </c>
      <c r="E1364">
        <v>3.2530000000000001</v>
      </c>
      <c r="F1364">
        <v>7.8680000000000003</v>
      </c>
      <c r="G1364">
        <v>5.5540000000000003</v>
      </c>
      <c r="H1364">
        <v>101479.817</v>
      </c>
      <c r="I1364">
        <v>0.15</v>
      </c>
      <c r="J1364">
        <v>54.511000000000003</v>
      </c>
      <c r="K1364">
        <v>31.759</v>
      </c>
      <c r="L1364">
        <v>11.801</v>
      </c>
      <c r="M1364">
        <v>236.38399999999999</v>
      </c>
    </row>
    <row r="1365" spans="1:13" x14ac:dyDescent="0.35">
      <c r="A1365">
        <v>1337</v>
      </c>
      <c r="B1365" t="s">
        <v>7540</v>
      </c>
      <c r="C1365">
        <v>28.052</v>
      </c>
      <c r="D1365">
        <v>4.944</v>
      </c>
      <c r="E1365">
        <v>3.177</v>
      </c>
      <c r="F1365">
        <v>7.9139999999999997</v>
      </c>
      <c r="G1365">
        <v>5.72</v>
      </c>
      <c r="H1365">
        <v>101489.22100000001</v>
      </c>
      <c r="I1365">
        <v>0.08</v>
      </c>
      <c r="J1365">
        <v>19.137</v>
      </c>
      <c r="K1365">
        <v>8.9160000000000004</v>
      </c>
      <c r="L1365">
        <v>3.9140000000000001</v>
      </c>
      <c r="M1365">
        <v>249.054</v>
      </c>
    </row>
    <row r="1366" spans="1:13" x14ac:dyDescent="0.35">
      <c r="A1366">
        <v>1338</v>
      </c>
      <c r="B1366" t="s">
        <v>7539</v>
      </c>
      <c r="C1366">
        <v>0.24399999999999999</v>
      </c>
      <c r="D1366">
        <v>4.2590000000000003</v>
      </c>
      <c r="E1366">
        <v>3.0449999999999999</v>
      </c>
      <c r="F1366">
        <v>7.7729999999999997</v>
      </c>
      <c r="G1366">
        <v>5.4290000000000003</v>
      </c>
      <c r="H1366">
        <v>101515.03</v>
      </c>
      <c r="I1366">
        <v>9.5000000000000001E-2</v>
      </c>
      <c r="J1366">
        <v>0.24399999999999999</v>
      </c>
      <c r="K1366">
        <v>0</v>
      </c>
      <c r="L1366">
        <v>-4.6630000000000003</v>
      </c>
      <c r="M1366">
        <v>261.14999999999998</v>
      </c>
    </row>
    <row r="1367" spans="1:13" x14ac:dyDescent="0.35">
      <c r="A1367">
        <v>1339</v>
      </c>
      <c r="B1367" t="s">
        <v>7538</v>
      </c>
      <c r="C1367">
        <v>0</v>
      </c>
      <c r="D1367">
        <v>4.0179999999999998</v>
      </c>
      <c r="E1367">
        <v>2.7269999999999999</v>
      </c>
      <c r="F1367">
        <v>7.39</v>
      </c>
      <c r="G1367">
        <v>5.3869999999999996</v>
      </c>
      <c r="H1367">
        <v>101520.118</v>
      </c>
      <c r="I1367">
        <v>6.7000000000000004E-2</v>
      </c>
      <c r="J1367">
        <v>0</v>
      </c>
      <c r="K1367">
        <v>0</v>
      </c>
      <c r="L1367">
        <v>-13.519</v>
      </c>
      <c r="M1367">
        <v>273.18200000000002</v>
      </c>
    </row>
    <row r="1368" spans="1:13" x14ac:dyDescent="0.35">
      <c r="A1368">
        <v>1340</v>
      </c>
      <c r="B1368" t="s">
        <v>7537</v>
      </c>
      <c r="C1368">
        <v>0</v>
      </c>
      <c r="D1368">
        <v>3.8969999999999998</v>
      </c>
      <c r="E1368">
        <v>2.4689999999999999</v>
      </c>
      <c r="F1368">
        <v>7.548</v>
      </c>
      <c r="G1368">
        <v>5.6260000000000003</v>
      </c>
      <c r="H1368">
        <v>101513.689</v>
      </c>
      <c r="I1368">
        <v>0.109</v>
      </c>
      <c r="J1368">
        <v>0</v>
      </c>
      <c r="K1368">
        <v>0</v>
      </c>
      <c r="L1368">
        <v>-22.277999999999999</v>
      </c>
      <c r="M1368">
        <v>285.77600000000001</v>
      </c>
    </row>
    <row r="1369" spans="1:13" x14ac:dyDescent="0.35">
      <c r="A1369">
        <v>1341</v>
      </c>
      <c r="B1369" t="s">
        <v>7536</v>
      </c>
      <c r="C1369">
        <v>0</v>
      </c>
      <c r="D1369">
        <v>3.758</v>
      </c>
      <c r="E1369">
        <v>2.2709999999999999</v>
      </c>
      <c r="F1369">
        <v>7.7050000000000001</v>
      </c>
      <c r="G1369">
        <v>6.0629999999999997</v>
      </c>
      <c r="H1369">
        <v>101515.34</v>
      </c>
      <c r="I1369">
        <v>8.5000000000000006E-2</v>
      </c>
      <c r="J1369">
        <v>0</v>
      </c>
      <c r="K1369">
        <v>0</v>
      </c>
      <c r="L1369">
        <v>-30.469000000000001</v>
      </c>
      <c r="M1369">
        <v>299.59199999999998</v>
      </c>
    </row>
    <row r="1370" spans="1:13" x14ac:dyDescent="0.35">
      <c r="A1370">
        <v>1342</v>
      </c>
      <c r="B1370" t="s">
        <v>7535</v>
      </c>
      <c r="C1370">
        <v>0</v>
      </c>
      <c r="D1370">
        <v>3.5510000000000002</v>
      </c>
      <c r="E1370">
        <v>2.044</v>
      </c>
      <c r="F1370">
        <v>7.758</v>
      </c>
      <c r="G1370">
        <v>6.1340000000000003</v>
      </c>
      <c r="H1370">
        <v>101508.818</v>
      </c>
      <c r="I1370">
        <v>7.5999999999999998E-2</v>
      </c>
      <c r="J1370">
        <v>0</v>
      </c>
      <c r="K1370">
        <v>0</v>
      </c>
      <c r="L1370">
        <v>-37.51</v>
      </c>
      <c r="M1370">
        <v>315.346</v>
      </c>
    </row>
    <row r="1371" spans="1:13" x14ac:dyDescent="0.35">
      <c r="A1371">
        <v>1343</v>
      </c>
      <c r="B1371" t="s">
        <v>7534</v>
      </c>
      <c r="C1371">
        <v>0</v>
      </c>
      <c r="D1371">
        <v>3.4220000000000002</v>
      </c>
      <c r="E1371">
        <v>1.8540000000000001</v>
      </c>
      <c r="F1371">
        <v>7.8</v>
      </c>
      <c r="G1371">
        <v>6.0579999999999998</v>
      </c>
      <c r="H1371">
        <v>101497.13499999999</v>
      </c>
      <c r="I1371">
        <v>0.14000000000000001</v>
      </c>
      <c r="J1371">
        <v>0</v>
      </c>
      <c r="K1371">
        <v>0</v>
      </c>
      <c r="L1371">
        <v>-42.679000000000002</v>
      </c>
      <c r="M1371">
        <v>333.584</v>
      </c>
    </row>
    <row r="1372" spans="1:13" x14ac:dyDescent="0.35">
      <c r="A1372">
        <v>1344</v>
      </c>
      <c r="B1372" t="s">
        <v>7533</v>
      </c>
      <c r="C1372">
        <v>0</v>
      </c>
      <c r="D1372">
        <v>3.3940000000000001</v>
      </c>
      <c r="E1372">
        <v>1.643</v>
      </c>
      <c r="F1372">
        <v>7.8029999999999999</v>
      </c>
      <c r="G1372">
        <v>6.1479999999999997</v>
      </c>
      <c r="H1372">
        <v>101489.296</v>
      </c>
      <c r="I1372">
        <v>9.2999999999999999E-2</v>
      </c>
      <c r="J1372">
        <v>0</v>
      </c>
      <c r="K1372">
        <v>0</v>
      </c>
      <c r="L1372">
        <v>-45.16</v>
      </c>
      <c r="M1372">
        <v>333.63600000000002</v>
      </c>
    </row>
    <row r="1373" spans="1:13" x14ac:dyDescent="0.35">
      <c r="A1373">
        <v>1345</v>
      </c>
      <c r="B1373" t="s">
        <v>7532</v>
      </c>
      <c r="C1373">
        <v>0</v>
      </c>
      <c r="D1373">
        <v>3.2509999999999999</v>
      </c>
      <c r="E1373">
        <v>1.6</v>
      </c>
      <c r="F1373">
        <v>7.7370000000000001</v>
      </c>
      <c r="G1373">
        <v>6.2270000000000003</v>
      </c>
      <c r="H1373">
        <v>101485.071</v>
      </c>
      <c r="I1373">
        <v>3.9E-2</v>
      </c>
      <c r="J1373">
        <v>0</v>
      </c>
      <c r="K1373">
        <v>0</v>
      </c>
      <c r="L1373">
        <v>-44.469000000000001</v>
      </c>
      <c r="M1373">
        <v>14.78</v>
      </c>
    </row>
    <row r="1374" spans="1:13" x14ac:dyDescent="0.35">
      <c r="A1374">
        <v>1346</v>
      </c>
      <c r="B1374" t="s">
        <v>7531</v>
      </c>
      <c r="C1374">
        <v>0</v>
      </c>
      <c r="D1374">
        <v>3.06</v>
      </c>
      <c r="E1374">
        <v>1.4510000000000001</v>
      </c>
      <c r="F1374">
        <v>7.3559999999999999</v>
      </c>
      <c r="G1374">
        <v>6.1289999999999996</v>
      </c>
      <c r="H1374">
        <v>101524.52800000001</v>
      </c>
      <c r="I1374">
        <v>2.8000000000000001E-2</v>
      </c>
      <c r="J1374">
        <v>0</v>
      </c>
      <c r="K1374">
        <v>0</v>
      </c>
      <c r="L1374">
        <v>-40.738999999999997</v>
      </c>
      <c r="M1374">
        <v>34.353000000000002</v>
      </c>
    </row>
    <row r="1375" spans="1:13" x14ac:dyDescent="0.35">
      <c r="A1375">
        <v>1347</v>
      </c>
      <c r="B1375" t="s">
        <v>7530</v>
      </c>
      <c r="C1375">
        <v>0</v>
      </c>
      <c r="D1375">
        <v>3.1320000000000001</v>
      </c>
      <c r="E1375">
        <v>1.5549999999999999</v>
      </c>
      <c r="F1375">
        <v>7.4790000000000001</v>
      </c>
      <c r="G1375">
        <v>6.1879999999999997</v>
      </c>
      <c r="H1375">
        <v>101434.474</v>
      </c>
      <c r="I1375">
        <v>4.8000000000000001E-2</v>
      </c>
      <c r="J1375">
        <v>0</v>
      </c>
      <c r="K1375">
        <v>0</v>
      </c>
      <c r="L1375">
        <v>-34.652000000000001</v>
      </c>
      <c r="M1375">
        <v>51.521999999999998</v>
      </c>
    </row>
    <row r="1376" spans="1:13" x14ac:dyDescent="0.35">
      <c r="A1376">
        <v>1348</v>
      </c>
      <c r="B1376" t="s">
        <v>7529</v>
      </c>
      <c r="C1376">
        <v>0</v>
      </c>
      <c r="D1376">
        <v>2.9220000000000002</v>
      </c>
      <c r="E1376">
        <v>1.48</v>
      </c>
      <c r="F1376">
        <v>7.2359999999999998</v>
      </c>
      <c r="G1376">
        <v>6.2729999999999997</v>
      </c>
      <c r="H1376">
        <v>101415.60799999999</v>
      </c>
      <c r="I1376">
        <v>0.13</v>
      </c>
      <c r="J1376">
        <v>0</v>
      </c>
      <c r="K1376">
        <v>0</v>
      </c>
      <c r="L1376">
        <v>-27.053000000000001</v>
      </c>
      <c r="M1376">
        <v>66.305000000000007</v>
      </c>
    </row>
    <row r="1377" spans="1:13" x14ac:dyDescent="0.35">
      <c r="A1377">
        <v>1349</v>
      </c>
      <c r="B1377" t="s">
        <v>7528</v>
      </c>
      <c r="C1377">
        <v>0</v>
      </c>
      <c r="D1377">
        <v>2.839</v>
      </c>
      <c r="E1377">
        <v>1.38</v>
      </c>
      <c r="F1377">
        <v>7.2649999999999997</v>
      </c>
      <c r="G1377">
        <v>6.4610000000000003</v>
      </c>
      <c r="H1377">
        <v>101409.038</v>
      </c>
      <c r="I1377">
        <v>0.106</v>
      </c>
      <c r="J1377">
        <v>0</v>
      </c>
      <c r="K1377">
        <v>0</v>
      </c>
      <c r="L1377">
        <v>-18.52</v>
      </c>
      <c r="M1377">
        <v>79.534000000000006</v>
      </c>
    </row>
    <row r="1378" spans="1:13" x14ac:dyDescent="0.35">
      <c r="A1378">
        <v>1350</v>
      </c>
      <c r="B1378" t="s">
        <v>7527</v>
      </c>
      <c r="C1378">
        <v>0</v>
      </c>
      <c r="D1378">
        <v>2.8580000000000001</v>
      </c>
      <c r="E1378">
        <v>1.3560000000000001</v>
      </c>
      <c r="F1378">
        <v>7.2569999999999997</v>
      </c>
      <c r="G1378">
        <v>6.2149999999999999</v>
      </c>
      <c r="H1378">
        <v>101403.467</v>
      </c>
      <c r="I1378">
        <v>0.13</v>
      </c>
      <c r="J1378">
        <v>0</v>
      </c>
      <c r="K1378">
        <v>0</v>
      </c>
      <c r="L1378">
        <v>-9.6539999999999999</v>
      </c>
      <c r="M1378">
        <v>91.784999999999997</v>
      </c>
    </row>
    <row r="1379" spans="1:13" x14ac:dyDescent="0.35">
      <c r="A1379">
        <v>1351</v>
      </c>
      <c r="B1379" t="s">
        <v>7526</v>
      </c>
      <c r="C1379">
        <v>4.0590000000000002</v>
      </c>
      <c r="D1379">
        <v>2.68</v>
      </c>
      <c r="E1379">
        <v>1.3380000000000001</v>
      </c>
      <c r="F1379">
        <v>7.343</v>
      </c>
      <c r="G1379">
        <v>5.7060000000000004</v>
      </c>
      <c r="H1379">
        <v>101415.788</v>
      </c>
      <c r="I1379">
        <v>0.13</v>
      </c>
      <c r="J1379">
        <v>3.806</v>
      </c>
      <c r="K1379">
        <v>0.252</v>
      </c>
      <c r="L1379">
        <v>-0.83599999999999997</v>
      </c>
      <c r="M1379">
        <v>103.76600000000001</v>
      </c>
    </row>
    <row r="1380" spans="1:13" x14ac:dyDescent="0.35">
      <c r="A1380">
        <v>1352</v>
      </c>
      <c r="B1380" t="s">
        <v>7525</v>
      </c>
      <c r="C1380">
        <v>57.262999999999998</v>
      </c>
      <c r="D1380">
        <v>3.2850000000000001</v>
      </c>
      <c r="E1380">
        <v>1.5469999999999999</v>
      </c>
      <c r="F1380">
        <v>7.3440000000000003</v>
      </c>
      <c r="G1380">
        <v>5.3239999999999998</v>
      </c>
      <c r="H1380">
        <v>101495.701</v>
      </c>
      <c r="I1380">
        <v>0.13900000000000001</v>
      </c>
      <c r="J1380">
        <v>34.494</v>
      </c>
      <c r="K1380">
        <v>22.768000000000001</v>
      </c>
      <c r="L1380">
        <v>7.5339999999999998</v>
      </c>
      <c r="M1380">
        <v>116.03700000000001</v>
      </c>
    </row>
    <row r="1381" spans="1:13" x14ac:dyDescent="0.35">
      <c r="A1381">
        <v>1353</v>
      </c>
      <c r="B1381" t="s">
        <v>7524</v>
      </c>
      <c r="C1381">
        <v>129.81100000000001</v>
      </c>
      <c r="D1381">
        <v>4.3120000000000003</v>
      </c>
      <c r="E1381">
        <v>2.1190000000000002</v>
      </c>
      <c r="F1381">
        <v>8.0570000000000004</v>
      </c>
      <c r="G1381">
        <v>5.194</v>
      </c>
      <c r="H1381">
        <v>101373.02800000001</v>
      </c>
      <c r="I1381">
        <v>8.1000000000000003E-2</v>
      </c>
      <c r="J1381">
        <v>68.132000000000005</v>
      </c>
      <c r="K1381">
        <v>61.677999999999997</v>
      </c>
      <c r="L1381">
        <v>15.045</v>
      </c>
      <c r="M1381">
        <v>129.083</v>
      </c>
    </row>
    <row r="1382" spans="1:13" x14ac:dyDescent="0.35">
      <c r="A1382">
        <v>1354</v>
      </c>
      <c r="B1382" t="s">
        <v>7523</v>
      </c>
      <c r="C1382">
        <v>191.839</v>
      </c>
      <c r="D1382">
        <v>5.21</v>
      </c>
      <c r="E1382">
        <v>2.6339999999999999</v>
      </c>
      <c r="F1382">
        <v>7.9480000000000004</v>
      </c>
      <c r="G1382">
        <v>5.6070000000000002</v>
      </c>
      <c r="H1382">
        <v>101447.61599999999</v>
      </c>
      <c r="I1382">
        <v>4.3999999999999997E-2</v>
      </c>
      <c r="J1382">
        <v>101.366</v>
      </c>
      <c r="K1382">
        <v>90.474000000000004</v>
      </c>
      <c r="L1382">
        <v>21.164999999999999</v>
      </c>
      <c r="M1382">
        <v>143.137</v>
      </c>
    </row>
    <row r="1383" spans="1:13" x14ac:dyDescent="0.35">
      <c r="A1383">
        <v>1355</v>
      </c>
      <c r="B1383" t="s">
        <v>7522</v>
      </c>
      <c r="C1383">
        <v>241.38300000000001</v>
      </c>
      <c r="D1383">
        <v>6.0389999999999997</v>
      </c>
      <c r="E1383">
        <v>2.9620000000000002</v>
      </c>
      <c r="F1383">
        <v>7.8529999999999998</v>
      </c>
      <c r="G1383">
        <v>6.0279999999999996</v>
      </c>
      <c r="H1383">
        <v>101455.031</v>
      </c>
      <c r="I1383">
        <v>4.8000000000000001E-2</v>
      </c>
      <c r="J1383">
        <v>126.83799999999999</v>
      </c>
      <c r="K1383">
        <v>114.545</v>
      </c>
      <c r="L1383">
        <v>25.553999999999998</v>
      </c>
      <c r="M1383">
        <v>158.78200000000001</v>
      </c>
    </row>
    <row r="1384" spans="1:13" x14ac:dyDescent="0.35">
      <c r="A1384">
        <v>1356</v>
      </c>
      <c r="B1384" t="s">
        <v>7521</v>
      </c>
      <c r="C1384">
        <v>281.47300000000001</v>
      </c>
      <c r="D1384">
        <v>6.5510000000000002</v>
      </c>
      <c r="E1384">
        <v>3.1789999999999998</v>
      </c>
      <c r="F1384">
        <v>7.7720000000000002</v>
      </c>
      <c r="G1384">
        <v>5.66</v>
      </c>
      <c r="H1384">
        <v>101444.314</v>
      </c>
      <c r="I1384">
        <v>0.06</v>
      </c>
      <c r="J1384">
        <v>139.249</v>
      </c>
      <c r="K1384">
        <v>142.226</v>
      </c>
      <c r="L1384">
        <v>27.568999999999999</v>
      </c>
      <c r="M1384">
        <v>175.17</v>
      </c>
    </row>
    <row r="1385" spans="1:13" x14ac:dyDescent="0.35">
      <c r="A1385">
        <v>1357</v>
      </c>
      <c r="B1385" t="s">
        <v>7520</v>
      </c>
      <c r="C1385">
        <v>259.87099999999998</v>
      </c>
      <c r="D1385">
        <v>6.7910000000000004</v>
      </c>
      <c r="E1385">
        <v>3.4020000000000001</v>
      </c>
      <c r="F1385">
        <v>7.8239999999999998</v>
      </c>
      <c r="G1385">
        <v>5.5449999999999999</v>
      </c>
      <c r="H1385">
        <v>101425.791</v>
      </c>
      <c r="I1385">
        <v>0.08</v>
      </c>
      <c r="J1385">
        <v>130.06399999999999</v>
      </c>
      <c r="K1385">
        <v>129.80799999999999</v>
      </c>
      <c r="L1385">
        <v>27.041</v>
      </c>
      <c r="M1385">
        <v>191.85300000000001</v>
      </c>
    </row>
    <row r="1386" spans="1:13" x14ac:dyDescent="0.35">
      <c r="A1386">
        <v>1358</v>
      </c>
      <c r="B1386" t="s">
        <v>7519</v>
      </c>
      <c r="C1386">
        <v>212.065</v>
      </c>
      <c r="D1386">
        <v>6.81</v>
      </c>
      <c r="E1386">
        <v>3.4950000000000001</v>
      </c>
      <c r="F1386">
        <v>7.6929999999999996</v>
      </c>
      <c r="G1386">
        <v>6.1029999999999998</v>
      </c>
      <c r="H1386">
        <v>101419.181</v>
      </c>
      <c r="I1386">
        <v>1.6E-2</v>
      </c>
      <c r="J1386">
        <v>116.157</v>
      </c>
      <c r="K1386">
        <v>95.908000000000001</v>
      </c>
      <c r="L1386">
        <v>24.024999999999999</v>
      </c>
      <c r="M1386">
        <v>207.95400000000001</v>
      </c>
    </row>
    <row r="1387" spans="1:13" x14ac:dyDescent="0.35">
      <c r="A1387">
        <v>1359</v>
      </c>
      <c r="B1387" t="s">
        <v>7518</v>
      </c>
      <c r="C1387">
        <v>158.87</v>
      </c>
      <c r="D1387">
        <v>6.6230000000000002</v>
      </c>
      <c r="E1387">
        <v>3.569</v>
      </c>
      <c r="F1387">
        <v>7.649</v>
      </c>
      <c r="G1387">
        <v>6.13</v>
      </c>
      <c r="H1387">
        <v>101425.476</v>
      </c>
      <c r="I1387">
        <v>1.7999999999999999E-2</v>
      </c>
      <c r="J1387">
        <v>91.927000000000007</v>
      </c>
      <c r="K1387">
        <v>66.942999999999998</v>
      </c>
      <c r="L1387">
        <v>18.881</v>
      </c>
      <c r="M1387">
        <v>222.90799999999999</v>
      </c>
    </row>
    <row r="1388" spans="1:13" x14ac:dyDescent="0.35">
      <c r="A1388">
        <v>1360</v>
      </c>
      <c r="B1388" t="s">
        <v>7517</v>
      </c>
      <c r="C1388">
        <v>93.149000000000001</v>
      </c>
      <c r="D1388">
        <v>6.1210000000000004</v>
      </c>
      <c r="E1388">
        <v>3.5419999999999998</v>
      </c>
      <c r="F1388">
        <v>7.66</v>
      </c>
      <c r="G1388">
        <v>6.0890000000000004</v>
      </c>
      <c r="H1388">
        <v>101437.351</v>
      </c>
      <c r="I1388">
        <v>5.1999999999999998E-2</v>
      </c>
      <c r="J1388">
        <v>61.06</v>
      </c>
      <c r="K1388">
        <v>32.088000000000001</v>
      </c>
      <c r="L1388">
        <v>12.103999999999999</v>
      </c>
      <c r="M1388">
        <v>236.61</v>
      </c>
    </row>
    <row r="1389" spans="1:13" x14ac:dyDescent="0.35">
      <c r="A1389">
        <v>1361</v>
      </c>
      <c r="B1389" t="s">
        <v>7516</v>
      </c>
      <c r="C1389">
        <v>26.687000000000001</v>
      </c>
      <c r="D1389">
        <v>5.1559999999999997</v>
      </c>
      <c r="E1389">
        <v>3.4</v>
      </c>
      <c r="F1389">
        <v>7.5529999999999999</v>
      </c>
      <c r="G1389">
        <v>5.593</v>
      </c>
      <c r="H1389">
        <v>101461.726</v>
      </c>
      <c r="I1389">
        <v>0.115</v>
      </c>
      <c r="J1389">
        <v>19.978000000000002</v>
      </c>
      <c r="K1389">
        <v>6.71</v>
      </c>
      <c r="L1389">
        <v>4.2</v>
      </c>
      <c r="M1389">
        <v>249.298</v>
      </c>
    </row>
    <row r="1390" spans="1:13" x14ac:dyDescent="0.35">
      <c r="A1390">
        <v>1362</v>
      </c>
      <c r="B1390" t="s">
        <v>7515</v>
      </c>
      <c r="C1390">
        <v>0.625</v>
      </c>
      <c r="D1390">
        <v>4.4279999999999999</v>
      </c>
      <c r="E1390">
        <v>3.181</v>
      </c>
      <c r="F1390">
        <v>7.56</v>
      </c>
      <c r="G1390">
        <v>5.9690000000000003</v>
      </c>
      <c r="H1390">
        <v>101499.235</v>
      </c>
      <c r="I1390">
        <v>7.9000000000000001E-2</v>
      </c>
      <c r="J1390">
        <v>0.59</v>
      </c>
      <c r="K1390">
        <v>3.5000000000000003E-2</v>
      </c>
      <c r="L1390">
        <v>-4.3860000000000001</v>
      </c>
      <c r="M1390">
        <v>261.40499999999997</v>
      </c>
    </row>
    <row r="1391" spans="1:13" x14ac:dyDescent="0.35">
      <c r="A1391">
        <v>1363</v>
      </c>
      <c r="B1391" t="s">
        <v>7514</v>
      </c>
      <c r="C1391">
        <v>0</v>
      </c>
      <c r="D1391">
        <v>3.8740000000000001</v>
      </c>
      <c r="E1391">
        <v>2.726</v>
      </c>
      <c r="F1391">
        <v>7.601</v>
      </c>
      <c r="G1391">
        <v>6.2889999999999997</v>
      </c>
      <c r="H1391">
        <v>101522.323</v>
      </c>
      <c r="I1391">
        <v>6.7000000000000004E-2</v>
      </c>
      <c r="J1391">
        <v>0</v>
      </c>
      <c r="K1391">
        <v>0</v>
      </c>
      <c r="L1391">
        <v>-13.252000000000001</v>
      </c>
      <c r="M1391">
        <v>273.45400000000001</v>
      </c>
    </row>
    <row r="1392" spans="1:13" x14ac:dyDescent="0.35">
      <c r="A1392">
        <v>1364</v>
      </c>
      <c r="B1392" t="s">
        <v>7513</v>
      </c>
      <c r="C1392">
        <v>0</v>
      </c>
      <c r="D1392">
        <v>3.5179999999999998</v>
      </c>
      <c r="E1392">
        <v>2.379</v>
      </c>
      <c r="F1392">
        <v>7.657</v>
      </c>
      <c r="G1392">
        <v>5.8890000000000002</v>
      </c>
      <c r="H1392">
        <v>101536.071</v>
      </c>
      <c r="I1392">
        <v>5.8000000000000003E-2</v>
      </c>
      <c r="J1392">
        <v>0</v>
      </c>
      <c r="K1392">
        <v>0</v>
      </c>
      <c r="L1392">
        <v>-21.997</v>
      </c>
      <c r="M1392">
        <v>286.04500000000002</v>
      </c>
    </row>
    <row r="1393" spans="1:13" x14ac:dyDescent="0.35">
      <c r="A1393">
        <v>1365</v>
      </c>
      <c r="B1393" t="s">
        <v>7512</v>
      </c>
      <c r="C1393">
        <v>0</v>
      </c>
      <c r="D1393">
        <v>3.26</v>
      </c>
      <c r="E1393">
        <v>1.966</v>
      </c>
      <c r="F1393">
        <v>7.6760000000000002</v>
      </c>
      <c r="G1393">
        <v>5.4560000000000004</v>
      </c>
      <c r="H1393">
        <v>101547.01</v>
      </c>
      <c r="I1393">
        <v>5.7000000000000002E-2</v>
      </c>
      <c r="J1393">
        <v>0</v>
      </c>
      <c r="K1393">
        <v>0</v>
      </c>
      <c r="L1393">
        <v>-30.170999999999999</v>
      </c>
      <c r="M1393">
        <v>299.85700000000003</v>
      </c>
    </row>
    <row r="1394" spans="1:13" x14ac:dyDescent="0.35">
      <c r="A1394">
        <v>1366</v>
      </c>
      <c r="B1394" t="s">
        <v>7511</v>
      </c>
      <c r="C1394">
        <v>0</v>
      </c>
      <c r="D1394">
        <v>3.0089999999999999</v>
      </c>
      <c r="E1394">
        <v>1.625</v>
      </c>
      <c r="F1394">
        <v>7.5570000000000004</v>
      </c>
      <c r="G1394">
        <v>5.4020000000000001</v>
      </c>
      <c r="H1394">
        <v>101554.86500000001</v>
      </c>
      <c r="I1394">
        <v>4.8000000000000001E-2</v>
      </c>
      <c r="J1394">
        <v>0</v>
      </c>
      <c r="K1394">
        <v>0</v>
      </c>
      <c r="L1394">
        <v>-37.19</v>
      </c>
      <c r="M1394">
        <v>315.60300000000001</v>
      </c>
    </row>
    <row r="1395" spans="1:13" x14ac:dyDescent="0.35">
      <c r="A1395">
        <v>1367</v>
      </c>
      <c r="B1395" t="s">
        <v>7510</v>
      </c>
      <c r="C1395">
        <v>0</v>
      </c>
      <c r="D1395">
        <v>2.8719999999999999</v>
      </c>
      <c r="E1395">
        <v>1.3120000000000001</v>
      </c>
      <c r="F1395">
        <v>7.8250000000000002</v>
      </c>
      <c r="G1395">
        <v>5.3380000000000001</v>
      </c>
      <c r="H1395">
        <v>101562.277</v>
      </c>
      <c r="I1395">
        <v>7.9000000000000001E-2</v>
      </c>
      <c r="J1395">
        <v>0</v>
      </c>
      <c r="K1395">
        <v>0</v>
      </c>
      <c r="L1395">
        <v>-42.326000000000001</v>
      </c>
      <c r="M1395">
        <v>333.755</v>
      </c>
    </row>
    <row r="1396" spans="1:13" x14ac:dyDescent="0.35">
      <c r="A1396">
        <v>1368</v>
      </c>
      <c r="B1396" t="s">
        <v>7509</v>
      </c>
      <c r="C1396">
        <v>0</v>
      </c>
      <c r="D1396">
        <v>2.5249999999999999</v>
      </c>
      <c r="E1396">
        <v>0.99199999999999999</v>
      </c>
      <c r="F1396">
        <v>8.1050000000000004</v>
      </c>
      <c r="G1396">
        <v>5</v>
      </c>
      <c r="H1396">
        <v>101572.59</v>
      </c>
      <c r="I1396">
        <v>3.6999999999999998E-2</v>
      </c>
      <c r="J1396">
        <v>0</v>
      </c>
      <c r="K1396">
        <v>0</v>
      </c>
      <c r="L1396">
        <v>-44.787999999999997</v>
      </c>
      <c r="M1396">
        <v>334.70400000000001</v>
      </c>
    </row>
    <row r="1397" spans="1:13" x14ac:dyDescent="0.35">
      <c r="A1397">
        <v>1369</v>
      </c>
      <c r="B1397" t="s">
        <v>7508</v>
      </c>
      <c r="C1397">
        <v>0</v>
      </c>
      <c r="D1397">
        <v>2.4009999999999998</v>
      </c>
      <c r="E1397">
        <v>0.78500000000000003</v>
      </c>
      <c r="F1397">
        <v>8.0850000000000009</v>
      </c>
      <c r="G1397">
        <v>5.335</v>
      </c>
      <c r="H1397">
        <v>101576.83100000001</v>
      </c>
      <c r="I1397">
        <v>3.5999999999999997E-2</v>
      </c>
      <c r="J1397">
        <v>0</v>
      </c>
      <c r="K1397">
        <v>0</v>
      </c>
      <c r="L1397">
        <v>-44.088999999999999</v>
      </c>
      <c r="M1397">
        <v>14.792999999999999</v>
      </c>
    </row>
    <row r="1398" spans="1:13" x14ac:dyDescent="0.35">
      <c r="A1398">
        <v>1370</v>
      </c>
      <c r="B1398" t="s">
        <v>7507</v>
      </c>
      <c r="C1398">
        <v>0</v>
      </c>
      <c r="D1398">
        <v>2.294</v>
      </c>
      <c r="E1398">
        <v>0.67200000000000004</v>
      </c>
      <c r="F1398">
        <v>7.71</v>
      </c>
      <c r="G1398">
        <v>5.2009999999999996</v>
      </c>
      <c r="H1398">
        <v>101577.99099999999</v>
      </c>
      <c r="I1398">
        <v>3.7999999999999999E-2</v>
      </c>
      <c r="J1398">
        <v>0</v>
      </c>
      <c r="K1398">
        <v>0</v>
      </c>
      <c r="L1398">
        <v>-40.375999999999998</v>
      </c>
      <c r="M1398">
        <v>34.241</v>
      </c>
    </row>
    <row r="1399" spans="1:13" x14ac:dyDescent="0.35">
      <c r="A1399">
        <v>1371</v>
      </c>
      <c r="B1399" t="s">
        <v>7506</v>
      </c>
      <c r="C1399">
        <v>0</v>
      </c>
      <c r="D1399">
        <v>1.9990000000000001</v>
      </c>
      <c r="E1399">
        <v>0.51400000000000001</v>
      </c>
      <c r="F1399">
        <v>7.8319999999999999</v>
      </c>
      <c r="G1399">
        <v>5.0750000000000002</v>
      </c>
      <c r="H1399">
        <v>101570.982</v>
      </c>
      <c r="I1399">
        <v>1.4E-2</v>
      </c>
      <c r="J1399">
        <v>0</v>
      </c>
      <c r="K1399">
        <v>0</v>
      </c>
      <c r="L1399">
        <v>-34.316000000000003</v>
      </c>
      <c r="M1399">
        <v>51.322000000000003</v>
      </c>
    </row>
    <row r="1400" spans="1:13" x14ac:dyDescent="0.35">
      <c r="A1400">
        <v>1372</v>
      </c>
      <c r="B1400" t="s">
        <v>7505</v>
      </c>
      <c r="C1400">
        <v>0</v>
      </c>
      <c r="D1400">
        <v>1.716</v>
      </c>
      <c r="E1400">
        <v>0.31</v>
      </c>
      <c r="F1400">
        <v>8.0120000000000005</v>
      </c>
      <c r="G1400">
        <v>5.0830000000000002</v>
      </c>
      <c r="H1400">
        <v>101570.31200000001</v>
      </c>
      <c r="I1400">
        <v>7.0000000000000001E-3</v>
      </c>
      <c r="J1400">
        <v>0</v>
      </c>
      <c r="K1400">
        <v>0</v>
      </c>
      <c r="L1400">
        <v>-26.702000000000002</v>
      </c>
      <c r="M1400">
        <v>66.141000000000005</v>
      </c>
    </row>
    <row r="1401" spans="1:13" x14ac:dyDescent="0.35">
      <c r="A1401">
        <v>1373</v>
      </c>
      <c r="B1401" t="s">
        <v>7504</v>
      </c>
      <c r="C1401">
        <v>0</v>
      </c>
      <c r="D1401">
        <v>1.7669999999999999</v>
      </c>
      <c r="E1401">
        <v>0.16300000000000001</v>
      </c>
      <c r="F1401">
        <v>7.7830000000000004</v>
      </c>
      <c r="G1401">
        <v>4.9870000000000001</v>
      </c>
      <c r="H1401">
        <v>101582.45699999999</v>
      </c>
      <c r="I1401">
        <v>4.0000000000000001E-3</v>
      </c>
      <c r="J1401">
        <v>0</v>
      </c>
      <c r="K1401">
        <v>0</v>
      </c>
      <c r="L1401">
        <v>-18.202000000000002</v>
      </c>
      <c r="M1401">
        <v>79.325000000000003</v>
      </c>
    </row>
    <row r="1402" spans="1:13" x14ac:dyDescent="0.35">
      <c r="A1402">
        <v>1374</v>
      </c>
      <c r="B1402" t="s">
        <v>7503</v>
      </c>
      <c r="C1402">
        <v>0</v>
      </c>
      <c r="D1402">
        <v>1.615</v>
      </c>
      <c r="E1402">
        <v>0.09</v>
      </c>
      <c r="F1402">
        <v>7.8620000000000001</v>
      </c>
      <c r="G1402">
        <v>4.8490000000000002</v>
      </c>
      <c r="H1402">
        <v>101592.992</v>
      </c>
      <c r="I1402">
        <v>1.0999999999999999E-2</v>
      </c>
      <c r="J1402">
        <v>0</v>
      </c>
      <c r="K1402">
        <v>0</v>
      </c>
      <c r="L1402">
        <v>-9.33</v>
      </c>
      <c r="M1402">
        <v>91.590999999999994</v>
      </c>
    </row>
    <row r="1403" spans="1:13" x14ac:dyDescent="0.35">
      <c r="A1403">
        <v>1375</v>
      </c>
      <c r="B1403" t="s">
        <v>7502</v>
      </c>
      <c r="C1403">
        <v>5.0910000000000002</v>
      </c>
      <c r="D1403">
        <v>1.706</v>
      </c>
      <c r="E1403">
        <v>0.16700000000000001</v>
      </c>
      <c r="F1403">
        <v>7.89</v>
      </c>
      <c r="G1403">
        <v>4.6970000000000001</v>
      </c>
      <c r="H1403">
        <v>101616.965</v>
      </c>
      <c r="I1403">
        <v>1.0999999999999999E-2</v>
      </c>
      <c r="J1403">
        <v>4.851</v>
      </c>
      <c r="K1403">
        <v>0.24</v>
      </c>
      <c r="L1403">
        <v>-0.50800000000000001</v>
      </c>
      <c r="M1403">
        <v>103.58199999999999</v>
      </c>
    </row>
    <row r="1404" spans="1:13" x14ac:dyDescent="0.35">
      <c r="A1404">
        <v>1376</v>
      </c>
      <c r="B1404" t="s">
        <v>7501</v>
      </c>
      <c r="C1404">
        <v>60.21</v>
      </c>
      <c r="D1404">
        <v>2.44</v>
      </c>
      <c r="E1404">
        <v>0.49</v>
      </c>
      <c r="F1404">
        <v>7.7329999999999997</v>
      </c>
      <c r="G1404">
        <v>4.7859999999999996</v>
      </c>
      <c r="H1404">
        <v>101642.31600000001</v>
      </c>
      <c r="I1404">
        <v>1.4E-2</v>
      </c>
      <c r="J1404">
        <v>43.610999999999997</v>
      </c>
      <c r="K1404">
        <v>16.599</v>
      </c>
      <c r="L1404">
        <v>7.8739999999999997</v>
      </c>
      <c r="M1404">
        <v>115.867</v>
      </c>
    </row>
    <row r="1405" spans="1:13" x14ac:dyDescent="0.35">
      <c r="A1405">
        <v>1377</v>
      </c>
      <c r="B1405" t="s">
        <v>7500</v>
      </c>
      <c r="C1405">
        <v>142.97900000000001</v>
      </c>
      <c r="D1405">
        <v>3.4769999999999999</v>
      </c>
      <c r="E1405">
        <v>1.014</v>
      </c>
      <c r="F1405">
        <v>7.9320000000000004</v>
      </c>
      <c r="G1405">
        <v>4.8159999999999998</v>
      </c>
      <c r="H1405">
        <v>101652.201</v>
      </c>
      <c r="I1405">
        <v>1.7000000000000001E-2</v>
      </c>
      <c r="J1405">
        <v>81.459999999999994</v>
      </c>
      <c r="K1405">
        <v>61.518000000000001</v>
      </c>
      <c r="L1405">
        <v>15.4</v>
      </c>
      <c r="M1405">
        <v>128.952</v>
      </c>
    </row>
    <row r="1406" spans="1:13" x14ac:dyDescent="0.35">
      <c r="A1406">
        <v>1378</v>
      </c>
      <c r="B1406" t="s">
        <v>7499</v>
      </c>
      <c r="C1406">
        <v>217.399</v>
      </c>
      <c r="D1406">
        <v>4.5449999999999999</v>
      </c>
      <c r="E1406">
        <v>1.446</v>
      </c>
      <c r="F1406">
        <v>7.8179999999999996</v>
      </c>
      <c r="G1406">
        <v>5.5540000000000003</v>
      </c>
      <c r="H1406">
        <v>101652.394</v>
      </c>
      <c r="I1406">
        <v>7.0000000000000001E-3</v>
      </c>
      <c r="J1406">
        <v>121.05200000000001</v>
      </c>
      <c r="K1406">
        <v>96.349000000000004</v>
      </c>
      <c r="L1406">
        <v>21.581</v>
      </c>
      <c r="M1406">
        <v>143.178</v>
      </c>
    </row>
    <row r="1407" spans="1:13" x14ac:dyDescent="0.35">
      <c r="A1407">
        <v>1379</v>
      </c>
      <c r="B1407" t="s">
        <v>7498</v>
      </c>
      <c r="C1407">
        <v>271.70499999999998</v>
      </c>
      <c r="D1407">
        <v>5.3209999999999997</v>
      </c>
      <c r="E1407">
        <v>1.7969999999999999</v>
      </c>
      <c r="F1407">
        <v>7.9669999999999996</v>
      </c>
      <c r="G1407">
        <v>5.5129999999999999</v>
      </c>
      <c r="H1407">
        <v>101652.303</v>
      </c>
      <c r="I1407">
        <v>1E-3</v>
      </c>
      <c r="J1407">
        <v>142.44800000000001</v>
      </c>
      <c r="K1407">
        <v>129.25700000000001</v>
      </c>
      <c r="L1407">
        <v>25.917999999999999</v>
      </c>
      <c r="M1407">
        <v>158.66999999999999</v>
      </c>
    </row>
    <row r="1408" spans="1:13" x14ac:dyDescent="0.35">
      <c r="A1408">
        <v>1380</v>
      </c>
      <c r="B1408" t="s">
        <v>7497</v>
      </c>
      <c r="C1408">
        <v>287.63099999999997</v>
      </c>
      <c r="D1408">
        <v>5.7569999999999997</v>
      </c>
      <c r="E1408">
        <v>2.056</v>
      </c>
      <c r="F1408">
        <v>7.9359999999999999</v>
      </c>
      <c r="G1408">
        <v>5.5449999999999999</v>
      </c>
      <c r="H1408">
        <v>101629.448</v>
      </c>
      <c r="I1408">
        <v>1.4E-2</v>
      </c>
      <c r="J1408">
        <v>140.63800000000001</v>
      </c>
      <c r="K1408">
        <v>146.99</v>
      </c>
      <c r="L1408">
        <v>27.945</v>
      </c>
      <c r="M1408">
        <v>175.17099999999999</v>
      </c>
    </row>
    <row r="1409" spans="1:13" x14ac:dyDescent="0.35">
      <c r="A1409">
        <v>1381</v>
      </c>
      <c r="B1409" t="s">
        <v>7496</v>
      </c>
      <c r="C1409">
        <v>277.97699999999998</v>
      </c>
      <c r="D1409">
        <v>6.1950000000000003</v>
      </c>
      <c r="E1409">
        <v>2.3940000000000001</v>
      </c>
      <c r="F1409">
        <v>8.0609999999999999</v>
      </c>
      <c r="G1409">
        <v>5.41</v>
      </c>
      <c r="H1409">
        <v>101590.11900000001</v>
      </c>
      <c r="I1409">
        <v>1.9E-2</v>
      </c>
      <c r="J1409">
        <v>139.303</v>
      </c>
      <c r="K1409">
        <v>138.673</v>
      </c>
      <c r="L1409">
        <v>27.407</v>
      </c>
      <c r="M1409">
        <v>191.953</v>
      </c>
    </row>
    <row r="1410" spans="1:13" x14ac:dyDescent="0.35">
      <c r="A1410">
        <v>1382</v>
      </c>
      <c r="B1410" t="s">
        <v>7495</v>
      </c>
      <c r="C1410">
        <v>250.72900000000001</v>
      </c>
      <c r="D1410">
        <v>6.2229999999999999</v>
      </c>
      <c r="E1410">
        <v>2.6970000000000001</v>
      </c>
      <c r="F1410">
        <v>7.8890000000000002</v>
      </c>
      <c r="G1410">
        <v>5.37</v>
      </c>
      <c r="H1410">
        <v>101560.07399999999</v>
      </c>
      <c r="I1410">
        <v>6.6000000000000003E-2</v>
      </c>
      <c r="J1410">
        <v>124.215</v>
      </c>
      <c r="K1410">
        <v>126.515</v>
      </c>
      <c r="L1410">
        <v>24.373000000000001</v>
      </c>
      <c r="M1410">
        <v>208.114</v>
      </c>
    </row>
    <row r="1411" spans="1:13" x14ac:dyDescent="0.35">
      <c r="A1411">
        <v>1383</v>
      </c>
      <c r="B1411" t="s">
        <v>7494</v>
      </c>
      <c r="C1411">
        <v>177.203</v>
      </c>
      <c r="D1411">
        <v>6.0250000000000004</v>
      </c>
      <c r="E1411">
        <v>2.95</v>
      </c>
      <c r="F1411">
        <v>7.7539999999999996</v>
      </c>
      <c r="G1411">
        <v>5.2720000000000002</v>
      </c>
      <c r="H1411">
        <v>101539.98299999999</v>
      </c>
      <c r="I1411">
        <v>0.1</v>
      </c>
      <c r="J1411">
        <v>93.926000000000002</v>
      </c>
      <c r="K1411">
        <v>83.275999999999996</v>
      </c>
      <c r="L1411">
        <v>19.204999999999998</v>
      </c>
      <c r="M1411">
        <v>223.11099999999999</v>
      </c>
    </row>
    <row r="1412" spans="1:13" x14ac:dyDescent="0.35">
      <c r="A1412">
        <v>1384</v>
      </c>
      <c r="B1412" t="s">
        <v>7493</v>
      </c>
      <c r="C1412">
        <v>100.818</v>
      </c>
      <c r="D1412">
        <v>5.4589999999999996</v>
      </c>
      <c r="E1412">
        <v>3.0529999999999999</v>
      </c>
      <c r="F1412">
        <v>7.8319999999999999</v>
      </c>
      <c r="G1412">
        <v>5.8650000000000002</v>
      </c>
      <c r="H1412">
        <v>101527.35</v>
      </c>
      <c r="I1412">
        <v>0.13200000000000001</v>
      </c>
      <c r="J1412">
        <v>65.828999999999994</v>
      </c>
      <c r="K1412">
        <v>34.988999999999997</v>
      </c>
      <c r="L1412">
        <v>12.407</v>
      </c>
      <c r="M1412">
        <v>236.84100000000001</v>
      </c>
    </row>
    <row r="1413" spans="1:13" x14ac:dyDescent="0.35">
      <c r="A1413">
        <v>1385</v>
      </c>
      <c r="B1413" t="s">
        <v>7492</v>
      </c>
      <c r="C1413">
        <v>30.568999999999999</v>
      </c>
      <c r="D1413">
        <v>4.6289999999999996</v>
      </c>
      <c r="E1413">
        <v>3.077</v>
      </c>
      <c r="F1413">
        <v>7.7759999999999998</v>
      </c>
      <c r="G1413">
        <v>5.6639999999999997</v>
      </c>
      <c r="H1413">
        <v>101523.75199999999</v>
      </c>
      <c r="I1413">
        <v>0.19900000000000001</v>
      </c>
      <c r="J1413">
        <v>23.768000000000001</v>
      </c>
      <c r="K1413">
        <v>6.8</v>
      </c>
      <c r="L1413">
        <v>4.4749999999999996</v>
      </c>
      <c r="M1413">
        <v>249.56100000000001</v>
      </c>
    </row>
    <row r="1414" spans="1:13" x14ac:dyDescent="0.35">
      <c r="A1414">
        <v>1386</v>
      </c>
      <c r="B1414" t="s">
        <v>7491</v>
      </c>
      <c r="C1414">
        <v>0.51400000000000001</v>
      </c>
      <c r="D1414">
        <v>3.911</v>
      </c>
      <c r="E1414">
        <v>2.9529999999999998</v>
      </c>
      <c r="F1414">
        <v>7.9359999999999999</v>
      </c>
      <c r="G1414">
        <v>5.3490000000000002</v>
      </c>
      <c r="H1414">
        <v>101537.69</v>
      </c>
      <c r="I1414">
        <v>0.17799999999999999</v>
      </c>
      <c r="J1414">
        <v>0.46</v>
      </c>
      <c r="K1414">
        <v>5.3999999999999999E-2</v>
      </c>
      <c r="L1414">
        <v>-4.125</v>
      </c>
      <c r="M1414">
        <v>261.68400000000003</v>
      </c>
    </row>
    <row r="1415" spans="1:13" x14ac:dyDescent="0.35">
      <c r="A1415">
        <v>1387</v>
      </c>
      <c r="B1415" t="s">
        <v>7490</v>
      </c>
      <c r="C1415">
        <v>0</v>
      </c>
      <c r="D1415">
        <v>3.5129999999999999</v>
      </c>
      <c r="E1415">
        <v>2.4870000000000001</v>
      </c>
      <c r="F1415">
        <v>7.7640000000000002</v>
      </c>
      <c r="G1415">
        <v>5.6239999999999997</v>
      </c>
      <c r="H1415">
        <v>101532.58500000001</v>
      </c>
      <c r="I1415">
        <v>7.8E-2</v>
      </c>
      <c r="J1415">
        <v>0</v>
      </c>
      <c r="K1415">
        <v>0</v>
      </c>
      <c r="L1415">
        <v>-12.977</v>
      </c>
      <c r="M1415">
        <v>273.72000000000003</v>
      </c>
    </row>
    <row r="1416" spans="1:13" x14ac:dyDescent="0.35">
      <c r="A1416">
        <v>1388</v>
      </c>
      <c r="B1416" t="s">
        <v>7489</v>
      </c>
      <c r="C1416">
        <v>0</v>
      </c>
      <c r="D1416">
        <v>3.2759999999999998</v>
      </c>
      <c r="E1416">
        <v>2.0630000000000002</v>
      </c>
      <c r="F1416">
        <v>7.8079999999999998</v>
      </c>
      <c r="G1416">
        <v>5.2050000000000001</v>
      </c>
      <c r="H1416">
        <v>101520.758</v>
      </c>
      <c r="I1416">
        <v>0.152</v>
      </c>
      <c r="J1416">
        <v>0</v>
      </c>
      <c r="K1416">
        <v>0</v>
      </c>
      <c r="L1416">
        <v>-21.715</v>
      </c>
      <c r="M1416">
        <v>286.31599999999997</v>
      </c>
    </row>
    <row r="1417" spans="1:13" x14ac:dyDescent="0.35">
      <c r="A1417">
        <v>1389</v>
      </c>
      <c r="B1417" t="s">
        <v>7488</v>
      </c>
      <c r="C1417">
        <v>0</v>
      </c>
      <c r="D1417">
        <v>3.0169999999999999</v>
      </c>
      <c r="E1417">
        <v>1.794</v>
      </c>
      <c r="F1417">
        <v>7.806</v>
      </c>
      <c r="G1417">
        <v>5.1609999999999996</v>
      </c>
      <c r="H1417">
        <v>101514.197</v>
      </c>
      <c r="I1417">
        <v>0.16400000000000001</v>
      </c>
      <c r="J1417">
        <v>0</v>
      </c>
      <c r="K1417">
        <v>0</v>
      </c>
      <c r="L1417">
        <v>-29.873000000000001</v>
      </c>
      <c r="M1417">
        <v>300.125</v>
      </c>
    </row>
    <row r="1418" spans="1:13" x14ac:dyDescent="0.35">
      <c r="A1418">
        <v>1390</v>
      </c>
      <c r="B1418" t="s">
        <v>7487</v>
      </c>
      <c r="C1418">
        <v>0</v>
      </c>
      <c r="D1418">
        <v>2.9529999999999998</v>
      </c>
      <c r="E1418">
        <v>1.5549999999999999</v>
      </c>
      <c r="F1418">
        <v>7.9950000000000001</v>
      </c>
      <c r="G1418">
        <v>5.0579999999999998</v>
      </c>
      <c r="H1418">
        <v>101501.652</v>
      </c>
      <c r="I1418">
        <v>0.14399999999999999</v>
      </c>
      <c r="J1418">
        <v>0</v>
      </c>
      <c r="K1418">
        <v>0</v>
      </c>
      <c r="L1418">
        <v>-36.862000000000002</v>
      </c>
      <c r="M1418">
        <v>315.83600000000001</v>
      </c>
    </row>
    <row r="1419" spans="1:13" x14ac:dyDescent="0.35">
      <c r="A1419">
        <v>1391</v>
      </c>
      <c r="B1419" t="s">
        <v>7486</v>
      </c>
      <c r="C1419">
        <v>0</v>
      </c>
      <c r="D1419">
        <v>2.7919999999999998</v>
      </c>
      <c r="E1419">
        <v>1.341</v>
      </c>
      <c r="F1419">
        <v>8.0229999999999997</v>
      </c>
      <c r="G1419">
        <v>5.58</v>
      </c>
      <c r="H1419">
        <v>101491.495</v>
      </c>
      <c r="I1419">
        <v>4.8000000000000001E-2</v>
      </c>
      <c r="J1419">
        <v>0</v>
      </c>
      <c r="K1419">
        <v>0</v>
      </c>
      <c r="L1419">
        <v>-41.975000000000001</v>
      </c>
      <c r="M1419">
        <v>333.94400000000002</v>
      </c>
    </row>
    <row r="1420" spans="1:13" x14ac:dyDescent="0.35">
      <c r="A1420">
        <v>1392</v>
      </c>
      <c r="B1420" t="s">
        <v>7485</v>
      </c>
      <c r="C1420">
        <v>0</v>
      </c>
      <c r="D1420">
        <v>2.7879999999999998</v>
      </c>
      <c r="E1420">
        <v>1.0569999999999999</v>
      </c>
      <c r="F1420">
        <v>7.9109999999999996</v>
      </c>
      <c r="G1420">
        <v>5.7809999999999997</v>
      </c>
      <c r="H1420">
        <v>101480.74800000001</v>
      </c>
      <c r="I1420">
        <v>0.04</v>
      </c>
      <c r="J1420">
        <v>0</v>
      </c>
      <c r="K1420">
        <v>0</v>
      </c>
      <c r="L1420">
        <v>-44.417999999999999</v>
      </c>
      <c r="M1420">
        <v>335.52300000000002</v>
      </c>
    </row>
    <row r="1421" spans="1:13" x14ac:dyDescent="0.35">
      <c r="A1421">
        <v>1393</v>
      </c>
      <c r="B1421" t="s">
        <v>7484</v>
      </c>
      <c r="C1421">
        <v>0</v>
      </c>
      <c r="D1421">
        <v>2.4660000000000002</v>
      </c>
      <c r="E1421">
        <v>1.0109999999999999</v>
      </c>
      <c r="F1421">
        <v>7.8289999999999997</v>
      </c>
      <c r="G1421">
        <v>5.2990000000000004</v>
      </c>
      <c r="H1421">
        <v>101471.08500000001</v>
      </c>
      <c r="I1421">
        <v>9.4E-2</v>
      </c>
      <c r="J1421">
        <v>0</v>
      </c>
      <c r="K1421">
        <v>0</v>
      </c>
      <c r="L1421">
        <v>-43.710999999999999</v>
      </c>
      <c r="M1421">
        <v>14.773</v>
      </c>
    </row>
    <row r="1422" spans="1:13" x14ac:dyDescent="0.35">
      <c r="A1422">
        <v>1394</v>
      </c>
      <c r="B1422" t="s">
        <v>7483</v>
      </c>
      <c r="C1422">
        <v>0</v>
      </c>
      <c r="D1422">
        <v>2.4529999999999998</v>
      </c>
      <c r="E1422">
        <v>0.98</v>
      </c>
      <c r="F1422">
        <v>7.5990000000000002</v>
      </c>
      <c r="G1422">
        <v>5.202</v>
      </c>
      <c r="H1422">
        <v>101452.558</v>
      </c>
      <c r="I1422">
        <v>8.7999999999999995E-2</v>
      </c>
      <c r="J1422">
        <v>0</v>
      </c>
      <c r="K1422">
        <v>0</v>
      </c>
      <c r="L1422">
        <v>-40.006999999999998</v>
      </c>
      <c r="M1422">
        <v>34.130000000000003</v>
      </c>
    </row>
    <row r="1423" spans="1:13" x14ac:dyDescent="0.35">
      <c r="A1423">
        <v>1395</v>
      </c>
      <c r="B1423" t="s">
        <v>7482</v>
      </c>
      <c r="C1423">
        <v>0</v>
      </c>
      <c r="D1423">
        <v>2.3740000000000001</v>
      </c>
      <c r="E1423">
        <v>0.82899999999999996</v>
      </c>
      <c r="F1423">
        <v>7.9660000000000002</v>
      </c>
      <c r="G1423">
        <v>5.07</v>
      </c>
      <c r="H1423">
        <v>101374.716</v>
      </c>
      <c r="I1423">
        <v>1.4E-2</v>
      </c>
      <c r="J1423">
        <v>0</v>
      </c>
      <c r="K1423">
        <v>0</v>
      </c>
      <c r="L1423">
        <v>-33.965000000000003</v>
      </c>
      <c r="M1423">
        <v>51.16</v>
      </c>
    </row>
    <row r="1424" spans="1:13" x14ac:dyDescent="0.35">
      <c r="A1424">
        <v>1396</v>
      </c>
      <c r="B1424" t="s">
        <v>7481</v>
      </c>
      <c r="C1424">
        <v>0</v>
      </c>
      <c r="D1424">
        <v>2.3410000000000002</v>
      </c>
      <c r="E1424">
        <v>0.86799999999999999</v>
      </c>
      <c r="F1424">
        <v>7.88</v>
      </c>
      <c r="G1424">
        <v>5.4189999999999996</v>
      </c>
      <c r="H1424">
        <v>101409.302</v>
      </c>
      <c r="I1424">
        <v>2.1000000000000001E-2</v>
      </c>
      <c r="J1424">
        <v>0</v>
      </c>
      <c r="K1424">
        <v>0</v>
      </c>
      <c r="L1424">
        <v>-26.385000000000002</v>
      </c>
      <c r="M1424">
        <v>65.915000000000006</v>
      </c>
    </row>
    <row r="1425" spans="1:13" x14ac:dyDescent="0.35">
      <c r="A1425">
        <v>1397</v>
      </c>
      <c r="B1425" t="s">
        <v>7480</v>
      </c>
      <c r="C1425">
        <v>0</v>
      </c>
      <c r="D1425">
        <v>2.2690000000000001</v>
      </c>
      <c r="E1425">
        <v>0.83499999999999996</v>
      </c>
      <c r="F1425">
        <v>7.649</v>
      </c>
      <c r="G1425">
        <v>5.3209999999999997</v>
      </c>
      <c r="H1425">
        <v>101408.046</v>
      </c>
      <c r="I1425">
        <v>8.9999999999999993E-3</v>
      </c>
      <c r="J1425">
        <v>0</v>
      </c>
      <c r="K1425">
        <v>0</v>
      </c>
      <c r="L1425">
        <v>-17.826000000000001</v>
      </c>
      <c r="M1425">
        <v>79.194999999999993</v>
      </c>
    </row>
    <row r="1426" spans="1:13" x14ac:dyDescent="0.35">
      <c r="A1426">
        <v>1398</v>
      </c>
      <c r="B1426" t="s">
        <v>7479</v>
      </c>
      <c r="C1426">
        <v>0</v>
      </c>
      <c r="D1426">
        <v>2.1560000000000001</v>
      </c>
      <c r="E1426">
        <v>0.78800000000000003</v>
      </c>
      <c r="F1426">
        <v>7.7789999999999999</v>
      </c>
      <c r="G1426">
        <v>5.5839999999999996</v>
      </c>
      <c r="H1426">
        <v>101409.511</v>
      </c>
      <c r="I1426">
        <v>5.3999999999999999E-2</v>
      </c>
      <c r="J1426">
        <v>0</v>
      </c>
      <c r="K1426">
        <v>0</v>
      </c>
      <c r="L1426">
        <v>-9.0030000000000001</v>
      </c>
      <c r="M1426">
        <v>91.397999999999996</v>
      </c>
    </row>
    <row r="1427" spans="1:13" x14ac:dyDescent="0.35">
      <c r="A1427">
        <v>1399</v>
      </c>
      <c r="B1427" t="s">
        <v>7478</v>
      </c>
      <c r="C1427">
        <v>5.3559999999999999</v>
      </c>
      <c r="D1427">
        <v>2.15</v>
      </c>
      <c r="E1427">
        <v>0.78600000000000003</v>
      </c>
      <c r="F1427">
        <v>7.9420000000000002</v>
      </c>
      <c r="G1427">
        <v>6.1429999999999998</v>
      </c>
      <c r="H1427">
        <v>101423.48699999999</v>
      </c>
      <c r="I1427">
        <v>0.01</v>
      </c>
      <c r="J1427">
        <v>4.9329999999999998</v>
      </c>
      <c r="K1427">
        <v>0.42299999999999999</v>
      </c>
      <c r="L1427">
        <v>-0.17699999999999999</v>
      </c>
      <c r="M1427">
        <v>103.398</v>
      </c>
    </row>
    <row r="1428" spans="1:13" x14ac:dyDescent="0.35">
      <c r="A1428">
        <v>1400</v>
      </c>
      <c r="B1428" t="s">
        <v>7477</v>
      </c>
      <c r="C1428">
        <v>53.987000000000002</v>
      </c>
      <c r="D1428">
        <v>2.8050000000000002</v>
      </c>
      <c r="E1428">
        <v>0.95899999999999996</v>
      </c>
      <c r="F1428">
        <v>8.0850000000000009</v>
      </c>
      <c r="G1428">
        <v>5.8209999999999997</v>
      </c>
      <c r="H1428">
        <v>101439.961</v>
      </c>
      <c r="I1428">
        <v>7.5999999999999998E-2</v>
      </c>
      <c r="J1428">
        <v>40.393999999999998</v>
      </c>
      <c r="K1428">
        <v>13.593</v>
      </c>
      <c r="L1428">
        <v>8.2149999999999999</v>
      </c>
      <c r="M1428">
        <v>115.699</v>
      </c>
    </row>
    <row r="1429" spans="1:13" x14ac:dyDescent="0.35">
      <c r="A1429">
        <v>1401</v>
      </c>
      <c r="B1429" t="s">
        <v>7476</v>
      </c>
      <c r="C1429">
        <v>129.55199999999999</v>
      </c>
      <c r="D1429">
        <v>3.6880000000000002</v>
      </c>
      <c r="E1429">
        <v>1.2909999999999999</v>
      </c>
      <c r="F1429">
        <v>8.0350000000000001</v>
      </c>
      <c r="G1429">
        <v>6</v>
      </c>
      <c r="H1429">
        <v>101454.47</v>
      </c>
      <c r="I1429">
        <v>0.121</v>
      </c>
      <c r="J1429">
        <v>85.143000000000001</v>
      </c>
      <c r="K1429">
        <v>44.41</v>
      </c>
      <c r="L1429">
        <v>15.747</v>
      </c>
      <c r="M1429">
        <v>128.79900000000001</v>
      </c>
    </row>
    <row r="1430" spans="1:13" x14ac:dyDescent="0.35">
      <c r="A1430">
        <v>1402</v>
      </c>
      <c r="B1430" t="s">
        <v>7475</v>
      </c>
      <c r="C1430">
        <v>198.85400000000001</v>
      </c>
      <c r="D1430">
        <v>4.4480000000000004</v>
      </c>
      <c r="E1430">
        <v>1.631</v>
      </c>
      <c r="F1430">
        <v>7.8230000000000004</v>
      </c>
      <c r="G1430">
        <v>5.7910000000000004</v>
      </c>
      <c r="H1430">
        <v>101460.539</v>
      </c>
      <c r="I1430">
        <v>0.22500000000000001</v>
      </c>
      <c r="J1430">
        <v>112.61499999999999</v>
      </c>
      <c r="K1430">
        <v>86.239000000000004</v>
      </c>
      <c r="L1430">
        <v>21.949000000000002</v>
      </c>
      <c r="M1430">
        <v>143.077</v>
      </c>
    </row>
    <row r="1431" spans="1:13" x14ac:dyDescent="0.35">
      <c r="A1431">
        <v>1403</v>
      </c>
      <c r="B1431" t="s">
        <v>7474</v>
      </c>
      <c r="C1431">
        <v>254.74799999999999</v>
      </c>
      <c r="D1431">
        <v>5.3520000000000003</v>
      </c>
      <c r="E1431">
        <v>1.8660000000000001</v>
      </c>
      <c r="F1431">
        <v>7.9039999999999999</v>
      </c>
      <c r="G1431">
        <v>5.516</v>
      </c>
      <c r="H1431">
        <v>101461.567</v>
      </c>
      <c r="I1431">
        <v>0.158</v>
      </c>
      <c r="J1431">
        <v>142.208</v>
      </c>
      <c r="K1431">
        <v>112.538</v>
      </c>
      <c r="L1431">
        <v>26.298999999999999</v>
      </c>
      <c r="M1431">
        <v>158.65199999999999</v>
      </c>
    </row>
    <row r="1432" spans="1:13" x14ac:dyDescent="0.35">
      <c r="A1432">
        <v>1404</v>
      </c>
      <c r="B1432" t="s">
        <v>7473</v>
      </c>
      <c r="C1432">
        <v>287.23099999999999</v>
      </c>
      <c r="D1432">
        <v>5.9649999999999999</v>
      </c>
      <c r="E1432">
        <v>2.0790000000000002</v>
      </c>
      <c r="F1432">
        <v>7.476</v>
      </c>
      <c r="G1432">
        <v>5.6070000000000002</v>
      </c>
      <c r="H1432">
        <v>101445.852</v>
      </c>
      <c r="I1432">
        <v>0.1</v>
      </c>
      <c r="J1432">
        <v>153.953</v>
      </c>
      <c r="K1432">
        <v>133.27799999999999</v>
      </c>
      <c r="L1432">
        <v>28.324000000000002</v>
      </c>
      <c r="M1432">
        <v>175.22499999999999</v>
      </c>
    </row>
    <row r="1433" spans="1:13" x14ac:dyDescent="0.35">
      <c r="A1433">
        <v>1405</v>
      </c>
      <c r="B1433" t="s">
        <v>7472</v>
      </c>
      <c r="C1433">
        <v>276.19400000000002</v>
      </c>
      <c r="D1433">
        <v>6.3230000000000004</v>
      </c>
      <c r="E1433">
        <v>2.3980000000000001</v>
      </c>
      <c r="F1433">
        <v>7.3780000000000001</v>
      </c>
      <c r="G1433">
        <v>5.5049999999999999</v>
      </c>
      <c r="H1433">
        <v>101415.405</v>
      </c>
      <c r="I1433">
        <v>5.0999999999999997E-2</v>
      </c>
      <c r="J1433">
        <v>157.30699999999999</v>
      </c>
      <c r="K1433">
        <v>118.887</v>
      </c>
      <c r="L1433">
        <v>27.774999999999999</v>
      </c>
      <c r="M1433">
        <v>192.05500000000001</v>
      </c>
    </row>
    <row r="1434" spans="1:13" x14ac:dyDescent="0.35">
      <c r="A1434">
        <v>1406</v>
      </c>
      <c r="B1434" t="s">
        <v>7471</v>
      </c>
      <c r="C1434">
        <v>249.57</v>
      </c>
      <c r="D1434">
        <v>6.48</v>
      </c>
      <c r="E1434">
        <v>2.677</v>
      </c>
      <c r="F1434">
        <v>7.5209999999999999</v>
      </c>
      <c r="G1434">
        <v>5.0720000000000001</v>
      </c>
      <c r="H1434">
        <v>101395.719</v>
      </c>
      <c r="I1434">
        <v>0.13400000000000001</v>
      </c>
      <c r="J1434">
        <v>135.66200000000001</v>
      </c>
      <c r="K1434">
        <v>113.905</v>
      </c>
      <c r="L1434">
        <v>24.722000000000001</v>
      </c>
      <c r="M1434">
        <v>208.27799999999999</v>
      </c>
    </row>
    <row r="1435" spans="1:13" x14ac:dyDescent="0.35">
      <c r="A1435">
        <v>1407</v>
      </c>
      <c r="B1435" t="s">
        <v>7470</v>
      </c>
      <c r="C1435">
        <v>184.495</v>
      </c>
      <c r="D1435">
        <v>6.3360000000000003</v>
      </c>
      <c r="E1435">
        <v>2.895</v>
      </c>
      <c r="F1435">
        <v>7.6379999999999999</v>
      </c>
      <c r="G1435">
        <v>5.34</v>
      </c>
      <c r="H1435">
        <v>101383.307</v>
      </c>
      <c r="I1435">
        <v>6.7000000000000004E-2</v>
      </c>
      <c r="J1435">
        <v>102.193</v>
      </c>
      <c r="K1435">
        <v>82.301000000000002</v>
      </c>
      <c r="L1435">
        <v>19.530999999999999</v>
      </c>
      <c r="M1435">
        <v>223.31899999999999</v>
      </c>
    </row>
    <row r="1436" spans="1:13" x14ac:dyDescent="0.35">
      <c r="A1436">
        <v>1408</v>
      </c>
      <c r="B1436" t="s">
        <v>7469</v>
      </c>
      <c r="C1436">
        <v>107.16500000000001</v>
      </c>
      <c r="D1436">
        <v>5.8689999999999998</v>
      </c>
      <c r="E1436">
        <v>3.0379999999999998</v>
      </c>
      <c r="F1436">
        <v>7.5949999999999998</v>
      </c>
      <c r="G1436">
        <v>5.6289999999999996</v>
      </c>
      <c r="H1436">
        <v>101372.499</v>
      </c>
      <c r="I1436">
        <v>0.107</v>
      </c>
      <c r="J1436">
        <v>69.052000000000007</v>
      </c>
      <c r="K1436">
        <v>38.110999999999997</v>
      </c>
      <c r="L1436">
        <v>12.708</v>
      </c>
      <c r="M1436">
        <v>237.08199999999999</v>
      </c>
    </row>
    <row r="1437" spans="1:13" x14ac:dyDescent="0.35">
      <c r="A1437">
        <v>1409</v>
      </c>
      <c r="B1437" t="s">
        <v>7468</v>
      </c>
      <c r="C1437">
        <v>33.472999999999999</v>
      </c>
      <c r="D1437">
        <v>5.032</v>
      </c>
      <c r="E1437">
        <v>3.089</v>
      </c>
      <c r="F1437">
        <v>7.5839999999999996</v>
      </c>
      <c r="G1437">
        <v>5.367</v>
      </c>
      <c r="H1437">
        <v>101372.28</v>
      </c>
      <c r="I1437">
        <v>6.0999999999999999E-2</v>
      </c>
      <c r="J1437">
        <v>26.565999999999999</v>
      </c>
      <c r="K1437">
        <v>6.9059999999999997</v>
      </c>
      <c r="L1437">
        <v>4.7729999999999997</v>
      </c>
      <c r="M1437">
        <v>249.79499999999999</v>
      </c>
    </row>
    <row r="1438" spans="1:13" x14ac:dyDescent="0.35">
      <c r="A1438">
        <v>1410</v>
      </c>
      <c r="B1438" t="s">
        <v>7467</v>
      </c>
      <c r="C1438">
        <v>1.113</v>
      </c>
      <c r="D1438">
        <v>4.3419999999999996</v>
      </c>
      <c r="E1438">
        <v>3.1429999999999998</v>
      </c>
      <c r="F1438">
        <v>7.7649999999999997</v>
      </c>
      <c r="G1438">
        <v>5.1909999999999998</v>
      </c>
      <c r="H1438">
        <v>101388.175</v>
      </c>
      <c r="I1438">
        <v>7.0999999999999994E-2</v>
      </c>
      <c r="J1438">
        <v>1.0660000000000001</v>
      </c>
      <c r="K1438">
        <v>4.8000000000000001E-2</v>
      </c>
      <c r="L1438">
        <v>-3.8330000000000002</v>
      </c>
      <c r="M1438">
        <v>261.92399999999998</v>
      </c>
    </row>
    <row r="1439" spans="1:13" x14ac:dyDescent="0.35">
      <c r="A1439">
        <v>1411</v>
      </c>
      <c r="B1439" t="s">
        <v>7466</v>
      </c>
      <c r="C1439">
        <v>0</v>
      </c>
      <c r="D1439">
        <v>3.7549999999999999</v>
      </c>
      <c r="E1439">
        <v>2.8029999999999999</v>
      </c>
      <c r="F1439">
        <v>8.1310000000000002</v>
      </c>
      <c r="G1439">
        <v>5.6879999999999997</v>
      </c>
      <c r="H1439">
        <v>101393.712</v>
      </c>
      <c r="I1439">
        <v>5.2999999999999999E-2</v>
      </c>
      <c r="J1439">
        <v>0</v>
      </c>
      <c r="K1439">
        <v>0</v>
      </c>
      <c r="L1439">
        <v>-12.702</v>
      </c>
      <c r="M1439">
        <v>273.98899999999998</v>
      </c>
    </row>
    <row r="1440" spans="1:13" x14ac:dyDescent="0.35">
      <c r="A1440">
        <v>1412</v>
      </c>
      <c r="B1440" t="s">
        <v>7465</v>
      </c>
      <c r="C1440">
        <v>0</v>
      </c>
      <c r="D1440">
        <v>3.5619999999999998</v>
      </c>
      <c r="E1440">
        <v>2.5409999999999999</v>
      </c>
      <c r="F1440">
        <v>8.1750000000000007</v>
      </c>
      <c r="G1440">
        <v>6.4059999999999997</v>
      </c>
      <c r="H1440">
        <v>101400.451</v>
      </c>
      <c r="I1440">
        <v>0.14799999999999999</v>
      </c>
      <c r="J1440">
        <v>0</v>
      </c>
      <c r="K1440">
        <v>0</v>
      </c>
      <c r="L1440">
        <v>-21.431999999999999</v>
      </c>
      <c r="M1440">
        <v>286.589</v>
      </c>
    </row>
    <row r="1441" spans="1:13" x14ac:dyDescent="0.35">
      <c r="A1441">
        <v>1413</v>
      </c>
      <c r="B1441" t="s">
        <v>7464</v>
      </c>
      <c r="C1441">
        <v>0</v>
      </c>
      <c r="D1441">
        <v>3.347</v>
      </c>
      <c r="E1441">
        <v>2.2240000000000002</v>
      </c>
      <c r="F1441">
        <v>8.1739999999999995</v>
      </c>
      <c r="G1441">
        <v>6.343</v>
      </c>
      <c r="H1441">
        <v>101406.747</v>
      </c>
      <c r="I1441">
        <v>0.106</v>
      </c>
      <c r="J1441">
        <v>0</v>
      </c>
      <c r="K1441">
        <v>0</v>
      </c>
      <c r="L1441">
        <v>-29.573</v>
      </c>
      <c r="M1441">
        <v>300.39499999999998</v>
      </c>
    </row>
    <row r="1442" spans="1:13" x14ac:dyDescent="0.35">
      <c r="A1442">
        <v>1414</v>
      </c>
      <c r="B1442" t="s">
        <v>7463</v>
      </c>
      <c r="C1442">
        <v>0</v>
      </c>
      <c r="D1442">
        <v>3.2429999999999999</v>
      </c>
      <c r="E1442">
        <v>1.9279999999999999</v>
      </c>
      <c r="F1442">
        <v>8.23</v>
      </c>
      <c r="G1442">
        <v>6.077</v>
      </c>
      <c r="H1442">
        <v>101397.573</v>
      </c>
      <c r="I1442">
        <v>0.14299999999999999</v>
      </c>
      <c r="J1442">
        <v>0</v>
      </c>
      <c r="K1442">
        <v>0</v>
      </c>
      <c r="L1442">
        <v>-36.542999999999999</v>
      </c>
      <c r="M1442">
        <v>316.09500000000003</v>
      </c>
    </row>
    <row r="1443" spans="1:13" x14ac:dyDescent="0.35">
      <c r="A1443">
        <v>1415</v>
      </c>
      <c r="B1443" t="s">
        <v>7462</v>
      </c>
      <c r="C1443">
        <v>0</v>
      </c>
      <c r="D1443">
        <v>3.133</v>
      </c>
      <c r="E1443">
        <v>1.675</v>
      </c>
      <c r="F1443">
        <v>8.1270000000000007</v>
      </c>
      <c r="G1443">
        <v>6.3520000000000003</v>
      </c>
      <c r="H1443">
        <v>101385.357</v>
      </c>
      <c r="I1443">
        <v>0.14099999999999999</v>
      </c>
      <c r="J1443">
        <v>0</v>
      </c>
      <c r="K1443">
        <v>0</v>
      </c>
      <c r="L1443">
        <v>-41.622999999999998</v>
      </c>
      <c r="M1443">
        <v>334.13499999999999</v>
      </c>
    </row>
    <row r="1444" spans="1:13" x14ac:dyDescent="0.35">
      <c r="A1444">
        <v>1416</v>
      </c>
      <c r="B1444" t="s">
        <v>7461</v>
      </c>
      <c r="C1444">
        <v>0</v>
      </c>
      <c r="D1444">
        <v>2.988</v>
      </c>
      <c r="E1444">
        <v>1.488</v>
      </c>
      <c r="F1444">
        <v>8.0340000000000007</v>
      </c>
      <c r="G1444">
        <v>6.3920000000000003</v>
      </c>
      <c r="H1444">
        <v>101385.13099999999</v>
      </c>
      <c r="I1444">
        <v>0.105</v>
      </c>
      <c r="J1444">
        <v>0</v>
      </c>
      <c r="K1444">
        <v>0</v>
      </c>
      <c r="L1444">
        <v>-44.042000000000002</v>
      </c>
      <c r="M1444">
        <v>334.89299999999997</v>
      </c>
    </row>
    <row r="1445" spans="1:13" x14ac:dyDescent="0.35">
      <c r="A1445">
        <v>1441</v>
      </c>
      <c r="B1445" t="s">
        <v>7460</v>
      </c>
      <c r="C1445">
        <v>0</v>
      </c>
      <c r="D1445">
        <v>3.0369999999999999</v>
      </c>
      <c r="E1445">
        <v>1.466</v>
      </c>
      <c r="F1445">
        <v>8.4280000000000008</v>
      </c>
      <c r="G1445">
        <v>6.5970000000000004</v>
      </c>
      <c r="H1445">
        <v>101211.823</v>
      </c>
      <c r="I1445">
        <v>0.27</v>
      </c>
      <c r="J1445">
        <v>0</v>
      </c>
      <c r="K1445">
        <v>0</v>
      </c>
      <c r="L1445">
        <v>-43.235999999999997</v>
      </c>
      <c r="M1445">
        <v>14.750999999999999</v>
      </c>
    </row>
    <row r="1446" spans="1:13" x14ac:dyDescent="0.35">
      <c r="A1446">
        <v>1442</v>
      </c>
      <c r="B1446" t="s">
        <v>7459</v>
      </c>
      <c r="C1446">
        <v>0</v>
      </c>
      <c r="D1446">
        <v>2.7330000000000001</v>
      </c>
      <c r="E1446">
        <v>1.3740000000000001</v>
      </c>
      <c r="F1446">
        <v>8.2089999999999996</v>
      </c>
      <c r="G1446">
        <v>6.468</v>
      </c>
      <c r="H1446">
        <v>101198.341</v>
      </c>
      <c r="I1446">
        <v>0.46600000000000003</v>
      </c>
      <c r="J1446">
        <v>0</v>
      </c>
      <c r="K1446">
        <v>0</v>
      </c>
      <c r="L1446">
        <v>-39.540999999999997</v>
      </c>
      <c r="M1446">
        <v>33.994</v>
      </c>
    </row>
    <row r="1447" spans="1:13" x14ac:dyDescent="0.35">
      <c r="A1447">
        <v>1443</v>
      </c>
      <c r="B1447" t="s">
        <v>7458</v>
      </c>
      <c r="C1447">
        <v>0</v>
      </c>
      <c r="D1447">
        <v>2.669</v>
      </c>
      <c r="E1447">
        <v>1.3069999999999999</v>
      </c>
      <c r="F1447">
        <v>8.0939999999999994</v>
      </c>
      <c r="G1447">
        <v>6.0709999999999997</v>
      </c>
      <c r="H1447">
        <v>101166.33</v>
      </c>
      <c r="I1447">
        <v>0.188</v>
      </c>
      <c r="J1447">
        <v>0</v>
      </c>
      <c r="K1447">
        <v>0</v>
      </c>
      <c r="L1447">
        <v>-33.517000000000003</v>
      </c>
      <c r="M1447">
        <v>50.953000000000003</v>
      </c>
    </row>
    <row r="1448" spans="1:13" x14ac:dyDescent="0.35">
      <c r="A1448">
        <v>1444</v>
      </c>
      <c r="B1448" t="s">
        <v>7457</v>
      </c>
      <c r="C1448">
        <v>0</v>
      </c>
      <c r="D1448">
        <v>2.4409999999999998</v>
      </c>
      <c r="E1448">
        <v>1.2589999999999999</v>
      </c>
      <c r="F1448">
        <v>8.3879999999999999</v>
      </c>
      <c r="G1448">
        <v>6.16</v>
      </c>
      <c r="H1448">
        <v>101156.958</v>
      </c>
      <c r="I1448">
        <v>0.128</v>
      </c>
      <c r="J1448">
        <v>0</v>
      </c>
      <c r="K1448">
        <v>0</v>
      </c>
      <c r="L1448">
        <v>-25.934999999999999</v>
      </c>
      <c r="M1448">
        <v>65.716999999999999</v>
      </c>
    </row>
    <row r="1449" spans="1:13" x14ac:dyDescent="0.35">
      <c r="A1449">
        <v>1445</v>
      </c>
      <c r="B1449" t="s">
        <v>7456</v>
      </c>
      <c r="C1449">
        <v>0</v>
      </c>
      <c r="D1449">
        <v>2.3919999999999999</v>
      </c>
      <c r="E1449">
        <v>1.196</v>
      </c>
      <c r="F1449">
        <v>8.3620000000000001</v>
      </c>
      <c r="G1449">
        <v>6.2359999999999998</v>
      </c>
      <c r="H1449">
        <v>101162.849</v>
      </c>
      <c r="I1449">
        <v>4.8000000000000001E-2</v>
      </c>
      <c r="J1449">
        <v>0</v>
      </c>
      <c r="K1449">
        <v>0</v>
      </c>
      <c r="L1449">
        <v>-17.454000000000001</v>
      </c>
      <c r="M1449">
        <v>78.885999999999996</v>
      </c>
    </row>
    <row r="1450" spans="1:13" x14ac:dyDescent="0.35">
      <c r="A1450">
        <v>1446</v>
      </c>
      <c r="B1450" t="s">
        <v>7455</v>
      </c>
      <c r="C1450">
        <v>0</v>
      </c>
      <c r="D1450">
        <v>2.3439999999999999</v>
      </c>
      <c r="E1450">
        <v>1.109</v>
      </c>
      <c r="F1450">
        <v>8.4019999999999992</v>
      </c>
      <c r="G1450">
        <v>6.7140000000000004</v>
      </c>
      <c r="H1450">
        <v>101163.663</v>
      </c>
      <c r="I1450">
        <v>0.13400000000000001</v>
      </c>
      <c r="J1450">
        <v>0</v>
      </c>
      <c r="K1450">
        <v>0</v>
      </c>
      <c r="L1450">
        <v>-8.5890000000000004</v>
      </c>
      <c r="M1450">
        <v>91.156999999999996</v>
      </c>
    </row>
    <row r="1451" spans="1:13" x14ac:dyDescent="0.35">
      <c r="A1451">
        <v>1447</v>
      </c>
      <c r="B1451" t="s">
        <v>7454</v>
      </c>
      <c r="C1451">
        <v>5.7530000000000001</v>
      </c>
      <c r="D1451">
        <v>2.484</v>
      </c>
      <c r="E1451">
        <v>1.19</v>
      </c>
      <c r="F1451">
        <v>8.4269999999999996</v>
      </c>
      <c r="G1451">
        <v>6.4649999999999999</v>
      </c>
      <c r="H1451">
        <v>101184.84600000001</v>
      </c>
      <c r="I1451">
        <v>6.7000000000000004E-2</v>
      </c>
      <c r="J1451">
        <v>5.258</v>
      </c>
      <c r="K1451">
        <v>0.496</v>
      </c>
      <c r="L1451">
        <v>0.24099999999999999</v>
      </c>
      <c r="M1451">
        <v>103.169</v>
      </c>
    </row>
    <row r="1452" spans="1:13" x14ac:dyDescent="0.35">
      <c r="A1452">
        <v>1448</v>
      </c>
      <c r="B1452" t="s">
        <v>7453</v>
      </c>
      <c r="C1452">
        <v>47.896000000000001</v>
      </c>
      <c r="D1452">
        <v>2.9820000000000002</v>
      </c>
      <c r="E1452">
        <v>1.419</v>
      </c>
      <c r="F1452">
        <v>8.5489999999999995</v>
      </c>
      <c r="G1452">
        <v>6.4279999999999999</v>
      </c>
      <c r="H1452">
        <v>101209.04300000001</v>
      </c>
      <c r="I1452">
        <v>0.10299999999999999</v>
      </c>
      <c r="J1452">
        <v>41.213999999999999</v>
      </c>
      <c r="K1452">
        <v>6.6820000000000004</v>
      </c>
      <c r="L1452">
        <v>8.6440000000000001</v>
      </c>
      <c r="M1452">
        <v>115.49</v>
      </c>
    </row>
    <row r="1453" spans="1:13" x14ac:dyDescent="0.35">
      <c r="A1453">
        <v>1449</v>
      </c>
      <c r="B1453" t="s">
        <v>7452</v>
      </c>
      <c r="C1453">
        <v>124.10299999999999</v>
      </c>
      <c r="D1453">
        <v>3.7869999999999999</v>
      </c>
      <c r="E1453">
        <v>1.774</v>
      </c>
      <c r="F1453">
        <v>8.7089999999999996</v>
      </c>
      <c r="G1453">
        <v>6.24</v>
      </c>
      <c r="H1453">
        <v>101225.87300000001</v>
      </c>
      <c r="I1453">
        <v>0.13600000000000001</v>
      </c>
      <c r="J1453">
        <v>85.171999999999997</v>
      </c>
      <c r="K1453">
        <v>38.932000000000002</v>
      </c>
      <c r="L1453">
        <v>16.192</v>
      </c>
      <c r="M1453">
        <v>128.624</v>
      </c>
    </row>
    <row r="1454" spans="1:13" x14ac:dyDescent="0.35">
      <c r="A1454">
        <v>1450</v>
      </c>
      <c r="B1454" t="s">
        <v>7451</v>
      </c>
      <c r="C1454">
        <v>188.18299999999999</v>
      </c>
      <c r="D1454">
        <v>4.4649999999999999</v>
      </c>
      <c r="E1454">
        <v>2.117</v>
      </c>
      <c r="F1454">
        <v>8.6890000000000001</v>
      </c>
      <c r="G1454">
        <v>6.47</v>
      </c>
      <c r="H1454">
        <v>101236.58500000001</v>
      </c>
      <c r="I1454">
        <v>0.16</v>
      </c>
      <c r="J1454">
        <v>118.282</v>
      </c>
      <c r="K1454">
        <v>69.902000000000001</v>
      </c>
      <c r="L1454">
        <v>22.411000000000001</v>
      </c>
      <c r="M1454">
        <v>142.952</v>
      </c>
    </row>
    <row r="1455" spans="1:13" x14ac:dyDescent="0.35">
      <c r="A1455">
        <v>1451</v>
      </c>
      <c r="B1455" t="s">
        <v>7450</v>
      </c>
      <c r="C1455">
        <v>233.334</v>
      </c>
      <c r="D1455">
        <v>5.1559999999999997</v>
      </c>
      <c r="E1455">
        <v>2.4300000000000002</v>
      </c>
      <c r="F1455">
        <v>8.8849999999999998</v>
      </c>
      <c r="G1455">
        <v>6.2510000000000003</v>
      </c>
      <c r="H1455">
        <v>101251.005</v>
      </c>
      <c r="I1455">
        <v>9.5000000000000001E-2</v>
      </c>
      <c r="J1455">
        <v>137.392</v>
      </c>
      <c r="K1455">
        <v>95.941999999999993</v>
      </c>
      <c r="L1455">
        <v>26.771999999999998</v>
      </c>
      <c r="M1455">
        <v>158.601</v>
      </c>
    </row>
    <row r="1456" spans="1:13" x14ac:dyDescent="0.35">
      <c r="A1456">
        <v>1452</v>
      </c>
      <c r="B1456" t="s">
        <v>7449</v>
      </c>
      <c r="C1456">
        <v>268.447</v>
      </c>
      <c r="D1456">
        <v>5.8440000000000003</v>
      </c>
      <c r="E1456">
        <v>2.6739999999999999</v>
      </c>
      <c r="F1456">
        <v>8.9160000000000004</v>
      </c>
      <c r="G1456">
        <v>5.9329999999999998</v>
      </c>
      <c r="H1456">
        <v>101244.174</v>
      </c>
      <c r="I1456">
        <v>9.5000000000000001E-2</v>
      </c>
      <c r="J1456">
        <v>157.78299999999999</v>
      </c>
      <c r="K1456">
        <v>110.664</v>
      </c>
      <c r="L1456">
        <v>28.802</v>
      </c>
      <c r="M1456">
        <v>175.26499999999999</v>
      </c>
    </row>
    <row r="1457" spans="1:13" x14ac:dyDescent="0.35">
      <c r="A1457">
        <v>1453</v>
      </c>
      <c r="B1457" t="s">
        <v>7448</v>
      </c>
      <c r="C1457">
        <v>269.87700000000001</v>
      </c>
      <c r="D1457">
        <v>6.2050000000000001</v>
      </c>
      <c r="E1457">
        <v>2.93</v>
      </c>
      <c r="F1457">
        <v>8.8439999999999994</v>
      </c>
      <c r="G1457">
        <v>6.2759999999999998</v>
      </c>
      <c r="H1457">
        <v>101228.23699999999</v>
      </c>
      <c r="I1457">
        <v>8.1000000000000003E-2</v>
      </c>
      <c r="J1457">
        <v>154.09899999999999</v>
      </c>
      <c r="K1457">
        <v>115.78</v>
      </c>
      <c r="L1457">
        <v>28.239000000000001</v>
      </c>
      <c r="M1457">
        <v>192.18899999999999</v>
      </c>
    </row>
    <row r="1458" spans="1:13" x14ac:dyDescent="0.35">
      <c r="A1458">
        <v>1454</v>
      </c>
      <c r="B1458" t="s">
        <v>7447</v>
      </c>
      <c r="C1458">
        <v>225.08099999999999</v>
      </c>
      <c r="D1458">
        <v>6.2290000000000001</v>
      </c>
      <c r="E1458">
        <v>3.141</v>
      </c>
      <c r="F1458">
        <v>8.7899999999999991</v>
      </c>
      <c r="G1458">
        <v>6.3559999999999999</v>
      </c>
      <c r="H1458">
        <v>101218.736</v>
      </c>
      <c r="I1458">
        <v>0.06</v>
      </c>
      <c r="J1458">
        <v>131.97900000000001</v>
      </c>
      <c r="K1458">
        <v>93.102999999999994</v>
      </c>
      <c r="L1458">
        <v>25.167000000000002</v>
      </c>
      <c r="M1458">
        <v>208.465</v>
      </c>
    </row>
    <row r="1459" spans="1:13" x14ac:dyDescent="0.35">
      <c r="A1459">
        <v>1455</v>
      </c>
      <c r="B1459" t="s">
        <v>7446</v>
      </c>
      <c r="C1459">
        <v>165.92400000000001</v>
      </c>
      <c r="D1459">
        <v>5.9390000000000001</v>
      </c>
      <c r="E1459">
        <v>3.274</v>
      </c>
      <c r="F1459">
        <v>8.7550000000000008</v>
      </c>
      <c r="G1459">
        <v>5.5979999999999999</v>
      </c>
      <c r="H1459">
        <v>101217.29700000001</v>
      </c>
      <c r="I1459">
        <v>0.158</v>
      </c>
      <c r="J1459">
        <v>99.802999999999997</v>
      </c>
      <c r="K1459">
        <v>66.123000000000005</v>
      </c>
      <c r="L1459">
        <v>19.960999999999999</v>
      </c>
      <c r="M1459">
        <v>223.52699999999999</v>
      </c>
    </row>
    <row r="1460" spans="1:13" x14ac:dyDescent="0.35">
      <c r="A1460">
        <v>1456</v>
      </c>
      <c r="B1460" t="s">
        <v>7445</v>
      </c>
      <c r="C1460">
        <v>105.82</v>
      </c>
      <c r="D1460">
        <v>5.5259999999999998</v>
      </c>
      <c r="E1460">
        <v>3.298</v>
      </c>
      <c r="F1460">
        <v>8.625</v>
      </c>
      <c r="G1460">
        <v>5.7270000000000003</v>
      </c>
      <c r="H1460">
        <v>101226.98299999999</v>
      </c>
      <c r="I1460">
        <v>0.17100000000000001</v>
      </c>
      <c r="J1460">
        <v>63.234000000000002</v>
      </c>
      <c r="K1460">
        <v>42.584000000000003</v>
      </c>
      <c r="L1460">
        <v>13.090999999999999</v>
      </c>
      <c r="M1460">
        <v>237.37200000000001</v>
      </c>
    </row>
    <row r="1461" spans="1:13" x14ac:dyDescent="0.35">
      <c r="A1461">
        <v>1457</v>
      </c>
      <c r="B1461" t="s">
        <v>7444</v>
      </c>
      <c r="C1461">
        <v>40.008000000000003</v>
      </c>
      <c r="D1461">
        <v>4.8319999999999999</v>
      </c>
      <c r="E1461">
        <v>3.2629999999999999</v>
      </c>
      <c r="F1461">
        <v>8.7759999999999998</v>
      </c>
      <c r="G1461">
        <v>5.6559999999999997</v>
      </c>
      <c r="H1461">
        <v>101242.38800000001</v>
      </c>
      <c r="I1461">
        <v>4.8000000000000001E-2</v>
      </c>
      <c r="J1461">
        <v>28.085000000000001</v>
      </c>
      <c r="K1461">
        <v>11.923</v>
      </c>
      <c r="L1461">
        <v>5.1319999999999997</v>
      </c>
      <c r="M1461">
        <v>250.113</v>
      </c>
    </row>
    <row r="1462" spans="1:13" x14ac:dyDescent="0.35">
      <c r="A1462">
        <v>1458</v>
      </c>
      <c r="B1462" t="s">
        <v>7443</v>
      </c>
      <c r="C1462">
        <v>1.3280000000000001</v>
      </c>
      <c r="D1462">
        <v>4.18</v>
      </c>
      <c r="E1462">
        <v>3.2480000000000002</v>
      </c>
      <c r="F1462">
        <v>8.6509999999999998</v>
      </c>
      <c r="G1462">
        <v>5.6390000000000002</v>
      </c>
      <c r="H1462">
        <v>101269.62300000001</v>
      </c>
      <c r="I1462">
        <v>3.7999999999999999E-2</v>
      </c>
      <c r="J1462">
        <v>1.2989999999999999</v>
      </c>
      <c r="K1462">
        <v>3.1E-2</v>
      </c>
      <c r="L1462">
        <v>-3.4860000000000002</v>
      </c>
      <c r="M1462">
        <v>262.255</v>
      </c>
    </row>
    <row r="1463" spans="1:13" x14ac:dyDescent="0.35">
      <c r="A1463">
        <v>1459</v>
      </c>
      <c r="B1463" t="s">
        <v>7442</v>
      </c>
      <c r="C1463">
        <v>0</v>
      </c>
      <c r="D1463">
        <v>3.7050000000000001</v>
      </c>
      <c r="E1463">
        <v>2.8580000000000001</v>
      </c>
      <c r="F1463">
        <v>8.5380000000000003</v>
      </c>
      <c r="G1463">
        <v>5.37</v>
      </c>
      <c r="H1463">
        <v>101284.981</v>
      </c>
      <c r="I1463">
        <v>4.8000000000000001E-2</v>
      </c>
      <c r="J1463">
        <v>0</v>
      </c>
      <c r="K1463">
        <v>0</v>
      </c>
      <c r="L1463">
        <v>-12.356</v>
      </c>
      <c r="M1463">
        <v>274.32900000000001</v>
      </c>
    </row>
    <row r="1464" spans="1:13" x14ac:dyDescent="0.35">
      <c r="A1464">
        <v>1460</v>
      </c>
      <c r="B1464" t="s">
        <v>7441</v>
      </c>
      <c r="C1464">
        <v>0</v>
      </c>
      <c r="D1464">
        <v>3.4369999999999998</v>
      </c>
      <c r="E1464">
        <v>2.504</v>
      </c>
      <c r="F1464">
        <v>8.4039999999999999</v>
      </c>
      <c r="G1464">
        <v>5.4859999999999998</v>
      </c>
      <c r="H1464">
        <v>101291.052</v>
      </c>
      <c r="I1464">
        <v>7.5999999999999998E-2</v>
      </c>
      <c r="J1464">
        <v>0</v>
      </c>
      <c r="K1464">
        <v>0</v>
      </c>
      <c r="L1464">
        <v>-21.077999999999999</v>
      </c>
      <c r="M1464">
        <v>286.93299999999999</v>
      </c>
    </row>
    <row r="1465" spans="1:13" x14ac:dyDescent="0.35">
      <c r="A1465">
        <v>1461</v>
      </c>
      <c r="B1465" t="s">
        <v>7440</v>
      </c>
      <c r="C1465">
        <v>0</v>
      </c>
      <c r="D1465">
        <v>3.2749999999999999</v>
      </c>
      <c r="E1465">
        <v>2.157</v>
      </c>
      <c r="F1465">
        <v>8.4570000000000007</v>
      </c>
      <c r="G1465">
        <v>5.3049999999999997</v>
      </c>
      <c r="H1465">
        <v>101300.916</v>
      </c>
      <c r="I1465">
        <v>2.4E-2</v>
      </c>
      <c r="J1465">
        <v>0</v>
      </c>
      <c r="K1465">
        <v>0</v>
      </c>
      <c r="L1465">
        <v>-29.198</v>
      </c>
      <c r="M1465">
        <v>300.73500000000001</v>
      </c>
    </row>
    <row r="1466" spans="1:13" x14ac:dyDescent="0.35">
      <c r="A1466">
        <v>1462</v>
      </c>
      <c r="B1466" t="s">
        <v>7439</v>
      </c>
      <c r="C1466">
        <v>0</v>
      </c>
      <c r="D1466">
        <v>3.0470000000000002</v>
      </c>
      <c r="E1466">
        <v>1.82</v>
      </c>
      <c r="F1466">
        <v>8.4269999999999996</v>
      </c>
      <c r="G1466">
        <v>5.1740000000000004</v>
      </c>
      <c r="H1466">
        <v>101298.192</v>
      </c>
      <c r="I1466">
        <v>1.6E-2</v>
      </c>
      <c r="J1466">
        <v>0</v>
      </c>
      <c r="K1466">
        <v>0</v>
      </c>
      <c r="L1466">
        <v>-36.136000000000003</v>
      </c>
      <c r="M1466">
        <v>316.40699999999998</v>
      </c>
    </row>
    <row r="1467" spans="1:13" x14ac:dyDescent="0.35">
      <c r="A1467">
        <v>1463</v>
      </c>
      <c r="B1467" t="s">
        <v>7438</v>
      </c>
      <c r="C1467">
        <v>0</v>
      </c>
      <c r="D1467">
        <v>2.8130000000000002</v>
      </c>
      <c r="E1467">
        <v>1.4730000000000001</v>
      </c>
      <c r="F1467">
        <v>7.9660000000000002</v>
      </c>
      <c r="G1467">
        <v>5.7510000000000003</v>
      </c>
      <c r="H1467">
        <v>101287.56600000001</v>
      </c>
      <c r="I1467">
        <v>7.0000000000000007E-2</v>
      </c>
      <c r="J1467">
        <v>0</v>
      </c>
      <c r="K1467">
        <v>0</v>
      </c>
      <c r="L1467">
        <v>-41.180999999999997</v>
      </c>
      <c r="M1467">
        <v>334.37700000000001</v>
      </c>
    </row>
    <row r="1468" spans="1:13" x14ac:dyDescent="0.35">
      <c r="A1468">
        <v>1464</v>
      </c>
      <c r="B1468" t="s">
        <v>7437</v>
      </c>
      <c r="C1468">
        <v>0</v>
      </c>
      <c r="D1468">
        <v>2.734</v>
      </c>
      <c r="E1468">
        <v>1.1299999999999999</v>
      </c>
      <c r="F1468">
        <v>8.0280000000000005</v>
      </c>
      <c r="G1468">
        <v>5.3140000000000001</v>
      </c>
      <c r="H1468">
        <v>101273.458</v>
      </c>
      <c r="I1468">
        <v>8.6999999999999994E-2</v>
      </c>
      <c r="J1468">
        <v>0</v>
      </c>
      <c r="K1468">
        <v>0</v>
      </c>
      <c r="L1468">
        <v>-43.572000000000003</v>
      </c>
      <c r="M1468">
        <v>335.01600000000002</v>
      </c>
    </row>
    <row r="1469" spans="1:13" x14ac:dyDescent="0.35">
      <c r="A1469">
        <v>1465</v>
      </c>
      <c r="B1469" t="s">
        <v>7436</v>
      </c>
      <c r="C1469">
        <v>0</v>
      </c>
      <c r="D1469">
        <v>2.6190000000000002</v>
      </c>
      <c r="E1469">
        <v>1.0409999999999999</v>
      </c>
      <c r="F1469">
        <v>8.1829999999999998</v>
      </c>
      <c r="G1469">
        <v>5.1790000000000003</v>
      </c>
      <c r="H1469">
        <v>101261.137</v>
      </c>
      <c r="I1469">
        <v>0.13</v>
      </c>
      <c r="J1469">
        <v>0</v>
      </c>
      <c r="K1469">
        <v>0</v>
      </c>
      <c r="L1469">
        <v>-42.853999999999999</v>
      </c>
      <c r="M1469">
        <v>14.737</v>
      </c>
    </row>
    <row r="1470" spans="1:13" x14ac:dyDescent="0.35">
      <c r="A1470">
        <v>1466</v>
      </c>
      <c r="B1470" t="s">
        <v>7435</v>
      </c>
      <c r="C1470">
        <v>0</v>
      </c>
      <c r="D1470">
        <v>2.5179999999999998</v>
      </c>
      <c r="E1470">
        <v>0.96399999999999997</v>
      </c>
      <c r="F1470">
        <v>8.3840000000000003</v>
      </c>
      <c r="G1470">
        <v>5.92</v>
      </c>
      <c r="H1470">
        <v>101230.42200000001</v>
      </c>
      <c r="I1470">
        <v>0.20899999999999999</v>
      </c>
      <c r="J1470">
        <v>0</v>
      </c>
      <c r="K1470">
        <v>0</v>
      </c>
      <c r="L1470">
        <v>-39.167000000000002</v>
      </c>
      <c r="M1470">
        <v>33.889000000000003</v>
      </c>
    </row>
    <row r="1471" spans="1:13" x14ac:dyDescent="0.35">
      <c r="A1471">
        <v>1467</v>
      </c>
      <c r="B1471" t="s">
        <v>7434</v>
      </c>
      <c r="C1471">
        <v>0</v>
      </c>
      <c r="D1471">
        <v>2.5649999999999999</v>
      </c>
      <c r="E1471">
        <v>0.86699999999999999</v>
      </c>
      <c r="F1471">
        <v>8.2940000000000005</v>
      </c>
      <c r="G1471">
        <v>6.3929999999999998</v>
      </c>
      <c r="H1471">
        <v>101205.15300000001</v>
      </c>
      <c r="I1471">
        <v>0.106</v>
      </c>
      <c r="J1471">
        <v>0</v>
      </c>
      <c r="K1471">
        <v>0</v>
      </c>
      <c r="L1471">
        <v>-33.158000000000001</v>
      </c>
      <c r="M1471">
        <v>50.792999999999999</v>
      </c>
    </row>
    <row r="1472" spans="1:13" x14ac:dyDescent="0.35">
      <c r="A1472">
        <v>1468</v>
      </c>
      <c r="B1472" t="s">
        <v>7433</v>
      </c>
      <c r="C1472">
        <v>0</v>
      </c>
      <c r="D1472">
        <v>2.46</v>
      </c>
      <c r="E1472">
        <v>0.748</v>
      </c>
      <c r="F1472">
        <v>8.3569999999999993</v>
      </c>
      <c r="G1472">
        <v>6.258</v>
      </c>
      <c r="H1472">
        <v>101195.645</v>
      </c>
      <c r="I1472">
        <v>0.13600000000000001</v>
      </c>
      <c r="J1472">
        <v>0</v>
      </c>
      <c r="K1472">
        <v>0</v>
      </c>
      <c r="L1472">
        <v>-25.59</v>
      </c>
      <c r="M1472">
        <v>65.531999999999996</v>
      </c>
    </row>
    <row r="1473" spans="1:13" x14ac:dyDescent="0.35">
      <c r="A1473">
        <v>1469</v>
      </c>
      <c r="B1473" t="s">
        <v>7432</v>
      </c>
      <c r="C1473">
        <v>0</v>
      </c>
      <c r="D1473">
        <v>2.3849999999999998</v>
      </c>
      <c r="E1473">
        <v>0.66500000000000004</v>
      </c>
      <c r="F1473">
        <v>8.4559999999999995</v>
      </c>
      <c r="G1473">
        <v>6.0369999999999999</v>
      </c>
      <c r="H1473">
        <v>101202.209</v>
      </c>
      <c r="I1473">
        <v>0.36</v>
      </c>
      <c r="J1473">
        <v>0</v>
      </c>
      <c r="K1473">
        <v>0</v>
      </c>
      <c r="L1473">
        <v>-17.117000000000001</v>
      </c>
      <c r="M1473">
        <v>78.692999999999998</v>
      </c>
    </row>
    <row r="1474" spans="1:13" x14ac:dyDescent="0.35">
      <c r="A1474">
        <v>1470</v>
      </c>
      <c r="B1474" t="s">
        <v>7431</v>
      </c>
      <c r="C1474">
        <v>0</v>
      </c>
      <c r="D1474">
        <v>2.242</v>
      </c>
      <c r="E1474">
        <v>0.57299999999999995</v>
      </c>
      <c r="F1474">
        <v>8.7590000000000003</v>
      </c>
      <c r="G1474">
        <v>6.343</v>
      </c>
      <c r="H1474">
        <v>101209.799</v>
      </c>
      <c r="I1474">
        <v>0.23699999999999999</v>
      </c>
      <c r="J1474">
        <v>0</v>
      </c>
      <c r="K1474">
        <v>0</v>
      </c>
      <c r="L1474">
        <v>-8.2539999999999996</v>
      </c>
      <c r="M1474">
        <v>90.966999999999999</v>
      </c>
    </row>
    <row r="1475" spans="1:13" x14ac:dyDescent="0.35">
      <c r="A1475">
        <v>1471</v>
      </c>
      <c r="B1475" t="s">
        <v>7430</v>
      </c>
      <c r="C1475">
        <v>6.7779999999999996</v>
      </c>
      <c r="D1475">
        <v>2.3159999999999998</v>
      </c>
      <c r="E1475">
        <v>0.66500000000000004</v>
      </c>
      <c r="F1475">
        <v>8.74</v>
      </c>
      <c r="G1475">
        <v>6.42</v>
      </c>
      <c r="H1475">
        <v>101238.327</v>
      </c>
      <c r="I1475">
        <v>0.1</v>
      </c>
      <c r="J1475">
        <v>5.9770000000000003</v>
      </c>
      <c r="K1475">
        <v>0.80100000000000005</v>
      </c>
      <c r="L1475">
        <v>0.57899999999999996</v>
      </c>
      <c r="M1475">
        <v>102.98699999999999</v>
      </c>
    </row>
    <row r="1476" spans="1:13" x14ac:dyDescent="0.35">
      <c r="A1476">
        <v>1472</v>
      </c>
      <c r="B1476" t="s">
        <v>7429</v>
      </c>
      <c r="C1476">
        <v>53.868000000000002</v>
      </c>
      <c r="D1476">
        <v>2.8279999999999998</v>
      </c>
      <c r="E1476">
        <v>0.97899999999999998</v>
      </c>
      <c r="F1476">
        <v>8.923</v>
      </c>
      <c r="G1476">
        <v>6.3129999999999997</v>
      </c>
      <c r="H1476">
        <v>101257.523</v>
      </c>
      <c r="I1476">
        <v>0.13900000000000001</v>
      </c>
      <c r="J1476">
        <v>40.840000000000003</v>
      </c>
      <c r="K1476">
        <v>13.029</v>
      </c>
      <c r="L1476">
        <v>8.99</v>
      </c>
      <c r="M1476">
        <v>115.32299999999999</v>
      </c>
    </row>
    <row r="1477" spans="1:13" x14ac:dyDescent="0.35">
      <c r="A1477">
        <v>1473</v>
      </c>
      <c r="B1477" t="s">
        <v>7428</v>
      </c>
      <c r="C1477">
        <v>120.462</v>
      </c>
      <c r="D1477">
        <v>3.37</v>
      </c>
      <c r="E1477">
        <v>1.383</v>
      </c>
      <c r="F1477">
        <v>9.2309999999999999</v>
      </c>
      <c r="G1477">
        <v>6.3659999999999997</v>
      </c>
      <c r="H1477">
        <v>101276.095</v>
      </c>
      <c r="I1477">
        <v>0.14499999999999999</v>
      </c>
      <c r="J1477">
        <v>82.075999999999993</v>
      </c>
      <c r="K1477">
        <v>38.386000000000003</v>
      </c>
      <c r="L1477">
        <v>16.552</v>
      </c>
      <c r="M1477">
        <v>128.483</v>
      </c>
    </row>
    <row r="1478" spans="1:13" x14ac:dyDescent="0.35">
      <c r="A1478">
        <v>1474</v>
      </c>
      <c r="B1478" t="s">
        <v>7427</v>
      </c>
      <c r="C1478">
        <v>184.74199999999999</v>
      </c>
      <c r="D1478">
        <v>4.0510000000000002</v>
      </c>
      <c r="E1478">
        <v>1.7809999999999999</v>
      </c>
      <c r="F1478">
        <v>9.2360000000000007</v>
      </c>
      <c r="G1478">
        <v>6.4989999999999997</v>
      </c>
      <c r="H1478">
        <v>101290.558</v>
      </c>
      <c r="I1478">
        <v>3.6999999999999998E-2</v>
      </c>
      <c r="J1478">
        <v>114.395</v>
      </c>
      <c r="K1478">
        <v>70.346999999999994</v>
      </c>
      <c r="L1478">
        <v>22.774999999999999</v>
      </c>
      <c r="M1478">
        <v>142.83000000000001</v>
      </c>
    </row>
    <row r="1479" spans="1:13" x14ac:dyDescent="0.35">
      <c r="A1479">
        <v>1475</v>
      </c>
      <c r="B1479" t="s">
        <v>7426</v>
      </c>
      <c r="C1479">
        <v>225.744</v>
      </c>
      <c r="D1479">
        <v>4.6130000000000004</v>
      </c>
      <c r="E1479">
        <v>2.1789999999999998</v>
      </c>
      <c r="F1479">
        <v>9.0410000000000004</v>
      </c>
      <c r="G1479">
        <v>6.1109999999999998</v>
      </c>
      <c r="H1479">
        <v>101296.005</v>
      </c>
      <c r="I1479">
        <v>7.5999999999999998E-2</v>
      </c>
      <c r="J1479">
        <v>136.59200000000001</v>
      </c>
      <c r="K1479">
        <v>89.153000000000006</v>
      </c>
      <c r="L1479">
        <v>27.155000000000001</v>
      </c>
      <c r="M1479">
        <v>158.56200000000001</v>
      </c>
    </row>
    <row r="1480" spans="1:13" x14ac:dyDescent="0.35">
      <c r="A1480">
        <v>1476</v>
      </c>
      <c r="B1480" t="s">
        <v>7425</v>
      </c>
      <c r="C1480">
        <v>269.13200000000001</v>
      </c>
      <c r="D1480">
        <v>5.0990000000000002</v>
      </c>
      <c r="E1480">
        <v>2.4430000000000001</v>
      </c>
      <c r="F1480">
        <v>9.1150000000000002</v>
      </c>
      <c r="G1480">
        <v>6.181</v>
      </c>
      <c r="H1480">
        <v>101356.353</v>
      </c>
      <c r="I1480">
        <v>0.129</v>
      </c>
      <c r="J1480">
        <v>151.22</v>
      </c>
      <c r="K1480">
        <v>117.91200000000001</v>
      </c>
      <c r="L1480">
        <v>29.181999999999999</v>
      </c>
      <c r="M1480">
        <v>175.29900000000001</v>
      </c>
    </row>
    <row r="1481" spans="1:13" x14ac:dyDescent="0.35">
      <c r="A1481">
        <v>1477</v>
      </c>
      <c r="B1481" t="s">
        <v>7424</v>
      </c>
      <c r="C1481">
        <v>269.56700000000001</v>
      </c>
      <c r="D1481">
        <v>5.641</v>
      </c>
      <c r="E1481">
        <v>2.944</v>
      </c>
      <c r="F1481">
        <v>8.8279999999999994</v>
      </c>
      <c r="G1481">
        <v>5.843</v>
      </c>
      <c r="H1481">
        <v>101249.50599999999</v>
      </c>
      <c r="I1481">
        <v>4.8000000000000001E-2</v>
      </c>
      <c r="J1481">
        <v>146.92500000000001</v>
      </c>
      <c r="K1481">
        <v>122.643</v>
      </c>
      <c r="L1481">
        <v>28.614999999999998</v>
      </c>
      <c r="M1481">
        <v>192.27600000000001</v>
      </c>
    </row>
    <row r="1482" spans="1:13" x14ac:dyDescent="0.35">
      <c r="A1482">
        <v>1478</v>
      </c>
      <c r="B1482" t="s">
        <v>7423</v>
      </c>
      <c r="C1482">
        <v>240.482</v>
      </c>
      <c r="D1482">
        <v>5.7729999999999997</v>
      </c>
      <c r="E1482">
        <v>3.2309999999999999</v>
      </c>
      <c r="F1482">
        <v>8.6769999999999996</v>
      </c>
      <c r="G1482">
        <v>5.4640000000000004</v>
      </c>
      <c r="H1482">
        <v>101231.86199999999</v>
      </c>
      <c r="I1482">
        <v>0.123</v>
      </c>
      <c r="J1482">
        <v>122.874</v>
      </c>
      <c r="K1482">
        <v>117.608</v>
      </c>
      <c r="L1482">
        <v>25.5</v>
      </c>
      <c r="M1482">
        <v>208.70400000000001</v>
      </c>
    </row>
    <row r="1483" spans="1:13" x14ac:dyDescent="0.35">
      <c r="A1483">
        <v>1479</v>
      </c>
      <c r="B1483" t="s">
        <v>7422</v>
      </c>
      <c r="C1483">
        <v>168.33199999999999</v>
      </c>
      <c r="D1483">
        <v>5.6760000000000002</v>
      </c>
      <c r="E1483">
        <v>3.4239999999999999</v>
      </c>
      <c r="F1483">
        <v>8.5760000000000005</v>
      </c>
      <c r="G1483">
        <v>5.718</v>
      </c>
      <c r="H1483">
        <v>101219.183</v>
      </c>
      <c r="I1483">
        <v>6.0999999999999999E-2</v>
      </c>
      <c r="J1483">
        <v>96.957999999999998</v>
      </c>
      <c r="K1483">
        <v>71.373999999999995</v>
      </c>
      <c r="L1483">
        <v>20.263999999999999</v>
      </c>
      <c r="M1483">
        <v>223.80099999999999</v>
      </c>
    </row>
    <row r="1484" spans="1:13" x14ac:dyDescent="0.35">
      <c r="A1484">
        <v>1480</v>
      </c>
      <c r="B1484" t="s">
        <v>7421</v>
      </c>
      <c r="C1484">
        <v>98.17</v>
      </c>
      <c r="D1484">
        <v>5.3339999999999996</v>
      </c>
      <c r="E1484">
        <v>3.4689999999999999</v>
      </c>
      <c r="F1484">
        <v>8.6809999999999992</v>
      </c>
      <c r="G1484">
        <v>5.665</v>
      </c>
      <c r="H1484">
        <v>101209.363</v>
      </c>
      <c r="I1484">
        <v>0.109</v>
      </c>
      <c r="J1484">
        <v>64.12</v>
      </c>
      <c r="K1484">
        <v>34.048999999999999</v>
      </c>
      <c r="L1484">
        <v>13.395</v>
      </c>
      <c r="M1484">
        <v>237.614</v>
      </c>
    </row>
    <row r="1485" spans="1:13" x14ac:dyDescent="0.35">
      <c r="A1485">
        <v>1481</v>
      </c>
      <c r="B1485" t="s">
        <v>7420</v>
      </c>
      <c r="C1485">
        <v>34.820999999999998</v>
      </c>
      <c r="D1485">
        <v>4.7080000000000002</v>
      </c>
      <c r="E1485">
        <v>3.391</v>
      </c>
      <c r="F1485">
        <v>8.2929999999999993</v>
      </c>
      <c r="G1485">
        <v>5.665</v>
      </c>
      <c r="H1485">
        <v>101217.17600000001</v>
      </c>
      <c r="I1485">
        <v>0.11799999999999999</v>
      </c>
      <c r="J1485">
        <v>26.614999999999998</v>
      </c>
      <c r="K1485">
        <v>8.2070000000000007</v>
      </c>
      <c r="L1485">
        <v>5.431</v>
      </c>
      <c r="M1485">
        <v>250.35300000000001</v>
      </c>
    </row>
    <row r="1486" spans="1:13" x14ac:dyDescent="0.35">
      <c r="A1486">
        <v>1482</v>
      </c>
      <c r="B1486" t="s">
        <v>7419</v>
      </c>
      <c r="C1486">
        <v>1.4370000000000001</v>
      </c>
      <c r="D1486">
        <v>4.1059999999999999</v>
      </c>
      <c r="E1486">
        <v>3.2509999999999999</v>
      </c>
      <c r="F1486">
        <v>8.3559999999999999</v>
      </c>
      <c r="G1486">
        <v>5.2949999999999999</v>
      </c>
      <c r="H1486">
        <v>101236.93700000001</v>
      </c>
      <c r="I1486">
        <v>0.11799999999999999</v>
      </c>
      <c r="J1486">
        <v>1.4019999999999999</v>
      </c>
      <c r="K1486">
        <v>3.4000000000000002E-2</v>
      </c>
      <c r="L1486">
        <v>-3.2080000000000002</v>
      </c>
      <c r="M1486">
        <v>262.52199999999999</v>
      </c>
    </row>
    <row r="1487" spans="1:13" x14ac:dyDescent="0.35">
      <c r="A1487">
        <v>1483</v>
      </c>
      <c r="B1487" t="s">
        <v>7418</v>
      </c>
      <c r="C1487">
        <v>0</v>
      </c>
      <c r="D1487">
        <v>3.7069999999999999</v>
      </c>
      <c r="E1487">
        <v>2.8860000000000001</v>
      </c>
      <c r="F1487">
        <v>8.3580000000000005</v>
      </c>
      <c r="G1487">
        <v>5.4770000000000003</v>
      </c>
      <c r="H1487">
        <v>101251.852</v>
      </c>
      <c r="I1487">
        <v>0.16800000000000001</v>
      </c>
      <c r="J1487">
        <v>0</v>
      </c>
      <c r="K1487">
        <v>0</v>
      </c>
      <c r="L1487">
        <v>-12.08</v>
      </c>
      <c r="M1487">
        <v>274.60300000000001</v>
      </c>
    </row>
    <row r="1488" spans="1:13" x14ac:dyDescent="0.35">
      <c r="A1488">
        <v>1484</v>
      </c>
      <c r="B1488" t="s">
        <v>7417</v>
      </c>
      <c r="C1488">
        <v>0</v>
      </c>
      <c r="D1488">
        <v>3.5649999999999999</v>
      </c>
      <c r="E1488">
        <v>2.5630000000000002</v>
      </c>
      <c r="F1488">
        <v>8.0920000000000005</v>
      </c>
      <c r="G1488">
        <v>5.3570000000000002</v>
      </c>
      <c r="H1488">
        <v>101255.942</v>
      </c>
      <c r="I1488">
        <v>0.113</v>
      </c>
      <c r="J1488">
        <v>0</v>
      </c>
      <c r="K1488">
        <v>0</v>
      </c>
      <c r="L1488">
        <v>-20.794</v>
      </c>
      <c r="M1488">
        <v>287.21100000000001</v>
      </c>
    </row>
    <row r="1489" spans="1:13" x14ac:dyDescent="0.35">
      <c r="A1489">
        <v>1485</v>
      </c>
      <c r="B1489" t="s">
        <v>7416</v>
      </c>
      <c r="C1489">
        <v>0</v>
      </c>
      <c r="D1489">
        <v>3.2450000000000001</v>
      </c>
      <c r="E1489">
        <v>2.2309999999999999</v>
      </c>
      <c r="F1489">
        <v>7.7729999999999997</v>
      </c>
      <c r="G1489">
        <v>5.6159999999999997</v>
      </c>
      <c r="H1489">
        <v>101258.875</v>
      </c>
      <c r="I1489">
        <v>0.108</v>
      </c>
      <c r="J1489">
        <v>0</v>
      </c>
      <c r="K1489">
        <v>0</v>
      </c>
      <c r="L1489">
        <v>-28.896000000000001</v>
      </c>
      <c r="M1489">
        <v>301.00900000000001</v>
      </c>
    </row>
    <row r="1490" spans="1:13" x14ac:dyDescent="0.35">
      <c r="A1490">
        <v>1486</v>
      </c>
      <c r="B1490" t="s">
        <v>7415</v>
      </c>
      <c r="C1490">
        <v>0</v>
      </c>
      <c r="D1490">
        <v>3.0209999999999999</v>
      </c>
      <c r="E1490">
        <v>1.913</v>
      </c>
      <c r="F1490">
        <v>8.0280000000000005</v>
      </c>
      <c r="G1490">
        <v>5.9240000000000004</v>
      </c>
      <c r="H1490">
        <v>101256.06299999999</v>
      </c>
      <c r="I1490">
        <v>0.105</v>
      </c>
      <c r="J1490">
        <v>0</v>
      </c>
      <c r="K1490">
        <v>0</v>
      </c>
      <c r="L1490">
        <v>-35.808999999999997</v>
      </c>
      <c r="M1490">
        <v>316.65800000000002</v>
      </c>
    </row>
    <row r="1491" spans="1:13" x14ac:dyDescent="0.35">
      <c r="A1491">
        <v>1487</v>
      </c>
      <c r="B1491" t="s">
        <v>7414</v>
      </c>
      <c r="C1491">
        <v>0</v>
      </c>
      <c r="D1491">
        <v>2.8479999999999999</v>
      </c>
      <c r="E1491">
        <v>1.6040000000000001</v>
      </c>
      <c r="F1491">
        <v>8.2040000000000006</v>
      </c>
      <c r="G1491">
        <v>5.4720000000000004</v>
      </c>
      <c r="H1491">
        <v>101238.16099999999</v>
      </c>
      <c r="I1491">
        <v>0.105</v>
      </c>
      <c r="J1491">
        <v>0</v>
      </c>
      <c r="K1491">
        <v>0</v>
      </c>
      <c r="L1491">
        <v>-40.825000000000003</v>
      </c>
      <c r="M1491">
        <v>334.572</v>
      </c>
    </row>
    <row r="1492" spans="1:13" x14ac:dyDescent="0.35">
      <c r="A1492">
        <v>1488</v>
      </c>
      <c r="B1492" t="s">
        <v>7413</v>
      </c>
      <c r="C1492">
        <v>0</v>
      </c>
      <c r="D1492">
        <v>2.7549999999999999</v>
      </c>
      <c r="E1492">
        <v>1.33</v>
      </c>
      <c r="F1492">
        <v>7.9550000000000001</v>
      </c>
      <c r="G1492">
        <v>5.4809999999999999</v>
      </c>
      <c r="H1492">
        <v>101217.44500000001</v>
      </c>
      <c r="I1492">
        <v>0.14599999999999999</v>
      </c>
      <c r="J1492">
        <v>0</v>
      </c>
      <c r="K1492">
        <v>0</v>
      </c>
      <c r="L1492">
        <v>-43.194000000000003</v>
      </c>
      <c r="M1492">
        <v>335.11500000000001</v>
      </c>
    </row>
    <row r="1493" spans="1:13" x14ac:dyDescent="0.35">
      <c r="A1493">
        <v>1489</v>
      </c>
      <c r="B1493" t="s">
        <v>7412</v>
      </c>
      <c r="C1493">
        <v>0</v>
      </c>
      <c r="D1493">
        <v>2.694</v>
      </c>
      <c r="E1493">
        <v>1.2170000000000001</v>
      </c>
      <c r="F1493">
        <v>8.2520000000000007</v>
      </c>
      <c r="G1493">
        <v>6.298</v>
      </c>
      <c r="H1493">
        <v>101208.336</v>
      </c>
      <c r="I1493">
        <v>0.125</v>
      </c>
      <c r="J1493">
        <v>0</v>
      </c>
      <c r="K1493">
        <v>0</v>
      </c>
      <c r="L1493">
        <v>-42.468000000000004</v>
      </c>
      <c r="M1493">
        <v>14.726000000000001</v>
      </c>
    </row>
    <row r="1494" spans="1:13" x14ac:dyDescent="0.35">
      <c r="A1494">
        <v>1490</v>
      </c>
      <c r="B1494" t="s">
        <v>7411</v>
      </c>
      <c r="C1494">
        <v>0</v>
      </c>
      <c r="D1494">
        <v>2.3410000000000002</v>
      </c>
      <c r="E1494">
        <v>1.02</v>
      </c>
      <c r="F1494">
        <v>7.9889999999999999</v>
      </c>
      <c r="G1494">
        <v>5.5720000000000001</v>
      </c>
      <c r="H1494">
        <v>101178.202</v>
      </c>
      <c r="I1494">
        <v>0.14099999999999999</v>
      </c>
      <c r="J1494">
        <v>0</v>
      </c>
      <c r="K1494">
        <v>0</v>
      </c>
      <c r="L1494">
        <v>-38.79</v>
      </c>
      <c r="M1494">
        <v>33.787999999999997</v>
      </c>
    </row>
    <row r="1495" spans="1:13" x14ac:dyDescent="0.35">
      <c r="A1495">
        <v>1491</v>
      </c>
      <c r="B1495" t="s">
        <v>7410</v>
      </c>
      <c r="C1495">
        <v>0</v>
      </c>
      <c r="D1495">
        <v>2.1389999999999998</v>
      </c>
      <c r="E1495">
        <v>0.79</v>
      </c>
      <c r="F1495">
        <v>8.2050000000000001</v>
      </c>
      <c r="G1495">
        <v>5.2990000000000004</v>
      </c>
      <c r="H1495">
        <v>101151.06</v>
      </c>
      <c r="I1495">
        <v>0.106</v>
      </c>
      <c r="J1495">
        <v>0</v>
      </c>
      <c r="K1495">
        <v>0</v>
      </c>
      <c r="L1495">
        <v>-32.795999999999999</v>
      </c>
      <c r="M1495">
        <v>50.636000000000003</v>
      </c>
    </row>
    <row r="1496" spans="1:13" x14ac:dyDescent="0.35">
      <c r="A1496">
        <v>1492</v>
      </c>
      <c r="B1496" t="s">
        <v>7409</v>
      </c>
      <c r="C1496">
        <v>0</v>
      </c>
      <c r="D1496">
        <v>1.843</v>
      </c>
      <c r="E1496">
        <v>0.58599999999999997</v>
      </c>
      <c r="F1496">
        <v>8.3610000000000007</v>
      </c>
      <c r="G1496">
        <v>4.9059999999999997</v>
      </c>
      <c r="H1496">
        <v>101137.402</v>
      </c>
      <c r="I1496">
        <v>0.106</v>
      </c>
      <c r="J1496">
        <v>0</v>
      </c>
      <c r="K1496">
        <v>0</v>
      </c>
      <c r="L1496">
        <v>-25.242000000000001</v>
      </c>
      <c r="M1496">
        <v>65.349000000000004</v>
      </c>
    </row>
    <row r="1497" spans="1:13" x14ac:dyDescent="0.35">
      <c r="A1497">
        <v>1493</v>
      </c>
      <c r="B1497" t="s">
        <v>7408</v>
      </c>
      <c r="C1497">
        <v>0</v>
      </c>
      <c r="D1497">
        <v>1.798</v>
      </c>
      <c r="E1497">
        <v>0.41099999999999998</v>
      </c>
      <c r="F1497">
        <v>8.2309999999999999</v>
      </c>
      <c r="G1497">
        <v>5.0949999999999998</v>
      </c>
      <c r="H1497">
        <v>101133.476</v>
      </c>
      <c r="I1497">
        <v>8.6999999999999994E-2</v>
      </c>
      <c r="J1497">
        <v>0</v>
      </c>
      <c r="K1497">
        <v>0</v>
      </c>
      <c r="L1497">
        <v>-16.777000000000001</v>
      </c>
      <c r="M1497">
        <v>78.501999999999995</v>
      </c>
    </row>
    <row r="1498" spans="1:13" x14ac:dyDescent="0.35">
      <c r="A1498">
        <v>1494</v>
      </c>
      <c r="B1498" t="s">
        <v>7407</v>
      </c>
      <c r="C1498">
        <v>0</v>
      </c>
      <c r="D1498">
        <v>1.89</v>
      </c>
      <c r="E1498">
        <v>0.32800000000000001</v>
      </c>
      <c r="F1498">
        <v>8.5559999999999992</v>
      </c>
      <c r="G1498">
        <v>5.6909999999999998</v>
      </c>
      <c r="H1498">
        <v>101076.216</v>
      </c>
      <c r="I1498">
        <v>0.124</v>
      </c>
      <c r="J1498">
        <v>0</v>
      </c>
      <c r="K1498">
        <v>0</v>
      </c>
      <c r="L1498">
        <v>-7.92</v>
      </c>
      <c r="M1498">
        <v>90.778999999999996</v>
      </c>
    </row>
    <row r="1499" spans="1:13" x14ac:dyDescent="0.35">
      <c r="A1499">
        <v>1495</v>
      </c>
      <c r="B1499" t="s">
        <v>7406</v>
      </c>
      <c r="C1499">
        <v>8.3670000000000009</v>
      </c>
      <c r="D1499">
        <v>1.9379999999999999</v>
      </c>
      <c r="E1499">
        <v>0.34799999999999998</v>
      </c>
      <c r="F1499">
        <v>8.65</v>
      </c>
      <c r="G1499">
        <v>5.8529999999999998</v>
      </c>
      <c r="H1499">
        <v>101149.682</v>
      </c>
      <c r="I1499">
        <v>0.123</v>
      </c>
      <c r="J1499">
        <v>7.1849999999999996</v>
      </c>
      <c r="K1499">
        <v>1.1830000000000001</v>
      </c>
      <c r="L1499">
        <v>0.90800000000000003</v>
      </c>
      <c r="M1499">
        <v>102.78700000000001</v>
      </c>
    </row>
    <row r="1500" spans="1:13" x14ac:dyDescent="0.35">
      <c r="A1500">
        <v>1496</v>
      </c>
      <c r="B1500" t="s">
        <v>7405</v>
      </c>
      <c r="C1500">
        <v>63.917000000000002</v>
      </c>
      <c r="D1500">
        <v>2.3580000000000001</v>
      </c>
      <c r="E1500">
        <v>0.45900000000000002</v>
      </c>
      <c r="F1500">
        <v>8.6929999999999996</v>
      </c>
      <c r="G1500">
        <v>5.843</v>
      </c>
      <c r="H1500">
        <v>101207.09299999999</v>
      </c>
      <c r="I1500">
        <v>8.4000000000000005E-2</v>
      </c>
      <c r="J1500">
        <v>46.012</v>
      </c>
      <c r="K1500">
        <v>17.905000000000001</v>
      </c>
      <c r="L1500">
        <v>9.3659999999999997</v>
      </c>
      <c r="M1500">
        <v>115.188</v>
      </c>
    </row>
    <row r="1501" spans="1:13" x14ac:dyDescent="0.35">
      <c r="A1501">
        <v>1497</v>
      </c>
      <c r="B1501" t="s">
        <v>7404</v>
      </c>
      <c r="C1501">
        <v>138.875</v>
      </c>
      <c r="D1501">
        <v>3.52</v>
      </c>
      <c r="E1501">
        <v>1.254</v>
      </c>
      <c r="F1501">
        <v>8.4960000000000004</v>
      </c>
      <c r="G1501">
        <v>5.6879999999999997</v>
      </c>
      <c r="H1501">
        <v>101192.41</v>
      </c>
      <c r="I1501">
        <v>4.2999999999999997E-2</v>
      </c>
      <c r="J1501">
        <v>90.477999999999994</v>
      </c>
      <c r="K1501">
        <v>48.399000000000001</v>
      </c>
      <c r="L1501">
        <v>16.914999999999999</v>
      </c>
      <c r="M1501">
        <v>128.34200000000001</v>
      </c>
    </row>
    <row r="1502" spans="1:13" x14ac:dyDescent="0.35">
      <c r="A1502">
        <v>1498</v>
      </c>
      <c r="B1502" t="s">
        <v>7403</v>
      </c>
      <c r="C1502">
        <v>208.697</v>
      </c>
      <c r="D1502">
        <v>4.2640000000000002</v>
      </c>
      <c r="E1502">
        <v>1.696</v>
      </c>
      <c r="F1502">
        <v>8.4320000000000004</v>
      </c>
      <c r="G1502">
        <v>5.9779999999999998</v>
      </c>
      <c r="H1502">
        <v>101207.22</v>
      </c>
      <c r="I1502">
        <v>5.5E-2</v>
      </c>
      <c r="J1502">
        <v>125.322</v>
      </c>
      <c r="K1502">
        <v>83.373000000000005</v>
      </c>
      <c r="L1502">
        <v>23.187999999999999</v>
      </c>
      <c r="M1502">
        <v>142.83199999999999</v>
      </c>
    </row>
    <row r="1503" spans="1:13" x14ac:dyDescent="0.35">
      <c r="A1503">
        <v>1499</v>
      </c>
      <c r="B1503" t="s">
        <v>7402</v>
      </c>
      <c r="C1503">
        <v>253.54</v>
      </c>
      <c r="D1503">
        <v>4.9139999999999997</v>
      </c>
      <c r="E1503">
        <v>2.0670000000000002</v>
      </c>
      <c r="F1503">
        <v>8.3490000000000002</v>
      </c>
      <c r="G1503">
        <v>6.3579999999999997</v>
      </c>
      <c r="H1503">
        <v>101223.383</v>
      </c>
      <c r="I1503">
        <v>0.11799999999999999</v>
      </c>
      <c r="J1503">
        <v>148.62299999999999</v>
      </c>
      <c r="K1503">
        <v>104.917</v>
      </c>
      <c r="L1503">
        <v>27.535</v>
      </c>
      <c r="M1503">
        <v>158.5</v>
      </c>
    </row>
    <row r="1504" spans="1:13" x14ac:dyDescent="0.35">
      <c r="A1504">
        <v>1500</v>
      </c>
      <c r="B1504" t="s">
        <v>7401</v>
      </c>
      <c r="C1504">
        <v>251.16800000000001</v>
      </c>
      <c r="D1504">
        <v>5.367</v>
      </c>
      <c r="E1504">
        <v>2.2559999999999998</v>
      </c>
      <c r="F1504">
        <v>8.4870000000000001</v>
      </c>
      <c r="G1504">
        <v>6.407</v>
      </c>
      <c r="H1504">
        <v>101226.59699999999</v>
      </c>
      <c r="I1504">
        <v>0.107</v>
      </c>
      <c r="J1504">
        <v>164.714</v>
      </c>
      <c r="K1504">
        <v>86.456000000000003</v>
      </c>
      <c r="L1504">
        <v>29.568999999999999</v>
      </c>
      <c r="M1504">
        <v>175.33699999999999</v>
      </c>
    </row>
    <row r="1505" spans="1:13" x14ac:dyDescent="0.35">
      <c r="A1505">
        <v>1501</v>
      </c>
      <c r="B1505" t="s">
        <v>7400</v>
      </c>
      <c r="C1505">
        <v>255.041</v>
      </c>
      <c r="D1505">
        <v>5.6719999999999997</v>
      </c>
      <c r="E1505">
        <v>2.383</v>
      </c>
      <c r="F1505">
        <v>8.3439999999999994</v>
      </c>
      <c r="G1505">
        <v>5.72</v>
      </c>
      <c r="H1505">
        <v>101210.88099999999</v>
      </c>
      <c r="I1505">
        <v>0.156</v>
      </c>
      <c r="J1505">
        <v>143.81</v>
      </c>
      <c r="K1505">
        <v>111.23</v>
      </c>
      <c r="L1505">
        <v>28.984000000000002</v>
      </c>
      <c r="M1505">
        <v>192.41399999999999</v>
      </c>
    </row>
    <row r="1506" spans="1:13" x14ac:dyDescent="0.35">
      <c r="A1506">
        <v>1502</v>
      </c>
      <c r="B1506" t="s">
        <v>7399</v>
      </c>
      <c r="C1506">
        <v>234.476</v>
      </c>
      <c r="D1506">
        <v>5.7919999999999998</v>
      </c>
      <c r="E1506">
        <v>2.4940000000000002</v>
      </c>
      <c r="F1506">
        <v>8.3130000000000006</v>
      </c>
      <c r="G1506">
        <v>5.2729999999999997</v>
      </c>
      <c r="H1506">
        <v>101210.20600000001</v>
      </c>
      <c r="I1506">
        <v>0.28299999999999997</v>
      </c>
      <c r="J1506">
        <v>127.096</v>
      </c>
      <c r="K1506">
        <v>107.379</v>
      </c>
      <c r="L1506">
        <v>25.861999999999998</v>
      </c>
      <c r="M1506">
        <v>208.839</v>
      </c>
    </row>
    <row r="1507" spans="1:13" x14ac:dyDescent="0.35">
      <c r="A1507">
        <v>1503</v>
      </c>
      <c r="B1507" t="s">
        <v>7398</v>
      </c>
      <c r="C1507">
        <v>189.38</v>
      </c>
      <c r="D1507">
        <v>5.8620000000000001</v>
      </c>
      <c r="E1507">
        <v>2.5510000000000002</v>
      </c>
      <c r="F1507">
        <v>8.1809999999999992</v>
      </c>
      <c r="G1507">
        <v>5.5890000000000004</v>
      </c>
      <c r="H1507">
        <v>101214.89599999999</v>
      </c>
      <c r="I1507">
        <v>0.12</v>
      </c>
      <c r="J1507">
        <v>103.277</v>
      </c>
      <c r="K1507">
        <v>86.103999999999999</v>
      </c>
      <c r="L1507">
        <v>20.591999999999999</v>
      </c>
      <c r="M1507">
        <v>224.01900000000001</v>
      </c>
    </row>
    <row r="1508" spans="1:13" x14ac:dyDescent="0.35">
      <c r="A1508">
        <v>1504</v>
      </c>
      <c r="B1508" t="s">
        <v>7397</v>
      </c>
      <c r="C1508">
        <v>121.22199999999999</v>
      </c>
      <c r="D1508">
        <v>5.4640000000000004</v>
      </c>
      <c r="E1508">
        <v>2.5409999999999999</v>
      </c>
      <c r="F1508">
        <v>7.9420000000000002</v>
      </c>
      <c r="G1508">
        <v>5.2229999999999999</v>
      </c>
      <c r="H1508">
        <v>101224.74</v>
      </c>
      <c r="I1508">
        <v>0.114</v>
      </c>
      <c r="J1508">
        <v>71.668000000000006</v>
      </c>
      <c r="K1508">
        <v>49.555</v>
      </c>
      <c r="L1508">
        <v>13.7</v>
      </c>
      <c r="M1508">
        <v>237.85900000000001</v>
      </c>
    </row>
    <row r="1509" spans="1:13" x14ac:dyDescent="0.35">
      <c r="A1509">
        <v>1505</v>
      </c>
      <c r="B1509" t="s">
        <v>7396</v>
      </c>
      <c r="C1509">
        <v>42.875</v>
      </c>
      <c r="D1509">
        <v>4.6879999999999997</v>
      </c>
      <c r="E1509">
        <v>2.472</v>
      </c>
      <c r="F1509">
        <v>7.9189999999999996</v>
      </c>
      <c r="G1509">
        <v>4.9550000000000001</v>
      </c>
      <c r="H1509">
        <v>101252.875</v>
      </c>
      <c r="I1509">
        <v>0.20300000000000001</v>
      </c>
      <c r="J1509">
        <v>30.416</v>
      </c>
      <c r="K1509">
        <v>12.46</v>
      </c>
      <c r="L1509">
        <v>5.7060000000000004</v>
      </c>
      <c r="M1509">
        <v>250.631</v>
      </c>
    </row>
    <row r="1510" spans="1:13" x14ac:dyDescent="0.35">
      <c r="A1510">
        <v>1506</v>
      </c>
      <c r="B1510" t="s">
        <v>7395</v>
      </c>
      <c r="C1510">
        <v>1.897</v>
      </c>
      <c r="D1510">
        <v>3.6379999999999999</v>
      </c>
      <c r="E1510">
        <v>2.3359999999999999</v>
      </c>
      <c r="F1510">
        <v>7.7240000000000002</v>
      </c>
      <c r="G1510">
        <v>4.6559999999999997</v>
      </c>
      <c r="H1510">
        <v>101289.66099999999</v>
      </c>
      <c r="I1510">
        <v>0.121</v>
      </c>
      <c r="J1510">
        <v>1.7170000000000001</v>
      </c>
      <c r="K1510">
        <v>0.18099999999999999</v>
      </c>
      <c r="L1510">
        <v>-2.931</v>
      </c>
      <c r="M1510">
        <v>262.791</v>
      </c>
    </row>
    <row r="1511" spans="1:13" x14ac:dyDescent="0.35">
      <c r="A1511">
        <v>1507</v>
      </c>
      <c r="B1511" t="s">
        <v>7394</v>
      </c>
      <c r="C1511">
        <v>0</v>
      </c>
      <c r="D1511">
        <v>3.0139999999999998</v>
      </c>
      <c r="E1511">
        <v>1.708</v>
      </c>
      <c r="F1511">
        <v>7.47</v>
      </c>
      <c r="G1511">
        <v>4.17</v>
      </c>
      <c r="H1511">
        <v>101321.891</v>
      </c>
      <c r="I1511">
        <v>2.1000000000000001E-2</v>
      </c>
      <c r="J1511">
        <v>0</v>
      </c>
      <c r="K1511">
        <v>0</v>
      </c>
      <c r="L1511">
        <v>-11.803000000000001</v>
      </c>
      <c r="M1511">
        <v>274.87900000000002</v>
      </c>
    </row>
    <row r="1512" spans="1:13" x14ac:dyDescent="0.35">
      <c r="A1512">
        <v>1508</v>
      </c>
      <c r="B1512" t="s">
        <v>7393</v>
      </c>
      <c r="C1512">
        <v>0</v>
      </c>
      <c r="D1512">
        <v>2.4729999999999999</v>
      </c>
      <c r="E1512">
        <v>1.224</v>
      </c>
      <c r="F1512">
        <v>7.4089999999999998</v>
      </c>
      <c r="G1512">
        <v>4.4059999999999997</v>
      </c>
      <c r="H1512">
        <v>101344.433</v>
      </c>
      <c r="I1512">
        <v>1.6E-2</v>
      </c>
      <c r="J1512">
        <v>0</v>
      </c>
      <c r="K1512">
        <v>0</v>
      </c>
      <c r="L1512">
        <v>-20.509</v>
      </c>
      <c r="M1512">
        <v>287.49</v>
      </c>
    </row>
    <row r="1513" spans="1:13" x14ac:dyDescent="0.35">
      <c r="A1513">
        <v>1509</v>
      </c>
      <c r="B1513" t="s">
        <v>7392</v>
      </c>
      <c r="C1513">
        <v>0</v>
      </c>
      <c r="D1513">
        <v>2.17</v>
      </c>
      <c r="E1513">
        <v>0.78700000000000003</v>
      </c>
      <c r="F1513">
        <v>7.3949999999999996</v>
      </c>
      <c r="G1513">
        <v>4.08</v>
      </c>
      <c r="H1513">
        <v>101368.764</v>
      </c>
      <c r="I1513">
        <v>1.7999999999999999E-2</v>
      </c>
      <c r="J1513">
        <v>0</v>
      </c>
      <c r="K1513">
        <v>0</v>
      </c>
      <c r="L1513">
        <v>-28.593</v>
      </c>
      <c r="M1513">
        <v>301.28399999999999</v>
      </c>
    </row>
    <row r="1514" spans="1:13" x14ac:dyDescent="0.35">
      <c r="A1514">
        <v>1510</v>
      </c>
      <c r="B1514" t="s">
        <v>7391</v>
      </c>
      <c r="C1514">
        <v>0</v>
      </c>
      <c r="D1514">
        <v>1.861</v>
      </c>
      <c r="E1514">
        <v>0.34899999999999998</v>
      </c>
      <c r="F1514">
        <v>7.2729999999999997</v>
      </c>
      <c r="G1514">
        <v>4.375</v>
      </c>
      <c r="H1514">
        <v>101382.228</v>
      </c>
      <c r="I1514">
        <v>2.5000000000000001E-2</v>
      </c>
      <c r="J1514">
        <v>0</v>
      </c>
      <c r="K1514">
        <v>0</v>
      </c>
      <c r="L1514">
        <v>-35.481000000000002</v>
      </c>
      <c r="M1514">
        <v>316.91000000000003</v>
      </c>
    </row>
    <row r="1515" spans="1:13" x14ac:dyDescent="0.35">
      <c r="A1515">
        <v>1511</v>
      </c>
      <c r="B1515" t="s">
        <v>7390</v>
      </c>
      <c r="C1515">
        <v>0</v>
      </c>
      <c r="D1515">
        <v>1.417</v>
      </c>
      <c r="E1515">
        <v>-0.10100000000000001</v>
      </c>
      <c r="F1515">
        <v>7.0730000000000004</v>
      </c>
      <c r="G1515">
        <v>5.0990000000000002</v>
      </c>
      <c r="H1515">
        <v>101393.553</v>
      </c>
      <c r="I1515">
        <v>3.2000000000000001E-2</v>
      </c>
      <c r="J1515">
        <v>0</v>
      </c>
      <c r="K1515">
        <v>0</v>
      </c>
      <c r="L1515">
        <v>-40.468000000000004</v>
      </c>
      <c r="M1515">
        <v>334.76799999999997</v>
      </c>
    </row>
    <row r="1516" spans="1:13" x14ac:dyDescent="0.35">
      <c r="A1516">
        <v>1512</v>
      </c>
      <c r="B1516" t="s">
        <v>7389</v>
      </c>
      <c r="C1516">
        <v>0</v>
      </c>
      <c r="D1516">
        <v>1.4039999999999999</v>
      </c>
      <c r="E1516">
        <v>-0.45</v>
      </c>
      <c r="F1516">
        <v>6.984</v>
      </c>
      <c r="G1516">
        <v>5.77</v>
      </c>
      <c r="H1516">
        <v>101428.406</v>
      </c>
      <c r="I1516">
        <v>5.2999999999999999E-2</v>
      </c>
      <c r="J1516">
        <v>0</v>
      </c>
      <c r="K1516">
        <v>0</v>
      </c>
      <c r="L1516">
        <v>-42.808999999999997</v>
      </c>
      <c r="M1516">
        <v>332.68700000000001</v>
      </c>
    </row>
    <row r="1517" spans="1:13" x14ac:dyDescent="0.35">
      <c r="A1517">
        <v>1513</v>
      </c>
      <c r="B1517" t="s">
        <v>7388</v>
      </c>
      <c r="C1517">
        <v>0</v>
      </c>
      <c r="D1517">
        <v>1.151</v>
      </c>
      <c r="E1517">
        <v>-0.64300000000000002</v>
      </c>
      <c r="F1517">
        <v>6.8220000000000001</v>
      </c>
      <c r="G1517">
        <v>5.3479999999999999</v>
      </c>
      <c r="H1517">
        <v>101396.72900000001</v>
      </c>
      <c r="I1517">
        <v>3.7999999999999999E-2</v>
      </c>
      <c r="J1517">
        <v>0</v>
      </c>
      <c r="K1517">
        <v>0</v>
      </c>
      <c r="L1517">
        <v>-42.076000000000001</v>
      </c>
      <c r="M1517">
        <v>14.757</v>
      </c>
    </row>
    <row r="1518" spans="1:13" x14ac:dyDescent="0.35">
      <c r="A1518">
        <v>1514</v>
      </c>
      <c r="B1518" t="s">
        <v>7387</v>
      </c>
      <c r="C1518">
        <v>0</v>
      </c>
      <c r="D1518">
        <v>1.1739999999999999</v>
      </c>
      <c r="E1518">
        <v>-0.73199999999999998</v>
      </c>
      <c r="F1518">
        <v>6.8810000000000002</v>
      </c>
      <c r="G1518">
        <v>5.1109999999999998</v>
      </c>
      <c r="H1518">
        <v>101385.45600000001</v>
      </c>
      <c r="I1518">
        <v>6.0999999999999999E-2</v>
      </c>
      <c r="J1518">
        <v>0</v>
      </c>
      <c r="K1518">
        <v>0</v>
      </c>
      <c r="L1518">
        <v>-38.417000000000002</v>
      </c>
      <c r="M1518">
        <v>33.659999999999997</v>
      </c>
    </row>
    <row r="1519" spans="1:13" x14ac:dyDescent="0.35">
      <c r="A1519">
        <v>1515</v>
      </c>
      <c r="B1519" t="s">
        <v>7386</v>
      </c>
      <c r="C1519">
        <v>0</v>
      </c>
      <c r="D1519">
        <v>1.1779999999999999</v>
      </c>
      <c r="E1519">
        <v>-0.79700000000000004</v>
      </c>
      <c r="F1519">
        <v>6.9429999999999996</v>
      </c>
      <c r="G1519">
        <v>5.4560000000000004</v>
      </c>
      <c r="H1519">
        <v>101359.605</v>
      </c>
      <c r="I1519">
        <v>1.4999999999999999E-2</v>
      </c>
      <c r="J1519">
        <v>0</v>
      </c>
      <c r="K1519">
        <v>0</v>
      </c>
      <c r="L1519">
        <v>-32.430999999999997</v>
      </c>
      <c r="M1519">
        <v>50.481000000000002</v>
      </c>
    </row>
    <row r="1520" spans="1:13" x14ac:dyDescent="0.35">
      <c r="A1520">
        <v>1516</v>
      </c>
      <c r="B1520" t="s">
        <v>7385</v>
      </c>
      <c r="C1520">
        <v>0</v>
      </c>
      <c r="D1520">
        <v>0.94599999999999995</v>
      </c>
      <c r="E1520">
        <v>-0.86</v>
      </c>
      <c r="F1520">
        <v>7.0220000000000002</v>
      </c>
      <c r="G1520">
        <v>5.71</v>
      </c>
      <c r="H1520">
        <v>101349.74</v>
      </c>
      <c r="I1520">
        <v>3.4000000000000002E-2</v>
      </c>
      <c r="J1520">
        <v>0</v>
      </c>
      <c r="K1520">
        <v>0</v>
      </c>
      <c r="L1520">
        <v>-24.890999999999998</v>
      </c>
      <c r="M1520">
        <v>65.167000000000002</v>
      </c>
    </row>
    <row r="1521" spans="1:13" x14ac:dyDescent="0.35">
      <c r="A1521">
        <v>1517</v>
      </c>
      <c r="B1521" t="s">
        <v>7384</v>
      </c>
      <c r="C1521">
        <v>0</v>
      </c>
      <c r="D1521">
        <v>0.80600000000000005</v>
      </c>
      <c r="E1521">
        <v>-0.92</v>
      </c>
      <c r="F1521">
        <v>7.0880000000000001</v>
      </c>
      <c r="G1521">
        <v>5.6429999999999998</v>
      </c>
      <c r="H1521">
        <v>101339.02499999999</v>
      </c>
      <c r="I1521">
        <v>9.9000000000000005E-2</v>
      </c>
      <c r="J1521">
        <v>0</v>
      </c>
      <c r="K1521">
        <v>0</v>
      </c>
      <c r="L1521">
        <v>-16.434999999999999</v>
      </c>
      <c r="M1521">
        <v>78.311999999999998</v>
      </c>
    </row>
    <row r="1522" spans="1:13" x14ac:dyDescent="0.35">
      <c r="A1522">
        <v>1518</v>
      </c>
      <c r="B1522" t="s">
        <v>7383</v>
      </c>
      <c r="C1522">
        <v>0</v>
      </c>
      <c r="D1522">
        <v>0.80100000000000005</v>
      </c>
      <c r="E1522">
        <v>-0.99399999999999999</v>
      </c>
      <c r="F1522">
        <v>7.2450000000000001</v>
      </c>
      <c r="G1522">
        <v>5.8440000000000003</v>
      </c>
      <c r="H1522">
        <v>101334.337</v>
      </c>
      <c r="I1522">
        <v>9.8000000000000004E-2</v>
      </c>
      <c r="J1522">
        <v>0</v>
      </c>
      <c r="K1522">
        <v>0</v>
      </c>
      <c r="L1522">
        <v>-7.5780000000000003</v>
      </c>
      <c r="M1522">
        <v>90.587999999999994</v>
      </c>
    </row>
    <row r="1523" spans="1:13" x14ac:dyDescent="0.35">
      <c r="A1523">
        <v>1519</v>
      </c>
      <c r="B1523" t="s">
        <v>7382</v>
      </c>
      <c r="C1523">
        <v>9.2010000000000005</v>
      </c>
      <c r="D1523">
        <v>1.1180000000000001</v>
      </c>
      <c r="E1523">
        <v>-0.89200000000000002</v>
      </c>
      <c r="F1523">
        <v>7.49</v>
      </c>
      <c r="G1523">
        <v>6.0670000000000002</v>
      </c>
      <c r="H1523">
        <v>101347.73299999999</v>
      </c>
      <c r="I1523">
        <v>0.113</v>
      </c>
      <c r="J1523">
        <v>8.0429999999999993</v>
      </c>
      <c r="K1523">
        <v>1.1579999999999999</v>
      </c>
      <c r="L1523">
        <v>1.262</v>
      </c>
      <c r="M1523">
        <v>102.625</v>
      </c>
    </row>
    <row r="1524" spans="1:13" x14ac:dyDescent="0.35">
      <c r="A1524">
        <v>1520</v>
      </c>
      <c r="B1524" t="s">
        <v>7381</v>
      </c>
      <c r="C1524">
        <v>62.161999999999999</v>
      </c>
      <c r="D1524">
        <v>2.1389999999999998</v>
      </c>
      <c r="E1524">
        <v>-0.66600000000000004</v>
      </c>
      <c r="F1524">
        <v>7.81</v>
      </c>
      <c r="G1524">
        <v>5.5750000000000002</v>
      </c>
      <c r="H1524">
        <v>101358.402</v>
      </c>
      <c r="I1524">
        <v>2.1000000000000001E-2</v>
      </c>
      <c r="J1524">
        <v>52.777000000000001</v>
      </c>
      <c r="K1524">
        <v>9.3840000000000003</v>
      </c>
      <c r="L1524">
        <v>9.6910000000000007</v>
      </c>
      <c r="M1524">
        <v>114.992</v>
      </c>
    </row>
    <row r="1525" spans="1:13" x14ac:dyDescent="0.35">
      <c r="A1525">
        <v>1521</v>
      </c>
      <c r="B1525" t="s">
        <v>7380</v>
      </c>
      <c r="C1525">
        <v>150.95099999999999</v>
      </c>
      <c r="D1525">
        <v>3.407</v>
      </c>
      <c r="E1525">
        <v>-0.36899999999999999</v>
      </c>
      <c r="F1525">
        <v>7.665</v>
      </c>
      <c r="G1525">
        <v>5.7809999999999997</v>
      </c>
      <c r="H1525">
        <v>101364.51700000001</v>
      </c>
      <c r="I1525">
        <v>2.9000000000000001E-2</v>
      </c>
      <c r="J1525">
        <v>94.212000000000003</v>
      </c>
      <c r="K1525">
        <v>56.738</v>
      </c>
      <c r="L1525">
        <v>17.277999999999999</v>
      </c>
      <c r="M1525">
        <v>128.20400000000001</v>
      </c>
    </row>
    <row r="1526" spans="1:13" x14ac:dyDescent="0.35">
      <c r="A1526">
        <v>1522</v>
      </c>
      <c r="B1526" t="s">
        <v>7379</v>
      </c>
      <c r="C1526">
        <v>223.285</v>
      </c>
      <c r="D1526">
        <v>4.4939999999999998</v>
      </c>
      <c r="E1526">
        <v>-6.3E-2</v>
      </c>
      <c r="F1526">
        <v>7.8250000000000002</v>
      </c>
      <c r="G1526">
        <v>6.0090000000000003</v>
      </c>
      <c r="H1526">
        <v>101369.682</v>
      </c>
      <c r="I1526">
        <v>4.5999999999999999E-2</v>
      </c>
      <c r="J1526">
        <v>129.584</v>
      </c>
      <c r="K1526">
        <v>93.700999999999993</v>
      </c>
      <c r="L1526">
        <v>23.533999999999999</v>
      </c>
      <c r="M1526">
        <v>142.64699999999999</v>
      </c>
    </row>
    <row r="1527" spans="1:13" x14ac:dyDescent="0.35">
      <c r="A1527">
        <v>1523</v>
      </c>
      <c r="B1527" t="s">
        <v>7378</v>
      </c>
      <c r="C1527">
        <v>288.40199999999999</v>
      </c>
      <c r="D1527">
        <v>5.2729999999999997</v>
      </c>
      <c r="E1527">
        <v>0.26400000000000001</v>
      </c>
      <c r="F1527">
        <v>8.0329999999999995</v>
      </c>
      <c r="G1527">
        <v>5.7590000000000003</v>
      </c>
      <c r="H1527">
        <v>101371.442</v>
      </c>
      <c r="I1527">
        <v>2.8000000000000001E-2</v>
      </c>
      <c r="J1527">
        <v>151.928</v>
      </c>
      <c r="K1527">
        <v>136.47399999999999</v>
      </c>
      <c r="L1527">
        <v>27.931000000000001</v>
      </c>
      <c r="M1527">
        <v>158.51599999999999</v>
      </c>
    </row>
    <row r="1528" spans="1:13" x14ac:dyDescent="0.35">
      <c r="A1528">
        <v>1524</v>
      </c>
      <c r="B1528" t="s">
        <v>7377</v>
      </c>
      <c r="C1528">
        <v>302</v>
      </c>
      <c r="D1528">
        <v>5.8680000000000003</v>
      </c>
      <c r="E1528">
        <v>0.57499999999999996</v>
      </c>
      <c r="F1528">
        <v>8.2140000000000004</v>
      </c>
      <c r="G1528">
        <v>5.452</v>
      </c>
      <c r="H1528">
        <v>101349.47100000001</v>
      </c>
      <c r="I1528">
        <v>9.6000000000000002E-2</v>
      </c>
      <c r="J1528">
        <v>164.20099999999999</v>
      </c>
      <c r="K1528">
        <v>137.798</v>
      </c>
      <c r="L1528">
        <v>29.951000000000001</v>
      </c>
      <c r="M1528">
        <v>175.33</v>
      </c>
    </row>
    <row r="1529" spans="1:13" x14ac:dyDescent="0.35">
      <c r="A1529">
        <v>1525</v>
      </c>
      <c r="B1529" t="s">
        <v>7376</v>
      </c>
      <c r="C1529">
        <v>315.91899999999998</v>
      </c>
      <c r="D1529">
        <v>6.4029999999999996</v>
      </c>
      <c r="E1529">
        <v>1.1910000000000001</v>
      </c>
      <c r="F1529">
        <v>7.8639999999999999</v>
      </c>
      <c r="G1529">
        <v>4.74</v>
      </c>
      <c r="H1529">
        <v>101314.87300000001</v>
      </c>
      <c r="I1529">
        <v>6.2E-2</v>
      </c>
      <c r="J1529">
        <v>160.309</v>
      </c>
      <c r="K1529">
        <v>155.60900000000001</v>
      </c>
      <c r="L1529">
        <v>29.356999999999999</v>
      </c>
      <c r="M1529">
        <v>192.53200000000001</v>
      </c>
    </row>
    <row r="1530" spans="1:13" x14ac:dyDescent="0.35">
      <c r="A1530">
        <v>1526</v>
      </c>
      <c r="B1530" t="s">
        <v>7375</v>
      </c>
      <c r="C1530">
        <v>266.38499999999999</v>
      </c>
      <c r="D1530">
        <v>6.14</v>
      </c>
      <c r="E1530">
        <v>1.7090000000000001</v>
      </c>
      <c r="F1530">
        <v>8.2240000000000002</v>
      </c>
      <c r="G1530">
        <v>5.024</v>
      </c>
      <c r="H1530">
        <v>101300.22900000001</v>
      </c>
      <c r="I1530">
        <v>8.6999999999999994E-2</v>
      </c>
      <c r="J1530">
        <v>140.70699999999999</v>
      </c>
      <c r="K1530">
        <v>125.67700000000001</v>
      </c>
      <c r="L1530">
        <v>26.213999999999999</v>
      </c>
      <c r="M1530">
        <v>209.02</v>
      </c>
    </row>
    <row r="1531" spans="1:13" x14ac:dyDescent="0.35">
      <c r="A1531">
        <v>1527</v>
      </c>
      <c r="B1531" t="s">
        <v>7374</v>
      </c>
      <c r="C1531">
        <v>196.173</v>
      </c>
      <c r="D1531">
        <v>6.0670000000000002</v>
      </c>
      <c r="E1531">
        <v>2.1989999999999998</v>
      </c>
      <c r="F1531">
        <v>8.2159999999999993</v>
      </c>
      <c r="G1531">
        <v>5.5490000000000004</v>
      </c>
      <c r="H1531">
        <v>101290.586</v>
      </c>
      <c r="I1531">
        <v>7.6999999999999999E-2</v>
      </c>
      <c r="J1531">
        <v>114.89100000000001</v>
      </c>
      <c r="K1531">
        <v>81.281999999999996</v>
      </c>
      <c r="L1531">
        <v>20.928000000000001</v>
      </c>
      <c r="M1531">
        <v>224.221</v>
      </c>
    </row>
    <row r="1532" spans="1:13" x14ac:dyDescent="0.35">
      <c r="A1532">
        <v>1528</v>
      </c>
      <c r="B1532" t="s">
        <v>7373</v>
      </c>
      <c r="C1532">
        <v>118.667</v>
      </c>
      <c r="D1532">
        <v>5.7930000000000001</v>
      </c>
      <c r="E1532">
        <v>2.61</v>
      </c>
      <c r="F1532">
        <v>7.9509999999999996</v>
      </c>
      <c r="G1532">
        <v>5.2960000000000003</v>
      </c>
      <c r="H1532">
        <v>101282.55</v>
      </c>
      <c r="I1532">
        <v>4.2000000000000003E-2</v>
      </c>
      <c r="J1532">
        <v>73.432000000000002</v>
      </c>
      <c r="K1532">
        <v>45.234999999999999</v>
      </c>
      <c r="L1532">
        <v>14.039</v>
      </c>
      <c r="M1532">
        <v>238.048</v>
      </c>
    </row>
    <row r="1533" spans="1:13" x14ac:dyDescent="0.35">
      <c r="A1533">
        <v>1529</v>
      </c>
      <c r="B1533" t="s">
        <v>7372</v>
      </c>
      <c r="C1533">
        <v>46.512</v>
      </c>
      <c r="D1533">
        <v>5.0819999999999999</v>
      </c>
      <c r="E1533">
        <v>2.9820000000000002</v>
      </c>
      <c r="F1533">
        <v>7.9020000000000001</v>
      </c>
      <c r="G1533">
        <v>4.8529999999999998</v>
      </c>
      <c r="H1533">
        <v>101290.23</v>
      </c>
      <c r="I1533">
        <v>3.6999999999999998E-2</v>
      </c>
      <c r="J1533">
        <v>33.399000000000001</v>
      </c>
      <c r="K1533">
        <v>13.113</v>
      </c>
      <c r="L1533">
        <v>5.9939999999999998</v>
      </c>
      <c r="M1533">
        <v>250.893</v>
      </c>
    </row>
    <row r="1534" spans="1:13" x14ac:dyDescent="0.35">
      <c r="A1534">
        <v>1530</v>
      </c>
      <c r="B1534" t="s">
        <v>7371</v>
      </c>
      <c r="C1534">
        <v>2.5529999999999999</v>
      </c>
      <c r="D1534">
        <v>4.41</v>
      </c>
      <c r="E1534">
        <v>3.2719999999999998</v>
      </c>
      <c r="F1534">
        <v>7.7270000000000003</v>
      </c>
      <c r="G1534">
        <v>5.42</v>
      </c>
      <c r="H1534">
        <v>101310.856</v>
      </c>
      <c r="I1534">
        <v>3.5000000000000003E-2</v>
      </c>
      <c r="J1534">
        <v>2.242</v>
      </c>
      <c r="K1534">
        <v>0.312</v>
      </c>
      <c r="L1534">
        <v>-2.653</v>
      </c>
      <c r="M1534">
        <v>263.06200000000001</v>
      </c>
    </row>
    <row r="1535" spans="1:13" x14ac:dyDescent="0.35">
      <c r="A1535">
        <v>1531</v>
      </c>
      <c r="B1535" t="s">
        <v>7370</v>
      </c>
      <c r="C1535">
        <v>0</v>
      </c>
      <c r="D1535">
        <v>3.9870000000000001</v>
      </c>
      <c r="E1535">
        <v>2.8919999999999999</v>
      </c>
      <c r="F1535">
        <v>7.6310000000000002</v>
      </c>
      <c r="G1535">
        <v>5.5759999999999996</v>
      </c>
      <c r="H1535">
        <v>101327.018</v>
      </c>
      <c r="I1535">
        <v>1.4E-2</v>
      </c>
      <c r="J1535">
        <v>0</v>
      </c>
      <c r="K1535">
        <v>0</v>
      </c>
      <c r="L1535">
        <v>-11.526</v>
      </c>
      <c r="M1535">
        <v>275.15699999999998</v>
      </c>
    </row>
    <row r="1536" spans="1:13" x14ac:dyDescent="0.35">
      <c r="A1536">
        <v>1532</v>
      </c>
      <c r="B1536" t="s">
        <v>7369</v>
      </c>
      <c r="C1536">
        <v>0</v>
      </c>
      <c r="D1536">
        <v>3.8</v>
      </c>
      <c r="E1536">
        <v>2.5750000000000002</v>
      </c>
      <c r="F1536">
        <v>7.8970000000000002</v>
      </c>
      <c r="G1536">
        <v>5.8220000000000001</v>
      </c>
      <c r="H1536">
        <v>101331.125</v>
      </c>
      <c r="I1536">
        <v>1.0999999999999999E-2</v>
      </c>
      <c r="J1536">
        <v>0</v>
      </c>
      <c r="K1536">
        <v>0</v>
      </c>
      <c r="L1536">
        <v>-20.222999999999999</v>
      </c>
      <c r="M1536">
        <v>287.77199999999999</v>
      </c>
    </row>
    <row r="1537" spans="1:13" x14ac:dyDescent="0.35">
      <c r="A1537">
        <v>1533</v>
      </c>
      <c r="B1537" t="s">
        <v>7368</v>
      </c>
      <c r="C1537">
        <v>0</v>
      </c>
      <c r="D1537">
        <v>3.5710000000000002</v>
      </c>
      <c r="E1537">
        <v>2.2410000000000001</v>
      </c>
      <c r="F1537">
        <v>7.5519999999999996</v>
      </c>
      <c r="G1537">
        <v>5.4139999999999997</v>
      </c>
      <c r="H1537">
        <v>101335.85799999999</v>
      </c>
      <c r="I1537">
        <v>1.6E-2</v>
      </c>
      <c r="J1537">
        <v>0</v>
      </c>
      <c r="K1537">
        <v>0</v>
      </c>
      <c r="L1537">
        <v>-28.29</v>
      </c>
      <c r="M1537">
        <v>301.56</v>
      </c>
    </row>
    <row r="1538" spans="1:13" x14ac:dyDescent="0.35">
      <c r="A1538">
        <v>1534</v>
      </c>
      <c r="B1538" t="s">
        <v>7367</v>
      </c>
      <c r="C1538">
        <v>0</v>
      </c>
      <c r="D1538">
        <v>3.444</v>
      </c>
      <c r="E1538">
        <v>1.9330000000000001</v>
      </c>
      <c r="F1538">
        <v>7.5279999999999996</v>
      </c>
      <c r="G1538">
        <v>5.2670000000000003</v>
      </c>
      <c r="H1538">
        <v>101333.58</v>
      </c>
      <c r="I1538">
        <v>3.5999999999999997E-2</v>
      </c>
      <c r="J1538">
        <v>0</v>
      </c>
      <c r="K1538">
        <v>0</v>
      </c>
      <c r="L1538">
        <v>-35.151000000000003</v>
      </c>
      <c r="M1538">
        <v>317.16300000000001</v>
      </c>
    </row>
    <row r="1539" spans="1:13" x14ac:dyDescent="0.35">
      <c r="A1539">
        <v>1535</v>
      </c>
      <c r="B1539" t="s">
        <v>7366</v>
      </c>
      <c r="C1539">
        <v>0</v>
      </c>
      <c r="D1539">
        <v>3.2320000000000002</v>
      </c>
      <c r="E1539">
        <v>1.6839999999999999</v>
      </c>
      <c r="F1539">
        <v>7.6280000000000001</v>
      </c>
      <c r="G1539">
        <v>5.1779999999999999</v>
      </c>
      <c r="H1539">
        <v>101320.677</v>
      </c>
      <c r="I1539">
        <v>4.5999999999999999E-2</v>
      </c>
      <c r="J1539">
        <v>0</v>
      </c>
      <c r="K1539">
        <v>0</v>
      </c>
      <c r="L1539">
        <v>-40.109000000000002</v>
      </c>
      <c r="M1539">
        <v>334.96499999999997</v>
      </c>
    </row>
    <row r="1540" spans="1:13" x14ac:dyDescent="0.35">
      <c r="A1540">
        <v>1536</v>
      </c>
      <c r="B1540" t="s">
        <v>7365</v>
      </c>
      <c r="C1540">
        <v>0</v>
      </c>
      <c r="D1540">
        <v>2.9510000000000001</v>
      </c>
      <c r="E1540">
        <v>1.3720000000000001</v>
      </c>
      <c r="F1540">
        <v>7.48</v>
      </c>
      <c r="G1540">
        <v>5.3</v>
      </c>
      <c r="H1540">
        <v>101309.648</v>
      </c>
      <c r="I1540">
        <v>0.129</v>
      </c>
      <c r="J1540">
        <v>0</v>
      </c>
      <c r="K1540">
        <v>0</v>
      </c>
      <c r="L1540">
        <v>-42.433</v>
      </c>
      <c r="M1540">
        <v>335.32100000000003</v>
      </c>
    </row>
    <row r="1541" spans="1:13" x14ac:dyDescent="0.35">
      <c r="A1541">
        <v>1537</v>
      </c>
      <c r="B1541" t="s">
        <v>7364</v>
      </c>
      <c r="C1541">
        <v>0</v>
      </c>
      <c r="D1541">
        <v>2.7919999999999998</v>
      </c>
      <c r="E1541">
        <v>1.143</v>
      </c>
      <c r="F1541">
        <v>7.2720000000000002</v>
      </c>
      <c r="G1541">
        <v>5.3979999999999997</v>
      </c>
      <c r="H1541">
        <v>101294.337</v>
      </c>
      <c r="I1541">
        <v>0.128</v>
      </c>
      <c r="J1541">
        <v>0</v>
      </c>
      <c r="K1541">
        <v>0</v>
      </c>
      <c r="L1541">
        <v>-41.692</v>
      </c>
      <c r="M1541">
        <v>14.712</v>
      </c>
    </row>
    <row r="1542" spans="1:13" x14ac:dyDescent="0.35">
      <c r="A1542">
        <v>1538</v>
      </c>
      <c r="B1542" t="s">
        <v>7363</v>
      </c>
      <c r="C1542">
        <v>0</v>
      </c>
      <c r="D1542">
        <v>2.5219999999999998</v>
      </c>
      <c r="E1542">
        <v>0.877</v>
      </c>
      <c r="F1542">
        <v>7.1529999999999996</v>
      </c>
      <c r="G1542">
        <v>5.7039999999999997</v>
      </c>
      <c r="H1542">
        <v>101254.06200000001</v>
      </c>
      <c r="I1542">
        <v>9.7000000000000003E-2</v>
      </c>
      <c r="J1542">
        <v>0</v>
      </c>
      <c r="K1542">
        <v>0</v>
      </c>
      <c r="L1542">
        <v>-38.03</v>
      </c>
      <c r="M1542">
        <v>33.594000000000001</v>
      </c>
    </row>
    <row r="1543" spans="1:13" x14ac:dyDescent="0.35">
      <c r="A1543">
        <v>1539</v>
      </c>
      <c r="B1543" t="s">
        <v>7362</v>
      </c>
      <c r="C1543">
        <v>0</v>
      </c>
      <c r="D1543">
        <v>2.3540000000000001</v>
      </c>
      <c r="E1543">
        <v>0.73099999999999998</v>
      </c>
      <c r="F1543">
        <v>7.0960000000000001</v>
      </c>
      <c r="G1543">
        <v>5.8209999999999997</v>
      </c>
      <c r="H1543">
        <v>101250.766</v>
      </c>
      <c r="I1543">
        <v>4.5999999999999999E-2</v>
      </c>
      <c r="J1543">
        <v>0</v>
      </c>
      <c r="K1543">
        <v>0</v>
      </c>
      <c r="L1543">
        <v>-32.075000000000003</v>
      </c>
      <c r="M1543">
        <v>50.307000000000002</v>
      </c>
    </row>
    <row r="1544" spans="1:13" x14ac:dyDescent="0.35">
      <c r="A1544">
        <v>1540</v>
      </c>
      <c r="B1544" t="s">
        <v>7361</v>
      </c>
      <c r="C1544">
        <v>0</v>
      </c>
      <c r="D1544">
        <v>2.1970000000000001</v>
      </c>
      <c r="E1544">
        <v>0.53500000000000003</v>
      </c>
      <c r="F1544">
        <v>6.9690000000000003</v>
      </c>
      <c r="G1544">
        <v>5.7510000000000003</v>
      </c>
      <c r="H1544">
        <v>101243.719</v>
      </c>
      <c r="I1544">
        <v>5.1999999999999998E-2</v>
      </c>
      <c r="J1544">
        <v>0</v>
      </c>
      <c r="K1544">
        <v>0</v>
      </c>
      <c r="L1544">
        <v>-24.515999999999998</v>
      </c>
      <c r="M1544">
        <v>65.025000000000006</v>
      </c>
    </row>
    <row r="1545" spans="1:13" x14ac:dyDescent="0.35">
      <c r="A1545">
        <v>1541</v>
      </c>
      <c r="B1545" t="s">
        <v>7360</v>
      </c>
      <c r="C1545">
        <v>0</v>
      </c>
      <c r="D1545">
        <v>2.1339999999999999</v>
      </c>
      <c r="E1545">
        <v>0.24099999999999999</v>
      </c>
      <c r="F1545">
        <v>7.0149999999999997</v>
      </c>
      <c r="G1545">
        <v>5.5629999999999997</v>
      </c>
      <c r="H1545">
        <v>101244.37300000001</v>
      </c>
      <c r="I1545">
        <v>3.1E-2</v>
      </c>
      <c r="J1545">
        <v>0</v>
      </c>
      <c r="K1545">
        <v>0</v>
      </c>
      <c r="L1545">
        <v>-16.09</v>
      </c>
      <c r="M1545">
        <v>78.123000000000005</v>
      </c>
    </row>
    <row r="1546" spans="1:13" x14ac:dyDescent="0.35">
      <c r="A1546">
        <v>1542</v>
      </c>
      <c r="B1546" t="s">
        <v>7359</v>
      </c>
      <c r="C1546">
        <v>0</v>
      </c>
      <c r="D1546">
        <v>1.95</v>
      </c>
      <c r="E1546">
        <v>-6.0999999999999999E-2</v>
      </c>
      <c r="F1546">
        <v>7.0119999999999996</v>
      </c>
      <c r="G1546">
        <v>5.4870000000000001</v>
      </c>
      <c r="H1546">
        <v>101257.41899999999</v>
      </c>
      <c r="I1546">
        <v>0.1</v>
      </c>
      <c r="J1546">
        <v>0</v>
      </c>
      <c r="K1546">
        <v>0</v>
      </c>
      <c r="L1546">
        <v>-7.2359999999999998</v>
      </c>
      <c r="M1546">
        <v>90.4</v>
      </c>
    </row>
    <row r="1547" spans="1:13" x14ac:dyDescent="0.35">
      <c r="A1547">
        <v>1543</v>
      </c>
      <c r="B1547" t="s">
        <v>7358</v>
      </c>
      <c r="C1547">
        <v>10.063000000000001</v>
      </c>
      <c r="D1547">
        <v>1.9390000000000001</v>
      </c>
      <c r="E1547">
        <v>3.1E-2</v>
      </c>
      <c r="F1547">
        <v>7.0730000000000004</v>
      </c>
      <c r="G1547">
        <v>5.46</v>
      </c>
      <c r="H1547">
        <v>101288.84699999999</v>
      </c>
      <c r="I1547">
        <v>0.187</v>
      </c>
      <c r="J1547">
        <v>8.6240000000000006</v>
      </c>
      <c r="K1547">
        <v>1.4390000000000001</v>
      </c>
      <c r="L1547">
        <v>1.6080000000000001</v>
      </c>
      <c r="M1547">
        <v>102.444</v>
      </c>
    </row>
    <row r="1548" spans="1:13" x14ac:dyDescent="0.35">
      <c r="A1548">
        <v>1544</v>
      </c>
      <c r="B1548" t="s">
        <v>7357</v>
      </c>
      <c r="C1548">
        <v>70.024000000000001</v>
      </c>
      <c r="D1548">
        <v>2.9569999999999999</v>
      </c>
      <c r="E1548">
        <v>0.39800000000000002</v>
      </c>
      <c r="F1548">
        <v>7.1280000000000001</v>
      </c>
      <c r="G1548">
        <v>5.6420000000000003</v>
      </c>
      <c r="H1548">
        <v>101319.249</v>
      </c>
      <c r="I1548">
        <v>9.5000000000000001E-2</v>
      </c>
      <c r="J1548">
        <v>49.774999999999999</v>
      </c>
      <c r="K1548">
        <v>20.248999999999999</v>
      </c>
      <c r="L1548">
        <v>10.045</v>
      </c>
      <c r="M1548">
        <v>114.827</v>
      </c>
    </row>
    <row r="1549" spans="1:13" x14ac:dyDescent="0.35">
      <c r="A1549">
        <v>1545</v>
      </c>
      <c r="B1549" t="s">
        <v>7356</v>
      </c>
      <c r="C1549">
        <v>155.45099999999999</v>
      </c>
      <c r="D1549">
        <v>4.0970000000000004</v>
      </c>
      <c r="E1549">
        <v>0.88600000000000001</v>
      </c>
      <c r="F1549">
        <v>7.4210000000000003</v>
      </c>
      <c r="G1549">
        <v>5.3079999999999998</v>
      </c>
      <c r="H1549">
        <v>101341.928</v>
      </c>
      <c r="I1549">
        <v>8.5999999999999993E-2</v>
      </c>
      <c r="J1549">
        <v>91.183999999999997</v>
      </c>
      <c r="K1549">
        <v>64.266999999999996</v>
      </c>
      <c r="L1549">
        <v>17.643999999999998</v>
      </c>
      <c r="M1549">
        <v>128.065</v>
      </c>
    </row>
    <row r="1550" spans="1:13" x14ac:dyDescent="0.35">
      <c r="A1550">
        <v>1546</v>
      </c>
      <c r="B1550" t="s">
        <v>7355</v>
      </c>
      <c r="C1550">
        <v>239.39500000000001</v>
      </c>
      <c r="D1550">
        <v>5.2770000000000001</v>
      </c>
      <c r="E1550">
        <v>1.3220000000000001</v>
      </c>
      <c r="F1550">
        <v>7.3170000000000002</v>
      </c>
      <c r="G1550">
        <v>5.3079999999999998</v>
      </c>
      <c r="H1550">
        <v>101360.965</v>
      </c>
      <c r="I1550">
        <v>4.9000000000000002E-2</v>
      </c>
      <c r="J1550">
        <v>119.04600000000001</v>
      </c>
      <c r="K1550">
        <v>120.348</v>
      </c>
      <c r="L1550">
        <v>23.914999999999999</v>
      </c>
      <c r="M1550">
        <v>142.56</v>
      </c>
    </row>
    <row r="1551" spans="1:13" x14ac:dyDescent="0.35">
      <c r="A1551">
        <v>1547</v>
      </c>
      <c r="B1551" t="s">
        <v>7354</v>
      </c>
      <c r="C1551">
        <v>302.35199999999998</v>
      </c>
      <c r="D1551">
        <v>6.181</v>
      </c>
      <c r="E1551">
        <v>1.637</v>
      </c>
      <c r="F1551">
        <v>7.2149999999999999</v>
      </c>
      <c r="G1551">
        <v>5.407</v>
      </c>
      <c r="H1551">
        <v>101369.019</v>
      </c>
      <c r="I1551">
        <v>5.5E-2</v>
      </c>
      <c r="J1551">
        <v>147.52000000000001</v>
      </c>
      <c r="K1551">
        <v>154.83099999999999</v>
      </c>
      <c r="L1551">
        <v>28.32</v>
      </c>
      <c r="M1551">
        <v>158.47900000000001</v>
      </c>
    </row>
    <row r="1552" spans="1:13" x14ac:dyDescent="0.35">
      <c r="A1552">
        <v>1548</v>
      </c>
      <c r="B1552" t="s">
        <v>7353</v>
      </c>
      <c r="C1552">
        <v>325.98599999999999</v>
      </c>
      <c r="D1552">
        <v>6.681</v>
      </c>
      <c r="E1552">
        <v>1.8819999999999999</v>
      </c>
      <c r="F1552">
        <v>7.1429999999999998</v>
      </c>
      <c r="G1552">
        <v>5.6029999999999998</v>
      </c>
      <c r="H1552">
        <v>101369.30899999999</v>
      </c>
      <c r="I1552">
        <v>9.8000000000000004E-2</v>
      </c>
      <c r="J1552">
        <v>149.21199999999999</v>
      </c>
      <c r="K1552">
        <v>176.774</v>
      </c>
      <c r="L1552">
        <v>30.341999999999999</v>
      </c>
      <c r="M1552">
        <v>175.39400000000001</v>
      </c>
    </row>
    <row r="1553" spans="1:13" x14ac:dyDescent="0.35">
      <c r="A1553">
        <v>1549</v>
      </c>
      <c r="B1553" t="s">
        <v>7352</v>
      </c>
      <c r="C1553">
        <v>310.714</v>
      </c>
      <c r="D1553">
        <v>6.9640000000000004</v>
      </c>
      <c r="E1553">
        <v>2.3180000000000001</v>
      </c>
      <c r="F1553">
        <v>7.2619999999999996</v>
      </c>
      <c r="G1553">
        <v>5.3120000000000003</v>
      </c>
      <c r="H1553">
        <v>101354.53</v>
      </c>
      <c r="I1553">
        <v>5.5E-2</v>
      </c>
      <c r="J1553">
        <v>144.87899999999999</v>
      </c>
      <c r="K1553">
        <v>165.83600000000001</v>
      </c>
      <c r="L1553">
        <v>29.73</v>
      </c>
      <c r="M1553">
        <v>192.678</v>
      </c>
    </row>
    <row r="1554" spans="1:13" x14ac:dyDescent="0.35">
      <c r="A1554">
        <v>1550</v>
      </c>
      <c r="B1554" t="s">
        <v>7351</v>
      </c>
      <c r="C1554">
        <v>257.00200000000001</v>
      </c>
      <c r="D1554">
        <v>6.92</v>
      </c>
      <c r="E1554">
        <v>2.6920000000000002</v>
      </c>
      <c r="F1554">
        <v>7.2670000000000003</v>
      </c>
      <c r="G1554">
        <v>5.5949999999999998</v>
      </c>
      <c r="H1554">
        <v>101341.583</v>
      </c>
      <c r="I1554">
        <v>0.10100000000000001</v>
      </c>
      <c r="J1554">
        <v>127.604</v>
      </c>
      <c r="K1554">
        <v>129.39699999999999</v>
      </c>
      <c r="L1554">
        <v>26.553999999999998</v>
      </c>
      <c r="M1554">
        <v>209.25299999999999</v>
      </c>
    </row>
    <row r="1555" spans="1:13" x14ac:dyDescent="0.35">
      <c r="A1555">
        <v>1551</v>
      </c>
      <c r="B1555" t="s">
        <v>7350</v>
      </c>
      <c r="C1555">
        <v>200.21700000000001</v>
      </c>
      <c r="D1555">
        <v>6.8680000000000003</v>
      </c>
      <c r="E1555">
        <v>2.9870000000000001</v>
      </c>
      <c r="F1555">
        <v>7.0970000000000004</v>
      </c>
      <c r="G1555">
        <v>5.8440000000000003</v>
      </c>
      <c r="H1555">
        <v>101339.16899999999</v>
      </c>
      <c r="I1555">
        <v>8.8999999999999996E-2</v>
      </c>
      <c r="J1555">
        <v>109.572</v>
      </c>
      <c r="K1555">
        <v>90.644000000000005</v>
      </c>
      <c r="L1555">
        <v>21.245999999999999</v>
      </c>
      <c r="M1555">
        <v>224.46899999999999</v>
      </c>
    </row>
    <row r="1556" spans="1:13" x14ac:dyDescent="0.35">
      <c r="A1556">
        <v>1552</v>
      </c>
      <c r="B1556" t="s">
        <v>7349</v>
      </c>
      <c r="C1556">
        <v>125.642</v>
      </c>
      <c r="D1556">
        <v>6.6</v>
      </c>
      <c r="E1556">
        <v>3.2349999999999999</v>
      </c>
      <c r="F1556">
        <v>7.1139999999999999</v>
      </c>
      <c r="G1556">
        <v>5.5449999999999999</v>
      </c>
      <c r="H1556">
        <v>101337.204</v>
      </c>
      <c r="I1556">
        <v>6.4000000000000001E-2</v>
      </c>
      <c r="J1556">
        <v>79.138000000000005</v>
      </c>
      <c r="K1556">
        <v>46.503999999999998</v>
      </c>
      <c r="L1556">
        <v>14.308999999999999</v>
      </c>
      <c r="M1556">
        <v>238.35900000000001</v>
      </c>
    </row>
    <row r="1557" spans="1:13" x14ac:dyDescent="0.35">
      <c r="A1557">
        <v>1553</v>
      </c>
      <c r="B1557" t="s">
        <v>7348</v>
      </c>
      <c r="C1557">
        <v>49.722000000000001</v>
      </c>
      <c r="D1557">
        <v>5.8730000000000002</v>
      </c>
      <c r="E1557">
        <v>3.3490000000000002</v>
      </c>
      <c r="F1557">
        <v>7.266</v>
      </c>
      <c r="G1557">
        <v>5.7149999999999999</v>
      </c>
      <c r="H1557">
        <v>101351.356</v>
      </c>
      <c r="I1557">
        <v>5.8999999999999997E-2</v>
      </c>
      <c r="J1557">
        <v>36.064999999999998</v>
      </c>
      <c r="K1557">
        <v>13.657999999999999</v>
      </c>
      <c r="L1557">
        <v>6.2809999999999997</v>
      </c>
      <c r="M1557">
        <v>251.15799999999999</v>
      </c>
    </row>
    <row r="1558" spans="1:13" x14ac:dyDescent="0.35">
      <c r="A1558">
        <v>1554</v>
      </c>
      <c r="B1558" t="s">
        <v>7347</v>
      </c>
      <c r="C1558">
        <v>2.996</v>
      </c>
      <c r="D1558">
        <v>4.8339999999999996</v>
      </c>
      <c r="E1558">
        <v>3.359</v>
      </c>
      <c r="F1558">
        <v>7.2030000000000003</v>
      </c>
      <c r="G1558">
        <v>5.2759999999999998</v>
      </c>
      <c r="H1558">
        <v>101374.306</v>
      </c>
      <c r="I1558">
        <v>9.1999999999999998E-2</v>
      </c>
      <c r="J1558">
        <v>2.8380000000000001</v>
      </c>
      <c r="K1558">
        <v>0.16</v>
      </c>
      <c r="L1558">
        <v>-2.375</v>
      </c>
      <c r="M1558">
        <v>263.33600000000001</v>
      </c>
    </row>
    <row r="1559" spans="1:13" x14ac:dyDescent="0.35">
      <c r="A1559">
        <v>1555</v>
      </c>
      <c r="B1559" t="s">
        <v>7346</v>
      </c>
      <c r="C1559">
        <v>0</v>
      </c>
      <c r="D1559">
        <v>4.3179999999999996</v>
      </c>
      <c r="E1559">
        <v>2.847</v>
      </c>
      <c r="F1559">
        <v>7.2910000000000004</v>
      </c>
      <c r="G1559">
        <v>5.2679999999999998</v>
      </c>
      <c r="H1559">
        <v>101388.04</v>
      </c>
      <c r="I1559">
        <v>0.04</v>
      </c>
      <c r="J1559">
        <v>0</v>
      </c>
      <c r="K1559">
        <v>0</v>
      </c>
      <c r="L1559">
        <v>-11.247999999999999</v>
      </c>
      <c r="M1559">
        <v>275.43700000000001</v>
      </c>
    </row>
    <row r="1560" spans="1:13" x14ac:dyDescent="0.35">
      <c r="A1560">
        <v>1556</v>
      </c>
      <c r="B1560" t="s">
        <v>7345</v>
      </c>
      <c r="C1560">
        <v>0</v>
      </c>
      <c r="D1560">
        <v>3.9430000000000001</v>
      </c>
      <c r="E1560">
        <v>2.4430000000000001</v>
      </c>
      <c r="F1560">
        <v>7.46</v>
      </c>
      <c r="G1560">
        <v>5.3040000000000003</v>
      </c>
      <c r="H1560">
        <v>101389.651</v>
      </c>
      <c r="I1560">
        <v>3.1E-2</v>
      </c>
      <c r="J1560">
        <v>0</v>
      </c>
      <c r="K1560">
        <v>0</v>
      </c>
      <c r="L1560">
        <v>-19.937000000000001</v>
      </c>
      <c r="M1560">
        <v>288.05399999999997</v>
      </c>
    </row>
    <row r="1561" spans="1:13" x14ac:dyDescent="0.35">
      <c r="A1561">
        <v>1557</v>
      </c>
      <c r="B1561" t="s">
        <v>7344</v>
      </c>
      <c r="C1561">
        <v>0</v>
      </c>
      <c r="D1561">
        <v>3.7850000000000001</v>
      </c>
      <c r="E1561">
        <v>2.1230000000000002</v>
      </c>
      <c r="F1561">
        <v>7.4729999999999999</v>
      </c>
      <c r="G1561">
        <v>5.6020000000000003</v>
      </c>
      <c r="H1561">
        <v>101389.46400000001</v>
      </c>
      <c r="I1561">
        <v>2.5000000000000001E-2</v>
      </c>
      <c r="J1561">
        <v>0</v>
      </c>
      <c r="K1561">
        <v>0</v>
      </c>
      <c r="L1561">
        <v>-27.986000000000001</v>
      </c>
      <c r="M1561">
        <v>301.83600000000001</v>
      </c>
    </row>
    <row r="1562" spans="1:13" x14ac:dyDescent="0.35">
      <c r="A1562">
        <v>1558</v>
      </c>
      <c r="B1562" t="s">
        <v>7343</v>
      </c>
      <c r="C1562">
        <v>0</v>
      </c>
      <c r="D1562">
        <v>3.4039999999999999</v>
      </c>
      <c r="E1562">
        <v>1.8180000000000001</v>
      </c>
      <c r="F1562">
        <v>7.6139999999999999</v>
      </c>
      <c r="G1562">
        <v>5.8609999999999998</v>
      </c>
      <c r="H1562">
        <v>101388.01</v>
      </c>
      <c r="I1562">
        <v>7.0000000000000007E-2</v>
      </c>
      <c r="J1562">
        <v>0</v>
      </c>
      <c r="K1562">
        <v>0</v>
      </c>
      <c r="L1562">
        <v>-34.820999999999998</v>
      </c>
      <c r="M1562">
        <v>317.416</v>
      </c>
    </row>
    <row r="1563" spans="1:13" x14ac:dyDescent="0.35">
      <c r="A1563">
        <v>1559</v>
      </c>
      <c r="B1563" t="s">
        <v>7342</v>
      </c>
      <c r="C1563">
        <v>0</v>
      </c>
      <c r="D1563">
        <v>3.044</v>
      </c>
      <c r="E1563">
        <v>1.528</v>
      </c>
      <c r="F1563">
        <v>7.7290000000000001</v>
      </c>
      <c r="G1563">
        <v>5.3090000000000002</v>
      </c>
      <c r="H1563">
        <v>101378.678</v>
      </c>
      <c r="I1563">
        <v>7.6999999999999999E-2</v>
      </c>
      <c r="J1563">
        <v>0</v>
      </c>
      <c r="K1563">
        <v>0</v>
      </c>
      <c r="L1563">
        <v>-39.749000000000002</v>
      </c>
      <c r="M1563">
        <v>335.16199999999998</v>
      </c>
    </row>
    <row r="1564" spans="1:13" x14ac:dyDescent="0.35">
      <c r="A1564">
        <v>1560</v>
      </c>
      <c r="B1564" t="s">
        <v>7341</v>
      </c>
      <c r="C1564">
        <v>0</v>
      </c>
      <c r="D1564">
        <v>2.9430000000000001</v>
      </c>
      <c r="E1564">
        <v>1.262</v>
      </c>
      <c r="F1564">
        <v>7.76</v>
      </c>
      <c r="G1564">
        <v>5.7720000000000002</v>
      </c>
      <c r="H1564">
        <v>101360.958</v>
      </c>
      <c r="I1564">
        <v>0.16300000000000001</v>
      </c>
      <c r="J1564">
        <v>0</v>
      </c>
      <c r="K1564">
        <v>0</v>
      </c>
      <c r="L1564">
        <v>-42.05</v>
      </c>
      <c r="M1564">
        <v>335.42599999999999</v>
      </c>
    </row>
    <row r="1565" spans="1:13" x14ac:dyDescent="0.35">
      <c r="A1565">
        <v>1561</v>
      </c>
      <c r="B1565" t="s">
        <v>7340</v>
      </c>
      <c r="C1565">
        <v>0</v>
      </c>
      <c r="D1565">
        <v>2.91</v>
      </c>
      <c r="E1565">
        <v>1.29</v>
      </c>
      <c r="F1565">
        <v>7.8360000000000003</v>
      </c>
      <c r="G1565">
        <v>5.7889999999999997</v>
      </c>
      <c r="H1565">
        <v>101350.818</v>
      </c>
      <c r="I1565">
        <v>0.11</v>
      </c>
      <c r="J1565">
        <v>0</v>
      </c>
      <c r="K1565">
        <v>0</v>
      </c>
      <c r="L1565">
        <v>-41.302</v>
      </c>
      <c r="M1565">
        <v>14.708</v>
      </c>
    </row>
    <row r="1566" spans="1:13" x14ac:dyDescent="0.35">
      <c r="A1566">
        <v>1562</v>
      </c>
      <c r="B1566" t="s">
        <v>7339</v>
      </c>
      <c r="C1566">
        <v>0</v>
      </c>
      <c r="D1566">
        <v>2.899</v>
      </c>
      <c r="E1566">
        <v>1.3029999999999999</v>
      </c>
      <c r="F1566">
        <v>7.8209999999999997</v>
      </c>
      <c r="G1566">
        <v>5.9960000000000004</v>
      </c>
      <c r="H1566">
        <v>101334.481</v>
      </c>
      <c r="I1566">
        <v>3.4000000000000002E-2</v>
      </c>
      <c r="J1566">
        <v>0</v>
      </c>
      <c r="K1566">
        <v>0</v>
      </c>
      <c r="L1566">
        <v>-37.646000000000001</v>
      </c>
      <c r="M1566">
        <v>33.497999999999998</v>
      </c>
    </row>
    <row r="1567" spans="1:13" x14ac:dyDescent="0.35">
      <c r="A1567">
        <v>1563</v>
      </c>
      <c r="B1567" t="s">
        <v>7338</v>
      </c>
      <c r="C1567">
        <v>0</v>
      </c>
      <c r="D1567">
        <v>2.9769999999999999</v>
      </c>
      <c r="E1567">
        <v>1.3029999999999999</v>
      </c>
      <c r="F1567">
        <v>7.8159999999999998</v>
      </c>
      <c r="G1567">
        <v>6.2809999999999997</v>
      </c>
      <c r="H1567">
        <v>101314.39</v>
      </c>
      <c r="I1567">
        <v>8.7999999999999995E-2</v>
      </c>
      <c r="J1567">
        <v>0</v>
      </c>
      <c r="K1567">
        <v>0</v>
      </c>
      <c r="L1567">
        <v>-31.695</v>
      </c>
      <c r="M1567">
        <v>50.18</v>
      </c>
    </row>
    <row r="1568" spans="1:13" x14ac:dyDescent="0.35">
      <c r="A1568">
        <v>1564</v>
      </c>
      <c r="B1568" t="s">
        <v>7337</v>
      </c>
      <c r="C1568">
        <v>0</v>
      </c>
      <c r="D1568">
        <v>2.7789999999999999</v>
      </c>
      <c r="E1568">
        <v>1.2450000000000001</v>
      </c>
      <c r="F1568">
        <v>7.7229999999999999</v>
      </c>
      <c r="G1568">
        <v>6.1440000000000001</v>
      </c>
      <c r="H1568">
        <v>101318.944</v>
      </c>
      <c r="I1568">
        <v>0.11799999999999999</v>
      </c>
      <c r="J1568">
        <v>0</v>
      </c>
      <c r="K1568">
        <v>0</v>
      </c>
      <c r="L1568">
        <v>-24.18</v>
      </c>
      <c r="M1568">
        <v>64.811000000000007</v>
      </c>
    </row>
    <row r="1569" spans="1:13" x14ac:dyDescent="0.35">
      <c r="A1569">
        <v>1565</v>
      </c>
      <c r="B1569" t="s">
        <v>7336</v>
      </c>
      <c r="C1569">
        <v>0</v>
      </c>
      <c r="D1569">
        <v>2.7789999999999999</v>
      </c>
      <c r="E1569">
        <v>1.1879999999999999</v>
      </c>
      <c r="F1569">
        <v>7.6619999999999999</v>
      </c>
      <c r="G1569">
        <v>6.375</v>
      </c>
      <c r="H1569">
        <v>101329.124</v>
      </c>
      <c r="I1569">
        <v>8.5999999999999993E-2</v>
      </c>
      <c r="J1569">
        <v>0</v>
      </c>
      <c r="K1569">
        <v>0</v>
      </c>
      <c r="L1569">
        <v>-15.743</v>
      </c>
      <c r="M1569">
        <v>77.936000000000007</v>
      </c>
    </row>
    <row r="1570" spans="1:13" x14ac:dyDescent="0.35">
      <c r="A1570">
        <v>1566</v>
      </c>
      <c r="B1570" t="s">
        <v>7335</v>
      </c>
      <c r="C1570">
        <v>0</v>
      </c>
      <c r="D1570">
        <v>2.6709999999999998</v>
      </c>
      <c r="E1570">
        <v>1.099</v>
      </c>
      <c r="F1570">
        <v>7.9409999999999998</v>
      </c>
      <c r="G1570">
        <v>5.8440000000000003</v>
      </c>
      <c r="H1570">
        <v>101339.439</v>
      </c>
      <c r="I1570">
        <v>0.14399999999999999</v>
      </c>
      <c r="J1570">
        <v>0</v>
      </c>
      <c r="K1570">
        <v>0</v>
      </c>
      <c r="L1570">
        <v>-6.8920000000000003</v>
      </c>
      <c r="M1570">
        <v>90.212999999999994</v>
      </c>
    </row>
    <row r="1571" spans="1:13" x14ac:dyDescent="0.35">
      <c r="A1571">
        <v>1567</v>
      </c>
      <c r="B1571" t="s">
        <v>7334</v>
      </c>
      <c r="C1571">
        <v>13.164</v>
      </c>
      <c r="D1571">
        <v>2.8420000000000001</v>
      </c>
      <c r="E1571">
        <v>1.1759999999999999</v>
      </c>
      <c r="F1571">
        <v>7.9880000000000004</v>
      </c>
      <c r="G1571">
        <v>5.6769999999999996</v>
      </c>
      <c r="H1571">
        <v>101365.78200000001</v>
      </c>
      <c r="I1571">
        <v>0.15</v>
      </c>
      <c r="J1571">
        <v>9.923</v>
      </c>
      <c r="K1571">
        <v>3.242</v>
      </c>
      <c r="L1571">
        <v>1.956</v>
      </c>
      <c r="M1571">
        <v>102.265</v>
      </c>
    </row>
    <row r="1572" spans="1:13" x14ac:dyDescent="0.35">
      <c r="A1572">
        <v>1568</v>
      </c>
      <c r="B1572" t="s">
        <v>7333</v>
      </c>
      <c r="C1572">
        <v>75.12</v>
      </c>
      <c r="D1572">
        <v>3.78</v>
      </c>
      <c r="E1572">
        <v>1.4470000000000001</v>
      </c>
      <c r="F1572">
        <v>7.7590000000000003</v>
      </c>
      <c r="G1572">
        <v>5.835</v>
      </c>
      <c r="H1572">
        <v>101391.764</v>
      </c>
      <c r="I1572">
        <v>7.0000000000000007E-2</v>
      </c>
      <c r="J1572">
        <v>45.472000000000001</v>
      </c>
      <c r="K1572">
        <v>29.649000000000001</v>
      </c>
      <c r="L1572">
        <v>10.401</v>
      </c>
      <c r="M1572">
        <v>114.66200000000001</v>
      </c>
    </row>
    <row r="1573" spans="1:13" x14ac:dyDescent="0.35">
      <c r="A1573">
        <v>1569</v>
      </c>
      <c r="B1573" t="s">
        <v>7332</v>
      </c>
      <c r="C1573">
        <v>151.13499999999999</v>
      </c>
      <c r="D1573">
        <v>4.6070000000000002</v>
      </c>
      <c r="E1573">
        <v>1.819</v>
      </c>
      <c r="F1573">
        <v>7.5090000000000003</v>
      </c>
      <c r="G1573">
        <v>6.0579999999999998</v>
      </c>
      <c r="H1573">
        <v>101412.35</v>
      </c>
      <c r="I1573">
        <v>6.9000000000000006E-2</v>
      </c>
      <c r="J1573">
        <v>86.694999999999993</v>
      </c>
      <c r="K1573">
        <v>64.441000000000003</v>
      </c>
      <c r="L1573">
        <v>18.012</v>
      </c>
      <c r="M1573">
        <v>127.926</v>
      </c>
    </row>
    <row r="1574" spans="1:13" x14ac:dyDescent="0.35">
      <c r="A1574">
        <v>1570</v>
      </c>
      <c r="B1574" t="s">
        <v>7331</v>
      </c>
      <c r="C1574">
        <v>207.505</v>
      </c>
      <c r="D1574">
        <v>5.6210000000000004</v>
      </c>
      <c r="E1574">
        <v>2.198</v>
      </c>
      <c r="F1574">
        <v>7.4420000000000002</v>
      </c>
      <c r="G1574">
        <v>6.2949999999999999</v>
      </c>
      <c r="H1574">
        <v>101423.56200000001</v>
      </c>
      <c r="I1574">
        <v>6.5000000000000002E-2</v>
      </c>
      <c r="J1574">
        <v>115.76600000000001</v>
      </c>
      <c r="K1574">
        <v>91.739000000000004</v>
      </c>
      <c r="L1574">
        <v>24.295999999999999</v>
      </c>
      <c r="M1574">
        <v>142.464</v>
      </c>
    </row>
    <row r="1575" spans="1:13" x14ac:dyDescent="0.35">
      <c r="A1575">
        <v>1571</v>
      </c>
      <c r="B1575" t="s">
        <v>7330</v>
      </c>
      <c r="C1575">
        <v>237.44300000000001</v>
      </c>
      <c r="D1575">
        <v>6.0990000000000002</v>
      </c>
      <c r="E1575">
        <v>2.4950000000000001</v>
      </c>
      <c r="F1575">
        <v>7.335</v>
      </c>
      <c r="G1575">
        <v>6.8620000000000001</v>
      </c>
      <c r="H1575">
        <v>101431.239</v>
      </c>
      <c r="I1575">
        <v>0.111</v>
      </c>
      <c r="J1575">
        <v>140.79</v>
      </c>
      <c r="K1575">
        <v>96.653000000000006</v>
      </c>
      <c r="L1575">
        <v>28.704999999999998</v>
      </c>
      <c r="M1575">
        <v>158.42099999999999</v>
      </c>
    </row>
    <row r="1576" spans="1:13" x14ac:dyDescent="0.35">
      <c r="A1576">
        <v>1572</v>
      </c>
      <c r="B1576" t="s">
        <v>7329</v>
      </c>
      <c r="C1576">
        <v>252.4</v>
      </c>
      <c r="D1576">
        <v>6.4710000000000001</v>
      </c>
      <c r="E1576">
        <v>2.7610000000000001</v>
      </c>
      <c r="F1576">
        <v>7.18</v>
      </c>
      <c r="G1576">
        <v>7.0549999999999997</v>
      </c>
      <c r="H1576">
        <v>101431.236</v>
      </c>
      <c r="I1576">
        <v>0.191</v>
      </c>
      <c r="J1576">
        <v>149.86099999999999</v>
      </c>
      <c r="K1576">
        <v>102.53700000000001</v>
      </c>
      <c r="L1576">
        <v>30.733000000000001</v>
      </c>
      <c r="M1576">
        <v>175.465</v>
      </c>
    </row>
    <row r="1577" spans="1:13" x14ac:dyDescent="0.35">
      <c r="A1577">
        <v>1573</v>
      </c>
      <c r="B1577" t="s">
        <v>7328</v>
      </c>
      <c r="C1577">
        <v>237.79499999999999</v>
      </c>
      <c r="D1577">
        <v>6.6790000000000003</v>
      </c>
      <c r="E1577">
        <v>3.052</v>
      </c>
      <c r="F1577">
        <v>7.3</v>
      </c>
      <c r="G1577">
        <v>6.9649999999999999</v>
      </c>
      <c r="H1577">
        <v>101414.09</v>
      </c>
      <c r="I1577">
        <v>0.193</v>
      </c>
      <c r="J1577">
        <v>151.001</v>
      </c>
      <c r="K1577">
        <v>86.793000000000006</v>
      </c>
      <c r="L1577">
        <v>30.109000000000002</v>
      </c>
      <c r="M1577">
        <v>192.77699999999999</v>
      </c>
    </row>
    <row r="1578" spans="1:13" x14ac:dyDescent="0.35">
      <c r="A1578">
        <v>1574</v>
      </c>
      <c r="B1578" t="s">
        <v>7327</v>
      </c>
      <c r="C1578">
        <v>211.61199999999999</v>
      </c>
      <c r="D1578">
        <v>6.8220000000000001</v>
      </c>
      <c r="E1578">
        <v>3.2989999999999999</v>
      </c>
      <c r="F1578">
        <v>7.3840000000000003</v>
      </c>
      <c r="G1578">
        <v>6.5590000000000002</v>
      </c>
      <c r="H1578">
        <v>101404.357</v>
      </c>
      <c r="I1578">
        <v>0.113</v>
      </c>
      <c r="J1578">
        <v>133.73500000000001</v>
      </c>
      <c r="K1578">
        <v>77.876999999999995</v>
      </c>
      <c r="L1578">
        <v>26.920999999999999</v>
      </c>
      <c r="M1578">
        <v>209.392</v>
      </c>
    </row>
    <row r="1579" spans="1:13" x14ac:dyDescent="0.35">
      <c r="A1579">
        <v>1575</v>
      </c>
      <c r="B1579" t="s">
        <v>7326</v>
      </c>
      <c r="C1579">
        <v>168.25200000000001</v>
      </c>
      <c r="D1579">
        <v>6.8179999999999996</v>
      </c>
      <c r="E1579">
        <v>3.4769999999999999</v>
      </c>
      <c r="F1579">
        <v>7.335</v>
      </c>
      <c r="G1579">
        <v>6.3710000000000004</v>
      </c>
      <c r="H1579">
        <v>101396.58900000001</v>
      </c>
      <c r="I1579">
        <v>9.2999999999999999E-2</v>
      </c>
      <c r="J1579">
        <v>112.047</v>
      </c>
      <c r="K1579">
        <v>56.203000000000003</v>
      </c>
      <c r="L1579">
        <v>21.585000000000001</v>
      </c>
      <c r="M1579">
        <v>224.678</v>
      </c>
    </row>
    <row r="1580" spans="1:13" x14ac:dyDescent="0.35">
      <c r="A1580">
        <v>1576</v>
      </c>
      <c r="B1580" t="s">
        <v>7325</v>
      </c>
      <c r="C1580">
        <v>118.798</v>
      </c>
      <c r="D1580">
        <v>6.5730000000000004</v>
      </c>
      <c r="E1580">
        <v>3.617</v>
      </c>
      <c r="F1580">
        <v>7.2889999999999997</v>
      </c>
      <c r="G1580">
        <v>6.242</v>
      </c>
      <c r="H1580">
        <v>101398.235</v>
      </c>
      <c r="I1580">
        <v>8.5000000000000006E-2</v>
      </c>
      <c r="J1580">
        <v>74.126000000000005</v>
      </c>
      <c r="K1580">
        <v>44.670999999999999</v>
      </c>
      <c r="L1580">
        <v>14.614000000000001</v>
      </c>
      <c r="M1580">
        <v>238.613</v>
      </c>
    </row>
    <row r="1581" spans="1:13" x14ac:dyDescent="0.35">
      <c r="A1581">
        <v>1577</v>
      </c>
      <c r="B1581" t="s">
        <v>7324</v>
      </c>
      <c r="C1581">
        <v>43.103999999999999</v>
      </c>
      <c r="D1581">
        <v>5.7290000000000001</v>
      </c>
      <c r="E1581">
        <v>3.605</v>
      </c>
      <c r="F1581">
        <v>7.1390000000000002</v>
      </c>
      <c r="G1581">
        <v>5.6950000000000003</v>
      </c>
      <c r="H1581">
        <v>101463.82799999999</v>
      </c>
      <c r="I1581">
        <v>8.5999999999999993E-2</v>
      </c>
      <c r="J1581">
        <v>32.515000000000001</v>
      </c>
      <c r="K1581">
        <v>10.59</v>
      </c>
      <c r="L1581">
        <v>6.5640000000000001</v>
      </c>
      <c r="M1581">
        <v>251.422</v>
      </c>
    </row>
    <row r="1582" spans="1:13" x14ac:dyDescent="0.35">
      <c r="A1582">
        <v>1578</v>
      </c>
      <c r="B1582" t="s">
        <v>7323</v>
      </c>
      <c r="C1582">
        <v>2.8</v>
      </c>
      <c r="D1582">
        <v>4.8810000000000002</v>
      </c>
      <c r="E1582">
        <v>3.7240000000000002</v>
      </c>
      <c r="F1582">
        <v>7.5190000000000001</v>
      </c>
      <c r="G1582">
        <v>5.8979999999999997</v>
      </c>
      <c r="H1582">
        <v>101447.022</v>
      </c>
      <c r="I1582">
        <v>7.0999999999999994E-2</v>
      </c>
      <c r="J1582">
        <v>2.7330000000000001</v>
      </c>
      <c r="K1582">
        <v>6.9000000000000006E-2</v>
      </c>
      <c r="L1582">
        <v>-2.0840000000000001</v>
      </c>
      <c r="M1582">
        <v>263.59399999999999</v>
      </c>
    </row>
    <row r="1583" spans="1:13" x14ac:dyDescent="0.35">
      <c r="A1583">
        <v>1579</v>
      </c>
      <c r="B1583" t="s">
        <v>7322</v>
      </c>
      <c r="C1583">
        <v>0</v>
      </c>
      <c r="D1583">
        <v>4.3639999999999999</v>
      </c>
      <c r="E1583">
        <v>3.3769999999999998</v>
      </c>
      <c r="F1583">
        <v>7.4619999999999997</v>
      </c>
      <c r="G1583">
        <v>6.1109999999999998</v>
      </c>
      <c r="H1583">
        <v>101459.917</v>
      </c>
      <c r="I1583">
        <v>6.5000000000000002E-2</v>
      </c>
      <c r="J1583">
        <v>0</v>
      </c>
      <c r="K1583">
        <v>0</v>
      </c>
      <c r="L1583">
        <v>-10.993</v>
      </c>
      <c r="M1583">
        <v>275.75099999999998</v>
      </c>
    </row>
    <row r="1584" spans="1:13" x14ac:dyDescent="0.35">
      <c r="A1584">
        <v>1580</v>
      </c>
      <c r="B1584" t="s">
        <v>7321</v>
      </c>
      <c r="C1584">
        <v>0</v>
      </c>
      <c r="D1584">
        <v>4.0990000000000002</v>
      </c>
      <c r="E1584">
        <v>3.0390000000000001</v>
      </c>
      <c r="F1584">
        <v>7.5679999999999996</v>
      </c>
      <c r="G1584">
        <v>6.3120000000000003</v>
      </c>
      <c r="H1584">
        <v>101456.63499999999</v>
      </c>
      <c r="I1584">
        <v>5.8000000000000003E-2</v>
      </c>
      <c r="J1584">
        <v>0</v>
      </c>
      <c r="K1584">
        <v>0</v>
      </c>
      <c r="L1584">
        <v>-19.649999999999999</v>
      </c>
      <c r="M1584">
        <v>288.33800000000002</v>
      </c>
    </row>
    <row r="1585" spans="1:13" x14ac:dyDescent="0.35">
      <c r="A1585">
        <v>1581</v>
      </c>
      <c r="B1585" t="s">
        <v>7320</v>
      </c>
      <c r="C1585">
        <v>0</v>
      </c>
      <c r="D1585">
        <v>3.8879999999999999</v>
      </c>
      <c r="E1585">
        <v>2.74</v>
      </c>
      <c r="F1585">
        <v>7.66</v>
      </c>
      <c r="G1585">
        <v>5.4509999999999996</v>
      </c>
      <c r="H1585">
        <v>101451.014</v>
      </c>
      <c r="I1585">
        <v>6.0999999999999999E-2</v>
      </c>
      <c r="J1585">
        <v>0</v>
      </c>
      <c r="K1585">
        <v>0</v>
      </c>
      <c r="L1585">
        <v>-27.68</v>
      </c>
      <c r="M1585">
        <v>302.11500000000001</v>
      </c>
    </row>
    <row r="1586" spans="1:13" x14ac:dyDescent="0.35">
      <c r="A1586">
        <v>1582</v>
      </c>
      <c r="B1586" t="s">
        <v>7319</v>
      </c>
      <c r="C1586">
        <v>0</v>
      </c>
      <c r="D1586">
        <v>3.7120000000000002</v>
      </c>
      <c r="E1586">
        <v>2.4350000000000001</v>
      </c>
      <c r="F1586">
        <v>7.5069999999999997</v>
      </c>
      <c r="G1586">
        <v>5.665</v>
      </c>
      <c r="H1586">
        <v>101445.29700000001</v>
      </c>
      <c r="I1586">
        <v>4.9000000000000002E-2</v>
      </c>
      <c r="J1586">
        <v>0</v>
      </c>
      <c r="K1586">
        <v>0</v>
      </c>
      <c r="L1586">
        <v>-34.488999999999997</v>
      </c>
      <c r="M1586">
        <v>317.67</v>
      </c>
    </row>
    <row r="1587" spans="1:13" x14ac:dyDescent="0.35">
      <c r="A1587">
        <v>1583</v>
      </c>
      <c r="B1587" t="s">
        <v>7318</v>
      </c>
      <c r="C1587">
        <v>0</v>
      </c>
      <c r="D1587">
        <v>3.6309999999999998</v>
      </c>
      <c r="E1587">
        <v>2.0910000000000002</v>
      </c>
      <c r="F1587">
        <v>7.6520000000000001</v>
      </c>
      <c r="G1587">
        <v>5.5839999999999996</v>
      </c>
      <c r="H1587">
        <v>101431.63400000001</v>
      </c>
      <c r="I1587">
        <v>7.9000000000000001E-2</v>
      </c>
      <c r="J1587">
        <v>0</v>
      </c>
      <c r="K1587">
        <v>0</v>
      </c>
      <c r="L1587">
        <v>-39.387999999999998</v>
      </c>
      <c r="M1587">
        <v>335.36099999999999</v>
      </c>
    </row>
    <row r="1588" spans="1:13" x14ac:dyDescent="0.35">
      <c r="A1588">
        <v>1584</v>
      </c>
      <c r="B1588" t="s">
        <v>7317</v>
      </c>
      <c r="C1588">
        <v>0</v>
      </c>
      <c r="D1588">
        <v>3.2109999999999999</v>
      </c>
      <c r="E1588">
        <v>1.7709999999999999</v>
      </c>
      <c r="F1588">
        <v>7.6749999999999998</v>
      </c>
      <c r="G1588">
        <v>4.8390000000000004</v>
      </c>
      <c r="H1588">
        <v>101415.83</v>
      </c>
      <c r="I1588">
        <v>0.107</v>
      </c>
      <c r="J1588">
        <v>0</v>
      </c>
      <c r="K1588">
        <v>0</v>
      </c>
      <c r="L1588">
        <v>-41.665999999999997</v>
      </c>
      <c r="M1588">
        <v>335.53199999999998</v>
      </c>
    </row>
    <row r="1589" spans="1:13" x14ac:dyDescent="0.35">
      <c r="A1589">
        <v>1585</v>
      </c>
      <c r="B1589" t="s">
        <v>7316</v>
      </c>
      <c r="C1589">
        <v>0</v>
      </c>
      <c r="D1589">
        <v>3.073</v>
      </c>
      <c r="E1589">
        <v>1.631</v>
      </c>
      <c r="F1589">
        <v>7.6849999999999996</v>
      </c>
      <c r="G1589">
        <v>5.33</v>
      </c>
      <c r="H1589">
        <v>101399.935</v>
      </c>
      <c r="I1589">
        <v>0.115</v>
      </c>
      <c r="J1589">
        <v>0</v>
      </c>
      <c r="K1589">
        <v>0</v>
      </c>
      <c r="L1589">
        <v>-40.908999999999999</v>
      </c>
      <c r="M1589">
        <v>14.706</v>
      </c>
    </row>
    <row r="1590" spans="1:13" x14ac:dyDescent="0.35">
      <c r="A1590">
        <v>1586</v>
      </c>
      <c r="B1590" t="s">
        <v>7315</v>
      </c>
      <c r="C1590">
        <v>0</v>
      </c>
      <c r="D1590">
        <v>2.9319999999999999</v>
      </c>
      <c r="E1590">
        <v>1.476</v>
      </c>
      <c r="F1590">
        <v>7.8040000000000003</v>
      </c>
      <c r="G1590">
        <v>5.2460000000000004</v>
      </c>
      <c r="H1590">
        <v>101373.462</v>
      </c>
      <c r="I1590">
        <v>9.8000000000000004E-2</v>
      </c>
      <c r="J1590">
        <v>0</v>
      </c>
      <c r="K1590">
        <v>0</v>
      </c>
      <c r="L1590">
        <v>-37.268000000000001</v>
      </c>
      <c r="M1590">
        <v>33.380000000000003</v>
      </c>
    </row>
    <row r="1591" spans="1:13" x14ac:dyDescent="0.35">
      <c r="A1591">
        <v>1587</v>
      </c>
      <c r="B1591" t="s">
        <v>7314</v>
      </c>
      <c r="C1591">
        <v>0</v>
      </c>
      <c r="D1591">
        <v>2.8559999999999999</v>
      </c>
      <c r="E1591">
        <v>1.242</v>
      </c>
      <c r="F1591">
        <v>7.7370000000000001</v>
      </c>
      <c r="G1591">
        <v>5.2229999999999999</v>
      </c>
      <c r="H1591">
        <v>101346.18700000001</v>
      </c>
      <c r="I1591">
        <v>6.0999999999999999E-2</v>
      </c>
      <c r="J1591">
        <v>0</v>
      </c>
      <c r="K1591">
        <v>0</v>
      </c>
      <c r="L1591">
        <v>-31.324000000000002</v>
      </c>
      <c r="M1591">
        <v>50.033000000000001</v>
      </c>
    </row>
    <row r="1592" spans="1:13" x14ac:dyDescent="0.35">
      <c r="A1592">
        <v>1588</v>
      </c>
      <c r="B1592" t="s">
        <v>7313</v>
      </c>
      <c r="C1592">
        <v>0</v>
      </c>
      <c r="D1592">
        <v>2.766</v>
      </c>
      <c r="E1592">
        <v>1.0129999999999999</v>
      </c>
      <c r="F1592">
        <v>7.9290000000000003</v>
      </c>
      <c r="G1592">
        <v>5.2949999999999999</v>
      </c>
      <c r="H1592">
        <v>101331.098</v>
      </c>
      <c r="I1592">
        <v>0.109</v>
      </c>
      <c r="J1592">
        <v>0</v>
      </c>
      <c r="K1592">
        <v>0</v>
      </c>
      <c r="L1592">
        <v>-23.821999999999999</v>
      </c>
      <c r="M1592">
        <v>64.635000000000005</v>
      </c>
    </row>
    <row r="1593" spans="1:13" x14ac:dyDescent="0.35">
      <c r="A1593">
        <v>1589</v>
      </c>
      <c r="B1593" t="s">
        <v>7312</v>
      </c>
      <c r="C1593">
        <v>0</v>
      </c>
      <c r="D1593">
        <v>2.7189999999999999</v>
      </c>
      <c r="E1593">
        <v>0.80800000000000005</v>
      </c>
      <c r="F1593">
        <v>7.9349999999999996</v>
      </c>
      <c r="G1593">
        <v>5.5949999999999998</v>
      </c>
      <c r="H1593">
        <v>101336.052</v>
      </c>
      <c r="I1593">
        <v>0.11799999999999999</v>
      </c>
      <c r="J1593">
        <v>0</v>
      </c>
      <c r="K1593">
        <v>0</v>
      </c>
      <c r="L1593">
        <v>-15.394</v>
      </c>
      <c r="M1593">
        <v>77.751000000000005</v>
      </c>
    </row>
    <row r="1594" spans="1:13" x14ac:dyDescent="0.35">
      <c r="A1594">
        <v>1590</v>
      </c>
      <c r="B1594" t="s">
        <v>7311</v>
      </c>
      <c r="C1594">
        <v>7.0000000000000001E-3</v>
      </c>
      <c r="D1594">
        <v>2.73</v>
      </c>
      <c r="E1594">
        <v>0.64400000000000002</v>
      </c>
      <c r="F1594">
        <v>7.9249999999999998</v>
      </c>
      <c r="G1594">
        <v>6.2320000000000002</v>
      </c>
      <c r="H1594">
        <v>101333.823</v>
      </c>
      <c r="I1594">
        <v>0.129</v>
      </c>
      <c r="J1594">
        <v>7.0000000000000001E-3</v>
      </c>
      <c r="K1594">
        <v>0</v>
      </c>
      <c r="L1594">
        <v>-6.5460000000000003</v>
      </c>
      <c r="M1594">
        <v>90.027000000000001</v>
      </c>
    </row>
    <row r="1595" spans="1:13" x14ac:dyDescent="0.35">
      <c r="A1595">
        <v>1591</v>
      </c>
      <c r="B1595" t="s">
        <v>7310</v>
      </c>
      <c r="C1595">
        <v>14.62</v>
      </c>
      <c r="D1595">
        <v>2.9750000000000001</v>
      </c>
      <c r="E1595">
        <v>0.85599999999999998</v>
      </c>
      <c r="F1595">
        <v>7.9560000000000004</v>
      </c>
      <c r="G1595">
        <v>5.6120000000000001</v>
      </c>
      <c r="H1595">
        <v>101353.689</v>
      </c>
      <c r="I1595">
        <v>0.155</v>
      </c>
      <c r="J1595">
        <v>10.24</v>
      </c>
      <c r="K1595">
        <v>4.3810000000000002</v>
      </c>
      <c r="L1595">
        <v>2.306</v>
      </c>
      <c r="M1595">
        <v>102.086</v>
      </c>
    </row>
    <row r="1596" spans="1:13" x14ac:dyDescent="0.35">
      <c r="A1596">
        <v>1592</v>
      </c>
      <c r="B1596" t="s">
        <v>7309</v>
      </c>
      <c r="C1596">
        <v>74.623000000000005</v>
      </c>
      <c r="D1596">
        <v>3.9020000000000001</v>
      </c>
      <c r="E1596">
        <v>1.24</v>
      </c>
      <c r="F1596">
        <v>7.85</v>
      </c>
      <c r="G1596">
        <v>5.4080000000000004</v>
      </c>
      <c r="H1596">
        <v>101374.226</v>
      </c>
      <c r="I1596">
        <v>0.2</v>
      </c>
      <c r="J1596">
        <v>49.584000000000003</v>
      </c>
      <c r="K1596">
        <v>25.038</v>
      </c>
      <c r="L1596">
        <v>10.759</v>
      </c>
      <c r="M1596">
        <v>114.498</v>
      </c>
    </row>
    <row r="1597" spans="1:13" x14ac:dyDescent="0.35">
      <c r="A1597">
        <v>1593</v>
      </c>
      <c r="B1597" t="s">
        <v>7308</v>
      </c>
      <c r="C1597">
        <v>156.191</v>
      </c>
      <c r="D1597">
        <v>5.0839999999999996</v>
      </c>
      <c r="E1597">
        <v>1.895</v>
      </c>
      <c r="F1597">
        <v>7.8869999999999996</v>
      </c>
      <c r="G1597">
        <v>5.5250000000000004</v>
      </c>
      <c r="H1597">
        <v>101302.645</v>
      </c>
      <c r="I1597">
        <v>0.17399999999999999</v>
      </c>
      <c r="J1597">
        <v>89.304000000000002</v>
      </c>
      <c r="K1597">
        <v>66.887</v>
      </c>
      <c r="L1597">
        <v>18.379000000000001</v>
      </c>
      <c r="M1597">
        <v>127.792</v>
      </c>
    </row>
    <row r="1598" spans="1:13" x14ac:dyDescent="0.35">
      <c r="A1598">
        <v>1594</v>
      </c>
      <c r="B1598" t="s">
        <v>7307</v>
      </c>
      <c r="C1598">
        <v>233.92500000000001</v>
      </c>
      <c r="D1598">
        <v>5.9550000000000001</v>
      </c>
      <c r="E1598">
        <v>2.1080000000000001</v>
      </c>
      <c r="F1598">
        <v>7.5380000000000003</v>
      </c>
      <c r="G1598">
        <v>5.7990000000000004</v>
      </c>
      <c r="H1598">
        <v>101408.88099999999</v>
      </c>
      <c r="I1598">
        <v>0.123</v>
      </c>
      <c r="J1598">
        <v>121.98</v>
      </c>
      <c r="K1598">
        <v>111.944</v>
      </c>
      <c r="L1598">
        <v>24.687000000000001</v>
      </c>
      <c r="M1598">
        <v>142.387</v>
      </c>
    </row>
    <row r="1599" spans="1:13" x14ac:dyDescent="0.35">
      <c r="A1599">
        <v>1595</v>
      </c>
      <c r="B1599" t="s">
        <v>7306</v>
      </c>
      <c r="C1599">
        <v>286.98899999999998</v>
      </c>
      <c r="D1599">
        <v>6.76</v>
      </c>
      <c r="E1599">
        <v>2.524</v>
      </c>
      <c r="F1599">
        <v>7.7060000000000004</v>
      </c>
      <c r="G1599">
        <v>5.9729999999999999</v>
      </c>
      <c r="H1599">
        <v>101413.29</v>
      </c>
      <c r="I1599">
        <v>1.4E-2</v>
      </c>
      <c r="J1599">
        <v>156.042</v>
      </c>
      <c r="K1599">
        <v>130.947</v>
      </c>
      <c r="L1599">
        <v>29.08</v>
      </c>
      <c r="M1599">
        <v>158.31399999999999</v>
      </c>
    </row>
    <row r="1600" spans="1:13" x14ac:dyDescent="0.35">
      <c r="A1600">
        <v>1596</v>
      </c>
      <c r="B1600" t="s">
        <v>7305</v>
      </c>
      <c r="C1600">
        <v>309.76100000000002</v>
      </c>
      <c r="D1600">
        <v>7.4939999999999998</v>
      </c>
      <c r="E1600">
        <v>2.9159999999999999</v>
      </c>
      <c r="F1600">
        <v>7.8479999999999999</v>
      </c>
      <c r="G1600">
        <v>6</v>
      </c>
      <c r="H1600">
        <v>101407.571</v>
      </c>
      <c r="I1600">
        <v>4.0000000000000001E-3</v>
      </c>
      <c r="J1600">
        <v>160.77099999999999</v>
      </c>
      <c r="K1600">
        <v>148.988</v>
      </c>
      <c r="L1600">
        <v>31.123999999999999</v>
      </c>
      <c r="M1600">
        <v>175.51300000000001</v>
      </c>
    </row>
    <row r="1601" spans="1:13" x14ac:dyDescent="0.35">
      <c r="A1601">
        <v>1597</v>
      </c>
      <c r="B1601" t="s">
        <v>7304</v>
      </c>
      <c r="C1601">
        <v>295.63099999999997</v>
      </c>
      <c r="D1601">
        <v>7.8319999999999999</v>
      </c>
      <c r="E1601">
        <v>3.3570000000000002</v>
      </c>
      <c r="F1601">
        <v>7.8319999999999999</v>
      </c>
      <c r="G1601">
        <v>5.71</v>
      </c>
      <c r="H1601">
        <v>101377.395</v>
      </c>
      <c r="I1601">
        <v>1.7000000000000001E-2</v>
      </c>
      <c r="J1601">
        <v>164.46799999999999</v>
      </c>
      <c r="K1601">
        <v>131.16300000000001</v>
      </c>
      <c r="L1601">
        <v>30.486000000000001</v>
      </c>
      <c r="M1601">
        <v>192.904</v>
      </c>
    </row>
    <row r="1602" spans="1:13" x14ac:dyDescent="0.35">
      <c r="A1602">
        <v>1598</v>
      </c>
      <c r="B1602" t="s">
        <v>7303</v>
      </c>
      <c r="C1602">
        <v>266.74599999999998</v>
      </c>
      <c r="D1602">
        <v>8.0969999999999995</v>
      </c>
      <c r="E1602">
        <v>3.6869999999999998</v>
      </c>
      <c r="F1602">
        <v>7.875</v>
      </c>
      <c r="G1602">
        <v>5.742</v>
      </c>
      <c r="H1602">
        <v>101356.81200000001</v>
      </c>
      <c r="I1602">
        <v>9.9000000000000005E-2</v>
      </c>
      <c r="J1602">
        <v>148.869</v>
      </c>
      <c r="K1602">
        <v>117.877</v>
      </c>
      <c r="L1602">
        <v>27.274999999999999</v>
      </c>
      <c r="M1602">
        <v>209.583</v>
      </c>
    </row>
    <row r="1603" spans="1:13" x14ac:dyDescent="0.35">
      <c r="A1603">
        <v>1599</v>
      </c>
      <c r="B1603" t="s">
        <v>7302</v>
      </c>
      <c r="C1603">
        <v>199.19499999999999</v>
      </c>
      <c r="D1603">
        <v>7.915</v>
      </c>
      <c r="E1603">
        <v>3.9630000000000001</v>
      </c>
      <c r="F1603">
        <v>7.8730000000000002</v>
      </c>
      <c r="G1603">
        <v>5.8659999999999997</v>
      </c>
      <c r="H1603">
        <v>101346.72500000001</v>
      </c>
      <c r="I1603">
        <v>0.184</v>
      </c>
      <c r="J1603">
        <v>117.533</v>
      </c>
      <c r="K1603">
        <v>81.662999999999997</v>
      </c>
      <c r="L1603">
        <v>21.913</v>
      </c>
      <c r="M1603">
        <v>224.911</v>
      </c>
    </row>
    <row r="1604" spans="1:13" x14ac:dyDescent="0.35">
      <c r="A1604">
        <v>1600</v>
      </c>
      <c r="B1604" t="s">
        <v>7301</v>
      </c>
      <c r="C1604">
        <v>116.318</v>
      </c>
      <c r="D1604">
        <v>7.5270000000000001</v>
      </c>
      <c r="E1604">
        <v>4.2119999999999997</v>
      </c>
      <c r="F1604">
        <v>8.17</v>
      </c>
      <c r="G1604">
        <v>6.1109999999999998</v>
      </c>
      <c r="H1604">
        <v>101348.423</v>
      </c>
      <c r="I1604">
        <v>0.16600000000000001</v>
      </c>
      <c r="J1604">
        <v>77.5</v>
      </c>
      <c r="K1604">
        <v>38.819000000000003</v>
      </c>
      <c r="L1604">
        <v>14.917999999999999</v>
      </c>
      <c r="M1604">
        <v>238.87100000000001</v>
      </c>
    </row>
    <row r="1605" spans="1:13" x14ac:dyDescent="0.35">
      <c r="A1605">
        <v>1601</v>
      </c>
      <c r="B1605" t="s">
        <v>7300</v>
      </c>
      <c r="C1605">
        <v>49.402000000000001</v>
      </c>
      <c r="D1605">
        <v>6.85</v>
      </c>
      <c r="E1605">
        <v>4.3940000000000001</v>
      </c>
      <c r="F1605">
        <v>8.1790000000000003</v>
      </c>
      <c r="G1605">
        <v>5.875</v>
      </c>
      <c r="H1605">
        <v>101357.53200000001</v>
      </c>
      <c r="I1605">
        <v>0.1</v>
      </c>
      <c r="J1605">
        <v>34.902999999999999</v>
      </c>
      <c r="K1605">
        <v>14.5</v>
      </c>
      <c r="L1605">
        <v>6.8559999999999999</v>
      </c>
      <c r="M1605">
        <v>251.697</v>
      </c>
    </row>
    <row r="1606" spans="1:13" x14ac:dyDescent="0.35">
      <c r="A1606">
        <v>1602</v>
      </c>
      <c r="B1606" t="s">
        <v>7299</v>
      </c>
      <c r="C1606">
        <v>3.7</v>
      </c>
      <c r="D1606">
        <v>5.85</v>
      </c>
      <c r="E1606">
        <v>4.5229999999999997</v>
      </c>
      <c r="F1606">
        <v>7.968</v>
      </c>
      <c r="G1606">
        <v>5.5659999999999998</v>
      </c>
      <c r="H1606">
        <v>101395.16899999999</v>
      </c>
      <c r="I1606">
        <v>0.03</v>
      </c>
      <c r="J1606">
        <v>3.5390000000000001</v>
      </c>
      <c r="K1606">
        <v>0.16</v>
      </c>
      <c r="L1606">
        <v>-1.8180000000000001</v>
      </c>
      <c r="M1606">
        <v>263.89100000000002</v>
      </c>
    </row>
    <row r="1607" spans="1:13" x14ac:dyDescent="0.35">
      <c r="A1607">
        <v>1603</v>
      </c>
      <c r="B1607" t="s">
        <v>7298</v>
      </c>
      <c r="C1607">
        <v>0</v>
      </c>
      <c r="D1607">
        <v>5.2809999999999997</v>
      </c>
      <c r="E1607">
        <v>4.0869999999999997</v>
      </c>
      <c r="F1607">
        <v>8.08</v>
      </c>
      <c r="G1607">
        <v>5.3659999999999997</v>
      </c>
      <c r="H1607">
        <v>101420.349</v>
      </c>
      <c r="I1607">
        <v>2.9000000000000001E-2</v>
      </c>
      <c r="J1607">
        <v>0</v>
      </c>
      <c r="K1607">
        <v>0</v>
      </c>
      <c r="L1607">
        <v>-10.692</v>
      </c>
      <c r="M1607">
        <v>276.00200000000001</v>
      </c>
    </row>
    <row r="1608" spans="1:13" x14ac:dyDescent="0.35">
      <c r="A1608">
        <v>1604</v>
      </c>
      <c r="B1608" t="s">
        <v>7297</v>
      </c>
      <c r="C1608">
        <v>0</v>
      </c>
      <c r="D1608">
        <v>5.0369999999999999</v>
      </c>
      <c r="E1608">
        <v>3.7549999999999999</v>
      </c>
      <c r="F1608">
        <v>8.0410000000000004</v>
      </c>
      <c r="G1608">
        <v>5.3849999999999998</v>
      </c>
      <c r="H1608">
        <v>101424.948</v>
      </c>
      <c r="I1608">
        <v>4.1000000000000002E-2</v>
      </c>
      <c r="J1608">
        <v>0</v>
      </c>
      <c r="K1608">
        <v>0</v>
      </c>
      <c r="L1608">
        <v>-19.363</v>
      </c>
      <c r="M1608">
        <v>288.62400000000002</v>
      </c>
    </row>
    <row r="1609" spans="1:13" x14ac:dyDescent="0.35">
      <c r="A1609">
        <v>1605</v>
      </c>
      <c r="B1609" t="s">
        <v>7296</v>
      </c>
      <c r="C1609">
        <v>0</v>
      </c>
      <c r="D1609">
        <v>4.75</v>
      </c>
      <c r="E1609">
        <v>3.36</v>
      </c>
      <c r="F1609">
        <v>7.9290000000000003</v>
      </c>
      <c r="G1609">
        <v>5.3230000000000004</v>
      </c>
      <c r="H1609">
        <v>101432.092</v>
      </c>
      <c r="I1609">
        <v>6.2E-2</v>
      </c>
      <c r="J1609">
        <v>0</v>
      </c>
      <c r="K1609">
        <v>0</v>
      </c>
      <c r="L1609">
        <v>-27.367000000000001</v>
      </c>
      <c r="M1609">
        <v>302.38299999999998</v>
      </c>
    </row>
    <row r="1610" spans="1:13" x14ac:dyDescent="0.35">
      <c r="A1610">
        <v>1606</v>
      </c>
      <c r="B1610" t="s">
        <v>7295</v>
      </c>
      <c r="C1610">
        <v>0</v>
      </c>
      <c r="D1610">
        <v>4.4560000000000004</v>
      </c>
      <c r="E1610">
        <v>2.972</v>
      </c>
      <c r="F1610">
        <v>8.0280000000000005</v>
      </c>
      <c r="G1610">
        <v>5.1639999999999997</v>
      </c>
      <c r="H1610">
        <v>101432.29300000001</v>
      </c>
      <c r="I1610">
        <v>5.6000000000000001E-2</v>
      </c>
      <c r="J1610">
        <v>0</v>
      </c>
      <c r="K1610">
        <v>0</v>
      </c>
      <c r="L1610">
        <v>-34.156999999999996</v>
      </c>
      <c r="M1610">
        <v>317.923</v>
      </c>
    </row>
    <row r="1611" spans="1:13" x14ac:dyDescent="0.35">
      <c r="A1611">
        <v>1607</v>
      </c>
      <c r="B1611" t="s">
        <v>7294</v>
      </c>
      <c r="C1611">
        <v>0</v>
      </c>
      <c r="D1611">
        <v>4.1139999999999999</v>
      </c>
      <c r="E1611">
        <v>2.617</v>
      </c>
      <c r="F1611">
        <v>7.9960000000000004</v>
      </c>
      <c r="G1611">
        <v>4.9240000000000004</v>
      </c>
      <c r="H1611">
        <v>101429.962</v>
      </c>
      <c r="I1611">
        <v>5.6000000000000001E-2</v>
      </c>
      <c r="J1611">
        <v>0</v>
      </c>
      <c r="K1611">
        <v>0</v>
      </c>
      <c r="L1611">
        <v>-39.026000000000003</v>
      </c>
      <c r="M1611">
        <v>335.56</v>
      </c>
    </row>
    <row r="1612" spans="1:13" x14ac:dyDescent="0.35">
      <c r="A1612">
        <v>1608</v>
      </c>
      <c r="B1612" t="s">
        <v>7293</v>
      </c>
      <c r="C1612">
        <v>0</v>
      </c>
      <c r="D1612">
        <v>3.851</v>
      </c>
      <c r="E1612">
        <v>2.278</v>
      </c>
      <c r="F1612">
        <v>7.859</v>
      </c>
      <c r="G1612">
        <v>5.1639999999999997</v>
      </c>
      <c r="H1612">
        <v>101434.022</v>
      </c>
      <c r="I1612">
        <v>3.7999999999999999E-2</v>
      </c>
      <c r="J1612">
        <v>0</v>
      </c>
      <c r="K1612">
        <v>0</v>
      </c>
      <c r="L1612">
        <v>-41.280999999999999</v>
      </c>
      <c r="M1612">
        <v>337.23200000000003</v>
      </c>
    </row>
    <row r="1613" spans="1:13" x14ac:dyDescent="0.35">
      <c r="A1613">
        <v>1609</v>
      </c>
      <c r="B1613" t="s">
        <v>7292</v>
      </c>
      <c r="C1613">
        <v>0</v>
      </c>
      <c r="D1613">
        <v>3.4980000000000002</v>
      </c>
      <c r="E1613">
        <v>2.153</v>
      </c>
      <c r="F1613">
        <v>7.806</v>
      </c>
      <c r="G1613">
        <v>4.7590000000000003</v>
      </c>
      <c r="H1613">
        <v>101432.639</v>
      </c>
      <c r="I1613">
        <v>0.03</v>
      </c>
      <c r="J1613">
        <v>0</v>
      </c>
      <c r="K1613">
        <v>0</v>
      </c>
      <c r="L1613">
        <v>-40.515999999999998</v>
      </c>
      <c r="M1613">
        <v>14.706</v>
      </c>
    </row>
    <row r="1614" spans="1:13" x14ac:dyDescent="0.35">
      <c r="A1614">
        <v>1610</v>
      </c>
      <c r="B1614" t="s">
        <v>7291</v>
      </c>
      <c r="C1614">
        <v>0</v>
      </c>
      <c r="D1614">
        <v>3.3740000000000001</v>
      </c>
      <c r="E1614">
        <v>2.0049999999999999</v>
      </c>
      <c r="F1614">
        <v>7.7779999999999996</v>
      </c>
      <c r="G1614">
        <v>4.68</v>
      </c>
      <c r="H1614">
        <v>101423.621</v>
      </c>
      <c r="I1614">
        <v>0.06</v>
      </c>
      <c r="J1614">
        <v>0</v>
      </c>
      <c r="K1614">
        <v>0</v>
      </c>
      <c r="L1614">
        <v>-36.872999999999998</v>
      </c>
      <c r="M1614">
        <v>33.317</v>
      </c>
    </row>
    <row r="1615" spans="1:13" x14ac:dyDescent="0.35">
      <c r="A1615">
        <v>1611</v>
      </c>
      <c r="B1615" t="s">
        <v>7290</v>
      </c>
      <c r="C1615">
        <v>0</v>
      </c>
      <c r="D1615">
        <v>3.331</v>
      </c>
      <c r="E1615">
        <v>1.8720000000000001</v>
      </c>
      <c r="F1615">
        <v>7.6710000000000003</v>
      </c>
      <c r="G1615">
        <v>5.3360000000000003</v>
      </c>
      <c r="H1615">
        <v>101405.63</v>
      </c>
      <c r="I1615">
        <v>3.5000000000000003E-2</v>
      </c>
      <c r="J1615">
        <v>0</v>
      </c>
      <c r="K1615">
        <v>0</v>
      </c>
      <c r="L1615">
        <v>-30.95</v>
      </c>
      <c r="M1615">
        <v>49.887999999999998</v>
      </c>
    </row>
    <row r="1616" spans="1:13" x14ac:dyDescent="0.35">
      <c r="A1616">
        <v>1612</v>
      </c>
      <c r="B1616" t="s">
        <v>7289</v>
      </c>
      <c r="C1616">
        <v>0</v>
      </c>
      <c r="D1616">
        <v>3.2480000000000002</v>
      </c>
      <c r="E1616">
        <v>1.7010000000000001</v>
      </c>
      <c r="F1616">
        <v>7.8230000000000004</v>
      </c>
      <c r="G1616">
        <v>5.5540000000000003</v>
      </c>
      <c r="H1616">
        <v>101399.784</v>
      </c>
      <c r="I1616">
        <v>5.8999999999999997E-2</v>
      </c>
      <c r="J1616">
        <v>0</v>
      </c>
      <c r="K1616">
        <v>0</v>
      </c>
      <c r="L1616">
        <v>-23.462</v>
      </c>
      <c r="M1616">
        <v>64.462000000000003</v>
      </c>
    </row>
    <row r="1617" spans="1:13" x14ac:dyDescent="0.35">
      <c r="A1617">
        <v>1613</v>
      </c>
      <c r="B1617" t="s">
        <v>7288</v>
      </c>
      <c r="C1617">
        <v>0</v>
      </c>
      <c r="D1617">
        <v>3.11</v>
      </c>
      <c r="E1617">
        <v>1.5389999999999999</v>
      </c>
      <c r="F1617">
        <v>7.9139999999999997</v>
      </c>
      <c r="G1617">
        <v>5.415</v>
      </c>
      <c r="H1617">
        <v>101405.63499999999</v>
      </c>
      <c r="I1617">
        <v>5.0999999999999997E-2</v>
      </c>
      <c r="J1617">
        <v>0</v>
      </c>
      <c r="K1617">
        <v>0</v>
      </c>
      <c r="L1617">
        <v>-15.042999999999999</v>
      </c>
      <c r="M1617">
        <v>77.566999999999993</v>
      </c>
    </row>
    <row r="1618" spans="1:13" x14ac:dyDescent="0.35">
      <c r="A1618">
        <v>1614</v>
      </c>
      <c r="B1618" t="s">
        <v>7287</v>
      </c>
      <c r="C1618">
        <v>3.3000000000000002E-2</v>
      </c>
      <c r="D1618">
        <v>2.9990000000000001</v>
      </c>
      <c r="E1618">
        <v>1.369</v>
      </c>
      <c r="F1618">
        <v>8.0660000000000007</v>
      </c>
      <c r="G1618">
        <v>5.577</v>
      </c>
      <c r="H1618">
        <v>101415.318</v>
      </c>
      <c r="I1618">
        <v>7.1999999999999995E-2</v>
      </c>
      <c r="J1618">
        <v>3.3000000000000002E-2</v>
      </c>
      <c r="K1618">
        <v>0</v>
      </c>
      <c r="L1618">
        <v>-6.1970000000000001</v>
      </c>
      <c r="M1618">
        <v>89.843000000000004</v>
      </c>
    </row>
    <row r="1619" spans="1:13" x14ac:dyDescent="0.35">
      <c r="A1619">
        <v>1615</v>
      </c>
      <c r="B1619" t="s">
        <v>7286</v>
      </c>
      <c r="C1619">
        <v>16.039000000000001</v>
      </c>
      <c r="D1619">
        <v>3.1840000000000002</v>
      </c>
      <c r="E1619">
        <v>1.4510000000000001</v>
      </c>
      <c r="F1619">
        <v>8.0419999999999998</v>
      </c>
      <c r="G1619">
        <v>5.8040000000000003</v>
      </c>
      <c r="H1619">
        <v>101444.421</v>
      </c>
      <c r="I1619">
        <v>9.7000000000000003E-2</v>
      </c>
      <c r="J1619">
        <v>13.622</v>
      </c>
      <c r="K1619">
        <v>2.4169999999999998</v>
      </c>
      <c r="L1619">
        <v>2.657</v>
      </c>
      <c r="M1619">
        <v>101.907</v>
      </c>
    </row>
    <row r="1620" spans="1:13" x14ac:dyDescent="0.35">
      <c r="A1620">
        <v>1616</v>
      </c>
      <c r="B1620" t="s">
        <v>7285</v>
      </c>
      <c r="C1620">
        <v>74.77</v>
      </c>
      <c r="D1620">
        <v>4.1529999999999996</v>
      </c>
      <c r="E1620">
        <v>1.7829999999999999</v>
      </c>
      <c r="F1620">
        <v>7.8620000000000001</v>
      </c>
      <c r="G1620">
        <v>5.8840000000000003</v>
      </c>
      <c r="H1620">
        <v>101469.283</v>
      </c>
      <c r="I1620">
        <v>0.115</v>
      </c>
      <c r="J1620">
        <v>53.500999999999998</v>
      </c>
      <c r="K1620">
        <v>21.268000000000001</v>
      </c>
      <c r="L1620">
        <v>11.119</v>
      </c>
      <c r="M1620">
        <v>114.33499999999999</v>
      </c>
    </row>
    <row r="1621" spans="1:13" x14ac:dyDescent="0.35">
      <c r="A1621">
        <v>1617</v>
      </c>
      <c r="B1621" t="s">
        <v>7284</v>
      </c>
      <c r="C1621">
        <v>158.458</v>
      </c>
      <c r="D1621">
        <v>5.133</v>
      </c>
      <c r="E1621">
        <v>2.17</v>
      </c>
      <c r="F1621">
        <v>7.9729999999999999</v>
      </c>
      <c r="G1621">
        <v>6.04</v>
      </c>
      <c r="H1621">
        <v>101488.39200000001</v>
      </c>
      <c r="I1621">
        <v>6.2E-2</v>
      </c>
      <c r="J1621">
        <v>88.992000000000004</v>
      </c>
      <c r="K1621">
        <v>69.466999999999999</v>
      </c>
      <c r="L1621">
        <v>18.754000000000001</v>
      </c>
      <c r="M1621">
        <v>127.65</v>
      </c>
    </row>
    <row r="1622" spans="1:13" x14ac:dyDescent="0.35">
      <c r="A1622">
        <v>1618</v>
      </c>
      <c r="B1622" t="s">
        <v>7283</v>
      </c>
      <c r="C1622">
        <v>230.08</v>
      </c>
      <c r="D1622">
        <v>6.1289999999999996</v>
      </c>
      <c r="E1622">
        <v>2.5139999999999998</v>
      </c>
      <c r="F1622">
        <v>7.8559999999999999</v>
      </c>
      <c r="G1622">
        <v>5.9370000000000003</v>
      </c>
      <c r="H1622">
        <v>101504.283</v>
      </c>
      <c r="I1622">
        <v>0.02</v>
      </c>
      <c r="J1622">
        <v>122.05500000000001</v>
      </c>
      <c r="K1622">
        <v>108.02500000000001</v>
      </c>
      <c r="L1622">
        <v>25.064</v>
      </c>
      <c r="M1622">
        <v>142.274</v>
      </c>
    </row>
    <row r="1623" spans="1:13" x14ac:dyDescent="0.35">
      <c r="A1623">
        <v>1619</v>
      </c>
      <c r="B1623" t="s">
        <v>7282</v>
      </c>
      <c r="C1623">
        <v>286.66000000000003</v>
      </c>
      <c r="D1623">
        <v>6.992</v>
      </c>
      <c r="E1623">
        <v>2.8639999999999999</v>
      </c>
      <c r="F1623">
        <v>7.8949999999999996</v>
      </c>
      <c r="G1623">
        <v>5.5049999999999999</v>
      </c>
      <c r="H1623">
        <v>101504.90700000001</v>
      </c>
      <c r="I1623">
        <v>4.0000000000000001E-3</v>
      </c>
      <c r="J1623">
        <v>153.63800000000001</v>
      </c>
      <c r="K1623">
        <v>133.023</v>
      </c>
      <c r="L1623">
        <v>29.49</v>
      </c>
      <c r="M1623">
        <v>158.35900000000001</v>
      </c>
    </row>
    <row r="1624" spans="1:13" x14ac:dyDescent="0.35">
      <c r="A1624">
        <v>1620</v>
      </c>
      <c r="B1624" t="s">
        <v>7281</v>
      </c>
      <c r="C1624">
        <v>326.64100000000002</v>
      </c>
      <c r="D1624">
        <v>7.6589999999999998</v>
      </c>
      <c r="E1624">
        <v>3.0630000000000002</v>
      </c>
      <c r="F1624">
        <v>7.7089999999999996</v>
      </c>
      <c r="G1624">
        <v>5.3250000000000002</v>
      </c>
      <c r="H1624">
        <v>101491.202</v>
      </c>
      <c r="I1624">
        <v>1.4999999999999999E-2</v>
      </c>
      <c r="J1624">
        <v>157.648</v>
      </c>
      <c r="K1624">
        <v>168.99299999999999</v>
      </c>
      <c r="L1624">
        <v>31.515999999999998</v>
      </c>
      <c r="M1624">
        <v>175.56200000000001</v>
      </c>
    </row>
    <row r="1625" spans="1:13" x14ac:dyDescent="0.35">
      <c r="A1625">
        <v>1621</v>
      </c>
      <c r="B1625" t="s">
        <v>7280</v>
      </c>
      <c r="C1625">
        <v>311.02699999999999</v>
      </c>
      <c r="D1625">
        <v>7.8620000000000001</v>
      </c>
      <c r="E1625">
        <v>3.4169999999999998</v>
      </c>
      <c r="F1625">
        <v>7.7439999999999998</v>
      </c>
      <c r="G1625">
        <v>5.7</v>
      </c>
      <c r="H1625">
        <v>101471.514</v>
      </c>
      <c r="I1625">
        <v>6.9000000000000006E-2</v>
      </c>
      <c r="J1625">
        <v>155.78899999999999</v>
      </c>
      <c r="K1625">
        <v>155.239</v>
      </c>
      <c r="L1625">
        <v>30.864000000000001</v>
      </c>
      <c r="M1625">
        <v>193.035</v>
      </c>
    </row>
    <row r="1626" spans="1:13" x14ac:dyDescent="0.35">
      <c r="A1626">
        <v>1622</v>
      </c>
      <c r="B1626" t="s">
        <v>7279</v>
      </c>
      <c r="C1626">
        <v>259.916</v>
      </c>
      <c r="D1626">
        <v>7.875</v>
      </c>
      <c r="E1626">
        <v>3.762</v>
      </c>
      <c r="F1626">
        <v>7.9489999999999998</v>
      </c>
      <c r="G1626">
        <v>6.0720000000000001</v>
      </c>
      <c r="H1626">
        <v>101458.38800000001</v>
      </c>
      <c r="I1626">
        <v>6.2E-2</v>
      </c>
      <c r="J1626">
        <v>135.26300000000001</v>
      </c>
      <c r="K1626">
        <v>124.65300000000001</v>
      </c>
      <c r="L1626">
        <v>27.63</v>
      </c>
      <c r="M1626">
        <v>209.77799999999999</v>
      </c>
    </row>
    <row r="1627" spans="1:13" x14ac:dyDescent="0.35">
      <c r="A1627">
        <v>1623</v>
      </c>
      <c r="B1627" t="s">
        <v>7278</v>
      </c>
      <c r="C1627">
        <v>190.45099999999999</v>
      </c>
      <c r="D1627">
        <v>7.7889999999999997</v>
      </c>
      <c r="E1627">
        <v>4.0730000000000004</v>
      </c>
      <c r="F1627">
        <v>7.9059999999999997</v>
      </c>
      <c r="G1627">
        <v>5.7549999999999999</v>
      </c>
      <c r="H1627">
        <v>101445.264</v>
      </c>
      <c r="I1627">
        <v>9.0999999999999998E-2</v>
      </c>
      <c r="J1627">
        <v>108.19199999999999</v>
      </c>
      <c r="K1627">
        <v>82.257000000000005</v>
      </c>
      <c r="L1627">
        <v>22.23</v>
      </c>
      <c r="M1627">
        <v>225.16900000000001</v>
      </c>
    </row>
    <row r="1628" spans="1:13" x14ac:dyDescent="0.35">
      <c r="A1628">
        <v>1624</v>
      </c>
      <c r="B1628" t="s">
        <v>7277</v>
      </c>
      <c r="C1628">
        <v>128.02099999999999</v>
      </c>
      <c r="D1628">
        <v>7.4649999999999999</v>
      </c>
      <c r="E1628">
        <v>4.3440000000000003</v>
      </c>
      <c r="F1628">
        <v>7.6559999999999997</v>
      </c>
      <c r="G1628">
        <v>5.5979999999999999</v>
      </c>
      <c r="H1628">
        <v>101424.148</v>
      </c>
      <c r="I1628">
        <v>0.14299999999999999</v>
      </c>
      <c r="J1628">
        <v>74.228999999999999</v>
      </c>
      <c r="K1628">
        <v>53.795000000000002</v>
      </c>
      <c r="L1628">
        <v>15.222</v>
      </c>
      <c r="M1628">
        <v>239.131</v>
      </c>
    </row>
    <row r="1629" spans="1:13" x14ac:dyDescent="0.35">
      <c r="A1629">
        <v>1625</v>
      </c>
      <c r="B1629" t="s">
        <v>7276</v>
      </c>
      <c r="C1629">
        <v>51.975000000000001</v>
      </c>
      <c r="D1629">
        <v>6.7009999999999996</v>
      </c>
      <c r="E1629">
        <v>4.5590000000000002</v>
      </c>
      <c r="F1629">
        <v>7.444</v>
      </c>
      <c r="G1629">
        <v>5.3760000000000003</v>
      </c>
      <c r="H1629">
        <v>101428.268</v>
      </c>
      <c r="I1629">
        <v>0.16</v>
      </c>
      <c r="J1629">
        <v>35.671999999999997</v>
      </c>
      <c r="K1629">
        <v>16.303000000000001</v>
      </c>
      <c r="L1629">
        <v>7.1429999999999998</v>
      </c>
      <c r="M1629">
        <v>251.96899999999999</v>
      </c>
    </row>
    <row r="1630" spans="1:13" x14ac:dyDescent="0.35">
      <c r="A1630">
        <v>1626</v>
      </c>
      <c r="B1630" t="s">
        <v>7275</v>
      </c>
      <c r="C1630">
        <v>3.9540000000000002</v>
      </c>
      <c r="D1630">
        <v>5.8460000000000001</v>
      </c>
      <c r="E1630">
        <v>4.7069999999999999</v>
      </c>
      <c r="F1630">
        <v>7.8940000000000001</v>
      </c>
      <c r="G1630">
        <v>5.7619999999999996</v>
      </c>
      <c r="H1630">
        <v>101448.243</v>
      </c>
      <c r="I1630">
        <v>0.17499999999999999</v>
      </c>
      <c r="J1630">
        <v>3.7469999999999999</v>
      </c>
      <c r="K1630">
        <v>0.20699999999999999</v>
      </c>
      <c r="L1630">
        <v>-1.54</v>
      </c>
      <c r="M1630">
        <v>264.17099999999999</v>
      </c>
    </row>
    <row r="1631" spans="1:13" x14ac:dyDescent="0.35">
      <c r="A1631">
        <v>1627</v>
      </c>
      <c r="B1631" t="s">
        <v>7274</v>
      </c>
      <c r="C1631">
        <v>0</v>
      </c>
      <c r="D1631">
        <v>5.335</v>
      </c>
      <c r="E1631">
        <v>4.2910000000000004</v>
      </c>
      <c r="F1631">
        <v>8.0500000000000007</v>
      </c>
      <c r="G1631">
        <v>5.8310000000000004</v>
      </c>
      <c r="H1631">
        <v>101460.07399999999</v>
      </c>
      <c r="I1631">
        <v>0.19600000000000001</v>
      </c>
      <c r="J1631">
        <v>0</v>
      </c>
      <c r="K1631">
        <v>0</v>
      </c>
      <c r="L1631">
        <v>-10.414</v>
      </c>
      <c r="M1631">
        <v>276.286</v>
      </c>
    </row>
    <row r="1632" spans="1:13" x14ac:dyDescent="0.35">
      <c r="A1632">
        <v>1628</v>
      </c>
      <c r="B1632" t="s">
        <v>7273</v>
      </c>
      <c r="C1632">
        <v>0</v>
      </c>
      <c r="D1632">
        <v>4.9530000000000003</v>
      </c>
      <c r="E1632">
        <v>3.9460000000000002</v>
      </c>
      <c r="F1632">
        <v>8.0690000000000008</v>
      </c>
      <c r="G1632">
        <v>5.5309999999999997</v>
      </c>
      <c r="H1632">
        <v>101450.609</v>
      </c>
      <c r="I1632">
        <v>0.10299999999999999</v>
      </c>
      <c r="J1632">
        <v>0</v>
      </c>
      <c r="K1632">
        <v>0</v>
      </c>
      <c r="L1632">
        <v>-19.074999999999999</v>
      </c>
      <c r="M1632">
        <v>288.91000000000003</v>
      </c>
    </row>
    <row r="1633" spans="1:13" x14ac:dyDescent="0.35">
      <c r="A1633">
        <v>1629</v>
      </c>
      <c r="B1633" t="s">
        <v>7272</v>
      </c>
      <c r="C1633">
        <v>0</v>
      </c>
      <c r="D1633">
        <v>4.7359999999999998</v>
      </c>
      <c r="E1633">
        <v>3.649</v>
      </c>
      <c r="F1633">
        <v>8.3000000000000007</v>
      </c>
      <c r="G1633">
        <v>5.2859999999999996</v>
      </c>
      <c r="H1633">
        <v>101446.27800000001</v>
      </c>
      <c r="I1633">
        <v>0.13400000000000001</v>
      </c>
      <c r="J1633">
        <v>0</v>
      </c>
      <c r="K1633">
        <v>0</v>
      </c>
      <c r="L1633">
        <v>-27.065999999999999</v>
      </c>
      <c r="M1633">
        <v>302.67399999999998</v>
      </c>
    </row>
    <row r="1634" spans="1:13" x14ac:dyDescent="0.35">
      <c r="A1634">
        <v>1630</v>
      </c>
      <c r="B1634" t="s">
        <v>7271</v>
      </c>
      <c r="C1634">
        <v>0</v>
      </c>
      <c r="D1634">
        <v>4.5309999999999997</v>
      </c>
      <c r="E1634">
        <v>3.355</v>
      </c>
      <c r="F1634">
        <v>8.4740000000000002</v>
      </c>
      <c r="G1634">
        <v>5.5540000000000003</v>
      </c>
      <c r="H1634">
        <v>101438.258</v>
      </c>
      <c r="I1634">
        <v>0.128</v>
      </c>
      <c r="J1634">
        <v>0</v>
      </c>
      <c r="K1634">
        <v>0</v>
      </c>
      <c r="L1634">
        <v>-33.823</v>
      </c>
      <c r="M1634">
        <v>318.17700000000002</v>
      </c>
    </row>
    <row r="1635" spans="1:13" x14ac:dyDescent="0.35">
      <c r="A1635">
        <v>1631</v>
      </c>
      <c r="B1635" t="s">
        <v>7270</v>
      </c>
      <c r="C1635">
        <v>0</v>
      </c>
      <c r="D1635">
        <v>4.3330000000000002</v>
      </c>
      <c r="E1635">
        <v>3.044</v>
      </c>
      <c r="F1635">
        <v>8.8339999999999996</v>
      </c>
      <c r="G1635">
        <v>5.9820000000000002</v>
      </c>
      <c r="H1635">
        <v>101438.87699999999</v>
      </c>
      <c r="I1635">
        <v>0.14299999999999999</v>
      </c>
      <c r="J1635">
        <v>0</v>
      </c>
      <c r="K1635">
        <v>0</v>
      </c>
      <c r="L1635">
        <v>-38.662999999999997</v>
      </c>
      <c r="M1635">
        <v>335.75900000000001</v>
      </c>
    </row>
    <row r="1636" spans="1:13" x14ac:dyDescent="0.35">
      <c r="A1636">
        <v>1632</v>
      </c>
      <c r="B1636" t="s">
        <v>7269</v>
      </c>
      <c r="C1636">
        <v>0</v>
      </c>
      <c r="D1636">
        <v>4.2789999999999999</v>
      </c>
      <c r="E1636">
        <v>2.762</v>
      </c>
      <c r="F1636">
        <v>9.2620000000000005</v>
      </c>
      <c r="G1636">
        <v>5.9960000000000004</v>
      </c>
      <c r="H1636">
        <v>101440.842</v>
      </c>
      <c r="I1636">
        <v>0.13600000000000001</v>
      </c>
      <c r="J1636">
        <v>0</v>
      </c>
      <c r="K1636">
        <v>0</v>
      </c>
      <c r="L1636">
        <v>-40.895000000000003</v>
      </c>
      <c r="M1636">
        <v>337.34</v>
      </c>
    </row>
    <row r="1637" spans="1:13" x14ac:dyDescent="0.35">
      <c r="A1637">
        <v>1633</v>
      </c>
      <c r="B1637" t="s">
        <v>7268</v>
      </c>
      <c r="C1637">
        <v>0</v>
      </c>
      <c r="D1637">
        <v>4.1360000000000001</v>
      </c>
      <c r="E1637">
        <v>2.629</v>
      </c>
      <c r="F1637">
        <v>9.077</v>
      </c>
      <c r="G1637">
        <v>6.0039999999999996</v>
      </c>
      <c r="H1637">
        <v>101439.056</v>
      </c>
      <c r="I1637">
        <v>8.5999999999999993E-2</v>
      </c>
      <c r="J1637">
        <v>0</v>
      </c>
      <c r="K1637">
        <v>0</v>
      </c>
      <c r="L1637">
        <v>-40.121000000000002</v>
      </c>
      <c r="M1637">
        <v>14.708</v>
      </c>
    </row>
    <row r="1638" spans="1:13" x14ac:dyDescent="0.35">
      <c r="A1638">
        <v>1634</v>
      </c>
      <c r="B1638" t="s">
        <v>7267</v>
      </c>
      <c r="C1638">
        <v>0</v>
      </c>
      <c r="D1638">
        <v>4.0380000000000003</v>
      </c>
      <c r="E1638">
        <v>2.4670000000000001</v>
      </c>
      <c r="F1638">
        <v>8.9589999999999996</v>
      </c>
      <c r="G1638">
        <v>5.7309999999999999</v>
      </c>
      <c r="H1638">
        <v>101416.334</v>
      </c>
      <c r="I1638">
        <v>0.126</v>
      </c>
      <c r="J1638">
        <v>0</v>
      </c>
      <c r="K1638">
        <v>0</v>
      </c>
      <c r="L1638">
        <v>-36.484999999999999</v>
      </c>
      <c r="M1638">
        <v>33.229999999999997</v>
      </c>
    </row>
    <row r="1639" spans="1:13" x14ac:dyDescent="0.35">
      <c r="A1639">
        <v>1635</v>
      </c>
      <c r="B1639" t="s">
        <v>7266</v>
      </c>
      <c r="C1639">
        <v>0</v>
      </c>
      <c r="D1639">
        <v>3.8069999999999999</v>
      </c>
      <c r="E1639">
        <v>2.3380000000000001</v>
      </c>
      <c r="F1639">
        <v>8.9120000000000008</v>
      </c>
      <c r="G1639">
        <v>5.59</v>
      </c>
      <c r="H1639">
        <v>101406.379</v>
      </c>
      <c r="I1639">
        <v>0.224</v>
      </c>
      <c r="J1639">
        <v>0</v>
      </c>
      <c r="K1639">
        <v>0</v>
      </c>
      <c r="L1639">
        <v>-30.574999999999999</v>
      </c>
      <c r="M1639">
        <v>49.744</v>
      </c>
    </row>
    <row r="1640" spans="1:13" x14ac:dyDescent="0.35">
      <c r="A1640">
        <v>1636</v>
      </c>
      <c r="B1640" t="s">
        <v>7265</v>
      </c>
      <c r="C1640">
        <v>0</v>
      </c>
      <c r="D1640">
        <v>3.7090000000000001</v>
      </c>
      <c r="E1640">
        <v>2.25</v>
      </c>
      <c r="F1640">
        <v>8.9670000000000005</v>
      </c>
      <c r="G1640">
        <v>5.4020000000000001</v>
      </c>
      <c r="H1640">
        <v>101409.289</v>
      </c>
      <c r="I1640">
        <v>0.115</v>
      </c>
      <c r="J1640">
        <v>0</v>
      </c>
      <c r="K1640">
        <v>0</v>
      </c>
      <c r="L1640">
        <v>-23.114000000000001</v>
      </c>
      <c r="M1640">
        <v>64.268000000000001</v>
      </c>
    </row>
    <row r="1641" spans="1:13" x14ac:dyDescent="0.35">
      <c r="A1641">
        <v>1637</v>
      </c>
      <c r="B1641" t="s">
        <v>7264</v>
      </c>
      <c r="C1641">
        <v>0</v>
      </c>
      <c r="D1641">
        <v>3.51</v>
      </c>
      <c r="E1641">
        <v>2.1480000000000001</v>
      </c>
      <c r="F1641">
        <v>8.9920000000000009</v>
      </c>
      <c r="G1641">
        <v>5.2460000000000004</v>
      </c>
      <c r="H1641">
        <v>101424.997</v>
      </c>
      <c r="I1641">
        <v>0.14000000000000001</v>
      </c>
      <c r="J1641">
        <v>0</v>
      </c>
      <c r="K1641">
        <v>0</v>
      </c>
      <c r="L1641">
        <v>-14.689</v>
      </c>
      <c r="M1641">
        <v>77.384</v>
      </c>
    </row>
    <row r="1642" spans="1:13" x14ac:dyDescent="0.35">
      <c r="A1642">
        <v>1638</v>
      </c>
      <c r="B1642" t="s">
        <v>7263</v>
      </c>
      <c r="C1642">
        <v>3.7999999999999999E-2</v>
      </c>
      <c r="D1642">
        <v>3.34</v>
      </c>
      <c r="E1642">
        <v>2.0299999999999998</v>
      </c>
      <c r="F1642">
        <v>8.8759999999999994</v>
      </c>
      <c r="G1642">
        <v>5.1379999999999999</v>
      </c>
      <c r="H1642">
        <v>101447.76300000001</v>
      </c>
      <c r="I1642">
        <v>0.04</v>
      </c>
      <c r="J1642">
        <v>3.7999999999999999E-2</v>
      </c>
      <c r="K1642">
        <v>0</v>
      </c>
      <c r="L1642">
        <v>-5.8470000000000004</v>
      </c>
      <c r="M1642">
        <v>89.659000000000006</v>
      </c>
    </row>
    <row r="1643" spans="1:13" x14ac:dyDescent="0.35">
      <c r="A1643">
        <v>1639</v>
      </c>
      <c r="B1643" t="s">
        <v>7262</v>
      </c>
      <c r="C1643">
        <v>17.196999999999999</v>
      </c>
      <c r="D1643">
        <v>3.5310000000000001</v>
      </c>
      <c r="E1643">
        <v>2.0990000000000002</v>
      </c>
      <c r="F1643">
        <v>8.6039999999999992</v>
      </c>
      <c r="G1643">
        <v>5.41</v>
      </c>
      <c r="H1643">
        <v>101479.508</v>
      </c>
      <c r="I1643">
        <v>3.1E-2</v>
      </c>
      <c r="J1643">
        <v>14.061</v>
      </c>
      <c r="K1643">
        <v>3.137</v>
      </c>
      <c r="L1643">
        <v>3.01</v>
      </c>
      <c r="M1643">
        <v>101.73</v>
      </c>
    </row>
    <row r="1644" spans="1:13" x14ac:dyDescent="0.35">
      <c r="A1644">
        <v>1640</v>
      </c>
      <c r="B1644" t="s">
        <v>7261</v>
      </c>
      <c r="C1644">
        <v>79.323999999999998</v>
      </c>
      <c r="D1644">
        <v>4.4640000000000004</v>
      </c>
      <c r="E1644">
        <v>2.3620000000000001</v>
      </c>
      <c r="F1644">
        <v>8.7059999999999995</v>
      </c>
      <c r="G1644">
        <v>5.3979999999999997</v>
      </c>
      <c r="H1644">
        <v>101517.632</v>
      </c>
      <c r="I1644">
        <v>5.6000000000000001E-2</v>
      </c>
      <c r="J1644">
        <v>54.195999999999998</v>
      </c>
      <c r="K1644">
        <v>25.129000000000001</v>
      </c>
      <c r="L1644">
        <v>11.48</v>
      </c>
      <c r="M1644">
        <v>114.172</v>
      </c>
    </row>
    <row r="1645" spans="1:13" x14ac:dyDescent="0.35">
      <c r="A1645">
        <v>1641</v>
      </c>
      <c r="B1645" t="s">
        <v>7260</v>
      </c>
      <c r="C1645">
        <v>172.11799999999999</v>
      </c>
      <c r="D1645">
        <v>5.4960000000000004</v>
      </c>
      <c r="E1645">
        <v>2.7029999999999998</v>
      </c>
      <c r="F1645">
        <v>8.5530000000000008</v>
      </c>
      <c r="G1645">
        <v>5.7549999999999999</v>
      </c>
      <c r="H1645">
        <v>101542.766</v>
      </c>
      <c r="I1645">
        <v>7.3999999999999996E-2</v>
      </c>
      <c r="J1645">
        <v>98.036000000000001</v>
      </c>
      <c r="K1645">
        <v>74.082999999999998</v>
      </c>
      <c r="L1645">
        <v>19.128</v>
      </c>
      <c r="M1645">
        <v>127.51300000000001</v>
      </c>
    </row>
    <row r="1646" spans="1:13" x14ac:dyDescent="0.35">
      <c r="A1646">
        <v>1642</v>
      </c>
      <c r="B1646" t="s">
        <v>7259</v>
      </c>
      <c r="C1646">
        <v>244.95400000000001</v>
      </c>
      <c r="D1646">
        <v>6.266</v>
      </c>
      <c r="E1646">
        <v>2.988</v>
      </c>
      <c r="F1646">
        <v>8.2910000000000004</v>
      </c>
      <c r="G1646">
        <v>5.7530000000000001</v>
      </c>
      <c r="H1646">
        <v>101564.63800000001</v>
      </c>
      <c r="I1646">
        <v>2.7E-2</v>
      </c>
      <c r="J1646">
        <v>118.22499999999999</v>
      </c>
      <c r="K1646">
        <v>126.729</v>
      </c>
      <c r="L1646">
        <v>25.45</v>
      </c>
      <c r="M1646">
        <v>142.18100000000001</v>
      </c>
    </row>
    <row r="1647" spans="1:13" x14ac:dyDescent="0.35">
      <c r="A1647">
        <v>1643</v>
      </c>
      <c r="B1647" t="s">
        <v>7258</v>
      </c>
      <c r="C1647">
        <v>282.47199999999998</v>
      </c>
      <c r="D1647">
        <v>6.9790000000000001</v>
      </c>
      <c r="E1647">
        <v>3.1880000000000002</v>
      </c>
      <c r="F1647">
        <v>8.1839999999999993</v>
      </c>
      <c r="G1647">
        <v>5.6879999999999997</v>
      </c>
      <c r="H1647">
        <v>101575.666</v>
      </c>
      <c r="I1647">
        <v>7.0000000000000007E-2</v>
      </c>
      <c r="J1647">
        <v>140.375</v>
      </c>
      <c r="K1647">
        <v>142.09700000000001</v>
      </c>
      <c r="L1647">
        <v>29.885000000000002</v>
      </c>
      <c r="M1647">
        <v>158.32900000000001</v>
      </c>
    </row>
    <row r="1648" spans="1:13" x14ac:dyDescent="0.35">
      <c r="A1648">
        <v>1644</v>
      </c>
      <c r="B1648" t="s">
        <v>7257</v>
      </c>
      <c r="C1648">
        <v>315.84100000000001</v>
      </c>
      <c r="D1648">
        <v>7.5179999999999998</v>
      </c>
      <c r="E1648">
        <v>3.32</v>
      </c>
      <c r="F1648">
        <v>7.9039999999999999</v>
      </c>
      <c r="G1648">
        <v>5.6420000000000003</v>
      </c>
      <c r="H1648">
        <v>101576.916</v>
      </c>
      <c r="I1648">
        <v>9.4E-2</v>
      </c>
      <c r="J1648">
        <v>152.58500000000001</v>
      </c>
      <c r="K1648">
        <v>163.255</v>
      </c>
      <c r="L1648">
        <v>31.908999999999999</v>
      </c>
      <c r="M1648">
        <v>175.614</v>
      </c>
    </row>
    <row r="1649" spans="1:13" x14ac:dyDescent="0.35">
      <c r="A1649">
        <v>1645</v>
      </c>
      <c r="B1649" t="s">
        <v>7256</v>
      </c>
      <c r="C1649">
        <v>285.03800000000001</v>
      </c>
      <c r="D1649">
        <v>7.71</v>
      </c>
      <c r="E1649">
        <v>3.6190000000000002</v>
      </c>
      <c r="F1649">
        <v>7.6470000000000002</v>
      </c>
      <c r="G1649">
        <v>5.5540000000000003</v>
      </c>
      <c r="H1649">
        <v>101558.83500000001</v>
      </c>
      <c r="I1649">
        <v>5.2999999999999999E-2</v>
      </c>
      <c r="J1649">
        <v>150.4</v>
      </c>
      <c r="K1649">
        <v>134.63999999999999</v>
      </c>
      <c r="L1649">
        <v>31.242999999999999</v>
      </c>
      <c r="M1649">
        <v>193.166</v>
      </c>
    </row>
    <row r="1650" spans="1:13" x14ac:dyDescent="0.35">
      <c r="A1650">
        <v>1646</v>
      </c>
      <c r="B1650" t="s">
        <v>7255</v>
      </c>
      <c r="C1650">
        <v>242.35900000000001</v>
      </c>
      <c r="D1650">
        <v>7.7210000000000001</v>
      </c>
      <c r="E1650">
        <v>3.8740000000000001</v>
      </c>
      <c r="F1650">
        <v>7.5940000000000003</v>
      </c>
      <c r="G1650">
        <v>5.7229999999999999</v>
      </c>
      <c r="H1650">
        <v>101551.605</v>
      </c>
      <c r="I1650">
        <v>9.1999999999999998E-2</v>
      </c>
      <c r="J1650">
        <v>125.20399999999999</v>
      </c>
      <c r="K1650">
        <v>117.157</v>
      </c>
      <c r="L1650">
        <v>27.984000000000002</v>
      </c>
      <c r="M1650">
        <v>209.976</v>
      </c>
    </row>
    <row r="1651" spans="1:13" x14ac:dyDescent="0.35">
      <c r="A1651">
        <v>1647</v>
      </c>
      <c r="B1651" t="s">
        <v>7254</v>
      </c>
      <c r="C1651">
        <v>199.744</v>
      </c>
      <c r="D1651">
        <v>7.8049999999999997</v>
      </c>
      <c r="E1651">
        <v>4.085</v>
      </c>
      <c r="F1651">
        <v>7.5869999999999997</v>
      </c>
      <c r="G1651">
        <v>5.8890000000000002</v>
      </c>
      <c r="H1651">
        <v>101554.641</v>
      </c>
      <c r="I1651">
        <v>7.0000000000000007E-2</v>
      </c>
      <c r="J1651">
        <v>97.918999999999997</v>
      </c>
      <c r="K1651">
        <v>101.825</v>
      </c>
      <c r="L1651">
        <v>22.556999999999999</v>
      </c>
      <c r="M1651">
        <v>225.40899999999999</v>
      </c>
    </row>
    <row r="1652" spans="1:13" x14ac:dyDescent="0.35">
      <c r="A1652">
        <v>1648</v>
      </c>
      <c r="B1652" t="s">
        <v>7253</v>
      </c>
      <c r="C1652">
        <v>125.307</v>
      </c>
      <c r="D1652">
        <v>7.44</v>
      </c>
      <c r="E1652">
        <v>4.2830000000000004</v>
      </c>
      <c r="F1652">
        <v>7.5910000000000002</v>
      </c>
      <c r="G1652">
        <v>5.8289999999999997</v>
      </c>
      <c r="H1652">
        <v>101557.499</v>
      </c>
      <c r="I1652">
        <v>0.06</v>
      </c>
      <c r="J1652">
        <v>73.745999999999995</v>
      </c>
      <c r="K1652">
        <v>51.561</v>
      </c>
      <c r="L1652">
        <v>15.526</v>
      </c>
      <c r="M1652">
        <v>239.393</v>
      </c>
    </row>
    <row r="1653" spans="1:13" x14ac:dyDescent="0.35">
      <c r="A1653">
        <v>1649</v>
      </c>
      <c r="B1653" t="s">
        <v>7252</v>
      </c>
      <c r="C1653">
        <v>51.3</v>
      </c>
      <c r="D1653">
        <v>6.5869999999999997</v>
      </c>
      <c r="E1653">
        <v>4.3360000000000003</v>
      </c>
      <c r="F1653">
        <v>7.4130000000000003</v>
      </c>
      <c r="G1653">
        <v>5.3479999999999999</v>
      </c>
      <c r="H1653">
        <v>101587.739</v>
      </c>
      <c r="I1653">
        <v>4.4999999999999998E-2</v>
      </c>
      <c r="J1653">
        <v>37.494999999999997</v>
      </c>
      <c r="K1653">
        <v>13.804</v>
      </c>
      <c r="L1653">
        <v>7.43</v>
      </c>
      <c r="M1653">
        <v>252.245</v>
      </c>
    </row>
    <row r="1654" spans="1:13" x14ac:dyDescent="0.35">
      <c r="A1654">
        <v>1650</v>
      </c>
      <c r="B1654" t="s">
        <v>7251</v>
      </c>
      <c r="C1654">
        <v>4.6929999999999996</v>
      </c>
      <c r="D1654">
        <v>5.5620000000000003</v>
      </c>
      <c r="E1654">
        <v>4.327</v>
      </c>
      <c r="F1654">
        <v>7.258</v>
      </c>
      <c r="G1654">
        <v>5.1520000000000001</v>
      </c>
      <c r="H1654">
        <v>101627.219</v>
      </c>
      <c r="I1654">
        <v>4.5999999999999999E-2</v>
      </c>
      <c r="J1654">
        <v>4.4960000000000004</v>
      </c>
      <c r="K1654">
        <v>0.19800000000000001</v>
      </c>
      <c r="L1654">
        <v>-1.2609999999999999</v>
      </c>
      <c r="M1654">
        <v>264.45299999999997</v>
      </c>
    </row>
    <row r="1655" spans="1:13" x14ac:dyDescent="0.35">
      <c r="A1655">
        <v>1651</v>
      </c>
      <c r="B1655" t="s">
        <v>7250</v>
      </c>
      <c r="C1655">
        <v>0</v>
      </c>
      <c r="D1655">
        <v>4.7729999999999997</v>
      </c>
      <c r="E1655">
        <v>3.7280000000000002</v>
      </c>
      <c r="F1655">
        <v>7.16</v>
      </c>
      <c r="G1655">
        <v>4.8570000000000002</v>
      </c>
      <c r="H1655">
        <v>101657.62699999999</v>
      </c>
      <c r="I1655">
        <v>9.0999999999999998E-2</v>
      </c>
      <c r="J1655">
        <v>0</v>
      </c>
      <c r="K1655">
        <v>0</v>
      </c>
      <c r="L1655">
        <v>-10.135999999999999</v>
      </c>
      <c r="M1655">
        <v>276.57299999999998</v>
      </c>
    </row>
    <row r="1656" spans="1:13" x14ac:dyDescent="0.35">
      <c r="A1656">
        <v>1652</v>
      </c>
      <c r="B1656" t="s">
        <v>7249</v>
      </c>
      <c r="C1656">
        <v>0</v>
      </c>
      <c r="D1656">
        <v>4.4009999999999998</v>
      </c>
      <c r="E1656">
        <v>3.266</v>
      </c>
      <c r="F1656">
        <v>7.3540000000000001</v>
      </c>
      <c r="G1656">
        <v>4.9240000000000004</v>
      </c>
      <c r="H1656">
        <v>101664.083</v>
      </c>
      <c r="I1656">
        <v>8.5999999999999993E-2</v>
      </c>
      <c r="J1656">
        <v>0</v>
      </c>
      <c r="K1656">
        <v>0</v>
      </c>
      <c r="L1656">
        <v>-18.786999999999999</v>
      </c>
      <c r="M1656">
        <v>289.197</v>
      </c>
    </row>
    <row r="1657" spans="1:13" x14ac:dyDescent="0.35">
      <c r="A1657">
        <v>1653</v>
      </c>
      <c r="B1657" t="s">
        <v>7248</v>
      </c>
      <c r="C1657">
        <v>0</v>
      </c>
      <c r="D1657">
        <v>3.9129999999999998</v>
      </c>
      <c r="E1657">
        <v>2.8660000000000001</v>
      </c>
      <c r="F1657">
        <v>7.6840000000000002</v>
      </c>
      <c r="G1657">
        <v>4.907</v>
      </c>
      <c r="H1657">
        <v>101670.08900000001</v>
      </c>
      <c r="I1657">
        <v>4.2000000000000003E-2</v>
      </c>
      <c r="J1657">
        <v>0</v>
      </c>
      <c r="K1657">
        <v>0</v>
      </c>
      <c r="L1657">
        <v>-26.759</v>
      </c>
      <c r="M1657">
        <v>302.95400000000001</v>
      </c>
    </row>
    <row r="1658" spans="1:13" x14ac:dyDescent="0.35">
      <c r="A1658">
        <v>1654</v>
      </c>
      <c r="B1658" t="s">
        <v>7247</v>
      </c>
      <c r="C1658">
        <v>0</v>
      </c>
      <c r="D1658">
        <v>3.6669999999999998</v>
      </c>
      <c r="E1658">
        <v>2.4710000000000001</v>
      </c>
      <c r="F1658">
        <v>7.6520000000000001</v>
      </c>
      <c r="G1658">
        <v>4.8840000000000003</v>
      </c>
      <c r="H1658">
        <v>101679.863</v>
      </c>
      <c r="I1658">
        <v>6.8000000000000005E-2</v>
      </c>
      <c r="J1658">
        <v>0</v>
      </c>
      <c r="K1658">
        <v>0</v>
      </c>
      <c r="L1658">
        <v>-33.488999999999997</v>
      </c>
      <c r="M1658">
        <v>318.43200000000002</v>
      </c>
    </row>
    <row r="1659" spans="1:13" x14ac:dyDescent="0.35">
      <c r="A1659">
        <v>1655</v>
      </c>
      <c r="B1659" t="s">
        <v>7246</v>
      </c>
      <c r="C1659">
        <v>0</v>
      </c>
      <c r="D1659">
        <v>3.4820000000000002</v>
      </c>
      <c r="E1659">
        <v>2.0640000000000001</v>
      </c>
      <c r="F1659">
        <v>8.1059999999999999</v>
      </c>
      <c r="G1659">
        <v>4.8259999999999996</v>
      </c>
      <c r="H1659">
        <v>101683.122</v>
      </c>
      <c r="I1659">
        <v>0.03</v>
      </c>
      <c r="J1659">
        <v>0</v>
      </c>
      <c r="K1659">
        <v>0</v>
      </c>
      <c r="L1659">
        <v>-38.298999999999999</v>
      </c>
      <c r="M1659">
        <v>335.959</v>
      </c>
    </row>
    <row r="1660" spans="1:13" x14ac:dyDescent="0.35">
      <c r="A1660">
        <v>1656</v>
      </c>
      <c r="B1660" t="s">
        <v>7245</v>
      </c>
      <c r="C1660">
        <v>0</v>
      </c>
      <c r="D1660">
        <v>3.3220000000000001</v>
      </c>
      <c r="E1660">
        <v>1.6739999999999999</v>
      </c>
      <c r="F1660">
        <v>8.0459999999999994</v>
      </c>
      <c r="G1660">
        <v>4.7720000000000002</v>
      </c>
      <c r="H1660">
        <v>101689.416</v>
      </c>
      <c r="I1660">
        <v>5.3999999999999999E-2</v>
      </c>
      <c r="J1660">
        <v>0</v>
      </c>
      <c r="K1660">
        <v>0</v>
      </c>
      <c r="L1660">
        <v>-40.508000000000003</v>
      </c>
      <c r="M1660">
        <v>335.85599999999999</v>
      </c>
    </row>
    <row r="1661" spans="1:13" x14ac:dyDescent="0.35">
      <c r="A1661">
        <v>1657</v>
      </c>
      <c r="B1661" t="s">
        <v>7244</v>
      </c>
      <c r="C1661">
        <v>0</v>
      </c>
      <c r="D1661">
        <v>3.2709999999999999</v>
      </c>
      <c r="E1661">
        <v>1.5349999999999999</v>
      </c>
      <c r="F1661">
        <v>8.1519999999999992</v>
      </c>
      <c r="G1661">
        <v>4.633</v>
      </c>
      <c r="H1661">
        <v>101686.19899999999</v>
      </c>
      <c r="I1661">
        <v>7.5999999999999998E-2</v>
      </c>
      <c r="J1661">
        <v>0</v>
      </c>
      <c r="K1661">
        <v>0</v>
      </c>
      <c r="L1661">
        <v>-39.725000000000001</v>
      </c>
      <c r="M1661">
        <v>14.712</v>
      </c>
    </row>
    <row r="1662" spans="1:13" x14ac:dyDescent="0.35">
      <c r="A1662">
        <v>1658</v>
      </c>
      <c r="B1662" t="s">
        <v>7243</v>
      </c>
      <c r="C1662">
        <v>0</v>
      </c>
      <c r="D1662">
        <v>3.1520000000000001</v>
      </c>
      <c r="E1662">
        <v>1.4179999999999999</v>
      </c>
      <c r="F1662">
        <v>8.2110000000000003</v>
      </c>
      <c r="G1662">
        <v>5.0679999999999996</v>
      </c>
      <c r="H1662">
        <v>101674.63400000001</v>
      </c>
      <c r="I1662">
        <v>0.106</v>
      </c>
      <c r="J1662">
        <v>0</v>
      </c>
      <c r="K1662">
        <v>0</v>
      </c>
      <c r="L1662">
        <v>-36.094000000000001</v>
      </c>
      <c r="M1662">
        <v>33.146000000000001</v>
      </c>
    </row>
    <row r="1663" spans="1:13" x14ac:dyDescent="0.35">
      <c r="A1663">
        <v>1659</v>
      </c>
      <c r="B1663" t="s">
        <v>7242</v>
      </c>
      <c r="C1663">
        <v>0</v>
      </c>
      <c r="D1663">
        <v>3.1240000000000001</v>
      </c>
      <c r="E1663">
        <v>1.2929999999999999</v>
      </c>
      <c r="F1663">
        <v>8.4550000000000001</v>
      </c>
      <c r="G1663">
        <v>5.5810000000000004</v>
      </c>
      <c r="H1663">
        <v>101653.386</v>
      </c>
      <c r="I1663">
        <v>7.9000000000000001E-2</v>
      </c>
      <c r="J1663">
        <v>0</v>
      </c>
      <c r="K1663">
        <v>0</v>
      </c>
      <c r="L1663">
        <v>-30.198</v>
      </c>
      <c r="M1663">
        <v>49.603999999999999</v>
      </c>
    </row>
    <row r="1664" spans="1:13" x14ac:dyDescent="0.35">
      <c r="A1664">
        <v>1660</v>
      </c>
      <c r="B1664" t="s">
        <v>7241</v>
      </c>
      <c r="C1664">
        <v>0</v>
      </c>
      <c r="D1664">
        <v>3.0630000000000002</v>
      </c>
      <c r="E1664">
        <v>1.1519999999999999</v>
      </c>
      <c r="F1664">
        <v>8.4350000000000005</v>
      </c>
      <c r="G1664">
        <v>5.3659999999999997</v>
      </c>
      <c r="H1664">
        <v>101645.583</v>
      </c>
      <c r="I1664">
        <v>0.114</v>
      </c>
      <c r="J1664">
        <v>0</v>
      </c>
      <c r="K1664">
        <v>0</v>
      </c>
      <c r="L1664">
        <v>-22.734999999999999</v>
      </c>
      <c r="M1664">
        <v>64.120999999999995</v>
      </c>
    </row>
    <row r="1665" spans="1:13" x14ac:dyDescent="0.35">
      <c r="A1665">
        <v>1661</v>
      </c>
      <c r="B1665" t="s">
        <v>7240</v>
      </c>
      <c r="C1665">
        <v>0</v>
      </c>
      <c r="D1665">
        <v>2.802</v>
      </c>
      <c r="E1665">
        <v>1.02</v>
      </c>
      <c r="F1665">
        <v>8.5879999999999992</v>
      </c>
      <c r="G1665">
        <v>5.24</v>
      </c>
      <c r="H1665">
        <v>101643.00599999999</v>
      </c>
      <c r="I1665">
        <v>8.8999999999999996E-2</v>
      </c>
      <c r="J1665">
        <v>0</v>
      </c>
      <c r="K1665">
        <v>0</v>
      </c>
      <c r="L1665">
        <v>-14.334</v>
      </c>
      <c r="M1665">
        <v>77.203000000000003</v>
      </c>
    </row>
    <row r="1666" spans="1:13" x14ac:dyDescent="0.35">
      <c r="A1666">
        <v>1662</v>
      </c>
      <c r="B1666" t="s">
        <v>7239</v>
      </c>
      <c r="C1666">
        <v>5.8000000000000003E-2</v>
      </c>
      <c r="D1666">
        <v>2.778</v>
      </c>
      <c r="E1666">
        <v>0.94699999999999995</v>
      </c>
      <c r="F1666">
        <v>8.3520000000000003</v>
      </c>
      <c r="G1666">
        <v>5.585</v>
      </c>
      <c r="H1666">
        <v>101642.19899999999</v>
      </c>
      <c r="I1666">
        <v>8.3000000000000004E-2</v>
      </c>
      <c r="J1666">
        <v>5.8000000000000003E-2</v>
      </c>
      <c r="K1666">
        <v>0</v>
      </c>
      <c r="L1666">
        <v>-5.4950000000000001</v>
      </c>
      <c r="M1666">
        <v>89.475999999999999</v>
      </c>
    </row>
    <row r="1667" spans="1:13" x14ac:dyDescent="0.35">
      <c r="A1667">
        <v>1663</v>
      </c>
      <c r="B1667" t="s">
        <v>7238</v>
      </c>
      <c r="C1667">
        <v>17.661999999999999</v>
      </c>
      <c r="D1667">
        <v>3.2109999999999999</v>
      </c>
      <c r="E1667">
        <v>1.1499999999999999</v>
      </c>
      <c r="F1667">
        <v>8.3390000000000004</v>
      </c>
      <c r="G1667">
        <v>5.3659999999999997</v>
      </c>
      <c r="H1667">
        <v>101654.74</v>
      </c>
      <c r="I1667">
        <v>6.0999999999999999E-2</v>
      </c>
      <c r="J1667">
        <v>15.39</v>
      </c>
      <c r="K1667">
        <v>2.2730000000000001</v>
      </c>
      <c r="L1667">
        <v>3.3650000000000002</v>
      </c>
      <c r="M1667">
        <v>101.553</v>
      </c>
    </row>
    <row r="1668" spans="1:13" x14ac:dyDescent="0.35">
      <c r="A1668">
        <v>1664</v>
      </c>
      <c r="B1668" t="s">
        <v>7237</v>
      </c>
      <c r="C1668">
        <v>83.546999999999997</v>
      </c>
      <c r="D1668">
        <v>4.423</v>
      </c>
      <c r="E1668">
        <v>1.474</v>
      </c>
      <c r="F1668">
        <v>8.3949999999999996</v>
      </c>
      <c r="G1668">
        <v>5.5330000000000004</v>
      </c>
      <c r="H1668">
        <v>101665.139</v>
      </c>
      <c r="I1668">
        <v>6.8000000000000005E-2</v>
      </c>
      <c r="J1668">
        <v>57.968000000000004</v>
      </c>
      <c r="K1668">
        <v>25.579000000000001</v>
      </c>
      <c r="L1668">
        <v>11.843</v>
      </c>
      <c r="M1668">
        <v>114.009</v>
      </c>
    </row>
    <row r="1669" spans="1:13" x14ac:dyDescent="0.35">
      <c r="A1669">
        <v>1665</v>
      </c>
      <c r="B1669" t="s">
        <v>7236</v>
      </c>
      <c r="C1669">
        <v>160.73500000000001</v>
      </c>
      <c r="D1669">
        <v>5.4240000000000004</v>
      </c>
      <c r="E1669">
        <v>1.8440000000000001</v>
      </c>
      <c r="F1669">
        <v>8.3480000000000008</v>
      </c>
      <c r="G1669">
        <v>5.5010000000000003</v>
      </c>
      <c r="H1669">
        <v>101674.022</v>
      </c>
      <c r="I1669">
        <v>4.7E-2</v>
      </c>
      <c r="J1669">
        <v>93.594999999999999</v>
      </c>
      <c r="K1669">
        <v>67.138999999999996</v>
      </c>
      <c r="L1669">
        <v>19.503</v>
      </c>
      <c r="M1669">
        <v>127.376</v>
      </c>
    </row>
    <row r="1670" spans="1:13" x14ac:dyDescent="0.35">
      <c r="A1670">
        <v>1666</v>
      </c>
      <c r="B1670" t="s">
        <v>7235</v>
      </c>
      <c r="C1670">
        <v>222.15799999999999</v>
      </c>
      <c r="D1670">
        <v>6.4329999999999998</v>
      </c>
      <c r="E1670">
        <v>2.194</v>
      </c>
      <c r="F1670">
        <v>8.5839999999999996</v>
      </c>
      <c r="G1670">
        <v>5.7779999999999996</v>
      </c>
      <c r="H1670">
        <v>101666.568</v>
      </c>
      <c r="I1670">
        <v>6.0999999999999999E-2</v>
      </c>
      <c r="J1670">
        <v>121.843</v>
      </c>
      <c r="K1670">
        <v>100.31399999999999</v>
      </c>
      <c r="L1670">
        <v>25.838000000000001</v>
      </c>
      <c r="M1670">
        <v>142.08799999999999</v>
      </c>
    </row>
    <row r="1671" spans="1:13" x14ac:dyDescent="0.35">
      <c r="A1671">
        <v>1667</v>
      </c>
      <c r="B1671" t="s">
        <v>7234</v>
      </c>
      <c r="C1671">
        <v>267.17200000000003</v>
      </c>
      <c r="D1671">
        <v>7.2489999999999997</v>
      </c>
      <c r="E1671">
        <v>2.4769999999999999</v>
      </c>
      <c r="F1671">
        <v>8.2639999999999993</v>
      </c>
      <c r="G1671">
        <v>5.7679999999999998</v>
      </c>
      <c r="H1671">
        <v>101651.575</v>
      </c>
      <c r="I1671">
        <v>4.8000000000000001E-2</v>
      </c>
      <c r="J1671">
        <v>150.39599999999999</v>
      </c>
      <c r="K1671">
        <v>116.777</v>
      </c>
      <c r="L1671">
        <v>30.28</v>
      </c>
      <c r="M1671">
        <v>158.30099999999999</v>
      </c>
    </row>
    <row r="1672" spans="1:13" x14ac:dyDescent="0.35">
      <c r="A1672">
        <v>1668</v>
      </c>
      <c r="B1672" t="s">
        <v>7233</v>
      </c>
      <c r="C1672">
        <v>290.98899999999998</v>
      </c>
      <c r="D1672">
        <v>7.8280000000000003</v>
      </c>
      <c r="E1672">
        <v>2.7549999999999999</v>
      </c>
      <c r="F1672">
        <v>8.3190000000000008</v>
      </c>
      <c r="G1672">
        <v>5.59</v>
      </c>
      <c r="H1672">
        <v>101624.476</v>
      </c>
      <c r="I1672">
        <v>6.8000000000000005E-2</v>
      </c>
      <c r="J1672">
        <v>161.55500000000001</v>
      </c>
      <c r="K1672">
        <v>129.43600000000001</v>
      </c>
      <c r="L1672">
        <v>32.302999999999997</v>
      </c>
      <c r="M1672">
        <v>175.66800000000001</v>
      </c>
    </row>
    <row r="1673" spans="1:13" x14ac:dyDescent="0.35">
      <c r="A1673">
        <v>1669</v>
      </c>
      <c r="B1673" t="s">
        <v>7232</v>
      </c>
      <c r="C1673">
        <v>281.726</v>
      </c>
      <c r="D1673">
        <v>8.173</v>
      </c>
      <c r="E1673">
        <v>3.2890000000000001</v>
      </c>
      <c r="F1673">
        <v>8.7569999999999997</v>
      </c>
      <c r="G1673">
        <v>5.9340000000000002</v>
      </c>
      <c r="H1673">
        <v>101588.58500000001</v>
      </c>
      <c r="I1673">
        <v>0.1</v>
      </c>
      <c r="J1673">
        <v>156.54300000000001</v>
      </c>
      <c r="K1673">
        <v>125.18300000000001</v>
      </c>
      <c r="L1673">
        <v>31.622</v>
      </c>
      <c r="M1673">
        <v>193.303</v>
      </c>
    </row>
    <row r="1674" spans="1:13" x14ac:dyDescent="0.35">
      <c r="A1674">
        <v>1670</v>
      </c>
      <c r="B1674" t="s">
        <v>7231</v>
      </c>
      <c r="C1674">
        <v>236.999</v>
      </c>
      <c r="D1674">
        <v>8.2240000000000002</v>
      </c>
      <c r="E1674">
        <v>3.786</v>
      </c>
      <c r="F1674">
        <v>9.0660000000000007</v>
      </c>
      <c r="G1674">
        <v>6.0140000000000002</v>
      </c>
      <c r="H1674">
        <v>101557.603</v>
      </c>
      <c r="I1674">
        <v>0.115</v>
      </c>
      <c r="J1674">
        <v>136.16999999999999</v>
      </c>
      <c r="K1674">
        <v>100.82899999999999</v>
      </c>
      <c r="L1674">
        <v>28.338999999999999</v>
      </c>
      <c r="M1674">
        <v>210.178</v>
      </c>
    </row>
    <row r="1675" spans="1:13" x14ac:dyDescent="0.35">
      <c r="A1675">
        <v>1671</v>
      </c>
      <c r="B1675" t="s">
        <v>7230</v>
      </c>
      <c r="C1675">
        <v>179.548</v>
      </c>
      <c r="D1675">
        <v>8.016</v>
      </c>
      <c r="E1675">
        <v>4.2190000000000003</v>
      </c>
      <c r="F1675">
        <v>9.1370000000000005</v>
      </c>
      <c r="G1675">
        <v>5.9290000000000003</v>
      </c>
      <c r="H1675">
        <v>101543.769</v>
      </c>
      <c r="I1675">
        <v>0.10299999999999999</v>
      </c>
      <c r="J1675">
        <v>107.07299999999999</v>
      </c>
      <c r="K1675">
        <v>72.472999999999999</v>
      </c>
      <c r="L1675">
        <v>22.885000000000002</v>
      </c>
      <c r="M1675">
        <v>225.65199999999999</v>
      </c>
    </row>
    <row r="1676" spans="1:13" x14ac:dyDescent="0.35">
      <c r="A1676">
        <v>1672</v>
      </c>
      <c r="B1676" t="s">
        <v>7229</v>
      </c>
      <c r="C1676">
        <v>118.133</v>
      </c>
      <c r="D1676">
        <v>7.6920000000000002</v>
      </c>
      <c r="E1676">
        <v>4.6210000000000004</v>
      </c>
      <c r="F1676">
        <v>9.1760000000000002</v>
      </c>
      <c r="G1676">
        <v>5.84</v>
      </c>
      <c r="H1676">
        <v>101533.556</v>
      </c>
      <c r="I1676">
        <v>9.1999999999999998E-2</v>
      </c>
      <c r="J1676">
        <v>72.233999999999995</v>
      </c>
      <c r="K1676">
        <v>45.9</v>
      </c>
      <c r="L1676">
        <v>15.840999999999999</v>
      </c>
      <c r="M1676">
        <v>239.63900000000001</v>
      </c>
    </row>
    <row r="1677" spans="1:13" x14ac:dyDescent="0.35">
      <c r="A1677">
        <v>1673</v>
      </c>
      <c r="B1677" t="s">
        <v>7228</v>
      </c>
      <c r="C1677">
        <v>49.939</v>
      </c>
      <c r="D1677">
        <v>6.992</v>
      </c>
      <c r="E1677">
        <v>5.0110000000000001</v>
      </c>
      <c r="F1677">
        <v>8.8740000000000006</v>
      </c>
      <c r="G1677">
        <v>6.2679999999999998</v>
      </c>
      <c r="H1677">
        <v>101543.06600000001</v>
      </c>
      <c r="I1677">
        <v>4.3999999999999997E-2</v>
      </c>
      <c r="J1677">
        <v>35.625999999999998</v>
      </c>
      <c r="K1677">
        <v>14.311</v>
      </c>
      <c r="L1677">
        <v>7.7160000000000002</v>
      </c>
      <c r="M1677">
        <v>252.52199999999999</v>
      </c>
    </row>
    <row r="1678" spans="1:13" x14ac:dyDescent="0.35">
      <c r="A1678">
        <v>1674</v>
      </c>
      <c r="B1678" t="s">
        <v>7227</v>
      </c>
      <c r="C1678">
        <v>4.8609999999999998</v>
      </c>
      <c r="D1678">
        <v>6.17</v>
      </c>
      <c r="E1678">
        <v>5.3689999999999998</v>
      </c>
      <c r="F1678">
        <v>8.9969999999999999</v>
      </c>
      <c r="G1678">
        <v>6.2409999999999997</v>
      </c>
      <c r="H1678">
        <v>101566.19500000001</v>
      </c>
      <c r="I1678">
        <v>0.109</v>
      </c>
      <c r="J1678">
        <v>4.673</v>
      </c>
      <c r="K1678">
        <v>0.189</v>
      </c>
      <c r="L1678">
        <v>-0.98399999999999999</v>
      </c>
      <c r="M1678">
        <v>264.73700000000002</v>
      </c>
    </row>
    <row r="1679" spans="1:13" x14ac:dyDescent="0.35">
      <c r="A1679">
        <v>1675</v>
      </c>
      <c r="B1679" t="s">
        <v>7226</v>
      </c>
      <c r="C1679">
        <v>0</v>
      </c>
      <c r="D1679">
        <v>5.6680000000000001</v>
      </c>
      <c r="E1679">
        <v>4.9729999999999999</v>
      </c>
      <c r="F1679">
        <v>9.4130000000000003</v>
      </c>
      <c r="G1679">
        <v>5.8710000000000004</v>
      </c>
      <c r="H1679">
        <v>101584.14200000001</v>
      </c>
      <c r="I1679">
        <v>0.13900000000000001</v>
      </c>
      <c r="J1679">
        <v>0</v>
      </c>
      <c r="K1679">
        <v>0</v>
      </c>
      <c r="L1679">
        <v>-9.8580000000000005</v>
      </c>
      <c r="M1679">
        <v>276.86</v>
      </c>
    </row>
    <row r="1680" spans="1:13" x14ac:dyDescent="0.35">
      <c r="A1680">
        <v>1676</v>
      </c>
      <c r="B1680" t="s">
        <v>7225</v>
      </c>
      <c r="C1680">
        <v>0</v>
      </c>
      <c r="D1680">
        <v>5.343</v>
      </c>
      <c r="E1680">
        <v>4.6120000000000001</v>
      </c>
      <c r="F1680">
        <v>9.6010000000000009</v>
      </c>
      <c r="G1680">
        <v>5.907</v>
      </c>
      <c r="H1680">
        <v>101584.008</v>
      </c>
      <c r="I1680">
        <v>0.115</v>
      </c>
      <c r="J1680">
        <v>0</v>
      </c>
      <c r="K1680">
        <v>0</v>
      </c>
      <c r="L1680">
        <v>-18.498999999999999</v>
      </c>
      <c r="M1680">
        <v>289.48599999999999</v>
      </c>
    </row>
    <row r="1681" spans="1:13" x14ac:dyDescent="0.35">
      <c r="A1681">
        <v>1677</v>
      </c>
      <c r="B1681" t="s">
        <v>7224</v>
      </c>
      <c r="C1681">
        <v>0</v>
      </c>
      <c r="D1681">
        <v>5.0940000000000003</v>
      </c>
      <c r="E1681">
        <v>4.226</v>
      </c>
      <c r="F1681">
        <v>9.7230000000000008</v>
      </c>
      <c r="G1681">
        <v>6.3479999999999999</v>
      </c>
      <c r="H1681">
        <v>101587.417</v>
      </c>
      <c r="I1681">
        <v>0.17699999999999999</v>
      </c>
      <c r="J1681">
        <v>0</v>
      </c>
      <c r="K1681">
        <v>0</v>
      </c>
      <c r="L1681">
        <v>-26.451000000000001</v>
      </c>
      <c r="M1681">
        <v>303.23500000000001</v>
      </c>
    </row>
    <row r="1682" spans="1:13" x14ac:dyDescent="0.35">
      <c r="A1682">
        <v>1678</v>
      </c>
      <c r="B1682" t="s">
        <v>7223</v>
      </c>
      <c r="C1682">
        <v>0</v>
      </c>
      <c r="D1682">
        <v>4.7290000000000001</v>
      </c>
      <c r="E1682">
        <v>3.8820000000000001</v>
      </c>
      <c r="F1682">
        <v>9.86</v>
      </c>
      <c r="G1682">
        <v>6.3079999999999998</v>
      </c>
      <c r="H1682">
        <v>101590.541</v>
      </c>
      <c r="I1682">
        <v>0.17799999999999999</v>
      </c>
      <c r="J1682">
        <v>0</v>
      </c>
      <c r="K1682">
        <v>0</v>
      </c>
      <c r="L1682">
        <v>-33.154000000000003</v>
      </c>
      <c r="M1682">
        <v>318.68799999999999</v>
      </c>
    </row>
    <row r="1683" spans="1:13" x14ac:dyDescent="0.35">
      <c r="A1683">
        <v>1679</v>
      </c>
      <c r="B1683" t="s">
        <v>7222</v>
      </c>
      <c r="C1683">
        <v>0</v>
      </c>
      <c r="D1683">
        <v>4.43</v>
      </c>
      <c r="E1683">
        <v>3.524</v>
      </c>
      <c r="F1683">
        <v>9.8989999999999991</v>
      </c>
      <c r="G1683">
        <v>6.1879999999999997</v>
      </c>
      <c r="H1683">
        <v>101585.363</v>
      </c>
      <c r="I1683">
        <v>0.13900000000000001</v>
      </c>
      <c r="J1683">
        <v>0</v>
      </c>
      <c r="K1683">
        <v>0</v>
      </c>
      <c r="L1683">
        <v>-37.933999999999997</v>
      </c>
      <c r="M1683">
        <v>336.15800000000002</v>
      </c>
    </row>
    <row r="1684" spans="1:13" x14ac:dyDescent="0.35">
      <c r="A1684">
        <v>1680</v>
      </c>
      <c r="B1684" t="s">
        <v>7221</v>
      </c>
      <c r="C1684">
        <v>0</v>
      </c>
      <c r="D1684">
        <v>4.3410000000000002</v>
      </c>
      <c r="E1684">
        <v>3.1819999999999999</v>
      </c>
      <c r="F1684">
        <v>9.7769999999999992</v>
      </c>
      <c r="G1684">
        <v>6.1159999999999997</v>
      </c>
      <c r="H1684">
        <v>101584.213</v>
      </c>
      <c r="I1684">
        <v>6.8000000000000005E-2</v>
      </c>
      <c r="J1684">
        <v>0</v>
      </c>
      <c r="K1684">
        <v>0</v>
      </c>
      <c r="L1684">
        <v>-40.119999999999997</v>
      </c>
      <c r="M1684">
        <v>335.96600000000001</v>
      </c>
    </row>
    <row r="1685" spans="1:13" x14ac:dyDescent="0.35">
      <c r="A1685">
        <v>1681</v>
      </c>
      <c r="B1685" t="s">
        <v>7220</v>
      </c>
      <c r="C1685">
        <v>0</v>
      </c>
      <c r="D1685">
        <v>4.12</v>
      </c>
      <c r="E1685">
        <v>3.044</v>
      </c>
      <c r="F1685">
        <v>9.7080000000000002</v>
      </c>
      <c r="G1685">
        <v>5.907</v>
      </c>
      <c r="H1685">
        <v>101584.121</v>
      </c>
      <c r="I1685">
        <v>8.5999999999999993E-2</v>
      </c>
      <c r="J1685">
        <v>0</v>
      </c>
      <c r="K1685">
        <v>0</v>
      </c>
      <c r="L1685">
        <v>-39.328000000000003</v>
      </c>
      <c r="M1685">
        <v>14.718</v>
      </c>
    </row>
    <row r="1686" spans="1:13" x14ac:dyDescent="0.35">
      <c r="A1686">
        <v>1682</v>
      </c>
      <c r="B1686" t="s">
        <v>7219</v>
      </c>
      <c r="C1686">
        <v>0</v>
      </c>
      <c r="D1686">
        <v>4.0030000000000001</v>
      </c>
      <c r="E1686">
        <v>2.8959999999999999</v>
      </c>
      <c r="F1686">
        <v>9.66</v>
      </c>
      <c r="G1686">
        <v>5.9109999999999996</v>
      </c>
      <c r="H1686">
        <v>101571.215</v>
      </c>
      <c r="I1686">
        <v>0.126</v>
      </c>
      <c r="J1686">
        <v>0</v>
      </c>
      <c r="K1686">
        <v>0</v>
      </c>
      <c r="L1686">
        <v>-35.703000000000003</v>
      </c>
      <c r="M1686">
        <v>33.063000000000002</v>
      </c>
    </row>
    <row r="1687" spans="1:13" x14ac:dyDescent="0.35">
      <c r="A1687">
        <v>1683</v>
      </c>
      <c r="B1687" t="s">
        <v>7218</v>
      </c>
      <c r="C1687">
        <v>0</v>
      </c>
      <c r="D1687">
        <v>3.899</v>
      </c>
      <c r="E1687">
        <v>2.7120000000000002</v>
      </c>
      <c r="F1687">
        <v>9.2989999999999995</v>
      </c>
      <c r="G1687">
        <v>5.952</v>
      </c>
      <c r="H1687">
        <v>101553.30899999999</v>
      </c>
      <c r="I1687">
        <v>0.124</v>
      </c>
      <c r="J1687">
        <v>0</v>
      </c>
      <c r="K1687">
        <v>0</v>
      </c>
      <c r="L1687">
        <v>-29.818999999999999</v>
      </c>
      <c r="M1687">
        <v>49.465000000000003</v>
      </c>
    </row>
    <row r="1688" spans="1:13" x14ac:dyDescent="0.35">
      <c r="A1688">
        <v>1684</v>
      </c>
      <c r="B1688" t="s">
        <v>7217</v>
      </c>
      <c r="C1688">
        <v>0</v>
      </c>
      <c r="D1688">
        <v>3.601</v>
      </c>
      <c r="E1688">
        <v>2.5230000000000001</v>
      </c>
      <c r="F1688">
        <v>9.1150000000000002</v>
      </c>
      <c r="G1688">
        <v>5.9829999999999997</v>
      </c>
      <c r="H1688">
        <v>101549.251</v>
      </c>
      <c r="I1688">
        <v>3.7999999999999999E-2</v>
      </c>
      <c r="J1688">
        <v>0</v>
      </c>
      <c r="K1688">
        <v>0</v>
      </c>
      <c r="L1688">
        <v>-22.37</v>
      </c>
      <c r="M1688">
        <v>63.953000000000003</v>
      </c>
    </row>
    <row r="1689" spans="1:13" x14ac:dyDescent="0.35">
      <c r="A1689">
        <v>1685</v>
      </c>
      <c r="B1689" t="s">
        <v>7216</v>
      </c>
      <c r="C1689">
        <v>0</v>
      </c>
      <c r="D1689">
        <v>3.4180000000000001</v>
      </c>
      <c r="E1689">
        <v>2.3639999999999999</v>
      </c>
      <c r="F1689">
        <v>8.9250000000000007</v>
      </c>
      <c r="G1689">
        <v>5.99</v>
      </c>
      <c r="H1689">
        <v>101557.689</v>
      </c>
      <c r="I1689">
        <v>4.3999999999999997E-2</v>
      </c>
      <c r="J1689">
        <v>0</v>
      </c>
      <c r="K1689">
        <v>0</v>
      </c>
      <c r="L1689">
        <v>-13.977</v>
      </c>
      <c r="M1689">
        <v>77.022999999999996</v>
      </c>
    </row>
    <row r="1690" spans="1:13" x14ac:dyDescent="0.35">
      <c r="A1690">
        <v>1686</v>
      </c>
      <c r="B1690" t="s">
        <v>7215</v>
      </c>
      <c r="C1690">
        <v>7.2999999999999995E-2</v>
      </c>
      <c r="D1690">
        <v>3.323</v>
      </c>
      <c r="E1690">
        <v>2.198</v>
      </c>
      <c r="F1690">
        <v>9.08</v>
      </c>
      <c r="G1690">
        <v>5.5970000000000004</v>
      </c>
      <c r="H1690">
        <v>101566.61900000001</v>
      </c>
      <c r="I1690">
        <v>5.6000000000000001E-2</v>
      </c>
      <c r="J1690">
        <v>7.2999999999999995E-2</v>
      </c>
      <c r="K1690">
        <v>0</v>
      </c>
      <c r="L1690">
        <v>-5.141</v>
      </c>
      <c r="M1690">
        <v>89.293999999999997</v>
      </c>
    </row>
    <row r="1691" spans="1:13" x14ac:dyDescent="0.35">
      <c r="A1691">
        <v>1687</v>
      </c>
      <c r="B1691" t="s">
        <v>7214</v>
      </c>
      <c r="C1691">
        <v>19.204999999999998</v>
      </c>
      <c r="D1691">
        <v>3.5249999999999999</v>
      </c>
      <c r="E1691">
        <v>2.2730000000000001</v>
      </c>
      <c r="F1691">
        <v>9.0239999999999991</v>
      </c>
      <c r="G1691">
        <v>5.9459999999999997</v>
      </c>
      <c r="H1691">
        <v>101587.557</v>
      </c>
      <c r="I1691">
        <v>2.1000000000000001E-2</v>
      </c>
      <c r="J1691">
        <v>16.318000000000001</v>
      </c>
      <c r="K1691">
        <v>2.8879999999999999</v>
      </c>
      <c r="L1691">
        <v>3.722</v>
      </c>
      <c r="M1691">
        <v>101.376</v>
      </c>
    </row>
    <row r="1692" spans="1:13" x14ac:dyDescent="0.35">
      <c r="A1692">
        <v>1688</v>
      </c>
      <c r="B1692" t="s">
        <v>7213</v>
      </c>
      <c r="C1692">
        <v>89.222999999999999</v>
      </c>
      <c r="D1692">
        <v>4.3810000000000002</v>
      </c>
      <c r="E1692">
        <v>2.5179999999999998</v>
      </c>
      <c r="F1692">
        <v>8.9550000000000001</v>
      </c>
      <c r="G1692">
        <v>5.6959999999999997</v>
      </c>
      <c r="H1692">
        <v>101607.91099999999</v>
      </c>
      <c r="I1692">
        <v>0.03</v>
      </c>
      <c r="J1692">
        <v>60.302</v>
      </c>
      <c r="K1692">
        <v>28.922000000000001</v>
      </c>
      <c r="L1692">
        <v>12.208</v>
      </c>
      <c r="M1692">
        <v>113.846</v>
      </c>
    </row>
    <row r="1693" spans="1:13" x14ac:dyDescent="0.35">
      <c r="A1693">
        <v>1689</v>
      </c>
      <c r="B1693" t="s">
        <v>7212</v>
      </c>
      <c r="C1693">
        <v>177.321</v>
      </c>
      <c r="D1693">
        <v>5.3579999999999997</v>
      </c>
      <c r="E1693">
        <v>2.8660000000000001</v>
      </c>
      <c r="F1693">
        <v>8.9529999999999994</v>
      </c>
      <c r="G1693">
        <v>5.58</v>
      </c>
      <c r="H1693">
        <v>101622.42</v>
      </c>
      <c r="I1693">
        <v>8.2000000000000003E-2</v>
      </c>
      <c r="J1693">
        <v>106.202</v>
      </c>
      <c r="K1693">
        <v>71.116</v>
      </c>
      <c r="L1693">
        <v>19.879000000000001</v>
      </c>
      <c r="M1693">
        <v>127.239</v>
      </c>
    </row>
    <row r="1694" spans="1:13" x14ac:dyDescent="0.35">
      <c r="A1694">
        <v>1690</v>
      </c>
      <c r="B1694" t="s">
        <v>7211</v>
      </c>
      <c r="C1694">
        <v>262.226</v>
      </c>
      <c r="D1694">
        <v>6.2859999999999996</v>
      </c>
      <c r="E1694">
        <v>3.1469999999999998</v>
      </c>
      <c r="F1694">
        <v>9.0069999999999997</v>
      </c>
      <c r="G1694">
        <v>5.1379999999999999</v>
      </c>
      <c r="H1694">
        <v>101625.989</v>
      </c>
      <c r="I1694">
        <v>0.23200000000000001</v>
      </c>
      <c r="J1694">
        <v>129.82400000000001</v>
      </c>
      <c r="K1694">
        <v>132.40100000000001</v>
      </c>
      <c r="L1694">
        <v>26.227</v>
      </c>
      <c r="M1694">
        <v>141.995</v>
      </c>
    </row>
    <row r="1695" spans="1:13" x14ac:dyDescent="0.35">
      <c r="A1695">
        <v>1691</v>
      </c>
      <c r="B1695" t="s">
        <v>7210</v>
      </c>
      <c r="C1695">
        <v>319.43400000000003</v>
      </c>
      <c r="D1695">
        <v>6.9939999999999998</v>
      </c>
      <c r="E1695">
        <v>3.3540000000000001</v>
      </c>
      <c r="F1695">
        <v>9.1430000000000007</v>
      </c>
      <c r="G1695">
        <v>5.6829999999999998</v>
      </c>
      <c r="H1695">
        <v>101616.973</v>
      </c>
      <c r="I1695">
        <v>0.13</v>
      </c>
      <c r="J1695">
        <v>151.577</v>
      </c>
      <c r="K1695">
        <v>167.85599999999999</v>
      </c>
      <c r="L1695">
        <v>30.677</v>
      </c>
      <c r="M1695">
        <v>158.274</v>
      </c>
    </row>
    <row r="1696" spans="1:13" x14ac:dyDescent="0.35">
      <c r="A1696">
        <v>1692</v>
      </c>
      <c r="B1696" t="s">
        <v>7209</v>
      </c>
      <c r="C1696">
        <v>321.517</v>
      </c>
      <c r="D1696">
        <v>7.4349999999999996</v>
      </c>
      <c r="E1696">
        <v>3.5289999999999999</v>
      </c>
      <c r="F1696">
        <v>9.1349999999999998</v>
      </c>
      <c r="G1696">
        <v>5.8209999999999997</v>
      </c>
      <c r="H1696">
        <v>101608.76</v>
      </c>
      <c r="I1696">
        <v>0.14299999999999999</v>
      </c>
      <c r="J1696">
        <v>158.691</v>
      </c>
      <c r="K1696">
        <v>162.82499999999999</v>
      </c>
      <c r="L1696">
        <v>32.698</v>
      </c>
      <c r="M1696">
        <v>175.72399999999999</v>
      </c>
    </row>
    <row r="1697" spans="1:13" x14ac:dyDescent="0.35">
      <c r="A1697">
        <v>1693</v>
      </c>
      <c r="B1697" t="s">
        <v>7208</v>
      </c>
      <c r="C1697">
        <v>308.49099999999999</v>
      </c>
      <c r="D1697">
        <v>7.72</v>
      </c>
      <c r="E1697">
        <v>3.7629999999999999</v>
      </c>
      <c r="F1697">
        <v>8.9109999999999996</v>
      </c>
      <c r="G1697">
        <v>6.1289999999999996</v>
      </c>
      <c r="H1697">
        <v>101594.162</v>
      </c>
      <c r="I1697">
        <v>0.18</v>
      </c>
      <c r="J1697">
        <v>160.249</v>
      </c>
      <c r="K1697">
        <v>148.24199999999999</v>
      </c>
      <c r="L1697">
        <v>32.002000000000002</v>
      </c>
      <c r="M1697">
        <v>193.44200000000001</v>
      </c>
    </row>
    <row r="1698" spans="1:13" x14ac:dyDescent="0.35">
      <c r="A1698">
        <v>1694</v>
      </c>
      <c r="B1698" t="s">
        <v>7207</v>
      </c>
      <c r="C1698">
        <v>274.63299999999998</v>
      </c>
      <c r="D1698">
        <v>7.9710000000000001</v>
      </c>
      <c r="E1698">
        <v>4.0490000000000004</v>
      </c>
      <c r="F1698">
        <v>9.0009999999999994</v>
      </c>
      <c r="G1698">
        <v>6.0940000000000003</v>
      </c>
      <c r="H1698">
        <v>101582.148</v>
      </c>
      <c r="I1698">
        <v>5.8000000000000003E-2</v>
      </c>
      <c r="J1698">
        <v>159.172</v>
      </c>
      <c r="K1698">
        <v>115.461</v>
      </c>
      <c r="L1698">
        <v>28.693999999999999</v>
      </c>
      <c r="M1698">
        <v>210.38</v>
      </c>
    </row>
    <row r="1699" spans="1:13" x14ac:dyDescent="0.35">
      <c r="A1699">
        <v>1695</v>
      </c>
      <c r="B1699" t="s">
        <v>7206</v>
      </c>
      <c r="C1699">
        <v>218.376</v>
      </c>
      <c r="D1699">
        <v>7.87</v>
      </c>
      <c r="E1699">
        <v>4.266</v>
      </c>
      <c r="F1699">
        <v>8.734</v>
      </c>
      <c r="G1699">
        <v>5.6289999999999996</v>
      </c>
      <c r="H1699">
        <v>101583.336</v>
      </c>
      <c r="I1699">
        <v>5.0999999999999997E-2</v>
      </c>
      <c r="J1699">
        <v>124.967</v>
      </c>
      <c r="K1699">
        <v>93.406999999999996</v>
      </c>
      <c r="L1699">
        <v>23.212</v>
      </c>
      <c r="M1699">
        <v>225.898</v>
      </c>
    </row>
    <row r="1700" spans="1:13" x14ac:dyDescent="0.35">
      <c r="A1700">
        <v>1696</v>
      </c>
      <c r="B1700" t="s">
        <v>7205</v>
      </c>
      <c r="C1700">
        <v>149.90700000000001</v>
      </c>
      <c r="D1700">
        <v>7.5030000000000001</v>
      </c>
      <c r="E1700">
        <v>4.3940000000000001</v>
      </c>
      <c r="F1700">
        <v>8.3179999999999996</v>
      </c>
      <c r="G1700">
        <v>5.915</v>
      </c>
      <c r="H1700">
        <v>101585.894</v>
      </c>
      <c r="I1700">
        <v>1.6E-2</v>
      </c>
      <c r="J1700">
        <v>89.826999999999998</v>
      </c>
      <c r="K1700">
        <v>60.08</v>
      </c>
      <c r="L1700">
        <v>16.132000000000001</v>
      </c>
      <c r="M1700">
        <v>239.92599999999999</v>
      </c>
    </row>
    <row r="1701" spans="1:13" x14ac:dyDescent="0.35">
      <c r="A1701">
        <v>1697</v>
      </c>
      <c r="B1701" t="s">
        <v>7204</v>
      </c>
      <c r="C1701">
        <v>65.185000000000002</v>
      </c>
      <c r="D1701">
        <v>6.6980000000000004</v>
      </c>
      <c r="E1701">
        <v>4.4470000000000001</v>
      </c>
      <c r="F1701">
        <v>8.2059999999999995</v>
      </c>
      <c r="G1701">
        <v>5.4020000000000001</v>
      </c>
      <c r="H1701">
        <v>101604.519</v>
      </c>
      <c r="I1701">
        <v>3.9E-2</v>
      </c>
      <c r="J1701">
        <v>44.517000000000003</v>
      </c>
      <c r="K1701">
        <v>20.667999999999999</v>
      </c>
      <c r="L1701">
        <v>8.0020000000000007</v>
      </c>
      <c r="M1701">
        <v>252.80099999999999</v>
      </c>
    </row>
    <row r="1702" spans="1:13" x14ac:dyDescent="0.35">
      <c r="A1702">
        <v>1698</v>
      </c>
      <c r="B1702" t="s">
        <v>7203</v>
      </c>
      <c r="C1702">
        <v>6.7220000000000004</v>
      </c>
      <c r="D1702">
        <v>5.6159999999999997</v>
      </c>
      <c r="E1702">
        <v>4.4260000000000002</v>
      </c>
      <c r="F1702">
        <v>7.9560000000000004</v>
      </c>
      <c r="G1702">
        <v>4.9109999999999996</v>
      </c>
      <c r="H1702">
        <v>101629.253</v>
      </c>
      <c r="I1702">
        <v>4.2999999999999997E-2</v>
      </c>
      <c r="J1702">
        <v>6.141</v>
      </c>
      <c r="K1702">
        <v>0.58199999999999996</v>
      </c>
      <c r="L1702">
        <v>-0.70599999999999996</v>
      </c>
      <c r="M1702">
        <v>265.02199999999999</v>
      </c>
    </row>
    <row r="1703" spans="1:13" x14ac:dyDescent="0.35">
      <c r="A1703">
        <v>1699</v>
      </c>
      <c r="B1703" t="s">
        <v>7202</v>
      </c>
      <c r="C1703">
        <v>0</v>
      </c>
      <c r="D1703">
        <v>4.8460000000000001</v>
      </c>
      <c r="E1703">
        <v>3.8719999999999999</v>
      </c>
      <c r="F1703">
        <v>7.7670000000000003</v>
      </c>
      <c r="G1703">
        <v>4.63</v>
      </c>
      <c r="H1703">
        <v>101636.88800000001</v>
      </c>
      <c r="I1703">
        <v>4.5999999999999999E-2</v>
      </c>
      <c r="J1703">
        <v>0</v>
      </c>
      <c r="K1703">
        <v>0</v>
      </c>
      <c r="L1703">
        <v>-9.58</v>
      </c>
      <c r="M1703">
        <v>277.149</v>
      </c>
    </row>
    <row r="1704" spans="1:13" x14ac:dyDescent="0.35">
      <c r="A1704">
        <v>1700</v>
      </c>
      <c r="B1704" t="s">
        <v>7201</v>
      </c>
      <c r="C1704">
        <v>0</v>
      </c>
      <c r="D1704">
        <v>4.4260000000000002</v>
      </c>
      <c r="E1704">
        <v>3.395</v>
      </c>
      <c r="F1704">
        <v>7.5369999999999999</v>
      </c>
      <c r="G1704">
        <v>4.7320000000000002</v>
      </c>
      <c r="H1704">
        <v>101636.22100000001</v>
      </c>
      <c r="I1704">
        <v>2.1000000000000001E-2</v>
      </c>
      <c r="J1704">
        <v>0</v>
      </c>
      <c r="K1704">
        <v>0</v>
      </c>
      <c r="L1704">
        <v>-18.21</v>
      </c>
      <c r="M1704">
        <v>289.77499999999998</v>
      </c>
    </row>
    <row r="1705" spans="1:13" x14ac:dyDescent="0.35">
      <c r="A1705">
        <v>1701</v>
      </c>
      <c r="B1705" t="s">
        <v>7200</v>
      </c>
      <c r="C1705">
        <v>0</v>
      </c>
      <c r="D1705">
        <v>4.1619999999999999</v>
      </c>
      <c r="E1705">
        <v>3.1379999999999999</v>
      </c>
      <c r="F1705">
        <v>7.5830000000000002</v>
      </c>
      <c r="G1705">
        <v>4.8849999999999998</v>
      </c>
      <c r="H1705">
        <v>101652.36599999999</v>
      </c>
      <c r="I1705">
        <v>8.0000000000000002E-3</v>
      </c>
      <c r="J1705">
        <v>0</v>
      </c>
      <c r="K1705">
        <v>0</v>
      </c>
      <c r="L1705">
        <v>-26.141999999999999</v>
      </c>
      <c r="M1705">
        <v>303.51400000000001</v>
      </c>
    </row>
    <row r="1706" spans="1:13" x14ac:dyDescent="0.35">
      <c r="A1706">
        <v>1702</v>
      </c>
      <c r="B1706" t="s">
        <v>7199</v>
      </c>
      <c r="C1706">
        <v>0</v>
      </c>
      <c r="D1706">
        <v>3.96</v>
      </c>
      <c r="E1706">
        <v>2.5939999999999999</v>
      </c>
      <c r="F1706">
        <v>7.6470000000000002</v>
      </c>
      <c r="G1706">
        <v>5.6509999999999998</v>
      </c>
      <c r="H1706">
        <v>101629.211</v>
      </c>
      <c r="I1706">
        <v>2.7E-2</v>
      </c>
      <c r="J1706">
        <v>0</v>
      </c>
      <c r="K1706">
        <v>0</v>
      </c>
      <c r="L1706">
        <v>-32.813000000000002</v>
      </c>
      <c r="M1706">
        <v>318.92</v>
      </c>
    </row>
    <row r="1707" spans="1:13" x14ac:dyDescent="0.35">
      <c r="A1707">
        <v>1703</v>
      </c>
      <c r="B1707" t="s">
        <v>7198</v>
      </c>
      <c r="C1707">
        <v>0</v>
      </c>
      <c r="D1707">
        <v>3.8370000000000002</v>
      </c>
      <c r="E1707">
        <v>2.2389999999999999</v>
      </c>
      <c r="F1707">
        <v>7.9269999999999996</v>
      </c>
      <c r="G1707">
        <v>5.7839999999999998</v>
      </c>
      <c r="H1707">
        <v>101609.724</v>
      </c>
      <c r="I1707">
        <v>0.122</v>
      </c>
      <c r="J1707">
        <v>0</v>
      </c>
      <c r="K1707">
        <v>0</v>
      </c>
      <c r="L1707">
        <v>-37.588999999999999</v>
      </c>
      <c r="M1707">
        <v>336.452</v>
      </c>
    </row>
    <row r="1708" spans="1:13" x14ac:dyDescent="0.35">
      <c r="A1708">
        <v>1704</v>
      </c>
      <c r="B1708" t="s">
        <v>7197</v>
      </c>
      <c r="C1708">
        <v>0</v>
      </c>
      <c r="D1708">
        <v>3.871</v>
      </c>
      <c r="E1708">
        <v>1.86</v>
      </c>
      <c r="F1708">
        <v>8.0519999999999996</v>
      </c>
      <c r="G1708">
        <v>5.5179999999999998</v>
      </c>
      <c r="H1708">
        <v>101592.276</v>
      </c>
      <c r="I1708">
        <v>7.1999999999999995E-2</v>
      </c>
      <c r="J1708">
        <v>0</v>
      </c>
      <c r="K1708">
        <v>0</v>
      </c>
      <c r="L1708">
        <v>-39.731000000000002</v>
      </c>
      <c r="M1708">
        <v>336.07499999999999</v>
      </c>
    </row>
    <row r="1709" spans="1:13" x14ac:dyDescent="0.35">
      <c r="A1709">
        <v>1705</v>
      </c>
      <c r="B1709" t="s">
        <v>7196</v>
      </c>
      <c r="C1709">
        <v>0</v>
      </c>
      <c r="D1709">
        <v>3.6920000000000002</v>
      </c>
      <c r="E1709">
        <v>1.732</v>
      </c>
      <c r="F1709">
        <v>8.1460000000000008</v>
      </c>
      <c r="G1709">
        <v>5.593</v>
      </c>
      <c r="H1709">
        <v>101574.986</v>
      </c>
      <c r="I1709">
        <v>1.4E-2</v>
      </c>
      <c r="J1709">
        <v>0</v>
      </c>
      <c r="K1709">
        <v>0</v>
      </c>
      <c r="L1709">
        <v>-38.93</v>
      </c>
      <c r="M1709">
        <v>14.725</v>
      </c>
    </row>
    <row r="1710" spans="1:13" x14ac:dyDescent="0.35">
      <c r="A1710">
        <v>1706</v>
      </c>
      <c r="B1710" t="s">
        <v>7195</v>
      </c>
      <c r="C1710">
        <v>0</v>
      </c>
      <c r="D1710">
        <v>3.4609999999999999</v>
      </c>
      <c r="E1710">
        <v>1.617</v>
      </c>
      <c r="F1710">
        <v>8.2959999999999994</v>
      </c>
      <c r="G1710">
        <v>5.6840000000000002</v>
      </c>
      <c r="H1710">
        <v>101551.01300000001</v>
      </c>
      <c r="I1710">
        <v>4.0000000000000001E-3</v>
      </c>
      <c r="J1710">
        <v>0</v>
      </c>
      <c r="K1710">
        <v>0</v>
      </c>
      <c r="L1710">
        <v>-35.311</v>
      </c>
      <c r="M1710">
        <v>32.982999999999997</v>
      </c>
    </row>
    <row r="1711" spans="1:13" x14ac:dyDescent="0.35">
      <c r="A1711">
        <v>1707</v>
      </c>
      <c r="B1711" t="s">
        <v>7194</v>
      </c>
      <c r="C1711">
        <v>0</v>
      </c>
      <c r="D1711">
        <v>3.2040000000000002</v>
      </c>
      <c r="E1711">
        <v>1.57</v>
      </c>
      <c r="F1711">
        <v>8.3810000000000002</v>
      </c>
      <c r="G1711">
        <v>5.665</v>
      </c>
      <c r="H1711">
        <v>101531.727</v>
      </c>
      <c r="I1711">
        <v>8.1000000000000003E-2</v>
      </c>
      <c r="J1711">
        <v>0</v>
      </c>
      <c r="K1711">
        <v>0</v>
      </c>
      <c r="L1711">
        <v>-29.437999999999999</v>
      </c>
      <c r="M1711">
        <v>49.328000000000003</v>
      </c>
    </row>
    <row r="1712" spans="1:13" x14ac:dyDescent="0.35">
      <c r="A1712">
        <v>1708</v>
      </c>
      <c r="B1712" t="s">
        <v>7193</v>
      </c>
      <c r="C1712">
        <v>0</v>
      </c>
      <c r="D1712">
        <v>3.0409999999999999</v>
      </c>
      <c r="E1712">
        <v>1.4430000000000001</v>
      </c>
      <c r="F1712">
        <v>8.2430000000000003</v>
      </c>
      <c r="G1712">
        <v>5.3570000000000002</v>
      </c>
      <c r="H1712">
        <v>101522.745</v>
      </c>
      <c r="I1712">
        <v>6.3E-2</v>
      </c>
      <c r="J1712">
        <v>0</v>
      </c>
      <c r="K1712">
        <v>0</v>
      </c>
      <c r="L1712">
        <v>-22.001999999999999</v>
      </c>
      <c r="M1712">
        <v>63.786000000000001</v>
      </c>
    </row>
    <row r="1713" spans="1:13" x14ac:dyDescent="0.35">
      <c r="A1713">
        <v>1709</v>
      </c>
      <c r="B1713" t="s">
        <v>7192</v>
      </c>
      <c r="C1713">
        <v>0</v>
      </c>
      <c r="D1713">
        <v>2.9340000000000002</v>
      </c>
      <c r="E1713">
        <v>1.246</v>
      </c>
      <c r="F1713">
        <v>8.484</v>
      </c>
      <c r="G1713">
        <v>5.548</v>
      </c>
      <c r="H1713">
        <v>101517.391</v>
      </c>
      <c r="I1713">
        <v>0.104</v>
      </c>
      <c r="J1713">
        <v>0</v>
      </c>
      <c r="K1713">
        <v>0</v>
      </c>
      <c r="L1713">
        <v>-13.619</v>
      </c>
      <c r="M1713">
        <v>76.843999999999994</v>
      </c>
    </row>
    <row r="1714" spans="1:13" x14ac:dyDescent="0.35">
      <c r="A1714">
        <v>1710</v>
      </c>
      <c r="B1714" t="s">
        <v>7191</v>
      </c>
      <c r="C1714">
        <v>0.13900000000000001</v>
      </c>
      <c r="D1714">
        <v>2.883</v>
      </c>
      <c r="E1714">
        <v>1.1060000000000001</v>
      </c>
      <c r="F1714">
        <v>8.6039999999999992</v>
      </c>
      <c r="G1714">
        <v>5.6429999999999998</v>
      </c>
      <c r="H1714">
        <v>101523.747</v>
      </c>
      <c r="I1714">
        <v>6.0999999999999999E-2</v>
      </c>
      <c r="J1714">
        <v>0.13900000000000001</v>
      </c>
      <c r="K1714">
        <v>0</v>
      </c>
      <c r="L1714">
        <v>-4.7859999999999996</v>
      </c>
      <c r="M1714">
        <v>89.113</v>
      </c>
    </row>
    <row r="1715" spans="1:13" x14ac:dyDescent="0.35">
      <c r="A1715">
        <v>1711</v>
      </c>
      <c r="B1715" t="s">
        <v>7190</v>
      </c>
      <c r="C1715">
        <v>23.693000000000001</v>
      </c>
      <c r="D1715">
        <v>3.351</v>
      </c>
      <c r="E1715">
        <v>1.2669999999999999</v>
      </c>
      <c r="F1715">
        <v>8.6150000000000002</v>
      </c>
      <c r="G1715">
        <v>5.5670000000000002</v>
      </c>
      <c r="H1715">
        <v>101538.08500000001</v>
      </c>
      <c r="I1715">
        <v>7.3999999999999996E-2</v>
      </c>
      <c r="J1715">
        <v>19.5</v>
      </c>
      <c r="K1715">
        <v>4.1920000000000002</v>
      </c>
      <c r="L1715">
        <v>4.08</v>
      </c>
      <c r="M1715">
        <v>101.2</v>
      </c>
    </row>
    <row r="1716" spans="1:13" x14ac:dyDescent="0.35">
      <c r="A1716">
        <v>1712</v>
      </c>
      <c r="B1716" t="s">
        <v>7189</v>
      </c>
      <c r="C1716">
        <v>97.147999999999996</v>
      </c>
      <c r="D1716">
        <v>4.3150000000000004</v>
      </c>
      <c r="E1716">
        <v>1.4950000000000001</v>
      </c>
      <c r="F1716">
        <v>8.8550000000000004</v>
      </c>
      <c r="G1716">
        <v>5.7709999999999999</v>
      </c>
      <c r="H1716">
        <v>101559.605</v>
      </c>
      <c r="I1716">
        <v>8.7999999999999995E-2</v>
      </c>
      <c r="J1716">
        <v>65.418999999999997</v>
      </c>
      <c r="K1716">
        <v>31.727</v>
      </c>
      <c r="L1716">
        <v>12.573</v>
      </c>
      <c r="M1716">
        <v>113.684</v>
      </c>
    </row>
    <row r="1717" spans="1:13" x14ac:dyDescent="0.35">
      <c r="A1717">
        <v>1713</v>
      </c>
      <c r="B1717" t="s">
        <v>7188</v>
      </c>
      <c r="C1717">
        <v>184.44</v>
      </c>
      <c r="D1717">
        <v>5.415</v>
      </c>
      <c r="E1717">
        <v>1.7989999999999999</v>
      </c>
      <c r="F1717">
        <v>8.6950000000000003</v>
      </c>
      <c r="G1717">
        <v>5.3529999999999998</v>
      </c>
      <c r="H1717">
        <v>101562.189</v>
      </c>
      <c r="I1717">
        <v>6.8000000000000005E-2</v>
      </c>
      <c r="J1717">
        <v>106.86</v>
      </c>
      <c r="K1717">
        <v>77.58</v>
      </c>
      <c r="L1717">
        <v>20.256</v>
      </c>
      <c r="M1717">
        <v>127.10299999999999</v>
      </c>
    </row>
    <row r="1718" spans="1:13" x14ac:dyDescent="0.35">
      <c r="A1718">
        <v>1714</v>
      </c>
      <c r="B1718" t="s">
        <v>7187</v>
      </c>
      <c r="C1718">
        <v>260.38900000000001</v>
      </c>
      <c r="D1718">
        <v>6.4169999999999998</v>
      </c>
      <c r="E1718">
        <v>2.081</v>
      </c>
      <c r="F1718">
        <v>8.6389999999999993</v>
      </c>
      <c r="G1718">
        <v>5.4690000000000003</v>
      </c>
      <c r="H1718">
        <v>101556.05100000001</v>
      </c>
      <c r="I1718">
        <v>0.14499999999999999</v>
      </c>
      <c r="J1718">
        <v>136.35599999999999</v>
      </c>
      <c r="K1718">
        <v>124.03400000000001</v>
      </c>
      <c r="L1718">
        <v>26.617000000000001</v>
      </c>
      <c r="M1718">
        <v>141.90299999999999</v>
      </c>
    </row>
    <row r="1719" spans="1:13" x14ac:dyDescent="0.35">
      <c r="A1719">
        <v>1715</v>
      </c>
      <c r="B1719" t="s">
        <v>7186</v>
      </c>
      <c r="C1719">
        <v>326.798</v>
      </c>
      <c r="D1719">
        <v>7.3319999999999999</v>
      </c>
      <c r="E1719">
        <v>2.3420000000000001</v>
      </c>
      <c r="F1719">
        <v>8.2739999999999991</v>
      </c>
      <c r="G1719">
        <v>5.42</v>
      </c>
      <c r="H1719">
        <v>101544.527</v>
      </c>
      <c r="I1719">
        <v>9.6000000000000002E-2</v>
      </c>
      <c r="J1719">
        <v>160.48400000000001</v>
      </c>
      <c r="K1719">
        <v>166.316</v>
      </c>
      <c r="L1719">
        <v>31.074999999999999</v>
      </c>
      <c r="M1719">
        <v>158.249</v>
      </c>
    </row>
    <row r="1720" spans="1:13" x14ac:dyDescent="0.35">
      <c r="A1720">
        <v>1716</v>
      </c>
      <c r="B1720" t="s">
        <v>7185</v>
      </c>
      <c r="C1720">
        <v>357.2</v>
      </c>
      <c r="D1720">
        <v>8.1110000000000007</v>
      </c>
      <c r="E1720">
        <v>2.6520000000000001</v>
      </c>
      <c r="F1720">
        <v>8.0229999999999997</v>
      </c>
      <c r="G1720">
        <v>5.2050000000000001</v>
      </c>
      <c r="H1720">
        <v>101517.83100000001</v>
      </c>
      <c r="I1720">
        <v>9.1999999999999998E-2</v>
      </c>
      <c r="J1720">
        <v>168.44800000000001</v>
      </c>
      <c r="K1720">
        <v>188.75200000000001</v>
      </c>
      <c r="L1720">
        <v>33.093000000000004</v>
      </c>
      <c r="M1720">
        <v>175.78299999999999</v>
      </c>
    </row>
    <row r="1721" spans="1:13" x14ac:dyDescent="0.35">
      <c r="A1721">
        <v>1717</v>
      </c>
      <c r="B1721" t="s">
        <v>7184</v>
      </c>
      <c r="C1721">
        <v>357.76400000000001</v>
      </c>
      <c r="D1721">
        <v>8.5909999999999993</v>
      </c>
      <c r="E1721">
        <v>3.1869999999999998</v>
      </c>
      <c r="F1721">
        <v>7.9749999999999996</v>
      </c>
      <c r="G1721">
        <v>5.1779999999999999</v>
      </c>
      <c r="H1721">
        <v>101488.056</v>
      </c>
      <c r="I1721">
        <v>5.1999999999999998E-2</v>
      </c>
      <c r="J1721">
        <v>170.47900000000001</v>
      </c>
      <c r="K1721">
        <v>187.286</v>
      </c>
      <c r="L1721">
        <v>32.381</v>
      </c>
      <c r="M1721">
        <v>193.584</v>
      </c>
    </row>
    <row r="1722" spans="1:13" x14ac:dyDescent="0.35">
      <c r="A1722">
        <v>1718</v>
      </c>
      <c r="B1722" t="s">
        <v>7183</v>
      </c>
      <c r="C1722">
        <v>323.64299999999997</v>
      </c>
      <c r="D1722">
        <v>8.8819999999999997</v>
      </c>
      <c r="E1722">
        <v>3.6960000000000002</v>
      </c>
      <c r="F1722">
        <v>7.806</v>
      </c>
      <c r="G1722">
        <v>4.95</v>
      </c>
      <c r="H1722">
        <v>101469.774</v>
      </c>
      <c r="I1722">
        <v>3.9E-2</v>
      </c>
      <c r="J1722">
        <v>154.54599999999999</v>
      </c>
      <c r="K1722">
        <v>169.095</v>
      </c>
      <c r="L1722">
        <v>29.048999999999999</v>
      </c>
      <c r="M1722">
        <v>210.58799999999999</v>
      </c>
    </row>
    <row r="1723" spans="1:13" x14ac:dyDescent="0.35">
      <c r="A1723">
        <v>1719</v>
      </c>
      <c r="B1723" t="s">
        <v>7182</v>
      </c>
      <c r="C1723">
        <v>255.767</v>
      </c>
      <c r="D1723">
        <v>8.9209999999999994</v>
      </c>
      <c r="E1723">
        <v>4.1159999999999997</v>
      </c>
      <c r="F1723">
        <v>7.8470000000000004</v>
      </c>
      <c r="G1723">
        <v>4.6150000000000002</v>
      </c>
      <c r="H1723">
        <v>101453.21</v>
      </c>
      <c r="I1723">
        <v>8.7999999999999995E-2</v>
      </c>
      <c r="J1723">
        <v>125.768</v>
      </c>
      <c r="K1723">
        <v>129.99799999999999</v>
      </c>
      <c r="L1723">
        <v>23.539000000000001</v>
      </c>
      <c r="M1723">
        <v>226.14699999999999</v>
      </c>
    </row>
    <row r="1724" spans="1:13" x14ac:dyDescent="0.35">
      <c r="A1724">
        <v>1720</v>
      </c>
      <c r="B1724" t="s">
        <v>7181</v>
      </c>
      <c r="C1724">
        <v>162.583</v>
      </c>
      <c r="D1724">
        <v>8.5739999999999998</v>
      </c>
      <c r="E1724">
        <v>4.4619999999999997</v>
      </c>
      <c r="F1724">
        <v>7.8680000000000003</v>
      </c>
      <c r="G1724">
        <v>4.8929999999999998</v>
      </c>
      <c r="H1724">
        <v>101441.428</v>
      </c>
      <c r="I1724">
        <v>9.2999999999999999E-2</v>
      </c>
      <c r="J1724">
        <v>88.816000000000003</v>
      </c>
      <c r="K1724">
        <v>73.766999999999996</v>
      </c>
      <c r="L1724">
        <v>16.434999999999999</v>
      </c>
      <c r="M1724">
        <v>240.197</v>
      </c>
    </row>
    <row r="1725" spans="1:13" x14ac:dyDescent="0.35">
      <c r="A1725">
        <v>1721</v>
      </c>
      <c r="B1725" t="s">
        <v>7180</v>
      </c>
      <c r="C1725">
        <v>71.099000000000004</v>
      </c>
      <c r="D1725">
        <v>7.6390000000000002</v>
      </c>
      <c r="E1725">
        <v>4.657</v>
      </c>
      <c r="F1725">
        <v>7.9180000000000001</v>
      </c>
      <c r="G1725">
        <v>4.83</v>
      </c>
      <c r="H1725">
        <v>101455.413</v>
      </c>
      <c r="I1725">
        <v>0.26800000000000002</v>
      </c>
      <c r="J1725">
        <v>47.716999999999999</v>
      </c>
      <c r="K1725">
        <v>23.382000000000001</v>
      </c>
      <c r="L1725">
        <v>8.2880000000000003</v>
      </c>
      <c r="M1725">
        <v>253.08199999999999</v>
      </c>
    </row>
    <row r="1726" spans="1:13" x14ac:dyDescent="0.35">
      <c r="A1726">
        <v>1722</v>
      </c>
      <c r="B1726" t="s">
        <v>7179</v>
      </c>
      <c r="C1726">
        <v>8.0709999999999997</v>
      </c>
      <c r="D1726">
        <v>6.4130000000000003</v>
      </c>
      <c r="E1726">
        <v>4.8</v>
      </c>
      <c r="F1726">
        <v>7.9050000000000002</v>
      </c>
      <c r="G1726">
        <v>4.4610000000000003</v>
      </c>
      <c r="H1726">
        <v>101479.44100000001</v>
      </c>
      <c r="I1726">
        <v>8.6999999999999994E-2</v>
      </c>
      <c r="J1726">
        <v>7.6710000000000003</v>
      </c>
      <c r="K1726">
        <v>0.39700000000000002</v>
      </c>
      <c r="L1726">
        <v>-0.42899999999999999</v>
      </c>
      <c r="M1726">
        <v>265.30900000000003</v>
      </c>
    </row>
    <row r="1727" spans="1:13" x14ac:dyDescent="0.35">
      <c r="A1727">
        <v>1723</v>
      </c>
      <c r="B1727" t="s">
        <v>7178</v>
      </c>
      <c r="C1727">
        <v>0</v>
      </c>
      <c r="D1727">
        <v>5.6139999999999999</v>
      </c>
      <c r="E1727">
        <v>4.173</v>
      </c>
      <c r="F1727">
        <v>7.8250000000000002</v>
      </c>
      <c r="G1727">
        <v>3.8849999999999998</v>
      </c>
      <c r="H1727">
        <v>101500.045</v>
      </c>
      <c r="I1727">
        <v>1.6E-2</v>
      </c>
      <c r="J1727">
        <v>0</v>
      </c>
      <c r="K1727">
        <v>0</v>
      </c>
      <c r="L1727">
        <v>-9.3019999999999996</v>
      </c>
      <c r="M1727">
        <v>277.43900000000002</v>
      </c>
    </row>
    <row r="1728" spans="1:13" x14ac:dyDescent="0.35">
      <c r="A1728">
        <v>1724</v>
      </c>
      <c r="B1728" t="s">
        <v>7177</v>
      </c>
      <c r="C1728">
        <v>0</v>
      </c>
      <c r="D1728">
        <v>4.984</v>
      </c>
      <c r="E1728">
        <v>3.6280000000000001</v>
      </c>
      <c r="F1728">
        <v>7.9989999999999997</v>
      </c>
      <c r="G1728">
        <v>3.9470000000000001</v>
      </c>
      <c r="H1728">
        <v>101504.32399999999</v>
      </c>
      <c r="I1728">
        <v>3.4000000000000002E-2</v>
      </c>
      <c r="J1728">
        <v>0</v>
      </c>
      <c r="K1728">
        <v>0</v>
      </c>
      <c r="L1728">
        <v>-17.920999999999999</v>
      </c>
      <c r="M1728">
        <v>290.06400000000002</v>
      </c>
    </row>
    <row r="1729" spans="1:13" x14ac:dyDescent="0.35">
      <c r="A1729">
        <v>1725</v>
      </c>
      <c r="B1729" t="s">
        <v>7176</v>
      </c>
      <c r="C1729">
        <v>0</v>
      </c>
      <c r="D1729">
        <v>4.6150000000000002</v>
      </c>
      <c r="E1729">
        <v>3.105</v>
      </c>
      <c r="F1729">
        <v>8.1869999999999994</v>
      </c>
      <c r="G1729">
        <v>4.6559999999999997</v>
      </c>
      <c r="H1729">
        <v>101508.329</v>
      </c>
      <c r="I1729">
        <v>8.2000000000000003E-2</v>
      </c>
      <c r="J1729">
        <v>0</v>
      </c>
      <c r="K1729">
        <v>0</v>
      </c>
      <c r="L1729">
        <v>-25.834</v>
      </c>
      <c r="M1729">
        <v>303.79500000000002</v>
      </c>
    </row>
    <row r="1730" spans="1:13" x14ac:dyDescent="0.35">
      <c r="A1730">
        <v>1726</v>
      </c>
      <c r="B1730" t="s">
        <v>7175</v>
      </c>
      <c r="C1730">
        <v>0</v>
      </c>
      <c r="D1730">
        <v>4.3929999999999998</v>
      </c>
      <c r="E1730">
        <v>2.577</v>
      </c>
      <c r="F1730">
        <v>8.1880000000000006</v>
      </c>
      <c r="G1730">
        <v>4.6289999999999996</v>
      </c>
      <c r="H1730">
        <v>101512.39200000001</v>
      </c>
      <c r="I1730">
        <v>5.8000000000000003E-2</v>
      </c>
      <c r="J1730">
        <v>0</v>
      </c>
      <c r="K1730">
        <v>0</v>
      </c>
      <c r="L1730">
        <v>-32.481999999999999</v>
      </c>
      <c r="M1730">
        <v>319.19900000000001</v>
      </c>
    </row>
    <row r="1731" spans="1:13" x14ac:dyDescent="0.35">
      <c r="A1731">
        <v>1727</v>
      </c>
      <c r="B1731" t="s">
        <v>7174</v>
      </c>
      <c r="C1731">
        <v>0</v>
      </c>
      <c r="D1731">
        <v>3.9329999999999998</v>
      </c>
      <c r="E1731">
        <v>1.978</v>
      </c>
      <c r="F1731">
        <v>8.1069999999999993</v>
      </c>
      <c r="G1731">
        <v>4.5209999999999999</v>
      </c>
      <c r="H1731">
        <v>101498.49099999999</v>
      </c>
      <c r="I1731">
        <v>4.5999999999999999E-2</v>
      </c>
      <c r="J1731">
        <v>0</v>
      </c>
      <c r="K1731">
        <v>0</v>
      </c>
      <c r="L1731">
        <v>-37.207000000000001</v>
      </c>
      <c r="M1731">
        <v>336.553</v>
      </c>
    </row>
    <row r="1732" spans="1:13" x14ac:dyDescent="0.35">
      <c r="A1732">
        <v>1728</v>
      </c>
      <c r="B1732" t="s">
        <v>7173</v>
      </c>
      <c r="C1732">
        <v>0</v>
      </c>
      <c r="D1732">
        <v>3.7240000000000002</v>
      </c>
      <c r="E1732">
        <v>1.6559999999999999</v>
      </c>
      <c r="F1732">
        <v>8.42</v>
      </c>
      <c r="G1732">
        <v>4.4870000000000001</v>
      </c>
      <c r="H1732">
        <v>101486.542</v>
      </c>
      <c r="I1732">
        <v>1.7999999999999999E-2</v>
      </c>
      <c r="J1732">
        <v>0</v>
      </c>
      <c r="K1732">
        <v>0</v>
      </c>
      <c r="L1732">
        <v>-39.341000000000001</v>
      </c>
      <c r="M1732">
        <v>336.15800000000002</v>
      </c>
    </row>
    <row r="1733" spans="1:13" x14ac:dyDescent="0.35">
      <c r="A1733">
        <v>1729</v>
      </c>
      <c r="B1733" t="s">
        <v>7172</v>
      </c>
      <c r="C1733">
        <v>0</v>
      </c>
      <c r="D1733">
        <v>3.5379999999999998</v>
      </c>
      <c r="E1733">
        <v>1.5840000000000001</v>
      </c>
      <c r="F1733">
        <v>8.2110000000000003</v>
      </c>
      <c r="G1733">
        <v>4.649</v>
      </c>
      <c r="H1733">
        <v>101472.876</v>
      </c>
      <c r="I1733">
        <v>0.06</v>
      </c>
      <c r="J1733">
        <v>0</v>
      </c>
      <c r="K1733">
        <v>0</v>
      </c>
      <c r="L1733">
        <v>-38.526000000000003</v>
      </c>
      <c r="M1733">
        <v>14.784000000000001</v>
      </c>
    </row>
    <row r="1734" spans="1:13" x14ac:dyDescent="0.35">
      <c r="A1734">
        <v>1730</v>
      </c>
      <c r="B1734" t="s">
        <v>7171</v>
      </c>
      <c r="C1734">
        <v>0</v>
      </c>
      <c r="D1734">
        <v>3.3969999999999998</v>
      </c>
      <c r="E1734">
        <v>1.5109999999999999</v>
      </c>
      <c r="F1734">
        <v>8.2810000000000006</v>
      </c>
      <c r="G1734">
        <v>4.585</v>
      </c>
      <c r="H1734">
        <v>101448.202</v>
      </c>
      <c r="I1734">
        <v>3.9E-2</v>
      </c>
      <c r="J1734">
        <v>0</v>
      </c>
      <c r="K1734">
        <v>0</v>
      </c>
      <c r="L1734">
        <v>-34.917000000000002</v>
      </c>
      <c r="M1734">
        <v>32.905000000000001</v>
      </c>
    </row>
    <row r="1735" spans="1:13" x14ac:dyDescent="0.35">
      <c r="A1735">
        <v>1731</v>
      </c>
      <c r="B1735" t="s">
        <v>7170</v>
      </c>
      <c r="C1735">
        <v>0</v>
      </c>
      <c r="D1735">
        <v>3.2650000000000001</v>
      </c>
      <c r="E1735">
        <v>1.4330000000000001</v>
      </c>
      <c r="F1735">
        <v>8.2379999999999995</v>
      </c>
      <c r="G1735">
        <v>4.3440000000000003</v>
      </c>
      <c r="H1735">
        <v>101416.995</v>
      </c>
      <c r="I1735">
        <v>0.108</v>
      </c>
      <c r="J1735">
        <v>0</v>
      </c>
      <c r="K1735">
        <v>0</v>
      </c>
      <c r="L1735">
        <v>-29.056999999999999</v>
      </c>
      <c r="M1735">
        <v>49.192999999999998</v>
      </c>
    </row>
    <row r="1736" spans="1:13" x14ac:dyDescent="0.35">
      <c r="A1736">
        <v>1732</v>
      </c>
      <c r="B1736" t="s">
        <v>7169</v>
      </c>
      <c r="C1736">
        <v>0</v>
      </c>
      <c r="D1736">
        <v>3.1549999999999998</v>
      </c>
      <c r="E1736">
        <v>1.331</v>
      </c>
      <c r="F1736">
        <v>8.3919999999999995</v>
      </c>
      <c r="G1736">
        <v>4.7240000000000002</v>
      </c>
      <c r="H1736">
        <v>101399.673</v>
      </c>
      <c r="I1736">
        <v>0.158</v>
      </c>
      <c r="J1736">
        <v>0</v>
      </c>
      <c r="K1736">
        <v>0</v>
      </c>
      <c r="L1736">
        <v>-21.634</v>
      </c>
      <c r="M1736">
        <v>63.621000000000002</v>
      </c>
    </row>
    <row r="1737" spans="1:13" x14ac:dyDescent="0.35">
      <c r="A1737">
        <v>1733</v>
      </c>
      <c r="B1737" t="s">
        <v>7168</v>
      </c>
      <c r="C1737">
        <v>0</v>
      </c>
      <c r="D1737">
        <v>3.0979999999999999</v>
      </c>
      <c r="E1737">
        <v>1.198</v>
      </c>
      <c r="F1737">
        <v>8.4309999999999992</v>
      </c>
      <c r="G1737">
        <v>4.9470000000000001</v>
      </c>
      <c r="H1737">
        <v>101398.383</v>
      </c>
      <c r="I1737">
        <v>0.218</v>
      </c>
      <c r="J1737">
        <v>0</v>
      </c>
      <c r="K1737">
        <v>0</v>
      </c>
      <c r="L1737">
        <v>-13.259</v>
      </c>
      <c r="M1737">
        <v>76.665999999999997</v>
      </c>
    </row>
    <row r="1738" spans="1:13" x14ac:dyDescent="0.35">
      <c r="A1738">
        <v>1734</v>
      </c>
      <c r="B1738" t="s">
        <v>7167</v>
      </c>
      <c r="C1738">
        <v>0.2</v>
      </c>
      <c r="D1738">
        <v>2.9670000000000001</v>
      </c>
      <c r="E1738">
        <v>1.1000000000000001</v>
      </c>
      <c r="F1738">
        <v>8.6929999999999996</v>
      </c>
      <c r="G1738">
        <v>5.4589999999999996</v>
      </c>
      <c r="H1738">
        <v>101401.65</v>
      </c>
      <c r="I1738">
        <v>0.22900000000000001</v>
      </c>
      <c r="J1738">
        <v>0.154</v>
      </c>
      <c r="K1738">
        <v>4.5999999999999999E-2</v>
      </c>
      <c r="L1738">
        <v>-4.43</v>
      </c>
      <c r="M1738">
        <v>88.932000000000002</v>
      </c>
    </row>
    <row r="1739" spans="1:13" x14ac:dyDescent="0.35">
      <c r="A1739">
        <v>1735</v>
      </c>
      <c r="B1739" t="s">
        <v>7166</v>
      </c>
      <c r="C1739">
        <v>25</v>
      </c>
      <c r="D1739">
        <v>3.5369999999999999</v>
      </c>
      <c r="E1739">
        <v>1.268</v>
      </c>
      <c r="F1739">
        <v>8.7850000000000001</v>
      </c>
      <c r="G1739">
        <v>5.7279999999999998</v>
      </c>
      <c r="H1739">
        <v>101418.86</v>
      </c>
      <c r="I1739">
        <v>0.121</v>
      </c>
      <c r="J1739">
        <v>19.158000000000001</v>
      </c>
      <c r="K1739">
        <v>5.843</v>
      </c>
      <c r="L1739">
        <v>4.4390000000000001</v>
      </c>
      <c r="M1739">
        <v>101.02500000000001</v>
      </c>
    </row>
    <row r="1740" spans="1:13" x14ac:dyDescent="0.35">
      <c r="A1740">
        <v>1736</v>
      </c>
      <c r="B1740" t="s">
        <v>7165</v>
      </c>
      <c r="C1740">
        <v>102.101</v>
      </c>
      <c r="D1740">
        <v>4.7809999999999997</v>
      </c>
      <c r="E1740">
        <v>1.4339999999999999</v>
      </c>
      <c r="F1740">
        <v>8.6050000000000004</v>
      </c>
      <c r="G1740">
        <v>5.2009999999999996</v>
      </c>
      <c r="H1740">
        <v>101443.031</v>
      </c>
      <c r="I1740">
        <v>0.11600000000000001</v>
      </c>
      <c r="J1740">
        <v>62.664999999999999</v>
      </c>
      <c r="K1740">
        <v>39.436</v>
      </c>
      <c r="L1740">
        <v>12.94</v>
      </c>
      <c r="M1740">
        <v>113.521</v>
      </c>
    </row>
    <row r="1741" spans="1:13" x14ac:dyDescent="0.35">
      <c r="A1741">
        <v>1737</v>
      </c>
      <c r="B1741" t="s">
        <v>7164</v>
      </c>
      <c r="C1741">
        <v>189.61500000000001</v>
      </c>
      <c r="D1741">
        <v>5.9770000000000003</v>
      </c>
      <c r="E1741">
        <v>1.6659999999999999</v>
      </c>
      <c r="F1741">
        <v>8.766</v>
      </c>
      <c r="G1741">
        <v>5.6429999999999998</v>
      </c>
      <c r="H1741">
        <v>101465.826</v>
      </c>
      <c r="I1741">
        <v>0.14099999999999999</v>
      </c>
      <c r="J1741">
        <v>112.149</v>
      </c>
      <c r="K1741">
        <v>77.465999999999994</v>
      </c>
      <c r="L1741">
        <v>20.635000000000002</v>
      </c>
      <c r="M1741">
        <v>126.967</v>
      </c>
    </row>
    <row r="1742" spans="1:13" x14ac:dyDescent="0.35">
      <c r="A1742">
        <v>1738</v>
      </c>
      <c r="B1742" t="s">
        <v>7163</v>
      </c>
      <c r="C1742">
        <v>278.13400000000001</v>
      </c>
      <c r="D1742">
        <v>7.0880000000000001</v>
      </c>
      <c r="E1742">
        <v>1.93</v>
      </c>
      <c r="F1742">
        <v>8.8650000000000002</v>
      </c>
      <c r="G1742">
        <v>5.335</v>
      </c>
      <c r="H1742">
        <v>101479.421</v>
      </c>
      <c r="I1742">
        <v>0.106</v>
      </c>
      <c r="J1742">
        <v>147.01499999999999</v>
      </c>
      <c r="K1742">
        <v>131.119</v>
      </c>
      <c r="L1742">
        <v>27.007999999999999</v>
      </c>
      <c r="M1742">
        <v>141.81100000000001</v>
      </c>
    </row>
    <row r="1743" spans="1:13" x14ac:dyDescent="0.35">
      <c r="A1743">
        <v>1739</v>
      </c>
      <c r="B1743" t="s">
        <v>7162</v>
      </c>
      <c r="C1743">
        <v>331.68200000000002</v>
      </c>
      <c r="D1743">
        <v>7.8209999999999997</v>
      </c>
      <c r="E1743">
        <v>2.2389999999999999</v>
      </c>
      <c r="F1743">
        <v>8.57</v>
      </c>
      <c r="G1743">
        <v>5.4420000000000002</v>
      </c>
      <c r="H1743">
        <v>101482.326</v>
      </c>
      <c r="I1743">
        <v>0.17199999999999999</v>
      </c>
      <c r="J1743">
        <v>163.398</v>
      </c>
      <c r="K1743">
        <v>168.285</v>
      </c>
      <c r="L1743">
        <v>31.472999999999999</v>
      </c>
      <c r="M1743">
        <v>158.22399999999999</v>
      </c>
    </row>
    <row r="1744" spans="1:13" x14ac:dyDescent="0.35">
      <c r="A1744">
        <v>1740</v>
      </c>
      <c r="B1744" t="s">
        <v>7161</v>
      </c>
      <c r="C1744">
        <v>325.137</v>
      </c>
      <c r="D1744">
        <v>8.3000000000000007</v>
      </c>
      <c r="E1744">
        <v>2.4750000000000001</v>
      </c>
      <c r="F1744">
        <v>8.8350000000000009</v>
      </c>
      <c r="G1744">
        <v>5.7990000000000004</v>
      </c>
      <c r="H1744">
        <v>101483.433</v>
      </c>
      <c r="I1744">
        <v>0.10100000000000001</v>
      </c>
      <c r="J1744">
        <v>177.28399999999999</v>
      </c>
      <c r="K1744">
        <v>147.85499999999999</v>
      </c>
      <c r="L1744">
        <v>33.49</v>
      </c>
      <c r="M1744">
        <v>175.84299999999999</v>
      </c>
    </row>
    <row r="1745" spans="1:13" x14ac:dyDescent="0.35">
      <c r="A1745">
        <v>1741</v>
      </c>
      <c r="B1745" t="s">
        <v>7160</v>
      </c>
      <c r="C1745">
        <v>323.03699999999998</v>
      </c>
      <c r="D1745">
        <v>8.6609999999999996</v>
      </c>
      <c r="E1745">
        <v>2.992</v>
      </c>
      <c r="F1745">
        <v>8.8369999999999997</v>
      </c>
      <c r="G1745">
        <v>5.7190000000000003</v>
      </c>
      <c r="H1745">
        <v>101470.04300000001</v>
      </c>
      <c r="I1745">
        <v>4.1000000000000002E-2</v>
      </c>
      <c r="J1745">
        <v>173.959</v>
      </c>
      <c r="K1745">
        <v>149.07599999999999</v>
      </c>
      <c r="L1745">
        <v>32.761000000000003</v>
      </c>
      <c r="M1745">
        <v>193.73</v>
      </c>
    </row>
    <row r="1746" spans="1:13" x14ac:dyDescent="0.35">
      <c r="A1746">
        <v>1742</v>
      </c>
      <c r="B1746" t="s">
        <v>7159</v>
      </c>
      <c r="C1746">
        <v>281.291</v>
      </c>
      <c r="D1746">
        <v>8.65</v>
      </c>
      <c r="E1746">
        <v>3.5019999999999998</v>
      </c>
      <c r="F1746">
        <v>8.6430000000000007</v>
      </c>
      <c r="G1746">
        <v>5.6340000000000003</v>
      </c>
      <c r="H1746">
        <v>101463.58</v>
      </c>
      <c r="I1746">
        <v>6.2E-2</v>
      </c>
      <c r="J1746">
        <v>149.66</v>
      </c>
      <c r="K1746">
        <v>131.63200000000001</v>
      </c>
      <c r="L1746">
        <v>29.402999999999999</v>
      </c>
      <c r="M1746">
        <v>210.79900000000001</v>
      </c>
    </row>
    <row r="1747" spans="1:13" x14ac:dyDescent="0.35">
      <c r="A1747">
        <v>1743</v>
      </c>
      <c r="B1747" t="s">
        <v>7158</v>
      </c>
      <c r="C1747">
        <v>217.60400000000001</v>
      </c>
      <c r="D1747">
        <v>8.5890000000000004</v>
      </c>
      <c r="E1747">
        <v>3.887</v>
      </c>
      <c r="F1747">
        <v>8.56</v>
      </c>
      <c r="G1747">
        <v>5.3339999999999996</v>
      </c>
      <c r="H1747">
        <v>101470.818</v>
      </c>
      <c r="I1747">
        <v>6.0999999999999999E-2</v>
      </c>
      <c r="J1747">
        <v>128.31700000000001</v>
      </c>
      <c r="K1747">
        <v>89.289000000000001</v>
      </c>
      <c r="L1747">
        <v>23.866</v>
      </c>
      <c r="M1747">
        <v>226.399</v>
      </c>
    </row>
    <row r="1748" spans="1:13" x14ac:dyDescent="0.35">
      <c r="A1748">
        <v>1744</v>
      </c>
      <c r="B1748" t="s">
        <v>7157</v>
      </c>
      <c r="C1748">
        <v>147.602</v>
      </c>
      <c r="D1748">
        <v>8.0790000000000006</v>
      </c>
      <c r="E1748">
        <v>4.2370000000000001</v>
      </c>
      <c r="F1748">
        <v>8.5060000000000002</v>
      </c>
      <c r="G1748">
        <v>4.7510000000000003</v>
      </c>
      <c r="H1748">
        <v>101482.38400000001</v>
      </c>
      <c r="I1748">
        <v>4.2999999999999997E-2</v>
      </c>
      <c r="J1748">
        <v>95.861000000000004</v>
      </c>
      <c r="K1748">
        <v>51.74</v>
      </c>
      <c r="L1748">
        <v>16.736999999999998</v>
      </c>
      <c r="M1748">
        <v>240.46899999999999</v>
      </c>
    </row>
    <row r="1749" spans="1:13" x14ac:dyDescent="0.35">
      <c r="A1749">
        <v>1745</v>
      </c>
      <c r="B1749" t="s">
        <v>7156</v>
      </c>
      <c r="C1749">
        <v>66.820999999999998</v>
      </c>
      <c r="D1749">
        <v>7.2119999999999997</v>
      </c>
      <c r="E1749">
        <v>4.5780000000000003</v>
      </c>
      <c r="F1749">
        <v>8.4009999999999998</v>
      </c>
      <c r="G1749">
        <v>4.9509999999999996</v>
      </c>
      <c r="H1749">
        <v>101515.064</v>
      </c>
      <c r="I1749">
        <v>3.3000000000000002E-2</v>
      </c>
      <c r="J1749">
        <v>49.564</v>
      </c>
      <c r="K1749">
        <v>17.257999999999999</v>
      </c>
      <c r="L1749">
        <v>8.5730000000000004</v>
      </c>
      <c r="M1749">
        <v>253.36500000000001</v>
      </c>
    </row>
    <row r="1750" spans="1:13" x14ac:dyDescent="0.35">
      <c r="A1750">
        <v>1746</v>
      </c>
      <c r="B1750" t="s">
        <v>7155</v>
      </c>
      <c r="C1750">
        <v>8.4090000000000007</v>
      </c>
      <c r="D1750">
        <v>6.109</v>
      </c>
      <c r="E1750">
        <v>4.8879999999999999</v>
      </c>
      <c r="F1750">
        <v>8.6159999999999997</v>
      </c>
      <c r="G1750">
        <v>5.04</v>
      </c>
      <c r="H1750">
        <v>101563.36599999999</v>
      </c>
      <c r="I1750">
        <v>2.3E-2</v>
      </c>
      <c r="J1750">
        <v>8.298</v>
      </c>
      <c r="K1750">
        <v>0.111</v>
      </c>
      <c r="L1750">
        <v>-0.14599999999999999</v>
      </c>
      <c r="M1750">
        <v>265.58800000000002</v>
      </c>
    </row>
    <row r="1751" spans="1:13" x14ac:dyDescent="0.35">
      <c r="A1751">
        <v>1747</v>
      </c>
      <c r="B1751" t="s">
        <v>7154</v>
      </c>
      <c r="C1751">
        <v>0</v>
      </c>
      <c r="D1751">
        <v>5.3479999999999999</v>
      </c>
      <c r="E1751">
        <v>4.3630000000000004</v>
      </c>
      <c r="F1751">
        <v>8.7490000000000006</v>
      </c>
      <c r="G1751">
        <v>4.6040000000000001</v>
      </c>
      <c r="H1751">
        <v>101604.62699999999</v>
      </c>
      <c r="I1751">
        <v>2.8000000000000001E-2</v>
      </c>
      <c r="J1751">
        <v>0</v>
      </c>
      <c r="K1751">
        <v>0</v>
      </c>
      <c r="L1751">
        <v>-9.0239999999999991</v>
      </c>
      <c r="M1751">
        <v>277.72899999999998</v>
      </c>
    </row>
    <row r="1752" spans="1:13" x14ac:dyDescent="0.35">
      <c r="A1752">
        <v>1748</v>
      </c>
      <c r="B1752" t="s">
        <v>7153</v>
      </c>
      <c r="C1752">
        <v>0</v>
      </c>
      <c r="D1752">
        <v>4.8339999999999996</v>
      </c>
      <c r="E1752">
        <v>3.8889999999999998</v>
      </c>
      <c r="F1752">
        <v>8.6150000000000002</v>
      </c>
      <c r="G1752">
        <v>4.6509999999999998</v>
      </c>
      <c r="H1752">
        <v>101634.546</v>
      </c>
      <c r="I1752">
        <v>3.1E-2</v>
      </c>
      <c r="J1752">
        <v>0</v>
      </c>
      <c r="K1752">
        <v>0</v>
      </c>
      <c r="L1752">
        <v>-17.632000000000001</v>
      </c>
      <c r="M1752">
        <v>290.35399999999998</v>
      </c>
    </row>
    <row r="1753" spans="1:13" x14ac:dyDescent="0.35">
      <c r="A1753">
        <v>1749</v>
      </c>
      <c r="B1753" t="s">
        <v>7152</v>
      </c>
      <c r="C1753">
        <v>0</v>
      </c>
      <c r="D1753">
        <v>4.4770000000000003</v>
      </c>
      <c r="E1753">
        <v>3.3650000000000002</v>
      </c>
      <c r="F1753">
        <v>8.4760000000000009</v>
      </c>
      <c r="G1753">
        <v>4.6689999999999996</v>
      </c>
      <c r="H1753">
        <v>101655.501</v>
      </c>
      <c r="I1753">
        <v>0.05</v>
      </c>
      <c r="J1753">
        <v>0</v>
      </c>
      <c r="K1753">
        <v>0</v>
      </c>
      <c r="L1753">
        <v>-25.524000000000001</v>
      </c>
      <c r="M1753">
        <v>304.07600000000002</v>
      </c>
    </row>
    <row r="1754" spans="1:13" x14ac:dyDescent="0.35">
      <c r="A1754">
        <v>1750</v>
      </c>
      <c r="B1754" t="s">
        <v>7151</v>
      </c>
      <c r="C1754">
        <v>0</v>
      </c>
      <c r="D1754">
        <v>4.3159999999999998</v>
      </c>
      <c r="E1754">
        <v>2.883</v>
      </c>
      <c r="F1754">
        <v>8.2010000000000005</v>
      </c>
      <c r="G1754">
        <v>4.7279999999999998</v>
      </c>
      <c r="H1754">
        <v>101675.459</v>
      </c>
      <c r="I1754">
        <v>4.9000000000000002E-2</v>
      </c>
      <c r="J1754">
        <v>0</v>
      </c>
      <c r="K1754">
        <v>0</v>
      </c>
      <c r="L1754">
        <v>-32.146000000000001</v>
      </c>
      <c r="M1754">
        <v>319.45400000000001</v>
      </c>
    </row>
    <row r="1755" spans="1:13" x14ac:dyDescent="0.35">
      <c r="A1755">
        <v>1751</v>
      </c>
      <c r="B1755" t="s">
        <v>7150</v>
      </c>
      <c r="C1755">
        <v>0</v>
      </c>
      <c r="D1755">
        <v>4.1159999999999997</v>
      </c>
      <c r="E1755">
        <v>2.4</v>
      </c>
      <c r="F1755">
        <v>8.1839999999999993</v>
      </c>
      <c r="G1755">
        <v>4.2779999999999996</v>
      </c>
      <c r="H1755">
        <v>101680.727</v>
      </c>
      <c r="I1755">
        <v>4.4999999999999998E-2</v>
      </c>
      <c r="J1755">
        <v>0</v>
      </c>
      <c r="K1755">
        <v>0</v>
      </c>
      <c r="L1755">
        <v>-36.835999999999999</v>
      </c>
      <c r="M1755">
        <v>336.75299999999999</v>
      </c>
    </row>
    <row r="1756" spans="1:13" x14ac:dyDescent="0.35">
      <c r="A1756">
        <v>1752</v>
      </c>
      <c r="B1756" t="s">
        <v>7149</v>
      </c>
      <c r="C1756">
        <v>0</v>
      </c>
      <c r="D1756">
        <v>4.0170000000000003</v>
      </c>
      <c r="E1756">
        <v>1.988</v>
      </c>
      <c r="F1756">
        <v>7.9450000000000003</v>
      </c>
      <c r="G1756">
        <v>5.0229999999999997</v>
      </c>
      <c r="H1756">
        <v>101682.111</v>
      </c>
      <c r="I1756">
        <v>1.9E-2</v>
      </c>
      <c r="J1756">
        <v>0</v>
      </c>
      <c r="K1756">
        <v>0</v>
      </c>
      <c r="L1756">
        <v>-38.951000000000001</v>
      </c>
      <c r="M1756">
        <v>336.29700000000003</v>
      </c>
    </row>
    <row r="1757" spans="1:13" x14ac:dyDescent="0.35">
      <c r="A1757">
        <v>1753</v>
      </c>
      <c r="B1757" t="s">
        <v>7148</v>
      </c>
      <c r="C1757">
        <v>0</v>
      </c>
      <c r="D1757">
        <v>3.8149999999999999</v>
      </c>
      <c r="E1757">
        <v>1.911</v>
      </c>
      <c r="F1757">
        <v>7.7110000000000003</v>
      </c>
      <c r="G1757">
        <v>4.8840000000000003</v>
      </c>
      <c r="H1757">
        <v>101687.064</v>
      </c>
      <c r="I1757">
        <v>0.02</v>
      </c>
      <c r="J1757">
        <v>0</v>
      </c>
      <c r="K1757">
        <v>0</v>
      </c>
      <c r="L1757">
        <v>-38.131</v>
      </c>
      <c r="M1757">
        <v>14.743</v>
      </c>
    </row>
    <row r="1758" spans="1:13" x14ac:dyDescent="0.35">
      <c r="A1758">
        <v>1754</v>
      </c>
      <c r="B1758" t="s">
        <v>7147</v>
      </c>
      <c r="C1758">
        <v>0</v>
      </c>
      <c r="D1758">
        <v>3.8149999999999999</v>
      </c>
      <c r="E1758">
        <v>1.887</v>
      </c>
      <c r="F1758">
        <v>7.609</v>
      </c>
      <c r="G1758">
        <v>5.1349999999999998</v>
      </c>
      <c r="H1758">
        <v>101679.20699999999</v>
      </c>
      <c r="I1758">
        <v>1.6E-2</v>
      </c>
      <c r="J1758">
        <v>0</v>
      </c>
      <c r="K1758">
        <v>0</v>
      </c>
      <c r="L1758">
        <v>-34.521999999999998</v>
      </c>
      <c r="M1758">
        <v>32.829000000000001</v>
      </c>
    </row>
    <row r="1759" spans="1:13" x14ac:dyDescent="0.35">
      <c r="A1759">
        <v>1755</v>
      </c>
      <c r="B1759" t="s">
        <v>7146</v>
      </c>
      <c r="C1759">
        <v>0</v>
      </c>
      <c r="D1759">
        <v>3.8540000000000001</v>
      </c>
      <c r="E1759">
        <v>1.82</v>
      </c>
      <c r="F1759">
        <v>7.5090000000000003</v>
      </c>
      <c r="G1759">
        <v>5.3760000000000003</v>
      </c>
      <c r="H1759">
        <v>101669.254</v>
      </c>
      <c r="I1759">
        <v>4.8000000000000001E-2</v>
      </c>
      <c r="J1759">
        <v>0</v>
      </c>
      <c r="K1759">
        <v>0</v>
      </c>
      <c r="L1759">
        <v>-28.673999999999999</v>
      </c>
      <c r="M1759">
        <v>49.061</v>
      </c>
    </row>
    <row r="1760" spans="1:13" x14ac:dyDescent="0.35">
      <c r="A1760">
        <v>1756</v>
      </c>
      <c r="B1760" t="s">
        <v>7145</v>
      </c>
      <c r="C1760">
        <v>0</v>
      </c>
      <c r="D1760">
        <v>3.621</v>
      </c>
      <c r="E1760">
        <v>1.7649999999999999</v>
      </c>
      <c r="F1760">
        <v>7.492</v>
      </c>
      <c r="G1760">
        <v>5.3710000000000004</v>
      </c>
      <c r="H1760">
        <v>101669.34</v>
      </c>
      <c r="I1760">
        <v>3.4000000000000002E-2</v>
      </c>
      <c r="J1760">
        <v>0</v>
      </c>
      <c r="K1760">
        <v>0</v>
      </c>
      <c r="L1760">
        <v>-21.263999999999999</v>
      </c>
      <c r="M1760">
        <v>63.457999999999998</v>
      </c>
    </row>
    <row r="1761" spans="1:13" x14ac:dyDescent="0.35">
      <c r="A1761">
        <v>1757</v>
      </c>
      <c r="B1761" t="s">
        <v>7144</v>
      </c>
      <c r="C1761">
        <v>0</v>
      </c>
      <c r="D1761">
        <v>3.6389999999999998</v>
      </c>
      <c r="E1761">
        <v>1.7250000000000001</v>
      </c>
      <c r="F1761">
        <v>7.7640000000000002</v>
      </c>
      <c r="G1761">
        <v>5.46</v>
      </c>
      <c r="H1761">
        <v>101673.482</v>
      </c>
      <c r="I1761">
        <v>3.6999999999999998E-2</v>
      </c>
      <c r="J1761">
        <v>0</v>
      </c>
      <c r="K1761">
        <v>0</v>
      </c>
      <c r="L1761">
        <v>-12.898</v>
      </c>
      <c r="M1761">
        <v>76.489000000000004</v>
      </c>
    </row>
    <row r="1762" spans="1:13" x14ac:dyDescent="0.35">
      <c r="A1762">
        <v>1758</v>
      </c>
      <c r="B1762" t="s">
        <v>7143</v>
      </c>
      <c r="C1762">
        <v>0.216</v>
      </c>
      <c r="D1762">
        <v>3.5249999999999999</v>
      </c>
      <c r="E1762">
        <v>1.68</v>
      </c>
      <c r="F1762">
        <v>7.7</v>
      </c>
      <c r="G1762">
        <v>5.3920000000000003</v>
      </c>
      <c r="H1762">
        <v>101692.012</v>
      </c>
      <c r="I1762">
        <v>8.5000000000000006E-2</v>
      </c>
      <c r="J1762">
        <v>0.215</v>
      </c>
      <c r="K1762">
        <v>1E-3</v>
      </c>
      <c r="L1762">
        <v>-4.0720000000000001</v>
      </c>
      <c r="M1762">
        <v>88.751999999999995</v>
      </c>
    </row>
    <row r="1763" spans="1:13" x14ac:dyDescent="0.35">
      <c r="A1763">
        <v>1759</v>
      </c>
      <c r="B1763" t="s">
        <v>7142</v>
      </c>
      <c r="C1763">
        <v>25.771999999999998</v>
      </c>
      <c r="D1763">
        <v>3.83</v>
      </c>
      <c r="E1763">
        <v>1.845</v>
      </c>
      <c r="F1763">
        <v>7.7720000000000002</v>
      </c>
      <c r="G1763">
        <v>5.7850000000000001</v>
      </c>
      <c r="H1763">
        <v>101708.723</v>
      </c>
      <c r="I1763">
        <v>0.16900000000000001</v>
      </c>
      <c r="J1763">
        <v>20.273</v>
      </c>
      <c r="K1763">
        <v>5.5</v>
      </c>
      <c r="L1763">
        <v>4.7990000000000004</v>
      </c>
      <c r="M1763">
        <v>100.85</v>
      </c>
    </row>
    <row r="1764" spans="1:13" x14ac:dyDescent="0.35">
      <c r="A1764">
        <v>1760</v>
      </c>
      <c r="B1764" t="s">
        <v>7141</v>
      </c>
      <c r="C1764">
        <v>101.26900000000001</v>
      </c>
      <c r="D1764">
        <v>4.7670000000000003</v>
      </c>
      <c r="E1764">
        <v>2.0619999999999998</v>
      </c>
      <c r="F1764">
        <v>7.734</v>
      </c>
      <c r="G1764">
        <v>5.38</v>
      </c>
      <c r="H1764">
        <v>101735.71799999999</v>
      </c>
      <c r="I1764">
        <v>0.121</v>
      </c>
      <c r="J1764">
        <v>64.852000000000004</v>
      </c>
      <c r="K1764">
        <v>36.418999999999997</v>
      </c>
      <c r="L1764">
        <v>13.308</v>
      </c>
      <c r="M1764">
        <v>113.36</v>
      </c>
    </row>
    <row r="1765" spans="1:13" x14ac:dyDescent="0.35">
      <c r="A1765">
        <v>1761</v>
      </c>
      <c r="B1765" t="s">
        <v>7140</v>
      </c>
      <c r="C1765">
        <v>189.99600000000001</v>
      </c>
      <c r="D1765">
        <v>5.766</v>
      </c>
      <c r="E1765">
        <v>2.419</v>
      </c>
      <c r="F1765">
        <v>7.5720000000000001</v>
      </c>
      <c r="G1765">
        <v>5.6529999999999996</v>
      </c>
      <c r="H1765">
        <v>101751.879</v>
      </c>
      <c r="I1765">
        <v>7.5999999999999998E-2</v>
      </c>
      <c r="J1765">
        <v>106.315</v>
      </c>
      <c r="K1765">
        <v>83.68</v>
      </c>
      <c r="L1765">
        <v>21.013999999999999</v>
      </c>
      <c r="M1765">
        <v>126.831</v>
      </c>
    </row>
    <row r="1766" spans="1:13" x14ac:dyDescent="0.35">
      <c r="A1766">
        <v>1762</v>
      </c>
      <c r="B1766" t="s">
        <v>7139</v>
      </c>
      <c r="C1766">
        <v>240.155</v>
      </c>
      <c r="D1766">
        <v>6.4610000000000003</v>
      </c>
      <c r="E1766">
        <v>2.7519999999999998</v>
      </c>
      <c r="F1766">
        <v>7.6619999999999999</v>
      </c>
      <c r="G1766">
        <v>6.2370000000000001</v>
      </c>
      <c r="H1766">
        <v>101764.735</v>
      </c>
      <c r="I1766">
        <v>8.4000000000000005E-2</v>
      </c>
      <c r="J1766">
        <v>134.327</v>
      </c>
      <c r="K1766">
        <v>105.827</v>
      </c>
      <c r="L1766">
        <v>27.4</v>
      </c>
      <c r="M1766">
        <v>141.721</v>
      </c>
    </row>
    <row r="1767" spans="1:13" x14ac:dyDescent="0.35">
      <c r="A1767">
        <v>1763</v>
      </c>
      <c r="B1767" t="s">
        <v>7138</v>
      </c>
      <c r="C1767">
        <v>298.19200000000001</v>
      </c>
      <c r="D1767">
        <v>7.3109999999999999</v>
      </c>
      <c r="E1767">
        <v>3.01</v>
      </c>
      <c r="F1767">
        <v>7.3949999999999996</v>
      </c>
      <c r="G1767">
        <v>6.08</v>
      </c>
      <c r="H1767">
        <v>101763.57399999999</v>
      </c>
      <c r="I1767">
        <v>0.15</v>
      </c>
      <c r="J1767">
        <v>164.226</v>
      </c>
      <c r="K1767">
        <v>133.96700000000001</v>
      </c>
      <c r="L1767">
        <v>31.873000000000001</v>
      </c>
      <c r="M1767">
        <v>158.19999999999999</v>
      </c>
    </row>
    <row r="1768" spans="1:13" x14ac:dyDescent="0.35">
      <c r="A1768">
        <v>1764</v>
      </c>
      <c r="B1768" t="s">
        <v>7137</v>
      </c>
      <c r="C1768">
        <v>320.34500000000003</v>
      </c>
      <c r="D1768">
        <v>7.8979999999999997</v>
      </c>
      <c r="E1768">
        <v>3.2349999999999999</v>
      </c>
      <c r="F1768">
        <v>7.3129999999999997</v>
      </c>
      <c r="G1768">
        <v>5.9960000000000004</v>
      </c>
      <c r="H1768">
        <v>101745.359</v>
      </c>
      <c r="I1768">
        <v>0.16900000000000001</v>
      </c>
      <c r="J1768">
        <v>175.35</v>
      </c>
      <c r="K1768">
        <v>144.994</v>
      </c>
      <c r="L1768">
        <v>33.886000000000003</v>
      </c>
      <c r="M1768">
        <v>175.905</v>
      </c>
    </row>
    <row r="1769" spans="1:13" x14ac:dyDescent="0.35">
      <c r="A1769">
        <v>1765</v>
      </c>
      <c r="B1769" t="s">
        <v>7136</v>
      </c>
      <c r="C1769">
        <v>300.76499999999999</v>
      </c>
      <c r="D1769">
        <v>8.1440000000000001</v>
      </c>
      <c r="E1769">
        <v>3.714</v>
      </c>
      <c r="F1769">
        <v>7.6219999999999999</v>
      </c>
      <c r="G1769">
        <v>6.2670000000000003</v>
      </c>
      <c r="H1769">
        <v>101725.001</v>
      </c>
      <c r="I1769">
        <v>0.16300000000000001</v>
      </c>
      <c r="J1769">
        <v>160.81200000000001</v>
      </c>
      <c r="K1769">
        <v>139.95400000000001</v>
      </c>
      <c r="L1769">
        <v>33.142000000000003</v>
      </c>
      <c r="M1769">
        <v>193.87700000000001</v>
      </c>
    </row>
    <row r="1770" spans="1:13" x14ac:dyDescent="0.35">
      <c r="A1770">
        <v>1766</v>
      </c>
      <c r="B1770" t="s">
        <v>7135</v>
      </c>
      <c r="C1770">
        <v>260.49900000000002</v>
      </c>
      <c r="D1770">
        <v>8.2420000000000009</v>
      </c>
      <c r="E1770">
        <v>4.1079999999999997</v>
      </c>
      <c r="F1770">
        <v>8.0259999999999998</v>
      </c>
      <c r="G1770">
        <v>5.7869999999999999</v>
      </c>
      <c r="H1770">
        <v>101709.061</v>
      </c>
      <c r="I1770">
        <v>0.14599999999999999</v>
      </c>
      <c r="J1770">
        <v>153.18</v>
      </c>
      <c r="K1770">
        <v>107.321</v>
      </c>
      <c r="L1770">
        <v>29.757999999999999</v>
      </c>
      <c r="M1770">
        <v>211.01300000000001</v>
      </c>
    </row>
    <row r="1771" spans="1:13" x14ac:dyDescent="0.35">
      <c r="A1771">
        <v>1767</v>
      </c>
      <c r="B1771" t="s">
        <v>7134</v>
      </c>
      <c r="C1771">
        <v>226.107</v>
      </c>
      <c r="D1771">
        <v>8.1379999999999999</v>
      </c>
      <c r="E1771">
        <v>4.5179999999999998</v>
      </c>
      <c r="F1771">
        <v>8.44</v>
      </c>
      <c r="G1771">
        <v>5.9770000000000003</v>
      </c>
      <c r="H1771">
        <v>101706.99800000001</v>
      </c>
      <c r="I1771">
        <v>3.4000000000000002E-2</v>
      </c>
      <c r="J1771">
        <v>128.31100000000001</v>
      </c>
      <c r="K1771">
        <v>97.796999999999997</v>
      </c>
      <c r="L1771">
        <v>24.192</v>
      </c>
      <c r="M1771">
        <v>226.65299999999999</v>
      </c>
    </row>
    <row r="1772" spans="1:13" x14ac:dyDescent="0.35">
      <c r="A1772">
        <v>1768</v>
      </c>
      <c r="B1772" t="s">
        <v>7133</v>
      </c>
      <c r="C1772">
        <v>158.47800000000001</v>
      </c>
      <c r="D1772">
        <v>7.8449999999999998</v>
      </c>
      <c r="E1772">
        <v>4.8360000000000003</v>
      </c>
      <c r="F1772">
        <v>8.6080000000000005</v>
      </c>
      <c r="G1772">
        <v>6.5039999999999996</v>
      </c>
      <c r="H1772">
        <v>101719.588</v>
      </c>
      <c r="I1772">
        <v>2.7E-2</v>
      </c>
      <c r="J1772">
        <v>95.632000000000005</v>
      </c>
      <c r="K1772">
        <v>62.845999999999997</v>
      </c>
      <c r="L1772">
        <v>17.039000000000001</v>
      </c>
      <c r="M1772">
        <v>240.74299999999999</v>
      </c>
    </row>
    <row r="1773" spans="1:13" x14ac:dyDescent="0.35">
      <c r="A1773">
        <v>1769</v>
      </c>
      <c r="B1773" t="s">
        <v>7132</v>
      </c>
      <c r="C1773">
        <v>71.161000000000001</v>
      </c>
      <c r="D1773">
        <v>7.0129999999999999</v>
      </c>
      <c r="E1773">
        <v>5.0339999999999998</v>
      </c>
      <c r="F1773">
        <v>8.6080000000000005</v>
      </c>
      <c r="G1773">
        <v>6.0350000000000001</v>
      </c>
      <c r="H1773">
        <v>101748.89599999999</v>
      </c>
      <c r="I1773">
        <v>3.2000000000000001E-2</v>
      </c>
      <c r="J1773">
        <v>49.978000000000002</v>
      </c>
      <c r="K1773">
        <v>21.186</v>
      </c>
      <c r="L1773">
        <v>8.8580000000000005</v>
      </c>
      <c r="M1773">
        <v>253.65</v>
      </c>
    </row>
    <row r="1774" spans="1:13" x14ac:dyDescent="0.35">
      <c r="A1774">
        <v>1770</v>
      </c>
      <c r="B1774" t="s">
        <v>7131</v>
      </c>
      <c r="C1774">
        <v>8.8729999999999993</v>
      </c>
      <c r="D1774">
        <v>6.0250000000000004</v>
      </c>
      <c r="E1774">
        <v>5.1319999999999997</v>
      </c>
      <c r="F1774">
        <v>8.2560000000000002</v>
      </c>
      <c r="G1774">
        <v>5.5890000000000004</v>
      </c>
      <c r="H1774">
        <v>101786.141</v>
      </c>
      <c r="I1774">
        <v>5.8999999999999997E-2</v>
      </c>
      <c r="J1774">
        <v>7.8209999999999997</v>
      </c>
      <c r="K1774">
        <v>1.05</v>
      </c>
      <c r="L1774">
        <v>0.13200000000000001</v>
      </c>
      <c r="M1774">
        <v>265.87700000000001</v>
      </c>
    </row>
    <row r="1775" spans="1:13" x14ac:dyDescent="0.35">
      <c r="A1775">
        <v>1771</v>
      </c>
      <c r="B1775" t="s">
        <v>7130</v>
      </c>
      <c r="C1775">
        <v>0</v>
      </c>
      <c r="D1775">
        <v>5.1959999999999997</v>
      </c>
      <c r="E1775">
        <v>4.4829999999999997</v>
      </c>
      <c r="F1775">
        <v>8.1880000000000006</v>
      </c>
      <c r="G1775">
        <v>4.9279999999999999</v>
      </c>
      <c r="H1775">
        <v>101814.061</v>
      </c>
      <c r="I1775">
        <v>0.02</v>
      </c>
      <c r="J1775">
        <v>0</v>
      </c>
      <c r="K1775">
        <v>0</v>
      </c>
      <c r="L1775">
        <v>-8.7449999999999992</v>
      </c>
      <c r="M1775">
        <v>278.02100000000002</v>
      </c>
    </row>
    <row r="1776" spans="1:13" x14ac:dyDescent="0.35">
      <c r="A1776">
        <v>1772</v>
      </c>
      <c r="B1776" t="s">
        <v>7129</v>
      </c>
      <c r="C1776">
        <v>0</v>
      </c>
      <c r="D1776">
        <v>4.819</v>
      </c>
      <c r="E1776">
        <v>4.0490000000000004</v>
      </c>
      <c r="F1776">
        <v>8.2240000000000002</v>
      </c>
      <c r="G1776">
        <v>4.9180000000000001</v>
      </c>
      <c r="H1776">
        <v>101765.32</v>
      </c>
      <c r="I1776">
        <v>1.0999999999999999E-2</v>
      </c>
      <c r="J1776">
        <v>0</v>
      </c>
      <c r="K1776">
        <v>0</v>
      </c>
      <c r="L1776">
        <v>-17.344000000000001</v>
      </c>
      <c r="M1776">
        <v>290.64400000000001</v>
      </c>
    </row>
    <row r="1777" spans="1:13" x14ac:dyDescent="0.35">
      <c r="A1777">
        <v>1773</v>
      </c>
      <c r="B1777" t="s">
        <v>7128</v>
      </c>
      <c r="C1777">
        <v>0</v>
      </c>
      <c r="D1777">
        <v>4.476</v>
      </c>
      <c r="E1777">
        <v>3.5619999999999998</v>
      </c>
      <c r="F1777">
        <v>8.1310000000000002</v>
      </c>
      <c r="G1777">
        <v>5.375</v>
      </c>
      <c r="H1777">
        <v>101832.705</v>
      </c>
      <c r="I1777">
        <v>1.7999999999999999E-2</v>
      </c>
      <c r="J1777">
        <v>0</v>
      </c>
      <c r="K1777">
        <v>0</v>
      </c>
      <c r="L1777">
        <v>-25.23</v>
      </c>
      <c r="M1777">
        <v>304.38600000000002</v>
      </c>
    </row>
    <row r="1778" spans="1:13" x14ac:dyDescent="0.35">
      <c r="A1778">
        <v>1774</v>
      </c>
      <c r="B1778" t="s">
        <v>7127</v>
      </c>
      <c r="C1778">
        <v>0</v>
      </c>
      <c r="D1778">
        <v>4.327</v>
      </c>
      <c r="E1778">
        <v>3.1480000000000001</v>
      </c>
      <c r="F1778">
        <v>8.1110000000000007</v>
      </c>
      <c r="G1778">
        <v>5.67</v>
      </c>
      <c r="H1778">
        <v>101836.541</v>
      </c>
      <c r="I1778">
        <v>2.9000000000000001E-2</v>
      </c>
      <c r="J1778">
        <v>0</v>
      </c>
      <c r="K1778">
        <v>0</v>
      </c>
      <c r="L1778">
        <v>-31.797999999999998</v>
      </c>
      <c r="M1778">
        <v>319.68400000000003</v>
      </c>
    </row>
    <row r="1779" spans="1:13" x14ac:dyDescent="0.35">
      <c r="A1779">
        <v>1775</v>
      </c>
      <c r="B1779" t="s">
        <v>7126</v>
      </c>
      <c r="C1779">
        <v>0</v>
      </c>
      <c r="D1779">
        <v>4.1639999999999997</v>
      </c>
      <c r="E1779">
        <v>2.73</v>
      </c>
      <c r="F1779">
        <v>8.1539999999999999</v>
      </c>
      <c r="G1779">
        <v>6.08</v>
      </c>
      <c r="H1779">
        <v>101834.98299999999</v>
      </c>
      <c r="I1779">
        <v>4.7E-2</v>
      </c>
      <c r="J1779">
        <v>0</v>
      </c>
      <c r="K1779">
        <v>0</v>
      </c>
      <c r="L1779">
        <v>-36.462000000000003</v>
      </c>
      <c r="M1779">
        <v>336.92500000000001</v>
      </c>
    </row>
    <row r="1780" spans="1:13" x14ac:dyDescent="0.35">
      <c r="A1780">
        <v>1776</v>
      </c>
      <c r="B1780" t="s">
        <v>7125</v>
      </c>
      <c r="C1780">
        <v>0</v>
      </c>
      <c r="D1780">
        <v>3.9510000000000001</v>
      </c>
      <c r="E1780">
        <v>2.33</v>
      </c>
      <c r="F1780">
        <v>8.2729999999999997</v>
      </c>
      <c r="G1780">
        <v>5.8479999999999999</v>
      </c>
      <c r="H1780">
        <v>101827.841</v>
      </c>
      <c r="I1780">
        <v>4.7E-2</v>
      </c>
      <c r="J1780">
        <v>0</v>
      </c>
      <c r="K1780">
        <v>0</v>
      </c>
      <c r="L1780">
        <v>-38.56</v>
      </c>
      <c r="M1780">
        <v>336.40899999999999</v>
      </c>
    </row>
    <row r="1781" spans="1:13" x14ac:dyDescent="0.35">
      <c r="A1781">
        <v>1777</v>
      </c>
      <c r="B1781" t="s">
        <v>7124</v>
      </c>
      <c r="C1781">
        <v>0</v>
      </c>
      <c r="D1781">
        <v>3.8090000000000002</v>
      </c>
      <c r="E1781">
        <v>2.2400000000000002</v>
      </c>
      <c r="F1781">
        <v>8.1560000000000006</v>
      </c>
      <c r="G1781">
        <v>6.032</v>
      </c>
      <c r="H1781">
        <v>101826.497</v>
      </c>
      <c r="I1781">
        <v>4.5999999999999999E-2</v>
      </c>
      <c r="J1781">
        <v>0</v>
      </c>
      <c r="K1781">
        <v>0</v>
      </c>
      <c r="L1781">
        <v>-37.731000000000002</v>
      </c>
      <c r="M1781">
        <v>14.754</v>
      </c>
    </row>
    <row r="1782" spans="1:13" x14ac:dyDescent="0.35">
      <c r="A1782">
        <v>1778</v>
      </c>
      <c r="B1782" t="s">
        <v>7123</v>
      </c>
      <c r="C1782">
        <v>0</v>
      </c>
      <c r="D1782">
        <v>3.5979999999999999</v>
      </c>
      <c r="E1782">
        <v>2.1269999999999998</v>
      </c>
      <c r="F1782">
        <v>8.2720000000000002</v>
      </c>
      <c r="G1782">
        <v>5.7910000000000004</v>
      </c>
      <c r="H1782">
        <v>101814.825</v>
      </c>
      <c r="I1782">
        <v>6.8000000000000005E-2</v>
      </c>
      <c r="J1782">
        <v>0</v>
      </c>
      <c r="K1782">
        <v>0</v>
      </c>
      <c r="L1782">
        <v>-34.125999999999998</v>
      </c>
      <c r="M1782">
        <v>32.755000000000003</v>
      </c>
    </row>
    <row r="1783" spans="1:13" x14ac:dyDescent="0.35">
      <c r="A1783">
        <v>1779</v>
      </c>
      <c r="B1783" t="s">
        <v>7122</v>
      </c>
      <c r="C1783">
        <v>0</v>
      </c>
      <c r="D1783">
        <v>3.4489999999999998</v>
      </c>
      <c r="E1783">
        <v>2.024</v>
      </c>
      <c r="F1783">
        <v>8.5039999999999996</v>
      </c>
      <c r="G1783">
        <v>5.9009999999999998</v>
      </c>
      <c r="H1783">
        <v>101799.208</v>
      </c>
      <c r="I1783">
        <v>7.9000000000000001E-2</v>
      </c>
      <c r="J1783">
        <v>0</v>
      </c>
      <c r="K1783">
        <v>0</v>
      </c>
      <c r="L1783">
        <v>-28.291</v>
      </c>
      <c r="M1783">
        <v>48.930999999999997</v>
      </c>
    </row>
    <row r="1784" spans="1:13" x14ac:dyDescent="0.35">
      <c r="A1784">
        <v>1780</v>
      </c>
      <c r="B1784" t="s">
        <v>7121</v>
      </c>
      <c r="C1784">
        <v>0</v>
      </c>
      <c r="D1784">
        <v>3.3660000000000001</v>
      </c>
      <c r="E1784">
        <v>2</v>
      </c>
      <c r="F1784">
        <v>8.3989999999999991</v>
      </c>
      <c r="G1784">
        <v>6.1120000000000001</v>
      </c>
      <c r="H1784">
        <v>101805.79700000001</v>
      </c>
      <c r="I1784">
        <v>3.5000000000000003E-2</v>
      </c>
      <c r="J1784">
        <v>0</v>
      </c>
      <c r="K1784">
        <v>0</v>
      </c>
      <c r="L1784">
        <v>-20.893000000000001</v>
      </c>
      <c r="M1784">
        <v>63.296999999999997</v>
      </c>
    </row>
    <row r="1785" spans="1:13" x14ac:dyDescent="0.35">
      <c r="A1785">
        <v>1781</v>
      </c>
      <c r="B1785" t="s">
        <v>7120</v>
      </c>
      <c r="C1785">
        <v>0</v>
      </c>
      <c r="D1785">
        <v>3.2480000000000002</v>
      </c>
      <c r="E1785">
        <v>2.0070000000000001</v>
      </c>
      <c r="F1785">
        <v>8.1549999999999994</v>
      </c>
      <c r="G1785">
        <v>6.1310000000000002</v>
      </c>
      <c r="H1785">
        <v>101812.05499999999</v>
      </c>
      <c r="I1785">
        <v>0.02</v>
      </c>
      <c r="J1785">
        <v>0</v>
      </c>
      <c r="K1785">
        <v>0</v>
      </c>
      <c r="L1785">
        <v>-12.536</v>
      </c>
      <c r="M1785">
        <v>76.313999999999993</v>
      </c>
    </row>
    <row r="1786" spans="1:13" x14ac:dyDescent="0.35">
      <c r="A1786">
        <v>1782</v>
      </c>
      <c r="B1786" t="s">
        <v>7119</v>
      </c>
      <c r="C1786">
        <v>0.46100000000000002</v>
      </c>
      <c r="D1786">
        <v>3.2959999999999998</v>
      </c>
      <c r="E1786">
        <v>1.952</v>
      </c>
      <c r="F1786">
        <v>8.282</v>
      </c>
      <c r="G1786">
        <v>6.0490000000000004</v>
      </c>
      <c r="H1786">
        <v>101821.35799999999</v>
      </c>
      <c r="I1786">
        <v>2.4E-2</v>
      </c>
      <c r="J1786">
        <v>0.46</v>
      </c>
      <c r="K1786">
        <v>2E-3</v>
      </c>
      <c r="L1786">
        <v>-3.714</v>
      </c>
      <c r="M1786">
        <v>88.572999999999993</v>
      </c>
    </row>
    <row r="1787" spans="1:13" x14ac:dyDescent="0.35">
      <c r="A1787">
        <v>1783</v>
      </c>
      <c r="B1787" t="s">
        <v>7118</v>
      </c>
      <c r="C1787">
        <v>25.827999999999999</v>
      </c>
      <c r="D1787">
        <v>3.6970000000000001</v>
      </c>
      <c r="E1787">
        <v>2.1389999999999998</v>
      </c>
      <c r="F1787">
        <v>8.3049999999999997</v>
      </c>
      <c r="G1787">
        <v>5.9809999999999999</v>
      </c>
      <c r="H1787">
        <v>101840.336</v>
      </c>
      <c r="I1787">
        <v>3.5999999999999997E-2</v>
      </c>
      <c r="J1787">
        <v>22.334</v>
      </c>
      <c r="K1787">
        <v>3.4929999999999999</v>
      </c>
      <c r="L1787">
        <v>5.16</v>
      </c>
      <c r="M1787">
        <v>100.675</v>
      </c>
    </row>
    <row r="1788" spans="1:13" x14ac:dyDescent="0.35">
      <c r="A1788">
        <v>1784</v>
      </c>
      <c r="B1788" t="s">
        <v>7117</v>
      </c>
      <c r="C1788">
        <v>91.552999999999997</v>
      </c>
      <c r="D1788">
        <v>4.6520000000000001</v>
      </c>
      <c r="E1788">
        <v>2.4510000000000001</v>
      </c>
      <c r="F1788">
        <v>8.359</v>
      </c>
      <c r="G1788">
        <v>5.782</v>
      </c>
      <c r="H1788">
        <v>101857.747</v>
      </c>
      <c r="I1788">
        <v>3.6999999999999998E-2</v>
      </c>
      <c r="J1788">
        <v>67.917000000000002</v>
      </c>
      <c r="K1788">
        <v>23.635999999999999</v>
      </c>
      <c r="L1788">
        <v>13.676</v>
      </c>
      <c r="M1788">
        <v>113.19799999999999</v>
      </c>
    </row>
    <row r="1789" spans="1:13" x14ac:dyDescent="0.35">
      <c r="A1789">
        <v>1785</v>
      </c>
      <c r="B1789" t="s">
        <v>7116</v>
      </c>
      <c r="C1789">
        <v>168.79</v>
      </c>
      <c r="D1789">
        <v>5.5469999999999997</v>
      </c>
      <c r="E1789">
        <v>2.7749999999999999</v>
      </c>
      <c r="F1789">
        <v>8.577</v>
      </c>
      <c r="G1789">
        <v>5.657</v>
      </c>
      <c r="H1789">
        <v>101866.273</v>
      </c>
      <c r="I1789">
        <v>7.4999999999999997E-2</v>
      </c>
      <c r="J1789">
        <v>109.688</v>
      </c>
      <c r="K1789">
        <v>59.1</v>
      </c>
      <c r="L1789">
        <v>21.393999999999998</v>
      </c>
      <c r="M1789">
        <v>126.69499999999999</v>
      </c>
    </row>
    <row r="1790" spans="1:13" x14ac:dyDescent="0.35">
      <c r="A1790">
        <v>1786</v>
      </c>
      <c r="B1790" t="s">
        <v>7115</v>
      </c>
      <c r="C1790">
        <v>252.00299999999999</v>
      </c>
      <c r="D1790">
        <v>6.6219999999999999</v>
      </c>
      <c r="E1790">
        <v>3.0910000000000002</v>
      </c>
      <c r="F1790">
        <v>8.5839999999999996</v>
      </c>
      <c r="G1790">
        <v>5.5979999999999999</v>
      </c>
      <c r="H1790">
        <v>101864.08500000001</v>
      </c>
      <c r="I1790">
        <v>4.9000000000000002E-2</v>
      </c>
      <c r="J1790">
        <v>143.34</v>
      </c>
      <c r="K1790">
        <v>108.66200000000001</v>
      </c>
      <c r="L1790">
        <v>27.792999999999999</v>
      </c>
      <c r="M1790">
        <v>141.63</v>
      </c>
    </row>
    <row r="1791" spans="1:13" x14ac:dyDescent="0.35">
      <c r="A1791">
        <v>1787</v>
      </c>
      <c r="B1791" t="s">
        <v>7114</v>
      </c>
      <c r="C1791">
        <v>306.37700000000001</v>
      </c>
      <c r="D1791">
        <v>7.5069999999999997</v>
      </c>
      <c r="E1791">
        <v>3.4209999999999998</v>
      </c>
      <c r="F1791">
        <v>8.6760000000000002</v>
      </c>
      <c r="G1791">
        <v>5.6959999999999997</v>
      </c>
      <c r="H1791">
        <v>101856.36</v>
      </c>
      <c r="I1791">
        <v>5.8000000000000003E-2</v>
      </c>
      <c r="J1791">
        <v>163.34899999999999</v>
      </c>
      <c r="K1791">
        <v>143.02799999999999</v>
      </c>
      <c r="L1791">
        <v>32.273000000000003</v>
      </c>
      <c r="M1791">
        <v>158.178</v>
      </c>
    </row>
    <row r="1792" spans="1:13" x14ac:dyDescent="0.35">
      <c r="A1792">
        <v>1788</v>
      </c>
      <c r="B1792" t="s">
        <v>7113</v>
      </c>
      <c r="C1792">
        <v>328.07499999999999</v>
      </c>
      <c r="D1792">
        <v>8.2240000000000002</v>
      </c>
      <c r="E1792">
        <v>3.673</v>
      </c>
      <c r="F1792">
        <v>8.5090000000000003</v>
      </c>
      <c r="G1792">
        <v>5.9020000000000001</v>
      </c>
      <c r="H1792">
        <v>101841.716</v>
      </c>
      <c r="I1792">
        <v>4.8000000000000001E-2</v>
      </c>
      <c r="J1792">
        <v>172.52</v>
      </c>
      <c r="K1792">
        <v>155.55699999999999</v>
      </c>
      <c r="L1792">
        <v>34.283999999999999</v>
      </c>
      <c r="M1792">
        <v>175.96899999999999</v>
      </c>
    </row>
    <row r="1793" spans="1:13" x14ac:dyDescent="0.35">
      <c r="A1793">
        <v>1789</v>
      </c>
      <c r="B1793" t="s">
        <v>7112</v>
      </c>
      <c r="C1793">
        <v>307.81599999999997</v>
      </c>
      <c r="D1793">
        <v>8.5449999999999999</v>
      </c>
      <c r="E1793">
        <v>4.1769999999999996</v>
      </c>
      <c r="F1793">
        <v>8.3109999999999999</v>
      </c>
      <c r="G1793">
        <v>5.7060000000000004</v>
      </c>
      <c r="H1793">
        <v>101816.76</v>
      </c>
      <c r="I1793">
        <v>5.0999999999999997E-2</v>
      </c>
      <c r="J1793">
        <v>174.00399999999999</v>
      </c>
      <c r="K1793">
        <v>133.81100000000001</v>
      </c>
      <c r="L1793">
        <v>33.523000000000003</v>
      </c>
      <c r="M1793">
        <v>194.02799999999999</v>
      </c>
    </row>
    <row r="1794" spans="1:13" x14ac:dyDescent="0.35">
      <c r="A1794">
        <v>1790</v>
      </c>
      <c r="B1794" t="s">
        <v>7111</v>
      </c>
      <c r="C1794">
        <v>278.851</v>
      </c>
      <c r="D1794">
        <v>8.7729999999999997</v>
      </c>
      <c r="E1794">
        <v>4.6020000000000003</v>
      </c>
      <c r="F1794">
        <v>8.2460000000000004</v>
      </c>
      <c r="G1794">
        <v>5.66</v>
      </c>
      <c r="H1794">
        <v>101800.955</v>
      </c>
      <c r="I1794">
        <v>8.0000000000000002E-3</v>
      </c>
      <c r="J1794">
        <v>143.816</v>
      </c>
      <c r="K1794">
        <v>135.036</v>
      </c>
      <c r="L1794">
        <v>30.111999999999998</v>
      </c>
      <c r="M1794">
        <v>211.22900000000001</v>
      </c>
    </row>
    <row r="1795" spans="1:13" x14ac:dyDescent="0.35">
      <c r="A1795">
        <v>1791</v>
      </c>
      <c r="B1795" t="s">
        <v>7110</v>
      </c>
      <c r="C1795">
        <v>210.702</v>
      </c>
      <c r="D1795">
        <v>8.5050000000000008</v>
      </c>
      <c r="E1795">
        <v>5.0229999999999997</v>
      </c>
      <c r="F1795">
        <v>8.3529999999999998</v>
      </c>
      <c r="G1795">
        <v>5.8</v>
      </c>
      <c r="H1795">
        <v>101797.51700000001</v>
      </c>
      <c r="I1795">
        <v>0.12</v>
      </c>
      <c r="J1795">
        <v>114.491</v>
      </c>
      <c r="K1795">
        <v>96.212000000000003</v>
      </c>
      <c r="L1795">
        <v>24.518000000000001</v>
      </c>
      <c r="M1795">
        <v>226.91</v>
      </c>
    </row>
    <row r="1796" spans="1:13" x14ac:dyDescent="0.35">
      <c r="A1796">
        <v>1792</v>
      </c>
      <c r="B1796" t="s">
        <v>7109</v>
      </c>
      <c r="C1796">
        <v>132.364</v>
      </c>
      <c r="D1796">
        <v>8.19</v>
      </c>
      <c r="E1796">
        <v>5.3330000000000002</v>
      </c>
      <c r="F1796">
        <v>8.0310000000000006</v>
      </c>
      <c r="G1796">
        <v>6.0780000000000003</v>
      </c>
      <c r="H1796">
        <v>101796.893</v>
      </c>
      <c r="I1796">
        <v>2.7E-2</v>
      </c>
      <c r="J1796">
        <v>88.003</v>
      </c>
      <c r="K1796">
        <v>44.360999999999997</v>
      </c>
      <c r="L1796">
        <v>17.329999999999998</v>
      </c>
      <c r="M1796">
        <v>241.03800000000001</v>
      </c>
    </row>
    <row r="1797" spans="1:13" x14ac:dyDescent="0.35">
      <c r="A1797">
        <v>1793</v>
      </c>
      <c r="B1797" t="s">
        <v>7108</v>
      </c>
      <c r="C1797">
        <v>60.497</v>
      </c>
      <c r="D1797">
        <v>7.6449999999999996</v>
      </c>
      <c r="E1797">
        <v>5.6</v>
      </c>
      <c r="F1797">
        <v>8.0619999999999994</v>
      </c>
      <c r="G1797">
        <v>5.8380000000000001</v>
      </c>
      <c r="H1797">
        <v>101806.598</v>
      </c>
      <c r="I1797">
        <v>1.4E-2</v>
      </c>
      <c r="J1797">
        <v>45.171999999999997</v>
      </c>
      <c r="K1797">
        <v>15.327</v>
      </c>
      <c r="L1797">
        <v>9.1270000000000007</v>
      </c>
      <c r="M1797">
        <v>253.958</v>
      </c>
    </row>
    <row r="1798" spans="1:13" x14ac:dyDescent="0.35">
      <c r="A1798">
        <v>1794</v>
      </c>
      <c r="B1798" t="s">
        <v>7107</v>
      </c>
      <c r="C1798">
        <v>8.2260000000000009</v>
      </c>
      <c r="D1798">
        <v>6.8259999999999996</v>
      </c>
      <c r="E1798">
        <v>5.8079999999999998</v>
      </c>
      <c r="F1798">
        <v>8.1780000000000008</v>
      </c>
      <c r="G1798">
        <v>6.032</v>
      </c>
      <c r="H1798">
        <v>101832.958</v>
      </c>
      <c r="I1798">
        <v>3.5000000000000003E-2</v>
      </c>
      <c r="J1798">
        <v>7.2220000000000004</v>
      </c>
      <c r="K1798">
        <v>1.0029999999999999</v>
      </c>
      <c r="L1798">
        <v>0.40799999999999997</v>
      </c>
      <c r="M1798">
        <v>266.16699999999997</v>
      </c>
    </row>
    <row r="1799" spans="1:13" x14ac:dyDescent="0.35">
      <c r="A1799">
        <v>1795</v>
      </c>
      <c r="B1799" t="s">
        <v>7106</v>
      </c>
      <c r="C1799">
        <v>0</v>
      </c>
      <c r="D1799">
        <v>6.3</v>
      </c>
      <c r="E1799">
        <v>5.2930000000000001</v>
      </c>
      <c r="F1799">
        <v>7.9870000000000001</v>
      </c>
      <c r="G1799">
        <v>5.7629999999999999</v>
      </c>
      <c r="H1799">
        <v>101857.55499999999</v>
      </c>
      <c r="I1799">
        <v>1.6E-2</v>
      </c>
      <c r="J1799">
        <v>0</v>
      </c>
      <c r="K1799">
        <v>0</v>
      </c>
      <c r="L1799">
        <v>-8.4670000000000005</v>
      </c>
      <c r="M1799">
        <v>278.31299999999999</v>
      </c>
    </row>
    <row r="1800" spans="1:13" x14ac:dyDescent="0.35">
      <c r="A1800">
        <v>1796</v>
      </c>
      <c r="B1800" t="s">
        <v>7105</v>
      </c>
      <c r="C1800">
        <v>0</v>
      </c>
      <c r="D1800">
        <v>5.8090000000000002</v>
      </c>
      <c r="E1800">
        <v>4.8419999999999996</v>
      </c>
      <c r="F1800">
        <v>8.0960000000000001</v>
      </c>
      <c r="G1800">
        <v>5.7270000000000003</v>
      </c>
      <c r="H1800">
        <v>101870.546</v>
      </c>
      <c r="I1800">
        <v>4.8000000000000001E-2</v>
      </c>
      <c r="J1800">
        <v>0</v>
      </c>
      <c r="K1800">
        <v>0</v>
      </c>
      <c r="L1800">
        <v>-17.053000000000001</v>
      </c>
      <c r="M1800">
        <v>290.93400000000003</v>
      </c>
    </row>
    <row r="1801" spans="1:13" x14ac:dyDescent="0.35">
      <c r="A1801">
        <v>1797</v>
      </c>
      <c r="B1801" t="s">
        <v>7104</v>
      </c>
      <c r="C1801">
        <v>0</v>
      </c>
      <c r="D1801">
        <v>5.4779999999999998</v>
      </c>
      <c r="E1801">
        <v>4.4080000000000004</v>
      </c>
      <c r="F1801">
        <v>8.2929999999999993</v>
      </c>
      <c r="G1801">
        <v>6.17</v>
      </c>
      <c r="H1801">
        <v>101876.439</v>
      </c>
      <c r="I1801">
        <v>4.2999999999999997E-2</v>
      </c>
      <c r="J1801">
        <v>0</v>
      </c>
      <c r="K1801">
        <v>0</v>
      </c>
      <c r="L1801">
        <v>-24.905000000000001</v>
      </c>
      <c r="M1801">
        <v>304.63799999999998</v>
      </c>
    </row>
    <row r="1802" spans="1:13" x14ac:dyDescent="0.35">
      <c r="A1802">
        <v>1798</v>
      </c>
      <c r="B1802" t="s">
        <v>7103</v>
      </c>
      <c r="C1802">
        <v>0</v>
      </c>
      <c r="D1802">
        <v>5.2679999999999998</v>
      </c>
      <c r="E1802">
        <v>4.07</v>
      </c>
      <c r="F1802">
        <v>8.4220000000000006</v>
      </c>
      <c r="G1802">
        <v>6.1429999999999998</v>
      </c>
      <c r="H1802">
        <v>101882.643</v>
      </c>
      <c r="I1802">
        <v>1.4999999999999999E-2</v>
      </c>
      <c r="J1802">
        <v>0</v>
      </c>
      <c r="K1802">
        <v>0</v>
      </c>
      <c r="L1802">
        <v>-31.466999999999999</v>
      </c>
      <c r="M1802">
        <v>319.94799999999998</v>
      </c>
    </row>
    <row r="1803" spans="1:13" x14ac:dyDescent="0.35">
      <c r="A1803">
        <v>1799</v>
      </c>
      <c r="B1803" t="s">
        <v>7102</v>
      </c>
      <c r="C1803">
        <v>0</v>
      </c>
      <c r="D1803">
        <v>5.0609999999999999</v>
      </c>
      <c r="E1803">
        <v>3.758</v>
      </c>
      <c r="F1803">
        <v>8.3369999999999997</v>
      </c>
      <c r="G1803">
        <v>5.8529999999999998</v>
      </c>
      <c r="H1803">
        <v>101888.091</v>
      </c>
      <c r="I1803">
        <v>7.0000000000000001E-3</v>
      </c>
      <c r="J1803">
        <v>0</v>
      </c>
      <c r="K1803">
        <v>0</v>
      </c>
      <c r="L1803">
        <v>-36.100999999999999</v>
      </c>
      <c r="M1803">
        <v>337.15</v>
      </c>
    </row>
    <row r="1804" spans="1:13" x14ac:dyDescent="0.35">
      <c r="A1804">
        <v>1800</v>
      </c>
      <c r="B1804" t="s">
        <v>7101</v>
      </c>
      <c r="C1804">
        <v>0</v>
      </c>
      <c r="D1804">
        <v>5.0250000000000004</v>
      </c>
      <c r="E1804">
        <v>3.4060000000000001</v>
      </c>
      <c r="F1804">
        <v>8.3420000000000005</v>
      </c>
      <c r="G1804">
        <v>5.91</v>
      </c>
      <c r="H1804">
        <v>101888.13400000001</v>
      </c>
      <c r="I1804">
        <v>0</v>
      </c>
      <c r="J1804">
        <v>0</v>
      </c>
      <c r="K1804">
        <v>0</v>
      </c>
      <c r="L1804">
        <v>-38.167999999999999</v>
      </c>
      <c r="M1804">
        <v>336.52100000000002</v>
      </c>
    </row>
    <row r="1805" spans="1:13" x14ac:dyDescent="0.35">
      <c r="A1805">
        <v>1801</v>
      </c>
      <c r="B1805" t="s">
        <v>7100</v>
      </c>
      <c r="C1805">
        <v>0</v>
      </c>
      <c r="D1805">
        <v>4.9080000000000004</v>
      </c>
      <c r="E1805">
        <v>3.25</v>
      </c>
      <c r="F1805">
        <v>8.3330000000000002</v>
      </c>
      <c r="G1805">
        <v>5.9009999999999998</v>
      </c>
      <c r="H1805">
        <v>101889.29300000001</v>
      </c>
      <c r="I1805">
        <v>4.0000000000000001E-3</v>
      </c>
      <c r="J1805">
        <v>0</v>
      </c>
      <c r="K1805">
        <v>0</v>
      </c>
      <c r="L1805">
        <v>-37.33</v>
      </c>
      <c r="M1805">
        <v>14.766</v>
      </c>
    </row>
    <row r="1806" spans="1:13" x14ac:dyDescent="0.35">
      <c r="A1806">
        <v>1802</v>
      </c>
      <c r="B1806" t="s">
        <v>7099</v>
      </c>
      <c r="C1806">
        <v>0</v>
      </c>
      <c r="D1806">
        <v>4.6980000000000004</v>
      </c>
      <c r="E1806">
        <v>3.1070000000000002</v>
      </c>
      <c r="F1806">
        <v>8.0129999999999999</v>
      </c>
      <c r="G1806">
        <v>5.9859999999999998</v>
      </c>
      <c r="H1806">
        <v>101879.51700000001</v>
      </c>
      <c r="I1806">
        <v>4.0000000000000001E-3</v>
      </c>
      <c r="J1806">
        <v>0</v>
      </c>
      <c r="K1806">
        <v>0</v>
      </c>
      <c r="L1806">
        <v>-33.729999999999997</v>
      </c>
      <c r="M1806">
        <v>32.683</v>
      </c>
    </row>
    <row r="1807" spans="1:13" x14ac:dyDescent="0.35">
      <c r="A1807">
        <v>1803</v>
      </c>
      <c r="B1807" t="s">
        <v>7098</v>
      </c>
      <c r="C1807">
        <v>0</v>
      </c>
      <c r="D1807">
        <v>4.5069999999999997</v>
      </c>
      <c r="E1807">
        <v>2.9729999999999999</v>
      </c>
      <c r="F1807">
        <v>7.91</v>
      </c>
      <c r="G1807">
        <v>6.0579999999999998</v>
      </c>
      <c r="H1807">
        <v>101869.249</v>
      </c>
      <c r="I1807">
        <v>1.0999999999999999E-2</v>
      </c>
      <c r="J1807">
        <v>0</v>
      </c>
      <c r="K1807">
        <v>0</v>
      </c>
      <c r="L1807">
        <v>-27.905999999999999</v>
      </c>
      <c r="M1807">
        <v>48.802</v>
      </c>
    </row>
    <row r="1808" spans="1:13" x14ac:dyDescent="0.35">
      <c r="A1808">
        <v>1804</v>
      </c>
      <c r="B1808" t="s">
        <v>7097</v>
      </c>
      <c r="C1808">
        <v>0</v>
      </c>
      <c r="D1808">
        <v>4.2350000000000003</v>
      </c>
      <c r="E1808">
        <v>2.8660000000000001</v>
      </c>
      <c r="F1808">
        <v>8.1379999999999999</v>
      </c>
      <c r="G1808">
        <v>5.9470000000000001</v>
      </c>
      <c r="H1808">
        <v>101874.476</v>
      </c>
      <c r="I1808">
        <v>0</v>
      </c>
      <c r="J1808">
        <v>0</v>
      </c>
      <c r="K1808">
        <v>0</v>
      </c>
      <c r="L1808">
        <v>-20.521000000000001</v>
      </c>
      <c r="M1808">
        <v>63.137</v>
      </c>
    </row>
    <row r="1809" spans="1:13" x14ac:dyDescent="0.35">
      <c r="A1809">
        <v>1805</v>
      </c>
      <c r="B1809" t="s">
        <v>7096</v>
      </c>
      <c r="C1809">
        <v>0</v>
      </c>
      <c r="D1809">
        <v>4.1890000000000001</v>
      </c>
      <c r="E1809">
        <v>2.8730000000000002</v>
      </c>
      <c r="F1809">
        <v>8.1129999999999995</v>
      </c>
      <c r="G1809">
        <v>5.7130000000000001</v>
      </c>
      <c r="H1809">
        <v>101845.875</v>
      </c>
      <c r="I1809">
        <v>2.5999999999999999E-2</v>
      </c>
      <c r="J1809">
        <v>0</v>
      </c>
      <c r="K1809">
        <v>0</v>
      </c>
      <c r="L1809">
        <v>-12.175000000000001</v>
      </c>
      <c r="M1809">
        <v>76.138999999999996</v>
      </c>
    </row>
    <row r="1810" spans="1:13" x14ac:dyDescent="0.35">
      <c r="A1810">
        <v>1806</v>
      </c>
      <c r="B1810" t="s">
        <v>7095</v>
      </c>
      <c r="C1810">
        <v>0.501</v>
      </c>
      <c r="D1810">
        <v>4.032</v>
      </c>
      <c r="E1810">
        <v>2.7050000000000001</v>
      </c>
      <c r="F1810">
        <v>8.032</v>
      </c>
      <c r="G1810">
        <v>5.8120000000000003</v>
      </c>
      <c r="H1810">
        <v>101903.834</v>
      </c>
      <c r="I1810">
        <v>5.8999999999999997E-2</v>
      </c>
      <c r="J1810">
        <v>0.499</v>
      </c>
      <c r="K1810">
        <v>2E-3</v>
      </c>
      <c r="L1810">
        <v>-3.335</v>
      </c>
      <c r="M1810">
        <v>88.418999999999997</v>
      </c>
    </row>
    <row r="1811" spans="1:13" x14ac:dyDescent="0.35">
      <c r="A1811">
        <v>1807</v>
      </c>
      <c r="B1811" t="s">
        <v>7094</v>
      </c>
      <c r="C1811">
        <v>27.152999999999999</v>
      </c>
      <c r="D1811">
        <v>4.3949999999999996</v>
      </c>
      <c r="E1811">
        <v>2.8220000000000001</v>
      </c>
      <c r="F1811">
        <v>7.984</v>
      </c>
      <c r="G1811">
        <v>5.9379999999999997</v>
      </c>
      <c r="H1811">
        <v>101932.583</v>
      </c>
      <c r="I1811">
        <v>0.06</v>
      </c>
      <c r="J1811">
        <v>23.901</v>
      </c>
      <c r="K1811">
        <v>3.2519999999999998</v>
      </c>
      <c r="L1811">
        <v>5.5069999999999997</v>
      </c>
      <c r="M1811">
        <v>100.483</v>
      </c>
    </row>
    <row r="1812" spans="1:13" x14ac:dyDescent="0.35">
      <c r="A1812">
        <v>1808</v>
      </c>
      <c r="B1812" t="s">
        <v>7093</v>
      </c>
      <c r="C1812">
        <v>92.265000000000001</v>
      </c>
      <c r="D1812">
        <v>5.149</v>
      </c>
      <c r="E1812">
        <v>3.0470000000000002</v>
      </c>
      <c r="F1812">
        <v>8.1669999999999998</v>
      </c>
      <c r="G1812">
        <v>6.0990000000000002</v>
      </c>
      <c r="H1812">
        <v>101957.87300000001</v>
      </c>
      <c r="I1812">
        <v>7.0999999999999994E-2</v>
      </c>
      <c r="J1812">
        <v>68.533000000000001</v>
      </c>
      <c r="K1812">
        <v>23.734000000000002</v>
      </c>
      <c r="L1812">
        <v>14.045</v>
      </c>
      <c r="M1812">
        <v>113.03700000000001</v>
      </c>
    </row>
    <row r="1813" spans="1:13" x14ac:dyDescent="0.35">
      <c r="A1813">
        <v>1809</v>
      </c>
      <c r="B1813" t="s">
        <v>7092</v>
      </c>
      <c r="C1813">
        <v>161.28399999999999</v>
      </c>
      <c r="D1813">
        <v>6.0449999999999999</v>
      </c>
      <c r="E1813">
        <v>3.3159999999999998</v>
      </c>
      <c r="F1813">
        <v>8.11</v>
      </c>
      <c r="G1813">
        <v>6.5129999999999999</v>
      </c>
      <c r="H1813">
        <v>101966.486</v>
      </c>
      <c r="I1813">
        <v>8.3000000000000004E-2</v>
      </c>
      <c r="J1813">
        <v>107.99</v>
      </c>
      <c r="K1813">
        <v>53.293999999999997</v>
      </c>
      <c r="L1813">
        <v>21.774999999999999</v>
      </c>
      <c r="M1813">
        <v>126.559</v>
      </c>
    </row>
    <row r="1814" spans="1:13" x14ac:dyDescent="0.35">
      <c r="A1814">
        <v>1810</v>
      </c>
      <c r="B1814" t="s">
        <v>7091</v>
      </c>
      <c r="C1814">
        <v>223.697</v>
      </c>
      <c r="D1814">
        <v>6.82</v>
      </c>
      <c r="E1814">
        <v>3.5859999999999999</v>
      </c>
      <c r="F1814">
        <v>8.0549999999999997</v>
      </c>
      <c r="G1814">
        <v>6.2370000000000001</v>
      </c>
      <c r="H1814">
        <v>101971.621</v>
      </c>
      <c r="I1814">
        <v>8.8999999999999996E-2</v>
      </c>
      <c r="J1814">
        <v>142.72999999999999</v>
      </c>
      <c r="K1814">
        <v>80.965000000000003</v>
      </c>
      <c r="L1814">
        <v>28.186</v>
      </c>
      <c r="M1814">
        <v>141.54</v>
      </c>
    </row>
    <row r="1815" spans="1:13" x14ac:dyDescent="0.35">
      <c r="A1815">
        <v>1811</v>
      </c>
      <c r="B1815" t="s">
        <v>7090</v>
      </c>
      <c r="C1815">
        <v>262.125</v>
      </c>
      <c r="D1815">
        <v>7.5830000000000002</v>
      </c>
      <c r="E1815">
        <v>3.8849999999999998</v>
      </c>
      <c r="F1815">
        <v>8.1910000000000007</v>
      </c>
      <c r="G1815">
        <v>6.5449999999999999</v>
      </c>
      <c r="H1815">
        <v>101968.37300000001</v>
      </c>
      <c r="I1815">
        <v>9.6000000000000002E-2</v>
      </c>
      <c r="J1815">
        <v>165.12799999999999</v>
      </c>
      <c r="K1815">
        <v>96.997</v>
      </c>
      <c r="L1815">
        <v>32.673999999999999</v>
      </c>
      <c r="M1815">
        <v>158.15600000000001</v>
      </c>
    </row>
    <row r="1816" spans="1:13" x14ac:dyDescent="0.35">
      <c r="A1816">
        <v>1812</v>
      </c>
      <c r="B1816" t="s">
        <v>7089</v>
      </c>
      <c r="C1816">
        <v>277.78199999999998</v>
      </c>
      <c r="D1816">
        <v>8.2129999999999992</v>
      </c>
      <c r="E1816">
        <v>4.1269999999999998</v>
      </c>
      <c r="F1816">
        <v>8.4740000000000002</v>
      </c>
      <c r="G1816">
        <v>6.7110000000000003</v>
      </c>
      <c r="H1816">
        <v>101953.326</v>
      </c>
      <c r="I1816">
        <v>6.9000000000000006E-2</v>
      </c>
      <c r="J1816">
        <v>172.50700000000001</v>
      </c>
      <c r="K1816">
        <v>105.27800000000001</v>
      </c>
      <c r="L1816">
        <v>34.680999999999997</v>
      </c>
      <c r="M1816">
        <v>176.035</v>
      </c>
    </row>
    <row r="1817" spans="1:13" x14ac:dyDescent="0.35">
      <c r="A1817">
        <v>1813</v>
      </c>
      <c r="B1817" t="s">
        <v>7088</v>
      </c>
      <c r="C1817">
        <v>300.8</v>
      </c>
      <c r="D1817">
        <v>8.827</v>
      </c>
      <c r="E1817">
        <v>4.601</v>
      </c>
      <c r="F1817">
        <v>8.3789999999999996</v>
      </c>
      <c r="G1817">
        <v>6.3520000000000003</v>
      </c>
      <c r="H1817">
        <v>101919.951</v>
      </c>
      <c r="I1817">
        <v>0.06</v>
      </c>
      <c r="J1817">
        <v>178.471</v>
      </c>
      <c r="K1817">
        <v>122.33</v>
      </c>
      <c r="L1817">
        <v>33.902999999999999</v>
      </c>
      <c r="M1817">
        <v>194.18100000000001</v>
      </c>
    </row>
    <row r="1818" spans="1:13" x14ac:dyDescent="0.35">
      <c r="A1818">
        <v>1814</v>
      </c>
      <c r="B1818" t="s">
        <v>7087</v>
      </c>
      <c r="C1818">
        <v>273.99599999999998</v>
      </c>
      <c r="D1818">
        <v>9.08</v>
      </c>
      <c r="E1818">
        <v>4.9660000000000002</v>
      </c>
      <c r="F1818">
        <v>8.5879999999999992</v>
      </c>
      <c r="G1818">
        <v>6.1289999999999996</v>
      </c>
      <c r="H1818">
        <v>101892.95699999999</v>
      </c>
      <c r="I1818">
        <v>1.0999999999999999E-2</v>
      </c>
      <c r="J1818">
        <v>161.65199999999999</v>
      </c>
      <c r="K1818">
        <v>112.343</v>
      </c>
      <c r="L1818">
        <v>30.465</v>
      </c>
      <c r="M1818">
        <v>211.44900000000001</v>
      </c>
    </row>
    <row r="1819" spans="1:13" x14ac:dyDescent="0.35">
      <c r="A1819">
        <v>1815</v>
      </c>
      <c r="B1819" t="s">
        <v>7086</v>
      </c>
      <c r="C1819">
        <v>225.08099999999999</v>
      </c>
      <c r="D1819">
        <v>9.09</v>
      </c>
      <c r="E1819">
        <v>5.2960000000000003</v>
      </c>
      <c r="F1819">
        <v>8.4410000000000007</v>
      </c>
      <c r="G1819">
        <v>6.2629999999999999</v>
      </c>
      <c r="H1819">
        <v>101869.516</v>
      </c>
      <c r="I1819">
        <v>2.4E-2</v>
      </c>
      <c r="J1819">
        <v>138.27799999999999</v>
      </c>
      <c r="K1819">
        <v>86.804000000000002</v>
      </c>
      <c r="L1819">
        <v>24.843</v>
      </c>
      <c r="M1819">
        <v>227.16900000000001</v>
      </c>
    </row>
    <row r="1820" spans="1:13" x14ac:dyDescent="0.35">
      <c r="A1820">
        <v>1816</v>
      </c>
      <c r="B1820" t="s">
        <v>7085</v>
      </c>
      <c r="C1820">
        <v>157.87100000000001</v>
      </c>
      <c r="D1820">
        <v>8.7200000000000006</v>
      </c>
      <c r="E1820">
        <v>5.516</v>
      </c>
      <c r="F1820">
        <v>8.4169999999999998</v>
      </c>
      <c r="G1820">
        <v>5.72</v>
      </c>
      <c r="H1820">
        <v>101848.33100000001</v>
      </c>
      <c r="I1820">
        <v>7.0000000000000001E-3</v>
      </c>
      <c r="J1820">
        <v>104.33199999999999</v>
      </c>
      <c r="K1820">
        <v>53.54</v>
      </c>
      <c r="L1820">
        <v>17.64</v>
      </c>
      <c r="M1820">
        <v>241.29900000000001</v>
      </c>
    </row>
    <row r="1821" spans="1:13" x14ac:dyDescent="0.35">
      <c r="A1821">
        <v>1817</v>
      </c>
      <c r="B1821" t="s">
        <v>7084</v>
      </c>
      <c r="C1821">
        <v>67.453999999999994</v>
      </c>
      <c r="D1821">
        <v>8.1780000000000008</v>
      </c>
      <c r="E1821">
        <v>5.75</v>
      </c>
      <c r="F1821">
        <v>8.4909999999999997</v>
      </c>
      <c r="G1821">
        <v>6.1079999999999997</v>
      </c>
      <c r="H1821">
        <v>101845.16099999999</v>
      </c>
      <c r="I1821">
        <v>0</v>
      </c>
      <c r="J1821">
        <v>54.259</v>
      </c>
      <c r="K1821">
        <v>13.194000000000001</v>
      </c>
      <c r="L1821">
        <v>9.4250000000000007</v>
      </c>
      <c r="M1821">
        <v>254.22399999999999</v>
      </c>
    </row>
    <row r="1822" spans="1:13" x14ac:dyDescent="0.35">
      <c r="A1822">
        <v>1818</v>
      </c>
      <c r="B1822" t="s">
        <v>7083</v>
      </c>
      <c r="C1822">
        <v>9.6920000000000002</v>
      </c>
      <c r="D1822">
        <v>7.0730000000000004</v>
      </c>
      <c r="E1822">
        <v>5.8949999999999996</v>
      </c>
      <c r="F1822">
        <v>8.5730000000000004</v>
      </c>
      <c r="G1822">
        <v>5.625</v>
      </c>
      <c r="H1822">
        <v>101857.333</v>
      </c>
      <c r="I1822">
        <v>1.4999999999999999E-2</v>
      </c>
      <c r="J1822">
        <v>8.2629999999999999</v>
      </c>
      <c r="K1822">
        <v>1.429</v>
      </c>
      <c r="L1822">
        <v>0.67800000000000005</v>
      </c>
      <c r="M1822">
        <v>266.46800000000002</v>
      </c>
    </row>
    <row r="1823" spans="1:13" x14ac:dyDescent="0.35">
      <c r="A1823">
        <v>1819</v>
      </c>
      <c r="B1823" t="s">
        <v>7082</v>
      </c>
      <c r="C1823">
        <v>0</v>
      </c>
      <c r="D1823">
        <v>6.4550000000000001</v>
      </c>
      <c r="E1823">
        <v>5.4580000000000002</v>
      </c>
      <c r="F1823">
        <v>8.8119999999999994</v>
      </c>
      <c r="G1823">
        <v>5.8929999999999998</v>
      </c>
      <c r="H1823">
        <v>101863.318</v>
      </c>
      <c r="I1823">
        <v>3.6999999999999998E-2</v>
      </c>
      <c r="J1823">
        <v>0</v>
      </c>
      <c r="K1823">
        <v>0</v>
      </c>
      <c r="L1823">
        <v>-8.1890000000000001</v>
      </c>
      <c r="M1823">
        <v>278.60500000000002</v>
      </c>
    </row>
    <row r="1824" spans="1:13" x14ac:dyDescent="0.35">
      <c r="A1824">
        <v>1820</v>
      </c>
      <c r="B1824" t="s">
        <v>7081</v>
      </c>
      <c r="C1824">
        <v>0</v>
      </c>
      <c r="D1824">
        <v>6.1310000000000002</v>
      </c>
      <c r="E1824">
        <v>5.0880000000000001</v>
      </c>
      <c r="F1824">
        <v>8.9979999999999993</v>
      </c>
      <c r="G1824">
        <v>6.0709999999999997</v>
      </c>
      <c r="H1824">
        <v>101856.91499999999</v>
      </c>
      <c r="I1824">
        <v>3.0000000000000001E-3</v>
      </c>
      <c r="J1824">
        <v>0</v>
      </c>
      <c r="K1824">
        <v>0</v>
      </c>
      <c r="L1824">
        <v>-16.763999999999999</v>
      </c>
      <c r="M1824">
        <v>291.22500000000002</v>
      </c>
    </row>
    <row r="1825" spans="1:13" x14ac:dyDescent="0.35">
      <c r="A1825">
        <v>1821</v>
      </c>
      <c r="B1825" t="s">
        <v>7080</v>
      </c>
      <c r="C1825">
        <v>0</v>
      </c>
      <c r="D1825">
        <v>5.8390000000000004</v>
      </c>
      <c r="E1825">
        <v>4.7309999999999999</v>
      </c>
      <c r="F1825">
        <v>9.1069999999999993</v>
      </c>
      <c r="G1825">
        <v>6.0940000000000003</v>
      </c>
      <c r="H1825">
        <v>101841.00900000001</v>
      </c>
      <c r="I1825">
        <v>7.0000000000000001E-3</v>
      </c>
      <c r="J1825">
        <v>0</v>
      </c>
      <c r="K1825">
        <v>0</v>
      </c>
      <c r="L1825">
        <v>-24.594999999999999</v>
      </c>
      <c r="M1825">
        <v>304.91899999999998</v>
      </c>
    </row>
    <row r="1826" spans="1:13" x14ac:dyDescent="0.35">
      <c r="A1826">
        <v>1822</v>
      </c>
      <c r="B1826" t="s">
        <v>7079</v>
      </c>
      <c r="C1826">
        <v>0</v>
      </c>
      <c r="D1826">
        <v>5.6470000000000002</v>
      </c>
      <c r="E1826">
        <v>4.4290000000000003</v>
      </c>
      <c r="F1826">
        <v>9.3239999999999998</v>
      </c>
      <c r="G1826">
        <v>6.1070000000000002</v>
      </c>
      <c r="H1826">
        <v>101823.70699999999</v>
      </c>
      <c r="I1826">
        <v>1.4999999999999999E-2</v>
      </c>
      <c r="J1826">
        <v>0</v>
      </c>
      <c r="K1826">
        <v>0</v>
      </c>
      <c r="L1826">
        <v>-31.132999999999999</v>
      </c>
      <c r="M1826">
        <v>320.21300000000002</v>
      </c>
    </row>
    <row r="1827" spans="1:13" x14ac:dyDescent="0.35">
      <c r="A1827">
        <v>1823</v>
      </c>
      <c r="B1827" t="s">
        <v>7078</v>
      </c>
      <c r="C1827">
        <v>0</v>
      </c>
      <c r="D1827">
        <v>5.415</v>
      </c>
      <c r="E1827">
        <v>4.0819999999999999</v>
      </c>
      <c r="F1827">
        <v>9.3390000000000004</v>
      </c>
      <c r="G1827">
        <v>6.5410000000000004</v>
      </c>
      <c r="H1827">
        <v>101804.99400000001</v>
      </c>
      <c r="I1827">
        <v>1.4999999999999999E-2</v>
      </c>
      <c r="J1827">
        <v>0</v>
      </c>
      <c r="K1827">
        <v>0</v>
      </c>
      <c r="L1827">
        <v>-35.732999999999997</v>
      </c>
      <c r="M1827">
        <v>337.34699999999998</v>
      </c>
    </row>
    <row r="1828" spans="1:13" x14ac:dyDescent="0.35">
      <c r="A1828">
        <v>1824</v>
      </c>
      <c r="B1828" t="s">
        <v>7077</v>
      </c>
      <c r="C1828">
        <v>0</v>
      </c>
      <c r="D1828">
        <v>5.4589999999999996</v>
      </c>
      <c r="E1828">
        <v>3.738</v>
      </c>
      <c r="F1828">
        <v>9.6020000000000003</v>
      </c>
      <c r="G1828">
        <v>6.1909999999999998</v>
      </c>
      <c r="H1828">
        <v>101783.966</v>
      </c>
      <c r="I1828">
        <v>6.0000000000000001E-3</v>
      </c>
      <c r="J1828">
        <v>0</v>
      </c>
      <c r="K1828">
        <v>0</v>
      </c>
      <c r="L1828">
        <v>-37.777000000000001</v>
      </c>
      <c r="M1828">
        <v>336.63200000000001</v>
      </c>
    </row>
    <row r="1829" spans="1:13" x14ac:dyDescent="0.35">
      <c r="A1829">
        <v>1825</v>
      </c>
      <c r="B1829" t="s">
        <v>7076</v>
      </c>
      <c r="C1829">
        <v>0</v>
      </c>
      <c r="D1829">
        <v>5.3220000000000001</v>
      </c>
      <c r="E1829">
        <v>3.69</v>
      </c>
      <c r="F1829">
        <v>9.5969999999999995</v>
      </c>
      <c r="G1829">
        <v>6.4189999999999996</v>
      </c>
      <c r="H1829">
        <v>101765.573</v>
      </c>
      <c r="I1829">
        <v>4.1000000000000002E-2</v>
      </c>
      <c r="J1829">
        <v>0</v>
      </c>
      <c r="K1829">
        <v>0</v>
      </c>
      <c r="L1829">
        <v>-36.929000000000002</v>
      </c>
      <c r="M1829">
        <v>14.779</v>
      </c>
    </row>
    <row r="1830" spans="1:13" x14ac:dyDescent="0.35">
      <c r="A1830">
        <v>1826</v>
      </c>
      <c r="B1830" t="s">
        <v>7075</v>
      </c>
      <c r="C1830">
        <v>0</v>
      </c>
      <c r="D1830">
        <v>5.2110000000000003</v>
      </c>
      <c r="E1830">
        <v>3.6459999999999999</v>
      </c>
      <c r="F1830">
        <v>9.4320000000000004</v>
      </c>
      <c r="G1830">
        <v>6.5449999999999999</v>
      </c>
      <c r="H1830">
        <v>101735.084</v>
      </c>
      <c r="I1830">
        <v>5.8999999999999997E-2</v>
      </c>
      <c r="J1830">
        <v>0</v>
      </c>
      <c r="K1830">
        <v>0</v>
      </c>
      <c r="L1830">
        <v>-33.332999999999998</v>
      </c>
      <c r="M1830">
        <v>32.612000000000002</v>
      </c>
    </row>
    <row r="1831" spans="1:13" x14ac:dyDescent="0.35">
      <c r="A1831">
        <v>1827</v>
      </c>
      <c r="B1831" t="s">
        <v>7074</v>
      </c>
      <c r="C1831">
        <v>0</v>
      </c>
      <c r="D1831">
        <v>5.0670000000000002</v>
      </c>
      <c r="E1831">
        <v>3.5840000000000001</v>
      </c>
      <c r="F1831">
        <v>9.5510000000000002</v>
      </c>
      <c r="G1831">
        <v>6.9989999999999997</v>
      </c>
      <c r="H1831">
        <v>101709.90399999999</v>
      </c>
      <c r="I1831">
        <v>5.3999999999999999E-2</v>
      </c>
      <c r="J1831">
        <v>0</v>
      </c>
      <c r="K1831">
        <v>0</v>
      </c>
      <c r="L1831">
        <v>-27.521000000000001</v>
      </c>
      <c r="M1831">
        <v>48.673999999999999</v>
      </c>
    </row>
    <row r="1832" spans="1:13" x14ac:dyDescent="0.35">
      <c r="A1832">
        <v>1828</v>
      </c>
      <c r="B1832" t="s">
        <v>7073</v>
      </c>
      <c r="C1832">
        <v>0</v>
      </c>
      <c r="D1832">
        <v>5.1260000000000003</v>
      </c>
      <c r="E1832">
        <v>3.5270000000000001</v>
      </c>
      <c r="F1832">
        <v>9.5109999999999992</v>
      </c>
      <c r="G1832">
        <v>7.2009999999999996</v>
      </c>
      <c r="H1832">
        <v>101704.68399999999</v>
      </c>
      <c r="I1832">
        <v>7.5999999999999998E-2</v>
      </c>
      <c r="J1832">
        <v>0</v>
      </c>
      <c r="K1832">
        <v>0</v>
      </c>
      <c r="L1832">
        <v>-20.155000000000001</v>
      </c>
      <c r="M1832">
        <v>62.969000000000001</v>
      </c>
    </row>
    <row r="1833" spans="1:13" x14ac:dyDescent="0.35">
      <c r="A1833">
        <v>1829</v>
      </c>
      <c r="B1833" t="s">
        <v>7072</v>
      </c>
      <c r="C1833">
        <v>0</v>
      </c>
      <c r="D1833">
        <v>4.9340000000000002</v>
      </c>
      <c r="E1833">
        <v>3.4409999999999998</v>
      </c>
      <c r="F1833">
        <v>9.23</v>
      </c>
      <c r="G1833">
        <v>6.7640000000000002</v>
      </c>
      <c r="H1833">
        <v>101710.713</v>
      </c>
      <c r="I1833">
        <v>8.1000000000000003E-2</v>
      </c>
      <c r="J1833">
        <v>0</v>
      </c>
      <c r="K1833">
        <v>0</v>
      </c>
      <c r="L1833">
        <v>-11.808999999999999</v>
      </c>
      <c r="M1833">
        <v>75.965999999999994</v>
      </c>
    </row>
    <row r="1834" spans="1:13" x14ac:dyDescent="0.35">
      <c r="A1834">
        <v>1830</v>
      </c>
      <c r="B1834" t="s">
        <v>7071</v>
      </c>
      <c r="C1834">
        <v>0.69099999999999995</v>
      </c>
      <c r="D1834">
        <v>4.7169999999999996</v>
      </c>
      <c r="E1834">
        <v>3.38</v>
      </c>
      <c r="F1834">
        <v>9.3580000000000005</v>
      </c>
      <c r="G1834">
        <v>6.6749999999999998</v>
      </c>
      <c r="H1834">
        <v>101730.985</v>
      </c>
      <c r="I1834">
        <v>5.1999999999999998E-2</v>
      </c>
      <c r="J1834">
        <v>0.68700000000000006</v>
      </c>
      <c r="K1834">
        <v>5.0000000000000001E-3</v>
      </c>
      <c r="L1834">
        <v>-2.9929999999999999</v>
      </c>
      <c r="M1834">
        <v>88.218000000000004</v>
      </c>
    </row>
    <row r="1835" spans="1:13" x14ac:dyDescent="0.35">
      <c r="A1835">
        <v>1831</v>
      </c>
      <c r="B1835" t="s">
        <v>7070</v>
      </c>
      <c r="C1835">
        <v>29.561</v>
      </c>
      <c r="D1835">
        <v>5.032</v>
      </c>
      <c r="E1835">
        <v>3.508</v>
      </c>
      <c r="F1835">
        <v>9.6359999999999992</v>
      </c>
      <c r="G1835">
        <v>6.4509999999999996</v>
      </c>
      <c r="H1835">
        <v>101751.95</v>
      </c>
      <c r="I1835">
        <v>2.7E-2</v>
      </c>
      <c r="J1835">
        <v>25.204999999999998</v>
      </c>
      <c r="K1835">
        <v>4.3550000000000004</v>
      </c>
      <c r="L1835">
        <v>5.8849999999999998</v>
      </c>
      <c r="M1835">
        <v>100.328</v>
      </c>
    </row>
    <row r="1836" spans="1:13" x14ac:dyDescent="0.35">
      <c r="A1836">
        <v>1832</v>
      </c>
      <c r="B1836" t="s">
        <v>7069</v>
      </c>
      <c r="C1836">
        <v>94.394999999999996</v>
      </c>
      <c r="D1836">
        <v>5.7270000000000003</v>
      </c>
      <c r="E1836">
        <v>3.7690000000000001</v>
      </c>
      <c r="F1836">
        <v>9.5670000000000002</v>
      </c>
      <c r="G1836">
        <v>6.3120000000000003</v>
      </c>
      <c r="H1836">
        <v>101774.717</v>
      </c>
      <c r="I1836">
        <v>7.0000000000000007E-2</v>
      </c>
      <c r="J1836">
        <v>73.043000000000006</v>
      </c>
      <c r="K1836">
        <v>21.353000000000002</v>
      </c>
      <c r="L1836">
        <v>14.414999999999999</v>
      </c>
      <c r="M1836">
        <v>112.876</v>
      </c>
    </row>
    <row r="1837" spans="1:13" x14ac:dyDescent="0.35">
      <c r="A1837">
        <v>1833</v>
      </c>
      <c r="B1837" t="s">
        <v>7068</v>
      </c>
      <c r="C1837">
        <v>168.12</v>
      </c>
      <c r="D1837">
        <v>6.5730000000000004</v>
      </c>
      <c r="E1837">
        <v>4.0640000000000001</v>
      </c>
      <c r="F1837">
        <v>9.673</v>
      </c>
      <c r="G1837">
        <v>6.3579999999999997</v>
      </c>
      <c r="H1837">
        <v>101793.022</v>
      </c>
      <c r="I1837">
        <v>3.1E-2</v>
      </c>
      <c r="J1837">
        <v>115.93600000000001</v>
      </c>
      <c r="K1837">
        <v>52.185000000000002</v>
      </c>
      <c r="L1837">
        <v>22.155999999999999</v>
      </c>
      <c r="M1837">
        <v>126.423</v>
      </c>
    </row>
    <row r="1838" spans="1:13" x14ac:dyDescent="0.35">
      <c r="A1838">
        <v>1834</v>
      </c>
      <c r="B1838" t="s">
        <v>7067</v>
      </c>
      <c r="C1838">
        <v>243.11600000000001</v>
      </c>
      <c r="D1838">
        <v>7.4329999999999998</v>
      </c>
      <c r="E1838">
        <v>4.3449999999999998</v>
      </c>
      <c r="F1838">
        <v>9.4809999999999999</v>
      </c>
      <c r="G1838">
        <v>6.1109999999999998</v>
      </c>
      <c r="H1838">
        <v>101800.253</v>
      </c>
      <c r="I1838">
        <v>0.03</v>
      </c>
      <c r="J1838">
        <v>148.58000000000001</v>
      </c>
      <c r="K1838">
        <v>94.537999999999997</v>
      </c>
      <c r="L1838">
        <v>28.579000000000001</v>
      </c>
      <c r="M1838">
        <v>141.44900000000001</v>
      </c>
    </row>
    <row r="1839" spans="1:13" x14ac:dyDescent="0.35">
      <c r="A1839">
        <v>1835</v>
      </c>
      <c r="B1839" t="s">
        <v>7066</v>
      </c>
      <c r="C1839">
        <v>299.67500000000001</v>
      </c>
      <c r="D1839">
        <v>8.3079999999999998</v>
      </c>
      <c r="E1839">
        <v>4.6840000000000002</v>
      </c>
      <c r="F1839">
        <v>8.9369999999999994</v>
      </c>
      <c r="G1839">
        <v>6.2140000000000004</v>
      </c>
      <c r="H1839">
        <v>101805.834</v>
      </c>
      <c r="I1839">
        <v>1.4999999999999999E-2</v>
      </c>
      <c r="J1839">
        <v>157.55500000000001</v>
      </c>
      <c r="K1839">
        <v>142.12</v>
      </c>
      <c r="L1839">
        <v>33.075000000000003</v>
      </c>
      <c r="M1839">
        <v>158.13499999999999</v>
      </c>
    </row>
    <row r="1840" spans="1:13" x14ac:dyDescent="0.35">
      <c r="A1840">
        <v>1836</v>
      </c>
      <c r="B1840" t="s">
        <v>7065</v>
      </c>
      <c r="C1840">
        <v>328.46100000000001</v>
      </c>
      <c r="D1840">
        <v>8.8420000000000005</v>
      </c>
      <c r="E1840">
        <v>4.9210000000000003</v>
      </c>
      <c r="F1840">
        <v>8.74</v>
      </c>
      <c r="G1840">
        <v>6.085</v>
      </c>
      <c r="H1840">
        <v>101808.155</v>
      </c>
      <c r="I1840">
        <v>7.1999999999999995E-2</v>
      </c>
      <c r="J1840">
        <v>175.08600000000001</v>
      </c>
      <c r="K1840">
        <v>153.376</v>
      </c>
      <c r="L1840">
        <v>35.079000000000001</v>
      </c>
      <c r="M1840">
        <v>176.102</v>
      </c>
    </row>
    <row r="1841" spans="1:13" x14ac:dyDescent="0.35">
      <c r="A1841">
        <v>1837</v>
      </c>
      <c r="B1841" t="s">
        <v>7064</v>
      </c>
      <c r="C1841">
        <v>318.64699999999999</v>
      </c>
      <c r="D1841">
        <v>9.1170000000000009</v>
      </c>
      <c r="E1841">
        <v>5.2220000000000004</v>
      </c>
      <c r="F1841">
        <v>8.6969999999999992</v>
      </c>
      <c r="G1841">
        <v>6.1360000000000001</v>
      </c>
      <c r="H1841">
        <v>101798.19899999999</v>
      </c>
      <c r="I1841">
        <v>6.6000000000000003E-2</v>
      </c>
      <c r="J1841">
        <v>179.226</v>
      </c>
      <c r="K1841">
        <v>139.42099999999999</v>
      </c>
      <c r="L1841">
        <v>34.283999999999999</v>
      </c>
      <c r="M1841">
        <v>194.33600000000001</v>
      </c>
    </row>
    <row r="1842" spans="1:13" x14ac:dyDescent="0.35">
      <c r="A1842">
        <v>1838</v>
      </c>
      <c r="B1842" t="s">
        <v>7063</v>
      </c>
      <c r="C1842">
        <v>301.78100000000001</v>
      </c>
      <c r="D1842">
        <v>9.42</v>
      </c>
      <c r="E1842">
        <v>5.4909999999999997</v>
      </c>
      <c r="F1842">
        <v>8.6479999999999997</v>
      </c>
      <c r="G1842">
        <v>6.3179999999999996</v>
      </c>
      <c r="H1842">
        <v>101790.609</v>
      </c>
      <c r="I1842">
        <v>4.2999999999999997E-2</v>
      </c>
      <c r="J1842">
        <v>166.42400000000001</v>
      </c>
      <c r="K1842">
        <v>135.358</v>
      </c>
      <c r="L1842">
        <v>30.818999999999999</v>
      </c>
      <c r="M1842">
        <v>211.67099999999999</v>
      </c>
    </row>
    <row r="1843" spans="1:13" x14ac:dyDescent="0.35">
      <c r="A1843">
        <v>1839</v>
      </c>
      <c r="B1843" t="s">
        <v>7062</v>
      </c>
      <c r="C1843">
        <v>237.846</v>
      </c>
      <c r="D1843">
        <v>9.1460000000000008</v>
      </c>
      <c r="E1843">
        <v>5.6890000000000001</v>
      </c>
      <c r="F1843">
        <v>8.5519999999999996</v>
      </c>
      <c r="G1843">
        <v>5.992</v>
      </c>
      <c r="H1843">
        <v>101787.65399999999</v>
      </c>
      <c r="I1843">
        <v>4.8000000000000001E-2</v>
      </c>
      <c r="J1843">
        <v>130.75800000000001</v>
      </c>
      <c r="K1843">
        <v>107.08799999999999</v>
      </c>
      <c r="L1843">
        <v>25.167999999999999</v>
      </c>
      <c r="M1843">
        <v>227.43</v>
      </c>
    </row>
    <row r="1844" spans="1:13" x14ac:dyDescent="0.35">
      <c r="A1844">
        <v>1840</v>
      </c>
      <c r="B1844" t="s">
        <v>7061</v>
      </c>
      <c r="C1844">
        <v>155.07</v>
      </c>
      <c r="D1844">
        <v>8.6479999999999997</v>
      </c>
      <c r="E1844">
        <v>5.8070000000000004</v>
      </c>
      <c r="F1844">
        <v>8.5449999999999999</v>
      </c>
      <c r="G1844">
        <v>6</v>
      </c>
      <c r="H1844">
        <v>101787.253</v>
      </c>
      <c r="I1844">
        <v>0.04</v>
      </c>
      <c r="J1844">
        <v>92.781999999999996</v>
      </c>
      <c r="K1844">
        <v>62.29</v>
      </c>
      <c r="L1844">
        <v>17.940000000000001</v>
      </c>
      <c r="M1844">
        <v>241.58</v>
      </c>
    </row>
    <row r="1845" spans="1:13" x14ac:dyDescent="0.35">
      <c r="A1845">
        <v>1841</v>
      </c>
      <c r="B1845" t="s">
        <v>7060</v>
      </c>
      <c r="C1845">
        <v>66.501999999999995</v>
      </c>
      <c r="D1845">
        <v>7.6970000000000001</v>
      </c>
      <c r="E1845">
        <v>5.8129999999999997</v>
      </c>
      <c r="F1845">
        <v>8.3889999999999993</v>
      </c>
      <c r="G1845">
        <v>5.8570000000000002</v>
      </c>
      <c r="H1845">
        <v>101809.753</v>
      </c>
      <c r="I1845">
        <v>7.5999999999999998E-2</v>
      </c>
      <c r="J1845">
        <v>48.426000000000002</v>
      </c>
      <c r="K1845">
        <v>18.076000000000001</v>
      </c>
      <c r="L1845">
        <v>9.7089999999999996</v>
      </c>
      <c r="M1845">
        <v>254.512</v>
      </c>
    </row>
    <row r="1846" spans="1:13" x14ac:dyDescent="0.35">
      <c r="A1846">
        <v>1842</v>
      </c>
      <c r="B1846" t="s">
        <v>7059</v>
      </c>
      <c r="C1846">
        <v>10.35</v>
      </c>
      <c r="D1846">
        <v>6.649</v>
      </c>
      <c r="E1846">
        <v>5.7770000000000001</v>
      </c>
      <c r="F1846">
        <v>7.8819999999999997</v>
      </c>
      <c r="G1846">
        <v>5.6790000000000003</v>
      </c>
      <c r="H1846">
        <v>101842.164</v>
      </c>
      <c r="I1846">
        <v>2.4E-2</v>
      </c>
      <c r="J1846">
        <v>8.3960000000000008</v>
      </c>
      <c r="K1846">
        <v>1.954</v>
      </c>
      <c r="L1846">
        <v>0.95399999999999996</v>
      </c>
      <c r="M1846">
        <v>266.76</v>
      </c>
    </row>
    <row r="1847" spans="1:13" x14ac:dyDescent="0.35">
      <c r="A1847">
        <v>1843</v>
      </c>
      <c r="B1847" t="s">
        <v>7058</v>
      </c>
      <c r="C1847">
        <v>0</v>
      </c>
      <c r="D1847">
        <v>6.1349999999999998</v>
      </c>
      <c r="E1847">
        <v>5.12</v>
      </c>
      <c r="F1847">
        <v>7.8079999999999998</v>
      </c>
      <c r="G1847">
        <v>5.9729999999999999</v>
      </c>
      <c r="H1847">
        <v>101869.66499999999</v>
      </c>
      <c r="I1847">
        <v>5.8000000000000003E-2</v>
      </c>
      <c r="J1847">
        <v>0</v>
      </c>
      <c r="K1847">
        <v>0</v>
      </c>
      <c r="L1847">
        <v>-7.9119999999999999</v>
      </c>
      <c r="M1847">
        <v>278.89800000000002</v>
      </c>
    </row>
    <row r="1848" spans="1:13" x14ac:dyDescent="0.35">
      <c r="A1848">
        <v>1844</v>
      </c>
      <c r="B1848" t="s">
        <v>7057</v>
      </c>
      <c r="C1848">
        <v>0</v>
      </c>
      <c r="D1848">
        <v>5.5739999999999998</v>
      </c>
      <c r="E1848">
        <v>4.5640000000000001</v>
      </c>
      <c r="F1848">
        <v>7.9169999999999998</v>
      </c>
      <c r="G1848">
        <v>5.5129999999999999</v>
      </c>
      <c r="H1848">
        <v>101885.601</v>
      </c>
      <c r="I1848">
        <v>4.5999999999999999E-2</v>
      </c>
      <c r="J1848">
        <v>0</v>
      </c>
      <c r="K1848">
        <v>0</v>
      </c>
      <c r="L1848">
        <v>-16.474</v>
      </c>
      <c r="M1848">
        <v>291.51499999999999</v>
      </c>
    </row>
    <row r="1849" spans="1:13" x14ac:dyDescent="0.35">
      <c r="A1849">
        <v>1845</v>
      </c>
      <c r="B1849" t="s">
        <v>7056</v>
      </c>
      <c r="C1849">
        <v>0</v>
      </c>
      <c r="D1849">
        <v>5.2389999999999999</v>
      </c>
      <c r="E1849">
        <v>4.1230000000000002</v>
      </c>
      <c r="F1849">
        <v>8.2270000000000003</v>
      </c>
      <c r="G1849">
        <v>5.835</v>
      </c>
      <c r="H1849">
        <v>101887.298</v>
      </c>
      <c r="I1849">
        <v>3.5000000000000003E-2</v>
      </c>
      <c r="J1849">
        <v>0</v>
      </c>
      <c r="K1849">
        <v>0</v>
      </c>
      <c r="L1849">
        <v>-24.285</v>
      </c>
      <c r="M1849">
        <v>305.19900000000001</v>
      </c>
    </row>
    <row r="1850" spans="1:13" x14ac:dyDescent="0.35">
      <c r="A1850">
        <v>1846</v>
      </c>
      <c r="B1850" t="s">
        <v>7055</v>
      </c>
      <c r="C1850">
        <v>0</v>
      </c>
      <c r="D1850">
        <v>5.03</v>
      </c>
      <c r="E1850">
        <v>3.7290000000000001</v>
      </c>
      <c r="F1850">
        <v>8.3360000000000003</v>
      </c>
      <c r="G1850">
        <v>5.7050000000000001</v>
      </c>
      <c r="H1850">
        <v>101878.235</v>
      </c>
      <c r="I1850">
        <v>0.112</v>
      </c>
      <c r="J1850">
        <v>0</v>
      </c>
      <c r="K1850">
        <v>0</v>
      </c>
      <c r="L1850">
        <v>-30.794</v>
      </c>
      <c r="M1850">
        <v>320.46600000000001</v>
      </c>
    </row>
    <row r="1851" spans="1:13" x14ac:dyDescent="0.35">
      <c r="A1851">
        <v>1847</v>
      </c>
      <c r="B1851" t="s">
        <v>7054</v>
      </c>
      <c r="C1851">
        <v>0</v>
      </c>
      <c r="D1851">
        <v>4.9530000000000003</v>
      </c>
      <c r="E1851">
        <v>3.3570000000000002</v>
      </c>
      <c r="F1851">
        <v>8.1440000000000001</v>
      </c>
      <c r="G1851">
        <v>5.8129999999999997</v>
      </c>
      <c r="H1851">
        <v>101861.14599999999</v>
      </c>
      <c r="I1851">
        <v>0.17100000000000001</v>
      </c>
      <c r="J1851">
        <v>0</v>
      </c>
      <c r="K1851">
        <v>0</v>
      </c>
      <c r="L1851">
        <v>-35.363999999999997</v>
      </c>
      <c r="M1851">
        <v>337.54300000000001</v>
      </c>
    </row>
    <row r="1852" spans="1:13" x14ac:dyDescent="0.35">
      <c r="A1852">
        <v>1848</v>
      </c>
      <c r="B1852" t="s">
        <v>7053</v>
      </c>
      <c r="C1852">
        <v>0</v>
      </c>
      <c r="D1852">
        <v>4.6790000000000003</v>
      </c>
      <c r="E1852">
        <v>2.9449999999999998</v>
      </c>
      <c r="F1852">
        <v>8.0869999999999997</v>
      </c>
      <c r="G1852">
        <v>6.218</v>
      </c>
      <c r="H1852">
        <v>101846.31600000001</v>
      </c>
      <c r="I1852">
        <v>0.14499999999999999</v>
      </c>
      <c r="J1852">
        <v>0</v>
      </c>
      <c r="K1852">
        <v>0</v>
      </c>
      <c r="L1852">
        <v>-37.384999999999998</v>
      </c>
      <c r="M1852">
        <v>336.74400000000003</v>
      </c>
    </row>
    <row r="1853" spans="1:13" x14ac:dyDescent="0.35">
      <c r="A1853">
        <v>1849</v>
      </c>
      <c r="B1853" t="s">
        <v>7052</v>
      </c>
      <c r="C1853">
        <v>0</v>
      </c>
      <c r="D1853">
        <v>4.5220000000000002</v>
      </c>
      <c r="E1853">
        <v>2.8519999999999999</v>
      </c>
      <c r="F1853">
        <v>8.2279999999999998</v>
      </c>
      <c r="G1853">
        <v>6.1959999999999997</v>
      </c>
      <c r="H1853">
        <v>101829.395</v>
      </c>
      <c r="I1853">
        <v>0.114</v>
      </c>
      <c r="J1853">
        <v>0</v>
      </c>
      <c r="K1853">
        <v>0</v>
      </c>
      <c r="L1853">
        <v>-36.527999999999999</v>
      </c>
      <c r="M1853">
        <v>14.794</v>
      </c>
    </row>
    <row r="1854" spans="1:13" x14ac:dyDescent="0.35">
      <c r="A1854">
        <v>1850</v>
      </c>
      <c r="B1854" t="s">
        <v>7051</v>
      </c>
      <c r="C1854">
        <v>0</v>
      </c>
      <c r="D1854">
        <v>4.3040000000000003</v>
      </c>
      <c r="E1854">
        <v>2.7570000000000001</v>
      </c>
      <c r="F1854">
        <v>8.44</v>
      </c>
      <c r="G1854">
        <v>5.8559999999999999</v>
      </c>
      <c r="H1854">
        <v>101799.129</v>
      </c>
      <c r="I1854">
        <v>0.08</v>
      </c>
      <c r="J1854">
        <v>0</v>
      </c>
      <c r="K1854">
        <v>0</v>
      </c>
      <c r="L1854">
        <v>-32.936</v>
      </c>
      <c r="M1854">
        <v>32.542999999999999</v>
      </c>
    </row>
    <row r="1855" spans="1:13" x14ac:dyDescent="0.35">
      <c r="A1855">
        <v>1851</v>
      </c>
      <c r="B1855" t="s">
        <v>7050</v>
      </c>
      <c r="C1855">
        <v>0</v>
      </c>
      <c r="D1855">
        <v>4.2110000000000003</v>
      </c>
      <c r="E1855">
        <v>2.7160000000000002</v>
      </c>
      <c r="F1855">
        <v>8.5359999999999996</v>
      </c>
      <c r="G1855">
        <v>5.9690000000000003</v>
      </c>
      <c r="H1855">
        <v>101772.003</v>
      </c>
      <c r="I1855">
        <v>3.4000000000000002E-2</v>
      </c>
      <c r="J1855">
        <v>0</v>
      </c>
      <c r="K1855">
        <v>0</v>
      </c>
      <c r="L1855">
        <v>-27.135000000000002</v>
      </c>
      <c r="M1855">
        <v>48.55</v>
      </c>
    </row>
    <row r="1856" spans="1:13" x14ac:dyDescent="0.35">
      <c r="A1856">
        <v>1852</v>
      </c>
      <c r="B1856" t="s">
        <v>7049</v>
      </c>
      <c r="C1856">
        <v>0</v>
      </c>
      <c r="D1856">
        <v>4.1609999999999996</v>
      </c>
      <c r="E1856">
        <v>2.633</v>
      </c>
      <c r="F1856">
        <v>8.6159999999999997</v>
      </c>
      <c r="G1856">
        <v>6.1470000000000002</v>
      </c>
      <c r="H1856">
        <v>101758.62</v>
      </c>
      <c r="I1856">
        <v>6.5000000000000002E-2</v>
      </c>
      <c r="J1856">
        <v>0</v>
      </c>
      <c r="K1856">
        <v>0</v>
      </c>
      <c r="L1856">
        <v>-19.774000000000001</v>
      </c>
      <c r="M1856">
        <v>62.820999999999998</v>
      </c>
    </row>
    <row r="1857" spans="1:13" x14ac:dyDescent="0.35">
      <c r="A1857">
        <v>1853</v>
      </c>
      <c r="B1857" t="s">
        <v>7048</v>
      </c>
      <c r="C1857">
        <v>0</v>
      </c>
      <c r="D1857">
        <v>4.0960000000000001</v>
      </c>
      <c r="E1857">
        <v>2.6960000000000002</v>
      </c>
      <c r="F1857">
        <v>8.5389999999999997</v>
      </c>
      <c r="G1857">
        <v>6.1029999999999998</v>
      </c>
      <c r="H1857">
        <v>101743.89200000001</v>
      </c>
      <c r="I1857">
        <v>8.5999999999999993E-2</v>
      </c>
      <c r="J1857">
        <v>0</v>
      </c>
      <c r="K1857">
        <v>0</v>
      </c>
      <c r="L1857">
        <v>-11.444000000000001</v>
      </c>
      <c r="M1857">
        <v>75.793999999999997</v>
      </c>
    </row>
    <row r="1858" spans="1:13" x14ac:dyDescent="0.35">
      <c r="A1858">
        <v>1854</v>
      </c>
      <c r="B1858" t="s">
        <v>7047</v>
      </c>
      <c r="C1858">
        <v>0.72899999999999998</v>
      </c>
      <c r="D1858">
        <v>4.04</v>
      </c>
      <c r="E1858">
        <v>2.7010000000000001</v>
      </c>
      <c r="F1858">
        <v>8.266</v>
      </c>
      <c r="G1858">
        <v>5.8970000000000002</v>
      </c>
      <c r="H1858">
        <v>101743.314</v>
      </c>
      <c r="I1858">
        <v>6.6000000000000003E-2</v>
      </c>
      <c r="J1858">
        <v>0.71899999999999997</v>
      </c>
      <c r="K1858">
        <v>8.9999999999999993E-3</v>
      </c>
      <c r="L1858">
        <v>-2.6320000000000001</v>
      </c>
      <c r="M1858">
        <v>88.040999999999997</v>
      </c>
    </row>
    <row r="1859" spans="1:13" x14ac:dyDescent="0.35">
      <c r="A1859">
        <v>1855</v>
      </c>
      <c r="B1859" t="s">
        <v>7046</v>
      </c>
      <c r="C1859">
        <v>27.687999999999999</v>
      </c>
      <c r="D1859">
        <v>4.4770000000000003</v>
      </c>
      <c r="E1859">
        <v>2.891</v>
      </c>
      <c r="F1859">
        <v>8.3239999999999998</v>
      </c>
      <c r="G1859">
        <v>6.0529999999999999</v>
      </c>
      <c r="H1859">
        <v>101753.09</v>
      </c>
      <c r="I1859">
        <v>0.04</v>
      </c>
      <c r="J1859">
        <v>24.478000000000002</v>
      </c>
      <c r="K1859">
        <v>3.2109999999999999</v>
      </c>
      <c r="L1859">
        <v>6.2480000000000002</v>
      </c>
      <c r="M1859">
        <v>100.155</v>
      </c>
    </row>
    <row r="1860" spans="1:13" x14ac:dyDescent="0.35">
      <c r="A1860">
        <v>1856</v>
      </c>
      <c r="B1860" t="s">
        <v>7045</v>
      </c>
      <c r="C1860">
        <v>96.466999999999999</v>
      </c>
      <c r="D1860">
        <v>5.52</v>
      </c>
      <c r="E1860">
        <v>3.2770000000000001</v>
      </c>
      <c r="F1860">
        <v>8.3569999999999993</v>
      </c>
      <c r="G1860">
        <v>5.9290000000000003</v>
      </c>
      <c r="H1860">
        <v>101771.70699999999</v>
      </c>
      <c r="I1860">
        <v>7.0999999999999994E-2</v>
      </c>
      <c r="J1860">
        <v>67.694000000000003</v>
      </c>
      <c r="K1860">
        <v>28.771000000000001</v>
      </c>
      <c r="L1860">
        <v>14.786</v>
      </c>
      <c r="M1860">
        <v>112.715</v>
      </c>
    </row>
    <row r="1861" spans="1:13" x14ac:dyDescent="0.35">
      <c r="A1861">
        <v>1857</v>
      </c>
      <c r="B1861" t="s">
        <v>7044</v>
      </c>
      <c r="C1861">
        <v>172.56</v>
      </c>
      <c r="D1861">
        <v>6.4950000000000001</v>
      </c>
      <c r="E1861">
        <v>3.6560000000000001</v>
      </c>
      <c r="F1861">
        <v>8.4369999999999994</v>
      </c>
      <c r="G1861">
        <v>5.9379999999999997</v>
      </c>
      <c r="H1861">
        <v>101782.466</v>
      </c>
      <c r="I1861">
        <v>4.2999999999999997E-2</v>
      </c>
      <c r="J1861">
        <v>111.502</v>
      </c>
      <c r="K1861">
        <v>61.058</v>
      </c>
      <c r="L1861">
        <v>22.538</v>
      </c>
      <c r="M1861">
        <v>126.288</v>
      </c>
    </row>
    <row r="1862" spans="1:13" x14ac:dyDescent="0.35">
      <c r="A1862">
        <v>1858</v>
      </c>
      <c r="B1862" t="s">
        <v>7043</v>
      </c>
      <c r="C1862">
        <v>223.74700000000001</v>
      </c>
      <c r="D1862">
        <v>7.3849999999999998</v>
      </c>
      <c r="E1862">
        <v>4.0049999999999999</v>
      </c>
      <c r="F1862">
        <v>8.3520000000000003</v>
      </c>
      <c r="G1862">
        <v>5.9020000000000001</v>
      </c>
      <c r="H1862">
        <v>101789.071</v>
      </c>
      <c r="I1862">
        <v>0.106</v>
      </c>
      <c r="J1862">
        <v>133.61600000000001</v>
      </c>
      <c r="K1862">
        <v>90.131</v>
      </c>
      <c r="L1862">
        <v>28.972999999999999</v>
      </c>
      <c r="M1862">
        <v>141.35900000000001</v>
      </c>
    </row>
    <row r="1863" spans="1:13" x14ac:dyDescent="0.35">
      <c r="A1863">
        <v>1859</v>
      </c>
      <c r="B1863" t="s">
        <v>7042</v>
      </c>
      <c r="C1863">
        <v>284.23500000000001</v>
      </c>
      <c r="D1863">
        <v>8.0129999999999999</v>
      </c>
      <c r="E1863">
        <v>4.298</v>
      </c>
      <c r="F1863">
        <v>8.3569999999999993</v>
      </c>
      <c r="G1863">
        <v>5.9589999999999996</v>
      </c>
      <c r="H1863">
        <v>101782.36199999999</v>
      </c>
      <c r="I1863">
        <v>6.3E-2</v>
      </c>
      <c r="J1863">
        <v>159.92699999999999</v>
      </c>
      <c r="K1863">
        <v>124.309</v>
      </c>
      <c r="L1863">
        <v>33.479999999999997</v>
      </c>
      <c r="M1863">
        <v>158.137</v>
      </c>
    </row>
    <row r="1864" spans="1:13" x14ac:dyDescent="0.35">
      <c r="A1864">
        <v>1860</v>
      </c>
      <c r="B1864" t="s">
        <v>7041</v>
      </c>
      <c r="C1864">
        <v>301.42700000000002</v>
      </c>
      <c r="D1864">
        <v>8.4749999999999996</v>
      </c>
      <c r="E1864">
        <v>4.5339999999999998</v>
      </c>
      <c r="F1864">
        <v>8.093</v>
      </c>
      <c r="G1864">
        <v>6.2649999999999997</v>
      </c>
      <c r="H1864">
        <v>101765.245</v>
      </c>
      <c r="I1864">
        <v>0.04</v>
      </c>
      <c r="J1864">
        <v>171.71</v>
      </c>
      <c r="K1864">
        <v>129.71600000000001</v>
      </c>
      <c r="L1864">
        <v>35.478000000000002</v>
      </c>
      <c r="M1864">
        <v>176.203</v>
      </c>
    </row>
    <row r="1865" spans="1:13" x14ac:dyDescent="0.35">
      <c r="A1865">
        <v>1861</v>
      </c>
      <c r="B1865" t="s">
        <v>7040</v>
      </c>
      <c r="C1865">
        <v>310.80099999999999</v>
      </c>
      <c r="D1865">
        <v>8.9659999999999993</v>
      </c>
      <c r="E1865">
        <v>4.7889999999999997</v>
      </c>
      <c r="F1865">
        <v>7.9779999999999998</v>
      </c>
      <c r="G1865">
        <v>6.1239999999999997</v>
      </c>
      <c r="H1865">
        <v>101732.496</v>
      </c>
      <c r="I1865">
        <v>0.03</v>
      </c>
      <c r="J1865">
        <v>164.48099999999999</v>
      </c>
      <c r="K1865">
        <v>146.31899999999999</v>
      </c>
      <c r="L1865">
        <v>34.670999999999999</v>
      </c>
      <c r="M1865">
        <v>194.495</v>
      </c>
    </row>
    <row r="1866" spans="1:13" x14ac:dyDescent="0.35">
      <c r="A1866">
        <v>1862</v>
      </c>
      <c r="B1866" t="s">
        <v>7039</v>
      </c>
      <c r="C1866">
        <v>243.68799999999999</v>
      </c>
      <c r="D1866">
        <v>8.7590000000000003</v>
      </c>
      <c r="E1866">
        <v>5.1840000000000002</v>
      </c>
      <c r="F1866">
        <v>7.7539999999999996</v>
      </c>
      <c r="G1866">
        <v>6.2190000000000003</v>
      </c>
      <c r="H1866">
        <v>101698.088</v>
      </c>
      <c r="I1866">
        <v>2.8000000000000001E-2</v>
      </c>
      <c r="J1866">
        <v>142.523</v>
      </c>
      <c r="K1866">
        <v>101.164</v>
      </c>
      <c r="L1866">
        <v>31.178999999999998</v>
      </c>
      <c r="M1866">
        <v>211.87100000000001</v>
      </c>
    </row>
    <row r="1867" spans="1:13" x14ac:dyDescent="0.35">
      <c r="A1867">
        <v>1863</v>
      </c>
      <c r="B1867" t="s">
        <v>7038</v>
      </c>
      <c r="C1867">
        <v>201.84399999999999</v>
      </c>
      <c r="D1867">
        <v>8.6359999999999992</v>
      </c>
      <c r="E1867">
        <v>5.46</v>
      </c>
      <c r="F1867">
        <v>7.71</v>
      </c>
      <c r="G1867">
        <v>6.09</v>
      </c>
      <c r="H1867">
        <v>101674.68</v>
      </c>
      <c r="I1867">
        <v>4.1000000000000002E-2</v>
      </c>
      <c r="J1867">
        <v>116.405</v>
      </c>
      <c r="K1867">
        <v>85.438000000000002</v>
      </c>
      <c r="L1867">
        <v>25.475000000000001</v>
      </c>
      <c r="M1867">
        <v>227.73099999999999</v>
      </c>
    </row>
    <row r="1868" spans="1:13" x14ac:dyDescent="0.35">
      <c r="A1868">
        <v>1864</v>
      </c>
      <c r="B1868" t="s">
        <v>7037</v>
      </c>
      <c r="C1868">
        <v>129.35400000000001</v>
      </c>
      <c r="D1868">
        <v>8.2200000000000006</v>
      </c>
      <c r="E1868">
        <v>5.69</v>
      </c>
      <c r="F1868">
        <v>7.8970000000000002</v>
      </c>
      <c r="G1868">
        <v>6.077</v>
      </c>
      <c r="H1868">
        <v>101651.70299999999</v>
      </c>
      <c r="I1868">
        <v>0.157</v>
      </c>
      <c r="J1868">
        <v>78.180999999999997</v>
      </c>
      <c r="K1868">
        <v>51.173000000000002</v>
      </c>
      <c r="L1868">
        <v>18.239000000000001</v>
      </c>
      <c r="M1868">
        <v>241.863</v>
      </c>
    </row>
    <row r="1869" spans="1:13" x14ac:dyDescent="0.35">
      <c r="A1869">
        <v>1865</v>
      </c>
      <c r="B1869" t="s">
        <v>7036</v>
      </c>
      <c r="C1869">
        <v>57.962000000000003</v>
      </c>
      <c r="D1869">
        <v>7.4880000000000004</v>
      </c>
      <c r="E1869">
        <v>5.7939999999999996</v>
      </c>
      <c r="F1869">
        <v>7.9420000000000002</v>
      </c>
      <c r="G1869">
        <v>6.0460000000000003</v>
      </c>
      <c r="H1869">
        <v>101645.09600000001</v>
      </c>
      <c r="I1869">
        <v>0.249</v>
      </c>
      <c r="J1869">
        <v>41.58</v>
      </c>
      <c r="K1869">
        <v>16.382999999999999</v>
      </c>
      <c r="L1869">
        <v>9.9909999999999997</v>
      </c>
      <c r="M1869">
        <v>254.80199999999999</v>
      </c>
    </row>
    <row r="1870" spans="1:13" x14ac:dyDescent="0.35">
      <c r="A1870">
        <v>1866</v>
      </c>
      <c r="B1870" t="s">
        <v>7035</v>
      </c>
      <c r="C1870">
        <v>9.1449999999999996</v>
      </c>
      <c r="D1870">
        <v>6.7160000000000002</v>
      </c>
      <c r="E1870">
        <v>5.9210000000000003</v>
      </c>
      <c r="F1870">
        <v>7.8860000000000001</v>
      </c>
      <c r="G1870">
        <v>6.032</v>
      </c>
      <c r="H1870">
        <v>101644.52499999999</v>
      </c>
      <c r="I1870">
        <v>0.159</v>
      </c>
      <c r="J1870">
        <v>7.508</v>
      </c>
      <c r="K1870">
        <v>1.6359999999999999</v>
      </c>
      <c r="L1870">
        <v>1.232</v>
      </c>
      <c r="M1870">
        <v>267.05599999999998</v>
      </c>
    </row>
    <row r="1871" spans="1:13" x14ac:dyDescent="0.35">
      <c r="A1871">
        <v>1867</v>
      </c>
      <c r="B1871" t="s">
        <v>7034</v>
      </c>
      <c r="C1871">
        <v>0</v>
      </c>
      <c r="D1871">
        <v>6.032</v>
      </c>
      <c r="E1871">
        <v>5.37</v>
      </c>
      <c r="F1871">
        <v>8.0549999999999997</v>
      </c>
      <c r="G1871">
        <v>6.2770000000000001</v>
      </c>
      <c r="H1871">
        <v>101654.69899999999</v>
      </c>
      <c r="I1871">
        <v>0.17799999999999999</v>
      </c>
      <c r="J1871">
        <v>0</v>
      </c>
      <c r="K1871">
        <v>0</v>
      </c>
      <c r="L1871">
        <v>-7.57</v>
      </c>
      <c r="M1871">
        <v>279.10300000000001</v>
      </c>
    </row>
    <row r="1872" spans="1:13" x14ac:dyDescent="0.35">
      <c r="A1872">
        <v>1868</v>
      </c>
      <c r="B1872" t="s">
        <v>7033</v>
      </c>
      <c r="C1872">
        <v>0</v>
      </c>
      <c r="D1872">
        <v>5.585</v>
      </c>
      <c r="E1872">
        <v>4.8769999999999998</v>
      </c>
      <c r="F1872">
        <v>8.0749999999999993</v>
      </c>
      <c r="G1872">
        <v>6.1559999999999997</v>
      </c>
      <c r="H1872">
        <v>101657.477</v>
      </c>
      <c r="I1872">
        <v>0.17799999999999999</v>
      </c>
      <c r="J1872">
        <v>0</v>
      </c>
      <c r="K1872">
        <v>0</v>
      </c>
      <c r="L1872">
        <v>-16.228999999999999</v>
      </c>
      <c r="M1872">
        <v>291.87200000000001</v>
      </c>
    </row>
    <row r="1873" spans="1:13" x14ac:dyDescent="0.35">
      <c r="A1873">
        <v>1869</v>
      </c>
      <c r="B1873" t="s">
        <v>7032</v>
      </c>
      <c r="C1873">
        <v>0</v>
      </c>
      <c r="D1873">
        <v>5.2110000000000003</v>
      </c>
      <c r="E1873">
        <v>4.4130000000000003</v>
      </c>
      <c r="F1873">
        <v>8.1660000000000004</v>
      </c>
      <c r="G1873">
        <v>6.3860000000000001</v>
      </c>
      <c r="H1873">
        <v>101641.808</v>
      </c>
      <c r="I1873">
        <v>9.6000000000000002E-2</v>
      </c>
      <c r="J1873">
        <v>0</v>
      </c>
      <c r="K1873">
        <v>0</v>
      </c>
      <c r="L1873">
        <v>-23.974</v>
      </c>
      <c r="M1873">
        <v>305.47800000000001</v>
      </c>
    </row>
    <row r="1874" spans="1:13" x14ac:dyDescent="0.35">
      <c r="A1874">
        <v>1870</v>
      </c>
      <c r="B1874" t="s">
        <v>7031</v>
      </c>
      <c r="C1874">
        <v>0</v>
      </c>
      <c r="D1874">
        <v>4.8289999999999997</v>
      </c>
      <c r="E1874">
        <v>3.8860000000000001</v>
      </c>
      <c r="F1874">
        <v>8.2590000000000003</v>
      </c>
      <c r="G1874">
        <v>5.5979999999999999</v>
      </c>
      <c r="H1874">
        <v>101650.215</v>
      </c>
      <c r="I1874">
        <v>0.155</v>
      </c>
      <c r="J1874">
        <v>0</v>
      </c>
      <c r="K1874">
        <v>0</v>
      </c>
      <c r="L1874">
        <v>-30.448</v>
      </c>
      <c r="M1874">
        <v>320.69299999999998</v>
      </c>
    </row>
    <row r="1875" spans="1:13" x14ac:dyDescent="0.35">
      <c r="A1875">
        <v>1871</v>
      </c>
      <c r="B1875" t="s">
        <v>7030</v>
      </c>
      <c r="C1875">
        <v>0</v>
      </c>
      <c r="D1875">
        <v>4.681</v>
      </c>
      <c r="E1875">
        <v>3.48</v>
      </c>
      <c r="F1875">
        <v>8.4459999999999997</v>
      </c>
      <c r="G1875">
        <v>5.9480000000000004</v>
      </c>
      <c r="H1875">
        <v>101638.47199999999</v>
      </c>
      <c r="I1875">
        <v>0.127</v>
      </c>
      <c r="J1875">
        <v>0</v>
      </c>
      <c r="K1875">
        <v>0</v>
      </c>
      <c r="L1875">
        <v>-35.006999999999998</v>
      </c>
      <c r="M1875">
        <v>337.78500000000003</v>
      </c>
    </row>
    <row r="1876" spans="1:13" x14ac:dyDescent="0.35">
      <c r="A1876">
        <v>1872</v>
      </c>
      <c r="B1876" t="s">
        <v>7029</v>
      </c>
      <c r="C1876">
        <v>0</v>
      </c>
      <c r="D1876">
        <v>4.4610000000000003</v>
      </c>
      <c r="E1876">
        <v>3.1120000000000001</v>
      </c>
      <c r="F1876">
        <v>8.5830000000000002</v>
      </c>
      <c r="G1876">
        <v>6.1929999999999996</v>
      </c>
      <c r="H1876">
        <v>101603.489</v>
      </c>
      <c r="I1876">
        <v>0.24299999999999999</v>
      </c>
      <c r="J1876">
        <v>0</v>
      </c>
      <c r="K1876">
        <v>0</v>
      </c>
      <c r="L1876">
        <v>-36.994</v>
      </c>
      <c r="M1876">
        <v>339.55099999999999</v>
      </c>
    </row>
    <row r="1877" spans="1:13" x14ac:dyDescent="0.35">
      <c r="A1877">
        <v>1873</v>
      </c>
      <c r="B1877" t="s">
        <v>7028</v>
      </c>
      <c r="C1877">
        <v>0</v>
      </c>
      <c r="D1877">
        <v>4.2590000000000003</v>
      </c>
      <c r="E1877">
        <v>2.9359999999999999</v>
      </c>
      <c r="F1877">
        <v>8.4019999999999992</v>
      </c>
      <c r="G1877">
        <v>6.032</v>
      </c>
      <c r="H1877">
        <v>101623.311</v>
      </c>
      <c r="I1877">
        <v>0.113</v>
      </c>
      <c r="J1877">
        <v>0</v>
      </c>
      <c r="K1877">
        <v>0</v>
      </c>
      <c r="L1877">
        <v>-36.131999999999998</v>
      </c>
      <c r="M1877">
        <v>14.782</v>
      </c>
    </row>
    <row r="1878" spans="1:13" x14ac:dyDescent="0.35">
      <c r="A1878">
        <v>1874</v>
      </c>
      <c r="B1878" t="s">
        <v>7027</v>
      </c>
      <c r="C1878">
        <v>0</v>
      </c>
      <c r="D1878">
        <v>4.234</v>
      </c>
      <c r="E1878">
        <v>2.7949999999999999</v>
      </c>
      <c r="F1878">
        <v>8.5660000000000007</v>
      </c>
      <c r="G1878">
        <v>5.9740000000000002</v>
      </c>
      <c r="H1878">
        <v>101621.228</v>
      </c>
      <c r="I1878">
        <v>9.0999999999999998E-2</v>
      </c>
      <c r="J1878">
        <v>0</v>
      </c>
      <c r="K1878">
        <v>0</v>
      </c>
      <c r="L1878">
        <v>-32.524999999999999</v>
      </c>
      <c r="M1878">
        <v>32.520000000000003</v>
      </c>
    </row>
    <row r="1879" spans="1:13" x14ac:dyDescent="0.35">
      <c r="A1879">
        <v>1875</v>
      </c>
      <c r="B1879" t="s">
        <v>7026</v>
      </c>
      <c r="C1879">
        <v>0</v>
      </c>
      <c r="D1879">
        <v>3.92</v>
      </c>
      <c r="E1879">
        <v>2.63</v>
      </c>
      <c r="F1879">
        <v>8.4920000000000009</v>
      </c>
      <c r="G1879">
        <v>5.7220000000000004</v>
      </c>
      <c r="H1879">
        <v>101614.96400000001</v>
      </c>
      <c r="I1879">
        <v>0.158</v>
      </c>
      <c r="J1879">
        <v>0</v>
      </c>
      <c r="K1879">
        <v>0</v>
      </c>
      <c r="L1879">
        <v>-26.748999999999999</v>
      </c>
      <c r="M1879">
        <v>48.424999999999997</v>
      </c>
    </row>
    <row r="1880" spans="1:13" x14ac:dyDescent="0.35">
      <c r="A1880">
        <v>1876</v>
      </c>
      <c r="B1880" t="s">
        <v>7025</v>
      </c>
      <c r="C1880">
        <v>0</v>
      </c>
      <c r="D1880">
        <v>3.7069999999999999</v>
      </c>
      <c r="E1880">
        <v>2.4729999999999999</v>
      </c>
      <c r="F1880">
        <v>8.4689999999999994</v>
      </c>
      <c r="G1880">
        <v>5.2549999999999999</v>
      </c>
      <c r="H1880">
        <v>101632.239</v>
      </c>
      <c r="I1880">
        <v>8.5999999999999993E-2</v>
      </c>
      <c r="J1880">
        <v>0</v>
      </c>
      <c r="K1880">
        <v>0</v>
      </c>
      <c r="L1880">
        <v>-19.399999999999999</v>
      </c>
      <c r="M1880">
        <v>62.665999999999997</v>
      </c>
    </row>
    <row r="1881" spans="1:13" x14ac:dyDescent="0.35">
      <c r="A1881">
        <v>1877</v>
      </c>
      <c r="B1881" t="s">
        <v>7024</v>
      </c>
      <c r="C1881">
        <v>0</v>
      </c>
      <c r="D1881">
        <v>3.702</v>
      </c>
      <c r="E1881">
        <v>2.2829999999999999</v>
      </c>
      <c r="F1881">
        <v>8.657</v>
      </c>
      <c r="G1881">
        <v>5.9249999999999998</v>
      </c>
      <c r="H1881">
        <v>101660.277</v>
      </c>
      <c r="I1881">
        <v>9.2999999999999999E-2</v>
      </c>
      <c r="J1881">
        <v>0</v>
      </c>
      <c r="K1881">
        <v>0</v>
      </c>
      <c r="L1881">
        <v>-11.079000000000001</v>
      </c>
      <c r="M1881">
        <v>75.623000000000005</v>
      </c>
    </row>
    <row r="1882" spans="1:13" x14ac:dyDescent="0.35">
      <c r="A1882">
        <v>1878</v>
      </c>
      <c r="B1882" t="s">
        <v>7023</v>
      </c>
      <c r="C1882">
        <v>1.4670000000000001</v>
      </c>
      <c r="D1882">
        <v>3.544</v>
      </c>
      <c r="E1882">
        <v>2.1070000000000002</v>
      </c>
      <c r="F1882">
        <v>8.8510000000000009</v>
      </c>
      <c r="G1882">
        <v>5.58</v>
      </c>
      <c r="H1882">
        <v>101700.68</v>
      </c>
      <c r="I1882">
        <v>0.08</v>
      </c>
      <c r="J1882">
        <v>1.4350000000000001</v>
      </c>
      <c r="K1882">
        <v>3.4000000000000002E-2</v>
      </c>
      <c r="L1882">
        <v>-2.27</v>
      </c>
      <c r="M1882">
        <v>87.864999999999995</v>
      </c>
    </row>
    <row r="1883" spans="1:13" x14ac:dyDescent="0.35">
      <c r="A1883">
        <v>1879</v>
      </c>
      <c r="B1883" t="s">
        <v>7022</v>
      </c>
      <c r="C1883">
        <v>39.262</v>
      </c>
      <c r="D1883">
        <v>3.9729999999999999</v>
      </c>
      <c r="E1883">
        <v>2.3679999999999999</v>
      </c>
      <c r="F1883">
        <v>8.5559999999999992</v>
      </c>
      <c r="G1883">
        <v>5.3710000000000004</v>
      </c>
      <c r="H1883">
        <v>101752.064</v>
      </c>
      <c r="I1883">
        <v>0.16</v>
      </c>
      <c r="J1883">
        <v>29.204000000000001</v>
      </c>
      <c r="K1883">
        <v>10.058</v>
      </c>
      <c r="L1883">
        <v>6.6109999999999998</v>
      </c>
      <c r="M1883">
        <v>99.981999999999999</v>
      </c>
    </row>
    <row r="1884" spans="1:13" x14ac:dyDescent="0.35">
      <c r="A1884">
        <v>1880</v>
      </c>
      <c r="B1884" t="s">
        <v>7021</v>
      </c>
      <c r="C1884">
        <v>109.17400000000001</v>
      </c>
      <c r="D1884">
        <v>4.9169999999999998</v>
      </c>
      <c r="E1884">
        <v>2.93</v>
      </c>
      <c r="F1884">
        <v>8.5990000000000002</v>
      </c>
      <c r="G1884">
        <v>5.3520000000000003</v>
      </c>
      <c r="H1884">
        <v>101799.742</v>
      </c>
      <c r="I1884">
        <v>4.2999999999999997E-2</v>
      </c>
      <c r="J1884">
        <v>73.787000000000006</v>
      </c>
      <c r="K1884">
        <v>35.387</v>
      </c>
      <c r="L1884">
        <v>15.156000000000001</v>
      </c>
      <c r="M1884">
        <v>112.554</v>
      </c>
    </row>
    <row r="1885" spans="1:13" x14ac:dyDescent="0.35">
      <c r="A1885">
        <v>1881</v>
      </c>
      <c r="B1885" t="s">
        <v>7020</v>
      </c>
      <c r="C1885">
        <v>197.821</v>
      </c>
      <c r="D1885">
        <v>5.7510000000000003</v>
      </c>
      <c r="E1885">
        <v>3.4409999999999998</v>
      </c>
      <c r="F1885">
        <v>8.3770000000000007</v>
      </c>
      <c r="G1885">
        <v>5.5259999999999998</v>
      </c>
      <c r="H1885">
        <v>101843.67200000001</v>
      </c>
      <c r="I1885">
        <v>5.0999999999999997E-2</v>
      </c>
      <c r="J1885">
        <v>116.38</v>
      </c>
      <c r="K1885">
        <v>81.444000000000003</v>
      </c>
      <c r="L1885">
        <v>22.92</v>
      </c>
      <c r="M1885">
        <v>126.15300000000001</v>
      </c>
    </row>
    <row r="1886" spans="1:13" x14ac:dyDescent="0.35">
      <c r="A1886">
        <v>1882</v>
      </c>
      <c r="B1886" t="s">
        <v>7019</v>
      </c>
      <c r="C1886">
        <v>280.48</v>
      </c>
      <c r="D1886">
        <v>6.5960000000000001</v>
      </c>
      <c r="E1886">
        <v>3.7650000000000001</v>
      </c>
      <c r="F1886">
        <v>8.0389999999999997</v>
      </c>
      <c r="G1886">
        <v>5.2930000000000001</v>
      </c>
      <c r="H1886">
        <v>101873.4</v>
      </c>
      <c r="I1886">
        <v>5.0999999999999997E-2</v>
      </c>
      <c r="J1886">
        <v>157.15199999999999</v>
      </c>
      <c r="K1886">
        <v>123.328</v>
      </c>
      <c r="L1886">
        <v>29.367000000000001</v>
      </c>
      <c r="M1886">
        <v>141.268</v>
      </c>
    </row>
    <row r="1887" spans="1:13" x14ac:dyDescent="0.35">
      <c r="A1887">
        <v>1883</v>
      </c>
      <c r="B1887" t="s">
        <v>7018</v>
      </c>
      <c r="C1887">
        <v>353.02199999999999</v>
      </c>
      <c r="D1887">
        <v>7.2759999999999998</v>
      </c>
      <c r="E1887">
        <v>4.0270000000000001</v>
      </c>
      <c r="F1887">
        <v>7.9770000000000003</v>
      </c>
      <c r="G1887">
        <v>5.3609999999999998</v>
      </c>
      <c r="H1887">
        <v>101892.552</v>
      </c>
      <c r="I1887">
        <v>3.5000000000000003E-2</v>
      </c>
      <c r="J1887">
        <v>175.667</v>
      </c>
      <c r="K1887">
        <v>177.357</v>
      </c>
      <c r="L1887">
        <v>33.878</v>
      </c>
      <c r="M1887">
        <v>158.095</v>
      </c>
    </row>
    <row r="1888" spans="1:13" x14ac:dyDescent="0.35">
      <c r="A1888">
        <v>1884</v>
      </c>
      <c r="B1888" t="s">
        <v>7017</v>
      </c>
      <c r="C1888">
        <v>376.899</v>
      </c>
      <c r="D1888">
        <v>7.6859999999999999</v>
      </c>
      <c r="E1888">
        <v>4.3220000000000001</v>
      </c>
      <c r="F1888">
        <v>8.1210000000000004</v>
      </c>
      <c r="G1888">
        <v>5.1559999999999997</v>
      </c>
      <c r="H1888">
        <v>101899.87300000001</v>
      </c>
      <c r="I1888">
        <v>1.0999999999999999E-2</v>
      </c>
      <c r="J1888">
        <v>194.489</v>
      </c>
      <c r="K1888">
        <v>182.411</v>
      </c>
      <c r="L1888">
        <v>35.872</v>
      </c>
      <c r="M1888">
        <v>176.214</v>
      </c>
    </row>
    <row r="1889" spans="1:13" x14ac:dyDescent="0.35">
      <c r="A1889">
        <v>1885</v>
      </c>
      <c r="B1889" t="s">
        <v>7016</v>
      </c>
      <c r="C1889">
        <v>372.41</v>
      </c>
      <c r="D1889">
        <v>8.0839999999999996</v>
      </c>
      <c r="E1889">
        <v>4.617</v>
      </c>
      <c r="F1889">
        <v>8.6989999999999998</v>
      </c>
      <c r="G1889">
        <v>5.2729999999999997</v>
      </c>
      <c r="H1889">
        <v>101897.59699999999</v>
      </c>
      <c r="I1889">
        <v>1.4999999999999999E-2</v>
      </c>
      <c r="J1889">
        <v>167.26300000000001</v>
      </c>
      <c r="K1889">
        <v>205.14699999999999</v>
      </c>
      <c r="L1889">
        <v>35.043999999999997</v>
      </c>
      <c r="M1889">
        <v>194.65299999999999</v>
      </c>
    </row>
    <row r="1890" spans="1:13" x14ac:dyDescent="0.35">
      <c r="A1890">
        <v>1886</v>
      </c>
      <c r="B1890" t="s">
        <v>7015</v>
      </c>
      <c r="C1890">
        <v>337.779</v>
      </c>
      <c r="D1890">
        <v>8.2959999999999994</v>
      </c>
      <c r="E1890">
        <v>4.8730000000000002</v>
      </c>
      <c r="F1890">
        <v>8.7940000000000005</v>
      </c>
      <c r="G1890">
        <v>4.9859999999999998</v>
      </c>
      <c r="H1890">
        <v>101889.11500000001</v>
      </c>
      <c r="I1890">
        <v>6.4000000000000001E-2</v>
      </c>
      <c r="J1890">
        <v>150.08600000000001</v>
      </c>
      <c r="K1890">
        <v>187.69200000000001</v>
      </c>
      <c r="L1890">
        <v>31.532</v>
      </c>
      <c r="M1890">
        <v>212.09200000000001</v>
      </c>
    </row>
    <row r="1891" spans="1:13" x14ac:dyDescent="0.35">
      <c r="A1891">
        <v>1887</v>
      </c>
      <c r="B1891" t="s">
        <v>7014</v>
      </c>
      <c r="C1891">
        <v>271.798</v>
      </c>
      <c r="D1891">
        <v>8.0020000000000007</v>
      </c>
      <c r="E1891">
        <v>4.9960000000000004</v>
      </c>
      <c r="F1891">
        <v>8.6479999999999997</v>
      </c>
      <c r="G1891">
        <v>4.7949999999999999</v>
      </c>
      <c r="H1891">
        <v>101893.757</v>
      </c>
      <c r="I1891">
        <v>5.0999999999999997E-2</v>
      </c>
      <c r="J1891">
        <v>118.60599999999999</v>
      </c>
      <c r="K1891">
        <v>153.191</v>
      </c>
      <c r="L1891">
        <v>25.814</v>
      </c>
      <c r="M1891">
        <v>227.95699999999999</v>
      </c>
    </row>
    <row r="1892" spans="1:13" x14ac:dyDescent="0.35">
      <c r="A1892">
        <v>1888</v>
      </c>
      <c r="B1892" t="s">
        <v>7013</v>
      </c>
      <c r="C1892">
        <v>174.011</v>
      </c>
      <c r="D1892">
        <v>7.3840000000000003</v>
      </c>
      <c r="E1892">
        <v>5.0359999999999996</v>
      </c>
      <c r="F1892">
        <v>8.8059999999999992</v>
      </c>
      <c r="G1892">
        <v>5.2320000000000002</v>
      </c>
      <c r="H1892">
        <v>101899.784</v>
      </c>
      <c r="I1892">
        <v>0.1</v>
      </c>
      <c r="J1892">
        <v>88.47</v>
      </c>
      <c r="K1892">
        <v>85.54</v>
      </c>
      <c r="L1892">
        <v>18.536999999999999</v>
      </c>
      <c r="M1892">
        <v>242.14699999999999</v>
      </c>
    </row>
    <row r="1893" spans="1:13" x14ac:dyDescent="0.35">
      <c r="A1893">
        <v>1889</v>
      </c>
      <c r="B1893" t="s">
        <v>7012</v>
      </c>
      <c r="C1893">
        <v>82.103999999999999</v>
      </c>
      <c r="D1893">
        <v>6.6859999999999999</v>
      </c>
      <c r="E1893">
        <v>5.0119999999999996</v>
      </c>
      <c r="F1893">
        <v>8.7270000000000003</v>
      </c>
      <c r="G1893">
        <v>5.0540000000000003</v>
      </c>
      <c r="H1893">
        <v>101919.829</v>
      </c>
      <c r="I1893">
        <v>0.11799999999999999</v>
      </c>
      <c r="J1893">
        <v>52.12</v>
      </c>
      <c r="K1893">
        <v>29.984000000000002</v>
      </c>
      <c r="L1893">
        <v>10.273999999999999</v>
      </c>
      <c r="M1893">
        <v>255.09299999999999</v>
      </c>
    </row>
    <row r="1894" spans="1:13" x14ac:dyDescent="0.35">
      <c r="A1894">
        <v>1890</v>
      </c>
      <c r="B1894" t="s">
        <v>7011</v>
      </c>
      <c r="C1894">
        <v>14.875</v>
      </c>
      <c r="D1894">
        <v>5.7</v>
      </c>
      <c r="E1894">
        <v>4.9210000000000003</v>
      </c>
      <c r="F1894">
        <v>8.3109999999999999</v>
      </c>
      <c r="G1894">
        <v>4.9779999999999998</v>
      </c>
      <c r="H1894">
        <v>101950.77</v>
      </c>
      <c r="I1894">
        <v>1.6E-2</v>
      </c>
      <c r="J1894">
        <v>11.346</v>
      </c>
      <c r="K1894">
        <v>3.528</v>
      </c>
      <c r="L1894">
        <v>1.504</v>
      </c>
      <c r="M1894">
        <v>267.346</v>
      </c>
    </row>
    <row r="1895" spans="1:13" x14ac:dyDescent="0.35">
      <c r="A1895">
        <v>1891</v>
      </c>
      <c r="B1895" t="s">
        <v>7010</v>
      </c>
      <c r="C1895">
        <v>0</v>
      </c>
      <c r="D1895">
        <v>5.0190000000000001</v>
      </c>
      <c r="E1895">
        <v>4.2590000000000003</v>
      </c>
      <c r="F1895">
        <v>8.2710000000000008</v>
      </c>
      <c r="G1895">
        <v>5.2640000000000002</v>
      </c>
      <c r="H1895">
        <v>101983.806</v>
      </c>
      <c r="I1895">
        <v>1.4E-2</v>
      </c>
      <c r="J1895">
        <v>0</v>
      </c>
      <c r="K1895">
        <v>0</v>
      </c>
      <c r="L1895">
        <v>-7.3570000000000002</v>
      </c>
      <c r="M1895">
        <v>279.48500000000001</v>
      </c>
    </row>
    <row r="1896" spans="1:13" x14ac:dyDescent="0.35">
      <c r="A1896">
        <v>1892</v>
      </c>
      <c r="B1896" t="s">
        <v>7009</v>
      </c>
      <c r="C1896">
        <v>0</v>
      </c>
      <c r="D1896">
        <v>4.5330000000000004</v>
      </c>
      <c r="E1896">
        <v>3.786</v>
      </c>
      <c r="F1896">
        <v>8.3729999999999993</v>
      </c>
      <c r="G1896">
        <v>5.4340000000000002</v>
      </c>
      <c r="H1896">
        <v>102005.814</v>
      </c>
      <c r="I1896">
        <v>7.0000000000000001E-3</v>
      </c>
      <c r="J1896">
        <v>0</v>
      </c>
      <c r="K1896">
        <v>0</v>
      </c>
      <c r="L1896">
        <v>-15.895</v>
      </c>
      <c r="M1896">
        <v>292.09500000000003</v>
      </c>
    </row>
    <row r="1897" spans="1:13" x14ac:dyDescent="0.35">
      <c r="A1897">
        <v>1893</v>
      </c>
      <c r="B1897" t="s">
        <v>7008</v>
      </c>
      <c r="C1897">
        <v>0</v>
      </c>
      <c r="D1897">
        <v>4.1820000000000004</v>
      </c>
      <c r="E1897">
        <v>3.367</v>
      </c>
      <c r="F1897">
        <v>8.157</v>
      </c>
      <c r="G1897">
        <v>5.3719999999999999</v>
      </c>
      <c r="H1897">
        <v>102010.322</v>
      </c>
      <c r="I1897">
        <v>1.0999999999999999E-2</v>
      </c>
      <c r="J1897">
        <v>0</v>
      </c>
      <c r="K1897">
        <v>0</v>
      </c>
      <c r="L1897">
        <v>-23.663</v>
      </c>
      <c r="M1897">
        <v>305.75700000000001</v>
      </c>
    </row>
    <row r="1898" spans="1:13" x14ac:dyDescent="0.35">
      <c r="A1898">
        <v>1894</v>
      </c>
      <c r="B1898" t="s">
        <v>7007</v>
      </c>
      <c r="C1898">
        <v>0</v>
      </c>
      <c r="D1898">
        <v>3.98</v>
      </c>
      <c r="E1898">
        <v>2.9369999999999998</v>
      </c>
      <c r="F1898">
        <v>8.1120000000000001</v>
      </c>
      <c r="G1898">
        <v>5.1920000000000002</v>
      </c>
      <c r="H1898">
        <v>102016.659</v>
      </c>
      <c r="I1898">
        <v>4.0000000000000001E-3</v>
      </c>
      <c r="J1898">
        <v>0</v>
      </c>
      <c r="K1898">
        <v>0</v>
      </c>
      <c r="L1898">
        <v>-30.117000000000001</v>
      </c>
      <c r="M1898">
        <v>320.96800000000002</v>
      </c>
    </row>
    <row r="1899" spans="1:13" x14ac:dyDescent="0.35">
      <c r="A1899">
        <v>1895</v>
      </c>
      <c r="B1899" t="s">
        <v>7006</v>
      </c>
      <c r="C1899">
        <v>0</v>
      </c>
      <c r="D1899">
        <v>3.7109999999999999</v>
      </c>
      <c r="E1899">
        <v>2.46</v>
      </c>
      <c r="F1899">
        <v>7.8879999999999999</v>
      </c>
      <c r="G1899">
        <v>5.2629999999999999</v>
      </c>
      <c r="H1899">
        <v>102014.02499999999</v>
      </c>
      <c r="I1899">
        <v>1.0999999999999999E-2</v>
      </c>
      <c r="J1899">
        <v>0</v>
      </c>
      <c r="K1899">
        <v>0</v>
      </c>
      <c r="L1899">
        <v>-34.628</v>
      </c>
      <c r="M1899">
        <v>337.93400000000003</v>
      </c>
    </row>
    <row r="1900" spans="1:13" x14ac:dyDescent="0.35">
      <c r="A1900">
        <v>1896</v>
      </c>
      <c r="B1900" t="s">
        <v>7005</v>
      </c>
      <c r="C1900">
        <v>0</v>
      </c>
      <c r="D1900">
        <v>3.5350000000000001</v>
      </c>
      <c r="E1900">
        <v>2.008</v>
      </c>
      <c r="F1900">
        <v>7.7460000000000004</v>
      </c>
      <c r="G1900">
        <v>5.258</v>
      </c>
      <c r="H1900">
        <v>102006.122</v>
      </c>
      <c r="I1900">
        <v>1.9E-2</v>
      </c>
      <c r="J1900">
        <v>0</v>
      </c>
      <c r="K1900">
        <v>0</v>
      </c>
      <c r="L1900">
        <v>-36.601999999999997</v>
      </c>
      <c r="M1900">
        <v>336.96600000000001</v>
      </c>
    </row>
    <row r="1901" spans="1:13" x14ac:dyDescent="0.35">
      <c r="A1901">
        <v>1897</v>
      </c>
      <c r="B1901" t="s">
        <v>7004</v>
      </c>
      <c r="C1901">
        <v>0</v>
      </c>
      <c r="D1901">
        <v>3.36</v>
      </c>
      <c r="E1901">
        <v>1.8380000000000001</v>
      </c>
      <c r="F1901">
        <v>7.7320000000000002</v>
      </c>
      <c r="G1901">
        <v>4.6470000000000002</v>
      </c>
      <c r="H1901">
        <v>101993.308</v>
      </c>
      <c r="I1901">
        <v>7.1999999999999995E-2</v>
      </c>
      <c r="J1901">
        <v>0</v>
      </c>
      <c r="K1901">
        <v>0</v>
      </c>
      <c r="L1901">
        <v>-35.725000000000001</v>
      </c>
      <c r="M1901">
        <v>14.824999999999999</v>
      </c>
    </row>
    <row r="1902" spans="1:13" x14ac:dyDescent="0.35">
      <c r="A1902">
        <v>1898</v>
      </c>
      <c r="B1902" t="s">
        <v>7003</v>
      </c>
      <c r="C1902">
        <v>0</v>
      </c>
      <c r="D1902">
        <v>3.2549999999999999</v>
      </c>
      <c r="E1902">
        <v>1.591</v>
      </c>
      <c r="F1902">
        <v>7.7750000000000004</v>
      </c>
      <c r="G1902">
        <v>4.7060000000000004</v>
      </c>
      <c r="H1902">
        <v>101948.852</v>
      </c>
      <c r="I1902">
        <v>0.11</v>
      </c>
      <c r="J1902">
        <v>0</v>
      </c>
      <c r="K1902">
        <v>0</v>
      </c>
      <c r="L1902">
        <v>-32.148000000000003</v>
      </c>
      <c r="M1902">
        <v>32.411999999999999</v>
      </c>
    </row>
    <row r="1903" spans="1:13" x14ac:dyDescent="0.35">
      <c r="A1903">
        <v>1899</v>
      </c>
      <c r="B1903" t="s">
        <v>7002</v>
      </c>
      <c r="C1903">
        <v>0</v>
      </c>
      <c r="D1903">
        <v>3.214</v>
      </c>
      <c r="E1903">
        <v>1.603</v>
      </c>
      <c r="F1903">
        <v>7.6349999999999998</v>
      </c>
      <c r="G1903">
        <v>4.1120000000000001</v>
      </c>
      <c r="H1903">
        <v>101992.591</v>
      </c>
      <c r="I1903">
        <v>6.5000000000000002E-2</v>
      </c>
      <c r="J1903">
        <v>0</v>
      </c>
      <c r="K1903">
        <v>0</v>
      </c>
      <c r="L1903">
        <v>-26.361000000000001</v>
      </c>
      <c r="M1903">
        <v>48.302999999999997</v>
      </c>
    </row>
    <row r="1904" spans="1:13" x14ac:dyDescent="0.35">
      <c r="A1904">
        <v>1900</v>
      </c>
      <c r="B1904" t="s">
        <v>7001</v>
      </c>
      <c r="C1904">
        <v>0</v>
      </c>
      <c r="D1904">
        <v>3.2530000000000001</v>
      </c>
      <c r="E1904">
        <v>1.5569999999999999</v>
      </c>
      <c r="F1904">
        <v>7.407</v>
      </c>
      <c r="G1904">
        <v>5.2320000000000002</v>
      </c>
      <c r="H1904">
        <v>101926.516</v>
      </c>
      <c r="I1904">
        <v>5.0999999999999997E-2</v>
      </c>
      <c r="J1904">
        <v>0</v>
      </c>
      <c r="K1904">
        <v>0</v>
      </c>
      <c r="L1904">
        <v>-18.97</v>
      </c>
      <c r="M1904">
        <v>62.609000000000002</v>
      </c>
    </row>
    <row r="1905" spans="1:13" x14ac:dyDescent="0.35">
      <c r="A1905">
        <v>1901</v>
      </c>
      <c r="B1905" t="s">
        <v>7000</v>
      </c>
      <c r="C1905">
        <v>0</v>
      </c>
      <c r="D1905">
        <v>3.3380000000000001</v>
      </c>
      <c r="E1905">
        <v>1.4950000000000001</v>
      </c>
      <c r="F1905">
        <v>7.5259999999999998</v>
      </c>
      <c r="G1905">
        <v>5.6959999999999997</v>
      </c>
      <c r="H1905">
        <v>101922.682</v>
      </c>
      <c r="I1905">
        <v>2.4E-2</v>
      </c>
      <c r="J1905">
        <v>0</v>
      </c>
      <c r="K1905">
        <v>0</v>
      </c>
      <c r="L1905">
        <v>-10.72</v>
      </c>
      <c r="M1905">
        <v>75.442999999999998</v>
      </c>
    </row>
    <row r="1906" spans="1:13" x14ac:dyDescent="0.35">
      <c r="A1906">
        <v>1902</v>
      </c>
      <c r="B1906" t="s">
        <v>6999</v>
      </c>
      <c r="C1906">
        <v>1.5629999999999999</v>
      </c>
      <c r="D1906">
        <v>3.343</v>
      </c>
      <c r="E1906">
        <v>1.3759999999999999</v>
      </c>
      <c r="F1906">
        <v>7.7439999999999998</v>
      </c>
      <c r="G1906">
        <v>5.8170000000000002</v>
      </c>
      <c r="H1906">
        <v>101926.12300000001</v>
      </c>
      <c r="I1906">
        <v>6.7000000000000004E-2</v>
      </c>
      <c r="J1906">
        <v>1.5529999999999999</v>
      </c>
      <c r="K1906">
        <v>1.2999999999999999E-2</v>
      </c>
      <c r="L1906">
        <v>-1.909</v>
      </c>
      <c r="M1906">
        <v>87.69</v>
      </c>
    </row>
    <row r="1907" spans="1:13" x14ac:dyDescent="0.35">
      <c r="A1907">
        <v>1903</v>
      </c>
      <c r="B1907" t="s">
        <v>6998</v>
      </c>
      <c r="C1907">
        <v>39.268999999999998</v>
      </c>
      <c r="D1907">
        <v>3.9460000000000002</v>
      </c>
      <c r="E1907">
        <v>1.6759999999999999</v>
      </c>
      <c r="F1907">
        <v>7.915</v>
      </c>
      <c r="G1907">
        <v>5.782</v>
      </c>
      <c r="H1907">
        <v>101935.97100000001</v>
      </c>
      <c r="I1907">
        <v>0.04</v>
      </c>
      <c r="J1907">
        <v>32.008000000000003</v>
      </c>
      <c r="K1907">
        <v>7.2610000000000001</v>
      </c>
      <c r="L1907">
        <v>6.9740000000000002</v>
      </c>
      <c r="M1907">
        <v>99.808999999999997</v>
      </c>
    </row>
    <row r="1908" spans="1:13" x14ac:dyDescent="0.35">
      <c r="A1908">
        <v>1904</v>
      </c>
      <c r="B1908" t="s">
        <v>6997</v>
      </c>
      <c r="C1908">
        <v>114.61799999999999</v>
      </c>
      <c r="D1908">
        <v>4.9130000000000003</v>
      </c>
      <c r="E1908">
        <v>2.0870000000000002</v>
      </c>
      <c r="F1908">
        <v>7.8920000000000003</v>
      </c>
      <c r="G1908">
        <v>5.9550000000000001</v>
      </c>
      <c r="H1908">
        <v>101954.54700000001</v>
      </c>
      <c r="I1908">
        <v>6.4000000000000001E-2</v>
      </c>
      <c r="J1908">
        <v>73.099000000000004</v>
      </c>
      <c r="K1908">
        <v>41.518999999999998</v>
      </c>
      <c r="L1908">
        <v>15.521000000000001</v>
      </c>
      <c r="M1908">
        <v>112.38200000000001</v>
      </c>
    </row>
    <row r="1909" spans="1:13" x14ac:dyDescent="0.35">
      <c r="A1909">
        <v>1905</v>
      </c>
      <c r="B1909" t="s">
        <v>6996</v>
      </c>
      <c r="C1909">
        <v>194.18799999999999</v>
      </c>
      <c r="D1909">
        <v>5.97</v>
      </c>
      <c r="E1909">
        <v>2.5449999999999999</v>
      </c>
      <c r="F1909">
        <v>7.9320000000000004</v>
      </c>
      <c r="G1909">
        <v>5.9329999999999998</v>
      </c>
      <c r="H1909">
        <v>101959.757</v>
      </c>
      <c r="I1909">
        <v>5.8000000000000003E-2</v>
      </c>
      <c r="J1909">
        <v>117.56399999999999</v>
      </c>
      <c r="K1909">
        <v>76.623000000000005</v>
      </c>
      <c r="L1909">
        <v>23.302</v>
      </c>
      <c r="M1909">
        <v>126.017</v>
      </c>
    </row>
    <row r="1910" spans="1:13" x14ac:dyDescent="0.35">
      <c r="A1910">
        <v>1906</v>
      </c>
      <c r="B1910" t="s">
        <v>6995</v>
      </c>
      <c r="C1910">
        <v>247.65799999999999</v>
      </c>
      <c r="D1910">
        <v>6.9530000000000003</v>
      </c>
      <c r="E1910">
        <v>2.9550000000000001</v>
      </c>
      <c r="F1910">
        <v>8.0879999999999992</v>
      </c>
      <c r="G1910">
        <v>5.8879999999999999</v>
      </c>
      <c r="H1910">
        <v>101957.556</v>
      </c>
      <c r="I1910">
        <v>8.1000000000000003E-2</v>
      </c>
      <c r="J1910">
        <v>142.369</v>
      </c>
      <c r="K1910">
        <v>105.291</v>
      </c>
      <c r="L1910">
        <v>29.760999999999999</v>
      </c>
      <c r="M1910">
        <v>141.178</v>
      </c>
    </row>
    <row r="1911" spans="1:13" x14ac:dyDescent="0.35">
      <c r="A1911">
        <v>1907</v>
      </c>
      <c r="B1911" t="s">
        <v>6994</v>
      </c>
      <c r="C1911">
        <v>314.78899999999999</v>
      </c>
      <c r="D1911">
        <v>7.7960000000000003</v>
      </c>
      <c r="E1911">
        <v>3.31</v>
      </c>
      <c r="F1911">
        <v>8.15</v>
      </c>
      <c r="G1911">
        <v>5.9770000000000003</v>
      </c>
      <c r="H1911">
        <v>101945.592</v>
      </c>
      <c r="I1911">
        <v>8.6999999999999994E-2</v>
      </c>
      <c r="J1911">
        <v>158.30500000000001</v>
      </c>
      <c r="K1911">
        <v>156.483</v>
      </c>
      <c r="L1911">
        <v>34.284999999999997</v>
      </c>
      <c r="M1911">
        <v>158.107</v>
      </c>
    </row>
    <row r="1912" spans="1:13" x14ac:dyDescent="0.35">
      <c r="A1912">
        <v>1908</v>
      </c>
      <c r="B1912" t="s">
        <v>6993</v>
      </c>
      <c r="C1912">
        <v>310.87200000000001</v>
      </c>
      <c r="D1912">
        <v>8.16</v>
      </c>
      <c r="E1912">
        <v>3.548</v>
      </c>
      <c r="F1912">
        <v>8.2249999999999996</v>
      </c>
      <c r="G1912">
        <v>5.9240000000000004</v>
      </c>
      <c r="H1912">
        <v>101930.47500000001</v>
      </c>
      <c r="I1912">
        <v>2.4E-2</v>
      </c>
      <c r="J1912">
        <v>173.27799999999999</v>
      </c>
      <c r="K1912">
        <v>137.595</v>
      </c>
      <c r="L1912">
        <v>36.271999999999998</v>
      </c>
      <c r="M1912">
        <v>176.315</v>
      </c>
    </row>
    <row r="1913" spans="1:13" x14ac:dyDescent="0.35">
      <c r="A1913">
        <v>1909</v>
      </c>
      <c r="B1913" t="s">
        <v>6992</v>
      </c>
      <c r="C1913">
        <v>279.08199999999999</v>
      </c>
      <c r="D1913">
        <v>8.2129999999999992</v>
      </c>
      <c r="E1913">
        <v>3.9780000000000002</v>
      </c>
      <c r="F1913">
        <v>8.4649999999999999</v>
      </c>
      <c r="G1913">
        <v>6.1340000000000003</v>
      </c>
      <c r="H1913">
        <v>101904.588</v>
      </c>
      <c r="I1913">
        <v>4.3999999999999997E-2</v>
      </c>
      <c r="J1913">
        <v>158.096</v>
      </c>
      <c r="K1913">
        <v>120.98699999999999</v>
      </c>
      <c r="L1913">
        <v>35.423000000000002</v>
      </c>
      <c r="M1913">
        <v>194.815</v>
      </c>
    </row>
    <row r="1914" spans="1:13" x14ac:dyDescent="0.35">
      <c r="A1914">
        <v>1910</v>
      </c>
      <c r="B1914" t="s">
        <v>6991</v>
      </c>
      <c r="C1914">
        <v>267.48200000000003</v>
      </c>
      <c r="D1914">
        <v>8.4949999999999992</v>
      </c>
      <c r="E1914">
        <v>4.3920000000000003</v>
      </c>
      <c r="F1914">
        <v>8.59</v>
      </c>
      <c r="G1914">
        <v>5.92</v>
      </c>
      <c r="H1914">
        <v>101865.571</v>
      </c>
      <c r="I1914">
        <v>7.9000000000000001E-2</v>
      </c>
      <c r="J1914">
        <v>154.23099999999999</v>
      </c>
      <c r="K1914">
        <v>113.251</v>
      </c>
      <c r="L1914">
        <v>31.875</v>
      </c>
      <c r="M1914">
        <v>212.35</v>
      </c>
    </row>
    <row r="1915" spans="1:13" x14ac:dyDescent="0.35">
      <c r="A1915">
        <v>1911</v>
      </c>
      <c r="B1915" t="s">
        <v>6990</v>
      </c>
      <c r="C1915">
        <v>198.66399999999999</v>
      </c>
      <c r="D1915">
        <v>8.2750000000000004</v>
      </c>
      <c r="E1915">
        <v>4.7560000000000002</v>
      </c>
      <c r="F1915">
        <v>8.6120000000000001</v>
      </c>
      <c r="G1915">
        <v>5.9729999999999999</v>
      </c>
      <c r="H1915">
        <v>101835.21400000001</v>
      </c>
      <c r="I1915">
        <v>0.23</v>
      </c>
      <c r="J1915">
        <v>129.48500000000001</v>
      </c>
      <c r="K1915">
        <v>69.179000000000002</v>
      </c>
      <c r="L1915">
        <v>26.135999999999999</v>
      </c>
      <c r="M1915">
        <v>228.22499999999999</v>
      </c>
    </row>
    <row r="1916" spans="1:13" x14ac:dyDescent="0.35">
      <c r="A1916">
        <v>1912</v>
      </c>
      <c r="B1916" t="s">
        <v>6989</v>
      </c>
      <c r="C1916">
        <v>126.28</v>
      </c>
      <c r="D1916">
        <v>8.0370000000000008</v>
      </c>
      <c r="E1916">
        <v>5.1230000000000002</v>
      </c>
      <c r="F1916">
        <v>8.4339999999999993</v>
      </c>
      <c r="G1916">
        <v>6.0940000000000003</v>
      </c>
      <c r="H1916">
        <v>101801.22900000001</v>
      </c>
      <c r="I1916">
        <v>0.17699999999999999</v>
      </c>
      <c r="J1916">
        <v>88.045000000000002</v>
      </c>
      <c r="K1916">
        <v>38.234999999999999</v>
      </c>
      <c r="L1916">
        <v>18.803999999999998</v>
      </c>
      <c r="M1916">
        <v>242.483</v>
      </c>
    </row>
    <row r="1917" spans="1:13" x14ac:dyDescent="0.35">
      <c r="A1917">
        <v>1913</v>
      </c>
      <c r="B1917" t="s">
        <v>6988</v>
      </c>
      <c r="C1917">
        <v>66.846000000000004</v>
      </c>
      <c r="D1917">
        <v>7.6379999999999999</v>
      </c>
      <c r="E1917">
        <v>5.44</v>
      </c>
      <c r="F1917">
        <v>8.2910000000000004</v>
      </c>
      <c r="G1917">
        <v>6.0940000000000003</v>
      </c>
      <c r="H1917">
        <v>101788.698</v>
      </c>
      <c r="I1917">
        <v>0.13500000000000001</v>
      </c>
      <c r="J1917">
        <v>53.148000000000003</v>
      </c>
      <c r="K1917">
        <v>13.698</v>
      </c>
      <c r="L1917">
        <v>10.555</v>
      </c>
      <c r="M1917">
        <v>255.38499999999999</v>
      </c>
    </row>
    <row r="1918" spans="1:13" x14ac:dyDescent="0.35">
      <c r="A1918">
        <v>1914</v>
      </c>
      <c r="B1918" t="s">
        <v>6987</v>
      </c>
      <c r="C1918">
        <v>13.211</v>
      </c>
      <c r="D1918">
        <v>6.7560000000000002</v>
      </c>
      <c r="E1918">
        <v>5.6269999999999998</v>
      </c>
      <c r="F1918">
        <v>8.2460000000000004</v>
      </c>
      <c r="G1918">
        <v>5.7309999999999999</v>
      </c>
      <c r="H1918">
        <v>101789.993</v>
      </c>
      <c r="I1918">
        <v>0.11600000000000001</v>
      </c>
      <c r="J1918">
        <v>11.119</v>
      </c>
      <c r="K1918">
        <v>2.0920000000000001</v>
      </c>
      <c r="L1918">
        <v>1.7849999999999999</v>
      </c>
      <c r="M1918">
        <v>267.63099999999997</v>
      </c>
    </row>
    <row r="1919" spans="1:13" x14ac:dyDescent="0.35">
      <c r="A1919">
        <v>1915</v>
      </c>
      <c r="B1919" t="s">
        <v>6986</v>
      </c>
      <c r="C1919">
        <v>0</v>
      </c>
      <c r="D1919">
        <v>6.0869999999999997</v>
      </c>
      <c r="E1919">
        <v>5.0389999999999997</v>
      </c>
      <c r="F1919">
        <v>8.1240000000000006</v>
      </c>
      <c r="G1919">
        <v>5.7910000000000004</v>
      </c>
      <c r="H1919">
        <v>101800.481</v>
      </c>
      <c r="I1919">
        <v>0.14299999999999999</v>
      </c>
      <c r="J1919">
        <v>0</v>
      </c>
      <c r="K1919">
        <v>0</v>
      </c>
      <c r="L1919">
        <v>-7.0789999999999997</v>
      </c>
      <c r="M1919">
        <v>279.779</v>
      </c>
    </row>
    <row r="1920" spans="1:13" x14ac:dyDescent="0.35">
      <c r="A1920">
        <v>1916</v>
      </c>
      <c r="B1920" t="s">
        <v>6985</v>
      </c>
      <c r="C1920">
        <v>0</v>
      </c>
      <c r="D1920">
        <v>5.633</v>
      </c>
      <c r="E1920">
        <v>4.4859999999999998</v>
      </c>
      <c r="F1920">
        <v>7.9080000000000004</v>
      </c>
      <c r="G1920">
        <v>5.5620000000000003</v>
      </c>
      <c r="H1920">
        <v>101794.34699999999</v>
      </c>
      <c r="I1920">
        <v>0.13200000000000001</v>
      </c>
      <c r="J1920">
        <v>0</v>
      </c>
      <c r="K1920">
        <v>0</v>
      </c>
      <c r="L1920">
        <v>-15.606</v>
      </c>
      <c r="M1920">
        <v>292.38499999999999</v>
      </c>
    </row>
    <row r="1921" spans="1:13" x14ac:dyDescent="0.35">
      <c r="A1921">
        <v>1917</v>
      </c>
      <c r="B1921" t="s">
        <v>6984</v>
      </c>
      <c r="C1921">
        <v>0</v>
      </c>
      <c r="D1921">
        <v>5.3209999999999997</v>
      </c>
      <c r="E1921">
        <v>4.0670000000000002</v>
      </c>
      <c r="F1921">
        <v>7.7160000000000002</v>
      </c>
      <c r="G1921">
        <v>5.75</v>
      </c>
      <c r="H1921">
        <v>101785.239</v>
      </c>
      <c r="I1921">
        <v>0.18</v>
      </c>
      <c r="J1921">
        <v>0</v>
      </c>
      <c r="K1921">
        <v>0</v>
      </c>
      <c r="L1921">
        <v>-23.352</v>
      </c>
      <c r="M1921">
        <v>306.03399999999999</v>
      </c>
    </row>
    <row r="1922" spans="1:13" x14ac:dyDescent="0.35">
      <c r="A1922">
        <v>1918</v>
      </c>
      <c r="B1922" t="s">
        <v>6983</v>
      </c>
      <c r="C1922">
        <v>0</v>
      </c>
      <c r="D1922">
        <v>4.8979999999999997</v>
      </c>
      <c r="E1922">
        <v>3.69</v>
      </c>
      <c r="F1922">
        <v>7.601</v>
      </c>
      <c r="G1922">
        <v>6.0010000000000003</v>
      </c>
      <c r="H1922">
        <v>101778.224</v>
      </c>
      <c r="I1922">
        <v>0.14899999999999999</v>
      </c>
      <c r="J1922">
        <v>0</v>
      </c>
      <c r="K1922">
        <v>0</v>
      </c>
      <c r="L1922">
        <v>-29.777999999999999</v>
      </c>
      <c r="M1922">
        <v>321.21699999999998</v>
      </c>
    </row>
    <row r="1923" spans="1:13" x14ac:dyDescent="0.35">
      <c r="A1923">
        <v>1919</v>
      </c>
      <c r="B1923" t="s">
        <v>6982</v>
      </c>
      <c r="C1923">
        <v>0</v>
      </c>
      <c r="D1923">
        <v>4.7089999999999996</v>
      </c>
      <c r="E1923">
        <v>3.3559999999999999</v>
      </c>
      <c r="F1923">
        <v>7.7610000000000001</v>
      </c>
      <c r="G1923">
        <v>5.9870000000000001</v>
      </c>
      <c r="H1923">
        <v>101764.42600000001</v>
      </c>
      <c r="I1923">
        <v>4.2000000000000003E-2</v>
      </c>
      <c r="J1923">
        <v>0</v>
      </c>
      <c r="K1923">
        <v>0</v>
      </c>
      <c r="L1923">
        <v>-34.259</v>
      </c>
      <c r="M1923">
        <v>338.12799999999999</v>
      </c>
    </row>
    <row r="1924" spans="1:13" x14ac:dyDescent="0.35">
      <c r="A1924">
        <v>1920</v>
      </c>
      <c r="B1924" t="s">
        <v>6981</v>
      </c>
      <c r="C1924">
        <v>0</v>
      </c>
      <c r="D1924">
        <v>4.5999999999999996</v>
      </c>
      <c r="E1924">
        <v>2.976</v>
      </c>
      <c r="F1924">
        <v>7.9889999999999999</v>
      </c>
      <c r="G1924">
        <v>5.75</v>
      </c>
      <c r="H1924">
        <v>101753.357</v>
      </c>
      <c r="I1924">
        <v>4.2000000000000003E-2</v>
      </c>
      <c r="J1924">
        <v>0</v>
      </c>
      <c r="K1924">
        <v>0</v>
      </c>
      <c r="L1924">
        <v>-36.21</v>
      </c>
      <c r="M1924">
        <v>337.077</v>
      </c>
    </row>
    <row r="1925" spans="1:13" x14ac:dyDescent="0.35">
      <c r="A1925">
        <v>1921</v>
      </c>
      <c r="B1925" t="s">
        <v>6980</v>
      </c>
      <c r="C1925">
        <v>0</v>
      </c>
      <c r="D1925">
        <v>4.508</v>
      </c>
      <c r="E1925">
        <v>2.8290000000000002</v>
      </c>
      <c r="F1925">
        <v>7.91</v>
      </c>
      <c r="G1925">
        <v>5.66</v>
      </c>
      <c r="H1925">
        <v>101732.731</v>
      </c>
      <c r="I1925">
        <v>8.5999999999999993E-2</v>
      </c>
      <c r="J1925">
        <v>0</v>
      </c>
      <c r="K1925">
        <v>0</v>
      </c>
      <c r="L1925">
        <v>-35.323</v>
      </c>
      <c r="M1925">
        <v>14.842000000000001</v>
      </c>
    </row>
    <row r="1926" spans="1:13" x14ac:dyDescent="0.35">
      <c r="A1926">
        <v>1922</v>
      </c>
      <c r="B1926" t="s">
        <v>6979</v>
      </c>
      <c r="C1926">
        <v>0</v>
      </c>
      <c r="D1926">
        <v>4.4260000000000002</v>
      </c>
      <c r="E1926">
        <v>2.7160000000000002</v>
      </c>
      <c r="F1926">
        <v>7.9720000000000004</v>
      </c>
      <c r="G1926">
        <v>6.31</v>
      </c>
      <c r="H1926">
        <v>101709.071</v>
      </c>
      <c r="I1926">
        <v>4.4999999999999998E-2</v>
      </c>
      <c r="J1926">
        <v>0</v>
      </c>
      <c r="K1926">
        <v>0</v>
      </c>
      <c r="L1926">
        <v>-31.742000000000001</v>
      </c>
      <c r="M1926">
        <v>32.344000000000001</v>
      </c>
    </row>
    <row r="1927" spans="1:13" x14ac:dyDescent="0.35">
      <c r="A1927">
        <v>1923</v>
      </c>
      <c r="B1927" t="s">
        <v>6978</v>
      </c>
      <c r="C1927">
        <v>0</v>
      </c>
      <c r="D1927">
        <v>4.1589999999999998</v>
      </c>
      <c r="E1927">
        <v>2.5550000000000002</v>
      </c>
      <c r="F1927">
        <v>8.1020000000000003</v>
      </c>
      <c r="G1927">
        <v>5.6260000000000003</v>
      </c>
      <c r="H1927">
        <v>101687.776</v>
      </c>
      <c r="I1927">
        <v>5.5E-2</v>
      </c>
      <c r="J1927">
        <v>0</v>
      </c>
      <c r="K1927">
        <v>0</v>
      </c>
      <c r="L1927">
        <v>-25.975000000000001</v>
      </c>
      <c r="M1927">
        <v>48.183</v>
      </c>
    </row>
    <row r="1928" spans="1:13" x14ac:dyDescent="0.35">
      <c r="A1928">
        <v>1924</v>
      </c>
      <c r="B1928" t="s">
        <v>6977</v>
      </c>
      <c r="C1928">
        <v>0</v>
      </c>
      <c r="D1928">
        <v>3.9209999999999998</v>
      </c>
      <c r="E1928">
        <v>2.407</v>
      </c>
      <c r="F1928">
        <v>7.7359999999999998</v>
      </c>
      <c r="G1928">
        <v>5.7149999999999999</v>
      </c>
      <c r="H1928">
        <v>101684.739</v>
      </c>
      <c r="I1928">
        <v>0.104</v>
      </c>
      <c r="J1928">
        <v>0</v>
      </c>
      <c r="K1928">
        <v>0</v>
      </c>
      <c r="L1928">
        <v>-18.658000000000001</v>
      </c>
      <c r="M1928">
        <v>62.35</v>
      </c>
    </row>
    <row r="1929" spans="1:13" x14ac:dyDescent="0.35">
      <c r="A1929">
        <v>1925</v>
      </c>
      <c r="B1929" t="s">
        <v>6976</v>
      </c>
      <c r="C1929">
        <v>0</v>
      </c>
      <c r="D1929">
        <v>3.6840000000000002</v>
      </c>
      <c r="E1929">
        <v>2.2839999999999998</v>
      </c>
      <c r="F1929">
        <v>7.8310000000000004</v>
      </c>
      <c r="G1929">
        <v>6.1379999999999999</v>
      </c>
      <c r="H1929">
        <v>101683.04399999999</v>
      </c>
      <c r="I1929">
        <v>0.13100000000000001</v>
      </c>
      <c r="J1929">
        <v>0</v>
      </c>
      <c r="K1929">
        <v>0</v>
      </c>
      <c r="L1929">
        <v>-10.348000000000001</v>
      </c>
      <c r="M1929">
        <v>75.284000000000006</v>
      </c>
    </row>
    <row r="1930" spans="1:13" x14ac:dyDescent="0.35">
      <c r="A1930">
        <v>1926</v>
      </c>
      <c r="B1930" t="s">
        <v>6975</v>
      </c>
      <c r="C1930">
        <v>2.2989999999999999</v>
      </c>
      <c r="D1930">
        <v>3.67</v>
      </c>
      <c r="E1930">
        <v>2.117</v>
      </c>
      <c r="F1930">
        <v>7.9720000000000004</v>
      </c>
      <c r="G1930">
        <v>5.6349999999999998</v>
      </c>
      <c r="H1930">
        <v>101687.15300000001</v>
      </c>
      <c r="I1930">
        <v>0.13700000000000001</v>
      </c>
      <c r="J1930">
        <v>2.2509999999999999</v>
      </c>
      <c r="K1930">
        <v>4.5999999999999999E-2</v>
      </c>
      <c r="L1930">
        <v>-1.5469999999999999</v>
      </c>
      <c r="M1930">
        <v>87.515000000000001</v>
      </c>
    </row>
    <row r="1931" spans="1:13" x14ac:dyDescent="0.35">
      <c r="A1931">
        <v>1927</v>
      </c>
      <c r="B1931" t="s">
        <v>6974</v>
      </c>
      <c r="C1931">
        <v>48.399000000000001</v>
      </c>
      <c r="D1931">
        <v>4.1219999999999999</v>
      </c>
      <c r="E1931">
        <v>2.0819999999999999</v>
      </c>
      <c r="F1931">
        <v>8.0419999999999998</v>
      </c>
      <c r="G1931">
        <v>5.6779999999999999</v>
      </c>
      <c r="H1931">
        <v>101715.98699999999</v>
      </c>
      <c r="I1931">
        <v>4.7E-2</v>
      </c>
      <c r="J1931">
        <v>37.832999999999998</v>
      </c>
      <c r="K1931">
        <v>10.566000000000001</v>
      </c>
      <c r="L1931">
        <v>7.3410000000000002</v>
      </c>
      <c r="M1931">
        <v>99.634</v>
      </c>
    </row>
    <row r="1932" spans="1:13" x14ac:dyDescent="0.35">
      <c r="A1932">
        <v>1928</v>
      </c>
      <c r="B1932" t="s">
        <v>6973</v>
      </c>
      <c r="C1932">
        <v>138.67599999999999</v>
      </c>
      <c r="D1932">
        <v>5.3010000000000002</v>
      </c>
      <c r="E1932">
        <v>2.5259999999999998</v>
      </c>
      <c r="F1932">
        <v>8.1820000000000004</v>
      </c>
      <c r="G1932">
        <v>5.6470000000000002</v>
      </c>
      <c r="H1932">
        <v>101732.393</v>
      </c>
      <c r="I1932">
        <v>0.06</v>
      </c>
      <c r="J1932">
        <v>88.625</v>
      </c>
      <c r="K1932">
        <v>50.052999999999997</v>
      </c>
      <c r="L1932">
        <v>15.901999999999999</v>
      </c>
      <c r="M1932">
        <v>112.229</v>
      </c>
    </row>
    <row r="1933" spans="1:13" x14ac:dyDescent="0.35">
      <c r="A1933">
        <v>1929</v>
      </c>
      <c r="B1933" t="s">
        <v>6972</v>
      </c>
      <c r="C1933">
        <v>229.07499999999999</v>
      </c>
      <c r="D1933">
        <v>6.3310000000000004</v>
      </c>
      <c r="E1933">
        <v>2.968</v>
      </c>
      <c r="F1933">
        <v>8.3019999999999996</v>
      </c>
      <c r="G1933">
        <v>6</v>
      </c>
      <c r="H1933">
        <v>101744.558</v>
      </c>
      <c r="I1933">
        <v>8.1000000000000003E-2</v>
      </c>
      <c r="J1933">
        <v>133.804</v>
      </c>
      <c r="K1933">
        <v>95.272999999999996</v>
      </c>
      <c r="L1933">
        <v>23.689</v>
      </c>
      <c r="M1933">
        <v>125.879</v>
      </c>
    </row>
    <row r="1934" spans="1:13" x14ac:dyDescent="0.35">
      <c r="A1934">
        <v>1930</v>
      </c>
      <c r="B1934" t="s">
        <v>6971</v>
      </c>
      <c r="C1934">
        <v>294.15699999999998</v>
      </c>
      <c r="D1934">
        <v>7.1059999999999999</v>
      </c>
      <c r="E1934">
        <v>3.278</v>
      </c>
      <c r="F1934">
        <v>8.2110000000000003</v>
      </c>
      <c r="G1934">
        <v>5.968</v>
      </c>
      <c r="H1934">
        <v>101751.053</v>
      </c>
      <c r="I1934">
        <v>7.4999999999999997E-2</v>
      </c>
      <c r="J1934">
        <v>157.87</v>
      </c>
      <c r="K1934">
        <v>136.28800000000001</v>
      </c>
      <c r="L1934">
        <v>30.161000000000001</v>
      </c>
      <c r="M1934">
        <v>141.084</v>
      </c>
    </row>
    <row r="1935" spans="1:13" x14ac:dyDescent="0.35">
      <c r="A1935">
        <v>1931</v>
      </c>
      <c r="B1935" t="s">
        <v>6970</v>
      </c>
      <c r="C1935">
        <v>327.20499999999998</v>
      </c>
      <c r="D1935">
        <v>7.6870000000000003</v>
      </c>
      <c r="E1935">
        <v>3.5550000000000002</v>
      </c>
      <c r="F1935">
        <v>7.9649999999999999</v>
      </c>
      <c r="G1935">
        <v>5.9349999999999996</v>
      </c>
      <c r="H1935">
        <v>101755.109</v>
      </c>
      <c r="I1935">
        <v>0.13800000000000001</v>
      </c>
      <c r="J1935">
        <v>184.114</v>
      </c>
      <c r="K1935">
        <v>143.09100000000001</v>
      </c>
      <c r="L1935">
        <v>34.688000000000002</v>
      </c>
      <c r="M1935">
        <v>158.05500000000001</v>
      </c>
    </row>
    <row r="1936" spans="1:13" x14ac:dyDescent="0.35">
      <c r="A1936">
        <v>1932</v>
      </c>
      <c r="B1936" t="s">
        <v>6969</v>
      </c>
      <c r="C1936">
        <v>346.61799999999999</v>
      </c>
      <c r="D1936">
        <v>8.0289999999999999</v>
      </c>
      <c r="E1936">
        <v>3.766</v>
      </c>
      <c r="F1936">
        <v>7.9859999999999998</v>
      </c>
      <c r="G1936">
        <v>5.899</v>
      </c>
      <c r="H1936">
        <v>101751.376</v>
      </c>
      <c r="I1936">
        <v>0.20100000000000001</v>
      </c>
      <c r="J1936">
        <v>184.559</v>
      </c>
      <c r="K1936">
        <v>162.05799999999999</v>
      </c>
      <c r="L1936">
        <v>36.676000000000002</v>
      </c>
      <c r="M1936">
        <v>176.38800000000001</v>
      </c>
    </row>
    <row r="1937" spans="1:13" x14ac:dyDescent="0.35">
      <c r="A1937">
        <v>1933</v>
      </c>
      <c r="B1937" t="s">
        <v>6968</v>
      </c>
      <c r="C1937">
        <v>342.70600000000002</v>
      </c>
      <c r="D1937">
        <v>8.1859999999999999</v>
      </c>
      <c r="E1937">
        <v>4.0709999999999997</v>
      </c>
      <c r="F1937">
        <v>7.9710000000000001</v>
      </c>
      <c r="G1937">
        <v>5.82</v>
      </c>
      <c r="H1937">
        <v>101742.52899999999</v>
      </c>
      <c r="I1937">
        <v>0.14299999999999999</v>
      </c>
      <c r="J1937">
        <v>184.63499999999999</v>
      </c>
      <c r="K1937">
        <v>158.07</v>
      </c>
      <c r="L1937">
        <v>35.808999999999997</v>
      </c>
      <c r="M1937">
        <v>194.982</v>
      </c>
    </row>
    <row r="1938" spans="1:13" x14ac:dyDescent="0.35">
      <c r="A1938">
        <v>1934</v>
      </c>
      <c r="B1938" t="s">
        <v>6967</v>
      </c>
      <c r="C1938">
        <v>312.95100000000002</v>
      </c>
      <c r="D1938">
        <v>8.1959999999999997</v>
      </c>
      <c r="E1938">
        <v>4.3710000000000004</v>
      </c>
      <c r="F1938">
        <v>8.1440000000000001</v>
      </c>
      <c r="G1938">
        <v>5.1779999999999999</v>
      </c>
      <c r="H1938">
        <v>101732.897</v>
      </c>
      <c r="I1938">
        <v>9.7000000000000003E-2</v>
      </c>
      <c r="J1938">
        <v>170.28899999999999</v>
      </c>
      <c r="K1938">
        <v>142.66300000000001</v>
      </c>
      <c r="L1938">
        <v>32.231999999999999</v>
      </c>
      <c r="M1938">
        <v>212.58500000000001</v>
      </c>
    </row>
    <row r="1939" spans="1:13" x14ac:dyDescent="0.35">
      <c r="A1939">
        <v>1935</v>
      </c>
      <c r="B1939" t="s">
        <v>6966</v>
      </c>
      <c r="C1939">
        <v>246.44900000000001</v>
      </c>
      <c r="D1939">
        <v>8.0169999999999995</v>
      </c>
      <c r="E1939">
        <v>4.6210000000000004</v>
      </c>
      <c r="F1939">
        <v>8.4540000000000006</v>
      </c>
      <c r="G1939">
        <v>5.1289999999999996</v>
      </c>
      <c r="H1939">
        <v>101727.644</v>
      </c>
      <c r="I1939">
        <v>9.7000000000000003E-2</v>
      </c>
      <c r="J1939">
        <v>133.035</v>
      </c>
      <c r="K1939">
        <v>113.417</v>
      </c>
      <c r="L1939">
        <v>26.462</v>
      </c>
      <c r="M1939">
        <v>228.49799999999999</v>
      </c>
    </row>
    <row r="1940" spans="1:13" x14ac:dyDescent="0.35">
      <c r="A1940">
        <v>1936</v>
      </c>
      <c r="B1940" t="s">
        <v>6965</v>
      </c>
      <c r="C1940">
        <v>177.09299999999999</v>
      </c>
      <c r="D1940">
        <v>7.7270000000000003</v>
      </c>
      <c r="E1940">
        <v>4.8390000000000004</v>
      </c>
      <c r="F1940">
        <v>8.3360000000000003</v>
      </c>
      <c r="G1940">
        <v>4.8159999999999998</v>
      </c>
      <c r="H1940">
        <v>101730.686</v>
      </c>
      <c r="I1940">
        <v>3.5999999999999997E-2</v>
      </c>
      <c r="J1940">
        <v>96.043000000000006</v>
      </c>
      <c r="K1940">
        <v>81.05</v>
      </c>
      <c r="L1940">
        <v>19.135000000000002</v>
      </c>
      <c r="M1940">
        <v>242.72300000000001</v>
      </c>
    </row>
    <row r="1941" spans="1:13" x14ac:dyDescent="0.35">
      <c r="A1941">
        <v>1937</v>
      </c>
      <c r="B1941" t="s">
        <v>6964</v>
      </c>
      <c r="C1941">
        <v>91.421000000000006</v>
      </c>
      <c r="D1941">
        <v>7.0439999999999996</v>
      </c>
      <c r="E1941">
        <v>4.984</v>
      </c>
      <c r="F1941">
        <v>8.5269999999999992</v>
      </c>
      <c r="G1941">
        <v>4.875</v>
      </c>
      <c r="H1941">
        <v>101741.746</v>
      </c>
      <c r="I1941">
        <v>0.06</v>
      </c>
      <c r="J1941">
        <v>56.177999999999997</v>
      </c>
      <c r="K1941">
        <v>35.243000000000002</v>
      </c>
      <c r="L1941">
        <v>10.839</v>
      </c>
      <c r="M1941">
        <v>255.68100000000001</v>
      </c>
    </row>
    <row r="1942" spans="1:13" x14ac:dyDescent="0.35">
      <c r="A1942">
        <v>1938</v>
      </c>
      <c r="B1942" t="s">
        <v>6963</v>
      </c>
      <c r="C1942">
        <v>17.135000000000002</v>
      </c>
      <c r="D1942">
        <v>5.9509999999999996</v>
      </c>
      <c r="E1942">
        <v>4.9749999999999996</v>
      </c>
      <c r="F1942">
        <v>8.2789999999999999</v>
      </c>
      <c r="G1942">
        <v>4.3680000000000003</v>
      </c>
      <c r="H1942">
        <v>101774.511</v>
      </c>
      <c r="I1942">
        <v>6.6000000000000003E-2</v>
      </c>
      <c r="J1942">
        <v>13.246</v>
      </c>
      <c r="K1942">
        <v>3.8889999999999998</v>
      </c>
      <c r="L1942">
        <v>2.0539999999999998</v>
      </c>
      <c r="M1942">
        <v>267.93599999999998</v>
      </c>
    </row>
    <row r="1943" spans="1:13" x14ac:dyDescent="0.35">
      <c r="A1943">
        <v>1939</v>
      </c>
      <c r="B1943" t="s">
        <v>6962</v>
      </c>
      <c r="C1943">
        <v>0</v>
      </c>
      <c r="D1943">
        <v>5.0289999999999999</v>
      </c>
      <c r="E1943">
        <v>4.2060000000000004</v>
      </c>
      <c r="F1943">
        <v>8.0709999999999997</v>
      </c>
      <c r="G1943">
        <v>4.359</v>
      </c>
      <c r="H1943">
        <v>101802.253</v>
      </c>
      <c r="I1943">
        <v>7.4999999999999997E-2</v>
      </c>
      <c r="J1943">
        <v>0</v>
      </c>
      <c r="K1943">
        <v>0</v>
      </c>
      <c r="L1943">
        <v>-6.8</v>
      </c>
      <c r="M1943">
        <v>280.07299999999998</v>
      </c>
    </row>
    <row r="1944" spans="1:13" x14ac:dyDescent="0.35">
      <c r="A1944">
        <v>1940</v>
      </c>
      <c r="B1944" t="s">
        <v>6961</v>
      </c>
      <c r="C1944">
        <v>0</v>
      </c>
      <c r="D1944">
        <v>4.3630000000000004</v>
      </c>
      <c r="E1944">
        <v>3.5169999999999999</v>
      </c>
      <c r="F1944">
        <v>7.8540000000000001</v>
      </c>
      <c r="G1944">
        <v>4.0970000000000004</v>
      </c>
      <c r="H1944">
        <v>101825.755</v>
      </c>
      <c r="I1944">
        <v>7.1999999999999995E-2</v>
      </c>
      <c r="J1944">
        <v>0</v>
      </c>
      <c r="K1944">
        <v>0</v>
      </c>
      <c r="L1944">
        <v>-15.315</v>
      </c>
      <c r="M1944">
        <v>292.67500000000001</v>
      </c>
    </row>
    <row r="1945" spans="1:13" x14ac:dyDescent="0.35">
      <c r="A1945">
        <v>1941</v>
      </c>
      <c r="B1945" t="s">
        <v>6960</v>
      </c>
      <c r="C1945">
        <v>0</v>
      </c>
      <c r="D1945">
        <v>3.9649999999999999</v>
      </c>
      <c r="E1945">
        <v>2.8650000000000002</v>
      </c>
      <c r="F1945">
        <v>7.5739999999999998</v>
      </c>
      <c r="G1945">
        <v>4.3129999999999997</v>
      </c>
      <c r="H1945">
        <v>101832.895</v>
      </c>
      <c r="I1945">
        <v>4.1000000000000002E-2</v>
      </c>
      <c r="J1945">
        <v>0</v>
      </c>
      <c r="K1945">
        <v>0</v>
      </c>
      <c r="L1945">
        <v>-23.04</v>
      </c>
      <c r="M1945">
        <v>306.31099999999998</v>
      </c>
    </row>
    <row r="1946" spans="1:13" x14ac:dyDescent="0.35">
      <c r="A1946">
        <v>1942</v>
      </c>
      <c r="B1946" t="s">
        <v>6959</v>
      </c>
      <c r="C1946">
        <v>0</v>
      </c>
      <c r="D1946">
        <v>3.71</v>
      </c>
      <c r="E1946">
        <v>2.222</v>
      </c>
      <c r="F1946">
        <v>7.24</v>
      </c>
      <c r="G1946">
        <v>4.82</v>
      </c>
      <c r="H1946">
        <v>101838.976</v>
      </c>
      <c r="I1946">
        <v>1.4E-2</v>
      </c>
      <c r="J1946">
        <v>0</v>
      </c>
      <c r="K1946">
        <v>0</v>
      </c>
      <c r="L1946">
        <v>-29.439</v>
      </c>
      <c r="M1946">
        <v>321.464</v>
      </c>
    </row>
    <row r="1947" spans="1:13" x14ac:dyDescent="0.35">
      <c r="A1947">
        <v>1943</v>
      </c>
      <c r="B1947" t="s">
        <v>6958</v>
      </c>
      <c r="C1947">
        <v>0</v>
      </c>
      <c r="D1947">
        <v>3.2650000000000001</v>
      </c>
      <c r="E1947">
        <v>1.5920000000000001</v>
      </c>
      <c r="F1947">
        <v>7.0860000000000003</v>
      </c>
      <c r="G1947">
        <v>5.391</v>
      </c>
      <c r="H1947">
        <v>101835.982</v>
      </c>
      <c r="I1947">
        <v>5.0000000000000001E-3</v>
      </c>
      <c r="J1947">
        <v>0</v>
      </c>
      <c r="K1947">
        <v>0</v>
      </c>
      <c r="L1947">
        <v>-33.890999999999998</v>
      </c>
      <c r="M1947">
        <v>338.32</v>
      </c>
    </row>
    <row r="1948" spans="1:13" x14ac:dyDescent="0.35">
      <c r="A1948">
        <v>1944</v>
      </c>
      <c r="B1948" t="s">
        <v>6957</v>
      </c>
      <c r="C1948">
        <v>0</v>
      </c>
      <c r="D1948">
        <v>2.915</v>
      </c>
      <c r="E1948">
        <v>0.97099999999999997</v>
      </c>
      <c r="F1948">
        <v>7.2430000000000003</v>
      </c>
      <c r="G1948">
        <v>5.0279999999999996</v>
      </c>
      <c r="H1948">
        <v>101827.45699999999</v>
      </c>
      <c r="I1948">
        <v>4.2000000000000003E-2</v>
      </c>
      <c r="J1948">
        <v>0</v>
      </c>
      <c r="K1948">
        <v>0</v>
      </c>
      <c r="L1948">
        <v>-35.819000000000003</v>
      </c>
      <c r="M1948">
        <v>341.52800000000002</v>
      </c>
    </row>
    <row r="1949" spans="1:13" x14ac:dyDescent="0.35">
      <c r="A1949">
        <v>1945</v>
      </c>
      <c r="B1949" t="s">
        <v>6956</v>
      </c>
      <c r="C1949">
        <v>0</v>
      </c>
      <c r="D1949">
        <v>2.9039999999999999</v>
      </c>
      <c r="E1949">
        <v>0.89</v>
      </c>
      <c r="F1949">
        <v>6.9569999999999999</v>
      </c>
      <c r="G1949">
        <v>4.6959999999999997</v>
      </c>
      <c r="H1949">
        <v>101819.113</v>
      </c>
      <c r="I1949">
        <v>1.4999999999999999E-2</v>
      </c>
      <c r="J1949">
        <v>0</v>
      </c>
      <c r="K1949">
        <v>0</v>
      </c>
      <c r="L1949">
        <v>-34.923000000000002</v>
      </c>
      <c r="M1949">
        <v>14.86</v>
      </c>
    </row>
    <row r="1950" spans="1:13" x14ac:dyDescent="0.35">
      <c r="A1950">
        <v>1946</v>
      </c>
      <c r="B1950" t="s">
        <v>6955</v>
      </c>
      <c r="C1950">
        <v>0</v>
      </c>
      <c r="D1950">
        <v>2.7029999999999998</v>
      </c>
      <c r="E1950">
        <v>0.79500000000000004</v>
      </c>
      <c r="F1950">
        <v>6.9029999999999996</v>
      </c>
      <c r="G1950">
        <v>4.88</v>
      </c>
      <c r="H1950">
        <v>101795.56200000001</v>
      </c>
      <c r="I1950">
        <v>1.4999999999999999E-2</v>
      </c>
      <c r="J1950">
        <v>0</v>
      </c>
      <c r="K1950">
        <v>0</v>
      </c>
      <c r="L1950">
        <v>-31.344000000000001</v>
      </c>
      <c r="M1950">
        <v>32.280999999999999</v>
      </c>
    </row>
    <row r="1951" spans="1:13" x14ac:dyDescent="0.35">
      <c r="A1951">
        <v>1947</v>
      </c>
      <c r="B1951" t="s">
        <v>6954</v>
      </c>
      <c r="C1951">
        <v>0</v>
      </c>
      <c r="D1951">
        <v>2.5299999999999998</v>
      </c>
      <c r="E1951">
        <v>0.747</v>
      </c>
      <c r="F1951">
        <v>7.3170000000000002</v>
      </c>
      <c r="G1951">
        <v>4.9359999999999999</v>
      </c>
      <c r="H1951">
        <v>101768.236</v>
      </c>
      <c r="I1951">
        <v>4.9000000000000002E-2</v>
      </c>
      <c r="J1951">
        <v>0</v>
      </c>
      <c r="K1951">
        <v>0</v>
      </c>
      <c r="L1951">
        <v>-25.587</v>
      </c>
      <c r="M1951">
        <v>48.064</v>
      </c>
    </row>
    <row r="1952" spans="1:13" x14ac:dyDescent="0.35">
      <c r="A1952">
        <v>1948</v>
      </c>
      <c r="B1952" t="s">
        <v>6953</v>
      </c>
      <c r="C1952">
        <v>0</v>
      </c>
      <c r="D1952">
        <v>2.5059999999999998</v>
      </c>
      <c r="E1952">
        <v>0.69199999999999995</v>
      </c>
      <c r="F1952">
        <v>7.4039999999999999</v>
      </c>
      <c r="G1952">
        <v>5.391</v>
      </c>
      <c r="H1952">
        <v>101755.19500000001</v>
      </c>
      <c r="I1952">
        <v>0.04</v>
      </c>
      <c r="J1952">
        <v>0</v>
      </c>
      <c r="K1952">
        <v>0</v>
      </c>
      <c r="L1952">
        <v>-18.274999999999999</v>
      </c>
      <c r="M1952">
        <v>62.207999999999998</v>
      </c>
    </row>
    <row r="1953" spans="1:13" x14ac:dyDescent="0.35">
      <c r="A1953">
        <v>1949</v>
      </c>
      <c r="B1953" t="s">
        <v>6952</v>
      </c>
      <c r="C1953">
        <v>0</v>
      </c>
      <c r="D1953">
        <v>2.5609999999999999</v>
      </c>
      <c r="E1953">
        <v>0.65100000000000002</v>
      </c>
      <c r="F1953">
        <v>7.2220000000000004</v>
      </c>
      <c r="G1953">
        <v>4.9770000000000003</v>
      </c>
      <c r="H1953">
        <v>101752.291</v>
      </c>
      <c r="I1953">
        <v>8.3000000000000004E-2</v>
      </c>
      <c r="J1953">
        <v>0</v>
      </c>
      <c r="K1953">
        <v>0</v>
      </c>
      <c r="L1953">
        <v>-9.98</v>
      </c>
      <c r="M1953">
        <v>75.116</v>
      </c>
    </row>
    <row r="1954" spans="1:13" x14ac:dyDescent="0.35">
      <c r="A1954">
        <v>1950</v>
      </c>
      <c r="B1954" t="s">
        <v>6951</v>
      </c>
      <c r="C1954">
        <v>2.7919999999999998</v>
      </c>
      <c r="D1954">
        <v>2.5569999999999999</v>
      </c>
      <c r="E1954">
        <v>0.55800000000000005</v>
      </c>
      <c r="F1954">
        <v>7.4290000000000003</v>
      </c>
      <c r="G1954">
        <v>5.66</v>
      </c>
      <c r="H1954">
        <v>101768.651</v>
      </c>
      <c r="I1954">
        <v>2.8000000000000001E-2</v>
      </c>
      <c r="J1954">
        <v>2.7410000000000001</v>
      </c>
      <c r="K1954">
        <v>5.0999999999999997E-2</v>
      </c>
      <c r="L1954">
        <v>-1.1819999999999999</v>
      </c>
      <c r="M1954">
        <v>87.34</v>
      </c>
    </row>
    <row r="1955" spans="1:13" x14ac:dyDescent="0.35">
      <c r="A1955">
        <v>1951</v>
      </c>
      <c r="B1955" t="s">
        <v>6950</v>
      </c>
      <c r="C1955">
        <v>46.991</v>
      </c>
      <c r="D1955">
        <v>3.4969999999999999</v>
      </c>
      <c r="E1955">
        <v>0.78</v>
      </c>
      <c r="F1955">
        <v>7.468</v>
      </c>
      <c r="G1955">
        <v>5.35</v>
      </c>
      <c r="H1955">
        <v>101787.177</v>
      </c>
      <c r="I1955">
        <v>5.3999999999999999E-2</v>
      </c>
      <c r="J1955">
        <v>34.725999999999999</v>
      </c>
      <c r="K1955">
        <v>12.266</v>
      </c>
      <c r="L1955">
        <v>7.7050000000000001</v>
      </c>
      <c r="M1955">
        <v>99.462000000000003</v>
      </c>
    </row>
    <row r="1956" spans="1:13" x14ac:dyDescent="0.35">
      <c r="A1956">
        <v>1952</v>
      </c>
      <c r="B1956" t="s">
        <v>6949</v>
      </c>
      <c r="C1956">
        <v>130.464</v>
      </c>
      <c r="D1956">
        <v>4.7789999999999999</v>
      </c>
      <c r="E1956">
        <v>1.2170000000000001</v>
      </c>
      <c r="F1956">
        <v>7.718</v>
      </c>
      <c r="G1956">
        <v>5.6449999999999996</v>
      </c>
      <c r="H1956">
        <v>101808.42</v>
      </c>
      <c r="I1956">
        <v>2.8000000000000001E-2</v>
      </c>
      <c r="J1956">
        <v>86.528000000000006</v>
      </c>
      <c r="K1956">
        <v>43.936</v>
      </c>
      <c r="L1956">
        <v>16.271999999999998</v>
      </c>
      <c r="M1956">
        <v>112.069</v>
      </c>
    </row>
    <row r="1957" spans="1:13" x14ac:dyDescent="0.35">
      <c r="A1957">
        <v>1953</v>
      </c>
      <c r="B1957" t="s">
        <v>6948</v>
      </c>
      <c r="C1957">
        <v>217.05500000000001</v>
      </c>
      <c r="D1957">
        <v>6.0490000000000004</v>
      </c>
      <c r="E1957">
        <v>1.6319999999999999</v>
      </c>
      <c r="F1957">
        <v>7.6630000000000003</v>
      </c>
      <c r="G1957">
        <v>5.58</v>
      </c>
      <c r="H1957">
        <v>101822.152</v>
      </c>
      <c r="I1957">
        <v>1.0999999999999999E-2</v>
      </c>
      <c r="J1957">
        <v>127.306</v>
      </c>
      <c r="K1957">
        <v>89.75</v>
      </c>
      <c r="L1957">
        <v>24.071000000000002</v>
      </c>
      <c r="M1957">
        <v>125.74299999999999</v>
      </c>
    </row>
    <row r="1958" spans="1:13" x14ac:dyDescent="0.35">
      <c r="A1958">
        <v>1954</v>
      </c>
      <c r="B1958" t="s">
        <v>6947</v>
      </c>
      <c r="C1958">
        <v>297.65800000000002</v>
      </c>
      <c r="D1958">
        <v>7.0140000000000002</v>
      </c>
      <c r="E1958">
        <v>1.9970000000000001</v>
      </c>
      <c r="F1958">
        <v>7.64</v>
      </c>
      <c r="G1958">
        <v>5.7469999999999999</v>
      </c>
      <c r="H1958">
        <v>101830.034</v>
      </c>
      <c r="I1958">
        <v>1.0999999999999999E-2</v>
      </c>
      <c r="J1958">
        <v>160.98599999999999</v>
      </c>
      <c r="K1958">
        <v>136.672</v>
      </c>
      <c r="L1958">
        <v>30.553999999999998</v>
      </c>
      <c r="M1958">
        <v>140.994</v>
      </c>
    </row>
    <row r="1959" spans="1:13" x14ac:dyDescent="0.35">
      <c r="A1959">
        <v>1955</v>
      </c>
      <c r="B1959" t="s">
        <v>6946</v>
      </c>
      <c r="C1959">
        <v>327.90100000000001</v>
      </c>
      <c r="D1959">
        <v>7.6989999999999998</v>
      </c>
      <c r="E1959">
        <v>2.3580000000000001</v>
      </c>
      <c r="F1959">
        <v>7.9420000000000002</v>
      </c>
      <c r="G1959">
        <v>5.4690000000000003</v>
      </c>
      <c r="H1959">
        <v>101828.236</v>
      </c>
      <c r="I1959">
        <v>1.6E-2</v>
      </c>
      <c r="J1959">
        <v>179.29900000000001</v>
      </c>
      <c r="K1959">
        <v>148.60300000000001</v>
      </c>
      <c r="L1959">
        <v>35.088000000000001</v>
      </c>
      <c r="M1959">
        <v>158.03700000000001</v>
      </c>
    </row>
    <row r="1960" spans="1:13" x14ac:dyDescent="0.35">
      <c r="A1960">
        <v>1956</v>
      </c>
      <c r="B1960" t="s">
        <v>6945</v>
      </c>
      <c r="C1960">
        <v>346.90800000000002</v>
      </c>
      <c r="D1960">
        <v>8.1579999999999995</v>
      </c>
      <c r="E1960">
        <v>2.702</v>
      </c>
      <c r="F1960">
        <v>7.8319999999999999</v>
      </c>
      <c r="G1960">
        <v>5.3970000000000002</v>
      </c>
      <c r="H1960">
        <v>101819.019</v>
      </c>
      <c r="I1960">
        <v>3.5999999999999997E-2</v>
      </c>
      <c r="J1960">
        <v>168.98400000000001</v>
      </c>
      <c r="K1960">
        <v>177.923</v>
      </c>
      <c r="L1960">
        <v>37.072000000000003</v>
      </c>
      <c r="M1960">
        <v>176.46299999999999</v>
      </c>
    </row>
    <row r="1961" spans="1:13" x14ac:dyDescent="0.35">
      <c r="A1961">
        <v>1957</v>
      </c>
      <c r="B1961" t="s">
        <v>6944</v>
      </c>
      <c r="C1961">
        <v>339.29</v>
      </c>
      <c r="D1961">
        <v>8.625</v>
      </c>
      <c r="E1961">
        <v>3.3119999999999998</v>
      </c>
      <c r="F1961">
        <v>7.9589999999999996</v>
      </c>
      <c r="G1961">
        <v>5.4329999999999998</v>
      </c>
      <c r="H1961">
        <v>101800.567</v>
      </c>
      <c r="I1961">
        <v>4.2000000000000003E-2</v>
      </c>
      <c r="J1961">
        <v>177.99299999999999</v>
      </c>
      <c r="K1961">
        <v>161.298</v>
      </c>
      <c r="L1961">
        <v>36.186999999999998</v>
      </c>
      <c r="M1961">
        <v>195.148</v>
      </c>
    </row>
    <row r="1962" spans="1:13" x14ac:dyDescent="0.35">
      <c r="A1962">
        <v>1958</v>
      </c>
      <c r="B1962" t="s">
        <v>6943</v>
      </c>
      <c r="C1962">
        <v>304.733</v>
      </c>
      <c r="D1962">
        <v>8.6829999999999998</v>
      </c>
      <c r="E1962">
        <v>3.8929999999999998</v>
      </c>
      <c r="F1962">
        <v>7.9820000000000002</v>
      </c>
      <c r="G1962">
        <v>5.3719999999999999</v>
      </c>
      <c r="H1962">
        <v>101783.181</v>
      </c>
      <c r="I1962">
        <v>0.04</v>
      </c>
      <c r="J1962">
        <v>151.68100000000001</v>
      </c>
      <c r="K1962">
        <v>153.053</v>
      </c>
      <c r="L1962">
        <v>32.581000000000003</v>
      </c>
      <c r="M1962">
        <v>212.81899999999999</v>
      </c>
    </row>
    <row r="1963" spans="1:13" x14ac:dyDescent="0.35">
      <c r="A1963">
        <v>1959</v>
      </c>
      <c r="B1963" t="s">
        <v>6942</v>
      </c>
      <c r="C1963">
        <v>251.92400000000001</v>
      </c>
      <c r="D1963">
        <v>8.7159999999999993</v>
      </c>
      <c r="E1963">
        <v>4.4379999999999997</v>
      </c>
      <c r="F1963">
        <v>7.968</v>
      </c>
      <c r="G1963">
        <v>5.5289999999999999</v>
      </c>
      <c r="H1963">
        <v>101773.55</v>
      </c>
      <c r="I1963">
        <v>5.0000000000000001E-3</v>
      </c>
      <c r="J1963">
        <v>119.86799999999999</v>
      </c>
      <c r="K1963">
        <v>132.05600000000001</v>
      </c>
      <c r="L1963">
        <v>26.782</v>
      </c>
      <c r="M1963">
        <v>228.76900000000001</v>
      </c>
    </row>
    <row r="1964" spans="1:13" x14ac:dyDescent="0.35">
      <c r="A1964">
        <v>1960</v>
      </c>
      <c r="B1964" t="s">
        <v>6941</v>
      </c>
      <c r="C1964">
        <v>180.28700000000001</v>
      </c>
      <c r="D1964">
        <v>8.2309999999999999</v>
      </c>
      <c r="E1964">
        <v>4.8</v>
      </c>
      <c r="F1964">
        <v>8.1760000000000002</v>
      </c>
      <c r="G1964">
        <v>4.867</v>
      </c>
      <c r="H1964">
        <v>101770.462</v>
      </c>
      <c r="I1964">
        <v>2.9000000000000001E-2</v>
      </c>
      <c r="J1964">
        <v>95.763999999999996</v>
      </c>
      <c r="K1964">
        <v>84.522999999999996</v>
      </c>
      <c r="L1964">
        <v>19.431000000000001</v>
      </c>
      <c r="M1964">
        <v>243.011</v>
      </c>
    </row>
    <row r="1965" spans="1:13" x14ac:dyDescent="0.35">
      <c r="A1965">
        <v>1961</v>
      </c>
      <c r="B1965" t="s">
        <v>6940</v>
      </c>
      <c r="C1965">
        <v>95.915000000000006</v>
      </c>
      <c r="D1965">
        <v>7.63</v>
      </c>
      <c r="E1965">
        <v>5.1529999999999996</v>
      </c>
      <c r="F1965">
        <v>8.109</v>
      </c>
      <c r="G1965">
        <v>4.5940000000000003</v>
      </c>
      <c r="H1965">
        <v>101779.402</v>
      </c>
      <c r="I1965">
        <v>4.2999999999999997E-2</v>
      </c>
      <c r="J1965">
        <v>60.11</v>
      </c>
      <c r="K1965">
        <v>35.807000000000002</v>
      </c>
      <c r="L1965">
        <v>11.119</v>
      </c>
      <c r="M1965">
        <v>255.97399999999999</v>
      </c>
    </row>
    <row r="1966" spans="1:13" x14ac:dyDescent="0.35">
      <c r="A1966">
        <v>1962</v>
      </c>
      <c r="B1966" t="s">
        <v>6939</v>
      </c>
      <c r="C1966">
        <v>17.158999999999999</v>
      </c>
      <c r="D1966">
        <v>6.5190000000000001</v>
      </c>
      <c r="E1966">
        <v>5.3540000000000001</v>
      </c>
      <c r="F1966">
        <v>7.8289999999999997</v>
      </c>
      <c r="G1966">
        <v>4.7830000000000004</v>
      </c>
      <c r="H1966">
        <v>101804.899</v>
      </c>
      <c r="I1966">
        <v>3.4000000000000002E-2</v>
      </c>
      <c r="J1966">
        <v>14.339</v>
      </c>
      <c r="K1966">
        <v>2.82</v>
      </c>
      <c r="L1966">
        <v>2.327</v>
      </c>
      <c r="M1966">
        <v>268.23099999999999</v>
      </c>
    </row>
    <row r="1967" spans="1:13" x14ac:dyDescent="0.35">
      <c r="A1967">
        <v>1963</v>
      </c>
      <c r="B1967" t="s">
        <v>6938</v>
      </c>
      <c r="C1967">
        <v>0</v>
      </c>
      <c r="D1967">
        <v>5.67</v>
      </c>
      <c r="E1967">
        <v>4.5609999999999999</v>
      </c>
      <c r="F1967">
        <v>7.6550000000000002</v>
      </c>
      <c r="G1967">
        <v>4.9139999999999997</v>
      </c>
      <c r="H1967">
        <v>101826.065</v>
      </c>
      <c r="I1967">
        <v>7.5999999999999998E-2</v>
      </c>
      <c r="J1967">
        <v>0</v>
      </c>
      <c r="K1967">
        <v>0</v>
      </c>
      <c r="L1967">
        <v>-6.5229999999999997</v>
      </c>
      <c r="M1967">
        <v>280.36599999999999</v>
      </c>
    </row>
    <row r="1968" spans="1:13" x14ac:dyDescent="0.35">
      <c r="A1968">
        <v>1964</v>
      </c>
      <c r="B1968" t="s">
        <v>6937</v>
      </c>
      <c r="C1968">
        <v>0</v>
      </c>
      <c r="D1968">
        <v>5.0170000000000003</v>
      </c>
      <c r="E1968">
        <v>3.9279999999999999</v>
      </c>
      <c r="F1968">
        <v>7.7969999999999997</v>
      </c>
      <c r="G1968">
        <v>4.95</v>
      </c>
      <c r="H1968">
        <v>101847.913</v>
      </c>
      <c r="I1968">
        <v>1.7999999999999999E-2</v>
      </c>
      <c r="J1968">
        <v>0</v>
      </c>
      <c r="K1968">
        <v>0</v>
      </c>
      <c r="L1968">
        <v>-15.026</v>
      </c>
      <c r="M1968">
        <v>292.964</v>
      </c>
    </row>
    <row r="1969" spans="1:13" x14ac:dyDescent="0.35">
      <c r="A1969">
        <v>1965</v>
      </c>
      <c r="B1969" t="s">
        <v>6936</v>
      </c>
      <c r="C1969">
        <v>0</v>
      </c>
      <c r="D1969">
        <v>4.5759999999999996</v>
      </c>
      <c r="E1969">
        <v>3.3420000000000001</v>
      </c>
      <c r="F1969">
        <v>7.8120000000000003</v>
      </c>
      <c r="G1969">
        <v>4.7510000000000003</v>
      </c>
      <c r="H1969">
        <v>101847.497</v>
      </c>
      <c r="I1969">
        <v>1.0999999999999999E-2</v>
      </c>
      <c r="J1969">
        <v>0</v>
      </c>
      <c r="K1969">
        <v>0</v>
      </c>
      <c r="L1969">
        <v>-22.728999999999999</v>
      </c>
      <c r="M1969">
        <v>306.58600000000001</v>
      </c>
    </row>
    <row r="1970" spans="1:13" x14ac:dyDescent="0.35">
      <c r="A1970">
        <v>1966</v>
      </c>
      <c r="B1970" t="s">
        <v>6935</v>
      </c>
      <c r="C1970">
        <v>0</v>
      </c>
      <c r="D1970">
        <v>4.2670000000000003</v>
      </c>
      <c r="E1970">
        <v>2.8919999999999999</v>
      </c>
      <c r="F1970">
        <v>7.8920000000000003</v>
      </c>
      <c r="G1970">
        <v>5.0739999999999998</v>
      </c>
      <c r="H1970">
        <v>101843.764</v>
      </c>
      <c r="I1970">
        <v>1.6E-2</v>
      </c>
      <c r="J1970">
        <v>0</v>
      </c>
      <c r="K1970">
        <v>0</v>
      </c>
      <c r="L1970">
        <v>-29.1</v>
      </c>
      <c r="M1970">
        <v>321.709</v>
      </c>
    </row>
    <row r="1971" spans="1:13" x14ac:dyDescent="0.35">
      <c r="A1971">
        <v>1967</v>
      </c>
      <c r="B1971" t="s">
        <v>6934</v>
      </c>
      <c r="C1971">
        <v>0</v>
      </c>
      <c r="D1971">
        <v>4.0359999999999996</v>
      </c>
      <c r="E1971">
        <v>2.3940000000000001</v>
      </c>
      <c r="F1971">
        <v>7.7869999999999999</v>
      </c>
      <c r="G1971">
        <v>4.968</v>
      </c>
      <c r="H1971">
        <v>101829.202</v>
      </c>
      <c r="I1971">
        <v>1.6E-2</v>
      </c>
      <c r="J1971">
        <v>0</v>
      </c>
      <c r="K1971">
        <v>0</v>
      </c>
      <c r="L1971">
        <v>-33.523000000000003</v>
      </c>
      <c r="M1971">
        <v>338.512</v>
      </c>
    </row>
    <row r="1972" spans="1:13" x14ac:dyDescent="0.35">
      <c r="A1972">
        <v>1968</v>
      </c>
      <c r="B1972" t="s">
        <v>6933</v>
      </c>
      <c r="C1972">
        <v>0</v>
      </c>
      <c r="D1972">
        <v>3.5390000000000001</v>
      </c>
      <c r="E1972">
        <v>1.8220000000000001</v>
      </c>
      <c r="F1972">
        <v>7.59</v>
      </c>
      <c r="G1972">
        <v>4.6040000000000001</v>
      </c>
      <c r="H1972">
        <v>101818.37</v>
      </c>
      <c r="I1972">
        <v>7.0000000000000001E-3</v>
      </c>
      <c r="J1972">
        <v>0</v>
      </c>
      <c r="K1972">
        <v>0</v>
      </c>
      <c r="L1972">
        <v>-35.427999999999997</v>
      </c>
      <c r="M1972">
        <v>339.99200000000002</v>
      </c>
    </row>
    <row r="1973" spans="1:13" x14ac:dyDescent="0.35">
      <c r="A1973">
        <v>1969</v>
      </c>
      <c r="B1973" t="s">
        <v>6932</v>
      </c>
      <c r="C1973">
        <v>0</v>
      </c>
      <c r="D1973">
        <v>3.246</v>
      </c>
      <c r="E1973">
        <v>1.5229999999999999</v>
      </c>
      <c r="F1973">
        <v>7.6710000000000003</v>
      </c>
      <c r="G1973">
        <v>4.2480000000000002</v>
      </c>
      <c r="H1973">
        <v>101798.648</v>
      </c>
      <c r="I1973">
        <v>1.4999999999999999E-2</v>
      </c>
      <c r="J1973">
        <v>0</v>
      </c>
      <c r="K1973">
        <v>0</v>
      </c>
      <c r="L1973">
        <v>-34.521999999999998</v>
      </c>
      <c r="M1973">
        <v>14.877000000000001</v>
      </c>
    </row>
    <row r="1974" spans="1:13" x14ac:dyDescent="0.35">
      <c r="A1974">
        <v>1970</v>
      </c>
      <c r="B1974" t="s">
        <v>6931</v>
      </c>
      <c r="C1974">
        <v>0</v>
      </c>
      <c r="D1974">
        <v>2.919</v>
      </c>
      <c r="E1974">
        <v>1.2410000000000001</v>
      </c>
      <c r="F1974">
        <v>7.694</v>
      </c>
      <c r="G1974">
        <v>4.7370000000000001</v>
      </c>
      <c r="H1974">
        <v>101780.261</v>
      </c>
      <c r="I1974">
        <v>6.6000000000000003E-2</v>
      </c>
      <c r="J1974">
        <v>0</v>
      </c>
      <c r="K1974">
        <v>0</v>
      </c>
      <c r="L1974">
        <v>-30.946000000000002</v>
      </c>
      <c r="M1974">
        <v>32.218000000000004</v>
      </c>
    </row>
    <row r="1975" spans="1:13" x14ac:dyDescent="0.35">
      <c r="A1975">
        <v>1971</v>
      </c>
      <c r="B1975" t="s">
        <v>6930</v>
      </c>
      <c r="C1975">
        <v>0</v>
      </c>
      <c r="D1975">
        <v>2.7480000000000002</v>
      </c>
      <c r="E1975">
        <v>0.94299999999999995</v>
      </c>
      <c r="F1975">
        <v>7.8390000000000004</v>
      </c>
      <c r="G1975">
        <v>4.899</v>
      </c>
      <c r="H1975">
        <v>101755.283</v>
      </c>
      <c r="I1975">
        <v>4.1000000000000002E-2</v>
      </c>
      <c r="J1975">
        <v>0</v>
      </c>
      <c r="K1975">
        <v>0</v>
      </c>
      <c r="L1975">
        <v>-25.2</v>
      </c>
      <c r="M1975">
        <v>47.945999999999998</v>
      </c>
    </row>
    <row r="1976" spans="1:13" x14ac:dyDescent="0.35">
      <c r="A1976">
        <v>1972</v>
      </c>
      <c r="B1976" t="s">
        <v>6929</v>
      </c>
      <c r="C1976">
        <v>0</v>
      </c>
      <c r="D1976">
        <v>2.6520000000000001</v>
      </c>
      <c r="E1976">
        <v>0.76900000000000002</v>
      </c>
      <c r="F1976">
        <v>7.8860000000000001</v>
      </c>
      <c r="G1976">
        <v>4.3079999999999998</v>
      </c>
      <c r="H1976">
        <v>101735.56</v>
      </c>
      <c r="I1976">
        <v>1.4999999999999999E-2</v>
      </c>
      <c r="J1976">
        <v>0</v>
      </c>
      <c r="K1976">
        <v>0</v>
      </c>
      <c r="L1976">
        <v>-17.899999999999999</v>
      </c>
      <c r="M1976">
        <v>62.057000000000002</v>
      </c>
    </row>
    <row r="1977" spans="1:13" x14ac:dyDescent="0.35">
      <c r="A1977">
        <v>1973</v>
      </c>
      <c r="B1977" t="s">
        <v>6928</v>
      </c>
      <c r="C1977">
        <v>0</v>
      </c>
      <c r="D1977">
        <v>2.3210000000000002</v>
      </c>
      <c r="E1977">
        <v>0.58399999999999996</v>
      </c>
      <c r="F1977">
        <v>7.6950000000000003</v>
      </c>
      <c r="G1977">
        <v>4.3550000000000004</v>
      </c>
      <c r="H1977">
        <v>101735.606</v>
      </c>
      <c r="I1977">
        <v>1.6E-2</v>
      </c>
      <c r="J1977">
        <v>0</v>
      </c>
      <c r="K1977">
        <v>0</v>
      </c>
      <c r="L1977">
        <v>-9.6140000000000008</v>
      </c>
      <c r="M1977">
        <v>74.948999999999998</v>
      </c>
    </row>
    <row r="1978" spans="1:13" x14ac:dyDescent="0.35">
      <c r="A1978">
        <v>1974</v>
      </c>
      <c r="B1978" t="s">
        <v>6927</v>
      </c>
      <c r="C1978">
        <v>4.0679999999999996</v>
      </c>
      <c r="D1978">
        <v>2.548</v>
      </c>
      <c r="E1978">
        <v>0.45900000000000002</v>
      </c>
      <c r="F1978">
        <v>7.9960000000000004</v>
      </c>
      <c r="G1978">
        <v>4.58</v>
      </c>
      <c r="H1978">
        <v>101749.84699999999</v>
      </c>
      <c r="I1978">
        <v>2.5000000000000001E-2</v>
      </c>
      <c r="J1978">
        <v>4.0019999999999998</v>
      </c>
      <c r="K1978">
        <v>6.7000000000000004E-2</v>
      </c>
      <c r="L1978">
        <v>-0.82</v>
      </c>
      <c r="M1978">
        <v>87.165999999999997</v>
      </c>
    </row>
    <row r="1979" spans="1:13" x14ac:dyDescent="0.35">
      <c r="A1979">
        <v>1975</v>
      </c>
      <c r="B1979" t="s">
        <v>6926</v>
      </c>
      <c r="C1979">
        <v>59.768000000000001</v>
      </c>
      <c r="D1979">
        <v>3.6059999999999999</v>
      </c>
      <c r="E1979">
        <v>0.79400000000000004</v>
      </c>
      <c r="F1979">
        <v>8.1470000000000002</v>
      </c>
      <c r="G1979">
        <v>4.6769999999999996</v>
      </c>
      <c r="H1979">
        <v>101767.35799999999</v>
      </c>
      <c r="I1979">
        <v>1.7000000000000001E-2</v>
      </c>
      <c r="J1979">
        <v>39.387</v>
      </c>
      <c r="K1979">
        <v>20.38</v>
      </c>
      <c r="L1979">
        <v>8.0679999999999996</v>
      </c>
      <c r="M1979">
        <v>99.29</v>
      </c>
    </row>
    <row r="1980" spans="1:13" x14ac:dyDescent="0.35">
      <c r="A1980">
        <v>1976</v>
      </c>
      <c r="B1980" t="s">
        <v>6925</v>
      </c>
      <c r="C1980">
        <v>148.05600000000001</v>
      </c>
      <c r="D1980">
        <v>5.0510000000000002</v>
      </c>
      <c r="E1980">
        <v>1.288</v>
      </c>
      <c r="F1980">
        <v>8.0739999999999998</v>
      </c>
      <c r="G1980">
        <v>4.7649999999999997</v>
      </c>
      <c r="H1980">
        <v>101779.569</v>
      </c>
      <c r="I1980">
        <v>1.4999999999999999E-2</v>
      </c>
      <c r="J1980">
        <v>85.712999999999994</v>
      </c>
      <c r="K1980">
        <v>62.341000000000001</v>
      </c>
      <c r="L1980">
        <v>16.643000000000001</v>
      </c>
      <c r="M1980">
        <v>111.908</v>
      </c>
    </row>
    <row r="1981" spans="1:13" x14ac:dyDescent="0.35">
      <c r="A1981">
        <v>1977</v>
      </c>
      <c r="B1981" t="s">
        <v>6924</v>
      </c>
      <c r="C1981">
        <v>244.44399999999999</v>
      </c>
      <c r="D1981">
        <v>6.173</v>
      </c>
      <c r="E1981">
        <v>1.748</v>
      </c>
      <c r="F1981">
        <v>7.9370000000000003</v>
      </c>
      <c r="G1981">
        <v>5.2030000000000003</v>
      </c>
      <c r="H1981">
        <v>101782.058</v>
      </c>
      <c r="I1981">
        <v>3.7999999999999999E-2</v>
      </c>
      <c r="J1981">
        <v>119.73</v>
      </c>
      <c r="K1981">
        <v>124.714</v>
      </c>
      <c r="L1981">
        <v>24.452000000000002</v>
      </c>
      <c r="M1981">
        <v>125.60599999999999</v>
      </c>
    </row>
    <row r="1982" spans="1:13" x14ac:dyDescent="0.35">
      <c r="A1982">
        <v>1978</v>
      </c>
      <c r="B1982" t="s">
        <v>6923</v>
      </c>
      <c r="C1982">
        <v>311.42899999999997</v>
      </c>
      <c r="D1982">
        <v>7.157</v>
      </c>
      <c r="E1982">
        <v>2.173</v>
      </c>
      <c r="F1982">
        <v>8.2720000000000002</v>
      </c>
      <c r="G1982">
        <v>4.8479999999999999</v>
      </c>
      <c r="H1982">
        <v>101776.804</v>
      </c>
      <c r="I1982">
        <v>5.2999999999999999E-2</v>
      </c>
      <c r="J1982">
        <v>146.76</v>
      </c>
      <c r="K1982">
        <v>164.66800000000001</v>
      </c>
      <c r="L1982">
        <v>30.948</v>
      </c>
      <c r="M1982">
        <v>140.90299999999999</v>
      </c>
    </row>
    <row r="1983" spans="1:13" x14ac:dyDescent="0.35">
      <c r="A1983">
        <v>1979</v>
      </c>
      <c r="B1983" t="s">
        <v>6922</v>
      </c>
      <c r="C1983">
        <v>351.89</v>
      </c>
      <c r="D1983">
        <v>7.7960000000000003</v>
      </c>
      <c r="E1983">
        <v>2.5379999999999998</v>
      </c>
      <c r="F1983">
        <v>8.1349999999999998</v>
      </c>
      <c r="G1983">
        <v>5.1289999999999996</v>
      </c>
      <c r="H1983">
        <v>101762.05899999999</v>
      </c>
      <c r="I1983">
        <v>8.4000000000000005E-2</v>
      </c>
      <c r="J1983">
        <v>169.35</v>
      </c>
      <c r="K1983">
        <v>182.54</v>
      </c>
      <c r="L1983">
        <v>35.488999999999997</v>
      </c>
      <c r="M1983">
        <v>158.01900000000001</v>
      </c>
    </row>
    <row r="1984" spans="1:13" x14ac:dyDescent="0.35">
      <c r="A1984">
        <v>1980</v>
      </c>
      <c r="B1984" t="s">
        <v>6921</v>
      </c>
      <c r="C1984">
        <v>405.13200000000001</v>
      </c>
      <c r="D1984">
        <v>8.4749999999999996</v>
      </c>
      <c r="E1984">
        <v>2.83</v>
      </c>
      <c r="F1984">
        <v>7.9160000000000004</v>
      </c>
      <c r="G1984">
        <v>4.944</v>
      </c>
      <c r="H1984">
        <v>101741.59699999999</v>
      </c>
      <c r="I1984">
        <v>0.15</v>
      </c>
      <c r="J1984">
        <v>188.34899999999999</v>
      </c>
      <c r="K1984">
        <v>216.78100000000001</v>
      </c>
      <c r="L1984">
        <v>37.468000000000004</v>
      </c>
      <c r="M1984">
        <v>176.53899999999999</v>
      </c>
    </row>
    <row r="1985" spans="1:13" x14ac:dyDescent="0.35">
      <c r="A1985">
        <v>1981</v>
      </c>
      <c r="B1985" t="s">
        <v>6920</v>
      </c>
      <c r="C1985">
        <v>414.976</v>
      </c>
      <c r="D1985">
        <v>8.9369999999999994</v>
      </c>
      <c r="E1985">
        <v>3.3809999999999998</v>
      </c>
      <c r="F1985">
        <v>8.0440000000000005</v>
      </c>
      <c r="G1985">
        <v>4.6260000000000003</v>
      </c>
      <c r="H1985">
        <v>101709.477</v>
      </c>
      <c r="I1985">
        <v>0.112</v>
      </c>
      <c r="J1985">
        <v>181.958</v>
      </c>
      <c r="K1985">
        <v>233.02</v>
      </c>
      <c r="L1985">
        <v>36.564999999999998</v>
      </c>
      <c r="M1985">
        <v>195.316</v>
      </c>
    </row>
    <row r="1986" spans="1:13" x14ac:dyDescent="0.35">
      <c r="A1986">
        <v>1982</v>
      </c>
      <c r="B1986" t="s">
        <v>6919</v>
      </c>
      <c r="C1986">
        <v>384.73700000000002</v>
      </c>
      <c r="D1986">
        <v>9.1760000000000002</v>
      </c>
      <c r="E1986">
        <v>3.9239999999999999</v>
      </c>
      <c r="F1986">
        <v>7.92</v>
      </c>
      <c r="G1986">
        <v>4.3739999999999997</v>
      </c>
      <c r="H1986">
        <v>101683.855</v>
      </c>
      <c r="I1986">
        <v>4.1000000000000002E-2</v>
      </c>
      <c r="J1986">
        <v>165.739</v>
      </c>
      <c r="K1986">
        <v>218.99700000000001</v>
      </c>
      <c r="L1986">
        <v>32.93</v>
      </c>
      <c r="M1986">
        <v>213.054</v>
      </c>
    </row>
    <row r="1987" spans="1:13" x14ac:dyDescent="0.35">
      <c r="A1987">
        <v>1983</v>
      </c>
      <c r="B1987" t="s">
        <v>6918</v>
      </c>
      <c r="C1987">
        <v>306.99200000000002</v>
      </c>
      <c r="D1987">
        <v>9.0220000000000002</v>
      </c>
      <c r="E1987">
        <v>4.3639999999999999</v>
      </c>
      <c r="F1987">
        <v>7.81</v>
      </c>
      <c r="G1987">
        <v>4.5949999999999998</v>
      </c>
      <c r="H1987">
        <v>101664.039</v>
      </c>
      <c r="I1987">
        <v>6.6000000000000003E-2</v>
      </c>
      <c r="J1987">
        <v>126.657</v>
      </c>
      <c r="K1987">
        <v>180.33799999999999</v>
      </c>
      <c r="L1987">
        <v>27.100999999999999</v>
      </c>
      <c r="M1987">
        <v>229.042</v>
      </c>
    </row>
    <row r="1988" spans="1:13" x14ac:dyDescent="0.35">
      <c r="A1988">
        <v>1984</v>
      </c>
      <c r="B1988" t="s">
        <v>6917</v>
      </c>
      <c r="C1988">
        <v>207.25899999999999</v>
      </c>
      <c r="D1988">
        <v>8.6349999999999998</v>
      </c>
      <c r="E1988">
        <v>4.6820000000000004</v>
      </c>
      <c r="F1988">
        <v>7.7779999999999996</v>
      </c>
      <c r="G1988">
        <v>3.871</v>
      </c>
      <c r="H1988">
        <v>101651.827</v>
      </c>
      <c r="I1988">
        <v>3.5999999999999997E-2</v>
      </c>
      <c r="J1988">
        <v>98.078000000000003</v>
      </c>
      <c r="K1988">
        <v>109.181</v>
      </c>
      <c r="L1988">
        <v>19.725999999999999</v>
      </c>
      <c r="M1988">
        <v>243.30099999999999</v>
      </c>
    </row>
    <row r="1989" spans="1:13" x14ac:dyDescent="0.35">
      <c r="A1989">
        <v>1985</v>
      </c>
      <c r="B1989" t="s">
        <v>6916</v>
      </c>
      <c r="C1989">
        <v>106.994</v>
      </c>
      <c r="D1989">
        <v>7.9669999999999996</v>
      </c>
      <c r="E1989">
        <v>4.9690000000000003</v>
      </c>
      <c r="F1989">
        <v>7.4039999999999999</v>
      </c>
      <c r="G1989">
        <v>4.1559999999999997</v>
      </c>
      <c r="H1989">
        <v>101655.791</v>
      </c>
      <c r="I1989">
        <v>4.1000000000000002E-2</v>
      </c>
      <c r="J1989">
        <v>62.85</v>
      </c>
      <c r="K1989">
        <v>44.145000000000003</v>
      </c>
      <c r="L1989">
        <v>11.398</v>
      </c>
      <c r="M1989">
        <v>256.26900000000001</v>
      </c>
    </row>
    <row r="1990" spans="1:13" x14ac:dyDescent="0.35">
      <c r="A1990">
        <v>1986</v>
      </c>
      <c r="B1990" t="s">
        <v>6915</v>
      </c>
      <c r="C1990">
        <v>23.079000000000001</v>
      </c>
      <c r="D1990">
        <v>6.55</v>
      </c>
      <c r="E1990">
        <v>5.1879999999999997</v>
      </c>
      <c r="F1990">
        <v>7.367</v>
      </c>
      <c r="G1990">
        <v>3.7090000000000001</v>
      </c>
      <c r="H1990">
        <v>101676.159</v>
      </c>
      <c r="I1990">
        <v>2.5000000000000001E-2</v>
      </c>
      <c r="J1990">
        <v>18.064</v>
      </c>
      <c r="K1990">
        <v>5.0149999999999997</v>
      </c>
      <c r="L1990">
        <v>2.6</v>
      </c>
      <c r="M1990">
        <v>268.52499999999998</v>
      </c>
    </row>
    <row r="1991" spans="1:13" x14ac:dyDescent="0.35">
      <c r="A1991">
        <v>1987</v>
      </c>
      <c r="B1991" t="s">
        <v>6914</v>
      </c>
      <c r="C1991">
        <v>5.0000000000000001E-3</v>
      </c>
      <c r="D1991">
        <v>5.516</v>
      </c>
      <c r="E1991">
        <v>4.3289999999999997</v>
      </c>
      <c r="F1991">
        <v>7.3259999999999996</v>
      </c>
      <c r="G1991">
        <v>3.5070000000000001</v>
      </c>
      <c r="H1991">
        <v>101699.84600000001</v>
      </c>
      <c r="I1991">
        <v>1.4999999999999999E-2</v>
      </c>
      <c r="J1991">
        <v>5.0000000000000001E-3</v>
      </c>
      <c r="K1991">
        <v>0</v>
      </c>
      <c r="L1991">
        <v>-6.2460000000000004</v>
      </c>
      <c r="M1991">
        <v>280.65899999999999</v>
      </c>
    </row>
    <row r="1992" spans="1:13" x14ac:dyDescent="0.35">
      <c r="A1992">
        <v>1988</v>
      </c>
      <c r="B1992" t="s">
        <v>6913</v>
      </c>
      <c r="C1992">
        <v>0</v>
      </c>
      <c r="D1992">
        <v>4.8339999999999996</v>
      </c>
      <c r="E1992">
        <v>3.6</v>
      </c>
      <c r="F1992">
        <v>7.09</v>
      </c>
      <c r="G1992">
        <v>4.0599999999999996</v>
      </c>
      <c r="H1992">
        <v>101712.334</v>
      </c>
      <c r="I1992">
        <v>1.4999999999999999E-2</v>
      </c>
      <c r="J1992">
        <v>0</v>
      </c>
      <c r="K1992">
        <v>0</v>
      </c>
      <c r="L1992">
        <v>-14.736000000000001</v>
      </c>
      <c r="M1992">
        <v>293.25099999999998</v>
      </c>
    </row>
    <row r="1993" spans="1:13" x14ac:dyDescent="0.35">
      <c r="A1993">
        <v>1989</v>
      </c>
      <c r="B1993" t="s">
        <v>6912</v>
      </c>
      <c r="C1993">
        <v>0</v>
      </c>
      <c r="D1993">
        <v>4.3550000000000004</v>
      </c>
      <c r="E1993">
        <v>2.8719999999999999</v>
      </c>
      <c r="F1993">
        <v>7.06</v>
      </c>
      <c r="G1993">
        <v>4.0739999999999998</v>
      </c>
      <c r="H1993">
        <v>101715.098</v>
      </c>
      <c r="I1993">
        <v>0</v>
      </c>
      <c r="J1993">
        <v>0</v>
      </c>
      <c r="K1993">
        <v>0</v>
      </c>
      <c r="L1993">
        <v>-22.417999999999999</v>
      </c>
      <c r="M1993">
        <v>306.86099999999999</v>
      </c>
    </row>
    <row r="1994" spans="1:13" x14ac:dyDescent="0.35">
      <c r="A1994">
        <v>1990</v>
      </c>
      <c r="B1994" t="s">
        <v>6911</v>
      </c>
      <c r="C1994">
        <v>0</v>
      </c>
      <c r="D1994">
        <v>3.8420000000000001</v>
      </c>
      <c r="E1994">
        <v>2.198</v>
      </c>
      <c r="F1994">
        <v>7.1609999999999996</v>
      </c>
      <c r="G1994">
        <v>4.2759999999999998</v>
      </c>
      <c r="H1994">
        <v>101712.747</v>
      </c>
      <c r="I1994">
        <v>1.0999999999999999E-2</v>
      </c>
      <c r="J1994">
        <v>0</v>
      </c>
      <c r="K1994">
        <v>0</v>
      </c>
      <c r="L1994">
        <v>-28.760999999999999</v>
      </c>
      <c r="M1994">
        <v>321.95400000000001</v>
      </c>
    </row>
    <row r="1995" spans="1:13" x14ac:dyDescent="0.35">
      <c r="A1995">
        <v>1991</v>
      </c>
      <c r="B1995" t="s">
        <v>6910</v>
      </c>
      <c r="C1995">
        <v>0</v>
      </c>
      <c r="D1995">
        <v>3.4350000000000001</v>
      </c>
      <c r="E1995">
        <v>1.528</v>
      </c>
      <c r="F1995">
        <v>7.2039999999999997</v>
      </c>
      <c r="G1995">
        <v>4.53</v>
      </c>
      <c r="H1995">
        <v>101700.488</v>
      </c>
      <c r="I1995">
        <v>1E-3</v>
      </c>
      <c r="J1995">
        <v>0</v>
      </c>
      <c r="K1995">
        <v>0</v>
      </c>
      <c r="L1995">
        <v>-33.155000000000001</v>
      </c>
      <c r="M1995">
        <v>338.702</v>
      </c>
    </row>
    <row r="1996" spans="1:13" x14ac:dyDescent="0.35">
      <c r="A1996">
        <v>1992</v>
      </c>
      <c r="B1996" t="s">
        <v>6909</v>
      </c>
      <c r="C1996">
        <v>0</v>
      </c>
      <c r="D1996">
        <v>3.1059999999999999</v>
      </c>
      <c r="E1996">
        <v>0.90700000000000003</v>
      </c>
      <c r="F1996">
        <v>7.3470000000000004</v>
      </c>
      <c r="G1996">
        <v>3.8530000000000002</v>
      </c>
      <c r="H1996">
        <v>101687.724</v>
      </c>
      <c r="I1996">
        <v>1.4E-2</v>
      </c>
      <c r="J1996">
        <v>0</v>
      </c>
      <c r="K1996">
        <v>0</v>
      </c>
      <c r="L1996">
        <v>-35.036999999999999</v>
      </c>
      <c r="M1996">
        <v>340.101</v>
      </c>
    </row>
    <row r="1997" spans="1:13" x14ac:dyDescent="0.35">
      <c r="A1997">
        <v>1993</v>
      </c>
      <c r="B1997" t="s">
        <v>6908</v>
      </c>
      <c r="C1997">
        <v>0</v>
      </c>
      <c r="D1997">
        <v>2.992</v>
      </c>
      <c r="E1997">
        <v>0.81299999999999994</v>
      </c>
      <c r="F1997">
        <v>7.2489999999999997</v>
      </c>
      <c r="G1997">
        <v>5.0359999999999996</v>
      </c>
      <c r="H1997">
        <v>101674.682</v>
      </c>
      <c r="I1997">
        <v>3.5999999999999997E-2</v>
      </c>
      <c r="J1997">
        <v>0</v>
      </c>
      <c r="K1997">
        <v>0</v>
      </c>
      <c r="L1997">
        <v>-34.121000000000002</v>
      </c>
      <c r="M1997">
        <v>14.895</v>
      </c>
    </row>
    <row r="1998" spans="1:13" x14ac:dyDescent="0.35">
      <c r="A1998">
        <v>1994</v>
      </c>
      <c r="B1998" t="s">
        <v>6907</v>
      </c>
      <c r="C1998">
        <v>0</v>
      </c>
      <c r="D1998">
        <v>2.7549999999999999</v>
      </c>
      <c r="E1998">
        <v>0.68100000000000005</v>
      </c>
      <c r="F1998">
        <v>7.0990000000000002</v>
      </c>
      <c r="G1998">
        <v>4.3929999999999998</v>
      </c>
      <c r="H1998">
        <v>101665.74099999999</v>
      </c>
      <c r="I1998">
        <v>0.19</v>
      </c>
      <c r="J1998">
        <v>0</v>
      </c>
      <c r="K1998">
        <v>0</v>
      </c>
      <c r="L1998">
        <v>-30.553000000000001</v>
      </c>
      <c r="M1998">
        <v>32.143999999999998</v>
      </c>
    </row>
    <row r="1999" spans="1:13" x14ac:dyDescent="0.35">
      <c r="A1999">
        <v>1995</v>
      </c>
      <c r="B1999" t="s">
        <v>6906</v>
      </c>
      <c r="C1999">
        <v>0</v>
      </c>
      <c r="D1999">
        <v>2.42</v>
      </c>
      <c r="E1999">
        <v>0.54</v>
      </c>
      <c r="F1999">
        <v>6.67</v>
      </c>
      <c r="G1999">
        <v>4.53</v>
      </c>
      <c r="H1999">
        <v>101655.834</v>
      </c>
      <c r="I1999">
        <v>2.5000000000000001E-2</v>
      </c>
      <c r="J1999">
        <v>0</v>
      </c>
      <c r="K1999">
        <v>0</v>
      </c>
      <c r="L1999">
        <v>-24.814</v>
      </c>
      <c r="M1999">
        <v>47.83</v>
      </c>
    </row>
    <row r="2000" spans="1:13" x14ac:dyDescent="0.35">
      <c r="A2000">
        <v>1996</v>
      </c>
      <c r="B2000" t="s">
        <v>6905</v>
      </c>
      <c r="C2000">
        <v>0</v>
      </c>
      <c r="D2000">
        <v>2.5</v>
      </c>
      <c r="E2000">
        <v>0.318</v>
      </c>
      <c r="F2000">
        <v>7.0419999999999998</v>
      </c>
      <c r="G2000">
        <v>4.7709999999999999</v>
      </c>
      <c r="H2000">
        <v>101611.552</v>
      </c>
      <c r="I2000">
        <v>1.4999999999999999E-2</v>
      </c>
      <c r="J2000">
        <v>0</v>
      </c>
      <c r="K2000">
        <v>0</v>
      </c>
      <c r="L2000">
        <v>-17.521999999999998</v>
      </c>
      <c r="M2000">
        <v>61.908000000000001</v>
      </c>
    </row>
    <row r="2001" spans="1:13" x14ac:dyDescent="0.35">
      <c r="A2001">
        <v>1997</v>
      </c>
      <c r="B2001" t="s">
        <v>6904</v>
      </c>
      <c r="C2001">
        <v>0</v>
      </c>
      <c r="D2001">
        <v>2.407</v>
      </c>
      <c r="E2001">
        <v>0.23100000000000001</v>
      </c>
      <c r="F2001">
        <v>6.9610000000000003</v>
      </c>
      <c r="G2001">
        <v>4.58</v>
      </c>
      <c r="H2001">
        <v>101660.90399999999</v>
      </c>
      <c r="I2001">
        <v>7.0000000000000001E-3</v>
      </c>
      <c r="J2001">
        <v>0</v>
      </c>
      <c r="K2001">
        <v>0</v>
      </c>
      <c r="L2001">
        <v>-9.2620000000000005</v>
      </c>
      <c r="M2001">
        <v>74.763000000000005</v>
      </c>
    </row>
    <row r="2002" spans="1:13" x14ac:dyDescent="0.35">
      <c r="A2002">
        <v>1998</v>
      </c>
      <c r="B2002" t="s">
        <v>6903</v>
      </c>
      <c r="C2002">
        <v>4.5069999999999997</v>
      </c>
      <c r="D2002">
        <v>2.492</v>
      </c>
      <c r="E2002">
        <v>5.7000000000000002E-2</v>
      </c>
      <c r="F2002">
        <v>7.1959999999999997</v>
      </c>
      <c r="G2002">
        <v>5.0049999999999999</v>
      </c>
      <c r="H2002">
        <v>101685.451</v>
      </c>
      <c r="I2002">
        <v>5.7000000000000002E-2</v>
      </c>
      <c r="J2002">
        <v>4.476</v>
      </c>
      <c r="K2002">
        <v>3.2000000000000001E-2</v>
      </c>
      <c r="L2002">
        <v>-0.435</v>
      </c>
      <c r="M2002">
        <v>87.025999999999996</v>
      </c>
    </row>
    <row r="2003" spans="1:13" x14ac:dyDescent="0.35">
      <c r="A2003">
        <v>1999</v>
      </c>
      <c r="B2003" t="s">
        <v>6902</v>
      </c>
      <c r="C2003">
        <v>59.838999999999999</v>
      </c>
      <c r="D2003">
        <v>3.5219999999999998</v>
      </c>
      <c r="E2003">
        <v>0.48299999999999998</v>
      </c>
      <c r="F2003">
        <v>7.0609999999999999</v>
      </c>
      <c r="G2003">
        <v>4.5330000000000004</v>
      </c>
      <c r="H2003">
        <v>101706.02099999999</v>
      </c>
      <c r="I2003">
        <v>7.0000000000000001E-3</v>
      </c>
      <c r="J2003">
        <v>46.582000000000001</v>
      </c>
      <c r="K2003">
        <v>13.256</v>
      </c>
      <c r="L2003">
        <v>8.4309999999999992</v>
      </c>
      <c r="M2003">
        <v>99.119</v>
      </c>
    </row>
    <row r="2004" spans="1:13" x14ac:dyDescent="0.35">
      <c r="A2004">
        <v>2000</v>
      </c>
      <c r="B2004" t="s">
        <v>6901</v>
      </c>
      <c r="C2004">
        <v>147.30199999999999</v>
      </c>
      <c r="D2004">
        <v>5.1689999999999996</v>
      </c>
      <c r="E2004">
        <v>1.0980000000000001</v>
      </c>
      <c r="F2004">
        <v>6.9889999999999999</v>
      </c>
      <c r="G2004">
        <v>4.9859999999999998</v>
      </c>
      <c r="H2004">
        <v>101722.427</v>
      </c>
      <c r="I2004">
        <v>4.0000000000000001E-3</v>
      </c>
      <c r="J2004">
        <v>95.575000000000003</v>
      </c>
      <c r="K2004">
        <v>51.728000000000002</v>
      </c>
      <c r="L2004">
        <v>17.013000000000002</v>
      </c>
      <c r="M2004">
        <v>111.746</v>
      </c>
    </row>
    <row r="2005" spans="1:13" x14ac:dyDescent="0.35">
      <c r="A2005">
        <v>2001</v>
      </c>
      <c r="B2005" t="s">
        <v>6900</v>
      </c>
      <c r="C2005">
        <v>269.38400000000001</v>
      </c>
      <c r="D2005">
        <v>6.7850000000000001</v>
      </c>
      <c r="E2005">
        <v>1.724</v>
      </c>
      <c r="F2005">
        <v>7.1</v>
      </c>
      <c r="G2005">
        <v>4.1289999999999996</v>
      </c>
      <c r="H2005">
        <v>101737.311</v>
      </c>
      <c r="I2005">
        <v>0</v>
      </c>
      <c r="J2005">
        <v>134.10300000000001</v>
      </c>
      <c r="K2005">
        <v>135.28200000000001</v>
      </c>
      <c r="L2005">
        <v>24.832999999999998</v>
      </c>
      <c r="M2005">
        <v>125.47</v>
      </c>
    </row>
    <row r="2006" spans="1:13" x14ac:dyDescent="0.35">
      <c r="A2006">
        <v>2002</v>
      </c>
      <c r="B2006" t="s">
        <v>6899</v>
      </c>
      <c r="C2006">
        <v>359.8</v>
      </c>
      <c r="D2006">
        <v>7.9770000000000003</v>
      </c>
      <c r="E2006">
        <v>2.2589999999999999</v>
      </c>
      <c r="F2006">
        <v>7.1230000000000002</v>
      </c>
      <c r="G2006">
        <v>4.4980000000000002</v>
      </c>
      <c r="H2006">
        <v>101740.124</v>
      </c>
      <c r="I2006">
        <v>1.7000000000000001E-2</v>
      </c>
      <c r="J2006">
        <v>166.982</v>
      </c>
      <c r="K2006">
        <v>192.81700000000001</v>
      </c>
      <c r="L2006">
        <v>31.341000000000001</v>
      </c>
      <c r="M2006">
        <v>140.81299999999999</v>
      </c>
    </row>
    <row r="2007" spans="1:13" x14ac:dyDescent="0.35">
      <c r="A2007">
        <v>2003</v>
      </c>
      <c r="B2007" t="s">
        <v>6898</v>
      </c>
      <c r="C2007">
        <v>413.90499999999997</v>
      </c>
      <c r="D2007">
        <v>8.7859999999999996</v>
      </c>
      <c r="E2007">
        <v>2.758</v>
      </c>
      <c r="F2007">
        <v>7.2690000000000001</v>
      </c>
      <c r="G2007">
        <v>4.6180000000000003</v>
      </c>
      <c r="H2007">
        <v>101730.81299999999</v>
      </c>
      <c r="I2007">
        <v>7.0000000000000001E-3</v>
      </c>
      <c r="J2007">
        <v>175.67</v>
      </c>
      <c r="K2007">
        <v>238.23500000000001</v>
      </c>
      <c r="L2007">
        <v>35.889000000000003</v>
      </c>
      <c r="M2007">
        <v>158.00200000000001</v>
      </c>
    </row>
    <row r="2008" spans="1:13" x14ac:dyDescent="0.35">
      <c r="A2008">
        <v>2004</v>
      </c>
      <c r="B2008" t="s">
        <v>6897</v>
      </c>
      <c r="C2008">
        <v>433.14299999999997</v>
      </c>
      <c r="D2008">
        <v>9.3209999999999997</v>
      </c>
      <c r="E2008">
        <v>3.0840000000000001</v>
      </c>
      <c r="F2008">
        <v>7.1559999999999997</v>
      </c>
      <c r="G2008">
        <v>4.7839999999999998</v>
      </c>
      <c r="H2008">
        <v>101716.27099999999</v>
      </c>
      <c r="I2008">
        <v>1.7000000000000001E-2</v>
      </c>
      <c r="J2008">
        <v>201.47499999999999</v>
      </c>
      <c r="K2008">
        <v>231.66900000000001</v>
      </c>
      <c r="L2008">
        <v>37.865000000000002</v>
      </c>
      <c r="M2008">
        <v>176.61600000000001</v>
      </c>
    </row>
    <row r="2009" spans="1:13" x14ac:dyDescent="0.35">
      <c r="A2009">
        <v>2005</v>
      </c>
      <c r="B2009" t="s">
        <v>6896</v>
      </c>
      <c r="C2009">
        <v>414.28699999999998</v>
      </c>
      <c r="D2009">
        <v>9.7140000000000004</v>
      </c>
      <c r="E2009">
        <v>3.6989999999999998</v>
      </c>
      <c r="F2009">
        <v>7.2039999999999997</v>
      </c>
      <c r="G2009">
        <v>4.9589999999999996</v>
      </c>
      <c r="H2009">
        <v>101690.82399999999</v>
      </c>
      <c r="I2009">
        <v>0</v>
      </c>
      <c r="J2009">
        <v>193.25299999999999</v>
      </c>
      <c r="K2009">
        <v>221.03299999999999</v>
      </c>
      <c r="L2009">
        <v>36.942</v>
      </c>
      <c r="M2009">
        <v>195.48599999999999</v>
      </c>
    </row>
    <row r="2010" spans="1:13" x14ac:dyDescent="0.35">
      <c r="A2010">
        <v>2006</v>
      </c>
      <c r="B2010" t="s">
        <v>6895</v>
      </c>
      <c r="C2010">
        <v>374.90100000000001</v>
      </c>
      <c r="D2010">
        <v>9.77</v>
      </c>
      <c r="E2010">
        <v>4.242</v>
      </c>
      <c r="F2010">
        <v>7.0990000000000002</v>
      </c>
      <c r="G2010">
        <v>4.9809999999999999</v>
      </c>
      <c r="H2010">
        <v>101672.023</v>
      </c>
      <c r="I2010">
        <v>3.2000000000000001E-2</v>
      </c>
      <c r="J2010">
        <v>165.53</v>
      </c>
      <c r="K2010">
        <v>209.37200000000001</v>
      </c>
      <c r="L2010">
        <v>33.277999999999999</v>
      </c>
      <c r="M2010">
        <v>213.292</v>
      </c>
    </row>
    <row r="2011" spans="1:13" x14ac:dyDescent="0.35">
      <c r="A2011">
        <v>2007</v>
      </c>
      <c r="B2011" t="s">
        <v>6894</v>
      </c>
      <c r="C2011">
        <v>281.60000000000002</v>
      </c>
      <c r="D2011">
        <v>9.5540000000000003</v>
      </c>
      <c r="E2011">
        <v>4.7030000000000003</v>
      </c>
      <c r="F2011">
        <v>7.3</v>
      </c>
      <c r="G2011">
        <v>5.0919999999999996</v>
      </c>
      <c r="H2011">
        <v>101655.045</v>
      </c>
      <c r="I2011">
        <v>1.4E-2</v>
      </c>
      <c r="J2011">
        <v>146.304</v>
      </c>
      <c r="K2011">
        <v>135.29599999999999</v>
      </c>
      <c r="L2011">
        <v>27.417999999999999</v>
      </c>
      <c r="M2011">
        <v>229.31700000000001</v>
      </c>
    </row>
    <row r="2012" spans="1:13" x14ac:dyDescent="0.35">
      <c r="A2012">
        <v>2008</v>
      </c>
      <c r="B2012" t="s">
        <v>6893</v>
      </c>
      <c r="C2012">
        <v>196.21799999999999</v>
      </c>
      <c r="D2012">
        <v>8.9390000000000001</v>
      </c>
      <c r="E2012">
        <v>5.1079999999999997</v>
      </c>
      <c r="F2012">
        <v>7.4859999999999998</v>
      </c>
      <c r="G2012">
        <v>5.3970000000000002</v>
      </c>
      <c r="H2012">
        <v>101649.10400000001</v>
      </c>
      <c r="I2012">
        <v>1.4E-2</v>
      </c>
      <c r="J2012">
        <v>99.489000000000004</v>
      </c>
      <c r="K2012">
        <v>96.73</v>
      </c>
      <c r="L2012">
        <v>20.02</v>
      </c>
      <c r="M2012">
        <v>243.59100000000001</v>
      </c>
    </row>
    <row r="2013" spans="1:13" x14ac:dyDescent="0.35">
      <c r="A2013">
        <v>2009</v>
      </c>
      <c r="B2013" t="s">
        <v>6892</v>
      </c>
      <c r="C2013">
        <v>100.83499999999999</v>
      </c>
      <c r="D2013">
        <v>8.0180000000000007</v>
      </c>
      <c r="E2013">
        <v>5.4109999999999996</v>
      </c>
      <c r="F2013">
        <v>7.5359999999999996</v>
      </c>
      <c r="G2013">
        <v>5.2859999999999996</v>
      </c>
      <c r="H2013">
        <v>101661.54300000001</v>
      </c>
      <c r="I2013">
        <v>2.8000000000000001E-2</v>
      </c>
      <c r="J2013">
        <v>61.472999999999999</v>
      </c>
      <c r="K2013">
        <v>39.363</v>
      </c>
      <c r="L2013">
        <v>11.676</v>
      </c>
      <c r="M2013">
        <v>256.56299999999999</v>
      </c>
    </row>
    <row r="2014" spans="1:13" x14ac:dyDescent="0.35">
      <c r="A2014">
        <v>2010</v>
      </c>
      <c r="B2014" t="s">
        <v>6891</v>
      </c>
      <c r="C2014">
        <v>21.565000000000001</v>
      </c>
      <c r="D2014">
        <v>6.7519999999999998</v>
      </c>
      <c r="E2014">
        <v>5.6680000000000001</v>
      </c>
      <c r="F2014">
        <v>7.3890000000000002</v>
      </c>
      <c r="G2014">
        <v>5.0049999999999999</v>
      </c>
      <c r="H2014">
        <v>101679.977</v>
      </c>
      <c r="I2014">
        <v>1.7000000000000001E-2</v>
      </c>
      <c r="J2014">
        <v>17.352</v>
      </c>
      <c r="K2014">
        <v>4.2119999999999997</v>
      </c>
      <c r="L2014">
        <v>2.8719999999999999</v>
      </c>
      <c r="M2014">
        <v>268.82</v>
      </c>
    </row>
    <row r="2015" spans="1:13" x14ac:dyDescent="0.35">
      <c r="A2015">
        <v>2011</v>
      </c>
      <c r="B2015" t="s">
        <v>6890</v>
      </c>
      <c r="C2015">
        <v>5.5E-2</v>
      </c>
      <c r="D2015">
        <v>5.8</v>
      </c>
      <c r="E2015">
        <v>4.9530000000000003</v>
      </c>
      <c r="F2015">
        <v>7.3109999999999999</v>
      </c>
      <c r="G2015">
        <v>5.157</v>
      </c>
      <c r="H2015">
        <v>101697.08100000001</v>
      </c>
      <c r="I2015">
        <v>3.7999999999999999E-2</v>
      </c>
      <c r="J2015">
        <v>5.5E-2</v>
      </c>
      <c r="K2015">
        <v>0</v>
      </c>
      <c r="L2015">
        <v>-5.9710000000000001</v>
      </c>
      <c r="M2015">
        <v>280.952</v>
      </c>
    </row>
    <row r="2016" spans="1:13" x14ac:dyDescent="0.35">
      <c r="A2016">
        <v>2012</v>
      </c>
      <c r="B2016" t="s">
        <v>6889</v>
      </c>
      <c r="C2016">
        <v>0</v>
      </c>
      <c r="D2016">
        <v>5.2480000000000002</v>
      </c>
      <c r="E2016">
        <v>4.3140000000000001</v>
      </c>
      <c r="F2016">
        <v>7.3250000000000002</v>
      </c>
      <c r="G2016">
        <v>4.9109999999999996</v>
      </c>
      <c r="H2016">
        <v>101707.08100000001</v>
      </c>
      <c r="I2016">
        <v>1.4999999999999999E-2</v>
      </c>
      <c r="J2016">
        <v>0</v>
      </c>
      <c r="K2016">
        <v>0</v>
      </c>
      <c r="L2016">
        <v>-14.441000000000001</v>
      </c>
      <c r="M2016">
        <v>293.52699999999999</v>
      </c>
    </row>
    <row r="2017" spans="1:13" x14ac:dyDescent="0.35">
      <c r="A2017">
        <v>2013</v>
      </c>
      <c r="B2017" t="s">
        <v>6888</v>
      </c>
      <c r="C2017">
        <v>0</v>
      </c>
      <c r="D2017">
        <v>4.9939999999999998</v>
      </c>
      <c r="E2017">
        <v>3.7480000000000002</v>
      </c>
      <c r="F2017">
        <v>7.3</v>
      </c>
      <c r="G2017">
        <v>5.1429999999999998</v>
      </c>
      <c r="H2017">
        <v>101701.82799999999</v>
      </c>
      <c r="I2017">
        <v>4.3999999999999997E-2</v>
      </c>
      <c r="J2017">
        <v>0</v>
      </c>
      <c r="K2017">
        <v>0</v>
      </c>
      <c r="L2017">
        <v>-22.106999999999999</v>
      </c>
      <c r="M2017">
        <v>307.13400000000001</v>
      </c>
    </row>
    <row r="2018" spans="1:13" x14ac:dyDescent="0.35">
      <c r="A2018">
        <v>2014</v>
      </c>
      <c r="B2018" t="s">
        <v>6887</v>
      </c>
      <c r="C2018">
        <v>0</v>
      </c>
      <c r="D2018">
        <v>4.7450000000000001</v>
      </c>
      <c r="E2018">
        <v>3.306</v>
      </c>
      <c r="F2018">
        <v>7.2469999999999999</v>
      </c>
      <c r="G2018">
        <v>5.3360000000000003</v>
      </c>
      <c r="H2018">
        <v>101688.648</v>
      </c>
      <c r="I2018">
        <v>2.1000000000000001E-2</v>
      </c>
      <c r="J2018">
        <v>0</v>
      </c>
      <c r="K2018">
        <v>0</v>
      </c>
      <c r="L2018">
        <v>-28.422000000000001</v>
      </c>
      <c r="M2018">
        <v>322.19799999999998</v>
      </c>
    </row>
    <row r="2019" spans="1:13" x14ac:dyDescent="0.35">
      <c r="A2019">
        <v>2015</v>
      </c>
      <c r="B2019" t="s">
        <v>6886</v>
      </c>
      <c r="C2019">
        <v>0</v>
      </c>
      <c r="D2019">
        <v>4.5570000000000004</v>
      </c>
      <c r="E2019">
        <v>2.8610000000000002</v>
      </c>
      <c r="F2019">
        <v>7.6849999999999996</v>
      </c>
      <c r="G2019">
        <v>5.5350000000000001</v>
      </c>
      <c r="H2019">
        <v>101668.739</v>
      </c>
      <c r="I2019">
        <v>4.3999999999999997E-2</v>
      </c>
      <c r="J2019">
        <v>0</v>
      </c>
      <c r="K2019">
        <v>0</v>
      </c>
      <c r="L2019">
        <v>-32.786999999999999</v>
      </c>
      <c r="M2019">
        <v>338.89</v>
      </c>
    </row>
    <row r="2020" spans="1:13" x14ac:dyDescent="0.35">
      <c r="A2020">
        <v>2016</v>
      </c>
      <c r="B2020" t="s">
        <v>6885</v>
      </c>
      <c r="C2020">
        <v>0</v>
      </c>
      <c r="D2020">
        <v>4.22</v>
      </c>
      <c r="E2020">
        <v>2.419</v>
      </c>
      <c r="F2020">
        <v>7.4390000000000001</v>
      </c>
      <c r="G2020">
        <v>5.7880000000000003</v>
      </c>
      <c r="H2020">
        <v>101652.194</v>
      </c>
      <c r="I2020">
        <v>0.03</v>
      </c>
      <c r="J2020">
        <v>0</v>
      </c>
      <c r="K2020">
        <v>0</v>
      </c>
      <c r="L2020">
        <v>-34.646000000000001</v>
      </c>
      <c r="M2020">
        <v>340.209</v>
      </c>
    </row>
    <row r="2021" spans="1:13" x14ac:dyDescent="0.35">
      <c r="A2021">
        <v>2017</v>
      </c>
      <c r="B2021" t="s">
        <v>6884</v>
      </c>
      <c r="C2021">
        <v>0</v>
      </c>
      <c r="D2021">
        <v>3.9039999999999999</v>
      </c>
      <c r="E2021">
        <v>2.1509999999999998</v>
      </c>
      <c r="F2021">
        <v>7.6260000000000003</v>
      </c>
      <c r="G2021">
        <v>5.2949999999999999</v>
      </c>
      <c r="H2021">
        <v>101669.192</v>
      </c>
      <c r="I2021">
        <v>0.10299999999999999</v>
      </c>
      <c r="J2021">
        <v>0</v>
      </c>
      <c r="K2021">
        <v>0</v>
      </c>
      <c r="L2021">
        <v>-33.725000000000001</v>
      </c>
      <c r="M2021">
        <v>14.912000000000001</v>
      </c>
    </row>
    <row r="2022" spans="1:13" x14ac:dyDescent="0.35">
      <c r="A2022">
        <v>2018</v>
      </c>
      <c r="B2022" t="s">
        <v>6883</v>
      </c>
      <c r="C2022">
        <v>0</v>
      </c>
      <c r="D2022">
        <v>3.6779999999999999</v>
      </c>
      <c r="E2022">
        <v>2.0019999999999998</v>
      </c>
      <c r="F2022">
        <v>7.7190000000000003</v>
      </c>
      <c r="G2022">
        <v>5.6509999999999998</v>
      </c>
      <c r="H2022">
        <v>101592.069</v>
      </c>
      <c r="I2022">
        <v>6.2E-2</v>
      </c>
      <c r="J2022">
        <v>0</v>
      </c>
      <c r="K2022">
        <v>0</v>
      </c>
      <c r="L2022">
        <v>-30.158999999999999</v>
      </c>
      <c r="M2022">
        <v>32.100999999999999</v>
      </c>
    </row>
    <row r="2023" spans="1:13" x14ac:dyDescent="0.35">
      <c r="A2023">
        <v>2019</v>
      </c>
      <c r="B2023" t="s">
        <v>6882</v>
      </c>
      <c r="C2023">
        <v>0</v>
      </c>
      <c r="D2023">
        <v>3.5979999999999999</v>
      </c>
      <c r="E2023">
        <v>1.7889999999999999</v>
      </c>
      <c r="F2023">
        <v>7.827</v>
      </c>
      <c r="G2023">
        <v>5.7530000000000001</v>
      </c>
      <c r="H2023">
        <v>101561.478</v>
      </c>
      <c r="I2023">
        <v>6.7000000000000004E-2</v>
      </c>
      <c r="J2023">
        <v>0</v>
      </c>
      <c r="K2023">
        <v>0</v>
      </c>
      <c r="L2023">
        <v>-24.431000000000001</v>
      </c>
      <c r="M2023">
        <v>47.719000000000001</v>
      </c>
    </row>
    <row r="2024" spans="1:13" x14ac:dyDescent="0.35">
      <c r="A2024">
        <v>2020</v>
      </c>
      <c r="B2024" t="s">
        <v>6881</v>
      </c>
      <c r="C2024">
        <v>0</v>
      </c>
      <c r="D2024">
        <v>3.6739999999999999</v>
      </c>
      <c r="E2024">
        <v>1.9550000000000001</v>
      </c>
      <c r="F2024">
        <v>7.1040000000000001</v>
      </c>
      <c r="G2024">
        <v>5.524</v>
      </c>
      <c r="H2024">
        <v>101419.069</v>
      </c>
      <c r="I2024">
        <v>5.6000000000000001E-2</v>
      </c>
      <c r="J2024">
        <v>0</v>
      </c>
      <c r="K2024">
        <v>0</v>
      </c>
      <c r="L2024">
        <v>-17.509</v>
      </c>
      <c r="M2024">
        <v>61.125999999999998</v>
      </c>
    </row>
    <row r="2025" spans="1:13" x14ac:dyDescent="0.35">
      <c r="A2025">
        <v>2021</v>
      </c>
      <c r="B2025" t="s">
        <v>6880</v>
      </c>
      <c r="C2025">
        <v>0</v>
      </c>
      <c r="D2025">
        <v>3.44</v>
      </c>
      <c r="E2025">
        <v>1.5309999999999999</v>
      </c>
      <c r="F2025">
        <v>7.5810000000000004</v>
      </c>
      <c r="G2025">
        <v>5.4429999999999996</v>
      </c>
      <c r="H2025">
        <v>101500.173</v>
      </c>
      <c r="I2025">
        <v>0.16900000000000001</v>
      </c>
      <c r="J2025">
        <v>0</v>
      </c>
      <c r="K2025">
        <v>0</v>
      </c>
      <c r="L2025">
        <v>-8.8829999999999991</v>
      </c>
      <c r="M2025">
        <v>74.617999999999995</v>
      </c>
    </row>
    <row r="2026" spans="1:13" x14ac:dyDescent="0.35">
      <c r="A2026">
        <v>2022</v>
      </c>
      <c r="B2026" t="s">
        <v>6879</v>
      </c>
      <c r="C2026">
        <v>5.133</v>
      </c>
      <c r="D2026">
        <v>3.4129999999999998</v>
      </c>
      <c r="E2026">
        <v>1.3740000000000001</v>
      </c>
      <c r="F2026">
        <v>7.819</v>
      </c>
      <c r="G2026">
        <v>5.9089999999999998</v>
      </c>
      <c r="H2026">
        <v>101503.269</v>
      </c>
      <c r="I2026">
        <v>0.17299999999999999</v>
      </c>
      <c r="J2026">
        <v>4.069</v>
      </c>
      <c r="K2026">
        <v>1.0640000000000001</v>
      </c>
      <c r="L2026">
        <v>-9.7000000000000003E-2</v>
      </c>
      <c r="M2026">
        <v>86.820999999999998</v>
      </c>
    </row>
    <row r="2027" spans="1:13" x14ac:dyDescent="0.35">
      <c r="A2027">
        <v>2023</v>
      </c>
      <c r="B2027" t="s">
        <v>6878</v>
      </c>
      <c r="C2027">
        <v>51.981999999999999</v>
      </c>
      <c r="D2027">
        <v>4.1609999999999996</v>
      </c>
      <c r="E2027">
        <v>1.6919999999999999</v>
      </c>
      <c r="F2027">
        <v>7.8639999999999999</v>
      </c>
      <c r="G2027">
        <v>5.6230000000000002</v>
      </c>
      <c r="H2027">
        <v>101510.936</v>
      </c>
      <c r="I2027">
        <v>7.4999999999999997E-2</v>
      </c>
      <c r="J2027">
        <v>38.454999999999998</v>
      </c>
      <c r="K2027">
        <v>13.526</v>
      </c>
      <c r="L2027">
        <v>8.7940000000000005</v>
      </c>
      <c r="M2027">
        <v>98.945999999999998</v>
      </c>
    </row>
    <row r="2028" spans="1:13" x14ac:dyDescent="0.35">
      <c r="A2028">
        <v>2024</v>
      </c>
      <c r="B2028" t="s">
        <v>6877</v>
      </c>
      <c r="C2028">
        <v>143.76400000000001</v>
      </c>
      <c r="D2028">
        <v>5.4210000000000003</v>
      </c>
      <c r="E2028">
        <v>2.161</v>
      </c>
      <c r="F2028">
        <v>8.0670000000000002</v>
      </c>
      <c r="G2028">
        <v>5.5949999999999998</v>
      </c>
      <c r="H2028">
        <v>101521.603</v>
      </c>
      <c r="I2028">
        <v>8.4000000000000005E-2</v>
      </c>
      <c r="J2028">
        <v>88.063000000000002</v>
      </c>
      <c r="K2028">
        <v>55.7</v>
      </c>
      <c r="L2028">
        <v>17.382999999999999</v>
      </c>
      <c r="M2028">
        <v>111.583</v>
      </c>
    </row>
    <row r="2029" spans="1:13" x14ac:dyDescent="0.35">
      <c r="A2029">
        <v>2025</v>
      </c>
      <c r="B2029" t="s">
        <v>6876</v>
      </c>
      <c r="C2029">
        <v>230.4</v>
      </c>
      <c r="D2029">
        <v>6.5919999999999996</v>
      </c>
      <c r="E2029">
        <v>2.613</v>
      </c>
      <c r="F2029">
        <v>7.7320000000000002</v>
      </c>
      <c r="G2029">
        <v>5.2990000000000004</v>
      </c>
      <c r="H2029">
        <v>101535.93700000001</v>
      </c>
      <c r="I2029">
        <v>0.17899999999999999</v>
      </c>
      <c r="J2029">
        <v>119.61</v>
      </c>
      <c r="K2029">
        <v>110.79</v>
      </c>
      <c r="L2029">
        <v>25.216000000000001</v>
      </c>
      <c r="M2029">
        <v>125.33</v>
      </c>
    </row>
    <row r="2030" spans="1:13" x14ac:dyDescent="0.35">
      <c r="A2030">
        <v>2026</v>
      </c>
      <c r="B2030" t="s">
        <v>6875</v>
      </c>
      <c r="C2030">
        <v>311.33300000000003</v>
      </c>
      <c r="D2030">
        <v>7.6929999999999996</v>
      </c>
      <c r="E2030">
        <v>2.9860000000000002</v>
      </c>
      <c r="F2030">
        <v>7.4459999999999997</v>
      </c>
      <c r="G2030">
        <v>5.0519999999999996</v>
      </c>
      <c r="H2030">
        <v>101535.697</v>
      </c>
      <c r="I2030">
        <v>7.0999999999999994E-2</v>
      </c>
      <c r="J2030">
        <v>158.37200000000001</v>
      </c>
      <c r="K2030">
        <v>152.96100000000001</v>
      </c>
      <c r="L2030">
        <v>31.736999999999998</v>
      </c>
      <c r="M2030">
        <v>140.71899999999999</v>
      </c>
    </row>
    <row r="2031" spans="1:13" x14ac:dyDescent="0.35">
      <c r="A2031">
        <v>2027</v>
      </c>
      <c r="B2031" t="s">
        <v>6874</v>
      </c>
      <c r="C2031">
        <v>366.565</v>
      </c>
      <c r="D2031">
        <v>8.4489999999999998</v>
      </c>
      <c r="E2031">
        <v>3.274</v>
      </c>
      <c r="F2031">
        <v>7.3620000000000001</v>
      </c>
      <c r="G2031">
        <v>5.4720000000000004</v>
      </c>
      <c r="H2031">
        <v>101527.745</v>
      </c>
      <c r="I2031">
        <v>0.107</v>
      </c>
      <c r="J2031">
        <v>170.83</v>
      </c>
      <c r="K2031">
        <v>195.73599999999999</v>
      </c>
      <c r="L2031">
        <v>36.292999999999999</v>
      </c>
      <c r="M2031">
        <v>157.982</v>
      </c>
    </row>
    <row r="2032" spans="1:13" x14ac:dyDescent="0.35">
      <c r="A2032">
        <v>2028</v>
      </c>
      <c r="B2032" t="s">
        <v>6873</v>
      </c>
      <c r="C2032">
        <v>396.43200000000002</v>
      </c>
      <c r="D2032">
        <v>9.0399999999999991</v>
      </c>
      <c r="E2032">
        <v>3.4980000000000002</v>
      </c>
      <c r="F2032">
        <v>7.5039999999999996</v>
      </c>
      <c r="G2032">
        <v>5.1630000000000003</v>
      </c>
      <c r="H2032">
        <v>101512.36500000001</v>
      </c>
      <c r="I2032">
        <v>0.12</v>
      </c>
      <c r="J2032">
        <v>179.578</v>
      </c>
      <c r="K2032">
        <v>216.85400000000001</v>
      </c>
      <c r="L2032">
        <v>38.265000000000001</v>
      </c>
      <c r="M2032">
        <v>176.69399999999999</v>
      </c>
    </row>
    <row r="2033" spans="1:13" x14ac:dyDescent="0.35">
      <c r="A2033">
        <v>2029</v>
      </c>
      <c r="B2033" t="s">
        <v>6872</v>
      </c>
      <c r="C2033">
        <v>404.80200000000002</v>
      </c>
      <c r="D2033">
        <v>9.4169999999999998</v>
      </c>
      <c r="E2033">
        <v>3.9369999999999998</v>
      </c>
      <c r="F2033">
        <v>7.391</v>
      </c>
      <c r="G2033">
        <v>5.0380000000000003</v>
      </c>
      <c r="H2033">
        <v>101498.31600000001</v>
      </c>
      <c r="I2033">
        <v>0.20799999999999999</v>
      </c>
      <c r="J2033">
        <v>185.40700000000001</v>
      </c>
      <c r="K2033">
        <v>219.39400000000001</v>
      </c>
      <c r="L2033">
        <v>37.322000000000003</v>
      </c>
      <c r="M2033">
        <v>195.66</v>
      </c>
    </row>
    <row r="2034" spans="1:13" x14ac:dyDescent="0.35">
      <c r="A2034">
        <v>2030</v>
      </c>
      <c r="B2034" t="s">
        <v>6871</v>
      </c>
      <c r="C2034">
        <v>362.89100000000002</v>
      </c>
      <c r="D2034">
        <v>9.7289999999999992</v>
      </c>
      <c r="E2034">
        <v>4.3620000000000001</v>
      </c>
      <c r="F2034">
        <v>7.5670000000000002</v>
      </c>
      <c r="G2034">
        <v>5.1529999999999996</v>
      </c>
      <c r="H2034">
        <v>101481.98299999999</v>
      </c>
      <c r="I2034">
        <v>0.21299999999999999</v>
      </c>
      <c r="J2034">
        <v>175.47</v>
      </c>
      <c r="K2034">
        <v>187.42</v>
      </c>
      <c r="L2034">
        <v>33.628</v>
      </c>
      <c r="M2034">
        <v>213.535</v>
      </c>
    </row>
    <row r="2035" spans="1:13" x14ac:dyDescent="0.35">
      <c r="A2035">
        <v>2031</v>
      </c>
      <c r="B2035" t="s">
        <v>6870</v>
      </c>
      <c r="C2035">
        <v>288.25700000000001</v>
      </c>
      <c r="D2035">
        <v>9.34</v>
      </c>
      <c r="E2035">
        <v>4.7930000000000001</v>
      </c>
      <c r="F2035">
        <v>7.83</v>
      </c>
      <c r="G2035">
        <v>5.2430000000000003</v>
      </c>
      <c r="H2035">
        <v>101479.55499999999</v>
      </c>
      <c r="I2035">
        <v>0.17199999999999999</v>
      </c>
      <c r="J2035">
        <v>148.16900000000001</v>
      </c>
      <c r="K2035">
        <v>140.08799999999999</v>
      </c>
      <c r="L2035">
        <v>27.736999999999998</v>
      </c>
      <c r="M2035">
        <v>229.596</v>
      </c>
    </row>
    <row r="2036" spans="1:13" x14ac:dyDescent="0.35">
      <c r="A2036">
        <v>2032</v>
      </c>
      <c r="B2036" t="s">
        <v>6869</v>
      </c>
      <c r="C2036">
        <v>206.59399999999999</v>
      </c>
      <c r="D2036">
        <v>8.9160000000000004</v>
      </c>
      <c r="E2036">
        <v>5.1879999999999997</v>
      </c>
      <c r="F2036">
        <v>7.5529999999999999</v>
      </c>
      <c r="G2036">
        <v>5.4470000000000001</v>
      </c>
      <c r="H2036">
        <v>101484.318</v>
      </c>
      <c r="I2036">
        <v>5.0999999999999997E-2</v>
      </c>
      <c r="J2036">
        <v>117.22</v>
      </c>
      <c r="K2036">
        <v>89.373999999999995</v>
      </c>
      <c r="L2036">
        <v>20.312999999999999</v>
      </c>
      <c r="M2036">
        <v>243.88399999999999</v>
      </c>
    </row>
    <row r="2037" spans="1:13" x14ac:dyDescent="0.35">
      <c r="A2037">
        <v>2033</v>
      </c>
      <c r="B2037" t="s">
        <v>6868</v>
      </c>
      <c r="C2037">
        <v>104.676</v>
      </c>
      <c r="D2037">
        <v>8.1760000000000002</v>
      </c>
      <c r="E2037">
        <v>5.5389999999999997</v>
      </c>
      <c r="F2037">
        <v>7.4989999999999997</v>
      </c>
      <c r="G2037">
        <v>4.7469999999999999</v>
      </c>
      <c r="H2037">
        <v>101501.507</v>
      </c>
      <c r="I2037">
        <v>4.2000000000000003E-2</v>
      </c>
      <c r="J2037">
        <v>69.766999999999996</v>
      </c>
      <c r="K2037">
        <v>34.909999999999997</v>
      </c>
      <c r="L2037">
        <v>11.954000000000001</v>
      </c>
      <c r="M2037">
        <v>256.85899999999998</v>
      </c>
    </row>
    <row r="2038" spans="1:13" x14ac:dyDescent="0.35">
      <c r="A2038">
        <v>2034</v>
      </c>
      <c r="B2038" t="s">
        <v>6867</v>
      </c>
      <c r="C2038">
        <v>24.552</v>
      </c>
      <c r="D2038">
        <v>6.8869999999999996</v>
      </c>
      <c r="E2038">
        <v>5.78</v>
      </c>
      <c r="F2038">
        <v>7.5620000000000003</v>
      </c>
      <c r="G2038">
        <v>4.7430000000000003</v>
      </c>
      <c r="H2038">
        <v>101528.36500000001</v>
      </c>
      <c r="I2038">
        <v>4.4999999999999998E-2</v>
      </c>
      <c r="J2038">
        <v>20.535</v>
      </c>
      <c r="K2038">
        <v>4.0170000000000003</v>
      </c>
      <c r="L2038">
        <v>3.1429999999999998</v>
      </c>
      <c r="M2038">
        <v>269.11500000000001</v>
      </c>
    </row>
    <row r="2039" spans="1:13" x14ac:dyDescent="0.35">
      <c r="A2039">
        <v>2035</v>
      </c>
      <c r="B2039" t="s">
        <v>6866</v>
      </c>
      <c r="C2039">
        <v>5.6000000000000001E-2</v>
      </c>
      <c r="D2039">
        <v>5.8979999999999997</v>
      </c>
      <c r="E2039">
        <v>4.91</v>
      </c>
      <c r="F2039">
        <v>7.5629999999999997</v>
      </c>
      <c r="G2039">
        <v>5.6379999999999999</v>
      </c>
      <c r="H2039">
        <v>101560.035</v>
      </c>
      <c r="I2039">
        <v>1.4999999999999999E-2</v>
      </c>
      <c r="J2039">
        <v>5.6000000000000001E-2</v>
      </c>
      <c r="K2039">
        <v>0</v>
      </c>
      <c r="L2039">
        <v>-5.6959999999999997</v>
      </c>
      <c r="M2039">
        <v>281.24299999999999</v>
      </c>
    </row>
    <row r="2040" spans="1:13" x14ac:dyDescent="0.35">
      <c r="A2040">
        <v>2036</v>
      </c>
      <c r="B2040" t="s">
        <v>6865</v>
      </c>
      <c r="C2040">
        <v>0</v>
      </c>
      <c r="D2040">
        <v>5.3129999999999997</v>
      </c>
      <c r="E2040">
        <v>4.1749999999999998</v>
      </c>
      <c r="F2040">
        <v>7.8090000000000002</v>
      </c>
      <c r="G2040">
        <v>5.1669999999999998</v>
      </c>
      <c r="H2040">
        <v>101575.84299999999</v>
      </c>
      <c r="I2040">
        <v>0</v>
      </c>
      <c r="J2040">
        <v>0</v>
      </c>
      <c r="K2040">
        <v>0</v>
      </c>
      <c r="L2040">
        <v>-14.159000000000001</v>
      </c>
      <c r="M2040">
        <v>293.822</v>
      </c>
    </row>
    <row r="2041" spans="1:13" x14ac:dyDescent="0.35">
      <c r="A2041">
        <v>2037</v>
      </c>
      <c r="B2041" t="s">
        <v>6864</v>
      </c>
      <c r="C2041">
        <v>0</v>
      </c>
      <c r="D2041">
        <v>4.9809999999999999</v>
      </c>
      <c r="E2041">
        <v>3.5880000000000001</v>
      </c>
      <c r="F2041">
        <v>8.0370000000000008</v>
      </c>
      <c r="G2041">
        <v>5.3520000000000003</v>
      </c>
      <c r="H2041">
        <v>101582.321</v>
      </c>
      <c r="I2041">
        <v>4.0000000000000001E-3</v>
      </c>
      <c r="J2041">
        <v>0</v>
      </c>
      <c r="K2041">
        <v>0</v>
      </c>
      <c r="L2041">
        <v>-21.798999999999999</v>
      </c>
      <c r="M2041">
        <v>307.40300000000002</v>
      </c>
    </row>
    <row r="2042" spans="1:13" x14ac:dyDescent="0.35">
      <c r="A2042">
        <v>2038</v>
      </c>
      <c r="B2042" t="s">
        <v>6863</v>
      </c>
      <c r="C2042">
        <v>0</v>
      </c>
      <c r="D2042">
        <v>4.7050000000000001</v>
      </c>
      <c r="E2042">
        <v>3.0510000000000002</v>
      </c>
      <c r="F2042">
        <v>8.0169999999999995</v>
      </c>
      <c r="G2042">
        <v>5.3</v>
      </c>
      <c r="H2042">
        <v>101583.557</v>
      </c>
      <c r="I2042">
        <v>1.0999999999999999E-2</v>
      </c>
      <c r="J2042">
        <v>0</v>
      </c>
      <c r="K2042">
        <v>0</v>
      </c>
      <c r="L2042">
        <v>-28.085999999999999</v>
      </c>
      <c r="M2042">
        <v>322.43599999999998</v>
      </c>
    </row>
    <row r="2043" spans="1:13" x14ac:dyDescent="0.35">
      <c r="A2043">
        <v>2039</v>
      </c>
      <c r="B2043" t="s">
        <v>6862</v>
      </c>
      <c r="C2043">
        <v>0</v>
      </c>
      <c r="D2043">
        <v>4.2539999999999996</v>
      </c>
      <c r="E2043">
        <v>2.4889999999999999</v>
      </c>
      <c r="F2043">
        <v>7.8419999999999996</v>
      </c>
      <c r="G2043">
        <v>5.29</v>
      </c>
      <c r="H2043">
        <v>101572.82399999999</v>
      </c>
      <c r="I2043">
        <v>0</v>
      </c>
      <c r="J2043">
        <v>0</v>
      </c>
      <c r="K2043">
        <v>0</v>
      </c>
      <c r="L2043">
        <v>-32.423000000000002</v>
      </c>
      <c r="M2043">
        <v>339.07499999999999</v>
      </c>
    </row>
    <row r="2044" spans="1:13" x14ac:dyDescent="0.35">
      <c r="A2044">
        <v>2040</v>
      </c>
      <c r="B2044" t="s">
        <v>6861</v>
      </c>
      <c r="C2044">
        <v>0</v>
      </c>
      <c r="D2044">
        <v>3.9489999999999998</v>
      </c>
      <c r="E2044">
        <v>1.9079999999999999</v>
      </c>
      <c r="F2044">
        <v>7.8360000000000003</v>
      </c>
      <c r="G2044">
        <v>5.4619999999999997</v>
      </c>
      <c r="H2044">
        <v>101550.906</v>
      </c>
      <c r="I2044">
        <v>1.4E-2</v>
      </c>
      <c r="J2044">
        <v>0</v>
      </c>
      <c r="K2044">
        <v>0</v>
      </c>
      <c r="L2044">
        <v>-34.26</v>
      </c>
      <c r="M2044">
        <v>343.19099999999997</v>
      </c>
    </row>
    <row r="2045" spans="1:13" x14ac:dyDescent="0.35">
      <c r="A2045">
        <v>2041</v>
      </c>
      <c r="B2045" t="s">
        <v>6860</v>
      </c>
      <c r="C2045">
        <v>0</v>
      </c>
      <c r="D2045">
        <v>3.746</v>
      </c>
      <c r="E2045">
        <v>1.788</v>
      </c>
      <c r="F2045">
        <v>7.7220000000000004</v>
      </c>
      <c r="G2045">
        <v>6.0060000000000002</v>
      </c>
      <c r="H2045">
        <v>101522.49099999999</v>
      </c>
      <c r="I2045">
        <v>4.8000000000000001E-2</v>
      </c>
      <c r="J2045">
        <v>0</v>
      </c>
      <c r="K2045">
        <v>0</v>
      </c>
      <c r="L2045">
        <v>-33.326000000000001</v>
      </c>
      <c r="M2045">
        <v>14.930999999999999</v>
      </c>
    </row>
    <row r="2046" spans="1:13" x14ac:dyDescent="0.35">
      <c r="A2046">
        <v>2042</v>
      </c>
      <c r="B2046" t="s">
        <v>6859</v>
      </c>
      <c r="C2046">
        <v>0</v>
      </c>
      <c r="D2046">
        <v>3.669</v>
      </c>
      <c r="E2046">
        <v>1.696</v>
      </c>
      <c r="F2046">
        <v>7.649</v>
      </c>
      <c r="G2046">
        <v>6.319</v>
      </c>
      <c r="H2046">
        <v>101498.859</v>
      </c>
      <c r="I2046">
        <v>0.14799999999999999</v>
      </c>
      <c r="J2046">
        <v>0</v>
      </c>
      <c r="K2046">
        <v>0</v>
      </c>
      <c r="L2046">
        <v>-29.757999999999999</v>
      </c>
      <c r="M2046">
        <v>32.039000000000001</v>
      </c>
    </row>
    <row r="2047" spans="1:13" x14ac:dyDescent="0.35">
      <c r="A2047">
        <v>2043</v>
      </c>
      <c r="B2047" t="s">
        <v>6858</v>
      </c>
      <c r="C2047">
        <v>0</v>
      </c>
      <c r="D2047">
        <v>3.6429999999999998</v>
      </c>
      <c r="E2047">
        <v>1.6240000000000001</v>
      </c>
      <c r="F2047">
        <v>7.7990000000000004</v>
      </c>
      <c r="G2047">
        <v>5.9859999999999998</v>
      </c>
      <c r="H2047">
        <v>101478.95299999999</v>
      </c>
      <c r="I2047">
        <v>0.152</v>
      </c>
      <c r="J2047">
        <v>0</v>
      </c>
      <c r="K2047">
        <v>0</v>
      </c>
      <c r="L2047">
        <v>-24.042999999999999</v>
      </c>
      <c r="M2047">
        <v>47.600999999999999</v>
      </c>
    </row>
    <row r="2048" spans="1:13" x14ac:dyDescent="0.35">
      <c r="A2048">
        <v>2044</v>
      </c>
      <c r="B2048" t="s">
        <v>6857</v>
      </c>
      <c r="C2048">
        <v>0</v>
      </c>
      <c r="D2048">
        <v>3.6760000000000002</v>
      </c>
      <c r="E2048">
        <v>1.627</v>
      </c>
      <c r="F2048">
        <v>7.9269999999999996</v>
      </c>
      <c r="G2048">
        <v>5.8529999999999998</v>
      </c>
      <c r="H2048">
        <v>101471.382</v>
      </c>
      <c r="I2048">
        <v>9.2999999999999999E-2</v>
      </c>
      <c r="J2048">
        <v>0</v>
      </c>
      <c r="K2048">
        <v>0</v>
      </c>
      <c r="L2048">
        <v>-16.777999999999999</v>
      </c>
      <c r="M2048">
        <v>61.613</v>
      </c>
    </row>
    <row r="2049" spans="1:13" x14ac:dyDescent="0.35">
      <c r="A2049">
        <v>2045</v>
      </c>
      <c r="B2049" t="s">
        <v>6856</v>
      </c>
      <c r="C2049">
        <v>0</v>
      </c>
      <c r="D2049">
        <v>3.4020000000000001</v>
      </c>
      <c r="E2049">
        <v>1.548</v>
      </c>
      <c r="F2049">
        <v>8.1549999999999994</v>
      </c>
      <c r="G2049">
        <v>6.1189999999999998</v>
      </c>
      <c r="H2049">
        <v>101473.19100000001</v>
      </c>
      <c r="I2049">
        <v>6.4000000000000001E-2</v>
      </c>
      <c r="J2049">
        <v>0</v>
      </c>
      <c r="K2049">
        <v>0</v>
      </c>
      <c r="L2049">
        <v>-8.5180000000000007</v>
      </c>
      <c r="M2049">
        <v>74.453000000000003</v>
      </c>
    </row>
    <row r="2050" spans="1:13" x14ac:dyDescent="0.35">
      <c r="A2050">
        <v>2046</v>
      </c>
      <c r="B2050" t="s">
        <v>6855</v>
      </c>
      <c r="C2050">
        <v>5.7779999999999996</v>
      </c>
      <c r="D2050">
        <v>3.4670000000000001</v>
      </c>
      <c r="E2050">
        <v>1.496</v>
      </c>
      <c r="F2050">
        <v>8.2200000000000006</v>
      </c>
      <c r="G2050">
        <v>5.6379999999999999</v>
      </c>
      <c r="H2050">
        <v>101486.211</v>
      </c>
      <c r="I2050">
        <v>2.8000000000000001E-2</v>
      </c>
      <c r="J2050">
        <v>5.31</v>
      </c>
      <c r="K2050">
        <v>0.46800000000000003</v>
      </c>
      <c r="L2050">
        <v>0.26400000000000001</v>
      </c>
      <c r="M2050">
        <v>86.649000000000001</v>
      </c>
    </row>
    <row r="2051" spans="1:13" x14ac:dyDescent="0.35">
      <c r="A2051">
        <v>2047</v>
      </c>
      <c r="B2051" t="s">
        <v>6854</v>
      </c>
      <c r="C2051">
        <v>61.036000000000001</v>
      </c>
      <c r="D2051">
        <v>4.1970000000000001</v>
      </c>
      <c r="E2051">
        <v>1.825</v>
      </c>
      <c r="F2051">
        <v>8.1389999999999993</v>
      </c>
      <c r="G2051">
        <v>5.6289999999999996</v>
      </c>
      <c r="H2051">
        <v>101501.844</v>
      </c>
      <c r="I2051">
        <v>5.3999999999999999E-2</v>
      </c>
      <c r="J2051">
        <v>44.308999999999997</v>
      </c>
      <c r="K2051">
        <v>16.727</v>
      </c>
      <c r="L2051">
        <v>9.1560000000000006</v>
      </c>
      <c r="M2051">
        <v>98.775000000000006</v>
      </c>
    </row>
    <row r="2052" spans="1:13" x14ac:dyDescent="0.35">
      <c r="A2052">
        <v>2048</v>
      </c>
      <c r="B2052" t="s">
        <v>6853</v>
      </c>
      <c r="C2052">
        <v>151.751</v>
      </c>
      <c r="D2052">
        <v>5.5259999999999998</v>
      </c>
      <c r="E2052">
        <v>2.202</v>
      </c>
      <c r="F2052">
        <v>8.11</v>
      </c>
      <c r="G2052">
        <v>5.133</v>
      </c>
      <c r="H2052">
        <v>101516.844</v>
      </c>
      <c r="I2052">
        <v>1.6E-2</v>
      </c>
      <c r="J2052">
        <v>95.808000000000007</v>
      </c>
      <c r="K2052">
        <v>55.944000000000003</v>
      </c>
      <c r="L2052">
        <v>17.751999999999999</v>
      </c>
      <c r="M2052">
        <v>111.42100000000001</v>
      </c>
    </row>
    <row r="2053" spans="1:13" x14ac:dyDescent="0.35">
      <c r="A2053">
        <v>2049</v>
      </c>
      <c r="B2053" t="s">
        <v>6852</v>
      </c>
      <c r="C2053">
        <v>252.89599999999999</v>
      </c>
      <c r="D2053">
        <v>6.5780000000000003</v>
      </c>
      <c r="E2053">
        <v>2.536</v>
      </c>
      <c r="F2053">
        <v>8.0559999999999992</v>
      </c>
      <c r="G2053">
        <v>5.8010000000000002</v>
      </c>
      <c r="H2053">
        <v>101522.93799999999</v>
      </c>
      <c r="I2053">
        <v>2.1999999999999999E-2</v>
      </c>
      <c r="J2053">
        <v>134.886</v>
      </c>
      <c r="K2053">
        <v>118.011</v>
      </c>
      <c r="L2053">
        <v>25.596</v>
      </c>
      <c r="M2053">
        <v>125.193</v>
      </c>
    </row>
    <row r="2054" spans="1:13" x14ac:dyDescent="0.35">
      <c r="A2054">
        <v>2050</v>
      </c>
      <c r="B2054" t="s">
        <v>6851</v>
      </c>
      <c r="C2054">
        <v>334.77300000000002</v>
      </c>
      <c r="D2054">
        <v>7.5620000000000003</v>
      </c>
      <c r="E2054">
        <v>2.911</v>
      </c>
      <c r="F2054">
        <v>7.7830000000000004</v>
      </c>
      <c r="G2054">
        <v>5.6909999999999998</v>
      </c>
      <c r="H2054">
        <v>101517.595</v>
      </c>
      <c r="I2054">
        <v>4.9000000000000002E-2</v>
      </c>
      <c r="J2054">
        <v>172.11799999999999</v>
      </c>
      <c r="K2054">
        <v>162.654</v>
      </c>
      <c r="L2054">
        <v>32.128999999999998</v>
      </c>
      <c r="M2054">
        <v>140.62799999999999</v>
      </c>
    </row>
    <row r="2055" spans="1:13" x14ac:dyDescent="0.35">
      <c r="A2055">
        <v>2051</v>
      </c>
      <c r="B2055" t="s">
        <v>6850</v>
      </c>
      <c r="C2055">
        <v>403.315</v>
      </c>
      <c r="D2055">
        <v>8.3559999999999999</v>
      </c>
      <c r="E2055">
        <v>3.2770000000000001</v>
      </c>
      <c r="F2055">
        <v>7.8109999999999999</v>
      </c>
      <c r="G2055">
        <v>5.157</v>
      </c>
      <c r="H2055">
        <v>101497.811</v>
      </c>
      <c r="I2055">
        <v>2.3E-2</v>
      </c>
      <c r="J2055">
        <v>183.03899999999999</v>
      </c>
      <c r="K2055">
        <v>220.27699999999999</v>
      </c>
      <c r="L2055">
        <v>36.692</v>
      </c>
      <c r="M2055">
        <v>157.96600000000001</v>
      </c>
    </row>
    <row r="2056" spans="1:13" x14ac:dyDescent="0.35">
      <c r="A2056">
        <v>2052</v>
      </c>
      <c r="B2056" t="s">
        <v>6849</v>
      </c>
      <c r="C2056">
        <v>406.57900000000001</v>
      </c>
      <c r="D2056">
        <v>8.7110000000000003</v>
      </c>
      <c r="E2056">
        <v>3.577</v>
      </c>
      <c r="F2056">
        <v>7.8079999999999998</v>
      </c>
      <c r="G2056">
        <v>5.1719999999999997</v>
      </c>
      <c r="H2056">
        <v>101478.049</v>
      </c>
      <c r="I2056">
        <v>8.5999999999999993E-2</v>
      </c>
      <c r="J2056">
        <v>183.90299999999999</v>
      </c>
      <c r="K2056">
        <v>222.67599999999999</v>
      </c>
      <c r="L2056">
        <v>38.659999999999997</v>
      </c>
      <c r="M2056">
        <v>176.774</v>
      </c>
    </row>
    <row r="2057" spans="1:13" x14ac:dyDescent="0.35">
      <c r="A2057">
        <v>2053</v>
      </c>
      <c r="B2057" t="s">
        <v>6848</v>
      </c>
      <c r="C2057">
        <v>393.56</v>
      </c>
      <c r="D2057">
        <v>8.859</v>
      </c>
      <c r="E2057">
        <v>4.0629999999999997</v>
      </c>
      <c r="F2057">
        <v>7.726</v>
      </c>
      <c r="G2057">
        <v>5.3620000000000001</v>
      </c>
      <c r="H2057">
        <v>101450.61900000001</v>
      </c>
      <c r="I2057">
        <v>6.2E-2</v>
      </c>
      <c r="J2057">
        <v>178.83799999999999</v>
      </c>
      <c r="K2057">
        <v>214.72399999999999</v>
      </c>
      <c r="L2057">
        <v>37.697000000000003</v>
      </c>
      <c r="M2057">
        <v>195.834</v>
      </c>
    </row>
    <row r="2058" spans="1:13" x14ac:dyDescent="0.35">
      <c r="A2058">
        <v>2054</v>
      </c>
      <c r="B2058" t="s">
        <v>6847</v>
      </c>
      <c r="C2058">
        <v>346.923</v>
      </c>
      <c r="D2058">
        <v>9.2149999999999999</v>
      </c>
      <c r="E2058">
        <v>4.5289999999999999</v>
      </c>
      <c r="F2058">
        <v>7.7839999999999998</v>
      </c>
      <c r="G2058">
        <v>5.2290000000000001</v>
      </c>
      <c r="H2058">
        <v>101417.048</v>
      </c>
      <c r="I2058">
        <v>6.5000000000000002E-2</v>
      </c>
      <c r="J2058">
        <v>164.71</v>
      </c>
      <c r="K2058">
        <v>182.214</v>
      </c>
      <c r="L2058">
        <v>33.972999999999999</v>
      </c>
      <c r="M2058">
        <v>213.77600000000001</v>
      </c>
    </row>
    <row r="2059" spans="1:13" x14ac:dyDescent="0.35">
      <c r="A2059">
        <v>2055</v>
      </c>
      <c r="B2059" t="s">
        <v>6846</v>
      </c>
      <c r="C2059">
        <v>288.52100000000002</v>
      </c>
      <c r="D2059">
        <v>9.1760000000000002</v>
      </c>
      <c r="E2059">
        <v>4.9189999999999996</v>
      </c>
      <c r="F2059">
        <v>7.8789999999999996</v>
      </c>
      <c r="G2059">
        <v>5.2140000000000004</v>
      </c>
      <c r="H2059">
        <v>101389.382</v>
      </c>
      <c r="I2059">
        <v>3.3000000000000002E-2</v>
      </c>
      <c r="J2059">
        <v>137.89099999999999</v>
      </c>
      <c r="K2059">
        <v>150.631</v>
      </c>
      <c r="L2059">
        <v>28.052</v>
      </c>
      <c r="M2059">
        <v>229.874</v>
      </c>
    </row>
    <row r="2060" spans="1:13" x14ac:dyDescent="0.35">
      <c r="A2060">
        <v>2056</v>
      </c>
      <c r="B2060" t="s">
        <v>6845</v>
      </c>
      <c r="C2060">
        <v>200.39099999999999</v>
      </c>
      <c r="D2060">
        <v>8.8409999999999993</v>
      </c>
      <c r="E2060">
        <v>5.2619999999999996</v>
      </c>
      <c r="F2060">
        <v>7.6779999999999999</v>
      </c>
      <c r="G2060">
        <v>5.0330000000000004</v>
      </c>
      <c r="H2060">
        <v>101376.478</v>
      </c>
      <c r="I2060">
        <v>6.2E-2</v>
      </c>
      <c r="J2060">
        <v>105.321</v>
      </c>
      <c r="K2060">
        <v>95.070999999999998</v>
      </c>
      <c r="L2060">
        <v>20.605</v>
      </c>
      <c r="M2060">
        <v>244.17599999999999</v>
      </c>
    </row>
    <row r="2061" spans="1:13" x14ac:dyDescent="0.35">
      <c r="A2061">
        <v>2057</v>
      </c>
      <c r="B2061" t="s">
        <v>6844</v>
      </c>
      <c r="C2061">
        <v>99.347999999999999</v>
      </c>
      <c r="D2061">
        <v>8.0329999999999995</v>
      </c>
      <c r="E2061">
        <v>5.58</v>
      </c>
      <c r="F2061">
        <v>7.5129999999999999</v>
      </c>
      <c r="G2061">
        <v>4.4429999999999996</v>
      </c>
      <c r="H2061">
        <v>101376.287</v>
      </c>
      <c r="I2061">
        <v>6.2E-2</v>
      </c>
      <c r="J2061">
        <v>64.161000000000001</v>
      </c>
      <c r="K2061">
        <v>35.186999999999998</v>
      </c>
      <c r="L2061">
        <v>12.23</v>
      </c>
      <c r="M2061">
        <v>257.15499999999997</v>
      </c>
    </row>
    <row r="2062" spans="1:13" x14ac:dyDescent="0.35">
      <c r="A2062">
        <v>2058</v>
      </c>
      <c r="B2062" t="s">
        <v>6843</v>
      </c>
      <c r="C2062">
        <v>24.231999999999999</v>
      </c>
      <c r="D2062">
        <v>6.88</v>
      </c>
      <c r="E2062">
        <v>5.827</v>
      </c>
      <c r="F2062">
        <v>7.2930000000000001</v>
      </c>
      <c r="G2062">
        <v>4.3659999999999997</v>
      </c>
      <c r="H2062">
        <v>101388</v>
      </c>
      <c r="I2062">
        <v>3.9E-2</v>
      </c>
      <c r="J2062">
        <v>19.504999999999999</v>
      </c>
      <c r="K2062">
        <v>4.7270000000000003</v>
      </c>
      <c r="L2062">
        <v>3.4140000000000001</v>
      </c>
      <c r="M2062">
        <v>269.40899999999999</v>
      </c>
    </row>
    <row r="2063" spans="1:13" x14ac:dyDescent="0.35">
      <c r="A2063">
        <v>2059</v>
      </c>
      <c r="B2063" t="s">
        <v>6842</v>
      </c>
      <c r="C2063">
        <v>6.7000000000000004E-2</v>
      </c>
      <c r="D2063">
        <v>6.1079999999999997</v>
      </c>
      <c r="E2063">
        <v>5.0780000000000003</v>
      </c>
      <c r="F2063">
        <v>7.6109999999999998</v>
      </c>
      <c r="G2063">
        <v>4.6050000000000004</v>
      </c>
      <c r="H2063">
        <v>101406.431</v>
      </c>
      <c r="I2063">
        <v>0.13300000000000001</v>
      </c>
      <c r="J2063">
        <v>6.7000000000000004E-2</v>
      </c>
      <c r="K2063">
        <v>0</v>
      </c>
      <c r="L2063">
        <v>-5.4210000000000003</v>
      </c>
      <c r="M2063">
        <v>281.53399999999999</v>
      </c>
    </row>
    <row r="2064" spans="1:13" x14ac:dyDescent="0.35">
      <c r="A2064">
        <v>2060</v>
      </c>
      <c r="B2064" t="s">
        <v>6841</v>
      </c>
      <c r="C2064">
        <v>0</v>
      </c>
      <c r="D2064">
        <v>5.444</v>
      </c>
      <c r="E2064">
        <v>4.492</v>
      </c>
      <c r="F2064">
        <v>7.5709999999999997</v>
      </c>
      <c r="G2064">
        <v>4.4619999999999997</v>
      </c>
      <c r="H2064">
        <v>101416.909</v>
      </c>
      <c r="I2064">
        <v>4.4999999999999998E-2</v>
      </c>
      <c r="J2064">
        <v>0</v>
      </c>
      <c r="K2064">
        <v>0</v>
      </c>
      <c r="L2064">
        <v>-13.871</v>
      </c>
      <c r="M2064">
        <v>294.10700000000003</v>
      </c>
    </row>
    <row r="2065" spans="1:13" x14ac:dyDescent="0.35">
      <c r="A2065">
        <v>2061</v>
      </c>
      <c r="B2065" t="s">
        <v>6840</v>
      </c>
      <c r="C2065">
        <v>0</v>
      </c>
      <c r="D2065">
        <v>5.1769999999999996</v>
      </c>
      <c r="E2065">
        <v>3.9460000000000002</v>
      </c>
      <c r="F2065">
        <v>7.6310000000000002</v>
      </c>
      <c r="G2065">
        <v>4.7190000000000003</v>
      </c>
      <c r="H2065">
        <v>101406.432</v>
      </c>
      <c r="I2065">
        <v>7.3999999999999996E-2</v>
      </c>
      <c r="J2065">
        <v>0</v>
      </c>
      <c r="K2065">
        <v>0</v>
      </c>
      <c r="L2065">
        <v>-21.489000000000001</v>
      </c>
      <c r="M2065">
        <v>307.67399999999998</v>
      </c>
    </row>
    <row r="2066" spans="1:13" x14ac:dyDescent="0.35">
      <c r="A2066">
        <v>2062</v>
      </c>
      <c r="B2066" t="s">
        <v>6839</v>
      </c>
      <c r="C2066">
        <v>0</v>
      </c>
      <c r="D2066">
        <v>5.0709999999999997</v>
      </c>
      <c r="E2066">
        <v>3.37</v>
      </c>
      <c r="F2066">
        <v>7.4139999999999997</v>
      </c>
      <c r="G2066">
        <v>4.8330000000000002</v>
      </c>
      <c r="H2066">
        <v>101397.28599999999</v>
      </c>
      <c r="I2066">
        <v>7.0000000000000007E-2</v>
      </c>
      <c r="J2066">
        <v>0</v>
      </c>
      <c r="K2066">
        <v>0</v>
      </c>
      <c r="L2066">
        <v>-27.748000000000001</v>
      </c>
      <c r="M2066">
        <v>322.67700000000002</v>
      </c>
    </row>
    <row r="2067" spans="1:13" x14ac:dyDescent="0.35">
      <c r="A2067">
        <v>2063</v>
      </c>
      <c r="B2067" t="s">
        <v>6838</v>
      </c>
      <c r="C2067">
        <v>0</v>
      </c>
      <c r="D2067">
        <v>4.6680000000000001</v>
      </c>
      <c r="E2067">
        <v>2.778</v>
      </c>
      <c r="F2067">
        <v>7.2610000000000001</v>
      </c>
      <c r="G2067">
        <v>4.6859999999999999</v>
      </c>
      <c r="H2067">
        <v>101390.24</v>
      </c>
      <c r="I2067">
        <v>0.112</v>
      </c>
      <c r="J2067">
        <v>0</v>
      </c>
      <c r="K2067">
        <v>0</v>
      </c>
      <c r="L2067">
        <v>-32.055999999999997</v>
      </c>
      <c r="M2067">
        <v>339.25900000000001</v>
      </c>
    </row>
    <row r="2068" spans="1:13" x14ac:dyDescent="0.35">
      <c r="A2068">
        <v>2064</v>
      </c>
      <c r="B2068" t="s">
        <v>6837</v>
      </c>
      <c r="C2068">
        <v>0</v>
      </c>
      <c r="D2068">
        <v>4.2889999999999997</v>
      </c>
      <c r="E2068">
        <v>2.21</v>
      </c>
      <c r="F2068">
        <v>7.6660000000000004</v>
      </c>
      <c r="G2068">
        <v>4.2</v>
      </c>
      <c r="H2068">
        <v>101382.715</v>
      </c>
      <c r="I2068">
        <v>0.13</v>
      </c>
      <c r="J2068">
        <v>0</v>
      </c>
      <c r="K2068">
        <v>0</v>
      </c>
      <c r="L2068">
        <v>-33.871000000000002</v>
      </c>
      <c r="M2068">
        <v>338.154</v>
      </c>
    </row>
    <row r="2069" spans="1:13" x14ac:dyDescent="0.35">
      <c r="A2069">
        <v>2065</v>
      </c>
      <c r="B2069" t="s">
        <v>6836</v>
      </c>
      <c r="C2069">
        <v>0</v>
      </c>
      <c r="D2069">
        <v>3.9340000000000002</v>
      </c>
      <c r="E2069">
        <v>1.95</v>
      </c>
      <c r="F2069">
        <v>7.5</v>
      </c>
      <c r="G2069">
        <v>4.1950000000000003</v>
      </c>
      <c r="H2069">
        <v>101369.334</v>
      </c>
      <c r="I2069">
        <v>0.108</v>
      </c>
      <c r="J2069">
        <v>0</v>
      </c>
      <c r="K2069">
        <v>0</v>
      </c>
      <c r="L2069">
        <v>-32.927</v>
      </c>
      <c r="M2069">
        <v>14.948</v>
      </c>
    </row>
    <row r="2070" spans="1:13" x14ac:dyDescent="0.35">
      <c r="A2070">
        <v>2066</v>
      </c>
      <c r="B2070" t="s">
        <v>6835</v>
      </c>
      <c r="C2070">
        <v>0</v>
      </c>
      <c r="D2070">
        <v>3.61</v>
      </c>
      <c r="E2070">
        <v>1.6879999999999999</v>
      </c>
      <c r="F2070">
        <v>7.1589999999999998</v>
      </c>
      <c r="G2070">
        <v>4.399</v>
      </c>
      <c r="H2070">
        <v>101356.38099999999</v>
      </c>
      <c r="I2070">
        <v>0.26900000000000002</v>
      </c>
      <c r="J2070">
        <v>0</v>
      </c>
      <c r="K2070">
        <v>0</v>
      </c>
      <c r="L2070">
        <v>-29.363</v>
      </c>
      <c r="M2070">
        <v>31.978999999999999</v>
      </c>
    </row>
    <row r="2071" spans="1:13" x14ac:dyDescent="0.35">
      <c r="A2071">
        <v>2067</v>
      </c>
      <c r="B2071" t="s">
        <v>6834</v>
      </c>
      <c r="C2071">
        <v>0</v>
      </c>
      <c r="D2071">
        <v>3.0419999999999998</v>
      </c>
      <c r="E2071">
        <v>1.383</v>
      </c>
      <c r="F2071">
        <v>7.2489999999999997</v>
      </c>
      <c r="G2071">
        <v>4.077</v>
      </c>
      <c r="H2071">
        <v>101345.573</v>
      </c>
      <c r="I2071">
        <v>0.10100000000000001</v>
      </c>
      <c r="J2071">
        <v>0</v>
      </c>
      <c r="K2071">
        <v>0</v>
      </c>
      <c r="L2071">
        <v>-23.658000000000001</v>
      </c>
      <c r="M2071">
        <v>47.488</v>
      </c>
    </row>
    <row r="2072" spans="1:13" x14ac:dyDescent="0.35">
      <c r="A2072">
        <v>2068</v>
      </c>
      <c r="B2072" t="s">
        <v>6833</v>
      </c>
      <c r="C2072">
        <v>0</v>
      </c>
      <c r="D2072">
        <v>2.9169999999999998</v>
      </c>
      <c r="E2072">
        <v>1.1220000000000001</v>
      </c>
      <c r="F2072">
        <v>7.048</v>
      </c>
      <c r="G2072">
        <v>3.891</v>
      </c>
      <c r="H2072">
        <v>101350.667</v>
      </c>
      <c r="I2072">
        <v>6.8000000000000005E-2</v>
      </c>
      <c r="J2072">
        <v>0</v>
      </c>
      <c r="K2072">
        <v>0</v>
      </c>
      <c r="L2072">
        <v>-16.404</v>
      </c>
      <c r="M2072">
        <v>61.466999999999999</v>
      </c>
    </row>
    <row r="2073" spans="1:13" x14ac:dyDescent="0.35">
      <c r="A2073">
        <v>2069</v>
      </c>
      <c r="B2073" t="s">
        <v>6832</v>
      </c>
      <c r="C2073">
        <v>0</v>
      </c>
      <c r="D2073">
        <v>2.6890000000000001</v>
      </c>
      <c r="E2073">
        <v>0.79800000000000004</v>
      </c>
      <c r="F2073">
        <v>7.2009999999999996</v>
      </c>
      <c r="G2073">
        <v>3.8</v>
      </c>
      <c r="H2073">
        <v>101373.95299999999</v>
      </c>
      <c r="I2073">
        <v>5.8999999999999997E-2</v>
      </c>
      <c r="J2073">
        <v>0</v>
      </c>
      <c r="K2073">
        <v>0</v>
      </c>
      <c r="L2073">
        <v>-8.1539999999999999</v>
      </c>
      <c r="M2073">
        <v>74.289000000000001</v>
      </c>
    </row>
    <row r="2074" spans="1:13" x14ac:dyDescent="0.35">
      <c r="A2074">
        <v>2070</v>
      </c>
      <c r="B2074" t="s">
        <v>6831</v>
      </c>
      <c r="C2074">
        <v>7.5919999999999996</v>
      </c>
      <c r="D2074">
        <v>2.798</v>
      </c>
      <c r="E2074">
        <v>0.53100000000000003</v>
      </c>
      <c r="F2074">
        <v>7.1159999999999997</v>
      </c>
      <c r="G2074">
        <v>3.4620000000000002</v>
      </c>
      <c r="H2074">
        <v>101402.382</v>
      </c>
      <c r="I2074">
        <v>8.2000000000000003E-2</v>
      </c>
      <c r="J2074">
        <v>6.5049999999999999</v>
      </c>
      <c r="K2074">
        <v>1.0860000000000001</v>
      </c>
      <c r="L2074">
        <v>0.624</v>
      </c>
      <c r="M2074">
        <v>86.477999999999994</v>
      </c>
    </row>
    <row r="2075" spans="1:13" x14ac:dyDescent="0.35">
      <c r="A2075">
        <v>2071</v>
      </c>
      <c r="B2075" t="s">
        <v>6830</v>
      </c>
      <c r="C2075">
        <v>78.504000000000005</v>
      </c>
      <c r="D2075">
        <v>4.0140000000000002</v>
      </c>
      <c r="E2075">
        <v>0.80900000000000005</v>
      </c>
      <c r="F2075">
        <v>7.1719999999999997</v>
      </c>
      <c r="G2075">
        <v>4.1520000000000001</v>
      </c>
      <c r="H2075">
        <v>101430.194</v>
      </c>
      <c r="I2075">
        <v>6.8000000000000005E-2</v>
      </c>
      <c r="J2075">
        <v>52.857999999999997</v>
      </c>
      <c r="K2075">
        <v>25.645</v>
      </c>
      <c r="L2075">
        <v>9.5180000000000007</v>
      </c>
      <c r="M2075">
        <v>98.602999999999994</v>
      </c>
    </row>
    <row r="2076" spans="1:13" x14ac:dyDescent="0.35">
      <c r="A2076">
        <v>2072</v>
      </c>
      <c r="B2076" t="s">
        <v>6829</v>
      </c>
      <c r="C2076">
        <v>188.49100000000001</v>
      </c>
      <c r="D2076">
        <v>5.63</v>
      </c>
      <c r="E2076">
        <v>1.22</v>
      </c>
      <c r="F2076">
        <v>7.2919999999999998</v>
      </c>
      <c r="G2076">
        <v>3.9580000000000002</v>
      </c>
      <c r="H2076">
        <v>101456.859</v>
      </c>
      <c r="I2076">
        <v>5.5E-2</v>
      </c>
      <c r="J2076">
        <v>105.06699999999999</v>
      </c>
      <c r="K2076">
        <v>83.423000000000002</v>
      </c>
      <c r="L2076">
        <v>18.12</v>
      </c>
      <c r="M2076">
        <v>111.26</v>
      </c>
    </row>
    <row r="2077" spans="1:13" x14ac:dyDescent="0.35">
      <c r="A2077">
        <v>2073</v>
      </c>
      <c r="B2077" t="s">
        <v>6828</v>
      </c>
      <c r="C2077">
        <v>283.84300000000002</v>
      </c>
      <c r="D2077">
        <v>6.8360000000000003</v>
      </c>
      <c r="E2077">
        <v>1.5780000000000001</v>
      </c>
      <c r="F2077">
        <v>7.4379999999999997</v>
      </c>
      <c r="G2077">
        <v>4.2329999999999997</v>
      </c>
      <c r="H2077">
        <v>101479.24400000001</v>
      </c>
      <c r="I2077">
        <v>1.4999999999999999E-2</v>
      </c>
      <c r="J2077">
        <v>141.988</v>
      </c>
      <c r="K2077">
        <v>141.85499999999999</v>
      </c>
      <c r="L2077">
        <v>25.975000000000001</v>
      </c>
      <c r="M2077">
        <v>125.05500000000001</v>
      </c>
    </row>
    <row r="2078" spans="1:13" x14ac:dyDescent="0.35">
      <c r="A2078">
        <v>2074</v>
      </c>
      <c r="B2078" t="s">
        <v>6827</v>
      </c>
      <c r="C2078">
        <v>365.40600000000001</v>
      </c>
      <c r="D2078">
        <v>7.9480000000000004</v>
      </c>
      <c r="E2078">
        <v>1.9390000000000001</v>
      </c>
      <c r="F2078">
        <v>7.4029999999999996</v>
      </c>
      <c r="G2078">
        <v>4.6319999999999997</v>
      </c>
      <c r="H2078">
        <v>101491.39599999999</v>
      </c>
      <c r="I2078">
        <v>0</v>
      </c>
      <c r="J2078">
        <v>175.23500000000001</v>
      </c>
      <c r="K2078">
        <v>190.17</v>
      </c>
      <c r="L2078">
        <v>32.520000000000003</v>
      </c>
      <c r="M2078">
        <v>140.536</v>
      </c>
    </row>
    <row r="2079" spans="1:13" x14ac:dyDescent="0.35">
      <c r="A2079">
        <v>2075</v>
      </c>
      <c r="B2079" t="s">
        <v>6826</v>
      </c>
      <c r="C2079">
        <v>412.09699999999998</v>
      </c>
      <c r="D2079">
        <v>8.6690000000000005</v>
      </c>
      <c r="E2079">
        <v>2.226</v>
      </c>
      <c r="F2079">
        <v>7.4969999999999999</v>
      </c>
      <c r="G2079">
        <v>4.9569999999999999</v>
      </c>
      <c r="H2079">
        <v>101491.58900000001</v>
      </c>
      <c r="I2079">
        <v>0.01</v>
      </c>
      <c r="J2079">
        <v>202.40700000000001</v>
      </c>
      <c r="K2079">
        <v>209.68899999999999</v>
      </c>
      <c r="L2079">
        <v>37.091000000000001</v>
      </c>
      <c r="M2079">
        <v>157.94999999999999</v>
      </c>
    </row>
    <row r="2080" spans="1:13" x14ac:dyDescent="0.35">
      <c r="A2080">
        <v>2076</v>
      </c>
      <c r="B2080" t="s">
        <v>6825</v>
      </c>
      <c r="C2080">
        <v>450.46899999999999</v>
      </c>
      <c r="D2080">
        <v>9.2829999999999995</v>
      </c>
      <c r="E2080">
        <v>2.4489999999999998</v>
      </c>
      <c r="F2080">
        <v>7.8280000000000003</v>
      </c>
      <c r="G2080">
        <v>5.0330000000000004</v>
      </c>
      <c r="H2080">
        <v>101487.07399999999</v>
      </c>
      <c r="I2080">
        <v>1.7000000000000001E-2</v>
      </c>
      <c r="J2080">
        <v>222.744</v>
      </c>
      <c r="K2080">
        <v>227.726</v>
      </c>
      <c r="L2080">
        <v>39.054000000000002</v>
      </c>
      <c r="M2080">
        <v>176.85400000000001</v>
      </c>
    </row>
    <row r="2081" spans="1:13" x14ac:dyDescent="0.35">
      <c r="A2081">
        <v>2077</v>
      </c>
      <c r="B2081" t="s">
        <v>6824</v>
      </c>
      <c r="C2081">
        <v>419.66699999999997</v>
      </c>
      <c r="D2081">
        <v>9.4079999999999995</v>
      </c>
      <c r="E2081">
        <v>3.1419999999999999</v>
      </c>
      <c r="F2081">
        <v>7.915</v>
      </c>
      <c r="G2081">
        <v>4.8949999999999996</v>
      </c>
      <c r="H2081">
        <v>101475.22199999999</v>
      </c>
      <c r="I2081">
        <v>1.7999999999999999E-2</v>
      </c>
      <c r="J2081">
        <v>197.94900000000001</v>
      </c>
      <c r="K2081">
        <v>221.71700000000001</v>
      </c>
      <c r="L2081">
        <v>38.07</v>
      </c>
      <c r="M2081">
        <v>196.00800000000001</v>
      </c>
    </row>
    <row r="2082" spans="1:13" x14ac:dyDescent="0.35">
      <c r="A2082">
        <v>2078</v>
      </c>
      <c r="B2082" t="s">
        <v>6823</v>
      </c>
      <c r="C2082">
        <v>355.52800000000002</v>
      </c>
      <c r="D2082">
        <v>9.3290000000000006</v>
      </c>
      <c r="E2082">
        <v>3.8719999999999999</v>
      </c>
      <c r="F2082">
        <v>8.0640000000000001</v>
      </c>
      <c r="G2082">
        <v>5.2859999999999996</v>
      </c>
      <c r="H2082">
        <v>101465.651</v>
      </c>
      <c r="I2082">
        <v>0.19</v>
      </c>
      <c r="J2082">
        <v>188.88800000000001</v>
      </c>
      <c r="K2082">
        <v>166.64</v>
      </c>
      <c r="L2082">
        <v>34.317999999999998</v>
      </c>
      <c r="M2082">
        <v>214.01900000000001</v>
      </c>
    </row>
    <row r="2083" spans="1:13" x14ac:dyDescent="0.35">
      <c r="A2083">
        <v>2079</v>
      </c>
      <c r="B2083" t="s">
        <v>6822</v>
      </c>
      <c r="C2083">
        <v>295.084</v>
      </c>
      <c r="D2083">
        <v>9.3620000000000001</v>
      </c>
      <c r="E2083">
        <v>4.5369999999999999</v>
      </c>
      <c r="F2083">
        <v>8.4380000000000006</v>
      </c>
      <c r="G2083">
        <v>4.5190000000000001</v>
      </c>
      <c r="H2083">
        <v>101454.22199999999</v>
      </c>
      <c r="I2083">
        <v>3.5999999999999997E-2</v>
      </c>
      <c r="J2083">
        <v>154.77000000000001</v>
      </c>
      <c r="K2083">
        <v>140.31399999999999</v>
      </c>
      <c r="L2083">
        <v>28.367000000000001</v>
      </c>
      <c r="M2083">
        <v>230.15299999999999</v>
      </c>
    </row>
    <row r="2084" spans="1:13" x14ac:dyDescent="0.35">
      <c r="A2084">
        <v>2080</v>
      </c>
      <c r="B2084" t="s">
        <v>6821</v>
      </c>
      <c r="C2084">
        <v>207.56299999999999</v>
      </c>
      <c r="D2084">
        <v>9.048</v>
      </c>
      <c r="E2084">
        <v>5.1779999999999999</v>
      </c>
      <c r="F2084">
        <v>8.5169999999999995</v>
      </c>
      <c r="G2084">
        <v>4.29</v>
      </c>
      <c r="H2084">
        <v>101451.745</v>
      </c>
      <c r="I2084">
        <v>1.7999999999999999E-2</v>
      </c>
      <c r="J2084">
        <v>110.041</v>
      </c>
      <c r="K2084">
        <v>97.522000000000006</v>
      </c>
      <c r="L2084">
        <v>20.895</v>
      </c>
      <c r="M2084">
        <v>244.46799999999999</v>
      </c>
    </row>
    <row r="2085" spans="1:13" x14ac:dyDescent="0.35">
      <c r="A2085">
        <v>2081</v>
      </c>
      <c r="B2085" t="s">
        <v>6820</v>
      </c>
      <c r="C2085">
        <v>118.851</v>
      </c>
      <c r="D2085">
        <v>8.3330000000000002</v>
      </c>
      <c r="E2085">
        <v>5.7510000000000003</v>
      </c>
      <c r="F2085">
        <v>8.3810000000000002</v>
      </c>
      <c r="G2085">
        <v>4.5529999999999999</v>
      </c>
      <c r="H2085">
        <v>101466.126</v>
      </c>
      <c r="I2085">
        <v>0</v>
      </c>
      <c r="J2085">
        <v>70.573999999999998</v>
      </c>
      <c r="K2085">
        <v>48.277000000000001</v>
      </c>
      <c r="L2085">
        <v>12.505000000000001</v>
      </c>
      <c r="M2085">
        <v>257.45</v>
      </c>
    </row>
    <row r="2086" spans="1:13" x14ac:dyDescent="0.35">
      <c r="A2086">
        <v>2082</v>
      </c>
      <c r="B2086" t="s">
        <v>6819</v>
      </c>
      <c r="C2086">
        <v>27.202999999999999</v>
      </c>
      <c r="D2086">
        <v>7.1820000000000004</v>
      </c>
      <c r="E2086">
        <v>6.2750000000000004</v>
      </c>
      <c r="F2086">
        <v>8.4209999999999994</v>
      </c>
      <c r="G2086">
        <v>4.7949999999999999</v>
      </c>
      <c r="H2086">
        <v>101492.747</v>
      </c>
      <c r="I2086">
        <v>1.0999999999999999E-2</v>
      </c>
      <c r="J2086">
        <v>21.79</v>
      </c>
      <c r="K2086">
        <v>5.4130000000000003</v>
      </c>
      <c r="L2086">
        <v>3.6840000000000002</v>
      </c>
      <c r="M2086">
        <v>269.70299999999997</v>
      </c>
    </row>
    <row r="2087" spans="1:13" x14ac:dyDescent="0.35">
      <c r="A2087">
        <v>2083</v>
      </c>
      <c r="B2087" t="s">
        <v>6818</v>
      </c>
      <c r="C2087">
        <v>7.8E-2</v>
      </c>
      <c r="D2087">
        <v>6.3159999999999998</v>
      </c>
      <c r="E2087">
        <v>5.4770000000000003</v>
      </c>
      <c r="F2087">
        <v>8</v>
      </c>
      <c r="G2087">
        <v>5.0179999999999998</v>
      </c>
      <c r="H2087">
        <v>101520.605</v>
      </c>
      <c r="I2087">
        <v>3.1E-2</v>
      </c>
      <c r="J2087">
        <v>7.8E-2</v>
      </c>
      <c r="K2087">
        <v>0</v>
      </c>
      <c r="L2087">
        <v>-5.1459999999999999</v>
      </c>
      <c r="M2087">
        <v>281.82400000000001</v>
      </c>
    </row>
    <row r="2088" spans="1:13" x14ac:dyDescent="0.35">
      <c r="A2088">
        <v>2084</v>
      </c>
      <c r="B2088" t="s">
        <v>6817</v>
      </c>
      <c r="C2088">
        <v>0</v>
      </c>
      <c r="D2088">
        <v>5.59</v>
      </c>
      <c r="E2088">
        <v>4.7320000000000002</v>
      </c>
      <c r="F2088">
        <v>7.98</v>
      </c>
      <c r="G2088">
        <v>4.6959999999999997</v>
      </c>
      <c r="H2088">
        <v>101531.46</v>
      </c>
      <c r="I2088">
        <v>2.4E-2</v>
      </c>
      <c r="J2088">
        <v>0</v>
      </c>
      <c r="K2088">
        <v>0</v>
      </c>
      <c r="L2088">
        <v>-13.583</v>
      </c>
      <c r="M2088">
        <v>294.39100000000002</v>
      </c>
    </row>
    <row r="2089" spans="1:13" x14ac:dyDescent="0.35">
      <c r="A2089">
        <v>2085</v>
      </c>
      <c r="B2089" t="s">
        <v>6816</v>
      </c>
      <c r="C2089">
        <v>0</v>
      </c>
      <c r="D2089">
        <v>5.133</v>
      </c>
      <c r="E2089">
        <v>4.0620000000000003</v>
      </c>
      <c r="F2089">
        <v>7.976</v>
      </c>
      <c r="G2089">
        <v>4.5659999999999998</v>
      </c>
      <c r="H2089">
        <v>101536.173</v>
      </c>
      <c r="I2089">
        <v>2E-3</v>
      </c>
      <c r="J2089">
        <v>0</v>
      </c>
      <c r="K2089">
        <v>0</v>
      </c>
      <c r="L2089">
        <v>-21.178999999999998</v>
      </c>
      <c r="M2089">
        <v>307.94299999999998</v>
      </c>
    </row>
    <row r="2090" spans="1:13" x14ac:dyDescent="0.35">
      <c r="A2090">
        <v>2086</v>
      </c>
      <c r="B2090" t="s">
        <v>6815</v>
      </c>
      <c r="C2090">
        <v>0</v>
      </c>
      <c r="D2090">
        <v>4.8049999999999997</v>
      </c>
      <c r="E2090">
        <v>3.4260000000000002</v>
      </c>
      <c r="F2090">
        <v>7.9960000000000004</v>
      </c>
      <c r="G2090">
        <v>5.2009999999999996</v>
      </c>
      <c r="H2090">
        <v>101533.317</v>
      </c>
      <c r="I2090">
        <v>4.0000000000000001E-3</v>
      </c>
      <c r="J2090">
        <v>0</v>
      </c>
      <c r="K2090">
        <v>0</v>
      </c>
      <c r="L2090">
        <v>-27.41</v>
      </c>
      <c r="M2090">
        <v>322.91500000000002</v>
      </c>
    </row>
    <row r="2091" spans="1:13" x14ac:dyDescent="0.35">
      <c r="A2091">
        <v>2087</v>
      </c>
      <c r="B2091" t="s">
        <v>6814</v>
      </c>
      <c r="C2091">
        <v>0</v>
      </c>
      <c r="D2091">
        <v>4.2649999999999997</v>
      </c>
      <c r="E2091">
        <v>2.7949999999999999</v>
      </c>
      <c r="F2091">
        <v>8.359</v>
      </c>
      <c r="G2091">
        <v>4.3620000000000001</v>
      </c>
      <c r="H2091">
        <v>101520.41099999999</v>
      </c>
      <c r="I2091">
        <v>1.7999999999999999E-2</v>
      </c>
      <c r="J2091">
        <v>0</v>
      </c>
      <c r="K2091">
        <v>0</v>
      </c>
      <c r="L2091">
        <v>-31.689</v>
      </c>
      <c r="M2091">
        <v>339.44200000000001</v>
      </c>
    </row>
    <row r="2092" spans="1:13" x14ac:dyDescent="0.35">
      <c r="A2092">
        <v>2088</v>
      </c>
      <c r="B2092" t="s">
        <v>6813</v>
      </c>
      <c r="C2092">
        <v>0</v>
      </c>
      <c r="D2092">
        <v>3.85</v>
      </c>
      <c r="E2092">
        <v>2.1469999999999998</v>
      </c>
      <c r="F2092">
        <v>8.6069999999999993</v>
      </c>
      <c r="G2092">
        <v>4.3</v>
      </c>
      <c r="H2092">
        <v>101499.694</v>
      </c>
      <c r="I2092">
        <v>1.0999999999999999E-2</v>
      </c>
      <c r="J2092">
        <v>0</v>
      </c>
      <c r="K2092">
        <v>0</v>
      </c>
      <c r="L2092">
        <v>-33.481999999999999</v>
      </c>
      <c r="M2092">
        <v>336.54399999999998</v>
      </c>
    </row>
    <row r="2093" spans="1:13" x14ac:dyDescent="0.35">
      <c r="A2093">
        <v>2089</v>
      </c>
      <c r="B2093" t="s">
        <v>6812</v>
      </c>
      <c r="C2093">
        <v>0</v>
      </c>
      <c r="D2093">
        <v>3.7160000000000002</v>
      </c>
      <c r="E2093">
        <v>1.98</v>
      </c>
      <c r="F2093">
        <v>8.4670000000000005</v>
      </c>
      <c r="G2093">
        <v>4.6669999999999998</v>
      </c>
      <c r="H2093">
        <v>101479.79</v>
      </c>
      <c r="I2093">
        <v>7.3999999999999996E-2</v>
      </c>
      <c r="J2093">
        <v>0</v>
      </c>
      <c r="K2093">
        <v>0</v>
      </c>
      <c r="L2093">
        <v>-32.529000000000003</v>
      </c>
      <c r="M2093">
        <v>14.965999999999999</v>
      </c>
    </row>
    <row r="2094" spans="1:13" x14ac:dyDescent="0.35">
      <c r="A2094">
        <v>2090</v>
      </c>
      <c r="B2094" t="s">
        <v>6811</v>
      </c>
      <c r="C2094">
        <v>0</v>
      </c>
      <c r="D2094">
        <v>3.5760000000000001</v>
      </c>
      <c r="E2094">
        <v>1.8220000000000001</v>
      </c>
      <c r="F2094">
        <v>8.4580000000000002</v>
      </c>
      <c r="G2094">
        <v>4.867</v>
      </c>
      <c r="H2094">
        <v>101458.742</v>
      </c>
      <c r="I2094">
        <v>4.0000000000000001E-3</v>
      </c>
      <c r="J2094">
        <v>0</v>
      </c>
      <c r="K2094">
        <v>0</v>
      </c>
      <c r="L2094">
        <v>-28.968</v>
      </c>
      <c r="M2094">
        <v>31.92</v>
      </c>
    </row>
    <row r="2095" spans="1:13" x14ac:dyDescent="0.35">
      <c r="A2095">
        <v>2091</v>
      </c>
      <c r="B2095" t="s">
        <v>6810</v>
      </c>
      <c r="C2095">
        <v>0</v>
      </c>
      <c r="D2095">
        <v>3.4790000000000001</v>
      </c>
      <c r="E2095">
        <v>1.673</v>
      </c>
      <c r="F2095">
        <v>8.3079999999999998</v>
      </c>
      <c r="G2095">
        <v>5.6660000000000004</v>
      </c>
      <c r="H2095">
        <v>101444.55100000001</v>
      </c>
      <c r="I2095">
        <v>4.0000000000000001E-3</v>
      </c>
      <c r="J2095">
        <v>0</v>
      </c>
      <c r="K2095">
        <v>0</v>
      </c>
      <c r="L2095">
        <v>-23.283999999999999</v>
      </c>
      <c r="M2095">
        <v>47.351999999999997</v>
      </c>
    </row>
    <row r="2096" spans="1:13" x14ac:dyDescent="0.35">
      <c r="A2096">
        <v>2092</v>
      </c>
      <c r="B2096" t="s">
        <v>6809</v>
      </c>
      <c r="C2096">
        <v>0</v>
      </c>
      <c r="D2096">
        <v>3.2959999999999998</v>
      </c>
      <c r="E2096">
        <v>1.5089999999999999</v>
      </c>
      <c r="F2096">
        <v>8.2080000000000002</v>
      </c>
      <c r="G2096">
        <v>5.7320000000000002</v>
      </c>
      <c r="H2096">
        <v>101441.171</v>
      </c>
      <c r="I2096">
        <v>8.0000000000000002E-3</v>
      </c>
      <c r="J2096">
        <v>0</v>
      </c>
      <c r="K2096">
        <v>0</v>
      </c>
      <c r="L2096">
        <v>-16.044</v>
      </c>
      <c r="M2096">
        <v>61.3</v>
      </c>
    </row>
    <row r="2097" spans="1:13" x14ac:dyDescent="0.35">
      <c r="A2097">
        <v>2093</v>
      </c>
      <c r="B2097" t="s">
        <v>6808</v>
      </c>
      <c r="C2097">
        <v>0</v>
      </c>
      <c r="D2097">
        <v>3.1160000000000001</v>
      </c>
      <c r="E2097">
        <v>1.363</v>
      </c>
      <c r="F2097">
        <v>8.1809999999999992</v>
      </c>
      <c r="G2097">
        <v>5.4050000000000002</v>
      </c>
      <c r="H2097">
        <v>101431.21799999999</v>
      </c>
      <c r="I2097">
        <v>0.01</v>
      </c>
      <c r="J2097">
        <v>0</v>
      </c>
      <c r="K2097">
        <v>0</v>
      </c>
      <c r="L2097">
        <v>-7.79</v>
      </c>
      <c r="M2097">
        <v>74.125</v>
      </c>
    </row>
    <row r="2098" spans="1:13" x14ac:dyDescent="0.35">
      <c r="A2098">
        <v>2094</v>
      </c>
      <c r="B2098" t="s">
        <v>6807</v>
      </c>
      <c r="C2098">
        <v>6.9669999999999996</v>
      </c>
      <c r="D2098">
        <v>3.3370000000000002</v>
      </c>
      <c r="E2098">
        <v>1.224</v>
      </c>
      <c r="F2098">
        <v>8.3390000000000004</v>
      </c>
      <c r="G2098">
        <v>5.1040000000000001</v>
      </c>
      <c r="H2098">
        <v>101436.74099999999</v>
      </c>
      <c r="I2098">
        <v>1.4E-2</v>
      </c>
      <c r="J2098">
        <v>6.3689999999999998</v>
      </c>
      <c r="K2098">
        <v>0.59899999999999998</v>
      </c>
      <c r="L2098">
        <v>0.98399999999999999</v>
      </c>
      <c r="M2098">
        <v>86.307000000000002</v>
      </c>
    </row>
    <row r="2099" spans="1:13" x14ac:dyDescent="0.35">
      <c r="A2099">
        <v>2095</v>
      </c>
      <c r="B2099" t="s">
        <v>6806</v>
      </c>
      <c r="C2099">
        <v>63.997999999999998</v>
      </c>
      <c r="D2099">
        <v>4.484</v>
      </c>
      <c r="E2099">
        <v>1.5640000000000001</v>
      </c>
      <c r="F2099">
        <v>8.343</v>
      </c>
      <c r="G2099">
        <v>5.8330000000000002</v>
      </c>
      <c r="H2099">
        <v>101439.25</v>
      </c>
      <c r="I2099">
        <v>1.4999999999999999E-2</v>
      </c>
      <c r="J2099">
        <v>46.268000000000001</v>
      </c>
      <c r="K2099">
        <v>17.731000000000002</v>
      </c>
      <c r="L2099">
        <v>9.875</v>
      </c>
      <c r="M2099">
        <v>98.43</v>
      </c>
    </row>
    <row r="2100" spans="1:13" x14ac:dyDescent="0.35">
      <c r="A2100">
        <v>2096</v>
      </c>
      <c r="B2100" t="s">
        <v>6805</v>
      </c>
      <c r="C2100">
        <v>144.90799999999999</v>
      </c>
      <c r="D2100">
        <v>5.6719999999999997</v>
      </c>
      <c r="E2100">
        <v>1.962</v>
      </c>
      <c r="F2100">
        <v>8.3390000000000004</v>
      </c>
      <c r="G2100">
        <v>5.7670000000000003</v>
      </c>
      <c r="H2100">
        <v>101442.41099999999</v>
      </c>
      <c r="I2100">
        <v>3.9E-2</v>
      </c>
      <c r="J2100">
        <v>96.671000000000006</v>
      </c>
      <c r="K2100">
        <v>48.237000000000002</v>
      </c>
      <c r="L2100">
        <v>18.486999999999998</v>
      </c>
      <c r="M2100">
        <v>111.098</v>
      </c>
    </row>
    <row r="2101" spans="1:13" x14ac:dyDescent="0.35">
      <c r="A2101">
        <v>2097</v>
      </c>
      <c r="B2101" t="s">
        <v>6804</v>
      </c>
      <c r="C2101">
        <v>232.74100000000001</v>
      </c>
      <c r="D2101">
        <v>6.7839999999999998</v>
      </c>
      <c r="E2101">
        <v>2.3540000000000001</v>
      </c>
      <c r="F2101">
        <v>8.1720000000000006</v>
      </c>
      <c r="G2101">
        <v>5.59</v>
      </c>
      <c r="H2101">
        <v>101436.314</v>
      </c>
      <c r="I2101">
        <v>0.04</v>
      </c>
      <c r="J2101">
        <v>133.22399999999999</v>
      </c>
      <c r="K2101">
        <v>99.518000000000001</v>
      </c>
      <c r="L2101">
        <v>26.353000000000002</v>
      </c>
      <c r="M2101">
        <v>124.917</v>
      </c>
    </row>
    <row r="2102" spans="1:13" x14ac:dyDescent="0.35">
      <c r="A2102">
        <v>2098</v>
      </c>
      <c r="B2102" t="s">
        <v>6803</v>
      </c>
      <c r="C2102">
        <v>293.84100000000001</v>
      </c>
      <c r="D2102">
        <v>7.8440000000000003</v>
      </c>
      <c r="E2102">
        <v>2.718</v>
      </c>
      <c r="F2102">
        <v>8.2490000000000006</v>
      </c>
      <c r="G2102">
        <v>5.9</v>
      </c>
      <c r="H2102">
        <v>101423.219</v>
      </c>
      <c r="I2102">
        <v>5.3999999999999999E-2</v>
      </c>
      <c r="J2102">
        <v>167.50299999999999</v>
      </c>
      <c r="K2102">
        <v>126.339</v>
      </c>
      <c r="L2102">
        <v>32.911000000000001</v>
      </c>
      <c r="M2102">
        <v>140.44300000000001</v>
      </c>
    </row>
    <row r="2103" spans="1:13" x14ac:dyDescent="0.35">
      <c r="A2103">
        <v>2099</v>
      </c>
      <c r="B2103" t="s">
        <v>6802</v>
      </c>
      <c r="C2103">
        <v>332.81599999999997</v>
      </c>
      <c r="D2103">
        <v>8.4649999999999999</v>
      </c>
      <c r="E2103">
        <v>2.9969999999999999</v>
      </c>
      <c r="F2103">
        <v>8.2550000000000008</v>
      </c>
      <c r="G2103">
        <v>6.1079999999999997</v>
      </c>
      <c r="H2103">
        <v>101399.694</v>
      </c>
      <c r="I2103">
        <v>9.5000000000000001E-2</v>
      </c>
      <c r="J2103">
        <v>190.37700000000001</v>
      </c>
      <c r="K2103">
        <v>142.43799999999999</v>
      </c>
      <c r="L2103">
        <v>37.488</v>
      </c>
      <c r="M2103">
        <v>157.93299999999999</v>
      </c>
    </row>
    <row r="2104" spans="1:13" x14ac:dyDescent="0.35">
      <c r="A2104">
        <v>2100</v>
      </c>
      <c r="B2104" t="s">
        <v>6801</v>
      </c>
      <c r="C2104">
        <v>353.74599999999998</v>
      </c>
      <c r="D2104">
        <v>8.9309999999999992</v>
      </c>
      <c r="E2104">
        <v>3.2440000000000002</v>
      </c>
      <c r="F2104">
        <v>8.3149999999999995</v>
      </c>
      <c r="G2104">
        <v>5.9429999999999996</v>
      </c>
      <c r="H2104">
        <v>101379.408</v>
      </c>
      <c r="I2104">
        <v>9.0999999999999998E-2</v>
      </c>
      <c r="J2104">
        <v>201.61199999999999</v>
      </c>
      <c r="K2104">
        <v>152.13200000000001</v>
      </c>
      <c r="L2104">
        <v>39.447000000000003</v>
      </c>
      <c r="M2104">
        <v>176.935</v>
      </c>
    </row>
    <row r="2105" spans="1:13" x14ac:dyDescent="0.35">
      <c r="A2105">
        <v>2101</v>
      </c>
      <c r="B2105" t="s">
        <v>6800</v>
      </c>
      <c r="C2105">
        <v>345.28</v>
      </c>
      <c r="D2105">
        <v>9.4290000000000003</v>
      </c>
      <c r="E2105">
        <v>3.8079999999999998</v>
      </c>
      <c r="F2105">
        <v>8.4079999999999995</v>
      </c>
      <c r="G2105">
        <v>5.7430000000000003</v>
      </c>
      <c r="H2105">
        <v>101340.504</v>
      </c>
      <c r="I2105">
        <v>7.2999999999999995E-2</v>
      </c>
      <c r="J2105">
        <v>188.20599999999999</v>
      </c>
      <c r="K2105">
        <v>157.07499999999999</v>
      </c>
      <c r="L2105">
        <v>38.442999999999998</v>
      </c>
      <c r="M2105">
        <v>196.185</v>
      </c>
    </row>
    <row r="2106" spans="1:13" x14ac:dyDescent="0.35">
      <c r="A2106">
        <v>2102</v>
      </c>
      <c r="B2106" t="s">
        <v>6799</v>
      </c>
      <c r="C2106">
        <v>298.87799999999999</v>
      </c>
      <c r="D2106">
        <v>9.4459999999999997</v>
      </c>
      <c r="E2106">
        <v>4.34</v>
      </c>
      <c r="F2106">
        <v>8.6620000000000008</v>
      </c>
      <c r="G2106">
        <v>5.7619999999999996</v>
      </c>
      <c r="H2106">
        <v>101320.02899999999</v>
      </c>
      <c r="I2106">
        <v>0.113</v>
      </c>
      <c r="J2106">
        <v>167.68</v>
      </c>
      <c r="K2106">
        <v>131.19999999999999</v>
      </c>
      <c r="L2106">
        <v>34.661000000000001</v>
      </c>
      <c r="M2106">
        <v>214.26300000000001</v>
      </c>
    </row>
    <row r="2107" spans="1:13" x14ac:dyDescent="0.35">
      <c r="A2107">
        <v>2103</v>
      </c>
      <c r="B2107" t="s">
        <v>6798</v>
      </c>
      <c r="C2107">
        <v>252.68199999999999</v>
      </c>
      <c r="D2107">
        <v>9.2040000000000006</v>
      </c>
      <c r="E2107">
        <v>4.8330000000000002</v>
      </c>
      <c r="F2107">
        <v>8.2970000000000006</v>
      </c>
      <c r="G2107">
        <v>5.5570000000000004</v>
      </c>
      <c r="H2107">
        <v>101289.02899999999</v>
      </c>
      <c r="I2107">
        <v>0.10299999999999999</v>
      </c>
      <c r="J2107">
        <v>129.423</v>
      </c>
      <c r="K2107">
        <v>123.26</v>
      </c>
      <c r="L2107">
        <v>28.678999999999998</v>
      </c>
      <c r="M2107">
        <v>230.43199999999999</v>
      </c>
    </row>
    <row r="2108" spans="1:13" x14ac:dyDescent="0.35">
      <c r="A2108">
        <v>2104</v>
      </c>
      <c r="B2108" t="s">
        <v>6797</v>
      </c>
      <c r="C2108">
        <v>182.48400000000001</v>
      </c>
      <c r="D2108">
        <v>8.9169999999999998</v>
      </c>
      <c r="E2108">
        <v>5.31</v>
      </c>
      <c r="F2108">
        <v>8.4809999999999999</v>
      </c>
      <c r="G2108">
        <v>5.4340000000000002</v>
      </c>
      <c r="H2108">
        <v>101264.93399999999</v>
      </c>
      <c r="I2108">
        <v>0.123</v>
      </c>
      <c r="J2108">
        <v>96.18</v>
      </c>
      <c r="K2108">
        <v>86.305000000000007</v>
      </c>
      <c r="L2108">
        <v>21.184000000000001</v>
      </c>
      <c r="M2108">
        <v>244.761</v>
      </c>
    </row>
    <row r="2109" spans="1:13" x14ac:dyDescent="0.35">
      <c r="A2109">
        <v>2105</v>
      </c>
      <c r="B2109" t="s">
        <v>6796</v>
      </c>
      <c r="C2109">
        <v>100.66</v>
      </c>
      <c r="D2109">
        <v>8.2530000000000001</v>
      </c>
      <c r="E2109">
        <v>5.76</v>
      </c>
      <c r="F2109">
        <v>8.4499999999999993</v>
      </c>
      <c r="G2109">
        <v>5.2759999999999998</v>
      </c>
      <c r="H2109">
        <v>101261.02899999999</v>
      </c>
      <c r="I2109">
        <v>0.13400000000000001</v>
      </c>
      <c r="J2109">
        <v>60.201000000000001</v>
      </c>
      <c r="K2109">
        <v>40.459000000000003</v>
      </c>
      <c r="L2109">
        <v>12.779</v>
      </c>
      <c r="M2109">
        <v>257.745</v>
      </c>
    </row>
    <row r="2110" spans="1:13" x14ac:dyDescent="0.35">
      <c r="A2110">
        <v>2106</v>
      </c>
      <c r="B2110" t="s">
        <v>6795</v>
      </c>
      <c r="C2110">
        <v>24.786999999999999</v>
      </c>
      <c r="D2110">
        <v>7.3049999999999997</v>
      </c>
      <c r="E2110">
        <v>6.1920000000000002</v>
      </c>
      <c r="F2110">
        <v>8.3330000000000002</v>
      </c>
      <c r="G2110">
        <v>5.0860000000000003</v>
      </c>
      <c r="H2110">
        <v>101268.599</v>
      </c>
      <c r="I2110">
        <v>0.13200000000000001</v>
      </c>
      <c r="J2110">
        <v>19.395</v>
      </c>
      <c r="K2110">
        <v>5.3920000000000003</v>
      </c>
      <c r="L2110">
        <v>3.9540000000000002</v>
      </c>
      <c r="M2110">
        <v>269.99599999999998</v>
      </c>
    </row>
    <row r="2111" spans="1:13" x14ac:dyDescent="0.35">
      <c r="A2111">
        <v>2107</v>
      </c>
      <c r="B2111" t="s">
        <v>6794</v>
      </c>
      <c r="C2111">
        <v>6.5000000000000002E-2</v>
      </c>
      <c r="D2111">
        <v>6.476</v>
      </c>
      <c r="E2111">
        <v>5.55</v>
      </c>
      <c r="F2111">
        <v>8.0359999999999996</v>
      </c>
      <c r="G2111">
        <v>4.8899999999999997</v>
      </c>
      <c r="H2111">
        <v>101290.124</v>
      </c>
      <c r="I2111">
        <v>0.14699999999999999</v>
      </c>
      <c r="J2111">
        <v>6.5000000000000002E-2</v>
      </c>
      <c r="K2111">
        <v>0</v>
      </c>
      <c r="L2111">
        <v>-4.8730000000000002</v>
      </c>
      <c r="M2111">
        <v>282.11399999999998</v>
      </c>
    </row>
    <row r="2112" spans="1:13" x14ac:dyDescent="0.35">
      <c r="A2112">
        <v>2108</v>
      </c>
      <c r="B2112" t="s">
        <v>6793</v>
      </c>
      <c r="C2112">
        <v>0</v>
      </c>
      <c r="D2112">
        <v>5.9589999999999996</v>
      </c>
      <c r="E2112">
        <v>4.9390000000000001</v>
      </c>
      <c r="F2112">
        <v>7.8819999999999997</v>
      </c>
      <c r="G2112">
        <v>4.7240000000000002</v>
      </c>
      <c r="H2112">
        <v>101296.315</v>
      </c>
      <c r="I2112">
        <v>0.124</v>
      </c>
      <c r="J2112">
        <v>0</v>
      </c>
      <c r="K2112">
        <v>0</v>
      </c>
      <c r="L2112">
        <v>-13.295</v>
      </c>
      <c r="M2112">
        <v>294.673</v>
      </c>
    </row>
    <row r="2113" spans="1:13" x14ac:dyDescent="0.35">
      <c r="A2113">
        <v>2109</v>
      </c>
      <c r="B2113" t="s">
        <v>6792</v>
      </c>
      <c r="C2113">
        <v>0</v>
      </c>
      <c r="D2113">
        <v>5.5449999999999999</v>
      </c>
      <c r="E2113">
        <v>4.3380000000000001</v>
      </c>
      <c r="F2113">
        <v>7.9530000000000003</v>
      </c>
      <c r="G2113">
        <v>4.2850000000000001</v>
      </c>
      <c r="H2113">
        <v>101297.696</v>
      </c>
      <c r="I2113">
        <v>0.13600000000000001</v>
      </c>
      <c r="J2113">
        <v>0</v>
      </c>
      <c r="K2113">
        <v>0</v>
      </c>
      <c r="L2113">
        <v>-20.869</v>
      </c>
      <c r="M2113">
        <v>308.20999999999998</v>
      </c>
    </row>
    <row r="2114" spans="1:13" x14ac:dyDescent="0.35">
      <c r="A2114">
        <v>2110</v>
      </c>
      <c r="B2114" t="s">
        <v>6791</v>
      </c>
      <c r="C2114">
        <v>0</v>
      </c>
      <c r="D2114">
        <v>5.0890000000000004</v>
      </c>
      <c r="E2114">
        <v>3.7549999999999999</v>
      </c>
      <c r="F2114">
        <v>8.0719999999999992</v>
      </c>
      <c r="G2114">
        <v>5.0469999999999997</v>
      </c>
      <c r="H2114">
        <v>101296.364</v>
      </c>
      <c r="I2114">
        <v>0.25600000000000001</v>
      </c>
      <c r="J2114">
        <v>0</v>
      </c>
      <c r="K2114">
        <v>0</v>
      </c>
      <c r="L2114">
        <v>-27.073</v>
      </c>
      <c r="M2114">
        <v>323.15100000000001</v>
      </c>
    </row>
    <row r="2115" spans="1:13" x14ac:dyDescent="0.35">
      <c r="A2115">
        <v>2111</v>
      </c>
      <c r="B2115" t="s">
        <v>6790</v>
      </c>
      <c r="C2115">
        <v>0</v>
      </c>
      <c r="D2115">
        <v>4.8860000000000001</v>
      </c>
      <c r="E2115">
        <v>3.177</v>
      </c>
      <c r="F2115">
        <v>8.3510000000000009</v>
      </c>
      <c r="G2115">
        <v>4.6959999999999997</v>
      </c>
      <c r="H2115">
        <v>101284.83900000001</v>
      </c>
      <c r="I2115">
        <v>0.122</v>
      </c>
      <c r="J2115">
        <v>0</v>
      </c>
      <c r="K2115">
        <v>0</v>
      </c>
      <c r="L2115">
        <v>-31.323</v>
      </c>
      <c r="M2115">
        <v>339.62400000000002</v>
      </c>
    </row>
    <row r="2116" spans="1:13" x14ac:dyDescent="0.35">
      <c r="A2116">
        <v>2112</v>
      </c>
      <c r="B2116" t="s">
        <v>6789</v>
      </c>
      <c r="C2116">
        <v>0</v>
      </c>
      <c r="D2116">
        <v>4.8029999999999999</v>
      </c>
      <c r="E2116">
        <v>2.6269999999999998</v>
      </c>
      <c r="F2116">
        <v>8.2390000000000008</v>
      </c>
      <c r="G2116">
        <v>4.7380000000000004</v>
      </c>
      <c r="H2116">
        <v>101282.833</v>
      </c>
      <c r="I2116">
        <v>0.06</v>
      </c>
      <c r="J2116">
        <v>0</v>
      </c>
      <c r="K2116">
        <v>0</v>
      </c>
      <c r="L2116">
        <v>-33.095999999999997</v>
      </c>
      <c r="M2116">
        <v>335.14600000000002</v>
      </c>
    </row>
    <row r="2117" spans="1:13" x14ac:dyDescent="0.35">
      <c r="A2117">
        <v>2113</v>
      </c>
      <c r="B2117" t="s">
        <v>6788</v>
      </c>
      <c r="C2117">
        <v>0</v>
      </c>
      <c r="D2117">
        <v>4.6289999999999996</v>
      </c>
      <c r="E2117">
        <v>2.5579999999999998</v>
      </c>
      <c r="F2117">
        <v>8.1289999999999996</v>
      </c>
      <c r="G2117">
        <v>5.1230000000000002</v>
      </c>
      <c r="H2117">
        <v>101276.571</v>
      </c>
      <c r="I2117">
        <v>6.2E-2</v>
      </c>
      <c r="J2117">
        <v>0</v>
      </c>
      <c r="K2117">
        <v>0</v>
      </c>
      <c r="L2117">
        <v>-32.124000000000002</v>
      </c>
      <c r="M2117">
        <v>15.041</v>
      </c>
    </row>
    <row r="2118" spans="1:13" x14ac:dyDescent="0.35">
      <c r="A2118">
        <v>2114</v>
      </c>
      <c r="B2118" t="s">
        <v>6787</v>
      </c>
      <c r="C2118">
        <v>0</v>
      </c>
      <c r="D2118">
        <v>4.4630000000000001</v>
      </c>
      <c r="E2118">
        <v>2.4969999999999999</v>
      </c>
      <c r="F2118">
        <v>8.2569999999999997</v>
      </c>
      <c r="G2118">
        <v>5.2190000000000003</v>
      </c>
      <c r="H2118">
        <v>101272.125</v>
      </c>
      <c r="I2118">
        <v>6.8000000000000005E-2</v>
      </c>
      <c r="J2118">
        <v>0</v>
      </c>
      <c r="K2118">
        <v>0</v>
      </c>
      <c r="L2118">
        <v>-28.574000000000002</v>
      </c>
      <c r="M2118">
        <v>31.861999999999998</v>
      </c>
    </row>
    <row r="2119" spans="1:13" x14ac:dyDescent="0.35">
      <c r="A2119">
        <v>2115</v>
      </c>
      <c r="B2119" t="s">
        <v>6786</v>
      </c>
      <c r="C2119">
        <v>0</v>
      </c>
      <c r="D2119">
        <v>4.2880000000000003</v>
      </c>
      <c r="E2119">
        <v>2.4</v>
      </c>
      <c r="F2119">
        <v>8.2899999999999991</v>
      </c>
      <c r="G2119">
        <v>5.0860000000000003</v>
      </c>
      <c r="H2119">
        <v>101270.317</v>
      </c>
      <c r="I2119">
        <v>0.06</v>
      </c>
      <c r="J2119">
        <v>0</v>
      </c>
      <c r="K2119">
        <v>0</v>
      </c>
      <c r="L2119">
        <v>-22.888999999999999</v>
      </c>
      <c r="M2119">
        <v>47.264000000000003</v>
      </c>
    </row>
    <row r="2120" spans="1:13" x14ac:dyDescent="0.35">
      <c r="A2120">
        <v>2116</v>
      </c>
      <c r="B2120" t="s">
        <v>6785</v>
      </c>
      <c r="C2120">
        <v>0</v>
      </c>
      <c r="D2120">
        <v>4.1310000000000002</v>
      </c>
      <c r="E2120">
        <v>2.2370000000000001</v>
      </c>
      <c r="F2120">
        <v>7.9509999999999996</v>
      </c>
      <c r="G2120">
        <v>5.3339999999999996</v>
      </c>
      <c r="H2120">
        <v>101281.363</v>
      </c>
      <c r="I2120">
        <v>4.5999999999999999E-2</v>
      </c>
      <c r="J2120">
        <v>0</v>
      </c>
      <c r="K2120">
        <v>0</v>
      </c>
      <c r="L2120">
        <v>-15.659000000000001</v>
      </c>
      <c r="M2120">
        <v>61.177</v>
      </c>
    </row>
    <row r="2121" spans="1:13" x14ac:dyDescent="0.35">
      <c r="A2121">
        <v>2117</v>
      </c>
      <c r="B2121" t="s">
        <v>6784</v>
      </c>
      <c r="C2121">
        <v>0</v>
      </c>
      <c r="D2121">
        <v>3.8330000000000002</v>
      </c>
      <c r="E2121">
        <v>2.0670000000000002</v>
      </c>
      <c r="F2121">
        <v>8.0399999999999991</v>
      </c>
      <c r="G2121">
        <v>4.8479999999999999</v>
      </c>
      <c r="H2121">
        <v>101300.269</v>
      </c>
      <c r="I2121">
        <v>1.7999999999999999E-2</v>
      </c>
      <c r="J2121">
        <v>0</v>
      </c>
      <c r="K2121">
        <v>0</v>
      </c>
      <c r="L2121">
        <v>-7.4269999999999996</v>
      </c>
      <c r="M2121">
        <v>73.962999999999994</v>
      </c>
    </row>
    <row r="2122" spans="1:13" x14ac:dyDescent="0.35">
      <c r="A2122">
        <v>2118</v>
      </c>
      <c r="B2122" t="s">
        <v>6783</v>
      </c>
      <c r="C2122">
        <v>7.3620000000000001</v>
      </c>
      <c r="D2122">
        <v>3.9580000000000002</v>
      </c>
      <c r="E2122">
        <v>1.9570000000000001</v>
      </c>
      <c r="F2122">
        <v>8.1140000000000008</v>
      </c>
      <c r="G2122">
        <v>5.3520000000000003</v>
      </c>
      <c r="H2122">
        <v>101338.698</v>
      </c>
      <c r="I2122">
        <v>8.6999999999999994E-2</v>
      </c>
      <c r="J2122">
        <v>7.2140000000000004</v>
      </c>
      <c r="K2122">
        <v>0.14699999999999999</v>
      </c>
      <c r="L2122">
        <v>1.3420000000000001</v>
      </c>
      <c r="M2122">
        <v>86.135999999999996</v>
      </c>
    </row>
    <row r="2123" spans="1:13" x14ac:dyDescent="0.35">
      <c r="A2123">
        <v>2119</v>
      </c>
      <c r="B2123" t="s">
        <v>6782</v>
      </c>
      <c r="C2123">
        <v>68.36</v>
      </c>
      <c r="D2123">
        <v>4.8120000000000003</v>
      </c>
      <c r="E2123">
        <v>2.234</v>
      </c>
      <c r="F2123">
        <v>8.0139999999999993</v>
      </c>
      <c r="G2123">
        <v>5.3380000000000001</v>
      </c>
      <c r="H2123">
        <v>101375.27</v>
      </c>
      <c r="I2123">
        <v>0.113</v>
      </c>
      <c r="J2123">
        <v>53.326999999999998</v>
      </c>
      <c r="K2123">
        <v>15.032</v>
      </c>
      <c r="L2123">
        <v>10.238</v>
      </c>
      <c r="M2123">
        <v>98.262</v>
      </c>
    </row>
    <row r="2124" spans="1:13" x14ac:dyDescent="0.35">
      <c r="A2124">
        <v>2120</v>
      </c>
      <c r="B2124" t="s">
        <v>6781</v>
      </c>
      <c r="C2124">
        <v>158.72200000000001</v>
      </c>
      <c r="D2124">
        <v>6.1689999999999996</v>
      </c>
      <c r="E2124">
        <v>2.6480000000000001</v>
      </c>
      <c r="F2124">
        <v>8.109</v>
      </c>
      <c r="G2124">
        <v>5.0330000000000004</v>
      </c>
      <c r="H2124">
        <v>101408.412</v>
      </c>
      <c r="I2124">
        <v>0.1</v>
      </c>
      <c r="J2124">
        <v>101.602</v>
      </c>
      <c r="K2124">
        <v>57.119</v>
      </c>
      <c r="L2124">
        <v>18.853000000000002</v>
      </c>
      <c r="M2124">
        <v>110.93600000000001</v>
      </c>
    </row>
    <row r="2125" spans="1:13" x14ac:dyDescent="0.35">
      <c r="A2125">
        <v>2121</v>
      </c>
      <c r="B2125" t="s">
        <v>6780</v>
      </c>
      <c r="C2125">
        <v>265.53699999999998</v>
      </c>
      <c r="D2125">
        <v>7.4</v>
      </c>
      <c r="E2125">
        <v>3.01</v>
      </c>
      <c r="F2125">
        <v>7.8239999999999998</v>
      </c>
      <c r="G2125">
        <v>4.8479999999999999</v>
      </c>
      <c r="H2125">
        <v>101439.864</v>
      </c>
      <c r="I2125">
        <v>2.1999999999999999E-2</v>
      </c>
      <c r="J2125">
        <v>143.25899999999999</v>
      </c>
      <c r="K2125">
        <v>122.279</v>
      </c>
      <c r="L2125">
        <v>26.73</v>
      </c>
      <c r="M2125">
        <v>124.777</v>
      </c>
    </row>
    <row r="2126" spans="1:13" x14ac:dyDescent="0.35">
      <c r="A2126">
        <v>2122</v>
      </c>
      <c r="B2126" t="s">
        <v>6779</v>
      </c>
      <c r="C2126">
        <v>334.197</v>
      </c>
      <c r="D2126">
        <v>8.2829999999999995</v>
      </c>
      <c r="E2126">
        <v>3.327</v>
      </c>
      <c r="F2126">
        <v>7.3540000000000001</v>
      </c>
      <c r="G2126">
        <v>4.7439999999999998</v>
      </c>
      <c r="H2126">
        <v>101461.236</v>
      </c>
      <c r="I2126">
        <v>3.9E-2</v>
      </c>
      <c r="J2126">
        <v>170.756</v>
      </c>
      <c r="K2126">
        <v>163.44</v>
      </c>
      <c r="L2126">
        <v>33.299999999999997</v>
      </c>
      <c r="M2126">
        <v>140.35</v>
      </c>
    </row>
    <row r="2127" spans="1:13" x14ac:dyDescent="0.35">
      <c r="A2127">
        <v>2123</v>
      </c>
      <c r="B2127" t="s">
        <v>6778</v>
      </c>
      <c r="C2127">
        <v>412.911</v>
      </c>
      <c r="D2127">
        <v>9.1289999999999996</v>
      </c>
      <c r="E2127">
        <v>3.597</v>
      </c>
      <c r="F2127">
        <v>7.1660000000000004</v>
      </c>
      <c r="G2127">
        <v>4.5469999999999997</v>
      </c>
      <c r="H2127">
        <v>101464.859</v>
      </c>
      <c r="I2127">
        <v>3.6999999999999998E-2</v>
      </c>
      <c r="J2127">
        <v>193.13399999999999</v>
      </c>
      <c r="K2127">
        <v>219.77699999999999</v>
      </c>
      <c r="L2127">
        <v>37.884999999999998</v>
      </c>
      <c r="M2127">
        <v>157.91499999999999</v>
      </c>
    </row>
    <row r="2128" spans="1:13" x14ac:dyDescent="0.35">
      <c r="A2128">
        <v>2124</v>
      </c>
      <c r="B2128" t="s">
        <v>6777</v>
      </c>
      <c r="C2128">
        <v>445.15</v>
      </c>
      <c r="D2128">
        <v>9.8249999999999993</v>
      </c>
      <c r="E2128">
        <v>3.871</v>
      </c>
      <c r="F2128">
        <v>7.1340000000000003</v>
      </c>
      <c r="G2128">
        <v>4.7229999999999999</v>
      </c>
      <c r="H2128">
        <v>101469.473</v>
      </c>
      <c r="I2128">
        <v>2.1999999999999999E-2</v>
      </c>
      <c r="J2128">
        <v>205.05099999999999</v>
      </c>
      <c r="K2128">
        <v>240.09899999999999</v>
      </c>
      <c r="L2128">
        <v>39.838000000000001</v>
      </c>
      <c r="M2128">
        <v>177.017</v>
      </c>
    </row>
    <row r="2129" spans="1:13" x14ac:dyDescent="0.35">
      <c r="A2129">
        <v>2125</v>
      </c>
      <c r="B2129" t="s">
        <v>6776</v>
      </c>
      <c r="C2129">
        <v>417.81599999999997</v>
      </c>
      <c r="D2129">
        <v>9.9459999999999997</v>
      </c>
      <c r="E2129">
        <v>4.4269999999999996</v>
      </c>
      <c r="F2129">
        <v>7.1449999999999996</v>
      </c>
      <c r="G2129">
        <v>5.0049999999999999</v>
      </c>
      <c r="H2129">
        <v>101466.474</v>
      </c>
      <c r="I2129">
        <v>5.0999999999999997E-2</v>
      </c>
      <c r="J2129">
        <v>194.70099999999999</v>
      </c>
      <c r="K2129">
        <v>223.11699999999999</v>
      </c>
      <c r="L2129">
        <v>38.814999999999998</v>
      </c>
      <c r="M2129">
        <v>196.36199999999999</v>
      </c>
    </row>
    <row r="2130" spans="1:13" x14ac:dyDescent="0.35">
      <c r="A2130">
        <v>2126</v>
      </c>
      <c r="B2130" t="s">
        <v>6775</v>
      </c>
      <c r="C2130">
        <v>375.697</v>
      </c>
      <c r="D2130">
        <v>10.137</v>
      </c>
      <c r="E2130">
        <v>4.9580000000000002</v>
      </c>
      <c r="F2130">
        <v>6.9980000000000002</v>
      </c>
      <c r="G2130">
        <v>4.9580000000000002</v>
      </c>
      <c r="H2130">
        <v>101454.522</v>
      </c>
      <c r="I2130">
        <v>4.7E-2</v>
      </c>
      <c r="J2130">
        <v>184.726</v>
      </c>
      <c r="K2130">
        <v>190.96899999999999</v>
      </c>
      <c r="L2130">
        <v>35.002000000000002</v>
      </c>
      <c r="M2130">
        <v>214.50899999999999</v>
      </c>
    </row>
    <row r="2131" spans="1:13" x14ac:dyDescent="0.35">
      <c r="A2131">
        <v>2127</v>
      </c>
      <c r="B2131" t="s">
        <v>6774</v>
      </c>
      <c r="C2131">
        <v>297.55</v>
      </c>
      <c r="D2131">
        <v>10.064</v>
      </c>
      <c r="E2131">
        <v>5.4429999999999996</v>
      </c>
      <c r="F2131">
        <v>7.0759999999999996</v>
      </c>
      <c r="G2131">
        <v>5.0490000000000004</v>
      </c>
      <c r="H2131">
        <v>101440.85</v>
      </c>
      <c r="I2131">
        <v>0.123</v>
      </c>
      <c r="J2131">
        <v>146.79400000000001</v>
      </c>
      <c r="K2131">
        <v>150.756</v>
      </c>
      <c r="L2131">
        <v>28.991</v>
      </c>
      <c r="M2131">
        <v>230.71299999999999</v>
      </c>
    </row>
    <row r="2132" spans="1:13" x14ac:dyDescent="0.35">
      <c r="A2132">
        <v>2128</v>
      </c>
      <c r="B2132" t="s">
        <v>6773</v>
      </c>
      <c r="C2132">
        <v>227.52500000000001</v>
      </c>
      <c r="D2132">
        <v>9.9629999999999992</v>
      </c>
      <c r="E2132">
        <v>5.9139999999999997</v>
      </c>
      <c r="F2132">
        <v>7.0430000000000001</v>
      </c>
      <c r="G2132">
        <v>4.28</v>
      </c>
      <c r="H2132">
        <v>101437.421</v>
      </c>
      <c r="I2132">
        <v>0.17799999999999999</v>
      </c>
      <c r="J2132">
        <v>111.86199999999999</v>
      </c>
      <c r="K2132">
        <v>115.663</v>
      </c>
      <c r="L2132">
        <v>21.471</v>
      </c>
      <c r="M2132">
        <v>245.054</v>
      </c>
    </row>
    <row r="2133" spans="1:13" x14ac:dyDescent="0.35">
      <c r="A2133">
        <v>2129</v>
      </c>
      <c r="B2133" t="s">
        <v>6772</v>
      </c>
      <c r="C2133">
        <v>129</v>
      </c>
      <c r="D2133">
        <v>9.2669999999999995</v>
      </c>
      <c r="E2133">
        <v>6.2690000000000001</v>
      </c>
      <c r="F2133">
        <v>6.8070000000000004</v>
      </c>
      <c r="G2133">
        <v>3.8090000000000002</v>
      </c>
      <c r="H2133">
        <v>101448.33100000001</v>
      </c>
      <c r="I2133">
        <v>7.4999999999999997E-2</v>
      </c>
      <c r="J2133">
        <v>71.028000000000006</v>
      </c>
      <c r="K2133">
        <v>57.972999999999999</v>
      </c>
      <c r="L2133">
        <v>13.052</v>
      </c>
      <c r="M2133">
        <v>258.041</v>
      </c>
    </row>
    <row r="2134" spans="1:13" x14ac:dyDescent="0.35">
      <c r="A2134">
        <v>2130</v>
      </c>
      <c r="B2134" t="s">
        <v>6771</v>
      </c>
      <c r="C2134">
        <v>35.500999999999998</v>
      </c>
      <c r="D2134">
        <v>7.8369999999999997</v>
      </c>
      <c r="E2134">
        <v>6.5259999999999998</v>
      </c>
      <c r="F2134">
        <v>6.7729999999999997</v>
      </c>
      <c r="G2134">
        <v>3.8370000000000002</v>
      </c>
      <c r="H2134">
        <v>101476.735</v>
      </c>
      <c r="I2134">
        <v>0</v>
      </c>
      <c r="J2134">
        <v>25.986999999999998</v>
      </c>
      <c r="K2134">
        <v>9.5139999999999993</v>
      </c>
      <c r="L2134">
        <v>4.2220000000000004</v>
      </c>
      <c r="M2134">
        <v>270.28899999999999</v>
      </c>
    </row>
    <row r="2135" spans="1:13" x14ac:dyDescent="0.35">
      <c r="A2135">
        <v>2131</v>
      </c>
      <c r="B2135" t="s">
        <v>6770</v>
      </c>
      <c r="C2135">
        <v>0.38600000000000001</v>
      </c>
      <c r="D2135">
        <v>6.657</v>
      </c>
      <c r="E2135">
        <v>5.5880000000000001</v>
      </c>
      <c r="F2135">
        <v>6.36</v>
      </c>
      <c r="G2135">
        <v>3.6030000000000002</v>
      </c>
      <c r="H2135">
        <v>101556.89599999999</v>
      </c>
      <c r="I2135">
        <v>3.2000000000000001E-2</v>
      </c>
      <c r="J2135">
        <v>0.38600000000000001</v>
      </c>
      <c r="K2135">
        <v>0</v>
      </c>
      <c r="L2135">
        <v>-4.6029999999999998</v>
      </c>
      <c r="M2135">
        <v>282.39999999999998</v>
      </c>
    </row>
    <row r="2136" spans="1:13" x14ac:dyDescent="0.35">
      <c r="A2136">
        <v>2132</v>
      </c>
      <c r="B2136" t="s">
        <v>6769</v>
      </c>
      <c r="C2136">
        <v>0</v>
      </c>
      <c r="D2136">
        <v>6.0119999999999996</v>
      </c>
      <c r="E2136">
        <v>4.8689999999999998</v>
      </c>
      <c r="F2136">
        <v>6.9550000000000001</v>
      </c>
      <c r="G2136">
        <v>3.488</v>
      </c>
      <c r="H2136">
        <v>101504.416</v>
      </c>
      <c r="I2136">
        <v>6.0999999999999999E-2</v>
      </c>
      <c r="J2136">
        <v>0</v>
      </c>
      <c r="K2136">
        <v>0</v>
      </c>
      <c r="L2136">
        <v>-13.007</v>
      </c>
      <c r="M2136">
        <v>294.95499999999998</v>
      </c>
    </row>
    <row r="2137" spans="1:13" x14ac:dyDescent="0.35">
      <c r="A2137">
        <v>2133</v>
      </c>
      <c r="B2137" t="s">
        <v>6768</v>
      </c>
      <c r="C2137">
        <v>0</v>
      </c>
      <c r="D2137">
        <v>5.4589999999999996</v>
      </c>
      <c r="E2137">
        <v>4.1589999999999998</v>
      </c>
      <c r="F2137">
        <v>6.819</v>
      </c>
      <c r="G2137">
        <v>3.4660000000000002</v>
      </c>
      <c r="H2137">
        <v>101544.79300000001</v>
      </c>
      <c r="I2137">
        <v>0</v>
      </c>
      <c r="J2137">
        <v>0</v>
      </c>
      <c r="K2137">
        <v>0</v>
      </c>
      <c r="L2137">
        <v>-20.512</v>
      </c>
      <c r="M2137">
        <v>308.37299999999999</v>
      </c>
    </row>
    <row r="2138" spans="1:13" x14ac:dyDescent="0.35">
      <c r="A2138">
        <v>2134</v>
      </c>
      <c r="B2138" t="s">
        <v>6767</v>
      </c>
      <c r="C2138">
        <v>0</v>
      </c>
      <c r="D2138">
        <v>5.1420000000000003</v>
      </c>
      <c r="E2138">
        <v>3.4950000000000001</v>
      </c>
      <c r="F2138">
        <v>7.0380000000000003</v>
      </c>
      <c r="G2138">
        <v>3.9940000000000002</v>
      </c>
      <c r="H2138">
        <v>101541.921</v>
      </c>
      <c r="I2138">
        <v>0</v>
      </c>
      <c r="J2138">
        <v>0</v>
      </c>
      <c r="K2138">
        <v>0</v>
      </c>
      <c r="L2138">
        <v>-26.751000000000001</v>
      </c>
      <c r="M2138">
        <v>323.42700000000002</v>
      </c>
    </row>
    <row r="2139" spans="1:13" x14ac:dyDescent="0.35">
      <c r="A2139">
        <v>2135</v>
      </c>
      <c r="B2139" t="s">
        <v>6766</v>
      </c>
      <c r="C2139">
        <v>0</v>
      </c>
      <c r="D2139">
        <v>4.8789999999999996</v>
      </c>
      <c r="E2139">
        <v>2.8540000000000001</v>
      </c>
      <c r="F2139">
        <v>6.9450000000000003</v>
      </c>
      <c r="G2139">
        <v>4.2149999999999999</v>
      </c>
      <c r="H2139">
        <v>101537.984</v>
      </c>
      <c r="I2139">
        <v>0</v>
      </c>
      <c r="J2139">
        <v>0</v>
      </c>
      <c r="K2139">
        <v>0</v>
      </c>
      <c r="L2139">
        <v>-30.957999999999998</v>
      </c>
      <c r="M2139">
        <v>339.803</v>
      </c>
    </row>
    <row r="2140" spans="1:13" x14ac:dyDescent="0.35">
      <c r="A2140">
        <v>2136</v>
      </c>
      <c r="B2140" t="s">
        <v>6765</v>
      </c>
      <c r="C2140">
        <v>0</v>
      </c>
      <c r="D2140">
        <v>4.681</v>
      </c>
      <c r="E2140">
        <v>2.21</v>
      </c>
      <c r="F2140">
        <v>6.8049999999999997</v>
      </c>
      <c r="G2140">
        <v>4.5190000000000001</v>
      </c>
      <c r="H2140">
        <v>101520.27</v>
      </c>
      <c r="I2140">
        <v>4.0000000000000001E-3</v>
      </c>
      <c r="J2140">
        <v>0</v>
      </c>
      <c r="K2140">
        <v>0</v>
      </c>
      <c r="L2140">
        <v>-32.707999999999998</v>
      </c>
      <c r="M2140">
        <v>336.75</v>
      </c>
    </row>
    <row r="2141" spans="1:13" x14ac:dyDescent="0.35">
      <c r="A2141">
        <v>2137</v>
      </c>
      <c r="B2141" t="s">
        <v>6764</v>
      </c>
      <c r="C2141">
        <v>0</v>
      </c>
      <c r="D2141">
        <v>4.3319999999999999</v>
      </c>
      <c r="E2141">
        <v>2.069</v>
      </c>
      <c r="F2141">
        <v>6.6849999999999996</v>
      </c>
      <c r="G2141">
        <v>4.8659999999999997</v>
      </c>
      <c r="H2141">
        <v>101500.883</v>
      </c>
      <c r="I2141">
        <v>0.126</v>
      </c>
      <c r="J2141">
        <v>0</v>
      </c>
      <c r="K2141">
        <v>0</v>
      </c>
      <c r="L2141">
        <v>-31.734999999999999</v>
      </c>
      <c r="M2141">
        <v>15</v>
      </c>
    </row>
    <row r="2142" spans="1:13" x14ac:dyDescent="0.35">
      <c r="A2142">
        <v>2138</v>
      </c>
      <c r="B2142" t="s">
        <v>6763</v>
      </c>
      <c r="C2142">
        <v>0</v>
      </c>
      <c r="D2142">
        <v>4.0819999999999999</v>
      </c>
      <c r="E2142">
        <v>1.895</v>
      </c>
      <c r="F2142">
        <v>6.3410000000000002</v>
      </c>
      <c r="G2142">
        <v>5.4189999999999996</v>
      </c>
      <c r="H2142">
        <v>101472.842</v>
      </c>
      <c r="I2142">
        <v>1.0999999999999999E-2</v>
      </c>
      <c r="J2142">
        <v>0</v>
      </c>
      <c r="K2142">
        <v>0</v>
      </c>
      <c r="L2142">
        <v>-28.181000000000001</v>
      </c>
      <c r="M2142">
        <v>31.803999999999998</v>
      </c>
    </row>
    <row r="2143" spans="1:13" x14ac:dyDescent="0.35">
      <c r="A2143">
        <v>2139</v>
      </c>
      <c r="B2143" t="s">
        <v>6762</v>
      </c>
      <c r="C2143">
        <v>0</v>
      </c>
      <c r="D2143">
        <v>3.956</v>
      </c>
      <c r="E2143">
        <v>1.6910000000000001</v>
      </c>
      <c r="F2143">
        <v>6.6360000000000001</v>
      </c>
      <c r="G2143">
        <v>4.9340000000000002</v>
      </c>
      <c r="H2143">
        <v>101442.698</v>
      </c>
      <c r="I2143">
        <v>4.0000000000000001E-3</v>
      </c>
      <c r="J2143">
        <v>0</v>
      </c>
      <c r="K2143">
        <v>0</v>
      </c>
      <c r="L2143">
        <v>-22.507000000000001</v>
      </c>
      <c r="M2143">
        <v>47.152999999999999</v>
      </c>
    </row>
    <row r="2144" spans="1:13" x14ac:dyDescent="0.35">
      <c r="A2144">
        <v>2140</v>
      </c>
      <c r="B2144" t="s">
        <v>6761</v>
      </c>
      <c r="C2144">
        <v>0</v>
      </c>
      <c r="D2144">
        <v>3.7530000000000001</v>
      </c>
      <c r="E2144">
        <v>1.462</v>
      </c>
      <c r="F2144">
        <v>6.7430000000000003</v>
      </c>
      <c r="G2144">
        <v>4.5620000000000003</v>
      </c>
      <c r="H2144">
        <v>101429.079</v>
      </c>
      <c r="I2144">
        <v>0</v>
      </c>
      <c r="J2144">
        <v>0</v>
      </c>
      <c r="K2144">
        <v>0</v>
      </c>
      <c r="L2144">
        <v>-15.287000000000001</v>
      </c>
      <c r="M2144">
        <v>61.033999999999999</v>
      </c>
    </row>
    <row r="2145" spans="1:13" x14ac:dyDescent="0.35">
      <c r="A2145">
        <v>2141</v>
      </c>
      <c r="B2145" t="s">
        <v>6760</v>
      </c>
      <c r="C2145">
        <v>0</v>
      </c>
      <c r="D2145">
        <v>3.444</v>
      </c>
      <c r="E2145">
        <v>1.2869999999999999</v>
      </c>
      <c r="F2145">
        <v>6.8550000000000004</v>
      </c>
      <c r="G2145">
        <v>4.59</v>
      </c>
      <c r="H2145">
        <v>101422.603</v>
      </c>
      <c r="I2145">
        <v>5.2999999999999999E-2</v>
      </c>
      <c r="J2145">
        <v>0</v>
      </c>
      <c r="K2145">
        <v>0</v>
      </c>
      <c r="L2145">
        <v>-7.0650000000000004</v>
      </c>
      <c r="M2145">
        <v>73.801000000000002</v>
      </c>
    </row>
    <row r="2146" spans="1:13" x14ac:dyDescent="0.35">
      <c r="A2146">
        <v>2142</v>
      </c>
      <c r="B2146" t="s">
        <v>6759</v>
      </c>
      <c r="C2146">
        <v>10.648</v>
      </c>
      <c r="D2146">
        <v>3.601</v>
      </c>
      <c r="E2146">
        <v>1.1970000000000001</v>
      </c>
      <c r="F2146">
        <v>7.1989999999999998</v>
      </c>
      <c r="G2146">
        <v>4.8090000000000002</v>
      </c>
      <c r="H2146">
        <v>101439.07799999999</v>
      </c>
      <c r="I2146">
        <v>0.11</v>
      </c>
      <c r="J2146">
        <v>9.5180000000000007</v>
      </c>
      <c r="K2146">
        <v>1.129</v>
      </c>
      <c r="L2146">
        <v>1.7</v>
      </c>
      <c r="M2146">
        <v>85.965999999999994</v>
      </c>
    </row>
    <row r="2147" spans="1:13" x14ac:dyDescent="0.35">
      <c r="A2147">
        <v>2143</v>
      </c>
      <c r="B2147" t="s">
        <v>6758</v>
      </c>
      <c r="C2147">
        <v>81.983000000000004</v>
      </c>
      <c r="D2147">
        <v>5.0449999999999999</v>
      </c>
      <c r="E2147">
        <v>1.653</v>
      </c>
      <c r="F2147">
        <v>7.1</v>
      </c>
      <c r="G2147">
        <v>4.58</v>
      </c>
      <c r="H2147">
        <v>101452.98299999999</v>
      </c>
      <c r="I2147">
        <v>0.10100000000000001</v>
      </c>
      <c r="J2147">
        <v>54.122999999999998</v>
      </c>
      <c r="K2147">
        <v>27.86</v>
      </c>
      <c r="L2147">
        <v>10.596</v>
      </c>
      <c r="M2147">
        <v>98.090999999999994</v>
      </c>
    </row>
    <row r="2148" spans="1:13" x14ac:dyDescent="0.35">
      <c r="A2148">
        <v>2144</v>
      </c>
      <c r="B2148" t="s">
        <v>6757</v>
      </c>
      <c r="C2148">
        <v>192.065</v>
      </c>
      <c r="D2148">
        <v>6.8339999999999996</v>
      </c>
      <c r="E2148">
        <v>2.2029999999999998</v>
      </c>
      <c r="F2148">
        <v>6.92</v>
      </c>
      <c r="G2148">
        <v>5.0670000000000002</v>
      </c>
      <c r="H2148">
        <v>101464.889</v>
      </c>
      <c r="I2148">
        <v>0.08</v>
      </c>
      <c r="J2148">
        <v>104.79900000000001</v>
      </c>
      <c r="K2148">
        <v>87.266999999999996</v>
      </c>
      <c r="L2148">
        <v>19.218</v>
      </c>
      <c r="M2148">
        <v>110.773</v>
      </c>
    </row>
    <row r="2149" spans="1:13" x14ac:dyDescent="0.35">
      <c r="A2149">
        <v>2145</v>
      </c>
      <c r="B2149" t="s">
        <v>6756</v>
      </c>
      <c r="C2149">
        <v>275.06799999999998</v>
      </c>
      <c r="D2149">
        <v>8.2509999999999994</v>
      </c>
      <c r="E2149">
        <v>2.68</v>
      </c>
      <c r="F2149">
        <v>6.98</v>
      </c>
      <c r="G2149">
        <v>4.7759999999999998</v>
      </c>
      <c r="H2149">
        <v>101475.77099999999</v>
      </c>
      <c r="I2149">
        <v>0.04</v>
      </c>
      <c r="J2149">
        <v>152.03800000000001</v>
      </c>
      <c r="K2149">
        <v>123.02800000000001</v>
      </c>
      <c r="L2149">
        <v>27.105</v>
      </c>
      <c r="M2149">
        <v>124.637</v>
      </c>
    </row>
    <row r="2150" spans="1:13" x14ac:dyDescent="0.35">
      <c r="A2150">
        <v>2146</v>
      </c>
      <c r="B2150" t="s">
        <v>6755</v>
      </c>
      <c r="C2150">
        <v>374.601</v>
      </c>
      <c r="D2150">
        <v>9.407</v>
      </c>
      <c r="E2150">
        <v>3.1320000000000001</v>
      </c>
      <c r="F2150">
        <v>7.0730000000000004</v>
      </c>
      <c r="G2150">
        <v>5.0579999999999998</v>
      </c>
      <c r="H2150">
        <v>101480.38099999999</v>
      </c>
      <c r="I2150">
        <v>6.6000000000000003E-2</v>
      </c>
      <c r="J2150">
        <v>188.714</v>
      </c>
      <c r="K2150">
        <v>185.88900000000001</v>
      </c>
      <c r="L2150">
        <v>33.688000000000002</v>
      </c>
      <c r="M2150">
        <v>140.256</v>
      </c>
    </row>
    <row r="2151" spans="1:13" x14ac:dyDescent="0.35">
      <c r="A2151">
        <v>2147</v>
      </c>
      <c r="B2151" t="s">
        <v>6754</v>
      </c>
      <c r="C2151">
        <v>432.61200000000002</v>
      </c>
      <c r="D2151">
        <v>10.474</v>
      </c>
      <c r="E2151">
        <v>3.4910000000000001</v>
      </c>
      <c r="F2151">
        <v>7.2539999999999996</v>
      </c>
      <c r="G2151">
        <v>4.9370000000000003</v>
      </c>
      <c r="H2151">
        <v>101468.09299999999</v>
      </c>
      <c r="I2151">
        <v>7.6999999999999999E-2</v>
      </c>
      <c r="J2151">
        <v>215.83500000000001</v>
      </c>
      <c r="K2151">
        <v>216.77600000000001</v>
      </c>
      <c r="L2151">
        <v>38.280999999999999</v>
      </c>
      <c r="M2151">
        <v>157.898</v>
      </c>
    </row>
    <row r="2152" spans="1:13" x14ac:dyDescent="0.35">
      <c r="A2152">
        <v>2148</v>
      </c>
      <c r="B2152" t="s">
        <v>6753</v>
      </c>
      <c r="C2152">
        <v>459.214</v>
      </c>
      <c r="D2152">
        <v>11.282999999999999</v>
      </c>
      <c r="E2152">
        <v>3.8260000000000001</v>
      </c>
      <c r="F2152">
        <v>7.2329999999999997</v>
      </c>
      <c r="G2152">
        <v>5.08</v>
      </c>
      <c r="H2152">
        <v>101450.01700000001</v>
      </c>
      <c r="I2152">
        <v>5.7000000000000002E-2</v>
      </c>
      <c r="J2152">
        <v>221.03200000000001</v>
      </c>
      <c r="K2152">
        <v>238.18199999999999</v>
      </c>
      <c r="L2152">
        <v>40.228000000000002</v>
      </c>
      <c r="M2152">
        <v>177.09899999999999</v>
      </c>
    </row>
    <row r="2153" spans="1:13" x14ac:dyDescent="0.35">
      <c r="A2153">
        <v>2149</v>
      </c>
      <c r="B2153" t="s">
        <v>6752</v>
      </c>
      <c r="C2153">
        <v>460.32400000000001</v>
      </c>
      <c r="D2153">
        <v>11.840999999999999</v>
      </c>
      <c r="E2153">
        <v>4.6790000000000003</v>
      </c>
      <c r="F2153">
        <v>7.3230000000000004</v>
      </c>
      <c r="G2153">
        <v>5.4189999999999996</v>
      </c>
      <c r="H2153">
        <v>101430.29700000001</v>
      </c>
      <c r="I2153">
        <v>0.01</v>
      </c>
      <c r="J2153">
        <v>219.74100000000001</v>
      </c>
      <c r="K2153">
        <v>240.584</v>
      </c>
      <c r="L2153">
        <v>39.183999999999997</v>
      </c>
      <c r="M2153">
        <v>196.542</v>
      </c>
    </row>
    <row r="2154" spans="1:13" x14ac:dyDescent="0.35">
      <c r="A2154">
        <v>2150</v>
      </c>
      <c r="B2154" t="s">
        <v>6751</v>
      </c>
      <c r="C2154">
        <v>390.53300000000002</v>
      </c>
      <c r="D2154">
        <v>11.901</v>
      </c>
      <c r="E2154">
        <v>5.4610000000000003</v>
      </c>
      <c r="F2154">
        <v>7.3259999999999996</v>
      </c>
      <c r="G2154">
        <v>4.923</v>
      </c>
      <c r="H2154">
        <v>101411.628</v>
      </c>
      <c r="I2154">
        <v>0.01</v>
      </c>
      <c r="J2154">
        <v>201.59899999999999</v>
      </c>
      <c r="K2154">
        <v>188.93299999999999</v>
      </c>
      <c r="L2154">
        <v>35.343000000000004</v>
      </c>
      <c r="M2154">
        <v>214.756</v>
      </c>
    </row>
    <row r="2155" spans="1:13" x14ac:dyDescent="0.35">
      <c r="A2155">
        <v>2151</v>
      </c>
      <c r="B2155" t="s">
        <v>6750</v>
      </c>
      <c r="C2155">
        <v>312.334</v>
      </c>
      <c r="D2155">
        <v>11.571</v>
      </c>
      <c r="E2155">
        <v>5.9039999999999999</v>
      </c>
      <c r="F2155">
        <v>7.524</v>
      </c>
      <c r="G2155">
        <v>4.66</v>
      </c>
      <c r="H2155">
        <v>101391.965</v>
      </c>
      <c r="I2155">
        <v>4.0000000000000001E-3</v>
      </c>
      <c r="J2155">
        <v>164.50700000000001</v>
      </c>
      <c r="K2155">
        <v>147.827</v>
      </c>
      <c r="L2155">
        <v>29.306999999999999</v>
      </c>
      <c r="M2155">
        <v>230.999</v>
      </c>
    </row>
    <row r="2156" spans="1:13" x14ac:dyDescent="0.35">
      <c r="A2156">
        <v>2152</v>
      </c>
      <c r="B2156" t="s">
        <v>6749</v>
      </c>
      <c r="C2156">
        <v>244.38300000000001</v>
      </c>
      <c r="D2156">
        <v>11.202999999999999</v>
      </c>
      <c r="E2156">
        <v>6.907</v>
      </c>
      <c r="F2156">
        <v>7.556</v>
      </c>
      <c r="G2156">
        <v>4.3280000000000003</v>
      </c>
      <c r="H2156">
        <v>101406.541</v>
      </c>
      <c r="I2156">
        <v>1.4999999999999999E-2</v>
      </c>
      <c r="J2156">
        <v>116.587</v>
      </c>
      <c r="K2156">
        <v>127.795</v>
      </c>
      <c r="L2156">
        <v>21.771000000000001</v>
      </c>
      <c r="M2156">
        <v>245.327</v>
      </c>
    </row>
    <row r="2157" spans="1:13" x14ac:dyDescent="0.35">
      <c r="A2157">
        <v>2153</v>
      </c>
      <c r="B2157" t="s">
        <v>6748</v>
      </c>
      <c r="C2157">
        <v>119.551</v>
      </c>
      <c r="D2157">
        <v>10.15</v>
      </c>
      <c r="E2157">
        <v>7.4710000000000001</v>
      </c>
      <c r="F2157">
        <v>7.742</v>
      </c>
      <c r="G2157">
        <v>4.5810000000000004</v>
      </c>
      <c r="H2157">
        <v>101420.467</v>
      </c>
      <c r="I2157">
        <v>0.23699999999999999</v>
      </c>
      <c r="J2157">
        <v>72.185000000000002</v>
      </c>
      <c r="K2157">
        <v>47.365000000000002</v>
      </c>
      <c r="L2157">
        <v>13.298999999999999</v>
      </c>
      <c r="M2157">
        <v>258.37099999999998</v>
      </c>
    </row>
    <row r="2158" spans="1:13" x14ac:dyDescent="0.35">
      <c r="A2158">
        <v>2154</v>
      </c>
      <c r="B2158" t="s">
        <v>6747</v>
      </c>
      <c r="C2158">
        <v>36.281999999999996</v>
      </c>
      <c r="D2158">
        <v>9.0730000000000004</v>
      </c>
      <c r="E2158">
        <v>8.0489999999999995</v>
      </c>
      <c r="F2158">
        <v>7.1989999999999998</v>
      </c>
      <c r="G2158">
        <v>4.49</v>
      </c>
      <c r="H2158">
        <v>101474.444</v>
      </c>
      <c r="I2158">
        <v>1.2999999999999999E-2</v>
      </c>
      <c r="J2158">
        <v>27.405999999999999</v>
      </c>
      <c r="K2158">
        <v>8.875</v>
      </c>
      <c r="L2158">
        <v>4.4859999999999998</v>
      </c>
      <c r="M2158">
        <v>270.57600000000002</v>
      </c>
    </row>
    <row r="2159" spans="1:13" x14ac:dyDescent="0.35">
      <c r="A2159">
        <v>2155</v>
      </c>
      <c r="B2159" t="s">
        <v>6746</v>
      </c>
      <c r="C2159">
        <v>0.52200000000000002</v>
      </c>
      <c r="D2159">
        <v>7.8319999999999999</v>
      </c>
      <c r="E2159">
        <v>6.9489999999999998</v>
      </c>
      <c r="F2159">
        <v>7.0380000000000003</v>
      </c>
      <c r="G2159">
        <v>4.7859999999999996</v>
      </c>
      <c r="H2159">
        <v>101465.107</v>
      </c>
      <c r="I2159">
        <v>0</v>
      </c>
      <c r="J2159">
        <v>0.51900000000000002</v>
      </c>
      <c r="K2159">
        <v>3.0000000000000001E-3</v>
      </c>
      <c r="L2159">
        <v>-4.359</v>
      </c>
      <c r="M2159">
        <v>282.73599999999999</v>
      </c>
    </row>
    <row r="2160" spans="1:13" x14ac:dyDescent="0.35">
      <c r="A2160">
        <v>2156</v>
      </c>
      <c r="B2160" t="s">
        <v>6745</v>
      </c>
      <c r="C2160">
        <v>0</v>
      </c>
      <c r="D2160">
        <v>7.1890000000000001</v>
      </c>
      <c r="E2160">
        <v>6.2110000000000003</v>
      </c>
      <c r="F2160">
        <v>6.97</v>
      </c>
      <c r="G2160">
        <v>4.4329999999999998</v>
      </c>
      <c r="H2160">
        <v>101473.21799999999</v>
      </c>
      <c r="I2160">
        <v>2.5999999999999999E-2</v>
      </c>
      <c r="J2160">
        <v>0</v>
      </c>
      <c r="K2160">
        <v>0</v>
      </c>
      <c r="L2160">
        <v>-12.651</v>
      </c>
      <c r="M2160">
        <v>295.12200000000001</v>
      </c>
    </row>
    <row r="2161" spans="1:13" x14ac:dyDescent="0.35">
      <c r="A2161">
        <v>2157</v>
      </c>
      <c r="B2161" t="s">
        <v>6744</v>
      </c>
      <c r="C2161">
        <v>0</v>
      </c>
      <c r="D2161">
        <v>6.7619999999999996</v>
      </c>
      <c r="E2161">
        <v>5.5330000000000004</v>
      </c>
      <c r="F2161">
        <v>7.08</v>
      </c>
      <c r="G2161">
        <v>4.867</v>
      </c>
      <c r="H2161">
        <v>101469.72900000001</v>
      </c>
      <c r="I2161">
        <v>2.9000000000000001E-2</v>
      </c>
      <c r="J2161">
        <v>0</v>
      </c>
      <c r="K2161">
        <v>0</v>
      </c>
      <c r="L2161">
        <v>-20.251000000000001</v>
      </c>
      <c r="M2161">
        <v>308.73899999999998</v>
      </c>
    </row>
    <row r="2162" spans="1:13" x14ac:dyDescent="0.35">
      <c r="A2162">
        <v>2158</v>
      </c>
      <c r="B2162" t="s">
        <v>6743</v>
      </c>
      <c r="C2162">
        <v>0</v>
      </c>
      <c r="D2162">
        <v>6.3369999999999997</v>
      </c>
      <c r="E2162">
        <v>4.9039999999999999</v>
      </c>
      <c r="F2162">
        <v>7.4989999999999997</v>
      </c>
      <c r="G2162">
        <v>4.5860000000000003</v>
      </c>
      <c r="H2162">
        <v>101462.285</v>
      </c>
      <c r="I2162">
        <v>2.9000000000000001E-2</v>
      </c>
      <c r="J2162">
        <v>0</v>
      </c>
      <c r="K2162">
        <v>0</v>
      </c>
      <c r="L2162">
        <v>-26.399000000000001</v>
      </c>
      <c r="M2162">
        <v>323.61700000000002</v>
      </c>
    </row>
    <row r="2163" spans="1:13" x14ac:dyDescent="0.35">
      <c r="A2163">
        <v>2159</v>
      </c>
      <c r="B2163" t="s">
        <v>6742</v>
      </c>
      <c r="C2163">
        <v>0</v>
      </c>
      <c r="D2163">
        <v>5.9489999999999998</v>
      </c>
      <c r="E2163">
        <v>4.2300000000000004</v>
      </c>
      <c r="F2163">
        <v>7.5730000000000004</v>
      </c>
      <c r="G2163">
        <v>5.0339999999999998</v>
      </c>
      <c r="H2163">
        <v>101454.042</v>
      </c>
      <c r="I2163">
        <v>4.8000000000000001E-2</v>
      </c>
      <c r="J2163">
        <v>0</v>
      </c>
      <c r="K2163">
        <v>0</v>
      </c>
      <c r="L2163">
        <v>-30.593</v>
      </c>
      <c r="M2163">
        <v>339.98099999999999</v>
      </c>
    </row>
    <row r="2164" spans="1:13" x14ac:dyDescent="0.35">
      <c r="A2164">
        <v>2160</v>
      </c>
      <c r="B2164" t="s">
        <v>6741</v>
      </c>
      <c r="C2164">
        <v>0</v>
      </c>
      <c r="D2164">
        <v>5.593</v>
      </c>
      <c r="E2164">
        <v>3.625</v>
      </c>
      <c r="F2164">
        <v>7.6340000000000003</v>
      </c>
      <c r="G2164">
        <v>4.7</v>
      </c>
      <c r="H2164">
        <v>101436.06</v>
      </c>
      <c r="I2164">
        <v>7.0000000000000007E-2</v>
      </c>
      <c r="J2164">
        <v>0</v>
      </c>
      <c r="K2164">
        <v>0</v>
      </c>
      <c r="L2164">
        <v>-32.322000000000003</v>
      </c>
      <c r="M2164">
        <v>336.85199999999998</v>
      </c>
    </row>
    <row r="2165" spans="1:13" x14ac:dyDescent="0.35">
      <c r="A2165">
        <v>2161</v>
      </c>
      <c r="B2165" t="s">
        <v>6740</v>
      </c>
      <c r="C2165">
        <v>0</v>
      </c>
      <c r="D2165">
        <v>5.3879999999999999</v>
      </c>
      <c r="E2165">
        <v>3.5350000000000001</v>
      </c>
      <c r="F2165">
        <v>7.5640000000000001</v>
      </c>
      <c r="G2165">
        <v>5.0049999999999999</v>
      </c>
      <c r="H2165">
        <v>101409.05499999999</v>
      </c>
      <c r="I2165">
        <v>0.11799999999999999</v>
      </c>
      <c r="J2165">
        <v>0</v>
      </c>
      <c r="K2165">
        <v>0</v>
      </c>
      <c r="L2165">
        <v>-31.34</v>
      </c>
      <c r="M2165">
        <v>15.016</v>
      </c>
    </row>
    <row r="2166" spans="1:13" x14ac:dyDescent="0.35">
      <c r="A2166">
        <v>2162</v>
      </c>
      <c r="B2166" t="s">
        <v>6739</v>
      </c>
      <c r="C2166">
        <v>0</v>
      </c>
      <c r="D2166">
        <v>5.1239999999999997</v>
      </c>
      <c r="E2166">
        <v>3.33</v>
      </c>
      <c r="F2166">
        <v>7.5510000000000002</v>
      </c>
      <c r="G2166">
        <v>4.75</v>
      </c>
      <c r="H2166">
        <v>101348.56299999999</v>
      </c>
      <c r="I2166">
        <v>0.05</v>
      </c>
      <c r="J2166">
        <v>0</v>
      </c>
      <c r="K2166">
        <v>0</v>
      </c>
      <c r="L2166">
        <v>-27.79</v>
      </c>
      <c r="M2166">
        <v>31.748999999999999</v>
      </c>
    </row>
    <row r="2167" spans="1:13" x14ac:dyDescent="0.35">
      <c r="A2167">
        <v>2163</v>
      </c>
      <c r="B2167" t="s">
        <v>6738</v>
      </c>
      <c r="C2167">
        <v>0</v>
      </c>
      <c r="D2167">
        <v>4.976</v>
      </c>
      <c r="E2167">
        <v>3.177</v>
      </c>
      <c r="F2167">
        <v>7.4329999999999998</v>
      </c>
      <c r="G2167">
        <v>5.1319999999999997</v>
      </c>
      <c r="H2167">
        <v>101325.803</v>
      </c>
      <c r="I2167">
        <v>9.0999999999999998E-2</v>
      </c>
      <c r="J2167">
        <v>0</v>
      </c>
      <c r="K2167">
        <v>0</v>
      </c>
      <c r="L2167">
        <v>-22.123999999999999</v>
      </c>
      <c r="M2167">
        <v>47.043999999999997</v>
      </c>
    </row>
    <row r="2168" spans="1:13" x14ac:dyDescent="0.35">
      <c r="A2168">
        <v>2164</v>
      </c>
      <c r="B2168" t="s">
        <v>6737</v>
      </c>
      <c r="C2168">
        <v>0</v>
      </c>
      <c r="D2168">
        <v>5.16</v>
      </c>
      <c r="E2168">
        <v>3.335</v>
      </c>
      <c r="F2168">
        <v>7.7119999999999997</v>
      </c>
      <c r="G2168">
        <v>5.5439999999999996</v>
      </c>
      <c r="H2168">
        <v>101409.98699999999</v>
      </c>
      <c r="I2168">
        <v>0.127</v>
      </c>
      <c r="J2168">
        <v>0</v>
      </c>
      <c r="K2168">
        <v>0</v>
      </c>
      <c r="L2168">
        <v>-15.16</v>
      </c>
      <c r="M2168">
        <v>60.470999999999997</v>
      </c>
    </row>
    <row r="2169" spans="1:13" x14ac:dyDescent="0.35">
      <c r="A2169">
        <v>2165</v>
      </c>
      <c r="B2169" t="s">
        <v>6736</v>
      </c>
      <c r="C2169">
        <v>0</v>
      </c>
      <c r="D2169">
        <v>4.9589999999999996</v>
      </c>
      <c r="E2169">
        <v>3.0169999999999999</v>
      </c>
      <c r="F2169">
        <v>7.9210000000000003</v>
      </c>
      <c r="G2169">
        <v>5.5430000000000001</v>
      </c>
      <c r="H2169">
        <v>101364.63499999999</v>
      </c>
      <c r="I2169">
        <v>0.14199999999999999</v>
      </c>
      <c r="J2169">
        <v>0</v>
      </c>
      <c r="K2169">
        <v>0</v>
      </c>
      <c r="L2169">
        <v>-6.7039999999999997</v>
      </c>
      <c r="M2169">
        <v>73.638999999999996</v>
      </c>
    </row>
    <row r="2170" spans="1:13" x14ac:dyDescent="0.35">
      <c r="A2170">
        <v>2166</v>
      </c>
      <c r="B2170" t="s">
        <v>6735</v>
      </c>
      <c r="C2170">
        <v>9.8040000000000003</v>
      </c>
      <c r="D2170">
        <v>4.9889999999999999</v>
      </c>
      <c r="E2170">
        <v>2.8929999999999998</v>
      </c>
      <c r="F2170">
        <v>8.0500000000000007</v>
      </c>
      <c r="G2170">
        <v>5.5570000000000004</v>
      </c>
      <c r="H2170">
        <v>101385.34600000001</v>
      </c>
      <c r="I2170">
        <v>9.0999999999999998E-2</v>
      </c>
      <c r="J2170">
        <v>9.0239999999999991</v>
      </c>
      <c r="K2170">
        <v>0.77800000000000002</v>
      </c>
      <c r="L2170">
        <v>2.056</v>
      </c>
      <c r="M2170">
        <v>85.796000000000006</v>
      </c>
    </row>
    <row r="2171" spans="1:13" x14ac:dyDescent="0.35">
      <c r="A2171">
        <v>2167</v>
      </c>
      <c r="B2171" t="s">
        <v>6734</v>
      </c>
      <c r="C2171">
        <v>75.543999999999997</v>
      </c>
      <c r="D2171">
        <v>5.8140000000000001</v>
      </c>
      <c r="E2171">
        <v>3.3759999999999999</v>
      </c>
      <c r="F2171">
        <v>7.9009999999999998</v>
      </c>
      <c r="G2171">
        <v>5.5819999999999999</v>
      </c>
      <c r="H2171">
        <v>101411.64599999999</v>
      </c>
      <c r="I2171">
        <v>0.13300000000000001</v>
      </c>
      <c r="J2171">
        <v>54.454999999999998</v>
      </c>
      <c r="K2171">
        <v>21.088000000000001</v>
      </c>
      <c r="L2171">
        <v>10.954000000000001</v>
      </c>
      <c r="M2171">
        <v>97.92</v>
      </c>
    </row>
    <row r="2172" spans="1:13" x14ac:dyDescent="0.35">
      <c r="A2172">
        <v>2168</v>
      </c>
      <c r="B2172" t="s">
        <v>6733</v>
      </c>
      <c r="C2172">
        <v>161.74</v>
      </c>
      <c r="D2172">
        <v>6.9279999999999999</v>
      </c>
      <c r="E2172">
        <v>3.964</v>
      </c>
      <c r="F2172">
        <v>7.81</v>
      </c>
      <c r="G2172">
        <v>5.6909999999999998</v>
      </c>
      <c r="H2172">
        <v>101435.527</v>
      </c>
      <c r="I2172">
        <v>8.1000000000000003E-2</v>
      </c>
      <c r="J2172">
        <v>97.05</v>
      </c>
      <c r="K2172">
        <v>64.691000000000003</v>
      </c>
      <c r="L2172">
        <v>19.582000000000001</v>
      </c>
      <c r="M2172">
        <v>110.61</v>
      </c>
    </row>
    <row r="2173" spans="1:13" x14ac:dyDescent="0.35">
      <c r="A2173">
        <v>2169</v>
      </c>
      <c r="B2173" t="s">
        <v>6732</v>
      </c>
      <c r="C2173">
        <v>262.78800000000001</v>
      </c>
      <c r="D2173">
        <v>8.18</v>
      </c>
      <c r="E2173">
        <v>4.4420000000000002</v>
      </c>
      <c r="F2173">
        <v>7.5060000000000002</v>
      </c>
      <c r="G2173">
        <v>5.61</v>
      </c>
      <c r="H2173">
        <v>101457.993</v>
      </c>
      <c r="I2173">
        <v>5.5E-2</v>
      </c>
      <c r="J2173">
        <v>142.81800000000001</v>
      </c>
      <c r="K2173">
        <v>119.97</v>
      </c>
      <c r="L2173">
        <v>27.469000000000001</v>
      </c>
      <c r="M2173">
        <v>124.473</v>
      </c>
    </row>
    <row r="2174" spans="1:13" x14ac:dyDescent="0.35">
      <c r="A2174">
        <v>2170</v>
      </c>
      <c r="B2174" t="s">
        <v>6731</v>
      </c>
      <c r="C2174">
        <v>349.94499999999999</v>
      </c>
      <c r="D2174">
        <v>9.1210000000000004</v>
      </c>
      <c r="E2174">
        <v>4.8609999999999998</v>
      </c>
      <c r="F2174">
        <v>7.4279999999999999</v>
      </c>
      <c r="G2174">
        <v>5.1230000000000002</v>
      </c>
      <c r="H2174">
        <v>101471.70699999999</v>
      </c>
      <c r="I2174">
        <v>4.2000000000000003E-2</v>
      </c>
      <c r="J2174">
        <v>169.25200000000001</v>
      </c>
      <c r="K2174">
        <v>180.69499999999999</v>
      </c>
      <c r="L2174">
        <v>34.075000000000003</v>
      </c>
      <c r="M2174">
        <v>140.161</v>
      </c>
    </row>
    <row r="2175" spans="1:13" x14ac:dyDescent="0.35">
      <c r="A2175">
        <v>2171</v>
      </c>
      <c r="B2175" t="s">
        <v>6730</v>
      </c>
      <c r="C2175">
        <v>403.827</v>
      </c>
      <c r="D2175">
        <v>10.192</v>
      </c>
      <c r="E2175">
        <v>5.2190000000000003</v>
      </c>
      <c r="F2175">
        <v>7.1929999999999996</v>
      </c>
      <c r="G2175">
        <v>4.7709999999999999</v>
      </c>
      <c r="H2175">
        <v>101463.992</v>
      </c>
      <c r="I2175">
        <v>2.9000000000000001E-2</v>
      </c>
      <c r="J2175">
        <v>198.93700000000001</v>
      </c>
      <c r="K2175">
        <v>204.89</v>
      </c>
      <c r="L2175">
        <v>38.674999999999997</v>
      </c>
      <c r="M2175">
        <v>157.88</v>
      </c>
    </row>
    <row r="2176" spans="1:13" x14ac:dyDescent="0.35">
      <c r="A2176">
        <v>2172</v>
      </c>
      <c r="B2176" t="s">
        <v>6729</v>
      </c>
      <c r="C2176">
        <v>426.90100000000001</v>
      </c>
      <c r="D2176">
        <v>10.68</v>
      </c>
      <c r="E2176">
        <v>5.42</v>
      </c>
      <c r="F2176">
        <v>7.2809999999999997</v>
      </c>
      <c r="G2176">
        <v>4.976</v>
      </c>
      <c r="H2176">
        <v>101460.658</v>
      </c>
      <c r="I2176">
        <v>2.5999999999999999E-2</v>
      </c>
      <c r="J2176">
        <v>201.32400000000001</v>
      </c>
      <c r="K2176">
        <v>225.577</v>
      </c>
      <c r="L2176">
        <v>40.618000000000002</v>
      </c>
      <c r="M2176">
        <v>177.18199999999999</v>
      </c>
    </row>
    <row r="2177" spans="1:13" x14ac:dyDescent="0.35">
      <c r="A2177">
        <v>2173</v>
      </c>
      <c r="B2177" t="s">
        <v>6728</v>
      </c>
      <c r="C2177">
        <v>403.44299999999998</v>
      </c>
      <c r="D2177">
        <v>11.145</v>
      </c>
      <c r="E2177">
        <v>5.9909999999999997</v>
      </c>
      <c r="F2177">
        <v>7.1139999999999999</v>
      </c>
      <c r="G2177">
        <v>5.1769999999999996</v>
      </c>
      <c r="H2177">
        <v>101455.255</v>
      </c>
      <c r="I2177">
        <v>2.5999999999999999E-2</v>
      </c>
      <c r="J2177">
        <v>206.47300000000001</v>
      </c>
      <c r="K2177">
        <v>196.971</v>
      </c>
      <c r="L2177">
        <v>39.549999999999997</v>
      </c>
      <c r="M2177">
        <v>196.75</v>
      </c>
    </row>
    <row r="2178" spans="1:13" x14ac:dyDescent="0.35">
      <c r="A2178">
        <v>2174</v>
      </c>
      <c r="B2178" t="s">
        <v>6727</v>
      </c>
      <c r="C2178">
        <v>366.81900000000002</v>
      </c>
      <c r="D2178">
        <v>11.372</v>
      </c>
      <c r="E2178">
        <v>6.5410000000000004</v>
      </c>
      <c r="F2178">
        <v>7.4409999999999998</v>
      </c>
      <c r="G2178">
        <v>5.0289999999999999</v>
      </c>
      <c r="H2178">
        <v>101443.429</v>
      </c>
      <c r="I2178">
        <v>1.4E-2</v>
      </c>
      <c r="J2178">
        <v>185.584</v>
      </c>
      <c r="K2178">
        <v>181.233</v>
      </c>
      <c r="L2178">
        <v>35.671999999999997</v>
      </c>
      <c r="M2178">
        <v>215.03700000000001</v>
      </c>
    </row>
    <row r="2179" spans="1:13" x14ac:dyDescent="0.35">
      <c r="A2179">
        <v>2175</v>
      </c>
      <c r="B2179" t="s">
        <v>6726</v>
      </c>
      <c r="C2179">
        <v>287.54899999999998</v>
      </c>
      <c r="D2179">
        <v>11.09</v>
      </c>
      <c r="E2179">
        <v>6.984</v>
      </c>
      <c r="F2179">
        <v>7.6159999999999997</v>
      </c>
      <c r="G2179">
        <v>4.9050000000000002</v>
      </c>
      <c r="H2179">
        <v>101441.232</v>
      </c>
      <c r="I2179">
        <v>1.4E-2</v>
      </c>
      <c r="J2179">
        <v>146.096</v>
      </c>
      <c r="K2179">
        <v>141.45099999999999</v>
      </c>
      <c r="L2179">
        <v>29.609000000000002</v>
      </c>
      <c r="M2179">
        <v>231.27600000000001</v>
      </c>
    </row>
    <row r="2180" spans="1:13" x14ac:dyDescent="0.35">
      <c r="A2180">
        <v>2176</v>
      </c>
      <c r="B2180" t="s">
        <v>6725</v>
      </c>
      <c r="C2180">
        <v>215.78100000000001</v>
      </c>
      <c r="D2180">
        <v>10.894</v>
      </c>
      <c r="E2180">
        <v>7.3929999999999998</v>
      </c>
      <c r="F2180">
        <v>7.2229999999999999</v>
      </c>
      <c r="G2180">
        <v>5.0570000000000004</v>
      </c>
      <c r="H2180">
        <v>101434.851</v>
      </c>
      <c r="I2180">
        <v>7.0000000000000001E-3</v>
      </c>
      <c r="J2180">
        <v>119.349</v>
      </c>
      <c r="K2180">
        <v>96.433999999999997</v>
      </c>
      <c r="L2180">
        <v>22.042999999999999</v>
      </c>
      <c r="M2180">
        <v>245.642</v>
      </c>
    </row>
    <row r="2181" spans="1:13" x14ac:dyDescent="0.35">
      <c r="A2181">
        <v>2177</v>
      </c>
      <c r="B2181" t="s">
        <v>6724</v>
      </c>
      <c r="C2181">
        <v>125.69</v>
      </c>
      <c r="D2181">
        <v>10.099</v>
      </c>
      <c r="E2181">
        <v>7.7229999999999999</v>
      </c>
      <c r="F2181">
        <v>7.2610000000000001</v>
      </c>
      <c r="G2181">
        <v>4.4989999999999997</v>
      </c>
      <c r="H2181">
        <v>101489.07399999999</v>
      </c>
      <c r="I2181">
        <v>7.0000000000000001E-3</v>
      </c>
      <c r="J2181">
        <v>78.042000000000002</v>
      </c>
      <c r="K2181">
        <v>47.648000000000003</v>
      </c>
      <c r="L2181">
        <v>13.592000000000001</v>
      </c>
      <c r="M2181">
        <v>258.62599999999998</v>
      </c>
    </row>
    <row r="2182" spans="1:13" x14ac:dyDescent="0.35">
      <c r="A2182">
        <v>2178</v>
      </c>
      <c r="B2182" t="s">
        <v>6723</v>
      </c>
      <c r="C2182">
        <v>36.167000000000002</v>
      </c>
      <c r="D2182">
        <v>9.0359999999999996</v>
      </c>
      <c r="E2182">
        <v>8.1270000000000007</v>
      </c>
      <c r="F2182">
        <v>7.2089999999999996</v>
      </c>
      <c r="G2182">
        <v>4.4080000000000004</v>
      </c>
      <c r="H2182">
        <v>101424.576</v>
      </c>
      <c r="I2182">
        <v>4.0000000000000001E-3</v>
      </c>
      <c r="J2182">
        <v>27.744</v>
      </c>
      <c r="K2182">
        <v>8.4220000000000006</v>
      </c>
      <c r="L2182">
        <v>4.758</v>
      </c>
      <c r="M2182">
        <v>270.87599999999998</v>
      </c>
    </row>
    <row r="2183" spans="1:13" x14ac:dyDescent="0.35">
      <c r="A2183">
        <v>2179</v>
      </c>
      <c r="B2183" t="s">
        <v>6722</v>
      </c>
      <c r="C2183">
        <v>0.41899999999999998</v>
      </c>
      <c r="D2183">
        <v>7.726</v>
      </c>
      <c r="E2183">
        <v>7.0279999999999996</v>
      </c>
      <c r="F2183">
        <v>7.093</v>
      </c>
      <c r="G2183">
        <v>3.8530000000000002</v>
      </c>
      <c r="H2183">
        <v>101505.05</v>
      </c>
      <c r="I2183">
        <v>0</v>
      </c>
      <c r="J2183">
        <v>0.39700000000000002</v>
      </c>
      <c r="K2183">
        <v>2.3E-2</v>
      </c>
      <c r="L2183">
        <v>-4.0549999999999997</v>
      </c>
      <c r="M2183">
        <v>282.976</v>
      </c>
    </row>
    <row r="2184" spans="1:13" x14ac:dyDescent="0.35">
      <c r="A2184">
        <v>2180</v>
      </c>
      <c r="B2184" t="s">
        <v>6721</v>
      </c>
      <c r="C2184">
        <v>0</v>
      </c>
      <c r="D2184">
        <v>7.1950000000000003</v>
      </c>
      <c r="E2184">
        <v>6.2240000000000002</v>
      </c>
      <c r="F2184">
        <v>6.6580000000000004</v>
      </c>
      <c r="G2184">
        <v>4.1970000000000001</v>
      </c>
      <c r="H2184">
        <v>101474.576</v>
      </c>
      <c r="I2184">
        <v>4.0000000000000001E-3</v>
      </c>
      <c r="J2184">
        <v>0</v>
      </c>
      <c r="K2184">
        <v>0</v>
      </c>
      <c r="L2184">
        <v>-12.433999999999999</v>
      </c>
      <c r="M2184">
        <v>295.512</v>
      </c>
    </row>
    <row r="2185" spans="1:13" x14ac:dyDescent="0.35">
      <c r="A2185">
        <v>2181</v>
      </c>
      <c r="B2185" t="s">
        <v>6720</v>
      </c>
      <c r="C2185">
        <v>0</v>
      </c>
      <c r="D2185">
        <v>6.4790000000000001</v>
      </c>
      <c r="E2185">
        <v>5.2290000000000001</v>
      </c>
      <c r="F2185">
        <v>6.6669999999999998</v>
      </c>
      <c r="G2185">
        <v>4.4139999999999997</v>
      </c>
      <c r="H2185">
        <v>101522.567</v>
      </c>
      <c r="I2185">
        <v>7.0000000000000001E-3</v>
      </c>
      <c r="J2185">
        <v>0</v>
      </c>
      <c r="K2185">
        <v>0</v>
      </c>
      <c r="L2185">
        <v>-19.922999999999998</v>
      </c>
      <c r="M2185">
        <v>308.95400000000001</v>
      </c>
    </row>
    <row r="2186" spans="1:13" x14ac:dyDescent="0.35">
      <c r="A2186">
        <v>2182</v>
      </c>
      <c r="B2186" t="s">
        <v>6719</v>
      </c>
      <c r="C2186">
        <v>0</v>
      </c>
      <c r="D2186">
        <v>5.9390000000000001</v>
      </c>
      <c r="E2186">
        <v>4.3860000000000001</v>
      </c>
      <c r="F2186">
        <v>7.1680000000000001</v>
      </c>
      <c r="G2186">
        <v>4.6050000000000004</v>
      </c>
      <c r="H2186">
        <v>101513.041</v>
      </c>
      <c r="I2186">
        <v>1.0999999999999999E-2</v>
      </c>
      <c r="J2186">
        <v>0</v>
      </c>
      <c r="K2186">
        <v>0</v>
      </c>
      <c r="L2186">
        <v>-26.077999999999999</v>
      </c>
      <c r="M2186">
        <v>323.88900000000001</v>
      </c>
    </row>
    <row r="2187" spans="1:13" x14ac:dyDescent="0.35">
      <c r="A2187">
        <v>2183</v>
      </c>
      <c r="B2187" t="s">
        <v>6718</v>
      </c>
      <c r="C2187">
        <v>0</v>
      </c>
      <c r="D2187">
        <v>5.6820000000000004</v>
      </c>
      <c r="E2187">
        <v>3.65</v>
      </c>
      <c r="F2187">
        <v>7.2380000000000004</v>
      </c>
      <c r="G2187">
        <v>4.5179999999999998</v>
      </c>
      <c r="H2187">
        <v>101502.375</v>
      </c>
      <c r="I2187">
        <v>1.4E-2</v>
      </c>
      <c r="J2187">
        <v>0</v>
      </c>
      <c r="K2187">
        <v>0</v>
      </c>
      <c r="L2187">
        <v>-30.228999999999999</v>
      </c>
      <c r="M2187">
        <v>340.15699999999998</v>
      </c>
    </row>
    <row r="2188" spans="1:13" x14ac:dyDescent="0.35">
      <c r="A2188">
        <v>2184</v>
      </c>
      <c r="B2188" t="s">
        <v>6717</v>
      </c>
      <c r="C2188">
        <v>0</v>
      </c>
      <c r="D2188">
        <v>5.359</v>
      </c>
      <c r="E2188">
        <v>3.05</v>
      </c>
      <c r="F2188">
        <v>7.1859999999999999</v>
      </c>
      <c r="G2188">
        <v>4.226</v>
      </c>
      <c r="H2188">
        <v>101501.99099999999</v>
      </c>
      <c r="I2188">
        <v>2.1000000000000001E-2</v>
      </c>
      <c r="J2188">
        <v>0</v>
      </c>
      <c r="K2188">
        <v>0</v>
      </c>
      <c r="L2188">
        <v>-31.931000000000001</v>
      </c>
      <c r="M2188">
        <v>332.64</v>
      </c>
    </row>
    <row r="2189" spans="1:13" x14ac:dyDescent="0.35">
      <c r="A2189">
        <v>2185</v>
      </c>
      <c r="B2189" t="s">
        <v>6716</v>
      </c>
      <c r="C2189">
        <v>0</v>
      </c>
      <c r="D2189">
        <v>4.78</v>
      </c>
      <c r="E2189">
        <v>2.6709999999999998</v>
      </c>
      <c r="F2189">
        <v>7.0579999999999998</v>
      </c>
      <c r="G2189">
        <v>4.3129999999999997</v>
      </c>
      <c r="H2189">
        <v>98195.577000000005</v>
      </c>
      <c r="I2189">
        <v>1.0999999999999999E-2</v>
      </c>
      <c r="J2189">
        <v>0</v>
      </c>
      <c r="K2189">
        <v>0</v>
      </c>
      <c r="L2189">
        <v>-29.948</v>
      </c>
      <c r="M2189">
        <v>14.555</v>
      </c>
    </row>
    <row r="2190" spans="1:13" x14ac:dyDescent="0.35">
      <c r="A2190">
        <v>2186</v>
      </c>
      <c r="B2190" t="s">
        <v>6715</v>
      </c>
      <c r="C2190">
        <v>0</v>
      </c>
      <c r="D2190">
        <v>4.7439999999999998</v>
      </c>
      <c r="E2190">
        <v>2.649</v>
      </c>
      <c r="F2190">
        <v>7.181</v>
      </c>
      <c r="G2190">
        <v>4.601</v>
      </c>
      <c r="H2190">
        <v>101440.66099999999</v>
      </c>
      <c r="I2190">
        <v>6.2E-2</v>
      </c>
      <c r="J2190">
        <v>0</v>
      </c>
      <c r="K2190">
        <v>0</v>
      </c>
      <c r="L2190">
        <v>-27.405999999999999</v>
      </c>
      <c r="M2190">
        <v>31.664000000000001</v>
      </c>
    </row>
    <row r="2191" spans="1:13" x14ac:dyDescent="0.35">
      <c r="A2191">
        <v>2187</v>
      </c>
      <c r="B2191" t="s">
        <v>6714</v>
      </c>
      <c r="C2191">
        <v>0</v>
      </c>
      <c r="D2191">
        <v>4.4850000000000003</v>
      </c>
      <c r="E2191">
        <v>2.488</v>
      </c>
      <c r="F2191">
        <v>7.734</v>
      </c>
      <c r="G2191">
        <v>4.7409999999999997</v>
      </c>
      <c r="H2191">
        <v>101399.674</v>
      </c>
      <c r="I2191">
        <v>5.7000000000000002E-2</v>
      </c>
      <c r="J2191">
        <v>0</v>
      </c>
      <c r="K2191">
        <v>0</v>
      </c>
      <c r="L2191">
        <v>-21.754000000000001</v>
      </c>
      <c r="M2191">
        <v>46.911000000000001</v>
      </c>
    </row>
    <row r="2192" spans="1:13" x14ac:dyDescent="0.35">
      <c r="A2192">
        <v>2188</v>
      </c>
      <c r="B2192" t="s">
        <v>6713</v>
      </c>
      <c r="C2192">
        <v>0</v>
      </c>
      <c r="D2192">
        <v>4.4080000000000004</v>
      </c>
      <c r="E2192">
        <v>2.3079999999999998</v>
      </c>
      <c r="F2192">
        <v>7.6909999999999998</v>
      </c>
      <c r="G2192">
        <v>4.4829999999999997</v>
      </c>
      <c r="H2192">
        <v>101393.216</v>
      </c>
      <c r="I2192">
        <v>0.09</v>
      </c>
      <c r="J2192">
        <v>0</v>
      </c>
      <c r="K2192">
        <v>0</v>
      </c>
      <c r="L2192">
        <v>-14.526</v>
      </c>
      <c r="M2192">
        <v>60.783000000000001</v>
      </c>
    </row>
    <row r="2193" spans="1:13" x14ac:dyDescent="0.35">
      <c r="A2193">
        <v>2189</v>
      </c>
      <c r="B2193" t="s">
        <v>6712</v>
      </c>
      <c r="C2193">
        <v>1.2999999999999999E-2</v>
      </c>
      <c r="D2193">
        <v>4.2919999999999998</v>
      </c>
      <c r="E2193">
        <v>2.181</v>
      </c>
      <c r="F2193">
        <v>7.8209999999999997</v>
      </c>
      <c r="G2193">
        <v>4.71</v>
      </c>
      <c r="H2193">
        <v>101392.716</v>
      </c>
      <c r="I2193">
        <v>4.1000000000000002E-2</v>
      </c>
      <c r="J2193">
        <v>1.2999999999999999E-2</v>
      </c>
      <c r="K2193">
        <v>0</v>
      </c>
      <c r="L2193">
        <v>-6.343</v>
      </c>
      <c r="M2193">
        <v>73.477999999999994</v>
      </c>
    </row>
    <row r="2194" spans="1:13" x14ac:dyDescent="0.35">
      <c r="A2194">
        <v>2190</v>
      </c>
      <c r="B2194" t="s">
        <v>6711</v>
      </c>
      <c r="C2194">
        <v>14.247</v>
      </c>
      <c r="D2194">
        <v>4.6159999999999997</v>
      </c>
      <c r="E2194">
        <v>2.097</v>
      </c>
      <c r="F2194">
        <v>7.6269999999999998</v>
      </c>
      <c r="G2194">
        <v>4.742</v>
      </c>
      <c r="H2194">
        <v>101401.61</v>
      </c>
      <c r="I2194">
        <v>4.1000000000000002E-2</v>
      </c>
      <c r="J2194">
        <v>12.243</v>
      </c>
      <c r="K2194">
        <v>2.004</v>
      </c>
      <c r="L2194">
        <v>2.411</v>
      </c>
      <c r="M2194">
        <v>85.626000000000005</v>
      </c>
    </row>
    <row r="2195" spans="1:13" x14ac:dyDescent="0.35">
      <c r="A2195">
        <v>2191</v>
      </c>
      <c r="B2195" t="s">
        <v>6710</v>
      </c>
      <c r="C2195">
        <v>84.593000000000004</v>
      </c>
      <c r="D2195">
        <v>5.9290000000000003</v>
      </c>
      <c r="E2195">
        <v>2.556</v>
      </c>
      <c r="F2195">
        <v>7.6769999999999996</v>
      </c>
      <c r="G2195">
        <v>4.766</v>
      </c>
      <c r="H2195">
        <v>101422.53200000001</v>
      </c>
      <c r="I2195">
        <v>4.1000000000000002E-2</v>
      </c>
      <c r="J2195">
        <v>59.911000000000001</v>
      </c>
      <c r="K2195">
        <v>24.681000000000001</v>
      </c>
      <c r="L2195">
        <v>11.308999999999999</v>
      </c>
      <c r="M2195">
        <v>97.75</v>
      </c>
    </row>
    <row r="2196" spans="1:13" x14ac:dyDescent="0.35">
      <c r="A2196">
        <v>2192</v>
      </c>
      <c r="B2196" t="s">
        <v>6709</v>
      </c>
      <c r="C2196">
        <v>180.7</v>
      </c>
      <c r="D2196">
        <v>7.0279999999999996</v>
      </c>
      <c r="E2196">
        <v>3.0489999999999999</v>
      </c>
      <c r="F2196">
        <v>7.85</v>
      </c>
      <c r="G2196">
        <v>5.2939999999999996</v>
      </c>
      <c r="H2196">
        <v>101428.90700000001</v>
      </c>
      <c r="I2196">
        <v>5.2999999999999999E-2</v>
      </c>
      <c r="J2196">
        <v>108.52800000000001</v>
      </c>
      <c r="K2196">
        <v>72.171000000000006</v>
      </c>
      <c r="L2196">
        <v>19.943000000000001</v>
      </c>
      <c r="M2196">
        <v>110.449</v>
      </c>
    </row>
    <row r="2197" spans="1:13" x14ac:dyDescent="0.35">
      <c r="A2197">
        <v>2193</v>
      </c>
      <c r="B2197" t="s">
        <v>6708</v>
      </c>
      <c r="C2197">
        <v>257.46600000000001</v>
      </c>
      <c r="D2197">
        <v>8.1140000000000008</v>
      </c>
      <c r="E2197">
        <v>3.548</v>
      </c>
      <c r="F2197">
        <v>7.6210000000000004</v>
      </c>
      <c r="G2197">
        <v>5.5289999999999999</v>
      </c>
      <c r="H2197">
        <v>101435.70699999999</v>
      </c>
      <c r="I2197">
        <v>3.5999999999999997E-2</v>
      </c>
      <c r="J2197">
        <v>145.84100000000001</v>
      </c>
      <c r="K2197">
        <v>111.626</v>
      </c>
      <c r="L2197">
        <v>27.861000000000001</v>
      </c>
      <c r="M2197">
        <v>124.378</v>
      </c>
    </row>
    <row r="2198" spans="1:13" x14ac:dyDescent="0.35">
      <c r="A2198">
        <v>2194</v>
      </c>
      <c r="B2198" t="s">
        <v>6707</v>
      </c>
      <c r="C2198">
        <v>335.41</v>
      </c>
      <c r="D2198">
        <v>9.2669999999999995</v>
      </c>
      <c r="E2198">
        <v>4.0090000000000003</v>
      </c>
      <c r="F2198">
        <v>7.7930000000000001</v>
      </c>
      <c r="G2198">
        <v>5.2460000000000004</v>
      </c>
      <c r="H2198">
        <v>101435.46400000001</v>
      </c>
      <c r="I2198">
        <v>3.5999999999999997E-2</v>
      </c>
      <c r="J2198">
        <v>178.57</v>
      </c>
      <c r="K2198">
        <v>156.84</v>
      </c>
      <c r="L2198">
        <v>34.468000000000004</v>
      </c>
      <c r="M2198">
        <v>140.09800000000001</v>
      </c>
    </row>
    <row r="2199" spans="1:13" x14ac:dyDescent="0.35">
      <c r="A2199">
        <v>2195</v>
      </c>
      <c r="B2199" t="s">
        <v>6706</v>
      </c>
      <c r="C2199">
        <v>390.88299999999998</v>
      </c>
      <c r="D2199">
        <v>10.130000000000001</v>
      </c>
      <c r="E2199">
        <v>4.4169999999999998</v>
      </c>
      <c r="F2199">
        <v>7.9210000000000003</v>
      </c>
      <c r="G2199">
        <v>5.37</v>
      </c>
      <c r="H2199">
        <v>101416.852</v>
      </c>
      <c r="I2199">
        <v>2.9000000000000001E-2</v>
      </c>
      <c r="J2199">
        <v>196.18600000000001</v>
      </c>
      <c r="K2199">
        <v>194.696</v>
      </c>
      <c r="L2199">
        <v>39.064</v>
      </c>
      <c r="M2199">
        <v>157.864</v>
      </c>
    </row>
    <row r="2200" spans="1:13" x14ac:dyDescent="0.35">
      <c r="A2200">
        <v>2196</v>
      </c>
      <c r="B2200" t="s">
        <v>6705</v>
      </c>
      <c r="C2200">
        <v>402.03</v>
      </c>
      <c r="D2200">
        <v>10.712</v>
      </c>
      <c r="E2200">
        <v>4.8179999999999996</v>
      </c>
      <c r="F2200">
        <v>8.0890000000000004</v>
      </c>
      <c r="G2200">
        <v>5.1689999999999996</v>
      </c>
      <c r="H2200">
        <v>101405.56</v>
      </c>
      <c r="I2200">
        <v>1.4E-2</v>
      </c>
      <c r="J2200">
        <v>208.31899999999999</v>
      </c>
      <c r="K2200">
        <v>193.71100000000001</v>
      </c>
      <c r="L2200">
        <v>41</v>
      </c>
      <c r="M2200">
        <v>177.26499999999999</v>
      </c>
    </row>
    <row r="2201" spans="1:13" x14ac:dyDescent="0.35">
      <c r="A2201">
        <v>2197</v>
      </c>
      <c r="B2201" t="s">
        <v>6704</v>
      </c>
      <c r="C2201">
        <v>373.37799999999999</v>
      </c>
      <c r="D2201">
        <v>10.862</v>
      </c>
      <c r="E2201">
        <v>5.3639999999999999</v>
      </c>
      <c r="F2201">
        <v>8.7460000000000004</v>
      </c>
      <c r="G2201">
        <v>5.7510000000000003</v>
      </c>
      <c r="H2201">
        <v>101391.637</v>
      </c>
      <c r="I2201">
        <v>0.22600000000000001</v>
      </c>
      <c r="J2201">
        <v>198.71100000000001</v>
      </c>
      <c r="K2201">
        <v>174.66499999999999</v>
      </c>
      <c r="L2201">
        <v>39.912999999999997</v>
      </c>
      <c r="M2201">
        <v>196.928</v>
      </c>
    </row>
    <row r="2202" spans="1:13" x14ac:dyDescent="0.35">
      <c r="A2202">
        <v>2198</v>
      </c>
      <c r="B2202" t="s">
        <v>6703</v>
      </c>
      <c r="C2202">
        <v>335.762</v>
      </c>
      <c r="D2202">
        <v>10.975</v>
      </c>
      <c r="E2202">
        <v>5.7960000000000003</v>
      </c>
      <c r="F2202">
        <v>8.6639999999999997</v>
      </c>
      <c r="G2202">
        <v>5.3849999999999998</v>
      </c>
      <c r="H2202">
        <v>101366.337</v>
      </c>
      <c r="I2202">
        <v>0.216</v>
      </c>
      <c r="J2202">
        <v>194.65</v>
      </c>
      <c r="K2202">
        <v>141.114</v>
      </c>
      <c r="L2202">
        <v>36.006999999999998</v>
      </c>
      <c r="M2202">
        <v>215.28200000000001</v>
      </c>
    </row>
    <row r="2203" spans="1:13" x14ac:dyDescent="0.35">
      <c r="A2203">
        <v>2199</v>
      </c>
      <c r="B2203" t="s">
        <v>6702</v>
      </c>
      <c r="C2203">
        <v>275.36900000000003</v>
      </c>
      <c r="D2203">
        <v>10.736000000000001</v>
      </c>
      <c r="E2203">
        <v>6.2919999999999998</v>
      </c>
      <c r="F2203">
        <v>8.5419999999999998</v>
      </c>
      <c r="G2203">
        <v>5.5670000000000002</v>
      </c>
      <c r="H2203">
        <v>101360.217</v>
      </c>
      <c r="I2203">
        <v>0.129</v>
      </c>
      <c r="J2203">
        <v>152.44499999999999</v>
      </c>
      <c r="K2203">
        <v>122.922</v>
      </c>
      <c r="L2203">
        <v>29.914000000000001</v>
      </c>
      <c r="M2203">
        <v>231.55500000000001</v>
      </c>
    </row>
    <row r="2204" spans="1:13" x14ac:dyDescent="0.35">
      <c r="A2204">
        <v>2200</v>
      </c>
      <c r="B2204" t="s">
        <v>6701</v>
      </c>
      <c r="C2204">
        <v>210.08199999999999</v>
      </c>
      <c r="D2204">
        <v>10.449</v>
      </c>
      <c r="E2204">
        <v>6.7569999999999997</v>
      </c>
      <c r="F2204">
        <v>8.3889999999999993</v>
      </c>
      <c r="G2204">
        <v>4.8380000000000001</v>
      </c>
      <c r="H2204">
        <v>101355.84</v>
      </c>
      <c r="I2204">
        <v>0.14000000000000001</v>
      </c>
      <c r="J2204">
        <v>116.777</v>
      </c>
      <c r="K2204">
        <v>93.304000000000002</v>
      </c>
      <c r="L2204">
        <v>22.326000000000001</v>
      </c>
      <c r="M2204">
        <v>245.93299999999999</v>
      </c>
    </row>
    <row r="2205" spans="1:13" x14ac:dyDescent="0.35">
      <c r="A2205">
        <v>2201</v>
      </c>
      <c r="B2205" t="s">
        <v>6700</v>
      </c>
      <c r="C2205">
        <v>124.178</v>
      </c>
      <c r="D2205">
        <v>9.9169999999999998</v>
      </c>
      <c r="E2205">
        <v>7.1379999999999999</v>
      </c>
      <c r="F2205">
        <v>8.5079999999999991</v>
      </c>
      <c r="G2205">
        <v>4.6920000000000002</v>
      </c>
      <c r="H2205">
        <v>101361.508</v>
      </c>
      <c r="I2205">
        <v>6.9000000000000006E-2</v>
      </c>
      <c r="J2205">
        <v>75.489000000000004</v>
      </c>
      <c r="K2205">
        <v>48.691000000000003</v>
      </c>
      <c r="L2205">
        <v>13.864000000000001</v>
      </c>
      <c r="M2205">
        <v>258.923</v>
      </c>
    </row>
    <row r="2206" spans="1:13" x14ac:dyDescent="0.35">
      <c r="A2206">
        <v>2202</v>
      </c>
      <c r="B2206" t="s">
        <v>6699</v>
      </c>
      <c r="C2206">
        <v>37.043999999999997</v>
      </c>
      <c r="D2206">
        <v>8.6479999999999997</v>
      </c>
      <c r="E2206">
        <v>7.4539999999999997</v>
      </c>
      <c r="F2206">
        <v>8.2520000000000007</v>
      </c>
      <c r="G2206">
        <v>4.6740000000000004</v>
      </c>
      <c r="H2206">
        <v>101377.361</v>
      </c>
      <c r="I2206">
        <v>0.107</v>
      </c>
      <c r="J2206">
        <v>28.303999999999998</v>
      </c>
      <c r="K2206">
        <v>8.7370000000000001</v>
      </c>
      <c r="L2206">
        <v>5.0289999999999999</v>
      </c>
      <c r="M2206">
        <v>271.154</v>
      </c>
    </row>
    <row r="2207" spans="1:13" x14ac:dyDescent="0.35">
      <c r="A2207">
        <v>2203</v>
      </c>
      <c r="B2207" t="s">
        <v>6698</v>
      </c>
      <c r="C2207">
        <v>0.53</v>
      </c>
      <c r="D2207">
        <v>7.71</v>
      </c>
      <c r="E2207">
        <v>6.6890000000000001</v>
      </c>
      <c r="F2207">
        <v>8.0009999999999994</v>
      </c>
      <c r="G2207">
        <v>4.3079999999999998</v>
      </c>
      <c r="H2207">
        <v>101399.11500000001</v>
      </c>
      <c r="I2207">
        <v>9.7000000000000003E-2</v>
      </c>
      <c r="J2207">
        <v>0.48899999999999999</v>
      </c>
      <c r="K2207">
        <v>3.9E-2</v>
      </c>
      <c r="L2207">
        <v>-3.7829999999999999</v>
      </c>
      <c r="M2207">
        <v>283.262</v>
      </c>
    </row>
    <row r="2208" spans="1:13" x14ac:dyDescent="0.35">
      <c r="A2208">
        <v>2204</v>
      </c>
      <c r="B2208" t="s">
        <v>6697</v>
      </c>
      <c r="C2208">
        <v>0</v>
      </c>
      <c r="D2208">
        <v>7.0979999999999999</v>
      </c>
      <c r="E2208">
        <v>6.0430000000000001</v>
      </c>
      <c r="F2208">
        <v>7.7279999999999998</v>
      </c>
      <c r="G2208">
        <v>4.6550000000000002</v>
      </c>
      <c r="H2208">
        <v>101412.57</v>
      </c>
      <c r="I2208">
        <v>0.13200000000000001</v>
      </c>
      <c r="J2208">
        <v>0</v>
      </c>
      <c r="K2208">
        <v>0</v>
      </c>
      <c r="L2208">
        <v>-12.143000000000001</v>
      </c>
      <c r="M2208">
        <v>295.77800000000002</v>
      </c>
    </row>
    <row r="2209" spans="1:13" x14ac:dyDescent="0.35">
      <c r="A2209">
        <v>2205</v>
      </c>
      <c r="B2209" t="s">
        <v>6696</v>
      </c>
      <c r="C2209">
        <v>0</v>
      </c>
      <c r="D2209">
        <v>6.7389999999999999</v>
      </c>
      <c r="E2209">
        <v>5.4180000000000001</v>
      </c>
      <c r="F2209">
        <v>7.5759999999999996</v>
      </c>
      <c r="G2209">
        <v>4.8579999999999997</v>
      </c>
      <c r="H2209">
        <v>101409.66800000001</v>
      </c>
      <c r="I2209">
        <v>2.1999999999999999E-2</v>
      </c>
      <c r="J2209">
        <v>0</v>
      </c>
      <c r="K2209">
        <v>0</v>
      </c>
      <c r="L2209">
        <v>-19.632999999999999</v>
      </c>
      <c r="M2209">
        <v>309.26100000000002</v>
      </c>
    </row>
    <row r="2210" spans="1:13" x14ac:dyDescent="0.35">
      <c r="A2210">
        <v>2206</v>
      </c>
      <c r="B2210" t="s">
        <v>6695</v>
      </c>
      <c r="C2210">
        <v>0</v>
      </c>
      <c r="D2210">
        <v>6.3810000000000002</v>
      </c>
      <c r="E2210">
        <v>4.8639999999999999</v>
      </c>
      <c r="F2210">
        <v>7.5750000000000002</v>
      </c>
      <c r="G2210">
        <v>4.5049999999999999</v>
      </c>
      <c r="H2210">
        <v>101403.86</v>
      </c>
      <c r="I2210">
        <v>6.6000000000000003E-2</v>
      </c>
      <c r="J2210">
        <v>0</v>
      </c>
      <c r="K2210">
        <v>0</v>
      </c>
      <c r="L2210">
        <v>-25.725000000000001</v>
      </c>
      <c r="M2210">
        <v>324.07499999999999</v>
      </c>
    </row>
    <row r="2211" spans="1:13" x14ac:dyDescent="0.35">
      <c r="A2211">
        <v>2207</v>
      </c>
      <c r="B2211" t="s">
        <v>6694</v>
      </c>
      <c r="C2211">
        <v>0</v>
      </c>
      <c r="D2211">
        <v>6.0750000000000002</v>
      </c>
      <c r="E2211">
        <v>4.298</v>
      </c>
      <c r="F2211">
        <v>7.7539999999999996</v>
      </c>
      <c r="G2211">
        <v>4.1980000000000004</v>
      </c>
      <c r="H2211">
        <v>101397.039</v>
      </c>
      <c r="I2211">
        <v>5.2999999999999999E-2</v>
      </c>
      <c r="J2211">
        <v>0</v>
      </c>
      <c r="K2211">
        <v>0</v>
      </c>
      <c r="L2211">
        <v>-29.863</v>
      </c>
      <c r="M2211">
        <v>340.33199999999999</v>
      </c>
    </row>
    <row r="2212" spans="1:13" x14ac:dyDescent="0.35">
      <c r="A2212">
        <v>2208</v>
      </c>
      <c r="B2212" t="s">
        <v>6693</v>
      </c>
      <c r="C2212">
        <v>0</v>
      </c>
      <c r="D2212">
        <v>5.5869999999999997</v>
      </c>
      <c r="E2212">
        <v>3.7189999999999999</v>
      </c>
      <c r="F2212">
        <v>7.8940000000000001</v>
      </c>
      <c r="G2212">
        <v>4.3550000000000004</v>
      </c>
      <c r="H2212">
        <v>101391.463</v>
      </c>
      <c r="I2212">
        <v>9.4E-2</v>
      </c>
      <c r="J2212">
        <v>0</v>
      </c>
      <c r="K2212">
        <v>0</v>
      </c>
      <c r="L2212">
        <v>-31.55</v>
      </c>
      <c r="M2212">
        <v>332.73700000000002</v>
      </c>
    </row>
    <row r="2213" spans="1:13" x14ac:dyDescent="0.35">
      <c r="A2213">
        <v>2209</v>
      </c>
      <c r="B2213" t="s">
        <v>6692</v>
      </c>
      <c r="C2213">
        <v>0</v>
      </c>
      <c r="D2213">
        <v>5.2169999999999996</v>
      </c>
      <c r="E2213">
        <v>3.5270000000000001</v>
      </c>
      <c r="F2213">
        <v>7.71</v>
      </c>
      <c r="G2213">
        <v>4.0970000000000004</v>
      </c>
      <c r="H2213">
        <v>101370.90399999999</v>
      </c>
      <c r="I2213">
        <v>6.9000000000000006E-2</v>
      </c>
      <c r="J2213">
        <v>0</v>
      </c>
      <c r="K2213">
        <v>0</v>
      </c>
      <c r="L2213">
        <v>-30.552</v>
      </c>
      <c r="M2213">
        <v>15.047000000000001</v>
      </c>
    </row>
    <row r="2214" spans="1:13" x14ac:dyDescent="0.35">
      <c r="A2214">
        <v>2210</v>
      </c>
      <c r="B2214" t="s">
        <v>6691</v>
      </c>
      <c r="C2214">
        <v>0</v>
      </c>
      <c r="D2214">
        <v>5.0549999999999997</v>
      </c>
      <c r="E2214">
        <v>3.3119999999999998</v>
      </c>
      <c r="F2214">
        <v>7.5149999999999997</v>
      </c>
      <c r="G2214">
        <v>4.3639999999999999</v>
      </c>
      <c r="H2214">
        <v>101348.04700000001</v>
      </c>
      <c r="I2214">
        <v>1.4999999999999999E-2</v>
      </c>
      <c r="J2214">
        <v>0</v>
      </c>
      <c r="K2214">
        <v>0</v>
      </c>
      <c r="L2214">
        <v>-27.013999999999999</v>
      </c>
      <c r="M2214">
        <v>31.608000000000001</v>
      </c>
    </row>
    <row r="2215" spans="1:13" x14ac:dyDescent="0.35">
      <c r="A2215">
        <v>2211</v>
      </c>
      <c r="B2215" t="s">
        <v>6690</v>
      </c>
      <c r="C2215">
        <v>0</v>
      </c>
      <c r="D2215">
        <v>4.9480000000000004</v>
      </c>
      <c r="E2215">
        <v>3.0190000000000001</v>
      </c>
      <c r="F2215">
        <v>7.4509999999999996</v>
      </c>
      <c r="G2215">
        <v>5.05</v>
      </c>
      <c r="H2215">
        <v>101325.996</v>
      </c>
      <c r="I2215">
        <v>1.0999999999999999E-2</v>
      </c>
      <c r="J2215">
        <v>0</v>
      </c>
      <c r="K2215">
        <v>0</v>
      </c>
      <c r="L2215">
        <v>-21.364000000000001</v>
      </c>
      <c r="M2215">
        <v>46.823999999999998</v>
      </c>
    </row>
    <row r="2216" spans="1:13" x14ac:dyDescent="0.35">
      <c r="A2216">
        <v>2212</v>
      </c>
      <c r="B2216" t="s">
        <v>6689</v>
      </c>
      <c r="C2216">
        <v>0</v>
      </c>
      <c r="D2216">
        <v>4.7530000000000001</v>
      </c>
      <c r="E2216">
        <v>2.766</v>
      </c>
      <c r="F2216">
        <v>7.5309999999999997</v>
      </c>
      <c r="G2216">
        <v>5.18</v>
      </c>
      <c r="H2216">
        <v>101316.363</v>
      </c>
      <c r="I2216">
        <v>4.3999999999999997E-2</v>
      </c>
      <c r="J2216">
        <v>0</v>
      </c>
      <c r="K2216">
        <v>0</v>
      </c>
      <c r="L2216">
        <v>-14.179</v>
      </c>
      <c r="M2216">
        <v>60.606000000000002</v>
      </c>
    </row>
    <row r="2217" spans="1:13" x14ac:dyDescent="0.35">
      <c r="A2217">
        <v>2213</v>
      </c>
      <c r="B2217" t="s">
        <v>6688</v>
      </c>
      <c r="C2217">
        <v>2.7E-2</v>
      </c>
      <c r="D2217">
        <v>4.4400000000000004</v>
      </c>
      <c r="E2217">
        <v>2.492</v>
      </c>
      <c r="F2217">
        <v>7.4169999999999998</v>
      </c>
      <c r="G2217">
        <v>4.9779999999999998</v>
      </c>
      <c r="H2217">
        <v>101318.35</v>
      </c>
      <c r="I2217">
        <v>5.2999999999999999E-2</v>
      </c>
      <c r="J2217">
        <v>2.7E-2</v>
      </c>
      <c r="K2217">
        <v>0</v>
      </c>
      <c r="L2217">
        <v>-5.984</v>
      </c>
      <c r="M2217">
        <v>73.317999999999998</v>
      </c>
    </row>
    <row r="2218" spans="1:13" x14ac:dyDescent="0.35">
      <c r="A2218">
        <v>2214</v>
      </c>
      <c r="B2218" t="s">
        <v>6687</v>
      </c>
      <c r="C2218">
        <v>16.952999999999999</v>
      </c>
      <c r="D2218">
        <v>4.6929999999999996</v>
      </c>
      <c r="E2218">
        <v>2.3050000000000002</v>
      </c>
      <c r="F2218">
        <v>7.3650000000000002</v>
      </c>
      <c r="G2218">
        <v>4.9359999999999999</v>
      </c>
      <c r="H2218">
        <v>101332.133</v>
      </c>
      <c r="I2218">
        <v>2.8000000000000001E-2</v>
      </c>
      <c r="J2218">
        <v>14.266</v>
      </c>
      <c r="K2218">
        <v>2.6859999999999999</v>
      </c>
      <c r="L2218">
        <v>2.7519999999999998</v>
      </c>
      <c r="M2218">
        <v>85.438000000000002</v>
      </c>
    </row>
    <row r="2219" spans="1:13" x14ac:dyDescent="0.35">
      <c r="A2219">
        <v>2215</v>
      </c>
      <c r="B2219" t="s">
        <v>6686</v>
      </c>
      <c r="C2219">
        <v>93.015000000000001</v>
      </c>
      <c r="D2219">
        <v>5.9820000000000002</v>
      </c>
      <c r="E2219">
        <v>2.8260000000000001</v>
      </c>
      <c r="F2219">
        <v>7.4939999999999998</v>
      </c>
      <c r="G2219">
        <v>4.8390000000000004</v>
      </c>
      <c r="H2219">
        <v>101342.921</v>
      </c>
      <c r="I2219">
        <v>3.5999999999999997E-2</v>
      </c>
      <c r="J2219">
        <v>63.143999999999998</v>
      </c>
      <c r="K2219">
        <v>29.873000000000001</v>
      </c>
      <c r="L2219">
        <v>11.664</v>
      </c>
      <c r="M2219">
        <v>97.578000000000003</v>
      </c>
    </row>
    <row r="2220" spans="1:13" x14ac:dyDescent="0.35">
      <c r="A2220">
        <v>2216</v>
      </c>
      <c r="B2220" t="s">
        <v>6685</v>
      </c>
      <c r="C2220">
        <v>198.58500000000001</v>
      </c>
      <c r="D2220">
        <v>7.468</v>
      </c>
      <c r="E2220">
        <v>3.452</v>
      </c>
      <c r="F2220">
        <v>7.4240000000000004</v>
      </c>
      <c r="G2220">
        <v>5.266</v>
      </c>
      <c r="H2220">
        <v>101343.007</v>
      </c>
      <c r="I2220">
        <v>1.4E-2</v>
      </c>
      <c r="J2220">
        <v>115.874</v>
      </c>
      <c r="K2220">
        <v>82.710999999999999</v>
      </c>
      <c r="L2220">
        <v>20.303999999999998</v>
      </c>
      <c r="M2220">
        <v>110.285</v>
      </c>
    </row>
    <row r="2221" spans="1:13" x14ac:dyDescent="0.35">
      <c r="A2221">
        <v>2217</v>
      </c>
      <c r="B2221" t="s">
        <v>6684</v>
      </c>
      <c r="C2221">
        <v>280.61</v>
      </c>
      <c r="D2221">
        <v>8.9220000000000006</v>
      </c>
      <c r="E2221">
        <v>4.0090000000000003</v>
      </c>
      <c r="F2221">
        <v>7.3630000000000004</v>
      </c>
      <c r="G2221">
        <v>5.319</v>
      </c>
      <c r="H2221">
        <v>101341.723</v>
      </c>
      <c r="I2221">
        <v>0.129</v>
      </c>
      <c r="J2221">
        <v>151.61000000000001</v>
      </c>
      <c r="K2221">
        <v>129</v>
      </c>
      <c r="L2221">
        <v>28.236000000000001</v>
      </c>
      <c r="M2221">
        <v>124.24299999999999</v>
      </c>
    </row>
    <row r="2222" spans="1:13" x14ac:dyDescent="0.35">
      <c r="A2222">
        <v>2218</v>
      </c>
      <c r="B2222" t="s">
        <v>6683</v>
      </c>
      <c r="C2222">
        <v>366.05200000000002</v>
      </c>
      <c r="D2222">
        <v>10.103999999999999</v>
      </c>
      <c r="E2222">
        <v>4.5090000000000003</v>
      </c>
      <c r="F2222">
        <v>7.069</v>
      </c>
      <c r="G2222">
        <v>4.9509999999999996</v>
      </c>
      <c r="H2222">
        <v>101347.693</v>
      </c>
      <c r="I2222">
        <v>7.2999999999999995E-2</v>
      </c>
      <c r="J2222">
        <v>172.69</v>
      </c>
      <c r="K2222">
        <v>193.36199999999999</v>
      </c>
      <c r="L2222">
        <v>34.838000000000001</v>
      </c>
      <c r="M2222">
        <v>139.976</v>
      </c>
    </row>
    <row r="2223" spans="1:13" x14ac:dyDescent="0.35">
      <c r="A2223">
        <v>2219</v>
      </c>
      <c r="B2223" t="s">
        <v>6682</v>
      </c>
      <c r="C2223">
        <v>416.30200000000002</v>
      </c>
      <c r="D2223">
        <v>11.228</v>
      </c>
      <c r="E2223">
        <v>4.7610000000000001</v>
      </c>
      <c r="F2223">
        <v>6.9889999999999999</v>
      </c>
      <c r="G2223">
        <v>5.1550000000000002</v>
      </c>
      <c r="H2223">
        <v>101300.41800000001</v>
      </c>
      <c r="I2223">
        <v>0.05</v>
      </c>
      <c r="J2223">
        <v>196.505</v>
      </c>
      <c r="K2223">
        <v>219.79499999999999</v>
      </c>
      <c r="L2223">
        <v>39.457000000000001</v>
      </c>
      <c r="M2223">
        <v>157.85900000000001</v>
      </c>
    </row>
    <row r="2224" spans="1:13" x14ac:dyDescent="0.35">
      <c r="A2224">
        <v>2220</v>
      </c>
      <c r="B2224" t="s">
        <v>6681</v>
      </c>
      <c r="C2224">
        <v>441.87299999999999</v>
      </c>
      <c r="D2224">
        <v>11.875</v>
      </c>
      <c r="E2224">
        <v>5.1180000000000003</v>
      </c>
      <c r="F2224">
        <v>7.21</v>
      </c>
      <c r="G2224">
        <v>5.0599999999999996</v>
      </c>
      <c r="H2224">
        <v>101276.556</v>
      </c>
      <c r="I2224">
        <v>3.9E-2</v>
      </c>
      <c r="J2224">
        <v>202.80699999999999</v>
      </c>
      <c r="K2224">
        <v>239.066</v>
      </c>
      <c r="L2224">
        <v>41.384</v>
      </c>
      <c r="M2224">
        <v>177.31899999999999</v>
      </c>
    </row>
    <row r="2225" spans="1:13" x14ac:dyDescent="0.35">
      <c r="A2225">
        <v>2221</v>
      </c>
      <c r="B2225" t="s">
        <v>6680</v>
      </c>
      <c r="C2225">
        <v>439.57600000000002</v>
      </c>
      <c r="D2225">
        <v>12.186</v>
      </c>
      <c r="E2225">
        <v>5.8680000000000003</v>
      </c>
      <c r="F2225">
        <v>7.19</v>
      </c>
      <c r="G2225">
        <v>5.0869999999999997</v>
      </c>
      <c r="H2225">
        <v>101251.901</v>
      </c>
      <c r="I2225">
        <v>1.4999999999999999E-2</v>
      </c>
      <c r="J2225">
        <v>204.155</v>
      </c>
      <c r="K2225">
        <v>235.42</v>
      </c>
      <c r="L2225">
        <v>40.281999999999996</v>
      </c>
      <c r="M2225">
        <v>197.08500000000001</v>
      </c>
    </row>
    <row r="2226" spans="1:13" x14ac:dyDescent="0.35">
      <c r="A2226">
        <v>2222</v>
      </c>
      <c r="B2226" t="s">
        <v>6679</v>
      </c>
      <c r="C2226">
        <v>367.976</v>
      </c>
      <c r="D2226">
        <v>12.269</v>
      </c>
      <c r="E2226">
        <v>6.5090000000000003</v>
      </c>
      <c r="F2226">
        <v>7.28</v>
      </c>
      <c r="G2226">
        <v>5.1520000000000001</v>
      </c>
      <c r="H2226">
        <v>101223.33</v>
      </c>
      <c r="I2226">
        <v>1.0999999999999999E-2</v>
      </c>
      <c r="J2226">
        <v>195.42599999999999</v>
      </c>
      <c r="K2226">
        <v>172.55</v>
      </c>
      <c r="L2226">
        <v>36.357999999999997</v>
      </c>
      <c r="M2226">
        <v>215.47200000000001</v>
      </c>
    </row>
    <row r="2227" spans="1:13" x14ac:dyDescent="0.35">
      <c r="A2227">
        <v>2223</v>
      </c>
      <c r="B2227" t="s">
        <v>6678</v>
      </c>
      <c r="C2227">
        <v>300.58</v>
      </c>
      <c r="D2227">
        <v>12.119</v>
      </c>
      <c r="E2227">
        <v>7.1239999999999997</v>
      </c>
      <c r="F2227">
        <v>7.6280000000000001</v>
      </c>
      <c r="G2227">
        <v>4.9640000000000004</v>
      </c>
      <c r="H2227">
        <v>101200.057</v>
      </c>
      <c r="I2227">
        <v>7.1999999999999995E-2</v>
      </c>
      <c r="J2227">
        <v>152.953</v>
      </c>
      <c r="K2227">
        <v>147.62700000000001</v>
      </c>
      <c r="L2227">
        <v>30.22</v>
      </c>
      <c r="M2227">
        <v>231.83799999999999</v>
      </c>
    </row>
    <row r="2228" spans="1:13" x14ac:dyDescent="0.35">
      <c r="A2228">
        <v>2224</v>
      </c>
      <c r="B2228" t="s">
        <v>6677</v>
      </c>
      <c r="C2228">
        <v>221.87200000000001</v>
      </c>
      <c r="D2228">
        <v>11.680999999999999</v>
      </c>
      <c r="E2228">
        <v>7.7</v>
      </c>
      <c r="F2228">
        <v>8.3059999999999992</v>
      </c>
      <c r="G2228">
        <v>4.9039999999999999</v>
      </c>
      <c r="H2228">
        <v>101182.42200000001</v>
      </c>
      <c r="I2228">
        <v>5.1999999999999998E-2</v>
      </c>
      <c r="J2228">
        <v>122.407</v>
      </c>
      <c r="K2228">
        <v>99.465000000000003</v>
      </c>
      <c r="L2228">
        <v>22.608000000000001</v>
      </c>
      <c r="M2228">
        <v>246.227</v>
      </c>
    </row>
    <row r="2229" spans="1:13" x14ac:dyDescent="0.35">
      <c r="A2229">
        <v>2225</v>
      </c>
      <c r="B2229" t="s">
        <v>6676</v>
      </c>
      <c r="C2229">
        <v>127.495</v>
      </c>
      <c r="D2229">
        <v>11.037000000000001</v>
      </c>
      <c r="E2229">
        <v>8.2940000000000005</v>
      </c>
      <c r="F2229">
        <v>8.2289999999999992</v>
      </c>
      <c r="G2229">
        <v>5.0119999999999996</v>
      </c>
      <c r="H2229">
        <v>101181.288</v>
      </c>
      <c r="I2229">
        <v>1.6E-2</v>
      </c>
      <c r="J2229">
        <v>77.585999999999999</v>
      </c>
      <c r="K2229">
        <v>49.908000000000001</v>
      </c>
      <c r="L2229">
        <v>14.132</v>
      </c>
      <c r="M2229">
        <v>259.21600000000001</v>
      </c>
    </row>
    <row r="2230" spans="1:13" x14ac:dyDescent="0.35">
      <c r="A2230">
        <v>2226</v>
      </c>
      <c r="B2230" t="s">
        <v>6675</v>
      </c>
      <c r="C2230">
        <v>37.334000000000003</v>
      </c>
      <c r="D2230">
        <v>9.8680000000000003</v>
      </c>
      <c r="E2230">
        <v>8.8460000000000001</v>
      </c>
      <c r="F2230">
        <v>8.0470000000000006</v>
      </c>
      <c r="G2230">
        <v>5.1749999999999998</v>
      </c>
      <c r="H2230">
        <v>101187.27899999999</v>
      </c>
      <c r="I2230">
        <v>4.4999999999999998E-2</v>
      </c>
      <c r="J2230">
        <v>29.873000000000001</v>
      </c>
      <c r="K2230">
        <v>7.46</v>
      </c>
      <c r="L2230">
        <v>5.2869999999999999</v>
      </c>
      <c r="M2230">
        <v>271.452</v>
      </c>
    </row>
    <row r="2231" spans="1:13" x14ac:dyDescent="0.35">
      <c r="A2231">
        <v>2227</v>
      </c>
      <c r="B2231" t="s">
        <v>6674</v>
      </c>
      <c r="C2231">
        <v>0.42499999999999999</v>
      </c>
      <c r="D2231">
        <v>8.7539999999999996</v>
      </c>
      <c r="E2231">
        <v>8.0950000000000006</v>
      </c>
      <c r="F2231">
        <v>7.84</v>
      </c>
      <c r="G2231">
        <v>4.7229999999999999</v>
      </c>
      <c r="H2231">
        <v>101209.701</v>
      </c>
      <c r="I2231">
        <v>6.4000000000000001E-2</v>
      </c>
      <c r="J2231">
        <v>0.42</v>
      </c>
      <c r="K2231">
        <v>5.0000000000000001E-3</v>
      </c>
      <c r="L2231">
        <v>-3.512</v>
      </c>
      <c r="M2231">
        <v>283.54500000000002</v>
      </c>
    </row>
    <row r="2232" spans="1:13" x14ac:dyDescent="0.35">
      <c r="A2232">
        <v>2228</v>
      </c>
      <c r="B2232" t="s">
        <v>6673</v>
      </c>
      <c r="C2232">
        <v>0</v>
      </c>
      <c r="D2232">
        <v>8.1489999999999991</v>
      </c>
      <c r="E2232">
        <v>7.4050000000000002</v>
      </c>
      <c r="F2232">
        <v>7.8310000000000004</v>
      </c>
      <c r="G2232">
        <v>5.024</v>
      </c>
      <c r="H2232">
        <v>101225.26700000001</v>
      </c>
      <c r="I2232">
        <v>2.3E-2</v>
      </c>
      <c r="J2232">
        <v>0</v>
      </c>
      <c r="K2232">
        <v>0</v>
      </c>
      <c r="L2232">
        <v>-11.858000000000001</v>
      </c>
      <c r="M2232">
        <v>296.05200000000002</v>
      </c>
    </row>
    <row r="2233" spans="1:13" x14ac:dyDescent="0.35">
      <c r="A2233">
        <v>2229</v>
      </c>
      <c r="B2233" t="s">
        <v>6672</v>
      </c>
      <c r="C2233">
        <v>0</v>
      </c>
      <c r="D2233">
        <v>7.6029999999999998</v>
      </c>
      <c r="E2233">
        <v>6.69</v>
      </c>
      <c r="F2233">
        <v>7.5449999999999999</v>
      </c>
      <c r="G2233">
        <v>5.0590000000000002</v>
      </c>
      <c r="H2233">
        <v>101218.624</v>
      </c>
      <c r="I2233">
        <v>1.2E-2</v>
      </c>
      <c r="J2233">
        <v>0</v>
      </c>
      <c r="K2233">
        <v>0</v>
      </c>
      <c r="L2233">
        <v>-19.326000000000001</v>
      </c>
      <c r="M2233">
        <v>309.51799999999997</v>
      </c>
    </row>
    <row r="2234" spans="1:13" x14ac:dyDescent="0.35">
      <c r="A2234">
        <v>2230</v>
      </c>
      <c r="B2234" t="s">
        <v>6671</v>
      </c>
      <c r="C2234">
        <v>0</v>
      </c>
      <c r="D2234">
        <v>7.1970000000000001</v>
      </c>
      <c r="E2234">
        <v>6.01</v>
      </c>
      <c r="F2234">
        <v>7.7210000000000001</v>
      </c>
      <c r="G2234">
        <v>5.0880000000000001</v>
      </c>
      <c r="H2234">
        <v>101211.851</v>
      </c>
      <c r="I2234">
        <v>3.3000000000000002E-2</v>
      </c>
      <c r="J2234">
        <v>0</v>
      </c>
      <c r="K2234">
        <v>0</v>
      </c>
      <c r="L2234">
        <v>-25.390999999999998</v>
      </c>
      <c r="M2234">
        <v>324.3</v>
      </c>
    </row>
    <row r="2235" spans="1:13" x14ac:dyDescent="0.35">
      <c r="A2235">
        <v>2231</v>
      </c>
      <c r="B2235" t="s">
        <v>6670</v>
      </c>
      <c r="C2235">
        <v>0</v>
      </c>
      <c r="D2235">
        <v>6.6760000000000002</v>
      </c>
      <c r="E2235">
        <v>5.3520000000000003</v>
      </c>
      <c r="F2235">
        <v>7.516</v>
      </c>
      <c r="G2235">
        <v>4.7610000000000001</v>
      </c>
      <c r="H2235">
        <v>101204.709</v>
      </c>
      <c r="I2235">
        <v>9.8000000000000004E-2</v>
      </c>
      <c r="J2235">
        <v>0</v>
      </c>
      <c r="K2235">
        <v>0</v>
      </c>
      <c r="L2235">
        <v>-29.501000000000001</v>
      </c>
      <c r="M2235">
        <v>340.50299999999999</v>
      </c>
    </row>
    <row r="2236" spans="1:13" x14ac:dyDescent="0.35">
      <c r="A2236">
        <v>2232</v>
      </c>
      <c r="B2236" t="s">
        <v>6669</v>
      </c>
      <c r="C2236">
        <v>0</v>
      </c>
      <c r="D2236">
        <v>6.29</v>
      </c>
      <c r="E2236">
        <v>4.7640000000000002</v>
      </c>
      <c r="F2236">
        <v>7.5990000000000002</v>
      </c>
      <c r="G2236">
        <v>5.0439999999999996</v>
      </c>
      <c r="H2236">
        <v>101234.292</v>
      </c>
      <c r="I2236">
        <v>5.1999999999999998E-2</v>
      </c>
      <c r="J2236">
        <v>0</v>
      </c>
      <c r="K2236">
        <v>0</v>
      </c>
      <c r="L2236">
        <v>-31.161000000000001</v>
      </c>
      <c r="M2236">
        <v>328.791</v>
      </c>
    </row>
    <row r="2237" spans="1:13" x14ac:dyDescent="0.35">
      <c r="A2237">
        <v>2233</v>
      </c>
      <c r="B2237" t="s">
        <v>6668</v>
      </c>
      <c r="C2237">
        <v>0</v>
      </c>
      <c r="D2237">
        <v>6.2050000000000001</v>
      </c>
      <c r="E2237">
        <v>4.6230000000000002</v>
      </c>
      <c r="F2237">
        <v>7.2030000000000003</v>
      </c>
      <c r="G2237">
        <v>5.3879999999999999</v>
      </c>
      <c r="H2237">
        <v>101177.08</v>
      </c>
      <c r="I2237">
        <v>6.3E-2</v>
      </c>
      <c r="J2237">
        <v>0</v>
      </c>
      <c r="K2237">
        <v>0</v>
      </c>
      <c r="L2237">
        <v>-30.155999999999999</v>
      </c>
      <c r="M2237">
        <v>15.096</v>
      </c>
    </row>
    <row r="2238" spans="1:13" x14ac:dyDescent="0.35">
      <c r="A2238">
        <v>2234</v>
      </c>
      <c r="B2238" t="s">
        <v>6667</v>
      </c>
      <c r="C2238">
        <v>0</v>
      </c>
      <c r="D2238">
        <v>6</v>
      </c>
      <c r="E2238">
        <v>4.4610000000000003</v>
      </c>
      <c r="F2238">
        <v>7.2759999999999998</v>
      </c>
      <c r="G2238">
        <v>5.2389999999999999</v>
      </c>
      <c r="H2238">
        <v>101164.198</v>
      </c>
      <c r="I2238">
        <v>1.4999999999999999E-2</v>
      </c>
      <c r="J2238">
        <v>0</v>
      </c>
      <c r="K2238">
        <v>0</v>
      </c>
      <c r="L2238">
        <v>-26.626000000000001</v>
      </c>
      <c r="M2238">
        <v>31.550999999999998</v>
      </c>
    </row>
    <row r="2239" spans="1:13" x14ac:dyDescent="0.35">
      <c r="A2239">
        <v>2235</v>
      </c>
      <c r="B2239" t="s">
        <v>6666</v>
      </c>
      <c r="C2239">
        <v>0</v>
      </c>
      <c r="D2239">
        <v>5.9130000000000003</v>
      </c>
      <c r="E2239">
        <v>4.3209999999999997</v>
      </c>
      <c r="F2239">
        <v>7.3079999999999998</v>
      </c>
      <c r="G2239">
        <v>5.2770000000000001</v>
      </c>
      <c r="H2239">
        <v>101193.711</v>
      </c>
      <c r="I2239">
        <v>8.6999999999999994E-2</v>
      </c>
      <c r="J2239">
        <v>0</v>
      </c>
      <c r="K2239">
        <v>0</v>
      </c>
      <c r="L2239">
        <v>-20.981999999999999</v>
      </c>
      <c r="M2239">
        <v>46.713000000000001</v>
      </c>
    </row>
    <row r="2240" spans="1:13" x14ac:dyDescent="0.35">
      <c r="A2240">
        <v>2236</v>
      </c>
      <c r="B2240" t="s">
        <v>6665</v>
      </c>
      <c r="C2240">
        <v>0</v>
      </c>
      <c r="D2240">
        <v>5.9189999999999996</v>
      </c>
      <c r="E2240">
        <v>4.2050000000000001</v>
      </c>
      <c r="F2240">
        <v>7.5960000000000001</v>
      </c>
      <c r="G2240">
        <v>5.3019999999999996</v>
      </c>
      <c r="H2240">
        <v>101148.709</v>
      </c>
      <c r="I2240">
        <v>7.0000000000000007E-2</v>
      </c>
      <c r="J2240">
        <v>0</v>
      </c>
      <c r="K2240">
        <v>0</v>
      </c>
      <c r="L2240">
        <v>-13.798</v>
      </c>
      <c r="M2240">
        <v>60.491</v>
      </c>
    </row>
    <row r="2241" spans="1:13" x14ac:dyDescent="0.35">
      <c r="A2241">
        <v>2237</v>
      </c>
      <c r="B2241" t="s">
        <v>6664</v>
      </c>
      <c r="C2241">
        <v>3.3000000000000002E-2</v>
      </c>
      <c r="D2241">
        <v>5.5979999999999999</v>
      </c>
      <c r="E2241">
        <v>4.0439999999999996</v>
      </c>
      <c r="F2241">
        <v>7.5720000000000001</v>
      </c>
      <c r="G2241">
        <v>5.7610000000000001</v>
      </c>
      <c r="H2241">
        <v>101157.867</v>
      </c>
      <c r="I2241">
        <v>2.9000000000000001E-2</v>
      </c>
      <c r="J2241">
        <v>3.3000000000000002E-2</v>
      </c>
      <c r="K2241">
        <v>0</v>
      </c>
      <c r="L2241">
        <v>-5.64</v>
      </c>
      <c r="M2241">
        <v>73.138999999999996</v>
      </c>
    </row>
    <row r="2242" spans="1:13" x14ac:dyDescent="0.35">
      <c r="A2242">
        <v>2238</v>
      </c>
      <c r="B2242" t="s">
        <v>6663</v>
      </c>
      <c r="C2242">
        <v>15.582000000000001</v>
      </c>
      <c r="D2242">
        <v>5.9189999999999996</v>
      </c>
      <c r="E2242">
        <v>3.8439999999999999</v>
      </c>
      <c r="F2242">
        <v>7.4710000000000001</v>
      </c>
      <c r="G2242">
        <v>5.8979999999999997</v>
      </c>
      <c r="H2242">
        <v>101188.28599999999</v>
      </c>
      <c r="I2242">
        <v>7.0000000000000001E-3</v>
      </c>
      <c r="J2242">
        <v>14.125</v>
      </c>
      <c r="K2242">
        <v>1.458</v>
      </c>
      <c r="L2242">
        <v>3.1160000000000001</v>
      </c>
      <c r="M2242">
        <v>85.287999999999997</v>
      </c>
    </row>
    <row r="2243" spans="1:13" x14ac:dyDescent="0.35">
      <c r="A2243">
        <v>2239</v>
      </c>
      <c r="B2243" t="s">
        <v>6662</v>
      </c>
      <c r="C2243">
        <v>80.343000000000004</v>
      </c>
      <c r="D2243">
        <v>6.9009999999999998</v>
      </c>
      <c r="E2243">
        <v>4.2549999999999999</v>
      </c>
      <c r="F2243">
        <v>7.6660000000000004</v>
      </c>
      <c r="G2243">
        <v>6.1070000000000002</v>
      </c>
      <c r="H2243">
        <v>101217.41</v>
      </c>
      <c r="I2243">
        <v>2.5000000000000001E-2</v>
      </c>
      <c r="J2243">
        <v>60.235999999999997</v>
      </c>
      <c r="K2243">
        <v>20.106000000000002</v>
      </c>
      <c r="L2243">
        <v>12.016999999999999</v>
      </c>
      <c r="M2243">
        <v>97.406999999999996</v>
      </c>
    </row>
    <row r="2244" spans="1:13" x14ac:dyDescent="0.35">
      <c r="A2244">
        <v>2240</v>
      </c>
      <c r="B2244" t="s">
        <v>6661</v>
      </c>
      <c r="C2244">
        <v>163.292</v>
      </c>
      <c r="D2244">
        <v>7.9669999999999996</v>
      </c>
      <c r="E2244">
        <v>4.7460000000000004</v>
      </c>
      <c r="F2244">
        <v>7.7389999999999999</v>
      </c>
      <c r="G2244">
        <v>6.0730000000000004</v>
      </c>
      <c r="H2244">
        <v>101242.249</v>
      </c>
      <c r="I2244">
        <v>5.8000000000000003E-2</v>
      </c>
      <c r="J2244">
        <v>102.245</v>
      </c>
      <c r="K2244">
        <v>61.045999999999999</v>
      </c>
      <c r="L2244">
        <v>20.661999999999999</v>
      </c>
      <c r="M2244">
        <v>110.121</v>
      </c>
    </row>
    <row r="2245" spans="1:13" x14ac:dyDescent="0.35">
      <c r="A2245">
        <v>2241</v>
      </c>
      <c r="B2245" t="s">
        <v>6660</v>
      </c>
      <c r="C2245">
        <v>240.75399999999999</v>
      </c>
      <c r="D2245">
        <v>9.0079999999999991</v>
      </c>
      <c r="E2245">
        <v>5.1829999999999998</v>
      </c>
      <c r="F2245">
        <v>7.508</v>
      </c>
      <c r="G2245">
        <v>6.13</v>
      </c>
      <c r="H2245">
        <v>101263.861</v>
      </c>
      <c r="I2245">
        <v>7.2999999999999995E-2</v>
      </c>
      <c r="J2245">
        <v>140.16200000000001</v>
      </c>
      <c r="K2245">
        <v>100.592</v>
      </c>
      <c r="L2245">
        <v>28.591999999999999</v>
      </c>
      <c r="M2245">
        <v>124.074</v>
      </c>
    </row>
    <row r="2246" spans="1:13" x14ac:dyDescent="0.35">
      <c r="A2246">
        <v>2242</v>
      </c>
      <c r="B2246" t="s">
        <v>6659</v>
      </c>
      <c r="C2246">
        <v>310.911</v>
      </c>
      <c r="D2246">
        <v>9.9179999999999993</v>
      </c>
      <c r="E2246">
        <v>5.5750000000000002</v>
      </c>
      <c r="F2246">
        <v>7.202</v>
      </c>
      <c r="G2246">
        <v>6.0919999999999996</v>
      </c>
      <c r="H2246">
        <v>101277.317</v>
      </c>
      <c r="I2246">
        <v>1.2999999999999999E-2</v>
      </c>
      <c r="J2246">
        <v>177.654</v>
      </c>
      <c r="K2246">
        <v>133.25700000000001</v>
      </c>
      <c r="L2246">
        <v>35.213999999999999</v>
      </c>
      <c r="M2246">
        <v>139.84899999999999</v>
      </c>
    </row>
    <row r="2247" spans="1:13" x14ac:dyDescent="0.35">
      <c r="A2247">
        <v>2243</v>
      </c>
      <c r="B2247" t="s">
        <v>6658</v>
      </c>
      <c r="C2247">
        <v>371.60399999999998</v>
      </c>
      <c r="D2247">
        <v>10.757</v>
      </c>
      <c r="E2247">
        <v>5.94</v>
      </c>
      <c r="F2247">
        <v>7.0369999999999999</v>
      </c>
      <c r="G2247">
        <v>5.9260000000000002</v>
      </c>
      <c r="H2247">
        <v>101276.488</v>
      </c>
      <c r="I2247">
        <v>0</v>
      </c>
      <c r="J2247">
        <v>216.56700000000001</v>
      </c>
      <c r="K2247">
        <v>155.03700000000001</v>
      </c>
      <c r="L2247">
        <v>39.845999999999997</v>
      </c>
      <c r="M2247">
        <v>157.827</v>
      </c>
    </row>
    <row r="2248" spans="1:13" x14ac:dyDescent="0.35">
      <c r="A2248">
        <v>2244</v>
      </c>
      <c r="B2248" t="s">
        <v>6657</v>
      </c>
      <c r="C2248">
        <v>407.89699999999999</v>
      </c>
      <c r="D2248">
        <v>11.388</v>
      </c>
      <c r="E2248">
        <v>6.2130000000000001</v>
      </c>
      <c r="F2248">
        <v>6.9509999999999996</v>
      </c>
      <c r="G2248">
        <v>5.8570000000000002</v>
      </c>
      <c r="H2248">
        <v>101273.44500000001</v>
      </c>
      <c r="I2248">
        <v>0</v>
      </c>
      <c r="J2248">
        <v>220.64699999999999</v>
      </c>
      <c r="K2248">
        <v>187.251</v>
      </c>
      <c r="L2248">
        <v>41.771999999999998</v>
      </c>
      <c r="M2248">
        <v>177.43199999999999</v>
      </c>
    </row>
    <row r="2249" spans="1:13" x14ac:dyDescent="0.35">
      <c r="A2249">
        <v>2245</v>
      </c>
      <c r="B2249" t="s">
        <v>6656</v>
      </c>
      <c r="C2249">
        <v>383.16800000000001</v>
      </c>
      <c r="D2249">
        <v>11.683</v>
      </c>
      <c r="E2249">
        <v>6.5439999999999996</v>
      </c>
      <c r="F2249">
        <v>6.9260000000000002</v>
      </c>
      <c r="G2249">
        <v>5.7380000000000004</v>
      </c>
      <c r="H2249">
        <v>101269.113</v>
      </c>
      <c r="I2249">
        <v>1.4999999999999999E-2</v>
      </c>
      <c r="J2249">
        <v>218.00399999999999</v>
      </c>
      <c r="K2249">
        <v>165.16499999999999</v>
      </c>
      <c r="L2249">
        <v>40.646999999999998</v>
      </c>
      <c r="M2249">
        <v>197.268</v>
      </c>
    </row>
    <row r="2250" spans="1:13" x14ac:dyDescent="0.35">
      <c r="A2250">
        <v>2246</v>
      </c>
      <c r="B2250" t="s">
        <v>6655</v>
      </c>
      <c r="C2250">
        <v>366.47399999999999</v>
      </c>
      <c r="D2250">
        <v>11.625</v>
      </c>
      <c r="E2250">
        <v>6.9180000000000001</v>
      </c>
      <c r="F2250">
        <v>7.1619999999999999</v>
      </c>
      <c r="G2250">
        <v>5.7469999999999999</v>
      </c>
      <c r="H2250">
        <v>101252.845</v>
      </c>
      <c r="I2250">
        <v>7.4999999999999997E-2</v>
      </c>
      <c r="J2250">
        <v>193.35599999999999</v>
      </c>
      <c r="K2250">
        <v>173.11699999999999</v>
      </c>
      <c r="L2250">
        <v>36.685000000000002</v>
      </c>
      <c r="M2250">
        <v>215.75</v>
      </c>
    </row>
    <row r="2251" spans="1:13" x14ac:dyDescent="0.35">
      <c r="A2251">
        <v>2247</v>
      </c>
      <c r="B2251" t="s">
        <v>6654</v>
      </c>
      <c r="C2251">
        <v>316.02999999999997</v>
      </c>
      <c r="D2251">
        <v>11.58</v>
      </c>
      <c r="E2251">
        <v>7.1479999999999997</v>
      </c>
      <c r="F2251">
        <v>7.1079999999999997</v>
      </c>
      <c r="G2251">
        <v>5.1440000000000001</v>
      </c>
      <c r="H2251">
        <v>101189.65300000001</v>
      </c>
      <c r="I2251">
        <v>1.0999999999999999E-2</v>
      </c>
      <c r="J2251">
        <v>166.619</v>
      </c>
      <c r="K2251">
        <v>149.40899999999999</v>
      </c>
      <c r="L2251">
        <v>30.524000000000001</v>
      </c>
      <c r="M2251">
        <v>232.12299999999999</v>
      </c>
    </row>
    <row r="2252" spans="1:13" x14ac:dyDescent="0.35">
      <c r="A2252">
        <v>2248</v>
      </c>
      <c r="B2252" t="s">
        <v>6653</v>
      </c>
      <c r="C2252">
        <v>201.44300000000001</v>
      </c>
      <c r="D2252">
        <v>11.089</v>
      </c>
      <c r="E2252">
        <v>7.4349999999999996</v>
      </c>
      <c r="F2252">
        <v>7.3490000000000002</v>
      </c>
      <c r="G2252">
        <v>5.4610000000000003</v>
      </c>
      <c r="H2252">
        <v>101238.74400000001</v>
      </c>
      <c r="I2252">
        <v>1.0999999999999999E-2</v>
      </c>
      <c r="J2252">
        <v>122.952</v>
      </c>
      <c r="K2252">
        <v>78.491</v>
      </c>
      <c r="L2252">
        <v>22.901</v>
      </c>
      <c r="M2252">
        <v>246.499</v>
      </c>
    </row>
    <row r="2253" spans="1:13" x14ac:dyDescent="0.35">
      <c r="A2253">
        <v>2249</v>
      </c>
      <c r="B2253" t="s">
        <v>6652</v>
      </c>
      <c r="C2253">
        <v>125.55</v>
      </c>
      <c r="D2253">
        <v>10.487</v>
      </c>
      <c r="E2253">
        <v>7.7210000000000001</v>
      </c>
      <c r="F2253">
        <v>7.484</v>
      </c>
      <c r="G2253">
        <v>5.1379999999999999</v>
      </c>
      <c r="H2253">
        <v>101199.65399999999</v>
      </c>
      <c r="I2253">
        <v>1.4E-2</v>
      </c>
      <c r="J2253">
        <v>77.052999999999997</v>
      </c>
      <c r="K2253">
        <v>48.497999999999998</v>
      </c>
      <c r="L2253">
        <v>14.398999999999999</v>
      </c>
      <c r="M2253">
        <v>259.50799999999998</v>
      </c>
    </row>
    <row r="2254" spans="1:13" x14ac:dyDescent="0.35">
      <c r="A2254">
        <v>2250</v>
      </c>
      <c r="B2254" t="s">
        <v>6651</v>
      </c>
      <c r="C2254">
        <v>38.521000000000001</v>
      </c>
      <c r="D2254">
        <v>8.8490000000000002</v>
      </c>
      <c r="E2254">
        <v>7.8739999999999997</v>
      </c>
      <c r="F2254">
        <v>7.47</v>
      </c>
      <c r="G2254">
        <v>5.0590000000000002</v>
      </c>
      <c r="H2254">
        <v>101273.629</v>
      </c>
      <c r="I2254">
        <v>4.7E-2</v>
      </c>
      <c r="J2254">
        <v>30.234999999999999</v>
      </c>
      <c r="K2254">
        <v>8.2850000000000001</v>
      </c>
      <c r="L2254">
        <v>5.5650000000000004</v>
      </c>
      <c r="M2254">
        <v>271.721</v>
      </c>
    </row>
    <row r="2255" spans="1:13" x14ac:dyDescent="0.35">
      <c r="A2255">
        <v>2251</v>
      </c>
      <c r="B2255" t="s">
        <v>6650</v>
      </c>
      <c r="C2255">
        <v>1.133</v>
      </c>
      <c r="D2255">
        <v>7.8079999999999998</v>
      </c>
      <c r="E2255">
        <v>7.056</v>
      </c>
      <c r="F2255">
        <v>7.3150000000000004</v>
      </c>
      <c r="G2255">
        <v>5.2030000000000003</v>
      </c>
      <c r="H2255">
        <v>101302.96799999999</v>
      </c>
      <c r="I2255">
        <v>4.7E-2</v>
      </c>
      <c r="J2255">
        <v>1.1240000000000001</v>
      </c>
      <c r="K2255">
        <v>8.0000000000000002E-3</v>
      </c>
      <c r="L2255">
        <v>-3.2669999999999999</v>
      </c>
      <c r="M2255">
        <v>283.86</v>
      </c>
    </row>
    <row r="2256" spans="1:13" x14ac:dyDescent="0.35">
      <c r="A2256">
        <v>2252</v>
      </c>
      <c r="B2256" t="s">
        <v>6649</v>
      </c>
      <c r="C2256">
        <v>0</v>
      </c>
      <c r="D2256">
        <v>7.1719999999999997</v>
      </c>
      <c r="E2256">
        <v>6.35</v>
      </c>
      <c r="F2256">
        <v>7.2610000000000001</v>
      </c>
      <c r="G2256">
        <v>5.0880000000000001</v>
      </c>
      <c r="H2256">
        <v>101311.048</v>
      </c>
      <c r="I2256">
        <v>6.3E-2</v>
      </c>
      <c r="J2256">
        <v>0</v>
      </c>
      <c r="K2256">
        <v>0</v>
      </c>
      <c r="L2256">
        <v>-11.579000000000001</v>
      </c>
      <c r="M2256">
        <v>296.334</v>
      </c>
    </row>
    <row r="2257" spans="1:13" x14ac:dyDescent="0.35">
      <c r="A2257">
        <v>2253</v>
      </c>
      <c r="B2257" t="s">
        <v>6648</v>
      </c>
      <c r="C2257">
        <v>0</v>
      </c>
      <c r="D2257">
        <v>6.7309999999999999</v>
      </c>
      <c r="E2257">
        <v>5.6539999999999999</v>
      </c>
      <c r="F2257">
        <v>7.2640000000000002</v>
      </c>
      <c r="G2257">
        <v>5.1100000000000003</v>
      </c>
      <c r="H2257">
        <v>101309.526</v>
      </c>
      <c r="I2257">
        <v>0.17100000000000001</v>
      </c>
      <c r="J2257">
        <v>0</v>
      </c>
      <c r="K2257">
        <v>0</v>
      </c>
      <c r="L2257">
        <v>-19.02</v>
      </c>
      <c r="M2257">
        <v>309.77199999999999</v>
      </c>
    </row>
    <row r="2258" spans="1:13" x14ac:dyDescent="0.35">
      <c r="A2258">
        <v>2254</v>
      </c>
      <c r="B2258" t="s">
        <v>6647</v>
      </c>
      <c r="C2258">
        <v>0</v>
      </c>
      <c r="D2258">
        <v>6.282</v>
      </c>
      <c r="E2258">
        <v>5.0119999999999996</v>
      </c>
      <c r="F2258">
        <v>7.1369999999999996</v>
      </c>
      <c r="G2258">
        <v>5.2809999999999997</v>
      </c>
      <c r="H2258">
        <v>101291.186</v>
      </c>
      <c r="I2258">
        <v>8.1000000000000003E-2</v>
      </c>
      <c r="J2258">
        <v>0</v>
      </c>
      <c r="K2258">
        <v>0</v>
      </c>
      <c r="L2258">
        <v>-25.045000000000002</v>
      </c>
      <c r="M2258">
        <v>324.48700000000002</v>
      </c>
    </row>
    <row r="2259" spans="1:13" x14ac:dyDescent="0.35">
      <c r="A2259">
        <v>2255</v>
      </c>
      <c r="B2259" t="s">
        <v>6646</v>
      </c>
      <c r="C2259">
        <v>0</v>
      </c>
      <c r="D2259">
        <v>5.8520000000000003</v>
      </c>
      <c r="E2259">
        <v>4.4029999999999996</v>
      </c>
      <c r="F2259">
        <v>7.0309999999999997</v>
      </c>
      <c r="G2259">
        <v>5.35</v>
      </c>
      <c r="H2259">
        <v>101278.00900000001</v>
      </c>
      <c r="I2259">
        <v>8.5000000000000006E-2</v>
      </c>
      <c r="J2259">
        <v>0</v>
      </c>
      <c r="K2259">
        <v>0</v>
      </c>
      <c r="L2259">
        <v>-29.140999999999998</v>
      </c>
      <c r="M2259">
        <v>340.67099999999999</v>
      </c>
    </row>
    <row r="2260" spans="1:13" x14ac:dyDescent="0.35">
      <c r="A2260">
        <v>2256</v>
      </c>
      <c r="B2260" t="s">
        <v>6645</v>
      </c>
      <c r="C2260">
        <v>0</v>
      </c>
      <c r="D2260">
        <v>5.73</v>
      </c>
      <c r="E2260">
        <v>3.7879999999999998</v>
      </c>
      <c r="F2260">
        <v>7.0979999999999999</v>
      </c>
      <c r="G2260">
        <v>5.2939999999999996</v>
      </c>
      <c r="H2260">
        <v>101258.33900000001</v>
      </c>
      <c r="I2260">
        <v>9.6000000000000002E-2</v>
      </c>
      <c r="J2260">
        <v>0</v>
      </c>
      <c r="K2260">
        <v>0</v>
      </c>
      <c r="L2260">
        <v>-30.788</v>
      </c>
      <c r="M2260">
        <v>332.93</v>
      </c>
    </row>
    <row r="2261" spans="1:13" x14ac:dyDescent="0.35">
      <c r="A2261">
        <v>2257</v>
      </c>
      <c r="B2261" t="s">
        <v>6644</v>
      </c>
      <c r="C2261">
        <v>0</v>
      </c>
      <c r="D2261">
        <v>5.73</v>
      </c>
      <c r="E2261">
        <v>3.7469999999999999</v>
      </c>
      <c r="F2261">
        <v>7.5780000000000003</v>
      </c>
      <c r="G2261">
        <v>5.8490000000000002</v>
      </c>
      <c r="H2261">
        <v>101234.743</v>
      </c>
      <c r="I2261">
        <v>0.124</v>
      </c>
      <c r="J2261">
        <v>0</v>
      </c>
      <c r="K2261">
        <v>0</v>
      </c>
      <c r="L2261">
        <v>-29.773</v>
      </c>
      <c r="M2261">
        <v>15.077</v>
      </c>
    </row>
    <row r="2262" spans="1:13" x14ac:dyDescent="0.35">
      <c r="A2262">
        <v>2258</v>
      </c>
      <c r="B2262" t="s">
        <v>6643</v>
      </c>
      <c r="C2262">
        <v>0</v>
      </c>
      <c r="D2262">
        <v>5.5119999999999996</v>
      </c>
      <c r="E2262">
        <v>3.7189999999999999</v>
      </c>
      <c r="F2262">
        <v>7.8929999999999998</v>
      </c>
      <c r="G2262">
        <v>6.0549999999999997</v>
      </c>
      <c r="H2262">
        <v>101211.291</v>
      </c>
      <c r="I2262">
        <v>0.10100000000000001</v>
      </c>
      <c r="J2262">
        <v>0</v>
      </c>
      <c r="K2262">
        <v>0</v>
      </c>
      <c r="L2262">
        <v>-26.233000000000001</v>
      </c>
      <c r="M2262">
        <v>31.52</v>
      </c>
    </row>
    <row r="2263" spans="1:13" x14ac:dyDescent="0.35">
      <c r="A2263">
        <v>2259</v>
      </c>
      <c r="B2263" t="s">
        <v>6642</v>
      </c>
      <c r="C2263">
        <v>0</v>
      </c>
      <c r="D2263">
        <v>5.4809999999999999</v>
      </c>
      <c r="E2263">
        <v>3.6920000000000002</v>
      </c>
      <c r="F2263">
        <v>8.2240000000000002</v>
      </c>
      <c r="G2263">
        <v>5.7569999999999997</v>
      </c>
      <c r="H2263">
        <v>101188.018</v>
      </c>
      <c r="I2263">
        <v>0.26900000000000002</v>
      </c>
      <c r="J2263">
        <v>0</v>
      </c>
      <c r="K2263">
        <v>0</v>
      </c>
      <c r="L2263">
        <v>-20.61</v>
      </c>
      <c r="M2263">
        <v>46.609000000000002</v>
      </c>
    </row>
    <row r="2264" spans="1:13" x14ac:dyDescent="0.35">
      <c r="A2264">
        <v>2260</v>
      </c>
      <c r="B2264" t="s">
        <v>6641</v>
      </c>
      <c r="C2264">
        <v>0</v>
      </c>
      <c r="D2264">
        <v>5.415</v>
      </c>
      <c r="E2264">
        <v>3.5739999999999998</v>
      </c>
      <c r="F2264">
        <v>8.423</v>
      </c>
      <c r="G2264">
        <v>5.3869999999999996</v>
      </c>
      <c r="H2264">
        <v>101165.164</v>
      </c>
      <c r="I2264">
        <v>0.14199999999999999</v>
      </c>
      <c r="J2264">
        <v>0</v>
      </c>
      <c r="K2264">
        <v>0</v>
      </c>
      <c r="L2264">
        <v>-13.448</v>
      </c>
      <c r="M2264">
        <v>60.325000000000003</v>
      </c>
    </row>
    <row r="2265" spans="1:13" x14ac:dyDescent="0.35">
      <c r="A2265">
        <v>2261</v>
      </c>
      <c r="B2265" t="s">
        <v>6640</v>
      </c>
      <c r="C2265">
        <v>3.5999999999999997E-2</v>
      </c>
      <c r="D2265">
        <v>5.2679999999999998</v>
      </c>
      <c r="E2265">
        <v>3.411</v>
      </c>
      <c r="F2265">
        <v>8.5549999999999997</v>
      </c>
      <c r="G2265">
        <v>6.1840000000000002</v>
      </c>
      <c r="H2265">
        <v>101157.329</v>
      </c>
      <c r="I2265">
        <v>0.13500000000000001</v>
      </c>
      <c r="J2265">
        <v>3.5999999999999997E-2</v>
      </c>
      <c r="K2265">
        <v>0</v>
      </c>
      <c r="L2265">
        <v>-5.2720000000000002</v>
      </c>
      <c r="M2265">
        <v>72.998999999999995</v>
      </c>
    </row>
    <row r="2266" spans="1:13" x14ac:dyDescent="0.35">
      <c r="A2266">
        <v>2262</v>
      </c>
      <c r="B2266" t="s">
        <v>6639</v>
      </c>
      <c r="C2266">
        <v>13.79</v>
      </c>
      <c r="D2266">
        <v>5.4580000000000002</v>
      </c>
      <c r="E2266">
        <v>3.3690000000000002</v>
      </c>
      <c r="F2266">
        <v>8.4849999999999994</v>
      </c>
      <c r="G2266">
        <v>5.7050000000000001</v>
      </c>
      <c r="H2266">
        <v>101166.409</v>
      </c>
      <c r="I2266">
        <v>0.16400000000000001</v>
      </c>
      <c r="J2266">
        <v>12.571999999999999</v>
      </c>
      <c r="K2266">
        <v>1.2190000000000001</v>
      </c>
      <c r="L2266">
        <v>3.4670000000000001</v>
      </c>
      <c r="M2266">
        <v>85.119</v>
      </c>
    </row>
    <row r="2267" spans="1:13" x14ac:dyDescent="0.35">
      <c r="A2267">
        <v>2263</v>
      </c>
      <c r="B2267" t="s">
        <v>6638</v>
      </c>
      <c r="C2267">
        <v>80.893000000000001</v>
      </c>
      <c r="D2267">
        <v>6.5</v>
      </c>
      <c r="E2267">
        <v>3.7759999999999998</v>
      </c>
      <c r="F2267">
        <v>8.5980000000000008</v>
      </c>
      <c r="G2267">
        <v>5.4749999999999996</v>
      </c>
      <c r="H2267">
        <v>101182.167</v>
      </c>
      <c r="I2267">
        <v>0.154</v>
      </c>
      <c r="J2267">
        <v>59.146000000000001</v>
      </c>
      <c r="K2267">
        <v>21.747</v>
      </c>
      <c r="L2267">
        <v>12.367000000000001</v>
      </c>
      <c r="M2267">
        <v>97.236000000000004</v>
      </c>
    </row>
    <row r="2268" spans="1:13" x14ac:dyDescent="0.35">
      <c r="A2268">
        <v>2264</v>
      </c>
      <c r="B2268" t="s">
        <v>6637</v>
      </c>
      <c r="C2268">
        <v>162.82</v>
      </c>
      <c r="D2268">
        <v>7.5170000000000003</v>
      </c>
      <c r="E2268">
        <v>4.2430000000000003</v>
      </c>
      <c r="F2268">
        <v>8.6</v>
      </c>
      <c r="G2268">
        <v>5.673</v>
      </c>
      <c r="H2268">
        <v>101196.591</v>
      </c>
      <c r="I2268">
        <v>0.14899999999999999</v>
      </c>
      <c r="J2268">
        <v>100.617</v>
      </c>
      <c r="K2268">
        <v>62.201999999999998</v>
      </c>
      <c r="L2268">
        <v>21.018999999999998</v>
      </c>
      <c r="M2268">
        <v>109.956</v>
      </c>
    </row>
    <row r="2269" spans="1:13" x14ac:dyDescent="0.35">
      <c r="A2269">
        <v>2265</v>
      </c>
      <c r="B2269" t="s">
        <v>6636</v>
      </c>
      <c r="C2269">
        <v>251.715</v>
      </c>
      <c r="D2269">
        <v>8.4179999999999993</v>
      </c>
      <c r="E2269">
        <v>4.6749999999999998</v>
      </c>
      <c r="F2269">
        <v>8.7309999999999999</v>
      </c>
      <c r="G2269">
        <v>5.6219999999999999</v>
      </c>
      <c r="H2269">
        <v>101211.553</v>
      </c>
      <c r="I2269">
        <v>0.114</v>
      </c>
      <c r="J2269">
        <v>138.77500000000001</v>
      </c>
      <c r="K2269">
        <v>112.94</v>
      </c>
      <c r="L2269">
        <v>28.97</v>
      </c>
      <c r="M2269">
        <v>123.95099999999999</v>
      </c>
    </row>
    <row r="2270" spans="1:13" x14ac:dyDescent="0.35">
      <c r="A2270">
        <v>2266</v>
      </c>
      <c r="B2270" t="s">
        <v>6635</v>
      </c>
      <c r="C2270">
        <v>303.94400000000002</v>
      </c>
      <c r="D2270">
        <v>9.0760000000000005</v>
      </c>
      <c r="E2270">
        <v>5.0979999999999999</v>
      </c>
      <c r="F2270">
        <v>8.7289999999999992</v>
      </c>
      <c r="G2270">
        <v>5.3259999999999996</v>
      </c>
      <c r="H2270">
        <v>101216.747</v>
      </c>
      <c r="I2270">
        <v>8.7999999999999995E-2</v>
      </c>
      <c r="J2270">
        <v>167.50200000000001</v>
      </c>
      <c r="K2270">
        <v>136.44200000000001</v>
      </c>
      <c r="L2270">
        <v>35.613999999999997</v>
      </c>
      <c r="M2270">
        <v>139.80799999999999</v>
      </c>
    </row>
    <row r="2271" spans="1:13" x14ac:dyDescent="0.35">
      <c r="A2271">
        <v>2267</v>
      </c>
      <c r="B2271" t="s">
        <v>6634</v>
      </c>
      <c r="C2271">
        <v>345.42899999999997</v>
      </c>
      <c r="D2271">
        <v>9.7989999999999995</v>
      </c>
      <c r="E2271">
        <v>5.4720000000000004</v>
      </c>
      <c r="F2271">
        <v>8.4700000000000006</v>
      </c>
      <c r="G2271">
        <v>5.9640000000000004</v>
      </c>
      <c r="H2271">
        <v>101205.129</v>
      </c>
      <c r="I2271">
        <v>4.5999999999999999E-2</v>
      </c>
      <c r="J2271">
        <v>190.291</v>
      </c>
      <c r="K2271">
        <v>155.13800000000001</v>
      </c>
      <c r="L2271">
        <v>40.234000000000002</v>
      </c>
      <c r="M2271">
        <v>157.80799999999999</v>
      </c>
    </row>
    <row r="2272" spans="1:13" x14ac:dyDescent="0.35">
      <c r="A2272">
        <v>2268</v>
      </c>
      <c r="B2272" t="s">
        <v>6633</v>
      </c>
      <c r="C2272">
        <v>357.78500000000003</v>
      </c>
      <c r="D2272">
        <v>10.077</v>
      </c>
      <c r="E2272">
        <v>5.7629999999999999</v>
      </c>
      <c r="F2272">
        <v>8.3469999999999995</v>
      </c>
      <c r="G2272">
        <v>6.0049999999999999</v>
      </c>
      <c r="H2272">
        <v>101200.83199999999</v>
      </c>
      <c r="I2272">
        <v>0.11</v>
      </c>
      <c r="J2272">
        <v>194.941</v>
      </c>
      <c r="K2272">
        <v>162.84399999999999</v>
      </c>
      <c r="L2272">
        <v>42.155000000000001</v>
      </c>
      <c r="M2272">
        <v>177.51599999999999</v>
      </c>
    </row>
    <row r="2273" spans="1:13" x14ac:dyDescent="0.35">
      <c r="A2273">
        <v>2269</v>
      </c>
      <c r="B2273" t="s">
        <v>6632</v>
      </c>
      <c r="C2273">
        <v>335.41399999999999</v>
      </c>
      <c r="D2273">
        <v>9.9870000000000001</v>
      </c>
      <c r="E2273">
        <v>6.1050000000000004</v>
      </c>
      <c r="F2273">
        <v>8.5739999999999998</v>
      </c>
      <c r="G2273">
        <v>6.0970000000000004</v>
      </c>
      <c r="H2273">
        <v>101205.357</v>
      </c>
      <c r="I2273">
        <v>0.14699999999999999</v>
      </c>
      <c r="J2273">
        <v>191.137</v>
      </c>
      <c r="K2273">
        <v>144.27799999999999</v>
      </c>
      <c r="L2273">
        <v>41.009</v>
      </c>
      <c r="M2273">
        <v>197.452</v>
      </c>
    </row>
    <row r="2274" spans="1:13" x14ac:dyDescent="0.35">
      <c r="A2274">
        <v>2270</v>
      </c>
      <c r="B2274" t="s">
        <v>6631</v>
      </c>
      <c r="C2274">
        <v>302.91199999999998</v>
      </c>
      <c r="D2274">
        <v>10.114000000000001</v>
      </c>
      <c r="E2274">
        <v>6.4450000000000003</v>
      </c>
      <c r="F2274">
        <v>8.3219999999999992</v>
      </c>
      <c r="G2274">
        <v>6.0469999999999997</v>
      </c>
      <c r="H2274">
        <v>101200.15399999999</v>
      </c>
      <c r="I2274">
        <v>0.156</v>
      </c>
      <c r="J2274">
        <v>190.05</v>
      </c>
      <c r="K2274">
        <v>112.86199999999999</v>
      </c>
      <c r="L2274">
        <v>37.017000000000003</v>
      </c>
      <c r="M2274">
        <v>216.001</v>
      </c>
    </row>
    <row r="2275" spans="1:13" x14ac:dyDescent="0.35">
      <c r="A2275">
        <v>2271</v>
      </c>
      <c r="B2275" t="s">
        <v>6630</v>
      </c>
      <c r="C2275">
        <v>284.98599999999999</v>
      </c>
      <c r="D2275">
        <v>10.19</v>
      </c>
      <c r="E2275">
        <v>6.7610000000000001</v>
      </c>
      <c r="F2275">
        <v>8.0830000000000002</v>
      </c>
      <c r="G2275">
        <v>5.8890000000000002</v>
      </c>
      <c r="H2275">
        <v>101196.83500000001</v>
      </c>
      <c r="I2275">
        <v>2.5999999999999999E-2</v>
      </c>
      <c r="J2275">
        <v>164.00800000000001</v>
      </c>
      <c r="K2275">
        <v>120.97799999999999</v>
      </c>
      <c r="L2275">
        <v>30.826000000000001</v>
      </c>
      <c r="M2275">
        <v>232.405</v>
      </c>
    </row>
    <row r="2276" spans="1:13" x14ac:dyDescent="0.35">
      <c r="A2276">
        <v>2272</v>
      </c>
      <c r="B2276" t="s">
        <v>6629</v>
      </c>
      <c r="C2276">
        <v>205.26300000000001</v>
      </c>
      <c r="D2276">
        <v>9.7530000000000001</v>
      </c>
      <c r="E2276">
        <v>7.0190000000000001</v>
      </c>
      <c r="F2276">
        <v>8.1240000000000006</v>
      </c>
      <c r="G2276">
        <v>5.6550000000000002</v>
      </c>
      <c r="H2276">
        <v>101197.526</v>
      </c>
      <c r="I2276">
        <v>9.8000000000000004E-2</v>
      </c>
      <c r="J2276">
        <v>124.32899999999999</v>
      </c>
      <c r="K2276">
        <v>80.933000000000007</v>
      </c>
      <c r="L2276">
        <v>23.167999999999999</v>
      </c>
      <c r="M2276">
        <v>246.81299999999999</v>
      </c>
    </row>
    <row r="2277" spans="1:13" x14ac:dyDescent="0.35">
      <c r="A2277">
        <v>2273</v>
      </c>
      <c r="B2277" t="s">
        <v>6628</v>
      </c>
      <c r="C2277">
        <v>107.27500000000001</v>
      </c>
      <c r="D2277">
        <v>8.8829999999999991</v>
      </c>
      <c r="E2277">
        <v>7.1980000000000004</v>
      </c>
      <c r="F2277">
        <v>8.4169999999999998</v>
      </c>
      <c r="G2277">
        <v>5.9640000000000004</v>
      </c>
      <c r="H2277">
        <v>101220.09600000001</v>
      </c>
      <c r="I2277">
        <v>0.17699999999999999</v>
      </c>
      <c r="J2277">
        <v>72.918999999999997</v>
      </c>
      <c r="K2277">
        <v>34.356999999999999</v>
      </c>
      <c r="L2277">
        <v>14.666</v>
      </c>
      <c r="M2277">
        <v>259.80099999999999</v>
      </c>
    </row>
    <row r="2278" spans="1:13" x14ac:dyDescent="0.35">
      <c r="A2278">
        <v>2274</v>
      </c>
      <c r="B2278" t="s">
        <v>6627</v>
      </c>
      <c r="C2278">
        <v>31.768000000000001</v>
      </c>
      <c r="D2278">
        <v>7.9660000000000002</v>
      </c>
      <c r="E2278">
        <v>7.3049999999999997</v>
      </c>
      <c r="F2278">
        <v>8.4359999999999999</v>
      </c>
      <c r="G2278">
        <v>6.0129999999999999</v>
      </c>
      <c r="H2278">
        <v>101254.715</v>
      </c>
      <c r="I2278">
        <v>0.183</v>
      </c>
      <c r="J2278">
        <v>24.071000000000002</v>
      </c>
      <c r="K2278">
        <v>7.6970000000000001</v>
      </c>
      <c r="L2278">
        <v>5.8140000000000001</v>
      </c>
      <c r="M2278">
        <v>272.02699999999999</v>
      </c>
    </row>
    <row r="2279" spans="1:13" x14ac:dyDescent="0.35">
      <c r="A2279">
        <v>2275</v>
      </c>
      <c r="B2279" t="s">
        <v>6626</v>
      </c>
      <c r="C2279">
        <v>1.222</v>
      </c>
      <c r="D2279">
        <v>7.1719999999999997</v>
      </c>
      <c r="E2279">
        <v>6.508</v>
      </c>
      <c r="F2279">
        <v>8.4169999999999998</v>
      </c>
      <c r="G2279">
        <v>6.1479999999999997</v>
      </c>
      <c r="H2279">
        <v>101301.296</v>
      </c>
      <c r="I2279">
        <v>7.9000000000000001E-2</v>
      </c>
      <c r="J2279">
        <v>1.198</v>
      </c>
      <c r="K2279">
        <v>2.3E-2</v>
      </c>
      <c r="L2279">
        <v>-2.9740000000000002</v>
      </c>
      <c r="M2279">
        <v>284.10700000000003</v>
      </c>
    </row>
    <row r="2280" spans="1:13" x14ac:dyDescent="0.35">
      <c r="A2280">
        <v>2276</v>
      </c>
      <c r="B2280" t="s">
        <v>6625</v>
      </c>
      <c r="C2280">
        <v>0</v>
      </c>
      <c r="D2280">
        <v>6.5</v>
      </c>
      <c r="E2280">
        <v>5.7759999999999998</v>
      </c>
      <c r="F2280">
        <v>8.3610000000000007</v>
      </c>
      <c r="G2280">
        <v>5.6420000000000003</v>
      </c>
      <c r="H2280">
        <v>101330.144</v>
      </c>
      <c r="I2280">
        <v>9.9000000000000005E-2</v>
      </c>
      <c r="J2280">
        <v>0</v>
      </c>
      <c r="K2280">
        <v>0</v>
      </c>
      <c r="L2280">
        <v>-11.295999999999999</v>
      </c>
      <c r="M2280">
        <v>296.60399999999998</v>
      </c>
    </row>
    <row r="2281" spans="1:13" x14ac:dyDescent="0.35">
      <c r="A2281">
        <v>2277</v>
      </c>
      <c r="B2281" t="s">
        <v>6624</v>
      </c>
      <c r="C2281">
        <v>0</v>
      </c>
      <c r="D2281">
        <v>5.9160000000000004</v>
      </c>
      <c r="E2281">
        <v>5.1760000000000002</v>
      </c>
      <c r="F2281">
        <v>8.3699999999999992</v>
      </c>
      <c r="G2281">
        <v>5.7969999999999997</v>
      </c>
      <c r="H2281">
        <v>101344.201</v>
      </c>
      <c r="I2281">
        <v>0.122</v>
      </c>
      <c r="J2281">
        <v>0</v>
      </c>
      <c r="K2281">
        <v>0</v>
      </c>
      <c r="L2281">
        <v>-18.713999999999999</v>
      </c>
      <c r="M2281">
        <v>310.02499999999998</v>
      </c>
    </row>
    <row r="2282" spans="1:13" x14ac:dyDescent="0.35">
      <c r="A2282">
        <v>2278</v>
      </c>
      <c r="B2282" t="s">
        <v>6623</v>
      </c>
      <c r="C2282">
        <v>0</v>
      </c>
      <c r="D2282">
        <v>5.7690000000000001</v>
      </c>
      <c r="E2282">
        <v>4.6109999999999998</v>
      </c>
      <c r="F2282">
        <v>8.23</v>
      </c>
      <c r="G2282">
        <v>5.9349999999999996</v>
      </c>
      <c r="H2282">
        <v>101354.476</v>
      </c>
      <c r="I2282">
        <v>9.9000000000000005E-2</v>
      </c>
      <c r="J2282">
        <v>0</v>
      </c>
      <c r="K2282">
        <v>0</v>
      </c>
      <c r="L2282">
        <v>-24.713000000000001</v>
      </c>
      <c r="M2282">
        <v>324.70699999999999</v>
      </c>
    </row>
    <row r="2283" spans="1:13" x14ac:dyDescent="0.35">
      <c r="A2283">
        <v>2279</v>
      </c>
      <c r="B2283" t="s">
        <v>6622</v>
      </c>
      <c r="C2283">
        <v>0</v>
      </c>
      <c r="D2283">
        <v>5.52</v>
      </c>
      <c r="E2283">
        <v>4.0659999999999998</v>
      </c>
      <c r="F2283">
        <v>8.1820000000000004</v>
      </c>
      <c r="G2283">
        <v>5.7009999999999996</v>
      </c>
      <c r="H2283">
        <v>101355.07399999999</v>
      </c>
      <c r="I2283">
        <v>1.2999999999999999E-2</v>
      </c>
      <c r="J2283">
        <v>0</v>
      </c>
      <c r="K2283">
        <v>0</v>
      </c>
      <c r="L2283">
        <v>-28.780999999999999</v>
      </c>
      <c r="M2283">
        <v>340.83800000000002</v>
      </c>
    </row>
    <row r="2284" spans="1:13" x14ac:dyDescent="0.35">
      <c r="A2284">
        <v>2280</v>
      </c>
      <c r="B2284" t="s">
        <v>6621</v>
      </c>
      <c r="C2284">
        <v>0</v>
      </c>
      <c r="D2284">
        <v>5.2439999999999998</v>
      </c>
      <c r="E2284">
        <v>3.6110000000000002</v>
      </c>
      <c r="F2284">
        <v>8.4809999999999999</v>
      </c>
      <c r="G2284">
        <v>5.2809999999999997</v>
      </c>
      <c r="H2284">
        <v>101332.378</v>
      </c>
      <c r="I2284">
        <v>1.9E-2</v>
      </c>
      <c r="J2284">
        <v>0</v>
      </c>
      <c r="K2284">
        <v>0</v>
      </c>
      <c r="L2284">
        <v>-30.402000000000001</v>
      </c>
      <c r="M2284">
        <v>328.98</v>
      </c>
    </row>
    <row r="2285" spans="1:13" x14ac:dyDescent="0.35">
      <c r="A2285">
        <v>2281</v>
      </c>
      <c r="B2285" t="s">
        <v>6620</v>
      </c>
      <c r="C2285">
        <v>0</v>
      </c>
      <c r="D2285">
        <v>5.0979999999999999</v>
      </c>
      <c r="E2285">
        <v>3.5430000000000001</v>
      </c>
      <c r="F2285">
        <v>8.2089999999999996</v>
      </c>
      <c r="G2285">
        <v>5.19</v>
      </c>
      <c r="H2285">
        <v>101334.603</v>
      </c>
      <c r="I2285">
        <v>4.2000000000000003E-2</v>
      </c>
      <c r="J2285">
        <v>0</v>
      </c>
      <c r="K2285">
        <v>0</v>
      </c>
      <c r="L2285">
        <v>-29.38</v>
      </c>
      <c r="M2285">
        <v>15.125</v>
      </c>
    </row>
    <row r="2286" spans="1:13" x14ac:dyDescent="0.35">
      <c r="A2286">
        <v>2282</v>
      </c>
      <c r="B2286" t="s">
        <v>6619</v>
      </c>
      <c r="C2286">
        <v>0</v>
      </c>
      <c r="D2286">
        <v>4.9740000000000002</v>
      </c>
      <c r="E2286">
        <v>3.472</v>
      </c>
      <c r="F2286">
        <v>8.2490000000000006</v>
      </c>
      <c r="G2286">
        <v>5.452</v>
      </c>
      <c r="H2286">
        <v>101322.736</v>
      </c>
      <c r="I2286">
        <v>0.05</v>
      </c>
      <c r="J2286">
        <v>0</v>
      </c>
      <c r="K2286">
        <v>0</v>
      </c>
      <c r="L2286">
        <v>-25.861000000000001</v>
      </c>
      <c r="M2286">
        <v>31.414000000000001</v>
      </c>
    </row>
    <row r="2287" spans="1:13" x14ac:dyDescent="0.35">
      <c r="A2287">
        <v>2283</v>
      </c>
      <c r="B2287" t="s">
        <v>6618</v>
      </c>
      <c r="C2287">
        <v>0</v>
      </c>
      <c r="D2287">
        <v>4.8689999999999998</v>
      </c>
      <c r="E2287">
        <v>3.38</v>
      </c>
      <c r="F2287">
        <v>8.52</v>
      </c>
      <c r="G2287">
        <v>5.2119999999999997</v>
      </c>
      <c r="H2287">
        <v>101316.054</v>
      </c>
      <c r="I2287">
        <v>0.18</v>
      </c>
      <c r="J2287">
        <v>0</v>
      </c>
      <c r="K2287">
        <v>0</v>
      </c>
      <c r="L2287">
        <v>-20.236000000000001</v>
      </c>
      <c r="M2287">
        <v>46.502000000000002</v>
      </c>
    </row>
    <row r="2288" spans="1:13" x14ac:dyDescent="0.35">
      <c r="A2288">
        <v>2284</v>
      </c>
      <c r="B2288" t="s">
        <v>6617</v>
      </c>
      <c r="C2288">
        <v>0</v>
      </c>
      <c r="D2288">
        <v>4.5830000000000002</v>
      </c>
      <c r="E2288">
        <v>3.2320000000000002</v>
      </c>
      <c r="F2288">
        <v>8.2270000000000003</v>
      </c>
      <c r="G2288">
        <v>5.2489999999999997</v>
      </c>
      <c r="H2288">
        <v>101310.939</v>
      </c>
      <c r="I2288">
        <v>0.17599999999999999</v>
      </c>
      <c r="J2288">
        <v>0</v>
      </c>
      <c r="K2288">
        <v>0</v>
      </c>
      <c r="L2288">
        <v>-13.085000000000001</v>
      </c>
      <c r="M2288">
        <v>60.186</v>
      </c>
    </row>
    <row r="2289" spans="1:13" x14ac:dyDescent="0.35">
      <c r="A2289">
        <v>2285</v>
      </c>
      <c r="B2289" t="s">
        <v>6616</v>
      </c>
      <c r="C2289">
        <v>5.3999999999999999E-2</v>
      </c>
      <c r="D2289">
        <v>4.4240000000000004</v>
      </c>
      <c r="E2289">
        <v>3.0859999999999999</v>
      </c>
      <c r="F2289">
        <v>8.2289999999999992</v>
      </c>
      <c r="G2289">
        <v>5.2770000000000001</v>
      </c>
      <c r="H2289">
        <v>101325.45600000001</v>
      </c>
      <c r="I2289">
        <v>0.104</v>
      </c>
      <c r="J2289">
        <v>5.3999999999999999E-2</v>
      </c>
      <c r="K2289">
        <v>0</v>
      </c>
      <c r="L2289">
        <v>-4.9189999999999996</v>
      </c>
      <c r="M2289">
        <v>72.84</v>
      </c>
    </row>
    <row r="2290" spans="1:13" x14ac:dyDescent="0.35">
      <c r="A2290">
        <v>2286</v>
      </c>
      <c r="B2290" t="s">
        <v>6615</v>
      </c>
      <c r="C2290">
        <v>18.645</v>
      </c>
      <c r="D2290">
        <v>4.827</v>
      </c>
      <c r="E2290">
        <v>2.968</v>
      </c>
      <c r="F2290">
        <v>8.2680000000000007</v>
      </c>
      <c r="G2290">
        <v>5.2949999999999999</v>
      </c>
      <c r="H2290">
        <v>101355.101</v>
      </c>
      <c r="I2290">
        <v>3.7999999999999999E-2</v>
      </c>
      <c r="J2290">
        <v>16.669</v>
      </c>
      <c r="K2290">
        <v>1.9770000000000001</v>
      </c>
      <c r="L2290">
        <v>3.8149999999999999</v>
      </c>
      <c r="M2290">
        <v>84.95</v>
      </c>
    </row>
    <row r="2291" spans="1:13" x14ac:dyDescent="0.35">
      <c r="A2291">
        <v>2287</v>
      </c>
      <c r="B2291" t="s">
        <v>6614</v>
      </c>
      <c r="C2291">
        <v>95.277000000000001</v>
      </c>
      <c r="D2291">
        <v>5.8659999999999997</v>
      </c>
      <c r="E2291">
        <v>3.278</v>
      </c>
      <c r="F2291">
        <v>8.39</v>
      </c>
      <c r="G2291">
        <v>5.0419999999999998</v>
      </c>
      <c r="H2291">
        <v>101382.63499999999</v>
      </c>
      <c r="I2291">
        <v>3.4000000000000002E-2</v>
      </c>
      <c r="J2291">
        <v>66.938999999999993</v>
      </c>
      <c r="K2291">
        <v>28.34</v>
      </c>
      <c r="L2291">
        <v>12.717000000000001</v>
      </c>
      <c r="M2291">
        <v>97.063999999999993</v>
      </c>
    </row>
    <row r="2292" spans="1:13" x14ac:dyDescent="0.35">
      <c r="A2292">
        <v>2288</v>
      </c>
      <c r="B2292" t="s">
        <v>6613</v>
      </c>
      <c r="C2292">
        <v>192.857</v>
      </c>
      <c r="D2292">
        <v>6.8639999999999999</v>
      </c>
      <c r="E2292">
        <v>3.6070000000000002</v>
      </c>
      <c r="F2292">
        <v>8.5109999999999992</v>
      </c>
      <c r="G2292">
        <v>5.2210000000000001</v>
      </c>
      <c r="H2292">
        <v>101399.133</v>
      </c>
      <c r="I2292">
        <v>2.7E-2</v>
      </c>
      <c r="J2292">
        <v>111.628</v>
      </c>
      <c r="K2292">
        <v>81.23</v>
      </c>
      <c r="L2292">
        <v>21.36</v>
      </c>
      <c r="M2292">
        <v>109.771</v>
      </c>
    </row>
    <row r="2293" spans="1:13" x14ac:dyDescent="0.35">
      <c r="A2293">
        <v>2289</v>
      </c>
      <c r="B2293" t="s">
        <v>6612</v>
      </c>
      <c r="C2293">
        <v>292.964</v>
      </c>
      <c r="D2293">
        <v>7.7759999999999998</v>
      </c>
      <c r="E2293">
        <v>3.9620000000000002</v>
      </c>
      <c r="F2293">
        <v>8.468</v>
      </c>
      <c r="G2293">
        <v>4.9729999999999999</v>
      </c>
      <c r="H2293">
        <v>101412.54300000001</v>
      </c>
      <c r="I2293">
        <v>2.8000000000000001E-2</v>
      </c>
      <c r="J2293">
        <v>158.083</v>
      </c>
      <c r="K2293">
        <v>134.88200000000001</v>
      </c>
      <c r="L2293">
        <v>29.314</v>
      </c>
      <c r="M2293">
        <v>123.76300000000001</v>
      </c>
    </row>
    <row r="2294" spans="1:13" x14ac:dyDescent="0.35">
      <c r="A2294">
        <v>2290</v>
      </c>
      <c r="B2294" t="s">
        <v>6611</v>
      </c>
      <c r="C2294">
        <v>367.39499999999998</v>
      </c>
      <c r="D2294">
        <v>8.6180000000000003</v>
      </c>
      <c r="E2294">
        <v>4.4000000000000004</v>
      </c>
      <c r="F2294">
        <v>8.5510000000000002</v>
      </c>
      <c r="G2294">
        <v>5.3780000000000001</v>
      </c>
      <c r="H2294">
        <v>101411.22500000001</v>
      </c>
      <c r="I2294">
        <v>0.05</v>
      </c>
      <c r="J2294">
        <v>190.58799999999999</v>
      </c>
      <c r="K2294">
        <v>176.80600000000001</v>
      </c>
      <c r="L2294">
        <v>35.981999999999999</v>
      </c>
      <c r="M2294">
        <v>139.679</v>
      </c>
    </row>
    <row r="2295" spans="1:13" x14ac:dyDescent="0.35">
      <c r="A2295">
        <v>2291</v>
      </c>
      <c r="B2295" t="s">
        <v>6610</v>
      </c>
      <c r="C2295">
        <v>428.12599999999998</v>
      </c>
      <c r="D2295">
        <v>9.2710000000000008</v>
      </c>
      <c r="E2295">
        <v>4.702</v>
      </c>
      <c r="F2295">
        <v>8.6050000000000004</v>
      </c>
      <c r="G2295">
        <v>5.0780000000000003</v>
      </c>
      <c r="H2295">
        <v>101402.23699999999</v>
      </c>
      <c r="I2295">
        <v>5.3999999999999999E-2</v>
      </c>
      <c r="J2295">
        <v>218.833</v>
      </c>
      <c r="K2295">
        <v>209.292</v>
      </c>
      <c r="L2295">
        <v>40.615000000000002</v>
      </c>
      <c r="M2295">
        <v>157.75700000000001</v>
      </c>
    </row>
    <row r="2296" spans="1:13" x14ac:dyDescent="0.35">
      <c r="A2296">
        <v>2292</v>
      </c>
      <c r="B2296" t="s">
        <v>6609</v>
      </c>
      <c r="C2296">
        <v>424.91300000000001</v>
      </c>
      <c r="D2296">
        <v>9.7200000000000006</v>
      </c>
      <c r="E2296">
        <v>4.9740000000000002</v>
      </c>
      <c r="F2296">
        <v>8.6929999999999996</v>
      </c>
      <c r="G2296">
        <v>5.41</v>
      </c>
      <c r="H2296">
        <v>101396.567</v>
      </c>
      <c r="I2296">
        <v>0.03</v>
      </c>
      <c r="J2296">
        <v>227.767</v>
      </c>
      <c r="K2296">
        <v>197.14699999999999</v>
      </c>
      <c r="L2296">
        <v>42.536999999999999</v>
      </c>
      <c r="M2296">
        <v>177.6</v>
      </c>
    </row>
    <row r="2297" spans="1:13" x14ac:dyDescent="0.35">
      <c r="A2297">
        <v>2293</v>
      </c>
      <c r="B2297" t="s">
        <v>6608</v>
      </c>
      <c r="C2297">
        <v>414.03500000000003</v>
      </c>
      <c r="D2297">
        <v>10.004</v>
      </c>
      <c r="E2297">
        <v>5.3970000000000002</v>
      </c>
      <c r="F2297">
        <v>8.8480000000000008</v>
      </c>
      <c r="G2297">
        <v>5.8289999999999997</v>
      </c>
      <c r="H2297">
        <v>101389.564</v>
      </c>
      <c r="I2297">
        <v>4.7E-2</v>
      </c>
      <c r="J2297">
        <v>207.88900000000001</v>
      </c>
      <c r="K2297">
        <v>206.14599999999999</v>
      </c>
      <c r="L2297">
        <v>41.37</v>
      </c>
      <c r="M2297">
        <v>197.636</v>
      </c>
    </row>
    <row r="2298" spans="1:13" x14ac:dyDescent="0.35">
      <c r="A2298">
        <v>2294</v>
      </c>
      <c r="B2298" t="s">
        <v>6607</v>
      </c>
      <c r="C2298">
        <v>362.25400000000002</v>
      </c>
      <c r="D2298">
        <v>10.083</v>
      </c>
      <c r="E2298">
        <v>5.8369999999999997</v>
      </c>
      <c r="F2298">
        <v>8.9410000000000007</v>
      </c>
      <c r="G2298">
        <v>5.7240000000000002</v>
      </c>
      <c r="H2298">
        <v>101378.182</v>
      </c>
      <c r="I2298">
        <v>3.6999999999999998E-2</v>
      </c>
      <c r="J2298">
        <v>197.02199999999999</v>
      </c>
      <c r="K2298">
        <v>165.23400000000001</v>
      </c>
      <c r="L2298">
        <v>37.347000000000001</v>
      </c>
      <c r="M2298">
        <v>216.25200000000001</v>
      </c>
    </row>
    <row r="2299" spans="1:13" x14ac:dyDescent="0.35">
      <c r="A2299">
        <v>2295</v>
      </c>
      <c r="B2299" t="s">
        <v>6606</v>
      </c>
      <c r="C2299">
        <v>279.16899999999998</v>
      </c>
      <c r="D2299">
        <v>9.8239999999999998</v>
      </c>
      <c r="E2299">
        <v>6.2619999999999996</v>
      </c>
      <c r="F2299">
        <v>9.1839999999999993</v>
      </c>
      <c r="G2299">
        <v>6.141</v>
      </c>
      <c r="H2299">
        <v>101369.052</v>
      </c>
      <c r="I2299">
        <v>8.8999999999999996E-2</v>
      </c>
      <c r="J2299">
        <v>154.94200000000001</v>
      </c>
      <c r="K2299">
        <v>124.229</v>
      </c>
      <c r="L2299">
        <v>31.117000000000001</v>
      </c>
      <c r="M2299">
        <v>232.709</v>
      </c>
    </row>
    <row r="2300" spans="1:13" x14ac:dyDescent="0.35">
      <c r="A2300">
        <v>2296</v>
      </c>
      <c r="B2300" t="s">
        <v>6605</v>
      </c>
      <c r="C2300">
        <v>205.68199999999999</v>
      </c>
      <c r="D2300">
        <v>9.4529999999999994</v>
      </c>
      <c r="E2300">
        <v>6.62</v>
      </c>
      <c r="F2300">
        <v>9.2810000000000006</v>
      </c>
      <c r="G2300">
        <v>5.6689999999999996</v>
      </c>
      <c r="H2300">
        <v>101366.33100000001</v>
      </c>
      <c r="I2300">
        <v>0.13900000000000001</v>
      </c>
      <c r="J2300">
        <v>117.16500000000001</v>
      </c>
      <c r="K2300">
        <v>88.516999999999996</v>
      </c>
      <c r="L2300">
        <v>23.431000000000001</v>
      </c>
      <c r="M2300">
        <v>247.12899999999999</v>
      </c>
    </row>
    <row r="2301" spans="1:13" x14ac:dyDescent="0.35">
      <c r="A2301">
        <v>2297</v>
      </c>
      <c r="B2301" t="s">
        <v>6604</v>
      </c>
      <c r="C2301">
        <v>123.95399999999999</v>
      </c>
      <c r="D2301">
        <v>8.8000000000000007</v>
      </c>
      <c r="E2301">
        <v>6.9020000000000001</v>
      </c>
      <c r="F2301">
        <v>9.0559999999999992</v>
      </c>
      <c r="G2301">
        <v>5.165</v>
      </c>
      <c r="H2301">
        <v>101366.247</v>
      </c>
      <c r="I2301">
        <v>0.19900000000000001</v>
      </c>
      <c r="J2301">
        <v>72.899000000000001</v>
      </c>
      <c r="K2301">
        <v>51.054000000000002</v>
      </c>
      <c r="L2301">
        <v>14.932</v>
      </c>
      <c r="M2301">
        <v>260.09100000000001</v>
      </c>
    </row>
    <row r="2302" spans="1:13" x14ac:dyDescent="0.35">
      <c r="A2302">
        <v>2298</v>
      </c>
      <c r="B2302" t="s">
        <v>6603</v>
      </c>
      <c r="C2302">
        <v>38.938000000000002</v>
      </c>
      <c r="D2302">
        <v>7.8360000000000003</v>
      </c>
      <c r="E2302">
        <v>7.12</v>
      </c>
      <c r="F2302">
        <v>8.8350000000000009</v>
      </c>
      <c r="G2302">
        <v>5.3869999999999996</v>
      </c>
      <c r="H2302">
        <v>101375.789</v>
      </c>
      <c r="I2302">
        <v>0.109</v>
      </c>
      <c r="J2302">
        <v>29.036999999999999</v>
      </c>
      <c r="K2302">
        <v>9.8989999999999991</v>
      </c>
      <c r="L2302">
        <v>6.0759999999999996</v>
      </c>
      <c r="M2302">
        <v>272.31299999999999</v>
      </c>
    </row>
    <row r="2303" spans="1:13" x14ac:dyDescent="0.35">
      <c r="A2303">
        <v>2299</v>
      </c>
      <c r="B2303" t="s">
        <v>6602</v>
      </c>
      <c r="C2303">
        <v>1.5069999999999999</v>
      </c>
      <c r="D2303">
        <v>7.0229999999999997</v>
      </c>
      <c r="E2303">
        <v>6.4180000000000001</v>
      </c>
      <c r="F2303">
        <v>8.5909999999999993</v>
      </c>
      <c r="G2303">
        <v>5.3819999999999997</v>
      </c>
      <c r="H2303">
        <v>101400.075</v>
      </c>
      <c r="I2303">
        <v>0.14699999999999999</v>
      </c>
      <c r="J2303">
        <v>1.4670000000000001</v>
      </c>
      <c r="K2303">
        <v>4.1000000000000002E-2</v>
      </c>
      <c r="L2303">
        <v>-2.706</v>
      </c>
      <c r="M2303">
        <v>284.38499999999999</v>
      </c>
    </row>
    <row r="2304" spans="1:13" x14ac:dyDescent="0.35">
      <c r="A2304">
        <v>2300</v>
      </c>
      <c r="B2304" t="s">
        <v>6601</v>
      </c>
      <c r="C2304">
        <v>0</v>
      </c>
      <c r="D2304">
        <v>6.3129999999999997</v>
      </c>
      <c r="E2304">
        <v>5.8010000000000002</v>
      </c>
      <c r="F2304">
        <v>8.6280000000000001</v>
      </c>
      <c r="G2304">
        <v>4.968</v>
      </c>
      <c r="H2304">
        <v>101418.234</v>
      </c>
      <c r="I2304">
        <v>0.13200000000000001</v>
      </c>
      <c r="J2304">
        <v>0</v>
      </c>
      <c r="K2304">
        <v>0</v>
      </c>
      <c r="L2304">
        <v>-11.013</v>
      </c>
      <c r="M2304">
        <v>296.87099999999998</v>
      </c>
    </row>
    <row r="2305" spans="1:13" x14ac:dyDescent="0.35">
      <c r="A2305">
        <v>2301</v>
      </c>
      <c r="B2305" t="s">
        <v>6600</v>
      </c>
      <c r="C2305">
        <v>0</v>
      </c>
      <c r="D2305">
        <v>5.915</v>
      </c>
      <c r="E2305">
        <v>5.1989999999999998</v>
      </c>
      <c r="F2305">
        <v>8.5549999999999997</v>
      </c>
      <c r="G2305">
        <v>4.9260000000000002</v>
      </c>
      <c r="H2305">
        <v>101418.696</v>
      </c>
      <c r="I2305">
        <v>8.2000000000000003E-2</v>
      </c>
      <c r="J2305">
        <v>0</v>
      </c>
      <c r="K2305">
        <v>0</v>
      </c>
      <c r="L2305">
        <v>-18.408999999999999</v>
      </c>
      <c r="M2305">
        <v>310.274</v>
      </c>
    </row>
    <row r="2306" spans="1:13" x14ac:dyDescent="0.35">
      <c r="A2306">
        <v>2302</v>
      </c>
      <c r="B2306" t="s">
        <v>6599</v>
      </c>
      <c r="C2306">
        <v>0</v>
      </c>
      <c r="D2306">
        <v>5.6680000000000001</v>
      </c>
      <c r="E2306">
        <v>4.6020000000000003</v>
      </c>
      <c r="F2306">
        <v>8.51</v>
      </c>
      <c r="G2306">
        <v>4.8710000000000004</v>
      </c>
      <c r="H2306">
        <v>101425.936</v>
      </c>
      <c r="I2306">
        <v>0.11700000000000001</v>
      </c>
      <c r="J2306">
        <v>0</v>
      </c>
      <c r="K2306">
        <v>0</v>
      </c>
      <c r="L2306">
        <v>-24.393000000000001</v>
      </c>
      <c r="M2306">
        <v>324.959</v>
      </c>
    </row>
    <row r="2307" spans="1:13" x14ac:dyDescent="0.35">
      <c r="A2307">
        <v>2303</v>
      </c>
      <c r="B2307" t="s">
        <v>6598</v>
      </c>
      <c r="C2307">
        <v>0</v>
      </c>
      <c r="D2307">
        <v>5.4020000000000001</v>
      </c>
      <c r="E2307">
        <v>4.0419999999999998</v>
      </c>
      <c r="F2307">
        <v>8.3040000000000003</v>
      </c>
      <c r="G2307">
        <v>4.9260000000000002</v>
      </c>
      <c r="H2307">
        <v>101425.25199999999</v>
      </c>
      <c r="I2307">
        <v>3.5999999999999997E-2</v>
      </c>
      <c r="J2307">
        <v>0</v>
      </c>
      <c r="K2307">
        <v>0</v>
      </c>
      <c r="L2307">
        <v>-28.422999999999998</v>
      </c>
      <c r="M2307">
        <v>341.00200000000001</v>
      </c>
    </row>
    <row r="2308" spans="1:13" x14ac:dyDescent="0.35">
      <c r="A2308">
        <v>2304</v>
      </c>
      <c r="B2308" t="s">
        <v>6597</v>
      </c>
      <c r="C2308">
        <v>0</v>
      </c>
      <c r="D2308">
        <v>5.1050000000000004</v>
      </c>
      <c r="E2308">
        <v>3.3969999999999998</v>
      </c>
      <c r="F2308">
        <v>8.125</v>
      </c>
      <c r="G2308">
        <v>4.875</v>
      </c>
      <c r="H2308">
        <v>101408.659</v>
      </c>
      <c r="I2308">
        <v>7.5999999999999998E-2</v>
      </c>
      <c r="J2308">
        <v>0</v>
      </c>
      <c r="K2308">
        <v>0</v>
      </c>
      <c r="L2308">
        <v>-30.024999999999999</v>
      </c>
      <c r="M2308">
        <v>329.072</v>
      </c>
    </row>
    <row r="2309" spans="1:13" x14ac:dyDescent="0.35">
      <c r="A2309">
        <v>2305</v>
      </c>
      <c r="B2309" t="s">
        <v>6596</v>
      </c>
      <c r="C2309">
        <v>0</v>
      </c>
      <c r="D2309">
        <v>4.8959999999999999</v>
      </c>
      <c r="E2309">
        <v>3.3540000000000001</v>
      </c>
      <c r="F2309">
        <v>7.9409999999999998</v>
      </c>
      <c r="G2309">
        <v>4.3869999999999996</v>
      </c>
      <c r="H2309">
        <v>101414.30100000001</v>
      </c>
      <c r="I2309">
        <v>0.111</v>
      </c>
      <c r="J2309">
        <v>0</v>
      </c>
      <c r="K2309">
        <v>0</v>
      </c>
      <c r="L2309">
        <v>-28.994</v>
      </c>
      <c r="M2309">
        <v>15.137</v>
      </c>
    </row>
    <row r="2310" spans="1:13" x14ac:dyDescent="0.35">
      <c r="A2310">
        <v>2306</v>
      </c>
      <c r="B2310" t="s">
        <v>6595</v>
      </c>
      <c r="C2310">
        <v>0</v>
      </c>
      <c r="D2310">
        <v>4.88</v>
      </c>
      <c r="E2310">
        <v>3.2109999999999999</v>
      </c>
      <c r="F2310">
        <v>7.819</v>
      </c>
      <c r="G2310">
        <v>5.6769999999999996</v>
      </c>
      <c r="H2310">
        <v>101403.40700000001</v>
      </c>
      <c r="I2310">
        <v>4.2999999999999997E-2</v>
      </c>
      <c r="J2310">
        <v>0</v>
      </c>
      <c r="K2310">
        <v>0</v>
      </c>
      <c r="L2310">
        <v>-25.475000000000001</v>
      </c>
      <c r="M2310">
        <v>31.384</v>
      </c>
    </row>
    <row r="2311" spans="1:13" x14ac:dyDescent="0.35">
      <c r="A2311">
        <v>2307</v>
      </c>
      <c r="B2311" t="s">
        <v>6594</v>
      </c>
      <c r="C2311">
        <v>0</v>
      </c>
      <c r="D2311">
        <v>5.0199999999999996</v>
      </c>
      <c r="E2311">
        <v>3.0870000000000002</v>
      </c>
      <c r="F2311">
        <v>7.5659999999999998</v>
      </c>
      <c r="G2311">
        <v>5.7960000000000003</v>
      </c>
      <c r="H2311">
        <v>101400.68799999999</v>
      </c>
      <c r="I2311">
        <v>3.2000000000000001E-2</v>
      </c>
      <c r="J2311">
        <v>0</v>
      </c>
      <c r="K2311">
        <v>0</v>
      </c>
      <c r="L2311">
        <v>-19.863</v>
      </c>
      <c r="M2311">
        <v>46.396000000000001</v>
      </c>
    </row>
    <row r="2312" spans="1:13" x14ac:dyDescent="0.35">
      <c r="A2312">
        <v>2308</v>
      </c>
      <c r="B2312" t="s">
        <v>6593</v>
      </c>
      <c r="C2312">
        <v>0</v>
      </c>
      <c r="D2312">
        <v>4.9050000000000002</v>
      </c>
      <c r="E2312">
        <v>2.9340000000000002</v>
      </c>
      <c r="F2312">
        <v>7.2380000000000004</v>
      </c>
      <c r="G2312">
        <v>5.4619999999999997</v>
      </c>
      <c r="H2312">
        <v>101397.232</v>
      </c>
      <c r="I2312">
        <v>2.8000000000000001E-2</v>
      </c>
      <c r="J2312">
        <v>0</v>
      </c>
      <c r="K2312">
        <v>0</v>
      </c>
      <c r="L2312">
        <v>-12.724</v>
      </c>
      <c r="M2312">
        <v>60.046999999999997</v>
      </c>
    </row>
    <row r="2313" spans="1:13" x14ac:dyDescent="0.35">
      <c r="A2313">
        <v>2309</v>
      </c>
      <c r="B2313" t="s">
        <v>6592</v>
      </c>
      <c r="C2313">
        <v>8.8999999999999996E-2</v>
      </c>
      <c r="D2313">
        <v>4.7</v>
      </c>
      <c r="E2313">
        <v>2.762</v>
      </c>
      <c r="F2313">
        <v>7.4260000000000002</v>
      </c>
      <c r="G2313">
        <v>4.9820000000000002</v>
      </c>
      <c r="H2313">
        <v>101402.577</v>
      </c>
      <c r="I2313">
        <v>3.2000000000000001E-2</v>
      </c>
      <c r="J2313">
        <v>8.8999999999999996E-2</v>
      </c>
      <c r="K2313">
        <v>0</v>
      </c>
      <c r="L2313">
        <v>-4.5670000000000002</v>
      </c>
      <c r="M2313">
        <v>72.682000000000002</v>
      </c>
    </row>
    <row r="2314" spans="1:13" x14ac:dyDescent="0.35">
      <c r="A2314">
        <v>2310</v>
      </c>
      <c r="B2314" t="s">
        <v>6591</v>
      </c>
      <c r="C2314">
        <v>22.722000000000001</v>
      </c>
      <c r="D2314">
        <v>4.9180000000000001</v>
      </c>
      <c r="E2314">
        <v>2.67</v>
      </c>
      <c r="F2314">
        <v>7.5330000000000004</v>
      </c>
      <c r="G2314">
        <v>4.944</v>
      </c>
      <c r="H2314">
        <v>101423.591</v>
      </c>
      <c r="I2314">
        <v>0.1</v>
      </c>
      <c r="J2314">
        <v>19.245999999999999</v>
      </c>
      <c r="K2314">
        <v>3.4780000000000002</v>
      </c>
      <c r="L2314">
        <v>4.1619999999999999</v>
      </c>
      <c r="M2314">
        <v>84.781000000000006</v>
      </c>
    </row>
    <row r="2315" spans="1:13" x14ac:dyDescent="0.35">
      <c r="A2315">
        <v>2311</v>
      </c>
      <c r="B2315" t="s">
        <v>6590</v>
      </c>
      <c r="C2315">
        <v>97.152000000000001</v>
      </c>
      <c r="D2315">
        <v>6.2290000000000001</v>
      </c>
      <c r="E2315">
        <v>3.1859999999999999</v>
      </c>
      <c r="F2315">
        <v>7.7930000000000001</v>
      </c>
      <c r="G2315">
        <v>5.069</v>
      </c>
      <c r="H2315">
        <v>101443.083</v>
      </c>
      <c r="I2315">
        <v>5.7000000000000002E-2</v>
      </c>
      <c r="J2315">
        <v>63.618000000000002</v>
      </c>
      <c r="K2315">
        <v>33.533000000000001</v>
      </c>
      <c r="L2315">
        <v>13.064</v>
      </c>
      <c r="M2315">
        <v>96.893000000000001</v>
      </c>
    </row>
    <row r="2316" spans="1:13" x14ac:dyDescent="0.35">
      <c r="A2316">
        <v>2312</v>
      </c>
      <c r="B2316" t="s">
        <v>6589</v>
      </c>
      <c r="C2316">
        <v>194.00299999999999</v>
      </c>
      <c r="D2316">
        <v>7.5069999999999997</v>
      </c>
      <c r="E2316">
        <v>3.76</v>
      </c>
      <c r="F2316">
        <v>7.6479999999999997</v>
      </c>
      <c r="G2316">
        <v>5.2210000000000001</v>
      </c>
      <c r="H2316">
        <v>101452.3</v>
      </c>
      <c r="I2316">
        <v>6.6000000000000003E-2</v>
      </c>
      <c r="J2316">
        <v>106.208</v>
      </c>
      <c r="K2316">
        <v>87.795000000000002</v>
      </c>
      <c r="L2316">
        <v>21.728000000000002</v>
      </c>
      <c r="M2316">
        <v>109.625</v>
      </c>
    </row>
    <row r="2317" spans="1:13" x14ac:dyDescent="0.35">
      <c r="A2317">
        <v>2313</v>
      </c>
      <c r="B2317" t="s">
        <v>6588</v>
      </c>
      <c r="C2317">
        <v>281.74400000000003</v>
      </c>
      <c r="D2317">
        <v>8.3859999999999992</v>
      </c>
      <c r="E2317">
        <v>4.3540000000000001</v>
      </c>
      <c r="F2317">
        <v>8.0129999999999999</v>
      </c>
      <c r="G2317">
        <v>5.7050000000000001</v>
      </c>
      <c r="H2317">
        <v>101469.488</v>
      </c>
      <c r="I2317">
        <v>7.0000000000000007E-2</v>
      </c>
      <c r="J2317">
        <v>154.29300000000001</v>
      </c>
      <c r="K2317">
        <v>127.45099999999999</v>
      </c>
      <c r="L2317">
        <v>29.689</v>
      </c>
      <c r="M2317">
        <v>123.64100000000001</v>
      </c>
    </row>
    <row r="2318" spans="1:13" x14ac:dyDescent="0.35">
      <c r="A2318">
        <v>2314</v>
      </c>
      <c r="B2318" t="s">
        <v>6587</v>
      </c>
      <c r="C2318">
        <v>357.25200000000001</v>
      </c>
      <c r="D2318">
        <v>9.2970000000000006</v>
      </c>
      <c r="E2318">
        <v>4.923</v>
      </c>
      <c r="F2318">
        <v>8.0050000000000008</v>
      </c>
      <c r="G2318">
        <v>5.4649999999999999</v>
      </c>
      <c r="H2318">
        <v>101467.599</v>
      </c>
      <c r="I2318">
        <v>7.5999999999999998E-2</v>
      </c>
      <c r="J2318">
        <v>180.99600000000001</v>
      </c>
      <c r="K2318">
        <v>176.25700000000001</v>
      </c>
      <c r="L2318">
        <v>36.357999999999997</v>
      </c>
      <c r="M2318">
        <v>139.57900000000001</v>
      </c>
    </row>
    <row r="2319" spans="1:13" x14ac:dyDescent="0.35">
      <c r="A2319">
        <v>2315</v>
      </c>
      <c r="B2319" t="s">
        <v>6586</v>
      </c>
      <c r="C2319">
        <v>403.20600000000002</v>
      </c>
      <c r="D2319">
        <v>9.9480000000000004</v>
      </c>
      <c r="E2319">
        <v>5.3789999999999996</v>
      </c>
      <c r="F2319">
        <v>7.94</v>
      </c>
      <c r="G2319">
        <v>5.6449999999999996</v>
      </c>
      <c r="H2319">
        <v>101452.576</v>
      </c>
      <c r="I2319">
        <v>0.122</v>
      </c>
      <c r="J2319">
        <v>196.10400000000001</v>
      </c>
      <c r="K2319">
        <v>207.101</v>
      </c>
      <c r="L2319">
        <v>41.005000000000003</v>
      </c>
      <c r="M2319">
        <v>157.76499999999999</v>
      </c>
    </row>
    <row r="2320" spans="1:13" x14ac:dyDescent="0.35">
      <c r="A2320">
        <v>2316</v>
      </c>
      <c r="B2320" t="s">
        <v>6585</v>
      </c>
      <c r="C2320">
        <v>402.11700000000002</v>
      </c>
      <c r="D2320">
        <v>10.377000000000001</v>
      </c>
      <c r="E2320">
        <v>5.8250000000000002</v>
      </c>
      <c r="F2320">
        <v>8.0679999999999996</v>
      </c>
      <c r="G2320">
        <v>5.7050000000000001</v>
      </c>
      <c r="H2320">
        <v>101438.886</v>
      </c>
      <c r="I2320">
        <v>6.2E-2</v>
      </c>
      <c r="J2320">
        <v>223.4</v>
      </c>
      <c r="K2320">
        <v>178.71600000000001</v>
      </c>
      <c r="L2320">
        <v>42.917000000000002</v>
      </c>
      <c r="M2320">
        <v>177.684</v>
      </c>
    </row>
    <row r="2321" spans="1:13" x14ac:dyDescent="0.35">
      <c r="A2321">
        <v>2317</v>
      </c>
      <c r="B2321" t="s">
        <v>6584</v>
      </c>
      <c r="C2321">
        <v>405.41899999999998</v>
      </c>
      <c r="D2321">
        <v>10.644</v>
      </c>
      <c r="E2321">
        <v>6.1580000000000004</v>
      </c>
      <c r="F2321">
        <v>7.6849999999999996</v>
      </c>
      <c r="G2321">
        <v>5.4189999999999996</v>
      </c>
      <c r="H2321">
        <v>101488.777</v>
      </c>
      <c r="I2321">
        <v>0.10100000000000001</v>
      </c>
      <c r="J2321">
        <v>211.137</v>
      </c>
      <c r="K2321">
        <v>194.28100000000001</v>
      </c>
      <c r="L2321">
        <v>41.732999999999997</v>
      </c>
      <c r="M2321">
        <v>197.822</v>
      </c>
    </row>
    <row r="2322" spans="1:13" x14ac:dyDescent="0.35">
      <c r="A2322">
        <v>2318</v>
      </c>
      <c r="B2322" t="s">
        <v>6583</v>
      </c>
      <c r="C2322">
        <v>378.95699999999999</v>
      </c>
      <c r="D2322">
        <v>10.786</v>
      </c>
      <c r="E2322">
        <v>6.7859999999999996</v>
      </c>
      <c r="F2322">
        <v>8.02</v>
      </c>
      <c r="G2322">
        <v>5.24</v>
      </c>
      <c r="H2322">
        <v>101400.773</v>
      </c>
      <c r="I2322">
        <v>3.5000000000000003E-2</v>
      </c>
      <c r="J2322">
        <v>187.035</v>
      </c>
      <c r="K2322">
        <v>191.92099999999999</v>
      </c>
      <c r="L2322">
        <v>37.685000000000002</v>
      </c>
      <c r="M2322">
        <v>216.47900000000001</v>
      </c>
    </row>
    <row r="2323" spans="1:13" x14ac:dyDescent="0.35">
      <c r="A2323">
        <v>2319</v>
      </c>
      <c r="B2323" t="s">
        <v>6582</v>
      </c>
      <c r="C2323">
        <v>326.94099999999997</v>
      </c>
      <c r="D2323">
        <v>10.832000000000001</v>
      </c>
      <c r="E2323">
        <v>7.1040000000000001</v>
      </c>
      <c r="F2323">
        <v>7.7750000000000004</v>
      </c>
      <c r="G2323">
        <v>4.7430000000000003</v>
      </c>
      <c r="H2323">
        <v>101365.891</v>
      </c>
      <c r="I2323">
        <v>0.10199999999999999</v>
      </c>
      <c r="J2323">
        <v>160.202</v>
      </c>
      <c r="K2323">
        <v>166.74100000000001</v>
      </c>
      <c r="L2323">
        <v>31.407</v>
      </c>
      <c r="M2323">
        <v>233.01300000000001</v>
      </c>
    </row>
    <row r="2324" spans="1:13" x14ac:dyDescent="0.35">
      <c r="A2324">
        <v>2320</v>
      </c>
      <c r="B2324" t="s">
        <v>6581</v>
      </c>
      <c r="C2324">
        <v>236.6</v>
      </c>
      <c r="D2324">
        <v>10.458</v>
      </c>
      <c r="E2324">
        <v>7.3959999999999999</v>
      </c>
      <c r="F2324">
        <v>7.734</v>
      </c>
      <c r="G2324">
        <v>5.1980000000000004</v>
      </c>
      <c r="H2324">
        <v>101352.572</v>
      </c>
      <c r="I2324">
        <v>0.09</v>
      </c>
      <c r="J2324">
        <v>127.634</v>
      </c>
      <c r="K2324">
        <v>108.965</v>
      </c>
      <c r="L2324">
        <v>23.722000000000001</v>
      </c>
      <c r="M2324">
        <v>247.39699999999999</v>
      </c>
    </row>
    <row r="2325" spans="1:13" x14ac:dyDescent="0.35">
      <c r="A2325">
        <v>2321</v>
      </c>
      <c r="B2325" t="s">
        <v>6580</v>
      </c>
      <c r="C2325">
        <v>132.03100000000001</v>
      </c>
      <c r="D2325">
        <v>9.7829999999999995</v>
      </c>
      <c r="E2325">
        <v>7.6180000000000003</v>
      </c>
      <c r="F2325">
        <v>7.7050000000000001</v>
      </c>
      <c r="G2325">
        <v>4.4710000000000001</v>
      </c>
      <c r="H2325">
        <v>101350.22</v>
      </c>
      <c r="I2325">
        <v>0.13600000000000001</v>
      </c>
      <c r="J2325">
        <v>76.662000000000006</v>
      </c>
      <c r="K2325">
        <v>55.37</v>
      </c>
      <c r="L2325">
        <v>15.196</v>
      </c>
      <c r="M2325">
        <v>260.38099999999997</v>
      </c>
    </row>
    <row r="2326" spans="1:13" x14ac:dyDescent="0.35">
      <c r="A2326">
        <v>2322</v>
      </c>
      <c r="B2326" t="s">
        <v>6579</v>
      </c>
      <c r="C2326">
        <v>46.042999999999999</v>
      </c>
      <c r="D2326">
        <v>8.6679999999999993</v>
      </c>
      <c r="E2326">
        <v>7.8090000000000002</v>
      </c>
      <c r="F2326">
        <v>7.8979999999999997</v>
      </c>
      <c r="G2326">
        <v>4.0549999999999997</v>
      </c>
      <c r="H2326">
        <v>101352.84699999999</v>
      </c>
      <c r="I2326">
        <v>7.0999999999999994E-2</v>
      </c>
      <c r="J2326">
        <v>32.463999999999999</v>
      </c>
      <c r="K2326">
        <v>13.58</v>
      </c>
      <c r="L2326">
        <v>6.3360000000000003</v>
      </c>
      <c r="M2326">
        <v>272.59699999999998</v>
      </c>
    </row>
    <row r="2327" spans="1:13" x14ac:dyDescent="0.35">
      <c r="A2327">
        <v>2323</v>
      </c>
      <c r="B2327" t="s">
        <v>6578</v>
      </c>
      <c r="C2327">
        <v>2.19</v>
      </c>
      <c r="D2327">
        <v>7.6749999999999998</v>
      </c>
      <c r="E2327">
        <v>6.89</v>
      </c>
      <c r="F2327">
        <v>7.8230000000000004</v>
      </c>
      <c r="G2327">
        <v>4.3129999999999997</v>
      </c>
      <c r="H2327">
        <v>101369.253</v>
      </c>
      <c r="I2327">
        <v>7.6999999999999999E-2</v>
      </c>
      <c r="J2327">
        <v>2.1850000000000001</v>
      </c>
      <c r="K2327">
        <v>6.0000000000000001E-3</v>
      </c>
      <c r="L2327">
        <v>-2.4390000000000001</v>
      </c>
      <c r="M2327">
        <v>284.66199999999998</v>
      </c>
    </row>
    <row r="2328" spans="1:13" x14ac:dyDescent="0.35">
      <c r="A2328">
        <v>2324</v>
      </c>
      <c r="B2328" t="s">
        <v>6577</v>
      </c>
      <c r="C2328">
        <v>0</v>
      </c>
      <c r="D2328">
        <v>6.9409999999999998</v>
      </c>
      <c r="E2328">
        <v>6.093</v>
      </c>
      <c r="F2328">
        <v>7.6449999999999996</v>
      </c>
      <c r="G2328">
        <v>4.8540000000000001</v>
      </c>
      <c r="H2328">
        <v>101376.07</v>
      </c>
      <c r="I2328">
        <v>7.2999999999999995E-2</v>
      </c>
      <c r="J2328">
        <v>0</v>
      </c>
      <c r="K2328">
        <v>0</v>
      </c>
      <c r="L2328">
        <v>-10.731</v>
      </c>
      <c r="M2328">
        <v>297.137</v>
      </c>
    </row>
    <row r="2329" spans="1:13" x14ac:dyDescent="0.35">
      <c r="A2329">
        <v>2325</v>
      </c>
      <c r="B2329" t="s">
        <v>6576</v>
      </c>
      <c r="C2329">
        <v>0</v>
      </c>
      <c r="D2329">
        <v>6.5149999999999997</v>
      </c>
      <c r="E2329">
        <v>5.3780000000000001</v>
      </c>
      <c r="F2329">
        <v>7.3810000000000002</v>
      </c>
      <c r="G2329">
        <v>4.734</v>
      </c>
      <c r="H2329">
        <v>101361.091</v>
      </c>
      <c r="I2329">
        <v>0.05</v>
      </c>
      <c r="J2329">
        <v>0</v>
      </c>
      <c r="K2329">
        <v>0</v>
      </c>
      <c r="L2329">
        <v>-18.105</v>
      </c>
      <c r="M2329">
        <v>310.52199999999999</v>
      </c>
    </row>
    <row r="2330" spans="1:13" x14ac:dyDescent="0.35">
      <c r="A2330">
        <v>2326</v>
      </c>
      <c r="B2330" t="s">
        <v>6575</v>
      </c>
      <c r="C2330">
        <v>0</v>
      </c>
      <c r="D2330">
        <v>6.1369999999999996</v>
      </c>
      <c r="E2330">
        <v>4.6289999999999996</v>
      </c>
      <c r="F2330">
        <v>7.3259999999999996</v>
      </c>
      <c r="G2330">
        <v>4.5339999999999998</v>
      </c>
      <c r="H2330">
        <v>101349.10799999999</v>
      </c>
      <c r="I2330">
        <v>1.7000000000000001E-2</v>
      </c>
      <c r="J2330">
        <v>0</v>
      </c>
      <c r="K2330">
        <v>0</v>
      </c>
      <c r="L2330">
        <v>-24.062999999999999</v>
      </c>
      <c r="M2330">
        <v>325.173</v>
      </c>
    </row>
    <row r="2331" spans="1:13" x14ac:dyDescent="0.35">
      <c r="A2331">
        <v>2327</v>
      </c>
      <c r="B2331" t="s">
        <v>6574</v>
      </c>
      <c r="C2331">
        <v>0</v>
      </c>
      <c r="D2331">
        <v>5.7450000000000001</v>
      </c>
      <c r="E2331">
        <v>3.8610000000000002</v>
      </c>
      <c r="F2331">
        <v>7.2779999999999996</v>
      </c>
      <c r="G2331">
        <v>4.3739999999999997</v>
      </c>
      <c r="H2331">
        <v>101337.03200000001</v>
      </c>
      <c r="I2331">
        <v>1.9E-2</v>
      </c>
      <c r="J2331">
        <v>0</v>
      </c>
      <c r="K2331">
        <v>0</v>
      </c>
      <c r="L2331">
        <v>-28.067</v>
      </c>
      <c r="M2331">
        <v>341.16300000000001</v>
      </c>
    </row>
    <row r="2332" spans="1:13" x14ac:dyDescent="0.35">
      <c r="A2332">
        <v>2328</v>
      </c>
      <c r="B2332" t="s">
        <v>6573</v>
      </c>
      <c r="C2332">
        <v>0</v>
      </c>
      <c r="D2332">
        <v>5.399</v>
      </c>
      <c r="E2332">
        <v>3.06</v>
      </c>
      <c r="F2332">
        <v>7.1859999999999999</v>
      </c>
      <c r="G2332">
        <v>4.1749999999999998</v>
      </c>
      <c r="H2332">
        <v>101322.51700000001</v>
      </c>
      <c r="I2332">
        <v>6.4000000000000001E-2</v>
      </c>
      <c r="J2332">
        <v>0</v>
      </c>
      <c r="K2332">
        <v>0</v>
      </c>
      <c r="L2332">
        <v>-29.655999999999999</v>
      </c>
      <c r="M2332">
        <v>333.20499999999998</v>
      </c>
    </row>
    <row r="2333" spans="1:13" x14ac:dyDescent="0.35">
      <c r="A2333">
        <v>2329</v>
      </c>
      <c r="B2333" t="s">
        <v>6572</v>
      </c>
      <c r="C2333">
        <v>0</v>
      </c>
      <c r="D2333">
        <v>5.0609999999999999</v>
      </c>
      <c r="E2333">
        <v>2.6789999999999998</v>
      </c>
      <c r="F2333">
        <v>6.9870000000000001</v>
      </c>
      <c r="G2333">
        <v>3.7349999999999999</v>
      </c>
      <c r="H2333">
        <v>101391.62699999999</v>
      </c>
      <c r="I2333">
        <v>3.3000000000000002E-2</v>
      </c>
      <c r="J2333">
        <v>0</v>
      </c>
      <c r="K2333">
        <v>0</v>
      </c>
      <c r="L2333">
        <v>-28.62</v>
      </c>
      <c r="M2333">
        <v>15.117000000000001</v>
      </c>
    </row>
    <row r="2334" spans="1:13" x14ac:dyDescent="0.35">
      <c r="A2334">
        <v>2330</v>
      </c>
      <c r="B2334" t="s">
        <v>6571</v>
      </c>
      <c r="C2334">
        <v>0</v>
      </c>
      <c r="D2334">
        <v>4.6840000000000002</v>
      </c>
      <c r="E2334">
        <v>2.5489999999999999</v>
      </c>
      <c r="F2334">
        <v>7.1260000000000003</v>
      </c>
      <c r="G2334">
        <v>3.528</v>
      </c>
      <c r="H2334">
        <v>101374.056</v>
      </c>
      <c r="I2334">
        <v>3.6999999999999998E-2</v>
      </c>
      <c r="J2334">
        <v>0</v>
      </c>
      <c r="K2334">
        <v>0</v>
      </c>
      <c r="L2334">
        <v>-25.09</v>
      </c>
      <c r="M2334">
        <v>31.355</v>
      </c>
    </row>
    <row r="2335" spans="1:13" x14ac:dyDescent="0.35">
      <c r="A2335">
        <v>2331</v>
      </c>
      <c r="B2335" t="s">
        <v>6570</v>
      </c>
      <c r="C2335">
        <v>0</v>
      </c>
      <c r="D2335">
        <v>4.3630000000000004</v>
      </c>
      <c r="E2335">
        <v>2.38</v>
      </c>
      <c r="F2335">
        <v>7.1219999999999999</v>
      </c>
      <c r="G2335">
        <v>3.8330000000000002</v>
      </c>
      <c r="H2335">
        <v>101357.914</v>
      </c>
      <c r="I2335">
        <v>3.6999999999999998E-2</v>
      </c>
      <c r="J2335">
        <v>0</v>
      </c>
      <c r="K2335">
        <v>0</v>
      </c>
      <c r="L2335">
        <v>-19.495000000000001</v>
      </c>
      <c r="M2335">
        <v>46.292000000000002</v>
      </c>
    </row>
    <row r="2336" spans="1:13" x14ac:dyDescent="0.35">
      <c r="A2336">
        <v>2332</v>
      </c>
      <c r="B2336" t="s">
        <v>6569</v>
      </c>
      <c r="C2336">
        <v>0</v>
      </c>
      <c r="D2336">
        <v>4.3280000000000003</v>
      </c>
      <c r="E2336">
        <v>2.2130000000000001</v>
      </c>
      <c r="F2336">
        <v>7.0590000000000002</v>
      </c>
      <c r="G2336">
        <v>4.2</v>
      </c>
      <c r="H2336">
        <v>101351.246</v>
      </c>
      <c r="I2336">
        <v>7.5999999999999998E-2</v>
      </c>
      <c r="J2336">
        <v>0</v>
      </c>
      <c r="K2336">
        <v>0</v>
      </c>
      <c r="L2336">
        <v>-12.367000000000001</v>
      </c>
      <c r="M2336">
        <v>59.91</v>
      </c>
    </row>
    <row r="2337" spans="1:13" x14ac:dyDescent="0.35">
      <c r="A2337">
        <v>2333</v>
      </c>
      <c r="B2337" t="s">
        <v>6568</v>
      </c>
      <c r="C2337">
        <v>0.106</v>
      </c>
      <c r="D2337">
        <v>4.1180000000000003</v>
      </c>
      <c r="E2337">
        <v>2.048</v>
      </c>
      <c r="F2337">
        <v>6.835</v>
      </c>
      <c r="G2337">
        <v>4.79</v>
      </c>
      <c r="H2337">
        <v>101357.357</v>
      </c>
      <c r="I2337">
        <v>1.4E-2</v>
      </c>
      <c r="J2337">
        <v>0.106</v>
      </c>
      <c r="K2337">
        <v>0</v>
      </c>
      <c r="L2337">
        <v>-4.218</v>
      </c>
      <c r="M2337">
        <v>72.525000000000006</v>
      </c>
    </row>
    <row r="2338" spans="1:13" x14ac:dyDescent="0.35">
      <c r="A2338">
        <v>2334</v>
      </c>
      <c r="B2338" t="s">
        <v>6567</v>
      </c>
      <c r="C2338">
        <v>28.533999999999999</v>
      </c>
      <c r="D2338">
        <v>4.6050000000000004</v>
      </c>
      <c r="E2338">
        <v>1.9159999999999999</v>
      </c>
      <c r="F2338">
        <v>6.9279999999999999</v>
      </c>
      <c r="G2338">
        <v>4.7519999999999998</v>
      </c>
      <c r="H2338">
        <v>101383.32799999999</v>
      </c>
      <c r="I2338">
        <v>1.4999999999999999E-2</v>
      </c>
      <c r="J2338">
        <v>22.521999999999998</v>
      </c>
      <c r="K2338">
        <v>6.01</v>
      </c>
      <c r="L2338">
        <v>4.5069999999999997</v>
      </c>
      <c r="M2338">
        <v>84.613</v>
      </c>
    </row>
    <row r="2339" spans="1:13" x14ac:dyDescent="0.35">
      <c r="A2339">
        <v>2335</v>
      </c>
      <c r="B2339" t="s">
        <v>6566</v>
      </c>
      <c r="C2339">
        <v>118.541</v>
      </c>
      <c r="D2339">
        <v>6.2690000000000001</v>
      </c>
      <c r="E2339">
        <v>2.4239999999999999</v>
      </c>
      <c r="F2339">
        <v>6.9370000000000003</v>
      </c>
      <c r="G2339">
        <v>4.9189999999999996</v>
      </c>
      <c r="H2339">
        <v>101402.374</v>
      </c>
      <c r="I2339">
        <v>2.1999999999999999E-2</v>
      </c>
      <c r="J2339">
        <v>72.569000000000003</v>
      </c>
      <c r="K2339">
        <v>45.972999999999999</v>
      </c>
      <c r="L2339">
        <v>13.407999999999999</v>
      </c>
      <c r="M2339">
        <v>96.72</v>
      </c>
    </row>
    <row r="2340" spans="1:13" x14ac:dyDescent="0.35">
      <c r="A2340">
        <v>2336</v>
      </c>
      <c r="B2340" t="s">
        <v>6565</v>
      </c>
      <c r="C2340">
        <v>224.52699999999999</v>
      </c>
      <c r="D2340">
        <v>7.7409999999999997</v>
      </c>
      <c r="E2340">
        <v>3.0019999999999998</v>
      </c>
      <c r="F2340">
        <v>6.9349999999999996</v>
      </c>
      <c r="G2340">
        <v>5.3479999999999999</v>
      </c>
      <c r="H2340">
        <v>101419.565</v>
      </c>
      <c r="I2340">
        <v>5.7000000000000002E-2</v>
      </c>
      <c r="J2340">
        <v>128.78800000000001</v>
      </c>
      <c r="K2340">
        <v>95.738</v>
      </c>
      <c r="L2340">
        <v>22.08</v>
      </c>
      <c r="M2340">
        <v>109.45699999999999</v>
      </c>
    </row>
    <row r="2341" spans="1:13" x14ac:dyDescent="0.35">
      <c r="A2341">
        <v>2337</v>
      </c>
      <c r="B2341" t="s">
        <v>6564</v>
      </c>
      <c r="C2341">
        <v>323.28500000000003</v>
      </c>
      <c r="D2341">
        <v>8.8559999999999999</v>
      </c>
      <c r="E2341">
        <v>3.637</v>
      </c>
      <c r="F2341">
        <v>7.0830000000000002</v>
      </c>
      <c r="G2341">
        <v>5.1909999999999998</v>
      </c>
      <c r="H2341">
        <v>101436.375</v>
      </c>
      <c r="I2341">
        <v>4.5999999999999999E-2</v>
      </c>
      <c r="J2341">
        <v>165.238</v>
      </c>
      <c r="K2341">
        <v>158.04900000000001</v>
      </c>
      <c r="L2341">
        <v>30.053000000000001</v>
      </c>
      <c r="M2341">
        <v>123.492</v>
      </c>
    </row>
    <row r="2342" spans="1:13" x14ac:dyDescent="0.35">
      <c r="A2342">
        <v>2338</v>
      </c>
      <c r="B2342" t="s">
        <v>6563</v>
      </c>
      <c r="C2342">
        <v>399.23500000000001</v>
      </c>
      <c r="D2342">
        <v>9.7159999999999993</v>
      </c>
      <c r="E2342">
        <v>4.2619999999999996</v>
      </c>
      <c r="F2342">
        <v>6.9569999999999999</v>
      </c>
      <c r="G2342">
        <v>4.9279999999999999</v>
      </c>
      <c r="H2342">
        <v>101448.753</v>
      </c>
      <c r="I2342">
        <v>0.09</v>
      </c>
      <c r="J2342">
        <v>201.19200000000001</v>
      </c>
      <c r="K2342">
        <v>198.042</v>
      </c>
      <c r="L2342">
        <v>36.734999999999999</v>
      </c>
      <c r="M2342">
        <v>139.47399999999999</v>
      </c>
    </row>
    <row r="2343" spans="1:13" x14ac:dyDescent="0.35">
      <c r="A2343">
        <v>2339</v>
      </c>
      <c r="B2343" t="s">
        <v>6562</v>
      </c>
      <c r="C2343">
        <v>472.55900000000003</v>
      </c>
      <c r="D2343">
        <v>10.57</v>
      </c>
      <c r="E2343">
        <v>4.8029999999999999</v>
      </c>
      <c r="F2343">
        <v>7.0529999999999999</v>
      </c>
      <c r="G2343">
        <v>4.5430000000000001</v>
      </c>
      <c r="H2343">
        <v>101445.80100000001</v>
      </c>
      <c r="I2343">
        <v>0.04</v>
      </c>
      <c r="J2343">
        <v>220.85499999999999</v>
      </c>
      <c r="K2343">
        <v>251.70400000000001</v>
      </c>
      <c r="L2343">
        <v>41.390999999999998</v>
      </c>
      <c r="M2343">
        <v>157.74</v>
      </c>
    </row>
    <row r="2344" spans="1:13" x14ac:dyDescent="0.35">
      <c r="A2344">
        <v>2340</v>
      </c>
      <c r="B2344" t="s">
        <v>6561</v>
      </c>
      <c r="C2344">
        <v>530.99699999999996</v>
      </c>
      <c r="D2344">
        <v>11.233000000000001</v>
      </c>
      <c r="E2344">
        <v>5.2389999999999999</v>
      </c>
      <c r="F2344">
        <v>7.4470000000000001</v>
      </c>
      <c r="G2344">
        <v>4.8040000000000003</v>
      </c>
      <c r="H2344">
        <v>101442.753</v>
      </c>
      <c r="I2344">
        <v>5.0000000000000001E-3</v>
      </c>
      <c r="J2344">
        <v>225.309</v>
      </c>
      <c r="K2344">
        <v>305.68799999999999</v>
      </c>
      <c r="L2344">
        <v>43.3</v>
      </c>
      <c r="M2344">
        <v>177.768</v>
      </c>
    </row>
    <row r="2345" spans="1:13" x14ac:dyDescent="0.35">
      <c r="A2345">
        <v>2341</v>
      </c>
      <c r="B2345" t="s">
        <v>6560</v>
      </c>
      <c r="C2345">
        <v>509.00700000000001</v>
      </c>
      <c r="D2345">
        <v>11.477</v>
      </c>
      <c r="E2345">
        <v>5.835</v>
      </c>
      <c r="F2345">
        <v>7.2350000000000003</v>
      </c>
      <c r="G2345">
        <v>4.6369999999999996</v>
      </c>
      <c r="H2345">
        <v>101438.448</v>
      </c>
      <c r="I2345">
        <v>0.01</v>
      </c>
      <c r="J2345">
        <v>235.477</v>
      </c>
      <c r="K2345">
        <v>273.52999999999997</v>
      </c>
      <c r="L2345">
        <v>42.09</v>
      </c>
      <c r="M2345">
        <v>198.00800000000001</v>
      </c>
    </row>
    <row r="2346" spans="1:13" x14ac:dyDescent="0.35">
      <c r="A2346">
        <v>2342</v>
      </c>
      <c r="B2346" t="s">
        <v>6559</v>
      </c>
      <c r="C2346">
        <v>450.88600000000002</v>
      </c>
      <c r="D2346">
        <v>11.532999999999999</v>
      </c>
      <c r="E2346">
        <v>6.3780000000000001</v>
      </c>
      <c r="F2346">
        <v>7.5279999999999996</v>
      </c>
      <c r="G2346">
        <v>4.9390000000000001</v>
      </c>
      <c r="H2346">
        <v>101434.098</v>
      </c>
      <c r="I2346">
        <v>1.2E-2</v>
      </c>
      <c r="J2346">
        <v>209.52600000000001</v>
      </c>
      <c r="K2346">
        <v>241.36199999999999</v>
      </c>
      <c r="L2346">
        <v>38.005000000000003</v>
      </c>
      <c r="M2346">
        <v>216.76</v>
      </c>
    </row>
    <row r="2347" spans="1:13" x14ac:dyDescent="0.35">
      <c r="A2347">
        <v>2343</v>
      </c>
      <c r="B2347" t="s">
        <v>6558</v>
      </c>
      <c r="C2347">
        <v>375.68299999999999</v>
      </c>
      <c r="D2347">
        <v>11.355</v>
      </c>
      <c r="E2347">
        <v>6.8490000000000002</v>
      </c>
      <c r="F2347">
        <v>7.6180000000000003</v>
      </c>
      <c r="G2347">
        <v>4.6660000000000004</v>
      </c>
      <c r="H2347">
        <v>101429.29</v>
      </c>
      <c r="I2347">
        <v>8.9999999999999993E-3</v>
      </c>
      <c r="J2347">
        <v>175.131</v>
      </c>
      <c r="K2347">
        <v>200.553</v>
      </c>
      <c r="L2347">
        <v>31.725000000000001</v>
      </c>
      <c r="M2347">
        <v>233.25800000000001</v>
      </c>
    </row>
    <row r="2348" spans="1:13" x14ac:dyDescent="0.35">
      <c r="A2348">
        <v>2344</v>
      </c>
      <c r="B2348" t="s">
        <v>6557</v>
      </c>
      <c r="C2348">
        <v>266.88</v>
      </c>
      <c r="D2348">
        <v>10.721</v>
      </c>
      <c r="E2348">
        <v>7.28</v>
      </c>
      <c r="F2348">
        <v>7.4130000000000003</v>
      </c>
      <c r="G2348">
        <v>4.7510000000000003</v>
      </c>
      <c r="H2348">
        <v>101433.442</v>
      </c>
      <c r="I2348">
        <v>7.6999999999999999E-2</v>
      </c>
      <c r="J2348">
        <v>127.31699999999999</v>
      </c>
      <c r="K2348">
        <v>139.56299999999999</v>
      </c>
      <c r="L2348">
        <v>23.998000000000001</v>
      </c>
      <c r="M2348">
        <v>247.68899999999999</v>
      </c>
    </row>
    <row r="2349" spans="1:13" x14ac:dyDescent="0.35">
      <c r="A2349">
        <v>2345</v>
      </c>
      <c r="B2349" t="s">
        <v>6556</v>
      </c>
      <c r="C2349">
        <v>155.78</v>
      </c>
      <c r="D2349">
        <v>9.9459999999999997</v>
      </c>
      <c r="E2349">
        <v>7.6360000000000001</v>
      </c>
      <c r="F2349">
        <v>7.15</v>
      </c>
      <c r="G2349">
        <v>4.6280000000000001</v>
      </c>
      <c r="H2349">
        <v>101446.209</v>
      </c>
      <c r="I2349">
        <v>6.2E-2</v>
      </c>
      <c r="J2349">
        <v>87.081999999999994</v>
      </c>
      <c r="K2349">
        <v>68.698999999999998</v>
      </c>
      <c r="L2349">
        <v>15.458</v>
      </c>
      <c r="M2349">
        <v>260.67099999999999</v>
      </c>
    </row>
    <row r="2350" spans="1:13" x14ac:dyDescent="0.35">
      <c r="A2350">
        <v>2346</v>
      </c>
      <c r="B2350" t="s">
        <v>6555</v>
      </c>
      <c r="C2350">
        <v>56.781999999999996</v>
      </c>
      <c r="D2350">
        <v>8.8390000000000004</v>
      </c>
      <c r="E2350">
        <v>7.88</v>
      </c>
      <c r="F2350">
        <v>7.18</v>
      </c>
      <c r="G2350">
        <v>4.5810000000000004</v>
      </c>
      <c r="H2350">
        <v>101463.22900000001</v>
      </c>
      <c r="I2350">
        <v>0.112</v>
      </c>
      <c r="J2350">
        <v>39.725000000000001</v>
      </c>
      <c r="K2350">
        <v>17.058</v>
      </c>
      <c r="L2350">
        <v>6.5960000000000001</v>
      </c>
      <c r="M2350">
        <v>272.87900000000002</v>
      </c>
    </row>
    <row r="2351" spans="1:13" x14ac:dyDescent="0.35">
      <c r="A2351">
        <v>2347</v>
      </c>
      <c r="B2351" t="s">
        <v>6554</v>
      </c>
      <c r="C2351">
        <v>2.742</v>
      </c>
      <c r="D2351">
        <v>7.4690000000000003</v>
      </c>
      <c r="E2351">
        <v>6.8259999999999996</v>
      </c>
      <c r="F2351">
        <v>7.1630000000000003</v>
      </c>
      <c r="G2351">
        <v>4.9489999999999998</v>
      </c>
      <c r="H2351">
        <v>101497.705</v>
      </c>
      <c r="I2351">
        <v>0.10100000000000001</v>
      </c>
      <c r="J2351">
        <v>2.673</v>
      </c>
      <c r="K2351">
        <v>6.9000000000000006E-2</v>
      </c>
      <c r="L2351">
        <v>-2.173</v>
      </c>
      <c r="M2351">
        <v>284.935</v>
      </c>
    </row>
    <row r="2352" spans="1:13" x14ac:dyDescent="0.35">
      <c r="A2352">
        <v>2348</v>
      </c>
      <c r="B2352" t="s">
        <v>6553</v>
      </c>
      <c r="C2352">
        <v>0</v>
      </c>
      <c r="D2352">
        <v>6.532</v>
      </c>
      <c r="E2352">
        <v>5.8849999999999998</v>
      </c>
      <c r="F2352">
        <v>6.7670000000000003</v>
      </c>
      <c r="G2352">
        <v>4.681</v>
      </c>
      <c r="H2352">
        <v>101521.421</v>
      </c>
      <c r="I2352">
        <v>2.5999999999999999E-2</v>
      </c>
      <c r="J2352">
        <v>0</v>
      </c>
      <c r="K2352">
        <v>0</v>
      </c>
      <c r="L2352">
        <v>-10.451000000000001</v>
      </c>
      <c r="M2352">
        <v>297.399</v>
      </c>
    </row>
    <row r="2353" spans="1:13" x14ac:dyDescent="0.35">
      <c r="A2353">
        <v>2349</v>
      </c>
      <c r="B2353" t="s">
        <v>6552</v>
      </c>
      <c r="C2353">
        <v>0</v>
      </c>
      <c r="D2353">
        <v>5.9480000000000004</v>
      </c>
      <c r="E2353">
        <v>4.9779999999999998</v>
      </c>
      <c r="F2353">
        <v>6.4969999999999999</v>
      </c>
      <c r="G2353">
        <v>4.91</v>
      </c>
      <c r="H2353">
        <v>101532.41899999999</v>
      </c>
      <c r="I2353">
        <v>0.105</v>
      </c>
      <c r="J2353">
        <v>0</v>
      </c>
      <c r="K2353">
        <v>0</v>
      </c>
      <c r="L2353">
        <v>-17.803999999999998</v>
      </c>
      <c r="M2353">
        <v>310.76299999999998</v>
      </c>
    </row>
    <row r="2354" spans="1:13" x14ac:dyDescent="0.35">
      <c r="A2354">
        <v>2350</v>
      </c>
      <c r="B2354" t="s">
        <v>6551</v>
      </c>
      <c r="C2354">
        <v>0</v>
      </c>
      <c r="D2354">
        <v>5.4539999999999997</v>
      </c>
      <c r="E2354">
        <v>4.1379999999999999</v>
      </c>
      <c r="F2354">
        <v>6.3860000000000001</v>
      </c>
      <c r="G2354">
        <v>4.5759999999999996</v>
      </c>
      <c r="H2354">
        <v>101537.277</v>
      </c>
      <c r="I2354">
        <v>0.157</v>
      </c>
      <c r="J2354">
        <v>0</v>
      </c>
      <c r="K2354">
        <v>0</v>
      </c>
      <c r="L2354">
        <v>-23.736000000000001</v>
      </c>
      <c r="M2354">
        <v>325.38299999999998</v>
      </c>
    </row>
    <row r="2355" spans="1:13" x14ac:dyDescent="0.35">
      <c r="A2355">
        <v>2351</v>
      </c>
      <c r="B2355" t="s">
        <v>6550</v>
      </c>
      <c r="C2355">
        <v>0</v>
      </c>
      <c r="D2355">
        <v>5.21</v>
      </c>
      <c r="E2355">
        <v>3.306</v>
      </c>
      <c r="F2355">
        <v>6.3280000000000003</v>
      </c>
      <c r="G2355">
        <v>4.9189999999999996</v>
      </c>
      <c r="H2355">
        <v>101543.753</v>
      </c>
      <c r="I2355">
        <v>3.4000000000000002E-2</v>
      </c>
      <c r="J2355">
        <v>0</v>
      </c>
      <c r="K2355">
        <v>0</v>
      </c>
      <c r="L2355">
        <v>-27.716000000000001</v>
      </c>
      <c r="M2355">
        <v>341.32</v>
      </c>
    </row>
    <row r="2356" spans="1:13" x14ac:dyDescent="0.35">
      <c r="A2356">
        <v>2352</v>
      </c>
      <c r="B2356" t="s">
        <v>6549</v>
      </c>
      <c r="C2356">
        <v>0</v>
      </c>
      <c r="D2356">
        <v>4.9960000000000004</v>
      </c>
      <c r="E2356">
        <v>2.4750000000000001</v>
      </c>
      <c r="F2356">
        <v>6.3780000000000001</v>
      </c>
      <c r="G2356">
        <v>5.0570000000000004</v>
      </c>
      <c r="H2356">
        <v>101551.61</v>
      </c>
      <c r="I2356">
        <v>0.17499999999999999</v>
      </c>
      <c r="J2356">
        <v>0</v>
      </c>
      <c r="K2356">
        <v>0</v>
      </c>
      <c r="L2356">
        <v>-29.286000000000001</v>
      </c>
      <c r="M2356">
        <v>337.60599999999999</v>
      </c>
    </row>
    <row r="2357" spans="1:13" x14ac:dyDescent="0.35">
      <c r="A2357">
        <v>2353</v>
      </c>
      <c r="B2357" t="s">
        <v>6548</v>
      </c>
      <c r="C2357">
        <v>0</v>
      </c>
      <c r="D2357">
        <v>4.7610000000000001</v>
      </c>
      <c r="E2357">
        <v>2.3159999999999998</v>
      </c>
      <c r="F2357">
        <v>6.5570000000000004</v>
      </c>
      <c r="G2357">
        <v>4.9809999999999999</v>
      </c>
      <c r="H2357">
        <v>101539.692</v>
      </c>
      <c r="I2357">
        <v>0.10199999999999999</v>
      </c>
      <c r="J2357">
        <v>0</v>
      </c>
      <c r="K2357">
        <v>0</v>
      </c>
      <c r="L2357">
        <v>-28.239000000000001</v>
      </c>
      <c r="M2357">
        <v>15.129</v>
      </c>
    </row>
    <row r="2358" spans="1:13" x14ac:dyDescent="0.35">
      <c r="A2358">
        <v>2354</v>
      </c>
      <c r="B2358" t="s">
        <v>6547</v>
      </c>
      <c r="C2358">
        <v>0</v>
      </c>
      <c r="D2358">
        <v>4.5880000000000001</v>
      </c>
      <c r="E2358">
        <v>2.1110000000000002</v>
      </c>
      <c r="F2358">
        <v>6.5229999999999997</v>
      </c>
      <c r="G2358">
        <v>5.476</v>
      </c>
      <c r="H2358">
        <v>101538.541</v>
      </c>
      <c r="I2358">
        <v>1.6E-2</v>
      </c>
      <c r="J2358">
        <v>0</v>
      </c>
      <c r="K2358">
        <v>0</v>
      </c>
      <c r="L2358">
        <v>-24.712</v>
      </c>
      <c r="M2358">
        <v>31.298999999999999</v>
      </c>
    </row>
    <row r="2359" spans="1:13" x14ac:dyDescent="0.35">
      <c r="A2359">
        <v>2355</v>
      </c>
      <c r="B2359" t="s">
        <v>6546</v>
      </c>
      <c r="C2359">
        <v>0</v>
      </c>
      <c r="D2359">
        <v>4.3869999999999996</v>
      </c>
      <c r="E2359">
        <v>1.964</v>
      </c>
      <c r="F2359">
        <v>6.5369999999999999</v>
      </c>
      <c r="G2359">
        <v>5.1909999999999998</v>
      </c>
      <c r="H2359">
        <v>101538.478</v>
      </c>
      <c r="I2359">
        <v>0.22</v>
      </c>
      <c r="J2359">
        <v>0</v>
      </c>
      <c r="K2359">
        <v>0</v>
      </c>
      <c r="L2359">
        <v>-19.126000000000001</v>
      </c>
      <c r="M2359">
        <v>46.186</v>
      </c>
    </row>
    <row r="2360" spans="1:13" x14ac:dyDescent="0.35">
      <c r="A2360">
        <v>2356</v>
      </c>
      <c r="B2360" t="s">
        <v>6545</v>
      </c>
      <c r="C2360">
        <v>0</v>
      </c>
      <c r="D2360">
        <v>4.141</v>
      </c>
      <c r="E2360">
        <v>1.8169999999999999</v>
      </c>
      <c r="F2360">
        <v>6.4530000000000003</v>
      </c>
      <c r="G2360">
        <v>5.1479999999999997</v>
      </c>
      <c r="H2360">
        <v>101548.145</v>
      </c>
      <c r="I2360">
        <v>9.4E-2</v>
      </c>
      <c r="J2360">
        <v>0</v>
      </c>
      <c r="K2360">
        <v>0</v>
      </c>
      <c r="L2360">
        <v>-12.010999999999999</v>
      </c>
      <c r="M2360">
        <v>59.773000000000003</v>
      </c>
    </row>
    <row r="2361" spans="1:13" x14ac:dyDescent="0.35">
      <c r="A2361">
        <v>2357</v>
      </c>
      <c r="B2361" t="s">
        <v>6544</v>
      </c>
      <c r="C2361">
        <v>0.20599999999999999</v>
      </c>
      <c r="D2361">
        <v>3.8210000000000002</v>
      </c>
      <c r="E2361">
        <v>1.7370000000000001</v>
      </c>
      <c r="F2361">
        <v>6.4930000000000003</v>
      </c>
      <c r="G2361">
        <v>4.774</v>
      </c>
      <c r="H2361">
        <v>101606.31299999999</v>
      </c>
      <c r="I2361">
        <v>3.4000000000000002E-2</v>
      </c>
      <c r="J2361">
        <v>0.20300000000000001</v>
      </c>
      <c r="K2361">
        <v>3.0000000000000001E-3</v>
      </c>
      <c r="L2361">
        <v>-3.8639999999999999</v>
      </c>
      <c r="M2361">
        <v>72.364999999999995</v>
      </c>
    </row>
    <row r="2362" spans="1:13" x14ac:dyDescent="0.35">
      <c r="A2362">
        <v>2358</v>
      </c>
      <c r="B2362" t="s">
        <v>6543</v>
      </c>
      <c r="C2362">
        <v>30.635000000000002</v>
      </c>
      <c r="D2362">
        <v>4.1520000000000001</v>
      </c>
      <c r="E2362">
        <v>1.5069999999999999</v>
      </c>
      <c r="F2362">
        <v>6.6289999999999996</v>
      </c>
      <c r="G2362">
        <v>4.4480000000000004</v>
      </c>
      <c r="H2362">
        <v>101606.53599999999</v>
      </c>
      <c r="I2362">
        <v>5.2999999999999999E-2</v>
      </c>
      <c r="J2362">
        <v>24.864000000000001</v>
      </c>
      <c r="K2362">
        <v>5.77</v>
      </c>
      <c r="L2362">
        <v>4.8659999999999997</v>
      </c>
      <c r="M2362">
        <v>84.466999999999999</v>
      </c>
    </row>
    <row r="2363" spans="1:13" x14ac:dyDescent="0.35">
      <c r="A2363">
        <v>2359</v>
      </c>
      <c r="B2363" t="s">
        <v>6542</v>
      </c>
      <c r="C2363">
        <v>116.322</v>
      </c>
      <c r="D2363">
        <v>5.9290000000000003</v>
      </c>
      <c r="E2363">
        <v>2.38</v>
      </c>
      <c r="F2363">
        <v>6.66</v>
      </c>
      <c r="G2363">
        <v>4.5629999999999997</v>
      </c>
      <c r="H2363">
        <v>101664.88</v>
      </c>
      <c r="I2363">
        <v>4.7E-2</v>
      </c>
      <c r="J2363">
        <v>77.018000000000001</v>
      </c>
      <c r="K2363">
        <v>39.305</v>
      </c>
      <c r="L2363">
        <v>13.755000000000001</v>
      </c>
      <c r="M2363">
        <v>96.546999999999997</v>
      </c>
    </row>
    <row r="2364" spans="1:13" x14ac:dyDescent="0.35">
      <c r="A2364">
        <v>2360</v>
      </c>
      <c r="B2364" t="s">
        <v>6541</v>
      </c>
      <c r="C2364">
        <v>216.95500000000001</v>
      </c>
      <c r="D2364">
        <v>7.4130000000000003</v>
      </c>
      <c r="E2364">
        <v>2.9180000000000001</v>
      </c>
      <c r="F2364">
        <v>6.766</v>
      </c>
      <c r="G2364">
        <v>4.4039999999999999</v>
      </c>
      <c r="H2364">
        <v>101651.124</v>
      </c>
      <c r="I2364">
        <v>2.9000000000000001E-2</v>
      </c>
      <c r="J2364">
        <v>122.884</v>
      </c>
      <c r="K2364">
        <v>94.070999999999998</v>
      </c>
      <c r="L2364">
        <v>22.446000000000002</v>
      </c>
      <c r="M2364">
        <v>109.318</v>
      </c>
    </row>
    <row r="2365" spans="1:13" x14ac:dyDescent="0.35">
      <c r="A2365">
        <v>2361</v>
      </c>
      <c r="B2365" t="s">
        <v>6540</v>
      </c>
      <c r="C2365">
        <v>335.54</v>
      </c>
      <c r="D2365">
        <v>8.7379999999999995</v>
      </c>
      <c r="E2365">
        <v>3.5430000000000001</v>
      </c>
      <c r="F2365">
        <v>6.6360000000000001</v>
      </c>
      <c r="G2365">
        <v>4.8949999999999996</v>
      </c>
      <c r="H2365">
        <v>101664.19500000001</v>
      </c>
      <c r="I2365">
        <v>5.5E-2</v>
      </c>
      <c r="J2365">
        <v>165.80799999999999</v>
      </c>
      <c r="K2365">
        <v>169.73400000000001</v>
      </c>
      <c r="L2365">
        <v>30.388000000000002</v>
      </c>
      <c r="M2365">
        <v>123.298</v>
      </c>
    </row>
    <row r="2366" spans="1:13" x14ac:dyDescent="0.35">
      <c r="A2366">
        <v>2362</v>
      </c>
      <c r="B2366" t="s">
        <v>6539</v>
      </c>
      <c r="C2366">
        <v>399.98500000000001</v>
      </c>
      <c r="D2366">
        <v>9.6189999999999998</v>
      </c>
      <c r="E2366">
        <v>4.5199999999999996</v>
      </c>
      <c r="F2366">
        <v>6.5170000000000003</v>
      </c>
      <c r="G2366">
        <v>5.1239999999999997</v>
      </c>
      <c r="H2366">
        <v>101705.04</v>
      </c>
      <c r="I2366">
        <v>0.112</v>
      </c>
      <c r="J2366">
        <v>197.59100000000001</v>
      </c>
      <c r="K2366">
        <v>202.39500000000001</v>
      </c>
      <c r="L2366">
        <v>37.11</v>
      </c>
      <c r="M2366">
        <v>139.37299999999999</v>
      </c>
    </row>
    <row r="2367" spans="1:13" x14ac:dyDescent="0.35">
      <c r="A2367">
        <v>2363</v>
      </c>
      <c r="B2367" t="s">
        <v>6538</v>
      </c>
      <c r="C2367">
        <v>430.72500000000002</v>
      </c>
      <c r="D2367">
        <v>10.042</v>
      </c>
      <c r="E2367">
        <v>4.4880000000000004</v>
      </c>
      <c r="F2367">
        <v>6.75</v>
      </c>
      <c r="G2367">
        <v>5.181</v>
      </c>
      <c r="H2367">
        <v>101675.88400000001</v>
      </c>
      <c r="I2367">
        <v>3.9E-2</v>
      </c>
      <c r="J2367">
        <v>219.608</v>
      </c>
      <c r="K2367">
        <v>211.11699999999999</v>
      </c>
      <c r="L2367">
        <v>41.777000000000001</v>
      </c>
      <c r="M2367">
        <v>157.75700000000001</v>
      </c>
    </row>
    <row r="2368" spans="1:13" x14ac:dyDescent="0.35">
      <c r="A2368">
        <v>2364</v>
      </c>
      <c r="B2368" t="s">
        <v>6537</v>
      </c>
      <c r="C2368">
        <v>437.87299999999999</v>
      </c>
      <c r="D2368">
        <v>10.36</v>
      </c>
      <c r="E2368">
        <v>4.8440000000000003</v>
      </c>
      <c r="F2368">
        <v>6.7729999999999997</v>
      </c>
      <c r="G2368">
        <v>5.9939999999999998</v>
      </c>
      <c r="H2368">
        <v>101677.478</v>
      </c>
      <c r="I2368">
        <v>5.5E-2</v>
      </c>
      <c r="J2368">
        <v>218.72300000000001</v>
      </c>
      <c r="K2368">
        <v>219.15</v>
      </c>
      <c r="L2368">
        <v>43.670999999999999</v>
      </c>
      <c r="M2368">
        <v>177.786</v>
      </c>
    </row>
    <row r="2369" spans="1:13" x14ac:dyDescent="0.35">
      <c r="A2369">
        <v>2365</v>
      </c>
      <c r="B2369" t="s">
        <v>6536</v>
      </c>
      <c r="C2369">
        <v>428.59500000000003</v>
      </c>
      <c r="D2369">
        <v>10.629</v>
      </c>
      <c r="E2369">
        <v>5.4470000000000001</v>
      </c>
      <c r="F2369">
        <v>6.8040000000000003</v>
      </c>
      <c r="G2369">
        <v>5.4850000000000003</v>
      </c>
      <c r="H2369">
        <v>101671.00199999999</v>
      </c>
      <c r="I2369">
        <v>9.0999999999999998E-2</v>
      </c>
      <c r="J2369">
        <v>218.267</v>
      </c>
      <c r="K2369">
        <v>210.327</v>
      </c>
      <c r="L2369">
        <v>42.445</v>
      </c>
      <c r="M2369">
        <v>198.19399999999999</v>
      </c>
    </row>
    <row r="2370" spans="1:13" x14ac:dyDescent="0.35">
      <c r="A2370">
        <v>2366</v>
      </c>
      <c r="B2370" t="s">
        <v>6535</v>
      </c>
      <c r="C2370">
        <v>386.49400000000003</v>
      </c>
      <c r="D2370">
        <v>10.625</v>
      </c>
      <c r="E2370">
        <v>5.9560000000000004</v>
      </c>
      <c r="F2370">
        <v>6.9850000000000003</v>
      </c>
      <c r="G2370">
        <v>5.4139999999999997</v>
      </c>
      <c r="H2370">
        <v>101659.24099999999</v>
      </c>
      <c r="I2370">
        <v>1.0999999999999999E-2</v>
      </c>
      <c r="J2370">
        <v>210.404</v>
      </c>
      <c r="K2370">
        <v>176.09</v>
      </c>
      <c r="L2370">
        <v>38.33</v>
      </c>
      <c r="M2370">
        <v>217.01300000000001</v>
      </c>
    </row>
    <row r="2371" spans="1:13" x14ac:dyDescent="0.35">
      <c r="A2371">
        <v>2367</v>
      </c>
      <c r="B2371" t="s">
        <v>6534</v>
      </c>
      <c r="C2371">
        <v>340.95699999999999</v>
      </c>
      <c r="D2371">
        <v>10.569000000000001</v>
      </c>
      <c r="E2371">
        <v>6.4450000000000003</v>
      </c>
      <c r="F2371">
        <v>7.24</v>
      </c>
      <c r="G2371">
        <v>5.548</v>
      </c>
      <c r="H2371">
        <v>101646.764</v>
      </c>
      <c r="I2371">
        <v>0.104</v>
      </c>
      <c r="J2371">
        <v>163.85499999999999</v>
      </c>
      <c r="K2371">
        <v>177.10400000000001</v>
      </c>
      <c r="L2371">
        <v>32.020000000000003</v>
      </c>
      <c r="M2371">
        <v>233.54</v>
      </c>
    </row>
    <row r="2372" spans="1:13" x14ac:dyDescent="0.35">
      <c r="A2372">
        <v>2368</v>
      </c>
      <c r="B2372" t="s">
        <v>6533</v>
      </c>
      <c r="C2372">
        <v>232.65799999999999</v>
      </c>
      <c r="D2372">
        <v>9.9440000000000008</v>
      </c>
      <c r="E2372">
        <v>6.8129999999999997</v>
      </c>
      <c r="F2372">
        <v>7.4530000000000003</v>
      </c>
      <c r="G2372">
        <v>5.6050000000000004</v>
      </c>
      <c r="H2372">
        <v>101643.671</v>
      </c>
      <c r="I2372">
        <v>3.9E-2</v>
      </c>
      <c r="J2372">
        <v>138.05000000000001</v>
      </c>
      <c r="K2372">
        <v>94.608000000000004</v>
      </c>
      <c r="L2372">
        <v>24.271000000000001</v>
      </c>
      <c r="M2372">
        <v>247.97900000000001</v>
      </c>
    </row>
    <row r="2373" spans="1:13" x14ac:dyDescent="0.35">
      <c r="A2373">
        <v>2369</v>
      </c>
      <c r="B2373" t="s">
        <v>6532</v>
      </c>
      <c r="C2373">
        <v>126.874</v>
      </c>
      <c r="D2373">
        <v>9.32</v>
      </c>
      <c r="E2373">
        <v>7.1479999999999997</v>
      </c>
      <c r="F2373">
        <v>7.39</v>
      </c>
      <c r="G2373">
        <v>5.3620000000000001</v>
      </c>
      <c r="H2373">
        <v>101650.671</v>
      </c>
      <c r="I2373">
        <v>7.0999999999999994E-2</v>
      </c>
      <c r="J2373">
        <v>85.611000000000004</v>
      </c>
      <c r="K2373">
        <v>41.262999999999998</v>
      </c>
      <c r="L2373">
        <v>15.718999999999999</v>
      </c>
      <c r="M2373">
        <v>260.95800000000003</v>
      </c>
    </row>
    <row r="2374" spans="1:13" x14ac:dyDescent="0.35">
      <c r="A2374">
        <v>2370</v>
      </c>
      <c r="B2374" t="s">
        <v>6531</v>
      </c>
      <c r="C2374">
        <v>50.375999999999998</v>
      </c>
      <c r="D2374">
        <v>8.2349999999999994</v>
      </c>
      <c r="E2374">
        <v>7.4349999999999996</v>
      </c>
      <c r="F2374">
        <v>7.5090000000000003</v>
      </c>
      <c r="G2374">
        <v>5.258</v>
      </c>
      <c r="H2374">
        <v>101666.482</v>
      </c>
      <c r="I2374">
        <v>5.5E-2</v>
      </c>
      <c r="J2374">
        <v>39.43</v>
      </c>
      <c r="K2374">
        <v>10.946999999999999</v>
      </c>
      <c r="L2374">
        <v>6.8550000000000004</v>
      </c>
      <c r="M2374">
        <v>273.15899999999999</v>
      </c>
    </row>
    <row r="2375" spans="1:13" x14ac:dyDescent="0.35">
      <c r="A2375">
        <v>2371</v>
      </c>
      <c r="B2375" t="s">
        <v>6530</v>
      </c>
      <c r="C2375">
        <v>3.1440000000000001</v>
      </c>
      <c r="D2375">
        <v>7.0060000000000002</v>
      </c>
      <c r="E2375">
        <v>6.45</v>
      </c>
      <c r="F2375">
        <v>7.3689999999999998</v>
      </c>
      <c r="G2375">
        <v>4.367</v>
      </c>
      <c r="H2375">
        <v>101702.148</v>
      </c>
      <c r="I2375">
        <v>3.9E-2</v>
      </c>
      <c r="J2375">
        <v>3.08</v>
      </c>
      <c r="K2375">
        <v>6.6000000000000003E-2</v>
      </c>
      <c r="L2375">
        <v>-1.907</v>
      </c>
      <c r="M2375">
        <v>285.20699999999999</v>
      </c>
    </row>
    <row r="2376" spans="1:13" x14ac:dyDescent="0.35">
      <c r="A2376">
        <v>2372</v>
      </c>
      <c r="B2376" t="s">
        <v>6529</v>
      </c>
      <c r="C2376">
        <v>0</v>
      </c>
      <c r="D2376">
        <v>6.282</v>
      </c>
      <c r="E2376">
        <v>5.57</v>
      </c>
      <c r="F2376">
        <v>7.226</v>
      </c>
      <c r="G2376">
        <v>4.9580000000000002</v>
      </c>
      <c r="H2376">
        <v>101717.863</v>
      </c>
      <c r="I2376">
        <v>4.2000000000000003E-2</v>
      </c>
      <c r="J2376">
        <v>0</v>
      </c>
      <c r="K2376">
        <v>0</v>
      </c>
      <c r="L2376">
        <v>-10.170999999999999</v>
      </c>
      <c r="M2376">
        <v>297.66000000000003</v>
      </c>
    </row>
    <row r="2377" spans="1:13" x14ac:dyDescent="0.35">
      <c r="A2377">
        <v>2373</v>
      </c>
      <c r="B2377" t="s">
        <v>6528</v>
      </c>
      <c r="C2377">
        <v>0</v>
      </c>
      <c r="D2377">
        <v>5.9290000000000003</v>
      </c>
      <c r="E2377">
        <v>4.75</v>
      </c>
      <c r="F2377">
        <v>7.3019999999999996</v>
      </c>
      <c r="G2377">
        <v>4.976</v>
      </c>
      <c r="H2377">
        <v>101711.576</v>
      </c>
      <c r="I2377">
        <v>2.9000000000000001E-2</v>
      </c>
      <c r="J2377">
        <v>0</v>
      </c>
      <c r="K2377">
        <v>0</v>
      </c>
      <c r="L2377">
        <v>-17.501999999999999</v>
      </c>
      <c r="M2377">
        <v>311.00400000000002</v>
      </c>
    </row>
    <row r="2378" spans="1:13" x14ac:dyDescent="0.35">
      <c r="A2378">
        <v>2374</v>
      </c>
      <c r="B2378" t="s">
        <v>6527</v>
      </c>
      <c r="C2378">
        <v>0</v>
      </c>
      <c r="D2378">
        <v>5.4139999999999997</v>
      </c>
      <c r="E2378">
        <v>3.88</v>
      </c>
      <c r="F2378">
        <v>7.2350000000000003</v>
      </c>
      <c r="G2378">
        <v>4.4630000000000001</v>
      </c>
      <c r="H2378">
        <v>101702.814</v>
      </c>
      <c r="I2378">
        <v>1.4999999999999999E-2</v>
      </c>
      <c r="J2378">
        <v>0</v>
      </c>
      <c r="K2378">
        <v>0</v>
      </c>
      <c r="L2378">
        <v>-23.408000000000001</v>
      </c>
      <c r="M2378">
        <v>325.59199999999998</v>
      </c>
    </row>
    <row r="2379" spans="1:13" x14ac:dyDescent="0.35">
      <c r="A2379">
        <v>2375</v>
      </c>
      <c r="B2379" t="s">
        <v>6526</v>
      </c>
      <c r="C2379">
        <v>0</v>
      </c>
      <c r="D2379">
        <v>5.048</v>
      </c>
      <c r="E2379">
        <v>3.0350000000000001</v>
      </c>
      <c r="F2379">
        <v>7.1459999999999999</v>
      </c>
      <c r="G2379">
        <v>3.8620000000000001</v>
      </c>
      <c r="H2379">
        <v>101700.954</v>
      </c>
      <c r="I2379">
        <v>1.4E-2</v>
      </c>
      <c r="J2379">
        <v>0</v>
      </c>
      <c r="K2379">
        <v>0</v>
      </c>
      <c r="L2379">
        <v>-27.361999999999998</v>
      </c>
      <c r="M2379">
        <v>341.476</v>
      </c>
    </row>
    <row r="2380" spans="1:13" x14ac:dyDescent="0.35">
      <c r="A2380">
        <v>2376</v>
      </c>
      <c r="B2380" t="s">
        <v>6525</v>
      </c>
      <c r="C2380">
        <v>0</v>
      </c>
      <c r="D2380">
        <v>4.6420000000000003</v>
      </c>
      <c r="E2380">
        <v>2.258</v>
      </c>
      <c r="F2380">
        <v>7.319</v>
      </c>
      <c r="G2380">
        <v>3.7189999999999999</v>
      </c>
      <c r="H2380">
        <v>101687.194</v>
      </c>
      <c r="I2380">
        <v>1.4E-2</v>
      </c>
      <c r="J2380">
        <v>0</v>
      </c>
      <c r="K2380">
        <v>0</v>
      </c>
      <c r="L2380">
        <v>-28.914999999999999</v>
      </c>
      <c r="M2380">
        <v>337.69200000000001</v>
      </c>
    </row>
    <row r="2381" spans="1:13" x14ac:dyDescent="0.35">
      <c r="A2381">
        <v>2377</v>
      </c>
      <c r="B2381" t="s">
        <v>6524</v>
      </c>
      <c r="C2381">
        <v>0</v>
      </c>
      <c r="D2381">
        <v>4.32</v>
      </c>
      <c r="E2381">
        <v>2.0379999999999998</v>
      </c>
      <c r="F2381">
        <v>7.4260000000000002</v>
      </c>
      <c r="G2381">
        <v>4.21</v>
      </c>
      <c r="H2381">
        <v>101663.003</v>
      </c>
      <c r="I2381">
        <v>5.5E-2</v>
      </c>
      <c r="J2381">
        <v>0</v>
      </c>
      <c r="K2381">
        <v>0</v>
      </c>
      <c r="L2381">
        <v>-27.859000000000002</v>
      </c>
      <c r="M2381">
        <v>15.138999999999999</v>
      </c>
    </row>
    <row r="2382" spans="1:13" x14ac:dyDescent="0.35">
      <c r="A2382">
        <v>2378</v>
      </c>
      <c r="B2382" t="s">
        <v>6523</v>
      </c>
      <c r="C2382">
        <v>0</v>
      </c>
      <c r="D2382">
        <v>3.9950000000000001</v>
      </c>
      <c r="E2382">
        <v>1.796</v>
      </c>
      <c r="F2382">
        <v>7.0819999999999999</v>
      </c>
      <c r="G2382">
        <v>4.3899999999999997</v>
      </c>
      <c r="H2382">
        <v>101638.859</v>
      </c>
      <c r="I2382">
        <v>9.7000000000000003E-2</v>
      </c>
      <c r="J2382">
        <v>0</v>
      </c>
      <c r="K2382">
        <v>0</v>
      </c>
      <c r="L2382">
        <v>-24.335999999999999</v>
      </c>
      <c r="M2382">
        <v>31.242999999999999</v>
      </c>
    </row>
    <row r="2383" spans="1:13" x14ac:dyDescent="0.35">
      <c r="A2383">
        <v>2379</v>
      </c>
      <c r="B2383" t="s">
        <v>6522</v>
      </c>
      <c r="C2383">
        <v>0</v>
      </c>
      <c r="D2383">
        <v>3.8580000000000001</v>
      </c>
      <c r="E2383">
        <v>1.5820000000000001</v>
      </c>
      <c r="F2383">
        <v>6.8310000000000004</v>
      </c>
      <c r="G2383">
        <v>4.3339999999999996</v>
      </c>
      <c r="H2383">
        <v>101623.478</v>
      </c>
      <c r="I2383">
        <v>2.5999999999999999E-2</v>
      </c>
      <c r="J2383">
        <v>0</v>
      </c>
      <c r="K2383">
        <v>0</v>
      </c>
      <c r="L2383">
        <v>-18.760000000000002</v>
      </c>
      <c r="M2383">
        <v>46.081000000000003</v>
      </c>
    </row>
    <row r="2384" spans="1:13" x14ac:dyDescent="0.35">
      <c r="A2384">
        <v>2380</v>
      </c>
      <c r="B2384" t="s">
        <v>6521</v>
      </c>
      <c r="C2384">
        <v>0</v>
      </c>
      <c r="D2384">
        <v>3.5739999999999998</v>
      </c>
      <c r="E2384">
        <v>1.37</v>
      </c>
      <c r="F2384">
        <v>6.944</v>
      </c>
      <c r="G2384">
        <v>5.1139999999999999</v>
      </c>
      <c r="H2384">
        <v>101613.62300000001</v>
      </c>
      <c r="I2384">
        <v>3.9E-2</v>
      </c>
      <c r="J2384">
        <v>0</v>
      </c>
      <c r="K2384">
        <v>0</v>
      </c>
      <c r="L2384">
        <v>-11.656000000000001</v>
      </c>
      <c r="M2384">
        <v>59.634999999999998</v>
      </c>
    </row>
    <row r="2385" spans="1:13" x14ac:dyDescent="0.35">
      <c r="A2385">
        <v>2381</v>
      </c>
      <c r="B2385" t="s">
        <v>6520</v>
      </c>
      <c r="C2385">
        <v>0.25700000000000001</v>
      </c>
      <c r="D2385">
        <v>3.6030000000000002</v>
      </c>
      <c r="E2385">
        <v>1.1519999999999999</v>
      </c>
      <c r="F2385">
        <v>6.9169999999999998</v>
      </c>
      <c r="G2385">
        <v>5.4240000000000004</v>
      </c>
      <c r="H2385">
        <v>101615.871</v>
      </c>
      <c r="I2385">
        <v>4.8000000000000001E-2</v>
      </c>
      <c r="J2385">
        <v>0.255</v>
      </c>
      <c r="K2385">
        <v>2E-3</v>
      </c>
      <c r="L2385">
        <v>-3.5249999999999999</v>
      </c>
      <c r="M2385">
        <v>72.210999999999999</v>
      </c>
    </row>
    <row r="2386" spans="1:13" x14ac:dyDescent="0.35">
      <c r="A2386">
        <v>2382</v>
      </c>
      <c r="B2386" t="s">
        <v>6519</v>
      </c>
      <c r="C2386">
        <v>31.382999999999999</v>
      </c>
      <c r="D2386">
        <v>4.1719999999999997</v>
      </c>
      <c r="E2386">
        <v>0.99399999999999999</v>
      </c>
      <c r="F2386">
        <v>6.6509999999999998</v>
      </c>
      <c r="G2386">
        <v>4.9740000000000002</v>
      </c>
      <c r="H2386">
        <v>101634.88400000001</v>
      </c>
      <c r="I2386">
        <v>3.9E-2</v>
      </c>
      <c r="J2386">
        <v>27.097000000000001</v>
      </c>
      <c r="K2386">
        <v>4.2850000000000001</v>
      </c>
      <c r="L2386">
        <v>5.202</v>
      </c>
      <c r="M2386">
        <v>84.293000000000006</v>
      </c>
    </row>
    <row r="2387" spans="1:13" x14ac:dyDescent="0.35">
      <c r="A2387">
        <v>2383</v>
      </c>
      <c r="B2387" t="s">
        <v>6518</v>
      </c>
      <c r="C2387">
        <v>126.38500000000001</v>
      </c>
      <c r="D2387">
        <v>5.7960000000000003</v>
      </c>
      <c r="E2387">
        <v>1.69</v>
      </c>
      <c r="F2387">
        <v>6.7489999999999997</v>
      </c>
      <c r="G2387">
        <v>4.7569999999999997</v>
      </c>
      <c r="H2387">
        <v>101647.895</v>
      </c>
      <c r="I2387">
        <v>1.4E-2</v>
      </c>
      <c r="J2387">
        <v>82.590999999999994</v>
      </c>
      <c r="K2387">
        <v>43.795000000000002</v>
      </c>
      <c r="L2387">
        <v>14.108000000000001</v>
      </c>
      <c r="M2387">
        <v>96.399000000000001</v>
      </c>
    </row>
    <row r="2388" spans="1:13" x14ac:dyDescent="0.35">
      <c r="A2388">
        <v>2384</v>
      </c>
      <c r="B2388" t="s">
        <v>6517</v>
      </c>
      <c r="C2388">
        <v>216.58799999999999</v>
      </c>
      <c r="D2388">
        <v>7.3179999999999996</v>
      </c>
      <c r="E2388">
        <v>2.3780000000000001</v>
      </c>
      <c r="F2388">
        <v>6.7050000000000001</v>
      </c>
      <c r="G2388">
        <v>5.4089999999999998</v>
      </c>
      <c r="H2388">
        <v>101657.761</v>
      </c>
      <c r="I2388">
        <v>0.02</v>
      </c>
      <c r="J2388">
        <v>131.81399999999999</v>
      </c>
      <c r="K2388">
        <v>84.775000000000006</v>
      </c>
      <c r="L2388">
        <v>22.774999999999999</v>
      </c>
      <c r="M2388">
        <v>109.123</v>
      </c>
    </row>
    <row r="2389" spans="1:13" x14ac:dyDescent="0.35">
      <c r="A2389">
        <v>2385</v>
      </c>
      <c r="B2389" t="s">
        <v>6516</v>
      </c>
      <c r="C2389">
        <v>325.86</v>
      </c>
      <c r="D2389">
        <v>8.6180000000000003</v>
      </c>
      <c r="E2389">
        <v>3.0419999999999998</v>
      </c>
      <c r="F2389">
        <v>6.4950000000000001</v>
      </c>
      <c r="G2389">
        <v>4.6150000000000002</v>
      </c>
      <c r="H2389">
        <v>101661.79</v>
      </c>
      <c r="I2389">
        <v>0</v>
      </c>
      <c r="J2389">
        <v>168.08</v>
      </c>
      <c r="K2389">
        <v>157.78</v>
      </c>
      <c r="L2389">
        <v>30.768999999999998</v>
      </c>
      <c r="M2389">
        <v>123.196</v>
      </c>
    </row>
    <row r="2390" spans="1:13" x14ac:dyDescent="0.35">
      <c r="A2390">
        <v>2386</v>
      </c>
      <c r="B2390" t="s">
        <v>6515</v>
      </c>
      <c r="C2390">
        <v>415.83199999999999</v>
      </c>
      <c r="D2390">
        <v>9.6880000000000006</v>
      </c>
      <c r="E2390">
        <v>3.673</v>
      </c>
      <c r="F2390">
        <v>6.2460000000000004</v>
      </c>
      <c r="G2390">
        <v>4.59</v>
      </c>
      <c r="H2390">
        <v>101656.595</v>
      </c>
      <c r="I2390">
        <v>0</v>
      </c>
      <c r="J2390">
        <v>193.37299999999999</v>
      </c>
      <c r="K2390">
        <v>222.45699999999999</v>
      </c>
      <c r="L2390">
        <v>37.476999999999997</v>
      </c>
      <c r="M2390">
        <v>139.268</v>
      </c>
    </row>
    <row r="2391" spans="1:13" x14ac:dyDescent="0.35">
      <c r="A2391">
        <v>2387</v>
      </c>
      <c r="B2391" t="s">
        <v>6514</v>
      </c>
      <c r="C2391">
        <v>469.55599999999998</v>
      </c>
      <c r="D2391">
        <v>10.23</v>
      </c>
      <c r="E2391">
        <v>4.202</v>
      </c>
      <c r="F2391">
        <v>6.0810000000000004</v>
      </c>
      <c r="G2391">
        <v>4.8</v>
      </c>
      <c r="H2391">
        <v>101643.071</v>
      </c>
      <c r="I2391">
        <v>0</v>
      </c>
      <c r="J2391">
        <v>204.42500000000001</v>
      </c>
      <c r="K2391">
        <v>265.13</v>
      </c>
      <c r="L2391">
        <v>42.15</v>
      </c>
      <c r="M2391">
        <v>157.691</v>
      </c>
    </row>
    <row r="2392" spans="1:13" x14ac:dyDescent="0.35">
      <c r="A2392">
        <v>2388</v>
      </c>
      <c r="B2392" t="s">
        <v>6513</v>
      </c>
      <c r="C2392">
        <v>469.50099999999998</v>
      </c>
      <c r="D2392">
        <v>10.757999999999999</v>
      </c>
      <c r="E2392">
        <v>4.6749999999999998</v>
      </c>
      <c r="F2392">
        <v>6.1230000000000002</v>
      </c>
      <c r="G2392">
        <v>5.3159999999999998</v>
      </c>
      <c r="H2392">
        <v>101622.274</v>
      </c>
      <c r="I2392">
        <v>0</v>
      </c>
      <c r="J2392">
        <v>231.47200000000001</v>
      </c>
      <c r="K2392">
        <v>238.03</v>
      </c>
      <c r="L2392">
        <v>44.048999999999999</v>
      </c>
      <c r="M2392">
        <v>177.934</v>
      </c>
    </row>
    <row r="2393" spans="1:13" x14ac:dyDescent="0.35">
      <c r="A2393">
        <v>2389</v>
      </c>
      <c r="B2393" t="s">
        <v>6512</v>
      </c>
      <c r="C2393">
        <v>460.18900000000002</v>
      </c>
      <c r="D2393">
        <v>10.978999999999999</v>
      </c>
      <c r="E2393">
        <v>5.3559999999999999</v>
      </c>
      <c r="F2393">
        <v>6.2839999999999998</v>
      </c>
      <c r="G2393">
        <v>4.9329999999999998</v>
      </c>
      <c r="H2393">
        <v>101601.16800000001</v>
      </c>
      <c r="I2393">
        <v>0.02</v>
      </c>
      <c r="J2393">
        <v>208.578</v>
      </c>
      <c r="K2393">
        <v>251.61</v>
      </c>
      <c r="L2393">
        <v>42.798000000000002</v>
      </c>
      <c r="M2393">
        <v>198.37799999999999</v>
      </c>
    </row>
    <row r="2394" spans="1:13" x14ac:dyDescent="0.35">
      <c r="A2394">
        <v>2390</v>
      </c>
      <c r="B2394" t="s">
        <v>6511</v>
      </c>
      <c r="C2394">
        <v>421.87</v>
      </c>
      <c r="D2394">
        <v>11.074</v>
      </c>
      <c r="E2394">
        <v>5.9210000000000003</v>
      </c>
      <c r="F2394">
        <v>6.3890000000000002</v>
      </c>
      <c r="G2394">
        <v>4.9710000000000001</v>
      </c>
      <c r="H2394">
        <v>101575.458</v>
      </c>
      <c r="I2394">
        <v>2.5000000000000001E-2</v>
      </c>
      <c r="J2394">
        <v>185.09700000000001</v>
      </c>
      <c r="K2394">
        <v>236.77199999999999</v>
      </c>
      <c r="L2394">
        <v>38.652000000000001</v>
      </c>
      <c r="M2394">
        <v>217.26599999999999</v>
      </c>
    </row>
    <row r="2395" spans="1:13" x14ac:dyDescent="0.35">
      <c r="A2395">
        <v>2391</v>
      </c>
      <c r="B2395" t="s">
        <v>6510</v>
      </c>
      <c r="C2395">
        <v>326.11200000000002</v>
      </c>
      <c r="D2395">
        <v>10.875999999999999</v>
      </c>
      <c r="E2395">
        <v>6.4850000000000003</v>
      </c>
      <c r="F2395">
        <v>6.6920000000000002</v>
      </c>
      <c r="G2395">
        <v>5.4480000000000004</v>
      </c>
      <c r="H2395">
        <v>101552.182</v>
      </c>
      <c r="I2395">
        <v>5.1999999999999998E-2</v>
      </c>
      <c r="J2395">
        <v>156.292</v>
      </c>
      <c r="K2395">
        <v>169.821</v>
      </c>
      <c r="L2395">
        <v>32.313000000000002</v>
      </c>
      <c r="M2395">
        <v>233.822</v>
      </c>
    </row>
    <row r="2396" spans="1:13" x14ac:dyDescent="0.35">
      <c r="A2396">
        <v>2392</v>
      </c>
      <c r="B2396" t="s">
        <v>6509</v>
      </c>
      <c r="C2396">
        <v>229.27699999999999</v>
      </c>
      <c r="D2396">
        <v>10.411</v>
      </c>
      <c r="E2396">
        <v>7.016</v>
      </c>
      <c r="F2396">
        <v>6.5190000000000001</v>
      </c>
      <c r="G2396">
        <v>5.31</v>
      </c>
      <c r="H2396">
        <v>101536.277</v>
      </c>
      <c r="I2396">
        <v>6.2E-2</v>
      </c>
      <c r="J2396">
        <v>115.583</v>
      </c>
      <c r="K2396">
        <v>113.696</v>
      </c>
      <c r="L2396">
        <v>24.542999999999999</v>
      </c>
      <c r="M2396">
        <v>248.268</v>
      </c>
    </row>
    <row r="2397" spans="1:13" x14ac:dyDescent="0.35">
      <c r="A2397">
        <v>2393</v>
      </c>
      <c r="B2397" t="s">
        <v>6508</v>
      </c>
      <c r="C2397">
        <v>130.351</v>
      </c>
      <c r="D2397">
        <v>9.6349999999999998</v>
      </c>
      <c r="E2397">
        <v>7.4889999999999999</v>
      </c>
      <c r="F2397">
        <v>6.423</v>
      </c>
      <c r="G2397">
        <v>5.1289999999999996</v>
      </c>
      <c r="H2397">
        <v>101532.614</v>
      </c>
      <c r="I2397">
        <v>7.1999999999999995E-2</v>
      </c>
      <c r="J2397">
        <v>78.418000000000006</v>
      </c>
      <c r="K2397">
        <v>51.933999999999997</v>
      </c>
      <c r="L2397">
        <v>15.978999999999999</v>
      </c>
      <c r="M2397">
        <v>261.24299999999999</v>
      </c>
    </row>
    <row r="2398" spans="1:13" x14ac:dyDescent="0.35">
      <c r="A2398">
        <v>2394</v>
      </c>
      <c r="B2398" t="s">
        <v>6507</v>
      </c>
      <c r="C2398">
        <v>46.290999999999997</v>
      </c>
      <c r="D2398">
        <v>8.5540000000000003</v>
      </c>
      <c r="E2398">
        <v>7.9489999999999998</v>
      </c>
      <c r="F2398">
        <v>6.5369999999999999</v>
      </c>
      <c r="G2398">
        <v>5.2569999999999997</v>
      </c>
      <c r="H2398">
        <v>101536.143</v>
      </c>
      <c r="I2398">
        <v>5.7000000000000002E-2</v>
      </c>
      <c r="J2398">
        <v>32.872999999999998</v>
      </c>
      <c r="K2398">
        <v>13.419</v>
      </c>
      <c r="L2398">
        <v>7.1120000000000001</v>
      </c>
      <c r="M2398">
        <v>273.43799999999999</v>
      </c>
    </row>
    <row r="2399" spans="1:13" x14ac:dyDescent="0.35">
      <c r="A2399">
        <v>2395</v>
      </c>
      <c r="B2399" t="s">
        <v>6506</v>
      </c>
      <c r="C2399">
        <v>2.746</v>
      </c>
      <c r="D2399">
        <v>7.5650000000000004</v>
      </c>
      <c r="E2399">
        <v>7.1459999999999999</v>
      </c>
      <c r="F2399">
        <v>6.4820000000000002</v>
      </c>
      <c r="G2399">
        <v>4.9000000000000004</v>
      </c>
      <c r="H2399">
        <v>101556.88400000001</v>
      </c>
      <c r="I2399">
        <v>6.8000000000000005E-2</v>
      </c>
      <c r="J2399">
        <v>2.6080000000000001</v>
      </c>
      <c r="K2399">
        <v>0.13900000000000001</v>
      </c>
      <c r="L2399">
        <v>-1.643</v>
      </c>
      <c r="M2399">
        <v>285.47699999999998</v>
      </c>
    </row>
    <row r="2400" spans="1:13" x14ac:dyDescent="0.35">
      <c r="A2400">
        <v>2396</v>
      </c>
      <c r="B2400" t="s">
        <v>6505</v>
      </c>
      <c r="C2400">
        <v>0</v>
      </c>
      <c r="D2400">
        <v>6.7640000000000002</v>
      </c>
      <c r="E2400">
        <v>6.4219999999999997</v>
      </c>
      <c r="F2400">
        <v>6.32</v>
      </c>
      <c r="G2400">
        <v>4.4480000000000004</v>
      </c>
      <c r="H2400">
        <v>101566.69500000001</v>
      </c>
      <c r="I2400">
        <v>0.10199999999999999</v>
      </c>
      <c r="J2400">
        <v>0</v>
      </c>
      <c r="K2400">
        <v>0</v>
      </c>
      <c r="L2400">
        <v>-9.891</v>
      </c>
      <c r="M2400">
        <v>297.91800000000001</v>
      </c>
    </row>
    <row r="2401" spans="1:13" x14ac:dyDescent="0.35">
      <c r="A2401">
        <v>2397</v>
      </c>
      <c r="B2401" t="s">
        <v>6504</v>
      </c>
      <c r="C2401">
        <v>0</v>
      </c>
      <c r="D2401">
        <v>6.3319999999999999</v>
      </c>
      <c r="E2401">
        <v>5.7160000000000002</v>
      </c>
      <c r="F2401">
        <v>6.5270000000000001</v>
      </c>
      <c r="G2401">
        <v>4.6769999999999996</v>
      </c>
      <c r="H2401">
        <v>101559.789</v>
      </c>
      <c r="I2401">
        <v>3.6999999999999998E-2</v>
      </c>
      <c r="J2401">
        <v>0</v>
      </c>
      <c r="K2401">
        <v>0</v>
      </c>
      <c r="L2401">
        <v>-17.201000000000001</v>
      </c>
      <c r="M2401">
        <v>311.24299999999999</v>
      </c>
    </row>
    <row r="2402" spans="1:13" x14ac:dyDescent="0.35">
      <c r="A2402">
        <v>2398</v>
      </c>
      <c r="B2402" t="s">
        <v>6503</v>
      </c>
      <c r="C2402">
        <v>0</v>
      </c>
      <c r="D2402">
        <v>6.109</v>
      </c>
      <c r="E2402">
        <v>5.0259999999999998</v>
      </c>
      <c r="F2402">
        <v>6.843</v>
      </c>
      <c r="G2402">
        <v>5.0990000000000002</v>
      </c>
      <c r="H2402">
        <v>101550.644</v>
      </c>
      <c r="I2402">
        <v>2.3E-2</v>
      </c>
      <c r="J2402">
        <v>0</v>
      </c>
      <c r="K2402">
        <v>0</v>
      </c>
      <c r="L2402">
        <v>-23.082000000000001</v>
      </c>
      <c r="M2402">
        <v>325.79700000000003</v>
      </c>
    </row>
    <row r="2403" spans="1:13" x14ac:dyDescent="0.35">
      <c r="A2403">
        <v>2399</v>
      </c>
      <c r="B2403" t="s">
        <v>6502</v>
      </c>
      <c r="C2403">
        <v>0</v>
      </c>
      <c r="D2403">
        <v>5.8049999999999997</v>
      </c>
      <c r="E2403">
        <v>4.3449999999999998</v>
      </c>
      <c r="F2403">
        <v>6.77</v>
      </c>
      <c r="G2403">
        <v>4.9530000000000003</v>
      </c>
      <c r="H2403">
        <v>101537.02499999999</v>
      </c>
      <c r="I2403">
        <v>4.3999999999999997E-2</v>
      </c>
      <c r="J2403">
        <v>0</v>
      </c>
      <c r="K2403">
        <v>0</v>
      </c>
      <c r="L2403">
        <v>-27.010999999999999</v>
      </c>
      <c r="M2403">
        <v>341.63</v>
      </c>
    </row>
    <row r="2404" spans="1:13" x14ac:dyDescent="0.35">
      <c r="A2404">
        <v>2400</v>
      </c>
      <c r="B2404" t="s">
        <v>6501</v>
      </c>
      <c r="C2404">
        <v>0</v>
      </c>
      <c r="D2404">
        <v>5.61</v>
      </c>
      <c r="E2404">
        <v>3.6560000000000001</v>
      </c>
      <c r="F2404">
        <v>6.782</v>
      </c>
      <c r="G2404">
        <v>4.8810000000000002</v>
      </c>
      <c r="H2404">
        <v>101520.30899999999</v>
      </c>
      <c r="I2404">
        <v>4.2999999999999997E-2</v>
      </c>
      <c r="J2404">
        <v>0</v>
      </c>
      <c r="K2404">
        <v>0</v>
      </c>
      <c r="L2404">
        <v>-28.545000000000002</v>
      </c>
      <c r="M2404">
        <v>337.77600000000001</v>
      </c>
    </row>
    <row r="2405" spans="1:13" x14ac:dyDescent="0.35">
      <c r="A2405">
        <v>2401</v>
      </c>
      <c r="B2405" t="s">
        <v>6500</v>
      </c>
      <c r="C2405">
        <v>0</v>
      </c>
      <c r="D2405">
        <v>5.5540000000000003</v>
      </c>
      <c r="E2405">
        <v>3.51</v>
      </c>
      <c r="F2405">
        <v>6.6479999999999997</v>
      </c>
      <c r="G2405">
        <v>5.2350000000000003</v>
      </c>
      <c r="H2405">
        <v>101491.92600000001</v>
      </c>
      <c r="I2405">
        <v>4.5999999999999999E-2</v>
      </c>
      <c r="J2405">
        <v>0</v>
      </c>
      <c r="K2405">
        <v>0</v>
      </c>
      <c r="L2405">
        <v>-27.481999999999999</v>
      </c>
      <c r="M2405">
        <v>15.148999999999999</v>
      </c>
    </row>
    <row r="2406" spans="1:13" x14ac:dyDescent="0.35">
      <c r="A2406">
        <v>2402</v>
      </c>
      <c r="B2406" t="s">
        <v>6499</v>
      </c>
      <c r="C2406">
        <v>0</v>
      </c>
      <c r="D2406">
        <v>5.2489999999999997</v>
      </c>
      <c r="E2406">
        <v>3.3940000000000001</v>
      </c>
      <c r="F2406">
        <v>6.6059999999999999</v>
      </c>
      <c r="G2406">
        <v>5.6859999999999999</v>
      </c>
      <c r="H2406">
        <v>101474.83100000001</v>
      </c>
      <c r="I2406">
        <v>8.7999999999999995E-2</v>
      </c>
      <c r="J2406">
        <v>0</v>
      </c>
      <c r="K2406">
        <v>0</v>
      </c>
      <c r="L2406">
        <v>-23.962</v>
      </c>
      <c r="M2406">
        <v>31.186</v>
      </c>
    </row>
    <row r="2407" spans="1:13" x14ac:dyDescent="0.35">
      <c r="A2407">
        <v>2403</v>
      </c>
      <c r="B2407" t="s">
        <v>6498</v>
      </c>
      <c r="C2407">
        <v>0</v>
      </c>
      <c r="D2407">
        <v>5.0529999999999999</v>
      </c>
      <c r="E2407">
        <v>3.258</v>
      </c>
      <c r="F2407">
        <v>6.6890000000000001</v>
      </c>
      <c r="G2407">
        <v>5.6950000000000003</v>
      </c>
      <c r="H2407">
        <v>101459.02099999999</v>
      </c>
      <c r="I2407">
        <v>0.104</v>
      </c>
      <c r="J2407">
        <v>0</v>
      </c>
      <c r="K2407">
        <v>0</v>
      </c>
      <c r="L2407">
        <v>-18.396999999999998</v>
      </c>
      <c r="M2407">
        <v>45.976999999999997</v>
      </c>
    </row>
    <row r="2408" spans="1:13" x14ac:dyDescent="0.35">
      <c r="A2408">
        <v>2404</v>
      </c>
      <c r="B2408" t="s">
        <v>6497</v>
      </c>
      <c r="C2408">
        <v>0</v>
      </c>
      <c r="D2408">
        <v>4.6849999999999996</v>
      </c>
      <c r="E2408">
        <v>3.12</v>
      </c>
      <c r="F2408">
        <v>6.5259999999999998</v>
      </c>
      <c r="G2408">
        <v>5.4989999999999997</v>
      </c>
      <c r="H2408">
        <v>101450.68799999999</v>
      </c>
      <c r="I2408">
        <v>4.2000000000000003E-2</v>
      </c>
      <c r="J2408">
        <v>0</v>
      </c>
      <c r="K2408">
        <v>0</v>
      </c>
      <c r="L2408">
        <v>-11.304</v>
      </c>
      <c r="M2408">
        <v>59.499000000000002</v>
      </c>
    </row>
    <row r="2409" spans="1:13" x14ac:dyDescent="0.35">
      <c r="A2409">
        <v>2405</v>
      </c>
      <c r="B2409" t="s">
        <v>6496</v>
      </c>
      <c r="C2409">
        <v>0.28899999999999998</v>
      </c>
      <c r="D2409">
        <v>4.6829999999999998</v>
      </c>
      <c r="E2409">
        <v>2.988</v>
      </c>
      <c r="F2409">
        <v>6.4370000000000003</v>
      </c>
      <c r="G2409">
        <v>5.5949999999999998</v>
      </c>
      <c r="H2409">
        <v>101452.024</v>
      </c>
      <c r="I2409">
        <v>3.6999999999999998E-2</v>
      </c>
      <c r="J2409">
        <v>0.28699999999999998</v>
      </c>
      <c r="K2409">
        <v>2E-3</v>
      </c>
      <c r="L2409">
        <v>-3.1819999999999999</v>
      </c>
      <c r="M2409">
        <v>72.054000000000002</v>
      </c>
    </row>
    <row r="2410" spans="1:13" x14ac:dyDescent="0.35">
      <c r="A2410">
        <v>2406</v>
      </c>
      <c r="B2410" t="s">
        <v>6495</v>
      </c>
      <c r="C2410">
        <v>28.512</v>
      </c>
      <c r="D2410">
        <v>5.33</v>
      </c>
      <c r="E2410">
        <v>2.9550000000000001</v>
      </c>
      <c r="F2410">
        <v>6.5540000000000003</v>
      </c>
      <c r="G2410">
        <v>5.9560000000000004</v>
      </c>
      <c r="H2410">
        <v>101480.215</v>
      </c>
      <c r="I2410">
        <v>1.4E-2</v>
      </c>
      <c r="J2410">
        <v>24.036000000000001</v>
      </c>
      <c r="K2410">
        <v>4.4770000000000003</v>
      </c>
      <c r="L2410">
        <v>5.5270000000000001</v>
      </c>
      <c r="M2410">
        <v>84.108999999999995</v>
      </c>
    </row>
    <row r="2411" spans="1:13" x14ac:dyDescent="0.35">
      <c r="A2411">
        <v>2407</v>
      </c>
      <c r="B2411" t="s">
        <v>6494</v>
      </c>
      <c r="C2411">
        <v>98.581999999999994</v>
      </c>
      <c r="D2411">
        <v>6.6589999999999998</v>
      </c>
      <c r="E2411">
        <v>3.5659999999999998</v>
      </c>
      <c r="F2411">
        <v>6.3869999999999996</v>
      </c>
      <c r="G2411">
        <v>5.3760000000000003</v>
      </c>
      <c r="H2411">
        <v>101504.071</v>
      </c>
      <c r="I2411">
        <v>0</v>
      </c>
      <c r="J2411">
        <v>71.287000000000006</v>
      </c>
      <c r="K2411">
        <v>27.295999999999999</v>
      </c>
      <c r="L2411">
        <v>14.429</v>
      </c>
      <c r="M2411">
        <v>96.203999999999994</v>
      </c>
    </row>
    <row r="2412" spans="1:13" x14ac:dyDescent="0.35">
      <c r="A2412">
        <v>2408</v>
      </c>
      <c r="B2412" t="s">
        <v>6493</v>
      </c>
      <c r="C2412">
        <v>202.79300000000001</v>
      </c>
      <c r="D2412">
        <v>7.9089999999999998</v>
      </c>
      <c r="E2412">
        <v>4.165</v>
      </c>
      <c r="F2412">
        <v>6.2549999999999999</v>
      </c>
      <c r="G2412">
        <v>5.3719999999999999</v>
      </c>
      <c r="H2412">
        <v>101521.78599999999</v>
      </c>
      <c r="I2412">
        <v>5.8999999999999997E-2</v>
      </c>
      <c r="J2412">
        <v>116.506</v>
      </c>
      <c r="K2412">
        <v>86.284999999999997</v>
      </c>
      <c r="L2412">
        <v>23.117999999999999</v>
      </c>
      <c r="M2412">
        <v>108.955</v>
      </c>
    </row>
    <row r="2413" spans="1:13" x14ac:dyDescent="0.35">
      <c r="A2413">
        <v>2409</v>
      </c>
      <c r="B2413" t="s">
        <v>6492</v>
      </c>
      <c r="C2413">
        <v>284.44299999999998</v>
      </c>
      <c r="D2413">
        <v>9.0280000000000005</v>
      </c>
      <c r="E2413">
        <v>4.6980000000000004</v>
      </c>
      <c r="F2413">
        <v>5.88</v>
      </c>
      <c r="G2413">
        <v>5.6040000000000001</v>
      </c>
      <c r="H2413">
        <v>101537.88</v>
      </c>
      <c r="I2413">
        <v>4.0000000000000001E-3</v>
      </c>
      <c r="J2413">
        <v>157.53299999999999</v>
      </c>
      <c r="K2413">
        <v>126.908</v>
      </c>
      <c r="L2413">
        <v>31.123000000000001</v>
      </c>
      <c r="M2413">
        <v>123.047</v>
      </c>
    </row>
    <row r="2414" spans="1:13" x14ac:dyDescent="0.35">
      <c r="A2414">
        <v>2410</v>
      </c>
      <c r="B2414" t="s">
        <v>6491</v>
      </c>
      <c r="C2414">
        <v>394.36599999999999</v>
      </c>
      <c r="D2414">
        <v>10.154</v>
      </c>
      <c r="E2414">
        <v>5.1740000000000004</v>
      </c>
      <c r="F2414">
        <v>5.6340000000000003</v>
      </c>
      <c r="G2414">
        <v>5.3049999999999997</v>
      </c>
      <c r="H2414">
        <v>101547.44899999999</v>
      </c>
      <c r="I2414">
        <v>0</v>
      </c>
      <c r="J2414">
        <v>200.23500000000001</v>
      </c>
      <c r="K2414">
        <v>194.13</v>
      </c>
      <c r="L2414">
        <v>37.844000000000001</v>
      </c>
      <c r="M2414">
        <v>139.16200000000001</v>
      </c>
    </row>
    <row r="2415" spans="1:13" x14ac:dyDescent="0.35">
      <c r="A2415">
        <v>2411</v>
      </c>
      <c r="B2415" t="s">
        <v>6490</v>
      </c>
      <c r="C2415">
        <v>455.02800000000002</v>
      </c>
      <c r="D2415">
        <v>11.032</v>
      </c>
      <c r="E2415">
        <v>5.617</v>
      </c>
      <c r="F2415">
        <v>5.6660000000000004</v>
      </c>
      <c r="G2415">
        <v>5.51</v>
      </c>
      <c r="H2415">
        <v>101537.973</v>
      </c>
      <c r="I2415">
        <v>4.0000000000000001E-3</v>
      </c>
      <c r="J2415">
        <v>217.126</v>
      </c>
      <c r="K2415">
        <v>237.90299999999999</v>
      </c>
      <c r="L2415">
        <v>42.524999999999999</v>
      </c>
      <c r="M2415">
        <v>157.66499999999999</v>
      </c>
    </row>
    <row r="2416" spans="1:13" x14ac:dyDescent="0.35">
      <c r="A2416">
        <v>2412</v>
      </c>
      <c r="B2416" t="s">
        <v>6489</v>
      </c>
      <c r="C2416">
        <v>468.166</v>
      </c>
      <c r="D2416">
        <v>11.223000000000001</v>
      </c>
      <c r="E2416">
        <v>6.0060000000000002</v>
      </c>
      <c r="F2416">
        <v>5.2939999999999996</v>
      </c>
      <c r="G2416">
        <v>5.1440000000000001</v>
      </c>
      <c r="H2416">
        <v>101527.83</v>
      </c>
      <c r="I2416">
        <v>2.5999999999999999E-2</v>
      </c>
      <c r="J2416">
        <v>223.792</v>
      </c>
      <c r="K2416">
        <v>244.374</v>
      </c>
      <c r="L2416">
        <v>44.420999999999999</v>
      </c>
      <c r="M2416">
        <v>178.017</v>
      </c>
    </row>
    <row r="2417" spans="1:13" x14ac:dyDescent="0.35">
      <c r="A2417">
        <v>2413</v>
      </c>
      <c r="B2417" t="s">
        <v>6488</v>
      </c>
      <c r="C2417">
        <v>452.68200000000002</v>
      </c>
      <c r="D2417">
        <v>11.885999999999999</v>
      </c>
      <c r="E2417">
        <v>6.5129999999999999</v>
      </c>
      <c r="F2417">
        <v>5.4160000000000004</v>
      </c>
      <c r="G2417">
        <v>5.2160000000000002</v>
      </c>
      <c r="H2417">
        <v>101516.277</v>
      </c>
      <c r="I2417">
        <v>0.04</v>
      </c>
      <c r="J2417">
        <v>210.58699999999999</v>
      </c>
      <c r="K2417">
        <v>242.095</v>
      </c>
      <c r="L2417">
        <v>43.15</v>
      </c>
      <c r="M2417">
        <v>198.565</v>
      </c>
    </row>
    <row r="2418" spans="1:13" x14ac:dyDescent="0.35">
      <c r="A2418">
        <v>2414</v>
      </c>
      <c r="B2418" t="s">
        <v>6487</v>
      </c>
      <c r="C2418">
        <v>390.74700000000001</v>
      </c>
      <c r="D2418">
        <v>11.785</v>
      </c>
      <c r="E2418">
        <v>7.0750000000000002</v>
      </c>
      <c r="F2418">
        <v>5.6520000000000001</v>
      </c>
      <c r="G2418">
        <v>5.5949999999999998</v>
      </c>
      <c r="H2418">
        <v>101500.048</v>
      </c>
      <c r="I2418">
        <v>4.2000000000000003E-2</v>
      </c>
      <c r="J2418">
        <v>209.29599999999999</v>
      </c>
      <c r="K2418">
        <v>181.44900000000001</v>
      </c>
      <c r="L2418">
        <v>38.972999999999999</v>
      </c>
      <c r="M2418">
        <v>217.52</v>
      </c>
    </row>
    <row r="2419" spans="1:13" x14ac:dyDescent="0.35">
      <c r="A2419">
        <v>2415</v>
      </c>
      <c r="B2419" t="s">
        <v>6486</v>
      </c>
      <c r="C2419">
        <v>315.79000000000002</v>
      </c>
      <c r="D2419">
        <v>11.63</v>
      </c>
      <c r="E2419">
        <v>7.51</v>
      </c>
      <c r="F2419">
        <v>5.9969999999999999</v>
      </c>
      <c r="G2419">
        <v>5.4610000000000003</v>
      </c>
      <c r="H2419">
        <v>101482.94100000001</v>
      </c>
      <c r="I2419">
        <v>0</v>
      </c>
      <c r="J2419">
        <v>168.87200000000001</v>
      </c>
      <c r="K2419">
        <v>146.917</v>
      </c>
      <c r="L2419">
        <v>32.564999999999998</v>
      </c>
      <c r="M2419">
        <v>234.191</v>
      </c>
    </row>
    <row r="2420" spans="1:13" x14ac:dyDescent="0.35">
      <c r="A2420">
        <v>2416</v>
      </c>
      <c r="B2420" t="s">
        <v>6485</v>
      </c>
      <c r="C2420">
        <v>230.24700000000001</v>
      </c>
      <c r="D2420">
        <v>11.250999999999999</v>
      </c>
      <c r="E2420">
        <v>7.8940000000000001</v>
      </c>
      <c r="F2420">
        <v>6.2409999999999997</v>
      </c>
      <c r="G2420">
        <v>5.3659999999999997</v>
      </c>
      <c r="H2420">
        <v>101478.353</v>
      </c>
      <c r="I2420">
        <v>4.0000000000000001E-3</v>
      </c>
      <c r="J2420">
        <v>125.628</v>
      </c>
      <c r="K2420">
        <v>104.617</v>
      </c>
      <c r="L2420">
        <v>24.812999999999999</v>
      </c>
      <c r="M2420">
        <v>248.55600000000001</v>
      </c>
    </row>
    <row r="2421" spans="1:13" x14ac:dyDescent="0.35">
      <c r="A2421">
        <v>2417</v>
      </c>
      <c r="B2421" t="s">
        <v>6484</v>
      </c>
      <c r="C2421">
        <v>143.06200000000001</v>
      </c>
      <c r="D2421">
        <v>10.574999999999999</v>
      </c>
      <c r="E2421">
        <v>8.2279999999999998</v>
      </c>
      <c r="F2421">
        <v>6.1840000000000002</v>
      </c>
      <c r="G2421">
        <v>4.8280000000000003</v>
      </c>
      <c r="H2421">
        <v>101486.258</v>
      </c>
      <c r="I2421">
        <v>3.4000000000000002E-2</v>
      </c>
      <c r="J2421">
        <v>90.04</v>
      </c>
      <c r="K2421">
        <v>53.02</v>
      </c>
      <c r="L2421">
        <v>16.236999999999998</v>
      </c>
      <c r="M2421">
        <v>261.52699999999999</v>
      </c>
    </row>
    <row r="2422" spans="1:13" x14ac:dyDescent="0.35">
      <c r="A2422">
        <v>2418</v>
      </c>
      <c r="B2422" t="s">
        <v>6483</v>
      </c>
      <c r="C2422">
        <v>51.918999999999997</v>
      </c>
      <c r="D2422">
        <v>9.2789999999999999</v>
      </c>
      <c r="E2422">
        <v>8.5269999999999992</v>
      </c>
      <c r="F2422">
        <v>6.31</v>
      </c>
      <c r="G2422">
        <v>4.8330000000000002</v>
      </c>
      <c r="H2422">
        <v>101497.212</v>
      </c>
      <c r="I2422">
        <v>7.5999999999999998E-2</v>
      </c>
      <c r="J2422">
        <v>40.018999999999998</v>
      </c>
      <c r="K2422">
        <v>11.9</v>
      </c>
      <c r="L2422">
        <v>7.3689999999999998</v>
      </c>
      <c r="M2422">
        <v>273.71499999999997</v>
      </c>
    </row>
    <row r="2423" spans="1:13" x14ac:dyDescent="0.35">
      <c r="A2423">
        <v>2419</v>
      </c>
      <c r="B2423" t="s">
        <v>6482</v>
      </c>
      <c r="C2423">
        <v>3.8170000000000002</v>
      </c>
      <c r="D2423">
        <v>8.1340000000000003</v>
      </c>
      <c r="E2423">
        <v>7.6319999999999997</v>
      </c>
      <c r="F2423">
        <v>6.3019999999999996</v>
      </c>
      <c r="G2423">
        <v>5.0659999999999998</v>
      </c>
      <c r="H2423">
        <v>101524.497</v>
      </c>
      <c r="I2423">
        <v>8.3000000000000004E-2</v>
      </c>
      <c r="J2423">
        <v>3.742</v>
      </c>
      <c r="K2423">
        <v>7.5999999999999998E-2</v>
      </c>
      <c r="L2423">
        <v>-1.379</v>
      </c>
      <c r="M2423">
        <v>285.74400000000003</v>
      </c>
    </row>
    <row r="2424" spans="1:13" x14ac:dyDescent="0.35">
      <c r="A2424">
        <v>2420</v>
      </c>
      <c r="B2424" t="s">
        <v>6481</v>
      </c>
      <c r="C2424">
        <v>0</v>
      </c>
      <c r="D2424">
        <v>7.4169999999999998</v>
      </c>
      <c r="E2424">
        <v>6.8109999999999999</v>
      </c>
      <c r="F2424">
        <v>6.1760000000000002</v>
      </c>
      <c r="G2424">
        <v>4.8</v>
      </c>
      <c r="H2424">
        <v>101538.25900000001</v>
      </c>
      <c r="I2424">
        <v>0.14399999999999999</v>
      </c>
      <c r="J2424">
        <v>0</v>
      </c>
      <c r="K2424">
        <v>0</v>
      </c>
      <c r="L2424">
        <v>-9.6129999999999995</v>
      </c>
      <c r="M2424">
        <v>298.17399999999998</v>
      </c>
    </row>
    <row r="2425" spans="1:13" x14ac:dyDescent="0.35">
      <c r="A2425">
        <v>2421</v>
      </c>
      <c r="B2425" t="s">
        <v>6480</v>
      </c>
      <c r="C2425">
        <v>0</v>
      </c>
      <c r="D2425">
        <v>6.9260000000000002</v>
      </c>
      <c r="E2425">
        <v>6.0129999999999999</v>
      </c>
      <c r="F2425">
        <v>6.2569999999999997</v>
      </c>
      <c r="G2425">
        <v>4.9710000000000001</v>
      </c>
      <c r="H2425">
        <v>101535.497</v>
      </c>
      <c r="I2425">
        <v>7.2999999999999995E-2</v>
      </c>
      <c r="J2425">
        <v>0</v>
      </c>
      <c r="K2425">
        <v>0</v>
      </c>
      <c r="L2425">
        <v>-16.901</v>
      </c>
      <c r="M2425">
        <v>311.47899999999998</v>
      </c>
    </row>
    <row r="2426" spans="1:13" x14ac:dyDescent="0.35">
      <c r="A2426">
        <v>2422</v>
      </c>
      <c r="B2426" t="s">
        <v>6479</v>
      </c>
      <c r="C2426">
        <v>0</v>
      </c>
      <c r="D2426">
        <v>6.4020000000000001</v>
      </c>
      <c r="E2426">
        <v>5.2510000000000003</v>
      </c>
      <c r="F2426">
        <v>6.2380000000000004</v>
      </c>
      <c r="G2426">
        <v>4.734</v>
      </c>
      <c r="H2426">
        <v>101523.497</v>
      </c>
      <c r="I2426">
        <v>8.1000000000000003E-2</v>
      </c>
      <c r="J2426">
        <v>0</v>
      </c>
      <c r="K2426">
        <v>0</v>
      </c>
      <c r="L2426">
        <v>-22.756</v>
      </c>
      <c r="M2426">
        <v>326</v>
      </c>
    </row>
    <row r="2427" spans="1:13" x14ac:dyDescent="0.35">
      <c r="A2427">
        <v>2423</v>
      </c>
      <c r="B2427" t="s">
        <v>6478</v>
      </c>
      <c r="C2427">
        <v>0</v>
      </c>
      <c r="D2427">
        <v>6.0549999999999997</v>
      </c>
      <c r="E2427">
        <v>4.5</v>
      </c>
      <c r="F2427">
        <v>6.5739999999999998</v>
      </c>
      <c r="G2427">
        <v>4.5999999999999996</v>
      </c>
      <c r="H2427">
        <v>101517.117</v>
      </c>
      <c r="I2427">
        <v>5.1999999999999998E-2</v>
      </c>
      <c r="J2427">
        <v>0</v>
      </c>
      <c r="K2427">
        <v>0</v>
      </c>
      <c r="L2427">
        <v>-26.664000000000001</v>
      </c>
      <c r="M2427">
        <v>341.80399999999997</v>
      </c>
    </row>
    <row r="2428" spans="1:13" x14ac:dyDescent="0.35">
      <c r="A2428">
        <v>2424</v>
      </c>
      <c r="B2428" t="s">
        <v>6477</v>
      </c>
      <c r="C2428">
        <v>0</v>
      </c>
      <c r="D2428">
        <v>5.88</v>
      </c>
      <c r="E2428">
        <v>3.758</v>
      </c>
      <c r="F2428">
        <v>6.867</v>
      </c>
      <c r="G2428">
        <v>4.7009999999999996</v>
      </c>
      <c r="H2428">
        <v>101504.14</v>
      </c>
      <c r="I2428">
        <v>0.10100000000000001</v>
      </c>
      <c r="J2428">
        <v>0</v>
      </c>
      <c r="K2428">
        <v>0</v>
      </c>
      <c r="L2428">
        <v>-28.178000000000001</v>
      </c>
      <c r="M2428">
        <v>337.03300000000002</v>
      </c>
    </row>
    <row r="2429" spans="1:13" x14ac:dyDescent="0.35">
      <c r="A2429">
        <v>2425</v>
      </c>
      <c r="B2429" t="s">
        <v>6476</v>
      </c>
      <c r="C2429">
        <v>0</v>
      </c>
      <c r="D2429">
        <v>5.5609999999999999</v>
      </c>
      <c r="E2429">
        <v>3.5739999999999998</v>
      </c>
      <c r="F2429">
        <v>6.7990000000000004</v>
      </c>
      <c r="G2429">
        <v>4.5910000000000002</v>
      </c>
      <c r="H2429">
        <v>101474.68799999999</v>
      </c>
      <c r="I2429">
        <v>2.4E-2</v>
      </c>
      <c r="J2429">
        <v>0</v>
      </c>
      <c r="K2429">
        <v>0</v>
      </c>
      <c r="L2429">
        <v>-27.106999999999999</v>
      </c>
      <c r="M2429">
        <v>15.157</v>
      </c>
    </row>
    <row r="2430" spans="1:13" x14ac:dyDescent="0.35">
      <c r="A2430">
        <v>2426</v>
      </c>
      <c r="B2430" t="s">
        <v>6475</v>
      </c>
      <c r="C2430">
        <v>0</v>
      </c>
      <c r="D2430">
        <v>5.2880000000000003</v>
      </c>
      <c r="E2430">
        <v>3.4039999999999999</v>
      </c>
      <c r="F2430">
        <v>6.5869999999999997</v>
      </c>
      <c r="G2430">
        <v>4.2960000000000003</v>
      </c>
      <c r="H2430">
        <v>101458.02099999999</v>
      </c>
      <c r="I2430">
        <v>2.1999999999999999E-2</v>
      </c>
      <c r="J2430">
        <v>0</v>
      </c>
      <c r="K2430">
        <v>0</v>
      </c>
      <c r="L2430">
        <v>-23.591999999999999</v>
      </c>
      <c r="M2430">
        <v>31.13</v>
      </c>
    </row>
    <row r="2431" spans="1:13" x14ac:dyDescent="0.35">
      <c r="A2431">
        <v>2427</v>
      </c>
      <c r="B2431" t="s">
        <v>6474</v>
      </c>
      <c r="C2431">
        <v>0</v>
      </c>
      <c r="D2431">
        <v>5.0590000000000002</v>
      </c>
      <c r="E2431">
        <v>3.2349999999999999</v>
      </c>
      <c r="F2431">
        <v>6.8559999999999999</v>
      </c>
      <c r="G2431">
        <v>4.2439999999999998</v>
      </c>
      <c r="H2431">
        <v>101437.164</v>
      </c>
      <c r="I2431">
        <v>4.2000000000000003E-2</v>
      </c>
      <c r="J2431">
        <v>0</v>
      </c>
      <c r="K2431">
        <v>0</v>
      </c>
      <c r="L2431">
        <v>-18.035</v>
      </c>
      <c r="M2431">
        <v>45.872</v>
      </c>
    </row>
    <row r="2432" spans="1:13" x14ac:dyDescent="0.35">
      <c r="A2432">
        <v>2428</v>
      </c>
      <c r="B2432" t="s">
        <v>6473</v>
      </c>
      <c r="C2432">
        <v>0</v>
      </c>
      <c r="D2432">
        <v>4.9640000000000004</v>
      </c>
      <c r="E2432">
        <v>3.0830000000000002</v>
      </c>
      <c r="F2432">
        <v>6.9720000000000004</v>
      </c>
      <c r="G2432">
        <v>4.9809999999999999</v>
      </c>
      <c r="H2432">
        <v>101425.213</v>
      </c>
      <c r="I2432">
        <v>2.5000000000000001E-2</v>
      </c>
      <c r="J2432">
        <v>0</v>
      </c>
      <c r="K2432">
        <v>0</v>
      </c>
      <c r="L2432">
        <v>-10.954000000000001</v>
      </c>
      <c r="M2432">
        <v>59.362000000000002</v>
      </c>
    </row>
    <row r="2433" spans="1:13" x14ac:dyDescent="0.35">
      <c r="A2433">
        <v>2429</v>
      </c>
      <c r="B2433" t="s">
        <v>6472</v>
      </c>
      <c r="C2433">
        <v>0.67500000000000004</v>
      </c>
      <c r="D2433">
        <v>4.9800000000000004</v>
      </c>
      <c r="E2433">
        <v>2.9079999999999999</v>
      </c>
      <c r="F2433">
        <v>7.3769999999999998</v>
      </c>
      <c r="G2433">
        <v>5.0279999999999996</v>
      </c>
      <c r="H2433">
        <v>101435.78599999999</v>
      </c>
      <c r="I2433">
        <v>2.1000000000000001E-2</v>
      </c>
      <c r="J2433">
        <v>0.67200000000000004</v>
      </c>
      <c r="K2433">
        <v>2E-3</v>
      </c>
      <c r="L2433">
        <v>-2.8420000000000001</v>
      </c>
      <c r="M2433">
        <v>71.897999999999996</v>
      </c>
    </row>
    <row r="2434" spans="1:13" x14ac:dyDescent="0.35">
      <c r="A2434">
        <v>2430</v>
      </c>
      <c r="B2434" t="s">
        <v>6471</v>
      </c>
      <c r="C2434">
        <v>32.957999999999998</v>
      </c>
      <c r="D2434">
        <v>5.4749999999999996</v>
      </c>
      <c r="E2434">
        <v>2.8039999999999998</v>
      </c>
      <c r="F2434">
        <v>7.5659999999999998</v>
      </c>
      <c r="G2434">
        <v>4.7949999999999999</v>
      </c>
      <c r="H2434">
        <v>101448.645</v>
      </c>
      <c r="I2434">
        <v>6.0000000000000001E-3</v>
      </c>
      <c r="J2434">
        <v>27.125</v>
      </c>
      <c r="K2434">
        <v>5.8339999999999996</v>
      </c>
      <c r="L2434">
        <v>5.8620000000000001</v>
      </c>
      <c r="M2434">
        <v>83.941000000000003</v>
      </c>
    </row>
    <row r="2435" spans="1:13" x14ac:dyDescent="0.35">
      <c r="A2435">
        <v>2431</v>
      </c>
      <c r="B2435" t="s">
        <v>6470</v>
      </c>
      <c r="C2435">
        <v>124.59099999999999</v>
      </c>
      <c r="D2435">
        <v>6.9429999999999996</v>
      </c>
      <c r="E2435">
        <v>3.375</v>
      </c>
      <c r="F2435">
        <v>7.6189999999999998</v>
      </c>
      <c r="G2435">
        <v>4.97</v>
      </c>
      <c r="H2435">
        <v>101458.408</v>
      </c>
      <c r="I2435">
        <v>1.4E-2</v>
      </c>
      <c r="J2435">
        <v>83.849000000000004</v>
      </c>
      <c r="K2435">
        <v>40.741</v>
      </c>
      <c r="L2435">
        <v>14.763999999999999</v>
      </c>
      <c r="M2435">
        <v>96.031999999999996</v>
      </c>
    </row>
    <row r="2436" spans="1:13" x14ac:dyDescent="0.35">
      <c r="A2436">
        <v>2432</v>
      </c>
      <c r="B2436" t="s">
        <v>6469</v>
      </c>
      <c r="C2436">
        <v>233.904</v>
      </c>
      <c r="D2436">
        <v>8.31</v>
      </c>
      <c r="E2436">
        <v>3.9830000000000001</v>
      </c>
      <c r="F2436">
        <v>7.5060000000000002</v>
      </c>
      <c r="G2436">
        <v>5.4</v>
      </c>
      <c r="H2436">
        <v>101467.694</v>
      </c>
      <c r="I2436">
        <v>1.4E-2</v>
      </c>
      <c r="J2436">
        <v>135.09</v>
      </c>
      <c r="K2436">
        <v>98.813999999999993</v>
      </c>
      <c r="L2436">
        <v>23.459</v>
      </c>
      <c r="M2436">
        <v>108.78700000000001</v>
      </c>
    </row>
    <row r="2437" spans="1:13" x14ac:dyDescent="0.35">
      <c r="A2437">
        <v>2433</v>
      </c>
      <c r="B2437" t="s">
        <v>6468</v>
      </c>
      <c r="C2437">
        <v>322.04899999999998</v>
      </c>
      <c r="D2437">
        <v>9.4499999999999993</v>
      </c>
      <c r="E2437">
        <v>4.5670000000000002</v>
      </c>
      <c r="F2437">
        <v>7.8209999999999997</v>
      </c>
      <c r="G2437">
        <v>4.7009999999999996</v>
      </c>
      <c r="H2437">
        <v>101476.264</v>
      </c>
      <c r="I2437">
        <v>1.4E-2</v>
      </c>
      <c r="J2437">
        <v>173.90600000000001</v>
      </c>
      <c r="K2437">
        <v>148.142</v>
      </c>
      <c r="L2437">
        <v>31.474</v>
      </c>
      <c r="M2437">
        <v>122.89700000000001</v>
      </c>
    </row>
    <row r="2438" spans="1:13" x14ac:dyDescent="0.35">
      <c r="A2438">
        <v>2434</v>
      </c>
      <c r="B2438" t="s">
        <v>6467</v>
      </c>
      <c r="C2438">
        <v>434.67500000000001</v>
      </c>
      <c r="D2438">
        <v>10.497</v>
      </c>
      <c r="E2438">
        <v>5.1139999999999999</v>
      </c>
      <c r="F2438">
        <v>7.77</v>
      </c>
      <c r="G2438">
        <v>5.0620000000000003</v>
      </c>
      <c r="H2438">
        <v>101477.693</v>
      </c>
      <c r="I2438">
        <v>5.0000000000000001E-3</v>
      </c>
      <c r="J2438">
        <v>203.78200000000001</v>
      </c>
      <c r="K2438">
        <v>230.89400000000001</v>
      </c>
      <c r="L2438">
        <v>38.207999999999998</v>
      </c>
      <c r="M2438">
        <v>139.05600000000001</v>
      </c>
    </row>
    <row r="2439" spans="1:13" x14ac:dyDescent="0.35">
      <c r="A2439">
        <v>2435</v>
      </c>
      <c r="B2439" t="s">
        <v>6466</v>
      </c>
      <c r="C2439">
        <v>451.51100000000002</v>
      </c>
      <c r="D2439">
        <v>11.173999999999999</v>
      </c>
      <c r="E2439">
        <v>5.5570000000000004</v>
      </c>
      <c r="F2439">
        <v>7.6109999999999998</v>
      </c>
      <c r="G2439">
        <v>5.181</v>
      </c>
      <c r="H2439">
        <v>101468.742</v>
      </c>
      <c r="I2439">
        <v>1.6E-2</v>
      </c>
      <c r="J2439">
        <v>206.99700000000001</v>
      </c>
      <c r="K2439">
        <v>244.51499999999999</v>
      </c>
      <c r="L2439">
        <v>42.898000000000003</v>
      </c>
      <c r="M2439">
        <v>157.63800000000001</v>
      </c>
    </row>
    <row r="2440" spans="1:13" x14ac:dyDescent="0.35">
      <c r="A2440">
        <v>2436</v>
      </c>
      <c r="B2440" t="s">
        <v>6465</v>
      </c>
      <c r="C2440">
        <v>444.79399999999998</v>
      </c>
      <c r="D2440">
        <v>11.403</v>
      </c>
      <c r="E2440">
        <v>5.9770000000000003</v>
      </c>
      <c r="F2440">
        <v>7.5439999999999996</v>
      </c>
      <c r="G2440">
        <v>5.5519999999999996</v>
      </c>
      <c r="H2440">
        <v>101463.965</v>
      </c>
      <c r="I2440">
        <v>3.3000000000000002E-2</v>
      </c>
      <c r="J2440">
        <v>227.898</v>
      </c>
      <c r="K2440">
        <v>216.89699999999999</v>
      </c>
      <c r="L2440">
        <v>44.79</v>
      </c>
      <c r="M2440">
        <v>178.09800000000001</v>
      </c>
    </row>
    <row r="2441" spans="1:13" x14ac:dyDescent="0.35">
      <c r="A2441">
        <v>2437</v>
      </c>
      <c r="B2441" t="s">
        <v>6464</v>
      </c>
      <c r="C2441">
        <v>453.971</v>
      </c>
      <c r="D2441">
        <v>11.757999999999999</v>
      </c>
      <c r="E2441">
        <v>6.57</v>
      </c>
      <c r="F2441">
        <v>7.75</v>
      </c>
      <c r="G2441">
        <v>5.3860000000000001</v>
      </c>
      <c r="H2441">
        <v>101455.9</v>
      </c>
      <c r="I2441">
        <v>8.0000000000000002E-3</v>
      </c>
      <c r="J2441">
        <v>206.32599999999999</v>
      </c>
      <c r="K2441">
        <v>247.64400000000001</v>
      </c>
      <c r="L2441">
        <v>43.497</v>
      </c>
      <c r="M2441">
        <v>198.75</v>
      </c>
    </row>
    <row r="2442" spans="1:13" x14ac:dyDescent="0.35">
      <c r="A2442">
        <v>2438</v>
      </c>
      <c r="B2442" t="s">
        <v>6463</v>
      </c>
      <c r="C2442">
        <v>408.68700000000001</v>
      </c>
      <c r="D2442">
        <v>11.904</v>
      </c>
      <c r="E2442">
        <v>7.0659999999999998</v>
      </c>
      <c r="F2442">
        <v>7.9210000000000003</v>
      </c>
      <c r="G2442">
        <v>5.6340000000000003</v>
      </c>
      <c r="H2442">
        <v>101445.516</v>
      </c>
      <c r="I2442">
        <v>1E-3</v>
      </c>
      <c r="J2442">
        <v>204.46</v>
      </c>
      <c r="K2442">
        <v>204.22900000000001</v>
      </c>
      <c r="L2442">
        <v>39.290999999999997</v>
      </c>
      <c r="M2442">
        <v>217.77099999999999</v>
      </c>
    </row>
    <row r="2443" spans="1:13" x14ac:dyDescent="0.35">
      <c r="A2443">
        <v>2439</v>
      </c>
      <c r="B2443" t="s">
        <v>6462</v>
      </c>
      <c r="C2443">
        <v>348.66399999999999</v>
      </c>
      <c r="D2443">
        <v>11.77</v>
      </c>
      <c r="E2443">
        <v>7.5330000000000004</v>
      </c>
      <c r="F2443">
        <v>7.7389999999999999</v>
      </c>
      <c r="G2443">
        <v>5.2750000000000004</v>
      </c>
      <c r="H2443">
        <v>101431.514</v>
      </c>
      <c r="I2443">
        <v>1.6E-2</v>
      </c>
      <c r="J2443">
        <v>159.261</v>
      </c>
      <c r="K2443">
        <v>189.40199999999999</v>
      </c>
      <c r="L2443">
        <v>32.893000000000001</v>
      </c>
      <c r="M2443">
        <v>234.38499999999999</v>
      </c>
    </row>
    <row r="2444" spans="1:13" x14ac:dyDescent="0.35">
      <c r="A2444">
        <v>2440</v>
      </c>
      <c r="B2444" t="s">
        <v>6461</v>
      </c>
      <c r="C2444">
        <v>259.48200000000003</v>
      </c>
      <c r="D2444">
        <v>11.407999999999999</v>
      </c>
      <c r="E2444">
        <v>7.952</v>
      </c>
      <c r="F2444">
        <v>7.516</v>
      </c>
      <c r="G2444">
        <v>4.1619999999999999</v>
      </c>
      <c r="H2444">
        <v>101426.99099999999</v>
      </c>
      <c r="I2444">
        <v>2.1999999999999999E-2</v>
      </c>
      <c r="J2444">
        <v>127.345</v>
      </c>
      <c r="K2444">
        <v>132.137</v>
      </c>
      <c r="L2444">
        <v>25.081</v>
      </c>
      <c r="M2444">
        <v>248.84200000000001</v>
      </c>
    </row>
    <row r="2445" spans="1:13" x14ac:dyDescent="0.35">
      <c r="A2445">
        <v>2441</v>
      </c>
      <c r="B2445" t="s">
        <v>6460</v>
      </c>
      <c r="C2445">
        <v>168.75399999999999</v>
      </c>
      <c r="D2445">
        <v>10.746</v>
      </c>
      <c r="E2445">
        <v>8.3179999999999996</v>
      </c>
      <c r="F2445">
        <v>7.4589999999999996</v>
      </c>
      <c r="G2445">
        <v>4.0339999999999998</v>
      </c>
      <c r="H2445">
        <v>101441.898</v>
      </c>
      <c r="I2445">
        <v>4.8000000000000001E-2</v>
      </c>
      <c r="J2445">
        <v>84.664000000000001</v>
      </c>
      <c r="K2445">
        <v>84.09</v>
      </c>
      <c r="L2445">
        <v>16.494</v>
      </c>
      <c r="M2445">
        <v>261.80900000000003</v>
      </c>
    </row>
    <row r="2446" spans="1:13" x14ac:dyDescent="0.35">
      <c r="A2446">
        <v>2442</v>
      </c>
      <c r="B2446" t="s">
        <v>6459</v>
      </c>
      <c r="C2446">
        <v>63.417999999999999</v>
      </c>
      <c r="D2446">
        <v>9.5259999999999998</v>
      </c>
      <c r="E2446">
        <v>8.6129999999999995</v>
      </c>
      <c r="F2446">
        <v>7.5179999999999998</v>
      </c>
      <c r="G2446">
        <v>4.4000000000000004</v>
      </c>
      <c r="H2446">
        <v>101461.47</v>
      </c>
      <c r="I2446">
        <v>1.6E-2</v>
      </c>
      <c r="J2446">
        <v>43.801000000000002</v>
      </c>
      <c r="K2446">
        <v>19.616</v>
      </c>
      <c r="L2446">
        <v>7.6239999999999997</v>
      </c>
      <c r="M2446">
        <v>273.98899999999998</v>
      </c>
    </row>
    <row r="2447" spans="1:13" x14ac:dyDescent="0.35">
      <c r="A2447">
        <v>2443</v>
      </c>
      <c r="B2447" t="s">
        <v>6458</v>
      </c>
      <c r="C2447">
        <v>4.673</v>
      </c>
      <c r="D2447">
        <v>8.1229999999999993</v>
      </c>
      <c r="E2447">
        <v>7.4790000000000001</v>
      </c>
      <c r="F2447">
        <v>7.2850000000000001</v>
      </c>
      <c r="G2447">
        <v>4.367</v>
      </c>
      <c r="H2447">
        <v>101495.617</v>
      </c>
      <c r="I2447">
        <v>2.9000000000000001E-2</v>
      </c>
      <c r="J2447">
        <v>4.4349999999999996</v>
      </c>
      <c r="K2447">
        <v>0.23899999999999999</v>
      </c>
      <c r="L2447">
        <v>-1.117</v>
      </c>
      <c r="M2447">
        <v>286.01</v>
      </c>
    </row>
    <row r="2448" spans="1:13" x14ac:dyDescent="0.35">
      <c r="A2448">
        <v>2444</v>
      </c>
      <c r="B2448" t="s">
        <v>6457</v>
      </c>
      <c r="C2448">
        <v>0</v>
      </c>
      <c r="D2448">
        <v>7.0949999999999998</v>
      </c>
      <c r="E2448">
        <v>6.3949999999999996</v>
      </c>
      <c r="F2448">
        <v>7.0179999999999998</v>
      </c>
      <c r="G2448">
        <v>4.133</v>
      </c>
      <c r="H2448">
        <v>101514.155</v>
      </c>
      <c r="I2448">
        <v>1.4999999999999999E-2</v>
      </c>
      <c r="J2448">
        <v>0</v>
      </c>
      <c r="K2448">
        <v>0</v>
      </c>
      <c r="L2448">
        <v>-9.3360000000000003</v>
      </c>
      <c r="M2448">
        <v>298.42700000000002</v>
      </c>
    </row>
    <row r="2449" spans="1:13" x14ac:dyDescent="0.35">
      <c r="A2449">
        <v>2445</v>
      </c>
      <c r="B2449" t="s">
        <v>6456</v>
      </c>
      <c r="C2449">
        <v>0</v>
      </c>
      <c r="D2449">
        <v>6.4279999999999999</v>
      </c>
      <c r="E2449">
        <v>5.4219999999999997</v>
      </c>
      <c r="F2449">
        <v>6.7359999999999998</v>
      </c>
      <c r="G2449">
        <v>4.1289999999999996</v>
      </c>
      <c r="H2449">
        <v>101513.143</v>
      </c>
      <c r="I2449">
        <v>4.0000000000000001E-3</v>
      </c>
      <c r="J2449">
        <v>0</v>
      </c>
      <c r="K2449">
        <v>0</v>
      </c>
      <c r="L2449">
        <v>-16.602</v>
      </c>
      <c r="M2449">
        <v>311.71199999999999</v>
      </c>
    </row>
    <row r="2450" spans="1:13" x14ac:dyDescent="0.35">
      <c r="A2450">
        <v>2446</v>
      </c>
      <c r="B2450" t="s">
        <v>6455</v>
      </c>
      <c r="C2450">
        <v>0</v>
      </c>
      <c r="D2450">
        <v>5.8860000000000001</v>
      </c>
      <c r="E2450">
        <v>4.5010000000000003</v>
      </c>
      <c r="F2450">
        <v>7.0739999999999998</v>
      </c>
      <c r="G2450">
        <v>3.9089999999999998</v>
      </c>
      <c r="H2450">
        <v>101507.851</v>
      </c>
      <c r="I2450">
        <v>4.0000000000000001E-3</v>
      </c>
      <c r="J2450">
        <v>0</v>
      </c>
      <c r="K2450">
        <v>0</v>
      </c>
      <c r="L2450">
        <v>-22.431999999999999</v>
      </c>
      <c r="M2450">
        <v>326.19900000000001</v>
      </c>
    </row>
    <row r="2451" spans="1:13" x14ac:dyDescent="0.35">
      <c r="A2451">
        <v>2447</v>
      </c>
      <c r="B2451" t="s">
        <v>6454</v>
      </c>
      <c r="C2451">
        <v>0</v>
      </c>
      <c r="D2451">
        <v>5.4720000000000004</v>
      </c>
      <c r="E2451">
        <v>3.5870000000000002</v>
      </c>
      <c r="F2451">
        <v>7.1280000000000001</v>
      </c>
      <c r="G2451">
        <v>4.6150000000000002</v>
      </c>
      <c r="H2451">
        <v>101502.42200000001</v>
      </c>
      <c r="I2451">
        <v>3.6999999999999998E-2</v>
      </c>
      <c r="J2451">
        <v>0</v>
      </c>
      <c r="K2451">
        <v>0</v>
      </c>
      <c r="L2451">
        <v>-26.312999999999999</v>
      </c>
      <c r="M2451">
        <v>341.92899999999997</v>
      </c>
    </row>
    <row r="2452" spans="1:13" x14ac:dyDescent="0.35">
      <c r="A2452">
        <v>2448</v>
      </c>
      <c r="B2452" t="s">
        <v>6453</v>
      </c>
      <c r="C2452">
        <v>0</v>
      </c>
      <c r="D2452">
        <v>5.2030000000000003</v>
      </c>
      <c r="E2452">
        <v>2.6749999999999998</v>
      </c>
      <c r="F2452">
        <v>7.2990000000000004</v>
      </c>
      <c r="G2452">
        <v>4.4619999999999997</v>
      </c>
      <c r="H2452">
        <v>101480.613</v>
      </c>
      <c r="I2452">
        <v>4.2000000000000003E-2</v>
      </c>
      <c r="J2452">
        <v>0</v>
      </c>
      <c r="K2452">
        <v>0</v>
      </c>
      <c r="L2452">
        <v>-27.811</v>
      </c>
      <c r="M2452">
        <v>337.93900000000002</v>
      </c>
    </row>
    <row r="2453" spans="1:13" x14ac:dyDescent="0.35">
      <c r="A2453">
        <v>2449</v>
      </c>
      <c r="B2453" t="s">
        <v>6452</v>
      </c>
      <c r="C2453">
        <v>0</v>
      </c>
      <c r="D2453">
        <v>4.782</v>
      </c>
      <c r="E2453">
        <v>2.5609999999999999</v>
      </c>
      <c r="F2453">
        <v>7.2210000000000001</v>
      </c>
      <c r="G2453">
        <v>3.9809999999999999</v>
      </c>
      <c r="H2453">
        <v>101449.09</v>
      </c>
      <c r="I2453">
        <v>1.9E-2</v>
      </c>
      <c r="J2453">
        <v>0</v>
      </c>
      <c r="K2453">
        <v>0</v>
      </c>
      <c r="L2453">
        <v>-26.734999999999999</v>
      </c>
      <c r="M2453">
        <v>15.164999999999999</v>
      </c>
    </row>
    <row r="2454" spans="1:13" x14ac:dyDescent="0.35">
      <c r="A2454">
        <v>2450</v>
      </c>
      <c r="B2454" t="s">
        <v>6451</v>
      </c>
      <c r="C2454">
        <v>0</v>
      </c>
      <c r="D2454">
        <v>4.4470000000000001</v>
      </c>
      <c r="E2454">
        <v>2.419</v>
      </c>
      <c r="F2454">
        <v>7.2370000000000001</v>
      </c>
      <c r="G2454">
        <v>4.1660000000000004</v>
      </c>
      <c r="H2454">
        <v>101427.325</v>
      </c>
      <c r="I2454">
        <v>7.0000000000000001E-3</v>
      </c>
      <c r="J2454">
        <v>0</v>
      </c>
      <c r="K2454">
        <v>0</v>
      </c>
      <c r="L2454">
        <v>-23.222999999999999</v>
      </c>
      <c r="M2454">
        <v>31.073</v>
      </c>
    </row>
    <row r="2455" spans="1:13" x14ac:dyDescent="0.35">
      <c r="A2455">
        <v>2451</v>
      </c>
      <c r="B2455" t="s">
        <v>6450</v>
      </c>
      <c r="C2455">
        <v>0</v>
      </c>
      <c r="D2455">
        <v>4.234</v>
      </c>
      <c r="E2455">
        <v>2.2839999999999998</v>
      </c>
      <c r="F2455">
        <v>7.3979999999999997</v>
      </c>
      <c r="G2455">
        <v>4.3860000000000001</v>
      </c>
      <c r="H2455">
        <v>101413.89599999999</v>
      </c>
      <c r="I2455">
        <v>7.0000000000000001E-3</v>
      </c>
      <c r="J2455">
        <v>0</v>
      </c>
      <c r="K2455">
        <v>0</v>
      </c>
      <c r="L2455">
        <v>-17.677</v>
      </c>
      <c r="M2455">
        <v>45.768999999999998</v>
      </c>
    </row>
    <row r="2456" spans="1:13" x14ac:dyDescent="0.35">
      <c r="A2456">
        <v>2452</v>
      </c>
      <c r="B2456" t="s">
        <v>6449</v>
      </c>
      <c r="C2456">
        <v>0</v>
      </c>
      <c r="D2456">
        <v>4.0819999999999999</v>
      </c>
      <c r="E2456">
        <v>2.1309999999999998</v>
      </c>
      <c r="F2456">
        <v>7.4930000000000003</v>
      </c>
      <c r="G2456">
        <v>4.7</v>
      </c>
      <c r="H2456">
        <v>101399.37300000001</v>
      </c>
      <c r="I2456">
        <v>2.1999999999999999E-2</v>
      </c>
      <c r="J2456">
        <v>0</v>
      </c>
      <c r="K2456">
        <v>0</v>
      </c>
      <c r="L2456">
        <v>-10.606</v>
      </c>
      <c r="M2456">
        <v>59.225999999999999</v>
      </c>
    </row>
    <row r="2457" spans="1:13" x14ac:dyDescent="0.35">
      <c r="A2457">
        <v>2453</v>
      </c>
      <c r="B2457" t="s">
        <v>6448</v>
      </c>
      <c r="C2457">
        <v>1.006</v>
      </c>
      <c r="D2457">
        <v>3.8820000000000001</v>
      </c>
      <c r="E2457">
        <v>2.0059999999999998</v>
      </c>
      <c r="F2457">
        <v>7.6669999999999998</v>
      </c>
      <c r="G2457">
        <v>4.5430000000000001</v>
      </c>
      <c r="H2457">
        <v>101400.803</v>
      </c>
      <c r="I2457">
        <v>5.5E-2</v>
      </c>
      <c r="J2457">
        <v>1.002</v>
      </c>
      <c r="K2457">
        <v>4.0000000000000001E-3</v>
      </c>
      <c r="L2457">
        <v>-2.504</v>
      </c>
      <c r="M2457">
        <v>71.742000000000004</v>
      </c>
    </row>
    <row r="2458" spans="1:13" x14ac:dyDescent="0.35">
      <c r="A2458">
        <v>2454</v>
      </c>
      <c r="B2458" t="s">
        <v>6447</v>
      </c>
      <c r="C2458">
        <v>39.399000000000001</v>
      </c>
      <c r="D2458">
        <v>4.7830000000000004</v>
      </c>
      <c r="E2458">
        <v>1.962</v>
      </c>
      <c r="F2458">
        <v>7.8380000000000001</v>
      </c>
      <c r="G2458">
        <v>4.7939999999999996</v>
      </c>
      <c r="H2458">
        <v>101415.851</v>
      </c>
      <c r="I2458">
        <v>3.3000000000000002E-2</v>
      </c>
      <c r="J2458">
        <v>32.133000000000003</v>
      </c>
      <c r="K2458">
        <v>7.2649999999999997</v>
      </c>
      <c r="L2458">
        <v>6.1950000000000003</v>
      </c>
      <c r="M2458">
        <v>83.774000000000001</v>
      </c>
    </row>
    <row r="2459" spans="1:13" x14ac:dyDescent="0.35">
      <c r="A2459">
        <v>2455</v>
      </c>
      <c r="B2459" t="s">
        <v>6446</v>
      </c>
      <c r="C2459">
        <v>130.995</v>
      </c>
      <c r="D2459">
        <v>6.4969999999999999</v>
      </c>
      <c r="E2459">
        <v>2.6259999999999999</v>
      </c>
      <c r="F2459">
        <v>7.6</v>
      </c>
      <c r="G2459">
        <v>4.9189999999999996</v>
      </c>
      <c r="H2459">
        <v>101420.66099999999</v>
      </c>
      <c r="I2459">
        <v>2.9000000000000001E-2</v>
      </c>
      <c r="J2459">
        <v>84.591999999999999</v>
      </c>
      <c r="K2459">
        <v>46.402000000000001</v>
      </c>
      <c r="L2459">
        <v>15.095000000000001</v>
      </c>
      <c r="M2459">
        <v>95.858999999999995</v>
      </c>
    </row>
    <row r="2460" spans="1:13" x14ac:dyDescent="0.35">
      <c r="A2460">
        <v>2456</v>
      </c>
      <c r="B2460" t="s">
        <v>6445</v>
      </c>
      <c r="C2460">
        <v>233.07</v>
      </c>
      <c r="D2460">
        <v>7.7850000000000001</v>
      </c>
      <c r="E2460">
        <v>3.3119999999999998</v>
      </c>
      <c r="F2460">
        <v>7.7050000000000001</v>
      </c>
      <c r="G2460">
        <v>5.1520000000000001</v>
      </c>
      <c r="H2460">
        <v>101425.709</v>
      </c>
      <c r="I2460">
        <v>4.9000000000000002E-2</v>
      </c>
      <c r="J2460">
        <v>130.917</v>
      </c>
      <c r="K2460">
        <v>102.154</v>
      </c>
      <c r="L2460">
        <v>23.795999999999999</v>
      </c>
      <c r="M2460">
        <v>108.617</v>
      </c>
    </row>
    <row r="2461" spans="1:13" x14ac:dyDescent="0.35">
      <c r="A2461">
        <v>2457</v>
      </c>
      <c r="B2461" t="s">
        <v>6444</v>
      </c>
      <c r="C2461">
        <v>315.46899999999999</v>
      </c>
      <c r="D2461">
        <v>8.907</v>
      </c>
      <c r="E2461">
        <v>3.9649999999999999</v>
      </c>
      <c r="F2461">
        <v>7.8090000000000002</v>
      </c>
      <c r="G2461">
        <v>4.657</v>
      </c>
      <c r="H2461">
        <v>101428.614</v>
      </c>
      <c r="I2461">
        <v>6.8000000000000005E-2</v>
      </c>
      <c r="J2461">
        <v>168.006</v>
      </c>
      <c r="K2461">
        <v>147.46299999999999</v>
      </c>
      <c r="L2461">
        <v>31.821999999999999</v>
      </c>
      <c r="M2461">
        <v>122.745</v>
      </c>
    </row>
    <row r="2462" spans="1:13" x14ac:dyDescent="0.35">
      <c r="A2462">
        <v>2458</v>
      </c>
      <c r="B2462" t="s">
        <v>6443</v>
      </c>
      <c r="C2462">
        <v>402.13900000000001</v>
      </c>
      <c r="D2462">
        <v>9.8680000000000003</v>
      </c>
      <c r="E2462">
        <v>4.4370000000000003</v>
      </c>
      <c r="F2462">
        <v>7.7229999999999999</v>
      </c>
      <c r="G2462">
        <v>5.0250000000000004</v>
      </c>
      <c r="H2462">
        <v>101427.56600000001</v>
      </c>
      <c r="I2462">
        <v>5.2999999999999999E-2</v>
      </c>
      <c r="J2462">
        <v>203.96600000000001</v>
      </c>
      <c r="K2462">
        <v>198.173</v>
      </c>
      <c r="L2462">
        <v>38.57</v>
      </c>
      <c r="M2462">
        <v>138.94800000000001</v>
      </c>
    </row>
    <row r="2463" spans="1:13" x14ac:dyDescent="0.35">
      <c r="A2463">
        <v>2459</v>
      </c>
      <c r="B2463" t="s">
        <v>6442</v>
      </c>
      <c r="C2463">
        <v>440.58</v>
      </c>
      <c r="D2463">
        <v>10.454000000000001</v>
      </c>
      <c r="E2463">
        <v>4.9020000000000001</v>
      </c>
      <c r="F2463">
        <v>7.452</v>
      </c>
      <c r="G2463">
        <v>5.59</v>
      </c>
      <c r="H2463">
        <v>101415.56600000001</v>
      </c>
      <c r="I2463">
        <v>4.7E-2</v>
      </c>
      <c r="J2463">
        <v>224.77699999999999</v>
      </c>
      <c r="K2463">
        <v>215.803</v>
      </c>
      <c r="L2463">
        <v>43.268000000000001</v>
      </c>
      <c r="M2463">
        <v>157.60900000000001</v>
      </c>
    </row>
    <row r="2464" spans="1:13" x14ac:dyDescent="0.35">
      <c r="A2464">
        <v>2460</v>
      </c>
      <c r="B2464" t="s">
        <v>6441</v>
      </c>
      <c r="C2464">
        <v>465.00700000000001</v>
      </c>
      <c r="D2464">
        <v>10.936</v>
      </c>
      <c r="E2464">
        <v>5.3029999999999999</v>
      </c>
      <c r="F2464">
        <v>7.3890000000000002</v>
      </c>
      <c r="G2464">
        <v>5.3710000000000004</v>
      </c>
      <c r="H2464">
        <v>101400.08900000001</v>
      </c>
      <c r="I2464">
        <v>2.5000000000000001E-2</v>
      </c>
      <c r="J2464">
        <v>250.55500000000001</v>
      </c>
      <c r="K2464">
        <v>214.45099999999999</v>
      </c>
      <c r="L2464">
        <v>45.155999999999999</v>
      </c>
      <c r="M2464">
        <v>178.179</v>
      </c>
    </row>
    <row r="2465" spans="1:13" x14ac:dyDescent="0.35">
      <c r="A2465">
        <v>2461</v>
      </c>
      <c r="B2465" t="s">
        <v>6440</v>
      </c>
      <c r="C2465">
        <v>435.42200000000003</v>
      </c>
      <c r="D2465">
        <v>11.250999999999999</v>
      </c>
      <c r="E2465">
        <v>5.9029999999999996</v>
      </c>
      <c r="F2465">
        <v>7.6230000000000002</v>
      </c>
      <c r="G2465">
        <v>5.6340000000000003</v>
      </c>
      <c r="H2465">
        <v>101388.372</v>
      </c>
      <c r="I2465">
        <v>8.2000000000000003E-2</v>
      </c>
      <c r="J2465">
        <v>240.32400000000001</v>
      </c>
      <c r="K2465">
        <v>195.09800000000001</v>
      </c>
      <c r="L2465">
        <v>43.843000000000004</v>
      </c>
      <c r="M2465">
        <v>198.935</v>
      </c>
    </row>
    <row r="2466" spans="1:13" x14ac:dyDescent="0.35">
      <c r="A2466">
        <v>2462</v>
      </c>
      <c r="B2466" t="s">
        <v>6439</v>
      </c>
      <c r="C2466">
        <v>420.97199999999998</v>
      </c>
      <c r="D2466">
        <v>11.56</v>
      </c>
      <c r="E2466">
        <v>6.5679999999999996</v>
      </c>
      <c r="F2466">
        <v>7.6840000000000002</v>
      </c>
      <c r="G2466">
        <v>5.0430000000000001</v>
      </c>
      <c r="H2466">
        <v>101368.22900000001</v>
      </c>
      <c r="I2466">
        <v>0.16300000000000001</v>
      </c>
      <c r="J2466">
        <v>227.22900000000001</v>
      </c>
      <c r="K2466">
        <v>193.74299999999999</v>
      </c>
      <c r="L2466">
        <v>39.606000000000002</v>
      </c>
      <c r="M2466">
        <v>218.024</v>
      </c>
    </row>
    <row r="2467" spans="1:13" x14ac:dyDescent="0.35">
      <c r="A2467">
        <v>2463</v>
      </c>
      <c r="B2467" t="s">
        <v>6438</v>
      </c>
      <c r="C2467">
        <v>369.75599999999997</v>
      </c>
      <c r="D2467">
        <v>11.507999999999999</v>
      </c>
      <c r="E2467">
        <v>7.2610000000000001</v>
      </c>
      <c r="F2467">
        <v>8.016</v>
      </c>
      <c r="G2467">
        <v>4.5049999999999999</v>
      </c>
      <c r="H2467">
        <v>101351.03599999999</v>
      </c>
      <c r="I2467">
        <v>9.5000000000000001E-2</v>
      </c>
      <c r="J2467">
        <v>188.04499999999999</v>
      </c>
      <c r="K2467">
        <v>181.71299999999999</v>
      </c>
      <c r="L2467">
        <v>33.18</v>
      </c>
      <c r="M2467">
        <v>234.66499999999999</v>
      </c>
    </row>
    <row r="2468" spans="1:13" x14ac:dyDescent="0.35">
      <c r="A2468">
        <v>2464</v>
      </c>
      <c r="B2468" t="s">
        <v>6437</v>
      </c>
      <c r="C2468">
        <v>297.14499999999998</v>
      </c>
      <c r="D2468">
        <v>11.087</v>
      </c>
      <c r="E2468">
        <v>7.8150000000000004</v>
      </c>
      <c r="F2468">
        <v>8.0679999999999996</v>
      </c>
      <c r="G2468">
        <v>4.242</v>
      </c>
      <c r="H2468">
        <v>101349.13400000001</v>
      </c>
      <c r="I2468">
        <v>6.4000000000000001E-2</v>
      </c>
      <c r="J2468">
        <v>135.191</v>
      </c>
      <c r="K2468">
        <v>161.95500000000001</v>
      </c>
      <c r="L2468">
        <v>25.347000000000001</v>
      </c>
      <c r="M2468">
        <v>249.12700000000001</v>
      </c>
    </row>
    <row r="2469" spans="1:13" x14ac:dyDescent="0.35">
      <c r="A2469">
        <v>2465</v>
      </c>
      <c r="B2469" t="s">
        <v>6436</v>
      </c>
      <c r="C2469">
        <v>173.46299999999999</v>
      </c>
      <c r="D2469">
        <v>10.483000000000001</v>
      </c>
      <c r="E2469">
        <v>8.2829999999999995</v>
      </c>
      <c r="F2469">
        <v>8.157</v>
      </c>
      <c r="G2469">
        <v>4.8239999999999998</v>
      </c>
      <c r="H2469">
        <v>101354.13400000001</v>
      </c>
      <c r="I2469">
        <v>0.11799999999999999</v>
      </c>
      <c r="J2469">
        <v>97.757999999999996</v>
      </c>
      <c r="K2469">
        <v>75.704999999999998</v>
      </c>
      <c r="L2469">
        <v>16.75</v>
      </c>
      <c r="M2469">
        <v>262.089</v>
      </c>
    </row>
    <row r="2470" spans="1:13" x14ac:dyDescent="0.35">
      <c r="A2470">
        <v>2466</v>
      </c>
      <c r="B2470" t="s">
        <v>6435</v>
      </c>
      <c r="C2470">
        <v>66.495000000000005</v>
      </c>
      <c r="D2470">
        <v>9.4649999999999999</v>
      </c>
      <c r="E2470">
        <v>8.7050000000000001</v>
      </c>
      <c r="F2470">
        <v>8.1110000000000007</v>
      </c>
      <c r="G2470">
        <v>4.29</v>
      </c>
      <c r="H2470">
        <v>101368.181</v>
      </c>
      <c r="I2470">
        <v>1.6E-2</v>
      </c>
      <c r="J2470">
        <v>47.302</v>
      </c>
      <c r="K2470">
        <v>19.193000000000001</v>
      </c>
      <c r="L2470">
        <v>7.8780000000000001</v>
      </c>
      <c r="M2470">
        <v>274.26100000000002</v>
      </c>
    </row>
    <row r="2471" spans="1:13" x14ac:dyDescent="0.35">
      <c r="A2471">
        <v>2467</v>
      </c>
      <c r="B2471" t="s">
        <v>6434</v>
      </c>
      <c r="C2471">
        <v>5.6219999999999999</v>
      </c>
      <c r="D2471">
        <v>8.1530000000000005</v>
      </c>
      <c r="E2471">
        <v>7.7690000000000001</v>
      </c>
      <c r="F2471">
        <v>8.0079999999999991</v>
      </c>
      <c r="G2471">
        <v>4.7089999999999996</v>
      </c>
      <c r="H2471">
        <v>101404.13499999999</v>
      </c>
      <c r="I2471">
        <v>0.155</v>
      </c>
      <c r="J2471">
        <v>5.48</v>
      </c>
      <c r="K2471">
        <v>0.14199999999999999</v>
      </c>
      <c r="L2471">
        <v>-0.85599999999999998</v>
      </c>
      <c r="M2471">
        <v>286.27300000000002</v>
      </c>
    </row>
    <row r="2472" spans="1:13" x14ac:dyDescent="0.35">
      <c r="A2472">
        <v>2468</v>
      </c>
      <c r="B2472" t="s">
        <v>6433</v>
      </c>
      <c r="C2472">
        <v>0</v>
      </c>
      <c r="D2472">
        <v>7.5010000000000003</v>
      </c>
      <c r="E2472">
        <v>6.915</v>
      </c>
      <c r="F2472">
        <v>7.99</v>
      </c>
      <c r="G2472">
        <v>4.6769999999999996</v>
      </c>
      <c r="H2472">
        <v>101422.515</v>
      </c>
      <c r="I2472">
        <v>1.2999999999999999E-2</v>
      </c>
      <c r="J2472">
        <v>0</v>
      </c>
      <c r="K2472">
        <v>0</v>
      </c>
      <c r="L2472">
        <v>-9.06</v>
      </c>
      <c r="M2472">
        <v>298.67700000000002</v>
      </c>
    </row>
    <row r="2473" spans="1:13" x14ac:dyDescent="0.35">
      <c r="A2473">
        <v>2469</v>
      </c>
      <c r="B2473" t="s">
        <v>6432</v>
      </c>
      <c r="C2473">
        <v>0</v>
      </c>
      <c r="D2473">
        <v>6.976</v>
      </c>
      <c r="E2473">
        <v>6.1440000000000001</v>
      </c>
      <c r="F2473">
        <v>8.08</v>
      </c>
      <c r="G2473">
        <v>4.49</v>
      </c>
      <c r="H2473">
        <v>101427.80100000001</v>
      </c>
      <c r="I2473">
        <v>5.0000000000000001E-3</v>
      </c>
      <c r="J2473">
        <v>0</v>
      </c>
      <c r="K2473">
        <v>0</v>
      </c>
      <c r="L2473">
        <v>-16.305</v>
      </c>
      <c r="M2473">
        <v>311.94099999999997</v>
      </c>
    </row>
    <row r="2474" spans="1:13" x14ac:dyDescent="0.35">
      <c r="A2474">
        <v>2470</v>
      </c>
      <c r="B2474" t="s">
        <v>6431</v>
      </c>
      <c r="C2474">
        <v>0</v>
      </c>
      <c r="D2474">
        <v>6.4059999999999997</v>
      </c>
      <c r="E2474">
        <v>5.431</v>
      </c>
      <c r="F2474">
        <v>7.8929999999999998</v>
      </c>
      <c r="G2474">
        <v>4.6239999999999997</v>
      </c>
      <c r="H2474">
        <v>101437.70600000001</v>
      </c>
      <c r="I2474">
        <v>6.8000000000000005E-2</v>
      </c>
      <c r="J2474">
        <v>0</v>
      </c>
      <c r="K2474">
        <v>0</v>
      </c>
      <c r="L2474">
        <v>-22.11</v>
      </c>
      <c r="M2474">
        <v>326.39499999999998</v>
      </c>
    </row>
    <row r="2475" spans="1:13" x14ac:dyDescent="0.35">
      <c r="A2475">
        <v>2471</v>
      </c>
      <c r="B2475" t="s">
        <v>6430</v>
      </c>
      <c r="C2475">
        <v>0</v>
      </c>
      <c r="D2475">
        <v>6.133</v>
      </c>
      <c r="E2475">
        <v>4.7</v>
      </c>
      <c r="F2475">
        <v>7.585</v>
      </c>
      <c r="G2475">
        <v>5.2050000000000001</v>
      </c>
      <c r="H2475">
        <v>101445.99099999999</v>
      </c>
      <c r="I2475">
        <v>0.22</v>
      </c>
      <c r="J2475">
        <v>0</v>
      </c>
      <c r="K2475">
        <v>0</v>
      </c>
      <c r="L2475">
        <v>-25.966999999999999</v>
      </c>
      <c r="M2475">
        <v>342.07400000000001</v>
      </c>
    </row>
    <row r="2476" spans="1:13" x14ac:dyDescent="0.35">
      <c r="A2476">
        <v>2472</v>
      </c>
      <c r="B2476" t="s">
        <v>6429</v>
      </c>
      <c r="C2476">
        <v>0</v>
      </c>
      <c r="D2476">
        <v>5.8029999999999999</v>
      </c>
      <c r="E2476">
        <v>3.9590000000000001</v>
      </c>
      <c r="F2476">
        <v>7.7009999999999996</v>
      </c>
      <c r="G2476">
        <v>5.2960000000000003</v>
      </c>
      <c r="H2476">
        <v>101444.56299999999</v>
      </c>
      <c r="I2476">
        <v>9.7000000000000003E-2</v>
      </c>
      <c r="J2476">
        <v>0</v>
      </c>
      <c r="K2476">
        <v>0</v>
      </c>
      <c r="L2476">
        <v>-27.448</v>
      </c>
      <c r="M2476">
        <v>338.017</v>
      </c>
    </row>
    <row r="2477" spans="1:13" x14ac:dyDescent="0.35">
      <c r="A2477">
        <v>2473</v>
      </c>
      <c r="B2477" t="s">
        <v>6428</v>
      </c>
      <c r="C2477">
        <v>0</v>
      </c>
      <c r="D2477">
        <v>5.6630000000000003</v>
      </c>
      <c r="E2477">
        <v>3.6829999999999998</v>
      </c>
      <c r="F2477">
        <v>7.694</v>
      </c>
      <c r="G2477">
        <v>4.7130000000000001</v>
      </c>
      <c r="H2477">
        <v>101430.99099999999</v>
      </c>
      <c r="I2477">
        <v>1.4999999999999999E-2</v>
      </c>
      <c r="J2477">
        <v>0</v>
      </c>
      <c r="K2477">
        <v>0</v>
      </c>
      <c r="L2477">
        <v>-26.364999999999998</v>
      </c>
      <c r="M2477">
        <v>15.170999999999999</v>
      </c>
    </row>
    <row r="2478" spans="1:13" x14ac:dyDescent="0.35">
      <c r="A2478">
        <v>2474</v>
      </c>
      <c r="B2478" t="s">
        <v>6427</v>
      </c>
      <c r="C2478">
        <v>0</v>
      </c>
      <c r="D2478">
        <v>5.4080000000000004</v>
      </c>
      <c r="E2478">
        <v>3.468</v>
      </c>
      <c r="F2478">
        <v>7.7789999999999999</v>
      </c>
      <c r="G2478">
        <v>4.2809999999999997</v>
      </c>
      <c r="H2478">
        <v>101426.037</v>
      </c>
      <c r="I2478">
        <v>2.8000000000000001E-2</v>
      </c>
      <c r="J2478">
        <v>0</v>
      </c>
      <c r="K2478">
        <v>0</v>
      </c>
      <c r="L2478">
        <v>-22.856999999999999</v>
      </c>
      <c r="M2478">
        <v>31.015999999999998</v>
      </c>
    </row>
    <row r="2479" spans="1:13" x14ac:dyDescent="0.35">
      <c r="A2479">
        <v>2475</v>
      </c>
      <c r="B2479" t="s">
        <v>6426</v>
      </c>
      <c r="C2479">
        <v>0</v>
      </c>
      <c r="D2479">
        <v>4.9649999999999999</v>
      </c>
      <c r="E2479">
        <v>3.2349999999999999</v>
      </c>
      <c r="F2479">
        <v>7.7140000000000004</v>
      </c>
      <c r="G2479">
        <v>3.5960000000000001</v>
      </c>
      <c r="H2479">
        <v>101425.51300000001</v>
      </c>
      <c r="I2479">
        <v>2.5999999999999999E-2</v>
      </c>
      <c r="J2479">
        <v>0</v>
      </c>
      <c r="K2479">
        <v>0</v>
      </c>
      <c r="L2479">
        <v>-17.321999999999999</v>
      </c>
      <c r="M2479">
        <v>45.664999999999999</v>
      </c>
    </row>
    <row r="2480" spans="1:13" x14ac:dyDescent="0.35">
      <c r="A2480">
        <v>2476</v>
      </c>
      <c r="B2480" t="s">
        <v>6425</v>
      </c>
      <c r="C2480">
        <v>0</v>
      </c>
      <c r="D2480">
        <v>4.5010000000000003</v>
      </c>
      <c r="E2480">
        <v>3.024</v>
      </c>
      <c r="F2480">
        <v>8.0269999999999992</v>
      </c>
      <c r="G2480">
        <v>4</v>
      </c>
      <c r="H2480">
        <v>101426.22500000001</v>
      </c>
      <c r="I2480">
        <v>1.9E-2</v>
      </c>
      <c r="J2480">
        <v>0</v>
      </c>
      <c r="K2480">
        <v>0</v>
      </c>
      <c r="L2480">
        <v>-10.262</v>
      </c>
      <c r="M2480">
        <v>59.091000000000001</v>
      </c>
    </row>
    <row r="2481" spans="1:13" x14ac:dyDescent="0.35">
      <c r="A2481">
        <v>2477</v>
      </c>
      <c r="B2481" t="s">
        <v>6424</v>
      </c>
      <c r="C2481">
        <v>1.409</v>
      </c>
      <c r="D2481">
        <v>4.3230000000000004</v>
      </c>
      <c r="E2481">
        <v>2.778</v>
      </c>
      <c r="F2481">
        <v>8.0150000000000006</v>
      </c>
      <c r="G2481">
        <v>4.0289999999999999</v>
      </c>
      <c r="H2481">
        <v>101445.274</v>
      </c>
      <c r="I2481">
        <v>3.1E-2</v>
      </c>
      <c r="J2481">
        <v>1.4039999999999999</v>
      </c>
      <c r="K2481">
        <v>5.0000000000000001E-3</v>
      </c>
      <c r="L2481">
        <v>-2.169</v>
      </c>
      <c r="M2481">
        <v>71.587000000000003</v>
      </c>
    </row>
    <row r="2482" spans="1:13" x14ac:dyDescent="0.35">
      <c r="A2482">
        <v>2478</v>
      </c>
      <c r="B2482" t="s">
        <v>6423</v>
      </c>
      <c r="C2482">
        <v>44.713999999999999</v>
      </c>
      <c r="D2482">
        <v>5.3239999999999998</v>
      </c>
      <c r="E2482">
        <v>2.589</v>
      </c>
      <c r="F2482">
        <v>7.7779999999999996</v>
      </c>
      <c r="G2482">
        <v>4.0570000000000004</v>
      </c>
      <c r="H2482">
        <v>101477.178</v>
      </c>
      <c r="I2482">
        <v>6.2E-2</v>
      </c>
      <c r="J2482">
        <v>34.752000000000002</v>
      </c>
      <c r="K2482">
        <v>9.9619999999999997</v>
      </c>
      <c r="L2482">
        <v>6.524</v>
      </c>
      <c r="M2482">
        <v>83.605999999999995</v>
      </c>
    </row>
    <row r="2483" spans="1:13" x14ac:dyDescent="0.35">
      <c r="A2483">
        <v>2479</v>
      </c>
      <c r="B2483" t="s">
        <v>6422</v>
      </c>
      <c r="C2483">
        <v>129.244</v>
      </c>
      <c r="D2483">
        <v>6.6719999999999997</v>
      </c>
      <c r="E2483">
        <v>3.1890000000000001</v>
      </c>
      <c r="F2483">
        <v>7.7640000000000002</v>
      </c>
      <c r="G2483">
        <v>4.7060000000000004</v>
      </c>
      <c r="H2483">
        <v>101507.13</v>
      </c>
      <c r="I2483">
        <v>4.5999999999999999E-2</v>
      </c>
      <c r="J2483">
        <v>83.603999999999999</v>
      </c>
      <c r="K2483">
        <v>45.64</v>
      </c>
      <c r="L2483">
        <v>15.425000000000001</v>
      </c>
      <c r="M2483">
        <v>95.686999999999998</v>
      </c>
    </row>
    <row r="2484" spans="1:13" x14ac:dyDescent="0.35">
      <c r="A2484">
        <v>2480</v>
      </c>
      <c r="B2484" t="s">
        <v>6421</v>
      </c>
      <c r="C2484">
        <v>243.142</v>
      </c>
      <c r="D2484">
        <v>8.0280000000000005</v>
      </c>
      <c r="E2484">
        <v>3.79</v>
      </c>
      <c r="F2484">
        <v>7.7729999999999997</v>
      </c>
      <c r="G2484">
        <v>4.6669999999999998</v>
      </c>
      <c r="H2484">
        <v>101532.96</v>
      </c>
      <c r="I2484">
        <v>1.2E-2</v>
      </c>
      <c r="J2484">
        <v>132.751</v>
      </c>
      <c r="K2484">
        <v>110.39</v>
      </c>
      <c r="L2484">
        <v>24.131</v>
      </c>
      <c r="M2484">
        <v>108.44799999999999</v>
      </c>
    </row>
    <row r="2485" spans="1:13" x14ac:dyDescent="0.35">
      <c r="A2485">
        <v>2481</v>
      </c>
      <c r="B2485" t="s">
        <v>6420</v>
      </c>
      <c r="C2485">
        <v>341.31799999999998</v>
      </c>
      <c r="D2485">
        <v>9.0340000000000007</v>
      </c>
      <c r="E2485">
        <v>4.3170000000000002</v>
      </c>
      <c r="F2485">
        <v>7.58</v>
      </c>
      <c r="G2485">
        <v>5.1959999999999997</v>
      </c>
      <c r="H2485">
        <v>101554.212</v>
      </c>
      <c r="I2485">
        <v>1.9E-2</v>
      </c>
      <c r="J2485">
        <v>191.27</v>
      </c>
      <c r="K2485">
        <v>150.047</v>
      </c>
      <c r="L2485">
        <v>32.167999999999999</v>
      </c>
      <c r="M2485">
        <v>122.593</v>
      </c>
    </row>
    <row r="2486" spans="1:13" x14ac:dyDescent="0.35">
      <c r="A2486">
        <v>2482</v>
      </c>
      <c r="B2486" t="s">
        <v>6419</v>
      </c>
      <c r="C2486">
        <v>420.40499999999997</v>
      </c>
      <c r="D2486">
        <v>9.8740000000000006</v>
      </c>
      <c r="E2486">
        <v>4.7750000000000004</v>
      </c>
      <c r="F2486">
        <v>7.4790000000000001</v>
      </c>
      <c r="G2486">
        <v>5.3570000000000002</v>
      </c>
      <c r="H2486">
        <v>101563.45</v>
      </c>
      <c r="I2486">
        <v>8.9999999999999993E-3</v>
      </c>
      <c r="J2486">
        <v>219.68199999999999</v>
      </c>
      <c r="K2486">
        <v>200.72399999999999</v>
      </c>
      <c r="L2486">
        <v>38.927999999999997</v>
      </c>
      <c r="M2486">
        <v>138.839</v>
      </c>
    </row>
    <row r="2487" spans="1:13" x14ac:dyDescent="0.35">
      <c r="A2487">
        <v>2483</v>
      </c>
      <c r="B2487" t="s">
        <v>6418</v>
      </c>
      <c r="C2487">
        <v>458.41500000000002</v>
      </c>
      <c r="D2487">
        <v>10.285</v>
      </c>
      <c r="E2487">
        <v>5.2389999999999999</v>
      </c>
      <c r="F2487">
        <v>7.3620000000000001</v>
      </c>
      <c r="G2487">
        <v>5.5659999999999998</v>
      </c>
      <c r="H2487">
        <v>101561.11599999999</v>
      </c>
      <c r="I2487">
        <v>6.4000000000000001E-2</v>
      </c>
      <c r="J2487">
        <v>247.04900000000001</v>
      </c>
      <c r="K2487">
        <v>211.36500000000001</v>
      </c>
      <c r="L2487">
        <v>43.636000000000003</v>
      </c>
      <c r="M2487">
        <v>157.57900000000001</v>
      </c>
    </row>
    <row r="2488" spans="1:13" x14ac:dyDescent="0.35">
      <c r="A2488">
        <v>2484</v>
      </c>
      <c r="B2488" t="s">
        <v>6417</v>
      </c>
      <c r="C2488">
        <v>456.66699999999997</v>
      </c>
      <c r="D2488">
        <v>10.609</v>
      </c>
      <c r="E2488">
        <v>5.6289999999999996</v>
      </c>
      <c r="F2488">
        <v>7.2140000000000004</v>
      </c>
      <c r="G2488">
        <v>5.9</v>
      </c>
      <c r="H2488">
        <v>101555.02099999999</v>
      </c>
      <c r="I2488">
        <v>7.4999999999999997E-2</v>
      </c>
      <c r="J2488">
        <v>257.68099999999998</v>
      </c>
      <c r="K2488">
        <v>198.98699999999999</v>
      </c>
      <c r="L2488">
        <v>45.52</v>
      </c>
      <c r="M2488">
        <v>178.25899999999999</v>
      </c>
    </row>
    <row r="2489" spans="1:13" x14ac:dyDescent="0.35">
      <c r="A2489">
        <v>2485</v>
      </c>
      <c r="B2489" t="s">
        <v>6416</v>
      </c>
      <c r="C2489">
        <v>444.35</v>
      </c>
      <c r="D2489">
        <v>10.858000000000001</v>
      </c>
      <c r="E2489">
        <v>6.1520000000000001</v>
      </c>
      <c r="F2489">
        <v>7.4279999999999999</v>
      </c>
      <c r="G2489">
        <v>5.8239999999999998</v>
      </c>
      <c r="H2489">
        <v>101545.306</v>
      </c>
      <c r="I2489">
        <v>4.7E-2</v>
      </c>
      <c r="J2489">
        <v>241.108</v>
      </c>
      <c r="K2489">
        <v>203.24100000000001</v>
      </c>
      <c r="L2489">
        <v>44.186999999999998</v>
      </c>
      <c r="M2489">
        <v>199.119</v>
      </c>
    </row>
    <row r="2490" spans="1:13" x14ac:dyDescent="0.35">
      <c r="A2490">
        <v>2486</v>
      </c>
      <c r="B2490" t="s">
        <v>6415</v>
      </c>
      <c r="C2490">
        <v>397.39</v>
      </c>
      <c r="D2490">
        <v>11.04</v>
      </c>
      <c r="E2490">
        <v>6.5510000000000002</v>
      </c>
      <c r="F2490">
        <v>7.4160000000000004</v>
      </c>
      <c r="G2490">
        <v>5.51</v>
      </c>
      <c r="H2490">
        <v>101528.211</v>
      </c>
      <c r="I2490">
        <v>4.3999999999999997E-2</v>
      </c>
      <c r="J2490">
        <v>234.61099999999999</v>
      </c>
      <c r="K2490">
        <v>162.77799999999999</v>
      </c>
      <c r="L2490">
        <v>39.92</v>
      </c>
      <c r="M2490">
        <v>218.27500000000001</v>
      </c>
    </row>
    <row r="2491" spans="1:13" x14ac:dyDescent="0.35">
      <c r="A2491">
        <v>2487</v>
      </c>
      <c r="B2491" t="s">
        <v>6414</v>
      </c>
      <c r="C2491">
        <v>328.90499999999997</v>
      </c>
      <c r="D2491">
        <v>10.629</v>
      </c>
      <c r="E2491">
        <v>6.8659999999999997</v>
      </c>
      <c r="F2491">
        <v>7.1520000000000001</v>
      </c>
      <c r="G2491">
        <v>5.79</v>
      </c>
      <c r="H2491">
        <v>101516.402</v>
      </c>
      <c r="I2491">
        <v>0.20200000000000001</v>
      </c>
      <c r="J2491">
        <v>190.67400000000001</v>
      </c>
      <c r="K2491">
        <v>138.22999999999999</v>
      </c>
      <c r="L2491">
        <v>33.466000000000001</v>
      </c>
      <c r="M2491">
        <v>234.94300000000001</v>
      </c>
    </row>
    <row r="2492" spans="1:13" x14ac:dyDescent="0.35">
      <c r="A2492">
        <v>2488</v>
      </c>
      <c r="B2492" t="s">
        <v>6413</v>
      </c>
      <c r="C2492">
        <v>248.46299999999999</v>
      </c>
      <c r="D2492">
        <v>10.225</v>
      </c>
      <c r="E2492">
        <v>7.1909999999999998</v>
      </c>
      <c r="F2492">
        <v>7.3120000000000003</v>
      </c>
      <c r="G2492">
        <v>5.1710000000000003</v>
      </c>
      <c r="H2492">
        <v>101512.54700000001</v>
      </c>
      <c r="I2492">
        <v>6.5000000000000002E-2</v>
      </c>
      <c r="J2492">
        <v>149.11799999999999</v>
      </c>
      <c r="K2492">
        <v>99.344999999999999</v>
      </c>
      <c r="L2492">
        <v>25.611999999999998</v>
      </c>
      <c r="M2492">
        <v>249.411</v>
      </c>
    </row>
    <row r="2493" spans="1:13" x14ac:dyDescent="0.35">
      <c r="A2493">
        <v>2489</v>
      </c>
      <c r="B2493" t="s">
        <v>6412</v>
      </c>
      <c r="C2493">
        <v>156.62899999999999</v>
      </c>
      <c r="D2493">
        <v>9.407</v>
      </c>
      <c r="E2493">
        <v>7.5</v>
      </c>
      <c r="F2493">
        <v>7.4470000000000001</v>
      </c>
      <c r="G2493">
        <v>5.2670000000000003</v>
      </c>
      <c r="H2493">
        <v>101520.357</v>
      </c>
      <c r="I2493">
        <v>0.06</v>
      </c>
      <c r="J2493">
        <v>98.6</v>
      </c>
      <c r="K2493">
        <v>58.027000000000001</v>
      </c>
      <c r="L2493">
        <v>17.004000000000001</v>
      </c>
      <c r="M2493">
        <v>262.36700000000002</v>
      </c>
    </row>
    <row r="2494" spans="1:13" x14ac:dyDescent="0.35">
      <c r="A2494">
        <v>2490</v>
      </c>
      <c r="B2494" t="s">
        <v>6411</v>
      </c>
      <c r="C2494">
        <v>63.956000000000003</v>
      </c>
      <c r="D2494">
        <v>8.49</v>
      </c>
      <c r="E2494">
        <v>7.8289999999999997</v>
      </c>
      <c r="F2494">
        <v>7.4580000000000002</v>
      </c>
      <c r="G2494">
        <v>5.2469999999999999</v>
      </c>
      <c r="H2494">
        <v>101537.36</v>
      </c>
      <c r="I2494">
        <v>2.5000000000000001E-2</v>
      </c>
      <c r="J2494">
        <v>46.631</v>
      </c>
      <c r="K2494">
        <v>17.324000000000002</v>
      </c>
      <c r="L2494">
        <v>8.1300000000000008</v>
      </c>
      <c r="M2494">
        <v>274.53100000000001</v>
      </c>
    </row>
    <row r="2495" spans="1:13" x14ac:dyDescent="0.35">
      <c r="A2495">
        <v>2491</v>
      </c>
      <c r="B2495" t="s">
        <v>6410</v>
      </c>
      <c r="C2495">
        <v>5.5609999999999999</v>
      </c>
      <c r="D2495">
        <v>7.4029999999999996</v>
      </c>
      <c r="E2495">
        <v>6.9640000000000004</v>
      </c>
      <c r="F2495">
        <v>7.3659999999999997</v>
      </c>
      <c r="G2495">
        <v>4.9000000000000004</v>
      </c>
      <c r="H2495">
        <v>101567.27899999999</v>
      </c>
      <c r="I2495">
        <v>4.2999999999999997E-2</v>
      </c>
      <c r="J2495">
        <v>5.4290000000000003</v>
      </c>
      <c r="K2495">
        <v>0.13300000000000001</v>
      </c>
      <c r="L2495">
        <v>-0.60099999999999998</v>
      </c>
      <c r="M2495">
        <v>286.54000000000002</v>
      </c>
    </row>
    <row r="2496" spans="1:13" x14ac:dyDescent="0.35">
      <c r="A2496">
        <v>2492</v>
      </c>
      <c r="B2496" t="s">
        <v>6409</v>
      </c>
      <c r="C2496">
        <v>0</v>
      </c>
      <c r="D2496">
        <v>6.7709999999999999</v>
      </c>
      <c r="E2496">
        <v>6.1479999999999997</v>
      </c>
      <c r="F2496">
        <v>7.016</v>
      </c>
      <c r="G2496">
        <v>4.6159999999999997</v>
      </c>
      <c r="H2496">
        <v>101563.769</v>
      </c>
      <c r="I2496">
        <v>0.11</v>
      </c>
      <c r="J2496">
        <v>0</v>
      </c>
      <c r="K2496">
        <v>0</v>
      </c>
      <c r="L2496">
        <v>-8.782</v>
      </c>
      <c r="M2496">
        <v>298.904</v>
      </c>
    </row>
    <row r="2497" spans="1:13" x14ac:dyDescent="0.35">
      <c r="A2497">
        <v>2493</v>
      </c>
      <c r="B2497" t="s">
        <v>6408</v>
      </c>
      <c r="C2497">
        <v>0</v>
      </c>
      <c r="D2497">
        <v>6.173</v>
      </c>
      <c r="E2497">
        <v>5.3220000000000001</v>
      </c>
      <c r="F2497">
        <v>7.1189999999999998</v>
      </c>
      <c r="G2497">
        <v>4.6050000000000004</v>
      </c>
      <c r="H2497">
        <v>101598.30899999999</v>
      </c>
      <c r="I2497">
        <v>4.2000000000000003E-2</v>
      </c>
      <c r="J2497">
        <v>0</v>
      </c>
      <c r="K2497">
        <v>0</v>
      </c>
      <c r="L2497">
        <v>-15.997999999999999</v>
      </c>
      <c r="M2497">
        <v>312.14600000000002</v>
      </c>
    </row>
    <row r="2498" spans="1:13" x14ac:dyDescent="0.35">
      <c r="A2498">
        <v>2494</v>
      </c>
      <c r="B2498" t="s">
        <v>6407</v>
      </c>
      <c r="C2498">
        <v>0</v>
      </c>
      <c r="D2498">
        <v>5.7640000000000002</v>
      </c>
      <c r="E2498">
        <v>4.5839999999999996</v>
      </c>
      <c r="F2498">
        <v>7.0869999999999997</v>
      </c>
      <c r="G2498">
        <v>4.7290000000000001</v>
      </c>
      <c r="H2498">
        <v>101595.429</v>
      </c>
      <c r="I2498">
        <v>2.8000000000000001E-2</v>
      </c>
      <c r="J2498">
        <v>0</v>
      </c>
      <c r="K2498">
        <v>0</v>
      </c>
      <c r="L2498">
        <v>-21.803999999999998</v>
      </c>
      <c r="M2498">
        <v>326.62900000000002</v>
      </c>
    </row>
    <row r="2499" spans="1:13" x14ac:dyDescent="0.35">
      <c r="A2499">
        <v>2495</v>
      </c>
      <c r="B2499" t="s">
        <v>6406</v>
      </c>
      <c r="C2499">
        <v>0</v>
      </c>
      <c r="D2499">
        <v>5.5389999999999997</v>
      </c>
      <c r="E2499">
        <v>3.8530000000000002</v>
      </c>
      <c r="F2499">
        <v>7.1980000000000004</v>
      </c>
      <c r="G2499">
        <v>5.133</v>
      </c>
      <c r="H2499">
        <v>101590.311</v>
      </c>
      <c r="I2499">
        <v>5.5E-2</v>
      </c>
      <c r="J2499">
        <v>0</v>
      </c>
      <c r="K2499">
        <v>0</v>
      </c>
      <c r="L2499">
        <v>-25.623000000000001</v>
      </c>
      <c r="M2499">
        <v>342.21699999999998</v>
      </c>
    </row>
    <row r="2500" spans="1:13" x14ac:dyDescent="0.35">
      <c r="A2500">
        <v>2496</v>
      </c>
      <c r="B2500" t="s">
        <v>6405</v>
      </c>
      <c r="C2500">
        <v>0</v>
      </c>
      <c r="D2500">
        <v>5.1539999999999999</v>
      </c>
      <c r="E2500">
        <v>3.0630000000000002</v>
      </c>
      <c r="F2500">
        <v>7.2720000000000002</v>
      </c>
      <c r="G2500">
        <v>5.1520000000000001</v>
      </c>
      <c r="H2500">
        <v>101586.692</v>
      </c>
      <c r="I2500">
        <v>0.155</v>
      </c>
      <c r="J2500">
        <v>0</v>
      </c>
      <c r="K2500">
        <v>0</v>
      </c>
      <c r="L2500">
        <v>-27.087</v>
      </c>
      <c r="M2500">
        <v>338.09399999999999</v>
      </c>
    </row>
    <row r="2501" spans="1:13" x14ac:dyDescent="0.35">
      <c r="A2501">
        <v>2497</v>
      </c>
      <c r="B2501" t="s">
        <v>6404</v>
      </c>
      <c r="C2501">
        <v>0</v>
      </c>
      <c r="D2501">
        <v>4.9390000000000001</v>
      </c>
      <c r="E2501">
        <v>2.9750000000000001</v>
      </c>
      <c r="F2501">
        <v>7.3159999999999998</v>
      </c>
      <c r="G2501">
        <v>5.4109999999999996</v>
      </c>
      <c r="H2501">
        <v>101577.548</v>
      </c>
      <c r="I2501">
        <v>7.3999999999999996E-2</v>
      </c>
      <c r="J2501">
        <v>0</v>
      </c>
      <c r="K2501">
        <v>0</v>
      </c>
      <c r="L2501">
        <v>-25.998000000000001</v>
      </c>
      <c r="M2501">
        <v>15.176</v>
      </c>
    </row>
    <row r="2502" spans="1:13" x14ac:dyDescent="0.35">
      <c r="A2502">
        <v>2498</v>
      </c>
      <c r="B2502" t="s">
        <v>6403</v>
      </c>
      <c r="C2502">
        <v>0</v>
      </c>
      <c r="D2502">
        <v>4.694</v>
      </c>
      <c r="E2502">
        <v>2.87</v>
      </c>
      <c r="F2502">
        <v>7.2370000000000001</v>
      </c>
      <c r="G2502">
        <v>5.2370000000000001</v>
      </c>
      <c r="H2502">
        <v>101568.21400000001</v>
      </c>
      <c r="I2502">
        <v>0.19500000000000001</v>
      </c>
      <c r="J2502">
        <v>0</v>
      </c>
      <c r="K2502">
        <v>0</v>
      </c>
      <c r="L2502">
        <v>-22.494</v>
      </c>
      <c r="M2502">
        <v>30.959</v>
      </c>
    </row>
    <row r="2503" spans="1:13" x14ac:dyDescent="0.35">
      <c r="A2503">
        <v>2499</v>
      </c>
      <c r="B2503" t="s">
        <v>6402</v>
      </c>
      <c r="C2503">
        <v>0</v>
      </c>
      <c r="D2503">
        <v>4.4630000000000001</v>
      </c>
      <c r="E2503">
        <v>2.7480000000000002</v>
      </c>
      <c r="F2503">
        <v>7.1950000000000003</v>
      </c>
      <c r="G2503">
        <v>5.7009999999999996</v>
      </c>
      <c r="H2503">
        <v>101565.072</v>
      </c>
      <c r="I2503">
        <v>6.2E-2</v>
      </c>
      <c r="J2503">
        <v>0</v>
      </c>
      <c r="K2503">
        <v>0</v>
      </c>
      <c r="L2503">
        <v>-16.968</v>
      </c>
      <c r="M2503">
        <v>45.561</v>
      </c>
    </row>
    <row r="2504" spans="1:13" x14ac:dyDescent="0.35">
      <c r="A2504">
        <v>2500</v>
      </c>
      <c r="B2504" t="s">
        <v>6401</v>
      </c>
      <c r="C2504">
        <v>0</v>
      </c>
      <c r="D2504">
        <v>4.298</v>
      </c>
      <c r="E2504">
        <v>2.653</v>
      </c>
      <c r="F2504">
        <v>7.0179999999999998</v>
      </c>
      <c r="G2504">
        <v>5.952</v>
      </c>
      <c r="H2504">
        <v>101566.45600000001</v>
      </c>
      <c r="I2504">
        <v>6.3E-2</v>
      </c>
      <c r="J2504">
        <v>0</v>
      </c>
      <c r="K2504">
        <v>0</v>
      </c>
      <c r="L2504">
        <v>-9.92</v>
      </c>
      <c r="M2504">
        <v>58.954999999999998</v>
      </c>
    </row>
    <row r="2505" spans="1:13" x14ac:dyDescent="0.35">
      <c r="A2505">
        <v>2501</v>
      </c>
      <c r="B2505" t="s">
        <v>6400</v>
      </c>
      <c r="C2505">
        <v>1.4159999999999999</v>
      </c>
      <c r="D2505">
        <v>4.2480000000000002</v>
      </c>
      <c r="E2505">
        <v>2.5129999999999999</v>
      </c>
      <c r="F2505">
        <v>7.0650000000000004</v>
      </c>
      <c r="G2505">
        <v>5.3769999999999998</v>
      </c>
      <c r="H2505">
        <v>101584.219</v>
      </c>
      <c r="I2505">
        <v>8.5999999999999993E-2</v>
      </c>
      <c r="J2505">
        <v>1.411</v>
      </c>
      <c r="K2505">
        <v>6.0000000000000001E-3</v>
      </c>
      <c r="L2505">
        <v>-1.837</v>
      </c>
      <c r="M2505">
        <v>71.432000000000002</v>
      </c>
    </row>
    <row r="2506" spans="1:13" x14ac:dyDescent="0.35">
      <c r="A2506">
        <v>2502</v>
      </c>
      <c r="B2506" t="s">
        <v>6399</v>
      </c>
      <c r="C2506">
        <v>38.088000000000001</v>
      </c>
      <c r="D2506">
        <v>4.8289999999999997</v>
      </c>
      <c r="E2506">
        <v>2.4390000000000001</v>
      </c>
      <c r="F2506">
        <v>7.048</v>
      </c>
      <c r="G2506">
        <v>5.1719999999999997</v>
      </c>
      <c r="H2506">
        <v>101611.314</v>
      </c>
      <c r="I2506">
        <v>6.6000000000000003E-2</v>
      </c>
      <c r="J2506">
        <v>31.202000000000002</v>
      </c>
      <c r="K2506">
        <v>6.8860000000000001</v>
      </c>
      <c r="L2506">
        <v>6.851</v>
      </c>
      <c r="M2506">
        <v>83.438999999999993</v>
      </c>
    </row>
    <row r="2507" spans="1:13" x14ac:dyDescent="0.35">
      <c r="A2507">
        <v>2503</v>
      </c>
      <c r="B2507" t="s">
        <v>6398</v>
      </c>
      <c r="C2507">
        <v>127.803</v>
      </c>
      <c r="D2507">
        <v>6.3220000000000001</v>
      </c>
      <c r="E2507">
        <v>2.9740000000000002</v>
      </c>
      <c r="F2507">
        <v>7.0229999999999997</v>
      </c>
      <c r="G2507">
        <v>5.367</v>
      </c>
      <c r="H2507">
        <v>101636.838</v>
      </c>
      <c r="I2507">
        <v>3.2000000000000001E-2</v>
      </c>
      <c r="J2507">
        <v>86.882000000000005</v>
      </c>
      <c r="K2507">
        <v>40.921999999999997</v>
      </c>
      <c r="L2507">
        <v>15.750999999999999</v>
      </c>
      <c r="M2507">
        <v>95.513999999999996</v>
      </c>
    </row>
    <row r="2508" spans="1:13" x14ac:dyDescent="0.35">
      <c r="A2508">
        <v>2504</v>
      </c>
      <c r="B2508" t="s">
        <v>6397</v>
      </c>
      <c r="C2508">
        <v>216.30799999999999</v>
      </c>
      <c r="D2508">
        <v>7.7220000000000004</v>
      </c>
      <c r="E2508">
        <v>3.5649999999999999</v>
      </c>
      <c r="F2508">
        <v>6.8109999999999999</v>
      </c>
      <c r="G2508">
        <v>5.5570000000000004</v>
      </c>
      <c r="H2508">
        <v>101660.17200000001</v>
      </c>
      <c r="I2508">
        <v>7.1999999999999995E-2</v>
      </c>
      <c r="J2508">
        <v>126.827</v>
      </c>
      <c r="K2508">
        <v>89.481999999999999</v>
      </c>
      <c r="L2508">
        <v>24.463000000000001</v>
      </c>
      <c r="M2508">
        <v>108.277</v>
      </c>
    </row>
    <row r="2509" spans="1:13" x14ac:dyDescent="0.35">
      <c r="A2509">
        <v>2505</v>
      </c>
      <c r="B2509" t="s">
        <v>6396</v>
      </c>
      <c r="C2509">
        <v>316.77</v>
      </c>
      <c r="D2509">
        <v>8.9019999999999992</v>
      </c>
      <c r="E2509">
        <v>4.0780000000000003</v>
      </c>
      <c r="F2509">
        <v>6.5549999999999997</v>
      </c>
      <c r="G2509">
        <v>5.4850000000000003</v>
      </c>
      <c r="H2509">
        <v>101675.459</v>
      </c>
      <c r="I2509">
        <v>2.4E-2</v>
      </c>
      <c r="J2509">
        <v>171.273</v>
      </c>
      <c r="K2509">
        <v>145.499</v>
      </c>
      <c r="L2509">
        <v>32.511000000000003</v>
      </c>
      <c r="M2509">
        <v>122.43899999999999</v>
      </c>
    </row>
    <row r="2510" spans="1:13" x14ac:dyDescent="0.35">
      <c r="A2510">
        <v>2506</v>
      </c>
      <c r="B2510" t="s">
        <v>6395</v>
      </c>
      <c r="C2510">
        <v>396.16199999999998</v>
      </c>
      <c r="D2510">
        <v>9.8030000000000008</v>
      </c>
      <c r="E2510">
        <v>4.5270000000000001</v>
      </c>
      <c r="F2510">
        <v>6.3250000000000002</v>
      </c>
      <c r="G2510">
        <v>5.3380000000000001</v>
      </c>
      <c r="H2510">
        <v>101678.55499999999</v>
      </c>
      <c r="I2510">
        <v>3.1E-2</v>
      </c>
      <c r="J2510">
        <v>212.81100000000001</v>
      </c>
      <c r="K2510">
        <v>183.35300000000001</v>
      </c>
      <c r="L2510">
        <v>39.283999999999999</v>
      </c>
      <c r="M2510">
        <v>138.727</v>
      </c>
    </row>
    <row r="2511" spans="1:13" x14ac:dyDescent="0.35">
      <c r="A2511">
        <v>2507</v>
      </c>
      <c r="B2511" t="s">
        <v>6394</v>
      </c>
      <c r="C2511">
        <v>453.10500000000002</v>
      </c>
      <c r="D2511">
        <v>10.826000000000001</v>
      </c>
      <c r="E2511">
        <v>5.0170000000000003</v>
      </c>
      <c r="F2511">
        <v>6.5229999999999997</v>
      </c>
      <c r="G2511">
        <v>5.51</v>
      </c>
      <c r="H2511">
        <v>101667.504</v>
      </c>
      <c r="I2511">
        <v>4.3999999999999997E-2</v>
      </c>
      <c r="J2511">
        <v>244.14599999999999</v>
      </c>
      <c r="K2511">
        <v>208.96</v>
      </c>
      <c r="L2511">
        <v>44.000999999999998</v>
      </c>
      <c r="M2511">
        <v>157.548</v>
      </c>
    </row>
    <row r="2512" spans="1:13" x14ac:dyDescent="0.35">
      <c r="A2512">
        <v>2508</v>
      </c>
      <c r="B2512" t="s">
        <v>6393</v>
      </c>
      <c r="C2512">
        <v>461.89</v>
      </c>
      <c r="D2512">
        <v>11.106</v>
      </c>
      <c r="E2512">
        <v>5.444</v>
      </c>
      <c r="F2512">
        <v>6.5860000000000003</v>
      </c>
      <c r="G2512">
        <v>5.4290000000000003</v>
      </c>
      <c r="H2512">
        <v>101660.789</v>
      </c>
      <c r="I2512">
        <v>3.6999999999999998E-2</v>
      </c>
      <c r="J2512">
        <v>230.887</v>
      </c>
      <c r="K2512">
        <v>231.00200000000001</v>
      </c>
      <c r="L2512">
        <v>45.881</v>
      </c>
      <c r="M2512">
        <v>178.339</v>
      </c>
    </row>
    <row r="2513" spans="1:13" x14ac:dyDescent="0.35">
      <c r="A2513">
        <v>2509</v>
      </c>
      <c r="B2513" t="s">
        <v>6392</v>
      </c>
      <c r="C2513">
        <v>418.40699999999998</v>
      </c>
      <c r="D2513">
        <v>11.407999999999999</v>
      </c>
      <c r="E2513">
        <v>6.0330000000000004</v>
      </c>
      <c r="F2513">
        <v>6.9109999999999996</v>
      </c>
      <c r="G2513">
        <v>5.2809999999999997</v>
      </c>
      <c r="H2513">
        <v>101653.647</v>
      </c>
      <c r="I2513">
        <v>7.3999999999999996E-2</v>
      </c>
      <c r="J2513">
        <v>219.536</v>
      </c>
      <c r="K2513">
        <v>198.87100000000001</v>
      </c>
      <c r="L2513">
        <v>44.527999999999999</v>
      </c>
      <c r="M2513">
        <v>199.304</v>
      </c>
    </row>
    <row r="2514" spans="1:13" x14ac:dyDescent="0.35">
      <c r="A2514">
        <v>2510</v>
      </c>
      <c r="B2514" t="s">
        <v>6391</v>
      </c>
      <c r="C2514">
        <v>419.25299999999999</v>
      </c>
      <c r="D2514">
        <v>11.672000000000001</v>
      </c>
      <c r="E2514">
        <v>6.556</v>
      </c>
      <c r="F2514">
        <v>7.2080000000000002</v>
      </c>
      <c r="G2514">
        <v>5.1680000000000001</v>
      </c>
      <c r="H2514">
        <v>101637.552</v>
      </c>
      <c r="I2514">
        <v>1.2E-2</v>
      </c>
      <c r="J2514">
        <v>207.98599999999999</v>
      </c>
      <c r="K2514">
        <v>211.267</v>
      </c>
      <c r="L2514">
        <v>40.228000000000002</v>
      </c>
      <c r="M2514">
        <v>218.53700000000001</v>
      </c>
    </row>
    <row r="2515" spans="1:13" x14ac:dyDescent="0.35">
      <c r="A2515">
        <v>2511</v>
      </c>
      <c r="B2515" t="s">
        <v>6390</v>
      </c>
      <c r="C2515">
        <v>364.85300000000001</v>
      </c>
      <c r="D2515">
        <v>11.647</v>
      </c>
      <c r="E2515">
        <v>7.0449999999999999</v>
      </c>
      <c r="F2515">
        <v>7.3529999999999998</v>
      </c>
      <c r="G2515">
        <v>4.37</v>
      </c>
      <c r="H2515">
        <v>101623.29700000001</v>
      </c>
      <c r="I2515">
        <v>1.4E-2</v>
      </c>
      <c r="J2515">
        <v>187.464</v>
      </c>
      <c r="K2515">
        <v>177.39</v>
      </c>
      <c r="L2515">
        <v>33.756</v>
      </c>
      <c r="M2515">
        <v>235.202</v>
      </c>
    </row>
    <row r="2516" spans="1:13" x14ac:dyDescent="0.35">
      <c r="A2516">
        <v>2512</v>
      </c>
      <c r="B2516" t="s">
        <v>6389</v>
      </c>
      <c r="C2516">
        <v>279.26600000000002</v>
      </c>
      <c r="D2516">
        <v>11.217000000000001</v>
      </c>
      <c r="E2516">
        <v>7.5759999999999996</v>
      </c>
      <c r="F2516">
        <v>7.3890000000000002</v>
      </c>
      <c r="G2516">
        <v>4.8570000000000002</v>
      </c>
      <c r="H2516">
        <v>101616.076</v>
      </c>
      <c r="I2516">
        <v>4.4999999999999998E-2</v>
      </c>
      <c r="J2516">
        <v>141.86799999999999</v>
      </c>
      <c r="K2516">
        <v>137.39500000000001</v>
      </c>
      <c r="L2516">
        <v>25.875</v>
      </c>
      <c r="M2516">
        <v>249.69200000000001</v>
      </c>
    </row>
    <row r="2517" spans="1:13" x14ac:dyDescent="0.35">
      <c r="A2517">
        <v>2513</v>
      </c>
      <c r="B2517" t="s">
        <v>6388</v>
      </c>
      <c r="C2517">
        <v>167.99299999999999</v>
      </c>
      <c r="D2517">
        <v>10.49</v>
      </c>
      <c r="E2517">
        <v>8.02</v>
      </c>
      <c r="F2517">
        <v>7.1879999999999997</v>
      </c>
      <c r="G2517">
        <v>4.1619999999999999</v>
      </c>
      <c r="H2517">
        <v>101623.88499999999</v>
      </c>
      <c r="I2517">
        <v>7.3999999999999996E-2</v>
      </c>
      <c r="J2517">
        <v>100.093</v>
      </c>
      <c r="K2517">
        <v>67.900000000000006</v>
      </c>
      <c r="L2517">
        <v>17.256</v>
      </c>
      <c r="M2517">
        <v>262.64400000000001</v>
      </c>
    </row>
    <row r="2518" spans="1:13" x14ac:dyDescent="0.35">
      <c r="A2518">
        <v>2514</v>
      </c>
      <c r="B2518" t="s">
        <v>6387</v>
      </c>
      <c r="C2518">
        <v>69.019000000000005</v>
      </c>
      <c r="D2518">
        <v>9.3879999999999999</v>
      </c>
      <c r="E2518">
        <v>8.4529999999999994</v>
      </c>
      <c r="F2518">
        <v>6.83</v>
      </c>
      <c r="G2518">
        <v>4.12</v>
      </c>
      <c r="H2518">
        <v>101627.361</v>
      </c>
      <c r="I2518">
        <v>5.8999999999999997E-2</v>
      </c>
      <c r="J2518">
        <v>49.378</v>
      </c>
      <c r="K2518">
        <v>19.640999999999998</v>
      </c>
      <c r="L2518">
        <v>8.3810000000000002</v>
      </c>
      <c r="M2518">
        <v>274.79899999999998</v>
      </c>
    </row>
    <row r="2519" spans="1:13" x14ac:dyDescent="0.35">
      <c r="A2519">
        <v>2515</v>
      </c>
      <c r="B2519" t="s">
        <v>6386</v>
      </c>
      <c r="C2519">
        <v>6.9770000000000003</v>
      </c>
      <c r="D2519">
        <v>7.9279999999999999</v>
      </c>
      <c r="E2519">
        <v>7.4950000000000001</v>
      </c>
      <c r="F2519">
        <v>6.9050000000000002</v>
      </c>
      <c r="G2519">
        <v>4.1859999999999999</v>
      </c>
      <c r="H2519">
        <v>101653.507</v>
      </c>
      <c r="I2519">
        <v>6.7000000000000004E-2</v>
      </c>
      <c r="J2519">
        <v>6.923</v>
      </c>
      <c r="K2519">
        <v>5.3999999999999999E-2</v>
      </c>
      <c r="L2519">
        <v>-0.33700000000000002</v>
      </c>
      <c r="M2519">
        <v>286.791</v>
      </c>
    </row>
    <row r="2520" spans="1:13" x14ac:dyDescent="0.35">
      <c r="A2520">
        <v>2516</v>
      </c>
      <c r="B2520" t="s">
        <v>6385</v>
      </c>
      <c r="C2520">
        <v>0</v>
      </c>
      <c r="D2520">
        <v>7.2770000000000001</v>
      </c>
      <c r="E2520">
        <v>6.5650000000000004</v>
      </c>
      <c r="F2520">
        <v>7.0190000000000001</v>
      </c>
      <c r="G2520">
        <v>4.0860000000000003</v>
      </c>
      <c r="H2520">
        <v>101664.84</v>
      </c>
      <c r="I2520">
        <v>3.1E-2</v>
      </c>
      <c r="J2520">
        <v>0</v>
      </c>
      <c r="K2520">
        <v>0</v>
      </c>
      <c r="L2520">
        <v>-8.5109999999999992</v>
      </c>
      <c r="M2520">
        <v>299.16699999999997</v>
      </c>
    </row>
    <row r="2521" spans="1:13" x14ac:dyDescent="0.35">
      <c r="A2521">
        <v>2517</v>
      </c>
      <c r="B2521" t="s">
        <v>6384</v>
      </c>
      <c r="C2521">
        <v>0</v>
      </c>
      <c r="D2521">
        <v>6.7939999999999996</v>
      </c>
      <c r="E2521">
        <v>5.6840000000000002</v>
      </c>
      <c r="F2521">
        <v>6.8449999999999998</v>
      </c>
      <c r="G2521">
        <v>3.875</v>
      </c>
      <c r="H2521">
        <v>101654.79300000001</v>
      </c>
      <c r="I2521">
        <v>7.0000000000000001E-3</v>
      </c>
      <c r="J2521">
        <v>0</v>
      </c>
      <c r="K2521">
        <v>0</v>
      </c>
      <c r="L2521">
        <v>-15.714</v>
      </c>
      <c r="M2521">
        <v>312.392</v>
      </c>
    </row>
    <row r="2522" spans="1:13" x14ac:dyDescent="0.35">
      <c r="A2522">
        <v>2518</v>
      </c>
      <c r="B2522" t="s">
        <v>6383</v>
      </c>
      <c r="C2522">
        <v>0</v>
      </c>
      <c r="D2522">
        <v>6.3109999999999999</v>
      </c>
      <c r="E2522">
        <v>4.7830000000000004</v>
      </c>
      <c r="F2522">
        <v>6.8289999999999997</v>
      </c>
      <c r="G2522">
        <v>3.9129999999999998</v>
      </c>
      <c r="H2522">
        <v>101641.984</v>
      </c>
      <c r="I2522">
        <v>1.2999999999999999E-2</v>
      </c>
      <c r="J2522">
        <v>0</v>
      </c>
      <c r="K2522">
        <v>0</v>
      </c>
      <c r="L2522">
        <v>-21.47</v>
      </c>
      <c r="M2522">
        <v>326.77800000000002</v>
      </c>
    </row>
    <row r="2523" spans="1:13" x14ac:dyDescent="0.35">
      <c r="A2523">
        <v>2519</v>
      </c>
      <c r="B2523" t="s">
        <v>6382</v>
      </c>
      <c r="C2523">
        <v>0</v>
      </c>
      <c r="D2523">
        <v>5.9340000000000002</v>
      </c>
      <c r="E2523">
        <v>3.9260000000000002</v>
      </c>
      <c r="F2523">
        <v>6.633</v>
      </c>
      <c r="G2523">
        <v>4.5339999999999998</v>
      </c>
      <c r="H2523">
        <v>101622.651</v>
      </c>
      <c r="I2523">
        <v>2.4E-2</v>
      </c>
      <c r="J2523">
        <v>0</v>
      </c>
      <c r="K2523">
        <v>0</v>
      </c>
      <c r="L2523">
        <v>-25.28</v>
      </c>
      <c r="M2523">
        <v>342.35500000000002</v>
      </c>
    </row>
    <row r="2524" spans="1:13" x14ac:dyDescent="0.35">
      <c r="A2524">
        <v>2520</v>
      </c>
      <c r="B2524" t="s">
        <v>6381</v>
      </c>
      <c r="C2524">
        <v>0</v>
      </c>
      <c r="D2524">
        <v>5.5259999999999998</v>
      </c>
      <c r="E2524">
        <v>3.0590000000000002</v>
      </c>
      <c r="F2524">
        <v>6.6440000000000001</v>
      </c>
      <c r="G2524">
        <v>4.4000000000000004</v>
      </c>
      <c r="H2524">
        <v>101604.88800000001</v>
      </c>
      <c r="I2524">
        <v>4.3999999999999997E-2</v>
      </c>
      <c r="J2524">
        <v>0</v>
      </c>
      <c r="K2524">
        <v>0</v>
      </c>
      <c r="L2524">
        <v>-26.728000000000002</v>
      </c>
      <c r="M2524">
        <v>338.16699999999997</v>
      </c>
    </row>
    <row r="2525" spans="1:13" x14ac:dyDescent="0.35">
      <c r="A2525">
        <v>2521</v>
      </c>
      <c r="B2525" t="s">
        <v>6380</v>
      </c>
      <c r="C2525">
        <v>0</v>
      </c>
      <c r="D2525">
        <v>5.2329999999999997</v>
      </c>
      <c r="E2525">
        <v>2.839</v>
      </c>
      <c r="F2525">
        <v>6.6280000000000001</v>
      </c>
      <c r="G2525">
        <v>4.3760000000000003</v>
      </c>
      <c r="H2525">
        <v>101579.269</v>
      </c>
      <c r="I2525">
        <v>0.104</v>
      </c>
      <c r="J2525">
        <v>0</v>
      </c>
      <c r="K2525">
        <v>0</v>
      </c>
      <c r="L2525">
        <v>-25.634</v>
      </c>
      <c r="M2525">
        <v>15.180999999999999</v>
      </c>
    </row>
    <row r="2526" spans="1:13" x14ac:dyDescent="0.35">
      <c r="A2526">
        <v>2522</v>
      </c>
      <c r="B2526" t="s">
        <v>6379</v>
      </c>
      <c r="C2526">
        <v>0</v>
      </c>
      <c r="D2526">
        <v>5.1459999999999999</v>
      </c>
      <c r="E2526">
        <v>2.6379999999999999</v>
      </c>
      <c r="F2526">
        <v>6.3730000000000002</v>
      </c>
      <c r="G2526">
        <v>4.01</v>
      </c>
      <c r="H2526">
        <v>101552.745</v>
      </c>
      <c r="I2526">
        <v>0.13800000000000001</v>
      </c>
      <c r="J2526">
        <v>0</v>
      </c>
      <c r="K2526">
        <v>0</v>
      </c>
      <c r="L2526">
        <v>-22.132999999999999</v>
      </c>
      <c r="M2526">
        <v>30.902000000000001</v>
      </c>
    </row>
    <row r="2527" spans="1:13" x14ac:dyDescent="0.35">
      <c r="A2527">
        <v>2523</v>
      </c>
      <c r="B2527" t="s">
        <v>6378</v>
      </c>
      <c r="C2527">
        <v>0</v>
      </c>
      <c r="D2527">
        <v>4.79</v>
      </c>
      <c r="E2527">
        <v>2.4359999999999999</v>
      </c>
      <c r="F2527">
        <v>6.3730000000000002</v>
      </c>
      <c r="G2527">
        <v>4.2530000000000001</v>
      </c>
      <c r="H2527">
        <v>101534.02899999999</v>
      </c>
      <c r="I2527">
        <v>0.1</v>
      </c>
      <c r="J2527">
        <v>0</v>
      </c>
      <c r="K2527">
        <v>0</v>
      </c>
      <c r="L2527">
        <v>-16.617999999999999</v>
      </c>
      <c r="M2527">
        <v>45.457000000000001</v>
      </c>
    </row>
    <row r="2528" spans="1:13" x14ac:dyDescent="0.35">
      <c r="A2528">
        <v>2524</v>
      </c>
      <c r="B2528" t="s">
        <v>6377</v>
      </c>
      <c r="C2528">
        <v>0</v>
      </c>
      <c r="D2528">
        <v>4.7889999999999997</v>
      </c>
      <c r="E2528">
        <v>2.2050000000000001</v>
      </c>
      <c r="F2528">
        <v>6.49</v>
      </c>
      <c r="G2528">
        <v>4.6870000000000003</v>
      </c>
      <c r="H2528">
        <v>101522.17200000001</v>
      </c>
      <c r="I2528">
        <v>0.104</v>
      </c>
      <c r="J2528">
        <v>0</v>
      </c>
      <c r="K2528">
        <v>0</v>
      </c>
      <c r="L2528">
        <v>-9.5820000000000007</v>
      </c>
      <c r="M2528">
        <v>58.82</v>
      </c>
    </row>
    <row r="2529" spans="1:13" x14ac:dyDescent="0.35">
      <c r="A2529">
        <v>2525</v>
      </c>
      <c r="B2529" t="s">
        <v>6376</v>
      </c>
      <c r="C2529">
        <v>2.1459999999999999</v>
      </c>
      <c r="D2529">
        <v>4.9550000000000001</v>
      </c>
      <c r="E2529">
        <v>1.986</v>
      </c>
      <c r="F2529">
        <v>6.63</v>
      </c>
      <c r="G2529">
        <v>4.6429999999999998</v>
      </c>
      <c r="H2529">
        <v>101530.21799999999</v>
      </c>
      <c r="I2529">
        <v>0.156</v>
      </c>
      <c r="J2529">
        <v>2.13</v>
      </c>
      <c r="K2529">
        <v>1.4E-2</v>
      </c>
      <c r="L2529">
        <v>-1.508</v>
      </c>
      <c r="M2529">
        <v>71.277000000000001</v>
      </c>
    </row>
    <row r="2530" spans="1:13" x14ac:dyDescent="0.35">
      <c r="A2530">
        <v>2526</v>
      </c>
      <c r="B2530" t="s">
        <v>6375</v>
      </c>
      <c r="C2530">
        <v>50.908000000000001</v>
      </c>
      <c r="D2530">
        <v>5.9109999999999996</v>
      </c>
      <c r="E2530">
        <v>1.8149999999999999</v>
      </c>
      <c r="F2530">
        <v>6.7089999999999996</v>
      </c>
      <c r="G2530">
        <v>4.1900000000000004</v>
      </c>
      <c r="H2530">
        <v>101545.171</v>
      </c>
      <c r="I2530">
        <v>4.9000000000000002E-2</v>
      </c>
      <c r="J2530">
        <v>38.097000000000001</v>
      </c>
      <c r="K2530">
        <v>12.811</v>
      </c>
      <c r="L2530">
        <v>7.1749999999999998</v>
      </c>
      <c r="M2530">
        <v>83.272000000000006</v>
      </c>
    </row>
    <row r="2531" spans="1:13" x14ac:dyDescent="0.35">
      <c r="A2531">
        <v>2527</v>
      </c>
      <c r="B2531" t="s">
        <v>6374</v>
      </c>
      <c r="C2531">
        <v>147.90199999999999</v>
      </c>
      <c r="D2531">
        <v>7.7519999999999998</v>
      </c>
      <c r="E2531">
        <v>2.6880000000000002</v>
      </c>
      <c r="F2531">
        <v>6.8029999999999999</v>
      </c>
      <c r="G2531">
        <v>4.3719999999999999</v>
      </c>
      <c r="H2531">
        <v>101559.45600000001</v>
      </c>
      <c r="I2531">
        <v>0.05</v>
      </c>
      <c r="J2531">
        <v>85.885000000000005</v>
      </c>
      <c r="K2531">
        <v>62.018000000000001</v>
      </c>
      <c r="L2531">
        <v>16.074000000000002</v>
      </c>
      <c r="M2531">
        <v>95.34</v>
      </c>
    </row>
    <row r="2532" spans="1:13" x14ac:dyDescent="0.35">
      <c r="A2532">
        <v>2528</v>
      </c>
      <c r="B2532" t="s">
        <v>6373</v>
      </c>
      <c r="C2532">
        <v>253.37799999999999</v>
      </c>
      <c r="D2532">
        <v>9.2609999999999992</v>
      </c>
      <c r="E2532">
        <v>3.5630000000000002</v>
      </c>
      <c r="F2532">
        <v>6.5659999999999998</v>
      </c>
      <c r="G2532">
        <v>4.0620000000000003</v>
      </c>
      <c r="H2532">
        <v>101566.554</v>
      </c>
      <c r="I2532">
        <v>0.11700000000000001</v>
      </c>
      <c r="J2532">
        <v>124.583</v>
      </c>
      <c r="K2532">
        <v>128.79499999999999</v>
      </c>
      <c r="L2532">
        <v>24.792000000000002</v>
      </c>
      <c r="M2532">
        <v>108.10599999999999</v>
      </c>
    </row>
    <row r="2533" spans="1:13" x14ac:dyDescent="0.35">
      <c r="A2533">
        <v>2529</v>
      </c>
      <c r="B2533" t="s">
        <v>6372</v>
      </c>
      <c r="C2533">
        <v>354.762</v>
      </c>
      <c r="D2533">
        <v>10.627000000000001</v>
      </c>
      <c r="E2533">
        <v>4.4000000000000004</v>
      </c>
      <c r="F2533">
        <v>6.33</v>
      </c>
      <c r="G2533">
        <v>3.9049999999999998</v>
      </c>
      <c r="H2533">
        <v>101573.984</v>
      </c>
      <c r="I2533">
        <v>7.5999999999999998E-2</v>
      </c>
      <c r="J2533">
        <v>147.553</v>
      </c>
      <c r="K2533">
        <v>207.209</v>
      </c>
      <c r="L2533">
        <v>32.850999999999999</v>
      </c>
      <c r="M2533">
        <v>122.285</v>
      </c>
    </row>
    <row r="2534" spans="1:13" x14ac:dyDescent="0.35">
      <c r="A2534">
        <v>2530</v>
      </c>
      <c r="B2534" t="s">
        <v>6371</v>
      </c>
      <c r="C2534">
        <v>433.04399999999998</v>
      </c>
      <c r="D2534">
        <v>11.634</v>
      </c>
      <c r="E2534">
        <v>5.1920000000000002</v>
      </c>
      <c r="F2534">
        <v>6.2809999999999997</v>
      </c>
      <c r="G2534">
        <v>3.9430000000000001</v>
      </c>
      <c r="H2534">
        <v>101563.666</v>
      </c>
      <c r="I2534">
        <v>6.8000000000000005E-2</v>
      </c>
      <c r="J2534">
        <v>179.43799999999999</v>
      </c>
      <c r="K2534">
        <v>253.60599999999999</v>
      </c>
      <c r="L2534">
        <v>39.646999999999998</v>
      </c>
      <c r="M2534">
        <v>138.64599999999999</v>
      </c>
    </row>
    <row r="2535" spans="1:13" x14ac:dyDescent="0.35">
      <c r="A2535">
        <v>2531</v>
      </c>
      <c r="B2535" t="s">
        <v>6370</v>
      </c>
      <c r="C2535">
        <v>467.26900000000001</v>
      </c>
      <c r="D2535">
        <v>12.228</v>
      </c>
      <c r="E2535">
        <v>5.96</v>
      </c>
      <c r="F2535">
        <v>6.4139999999999997</v>
      </c>
      <c r="G2535">
        <v>4.32</v>
      </c>
      <c r="H2535">
        <v>101548.307</v>
      </c>
      <c r="I2535">
        <v>9.2999999999999999E-2</v>
      </c>
      <c r="J2535">
        <v>177.46100000000001</v>
      </c>
      <c r="K2535">
        <v>289.80799999999999</v>
      </c>
      <c r="L2535">
        <v>44.353000000000002</v>
      </c>
      <c r="M2535">
        <v>157.44800000000001</v>
      </c>
    </row>
    <row r="2536" spans="1:13" x14ac:dyDescent="0.35">
      <c r="A2536">
        <v>2532</v>
      </c>
      <c r="B2536" t="s">
        <v>6369</v>
      </c>
      <c r="C2536">
        <v>477.988</v>
      </c>
      <c r="D2536">
        <v>12.601000000000001</v>
      </c>
      <c r="E2536">
        <v>6.6820000000000004</v>
      </c>
      <c r="F2536">
        <v>6.7720000000000002</v>
      </c>
      <c r="G2536">
        <v>4.4189999999999996</v>
      </c>
      <c r="H2536">
        <v>101531.12300000001</v>
      </c>
      <c r="I2536">
        <v>0.1</v>
      </c>
      <c r="J2536">
        <v>201.88900000000001</v>
      </c>
      <c r="K2536">
        <v>276.09800000000001</v>
      </c>
      <c r="L2536">
        <v>46.24</v>
      </c>
      <c r="M2536">
        <v>178.417</v>
      </c>
    </row>
    <row r="2537" spans="1:13" x14ac:dyDescent="0.35">
      <c r="A2537">
        <v>2533</v>
      </c>
      <c r="B2537" t="s">
        <v>6368</v>
      </c>
      <c r="C2537">
        <v>467.88400000000001</v>
      </c>
      <c r="D2537">
        <v>12.875999999999999</v>
      </c>
      <c r="E2537">
        <v>7.258</v>
      </c>
      <c r="F2537">
        <v>6.8470000000000004</v>
      </c>
      <c r="G2537">
        <v>4.3239999999999998</v>
      </c>
      <c r="H2537">
        <v>101513.215</v>
      </c>
      <c r="I2537">
        <v>6.2E-2</v>
      </c>
      <c r="J2537">
        <v>205.48400000000001</v>
      </c>
      <c r="K2537">
        <v>262.39999999999998</v>
      </c>
      <c r="L2537">
        <v>44.866</v>
      </c>
      <c r="M2537">
        <v>199.48699999999999</v>
      </c>
    </row>
    <row r="2538" spans="1:13" x14ac:dyDescent="0.35">
      <c r="A2538">
        <v>2534</v>
      </c>
      <c r="B2538" t="s">
        <v>6367</v>
      </c>
      <c r="C2538">
        <v>458.70800000000003</v>
      </c>
      <c r="D2538">
        <v>13.041</v>
      </c>
      <c r="E2538">
        <v>7.8339999999999996</v>
      </c>
      <c r="F2538">
        <v>7.1059999999999999</v>
      </c>
      <c r="G2538">
        <v>4.4000000000000004</v>
      </c>
      <c r="H2538">
        <v>101489.575</v>
      </c>
      <c r="I2538">
        <v>4.8000000000000001E-2</v>
      </c>
      <c r="J2538">
        <v>183.565</v>
      </c>
      <c r="K2538">
        <v>275.14299999999997</v>
      </c>
      <c r="L2538">
        <v>40.54</v>
      </c>
      <c r="M2538">
        <v>218.77500000000001</v>
      </c>
    </row>
    <row r="2539" spans="1:13" x14ac:dyDescent="0.35">
      <c r="A2539">
        <v>2535</v>
      </c>
      <c r="B2539" t="s">
        <v>6366</v>
      </c>
      <c r="C2539">
        <v>361.01499999999999</v>
      </c>
      <c r="D2539">
        <v>12.625</v>
      </c>
      <c r="E2539">
        <v>8.3230000000000004</v>
      </c>
      <c r="F2539">
        <v>7.157</v>
      </c>
      <c r="G2539">
        <v>4.4429999999999996</v>
      </c>
      <c r="H2539">
        <v>101481.13499999999</v>
      </c>
      <c r="I2539">
        <v>0.14799999999999999</v>
      </c>
      <c r="J2539">
        <v>151.613</v>
      </c>
      <c r="K2539">
        <v>209.40100000000001</v>
      </c>
      <c r="L2539">
        <v>34.029000000000003</v>
      </c>
      <c r="M2539">
        <v>235.49700000000001</v>
      </c>
    </row>
    <row r="2540" spans="1:13" x14ac:dyDescent="0.35">
      <c r="A2540">
        <v>2536</v>
      </c>
      <c r="B2540" t="s">
        <v>6365</v>
      </c>
      <c r="C2540">
        <v>260.65699999999998</v>
      </c>
      <c r="D2540">
        <v>12.265000000000001</v>
      </c>
      <c r="E2540">
        <v>8.7609999999999992</v>
      </c>
      <c r="F2540">
        <v>7.4290000000000003</v>
      </c>
      <c r="G2540">
        <v>4.1950000000000003</v>
      </c>
      <c r="H2540">
        <v>101478.467</v>
      </c>
      <c r="I2540">
        <v>4.8000000000000001E-2</v>
      </c>
      <c r="J2540">
        <v>128.393</v>
      </c>
      <c r="K2540">
        <v>132.26499999999999</v>
      </c>
      <c r="L2540">
        <v>26.135999999999999</v>
      </c>
      <c r="M2540">
        <v>249.97200000000001</v>
      </c>
    </row>
    <row r="2541" spans="1:13" x14ac:dyDescent="0.35">
      <c r="A2541">
        <v>2537</v>
      </c>
      <c r="B2541" t="s">
        <v>6364</v>
      </c>
      <c r="C2541">
        <v>155.47900000000001</v>
      </c>
      <c r="D2541">
        <v>11.335000000000001</v>
      </c>
      <c r="E2541">
        <v>9.0679999999999996</v>
      </c>
      <c r="F2541">
        <v>7.0759999999999996</v>
      </c>
      <c r="G2541">
        <v>4.3579999999999997</v>
      </c>
      <c r="H2541">
        <v>101484.181</v>
      </c>
      <c r="I2541">
        <v>5.5E-2</v>
      </c>
      <c r="J2541">
        <v>88.795000000000002</v>
      </c>
      <c r="K2541">
        <v>66.683999999999997</v>
      </c>
      <c r="L2541">
        <v>17.507000000000001</v>
      </c>
      <c r="M2541">
        <v>262.91800000000001</v>
      </c>
    </row>
    <row r="2542" spans="1:13" x14ac:dyDescent="0.35">
      <c r="A2542">
        <v>2538</v>
      </c>
      <c r="B2542" t="s">
        <v>6363</v>
      </c>
      <c r="C2542">
        <v>64.531999999999996</v>
      </c>
      <c r="D2542">
        <v>10.252000000000001</v>
      </c>
      <c r="E2542">
        <v>9.32</v>
      </c>
      <c r="F2542">
        <v>6.93</v>
      </c>
      <c r="G2542">
        <v>4.4089999999999998</v>
      </c>
      <c r="H2542">
        <v>101498.962</v>
      </c>
      <c r="I2542">
        <v>2.9000000000000001E-2</v>
      </c>
      <c r="J2542">
        <v>45.512999999999998</v>
      </c>
      <c r="K2542">
        <v>19.02</v>
      </c>
      <c r="L2542">
        <v>8.6310000000000002</v>
      </c>
      <c r="M2542">
        <v>275.06400000000002</v>
      </c>
    </row>
    <row r="2543" spans="1:13" x14ac:dyDescent="0.35">
      <c r="A2543">
        <v>2539</v>
      </c>
      <c r="B2543" t="s">
        <v>6362</v>
      </c>
      <c r="C2543">
        <v>7.3650000000000002</v>
      </c>
      <c r="D2543">
        <v>8.9410000000000007</v>
      </c>
      <c r="E2543">
        <v>8.2669999999999995</v>
      </c>
      <c r="F2543">
        <v>7.0339999999999998</v>
      </c>
      <c r="G2543">
        <v>4.577</v>
      </c>
      <c r="H2543">
        <v>101530.40700000001</v>
      </c>
      <c r="I2543">
        <v>1.9E-2</v>
      </c>
      <c r="J2543">
        <v>7.0490000000000004</v>
      </c>
      <c r="K2543">
        <v>0.317</v>
      </c>
      <c r="L2543">
        <v>-0.08</v>
      </c>
      <c r="M2543">
        <v>287.04500000000002</v>
      </c>
    </row>
    <row r="2544" spans="1:13" x14ac:dyDescent="0.35">
      <c r="A2544">
        <v>2540</v>
      </c>
      <c r="B2544" t="s">
        <v>6361</v>
      </c>
      <c r="C2544">
        <v>0</v>
      </c>
      <c r="D2544">
        <v>8.0609999999999999</v>
      </c>
      <c r="E2544">
        <v>7.3280000000000003</v>
      </c>
      <c r="F2544">
        <v>6.9459999999999997</v>
      </c>
      <c r="G2544">
        <v>4.28</v>
      </c>
      <c r="H2544">
        <v>101550.17</v>
      </c>
      <c r="I2544">
        <v>1.4999999999999999E-2</v>
      </c>
      <c r="J2544">
        <v>0</v>
      </c>
      <c r="K2544">
        <v>0</v>
      </c>
      <c r="L2544">
        <v>-8.2390000000000008</v>
      </c>
      <c r="M2544">
        <v>299.40800000000002</v>
      </c>
    </row>
    <row r="2545" spans="1:13" x14ac:dyDescent="0.35">
      <c r="A2545">
        <v>2541</v>
      </c>
      <c r="B2545" t="s">
        <v>6360</v>
      </c>
      <c r="C2545">
        <v>0</v>
      </c>
      <c r="D2545">
        <v>7.5359999999999996</v>
      </c>
      <c r="E2545">
        <v>6.4180000000000001</v>
      </c>
      <c r="F2545">
        <v>6.992</v>
      </c>
      <c r="G2545">
        <v>4.2610000000000001</v>
      </c>
      <c r="H2545">
        <v>101554.213</v>
      </c>
      <c r="I2545">
        <v>0.109</v>
      </c>
      <c r="J2545">
        <v>0</v>
      </c>
      <c r="K2545">
        <v>0</v>
      </c>
      <c r="L2545">
        <v>-15.42</v>
      </c>
      <c r="M2545">
        <v>312.61200000000002</v>
      </c>
    </row>
    <row r="2546" spans="1:13" x14ac:dyDescent="0.35">
      <c r="A2546">
        <v>2542</v>
      </c>
      <c r="B2546" t="s">
        <v>6359</v>
      </c>
      <c r="C2546">
        <v>0</v>
      </c>
      <c r="D2546">
        <v>6.9969999999999999</v>
      </c>
      <c r="E2546">
        <v>5.5439999999999996</v>
      </c>
      <c r="F2546">
        <v>7.0679999999999996</v>
      </c>
      <c r="G2546">
        <v>4.3230000000000004</v>
      </c>
      <c r="H2546">
        <v>101546.933</v>
      </c>
      <c r="I2546">
        <v>2.7E-2</v>
      </c>
      <c r="J2546">
        <v>0</v>
      </c>
      <c r="K2546">
        <v>0</v>
      </c>
      <c r="L2546">
        <v>-21.152000000000001</v>
      </c>
      <c r="M2546">
        <v>326.964</v>
      </c>
    </row>
    <row r="2547" spans="1:13" x14ac:dyDescent="0.35">
      <c r="A2547">
        <v>2543</v>
      </c>
      <c r="B2547" t="s">
        <v>6358</v>
      </c>
      <c r="C2547">
        <v>0</v>
      </c>
      <c r="D2547">
        <v>6.31</v>
      </c>
      <c r="E2547">
        <v>4.6680000000000001</v>
      </c>
      <c r="F2547">
        <v>6.9720000000000004</v>
      </c>
      <c r="G2547">
        <v>3.8330000000000002</v>
      </c>
      <c r="H2547">
        <v>101550.978</v>
      </c>
      <c r="I2547">
        <v>7.0999999999999994E-2</v>
      </c>
      <c r="J2547">
        <v>0</v>
      </c>
      <c r="K2547">
        <v>0</v>
      </c>
      <c r="L2547">
        <v>-24.94</v>
      </c>
      <c r="M2547">
        <v>342.49200000000002</v>
      </c>
    </row>
    <row r="2548" spans="1:13" x14ac:dyDescent="0.35">
      <c r="A2548">
        <v>2544</v>
      </c>
      <c r="B2548" t="s">
        <v>6357</v>
      </c>
      <c r="C2548">
        <v>0</v>
      </c>
      <c r="D2548">
        <v>5.9569999999999999</v>
      </c>
      <c r="E2548">
        <v>3.8050000000000002</v>
      </c>
      <c r="F2548">
        <v>7.2229999999999999</v>
      </c>
      <c r="G2548">
        <v>4.4660000000000002</v>
      </c>
      <c r="H2548">
        <v>101541.621</v>
      </c>
      <c r="I2548">
        <v>0.16500000000000001</v>
      </c>
      <c r="J2548">
        <v>0</v>
      </c>
      <c r="K2548">
        <v>0</v>
      </c>
      <c r="L2548">
        <v>-26.373000000000001</v>
      </c>
      <c r="M2548">
        <v>338.23899999999998</v>
      </c>
    </row>
    <row r="2549" spans="1:13" x14ac:dyDescent="0.35">
      <c r="A2549">
        <v>2545</v>
      </c>
      <c r="B2549" t="s">
        <v>6356</v>
      </c>
      <c r="C2549">
        <v>0</v>
      </c>
      <c r="D2549">
        <v>5.7619999999999996</v>
      </c>
      <c r="E2549">
        <v>3.5339999999999998</v>
      </c>
      <c r="F2549">
        <v>7.2089999999999996</v>
      </c>
      <c r="G2549">
        <v>4.6900000000000004</v>
      </c>
      <c r="H2549">
        <v>101526.087</v>
      </c>
      <c r="I2549">
        <v>0.1</v>
      </c>
      <c r="J2549">
        <v>0</v>
      </c>
      <c r="K2549">
        <v>0</v>
      </c>
      <c r="L2549">
        <v>-25.271999999999998</v>
      </c>
      <c r="M2549">
        <v>15.183999999999999</v>
      </c>
    </row>
    <row r="2550" spans="1:13" x14ac:dyDescent="0.35">
      <c r="A2550">
        <v>2546</v>
      </c>
      <c r="B2550" t="s">
        <v>6355</v>
      </c>
      <c r="C2550">
        <v>0</v>
      </c>
      <c r="D2550">
        <v>5.3579999999999997</v>
      </c>
      <c r="E2550">
        <v>3.262</v>
      </c>
      <c r="F2550">
        <v>7.1580000000000004</v>
      </c>
      <c r="G2550">
        <v>3.9649999999999999</v>
      </c>
      <c r="H2550">
        <v>101521.371</v>
      </c>
      <c r="I2550">
        <v>9.4E-2</v>
      </c>
      <c r="J2550">
        <v>0</v>
      </c>
      <c r="K2550">
        <v>0</v>
      </c>
      <c r="L2550">
        <v>-21.776</v>
      </c>
      <c r="M2550">
        <v>30.844000000000001</v>
      </c>
    </row>
    <row r="2551" spans="1:13" x14ac:dyDescent="0.35">
      <c r="A2551">
        <v>2547</v>
      </c>
      <c r="B2551" t="s">
        <v>6354</v>
      </c>
      <c r="C2551">
        <v>0</v>
      </c>
      <c r="D2551">
        <v>5.0739999999999998</v>
      </c>
      <c r="E2551">
        <v>2.984</v>
      </c>
      <c r="F2551">
        <v>6.9059999999999997</v>
      </c>
      <c r="G2551">
        <v>4.7880000000000003</v>
      </c>
      <c r="H2551">
        <v>101518.186</v>
      </c>
      <c r="I2551">
        <v>0.1</v>
      </c>
      <c r="J2551">
        <v>0</v>
      </c>
      <c r="K2551">
        <v>0</v>
      </c>
      <c r="L2551">
        <v>-16.271000000000001</v>
      </c>
      <c r="M2551">
        <v>45.353999999999999</v>
      </c>
    </row>
    <row r="2552" spans="1:13" x14ac:dyDescent="0.35">
      <c r="A2552">
        <v>2548</v>
      </c>
      <c r="B2552" t="s">
        <v>6353</v>
      </c>
      <c r="C2552">
        <v>0</v>
      </c>
      <c r="D2552">
        <v>4.867</v>
      </c>
      <c r="E2552">
        <v>2.74</v>
      </c>
      <c r="F2552">
        <v>6.8029999999999999</v>
      </c>
      <c r="G2552">
        <v>4.3250000000000002</v>
      </c>
      <c r="H2552">
        <v>101522.211</v>
      </c>
      <c r="I2552">
        <v>0.05</v>
      </c>
      <c r="J2552">
        <v>0</v>
      </c>
      <c r="K2552">
        <v>0</v>
      </c>
      <c r="L2552">
        <v>-9.2469999999999999</v>
      </c>
      <c r="M2552">
        <v>58.686</v>
      </c>
    </row>
    <row r="2553" spans="1:13" x14ac:dyDescent="0.35">
      <c r="A2553">
        <v>2549</v>
      </c>
      <c r="B2553" t="s">
        <v>6352</v>
      </c>
      <c r="C2553">
        <v>2.88</v>
      </c>
      <c r="D2553">
        <v>4.6769999999999996</v>
      </c>
      <c r="E2553">
        <v>2.4950000000000001</v>
      </c>
      <c r="F2553">
        <v>6.7779999999999996</v>
      </c>
      <c r="G2553">
        <v>4.6989999999999998</v>
      </c>
      <c r="H2553">
        <v>101537.739</v>
      </c>
      <c r="I2553">
        <v>5.8999999999999997E-2</v>
      </c>
      <c r="J2553">
        <v>2.8410000000000002</v>
      </c>
      <c r="K2553">
        <v>3.9E-2</v>
      </c>
      <c r="L2553">
        <v>-1.181</v>
      </c>
      <c r="M2553">
        <v>71.122</v>
      </c>
    </row>
    <row r="2554" spans="1:13" x14ac:dyDescent="0.35">
      <c r="A2554">
        <v>2550</v>
      </c>
      <c r="B2554" t="s">
        <v>6351</v>
      </c>
      <c r="C2554">
        <v>49.514000000000003</v>
      </c>
      <c r="D2554">
        <v>5.56</v>
      </c>
      <c r="E2554">
        <v>2.4260000000000002</v>
      </c>
      <c r="F2554">
        <v>6.601</v>
      </c>
      <c r="G2554">
        <v>4.4980000000000002</v>
      </c>
      <c r="H2554">
        <v>101566.93</v>
      </c>
      <c r="I2554">
        <v>5.0999999999999997E-2</v>
      </c>
      <c r="J2554">
        <v>37.298999999999999</v>
      </c>
      <c r="K2554">
        <v>12.215</v>
      </c>
      <c r="L2554">
        <v>7.4960000000000004</v>
      </c>
      <c r="M2554">
        <v>83.105000000000004</v>
      </c>
    </row>
    <row r="2555" spans="1:13" x14ac:dyDescent="0.35">
      <c r="A2555">
        <v>2551</v>
      </c>
      <c r="B2555" t="s">
        <v>6350</v>
      </c>
      <c r="C2555">
        <v>144.15799999999999</v>
      </c>
      <c r="D2555">
        <v>7.4039999999999999</v>
      </c>
      <c r="E2555">
        <v>3.3239999999999998</v>
      </c>
      <c r="F2555">
        <v>6.9459999999999997</v>
      </c>
      <c r="G2555">
        <v>4.3449999999999998</v>
      </c>
      <c r="H2555">
        <v>101591.024</v>
      </c>
      <c r="I2555">
        <v>1.4999999999999999E-2</v>
      </c>
      <c r="J2555">
        <v>87.700999999999993</v>
      </c>
      <c r="K2555">
        <v>56.457999999999998</v>
      </c>
      <c r="L2555">
        <v>16.393999999999998</v>
      </c>
      <c r="M2555">
        <v>95.167000000000002</v>
      </c>
    </row>
    <row r="2556" spans="1:13" x14ac:dyDescent="0.35">
      <c r="A2556">
        <v>2552</v>
      </c>
      <c r="B2556" t="s">
        <v>6349</v>
      </c>
      <c r="C2556">
        <v>253.81299999999999</v>
      </c>
      <c r="D2556">
        <v>8.8780000000000001</v>
      </c>
      <c r="E2556">
        <v>4.1120000000000001</v>
      </c>
      <c r="F2556">
        <v>7.0110000000000001</v>
      </c>
      <c r="G2556">
        <v>4.5510000000000002</v>
      </c>
      <c r="H2556">
        <v>101604.78599999999</v>
      </c>
      <c r="I2556">
        <v>3.6999999999999998E-2</v>
      </c>
      <c r="J2556">
        <v>122.604</v>
      </c>
      <c r="K2556">
        <v>131.209</v>
      </c>
      <c r="L2556">
        <v>25.117000000000001</v>
      </c>
      <c r="M2556">
        <v>107.934</v>
      </c>
    </row>
    <row r="2557" spans="1:13" x14ac:dyDescent="0.35">
      <c r="A2557">
        <v>2553</v>
      </c>
      <c r="B2557" t="s">
        <v>6348</v>
      </c>
      <c r="C2557">
        <v>354.87900000000002</v>
      </c>
      <c r="D2557">
        <v>10.01</v>
      </c>
      <c r="E2557">
        <v>4.9859999999999998</v>
      </c>
      <c r="F2557">
        <v>7.0149999999999997</v>
      </c>
      <c r="G2557">
        <v>4.2770000000000001</v>
      </c>
      <c r="H2557">
        <v>101667.72</v>
      </c>
      <c r="I2557">
        <v>7.8E-2</v>
      </c>
      <c r="J2557">
        <v>153.72900000000001</v>
      </c>
      <c r="K2557">
        <v>201.149</v>
      </c>
      <c r="L2557">
        <v>33.186999999999998</v>
      </c>
      <c r="M2557">
        <v>122.13200000000001</v>
      </c>
    </row>
    <row r="2558" spans="1:13" x14ac:dyDescent="0.35">
      <c r="A2558">
        <v>2554</v>
      </c>
      <c r="B2558" t="s">
        <v>6347</v>
      </c>
      <c r="C2558">
        <v>444.846</v>
      </c>
      <c r="D2558">
        <v>11.164</v>
      </c>
      <c r="E2558">
        <v>5.2089999999999996</v>
      </c>
      <c r="F2558">
        <v>7.1079999999999997</v>
      </c>
      <c r="G2558">
        <v>4.6079999999999997</v>
      </c>
      <c r="H2558">
        <v>101591.927</v>
      </c>
      <c r="I2558">
        <v>1.6E-2</v>
      </c>
      <c r="J2558">
        <v>194.476</v>
      </c>
      <c r="K2558">
        <v>250.37</v>
      </c>
      <c r="L2558">
        <v>39.984999999999999</v>
      </c>
      <c r="M2558">
        <v>138.49700000000001</v>
      </c>
    </row>
    <row r="2559" spans="1:13" x14ac:dyDescent="0.35">
      <c r="A2559">
        <v>2555</v>
      </c>
      <c r="B2559" t="s">
        <v>6346</v>
      </c>
      <c r="C2559">
        <v>493.29</v>
      </c>
      <c r="D2559">
        <v>11.913</v>
      </c>
      <c r="E2559">
        <v>5.9779999999999998</v>
      </c>
      <c r="F2559">
        <v>6.7590000000000003</v>
      </c>
      <c r="G2559">
        <v>4.1580000000000004</v>
      </c>
      <c r="H2559">
        <v>101622.74800000001</v>
      </c>
      <c r="I2559">
        <v>1.4999999999999999E-2</v>
      </c>
      <c r="J2559">
        <v>204.35300000000001</v>
      </c>
      <c r="K2559">
        <v>288.935</v>
      </c>
      <c r="L2559">
        <v>44.713000000000001</v>
      </c>
      <c r="M2559">
        <v>157.416</v>
      </c>
    </row>
    <row r="2560" spans="1:13" x14ac:dyDescent="0.35">
      <c r="A2560">
        <v>2556</v>
      </c>
      <c r="B2560" t="s">
        <v>6345</v>
      </c>
      <c r="C2560">
        <v>532.03899999999999</v>
      </c>
      <c r="D2560">
        <v>12.343999999999999</v>
      </c>
      <c r="E2560">
        <v>6.4740000000000002</v>
      </c>
      <c r="F2560">
        <v>6.7560000000000002</v>
      </c>
      <c r="G2560">
        <v>4.5030000000000001</v>
      </c>
      <c r="H2560">
        <v>101614.644</v>
      </c>
      <c r="I2560">
        <v>1.0999999999999999E-2</v>
      </c>
      <c r="J2560">
        <v>227.62</v>
      </c>
      <c r="K2560">
        <v>304.41899999999998</v>
      </c>
      <c r="L2560">
        <v>46.597999999999999</v>
      </c>
      <c r="M2560">
        <v>178.595</v>
      </c>
    </row>
    <row r="2561" spans="1:13" x14ac:dyDescent="0.35">
      <c r="A2561">
        <v>2557</v>
      </c>
      <c r="B2561" t="s">
        <v>6344</v>
      </c>
      <c r="C2561">
        <v>524.79899999999998</v>
      </c>
      <c r="D2561">
        <v>12.829000000000001</v>
      </c>
      <c r="E2561">
        <v>7.0449999999999999</v>
      </c>
      <c r="F2561">
        <v>6.774</v>
      </c>
      <c r="G2561">
        <v>4.0190000000000001</v>
      </c>
      <c r="H2561">
        <v>101609.63</v>
      </c>
      <c r="I2561">
        <v>1.4E-2</v>
      </c>
      <c r="J2561">
        <v>239.52099999999999</v>
      </c>
      <c r="K2561">
        <v>285.27800000000002</v>
      </c>
      <c r="L2561">
        <v>45.191000000000003</v>
      </c>
      <c r="M2561">
        <v>199.738</v>
      </c>
    </row>
    <row r="2562" spans="1:13" x14ac:dyDescent="0.35">
      <c r="A2562">
        <v>2558</v>
      </c>
      <c r="B2562" t="s">
        <v>6343</v>
      </c>
      <c r="C2562">
        <v>507.48</v>
      </c>
      <c r="D2562">
        <v>12.743</v>
      </c>
      <c r="E2562">
        <v>7.6340000000000003</v>
      </c>
      <c r="F2562">
        <v>7.1340000000000003</v>
      </c>
      <c r="G2562">
        <v>3.7290000000000001</v>
      </c>
      <c r="H2562">
        <v>101598.338</v>
      </c>
      <c r="I2562">
        <v>7.0000000000000001E-3</v>
      </c>
      <c r="J2562">
        <v>215.48599999999999</v>
      </c>
      <c r="K2562">
        <v>291.99400000000003</v>
      </c>
      <c r="L2562">
        <v>40.847000000000001</v>
      </c>
      <c r="M2562">
        <v>219.023</v>
      </c>
    </row>
    <row r="2563" spans="1:13" x14ac:dyDescent="0.35">
      <c r="A2563">
        <v>2559</v>
      </c>
      <c r="B2563" t="s">
        <v>6342</v>
      </c>
      <c r="C2563">
        <v>435.71</v>
      </c>
      <c r="D2563">
        <v>12.47</v>
      </c>
      <c r="E2563">
        <v>8.1379999999999999</v>
      </c>
      <c r="F2563">
        <v>7.3929999999999998</v>
      </c>
      <c r="G2563">
        <v>4.149</v>
      </c>
      <c r="H2563">
        <v>101585.78599999999</v>
      </c>
      <c r="I2563">
        <v>1.4E-2</v>
      </c>
      <c r="J2563">
        <v>173.02600000000001</v>
      </c>
      <c r="K2563">
        <v>262.685</v>
      </c>
      <c r="L2563">
        <v>34.308</v>
      </c>
      <c r="M2563">
        <v>235.77199999999999</v>
      </c>
    </row>
    <row r="2564" spans="1:13" x14ac:dyDescent="0.35">
      <c r="A2564">
        <v>2560</v>
      </c>
      <c r="B2564" t="s">
        <v>6341</v>
      </c>
      <c r="C2564">
        <v>311.14699999999999</v>
      </c>
      <c r="D2564">
        <v>11.989000000000001</v>
      </c>
      <c r="E2564">
        <v>8.5549999999999997</v>
      </c>
      <c r="F2564">
        <v>7.4370000000000003</v>
      </c>
      <c r="G2564">
        <v>4.2770000000000001</v>
      </c>
      <c r="H2564">
        <v>101587.70699999999</v>
      </c>
      <c r="I2564">
        <v>4.0000000000000001E-3</v>
      </c>
      <c r="J2564">
        <v>145.36799999999999</v>
      </c>
      <c r="K2564">
        <v>165.779</v>
      </c>
      <c r="L2564">
        <v>26.395</v>
      </c>
      <c r="M2564">
        <v>250.25</v>
      </c>
    </row>
    <row r="2565" spans="1:13" x14ac:dyDescent="0.35">
      <c r="A2565">
        <v>2561</v>
      </c>
      <c r="B2565" t="s">
        <v>6340</v>
      </c>
      <c r="C2565">
        <v>186.36</v>
      </c>
      <c r="D2565">
        <v>11.135999999999999</v>
      </c>
      <c r="E2565">
        <v>8.9</v>
      </c>
      <c r="F2565">
        <v>7.03</v>
      </c>
      <c r="G2565">
        <v>4.109</v>
      </c>
      <c r="H2565">
        <v>101588.946</v>
      </c>
      <c r="I2565">
        <v>1.7999999999999999E-2</v>
      </c>
      <c r="J2565">
        <v>105.358</v>
      </c>
      <c r="K2565">
        <v>81.003</v>
      </c>
      <c r="L2565">
        <v>17.756</v>
      </c>
      <c r="M2565">
        <v>263.19</v>
      </c>
    </row>
    <row r="2566" spans="1:13" x14ac:dyDescent="0.35">
      <c r="A2566">
        <v>2562</v>
      </c>
      <c r="B2566" t="s">
        <v>6339</v>
      </c>
      <c r="C2566">
        <v>72.347999999999999</v>
      </c>
      <c r="D2566">
        <v>9.94</v>
      </c>
      <c r="E2566">
        <v>9.1820000000000004</v>
      </c>
      <c r="F2566">
        <v>7.0060000000000002</v>
      </c>
      <c r="G2566">
        <v>3.9</v>
      </c>
      <c r="H2566">
        <v>101598.152</v>
      </c>
      <c r="I2566">
        <v>1.4E-2</v>
      </c>
      <c r="J2566">
        <v>52.497</v>
      </c>
      <c r="K2566">
        <v>19.850000000000001</v>
      </c>
      <c r="L2566">
        <v>8.8800000000000008</v>
      </c>
      <c r="M2566">
        <v>275.32600000000002</v>
      </c>
    </row>
    <row r="2567" spans="1:13" x14ac:dyDescent="0.35">
      <c r="A2567">
        <v>2563</v>
      </c>
      <c r="B2567" t="s">
        <v>6338</v>
      </c>
      <c r="C2567">
        <v>9.2270000000000003</v>
      </c>
      <c r="D2567">
        <v>8.5879999999999992</v>
      </c>
      <c r="E2567">
        <v>8.0419999999999998</v>
      </c>
      <c r="F2567">
        <v>7.1180000000000003</v>
      </c>
      <c r="G2567">
        <v>3.9049999999999998</v>
      </c>
      <c r="H2567">
        <v>101625.351</v>
      </c>
      <c r="I2567">
        <v>2.1999999999999999E-2</v>
      </c>
      <c r="J2567">
        <v>8.5890000000000004</v>
      </c>
      <c r="K2567">
        <v>0.63900000000000001</v>
      </c>
      <c r="L2567">
        <v>0.17599999999999999</v>
      </c>
      <c r="M2567">
        <v>287.29700000000003</v>
      </c>
    </row>
    <row r="2568" spans="1:13" x14ac:dyDescent="0.35">
      <c r="A2568">
        <v>2564</v>
      </c>
      <c r="B2568" t="s">
        <v>6337</v>
      </c>
      <c r="C2568">
        <v>0</v>
      </c>
      <c r="D2568">
        <v>7.5860000000000003</v>
      </c>
      <c r="E2568">
        <v>6.9740000000000002</v>
      </c>
      <c r="F2568">
        <v>7.1520000000000001</v>
      </c>
      <c r="G2568">
        <v>4.0279999999999996</v>
      </c>
      <c r="H2568">
        <v>101643.375</v>
      </c>
      <c r="I2568">
        <v>0</v>
      </c>
      <c r="J2568">
        <v>0</v>
      </c>
      <c r="K2568">
        <v>0</v>
      </c>
      <c r="L2568">
        <v>-7.9669999999999996</v>
      </c>
      <c r="M2568">
        <v>299.64600000000002</v>
      </c>
    </row>
    <row r="2569" spans="1:13" x14ac:dyDescent="0.35">
      <c r="A2569">
        <v>2565</v>
      </c>
      <c r="B2569" t="s">
        <v>6336</v>
      </c>
      <c r="C2569">
        <v>0</v>
      </c>
      <c r="D2569">
        <v>6.8239999999999998</v>
      </c>
      <c r="E2569">
        <v>6.0369999999999999</v>
      </c>
      <c r="F2569">
        <v>7.1070000000000002</v>
      </c>
      <c r="G2569">
        <v>4.2</v>
      </c>
      <c r="H2569">
        <v>101642.761</v>
      </c>
      <c r="I2569">
        <v>2.1999999999999999E-2</v>
      </c>
      <c r="J2569">
        <v>0</v>
      </c>
      <c r="K2569">
        <v>0</v>
      </c>
      <c r="L2569">
        <v>-15.129</v>
      </c>
      <c r="M2569">
        <v>312.82900000000001</v>
      </c>
    </row>
    <row r="2570" spans="1:13" x14ac:dyDescent="0.35">
      <c r="A2570">
        <v>2566</v>
      </c>
      <c r="B2570" t="s">
        <v>6335</v>
      </c>
      <c r="C2570">
        <v>0</v>
      </c>
      <c r="D2570">
        <v>6.36</v>
      </c>
      <c r="E2570">
        <v>5.0910000000000002</v>
      </c>
      <c r="F2570">
        <v>6.9480000000000004</v>
      </c>
      <c r="G2570">
        <v>4.4379999999999997</v>
      </c>
      <c r="H2570">
        <v>101634.327</v>
      </c>
      <c r="I2570">
        <v>0</v>
      </c>
      <c r="J2570">
        <v>0</v>
      </c>
      <c r="K2570">
        <v>0</v>
      </c>
      <c r="L2570">
        <v>-20.837</v>
      </c>
      <c r="M2570">
        <v>327.14600000000002</v>
      </c>
    </row>
    <row r="2571" spans="1:13" x14ac:dyDescent="0.35">
      <c r="A2571">
        <v>2567</v>
      </c>
      <c r="B2571" t="s">
        <v>6334</v>
      </c>
      <c r="C2571">
        <v>0</v>
      </c>
      <c r="D2571">
        <v>6.0250000000000004</v>
      </c>
      <c r="E2571">
        <v>4.1840000000000002</v>
      </c>
      <c r="F2571">
        <v>6.7679999999999998</v>
      </c>
      <c r="G2571">
        <v>3.8530000000000002</v>
      </c>
      <c r="H2571">
        <v>101618.917</v>
      </c>
      <c r="I2571">
        <v>1.4E-2</v>
      </c>
      <c r="J2571">
        <v>0</v>
      </c>
      <c r="K2571">
        <v>0</v>
      </c>
      <c r="L2571">
        <v>-24.603000000000002</v>
      </c>
      <c r="M2571">
        <v>342.625</v>
      </c>
    </row>
    <row r="2572" spans="1:13" x14ac:dyDescent="0.35">
      <c r="A2572">
        <v>2568</v>
      </c>
      <c r="B2572" t="s">
        <v>6333</v>
      </c>
      <c r="C2572">
        <v>0</v>
      </c>
      <c r="D2572">
        <v>5.6189999999999998</v>
      </c>
      <c r="E2572">
        <v>3.319</v>
      </c>
      <c r="F2572">
        <v>6.6879999999999997</v>
      </c>
      <c r="G2572">
        <v>4.0330000000000004</v>
      </c>
      <c r="H2572">
        <v>101598.822</v>
      </c>
      <c r="I2572">
        <v>4.8000000000000001E-2</v>
      </c>
      <c r="J2572">
        <v>0</v>
      </c>
      <c r="K2572">
        <v>0</v>
      </c>
      <c r="L2572">
        <v>-26.018999999999998</v>
      </c>
      <c r="M2572">
        <v>338.30799999999999</v>
      </c>
    </row>
    <row r="2573" spans="1:13" x14ac:dyDescent="0.35">
      <c r="A2573">
        <v>2569</v>
      </c>
      <c r="B2573" t="s">
        <v>6332</v>
      </c>
      <c r="C2573">
        <v>0</v>
      </c>
      <c r="D2573">
        <v>5.2880000000000003</v>
      </c>
      <c r="E2573">
        <v>3.081</v>
      </c>
      <c r="F2573">
        <v>6.9580000000000002</v>
      </c>
      <c r="G2573">
        <v>4.1820000000000004</v>
      </c>
      <c r="H2573">
        <v>101569.83</v>
      </c>
      <c r="I2573">
        <v>2.1999999999999999E-2</v>
      </c>
      <c r="J2573">
        <v>0</v>
      </c>
      <c r="K2573">
        <v>0</v>
      </c>
      <c r="L2573">
        <v>-24.914000000000001</v>
      </c>
      <c r="M2573">
        <v>15.185</v>
      </c>
    </row>
    <row r="2574" spans="1:13" x14ac:dyDescent="0.35">
      <c r="A2574">
        <v>2570</v>
      </c>
      <c r="B2574" t="s">
        <v>6331</v>
      </c>
      <c r="C2574">
        <v>0</v>
      </c>
      <c r="D2574">
        <v>4.867</v>
      </c>
      <c r="E2574">
        <v>2.8279999999999998</v>
      </c>
      <c r="F2574">
        <v>6.92</v>
      </c>
      <c r="G2574">
        <v>3.6989999999999998</v>
      </c>
      <c r="H2574">
        <v>101552.08900000001</v>
      </c>
      <c r="I2574">
        <v>2.9000000000000001E-2</v>
      </c>
      <c r="J2574">
        <v>0</v>
      </c>
      <c r="K2574">
        <v>0</v>
      </c>
      <c r="L2574">
        <v>-21.422000000000001</v>
      </c>
      <c r="M2574">
        <v>30.786000000000001</v>
      </c>
    </row>
    <row r="2575" spans="1:13" x14ac:dyDescent="0.35">
      <c r="A2575">
        <v>2571</v>
      </c>
      <c r="B2575" t="s">
        <v>6330</v>
      </c>
      <c r="C2575">
        <v>0</v>
      </c>
      <c r="D2575">
        <v>4.7699999999999996</v>
      </c>
      <c r="E2575">
        <v>2.6240000000000001</v>
      </c>
      <c r="F2575">
        <v>6.899</v>
      </c>
      <c r="G2575">
        <v>4.133</v>
      </c>
      <c r="H2575">
        <v>101526.70299999999</v>
      </c>
      <c r="I2575">
        <v>4.4999999999999998E-2</v>
      </c>
      <c r="J2575">
        <v>0</v>
      </c>
      <c r="K2575">
        <v>0</v>
      </c>
      <c r="L2575">
        <v>-15.927</v>
      </c>
      <c r="M2575">
        <v>45.250999999999998</v>
      </c>
    </row>
    <row r="2576" spans="1:13" x14ac:dyDescent="0.35">
      <c r="A2576">
        <v>2572</v>
      </c>
      <c r="B2576" t="s">
        <v>6329</v>
      </c>
      <c r="C2576">
        <v>0</v>
      </c>
      <c r="D2576">
        <v>4.468</v>
      </c>
      <c r="E2576">
        <v>2.4279999999999999</v>
      </c>
      <c r="F2576">
        <v>7.0069999999999997</v>
      </c>
      <c r="G2576">
        <v>4.3</v>
      </c>
      <c r="H2576">
        <v>101508.136</v>
      </c>
      <c r="I2576">
        <v>1.4E-2</v>
      </c>
      <c r="J2576">
        <v>0</v>
      </c>
      <c r="K2576">
        <v>0</v>
      </c>
      <c r="L2576">
        <v>-8.9139999999999997</v>
      </c>
      <c r="M2576">
        <v>58.551000000000002</v>
      </c>
    </row>
    <row r="2577" spans="1:13" x14ac:dyDescent="0.35">
      <c r="A2577">
        <v>2573</v>
      </c>
      <c r="B2577" t="s">
        <v>6328</v>
      </c>
      <c r="C2577">
        <v>3.5179999999999998</v>
      </c>
      <c r="D2577">
        <v>4.6079999999999997</v>
      </c>
      <c r="E2577">
        <v>2.2480000000000002</v>
      </c>
      <c r="F2577">
        <v>7.2359999999999998</v>
      </c>
      <c r="G2577">
        <v>4.234</v>
      </c>
      <c r="H2577">
        <v>101508.378</v>
      </c>
      <c r="I2577">
        <v>7.0000000000000001E-3</v>
      </c>
      <c r="J2577">
        <v>3.49</v>
      </c>
      <c r="K2577">
        <v>2.7E-2</v>
      </c>
      <c r="L2577">
        <v>-0.85799999999999998</v>
      </c>
      <c r="M2577">
        <v>70.968000000000004</v>
      </c>
    </row>
    <row r="2578" spans="1:13" x14ac:dyDescent="0.35">
      <c r="A2578">
        <v>2574</v>
      </c>
      <c r="B2578" t="s">
        <v>6327</v>
      </c>
      <c r="C2578">
        <v>55.408000000000001</v>
      </c>
      <c r="D2578">
        <v>5.601</v>
      </c>
      <c r="E2578">
        <v>2.2370000000000001</v>
      </c>
      <c r="F2578">
        <v>7.532</v>
      </c>
      <c r="G2578">
        <v>4.6239999999999997</v>
      </c>
      <c r="H2578">
        <v>101523.712</v>
      </c>
      <c r="I2578">
        <v>7.0000000000000001E-3</v>
      </c>
      <c r="J2578">
        <v>41.405999999999999</v>
      </c>
      <c r="K2578">
        <v>14</v>
      </c>
      <c r="L2578">
        <v>7.8129999999999997</v>
      </c>
      <c r="M2578">
        <v>82.938000000000002</v>
      </c>
    </row>
    <row r="2579" spans="1:13" x14ac:dyDescent="0.35">
      <c r="A2579">
        <v>2575</v>
      </c>
      <c r="B2579" t="s">
        <v>6326</v>
      </c>
      <c r="C2579">
        <v>145.91</v>
      </c>
      <c r="D2579">
        <v>7.2670000000000003</v>
      </c>
      <c r="E2579">
        <v>3.2080000000000002</v>
      </c>
      <c r="F2579">
        <v>7.3479999999999999</v>
      </c>
      <c r="G2579">
        <v>4.7279999999999998</v>
      </c>
      <c r="H2579">
        <v>101532.53599999999</v>
      </c>
      <c r="I2579">
        <v>2.1999999999999999E-2</v>
      </c>
      <c r="J2579">
        <v>89.962999999999994</v>
      </c>
      <c r="K2579">
        <v>55.947000000000003</v>
      </c>
      <c r="L2579">
        <v>16.710999999999999</v>
      </c>
      <c r="M2579">
        <v>94.994</v>
      </c>
    </row>
    <row r="2580" spans="1:13" x14ac:dyDescent="0.35">
      <c r="A2580">
        <v>2576</v>
      </c>
      <c r="B2580" t="s">
        <v>6325</v>
      </c>
      <c r="C2580">
        <v>256.19099999999997</v>
      </c>
      <c r="D2580">
        <v>8.8849999999999998</v>
      </c>
      <c r="E2580">
        <v>4.0259999999999998</v>
      </c>
      <c r="F2580">
        <v>7.181</v>
      </c>
      <c r="G2580">
        <v>4.2759999999999998</v>
      </c>
      <c r="H2580">
        <v>101531.68399999999</v>
      </c>
      <c r="I2580">
        <v>2.9000000000000001E-2</v>
      </c>
      <c r="J2580">
        <v>133.39099999999999</v>
      </c>
      <c r="K2580">
        <v>122.798</v>
      </c>
      <c r="L2580">
        <v>25.439</v>
      </c>
      <c r="M2580">
        <v>107.762</v>
      </c>
    </row>
    <row r="2581" spans="1:13" x14ac:dyDescent="0.35">
      <c r="A2581">
        <v>2577</v>
      </c>
      <c r="B2581" t="s">
        <v>6324</v>
      </c>
      <c r="C2581">
        <v>358.892</v>
      </c>
      <c r="D2581">
        <v>10.198</v>
      </c>
      <c r="E2581">
        <v>4.7919999999999998</v>
      </c>
      <c r="F2581">
        <v>7.0640000000000001</v>
      </c>
      <c r="G2581">
        <v>4.8680000000000003</v>
      </c>
      <c r="H2581">
        <v>101528.99800000001</v>
      </c>
      <c r="I2581">
        <v>2.1999999999999999E-2</v>
      </c>
      <c r="J2581">
        <v>175.922</v>
      </c>
      <c r="K2581">
        <v>182.97</v>
      </c>
      <c r="L2581">
        <v>33.518999999999998</v>
      </c>
      <c r="M2581">
        <v>121.973</v>
      </c>
    </row>
    <row r="2582" spans="1:13" x14ac:dyDescent="0.35">
      <c r="A2582">
        <v>2578</v>
      </c>
      <c r="B2582" t="s">
        <v>6323</v>
      </c>
      <c r="C2582">
        <v>445.00299999999999</v>
      </c>
      <c r="D2582">
        <v>11.249000000000001</v>
      </c>
      <c r="E2582">
        <v>5.484</v>
      </c>
      <c r="F2582">
        <v>7.0860000000000003</v>
      </c>
      <c r="G2582">
        <v>4.8330000000000002</v>
      </c>
      <c r="H2582">
        <v>101513.95</v>
      </c>
      <c r="I2582">
        <v>3.9E-2</v>
      </c>
      <c r="J2582">
        <v>202.477</v>
      </c>
      <c r="K2582">
        <v>242.52600000000001</v>
      </c>
      <c r="L2582">
        <v>40.33</v>
      </c>
      <c r="M2582">
        <v>138.38499999999999</v>
      </c>
    </row>
    <row r="2583" spans="1:13" x14ac:dyDescent="0.35">
      <c r="A2583">
        <v>2579</v>
      </c>
      <c r="B2583" t="s">
        <v>6322</v>
      </c>
      <c r="C2583">
        <v>525.13400000000001</v>
      </c>
      <c r="D2583">
        <v>11.96</v>
      </c>
      <c r="E2583">
        <v>6.1470000000000002</v>
      </c>
      <c r="F2583">
        <v>7.0250000000000004</v>
      </c>
      <c r="G2583">
        <v>4.3760000000000003</v>
      </c>
      <c r="H2583">
        <v>101486.092</v>
      </c>
      <c r="I2583">
        <v>2.1999999999999999E-2</v>
      </c>
      <c r="J2583">
        <v>220.34200000000001</v>
      </c>
      <c r="K2583">
        <v>304.79199999999997</v>
      </c>
      <c r="L2583">
        <v>45.079000000000001</v>
      </c>
      <c r="M2583">
        <v>157.44300000000001</v>
      </c>
    </row>
    <row r="2584" spans="1:13" x14ac:dyDescent="0.35">
      <c r="A2584">
        <v>2580</v>
      </c>
      <c r="B2584" t="s">
        <v>6321</v>
      </c>
      <c r="C2584">
        <v>542.63</v>
      </c>
      <c r="D2584">
        <v>12.363</v>
      </c>
      <c r="E2584">
        <v>6.7350000000000003</v>
      </c>
      <c r="F2584">
        <v>7.133</v>
      </c>
      <c r="G2584">
        <v>4.7140000000000004</v>
      </c>
      <c r="H2584">
        <v>101451.14200000001</v>
      </c>
      <c r="I2584">
        <v>1.7999999999999999E-2</v>
      </c>
      <c r="J2584">
        <v>232.29400000000001</v>
      </c>
      <c r="K2584">
        <v>310.33499999999998</v>
      </c>
      <c r="L2584">
        <v>46.948</v>
      </c>
      <c r="M2584">
        <v>178.56800000000001</v>
      </c>
    </row>
    <row r="2585" spans="1:13" x14ac:dyDescent="0.35">
      <c r="A2585">
        <v>2581</v>
      </c>
      <c r="B2585" t="s">
        <v>6320</v>
      </c>
      <c r="C2585">
        <v>527.43600000000004</v>
      </c>
      <c r="D2585">
        <v>12.669</v>
      </c>
      <c r="E2585">
        <v>7.3330000000000002</v>
      </c>
      <c r="F2585">
        <v>7.16</v>
      </c>
      <c r="G2585">
        <v>5.0229999999999997</v>
      </c>
      <c r="H2585">
        <v>101428.76</v>
      </c>
      <c r="I2585">
        <v>4.2999999999999997E-2</v>
      </c>
      <c r="J2585">
        <v>214.744</v>
      </c>
      <c r="K2585">
        <v>312.69400000000002</v>
      </c>
      <c r="L2585">
        <v>45.536000000000001</v>
      </c>
      <c r="M2585">
        <v>199.852</v>
      </c>
    </row>
    <row r="2586" spans="1:13" x14ac:dyDescent="0.35">
      <c r="A2586">
        <v>2582</v>
      </c>
      <c r="B2586" t="s">
        <v>6319</v>
      </c>
      <c r="C2586">
        <v>479.03100000000001</v>
      </c>
      <c r="D2586">
        <v>12.84</v>
      </c>
      <c r="E2586">
        <v>7.8579999999999997</v>
      </c>
      <c r="F2586">
        <v>7.5190000000000001</v>
      </c>
      <c r="G2586">
        <v>4.4379999999999997</v>
      </c>
      <c r="H2586">
        <v>101400.18799999999</v>
      </c>
      <c r="I2586">
        <v>1.7999999999999999E-2</v>
      </c>
      <c r="J2586">
        <v>203.80799999999999</v>
      </c>
      <c r="K2586">
        <v>275.22399999999999</v>
      </c>
      <c r="L2586">
        <v>41.15</v>
      </c>
      <c r="M2586">
        <v>219.26900000000001</v>
      </c>
    </row>
    <row r="2587" spans="1:13" x14ac:dyDescent="0.35">
      <c r="A2587">
        <v>2583</v>
      </c>
      <c r="B2587" t="s">
        <v>6318</v>
      </c>
      <c r="C2587">
        <v>386.62599999999998</v>
      </c>
      <c r="D2587">
        <v>12.661</v>
      </c>
      <c r="E2587">
        <v>8.3140000000000001</v>
      </c>
      <c r="F2587">
        <v>7.8140000000000001</v>
      </c>
      <c r="G2587">
        <v>3.9940000000000002</v>
      </c>
      <c r="H2587">
        <v>101376.52</v>
      </c>
      <c r="I2587">
        <v>6.5000000000000002E-2</v>
      </c>
      <c r="J2587">
        <v>166.44</v>
      </c>
      <c r="K2587">
        <v>220.185</v>
      </c>
      <c r="L2587">
        <v>34.585000000000001</v>
      </c>
      <c r="M2587">
        <v>236.04499999999999</v>
      </c>
    </row>
    <row r="2588" spans="1:13" x14ac:dyDescent="0.35">
      <c r="A2588">
        <v>2584</v>
      </c>
      <c r="B2588" t="s">
        <v>6317</v>
      </c>
      <c r="C2588">
        <v>277.69400000000002</v>
      </c>
      <c r="D2588">
        <v>12.221</v>
      </c>
      <c r="E2588">
        <v>8.7639999999999993</v>
      </c>
      <c r="F2588">
        <v>7.67</v>
      </c>
      <c r="G2588">
        <v>4.1890000000000001</v>
      </c>
      <c r="H2588">
        <v>101363.997</v>
      </c>
      <c r="I2588">
        <v>3.9E-2</v>
      </c>
      <c r="J2588">
        <v>132.74100000000001</v>
      </c>
      <c r="K2588">
        <v>144.953</v>
      </c>
      <c r="L2588">
        <v>26.652000000000001</v>
      </c>
      <c r="M2588">
        <v>250.52600000000001</v>
      </c>
    </row>
    <row r="2589" spans="1:13" x14ac:dyDescent="0.35">
      <c r="A2589">
        <v>2585</v>
      </c>
      <c r="B2589" t="s">
        <v>6316</v>
      </c>
      <c r="C2589">
        <v>160.81399999999999</v>
      </c>
      <c r="D2589">
        <v>11.365</v>
      </c>
      <c r="E2589">
        <v>9.1259999999999994</v>
      </c>
      <c r="F2589">
        <v>7.7859999999999996</v>
      </c>
      <c r="G2589">
        <v>4.766</v>
      </c>
      <c r="H2589">
        <v>101360.33</v>
      </c>
      <c r="I2589">
        <v>3.9E-2</v>
      </c>
      <c r="J2589">
        <v>89.686000000000007</v>
      </c>
      <c r="K2589">
        <v>71.126999999999995</v>
      </c>
      <c r="L2589">
        <v>18.003</v>
      </c>
      <c r="M2589">
        <v>263.459</v>
      </c>
    </row>
    <row r="2590" spans="1:13" x14ac:dyDescent="0.35">
      <c r="A2590">
        <v>2586</v>
      </c>
      <c r="B2590" t="s">
        <v>6315</v>
      </c>
      <c r="C2590">
        <v>66.451999999999998</v>
      </c>
      <c r="D2590">
        <v>10.210000000000001</v>
      </c>
      <c r="E2590">
        <v>9.4039999999999999</v>
      </c>
      <c r="F2590">
        <v>7.6429999999999998</v>
      </c>
      <c r="G2590">
        <v>4.5</v>
      </c>
      <c r="H2590">
        <v>101367.378</v>
      </c>
      <c r="I2590">
        <v>0.10199999999999999</v>
      </c>
      <c r="J2590">
        <v>45.594999999999999</v>
      </c>
      <c r="K2590">
        <v>20.856999999999999</v>
      </c>
      <c r="L2590">
        <v>9.1270000000000007</v>
      </c>
      <c r="M2590">
        <v>275.58600000000001</v>
      </c>
    </row>
    <row r="2591" spans="1:13" x14ac:dyDescent="0.35">
      <c r="A2591">
        <v>2587</v>
      </c>
      <c r="B2591" t="s">
        <v>6314</v>
      </c>
      <c r="C2591">
        <v>8.7840000000000007</v>
      </c>
      <c r="D2591">
        <v>8.8260000000000005</v>
      </c>
      <c r="E2591">
        <v>8.3149999999999995</v>
      </c>
      <c r="F2591">
        <v>7.7270000000000003</v>
      </c>
      <c r="G2591">
        <v>4.7140000000000004</v>
      </c>
      <c r="H2591">
        <v>101388.23299999999</v>
      </c>
      <c r="I2591">
        <v>0.19400000000000001</v>
      </c>
      <c r="J2591">
        <v>7.1790000000000003</v>
      </c>
      <c r="K2591">
        <v>1.605</v>
      </c>
      <c r="L2591">
        <v>0.43099999999999999</v>
      </c>
      <c r="M2591">
        <v>287.54599999999999</v>
      </c>
    </row>
    <row r="2592" spans="1:13" x14ac:dyDescent="0.35">
      <c r="A2592">
        <v>2588</v>
      </c>
      <c r="B2592" t="s">
        <v>6313</v>
      </c>
      <c r="C2592">
        <v>0</v>
      </c>
      <c r="D2592">
        <v>7.9740000000000002</v>
      </c>
      <c r="E2592">
        <v>7.3630000000000004</v>
      </c>
      <c r="F2592">
        <v>7.3250000000000002</v>
      </c>
      <c r="G2592">
        <v>4.4329999999999998</v>
      </c>
      <c r="H2592">
        <v>101401.04399999999</v>
      </c>
      <c r="I2592">
        <v>3.9E-2</v>
      </c>
      <c r="J2592">
        <v>0</v>
      </c>
      <c r="K2592">
        <v>0</v>
      </c>
      <c r="L2592">
        <v>-7.6980000000000004</v>
      </c>
      <c r="M2592">
        <v>299.88099999999997</v>
      </c>
    </row>
    <row r="2593" spans="1:13" x14ac:dyDescent="0.35">
      <c r="A2593">
        <v>2589</v>
      </c>
      <c r="B2593" t="s">
        <v>6312</v>
      </c>
      <c r="C2593">
        <v>0</v>
      </c>
      <c r="D2593">
        <v>7.5609999999999999</v>
      </c>
      <c r="E2593">
        <v>6.4409999999999998</v>
      </c>
      <c r="F2593">
        <v>7.0549999999999997</v>
      </c>
      <c r="G2593">
        <v>4.5670000000000002</v>
      </c>
      <c r="H2593">
        <v>101399.61599999999</v>
      </c>
      <c r="I2593">
        <v>3.3000000000000002E-2</v>
      </c>
      <c r="J2593">
        <v>0</v>
      </c>
      <c r="K2593">
        <v>0</v>
      </c>
      <c r="L2593">
        <v>-14.837999999999999</v>
      </c>
      <c r="M2593">
        <v>313.04199999999997</v>
      </c>
    </row>
    <row r="2594" spans="1:13" x14ac:dyDescent="0.35">
      <c r="A2594">
        <v>2590</v>
      </c>
      <c r="B2594" t="s">
        <v>6311</v>
      </c>
      <c r="C2594">
        <v>0</v>
      </c>
      <c r="D2594">
        <v>6.8230000000000004</v>
      </c>
      <c r="E2594">
        <v>5.5670000000000002</v>
      </c>
      <c r="F2594">
        <v>7.24</v>
      </c>
      <c r="G2594">
        <v>4.133</v>
      </c>
      <c r="H2594">
        <v>101396.804</v>
      </c>
      <c r="I2594">
        <v>6.5000000000000002E-2</v>
      </c>
      <c r="J2594">
        <v>0</v>
      </c>
      <c r="K2594">
        <v>0</v>
      </c>
      <c r="L2594">
        <v>-20.523</v>
      </c>
      <c r="M2594">
        <v>327.32600000000002</v>
      </c>
    </row>
    <row r="2595" spans="1:13" x14ac:dyDescent="0.35">
      <c r="A2595">
        <v>2591</v>
      </c>
      <c r="B2595" t="s">
        <v>6310</v>
      </c>
      <c r="C2595">
        <v>0</v>
      </c>
      <c r="D2595">
        <v>6.5439999999999996</v>
      </c>
      <c r="E2595">
        <v>4.734</v>
      </c>
      <c r="F2595">
        <v>7.2220000000000004</v>
      </c>
      <c r="G2595">
        <v>4.3</v>
      </c>
      <c r="H2595">
        <v>101385.9</v>
      </c>
      <c r="I2595">
        <v>2.1999999999999999E-2</v>
      </c>
      <c r="J2595">
        <v>0</v>
      </c>
      <c r="K2595">
        <v>0</v>
      </c>
      <c r="L2595">
        <v>-24.266999999999999</v>
      </c>
      <c r="M2595">
        <v>342.75400000000002</v>
      </c>
    </row>
    <row r="2596" spans="1:13" x14ac:dyDescent="0.35">
      <c r="A2596">
        <v>2592</v>
      </c>
      <c r="B2596" t="s">
        <v>6309</v>
      </c>
      <c r="C2596">
        <v>0</v>
      </c>
      <c r="D2596">
        <v>6.266</v>
      </c>
      <c r="E2596">
        <v>3.8929999999999998</v>
      </c>
      <c r="F2596">
        <v>7.3959999999999999</v>
      </c>
      <c r="G2596">
        <v>4.3479999999999999</v>
      </c>
      <c r="H2596">
        <v>101368.80499999999</v>
      </c>
      <c r="I2596">
        <v>1.7999999999999999E-2</v>
      </c>
      <c r="J2596">
        <v>0</v>
      </c>
      <c r="K2596">
        <v>0</v>
      </c>
      <c r="L2596">
        <v>-25.669</v>
      </c>
      <c r="M2596">
        <v>338.375</v>
      </c>
    </row>
    <row r="2597" spans="1:13" x14ac:dyDescent="0.35">
      <c r="A2597">
        <v>2593</v>
      </c>
      <c r="B2597" t="s">
        <v>6308</v>
      </c>
      <c r="C2597">
        <v>0</v>
      </c>
      <c r="D2597">
        <v>5.9390000000000001</v>
      </c>
      <c r="E2597">
        <v>3.6539999999999999</v>
      </c>
      <c r="F2597">
        <v>7.4889999999999999</v>
      </c>
      <c r="G2597">
        <v>4.4329999999999998</v>
      </c>
      <c r="H2597">
        <v>101342.901</v>
      </c>
      <c r="I2597">
        <v>3.6999999999999998E-2</v>
      </c>
      <c r="J2597">
        <v>0</v>
      </c>
      <c r="K2597">
        <v>0</v>
      </c>
      <c r="L2597">
        <v>-24.559000000000001</v>
      </c>
      <c r="M2597">
        <v>15.185</v>
      </c>
    </row>
    <row r="2598" spans="1:13" x14ac:dyDescent="0.35">
      <c r="A2598">
        <v>2594</v>
      </c>
      <c r="B2598" t="s">
        <v>6307</v>
      </c>
      <c r="C2598">
        <v>0</v>
      </c>
      <c r="D2598">
        <v>5.73</v>
      </c>
      <c r="E2598">
        <v>3.504</v>
      </c>
      <c r="F2598">
        <v>7.726</v>
      </c>
      <c r="G2598">
        <v>4.4580000000000002</v>
      </c>
      <c r="H2598">
        <v>101328.567</v>
      </c>
      <c r="I2598">
        <v>5.8999999999999997E-2</v>
      </c>
      <c r="J2598">
        <v>0</v>
      </c>
      <c r="K2598">
        <v>0</v>
      </c>
      <c r="L2598">
        <v>-21.071000000000002</v>
      </c>
      <c r="M2598">
        <v>30.728000000000002</v>
      </c>
    </row>
    <row r="2599" spans="1:13" x14ac:dyDescent="0.35">
      <c r="A2599">
        <v>2595</v>
      </c>
      <c r="B2599" t="s">
        <v>6306</v>
      </c>
      <c r="C2599">
        <v>0</v>
      </c>
      <c r="D2599">
        <v>5.5010000000000003</v>
      </c>
      <c r="E2599">
        <v>3.3809999999999998</v>
      </c>
      <c r="F2599">
        <v>7.8250000000000002</v>
      </c>
      <c r="G2599">
        <v>4.1139999999999999</v>
      </c>
      <c r="H2599">
        <v>101318.141</v>
      </c>
      <c r="I2599">
        <v>0.13500000000000001</v>
      </c>
      <c r="J2599">
        <v>0</v>
      </c>
      <c r="K2599">
        <v>0</v>
      </c>
      <c r="L2599">
        <v>-15.586</v>
      </c>
      <c r="M2599">
        <v>45.146999999999998</v>
      </c>
    </row>
    <row r="2600" spans="1:13" x14ac:dyDescent="0.35">
      <c r="A2600">
        <v>2596</v>
      </c>
      <c r="B2600" t="s">
        <v>6305</v>
      </c>
      <c r="C2600">
        <v>0</v>
      </c>
      <c r="D2600">
        <v>5.367</v>
      </c>
      <c r="E2600">
        <v>3.2280000000000002</v>
      </c>
      <c r="F2600">
        <v>7.8029999999999999</v>
      </c>
      <c r="G2600">
        <v>4.3369999999999997</v>
      </c>
      <c r="H2600">
        <v>101307.045</v>
      </c>
      <c r="I2600">
        <v>1.4E-2</v>
      </c>
      <c r="J2600">
        <v>0</v>
      </c>
      <c r="K2600">
        <v>0</v>
      </c>
      <c r="L2600">
        <v>-8.5850000000000009</v>
      </c>
      <c r="M2600">
        <v>58.417000000000002</v>
      </c>
    </row>
    <row r="2601" spans="1:13" x14ac:dyDescent="0.35">
      <c r="A2601">
        <v>2597</v>
      </c>
      <c r="B2601" t="s">
        <v>6304</v>
      </c>
      <c r="C2601">
        <v>3.5390000000000001</v>
      </c>
      <c r="D2601">
        <v>5.2119999999999997</v>
      </c>
      <c r="E2601">
        <v>3.08</v>
      </c>
      <c r="F2601">
        <v>7.8280000000000003</v>
      </c>
      <c r="G2601">
        <v>4.6390000000000002</v>
      </c>
      <c r="H2601">
        <v>101312.901</v>
      </c>
      <c r="I2601">
        <v>3.9E-2</v>
      </c>
      <c r="J2601">
        <v>3.4140000000000001</v>
      </c>
      <c r="K2601">
        <v>0.126</v>
      </c>
      <c r="L2601">
        <v>-0.53900000000000003</v>
      </c>
      <c r="M2601">
        <v>70.813999999999993</v>
      </c>
    </row>
    <row r="2602" spans="1:13" x14ac:dyDescent="0.35">
      <c r="A2602">
        <v>2598</v>
      </c>
      <c r="B2602" t="s">
        <v>6303</v>
      </c>
      <c r="C2602">
        <v>54.356999999999999</v>
      </c>
      <c r="D2602">
        <v>6.3440000000000003</v>
      </c>
      <c r="E2602">
        <v>3.1320000000000001</v>
      </c>
      <c r="F2602">
        <v>8.2029999999999994</v>
      </c>
      <c r="G2602">
        <v>4.43</v>
      </c>
      <c r="H2602">
        <v>101327.092</v>
      </c>
      <c r="I2602">
        <v>0.17799999999999999</v>
      </c>
      <c r="J2602">
        <v>40.387999999999998</v>
      </c>
      <c r="K2602">
        <v>13.967000000000001</v>
      </c>
      <c r="L2602">
        <v>8.1270000000000007</v>
      </c>
      <c r="M2602">
        <v>82.771000000000001</v>
      </c>
    </row>
    <row r="2603" spans="1:13" x14ac:dyDescent="0.35">
      <c r="A2603">
        <v>2599</v>
      </c>
      <c r="B2603" t="s">
        <v>6302</v>
      </c>
      <c r="C2603">
        <v>152.821</v>
      </c>
      <c r="D2603">
        <v>7.9039999999999999</v>
      </c>
      <c r="E2603">
        <v>4.0090000000000003</v>
      </c>
      <c r="F2603">
        <v>7.9749999999999996</v>
      </c>
      <c r="G2603">
        <v>4.6269999999999998</v>
      </c>
      <c r="H2603">
        <v>101339.04300000001</v>
      </c>
      <c r="I2603">
        <v>0.16500000000000001</v>
      </c>
      <c r="J2603">
        <v>89.760999999999996</v>
      </c>
      <c r="K2603">
        <v>63.061</v>
      </c>
      <c r="L2603">
        <v>17.024000000000001</v>
      </c>
      <c r="M2603">
        <v>94.82</v>
      </c>
    </row>
    <row r="2604" spans="1:13" x14ac:dyDescent="0.35">
      <c r="A2604">
        <v>2600</v>
      </c>
      <c r="B2604" t="s">
        <v>6301</v>
      </c>
      <c r="C2604">
        <v>266.27999999999997</v>
      </c>
      <c r="D2604">
        <v>9.2379999999999995</v>
      </c>
      <c r="E2604">
        <v>4.8949999999999996</v>
      </c>
      <c r="F2604">
        <v>8.1969999999999992</v>
      </c>
      <c r="G2604">
        <v>4.7759999999999998</v>
      </c>
      <c r="H2604">
        <v>101346.186</v>
      </c>
      <c r="I2604">
        <v>5.5E-2</v>
      </c>
      <c r="J2604">
        <v>130.76400000000001</v>
      </c>
      <c r="K2604">
        <v>135.51599999999999</v>
      </c>
      <c r="L2604">
        <v>25.757000000000001</v>
      </c>
      <c r="M2604">
        <v>107.589</v>
      </c>
    </row>
    <row r="2605" spans="1:13" x14ac:dyDescent="0.35">
      <c r="A2605">
        <v>2601</v>
      </c>
      <c r="B2605" t="s">
        <v>6300</v>
      </c>
      <c r="C2605">
        <v>376.86200000000002</v>
      </c>
      <c r="D2605">
        <v>10.513</v>
      </c>
      <c r="E2605">
        <v>5.7</v>
      </c>
      <c r="F2605">
        <v>8.0530000000000008</v>
      </c>
      <c r="G2605">
        <v>4.6280000000000001</v>
      </c>
      <c r="H2605">
        <v>101349.898</v>
      </c>
      <c r="I2605">
        <v>1.4999999999999999E-2</v>
      </c>
      <c r="J2605">
        <v>169.71199999999999</v>
      </c>
      <c r="K2605">
        <v>207.15</v>
      </c>
      <c r="L2605">
        <v>33.847999999999999</v>
      </c>
      <c r="M2605">
        <v>121.815</v>
      </c>
    </row>
    <row r="2606" spans="1:13" x14ac:dyDescent="0.35">
      <c r="A2606">
        <v>2602</v>
      </c>
      <c r="B2606" t="s">
        <v>6299</v>
      </c>
      <c r="C2606">
        <v>471.76400000000001</v>
      </c>
      <c r="D2606">
        <v>11.438000000000001</v>
      </c>
      <c r="E2606">
        <v>6.399</v>
      </c>
      <c r="F2606">
        <v>7.9009999999999998</v>
      </c>
      <c r="G2606">
        <v>4.4939999999999998</v>
      </c>
      <c r="H2606">
        <v>101348.356</v>
      </c>
      <c r="I2606">
        <v>5.0999999999999997E-2</v>
      </c>
      <c r="J2606">
        <v>189.93600000000001</v>
      </c>
      <c r="K2606">
        <v>281.82799999999997</v>
      </c>
      <c r="L2606">
        <v>40.673000000000002</v>
      </c>
      <c r="M2606">
        <v>138.268</v>
      </c>
    </row>
    <row r="2607" spans="1:13" x14ac:dyDescent="0.35">
      <c r="A2607">
        <v>2603</v>
      </c>
      <c r="B2607" t="s">
        <v>6298</v>
      </c>
      <c r="C2607">
        <v>524.08399999999995</v>
      </c>
      <c r="D2607">
        <v>12.295</v>
      </c>
      <c r="E2607">
        <v>7.0119999999999996</v>
      </c>
      <c r="F2607">
        <v>7.9039999999999999</v>
      </c>
      <c r="G2607">
        <v>4.5759999999999996</v>
      </c>
      <c r="H2607">
        <v>101332.819</v>
      </c>
      <c r="I2607">
        <v>4.0000000000000001E-3</v>
      </c>
      <c r="J2607">
        <v>210.35</v>
      </c>
      <c r="K2607">
        <v>313.733</v>
      </c>
      <c r="L2607">
        <v>45.432000000000002</v>
      </c>
      <c r="M2607">
        <v>157.405</v>
      </c>
    </row>
    <row r="2608" spans="1:13" x14ac:dyDescent="0.35">
      <c r="A2608">
        <v>2604</v>
      </c>
      <c r="B2608" t="s">
        <v>6297</v>
      </c>
      <c r="C2608">
        <v>537.60799999999995</v>
      </c>
      <c r="D2608">
        <v>12.691000000000001</v>
      </c>
      <c r="E2608">
        <v>7.577</v>
      </c>
      <c r="F2608">
        <v>8.391</v>
      </c>
      <c r="G2608">
        <v>4.7990000000000004</v>
      </c>
      <c r="H2608">
        <v>101325.342</v>
      </c>
      <c r="I2608">
        <v>7.0000000000000001E-3</v>
      </c>
      <c r="J2608">
        <v>219.94200000000001</v>
      </c>
      <c r="K2608">
        <v>317.666</v>
      </c>
      <c r="L2608">
        <v>47.298999999999999</v>
      </c>
      <c r="M2608">
        <v>178.642</v>
      </c>
    </row>
    <row r="2609" spans="1:13" x14ac:dyDescent="0.35">
      <c r="A2609">
        <v>2605</v>
      </c>
      <c r="B2609" t="s">
        <v>6296</v>
      </c>
      <c r="C2609">
        <v>517.83000000000004</v>
      </c>
      <c r="D2609">
        <v>12.781000000000001</v>
      </c>
      <c r="E2609">
        <v>8.0449999999999999</v>
      </c>
      <c r="F2609">
        <v>8.5269999999999992</v>
      </c>
      <c r="G2609">
        <v>4.5620000000000003</v>
      </c>
      <c r="H2609">
        <v>101318.72199999999</v>
      </c>
      <c r="I2609">
        <v>5.0999999999999997E-2</v>
      </c>
      <c r="J2609">
        <v>219.47300000000001</v>
      </c>
      <c r="K2609">
        <v>298.35700000000003</v>
      </c>
      <c r="L2609">
        <v>45.865000000000002</v>
      </c>
      <c r="M2609">
        <v>200.03100000000001</v>
      </c>
    </row>
    <row r="2610" spans="1:13" x14ac:dyDescent="0.35">
      <c r="A2610">
        <v>2606</v>
      </c>
      <c r="B2610" t="s">
        <v>6295</v>
      </c>
      <c r="C2610">
        <v>478.74700000000001</v>
      </c>
      <c r="D2610">
        <v>12.612</v>
      </c>
      <c r="E2610">
        <v>8.4749999999999996</v>
      </c>
      <c r="F2610">
        <v>8.4250000000000007</v>
      </c>
      <c r="G2610">
        <v>4.524</v>
      </c>
      <c r="H2610">
        <v>101308.342</v>
      </c>
      <c r="I2610">
        <v>9.1999999999999998E-2</v>
      </c>
      <c r="J2610">
        <v>195.238</v>
      </c>
      <c r="K2610">
        <v>283.51</v>
      </c>
      <c r="L2610">
        <v>41.451000000000001</v>
      </c>
      <c r="M2610">
        <v>219.51499999999999</v>
      </c>
    </row>
    <row r="2611" spans="1:13" x14ac:dyDescent="0.35">
      <c r="A2611">
        <v>2607</v>
      </c>
      <c r="B2611" t="s">
        <v>6294</v>
      </c>
      <c r="C2611">
        <v>409.411</v>
      </c>
      <c r="D2611">
        <v>12.565</v>
      </c>
      <c r="E2611">
        <v>8.8480000000000008</v>
      </c>
      <c r="F2611">
        <v>8.641</v>
      </c>
      <c r="G2611">
        <v>4.1710000000000003</v>
      </c>
      <c r="H2611">
        <v>101299.484</v>
      </c>
      <c r="I2611">
        <v>6.2E-2</v>
      </c>
      <c r="J2611">
        <v>164.417</v>
      </c>
      <c r="K2611">
        <v>244.99299999999999</v>
      </c>
      <c r="L2611">
        <v>34.857999999999997</v>
      </c>
      <c r="M2611">
        <v>236.316</v>
      </c>
    </row>
    <row r="2612" spans="1:13" x14ac:dyDescent="0.35">
      <c r="A2612">
        <v>2608</v>
      </c>
      <c r="B2612" t="s">
        <v>6293</v>
      </c>
      <c r="C2612">
        <v>283.721</v>
      </c>
      <c r="D2612">
        <v>11.935</v>
      </c>
      <c r="E2612">
        <v>9.1270000000000007</v>
      </c>
      <c r="F2612">
        <v>8.3919999999999995</v>
      </c>
      <c r="G2612">
        <v>4.18</v>
      </c>
      <c r="H2612">
        <v>101303.77</v>
      </c>
      <c r="I2612">
        <v>0.13800000000000001</v>
      </c>
      <c r="J2612">
        <v>132.00299999999999</v>
      </c>
      <c r="K2612">
        <v>151.71899999999999</v>
      </c>
      <c r="L2612">
        <v>26.908000000000001</v>
      </c>
      <c r="M2612">
        <v>250.8</v>
      </c>
    </row>
    <row r="2613" spans="1:13" x14ac:dyDescent="0.35">
      <c r="A2613">
        <v>2609</v>
      </c>
      <c r="B2613" t="s">
        <v>6292</v>
      </c>
      <c r="C2613">
        <v>195.37200000000001</v>
      </c>
      <c r="D2613">
        <v>11.238</v>
      </c>
      <c r="E2613">
        <v>9.3040000000000003</v>
      </c>
      <c r="F2613">
        <v>8.16</v>
      </c>
      <c r="G2613">
        <v>3.99</v>
      </c>
      <c r="H2613">
        <v>101309.961</v>
      </c>
      <c r="I2613">
        <v>9.7000000000000003E-2</v>
      </c>
      <c r="J2613">
        <v>90.307000000000002</v>
      </c>
      <c r="K2613">
        <v>105.06399999999999</v>
      </c>
      <c r="L2613">
        <v>18.25</v>
      </c>
      <c r="M2613">
        <v>263.726</v>
      </c>
    </row>
    <row r="2614" spans="1:13" x14ac:dyDescent="0.35">
      <c r="A2614">
        <v>2610</v>
      </c>
      <c r="B2614" t="s">
        <v>6291</v>
      </c>
      <c r="C2614">
        <v>83.899000000000001</v>
      </c>
      <c r="D2614">
        <v>10.127000000000001</v>
      </c>
      <c r="E2614">
        <v>9.4109999999999996</v>
      </c>
      <c r="F2614">
        <v>8.0030000000000001</v>
      </c>
      <c r="G2614">
        <v>3.69</v>
      </c>
      <c r="H2614">
        <v>101324.819</v>
      </c>
      <c r="I2614">
        <v>5.5E-2</v>
      </c>
      <c r="J2614">
        <v>50.655999999999999</v>
      </c>
      <c r="K2614">
        <v>33.244</v>
      </c>
      <c r="L2614">
        <v>9.3719999999999999</v>
      </c>
      <c r="M2614">
        <v>275.84300000000002</v>
      </c>
    </row>
    <row r="2615" spans="1:13" x14ac:dyDescent="0.35">
      <c r="A2615">
        <v>2611</v>
      </c>
      <c r="B2615" t="s">
        <v>6290</v>
      </c>
      <c r="C2615">
        <v>10.803000000000001</v>
      </c>
      <c r="D2615">
        <v>8.6869999999999994</v>
      </c>
      <c r="E2615">
        <v>8.3130000000000006</v>
      </c>
      <c r="F2615">
        <v>7.9420000000000002</v>
      </c>
      <c r="G2615">
        <v>3.5659999999999998</v>
      </c>
      <c r="H2615">
        <v>101359.151</v>
      </c>
      <c r="I2615">
        <v>5.5E-2</v>
      </c>
      <c r="J2615">
        <v>8.9960000000000004</v>
      </c>
      <c r="K2615">
        <v>1.8069999999999999</v>
      </c>
      <c r="L2615">
        <v>0.68400000000000005</v>
      </c>
      <c r="M2615">
        <v>287.79199999999997</v>
      </c>
    </row>
    <row r="2616" spans="1:13" x14ac:dyDescent="0.35">
      <c r="A2616">
        <v>2612</v>
      </c>
      <c r="B2616" t="s">
        <v>6289</v>
      </c>
      <c r="C2616">
        <v>0</v>
      </c>
      <c r="D2616">
        <v>7.7080000000000002</v>
      </c>
      <c r="E2616">
        <v>7.359</v>
      </c>
      <c r="F2616">
        <v>7.8710000000000004</v>
      </c>
      <c r="G2616">
        <v>4.2750000000000004</v>
      </c>
      <c r="H2616">
        <v>101384.81600000001</v>
      </c>
      <c r="I2616">
        <v>0.13500000000000001</v>
      </c>
      <c r="J2616">
        <v>0</v>
      </c>
      <c r="K2616">
        <v>0</v>
      </c>
      <c r="L2616">
        <v>-7.4240000000000004</v>
      </c>
      <c r="M2616">
        <v>300.10300000000001</v>
      </c>
    </row>
    <row r="2617" spans="1:13" x14ac:dyDescent="0.35">
      <c r="A2617">
        <v>2613</v>
      </c>
      <c r="B2617" t="s">
        <v>6288</v>
      </c>
      <c r="C2617">
        <v>0</v>
      </c>
      <c r="D2617">
        <v>7.1680000000000001</v>
      </c>
      <c r="E2617">
        <v>6.492</v>
      </c>
      <c r="F2617">
        <v>7.8780000000000001</v>
      </c>
      <c r="G2617">
        <v>4.6189999999999998</v>
      </c>
      <c r="H2617">
        <v>101391.863</v>
      </c>
      <c r="I2617">
        <v>0.104</v>
      </c>
      <c r="J2617">
        <v>0</v>
      </c>
      <c r="K2617">
        <v>0</v>
      </c>
      <c r="L2617">
        <v>-14.55</v>
      </c>
      <c r="M2617">
        <v>313.25200000000001</v>
      </c>
    </row>
    <row r="2618" spans="1:13" x14ac:dyDescent="0.35">
      <c r="A2618">
        <v>2614</v>
      </c>
      <c r="B2618" t="s">
        <v>6287</v>
      </c>
      <c r="C2618">
        <v>0</v>
      </c>
      <c r="D2618">
        <v>6.7549999999999999</v>
      </c>
      <c r="E2618">
        <v>5.6580000000000004</v>
      </c>
      <c r="F2618">
        <v>7.7190000000000003</v>
      </c>
      <c r="G2618">
        <v>4.5</v>
      </c>
      <c r="H2618">
        <v>101397.81600000001</v>
      </c>
      <c r="I2618">
        <v>0.11899999999999999</v>
      </c>
      <c r="J2618">
        <v>0</v>
      </c>
      <c r="K2618">
        <v>0</v>
      </c>
      <c r="L2618">
        <v>-20.212</v>
      </c>
      <c r="M2618">
        <v>327.50299999999999</v>
      </c>
    </row>
    <row r="2619" spans="1:13" x14ac:dyDescent="0.35">
      <c r="A2619">
        <v>2615</v>
      </c>
      <c r="B2619" t="s">
        <v>6286</v>
      </c>
      <c r="C2619">
        <v>0</v>
      </c>
      <c r="D2619">
        <v>6.6029999999999998</v>
      </c>
      <c r="E2619">
        <v>4.8680000000000003</v>
      </c>
      <c r="F2619">
        <v>7.4459999999999997</v>
      </c>
      <c r="G2619">
        <v>4.2670000000000003</v>
      </c>
      <c r="H2619">
        <v>101403.14</v>
      </c>
      <c r="I2619">
        <v>0.11</v>
      </c>
      <c r="J2619">
        <v>0</v>
      </c>
      <c r="K2619">
        <v>0</v>
      </c>
      <c r="L2619">
        <v>-23.934999999999999</v>
      </c>
      <c r="M2619">
        <v>342.88099999999997</v>
      </c>
    </row>
    <row r="2620" spans="1:13" x14ac:dyDescent="0.35">
      <c r="A2620">
        <v>2616</v>
      </c>
      <c r="B2620" t="s">
        <v>6285</v>
      </c>
      <c r="C2620">
        <v>0</v>
      </c>
      <c r="D2620">
        <v>6.1790000000000003</v>
      </c>
      <c r="E2620">
        <v>4.1269999999999998</v>
      </c>
      <c r="F2620">
        <v>7.577</v>
      </c>
      <c r="G2620">
        <v>4.0039999999999996</v>
      </c>
      <c r="H2620">
        <v>101400.072</v>
      </c>
      <c r="I2620">
        <v>8.4000000000000005E-2</v>
      </c>
      <c r="J2620">
        <v>0</v>
      </c>
      <c r="K2620">
        <v>0</v>
      </c>
      <c r="L2620">
        <v>-25.321999999999999</v>
      </c>
      <c r="M2620">
        <v>338.44</v>
      </c>
    </row>
    <row r="2621" spans="1:13" x14ac:dyDescent="0.35">
      <c r="A2621">
        <v>2617</v>
      </c>
      <c r="B2621" t="s">
        <v>6284</v>
      </c>
      <c r="C2621">
        <v>0</v>
      </c>
      <c r="D2621">
        <v>5.8650000000000002</v>
      </c>
      <c r="E2621">
        <v>3.911</v>
      </c>
      <c r="F2621">
        <v>7.5789999999999997</v>
      </c>
      <c r="G2621">
        <v>3.819</v>
      </c>
      <c r="H2621">
        <v>101388.21</v>
      </c>
      <c r="I2621">
        <v>3.3000000000000002E-2</v>
      </c>
      <c r="J2621">
        <v>0</v>
      </c>
      <c r="K2621">
        <v>0</v>
      </c>
      <c r="L2621">
        <v>-24.207000000000001</v>
      </c>
      <c r="M2621">
        <v>15.183</v>
      </c>
    </row>
    <row r="2622" spans="1:13" x14ac:dyDescent="0.35">
      <c r="A2622">
        <v>2618</v>
      </c>
      <c r="B2622" t="s">
        <v>6283</v>
      </c>
      <c r="C2622">
        <v>0</v>
      </c>
      <c r="D2622">
        <v>5.6680000000000001</v>
      </c>
      <c r="E2622">
        <v>3.6920000000000002</v>
      </c>
      <c r="F2622">
        <v>7.9029999999999996</v>
      </c>
      <c r="G2622">
        <v>4.1849999999999996</v>
      </c>
      <c r="H2622">
        <v>101382.454</v>
      </c>
      <c r="I2622">
        <v>2.1999999999999999E-2</v>
      </c>
      <c r="J2622">
        <v>0</v>
      </c>
      <c r="K2622">
        <v>0</v>
      </c>
      <c r="L2622">
        <v>-20.722999999999999</v>
      </c>
      <c r="M2622">
        <v>30.669</v>
      </c>
    </row>
    <row r="2623" spans="1:13" x14ac:dyDescent="0.35">
      <c r="A2623">
        <v>2619</v>
      </c>
      <c r="B2623" t="s">
        <v>6282</v>
      </c>
      <c r="C2623">
        <v>0</v>
      </c>
      <c r="D2623">
        <v>5.3630000000000004</v>
      </c>
      <c r="E2623">
        <v>3.6110000000000002</v>
      </c>
      <c r="F2623">
        <v>7.8559999999999999</v>
      </c>
      <c r="G2623">
        <v>4.1289999999999996</v>
      </c>
      <c r="H2623">
        <v>101405.00900000001</v>
      </c>
      <c r="I2623">
        <v>7.0000000000000001E-3</v>
      </c>
      <c r="J2623">
        <v>0</v>
      </c>
      <c r="K2623">
        <v>0</v>
      </c>
      <c r="L2623">
        <v>-15.243</v>
      </c>
      <c r="M2623">
        <v>45.040999999999997</v>
      </c>
    </row>
    <row r="2624" spans="1:13" x14ac:dyDescent="0.35">
      <c r="A2624">
        <v>2620</v>
      </c>
      <c r="B2624" t="s">
        <v>6281</v>
      </c>
      <c r="C2624">
        <v>0</v>
      </c>
      <c r="D2624">
        <v>4.9889999999999999</v>
      </c>
      <c r="E2624">
        <v>3.2280000000000002</v>
      </c>
      <c r="F2624">
        <v>7.8780000000000001</v>
      </c>
      <c r="G2624">
        <v>3.5550000000000002</v>
      </c>
      <c r="H2624">
        <v>101389.412</v>
      </c>
      <c r="I2624">
        <v>4.0000000000000001E-3</v>
      </c>
      <c r="J2624">
        <v>0</v>
      </c>
      <c r="K2624">
        <v>0</v>
      </c>
      <c r="L2624">
        <v>-8.2430000000000003</v>
      </c>
      <c r="M2624">
        <v>58.31</v>
      </c>
    </row>
    <row r="2625" spans="1:13" x14ac:dyDescent="0.35">
      <c r="A2625">
        <v>2621</v>
      </c>
      <c r="B2625" t="s">
        <v>6280</v>
      </c>
      <c r="C2625">
        <v>5.1079999999999997</v>
      </c>
      <c r="D2625">
        <v>4.9859999999999998</v>
      </c>
      <c r="E2625">
        <v>3.02</v>
      </c>
      <c r="F2625">
        <v>7.66</v>
      </c>
      <c r="G2625">
        <v>3.7280000000000002</v>
      </c>
      <c r="H2625">
        <v>101411.76300000001</v>
      </c>
      <c r="I2625">
        <v>1.0999999999999999E-2</v>
      </c>
      <c r="J2625">
        <v>5.0090000000000003</v>
      </c>
      <c r="K2625">
        <v>9.9000000000000005E-2</v>
      </c>
      <c r="L2625">
        <v>-0.23599999999999999</v>
      </c>
      <c r="M2625">
        <v>70.641000000000005</v>
      </c>
    </row>
    <row r="2626" spans="1:13" x14ac:dyDescent="0.35">
      <c r="A2626">
        <v>2622</v>
      </c>
      <c r="B2626" t="s">
        <v>6279</v>
      </c>
      <c r="C2626">
        <v>64.471999999999994</v>
      </c>
      <c r="D2626">
        <v>5.8029999999999999</v>
      </c>
      <c r="E2626">
        <v>3.024</v>
      </c>
      <c r="F2626">
        <v>7.7560000000000002</v>
      </c>
      <c r="G2626">
        <v>3.952</v>
      </c>
      <c r="H2626">
        <v>101447.81</v>
      </c>
      <c r="I2626">
        <v>3.9E-2</v>
      </c>
      <c r="J2626">
        <v>47.316000000000003</v>
      </c>
      <c r="K2626">
        <v>17.155000000000001</v>
      </c>
      <c r="L2626">
        <v>8.4380000000000006</v>
      </c>
      <c r="M2626">
        <v>82.603999999999999</v>
      </c>
    </row>
    <row r="2627" spans="1:13" x14ac:dyDescent="0.35">
      <c r="A2627">
        <v>2623</v>
      </c>
      <c r="B2627" t="s">
        <v>6278</v>
      </c>
      <c r="C2627">
        <v>176.87700000000001</v>
      </c>
      <c r="D2627">
        <v>7.5439999999999996</v>
      </c>
      <c r="E2627">
        <v>3.8119999999999998</v>
      </c>
      <c r="F2627">
        <v>7.6070000000000002</v>
      </c>
      <c r="G2627">
        <v>3.7290000000000001</v>
      </c>
      <c r="H2627">
        <v>101475.958</v>
      </c>
      <c r="I2627">
        <v>1.6E-2</v>
      </c>
      <c r="J2627">
        <v>98.912999999999997</v>
      </c>
      <c r="K2627">
        <v>77.963999999999999</v>
      </c>
      <c r="L2627">
        <v>17.334</v>
      </c>
      <c r="M2627">
        <v>94.646000000000001</v>
      </c>
    </row>
    <row r="2628" spans="1:13" x14ac:dyDescent="0.35">
      <c r="A2628">
        <v>2624</v>
      </c>
      <c r="B2628" t="s">
        <v>6277</v>
      </c>
      <c r="C2628">
        <v>287.94600000000003</v>
      </c>
      <c r="D2628">
        <v>8.8550000000000004</v>
      </c>
      <c r="E2628">
        <v>4.5609999999999999</v>
      </c>
      <c r="F2628">
        <v>7.3259999999999996</v>
      </c>
      <c r="G2628">
        <v>4.0570000000000004</v>
      </c>
      <c r="H2628">
        <v>101497.481</v>
      </c>
      <c r="I2628">
        <v>4.0000000000000001E-3</v>
      </c>
      <c r="J2628">
        <v>133.96299999999999</v>
      </c>
      <c r="K2628">
        <v>153.982</v>
      </c>
      <c r="L2628">
        <v>26.071999999999999</v>
      </c>
      <c r="M2628">
        <v>107.416</v>
      </c>
    </row>
    <row r="2629" spans="1:13" x14ac:dyDescent="0.35">
      <c r="A2629">
        <v>2625</v>
      </c>
      <c r="B2629" t="s">
        <v>6276</v>
      </c>
      <c r="C2629">
        <v>386.60899999999998</v>
      </c>
      <c r="D2629">
        <v>9.9160000000000004</v>
      </c>
      <c r="E2629">
        <v>5.2469999999999999</v>
      </c>
      <c r="F2629">
        <v>7.1779999999999999</v>
      </c>
      <c r="G2629">
        <v>4.2439999999999998</v>
      </c>
      <c r="H2629">
        <v>101520.62</v>
      </c>
      <c r="I2629">
        <v>2.5999999999999999E-2</v>
      </c>
      <c r="J2629">
        <v>168.62899999999999</v>
      </c>
      <c r="K2629">
        <v>217.98099999999999</v>
      </c>
      <c r="L2629">
        <v>34.171999999999997</v>
      </c>
      <c r="M2629">
        <v>121.655</v>
      </c>
    </row>
    <row r="2630" spans="1:13" x14ac:dyDescent="0.35">
      <c r="A2630">
        <v>2626</v>
      </c>
      <c r="B2630" t="s">
        <v>6275</v>
      </c>
      <c r="C2630">
        <v>491.58</v>
      </c>
      <c r="D2630">
        <v>10.984999999999999</v>
      </c>
      <c r="E2630">
        <v>5.8689999999999998</v>
      </c>
      <c r="F2630">
        <v>7.1740000000000004</v>
      </c>
      <c r="G2630">
        <v>4.4329999999999998</v>
      </c>
      <c r="H2630">
        <v>101526.576</v>
      </c>
      <c r="I2630">
        <v>2.9000000000000001E-2</v>
      </c>
      <c r="J2630">
        <v>207.34800000000001</v>
      </c>
      <c r="K2630">
        <v>284.23399999999998</v>
      </c>
      <c r="L2630">
        <v>41.012</v>
      </c>
      <c r="M2630">
        <v>138.148</v>
      </c>
    </row>
    <row r="2631" spans="1:13" x14ac:dyDescent="0.35">
      <c r="A2631">
        <v>2627</v>
      </c>
      <c r="B2631" t="s">
        <v>6274</v>
      </c>
      <c r="C2631">
        <v>508.28699999999998</v>
      </c>
      <c r="D2631">
        <v>11.526999999999999</v>
      </c>
      <c r="E2631">
        <v>6.4720000000000004</v>
      </c>
      <c r="F2631">
        <v>7.1340000000000003</v>
      </c>
      <c r="G2631">
        <v>5.1059999999999999</v>
      </c>
      <c r="H2631">
        <v>101532.573</v>
      </c>
      <c r="I2631">
        <v>8.4000000000000005E-2</v>
      </c>
      <c r="J2631">
        <v>235.86699999999999</v>
      </c>
      <c r="K2631">
        <v>272.42</v>
      </c>
      <c r="L2631">
        <v>45.781999999999996</v>
      </c>
      <c r="M2631">
        <v>157.36600000000001</v>
      </c>
    </row>
    <row r="2632" spans="1:13" x14ac:dyDescent="0.35">
      <c r="A2632">
        <v>2628</v>
      </c>
      <c r="B2632" t="s">
        <v>6273</v>
      </c>
      <c r="C2632">
        <v>554.46900000000005</v>
      </c>
      <c r="D2632">
        <v>12.076000000000001</v>
      </c>
      <c r="E2632">
        <v>7.01</v>
      </c>
      <c r="F2632">
        <v>6.9279999999999999</v>
      </c>
      <c r="G2632">
        <v>4.6280000000000001</v>
      </c>
      <c r="H2632">
        <v>101525.811</v>
      </c>
      <c r="I2632">
        <v>7.3999999999999996E-2</v>
      </c>
      <c r="J2632">
        <v>249.16900000000001</v>
      </c>
      <c r="K2632">
        <v>305.29899999999998</v>
      </c>
      <c r="L2632">
        <v>47.646000000000001</v>
      </c>
      <c r="M2632">
        <v>178.714</v>
      </c>
    </row>
    <row r="2633" spans="1:13" x14ac:dyDescent="0.35">
      <c r="A2633">
        <v>2629</v>
      </c>
      <c r="B2633" t="s">
        <v>6272</v>
      </c>
      <c r="C2633">
        <v>530.34799999999996</v>
      </c>
      <c r="D2633">
        <v>12.494</v>
      </c>
      <c r="E2633">
        <v>7.6219999999999999</v>
      </c>
      <c r="F2633">
        <v>7.1760000000000002</v>
      </c>
      <c r="G2633">
        <v>4.633</v>
      </c>
      <c r="H2633">
        <v>101523.935</v>
      </c>
      <c r="I2633">
        <v>6.8000000000000005E-2</v>
      </c>
      <c r="J2633">
        <v>234.65</v>
      </c>
      <c r="K2633">
        <v>295.69799999999998</v>
      </c>
      <c r="L2633">
        <v>46.192999999999998</v>
      </c>
      <c r="M2633">
        <v>200.21100000000001</v>
      </c>
    </row>
    <row r="2634" spans="1:13" x14ac:dyDescent="0.35">
      <c r="A2634">
        <v>2630</v>
      </c>
      <c r="B2634" t="s">
        <v>6271</v>
      </c>
      <c r="C2634">
        <v>489.69299999999998</v>
      </c>
      <c r="D2634">
        <v>12.843999999999999</v>
      </c>
      <c r="E2634">
        <v>8.1389999999999993</v>
      </c>
      <c r="F2634">
        <v>7.2839999999999998</v>
      </c>
      <c r="G2634">
        <v>4.6139999999999999</v>
      </c>
      <c r="H2634">
        <v>101514.94</v>
      </c>
      <c r="I2634">
        <v>0</v>
      </c>
      <c r="J2634">
        <v>231.51300000000001</v>
      </c>
      <c r="K2634">
        <v>258.18099999999998</v>
      </c>
      <c r="L2634">
        <v>41.75</v>
      </c>
      <c r="M2634">
        <v>219.76</v>
      </c>
    </row>
    <row r="2635" spans="1:13" x14ac:dyDescent="0.35">
      <c r="A2635">
        <v>2631</v>
      </c>
      <c r="B2635" t="s">
        <v>6270</v>
      </c>
      <c r="C2635">
        <v>404.404</v>
      </c>
      <c r="D2635">
        <v>12.773999999999999</v>
      </c>
      <c r="E2635">
        <v>8.6259999999999994</v>
      </c>
      <c r="F2635">
        <v>7.4359999999999999</v>
      </c>
      <c r="G2635">
        <v>4.2240000000000002</v>
      </c>
      <c r="H2635">
        <v>101511.492</v>
      </c>
      <c r="I2635">
        <v>1.4E-2</v>
      </c>
      <c r="J2635">
        <v>188.078</v>
      </c>
      <c r="K2635">
        <v>216.32599999999999</v>
      </c>
      <c r="L2635">
        <v>35.130000000000003</v>
      </c>
      <c r="M2635">
        <v>236.58500000000001</v>
      </c>
    </row>
    <row r="2636" spans="1:13" x14ac:dyDescent="0.35">
      <c r="A2636">
        <v>2632</v>
      </c>
      <c r="B2636" t="s">
        <v>6269</v>
      </c>
      <c r="C2636">
        <v>287.20800000000003</v>
      </c>
      <c r="D2636">
        <v>12.282</v>
      </c>
      <c r="E2636">
        <v>9.0269999999999992</v>
      </c>
      <c r="F2636">
        <v>7.3739999999999997</v>
      </c>
      <c r="G2636">
        <v>4.1470000000000002</v>
      </c>
      <c r="H2636">
        <v>101518.16899999999</v>
      </c>
      <c r="I2636">
        <v>5.5E-2</v>
      </c>
      <c r="J2636">
        <v>151.31</v>
      </c>
      <c r="K2636">
        <v>135.898</v>
      </c>
      <c r="L2636">
        <v>27.161999999999999</v>
      </c>
      <c r="M2636">
        <v>251.072</v>
      </c>
    </row>
    <row r="2637" spans="1:13" x14ac:dyDescent="0.35">
      <c r="A2637">
        <v>2633</v>
      </c>
      <c r="B2637" t="s">
        <v>6268</v>
      </c>
      <c r="C2637">
        <v>181.32300000000001</v>
      </c>
      <c r="D2637">
        <v>11.634</v>
      </c>
      <c r="E2637">
        <v>9.3970000000000002</v>
      </c>
      <c r="F2637">
        <v>7.2709999999999999</v>
      </c>
      <c r="G2637">
        <v>3.782</v>
      </c>
      <c r="H2637">
        <v>101531.45</v>
      </c>
      <c r="I2637">
        <v>2.1999999999999999E-2</v>
      </c>
      <c r="J2637">
        <v>104.395</v>
      </c>
      <c r="K2637">
        <v>76.929000000000002</v>
      </c>
      <c r="L2637">
        <v>18.494</v>
      </c>
      <c r="M2637">
        <v>263.99</v>
      </c>
    </row>
    <row r="2638" spans="1:13" x14ac:dyDescent="0.35">
      <c r="A2638">
        <v>2634</v>
      </c>
      <c r="B2638" t="s">
        <v>6267</v>
      </c>
      <c r="C2638">
        <v>83.284000000000006</v>
      </c>
      <c r="D2638">
        <v>10.4</v>
      </c>
      <c r="E2638">
        <v>9.6950000000000003</v>
      </c>
      <c r="F2638">
        <v>7.1109999999999998</v>
      </c>
      <c r="G2638">
        <v>4.0339999999999998</v>
      </c>
      <c r="H2638">
        <v>101556.874</v>
      </c>
      <c r="I2638">
        <v>3.9E-2</v>
      </c>
      <c r="J2638">
        <v>54.884999999999998</v>
      </c>
      <c r="K2638">
        <v>28.399000000000001</v>
      </c>
      <c r="L2638">
        <v>9.6159999999999997</v>
      </c>
      <c r="M2638">
        <v>276.09699999999998</v>
      </c>
    </row>
    <row r="2639" spans="1:13" x14ac:dyDescent="0.35">
      <c r="A2639">
        <v>2635</v>
      </c>
      <c r="B2639" t="s">
        <v>6266</v>
      </c>
      <c r="C2639">
        <v>12.362</v>
      </c>
      <c r="D2639">
        <v>8.8840000000000003</v>
      </c>
      <c r="E2639">
        <v>8.391</v>
      </c>
      <c r="F2639">
        <v>6.6870000000000003</v>
      </c>
      <c r="G2639">
        <v>3.714</v>
      </c>
      <c r="H2639">
        <v>101596.882</v>
      </c>
      <c r="I2639">
        <v>2.1999999999999999E-2</v>
      </c>
      <c r="J2639">
        <v>10.355</v>
      </c>
      <c r="K2639">
        <v>2.0070000000000001</v>
      </c>
      <c r="L2639">
        <v>0.93600000000000005</v>
      </c>
      <c r="M2639">
        <v>288.03500000000003</v>
      </c>
    </row>
    <row r="2640" spans="1:13" x14ac:dyDescent="0.35">
      <c r="A2640">
        <v>2636</v>
      </c>
      <c r="B2640" t="s">
        <v>6265</v>
      </c>
      <c r="C2640">
        <v>0</v>
      </c>
      <c r="D2640">
        <v>8.125</v>
      </c>
      <c r="E2640">
        <v>7.1609999999999996</v>
      </c>
      <c r="F2640">
        <v>6.32</v>
      </c>
      <c r="G2640">
        <v>3.8010000000000002</v>
      </c>
      <c r="H2640">
        <v>101632.007</v>
      </c>
      <c r="I2640">
        <v>2.9000000000000001E-2</v>
      </c>
      <c r="J2640">
        <v>0</v>
      </c>
      <c r="K2640">
        <v>0</v>
      </c>
      <c r="L2640">
        <v>-7.1619999999999999</v>
      </c>
      <c r="M2640">
        <v>300.339</v>
      </c>
    </row>
    <row r="2641" spans="1:13" x14ac:dyDescent="0.35">
      <c r="A2641">
        <v>2637</v>
      </c>
      <c r="B2641" t="s">
        <v>6264</v>
      </c>
      <c r="C2641">
        <v>0</v>
      </c>
      <c r="D2641">
        <v>7.4660000000000002</v>
      </c>
      <c r="E2641">
        <v>6.0650000000000004</v>
      </c>
      <c r="F2641">
        <v>6.3330000000000002</v>
      </c>
      <c r="G2641">
        <v>3.9329999999999998</v>
      </c>
      <c r="H2641">
        <v>101646.787</v>
      </c>
      <c r="I2641">
        <v>1.0999999999999999E-2</v>
      </c>
      <c r="J2641">
        <v>0</v>
      </c>
      <c r="K2641">
        <v>0</v>
      </c>
      <c r="L2641">
        <v>-14.263</v>
      </c>
      <c r="M2641">
        <v>313.45800000000003</v>
      </c>
    </row>
    <row r="2642" spans="1:13" x14ac:dyDescent="0.35">
      <c r="A2642">
        <v>2638</v>
      </c>
      <c r="B2642" t="s">
        <v>6263</v>
      </c>
      <c r="C2642">
        <v>0</v>
      </c>
      <c r="D2642">
        <v>6.9210000000000003</v>
      </c>
      <c r="E2642">
        <v>5.05</v>
      </c>
      <c r="F2642">
        <v>6.3079999999999998</v>
      </c>
      <c r="G2642">
        <v>4.0759999999999996</v>
      </c>
      <c r="H2642">
        <v>101662.735</v>
      </c>
      <c r="I2642">
        <v>1.0999999999999999E-2</v>
      </c>
      <c r="J2642">
        <v>0</v>
      </c>
      <c r="K2642">
        <v>0</v>
      </c>
      <c r="L2642">
        <v>-19.902999999999999</v>
      </c>
      <c r="M2642">
        <v>327.67500000000001</v>
      </c>
    </row>
    <row r="2643" spans="1:13" x14ac:dyDescent="0.35">
      <c r="A2643">
        <v>2639</v>
      </c>
      <c r="B2643" t="s">
        <v>6262</v>
      </c>
      <c r="C2643">
        <v>0</v>
      </c>
      <c r="D2643">
        <v>6.42</v>
      </c>
      <c r="E2643">
        <v>4.0090000000000003</v>
      </c>
      <c r="F2643">
        <v>6.17</v>
      </c>
      <c r="G2643">
        <v>3.6</v>
      </c>
      <c r="H2643">
        <v>101668.705</v>
      </c>
      <c r="I2643">
        <v>2.1999999999999999E-2</v>
      </c>
      <c r="J2643">
        <v>0</v>
      </c>
      <c r="K2643">
        <v>0</v>
      </c>
      <c r="L2643">
        <v>-23.603999999999999</v>
      </c>
      <c r="M2643">
        <v>343.00400000000002</v>
      </c>
    </row>
    <row r="2644" spans="1:13" x14ac:dyDescent="0.35">
      <c r="A2644">
        <v>2640</v>
      </c>
      <c r="B2644" t="s">
        <v>6261</v>
      </c>
      <c r="C2644">
        <v>0</v>
      </c>
      <c r="D2644">
        <v>5.7140000000000004</v>
      </c>
      <c r="E2644">
        <v>2.9260000000000002</v>
      </c>
      <c r="F2644">
        <v>6.3</v>
      </c>
      <c r="G2644">
        <v>3.032</v>
      </c>
      <c r="H2644">
        <v>101667.486</v>
      </c>
      <c r="I2644">
        <v>1.0999999999999999E-2</v>
      </c>
      <c r="J2644">
        <v>0</v>
      </c>
      <c r="K2644">
        <v>0</v>
      </c>
      <c r="L2644">
        <v>-24.977</v>
      </c>
      <c r="M2644">
        <v>338.50299999999999</v>
      </c>
    </row>
    <row r="2645" spans="1:13" x14ac:dyDescent="0.35">
      <c r="A2645">
        <v>2641</v>
      </c>
      <c r="B2645" t="s">
        <v>6260</v>
      </c>
      <c r="C2645">
        <v>0</v>
      </c>
      <c r="D2645">
        <v>5.1859999999999999</v>
      </c>
      <c r="E2645">
        <v>2.665</v>
      </c>
      <c r="F2645">
        <v>6.4039999999999999</v>
      </c>
      <c r="G2645">
        <v>3.4340000000000002</v>
      </c>
      <c r="H2645">
        <v>101660.076</v>
      </c>
      <c r="I2645">
        <v>4.0000000000000001E-3</v>
      </c>
      <c r="J2645">
        <v>0</v>
      </c>
      <c r="K2645">
        <v>0</v>
      </c>
      <c r="L2645">
        <v>-23.858000000000001</v>
      </c>
      <c r="M2645">
        <v>15.180999999999999</v>
      </c>
    </row>
    <row r="2646" spans="1:13" x14ac:dyDescent="0.35">
      <c r="A2646">
        <v>2642</v>
      </c>
      <c r="B2646" t="s">
        <v>6259</v>
      </c>
      <c r="C2646">
        <v>0</v>
      </c>
      <c r="D2646">
        <v>4.907</v>
      </c>
      <c r="E2646">
        <v>2.3769999999999998</v>
      </c>
      <c r="F2646">
        <v>6.65</v>
      </c>
      <c r="G2646">
        <v>3.4420000000000002</v>
      </c>
      <c r="H2646">
        <v>101652.702</v>
      </c>
      <c r="I2646">
        <v>4.0000000000000001E-3</v>
      </c>
      <c r="J2646">
        <v>0</v>
      </c>
      <c r="K2646">
        <v>0</v>
      </c>
      <c r="L2646">
        <v>-20.379000000000001</v>
      </c>
      <c r="M2646">
        <v>30.608000000000001</v>
      </c>
    </row>
    <row r="2647" spans="1:13" x14ac:dyDescent="0.35">
      <c r="A2647">
        <v>2643</v>
      </c>
      <c r="B2647" t="s">
        <v>6258</v>
      </c>
      <c r="C2647">
        <v>0</v>
      </c>
      <c r="D2647">
        <v>4.8609999999999998</v>
      </c>
      <c r="E2647">
        <v>2.1070000000000002</v>
      </c>
      <c r="F2647">
        <v>6.3760000000000003</v>
      </c>
      <c r="G2647">
        <v>3.609</v>
      </c>
      <c r="H2647">
        <v>101648.609</v>
      </c>
      <c r="I2647">
        <v>0</v>
      </c>
      <c r="J2647">
        <v>0</v>
      </c>
      <c r="K2647">
        <v>0</v>
      </c>
      <c r="L2647">
        <v>-14.914</v>
      </c>
      <c r="M2647">
        <v>44.94</v>
      </c>
    </row>
    <row r="2648" spans="1:13" x14ac:dyDescent="0.35">
      <c r="A2648">
        <v>2644</v>
      </c>
      <c r="B2648" t="s">
        <v>6257</v>
      </c>
      <c r="C2648">
        <v>0</v>
      </c>
      <c r="D2648">
        <v>4.601</v>
      </c>
      <c r="E2648">
        <v>1.823</v>
      </c>
      <c r="F2648">
        <v>6.4050000000000002</v>
      </c>
      <c r="G2648">
        <v>4.5430000000000001</v>
      </c>
      <c r="H2648">
        <v>101651.768</v>
      </c>
      <c r="I2648">
        <v>4.0000000000000001E-3</v>
      </c>
      <c r="J2648">
        <v>0</v>
      </c>
      <c r="K2648">
        <v>0</v>
      </c>
      <c r="L2648">
        <v>-7.9370000000000003</v>
      </c>
      <c r="M2648">
        <v>58.15</v>
      </c>
    </row>
    <row r="2649" spans="1:13" x14ac:dyDescent="0.35">
      <c r="A2649">
        <v>2645</v>
      </c>
      <c r="B2649" t="s">
        <v>6256</v>
      </c>
      <c r="C2649">
        <v>5.8680000000000003</v>
      </c>
      <c r="D2649">
        <v>4.601</v>
      </c>
      <c r="E2649">
        <v>1.599</v>
      </c>
      <c r="F2649">
        <v>6.4870000000000001</v>
      </c>
      <c r="G2649">
        <v>4.0860000000000003</v>
      </c>
      <c r="H2649">
        <v>101664.202</v>
      </c>
      <c r="I2649">
        <v>1.0999999999999999E-2</v>
      </c>
      <c r="J2649">
        <v>5.5570000000000004</v>
      </c>
      <c r="K2649">
        <v>0.311</v>
      </c>
      <c r="L2649">
        <v>0.09</v>
      </c>
      <c r="M2649">
        <v>70.507000000000005</v>
      </c>
    </row>
    <row r="2650" spans="1:13" x14ac:dyDescent="0.35">
      <c r="A2650">
        <v>2646</v>
      </c>
      <c r="B2650" t="s">
        <v>6255</v>
      </c>
      <c r="C2650">
        <v>67.533000000000001</v>
      </c>
      <c r="D2650">
        <v>6.032</v>
      </c>
      <c r="E2650">
        <v>1.617</v>
      </c>
      <c r="F2650">
        <v>6.4470000000000001</v>
      </c>
      <c r="G2650">
        <v>3.9</v>
      </c>
      <c r="H2650">
        <v>101695.198</v>
      </c>
      <c r="I2650">
        <v>0</v>
      </c>
      <c r="J2650">
        <v>49.098999999999997</v>
      </c>
      <c r="K2650">
        <v>18.434000000000001</v>
      </c>
      <c r="L2650">
        <v>8.7449999999999992</v>
      </c>
      <c r="M2650">
        <v>82.438000000000002</v>
      </c>
    </row>
    <row r="2651" spans="1:13" x14ac:dyDescent="0.35">
      <c r="A2651">
        <v>2647</v>
      </c>
      <c r="B2651" t="s">
        <v>6254</v>
      </c>
      <c r="C2651">
        <v>176.114</v>
      </c>
      <c r="D2651">
        <v>7.8710000000000004</v>
      </c>
      <c r="E2651">
        <v>2.7480000000000002</v>
      </c>
      <c r="F2651">
        <v>6.2969999999999997</v>
      </c>
      <c r="G2651">
        <v>3.4340000000000002</v>
      </c>
      <c r="H2651">
        <v>101713.43</v>
      </c>
      <c r="I2651">
        <v>0</v>
      </c>
      <c r="J2651">
        <v>102.297</v>
      </c>
      <c r="K2651">
        <v>73.816999999999993</v>
      </c>
      <c r="L2651">
        <v>17.640999999999998</v>
      </c>
      <c r="M2651">
        <v>94.471999999999994</v>
      </c>
    </row>
    <row r="2652" spans="1:13" x14ac:dyDescent="0.35">
      <c r="A2652">
        <v>2648</v>
      </c>
      <c r="B2652" t="s">
        <v>6253</v>
      </c>
      <c r="C2652">
        <v>313.416</v>
      </c>
      <c r="D2652">
        <v>9.6329999999999991</v>
      </c>
      <c r="E2652">
        <v>3.8090000000000002</v>
      </c>
      <c r="F2652">
        <v>6.1749999999999998</v>
      </c>
      <c r="G2652">
        <v>3.7330000000000001</v>
      </c>
      <c r="H2652">
        <v>101722.193</v>
      </c>
      <c r="I2652">
        <v>0</v>
      </c>
      <c r="J2652">
        <v>147.04599999999999</v>
      </c>
      <c r="K2652">
        <v>166.37299999999999</v>
      </c>
      <c r="L2652">
        <v>26.382999999999999</v>
      </c>
      <c r="M2652">
        <v>107.242</v>
      </c>
    </row>
    <row r="2653" spans="1:13" x14ac:dyDescent="0.35">
      <c r="A2653">
        <v>2649</v>
      </c>
      <c r="B2653" t="s">
        <v>6252</v>
      </c>
      <c r="C2653">
        <v>409.47199999999998</v>
      </c>
      <c r="D2653">
        <v>10.909000000000001</v>
      </c>
      <c r="E2653">
        <v>4.8010000000000002</v>
      </c>
      <c r="F2653">
        <v>5.97</v>
      </c>
      <c r="G2653">
        <v>3.367</v>
      </c>
      <c r="H2653">
        <v>101730.655</v>
      </c>
      <c r="I2653">
        <v>1.4999999999999999E-2</v>
      </c>
      <c r="J2653">
        <v>177.69399999999999</v>
      </c>
      <c r="K2653">
        <v>231.779</v>
      </c>
      <c r="L2653">
        <v>34.494</v>
      </c>
      <c r="M2653">
        <v>121.494</v>
      </c>
    </row>
    <row r="2654" spans="1:13" x14ac:dyDescent="0.35">
      <c r="A2654">
        <v>2650</v>
      </c>
      <c r="B2654" t="s">
        <v>6251</v>
      </c>
      <c r="C2654">
        <v>502.02699999999999</v>
      </c>
      <c r="D2654">
        <v>11.976000000000001</v>
      </c>
      <c r="E2654">
        <v>5.6719999999999997</v>
      </c>
      <c r="F2654">
        <v>6.0129999999999999</v>
      </c>
      <c r="G2654">
        <v>3.605</v>
      </c>
      <c r="H2654">
        <v>101730.77899999999</v>
      </c>
      <c r="I2654">
        <v>6.8000000000000005E-2</v>
      </c>
      <c r="J2654">
        <v>208.298</v>
      </c>
      <c r="K2654">
        <v>293.73</v>
      </c>
      <c r="L2654">
        <v>41.347999999999999</v>
      </c>
      <c r="M2654">
        <v>138.02600000000001</v>
      </c>
    </row>
    <row r="2655" spans="1:13" x14ac:dyDescent="0.35">
      <c r="A2655">
        <v>2651</v>
      </c>
      <c r="B2655" t="s">
        <v>6250</v>
      </c>
      <c r="C2655">
        <v>567.35599999999999</v>
      </c>
      <c r="D2655">
        <v>12.907</v>
      </c>
      <c r="E2655">
        <v>6.4870000000000001</v>
      </c>
      <c r="F2655">
        <v>6.19</v>
      </c>
      <c r="G2655">
        <v>3.6680000000000001</v>
      </c>
      <c r="H2655">
        <v>101719.39599999999</v>
      </c>
      <c r="I2655">
        <v>4.2000000000000003E-2</v>
      </c>
      <c r="J2655">
        <v>222.15700000000001</v>
      </c>
      <c r="K2655">
        <v>345.19900000000001</v>
      </c>
      <c r="L2655">
        <v>46.128</v>
      </c>
      <c r="M2655">
        <v>157.32300000000001</v>
      </c>
    </row>
    <row r="2656" spans="1:13" x14ac:dyDescent="0.35">
      <c r="A2656">
        <v>2652</v>
      </c>
      <c r="B2656" t="s">
        <v>6249</v>
      </c>
      <c r="C2656">
        <v>577.53099999999995</v>
      </c>
      <c r="D2656">
        <v>13.289</v>
      </c>
      <c r="E2656">
        <v>7.2439999999999998</v>
      </c>
      <c r="F2656">
        <v>6.4969999999999999</v>
      </c>
      <c r="G2656">
        <v>3.4049999999999998</v>
      </c>
      <c r="H2656">
        <v>101710.636</v>
      </c>
      <c r="I2656">
        <v>2.1999999999999999E-2</v>
      </c>
      <c r="J2656">
        <v>214.57400000000001</v>
      </c>
      <c r="K2656">
        <v>362.95699999999999</v>
      </c>
      <c r="L2656">
        <v>47.99</v>
      </c>
      <c r="M2656">
        <v>178.785</v>
      </c>
    </row>
    <row r="2657" spans="1:13" x14ac:dyDescent="0.35">
      <c r="A2657">
        <v>2653</v>
      </c>
      <c r="B2657" t="s">
        <v>6248</v>
      </c>
      <c r="C2657">
        <v>557.90099999999995</v>
      </c>
      <c r="D2657">
        <v>13.7</v>
      </c>
      <c r="E2657">
        <v>7.99</v>
      </c>
      <c r="F2657">
        <v>6.8179999999999996</v>
      </c>
      <c r="G2657">
        <v>3.8759999999999999</v>
      </c>
      <c r="H2657">
        <v>101697.87300000001</v>
      </c>
      <c r="I2657">
        <v>0</v>
      </c>
      <c r="J2657">
        <v>222.84700000000001</v>
      </c>
      <c r="K2657">
        <v>335.05500000000001</v>
      </c>
      <c r="L2657">
        <v>46.518000000000001</v>
      </c>
      <c r="M2657">
        <v>200.38800000000001</v>
      </c>
    </row>
    <row r="2658" spans="1:13" x14ac:dyDescent="0.35">
      <c r="A2658">
        <v>2654</v>
      </c>
      <c r="B2658" t="s">
        <v>6247</v>
      </c>
      <c r="C2658">
        <v>498.4</v>
      </c>
      <c r="D2658">
        <v>14.054</v>
      </c>
      <c r="E2658">
        <v>8.6769999999999996</v>
      </c>
      <c r="F2658">
        <v>6.6829999999999998</v>
      </c>
      <c r="G2658">
        <v>3.6989999999999998</v>
      </c>
      <c r="H2658">
        <v>101680.874</v>
      </c>
      <c r="I2658">
        <v>2.1999999999999999E-2</v>
      </c>
      <c r="J2658">
        <v>203.202</v>
      </c>
      <c r="K2658">
        <v>295.197</v>
      </c>
      <c r="L2658">
        <v>42.045999999999999</v>
      </c>
      <c r="M2658">
        <v>220.00299999999999</v>
      </c>
    </row>
    <row r="2659" spans="1:13" x14ac:dyDescent="0.35">
      <c r="A2659">
        <v>2655</v>
      </c>
      <c r="B2659" t="s">
        <v>6246</v>
      </c>
      <c r="C2659">
        <v>415.55</v>
      </c>
      <c r="D2659">
        <v>13.817</v>
      </c>
      <c r="E2659">
        <v>9.2840000000000007</v>
      </c>
      <c r="F2659">
        <v>6.7489999999999997</v>
      </c>
      <c r="G2659">
        <v>3.7669999999999999</v>
      </c>
      <c r="H2659">
        <v>101666.73</v>
      </c>
      <c r="I2659">
        <v>7.0000000000000001E-3</v>
      </c>
      <c r="J2659">
        <v>178.41300000000001</v>
      </c>
      <c r="K2659">
        <v>237.13800000000001</v>
      </c>
      <c r="L2659">
        <v>35.399000000000001</v>
      </c>
      <c r="M2659">
        <v>236.85300000000001</v>
      </c>
    </row>
    <row r="2660" spans="1:13" x14ac:dyDescent="0.35">
      <c r="A2660">
        <v>2656</v>
      </c>
      <c r="B2660" t="s">
        <v>6245</v>
      </c>
      <c r="C2660">
        <v>331.27100000000002</v>
      </c>
      <c r="D2660">
        <v>13.464</v>
      </c>
      <c r="E2660">
        <v>9.8620000000000001</v>
      </c>
      <c r="F2660">
        <v>6.7060000000000004</v>
      </c>
      <c r="G2660">
        <v>3.6989999999999998</v>
      </c>
      <c r="H2660">
        <v>101664.588</v>
      </c>
      <c r="I2660">
        <v>1.7999999999999999E-2</v>
      </c>
      <c r="J2660">
        <v>131.33699999999999</v>
      </c>
      <c r="K2660">
        <v>199.93299999999999</v>
      </c>
      <c r="L2660">
        <v>27.413</v>
      </c>
      <c r="M2660">
        <v>251.34100000000001</v>
      </c>
    </row>
    <row r="2661" spans="1:13" x14ac:dyDescent="0.35">
      <c r="A2661">
        <v>2657</v>
      </c>
      <c r="B2661" t="s">
        <v>6244</v>
      </c>
      <c r="C2661">
        <v>208.17400000000001</v>
      </c>
      <c r="D2661">
        <v>12.637</v>
      </c>
      <c r="E2661">
        <v>10.342000000000001</v>
      </c>
      <c r="F2661">
        <v>6.4969999999999999</v>
      </c>
      <c r="G2661">
        <v>3.83</v>
      </c>
      <c r="H2661">
        <v>101662.826</v>
      </c>
      <c r="I2661">
        <v>1.0999999999999999E-2</v>
      </c>
      <c r="J2661">
        <v>101.413</v>
      </c>
      <c r="K2661">
        <v>106.762</v>
      </c>
      <c r="L2661">
        <v>18.736999999999998</v>
      </c>
      <c r="M2661">
        <v>264.25200000000001</v>
      </c>
    </row>
    <row r="2662" spans="1:13" x14ac:dyDescent="0.35">
      <c r="A2662">
        <v>2658</v>
      </c>
      <c r="B2662" t="s">
        <v>6243</v>
      </c>
      <c r="C2662">
        <v>98.245000000000005</v>
      </c>
      <c r="D2662">
        <v>11.571999999999999</v>
      </c>
      <c r="E2662">
        <v>10.736000000000001</v>
      </c>
      <c r="F2662">
        <v>6.12</v>
      </c>
      <c r="G2662">
        <v>3.6</v>
      </c>
      <c r="H2662">
        <v>101678.018</v>
      </c>
      <c r="I2662">
        <v>4.0000000000000001E-3</v>
      </c>
      <c r="J2662">
        <v>56.515000000000001</v>
      </c>
      <c r="K2662">
        <v>41.731000000000002</v>
      </c>
      <c r="L2662">
        <v>9.859</v>
      </c>
      <c r="M2662">
        <v>276.34800000000001</v>
      </c>
    </row>
    <row r="2663" spans="1:13" x14ac:dyDescent="0.35">
      <c r="A2663">
        <v>2659</v>
      </c>
      <c r="B2663" t="s">
        <v>6242</v>
      </c>
      <c r="C2663">
        <v>15.031000000000001</v>
      </c>
      <c r="D2663">
        <v>9.7149999999999999</v>
      </c>
      <c r="E2663">
        <v>9.3010000000000002</v>
      </c>
      <c r="F2663">
        <v>5.8029999999999999</v>
      </c>
      <c r="G2663">
        <v>2.806</v>
      </c>
      <c r="H2663">
        <v>101704.82399999999</v>
      </c>
      <c r="I2663">
        <v>1.4999999999999999E-2</v>
      </c>
      <c r="J2663">
        <v>11.803000000000001</v>
      </c>
      <c r="K2663">
        <v>3.2290000000000001</v>
      </c>
      <c r="L2663">
        <v>1.19</v>
      </c>
      <c r="M2663">
        <v>288.27600000000001</v>
      </c>
    </row>
    <row r="2664" spans="1:13" x14ac:dyDescent="0.35">
      <c r="A2664">
        <v>2660</v>
      </c>
      <c r="B2664" t="s">
        <v>6241</v>
      </c>
      <c r="C2664">
        <v>0</v>
      </c>
      <c r="D2664">
        <v>8.5150000000000006</v>
      </c>
      <c r="E2664">
        <v>7.9039999999999999</v>
      </c>
      <c r="F2664">
        <v>5.8949999999999996</v>
      </c>
      <c r="G2664">
        <v>2.9660000000000002</v>
      </c>
      <c r="H2664">
        <v>101738.103</v>
      </c>
      <c r="I2664">
        <v>0</v>
      </c>
      <c r="J2664">
        <v>0</v>
      </c>
      <c r="K2664">
        <v>0</v>
      </c>
      <c r="L2664">
        <v>-6.9139999999999997</v>
      </c>
      <c r="M2664">
        <v>300.58999999999997</v>
      </c>
    </row>
    <row r="2665" spans="1:13" x14ac:dyDescent="0.35">
      <c r="A2665">
        <v>2661</v>
      </c>
      <c r="B2665" t="s">
        <v>6240</v>
      </c>
      <c r="C2665">
        <v>0</v>
      </c>
      <c r="D2665">
        <v>7.84</v>
      </c>
      <c r="E2665">
        <v>6.6890000000000001</v>
      </c>
      <c r="F2665">
        <v>5.7930000000000001</v>
      </c>
      <c r="G2665">
        <v>2.734</v>
      </c>
      <c r="H2665">
        <v>101742.591</v>
      </c>
      <c r="I2665">
        <v>0</v>
      </c>
      <c r="J2665">
        <v>0</v>
      </c>
      <c r="K2665">
        <v>0</v>
      </c>
      <c r="L2665">
        <v>-13.946</v>
      </c>
      <c r="M2665">
        <v>313.596</v>
      </c>
    </row>
    <row r="2666" spans="1:13" x14ac:dyDescent="0.35">
      <c r="A2666">
        <v>2662</v>
      </c>
      <c r="B2666" t="s">
        <v>6239</v>
      </c>
      <c r="C2666">
        <v>0</v>
      </c>
      <c r="D2666">
        <v>7.298</v>
      </c>
      <c r="E2666">
        <v>5.4740000000000002</v>
      </c>
      <c r="F2666">
        <v>5.9539999999999997</v>
      </c>
      <c r="G2666">
        <v>2.2330000000000001</v>
      </c>
      <c r="H2666">
        <v>101744.44899999999</v>
      </c>
      <c r="I2666">
        <v>0</v>
      </c>
      <c r="J2666">
        <v>0</v>
      </c>
      <c r="K2666">
        <v>0</v>
      </c>
      <c r="L2666">
        <v>-19.594999999999999</v>
      </c>
      <c r="M2666">
        <v>327.84399999999999</v>
      </c>
    </row>
    <row r="2667" spans="1:13" x14ac:dyDescent="0.35">
      <c r="A2667">
        <v>2663</v>
      </c>
      <c r="B2667" t="s">
        <v>6238</v>
      </c>
      <c r="C2667">
        <v>0</v>
      </c>
      <c r="D2667">
        <v>6.7030000000000003</v>
      </c>
      <c r="E2667">
        <v>4.2990000000000004</v>
      </c>
      <c r="F2667">
        <v>6.1660000000000004</v>
      </c>
      <c r="G2667">
        <v>2.4430000000000001</v>
      </c>
      <c r="H2667">
        <v>101746.448</v>
      </c>
      <c r="I2667">
        <v>0</v>
      </c>
      <c r="J2667">
        <v>0</v>
      </c>
      <c r="K2667">
        <v>0</v>
      </c>
      <c r="L2667">
        <v>-23.276</v>
      </c>
      <c r="M2667">
        <v>343.125</v>
      </c>
    </row>
    <row r="2668" spans="1:13" x14ac:dyDescent="0.35">
      <c r="A2668">
        <v>2664</v>
      </c>
      <c r="B2668" t="s">
        <v>6237</v>
      </c>
      <c r="C2668">
        <v>0</v>
      </c>
      <c r="D2668">
        <v>6.1079999999999997</v>
      </c>
      <c r="E2668">
        <v>3.1179999999999999</v>
      </c>
      <c r="F2668">
        <v>5.976</v>
      </c>
      <c r="G2668">
        <v>2.7810000000000001</v>
      </c>
      <c r="H2668">
        <v>101737.067</v>
      </c>
      <c r="I2668">
        <v>0</v>
      </c>
      <c r="J2668">
        <v>0</v>
      </c>
      <c r="K2668">
        <v>0</v>
      </c>
      <c r="L2668">
        <v>-24.637</v>
      </c>
      <c r="M2668">
        <v>338.56200000000001</v>
      </c>
    </row>
    <row r="2669" spans="1:13" x14ac:dyDescent="0.35">
      <c r="A2669">
        <v>2665</v>
      </c>
      <c r="B2669" t="s">
        <v>6236</v>
      </c>
      <c r="C2669">
        <v>0</v>
      </c>
      <c r="D2669">
        <v>5.4749999999999996</v>
      </c>
      <c r="E2669">
        <v>2.7229999999999999</v>
      </c>
      <c r="F2669">
        <v>5.9139999999999997</v>
      </c>
      <c r="G2669">
        <v>2.0579999999999998</v>
      </c>
      <c r="H2669">
        <v>101714.211</v>
      </c>
      <c r="I2669">
        <v>7.0000000000000001E-3</v>
      </c>
      <c r="J2669">
        <v>0</v>
      </c>
      <c r="K2669">
        <v>0</v>
      </c>
      <c r="L2669">
        <v>-23.513000000000002</v>
      </c>
      <c r="M2669">
        <v>15.177</v>
      </c>
    </row>
    <row r="2670" spans="1:13" x14ac:dyDescent="0.35">
      <c r="A2670">
        <v>2666</v>
      </c>
      <c r="B2670" t="s">
        <v>6235</v>
      </c>
      <c r="C2670">
        <v>0</v>
      </c>
      <c r="D2670">
        <v>4.9080000000000004</v>
      </c>
      <c r="E2670">
        <v>2.371</v>
      </c>
      <c r="F2670">
        <v>5.891</v>
      </c>
      <c r="G2670">
        <v>2.9809999999999999</v>
      </c>
      <c r="H2670">
        <v>101697.924</v>
      </c>
      <c r="I2670">
        <v>2.5999999999999999E-2</v>
      </c>
      <c r="J2670">
        <v>0</v>
      </c>
      <c r="K2670">
        <v>0</v>
      </c>
      <c r="L2670">
        <v>-20.039000000000001</v>
      </c>
      <c r="M2670">
        <v>30.547999999999998</v>
      </c>
    </row>
    <row r="2671" spans="1:13" x14ac:dyDescent="0.35">
      <c r="A2671">
        <v>2667</v>
      </c>
      <c r="B2671" t="s">
        <v>6234</v>
      </c>
      <c r="C2671">
        <v>0</v>
      </c>
      <c r="D2671">
        <v>4.6440000000000001</v>
      </c>
      <c r="E2671">
        <v>1.976</v>
      </c>
      <c r="F2671">
        <v>5.8129999999999997</v>
      </c>
      <c r="G2671">
        <v>3</v>
      </c>
      <c r="H2671">
        <v>101686.734</v>
      </c>
      <c r="I2671">
        <v>4.2000000000000003E-2</v>
      </c>
      <c r="J2671">
        <v>0</v>
      </c>
      <c r="K2671">
        <v>0</v>
      </c>
      <c r="L2671">
        <v>-14.585000000000001</v>
      </c>
      <c r="M2671">
        <v>44.837000000000003</v>
      </c>
    </row>
    <row r="2672" spans="1:13" x14ac:dyDescent="0.35">
      <c r="A2672">
        <v>2668</v>
      </c>
      <c r="B2672" t="s">
        <v>6233</v>
      </c>
      <c r="C2672">
        <v>0</v>
      </c>
      <c r="D2672">
        <v>4.2329999999999997</v>
      </c>
      <c r="E2672">
        <v>1.57</v>
      </c>
      <c r="F2672">
        <v>5.9909999999999997</v>
      </c>
      <c r="G2672">
        <v>3.081</v>
      </c>
      <c r="H2672">
        <v>101672.973</v>
      </c>
      <c r="I2672">
        <v>5.5E-2</v>
      </c>
      <c r="J2672">
        <v>0</v>
      </c>
      <c r="K2672">
        <v>0</v>
      </c>
      <c r="L2672">
        <v>-7.6180000000000003</v>
      </c>
      <c r="M2672">
        <v>58.017000000000003</v>
      </c>
    </row>
    <row r="2673" spans="1:13" x14ac:dyDescent="0.35">
      <c r="A2673">
        <v>2669</v>
      </c>
      <c r="B2673" t="s">
        <v>6232</v>
      </c>
      <c r="C2673">
        <v>7.4720000000000004</v>
      </c>
      <c r="D2673">
        <v>4.1870000000000003</v>
      </c>
      <c r="E2673">
        <v>1.278</v>
      </c>
      <c r="F2673">
        <v>6.0549999999999997</v>
      </c>
      <c r="G2673">
        <v>3.5049999999999999</v>
      </c>
      <c r="H2673">
        <v>101684.416</v>
      </c>
      <c r="I2673">
        <v>4.2000000000000003E-2</v>
      </c>
      <c r="J2673">
        <v>6.9009999999999998</v>
      </c>
      <c r="K2673">
        <v>0.57099999999999995</v>
      </c>
      <c r="L2673">
        <v>0.39900000000000002</v>
      </c>
      <c r="M2673">
        <v>70.353999999999999</v>
      </c>
    </row>
    <row r="2674" spans="1:13" x14ac:dyDescent="0.35">
      <c r="A2674">
        <v>2670</v>
      </c>
      <c r="B2674" t="s">
        <v>6231</v>
      </c>
      <c r="C2674">
        <v>84.265000000000001</v>
      </c>
      <c r="D2674">
        <v>5.96</v>
      </c>
      <c r="E2674">
        <v>1.175</v>
      </c>
      <c r="F2674">
        <v>5.9260000000000002</v>
      </c>
      <c r="G2674">
        <v>3.4569999999999999</v>
      </c>
      <c r="H2674">
        <v>101702.45699999999</v>
      </c>
      <c r="I2674">
        <v>4.2000000000000003E-2</v>
      </c>
      <c r="J2674">
        <v>56.853000000000002</v>
      </c>
      <c r="K2674">
        <v>27.413</v>
      </c>
      <c r="L2674">
        <v>9.048</v>
      </c>
      <c r="M2674">
        <v>82.271000000000001</v>
      </c>
    </row>
    <row r="2675" spans="1:13" x14ac:dyDescent="0.35">
      <c r="A2675">
        <v>2671</v>
      </c>
      <c r="B2675" t="s">
        <v>6230</v>
      </c>
      <c r="C2675">
        <v>197.386</v>
      </c>
      <c r="D2675">
        <v>8.1880000000000006</v>
      </c>
      <c r="E2675">
        <v>2.411</v>
      </c>
      <c r="F2675">
        <v>5.742</v>
      </c>
      <c r="G2675">
        <v>3.2669999999999999</v>
      </c>
      <c r="H2675">
        <v>101712.024</v>
      </c>
      <c r="I2675">
        <v>1.4E-2</v>
      </c>
      <c r="J2675">
        <v>102.54</v>
      </c>
      <c r="K2675">
        <v>94.846999999999994</v>
      </c>
      <c r="L2675">
        <v>17.943000000000001</v>
      </c>
      <c r="M2675">
        <v>94.298000000000002</v>
      </c>
    </row>
    <row r="2676" spans="1:13" x14ac:dyDescent="0.35">
      <c r="A2676">
        <v>2672</v>
      </c>
      <c r="B2676" t="s">
        <v>6229</v>
      </c>
      <c r="C2676">
        <v>319.83</v>
      </c>
      <c r="D2676">
        <v>10.105</v>
      </c>
      <c r="E2676">
        <v>3.5070000000000001</v>
      </c>
      <c r="F2676">
        <v>5.8410000000000002</v>
      </c>
      <c r="G2676">
        <v>2.9329999999999998</v>
      </c>
      <c r="H2676">
        <v>101715.249</v>
      </c>
      <c r="I2676">
        <v>4.8000000000000001E-2</v>
      </c>
      <c r="J2676">
        <v>134.387</v>
      </c>
      <c r="K2676">
        <v>185.44200000000001</v>
      </c>
      <c r="L2676">
        <v>26.701000000000001</v>
      </c>
      <c r="M2676">
        <v>107.086</v>
      </c>
    </row>
    <row r="2677" spans="1:13" x14ac:dyDescent="0.35">
      <c r="A2677">
        <v>2673</v>
      </c>
      <c r="B2677" t="s">
        <v>6228</v>
      </c>
      <c r="C2677">
        <v>463.92099999999999</v>
      </c>
      <c r="D2677">
        <v>11.781000000000001</v>
      </c>
      <c r="E2677">
        <v>4.51</v>
      </c>
      <c r="F2677">
        <v>5.7690000000000001</v>
      </c>
      <c r="G2677">
        <v>2.9329999999999998</v>
      </c>
      <c r="H2677">
        <v>101710.038</v>
      </c>
      <c r="I2677">
        <v>3.9E-2</v>
      </c>
      <c r="J2677">
        <v>166.84200000000001</v>
      </c>
      <c r="K2677">
        <v>297.07900000000001</v>
      </c>
      <c r="L2677">
        <v>34.811</v>
      </c>
      <c r="M2677">
        <v>121.33199999999999</v>
      </c>
    </row>
    <row r="2678" spans="1:13" x14ac:dyDescent="0.35">
      <c r="A2678">
        <v>2674</v>
      </c>
      <c r="B2678" t="s">
        <v>6227</v>
      </c>
      <c r="C2678">
        <v>555.71</v>
      </c>
      <c r="D2678">
        <v>13.169</v>
      </c>
      <c r="E2678">
        <v>5.4560000000000004</v>
      </c>
      <c r="F2678">
        <v>5.782</v>
      </c>
      <c r="G2678">
        <v>2.948</v>
      </c>
      <c r="H2678">
        <v>101697.01</v>
      </c>
      <c r="I2678">
        <v>0</v>
      </c>
      <c r="J2678">
        <v>206.27099999999999</v>
      </c>
      <c r="K2678">
        <v>349.43900000000002</v>
      </c>
      <c r="L2678">
        <v>41.679000000000002</v>
      </c>
      <c r="M2678">
        <v>137.904</v>
      </c>
    </row>
    <row r="2679" spans="1:13" x14ac:dyDescent="0.35">
      <c r="A2679">
        <v>2675</v>
      </c>
      <c r="B2679" t="s">
        <v>6226</v>
      </c>
      <c r="C2679">
        <v>586.91200000000003</v>
      </c>
      <c r="D2679">
        <v>13.878</v>
      </c>
      <c r="E2679">
        <v>6.3620000000000001</v>
      </c>
      <c r="F2679">
        <v>6.0179999999999998</v>
      </c>
      <c r="G2679">
        <v>3.4289999999999998</v>
      </c>
      <c r="H2679">
        <v>101679.151</v>
      </c>
      <c r="I2679">
        <v>0</v>
      </c>
      <c r="J2679">
        <v>230.45</v>
      </c>
      <c r="K2679">
        <v>356.46</v>
      </c>
      <c r="L2679">
        <v>46.470999999999997</v>
      </c>
      <c r="M2679">
        <v>157.279</v>
      </c>
    </row>
    <row r="2680" spans="1:13" x14ac:dyDescent="0.35">
      <c r="A2680">
        <v>2676</v>
      </c>
      <c r="B2680" t="s">
        <v>6225</v>
      </c>
      <c r="C2680">
        <v>621.84900000000005</v>
      </c>
      <c r="D2680">
        <v>14.37</v>
      </c>
      <c r="E2680">
        <v>7.1790000000000003</v>
      </c>
      <c r="F2680">
        <v>6.2939999999999996</v>
      </c>
      <c r="G2680">
        <v>3.7040000000000002</v>
      </c>
      <c r="H2680">
        <v>101652.77099999999</v>
      </c>
      <c r="I2680">
        <v>3.9E-2</v>
      </c>
      <c r="J2680">
        <v>236.00700000000001</v>
      </c>
      <c r="K2680">
        <v>385.84199999999998</v>
      </c>
      <c r="L2680">
        <v>48.331000000000003</v>
      </c>
      <c r="M2680">
        <v>178.85400000000001</v>
      </c>
    </row>
    <row r="2681" spans="1:13" x14ac:dyDescent="0.35">
      <c r="A2681">
        <v>2677</v>
      </c>
      <c r="B2681" t="s">
        <v>6224</v>
      </c>
      <c r="C2681">
        <v>609.13499999999999</v>
      </c>
      <c r="D2681">
        <v>14.778</v>
      </c>
      <c r="E2681">
        <v>8.0269999999999992</v>
      </c>
      <c r="F2681">
        <v>6.2869999999999999</v>
      </c>
      <c r="G2681">
        <v>3.3940000000000001</v>
      </c>
      <c r="H2681">
        <v>101629.86599999999</v>
      </c>
      <c r="I2681">
        <v>0</v>
      </c>
      <c r="J2681">
        <v>220.12</v>
      </c>
      <c r="K2681">
        <v>389.01299999999998</v>
      </c>
      <c r="L2681">
        <v>46.838999999999999</v>
      </c>
      <c r="M2681">
        <v>200.565</v>
      </c>
    </row>
    <row r="2682" spans="1:13" x14ac:dyDescent="0.35">
      <c r="A2682">
        <v>2678</v>
      </c>
      <c r="B2682" t="s">
        <v>6223</v>
      </c>
      <c r="C2682">
        <v>534.59400000000005</v>
      </c>
      <c r="D2682">
        <v>14.895</v>
      </c>
      <c r="E2682">
        <v>8.7949999999999999</v>
      </c>
      <c r="F2682">
        <v>6.3209999999999997</v>
      </c>
      <c r="G2682">
        <v>3.7480000000000002</v>
      </c>
      <c r="H2682">
        <v>101596.39</v>
      </c>
      <c r="I2682">
        <v>0</v>
      </c>
      <c r="J2682">
        <v>202.816</v>
      </c>
      <c r="K2682">
        <v>331.77699999999999</v>
      </c>
      <c r="L2682">
        <v>42.338999999999999</v>
      </c>
      <c r="M2682">
        <v>220.245</v>
      </c>
    </row>
    <row r="2683" spans="1:13" x14ac:dyDescent="0.35">
      <c r="A2683">
        <v>2679</v>
      </c>
      <c r="B2683" t="s">
        <v>6222</v>
      </c>
      <c r="C2683">
        <v>441.83199999999999</v>
      </c>
      <c r="D2683">
        <v>14.666</v>
      </c>
      <c r="E2683">
        <v>9.5310000000000006</v>
      </c>
      <c r="F2683">
        <v>6.5890000000000004</v>
      </c>
      <c r="G2683">
        <v>3.7570000000000001</v>
      </c>
      <c r="H2683">
        <v>101574.247</v>
      </c>
      <c r="I2683">
        <v>1.4E-2</v>
      </c>
      <c r="J2683">
        <v>177.608</v>
      </c>
      <c r="K2683">
        <v>264.22399999999999</v>
      </c>
      <c r="L2683">
        <v>35.667000000000002</v>
      </c>
      <c r="M2683">
        <v>237.11799999999999</v>
      </c>
    </row>
    <row r="2684" spans="1:13" x14ac:dyDescent="0.35">
      <c r="A2684">
        <v>2680</v>
      </c>
      <c r="B2684" t="s">
        <v>6221</v>
      </c>
      <c r="C2684">
        <v>335.15899999999999</v>
      </c>
      <c r="D2684">
        <v>14.266</v>
      </c>
      <c r="E2684">
        <v>10.218999999999999</v>
      </c>
      <c r="F2684">
        <v>7.0380000000000003</v>
      </c>
      <c r="G2684">
        <v>4.0469999999999997</v>
      </c>
      <c r="H2684">
        <v>101558.152</v>
      </c>
      <c r="I2684">
        <v>7.0000000000000001E-3</v>
      </c>
      <c r="J2684">
        <v>146.542</v>
      </c>
      <c r="K2684">
        <v>188.61600000000001</v>
      </c>
      <c r="L2684">
        <v>27.663</v>
      </c>
      <c r="M2684">
        <v>251.607</v>
      </c>
    </row>
    <row r="2685" spans="1:13" x14ac:dyDescent="0.35">
      <c r="A2685">
        <v>2681</v>
      </c>
      <c r="B2685" t="s">
        <v>6220</v>
      </c>
      <c r="C2685">
        <v>213.46</v>
      </c>
      <c r="D2685">
        <v>13.398</v>
      </c>
      <c r="E2685">
        <v>10.819000000000001</v>
      </c>
      <c r="F2685">
        <v>6.8460000000000001</v>
      </c>
      <c r="G2685">
        <v>3.8959999999999999</v>
      </c>
      <c r="H2685">
        <v>101553.819</v>
      </c>
      <c r="I2685">
        <v>0</v>
      </c>
      <c r="J2685">
        <v>107.76</v>
      </c>
      <c r="K2685">
        <v>105.699</v>
      </c>
      <c r="L2685">
        <v>18.978000000000002</v>
      </c>
      <c r="M2685">
        <v>264.51100000000002</v>
      </c>
    </row>
    <row r="2686" spans="1:13" x14ac:dyDescent="0.35">
      <c r="A2686">
        <v>2682</v>
      </c>
      <c r="B2686" t="s">
        <v>6219</v>
      </c>
      <c r="C2686">
        <v>89.536000000000001</v>
      </c>
      <c r="D2686">
        <v>12.029</v>
      </c>
      <c r="E2686">
        <v>11.372</v>
      </c>
      <c r="F2686">
        <v>6.7350000000000003</v>
      </c>
      <c r="G2686">
        <v>3.5339999999999998</v>
      </c>
      <c r="H2686">
        <v>101559.773</v>
      </c>
      <c r="I2686">
        <v>0</v>
      </c>
      <c r="J2686">
        <v>59.491999999999997</v>
      </c>
      <c r="K2686">
        <v>30.042999999999999</v>
      </c>
      <c r="L2686">
        <v>10.1</v>
      </c>
      <c r="M2686">
        <v>276.59699999999998</v>
      </c>
    </row>
    <row r="2687" spans="1:13" x14ac:dyDescent="0.35">
      <c r="A2687">
        <v>2683</v>
      </c>
      <c r="B2687" t="s">
        <v>6218</v>
      </c>
      <c r="C2687">
        <v>14.519</v>
      </c>
      <c r="D2687">
        <v>10.691000000000001</v>
      </c>
      <c r="E2687">
        <v>9.9190000000000005</v>
      </c>
      <c r="F2687">
        <v>6.3209999999999997</v>
      </c>
      <c r="G2687">
        <v>3.9289999999999998</v>
      </c>
      <c r="H2687">
        <v>101586.056</v>
      </c>
      <c r="I2687">
        <v>0</v>
      </c>
      <c r="J2687">
        <v>12.118</v>
      </c>
      <c r="K2687">
        <v>2.399</v>
      </c>
      <c r="L2687">
        <v>1.4350000000000001</v>
      </c>
      <c r="M2687">
        <v>288.51</v>
      </c>
    </row>
    <row r="2688" spans="1:13" x14ac:dyDescent="0.35">
      <c r="A2688">
        <v>2684</v>
      </c>
      <c r="B2688" t="s">
        <v>6217</v>
      </c>
      <c r="C2688">
        <v>0</v>
      </c>
      <c r="D2688">
        <v>9.3629999999999995</v>
      </c>
      <c r="E2688">
        <v>8.5459999999999994</v>
      </c>
      <c r="F2688">
        <v>6.0910000000000002</v>
      </c>
      <c r="G2688">
        <v>3.532</v>
      </c>
      <c r="H2688">
        <v>101607.29399999999</v>
      </c>
      <c r="I2688">
        <v>1.7999999999999999E-2</v>
      </c>
      <c r="J2688">
        <v>0</v>
      </c>
      <c r="K2688">
        <v>0</v>
      </c>
      <c r="L2688">
        <v>-6.6340000000000003</v>
      </c>
      <c r="M2688">
        <v>300.78500000000003</v>
      </c>
    </row>
    <row r="2689" spans="1:13" x14ac:dyDescent="0.35">
      <c r="A2689">
        <v>2685</v>
      </c>
      <c r="B2689" t="s">
        <v>6216</v>
      </c>
      <c r="C2689">
        <v>0</v>
      </c>
      <c r="D2689">
        <v>8.5579999999999998</v>
      </c>
      <c r="E2689">
        <v>7.2039999999999997</v>
      </c>
      <c r="F2689">
        <v>6.07</v>
      </c>
      <c r="G2689">
        <v>4.0490000000000004</v>
      </c>
      <c r="H2689">
        <v>101614.818</v>
      </c>
      <c r="I2689">
        <v>2.1999999999999999E-2</v>
      </c>
      <c r="J2689">
        <v>0</v>
      </c>
      <c r="K2689">
        <v>0</v>
      </c>
      <c r="L2689">
        <v>-13.695</v>
      </c>
      <c r="M2689">
        <v>313.858</v>
      </c>
    </row>
    <row r="2690" spans="1:13" x14ac:dyDescent="0.35">
      <c r="A2690">
        <v>2686</v>
      </c>
      <c r="B2690" t="s">
        <v>6215</v>
      </c>
      <c r="C2690">
        <v>0</v>
      </c>
      <c r="D2690">
        <v>7.91</v>
      </c>
      <c r="E2690">
        <v>5.8609999999999998</v>
      </c>
      <c r="F2690">
        <v>6.056</v>
      </c>
      <c r="G2690">
        <v>3.6989999999999998</v>
      </c>
      <c r="H2690">
        <v>101608.29399999999</v>
      </c>
      <c r="I2690">
        <v>8.4000000000000005E-2</v>
      </c>
      <c r="J2690">
        <v>0</v>
      </c>
      <c r="K2690">
        <v>0</v>
      </c>
      <c r="L2690">
        <v>-19.29</v>
      </c>
      <c r="M2690">
        <v>328.01</v>
      </c>
    </row>
    <row r="2691" spans="1:13" x14ac:dyDescent="0.35">
      <c r="A2691">
        <v>2687</v>
      </c>
      <c r="B2691" t="s">
        <v>6214</v>
      </c>
      <c r="C2691">
        <v>0</v>
      </c>
      <c r="D2691">
        <v>7.319</v>
      </c>
      <c r="E2691">
        <v>4.5940000000000003</v>
      </c>
      <c r="F2691">
        <v>5.9779999999999998</v>
      </c>
      <c r="G2691">
        <v>3.1920000000000002</v>
      </c>
      <c r="H2691">
        <v>101604.86500000001</v>
      </c>
      <c r="I2691">
        <v>6.8000000000000005E-2</v>
      </c>
      <c r="J2691">
        <v>0</v>
      </c>
      <c r="K2691">
        <v>0</v>
      </c>
      <c r="L2691">
        <v>-22.951000000000001</v>
      </c>
      <c r="M2691">
        <v>343.24299999999999</v>
      </c>
    </row>
    <row r="2692" spans="1:13" x14ac:dyDescent="0.35">
      <c r="A2692">
        <v>2688</v>
      </c>
      <c r="B2692" t="s">
        <v>6213</v>
      </c>
      <c r="C2692">
        <v>0</v>
      </c>
      <c r="D2692">
        <v>6.6840000000000002</v>
      </c>
      <c r="E2692">
        <v>3.403</v>
      </c>
      <c r="F2692">
        <v>6.5069999999999997</v>
      </c>
      <c r="G2692">
        <v>3.1480000000000001</v>
      </c>
      <c r="H2692">
        <v>101590.86500000001</v>
      </c>
      <c r="I2692">
        <v>2.1999999999999999E-2</v>
      </c>
      <c r="J2692">
        <v>0</v>
      </c>
      <c r="K2692">
        <v>0</v>
      </c>
      <c r="L2692">
        <v>-24.297999999999998</v>
      </c>
      <c r="M2692">
        <v>338.62</v>
      </c>
    </row>
    <row r="2693" spans="1:13" x14ac:dyDescent="0.35">
      <c r="A2693">
        <v>2689</v>
      </c>
      <c r="B2693" t="s">
        <v>6212</v>
      </c>
      <c r="C2693">
        <v>0</v>
      </c>
      <c r="D2693">
        <v>6.2619999999999996</v>
      </c>
      <c r="E2693">
        <v>3.19</v>
      </c>
      <c r="F2693">
        <v>6.3479999999999999</v>
      </c>
      <c r="G2693">
        <v>3.1429999999999998</v>
      </c>
      <c r="H2693">
        <v>101568.577</v>
      </c>
      <c r="I2693">
        <v>4.4999999999999998E-2</v>
      </c>
      <c r="J2693">
        <v>0</v>
      </c>
      <c r="K2693">
        <v>0</v>
      </c>
      <c r="L2693">
        <v>-23.170999999999999</v>
      </c>
      <c r="M2693">
        <v>15.170999999999999</v>
      </c>
    </row>
    <row r="2694" spans="1:13" x14ac:dyDescent="0.35">
      <c r="A2694">
        <v>2690</v>
      </c>
      <c r="B2694" t="s">
        <v>6211</v>
      </c>
      <c r="C2694">
        <v>0</v>
      </c>
      <c r="D2694">
        <v>6.0990000000000002</v>
      </c>
      <c r="E2694">
        <v>2.98</v>
      </c>
      <c r="F2694">
        <v>6.5369999999999999</v>
      </c>
      <c r="G2694">
        <v>3.4</v>
      </c>
      <c r="H2694">
        <v>101556.67200000001</v>
      </c>
      <c r="I2694">
        <v>1.7999999999999999E-2</v>
      </c>
      <c r="J2694">
        <v>0</v>
      </c>
      <c r="K2694">
        <v>0</v>
      </c>
      <c r="L2694">
        <v>-19.702000000000002</v>
      </c>
      <c r="M2694">
        <v>30.486999999999998</v>
      </c>
    </row>
    <row r="2695" spans="1:13" x14ac:dyDescent="0.35">
      <c r="A2695">
        <v>2691</v>
      </c>
      <c r="B2695" t="s">
        <v>6210</v>
      </c>
      <c r="C2695">
        <v>0</v>
      </c>
      <c r="D2695">
        <v>5.8710000000000004</v>
      </c>
      <c r="E2695">
        <v>2.78</v>
      </c>
      <c r="F2695">
        <v>6.5049999999999999</v>
      </c>
      <c r="G2695">
        <v>3.5670000000000002</v>
      </c>
      <c r="H2695">
        <v>101545.577</v>
      </c>
      <c r="I2695">
        <v>7.0000000000000001E-3</v>
      </c>
      <c r="J2695">
        <v>0</v>
      </c>
      <c r="K2695">
        <v>0</v>
      </c>
      <c r="L2695">
        <v>-14.257999999999999</v>
      </c>
      <c r="M2695">
        <v>44.732999999999997</v>
      </c>
    </row>
    <row r="2696" spans="1:13" x14ac:dyDescent="0.35">
      <c r="A2696">
        <v>2692</v>
      </c>
      <c r="B2696" t="s">
        <v>6209</v>
      </c>
      <c r="C2696">
        <v>0</v>
      </c>
      <c r="D2696">
        <v>5.8840000000000003</v>
      </c>
      <c r="E2696">
        <v>2.5670000000000002</v>
      </c>
      <c r="F2696">
        <v>6.5309999999999997</v>
      </c>
      <c r="G2696">
        <v>4.399</v>
      </c>
      <c r="H2696">
        <v>101527.814</v>
      </c>
      <c r="I2696">
        <v>1.0999999999999999E-2</v>
      </c>
      <c r="J2696">
        <v>0</v>
      </c>
      <c r="K2696">
        <v>0</v>
      </c>
      <c r="L2696">
        <v>-7.3029999999999999</v>
      </c>
      <c r="M2696">
        <v>57.884</v>
      </c>
    </row>
    <row r="2697" spans="1:13" x14ac:dyDescent="0.35">
      <c r="A2697">
        <v>2693</v>
      </c>
      <c r="B2697" t="s">
        <v>6208</v>
      </c>
      <c r="C2697">
        <v>8.032</v>
      </c>
      <c r="D2697">
        <v>5.8940000000000001</v>
      </c>
      <c r="E2697">
        <v>2.391</v>
      </c>
      <c r="F2697">
        <v>6.3760000000000003</v>
      </c>
      <c r="G2697">
        <v>4.13</v>
      </c>
      <c r="H2697">
        <v>101539.57799999999</v>
      </c>
      <c r="I2697">
        <v>0</v>
      </c>
      <c r="J2697">
        <v>7.3079999999999998</v>
      </c>
      <c r="K2697">
        <v>0.72399999999999998</v>
      </c>
      <c r="L2697">
        <v>0.70399999999999996</v>
      </c>
      <c r="M2697">
        <v>70.200999999999993</v>
      </c>
    </row>
    <row r="2698" spans="1:13" x14ac:dyDescent="0.35">
      <c r="A2698">
        <v>2694</v>
      </c>
      <c r="B2698" t="s">
        <v>6207</v>
      </c>
      <c r="C2698">
        <v>69.406000000000006</v>
      </c>
      <c r="D2698">
        <v>7.2309999999999999</v>
      </c>
      <c r="E2698">
        <v>2.3759999999999999</v>
      </c>
      <c r="F2698">
        <v>6.56</v>
      </c>
      <c r="G2698">
        <v>4.367</v>
      </c>
      <c r="H2698">
        <v>101559.19899999999</v>
      </c>
      <c r="I2698">
        <v>0</v>
      </c>
      <c r="J2698">
        <v>51.581000000000003</v>
      </c>
      <c r="K2698">
        <v>17.824999999999999</v>
      </c>
      <c r="L2698">
        <v>9.3469999999999995</v>
      </c>
      <c r="M2698">
        <v>82.105000000000004</v>
      </c>
    </row>
    <row r="2699" spans="1:13" x14ac:dyDescent="0.35">
      <c r="A2699">
        <v>2695</v>
      </c>
      <c r="B2699" t="s">
        <v>6206</v>
      </c>
      <c r="C2699">
        <v>173.917</v>
      </c>
      <c r="D2699">
        <v>9.2159999999999993</v>
      </c>
      <c r="E2699">
        <v>3.427</v>
      </c>
      <c r="F2699">
        <v>6.6879999999999997</v>
      </c>
      <c r="G2699">
        <v>4.3010000000000002</v>
      </c>
      <c r="H2699">
        <v>101562.389</v>
      </c>
      <c r="I2699">
        <v>0</v>
      </c>
      <c r="J2699">
        <v>104.898</v>
      </c>
      <c r="K2699">
        <v>69.018000000000001</v>
      </c>
      <c r="L2699">
        <v>18.242000000000001</v>
      </c>
      <c r="M2699">
        <v>94.123999999999995</v>
      </c>
    </row>
    <row r="2700" spans="1:13" x14ac:dyDescent="0.35">
      <c r="A2700">
        <v>2696</v>
      </c>
      <c r="B2700" t="s">
        <v>6205</v>
      </c>
      <c r="C2700">
        <v>294.90699999999998</v>
      </c>
      <c r="D2700">
        <v>10.795</v>
      </c>
      <c r="E2700">
        <v>4.508</v>
      </c>
      <c r="F2700">
        <v>6.4820000000000002</v>
      </c>
      <c r="G2700">
        <v>4.13</v>
      </c>
      <c r="H2700">
        <v>101559.67200000001</v>
      </c>
      <c r="I2700">
        <v>1.4999999999999999E-2</v>
      </c>
      <c r="J2700">
        <v>145.16399999999999</v>
      </c>
      <c r="K2700">
        <v>149.74299999999999</v>
      </c>
      <c r="L2700">
        <v>26.992000000000001</v>
      </c>
      <c r="M2700">
        <v>106.892</v>
      </c>
    </row>
    <row r="2701" spans="1:13" x14ac:dyDescent="0.35">
      <c r="A2701">
        <v>2697</v>
      </c>
      <c r="B2701" t="s">
        <v>6204</v>
      </c>
      <c r="C2701">
        <v>410.18599999999998</v>
      </c>
      <c r="D2701">
        <v>12.148</v>
      </c>
      <c r="E2701">
        <v>5.5650000000000004</v>
      </c>
      <c r="F2701">
        <v>6.2119999999999997</v>
      </c>
      <c r="G2701">
        <v>4.8289999999999997</v>
      </c>
      <c r="H2701">
        <v>101566.196</v>
      </c>
      <c r="I2701">
        <v>0.104</v>
      </c>
      <c r="J2701">
        <v>182.786</v>
      </c>
      <c r="K2701">
        <v>227.40100000000001</v>
      </c>
      <c r="L2701">
        <v>35.125</v>
      </c>
      <c r="M2701">
        <v>121.169</v>
      </c>
    </row>
    <row r="2702" spans="1:13" x14ac:dyDescent="0.35">
      <c r="A2702">
        <v>2698</v>
      </c>
      <c r="B2702" t="s">
        <v>6203</v>
      </c>
      <c r="C2702">
        <v>462.68</v>
      </c>
      <c r="D2702">
        <v>13.340999999999999</v>
      </c>
      <c r="E2702">
        <v>6.5460000000000003</v>
      </c>
      <c r="F2702">
        <v>6.0309999999999997</v>
      </c>
      <c r="G2702">
        <v>4.7809999999999997</v>
      </c>
      <c r="H2702">
        <v>101556.338</v>
      </c>
      <c r="I2702">
        <v>4.8000000000000001E-2</v>
      </c>
      <c r="J2702">
        <v>207.08699999999999</v>
      </c>
      <c r="K2702">
        <v>255.59299999999999</v>
      </c>
      <c r="L2702">
        <v>42.006999999999998</v>
      </c>
      <c r="M2702">
        <v>137.779</v>
      </c>
    </row>
    <row r="2703" spans="1:13" x14ac:dyDescent="0.35">
      <c r="A2703">
        <v>2699</v>
      </c>
      <c r="B2703" t="s">
        <v>6202</v>
      </c>
      <c r="C2703">
        <v>547.85500000000002</v>
      </c>
      <c r="D2703">
        <v>14.195</v>
      </c>
      <c r="E2703">
        <v>7.4589999999999996</v>
      </c>
      <c r="F2703">
        <v>5.9530000000000003</v>
      </c>
      <c r="G2703">
        <v>4.8860000000000001</v>
      </c>
      <c r="H2703">
        <v>101532.431</v>
      </c>
      <c r="I2703">
        <v>4.0000000000000001E-3</v>
      </c>
      <c r="J2703">
        <v>242.87299999999999</v>
      </c>
      <c r="K2703">
        <v>304.98200000000003</v>
      </c>
      <c r="L2703">
        <v>46.81</v>
      </c>
      <c r="M2703">
        <v>157.232</v>
      </c>
    </row>
    <row r="2704" spans="1:13" x14ac:dyDescent="0.35">
      <c r="A2704">
        <v>2700</v>
      </c>
      <c r="B2704" t="s">
        <v>6201</v>
      </c>
      <c r="C2704">
        <v>558.35500000000002</v>
      </c>
      <c r="D2704">
        <v>14.811999999999999</v>
      </c>
      <c r="E2704">
        <v>8.3179999999999996</v>
      </c>
      <c r="F2704">
        <v>6.0609999999999999</v>
      </c>
      <c r="G2704">
        <v>4.8810000000000002</v>
      </c>
      <c r="H2704">
        <v>101512.05</v>
      </c>
      <c r="I2704">
        <v>0</v>
      </c>
      <c r="J2704">
        <v>242.72200000000001</v>
      </c>
      <c r="K2704">
        <v>315.63400000000001</v>
      </c>
      <c r="L2704">
        <v>48.667999999999999</v>
      </c>
      <c r="M2704">
        <v>178.92099999999999</v>
      </c>
    </row>
    <row r="2705" spans="1:13" x14ac:dyDescent="0.35">
      <c r="A2705">
        <v>2701</v>
      </c>
      <c r="B2705" t="s">
        <v>6200</v>
      </c>
      <c r="C2705">
        <v>533.92899999999997</v>
      </c>
      <c r="D2705">
        <v>15.128</v>
      </c>
      <c r="E2705">
        <v>9.0050000000000008</v>
      </c>
      <c r="F2705">
        <v>6.3170000000000002</v>
      </c>
      <c r="G2705">
        <v>5.4850000000000003</v>
      </c>
      <c r="H2705">
        <v>101497.24099999999</v>
      </c>
      <c r="I2705">
        <v>4.0000000000000001E-3</v>
      </c>
      <c r="J2705">
        <v>253.876</v>
      </c>
      <c r="K2705">
        <v>280.05200000000002</v>
      </c>
      <c r="L2705">
        <v>47.158000000000001</v>
      </c>
      <c r="M2705">
        <v>200.74</v>
      </c>
    </row>
    <row r="2706" spans="1:13" x14ac:dyDescent="0.35">
      <c r="A2706">
        <v>2702</v>
      </c>
      <c r="B2706" t="s">
        <v>6199</v>
      </c>
      <c r="C2706">
        <v>485.08199999999999</v>
      </c>
      <c r="D2706">
        <v>15.279</v>
      </c>
      <c r="E2706">
        <v>9.6620000000000008</v>
      </c>
      <c r="F2706">
        <v>6.5250000000000004</v>
      </c>
      <c r="G2706">
        <v>5.0090000000000003</v>
      </c>
      <c r="H2706">
        <v>101476.049</v>
      </c>
      <c r="I2706">
        <v>0</v>
      </c>
      <c r="J2706">
        <v>230.19900000000001</v>
      </c>
      <c r="K2706">
        <v>254.88300000000001</v>
      </c>
      <c r="L2706">
        <v>42.63</v>
      </c>
      <c r="M2706">
        <v>220.48500000000001</v>
      </c>
    </row>
    <row r="2707" spans="1:13" x14ac:dyDescent="0.35">
      <c r="A2707">
        <v>2703</v>
      </c>
      <c r="B2707" t="s">
        <v>6198</v>
      </c>
      <c r="C2707">
        <v>403.14699999999999</v>
      </c>
      <c r="D2707">
        <v>14.805999999999999</v>
      </c>
      <c r="E2707">
        <v>10.285</v>
      </c>
      <c r="F2707">
        <v>6.2370000000000001</v>
      </c>
      <c r="G2707">
        <v>4.9470000000000001</v>
      </c>
      <c r="H2707">
        <v>101460.62</v>
      </c>
      <c r="I2707">
        <v>9.2999999999999999E-2</v>
      </c>
      <c r="J2707">
        <v>191.13200000000001</v>
      </c>
      <c r="K2707">
        <v>212.012</v>
      </c>
      <c r="L2707">
        <v>35.930999999999997</v>
      </c>
      <c r="M2707">
        <v>237.381</v>
      </c>
    </row>
    <row r="2708" spans="1:13" x14ac:dyDescent="0.35">
      <c r="A2708">
        <v>2704</v>
      </c>
      <c r="B2708" t="s">
        <v>6197</v>
      </c>
      <c r="C2708">
        <v>318.74900000000002</v>
      </c>
      <c r="D2708">
        <v>14.528</v>
      </c>
      <c r="E2708">
        <v>10.808</v>
      </c>
      <c r="F2708">
        <v>6.1</v>
      </c>
      <c r="G2708">
        <v>4.5999999999999996</v>
      </c>
      <c r="H2708">
        <v>101453.715</v>
      </c>
      <c r="I2708">
        <v>0</v>
      </c>
      <c r="J2708">
        <v>167.386</v>
      </c>
      <c r="K2708">
        <v>151.363</v>
      </c>
      <c r="L2708">
        <v>27.91</v>
      </c>
      <c r="M2708">
        <v>251.87</v>
      </c>
    </row>
    <row r="2709" spans="1:13" x14ac:dyDescent="0.35">
      <c r="A2709">
        <v>2705</v>
      </c>
      <c r="B2709" t="s">
        <v>6196</v>
      </c>
      <c r="C2709">
        <v>216.47</v>
      </c>
      <c r="D2709">
        <v>13.869</v>
      </c>
      <c r="E2709">
        <v>11.288</v>
      </c>
      <c r="F2709">
        <v>6.1390000000000002</v>
      </c>
      <c r="G2709">
        <v>4.4340000000000002</v>
      </c>
      <c r="H2709">
        <v>101449.666</v>
      </c>
      <c r="I2709">
        <v>0</v>
      </c>
      <c r="J2709">
        <v>110.259</v>
      </c>
      <c r="K2709">
        <v>106.21</v>
      </c>
      <c r="L2709">
        <v>19.216999999999999</v>
      </c>
      <c r="M2709">
        <v>264.76600000000002</v>
      </c>
    </row>
    <row r="2710" spans="1:13" x14ac:dyDescent="0.35">
      <c r="A2710">
        <v>2706</v>
      </c>
      <c r="B2710" t="s">
        <v>6195</v>
      </c>
      <c r="C2710">
        <v>91.210999999999999</v>
      </c>
      <c r="D2710">
        <v>12.429</v>
      </c>
      <c r="E2710">
        <v>11.65</v>
      </c>
      <c r="F2710">
        <v>6.34</v>
      </c>
      <c r="G2710">
        <v>3.9369999999999998</v>
      </c>
      <c r="H2710">
        <v>101463.764</v>
      </c>
      <c r="I2710">
        <v>5.0999999999999997E-2</v>
      </c>
      <c r="J2710">
        <v>62.363</v>
      </c>
      <c r="K2710">
        <v>28.847999999999999</v>
      </c>
      <c r="L2710">
        <v>10.339</v>
      </c>
      <c r="M2710">
        <v>276.84199999999998</v>
      </c>
    </row>
    <row r="2711" spans="1:13" x14ac:dyDescent="0.35">
      <c r="A2711">
        <v>2707</v>
      </c>
      <c r="B2711" t="s">
        <v>6194</v>
      </c>
      <c r="C2711">
        <v>15.532999999999999</v>
      </c>
      <c r="D2711">
        <v>10.913</v>
      </c>
      <c r="E2711">
        <v>10.439</v>
      </c>
      <c r="F2711">
        <v>6.0590000000000002</v>
      </c>
      <c r="G2711">
        <v>4.0999999999999996</v>
      </c>
      <c r="H2711">
        <v>101495.716</v>
      </c>
      <c r="I2711">
        <v>6.2E-2</v>
      </c>
      <c r="J2711">
        <v>12.834</v>
      </c>
      <c r="K2711">
        <v>2.7</v>
      </c>
      <c r="L2711">
        <v>1.6819999999999999</v>
      </c>
      <c r="M2711">
        <v>288.74299999999999</v>
      </c>
    </row>
    <row r="2712" spans="1:13" x14ac:dyDescent="0.35">
      <c r="A2712">
        <v>2708</v>
      </c>
      <c r="B2712" t="s">
        <v>6193</v>
      </c>
      <c r="C2712">
        <v>0</v>
      </c>
      <c r="D2712">
        <v>9.7949999999999999</v>
      </c>
      <c r="E2712">
        <v>9.2910000000000004</v>
      </c>
      <c r="F2712">
        <v>5.8550000000000004</v>
      </c>
      <c r="G2712">
        <v>4</v>
      </c>
      <c r="H2712">
        <v>101530.00199999999</v>
      </c>
      <c r="I2712">
        <v>0.27500000000000002</v>
      </c>
      <c r="J2712">
        <v>0</v>
      </c>
      <c r="K2712">
        <v>0</v>
      </c>
      <c r="L2712">
        <v>-6.3730000000000002</v>
      </c>
      <c r="M2712">
        <v>301.00200000000001</v>
      </c>
    </row>
    <row r="2713" spans="1:13" x14ac:dyDescent="0.35">
      <c r="A2713">
        <v>2709</v>
      </c>
      <c r="B2713" t="s">
        <v>6192</v>
      </c>
      <c r="C2713">
        <v>0</v>
      </c>
      <c r="D2713">
        <v>8.9809999999999999</v>
      </c>
      <c r="E2713">
        <v>8.2769999999999992</v>
      </c>
      <c r="F2713">
        <v>6.0330000000000004</v>
      </c>
      <c r="G2713">
        <v>4.1040000000000001</v>
      </c>
      <c r="H2713">
        <v>101532.478</v>
      </c>
      <c r="I2713">
        <v>1.0999999999999999E-2</v>
      </c>
      <c r="J2713">
        <v>0</v>
      </c>
      <c r="K2713">
        <v>0</v>
      </c>
      <c r="L2713">
        <v>-13.414</v>
      </c>
      <c r="M2713">
        <v>314.053</v>
      </c>
    </row>
    <row r="2714" spans="1:13" x14ac:dyDescent="0.35">
      <c r="A2714">
        <v>2710</v>
      </c>
      <c r="B2714" t="s">
        <v>6191</v>
      </c>
      <c r="C2714">
        <v>0</v>
      </c>
      <c r="D2714">
        <v>8.4420000000000002</v>
      </c>
      <c r="E2714">
        <v>7.2779999999999996</v>
      </c>
      <c r="F2714">
        <v>6.1040000000000001</v>
      </c>
      <c r="G2714">
        <v>4.2380000000000004</v>
      </c>
      <c r="H2714">
        <v>101533.18799999999</v>
      </c>
      <c r="I2714">
        <v>1.0999999999999999E-2</v>
      </c>
      <c r="J2714">
        <v>0</v>
      </c>
      <c r="K2714">
        <v>0</v>
      </c>
      <c r="L2714">
        <v>-18.988</v>
      </c>
      <c r="M2714">
        <v>328.17200000000003</v>
      </c>
    </row>
    <row r="2715" spans="1:13" x14ac:dyDescent="0.35">
      <c r="A2715">
        <v>2711</v>
      </c>
      <c r="B2715" t="s">
        <v>6190</v>
      </c>
      <c r="C2715">
        <v>0</v>
      </c>
      <c r="D2715">
        <v>7.9850000000000003</v>
      </c>
      <c r="E2715">
        <v>6.2729999999999997</v>
      </c>
      <c r="F2715">
        <v>6.165</v>
      </c>
      <c r="G2715">
        <v>4.2569999999999997</v>
      </c>
      <c r="H2715">
        <v>101538.712</v>
      </c>
      <c r="I2715">
        <v>5.5E-2</v>
      </c>
      <c r="J2715">
        <v>0</v>
      </c>
      <c r="K2715">
        <v>0</v>
      </c>
      <c r="L2715">
        <v>-22.629000000000001</v>
      </c>
      <c r="M2715">
        <v>343.35700000000003</v>
      </c>
    </row>
    <row r="2716" spans="1:13" x14ac:dyDescent="0.35">
      <c r="A2716">
        <v>2712</v>
      </c>
      <c r="B2716" t="s">
        <v>6189</v>
      </c>
      <c r="C2716">
        <v>0</v>
      </c>
      <c r="D2716">
        <v>7.5339999999999998</v>
      </c>
      <c r="E2716">
        <v>5.2619999999999996</v>
      </c>
      <c r="F2716">
        <v>6.2809999999999997</v>
      </c>
      <c r="G2716">
        <v>4.2329999999999997</v>
      </c>
      <c r="H2716">
        <v>101529.523</v>
      </c>
      <c r="I2716">
        <v>9.2999999999999999E-2</v>
      </c>
      <c r="J2716">
        <v>0</v>
      </c>
      <c r="K2716">
        <v>0</v>
      </c>
      <c r="L2716">
        <v>-23.963000000000001</v>
      </c>
      <c r="M2716">
        <v>338.67500000000001</v>
      </c>
    </row>
    <row r="2717" spans="1:13" x14ac:dyDescent="0.35">
      <c r="A2717">
        <v>2713</v>
      </c>
      <c r="B2717" t="s">
        <v>6188</v>
      </c>
      <c r="C2717">
        <v>0</v>
      </c>
      <c r="D2717">
        <v>7.1079999999999997</v>
      </c>
      <c r="E2717">
        <v>4.8949999999999996</v>
      </c>
      <c r="F2717">
        <v>6.2220000000000004</v>
      </c>
      <c r="G2717">
        <v>4.2679999999999998</v>
      </c>
      <c r="H2717">
        <v>101506.189</v>
      </c>
      <c r="I2717">
        <v>4.8000000000000001E-2</v>
      </c>
      <c r="J2717">
        <v>0</v>
      </c>
      <c r="K2717">
        <v>0</v>
      </c>
      <c r="L2717">
        <v>-22.832000000000001</v>
      </c>
      <c r="M2717">
        <v>15.164</v>
      </c>
    </row>
    <row r="2718" spans="1:13" x14ac:dyDescent="0.35">
      <c r="A2718">
        <v>2714</v>
      </c>
      <c r="B2718" t="s">
        <v>6187</v>
      </c>
      <c r="C2718">
        <v>0</v>
      </c>
      <c r="D2718">
        <v>6.7750000000000004</v>
      </c>
      <c r="E2718">
        <v>4.59</v>
      </c>
      <c r="F2718">
        <v>6.2770000000000001</v>
      </c>
      <c r="G2718">
        <v>4.0380000000000003</v>
      </c>
      <c r="H2718">
        <v>101495.522</v>
      </c>
      <c r="I2718">
        <v>0.1</v>
      </c>
      <c r="J2718">
        <v>0</v>
      </c>
      <c r="K2718">
        <v>0</v>
      </c>
      <c r="L2718">
        <v>-19.369</v>
      </c>
      <c r="M2718">
        <v>30.425000000000001</v>
      </c>
    </row>
    <row r="2719" spans="1:13" x14ac:dyDescent="0.35">
      <c r="A2719">
        <v>2715</v>
      </c>
      <c r="B2719" t="s">
        <v>6186</v>
      </c>
      <c r="C2719">
        <v>0</v>
      </c>
      <c r="D2719">
        <v>6.3369999999999997</v>
      </c>
      <c r="E2719">
        <v>4.3129999999999997</v>
      </c>
      <c r="F2719">
        <v>6.2069999999999999</v>
      </c>
      <c r="G2719">
        <v>3.9430000000000001</v>
      </c>
      <c r="H2719">
        <v>101489.141</v>
      </c>
      <c r="I2719">
        <v>0.13800000000000001</v>
      </c>
      <c r="J2719">
        <v>0</v>
      </c>
      <c r="K2719">
        <v>0</v>
      </c>
      <c r="L2719">
        <v>-13.935</v>
      </c>
      <c r="M2719">
        <v>44.628999999999998</v>
      </c>
    </row>
    <row r="2720" spans="1:13" x14ac:dyDescent="0.35">
      <c r="A2720">
        <v>2716</v>
      </c>
      <c r="B2720" t="s">
        <v>6185</v>
      </c>
      <c r="C2720">
        <v>0</v>
      </c>
      <c r="D2720">
        <v>5.9189999999999996</v>
      </c>
      <c r="E2720">
        <v>4.0439999999999996</v>
      </c>
      <c r="F2720">
        <v>6.2539999999999996</v>
      </c>
      <c r="G2720">
        <v>3.7909999999999999</v>
      </c>
      <c r="H2720">
        <v>101483.333</v>
      </c>
      <c r="I2720">
        <v>0.11899999999999999</v>
      </c>
      <c r="J2720">
        <v>0</v>
      </c>
      <c r="K2720">
        <v>0</v>
      </c>
      <c r="L2720">
        <v>-6.992</v>
      </c>
      <c r="M2720">
        <v>57.752000000000002</v>
      </c>
    </row>
    <row r="2721" spans="1:13" x14ac:dyDescent="0.35">
      <c r="A2721">
        <v>2717</v>
      </c>
      <c r="B2721" t="s">
        <v>6184</v>
      </c>
      <c r="C2721">
        <v>8.5129999999999999</v>
      </c>
      <c r="D2721">
        <v>5.9619999999999997</v>
      </c>
      <c r="E2721">
        <v>3.81</v>
      </c>
      <c r="F2721">
        <v>6.1909999999999998</v>
      </c>
      <c r="G2721">
        <v>4.0620000000000003</v>
      </c>
      <c r="H2721">
        <v>101493.427</v>
      </c>
      <c r="I2721">
        <v>7.0999999999999994E-2</v>
      </c>
      <c r="J2721">
        <v>7.7160000000000002</v>
      </c>
      <c r="K2721">
        <v>0.79800000000000004</v>
      </c>
      <c r="L2721">
        <v>1.0049999999999999</v>
      </c>
      <c r="M2721">
        <v>70.048000000000002</v>
      </c>
    </row>
    <row r="2722" spans="1:13" x14ac:dyDescent="0.35">
      <c r="A2722">
        <v>2718</v>
      </c>
      <c r="B2722" t="s">
        <v>6183</v>
      </c>
      <c r="C2722">
        <v>74.228999999999999</v>
      </c>
      <c r="D2722">
        <v>7.49</v>
      </c>
      <c r="E2722">
        <v>3.7669999999999999</v>
      </c>
      <c r="F2722">
        <v>5.8239999999999998</v>
      </c>
      <c r="G2722">
        <v>4.3710000000000004</v>
      </c>
      <c r="H2722">
        <v>101518.001</v>
      </c>
      <c r="I2722">
        <v>0.126</v>
      </c>
      <c r="J2722">
        <v>54.051000000000002</v>
      </c>
      <c r="K2722">
        <v>20.175999999999998</v>
      </c>
      <c r="L2722">
        <v>9.6419999999999995</v>
      </c>
      <c r="M2722">
        <v>81.938999999999993</v>
      </c>
    </row>
    <row r="2723" spans="1:13" x14ac:dyDescent="0.35">
      <c r="A2723">
        <v>2719</v>
      </c>
      <c r="B2723" t="s">
        <v>6182</v>
      </c>
      <c r="C2723">
        <v>175.65199999999999</v>
      </c>
      <c r="D2723">
        <v>9.3780000000000001</v>
      </c>
      <c r="E2723">
        <v>4.67</v>
      </c>
      <c r="F2723">
        <v>5.6020000000000003</v>
      </c>
      <c r="G2723">
        <v>3.7559999999999998</v>
      </c>
      <c r="H2723">
        <v>101533.621</v>
      </c>
      <c r="I2723">
        <v>9.2999999999999999E-2</v>
      </c>
      <c r="J2723">
        <v>102.55500000000001</v>
      </c>
      <c r="K2723">
        <v>73.099000000000004</v>
      </c>
      <c r="L2723">
        <v>18.536000000000001</v>
      </c>
      <c r="M2723">
        <v>93.95</v>
      </c>
    </row>
    <row r="2724" spans="1:13" x14ac:dyDescent="0.35">
      <c r="A2724">
        <v>2720</v>
      </c>
      <c r="B2724" t="s">
        <v>6181</v>
      </c>
      <c r="C2724">
        <v>314.87599999999998</v>
      </c>
      <c r="D2724">
        <v>11.097</v>
      </c>
      <c r="E2724">
        <v>5.5830000000000002</v>
      </c>
      <c r="F2724">
        <v>5.4850000000000003</v>
      </c>
      <c r="G2724">
        <v>3.3479999999999999</v>
      </c>
      <c r="H2724">
        <v>101538.337</v>
      </c>
      <c r="I2724">
        <v>1.0999999999999999E-2</v>
      </c>
      <c r="J2724">
        <v>144.303</v>
      </c>
      <c r="K2724">
        <v>170.57300000000001</v>
      </c>
      <c r="L2724">
        <v>27.291</v>
      </c>
      <c r="M2724">
        <v>106.71599999999999</v>
      </c>
    </row>
    <row r="2725" spans="1:13" x14ac:dyDescent="0.35">
      <c r="A2725">
        <v>2721</v>
      </c>
      <c r="B2725" t="s">
        <v>6180</v>
      </c>
      <c r="C2725">
        <v>425.113</v>
      </c>
      <c r="D2725">
        <v>12.537000000000001</v>
      </c>
      <c r="E2725">
        <v>6.4169999999999998</v>
      </c>
      <c r="F2725">
        <v>5.3810000000000002</v>
      </c>
      <c r="G2725">
        <v>3.9809999999999999</v>
      </c>
      <c r="H2725">
        <v>101548.573</v>
      </c>
      <c r="I2725">
        <v>6.8000000000000005E-2</v>
      </c>
      <c r="J2725">
        <v>176.48400000000001</v>
      </c>
      <c r="K2725">
        <v>248.62899999999999</v>
      </c>
      <c r="L2725">
        <v>35.435000000000002</v>
      </c>
      <c r="M2725">
        <v>121.005</v>
      </c>
    </row>
    <row r="2726" spans="1:13" x14ac:dyDescent="0.35">
      <c r="A2726">
        <v>2722</v>
      </c>
      <c r="B2726" t="s">
        <v>6179</v>
      </c>
      <c r="C2726">
        <v>515.93700000000001</v>
      </c>
      <c r="D2726">
        <v>13.68</v>
      </c>
      <c r="E2726">
        <v>7.133</v>
      </c>
      <c r="F2726">
        <v>5.407</v>
      </c>
      <c r="G2726">
        <v>3.891</v>
      </c>
      <c r="H2726">
        <v>101545.14599999999</v>
      </c>
      <c r="I2726">
        <v>2.1999999999999999E-2</v>
      </c>
      <c r="J2726">
        <v>207.703</v>
      </c>
      <c r="K2726">
        <v>308.23500000000001</v>
      </c>
      <c r="L2726">
        <v>42.331000000000003</v>
      </c>
      <c r="M2726">
        <v>137.65199999999999</v>
      </c>
    </row>
    <row r="2727" spans="1:13" x14ac:dyDescent="0.35">
      <c r="A2727">
        <v>2723</v>
      </c>
      <c r="B2727" t="s">
        <v>6178</v>
      </c>
      <c r="C2727">
        <v>560.82100000000003</v>
      </c>
      <c r="D2727">
        <v>14.481</v>
      </c>
      <c r="E2727">
        <v>7.8490000000000002</v>
      </c>
      <c r="F2727">
        <v>5.4850000000000003</v>
      </c>
      <c r="G2727">
        <v>3.919</v>
      </c>
      <c r="H2727">
        <v>101534.099</v>
      </c>
      <c r="I2727">
        <v>3.3000000000000002E-2</v>
      </c>
      <c r="J2727">
        <v>215.00899999999999</v>
      </c>
      <c r="K2727">
        <v>345.81299999999999</v>
      </c>
      <c r="L2727">
        <v>47.146000000000001</v>
      </c>
      <c r="M2727">
        <v>157.18299999999999</v>
      </c>
    </row>
    <row r="2728" spans="1:13" x14ac:dyDescent="0.35">
      <c r="A2728">
        <v>2724</v>
      </c>
      <c r="B2728" t="s">
        <v>6177</v>
      </c>
      <c r="C2728">
        <v>573.41800000000001</v>
      </c>
      <c r="D2728">
        <v>14.913</v>
      </c>
      <c r="E2728">
        <v>8.5299999999999994</v>
      </c>
      <c r="F2728">
        <v>5.6429999999999998</v>
      </c>
      <c r="G2728">
        <v>4.0960000000000001</v>
      </c>
      <c r="H2728">
        <v>101524.731</v>
      </c>
      <c r="I2728">
        <v>2.5999999999999999E-2</v>
      </c>
      <c r="J2728">
        <v>239.428</v>
      </c>
      <c r="K2728">
        <v>333.98899999999998</v>
      </c>
      <c r="L2728">
        <v>49.003</v>
      </c>
      <c r="M2728">
        <v>179.017</v>
      </c>
    </row>
    <row r="2729" spans="1:13" x14ac:dyDescent="0.35">
      <c r="A2729">
        <v>2725</v>
      </c>
      <c r="B2729" t="s">
        <v>6176</v>
      </c>
      <c r="C2729">
        <v>581.149</v>
      </c>
      <c r="D2729">
        <v>15.273</v>
      </c>
      <c r="E2729">
        <v>9.2289999999999992</v>
      </c>
      <c r="F2729">
        <v>5.9749999999999996</v>
      </c>
      <c r="G2729">
        <v>4.2560000000000002</v>
      </c>
      <c r="H2729">
        <v>101515.386</v>
      </c>
      <c r="I2729">
        <v>1.4E-2</v>
      </c>
      <c r="J2729">
        <v>237.096</v>
      </c>
      <c r="K2729">
        <v>344.05399999999997</v>
      </c>
      <c r="L2729">
        <v>47.468000000000004</v>
      </c>
      <c r="M2729">
        <v>200.95099999999999</v>
      </c>
    </row>
    <row r="2730" spans="1:13" x14ac:dyDescent="0.35">
      <c r="A2730">
        <v>2726</v>
      </c>
      <c r="B2730" t="s">
        <v>6175</v>
      </c>
      <c r="C2730">
        <v>518.24300000000005</v>
      </c>
      <c r="D2730">
        <v>15.351000000000001</v>
      </c>
      <c r="E2730">
        <v>9.8889999999999993</v>
      </c>
      <c r="F2730">
        <v>6.2530000000000001</v>
      </c>
      <c r="G2730">
        <v>4.085</v>
      </c>
      <c r="H2730">
        <v>101494.389</v>
      </c>
      <c r="I2730">
        <v>0.126</v>
      </c>
      <c r="J2730">
        <v>211.86600000000001</v>
      </c>
      <c r="K2730">
        <v>306.37799999999999</v>
      </c>
      <c r="L2730">
        <v>42.917999999999999</v>
      </c>
      <c r="M2730">
        <v>220.72300000000001</v>
      </c>
    </row>
    <row r="2731" spans="1:13" x14ac:dyDescent="0.35">
      <c r="A2731">
        <v>2727</v>
      </c>
      <c r="B2731" t="s">
        <v>6174</v>
      </c>
      <c r="C2731">
        <v>456.68599999999998</v>
      </c>
      <c r="D2731">
        <v>15.685</v>
      </c>
      <c r="E2731">
        <v>10.513999999999999</v>
      </c>
      <c r="F2731">
        <v>6.3470000000000004</v>
      </c>
      <c r="G2731">
        <v>3.8769999999999998</v>
      </c>
      <c r="H2731">
        <v>101470.538</v>
      </c>
      <c r="I2731">
        <v>4.0000000000000001E-3</v>
      </c>
      <c r="J2731">
        <v>185.953</v>
      </c>
      <c r="K2731">
        <v>270.73399999999998</v>
      </c>
      <c r="L2731">
        <v>36.189</v>
      </c>
      <c r="M2731">
        <v>237.654</v>
      </c>
    </row>
    <row r="2732" spans="1:13" x14ac:dyDescent="0.35">
      <c r="A2732">
        <v>2728</v>
      </c>
      <c r="B2732" t="s">
        <v>6173</v>
      </c>
      <c r="C2732">
        <v>330.53699999999998</v>
      </c>
      <c r="D2732">
        <v>15.09</v>
      </c>
      <c r="E2732">
        <v>11.055</v>
      </c>
      <c r="F2732">
        <v>6.4580000000000002</v>
      </c>
      <c r="G2732">
        <v>3.5</v>
      </c>
      <c r="H2732">
        <v>101463.93700000001</v>
      </c>
      <c r="I2732">
        <v>0</v>
      </c>
      <c r="J2732">
        <v>157.733</v>
      </c>
      <c r="K2732">
        <v>172.80600000000001</v>
      </c>
      <c r="L2732">
        <v>28.146999999999998</v>
      </c>
      <c r="M2732">
        <v>252.143</v>
      </c>
    </row>
    <row r="2733" spans="1:13" x14ac:dyDescent="0.35">
      <c r="A2733">
        <v>2729</v>
      </c>
      <c r="B2733" t="s">
        <v>6172</v>
      </c>
      <c r="C2733">
        <v>217.095</v>
      </c>
      <c r="D2733">
        <v>14.273</v>
      </c>
      <c r="E2733">
        <v>11.567</v>
      </c>
      <c r="F2733">
        <v>6.34</v>
      </c>
      <c r="G2733">
        <v>3.133</v>
      </c>
      <c r="H2733">
        <v>101463.629</v>
      </c>
      <c r="I2733">
        <v>0</v>
      </c>
      <c r="J2733">
        <v>115.358</v>
      </c>
      <c r="K2733">
        <v>101.73699999999999</v>
      </c>
      <c r="L2733">
        <v>19.454000000000001</v>
      </c>
      <c r="M2733">
        <v>265.01900000000001</v>
      </c>
    </row>
    <row r="2734" spans="1:13" x14ac:dyDescent="0.35">
      <c r="A2734">
        <v>2730</v>
      </c>
      <c r="B2734" t="s">
        <v>6171</v>
      </c>
      <c r="C2734">
        <v>90.8</v>
      </c>
      <c r="D2734">
        <v>12.925000000000001</v>
      </c>
      <c r="E2734">
        <v>11.994999999999999</v>
      </c>
      <c r="F2734">
        <v>6.2949999999999999</v>
      </c>
      <c r="G2734">
        <v>3.6669999999999998</v>
      </c>
      <c r="H2734">
        <v>101477.63099999999</v>
      </c>
      <c r="I2734">
        <v>0</v>
      </c>
      <c r="J2734">
        <v>60.567999999999998</v>
      </c>
      <c r="K2734">
        <v>30.231999999999999</v>
      </c>
      <c r="L2734">
        <v>10.577</v>
      </c>
      <c r="M2734">
        <v>277.08300000000003</v>
      </c>
    </row>
    <row r="2735" spans="1:13" x14ac:dyDescent="0.35">
      <c r="A2735">
        <v>2731</v>
      </c>
      <c r="B2735" t="s">
        <v>6170</v>
      </c>
      <c r="C2735">
        <v>14.111000000000001</v>
      </c>
      <c r="D2735">
        <v>10.847</v>
      </c>
      <c r="E2735">
        <v>10.757</v>
      </c>
      <c r="F2735">
        <v>6.1420000000000003</v>
      </c>
      <c r="G2735">
        <v>3.7709999999999999</v>
      </c>
      <c r="H2735">
        <v>101515.583</v>
      </c>
      <c r="I2735">
        <v>2.1999999999999999E-2</v>
      </c>
      <c r="J2735">
        <v>12.404999999999999</v>
      </c>
      <c r="K2735">
        <v>1.706</v>
      </c>
      <c r="L2735">
        <v>1.927</v>
      </c>
      <c r="M2735">
        <v>288.97199999999998</v>
      </c>
    </row>
    <row r="2736" spans="1:13" x14ac:dyDescent="0.35">
      <c r="A2736">
        <v>2732</v>
      </c>
      <c r="B2736" t="s">
        <v>6169</v>
      </c>
      <c r="C2736">
        <v>0</v>
      </c>
      <c r="D2736">
        <v>9.6579999999999995</v>
      </c>
      <c r="E2736">
        <v>9.6020000000000003</v>
      </c>
      <c r="F2736">
        <v>5.7590000000000003</v>
      </c>
      <c r="G2736">
        <v>3.9620000000000002</v>
      </c>
      <c r="H2736">
        <v>101538.48699999999</v>
      </c>
      <c r="I2736">
        <v>0.35299999999999998</v>
      </c>
      <c r="J2736">
        <v>0</v>
      </c>
      <c r="K2736">
        <v>0</v>
      </c>
      <c r="L2736">
        <v>-6.1130000000000004</v>
      </c>
      <c r="M2736">
        <v>301.21600000000001</v>
      </c>
    </row>
    <row r="2737" spans="1:13" x14ac:dyDescent="0.35">
      <c r="A2737">
        <v>2733</v>
      </c>
      <c r="B2737" t="s">
        <v>6168</v>
      </c>
      <c r="C2737">
        <v>0</v>
      </c>
      <c r="D2737">
        <v>9.1489999999999991</v>
      </c>
      <c r="E2737">
        <v>8.5530000000000008</v>
      </c>
      <c r="F2737">
        <v>5.6980000000000004</v>
      </c>
      <c r="G2737">
        <v>3.9620000000000002</v>
      </c>
      <c r="H2737">
        <v>101539.012</v>
      </c>
      <c r="I2737">
        <v>5.0999999999999997E-2</v>
      </c>
      <c r="J2737">
        <v>0</v>
      </c>
      <c r="K2737">
        <v>0</v>
      </c>
      <c r="L2737">
        <v>-13.135</v>
      </c>
      <c r="M2737">
        <v>314.24400000000003</v>
      </c>
    </row>
    <row r="2738" spans="1:13" x14ac:dyDescent="0.35">
      <c r="A2738">
        <v>2734</v>
      </c>
      <c r="B2738" t="s">
        <v>6167</v>
      </c>
      <c r="C2738">
        <v>0</v>
      </c>
      <c r="D2738">
        <v>8.7409999999999997</v>
      </c>
      <c r="E2738">
        <v>7.5010000000000003</v>
      </c>
      <c r="F2738">
        <v>5.5739999999999998</v>
      </c>
      <c r="G2738">
        <v>4.4050000000000002</v>
      </c>
      <c r="H2738">
        <v>101531.68</v>
      </c>
      <c r="I2738">
        <v>6.8000000000000005E-2</v>
      </c>
      <c r="J2738">
        <v>0</v>
      </c>
      <c r="K2738">
        <v>0</v>
      </c>
      <c r="L2738">
        <v>-18.687999999999999</v>
      </c>
      <c r="M2738">
        <v>328.33</v>
      </c>
    </row>
    <row r="2739" spans="1:13" x14ac:dyDescent="0.35">
      <c r="A2739">
        <v>2735</v>
      </c>
      <c r="B2739" t="s">
        <v>6166</v>
      </c>
      <c r="C2739">
        <v>0</v>
      </c>
      <c r="D2739">
        <v>8.1959999999999997</v>
      </c>
      <c r="E2739">
        <v>6.4889999999999999</v>
      </c>
      <c r="F2739">
        <v>5.6150000000000002</v>
      </c>
      <c r="G2739">
        <v>4.2329999999999997</v>
      </c>
      <c r="H2739">
        <v>101526.39200000001</v>
      </c>
      <c r="I2739">
        <v>1.4999999999999999E-2</v>
      </c>
      <c r="J2739">
        <v>0</v>
      </c>
      <c r="K2739">
        <v>0</v>
      </c>
      <c r="L2739">
        <v>-22.31</v>
      </c>
      <c r="M2739">
        <v>343.46800000000002</v>
      </c>
    </row>
    <row r="2740" spans="1:13" x14ac:dyDescent="0.35">
      <c r="A2740">
        <v>2736</v>
      </c>
      <c r="B2740" t="s">
        <v>6165</v>
      </c>
      <c r="C2740">
        <v>0</v>
      </c>
      <c r="D2740">
        <v>7.9219999999999997</v>
      </c>
      <c r="E2740">
        <v>5.51</v>
      </c>
      <c r="F2740">
        <v>5.5179999999999998</v>
      </c>
      <c r="G2740">
        <v>4.4480000000000004</v>
      </c>
      <c r="H2740">
        <v>101512.81600000001</v>
      </c>
      <c r="I2740">
        <v>2.1999999999999999E-2</v>
      </c>
      <c r="J2740">
        <v>0</v>
      </c>
      <c r="K2740">
        <v>0</v>
      </c>
      <c r="L2740">
        <v>-23.632000000000001</v>
      </c>
      <c r="M2740">
        <v>338.72800000000001</v>
      </c>
    </row>
    <row r="2741" spans="1:13" x14ac:dyDescent="0.35">
      <c r="A2741">
        <v>2737</v>
      </c>
      <c r="B2741" t="s">
        <v>6164</v>
      </c>
      <c r="C2741">
        <v>0</v>
      </c>
      <c r="D2741">
        <v>7.601</v>
      </c>
      <c r="E2741">
        <v>5.3319999999999999</v>
      </c>
      <c r="F2741">
        <v>5.5670000000000002</v>
      </c>
      <c r="G2741">
        <v>4.734</v>
      </c>
      <c r="H2741">
        <v>101496.625</v>
      </c>
      <c r="I2741">
        <v>0</v>
      </c>
      <c r="J2741">
        <v>0</v>
      </c>
      <c r="K2741">
        <v>0</v>
      </c>
      <c r="L2741">
        <v>-22.497</v>
      </c>
      <c r="M2741">
        <v>15.154999999999999</v>
      </c>
    </row>
    <row r="2742" spans="1:13" x14ac:dyDescent="0.35">
      <c r="A2742">
        <v>2738</v>
      </c>
      <c r="B2742" t="s">
        <v>6163</v>
      </c>
      <c r="C2742">
        <v>0</v>
      </c>
      <c r="D2742">
        <v>7.258</v>
      </c>
      <c r="E2742">
        <v>5.1589999999999998</v>
      </c>
      <c r="F2742">
        <v>5.415</v>
      </c>
      <c r="G2742">
        <v>5.0819999999999999</v>
      </c>
      <c r="H2742">
        <v>101482.052</v>
      </c>
      <c r="I2742">
        <v>4.0000000000000001E-3</v>
      </c>
      <c r="J2742">
        <v>0</v>
      </c>
      <c r="K2742">
        <v>0</v>
      </c>
      <c r="L2742">
        <v>-19.039000000000001</v>
      </c>
      <c r="M2742">
        <v>30.361999999999998</v>
      </c>
    </row>
    <row r="2743" spans="1:13" x14ac:dyDescent="0.35">
      <c r="A2743">
        <v>2739</v>
      </c>
      <c r="B2743" t="s">
        <v>6162</v>
      </c>
      <c r="C2743">
        <v>0</v>
      </c>
      <c r="D2743">
        <v>7.1379999999999999</v>
      </c>
      <c r="E2743">
        <v>4.9589999999999996</v>
      </c>
      <c r="F2743">
        <v>5.6479999999999997</v>
      </c>
      <c r="G2743">
        <v>5.0369999999999999</v>
      </c>
      <c r="H2743">
        <v>101475.53</v>
      </c>
      <c r="I2743">
        <v>1.0999999999999999E-2</v>
      </c>
      <c r="J2743">
        <v>0</v>
      </c>
      <c r="K2743">
        <v>0</v>
      </c>
      <c r="L2743">
        <v>-13.616</v>
      </c>
      <c r="M2743">
        <v>44.526000000000003</v>
      </c>
    </row>
    <row r="2744" spans="1:13" x14ac:dyDescent="0.35">
      <c r="A2744">
        <v>2740</v>
      </c>
      <c r="B2744" t="s">
        <v>6161</v>
      </c>
      <c r="C2744">
        <v>0</v>
      </c>
      <c r="D2744">
        <v>7.1719999999999997</v>
      </c>
      <c r="E2744">
        <v>4.75</v>
      </c>
      <c r="F2744">
        <v>5.8970000000000002</v>
      </c>
      <c r="G2744">
        <v>5.0140000000000002</v>
      </c>
      <c r="H2744">
        <v>101466.58</v>
      </c>
      <c r="I2744">
        <v>2.5999999999999999E-2</v>
      </c>
      <c r="J2744">
        <v>0</v>
      </c>
      <c r="K2744">
        <v>0</v>
      </c>
      <c r="L2744">
        <v>-6.6840000000000002</v>
      </c>
      <c r="M2744">
        <v>57.619</v>
      </c>
    </row>
    <row r="2745" spans="1:13" x14ac:dyDescent="0.35">
      <c r="A2745">
        <v>2741</v>
      </c>
      <c r="B2745" t="s">
        <v>6160</v>
      </c>
      <c r="C2745">
        <v>7.9189999999999996</v>
      </c>
      <c r="D2745">
        <v>7.5140000000000002</v>
      </c>
      <c r="E2745">
        <v>4.5970000000000004</v>
      </c>
      <c r="F2745">
        <v>6.02</v>
      </c>
      <c r="G2745">
        <v>5.58</v>
      </c>
      <c r="H2745">
        <v>101479.2</v>
      </c>
      <c r="I2745">
        <v>7.3999999999999996E-2</v>
      </c>
      <c r="J2745">
        <v>7.6239999999999997</v>
      </c>
      <c r="K2745">
        <v>0.29399999999999998</v>
      </c>
      <c r="L2745">
        <v>1.3029999999999999</v>
      </c>
      <c r="M2745">
        <v>69.896000000000001</v>
      </c>
    </row>
    <row r="2746" spans="1:13" x14ac:dyDescent="0.35">
      <c r="A2746">
        <v>2742</v>
      </c>
      <c r="B2746" t="s">
        <v>6159</v>
      </c>
      <c r="C2746">
        <v>60.412999999999997</v>
      </c>
      <c r="D2746">
        <v>8.5719999999999992</v>
      </c>
      <c r="E2746">
        <v>4.5259999999999998</v>
      </c>
      <c r="F2746">
        <v>6.0919999999999996</v>
      </c>
      <c r="G2746">
        <v>5.6710000000000003</v>
      </c>
      <c r="H2746">
        <v>101498.63</v>
      </c>
      <c r="I2746">
        <v>3.3000000000000002E-2</v>
      </c>
      <c r="J2746">
        <v>50.223999999999997</v>
      </c>
      <c r="K2746">
        <v>10.19</v>
      </c>
      <c r="L2746">
        <v>9.9339999999999993</v>
      </c>
      <c r="M2746">
        <v>81.772999999999996</v>
      </c>
    </row>
    <row r="2747" spans="1:13" x14ac:dyDescent="0.35">
      <c r="A2747">
        <v>2743</v>
      </c>
      <c r="B2747" t="s">
        <v>6158</v>
      </c>
      <c r="C2747">
        <v>157.78299999999999</v>
      </c>
      <c r="D2747">
        <v>10.144</v>
      </c>
      <c r="E2747">
        <v>5.4219999999999997</v>
      </c>
      <c r="F2747">
        <v>6.3959999999999999</v>
      </c>
      <c r="G2747">
        <v>5.258</v>
      </c>
      <c r="H2747">
        <v>101515.584</v>
      </c>
      <c r="I2747">
        <v>1.4E-2</v>
      </c>
      <c r="J2747">
        <v>105.036</v>
      </c>
      <c r="K2747">
        <v>52.747</v>
      </c>
      <c r="L2747">
        <v>18.826000000000001</v>
      </c>
      <c r="M2747">
        <v>93.775999999999996</v>
      </c>
    </row>
    <row r="2748" spans="1:13" x14ac:dyDescent="0.35">
      <c r="A2748">
        <v>2744</v>
      </c>
      <c r="B2748" t="s">
        <v>6157</v>
      </c>
      <c r="C2748">
        <v>291.65199999999999</v>
      </c>
      <c r="D2748">
        <v>12.06</v>
      </c>
      <c r="E2748">
        <v>6.3639999999999999</v>
      </c>
      <c r="F2748">
        <v>6.2480000000000002</v>
      </c>
      <c r="G2748">
        <v>4.4569999999999999</v>
      </c>
      <c r="H2748">
        <v>101519.724</v>
      </c>
      <c r="I2748">
        <v>1.0999999999999999E-2</v>
      </c>
      <c r="J2748">
        <v>154.733</v>
      </c>
      <c r="K2748">
        <v>136.91800000000001</v>
      </c>
      <c r="L2748">
        <v>27.585999999999999</v>
      </c>
      <c r="M2748">
        <v>106.54</v>
      </c>
    </row>
    <row r="2749" spans="1:13" x14ac:dyDescent="0.35">
      <c r="A2749">
        <v>2745</v>
      </c>
      <c r="B2749" t="s">
        <v>6156</v>
      </c>
      <c r="C2749">
        <v>403.68200000000002</v>
      </c>
      <c r="D2749">
        <v>13.629</v>
      </c>
      <c r="E2749">
        <v>7.2220000000000004</v>
      </c>
      <c r="F2749">
        <v>5.9930000000000003</v>
      </c>
      <c r="G2749">
        <v>4.4189999999999996</v>
      </c>
      <c r="H2749">
        <v>101529.246</v>
      </c>
      <c r="I2749">
        <v>1.4999999999999999E-2</v>
      </c>
      <c r="J2749">
        <v>188.64099999999999</v>
      </c>
      <c r="K2749">
        <v>215.041</v>
      </c>
      <c r="L2749">
        <v>35.738999999999997</v>
      </c>
      <c r="M2749">
        <v>120.84</v>
      </c>
    </row>
    <row r="2750" spans="1:13" x14ac:dyDescent="0.35">
      <c r="A2750">
        <v>2746</v>
      </c>
      <c r="B2750" t="s">
        <v>6155</v>
      </c>
      <c r="C2750">
        <v>487.87799999999999</v>
      </c>
      <c r="D2750">
        <v>14.926</v>
      </c>
      <c r="E2750">
        <v>8.0169999999999995</v>
      </c>
      <c r="F2750">
        <v>6.0250000000000004</v>
      </c>
      <c r="G2750">
        <v>4.3029999999999999</v>
      </c>
      <c r="H2750">
        <v>101524.675</v>
      </c>
      <c r="I2750">
        <v>5.5E-2</v>
      </c>
      <c r="J2750">
        <v>217.30500000000001</v>
      </c>
      <c r="K2750">
        <v>270.57299999999998</v>
      </c>
      <c r="L2750">
        <v>42.651000000000003</v>
      </c>
      <c r="M2750">
        <v>137.523</v>
      </c>
    </row>
    <row r="2751" spans="1:13" x14ac:dyDescent="0.35">
      <c r="A2751">
        <v>2747</v>
      </c>
      <c r="B2751" t="s">
        <v>6154</v>
      </c>
      <c r="C2751">
        <v>557.38400000000001</v>
      </c>
      <c r="D2751">
        <v>15.867000000000001</v>
      </c>
      <c r="E2751">
        <v>8.73</v>
      </c>
      <c r="F2751">
        <v>5.9290000000000003</v>
      </c>
      <c r="G2751">
        <v>4.4000000000000004</v>
      </c>
      <c r="H2751">
        <v>101506.198</v>
      </c>
      <c r="I2751">
        <v>2.1999999999999999E-2</v>
      </c>
      <c r="J2751">
        <v>256.10899999999998</v>
      </c>
      <c r="K2751">
        <v>301.27600000000001</v>
      </c>
      <c r="L2751">
        <v>47.475999999999999</v>
      </c>
      <c r="M2751">
        <v>157.13200000000001</v>
      </c>
    </row>
    <row r="2752" spans="1:13" x14ac:dyDescent="0.35">
      <c r="A2752">
        <v>2748</v>
      </c>
      <c r="B2752" t="s">
        <v>6153</v>
      </c>
      <c r="C2752">
        <v>580.06399999999996</v>
      </c>
      <c r="D2752">
        <v>16.364000000000001</v>
      </c>
      <c r="E2752">
        <v>9.4359999999999999</v>
      </c>
      <c r="F2752">
        <v>6.3280000000000003</v>
      </c>
      <c r="G2752">
        <v>4.3769999999999998</v>
      </c>
      <c r="H2752">
        <v>101490.29399999999</v>
      </c>
      <c r="I2752">
        <v>1.4999999999999999E-2</v>
      </c>
      <c r="J2752">
        <v>263.33300000000003</v>
      </c>
      <c r="K2752">
        <v>316.73200000000003</v>
      </c>
      <c r="L2752">
        <v>49.332999999999998</v>
      </c>
      <c r="M2752">
        <v>179.04900000000001</v>
      </c>
    </row>
    <row r="2753" spans="1:13" x14ac:dyDescent="0.35">
      <c r="A2753">
        <v>2749</v>
      </c>
      <c r="B2753" t="s">
        <v>6152</v>
      </c>
      <c r="C2753">
        <v>570.71100000000001</v>
      </c>
      <c r="D2753">
        <v>16.867000000000001</v>
      </c>
      <c r="E2753">
        <v>10.167</v>
      </c>
      <c r="F2753">
        <v>6.4660000000000002</v>
      </c>
      <c r="G2753">
        <v>4.2089999999999996</v>
      </c>
      <c r="H2753">
        <v>101472.959</v>
      </c>
      <c r="I2753">
        <v>1.0999999999999999E-2</v>
      </c>
      <c r="J2753">
        <v>252.35400000000001</v>
      </c>
      <c r="K2753">
        <v>318.35700000000003</v>
      </c>
      <c r="L2753">
        <v>47.786000000000001</v>
      </c>
      <c r="M2753">
        <v>201.084</v>
      </c>
    </row>
    <row r="2754" spans="1:13" x14ac:dyDescent="0.35">
      <c r="A2754">
        <v>2750</v>
      </c>
      <c r="B2754" t="s">
        <v>6151</v>
      </c>
      <c r="C2754">
        <v>485.01400000000001</v>
      </c>
      <c r="D2754">
        <v>16.827999999999999</v>
      </c>
      <c r="E2754">
        <v>10.792</v>
      </c>
      <c r="F2754">
        <v>6.7329999999999997</v>
      </c>
      <c r="G2754">
        <v>4.4660000000000002</v>
      </c>
      <c r="H2754">
        <v>101453.53</v>
      </c>
      <c r="I2754">
        <v>2.5999999999999999E-2</v>
      </c>
      <c r="J2754">
        <v>231.309</v>
      </c>
      <c r="K2754">
        <v>253.70500000000001</v>
      </c>
      <c r="L2754">
        <v>43.201999999999998</v>
      </c>
      <c r="M2754">
        <v>220.958</v>
      </c>
    </row>
    <row r="2755" spans="1:13" x14ac:dyDescent="0.35">
      <c r="A2755">
        <v>2751</v>
      </c>
      <c r="B2755" t="s">
        <v>6150</v>
      </c>
      <c r="C2755">
        <v>436.45600000000002</v>
      </c>
      <c r="D2755">
        <v>16.713999999999999</v>
      </c>
      <c r="E2755">
        <v>11.436</v>
      </c>
      <c r="F2755">
        <v>6.87</v>
      </c>
      <c r="G2755">
        <v>4.1429999999999998</v>
      </c>
      <c r="H2755">
        <v>101430.815</v>
      </c>
      <c r="I2755">
        <v>2.5999999999999999E-2</v>
      </c>
      <c r="J2755">
        <v>202.99299999999999</v>
      </c>
      <c r="K2755">
        <v>233.46199999999999</v>
      </c>
      <c r="L2755">
        <v>36.454000000000001</v>
      </c>
      <c r="M2755">
        <v>237.9</v>
      </c>
    </row>
    <row r="2756" spans="1:13" x14ac:dyDescent="0.35">
      <c r="A2756">
        <v>2752</v>
      </c>
      <c r="B2756" t="s">
        <v>6149</v>
      </c>
      <c r="C2756">
        <v>324.01100000000002</v>
      </c>
      <c r="D2756">
        <v>16.251000000000001</v>
      </c>
      <c r="E2756">
        <v>11.958</v>
      </c>
      <c r="F2756">
        <v>6.5750000000000002</v>
      </c>
      <c r="G2756">
        <v>4.1950000000000003</v>
      </c>
      <c r="H2756">
        <v>101419.81600000001</v>
      </c>
      <c r="I2756">
        <v>1.0999999999999999E-2</v>
      </c>
      <c r="J2756">
        <v>159.80799999999999</v>
      </c>
      <c r="K2756">
        <v>164.203</v>
      </c>
      <c r="L2756">
        <v>28.398</v>
      </c>
      <c r="M2756">
        <v>252.38900000000001</v>
      </c>
    </row>
    <row r="2757" spans="1:13" x14ac:dyDescent="0.35">
      <c r="A2757">
        <v>2753</v>
      </c>
      <c r="B2757" t="s">
        <v>6148</v>
      </c>
      <c r="C2757">
        <v>176.339</v>
      </c>
      <c r="D2757">
        <v>14.991</v>
      </c>
      <c r="E2757">
        <v>12.452</v>
      </c>
      <c r="F2757">
        <v>6.7510000000000003</v>
      </c>
      <c r="G2757">
        <v>4.5860000000000003</v>
      </c>
      <c r="H2757">
        <v>101427.19899999999</v>
      </c>
      <c r="I2757">
        <v>2.8000000000000001E-2</v>
      </c>
      <c r="J2757">
        <v>110.995</v>
      </c>
      <c r="K2757">
        <v>65.343999999999994</v>
      </c>
      <c r="L2757">
        <v>19.689</v>
      </c>
      <c r="M2757">
        <v>265.26799999999997</v>
      </c>
    </row>
    <row r="2758" spans="1:13" x14ac:dyDescent="0.35">
      <c r="A2758">
        <v>2754</v>
      </c>
      <c r="B2758" t="s">
        <v>6147</v>
      </c>
      <c r="C2758">
        <v>86.956000000000003</v>
      </c>
      <c r="D2758">
        <v>13.749000000000001</v>
      </c>
      <c r="E2758">
        <v>12.955</v>
      </c>
      <c r="F2758">
        <v>6.6029999999999998</v>
      </c>
      <c r="G2758">
        <v>4.5759999999999996</v>
      </c>
      <c r="H2758">
        <v>101429.82</v>
      </c>
      <c r="I2758">
        <v>0.10299999999999999</v>
      </c>
      <c r="J2758">
        <v>61.459000000000003</v>
      </c>
      <c r="K2758">
        <v>25.497</v>
      </c>
      <c r="L2758">
        <v>10.811999999999999</v>
      </c>
      <c r="M2758">
        <v>277.32100000000003</v>
      </c>
    </row>
    <row r="2759" spans="1:13" x14ac:dyDescent="0.35">
      <c r="A2759">
        <v>2755</v>
      </c>
      <c r="B2759" t="s">
        <v>6146</v>
      </c>
      <c r="C2759">
        <v>15.984</v>
      </c>
      <c r="D2759">
        <v>12.595000000000001</v>
      </c>
      <c r="E2759">
        <v>12.103999999999999</v>
      </c>
      <c r="F2759">
        <v>6.9489999999999998</v>
      </c>
      <c r="G2759">
        <v>4.9589999999999996</v>
      </c>
      <c r="H2759">
        <v>101400.99</v>
      </c>
      <c r="I2759">
        <v>0.20499999999999999</v>
      </c>
      <c r="J2759">
        <v>13.233000000000001</v>
      </c>
      <c r="K2759">
        <v>2.7509999999999999</v>
      </c>
      <c r="L2759">
        <v>2.17</v>
      </c>
      <c r="M2759">
        <v>289.19600000000003</v>
      </c>
    </row>
    <row r="2760" spans="1:13" x14ac:dyDescent="0.35">
      <c r="A2760">
        <v>2756</v>
      </c>
      <c r="B2760" t="s">
        <v>6145</v>
      </c>
      <c r="C2760">
        <v>0</v>
      </c>
      <c r="D2760">
        <v>11.435</v>
      </c>
      <c r="E2760">
        <v>10.875</v>
      </c>
      <c r="F2760">
        <v>6.8239999999999998</v>
      </c>
      <c r="G2760">
        <v>5.2329999999999997</v>
      </c>
      <c r="H2760">
        <v>101470.76700000001</v>
      </c>
      <c r="I2760">
        <v>0.108</v>
      </c>
      <c r="J2760">
        <v>0</v>
      </c>
      <c r="K2760">
        <v>0</v>
      </c>
      <c r="L2760">
        <v>-5.87</v>
      </c>
      <c r="M2760">
        <v>301.452</v>
      </c>
    </row>
    <row r="2761" spans="1:13" x14ac:dyDescent="0.35">
      <c r="A2761">
        <v>2757</v>
      </c>
      <c r="B2761" t="s">
        <v>6144</v>
      </c>
      <c r="C2761">
        <v>0</v>
      </c>
      <c r="D2761">
        <v>10.66</v>
      </c>
      <c r="E2761">
        <v>9.86</v>
      </c>
      <c r="F2761">
        <v>6.702</v>
      </c>
      <c r="G2761">
        <v>5.1619999999999999</v>
      </c>
      <c r="H2761">
        <v>101469.053</v>
      </c>
      <c r="I2761">
        <v>0.158</v>
      </c>
      <c r="J2761">
        <v>0</v>
      </c>
      <c r="K2761">
        <v>0</v>
      </c>
      <c r="L2761">
        <v>-12.853</v>
      </c>
      <c r="M2761">
        <v>314.42200000000003</v>
      </c>
    </row>
    <row r="2762" spans="1:13" x14ac:dyDescent="0.35">
      <c r="A2762">
        <v>2758</v>
      </c>
      <c r="B2762" t="s">
        <v>6143</v>
      </c>
      <c r="C2762">
        <v>0</v>
      </c>
      <c r="D2762">
        <v>10.313000000000001</v>
      </c>
      <c r="E2762">
        <v>8.8439999999999994</v>
      </c>
      <c r="F2762">
        <v>6.7409999999999997</v>
      </c>
      <c r="G2762">
        <v>4.7279999999999998</v>
      </c>
      <c r="H2762">
        <v>101463.72</v>
      </c>
      <c r="I2762">
        <v>0.113</v>
      </c>
      <c r="J2762">
        <v>0</v>
      </c>
      <c r="K2762">
        <v>0</v>
      </c>
      <c r="L2762">
        <v>-18.385999999999999</v>
      </c>
      <c r="M2762">
        <v>328.471</v>
      </c>
    </row>
    <row r="2763" spans="1:13" x14ac:dyDescent="0.35">
      <c r="A2763">
        <v>2759</v>
      </c>
      <c r="B2763" t="s">
        <v>6142</v>
      </c>
      <c r="C2763">
        <v>0</v>
      </c>
      <c r="D2763">
        <v>9.65</v>
      </c>
      <c r="E2763">
        <v>7.8620000000000001</v>
      </c>
      <c r="F2763">
        <v>6.6459999999999999</v>
      </c>
      <c r="G2763">
        <v>4.6539999999999999</v>
      </c>
      <c r="H2763">
        <v>101460.92600000001</v>
      </c>
      <c r="I2763">
        <v>0.161</v>
      </c>
      <c r="J2763">
        <v>0</v>
      </c>
      <c r="K2763">
        <v>0</v>
      </c>
      <c r="L2763">
        <v>-22.003</v>
      </c>
      <c r="M2763">
        <v>343.57299999999998</v>
      </c>
    </row>
    <row r="2764" spans="1:13" x14ac:dyDescent="0.35">
      <c r="A2764">
        <v>2760</v>
      </c>
      <c r="B2764" t="s">
        <v>6141</v>
      </c>
      <c r="C2764">
        <v>0</v>
      </c>
      <c r="D2764">
        <v>9.1059999999999999</v>
      </c>
      <c r="E2764">
        <v>6.9269999999999996</v>
      </c>
      <c r="F2764">
        <v>6.67</v>
      </c>
      <c r="G2764">
        <v>4.2240000000000002</v>
      </c>
      <c r="H2764">
        <v>101434.719</v>
      </c>
      <c r="I2764">
        <v>9.0999999999999998E-2</v>
      </c>
      <c r="J2764">
        <v>0</v>
      </c>
      <c r="K2764">
        <v>0</v>
      </c>
      <c r="L2764">
        <v>-23.305</v>
      </c>
      <c r="M2764">
        <v>338.75200000000001</v>
      </c>
    </row>
    <row r="2765" spans="1:13" x14ac:dyDescent="0.35">
      <c r="A2765">
        <v>2761</v>
      </c>
      <c r="B2765" t="s">
        <v>6140</v>
      </c>
      <c r="C2765">
        <v>0</v>
      </c>
      <c r="D2765">
        <v>8.8859999999999992</v>
      </c>
      <c r="E2765">
        <v>6.7409999999999997</v>
      </c>
      <c r="F2765">
        <v>6.8659999999999997</v>
      </c>
      <c r="G2765">
        <v>4.5759999999999996</v>
      </c>
      <c r="H2765">
        <v>101416.273</v>
      </c>
      <c r="I2765">
        <v>0.02</v>
      </c>
      <c r="J2765">
        <v>0</v>
      </c>
      <c r="K2765">
        <v>0</v>
      </c>
      <c r="L2765">
        <v>-22.173999999999999</v>
      </c>
      <c r="M2765">
        <v>15.102</v>
      </c>
    </row>
    <row r="2766" spans="1:13" x14ac:dyDescent="0.35">
      <c r="A2766">
        <v>2762</v>
      </c>
      <c r="B2766" t="s">
        <v>6139</v>
      </c>
      <c r="C2766">
        <v>0</v>
      </c>
      <c r="D2766">
        <v>8.59</v>
      </c>
      <c r="E2766">
        <v>6.5220000000000002</v>
      </c>
      <c r="F2766">
        <v>6.78</v>
      </c>
      <c r="G2766">
        <v>4.657</v>
      </c>
      <c r="H2766">
        <v>101398.62</v>
      </c>
      <c r="I2766">
        <v>3.5000000000000003E-2</v>
      </c>
      <c r="J2766">
        <v>0</v>
      </c>
      <c r="K2766">
        <v>0</v>
      </c>
      <c r="L2766">
        <v>-18.713999999999999</v>
      </c>
      <c r="M2766">
        <v>30.298999999999999</v>
      </c>
    </row>
    <row r="2767" spans="1:13" x14ac:dyDescent="0.35">
      <c r="A2767">
        <v>2763</v>
      </c>
      <c r="B2767" t="s">
        <v>6138</v>
      </c>
      <c r="C2767">
        <v>0</v>
      </c>
      <c r="D2767">
        <v>8.1539999999999999</v>
      </c>
      <c r="E2767">
        <v>6.266</v>
      </c>
      <c r="F2767">
        <v>6.702</v>
      </c>
      <c r="G2767">
        <v>4.09</v>
      </c>
      <c r="H2767">
        <v>101390.288</v>
      </c>
      <c r="I2767">
        <v>4.4999999999999998E-2</v>
      </c>
      <c r="J2767">
        <v>0</v>
      </c>
      <c r="K2767">
        <v>0</v>
      </c>
      <c r="L2767">
        <v>-13.321</v>
      </c>
      <c r="M2767">
        <v>44.38</v>
      </c>
    </row>
    <row r="2768" spans="1:13" x14ac:dyDescent="0.35">
      <c r="A2768">
        <v>2764</v>
      </c>
      <c r="B2768" t="s">
        <v>6137</v>
      </c>
      <c r="C2768">
        <v>0</v>
      </c>
      <c r="D2768">
        <v>7.8869999999999996</v>
      </c>
      <c r="E2768">
        <v>6.0190000000000001</v>
      </c>
      <c r="F2768">
        <v>6.6660000000000004</v>
      </c>
      <c r="G2768">
        <v>4.0670000000000002</v>
      </c>
      <c r="H2768">
        <v>101377.192</v>
      </c>
      <c r="I2768">
        <v>3.5000000000000003E-2</v>
      </c>
      <c r="J2768">
        <v>0</v>
      </c>
      <c r="K2768">
        <v>0</v>
      </c>
      <c r="L2768">
        <v>-6.3810000000000002</v>
      </c>
      <c r="M2768">
        <v>57.487000000000002</v>
      </c>
    </row>
    <row r="2769" spans="1:13" x14ac:dyDescent="0.35">
      <c r="A2769">
        <v>2765</v>
      </c>
      <c r="B2769" t="s">
        <v>6136</v>
      </c>
      <c r="C2769">
        <v>10.307</v>
      </c>
      <c r="D2769">
        <v>7.915</v>
      </c>
      <c r="E2769">
        <v>5.79</v>
      </c>
      <c r="F2769">
        <v>6.8239999999999998</v>
      </c>
      <c r="G2769">
        <v>4.9009999999999998</v>
      </c>
      <c r="H2769">
        <v>101384.621</v>
      </c>
      <c r="I2769">
        <v>1.6E-2</v>
      </c>
      <c r="J2769">
        <v>9.827</v>
      </c>
      <c r="K2769">
        <v>0.48199999999999998</v>
      </c>
      <c r="L2769">
        <v>1.5960000000000001</v>
      </c>
      <c r="M2769">
        <v>69.744</v>
      </c>
    </row>
    <row r="2770" spans="1:13" x14ac:dyDescent="0.35">
      <c r="A2770">
        <v>2766</v>
      </c>
      <c r="B2770" t="s">
        <v>6135</v>
      </c>
      <c r="C2770">
        <v>73.701999999999998</v>
      </c>
      <c r="D2770">
        <v>8.9589999999999996</v>
      </c>
      <c r="E2770">
        <v>5.6210000000000004</v>
      </c>
      <c r="F2770">
        <v>7.0549999999999997</v>
      </c>
      <c r="G2770">
        <v>4.9189999999999996</v>
      </c>
      <c r="H2770">
        <v>101403.863</v>
      </c>
      <c r="I2770">
        <v>4.0000000000000001E-3</v>
      </c>
      <c r="J2770">
        <v>57.707000000000001</v>
      </c>
      <c r="K2770">
        <v>15.993</v>
      </c>
      <c r="L2770">
        <v>10.220000000000001</v>
      </c>
      <c r="M2770">
        <v>81.606999999999999</v>
      </c>
    </row>
    <row r="2771" spans="1:13" x14ac:dyDescent="0.35">
      <c r="A2771">
        <v>2767</v>
      </c>
      <c r="B2771" t="s">
        <v>6134</v>
      </c>
      <c r="C2771">
        <v>172.88</v>
      </c>
      <c r="D2771">
        <v>10.4</v>
      </c>
      <c r="E2771">
        <v>6.2560000000000002</v>
      </c>
      <c r="F2771">
        <v>6.7080000000000002</v>
      </c>
      <c r="G2771">
        <v>4.5620000000000003</v>
      </c>
      <c r="H2771">
        <v>101420.959</v>
      </c>
      <c r="I2771">
        <v>4.4999999999999998E-2</v>
      </c>
      <c r="J2771">
        <v>110.212</v>
      </c>
      <c r="K2771">
        <v>62.668999999999997</v>
      </c>
      <c r="L2771">
        <v>19.111999999999998</v>
      </c>
      <c r="M2771">
        <v>93.600999999999999</v>
      </c>
    </row>
    <row r="2772" spans="1:13" x14ac:dyDescent="0.35">
      <c r="A2772">
        <v>2768</v>
      </c>
      <c r="B2772" t="s">
        <v>6133</v>
      </c>
      <c r="C2772">
        <v>291.05599999999998</v>
      </c>
      <c r="D2772">
        <v>11.997</v>
      </c>
      <c r="E2772">
        <v>6.9269999999999996</v>
      </c>
      <c r="F2772">
        <v>6.6219999999999999</v>
      </c>
      <c r="G2772">
        <v>4.1719999999999997</v>
      </c>
      <c r="H2772">
        <v>101430.056</v>
      </c>
      <c r="I2772">
        <v>1.0999999999999999E-2</v>
      </c>
      <c r="J2772">
        <v>150.501</v>
      </c>
      <c r="K2772">
        <v>140.55500000000001</v>
      </c>
      <c r="L2772">
        <v>27.876000000000001</v>
      </c>
      <c r="M2772">
        <v>106.364</v>
      </c>
    </row>
    <row r="2773" spans="1:13" x14ac:dyDescent="0.35">
      <c r="A2773">
        <v>2769</v>
      </c>
      <c r="B2773" t="s">
        <v>6132</v>
      </c>
      <c r="C2773">
        <v>404.245</v>
      </c>
      <c r="D2773">
        <v>13.483000000000001</v>
      </c>
      <c r="E2773">
        <v>7.5949999999999998</v>
      </c>
      <c r="F2773">
        <v>6.3019999999999996</v>
      </c>
      <c r="G2773">
        <v>4.4340000000000002</v>
      </c>
      <c r="H2773">
        <v>101429.675</v>
      </c>
      <c r="I2773">
        <v>1.4E-2</v>
      </c>
      <c r="J2773">
        <v>186.97900000000001</v>
      </c>
      <c r="K2773">
        <v>217.26599999999999</v>
      </c>
      <c r="L2773">
        <v>36.04</v>
      </c>
      <c r="M2773">
        <v>120.67400000000001</v>
      </c>
    </row>
    <row r="2774" spans="1:13" x14ac:dyDescent="0.35">
      <c r="A2774">
        <v>2770</v>
      </c>
      <c r="B2774" t="s">
        <v>6131</v>
      </c>
      <c r="C2774">
        <v>485.42200000000003</v>
      </c>
      <c r="D2774">
        <v>14.746</v>
      </c>
      <c r="E2774">
        <v>8.234</v>
      </c>
      <c r="F2774">
        <v>6.3230000000000004</v>
      </c>
      <c r="G2774">
        <v>4.3620000000000001</v>
      </c>
      <c r="H2774">
        <v>101424.295</v>
      </c>
      <c r="I2774">
        <v>0.04</v>
      </c>
      <c r="J2774">
        <v>230.584</v>
      </c>
      <c r="K2774">
        <v>254.83799999999999</v>
      </c>
      <c r="L2774">
        <v>42.966000000000001</v>
      </c>
      <c r="M2774">
        <v>137.392</v>
      </c>
    </row>
    <row r="2775" spans="1:13" x14ac:dyDescent="0.35">
      <c r="A2775">
        <v>2771</v>
      </c>
      <c r="B2775" t="s">
        <v>6130</v>
      </c>
      <c r="C2775">
        <v>537.15599999999995</v>
      </c>
      <c r="D2775">
        <v>15.053000000000001</v>
      </c>
      <c r="E2775">
        <v>8.66</v>
      </c>
      <c r="F2775">
        <v>6.05</v>
      </c>
      <c r="G2775">
        <v>4.5289999999999999</v>
      </c>
      <c r="H2775">
        <v>98132.403999999995</v>
      </c>
      <c r="I2775">
        <v>4.0000000000000001E-3</v>
      </c>
      <c r="J2775">
        <v>243.42099999999999</v>
      </c>
      <c r="K2775">
        <v>293.73700000000002</v>
      </c>
      <c r="L2775">
        <v>46.262</v>
      </c>
      <c r="M2775">
        <v>152.012</v>
      </c>
    </row>
    <row r="2776" spans="1:13" x14ac:dyDescent="0.35">
      <c r="A2776">
        <v>2772</v>
      </c>
      <c r="B2776" t="s">
        <v>6129</v>
      </c>
      <c r="C2776">
        <v>533.31100000000004</v>
      </c>
      <c r="D2776">
        <v>15.958</v>
      </c>
      <c r="E2776">
        <v>9.6609999999999996</v>
      </c>
      <c r="F2776">
        <v>6.0309999999999997</v>
      </c>
      <c r="G2776">
        <v>4.899</v>
      </c>
      <c r="H2776">
        <v>101347.887</v>
      </c>
      <c r="I2776">
        <v>1.9E-2</v>
      </c>
      <c r="J2776">
        <v>252.31899999999999</v>
      </c>
      <c r="K2776">
        <v>280.99099999999999</v>
      </c>
      <c r="L2776">
        <v>49.655000000000001</v>
      </c>
      <c r="M2776">
        <v>179.351</v>
      </c>
    </row>
    <row r="2777" spans="1:13" x14ac:dyDescent="0.35">
      <c r="A2777">
        <v>2773</v>
      </c>
      <c r="B2777" t="s">
        <v>6128</v>
      </c>
      <c r="C2777">
        <v>523.92700000000002</v>
      </c>
      <c r="D2777">
        <v>16.123999999999999</v>
      </c>
      <c r="E2777">
        <v>10.359</v>
      </c>
      <c r="F2777">
        <v>5.9630000000000001</v>
      </c>
      <c r="G2777">
        <v>4.6029999999999998</v>
      </c>
      <c r="H2777">
        <v>101364.719</v>
      </c>
      <c r="I2777">
        <v>0.109</v>
      </c>
      <c r="J2777">
        <v>238.52699999999999</v>
      </c>
      <c r="K2777">
        <v>285.40100000000001</v>
      </c>
      <c r="L2777">
        <v>48.09</v>
      </c>
      <c r="M2777">
        <v>201.249</v>
      </c>
    </row>
    <row r="2778" spans="1:13" x14ac:dyDescent="0.35">
      <c r="A2778">
        <v>2774</v>
      </c>
      <c r="B2778" t="s">
        <v>6127</v>
      </c>
      <c r="C2778">
        <v>456.04899999999998</v>
      </c>
      <c r="D2778">
        <v>16.241</v>
      </c>
      <c r="E2778">
        <v>10.930999999999999</v>
      </c>
      <c r="F2778">
        <v>6.2640000000000002</v>
      </c>
      <c r="G2778">
        <v>5.032</v>
      </c>
      <c r="H2778">
        <v>101340.849</v>
      </c>
      <c r="I2778">
        <v>8.8999999999999996E-2</v>
      </c>
      <c r="J2778">
        <v>221.78700000000001</v>
      </c>
      <c r="K2778">
        <v>234.26300000000001</v>
      </c>
      <c r="L2778">
        <v>43.481999999999999</v>
      </c>
      <c r="M2778">
        <v>221.185</v>
      </c>
    </row>
    <row r="2779" spans="1:13" x14ac:dyDescent="0.35">
      <c r="A2779">
        <v>2775</v>
      </c>
      <c r="B2779" t="s">
        <v>6126</v>
      </c>
      <c r="C2779">
        <v>376.06299999999999</v>
      </c>
      <c r="D2779">
        <v>16.114000000000001</v>
      </c>
      <c r="E2779">
        <v>11.457000000000001</v>
      </c>
      <c r="F2779">
        <v>6.6529999999999996</v>
      </c>
      <c r="G2779">
        <v>5.4560000000000004</v>
      </c>
      <c r="H2779">
        <v>101323.935</v>
      </c>
      <c r="I2779">
        <v>2.1999999999999999E-2</v>
      </c>
      <c r="J2779">
        <v>200.18799999999999</v>
      </c>
      <c r="K2779">
        <v>175.876</v>
      </c>
      <c r="L2779">
        <v>36.720999999999997</v>
      </c>
      <c r="M2779">
        <v>238.12700000000001</v>
      </c>
    </row>
    <row r="2780" spans="1:13" x14ac:dyDescent="0.35">
      <c r="A2780">
        <v>2776</v>
      </c>
      <c r="B2780" t="s">
        <v>6125</v>
      </c>
      <c r="C2780">
        <v>267.89400000000001</v>
      </c>
      <c r="D2780">
        <v>15.537000000000001</v>
      </c>
      <c r="E2780">
        <v>11.976000000000001</v>
      </c>
      <c r="F2780">
        <v>6.9820000000000002</v>
      </c>
      <c r="G2780">
        <v>5.7549999999999999</v>
      </c>
      <c r="H2780">
        <v>101319.144</v>
      </c>
      <c r="I2780">
        <v>0.17</v>
      </c>
      <c r="J2780">
        <v>162.72200000000001</v>
      </c>
      <c r="K2780">
        <v>105.17100000000001</v>
      </c>
      <c r="L2780">
        <v>28.638000000000002</v>
      </c>
      <c r="M2780">
        <v>252.64</v>
      </c>
    </row>
    <row r="2781" spans="1:13" x14ac:dyDescent="0.35">
      <c r="A2781">
        <v>2777</v>
      </c>
      <c r="B2781" t="s">
        <v>6124</v>
      </c>
      <c r="C2781">
        <v>173.251</v>
      </c>
      <c r="D2781">
        <v>14.71</v>
      </c>
      <c r="E2781">
        <v>12.358000000000001</v>
      </c>
      <c r="F2781">
        <v>7.2320000000000002</v>
      </c>
      <c r="G2781">
        <v>5.5449999999999999</v>
      </c>
      <c r="H2781">
        <v>101320.526</v>
      </c>
      <c r="I2781">
        <v>0.17</v>
      </c>
      <c r="J2781">
        <v>107.04900000000001</v>
      </c>
      <c r="K2781">
        <v>66.200999999999993</v>
      </c>
      <c r="L2781">
        <v>19.922999999999998</v>
      </c>
      <c r="M2781">
        <v>265.51299999999998</v>
      </c>
    </row>
    <row r="2782" spans="1:13" x14ac:dyDescent="0.35">
      <c r="A2782">
        <v>2778</v>
      </c>
      <c r="B2782" t="s">
        <v>6123</v>
      </c>
      <c r="C2782">
        <v>87.855999999999995</v>
      </c>
      <c r="D2782">
        <v>13.452999999999999</v>
      </c>
      <c r="E2782">
        <v>12.707000000000001</v>
      </c>
      <c r="F2782">
        <v>7.0629999999999997</v>
      </c>
      <c r="G2782">
        <v>5.3220000000000001</v>
      </c>
      <c r="H2782">
        <v>101338.639</v>
      </c>
      <c r="I2782">
        <v>0.16300000000000001</v>
      </c>
      <c r="J2782">
        <v>58.512999999999998</v>
      </c>
      <c r="K2782">
        <v>29.344000000000001</v>
      </c>
      <c r="L2782">
        <v>11.047000000000001</v>
      </c>
      <c r="M2782">
        <v>277.55700000000002</v>
      </c>
    </row>
    <row r="2783" spans="1:13" x14ac:dyDescent="0.35">
      <c r="A2783">
        <v>2779</v>
      </c>
      <c r="B2783" t="s">
        <v>6122</v>
      </c>
      <c r="C2783">
        <v>17.733000000000001</v>
      </c>
      <c r="D2783">
        <v>11.923999999999999</v>
      </c>
      <c r="E2783">
        <v>11.526</v>
      </c>
      <c r="F2783">
        <v>6.7619999999999996</v>
      </c>
      <c r="G2783">
        <v>4.8479999999999999</v>
      </c>
      <c r="H2783">
        <v>101362.935</v>
      </c>
      <c r="I2783">
        <v>0.10299999999999999</v>
      </c>
      <c r="J2783">
        <v>14.41</v>
      </c>
      <c r="K2783">
        <v>3.323</v>
      </c>
      <c r="L2783">
        <v>2.4140000000000001</v>
      </c>
      <c r="M2783">
        <v>289.41899999999998</v>
      </c>
    </row>
    <row r="2784" spans="1:13" x14ac:dyDescent="0.35">
      <c r="A2784">
        <v>2780</v>
      </c>
      <c r="B2784" t="s">
        <v>6121</v>
      </c>
      <c r="C2784">
        <v>1.9E-2</v>
      </c>
      <c r="D2784">
        <v>10.673</v>
      </c>
      <c r="E2784">
        <v>10.391</v>
      </c>
      <c r="F2784">
        <v>6.38</v>
      </c>
      <c r="G2784">
        <v>4.42</v>
      </c>
      <c r="H2784">
        <v>101394.84699999999</v>
      </c>
      <c r="I2784">
        <v>3.5999999999999997E-2</v>
      </c>
      <c r="J2784">
        <v>1.9E-2</v>
      </c>
      <c r="K2784">
        <v>0</v>
      </c>
      <c r="L2784">
        <v>-5.5960000000000001</v>
      </c>
      <c r="M2784">
        <v>301.63299999999998</v>
      </c>
    </row>
    <row r="2785" spans="1:13" x14ac:dyDescent="0.35">
      <c r="A2785">
        <v>2781</v>
      </c>
      <c r="B2785" t="s">
        <v>6120</v>
      </c>
      <c r="C2785">
        <v>0</v>
      </c>
      <c r="D2785">
        <v>10.099</v>
      </c>
      <c r="E2785">
        <v>9.452</v>
      </c>
      <c r="F2785">
        <v>6.09</v>
      </c>
      <c r="G2785">
        <v>4.9630000000000001</v>
      </c>
      <c r="H2785">
        <v>101397.75</v>
      </c>
      <c r="I2785">
        <v>3.4000000000000002E-2</v>
      </c>
      <c r="J2785">
        <v>0</v>
      </c>
      <c r="K2785">
        <v>0</v>
      </c>
      <c r="L2785">
        <v>-12.581</v>
      </c>
      <c r="M2785">
        <v>314.61799999999999</v>
      </c>
    </row>
    <row r="2786" spans="1:13" x14ac:dyDescent="0.35">
      <c r="A2786">
        <v>2782</v>
      </c>
      <c r="B2786" t="s">
        <v>6119</v>
      </c>
      <c r="C2786">
        <v>0</v>
      </c>
      <c r="D2786">
        <v>9.6530000000000005</v>
      </c>
      <c r="E2786">
        <v>8.4719999999999995</v>
      </c>
      <c r="F2786">
        <v>5.8869999999999996</v>
      </c>
      <c r="G2786">
        <v>5.0279999999999996</v>
      </c>
      <c r="H2786">
        <v>101390.65300000001</v>
      </c>
      <c r="I2786">
        <v>0.04</v>
      </c>
      <c r="J2786">
        <v>0</v>
      </c>
      <c r="K2786">
        <v>0</v>
      </c>
      <c r="L2786">
        <v>-18.091999999999999</v>
      </c>
      <c r="M2786">
        <v>328.63600000000002</v>
      </c>
    </row>
    <row r="2787" spans="1:13" x14ac:dyDescent="0.35">
      <c r="A2787">
        <v>2783</v>
      </c>
      <c r="B2787" t="s">
        <v>6118</v>
      </c>
      <c r="C2787">
        <v>0</v>
      </c>
      <c r="D2787">
        <v>9.17</v>
      </c>
      <c r="E2787">
        <v>7.4969999999999999</v>
      </c>
      <c r="F2787">
        <v>5.8129999999999997</v>
      </c>
      <c r="G2787">
        <v>5.3140000000000001</v>
      </c>
      <c r="H2787">
        <v>101380.18799999999</v>
      </c>
      <c r="I2787">
        <v>0.13600000000000001</v>
      </c>
      <c r="J2787">
        <v>0</v>
      </c>
      <c r="K2787">
        <v>0</v>
      </c>
      <c r="L2787">
        <v>-21.677</v>
      </c>
      <c r="M2787">
        <v>343.68099999999998</v>
      </c>
    </row>
    <row r="2788" spans="1:13" x14ac:dyDescent="0.35">
      <c r="A2788">
        <v>2784</v>
      </c>
      <c r="B2788" t="s">
        <v>6117</v>
      </c>
      <c r="C2788">
        <v>0</v>
      </c>
      <c r="D2788">
        <v>8.7739999999999991</v>
      </c>
      <c r="E2788">
        <v>6.5460000000000003</v>
      </c>
      <c r="F2788">
        <v>5.8529999999999998</v>
      </c>
      <c r="G2788">
        <v>4.798</v>
      </c>
      <c r="H2788">
        <v>101361.565</v>
      </c>
      <c r="I2788">
        <v>5.6000000000000001E-2</v>
      </c>
      <c r="J2788">
        <v>0</v>
      </c>
      <c r="K2788">
        <v>0</v>
      </c>
      <c r="L2788">
        <v>-22.975000000000001</v>
      </c>
      <c r="M2788">
        <v>334.51100000000002</v>
      </c>
    </row>
    <row r="2789" spans="1:13" x14ac:dyDescent="0.35">
      <c r="A2789">
        <v>2785</v>
      </c>
      <c r="B2789" t="s">
        <v>6116</v>
      </c>
      <c r="C2789">
        <v>0</v>
      </c>
      <c r="D2789">
        <v>8.5299999999999994</v>
      </c>
      <c r="E2789">
        <v>6.3710000000000004</v>
      </c>
      <c r="F2789">
        <v>5.4930000000000003</v>
      </c>
      <c r="G2789">
        <v>5.452</v>
      </c>
      <c r="H2789">
        <v>101325.60400000001</v>
      </c>
      <c r="I2789">
        <v>2.7E-2</v>
      </c>
      <c r="J2789">
        <v>0</v>
      </c>
      <c r="K2789">
        <v>0</v>
      </c>
      <c r="L2789">
        <v>-21.838999999999999</v>
      </c>
      <c r="M2789">
        <v>15.132999999999999</v>
      </c>
    </row>
    <row r="2790" spans="1:13" x14ac:dyDescent="0.35">
      <c r="A2790">
        <v>2786</v>
      </c>
      <c r="B2790" t="s">
        <v>6115</v>
      </c>
      <c r="C2790">
        <v>0</v>
      </c>
      <c r="D2790">
        <v>8.3019999999999996</v>
      </c>
      <c r="E2790">
        <v>6.2519999999999998</v>
      </c>
      <c r="F2790">
        <v>5.8129999999999997</v>
      </c>
      <c r="G2790">
        <v>5.6849999999999996</v>
      </c>
      <c r="H2790">
        <v>101308.875</v>
      </c>
      <c r="I2790">
        <v>7.0999999999999994E-2</v>
      </c>
      <c r="J2790">
        <v>0</v>
      </c>
      <c r="K2790">
        <v>0</v>
      </c>
      <c r="L2790">
        <v>-18.391999999999999</v>
      </c>
      <c r="M2790">
        <v>30.234999999999999</v>
      </c>
    </row>
    <row r="2791" spans="1:13" x14ac:dyDescent="0.35">
      <c r="A2791">
        <v>2787</v>
      </c>
      <c r="B2791" t="s">
        <v>6114</v>
      </c>
      <c r="C2791">
        <v>0</v>
      </c>
      <c r="D2791">
        <v>8.0429999999999993</v>
      </c>
      <c r="E2791">
        <v>6.0640000000000001</v>
      </c>
      <c r="F2791">
        <v>6.0149999999999997</v>
      </c>
      <c r="G2791">
        <v>5.319</v>
      </c>
      <c r="H2791">
        <v>101291.609</v>
      </c>
      <c r="I2791">
        <v>4.3999999999999997E-2</v>
      </c>
      <c r="J2791">
        <v>0</v>
      </c>
      <c r="K2791">
        <v>0</v>
      </c>
      <c r="L2791">
        <v>-12.99</v>
      </c>
      <c r="M2791">
        <v>44.317999999999998</v>
      </c>
    </row>
    <row r="2792" spans="1:13" x14ac:dyDescent="0.35">
      <c r="A2792">
        <v>2788</v>
      </c>
      <c r="B2792" t="s">
        <v>6113</v>
      </c>
      <c r="C2792">
        <v>0</v>
      </c>
      <c r="D2792">
        <v>7.8819999999999997</v>
      </c>
      <c r="E2792">
        <v>5.875</v>
      </c>
      <c r="F2792">
        <v>6.0110000000000001</v>
      </c>
      <c r="G2792">
        <v>5.5279999999999996</v>
      </c>
      <c r="H2792">
        <v>101272.804</v>
      </c>
      <c r="I2792">
        <v>0.02</v>
      </c>
      <c r="J2792">
        <v>0</v>
      </c>
      <c r="K2792">
        <v>0</v>
      </c>
      <c r="L2792">
        <v>-6.0819999999999999</v>
      </c>
      <c r="M2792">
        <v>57.353999999999999</v>
      </c>
    </row>
    <row r="2793" spans="1:13" x14ac:dyDescent="0.35">
      <c r="A2793">
        <v>2789</v>
      </c>
      <c r="B2793" t="s">
        <v>6112</v>
      </c>
      <c r="C2793">
        <v>8.798</v>
      </c>
      <c r="D2793">
        <v>8.1850000000000005</v>
      </c>
      <c r="E2793">
        <v>5.8049999999999997</v>
      </c>
      <c r="F2793">
        <v>6.0279999999999996</v>
      </c>
      <c r="G2793">
        <v>5.819</v>
      </c>
      <c r="H2793">
        <v>101278.66099999999</v>
      </c>
      <c r="I2793">
        <v>1.6E-2</v>
      </c>
      <c r="J2793">
        <v>8.1539999999999999</v>
      </c>
      <c r="K2793">
        <v>0.64200000000000002</v>
      </c>
      <c r="L2793">
        <v>1.8859999999999999</v>
      </c>
      <c r="M2793">
        <v>69.591999999999999</v>
      </c>
    </row>
    <row r="2794" spans="1:13" x14ac:dyDescent="0.35">
      <c r="A2794">
        <v>2790</v>
      </c>
      <c r="B2794" t="s">
        <v>6111</v>
      </c>
      <c r="C2794">
        <v>54.890999999999998</v>
      </c>
      <c r="D2794">
        <v>8.9730000000000008</v>
      </c>
      <c r="E2794">
        <v>5.85</v>
      </c>
      <c r="F2794">
        <v>6.0940000000000003</v>
      </c>
      <c r="G2794">
        <v>5.7759999999999998</v>
      </c>
      <c r="H2794">
        <v>101290.47100000001</v>
      </c>
      <c r="I2794">
        <v>0.10199999999999999</v>
      </c>
      <c r="J2794">
        <v>45.523000000000003</v>
      </c>
      <c r="K2794">
        <v>9.3670000000000009</v>
      </c>
      <c r="L2794">
        <v>10.503</v>
      </c>
      <c r="M2794">
        <v>81.441000000000003</v>
      </c>
    </row>
    <row r="2795" spans="1:13" x14ac:dyDescent="0.35">
      <c r="A2795">
        <v>2791</v>
      </c>
      <c r="B2795" t="s">
        <v>6110</v>
      </c>
      <c r="C2795">
        <v>136.36799999999999</v>
      </c>
      <c r="D2795">
        <v>10.292999999999999</v>
      </c>
      <c r="E2795">
        <v>6.5810000000000004</v>
      </c>
      <c r="F2795">
        <v>6.14</v>
      </c>
      <c r="G2795">
        <v>6.0279999999999996</v>
      </c>
      <c r="H2795">
        <v>101299.641</v>
      </c>
      <c r="I2795">
        <v>2.3E-2</v>
      </c>
      <c r="J2795">
        <v>99.055999999999997</v>
      </c>
      <c r="K2795">
        <v>37.313000000000002</v>
      </c>
      <c r="L2795">
        <v>19.393999999999998</v>
      </c>
      <c r="M2795">
        <v>93.427000000000007</v>
      </c>
    </row>
    <row r="2796" spans="1:13" x14ac:dyDescent="0.35">
      <c r="A2796">
        <v>2792</v>
      </c>
      <c r="B2796" t="s">
        <v>6109</v>
      </c>
      <c r="C2796">
        <v>236.9</v>
      </c>
      <c r="D2796">
        <v>11.515000000000001</v>
      </c>
      <c r="E2796">
        <v>7.2560000000000002</v>
      </c>
      <c r="F2796">
        <v>6.11</v>
      </c>
      <c r="G2796">
        <v>6.1429999999999998</v>
      </c>
      <c r="H2796">
        <v>101300.53200000001</v>
      </c>
      <c r="I2796">
        <v>0.09</v>
      </c>
      <c r="J2796">
        <v>144.18700000000001</v>
      </c>
      <c r="K2796">
        <v>92.713999999999999</v>
      </c>
      <c r="L2796">
        <v>28.163</v>
      </c>
      <c r="M2796">
        <v>106.18600000000001</v>
      </c>
    </row>
    <row r="2797" spans="1:13" x14ac:dyDescent="0.35">
      <c r="A2797">
        <v>2793</v>
      </c>
      <c r="B2797" t="s">
        <v>6108</v>
      </c>
      <c r="C2797">
        <v>315.40300000000002</v>
      </c>
      <c r="D2797">
        <v>12.444000000000001</v>
      </c>
      <c r="E2797">
        <v>7.8250000000000002</v>
      </c>
      <c r="F2797">
        <v>6.21</v>
      </c>
      <c r="G2797">
        <v>5.5</v>
      </c>
      <c r="H2797">
        <v>101302.928</v>
      </c>
      <c r="I2797">
        <v>9.6000000000000002E-2</v>
      </c>
      <c r="J2797">
        <v>185.679</v>
      </c>
      <c r="K2797">
        <v>129.72300000000001</v>
      </c>
      <c r="L2797">
        <v>36.337000000000003</v>
      </c>
      <c r="M2797">
        <v>120.50700000000001</v>
      </c>
    </row>
    <row r="2798" spans="1:13" x14ac:dyDescent="0.35">
      <c r="A2798">
        <v>2794</v>
      </c>
      <c r="B2798" t="s">
        <v>6107</v>
      </c>
      <c r="C2798">
        <v>398.35599999999999</v>
      </c>
      <c r="D2798">
        <v>13.148999999999999</v>
      </c>
      <c r="E2798">
        <v>8.39</v>
      </c>
      <c r="F2798">
        <v>6.5460000000000003</v>
      </c>
      <c r="G2798">
        <v>5.867</v>
      </c>
      <c r="H2798">
        <v>101301.708</v>
      </c>
      <c r="I2798">
        <v>0.125</v>
      </c>
      <c r="J2798">
        <v>206.02600000000001</v>
      </c>
      <c r="K2798">
        <v>192.33</v>
      </c>
      <c r="L2798">
        <v>43.277000000000001</v>
      </c>
      <c r="M2798">
        <v>137.26</v>
      </c>
    </row>
    <row r="2799" spans="1:13" x14ac:dyDescent="0.35">
      <c r="A2799">
        <v>2795</v>
      </c>
      <c r="B2799" t="s">
        <v>6106</v>
      </c>
      <c r="C2799">
        <v>431.97</v>
      </c>
      <c r="D2799">
        <v>14.013999999999999</v>
      </c>
      <c r="E2799">
        <v>8.9870000000000001</v>
      </c>
      <c r="F2799">
        <v>6.6760000000000002</v>
      </c>
      <c r="G2799">
        <v>5.4240000000000004</v>
      </c>
      <c r="H2799">
        <v>101283.18</v>
      </c>
      <c r="I2799">
        <v>9.7000000000000003E-2</v>
      </c>
      <c r="J2799">
        <v>220.37899999999999</v>
      </c>
      <c r="K2799">
        <v>211.59</v>
      </c>
      <c r="L2799">
        <v>48.127000000000002</v>
      </c>
      <c r="M2799">
        <v>157.023</v>
      </c>
    </row>
    <row r="2800" spans="1:13" x14ac:dyDescent="0.35">
      <c r="A2800">
        <v>2796</v>
      </c>
      <c r="B2800" t="s">
        <v>6105</v>
      </c>
      <c r="C2800">
        <v>431.33100000000002</v>
      </c>
      <c r="D2800">
        <v>14.353</v>
      </c>
      <c r="E2800">
        <v>9.5579999999999998</v>
      </c>
      <c r="F2800">
        <v>6.8019999999999996</v>
      </c>
      <c r="G2800">
        <v>5.8570000000000002</v>
      </c>
      <c r="H2800">
        <v>101273.32799999999</v>
      </c>
      <c r="I2800">
        <v>5.0999999999999997E-2</v>
      </c>
      <c r="J2800">
        <v>241.297</v>
      </c>
      <c r="K2800">
        <v>190.035</v>
      </c>
      <c r="L2800">
        <v>49.982999999999997</v>
      </c>
      <c r="M2800">
        <v>179.167</v>
      </c>
    </row>
    <row r="2801" spans="1:13" x14ac:dyDescent="0.35">
      <c r="A2801">
        <v>2797</v>
      </c>
      <c r="B2801" t="s">
        <v>6104</v>
      </c>
      <c r="C2801">
        <v>398.41300000000001</v>
      </c>
      <c r="D2801">
        <v>14.361000000000001</v>
      </c>
      <c r="E2801">
        <v>10.007</v>
      </c>
      <c r="F2801">
        <v>6.7919999999999998</v>
      </c>
      <c r="G2801">
        <v>5.8330000000000002</v>
      </c>
      <c r="H2801">
        <v>101269.185</v>
      </c>
      <c r="I2801">
        <v>0.191</v>
      </c>
      <c r="J2801">
        <v>240.06</v>
      </c>
      <c r="K2801">
        <v>158.35400000000001</v>
      </c>
      <c r="L2801">
        <v>48.406999999999996</v>
      </c>
      <c r="M2801">
        <v>201.386</v>
      </c>
    </row>
    <row r="2802" spans="1:13" x14ac:dyDescent="0.35">
      <c r="A2802">
        <v>2798</v>
      </c>
      <c r="B2802" t="s">
        <v>6103</v>
      </c>
      <c r="C2802">
        <v>368.69900000000001</v>
      </c>
      <c r="D2802">
        <v>14.238</v>
      </c>
      <c r="E2802">
        <v>10.39</v>
      </c>
      <c r="F2802">
        <v>6.9720000000000004</v>
      </c>
      <c r="G2802">
        <v>5.4820000000000002</v>
      </c>
      <c r="H2802">
        <v>101252.68</v>
      </c>
      <c r="I2802">
        <v>0.16800000000000001</v>
      </c>
      <c r="J2802">
        <v>209.315</v>
      </c>
      <c r="K2802">
        <v>159.38300000000001</v>
      </c>
      <c r="L2802">
        <v>43.764000000000003</v>
      </c>
      <c r="M2802">
        <v>221.42099999999999</v>
      </c>
    </row>
    <row r="2803" spans="1:13" x14ac:dyDescent="0.35">
      <c r="A2803">
        <v>2799</v>
      </c>
      <c r="B2803" t="s">
        <v>6102</v>
      </c>
      <c r="C2803">
        <v>291.19</v>
      </c>
      <c r="D2803">
        <v>14.08</v>
      </c>
      <c r="E2803">
        <v>10.781000000000001</v>
      </c>
      <c r="F2803">
        <v>6.5010000000000003</v>
      </c>
      <c r="G2803">
        <v>5.5330000000000004</v>
      </c>
      <c r="H2803">
        <v>101236.342</v>
      </c>
      <c r="I2803">
        <v>0.14499999999999999</v>
      </c>
      <c r="J2803">
        <v>172.32</v>
      </c>
      <c r="K2803">
        <v>118.871</v>
      </c>
      <c r="L2803">
        <v>36.966000000000001</v>
      </c>
      <c r="M2803">
        <v>238.40799999999999</v>
      </c>
    </row>
    <row r="2804" spans="1:13" x14ac:dyDescent="0.35">
      <c r="A2804">
        <v>2800</v>
      </c>
      <c r="B2804" t="s">
        <v>6101</v>
      </c>
      <c r="C2804">
        <v>241.126</v>
      </c>
      <c r="D2804">
        <v>13.912000000000001</v>
      </c>
      <c r="E2804">
        <v>11.117000000000001</v>
      </c>
      <c r="F2804">
        <v>6.4390000000000001</v>
      </c>
      <c r="G2804">
        <v>5.29</v>
      </c>
      <c r="H2804">
        <v>101219.01</v>
      </c>
      <c r="I2804">
        <v>0.183</v>
      </c>
      <c r="J2804">
        <v>137.27699999999999</v>
      </c>
      <c r="K2804">
        <v>103.85</v>
      </c>
      <c r="L2804">
        <v>28.876999999999999</v>
      </c>
      <c r="M2804">
        <v>252.89400000000001</v>
      </c>
    </row>
    <row r="2805" spans="1:13" x14ac:dyDescent="0.35">
      <c r="A2805">
        <v>2801</v>
      </c>
      <c r="B2805" t="s">
        <v>6100</v>
      </c>
      <c r="C2805">
        <v>178.078</v>
      </c>
      <c r="D2805">
        <v>13.212999999999999</v>
      </c>
      <c r="E2805">
        <v>11.404</v>
      </c>
      <c r="F2805">
        <v>6.4080000000000004</v>
      </c>
      <c r="G2805">
        <v>5.4050000000000002</v>
      </c>
      <c r="H2805">
        <v>101219.53200000001</v>
      </c>
      <c r="I2805">
        <v>0.21199999999999999</v>
      </c>
      <c r="J2805">
        <v>101.432</v>
      </c>
      <c r="K2805">
        <v>76.647000000000006</v>
      </c>
      <c r="L2805">
        <v>20.154</v>
      </c>
      <c r="M2805">
        <v>265.75700000000001</v>
      </c>
    </row>
    <row r="2806" spans="1:13" x14ac:dyDescent="0.35">
      <c r="A2806">
        <v>2802</v>
      </c>
      <c r="B2806" t="s">
        <v>6099</v>
      </c>
      <c r="C2806">
        <v>86.231999999999999</v>
      </c>
      <c r="D2806">
        <v>12.17</v>
      </c>
      <c r="E2806">
        <v>11.603999999999999</v>
      </c>
      <c r="F2806">
        <v>5.9960000000000004</v>
      </c>
      <c r="G2806">
        <v>5.3869999999999996</v>
      </c>
      <c r="H2806">
        <v>101233.389</v>
      </c>
      <c r="I2806">
        <v>0.152</v>
      </c>
      <c r="J2806">
        <v>60.033000000000001</v>
      </c>
      <c r="K2806">
        <v>26.199000000000002</v>
      </c>
      <c r="L2806">
        <v>11.279</v>
      </c>
      <c r="M2806">
        <v>277.78800000000001</v>
      </c>
    </row>
    <row r="2807" spans="1:13" x14ac:dyDescent="0.35">
      <c r="A2807">
        <v>2803</v>
      </c>
      <c r="B2807" t="s">
        <v>6098</v>
      </c>
      <c r="C2807">
        <v>17.306000000000001</v>
      </c>
      <c r="D2807">
        <v>10.978999999999999</v>
      </c>
      <c r="E2807">
        <v>10.555999999999999</v>
      </c>
      <c r="F2807">
        <v>6.1790000000000003</v>
      </c>
      <c r="G2807">
        <v>4.867</v>
      </c>
      <c r="H2807">
        <v>101251.201</v>
      </c>
      <c r="I2807">
        <v>0.46200000000000002</v>
      </c>
      <c r="J2807">
        <v>14.747</v>
      </c>
      <c r="K2807">
        <v>2.5579999999999998</v>
      </c>
      <c r="L2807">
        <v>2.6539999999999999</v>
      </c>
      <c r="M2807">
        <v>289.637</v>
      </c>
    </row>
    <row r="2808" spans="1:13" x14ac:dyDescent="0.35">
      <c r="A2808">
        <v>2804</v>
      </c>
      <c r="B2808" t="s">
        <v>6097</v>
      </c>
      <c r="C2808">
        <v>3.2000000000000001E-2</v>
      </c>
      <c r="D2808">
        <v>10.221</v>
      </c>
      <c r="E2808">
        <v>9.4640000000000004</v>
      </c>
      <c r="F2808">
        <v>5.89</v>
      </c>
      <c r="G2808">
        <v>5.4630000000000001</v>
      </c>
      <c r="H2808">
        <v>101282.29700000001</v>
      </c>
      <c r="I2808">
        <v>0.21199999999999999</v>
      </c>
      <c r="J2808">
        <v>3.2000000000000001E-2</v>
      </c>
      <c r="K2808">
        <v>0</v>
      </c>
      <c r="L2808">
        <v>-5.3440000000000003</v>
      </c>
      <c r="M2808">
        <v>301.834</v>
      </c>
    </row>
    <row r="2809" spans="1:13" x14ac:dyDescent="0.35">
      <c r="A2809">
        <v>2805</v>
      </c>
      <c r="B2809" t="s">
        <v>6096</v>
      </c>
      <c r="C2809">
        <v>0</v>
      </c>
      <c r="D2809">
        <v>9.6020000000000003</v>
      </c>
      <c r="E2809">
        <v>8.5649999999999995</v>
      </c>
      <c r="F2809">
        <v>5.7430000000000003</v>
      </c>
      <c r="G2809">
        <v>4.9290000000000003</v>
      </c>
      <c r="H2809">
        <v>101289.012</v>
      </c>
      <c r="I2809">
        <v>0.32600000000000001</v>
      </c>
      <c r="J2809">
        <v>0</v>
      </c>
      <c r="K2809">
        <v>0</v>
      </c>
      <c r="L2809">
        <v>-12.311999999999999</v>
      </c>
      <c r="M2809">
        <v>314.79500000000002</v>
      </c>
    </row>
    <row r="2810" spans="1:13" x14ac:dyDescent="0.35">
      <c r="A2810">
        <v>2806</v>
      </c>
      <c r="B2810" t="s">
        <v>6095</v>
      </c>
      <c r="C2810">
        <v>0</v>
      </c>
      <c r="D2810">
        <v>9.1210000000000004</v>
      </c>
      <c r="E2810">
        <v>7.75</v>
      </c>
      <c r="F2810">
        <v>5.8410000000000002</v>
      </c>
      <c r="G2810">
        <v>4.7560000000000002</v>
      </c>
      <c r="H2810">
        <v>101285.77499999999</v>
      </c>
      <c r="I2810">
        <v>0.129</v>
      </c>
      <c r="J2810">
        <v>0</v>
      </c>
      <c r="K2810">
        <v>0</v>
      </c>
      <c r="L2810">
        <v>-17.803000000000001</v>
      </c>
      <c r="M2810">
        <v>328.78100000000001</v>
      </c>
    </row>
    <row r="2811" spans="1:13" x14ac:dyDescent="0.35">
      <c r="A2811">
        <v>2807</v>
      </c>
      <c r="B2811" t="s">
        <v>6094</v>
      </c>
      <c r="C2811">
        <v>0</v>
      </c>
      <c r="D2811">
        <v>8.6760000000000002</v>
      </c>
      <c r="E2811">
        <v>7.0309999999999997</v>
      </c>
      <c r="F2811">
        <v>5.9109999999999996</v>
      </c>
      <c r="G2811">
        <v>4.1909999999999998</v>
      </c>
      <c r="H2811">
        <v>101285.44</v>
      </c>
      <c r="I2811">
        <v>8.4000000000000005E-2</v>
      </c>
      <c r="J2811">
        <v>0</v>
      </c>
      <c r="K2811">
        <v>0</v>
      </c>
      <c r="L2811">
        <v>-21.372</v>
      </c>
      <c r="M2811">
        <v>343.78100000000001</v>
      </c>
    </row>
    <row r="2812" spans="1:13" x14ac:dyDescent="0.35">
      <c r="A2812">
        <v>2808</v>
      </c>
      <c r="B2812" t="s">
        <v>6093</v>
      </c>
      <c r="C2812">
        <v>0</v>
      </c>
      <c r="D2812">
        <v>8.2279999999999998</v>
      </c>
      <c r="E2812">
        <v>6.2759999999999998</v>
      </c>
      <c r="F2812">
        <v>6.07</v>
      </c>
      <c r="G2812">
        <v>4.0519999999999996</v>
      </c>
      <c r="H2812">
        <v>101271.01</v>
      </c>
      <c r="I2812">
        <v>8.1000000000000003E-2</v>
      </c>
      <c r="J2812">
        <v>0</v>
      </c>
      <c r="K2812">
        <v>0</v>
      </c>
      <c r="L2812">
        <v>-22.658000000000001</v>
      </c>
      <c r="M2812">
        <v>338.86799999999999</v>
      </c>
    </row>
    <row r="2813" spans="1:13" x14ac:dyDescent="0.35">
      <c r="A2813">
        <v>2809</v>
      </c>
      <c r="B2813" t="s">
        <v>6092</v>
      </c>
      <c r="C2813">
        <v>0</v>
      </c>
      <c r="D2813">
        <v>8.0470000000000006</v>
      </c>
      <c r="E2813">
        <v>6.07</v>
      </c>
      <c r="F2813">
        <v>5.9969999999999999</v>
      </c>
      <c r="G2813">
        <v>4.6429999999999998</v>
      </c>
      <c r="H2813">
        <v>101259.535</v>
      </c>
      <c r="I2813">
        <v>7.3999999999999996E-2</v>
      </c>
      <c r="J2813">
        <v>0</v>
      </c>
      <c r="K2813">
        <v>0</v>
      </c>
      <c r="L2813">
        <v>-21.515999999999998</v>
      </c>
      <c r="M2813">
        <v>15.12</v>
      </c>
    </row>
    <row r="2814" spans="1:13" x14ac:dyDescent="0.35">
      <c r="A2814">
        <v>2810</v>
      </c>
      <c r="B2814" t="s">
        <v>6091</v>
      </c>
      <c r="C2814">
        <v>0</v>
      </c>
      <c r="D2814">
        <v>7.7779999999999996</v>
      </c>
      <c r="E2814">
        <v>5.867</v>
      </c>
      <c r="F2814">
        <v>5.99</v>
      </c>
      <c r="G2814">
        <v>4.3419999999999996</v>
      </c>
      <c r="H2814">
        <v>101254.155</v>
      </c>
      <c r="I2814">
        <v>7.3999999999999996E-2</v>
      </c>
      <c r="J2814">
        <v>0</v>
      </c>
      <c r="K2814">
        <v>0</v>
      </c>
      <c r="L2814">
        <v>-18.074999999999999</v>
      </c>
      <c r="M2814">
        <v>30.170999999999999</v>
      </c>
    </row>
    <row r="2815" spans="1:13" x14ac:dyDescent="0.35">
      <c r="A2815">
        <v>2811</v>
      </c>
      <c r="B2815" t="s">
        <v>6090</v>
      </c>
      <c r="C2815">
        <v>0</v>
      </c>
      <c r="D2815">
        <v>7.5739999999999998</v>
      </c>
      <c r="E2815">
        <v>5.6689999999999996</v>
      </c>
      <c r="F2815">
        <v>5.9779999999999998</v>
      </c>
      <c r="G2815">
        <v>4.9809999999999999</v>
      </c>
      <c r="H2815">
        <v>101244.584</v>
      </c>
      <c r="I2815">
        <v>0.1</v>
      </c>
      <c r="J2815">
        <v>0</v>
      </c>
      <c r="K2815">
        <v>0</v>
      </c>
      <c r="L2815">
        <v>-12.683</v>
      </c>
      <c r="M2815">
        <v>44.213999999999999</v>
      </c>
    </row>
    <row r="2816" spans="1:13" x14ac:dyDescent="0.35">
      <c r="A2816">
        <v>2812</v>
      </c>
      <c r="B2816" t="s">
        <v>6089</v>
      </c>
      <c r="C2816">
        <v>0.01</v>
      </c>
      <c r="D2816">
        <v>7.3860000000000001</v>
      </c>
      <c r="E2816">
        <v>5.4859999999999998</v>
      </c>
      <c r="F2816">
        <v>6.226</v>
      </c>
      <c r="G2816">
        <v>4.5960000000000001</v>
      </c>
      <c r="H2816">
        <v>101241.01300000001</v>
      </c>
      <c r="I2816">
        <v>7.6999999999999999E-2</v>
      </c>
      <c r="J2816">
        <v>0.01</v>
      </c>
      <c r="K2816">
        <v>0</v>
      </c>
      <c r="L2816">
        <v>-5.7859999999999996</v>
      </c>
      <c r="M2816">
        <v>57.222000000000001</v>
      </c>
    </row>
    <row r="2817" spans="1:13" x14ac:dyDescent="0.35">
      <c r="A2817">
        <v>2813</v>
      </c>
      <c r="B2817" t="s">
        <v>6088</v>
      </c>
      <c r="C2817">
        <v>11.117000000000001</v>
      </c>
      <c r="D2817">
        <v>7.6319999999999997</v>
      </c>
      <c r="E2817">
        <v>5.3449999999999998</v>
      </c>
      <c r="F2817">
        <v>6.1970000000000001</v>
      </c>
      <c r="G2817">
        <v>4.7430000000000003</v>
      </c>
      <c r="H2817">
        <v>101260.679</v>
      </c>
      <c r="I2817">
        <v>9.2999999999999999E-2</v>
      </c>
      <c r="J2817">
        <v>9.9979999999999993</v>
      </c>
      <c r="K2817">
        <v>1.119</v>
      </c>
      <c r="L2817">
        <v>2.1709999999999998</v>
      </c>
      <c r="M2817">
        <v>69.441000000000003</v>
      </c>
    </row>
    <row r="2818" spans="1:13" x14ac:dyDescent="0.35">
      <c r="A2818">
        <v>2814</v>
      </c>
      <c r="B2818" t="s">
        <v>6087</v>
      </c>
      <c r="C2818">
        <v>75.287999999999997</v>
      </c>
      <c r="D2818">
        <v>8.7439999999999998</v>
      </c>
      <c r="E2818">
        <v>5.4139999999999997</v>
      </c>
      <c r="F2818">
        <v>6.3470000000000004</v>
      </c>
      <c r="G2818">
        <v>5.1580000000000004</v>
      </c>
      <c r="H2818">
        <v>101281.201</v>
      </c>
      <c r="I2818">
        <v>1.7999999999999999E-2</v>
      </c>
      <c r="J2818">
        <v>55.652000000000001</v>
      </c>
      <c r="K2818">
        <v>19.637</v>
      </c>
      <c r="L2818">
        <v>10.782</v>
      </c>
      <c r="M2818">
        <v>81.275999999999996</v>
      </c>
    </row>
    <row r="2819" spans="1:13" x14ac:dyDescent="0.35">
      <c r="A2819">
        <v>2815</v>
      </c>
      <c r="B2819" t="s">
        <v>6086</v>
      </c>
      <c r="C2819">
        <v>166.071</v>
      </c>
      <c r="D2819">
        <v>9.9740000000000002</v>
      </c>
      <c r="E2819">
        <v>6.3049999999999997</v>
      </c>
      <c r="F2819">
        <v>6.2590000000000003</v>
      </c>
      <c r="G2819">
        <v>5.1769999999999996</v>
      </c>
      <c r="H2819">
        <v>101298.726</v>
      </c>
      <c r="I2819">
        <v>0</v>
      </c>
      <c r="J2819">
        <v>102.43300000000001</v>
      </c>
      <c r="K2819">
        <v>63.637999999999998</v>
      </c>
      <c r="L2819">
        <v>19.670999999999999</v>
      </c>
      <c r="M2819">
        <v>93.251999999999995</v>
      </c>
    </row>
    <row r="2820" spans="1:13" x14ac:dyDescent="0.35">
      <c r="A2820">
        <v>2816</v>
      </c>
      <c r="B2820" t="s">
        <v>6085</v>
      </c>
      <c r="C2820">
        <v>249.149</v>
      </c>
      <c r="D2820">
        <v>11.131</v>
      </c>
      <c r="E2820">
        <v>7.1920000000000002</v>
      </c>
      <c r="F2820">
        <v>6.29</v>
      </c>
      <c r="G2820">
        <v>5.3680000000000003</v>
      </c>
      <c r="H2820">
        <v>101306.49400000001</v>
      </c>
      <c r="I2820">
        <v>0.03</v>
      </c>
      <c r="J2820">
        <v>140.071</v>
      </c>
      <c r="K2820">
        <v>109.078</v>
      </c>
      <c r="L2820">
        <v>28.456</v>
      </c>
      <c r="M2820">
        <v>106.027</v>
      </c>
    </row>
    <row r="2821" spans="1:13" x14ac:dyDescent="0.35">
      <c r="A2821">
        <v>2817</v>
      </c>
      <c r="B2821" t="s">
        <v>6084</v>
      </c>
      <c r="C2821">
        <v>342.94</v>
      </c>
      <c r="D2821">
        <v>12.071</v>
      </c>
      <c r="E2821">
        <v>8.0039999999999996</v>
      </c>
      <c r="F2821">
        <v>6.5460000000000003</v>
      </c>
      <c r="G2821">
        <v>5.85</v>
      </c>
      <c r="H2821">
        <v>101324.927</v>
      </c>
      <c r="I2821">
        <v>4.8000000000000001E-2</v>
      </c>
      <c r="J2821">
        <v>194.376</v>
      </c>
      <c r="K2821">
        <v>148.56399999999999</v>
      </c>
      <c r="L2821">
        <v>36.643999999999998</v>
      </c>
      <c r="M2821">
        <v>120.367</v>
      </c>
    </row>
    <row r="2822" spans="1:13" x14ac:dyDescent="0.35">
      <c r="A2822">
        <v>2818</v>
      </c>
      <c r="B2822" t="s">
        <v>6083</v>
      </c>
      <c r="C2822">
        <v>415.59199999999998</v>
      </c>
      <c r="D2822">
        <v>12.877000000000001</v>
      </c>
      <c r="E2822">
        <v>8.7319999999999993</v>
      </c>
      <c r="F2822">
        <v>6.8630000000000004</v>
      </c>
      <c r="G2822">
        <v>5.8289999999999997</v>
      </c>
      <c r="H2822">
        <v>101325.247</v>
      </c>
      <c r="I2822">
        <v>5.6000000000000001E-2</v>
      </c>
      <c r="J2822">
        <v>226.72</v>
      </c>
      <c r="K2822">
        <v>188.87200000000001</v>
      </c>
      <c r="L2822">
        <v>43.584000000000003</v>
      </c>
      <c r="M2822">
        <v>137.125</v>
      </c>
    </row>
    <row r="2823" spans="1:13" x14ac:dyDescent="0.35">
      <c r="A2823">
        <v>2819</v>
      </c>
      <c r="B2823" t="s">
        <v>6082</v>
      </c>
      <c r="C2823">
        <v>494.43099999999998</v>
      </c>
      <c r="D2823">
        <v>13.544</v>
      </c>
      <c r="E2823">
        <v>9.3770000000000007</v>
      </c>
      <c r="F2823">
        <v>6.5709999999999997</v>
      </c>
      <c r="G2823">
        <v>5.6989999999999998</v>
      </c>
      <c r="H2823">
        <v>101318.807</v>
      </c>
      <c r="I2823">
        <v>2.5000000000000001E-2</v>
      </c>
      <c r="J2823">
        <v>257.12099999999998</v>
      </c>
      <c r="K2823">
        <v>237.309</v>
      </c>
      <c r="L2823">
        <v>48.447000000000003</v>
      </c>
      <c r="M2823">
        <v>156.964</v>
      </c>
    </row>
    <row r="2824" spans="1:13" x14ac:dyDescent="0.35">
      <c r="A2824">
        <v>2820</v>
      </c>
      <c r="B2824" t="s">
        <v>6081</v>
      </c>
      <c r="C2824">
        <v>525.32000000000005</v>
      </c>
      <c r="D2824">
        <v>14.167</v>
      </c>
      <c r="E2824">
        <v>9.9990000000000006</v>
      </c>
      <c r="F2824">
        <v>6.6059999999999999</v>
      </c>
      <c r="G2824">
        <v>5.0819999999999999</v>
      </c>
      <c r="H2824">
        <v>101308.23699999999</v>
      </c>
      <c r="I2824">
        <v>1.0999999999999999E-2</v>
      </c>
      <c r="J2824">
        <v>267.34699999999998</v>
      </c>
      <c r="K2824">
        <v>257.97199999999998</v>
      </c>
      <c r="L2824">
        <v>50.302</v>
      </c>
      <c r="M2824">
        <v>179.22200000000001</v>
      </c>
    </row>
    <row r="2825" spans="1:13" x14ac:dyDescent="0.35">
      <c r="A2825">
        <v>2821</v>
      </c>
      <c r="B2825" t="s">
        <v>6080</v>
      </c>
      <c r="C2825">
        <v>507.99799999999999</v>
      </c>
      <c r="D2825">
        <v>14.316000000000001</v>
      </c>
      <c r="E2825">
        <v>10.294</v>
      </c>
      <c r="F2825">
        <v>6.8170000000000002</v>
      </c>
      <c r="G2825">
        <v>4.5330000000000004</v>
      </c>
      <c r="H2825">
        <v>101302.132</v>
      </c>
      <c r="I2825">
        <v>6.5000000000000002E-2</v>
      </c>
      <c r="J2825">
        <v>251.12299999999999</v>
      </c>
      <c r="K2825">
        <v>256.87299999999999</v>
      </c>
      <c r="L2825">
        <v>48.701999999999998</v>
      </c>
      <c r="M2825">
        <v>201.584</v>
      </c>
    </row>
    <row r="2826" spans="1:13" x14ac:dyDescent="0.35">
      <c r="A2826">
        <v>2822</v>
      </c>
      <c r="B2826" t="s">
        <v>6079</v>
      </c>
      <c r="C2826">
        <v>483.05200000000002</v>
      </c>
      <c r="D2826">
        <v>14.255000000000001</v>
      </c>
      <c r="E2826">
        <v>10.577</v>
      </c>
      <c r="F2826">
        <v>7.1429999999999998</v>
      </c>
      <c r="G2826">
        <v>4.4580000000000002</v>
      </c>
      <c r="H2826">
        <v>101289.341</v>
      </c>
      <c r="I2826">
        <v>8.0000000000000002E-3</v>
      </c>
      <c r="J2826">
        <v>224.458</v>
      </c>
      <c r="K2826">
        <v>258.59300000000002</v>
      </c>
      <c r="L2826">
        <v>44.04</v>
      </c>
      <c r="M2826">
        <v>221.649</v>
      </c>
    </row>
    <row r="2827" spans="1:13" x14ac:dyDescent="0.35">
      <c r="A2827">
        <v>2823</v>
      </c>
      <c r="B2827" t="s">
        <v>6078</v>
      </c>
      <c r="C2827">
        <v>375.72199999999998</v>
      </c>
      <c r="D2827">
        <v>13.833</v>
      </c>
      <c r="E2827">
        <v>10.754</v>
      </c>
      <c r="F2827">
        <v>7.4130000000000003</v>
      </c>
      <c r="G2827">
        <v>5</v>
      </c>
      <c r="H2827">
        <v>101291.08</v>
      </c>
      <c r="I2827">
        <v>3.4000000000000002E-2</v>
      </c>
      <c r="J2827">
        <v>194.59700000000001</v>
      </c>
      <c r="K2827">
        <v>181.124</v>
      </c>
      <c r="L2827">
        <v>37.218000000000004</v>
      </c>
      <c r="M2827">
        <v>238.65700000000001</v>
      </c>
    </row>
    <row r="2828" spans="1:13" x14ac:dyDescent="0.35">
      <c r="A2828">
        <v>2824</v>
      </c>
      <c r="B2828" t="s">
        <v>6077</v>
      </c>
      <c r="C2828">
        <v>282.27699999999999</v>
      </c>
      <c r="D2828">
        <v>13.257999999999999</v>
      </c>
      <c r="E2828">
        <v>10.827999999999999</v>
      </c>
      <c r="F2828">
        <v>7.093</v>
      </c>
      <c r="G2828">
        <v>4.5250000000000004</v>
      </c>
      <c r="H2828">
        <v>101298.466</v>
      </c>
      <c r="I2828">
        <v>2.9000000000000001E-2</v>
      </c>
      <c r="J2828">
        <v>150.16800000000001</v>
      </c>
      <c r="K2828">
        <v>132.10900000000001</v>
      </c>
      <c r="L2828">
        <v>29.114000000000001</v>
      </c>
      <c r="M2828">
        <v>253.143</v>
      </c>
    </row>
    <row r="2829" spans="1:13" x14ac:dyDescent="0.35">
      <c r="A2829">
        <v>2825</v>
      </c>
      <c r="B2829" t="s">
        <v>6076</v>
      </c>
      <c r="C2829">
        <v>197.92699999999999</v>
      </c>
      <c r="D2829">
        <v>12.753</v>
      </c>
      <c r="E2829">
        <v>11.006</v>
      </c>
      <c r="F2829">
        <v>6.9710000000000001</v>
      </c>
      <c r="G2829">
        <v>4.3949999999999996</v>
      </c>
      <c r="H2829">
        <v>101300.69</v>
      </c>
      <c r="I2829">
        <v>1.2999999999999999E-2</v>
      </c>
      <c r="J2829">
        <v>105.154</v>
      </c>
      <c r="K2829">
        <v>92.774000000000001</v>
      </c>
      <c r="L2829">
        <v>20.382999999999999</v>
      </c>
      <c r="M2829">
        <v>265.99599999999998</v>
      </c>
    </row>
    <row r="2830" spans="1:13" x14ac:dyDescent="0.35">
      <c r="A2830">
        <v>2826</v>
      </c>
      <c r="B2830" t="s">
        <v>6075</v>
      </c>
      <c r="C2830">
        <v>101.669</v>
      </c>
      <c r="D2830">
        <v>11.763</v>
      </c>
      <c r="E2830">
        <v>11.138</v>
      </c>
      <c r="F2830">
        <v>6.8479999999999999</v>
      </c>
      <c r="G2830">
        <v>4.5039999999999996</v>
      </c>
      <c r="H2830">
        <v>101311.785</v>
      </c>
      <c r="I2830">
        <v>8.0000000000000002E-3</v>
      </c>
      <c r="J2830">
        <v>66.918999999999997</v>
      </c>
      <c r="K2830">
        <v>34.747999999999998</v>
      </c>
      <c r="L2830">
        <v>11.51</v>
      </c>
      <c r="M2830">
        <v>278.01600000000002</v>
      </c>
    </row>
    <row r="2831" spans="1:13" x14ac:dyDescent="0.35">
      <c r="A2831">
        <v>2827</v>
      </c>
      <c r="B2831" t="s">
        <v>6074</v>
      </c>
      <c r="C2831">
        <v>22.161000000000001</v>
      </c>
      <c r="D2831">
        <v>10.442</v>
      </c>
      <c r="E2831">
        <v>10.16</v>
      </c>
      <c r="F2831">
        <v>6.7560000000000002</v>
      </c>
      <c r="G2831">
        <v>4.6539999999999999</v>
      </c>
      <c r="H2831">
        <v>101316.626</v>
      </c>
      <c r="I2831">
        <v>3.5999999999999997E-2</v>
      </c>
      <c r="J2831">
        <v>17.613</v>
      </c>
      <c r="K2831">
        <v>4.5490000000000004</v>
      </c>
      <c r="L2831">
        <v>2.8969999999999998</v>
      </c>
      <c r="M2831">
        <v>289.85500000000002</v>
      </c>
    </row>
    <row r="2832" spans="1:13" x14ac:dyDescent="0.35">
      <c r="A2832">
        <v>2828</v>
      </c>
      <c r="B2832" t="s">
        <v>6073</v>
      </c>
      <c r="C2832">
        <v>0.03</v>
      </c>
      <c r="D2832">
        <v>9.3800000000000008</v>
      </c>
      <c r="E2832">
        <v>9.1389999999999993</v>
      </c>
      <c r="F2832">
        <v>6.6470000000000002</v>
      </c>
      <c r="G2832">
        <v>4.3360000000000003</v>
      </c>
      <c r="H2832">
        <v>101370.961</v>
      </c>
      <c r="I2832">
        <v>2.7E-2</v>
      </c>
      <c r="J2832">
        <v>0.03</v>
      </c>
      <c r="K2832">
        <v>0</v>
      </c>
      <c r="L2832">
        <v>-5.1059999999999999</v>
      </c>
      <c r="M2832">
        <v>302.05500000000001</v>
      </c>
    </row>
    <row r="2833" spans="1:13" x14ac:dyDescent="0.35">
      <c r="A2833">
        <v>2829</v>
      </c>
      <c r="B2833" t="s">
        <v>6072</v>
      </c>
      <c r="C2833">
        <v>0</v>
      </c>
      <c r="D2833">
        <v>8.8550000000000004</v>
      </c>
      <c r="E2833">
        <v>8.3059999999999992</v>
      </c>
      <c r="F2833">
        <v>6.6989999999999998</v>
      </c>
      <c r="G2833">
        <v>4.3070000000000004</v>
      </c>
      <c r="H2833">
        <v>101345.735</v>
      </c>
      <c r="I2833">
        <v>0</v>
      </c>
      <c r="J2833">
        <v>0</v>
      </c>
      <c r="K2833">
        <v>0</v>
      </c>
      <c r="L2833">
        <v>-12.034000000000001</v>
      </c>
      <c r="M2833">
        <v>314.976</v>
      </c>
    </row>
    <row r="2834" spans="1:13" x14ac:dyDescent="0.35">
      <c r="A2834">
        <v>2830</v>
      </c>
      <c r="B2834" t="s">
        <v>6071</v>
      </c>
      <c r="C2834">
        <v>0</v>
      </c>
      <c r="D2834">
        <v>8.5670000000000002</v>
      </c>
      <c r="E2834">
        <v>7.5149999999999997</v>
      </c>
      <c r="F2834">
        <v>6.52</v>
      </c>
      <c r="G2834">
        <v>4.766</v>
      </c>
      <c r="H2834">
        <v>101363.07399999999</v>
      </c>
      <c r="I2834">
        <v>0</v>
      </c>
      <c r="J2834">
        <v>0</v>
      </c>
      <c r="K2834">
        <v>0</v>
      </c>
      <c r="L2834">
        <v>-17.523</v>
      </c>
      <c r="M2834">
        <v>328.95499999999998</v>
      </c>
    </row>
    <row r="2835" spans="1:13" x14ac:dyDescent="0.35">
      <c r="A2835">
        <v>2831</v>
      </c>
      <c r="B2835" t="s">
        <v>6070</v>
      </c>
      <c r="C2835">
        <v>0</v>
      </c>
      <c r="D2835">
        <v>8.1440000000000001</v>
      </c>
      <c r="E2835">
        <v>6.6970000000000001</v>
      </c>
      <c r="F2835">
        <v>6.3209999999999997</v>
      </c>
      <c r="G2835">
        <v>4.4619999999999997</v>
      </c>
      <c r="H2835">
        <v>101357.355</v>
      </c>
      <c r="I2835">
        <v>0</v>
      </c>
      <c r="J2835">
        <v>0</v>
      </c>
      <c r="K2835">
        <v>0</v>
      </c>
      <c r="L2835">
        <v>-21.056000000000001</v>
      </c>
      <c r="M2835">
        <v>343.83</v>
      </c>
    </row>
    <row r="2836" spans="1:13" x14ac:dyDescent="0.35">
      <c r="A2836">
        <v>2832</v>
      </c>
      <c r="B2836" t="s">
        <v>6069</v>
      </c>
      <c r="C2836">
        <v>0</v>
      </c>
      <c r="D2836">
        <v>7.891</v>
      </c>
      <c r="E2836">
        <v>5.9850000000000003</v>
      </c>
      <c r="F2836">
        <v>6.202</v>
      </c>
      <c r="G2836">
        <v>4.3239999999999998</v>
      </c>
      <c r="H2836">
        <v>101324.68700000001</v>
      </c>
      <c r="I2836">
        <v>1.0999999999999999E-2</v>
      </c>
      <c r="J2836">
        <v>0</v>
      </c>
      <c r="K2836">
        <v>0</v>
      </c>
      <c r="L2836">
        <v>-22.332999999999998</v>
      </c>
      <c r="M2836">
        <v>334.59899999999999</v>
      </c>
    </row>
    <row r="2837" spans="1:13" x14ac:dyDescent="0.35">
      <c r="A2837">
        <v>2833</v>
      </c>
      <c r="B2837" t="s">
        <v>6068</v>
      </c>
      <c r="C2837">
        <v>0</v>
      </c>
      <c r="D2837">
        <v>7.6449999999999996</v>
      </c>
      <c r="E2837">
        <v>5.7009999999999996</v>
      </c>
      <c r="F2837">
        <v>6.0410000000000004</v>
      </c>
      <c r="G2837">
        <v>5.3860000000000001</v>
      </c>
      <c r="H2837">
        <v>101323.86599999999</v>
      </c>
      <c r="I2837">
        <v>2.1999999999999999E-2</v>
      </c>
      <c r="J2837">
        <v>0</v>
      </c>
      <c r="K2837">
        <v>0</v>
      </c>
      <c r="L2837">
        <v>-21.193000000000001</v>
      </c>
      <c r="M2837">
        <v>15.137</v>
      </c>
    </row>
    <row r="2838" spans="1:13" x14ac:dyDescent="0.35">
      <c r="A2838">
        <v>2834</v>
      </c>
      <c r="B2838" t="s">
        <v>6067</v>
      </c>
      <c r="C2838">
        <v>0</v>
      </c>
      <c r="D2838">
        <v>7.391</v>
      </c>
      <c r="E2838">
        <v>5.5380000000000003</v>
      </c>
      <c r="F2838">
        <v>6.1550000000000002</v>
      </c>
      <c r="G2838">
        <v>5.1950000000000003</v>
      </c>
      <c r="H2838">
        <v>101303.97199999999</v>
      </c>
      <c r="I2838">
        <v>7.4999999999999997E-2</v>
      </c>
      <c r="J2838">
        <v>0</v>
      </c>
      <c r="K2838">
        <v>0</v>
      </c>
      <c r="L2838">
        <v>-17.774000000000001</v>
      </c>
      <c r="M2838">
        <v>30.059000000000001</v>
      </c>
    </row>
    <row r="2839" spans="1:13" x14ac:dyDescent="0.35">
      <c r="A2839">
        <v>2835</v>
      </c>
      <c r="B2839" t="s">
        <v>6066</v>
      </c>
      <c r="C2839">
        <v>0</v>
      </c>
      <c r="D2839">
        <v>7.1689999999999996</v>
      </c>
      <c r="E2839">
        <v>5.3710000000000004</v>
      </c>
      <c r="F2839">
        <v>6.2460000000000004</v>
      </c>
      <c r="G2839">
        <v>4.92</v>
      </c>
      <c r="H2839">
        <v>101286.743</v>
      </c>
      <c r="I2839">
        <v>2.3E-2</v>
      </c>
      <c r="J2839">
        <v>0</v>
      </c>
      <c r="K2839">
        <v>0</v>
      </c>
      <c r="L2839">
        <v>-12.38</v>
      </c>
      <c r="M2839">
        <v>44.11</v>
      </c>
    </row>
    <row r="2840" spans="1:13" x14ac:dyDescent="0.35">
      <c r="A2840">
        <v>2836</v>
      </c>
      <c r="B2840" t="s">
        <v>6065</v>
      </c>
      <c r="C2840">
        <v>1.4999999999999999E-2</v>
      </c>
      <c r="D2840">
        <v>6.9359999999999999</v>
      </c>
      <c r="E2840">
        <v>5.2619999999999996</v>
      </c>
      <c r="F2840">
        <v>6.2220000000000004</v>
      </c>
      <c r="G2840">
        <v>4.7389999999999999</v>
      </c>
      <c r="H2840">
        <v>101275.242</v>
      </c>
      <c r="I2840">
        <v>2.1999999999999999E-2</v>
      </c>
      <c r="J2840">
        <v>1.4999999999999999E-2</v>
      </c>
      <c r="K2840">
        <v>0</v>
      </c>
      <c r="L2840">
        <v>-5.4960000000000004</v>
      </c>
      <c r="M2840">
        <v>57.091000000000001</v>
      </c>
    </row>
    <row r="2841" spans="1:13" x14ac:dyDescent="0.35">
      <c r="A2841">
        <v>2837</v>
      </c>
      <c r="B2841" t="s">
        <v>6064</v>
      </c>
      <c r="C2841">
        <v>13.182</v>
      </c>
      <c r="D2841">
        <v>7.0410000000000004</v>
      </c>
      <c r="E2841">
        <v>5.1420000000000003</v>
      </c>
      <c r="F2841">
        <v>6.2119999999999997</v>
      </c>
      <c r="G2841">
        <v>5.0339999999999998</v>
      </c>
      <c r="H2841">
        <v>101276.817</v>
      </c>
      <c r="I2841">
        <v>3.6999999999999998E-2</v>
      </c>
      <c r="J2841">
        <v>10.651</v>
      </c>
      <c r="K2841">
        <v>2.5299999999999998</v>
      </c>
      <c r="L2841">
        <v>2.4510000000000001</v>
      </c>
      <c r="M2841">
        <v>69.290000000000006</v>
      </c>
    </row>
    <row r="2842" spans="1:13" x14ac:dyDescent="0.35">
      <c r="A2842">
        <v>2838</v>
      </c>
      <c r="B2842" t="s">
        <v>6063</v>
      </c>
      <c r="C2842">
        <v>78.742999999999995</v>
      </c>
      <c r="D2842">
        <v>8.2729999999999997</v>
      </c>
      <c r="E2842">
        <v>5.1890000000000001</v>
      </c>
      <c r="F2842">
        <v>6.22</v>
      </c>
      <c r="G2842">
        <v>4.7140000000000004</v>
      </c>
      <c r="H2842">
        <v>101286.52800000001</v>
      </c>
      <c r="I2842">
        <v>0.106</v>
      </c>
      <c r="J2842">
        <v>55.536000000000001</v>
      </c>
      <c r="K2842">
        <v>23.206</v>
      </c>
      <c r="L2842">
        <v>11.055999999999999</v>
      </c>
      <c r="M2842">
        <v>81.111000000000004</v>
      </c>
    </row>
    <row r="2843" spans="1:13" x14ac:dyDescent="0.35">
      <c r="A2843">
        <v>2839</v>
      </c>
      <c r="B2843" t="s">
        <v>6062</v>
      </c>
      <c r="C2843">
        <v>167.56800000000001</v>
      </c>
      <c r="D2843">
        <v>9.7530000000000001</v>
      </c>
      <c r="E2843">
        <v>5.9640000000000004</v>
      </c>
      <c r="F2843">
        <v>6.1959999999999997</v>
      </c>
      <c r="G2843">
        <v>4.766</v>
      </c>
      <c r="H2843">
        <v>101290.68799999999</v>
      </c>
      <c r="I2843">
        <v>0.187</v>
      </c>
      <c r="J2843">
        <v>100.637</v>
      </c>
      <c r="K2843">
        <v>66.932000000000002</v>
      </c>
      <c r="L2843">
        <v>19.943999999999999</v>
      </c>
      <c r="M2843">
        <v>93.078000000000003</v>
      </c>
    </row>
    <row r="2844" spans="1:13" x14ac:dyDescent="0.35">
      <c r="A2844">
        <v>2840</v>
      </c>
      <c r="B2844" t="s">
        <v>6061</v>
      </c>
      <c r="C2844">
        <v>266.16800000000001</v>
      </c>
      <c r="D2844">
        <v>11.042999999999999</v>
      </c>
      <c r="E2844">
        <v>6.7380000000000004</v>
      </c>
      <c r="F2844">
        <v>6.2409999999999997</v>
      </c>
      <c r="G2844">
        <v>4.9390000000000001</v>
      </c>
      <c r="H2844">
        <v>101284.319</v>
      </c>
      <c r="I2844">
        <v>0.19400000000000001</v>
      </c>
      <c r="J2844">
        <v>140.18799999999999</v>
      </c>
      <c r="K2844">
        <v>125.98099999999999</v>
      </c>
      <c r="L2844">
        <v>28.722000000000001</v>
      </c>
      <c r="M2844">
        <v>105.83199999999999</v>
      </c>
    </row>
    <row r="2845" spans="1:13" x14ac:dyDescent="0.35">
      <c r="A2845">
        <v>2841</v>
      </c>
      <c r="B2845" t="s">
        <v>6060</v>
      </c>
      <c r="C2845">
        <v>353.17200000000003</v>
      </c>
      <c r="D2845">
        <v>12.157</v>
      </c>
      <c r="E2845">
        <v>7.4169999999999998</v>
      </c>
      <c r="F2845">
        <v>6.5149999999999997</v>
      </c>
      <c r="G2845">
        <v>5.4530000000000003</v>
      </c>
      <c r="H2845">
        <v>101270.04399999999</v>
      </c>
      <c r="I2845">
        <v>6.5000000000000002E-2</v>
      </c>
      <c r="J2845">
        <v>185.78899999999999</v>
      </c>
      <c r="K2845">
        <v>167.38499999999999</v>
      </c>
      <c r="L2845">
        <v>36.917000000000002</v>
      </c>
      <c r="M2845">
        <v>120.16800000000001</v>
      </c>
    </row>
    <row r="2846" spans="1:13" x14ac:dyDescent="0.35">
      <c r="A2846">
        <v>2842</v>
      </c>
      <c r="B2846" t="s">
        <v>6059</v>
      </c>
      <c r="C2846">
        <v>397.82100000000003</v>
      </c>
      <c r="D2846">
        <v>12.771000000000001</v>
      </c>
      <c r="E2846">
        <v>8.0060000000000002</v>
      </c>
      <c r="F2846">
        <v>6.5629999999999997</v>
      </c>
      <c r="G2846">
        <v>5.7910000000000004</v>
      </c>
      <c r="H2846">
        <v>101261.31</v>
      </c>
      <c r="I2846">
        <v>7.0999999999999994E-2</v>
      </c>
      <c r="J2846">
        <v>208.251</v>
      </c>
      <c r="K2846">
        <v>189.56899999999999</v>
      </c>
      <c r="L2846">
        <v>43.887</v>
      </c>
      <c r="M2846">
        <v>136.989</v>
      </c>
    </row>
    <row r="2847" spans="1:13" x14ac:dyDescent="0.35">
      <c r="A2847">
        <v>2843</v>
      </c>
      <c r="B2847" t="s">
        <v>6058</v>
      </c>
      <c r="C2847">
        <v>390.84199999999998</v>
      </c>
      <c r="D2847">
        <v>13.071999999999999</v>
      </c>
      <c r="E2847">
        <v>8.5239999999999991</v>
      </c>
      <c r="F2847">
        <v>6.4669999999999996</v>
      </c>
      <c r="G2847">
        <v>5.5330000000000004</v>
      </c>
      <c r="H2847">
        <v>101243.639</v>
      </c>
      <c r="I2847">
        <v>0.107</v>
      </c>
      <c r="J2847">
        <v>214.89500000000001</v>
      </c>
      <c r="K2847">
        <v>175.94800000000001</v>
      </c>
      <c r="L2847">
        <v>48.762</v>
      </c>
      <c r="M2847">
        <v>156.90299999999999</v>
      </c>
    </row>
    <row r="2848" spans="1:13" x14ac:dyDescent="0.35">
      <c r="A2848">
        <v>2844</v>
      </c>
      <c r="B2848" t="s">
        <v>6057</v>
      </c>
      <c r="C2848">
        <v>413.36700000000002</v>
      </c>
      <c r="D2848">
        <v>13.454000000000001</v>
      </c>
      <c r="E2848">
        <v>8.9670000000000005</v>
      </c>
      <c r="F2848">
        <v>6.266</v>
      </c>
      <c r="G2848">
        <v>5.6619999999999999</v>
      </c>
      <c r="H2848">
        <v>101218.129</v>
      </c>
      <c r="I2848">
        <v>0.223</v>
      </c>
      <c r="J2848">
        <v>234.44300000000001</v>
      </c>
      <c r="K2848">
        <v>178.923</v>
      </c>
      <c r="L2848">
        <v>50.618000000000002</v>
      </c>
      <c r="M2848">
        <v>179.27600000000001</v>
      </c>
    </row>
    <row r="2849" spans="1:13" x14ac:dyDescent="0.35">
      <c r="A2849">
        <v>2845</v>
      </c>
      <c r="B2849" t="s">
        <v>6056</v>
      </c>
      <c r="C2849">
        <v>381.96699999999998</v>
      </c>
      <c r="D2849">
        <v>13.678000000000001</v>
      </c>
      <c r="E2849">
        <v>9.4559999999999995</v>
      </c>
      <c r="F2849">
        <v>6.4560000000000004</v>
      </c>
      <c r="G2849">
        <v>6.0659999999999998</v>
      </c>
      <c r="H2849">
        <v>101211.288</v>
      </c>
      <c r="I2849">
        <v>0.17399999999999999</v>
      </c>
      <c r="J2849">
        <v>227.02799999999999</v>
      </c>
      <c r="K2849">
        <v>154.93899999999999</v>
      </c>
      <c r="L2849">
        <v>49.006</v>
      </c>
      <c r="M2849">
        <v>201.71</v>
      </c>
    </row>
    <row r="2850" spans="1:13" x14ac:dyDescent="0.35">
      <c r="A2850">
        <v>2846</v>
      </c>
      <c r="B2850" t="s">
        <v>6055</v>
      </c>
      <c r="C2850">
        <v>375.43200000000002</v>
      </c>
      <c r="D2850">
        <v>13.916</v>
      </c>
      <c r="E2850">
        <v>9.9610000000000003</v>
      </c>
      <c r="F2850">
        <v>6.4429999999999996</v>
      </c>
      <c r="G2850">
        <v>6.3710000000000004</v>
      </c>
      <c r="H2850">
        <v>101193.245</v>
      </c>
      <c r="I2850">
        <v>0.185</v>
      </c>
      <c r="J2850">
        <v>205.87899999999999</v>
      </c>
      <c r="K2850">
        <v>169.554</v>
      </c>
      <c r="L2850">
        <v>44.314</v>
      </c>
      <c r="M2850">
        <v>221.87299999999999</v>
      </c>
    </row>
    <row r="2851" spans="1:13" x14ac:dyDescent="0.35">
      <c r="A2851">
        <v>2847</v>
      </c>
      <c r="B2851" t="s">
        <v>6054</v>
      </c>
      <c r="C2851">
        <v>310.86200000000002</v>
      </c>
      <c r="D2851">
        <v>13.814</v>
      </c>
      <c r="E2851">
        <v>10.375</v>
      </c>
      <c r="F2851">
        <v>6.5229999999999997</v>
      </c>
      <c r="G2851">
        <v>6.59</v>
      </c>
      <c r="H2851">
        <v>101173.86599999999</v>
      </c>
      <c r="I2851">
        <v>0.105</v>
      </c>
      <c r="J2851">
        <v>191.60300000000001</v>
      </c>
      <c r="K2851">
        <v>119.261</v>
      </c>
      <c r="L2851">
        <v>37.466999999999999</v>
      </c>
      <c r="M2851">
        <v>238.90199999999999</v>
      </c>
    </row>
    <row r="2852" spans="1:13" x14ac:dyDescent="0.35">
      <c r="A2852">
        <v>2848</v>
      </c>
      <c r="B2852" t="s">
        <v>6053</v>
      </c>
      <c r="C2852">
        <v>242.78100000000001</v>
      </c>
      <c r="D2852">
        <v>13.507999999999999</v>
      </c>
      <c r="E2852">
        <v>10.721</v>
      </c>
      <c r="F2852">
        <v>6.6189999999999998</v>
      </c>
      <c r="G2852">
        <v>6.0720000000000001</v>
      </c>
      <c r="H2852">
        <v>101173.77</v>
      </c>
      <c r="I2852">
        <v>3.9E-2</v>
      </c>
      <c r="J2852">
        <v>158.97999999999999</v>
      </c>
      <c r="K2852">
        <v>83.799000000000007</v>
      </c>
      <c r="L2852">
        <v>29.347000000000001</v>
      </c>
      <c r="M2852">
        <v>253.38800000000001</v>
      </c>
    </row>
    <row r="2853" spans="1:13" x14ac:dyDescent="0.35">
      <c r="A2853">
        <v>2849</v>
      </c>
      <c r="B2853" t="s">
        <v>6052</v>
      </c>
      <c r="C2853">
        <v>149.547</v>
      </c>
      <c r="D2853">
        <v>12.973000000000001</v>
      </c>
      <c r="E2853">
        <v>11.077</v>
      </c>
      <c r="F2853">
        <v>6.5979999999999999</v>
      </c>
      <c r="G2853">
        <v>5.8680000000000003</v>
      </c>
      <c r="H2853">
        <v>101172.912</v>
      </c>
      <c r="I2853">
        <v>7.6999999999999999E-2</v>
      </c>
      <c r="J2853">
        <v>106.087</v>
      </c>
      <c r="K2853">
        <v>43.46</v>
      </c>
      <c r="L2853">
        <v>20.61</v>
      </c>
      <c r="M2853">
        <v>266.23200000000003</v>
      </c>
    </row>
    <row r="2854" spans="1:13" x14ac:dyDescent="0.35">
      <c r="A2854">
        <v>2850</v>
      </c>
      <c r="B2854" t="s">
        <v>6051</v>
      </c>
      <c r="C2854">
        <v>76.180999999999997</v>
      </c>
      <c r="D2854">
        <v>12.096</v>
      </c>
      <c r="E2854">
        <v>11.486000000000001</v>
      </c>
      <c r="F2854">
        <v>6.7969999999999997</v>
      </c>
      <c r="G2854">
        <v>6.2469999999999999</v>
      </c>
      <c r="H2854">
        <v>101183.629</v>
      </c>
      <c r="I2854">
        <v>6.5000000000000002E-2</v>
      </c>
      <c r="J2854">
        <v>58.064</v>
      </c>
      <c r="K2854">
        <v>18.117999999999999</v>
      </c>
      <c r="L2854">
        <v>11.739000000000001</v>
      </c>
      <c r="M2854">
        <v>278.238</v>
      </c>
    </row>
    <row r="2855" spans="1:13" x14ac:dyDescent="0.35">
      <c r="A2855">
        <v>2851</v>
      </c>
      <c r="B2855" t="s">
        <v>6050</v>
      </c>
      <c r="C2855">
        <v>17.298999999999999</v>
      </c>
      <c r="D2855">
        <v>11.02</v>
      </c>
      <c r="E2855">
        <v>10.648</v>
      </c>
      <c r="F2855">
        <v>6.6559999999999997</v>
      </c>
      <c r="G2855">
        <v>5.782</v>
      </c>
      <c r="H2855">
        <v>101206.58</v>
      </c>
      <c r="I2855">
        <v>4.8000000000000001E-2</v>
      </c>
      <c r="J2855">
        <v>15.346</v>
      </c>
      <c r="K2855">
        <v>1.952</v>
      </c>
      <c r="L2855">
        <v>3.129</v>
      </c>
      <c r="M2855">
        <v>290.06200000000001</v>
      </c>
    </row>
    <row r="2856" spans="1:13" x14ac:dyDescent="0.35">
      <c r="A2856">
        <v>2852</v>
      </c>
      <c r="B2856" t="s">
        <v>6049</v>
      </c>
      <c r="C2856">
        <v>0.122</v>
      </c>
      <c r="D2856">
        <v>10.131</v>
      </c>
      <c r="E2856">
        <v>9.8079999999999998</v>
      </c>
      <c r="F2856">
        <v>6.8019999999999996</v>
      </c>
      <c r="G2856">
        <v>5.2430000000000003</v>
      </c>
      <c r="H2856">
        <v>101226.577</v>
      </c>
      <c r="I2856">
        <v>8.3000000000000004E-2</v>
      </c>
      <c r="J2856">
        <v>0.122</v>
      </c>
      <c r="K2856">
        <v>0</v>
      </c>
      <c r="L2856">
        <v>-4.8410000000000002</v>
      </c>
      <c r="M2856">
        <v>302.226</v>
      </c>
    </row>
    <row r="2857" spans="1:13" x14ac:dyDescent="0.35">
      <c r="A2857">
        <v>2853</v>
      </c>
      <c r="B2857" t="s">
        <v>6048</v>
      </c>
      <c r="C2857">
        <v>0</v>
      </c>
      <c r="D2857">
        <v>9.5660000000000007</v>
      </c>
      <c r="E2857">
        <v>9.0299999999999994</v>
      </c>
      <c r="F2857">
        <v>6.9690000000000003</v>
      </c>
      <c r="G2857">
        <v>5.6660000000000004</v>
      </c>
      <c r="H2857">
        <v>101223.196</v>
      </c>
      <c r="I2857">
        <v>3.2000000000000001E-2</v>
      </c>
      <c r="J2857">
        <v>0</v>
      </c>
      <c r="K2857">
        <v>0</v>
      </c>
      <c r="L2857">
        <v>-11.773999999999999</v>
      </c>
      <c r="M2857">
        <v>315.14299999999997</v>
      </c>
    </row>
    <row r="2858" spans="1:13" x14ac:dyDescent="0.35">
      <c r="A2858">
        <v>2854</v>
      </c>
      <c r="B2858" t="s">
        <v>6047</v>
      </c>
      <c r="C2858">
        <v>0</v>
      </c>
      <c r="D2858">
        <v>9.3810000000000002</v>
      </c>
      <c r="E2858">
        <v>8.282</v>
      </c>
      <c r="F2858">
        <v>6.843</v>
      </c>
      <c r="G2858">
        <v>5.7</v>
      </c>
      <c r="H2858">
        <v>101214.292</v>
      </c>
      <c r="I2858">
        <v>1.0999999999999999E-2</v>
      </c>
      <c r="J2858">
        <v>0</v>
      </c>
      <c r="K2858">
        <v>0</v>
      </c>
      <c r="L2858">
        <v>-17.227</v>
      </c>
      <c r="M2858">
        <v>329.06299999999999</v>
      </c>
    </row>
    <row r="2859" spans="1:13" x14ac:dyDescent="0.35">
      <c r="A2859">
        <v>2855</v>
      </c>
      <c r="B2859" t="s">
        <v>6046</v>
      </c>
      <c r="C2859">
        <v>0</v>
      </c>
      <c r="D2859">
        <v>9.2319999999999993</v>
      </c>
      <c r="E2859">
        <v>7.5140000000000002</v>
      </c>
      <c r="F2859">
        <v>6.9820000000000002</v>
      </c>
      <c r="G2859">
        <v>5.7149999999999999</v>
      </c>
      <c r="H2859">
        <v>101209.38800000001</v>
      </c>
      <c r="I2859">
        <v>8.5999999999999993E-2</v>
      </c>
      <c r="J2859">
        <v>0</v>
      </c>
      <c r="K2859">
        <v>0</v>
      </c>
      <c r="L2859">
        <v>-20.763000000000002</v>
      </c>
      <c r="M2859">
        <v>343.97399999999999</v>
      </c>
    </row>
    <row r="2860" spans="1:13" x14ac:dyDescent="0.35">
      <c r="A2860">
        <v>2856</v>
      </c>
      <c r="B2860" t="s">
        <v>6045</v>
      </c>
      <c r="C2860">
        <v>0</v>
      </c>
      <c r="D2860">
        <v>8.8490000000000002</v>
      </c>
      <c r="E2860">
        <v>6.782</v>
      </c>
      <c r="F2860">
        <v>6.8529999999999998</v>
      </c>
      <c r="G2860">
        <v>5.7990000000000004</v>
      </c>
      <c r="H2860">
        <v>101196.961</v>
      </c>
      <c r="I2860">
        <v>6.3E-2</v>
      </c>
      <c r="J2860">
        <v>0</v>
      </c>
      <c r="K2860">
        <v>0</v>
      </c>
      <c r="L2860">
        <v>-22.027999999999999</v>
      </c>
      <c r="M2860">
        <v>338.95100000000002</v>
      </c>
    </row>
    <row r="2861" spans="1:13" x14ac:dyDescent="0.35">
      <c r="A2861">
        <v>2857</v>
      </c>
      <c r="B2861" t="s">
        <v>6044</v>
      </c>
      <c r="C2861">
        <v>0</v>
      </c>
      <c r="D2861">
        <v>8.58</v>
      </c>
      <c r="E2861">
        <v>6.6130000000000004</v>
      </c>
      <c r="F2861">
        <v>6.85</v>
      </c>
      <c r="G2861">
        <v>5.9379999999999997</v>
      </c>
      <c r="H2861">
        <v>101165.103</v>
      </c>
      <c r="I2861">
        <v>6.6000000000000003E-2</v>
      </c>
      <c r="J2861">
        <v>0</v>
      </c>
      <c r="K2861">
        <v>0</v>
      </c>
      <c r="L2861">
        <v>-20.882000000000001</v>
      </c>
      <c r="M2861">
        <v>15.089</v>
      </c>
    </row>
    <row r="2862" spans="1:13" x14ac:dyDescent="0.35">
      <c r="A2862">
        <v>2858</v>
      </c>
      <c r="B2862" t="s">
        <v>6043</v>
      </c>
      <c r="C2862">
        <v>0</v>
      </c>
      <c r="D2862">
        <v>8.33</v>
      </c>
      <c r="E2862">
        <v>6.4660000000000002</v>
      </c>
      <c r="F2862">
        <v>6.95</v>
      </c>
      <c r="G2862">
        <v>6.1429999999999998</v>
      </c>
      <c r="H2862">
        <v>101147.675</v>
      </c>
      <c r="I2862">
        <v>2.9000000000000001E-2</v>
      </c>
      <c r="J2862">
        <v>0</v>
      </c>
      <c r="K2862">
        <v>0</v>
      </c>
      <c r="L2862">
        <v>-17.452999999999999</v>
      </c>
      <c r="M2862">
        <v>30.041</v>
      </c>
    </row>
    <row r="2863" spans="1:13" x14ac:dyDescent="0.35">
      <c r="A2863">
        <v>2859</v>
      </c>
      <c r="B2863" t="s">
        <v>6042</v>
      </c>
      <c r="C2863">
        <v>0</v>
      </c>
      <c r="D2863">
        <v>7.9429999999999996</v>
      </c>
      <c r="E2863">
        <v>6.3609999999999998</v>
      </c>
      <c r="F2863">
        <v>7.2619999999999996</v>
      </c>
      <c r="G2863">
        <v>6.4569999999999999</v>
      </c>
      <c r="H2863">
        <v>101138.151</v>
      </c>
      <c r="I2863">
        <v>7.1999999999999995E-2</v>
      </c>
      <c r="J2863">
        <v>0</v>
      </c>
      <c r="K2863">
        <v>0</v>
      </c>
      <c r="L2863">
        <v>-12.082000000000001</v>
      </c>
      <c r="M2863">
        <v>44.006</v>
      </c>
    </row>
    <row r="2864" spans="1:13" x14ac:dyDescent="0.35">
      <c r="A2864">
        <v>2860</v>
      </c>
      <c r="B2864" t="s">
        <v>6041</v>
      </c>
      <c r="C2864">
        <v>1.4E-2</v>
      </c>
      <c r="D2864">
        <v>7.8319999999999999</v>
      </c>
      <c r="E2864">
        <v>6.2489999999999997</v>
      </c>
      <c r="F2864">
        <v>7.1429999999999998</v>
      </c>
      <c r="G2864">
        <v>6.601</v>
      </c>
      <c r="H2864">
        <v>101126.246</v>
      </c>
      <c r="I2864">
        <v>5.5E-2</v>
      </c>
      <c r="J2864">
        <v>1.4E-2</v>
      </c>
      <c r="K2864">
        <v>0</v>
      </c>
      <c r="L2864">
        <v>-5.2089999999999996</v>
      </c>
      <c r="M2864">
        <v>56.96</v>
      </c>
    </row>
    <row r="2865" spans="1:13" x14ac:dyDescent="0.35">
      <c r="A2865">
        <v>2861</v>
      </c>
      <c r="B2865" t="s">
        <v>6040</v>
      </c>
      <c r="C2865">
        <v>11.06</v>
      </c>
      <c r="D2865">
        <v>7.9249999999999998</v>
      </c>
      <c r="E2865">
        <v>6.1989999999999998</v>
      </c>
      <c r="F2865">
        <v>7.4569999999999999</v>
      </c>
      <c r="G2865">
        <v>6.5339999999999998</v>
      </c>
      <c r="H2865">
        <v>101138.962</v>
      </c>
      <c r="I2865">
        <v>0.17499999999999999</v>
      </c>
      <c r="J2865">
        <v>10.273</v>
      </c>
      <c r="K2865">
        <v>0.78700000000000003</v>
      </c>
      <c r="L2865">
        <v>2.7280000000000002</v>
      </c>
      <c r="M2865">
        <v>69.138999999999996</v>
      </c>
    </row>
    <row r="2866" spans="1:13" x14ac:dyDescent="0.35">
      <c r="A2866">
        <v>2862</v>
      </c>
      <c r="B2866" t="s">
        <v>6039</v>
      </c>
      <c r="C2866">
        <v>64.451999999999998</v>
      </c>
      <c r="D2866">
        <v>8.6530000000000005</v>
      </c>
      <c r="E2866">
        <v>6.2489999999999997</v>
      </c>
      <c r="F2866">
        <v>7.351</v>
      </c>
      <c r="G2866">
        <v>5.7859999999999996</v>
      </c>
      <c r="H2866">
        <v>101157.342</v>
      </c>
      <c r="I2866">
        <v>0.13500000000000001</v>
      </c>
      <c r="J2866">
        <v>54.091000000000001</v>
      </c>
      <c r="K2866">
        <v>10.36</v>
      </c>
      <c r="L2866">
        <v>11.326000000000001</v>
      </c>
      <c r="M2866">
        <v>80.947000000000003</v>
      </c>
    </row>
    <row r="2867" spans="1:13" x14ac:dyDescent="0.35">
      <c r="A2867">
        <v>2863</v>
      </c>
      <c r="B2867" t="s">
        <v>6038</v>
      </c>
      <c r="C2867">
        <v>146.85499999999999</v>
      </c>
      <c r="D2867">
        <v>9.7520000000000007</v>
      </c>
      <c r="E2867">
        <v>6.83</v>
      </c>
      <c r="F2867">
        <v>7.1369999999999996</v>
      </c>
      <c r="G2867">
        <v>5.7910000000000004</v>
      </c>
      <c r="H2867">
        <v>101174.53200000001</v>
      </c>
      <c r="I2867">
        <v>7.8E-2</v>
      </c>
      <c r="J2867">
        <v>107.004</v>
      </c>
      <c r="K2867">
        <v>39.850999999999999</v>
      </c>
      <c r="L2867">
        <v>20.212</v>
      </c>
      <c r="M2867">
        <v>92.903999999999996</v>
      </c>
    </row>
    <row r="2868" spans="1:13" x14ac:dyDescent="0.35">
      <c r="A2868">
        <v>2864</v>
      </c>
      <c r="B2868" t="s">
        <v>6037</v>
      </c>
      <c r="C2868">
        <v>236.37200000000001</v>
      </c>
      <c r="D2868">
        <v>10.752000000000001</v>
      </c>
      <c r="E2868">
        <v>7.3689999999999998</v>
      </c>
      <c r="F2868">
        <v>7.0510000000000002</v>
      </c>
      <c r="G2868">
        <v>5.6669999999999998</v>
      </c>
      <c r="H2868">
        <v>101189.29399999999</v>
      </c>
      <c r="I2868">
        <v>8.8999999999999996E-2</v>
      </c>
      <c r="J2868">
        <v>154.124</v>
      </c>
      <c r="K2868">
        <v>82.248999999999995</v>
      </c>
      <c r="L2868">
        <v>28.994</v>
      </c>
      <c r="M2868">
        <v>105.65300000000001</v>
      </c>
    </row>
    <row r="2869" spans="1:13" x14ac:dyDescent="0.35">
      <c r="A2869">
        <v>2865</v>
      </c>
      <c r="B2869" t="s">
        <v>6036</v>
      </c>
      <c r="C2869">
        <v>312.029</v>
      </c>
      <c r="D2869">
        <v>11.663</v>
      </c>
      <c r="E2869">
        <v>7.8540000000000001</v>
      </c>
      <c r="F2869">
        <v>7.266</v>
      </c>
      <c r="G2869">
        <v>6.0670000000000002</v>
      </c>
      <c r="H2869">
        <v>101202.675</v>
      </c>
      <c r="I2869">
        <v>5.0999999999999997E-2</v>
      </c>
      <c r="J2869">
        <v>207.29900000000001</v>
      </c>
      <c r="K2869">
        <v>104.73099999999999</v>
      </c>
      <c r="L2869">
        <v>37.198999999999998</v>
      </c>
      <c r="M2869">
        <v>119.997</v>
      </c>
    </row>
    <row r="2870" spans="1:13" x14ac:dyDescent="0.35">
      <c r="A2870">
        <v>2866</v>
      </c>
      <c r="B2870" t="s">
        <v>6035</v>
      </c>
      <c r="C2870">
        <v>387.41500000000002</v>
      </c>
      <c r="D2870">
        <v>12.522</v>
      </c>
      <c r="E2870">
        <v>8.2759999999999998</v>
      </c>
      <c r="F2870">
        <v>7.16</v>
      </c>
      <c r="G2870">
        <v>5.7670000000000003</v>
      </c>
      <c r="H2870">
        <v>101204.342</v>
      </c>
      <c r="I2870">
        <v>0.123</v>
      </c>
      <c r="J2870">
        <v>242.40100000000001</v>
      </c>
      <c r="K2870">
        <v>145.01400000000001</v>
      </c>
      <c r="L2870">
        <v>44.183</v>
      </c>
      <c r="M2870">
        <v>136.852</v>
      </c>
    </row>
    <row r="2871" spans="1:13" x14ac:dyDescent="0.35">
      <c r="A2871">
        <v>2867</v>
      </c>
      <c r="B2871" t="s">
        <v>6034</v>
      </c>
      <c r="C2871">
        <v>420.79700000000003</v>
      </c>
      <c r="D2871">
        <v>12.891</v>
      </c>
      <c r="E2871">
        <v>8.5950000000000006</v>
      </c>
      <c r="F2871">
        <v>6.9569999999999999</v>
      </c>
      <c r="G2871">
        <v>5.633</v>
      </c>
      <c r="H2871">
        <v>101206.58</v>
      </c>
      <c r="I2871">
        <v>0.13600000000000001</v>
      </c>
      <c r="J2871">
        <v>248.27500000000001</v>
      </c>
      <c r="K2871">
        <v>172.524</v>
      </c>
      <c r="L2871">
        <v>49.072000000000003</v>
      </c>
      <c r="M2871">
        <v>156.84</v>
      </c>
    </row>
    <row r="2872" spans="1:13" x14ac:dyDescent="0.35">
      <c r="A2872">
        <v>2868</v>
      </c>
      <c r="B2872" t="s">
        <v>6033</v>
      </c>
      <c r="C2872">
        <v>467.65499999999997</v>
      </c>
      <c r="D2872">
        <v>13.413</v>
      </c>
      <c r="E2872">
        <v>8.984</v>
      </c>
      <c r="F2872">
        <v>7.0469999999999997</v>
      </c>
      <c r="G2872">
        <v>5.7910000000000004</v>
      </c>
      <c r="H2872">
        <v>101203.151</v>
      </c>
      <c r="I2872">
        <v>0.223</v>
      </c>
      <c r="J2872">
        <v>259.899</v>
      </c>
      <c r="K2872">
        <v>207.756</v>
      </c>
      <c r="L2872">
        <v>50.93</v>
      </c>
      <c r="M2872">
        <v>179.32599999999999</v>
      </c>
    </row>
    <row r="2873" spans="1:13" x14ac:dyDescent="0.35">
      <c r="A2873">
        <v>2869</v>
      </c>
      <c r="B2873" t="s">
        <v>6032</v>
      </c>
      <c r="C2873">
        <v>433.21300000000002</v>
      </c>
      <c r="D2873">
        <v>13.67</v>
      </c>
      <c r="E2873">
        <v>9.3949999999999996</v>
      </c>
      <c r="F2873">
        <v>7.2830000000000004</v>
      </c>
      <c r="G2873">
        <v>5.9480000000000004</v>
      </c>
      <c r="H2873">
        <v>101208.62699999999</v>
      </c>
      <c r="I2873">
        <v>9.4E-2</v>
      </c>
      <c r="J2873">
        <v>254.26400000000001</v>
      </c>
      <c r="K2873">
        <v>178.94900000000001</v>
      </c>
      <c r="L2873">
        <v>49.295999999999999</v>
      </c>
      <c r="M2873">
        <v>201.905</v>
      </c>
    </row>
    <row r="2874" spans="1:13" x14ac:dyDescent="0.35">
      <c r="A2874">
        <v>2870</v>
      </c>
      <c r="B2874" t="s">
        <v>6031</v>
      </c>
      <c r="C2874">
        <v>420.78100000000001</v>
      </c>
      <c r="D2874">
        <v>13.97</v>
      </c>
      <c r="E2874">
        <v>9.76</v>
      </c>
      <c r="F2874">
        <v>7.2510000000000003</v>
      </c>
      <c r="G2874">
        <v>5.7290000000000001</v>
      </c>
      <c r="H2874">
        <v>101204.58100000001</v>
      </c>
      <c r="I2874">
        <v>9.7000000000000003E-2</v>
      </c>
      <c r="J2874">
        <v>217.53299999999999</v>
      </c>
      <c r="K2874">
        <v>203.24700000000001</v>
      </c>
      <c r="L2874">
        <v>44.585000000000001</v>
      </c>
      <c r="M2874">
        <v>222.096</v>
      </c>
    </row>
    <row r="2875" spans="1:13" x14ac:dyDescent="0.35">
      <c r="A2875">
        <v>2871</v>
      </c>
      <c r="B2875" t="s">
        <v>6030</v>
      </c>
      <c r="C2875">
        <v>329.33800000000002</v>
      </c>
      <c r="D2875">
        <v>13.773999999999999</v>
      </c>
      <c r="E2875">
        <v>10.134</v>
      </c>
      <c r="F2875">
        <v>7.1980000000000004</v>
      </c>
      <c r="G2875">
        <v>5.72</v>
      </c>
      <c r="H2875">
        <v>101202.295</v>
      </c>
      <c r="I2875">
        <v>7.8E-2</v>
      </c>
      <c r="J2875">
        <v>189.178</v>
      </c>
      <c r="K2875">
        <v>140.16300000000001</v>
      </c>
      <c r="L2875">
        <v>37.713999999999999</v>
      </c>
      <c r="M2875">
        <v>239.14500000000001</v>
      </c>
    </row>
    <row r="2876" spans="1:13" x14ac:dyDescent="0.35">
      <c r="A2876">
        <v>2872</v>
      </c>
      <c r="B2876" t="s">
        <v>6029</v>
      </c>
      <c r="C2876">
        <v>259.24900000000002</v>
      </c>
      <c r="D2876">
        <v>13.464</v>
      </c>
      <c r="E2876">
        <v>10.548999999999999</v>
      </c>
      <c r="F2876">
        <v>7.0049999999999999</v>
      </c>
      <c r="G2876">
        <v>5.7480000000000002</v>
      </c>
      <c r="H2876">
        <v>101205.19899999999</v>
      </c>
      <c r="I2876">
        <v>3.6999999999999998E-2</v>
      </c>
      <c r="J2876">
        <v>151.429</v>
      </c>
      <c r="K2876">
        <v>107.819</v>
      </c>
      <c r="L2876">
        <v>29.579000000000001</v>
      </c>
      <c r="M2876">
        <v>253.62899999999999</v>
      </c>
    </row>
    <row r="2877" spans="1:13" x14ac:dyDescent="0.35">
      <c r="A2877">
        <v>2873</v>
      </c>
      <c r="B2877" t="s">
        <v>6028</v>
      </c>
      <c r="C2877">
        <v>164.577</v>
      </c>
      <c r="D2877">
        <v>12.733000000000001</v>
      </c>
      <c r="E2877">
        <v>10.988</v>
      </c>
      <c r="F2877">
        <v>6.99</v>
      </c>
      <c r="G2877">
        <v>5.3620000000000001</v>
      </c>
      <c r="H2877">
        <v>101212.58</v>
      </c>
      <c r="I2877">
        <v>0.10199999999999999</v>
      </c>
      <c r="J2877">
        <v>101.941</v>
      </c>
      <c r="K2877">
        <v>62.636000000000003</v>
      </c>
      <c r="L2877">
        <v>20.835000000000001</v>
      </c>
      <c r="M2877">
        <v>266.46199999999999</v>
      </c>
    </row>
    <row r="2878" spans="1:13" x14ac:dyDescent="0.35">
      <c r="A2878">
        <v>2874</v>
      </c>
      <c r="B2878" t="s">
        <v>6027</v>
      </c>
      <c r="C2878">
        <v>84.311000000000007</v>
      </c>
      <c r="D2878">
        <v>11.959</v>
      </c>
      <c r="E2878">
        <v>11.372999999999999</v>
      </c>
      <c r="F2878">
        <v>6.899</v>
      </c>
      <c r="G2878">
        <v>5.5439999999999996</v>
      </c>
      <c r="H2878">
        <v>101231.295</v>
      </c>
      <c r="I2878">
        <v>0.217</v>
      </c>
      <c r="J2878">
        <v>53.645000000000003</v>
      </c>
      <c r="K2878">
        <v>30.664999999999999</v>
      </c>
      <c r="L2878">
        <v>11.965999999999999</v>
      </c>
      <c r="M2878">
        <v>278.45800000000003</v>
      </c>
    </row>
    <row r="2879" spans="1:13" x14ac:dyDescent="0.35">
      <c r="A2879">
        <v>2875</v>
      </c>
      <c r="B2879" t="s">
        <v>6026</v>
      </c>
      <c r="C2879">
        <v>21.891999999999999</v>
      </c>
      <c r="D2879">
        <v>10.81</v>
      </c>
      <c r="E2879">
        <v>10.368</v>
      </c>
      <c r="F2879">
        <v>6.8419999999999996</v>
      </c>
      <c r="G2879">
        <v>5.2149999999999999</v>
      </c>
      <c r="H2879">
        <v>101264.292</v>
      </c>
      <c r="I2879">
        <v>2.8000000000000001E-2</v>
      </c>
      <c r="J2879">
        <v>17.780999999999999</v>
      </c>
      <c r="K2879">
        <v>4.1100000000000003</v>
      </c>
      <c r="L2879">
        <v>3.363</v>
      </c>
      <c r="M2879">
        <v>290.26799999999997</v>
      </c>
    </row>
    <row r="2880" spans="1:13" x14ac:dyDescent="0.35">
      <c r="A2880">
        <v>2876</v>
      </c>
      <c r="B2880" t="s">
        <v>6025</v>
      </c>
      <c r="C2880">
        <v>3.4000000000000002E-2</v>
      </c>
      <c r="D2880">
        <v>9.6379999999999999</v>
      </c>
      <c r="E2880">
        <v>9.4109999999999996</v>
      </c>
      <c r="F2880">
        <v>6.3789999999999996</v>
      </c>
      <c r="G2880">
        <v>4.6509999999999998</v>
      </c>
      <c r="H2880">
        <v>101301.292</v>
      </c>
      <c r="I2880">
        <v>1.4E-2</v>
      </c>
      <c r="J2880">
        <v>3.4000000000000002E-2</v>
      </c>
      <c r="K2880">
        <v>0</v>
      </c>
      <c r="L2880">
        <v>-4.593</v>
      </c>
      <c r="M2880">
        <v>302.416</v>
      </c>
    </row>
    <row r="2881" spans="1:13" x14ac:dyDescent="0.35">
      <c r="A2881">
        <v>2877</v>
      </c>
      <c r="B2881" t="s">
        <v>6024</v>
      </c>
      <c r="C2881">
        <v>0</v>
      </c>
      <c r="D2881">
        <v>9.1280000000000001</v>
      </c>
      <c r="E2881">
        <v>8.59</v>
      </c>
      <c r="F2881">
        <v>6.4630000000000001</v>
      </c>
      <c r="G2881">
        <v>4.1289999999999996</v>
      </c>
      <c r="H2881">
        <v>101306.91099999999</v>
      </c>
      <c r="I2881">
        <v>0.04</v>
      </c>
      <c r="J2881">
        <v>0</v>
      </c>
      <c r="K2881">
        <v>0</v>
      </c>
      <c r="L2881">
        <v>-11.509</v>
      </c>
      <c r="M2881">
        <v>315.31</v>
      </c>
    </row>
    <row r="2882" spans="1:13" x14ac:dyDescent="0.35">
      <c r="A2882">
        <v>2878</v>
      </c>
      <c r="B2882" t="s">
        <v>6023</v>
      </c>
      <c r="C2882">
        <v>0</v>
      </c>
      <c r="D2882">
        <v>8.7289999999999992</v>
      </c>
      <c r="E2882">
        <v>7.7460000000000004</v>
      </c>
      <c r="F2882">
        <v>6.7039999999999997</v>
      </c>
      <c r="G2882">
        <v>4.633</v>
      </c>
      <c r="H2882">
        <v>101307.95699999999</v>
      </c>
      <c r="I2882">
        <v>6.8000000000000005E-2</v>
      </c>
      <c r="J2882">
        <v>0</v>
      </c>
      <c r="K2882">
        <v>0</v>
      </c>
      <c r="L2882">
        <v>-16.943999999999999</v>
      </c>
      <c r="M2882">
        <v>329.19799999999998</v>
      </c>
    </row>
    <row r="2883" spans="1:13" x14ac:dyDescent="0.35">
      <c r="A2883">
        <v>2879</v>
      </c>
      <c r="B2883" t="s">
        <v>6022</v>
      </c>
      <c r="C2883">
        <v>0</v>
      </c>
      <c r="D2883">
        <v>8.3550000000000004</v>
      </c>
      <c r="E2883">
        <v>6.8920000000000003</v>
      </c>
      <c r="F2883">
        <v>6.7290000000000001</v>
      </c>
      <c r="G2883">
        <v>4.8239999999999998</v>
      </c>
      <c r="H2883">
        <v>101309.819</v>
      </c>
      <c r="I2883">
        <v>0.14599999999999999</v>
      </c>
      <c r="J2883">
        <v>0</v>
      </c>
      <c r="K2883">
        <v>0</v>
      </c>
      <c r="L2883">
        <v>-20.463000000000001</v>
      </c>
      <c r="M2883">
        <v>344.065</v>
      </c>
    </row>
    <row r="2884" spans="1:13" x14ac:dyDescent="0.35">
      <c r="A2884">
        <v>2880</v>
      </c>
      <c r="B2884" t="s">
        <v>6021</v>
      </c>
      <c r="C2884">
        <v>0</v>
      </c>
      <c r="D2884">
        <v>8.0589999999999993</v>
      </c>
      <c r="E2884">
        <v>6.0250000000000004</v>
      </c>
      <c r="F2884">
        <v>6.9269999999999996</v>
      </c>
      <c r="G2884">
        <v>5.2569999999999997</v>
      </c>
      <c r="H2884">
        <v>101295.204</v>
      </c>
      <c r="I2884">
        <v>0.127</v>
      </c>
      <c r="J2884">
        <v>0</v>
      </c>
      <c r="K2884">
        <v>0</v>
      </c>
      <c r="L2884">
        <v>-21.718</v>
      </c>
      <c r="M2884">
        <v>338.988</v>
      </c>
    </row>
    <row r="2885" spans="1:13" x14ac:dyDescent="0.35">
      <c r="A2885">
        <v>2881</v>
      </c>
      <c r="B2885" t="s">
        <v>6020</v>
      </c>
      <c r="C2885">
        <v>0</v>
      </c>
      <c r="D2885">
        <v>7.516</v>
      </c>
      <c r="E2885">
        <v>5.7530000000000001</v>
      </c>
      <c r="F2885">
        <v>6.7409999999999997</v>
      </c>
      <c r="G2885">
        <v>4.843</v>
      </c>
      <c r="H2885">
        <v>101275.014</v>
      </c>
      <c r="I2885">
        <v>0.20499999999999999</v>
      </c>
      <c r="J2885">
        <v>0</v>
      </c>
      <c r="K2885">
        <v>0</v>
      </c>
      <c r="L2885">
        <v>-20.571999999999999</v>
      </c>
      <c r="M2885">
        <v>15.071</v>
      </c>
    </row>
    <row r="2886" spans="1:13" x14ac:dyDescent="0.35">
      <c r="A2886">
        <v>2882</v>
      </c>
      <c r="B2886" t="s">
        <v>6019</v>
      </c>
      <c r="C2886">
        <v>0</v>
      </c>
      <c r="D2886">
        <v>7.1319999999999997</v>
      </c>
      <c r="E2886">
        <v>5.4859999999999998</v>
      </c>
      <c r="F2886">
        <v>6.67</v>
      </c>
      <c r="G2886">
        <v>5.2</v>
      </c>
      <c r="H2886">
        <v>101269.30100000001</v>
      </c>
      <c r="I2886">
        <v>0.30499999999999999</v>
      </c>
      <c r="J2886">
        <v>0</v>
      </c>
      <c r="K2886">
        <v>0</v>
      </c>
      <c r="L2886">
        <v>-17.148</v>
      </c>
      <c r="M2886">
        <v>29.975000000000001</v>
      </c>
    </row>
    <row r="2887" spans="1:13" x14ac:dyDescent="0.35">
      <c r="A2887">
        <v>2883</v>
      </c>
      <c r="B2887" t="s">
        <v>6018</v>
      </c>
      <c r="C2887">
        <v>0</v>
      </c>
      <c r="D2887">
        <v>6.907</v>
      </c>
      <c r="E2887">
        <v>5.2370000000000001</v>
      </c>
      <c r="F2887">
        <v>6.69</v>
      </c>
      <c r="G2887">
        <v>4.8099999999999996</v>
      </c>
      <c r="H2887">
        <v>101252.06200000001</v>
      </c>
      <c r="I2887">
        <v>0.375</v>
      </c>
      <c r="J2887">
        <v>0</v>
      </c>
      <c r="K2887">
        <v>0</v>
      </c>
      <c r="L2887">
        <v>-11.788</v>
      </c>
      <c r="M2887">
        <v>43.902000000000001</v>
      </c>
    </row>
    <row r="2888" spans="1:13" x14ac:dyDescent="0.35">
      <c r="A2888">
        <v>2884</v>
      </c>
      <c r="B2888" t="s">
        <v>6017</v>
      </c>
      <c r="C2888">
        <v>1.2999999999999999E-2</v>
      </c>
      <c r="D2888">
        <v>6.6219999999999999</v>
      </c>
      <c r="E2888">
        <v>4.9459999999999997</v>
      </c>
      <c r="F2888">
        <v>6.6589999999999998</v>
      </c>
      <c r="G2888">
        <v>5.0190000000000001</v>
      </c>
      <c r="H2888">
        <v>101248.62</v>
      </c>
      <c r="I2888">
        <v>3.6999999999999998E-2</v>
      </c>
      <c r="J2888">
        <v>1.2999999999999999E-2</v>
      </c>
      <c r="K2888">
        <v>0</v>
      </c>
      <c r="L2888">
        <v>-4.931</v>
      </c>
      <c r="M2888">
        <v>56.831000000000003</v>
      </c>
    </row>
    <row r="2889" spans="1:13" x14ac:dyDescent="0.35">
      <c r="A2889">
        <v>2885</v>
      </c>
      <c r="B2889" t="s">
        <v>6016</v>
      </c>
      <c r="C2889">
        <v>15.096</v>
      </c>
      <c r="D2889">
        <v>6.9660000000000002</v>
      </c>
      <c r="E2889">
        <v>4.7640000000000002</v>
      </c>
      <c r="F2889">
        <v>6.6630000000000003</v>
      </c>
      <c r="G2889">
        <v>5.3</v>
      </c>
      <c r="H2889">
        <v>101253.352</v>
      </c>
      <c r="I2889">
        <v>7.0000000000000001E-3</v>
      </c>
      <c r="J2889">
        <v>14.034000000000001</v>
      </c>
      <c r="K2889">
        <v>1.0609999999999999</v>
      </c>
      <c r="L2889">
        <v>3</v>
      </c>
      <c r="M2889">
        <v>68.989000000000004</v>
      </c>
    </row>
    <row r="2890" spans="1:13" x14ac:dyDescent="0.35">
      <c r="A2890">
        <v>2886</v>
      </c>
      <c r="B2890" t="s">
        <v>6015</v>
      </c>
      <c r="C2890">
        <v>79.057000000000002</v>
      </c>
      <c r="D2890">
        <v>8.343</v>
      </c>
      <c r="E2890">
        <v>4.5949999999999998</v>
      </c>
      <c r="F2890">
        <v>6.5369999999999999</v>
      </c>
      <c r="G2890">
        <v>4.9950000000000001</v>
      </c>
      <c r="H2890">
        <v>101273.32</v>
      </c>
      <c r="I2890">
        <v>1.4E-2</v>
      </c>
      <c r="J2890">
        <v>62.689</v>
      </c>
      <c r="K2890">
        <v>16.367999999999999</v>
      </c>
      <c r="L2890">
        <v>11.615</v>
      </c>
      <c r="M2890">
        <v>80.813999999999993</v>
      </c>
    </row>
    <row r="2891" spans="1:13" x14ac:dyDescent="0.35">
      <c r="A2891">
        <v>2887</v>
      </c>
      <c r="B2891" t="s">
        <v>6014</v>
      </c>
      <c r="C2891">
        <v>163.70599999999999</v>
      </c>
      <c r="D2891">
        <v>9.9909999999999997</v>
      </c>
      <c r="E2891">
        <v>5.3159999999999998</v>
      </c>
      <c r="F2891">
        <v>6.556</v>
      </c>
      <c r="G2891">
        <v>5.1520000000000001</v>
      </c>
      <c r="H2891">
        <v>101284.774</v>
      </c>
      <c r="I2891">
        <v>0.105</v>
      </c>
      <c r="J2891">
        <v>110.08199999999999</v>
      </c>
      <c r="K2891">
        <v>53.624000000000002</v>
      </c>
      <c r="L2891">
        <v>20.475000000000001</v>
      </c>
      <c r="M2891">
        <v>92.728999999999999</v>
      </c>
    </row>
    <row r="2892" spans="1:13" x14ac:dyDescent="0.35">
      <c r="A2892">
        <v>2888</v>
      </c>
      <c r="B2892" t="s">
        <v>6013</v>
      </c>
      <c r="C2892">
        <v>251.63200000000001</v>
      </c>
      <c r="D2892">
        <v>11.205</v>
      </c>
      <c r="E2892">
        <v>6.0369999999999999</v>
      </c>
      <c r="F2892">
        <v>6.4809999999999999</v>
      </c>
      <c r="G2892">
        <v>5.2619999999999996</v>
      </c>
      <c r="H2892">
        <v>101292.965</v>
      </c>
      <c r="I2892">
        <v>2.1000000000000001E-2</v>
      </c>
      <c r="J2892">
        <v>154.96799999999999</v>
      </c>
      <c r="K2892">
        <v>96.664000000000001</v>
      </c>
      <c r="L2892">
        <v>29.262</v>
      </c>
      <c r="M2892">
        <v>105.47499999999999</v>
      </c>
    </row>
    <row r="2893" spans="1:13" x14ac:dyDescent="0.35">
      <c r="A2893">
        <v>2889</v>
      </c>
      <c r="B2893" t="s">
        <v>6012</v>
      </c>
      <c r="C2893">
        <v>350.375</v>
      </c>
      <c r="D2893">
        <v>12.371</v>
      </c>
      <c r="E2893">
        <v>6.75</v>
      </c>
      <c r="F2893">
        <v>6.19</v>
      </c>
      <c r="G2893">
        <v>5.1669999999999998</v>
      </c>
      <c r="H2893">
        <v>101302.48699999999</v>
      </c>
      <c r="I2893">
        <v>8.0000000000000002E-3</v>
      </c>
      <c r="J2893">
        <v>201.292</v>
      </c>
      <c r="K2893">
        <v>149.084</v>
      </c>
      <c r="L2893">
        <v>37.478000000000002</v>
      </c>
      <c r="M2893">
        <v>119.82599999999999</v>
      </c>
    </row>
    <row r="2894" spans="1:13" x14ac:dyDescent="0.35">
      <c r="A2894">
        <v>2890</v>
      </c>
      <c r="B2894" t="s">
        <v>6011</v>
      </c>
      <c r="C2894">
        <v>404.85300000000001</v>
      </c>
      <c r="D2894">
        <v>13.242000000000001</v>
      </c>
      <c r="E2894">
        <v>7.4269999999999996</v>
      </c>
      <c r="F2894">
        <v>5.8860000000000001</v>
      </c>
      <c r="G2894">
        <v>5.6529999999999996</v>
      </c>
      <c r="H2894">
        <v>101308.48699999999</v>
      </c>
      <c r="I2894">
        <v>4.2999999999999997E-2</v>
      </c>
      <c r="J2894">
        <v>218.33500000000001</v>
      </c>
      <c r="K2894">
        <v>186.517</v>
      </c>
      <c r="L2894">
        <v>44.475999999999999</v>
      </c>
      <c r="M2894">
        <v>136.71199999999999</v>
      </c>
    </row>
    <row r="2895" spans="1:13" x14ac:dyDescent="0.35">
      <c r="A2895">
        <v>2891</v>
      </c>
      <c r="B2895" t="s">
        <v>6010</v>
      </c>
      <c r="C2895">
        <v>450.40100000000001</v>
      </c>
      <c r="D2895">
        <v>13.94</v>
      </c>
      <c r="E2895">
        <v>8.1660000000000004</v>
      </c>
      <c r="F2895">
        <v>6.46</v>
      </c>
      <c r="G2895">
        <v>5.9379999999999997</v>
      </c>
      <c r="H2895">
        <v>101298.58199999999</v>
      </c>
      <c r="I2895">
        <v>1.6E-2</v>
      </c>
      <c r="J2895">
        <v>256.97199999999998</v>
      </c>
      <c r="K2895">
        <v>193.429</v>
      </c>
      <c r="L2895">
        <v>49.378</v>
      </c>
      <c r="M2895">
        <v>156.77500000000001</v>
      </c>
    </row>
    <row r="2896" spans="1:13" x14ac:dyDescent="0.35">
      <c r="A2896">
        <v>2892</v>
      </c>
      <c r="B2896" t="s">
        <v>6009</v>
      </c>
      <c r="C2896">
        <v>437.44200000000001</v>
      </c>
      <c r="D2896">
        <v>14.269</v>
      </c>
      <c r="E2896">
        <v>8.8940000000000001</v>
      </c>
      <c r="F2896">
        <v>6.7530000000000001</v>
      </c>
      <c r="G2896">
        <v>5.782</v>
      </c>
      <c r="H2896">
        <v>101292.44</v>
      </c>
      <c r="I2896">
        <v>6.0000000000000001E-3</v>
      </c>
      <c r="J2896">
        <v>255.27</v>
      </c>
      <c r="K2896">
        <v>182.17400000000001</v>
      </c>
      <c r="L2896">
        <v>51.238</v>
      </c>
      <c r="M2896">
        <v>179.33699999999999</v>
      </c>
    </row>
    <row r="2897" spans="1:13" x14ac:dyDescent="0.35">
      <c r="A2897">
        <v>2893</v>
      </c>
      <c r="B2897" t="s">
        <v>6008</v>
      </c>
      <c r="C2897">
        <v>483.83600000000001</v>
      </c>
      <c r="D2897">
        <v>14.726000000000001</v>
      </c>
      <c r="E2897">
        <v>9.5180000000000007</v>
      </c>
      <c r="F2897">
        <v>6.859</v>
      </c>
      <c r="G2897">
        <v>5.3470000000000004</v>
      </c>
      <c r="H2897">
        <v>101284.533</v>
      </c>
      <c r="I2897">
        <v>2.1000000000000001E-2</v>
      </c>
      <c r="J2897">
        <v>241.392</v>
      </c>
      <c r="K2897">
        <v>242.44300000000001</v>
      </c>
      <c r="L2897">
        <v>49.593000000000004</v>
      </c>
      <c r="M2897">
        <v>202.02600000000001</v>
      </c>
    </row>
    <row r="2898" spans="1:13" x14ac:dyDescent="0.35">
      <c r="A2898">
        <v>2894</v>
      </c>
      <c r="B2898" t="s">
        <v>6007</v>
      </c>
      <c r="C2898">
        <v>430.86900000000003</v>
      </c>
      <c r="D2898">
        <v>14.675000000000001</v>
      </c>
      <c r="E2898">
        <v>10.068</v>
      </c>
      <c r="F2898">
        <v>6.931</v>
      </c>
      <c r="G2898">
        <v>5.0659999999999998</v>
      </c>
      <c r="H2898">
        <v>101273.743</v>
      </c>
      <c r="I2898">
        <v>5.5E-2</v>
      </c>
      <c r="J2898">
        <v>222.41200000000001</v>
      </c>
      <c r="K2898">
        <v>208.459</v>
      </c>
      <c r="L2898">
        <v>44.850999999999999</v>
      </c>
      <c r="M2898">
        <v>222.315</v>
      </c>
    </row>
    <row r="2899" spans="1:13" x14ac:dyDescent="0.35">
      <c r="A2899">
        <v>2895</v>
      </c>
      <c r="B2899" t="s">
        <v>6006</v>
      </c>
      <c r="C2899">
        <v>355.83600000000001</v>
      </c>
      <c r="D2899">
        <v>14.375</v>
      </c>
      <c r="E2899">
        <v>10.6</v>
      </c>
      <c r="F2899">
        <v>7.1070000000000002</v>
      </c>
      <c r="G2899">
        <v>5.1189999999999998</v>
      </c>
      <c r="H2899">
        <v>101270.17600000001</v>
      </c>
      <c r="I2899">
        <v>3.5999999999999997E-2</v>
      </c>
      <c r="J2899">
        <v>191.42699999999999</v>
      </c>
      <c r="K2899">
        <v>164.40899999999999</v>
      </c>
      <c r="L2899">
        <v>37.972000000000001</v>
      </c>
      <c r="M2899">
        <v>239.35900000000001</v>
      </c>
    </row>
    <row r="2900" spans="1:13" x14ac:dyDescent="0.35">
      <c r="A2900">
        <v>2896</v>
      </c>
      <c r="B2900" t="s">
        <v>6005</v>
      </c>
      <c r="C2900">
        <v>292.99099999999999</v>
      </c>
      <c r="D2900">
        <v>13.975</v>
      </c>
      <c r="E2900">
        <v>11.038</v>
      </c>
      <c r="F2900">
        <v>7.13</v>
      </c>
      <c r="G2900">
        <v>5.048</v>
      </c>
      <c r="H2900">
        <v>101270.667</v>
      </c>
      <c r="I2900">
        <v>3.2000000000000001E-2</v>
      </c>
      <c r="J2900">
        <v>156.41900000000001</v>
      </c>
      <c r="K2900">
        <v>136.572</v>
      </c>
      <c r="L2900">
        <v>29.808</v>
      </c>
      <c r="M2900">
        <v>253.86699999999999</v>
      </c>
    </row>
    <row r="2901" spans="1:13" x14ac:dyDescent="0.35">
      <c r="A2901">
        <v>2897</v>
      </c>
      <c r="B2901" t="s">
        <v>6004</v>
      </c>
      <c r="C2901">
        <v>196.827</v>
      </c>
      <c r="D2901">
        <v>13.363</v>
      </c>
      <c r="E2901">
        <v>11.448</v>
      </c>
      <c r="F2901">
        <v>7.12</v>
      </c>
      <c r="G2901">
        <v>4.9329999999999998</v>
      </c>
      <c r="H2901">
        <v>101276.72900000001</v>
      </c>
      <c r="I2901">
        <v>8.9999999999999993E-3</v>
      </c>
      <c r="J2901">
        <v>116.181</v>
      </c>
      <c r="K2901">
        <v>80.646000000000001</v>
      </c>
      <c r="L2901">
        <v>21.058</v>
      </c>
      <c r="M2901">
        <v>266.69</v>
      </c>
    </row>
    <row r="2902" spans="1:13" x14ac:dyDescent="0.35">
      <c r="A2902">
        <v>2898</v>
      </c>
      <c r="B2902" t="s">
        <v>6003</v>
      </c>
      <c r="C2902">
        <v>107.027</v>
      </c>
      <c r="D2902">
        <v>12.202</v>
      </c>
      <c r="E2902">
        <v>11.882</v>
      </c>
      <c r="F2902">
        <v>6.7220000000000004</v>
      </c>
      <c r="G2902">
        <v>4.8760000000000003</v>
      </c>
      <c r="H2902">
        <v>101296.272</v>
      </c>
      <c r="I2902">
        <v>1.9E-2</v>
      </c>
      <c r="J2902">
        <v>68.853999999999999</v>
      </c>
      <c r="K2902">
        <v>38.171999999999997</v>
      </c>
      <c r="L2902">
        <v>12.175000000000001</v>
      </c>
      <c r="M2902">
        <v>278.69400000000002</v>
      </c>
    </row>
    <row r="2903" spans="1:13" x14ac:dyDescent="0.35">
      <c r="A2903">
        <v>2899</v>
      </c>
      <c r="B2903" t="s">
        <v>6002</v>
      </c>
      <c r="C2903">
        <v>25.981000000000002</v>
      </c>
      <c r="D2903">
        <v>10.86</v>
      </c>
      <c r="E2903">
        <v>10.853</v>
      </c>
      <c r="F2903">
        <v>6.7480000000000002</v>
      </c>
      <c r="G2903">
        <v>4.2519999999999998</v>
      </c>
      <c r="H2903">
        <v>101325.629</v>
      </c>
      <c r="I2903">
        <v>6.2E-2</v>
      </c>
      <c r="J2903">
        <v>21.594000000000001</v>
      </c>
      <c r="K2903">
        <v>4.3879999999999999</v>
      </c>
      <c r="L2903">
        <v>3.597</v>
      </c>
      <c r="M2903">
        <v>290.471</v>
      </c>
    </row>
    <row r="2904" spans="1:13" x14ac:dyDescent="0.35">
      <c r="A2904">
        <v>2900</v>
      </c>
      <c r="B2904" t="s">
        <v>6001</v>
      </c>
      <c r="C2904">
        <v>0.23599999999999999</v>
      </c>
      <c r="D2904">
        <v>9.7880000000000003</v>
      </c>
      <c r="E2904">
        <v>9.8109999999999999</v>
      </c>
      <c r="F2904">
        <v>6.9260000000000002</v>
      </c>
      <c r="G2904">
        <v>4.4390000000000001</v>
      </c>
      <c r="H2904">
        <v>101354.89200000001</v>
      </c>
      <c r="I2904">
        <v>2.8000000000000001E-2</v>
      </c>
      <c r="J2904">
        <v>0.23599999999999999</v>
      </c>
      <c r="K2904">
        <v>0</v>
      </c>
      <c r="L2904">
        <v>-4.3789999999999996</v>
      </c>
      <c r="M2904">
        <v>302.654</v>
      </c>
    </row>
    <row r="2905" spans="1:13" x14ac:dyDescent="0.35">
      <c r="A2905">
        <v>2901</v>
      </c>
      <c r="B2905" t="s">
        <v>6000</v>
      </c>
      <c r="C2905">
        <v>0</v>
      </c>
      <c r="D2905">
        <v>9.2690000000000001</v>
      </c>
      <c r="E2905">
        <v>8.8849999999999998</v>
      </c>
      <c r="F2905">
        <v>6.9619999999999997</v>
      </c>
      <c r="G2905">
        <v>4.3710000000000004</v>
      </c>
      <c r="H2905">
        <v>101360.58199999999</v>
      </c>
      <c r="I2905">
        <v>1.4999999999999999E-2</v>
      </c>
      <c r="J2905">
        <v>0</v>
      </c>
      <c r="K2905">
        <v>0</v>
      </c>
      <c r="L2905">
        <v>-11.23</v>
      </c>
      <c r="M2905">
        <v>315.44200000000001</v>
      </c>
    </row>
    <row r="2906" spans="1:13" x14ac:dyDescent="0.35">
      <c r="A2906">
        <v>2902</v>
      </c>
      <c r="B2906" t="s">
        <v>5999</v>
      </c>
      <c r="C2906">
        <v>0</v>
      </c>
      <c r="D2906">
        <v>8.7029999999999994</v>
      </c>
      <c r="E2906">
        <v>7.94</v>
      </c>
      <c r="F2906">
        <v>6.84</v>
      </c>
      <c r="G2906">
        <v>4.2</v>
      </c>
      <c r="H2906">
        <v>101360.05899999999</v>
      </c>
      <c r="I2906">
        <v>1E-3</v>
      </c>
      <c r="J2906">
        <v>0</v>
      </c>
      <c r="K2906">
        <v>0</v>
      </c>
      <c r="L2906">
        <v>-16.663</v>
      </c>
      <c r="M2906">
        <v>329.33</v>
      </c>
    </row>
    <row r="2907" spans="1:13" x14ac:dyDescent="0.35">
      <c r="A2907">
        <v>2903</v>
      </c>
      <c r="B2907" t="s">
        <v>5998</v>
      </c>
      <c r="C2907">
        <v>0</v>
      </c>
      <c r="D2907">
        <v>8.3640000000000008</v>
      </c>
      <c r="E2907">
        <v>7.0170000000000003</v>
      </c>
      <c r="F2907">
        <v>6.8090000000000002</v>
      </c>
      <c r="G2907">
        <v>4.7009999999999996</v>
      </c>
      <c r="H2907">
        <v>101357.60799999999</v>
      </c>
      <c r="I2907">
        <v>0</v>
      </c>
      <c r="J2907">
        <v>0</v>
      </c>
      <c r="K2907">
        <v>0</v>
      </c>
      <c r="L2907">
        <v>-20.167000000000002</v>
      </c>
      <c r="M2907">
        <v>344.15199999999999</v>
      </c>
    </row>
    <row r="2908" spans="1:13" x14ac:dyDescent="0.35">
      <c r="A2908">
        <v>2904</v>
      </c>
      <c r="B2908" t="s">
        <v>5997</v>
      </c>
      <c r="C2908">
        <v>0</v>
      </c>
      <c r="D2908">
        <v>8.0299999999999994</v>
      </c>
      <c r="E2908">
        <v>6.1180000000000003</v>
      </c>
      <c r="F2908">
        <v>6.9829999999999997</v>
      </c>
      <c r="G2908">
        <v>5.0759999999999996</v>
      </c>
      <c r="H2908">
        <v>101350.026</v>
      </c>
      <c r="I2908">
        <v>1.9E-2</v>
      </c>
      <c r="J2908">
        <v>0</v>
      </c>
      <c r="K2908">
        <v>0</v>
      </c>
      <c r="L2908">
        <v>-21.413</v>
      </c>
      <c r="M2908">
        <v>339.02300000000002</v>
      </c>
    </row>
    <row r="2909" spans="1:13" x14ac:dyDescent="0.35">
      <c r="A2909">
        <v>2905</v>
      </c>
      <c r="B2909" t="s">
        <v>5996</v>
      </c>
      <c r="C2909">
        <v>0</v>
      </c>
      <c r="D2909">
        <v>7.5309999999999997</v>
      </c>
      <c r="E2909">
        <v>5.7729999999999997</v>
      </c>
      <c r="F2909">
        <v>6.7480000000000002</v>
      </c>
      <c r="G2909">
        <v>5.3040000000000003</v>
      </c>
      <c r="H2909">
        <v>98060.854999999996</v>
      </c>
      <c r="I2909">
        <v>2.5999999999999999E-2</v>
      </c>
      <c r="J2909">
        <v>0</v>
      </c>
      <c r="K2909">
        <v>0</v>
      </c>
      <c r="L2909">
        <v>-19.611999999999998</v>
      </c>
      <c r="M2909">
        <v>14.566000000000001</v>
      </c>
    </row>
    <row r="2910" spans="1:13" x14ac:dyDescent="0.35">
      <c r="A2910">
        <v>2906</v>
      </c>
      <c r="B2910" t="s">
        <v>5995</v>
      </c>
      <c r="C2910">
        <v>0</v>
      </c>
      <c r="D2910">
        <v>7.343</v>
      </c>
      <c r="E2910">
        <v>5.6909999999999998</v>
      </c>
      <c r="F2910">
        <v>6.92</v>
      </c>
      <c r="G2910">
        <v>5.423</v>
      </c>
      <c r="H2910">
        <v>101359.117</v>
      </c>
      <c r="I2910">
        <v>0.02</v>
      </c>
      <c r="J2910">
        <v>0</v>
      </c>
      <c r="K2910">
        <v>0</v>
      </c>
      <c r="L2910">
        <v>-16.834</v>
      </c>
      <c r="M2910">
        <v>29.943999999999999</v>
      </c>
    </row>
    <row r="2911" spans="1:13" x14ac:dyDescent="0.35">
      <c r="A2911">
        <v>2907</v>
      </c>
      <c r="B2911" t="s">
        <v>5994</v>
      </c>
      <c r="C2911">
        <v>0</v>
      </c>
      <c r="D2911">
        <v>7.0990000000000002</v>
      </c>
      <c r="E2911">
        <v>5.4550000000000001</v>
      </c>
      <c r="F2911">
        <v>7.0670000000000002</v>
      </c>
      <c r="G2911">
        <v>5.4249999999999998</v>
      </c>
      <c r="H2911">
        <v>101345.183</v>
      </c>
      <c r="I2911">
        <v>7.4999999999999997E-2</v>
      </c>
      <c r="J2911">
        <v>0</v>
      </c>
      <c r="K2911">
        <v>0</v>
      </c>
      <c r="L2911">
        <v>-11.497</v>
      </c>
      <c r="M2911">
        <v>43.795999999999999</v>
      </c>
    </row>
    <row r="2912" spans="1:13" x14ac:dyDescent="0.35">
      <c r="A2912">
        <v>2908</v>
      </c>
      <c r="B2912" t="s">
        <v>5993</v>
      </c>
      <c r="C2912">
        <v>2.5000000000000001E-2</v>
      </c>
      <c r="D2912">
        <v>6.952</v>
      </c>
      <c r="E2912">
        <v>5.2489999999999997</v>
      </c>
      <c r="F2912">
        <v>7.14</v>
      </c>
      <c r="G2912">
        <v>5.7329999999999997</v>
      </c>
      <c r="H2912">
        <v>101339.38800000001</v>
      </c>
      <c r="I2912">
        <v>0.14699999999999999</v>
      </c>
      <c r="J2912">
        <v>2.5000000000000001E-2</v>
      </c>
      <c r="K2912">
        <v>0</v>
      </c>
      <c r="L2912">
        <v>-4.6479999999999997</v>
      </c>
      <c r="M2912">
        <v>56.697000000000003</v>
      </c>
    </row>
    <row r="2913" spans="1:13" x14ac:dyDescent="0.35">
      <c r="A2913">
        <v>2909</v>
      </c>
      <c r="B2913" t="s">
        <v>5992</v>
      </c>
      <c r="C2913">
        <v>14.074999999999999</v>
      </c>
      <c r="D2913">
        <v>7.085</v>
      </c>
      <c r="E2913">
        <v>5.1470000000000002</v>
      </c>
      <c r="F2913">
        <v>7.0439999999999996</v>
      </c>
      <c r="G2913">
        <v>5.6310000000000002</v>
      </c>
      <c r="H2913">
        <v>101359.061</v>
      </c>
      <c r="I2913">
        <v>6.3E-2</v>
      </c>
      <c r="J2913">
        <v>12.727</v>
      </c>
      <c r="K2913">
        <v>1.35</v>
      </c>
      <c r="L2913">
        <v>3.2679999999999998</v>
      </c>
      <c r="M2913">
        <v>68.837999999999994</v>
      </c>
    </row>
    <row r="2914" spans="1:13" x14ac:dyDescent="0.35">
      <c r="A2914">
        <v>2910</v>
      </c>
      <c r="B2914" t="s">
        <v>5991</v>
      </c>
      <c r="C2914">
        <v>74.036000000000001</v>
      </c>
      <c r="D2914">
        <v>7.9889999999999999</v>
      </c>
      <c r="E2914">
        <v>5.2069999999999999</v>
      </c>
      <c r="F2914">
        <v>7.226</v>
      </c>
      <c r="G2914">
        <v>5.1059999999999999</v>
      </c>
      <c r="H2914">
        <v>101389.508</v>
      </c>
      <c r="I2914">
        <v>9.8000000000000004E-2</v>
      </c>
      <c r="J2914">
        <v>54.357999999999997</v>
      </c>
      <c r="K2914">
        <v>19.678999999999998</v>
      </c>
      <c r="L2914">
        <v>11.852</v>
      </c>
      <c r="M2914">
        <v>80.619</v>
      </c>
    </row>
    <row r="2915" spans="1:13" x14ac:dyDescent="0.35">
      <c r="A2915">
        <v>2911</v>
      </c>
      <c r="B2915" t="s">
        <v>5990</v>
      </c>
      <c r="C2915">
        <v>169.703</v>
      </c>
      <c r="D2915">
        <v>9.4149999999999991</v>
      </c>
      <c r="E2915">
        <v>5.8970000000000002</v>
      </c>
      <c r="F2915">
        <v>7.1589999999999998</v>
      </c>
      <c r="G2915">
        <v>5.3360000000000003</v>
      </c>
      <c r="H2915">
        <v>101415.67999999999</v>
      </c>
      <c r="I2915">
        <v>0.129</v>
      </c>
      <c r="J2915">
        <v>99.460999999999999</v>
      </c>
      <c r="K2915">
        <v>70.244</v>
      </c>
      <c r="L2915">
        <v>20.734000000000002</v>
      </c>
      <c r="M2915">
        <v>92.555999999999997</v>
      </c>
    </row>
    <row r="2916" spans="1:13" x14ac:dyDescent="0.35">
      <c r="A2916">
        <v>2912</v>
      </c>
      <c r="B2916" t="s">
        <v>5989</v>
      </c>
      <c r="C2916">
        <v>268.98599999999999</v>
      </c>
      <c r="D2916">
        <v>10.653</v>
      </c>
      <c r="E2916">
        <v>6.5529999999999999</v>
      </c>
      <c r="F2916">
        <v>6.9219999999999997</v>
      </c>
      <c r="G2916">
        <v>4.9640000000000004</v>
      </c>
      <c r="H2916">
        <v>101426.648</v>
      </c>
      <c r="I2916">
        <v>0.20200000000000001</v>
      </c>
      <c r="J2916">
        <v>138.62</v>
      </c>
      <c r="K2916">
        <v>130.364</v>
      </c>
      <c r="L2916">
        <v>29.524999999999999</v>
      </c>
      <c r="M2916">
        <v>105.298</v>
      </c>
    </row>
    <row r="2917" spans="1:13" x14ac:dyDescent="0.35">
      <c r="A2917">
        <v>2913</v>
      </c>
      <c r="B2917" t="s">
        <v>5988</v>
      </c>
      <c r="C2917">
        <v>356.99099999999999</v>
      </c>
      <c r="D2917">
        <v>11.709</v>
      </c>
      <c r="E2917">
        <v>7.1139999999999999</v>
      </c>
      <c r="F2917">
        <v>6.95</v>
      </c>
      <c r="G2917">
        <v>5.3869999999999996</v>
      </c>
      <c r="H2917">
        <v>101438.95600000001</v>
      </c>
      <c r="I2917">
        <v>0.127</v>
      </c>
      <c r="J2917">
        <v>172.76499999999999</v>
      </c>
      <c r="K2917">
        <v>184.22499999999999</v>
      </c>
      <c r="L2917">
        <v>37.749000000000002</v>
      </c>
      <c r="M2917">
        <v>119.657</v>
      </c>
    </row>
    <row r="2918" spans="1:13" x14ac:dyDescent="0.35">
      <c r="A2918">
        <v>2914</v>
      </c>
      <c r="B2918" t="s">
        <v>5987</v>
      </c>
      <c r="C2918">
        <v>411.14600000000002</v>
      </c>
      <c r="D2918">
        <v>12.659000000000001</v>
      </c>
      <c r="E2918">
        <v>7.6769999999999996</v>
      </c>
      <c r="F2918">
        <v>6.7519999999999998</v>
      </c>
      <c r="G2918">
        <v>5.0140000000000002</v>
      </c>
      <c r="H2918">
        <v>101439.166</v>
      </c>
      <c r="I2918">
        <v>5.6000000000000001E-2</v>
      </c>
      <c r="J2918">
        <v>215.714</v>
      </c>
      <c r="K2918">
        <v>195.43199999999999</v>
      </c>
      <c r="L2918">
        <v>44.761000000000003</v>
      </c>
      <c r="M2918">
        <v>136.57499999999999</v>
      </c>
    </row>
    <row r="2919" spans="1:13" x14ac:dyDescent="0.35">
      <c r="A2919">
        <v>2915</v>
      </c>
      <c r="B2919" t="s">
        <v>5986</v>
      </c>
      <c r="C2919">
        <v>456.86900000000003</v>
      </c>
      <c r="D2919">
        <v>13.291</v>
      </c>
      <c r="E2919">
        <v>8.1839999999999993</v>
      </c>
      <c r="F2919">
        <v>6.77</v>
      </c>
      <c r="G2919">
        <v>5.3929999999999998</v>
      </c>
      <c r="H2919">
        <v>101441.46</v>
      </c>
      <c r="I2919">
        <v>0.14000000000000001</v>
      </c>
      <c r="J2919">
        <v>229.53800000000001</v>
      </c>
      <c r="K2919">
        <v>227.33199999999999</v>
      </c>
      <c r="L2919">
        <v>49.676000000000002</v>
      </c>
      <c r="M2919">
        <v>156.73500000000001</v>
      </c>
    </row>
    <row r="2920" spans="1:13" x14ac:dyDescent="0.35">
      <c r="A2920">
        <v>2916</v>
      </c>
      <c r="B2920" t="s">
        <v>5985</v>
      </c>
      <c r="C2920">
        <v>475.12700000000001</v>
      </c>
      <c r="D2920">
        <v>13.62</v>
      </c>
      <c r="E2920">
        <v>8.6270000000000007</v>
      </c>
      <c r="F2920">
        <v>6.9720000000000004</v>
      </c>
      <c r="G2920">
        <v>5.5250000000000004</v>
      </c>
      <c r="H2920">
        <v>101440.726</v>
      </c>
      <c r="I2920">
        <v>9.2999999999999999E-2</v>
      </c>
      <c r="J2920">
        <v>249.607</v>
      </c>
      <c r="K2920">
        <v>225.51900000000001</v>
      </c>
      <c r="L2920">
        <v>51.534999999999997</v>
      </c>
      <c r="M2920">
        <v>179.41900000000001</v>
      </c>
    </row>
    <row r="2921" spans="1:13" x14ac:dyDescent="0.35">
      <c r="A2921">
        <v>2917</v>
      </c>
      <c r="B2921" t="s">
        <v>5984</v>
      </c>
      <c r="C2921">
        <v>472.37599999999998</v>
      </c>
      <c r="D2921">
        <v>13.898999999999999</v>
      </c>
      <c r="E2921">
        <v>9.3290000000000006</v>
      </c>
      <c r="F2921">
        <v>6.9829999999999997</v>
      </c>
      <c r="G2921">
        <v>5.3570000000000002</v>
      </c>
      <c r="H2921">
        <v>101471.10400000001</v>
      </c>
      <c r="I2921">
        <v>0.253</v>
      </c>
      <c r="J2921">
        <v>241.608</v>
      </c>
      <c r="K2921">
        <v>230.76900000000001</v>
      </c>
      <c r="L2921">
        <v>49.866999999999997</v>
      </c>
      <c r="M2921">
        <v>202.20599999999999</v>
      </c>
    </row>
    <row r="2922" spans="1:13" x14ac:dyDescent="0.35">
      <c r="A2922">
        <v>2918</v>
      </c>
      <c r="B2922" t="s">
        <v>5983</v>
      </c>
      <c r="C2922">
        <v>462.69799999999998</v>
      </c>
      <c r="D2922">
        <v>13.942</v>
      </c>
      <c r="E2922">
        <v>9.7759999999999998</v>
      </c>
      <c r="F2922">
        <v>7.2569999999999997</v>
      </c>
      <c r="G2922">
        <v>5.3739999999999997</v>
      </c>
      <c r="H2922">
        <v>101441.446</v>
      </c>
      <c r="I2922">
        <v>0.114</v>
      </c>
      <c r="J2922">
        <v>222.66800000000001</v>
      </c>
      <c r="K2922">
        <v>240.03</v>
      </c>
      <c r="L2922">
        <v>45.106999999999999</v>
      </c>
      <c r="M2922">
        <v>222.53700000000001</v>
      </c>
    </row>
    <row r="2923" spans="1:13" x14ac:dyDescent="0.35">
      <c r="A2923">
        <v>2919</v>
      </c>
      <c r="B2923" t="s">
        <v>5982</v>
      </c>
      <c r="C2923">
        <v>384.41500000000002</v>
      </c>
      <c r="D2923">
        <v>13.721</v>
      </c>
      <c r="E2923">
        <v>10.27</v>
      </c>
      <c r="F2923">
        <v>7.1509999999999998</v>
      </c>
      <c r="G2923">
        <v>5.0830000000000002</v>
      </c>
      <c r="H2923">
        <v>101444.594</v>
      </c>
      <c r="I2923">
        <v>9.5000000000000001E-2</v>
      </c>
      <c r="J2923">
        <v>184.50399999999999</v>
      </c>
      <c r="K2923">
        <v>199.911</v>
      </c>
      <c r="L2923">
        <v>38.209000000000003</v>
      </c>
      <c r="M2923">
        <v>239.58799999999999</v>
      </c>
    </row>
    <row r="2924" spans="1:13" x14ac:dyDescent="0.35">
      <c r="A2924">
        <v>2920</v>
      </c>
      <c r="B2924" t="s">
        <v>5981</v>
      </c>
      <c r="C2924">
        <v>297.495</v>
      </c>
      <c r="D2924">
        <v>13.39</v>
      </c>
      <c r="E2924">
        <v>10.696999999999999</v>
      </c>
      <c r="F2924">
        <v>6.968</v>
      </c>
      <c r="G2924">
        <v>4.7699999999999996</v>
      </c>
      <c r="H2924">
        <v>101455.844</v>
      </c>
      <c r="I2924">
        <v>0.14399999999999999</v>
      </c>
      <c r="J2924">
        <v>142.05199999999999</v>
      </c>
      <c r="K2924">
        <v>155.44300000000001</v>
      </c>
      <c r="L2924">
        <v>30.033999999999999</v>
      </c>
      <c r="M2924">
        <v>254.09800000000001</v>
      </c>
    </row>
    <row r="2925" spans="1:13" x14ac:dyDescent="0.35">
      <c r="A2925">
        <v>2921</v>
      </c>
      <c r="B2925" t="s">
        <v>5980</v>
      </c>
      <c r="C2925">
        <v>201.06100000000001</v>
      </c>
      <c r="D2925">
        <v>12.882</v>
      </c>
      <c r="E2925">
        <v>11.113</v>
      </c>
      <c r="F2925">
        <v>7.0890000000000004</v>
      </c>
      <c r="G2925">
        <v>4.8470000000000004</v>
      </c>
      <c r="H2925">
        <v>101466.409</v>
      </c>
      <c r="I2925">
        <v>5.8999999999999997E-2</v>
      </c>
      <c r="J2925">
        <v>110.253</v>
      </c>
      <c r="K2925">
        <v>90.808999999999997</v>
      </c>
      <c r="L2925">
        <v>21.292999999999999</v>
      </c>
      <c r="M2925">
        <v>266.89400000000001</v>
      </c>
    </row>
    <row r="2926" spans="1:13" x14ac:dyDescent="0.35">
      <c r="A2926">
        <v>2922</v>
      </c>
      <c r="B2926" t="s">
        <v>5979</v>
      </c>
      <c r="C2926">
        <v>105.062</v>
      </c>
      <c r="D2926">
        <v>11.981</v>
      </c>
      <c r="E2926">
        <v>11.478999999999999</v>
      </c>
      <c r="F2926">
        <v>7.0970000000000004</v>
      </c>
      <c r="G2926">
        <v>4.7</v>
      </c>
      <c r="H2926">
        <v>101489.216</v>
      </c>
      <c r="I2926">
        <v>3.3000000000000002E-2</v>
      </c>
      <c r="J2926">
        <v>65.307000000000002</v>
      </c>
      <c r="K2926">
        <v>39.755000000000003</v>
      </c>
      <c r="L2926">
        <v>12.413</v>
      </c>
      <c r="M2926">
        <v>278.88600000000002</v>
      </c>
    </row>
    <row r="2927" spans="1:13" x14ac:dyDescent="0.35">
      <c r="A2927">
        <v>2923</v>
      </c>
      <c r="B2927" t="s">
        <v>5978</v>
      </c>
      <c r="C2927">
        <v>27.846</v>
      </c>
      <c r="D2927">
        <v>10.579000000000001</v>
      </c>
      <c r="E2927">
        <v>10.336</v>
      </c>
      <c r="F2927">
        <v>6.7350000000000003</v>
      </c>
      <c r="G2927">
        <v>4.8899999999999997</v>
      </c>
      <c r="H2927">
        <v>101524.094</v>
      </c>
      <c r="I2927">
        <v>4.2999999999999997E-2</v>
      </c>
      <c r="J2927">
        <v>20.527999999999999</v>
      </c>
      <c r="K2927">
        <v>7.32</v>
      </c>
      <c r="L2927">
        <v>3.827</v>
      </c>
      <c r="M2927">
        <v>290.66899999999998</v>
      </c>
    </row>
    <row r="2928" spans="1:13" x14ac:dyDescent="0.35">
      <c r="A2928">
        <v>2924</v>
      </c>
      <c r="B2928" t="s">
        <v>5977</v>
      </c>
      <c r="C2928">
        <v>0.33100000000000002</v>
      </c>
      <c r="D2928">
        <v>9.5690000000000008</v>
      </c>
      <c r="E2928">
        <v>9.2080000000000002</v>
      </c>
      <c r="F2928">
        <v>6.4130000000000003</v>
      </c>
      <c r="G2928">
        <v>4.766</v>
      </c>
      <c r="H2928">
        <v>101563.584</v>
      </c>
      <c r="I2928">
        <v>3.6999999999999998E-2</v>
      </c>
      <c r="J2928">
        <v>0.33100000000000002</v>
      </c>
      <c r="K2928">
        <v>0</v>
      </c>
      <c r="L2928">
        <v>-4.1020000000000003</v>
      </c>
      <c r="M2928">
        <v>302.78399999999999</v>
      </c>
    </row>
    <row r="2929" spans="1:13" x14ac:dyDescent="0.35">
      <c r="A2929">
        <v>2925</v>
      </c>
      <c r="B2929" t="s">
        <v>5976</v>
      </c>
      <c r="C2929">
        <v>0</v>
      </c>
      <c r="D2929">
        <v>8.9320000000000004</v>
      </c>
      <c r="E2929">
        <v>8.1639999999999997</v>
      </c>
      <c r="F2929">
        <v>6.2160000000000002</v>
      </c>
      <c r="G2929">
        <v>4.2249999999999996</v>
      </c>
      <c r="H2929">
        <v>101575.243</v>
      </c>
      <c r="I2929">
        <v>1.0999999999999999E-2</v>
      </c>
      <c r="J2929">
        <v>0</v>
      </c>
      <c r="K2929">
        <v>0</v>
      </c>
      <c r="L2929">
        <v>-10.983000000000001</v>
      </c>
      <c r="M2929">
        <v>315.63299999999998</v>
      </c>
    </row>
    <row r="2930" spans="1:13" x14ac:dyDescent="0.35">
      <c r="A2930">
        <v>2926</v>
      </c>
      <c r="B2930" t="s">
        <v>5975</v>
      </c>
      <c r="C2930">
        <v>0</v>
      </c>
      <c r="D2930">
        <v>8.2629999999999999</v>
      </c>
      <c r="E2930">
        <v>7.1790000000000003</v>
      </c>
      <c r="F2930">
        <v>6.6539999999999999</v>
      </c>
      <c r="G2930">
        <v>4.4790000000000001</v>
      </c>
      <c r="H2930">
        <v>101575.288</v>
      </c>
      <c r="I2930">
        <v>0</v>
      </c>
      <c r="J2930">
        <v>0</v>
      </c>
      <c r="K2930">
        <v>0</v>
      </c>
      <c r="L2930">
        <v>-16.382999999999999</v>
      </c>
      <c r="M2930">
        <v>329.45800000000003</v>
      </c>
    </row>
    <row r="2931" spans="1:13" x14ac:dyDescent="0.35">
      <c r="A2931">
        <v>2927</v>
      </c>
      <c r="B2931" t="s">
        <v>5974</v>
      </c>
      <c r="C2931">
        <v>0</v>
      </c>
      <c r="D2931">
        <v>7.8380000000000001</v>
      </c>
      <c r="E2931">
        <v>6.1790000000000003</v>
      </c>
      <c r="F2931">
        <v>6.4390000000000001</v>
      </c>
      <c r="G2931">
        <v>4.4009999999999998</v>
      </c>
      <c r="H2931">
        <v>101579.113</v>
      </c>
      <c r="I2931">
        <v>1.4E-2</v>
      </c>
      <c r="J2931">
        <v>0</v>
      </c>
      <c r="K2931">
        <v>0</v>
      </c>
      <c r="L2931">
        <v>-19.870999999999999</v>
      </c>
      <c r="M2931">
        <v>344.23599999999999</v>
      </c>
    </row>
    <row r="2932" spans="1:13" x14ac:dyDescent="0.35">
      <c r="A2932">
        <v>2928</v>
      </c>
      <c r="B2932" t="s">
        <v>5973</v>
      </c>
      <c r="C2932">
        <v>0</v>
      </c>
      <c r="D2932">
        <v>7.4020000000000001</v>
      </c>
      <c r="E2932">
        <v>5.1980000000000004</v>
      </c>
      <c r="F2932">
        <v>6.306</v>
      </c>
      <c r="G2932">
        <v>4.3330000000000002</v>
      </c>
      <c r="H2932">
        <v>101576.986</v>
      </c>
      <c r="I2932">
        <v>5.7000000000000002E-2</v>
      </c>
      <c r="J2932">
        <v>0</v>
      </c>
      <c r="K2932">
        <v>0</v>
      </c>
      <c r="L2932">
        <v>-21.108000000000001</v>
      </c>
      <c r="M2932">
        <v>334.74200000000002</v>
      </c>
    </row>
    <row r="2933" spans="1:13" x14ac:dyDescent="0.35">
      <c r="A2933">
        <v>2929</v>
      </c>
      <c r="B2933" t="s">
        <v>5972</v>
      </c>
      <c r="C2933">
        <v>0</v>
      </c>
      <c r="D2933">
        <v>7.0019999999999998</v>
      </c>
      <c r="E2933">
        <v>4.9420000000000002</v>
      </c>
      <c r="F2933">
        <v>6.1559999999999997</v>
      </c>
      <c r="G2933">
        <v>4.3049999999999997</v>
      </c>
      <c r="H2933">
        <v>101564.542</v>
      </c>
      <c r="I2933">
        <v>7.0000000000000001E-3</v>
      </c>
      <c r="J2933">
        <v>0</v>
      </c>
      <c r="K2933">
        <v>0</v>
      </c>
      <c r="L2933">
        <v>-19.96</v>
      </c>
      <c r="M2933">
        <v>15.03</v>
      </c>
    </row>
    <row r="2934" spans="1:13" x14ac:dyDescent="0.35">
      <c r="A2934">
        <v>2930</v>
      </c>
      <c r="B2934" t="s">
        <v>5971</v>
      </c>
      <c r="C2934">
        <v>0</v>
      </c>
      <c r="D2934">
        <v>6.6909999999999998</v>
      </c>
      <c r="E2934">
        <v>4.7510000000000003</v>
      </c>
      <c r="F2934">
        <v>6.2629999999999999</v>
      </c>
      <c r="G2934">
        <v>4.4240000000000004</v>
      </c>
      <c r="H2934">
        <v>101554.864</v>
      </c>
      <c r="I2934">
        <v>1.4E-2</v>
      </c>
      <c r="J2934">
        <v>0</v>
      </c>
      <c r="K2934">
        <v>0</v>
      </c>
      <c r="L2934">
        <v>-16.55</v>
      </c>
      <c r="M2934">
        <v>29.837</v>
      </c>
    </row>
    <row r="2935" spans="1:13" x14ac:dyDescent="0.35">
      <c r="A2935">
        <v>2931</v>
      </c>
      <c r="B2935" t="s">
        <v>5970</v>
      </c>
      <c r="C2935">
        <v>0</v>
      </c>
      <c r="D2935">
        <v>6.6120000000000001</v>
      </c>
      <c r="E2935">
        <v>4.556</v>
      </c>
      <c r="F2935">
        <v>6.4219999999999997</v>
      </c>
      <c r="G2935">
        <v>5.0739999999999998</v>
      </c>
      <c r="H2935">
        <v>101551.68399999999</v>
      </c>
      <c r="I2935">
        <v>1.7000000000000001E-2</v>
      </c>
      <c r="J2935">
        <v>0</v>
      </c>
      <c r="K2935">
        <v>0</v>
      </c>
      <c r="L2935">
        <v>-11.212999999999999</v>
      </c>
      <c r="M2935">
        <v>43.692</v>
      </c>
    </row>
    <row r="2936" spans="1:13" x14ac:dyDescent="0.35">
      <c r="A2936">
        <v>2932</v>
      </c>
      <c r="B2936" t="s">
        <v>5969</v>
      </c>
      <c r="C2936">
        <v>5.7000000000000002E-2</v>
      </c>
      <c r="D2936">
        <v>6.5590000000000002</v>
      </c>
      <c r="E2936">
        <v>4.3310000000000004</v>
      </c>
      <c r="F2936">
        <v>6.423</v>
      </c>
      <c r="G2936">
        <v>5.008</v>
      </c>
      <c r="H2936">
        <v>101551.78599999999</v>
      </c>
      <c r="I2936">
        <v>3.7999999999999999E-2</v>
      </c>
      <c r="J2936">
        <v>5.7000000000000002E-2</v>
      </c>
      <c r="K2936">
        <v>0</v>
      </c>
      <c r="L2936">
        <v>-4.375</v>
      </c>
      <c r="M2936">
        <v>56.567</v>
      </c>
    </row>
    <row r="2937" spans="1:13" x14ac:dyDescent="0.35">
      <c r="A2937">
        <v>2933</v>
      </c>
      <c r="B2937" t="s">
        <v>5968</v>
      </c>
      <c r="C2937">
        <v>17.475000000000001</v>
      </c>
      <c r="D2937">
        <v>6.9690000000000003</v>
      </c>
      <c r="E2937">
        <v>4.1639999999999997</v>
      </c>
      <c r="F2937">
        <v>6.3140000000000001</v>
      </c>
      <c r="G2937">
        <v>5.0469999999999997</v>
      </c>
      <c r="H2937">
        <v>101575.909</v>
      </c>
      <c r="I2937">
        <v>3.2000000000000001E-2</v>
      </c>
      <c r="J2937">
        <v>15.852</v>
      </c>
      <c r="K2937">
        <v>1.6240000000000001</v>
      </c>
      <c r="L2937">
        <v>3.53</v>
      </c>
      <c r="M2937">
        <v>68.688999999999993</v>
      </c>
    </row>
    <row r="2938" spans="1:13" x14ac:dyDescent="0.35">
      <c r="A2938">
        <v>2934</v>
      </c>
      <c r="B2938" t="s">
        <v>5967</v>
      </c>
      <c r="C2938">
        <v>85.492999999999995</v>
      </c>
      <c r="D2938">
        <v>8.2189999999999994</v>
      </c>
      <c r="E2938">
        <v>4.2290000000000001</v>
      </c>
      <c r="F2938">
        <v>6.3920000000000003</v>
      </c>
      <c r="G2938">
        <v>4.8949999999999996</v>
      </c>
      <c r="H2938">
        <v>101603.789</v>
      </c>
      <c r="I2938">
        <v>0.02</v>
      </c>
      <c r="J2938">
        <v>61.203000000000003</v>
      </c>
      <c r="K2938">
        <v>24.29</v>
      </c>
      <c r="L2938">
        <v>12.108000000000001</v>
      </c>
      <c r="M2938">
        <v>80.454999999999998</v>
      </c>
    </row>
    <row r="2939" spans="1:13" x14ac:dyDescent="0.35">
      <c r="A2939">
        <v>2935</v>
      </c>
      <c r="B2939" t="s">
        <v>5966</v>
      </c>
      <c r="C2939">
        <v>189.31200000000001</v>
      </c>
      <c r="D2939">
        <v>9.9589999999999996</v>
      </c>
      <c r="E2939">
        <v>5.1859999999999999</v>
      </c>
      <c r="F2939">
        <v>6.4160000000000004</v>
      </c>
      <c r="G2939">
        <v>4.7919999999999998</v>
      </c>
      <c r="H2939">
        <v>101616.694</v>
      </c>
      <c r="I2939">
        <v>6.7000000000000004E-2</v>
      </c>
      <c r="J2939">
        <v>106.586</v>
      </c>
      <c r="K2939">
        <v>82.725999999999999</v>
      </c>
      <c r="L2939">
        <v>20.988</v>
      </c>
      <c r="M2939">
        <v>92.382999999999996</v>
      </c>
    </row>
    <row r="2940" spans="1:13" x14ac:dyDescent="0.35">
      <c r="A2940">
        <v>2936</v>
      </c>
      <c r="B2940" t="s">
        <v>5965</v>
      </c>
      <c r="C2940">
        <v>297.089</v>
      </c>
      <c r="D2940">
        <v>11.077999999999999</v>
      </c>
      <c r="E2940">
        <v>6.0910000000000002</v>
      </c>
      <c r="F2940">
        <v>6.3730000000000002</v>
      </c>
      <c r="G2940">
        <v>4.7329999999999997</v>
      </c>
      <c r="H2940">
        <v>101624.94100000001</v>
      </c>
      <c r="I2940">
        <v>9.2999999999999999E-2</v>
      </c>
      <c r="J2940">
        <v>144.69999999999999</v>
      </c>
      <c r="K2940">
        <v>152.38999999999999</v>
      </c>
      <c r="L2940">
        <v>29.782</v>
      </c>
      <c r="M2940">
        <v>105.119</v>
      </c>
    </row>
    <row r="2941" spans="1:13" x14ac:dyDescent="0.35">
      <c r="A2941">
        <v>2937</v>
      </c>
      <c r="B2941" t="s">
        <v>5964</v>
      </c>
      <c r="C2941">
        <v>401.59199999999998</v>
      </c>
      <c r="D2941">
        <v>12.079000000000001</v>
      </c>
      <c r="E2941">
        <v>6.9290000000000003</v>
      </c>
      <c r="F2941">
        <v>6.3319999999999999</v>
      </c>
      <c r="G2941">
        <v>4.9630000000000001</v>
      </c>
      <c r="H2941">
        <v>101631.295</v>
      </c>
      <c r="I2941">
        <v>0.121</v>
      </c>
      <c r="J2941">
        <v>176.578</v>
      </c>
      <c r="K2941">
        <v>225.01</v>
      </c>
      <c r="L2941">
        <v>38.017000000000003</v>
      </c>
      <c r="M2941">
        <v>119.48399999999999</v>
      </c>
    </row>
    <row r="2942" spans="1:13" x14ac:dyDescent="0.35">
      <c r="A2942">
        <v>2938</v>
      </c>
      <c r="B2942" t="s">
        <v>5963</v>
      </c>
      <c r="C2942">
        <v>464.75099999999998</v>
      </c>
      <c r="D2942">
        <v>12.863</v>
      </c>
      <c r="E2942">
        <v>7.7169999999999996</v>
      </c>
      <c r="F2942">
        <v>6.6619999999999999</v>
      </c>
      <c r="G2942">
        <v>5.1289999999999996</v>
      </c>
      <c r="H2942">
        <v>101623.966</v>
      </c>
      <c r="I2942">
        <v>0.109</v>
      </c>
      <c r="J2942">
        <v>213.76</v>
      </c>
      <c r="K2942">
        <v>250.99100000000001</v>
      </c>
      <c r="L2942">
        <v>45.045000000000002</v>
      </c>
      <c r="M2942">
        <v>136.43199999999999</v>
      </c>
    </row>
    <row r="2943" spans="1:13" x14ac:dyDescent="0.35">
      <c r="A2943">
        <v>2939</v>
      </c>
      <c r="B2943" t="s">
        <v>5962</v>
      </c>
      <c r="C2943">
        <v>513.67899999999997</v>
      </c>
      <c r="D2943">
        <v>13.46</v>
      </c>
      <c r="E2943">
        <v>8.3879999999999999</v>
      </c>
      <c r="F2943">
        <v>6.5579999999999998</v>
      </c>
      <c r="G2943">
        <v>5.2030000000000003</v>
      </c>
      <c r="H2943">
        <v>101612.265</v>
      </c>
      <c r="I2943">
        <v>8.4000000000000005E-2</v>
      </c>
      <c r="J2943">
        <v>235.00200000000001</v>
      </c>
      <c r="K2943">
        <v>278.67899999999997</v>
      </c>
      <c r="L2943">
        <v>49.970999999999997</v>
      </c>
      <c r="M2943">
        <v>156.63900000000001</v>
      </c>
    </row>
    <row r="2944" spans="1:13" x14ac:dyDescent="0.35">
      <c r="A2944">
        <v>2940</v>
      </c>
      <c r="B2944" t="s">
        <v>5961</v>
      </c>
      <c r="C2944">
        <v>542.99400000000003</v>
      </c>
      <c r="D2944">
        <v>14.003</v>
      </c>
      <c r="E2944">
        <v>9.1069999999999993</v>
      </c>
      <c r="F2944">
        <v>6.6580000000000004</v>
      </c>
      <c r="G2944">
        <v>5.4390000000000001</v>
      </c>
      <c r="H2944">
        <v>101591.94500000001</v>
      </c>
      <c r="I2944">
        <v>6.4000000000000001E-2</v>
      </c>
      <c r="J2944">
        <v>237.858</v>
      </c>
      <c r="K2944">
        <v>305.137</v>
      </c>
      <c r="L2944">
        <v>51.834000000000003</v>
      </c>
      <c r="M2944">
        <v>179.46</v>
      </c>
    </row>
    <row r="2945" spans="1:13" x14ac:dyDescent="0.35">
      <c r="A2945">
        <v>2941</v>
      </c>
      <c r="B2945" t="s">
        <v>5960</v>
      </c>
      <c r="C2945">
        <v>508.23200000000003</v>
      </c>
      <c r="D2945">
        <v>14.151</v>
      </c>
      <c r="E2945">
        <v>9.4290000000000003</v>
      </c>
      <c r="F2945">
        <v>7.0730000000000004</v>
      </c>
      <c r="G2945">
        <v>5.4939999999999998</v>
      </c>
      <c r="H2945">
        <v>101567.819</v>
      </c>
      <c r="I2945">
        <v>7.0999999999999994E-2</v>
      </c>
      <c r="J2945">
        <v>235.541</v>
      </c>
      <c r="K2945">
        <v>272.69099999999997</v>
      </c>
      <c r="L2945">
        <v>50.16</v>
      </c>
      <c r="M2945">
        <v>202.36500000000001</v>
      </c>
    </row>
    <row r="2946" spans="1:13" x14ac:dyDescent="0.35">
      <c r="A2946">
        <v>2942</v>
      </c>
      <c r="B2946" t="s">
        <v>5959</v>
      </c>
      <c r="C2946">
        <v>478.44499999999999</v>
      </c>
      <c r="D2946">
        <v>14.234999999999999</v>
      </c>
      <c r="E2946">
        <v>10.103</v>
      </c>
      <c r="F2946">
        <v>7.2119999999999997</v>
      </c>
      <c r="G2946">
        <v>5.0049999999999999</v>
      </c>
      <c r="H2946">
        <v>101564.156</v>
      </c>
      <c r="I2946">
        <v>5.0000000000000001E-3</v>
      </c>
      <c r="J2946">
        <v>217.87799999999999</v>
      </c>
      <c r="K2946">
        <v>260.56599999999997</v>
      </c>
      <c r="L2946">
        <v>45.381999999999998</v>
      </c>
      <c r="M2946">
        <v>222.71</v>
      </c>
    </row>
    <row r="2947" spans="1:13" x14ac:dyDescent="0.35">
      <c r="A2947">
        <v>2943</v>
      </c>
      <c r="B2947" t="s">
        <v>5958</v>
      </c>
      <c r="C2947">
        <v>392.15800000000002</v>
      </c>
      <c r="D2947">
        <v>14.048999999999999</v>
      </c>
      <c r="E2947">
        <v>10.506</v>
      </c>
      <c r="F2947">
        <v>7.54</v>
      </c>
      <c r="G2947">
        <v>5.4219999999999997</v>
      </c>
      <c r="H2947">
        <v>101547.25900000001</v>
      </c>
      <c r="I2947">
        <v>4.0000000000000001E-3</v>
      </c>
      <c r="J2947">
        <v>194.566</v>
      </c>
      <c r="K2947">
        <v>197.59200000000001</v>
      </c>
      <c r="L2947">
        <v>38.417000000000002</v>
      </c>
      <c r="M2947">
        <v>239.89</v>
      </c>
    </row>
    <row r="2948" spans="1:13" x14ac:dyDescent="0.35">
      <c r="A2948">
        <v>2944</v>
      </c>
      <c r="B2948" t="s">
        <v>5957</v>
      </c>
      <c r="C2948">
        <v>291.24700000000001</v>
      </c>
      <c r="D2948">
        <v>13.54</v>
      </c>
      <c r="E2948">
        <v>10.901999999999999</v>
      </c>
      <c r="F2948">
        <v>7.4630000000000001</v>
      </c>
      <c r="G2948">
        <v>5.5759999999999996</v>
      </c>
      <c r="H2948">
        <v>101543.925</v>
      </c>
      <c r="I2948">
        <v>1.9E-2</v>
      </c>
      <c r="J2948">
        <v>143.245</v>
      </c>
      <c r="K2948">
        <v>148.00200000000001</v>
      </c>
      <c r="L2948">
        <v>30.257999999999999</v>
      </c>
      <c r="M2948">
        <v>254.328</v>
      </c>
    </row>
    <row r="2949" spans="1:13" x14ac:dyDescent="0.35">
      <c r="A2949">
        <v>2945</v>
      </c>
      <c r="B2949" t="s">
        <v>5956</v>
      </c>
      <c r="C2949">
        <v>192.374</v>
      </c>
      <c r="D2949">
        <v>12.803000000000001</v>
      </c>
      <c r="E2949">
        <v>11.186999999999999</v>
      </c>
      <c r="F2949">
        <v>7.3040000000000003</v>
      </c>
      <c r="G2949">
        <v>4.8849999999999998</v>
      </c>
      <c r="H2949">
        <v>101545.124</v>
      </c>
      <c r="I2949">
        <v>4.7E-2</v>
      </c>
      <c r="J2949">
        <v>107.7</v>
      </c>
      <c r="K2949">
        <v>84.674000000000007</v>
      </c>
      <c r="L2949">
        <v>21.498000000000001</v>
      </c>
      <c r="M2949">
        <v>267.13299999999998</v>
      </c>
    </row>
    <row r="2950" spans="1:13" x14ac:dyDescent="0.35">
      <c r="A2950">
        <v>2946</v>
      </c>
      <c r="B2950" t="s">
        <v>5955</v>
      </c>
      <c r="C2950">
        <v>104.10899999999999</v>
      </c>
      <c r="D2950">
        <v>11.833</v>
      </c>
      <c r="E2950">
        <v>11.449</v>
      </c>
      <c r="F2950">
        <v>7.359</v>
      </c>
      <c r="G2950">
        <v>4.8390000000000004</v>
      </c>
      <c r="H2950">
        <v>101562.527</v>
      </c>
      <c r="I2950">
        <v>0.10100000000000001</v>
      </c>
      <c r="J2950">
        <v>65.134</v>
      </c>
      <c r="K2950">
        <v>38.973999999999997</v>
      </c>
      <c r="L2950">
        <v>12.632999999999999</v>
      </c>
      <c r="M2950">
        <v>279.09399999999999</v>
      </c>
    </row>
    <row r="2951" spans="1:13" x14ac:dyDescent="0.35">
      <c r="A2951">
        <v>2947</v>
      </c>
      <c r="B2951" t="s">
        <v>5954</v>
      </c>
      <c r="C2951">
        <v>30.411999999999999</v>
      </c>
      <c r="D2951">
        <v>10.468999999999999</v>
      </c>
      <c r="E2951">
        <v>10.314</v>
      </c>
      <c r="F2951">
        <v>6.9740000000000002</v>
      </c>
      <c r="G2951">
        <v>4.383</v>
      </c>
      <c r="H2951">
        <v>101580.11900000001</v>
      </c>
      <c r="I2951">
        <v>0.13400000000000001</v>
      </c>
      <c r="J2951">
        <v>23.074000000000002</v>
      </c>
      <c r="K2951">
        <v>7.3369999999999997</v>
      </c>
      <c r="L2951">
        <v>4.0549999999999997</v>
      </c>
      <c r="M2951">
        <v>290.863</v>
      </c>
    </row>
    <row r="2952" spans="1:13" x14ac:dyDescent="0.35">
      <c r="A2952">
        <v>2948</v>
      </c>
      <c r="B2952" t="s">
        <v>5953</v>
      </c>
      <c r="C2952">
        <v>0.27500000000000002</v>
      </c>
      <c r="D2952">
        <v>9.2680000000000007</v>
      </c>
      <c r="E2952">
        <v>9.1869999999999994</v>
      </c>
      <c r="F2952">
        <v>7.0090000000000003</v>
      </c>
      <c r="G2952">
        <v>4.5620000000000003</v>
      </c>
      <c r="H2952">
        <v>101608.13</v>
      </c>
      <c r="I2952">
        <v>0.19400000000000001</v>
      </c>
      <c r="J2952">
        <v>0.27200000000000002</v>
      </c>
      <c r="K2952">
        <v>4.0000000000000001E-3</v>
      </c>
      <c r="L2952">
        <v>-3.8610000000000002</v>
      </c>
      <c r="M2952">
        <v>302.96199999999999</v>
      </c>
    </row>
    <row r="2953" spans="1:13" x14ac:dyDescent="0.35">
      <c r="A2953">
        <v>2949</v>
      </c>
      <c r="B2953" t="s">
        <v>5952</v>
      </c>
      <c r="C2953">
        <v>0</v>
      </c>
      <c r="D2953">
        <v>8.7119999999999997</v>
      </c>
      <c r="E2953">
        <v>8.1509999999999998</v>
      </c>
      <c r="F2953">
        <v>7.3220000000000001</v>
      </c>
      <c r="G2953">
        <v>4.2119999999999997</v>
      </c>
      <c r="H2953">
        <v>101619.936</v>
      </c>
      <c r="I2953">
        <v>0.104</v>
      </c>
      <c r="J2953">
        <v>0</v>
      </c>
      <c r="K2953">
        <v>0</v>
      </c>
      <c r="L2953">
        <v>-10.726000000000001</v>
      </c>
      <c r="M2953">
        <v>315.78800000000001</v>
      </c>
    </row>
    <row r="2954" spans="1:13" x14ac:dyDescent="0.35">
      <c r="A2954">
        <v>2950</v>
      </c>
      <c r="B2954" t="s">
        <v>5951</v>
      </c>
      <c r="C2954">
        <v>0</v>
      </c>
      <c r="D2954">
        <v>8.2129999999999992</v>
      </c>
      <c r="E2954">
        <v>7.1829999999999998</v>
      </c>
      <c r="F2954">
        <v>7.125</v>
      </c>
      <c r="G2954">
        <v>4.4790000000000001</v>
      </c>
      <c r="H2954">
        <v>101616.50199999999</v>
      </c>
      <c r="I2954">
        <v>7.0000000000000007E-2</v>
      </c>
      <c r="J2954">
        <v>0</v>
      </c>
      <c r="K2954">
        <v>0</v>
      </c>
      <c r="L2954">
        <v>-16.109000000000002</v>
      </c>
      <c r="M2954">
        <v>329.58</v>
      </c>
    </row>
    <row r="2955" spans="1:13" x14ac:dyDescent="0.35">
      <c r="A2955">
        <v>2951</v>
      </c>
      <c r="B2955" t="s">
        <v>5950</v>
      </c>
      <c r="C2955">
        <v>0</v>
      </c>
      <c r="D2955">
        <v>7.85</v>
      </c>
      <c r="E2955">
        <v>6.2560000000000002</v>
      </c>
      <c r="F2955">
        <v>7.1580000000000004</v>
      </c>
      <c r="G2955">
        <v>4.798</v>
      </c>
      <c r="H2955">
        <v>101612.94</v>
      </c>
      <c r="I2955">
        <v>4.7E-2</v>
      </c>
      <c r="J2955">
        <v>0</v>
      </c>
      <c r="K2955">
        <v>0</v>
      </c>
      <c r="L2955">
        <v>-19.582000000000001</v>
      </c>
      <c r="M2955">
        <v>344.31700000000001</v>
      </c>
    </row>
    <row r="2956" spans="1:13" x14ac:dyDescent="0.35">
      <c r="A2956">
        <v>2952</v>
      </c>
      <c r="B2956" t="s">
        <v>5949</v>
      </c>
      <c r="C2956">
        <v>0</v>
      </c>
      <c r="D2956">
        <v>7.665</v>
      </c>
      <c r="E2956">
        <v>5.3730000000000002</v>
      </c>
      <c r="F2956">
        <v>7.1829999999999998</v>
      </c>
      <c r="G2956">
        <v>5.1890000000000001</v>
      </c>
      <c r="H2956">
        <v>101601.292</v>
      </c>
      <c r="I2956">
        <v>3.6999999999999998E-2</v>
      </c>
      <c r="J2956">
        <v>0</v>
      </c>
      <c r="K2956">
        <v>0</v>
      </c>
      <c r="L2956">
        <v>-20.812000000000001</v>
      </c>
      <c r="M2956">
        <v>334.77199999999999</v>
      </c>
    </row>
    <row r="2957" spans="1:13" x14ac:dyDescent="0.35">
      <c r="A2957">
        <v>2953</v>
      </c>
      <c r="B2957" t="s">
        <v>5948</v>
      </c>
      <c r="C2957">
        <v>0</v>
      </c>
      <c r="D2957">
        <v>7.4349999999999996</v>
      </c>
      <c r="E2957">
        <v>5.1589999999999998</v>
      </c>
      <c r="F2957">
        <v>7.0860000000000003</v>
      </c>
      <c r="G2957">
        <v>4.8150000000000004</v>
      </c>
      <c r="H2957">
        <v>101581.56299999999</v>
      </c>
      <c r="I2957">
        <v>5.0000000000000001E-3</v>
      </c>
      <c r="J2957">
        <v>0</v>
      </c>
      <c r="K2957">
        <v>0</v>
      </c>
      <c r="L2957">
        <v>-19.661999999999999</v>
      </c>
      <c r="M2957">
        <v>15.007</v>
      </c>
    </row>
    <row r="2958" spans="1:13" x14ac:dyDescent="0.35">
      <c r="A2958">
        <v>2954</v>
      </c>
      <c r="B2958" t="s">
        <v>5947</v>
      </c>
      <c r="C2958">
        <v>0</v>
      </c>
      <c r="D2958">
        <v>7.0119999999999996</v>
      </c>
      <c r="E2958">
        <v>5.0049999999999999</v>
      </c>
      <c r="F2958">
        <v>7.0019999999999998</v>
      </c>
      <c r="G2958">
        <v>4.8579999999999997</v>
      </c>
      <c r="H2958">
        <v>101573.63800000001</v>
      </c>
      <c r="I2958">
        <v>3.3000000000000002E-2</v>
      </c>
      <c r="J2958">
        <v>0</v>
      </c>
      <c r="K2958">
        <v>0</v>
      </c>
      <c r="L2958">
        <v>-16.260000000000002</v>
      </c>
      <c r="M2958">
        <v>29.768999999999998</v>
      </c>
    </row>
    <row r="2959" spans="1:13" x14ac:dyDescent="0.35">
      <c r="A2959">
        <v>2955</v>
      </c>
      <c r="B2959" t="s">
        <v>5946</v>
      </c>
      <c r="C2959">
        <v>0</v>
      </c>
      <c r="D2959">
        <v>6.6479999999999997</v>
      </c>
      <c r="E2959">
        <v>4.8289999999999997</v>
      </c>
      <c r="F2959">
        <v>7.0350000000000001</v>
      </c>
      <c r="G2959">
        <v>4.8209999999999997</v>
      </c>
      <c r="H2959">
        <v>101564.709</v>
      </c>
      <c r="I2959">
        <v>6.6000000000000003E-2</v>
      </c>
      <c r="J2959">
        <v>0</v>
      </c>
      <c r="K2959">
        <v>0</v>
      </c>
      <c r="L2959">
        <v>-10.933999999999999</v>
      </c>
      <c r="M2959">
        <v>43.587000000000003</v>
      </c>
    </row>
    <row r="2960" spans="1:13" x14ac:dyDescent="0.35">
      <c r="A2960">
        <v>2956</v>
      </c>
      <c r="B2960" t="s">
        <v>5945</v>
      </c>
      <c r="C2960">
        <v>6.6000000000000003E-2</v>
      </c>
      <c r="D2960">
        <v>6.5490000000000004</v>
      </c>
      <c r="E2960">
        <v>4.7140000000000004</v>
      </c>
      <c r="F2960">
        <v>7.024</v>
      </c>
      <c r="G2960">
        <v>5.3090000000000002</v>
      </c>
      <c r="H2960">
        <v>101567.235</v>
      </c>
      <c r="I2960">
        <v>6.6000000000000003E-2</v>
      </c>
      <c r="J2960">
        <v>6.6000000000000003E-2</v>
      </c>
      <c r="K2960">
        <v>0</v>
      </c>
      <c r="L2960">
        <v>-4.1070000000000002</v>
      </c>
      <c r="M2960">
        <v>56.436999999999998</v>
      </c>
    </row>
    <row r="2961" spans="1:13" x14ac:dyDescent="0.35">
      <c r="A2961">
        <v>2957</v>
      </c>
      <c r="B2961" t="s">
        <v>5944</v>
      </c>
      <c r="C2961">
        <v>18.579999999999998</v>
      </c>
      <c r="D2961">
        <v>7.1449999999999996</v>
      </c>
      <c r="E2961">
        <v>4.6749999999999998</v>
      </c>
      <c r="F2961">
        <v>7.2460000000000004</v>
      </c>
      <c r="G2961">
        <v>5.1890000000000001</v>
      </c>
      <c r="H2961">
        <v>101584.65300000001</v>
      </c>
      <c r="I2961">
        <v>3.1E-2</v>
      </c>
      <c r="J2961">
        <v>16.065999999999999</v>
      </c>
      <c r="K2961">
        <v>2.516</v>
      </c>
      <c r="L2961">
        <v>3.7879999999999998</v>
      </c>
      <c r="M2961">
        <v>68.540000000000006</v>
      </c>
    </row>
    <row r="2962" spans="1:13" x14ac:dyDescent="0.35">
      <c r="A2962">
        <v>2958</v>
      </c>
      <c r="B2962" t="s">
        <v>5943</v>
      </c>
      <c r="C2962">
        <v>89.875</v>
      </c>
      <c r="D2962">
        <v>8.5869999999999997</v>
      </c>
      <c r="E2962">
        <v>4.7320000000000002</v>
      </c>
      <c r="F2962">
        <v>7.1120000000000001</v>
      </c>
      <c r="G2962">
        <v>5.2220000000000004</v>
      </c>
      <c r="H2962">
        <v>101610.33100000001</v>
      </c>
      <c r="I2962">
        <v>2.5999999999999999E-2</v>
      </c>
      <c r="J2962">
        <v>62.363</v>
      </c>
      <c r="K2962">
        <v>27.510999999999999</v>
      </c>
      <c r="L2962">
        <v>12.359</v>
      </c>
      <c r="M2962">
        <v>80.292000000000002</v>
      </c>
    </row>
    <row r="2963" spans="1:13" x14ac:dyDescent="0.35">
      <c r="A2963">
        <v>2959</v>
      </c>
      <c r="B2963" t="s">
        <v>5942</v>
      </c>
      <c r="C2963">
        <v>171.55500000000001</v>
      </c>
      <c r="D2963">
        <v>9.843</v>
      </c>
      <c r="E2963">
        <v>5.5910000000000002</v>
      </c>
      <c r="F2963">
        <v>6.806</v>
      </c>
      <c r="G2963">
        <v>5.13</v>
      </c>
      <c r="H2963">
        <v>101629.24</v>
      </c>
      <c r="I2963">
        <v>7.5999999999999998E-2</v>
      </c>
      <c r="J2963">
        <v>100.596</v>
      </c>
      <c r="K2963">
        <v>70.957999999999998</v>
      </c>
      <c r="L2963">
        <v>21.239000000000001</v>
      </c>
      <c r="M2963">
        <v>92.209000000000003</v>
      </c>
    </row>
    <row r="2964" spans="1:13" x14ac:dyDescent="0.35">
      <c r="A2964">
        <v>2960</v>
      </c>
      <c r="B2964" t="s">
        <v>5941</v>
      </c>
      <c r="C2964">
        <v>281.56200000000001</v>
      </c>
      <c r="D2964">
        <v>10.984999999999999</v>
      </c>
      <c r="E2964">
        <v>6.4429999999999996</v>
      </c>
      <c r="F2964">
        <v>6.9509999999999996</v>
      </c>
      <c r="G2964">
        <v>5.032</v>
      </c>
      <c r="H2964">
        <v>101646.58900000001</v>
      </c>
      <c r="I2964">
        <v>2.5000000000000001E-2</v>
      </c>
      <c r="J2964">
        <v>143.202</v>
      </c>
      <c r="K2964">
        <v>138.36000000000001</v>
      </c>
      <c r="L2964">
        <v>30.035</v>
      </c>
      <c r="M2964">
        <v>104.93899999999999</v>
      </c>
    </row>
    <row r="2965" spans="1:13" x14ac:dyDescent="0.35">
      <c r="A2965">
        <v>2961</v>
      </c>
      <c r="B2965" t="s">
        <v>5940</v>
      </c>
      <c r="C2965">
        <v>384.875</v>
      </c>
      <c r="D2965">
        <v>11.988</v>
      </c>
      <c r="E2965">
        <v>7.2519999999999998</v>
      </c>
      <c r="F2965">
        <v>6.8739999999999997</v>
      </c>
      <c r="G2965">
        <v>5.3</v>
      </c>
      <c r="H2965">
        <v>101652.91099999999</v>
      </c>
      <c r="I2965">
        <v>5.7000000000000002E-2</v>
      </c>
      <c r="J2965">
        <v>181.72</v>
      </c>
      <c r="K2965">
        <v>203.155</v>
      </c>
      <c r="L2965">
        <v>38.279000000000003</v>
      </c>
      <c r="M2965">
        <v>119.309</v>
      </c>
    </row>
    <row r="2966" spans="1:13" x14ac:dyDescent="0.35">
      <c r="A2966">
        <v>2962</v>
      </c>
      <c r="B2966" t="s">
        <v>5939</v>
      </c>
      <c r="C2966">
        <v>427.86700000000002</v>
      </c>
      <c r="D2966">
        <v>12.625999999999999</v>
      </c>
      <c r="E2966">
        <v>8.0150000000000006</v>
      </c>
      <c r="F2966">
        <v>6.9429999999999996</v>
      </c>
      <c r="G2966">
        <v>5.2220000000000004</v>
      </c>
      <c r="H2966">
        <v>101652.54300000001</v>
      </c>
      <c r="I2966">
        <v>8.6999999999999994E-2</v>
      </c>
      <c r="J2966">
        <v>213.32300000000001</v>
      </c>
      <c r="K2966">
        <v>214.54499999999999</v>
      </c>
      <c r="L2966">
        <v>45.323</v>
      </c>
      <c r="M2966">
        <v>136.28700000000001</v>
      </c>
    </row>
    <row r="2967" spans="1:13" x14ac:dyDescent="0.35">
      <c r="A2967">
        <v>2963</v>
      </c>
      <c r="B2967" t="s">
        <v>5938</v>
      </c>
      <c r="C2967">
        <v>450.44099999999997</v>
      </c>
      <c r="D2967">
        <v>13.07</v>
      </c>
      <c r="E2967">
        <v>8.74</v>
      </c>
      <c r="F2967">
        <v>6.7370000000000001</v>
      </c>
      <c r="G2967">
        <v>5.7560000000000002</v>
      </c>
      <c r="H2967">
        <v>101648.68700000001</v>
      </c>
      <c r="I2967">
        <v>9.0999999999999998E-2</v>
      </c>
      <c r="J2967">
        <v>229.55099999999999</v>
      </c>
      <c r="K2967">
        <v>220.88900000000001</v>
      </c>
      <c r="L2967">
        <v>50.264000000000003</v>
      </c>
      <c r="M2967">
        <v>156.566</v>
      </c>
    </row>
    <row r="2968" spans="1:13" x14ac:dyDescent="0.35">
      <c r="A2968">
        <v>2964</v>
      </c>
      <c r="B2968" t="s">
        <v>5937</v>
      </c>
      <c r="C2968">
        <v>493.13900000000001</v>
      </c>
      <c r="D2968">
        <v>13.669</v>
      </c>
      <c r="E2968">
        <v>9.4819999999999993</v>
      </c>
      <c r="F2968">
        <v>6.67</v>
      </c>
      <c r="G2968">
        <v>5.5209999999999999</v>
      </c>
      <c r="H2968">
        <v>101644.436</v>
      </c>
      <c r="I2968">
        <v>6.5000000000000002E-2</v>
      </c>
      <c r="J2968">
        <v>238.607</v>
      </c>
      <c r="K2968">
        <v>254.53200000000001</v>
      </c>
      <c r="L2968">
        <v>52.128</v>
      </c>
      <c r="M2968">
        <v>179.499</v>
      </c>
    </row>
    <row r="2969" spans="1:13" x14ac:dyDescent="0.35">
      <c r="A2969">
        <v>2965</v>
      </c>
      <c r="B2969" t="s">
        <v>5936</v>
      </c>
      <c r="C2969">
        <v>488.93599999999998</v>
      </c>
      <c r="D2969">
        <v>13.702</v>
      </c>
      <c r="E2969">
        <v>9.8859999999999992</v>
      </c>
      <c r="F2969">
        <v>6.8179999999999996</v>
      </c>
      <c r="G2969">
        <v>5.4980000000000002</v>
      </c>
      <c r="H2969">
        <v>101637.17</v>
      </c>
      <c r="I2969">
        <v>9.1999999999999998E-2</v>
      </c>
      <c r="J2969">
        <v>232.2</v>
      </c>
      <c r="K2969">
        <v>256.73899999999998</v>
      </c>
      <c r="L2969">
        <v>50.436</v>
      </c>
      <c r="M2969">
        <v>202.506</v>
      </c>
    </row>
    <row r="2970" spans="1:13" x14ac:dyDescent="0.35">
      <c r="A2970">
        <v>2966</v>
      </c>
      <c r="B2970" t="s">
        <v>5935</v>
      </c>
      <c r="C2970">
        <v>441.88499999999999</v>
      </c>
      <c r="D2970">
        <v>13.688000000000001</v>
      </c>
      <c r="E2970">
        <v>10.214</v>
      </c>
      <c r="F2970">
        <v>7.0149999999999997</v>
      </c>
      <c r="G2970">
        <v>5.2389999999999999</v>
      </c>
      <c r="H2970">
        <v>101627.397</v>
      </c>
      <c r="I2970">
        <v>0.08</v>
      </c>
      <c r="J2970">
        <v>215.15</v>
      </c>
      <c r="K2970">
        <v>226.73500000000001</v>
      </c>
      <c r="L2970">
        <v>45.628999999999998</v>
      </c>
      <c r="M2970">
        <v>222.946</v>
      </c>
    </row>
    <row r="2971" spans="1:13" x14ac:dyDescent="0.35">
      <c r="A2971">
        <v>2967</v>
      </c>
      <c r="B2971" t="s">
        <v>5934</v>
      </c>
      <c r="C2971">
        <v>413.46199999999999</v>
      </c>
      <c r="D2971">
        <v>13.523999999999999</v>
      </c>
      <c r="E2971">
        <v>10.523</v>
      </c>
      <c r="F2971">
        <v>7.1639999999999997</v>
      </c>
      <c r="G2971">
        <v>5.415</v>
      </c>
      <c r="H2971">
        <v>101618.048</v>
      </c>
      <c r="I2971">
        <v>8.1000000000000003E-2</v>
      </c>
      <c r="J2971">
        <v>190.73599999999999</v>
      </c>
      <c r="K2971">
        <v>222.72499999999999</v>
      </c>
      <c r="L2971">
        <v>38.671999999999997</v>
      </c>
      <c r="M2971">
        <v>240.07499999999999</v>
      </c>
    </row>
    <row r="2972" spans="1:13" x14ac:dyDescent="0.35">
      <c r="A2972">
        <v>2968</v>
      </c>
      <c r="B2972" t="s">
        <v>5933</v>
      </c>
      <c r="C2972">
        <v>332.95499999999998</v>
      </c>
      <c r="D2972">
        <v>13.148</v>
      </c>
      <c r="E2972">
        <v>10.821</v>
      </c>
      <c r="F2972">
        <v>7.0709999999999997</v>
      </c>
      <c r="G2972">
        <v>4.7919999999999998</v>
      </c>
      <c r="H2972">
        <v>101614.29700000001</v>
      </c>
      <c r="I2972">
        <v>0.112</v>
      </c>
      <c r="J2972">
        <v>143.02199999999999</v>
      </c>
      <c r="K2972">
        <v>189.935</v>
      </c>
      <c r="L2972">
        <v>30.48</v>
      </c>
      <c r="M2972">
        <v>254.554</v>
      </c>
    </row>
    <row r="2973" spans="1:13" x14ac:dyDescent="0.35">
      <c r="A2973">
        <v>2969</v>
      </c>
      <c r="B2973" t="s">
        <v>5932</v>
      </c>
      <c r="C2973">
        <v>212.43700000000001</v>
      </c>
      <c r="D2973">
        <v>12.352</v>
      </c>
      <c r="E2973">
        <v>10.991</v>
      </c>
      <c r="F2973">
        <v>7.1520000000000001</v>
      </c>
      <c r="G2973">
        <v>4.8979999999999997</v>
      </c>
      <c r="H2973">
        <v>101612.822</v>
      </c>
      <c r="I2973">
        <v>3.1E-2</v>
      </c>
      <c r="J2973">
        <v>107.827</v>
      </c>
      <c r="K2973">
        <v>104.611</v>
      </c>
      <c r="L2973">
        <v>21.713999999999999</v>
      </c>
      <c r="M2973">
        <v>267.35000000000002</v>
      </c>
    </row>
    <row r="2974" spans="1:13" x14ac:dyDescent="0.35">
      <c r="A2974">
        <v>2970</v>
      </c>
      <c r="B2974" t="s">
        <v>5931</v>
      </c>
      <c r="C2974">
        <v>100.639</v>
      </c>
      <c r="D2974">
        <v>11.4</v>
      </c>
      <c r="E2974">
        <v>11.109</v>
      </c>
      <c r="F2974">
        <v>7.0220000000000002</v>
      </c>
      <c r="G2974">
        <v>5.226</v>
      </c>
      <c r="H2974">
        <v>101627.565</v>
      </c>
      <c r="I2974">
        <v>1.4999999999999999E-2</v>
      </c>
      <c r="J2974">
        <v>65.997</v>
      </c>
      <c r="K2974">
        <v>34.640999999999998</v>
      </c>
      <c r="L2974">
        <v>12.851000000000001</v>
      </c>
      <c r="M2974">
        <v>279.29700000000003</v>
      </c>
    </row>
    <row r="2975" spans="1:13" x14ac:dyDescent="0.35">
      <c r="A2975">
        <v>2971</v>
      </c>
      <c r="B2975" t="s">
        <v>5930</v>
      </c>
      <c r="C2975">
        <v>25.835000000000001</v>
      </c>
      <c r="D2975">
        <v>10.227</v>
      </c>
      <c r="E2975">
        <v>10.045</v>
      </c>
      <c r="F2975">
        <v>6.8650000000000002</v>
      </c>
      <c r="G2975">
        <v>5.29</v>
      </c>
      <c r="H2975">
        <v>101637.454</v>
      </c>
      <c r="I2975">
        <v>1.6E-2</v>
      </c>
      <c r="J2975">
        <v>21.492000000000001</v>
      </c>
      <c r="K2975">
        <v>4.343</v>
      </c>
      <c r="L2975">
        <v>4.2809999999999997</v>
      </c>
      <c r="M2975">
        <v>291.053</v>
      </c>
    </row>
    <row r="2976" spans="1:13" x14ac:dyDescent="0.35">
      <c r="A2976">
        <v>2972</v>
      </c>
      <c r="B2976" t="s">
        <v>5929</v>
      </c>
      <c r="C2976">
        <v>0.185</v>
      </c>
      <c r="D2976">
        <v>9.3320000000000007</v>
      </c>
      <c r="E2976">
        <v>9.0540000000000003</v>
      </c>
      <c r="F2976">
        <v>6.6950000000000003</v>
      </c>
      <c r="G2976">
        <v>5.29</v>
      </c>
      <c r="H2976">
        <v>101661.735</v>
      </c>
      <c r="I2976">
        <v>4.5999999999999999E-2</v>
      </c>
      <c r="J2976">
        <v>0.182</v>
      </c>
      <c r="K2976">
        <v>3.0000000000000001E-3</v>
      </c>
      <c r="L2976">
        <v>-3.6230000000000002</v>
      </c>
      <c r="M2976">
        <v>303.13499999999999</v>
      </c>
    </row>
    <row r="2977" spans="1:13" x14ac:dyDescent="0.35">
      <c r="A2977">
        <v>2973</v>
      </c>
      <c r="B2977" t="s">
        <v>5928</v>
      </c>
      <c r="C2977">
        <v>0</v>
      </c>
      <c r="D2977">
        <v>8.7159999999999993</v>
      </c>
      <c r="E2977">
        <v>8.1280000000000001</v>
      </c>
      <c r="F2977">
        <v>6.6660000000000004</v>
      </c>
      <c r="G2977">
        <v>5.1340000000000003</v>
      </c>
      <c r="H2977">
        <v>101663.352</v>
      </c>
      <c r="I2977">
        <v>0.01</v>
      </c>
      <c r="J2977">
        <v>0</v>
      </c>
      <c r="K2977">
        <v>0</v>
      </c>
      <c r="L2977">
        <v>-10.471</v>
      </c>
      <c r="M2977">
        <v>315.93900000000002</v>
      </c>
    </row>
    <row r="2978" spans="1:13" x14ac:dyDescent="0.35">
      <c r="A2978">
        <v>2974</v>
      </c>
      <c r="B2978" t="s">
        <v>5927</v>
      </c>
      <c r="C2978">
        <v>0</v>
      </c>
      <c r="D2978">
        <v>8.1479999999999997</v>
      </c>
      <c r="E2978">
        <v>7.2309999999999999</v>
      </c>
      <c r="F2978">
        <v>6.6820000000000004</v>
      </c>
      <c r="G2978">
        <v>4.8250000000000002</v>
      </c>
      <c r="H2978">
        <v>101652.22</v>
      </c>
      <c r="I2978">
        <v>3.2000000000000001E-2</v>
      </c>
      <c r="J2978">
        <v>0</v>
      </c>
      <c r="K2978">
        <v>0</v>
      </c>
      <c r="L2978">
        <v>-15.837999999999999</v>
      </c>
      <c r="M2978">
        <v>329.7</v>
      </c>
    </row>
    <row r="2979" spans="1:13" x14ac:dyDescent="0.35">
      <c r="A2979">
        <v>2975</v>
      </c>
      <c r="B2979" t="s">
        <v>5926</v>
      </c>
      <c r="C2979">
        <v>0</v>
      </c>
      <c r="D2979">
        <v>7.6769999999999996</v>
      </c>
      <c r="E2979">
        <v>6.3470000000000004</v>
      </c>
      <c r="F2979">
        <v>6.7450000000000001</v>
      </c>
      <c r="G2979">
        <v>4.9870000000000001</v>
      </c>
      <c r="H2979">
        <v>101642.857</v>
      </c>
      <c r="I2979">
        <v>3.2000000000000001E-2</v>
      </c>
      <c r="J2979">
        <v>0</v>
      </c>
      <c r="K2979">
        <v>0</v>
      </c>
      <c r="L2979">
        <v>-19.297000000000001</v>
      </c>
      <c r="M2979">
        <v>344.39400000000001</v>
      </c>
    </row>
    <row r="2980" spans="1:13" x14ac:dyDescent="0.35">
      <c r="A2980">
        <v>2976</v>
      </c>
      <c r="B2980" t="s">
        <v>5925</v>
      </c>
      <c r="C2980">
        <v>0</v>
      </c>
      <c r="D2980">
        <v>7.4340000000000002</v>
      </c>
      <c r="E2980">
        <v>5.4569999999999999</v>
      </c>
      <c r="F2980">
        <v>6.91</v>
      </c>
      <c r="G2980">
        <v>4.5490000000000004</v>
      </c>
      <c r="H2980">
        <v>101623.36900000001</v>
      </c>
      <c r="I2980">
        <v>2.1000000000000001E-2</v>
      </c>
      <c r="J2980">
        <v>0</v>
      </c>
      <c r="K2980">
        <v>0</v>
      </c>
      <c r="L2980">
        <v>-20.518999999999998</v>
      </c>
      <c r="M2980">
        <v>334.79899999999998</v>
      </c>
    </row>
    <row r="2981" spans="1:13" x14ac:dyDescent="0.35">
      <c r="A2981">
        <v>2977</v>
      </c>
      <c r="B2981" t="s">
        <v>5924</v>
      </c>
      <c r="C2981">
        <v>0</v>
      </c>
      <c r="D2981">
        <v>7.1349999999999998</v>
      </c>
      <c r="E2981">
        <v>5.1289999999999996</v>
      </c>
      <c r="F2981">
        <v>6.9189999999999996</v>
      </c>
      <c r="G2981">
        <v>5.0549999999999997</v>
      </c>
      <c r="H2981">
        <v>101605.12300000001</v>
      </c>
      <c r="I2981">
        <v>2.9000000000000001E-2</v>
      </c>
      <c r="J2981">
        <v>0</v>
      </c>
      <c r="K2981">
        <v>0</v>
      </c>
      <c r="L2981">
        <v>-19.37</v>
      </c>
      <c r="M2981">
        <v>14.983000000000001</v>
      </c>
    </row>
    <row r="2982" spans="1:13" x14ac:dyDescent="0.35">
      <c r="A2982">
        <v>2978</v>
      </c>
      <c r="B2982" t="s">
        <v>5923</v>
      </c>
      <c r="C2982">
        <v>0</v>
      </c>
      <c r="D2982">
        <v>6.9169999999999998</v>
      </c>
      <c r="E2982">
        <v>4.8330000000000002</v>
      </c>
      <c r="F2982">
        <v>6.6609999999999996</v>
      </c>
      <c r="G2982">
        <v>4.4379999999999997</v>
      </c>
      <c r="H2982">
        <v>101592.772</v>
      </c>
      <c r="I2982">
        <v>4.2999999999999997E-2</v>
      </c>
      <c r="J2982">
        <v>0</v>
      </c>
      <c r="K2982">
        <v>0</v>
      </c>
      <c r="L2982">
        <v>-15.974</v>
      </c>
      <c r="M2982">
        <v>29.7</v>
      </c>
    </row>
    <row r="2983" spans="1:13" x14ac:dyDescent="0.35">
      <c r="A2983">
        <v>2979</v>
      </c>
      <c r="B2983" t="s">
        <v>5922</v>
      </c>
      <c r="C2983">
        <v>0</v>
      </c>
      <c r="D2983">
        <v>6.49</v>
      </c>
      <c r="E2983">
        <v>4.5449999999999999</v>
      </c>
      <c r="F2983">
        <v>6.77</v>
      </c>
      <c r="G2983">
        <v>4.3650000000000002</v>
      </c>
      <c r="H2983">
        <v>101582.09600000001</v>
      </c>
      <c r="I2983">
        <v>3.6999999999999998E-2</v>
      </c>
      <c r="J2983">
        <v>0</v>
      </c>
      <c r="K2983">
        <v>0</v>
      </c>
      <c r="L2983">
        <v>-10.659000000000001</v>
      </c>
      <c r="M2983">
        <v>43.482999999999997</v>
      </c>
    </row>
    <row r="2984" spans="1:13" x14ac:dyDescent="0.35">
      <c r="A2984">
        <v>2980</v>
      </c>
      <c r="B2984" t="s">
        <v>5921</v>
      </c>
      <c r="C2984">
        <v>7.9000000000000001E-2</v>
      </c>
      <c r="D2984">
        <v>6.2290000000000001</v>
      </c>
      <c r="E2984">
        <v>4.335</v>
      </c>
      <c r="F2984">
        <v>6.7889999999999997</v>
      </c>
      <c r="G2984">
        <v>4.6760000000000002</v>
      </c>
      <c r="H2984">
        <v>101567.303</v>
      </c>
      <c r="I2984">
        <v>0.02</v>
      </c>
      <c r="J2984">
        <v>7.9000000000000001E-2</v>
      </c>
      <c r="K2984">
        <v>0</v>
      </c>
      <c r="L2984">
        <v>-3.8450000000000002</v>
      </c>
      <c r="M2984">
        <v>56.307000000000002</v>
      </c>
    </row>
    <row r="2985" spans="1:13" x14ac:dyDescent="0.35">
      <c r="A2985">
        <v>2981</v>
      </c>
      <c r="B2985" t="s">
        <v>5920</v>
      </c>
      <c r="C2985">
        <v>23.533000000000001</v>
      </c>
      <c r="D2985">
        <v>6.8109999999999999</v>
      </c>
      <c r="E2985">
        <v>4.1520000000000001</v>
      </c>
      <c r="F2985">
        <v>6.7720000000000002</v>
      </c>
      <c r="G2985">
        <v>4.383</v>
      </c>
      <c r="H2985">
        <v>101575.32</v>
      </c>
      <c r="I2985">
        <v>3.9E-2</v>
      </c>
      <c r="J2985">
        <v>20.475999999999999</v>
      </c>
      <c r="K2985">
        <v>3.0579999999999998</v>
      </c>
      <c r="L2985">
        <v>4.0410000000000004</v>
      </c>
      <c r="M2985">
        <v>68.391999999999996</v>
      </c>
    </row>
    <row r="2986" spans="1:13" x14ac:dyDescent="0.35">
      <c r="A2986">
        <v>2982</v>
      </c>
      <c r="B2986" t="s">
        <v>5919</v>
      </c>
      <c r="C2986">
        <v>99.356999999999999</v>
      </c>
      <c r="D2986">
        <v>8.282</v>
      </c>
      <c r="E2986">
        <v>4.1769999999999996</v>
      </c>
      <c r="F2986">
        <v>6.7169999999999996</v>
      </c>
      <c r="G2986">
        <v>4.2859999999999996</v>
      </c>
      <c r="H2986">
        <v>101596.46799999999</v>
      </c>
      <c r="I2986">
        <v>0.11799999999999999</v>
      </c>
      <c r="J2986">
        <v>67.472999999999999</v>
      </c>
      <c r="K2986">
        <v>31.884</v>
      </c>
      <c r="L2986">
        <v>12.605</v>
      </c>
      <c r="M2986">
        <v>80.13</v>
      </c>
    </row>
    <row r="2987" spans="1:13" x14ac:dyDescent="0.35">
      <c r="A2987">
        <v>2983</v>
      </c>
      <c r="B2987" t="s">
        <v>5918</v>
      </c>
      <c r="C2987">
        <v>198.23</v>
      </c>
      <c r="D2987">
        <v>9.9120000000000008</v>
      </c>
      <c r="E2987">
        <v>5.157</v>
      </c>
      <c r="F2987">
        <v>6.56</v>
      </c>
      <c r="G2987">
        <v>4.452</v>
      </c>
      <c r="H2987">
        <v>101613.101</v>
      </c>
      <c r="I2987">
        <v>7.3999999999999996E-2</v>
      </c>
      <c r="J2987">
        <v>107.971</v>
      </c>
      <c r="K2987">
        <v>90.257999999999996</v>
      </c>
      <c r="L2987">
        <v>21.469000000000001</v>
      </c>
      <c r="M2987">
        <v>92.016999999999996</v>
      </c>
    </row>
    <row r="2988" spans="1:13" x14ac:dyDescent="0.35">
      <c r="A2988">
        <v>2984</v>
      </c>
      <c r="B2988" t="s">
        <v>5917</v>
      </c>
      <c r="C2988">
        <v>297.56</v>
      </c>
      <c r="D2988">
        <v>11.170999999999999</v>
      </c>
      <c r="E2988">
        <v>6.0620000000000003</v>
      </c>
      <c r="F2988">
        <v>6.6109999999999998</v>
      </c>
      <c r="G2988">
        <v>4.4969999999999999</v>
      </c>
      <c r="H2988">
        <v>101619.19</v>
      </c>
      <c r="I2988">
        <v>8.2000000000000003E-2</v>
      </c>
      <c r="J2988">
        <v>152.685</v>
      </c>
      <c r="K2988">
        <v>144.87700000000001</v>
      </c>
      <c r="L2988">
        <v>30.283000000000001</v>
      </c>
      <c r="M2988">
        <v>104.76</v>
      </c>
    </row>
    <row r="2989" spans="1:13" x14ac:dyDescent="0.35">
      <c r="A2989">
        <v>2985</v>
      </c>
      <c r="B2989" t="s">
        <v>5916</v>
      </c>
      <c r="C2989">
        <v>399.25200000000001</v>
      </c>
      <c r="D2989">
        <v>12.093999999999999</v>
      </c>
      <c r="E2989">
        <v>6.9169999999999998</v>
      </c>
      <c r="F2989">
        <v>6.3140000000000001</v>
      </c>
      <c r="G2989">
        <v>4.9450000000000003</v>
      </c>
      <c r="H2989">
        <v>101625.304</v>
      </c>
      <c r="I2989">
        <v>0.10100000000000001</v>
      </c>
      <c r="J2989">
        <v>206.93600000000001</v>
      </c>
      <c r="K2989">
        <v>192.316</v>
      </c>
      <c r="L2989">
        <v>38.536999999999999</v>
      </c>
      <c r="M2989">
        <v>119.134</v>
      </c>
    </row>
    <row r="2990" spans="1:13" x14ac:dyDescent="0.35">
      <c r="A2990">
        <v>2986</v>
      </c>
      <c r="B2990" t="s">
        <v>5915</v>
      </c>
      <c r="C2990">
        <v>457.05599999999998</v>
      </c>
      <c r="D2990">
        <v>12.749000000000001</v>
      </c>
      <c r="E2990">
        <v>7.78</v>
      </c>
      <c r="F2990">
        <v>6.0830000000000002</v>
      </c>
      <c r="G2990">
        <v>5.2629999999999999</v>
      </c>
      <c r="H2990">
        <v>101627.06</v>
      </c>
      <c r="I2990">
        <v>5.6000000000000001E-2</v>
      </c>
      <c r="J2990">
        <v>228.155</v>
      </c>
      <c r="K2990">
        <v>228.90100000000001</v>
      </c>
      <c r="L2990">
        <v>45.597000000000001</v>
      </c>
      <c r="M2990">
        <v>136.13999999999999</v>
      </c>
    </row>
    <row r="2991" spans="1:13" x14ac:dyDescent="0.35">
      <c r="A2991">
        <v>2987</v>
      </c>
      <c r="B2991" t="s">
        <v>5914</v>
      </c>
      <c r="C2991">
        <v>524.95899999999995</v>
      </c>
      <c r="D2991">
        <v>13.323</v>
      </c>
      <c r="E2991">
        <v>8.58</v>
      </c>
      <c r="F2991">
        <v>6.1130000000000004</v>
      </c>
      <c r="G2991">
        <v>5.1980000000000004</v>
      </c>
      <c r="H2991">
        <v>101616.79300000001</v>
      </c>
      <c r="I2991">
        <v>3.1E-2</v>
      </c>
      <c r="J2991">
        <v>248.066</v>
      </c>
      <c r="K2991">
        <v>276.89400000000001</v>
      </c>
      <c r="L2991">
        <v>50.551000000000002</v>
      </c>
      <c r="M2991">
        <v>156.489</v>
      </c>
    </row>
    <row r="2992" spans="1:13" x14ac:dyDescent="0.35">
      <c r="A2992">
        <v>2988</v>
      </c>
      <c r="B2992" t="s">
        <v>5913</v>
      </c>
      <c r="C2992">
        <v>548.16999999999996</v>
      </c>
      <c r="D2992">
        <v>13.526999999999999</v>
      </c>
      <c r="E2992">
        <v>9.2590000000000003</v>
      </c>
      <c r="F2992">
        <v>6.3739999999999997</v>
      </c>
      <c r="G2992">
        <v>4.95</v>
      </c>
      <c r="H2992">
        <v>101608.75199999999</v>
      </c>
      <c r="I2992">
        <v>0.02</v>
      </c>
      <c r="J2992">
        <v>270.81299999999999</v>
      </c>
      <c r="K2992">
        <v>277.35700000000003</v>
      </c>
      <c r="L2992">
        <v>52.418999999999997</v>
      </c>
      <c r="M2992">
        <v>179.53399999999999</v>
      </c>
    </row>
    <row r="2993" spans="1:13" x14ac:dyDescent="0.35">
      <c r="A2993">
        <v>2989</v>
      </c>
      <c r="B2993" t="s">
        <v>5912</v>
      </c>
      <c r="C2993">
        <v>544.11300000000006</v>
      </c>
      <c r="D2993">
        <v>13.88</v>
      </c>
      <c r="E2993">
        <v>9.7479999999999993</v>
      </c>
      <c r="F2993">
        <v>6.625</v>
      </c>
      <c r="G2993">
        <v>5.069</v>
      </c>
      <c r="H2993">
        <v>101602.52899999999</v>
      </c>
      <c r="I2993">
        <v>3.3000000000000002E-2</v>
      </c>
      <c r="J2993">
        <v>254.06899999999999</v>
      </c>
      <c r="K2993">
        <v>290.04399999999998</v>
      </c>
      <c r="L2993">
        <v>50.713000000000001</v>
      </c>
      <c r="M2993">
        <v>202.649</v>
      </c>
    </row>
    <row r="2994" spans="1:13" x14ac:dyDescent="0.35">
      <c r="A2994">
        <v>2990</v>
      </c>
      <c r="B2994" t="s">
        <v>5911</v>
      </c>
      <c r="C2994">
        <v>511.28899999999999</v>
      </c>
      <c r="D2994">
        <v>14.031000000000001</v>
      </c>
      <c r="E2994">
        <v>10.179</v>
      </c>
      <c r="F2994">
        <v>7.1130000000000004</v>
      </c>
      <c r="G2994">
        <v>4.742</v>
      </c>
      <c r="H2994">
        <v>101587.993</v>
      </c>
      <c r="I2994">
        <v>9.2999999999999999E-2</v>
      </c>
      <c r="J2994">
        <v>220.589</v>
      </c>
      <c r="K2994">
        <v>290.70100000000002</v>
      </c>
      <c r="L2994">
        <v>45.883000000000003</v>
      </c>
      <c r="M2994">
        <v>223.15100000000001</v>
      </c>
    </row>
    <row r="2995" spans="1:13" x14ac:dyDescent="0.35">
      <c r="A2995">
        <v>2991</v>
      </c>
      <c r="B2995" t="s">
        <v>5910</v>
      </c>
      <c r="C2995">
        <v>448.62799999999999</v>
      </c>
      <c r="D2995">
        <v>13.757999999999999</v>
      </c>
      <c r="E2995">
        <v>10.599</v>
      </c>
      <c r="F2995">
        <v>7.3220000000000001</v>
      </c>
      <c r="G2995">
        <v>4.665</v>
      </c>
      <c r="H2995">
        <v>101577.488</v>
      </c>
      <c r="I2995">
        <v>0.14399999999999999</v>
      </c>
      <c r="J2995">
        <v>175.51599999999999</v>
      </c>
      <c r="K2995">
        <v>273.11399999999998</v>
      </c>
      <c r="L2995">
        <v>38.905999999999999</v>
      </c>
      <c r="M2995">
        <v>240.29900000000001</v>
      </c>
    </row>
    <row r="2996" spans="1:13" x14ac:dyDescent="0.35">
      <c r="A2996">
        <v>2992</v>
      </c>
      <c r="B2996" t="s">
        <v>5909</v>
      </c>
      <c r="C2996">
        <v>345.85500000000002</v>
      </c>
      <c r="D2996">
        <v>13.442</v>
      </c>
      <c r="E2996">
        <v>10.904999999999999</v>
      </c>
      <c r="F2996">
        <v>7.5949999999999998</v>
      </c>
      <c r="G2996">
        <v>4.7149999999999999</v>
      </c>
      <c r="H2996">
        <v>101571.038</v>
      </c>
      <c r="I2996">
        <v>0.104</v>
      </c>
      <c r="J2996">
        <v>144.136</v>
      </c>
      <c r="K2996">
        <v>201.71799999999999</v>
      </c>
      <c r="L2996">
        <v>30.7</v>
      </c>
      <c r="M2996">
        <v>254.77600000000001</v>
      </c>
    </row>
    <row r="2997" spans="1:13" x14ac:dyDescent="0.35">
      <c r="A2997">
        <v>2993</v>
      </c>
      <c r="B2997" t="s">
        <v>5908</v>
      </c>
      <c r="C2997">
        <v>232.31399999999999</v>
      </c>
      <c r="D2997">
        <v>12.733000000000001</v>
      </c>
      <c r="E2997">
        <v>11.196999999999999</v>
      </c>
      <c r="F2997">
        <v>7.43</v>
      </c>
      <c r="G2997">
        <v>4.6630000000000003</v>
      </c>
      <c r="H2997">
        <v>101569.379</v>
      </c>
      <c r="I2997">
        <v>0.1</v>
      </c>
      <c r="J2997">
        <v>108.717</v>
      </c>
      <c r="K2997">
        <v>123.59399999999999</v>
      </c>
      <c r="L2997">
        <v>21.928000000000001</v>
      </c>
      <c r="M2997">
        <v>267.56099999999998</v>
      </c>
    </row>
    <row r="2998" spans="1:13" x14ac:dyDescent="0.35">
      <c r="A2998">
        <v>2994</v>
      </c>
      <c r="B2998" t="s">
        <v>5907</v>
      </c>
      <c r="C2998">
        <v>123.80200000000001</v>
      </c>
      <c r="D2998">
        <v>11.833</v>
      </c>
      <c r="E2998">
        <v>11.465999999999999</v>
      </c>
      <c r="F2998">
        <v>7.6079999999999997</v>
      </c>
      <c r="G2998">
        <v>4.6260000000000003</v>
      </c>
      <c r="H2998">
        <v>101577.48699999999</v>
      </c>
      <c r="I2998">
        <v>3.3000000000000002E-2</v>
      </c>
      <c r="J2998">
        <v>67.954999999999998</v>
      </c>
      <c r="K2998">
        <v>55.847000000000001</v>
      </c>
      <c r="L2998">
        <v>13.067</v>
      </c>
      <c r="M2998">
        <v>279.49700000000001</v>
      </c>
    </row>
    <row r="2999" spans="1:13" x14ac:dyDescent="0.35">
      <c r="A2999">
        <v>2995</v>
      </c>
      <c r="B2999" t="s">
        <v>5906</v>
      </c>
      <c r="C2999">
        <v>32.893000000000001</v>
      </c>
      <c r="D2999">
        <v>10.544</v>
      </c>
      <c r="E2999">
        <v>10.26</v>
      </c>
      <c r="F2999">
        <v>7.5060000000000002</v>
      </c>
      <c r="G2999">
        <v>4.2539999999999996</v>
      </c>
      <c r="H2999">
        <v>101601.61</v>
      </c>
      <c r="I2999">
        <v>2.5999999999999999E-2</v>
      </c>
      <c r="J2999">
        <v>25.692</v>
      </c>
      <c r="K2999">
        <v>7.1989999999999998</v>
      </c>
      <c r="L2999">
        <v>4.5039999999999996</v>
      </c>
      <c r="M2999">
        <v>291.238</v>
      </c>
    </row>
    <row r="3000" spans="1:13" x14ac:dyDescent="0.35">
      <c r="A3000">
        <v>2996</v>
      </c>
      <c r="B3000" t="s">
        <v>5905</v>
      </c>
      <c r="C3000">
        <v>0.50700000000000001</v>
      </c>
      <c r="D3000">
        <v>9.5190000000000001</v>
      </c>
      <c r="E3000">
        <v>9.0730000000000004</v>
      </c>
      <c r="F3000">
        <v>7.4530000000000003</v>
      </c>
      <c r="G3000">
        <v>4.4480000000000004</v>
      </c>
      <c r="H3000">
        <v>101627.15</v>
      </c>
      <c r="I3000">
        <v>6.3E-2</v>
      </c>
      <c r="J3000">
        <v>0.503</v>
      </c>
      <c r="K3000">
        <v>5.0000000000000001E-3</v>
      </c>
      <c r="L3000">
        <v>-3.387</v>
      </c>
      <c r="M3000">
        <v>303.30399999999997</v>
      </c>
    </row>
    <row r="3001" spans="1:13" x14ac:dyDescent="0.35">
      <c r="A3001">
        <v>2997</v>
      </c>
      <c r="B3001" t="s">
        <v>5904</v>
      </c>
      <c r="C3001">
        <v>0</v>
      </c>
      <c r="D3001">
        <v>8.9060000000000006</v>
      </c>
      <c r="E3001">
        <v>7.9580000000000002</v>
      </c>
      <c r="F3001">
        <v>7.5419999999999998</v>
      </c>
      <c r="G3001">
        <v>4.2039999999999997</v>
      </c>
      <c r="H3001">
        <v>101632.08100000001</v>
      </c>
      <c r="I3001">
        <v>2.8000000000000001E-2</v>
      </c>
      <c r="J3001">
        <v>0</v>
      </c>
      <c r="K3001">
        <v>0</v>
      </c>
      <c r="L3001">
        <v>-10.220000000000001</v>
      </c>
      <c r="M3001">
        <v>316.08600000000001</v>
      </c>
    </row>
    <row r="3002" spans="1:13" x14ac:dyDescent="0.35">
      <c r="A3002">
        <v>2998</v>
      </c>
      <c r="B3002" t="s">
        <v>5903</v>
      </c>
      <c r="C3002">
        <v>0</v>
      </c>
      <c r="D3002">
        <v>8.1769999999999996</v>
      </c>
      <c r="E3002">
        <v>6.9349999999999996</v>
      </c>
      <c r="F3002">
        <v>7.5650000000000004</v>
      </c>
      <c r="G3002">
        <v>4.024</v>
      </c>
      <c r="H3002">
        <v>101634.10799999999</v>
      </c>
      <c r="I3002">
        <v>0.03</v>
      </c>
      <c r="J3002">
        <v>0</v>
      </c>
      <c r="K3002">
        <v>0</v>
      </c>
      <c r="L3002">
        <v>-15.571</v>
      </c>
      <c r="M3002">
        <v>329.815</v>
      </c>
    </row>
    <row r="3003" spans="1:13" x14ac:dyDescent="0.35">
      <c r="A3003">
        <v>2999</v>
      </c>
      <c r="B3003" t="s">
        <v>5902</v>
      </c>
      <c r="C3003">
        <v>0</v>
      </c>
      <c r="D3003">
        <v>7.492</v>
      </c>
      <c r="E3003">
        <v>5.867</v>
      </c>
      <c r="F3003">
        <v>7.4720000000000004</v>
      </c>
      <c r="G3003">
        <v>4.165</v>
      </c>
      <c r="H3003">
        <v>101634.336</v>
      </c>
      <c r="I3003">
        <v>2.1999999999999999E-2</v>
      </c>
      <c r="J3003">
        <v>0</v>
      </c>
      <c r="K3003">
        <v>0</v>
      </c>
      <c r="L3003">
        <v>-19.013000000000002</v>
      </c>
      <c r="M3003">
        <v>344.46800000000002</v>
      </c>
    </row>
    <row r="3004" spans="1:13" x14ac:dyDescent="0.35">
      <c r="A3004">
        <v>3000</v>
      </c>
      <c r="B3004" t="s">
        <v>5901</v>
      </c>
      <c r="C3004">
        <v>0</v>
      </c>
      <c r="D3004">
        <v>7.3</v>
      </c>
      <c r="E3004">
        <v>4.9489999999999998</v>
      </c>
      <c r="F3004">
        <v>7.9279999999999999</v>
      </c>
      <c r="G3004">
        <v>4.1289999999999996</v>
      </c>
      <c r="H3004">
        <v>101603.954</v>
      </c>
      <c r="I3004">
        <v>3.1E-2</v>
      </c>
      <c r="J3004">
        <v>0</v>
      </c>
      <c r="K3004">
        <v>0</v>
      </c>
      <c r="L3004">
        <v>-20.231000000000002</v>
      </c>
      <c r="M3004">
        <v>334.02600000000001</v>
      </c>
    </row>
    <row r="3005" spans="1:13" x14ac:dyDescent="0.35">
      <c r="A3005">
        <v>3001</v>
      </c>
      <c r="B3005" t="s">
        <v>5900</v>
      </c>
      <c r="C3005">
        <v>0</v>
      </c>
      <c r="D3005">
        <v>7.0940000000000003</v>
      </c>
      <c r="E3005">
        <v>4.7679999999999998</v>
      </c>
      <c r="F3005">
        <v>8.0449999999999999</v>
      </c>
      <c r="G3005">
        <v>4.2489999999999997</v>
      </c>
      <c r="H3005">
        <v>101577.96799999999</v>
      </c>
      <c r="I3005">
        <v>6.5000000000000002E-2</v>
      </c>
      <c r="J3005">
        <v>0</v>
      </c>
      <c r="K3005">
        <v>0</v>
      </c>
      <c r="L3005">
        <v>-19.081</v>
      </c>
      <c r="M3005">
        <v>14.957000000000001</v>
      </c>
    </row>
    <row r="3006" spans="1:13" x14ac:dyDescent="0.35">
      <c r="A3006">
        <v>3002</v>
      </c>
      <c r="B3006" t="s">
        <v>5899</v>
      </c>
      <c r="C3006">
        <v>0</v>
      </c>
      <c r="D3006">
        <v>6.6550000000000002</v>
      </c>
      <c r="E3006">
        <v>4.6020000000000003</v>
      </c>
      <c r="F3006">
        <v>7.9329999999999998</v>
      </c>
      <c r="G3006">
        <v>4.1289999999999996</v>
      </c>
      <c r="H3006">
        <v>101570.261</v>
      </c>
      <c r="I3006">
        <v>0.19</v>
      </c>
      <c r="J3006">
        <v>0</v>
      </c>
      <c r="K3006">
        <v>0</v>
      </c>
      <c r="L3006">
        <v>-15.676</v>
      </c>
      <c r="M3006">
        <v>29.678000000000001</v>
      </c>
    </row>
    <row r="3007" spans="1:13" x14ac:dyDescent="0.35">
      <c r="A3007">
        <v>3003</v>
      </c>
      <c r="B3007" t="s">
        <v>5898</v>
      </c>
      <c r="C3007">
        <v>0</v>
      </c>
      <c r="D3007">
        <v>6.7640000000000002</v>
      </c>
      <c r="E3007">
        <v>4.4720000000000004</v>
      </c>
      <c r="F3007">
        <v>8.0009999999999994</v>
      </c>
      <c r="G3007">
        <v>4.6539999999999999</v>
      </c>
      <c r="H3007">
        <v>101542.98</v>
      </c>
      <c r="I3007">
        <v>0.16200000000000001</v>
      </c>
      <c r="J3007">
        <v>0</v>
      </c>
      <c r="K3007">
        <v>0</v>
      </c>
      <c r="L3007">
        <v>-10.375999999999999</v>
      </c>
      <c r="M3007">
        <v>43.405999999999999</v>
      </c>
    </row>
    <row r="3008" spans="1:13" x14ac:dyDescent="0.35">
      <c r="A3008">
        <v>3004</v>
      </c>
      <c r="B3008" t="s">
        <v>5897</v>
      </c>
      <c r="C3008">
        <v>0.105</v>
      </c>
      <c r="D3008">
        <v>6.5609999999999999</v>
      </c>
      <c r="E3008">
        <v>4.2960000000000003</v>
      </c>
      <c r="F3008">
        <v>7.7140000000000004</v>
      </c>
      <c r="G3008">
        <v>4.0359999999999996</v>
      </c>
      <c r="H3008">
        <v>101531.067</v>
      </c>
      <c r="I3008">
        <v>7.8E-2</v>
      </c>
      <c r="J3008">
        <v>0.105</v>
      </c>
      <c r="K3008">
        <v>0</v>
      </c>
      <c r="L3008">
        <v>-3.597</v>
      </c>
      <c r="M3008">
        <v>56.156999999999996</v>
      </c>
    </row>
    <row r="3009" spans="1:13" x14ac:dyDescent="0.35">
      <c r="A3009">
        <v>3005</v>
      </c>
      <c r="B3009" t="s">
        <v>5896</v>
      </c>
      <c r="C3009">
        <v>27.172000000000001</v>
      </c>
      <c r="D3009">
        <v>7.0510000000000002</v>
      </c>
      <c r="E3009">
        <v>4.2450000000000001</v>
      </c>
      <c r="F3009">
        <v>7.4260000000000002</v>
      </c>
      <c r="G3009">
        <v>4.7009999999999996</v>
      </c>
      <c r="H3009">
        <v>101561.21400000001</v>
      </c>
      <c r="I3009">
        <v>6.9000000000000006E-2</v>
      </c>
      <c r="J3009">
        <v>22.045000000000002</v>
      </c>
      <c r="K3009">
        <v>5.1280000000000001</v>
      </c>
      <c r="L3009">
        <v>4.2889999999999997</v>
      </c>
      <c r="M3009">
        <v>68.242999999999995</v>
      </c>
    </row>
    <row r="3010" spans="1:13" x14ac:dyDescent="0.35">
      <c r="A3010">
        <v>3006</v>
      </c>
      <c r="B3010" t="s">
        <v>5895</v>
      </c>
      <c r="C3010">
        <v>108.598</v>
      </c>
      <c r="D3010">
        <v>8.8960000000000008</v>
      </c>
      <c r="E3010">
        <v>4.3949999999999996</v>
      </c>
      <c r="F3010">
        <v>7.5039999999999996</v>
      </c>
      <c r="G3010">
        <v>4.3319999999999999</v>
      </c>
      <c r="H3010">
        <v>101567.336</v>
      </c>
      <c r="I3010">
        <v>4.2999999999999997E-2</v>
      </c>
      <c r="J3010">
        <v>69.665999999999997</v>
      </c>
      <c r="K3010">
        <v>38.932000000000002</v>
      </c>
      <c r="L3010">
        <v>12.863</v>
      </c>
      <c r="M3010">
        <v>79.992000000000004</v>
      </c>
    </row>
    <row r="3011" spans="1:13" x14ac:dyDescent="0.35">
      <c r="A3011">
        <v>3007</v>
      </c>
      <c r="B3011" t="s">
        <v>5894</v>
      </c>
      <c r="C3011">
        <v>206.58199999999999</v>
      </c>
      <c r="D3011">
        <v>10.401999999999999</v>
      </c>
      <c r="E3011">
        <v>5.4889999999999999</v>
      </c>
      <c r="F3011">
        <v>7.3040000000000003</v>
      </c>
      <c r="G3011">
        <v>5.101</v>
      </c>
      <c r="H3011">
        <v>101584.617</v>
      </c>
      <c r="I3011">
        <v>2.1999999999999999E-2</v>
      </c>
      <c r="J3011">
        <v>122.545</v>
      </c>
      <c r="K3011">
        <v>84.036000000000001</v>
      </c>
      <c r="L3011">
        <v>21.707999999999998</v>
      </c>
      <c r="M3011">
        <v>91.844999999999999</v>
      </c>
    </row>
    <row r="3012" spans="1:13" x14ac:dyDescent="0.35">
      <c r="A3012">
        <v>3008</v>
      </c>
      <c r="B3012" t="s">
        <v>5893</v>
      </c>
      <c r="C3012">
        <v>300.21899999999999</v>
      </c>
      <c r="D3012">
        <v>11.468999999999999</v>
      </c>
      <c r="E3012">
        <v>6.5220000000000002</v>
      </c>
      <c r="F3012">
        <v>7.0250000000000004</v>
      </c>
      <c r="G3012">
        <v>4.6550000000000002</v>
      </c>
      <c r="H3012">
        <v>101593.742</v>
      </c>
      <c r="I3012">
        <v>1.7999999999999999E-2</v>
      </c>
      <c r="J3012">
        <v>165.51300000000001</v>
      </c>
      <c r="K3012">
        <v>134.708</v>
      </c>
      <c r="L3012">
        <v>30.526</v>
      </c>
      <c r="M3012">
        <v>104.581</v>
      </c>
    </row>
    <row r="3013" spans="1:13" x14ac:dyDescent="0.35">
      <c r="A3013">
        <v>3009</v>
      </c>
      <c r="B3013" t="s">
        <v>5892</v>
      </c>
      <c r="C3013">
        <v>452.94099999999997</v>
      </c>
      <c r="D3013">
        <v>12.843</v>
      </c>
      <c r="E3013">
        <v>7.4960000000000004</v>
      </c>
      <c r="F3013">
        <v>6.7569999999999997</v>
      </c>
      <c r="G3013">
        <v>4.9269999999999996</v>
      </c>
      <c r="H3013">
        <v>101600.702</v>
      </c>
      <c r="I3013">
        <v>2.5999999999999999E-2</v>
      </c>
      <c r="J3013">
        <v>198.678</v>
      </c>
      <c r="K3013">
        <v>254.26499999999999</v>
      </c>
      <c r="L3013">
        <v>38.79</v>
      </c>
      <c r="M3013">
        <v>118.96</v>
      </c>
    </row>
    <row r="3014" spans="1:13" x14ac:dyDescent="0.35">
      <c r="A3014">
        <v>3010</v>
      </c>
      <c r="B3014" t="s">
        <v>5891</v>
      </c>
      <c r="C3014">
        <v>536.39400000000001</v>
      </c>
      <c r="D3014">
        <v>13.648</v>
      </c>
      <c r="E3014">
        <v>8.4749999999999996</v>
      </c>
      <c r="F3014">
        <v>6.4770000000000003</v>
      </c>
      <c r="G3014">
        <v>4.5069999999999997</v>
      </c>
      <c r="H3014">
        <v>101600.932</v>
      </c>
      <c r="I3014">
        <v>1.7999999999999999E-2</v>
      </c>
      <c r="J3014">
        <v>231.30699999999999</v>
      </c>
      <c r="K3014">
        <v>305.08699999999999</v>
      </c>
      <c r="L3014">
        <v>45.865000000000002</v>
      </c>
      <c r="M3014">
        <v>135.99100000000001</v>
      </c>
    </row>
    <row r="3015" spans="1:13" x14ac:dyDescent="0.35">
      <c r="A3015">
        <v>3011</v>
      </c>
      <c r="B3015" t="s">
        <v>5890</v>
      </c>
      <c r="C3015">
        <v>560.48800000000006</v>
      </c>
      <c r="D3015">
        <v>13.965999999999999</v>
      </c>
      <c r="E3015">
        <v>9.3550000000000004</v>
      </c>
      <c r="F3015">
        <v>6.5839999999999996</v>
      </c>
      <c r="G3015">
        <v>4.782</v>
      </c>
      <c r="H3015">
        <v>101610.09699999999</v>
      </c>
      <c r="I3015">
        <v>2.1999999999999999E-2</v>
      </c>
      <c r="J3015">
        <v>254.68299999999999</v>
      </c>
      <c r="K3015">
        <v>317.56799999999998</v>
      </c>
      <c r="L3015">
        <v>50.83</v>
      </c>
      <c r="M3015">
        <v>156.41399999999999</v>
      </c>
    </row>
    <row r="3016" spans="1:13" x14ac:dyDescent="0.35">
      <c r="A3016">
        <v>3012</v>
      </c>
      <c r="B3016" t="s">
        <v>5889</v>
      </c>
      <c r="C3016">
        <v>542.21</v>
      </c>
      <c r="D3016">
        <v>14.101000000000001</v>
      </c>
      <c r="E3016">
        <v>10.132</v>
      </c>
      <c r="F3016">
        <v>6.6769999999999996</v>
      </c>
      <c r="G3016">
        <v>5.3079999999999998</v>
      </c>
      <c r="H3016">
        <v>101607.053</v>
      </c>
      <c r="I3016">
        <v>0.107</v>
      </c>
      <c r="J3016">
        <v>249.57599999999999</v>
      </c>
      <c r="K3016">
        <v>304.33100000000002</v>
      </c>
      <c r="L3016">
        <v>52.704000000000001</v>
      </c>
      <c r="M3016">
        <v>179.566</v>
      </c>
    </row>
    <row r="3017" spans="1:13" x14ac:dyDescent="0.35">
      <c r="A3017">
        <v>3013</v>
      </c>
      <c r="B3017" t="s">
        <v>5888</v>
      </c>
      <c r="C3017">
        <v>531.23599999999999</v>
      </c>
      <c r="D3017">
        <v>14.343999999999999</v>
      </c>
      <c r="E3017">
        <v>10.577999999999999</v>
      </c>
      <c r="F3017">
        <v>6.8220000000000001</v>
      </c>
      <c r="G3017">
        <v>4.9429999999999996</v>
      </c>
      <c r="H3017">
        <v>101608.56600000001</v>
      </c>
      <c r="I3017">
        <v>0.21199999999999999</v>
      </c>
      <c r="J3017">
        <v>255.63200000000001</v>
      </c>
      <c r="K3017">
        <v>287.97199999999998</v>
      </c>
      <c r="L3017">
        <v>50.982999999999997</v>
      </c>
      <c r="M3017">
        <v>202.786</v>
      </c>
    </row>
    <row r="3018" spans="1:13" x14ac:dyDescent="0.35">
      <c r="A3018">
        <v>3014</v>
      </c>
      <c r="B3018" t="s">
        <v>5887</v>
      </c>
      <c r="C3018">
        <v>475.71300000000002</v>
      </c>
      <c r="D3018">
        <v>14.28</v>
      </c>
      <c r="E3018">
        <v>10.933999999999999</v>
      </c>
      <c r="F3018">
        <v>7.0979999999999999</v>
      </c>
      <c r="G3018">
        <v>5.032</v>
      </c>
      <c r="H3018">
        <v>101599.639</v>
      </c>
      <c r="I3018">
        <v>6.5000000000000002E-2</v>
      </c>
      <c r="J3018">
        <v>232.304</v>
      </c>
      <c r="K3018">
        <v>253.822</v>
      </c>
      <c r="L3018">
        <v>46.131</v>
      </c>
      <c r="M3018">
        <v>223.34800000000001</v>
      </c>
    </row>
    <row r="3019" spans="1:13" x14ac:dyDescent="0.35">
      <c r="A3019">
        <v>3015</v>
      </c>
      <c r="B3019" t="s">
        <v>5886</v>
      </c>
      <c r="C3019">
        <v>399.62</v>
      </c>
      <c r="D3019">
        <v>14.234</v>
      </c>
      <c r="E3019">
        <v>11.253</v>
      </c>
      <c r="F3019">
        <v>7.1929999999999996</v>
      </c>
      <c r="G3019">
        <v>5.2409999999999997</v>
      </c>
      <c r="H3019">
        <v>101591.379</v>
      </c>
      <c r="I3019">
        <v>1.4E-2</v>
      </c>
      <c r="J3019">
        <v>181.715</v>
      </c>
      <c r="K3019">
        <v>225.375</v>
      </c>
      <c r="L3019">
        <v>39.136000000000003</v>
      </c>
      <c r="M3019">
        <v>240.517</v>
      </c>
    </row>
    <row r="3020" spans="1:13" x14ac:dyDescent="0.35">
      <c r="A3020">
        <v>3016</v>
      </c>
      <c r="B3020" t="s">
        <v>5885</v>
      </c>
      <c r="C3020">
        <v>319.18900000000002</v>
      </c>
      <c r="D3020">
        <v>14.000999999999999</v>
      </c>
      <c r="E3020">
        <v>11.593999999999999</v>
      </c>
      <c r="F3020">
        <v>7.2590000000000003</v>
      </c>
      <c r="G3020">
        <v>4.4560000000000004</v>
      </c>
      <c r="H3020">
        <v>101590.351</v>
      </c>
      <c r="I3020">
        <v>6.4000000000000001E-2</v>
      </c>
      <c r="J3020">
        <v>157.29300000000001</v>
      </c>
      <c r="K3020">
        <v>167.69200000000001</v>
      </c>
      <c r="L3020">
        <v>30.93</v>
      </c>
      <c r="M3020">
        <v>254.97300000000001</v>
      </c>
    </row>
    <row r="3021" spans="1:13" x14ac:dyDescent="0.35">
      <c r="A3021">
        <v>3017</v>
      </c>
      <c r="B3021" t="s">
        <v>5884</v>
      </c>
      <c r="C3021">
        <v>220.876</v>
      </c>
      <c r="D3021">
        <v>13.265000000000001</v>
      </c>
      <c r="E3021">
        <v>11.858000000000001</v>
      </c>
      <c r="F3021">
        <v>7.1559999999999997</v>
      </c>
      <c r="G3021">
        <v>4.2149999999999999</v>
      </c>
      <c r="H3021">
        <v>101586.961</v>
      </c>
      <c r="I3021">
        <v>6.3E-2</v>
      </c>
      <c r="J3021">
        <v>110.88500000000001</v>
      </c>
      <c r="K3021">
        <v>114.316</v>
      </c>
      <c r="L3021">
        <v>22.141999999999999</v>
      </c>
      <c r="M3021">
        <v>267.77</v>
      </c>
    </row>
    <row r="3022" spans="1:13" x14ac:dyDescent="0.35">
      <c r="A3022">
        <v>3018</v>
      </c>
      <c r="B3022" t="s">
        <v>5883</v>
      </c>
      <c r="C3022">
        <v>117.63800000000001</v>
      </c>
      <c r="D3022">
        <v>12.305999999999999</v>
      </c>
      <c r="E3022">
        <v>11.93</v>
      </c>
      <c r="F3022">
        <v>7.2329999999999997</v>
      </c>
      <c r="G3022">
        <v>3.7650000000000001</v>
      </c>
      <c r="H3022">
        <v>101574.406</v>
      </c>
      <c r="I3022">
        <v>5.5E-2</v>
      </c>
      <c r="J3022">
        <v>67.977000000000004</v>
      </c>
      <c r="K3022">
        <v>51.930999999999997</v>
      </c>
      <c r="L3022">
        <v>13.282</v>
      </c>
      <c r="M3022">
        <v>279.69299999999998</v>
      </c>
    </row>
    <row r="3023" spans="1:13" x14ac:dyDescent="0.35">
      <c r="A3023">
        <v>3019</v>
      </c>
      <c r="B3023" t="s">
        <v>5882</v>
      </c>
      <c r="C3023">
        <v>34.633000000000003</v>
      </c>
      <c r="D3023">
        <v>11.141999999999999</v>
      </c>
      <c r="E3023">
        <v>10.819000000000001</v>
      </c>
      <c r="F3023">
        <v>6.7939999999999996</v>
      </c>
      <c r="G3023">
        <v>4.08</v>
      </c>
      <c r="H3023">
        <v>101612.538</v>
      </c>
      <c r="I3023">
        <v>3.7999999999999999E-2</v>
      </c>
      <c r="J3023">
        <v>26.303999999999998</v>
      </c>
      <c r="K3023">
        <v>9.0280000000000005</v>
      </c>
      <c r="L3023">
        <v>4.7290000000000001</v>
      </c>
      <c r="M3023">
        <v>291.42099999999999</v>
      </c>
    </row>
    <row r="3024" spans="1:13" x14ac:dyDescent="0.35">
      <c r="A3024">
        <v>3020</v>
      </c>
      <c r="B3024" t="s">
        <v>5881</v>
      </c>
      <c r="C3024">
        <v>0.66</v>
      </c>
      <c r="D3024">
        <v>10.048999999999999</v>
      </c>
      <c r="E3024">
        <v>9.5690000000000008</v>
      </c>
      <c r="F3024">
        <v>6.9359999999999999</v>
      </c>
      <c r="G3024">
        <v>4.3410000000000002</v>
      </c>
      <c r="H3024">
        <v>101634.568</v>
      </c>
      <c r="I3024">
        <v>4.9000000000000002E-2</v>
      </c>
      <c r="J3024">
        <v>0.63100000000000001</v>
      </c>
      <c r="K3024">
        <v>1.7000000000000001E-2</v>
      </c>
      <c r="L3024">
        <v>-3.169</v>
      </c>
      <c r="M3024">
        <v>303.50299999999999</v>
      </c>
    </row>
    <row r="3025" spans="1:13" x14ac:dyDescent="0.35">
      <c r="A3025">
        <v>3021</v>
      </c>
      <c r="B3025" t="s">
        <v>5880</v>
      </c>
      <c r="C3025">
        <v>0</v>
      </c>
      <c r="D3025">
        <v>9.0440000000000005</v>
      </c>
      <c r="E3025">
        <v>8.3360000000000003</v>
      </c>
      <c r="F3025">
        <v>6.8339999999999996</v>
      </c>
      <c r="G3025">
        <v>3.6760000000000002</v>
      </c>
      <c r="H3025">
        <v>101638.572</v>
      </c>
      <c r="I3025">
        <v>4.3999999999999997E-2</v>
      </c>
      <c r="J3025">
        <v>0</v>
      </c>
      <c r="K3025">
        <v>0</v>
      </c>
      <c r="L3025">
        <v>-9.9760000000000009</v>
      </c>
      <c r="M3025">
        <v>316.24700000000001</v>
      </c>
    </row>
    <row r="3026" spans="1:13" x14ac:dyDescent="0.35">
      <c r="A3026">
        <v>3022</v>
      </c>
      <c r="B3026" t="s">
        <v>5879</v>
      </c>
      <c r="C3026">
        <v>0</v>
      </c>
      <c r="D3026">
        <v>8.5289999999999999</v>
      </c>
      <c r="E3026">
        <v>7.2060000000000004</v>
      </c>
      <c r="F3026">
        <v>6.976</v>
      </c>
      <c r="G3026">
        <v>4.0410000000000004</v>
      </c>
      <c r="H3026">
        <v>101635.97500000001</v>
      </c>
      <c r="I3026">
        <v>0.13100000000000001</v>
      </c>
      <c r="J3026">
        <v>0</v>
      </c>
      <c r="K3026">
        <v>0</v>
      </c>
      <c r="L3026">
        <v>-15.308999999999999</v>
      </c>
      <c r="M3026">
        <v>329.95400000000001</v>
      </c>
    </row>
    <row r="3027" spans="1:13" x14ac:dyDescent="0.35">
      <c r="A3027">
        <v>3023</v>
      </c>
      <c r="B3027" t="s">
        <v>5878</v>
      </c>
      <c r="C3027">
        <v>0</v>
      </c>
      <c r="D3027">
        <v>8.3330000000000002</v>
      </c>
      <c r="E3027">
        <v>6.1870000000000003</v>
      </c>
      <c r="F3027">
        <v>6.774</v>
      </c>
      <c r="G3027">
        <v>4.8259999999999996</v>
      </c>
      <c r="H3027">
        <v>101625.626</v>
      </c>
      <c r="I3027">
        <v>7.4999999999999997E-2</v>
      </c>
      <c r="J3027">
        <v>0</v>
      </c>
      <c r="K3027">
        <v>0</v>
      </c>
      <c r="L3027">
        <v>-18.734999999999999</v>
      </c>
      <c r="M3027">
        <v>344.54</v>
      </c>
    </row>
    <row r="3028" spans="1:13" x14ac:dyDescent="0.35">
      <c r="A3028">
        <v>3024</v>
      </c>
      <c r="B3028" t="s">
        <v>5877</v>
      </c>
      <c r="C3028">
        <v>0</v>
      </c>
      <c r="D3028">
        <v>8.0990000000000002</v>
      </c>
      <c r="E3028">
        <v>5.2119999999999997</v>
      </c>
      <c r="F3028">
        <v>6.89</v>
      </c>
      <c r="G3028">
        <v>4.5839999999999996</v>
      </c>
      <c r="H3028">
        <v>101609.645</v>
      </c>
      <c r="I3028">
        <v>1.7000000000000001E-2</v>
      </c>
      <c r="J3028">
        <v>0</v>
      </c>
      <c r="K3028">
        <v>0</v>
      </c>
      <c r="L3028">
        <v>-19.942</v>
      </c>
      <c r="M3028">
        <v>330.01799999999997</v>
      </c>
    </row>
    <row r="3029" spans="1:13" x14ac:dyDescent="0.35">
      <c r="A3029">
        <v>3025</v>
      </c>
      <c r="B3029" t="s">
        <v>5876</v>
      </c>
      <c r="C3029">
        <v>0</v>
      </c>
      <c r="D3029">
        <v>7.8929999999999998</v>
      </c>
      <c r="E3029">
        <v>5.1059999999999999</v>
      </c>
      <c r="F3029">
        <v>6.8940000000000001</v>
      </c>
      <c r="G3029">
        <v>4.8609999999999998</v>
      </c>
      <c r="H3029">
        <v>101588.058</v>
      </c>
      <c r="I3029">
        <v>5.7000000000000002E-2</v>
      </c>
      <c r="J3029">
        <v>0</v>
      </c>
      <c r="K3029">
        <v>0</v>
      </c>
      <c r="L3029">
        <v>-18.791</v>
      </c>
      <c r="M3029">
        <v>14.954000000000001</v>
      </c>
    </row>
    <row r="3030" spans="1:13" x14ac:dyDescent="0.35">
      <c r="A3030">
        <v>3026</v>
      </c>
      <c r="B3030" t="s">
        <v>5875</v>
      </c>
      <c r="C3030">
        <v>0</v>
      </c>
      <c r="D3030">
        <v>7.5369999999999999</v>
      </c>
      <c r="E3030">
        <v>5.0199999999999996</v>
      </c>
      <c r="F3030">
        <v>6.89</v>
      </c>
      <c r="G3030">
        <v>4.92</v>
      </c>
      <c r="H3030">
        <v>101567.984</v>
      </c>
      <c r="I3030">
        <v>0.14299999999999999</v>
      </c>
      <c r="J3030">
        <v>0</v>
      </c>
      <c r="K3030">
        <v>0</v>
      </c>
      <c r="L3030">
        <v>-15.413</v>
      </c>
      <c r="M3030">
        <v>29.556999999999999</v>
      </c>
    </row>
    <row r="3031" spans="1:13" x14ac:dyDescent="0.35">
      <c r="A3031">
        <v>3027</v>
      </c>
      <c r="B3031" t="s">
        <v>5874</v>
      </c>
      <c r="C3031">
        <v>0</v>
      </c>
      <c r="D3031">
        <v>7.2450000000000001</v>
      </c>
      <c r="E3031">
        <v>4.9390000000000001</v>
      </c>
      <c r="F3031">
        <v>6.9340000000000002</v>
      </c>
      <c r="G3031">
        <v>4.665</v>
      </c>
      <c r="H3031">
        <v>101551.251</v>
      </c>
      <c r="I3031">
        <v>0.16900000000000001</v>
      </c>
      <c r="J3031">
        <v>0</v>
      </c>
      <c r="K3031">
        <v>0</v>
      </c>
      <c r="L3031">
        <v>-10.119999999999999</v>
      </c>
      <c r="M3031">
        <v>43.274000000000001</v>
      </c>
    </row>
    <row r="3032" spans="1:13" x14ac:dyDescent="0.35">
      <c r="A3032">
        <v>3028</v>
      </c>
      <c r="B3032" t="s">
        <v>5873</v>
      </c>
      <c r="C3032">
        <v>0.17299999999999999</v>
      </c>
      <c r="D3032">
        <v>6.9820000000000002</v>
      </c>
      <c r="E3032">
        <v>4.859</v>
      </c>
      <c r="F3032">
        <v>7.343</v>
      </c>
      <c r="G3032">
        <v>4.6340000000000003</v>
      </c>
      <c r="H3032">
        <v>101539.751</v>
      </c>
      <c r="I3032">
        <v>0.107</v>
      </c>
      <c r="J3032">
        <v>0.158</v>
      </c>
      <c r="K3032">
        <v>2E-3</v>
      </c>
      <c r="L3032">
        <v>-3.33</v>
      </c>
      <c r="M3032">
        <v>56.045999999999999</v>
      </c>
    </row>
    <row r="3033" spans="1:13" x14ac:dyDescent="0.35">
      <c r="A3033">
        <v>3029</v>
      </c>
      <c r="B3033" t="s">
        <v>5872</v>
      </c>
      <c r="C3033">
        <v>23.536999999999999</v>
      </c>
      <c r="D3033">
        <v>7.3</v>
      </c>
      <c r="E3033">
        <v>4.9279999999999999</v>
      </c>
      <c r="F3033">
        <v>7.2919999999999998</v>
      </c>
      <c r="G3033">
        <v>4.3620000000000001</v>
      </c>
      <c r="H3033">
        <v>101555.099</v>
      </c>
      <c r="I3033">
        <v>7.4999999999999997E-2</v>
      </c>
      <c r="J3033">
        <v>20.204999999999998</v>
      </c>
      <c r="K3033">
        <v>3.6259999999999999</v>
      </c>
      <c r="L3033">
        <v>4.5339999999999998</v>
      </c>
      <c r="M3033">
        <v>68.094999999999999</v>
      </c>
    </row>
    <row r="3034" spans="1:13" x14ac:dyDescent="0.35">
      <c r="A3034">
        <v>3030</v>
      </c>
      <c r="B3034" t="s">
        <v>5871</v>
      </c>
      <c r="C3034">
        <v>92.343999999999994</v>
      </c>
      <c r="D3034">
        <v>8.8170000000000002</v>
      </c>
      <c r="E3034">
        <v>5.3029999999999999</v>
      </c>
      <c r="F3034">
        <v>7.2030000000000003</v>
      </c>
      <c r="G3034">
        <v>4.6120000000000001</v>
      </c>
      <c r="H3034">
        <v>101607.58100000001</v>
      </c>
      <c r="I3034">
        <v>0.155</v>
      </c>
      <c r="J3034">
        <v>62.957999999999998</v>
      </c>
      <c r="K3034">
        <v>30.419</v>
      </c>
      <c r="L3034">
        <v>13.082000000000001</v>
      </c>
      <c r="M3034">
        <v>79.807000000000002</v>
      </c>
    </row>
    <row r="3035" spans="1:13" x14ac:dyDescent="0.35">
      <c r="A3035">
        <v>3031</v>
      </c>
      <c r="B3035" t="s">
        <v>5870</v>
      </c>
      <c r="C3035">
        <v>200.18799999999999</v>
      </c>
      <c r="D3035">
        <v>10.239000000000001</v>
      </c>
      <c r="E3035">
        <v>6.2530000000000001</v>
      </c>
      <c r="F3035">
        <v>7.2309999999999999</v>
      </c>
      <c r="G3035">
        <v>4.298</v>
      </c>
      <c r="H3035">
        <v>101592.258</v>
      </c>
      <c r="I3035">
        <v>9.5000000000000001E-2</v>
      </c>
      <c r="J3035">
        <v>108.20399999999999</v>
      </c>
      <c r="K3035">
        <v>95.099000000000004</v>
      </c>
      <c r="L3035">
        <v>21.934999999999999</v>
      </c>
      <c r="M3035">
        <v>91.659000000000006</v>
      </c>
    </row>
    <row r="3036" spans="1:13" x14ac:dyDescent="0.35">
      <c r="A3036">
        <v>3032</v>
      </c>
      <c r="B3036" t="s">
        <v>5869</v>
      </c>
      <c r="C3036">
        <v>329.02600000000001</v>
      </c>
      <c r="D3036">
        <v>11.661</v>
      </c>
      <c r="E3036">
        <v>7.1779999999999999</v>
      </c>
      <c r="F3036">
        <v>7.2220000000000004</v>
      </c>
      <c r="G3036">
        <v>4.407</v>
      </c>
      <c r="H3036">
        <v>101591.796</v>
      </c>
      <c r="I3036">
        <v>6.8000000000000005E-2</v>
      </c>
      <c r="J3036">
        <v>146.53299999999999</v>
      </c>
      <c r="K3036">
        <v>188.011</v>
      </c>
      <c r="L3036">
        <v>30.811</v>
      </c>
      <c r="M3036">
        <v>104.47199999999999</v>
      </c>
    </row>
    <row r="3037" spans="1:13" x14ac:dyDescent="0.35">
      <c r="A3037">
        <v>3033</v>
      </c>
      <c r="B3037" t="s">
        <v>5868</v>
      </c>
      <c r="C3037">
        <v>423.22899999999998</v>
      </c>
      <c r="D3037">
        <v>12.837999999999999</v>
      </c>
      <c r="E3037">
        <v>7.98</v>
      </c>
      <c r="F3037">
        <v>7.1379999999999999</v>
      </c>
      <c r="G3037">
        <v>4.5049999999999999</v>
      </c>
      <c r="H3037">
        <v>101593.92200000001</v>
      </c>
      <c r="I3037">
        <v>8.8999999999999996E-2</v>
      </c>
      <c r="J3037">
        <v>180.21700000000001</v>
      </c>
      <c r="K3037">
        <v>249.114</v>
      </c>
      <c r="L3037">
        <v>39.04</v>
      </c>
      <c r="M3037">
        <v>118.786</v>
      </c>
    </row>
    <row r="3038" spans="1:13" x14ac:dyDescent="0.35">
      <c r="A3038">
        <v>3034</v>
      </c>
      <c r="B3038" t="s">
        <v>5867</v>
      </c>
      <c r="C3038">
        <v>496.40199999999999</v>
      </c>
      <c r="D3038">
        <v>13.766</v>
      </c>
      <c r="E3038">
        <v>8.6869999999999994</v>
      </c>
      <c r="F3038">
        <v>7.1529999999999996</v>
      </c>
      <c r="G3038">
        <v>4.7640000000000002</v>
      </c>
      <c r="H3038">
        <v>101592.50599999999</v>
      </c>
      <c r="I3038">
        <v>9.8000000000000004E-2</v>
      </c>
      <c r="J3038">
        <v>219.25800000000001</v>
      </c>
      <c r="K3038">
        <v>283.28199999999998</v>
      </c>
      <c r="L3038">
        <v>46.125999999999998</v>
      </c>
      <c r="M3038">
        <v>135.845</v>
      </c>
    </row>
    <row r="3039" spans="1:13" x14ac:dyDescent="0.35">
      <c r="A3039">
        <v>3035</v>
      </c>
      <c r="B3039" t="s">
        <v>5866</v>
      </c>
      <c r="C3039">
        <v>518.447</v>
      </c>
      <c r="D3039">
        <v>14.243</v>
      </c>
      <c r="E3039">
        <v>9.3230000000000004</v>
      </c>
      <c r="F3039">
        <v>7.4130000000000003</v>
      </c>
      <c r="G3039">
        <v>4.7149999999999999</v>
      </c>
      <c r="H3039">
        <v>101582.738</v>
      </c>
      <c r="I3039">
        <v>0.13300000000000001</v>
      </c>
      <c r="J3039">
        <v>230.179</v>
      </c>
      <c r="K3039">
        <v>292.13799999999998</v>
      </c>
      <c r="L3039">
        <v>51.109000000000002</v>
      </c>
      <c r="M3039">
        <v>156.33199999999999</v>
      </c>
    </row>
    <row r="3040" spans="1:13" x14ac:dyDescent="0.35">
      <c r="A3040">
        <v>3036</v>
      </c>
      <c r="B3040" t="s">
        <v>5865</v>
      </c>
      <c r="C3040">
        <v>540.74400000000003</v>
      </c>
      <c r="D3040">
        <v>14.736000000000001</v>
      </c>
      <c r="E3040">
        <v>10.034000000000001</v>
      </c>
      <c r="F3040">
        <v>7.48</v>
      </c>
      <c r="G3040">
        <v>4.8920000000000003</v>
      </c>
      <c r="H3040">
        <v>101574.83100000001</v>
      </c>
      <c r="I3040">
        <v>0.185</v>
      </c>
      <c r="J3040">
        <v>237.06</v>
      </c>
      <c r="K3040">
        <v>299.59699999999998</v>
      </c>
      <c r="L3040">
        <v>52.985999999999997</v>
      </c>
      <c r="M3040">
        <v>179.595</v>
      </c>
    </row>
    <row r="3041" spans="1:13" x14ac:dyDescent="0.35">
      <c r="A3041">
        <v>3037</v>
      </c>
      <c r="B3041" t="s">
        <v>5864</v>
      </c>
      <c r="C3041">
        <v>531.14200000000005</v>
      </c>
      <c r="D3041">
        <v>14.875999999999999</v>
      </c>
      <c r="E3041">
        <v>10.57</v>
      </c>
      <c r="F3041">
        <v>7.609</v>
      </c>
      <c r="G3041">
        <v>4.6349999999999998</v>
      </c>
      <c r="H3041">
        <v>101563.583</v>
      </c>
      <c r="I3041">
        <v>0.10299999999999999</v>
      </c>
      <c r="J3041">
        <v>234.88200000000001</v>
      </c>
      <c r="K3041">
        <v>289.35199999999998</v>
      </c>
      <c r="L3041">
        <v>51.250999999999998</v>
      </c>
      <c r="M3041">
        <v>202.923</v>
      </c>
    </row>
    <row r="3042" spans="1:13" x14ac:dyDescent="0.35">
      <c r="A3042">
        <v>3038</v>
      </c>
      <c r="B3042" t="s">
        <v>5863</v>
      </c>
      <c r="C3042">
        <v>443.387</v>
      </c>
      <c r="D3042">
        <v>14.656000000000001</v>
      </c>
      <c r="E3042">
        <v>10.971</v>
      </c>
      <c r="F3042">
        <v>7.8860000000000001</v>
      </c>
      <c r="G3042">
        <v>4.9029999999999996</v>
      </c>
      <c r="H3042">
        <v>101551.26300000001</v>
      </c>
      <c r="I3042">
        <v>0.16500000000000001</v>
      </c>
      <c r="J3042">
        <v>217.18100000000001</v>
      </c>
      <c r="K3042">
        <v>217.376</v>
      </c>
      <c r="L3042">
        <v>46.377000000000002</v>
      </c>
      <c r="M3042">
        <v>223.54599999999999</v>
      </c>
    </row>
    <row r="3043" spans="1:13" x14ac:dyDescent="0.35">
      <c r="A3043">
        <v>3039</v>
      </c>
      <c r="B3043" t="s">
        <v>5862</v>
      </c>
      <c r="C3043">
        <v>399.98399999999998</v>
      </c>
      <c r="D3043">
        <v>14.721</v>
      </c>
      <c r="E3043">
        <v>11.420999999999999</v>
      </c>
      <c r="F3043">
        <v>7.7409999999999997</v>
      </c>
      <c r="G3043">
        <v>4.4560000000000004</v>
      </c>
      <c r="H3043">
        <v>101535.484</v>
      </c>
      <c r="I3043">
        <v>7.0000000000000007E-2</v>
      </c>
      <c r="J3043">
        <v>180.66</v>
      </c>
      <c r="K3043">
        <v>215.00200000000001</v>
      </c>
      <c r="L3043">
        <v>39.363</v>
      </c>
      <c r="M3043">
        <v>240.732</v>
      </c>
    </row>
    <row r="3044" spans="1:13" x14ac:dyDescent="0.35">
      <c r="A3044">
        <v>3040</v>
      </c>
      <c r="B3044" t="s">
        <v>5861</v>
      </c>
      <c r="C3044">
        <v>304.20800000000003</v>
      </c>
      <c r="D3044">
        <v>14.298</v>
      </c>
      <c r="E3044">
        <v>11.826000000000001</v>
      </c>
      <c r="F3044">
        <v>7.8769999999999998</v>
      </c>
      <c r="G3044">
        <v>4.7649999999999997</v>
      </c>
      <c r="H3044">
        <v>101536.63099999999</v>
      </c>
      <c r="I3044">
        <v>2.5000000000000001E-2</v>
      </c>
      <c r="J3044">
        <v>147.78299999999999</v>
      </c>
      <c r="K3044">
        <v>154.54</v>
      </c>
      <c r="L3044">
        <v>31.132000000000001</v>
      </c>
      <c r="M3044">
        <v>255.20599999999999</v>
      </c>
    </row>
    <row r="3045" spans="1:13" x14ac:dyDescent="0.35">
      <c r="A3045">
        <v>3041</v>
      </c>
      <c r="B3045" t="s">
        <v>5860</v>
      </c>
      <c r="C3045">
        <v>201.15799999999999</v>
      </c>
      <c r="D3045">
        <v>13.547000000000001</v>
      </c>
      <c r="E3045">
        <v>11.914999999999999</v>
      </c>
      <c r="F3045">
        <v>7.9390000000000001</v>
      </c>
      <c r="G3045">
        <v>4.58</v>
      </c>
      <c r="H3045">
        <v>101513.321</v>
      </c>
      <c r="I3045">
        <v>5.8000000000000003E-2</v>
      </c>
      <c r="J3045">
        <v>111.27800000000001</v>
      </c>
      <c r="K3045">
        <v>88.103999999999999</v>
      </c>
      <c r="L3045">
        <v>22.35</v>
      </c>
      <c r="M3045">
        <v>267.97399999999999</v>
      </c>
    </row>
    <row r="3046" spans="1:13" x14ac:dyDescent="0.35">
      <c r="A3046">
        <v>3042</v>
      </c>
      <c r="B3046" t="s">
        <v>5859</v>
      </c>
      <c r="C3046">
        <v>111.483</v>
      </c>
      <c r="D3046">
        <v>12.913</v>
      </c>
      <c r="E3046">
        <v>12.404</v>
      </c>
      <c r="F3046">
        <v>7.7539999999999996</v>
      </c>
      <c r="G3046">
        <v>4.7729999999999997</v>
      </c>
      <c r="H3046">
        <v>101544.91099999999</v>
      </c>
      <c r="I3046">
        <v>3.7999999999999999E-2</v>
      </c>
      <c r="J3046">
        <v>69.382000000000005</v>
      </c>
      <c r="K3046">
        <v>41.862000000000002</v>
      </c>
      <c r="L3046">
        <v>13.507</v>
      </c>
      <c r="M3046">
        <v>279.86599999999999</v>
      </c>
    </row>
    <row r="3047" spans="1:13" x14ac:dyDescent="0.35">
      <c r="A3047">
        <v>3043</v>
      </c>
      <c r="B3047" t="s">
        <v>5858</v>
      </c>
      <c r="C3047">
        <v>32.223999999999997</v>
      </c>
      <c r="D3047">
        <v>11.62</v>
      </c>
      <c r="E3047">
        <v>11.364000000000001</v>
      </c>
      <c r="F3047">
        <v>7.5940000000000003</v>
      </c>
      <c r="G3047">
        <v>4.2460000000000004</v>
      </c>
      <c r="H3047">
        <v>101567.174</v>
      </c>
      <c r="I3047">
        <v>3.6999999999999998E-2</v>
      </c>
      <c r="J3047">
        <v>24.026</v>
      </c>
      <c r="K3047">
        <v>7.6210000000000004</v>
      </c>
      <c r="L3047">
        <v>4.9249999999999998</v>
      </c>
      <c r="M3047">
        <v>291.62900000000002</v>
      </c>
    </row>
    <row r="3048" spans="1:13" x14ac:dyDescent="0.35">
      <c r="A3048">
        <v>3044</v>
      </c>
      <c r="B3048" t="s">
        <v>5857</v>
      </c>
      <c r="C3048">
        <v>1.046</v>
      </c>
      <c r="D3048">
        <v>10.473000000000001</v>
      </c>
      <c r="E3048">
        <v>10.266999999999999</v>
      </c>
      <c r="F3048">
        <v>7.4119999999999999</v>
      </c>
      <c r="G3048">
        <v>4.617</v>
      </c>
      <c r="H3048">
        <v>101593.602</v>
      </c>
      <c r="I3048">
        <v>5.3999999999999999E-2</v>
      </c>
      <c r="J3048">
        <v>0.96099999999999997</v>
      </c>
      <c r="K3048">
        <v>3.4000000000000002E-2</v>
      </c>
      <c r="L3048">
        <v>-2.919</v>
      </c>
      <c r="M3048">
        <v>303.63099999999997</v>
      </c>
    </row>
    <row r="3049" spans="1:13" x14ac:dyDescent="0.35">
      <c r="A3049">
        <v>3045</v>
      </c>
      <c r="B3049" t="s">
        <v>5856</v>
      </c>
      <c r="C3049">
        <v>0</v>
      </c>
      <c r="D3049">
        <v>9.9109999999999996</v>
      </c>
      <c r="E3049">
        <v>9.2119999999999997</v>
      </c>
      <c r="F3049">
        <v>7.1970000000000001</v>
      </c>
      <c r="G3049">
        <v>4.7060000000000004</v>
      </c>
      <c r="H3049">
        <v>101599.732</v>
      </c>
      <c r="I3049">
        <v>8.6999999999999994E-2</v>
      </c>
      <c r="J3049">
        <v>0</v>
      </c>
      <c r="K3049">
        <v>0</v>
      </c>
      <c r="L3049">
        <v>-9.7219999999999995</v>
      </c>
      <c r="M3049">
        <v>316.36799999999999</v>
      </c>
    </row>
    <row r="3050" spans="1:13" x14ac:dyDescent="0.35">
      <c r="A3050">
        <v>3046</v>
      </c>
      <c r="B3050" t="s">
        <v>5855</v>
      </c>
      <c r="C3050">
        <v>0</v>
      </c>
      <c r="D3050">
        <v>9.41</v>
      </c>
      <c r="E3050">
        <v>8.2859999999999996</v>
      </c>
      <c r="F3050">
        <v>7.0250000000000004</v>
      </c>
      <c r="G3050">
        <v>4.8609999999999998</v>
      </c>
      <c r="H3050">
        <v>101599.019</v>
      </c>
      <c r="I3050">
        <v>0.16800000000000001</v>
      </c>
      <c r="J3050">
        <v>0</v>
      </c>
      <c r="K3050">
        <v>0</v>
      </c>
      <c r="L3050">
        <v>-15.041</v>
      </c>
      <c r="M3050">
        <v>330.036</v>
      </c>
    </row>
    <row r="3051" spans="1:13" x14ac:dyDescent="0.35">
      <c r="A3051">
        <v>3047</v>
      </c>
      <c r="B3051" t="s">
        <v>5854</v>
      </c>
      <c r="C3051">
        <v>0</v>
      </c>
      <c r="D3051">
        <v>8.9749999999999996</v>
      </c>
      <c r="E3051">
        <v>7.4870000000000001</v>
      </c>
      <c r="F3051">
        <v>6.9370000000000003</v>
      </c>
      <c r="G3051">
        <v>4.952</v>
      </c>
      <c r="H3051">
        <v>101595.36199999999</v>
      </c>
      <c r="I3051">
        <v>8.3000000000000004E-2</v>
      </c>
      <c r="J3051">
        <v>0</v>
      </c>
      <c r="K3051">
        <v>0</v>
      </c>
      <c r="L3051">
        <v>-18.462</v>
      </c>
      <c r="M3051">
        <v>344.60700000000003</v>
      </c>
    </row>
    <row r="3052" spans="1:13" x14ac:dyDescent="0.35">
      <c r="A3052">
        <v>3048</v>
      </c>
      <c r="B3052" t="s">
        <v>5853</v>
      </c>
      <c r="C3052">
        <v>0</v>
      </c>
      <c r="D3052">
        <v>8.8420000000000005</v>
      </c>
      <c r="E3052">
        <v>6.7830000000000004</v>
      </c>
      <c r="F3052">
        <v>7.0419999999999998</v>
      </c>
      <c r="G3052">
        <v>4.2919999999999998</v>
      </c>
      <c r="H3052">
        <v>101584.94899999999</v>
      </c>
      <c r="I3052">
        <v>6.9000000000000006E-2</v>
      </c>
      <c r="J3052">
        <v>0</v>
      </c>
      <c r="K3052">
        <v>0</v>
      </c>
      <c r="L3052">
        <v>-19.661999999999999</v>
      </c>
      <c r="M3052">
        <v>330.03800000000001</v>
      </c>
    </row>
    <row r="3053" spans="1:13" x14ac:dyDescent="0.35">
      <c r="A3053">
        <v>3049</v>
      </c>
      <c r="B3053" t="s">
        <v>5852</v>
      </c>
      <c r="C3053">
        <v>0</v>
      </c>
      <c r="D3053">
        <v>8.4580000000000002</v>
      </c>
      <c r="E3053">
        <v>6.67</v>
      </c>
      <c r="F3053">
        <v>6.91</v>
      </c>
      <c r="G3053">
        <v>4.915</v>
      </c>
      <c r="H3053">
        <v>101574.74099999999</v>
      </c>
      <c r="I3053">
        <v>9.4E-2</v>
      </c>
      <c r="J3053">
        <v>0</v>
      </c>
      <c r="K3053">
        <v>0</v>
      </c>
      <c r="L3053">
        <v>-18.515999999999998</v>
      </c>
      <c r="M3053">
        <v>14.898999999999999</v>
      </c>
    </row>
    <row r="3054" spans="1:13" x14ac:dyDescent="0.35">
      <c r="A3054">
        <v>3050</v>
      </c>
      <c r="B3054" t="s">
        <v>5851</v>
      </c>
      <c r="C3054">
        <v>0</v>
      </c>
      <c r="D3054">
        <v>8.4580000000000002</v>
      </c>
      <c r="E3054">
        <v>6.5510000000000002</v>
      </c>
      <c r="F3054">
        <v>6.6440000000000001</v>
      </c>
      <c r="G3054">
        <v>4.7720000000000002</v>
      </c>
      <c r="H3054">
        <v>101565.859</v>
      </c>
      <c r="I3054">
        <v>8.5000000000000006E-2</v>
      </c>
      <c r="J3054">
        <v>0</v>
      </c>
      <c r="K3054">
        <v>0</v>
      </c>
      <c r="L3054">
        <v>-15.141999999999999</v>
      </c>
      <c r="M3054">
        <v>29.486000000000001</v>
      </c>
    </row>
    <row r="3055" spans="1:13" x14ac:dyDescent="0.35">
      <c r="A3055">
        <v>3051</v>
      </c>
      <c r="B3055" t="s">
        <v>5850</v>
      </c>
      <c r="C3055">
        <v>0</v>
      </c>
      <c r="D3055">
        <v>7.9820000000000002</v>
      </c>
      <c r="E3055">
        <v>6.2270000000000003</v>
      </c>
      <c r="F3055">
        <v>6.7649999999999997</v>
      </c>
      <c r="G3055">
        <v>4.3810000000000002</v>
      </c>
      <c r="H3055">
        <v>101563.82</v>
      </c>
      <c r="I3055">
        <v>6.2E-2</v>
      </c>
      <c r="J3055">
        <v>0</v>
      </c>
      <c r="K3055">
        <v>0</v>
      </c>
      <c r="L3055">
        <v>-9.86</v>
      </c>
      <c r="M3055">
        <v>43.168999999999997</v>
      </c>
    </row>
    <row r="3056" spans="1:13" x14ac:dyDescent="0.35">
      <c r="A3056">
        <v>3052</v>
      </c>
      <c r="B3056" t="s">
        <v>5849</v>
      </c>
      <c r="C3056">
        <v>0.23200000000000001</v>
      </c>
      <c r="D3056">
        <v>7.9989999999999997</v>
      </c>
      <c r="E3056">
        <v>6.24</v>
      </c>
      <c r="F3056">
        <v>6.9370000000000003</v>
      </c>
      <c r="G3056">
        <v>4.375</v>
      </c>
      <c r="H3056">
        <v>101550.50199999999</v>
      </c>
      <c r="I3056">
        <v>4.2000000000000003E-2</v>
      </c>
      <c r="J3056">
        <v>0.217</v>
      </c>
      <c r="K3056">
        <v>1E-3</v>
      </c>
      <c r="L3056">
        <v>-3.0680000000000001</v>
      </c>
      <c r="M3056">
        <v>55.942</v>
      </c>
    </row>
    <row r="3057" spans="1:13" x14ac:dyDescent="0.35">
      <c r="A3057">
        <v>3053</v>
      </c>
      <c r="B3057" t="s">
        <v>5848</v>
      </c>
      <c r="C3057">
        <v>27.225999999999999</v>
      </c>
      <c r="D3057">
        <v>8.3149999999999995</v>
      </c>
      <c r="E3057">
        <v>6.0030000000000001</v>
      </c>
      <c r="F3057">
        <v>6.93</v>
      </c>
      <c r="G3057">
        <v>4.2729999999999997</v>
      </c>
      <c r="H3057">
        <v>101592.883</v>
      </c>
      <c r="I3057">
        <v>4.2000000000000003E-2</v>
      </c>
      <c r="J3057">
        <v>22.106000000000002</v>
      </c>
      <c r="K3057">
        <v>5.4850000000000003</v>
      </c>
      <c r="L3057">
        <v>4.7619999999999996</v>
      </c>
      <c r="M3057">
        <v>67.926000000000002</v>
      </c>
    </row>
    <row r="3058" spans="1:13" x14ac:dyDescent="0.35">
      <c r="A3058">
        <v>3054</v>
      </c>
      <c r="B3058" t="s">
        <v>5847</v>
      </c>
      <c r="C3058">
        <v>103.881</v>
      </c>
      <c r="D3058">
        <v>9.8059999999999992</v>
      </c>
      <c r="E3058">
        <v>6.4530000000000003</v>
      </c>
      <c r="F3058">
        <v>6.891</v>
      </c>
      <c r="G3058">
        <v>4.8</v>
      </c>
      <c r="H3058">
        <v>101579.781</v>
      </c>
      <c r="I3058">
        <v>1.6E-2</v>
      </c>
      <c r="J3058">
        <v>66.034999999999997</v>
      </c>
      <c r="K3058">
        <v>39.302</v>
      </c>
      <c r="L3058">
        <v>13.340999999999999</v>
      </c>
      <c r="M3058">
        <v>79.680000000000007</v>
      </c>
    </row>
    <row r="3059" spans="1:13" x14ac:dyDescent="0.35">
      <c r="A3059">
        <v>3055</v>
      </c>
      <c r="B3059" t="s">
        <v>5846</v>
      </c>
      <c r="C3059">
        <v>204.87</v>
      </c>
      <c r="D3059">
        <v>11.256</v>
      </c>
      <c r="E3059">
        <v>7.4690000000000003</v>
      </c>
      <c r="F3059">
        <v>6.84</v>
      </c>
      <c r="G3059">
        <v>4.5910000000000002</v>
      </c>
      <c r="H3059">
        <v>101593.769</v>
      </c>
      <c r="I3059">
        <v>6.6000000000000003E-2</v>
      </c>
      <c r="J3059">
        <v>102.64100000000001</v>
      </c>
      <c r="K3059">
        <v>102.24299999999999</v>
      </c>
      <c r="L3059">
        <v>22.167999999999999</v>
      </c>
      <c r="M3059">
        <v>91.497</v>
      </c>
    </row>
    <row r="3060" spans="1:13" x14ac:dyDescent="0.35">
      <c r="A3060">
        <v>3056</v>
      </c>
      <c r="B3060" t="s">
        <v>5845</v>
      </c>
      <c r="C3060">
        <v>319.72000000000003</v>
      </c>
      <c r="D3060">
        <v>12.436</v>
      </c>
      <c r="E3060">
        <v>8.4350000000000005</v>
      </c>
      <c r="F3060">
        <v>6.7549999999999999</v>
      </c>
      <c r="G3060">
        <v>4.5359999999999996</v>
      </c>
      <c r="H3060">
        <v>101597.961</v>
      </c>
      <c r="I3060">
        <v>4.8000000000000001E-2</v>
      </c>
      <c r="J3060">
        <v>151.84200000000001</v>
      </c>
      <c r="K3060">
        <v>167.16200000000001</v>
      </c>
      <c r="L3060">
        <v>30.997</v>
      </c>
      <c r="M3060">
        <v>104.224</v>
      </c>
    </row>
    <row r="3061" spans="1:13" x14ac:dyDescent="0.35">
      <c r="A3061">
        <v>3057</v>
      </c>
      <c r="B3061" t="s">
        <v>5844</v>
      </c>
      <c r="C3061">
        <v>396.95299999999997</v>
      </c>
      <c r="D3061">
        <v>13.507</v>
      </c>
      <c r="E3061">
        <v>9.2360000000000007</v>
      </c>
      <c r="F3061">
        <v>6.7560000000000002</v>
      </c>
      <c r="G3061">
        <v>4.5359999999999996</v>
      </c>
      <c r="H3061">
        <v>101599.724</v>
      </c>
      <c r="I3061">
        <v>2.5000000000000001E-2</v>
      </c>
      <c r="J3061">
        <v>189.078</v>
      </c>
      <c r="K3061">
        <v>202.67599999999999</v>
      </c>
      <c r="L3061">
        <v>39.283999999999999</v>
      </c>
      <c r="M3061">
        <v>118.614</v>
      </c>
    </row>
    <row r="3062" spans="1:13" x14ac:dyDescent="0.35">
      <c r="A3062">
        <v>3058</v>
      </c>
      <c r="B3062" t="s">
        <v>5843</v>
      </c>
      <c r="C3062">
        <v>451.851</v>
      </c>
      <c r="D3062">
        <v>14.138999999999999</v>
      </c>
      <c r="E3062">
        <v>10.095000000000001</v>
      </c>
      <c r="F3062">
        <v>6.5629999999999997</v>
      </c>
      <c r="G3062">
        <v>4.6669999999999998</v>
      </c>
      <c r="H3062">
        <v>101621.586</v>
      </c>
      <c r="I3062">
        <v>0.16400000000000001</v>
      </c>
      <c r="J3062">
        <v>223.53299999999999</v>
      </c>
      <c r="K3062">
        <v>220.27500000000001</v>
      </c>
      <c r="L3062">
        <v>46.381</v>
      </c>
      <c r="M3062">
        <v>135.69900000000001</v>
      </c>
    </row>
    <row r="3063" spans="1:13" x14ac:dyDescent="0.35">
      <c r="A3063">
        <v>3059</v>
      </c>
      <c r="B3063" t="s">
        <v>5842</v>
      </c>
      <c r="C3063">
        <v>530.56600000000003</v>
      </c>
      <c r="D3063">
        <v>15.111000000000001</v>
      </c>
      <c r="E3063">
        <v>10.367000000000001</v>
      </c>
      <c r="F3063">
        <v>7.1150000000000002</v>
      </c>
      <c r="G3063">
        <v>4.9720000000000004</v>
      </c>
      <c r="H3063">
        <v>101555.37</v>
      </c>
      <c r="I3063">
        <v>5.5E-2</v>
      </c>
      <c r="J3063">
        <v>245.81700000000001</v>
      </c>
      <c r="K3063">
        <v>275.81200000000001</v>
      </c>
      <c r="L3063">
        <v>51.395000000000003</v>
      </c>
      <c r="M3063">
        <v>156.31800000000001</v>
      </c>
    </row>
    <row r="3064" spans="1:13" x14ac:dyDescent="0.35">
      <c r="A3064">
        <v>3060</v>
      </c>
      <c r="B3064" t="s">
        <v>5841</v>
      </c>
      <c r="C3064">
        <v>553.20100000000002</v>
      </c>
      <c r="D3064">
        <v>15.284000000000001</v>
      </c>
      <c r="E3064">
        <v>11.151999999999999</v>
      </c>
      <c r="F3064">
        <v>7.0839999999999996</v>
      </c>
      <c r="G3064">
        <v>4.4870000000000001</v>
      </c>
      <c r="H3064">
        <v>101573.52099999999</v>
      </c>
      <c r="I3064">
        <v>9.7000000000000003E-2</v>
      </c>
      <c r="J3064">
        <v>238.285</v>
      </c>
      <c r="K3064">
        <v>305.28199999999998</v>
      </c>
      <c r="L3064">
        <v>53.259</v>
      </c>
      <c r="M3064">
        <v>179.583</v>
      </c>
    </row>
    <row r="3065" spans="1:13" x14ac:dyDescent="0.35">
      <c r="A3065">
        <v>3061</v>
      </c>
      <c r="B3065" t="s">
        <v>5840</v>
      </c>
      <c r="C3065">
        <v>543.70000000000005</v>
      </c>
      <c r="D3065">
        <v>15.82</v>
      </c>
      <c r="E3065">
        <v>11.664999999999999</v>
      </c>
      <c r="F3065">
        <v>7.5609999999999999</v>
      </c>
      <c r="G3065">
        <v>4.5869999999999997</v>
      </c>
      <c r="H3065">
        <v>101555.94</v>
      </c>
      <c r="I3065">
        <v>0.115</v>
      </c>
      <c r="J3065">
        <v>236.49100000000001</v>
      </c>
      <c r="K3065">
        <v>298.834</v>
      </c>
      <c r="L3065">
        <v>51.499000000000002</v>
      </c>
      <c r="M3065">
        <v>203.173</v>
      </c>
    </row>
    <row r="3066" spans="1:13" x14ac:dyDescent="0.35">
      <c r="A3066">
        <v>3062</v>
      </c>
      <c r="B3066" t="s">
        <v>5839</v>
      </c>
      <c r="C3066">
        <v>490.125</v>
      </c>
      <c r="D3066">
        <v>15.756</v>
      </c>
      <c r="E3066">
        <v>12.093999999999999</v>
      </c>
      <c r="F3066">
        <v>7.86</v>
      </c>
      <c r="G3066">
        <v>4.9240000000000004</v>
      </c>
      <c r="H3066">
        <v>101534.969</v>
      </c>
      <c r="I3066">
        <v>1.0999999999999999E-2</v>
      </c>
      <c r="J3066">
        <v>224.31800000000001</v>
      </c>
      <c r="K3066">
        <v>259.71899999999999</v>
      </c>
      <c r="L3066">
        <v>46.621000000000002</v>
      </c>
      <c r="M3066">
        <v>223.74</v>
      </c>
    </row>
    <row r="3067" spans="1:13" x14ac:dyDescent="0.35">
      <c r="A3067">
        <v>3063</v>
      </c>
      <c r="B3067" t="s">
        <v>5838</v>
      </c>
      <c r="C3067">
        <v>395.49599999999998</v>
      </c>
      <c r="D3067">
        <v>15.481</v>
      </c>
      <c r="E3067">
        <v>12.478999999999999</v>
      </c>
      <c r="F3067">
        <v>7.8579999999999997</v>
      </c>
      <c r="G3067">
        <v>4.8970000000000002</v>
      </c>
      <c r="H3067">
        <v>101515.63800000001</v>
      </c>
      <c r="I3067">
        <v>7.2999999999999995E-2</v>
      </c>
      <c r="J3067">
        <v>196.63399999999999</v>
      </c>
      <c r="K3067">
        <v>194.63800000000001</v>
      </c>
      <c r="L3067">
        <v>39.585999999999999</v>
      </c>
      <c r="M3067">
        <v>240.94399999999999</v>
      </c>
    </row>
    <row r="3068" spans="1:13" x14ac:dyDescent="0.35">
      <c r="A3068">
        <v>3064</v>
      </c>
      <c r="B3068" t="s">
        <v>5837</v>
      </c>
      <c r="C3068">
        <v>305.005</v>
      </c>
      <c r="D3068">
        <v>15.121</v>
      </c>
      <c r="E3068">
        <v>12.734999999999999</v>
      </c>
      <c r="F3068">
        <v>7.81</v>
      </c>
      <c r="G3068">
        <v>5.0599999999999996</v>
      </c>
      <c r="H3068">
        <v>101502.872</v>
      </c>
      <c r="I3068">
        <v>8.7999999999999995E-2</v>
      </c>
      <c r="J3068">
        <v>154.23400000000001</v>
      </c>
      <c r="K3068">
        <v>148.14699999999999</v>
      </c>
      <c r="L3068">
        <v>31.343</v>
      </c>
      <c r="M3068">
        <v>255.41399999999999</v>
      </c>
    </row>
    <row r="3069" spans="1:13" x14ac:dyDescent="0.35">
      <c r="A3069">
        <v>3065</v>
      </c>
      <c r="B3069" t="s">
        <v>5836</v>
      </c>
      <c r="C3069">
        <v>209.44800000000001</v>
      </c>
      <c r="D3069">
        <v>14.728999999999999</v>
      </c>
      <c r="E3069">
        <v>12.991</v>
      </c>
      <c r="F3069">
        <v>7.782</v>
      </c>
      <c r="G3069">
        <v>4.4829999999999997</v>
      </c>
      <c r="H3069">
        <v>101483.556</v>
      </c>
      <c r="I3069">
        <v>2.9000000000000001E-2</v>
      </c>
      <c r="J3069">
        <v>114.979</v>
      </c>
      <c r="K3069">
        <v>93.721999999999994</v>
      </c>
      <c r="L3069">
        <v>22.556999999999999</v>
      </c>
      <c r="M3069">
        <v>268.17200000000003</v>
      </c>
    </row>
    <row r="3070" spans="1:13" x14ac:dyDescent="0.35">
      <c r="A3070">
        <v>3066</v>
      </c>
      <c r="B3070" t="s">
        <v>5835</v>
      </c>
      <c r="C3070">
        <v>124.67400000000001</v>
      </c>
      <c r="D3070">
        <v>13.885999999999999</v>
      </c>
      <c r="E3070">
        <v>13.252000000000001</v>
      </c>
      <c r="F3070">
        <v>7.726</v>
      </c>
      <c r="G3070">
        <v>4.1079999999999997</v>
      </c>
      <c r="H3070">
        <v>101482.458</v>
      </c>
      <c r="I3070">
        <v>1.6E-2</v>
      </c>
      <c r="J3070">
        <v>74.95</v>
      </c>
      <c r="K3070">
        <v>50.234000000000002</v>
      </c>
      <c r="L3070">
        <v>13.704000000000001</v>
      </c>
      <c r="M3070">
        <v>280.07</v>
      </c>
    </row>
    <row r="3071" spans="1:13" x14ac:dyDescent="0.35">
      <c r="A3071">
        <v>3067</v>
      </c>
      <c r="B3071" t="s">
        <v>5834</v>
      </c>
      <c r="C3071">
        <v>38.067</v>
      </c>
      <c r="D3071">
        <v>12.654</v>
      </c>
      <c r="E3071">
        <v>12.177</v>
      </c>
      <c r="F3071">
        <v>7.5</v>
      </c>
      <c r="G3071">
        <v>3.9009999999999998</v>
      </c>
      <c r="H3071">
        <v>101493.59299999999</v>
      </c>
      <c r="I3071">
        <v>1.7000000000000001E-2</v>
      </c>
      <c r="J3071">
        <v>28.707999999999998</v>
      </c>
      <c r="K3071">
        <v>9.6210000000000004</v>
      </c>
      <c r="L3071">
        <v>5.1639999999999997</v>
      </c>
      <c r="M3071">
        <v>291.77</v>
      </c>
    </row>
    <row r="3072" spans="1:13" x14ac:dyDescent="0.35">
      <c r="A3072">
        <v>3068</v>
      </c>
      <c r="B3072" t="s">
        <v>5833</v>
      </c>
      <c r="C3072">
        <v>1.115</v>
      </c>
      <c r="D3072">
        <v>11.667</v>
      </c>
      <c r="E3072">
        <v>11.029</v>
      </c>
      <c r="F3072">
        <v>7.359</v>
      </c>
      <c r="G3072">
        <v>4.1390000000000002</v>
      </c>
      <c r="H3072">
        <v>101511.42600000001</v>
      </c>
      <c r="I3072">
        <v>0.03</v>
      </c>
      <c r="J3072">
        <v>1.0409999999999999</v>
      </c>
      <c r="K3072">
        <v>3.7999999999999999E-2</v>
      </c>
      <c r="L3072">
        <v>-2.6909999999999998</v>
      </c>
      <c r="M3072">
        <v>303.78699999999998</v>
      </c>
    </row>
    <row r="3073" spans="1:13" x14ac:dyDescent="0.35">
      <c r="A3073">
        <v>3069</v>
      </c>
      <c r="B3073" t="s">
        <v>5832</v>
      </c>
      <c r="C3073">
        <v>0</v>
      </c>
      <c r="D3073">
        <v>10.926</v>
      </c>
      <c r="E3073">
        <v>9.9749999999999996</v>
      </c>
      <c r="F3073">
        <v>7.085</v>
      </c>
      <c r="G3073">
        <v>4.0860000000000003</v>
      </c>
      <c r="H3073">
        <v>101511.126</v>
      </c>
      <c r="I3073">
        <v>7.0000000000000001E-3</v>
      </c>
      <c r="J3073">
        <v>0</v>
      </c>
      <c r="K3073">
        <v>0</v>
      </c>
      <c r="L3073">
        <v>-9.4789999999999992</v>
      </c>
      <c r="M3073">
        <v>316.50200000000001</v>
      </c>
    </row>
    <row r="3074" spans="1:13" x14ac:dyDescent="0.35">
      <c r="A3074">
        <v>3070</v>
      </c>
      <c r="B3074" t="s">
        <v>5831</v>
      </c>
      <c r="C3074">
        <v>0</v>
      </c>
      <c r="D3074">
        <v>10.288</v>
      </c>
      <c r="E3074">
        <v>9.0410000000000004</v>
      </c>
      <c r="F3074">
        <v>7.2850000000000001</v>
      </c>
      <c r="G3074">
        <v>4.327</v>
      </c>
      <c r="H3074">
        <v>101506.55899999999</v>
      </c>
      <c r="I3074">
        <v>2.1000000000000001E-2</v>
      </c>
      <c r="J3074">
        <v>0</v>
      </c>
      <c r="K3074">
        <v>0</v>
      </c>
      <c r="L3074">
        <v>-14.785</v>
      </c>
      <c r="M3074">
        <v>330.14</v>
      </c>
    </row>
    <row r="3075" spans="1:13" x14ac:dyDescent="0.35">
      <c r="A3075">
        <v>3071</v>
      </c>
      <c r="B3075" t="s">
        <v>5830</v>
      </c>
      <c r="C3075">
        <v>0</v>
      </c>
      <c r="D3075">
        <v>9.9190000000000005</v>
      </c>
      <c r="E3075">
        <v>8.1669999999999998</v>
      </c>
      <c r="F3075">
        <v>7.476</v>
      </c>
      <c r="G3075">
        <v>4.5490000000000004</v>
      </c>
      <c r="H3075">
        <v>101497.05</v>
      </c>
      <c r="I3075">
        <v>3.5999999999999997E-2</v>
      </c>
      <c r="J3075">
        <v>0</v>
      </c>
      <c r="K3075">
        <v>0</v>
      </c>
      <c r="L3075">
        <v>-18.193000000000001</v>
      </c>
      <c r="M3075">
        <v>344.67099999999999</v>
      </c>
    </row>
    <row r="3076" spans="1:13" x14ac:dyDescent="0.35">
      <c r="A3076">
        <v>3072</v>
      </c>
      <c r="B3076" t="s">
        <v>5829</v>
      </c>
      <c r="C3076">
        <v>0</v>
      </c>
      <c r="D3076">
        <v>9.4529999999999994</v>
      </c>
      <c r="E3076">
        <v>7.2859999999999996</v>
      </c>
      <c r="F3076">
        <v>7.2380000000000004</v>
      </c>
      <c r="G3076">
        <v>4.7560000000000002</v>
      </c>
      <c r="H3076">
        <v>101469.38499999999</v>
      </c>
      <c r="I3076">
        <v>7.1999999999999995E-2</v>
      </c>
      <c r="J3076">
        <v>0</v>
      </c>
      <c r="K3076">
        <v>0</v>
      </c>
      <c r="L3076">
        <v>-19.388999999999999</v>
      </c>
      <c r="M3076">
        <v>330.839</v>
      </c>
    </row>
    <row r="3077" spans="1:13" x14ac:dyDescent="0.35">
      <c r="A3077">
        <v>3073</v>
      </c>
      <c r="B3077" t="s">
        <v>5828</v>
      </c>
      <c r="C3077">
        <v>0</v>
      </c>
      <c r="D3077">
        <v>9.2159999999999993</v>
      </c>
      <c r="E3077">
        <v>7.0549999999999997</v>
      </c>
      <c r="F3077">
        <v>7.157</v>
      </c>
      <c r="G3077">
        <v>4.7859999999999996</v>
      </c>
      <c r="H3077">
        <v>101444.715</v>
      </c>
      <c r="I3077">
        <v>8.7999999999999995E-2</v>
      </c>
      <c r="J3077">
        <v>0</v>
      </c>
      <c r="K3077">
        <v>0</v>
      </c>
      <c r="L3077">
        <v>-18.242000000000001</v>
      </c>
      <c r="M3077">
        <v>14.869</v>
      </c>
    </row>
    <row r="3078" spans="1:13" x14ac:dyDescent="0.35">
      <c r="A3078">
        <v>3074</v>
      </c>
      <c r="B3078" t="s">
        <v>5827</v>
      </c>
      <c r="C3078">
        <v>0</v>
      </c>
      <c r="D3078">
        <v>9.0030000000000001</v>
      </c>
      <c r="E3078">
        <v>6.8010000000000002</v>
      </c>
      <c r="F3078">
        <v>7.2489999999999997</v>
      </c>
      <c r="G3078">
        <v>4.67</v>
      </c>
      <c r="H3078">
        <v>101424.17600000001</v>
      </c>
      <c r="I3078">
        <v>4.3999999999999997E-2</v>
      </c>
      <c r="J3078">
        <v>0</v>
      </c>
      <c r="K3078">
        <v>0</v>
      </c>
      <c r="L3078">
        <v>-14.875999999999999</v>
      </c>
      <c r="M3078">
        <v>29.414000000000001</v>
      </c>
    </row>
    <row r="3079" spans="1:13" x14ac:dyDescent="0.35">
      <c r="A3079">
        <v>3075</v>
      </c>
      <c r="B3079" t="s">
        <v>5826</v>
      </c>
      <c r="C3079">
        <v>0</v>
      </c>
      <c r="D3079">
        <v>8.6479999999999997</v>
      </c>
      <c r="E3079">
        <v>6.6239999999999997</v>
      </c>
      <c r="F3079">
        <v>7.3659999999999997</v>
      </c>
      <c r="G3079">
        <v>4.6150000000000002</v>
      </c>
      <c r="H3079">
        <v>101399.875</v>
      </c>
      <c r="I3079">
        <v>4.9000000000000002E-2</v>
      </c>
      <c r="J3079">
        <v>0</v>
      </c>
      <c r="K3079">
        <v>0</v>
      </c>
      <c r="L3079">
        <v>-9.6059999999999999</v>
      </c>
      <c r="M3079">
        <v>43.064999999999998</v>
      </c>
    </row>
    <row r="3080" spans="1:13" x14ac:dyDescent="0.35">
      <c r="A3080">
        <v>3076</v>
      </c>
      <c r="B3080" t="s">
        <v>5825</v>
      </c>
      <c r="C3080">
        <v>0.40799999999999997</v>
      </c>
      <c r="D3080">
        <v>8.3620000000000001</v>
      </c>
      <c r="E3080">
        <v>6.468</v>
      </c>
      <c r="F3080">
        <v>7.2380000000000004</v>
      </c>
      <c r="G3080">
        <v>3.8889999999999998</v>
      </c>
      <c r="H3080">
        <v>101387.15399999999</v>
      </c>
      <c r="I3080">
        <v>0.06</v>
      </c>
      <c r="J3080">
        <v>0.39800000000000002</v>
      </c>
      <c r="K3080">
        <v>6.0000000000000001E-3</v>
      </c>
      <c r="L3080">
        <v>-2.8410000000000002</v>
      </c>
      <c r="M3080">
        <v>55.79</v>
      </c>
    </row>
    <row r="3081" spans="1:13" x14ac:dyDescent="0.35">
      <c r="A3081">
        <v>3077</v>
      </c>
      <c r="B3081" t="s">
        <v>5824</v>
      </c>
      <c r="C3081">
        <v>31.050999999999998</v>
      </c>
      <c r="D3081">
        <v>8.7420000000000009</v>
      </c>
      <c r="E3081">
        <v>6.42</v>
      </c>
      <c r="F3081">
        <v>7.4020000000000001</v>
      </c>
      <c r="G3081">
        <v>4.2590000000000003</v>
      </c>
      <c r="H3081">
        <v>101394.639</v>
      </c>
      <c r="I3081">
        <v>4.7E-2</v>
      </c>
      <c r="J3081">
        <v>26.327999999999999</v>
      </c>
      <c r="K3081">
        <v>5.4829999999999997</v>
      </c>
      <c r="L3081">
        <v>5.0039999999999996</v>
      </c>
      <c r="M3081">
        <v>67.802000000000007</v>
      </c>
    </row>
    <row r="3082" spans="1:13" x14ac:dyDescent="0.35">
      <c r="A3082">
        <v>3078</v>
      </c>
      <c r="B3082" t="s">
        <v>5823</v>
      </c>
      <c r="C3082">
        <v>113.801</v>
      </c>
      <c r="D3082">
        <v>10.09</v>
      </c>
      <c r="E3082">
        <v>6.72</v>
      </c>
      <c r="F3082">
        <v>7.4240000000000004</v>
      </c>
      <c r="G3082">
        <v>4.5819999999999999</v>
      </c>
      <c r="H3082">
        <v>101407.25900000001</v>
      </c>
      <c r="I3082">
        <v>1.4999999999999999E-2</v>
      </c>
      <c r="J3082">
        <v>75.075999999999993</v>
      </c>
      <c r="K3082">
        <v>41.518000000000001</v>
      </c>
      <c r="L3082">
        <v>13.54</v>
      </c>
      <c r="M3082">
        <v>79.486000000000004</v>
      </c>
    </row>
    <row r="3083" spans="1:13" x14ac:dyDescent="0.35">
      <c r="A3083">
        <v>3079</v>
      </c>
      <c r="B3083" t="s">
        <v>5822</v>
      </c>
      <c r="C3083">
        <v>217.20599999999999</v>
      </c>
      <c r="D3083">
        <v>11.500999999999999</v>
      </c>
      <c r="E3083">
        <v>7.7439999999999998</v>
      </c>
      <c r="F3083">
        <v>7.56</v>
      </c>
      <c r="G3083">
        <v>4.7670000000000003</v>
      </c>
      <c r="H3083">
        <v>101416.234</v>
      </c>
      <c r="I3083">
        <v>4.0000000000000001E-3</v>
      </c>
      <c r="J3083">
        <v>119.819</v>
      </c>
      <c r="K3083">
        <v>102.241</v>
      </c>
      <c r="L3083">
        <v>22.41</v>
      </c>
      <c r="M3083">
        <v>91.349000000000004</v>
      </c>
    </row>
    <row r="3084" spans="1:13" x14ac:dyDescent="0.35">
      <c r="A3084">
        <v>3080</v>
      </c>
      <c r="B3084" t="s">
        <v>5821</v>
      </c>
      <c r="C3084">
        <v>310.84800000000001</v>
      </c>
      <c r="D3084">
        <v>12.64</v>
      </c>
      <c r="E3084">
        <v>8.6959999999999997</v>
      </c>
      <c r="F3084">
        <v>7.5659999999999998</v>
      </c>
      <c r="G3084">
        <v>4.8840000000000003</v>
      </c>
      <c r="H3084">
        <v>101415.60799999999</v>
      </c>
      <c r="I3084">
        <v>2.1000000000000001E-2</v>
      </c>
      <c r="J3084">
        <v>155.255</v>
      </c>
      <c r="K3084">
        <v>162.33199999999999</v>
      </c>
      <c r="L3084">
        <v>31.224</v>
      </c>
      <c r="M3084">
        <v>104.04600000000001</v>
      </c>
    </row>
    <row r="3085" spans="1:13" x14ac:dyDescent="0.35">
      <c r="A3085">
        <v>3081</v>
      </c>
      <c r="B3085" t="s">
        <v>5820</v>
      </c>
      <c r="C3085">
        <v>401.42399999999998</v>
      </c>
      <c r="D3085">
        <v>13.722</v>
      </c>
      <c r="E3085">
        <v>9.5909999999999993</v>
      </c>
      <c r="F3085">
        <v>7.6589999999999998</v>
      </c>
      <c r="G3085">
        <v>5.0270000000000001</v>
      </c>
      <c r="H3085">
        <v>101414.94</v>
      </c>
      <c r="I3085">
        <v>3.2000000000000001E-2</v>
      </c>
      <c r="J3085">
        <v>185.739</v>
      </c>
      <c r="K3085">
        <v>222.476</v>
      </c>
      <c r="L3085">
        <v>39.518999999999998</v>
      </c>
      <c r="M3085">
        <v>118.43300000000001</v>
      </c>
    </row>
    <row r="3086" spans="1:13" x14ac:dyDescent="0.35">
      <c r="A3086">
        <v>3082</v>
      </c>
      <c r="B3086" t="s">
        <v>5819</v>
      </c>
      <c r="C3086">
        <v>450.072</v>
      </c>
      <c r="D3086">
        <v>14.42</v>
      </c>
      <c r="E3086">
        <v>10.401</v>
      </c>
      <c r="F3086">
        <v>7.681</v>
      </c>
      <c r="G3086">
        <v>5.3620000000000001</v>
      </c>
      <c r="H3086">
        <v>101410.11500000001</v>
      </c>
      <c r="I3086">
        <v>8.7999999999999995E-2</v>
      </c>
      <c r="J3086">
        <v>215.91399999999999</v>
      </c>
      <c r="K3086">
        <v>237.48</v>
      </c>
      <c r="L3086">
        <v>46.636000000000003</v>
      </c>
      <c r="M3086">
        <v>135.541</v>
      </c>
    </row>
    <row r="3087" spans="1:13" x14ac:dyDescent="0.35">
      <c r="A3087">
        <v>3083</v>
      </c>
      <c r="B3087" t="s">
        <v>5818</v>
      </c>
      <c r="C3087">
        <v>521.154</v>
      </c>
      <c r="D3087">
        <v>15.087999999999999</v>
      </c>
      <c r="E3087">
        <v>11.124000000000001</v>
      </c>
      <c r="F3087">
        <v>7.7759999999999998</v>
      </c>
      <c r="G3087">
        <v>4.75</v>
      </c>
      <c r="H3087">
        <v>101392.319</v>
      </c>
      <c r="I3087">
        <v>3.2000000000000001E-2</v>
      </c>
      <c r="J3087">
        <v>252.958</v>
      </c>
      <c r="K3087">
        <v>262.88499999999999</v>
      </c>
      <c r="L3087">
        <v>51.65</v>
      </c>
      <c r="M3087">
        <v>156.15899999999999</v>
      </c>
    </row>
    <row r="3088" spans="1:13" x14ac:dyDescent="0.35">
      <c r="A3088">
        <v>3084</v>
      </c>
      <c r="B3088" t="s">
        <v>5817</v>
      </c>
      <c r="C3088">
        <v>574.72299999999996</v>
      </c>
      <c r="D3088">
        <v>15.695</v>
      </c>
      <c r="E3088">
        <v>11.768000000000001</v>
      </c>
      <c r="F3088">
        <v>7.9169999999999998</v>
      </c>
      <c r="G3088">
        <v>5.0839999999999996</v>
      </c>
      <c r="H3088">
        <v>101375.098</v>
      </c>
      <c r="I3088">
        <v>3.5999999999999997E-2</v>
      </c>
      <c r="J3088">
        <v>256.07</v>
      </c>
      <c r="K3088">
        <v>311.37400000000002</v>
      </c>
      <c r="L3088">
        <v>53.533999999999999</v>
      </c>
      <c r="M3088">
        <v>179.643</v>
      </c>
    </row>
    <row r="3089" spans="1:13" x14ac:dyDescent="0.35">
      <c r="A3089">
        <v>3085</v>
      </c>
      <c r="B3089" t="s">
        <v>5816</v>
      </c>
      <c r="C3089">
        <v>533.35500000000002</v>
      </c>
      <c r="D3089">
        <v>15.847</v>
      </c>
      <c r="E3089">
        <v>12.042</v>
      </c>
      <c r="F3089">
        <v>8.1539999999999999</v>
      </c>
      <c r="G3089">
        <v>4.92</v>
      </c>
      <c r="H3089">
        <v>101363.78599999999</v>
      </c>
      <c r="I3089">
        <v>2.9000000000000001E-2</v>
      </c>
      <c r="J3089">
        <v>258.06900000000002</v>
      </c>
      <c r="K3089">
        <v>267.01400000000001</v>
      </c>
      <c r="L3089">
        <v>51.777000000000001</v>
      </c>
      <c r="M3089">
        <v>203.184</v>
      </c>
    </row>
    <row r="3090" spans="1:13" x14ac:dyDescent="0.35">
      <c r="A3090">
        <v>3086</v>
      </c>
      <c r="B3090" t="s">
        <v>5815</v>
      </c>
      <c r="C3090">
        <v>487.84</v>
      </c>
      <c r="D3090">
        <v>15.744999999999999</v>
      </c>
      <c r="E3090">
        <v>12.241</v>
      </c>
      <c r="F3090">
        <v>8.2360000000000007</v>
      </c>
      <c r="G3090">
        <v>5.29</v>
      </c>
      <c r="H3090">
        <v>101348.65300000001</v>
      </c>
      <c r="I3090">
        <v>0.14299999999999999</v>
      </c>
      <c r="J3090">
        <v>220.08</v>
      </c>
      <c r="K3090">
        <v>260.36399999999998</v>
      </c>
      <c r="L3090">
        <v>46.86</v>
      </c>
      <c r="M3090">
        <v>223.928</v>
      </c>
    </row>
    <row r="3091" spans="1:13" x14ac:dyDescent="0.35">
      <c r="A3091">
        <v>3087</v>
      </c>
      <c r="B3091" t="s">
        <v>5814</v>
      </c>
      <c r="C3091">
        <v>398.339</v>
      </c>
      <c r="D3091">
        <v>15.242000000000001</v>
      </c>
      <c r="E3091">
        <v>12.430999999999999</v>
      </c>
      <c r="F3091">
        <v>8.3109999999999999</v>
      </c>
      <c r="G3091">
        <v>4.899</v>
      </c>
      <c r="H3091">
        <v>101335.61199999999</v>
      </c>
      <c r="I3091">
        <v>0.157</v>
      </c>
      <c r="J3091">
        <v>183.82300000000001</v>
      </c>
      <c r="K3091">
        <v>206.61699999999999</v>
      </c>
      <c r="L3091">
        <v>39.802</v>
      </c>
      <c r="M3091">
        <v>241.161</v>
      </c>
    </row>
    <row r="3092" spans="1:13" x14ac:dyDescent="0.35">
      <c r="A3092">
        <v>3088</v>
      </c>
      <c r="B3092" t="s">
        <v>5813</v>
      </c>
      <c r="C3092">
        <v>290.745</v>
      </c>
      <c r="D3092">
        <v>14.776</v>
      </c>
      <c r="E3092">
        <v>12.583</v>
      </c>
      <c r="F3092">
        <v>8.5969999999999995</v>
      </c>
      <c r="G3092">
        <v>5.1980000000000004</v>
      </c>
      <c r="H3092">
        <v>101333.103</v>
      </c>
      <c r="I3092">
        <v>0.36399999999999999</v>
      </c>
      <c r="J3092">
        <v>141.25299999999999</v>
      </c>
      <c r="K3092">
        <v>143.31899999999999</v>
      </c>
      <c r="L3092">
        <v>31.59</v>
      </c>
      <c r="M3092">
        <v>255.56</v>
      </c>
    </row>
    <row r="3093" spans="1:13" x14ac:dyDescent="0.35">
      <c r="A3093">
        <v>3089</v>
      </c>
      <c r="B3093" t="s">
        <v>5812</v>
      </c>
      <c r="C3093">
        <v>210.84200000000001</v>
      </c>
      <c r="D3093">
        <v>14.119</v>
      </c>
      <c r="E3093">
        <v>12.436</v>
      </c>
      <c r="F3093">
        <v>8.5709999999999997</v>
      </c>
      <c r="G3093">
        <v>4.8440000000000003</v>
      </c>
      <c r="H3093">
        <v>101304.674</v>
      </c>
      <c r="I3093">
        <v>0.20399999999999999</v>
      </c>
      <c r="J3093">
        <v>116.36799999999999</v>
      </c>
      <c r="K3093">
        <v>90.873000000000005</v>
      </c>
      <c r="L3093">
        <v>22.757999999999999</v>
      </c>
      <c r="M3093">
        <v>268.36500000000001</v>
      </c>
    </row>
    <row r="3094" spans="1:13" x14ac:dyDescent="0.35">
      <c r="A3094">
        <v>3090</v>
      </c>
      <c r="B3094" t="s">
        <v>5811</v>
      </c>
      <c r="C3094">
        <v>110.474</v>
      </c>
      <c r="D3094">
        <v>13.49</v>
      </c>
      <c r="E3094">
        <v>12.752000000000001</v>
      </c>
      <c r="F3094">
        <v>8.4649999999999999</v>
      </c>
      <c r="G3094">
        <v>4.4980000000000002</v>
      </c>
      <c r="H3094">
        <v>101319.65700000001</v>
      </c>
      <c r="I3094">
        <v>0.24399999999999999</v>
      </c>
      <c r="J3094">
        <v>70.673000000000002</v>
      </c>
      <c r="K3094">
        <v>37.097999999999999</v>
      </c>
      <c r="L3094">
        <v>13.976000000000001</v>
      </c>
      <c r="M3094">
        <v>280.161</v>
      </c>
    </row>
    <row r="3095" spans="1:13" x14ac:dyDescent="0.35">
      <c r="A3095">
        <v>3091</v>
      </c>
      <c r="B3095" t="s">
        <v>5810</v>
      </c>
      <c r="C3095">
        <v>36.707999999999998</v>
      </c>
      <c r="D3095">
        <v>12.419</v>
      </c>
      <c r="E3095">
        <v>11.888</v>
      </c>
      <c r="F3095">
        <v>8.2829999999999995</v>
      </c>
      <c r="G3095">
        <v>4.7530000000000001</v>
      </c>
      <c r="H3095">
        <v>101337.948</v>
      </c>
      <c r="I3095">
        <v>0.23499999999999999</v>
      </c>
      <c r="J3095">
        <v>26.824999999999999</v>
      </c>
      <c r="K3095">
        <v>8.7810000000000006</v>
      </c>
      <c r="L3095">
        <v>5.3559999999999999</v>
      </c>
      <c r="M3095">
        <v>291.96899999999999</v>
      </c>
    </row>
    <row r="3096" spans="1:13" x14ac:dyDescent="0.35">
      <c r="A3096">
        <v>3092</v>
      </c>
      <c r="B3096" t="s">
        <v>5809</v>
      </c>
      <c r="C3096">
        <v>1.2290000000000001</v>
      </c>
      <c r="D3096">
        <v>11.486000000000001</v>
      </c>
      <c r="E3096">
        <v>10.949</v>
      </c>
      <c r="F3096">
        <v>7.9710000000000001</v>
      </c>
      <c r="G3096">
        <v>4.2359999999999998</v>
      </c>
      <c r="H3096">
        <v>101349.209</v>
      </c>
      <c r="I3096">
        <v>0.28299999999999997</v>
      </c>
      <c r="J3096">
        <v>1.1419999999999999</v>
      </c>
      <c r="K3096">
        <v>8.9999999999999993E-3</v>
      </c>
      <c r="L3096">
        <v>-2.4710000000000001</v>
      </c>
      <c r="M3096">
        <v>303.935</v>
      </c>
    </row>
    <row r="3097" spans="1:13" x14ac:dyDescent="0.35">
      <c r="A3097">
        <v>3093</v>
      </c>
      <c r="B3097" t="s">
        <v>5808</v>
      </c>
      <c r="C3097">
        <v>0</v>
      </c>
      <c r="D3097">
        <v>11.042999999999999</v>
      </c>
      <c r="E3097">
        <v>10.18</v>
      </c>
      <c r="F3097">
        <v>7.5190000000000001</v>
      </c>
      <c r="G3097">
        <v>3.835</v>
      </c>
      <c r="H3097">
        <v>101367.774</v>
      </c>
      <c r="I3097">
        <v>2.8000000000000001E-2</v>
      </c>
      <c r="J3097">
        <v>0</v>
      </c>
      <c r="K3097">
        <v>0</v>
      </c>
      <c r="L3097">
        <v>-9.2050000000000001</v>
      </c>
      <c r="M3097">
        <v>316.55399999999997</v>
      </c>
    </row>
    <row r="3098" spans="1:13" x14ac:dyDescent="0.35">
      <c r="A3098">
        <v>3094</v>
      </c>
      <c r="B3098" t="s">
        <v>5807</v>
      </c>
      <c r="C3098">
        <v>0</v>
      </c>
      <c r="D3098">
        <v>10.576000000000001</v>
      </c>
      <c r="E3098">
        <v>9.3889999999999993</v>
      </c>
      <c r="F3098">
        <v>7.4109999999999996</v>
      </c>
      <c r="G3098">
        <v>4.4560000000000004</v>
      </c>
      <c r="H3098">
        <v>101366.18</v>
      </c>
      <c r="I3098">
        <v>5.2999999999999999E-2</v>
      </c>
      <c r="J3098">
        <v>0</v>
      </c>
      <c r="K3098">
        <v>0</v>
      </c>
      <c r="L3098">
        <v>-14.544</v>
      </c>
      <c r="M3098">
        <v>330.27600000000001</v>
      </c>
    </row>
    <row r="3099" spans="1:13" x14ac:dyDescent="0.35">
      <c r="A3099">
        <v>3095</v>
      </c>
      <c r="B3099" t="s">
        <v>5806</v>
      </c>
      <c r="C3099">
        <v>0</v>
      </c>
      <c r="D3099">
        <v>10.37</v>
      </c>
      <c r="E3099">
        <v>8.6460000000000008</v>
      </c>
      <c r="F3099">
        <v>7.415</v>
      </c>
      <c r="G3099">
        <v>4.9509999999999996</v>
      </c>
      <c r="H3099">
        <v>101364.91499999999</v>
      </c>
      <c r="I3099">
        <v>4.9000000000000002E-2</v>
      </c>
      <c r="J3099">
        <v>0</v>
      </c>
      <c r="K3099">
        <v>0</v>
      </c>
      <c r="L3099">
        <v>-17.928000000000001</v>
      </c>
      <c r="M3099">
        <v>344.73099999999999</v>
      </c>
    </row>
    <row r="3100" spans="1:13" x14ac:dyDescent="0.35">
      <c r="A3100">
        <v>3096</v>
      </c>
      <c r="B3100" t="s">
        <v>5805</v>
      </c>
      <c r="C3100">
        <v>0</v>
      </c>
      <c r="D3100">
        <v>10.013999999999999</v>
      </c>
      <c r="E3100">
        <v>7.9329999999999998</v>
      </c>
      <c r="F3100">
        <v>7.3410000000000002</v>
      </c>
      <c r="G3100">
        <v>4.9429999999999996</v>
      </c>
      <c r="H3100">
        <v>101351.789</v>
      </c>
      <c r="I3100">
        <v>2.8000000000000001E-2</v>
      </c>
      <c r="J3100">
        <v>0</v>
      </c>
      <c r="K3100">
        <v>0</v>
      </c>
      <c r="L3100">
        <v>-19.119</v>
      </c>
      <c r="M3100">
        <v>330.85399999999998</v>
      </c>
    </row>
    <row r="3101" spans="1:13" x14ac:dyDescent="0.35">
      <c r="A3101">
        <v>3097</v>
      </c>
      <c r="B3101" t="s">
        <v>5804</v>
      </c>
      <c r="C3101">
        <v>0</v>
      </c>
      <c r="D3101">
        <v>9.6189999999999998</v>
      </c>
      <c r="E3101">
        <v>7.6660000000000004</v>
      </c>
      <c r="F3101">
        <v>7.2210000000000001</v>
      </c>
      <c r="G3101">
        <v>4.62</v>
      </c>
      <c r="H3101">
        <v>101335.626</v>
      </c>
      <c r="I3101">
        <v>1.4999999999999999E-2</v>
      </c>
      <c r="J3101">
        <v>0</v>
      </c>
      <c r="K3101">
        <v>0</v>
      </c>
      <c r="L3101">
        <v>-17.972999999999999</v>
      </c>
      <c r="M3101">
        <v>14.837</v>
      </c>
    </row>
    <row r="3102" spans="1:13" x14ac:dyDescent="0.35">
      <c r="A3102">
        <v>3098</v>
      </c>
      <c r="B3102" t="s">
        <v>5803</v>
      </c>
      <c r="C3102">
        <v>0</v>
      </c>
      <c r="D3102">
        <v>9.3160000000000007</v>
      </c>
      <c r="E3102">
        <v>7.4020000000000001</v>
      </c>
      <c r="F3102">
        <v>7.3959999999999999</v>
      </c>
      <c r="G3102">
        <v>4.4429999999999996</v>
      </c>
      <c r="H3102">
        <v>101323.618</v>
      </c>
      <c r="I3102">
        <v>0</v>
      </c>
      <c r="J3102">
        <v>0</v>
      </c>
      <c r="K3102">
        <v>0</v>
      </c>
      <c r="L3102">
        <v>-14.616</v>
      </c>
      <c r="M3102">
        <v>29.341999999999999</v>
      </c>
    </row>
    <row r="3103" spans="1:13" x14ac:dyDescent="0.35">
      <c r="A3103">
        <v>3099</v>
      </c>
      <c r="B3103" t="s">
        <v>5802</v>
      </c>
      <c r="C3103">
        <v>0</v>
      </c>
      <c r="D3103">
        <v>9.02</v>
      </c>
      <c r="E3103">
        <v>7.1779999999999999</v>
      </c>
      <c r="F3103">
        <v>7.3339999999999996</v>
      </c>
      <c r="G3103">
        <v>3.8839999999999999</v>
      </c>
      <c r="H3103">
        <v>101314.649</v>
      </c>
      <c r="I3103">
        <v>4.1000000000000002E-2</v>
      </c>
      <c r="J3103">
        <v>0</v>
      </c>
      <c r="K3103">
        <v>0</v>
      </c>
      <c r="L3103">
        <v>-9.3559999999999999</v>
      </c>
      <c r="M3103">
        <v>42.960999999999999</v>
      </c>
    </row>
    <row r="3104" spans="1:13" x14ac:dyDescent="0.35">
      <c r="A3104">
        <v>3100</v>
      </c>
      <c r="B3104" t="s">
        <v>5801</v>
      </c>
      <c r="C3104">
        <v>0.36899999999999999</v>
      </c>
      <c r="D3104">
        <v>8.7810000000000006</v>
      </c>
      <c r="E3104">
        <v>6.9450000000000003</v>
      </c>
      <c r="F3104">
        <v>7.0709999999999997</v>
      </c>
      <c r="G3104">
        <v>4.7450000000000001</v>
      </c>
      <c r="H3104">
        <v>101311.883</v>
      </c>
      <c r="I3104">
        <v>4.1000000000000002E-2</v>
      </c>
      <c r="J3104">
        <v>0.34300000000000003</v>
      </c>
      <c r="K3104">
        <v>3.0000000000000001E-3</v>
      </c>
      <c r="L3104">
        <v>-2.6030000000000002</v>
      </c>
      <c r="M3104">
        <v>55.662999999999997</v>
      </c>
    </row>
    <row r="3105" spans="1:13" x14ac:dyDescent="0.35">
      <c r="A3105">
        <v>3101</v>
      </c>
      <c r="B3105" t="s">
        <v>5800</v>
      </c>
      <c r="C3105">
        <v>30.093</v>
      </c>
      <c r="D3105">
        <v>9.3130000000000006</v>
      </c>
      <c r="E3105">
        <v>6.8739999999999997</v>
      </c>
      <c r="F3105">
        <v>6.9740000000000002</v>
      </c>
      <c r="G3105">
        <v>4.9640000000000004</v>
      </c>
      <c r="H3105">
        <v>101324.42600000001</v>
      </c>
      <c r="I3105">
        <v>0.06</v>
      </c>
      <c r="J3105">
        <v>24.754000000000001</v>
      </c>
      <c r="K3105">
        <v>4.9820000000000002</v>
      </c>
      <c r="L3105">
        <v>5.2309999999999999</v>
      </c>
      <c r="M3105">
        <v>67.656999999999996</v>
      </c>
    </row>
    <row r="3106" spans="1:13" x14ac:dyDescent="0.35">
      <c r="A3106">
        <v>3102</v>
      </c>
      <c r="B3106" t="s">
        <v>5799</v>
      </c>
      <c r="C3106">
        <v>109.783</v>
      </c>
      <c r="D3106">
        <v>10.538</v>
      </c>
      <c r="E3106">
        <v>7.1779999999999999</v>
      </c>
      <c r="F3106">
        <v>6.8239999999999998</v>
      </c>
      <c r="G3106">
        <v>4.2119999999999997</v>
      </c>
      <c r="H3106">
        <v>101371.292</v>
      </c>
      <c r="I3106">
        <v>4.9000000000000002E-2</v>
      </c>
      <c r="J3106">
        <v>68.704999999999998</v>
      </c>
      <c r="K3106">
        <v>37.540999999999997</v>
      </c>
      <c r="L3106">
        <v>13.763</v>
      </c>
      <c r="M3106">
        <v>79.326999999999998</v>
      </c>
    </row>
    <row r="3107" spans="1:13" x14ac:dyDescent="0.35">
      <c r="A3107">
        <v>3103</v>
      </c>
      <c r="B3107" t="s">
        <v>5798</v>
      </c>
      <c r="C3107">
        <v>218.15700000000001</v>
      </c>
      <c r="D3107">
        <v>12.252000000000001</v>
      </c>
      <c r="E3107">
        <v>8.359</v>
      </c>
      <c r="F3107">
        <v>6.9580000000000002</v>
      </c>
      <c r="G3107">
        <v>4.3390000000000004</v>
      </c>
      <c r="H3107">
        <v>101356.56299999999</v>
      </c>
      <c r="I3107">
        <v>0.10100000000000001</v>
      </c>
      <c r="J3107">
        <v>120.857</v>
      </c>
      <c r="K3107">
        <v>92.831000000000003</v>
      </c>
      <c r="L3107">
        <v>22.638999999999999</v>
      </c>
      <c r="M3107">
        <v>91.197000000000003</v>
      </c>
    </row>
    <row r="3108" spans="1:13" x14ac:dyDescent="0.35">
      <c r="A3108">
        <v>3104</v>
      </c>
      <c r="B3108" t="s">
        <v>5797</v>
      </c>
      <c r="C3108">
        <v>327.815</v>
      </c>
      <c r="D3108">
        <v>13.481999999999999</v>
      </c>
      <c r="E3108">
        <v>9.4239999999999995</v>
      </c>
      <c r="F3108">
        <v>6.8209999999999997</v>
      </c>
      <c r="G3108">
        <v>4.5149999999999997</v>
      </c>
      <c r="H3108">
        <v>101367.785</v>
      </c>
      <c r="I3108">
        <v>0.16300000000000001</v>
      </c>
      <c r="J3108">
        <v>161.69200000000001</v>
      </c>
      <c r="K3108">
        <v>161.80199999999999</v>
      </c>
      <c r="L3108">
        <v>31.428999999999998</v>
      </c>
      <c r="M3108">
        <v>103.84099999999999</v>
      </c>
    </row>
    <row r="3109" spans="1:13" x14ac:dyDescent="0.35">
      <c r="A3109">
        <v>3105</v>
      </c>
      <c r="B3109" t="s">
        <v>5796</v>
      </c>
      <c r="C3109">
        <v>412.274</v>
      </c>
      <c r="D3109">
        <v>14.584</v>
      </c>
      <c r="E3109">
        <v>10.351000000000001</v>
      </c>
      <c r="F3109">
        <v>6.8959999999999999</v>
      </c>
      <c r="G3109">
        <v>4.7359999999999998</v>
      </c>
      <c r="H3109">
        <v>101374.664</v>
      </c>
      <c r="I3109">
        <v>6.3E-2</v>
      </c>
      <c r="J3109">
        <v>196.274</v>
      </c>
      <c r="K3109">
        <v>212.971</v>
      </c>
      <c r="L3109">
        <v>39.749000000000002</v>
      </c>
      <c r="M3109">
        <v>118.255</v>
      </c>
    </row>
    <row r="3110" spans="1:13" x14ac:dyDescent="0.35">
      <c r="A3110">
        <v>3106</v>
      </c>
      <c r="B3110" t="s">
        <v>5795</v>
      </c>
      <c r="C3110">
        <v>518.23299999999995</v>
      </c>
      <c r="D3110">
        <v>15.736000000000001</v>
      </c>
      <c r="E3110">
        <v>11.157999999999999</v>
      </c>
      <c r="F3110">
        <v>7.2060000000000004</v>
      </c>
      <c r="G3110">
        <v>4.7859999999999996</v>
      </c>
      <c r="H3110">
        <v>101369.166</v>
      </c>
      <c r="I3110">
        <v>0.02</v>
      </c>
      <c r="J3110">
        <v>229.96299999999999</v>
      </c>
      <c r="K3110">
        <v>282.01400000000001</v>
      </c>
      <c r="L3110">
        <v>46.89</v>
      </c>
      <c r="M3110">
        <v>135.41300000000001</v>
      </c>
    </row>
    <row r="3111" spans="1:13" x14ac:dyDescent="0.35">
      <c r="A3111">
        <v>3107</v>
      </c>
      <c r="B3111" t="s">
        <v>5794</v>
      </c>
      <c r="C3111">
        <v>535.21699999999998</v>
      </c>
      <c r="D3111">
        <v>16.228999999999999</v>
      </c>
      <c r="E3111">
        <v>11.739000000000001</v>
      </c>
      <c r="F3111">
        <v>7.2110000000000003</v>
      </c>
      <c r="G3111">
        <v>5.1029999999999998</v>
      </c>
      <c r="H3111">
        <v>101359.61500000001</v>
      </c>
      <c r="I3111">
        <v>0.15</v>
      </c>
      <c r="J3111">
        <v>242.56299999999999</v>
      </c>
      <c r="K3111">
        <v>292.23200000000003</v>
      </c>
      <c r="L3111">
        <v>51.911999999999999</v>
      </c>
      <c r="M3111">
        <v>156.06800000000001</v>
      </c>
    </row>
    <row r="3112" spans="1:13" x14ac:dyDescent="0.35">
      <c r="A3112">
        <v>3108</v>
      </c>
      <c r="B3112" t="s">
        <v>5793</v>
      </c>
      <c r="C3112">
        <v>567.95600000000002</v>
      </c>
      <c r="D3112">
        <v>16.809999999999999</v>
      </c>
      <c r="E3112">
        <v>12.472</v>
      </c>
      <c r="F3112">
        <v>7.2750000000000004</v>
      </c>
      <c r="G3112">
        <v>4.9909999999999997</v>
      </c>
      <c r="H3112">
        <v>101348.76700000001</v>
      </c>
      <c r="I3112">
        <v>2.8000000000000001E-2</v>
      </c>
      <c r="J3112">
        <v>265.60700000000003</v>
      </c>
      <c r="K3112">
        <v>297.00099999999998</v>
      </c>
      <c r="L3112">
        <v>53.802</v>
      </c>
      <c r="M3112">
        <v>179.661</v>
      </c>
    </row>
    <row r="3113" spans="1:13" x14ac:dyDescent="0.35">
      <c r="A3113">
        <v>3109</v>
      </c>
      <c r="B3113" t="s">
        <v>5792</v>
      </c>
      <c r="C3113">
        <v>523.77300000000002</v>
      </c>
      <c r="D3113">
        <v>16.704000000000001</v>
      </c>
      <c r="E3113">
        <v>12.907999999999999</v>
      </c>
      <c r="F3113">
        <v>7.2720000000000002</v>
      </c>
      <c r="G3113">
        <v>4.9059999999999997</v>
      </c>
      <c r="H3113">
        <v>101340.37300000001</v>
      </c>
      <c r="I3113">
        <v>4.0000000000000001E-3</v>
      </c>
      <c r="J3113">
        <v>254.62200000000001</v>
      </c>
      <c r="K3113">
        <v>272.95400000000001</v>
      </c>
      <c r="L3113">
        <v>52.033000000000001</v>
      </c>
      <c r="M3113">
        <v>203.30799999999999</v>
      </c>
    </row>
    <row r="3114" spans="1:13" x14ac:dyDescent="0.35">
      <c r="A3114">
        <v>3110</v>
      </c>
      <c r="B3114" t="s">
        <v>5791</v>
      </c>
      <c r="C3114">
        <v>489.55900000000003</v>
      </c>
      <c r="D3114">
        <v>16.797999999999998</v>
      </c>
      <c r="E3114">
        <v>13.239000000000001</v>
      </c>
      <c r="F3114">
        <v>7.2460000000000004</v>
      </c>
      <c r="G3114">
        <v>5.0270000000000001</v>
      </c>
      <c r="H3114">
        <v>101326.132</v>
      </c>
      <c r="I3114">
        <v>0.02</v>
      </c>
      <c r="J3114">
        <v>221.19399999999999</v>
      </c>
      <c r="K3114">
        <v>272.279</v>
      </c>
      <c r="L3114">
        <v>47.095999999999997</v>
      </c>
      <c r="M3114">
        <v>224.11199999999999</v>
      </c>
    </row>
    <row r="3115" spans="1:13" x14ac:dyDescent="0.35">
      <c r="A3115">
        <v>3111</v>
      </c>
      <c r="B3115" t="s">
        <v>5790</v>
      </c>
      <c r="C3115">
        <v>406.02800000000002</v>
      </c>
      <c r="D3115">
        <v>16.7</v>
      </c>
      <c r="E3115">
        <v>13.629</v>
      </c>
      <c r="F3115">
        <v>7.1470000000000002</v>
      </c>
      <c r="G3115">
        <v>5.0810000000000004</v>
      </c>
      <c r="H3115">
        <v>101308.58900000001</v>
      </c>
      <c r="I3115">
        <v>7.0999999999999994E-2</v>
      </c>
      <c r="J3115">
        <v>190.03700000000001</v>
      </c>
      <c r="K3115">
        <v>217.71</v>
      </c>
      <c r="L3115">
        <v>40.024999999999999</v>
      </c>
      <c r="M3115">
        <v>241.35400000000001</v>
      </c>
    </row>
    <row r="3116" spans="1:13" x14ac:dyDescent="0.35">
      <c r="A3116">
        <v>3112</v>
      </c>
      <c r="B3116" t="s">
        <v>5789</v>
      </c>
      <c r="C3116">
        <v>317.50599999999997</v>
      </c>
      <c r="D3116">
        <v>16.347000000000001</v>
      </c>
      <c r="E3116">
        <v>14.061999999999999</v>
      </c>
      <c r="F3116">
        <v>7.0579999999999998</v>
      </c>
      <c r="G3116">
        <v>4.9279999999999999</v>
      </c>
      <c r="H3116">
        <v>101294.12699999999</v>
      </c>
      <c r="I3116">
        <v>6.6000000000000003E-2</v>
      </c>
      <c r="J3116">
        <v>159.67500000000001</v>
      </c>
      <c r="K3116">
        <v>155.71799999999999</v>
      </c>
      <c r="L3116">
        <v>31.757999999999999</v>
      </c>
      <c r="M3116">
        <v>255.81800000000001</v>
      </c>
    </row>
    <row r="3117" spans="1:13" x14ac:dyDescent="0.35">
      <c r="A3117">
        <v>3113</v>
      </c>
      <c r="B3117" t="s">
        <v>5788</v>
      </c>
      <c r="C3117">
        <v>229.62299999999999</v>
      </c>
      <c r="D3117">
        <v>15.785</v>
      </c>
      <c r="E3117">
        <v>14.349</v>
      </c>
      <c r="F3117">
        <v>6.7530000000000001</v>
      </c>
      <c r="G3117">
        <v>5.2679999999999998</v>
      </c>
      <c r="H3117">
        <v>101289.439</v>
      </c>
      <c r="I3117">
        <v>6.3E-2</v>
      </c>
      <c r="J3117">
        <v>116.223</v>
      </c>
      <c r="K3117">
        <v>113.024</v>
      </c>
      <c r="L3117">
        <v>22.963000000000001</v>
      </c>
      <c r="M3117">
        <v>268.55599999999998</v>
      </c>
    </row>
    <row r="3118" spans="1:13" x14ac:dyDescent="0.35">
      <c r="A3118">
        <v>3114</v>
      </c>
      <c r="B3118" t="s">
        <v>5787</v>
      </c>
      <c r="C3118">
        <v>115.55800000000001</v>
      </c>
      <c r="D3118">
        <v>14.938000000000001</v>
      </c>
      <c r="E3118">
        <v>14.467000000000001</v>
      </c>
      <c r="F3118">
        <v>6.452</v>
      </c>
      <c r="G3118">
        <v>5.4189999999999996</v>
      </c>
      <c r="H3118">
        <v>101293.54399999999</v>
      </c>
      <c r="I3118">
        <v>0.186</v>
      </c>
      <c r="J3118">
        <v>77.846000000000004</v>
      </c>
      <c r="K3118">
        <v>37.997</v>
      </c>
      <c r="L3118">
        <v>14.114000000000001</v>
      </c>
      <c r="M3118">
        <v>280.42899999999997</v>
      </c>
    </row>
    <row r="3119" spans="1:13" x14ac:dyDescent="0.35">
      <c r="A3119">
        <v>3115</v>
      </c>
      <c r="B3119" t="s">
        <v>5786</v>
      </c>
      <c r="C3119">
        <v>38.487000000000002</v>
      </c>
      <c r="D3119">
        <v>13.688000000000001</v>
      </c>
      <c r="E3119">
        <v>13.2</v>
      </c>
      <c r="F3119">
        <v>6.5149999999999997</v>
      </c>
      <c r="G3119">
        <v>5.3609999999999998</v>
      </c>
      <c r="H3119">
        <v>101313.231</v>
      </c>
      <c r="I3119">
        <v>0.18099999999999999</v>
      </c>
      <c r="J3119">
        <v>30.393000000000001</v>
      </c>
      <c r="K3119">
        <v>8.5109999999999992</v>
      </c>
      <c r="L3119">
        <v>5.5890000000000004</v>
      </c>
      <c r="M3119">
        <v>292.10199999999998</v>
      </c>
    </row>
    <row r="3120" spans="1:13" x14ac:dyDescent="0.35">
      <c r="A3120">
        <v>3116</v>
      </c>
      <c r="B3120" t="s">
        <v>5785</v>
      </c>
      <c r="C3120">
        <v>1.651</v>
      </c>
      <c r="D3120">
        <v>12.509</v>
      </c>
      <c r="E3120">
        <v>11.991</v>
      </c>
      <c r="F3120">
        <v>6.2859999999999996</v>
      </c>
      <c r="G3120">
        <v>4.8259999999999996</v>
      </c>
      <c r="H3120">
        <v>101340.86</v>
      </c>
      <c r="I3120">
        <v>0.15</v>
      </c>
      <c r="J3120">
        <v>1.6339999999999999</v>
      </c>
      <c r="K3120">
        <v>0.01</v>
      </c>
      <c r="L3120">
        <v>-2.2440000000000002</v>
      </c>
      <c r="M3120">
        <v>304.08499999999998</v>
      </c>
    </row>
    <row r="3121" spans="1:13" x14ac:dyDescent="0.35">
      <c r="A3121">
        <v>3117</v>
      </c>
      <c r="B3121" t="s">
        <v>5784</v>
      </c>
      <c r="C3121">
        <v>0</v>
      </c>
      <c r="D3121">
        <v>11.707000000000001</v>
      </c>
      <c r="E3121">
        <v>10.866</v>
      </c>
      <c r="F3121">
        <v>6.2789999999999999</v>
      </c>
      <c r="G3121">
        <v>5.0170000000000003</v>
      </c>
      <c r="H3121">
        <v>101342.864</v>
      </c>
      <c r="I3121">
        <v>0.25900000000000001</v>
      </c>
      <c r="J3121">
        <v>0</v>
      </c>
      <c r="K3121">
        <v>0</v>
      </c>
      <c r="L3121">
        <v>-9.0060000000000002</v>
      </c>
      <c r="M3121">
        <v>316.75599999999997</v>
      </c>
    </row>
    <row r="3122" spans="1:13" x14ac:dyDescent="0.35">
      <c r="A3122">
        <v>3118</v>
      </c>
      <c r="B3122" t="s">
        <v>5783</v>
      </c>
      <c r="C3122">
        <v>0</v>
      </c>
      <c r="D3122">
        <v>11.003</v>
      </c>
      <c r="E3122">
        <v>9.7880000000000003</v>
      </c>
      <c r="F3122">
        <v>6.3490000000000002</v>
      </c>
      <c r="G3122">
        <v>4.6929999999999996</v>
      </c>
      <c r="H3122">
        <v>101347.285</v>
      </c>
      <c r="I3122">
        <v>0.112</v>
      </c>
      <c r="J3122">
        <v>0</v>
      </c>
      <c r="K3122">
        <v>0</v>
      </c>
      <c r="L3122">
        <v>-14.282999999999999</v>
      </c>
      <c r="M3122">
        <v>330.33300000000003</v>
      </c>
    </row>
    <row r="3123" spans="1:13" x14ac:dyDescent="0.35">
      <c r="A3123">
        <v>3119</v>
      </c>
      <c r="B3123" t="s">
        <v>5782</v>
      </c>
      <c r="C3123">
        <v>0</v>
      </c>
      <c r="D3123">
        <v>10.512</v>
      </c>
      <c r="E3123">
        <v>8.8729999999999993</v>
      </c>
      <c r="F3123">
        <v>6.665</v>
      </c>
      <c r="G3123">
        <v>5.0049999999999999</v>
      </c>
      <c r="H3123">
        <v>101352.777</v>
      </c>
      <c r="I3123">
        <v>1.4E-2</v>
      </c>
      <c r="J3123">
        <v>0</v>
      </c>
      <c r="K3123">
        <v>0</v>
      </c>
      <c r="L3123">
        <v>-17.669</v>
      </c>
      <c r="M3123">
        <v>344.78699999999998</v>
      </c>
    </row>
    <row r="3124" spans="1:13" x14ac:dyDescent="0.35">
      <c r="A3124">
        <v>3120</v>
      </c>
      <c r="B3124" t="s">
        <v>5781</v>
      </c>
      <c r="C3124">
        <v>0</v>
      </c>
      <c r="D3124">
        <v>10.206</v>
      </c>
      <c r="E3124">
        <v>8.0380000000000003</v>
      </c>
      <c r="F3124">
        <v>6.5149999999999997</v>
      </c>
      <c r="G3124">
        <v>5.2039999999999997</v>
      </c>
      <c r="H3124">
        <v>101350.00599999999</v>
      </c>
      <c r="I3124">
        <v>6.3E-2</v>
      </c>
      <c r="J3124">
        <v>0</v>
      </c>
      <c r="K3124">
        <v>0</v>
      </c>
      <c r="L3124">
        <v>-18.853000000000002</v>
      </c>
      <c r="M3124">
        <v>330.86599999999999</v>
      </c>
    </row>
    <row r="3125" spans="1:13" x14ac:dyDescent="0.35">
      <c r="A3125">
        <v>3121</v>
      </c>
      <c r="B3125" t="s">
        <v>5780</v>
      </c>
      <c r="C3125">
        <v>0</v>
      </c>
      <c r="D3125">
        <v>9.89</v>
      </c>
      <c r="E3125">
        <v>7.8840000000000003</v>
      </c>
      <c r="F3125">
        <v>6.4909999999999997</v>
      </c>
      <c r="G3125">
        <v>5.1369999999999996</v>
      </c>
      <c r="H3125">
        <v>101342.55100000001</v>
      </c>
      <c r="I3125">
        <v>7.9000000000000001E-2</v>
      </c>
      <c r="J3125">
        <v>0</v>
      </c>
      <c r="K3125">
        <v>0</v>
      </c>
      <c r="L3125">
        <v>-17.710999999999999</v>
      </c>
      <c r="M3125">
        <v>14.804</v>
      </c>
    </row>
    <row r="3126" spans="1:13" x14ac:dyDescent="0.35">
      <c r="A3126">
        <v>3122</v>
      </c>
      <c r="B3126" t="s">
        <v>5779</v>
      </c>
      <c r="C3126">
        <v>0</v>
      </c>
      <c r="D3126">
        <v>9.81</v>
      </c>
      <c r="E3126">
        <v>7.76</v>
      </c>
      <c r="F3126">
        <v>6.3810000000000002</v>
      </c>
      <c r="G3126">
        <v>5.8529999999999998</v>
      </c>
      <c r="H3126">
        <v>101330.18700000001</v>
      </c>
      <c r="I3126">
        <v>5.2999999999999999E-2</v>
      </c>
      <c r="J3126">
        <v>0</v>
      </c>
      <c r="K3126">
        <v>0</v>
      </c>
      <c r="L3126">
        <v>-14.36</v>
      </c>
      <c r="M3126">
        <v>29.268999999999998</v>
      </c>
    </row>
    <row r="3127" spans="1:13" x14ac:dyDescent="0.35">
      <c r="A3127">
        <v>3123</v>
      </c>
      <c r="B3127" t="s">
        <v>5778</v>
      </c>
      <c r="C3127">
        <v>0</v>
      </c>
      <c r="D3127">
        <v>9.6820000000000004</v>
      </c>
      <c r="E3127">
        <v>7.6840000000000002</v>
      </c>
      <c r="F3127">
        <v>6.6449999999999996</v>
      </c>
      <c r="G3127">
        <v>5.7190000000000003</v>
      </c>
      <c r="H3127">
        <v>101319.292</v>
      </c>
      <c r="I3127">
        <v>3.7999999999999999E-2</v>
      </c>
      <c r="J3127">
        <v>0</v>
      </c>
      <c r="K3127">
        <v>0</v>
      </c>
      <c r="L3127">
        <v>-9.1129999999999995</v>
      </c>
      <c r="M3127">
        <v>42.856999999999999</v>
      </c>
    </row>
    <row r="3128" spans="1:13" x14ac:dyDescent="0.35">
      <c r="A3128">
        <v>3124</v>
      </c>
      <c r="B3128" t="s">
        <v>5777</v>
      </c>
      <c r="C3128">
        <v>0.378</v>
      </c>
      <c r="D3128">
        <v>9.4269999999999996</v>
      </c>
      <c r="E3128">
        <v>7.5940000000000003</v>
      </c>
      <c r="F3128">
        <v>6.5659999999999998</v>
      </c>
      <c r="G3128">
        <v>5.7590000000000003</v>
      </c>
      <c r="H3128">
        <v>101315.139</v>
      </c>
      <c r="I3128">
        <v>0.06</v>
      </c>
      <c r="J3128">
        <v>0.36899999999999999</v>
      </c>
      <c r="K3128">
        <v>1E-3</v>
      </c>
      <c r="L3128">
        <v>-2.371</v>
      </c>
      <c r="M3128">
        <v>55.536000000000001</v>
      </c>
    </row>
    <row r="3129" spans="1:13" x14ac:dyDescent="0.35">
      <c r="A3129">
        <v>3125</v>
      </c>
      <c r="B3129" t="s">
        <v>5776</v>
      </c>
      <c r="C3129">
        <v>27.646999999999998</v>
      </c>
      <c r="D3129">
        <v>9.9670000000000005</v>
      </c>
      <c r="E3129">
        <v>7.5819999999999999</v>
      </c>
      <c r="F3129">
        <v>6.7439999999999998</v>
      </c>
      <c r="G3129">
        <v>5.8390000000000004</v>
      </c>
      <c r="H3129">
        <v>101330.321</v>
      </c>
      <c r="I3129">
        <v>5.8000000000000003E-2</v>
      </c>
      <c r="J3129">
        <v>25.114000000000001</v>
      </c>
      <c r="K3129">
        <v>3.181</v>
      </c>
      <c r="L3129">
        <v>5.4530000000000003</v>
      </c>
      <c r="M3129">
        <v>67.513000000000005</v>
      </c>
    </row>
    <row r="3130" spans="1:13" x14ac:dyDescent="0.35">
      <c r="A3130">
        <v>3126</v>
      </c>
      <c r="B3130" t="s">
        <v>5775</v>
      </c>
      <c r="C3130">
        <v>99.483999999999995</v>
      </c>
      <c r="D3130">
        <v>11.217000000000001</v>
      </c>
      <c r="E3130">
        <v>7.7290000000000001</v>
      </c>
      <c r="F3130">
        <v>7.06</v>
      </c>
      <c r="G3130">
        <v>5.9379999999999997</v>
      </c>
      <c r="H3130">
        <v>101350.632</v>
      </c>
      <c r="I3130">
        <v>2.5999999999999999E-2</v>
      </c>
      <c r="J3130">
        <v>75.546000000000006</v>
      </c>
      <c r="K3130">
        <v>26.244</v>
      </c>
      <c r="L3130">
        <v>13.976000000000001</v>
      </c>
      <c r="M3130">
        <v>79.168999999999997</v>
      </c>
    </row>
    <row r="3131" spans="1:13" x14ac:dyDescent="0.35">
      <c r="A3131">
        <v>3127</v>
      </c>
      <c r="B3131" t="s">
        <v>5774</v>
      </c>
      <c r="C3131">
        <v>193.90799999999999</v>
      </c>
      <c r="D3131">
        <v>12.394</v>
      </c>
      <c r="E3131">
        <v>8.5459999999999994</v>
      </c>
      <c r="F3131">
        <v>6.883</v>
      </c>
      <c r="G3131">
        <v>5.2720000000000002</v>
      </c>
      <c r="H3131">
        <v>101369.519</v>
      </c>
      <c r="I3131">
        <v>7.9000000000000001E-2</v>
      </c>
      <c r="J3131">
        <v>128.34899999999999</v>
      </c>
      <c r="K3131">
        <v>70.018000000000001</v>
      </c>
      <c r="L3131">
        <v>22.84</v>
      </c>
      <c r="M3131">
        <v>91.009</v>
      </c>
    </row>
    <row r="3132" spans="1:13" x14ac:dyDescent="0.35">
      <c r="A3132">
        <v>3128</v>
      </c>
      <c r="B3132" t="s">
        <v>5773</v>
      </c>
      <c r="C3132">
        <v>307.09199999999998</v>
      </c>
      <c r="D3132">
        <v>13.656000000000001</v>
      </c>
      <c r="E3132">
        <v>9.3119999999999994</v>
      </c>
      <c r="F3132">
        <v>6.577</v>
      </c>
      <c r="G3132">
        <v>5.4059999999999997</v>
      </c>
      <c r="H3132">
        <v>101385.772</v>
      </c>
      <c r="I3132">
        <v>2.9000000000000001E-2</v>
      </c>
      <c r="J3132">
        <v>177.53299999999999</v>
      </c>
      <c r="K3132">
        <v>136.46</v>
      </c>
      <c r="L3132">
        <v>31.661999999999999</v>
      </c>
      <c r="M3132">
        <v>103.69</v>
      </c>
    </row>
    <row r="3133" spans="1:13" x14ac:dyDescent="0.35">
      <c r="A3133">
        <v>3129</v>
      </c>
      <c r="B3133" t="s">
        <v>5772</v>
      </c>
      <c r="C3133">
        <v>391.255</v>
      </c>
      <c r="D3133">
        <v>14.673</v>
      </c>
      <c r="E3133">
        <v>10.013999999999999</v>
      </c>
      <c r="F3133">
        <v>6.4130000000000003</v>
      </c>
      <c r="G3133">
        <v>5.1429999999999998</v>
      </c>
      <c r="H3133">
        <v>101392.692</v>
      </c>
      <c r="I3133">
        <v>3.4000000000000002E-2</v>
      </c>
      <c r="J3133">
        <v>198.04499999999999</v>
      </c>
      <c r="K3133">
        <v>200.15899999999999</v>
      </c>
      <c r="L3133">
        <v>39.975000000000001</v>
      </c>
      <c r="M3133">
        <v>118.077</v>
      </c>
    </row>
    <row r="3134" spans="1:13" x14ac:dyDescent="0.35">
      <c r="A3134">
        <v>3130</v>
      </c>
      <c r="B3134" t="s">
        <v>5771</v>
      </c>
      <c r="C3134">
        <v>446.12</v>
      </c>
      <c r="D3134">
        <v>15.419</v>
      </c>
      <c r="E3134">
        <v>10.696999999999999</v>
      </c>
      <c r="F3134">
        <v>6.3390000000000004</v>
      </c>
      <c r="G3134">
        <v>5.3250000000000002</v>
      </c>
      <c r="H3134">
        <v>101404.342</v>
      </c>
      <c r="I3134">
        <v>0.11600000000000001</v>
      </c>
      <c r="J3134">
        <v>225.54</v>
      </c>
      <c r="K3134">
        <v>222.15</v>
      </c>
      <c r="L3134">
        <v>47.122</v>
      </c>
      <c r="M3134">
        <v>135.22999999999999</v>
      </c>
    </row>
    <row r="3135" spans="1:13" x14ac:dyDescent="0.35">
      <c r="A3135">
        <v>3131</v>
      </c>
      <c r="B3135" t="s">
        <v>5770</v>
      </c>
      <c r="C3135">
        <v>515.03200000000004</v>
      </c>
      <c r="D3135">
        <v>16.038</v>
      </c>
      <c r="E3135">
        <v>11.32</v>
      </c>
      <c r="F3135">
        <v>6.6120000000000001</v>
      </c>
      <c r="G3135">
        <v>4.9729999999999999</v>
      </c>
      <c r="H3135">
        <v>101400.1</v>
      </c>
      <c r="I3135">
        <v>3.4000000000000002E-2</v>
      </c>
      <c r="J3135">
        <v>260.19900000000001</v>
      </c>
      <c r="K3135">
        <v>256.42500000000001</v>
      </c>
      <c r="L3135">
        <v>52.168999999999997</v>
      </c>
      <c r="M3135">
        <v>155.97499999999999</v>
      </c>
    </row>
    <row r="3136" spans="1:13" x14ac:dyDescent="0.35">
      <c r="A3136">
        <v>3132</v>
      </c>
      <c r="B3136" t="s">
        <v>5769</v>
      </c>
      <c r="C3136">
        <v>538.49400000000003</v>
      </c>
      <c r="D3136">
        <v>16.608000000000001</v>
      </c>
      <c r="E3136">
        <v>11.96</v>
      </c>
      <c r="F3136">
        <v>6.8879999999999999</v>
      </c>
      <c r="G3136">
        <v>4.9829999999999997</v>
      </c>
      <c r="H3136">
        <v>101393.851</v>
      </c>
      <c r="I3136">
        <v>2.8000000000000001E-2</v>
      </c>
      <c r="J3136">
        <v>270.71300000000002</v>
      </c>
      <c r="K3136">
        <v>266.42700000000002</v>
      </c>
      <c r="L3136">
        <v>54.064</v>
      </c>
      <c r="M3136">
        <v>179.67599999999999</v>
      </c>
    </row>
    <row r="3137" spans="1:13" x14ac:dyDescent="0.35">
      <c r="A3137">
        <v>3133</v>
      </c>
      <c r="B3137" t="s">
        <v>5768</v>
      </c>
      <c r="C3137">
        <v>514.99199999999996</v>
      </c>
      <c r="D3137">
        <v>16.991</v>
      </c>
      <c r="E3137">
        <v>12.372999999999999</v>
      </c>
      <c r="F3137">
        <v>7.36</v>
      </c>
      <c r="G3137">
        <v>5.2240000000000002</v>
      </c>
      <c r="H3137">
        <v>101392.425</v>
      </c>
      <c r="I3137">
        <v>4.9000000000000002E-2</v>
      </c>
      <c r="J3137">
        <v>268.33499999999998</v>
      </c>
      <c r="K3137">
        <v>242.30799999999999</v>
      </c>
      <c r="L3137">
        <v>52.284999999999997</v>
      </c>
      <c r="M3137">
        <v>203.429</v>
      </c>
    </row>
    <row r="3138" spans="1:13" x14ac:dyDescent="0.35">
      <c r="A3138">
        <v>3134</v>
      </c>
      <c r="B3138" t="s">
        <v>5767</v>
      </c>
      <c r="C3138">
        <v>459.55399999999997</v>
      </c>
      <c r="D3138">
        <v>16.791</v>
      </c>
      <c r="E3138">
        <v>12.693</v>
      </c>
      <c r="F3138">
        <v>7.6619999999999999</v>
      </c>
      <c r="G3138">
        <v>5.3140000000000001</v>
      </c>
      <c r="H3138">
        <v>101388.034</v>
      </c>
      <c r="I3138">
        <v>3.7999999999999999E-2</v>
      </c>
      <c r="J3138">
        <v>256.649</v>
      </c>
      <c r="K3138">
        <v>199.71299999999999</v>
      </c>
      <c r="L3138">
        <v>47.326000000000001</v>
      </c>
      <c r="M3138">
        <v>224.29</v>
      </c>
    </row>
    <row r="3139" spans="1:13" x14ac:dyDescent="0.35">
      <c r="A3139">
        <v>3135</v>
      </c>
      <c r="B3139" t="s">
        <v>5766</v>
      </c>
      <c r="C3139">
        <v>394.54199999999997</v>
      </c>
      <c r="D3139">
        <v>16.588000000000001</v>
      </c>
      <c r="E3139">
        <v>13.04</v>
      </c>
      <c r="F3139">
        <v>7.4960000000000004</v>
      </c>
      <c r="G3139">
        <v>5.3040000000000003</v>
      </c>
      <c r="H3139">
        <v>101381.35400000001</v>
      </c>
      <c r="I3139">
        <v>1.6E-2</v>
      </c>
      <c r="J3139">
        <v>213.85900000000001</v>
      </c>
      <c r="K3139">
        <v>176.935</v>
      </c>
      <c r="L3139">
        <v>40.238999999999997</v>
      </c>
      <c r="M3139">
        <v>241.55099999999999</v>
      </c>
    </row>
    <row r="3140" spans="1:13" x14ac:dyDescent="0.35">
      <c r="A3140">
        <v>3136</v>
      </c>
      <c r="B3140" t="s">
        <v>5765</v>
      </c>
      <c r="C3140">
        <v>317.46100000000001</v>
      </c>
      <c r="D3140">
        <v>16.329000000000001</v>
      </c>
      <c r="E3140">
        <v>13.406000000000001</v>
      </c>
      <c r="F3140">
        <v>7.6050000000000004</v>
      </c>
      <c r="G3140">
        <v>5.3170000000000002</v>
      </c>
      <c r="H3140">
        <v>101379.924</v>
      </c>
      <c r="I3140">
        <v>1.0999999999999999E-2</v>
      </c>
      <c r="J3140">
        <v>171.50800000000001</v>
      </c>
      <c r="K3140">
        <v>141.87700000000001</v>
      </c>
      <c r="L3140">
        <v>31.960999999999999</v>
      </c>
      <c r="M3140">
        <v>256.01299999999998</v>
      </c>
    </row>
    <row r="3141" spans="1:13" x14ac:dyDescent="0.35">
      <c r="A3141">
        <v>3137</v>
      </c>
      <c r="B3141" t="s">
        <v>5764</v>
      </c>
      <c r="C3141">
        <v>219.52699999999999</v>
      </c>
      <c r="D3141">
        <v>15.593</v>
      </c>
      <c r="E3141">
        <v>13.717000000000001</v>
      </c>
      <c r="F3141">
        <v>7.266</v>
      </c>
      <c r="G3141">
        <v>5.4379999999999997</v>
      </c>
      <c r="H3141">
        <v>101376.17200000001</v>
      </c>
      <c r="I3141">
        <v>1.7000000000000001E-2</v>
      </c>
      <c r="J3141">
        <v>124.02</v>
      </c>
      <c r="K3141">
        <v>90.873000000000005</v>
      </c>
      <c r="L3141">
        <v>23.161999999999999</v>
      </c>
      <c r="M3141">
        <v>268.74099999999999</v>
      </c>
    </row>
    <row r="3142" spans="1:13" x14ac:dyDescent="0.35">
      <c r="A3142">
        <v>3138</v>
      </c>
      <c r="B3142" t="s">
        <v>5763</v>
      </c>
      <c r="C3142">
        <v>128.077</v>
      </c>
      <c r="D3142">
        <v>14.638999999999999</v>
      </c>
      <c r="E3142">
        <v>13.974</v>
      </c>
      <c r="F3142">
        <v>7.0830000000000002</v>
      </c>
      <c r="G3142">
        <v>5.0940000000000003</v>
      </c>
      <c r="H3142">
        <v>101390.10400000001</v>
      </c>
      <c r="I3142">
        <v>2.8000000000000001E-2</v>
      </c>
      <c r="J3142">
        <v>77.881</v>
      </c>
      <c r="K3142">
        <v>48.063000000000002</v>
      </c>
      <c r="L3142">
        <v>14.315</v>
      </c>
      <c r="M3142">
        <v>280.601</v>
      </c>
    </row>
    <row r="3143" spans="1:13" x14ac:dyDescent="0.35">
      <c r="A3143">
        <v>3139</v>
      </c>
      <c r="B3143" t="s">
        <v>5762</v>
      </c>
      <c r="C3143">
        <v>41.276000000000003</v>
      </c>
      <c r="D3143">
        <v>13.12</v>
      </c>
      <c r="E3143">
        <v>12.763</v>
      </c>
      <c r="F3143">
        <v>7.0309999999999997</v>
      </c>
      <c r="G3143">
        <v>4.9340000000000002</v>
      </c>
      <c r="H3143">
        <v>101411.088</v>
      </c>
      <c r="I3143">
        <v>1.4E-2</v>
      </c>
      <c r="J3143">
        <v>31.507000000000001</v>
      </c>
      <c r="K3143">
        <v>9.0630000000000006</v>
      </c>
      <c r="L3143">
        <v>5.7969999999999997</v>
      </c>
      <c r="M3143">
        <v>292.26100000000002</v>
      </c>
    </row>
    <row r="3144" spans="1:13" x14ac:dyDescent="0.35">
      <c r="A3144">
        <v>3140</v>
      </c>
      <c r="B3144" t="s">
        <v>5761</v>
      </c>
      <c r="C3144">
        <v>1.845</v>
      </c>
      <c r="D3144">
        <v>11.946999999999999</v>
      </c>
      <c r="E3144">
        <v>11.563000000000001</v>
      </c>
      <c r="F3144">
        <v>6.9359999999999999</v>
      </c>
      <c r="G3144">
        <v>5.0010000000000003</v>
      </c>
      <c r="H3144">
        <v>101443.67600000001</v>
      </c>
      <c r="I3144">
        <v>7.0000000000000001E-3</v>
      </c>
      <c r="J3144">
        <v>1.7849999999999999</v>
      </c>
      <c r="K3144">
        <v>2.9000000000000001E-2</v>
      </c>
      <c r="L3144">
        <v>-2.0249999999999999</v>
      </c>
      <c r="M3144">
        <v>304.226</v>
      </c>
    </row>
    <row r="3145" spans="1:13" x14ac:dyDescent="0.35">
      <c r="A3145">
        <v>3141</v>
      </c>
      <c r="B3145" t="s">
        <v>5760</v>
      </c>
      <c r="C3145">
        <v>0</v>
      </c>
      <c r="D3145">
        <v>11.266</v>
      </c>
      <c r="E3145">
        <v>10.46</v>
      </c>
      <c r="F3145">
        <v>6.57</v>
      </c>
      <c r="G3145">
        <v>5.0090000000000003</v>
      </c>
      <c r="H3145">
        <v>101449.749</v>
      </c>
      <c r="I3145">
        <v>3.2000000000000001E-2</v>
      </c>
      <c r="J3145">
        <v>0</v>
      </c>
      <c r="K3145">
        <v>0</v>
      </c>
      <c r="L3145">
        <v>-8.7729999999999997</v>
      </c>
      <c r="M3145">
        <v>316.87599999999998</v>
      </c>
    </row>
    <row r="3146" spans="1:13" x14ac:dyDescent="0.35">
      <c r="A3146">
        <v>3142</v>
      </c>
      <c r="B3146" t="s">
        <v>5759</v>
      </c>
      <c r="C3146">
        <v>0</v>
      </c>
      <c r="D3146">
        <v>10.717000000000001</v>
      </c>
      <c r="E3146">
        <v>9.5150000000000006</v>
      </c>
      <c r="F3146">
        <v>6.55</v>
      </c>
      <c r="G3146">
        <v>5.7489999999999997</v>
      </c>
      <c r="H3146">
        <v>101446.58199999999</v>
      </c>
      <c r="I3146">
        <v>2.5000000000000001E-2</v>
      </c>
      <c r="J3146">
        <v>0</v>
      </c>
      <c r="K3146">
        <v>0</v>
      </c>
      <c r="L3146">
        <v>-14.037000000000001</v>
      </c>
      <c r="M3146">
        <v>330.42500000000001</v>
      </c>
    </row>
    <row r="3147" spans="1:13" x14ac:dyDescent="0.35">
      <c r="A3147">
        <v>3143</v>
      </c>
      <c r="B3147" t="s">
        <v>5758</v>
      </c>
      <c r="C3147">
        <v>0</v>
      </c>
      <c r="D3147">
        <v>10.224</v>
      </c>
      <c r="E3147">
        <v>8.5709999999999997</v>
      </c>
      <c r="F3147">
        <v>6.6139999999999999</v>
      </c>
      <c r="G3147">
        <v>5.383</v>
      </c>
      <c r="H3147">
        <v>101436.93700000001</v>
      </c>
      <c r="I3147">
        <v>6.3E-2</v>
      </c>
      <c r="J3147">
        <v>0</v>
      </c>
      <c r="K3147">
        <v>0</v>
      </c>
      <c r="L3147">
        <v>-17.414000000000001</v>
      </c>
      <c r="M3147">
        <v>344.84</v>
      </c>
    </row>
    <row r="3148" spans="1:13" x14ac:dyDescent="0.35">
      <c r="A3148">
        <v>3144</v>
      </c>
      <c r="B3148" t="s">
        <v>5757</v>
      </c>
      <c r="C3148">
        <v>0</v>
      </c>
      <c r="D3148">
        <v>9.6929999999999996</v>
      </c>
      <c r="E3148">
        <v>7.6440000000000001</v>
      </c>
      <c r="F3148">
        <v>6.5830000000000002</v>
      </c>
      <c r="G3148">
        <v>4.9160000000000004</v>
      </c>
      <c r="H3148">
        <v>101421.14</v>
      </c>
      <c r="I3148">
        <v>8.4000000000000005E-2</v>
      </c>
      <c r="J3148">
        <v>0</v>
      </c>
      <c r="K3148">
        <v>0</v>
      </c>
      <c r="L3148">
        <v>-18.593</v>
      </c>
      <c r="M3148">
        <v>330.875</v>
      </c>
    </row>
    <row r="3149" spans="1:13" x14ac:dyDescent="0.35">
      <c r="A3149">
        <v>3145</v>
      </c>
      <c r="B3149" t="s">
        <v>5756</v>
      </c>
      <c r="C3149">
        <v>0</v>
      </c>
      <c r="D3149">
        <v>9.5389999999999997</v>
      </c>
      <c r="E3149">
        <v>7.431</v>
      </c>
      <c r="F3149">
        <v>6.4169999999999998</v>
      </c>
      <c r="G3149">
        <v>4.7560000000000002</v>
      </c>
      <c r="H3149">
        <v>101402.792</v>
      </c>
      <c r="I3149">
        <v>0.26900000000000002</v>
      </c>
      <c r="J3149">
        <v>0</v>
      </c>
      <c r="K3149">
        <v>0</v>
      </c>
      <c r="L3149">
        <v>-17.452000000000002</v>
      </c>
      <c r="M3149">
        <v>14.769</v>
      </c>
    </row>
    <row r="3150" spans="1:13" x14ac:dyDescent="0.35">
      <c r="A3150">
        <v>3146</v>
      </c>
      <c r="B3150" t="s">
        <v>5755</v>
      </c>
      <c r="C3150">
        <v>0</v>
      </c>
      <c r="D3150">
        <v>9.452</v>
      </c>
      <c r="E3150">
        <v>7.3049999999999997</v>
      </c>
      <c r="F3150">
        <v>6.452</v>
      </c>
      <c r="G3150">
        <v>4.6879999999999997</v>
      </c>
      <c r="H3150">
        <v>101389.00199999999</v>
      </c>
      <c r="I3150">
        <v>0.105</v>
      </c>
      <c r="J3150">
        <v>0</v>
      </c>
      <c r="K3150">
        <v>0</v>
      </c>
      <c r="L3150">
        <v>-14.11</v>
      </c>
      <c r="M3150">
        <v>29.195</v>
      </c>
    </row>
    <row r="3151" spans="1:13" x14ac:dyDescent="0.35">
      <c r="A3151">
        <v>3147</v>
      </c>
      <c r="B3151" t="s">
        <v>5754</v>
      </c>
      <c r="C3151">
        <v>0</v>
      </c>
      <c r="D3151">
        <v>9.0559999999999992</v>
      </c>
      <c r="E3151">
        <v>7.1740000000000004</v>
      </c>
      <c r="F3151">
        <v>6.6139999999999999</v>
      </c>
      <c r="G3151">
        <v>5.1689999999999996</v>
      </c>
      <c r="H3151">
        <v>101370.47900000001</v>
      </c>
      <c r="I3151">
        <v>9.0999999999999998E-2</v>
      </c>
      <c r="J3151">
        <v>0</v>
      </c>
      <c r="K3151">
        <v>0</v>
      </c>
      <c r="L3151">
        <v>-8.8740000000000006</v>
      </c>
      <c r="M3151">
        <v>42.753999999999998</v>
      </c>
    </row>
    <row r="3152" spans="1:13" x14ac:dyDescent="0.35">
      <c r="A3152">
        <v>3148</v>
      </c>
      <c r="B3152" t="s">
        <v>5753</v>
      </c>
      <c r="C3152">
        <v>0.60499999999999998</v>
      </c>
      <c r="D3152">
        <v>8.9540000000000006</v>
      </c>
      <c r="E3152">
        <v>7.0369999999999999</v>
      </c>
      <c r="F3152">
        <v>6.6580000000000004</v>
      </c>
      <c r="G3152">
        <v>5.173</v>
      </c>
      <c r="H3152">
        <v>101363.961</v>
      </c>
      <c r="I3152">
        <v>6.9000000000000006E-2</v>
      </c>
      <c r="J3152">
        <v>0.58899999999999997</v>
      </c>
      <c r="K3152">
        <v>2E-3</v>
      </c>
      <c r="L3152">
        <v>-2.145</v>
      </c>
      <c r="M3152">
        <v>55.408999999999999</v>
      </c>
    </row>
    <row r="3153" spans="1:13" x14ac:dyDescent="0.35">
      <c r="A3153">
        <v>3149</v>
      </c>
      <c r="B3153" t="s">
        <v>5752</v>
      </c>
      <c r="C3153">
        <v>29.533999999999999</v>
      </c>
      <c r="D3153">
        <v>9.3740000000000006</v>
      </c>
      <c r="E3153">
        <v>7.06</v>
      </c>
      <c r="F3153">
        <v>6.7889999999999997</v>
      </c>
      <c r="G3153">
        <v>4.6689999999999996</v>
      </c>
      <c r="H3153">
        <v>101367.573</v>
      </c>
      <c r="I3153">
        <v>0.20399999999999999</v>
      </c>
      <c r="J3153">
        <v>25.716999999999999</v>
      </c>
      <c r="K3153">
        <v>3.3610000000000002</v>
      </c>
      <c r="L3153">
        <v>5.67</v>
      </c>
      <c r="M3153">
        <v>67.369</v>
      </c>
    </row>
    <row r="3154" spans="1:13" x14ac:dyDescent="0.35">
      <c r="A3154">
        <v>3150</v>
      </c>
      <c r="B3154" t="s">
        <v>5751</v>
      </c>
      <c r="C3154">
        <v>111.42100000000001</v>
      </c>
      <c r="D3154">
        <v>10.819000000000001</v>
      </c>
      <c r="E3154">
        <v>7.2889999999999997</v>
      </c>
      <c r="F3154">
        <v>6.984</v>
      </c>
      <c r="G3154">
        <v>4.7279999999999998</v>
      </c>
      <c r="H3154">
        <v>101379.435</v>
      </c>
      <c r="I3154">
        <v>0.14899999999999999</v>
      </c>
      <c r="J3154">
        <v>74.548000000000002</v>
      </c>
      <c r="K3154">
        <v>34.843000000000004</v>
      </c>
      <c r="L3154">
        <v>14.186</v>
      </c>
      <c r="M3154">
        <v>79.012</v>
      </c>
    </row>
    <row r="3155" spans="1:13" x14ac:dyDescent="0.35">
      <c r="A3155">
        <v>3151</v>
      </c>
      <c r="B3155" t="s">
        <v>5750</v>
      </c>
      <c r="C3155">
        <v>215.82599999999999</v>
      </c>
      <c r="D3155">
        <v>12.173</v>
      </c>
      <c r="E3155">
        <v>8.1989999999999998</v>
      </c>
      <c r="F3155">
        <v>6.952</v>
      </c>
      <c r="G3155">
        <v>4.63</v>
      </c>
      <c r="H3155">
        <v>101391.173</v>
      </c>
      <c r="I3155">
        <v>8.3000000000000004E-2</v>
      </c>
      <c r="J3155">
        <v>120.22199999999999</v>
      </c>
      <c r="K3155">
        <v>90.888999999999996</v>
      </c>
      <c r="L3155">
        <v>23.047000000000001</v>
      </c>
      <c r="M3155">
        <v>90.84</v>
      </c>
    </row>
    <row r="3156" spans="1:13" x14ac:dyDescent="0.35">
      <c r="A3156">
        <v>3152</v>
      </c>
      <c r="B3156" t="s">
        <v>5749</v>
      </c>
      <c r="C3156">
        <v>332.28199999999998</v>
      </c>
      <c r="D3156">
        <v>13.313000000000001</v>
      </c>
      <c r="E3156">
        <v>8.9939999999999998</v>
      </c>
      <c r="F3156">
        <v>6.9539999999999997</v>
      </c>
      <c r="G3156">
        <v>5.0670000000000002</v>
      </c>
      <c r="H3156">
        <v>101403.058</v>
      </c>
      <c r="I3156">
        <v>5.2999999999999999E-2</v>
      </c>
      <c r="J3156">
        <v>171.197</v>
      </c>
      <c r="K3156">
        <v>155.08099999999999</v>
      </c>
      <c r="L3156">
        <v>31.872</v>
      </c>
      <c r="M3156">
        <v>103.512</v>
      </c>
    </row>
    <row r="3157" spans="1:13" x14ac:dyDescent="0.35">
      <c r="A3157">
        <v>3153</v>
      </c>
      <c r="B3157" t="s">
        <v>5748</v>
      </c>
      <c r="C3157">
        <v>420.81400000000002</v>
      </c>
      <c r="D3157">
        <v>14.255000000000001</v>
      </c>
      <c r="E3157">
        <v>9.84</v>
      </c>
      <c r="F3157">
        <v>6.8959999999999999</v>
      </c>
      <c r="G3157">
        <v>4.96</v>
      </c>
      <c r="H3157">
        <v>101414.719</v>
      </c>
      <c r="I3157">
        <v>6.2E-2</v>
      </c>
      <c r="J3157">
        <v>204.92400000000001</v>
      </c>
      <c r="K3157">
        <v>207.87200000000001</v>
      </c>
      <c r="L3157">
        <v>40.195</v>
      </c>
      <c r="M3157">
        <v>117.9</v>
      </c>
    </row>
    <row r="3158" spans="1:13" x14ac:dyDescent="0.35">
      <c r="A3158">
        <v>3154</v>
      </c>
      <c r="B3158" t="s">
        <v>5747</v>
      </c>
      <c r="C3158">
        <v>512.55999999999995</v>
      </c>
      <c r="D3158">
        <v>15.071</v>
      </c>
      <c r="E3158">
        <v>10.608000000000001</v>
      </c>
      <c r="F3158">
        <v>6.6870000000000003</v>
      </c>
      <c r="G3158">
        <v>4.6470000000000002</v>
      </c>
      <c r="H3158">
        <v>101416.879</v>
      </c>
      <c r="I3158">
        <v>7.0000000000000001E-3</v>
      </c>
      <c r="J3158">
        <v>220.12200000000001</v>
      </c>
      <c r="K3158">
        <v>284.00599999999997</v>
      </c>
      <c r="L3158">
        <v>47.356999999999999</v>
      </c>
      <c r="M3158">
        <v>135.072</v>
      </c>
    </row>
    <row r="3159" spans="1:13" x14ac:dyDescent="0.35">
      <c r="A3159">
        <v>3155</v>
      </c>
      <c r="B3159" t="s">
        <v>5746</v>
      </c>
      <c r="C3159">
        <v>560.67200000000003</v>
      </c>
      <c r="D3159">
        <v>15.656000000000001</v>
      </c>
      <c r="E3159">
        <v>11.250999999999999</v>
      </c>
      <c r="F3159">
        <v>6.7960000000000003</v>
      </c>
      <c r="G3159">
        <v>4.75</v>
      </c>
      <c r="H3159">
        <v>101417.053</v>
      </c>
      <c r="I3159">
        <v>2.8000000000000001E-2</v>
      </c>
      <c r="J3159">
        <v>257.52999999999997</v>
      </c>
      <c r="K3159">
        <v>294.29899999999998</v>
      </c>
      <c r="L3159">
        <v>52.42</v>
      </c>
      <c r="M3159">
        <v>155.88</v>
      </c>
    </row>
    <row r="3160" spans="1:13" x14ac:dyDescent="0.35">
      <c r="A3160">
        <v>3156</v>
      </c>
      <c r="B3160" t="s">
        <v>5745</v>
      </c>
      <c r="C3160">
        <v>581.22900000000004</v>
      </c>
      <c r="D3160">
        <v>16.074999999999999</v>
      </c>
      <c r="E3160">
        <v>11.913</v>
      </c>
      <c r="F3160">
        <v>7.1340000000000003</v>
      </c>
      <c r="G3160">
        <v>4.7720000000000002</v>
      </c>
      <c r="H3160">
        <v>101415.4</v>
      </c>
      <c r="I3160">
        <v>5.2999999999999999E-2</v>
      </c>
      <c r="J3160">
        <v>253.78899999999999</v>
      </c>
      <c r="K3160">
        <v>318.42700000000002</v>
      </c>
      <c r="L3160">
        <v>54.320999999999998</v>
      </c>
      <c r="M3160">
        <v>179.68700000000001</v>
      </c>
    </row>
    <row r="3161" spans="1:13" x14ac:dyDescent="0.35">
      <c r="A3161">
        <v>3157</v>
      </c>
      <c r="B3161" t="s">
        <v>5744</v>
      </c>
      <c r="C3161">
        <v>582.52099999999996</v>
      </c>
      <c r="D3161">
        <v>16.213000000000001</v>
      </c>
      <c r="E3161">
        <v>12.359</v>
      </c>
      <c r="F3161">
        <v>7.2169999999999996</v>
      </c>
      <c r="G3161">
        <v>4.4770000000000003</v>
      </c>
      <c r="H3161">
        <v>101412.54300000001</v>
      </c>
      <c r="I3161">
        <v>3.2000000000000001E-2</v>
      </c>
      <c r="J3161">
        <v>240.958</v>
      </c>
      <c r="K3161">
        <v>333.33199999999999</v>
      </c>
      <c r="L3161">
        <v>52.531999999999996</v>
      </c>
      <c r="M3161">
        <v>203.54499999999999</v>
      </c>
    </row>
    <row r="3162" spans="1:13" x14ac:dyDescent="0.35">
      <c r="A3162">
        <v>3158</v>
      </c>
      <c r="B3162" t="s">
        <v>5743</v>
      </c>
      <c r="C3162">
        <v>524.14700000000005</v>
      </c>
      <c r="D3162">
        <v>16.271999999999998</v>
      </c>
      <c r="E3162">
        <v>12.694000000000001</v>
      </c>
      <c r="F3162">
        <v>7.4690000000000003</v>
      </c>
      <c r="G3162">
        <v>4.7380000000000004</v>
      </c>
      <c r="H3162">
        <v>101409.86199999999</v>
      </c>
      <c r="I3162">
        <v>6.0999999999999999E-2</v>
      </c>
      <c r="J3162">
        <v>213.35400000000001</v>
      </c>
      <c r="K3162">
        <v>303.06599999999997</v>
      </c>
      <c r="L3162">
        <v>47.555999999999997</v>
      </c>
      <c r="M3162">
        <v>224.46600000000001</v>
      </c>
    </row>
    <row r="3163" spans="1:13" x14ac:dyDescent="0.35">
      <c r="A3163">
        <v>3159</v>
      </c>
      <c r="B3163" t="s">
        <v>5742</v>
      </c>
      <c r="C3163">
        <v>452.185</v>
      </c>
      <c r="D3163">
        <v>16.050999999999998</v>
      </c>
      <c r="E3163">
        <v>13.000999999999999</v>
      </c>
      <c r="F3163">
        <v>7.4889999999999999</v>
      </c>
      <c r="G3163">
        <v>4.5890000000000004</v>
      </c>
      <c r="H3163">
        <v>101401.87699999999</v>
      </c>
      <c r="I3163">
        <v>1.4E-2</v>
      </c>
      <c r="J3163">
        <v>193.12299999999999</v>
      </c>
      <c r="K3163">
        <v>252.76599999999999</v>
      </c>
      <c r="L3163">
        <v>40.450000000000003</v>
      </c>
      <c r="M3163">
        <v>241.744</v>
      </c>
    </row>
    <row r="3164" spans="1:13" x14ac:dyDescent="0.35">
      <c r="A3164">
        <v>3160</v>
      </c>
      <c r="B3164" t="s">
        <v>5741</v>
      </c>
      <c r="C3164">
        <v>333.06400000000002</v>
      </c>
      <c r="D3164">
        <v>15.657999999999999</v>
      </c>
      <c r="E3164">
        <v>13.217000000000001</v>
      </c>
      <c r="F3164">
        <v>7.4470000000000001</v>
      </c>
      <c r="G3164">
        <v>4.9909999999999997</v>
      </c>
      <c r="H3164">
        <v>101403.05</v>
      </c>
      <c r="I3164">
        <v>3.7999999999999999E-2</v>
      </c>
      <c r="J3164">
        <v>156.13300000000001</v>
      </c>
      <c r="K3164">
        <v>171.82900000000001</v>
      </c>
      <c r="L3164">
        <v>32.161999999999999</v>
      </c>
      <c r="M3164">
        <v>256.20299999999997</v>
      </c>
    </row>
    <row r="3165" spans="1:13" x14ac:dyDescent="0.35">
      <c r="A3165">
        <v>3161</v>
      </c>
      <c r="B3165" t="s">
        <v>5740</v>
      </c>
      <c r="C3165">
        <v>224.92</v>
      </c>
      <c r="D3165">
        <v>15</v>
      </c>
      <c r="E3165">
        <v>13.366</v>
      </c>
      <c r="F3165">
        <v>7.5629999999999997</v>
      </c>
      <c r="G3165">
        <v>4.8529999999999998</v>
      </c>
      <c r="H3165">
        <v>101407.48299999999</v>
      </c>
      <c r="I3165">
        <v>0.115</v>
      </c>
      <c r="J3165">
        <v>117.145</v>
      </c>
      <c r="K3165">
        <v>105.873</v>
      </c>
      <c r="L3165">
        <v>23.359000000000002</v>
      </c>
      <c r="M3165">
        <v>268.92</v>
      </c>
    </row>
    <row r="3166" spans="1:13" x14ac:dyDescent="0.35">
      <c r="A3166">
        <v>3162</v>
      </c>
      <c r="B3166" t="s">
        <v>5739</v>
      </c>
      <c r="C3166">
        <v>128.58500000000001</v>
      </c>
      <c r="D3166">
        <v>14.084</v>
      </c>
      <c r="E3166">
        <v>13.516</v>
      </c>
      <c r="F3166">
        <v>7.2009999999999996</v>
      </c>
      <c r="G3166">
        <v>4.5039999999999996</v>
      </c>
      <c r="H3166">
        <v>101415.74</v>
      </c>
      <c r="I3166">
        <v>2.1999999999999999E-2</v>
      </c>
      <c r="J3166">
        <v>75.852999999999994</v>
      </c>
      <c r="K3166">
        <v>52.110999999999997</v>
      </c>
      <c r="L3166">
        <v>14.513</v>
      </c>
      <c r="M3166">
        <v>280.76900000000001</v>
      </c>
    </row>
    <row r="3167" spans="1:13" x14ac:dyDescent="0.35">
      <c r="A3167">
        <v>3163</v>
      </c>
      <c r="B3167" t="s">
        <v>5738</v>
      </c>
      <c r="C3167">
        <v>41.923999999999999</v>
      </c>
      <c r="D3167">
        <v>12.62</v>
      </c>
      <c r="E3167">
        <v>12.38</v>
      </c>
      <c r="F3167">
        <v>7.093</v>
      </c>
      <c r="G3167">
        <v>4.4960000000000004</v>
      </c>
      <c r="H3167">
        <v>101439.75599999999</v>
      </c>
      <c r="I3167">
        <v>9.0999999999999998E-2</v>
      </c>
      <c r="J3167">
        <v>31.405000000000001</v>
      </c>
      <c r="K3167">
        <v>10.73</v>
      </c>
      <c r="L3167">
        <v>6.016</v>
      </c>
      <c r="M3167">
        <v>292.39800000000002</v>
      </c>
    </row>
    <row r="3168" spans="1:13" x14ac:dyDescent="0.35">
      <c r="A3168">
        <v>3164</v>
      </c>
      <c r="B3168" t="s">
        <v>5737</v>
      </c>
      <c r="C3168">
        <v>1.776</v>
      </c>
      <c r="D3168">
        <v>11.42</v>
      </c>
      <c r="E3168">
        <v>11.292999999999999</v>
      </c>
      <c r="F3168">
        <v>7.109</v>
      </c>
      <c r="G3168">
        <v>4.4290000000000003</v>
      </c>
      <c r="H3168">
        <v>101471.632</v>
      </c>
      <c r="I3168">
        <v>9.4E-2</v>
      </c>
      <c r="J3168">
        <v>1.702</v>
      </c>
      <c r="K3168">
        <v>1.2999999999999999E-2</v>
      </c>
      <c r="L3168">
        <v>-1.81</v>
      </c>
      <c r="M3168">
        <v>304.36399999999998</v>
      </c>
    </row>
    <row r="3169" spans="1:13" x14ac:dyDescent="0.35">
      <c r="A3169">
        <v>3165</v>
      </c>
      <c r="B3169" t="s">
        <v>5736</v>
      </c>
      <c r="C3169">
        <v>0</v>
      </c>
      <c r="D3169">
        <v>10.753</v>
      </c>
      <c r="E3169">
        <v>10.298999999999999</v>
      </c>
      <c r="F3169">
        <v>7.1219999999999999</v>
      </c>
      <c r="G3169">
        <v>4.87</v>
      </c>
      <c r="H3169">
        <v>101482.391</v>
      </c>
      <c r="I3169">
        <v>9.5000000000000001E-2</v>
      </c>
      <c r="J3169">
        <v>0</v>
      </c>
      <c r="K3169">
        <v>0</v>
      </c>
      <c r="L3169">
        <v>-8.5440000000000005</v>
      </c>
      <c r="M3169">
        <v>316.99200000000002</v>
      </c>
    </row>
    <row r="3170" spans="1:13" x14ac:dyDescent="0.35">
      <c r="A3170">
        <v>3166</v>
      </c>
      <c r="B3170" t="s">
        <v>5735</v>
      </c>
      <c r="C3170">
        <v>0</v>
      </c>
      <c r="D3170">
        <v>10.301</v>
      </c>
      <c r="E3170">
        <v>9.3550000000000004</v>
      </c>
      <c r="F3170">
        <v>7.1189999999999998</v>
      </c>
      <c r="G3170">
        <v>4.8659999999999997</v>
      </c>
      <c r="H3170">
        <v>101484.799</v>
      </c>
      <c r="I3170">
        <v>6.9000000000000006E-2</v>
      </c>
      <c r="J3170">
        <v>0</v>
      </c>
      <c r="K3170">
        <v>0</v>
      </c>
      <c r="L3170">
        <v>-13.795999999999999</v>
      </c>
      <c r="M3170">
        <v>330.51100000000002</v>
      </c>
    </row>
    <row r="3171" spans="1:13" x14ac:dyDescent="0.35">
      <c r="A3171">
        <v>3167</v>
      </c>
      <c r="B3171" t="s">
        <v>5734</v>
      </c>
      <c r="C3171">
        <v>0</v>
      </c>
      <c r="D3171">
        <v>9.8629999999999995</v>
      </c>
      <c r="E3171">
        <v>8.3819999999999997</v>
      </c>
      <c r="F3171">
        <v>7.109</v>
      </c>
      <c r="G3171">
        <v>4.9859999999999998</v>
      </c>
      <c r="H3171">
        <v>101486.583</v>
      </c>
      <c r="I3171">
        <v>0.10100000000000001</v>
      </c>
      <c r="J3171">
        <v>0</v>
      </c>
      <c r="K3171">
        <v>0</v>
      </c>
      <c r="L3171">
        <v>-17.161999999999999</v>
      </c>
      <c r="M3171">
        <v>344.89</v>
      </c>
    </row>
    <row r="3172" spans="1:13" x14ac:dyDescent="0.35">
      <c r="A3172">
        <v>3168</v>
      </c>
      <c r="B3172" t="s">
        <v>5733</v>
      </c>
      <c r="C3172">
        <v>0</v>
      </c>
      <c r="D3172">
        <v>9.7189999999999994</v>
      </c>
      <c r="E3172">
        <v>7.4169999999999998</v>
      </c>
      <c r="F3172">
        <v>7.0819999999999999</v>
      </c>
      <c r="G3172">
        <v>5.2859999999999996</v>
      </c>
      <c r="H3172">
        <v>101480.64599999999</v>
      </c>
      <c r="I3172">
        <v>0.129</v>
      </c>
      <c r="J3172">
        <v>0</v>
      </c>
      <c r="K3172">
        <v>0</v>
      </c>
      <c r="L3172">
        <v>-18.337</v>
      </c>
      <c r="M3172">
        <v>330.88200000000001</v>
      </c>
    </row>
    <row r="3173" spans="1:13" x14ac:dyDescent="0.35">
      <c r="A3173">
        <v>3169</v>
      </c>
      <c r="B3173" t="s">
        <v>5732</v>
      </c>
      <c r="C3173">
        <v>0</v>
      </c>
      <c r="D3173">
        <v>9.4740000000000002</v>
      </c>
      <c r="E3173">
        <v>7.2619999999999996</v>
      </c>
      <c r="F3173">
        <v>7.1219999999999999</v>
      </c>
      <c r="G3173">
        <v>4.8929999999999998</v>
      </c>
      <c r="H3173">
        <v>101472.164</v>
      </c>
      <c r="I3173">
        <v>2.5000000000000001E-2</v>
      </c>
      <c r="J3173">
        <v>0</v>
      </c>
      <c r="K3173">
        <v>0</v>
      </c>
      <c r="L3173">
        <v>-17.199000000000002</v>
      </c>
      <c r="M3173">
        <v>14.733000000000001</v>
      </c>
    </row>
    <row r="3174" spans="1:13" x14ac:dyDescent="0.35">
      <c r="A3174">
        <v>3170</v>
      </c>
      <c r="B3174" t="s">
        <v>5731</v>
      </c>
      <c r="C3174">
        <v>0</v>
      </c>
      <c r="D3174">
        <v>9.0909999999999993</v>
      </c>
      <c r="E3174">
        <v>7.0309999999999997</v>
      </c>
      <c r="F3174">
        <v>7.1669999999999998</v>
      </c>
      <c r="G3174">
        <v>4.3789999999999996</v>
      </c>
      <c r="H3174">
        <v>101466.895</v>
      </c>
      <c r="I3174">
        <v>0.10100000000000001</v>
      </c>
      <c r="J3174">
        <v>0</v>
      </c>
      <c r="K3174">
        <v>0</v>
      </c>
      <c r="L3174">
        <v>-13.865</v>
      </c>
      <c r="M3174">
        <v>29.120999999999999</v>
      </c>
    </row>
    <row r="3175" spans="1:13" x14ac:dyDescent="0.35">
      <c r="A3175">
        <v>3171</v>
      </c>
      <c r="B3175" t="s">
        <v>5730</v>
      </c>
      <c r="C3175">
        <v>0</v>
      </c>
      <c r="D3175">
        <v>8.8379999999999992</v>
      </c>
      <c r="E3175">
        <v>6.859</v>
      </c>
      <c r="F3175">
        <v>7.1870000000000003</v>
      </c>
      <c r="G3175">
        <v>4.3559999999999999</v>
      </c>
      <c r="H3175">
        <v>101462.564</v>
      </c>
      <c r="I3175">
        <v>0.14299999999999999</v>
      </c>
      <c r="J3175">
        <v>0</v>
      </c>
      <c r="K3175">
        <v>0</v>
      </c>
      <c r="L3175">
        <v>-8.641</v>
      </c>
      <c r="M3175">
        <v>42.65</v>
      </c>
    </row>
    <row r="3176" spans="1:13" x14ac:dyDescent="0.35">
      <c r="A3176">
        <v>3172</v>
      </c>
      <c r="B3176" t="s">
        <v>5729</v>
      </c>
      <c r="C3176">
        <v>0.88400000000000001</v>
      </c>
      <c r="D3176">
        <v>8.5009999999999994</v>
      </c>
      <c r="E3176">
        <v>6.6790000000000003</v>
      </c>
      <c r="F3176">
        <v>7.2130000000000001</v>
      </c>
      <c r="G3176">
        <v>4.2320000000000002</v>
      </c>
      <c r="H3176">
        <v>101467.38499999999</v>
      </c>
      <c r="I3176">
        <v>0.17199999999999999</v>
      </c>
      <c r="J3176">
        <v>0.86499999999999999</v>
      </c>
      <c r="K3176">
        <v>7.0000000000000001E-3</v>
      </c>
      <c r="L3176">
        <v>-1.923</v>
      </c>
      <c r="M3176">
        <v>55.283000000000001</v>
      </c>
    </row>
    <row r="3177" spans="1:13" x14ac:dyDescent="0.35">
      <c r="A3177">
        <v>3173</v>
      </c>
      <c r="B3177" t="s">
        <v>5728</v>
      </c>
      <c r="C3177">
        <v>35.033999999999999</v>
      </c>
      <c r="D3177">
        <v>9.218</v>
      </c>
      <c r="E3177">
        <v>6.5819999999999999</v>
      </c>
      <c r="F3177">
        <v>7.2949999999999999</v>
      </c>
      <c r="G3177">
        <v>4.2850000000000001</v>
      </c>
      <c r="H3177">
        <v>101484.841</v>
      </c>
      <c r="I3177">
        <v>0.26900000000000002</v>
      </c>
      <c r="J3177">
        <v>29.192</v>
      </c>
      <c r="K3177">
        <v>6.258</v>
      </c>
      <c r="L3177">
        <v>5.8810000000000002</v>
      </c>
      <c r="M3177">
        <v>67.227000000000004</v>
      </c>
    </row>
    <row r="3178" spans="1:13" x14ac:dyDescent="0.35">
      <c r="A3178">
        <v>3174</v>
      </c>
      <c r="B3178" t="s">
        <v>5727</v>
      </c>
      <c r="C3178">
        <v>118.44199999999999</v>
      </c>
      <c r="D3178">
        <v>10.64</v>
      </c>
      <c r="E3178">
        <v>6.8550000000000004</v>
      </c>
      <c r="F3178">
        <v>7.5149999999999997</v>
      </c>
      <c r="G3178">
        <v>4.9950000000000001</v>
      </c>
      <c r="H3178">
        <v>101510.19899999999</v>
      </c>
      <c r="I3178">
        <v>4.1000000000000002E-2</v>
      </c>
      <c r="J3178">
        <v>78.346000000000004</v>
      </c>
      <c r="K3178">
        <v>41.204000000000001</v>
      </c>
      <c r="L3178">
        <v>14.39</v>
      </c>
      <c r="M3178">
        <v>78.855999999999995</v>
      </c>
    </row>
    <row r="3179" spans="1:13" x14ac:dyDescent="0.35">
      <c r="A3179">
        <v>3175</v>
      </c>
      <c r="B3179" t="s">
        <v>5726</v>
      </c>
      <c r="C3179">
        <v>230.78</v>
      </c>
      <c r="D3179">
        <v>12.063000000000001</v>
      </c>
      <c r="E3179">
        <v>7.883</v>
      </c>
      <c r="F3179">
        <v>7.5010000000000003</v>
      </c>
      <c r="G3179">
        <v>4.4050000000000002</v>
      </c>
      <c r="H3179">
        <v>101532.208</v>
      </c>
      <c r="I3179">
        <v>1.6E-2</v>
      </c>
      <c r="J3179">
        <v>126.181</v>
      </c>
      <c r="K3179">
        <v>107.407</v>
      </c>
      <c r="L3179">
        <v>23.248999999999999</v>
      </c>
      <c r="M3179">
        <v>90.671999999999997</v>
      </c>
    </row>
    <row r="3180" spans="1:13" x14ac:dyDescent="0.35">
      <c r="A3180">
        <v>3176</v>
      </c>
      <c r="B3180" t="s">
        <v>5725</v>
      </c>
      <c r="C3180">
        <v>326.69400000000002</v>
      </c>
      <c r="D3180">
        <v>12.936</v>
      </c>
      <c r="E3180">
        <v>8.7929999999999993</v>
      </c>
      <c r="F3180">
        <v>7.4939999999999998</v>
      </c>
      <c r="G3180">
        <v>4.6219999999999999</v>
      </c>
      <c r="H3180">
        <v>101549.397</v>
      </c>
      <c r="I3180">
        <v>8.2000000000000003E-2</v>
      </c>
      <c r="J3180">
        <v>168.34399999999999</v>
      </c>
      <c r="K3180">
        <v>161.38200000000001</v>
      </c>
      <c r="L3180">
        <v>32.076000000000001</v>
      </c>
      <c r="M3180">
        <v>103.336</v>
      </c>
    </row>
    <row r="3181" spans="1:13" x14ac:dyDescent="0.35">
      <c r="A3181">
        <v>3177</v>
      </c>
      <c r="B3181" t="s">
        <v>5724</v>
      </c>
      <c r="C3181">
        <v>411.58199999999999</v>
      </c>
      <c r="D3181">
        <v>13.97</v>
      </c>
      <c r="E3181">
        <v>9.6159999999999997</v>
      </c>
      <c r="F3181">
        <v>7.4720000000000004</v>
      </c>
      <c r="G3181">
        <v>4.5270000000000001</v>
      </c>
      <c r="H3181">
        <v>101560.379</v>
      </c>
      <c r="I3181">
        <v>7.1999999999999995E-2</v>
      </c>
      <c r="J3181">
        <v>196.68</v>
      </c>
      <c r="K3181">
        <v>220.35400000000001</v>
      </c>
      <c r="L3181">
        <v>40.408999999999999</v>
      </c>
      <c r="M3181">
        <v>117.723</v>
      </c>
    </row>
    <row r="3182" spans="1:13" x14ac:dyDescent="0.35">
      <c r="A3182">
        <v>3178</v>
      </c>
      <c r="B3182" t="s">
        <v>5723</v>
      </c>
      <c r="C3182">
        <v>485.07299999999998</v>
      </c>
      <c r="D3182">
        <v>14.914</v>
      </c>
      <c r="E3182">
        <v>10.215999999999999</v>
      </c>
      <c r="F3182">
        <v>7.89</v>
      </c>
      <c r="G3182">
        <v>4.5620000000000003</v>
      </c>
      <c r="H3182">
        <v>101584.751</v>
      </c>
      <c r="I3182">
        <v>5.8999999999999997E-2</v>
      </c>
      <c r="J3182">
        <v>237.16200000000001</v>
      </c>
      <c r="K3182">
        <v>255.24700000000001</v>
      </c>
      <c r="L3182">
        <v>47.588000000000001</v>
      </c>
      <c r="M3182">
        <v>134.91</v>
      </c>
    </row>
    <row r="3183" spans="1:13" x14ac:dyDescent="0.35">
      <c r="A3183">
        <v>3179</v>
      </c>
      <c r="B3183" t="s">
        <v>5722</v>
      </c>
      <c r="C3183">
        <v>546.75400000000002</v>
      </c>
      <c r="D3183">
        <v>15.212</v>
      </c>
      <c r="E3183">
        <v>11.099</v>
      </c>
      <c r="F3183">
        <v>8.093</v>
      </c>
      <c r="G3183">
        <v>5.0049999999999999</v>
      </c>
      <c r="H3183">
        <v>101574.25900000001</v>
      </c>
      <c r="I3183">
        <v>0.15</v>
      </c>
      <c r="J3183">
        <v>252.75299999999999</v>
      </c>
      <c r="K3183">
        <v>301.13499999999999</v>
      </c>
      <c r="L3183">
        <v>52.661000000000001</v>
      </c>
      <c r="M3183">
        <v>155.749</v>
      </c>
    </row>
    <row r="3184" spans="1:13" x14ac:dyDescent="0.35">
      <c r="A3184">
        <v>3180</v>
      </c>
      <c r="B3184" t="s">
        <v>5721</v>
      </c>
      <c r="C3184">
        <v>579.88099999999997</v>
      </c>
      <c r="D3184">
        <v>15.667</v>
      </c>
      <c r="E3184">
        <v>11.789</v>
      </c>
      <c r="F3184">
        <v>8.2260000000000009</v>
      </c>
      <c r="G3184">
        <v>4.859</v>
      </c>
      <c r="H3184">
        <v>101574.068</v>
      </c>
      <c r="I3184">
        <v>9.9000000000000005E-2</v>
      </c>
      <c r="J3184">
        <v>253.608</v>
      </c>
      <c r="K3184">
        <v>336.43400000000003</v>
      </c>
      <c r="L3184">
        <v>54.576000000000001</v>
      </c>
      <c r="M3184">
        <v>179.75800000000001</v>
      </c>
    </row>
    <row r="3185" spans="1:13" x14ac:dyDescent="0.35">
      <c r="A3185">
        <v>3181</v>
      </c>
      <c r="B3185" t="s">
        <v>5720</v>
      </c>
      <c r="C3185">
        <v>530.94799999999998</v>
      </c>
      <c r="D3185">
        <v>15.930999999999999</v>
      </c>
      <c r="E3185">
        <v>12.134</v>
      </c>
      <c r="F3185">
        <v>8.4130000000000003</v>
      </c>
      <c r="G3185">
        <v>4.6420000000000003</v>
      </c>
      <c r="H3185">
        <v>101577.965</v>
      </c>
      <c r="I3185">
        <v>2.8000000000000001E-2</v>
      </c>
      <c r="J3185">
        <v>257.79000000000002</v>
      </c>
      <c r="K3185">
        <v>282.76</v>
      </c>
      <c r="L3185">
        <v>52.776000000000003</v>
      </c>
      <c r="M3185">
        <v>203.65700000000001</v>
      </c>
    </row>
    <row r="3186" spans="1:13" x14ac:dyDescent="0.35">
      <c r="A3186">
        <v>3182</v>
      </c>
      <c r="B3186" t="s">
        <v>5719</v>
      </c>
      <c r="C3186">
        <v>496.42899999999997</v>
      </c>
      <c r="D3186">
        <v>16.085000000000001</v>
      </c>
      <c r="E3186">
        <v>12.505000000000001</v>
      </c>
      <c r="F3186">
        <v>8.5399999999999991</v>
      </c>
      <c r="G3186">
        <v>4.5190000000000001</v>
      </c>
      <c r="H3186">
        <v>101578.45600000001</v>
      </c>
      <c r="I3186">
        <v>8.1000000000000003E-2</v>
      </c>
      <c r="J3186">
        <v>250.43</v>
      </c>
      <c r="K3186">
        <v>252.47</v>
      </c>
      <c r="L3186">
        <v>47.780999999999999</v>
      </c>
      <c r="M3186">
        <v>224.636</v>
      </c>
    </row>
    <row r="3187" spans="1:13" x14ac:dyDescent="0.35">
      <c r="A3187">
        <v>3183</v>
      </c>
      <c r="B3187" t="s">
        <v>5718</v>
      </c>
      <c r="C3187">
        <v>417.65899999999999</v>
      </c>
      <c r="D3187">
        <v>15.88</v>
      </c>
      <c r="E3187">
        <v>12.686999999999999</v>
      </c>
      <c r="F3187">
        <v>8.4459999999999997</v>
      </c>
      <c r="G3187">
        <v>4.3600000000000003</v>
      </c>
      <c r="H3187">
        <v>101596.273</v>
      </c>
      <c r="I3187">
        <v>5.1999999999999998E-2</v>
      </c>
      <c r="J3187">
        <v>211.357</v>
      </c>
      <c r="K3187">
        <v>212.976</v>
      </c>
      <c r="L3187">
        <v>40.656999999999996</v>
      </c>
      <c r="M3187">
        <v>241.934</v>
      </c>
    </row>
    <row r="3188" spans="1:13" x14ac:dyDescent="0.35">
      <c r="A3188">
        <v>3184</v>
      </c>
      <c r="B3188" t="s">
        <v>5717</v>
      </c>
      <c r="C3188">
        <v>339.387</v>
      </c>
      <c r="D3188">
        <v>15.378</v>
      </c>
      <c r="E3188">
        <v>13.117000000000001</v>
      </c>
      <c r="F3188">
        <v>8.3770000000000007</v>
      </c>
      <c r="G3188">
        <v>4.1680000000000001</v>
      </c>
      <c r="H3188">
        <v>101583.598</v>
      </c>
      <c r="I3188">
        <v>2.8000000000000001E-2</v>
      </c>
      <c r="J3188">
        <v>166.035</v>
      </c>
      <c r="K3188">
        <v>176.68899999999999</v>
      </c>
      <c r="L3188">
        <v>32.405000000000001</v>
      </c>
      <c r="M3188">
        <v>256.31900000000002</v>
      </c>
    </row>
    <row r="3189" spans="1:13" x14ac:dyDescent="0.35">
      <c r="A3189">
        <v>3185</v>
      </c>
      <c r="B3189" t="s">
        <v>5716</v>
      </c>
      <c r="C3189">
        <v>241.86699999999999</v>
      </c>
      <c r="D3189">
        <v>14.843</v>
      </c>
      <c r="E3189">
        <v>13.273</v>
      </c>
      <c r="F3189">
        <v>8.407</v>
      </c>
      <c r="G3189">
        <v>3.6080000000000001</v>
      </c>
      <c r="H3189">
        <v>101603.6</v>
      </c>
      <c r="I3189">
        <v>0</v>
      </c>
      <c r="J3189">
        <v>124.258</v>
      </c>
      <c r="K3189">
        <v>117.842</v>
      </c>
      <c r="L3189">
        <v>23.550999999999998</v>
      </c>
      <c r="M3189">
        <v>269.096</v>
      </c>
    </row>
    <row r="3190" spans="1:13" x14ac:dyDescent="0.35">
      <c r="A3190">
        <v>3186</v>
      </c>
      <c r="B3190" t="s">
        <v>5715</v>
      </c>
      <c r="C3190">
        <v>138.227</v>
      </c>
      <c r="D3190">
        <v>13.975</v>
      </c>
      <c r="E3190">
        <v>13.513999999999999</v>
      </c>
      <c r="F3190">
        <v>8.1240000000000006</v>
      </c>
      <c r="G3190">
        <v>3.8260000000000001</v>
      </c>
      <c r="H3190">
        <v>101601.179</v>
      </c>
      <c r="I3190">
        <v>0</v>
      </c>
      <c r="J3190">
        <v>75.837000000000003</v>
      </c>
      <c r="K3190">
        <v>61.192999999999998</v>
      </c>
      <c r="L3190">
        <v>14.731</v>
      </c>
      <c r="M3190">
        <v>280.90300000000002</v>
      </c>
    </row>
    <row r="3191" spans="1:13" x14ac:dyDescent="0.35">
      <c r="A3191">
        <v>3187</v>
      </c>
      <c r="B3191" t="s">
        <v>5714</v>
      </c>
      <c r="C3191">
        <v>47.31</v>
      </c>
      <c r="D3191">
        <v>12.643000000000001</v>
      </c>
      <c r="E3191">
        <v>12.301</v>
      </c>
      <c r="F3191">
        <v>7.91</v>
      </c>
      <c r="G3191">
        <v>3.9420000000000002</v>
      </c>
      <c r="H3191">
        <v>101623.484</v>
      </c>
      <c r="I3191">
        <v>0</v>
      </c>
      <c r="J3191">
        <v>33.179000000000002</v>
      </c>
      <c r="K3191">
        <v>13.425000000000001</v>
      </c>
      <c r="L3191">
        <v>6.1630000000000003</v>
      </c>
      <c r="M3191">
        <v>292.625</v>
      </c>
    </row>
    <row r="3192" spans="1:13" x14ac:dyDescent="0.35">
      <c r="A3192">
        <v>3188</v>
      </c>
      <c r="B3192" t="s">
        <v>5713</v>
      </c>
      <c r="C3192">
        <v>2.5270000000000001</v>
      </c>
      <c r="D3192">
        <v>11.29</v>
      </c>
      <c r="E3192">
        <v>11.087999999999999</v>
      </c>
      <c r="F3192">
        <v>8.1630000000000003</v>
      </c>
      <c r="G3192">
        <v>3.4510000000000001</v>
      </c>
      <c r="H3192">
        <v>101676.356</v>
      </c>
      <c r="I3192">
        <v>8.0000000000000002E-3</v>
      </c>
      <c r="J3192">
        <v>2.4510000000000001</v>
      </c>
      <c r="K3192">
        <v>3.4000000000000002E-2</v>
      </c>
      <c r="L3192">
        <v>-1.6</v>
      </c>
      <c r="M3192">
        <v>304.495</v>
      </c>
    </row>
    <row r="3193" spans="1:13" x14ac:dyDescent="0.35">
      <c r="A3193">
        <v>3189</v>
      </c>
      <c r="B3193" t="s">
        <v>5712</v>
      </c>
      <c r="C3193">
        <v>0</v>
      </c>
      <c r="D3193">
        <v>10.532</v>
      </c>
      <c r="E3193">
        <v>9.8179999999999996</v>
      </c>
      <c r="F3193">
        <v>7.41</v>
      </c>
      <c r="G3193">
        <v>3.7360000000000002</v>
      </c>
      <c r="H3193">
        <v>101654.68700000001</v>
      </c>
      <c r="I3193">
        <v>4.0000000000000001E-3</v>
      </c>
      <c r="J3193">
        <v>0</v>
      </c>
      <c r="K3193">
        <v>0</v>
      </c>
      <c r="L3193">
        <v>-8.2870000000000008</v>
      </c>
      <c r="M3193">
        <v>317.03899999999999</v>
      </c>
    </row>
    <row r="3194" spans="1:13" x14ac:dyDescent="0.35">
      <c r="A3194">
        <v>3190</v>
      </c>
      <c r="B3194" t="s">
        <v>5711</v>
      </c>
      <c r="C3194">
        <v>0</v>
      </c>
      <c r="D3194">
        <v>9.9789999999999992</v>
      </c>
      <c r="E3194">
        <v>8.8170000000000002</v>
      </c>
      <c r="F3194">
        <v>7.6459999999999999</v>
      </c>
      <c r="G3194">
        <v>3.5630000000000002</v>
      </c>
      <c r="H3194">
        <v>101672.395</v>
      </c>
      <c r="I3194">
        <v>0</v>
      </c>
      <c r="J3194">
        <v>0</v>
      </c>
      <c r="K3194">
        <v>0</v>
      </c>
      <c r="L3194">
        <v>-13.59</v>
      </c>
      <c r="M3194">
        <v>330.69499999999999</v>
      </c>
    </row>
    <row r="3195" spans="1:13" x14ac:dyDescent="0.35">
      <c r="A3195">
        <v>3191</v>
      </c>
      <c r="B3195" t="s">
        <v>5710</v>
      </c>
      <c r="C3195">
        <v>0</v>
      </c>
      <c r="D3195">
        <v>9.4179999999999993</v>
      </c>
      <c r="E3195">
        <v>7.8419999999999996</v>
      </c>
      <c r="F3195">
        <v>7.6790000000000003</v>
      </c>
      <c r="G3195">
        <v>3.5489999999999999</v>
      </c>
      <c r="H3195">
        <v>101673.86</v>
      </c>
      <c r="I3195">
        <v>7.4999999999999997E-2</v>
      </c>
      <c r="J3195">
        <v>0</v>
      </c>
      <c r="K3195">
        <v>0</v>
      </c>
      <c r="L3195">
        <v>-16.899999999999999</v>
      </c>
      <c r="M3195">
        <v>344.84800000000001</v>
      </c>
    </row>
    <row r="3196" spans="1:13" x14ac:dyDescent="0.35">
      <c r="A3196">
        <v>3192</v>
      </c>
      <c r="B3196" t="s">
        <v>5709</v>
      </c>
      <c r="C3196">
        <v>0</v>
      </c>
      <c r="D3196">
        <v>8.968</v>
      </c>
      <c r="E3196">
        <v>6.9939999999999998</v>
      </c>
      <c r="F3196">
        <v>7.6020000000000003</v>
      </c>
      <c r="G3196">
        <v>3.8170000000000002</v>
      </c>
      <c r="H3196">
        <v>101658.917</v>
      </c>
      <c r="I3196">
        <v>0</v>
      </c>
      <c r="J3196">
        <v>0</v>
      </c>
      <c r="K3196">
        <v>0</v>
      </c>
      <c r="L3196">
        <v>-18.087</v>
      </c>
      <c r="M3196">
        <v>330.10899999999998</v>
      </c>
    </row>
    <row r="3197" spans="1:13" x14ac:dyDescent="0.35">
      <c r="A3197">
        <v>3193</v>
      </c>
      <c r="B3197" t="s">
        <v>5708</v>
      </c>
      <c r="C3197">
        <v>0</v>
      </c>
      <c r="D3197">
        <v>8.7040000000000006</v>
      </c>
      <c r="E3197">
        <v>6.7690000000000001</v>
      </c>
      <c r="F3197">
        <v>7.5369999999999999</v>
      </c>
      <c r="G3197">
        <v>3.5760000000000001</v>
      </c>
      <c r="H3197">
        <v>101645.33100000001</v>
      </c>
      <c r="I3197">
        <v>4.9000000000000002E-2</v>
      </c>
      <c r="J3197">
        <v>0</v>
      </c>
      <c r="K3197">
        <v>0</v>
      </c>
      <c r="L3197">
        <v>-16.952000000000002</v>
      </c>
      <c r="M3197">
        <v>14.695</v>
      </c>
    </row>
    <row r="3198" spans="1:13" x14ac:dyDescent="0.35">
      <c r="A3198">
        <v>3194</v>
      </c>
      <c r="B3198" t="s">
        <v>5707</v>
      </c>
      <c r="C3198">
        <v>0</v>
      </c>
      <c r="D3198">
        <v>8.3230000000000004</v>
      </c>
      <c r="E3198">
        <v>6.5890000000000004</v>
      </c>
      <c r="F3198">
        <v>7.4379999999999997</v>
      </c>
      <c r="G3198">
        <v>3.7229999999999999</v>
      </c>
      <c r="H3198">
        <v>101630.777</v>
      </c>
      <c r="I3198">
        <v>1.0999999999999999E-2</v>
      </c>
      <c r="J3198">
        <v>0</v>
      </c>
      <c r="K3198">
        <v>0</v>
      </c>
      <c r="L3198">
        <v>-13.625999999999999</v>
      </c>
      <c r="M3198">
        <v>29.047000000000001</v>
      </c>
    </row>
    <row r="3199" spans="1:13" x14ac:dyDescent="0.35">
      <c r="A3199">
        <v>3195</v>
      </c>
      <c r="B3199" t="s">
        <v>5706</v>
      </c>
      <c r="C3199">
        <v>4.0000000000000001E-3</v>
      </c>
      <c r="D3199">
        <v>8.1340000000000003</v>
      </c>
      <c r="E3199">
        <v>6.4210000000000003</v>
      </c>
      <c r="F3199">
        <v>7.2629999999999999</v>
      </c>
      <c r="G3199">
        <v>3.9390000000000001</v>
      </c>
      <c r="H3199">
        <v>101596.13400000001</v>
      </c>
      <c r="I3199">
        <v>1.4E-2</v>
      </c>
      <c r="J3199">
        <v>0</v>
      </c>
      <c r="K3199">
        <v>0</v>
      </c>
      <c r="L3199">
        <v>-8.4079999999999995</v>
      </c>
      <c r="M3199">
        <v>42.543999999999997</v>
      </c>
    </row>
    <row r="3200" spans="1:13" x14ac:dyDescent="0.35">
      <c r="A3200">
        <v>3196</v>
      </c>
      <c r="B3200" t="s">
        <v>5705</v>
      </c>
      <c r="C3200">
        <v>1.3480000000000001</v>
      </c>
      <c r="D3200">
        <v>8.0340000000000007</v>
      </c>
      <c r="E3200">
        <v>6.3360000000000003</v>
      </c>
      <c r="F3200">
        <v>7.6319999999999997</v>
      </c>
      <c r="G3200">
        <v>4.4379999999999997</v>
      </c>
      <c r="H3200">
        <v>101612.53</v>
      </c>
      <c r="I3200">
        <v>0.10199999999999999</v>
      </c>
      <c r="J3200">
        <v>1.323</v>
      </c>
      <c r="K3200">
        <v>8.9999999999999993E-3</v>
      </c>
      <c r="L3200">
        <v>-1.6919999999999999</v>
      </c>
      <c r="M3200">
        <v>55.180999999999997</v>
      </c>
    </row>
    <row r="3201" spans="1:13" x14ac:dyDescent="0.35">
      <c r="A3201">
        <v>3197</v>
      </c>
      <c r="B3201" t="s">
        <v>5704</v>
      </c>
      <c r="C3201">
        <v>35.621000000000002</v>
      </c>
      <c r="D3201">
        <v>8.8800000000000008</v>
      </c>
      <c r="E3201">
        <v>6.3179999999999996</v>
      </c>
      <c r="F3201">
        <v>7.6289999999999996</v>
      </c>
      <c r="G3201">
        <v>4.782</v>
      </c>
      <c r="H3201">
        <v>101629.126</v>
      </c>
      <c r="I3201">
        <v>4.2999999999999997E-2</v>
      </c>
      <c r="J3201">
        <v>29.405999999999999</v>
      </c>
      <c r="K3201">
        <v>6.1669999999999998</v>
      </c>
      <c r="L3201">
        <v>6.0739999999999998</v>
      </c>
      <c r="M3201">
        <v>67.067999999999998</v>
      </c>
    </row>
    <row r="3202" spans="1:13" x14ac:dyDescent="0.35">
      <c r="A3202">
        <v>3198</v>
      </c>
      <c r="B3202" t="s">
        <v>5703</v>
      </c>
      <c r="C3202">
        <v>116.248</v>
      </c>
      <c r="D3202">
        <v>10.467000000000001</v>
      </c>
      <c r="E3202">
        <v>6.5220000000000002</v>
      </c>
      <c r="F3202">
        <v>7.6130000000000004</v>
      </c>
      <c r="G3202">
        <v>4.67</v>
      </c>
      <c r="H3202">
        <v>101644.038</v>
      </c>
      <c r="I3202">
        <v>0.03</v>
      </c>
      <c r="J3202">
        <v>75.489000000000004</v>
      </c>
      <c r="K3202">
        <v>41.215000000000003</v>
      </c>
      <c r="L3202">
        <v>14.589</v>
      </c>
      <c r="M3202">
        <v>78.700999999999993</v>
      </c>
    </row>
    <row r="3203" spans="1:13" x14ac:dyDescent="0.35">
      <c r="A3203">
        <v>3199</v>
      </c>
      <c r="B3203" t="s">
        <v>5702</v>
      </c>
      <c r="C3203">
        <v>225.78200000000001</v>
      </c>
      <c r="D3203">
        <v>11.901999999999999</v>
      </c>
      <c r="E3203">
        <v>7.5609999999999999</v>
      </c>
      <c r="F3203">
        <v>7.2519999999999998</v>
      </c>
      <c r="G3203">
        <v>4.2590000000000003</v>
      </c>
      <c r="H3203">
        <v>101659.798</v>
      </c>
      <c r="I3203">
        <v>7.0000000000000001E-3</v>
      </c>
      <c r="J3203">
        <v>125.276</v>
      </c>
      <c r="K3203">
        <v>102.849</v>
      </c>
      <c r="L3203">
        <v>23.445</v>
      </c>
      <c r="M3203">
        <v>90.506</v>
      </c>
    </row>
    <row r="3204" spans="1:13" x14ac:dyDescent="0.35">
      <c r="A3204">
        <v>3200</v>
      </c>
      <c r="B3204" t="s">
        <v>5701</v>
      </c>
      <c r="C3204">
        <v>355.26499999999999</v>
      </c>
      <c r="D3204">
        <v>13.147</v>
      </c>
      <c r="E3204">
        <v>8.5350000000000001</v>
      </c>
      <c r="F3204">
        <v>7.226</v>
      </c>
      <c r="G3204">
        <v>4.5220000000000002</v>
      </c>
      <c r="H3204">
        <v>101670.51</v>
      </c>
      <c r="I3204">
        <v>4.9000000000000002E-2</v>
      </c>
      <c r="J3204">
        <v>174.142</v>
      </c>
      <c r="K3204">
        <v>184.399</v>
      </c>
      <c r="L3204">
        <v>32.276000000000003</v>
      </c>
      <c r="M3204">
        <v>103.16</v>
      </c>
    </row>
    <row r="3205" spans="1:13" x14ac:dyDescent="0.35">
      <c r="A3205">
        <v>3201</v>
      </c>
      <c r="B3205" t="s">
        <v>5700</v>
      </c>
      <c r="C3205">
        <v>458.25599999999997</v>
      </c>
      <c r="D3205">
        <v>14.307</v>
      </c>
      <c r="E3205">
        <v>9.4789999999999992</v>
      </c>
      <c r="F3205">
        <v>6.9939999999999998</v>
      </c>
      <c r="G3205">
        <v>4.79</v>
      </c>
      <c r="H3205">
        <v>101677.05</v>
      </c>
      <c r="I3205">
        <v>4.7E-2</v>
      </c>
      <c r="J3205">
        <v>206.238</v>
      </c>
      <c r="K3205">
        <v>252.672</v>
      </c>
      <c r="L3205">
        <v>40.616999999999997</v>
      </c>
      <c r="M3205">
        <v>117.545</v>
      </c>
    </row>
    <row r="3206" spans="1:13" x14ac:dyDescent="0.35">
      <c r="A3206">
        <v>3202</v>
      </c>
      <c r="B3206" t="s">
        <v>5699</v>
      </c>
      <c r="C3206">
        <v>530.95000000000005</v>
      </c>
      <c r="D3206">
        <v>15.052</v>
      </c>
      <c r="E3206">
        <v>10.287000000000001</v>
      </c>
      <c r="F3206">
        <v>6.84</v>
      </c>
      <c r="G3206">
        <v>4.7450000000000001</v>
      </c>
      <c r="H3206">
        <v>101676.867</v>
      </c>
      <c r="I3206">
        <v>1.7000000000000001E-2</v>
      </c>
      <c r="J3206">
        <v>237.113</v>
      </c>
      <c r="K3206">
        <v>295.60199999999998</v>
      </c>
      <c r="L3206">
        <v>47.81</v>
      </c>
      <c r="M3206">
        <v>134.75399999999999</v>
      </c>
    </row>
    <row r="3207" spans="1:13" x14ac:dyDescent="0.35">
      <c r="A3207">
        <v>3203</v>
      </c>
      <c r="B3207" t="s">
        <v>5698</v>
      </c>
      <c r="C3207">
        <v>568.73599999999999</v>
      </c>
      <c r="D3207">
        <v>15.297000000000001</v>
      </c>
      <c r="E3207">
        <v>11.002000000000001</v>
      </c>
      <c r="F3207">
        <v>6.7610000000000001</v>
      </c>
      <c r="G3207">
        <v>5.0129999999999999</v>
      </c>
      <c r="H3207">
        <v>101674.613</v>
      </c>
      <c r="I3207">
        <v>8.7999999999999995E-2</v>
      </c>
      <c r="J3207">
        <v>258.65899999999999</v>
      </c>
      <c r="K3207">
        <v>315.35000000000002</v>
      </c>
      <c r="L3207">
        <v>52.905999999999999</v>
      </c>
      <c r="M3207">
        <v>155.684</v>
      </c>
    </row>
    <row r="3208" spans="1:13" x14ac:dyDescent="0.35">
      <c r="A3208">
        <v>3204</v>
      </c>
      <c r="B3208" t="s">
        <v>5697</v>
      </c>
      <c r="C3208">
        <v>596.73</v>
      </c>
      <c r="D3208">
        <v>15.973000000000001</v>
      </c>
      <c r="E3208">
        <v>11.75</v>
      </c>
      <c r="F3208">
        <v>7.173</v>
      </c>
      <c r="G3208">
        <v>4.7229999999999999</v>
      </c>
      <c r="H3208">
        <v>101660.639</v>
      </c>
      <c r="I3208">
        <v>0</v>
      </c>
      <c r="J3208">
        <v>265.24099999999999</v>
      </c>
      <c r="K3208">
        <v>334.35300000000001</v>
      </c>
      <c r="L3208">
        <v>54.822000000000003</v>
      </c>
      <c r="M3208">
        <v>179.697</v>
      </c>
    </row>
    <row r="3209" spans="1:13" x14ac:dyDescent="0.35">
      <c r="A3209">
        <v>3205</v>
      </c>
      <c r="B3209" t="s">
        <v>5696</v>
      </c>
      <c r="C3209">
        <v>579.13099999999997</v>
      </c>
      <c r="D3209">
        <v>16.045000000000002</v>
      </c>
      <c r="E3209">
        <v>12.237</v>
      </c>
      <c r="F3209">
        <v>7.3630000000000004</v>
      </c>
      <c r="G3209">
        <v>5.0670000000000002</v>
      </c>
      <c r="H3209">
        <v>101648.679</v>
      </c>
      <c r="I3209">
        <v>0</v>
      </c>
      <c r="J3209">
        <v>263.45800000000003</v>
      </c>
      <c r="K3209">
        <v>318.95400000000001</v>
      </c>
      <c r="L3209">
        <v>53.015000000000001</v>
      </c>
      <c r="M3209">
        <v>203.76300000000001</v>
      </c>
    </row>
    <row r="3210" spans="1:13" x14ac:dyDescent="0.35">
      <c r="A3210">
        <v>3206</v>
      </c>
      <c r="B3210" t="s">
        <v>5695</v>
      </c>
      <c r="C3210">
        <v>517.32899999999995</v>
      </c>
      <c r="D3210">
        <v>16.018000000000001</v>
      </c>
      <c r="E3210">
        <v>12.612</v>
      </c>
      <c r="F3210">
        <v>7.5490000000000004</v>
      </c>
      <c r="G3210">
        <v>4.8440000000000003</v>
      </c>
      <c r="H3210">
        <v>101632.073</v>
      </c>
      <c r="I3210">
        <v>4.7E-2</v>
      </c>
      <c r="J3210">
        <v>259.14699999999999</v>
      </c>
      <c r="K3210">
        <v>263.31200000000001</v>
      </c>
      <c r="L3210">
        <v>48.002000000000002</v>
      </c>
      <c r="M3210">
        <v>224.80099999999999</v>
      </c>
    </row>
    <row r="3211" spans="1:13" x14ac:dyDescent="0.35">
      <c r="A3211">
        <v>3207</v>
      </c>
      <c r="B3211" t="s">
        <v>5694</v>
      </c>
      <c r="C3211">
        <v>434.63400000000001</v>
      </c>
      <c r="D3211">
        <v>15.718999999999999</v>
      </c>
      <c r="E3211">
        <v>12.961</v>
      </c>
      <c r="F3211">
        <v>7.758</v>
      </c>
      <c r="G3211">
        <v>4.7190000000000003</v>
      </c>
      <c r="H3211">
        <v>101613.19</v>
      </c>
      <c r="I3211">
        <v>1.0999999999999999E-2</v>
      </c>
      <c r="J3211">
        <v>207.44</v>
      </c>
      <c r="K3211">
        <v>231.56299999999999</v>
      </c>
      <c r="L3211">
        <v>40.862000000000002</v>
      </c>
      <c r="M3211">
        <v>242.114</v>
      </c>
    </row>
    <row r="3212" spans="1:13" x14ac:dyDescent="0.35">
      <c r="A3212">
        <v>3208</v>
      </c>
      <c r="B3212" t="s">
        <v>5693</v>
      </c>
      <c r="C3212">
        <v>351.65600000000001</v>
      </c>
      <c r="D3212">
        <v>15.337</v>
      </c>
      <c r="E3212">
        <v>13.177</v>
      </c>
      <c r="F3212">
        <v>7.8810000000000002</v>
      </c>
      <c r="G3212">
        <v>4.84</v>
      </c>
      <c r="H3212">
        <v>101600.24400000001</v>
      </c>
      <c r="I3212">
        <v>0.124</v>
      </c>
      <c r="J3212">
        <v>172.553</v>
      </c>
      <c r="K3212">
        <v>179.40199999999999</v>
      </c>
      <c r="L3212">
        <v>32.554000000000002</v>
      </c>
      <c r="M3212">
        <v>256.56900000000002</v>
      </c>
    </row>
    <row r="3213" spans="1:13" x14ac:dyDescent="0.35">
      <c r="A3213">
        <v>3209</v>
      </c>
      <c r="B3213" t="s">
        <v>5692</v>
      </c>
      <c r="C3213">
        <v>244.49199999999999</v>
      </c>
      <c r="D3213">
        <v>14.728</v>
      </c>
      <c r="E3213">
        <v>13.302</v>
      </c>
      <c r="F3213">
        <v>7.7640000000000002</v>
      </c>
      <c r="G3213">
        <v>4.8090000000000002</v>
      </c>
      <c r="H3213">
        <v>101591.49800000001</v>
      </c>
      <c r="I3213">
        <v>7.2999999999999995E-2</v>
      </c>
      <c r="J3213">
        <v>127.807</v>
      </c>
      <c r="K3213">
        <v>120.125</v>
      </c>
      <c r="L3213">
        <v>23.744</v>
      </c>
      <c r="M3213">
        <v>269.26600000000002</v>
      </c>
    </row>
    <row r="3214" spans="1:13" x14ac:dyDescent="0.35">
      <c r="A3214">
        <v>3210</v>
      </c>
      <c r="B3214" t="s">
        <v>5691</v>
      </c>
      <c r="C3214">
        <v>129.554</v>
      </c>
      <c r="D3214">
        <v>13.763999999999999</v>
      </c>
      <c r="E3214">
        <v>13.489000000000001</v>
      </c>
      <c r="F3214">
        <v>7.67</v>
      </c>
      <c r="G3214">
        <v>5.1210000000000004</v>
      </c>
      <c r="H3214">
        <v>101593.284</v>
      </c>
      <c r="I3214">
        <v>0.23499999999999999</v>
      </c>
      <c r="J3214">
        <v>79.394000000000005</v>
      </c>
      <c r="K3214">
        <v>51.932000000000002</v>
      </c>
      <c r="L3214">
        <v>14.901999999999999</v>
      </c>
      <c r="M3214">
        <v>281.09100000000001</v>
      </c>
    </row>
    <row r="3215" spans="1:13" x14ac:dyDescent="0.35">
      <c r="A3215">
        <v>3211</v>
      </c>
      <c r="B3215" t="s">
        <v>5690</v>
      </c>
      <c r="C3215">
        <v>46.502000000000002</v>
      </c>
      <c r="D3215">
        <v>12.507</v>
      </c>
      <c r="E3215">
        <v>12.484</v>
      </c>
      <c r="F3215">
        <v>7.6669999999999998</v>
      </c>
      <c r="G3215">
        <v>4.7679999999999998</v>
      </c>
      <c r="H3215">
        <v>101607.257</v>
      </c>
      <c r="I3215">
        <v>0.14499999999999999</v>
      </c>
      <c r="J3215">
        <v>33.722999999999999</v>
      </c>
      <c r="K3215">
        <v>13.428000000000001</v>
      </c>
      <c r="L3215">
        <v>6.4059999999999997</v>
      </c>
      <c r="M3215">
        <v>292.70800000000003</v>
      </c>
    </row>
    <row r="3216" spans="1:13" x14ac:dyDescent="0.35">
      <c r="A3216">
        <v>3212</v>
      </c>
      <c r="B3216" t="s">
        <v>5689</v>
      </c>
      <c r="C3216">
        <v>3.0659999999999998</v>
      </c>
      <c r="D3216">
        <v>11.419</v>
      </c>
      <c r="E3216">
        <v>11.477</v>
      </c>
      <c r="F3216">
        <v>7.3860000000000001</v>
      </c>
      <c r="G3216">
        <v>5.04</v>
      </c>
      <c r="H3216">
        <v>101627.92600000001</v>
      </c>
      <c r="I3216">
        <v>0.121</v>
      </c>
      <c r="J3216">
        <v>3.0009999999999999</v>
      </c>
      <c r="K3216">
        <v>3.9E-2</v>
      </c>
      <c r="L3216">
        <v>-1.387</v>
      </c>
      <c r="M3216">
        <v>304.62599999999998</v>
      </c>
    </row>
    <row r="3217" spans="1:13" x14ac:dyDescent="0.35">
      <c r="A3217">
        <v>3213</v>
      </c>
      <c r="B3217" t="s">
        <v>5688</v>
      </c>
      <c r="C3217">
        <v>0</v>
      </c>
      <c r="D3217">
        <v>10.769</v>
      </c>
      <c r="E3217">
        <v>10.558</v>
      </c>
      <c r="F3217">
        <v>7.4059999999999997</v>
      </c>
      <c r="G3217">
        <v>4.9960000000000004</v>
      </c>
      <c r="H3217">
        <v>101634.576</v>
      </c>
      <c r="I3217">
        <v>0.02</v>
      </c>
      <c r="J3217">
        <v>0</v>
      </c>
      <c r="K3217">
        <v>0</v>
      </c>
      <c r="L3217">
        <v>-8.0969999999999995</v>
      </c>
      <c r="M3217">
        <v>317.21100000000001</v>
      </c>
    </row>
    <row r="3218" spans="1:13" x14ac:dyDescent="0.35">
      <c r="A3218">
        <v>3214</v>
      </c>
      <c r="B3218" t="s">
        <v>5687</v>
      </c>
      <c r="C3218">
        <v>0</v>
      </c>
      <c r="D3218">
        <v>10.239000000000001</v>
      </c>
      <c r="E3218">
        <v>9.6980000000000004</v>
      </c>
      <c r="F3218">
        <v>7.6070000000000002</v>
      </c>
      <c r="G3218">
        <v>4.75</v>
      </c>
      <c r="H3218">
        <v>101632.701</v>
      </c>
      <c r="I3218">
        <v>4.5999999999999999E-2</v>
      </c>
      <c r="J3218">
        <v>0</v>
      </c>
      <c r="K3218">
        <v>0</v>
      </c>
      <c r="L3218">
        <v>-13.324999999999999</v>
      </c>
      <c r="M3218">
        <v>330.67399999999998</v>
      </c>
    </row>
    <row r="3219" spans="1:13" x14ac:dyDescent="0.35">
      <c r="A3219">
        <v>3215</v>
      </c>
      <c r="B3219" t="s">
        <v>5686</v>
      </c>
      <c r="C3219">
        <v>0</v>
      </c>
      <c r="D3219">
        <v>9.8710000000000004</v>
      </c>
      <c r="E3219">
        <v>8.8480000000000008</v>
      </c>
      <c r="F3219">
        <v>7.4329999999999998</v>
      </c>
      <c r="G3219">
        <v>4.8029999999999999</v>
      </c>
      <c r="H3219">
        <v>101623.15</v>
      </c>
      <c r="I3219">
        <v>0.25900000000000001</v>
      </c>
      <c r="J3219">
        <v>0</v>
      </c>
      <c r="K3219">
        <v>0</v>
      </c>
      <c r="L3219">
        <v>-16.673999999999999</v>
      </c>
      <c r="M3219">
        <v>344.98</v>
      </c>
    </row>
    <row r="3220" spans="1:13" x14ac:dyDescent="0.35">
      <c r="A3220">
        <v>3216</v>
      </c>
      <c r="B3220" t="s">
        <v>5685</v>
      </c>
      <c r="C3220">
        <v>0</v>
      </c>
      <c r="D3220">
        <v>9.6940000000000008</v>
      </c>
      <c r="E3220">
        <v>7.952</v>
      </c>
      <c r="F3220">
        <v>7.5609999999999999</v>
      </c>
      <c r="G3220">
        <v>4.6109999999999998</v>
      </c>
      <c r="H3220">
        <v>101605.74</v>
      </c>
      <c r="I3220">
        <v>0.11600000000000001</v>
      </c>
      <c r="J3220">
        <v>0</v>
      </c>
      <c r="K3220">
        <v>0</v>
      </c>
      <c r="L3220">
        <v>-17.841999999999999</v>
      </c>
      <c r="M3220">
        <v>330.88900000000001</v>
      </c>
    </row>
    <row r="3221" spans="1:13" x14ac:dyDescent="0.35">
      <c r="A3221">
        <v>3217</v>
      </c>
      <c r="B3221" t="s">
        <v>5684</v>
      </c>
      <c r="C3221">
        <v>0</v>
      </c>
      <c r="D3221">
        <v>9.2360000000000007</v>
      </c>
      <c r="E3221">
        <v>7.6280000000000001</v>
      </c>
      <c r="F3221">
        <v>7.7389999999999999</v>
      </c>
      <c r="G3221">
        <v>5.01</v>
      </c>
      <c r="H3221">
        <v>101588.997</v>
      </c>
      <c r="I3221">
        <v>7.0000000000000001E-3</v>
      </c>
      <c r="J3221">
        <v>0</v>
      </c>
      <c r="K3221">
        <v>0</v>
      </c>
      <c r="L3221">
        <v>-16.71</v>
      </c>
      <c r="M3221">
        <v>14.656000000000001</v>
      </c>
    </row>
    <row r="3222" spans="1:13" x14ac:dyDescent="0.35">
      <c r="A3222">
        <v>3218</v>
      </c>
      <c r="B3222" t="s">
        <v>5683</v>
      </c>
      <c r="C3222">
        <v>0</v>
      </c>
      <c r="D3222">
        <v>8.9450000000000003</v>
      </c>
      <c r="E3222">
        <v>7.3479999999999999</v>
      </c>
      <c r="F3222">
        <v>7.7370000000000001</v>
      </c>
      <c r="G3222">
        <v>5.1879999999999997</v>
      </c>
      <c r="H3222">
        <v>101576.317</v>
      </c>
      <c r="I3222">
        <v>4.0000000000000001E-3</v>
      </c>
      <c r="J3222">
        <v>0</v>
      </c>
      <c r="K3222">
        <v>0</v>
      </c>
      <c r="L3222">
        <v>-13.391999999999999</v>
      </c>
      <c r="M3222">
        <v>28.972000000000001</v>
      </c>
    </row>
    <row r="3223" spans="1:13" x14ac:dyDescent="0.35">
      <c r="A3223">
        <v>3219</v>
      </c>
      <c r="B3223" t="s">
        <v>5682</v>
      </c>
      <c r="C3223">
        <v>0</v>
      </c>
      <c r="D3223">
        <v>8.5690000000000008</v>
      </c>
      <c r="E3223">
        <v>7.0579999999999998</v>
      </c>
      <c r="F3223">
        <v>7.7460000000000004</v>
      </c>
      <c r="G3223">
        <v>4.3209999999999997</v>
      </c>
      <c r="H3223">
        <v>101564.041</v>
      </c>
      <c r="I3223">
        <v>1.7000000000000001E-2</v>
      </c>
      <c r="J3223">
        <v>0</v>
      </c>
      <c r="K3223">
        <v>0</v>
      </c>
      <c r="L3223">
        <v>-8.19</v>
      </c>
      <c r="M3223">
        <v>42.442999999999998</v>
      </c>
    </row>
    <row r="3224" spans="1:13" x14ac:dyDescent="0.35">
      <c r="A3224">
        <v>3220</v>
      </c>
      <c r="B3224" t="s">
        <v>5681</v>
      </c>
      <c r="C3224">
        <v>1.373</v>
      </c>
      <c r="D3224">
        <v>8.1649999999999991</v>
      </c>
      <c r="E3224">
        <v>6.7690000000000001</v>
      </c>
      <c r="F3224">
        <v>7.8</v>
      </c>
      <c r="G3224">
        <v>4.8929999999999998</v>
      </c>
      <c r="H3224">
        <v>101561.768</v>
      </c>
      <c r="I3224">
        <v>6.9000000000000006E-2</v>
      </c>
      <c r="J3224">
        <v>1.2949999999999999</v>
      </c>
      <c r="K3224">
        <v>0.01</v>
      </c>
      <c r="L3224">
        <v>-1.4970000000000001</v>
      </c>
      <c r="M3224">
        <v>55.033999999999999</v>
      </c>
    </row>
    <row r="3225" spans="1:13" x14ac:dyDescent="0.35">
      <c r="A3225">
        <v>3221</v>
      </c>
      <c r="B3225" t="s">
        <v>5680</v>
      </c>
      <c r="C3225">
        <v>41.35</v>
      </c>
      <c r="D3225">
        <v>8.7799999999999994</v>
      </c>
      <c r="E3225">
        <v>6.7069999999999999</v>
      </c>
      <c r="F3225">
        <v>7.84</v>
      </c>
      <c r="G3225">
        <v>4.8979999999999997</v>
      </c>
      <c r="H3225">
        <v>101578.33199999999</v>
      </c>
      <c r="I3225">
        <v>3.5999999999999997E-2</v>
      </c>
      <c r="J3225">
        <v>31.62</v>
      </c>
      <c r="K3225">
        <v>9</v>
      </c>
      <c r="L3225">
        <v>6.2859999999999996</v>
      </c>
      <c r="M3225">
        <v>66.944000000000003</v>
      </c>
    </row>
    <row r="3226" spans="1:13" x14ac:dyDescent="0.35">
      <c r="A3226">
        <v>3222</v>
      </c>
      <c r="B3226" t="s">
        <v>5679</v>
      </c>
      <c r="C3226">
        <v>132.30699999999999</v>
      </c>
      <c r="D3226">
        <v>10.234</v>
      </c>
      <c r="E3226">
        <v>6.9939999999999998</v>
      </c>
      <c r="F3226">
        <v>7.81</v>
      </c>
      <c r="G3226">
        <v>4.375</v>
      </c>
      <c r="H3226">
        <v>101594.224</v>
      </c>
      <c r="I3226">
        <v>5.7000000000000002E-2</v>
      </c>
      <c r="J3226">
        <v>81.412000000000006</v>
      </c>
      <c r="K3226">
        <v>49.72</v>
      </c>
      <c r="L3226">
        <v>14.782</v>
      </c>
      <c r="M3226">
        <v>78.546999999999997</v>
      </c>
    </row>
    <row r="3227" spans="1:13" x14ac:dyDescent="0.35">
      <c r="A3227">
        <v>3223</v>
      </c>
      <c r="B3227" t="s">
        <v>5678</v>
      </c>
      <c r="C3227">
        <v>231.1</v>
      </c>
      <c r="D3227">
        <v>11.342000000000001</v>
      </c>
      <c r="E3227">
        <v>7.94</v>
      </c>
      <c r="F3227">
        <v>7.6210000000000004</v>
      </c>
      <c r="G3227">
        <v>4.9050000000000002</v>
      </c>
      <c r="H3227">
        <v>101618.477</v>
      </c>
      <c r="I3227">
        <v>4.1000000000000002E-2</v>
      </c>
      <c r="J3227">
        <v>126.527</v>
      </c>
      <c r="K3227">
        <v>100.864</v>
      </c>
      <c r="L3227">
        <v>23.640999999999998</v>
      </c>
      <c r="M3227">
        <v>90.346999999999994</v>
      </c>
    </row>
    <row r="3228" spans="1:13" x14ac:dyDescent="0.35">
      <c r="A3228">
        <v>3224</v>
      </c>
      <c r="B3228" t="s">
        <v>5677</v>
      </c>
      <c r="C3228">
        <v>335.09800000000001</v>
      </c>
      <c r="D3228">
        <v>12.37</v>
      </c>
      <c r="E3228">
        <v>8.7669999999999995</v>
      </c>
      <c r="F3228">
        <v>7.2850000000000001</v>
      </c>
      <c r="G3228">
        <v>4.9640000000000004</v>
      </c>
      <c r="H3228">
        <v>101630.38099999999</v>
      </c>
      <c r="I3228">
        <v>4.1000000000000002E-2</v>
      </c>
      <c r="J3228">
        <v>173.822</v>
      </c>
      <c r="K3228">
        <v>155.68799999999999</v>
      </c>
      <c r="L3228">
        <v>32.469000000000001</v>
      </c>
      <c r="M3228">
        <v>102.985</v>
      </c>
    </row>
    <row r="3229" spans="1:13" x14ac:dyDescent="0.35">
      <c r="A3229">
        <v>3225</v>
      </c>
      <c r="B3229" t="s">
        <v>5676</v>
      </c>
      <c r="C3229">
        <v>414.29899999999998</v>
      </c>
      <c r="D3229">
        <v>13.167</v>
      </c>
      <c r="E3229">
        <v>9.4860000000000007</v>
      </c>
      <c r="F3229">
        <v>7.2450000000000001</v>
      </c>
      <c r="G3229">
        <v>4.9009999999999998</v>
      </c>
      <c r="H3229">
        <v>101643.417</v>
      </c>
      <c r="I3229">
        <v>2.1000000000000001E-2</v>
      </c>
      <c r="J3229">
        <v>214.958</v>
      </c>
      <c r="K3229">
        <v>192.50299999999999</v>
      </c>
      <c r="L3229">
        <v>40.819000000000003</v>
      </c>
      <c r="M3229">
        <v>117.367</v>
      </c>
    </row>
    <row r="3230" spans="1:13" x14ac:dyDescent="0.35">
      <c r="A3230">
        <v>3226</v>
      </c>
      <c r="B3230" t="s">
        <v>5675</v>
      </c>
      <c r="C3230">
        <v>493.56400000000002</v>
      </c>
      <c r="D3230">
        <v>14.025</v>
      </c>
      <c r="E3230">
        <v>10.153</v>
      </c>
      <c r="F3230">
        <v>7.319</v>
      </c>
      <c r="G3230">
        <v>5.0839999999999996</v>
      </c>
      <c r="H3230">
        <v>101649.712</v>
      </c>
      <c r="I3230">
        <v>4.1000000000000002E-2</v>
      </c>
      <c r="J3230">
        <v>231.755</v>
      </c>
      <c r="K3230">
        <v>256.08999999999997</v>
      </c>
      <c r="L3230">
        <v>48.027000000000001</v>
      </c>
      <c r="M3230">
        <v>134.595</v>
      </c>
    </row>
    <row r="3231" spans="1:13" x14ac:dyDescent="0.35">
      <c r="A3231">
        <v>3227</v>
      </c>
      <c r="B3231" t="s">
        <v>5674</v>
      </c>
      <c r="C3231">
        <v>534.06299999999999</v>
      </c>
      <c r="D3231">
        <v>14.54</v>
      </c>
      <c r="E3231">
        <v>10.787000000000001</v>
      </c>
      <c r="F3231">
        <v>7.5229999999999997</v>
      </c>
      <c r="G3231">
        <v>5.1070000000000002</v>
      </c>
      <c r="H3231">
        <v>101644.577</v>
      </c>
      <c r="I3231">
        <v>0.17199999999999999</v>
      </c>
      <c r="J3231">
        <v>270.86799999999999</v>
      </c>
      <c r="K3231">
        <v>260.97699999999998</v>
      </c>
      <c r="L3231">
        <v>53.14</v>
      </c>
      <c r="M3231">
        <v>155.58000000000001</v>
      </c>
    </row>
    <row r="3232" spans="1:13" x14ac:dyDescent="0.35">
      <c r="A3232">
        <v>3228</v>
      </c>
      <c r="B3232" t="s">
        <v>5673</v>
      </c>
      <c r="C3232">
        <v>548.81100000000004</v>
      </c>
      <c r="D3232">
        <v>15.101000000000001</v>
      </c>
      <c r="E3232">
        <v>11.381</v>
      </c>
      <c r="F3232">
        <v>7.56</v>
      </c>
      <c r="G3232">
        <v>5.1970000000000001</v>
      </c>
      <c r="H3232">
        <v>101637.254</v>
      </c>
      <c r="I3232">
        <v>2.8000000000000001E-2</v>
      </c>
      <c r="J3232">
        <v>270.17099999999999</v>
      </c>
      <c r="K3232">
        <v>277.57900000000001</v>
      </c>
      <c r="L3232">
        <v>55.064</v>
      </c>
      <c r="M3232">
        <v>179.697</v>
      </c>
    </row>
    <row r="3233" spans="1:13" x14ac:dyDescent="0.35">
      <c r="A3233">
        <v>3229</v>
      </c>
      <c r="B3233" t="s">
        <v>5672</v>
      </c>
      <c r="C3233">
        <v>532.58399999999995</v>
      </c>
      <c r="D3233">
        <v>15.321</v>
      </c>
      <c r="E3233">
        <v>11.712999999999999</v>
      </c>
      <c r="F3233">
        <v>7.8840000000000003</v>
      </c>
      <c r="G3233">
        <v>4.87</v>
      </c>
      <c r="H3233">
        <v>101634.08500000001</v>
      </c>
      <c r="I3233">
        <v>2.1000000000000001E-2</v>
      </c>
      <c r="J3233">
        <v>265.67099999999999</v>
      </c>
      <c r="K3233">
        <v>270.72800000000001</v>
      </c>
      <c r="L3233">
        <v>53.249000000000002</v>
      </c>
      <c r="M3233">
        <v>203.86600000000001</v>
      </c>
    </row>
    <row r="3234" spans="1:13" x14ac:dyDescent="0.35">
      <c r="A3234">
        <v>3230</v>
      </c>
      <c r="B3234" t="s">
        <v>5671</v>
      </c>
      <c r="C3234">
        <v>474.53699999999998</v>
      </c>
      <c r="D3234">
        <v>15.172000000000001</v>
      </c>
      <c r="E3234">
        <v>12.025</v>
      </c>
      <c r="F3234">
        <v>7.9189999999999996</v>
      </c>
      <c r="G3234">
        <v>5.1920000000000002</v>
      </c>
      <c r="H3234">
        <v>101630.961</v>
      </c>
      <c r="I3234">
        <v>0.129</v>
      </c>
      <c r="J3234">
        <v>234.51599999999999</v>
      </c>
      <c r="K3234">
        <v>241.85300000000001</v>
      </c>
      <c r="L3234">
        <v>48.219000000000001</v>
      </c>
      <c r="M3234">
        <v>224.96199999999999</v>
      </c>
    </row>
    <row r="3235" spans="1:13" x14ac:dyDescent="0.35">
      <c r="A3235">
        <v>3231</v>
      </c>
      <c r="B3235" t="s">
        <v>5670</v>
      </c>
      <c r="C3235">
        <v>430.07299999999998</v>
      </c>
      <c r="D3235">
        <v>14.922000000000001</v>
      </c>
      <c r="E3235">
        <v>12.33</v>
      </c>
      <c r="F3235">
        <v>7.9169999999999998</v>
      </c>
      <c r="G3235">
        <v>5.3620000000000001</v>
      </c>
      <c r="H3235">
        <v>101630.291</v>
      </c>
      <c r="I3235">
        <v>3.7999999999999999E-2</v>
      </c>
      <c r="J3235">
        <v>211.517</v>
      </c>
      <c r="K3235">
        <v>220.71899999999999</v>
      </c>
      <c r="L3235">
        <v>41.063000000000002</v>
      </c>
      <c r="M3235">
        <v>242.292</v>
      </c>
    </row>
    <row r="3236" spans="1:13" x14ac:dyDescent="0.35">
      <c r="A3236">
        <v>3232</v>
      </c>
      <c r="B3236" t="s">
        <v>5669</v>
      </c>
      <c r="C3236">
        <v>345.94299999999998</v>
      </c>
      <c r="D3236">
        <v>14.651999999999999</v>
      </c>
      <c r="E3236">
        <v>12.54</v>
      </c>
      <c r="F3236">
        <v>7.931</v>
      </c>
      <c r="G3236">
        <v>4.859</v>
      </c>
      <c r="H3236">
        <v>101628.38099999999</v>
      </c>
      <c r="I3236">
        <v>1.0999999999999999E-2</v>
      </c>
      <c r="J3236">
        <v>174.012</v>
      </c>
      <c r="K3236">
        <v>176.589</v>
      </c>
      <c r="L3236">
        <v>32.734000000000002</v>
      </c>
      <c r="M3236">
        <v>256.76100000000002</v>
      </c>
    </row>
    <row r="3237" spans="1:13" x14ac:dyDescent="0.35">
      <c r="A3237">
        <v>3233</v>
      </c>
      <c r="B3237" t="s">
        <v>5668</v>
      </c>
      <c r="C3237">
        <v>248.999</v>
      </c>
      <c r="D3237">
        <v>14.121</v>
      </c>
      <c r="E3237">
        <v>12.741</v>
      </c>
      <c r="F3237">
        <v>7.798</v>
      </c>
      <c r="G3237">
        <v>5.1609999999999996</v>
      </c>
      <c r="H3237">
        <v>101633.486</v>
      </c>
      <c r="I3237">
        <v>1.7000000000000001E-2</v>
      </c>
      <c r="J3237">
        <v>117.788</v>
      </c>
      <c r="K3237">
        <v>135.72900000000001</v>
      </c>
      <c r="L3237">
        <v>23.917000000000002</v>
      </c>
      <c r="M3237">
        <v>269.452</v>
      </c>
    </row>
    <row r="3238" spans="1:13" x14ac:dyDescent="0.35">
      <c r="A3238">
        <v>3234</v>
      </c>
      <c r="B3238" t="s">
        <v>5667</v>
      </c>
      <c r="C3238">
        <v>143.898</v>
      </c>
      <c r="D3238">
        <v>13.17</v>
      </c>
      <c r="E3238">
        <v>12.913</v>
      </c>
      <c r="F3238">
        <v>7.7720000000000002</v>
      </c>
      <c r="G3238">
        <v>4.6340000000000003</v>
      </c>
      <c r="H3238">
        <v>101646.54399999999</v>
      </c>
      <c r="I3238">
        <v>1.4E-2</v>
      </c>
      <c r="J3238">
        <v>80.043999999999997</v>
      </c>
      <c r="K3238">
        <v>64.715999999999994</v>
      </c>
      <c r="L3238">
        <v>15.092000000000001</v>
      </c>
      <c r="M3238">
        <v>281.245</v>
      </c>
    </row>
    <row r="3239" spans="1:13" x14ac:dyDescent="0.35">
      <c r="A3239">
        <v>3235</v>
      </c>
      <c r="B3239" t="s">
        <v>5666</v>
      </c>
      <c r="C3239">
        <v>57.121000000000002</v>
      </c>
      <c r="D3239">
        <v>12.141999999999999</v>
      </c>
      <c r="E3239">
        <v>11.86</v>
      </c>
      <c r="F3239">
        <v>7.45</v>
      </c>
      <c r="G3239">
        <v>4.6879999999999997</v>
      </c>
      <c r="H3239">
        <v>101667.515</v>
      </c>
      <c r="I3239">
        <v>1.0999999999999999E-2</v>
      </c>
      <c r="J3239">
        <v>38.85</v>
      </c>
      <c r="K3239">
        <v>17.922000000000001</v>
      </c>
      <c r="L3239">
        <v>6.61</v>
      </c>
      <c r="M3239">
        <v>292.84100000000001</v>
      </c>
    </row>
    <row r="3240" spans="1:13" x14ac:dyDescent="0.35">
      <c r="A3240">
        <v>3236</v>
      </c>
      <c r="B3240" t="s">
        <v>5665</v>
      </c>
      <c r="C3240">
        <v>10.257999999999999</v>
      </c>
      <c r="D3240">
        <v>10.605</v>
      </c>
      <c r="E3240">
        <v>10.750999999999999</v>
      </c>
      <c r="F3240">
        <v>7.1280000000000001</v>
      </c>
      <c r="G3240">
        <v>4.22</v>
      </c>
      <c r="H3240">
        <v>101701.075</v>
      </c>
      <c r="I3240">
        <v>4.9000000000000002E-2</v>
      </c>
      <c r="J3240">
        <v>8.16</v>
      </c>
      <c r="K3240">
        <v>1.9510000000000001</v>
      </c>
      <c r="L3240">
        <v>-1.17</v>
      </c>
      <c r="M3240">
        <v>304.73399999999998</v>
      </c>
    </row>
    <row r="3241" spans="1:13" x14ac:dyDescent="0.35">
      <c r="A3241">
        <v>3237</v>
      </c>
      <c r="B3241" t="s">
        <v>5664</v>
      </c>
      <c r="C3241">
        <v>0</v>
      </c>
      <c r="D3241">
        <v>9.9670000000000005</v>
      </c>
      <c r="E3241">
        <v>9.6489999999999991</v>
      </c>
      <c r="F3241">
        <v>7.0780000000000003</v>
      </c>
      <c r="G3241">
        <v>4.2190000000000003</v>
      </c>
      <c r="H3241">
        <v>101719.30899999999</v>
      </c>
      <c r="I3241">
        <v>1.7000000000000001E-2</v>
      </c>
      <c r="J3241">
        <v>0</v>
      </c>
      <c r="K3241">
        <v>0</v>
      </c>
      <c r="L3241">
        <v>-7.8789999999999996</v>
      </c>
      <c r="M3241">
        <v>317.315</v>
      </c>
    </row>
    <row r="3242" spans="1:13" x14ac:dyDescent="0.35">
      <c r="A3242">
        <v>3238</v>
      </c>
      <c r="B3242" t="s">
        <v>5663</v>
      </c>
      <c r="C3242">
        <v>0</v>
      </c>
      <c r="D3242">
        <v>9.3230000000000004</v>
      </c>
      <c r="E3242">
        <v>8.6649999999999991</v>
      </c>
      <c r="F3242">
        <v>7.1710000000000003</v>
      </c>
      <c r="G3242">
        <v>4.3310000000000004</v>
      </c>
      <c r="H3242">
        <v>101724.936</v>
      </c>
      <c r="I3242">
        <v>3.5999999999999997E-2</v>
      </c>
      <c r="J3242">
        <v>0</v>
      </c>
      <c r="K3242">
        <v>0</v>
      </c>
      <c r="L3242">
        <v>-13.096</v>
      </c>
      <c r="M3242">
        <v>330.74799999999999</v>
      </c>
    </row>
    <row r="3243" spans="1:13" x14ac:dyDescent="0.35">
      <c r="A3243">
        <v>3239</v>
      </c>
      <c r="B3243" t="s">
        <v>5662</v>
      </c>
      <c r="C3243">
        <v>0</v>
      </c>
      <c r="D3243">
        <v>9.0329999999999995</v>
      </c>
      <c r="E3243">
        <v>7.7229999999999999</v>
      </c>
      <c r="F3243">
        <v>6.9909999999999997</v>
      </c>
      <c r="G3243">
        <v>4.21</v>
      </c>
      <c r="H3243">
        <v>101721.276</v>
      </c>
      <c r="I3243">
        <v>0.10299999999999999</v>
      </c>
      <c r="J3243">
        <v>0</v>
      </c>
      <c r="K3243">
        <v>0</v>
      </c>
      <c r="L3243">
        <v>-16.437000000000001</v>
      </c>
      <c r="M3243">
        <v>345.02</v>
      </c>
    </row>
    <row r="3244" spans="1:13" x14ac:dyDescent="0.35">
      <c r="A3244">
        <v>3240</v>
      </c>
      <c r="B3244" t="s">
        <v>5661</v>
      </c>
      <c r="C3244">
        <v>0</v>
      </c>
      <c r="D3244">
        <v>8.6039999999999992</v>
      </c>
      <c r="E3244">
        <v>6.7939999999999996</v>
      </c>
      <c r="F3244">
        <v>7.2270000000000003</v>
      </c>
      <c r="G3244">
        <v>4.0590000000000002</v>
      </c>
      <c r="H3244">
        <v>101710.962</v>
      </c>
      <c r="I3244">
        <v>3.5999999999999997E-2</v>
      </c>
      <c r="J3244">
        <v>0</v>
      </c>
      <c r="K3244">
        <v>0</v>
      </c>
      <c r="L3244">
        <v>-17.603000000000002</v>
      </c>
      <c r="M3244">
        <v>330.88799999999998</v>
      </c>
    </row>
    <row r="3245" spans="1:13" x14ac:dyDescent="0.35">
      <c r="A3245">
        <v>3241</v>
      </c>
      <c r="B3245" t="s">
        <v>5660</v>
      </c>
      <c r="C3245">
        <v>0</v>
      </c>
      <c r="D3245">
        <v>8.2219999999999995</v>
      </c>
      <c r="E3245">
        <v>6.5549999999999997</v>
      </c>
      <c r="F3245">
        <v>7.1909999999999998</v>
      </c>
      <c r="G3245">
        <v>3.3940000000000001</v>
      </c>
      <c r="H3245">
        <v>101701.36500000001</v>
      </c>
      <c r="I3245">
        <v>2.5000000000000001E-2</v>
      </c>
      <c r="J3245">
        <v>0</v>
      </c>
      <c r="K3245">
        <v>0</v>
      </c>
      <c r="L3245">
        <v>-16.474</v>
      </c>
      <c r="M3245">
        <v>14.616</v>
      </c>
    </row>
    <row r="3246" spans="1:13" x14ac:dyDescent="0.35">
      <c r="A3246">
        <v>3242</v>
      </c>
      <c r="B3246" t="s">
        <v>5659</v>
      </c>
      <c r="C3246">
        <v>0</v>
      </c>
      <c r="D3246">
        <v>8.0609999999999999</v>
      </c>
      <c r="E3246">
        <v>6.3159999999999998</v>
      </c>
      <c r="F3246">
        <v>7.14</v>
      </c>
      <c r="G3246">
        <v>3.8530000000000002</v>
      </c>
      <c r="H3246">
        <v>101694.981</v>
      </c>
      <c r="I3246">
        <v>6.3E-2</v>
      </c>
      <c r="J3246">
        <v>0</v>
      </c>
      <c r="K3246">
        <v>0</v>
      </c>
      <c r="L3246">
        <v>-13.164</v>
      </c>
      <c r="M3246">
        <v>28.896000000000001</v>
      </c>
    </row>
    <row r="3247" spans="1:13" x14ac:dyDescent="0.35">
      <c r="A3247">
        <v>3243</v>
      </c>
      <c r="B3247" t="s">
        <v>5658</v>
      </c>
      <c r="C3247">
        <v>0</v>
      </c>
      <c r="D3247">
        <v>7.9029999999999996</v>
      </c>
      <c r="E3247">
        <v>6.1559999999999997</v>
      </c>
      <c r="F3247">
        <v>6.984</v>
      </c>
      <c r="G3247">
        <v>4.2720000000000002</v>
      </c>
      <c r="H3247">
        <v>101686.36599999999</v>
      </c>
      <c r="I3247">
        <v>0.23200000000000001</v>
      </c>
      <c r="J3247">
        <v>0</v>
      </c>
      <c r="K3247">
        <v>0</v>
      </c>
      <c r="L3247">
        <v>-7.9729999999999999</v>
      </c>
      <c r="M3247">
        <v>42.34</v>
      </c>
    </row>
    <row r="3248" spans="1:13" x14ac:dyDescent="0.35">
      <c r="A3248">
        <v>3244</v>
      </c>
      <c r="B3248" t="s">
        <v>5657</v>
      </c>
      <c r="C3248">
        <v>1.3959999999999999</v>
      </c>
      <c r="D3248">
        <v>7.6420000000000003</v>
      </c>
      <c r="E3248">
        <v>5.952</v>
      </c>
      <c r="F3248">
        <v>7.1319999999999997</v>
      </c>
      <c r="G3248">
        <v>4.577</v>
      </c>
      <c r="H3248">
        <v>101722.45299999999</v>
      </c>
      <c r="I3248">
        <v>0.113</v>
      </c>
      <c r="J3248">
        <v>1.2509999999999999</v>
      </c>
      <c r="K3248">
        <v>2.8000000000000001E-2</v>
      </c>
      <c r="L3248">
        <v>-1.3069999999999999</v>
      </c>
      <c r="M3248">
        <v>54.889000000000003</v>
      </c>
    </row>
    <row r="3249" spans="1:13" x14ac:dyDescent="0.35">
      <c r="A3249">
        <v>3245</v>
      </c>
      <c r="B3249" t="s">
        <v>5656</v>
      </c>
      <c r="C3249">
        <v>39.216999999999999</v>
      </c>
      <c r="D3249">
        <v>8.6</v>
      </c>
      <c r="E3249">
        <v>5.9630000000000001</v>
      </c>
      <c r="F3249">
        <v>7.4240000000000004</v>
      </c>
      <c r="G3249">
        <v>4.04</v>
      </c>
      <c r="H3249">
        <v>101694.451</v>
      </c>
      <c r="I3249">
        <v>8.7999999999999995E-2</v>
      </c>
      <c r="J3249">
        <v>31.003</v>
      </c>
      <c r="K3249">
        <v>7.3310000000000004</v>
      </c>
      <c r="L3249">
        <v>6.468</v>
      </c>
      <c r="M3249">
        <v>66.787999999999997</v>
      </c>
    </row>
    <row r="3250" spans="1:13" x14ac:dyDescent="0.35">
      <c r="A3250">
        <v>3246</v>
      </c>
      <c r="B3250" t="s">
        <v>5655</v>
      </c>
      <c r="C3250">
        <v>119.048</v>
      </c>
      <c r="D3250">
        <v>10.132999999999999</v>
      </c>
      <c r="E3250">
        <v>6.343</v>
      </c>
      <c r="F3250">
        <v>7.2610000000000001</v>
      </c>
      <c r="G3250">
        <v>4.32</v>
      </c>
      <c r="H3250">
        <v>101715.603</v>
      </c>
      <c r="I3250">
        <v>6.2E-2</v>
      </c>
      <c r="J3250">
        <v>76.049000000000007</v>
      </c>
      <c r="K3250">
        <v>41.164000000000001</v>
      </c>
      <c r="L3250">
        <v>14.993</v>
      </c>
      <c r="M3250">
        <v>78.424999999999997</v>
      </c>
    </row>
    <row r="3251" spans="1:13" x14ac:dyDescent="0.35">
      <c r="A3251">
        <v>3247</v>
      </c>
      <c r="B3251" t="s">
        <v>5654</v>
      </c>
      <c r="C3251">
        <v>215.143</v>
      </c>
      <c r="D3251">
        <v>11.321</v>
      </c>
      <c r="E3251">
        <v>7.3419999999999996</v>
      </c>
      <c r="F3251">
        <v>7.1079999999999997</v>
      </c>
      <c r="G3251">
        <v>4.6379999999999999</v>
      </c>
      <c r="H3251">
        <v>101732.889</v>
      </c>
      <c r="I3251">
        <v>6.6000000000000003E-2</v>
      </c>
      <c r="J3251">
        <v>126.312</v>
      </c>
      <c r="K3251">
        <v>84.552999999999997</v>
      </c>
      <c r="L3251">
        <v>23.829000000000001</v>
      </c>
      <c r="M3251">
        <v>90.186000000000007</v>
      </c>
    </row>
    <row r="3252" spans="1:13" x14ac:dyDescent="0.35">
      <c r="A3252">
        <v>3248</v>
      </c>
      <c r="B3252" t="s">
        <v>5653</v>
      </c>
      <c r="C3252">
        <v>296.35700000000003</v>
      </c>
      <c r="D3252">
        <v>12.231</v>
      </c>
      <c r="E3252">
        <v>8.2720000000000002</v>
      </c>
      <c r="F3252">
        <v>6.8440000000000003</v>
      </c>
      <c r="G3252">
        <v>4.8440000000000003</v>
      </c>
      <c r="H3252">
        <v>101744.58</v>
      </c>
      <c r="I3252">
        <v>0.14699999999999999</v>
      </c>
      <c r="J3252">
        <v>166.47800000000001</v>
      </c>
      <c r="K3252">
        <v>123.17</v>
      </c>
      <c r="L3252">
        <v>32.656999999999996</v>
      </c>
      <c r="M3252">
        <v>102.81100000000001</v>
      </c>
    </row>
    <row r="3253" spans="1:13" x14ac:dyDescent="0.35">
      <c r="A3253">
        <v>3249</v>
      </c>
      <c r="B3253" t="s">
        <v>5652</v>
      </c>
      <c r="C3253">
        <v>370.12</v>
      </c>
      <c r="D3253">
        <v>13.163</v>
      </c>
      <c r="E3253">
        <v>9.0779999999999994</v>
      </c>
      <c r="F3253">
        <v>6.4379999999999997</v>
      </c>
      <c r="G3253">
        <v>5.2679999999999998</v>
      </c>
      <c r="H3253">
        <v>101751.69</v>
      </c>
      <c r="I3253">
        <v>0.249</v>
      </c>
      <c r="J3253">
        <v>212.63800000000001</v>
      </c>
      <c r="K3253">
        <v>148.88900000000001</v>
      </c>
      <c r="L3253">
        <v>41.014000000000003</v>
      </c>
      <c r="M3253">
        <v>117.194</v>
      </c>
    </row>
    <row r="3254" spans="1:13" x14ac:dyDescent="0.35">
      <c r="A3254">
        <v>3250</v>
      </c>
      <c r="B3254" t="s">
        <v>5651</v>
      </c>
      <c r="C3254">
        <v>405.33</v>
      </c>
      <c r="D3254">
        <v>13.566000000000001</v>
      </c>
      <c r="E3254">
        <v>9.8360000000000003</v>
      </c>
      <c r="F3254">
        <v>6.2039999999999997</v>
      </c>
      <c r="G3254">
        <v>5.5839999999999996</v>
      </c>
      <c r="H3254">
        <v>101760.606</v>
      </c>
      <c r="I3254">
        <v>0.52500000000000002</v>
      </c>
      <c r="J3254">
        <v>235.137</v>
      </c>
      <c r="K3254">
        <v>159.001</v>
      </c>
      <c r="L3254">
        <v>48.238999999999997</v>
      </c>
      <c r="M3254">
        <v>134.43299999999999</v>
      </c>
    </row>
    <row r="3255" spans="1:13" x14ac:dyDescent="0.35">
      <c r="A3255">
        <v>3251</v>
      </c>
      <c r="B3255" t="s">
        <v>5650</v>
      </c>
      <c r="C3255">
        <v>461.89499999999998</v>
      </c>
      <c r="D3255">
        <v>14.093</v>
      </c>
      <c r="E3255">
        <v>10.587999999999999</v>
      </c>
      <c r="F3255">
        <v>6.2279999999999998</v>
      </c>
      <c r="G3255">
        <v>5.218</v>
      </c>
      <c r="H3255">
        <v>101753.33</v>
      </c>
      <c r="I3255">
        <v>0.42299999999999999</v>
      </c>
      <c r="J3255">
        <v>252.155</v>
      </c>
      <c r="K3255">
        <v>198.14400000000001</v>
      </c>
      <c r="L3255">
        <v>53.369</v>
      </c>
      <c r="M3255">
        <v>155.47399999999999</v>
      </c>
    </row>
    <row r="3256" spans="1:13" x14ac:dyDescent="0.35">
      <c r="A3256">
        <v>3252</v>
      </c>
      <c r="B3256" t="s">
        <v>5649</v>
      </c>
      <c r="C3256">
        <v>520.22699999999998</v>
      </c>
      <c r="D3256">
        <v>14.773</v>
      </c>
      <c r="E3256">
        <v>11.257</v>
      </c>
      <c r="F3256">
        <v>6.3860000000000001</v>
      </c>
      <c r="G3256">
        <v>4.8570000000000002</v>
      </c>
      <c r="H3256">
        <v>101743.152</v>
      </c>
      <c r="I3256">
        <v>0.20100000000000001</v>
      </c>
      <c r="J3256">
        <v>243.828</v>
      </c>
      <c r="K3256">
        <v>269.10899999999998</v>
      </c>
      <c r="L3256">
        <v>55.301000000000002</v>
      </c>
      <c r="M3256">
        <v>179.69200000000001</v>
      </c>
    </row>
    <row r="3257" spans="1:13" x14ac:dyDescent="0.35">
      <c r="A3257">
        <v>3253</v>
      </c>
      <c r="B3257" t="s">
        <v>5648</v>
      </c>
      <c r="C3257">
        <v>505.505</v>
      </c>
      <c r="D3257">
        <v>15.039</v>
      </c>
      <c r="E3257">
        <v>11.651999999999999</v>
      </c>
      <c r="F3257">
        <v>6.6059999999999999</v>
      </c>
      <c r="G3257">
        <v>4.7560000000000002</v>
      </c>
      <c r="H3257">
        <v>101736.90399999999</v>
      </c>
      <c r="I3257">
        <v>0.156</v>
      </c>
      <c r="J3257">
        <v>264.613</v>
      </c>
      <c r="K3257">
        <v>235.82400000000001</v>
      </c>
      <c r="L3257">
        <v>53.478000000000002</v>
      </c>
      <c r="M3257">
        <v>203.964</v>
      </c>
    </row>
    <row r="3258" spans="1:13" x14ac:dyDescent="0.35">
      <c r="A3258">
        <v>3254</v>
      </c>
      <c r="B3258" t="s">
        <v>5647</v>
      </c>
      <c r="C3258">
        <v>519.90599999999995</v>
      </c>
      <c r="D3258">
        <v>15.398999999999999</v>
      </c>
      <c r="E3258">
        <v>12.047000000000001</v>
      </c>
      <c r="F3258">
        <v>6.9240000000000004</v>
      </c>
      <c r="G3258">
        <v>4.6740000000000004</v>
      </c>
      <c r="H3258">
        <v>101725.83199999999</v>
      </c>
      <c r="I3258">
        <v>2.5999999999999999E-2</v>
      </c>
      <c r="J3258">
        <v>233.87799999999999</v>
      </c>
      <c r="K3258">
        <v>279.81099999999998</v>
      </c>
      <c r="L3258">
        <v>48.430999999999997</v>
      </c>
      <c r="M3258">
        <v>225.11799999999999</v>
      </c>
    </row>
    <row r="3259" spans="1:13" x14ac:dyDescent="0.35">
      <c r="A3259">
        <v>3255</v>
      </c>
      <c r="B3259" t="s">
        <v>5646</v>
      </c>
      <c r="C3259">
        <v>456.51900000000001</v>
      </c>
      <c r="D3259">
        <v>14.976000000000001</v>
      </c>
      <c r="E3259">
        <v>12.29</v>
      </c>
      <c r="F3259">
        <v>7.3609999999999998</v>
      </c>
      <c r="G3259">
        <v>4.2370000000000001</v>
      </c>
      <c r="H3259">
        <v>101714.18</v>
      </c>
      <c r="I3259">
        <v>0.156</v>
      </c>
      <c r="J3259">
        <v>208.15600000000001</v>
      </c>
      <c r="K3259">
        <v>244.13399999999999</v>
      </c>
      <c r="L3259">
        <v>41.261000000000003</v>
      </c>
      <c r="M3259">
        <v>242.464</v>
      </c>
    </row>
    <row r="3260" spans="1:13" x14ac:dyDescent="0.35">
      <c r="A3260">
        <v>3256</v>
      </c>
      <c r="B3260" t="s">
        <v>5645</v>
      </c>
      <c r="C3260">
        <v>379.16699999999997</v>
      </c>
      <c r="D3260">
        <v>14.711</v>
      </c>
      <c r="E3260">
        <v>12.555</v>
      </c>
      <c r="F3260">
        <v>7.4130000000000003</v>
      </c>
      <c r="G3260">
        <v>4.26</v>
      </c>
      <c r="H3260">
        <v>101709.717</v>
      </c>
      <c r="I3260">
        <v>0.222</v>
      </c>
      <c r="J3260">
        <v>167.21600000000001</v>
      </c>
      <c r="K3260">
        <v>211.589</v>
      </c>
      <c r="L3260">
        <v>32.933999999999997</v>
      </c>
      <c r="M3260">
        <v>256.91300000000001</v>
      </c>
    </row>
    <row r="3261" spans="1:13" x14ac:dyDescent="0.35">
      <c r="A3261">
        <v>3257</v>
      </c>
      <c r="B3261" t="s">
        <v>5644</v>
      </c>
      <c r="C3261">
        <v>267.38900000000001</v>
      </c>
      <c r="D3261">
        <v>14.221</v>
      </c>
      <c r="E3261">
        <v>12.71</v>
      </c>
      <c r="F3261">
        <v>7.4059999999999997</v>
      </c>
      <c r="G3261">
        <v>4.1109999999999998</v>
      </c>
      <c r="H3261">
        <v>101700.878</v>
      </c>
      <c r="I3261">
        <v>0.112</v>
      </c>
      <c r="J3261">
        <v>125.886</v>
      </c>
      <c r="K3261">
        <v>144.26300000000001</v>
      </c>
      <c r="L3261">
        <v>24.117999999999999</v>
      </c>
      <c r="M3261">
        <v>269.59100000000001</v>
      </c>
    </row>
    <row r="3262" spans="1:13" x14ac:dyDescent="0.35">
      <c r="A3262">
        <v>3258</v>
      </c>
      <c r="B3262" t="s">
        <v>5643</v>
      </c>
      <c r="C3262">
        <v>141.26</v>
      </c>
      <c r="D3262">
        <v>13.254</v>
      </c>
      <c r="E3262">
        <v>12.826000000000001</v>
      </c>
      <c r="F3262">
        <v>7.4530000000000003</v>
      </c>
      <c r="G3262">
        <v>3.9340000000000002</v>
      </c>
      <c r="H3262">
        <v>101708.33199999999</v>
      </c>
      <c r="I3262">
        <v>7.4999999999999997E-2</v>
      </c>
      <c r="J3262">
        <v>84.722999999999999</v>
      </c>
      <c r="K3262">
        <v>57.939</v>
      </c>
      <c r="L3262">
        <v>15.28</v>
      </c>
      <c r="M3262">
        <v>281.39299999999997</v>
      </c>
    </row>
    <row r="3263" spans="1:13" x14ac:dyDescent="0.35">
      <c r="A3263">
        <v>3259</v>
      </c>
      <c r="B3263" t="s">
        <v>5642</v>
      </c>
      <c r="C3263">
        <v>53.746000000000002</v>
      </c>
      <c r="D3263">
        <v>11.942</v>
      </c>
      <c r="E3263">
        <v>11.542999999999999</v>
      </c>
      <c r="F3263">
        <v>7.3440000000000003</v>
      </c>
      <c r="G3263">
        <v>3.1970000000000001</v>
      </c>
      <c r="H3263">
        <v>101725.25199999999</v>
      </c>
      <c r="I3263">
        <v>0.14699999999999999</v>
      </c>
      <c r="J3263">
        <v>39.146999999999998</v>
      </c>
      <c r="K3263">
        <v>15.417999999999999</v>
      </c>
      <c r="L3263">
        <v>6.7969999999999997</v>
      </c>
      <c r="M3263">
        <v>292.98399999999998</v>
      </c>
    </row>
    <row r="3264" spans="1:13" x14ac:dyDescent="0.35">
      <c r="A3264">
        <v>3260</v>
      </c>
      <c r="B3264" t="s">
        <v>5641</v>
      </c>
      <c r="C3264">
        <v>3.7149999999999999</v>
      </c>
      <c r="D3264">
        <v>10.481999999999999</v>
      </c>
      <c r="E3264">
        <v>10.259</v>
      </c>
      <c r="F3264">
        <v>6.9359999999999999</v>
      </c>
      <c r="G3264">
        <v>3.4369999999999998</v>
      </c>
      <c r="H3264">
        <v>101754.179</v>
      </c>
      <c r="I3264">
        <v>7.8E-2</v>
      </c>
      <c r="J3264">
        <v>3.7309999999999999</v>
      </c>
      <c r="K3264">
        <v>4.2000000000000003E-2</v>
      </c>
      <c r="L3264">
        <v>-0.97699999999999998</v>
      </c>
      <c r="M3264">
        <v>304.86900000000003</v>
      </c>
    </row>
    <row r="3265" spans="1:13" x14ac:dyDescent="0.35">
      <c r="A3265">
        <v>3261</v>
      </c>
      <c r="B3265" t="s">
        <v>5640</v>
      </c>
      <c r="C3265">
        <v>0</v>
      </c>
      <c r="D3265">
        <v>9.6980000000000004</v>
      </c>
      <c r="E3265">
        <v>9.0960000000000001</v>
      </c>
      <c r="F3265">
        <v>6.673</v>
      </c>
      <c r="G3265">
        <v>3.5720000000000001</v>
      </c>
      <c r="H3265">
        <v>101763.641</v>
      </c>
      <c r="I3265">
        <v>4.7E-2</v>
      </c>
      <c r="J3265">
        <v>0</v>
      </c>
      <c r="K3265">
        <v>0</v>
      </c>
      <c r="L3265">
        <v>-7.665</v>
      </c>
      <c r="M3265">
        <v>317.41300000000001</v>
      </c>
    </row>
    <row r="3266" spans="1:13" x14ac:dyDescent="0.35">
      <c r="A3266">
        <v>3262</v>
      </c>
      <c r="B3266" t="s">
        <v>5639</v>
      </c>
      <c r="C3266">
        <v>0</v>
      </c>
      <c r="D3266">
        <v>9.048</v>
      </c>
      <c r="E3266">
        <v>8.0220000000000002</v>
      </c>
      <c r="F3266">
        <v>6.5640000000000001</v>
      </c>
      <c r="G3266">
        <v>4.2949999999999999</v>
      </c>
      <c r="H3266">
        <v>101766.143</v>
      </c>
      <c r="I3266">
        <v>0.14299999999999999</v>
      </c>
      <c r="J3266">
        <v>0</v>
      </c>
      <c r="K3266">
        <v>0</v>
      </c>
      <c r="L3266">
        <v>-12.871</v>
      </c>
      <c r="M3266">
        <v>330.82</v>
      </c>
    </row>
    <row r="3267" spans="1:13" x14ac:dyDescent="0.35">
      <c r="A3267">
        <v>3263</v>
      </c>
      <c r="B3267" t="s">
        <v>5638</v>
      </c>
      <c r="C3267">
        <v>0</v>
      </c>
      <c r="D3267">
        <v>8.5489999999999995</v>
      </c>
      <c r="E3267">
        <v>6.9390000000000001</v>
      </c>
      <c r="F3267">
        <v>6.69</v>
      </c>
      <c r="G3267">
        <v>4.2759999999999998</v>
      </c>
      <c r="H3267">
        <v>101760.42200000001</v>
      </c>
      <c r="I3267">
        <v>0.185</v>
      </c>
      <c r="J3267">
        <v>0</v>
      </c>
      <c r="K3267">
        <v>0</v>
      </c>
      <c r="L3267">
        <v>-16.206</v>
      </c>
      <c r="M3267">
        <v>345.05700000000002</v>
      </c>
    </row>
    <row r="3268" spans="1:13" x14ac:dyDescent="0.35">
      <c r="A3268">
        <v>3264</v>
      </c>
      <c r="B3268" t="s">
        <v>5637</v>
      </c>
      <c r="C3268">
        <v>0</v>
      </c>
      <c r="D3268">
        <v>8.3490000000000002</v>
      </c>
      <c r="E3268">
        <v>5.8609999999999998</v>
      </c>
      <c r="F3268">
        <v>6.8140000000000001</v>
      </c>
      <c r="G3268">
        <v>4.1829999999999998</v>
      </c>
      <c r="H3268">
        <v>101747.436</v>
      </c>
      <c r="I3268">
        <v>4.3999999999999997E-2</v>
      </c>
      <c r="J3268">
        <v>0</v>
      </c>
      <c r="K3268">
        <v>0</v>
      </c>
      <c r="L3268">
        <v>-17.367999999999999</v>
      </c>
      <c r="M3268">
        <v>330.88499999999999</v>
      </c>
    </row>
    <row r="3269" spans="1:13" x14ac:dyDescent="0.35">
      <c r="A3269">
        <v>3265</v>
      </c>
      <c r="B3269" t="s">
        <v>5636</v>
      </c>
      <c r="C3269">
        <v>0</v>
      </c>
      <c r="D3269">
        <v>8.0269999999999992</v>
      </c>
      <c r="E3269">
        <v>5.7720000000000002</v>
      </c>
      <c r="F3269">
        <v>6.9050000000000002</v>
      </c>
      <c r="G3269">
        <v>4.2670000000000003</v>
      </c>
      <c r="H3269">
        <v>101728.958</v>
      </c>
      <c r="I3269">
        <v>2.8000000000000001E-2</v>
      </c>
      <c r="J3269">
        <v>0</v>
      </c>
      <c r="K3269">
        <v>0</v>
      </c>
      <c r="L3269">
        <v>-16.244</v>
      </c>
      <c r="M3269">
        <v>14.574</v>
      </c>
    </row>
    <row r="3270" spans="1:13" x14ac:dyDescent="0.35">
      <c r="A3270">
        <v>3266</v>
      </c>
      <c r="B3270" t="s">
        <v>5635</v>
      </c>
      <c r="C3270">
        <v>0</v>
      </c>
      <c r="D3270">
        <v>7.9119999999999999</v>
      </c>
      <c r="E3270">
        <v>5.681</v>
      </c>
      <c r="F3270">
        <v>6.8049999999999997</v>
      </c>
      <c r="G3270">
        <v>4.8360000000000003</v>
      </c>
      <c r="H3270">
        <v>101710.96400000001</v>
      </c>
      <c r="I3270">
        <v>4.3999999999999997E-2</v>
      </c>
      <c r="J3270">
        <v>0</v>
      </c>
      <c r="K3270">
        <v>0</v>
      </c>
      <c r="L3270">
        <v>-12.942</v>
      </c>
      <c r="M3270">
        <v>28.82</v>
      </c>
    </row>
    <row r="3271" spans="1:13" x14ac:dyDescent="0.35">
      <c r="A3271">
        <v>3267</v>
      </c>
      <c r="B3271" t="s">
        <v>5634</v>
      </c>
      <c r="C3271">
        <v>0</v>
      </c>
      <c r="D3271">
        <v>7.9059999999999997</v>
      </c>
      <c r="E3271">
        <v>5.6050000000000004</v>
      </c>
      <c r="F3271">
        <v>6.7380000000000004</v>
      </c>
      <c r="G3271">
        <v>5.0179999999999998</v>
      </c>
      <c r="H3271">
        <v>101696.368</v>
      </c>
      <c r="I3271">
        <v>1.4E-2</v>
      </c>
      <c r="J3271">
        <v>0</v>
      </c>
      <c r="K3271">
        <v>0</v>
      </c>
      <c r="L3271">
        <v>-7.7619999999999996</v>
      </c>
      <c r="M3271">
        <v>42.237000000000002</v>
      </c>
    </row>
    <row r="3272" spans="1:13" x14ac:dyDescent="0.35">
      <c r="A3272">
        <v>3268</v>
      </c>
      <c r="B3272" t="s">
        <v>5633</v>
      </c>
      <c r="C3272">
        <v>1.673</v>
      </c>
      <c r="D3272">
        <v>7.9349999999999996</v>
      </c>
      <c r="E3272">
        <v>5.5069999999999997</v>
      </c>
      <c r="F3272">
        <v>6.8769999999999998</v>
      </c>
      <c r="G3272">
        <v>5.0220000000000002</v>
      </c>
      <c r="H3272">
        <v>101689.272</v>
      </c>
      <c r="I3272">
        <v>4.1000000000000002E-2</v>
      </c>
      <c r="J3272">
        <v>1.6950000000000001</v>
      </c>
      <c r="K3272">
        <v>1.0999999999999999E-2</v>
      </c>
      <c r="L3272">
        <v>-1.093</v>
      </c>
      <c r="M3272">
        <v>54.786999999999999</v>
      </c>
    </row>
    <row r="3273" spans="1:13" x14ac:dyDescent="0.35">
      <c r="A3273">
        <v>3269</v>
      </c>
      <c r="B3273" t="s">
        <v>5632</v>
      </c>
      <c r="C3273">
        <v>37.045999999999999</v>
      </c>
      <c r="D3273">
        <v>8.6850000000000005</v>
      </c>
      <c r="E3273">
        <v>5.5190000000000001</v>
      </c>
      <c r="F3273">
        <v>6.8929999999999998</v>
      </c>
      <c r="G3273">
        <v>5.0750000000000002</v>
      </c>
      <c r="H3273">
        <v>101693.416</v>
      </c>
      <c r="I3273">
        <v>5.2999999999999999E-2</v>
      </c>
      <c r="J3273">
        <v>31.957000000000001</v>
      </c>
      <c r="K3273">
        <v>5.9260000000000002</v>
      </c>
      <c r="L3273">
        <v>6.67</v>
      </c>
      <c r="M3273">
        <v>66.667000000000002</v>
      </c>
    </row>
    <row r="3274" spans="1:13" x14ac:dyDescent="0.35">
      <c r="A3274">
        <v>3270</v>
      </c>
      <c r="B3274" t="s">
        <v>5631</v>
      </c>
      <c r="C3274">
        <v>122.16</v>
      </c>
      <c r="D3274">
        <v>10.269</v>
      </c>
      <c r="E3274">
        <v>5.5880000000000001</v>
      </c>
      <c r="F3274">
        <v>7.1150000000000002</v>
      </c>
      <c r="G3274">
        <v>5.0629999999999997</v>
      </c>
      <c r="H3274">
        <v>101707.372</v>
      </c>
      <c r="I3274">
        <v>6.3E-2</v>
      </c>
      <c r="J3274">
        <v>78.427000000000007</v>
      </c>
      <c r="K3274">
        <v>46.061</v>
      </c>
      <c r="L3274">
        <v>15.151999999999999</v>
      </c>
      <c r="M3274">
        <v>78.242999999999995</v>
      </c>
    </row>
    <row r="3275" spans="1:13" x14ac:dyDescent="0.35">
      <c r="A3275">
        <v>3271</v>
      </c>
      <c r="B3275" t="s">
        <v>5630</v>
      </c>
      <c r="C3275">
        <v>223.679</v>
      </c>
      <c r="D3275">
        <v>11.608000000000001</v>
      </c>
      <c r="E3275">
        <v>6.63</v>
      </c>
      <c r="F3275">
        <v>6.9420000000000002</v>
      </c>
      <c r="G3275">
        <v>5.0979999999999999</v>
      </c>
      <c r="H3275">
        <v>101718.262</v>
      </c>
      <c r="I3275">
        <v>5.2999999999999999E-2</v>
      </c>
      <c r="J3275">
        <v>120.155</v>
      </c>
      <c r="K3275">
        <v>107.364</v>
      </c>
      <c r="L3275">
        <v>23.998999999999999</v>
      </c>
      <c r="M3275">
        <v>90.013000000000005</v>
      </c>
    </row>
    <row r="3276" spans="1:13" x14ac:dyDescent="0.35">
      <c r="A3276">
        <v>3272</v>
      </c>
      <c r="B3276" t="s">
        <v>5629</v>
      </c>
      <c r="C3276">
        <v>306.21699999999998</v>
      </c>
      <c r="D3276">
        <v>12.723000000000001</v>
      </c>
      <c r="E3276">
        <v>7.69</v>
      </c>
      <c r="F3276">
        <v>6.65</v>
      </c>
      <c r="G3276">
        <v>5.4820000000000002</v>
      </c>
      <c r="H3276">
        <v>101726.69899999999</v>
      </c>
      <c r="I3276">
        <v>5.2999999999999999E-2</v>
      </c>
      <c r="J3276">
        <v>156.904</v>
      </c>
      <c r="K3276">
        <v>153.876</v>
      </c>
      <c r="L3276">
        <v>32.838000000000001</v>
      </c>
      <c r="M3276">
        <v>102.63800000000001</v>
      </c>
    </row>
    <row r="3277" spans="1:13" x14ac:dyDescent="0.35">
      <c r="A3277">
        <v>3273</v>
      </c>
      <c r="B3277" t="s">
        <v>5628</v>
      </c>
      <c r="C3277">
        <v>408.20499999999998</v>
      </c>
      <c r="D3277">
        <v>13.567</v>
      </c>
      <c r="E3277">
        <v>8.6890000000000001</v>
      </c>
      <c r="F3277">
        <v>6.633</v>
      </c>
      <c r="G3277">
        <v>5.41</v>
      </c>
      <c r="H3277">
        <v>101730.228</v>
      </c>
      <c r="I3277">
        <v>6.2E-2</v>
      </c>
      <c r="J3277">
        <v>195.27799999999999</v>
      </c>
      <c r="K3277">
        <v>219.28</v>
      </c>
      <c r="L3277">
        <v>41.207000000000001</v>
      </c>
      <c r="M3277">
        <v>117.014</v>
      </c>
    </row>
    <row r="3278" spans="1:13" x14ac:dyDescent="0.35">
      <c r="A3278">
        <v>3274</v>
      </c>
      <c r="B3278" t="s">
        <v>5627</v>
      </c>
      <c r="C3278">
        <v>472.351</v>
      </c>
      <c r="D3278">
        <v>14.329000000000001</v>
      </c>
      <c r="E3278">
        <v>9.6180000000000003</v>
      </c>
      <c r="F3278">
        <v>6.46</v>
      </c>
      <c r="G3278">
        <v>5.7229999999999999</v>
      </c>
      <c r="H3278">
        <v>101725.095</v>
      </c>
      <c r="I3278">
        <v>4.2999999999999997E-2</v>
      </c>
      <c r="J3278">
        <v>229.15</v>
      </c>
      <c r="K3278">
        <v>248.79599999999999</v>
      </c>
      <c r="L3278">
        <v>48.445</v>
      </c>
      <c r="M3278">
        <v>134.273</v>
      </c>
    </row>
    <row r="3279" spans="1:13" x14ac:dyDescent="0.35">
      <c r="A3279">
        <v>3275</v>
      </c>
      <c r="B3279" t="s">
        <v>5626</v>
      </c>
      <c r="C3279">
        <v>511.21</v>
      </c>
      <c r="D3279">
        <v>14.837999999999999</v>
      </c>
      <c r="E3279">
        <v>10.532</v>
      </c>
      <c r="F3279">
        <v>6.5510000000000002</v>
      </c>
      <c r="G3279">
        <v>6.1420000000000003</v>
      </c>
      <c r="H3279">
        <v>101716.432</v>
      </c>
      <c r="I3279">
        <v>7.0000000000000007E-2</v>
      </c>
      <c r="J3279">
        <v>270.33699999999999</v>
      </c>
      <c r="K3279">
        <v>245.339</v>
      </c>
      <c r="L3279">
        <v>53.591999999999999</v>
      </c>
      <c r="M3279">
        <v>155.36600000000001</v>
      </c>
    </row>
    <row r="3280" spans="1:13" x14ac:dyDescent="0.35">
      <c r="A3280">
        <v>3276</v>
      </c>
      <c r="B3280" t="s">
        <v>5625</v>
      </c>
      <c r="C3280">
        <v>524.87099999999998</v>
      </c>
      <c r="D3280">
        <v>15.324999999999999</v>
      </c>
      <c r="E3280">
        <v>11.331</v>
      </c>
      <c r="F3280">
        <v>6.6669999999999998</v>
      </c>
      <c r="G3280">
        <v>6.0629999999999997</v>
      </c>
      <c r="H3280">
        <v>101706.52</v>
      </c>
      <c r="I3280">
        <v>4.7E-2</v>
      </c>
      <c r="J3280">
        <v>286.71600000000001</v>
      </c>
      <c r="K3280">
        <v>239.25299999999999</v>
      </c>
      <c r="L3280">
        <v>55.531999999999996</v>
      </c>
      <c r="M3280">
        <v>179.684</v>
      </c>
    </row>
    <row r="3281" spans="1:13" x14ac:dyDescent="0.35">
      <c r="A3281">
        <v>3277</v>
      </c>
      <c r="B3281" t="s">
        <v>5624</v>
      </c>
      <c r="C3281">
        <v>479.63900000000001</v>
      </c>
      <c r="D3281">
        <v>15.317</v>
      </c>
      <c r="E3281">
        <v>11.680999999999999</v>
      </c>
      <c r="F3281">
        <v>6.8780000000000001</v>
      </c>
      <c r="G3281">
        <v>5.75</v>
      </c>
      <c r="H3281">
        <v>101706.166</v>
      </c>
      <c r="I3281">
        <v>6.6000000000000003E-2</v>
      </c>
      <c r="J3281">
        <v>278.29500000000002</v>
      </c>
      <c r="K3281">
        <v>200.16900000000001</v>
      </c>
      <c r="L3281">
        <v>53.703000000000003</v>
      </c>
      <c r="M3281">
        <v>204.05699999999999</v>
      </c>
    </row>
    <row r="3282" spans="1:13" x14ac:dyDescent="0.35">
      <c r="A3282">
        <v>3278</v>
      </c>
      <c r="B3282" t="s">
        <v>5623</v>
      </c>
      <c r="C3282">
        <v>435.92200000000003</v>
      </c>
      <c r="D3282">
        <v>15.255000000000001</v>
      </c>
      <c r="E3282">
        <v>12.122999999999999</v>
      </c>
      <c r="F3282">
        <v>7.21</v>
      </c>
      <c r="G3282">
        <v>5.9139999999999997</v>
      </c>
      <c r="H3282">
        <v>101701.928</v>
      </c>
      <c r="I3282">
        <v>0.16900000000000001</v>
      </c>
      <c r="J3282">
        <v>250.131</v>
      </c>
      <c r="K3282">
        <v>183.547</v>
      </c>
      <c r="L3282">
        <v>48.64</v>
      </c>
      <c r="M3282">
        <v>225.268</v>
      </c>
    </row>
    <row r="3283" spans="1:13" x14ac:dyDescent="0.35">
      <c r="A3283">
        <v>3279</v>
      </c>
      <c r="B3283" t="s">
        <v>5622</v>
      </c>
      <c r="C3283">
        <v>375.678</v>
      </c>
      <c r="D3283">
        <v>14.824999999999999</v>
      </c>
      <c r="E3283">
        <v>12.368</v>
      </c>
      <c r="F3283">
        <v>7.343</v>
      </c>
      <c r="G3283">
        <v>6.0629999999999997</v>
      </c>
      <c r="H3283">
        <v>101691.117</v>
      </c>
      <c r="I3283">
        <v>8.6999999999999994E-2</v>
      </c>
      <c r="J3283">
        <v>209.5</v>
      </c>
      <c r="K3283">
        <v>165.29499999999999</v>
      </c>
      <c r="L3283">
        <v>41.438000000000002</v>
      </c>
      <c r="M3283">
        <v>242.666</v>
      </c>
    </row>
    <row r="3284" spans="1:13" x14ac:dyDescent="0.35">
      <c r="A3284">
        <v>3280</v>
      </c>
      <c r="B3284" t="s">
        <v>5621</v>
      </c>
      <c r="C3284">
        <v>298.68700000000001</v>
      </c>
      <c r="D3284">
        <v>14.541</v>
      </c>
      <c r="E3284">
        <v>12.606999999999999</v>
      </c>
      <c r="F3284">
        <v>7.4009999999999998</v>
      </c>
      <c r="G3284">
        <v>5.8929999999999998</v>
      </c>
      <c r="H3284">
        <v>101686.719</v>
      </c>
      <c r="I3284">
        <v>0.112</v>
      </c>
      <c r="J3284">
        <v>161.33000000000001</v>
      </c>
      <c r="K3284">
        <v>138.38900000000001</v>
      </c>
      <c r="L3284">
        <v>33.119</v>
      </c>
      <c r="M3284">
        <v>257.077</v>
      </c>
    </row>
    <row r="3285" spans="1:13" x14ac:dyDescent="0.35">
      <c r="A3285">
        <v>3281</v>
      </c>
      <c r="B3285" t="s">
        <v>5620</v>
      </c>
      <c r="C3285">
        <v>223.98</v>
      </c>
      <c r="D3285">
        <v>14.048999999999999</v>
      </c>
      <c r="E3285">
        <v>12.840999999999999</v>
      </c>
      <c r="F3285">
        <v>7.2439999999999998</v>
      </c>
      <c r="G3285">
        <v>5.399</v>
      </c>
      <c r="H3285">
        <v>101679.33199999999</v>
      </c>
      <c r="I3285">
        <v>0.10199999999999999</v>
      </c>
      <c r="J3285">
        <v>124.554</v>
      </c>
      <c r="K3285">
        <v>101.717</v>
      </c>
      <c r="L3285">
        <v>24.3</v>
      </c>
      <c r="M3285">
        <v>269.74700000000001</v>
      </c>
    </row>
    <row r="3286" spans="1:13" x14ac:dyDescent="0.35">
      <c r="A3286">
        <v>3282</v>
      </c>
      <c r="B3286" t="s">
        <v>5619</v>
      </c>
      <c r="C3286">
        <v>131.88399999999999</v>
      </c>
      <c r="D3286">
        <v>13.211</v>
      </c>
      <c r="E3286">
        <v>13.025</v>
      </c>
      <c r="F3286">
        <v>7.3550000000000004</v>
      </c>
      <c r="G3286">
        <v>5.4020000000000001</v>
      </c>
      <c r="H3286">
        <v>101679.875</v>
      </c>
      <c r="I3286">
        <v>5.6000000000000001E-2</v>
      </c>
      <c r="J3286">
        <v>79.375</v>
      </c>
      <c r="K3286">
        <v>53.935000000000002</v>
      </c>
      <c r="L3286">
        <v>15.464</v>
      </c>
      <c r="M3286">
        <v>281.53699999999998</v>
      </c>
    </row>
    <row r="3287" spans="1:13" x14ac:dyDescent="0.35">
      <c r="A3287">
        <v>3283</v>
      </c>
      <c r="B3287" t="s">
        <v>5618</v>
      </c>
      <c r="C3287">
        <v>49.332999999999998</v>
      </c>
      <c r="D3287">
        <v>12.154</v>
      </c>
      <c r="E3287">
        <v>11.917</v>
      </c>
      <c r="F3287">
        <v>7.1580000000000004</v>
      </c>
      <c r="G3287">
        <v>5.0759999999999996</v>
      </c>
      <c r="H3287">
        <v>101697.015</v>
      </c>
      <c r="I3287">
        <v>4.5999999999999999E-2</v>
      </c>
      <c r="J3287">
        <v>35.814</v>
      </c>
      <c r="K3287">
        <v>14.32</v>
      </c>
      <c r="L3287">
        <v>6.9870000000000001</v>
      </c>
      <c r="M3287">
        <v>293.11399999999998</v>
      </c>
    </row>
    <row r="3288" spans="1:13" x14ac:dyDescent="0.35">
      <c r="A3288">
        <v>3284</v>
      </c>
      <c r="B3288" t="s">
        <v>5617</v>
      </c>
      <c r="C3288">
        <v>3.8780000000000001</v>
      </c>
      <c r="D3288">
        <v>10.891</v>
      </c>
      <c r="E3288">
        <v>10.816000000000001</v>
      </c>
      <c r="F3288">
        <v>7.1749999999999998</v>
      </c>
      <c r="G3288">
        <v>4.9329999999999998</v>
      </c>
      <c r="H3288">
        <v>101720.408</v>
      </c>
      <c r="I3288">
        <v>1.4999999999999999E-2</v>
      </c>
      <c r="J3288">
        <v>3.8980000000000001</v>
      </c>
      <c r="K3288">
        <v>2.3E-2</v>
      </c>
      <c r="L3288">
        <v>-0.77700000000000002</v>
      </c>
      <c r="M3288">
        <v>304.98399999999998</v>
      </c>
    </row>
    <row r="3289" spans="1:13" x14ac:dyDescent="0.35">
      <c r="A3289">
        <v>3285</v>
      </c>
      <c r="B3289" t="s">
        <v>5616</v>
      </c>
      <c r="C3289">
        <v>0</v>
      </c>
      <c r="D3289">
        <v>9.9269999999999996</v>
      </c>
      <c r="E3289">
        <v>9.7949999999999999</v>
      </c>
      <c r="F3289">
        <v>6.9619999999999997</v>
      </c>
      <c r="G3289">
        <v>4.5720000000000001</v>
      </c>
      <c r="H3289">
        <v>101720.18399999999</v>
      </c>
      <c r="I3289">
        <v>3.7999999999999999E-2</v>
      </c>
      <c r="J3289">
        <v>0</v>
      </c>
      <c r="K3289">
        <v>0</v>
      </c>
      <c r="L3289">
        <v>-7.4550000000000001</v>
      </c>
      <c r="M3289">
        <v>317.50700000000001</v>
      </c>
    </row>
    <row r="3290" spans="1:13" x14ac:dyDescent="0.35">
      <c r="A3290">
        <v>3286</v>
      </c>
      <c r="B3290" t="s">
        <v>5615</v>
      </c>
      <c r="C3290">
        <v>0</v>
      </c>
      <c r="D3290">
        <v>9.4350000000000005</v>
      </c>
      <c r="E3290">
        <v>8.7859999999999996</v>
      </c>
      <c r="F3290">
        <v>6.6319999999999997</v>
      </c>
      <c r="G3290">
        <v>5.34</v>
      </c>
      <c r="H3290">
        <v>101711.122</v>
      </c>
      <c r="I3290">
        <v>4.0000000000000001E-3</v>
      </c>
      <c r="J3290">
        <v>0</v>
      </c>
      <c r="K3290">
        <v>0</v>
      </c>
      <c r="L3290">
        <v>-12.651</v>
      </c>
      <c r="M3290">
        <v>330.887</v>
      </c>
    </row>
    <row r="3291" spans="1:13" x14ac:dyDescent="0.35">
      <c r="A3291">
        <v>3287</v>
      </c>
      <c r="B3291" t="s">
        <v>5614</v>
      </c>
      <c r="C3291">
        <v>0</v>
      </c>
      <c r="D3291">
        <v>9.1189999999999998</v>
      </c>
      <c r="E3291">
        <v>7.7610000000000001</v>
      </c>
      <c r="F3291">
        <v>6.46</v>
      </c>
      <c r="G3291">
        <v>4.7359999999999998</v>
      </c>
      <c r="H3291">
        <v>101703.586</v>
      </c>
      <c r="I3291">
        <v>2.8000000000000001E-2</v>
      </c>
      <c r="J3291">
        <v>0</v>
      </c>
      <c r="K3291">
        <v>0</v>
      </c>
      <c r="L3291">
        <v>-15.978999999999999</v>
      </c>
      <c r="M3291">
        <v>345.09</v>
      </c>
    </row>
    <row r="3292" spans="1:13" x14ac:dyDescent="0.35">
      <c r="A3292">
        <v>3288</v>
      </c>
      <c r="B3292" t="s">
        <v>5613</v>
      </c>
      <c r="C3292">
        <v>0</v>
      </c>
      <c r="D3292">
        <v>8.9320000000000004</v>
      </c>
      <c r="E3292">
        <v>6.7949999999999999</v>
      </c>
      <c r="F3292">
        <v>6.6639999999999997</v>
      </c>
      <c r="G3292">
        <v>5.05</v>
      </c>
      <c r="H3292">
        <v>101685.421</v>
      </c>
      <c r="I3292">
        <v>0.14299999999999999</v>
      </c>
      <c r="J3292">
        <v>0</v>
      </c>
      <c r="K3292">
        <v>0</v>
      </c>
      <c r="L3292">
        <v>-17.138999999999999</v>
      </c>
      <c r="M3292">
        <v>330.88</v>
      </c>
    </row>
    <row r="3293" spans="1:13" x14ac:dyDescent="0.35">
      <c r="A3293">
        <v>3289</v>
      </c>
      <c r="B3293" t="s">
        <v>5612</v>
      </c>
      <c r="C3293">
        <v>0</v>
      </c>
      <c r="D3293">
        <v>8.7040000000000006</v>
      </c>
      <c r="E3293">
        <v>6.6710000000000003</v>
      </c>
      <c r="F3293">
        <v>6.6790000000000003</v>
      </c>
      <c r="G3293">
        <v>5.1210000000000004</v>
      </c>
      <c r="H3293">
        <v>101660.75</v>
      </c>
      <c r="I3293">
        <v>4.1000000000000002E-2</v>
      </c>
      <c r="J3293">
        <v>0</v>
      </c>
      <c r="K3293">
        <v>0</v>
      </c>
      <c r="L3293">
        <v>-16.018000000000001</v>
      </c>
      <c r="M3293">
        <v>14.531000000000001</v>
      </c>
    </row>
    <row r="3294" spans="1:13" x14ac:dyDescent="0.35">
      <c r="A3294">
        <v>3290</v>
      </c>
      <c r="B3294" t="s">
        <v>5611</v>
      </c>
      <c r="C3294">
        <v>0</v>
      </c>
      <c r="D3294">
        <v>8.4770000000000003</v>
      </c>
      <c r="E3294">
        <v>6.548</v>
      </c>
      <c r="F3294">
        <v>6.6779999999999999</v>
      </c>
      <c r="G3294">
        <v>5.2229999999999999</v>
      </c>
      <c r="H3294">
        <v>101633.739</v>
      </c>
      <c r="I3294">
        <v>3.7999999999999999E-2</v>
      </c>
      <c r="J3294">
        <v>0</v>
      </c>
      <c r="K3294">
        <v>0</v>
      </c>
      <c r="L3294">
        <v>-12.725</v>
      </c>
      <c r="M3294">
        <v>28.744</v>
      </c>
    </row>
    <row r="3295" spans="1:13" x14ac:dyDescent="0.35">
      <c r="A3295">
        <v>3291</v>
      </c>
      <c r="B3295" t="s">
        <v>5610</v>
      </c>
      <c r="C3295">
        <v>0</v>
      </c>
      <c r="D3295">
        <v>8.4809999999999999</v>
      </c>
      <c r="E3295">
        <v>6.4459999999999997</v>
      </c>
      <c r="F3295">
        <v>6.5869999999999997</v>
      </c>
      <c r="G3295">
        <v>5.6070000000000002</v>
      </c>
      <c r="H3295">
        <v>101615.746</v>
      </c>
      <c r="I3295">
        <v>9.9000000000000005E-2</v>
      </c>
      <c r="J3295">
        <v>0</v>
      </c>
      <c r="K3295">
        <v>0</v>
      </c>
      <c r="L3295">
        <v>-7.5570000000000004</v>
      </c>
      <c r="M3295">
        <v>42.134999999999998</v>
      </c>
    </row>
    <row r="3296" spans="1:13" x14ac:dyDescent="0.35">
      <c r="A3296">
        <v>3292</v>
      </c>
      <c r="B3296" t="s">
        <v>5609</v>
      </c>
      <c r="C3296">
        <v>1.994</v>
      </c>
      <c r="D3296">
        <v>8.4290000000000003</v>
      </c>
      <c r="E3296">
        <v>6.4119999999999999</v>
      </c>
      <c r="F3296">
        <v>6.6909999999999998</v>
      </c>
      <c r="G3296">
        <v>5.66</v>
      </c>
      <c r="H3296">
        <v>101607.49099999999</v>
      </c>
      <c r="I3296">
        <v>0.154</v>
      </c>
      <c r="J3296">
        <v>1.9630000000000001</v>
      </c>
      <c r="K3296">
        <v>1.0999999999999999E-2</v>
      </c>
      <c r="L3296">
        <v>-0.9</v>
      </c>
      <c r="M3296">
        <v>54.664999999999999</v>
      </c>
    </row>
    <row r="3297" spans="1:13" x14ac:dyDescent="0.35">
      <c r="A3297">
        <v>3293</v>
      </c>
      <c r="B3297" t="s">
        <v>5608</v>
      </c>
      <c r="C3297">
        <v>32.503999999999998</v>
      </c>
      <c r="D3297">
        <v>9.15</v>
      </c>
      <c r="E3297">
        <v>6.4550000000000001</v>
      </c>
      <c r="F3297">
        <v>6.6580000000000004</v>
      </c>
      <c r="G3297">
        <v>5.9909999999999997</v>
      </c>
      <c r="H3297">
        <v>101613.072</v>
      </c>
      <c r="I3297">
        <v>9.4E-2</v>
      </c>
      <c r="J3297">
        <v>27.489000000000001</v>
      </c>
      <c r="K3297">
        <v>5.0060000000000002</v>
      </c>
      <c r="L3297">
        <v>6.8529999999999998</v>
      </c>
      <c r="M3297">
        <v>66.528999999999996</v>
      </c>
    </row>
    <row r="3298" spans="1:13" x14ac:dyDescent="0.35">
      <c r="A3298">
        <v>3294</v>
      </c>
      <c r="B3298" t="s">
        <v>5607</v>
      </c>
      <c r="C3298">
        <v>98.759</v>
      </c>
      <c r="D3298">
        <v>10.318</v>
      </c>
      <c r="E3298">
        <v>6.6660000000000004</v>
      </c>
      <c r="F3298">
        <v>6.6</v>
      </c>
      <c r="G3298">
        <v>6.1390000000000002</v>
      </c>
      <c r="H3298">
        <v>101617.649</v>
      </c>
      <c r="I3298">
        <v>7.0000000000000007E-2</v>
      </c>
      <c r="J3298">
        <v>72.037999999999997</v>
      </c>
      <c r="K3298">
        <v>27.003</v>
      </c>
      <c r="L3298">
        <v>15.327</v>
      </c>
      <c r="M3298">
        <v>78.093000000000004</v>
      </c>
    </row>
    <row r="3299" spans="1:13" x14ac:dyDescent="0.35">
      <c r="A3299">
        <v>3295</v>
      </c>
      <c r="B3299" t="s">
        <v>5606</v>
      </c>
      <c r="C3299">
        <v>184.495</v>
      </c>
      <c r="D3299">
        <v>11.590999999999999</v>
      </c>
      <c r="E3299">
        <v>7.5910000000000002</v>
      </c>
      <c r="F3299">
        <v>6.3490000000000002</v>
      </c>
      <c r="G3299">
        <v>6.218</v>
      </c>
      <c r="H3299">
        <v>101628.348</v>
      </c>
      <c r="I3299">
        <v>0.185</v>
      </c>
      <c r="J3299">
        <v>114.241</v>
      </c>
      <c r="K3299">
        <v>70.677000000000007</v>
      </c>
      <c r="L3299">
        <v>24.172999999999998</v>
      </c>
      <c r="M3299">
        <v>89.852000000000004</v>
      </c>
    </row>
    <row r="3300" spans="1:13" x14ac:dyDescent="0.35">
      <c r="A3300">
        <v>3296</v>
      </c>
      <c r="B3300" t="s">
        <v>5605</v>
      </c>
      <c r="C3300">
        <v>291.16199999999998</v>
      </c>
      <c r="D3300">
        <v>12.737</v>
      </c>
      <c r="E3300">
        <v>8.3849999999999998</v>
      </c>
      <c r="F3300">
        <v>6.2629999999999999</v>
      </c>
      <c r="G3300">
        <v>6.0140000000000002</v>
      </c>
      <c r="H3300">
        <v>101567.235</v>
      </c>
      <c r="I3300">
        <v>0.10299999999999999</v>
      </c>
      <c r="J3300">
        <v>163.85400000000001</v>
      </c>
      <c r="K3300">
        <v>127.749</v>
      </c>
      <c r="L3300">
        <v>33.017000000000003</v>
      </c>
      <c r="M3300">
        <v>102.46299999999999</v>
      </c>
    </row>
    <row r="3301" spans="1:13" x14ac:dyDescent="0.35">
      <c r="A3301">
        <v>3297</v>
      </c>
      <c r="B3301" t="s">
        <v>5604</v>
      </c>
      <c r="C3301">
        <v>382.88200000000001</v>
      </c>
      <c r="D3301">
        <v>13.622</v>
      </c>
      <c r="E3301">
        <v>9.2490000000000006</v>
      </c>
      <c r="F3301">
        <v>6.149</v>
      </c>
      <c r="G3301">
        <v>5.65</v>
      </c>
      <c r="H3301">
        <v>101565.99099999999</v>
      </c>
      <c r="I3301">
        <v>0.14399999999999999</v>
      </c>
      <c r="J3301">
        <v>189.29900000000001</v>
      </c>
      <c r="K3301">
        <v>195.142</v>
      </c>
      <c r="L3301">
        <v>41.396000000000001</v>
      </c>
      <c r="M3301">
        <v>116.831</v>
      </c>
    </row>
    <row r="3302" spans="1:13" x14ac:dyDescent="0.35">
      <c r="A3302">
        <v>3298</v>
      </c>
      <c r="B3302" t="s">
        <v>5603</v>
      </c>
      <c r="C3302">
        <v>422.64499999999998</v>
      </c>
      <c r="D3302">
        <v>14.16</v>
      </c>
      <c r="E3302">
        <v>10.09</v>
      </c>
      <c r="F3302">
        <v>5.9359999999999999</v>
      </c>
      <c r="G3302">
        <v>5.3529999999999998</v>
      </c>
      <c r="H3302">
        <v>101627.095</v>
      </c>
      <c r="I3302">
        <v>0.16900000000000001</v>
      </c>
      <c r="J3302">
        <v>230.93100000000001</v>
      </c>
      <c r="K3302">
        <v>188.86099999999999</v>
      </c>
      <c r="L3302">
        <v>48.579000000000001</v>
      </c>
      <c r="M3302">
        <v>133.91</v>
      </c>
    </row>
    <row r="3303" spans="1:13" x14ac:dyDescent="0.35">
      <c r="A3303">
        <v>3299</v>
      </c>
      <c r="B3303" t="s">
        <v>5602</v>
      </c>
      <c r="C3303">
        <v>475.476</v>
      </c>
      <c r="D3303">
        <v>14.667999999999999</v>
      </c>
      <c r="E3303">
        <v>10.797000000000001</v>
      </c>
      <c r="F3303">
        <v>5.6710000000000003</v>
      </c>
      <c r="G3303">
        <v>5.9669999999999996</v>
      </c>
      <c r="H3303">
        <v>101554.099</v>
      </c>
      <c r="I3303">
        <v>0.13900000000000001</v>
      </c>
      <c r="J3303">
        <v>247.02500000000001</v>
      </c>
      <c r="K3303">
        <v>220.65899999999999</v>
      </c>
      <c r="L3303">
        <v>53.816000000000003</v>
      </c>
      <c r="M3303">
        <v>155.25</v>
      </c>
    </row>
    <row r="3304" spans="1:13" x14ac:dyDescent="0.35">
      <c r="A3304">
        <v>3300</v>
      </c>
      <c r="B3304" t="s">
        <v>5601</v>
      </c>
      <c r="C3304">
        <v>456.24599999999998</v>
      </c>
      <c r="D3304">
        <v>14.804</v>
      </c>
      <c r="E3304">
        <v>11.834</v>
      </c>
      <c r="F3304">
        <v>6.1420000000000003</v>
      </c>
      <c r="G3304">
        <v>6.1959999999999997</v>
      </c>
      <c r="H3304">
        <v>101435.933</v>
      </c>
      <c r="I3304">
        <v>4.2000000000000003E-2</v>
      </c>
      <c r="J3304">
        <v>254.738</v>
      </c>
      <c r="K3304">
        <v>193.05699999999999</v>
      </c>
      <c r="L3304">
        <v>55.737000000000002</v>
      </c>
      <c r="M3304">
        <v>179.477</v>
      </c>
    </row>
    <row r="3305" spans="1:13" x14ac:dyDescent="0.35">
      <c r="A3305">
        <v>3301</v>
      </c>
      <c r="B3305" t="s">
        <v>5600</v>
      </c>
      <c r="C3305">
        <v>449.15800000000002</v>
      </c>
      <c r="D3305">
        <v>15.214</v>
      </c>
      <c r="E3305">
        <v>12.303000000000001</v>
      </c>
      <c r="F3305">
        <v>6.7450000000000001</v>
      </c>
      <c r="G3305">
        <v>6.0410000000000004</v>
      </c>
      <c r="H3305">
        <v>101460.181</v>
      </c>
      <c r="I3305">
        <v>7.4999999999999997E-2</v>
      </c>
      <c r="J3305">
        <v>245.28800000000001</v>
      </c>
      <c r="K3305">
        <v>196.21899999999999</v>
      </c>
      <c r="L3305">
        <v>53.81</v>
      </c>
      <c r="M3305">
        <v>204.72300000000001</v>
      </c>
    </row>
    <row r="3306" spans="1:13" x14ac:dyDescent="0.35">
      <c r="A3306">
        <v>3302</v>
      </c>
      <c r="B3306" t="s">
        <v>5599</v>
      </c>
      <c r="C3306">
        <v>440.68</v>
      </c>
      <c r="D3306">
        <v>15.492000000000001</v>
      </c>
      <c r="E3306">
        <v>12.693</v>
      </c>
      <c r="F3306">
        <v>7.048</v>
      </c>
      <c r="G3306">
        <v>6.3150000000000004</v>
      </c>
      <c r="H3306">
        <v>101444.36199999999</v>
      </c>
      <c r="I3306">
        <v>4.0000000000000001E-3</v>
      </c>
      <c r="J3306">
        <v>250.988</v>
      </c>
      <c r="K3306">
        <v>188.4</v>
      </c>
      <c r="L3306">
        <v>48.932000000000002</v>
      </c>
      <c r="M3306">
        <v>225.05799999999999</v>
      </c>
    </row>
    <row r="3307" spans="1:13" x14ac:dyDescent="0.35">
      <c r="A3307">
        <v>3303</v>
      </c>
      <c r="B3307" t="s">
        <v>5598</v>
      </c>
      <c r="C3307">
        <v>436.79599999999999</v>
      </c>
      <c r="D3307">
        <v>15.722</v>
      </c>
      <c r="E3307">
        <v>12.888</v>
      </c>
      <c r="F3307">
        <v>6.8230000000000004</v>
      </c>
      <c r="G3307">
        <v>5.5759999999999996</v>
      </c>
      <c r="H3307">
        <v>101511.215</v>
      </c>
      <c r="I3307">
        <v>4.0000000000000001E-3</v>
      </c>
      <c r="J3307">
        <v>205.90299999999999</v>
      </c>
      <c r="K3307">
        <v>230.61699999999999</v>
      </c>
      <c r="L3307">
        <v>41.649000000000001</v>
      </c>
      <c r="M3307">
        <v>242.798</v>
      </c>
    </row>
    <row r="3308" spans="1:13" x14ac:dyDescent="0.35">
      <c r="A3308">
        <v>3304</v>
      </c>
      <c r="B3308" t="s">
        <v>5597</v>
      </c>
      <c r="C3308">
        <v>333.93900000000002</v>
      </c>
      <c r="D3308">
        <v>15.505000000000001</v>
      </c>
      <c r="E3308">
        <v>13.256</v>
      </c>
      <c r="F3308">
        <v>6.931</v>
      </c>
      <c r="G3308">
        <v>5.0880000000000001</v>
      </c>
      <c r="H3308">
        <v>101498.68399999999</v>
      </c>
      <c r="I3308">
        <v>4.7E-2</v>
      </c>
      <c r="J3308">
        <v>169.964</v>
      </c>
      <c r="K3308">
        <v>159.05000000000001</v>
      </c>
      <c r="L3308">
        <v>33.304000000000002</v>
      </c>
      <c r="M3308">
        <v>257.24099999999999</v>
      </c>
    </row>
    <row r="3309" spans="1:13" x14ac:dyDescent="0.35">
      <c r="A3309">
        <v>3305</v>
      </c>
      <c r="B3309" t="s">
        <v>5596</v>
      </c>
      <c r="C3309">
        <v>252.369</v>
      </c>
      <c r="D3309">
        <v>14.968999999999999</v>
      </c>
      <c r="E3309">
        <v>13.58</v>
      </c>
      <c r="F3309">
        <v>6.7240000000000002</v>
      </c>
      <c r="G3309">
        <v>4.5940000000000003</v>
      </c>
      <c r="H3309">
        <v>101486.976</v>
      </c>
      <c r="I3309">
        <v>7.0000000000000001E-3</v>
      </c>
      <c r="J3309">
        <v>125.55200000000001</v>
      </c>
      <c r="K3309">
        <v>125.955</v>
      </c>
      <c r="L3309">
        <v>24.481000000000002</v>
      </c>
      <c r="M3309">
        <v>269.899</v>
      </c>
    </row>
    <row r="3310" spans="1:13" x14ac:dyDescent="0.35">
      <c r="A3310">
        <v>3306</v>
      </c>
      <c r="B3310" t="s">
        <v>5595</v>
      </c>
      <c r="C3310">
        <v>143.93700000000001</v>
      </c>
      <c r="D3310">
        <v>14.157999999999999</v>
      </c>
      <c r="E3310">
        <v>13.859</v>
      </c>
      <c r="F3310">
        <v>6.484</v>
      </c>
      <c r="G3310">
        <v>4.7560000000000002</v>
      </c>
      <c r="H3310">
        <v>101480.602</v>
      </c>
      <c r="I3310">
        <v>7.0000000000000001E-3</v>
      </c>
      <c r="J3310">
        <v>85.524000000000001</v>
      </c>
      <c r="K3310">
        <v>57.49</v>
      </c>
      <c r="L3310">
        <v>15.647</v>
      </c>
      <c r="M3310">
        <v>281.67700000000002</v>
      </c>
    </row>
    <row r="3311" spans="1:13" x14ac:dyDescent="0.35">
      <c r="A3311">
        <v>3307</v>
      </c>
      <c r="B3311" t="s">
        <v>5594</v>
      </c>
      <c r="C3311">
        <v>53.902000000000001</v>
      </c>
      <c r="D3311">
        <v>12.936</v>
      </c>
      <c r="E3311">
        <v>12.667</v>
      </c>
      <c r="F3311">
        <v>6.6440000000000001</v>
      </c>
      <c r="G3311">
        <v>4.8949999999999996</v>
      </c>
      <c r="H3311">
        <v>101489.163</v>
      </c>
      <c r="I3311">
        <v>2.9000000000000001E-2</v>
      </c>
      <c r="J3311">
        <v>39.103000000000002</v>
      </c>
      <c r="K3311">
        <v>14.676</v>
      </c>
      <c r="L3311">
        <v>7.1749999999999998</v>
      </c>
      <c r="M3311">
        <v>293.23899999999998</v>
      </c>
    </row>
    <row r="3312" spans="1:13" x14ac:dyDescent="0.35">
      <c r="A3312">
        <v>3308</v>
      </c>
      <c r="B3312" t="s">
        <v>5593</v>
      </c>
      <c r="C3312">
        <v>4.5620000000000003</v>
      </c>
      <c r="D3312">
        <v>11.603</v>
      </c>
      <c r="E3312">
        <v>11.478999999999999</v>
      </c>
      <c r="F3312">
        <v>6.5430000000000001</v>
      </c>
      <c r="G3312">
        <v>4.6500000000000004</v>
      </c>
      <c r="H3312">
        <v>101505.344</v>
      </c>
      <c r="I3312">
        <v>2.5999999999999999E-2</v>
      </c>
      <c r="J3312">
        <v>4.5279999999999996</v>
      </c>
      <c r="K3312">
        <v>2.9000000000000001E-2</v>
      </c>
      <c r="L3312">
        <v>-0.58099999999999996</v>
      </c>
      <c r="M3312">
        <v>305.09399999999999</v>
      </c>
    </row>
    <row r="3313" spans="1:13" x14ac:dyDescent="0.35">
      <c r="A3313">
        <v>3309</v>
      </c>
      <c r="B3313" t="s">
        <v>5592</v>
      </c>
      <c r="C3313">
        <v>0</v>
      </c>
      <c r="D3313">
        <v>10.875</v>
      </c>
      <c r="E3313">
        <v>10.316000000000001</v>
      </c>
      <c r="F3313">
        <v>6.4340000000000002</v>
      </c>
      <c r="G3313">
        <v>4.7190000000000003</v>
      </c>
      <c r="H3313">
        <v>101503.223</v>
      </c>
      <c r="I3313">
        <v>0.113</v>
      </c>
      <c r="J3313">
        <v>0</v>
      </c>
      <c r="K3313">
        <v>0</v>
      </c>
      <c r="L3313">
        <v>-7.25</v>
      </c>
      <c r="M3313">
        <v>317.596</v>
      </c>
    </row>
    <row r="3314" spans="1:13" x14ac:dyDescent="0.35">
      <c r="A3314">
        <v>3310</v>
      </c>
      <c r="B3314" t="s">
        <v>5591</v>
      </c>
      <c r="C3314">
        <v>0</v>
      </c>
      <c r="D3314">
        <v>10.281000000000001</v>
      </c>
      <c r="E3314">
        <v>9.2579999999999991</v>
      </c>
      <c r="F3314">
        <v>6.883</v>
      </c>
      <c r="G3314">
        <v>4.4880000000000004</v>
      </c>
      <c r="H3314">
        <v>101492.29700000001</v>
      </c>
      <c r="I3314">
        <v>9.7000000000000003E-2</v>
      </c>
      <c r="J3314">
        <v>0</v>
      </c>
      <c r="K3314">
        <v>0</v>
      </c>
      <c r="L3314">
        <v>-12.436</v>
      </c>
      <c r="M3314">
        <v>330.94900000000001</v>
      </c>
    </row>
    <row r="3315" spans="1:13" x14ac:dyDescent="0.35">
      <c r="A3315">
        <v>3311</v>
      </c>
      <c r="B3315" t="s">
        <v>5590</v>
      </c>
      <c r="C3315">
        <v>0</v>
      </c>
      <c r="D3315">
        <v>9.7590000000000003</v>
      </c>
      <c r="E3315">
        <v>8.2379999999999995</v>
      </c>
      <c r="F3315">
        <v>6.8259999999999996</v>
      </c>
      <c r="G3315">
        <v>4.41</v>
      </c>
      <c r="H3315">
        <v>101478.83900000001</v>
      </c>
      <c r="I3315">
        <v>6.5000000000000002E-2</v>
      </c>
      <c r="J3315">
        <v>0</v>
      </c>
      <c r="K3315">
        <v>0</v>
      </c>
      <c r="L3315">
        <v>-15.757999999999999</v>
      </c>
      <c r="M3315">
        <v>345.12099999999998</v>
      </c>
    </row>
    <row r="3316" spans="1:13" x14ac:dyDescent="0.35">
      <c r="A3316">
        <v>3312</v>
      </c>
      <c r="B3316" t="s">
        <v>5589</v>
      </c>
      <c r="C3316">
        <v>0</v>
      </c>
      <c r="D3316">
        <v>9.5660000000000007</v>
      </c>
      <c r="E3316">
        <v>7.226</v>
      </c>
      <c r="F3316">
        <v>7.06</v>
      </c>
      <c r="G3316">
        <v>4.4009999999999998</v>
      </c>
      <c r="H3316">
        <v>101456.996</v>
      </c>
      <c r="I3316">
        <v>0.19400000000000001</v>
      </c>
      <c r="J3316">
        <v>0</v>
      </c>
      <c r="K3316">
        <v>0</v>
      </c>
      <c r="L3316">
        <v>-16.916</v>
      </c>
      <c r="M3316">
        <v>334.916</v>
      </c>
    </row>
    <row r="3317" spans="1:13" x14ac:dyDescent="0.35">
      <c r="A3317">
        <v>3313</v>
      </c>
      <c r="B3317" t="s">
        <v>5588</v>
      </c>
      <c r="C3317">
        <v>0</v>
      </c>
      <c r="D3317">
        <v>9.3740000000000006</v>
      </c>
      <c r="E3317">
        <v>7.1189999999999998</v>
      </c>
      <c r="F3317">
        <v>7.2229999999999999</v>
      </c>
      <c r="G3317">
        <v>4.7279999999999998</v>
      </c>
      <c r="H3317">
        <v>101426.211</v>
      </c>
      <c r="I3317">
        <v>3.9E-2</v>
      </c>
      <c r="J3317">
        <v>0</v>
      </c>
      <c r="K3317">
        <v>0</v>
      </c>
      <c r="L3317">
        <v>-15.8</v>
      </c>
      <c r="M3317">
        <v>14.488</v>
      </c>
    </row>
    <row r="3318" spans="1:13" x14ac:dyDescent="0.35">
      <c r="A3318">
        <v>3314</v>
      </c>
      <c r="B3318" t="s">
        <v>5587</v>
      </c>
      <c r="C3318">
        <v>0</v>
      </c>
      <c r="D3318">
        <v>9.2579999999999991</v>
      </c>
      <c r="E3318">
        <v>6.9950000000000001</v>
      </c>
      <c r="F3318">
        <v>7.1440000000000001</v>
      </c>
      <c r="G3318">
        <v>4.8209999999999997</v>
      </c>
      <c r="H3318">
        <v>101414.921</v>
      </c>
      <c r="I3318">
        <v>0.19600000000000001</v>
      </c>
      <c r="J3318">
        <v>0</v>
      </c>
      <c r="K3318">
        <v>0</v>
      </c>
      <c r="L3318">
        <v>-12.516</v>
      </c>
      <c r="M3318">
        <v>28.669</v>
      </c>
    </row>
    <row r="3319" spans="1:13" x14ac:dyDescent="0.35">
      <c r="A3319">
        <v>3315</v>
      </c>
      <c r="B3319" t="s">
        <v>5586</v>
      </c>
      <c r="C3319">
        <v>0</v>
      </c>
      <c r="D3319">
        <v>9.0489999999999995</v>
      </c>
      <c r="E3319">
        <v>6.8479999999999999</v>
      </c>
      <c r="F3319">
        <v>7.3170000000000002</v>
      </c>
      <c r="G3319">
        <v>3.7970000000000002</v>
      </c>
      <c r="H3319">
        <v>101397.22500000001</v>
      </c>
      <c r="I3319">
        <v>0.16500000000000001</v>
      </c>
      <c r="J3319">
        <v>0</v>
      </c>
      <c r="K3319">
        <v>0</v>
      </c>
      <c r="L3319">
        <v>-7.359</v>
      </c>
      <c r="M3319">
        <v>42.033000000000001</v>
      </c>
    </row>
    <row r="3320" spans="1:13" x14ac:dyDescent="0.35">
      <c r="A3320">
        <v>3316</v>
      </c>
      <c r="B3320" t="s">
        <v>5585</v>
      </c>
      <c r="C3320">
        <v>2.944</v>
      </c>
      <c r="D3320">
        <v>8.8309999999999995</v>
      </c>
      <c r="E3320">
        <v>6.6970000000000001</v>
      </c>
      <c r="F3320">
        <v>7.3789999999999996</v>
      </c>
      <c r="G3320">
        <v>4.3650000000000002</v>
      </c>
      <c r="H3320">
        <v>101391.833</v>
      </c>
      <c r="I3320">
        <v>3.9E-2</v>
      </c>
      <c r="J3320">
        <v>2.9249999999999998</v>
      </c>
      <c r="K3320">
        <v>7.0000000000000001E-3</v>
      </c>
      <c r="L3320">
        <v>-0.71199999999999997</v>
      </c>
      <c r="M3320">
        <v>54.543999999999997</v>
      </c>
    </row>
    <row r="3321" spans="1:13" x14ac:dyDescent="0.35">
      <c r="A3321">
        <v>3317</v>
      </c>
      <c r="B3321" t="s">
        <v>5584</v>
      </c>
      <c r="C3321">
        <v>47.606999999999999</v>
      </c>
      <c r="D3321">
        <v>9.6</v>
      </c>
      <c r="E3321">
        <v>6.6349999999999998</v>
      </c>
      <c r="F3321">
        <v>7.5110000000000001</v>
      </c>
      <c r="G3321">
        <v>4.6180000000000003</v>
      </c>
      <c r="H3321">
        <v>101399.99</v>
      </c>
      <c r="I3321">
        <v>3.6999999999999998E-2</v>
      </c>
      <c r="J3321">
        <v>37.354999999999997</v>
      </c>
      <c r="K3321">
        <v>10.683999999999999</v>
      </c>
      <c r="L3321">
        <v>7.0309999999999997</v>
      </c>
      <c r="M3321">
        <v>66.393000000000001</v>
      </c>
    </row>
    <row r="3322" spans="1:13" x14ac:dyDescent="0.35">
      <c r="A3322">
        <v>3318</v>
      </c>
      <c r="B3322" t="s">
        <v>5583</v>
      </c>
      <c r="C3322">
        <v>135.559</v>
      </c>
      <c r="D3322">
        <v>11.166</v>
      </c>
      <c r="E3322">
        <v>6.76</v>
      </c>
      <c r="F3322">
        <v>7.2779999999999996</v>
      </c>
      <c r="G3322">
        <v>4.6040000000000001</v>
      </c>
      <c r="H3322">
        <v>101420.91499999999</v>
      </c>
      <c r="I3322">
        <v>9.7000000000000003E-2</v>
      </c>
      <c r="J3322">
        <v>87.442999999999998</v>
      </c>
      <c r="K3322">
        <v>49.015999999999998</v>
      </c>
      <c r="L3322">
        <v>15.499000000000001</v>
      </c>
      <c r="M3322">
        <v>77.942999999999998</v>
      </c>
    </row>
    <row r="3323" spans="1:13" x14ac:dyDescent="0.35">
      <c r="A3323">
        <v>3319</v>
      </c>
      <c r="B3323" t="s">
        <v>5582</v>
      </c>
      <c r="C3323">
        <v>238.55099999999999</v>
      </c>
      <c r="D3323">
        <v>12.510999999999999</v>
      </c>
      <c r="E3323">
        <v>7.77</v>
      </c>
      <c r="F3323">
        <v>7.1310000000000002</v>
      </c>
      <c r="G3323">
        <v>4.7930000000000001</v>
      </c>
      <c r="H3323">
        <v>101434.232</v>
      </c>
      <c r="I3323">
        <v>4.8000000000000001E-2</v>
      </c>
      <c r="J3323">
        <v>130.614</v>
      </c>
      <c r="K3323">
        <v>110.78100000000001</v>
      </c>
      <c r="L3323">
        <v>24.341999999999999</v>
      </c>
      <c r="M3323">
        <v>89.688999999999993</v>
      </c>
    </row>
    <row r="3324" spans="1:13" x14ac:dyDescent="0.35">
      <c r="A3324">
        <v>3320</v>
      </c>
      <c r="B3324" t="s">
        <v>5581</v>
      </c>
      <c r="C3324">
        <v>337.80700000000002</v>
      </c>
      <c r="D3324">
        <v>13.576000000000001</v>
      </c>
      <c r="E3324">
        <v>8.3070000000000004</v>
      </c>
      <c r="F3324">
        <v>6.9370000000000003</v>
      </c>
      <c r="G3324">
        <v>5.2140000000000004</v>
      </c>
      <c r="H3324">
        <v>101433.171</v>
      </c>
      <c r="I3324">
        <v>3.7999999999999999E-2</v>
      </c>
      <c r="J3324">
        <v>174.57599999999999</v>
      </c>
      <c r="K3324">
        <v>170.113</v>
      </c>
      <c r="L3324">
        <v>33.186999999999998</v>
      </c>
      <c r="M3324">
        <v>102.289</v>
      </c>
    </row>
    <row r="3325" spans="1:13" x14ac:dyDescent="0.35">
      <c r="A3325">
        <v>3321</v>
      </c>
      <c r="B3325" t="s">
        <v>5580</v>
      </c>
      <c r="C3325">
        <v>418.125</v>
      </c>
      <c r="D3325">
        <v>14.663</v>
      </c>
      <c r="E3325">
        <v>9.7010000000000005</v>
      </c>
      <c r="F3325">
        <v>6.6219999999999999</v>
      </c>
      <c r="G3325">
        <v>5.1520000000000001</v>
      </c>
      <c r="H3325">
        <v>101454.144</v>
      </c>
      <c r="I3325">
        <v>1.4999999999999999E-2</v>
      </c>
      <c r="J3325">
        <v>214.399</v>
      </c>
      <c r="K3325">
        <v>212.541</v>
      </c>
      <c r="L3325">
        <v>41.563000000000002</v>
      </c>
      <c r="M3325">
        <v>116.63200000000001</v>
      </c>
    </row>
    <row r="3326" spans="1:13" x14ac:dyDescent="0.35">
      <c r="A3326">
        <v>3322</v>
      </c>
      <c r="B3326" t="s">
        <v>5579</v>
      </c>
      <c r="C3326">
        <v>511.02100000000002</v>
      </c>
      <c r="D3326">
        <v>15.255000000000001</v>
      </c>
      <c r="E3326">
        <v>10.632</v>
      </c>
      <c r="F3326">
        <v>6.5579999999999998</v>
      </c>
      <c r="G3326">
        <v>5.5339999999999998</v>
      </c>
      <c r="H3326">
        <v>101456.50199999999</v>
      </c>
      <c r="I3326">
        <v>4.0000000000000001E-3</v>
      </c>
      <c r="J3326">
        <v>240.62700000000001</v>
      </c>
      <c r="K3326">
        <v>279.649</v>
      </c>
      <c r="L3326">
        <v>48.862000000000002</v>
      </c>
      <c r="M3326">
        <v>133.99</v>
      </c>
    </row>
    <row r="3327" spans="1:13" x14ac:dyDescent="0.35">
      <c r="A3327">
        <v>3323</v>
      </c>
      <c r="B3327" t="s">
        <v>5578</v>
      </c>
      <c r="C3327">
        <v>518.60699999999997</v>
      </c>
      <c r="D3327">
        <v>15.555999999999999</v>
      </c>
      <c r="E3327">
        <v>11.481999999999999</v>
      </c>
      <c r="F3327">
        <v>6.5190000000000001</v>
      </c>
      <c r="G3327">
        <v>5.6040000000000001</v>
      </c>
      <c r="H3327">
        <v>101458.52099999999</v>
      </c>
      <c r="I3327">
        <v>4.5999999999999999E-2</v>
      </c>
      <c r="J3327">
        <v>262.47699999999998</v>
      </c>
      <c r="K3327">
        <v>262.23899999999998</v>
      </c>
      <c r="L3327">
        <v>54.027999999999999</v>
      </c>
      <c r="M3327">
        <v>155.137</v>
      </c>
    </row>
    <row r="3328" spans="1:13" x14ac:dyDescent="0.35">
      <c r="A3328">
        <v>3324</v>
      </c>
      <c r="B3328" t="s">
        <v>5577</v>
      </c>
      <c r="C3328">
        <v>520.68399999999997</v>
      </c>
      <c r="D3328">
        <v>16.045999999999999</v>
      </c>
      <c r="E3328">
        <v>12.254</v>
      </c>
      <c r="F3328">
        <v>6.6749999999999998</v>
      </c>
      <c r="G3328">
        <v>5.4660000000000002</v>
      </c>
      <c r="H3328">
        <v>101453.59</v>
      </c>
      <c r="I3328">
        <v>2.1000000000000001E-2</v>
      </c>
      <c r="J3328">
        <v>282.57799999999997</v>
      </c>
      <c r="K3328">
        <v>244.11699999999999</v>
      </c>
      <c r="L3328">
        <v>55.988</v>
      </c>
      <c r="M3328">
        <v>179.654</v>
      </c>
    </row>
    <row r="3329" spans="1:13" x14ac:dyDescent="0.35">
      <c r="A3329">
        <v>3325</v>
      </c>
      <c r="B3329" t="s">
        <v>5576</v>
      </c>
      <c r="C3329">
        <v>501.92</v>
      </c>
      <c r="D3329">
        <v>15.984</v>
      </c>
      <c r="E3329">
        <v>12.555</v>
      </c>
      <c r="F3329">
        <v>6.6879999999999997</v>
      </c>
      <c r="G3329">
        <v>5.7279999999999998</v>
      </c>
      <c r="H3329">
        <v>101457.27800000001</v>
      </c>
      <c r="I3329">
        <v>6.9000000000000006E-2</v>
      </c>
      <c r="J3329">
        <v>276.88</v>
      </c>
      <c r="K3329">
        <v>232.43100000000001</v>
      </c>
      <c r="L3329">
        <v>54.146000000000001</v>
      </c>
      <c r="M3329">
        <v>204.233</v>
      </c>
    </row>
    <row r="3330" spans="1:13" x14ac:dyDescent="0.35">
      <c r="A3330">
        <v>3326</v>
      </c>
      <c r="B3330" t="s">
        <v>5575</v>
      </c>
      <c r="C3330">
        <v>471.68799999999999</v>
      </c>
      <c r="D3330">
        <v>16.018999999999998</v>
      </c>
      <c r="E3330">
        <v>12.798</v>
      </c>
      <c r="F3330">
        <v>6.67</v>
      </c>
      <c r="G3330">
        <v>5.6859999999999999</v>
      </c>
      <c r="H3330">
        <v>101448.018</v>
      </c>
      <c r="I3330">
        <v>7.5999999999999998E-2</v>
      </c>
      <c r="J3330">
        <v>255.429</v>
      </c>
      <c r="K3330">
        <v>221.42599999999999</v>
      </c>
      <c r="L3330">
        <v>49.051000000000002</v>
      </c>
      <c r="M3330">
        <v>225.559</v>
      </c>
    </row>
    <row r="3331" spans="1:13" x14ac:dyDescent="0.35">
      <c r="A3331">
        <v>3327</v>
      </c>
      <c r="B3331" t="s">
        <v>5574</v>
      </c>
      <c r="C3331">
        <v>396.834</v>
      </c>
      <c r="D3331">
        <v>15.856999999999999</v>
      </c>
      <c r="E3331">
        <v>13.061999999999999</v>
      </c>
      <c r="F3331">
        <v>6.7469999999999999</v>
      </c>
      <c r="G3331">
        <v>5.6740000000000004</v>
      </c>
      <c r="H3331">
        <v>101439.86</v>
      </c>
      <c r="I3331">
        <v>3.4000000000000002E-2</v>
      </c>
      <c r="J3331">
        <v>218.14099999999999</v>
      </c>
      <c r="K3331">
        <v>179.58500000000001</v>
      </c>
      <c r="L3331">
        <v>41.837000000000003</v>
      </c>
      <c r="M3331">
        <v>242.95400000000001</v>
      </c>
    </row>
    <row r="3332" spans="1:13" x14ac:dyDescent="0.35">
      <c r="A3332">
        <v>3328</v>
      </c>
      <c r="B3332" t="s">
        <v>5573</v>
      </c>
      <c r="C3332">
        <v>297.47800000000001</v>
      </c>
      <c r="D3332">
        <v>15.414</v>
      </c>
      <c r="E3332">
        <v>13.263</v>
      </c>
      <c r="F3332">
        <v>7.0359999999999996</v>
      </c>
      <c r="G3332">
        <v>5.6879999999999997</v>
      </c>
      <c r="H3332">
        <v>101429.90700000001</v>
      </c>
      <c r="I3332">
        <v>8.8999999999999996E-2</v>
      </c>
      <c r="J3332">
        <v>164.71899999999999</v>
      </c>
      <c r="K3332">
        <v>133.18299999999999</v>
      </c>
      <c r="L3332">
        <v>33.482999999999997</v>
      </c>
      <c r="M3332">
        <v>257.39400000000001</v>
      </c>
    </row>
    <row r="3333" spans="1:13" x14ac:dyDescent="0.35">
      <c r="A3333">
        <v>3329</v>
      </c>
      <c r="B3333" t="s">
        <v>5572</v>
      </c>
      <c r="C3333">
        <v>212.727</v>
      </c>
      <c r="D3333">
        <v>14.929</v>
      </c>
      <c r="E3333">
        <v>13.46</v>
      </c>
      <c r="F3333">
        <v>6.8440000000000003</v>
      </c>
      <c r="G3333">
        <v>5.5119999999999996</v>
      </c>
      <c r="H3333">
        <v>101424.79300000001</v>
      </c>
      <c r="I3333">
        <v>1.4E-2</v>
      </c>
      <c r="J3333">
        <v>122.63800000000001</v>
      </c>
      <c r="K3333">
        <v>91.605999999999995</v>
      </c>
      <c r="L3333">
        <v>24.658000000000001</v>
      </c>
      <c r="M3333">
        <v>270.04399999999998</v>
      </c>
    </row>
    <row r="3334" spans="1:13" x14ac:dyDescent="0.35">
      <c r="A3334">
        <v>3330</v>
      </c>
      <c r="B3334" t="s">
        <v>5571</v>
      </c>
      <c r="C3334">
        <v>136.57300000000001</v>
      </c>
      <c r="D3334">
        <v>13.957000000000001</v>
      </c>
      <c r="E3334">
        <v>13.654</v>
      </c>
      <c r="F3334">
        <v>6.734</v>
      </c>
      <c r="G3334">
        <v>5.1369999999999996</v>
      </c>
      <c r="H3334">
        <v>101437.788</v>
      </c>
      <c r="I3334">
        <v>4.3999999999999997E-2</v>
      </c>
      <c r="J3334">
        <v>82.212999999999994</v>
      </c>
      <c r="K3334">
        <v>55.179000000000002</v>
      </c>
      <c r="L3334">
        <v>15.824999999999999</v>
      </c>
      <c r="M3334">
        <v>281.81</v>
      </c>
    </row>
    <row r="3335" spans="1:13" x14ac:dyDescent="0.35">
      <c r="A3335">
        <v>3331</v>
      </c>
      <c r="B3335" t="s">
        <v>5570</v>
      </c>
      <c r="C3335">
        <v>50.128</v>
      </c>
      <c r="D3335">
        <v>12.927</v>
      </c>
      <c r="E3335">
        <v>12.589</v>
      </c>
      <c r="F3335">
        <v>6.6079999999999997</v>
      </c>
      <c r="G3335">
        <v>5.0229999999999997</v>
      </c>
      <c r="H3335">
        <v>101450.231</v>
      </c>
      <c r="I3335">
        <v>0.41199999999999998</v>
      </c>
      <c r="J3335">
        <v>35.591999999999999</v>
      </c>
      <c r="K3335">
        <v>14.138999999999999</v>
      </c>
      <c r="L3335">
        <v>7.359</v>
      </c>
      <c r="M3335">
        <v>293.36</v>
      </c>
    </row>
    <row r="3336" spans="1:13" x14ac:dyDescent="0.35">
      <c r="A3336">
        <v>3332</v>
      </c>
      <c r="B3336" t="s">
        <v>5569</v>
      </c>
      <c r="C3336">
        <v>5.1950000000000003</v>
      </c>
      <c r="D3336">
        <v>11.542</v>
      </c>
      <c r="E3336">
        <v>11.497</v>
      </c>
      <c r="F3336">
        <v>6.3680000000000003</v>
      </c>
      <c r="G3336">
        <v>4.8209999999999997</v>
      </c>
      <c r="H3336">
        <v>101479.539</v>
      </c>
      <c r="I3336">
        <v>0.28100000000000003</v>
      </c>
      <c r="J3336">
        <v>5.0359999999999996</v>
      </c>
      <c r="K3336">
        <v>2.8000000000000001E-2</v>
      </c>
      <c r="L3336">
        <v>-0.38800000000000001</v>
      </c>
      <c r="M3336">
        <v>305.19900000000001</v>
      </c>
    </row>
    <row r="3337" spans="1:13" x14ac:dyDescent="0.35">
      <c r="A3337">
        <v>3333</v>
      </c>
      <c r="B3337" t="s">
        <v>5568</v>
      </c>
      <c r="C3337">
        <v>0</v>
      </c>
      <c r="D3337">
        <v>10.685</v>
      </c>
      <c r="E3337">
        <v>10.438000000000001</v>
      </c>
      <c r="F3337">
        <v>6.3929999999999998</v>
      </c>
      <c r="G3337">
        <v>4.1289999999999996</v>
      </c>
      <c r="H3337">
        <v>101484.289</v>
      </c>
      <c r="I3337">
        <v>0.126</v>
      </c>
      <c r="J3337">
        <v>0</v>
      </c>
      <c r="K3337">
        <v>0</v>
      </c>
      <c r="L3337">
        <v>-7.0469999999999997</v>
      </c>
      <c r="M3337">
        <v>317.68200000000002</v>
      </c>
    </row>
    <row r="3338" spans="1:13" x14ac:dyDescent="0.35">
      <c r="A3338">
        <v>3334</v>
      </c>
      <c r="B3338" t="s">
        <v>5567</v>
      </c>
      <c r="C3338">
        <v>0</v>
      </c>
      <c r="D3338">
        <v>10.233000000000001</v>
      </c>
      <c r="E3338">
        <v>9.4489999999999998</v>
      </c>
      <c r="F3338">
        <v>6.1779999999999999</v>
      </c>
      <c r="G3338">
        <v>4.556</v>
      </c>
      <c r="H3338">
        <v>101477.284</v>
      </c>
      <c r="I3338">
        <v>2.5999999999999999E-2</v>
      </c>
      <c r="J3338">
        <v>0</v>
      </c>
      <c r="K3338">
        <v>0</v>
      </c>
      <c r="L3338">
        <v>-12.225</v>
      </c>
      <c r="M3338">
        <v>331.00900000000001</v>
      </c>
    </row>
    <row r="3339" spans="1:13" x14ac:dyDescent="0.35">
      <c r="A3339">
        <v>3335</v>
      </c>
      <c r="B3339" t="s">
        <v>5566</v>
      </c>
      <c r="C3339">
        <v>0</v>
      </c>
      <c r="D3339">
        <v>9.8480000000000008</v>
      </c>
      <c r="E3339">
        <v>8.4629999999999992</v>
      </c>
      <c r="F3339">
        <v>6.2009999999999996</v>
      </c>
      <c r="G3339">
        <v>4.6139999999999999</v>
      </c>
      <c r="H3339">
        <v>101464.386</v>
      </c>
      <c r="I3339">
        <v>3.3000000000000002E-2</v>
      </c>
      <c r="J3339">
        <v>0</v>
      </c>
      <c r="K3339">
        <v>0</v>
      </c>
      <c r="L3339">
        <v>-15.54</v>
      </c>
      <c r="M3339">
        <v>345.14800000000002</v>
      </c>
    </row>
    <row r="3340" spans="1:13" x14ac:dyDescent="0.35">
      <c r="A3340">
        <v>3336</v>
      </c>
      <c r="B3340" t="s">
        <v>5565</v>
      </c>
      <c r="C3340">
        <v>8.9999999999999993E-3</v>
      </c>
      <c r="D3340">
        <v>9.6620000000000008</v>
      </c>
      <c r="E3340">
        <v>7.5970000000000004</v>
      </c>
      <c r="F3340">
        <v>6.2350000000000003</v>
      </c>
      <c r="G3340">
        <v>5.0830000000000002</v>
      </c>
      <c r="H3340">
        <v>101452.22199999999</v>
      </c>
      <c r="I3340">
        <v>0.155</v>
      </c>
      <c r="J3340">
        <v>0</v>
      </c>
      <c r="K3340">
        <v>0</v>
      </c>
      <c r="L3340">
        <v>-16.698</v>
      </c>
      <c r="M3340">
        <v>334.90699999999998</v>
      </c>
    </row>
    <row r="3341" spans="1:13" x14ac:dyDescent="0.35">
      <c r="A3341">
        <v>3337</v>
      </c>
      <c r="B3341" t="s">
        <v>5564</v>
      </c>
      <c r="C3341">
        <v>5.0000000000000001E-3</v>
      </c>
      <c r="D3341">
        <v>9.5310000000000006</v>
      </c>
      <c r="E3341">
        <v>7.5060000000000002</v>
      </c>
      <c r="F3341">
        <v>6.4279999999999999</v>
      </c>
      <c r="G3341">
        <v>5.093</v>
      </c>
      <c r="H3341">
        <v>101432.85799999999</v>
      </c>
      <c r="I3341">
        <v>7.0999999999999994E-2</v>
      </c>
      <c r="J3341">
        <v>0</v>
      </c>
      <c r="K3341">
        <v>0</v>
      </c>
      <c r="L3341">
        <v>-15.587</v>
      </c>
      <c r="M3341">
        <v>14.442</v>
      </c>
    </row>
    <row r="3342" spans="1:13" x14ac:dyDescent="0.35">
      <c r="A3342">
        <v>3338</v>
      </c>
      <c r="B3342" t="s">
        <v>5563</v>
      </c>
      <c r="C3342">
        <v>1.0999999999999999E-2</v>
      </c>
      <c r="D3342">
        <v>9.2620000000000005</v>
      </c>
      <c r="E3342">
        <v>7.4169999999999998</v>
      </c>
      <c r="F3342">
        <v>6.4720000000000004</v>
      </c>
      <c r="G3342">
        <v>4.8620000000000001</v>
      </c>
      <c r="H3342">
        <v>101421.43</v>
      </c>
      <c r="I3342">
        <v>1.0999999999999999E-2</v>
      </c>
      <c r="J3342">
        <v>0</v>
      </c>
      <c r="K3342">
        <v>0</v>
      </c>
      <c r="L3342">
        <v>-12.311</v>
      </c>
      <c r="M3342">
        <v>28.591999999999999</v>
      </c>
    </row>
    <row r="3343" spans="1:13" x14ac:dyDescent="0.35">
      <c r="A3343">
        <v>3339</v>
      </c>
      <c r="B3343" t="s">
        <v>5562</v>
      </c>
      <c r="C3343">
        <v>4.0000000000000001E-3</v>
      </c>
      <c r="D3343">
        <v>9.2170000000000005</v>
      </c>
      <c r="E3343">
        <v>7.3369999999999997</v>
      </c>
      <c r="F3343">
        <v>6.3890000000000002</v>
      </c>
      <c r="G3343">
        <v>5.3179999999999996</v>
      </c>
      <c r="H3343">
        <v>101413.73299999999</v>
      </c>
      <c r="I3343">
        <v>7.0000000000000001E-3</v>
      </c>
      <c r="J3343">
        <v>0</v>
      </c>
      <c r="K3343">
        <v>0</v>
      </c>
      <c r="L3343">
        <v>-7.1660000000000004</v>
      </c>
      <c r="M3343">
        <v>41.932000000000002</v>
      </c>
    </row>
    <row r="3344" spans="1:13" x14ac:dyDescent="0.35">
      <c r="A3344">
        <v>3340</v>
      </c>
      <c r="B3344" t="s">
        <v>5561</v>
      </c>
      <c r="C3344">
        <v>2.7389999999999999</v>
      </c>
      <c r="D3344">
        <v>9.2460000000000004</v>
      </c>
      <c r="E3344">
        <v>7.2619999999999996</v>
      </c>
      <c r="F3344">
        <v>6.5270000000000001</v>
      </c>
      <c r="G3344">
        <v>5.0650000000000004</v>
      </c>
      <c r="H3344">
        <v>101411.473</v>
      </c>
      <c r="I3344">
        <v>3.9E-2</v>
      </c>
      <c r="J3344">
        <v>2.7480000000000002</v>
      </c>
      <c r="K3344">
        <v>4.0000000000000001E-3</v>
      </c>
      <c r="L3344">
        <v>-0.53</v>
      </c>
      <c r="M3344">
        <v>54.423999999999999</v>
      </c>
    </row>
    <row r="3345" spans="1:13" x14ac:dyDescent="0.35">
      <c r="A3345">
        <v>3341</v>
      </c>
      <c r="B3345" t="s">
        <v>5560</v>
      </c>
      <c r="C3345">
        <v>43.783999999999999</v>
      </c>
      <c r="D3345">
        <v>10.106</v>
      </c>
      <c r="E3345">
        <v>7.2409999999999997</v>
      </c>
      <c r="F3345">
        <v>6.5510000000000002</v>
      </c>
      <c r="G3345">
        <v>4.6550000000000002</v>
      </c>
      <c r="H3345">
        <v>101416.26700000001</v>
      </c>
      <c r="I3345">
        <v>8.5000000000000006E-2</v>
      </c>
      <c r="J3345">
        <v>36.959000000000003</v>
      </c>
      <c r="K3345">
        <v>7.5069999999999997</v>
      </c>
      <c r="L3345">
        <v>7.202</v>
      </c>
      <c r="M3345">
        <v>66.257999999999996</v>
      </c>
    </row>
    <row r="3346" spans="1:13" x14ac:dyDescent="0.35">
      <c r="A3346">
        <v>3342</v>
      </c>
      <c r="B3346" t="s">
        <v>5559</v>
      </c>
      <c r="C3346">
        <v>129.221</v>
      </c>
      <c r="D3346">
        <v>11.622</v>
      </c>
      <c r="E3346">
        <v>7.3230000000000004</v>
      </c>
      <c r="F3346">
        <v>6.62</v>
      </c>
      <c r="G3346">
        <v>4.9349999999999996</v>
      </c>
      <c r="H3346">
        <v>101437.41899999999</v>
      </c>
      <c r="I3346">
        <v>0.155</v>
      </c>
      <c r="J3346">
        <v>86.319000000000003</v>
      </c>
      <c r="K3346">
        <v>44.719000000000001</v>
      </c>
      <c r="L3346">
        <v>15.664</v>
      </c>
      <c r="M3346">
        <v>77.796000000000006</v>
      </c>
    </row>
    <row r="3347" spans="1:13" x14ac:dyDescent="0.35">
      <c r="A3347">
        <v>3343</v>
      </c>
      <c r="B3347" t="s">
        <v>5558</v>
      </c>
      <c r="C3347">
        <v>231.70599999999999</v>
      </c>
      <c r="D3347">
        <v>12.922000000000001</v>
      </c>
      <c r="E3347">
        <v>8.2629999999999999</v>
      </c>
      <c r="F3347">
        <v>6.6349999999999998</v>
      </c>
      <c r="G3347">
        <v>4.7649999999999997</v>
      </c>
      <c r="H3347">
        <v>101449.90700000001</v>
      </c>
      <c r="I3347">
        <v>5.0999999999999997E-2</v>
      </c>
      <c r="J3347">
        <v>131.93</v>
      </c>
      <c r="K3347">
        <v>102.649</v>
      </c>
      <c r="L3347">
        <v>24.504000000000001</v>
      </c>
      <c r="M3347">
        <v>89.53</v>
      </c>
    </row>
    <row r="3348" spans="1:13" x14ac:dyDescent="0.35">
      <c r="A3348">
        <v>3344</v>
      </c>
      <c r="B3348" t="s">
        <v>5557</v>
      </c>
      <c r="C3348">
        <v>331.27499999999998</v>
      </c>
      <c r="D3348">
        <v>13.952</v>
      </c>
      <c r="E3348">
        <v>9.157</v>
      </c>
      <c r="F3348">
        <v>6.6120000000000001</v>
      </c>
      <c r="G3348">
        <v>5.1840000000000002</v>
      </c>
      <c r="H3348">
        <v>101462.257</v>
      </c>
      <c r="I3348">
        <v>6.3E-2</v>
      </c>
      <c r="J3348">
        <v>172.87700000000001</v>
      </c>
      <c r="K3348">
        <v>161.303</v>
      </c>
      <c r="L3348">
        <v>33.35</v>
      </c>
      <c r="M3348">
        <v>102.123</v>
      </c>
    </row>
    <row r="3349" spans="1:13" x14ac:dyDescent="0.35">
      <c r="A3349">
        <v>3345</v>
      </c>
      <c r="B3349" t="s">
        <v>5556</v>
      </c>
      <c r="C3349">
        <v>432.589</v>
      </c>
      <c r="D3349">
        <v>14.853999999999999</v>
      </c>
      <c r="E3349">
        <v>10.000999999999999</v>
      </c>
      <c r="F3349">
        <v>6.1289999999999996</v>
      </c>
      <c r="G3349">
        <v>5.1710000000000003</v>
      </c>
      <c r="H3349">
        <v>101468.572</v>
      </c>
      <c r="I3349">
        <v>0.107</v>
      </c>
      <c r="J3349">
        <v>221.49299999999999</v>
      </c>
      <c r="K3349">
        <v>218.62200000000001</v>
      </c>
      <c r="L3349">
        <v>41.747</v>
      </c>
      <c r="M3349">
        <v>116.482</v>
      </c>
    </row>
    <row r="3350" spans="1:13" x14ac:dyDescent="0.35">
      <c r="A3350">
        <v>3346</v>
      </c>
      <c r="B3350" t="s">
        <v>5555</v>
      </c>
      <c r="C3350">
        <v>513.23900000000003</v>
      </c>
      <c r="D3350">
        <v>15.663</v>
      </c>
      <c r="E3350">
        <v>10.785</v>
      </c>
      <c r="F3350">
        <v>6.1470000000000002</v>
      </c>
      <c r="G3350">
        <v>5.4379999999999997</v>
      </c>
      <c r="H3350">
        <v>101472.584</v>
      </c>
      <c r="I3350">
        <v>0.13500000000000001</v>
      </c>
      <c r="J3350">
        <v>236.148</v>
      </c>
      <c r="K3350">
        <v>286.49200000000002</v>
      </c>
      <c r="L3350">
        <v>49.030999999999999</v>
      </c>
      <c r="M3350">
        <v>133.77600000000001</v>
      </c>
    </row>
    <row r="3351" spans="1:13" x14ac:dyDescent="0.35">
      <c r="A3351">
        <v>3347</v>
      </c>
      <c r="B3351" t="s">
        <v>5554</v>
      </c>
      <c r="C3351">
        <v>519.96799999999996</v>
      </c>
      <c r="D3351">
        <v>16.032</v>
      </c>
      <c r="E3351">
        <v>11.653</v>
      </c>
      <c r="F3351">
        <v>6.1689999999999996</v>
      </c>
      <c r="G3351">
        <v>5.4930000000000003</v>
      </c>
      <c r="H3351">
        <v>101473.008</v>
      </c>
      <c r="I3351">
        <v>0.153</v>
      </c>
      <c r="J3351">
        <v>264.19099999999997</v>
      </c>
      <c r="K3351">
        <v>262.98899999999998</v>
      </c>
      <c r="L3351">
        <v>54.232999999999997</v>
      </c>
      <c r="M3351">
        <v>155.02199999999999</v>
      </c>
    </row>
    <row r="3352" spans="1:13" x14ac:dyDescent="0.35">
      <c r="A3352">
        <v>3348</v>
      </c>
      <c r="B3352" t="s">
        <v>5553</v>
      </c>
      <c r="C3352">
        <v>554.88599999999997</v>
      </c>
      <c r="D3352">
        <v>16.486000000000001</v>
      </c>
      <c r="E3352">
        <v>12.427</v>
      </c>
      <c r="F3352">
        <v>6.4930000000000003</v>
      </c>
      <c r="G3352">
        <v>5.585</v>
      </c>
      <c r="H3352">
        <v>101474.087</v>
      </c>
      <c r="I3352">
        <v>6.9000000000000006E-2</v>
      </c>
      <c r="J3352">
        <v>302.64400000000001</v>
      </c>
      <c r="K3352">
        <v>262.267</v>
      </c>
      <c r="L3352">
        <v>56.203000000000003</v>
      </c>
      <c r="M3352">
        <v>179.63399999999999</v>
      </c>
    </row>
    <row r="3353" spans="1:13" x14ac:dyDescent="0.35">
      <c r="A3353">
        <v>3349</v>
      </c>
      <c r="B3353" t="s">
        <v>5552</v>
      </c>
      <c r="C3353">
        <v>496.13799999999998</v>
      </c>
      <c r="D3353">
        <v>16.544</v>
      </c>
      <c r="E3353">
        <v>12.753</v>
      </c>
      <c r="F3353">
        <v>6.3620000000000001</v>
      </c>
      <c r="G3353">
        <v>5.7240000000000002</v>
      </c>
      <c r="H3353">
        <v>101472.523</v>
      </c>
      <c r="I3353">
        <v>0.251</v>
      </c>
      <c r="J3353">
        <v>283.40899999999999</v>
      </c>
      <c r="K3353">
        <v>220.44399999999999</v>
      </c>
      <c r="L3353">
        <v>54.356999999999999</v>
      </c>
      <c r="M3353">
        <v>204.31100000000001</v>
      </c>
    </row>
    <row r="3354" spans="1:13" x14ac:dyDescent="0.35">
      <c r="A3354">
        <v>3350</v>
      </c>
      <c r="B3354" t="s">
        <v>5551</v>
      </c>
      <c r="C3354">
        <v>437.142</v>
      </c>
      <c r="D3354">
        <v>16.289000000000001</v>
      </c>
      <c r="E3354">
        <v>12.968999999999999</v>
      </c>
      <c r="F3354">
        <v>6.0490000000000004</v>
      </c>
      <c r="G3354">
        <v>5.7919999999999998</v>
      </c>
      <c r="H3354">
        <v>101479.15700000001</v>
      </c>
      <c r="I3354">
        <v>0.188</v>
      </c>
      <c r="J3354">
        <v>236.749</v>
      </c>
      <c r="K3354">
        <v>208.017</v>
      </c>
      <c r="L3354">
        <v>49.247999999999998</v>
      </c>
      <c r="M3354">
        <v>225.69200000000001</v>
      </c>
    </row>
    <row r="3355" spans="1:13" x14ac:dyDescent="0.35">
      <c r="A3355">
        <v>3351</v>
      </c>
      <c r="B3355" t="s">
        <v>5550</v>
      </c>
      <c r="C3355">
        <v>373.34899999999999</v>
      </c>
      <c r="D3355">
        <v>15.867000000000001</v>
      </c>
      <c r="E3355">
        <v>13.234999999999999</v>
      </c>
      <c r="F3355">
        <v>5.8520000000000003</v>
      </c>
      <c r="G3355">
        <v>5.7130000000000001</v>
      </c>
      <c r="H3355">
        <v>101475.516</v>
      </c>
      <c r="I3355">
        <v>0.16</v>
      </c>
      <c r="J3355">
        <v>211.952</v>
      </c>
      <c r="K3355">
        <v>170.07599999999999</v>
      </c>
      <c r="L3355">
        <v>42.021000000000001</v>
      </c>
      <c r="M3355">
        <v>243.10400000000001</v>
      </c>
    </row>
    <row r="3356" spans="1:13" x14ac:dyDescent="0.35">
      <c r="A3356">
        <v>3352</v>
      </c>
      <c r="B3356" t="s">
        <v>5549</v>
      </c>
      <c r="C3356">
        <v>281.74400000000003</v>
      </c>
      <c r="D3356">
        <v>15.313000000000001</v>
      </c>
      <c r="E3356">
        <v>13.602</v>
      </c>
      <c r="F3356">
        <v>5.7619999999999996</v>
      </c>
      <c r="G3356">
        <v>5.2859999999999996</v>
      </c>
      <c r="H3356">
        <v>101496.704</v>
      </c>
      <c r="I3356">
        <v>0.23300000000000001</v>
      </c>
      <c r="J3356">
        <v>156.52500000000001</v>
      </c>
      <c r="K3356">
        <v>125.221</v>
      </c>
      <c r="L3356">
        <v>33.656999999999996</v>
      </c>
      <c r="M3356">
        <v>257.54500000000002</v>
      </c>
    </row>
    <row r="3357" spans="1:13" x14ac:dyDescent="0.35">
      <c r="A3357">
        <v>3353</v>
      </c>
      <c r="B3357" t="s">
        <v>5548</v>
      </c>
      <c r="C3357">
        <v>224.89400000000001</v>
      </c>
      <c r="D3357">
        <v>15.045999999999999</v>
      </c>
      <c r="E3357">
        <v>13.917</v>
      </c>
      <c r="F3357">
        <v>5.3390000000000004</v>
      </c>
      <c r="G3357">
        <v>4.9989999999999997</v>
      </c>
      <c r="H3357">
        <v>101492.414</v>
      </c>
      <c r="I3357">
        <v>0.23499999999999999</v>
      </c>
      <c r="J3357">
        <v>116.61199999999999</v>
      </c>
      <c r="K3357">
        <v>112.932</v>
      </c>
      <c r="L3357">
        <v>24.876999999999999</v>
      </c>
      <c r="M3357">
        <v>270.11900000000003</v>
      </c>
    </row>
    <row r="3358" spans="1:13" x14ac:dyDescent="0.35">
      <c r="A3358">
        <v>3354</v>
      </c>
      <c r="B3358" t="s">
        <v>5547</v>
      </c>
      <c r="C3358">
        <v>129.70599999999999</v>
      </c>
      <c r="D3358">
        <v>14.371</v>
      </c>
      <c r="E3358">
        <v>14.106</v>
      </c>
      <c r="F3358">
        <v>5.1929999999999996</v>
      </c>
      <c r="G3358">
        <v>5.1189999999999998</v>
      </c>
      <c r="H3358">
        <v>101509.041</v>
      </c>
      <c r="I3358">
        <v>0.13500000000000001</v>
      </c>
      <c r="J3358">
        <v>79.087000000000003</v>
      </c>
      <c r="K3358">
        <v>53.256</v>
      </c>
      <c r="L3358">
        <v>15.954000000000001</v>
      </c>
      <c r="M3358">
        <v>282</v>
      </c>
    </row>
    <row r="3359" spans="1:13" x14ac:dyDescent="0.35">
      <c r="A3359">
        <v>3355</v>
      </c>
      <c r="B3359" t="s">
        <v>5546</v>
      </c>
      <c r="C3359">
        <v>52.427999999999997</v>
      </c>
      <c r="D3359">
        <v>13.231</v>
      </c>
      <c r="E3359">
        <v>13.048</v>
      </c>
      <c r="F3359">
        <v>5.2249999999999996</v>
      </c>
      <c r="G3359">
        <v>4.585</v>
      </c>
      <c r="H3359">
        <v>101538.182</v>
      </c>
      <c r="I3359">
        <v>0.107</v>
      </c>
      <c r="J3359">
        <v>39.869</v>
      </c>
      <c r="K3359">
        <v>13.323</v>
      </c>
      <c r="L3359">
        <v>7.54</v>
      </c>
      <c r="M3359">
        <v>293.476</v>
      </c>
    </row>
    <row r="3360" spans="1:13" x14ac:dyDescent="0.35">
      <c r="A3360">
        <v>3356</v>
      </c>
      <c r="B3360" t="s">
        <v>5545</v>
      </c>
      <c r="C3360">
        <v>5.85</v>
      </c>
      <c r="D3360">
        <v>11.835000000000001</v>
      </c>
      <c r="E3360">
        <v>11.731999999999999</v>
      </c>
      <c r="F3360">
        <v>4.9009999999999998</v>
      </c>
      <c r="G3360">
        <v>4.9039999999999999</v>
      </c>
      <c r="H3360">
        <v>101565.458</v>
      </c>
      <c r="I3360">
        <v>1.0999999999999999E-2</v>
      </c>
      <c r="J3360">
        <v>5.7279999999999998</v>
      </c>
      <c r="K3360">
        <v>0.11899999999999999</v>
      </c>
      <c r="L3360">
        <v>-0.214</v>
      </c>
      <c r="M3360">
        <v>305.32400000000001</v>
      </c>
    </row>
    <row r="3361" spans="1:13" x14ac:dyDescent="0.35">
      <c r="A3361">
        <v>3357</v>
      </c>
      <c r="B3361" t="s">
        <v>5544</v>
      </c>
      <c r="C3361">
        <v>0</v>
      </c>
      <c r="D3361">
        <v>11.015000000000001</v>
      </c>
      <c r="E3361">
        <v>10.618</v>
      </c>
      <c r="F3361">
        <v>4.9400000000000004</v>
      </c>
      <c r="G3361">
        <v>4.7380000000000004</v>
      </c>
      <c r="H3361">
        <v>101585.78</v>
      </c>
      <c r="I3361">
        <v>2.9000000000000001E-2</v>
      </c>
      <c r="J3361">
        <v>0</v>
      </c>
      <c r="K3361">
        <v>0</v>
      </c>
      <c r="L3361">
        <v>-6.8479999999999999</v>
      </c>
      <c r="M3361">
        <v>317.76299999999998</v>
      </c>
    </row>
    <row r="3362" spans="1:13" x14ac:dyDescent="0.35">
      <c r="A3362">
        <v>3358</v>
      </c>
      <c r="B3362" t="s">
        <v>5543</v>
      </c>
      <c r="C3362">
        <v>0</v>
      </c>
      <c r="D3362">
        <v>10.555999999999999</v>
      </c>
      <c r="E3362">
        <v>9.673</v>
      </c>
      <c r="F3362">
        <v>5.1369999999999996</v>
      </c>
      <c r="G3362">
        <v>4.3280000000000003</v>
      </c>
      <c r="H3362">
        <v>101600.417</v>
      </c>
      <c r="I3362">
        <v>2.5000000000000001E-2</v>
      </c>
      <c r="J3362">
        <v>0</v>
      </c>
      <c r="K3362">
        <v>0</v>
      </c>
      <c r="L3362">
        <v>-12.031000000000001</v>
      </c>
      <c r="M3362">
        <v>331.11399999999998</v>
      </c>
    </row>
    <row r="3363" spans="1:13" x14ac:dyDescent="0.35">
      <c r="A3363">
        <v>3359</v>
      </c>
      <c r="B3363" t="s">
        <v>5542</v>
      </c>
      <c r="C3363">
        <v>0</v>
      </c>
      <c r="D3363">
        <v>9.9550000000000001</v>
      </c>
      <c r="E3363">
        <v>8.5830000000000002</v>
      </c>
      <c r="F3363">
        <v>5.1520000000000001</v>
      </c>
      <c r="G3363">
        <v>4.4720000000000004</v>
      </c>
      <c r="H3363">
        <v>101590.482</v>
      </c>
      <c r="I3363">
        <v>4.0000000000000001E-3</v>
      </c>
      <c r="J3363">
        <v>0</v>
      </c>
      <c r="K3363">
        <v>0</v>
      </c>
      <c r="L3363">
        <v>-15.333</v>
      </c>
      <c r="M3363">
        <v>345.20100000000002</v>
      </c>
    </row>
    <row r="3364" spans="1:13" x14ac:dyDescent="0.35">
      <c r="A3364">
        <v>3360</v>
      </c>
      <c r="B3364" t="s">
        <v>5541</v>
      </c>
      <c r="C3364">
        <v>0</v>
      </c>
      <c r="D3364">
        <v>9.6690000000000005</v>
      </c>
      <c r="E3364">
        <v>7.6420000000000003</v>
      </c>
      <c r="F3364">
        <v>5.2880000000000003</v>
      </c>
      <c r="G3364">
        <v>4.5490000000000004</v>
      </c>
      <c r="H3364">
        <v>101578.19</v>
      </c>
      <c r="I3364">
        <v>1.7999999999999999E-2</v>
      </c>
      <c r="J3364">
        <v>0</v>
      </c>
      <c r="K3364">
        <v>0</v>
      </c>
      <c r="L3364">
        <v>-16.484000000000002</v>
      </c>
      <c r="M3364">
        <v>334.87299999999999</v>
      </c>
    </row>
    <row r="3365" spans="1:13" x14ac:dyDescent="0.35">
      <c r="A3365">
        <v>3361</v>
      </c>
      <c r="B3365" t="s">
        <v>5540</v>
      </c>
      <c r="C3365">
        <v>0</v>
      </c>
      <c r="D3365">
        <v>9.3620000000000001</v>
      </c>
      <c r="E3365">
        <v>7.508</v>
      </c>
      <c r="F3365">
        <v>5.2439999999999998</v>
      </c>
      <c r="G3365">
        <v>4.9400000000000004</v>
      </c>
      <c r="H3365">
        <v>101565.889</v>
      </c>
      <c r="I3365">
        <v>1.4999999999999999E-2</v>
      </c>
      <c r="J3365">
        <v>0</v>
      </c>
      <c r="K3365">
        <v>0</v>
      </c>
      <c r="L3365">
        <v>-15.378</v>
      </c>
      <c r="M3365">
        <v>14.396000000000001</v>
      </c>
    </row>
    <row r="3366" spans="1:13" x14ac:dyDescent="0.35">
      <c r="A3366">
        <v>3362</v>
      </c>
      <c r="B3366" t="s">
        <v>5539</v>
      </c>
      <c r="C3366">
        <v>0</v>
      </c>
      <c r="D3366">
        <v>9.2059999999999995</v>
      </c>
      <c r="E3366">
        <v>7.3449999999999998</v>
      </c>
      <c r="F3366">
        <v>5.4640000000000004</v>
      </c>
      <c r="G3366">
        <v>5.0750000000000002</v>
      </c>
      <c r="H3366">
        <v>101557.223</v>
      </c>
      <c r="I3366">
        <v>2.9000000000000001E-2</v>
      </c>
      <c r="J3366">
        <v>0</v>
      </c>
      <c r="K3366">
        <v>0</v>
      </c>
      <c r="L3366">
        <v>-12.113</v>
      </c>
      <c r="M3366">
        <v>28.515000000000001</v>
      </c>
    </row>
    <row r="3367" spans="1:13" x14ac:dyDescent="0.35">
      <c r="A3367">
        <v>3363</v>
      </c>
      <c r="B3367" t="s">
        <v>5538</v>
      </c>
      <c r="C3367">
        <v>0</v>
      </c>
      <c r="D3367">
        <v>9.0269999999999992</v>
      </c>
      <c r="E3367">
        <v>7.12</v>
      </c>
      <c r="F3367">
        <v>5.5439999999999996</v>
      </c>
      <c r="G3367">
        <v>4.9770000000000003</v>
      </c>
      <c r="H3367">
        <v>101549.25199999999</v>
      </c>
      <c r="I3367">
        <v>4.0000000000000001E-3</v>
      </c>
      <c r="J3367">
        <v>0</v>
      </c>
      <c r="K3367">
        <v>0</v>
      </c>
      <c r="L3367">
        <v>-6.9779999999999998</v>
      </c>
      <c r="M3367">
        <v>41.831000000000003</v>
      </c>
    </row>
    <row r="3368" spans="1:13" x14ac:dyDescent="0.35">
      <c r="A3368">
        <v>3364</v>
      </c>
      <c r="B3368" t="s">
        <v>5537</v>
      </c>
      <c r="C3368">
        <v>3.2589999999999999</v>
      </c>
      <c r="D3368">
        <v>8.8979999999999997</v>
      </c>
      <c r="E3368">
        <v>6.9139999999999997</v>
      </c>
      <c r="F3368">
        <v>5.7130000000000001</v>
      </c>
      <c r="G3368">
        <v>4.6040000000000001</v>
      </c>
      <c r="H3368">
        <v>101553.07799999999</v>
      </c>
      <c r="I3368">
        <v>1.0999999999999999E-2</v>
      </c>
      <c r="J3368">
        <v>3.202</v>
      </c>
      <c r="K3368">
        <v>1.0999999999999999E-2</v>
      </c>
      <c r="L3368">
        <v>-0.35499999999999998</v>
      </c>
      <c r="M3368">
        <v>54.305</v>
      </c>
    </row>
    <row r="3369" spans="1:13" x14ac:dyDescent="0.35">
      <c r="A3369">
        <v>3365</v>
      </c>
      <c r="B3369" t="s">
        <v>5536</v>
      </c>
      <c r="C3369">
        <v>44.956000000000003</v>
      </c>
      <c r="D3369">
        <v>9.7870000000000008</v>
      </c>
      <c r="E3369">
        <v>6.8529999999999998</v>
      </c>
      <c r="F3369">
        <v>5.6790000000000003</v>
      </c>
      <c r="G3369">
        <v>4.8339999999999996</v>
      </c>
      <c r="H3369">
        <v>101564.272</v>
      </c>
      <c r="I3369">
        <v>0</v>
      </c>
      <c r="J3369">
        <v>36.463000000000001</v>
      </c>
      <c r="K3369">
        <v>7.71</v>
      </c>
      <c r="L3369">
        <v>7.3680000000000003</v>
      </c>
      <c r="M3369">
        <v>66.125</v>
      </c>
    </row>
    <row r="3370" spans="1:13" x14ac:dyDescent="0.35">
      <c r="A3370">
        <v>3366</v>
      </c>
      <c r="B3370" t="s">
        <v>5535</v>
      </c>
      <c r="C3370">
        <v>144.74600000000001</v>
      </c>
      <c r="D3370">
        <v>11.474</v>
      </c>
      <c r="E3370">
        <v>7.1619999999999999</v>
      </c>
      <c r="F3370">
        <v>5.6230000000000002</v>
      </c>
      <c r="G3370">
        <v>4.1429999999999998</v>
      </c>
      <c r="H3370">
        <v>101580.25199999999</v>
      </c>
      <c r="I3370">
        <v>7.0000000000000001E-3</v>
      </c>
      <c r="J3370">
        <v>89.956999999999994</v>
      </c>
      <c r="K3370">
        <v>51.64</v>
      </c>
      <c r="L3370">
        <v>15.824999999999999</v>
      </c>
      <c r="M3370">
        <v>77.649000000000001</v>
      </c>
    </row>
    <row r="3371" spans="1:13" x14ac:dyDescent="0.35">
      <c r="A3371">
        <v>3367</v>
      </c>
      <c r="B3371" t="s">
        <v>5534</v>
      </c>
      <c r="C3371">
        <v>256.74299999999999</v>
      </c>
      <c r="D3371">
        <v>13.051</v>
      </c>
      <c r="E3371">
        <v>8.2170000000000005</v>
      </c>
      <c r="F3371">
        <v>5.4359999999999999</v>
      </c>
      <c r="G3371">
        <v>3.843</v>
      </c>
      <c r="H3371">
        <v>101592.515</v>
      </c>
      <c r="I3371">
        <v>3.9E-2</v>
      </c>
      <c r="J3371">
        <v>129.6</v>
      </c>
      <c r="K3371">
        <v>123.91200000000001</v>
      </c>
      <c r="L3371">
        <v>24.687999999999999</v>
      </c>
      <c r="M3371">
        <v>89.412000000000006</v>
      </c>
    </row>
    <row r="3372" spans="1:13" x14ac:dyDescent="0.35">
      <c r="A3372">
        <v>3368</v>
      </c>
      <c r="B3372" t="s">
        <v>5533</v>
      </c>
      <c r="C3372">
        <v>350.584</v>
      </c>
      <c r="D3372">
        <v>14.164999999999999</v>
      </c>
      <c r="E3372">
        <v>9.2739999999999991</v>
      </c>
      <c r="F3372">
        <v>5.1239999999999997</v>
      </c>
      <c r="G3372">
        <v>4.9029999999999996</v>
      </c>
      <c r="H3372">
        <v>101601.46</v>
      </c>
      <c r="I3372">
        <v>3.6999999999999998E-2</v>
      </c>
      <c r="J3372">
        <v>173.24600000000001</v>
      </c>
      <c r="K3372">
        <v>173.16</v>
      </c>
      <c r="L3372">
        <v>33.491999999999997</v>
      </c>
      <c r="M3372">
        <v>101.929</v>
      </c>
    </row>
    <row r="3373" spans="1:13" x14ac:dyDescent="0.35">
      <c r="A3373">
        <v>3369</v>
      </c>
      <c r="B3373" t="s">
        <v>5532</v>
      </c>
      <c r="C3373">
        <v>420.839</v>
      </c>
      <c r="D3373">
        <v>14.701000000000001</v>
      </c>
      <c r="E3373">
        <v>9.9870000000000001</v>
      </c>
      <c r="F3373">
        <v>4.7649999999999997</v>
      </c>
      <c r="G3373">
        <v>5.0119999999999996</v>
      </c>
      <c r="H3373">
        <v>98426.207999999999</v>
      </c>
      <c r="I3373">
        <v>4.9000000000000002E-2</v>
      </c>
      <c r="J3373">
        <v>203.11699999999999</v>
      </c>
      <c r="K3373">
        <v>215.22399999999999</v>
      </c>
      <c r="L3373">
        <v>40.603999999999999</v>
      </c>
      <c r="M3373">
        <v>112.675</v>
      </c>
    </row>
    <row r="3374" spans="1:13" x14ac:dyDescent="0.35">
      <c r="A3374">
        <v>3370</v>
      </c>
      <c r="B3374" t="s">
        <v>5531</v>
      </c>
      <c r="C3374">
        <v>503.03100000000001</v>
      </c>
      <c r="D3374">
        <v>15.956</v>
      </c>
      <c r="E3374">
        <v>11.375</v>
      </c>
      <c r="F3374">
        <v>4.758</v>
      </c>
      <c r="G3374">
        <v>5.0890000000000004</v>
      </c>
      <c r="H3374">
        <v>101568.79300000001</v>
      </c>
      <c r="I3374">
        <v>3.7999999999999999E-2</v>
      </c>
      <c r="J3374">
        <v>226.273</v>
      </c>
      <c r="K3374">
        <v>273.71899999999999</v>
      </c>
      <c r="L3374">
        <v>49.255000000000003</v>
      </c>
      <c r="M3374">
        <v>133.75399999999999</v>
      </c>
    </row>
    <row r="3375" spans="1:13" x14ac:dyDescent="0.35">
      <c r="A3375">
        <v>3371</v>
      </c>
      <c r="B3375" t="s">
        <v>5530</v>
      </c>
      <c r="C3375">
        <v>519.48</v>
      </c>
      <c r="D3375">
        <v>16.446999999999999</v>
      </c>
      <c r="E3375">
        <v>12.212</v>
      </c>
      <c r="F3375">
        <v>4.76</v>
      </c>
      <c r="G3375">
        <v>5.835</v>
      </c>
      <c r="H3375">
        <v>101554.077</v>
      </c>
      <c r="I3375">
        <v>2.8000000000000001E-2</v>
      </c>
      <c r="J3375">
        <v>257.87</v>
      </c>
      <c r="K3375">
        <v>261.43599999999998</v>
      </c>
      <c r="L3375">
        <v>54.423999999999999</v>
      </c>
      <c r="M3375">
        <v>154.911</v>
      </c>
    </row>
    <row r="3376" spans="1:13" x14ac:dyDescent="0.35">
      <c r="A3376">
        <v>3372</v>
      </c>
      <c r="B3376" t="s">
        <v>5529</v>
      </c>
      <c r="C3376">
        <v>523.41300000000001</v>
      </c>
      <c r="D3376">
        <v>17.010999999999999</v>
      </c>
      <c r="E3376">
        <v>13.087999999999999</v>
      </c>
      <c r="F3376">
        <v>4.9359999999999999</v>
      </c>
      <c r="G3376">
        <v>5.6740000000000004</v>
      </c>
      <c r="H3376">
        <v>101532.645</v>
      </c>
      <c r="I3376">
        <v>9.4E-2</v>
      </c>
      <c r="J3376">
        <v>279.39100000000002</v>
      </c>
      <c r="K3376">
        <v>237.95099999999999</v>
      </c>
      <c r="L3376">
        <v>56.405000000000001</v>
      </c>
      <c r="M3376">
        <v>179.61</v>
      </c>
    </row>
    <row r="3377" spans="1:13" x14ac:dyDescent="0.35">
      <c r="A3377">
        <v>3373</v>
      </c>
      <c r="B3377" t="s">
        <v>5528</v>
      </c>
      <c r="C3377">
        <v>527.29999999999995</v>
      </c>
      <c r="D3377">
        <v>17.268999999999998</v>
      </c>
      <c r="E3377">
        <v>13.564</v>
      </c>
      <c r="F3377">
        <v>5.2130000000000001</v>
      </c>
      <c r="G3377">
        <v>6.0449999999999999</v>
      </c>
      <c r="H3377">
        <v>101520.94899999999</v>
      </c>
      <c r="I3377">
        <v>5.2999999999999999E-2</v>
      </c>
      <c r="J3377">
        <v>291.94299999999998</v>
      </c>
      <c r="K3377">
        <v>238.499</v>
      </c>
      <c r="L3377">
        <v>54.555</v>
      </c>
      <c r="M3377">
        <v>204.37799999999999</v>
      </c>
    </row>
    <row r="3378" spans="1:13" x14ac:dyDescent="0.35">
      <c r="A3378">
        <v>3374</v>
      </c>
      <c r="B3378" t="s">
        <v>5527</v>
      </c>
      <c r="C3378">
        <v>464.702</v>
      </c>
      <c r="D3378">
        <v>17.332000000000001</v>
      </c>
      <c r="E3378">
        <v>13.88</v>
      </c>
      <c r="F3378">
        <v>5.4909999999999997</v>
      </c>
      <c r="G3378">
        <v>5.7270000000000003</v>
      </c>
      <c r="H3378">
        <v>101510.10400000001</v>
      </c>
      <c r="I3378">
        <v>8.7999999999999995E-2</v>
      </c>
      <c r="J3378">
        <v>261.18400000000003</v>
      </c>
      <c r="K3378">
        <v>204.02699999999999</v>
      </c>
      <c r="L3378">
        <v>49.436</v>
      </c>
      <c r="M3378">
        <v>225.81200000000001</v>
      </c>
    </row>
    <row r="3379" spans="1:13" x14ac:dyDescent="0.35">
      <c r="A3379">
        <v>3375</v>
      </c>
      <c r="B3379" t="s">
        <v>5526</v>
      </c>
      <c r="C3379">
        <v>378.41500000000002</v>
      </c>
      <c r="D3379">
        <v>17.145</v>
      </c>
      <c r="E3379">
        <v>14.22</v>
      </c>
      <c r="F3379">
        <v>5.6509999999999998</v>
      </c>
      <c r="G3379">
        <v>5.2409999999999997</v>
      </c>
      <c r="H3379">
        <v>101500.905</v>
      </c>
      <c r="I3379">
        <v>0.152</v>
      </c>
      <c r="J3379">
        <v>211.691</v>
      </c>
      <c r="K3379">
        <v>161.417</v>
      </c>
      <c r="L3379">
        <v>42.198</v>
      </c>
      <c r="M3379">
        <v>243.24199999999999</v>
      </c>
    </row>
    <row r="3380" spans="1:13" x14ac:dyDescent="0.35">
      <c r="A3380">
        <v>3376</v>
      </c>
      <c r="B3380" t="s">
        <v>5525</v>
      </c>
      <c r="C3380">
        <v>314.74</v>
      </c>
      <c r="D3380">
        <v>16.803000000000001</v>
      </c>
      <c r="E3380">
        <v>14.481999999999999</v>
      </c>
      <c r="F3380">
        <v>5.7140000000000004</v>
      </c>
      <c r="G3380">
        <v>5.8390000000000004</v>
      </c>
      <c r="H3380">
        <v>101490.371</v>
      </c>
      <c r="I3380">
        <v>0.20699999999999999</v>
      </c>
      <c r="J3380">
        <v>184.12200000000001</v>
      </c>
      <c r="K3380">
        <v>126.152</v>
      </c>
      <c r="L3380">
        <v>33.829000000000001</v>
      </c>
      <c r="M3380">
        <v>257.68</v>
      </c>
    </row>
    <row r="3381" spans="1:13" x14ac:dyDescent="0.35">
      <c r="A3381">
        <v>3377</v>
      </c>
      <c r="B3381" t="s">
        <v>5524</v>
      </c>
      <c r="C3381">
        <v>220.36199999999999</v>
      </c>
      <c r="D3381">
        <v>16.117000000000001</v>
      </c>
      <c r="E3381">
        <v>14.757999999999999</v>
      </c>
      <c r="F3381">
        <v>5.8419999999999996</v>
      </c>
      <c r="G3381">
        <v>5.13</v>
      </c>
      <c r="H3381">
        <v>101486.933</v>
      </c>
      <c r="I3381">
        <v>0.438</v>
      </c>
      <c r="J3381">
        <v>133.21</v>
      </c>
      <c r="K3381">
        <v>83.325000000000003</v>
      </c>
      <c r="L3381">
        <v>24.998999999999999</v>
      </c>
      <c r="M3381">
        <v>270.315</v>
      </c>
    </row>
    <row r="3382" spans="1:13" x14ac:dyDescent="0.35">
      <c r="A3382">
        <v>3378</v>
      </c>
      <c r="B3382" t="s">
        <v>5523</v>
      </c>
      <c r="C3382">
        <v>129.68899999999999</v>
      </c>
      <c r="D3382">
        <v>15.414999999999999</v>
      </c>
      <c r="E3382">
        <v>14.956</v>
      </c>
      <c r="F3382">
        <v>5.7949999999999999</v>
      </c>
      <c r="G3382">
        <v>4.9640000000000004</v>
      </c>
      <c r="H3382">
        <v>101492.91499999999</v>
      </c>
      <c r="I3382">
        <v>6.5000000000000002E-2</v>
      </c>
      <c r="J3382">
        <v>81.480999999999995</v>
      </c>
      <c r="K3382">
        <v>45.999000000000002</v>
      </c>
      <c r="L3382">
        <v>16.172000000000001</v>
      </c>
      <c r="M3382">
        <v>282.05900000000003</v>
      </c>
    </row>
    <row r="3383" spans="1:13" x14ac:dyDescent="0.35">
      <c r="A3383">
        <v>3379</v>
      </c>
      <c r="B3383" t="s">
        <v>5522</v>
      </c>
      <c r="C3383">
        <v>55.225999999999999</v>
      </c>
      <c r="D3383">
        <v>14.191000000000001</v>
      </c>
      <c r="E3383">
        <v>13.728</v>
      </c>
      <c r="F3383">
        <v>6.0090000000000003</v>
      </c>
      <c r="G3383">
        <v>4.7240000000000002</v>
      </c>
      <c r="H3383">
        <v>101515.28</v>
      </c>
      <c r="I3383">
        <v>2.9000000000000001E-2</v>
      </c>
      <c r="J3383">
        <v>39.670999999999999</v>
      </c>
      <c r="K3383">
        <v>15.143000000000001</v>
      </c>
      <c r="L3383">
        <v>7.7169999999999996</v>
      </c>
      <c r="M3383">
        <v>293.58499999999998</v>
      </c>
    </row>
    <row r="3384" spans="1:13" x14ac:dyDescent="0.35">
      <c r="A3384">
        <v>3380</v>
      </c>
      <c r="B3384" t="s">
        <v>5521</v>
      </c>
      <c r="C3384">
        <v>6.1310000000000002</v>
      </c>
      <c r="D3384">
        <v>12.821</v>
      </c>
      <c r="E3384">
        <v>12.454000000000001</v>
      </c>
      <c r="F3384">
        <v>5.9509999999999996</v>
      </c>
      <c r="G3384">
        <v>5.085</v>
      </c>
      <c r="H3384">
        <v>101544.077</v>
      </c>
      <c r="I3384">
        <v>0.20599999999999999</v>
      </c>
      <c r="J3384">
        <v>5.8849999999999998</v>
      </c>
      <c r="K3384">
        <v>0.19</v>
      </c>
      <c r="L3384">
        <v>-1.4E-2</v>
      </c>
      <c r="M3384">
        <v>305.39400000000001</v>
      </c>
    </row>
    <row r="3385" spans="1:13" x14ac:dyDescent="0.35">
      <c r="A3385">
        <v>3381</v>
      </c>
      <c r="B3385" t="s">
        <v>5520</v>
      </c>
      <c r="C3385">
        <v>0</v>
      </c>
      <c r="D3385">
        <v>11.923</v>
      </c>
      <c r="E3385">
        <v>11.247</v>
      </c>
      <c r="F3385">
        <v>5.6689999999999996</v>
      </c>
      <c r="G3385">
        <v>4.8220000000000001</v>
      </c>
      <c r="H3385">
        <v>101559.344</v>
      </c>
      <c r="I3385">
        <v>5.6000000000000001E-2</v>
      </c>
      <c r="J3385">
        <v>0</v>
      </c>
      <c r="K3385">
        <v>0</v>
      </c>
      <c r="L3385">
        <v>-6.6539999999999999</v>
      </c>
      <c r="M3385">
        <v>317.839</v>
      </c>
    </row>
    <row r="3386" spans="1:13" x14ac:dyDescent="0.35">
      <c r="A3386">
        <v>3382</v>
      </c>
      <c r="B3386" t="s">
        <v>5519</v>
      </c>
      <c r="C3386">
        <v>0</v>
      </c>
      <c r="D3386">
        <v>11.28</v>
      </c>
      <c r="E3386">
        <v>10.153</v>
      </c>
      <c r="F3386">
        <v>5.593</v>
      </c>
      <c r="G3386">
        <v>4.91</v>
      </c>
      <c r="H3386">
        <v>101563.673</v>
      </c>
      <c r="I3386">
        <v>0.10100000000000001</v>
      </c>
      <c r="J3386">
        <v>0</v>
      </c>
      <c r="K3386">
        <v>0</v>
      </c>
      <c r="L3386">
        <v>-11.816000000000001</v>
      </c>
      <c r="M3386">
        <v>331.11599999999999</v>
      </c>
    </row>
    <row r="3387" spans="1:13" x14ac:dyDescent="0.35">
      <c r="A3387">
        <v>3383</v>
      </c>
      <c r="B3387" t="s">
        <v>5518</v>
      </c>
      <c r="C3387">
        <v>0</v>
      </c>
      <c r="D3387">
        <v>10.847</v>
      </c>
      <c r="E3387">
        <v>9.0670000000000002</v>
      </c>
      <c r="F3387">
        <v>5.7309999999999999</v>
      </c>
      <c r="G3387">
        <v>5.0129999999999999</v>
      </c>
      <c r="H3387">
        <v>101559.255</v>
      </c>
      <c r="I3387">
        <v>0.129</v>
      </c>
      <c r="J3387">
        <v>0</v>
      </c>
      <c r="K3387">
        <v>0</v>
      </c>
      <c r="L3387">
        <v>-15.12</v>
      </c>
      <c r="M3387">
        <v>345.19400000000002</v>
      </c>
    </row>
    <row r="3388" spans="1:13" x14ac:dyDescent="0.35">
      <c r="A3388">
        <v>3384</v>
      </c>
      <c r="B3388" t="s">
        <v>5517</v>
      </c>
      <c r="C3388">
        <v>0</v>
      </c>
      <c r="D3388">
        <v>10.53</v>
      </c>
      <c r="E3388">
        <v>8.0470000000000006</v>
      </c>
      <c r="F3388">
        <v>5.8849999999999998</v>
      </c>
      <c r="G3388">
        <v>5.0679999999999996</v>
      </c>
      <c r="H3388">
        <v>101541.576</v>
      </c>
      <c r="I3388">
        <v>7.8E-2</v>
      </c>
      <c r="J3388">
        <v>0</v>
      </c>
      <c r="K3388">
        <v>0</v>
      </c>
      <c r="L3388">
        <v>-16.277999999999999</v>
      </c>
      <c r="M3388">
        <v>330.839</v>
      </c>
    </row>
    <row r="3389" spans="1:13" x14ac:dyDescent="0.35">
      <c r="A3389">
        <v>3385</v>
      </c>
      <c r="B3389" t="s">
        <v>5516</v>
      </c>
      <c r="C3389">
        <v>0</v>
      </c>
      <c r="D3389">
        <v>10.28</v>
      </c>
      <c r="E3389">
        <v>7.8860000000000001</v>
      </c>
      <c r="F3389">
        <v>6.3760000000000003</v>
      </c>
      <c r="G3389">
        <v>5.2370000000000001</v>
      </c>
      <c r="H3389">
        <v>101527.38099999999</v>
      </c>
      <c r="I3389">
        <v>0.39700000000000002</v>
      </c>
      <c r="J3389">
        <v>0</v>
      </c>
      <c r="K3389">
        <v>0</v>
      </c>
      <c r="L3389">
        <v>-15.173999999999999</v>
      </c>
      <c r="M3389">
        <v>14.347</v>
      </c>
    </row>
    <row r="3390" spans="1:13" x14ac:dyDescent="0.35">
      <c r="A3390">
        <v>3386</v>
      </c>
      <c r="B3390" t="s">
        <v>5515</v>
      </c>
      <c r="C3390">
        <v>0</v>
      </c>
      <c r="D3390">
        <v>9.9179999999999993</v>
      </c>
      <c r="E3390">
        <v>7.7729999999999997</v>
      </c>
      <c r="F3390">
        <v>6.67</v>
      </c>
      <c r="G3390">
        <v>5.3650000000000002</v>
      </c>
      <c r="H3390">
        <v>101519.929</v>
      </c>
      <c r="I3390">
        <v>0.13900000000000001</v>
      </c>
      <c r="J3390">
        <v>0</v>
      </c>
      <c r="K3390">
        <v>0</v>
      </c>
      <c r="L3390">
        <v>-11.92</v>
      </c>
      <c r="M3390">
        <v>28.437000000000001</v>
      </c>
    </row>
    <row r="3391" spans="1:13" x14ac:dyDescent="0.35">
      <c r="A3391">
        <v>3387</v>
      </c>
      <c r="B3391" t="s">
        <v>5514</v>
      </c>
      <c r="C3391">
        <v>0</v>
      </c>
      <c r="D3391">
        <v>9.5950000000000006</v>
      </c>
      <c r="E3391">
        <v>7.6159999999999997</v>
      </c>
      <c r="F3391">
        <v>6.7190000000000003</v>
      </c>
      <c r="G3391">
        <v>5.3490000000000002</v>
      </c>
      <c r="H3391">
        <v>101515.41899999999</v>
      </c>
      <c r="I3391">
        <v>5.3999999999999999E-2</v>
      </c>
      <c r="J3391">
        <v>0</v>
      </c>
      <c r="K3391">
        <v>0</v>
      </c>
      <c r="L3391">
        <v>-6.7969999999999997</v>
      </c>
      <c r="M3391">
        <v>41.731000000000002</v>
      </c>
    </row>
    <row r="3392" spans="1:13" x14ac:dyDescent="0.35">
      <c r="A3392">
        <v>3388</v>
      </c>
      <c r="B3392" t="s">
        <v>5513</v>
      </c>
      <c r="C3392">
        <v>3.7959999999999998</v>
      </c>
      <c r="D3392">
        <v>9.4459999999999997</v>
      </c>
      <c r="E3392">
        <v>7.4560000000000004</v>
      </c>
      <c r="F3392">
        <v>6.4539999999999997</v>
      </c>
      <c r="G3392">
        <v>5.58</v>
      </c>
      <c r="H3392">
        <v>101519.838</v>
      </c>
      <c r="I3392">
        <v>2.3E-2</v>
      </c>
      <c r="J3392">
        <v>3.6819999999999999</v>
      </c>
      <c r="K3392">
        <v>3.2000000000000001E-2</v>
      </c>
      <c r="L3392">
        <v>-0.186</v>
      </c>
      <c r="M3392">
        <v>54.188000000000002</v>
      </c>
    </row>
    <row r="3393" spans="1:13" x14ac:dyDescent="0.35">
      <c r="A3393">
        <v>3389</v>
      </c>
      <c r="B3393" t="s">
        <v>5512</v>
      </c>
      <c r="C3393">
        <v>43.052999999999997</v>
      </c>
      <c r="D3393">
        <v>10.401</v>
      </c>
      <c r="E3393">
        <v>7.4370000000000003</v>
      </c>
      <c r="F3393">
        <v>6.2859999999999996</v>
      </c>
      <c r="G3393">
        <v>5.13</v>
      </c>
      <c r="H3393">
        <v>101535.685</v>
      </c>
      <c r="I3393">
        <v>7.0000000000000001E-3</v>
      </c>
      <c r="J3393">
        <v>35.494999999999997</v>
      </c>
      <c r="K3393">
        <v>6.3140000000000001</v>
      </c>
      <c r="L3393">
        <v>7.5279999999999996</v>
      </c>
      <c r="M3393">
        <v>65.992999999999995</v>
      </c>
    </row>
    <row r="3394" spans="1:13" x14ac:dyDescent="0.35">
      <c r="A3394">
        <v>3390</v>
      </c>
      <c r="B3394" t="s">
        <v>5511</v>
      </c>
      <c r="C3394">
        <v>122.774</v>
      </c>
      <c r="D3394">
        <v>11.914999999999999</v>
      </c>
      <c r="E3394">
        <v>7.6150000000000002</v>
      </c>
      <c r="F3394">
        <v>6.4560000000000004</v>
      </c>
      <c r="G3394">
        <v>5.2759999999999998</v>
      </c>
      <c r="H3394">
        <v>101554.071</v>
      </c>
      <c r="I3394">
        <v>2.5000000000000001E-2</v>
      </c>
      <c r="J3394">
        <v>80.698999999999998</v>
      </c>
      <c r="K3394">
        <v>39.927</v>
      </c>
      <c r="L3394">
        <v>15.976000000000001</v>
      </c>
      <c r="M3394">
        <v>77.507999999999996</v>
      </c>
    </row>
    <row r="3395" spans="1:13" x14ac:dyDescent="0.35">
      <c r="A3395">
        <v>3391</v>
      </c>
      <c r="B3395" t="s">
        <v>5510</v>
      </c>
      <c r="C3395">
        <v>217.25299999999999</v>
      </c>
      <c r="D3395">
        <v>13.247</v>
      </c>
      <c r="E3395">
        <v>8.7219999999999995</v>
      </c>
      <c r="F3395">
        <v>6.351</v>
      </c>
      <c r="G3395">
        <v>5.1859999999999999</v>
      </c>
      <c r="H3395">
        <v>101572.643</v>
      </c>
      <c r="I3395">
        <v>3.2000000000000001E-2</v>
      </c>
      <c r="J3395">
        <v>133.87700000000001</v>
      </c>
      <c r="K3395">
        <v>78.734999999999999</v>
      </c>
      <c r="L3395">
        <v>24.809000000000001</v>
      </c>
      <c r="M3395">
        <v>89.221000000000004</v>
      </c>
    </row>
    <row r="3396" spans="1:13" x14ac:dyDescent="0.35">
      <c r="A3396">
        <v>3392</v>
      </c>
      <c r="B3396" t="s">
        <v>5509</v>
      </c>
      <c r="C3396">
        <v>341.53300000000002</v>
      </c>
      <c r="D3396">
        <v>14.494</v>
      </c>
      <c r="E3396">
        <v>9.7899999999999991</v>
      </c>
      <c r="F3396">
        <v>6.4720000000000004</v>
      </c>
      <c r="G3396">
        <v>5.2060000000000004</v>
      </c>
      <c r="H3396">
        <v>101577.69</v>
      </c>
      <c r="I3396">
        <v>7.0000000000000001E-3</v>
      </c>
      <c r="J3396">
        <v>182.733</v>
      </c>
      <c r="K3396">
        <v>153.71299999999999</v>
      </c>
      <c r="L3396">
        <v>33.658999999999999</v>
      </c>
      <c r="M3396">
        <v>101.79300000000001</v>
      </c>
    </row>
    <row r="3397" spans="1:13" x14ac:dyDescent="0.35">
      <c r="A3397">
        <v>3393</v>
      </c>
      <c r="B3397" t="s">
        <v>5508</v>
      </c>
      <c r="C3397">
        <v>450.35199999999998</v>
      </c>
      <c r="D3397">
        <v>15.39</v>
      </c>
      <c r="E3397">
        <v>10.763999999999999</v>
      </c>
      <c r="F3397">
        <v>6.484</v>
      </c>
      <c r="G3397">
        <v>4.6120000000000001</v>
      </c>
      <c r="H3397">
        <v>101584.48</v>
      </c>
      <c r="I3397">
        <v>4.4999999999999998E-2</v>
      </c>
      <c r="J3397">
        <v>222.202</v>
      </c>
      <c r="K3397">
        <v>223.809</v>
      </c>
      <c r="L3397">
        <v>42.070999999999998</v>
      </c>
      <c r="M3397">
        <v>116.143</v>
      </c>
    </row>
    <row r="3398" spans="1:13" x14ac:dyDescent="0.35">
      <c r="A3398">
        <v>3394</v>
      </c>
      <c r="B3398" t="s">
        <v>5507</v>
      </c>
      <c r="C3398">
        <v>511.99799999999999</v>
      </c>
      <c r="D3398">
        <v>16.088000000000001</v>
      </c>
      <c r="E3398">
        <v>11.651</v>
      </c>
      <c r="F3398">
        <v>6.2439999999999998</v>
      </c>
      <c r="G3398">
        <v>5.2229999999999999</v>
      </c>
      <c r="H3398">
        <v>101585.863</v>
      </c>
      <c r="I3398">
        <v>0.123</v>
      </c>
      <c r="J3398">
        <v>236.61</v>
      </c>
      <c r="K3398">
        <v>270.92599999999999</v>
      </c>
      <c r="L3398">
        <v>49.383000000000003</v>
      </c>
      <c r="M3398">
        <v>133.45699999999999</v>
      </c>
    </row>
    <row r="3399" spans="1:13" x14ac:dyDescent="0.35">
      <c r="A3399">
        <v>3395</v>
      </c>
      <c r="B3399" t="s">
        <v>5506</v>
      </c>
      <c r="C3399">
        <v>546.92899999999997</v>
      </c>
      <c r="D3399">
        <v>16.579999999999998</v>
      </c>
      <c r="E3399">
        <v>12.474</v>
      </c>
      <c r="F3399">
        <v>6.4139999999999997</v>
      </c>
      <c r="G3399">
        <v>5.21</v>
      </c>
      <c r="H3399">
        <v>101578.54399999999</v>
      </c>
      <c r="I3399">
        <v>5.7000000000000002E-2</v>
      </c>
      <c r="J3399">
        <v>262.33800000000002</v>
      </c>
      <c r="K3399">
        <v>279.74</v>
      </c>
      <c r="L3399">
        <v>54.616999999999997</v>
      </c>
      <c r="M3399">
        <v>154.79300000000001</v>
      </c>
    </row>
    <row r="3400" spans="1:13" x14ac:dyDescent="0.35">
      <c r="A3400">
        <v>3396</v>
      </c>
      <c r="B3400" t="s">
        <v>5505</v>
      </c>
      <c r="C3400">
        <v>556.86800000000005</v>
      </c>
      <c r="D3400">
        <v>16.82</v>
      </c>
      <c r="E3400">
        <v>13.279</v>
      </c>
      <c r="F3400">
        <v>6.6849999999999996</v>
      </c>
      <c r="G3400">
        <v>5.4459999999999997</v>
      </c>
      <c r="H3400">
        <v>101569.211</v>
      </c>
      <c r="I3400">
        <v>0.16400000000000001</v>
      </c>
      <c r="J3400">
        <v>274.786</v>
      </c>
      <c r="K3400">
        <v>277.90100000000001</v>
      </c>
      <c r="L3400">
        <v>56.609000000000002</v>
      </c>
      <c r="M3400">
        <v>179.58099999999999</v>
      </c>
    </row>
    <row r="3401" spans="1:13" x14ac:dyDescent="0.35">
      <c r="A3401">
        <v>3397</v>
      </c>
      <c r="B3401" t="s">
        <v>5504</v>
      </c>
      <c r="C3401">
        <v>520.84699999999998</v>
      </c>
      <c r="D3401">
        <v>17.138000000000002</v>
      </c>
      <c r="E3401">
        <v>13.722</v>
      </c>
      <c r="F3401">
        <v>6.75</v>
      </c>
      <c r="G3401">
        <v>5.3220000000000001</v>
      </c>
      <c r="H3401">
        <v>101560.86599999999</v>
      </c>
      <c r="I3401">
        <v>0.218</v>
      </c>
      <c r="J3401">
        <v>270.291</v>
      </c>
      <c r="K3401">
        <v>247.80799999999999</v>
      </c>
      <c r="L3401">
        <v>54.756</v>
      </c>
      <c r="M3401">
        <v>204.44499999999999</v>
      </c>
    </row>
    <row r="3402" spans="1:13" x14ac:dyDescent="0.35">
      <c r="A3402">
        <v>3398</v>
      </c>
      <c r="B3402" t="s">
        <v>5503</v>
      </c>
      <c r="C3402">
        <v>524.44899999999996</v>
      </c>
      <c r="D3402">
        <v>17.356999999999999</v>
      </c>
      <c r="E3402">
        <v>14.125</v>
      </c>
      <c r="F3402">
        <v>6.9649999999999999</v>
      </c>
      <c r="G3402">
        <v>5.2990000000000004</v>
      </c>
      <c r="H3402">
        <v>101545.73299999999</v>
      </c>
      <c r="I3402">
        <v>1.4E-2</v>
      </c>
      <c r="J3402">
        <v>257.65699999999998</v>
      </c>
      <c r="K3402">
        <v>266.24299999999999</v>
      </c>
      <c r="L3402">
        <v>49.624000000000002</v>
      </c>
      <c r="M3402">
        <v>225.934</v>
      </c>
    </row>
    <row r="3403" spans="1:13" x14ac:dyDescent="0.35">
      <c r="A3403">
        <v>3399</v>
      </c>
      <c r="B3403" t="s">
        <v>5502</v>
      </c>
      <c r="C3403">
        <v>436.38200000000001</v>
      </c>
      <c r="D3403">
        <v>17.21</v>
      </c>
      <c r="E3403">
        <v>14.452</v>
      </c>
      <c r="F3403">
        <v>6.98</v>
      </c>
      <c r="G3403">
        <v>5.508</v>
      </c>
      <c r="H3403">
        <v>101530.015</v>
      </c>
      <c r="I3403">
        <v>1.6E-2</v>
      </c>
      <c r="J3403">
        <v>228.77099999999999</v>
      </c>
      <c r="K3403">
        <v>206.83500000000001</v>
      </c>
      <c r="L3403">
        <v>42.375</v>
      </c>
      <c r="M3403">
        <v>243.381</v>
      </c>
    </row>
    <row r="3404" spans="1:13" x14ac:dyDescent="0.35">
      <c r="A3404">
        <v>3400</v>
      </c>
      <c r="B3404" t="s">
        <v>5501</v>
      </c>
      <c r="C3404">
        <v>369.36900000000003</v>
      </c>
      <c r="D3404">
        <v>16.8</v>
      </c>
      <c r="E3404">
        <v>14.798999999999999</v>
      </c>
      <c r="F3404">
        <v>7.03</v>
      </c>
      <c r="G3404">
        <v>4.9370000000000003</v>
      </c>
      <c r="H3404">
        <v>101520.285</v>
      </c>
      <c r="I3404">
        <v>0.115</v>
      </c>
      <c r="J3404">
        <v>171.15700000000001</v>
      </c>
      <c r="K3404">
        <v>196.78800000000001</v>
      </c>
      <c r="L3404">
        <v>34.011000000000003</v>
      </c>
      <c r="M3404">
        <v>257.798</v>
      </c>
    </row>
    <row r="3405" spans="1:13" x14ac:dyDescent="0.35">
      <c r="A3405">
        <v>3401</v>
      </c>
      <c r="B3405" t="s">
        <v>5500</v>
      </c>
      <c r="C3405">
        <v>255.06399999999999</v>
      </c>
      <c r="D3405">
        <v>16.073</v>
      </c>
      <c r="E3405">
        <v>15.026999999999999</v>
      </c>
      <c r="F3405">
        <v>7.2060000000000004</v>
      </c>
      <c r="G3405">
        <v>4.4589999999999996</v>
      </c>
      <c r="H3405">
        <v>101509.70600000001</v>
      </c>
      <c r="I3405">
        <v>0.216</v>
      </c>
      <c r="J3405">
        <v>125.175</v>
      </c>
      <c r="K3405">
        <v>128.66499999999999</v>
      </c>
      <c r="L3405">
        <v>25.18</v>
      </c>
      <c r="M3405">
        <v>270.42500000000001</v>
      </c>
    </row>
    <row r="3406" spans="1:13" x14ac:dyDescent="0.35">
      <c r="A3406">
        <v>3402</v>
      </c>
      <c r="B3406" t="s">
        <v>5499</v>
      </c>
      <c r="C3406">
        <v>153.02600000000001</v>
      </c>
      <c r="D3406">
        <v>15.308</v>
      </c>
      <c r="E3406">
        <v>15.186999999999999</v>
      </c>
      <c r="F3406">
        <v>6.944</v>
      </c>
      <c r="G3406">
        <v>4.7450000000000001</v>
      </c>
      <c r="H3406">
        <v>101504.34600000001</v>
      </c>
      <c r="I3406">
        <v>0.29399999999999998</v>
      </c>
      <c r="J3406">
        <v>86.683999999999997</v>
      </c>
      <c r="K3406">
        <v>64.281000000000006</v>
      </c>
      <c r="L3406">
        <v>16.341000000000001</v>
      </c>
      <c r="M3406">
        <v>282.17599999999999</v>
      </c>
    </row>
    <row r="3407" spans="1:13" x14ac:dyDescent="0.35">
      <c r="A3407">
        <v>3403</v>
      </c>
      <c r="B3407" t="s">
        <v>5498</v>
      </c>
      <c r="C3407">
        <v>60.094999999999999</v>
      </c>
      <c r="D3407">
        <v>14.175000000000001</v>
      </c>
      <c r="E3407">
        <v>14.013</v>
      </c>
      <c r="F3407">
        <v>6.9039999999999999</v>
      </c>
      <c r="G3407">
        <v>4.7779999999999996</v>
      </c>
      <c r="H3407">
        <v>101511.88800000001</v>
      </c>
      <c r="I3407">
        <v>0.14000000000000001</v>
      </c>
      <c r="J3407">
        <v>42.113999999999997</v>
      </c>
      <c r="K3407">
        <v>16.728999999999999</v>
      </c>
      <c r="L3407">
        <v>7.899</v>
      </c>
      <c r="M3407">
        <v>293.68200000000002</v>
      </c>
    </row>
    <row r="3408" spans="1:13" x14ac:dyDescent="0.35">
      <c r="A3408">
        <v>3404</v>
      </c>
      <c r="B3408" t="s">
        <v>5497</v>
      </c>
      <c r="C3408">
        <v>6.8710000000000004</v>
      </c>
      <c r="D3408">
        <v>12.885</v>
      </c>
      <c r="E3408">
        <v>12.801</v>
      </c>
      <c r="F3408">
        <v>6.9039999999999999</v>
      </c>
      <c r="G3408">
        <v>5.2450000000000001</v>
      </c>
      <c r="H3408">
        <v>101529.57399999999</v>
      </c>
      <c r="I3408">
        <v>0.11600000000000001</v>
      </c>
      <c r="J3408">
        <v>6.5759999999999996</v>
      </c>
      <c r="K3408">
        <v>0.18099999999999999</v>
      </c>
      <c r="L3408">
        <v>0.17699999999999999</v>
      </c>
      <c r="M3408">
        <v>305.47000000000003</v>
      </c>
    </row>
    <row r="3409" spans="1:13" x14ac:dyDescent="0.35">
      <c r="A3409">
        <v>3405</v>
      </c>
      <c r="B3409" t="s">
        <v>5496</v>
      </c>
      <c r="C3409">
        <v>0</v>
      </c>
      <c r="D3409">
        <v>12.182</v>
      </c>
      <c r="E3409">
        <v>11.6</v>
      </c>
      <c r="F3409">
        <v>6.976</v>
      </c>
      <c r="G3409">
        <v>5.0229999999999997</v>
      </c>
      <c r="H3409">
        <v>101531.57799999999</v>
      </c>
      <c r="I3409">
        <v>4.3999999999999997E-2</v>
      </c>
      <c r="J3409">
        <v>0</v>
      </c>
      <c r="K3409">
        <v>0</v>
      </c>
      <c r="L3409">
        <v>-6.4649999999999999</v>
      </c>
      <c r="M3409">
        <v>317.91199999999998</v>
      </c>
    </row>
    <row r="3410" spans="1:13" x14ac:dyDescent="0.35">
      <c r="A3410">
        <v>3406</v>
      </c>
      <c r="B3410" t="s">
        <v>5495</v>
      </c>
      <c r="C3410">
        <v>0</v>
      </c>
      <c r="D3410">
        <v>11.651999999999999</v>
      </c>
      <c r="E3410">
        <v>10.51</v>
      </c>
      <c r="F3410">
        <v>7.31</v>
      </c>
      <c r="G3410">
        <v>4.8179999999999996</v>
      </c>
      <c r="H3410">
        <v>101524.43399999999</v>
      </c>
      <c r="I3410">
        <v>0.17899999999999999</v>
      </c>
      <c r="J3410">
        <v>0</v>
      </c>
      <c r="K3410">
        <v>0</v>
      </c>
      <c r="L3410">
        <v>-11.619</v>
      </c>
      <c r="M3410">
        <v>331.16399999999999</v>
      </c>
    </row>
    <row r="3411" spans="1:13" x14ac:dyDescent="0.35">
      <c r="A3411">
        <v>3407</v>
      </c>
      <c r="B3411" t="s">
        <v>5494</v>
      </c>
      <c r="C3411">
        <v>0</v>
      </c>
      <c r="D3411">
        <v>11.285</v>
      </c>
      <c r="E3411">
        <v>9.59</v>
      </c>
      <c r="F3411">
        <v>7.2130000000000001</v>
      </c>
      <c r="G3411">
        <v>5.4379999999999997</v>
      </c>
      <c r="H3411">
        <v>101505.685</v>
      </c>
      <c r="I3411">
        <v>6.0999999999999999E-2</v>
      </c>
      <c r="J3411">
        <v>0</v>
      </c>
      <c r="K3411">
        <v>0</v>
      </c>
      <c r="L3411">
        <v>-14.919</v>
      </c>
      <c r="M3411">
        <v>345.21100000000001</v>
      </c>
    </row>
    <row r="3412" spans="1:13" x14ac:dyDescent="0.35">
      <c r="A3412">
        <v>3408</v>
      </c>
      <c r="B3412" t="s">
        <v>5493</v>
      </c>
      <c r="C3412">
        <v>0</v>
      </c>
      <c r="D3412">
        <v>10.92</v>
      </c>
      <c r="E3412">
        <v>8.7620000000000005</v>
      </c>
      <c r="F3412">
        <v>6.9169999999999998</v>
      </c>
      <c r="G3412">
        <v>5.4379999999999997</v>
      </c>
      <c r="H3412">
        <v>101485.552</v>
      </c>
      <c r="I3412">
        <v>0.17</v>
      </c>
      <c r="J3412">
        <v>0</v>
      </c>
      <c r="K3412">
        <v>0</v>
      </c>
      <c r="L3412">
        <v>-16.077000000000002</v>
      </c>
      <c r="M3412">
        <v>330.82299999999998</v>
      </c>
    </row>
    <row r="3413" spans="1:13" x14ac:dyDescent="0.35">
      <c r="A3413">
        <v>3409</v>
      </c>
      <c r="B3413" t="s">
        <v>5492</v>
      </c>
      <c r="C3413">
        <v>0</v>
      </c>
      <c r="D3413">
        <v>10.68</v>
      </c>
      <c r="E3413">
        <v>8.6479999999999997</v>
      </c>
      <c r="F3413">
        <v>6.9850000000000003</v>
      </c>
      <c r="G3413">
        <v>5.37</v>
      </c>
      <c r="H3413">
        <v>101472.382</v>
      </c>
      <c r="I3413">
        <v>0.1</v>
      </c>
      <c r="J3413">
        <v>0</v>
      </c>
      <c r="K3413">
        <v>0</v>
      </c>
      <c r="L3413">
        <v>-14.978</v>
      </c>
      <c r="M3413">
        <v>14.298</v>
      </c>
    </row>
    <row r="3414" spans="1:13" x14ac:dyDescent="0.35">
      <c r="A3414">
        <v>3410</v>
      </c>
      <c r="B3414" t="s">
        <v>5491</v>
      </c>
      <c r="C3414">
        <v>0</v>
      </c>
      <c r="D3414">
        <v>10.382</v>
      </c>
      <c r="E3414">
        <v>8.4879999999999995</v>
      </c>
      <c r="F3414">
        <v>6.92</v>
      </c>
      <c r="G3414">
        <v>5.7190000000000003</v>
      </c>
      <c r="H3414">
        <v>101461.579</v>
      </c>
      <c r="I3414">
        <v>4.2000000000000003E-2</v>
      </c>
      <c r="J3414">
        <v>0</v>
      </c>
      <c r="K3414">
        <v>0</v>
      </c>
      <c r="L3414">
        <v>-11.733000000000001</v>
      </c>
      <c r="M3414">
        <v>28.359000000000002</v>
      </c>
    </row>
    <row r="3415" spans="1:13" x14ac:dyDescent="0.35">
      <c r="A3415">
        <v>3411</v>
      </c>
      <c r="B3415" t="s">
        <v>5490</v>
      </c>
      <c r="C3415">
        <v>0</v>
      </c>
      <c r="D3415">
        <v>10.183999999999999</v>
      </c>
      <c r="E3415">
        <v>8.2959999999999994</v>
      </c>
      <c r="F3415">
        <v>7.016</v>
      </c>
      <c r="G3415">
        <v>6.0940000000000003</v>
      </c>
      <c r="H3415">
        <v>101452.829</v>
      </c>
      <c r="I3415">
        <v>7.0999999999999994E-2</v>
      </c>
      <c r="J3415">
        <v>0</v>
      </c>
      <c r="K3415">
        <v>0</v>
      </c>
      <c r="L3415">
        <v>-6.6219999999999999</v>
      </c>
      <c r="M3415">
        <v>41.631</v>
      </c>
    </row>
    <row r="3416" spans="1:13" x14ac:dyDescent="0.35">
      <c r="A3416">
        <v>3412</v>
      </c>
      <c r="B3416" t="s">
        <v>5489</v>
      </c>
      <c r="C3416">
        <v>3.58</v>
      </c>
      <c r="D3416">
        <v>10</v>
      </c>
      <c r="E3416">
        <v>8.16</v>
      </c>
      <c r="F3416">
        <v>6.93</v>
      </c>
      <c r="G3416">
        <v>5.6879999999999997</v>
      </c>
      <c r="H3416">
        <v>101451.399</v>
      </c>
      <c r="I3416">
        <v>0.113</v>
      </c>
      <c r="J3416">
        <v>3.4359999999999999</v>
      </c>
      <c r="K3416">
        <v>0.04</v>
      </c>
      <c r="L3416">
        <v>-2.1999999999999999E-2</v>
      </c>
      <c r="M3416">
        <v>54.070999999999998</v>
      </c>
    </row>
    <row r="3417" spans="1:13" x14ac:dyDescent="0.35">
      <c r="A3417">
        <v>3413</v>
      </c>
      <c r="B3417" t="s">
        <v>5488</v>
      </c>
      <c r="C3417">
        <v>46.03</v>
      </c>
      <c r="D3417">
        <v>10.728</v>
      </c>
      <c r="E3417">
        <v>8.1969999999999992</v>
      </c>
      <c r="F3417">
        <v>6.9930000000000003</v>
      </c>
      <c r="G3417">
        <v>5</v>
      </c>
      <c r="H3417">
        <v>101461.356</v>
      </c>
      <c r="I3417">
        <v>7.6999999999999999E-2</v>
      </c>
      <c r="J3417">
        <v>38.164000000000001</v>
      </c>
      <c r="K3417">
        <v>6.9489999999999998</v>
      </c>
      <c r="L3417">
        <v>7.6820000000000004</v>
      </c>
      <c r="M3417">
        <v>65.863</v>
      </c>
    </row>
    <row r="3418" spans="1:13" x14ac:dyDescent="0.35">
      <c r="A3418">
        <v>3414</v>
      </c>
      <c r="B3418" t="s">
        <v>5487</v>
      </c>
      <c r="C3418">
        <v>125.533</v>
      </c>
      <c r="D3418">
        <v>12.082000000000001</v>
      </c>
      <c r="E3418">
        <v>8.3089999999999993</v>
      </c>
      <c r="F3418">
        <v>7.5430000000000001</v>
      </c>
      <c r="G3418">
        <v>5.6449999999999996</v>
      </c>
      <c r="H3418">
        <v>101474.378</v>
      </c>
      <c r="I3418">
        <v>9.0999999999999998E-2</v>
      </c>
      <c r="J3418">
        <v>84.376000000000005</v>
      </c>
      <c r="K3418">
        <v>39.268000000000001</v>
      </c>
      <c r="L3418">
        <v>16.123000000000001</v>
      </c>
      <c r="M3418">
        <v>77.366</v>
      </c>
    </row>
    <row r="3419" spans="1:13" x14ac:dyDescent="0.35">
      <c r="A3419">
        <v>3415</v>
      </c>
      <c r="B3419" t="s">
        <v>5486</v>
      </c>
      <c r="C3419">
        <v>222.851</v>
      </c>
      <c r="D3419">
        <v>13.233000000000001</v>
      </c>
      <c r="E3419">
        <v>9.3409999999999993</v>
      </c>
      <c r="F3419">
        <v>6.9589999999999996</v>
      </c>
      <c r="G3419">
        <v>5.2190000000000003</v>
      </c>
      <c r="H3419">
        <v>101495.724</v>
      </c>
      <c r="I3419">
        <v>0.13300000000000001</v>
      </c>
      <c r="J3419">
        <v>127.703</v>
      </c>
      <c r="K3419">
        <v>90.930999999999997</v>
      </c>
      <c r="L3419">
        <v>24.94</v>
      </c>
      <c r="M3419">
        <v>89.049000000000007</v>
      </c>
    </row>
    <row r="3420" spans="1:13" x14ac:dyDescent="0.35">
      <c r="A3420">
        <v>3416</v>
      </c>
      <c r="B3420" t="s">
        <v>5485</v>
      </c>
      <c r="C3420">
        <v>329.46600000000001</v>
      </c>
      <c r="D3420">
        <v>14.295</v>
      </c>
      <c r="E3420">
        <v>10.242000000000001</v>
      </c>
      <c r="F3420">
        <v>6.7880000000000003</v>
      </c>
      <c r="G3420">
        <v>5.4589999999999996</v>
      </c>
      <c r="H3420">
        <v>101509.07399999999</v>
      </c>
      <c r="I3420">
        <v>8.3000000000000004E-2</v>
      </c>
      <c r="J3420">
        <v>174.26400000000001</v>
      </c>
      <c r="K3420">
        <v>149.68100000000001</v>
      </c>
      <c r="L3420">
        <v>33.835000000000001</v>
      </c>
      <c r="M3420">
        <v>101.67400000000001</v>
      </c>
    </row>
    <row r="3421" spans="1:13" x14ac:dyDescent="0.35">
      <c r="A3421">
        <v>3417</v>
      </c>
      <c r="B3421" t="s">
        <v>5484</v>
      </c>
      <c r="C3421">
        <v>423.68200000000002</v>
      </c>
      <c r="D3421">
        <v>15.253</v>
      </c>
      <c r="E3421">
        <v>11.058</v>
      </c>
      <c r="F3421">
        <v>6.9039999999999999</v>
      </c>
      <c r="G3421">
        <v>5.47</v>
      </c>
      <c r="H3421">
        <v>101517.156</v>
      </c>
      <c r="I3421">
        <v>7.8E-2</v>
      </c>
      <c r="J3421">
        <v>211.518</v>
      </c>
      <c r="K3421">
        <v>205.83199999999999</v>
      </c>
      <c r="L3421">
        <v>42.225999999999999</v>
      </c>
      <c r="M3421">
        <v>115.97199999999999</v>
      </c>
    </row>
    <row r="3422" spans="1:13" x14ac:dyDescent="0.35">
      <c r="A3422">
        <v>3418</v>
      </c>
      <c r="B3422" t="s">
        <v>5483</v>
      </c>
      <c r="C3422">
        <v>496.10700000000003</v>
      </c>
      <c r="D3422">
        <v>15.938000000000001</v>
      </c>
      <c r="E3422">
        <v>11.885</v>
      </c>
      <c r="F3422">
        <v>7.0090000000000003</v>
      </c>
      <c r="G3422">
        <v>5.6210000000000004</v>
      </c>
      <c r="H3422">
        <v>101535.235</v>
      </c>
      <c r="I3422">
        <v>8.2000000000000003E-2</v>
      </c>
      <c r="J3422">
        <v>244.286</v>
      </c>
      <c r="K3422">
        <v>244.87299999999999</v>
      </c>
      <c r="L3422">
        <v>49.552</v>
      </c>
      <c r="M3422">
        <v>133.29400000000001</v>
      </c>
    </row>
    <row r="3423" spans="1:13" x14ac:dyDescent="0.35">
      <c r="A3423">
        <v>3419</v>
      </c>
      <c r="B3423" t="s">
        <v>5482</v>
      </c>
      <c r="C3423">
        <v>534.81600000000003</v>
      </c>
      <c r="D3423">
        <v>16.353000000000002</v>
      </c>
      <c r="E3423">
        <v>12.702999999999999</v>
      </c>
      <c r="F3423">
        <v>7.218</v>
      </c>
      <c r="G3423">
        <v>5.6820000000000004</v>
      </c>
      <c r="H3423">
        <v>101540.683</v>
      </c>
      <c r="I3423">
        <v>1.6E-2</v>
      </c>
      <c r="J3423">
        <v>255.64</v>
      </c>
      <c r="K3423">
        <v>271.43900000000002</v>
      </c>
      <c r="L3423">
        <v>54.804000000000002</v>
      </c>
      <c r="M3423">
        <v>154.672</v>
      </c>
    </row>
    <row r="3424" spans="1:13" x14ac:dyDescent="0.35">
      <c r="A3424">
        <v>3420</v>
      </c>
      <c r="B3424" t="s">
        <v>5481</v>
      </c>
      <c r="C3424">
        <v>537.16200000000003</v>
      </c>
      <c r="D3424">
        <v>16.585999999999999</v>
      </c>
      <c r="E3424">
        <v>13.38</v>
      </c>
      <c r="F3424">
        <v>7.2729999999999997</v>
      </c>
      <c r="G3424">
        <v>5.8760000000000003</v>
      </c>
      <c r="H3424">
        <v>101539.7</v>
      </c>
      <c r="I3424">
        <v>1E-3</v>
      </c>
      <c r="J3424">
        <v>267.38499999999999</v>
      </c>
      <c r="K3424">
        <v>262.63499999999999</v>
      </c>
      <c r="L3424">
        <v>56.805999999999997</v>
      </c>
      <c r="M3424">
        <v>179.548</v>
      </c>
    </row>
    <row r="3425" spans="1:13" x14ac:dyDescent="0.35">
      <c r="A3425">
        <v>3421</v>
      </c>
      <c r="B3425" t="s">
        <v>5480</v>
      </c>
      <c r="C3425">
        <v>499.56</v>
      </c>
      <c r="D3425">
        <v>16.670000000000002</v>
      </c>
      <c r="E3425">
        <v>13.702999999999999</v>
      </c>
      <c r="F3425">
        <v>7.4809999999999999</v>
      </c>
      <c r="G3425">
        <v>5.5439999999999996</v>
      </c>
      <c r="H3425">
        <v>101546.486</v>
      </c>
      <c r="I3425">
        <v>3.3000000000000002E-2</v>
      </c>
      <c r="J3425">
        <v>269.16500000000002</v>
      </c>
      <c r="K3425">
        <v>219.90600000000001</v>
      </c>
      <c r="L3425">
        <v>54.951000000000001</v>
      </c>
      <c r="M3425">
        <v>204.506</v>
      </c>
    </row>
    <row r="3426" spans="1:13" x14ac:dyDescent="0.35">
      <c r="A3426">
        <v>3422</v>
      </c>
      <c r="B3426" t="s">
        <v>5479</v>
      </c>
      <c r="C3426">
        <v>465.32799999999997</v>
      </c>
      <c r="D3426">
        <v>16.695</v>
      </c>
      <c r="E3426">
        <v>13.957000000000001</v>
      </c>
      <c r="F3426">
        <v>7.8159999999999998</v>
      </c>
      <c r="G3426">
        <v>5.8470000000000004</v>
      </c>
      <c r="H3426">
        <v>101555.325</v>
      </c>
      <c r="I3426">
        <v>7.3999999999999996E-2</v>
      </c>
      <c r="J3426">
        <v>248.39500000000001</v>
      </c>
      <c r="K3426">
        <v>208.55</v>
      </c>
      <c r="L3426">
        <v>49.808</v>
      </c>
      <c r="M3426">
        <v>226.05099999999999</v>
      </c>
    </row>
    <row r="3427" spans="1:13" x14ac:dyDescent="0.35">
      <c r="A3427">
        <v>3423</v>
      </c>
      <c r="B3427" t="s">
        <v>5478</v>
      </c>
      <c r="C3427">
        <v>402.15600000000001</v>
      </c>
      <c r="D3427">
        <v>16.446000000000002</v>
      </c>
      <c r="E3427">
        <v>14.164</v>
      </c>
      <c r="F3427">
        <v>7.6849999999999996</v>
      </c>
      <c r="G3427">
        <v>5.7510000000000003</v>
      </c>
      <c r="H3427">
        <v>101564.202</v>
      </c>
      <c r="I3427">
        <v>7.0999999999999994E-2</v>
      </c>
      <c r="J3427">
        <v>218.37100000000001</v>
      </c>
      <c r="K3427">
        <v>176.13499999999999</v>
      </c>
      <c r="L3427">
        <v>42.546999999999997</v>
      </c>
      <c r="M3427">
        <v>243.51400000000001</v>
      </c>
    </row>
    <row r="3428" spans="1:13" x14ac:dyDescent="0.35">
      <c r="A3428">
        <v>3424</v>
      </c>
      <c r="B3428" t="s">
        <v>5477</v>
      </c>
      <c r="C3428">
        <v>324.798</v>
      </c>
      <c r="D3428">
        <v>16.183</v>
      </c>
      <c r="E3428">
        <v>14.308</v>
      </c>
      <c r="F3428">
        <v>7.6920000000000002</v>
      </c>
      <c r="G3428">
        <v>5.1040000000000001</v>
      </c>
      <c r="H3428">
        <v>101567.86199999999</v>
      </c>
      <c r="I3428">
        <v>0.06</v>
      </c>
      <c r="J3428">
        <v>181.898</v>
      </c>
      <c r="K3428">
        <v>139.929</v>
      </c>
      <c r="L3428">
        <v>34.164000000000001</v>
      </c>
      <c r="M3428">
        <v>257.94900000000001</v>
      </c>
    </row>
    <row r="3429" spans="1:13" x14ac:dyDescent="0.35">
      <c r="A3429">
        <v>3425</v>
      </c>
      <c r="B3429" t="s">
        <v>5476</v>
      </c>
      <c r="C3429">
        <v>238.126</v>
      </c>
      <c r="D3429">
        <v>15.689</v>
      </c>
      <c r="E3429">
        <v>14.563000000000001</v>
      </c>
      <c r="F3429">
        <v>7.673</v>
      </c>
      <c r="G3429">
        <v>5.5</v>
      </c>
      <c r="H3429">
        <v>101569.51300000001</v>
      </c>
      <c r="I3429">
        <v>0.13400000000000001</v>
      </c>
      <c r="J3429">
        <v>127.756</v>
      </c>
      <c r="K3429">
        <v>106.892</v>
      </c>
      <c r="L3429">
        <v>25.33</v>
      </c>
      <c r="M3429">
        <v>270.56599999999997</v>
      </c>
    </row>
    <row r="3430" spans="1:13" x14ac:dyDescent="0.35">
      <c r="A3430">
        <v>3426</v>
      </c>
      <c r="B3430" t="s">
        <v>5475</v>
      </c>
      <c r="C3430">
        <v>142.785</v>
      </c>
      <c r="D3430">
        <v>14.922000000000001</v>
      </c>
      <c r="E3430">
        <v>14.679</v>
      </c>
      <c r="F3430">
        <v>7.6130000000000004</v>
      </c>
      <c r="G3430">
        <v>5.2149999999999999</v>
      </c>
      <c r="H3430">
        <v>101582.637</v>
      </c>
      <c r="I3430">
        <v>4.3999999999999997E-2</v>
      </c>
      <c r="J3430">
        <v>82.254999999999995</v>
      </c>
      <c r="K3430">
        <v>59.238999999999997</v>
      </c>
      <c r="L3430">
        <v>16.506</v>
      </c>
      <c r="M3430">
        <v>282.28899999999999</v>
      </c>
    </row>
    <row r="3431" spans="1:13" x14ac:dyDescent="0.35">
      <c r="A3431">
        <v>3427</v>
      </c>
      <c r="B3431" t="s">
        <v>5474</v>
      </c>
      <c r="C3431">
        <v>65.388000000000005</v>
      </c>
      <c r="D3431">
        <v>13.903</v>
      </c>
      <c r="E3431">
        <v>13.457000000000001</v>
      </c>
      <c r="F3431">
        <v>7.7960000000000003</v>
      </c>
      <c r="G3431">
        <v>4.92</v>
      </c>
      <c r="H3431">
        <v>101597.63800000001</v>
      </c>
      <c r="I3431">
        <v>7.1999999999999995E-2</v>
      </c>
      <c r="J3431">
        <v>40.906999999999996</v>
      </c>
      <c r="K3431">
        <v>24.794</v>
      </c>
      <c r="L3431">
        <v>8.0670000000000002</v>
      </c>
      <c r="M3431">
        <v>293.78399999999999</v>
      </c>
    </row>
    <row r="3432" spans="1:13" x14ac:dyDescent="0.35">
      <c r="A3432">
        <v>3428</v>
      </c>
      <c r="B3432" t="s">
        <v>5473</v>
      </c>
      <c r="C3432">
        <v>9.1809999999999992</v>
      </c>
      <c r="D3432">
        <v>12.605</v>
      </c>
      <c r="E3432">
        <v>12.196</v>
      </c>
      <c r="F3432">
        <v>7.7169999999999996</v>
      </c>
      <c r="G3432">
        <v>4.6390000000000002</v>
      </c>
      <c r="H3432">
        <v>101622.861</v>
      </c>
      <c r="I3432">
        <v>4.1000000000000002E-2</v>
      </c>
      <c r="J3432">
        <v>8.5399999999999991</v>
      </c>
      <c r="K3432">
        <v>0.72199999999999998</v>
      </c>
      <c r="L3432">
        <v>0.34499999999999997</v>
      </c>
      <c r="M3432">
        <v>305.57100000000003</v>
      </c>
    </row>
    <row r="3433" spans="1:13" x14ac:dyDescent="0.35">
      <c r="A3433">
        <v>3429</v>
      </c>
      <c r="B3433" t="s">
        <v>5472</v>
      </c>
      <c r="C3433">
        <v>0</v>
      </c>
      <c r="D3433">
        <v>11.635</v>
      </c>
      <c r="E3433">
        <v>11.016</v>
      </c>
      <c r="F3433">
        <v>7.5460000000000003</v>
      </c>
      <c r="G3433">
        <v>4.5170000000000003</v>
      </c>
      <c r="H3433">
        <v>101634.51300000001</v>
      </c>
      <c r="I3433">
        <v>1.4E-2</v>
      </c>
      <c r="J3433">
        <v>0</v>
      </c>
      <c r="K3433">
        <v>0</v>
      </c>
      <c r="L3433">
        <v>-6.2930000000000001</v>
      </c>
      <c r="M3433">
        <v>318.00799999999998</v>
      </c>
    </row>
    <row r="3434" spans="1:13" x14ac:dyDescent="0.35">
      <c r="A3434">
        <v>3430</v>
      </c>
      <c r="B3434" t="s">
        <v>5471</v>
      </c>
      <c r="C3434">
        <v>0</v>
      </c>
      <c r="D3434">
        <v>11.125</v>
      </c>
      <c r="E3434">
        <v>9.9749999999999996</v>
      </c>
      <c r="F3434">
        <v>7.4180000000000001</v>
      </c>
      <c r="G3434">
        <v>4.58</v>
      </c>
      <c r="H3434">
        <v>101637.189</v>
      </c>
      <c r="I3434">
        <v>4.9000000000000002E-2</v>
      </c>
      <c r="J3434">
        <v>0</v>
      </c>
      <c r="K3434">
        <v>0</v>
      </c>
      <c r="L3434">
        <v>-11.428000000000001</v>
      </c>
      <c r="M3434">
        <v>331.20800000000003</v>
      </c>
    </row>
    <row r="3435" spans="1:13" x14ac:dyDescent="0.35">
      <c r="A3435">
        <v>3431</v>
      </c>
      <c r="B3435" t="s">
        <v>5470</v>
      </c>
      <c r="C3435">
        <v>0</v>
      </c>
      <c r="D3435">
        <v>10.63</v>
      </c>
      <c r="E3435">
        <v>8.9770000000000003</v>
      </c>
      <c r="F3435">
        <v>7.4820000000000002</v>
      </c>
      <c r="G3435">
        <v>4.7939999999999996</v>
      </c>
      <c r="H3435">
        <v>101637.367</v>
      </c>
      <c r="I3435">
        <v>0.06</v>
      </c>
      <c r="J3435">
        <v>0</v>
      </c>
      <c r="K3435">
        <v>0</v>
      </c>
      <c r="L3435">
        <v>-14.723000000000001</v>
      </c>
      <c r="M3435">
        <v>345.226</v>
      </c>
    </row>
    <row r="3436" spans="1:13" x14ac:dyDescent="0.35">
      <c r="A3436">
        <v>3432</v>
      </c>
      <c r="B3436" t="s">
        <v>5469</v>
      </c>
      <c r="C3436">
        <v>0</v>
      </c>
      <c r="D3436">
        <v>10.207000000000001</v>
      </c>
      <c r="E3436">
        <v>7.9569999999999999</v>
      </c>
      <c r="F3436">
        <v>7.47</v>
      </c>
      <c r="G3436">
        <v>4.7949999999999999</v>
      </c>
      <c r="H3436">
        <v>101623.35</v>
      </c>
      <c r="I3436">
        <v>0.16500000000000001</v>
      </c>
      <c r="J3436">
        <v>0</v>
      </c>
      <c r="K3436">
        <v>0</v>
      </c>
      <c r="L3436">
        <v>-15.881</v>
      </c>
      <c r="M3436">
        <v>330.80500000000001</v>
      </c>
    </row>
    <row r="3437" spans="1:13" x14ac:dyDescent="0.35">
      <c r="A3437">
        <v>3433</v>
      </c>
      <c r="B3437" t="s">
        <v>5468</v>
      </c>
      <c r="C3437">
        <v>0</v>
      </c>
      <c r="D3437">
        <v>9.8819999999999997</v>
      </c>
      <c r="E3437">
        <v>7.7329999999999997</v>
      </c>
      <c r="F3437">
        <v>7.234</v>
      </c>
      <c r="G3437">
        <v>4.5350000000000001</v>
      </c>
      <c r="H3437">
        <v>101607.63499999999</v>
      </c>
      <c r="I3437">
        <v>8.1000000000000003E-2</v>
      </c>
      <c r="J3437">
        <v>0</v>
      </c>
      <c r="K3437">
        <v>0</v>
      </c>
      <c r="L3437">
        <v>-14.788</v>
      </c>
      <c r="M3437">
        <v>14.247999999999999</v>
      </c>
    </row>
    <row r="3438" spans="1:13" x14ac:dyDescent="0.35">
      <c r="A3438">
        <v>3434</v>
      </c>
      <c r="B3438" t="s">
        <v>5467</v>
      </c>
      <c r="C3438">
        <v>0</v>
      </c>
      <c r="D3438">
        <v>9.5809999999999995</v>
      </c>
      <c r="E3438">
        <v>7.5979999999999999</v>
      </c>
      <c r="F3438">
        <v>7.05</v>
      </c>
      <c r="G3438">
        <v>4.62</v>
      </c>
      <c r="H3438">
        <v>101598.66</v>
      </c>
      <c r="I3438">
        <v>8.5999999999999993E-2</v>
      </c>
      <c r="J3438">
        <v>0</v>
      </c>
      <c r="K3438">
        <v>0</v>
      </c>
      <c r="L3438">
        <v>-11.552</v>
      </c>
      <c r="M3438">
        <v>28.282</v>
      </c>
    </row>
    <row r="3439" spans="1:13" x14ac:dyDescent="0.35">
      <c r="A3439">
        <v>3435</v>
      </c>
      <c r="B3439" t="s">
        <v>5466</v>
      </c>
      <c r="C3439">
        <v>0</v>
      </c>
      <c r="D3439">
        <v>9.3379999999999992</v>
      </c>
      <c r="E3439">
        <v>7.4630000000000001</v>
      </c>
      <c r="F3439">
        <v>6.97</v>
      </c>
      <c r="G3439">
        <v>4.6150000000000002</v>
      </c>
      <c r="H3439">
        <v>101597.143</v>
      </c>
      <c r="I3439">
        <v>0.129</v>
      </c>
      <c r="J3439">
        <v>0</v>
      </c>
      <c r="K3439">
        <v>0</v>
      </c>
      <c r="L3439">
        <v>-6.4530000000000003</v>
      </c>
      <c r="M3439">
        <v>41.531999999999996</v>
      </c>
    </row>
    <row r="3440" spans="1:13" x14ac:dyDescent="0.35">
      <c r="A3440">
        <v>3436</v>
      </c>
      <c r="B3440" t="s">
        <v>5465</v>
      </c>
      <c r="C3440">
        <v>4.4169999999999998</v>
      </c>
      <c r="D3440">
        <v>9.4290000000000003</v>
      </c>
      <c r="E3440">
        <v>7.2930000000000001</v>
      </c>
      <c r="F3440">
        <v>7.2160000000000002</v>
      </c>
      <c r="G3440">
        <v>5.4279999999999999</v>
      </c>
      <c r="H3440">
        <v>101598.97500000001</v>
      </c>
      <c r="I3440">
        <v>0.13</v>
      </c>
      <c r="J3440">
        <v>4.3490000000000002</v>
      </c>
      <c r="K3440">
        <v>4.4999999999999998E-2</v>
      </c>
      <c r="L3440">
        <v>0.13600000000000001</v>
      </c>
      <c r="M3440">
        <v>53.956000000000003</v>
      </c>
    </row>
    <row r="3441" spans="1:13" x14ac:dyDescent="0.35">
      <c r="A3441">
        <v>3437</v>
      </c>
      <c r="B3441" t="s">
        <v>5464</v>
      </c>
      <c r="C3441">
        <v>49.034999999999997</v>
      </c>
      <c r="D3441">
        <v>10.281000000000001</v>
      </c>
      <c r="E3441">
        <v>7.3209999999999997</v>
      </c>
      <c r="F3441">
        <v>7.0289999999999999</v>
      </c>
      <c r="G3441">
        <v>4.72</v>
      </c>
      <c r="H3441">
        <v>101611.386</v>
      </c>
      <c r="I3441">
        <v>7.8E-2</v>
      </c>
      <c r="J3441">
        <v>39.485999999999997</v>
      </c>
      <c r="K3441">
        <v>8.8659999999999997</v>
      </c>
      <c r="L3441">
        <v>7.8310000000000004</v>
      </c>
      <c r="M3441">
        <v>65.734999999999999</v>
      </c>
    </row>
    <row r="3442" spans="1:13" x14ac:dyDescent="0.35">
      <c r="A3442">
        <v>3438</v>
      </c>
      <c r="B3442" t="s">
        <v>5463</v>
      </c>
      <c r="C3442">
        <v>138.38</v>
      </c>
      <c r="D3442">
        <v>11.634</v>
      </c>
      <c r="E3442">
        <v>7.5789999999999997</v>
      </c>
      <c r="F3442">
        <v>6.8609999999999998</v>
      </c>
      <c r="G3442">
        <v>4.5759999999999996</v>
      </c>
      <c r="H3442">
        <v>101629.73299999999</v>
      </c>
      <c r="I3442">
        <v>2.5000000000000001E-2</v>
      </c>
      <c r="J3442">
        <v>90.808999999999997</v>
      </c>
      <c r="K3442">
        <v>45.918999999999997</v>
      </c>
      <c r="L3442">
        <v>16.263999999999999</v>
      </c>
      <c r="M3442">
        <v>77.225999999999999</v>
      </c>
    </row>
    <row r="3443" spans="1:13" x14ac:dyDescent="0.35">
      <c r="A3443">
        <v>3439</v>
      </c>
      <c r="B3443" t="s">
        <v>5462</v>
      </c>
      <c r="C3443">
        <v>250.143</v>
      </c>
      <c r="D3443">
        <v>13.069000000000001</v>
      </c>
      <c r="E3443">
        <v>8.6829999999999998</v>
      </c>
      <c r="F3443">
        <v>6.83</v>
      </c>
      <c r="G3443">
        <v>4.6559999999999997</v>
      </c>
      <c r="H3443">
        <v>101651.295</v>
      </c>
      <c r="I3443">
        <v>2.5000000000000001E-2</v>
      </c>
      <c r="J3443">
        <v>133.631</v>
      </c>
      <c r="K3443">
        <v>114.262</v>
      </c>
      <c r="L3443">
        <v>25.091000000000001</v>
      </c>
      <c r="M3443">
        <v>88.915999999999997</v>
      </c>
    </row>
    <row r="3444" spans="1:13" x14ac:dyDescent="0.35">
      <c r="A3444">
        <v>3440</v>
      </c>
      <c r="B3444" t="s">
        <v>5461</v>
      </c>
      <c r="C3444">
        <v>336.459</v>
      </c>
      <c r="D3444">
        <v>14.154999999999999</v>
      </c>
      <c r="E3444">
        <v>9.7170000000000005</v>
      </c>
      <c r="F3444">
        <v>6.8090000000000002</v>
      </c>
      <c r="G3444">
        <v>4.915</v>
      </c>
      <c r="H3444">
        <v>101673.617</v>
      </c>
      <c r="I3444">
        <v>3.7999999999999999E-2</v>
      </c>
      <c r="J3444">
        <v>166.28899999999999</v>
      </c>
      <c r="K3444">
        <v>169.167</v>
      </c>
      <c r="L3444">
        <v>33.945</v>
      </c>
      <c r="M3444">
        <v>101.46599999999999</v>
      </c>
    </row>
    <row r="3445" spans="1:13" x14ac:dyDescent="0.35">
      <c r="A3445">
        <v>3441</v>
      </c>
      <c r="B3445" t="s">
        <v>5460</v>
      </c>
      <c r="C3445">
        <v>422.41899999999998</v>
      </c>
      <c r="D3445">
        <v>15.073</v>
      </c>
      <c r="E3445">
        <v>10.67</v>
      </c>
      <c r="F3445">
        <v>6.7270000000000003</v>
      </c>
      <c r="G3445">
        <v>5.3120000000000003</v>
      </c>
      <c r="H3445">
        <v>101680.045</v>
      </c>
      <c r="I3445">
        <v>7.9000000000000001E-2</v>
      </c>
      <c r="J3445">
        <v>193.905</v>
      </c>
      <c r="K3445">
        <v>228.125</v>
      </c>
      <c r="L3445">
        <v>42.374000000000002</v>
      </c>
      <c r="M3445">
        <v>115.80200000000001</v>
      </c>
    </row>
    <row r="3446" spans="1:13" x14ac:dyDescent="0.35">
      <c r="A3446">
        <v>3442</v>
      </c>
      <c r="B3446" t="s">
        <v>5459</v>
      </c>
      <c r="C3446">
        <v>511.21899999999999</v>
      </c>
      <c r="D3446">
        <v>15.775</v>
      </c>
      <c r="E3446">
        <v>11.621</v>
      </c>
      <c r="F3446">
        <v>6.7469999999999999</v>
      </c>
      <c r="G3446">
        <v>5.2140000000000004</v>
      </c>
      <c r="H3446">
        <v>101681.474</v>
      </c>
      <c r="I3446">
        <v>7.2999999999999995E-2</v>
      </c>
      <c r="J3446">
        <v>226.315</v>
      </c>
      <c r="K3446">
        <v>282.11799999999999</v>
      </c>
      <c r="L3446">
        <v>49.715000000000003</v>
      </c>
      <c r="M3446">
        <v>133.13</v>
      </c>
    </row>
    <row r="3447" spans="1:13" x14ac:dyDescent="0.35">
      <c r="A3447">
        <v>3443</v>
      </c>
      <c r="B3447" t="s">
        <v>5458</v>
      </c>
      <c r="C3447">
        <v>570.51800000000003</v>
      </c>
      <c r="D3447">
        <v>16.416</v>
      </c>
      <c r="E3447">
        <v>12.435</v>
      </c>
      <c r="F3447">
        <v>6.9429999999999996</v>
      </c>
      <c r="G3447">
        <v>4.8209999999999997</v>
      </c>
      <c r="H3447">
        <v>101687.144</v>
      </c>
      <c r="I3447">
        <v>7.3999999999999996E-2</v>
      </c>
      <c r="J3447">
        <v>255.54900000000001</v>
      </c>
      <c r="K3447">
        <v>314.37099999999998</v>
      </c>
      <c r="L3447">
        <v>54.984000000000002</v>
      </c>
      <c r="M3447">
        <v>154.55000000000001</v>
      </c>
    </row>
    <row r="3448" spans="1:13" x14ac:dyDescent="0.35">
      <c r="A3448">
        <v>3444</v>
      </c>
      <c r="B3448" t="s">
        <v>5457</v>
      </c>
      <c r="C3448">
        <v>584.41399999999999</v>
      </c>
      <c r="D3448">
        <v>16.77</v>
      </c>
      <c r="E3448">
        <v>13.135999999999999</v>
      </c>
      <c r="F3448">
        <v>7.0540000000000003</v>
      </c>
      <c r="G3448">
        <v>5.0179999999999998</v>
      </c>
      <c r="H3448">
        <v>101687.95</v>
      </c>
      <c r="I3448">
        <v>8.3000000000000004E-2</v>
      </c>
      <c r="J3448">
        <v>251.69499999999999</v>
      </c>
      <c r="K3448">
        <v>333.00700000000001</v>
      </c>
      <c r="L3448">
        <v>56.999000000000002</v>
      </c>
      <c r="M3448">
        <v>179.511</v>
      </c>
    </row>
    <row r="3449" spans="1:13" x14ac:dyDescent="0.35">
      <c r="A3449">
        <v>3445</v>
      </c>
      <c r="B3449" t="s">
        <v>5456</v>
      </c>
      <c r="C3449">
        <v>559.08699999999999</v>
      </c>
      <c r="D3449">
        <v>17.062999999999999</v>
      </c>
      <c r="E3449">
        <v>13.535</v>
      </c>
      <c r="F3449">
        <v>7.3529999999999998</v>
      </c>
      <c r="G3449">
        <v>5.3029999999999999</v>
      </c>
      <c r="H3449">
        <v>101680.764</v>
      </c>
      <c r="I3449">
        <v>2.8000000000000001E-2</v>
      </c>
      <c r="J3449">
        <v>267.39400000000001</v>
      </c>
      <c r="K3449">
        <v>286.99400000000003</v>
      </c>
      <c r="L3449">
        <v>55.142000000000003</v>
      </c>
      <c r="M3449">
        <v>204.56100000000001</v>
      </c>
    </row>
    <row r="3450" spans="1:13" x14ac:dyDescent="0.35">
      <c r="A3450">
        <v>3446</v>
      </c>
      <c r="B3450" t="s">
        <v>5455</v>
      </c>
      <c r="C3450">
        <v>529.26199999999994</v>
      </c>
      <c r="D3450">
        <v>17.05</v>
      </c>
      <c r="E3450">
        <v>13.881</v>
      </c>
      <c r="F3450">
        <v>7.5910000000000002</v>
      </c>
      <c r="G3450">
        <v>5.0369999999999999</v>
      </c>
      <c r="H3450">
        <v>101679.424</v>
      </c>
      <c r="I3450">
        <v>3.2000000000000001E-2</v>
      </c>
      <c r="J3450">
        <v>239.73599999999999</v>
      </c>
      <c r="K3450">
        <v>286.83300000000003</v>
      </c>
      <c r="L3450">
        <v>49.988</v>
      </c>
      <c r="M3450">
        <v>226.16</v>
      </c>
    </row>
    <row r="3451" spans="1:13" x14ac:dyDescent="0.35">
      <c r="A3451">
        <v>3447</v>
      </c>
      <c r="B3451" t="s">
        <v>5454</v>
      </c>
      <c r="C3451">
        <v>431.07299999999998</v>
      </c>
      <c r="D3451">
        <v>16.962</v>
      </c>
      <c r="E3451">
        <v>14.206</v>
      </c>
      <c r="F3451">
        <v>8.0660000000000007</v>
      </c>
      <c r="G3451">
        <v>4.8620000000000001</v>
      </c>
      <c r="H3451">
        <v>101673.49099999999</v>
      </c>
      <c r="I3451">
        <v>0.04</v>
      </c>
      <c r="J3451">
        <v>210.47300000000001</v>
      </c>
      <c r="K3451">
        <v>217.72</v>
      </c>
      <c r="L3451">
        <v>42.716000000000001</v>
      </c>
      <c r="M3451">
        <v>243.64099999999999</v>
      </c>
    </row>
    <row r="3452" spans="1:13" x14ac:dyDescent="0.35">
      <c r="A3452">
        <v>3448</v>
      </c>
      <c r="B3452" t="s">
        <v>5453</v>
      </c>
      <c r="C3452">
        <v>357.08800000000002</v>
      </c>
      <c r="D3452">
        <v>16.413</v>
      </c>
      <c r="E3452">
        <v>14.311</v>
      </c>
      <c r="F3452">
        <v>8.2050000000000001</v>
      </c>
      <c r="G3452">
        <v>5.0270000000000001</v>
      </c>
      <c r="H3452">
        <v>101732.80499999999</v>
      </c>
      <c r="I3452">
        <v>0.11899999999999999</v>
      </c>
      <c r="J3452">
        <v>170.31200000000001</v>
      </c>
      <c r="K3452">
        <v>187.36099999999999</v>
      </c>
      <c r="L3452">
        <v>34.326999999999998</v>
      </c>
      <c r="M3452">
        <v>258.07799999999997</v>
      </c>
    </row>
    <row r="3453" spans="1:13" x14ac:dyDescent="0.35">
      <c r="A3453">
        <v>3449</v>
      </c>
      <c r="B3453" t="s">
        <v>5452</v>
      </c>
      <c r="C3453">
        <v>278.32900000000001</v>
      </c>
      <c r="D3453">
        <v>16.158999999999999</v>
      </c>
      <c r="E3453">
        <v>14.819000000000001</v>
      </c>
      <c r="F3453">
        <v>7.931</v>
      </c>
      <c r="G3453">
        <v>3.76</v>
      </c>
      <c r="H3453">
        <v>101656.719</v>
      </c>
      <c r="I3453">
        <v>3.9E-2</v>
      </c>
      <c r="J3453">
        <v>136.61799999999999</v>
      </c>
      <c r="K3453">
        <v>141.94900000000001</v>
      </c>
      <c r="L3453">
        <v>25.506</v>
      </c>
      <c r="M3453">
        <v>270.66300000000001</v>
      </c>
    </row>
    <row r="3454" spans="1:13" x14ac:dyDescent="0.35">
      <c r="A3454">
        <v>3450</v>
      </c>
      <c r="B3454" t="s">
        <v>5451</v>
      </c>
      <c r="C3454">
        <v>176.12700000000001</v>
      </c>
      <c r="D3454">
        <v>15.206</v>
      </c>
      <c r="E3454">
        <v>14.914</v>
      </c>
      <c r="F3454">
        <v>7.6219999999999999</v>
      </c>
      <c r="G3454">
        <v>3.7789999999999999</v>
      </c>
      <c r="H3454">
        <v>101734.74</v>
      </c>
      <c r="I3454">
        <v>0.02</v>
      </c>
      <c r="J3454">
        <v>91.840999999999994</v>
      </c>
      <c r="K3454">
        <v>82.613</v>
      </c>
      <c r="L3454">
        <v>16.666</v>
      </c>
      <c r="M3454">
        <v>282.39800000000002</v>
      </c>
    </row>
    <row r="3455" spans="1:13" x14ac:dyDescent="0.35">
      <c r="A3455">
        <v>3451</v>
      </c>
      <c r="B3455" t="s">
        <v>5450</v>
      </c>
      <c r="C3455">
        <v>73.036000000000001</v>
      </c>
      <c r="D3455">
        <v>13.897</v>
      </c>
      <c r="E3455">
        <v>13.811</v>
      </c>
      <c r="F3455">
        <v>7.3579999999999997</v>
      </c>
      <c r="G3455">
        <v>3.7090000000000001</v>
      </c>
      <c r="H3455">
        <v>101681.121</v>
      </c>
      <c r="I3455">
        <v>2.9000000000000001E-2</v>
      </c>
      <c r="J3455">
        <v>46.866999999999997</v>
      </c>
      <c r="K3455">
        <v>25.448</v>
      </c>
      <c r="L3455">
        <v>8.2279999999999998</v>
      </c>
      <c r="M3455">
        <v>293.88900000000001</v>
      </c>
    </row>
    <row r="3456" spans="1:13" x14ac:dyDescent="0.35">
      <c r="A3456">
        <v>3452</v>
      </c>
      <c r="B3456" t="s">
        <v>5449</v>
      </c>
      <c r="C3456">
        <v>8.0549999999999997</v>
      </c>
      <c r="D3456">
        <v>12.513999999999999</v>
      </c>
      <c r="E3456">
        <v>12.54</v>
      </c>
      <c r="F3456">
        <v>7.2670000000000003</v>
      </c>
      <c r="G3456">
        <v>3.6070000000000002</v>
      </c>
      <c r="H3456">
        <v>101706.226</v>
      </c>
      <c r="I3456">
        <v>0.22900000000000001</v>
      </c>
      <c r="J3456">
        <v>6.8979999999999997</v>
      </c>
      <c r="K3456">
        <v>1.1100000000000001</v>
      </c>
      <c r="L3456">
        <v>0.48</v>
      </c>
      <c r="M3456">
        <v>305.71499999999997</v>
      </c>
    </row>
    <row r="3457" spans="1:13" x14ac:dyDescent="0.35">
      <c r="A3457">
        <v>3453</v>
      </c>
      <c r="B3457" t="s">
        <v>5448</v>
      </c>
      <c r="C3457">
        <v>0</v>
      </c>
      <c r="D3457">
        <v>11.831</v>
      </c>
      <c r="E3457">
        <v>11.448</v>
      </c>
      <c r="F3457">
        <v>6.7889999999999997</v>
      </c>
      <c r="G3457">
        <v>4.2080000000000002</v>
      </c>
      <c r="H3457">
        <v>101722.46799999999</v>
      </c>
      <c r="I3457">
        <v>6.5000000000000002E-2</v>
      </c>
      <c r="J3457">
        <v>0</v>
      </c>
      <c r="K3457">
        <v>0</v>
      </c>
      <c r="L3457">
        <v>-6.0990000000000002</v>
      </c>
      <c r="M3457">
        <v>318.04300000000001</v>
      </c>
    </row>
    <row r="3458" spans="1:13" x14ac:dyDescent="0.35">
      <c r="A3458">
        <v>3454</v>
      </c>
      <c r="B3458" t="s">
        <v>5447</v>
      </c>
      <c r="C3458">
        <v>0</v>
      </c>
      <c r="D3458">
        <v>11.244999999999999</v>
      </c>
      <c r="E3458">
        <v>10.476000000000001</v>
      </c>
      <c r="F3458">
        <v>6.9260000000000002</v>
      </c>
      <c r="G3458">
        <v>4.8390000000000004</v>
      </c>
      <c r="H3458">
        <v>101714.651</v>
      </c>
      <c r="I3458">
        <v>0.03</v>
      </c>
      <c r="J3458">
        <v>0</v>
      </c>
      <c r="K3458">
        <v>0</v>
      </c>
      <c r="L3458">
        <v>-11.241</v>
      </c>
      <c r="M3458">
        <v>331.24900000000002</v>
      </c>
    </row>
    <row r="3459" spans="1:13" x14ac:dyDescent="0.35">
      <c r="A3459">
        <v>3455</v>
      </c>
      <c r="B3459" t="s">
        <v>5446</v>
      </c>
      <c r="C3459">
        <v>0</v>
      </c>
      <c r="D3459">
        <v>11.048</v>
      </c>
      <c r="E3459">
        <v>9.5310000000000006</v>
      </c>
      <c r="F3459">
        <v>6.883</v>
      </c>
      <c r="G3459">
        <v>4.9379999999999997</v>
      </c>
      <c r="H3459">
        <v>101705.413</v>
      </c>
      <c r="I3459">
        <v>2.9000000000000001E-2</v>
      </c>
      <c r="J3459">
        <v>0</v>
      </c>
      <c r="K3459">
        <v>0</v>
      </c>
      <c r="L3459">
        <v>-14.532</v>
      </c>
      <c r="M3459">
        <v>345.23700000000002</v>
      </c>
    </row>
    <row r="3460" spans="1:13" x14ac:dyDescent="0.35">
      <c r="A3460">
        <v>3456</v>
      </c>
      <c r="B3460" t="s">
        <v>5445</v>
      </c>
      <c r="C3460">
        <v>0</v>
      </c>
      <c r="D3460">
        <v>10.677</v>
      </c>
      <c r="E3460">
        <v>8.6080000000000005</v>
      </c>
      <c r="F3460">
        <v>6.9580000000000002</v>
      </c>
      <c r="G3460">
        <v>4.3620000000000001</v>
      </c>
      <c r="H3460">
        <v>101686.84</v>
      </c>
      <c r="I3460">
        <v>2.8000000000000001E-2</v>
      </c>
      <c r="J3460">
        <v>0</v>
      </c>
      <c r="K3460">
        <v>0</v>
      </c>
      <c r="L3460">
        <v>-15.691000000000001</v>
      </c>
      <c r="M3460">
        <v>330.78500000000003</v>
      </c>
    </row>
    <row r="3461" spans="1:13" x14ac:dyDescent="0.35">
      <c r="A3461">
        <v>3457</v>
      </c>
      <c r="B3461" t="s">
        <v>5444</v>
      </c>
      <c r="C3461">
        <v>0</v>
      </c>
      <c r="D3461">
        <v>10.231</v>
      </c>
      <c r="E3461">
        <v>8.4209999999999994</v>
      </c>
      <c r="F3461">
        <v>7.2569999999999997</v>
      </c>
      <c r="G3461">
        <v>4.2809999999999997</v>
      </c>
      <c r="H3461">
        <v>101669.652</v>
      </c>
      <c r="I3461">
        <v>0.129</v>
      </c>
      <c r="J3461">
        <v>0</v>
      </c>
      <c r="K3461">
        <v>0</v>
      </c>
      <c r="L3461">
        <v>-14.603999999999999</v>
      </c>
      <c r="M3461">
        <v>14.198</v>
      </c>
    </row>
    <row r="3462" spans="1:13" x14ac:dyDescent="0.35">
      <c r="A3462">
        <v>3458</v>
      </c>
      <c r="B3462" t="s">
        <v>5443</v>
      </c>
      <c r="C3462">
        <v>0</v>
      </c>
      <c r="D3462">
        <v>9.8409999999999993</v>
      </c>
      <c r="E3462">
        <v>8.1940000000000008</v>
      </c>
      <c r="F3462">
        <v>7.3040000000000003</v>
      </c>
      <c r="G3462">
        <v>4.0049999999999999</v>
      </c>
      <c r="H3462">
        <v>101646.261</v>
      </c>
      <c r="I3462">
        <v>5.8000000000000003E-2</v>
      </c>
      <c r="J3462">
        <v>0</v>
      </c>
      <c r="K3462">
        <v>0</v>
      </c>
      <c r="L3462">
        <v>-11.378</v>
      </c>
      <c r="M3462">
        <v>28.204999999999998</v>
      </c>
    </row>
    <row r="3463" spans="1:13" x14ac:dyDescent="0.35">
      <c r="A3463">
        <v>3459</v>
      </c>
      <c r="B3463" t="s">
        <v>5442</v>
      </c>
      <c r="C3463">
        <v>0</v>
      </c>
      <c r="D3463">
        <v>9.532</v>
      </c>
      <c r="E3463">
        <v>7.9749999999999996</v>
      </c>
      <c r="F3463">
        <v>7.1550000000000002</v>
      </c>
      <c r="G3463">
        <v>4.3040000000000003</v>
      </c>
      <c r="H3463">
        <v>101628.40300000001</v>
      </c>
      <c r="I3463">
        <v>3.9E-2</v>
      </c>
      <c r="J3463">
        <v>0</v>
      </c>
      <c r="K3463">
        <v>0</v>
      </c>
      <c r="L3463">
        <v>-6.2910000000000004</v>
      </c>
      <c r="M3463">
        <v>41.433999999999997</v>
      </c>
    </row>
    <row r="3464" spans="1:13" x14ac:dyDescent="0.35">
      <c r="A3464">
        <v>3460</v>
      </c>
      <c r="B3464" t="s">
        <v>5441</v>
      </c>
      <c r="C3464">
        <v>5.09</v>
      </c>
      <c r="D3464">
        <v>9.6340000000000003</v>
      </c>
      <c r="E3464">
        <v>7.8410000000000002</v>
      </c>
      <c r="F3464">
        <v>7.0869999999999997</v>
      </c>
      <c r="G3464">
        <v>4.3040000000000003</v>
      </c>
      <c r="H3464">
        <v>101621.62</v>
      </c>
      <c r="I3464">
        <v>5.1999999999999998E-2</v>
      </c>
      <c r="J3464">
        <v>4.6520000000000001</v>
      </c>
      <c r="K3464">
        <v>0.33600000000000002</v>
      </c>
      <c r="L3464">
        <v>0.28699999999999998</v>
      </c>
      <c r="M3464">
        <v>53.841999999999999</v>
      </c>
    </row>
    <row r="3465" spans="1:13" x14ac:dyDescent="0.35">
      <c r="A3465">
        <v>3461</v>
      </c>
      <c r="B3465" t="s">
        <v>5440</v>
      </c>
      <c r="C3465">
        <v>57.281999999999996</v>
      </c>
      <c r="D3465">
        <v>10.661</v>
      </c>
      <c r="E3465">
        <v>7.8460000000000001</v>
      </c>
      <c r="F3465">
        <v>7.2110000000000003</v>
      </c>
      <c r="G3465">
        <v>3.8170000000000002</v>
      </c>
      <c r="H3465">
        <v>101628.808</v>
      </c>
      <c r="I3465">
        <v>4.8000000000000001E-2</v>
      </c>
      <c r="J3465">
        <v>43.534999999999997</v>
      </c>
      <c r="K3465">
        <v>13.1</v>
      </c>
      <c r="L3465">
        <v>7.9720000000000004</v>
      </c>
      <c r="M3465">
        <v>65.608000000000004</v>
      </c>
    </row>
    <row r="3466" spans="1:13" x14ac:dyDescent="0.35">
      <c r="A3466">
        <v>3462</v>
      </c>
      <c r="B3466" t="s">
        <v>5439</v>
      </c>
      <c r="C3466">
        <v>150.11199999999999</v>
      </c>
      <c r="D3466">
        <v>12.231</v>
      </c>
      <c r="E3466">
        <v>8.0470000000000006</v>
      </c>
      <c r="F3466">
        <v>7.3490000000000002</v>
      </c>
      <c r="G3466">
        <v>3.8029999999999999</v>
      </c>
      <c r="H3466">
        <v>101636.08500000001</v>
      </c>
      <c r="I3466">
        <v>4.0000000000000001E-3</v>
      </c>
      <c r="J3466">
        <v>89.635000000000005</v>
      </c>
      <c r="K3466">
        <v>59.128</v>
      </c>
      <c r="L3466">
        <v>16.399000000000001</v>
      </c>
      <c r="M3466">
        <v>77.087999999999994</v>
      </c>
    </row>
    <row r="3467" spans="1:13" x14ac:dyDescent="0.35">
      <c r="A3467">
        <v>3463</v>
      </c>
      <c r="B3467" t="s">
        <v>5438</v>
      </c>
      <c r="C3467">
        <v>264.59199999999998</v>
      </c>
      <c r="D3467">
        <v>13.576000000000001</v>
      </c>
      <c r="E3467">
        <v>9.0660000000000007</v>
      </c>
      <c r="F3467">
        <v>7.1749999999999998</v>
      </c>
      <c r="G3467">
        <v>3.4380000000000002</v>
      </c>
      <c r="H3467">
        <v>101648.673</v>
      </c>
      <c r="I3467">
        <v>1.7000000000000001E-2</v>
      </c>
      <c r="J3467">
        <v>130.26599999999999</v>
      </c>
      <c r="K3467">
        <v>133.786</v>
      </c>
      <c r="L3467">
        <v>25.224</v>
      </c>
      <c r="M3467">
        <v>88.766999999999996</v>
      </c>
    </row>
    <row r="3468" spans="1:13" x14ac:dyDescent="0.35">
      <c r="A3468">
        <v>3464</v>
      </c>
      <c r="B3468" t="s">
        <v>5437</v>
      </c>
      <c r="C3468">
        <v>365.34899999999999</v>
      </c>
      <c r="D3468">
        <v>14.66</v>
      </c>
      <c r="E3468">
        <v>10.032999999999999</v>
      </c>
      <c r="F3468">
        <v>7.0250000000000004</v>
      </c>
      <c r="G3468">
        <v>4.2949999999999999</v>
      </c>
      <c r="H3468">
        <v>101653.717</v>
      </c>
      <c r="I3468">
        <v>8.9999999999999993E-3</v>
      </c>
      <c r="J3468">
        <v>162.28200000000001</v>
      </c>
      <c r="K3468">
        <v>204.239</v>
      </c>
      <c r="L3468">
        <v>34.079000000000001</v>
      </c>
      <c r="M3468">
        <v>101.306</v>
      </c>
    </row>
    <row r="3469" spans="1:13" x14ac:dyDescent="0.35">
      <c r="A3469">
        <v>3465</v>
      </c>
      <c r="B3469" t="s">
        <v>5436</v>
      </c>
      <c r="C3469">
        <v>457.14299999999997</v>
      </c>
      <c r="D3469">
        <v>15.429</v>
      </c>
      <c r="E3469">
        <v>10.867000000000001</v>
      </c>
      <c r="F3469">
        <v>7.2</v>
      </c>
      <c r="G3469">
        <v>4.2089999999999996</v>
      </c>
      <c r="H3469">
        <v>101650.679</v>
      </c>
      <c r="I3469">
        <v>0.01</v>
      </c>
      <c r="J3469">
        <v>200.27699999999999</v>
      </c>
      <c r="K3469">
        <v>261.91800000000001</v>
      </c>
      <c r="L3469">
        <v>42.515000000000001</v>
      </c>
      <c r="M3469">
        <v>115.63500000000001</v>
      </c>
    </row>
    <row r="3470" spans="1:13" x14ac:dyDescent="0.35">
      <c r="A3470">
        <v>3466</v>
      </c>
      <c r="B3470" t="s">
        <v>5435</v>
      </c>
      <c r="C3470">
        <v>523.04100000000005</v>
      </c>
      <c r="D3470">
        <v>16.07</v>
      </c>
      <c r="E3470">
        <v>11.643000000000001</v>
      </c>
      <c r="F3470">
        <v>7.2759999999999998</v>
      </c>
      <c r="G3470">
        <v>4.5670000000000002</v>
      </c>
      <c r="H3470">
        <v>101650.63499999999</v>
      </c>
      <c r="I3470">
        <v>6.4000000000000001E-2</v>
      </c>
      <c r="J3470">
        <v>233.947</v>
      </c>
      <c r="K3470">
        <v>294.834</v>
      </c>
      <c r="L3470">
        <v>49.860999999999997</v>
      </c>
      <c r="M3470">
        <v>132.93899999999999</v>
      </c>
    </row>
    <row r="3471" spans="1:13" x14ac:dyDescent="0.35">
      <c r="A3471">
        <v>3467</v>
      </c>
      <c r="B3471" t="s">
        <v>5434</v>
      </c>
      <c r="C3471">
        <v>566.05200000000002</v>
      </c>
      <c r="D3471">
        <v>16.574999999999999</v>
      </c>
      <c r="E3471">
        <v>12.465</v>
      </c>
      <c r="F3471">
        <v>7.2679999999999998</v>
      </c>
      <c r="G3471">
        <v>4.9370000000000003</v>
      </c>
      <c r="H3471">
        <v>101646.572</v>
      </c>
      <c r="I3471">
        <v>0.34200000000000003</v>
      </c>
      <c r="J3471">
        <v>250.328</v>
      </c>
      <c r="K3471">
        <v>320.20800000000003</v>
      </c>
      <c r="L3471">
        <v>55.158000000000001</v>
      </c>
      <c r="M3471">
        <v>154.42699999999999</v>
      </c>
    </row>
    <row r="3472" spans="1:13" x14ac:dyDescent="0.35">
      <c r="A3472">
        <v>3468</v>
      </c>
      <c r="B3472" t="s">
        <v>5433</v>
      </c>
      <c r="C3472">
        <v>560.80399999999997</v>
      </c>
      <c r="D3472">
        <v>16.779</v>
      </c>
      <c r="E3472">
        <v>13.175000000000001</v>
      </c>
      <c r="F3472">
        <v>7.3949999999999996</v>
      </c>
      <c r="G3472">
        <v>5.1580000000000004</v>
      </c>
      <c r="H3472">
        <v>101640.90300000001</v>
      </c>
      <c r="I3472">
        <v>7.6999999999999999E-2</v>
      </c>
      <c r="J3472">
        <v>276.90899999999999</v>
      </c>
      <c r="K3472">
        <v>289.44600000000003</v>
      </c>
      <c r="L3472">
        <v>57.183999999999997</v>
      </c>
      <c r="M3472">
        <v>179.471</v>
      </c>
    </row>
    <row r="3473" spans="1:13" x14ac:dyDescent="0.35">
      <c r="A3473">
        <v>3469</v>
      </c>
      <c r="B3473" t="s">
        <v>5432</v>
      </c>
      <c r="C3473">
        <v>550.02800000000002</v>
      </c>
      <c r="D3473">
        <v>16.949000000000002</v>
      </c>
      <c r="E3473">
        <v>13.54</v>
      </c>
      <c r="F3473">
        <v>7.476</v>
      </c>
      <c r="G3473">
        <v>4.9480000000000004</v>
      </c>
      <c r="H3473">
        <v>101630.19</v>
      </c>
      <c r="I3473">
        <v>8.5000000000000006E-2</v>
      </c>
      <c r="J3473">
        <v>252.178</v>
      </c>
      <c r="K3473">
        <v>304.80500000000001</v>
      </c>
      <c r="L3473">
        <v>55.326999999999998</v>
      </c>
      <c r="M3473">
        <v>204.61199999999999</v>
      </c>
    </row>
    <row r="3474" spans="1:13" x14ac:dyDescent="0.35">
      <c r="A3474">
        <v>3470</v>
      </c>
      <c r="B3474" t="s">
        <v>5431</v>
      </c>
      <c r="C3474">
        <v>508.28100000000001</v>
      </c>
      <c r="D3474">
        <v>17.015000000000001</v>
      </c>
      <c r="E3474">
        <v>13.83</v>
      </c>
      <c r="F3474">
        <v>7.8949999999999996</v>
      </c>
      <c r="G3474">
        <v>4.9240000000000004</v>
      </c>
      <c r="H3474">
        <v>101626.08199999999</v>
      </c>
      <c r="I3474">
        <v>4.1000000000000002E-2</v>
      </c>
      <c r="J3474">
        <v>215.70400000000001</v>
      </c>
      <c r="K3474">
        <v>297.74099999999999</v>
      </c>
      <c r="L3474">
        <v>50.162999999999997</v>
      </c>
      <c r="M3474">
        <v>226.262</v>
      </c>
    </row>
    <row r="3475" spans="1:13" x14ac:dyDescent="0.35">
      <c r="A3475">
        <v>3471</v>
      </c>
      <c r="B3475" t="s">
        <v>5430</v>
      </c>
      <c r="C3475">
        <v>437.14</v>
      </c>
      <c r="D3475">
        <v>16.690999999999999</v>
      </c>
      <c r="E3475">
        <v>14.097</v>
      </c>
      <c r="F3475">
        <v>7.6689999999999996</v>
      </c>
      <c r="G3475">
        <v>5.1879999999999997</v>
      </c>
      <c r="H3475">
        <v>101618.625</v>
      </c>
      <c r="I3475">
        <v>4.5999999999999999E-2</v>
      </c>
      <c r="J3475">
        <v>202.17099999999999</v>
      </c>
      <c r="K3475">
        <v>237.89599999999999</v>
      </c>
      <c r="L3475">
        <v>42.881</v>
      </c>
      <c r="M3475">
        <v>243.761</v>
      </c>
    </row>
    <row r="3476" spans="1:13" x14ac:dyDescent="0.35">
      <c r="A3476">
        <v>3472</v>
      </c>
      <c r="B3476" t="s">
        <v>5429</v>
      </c>
      <c r="C3476">
        <v>363.779</v>
      </c>
      <c r="D3476">
        <v>16.437000000000001</v>
      </c>
      <c r="E3476">
        <v>14.36</v>
      </c>
      <c r="F3476">
        <v>7.633</v>
      </c>
      <c r="G3476">
        <v>4.8040000000000003</v>
      </c>
      <c r="H3476">
        <v>101609.342</v>
      </c>
      <c r="I3476">
        <v>0.21</v>
      </c>
      <c r="J3476">
        <v>158.85900000000001</v>
      </c>
      <c r="K3476">
        <v>204.96600000000001</v>
      </c>
      <c r="L3476">
        <v>34.484999999999999</v>
      </c>
      <c r="M3476">
        <v>258.19600000000003</v>
      </c>
    </row>
    <row r="3477" spans="1:13" x14ac:dyDescent="0.35">
      <c r="A3477">
        <v>3473</v>
      </c>
      <c r="B3477" t="s">
        <v>5428</v>
      </c>
      <c r="C3477">
        <v>239.23</v>
      </c>
      <c r="D3477">
        <v>15.643000000000001</v>
      </c>
      <c r="E3477">
        <v>14.554</v>
      </c>
      <c r="F3477">
        <v>7.4169999999999998</v>
      </c>
      <c r="G3477">
        <v>5.0590000000000002</v>
      </c>
      <c r="H3477">
        <v>101582.18799999999</v>
      </c>
      <c r="I3477">
        <v>5.7000000000000002E-2</v>
      </c>
      <c r="J3477">
        <v>128.88900000000001</v>
      </c>
      <c r="K3477">
        <v>109.834</v>
      </c>
      <c r="L3477">
        <v>25.66</v>
      </c>
      <c r="M3477">
        <v>270.77800000000002</v>
      </c>
    </row>
    <row r="3478" spans="1:13" x14ac:dyDescent="0.35">
      <c r="A3478">
        <v>3474</v>
      </c>
      <c r="B3478" t="s">
        <v>5427</v>
      </c>
      <c r="C3478">
        <v>147.077</v>
      </c>
      <c r="D3478">
        <v>14.819000000000001</v>
      </c>
      <c r="E3478">
        <v>14.616</v>
      </c>
      <c r="F3478">
        <v>7.1970000000000001</v>
      </c>
      <c r="G3478">
        <v>4.6390000000000002</v>
      </c>
      <c r="H3478">
        <v>101622.617</v>
      </c>
      <c r="I3478">
        <v>3.5999999999999997E-2</v>
      </c>
      <c r="J3478">
        <v>89.224000000000004</v>
      </c>
      <c r="K3478">
        <v>57.99</v>
      </c>
      <c r="L3478">
        <v>16.809000000000001</v>
      </c>
      <c r="M3478">
        <v>282.52300000000002</v>
      </c>
    </row>
    <row r="3479" spans="1:13" x14ac:dyDescent="0.35">
      <c r="A3479">
        <v>3475</v>
      </c>
      <c r="B3479" t="s">
        <v>5426</v>
      </c>
      <c r="C3479">
        <v>54.884999999999998</v>
      </c>
      <c r="D3479">
        <v>13.823</v>
      </c>
      <c r="E3479">
        <v>13.558</v>
      </c>
      <c r="F3479">
        <v>6.8540000000000001</v>
      </c>
      <c r="G3479">
        <v>5.2370000000000001</v>
      </c>
      <c r="H3479">
        <v>101635.63499999999</v>
      </c>
      <c r="I3479">
        <v>2.1000000000000001E-2</v>
      </c>
      <c r="J3479">
        <v>41.231999999999999</v>
      </c>
      <c r="K3479">
        <v>13.766</v>
      </c>
      <c r="L3479">
        <v>8.4039999999999999</v>
      </c>
      <c r="M3479">
        <v>293.96300000000002</v>
      </c>
    </row>
    <row r="3480" spans="1:13" x14ac:dyDescent="0.35">
      <c r="A3480">
        <v>3476</v>
      </c>
      <c r="B3480" t="s">
        <v>5425</v>
      </c>
      <c r="C3480">
        <v>7.8289999999999997</v>
      </c>
      <c r="D3480">
        <v>12.585000000000001</v>
      </c>
      <c r="E3480">
        <v>12.462</v>
      </c>
      <c r="F3480">
        <v>6.56</v>
      </c>
      <c r="G3480">
        <v>4.7510000000000003</v>
      </c>
      <c r="H3480">
        <v>101666.21400000001</v>
      </c>
      <c r="I3480">
        <v>1.7000000000000001E-2</v>
      </c>
      <c r="J3480">
        <v>6.8</v>
      </c>
      <c r="K3480">
        <v>0.873</v>
      </c>
      <c r="L3480">
        <v>0.68899999999999995</v>
      </c>
      <c r="M3480">
        <v>305.73</v>
      </c>
    </row>
    <row r="3481" spans="1:13" x14ac:dyDescent="0.35">
      <c r="A3481">
        <v>3477</v>
      </c>
      <c r="B3481" t="s">
        <v>5424</v>
      </c>
      <c r="C3481">
        <v>4.0000000000000001E-3</v>
      </c>
      <c r="D3481">
        <v>11.742000000000001</v>
      </c>
      <c r="E3481">
        <v>11.458</v>
      </c>
      <c r="F3481">
        <v>6.5739999999999998</v>
      </c>
      <c r="G3481">
        <v>4.7460000000000004</v>
      </c>
      <c r="H3481">
        <v>101682.465</v>
      </c>
      <c r="I3481">
        <v>4.1000000000000002E-2</v>
      </c>
      <c r="J3481">
        <v>0</v>
      </c>
      <c r="K3481">
        <v>0</v>
      </c>
      <c r="L3481">
        <v>-5.923</v>
      </c>
      <c r="M3481">
        <v>318.10199999999998</v>
      </c>
    </row>
    <row r="3482" spans="1:13" x14ac:dyDescent="0.35">
      <c r="A3482">
        <v>3478</v>
      </c>
      <c r="B3482" t="s">
        <v>5423</v>
      </c>
      <c r="C3482">
        <v>0</v>
      </c>
      <c r="D3482">
        <v>11.164999999999999</v>
      </c>
      <c r="E3482">
        <v>10.553000000000001</v>
      </c>
      <c r="F3482">
        <v>6.5350000000000001</v>
      </c>
      <c r="G3482">
        <v>4.6349999999999998</v>
      </c>
      <c r="H3482">
        <v>101688.283</v>
      </c>
      <c r="I3482">
        <v>3.2000000000000001E-2</v>
      </c>
      <c r="J3482">
        <v>0</v>
      </c>
      <c r="K3482">
        <v>0</v>
      </c>
      <c r="L3482">
        <v>-11.064</v>
      </c>
      <c r="M3482">
        <v>331.303</v>
      </c>
    </row>
    <row r="3483" spans="1:13" x14ac:dyDescent="0.35">
      <c r="A3483">
        <v>3479</v>
      </c>
      <c r="B3483" t="s">
        <v>5422</v>
      </c>
      <c r="C3483">
        <v>0</v>
      </c>
      <c r="D3483">
        <v>10.749000000000001</v>
      </c>
      <c r="E3483">
        <v>9.6479999999999997</v>
      </c>
      <c r="F3483">
        <v>6.5730000000000004</v>
      </c>
      <c r="G3483">
        <v>4.5309999999999997</v>
      </c>
      <c r="H3483">
        <v>101682.705</v>
      </c>
      <c r="I3483">
        <v>2.5000000000000001E-2</v>
      </c>
      <c r="J3483">
        <v>0</v>
      </c>
      <c r="K3483">
        <v>0</v>
      </c>
      <c r="L3483">
        <v>-14.351000000000001</v>
      </c>
      <c r="M3483">
        <v>345.27100000000002</v>
      </c>
    </row>
    <row r="3484" spans="1:13" x14ac:dyDescent="0.35">
      <c r="A3484">
        <v>3480</v>
      </c>
      <c r="B3484" t="s">
        <v>5421</v>
      </c>
      <c r="C3484">
        <v>0</v>
      </c>
      <c r="D3484">
        <v>10.538</v>
      </c>
      <c r="E3484">
        <v>8.7579999999999991</v>
      </c>
      <c r="F3484">
        <v>6.3940000000000001</v>
      </c>
      <c r="G3484">
        <v>5.0629999999999997</v>
      </c>
      <c r="H3484">
        <v>101668.667</v>
      </c>
      <c r="I3484">
        <v>4.9000000000000002E-2</v>
      </c>
      <c r="J3484">
        <v>0</v>
      </c>
      <c r="K3484">
        <v>0</v>
      </c>
      <c r="L3484">
        <v>-15.507</v>
      </c>
      <c r="M3484">
        <v>330.76299999999998</v>
      </c>
    </row>
    <row r="3485" spans="1:13" x14ac:dyDescent="0.35">
      <c r="A3485">
        <v>3481</v>
      </c>
      <c r="B3485" t="s">
        <v>5420</v>
      </c>
      <c r="C3485">
        <v>0</v>
      </c>
      <c r="D3485">
        <v>10.273999999999999</v>
      </c>
      <c r="E3485">
        <v>8.6240000000000006</v>
      </c>
      <c r="F3485">
        <v>6.484</v>
      </c>
      <c r="G3485">
        <v>5.34</v>
      </c>
      <c r="H3485">
        <v>101650.27499999999</v>
      </c>
      <c r="I3485">
        <v>8.2000000000000003E-2</v>
      </c>
      <c r="J3485">
        <v>0</v>
      </c>
      <c r="K3485">
        <v>0</v>
      </c>
      <c r="L3485">
        <v>-14.427</v>
      </c>
      <c r="M3485">
        <v>14.146000000000001</v>
      </c>
    </row>
    <row r="3486" spans="1:13" x14ac:dyDescent="0.35">
      <c r="A3486">
        <v>3482</v>
      </c>
      <c r="B3486" t="s">
        <v>5419</v>
      </c>
      <c r="C3486">
        <v>0</v>
      </c>
      <c r="D3486">
        <v>9.9529999999999994</v>
      </c>
      <c r="E3486">
        <v>8.4860000000000007</v>
      </c>
      <c r="F3486">
        <v>6.7320000000000002</v>
      </c>
      <c r="G3486">
        <v>5.0590000000000002</v>
      </c>
      <c r="H3486">
        <v>101635.54300000001</v>
      </c>
      <c r="I3486">
        <v>0.16500000000000001</v>
      </c>
      <c r="J3486">
        <v>0</v>
      </c>
      <c r="K3486">
        <v>0</v>
      </c>
      <c r="L3486">
        <v>-11.209</v>
      </c>
      <c r="M3486">
        <v>28.128</v>
      </c>
    </row>
    <row r="3487" spans="1:13" x14ac:dyDescent="0.35">
      <c r="A3487">
        <v>3483</v>
      </c>
      <c r="B3487" t="s">
        <v>5418</v>
      </c>
      <c r="C3487">
        <v>0</v>
      </c>
      <c r="D3487">
        <v>9.7880000000000003</v>
      </c>
      <c r="E3487">
        <v>8.3840000000000003</v>
      </c>
      <c r="F3487">
        <v>6.569</v>
      </c>
      <c r="G3487">
        <v>5.6159999999999997</v>
      </c>
      <c r="H3487">
        <v>101625.27499999999</v>
      </c>
      <c r="I3487">
        <v>0.13500000000000001</v>
      </c>
      <c r="J3487">
        <v>0</v>
      </c>
      <c r="K3487">
        <v>0</v>
      </c>
      <c r="L3487">
        <v>-6.1340000000000003</v>
      </c>
      <c r="M3487">
        <v>41.335999999999999</v>
      </c>
    </row>
    <row r="3488" spans="1:13" x14ac:dyDescent="0.35">
      <c r="A3488">
        <v>3484</v>
      </c>
      <c r="B3488" t="s">
        <v>5417</v>
      </c>
      <c r="C3488">
        <v>4.968</v>
      </c>
      <c r="D3488">
        <v>10.044</v>
      </c>
      <c r="E3488">
        <v>8.3119999999999994</v>
      </c>
      <c r="F3488">
        <v>6.5819999999999999</v>
      </c>
      <c r="G3488">
        <v>5.7510000000000003</v>
      </c>
      <c r="H3488">
        <v>101631.747</v>
      </c>
      <c r="I3488">
        <v>9.6000000000000002E-2</v>
      </c>
      <c r="J3488">
        <v>4.7750000000000004</v>
      </c>
      <c r="K3488">
        <v>0.17699999999999999</v>
      </c>
      <c r="L3488">
        <v>0.433</v>
      </c>
      <c r="M3488">
        <v>53.73</v>
      </c>
    </row>
    <row r="3489" spans="1:13" x14ac:dyDescent="0.35">
      <c r="A3489">
        <v>3485</v>
      </c>
      <c r="B3489" t="s">
        <v>5416</v>
      </c>
      <c r="C3489">
        <v>46.866</v>
      </c>
      <c r="D3489">
        <v>10.967000000000001</v>
      </c>
      <c r="E3489">
        <v>8.2639999999999993</v>
      </c>
      <c r="F3489">
        <v>6.569</v>
      </c>
      <c r="G3489">
        <v>5.8440000000000003</v>
      </c>
      <c r="H3489">
        <v>101645.409</v>
      </c>
      <c r="I3489">
        <v>6.9000000000000006E-2</v>
      </c>
      <c r="J3489">
        <v>35.819000000000003</v>
      </c>
      <c r="K3489">
        <v>11.249000000000001</v>
      </c>
      <c r="L3489">
        <v>8.1080000000000005</v>
      </c>
      <c r="M3489">
        <v>65.483000000000004</v>
      </c>
    </row>
    <row r="3490" spans="1:13" x14ac:dyDescent="0.35">
      <c r="A3490">
        <v>3486</v>
      </c>
      <c r="B3490" t="s">
        <v>5415</v>
      </c>
      <c r="C3490">
        <v>115.24</v>
      </c>
      <c r="D3490">
        <v>11.928000000000001</v>
      </c>
      <c r="E3490">
        <v>8.3179999999999996</v>
      </c>
      <c r="F3490">
        <v>6.61</v>
      </c>
      <c r="G3490">
        <v>5.7409999999999997</v>
      </c>
      <c r="H3490">
        <v>101663.71400000001</v>
      </c>
      <c r="I3490">
        <v>6.7000000000000004E-2</v>
      </c>
      <c r="J3490">
        <v>79.191999999999993</v>
      </c>
      <c r="K3490">
        <v>35.789000000000001</v>
      </c>
      <c r="L3490">
        <v>16.527999999999999</v>
      </c>
      <c r="M3490">
        <v>76.951999999999998</v>
      </c>
    </row>
    <row r="3491" spans="1:13" x14ac:dyDescent="0.35">
      <c r="A3491">
        <v>3487</v>
      </c>
      <c r="B3491" t="s">
        <v>5414</v>
      </c>
      <c r="C3491">
        <v>214.36600000000001</v>
      </c>
      <c r="D3491">
        <v>12.992000000000001</v>
      </c>
      <c r="E3491">
        <v>9.1829999999999998</v>
      </c>
      <c r="F3491">
        <v>6.65</v>
      </c>
      <c r="G3491">
        <v>5.4379999999999997</v>
      </c>
      <c r="H3491">
        <v>101679.564</v>
      </c>
      <c r="I3491">
        <v>0.107</v>
      </c>
      <c r="J3491">
        <v>128.69800000000001</v>
      </c>
      <c r="K3491">
        <v>82.814999999999998</v>
      </c>
      <c r="L3491">
        <v>25.35</v>
      </c>
      <c r="M3491">
        <v>88.62</v>
      </c>
    </row>
    <row r="3492" spans="1:13" x14ac:dyDescent="0.35">
      <c r="A3492">
        <v>3488</v>
      </c>
      <c r="B3492" t="s">
        <v>5413</v>
      </c>
      <c r="C3492">
        <v>323.73</v>
      </c>
      <c r="D3492">
        <v>13.949</v>
      </c>
      <c r="E3492">
        <v>10.069000000000001</v>
      </c>
      <c r="F3492">
        <v>6.6840000000000002</v>
      </c>
      <c r="G3492">
        <v>5.7320000000000002</v>
      </c>
      <c r="H3492">
        <v>101698.75900000001</v>
      </c>
      <c r="I3492">
        <v>7.0000000000000001E-3</v>
      </c>
      <c r="J3492">
        <v>176.50899999999999</v>
      </c>
      <c r="K3492">
        <v>141.65600000000001</v>
      </c>
      <c r="L3492">
        <v>34.207999999999998</v>
      </c>
      <c r="M3492">
        <v>101.148</v>
      </c>
    </row>
    <row r="3493" spans="1:13" x14ac:dyDescent="0.35">
      <c r="A3493">
        <v>3489</v>
      </c>
      <c r="B3493" t="s">
        <v>5412</v>
      </c>
      <c r="C3493">
        <v>437.46600000000001</v>
      </c>
      <c r="D3493">
        <v>14.741</v>
      </c>
      <c r="E3493">
        <v>10.848000000000001</v>
      </c>
      <c r="F3493">
        <v>6.3150000000000004</v>
      </c>
      <c r="G3493">
        <v>5.3710000000000004</v>
      </c>
      <c r="H3493">
        <v>101712.73299999999</v>
      </c>
      <c r="I3493">
        <v>5.3999999999999999E-2</v>
      </c>
      <c r="J3493">
        <v>217.48400000000001</v>
      </c>
      <c r="K3493">
        <v>214.279</v>
      </c>
      <c r="L3493">
        <v>42.651000000000003</v>
      </c>
      <c r="M3493">
        <v>115.468</v>
      </c>
    </row>
    <row r="3494" spans="1:13" x14ac:dyDescent="0.35">
      <c r="A3494">
        <v>3490</v>
      </c>
      <c r="B3494" t="s">
        <v>5411</v>
      </c>
      <c r="C3494">
        <v>493.738</v>
      </c>
      <c r="D3494">
        <v>15.276</v>
      </c>
      <c r="E3494">
        <v>11.532999999999999</v>
      </c>
      <c r="F3494">
        <v>6.1420000000000003</v>
      </c>
      <c r="G3494">
        <v>5.67</v>
      </c>
      <c r="H3494">
        <v>101721.21400000001</v>
      </c>
      <c r="I3494">
        <v>6.3E-2</v>
      </c>
      <c r="J3494">
        <v>245.66399999999999</v>
      </c>
      <c r="K3494">
        <v>241.33099999999999</v>
      </c>
      <c r="L3494">
        <v>50.021999999999998</v>
      </c>
      <c r="M3494">
        <v>132.80500000000001</v>
      </c>
    </row>
    <row r="3495" spans="1:13" x14ac:dyDescent="0.35">
      <c r="A3495">
        <v>3491</v>
      </c>
      <c r="B3495" t="s">
        <v>5410</v>
      </c>
      <c r="C3495">
        <v>515.32899999999995</v>
      </c>
      <c r="D3495">
        <v>15.74</v>
      </c>
      <c r="E3495">
        <v>12.24</v>
      </c>
      <c r="F3495">
        <v>6.1289999999999996</v>
      </c>
      <c r="G3495">
        <v>5.5490000000000004</v>
      </c>
      <c r="H3495">
        <v>101723.98</v>
      </c>
      <c r="I3495">
        <v>4.8000000000000001E-2</v>
      </c>
      <c r="J3495">
        <v>274.48099999999999</v>
      </c>
      <c r="K3495">
        <v>232.934</v>
      </c>
      <c r="L3495">
        <v>55.326000000000001</v>
      </c>
      <c r="M3495">
        <v>154.30099999999999</v>
      </c>
    </row>
    <row r="3496" spans="1:13" x14ac:dyDescent="0.35">
      <c r="A3496">
        <v>3492</v>
      </c>
      <c r="B3496" t="s">
        <v>5409</v>
      </c>
      <c r="C3496">
        <v>551.86599999999999</v>
      </c>
      <c r="D3496">
        <v>16.186</v>
      </c>
      <c r="E3496">
        <v>13.004</v>
      </c>
      <c r="F3496">
        <v>6.4850000000000003</v>
      </c>
      <c r="G3496">
        <v>5.6349999999999998</v>
      </c>
      <c r="H3496">
        <v>101724.38099999999</v>
      </c>
      <c r="I3496">
        <v>2.3E-2</v>
      </c>
      <c r="J3496">
        <v>277.70600000000002</v>
      </c>
      <c r="K3496">
        <v>266.07799999999997</v>
      </c>
      <c r="L3496">
        <v>57.365000000000002</v>
      </c>
      <c r="M3496">
        <v>179.42699999999999</v>
      </c>
    </row>
    <row r="3497" spans="1:13" x14ac:dyDescent="0.35">
      <c r="A3497">
        <v>3493</v>
      </c>
      <c r="B3497" t="s">
        <v>5408</v>
      </c>
      <c r="C3497">
        <v>533.56100000000004</v>
      </c>
      <c r="D3497">
        <v>16.463000000000001</v>
      </c>
      <c r="E3497">
        <v>13.406000000000001</v>
      </c>
      <c r="F3497">
        <v>6.4039999999999999</v>
      </c>
      <c r="G3497">
        <v>5.4729999999999999</v>
      </c>
      <c r="H3497">
        <v>101725.227</v>
      </c>
      <c r="I3497">
        <v>3.6999999999999998E-2</v>
      </c>
      <c r="J3497">
        <v>266.88099999999997</v>
      </c>
      <c r="K3497">
        <v>257.29000000000002</v>
      </c>
      <c r="L3497">
        <v>55.506</v>
      </c>
      <c r="M3497">
        <v>204.65700000000001</v>
      </c>
    </row>
    <row r="3498" spans="1:13" x14ac:dyDescent="0.35">
      <c r="A3498">
        <v>3494</v>
      </c>
      <c r="B3498" t="s">
        <v>5407</v>
      </c>
      <c r="C3498">
        <v>488.35599999999999</v>
      </c>
      <c r="D3498">
        <v>16.616</v>
      </c>
      <c r="E3498">
        <v>13.814</v>
      </c>
      <c r="F3498">
        <v>6.569</v>
      </c>
      <c r="G3498">
        <v>5.1619999999999999</v>
      </c>
      <c r="H3498">
        <v>101743.999</v>
      </c>
      <c r="I3498">
        <v>1.4E-2</v>
      </c>
      <c r="J3498">
        <v>235.285</v>
      </c>
      <c r="K3498">
        <v>242.87799999999999</v>
      </c>
      <c r="L3498">
        <v>50.335000000000001</v>
      </c>
      <c r="M3498">
        <v>226.36699999999999</v>
      </c>
    </row>
    <row r="3499" spans="1:13" x14ac:dyDescent="0.35">
      <c r="A3499">
        <v>3495</v>
      </c>
      <c r="B3499" t="s">
        <v>5406</v>
      </c>
      <c r="C3499">
        <v>439.565</v>
      </c>
      <c r="D3499">
        <v>16.367999999999999</v>
      </c>
      <c r="E3499">
        <v>14.069000000000001</v>
      </c>
      <c r="F3499">
        <v>6.8049999999999997</v>
      </c>
      <c r="G3499">
        <v>5.2</v>
      </c>
      <c r="H3499">
        <v>101714.424</v>
      </c>
      <c r="I3499">
        <v>9.7000000000000003E-2</v>
      </c>
      <c r="J3499">
        <v>218.69499999999999</v>
      </c>
      <c r="K3499">
        <v>212.73099999999999</v>
      </c>
      <c r="L3499">
        <v>43.052999999999997</v>
      </c>
      <c r="M3499">
        <v>243.85300000000001</v>
      </c>
    </row>
    <row r="3500" spans="1:13" x14ac:dyDescent="0.35">
      <c r="A3500">
        <v>3496</v>
      </c>
      <c r="B3500" t="s">
        <v>5405</v>
      </c>
      <c r="C3500">
        <v>365.30599999999998</v>
      </c>
      <c r="D3500">
        <v>16.154</v>
      </c>
      <c r="E3500">
        <v>14.295999999999999</v>
      </c>
      <c r="F3500">
        <v>6.8140000000000001</v>
      </c>
      <c r="G3500">
        <v>4.7569999999999997</v>
      </c>
      <c r="H3500">
        <v>101704.432</v>
      </c>
      <c r="I3500">
        <v>7.9000000000000001E-2</v>
      </c>
      <c r="J3500">
        <v>172.52199999999999</v>
      </c>
      <c r="K3500">
        <v>188.47900000000001</v>
      </c>
      <c r="L3500">
        <v>34.616999999999997</v>
      </c>
      <c r="M3500">
        <v>258.34500000000003</v>
      </c>
    </row>
    <row r="3501" spans="1:13" x14ac:dyDescent="0.35">
      <c r="A3501">
        <v>3497</v>
      </c>
      <c r="B3501" t="s">
        <v>5404</v>
      </c>
      <c r="C3501">
        <v>242.02500000000001</v>
      </c>
      <c r="D3501">
        <v>15.423</v>
      </c>
      <c r="E3501">
        <v>14.391</v>
      </c>
      <c r="F3501">
        <v>6.6970000000000001</v>
      </c>
      <c r="G3501">
        <v>5.0140000000000002</v>
      </c>
      <c r="H3501">
        <v>101698.577</v>
      </c>
      <c r="I3501">
        <v>0.128</v>
      </c>
      <c r="J3501">
        <v>131.08500000000001</v>
      </c>
      <c r="K3501">
        <v>108.468</v>
      </c>
      <c r="L3501">
        <v>25.798999999999999</v>
      </c>
      <c r="M3501">
        <v>270.904</v>
      </c>
    </row>
    <row r="3502" spans="1:13" x14ac:dyDescent="0.35">
      <c r="A3502">
        <v>3498</v>
      </c>
      <c r="B3502" t="s">
        <v>5403</v>
      </c>
      <c r="C3502">
        <v>150.89699999999999</v>
      </c>
      <c r="D3502">
        <v>14.589</v>
      </c>
      <c r="E3502">
        <v>14.273</v>
      </c>
      <c r="F3502">
        <v>6.4359999999999999</v>
      </c>
      <c r="G3502">
        <v>4.8710000000000004</v>
      </c>
      <c r="H3502">
        <v>101700.67600000001</v>
      </c>
      <c r="I3502">
        <v>9.2999999999999999E-2</v>
      </c>
      <c r="J3502">
        <v>87.510999999999996</v>
      </c>
      <c r="K3502">
        <v>63.234000000000002</v>
      </c>
      <c r="L3502">
        <v>16.981000000000002</v>
      </c>
      <c r="M3502">
        <v>282.59800000000001</v>
      </c>
    </row>
    <row r="3503" spans="1:13" x14ac:dyDescent="0.35">
      <c r="A3503">
        <v>3499</v>
      </c>
      <c r="B3503" t="s">
        <v>5402</v>
      </c>
      <c r="C3503">
        <v>63.997999999999998</v>
      </c>
      <c r="D3503">
        <v>13.436999999999999</v>
      </c>
      <c r="E3503">
        <v>12.481999999999999</v>
      </c>
      <c r="F3503">
        <v>6.4729999999999999</v>
      </c>
      <c r="G3503">
        <v>4.7460000000000004</v>
      </c>
      <c r="H3503">
        <v>101713.554</v>
      </c>
      <c r="I3503">
        <v>8.2000000000000003E-2</v>
      </c>
      <c r="J3503">
        <v>44.94</v>
      </c>
      <c r="K3503">
        <v>18.303000000000001</v>
      </c>
      <c r="L3503">
        <v>8.5630000000000006</v>
      </c>
      <c r="M3503">
        <v>294.05</v>
      </c>
    </row>
    <row r="3504" spans="1:13" x14ac:dyDescent="0.35">
      <c r="A3504">
        <v>3500</v>
      </c>
      <c r="B3504" t="s">
        <v>5401</v>
      </c>
      <c r="C3504">
        <v>8.27</v>
      </c>
      <c r="D3504">
        <v>12.004</v>
      </c>
      <c r="E3504">
        <v>11.826000000000001</v>
      </c>
      <c r="F3504">
        <v>6.4950000000000001</v>
      </c>
      <c r="G3504">
        <v>5.21</v>
      </c>
      <c r="H3504">
        <v>101733.72199999999</v>
      </c>
      <c r="I3504">
        <v>7.2999999999999995E-2</v>
      </c>
      <c r="J3504">
        <v>7.0620000000000003</v>
      </c>
      <c r="K3504">
        <v>1.0149999999999999</v>
      </c>
      <c r="L3504">
        <v>0.86599999999999999</v>
      </c>
      <c r="M3504">
        <v>305.78100000000001</v>
      </c>
    </row>
    <row r="3505" spans="1:13" x14ac:dyDescent="0.35">
      <c r="A3505">
        <v>3501</v>
      </c>
      <c r="B3505" t="s">
        <v>5400</v>
      </c>
      <c r="C3505">
        <v>0</v>
      </c>
      <c r="D3505">
        <v>11.244</v>
      </c>
      <c r="E3505">
        <v>11.006</v>
      </c>
      <c r="F3505">
        <v>6.4459999999999997</v>
      </c>
      <c r="G3505">
        <v>4.8220000000000001</v>
      </c>
      <c r="H3505">
        <v>101748.442</v>
      </c>
      <c r="I3505">
        <v>1.7999999999999999E-2</v>
      </c>
      <c r="J3505">
        <v>0</v>
      </c>
      <c r="K3505">
        <v>0</v>
      </c>
      <c r="L3505">
        <v>-5.77</v>
      </c>
      <c r="M3505">
        <v>318.197</v>
      </c>
    </row>
    <row r="3506" spans="1:13" x14ac:dyDescent="0.35">
      <c r="A3506">
        <v>3502</v>
      </c>
      <c r="B3506" t="s">
        <v>5399</v>
      </c>
      <c r="C3506">
        <v>0</v>
      </c>
      <c r="D3506">
        <v>10.728</v>
      </c>
      <c r="E3506">
        <v>9.9949999999999992</v>
      </c>
      <c r="F3506">
        <v>6.5149999999999997</v>
      </c>
      <c r="G3506">
        <v>4.9429999999999996</v>
      </c>
      <c r="H3506">
        <v>101743.166</v>
      </c>
      <c r="I3506">
        <v>9.7000000000000003E-2</v>
      </c>
      <c r="J3506">
        <v>0</v>
      </c>
      <c r="K3506">
        <v>0</v>
      </c>
      <c r="L3506">
        <v>-10.882</v>
      </c>
      <c r="M3506">
        <v>331.31799999999998</v>
      </c>
    </row>
    <row r="3507" spans="1:13" x14ac:dyDescent="0.35">
      <c r="A3507">
        <v>3503</v>
      </c>
      <c r="B3507" t="s">
        <v>5398</v>
      </c>
      <c r="C3507">
        <v>0</v>
      </c>
      <c r="D3507">
        <v>10.417999999999999</v>
      </c>
      <c r="E3507">
        <v>9.0269999999999992</v>
      </c>
      <c r="F3507">
        <v>6.4829999999999997</v>
      </c>
      <c r="G3507">
        <v>4.8970000000000002</v>
      </c>
      <c r="H3507">
        <v>101730.219</v>
      </c>
      <c r="I3507">
        <v>0.23499999999999999</v>
      </c>
      <c r="J3507">
        <v>0</v>
      </c>
      <c r="K3507">
        <v>0</v>
      </c>
      <c r="L3507">
        <v>-14.167</v>
      </c>
      <c r="M3507">
        <v>345.25200000000001</v>
      </c>
    </row>
    <row r="3508" spans="1:13" x14ac:dyDescent="0.35">
      <c r="A3508">
        <v>3504</v>
      </c>
      <c r="B3508" t="s">
        <v>5397</v>
      </c>
      <c r="C3508">
        <v>0</v>
      </c>
      <c r="D3508">
        <v>10.057</v>
      </c>
      <c r="E3508">
        <v>8.0980000000000008</v>
      </c>
      <c r="F3508">
        <v>6.5490000000000004</v>
      </c>
      <c r="G3508">
        <v>5.1790000000000003</v>
      </c>
      <c r="H3508">
        <v>101712.273</v>
      </c>
      <c r="I3508">
        <v>0.122</v>
      </c>
      <c r="J3508">
        <v>0</v>
      </c>
      <c r="K3508">
        <v>0</v>
      </c>
      <c r="L3508">
        <v>-15.329000000000001</v>
      </c>
      <c r="M3508">
        <v>330.73899999999998</v>
      </c>
    </row>
    <row r="3509" spans="1:13" x14ac:dyDescent="0.35">
      <c r="A3509">
        <v>3505</v>
      </c>
      <c r="B3509" t="s">
        <v>5396</v>
      </c>
      <c r="C3509">
        <v>0</v>
      </c>
      <c r="D3509">
        <v>9.81</v>
      </c>
      <c r="E3509">
        <v>7.9509999999999996</v>
      </c>
      <c r="F3509">
        <v>6.6749999999999998</v>
      </c>
      <c r="G3509">
        <v>4.6680000000000001</v>
      </c>
      <c r="H3509">
        <v>101687.628</v>
      </c>
      <c r="I3509">
        <v>0.05</v>
      </c>
      <c r="J3509">
        <v>0</v>
      </c>
      <c r="K3509">
        <v>0</v>
      </c>
      <c r="L3509">
        <v>-14.255000000000001</v>
      </c>
      <c r="M3509">
        <v>14.093</v>
      </c>
    </row>
    <row r="3510" spans="1:13" x14ac:dyDescent="0.35">
      <c r="A3510">
        <v>3506</v>
      </c>
      <c r="B3510" t="s">
        <v>5395</v>
      </c>
      <c r="C3510">
        <v>0</v>
      </c>
      <c r="D3510">
        <v>9.56</v>
      </c>
      <c r="E3510">
        <v>7.8019999999999996</v>
      </c>
      <c r="F3510">
        <v>6.8049999999999997</v>
      </c>
      <c r="G3510">
        <v>5.2320000000000002</v>
      </c>
      <c r="H3510">
        <v>101662.005</v>
      </c>
      <c r="I3510">
        <v>0.28899999999999998</v>
      </c>
      <c r="J3510">
        <v>0</v>
      </c>
      <c r="K3510">
        <v>0</v>
      </c>
      <c r="L3510">
        <v>-11.047000000000001</v>
      </c>
      <c r="M3510">
        <v>28.050999999999998</v>
      </c>
    </row>
    <row r="3511" spans="1:13" x14ac:dyDescent="0.35">
      <c r="A3511">
        <v>3507</v>
      </c>
      <c r="B3511" t="s">
        <v>5394</v>
      </c>
      <c r="C3511">
        <v>7.0000000000000001E-3</v>
      </c>
      <c r="D3511">
        <v>9.32</v>
      </c>
      <c r="E3511">
        <v>7.7350000000000003</v>
      </c>
      <c r="F3511">
        <v>6.6440000000000001</v>
      </c>
      <c r="G3511">
        <v>5.2770000000000001</v>
      </c>
      <c r="H3511">
        <v>101646.38099999999</v>
      </c>
      <c r="I3511">
        <v>0.55100000000000005</v>
      </c>
      <c r="J3511">
        <v>0</v>
      </c>
      <c r="K3511">
        <v>0</v>
      </c>
      <c r="L3511">
        <v>-5.9829999999999997</v>
      </c>
      <c r="M3511">
        <v>41.24</v>
      </c>
    </row>
    <row r="3512" spans="1:13" x14ac:dyDescent="0.35">
      <c r="A3512">
        <v>3508</v>
      </c>
      <c r="B3512" t="s">
        <v>5393</v>
      </c>
      <c r="C3512">
        <v>5.633</v>
      </c>
      <c r="D3512">
        <v>9.6709999999999994</v>
      </c>
      <c r="E3512">
        <v>7.6970000000000001</v>
      </c>
      <c r="F3512">
        <v>6.7690000000000001</v>
      </c>
      <c r="G3512">
        <v>6.3650000000000002</v>
      </c>
      <c r="H3512">
        <v>101641.78200000001</v>
      </c>
      <c r="I3512">
        <v>0.45700000000000002</v>
      </c>
      <c r="J3512">
        <v>5.3760000000000003</v>
      </c>
      <c r="K3512">
        <v>0.188</v>
      </c>
      <c r="L3512">
        <v>0.57299999999999995</v>
      </c>
      <c r="M3512">
        <v>53.619</v>
      </c>
    </row>
    <row r="3513" spans="1:13" x14ac:dyDescent="0.35">
      <c r="A3513">
        <v>3509</v>
      </c>
      <c r="B3513" t="s">
        <v>5392</v>
      </c>
      <c r="C3513">
        <v>47.737000000000002</v>
      </c>
      <c r="D3513">
        <v>10.599</v>
      </c>
      <c r="E3513">
        <v>7.7350000000000003</v>
      </c>
      <c r="F3513">
        <v>6.89</v>
      </c>
      <c r="G3513">
        <v>6.5570000000000004</v>
      </c>
      <c r="H3513">
        <v>101633.79</v>
      </c>
      <c r="I3513">
        <v>0.32500000000000001</v>
      </c>
      <c r="J3513">
        <v>39.984000000000002</v>
      </c>
      <c r="K3513">
        <v>7.641</v>
      </c>
      <c r="L3513">
        <v>8.2370000000000001</v>
      </c>
      <c r="M3513">
        <v>65.36</v>
      </c>
    </row>
    <row r="3514" spans="1:13" x14ac:dyDescent="0.35">
      <c r="A3514">
        <v>3510</v>
      </c>
      <c r="B3514" t="s">
        <v>5391</v>
      </c>
      <c r="C3514">
        <v>131.072</v>
      </c>
      <c r="D3514">
        <v>11.848000000000001</v>
      </c>
      <c r="E3514">
        <v>7.86</v>
      </c>
      <c r="F3514">
        <v>6.9729999999999999</v>
      </c>
      <c r="G3514">
        <v>6.0750000000000002</v>
      </c>
      <c r="H3514">
        <v>101637.451</v>
      </c>
      <c r="I3514">
        <v>1.6E-2</v>
      </c>
      <c r="J3514">
        <v>89.537999999999997</v>
      </c>
      <c r="K3514">
        <v>41.531999999999996</v>
      </c>
      <c r="L3514">
        <v>16.652000000000001</v>
      </c>
      <c r="M3514">
        <v>76.817999999999998</v>
      </c>
    </row>
    <row r="3515" spans="1:13" x14ac:dyDescent="0.35">
      <c r="A3515">
        <v>3511</v>
      </c>
      <c r="B3515" t="s">
        <v>5390</v>
      </c>
      <c r="C3515">
        <v>251.417</v>
      </c>
      <c r="D3515">
        <v>13.302</v>
      </c>
      <c r="E3515">
        <v>8.7970000000000006</v>
      </c>
      <c r="F3515">
        <v>6.9429999999999996</v>
      </c>
      <c r="G3515">
        <v>5.657</v>
      </c>
      <c r="H3515">
        <v>101644.72500000001</v>
      </c>
      <c r="I3515">
        <v>2E-3</v>
      </c>
      <c r="J3515">
        <v>138.09399999999999</v>
      </c>
      <c r="K3515">
        <v>113.438</v>
      </c>
      <c r="L3515">
        <v>25.457000000000001</v>
      </c>
      <c r="M3515">
        <v>88.457999999999998</v>
      </c>
    </row>
    <row r="3516" spans="1:13" x14ac:dyDescent="0.35">
      <c r="A3516">
        <v>3512</v>
      </c>
      <c r="B3516" t="s">
        <v>5389</v>
      </c>
      <c r="C3516">
        <v>351.67200000000003</v>
      </c>
      <c r="D3516">
        <v>14.429</v>
      </c>
      <c r="E3516">
        <v>9.2929999999999993</v>
      </c>
      <c r="F3516">
        <v>6.923</v>
      </c>
      <c r="G3516">
        <v>5.6509999999999998</v>
      </c>
      <c r="H3516">
        <v>101649.103</v>
      </c>
      <c r="I3516">
        <v>0</v>
      </c>
      <c r="J3516">
        <v>192.91900000000001</v>
      </c>
      <c r="K3516">
        <v>158.86699999999999</v>
      </c>
      <c r="L3516">
        <v>34.33</v>
      </c>
      <c r="M3516">
        <v>100.992</v>
      </c>
    </row>
    <row r="3517" spans="1:13" x14ac:dyDescent="0.35">
      <c r="A3517">
        <v>3513</v>
      </c>
      <c r="B3517" t="s">
        <v>5388</v>
      </c>
      <c r="C3517">
        <v>428.68700000000001</v>
      </c>
      <c r="D3517">
        <v>15.427</v>
      </c>
      <c r="E3517">
        <v>10.744999999999999</v>
      </c>
      <c r="F3517">
        <v>6.9509999999999996</v>
      </c>
      <c r="G3517">
        <v>5.59</v>
      </c>
      <c r="H3517">
        <v>101641.735</v>
      </c>
      <c r="I3517">
        <v>0</v>
      </c>
      <c r="J3517">
        <v>223.76599999999999</v>
      </c>
      <c r="K3517">
        <v>198.78299999999999</v>
      </c>
      <c r="L3517">
        <v>42.780999999999999</v>
      </c>
      <c r="M3517">
        <v>115.304</v>
      </c>
    </row>
    <row r="3518" spans="1:13" x14ac:dyDescent="0.35">
      <c r="A3518">
        <v>3514</v>
      </c>
      <c r="B3518" t="s">
        <v>5387</v>
      </c>
      <c r="C3518">
        <v>489.94900000000001</v>
      </c>
      <c r="D3518">
        <v>16.158999999999999</v>
      </c>
      <c r="E3518">
        <v>11.661</v>
      </c>
      <c r="F3518">
        <v>6.8159999999999998</v>
      </c>
      <c r="G3518">
        <v>5.4059999999999997</v>
      </c>
      <c r="H3518">
        <v>101629.50199999999</v>
      </c>
      <c r="I3518">
        <v>0</v>
      </c>
      <c r="J3518">
        <v>249.691</v>
      </c>
      <c r="K3518">
        <v>231.476</v>
      </c>
      <c r="L3518">
        <v>50.164999999999999</v>
      </c>
      <c r="M3518">
        <v>132.643</v>
      </c>
    </row>
    <row r="3519" spans="1:13" x14ac:dyDescent="0.35">
      <c r="A3519">
        <v>3515</v>
      </c>
      <c r="B3519" t="s">
        <v>5386</v>
      </c>
      <c r="C3519">
        <v>508.05099999999999</v>
      </c>
      <c r="D3519">
        <v>16.515999999999998</v>
      </c>
      <c r="E3519">
        <v>12.504</v>
      </c>
      <c r="F3519">
        <v>6.8140000000000001</v>
      </c>
      <c r="G3519">
        <v>5.8659999999999997</v>
      </c>
      <c r="H3519">
        <v>101620.128</v>
      </c>
      <c r="I3519">
        <v>7.0000000000000001E-3</v>
      </c>
      <c r="J3519">
        <v>269.714</v>
      </c>
      <c r="K3519">
        <v>227.33500000000001</v>
      </c>
      <c r="L3519">
        <v>55.487000000000002</v>
      </c>
      <c r="M3519">
        <v>154.17400000000001</v>
      </c>
    </row>
    <row r="3520" spans="1:13" x14ac:dyDescent="0.35">
      <c r="A3520">
        <v>3516</v>
      </c>
      <c r="B3520" t="s">
        <v>5385</v>
      </c>
      <c r="C3520">
        <v>483.09500000000003</v>
      </c>
      <c r="D3520">
        <v>16.648</v>
      </c>
      <c r="E3520">
        <v>13.298999999999999</v>
      </c>
      <c r="F3520">
        <v>6.9989999999999997</v>
      </c>
      <c r="G3520">
        <v>5.9960000000000004</v>
      </c>
      <c r="H3520">
        <v>101604.322</v>
      </c>
      <c r="I3520">
        <v>0.18099999999999999</v>
      </c>
      <c r="J3520">
        <v>268.685</v>
      </c>
      <c r="K3520">
        <v>201.09399999999999</v>
      </c>
      <c r="L3520">
        <v>57.54</v>
      </c>
      <c r="M3520">
        <v>179.37899999999999</v>
      </c>
    </row>
    <row r="3521" spans="1:13" x14ac:dyDescent="0.35">
      <c r="A3521">
        <v>3517</v>
      </c>
      <c r="B3521" t="s">
        <v>5384</v>
      </c>
      <c r="C3521">
        <v>486.91699999999997</v>
      </c>
      <c r="D3521">
        <v>17.286999999999999</v>
      </c>
      <c r="E3521">
        <v>13.696999999999999</v>
      </c>
      <c r="F3521">
        <v>7.3940000000000001</v>
      </c>
      <c r="G3521">
        <v>5.9509999999999996</v>
      </c>
      <c r="H3521">
        <v>101576.955</v>
      </c>
      <c r="I3521">
        <v>1.7000000000000001E-2</v>
      </c>
      <c r="J3521">
        <v>300.24599999999998</v>
      </c>
      <c r="K3521">
        <v>174.50899999999999</v>
      </c>
      <c r="L3521">
        <v>55.686</v>
      </c>
      <c r="M3521">
        <v>204.661</v>
      </c>
    </row>
    <row r="3522" spans="1:13" x14ac:dyDescent="0.35">
      <c r="A3522">
        <v>3518</v>
      </c>
      <c r="B3522" t="s">
        <v>5383</v>
      </c>
      <c r="C3522">
        <v>446.55900000000003</v>
      </c>
      <c r="D3522">
        <v>16.963000000000001</v>
      </c>
      <c r="E3522">
        <v>13.965999999999999</v>
      </c>
      <c r="F3522">
        <v>7.6840000000000002</v>
      </c>
      <c r="G3522">
        <v>6.1879999999999997</v>
      </c>
      <c r="H3522">
        <v>101566.69</v>
      </c>
      <c r="I3522">
        <v>3.2000000000000001E-2</v>
      </c>
      <c r="J3522">
        <v>267.31</v>
      </c>
      <c r="K3522">
        <v>168.358</v>
      </c>
      <c r="L3522">
        <v>50.499000000000002</v>
      </c>
      <c r="M3522">
        <v>226.45099999999999</v>
      </c>
    </row>
    <row r="3523" spans="1:13" x14ac:dyDescent="0.35">
      <c r="A3523">
        <v>3519</v>
      </c>
      <c r="B3523" t="s">
        <v>5382</v>
      </c>
      <c r="C3523">
        <v>390.113</v>
      </c>
      <c r="D3523">
        <v>16.853000000000002</v>
      </c>
      <c r="E3523">
        <v>14.202999999999999</v>
      </c>
      <c r="F3523">
        <v>8.0109999999999992</v>
      </c>
      <c r="G3523">
        <v>6.29</v>
      </c>
      <c r="H3523">
        <v>101548.95</v>
      </c>
      <c r="I3523">
        <v>3.2000000000000001E-2</v>
      </c>
      <c r="J3523">
        <v>233.643</v>
      </c>
      <c r="K3523">
        <v>147.13</v>
      </c>
      <c r="L3523">
        <v>43.198999999999998</v>
      </c>
      <c r="M3523">
        <v>243.983</v>
      </c>
    </row>
    <row r="3524" spans="1:13" x14ac:dyDescent="0.35">
      <c r="A3524">
        <v>3520</v>
      </c>
      <c r="B3524" t="s">
        <v>5381</v>
      </c>
      <c r="C3524">
        <v>311.27100000000002</v>
      </c>
      <c r="D3524">
        <v>16.43</v>
      </c>
      <c r="E3524">
        <v>14.47</v>
      </c>
      <c r="F3524">
        <v>8.02</v>
      </c>
      <c r="G3524">
        <v>5.8479999999999999</v>
      </c>
      <c r="H3524">
        <v>101534.336</v>
      </c>
      <c r="I3524">
        <v>4.8000000000000001E-2</v>
      </c>
      <c r="J3524">
        <v>181.10900000000001</v>
      </c>
      <c r="K3524">
        <v>122.40900000000001</v>
      </c>
      <c r="L3524">
        <v>34.792000000000002</v>
      </c>
      <c r="M3524">
        <v>258.41800000000001</v>
      </c>
    </row>
    <row r="3525" spans="1:13" x14ac:dyDescent="0.35">
      <c r="A3525">
        <v>3521</v>
      </c>
      <c r="B3525" t="s">
        <v>5380</v>
      </c>
      <c r="C3525">
        <v>218.345</v>
      </c>
      <c r="D3525">
        <v>15.846</v>
      </c>
      <c r="E3525">
        <v>14.714</v>
      </c>
      <c r="F3525">
        <v>7.9210000000000003</v>
      </c>
      <c r="G3525">
        <v>6.1870000000000003</v>
      </c>
      <c r="H3525">
        <v>101519.071</v>
      </c>
      <c r="I3525">
        <v>0.13500000000000001</v>
      </c>
      <c r="J3525">
        <v>126.78700000000001</v>
      </c>
      <c r="K3525">
        <v>85.662000000000006</v>
      </c>
      <c r="L3525">
        <v>25.949000000000002</v>
      </c>
      <c r="M3525">
        <v>271.005</v>
      </c>
    </row>
    <row r="3526" spans="1:13" x14ac:dyDescent="0.35">
      <c r="A3526">
        <v>3522</v>
      </c>
      <c r="B3526" t="s">
        <v>5379</v>
      </c>
      <c r="C3526">
        <v>133.09299999999999</v>
      </c>
      <c r="D3526">
        <v>14.956</v>
      </c>
      <c r="E3526">
        <v>14.891</v>
      </c>
      <c r="F3526">
        <v>8.51</v>
      </c>
      <c r="G3526">
        <v>5.7460000000000004</v>
      </c>
      <c r="H3526">
        <v>101520.05100000001</v>
      </c>
      <c r="I3526">
        <v>0.1</v>
      </c>
      <c r="J3526">
        <v>81.432000000000002</v>
      </c>
      <c r="K3526">
        <v>48.118000000000002</v>
      </c>
      <c r="L3526">
        <v>17.132000000000001</v>
      </c>
      <c r="M3526">
        <v>282.69</v>
      </c>
    </row>
    <row r="3527" spans="1:13" x14ac:dyDescent="0.35">
      <c r="A3527">
        <v>3523</v>
      </c>
      <c r="B3527" t="s">
        <v>5378</v>
      </c>
      <c r="C3527">
        <v>56.042999999999999</v>
      </c>
      <c r="D3527">
        <v>14.111000000000001</v>
      </c>
      <c r="E3527">
        <v>13.776999999999999</v>
      </c>
      <c r="F3527">
        <v>8.15</v>
      </c>
      <c r="G3527">
        <v>5.8789999999999996</v>
      </c>
      <c r="H3527">
        <v>101524.292</v>
      </c>
      <c r="I3527">
        <v>0.109</v>
      </c>
      <c r="J3527">
        <v>40.895000000000003</v>
      </c>
      <c r="K3527">
        <v>13.574999999999999</v>
      </c>
      <c r="L3527">
        <v>8.7050000000000001</v>
      </c>
      <c r="M3527">
        <v>294.14800000000002</v>
      </c>
    </row>
    <row r="3528" spans="1:13" x14ac:dyDescent="0.35">
      <c r="A3528">
        <v>3524</v>
      </c>
      <c r="B3528" t="s">
        <v>5377</v>
      </c>
      <c r="C3528">
        <v>8.9260000000000002</v>
      </c>
      <c r="D3528">
        <v>12.933999999999999</v>
      </c>
      <c r="E3528">
        <v>12.625</v>
      </c>
      <c r="F3528">
        <v>7.9219999999999997</v>
      </c>
      <c r="G3528">
        <v>5.4779999999999998</v>
      </c>
      <c r="H3528">
        <v>101540.185</v>
      </c>
      <c r="I3528">
        <v>0.22500000000000001</v>
      </c>
      <c r="J3528">
        <v>7.2720000000000002</v>
      </c>
      <c r="K3528">
        <v>1.444</v>
      </c>
      <c r="L3528">
        <v>1.0149999999999999</v>
      </c>
      <c r="M3528">
        <v>305.87</v>
      </c>
    </row>
    <row r="3529" spans="1:13" x14ac:dyDescent="0.35">
      <c r="A3529">
        <v>3525</v>
      </c>
      <c r="B3529" t="s">
        <v>5376</v>
      </c>
      <c r="C3529">
        <v>0</v>
      </c>
      <c r="D3529">
        <v>12.1</v>
      </c>
      <c r="E3529">
        <v>11.567</v>
      </c>
      <c r="F3529">
        <v>7.9169999999999998</v>
      </c>
      <c r="G3529">
        <v>5</v>
      </c>
      <c r="H3529">
        <v>101552.954</v>
      </c>
      <c r="I3529">
        <v>0.185</v>
      </c>
      <c r="J3529">
        <v>0</v>
      </c>
      <c r="K3529">
        <v>0</v>
      </c>
      <c r="L3529">
        <v>-5.585</v>
      </c>
      <c r="M3529">
        <v>318.20699999999999</v>
      </c>
    </row>
    <row r="3530" spans="1:13" x14ac:dyDescent="0.35">
      <c r="A3530">
        <v>3526</v>
      </c>
      <c r="B3530" t="s">
        <v>5375</v>
      </c>
      <c r="C3530">
        <v>0</v>
      </c>
      <c r="D3530">
        <v>11.457000000000001</v>
      </c>
      <c r="E3530">
        <v>10.621</v>
      </c>
      <c r="F3530">
        <v>7.875</v>
      </c>
      <c r="G3530">
        <v>5.0220000000000002</v>
      </c>
      <c r="H3530">
        <v>101552.061</v>
      </c>
      <c r="I3530">
        <v>9.9000000000000005E-2</v>
      </c>
      <c r="J3530">
        <v>0</v>
      </c>
      <c r="K3530">
        <v>0</v>
      </c>
      <c r="L3530">
        <v>-10.71</v>
      </c>
      <c r="M3530">
        <v>331.34699999999998</v>
      </c>
    </row>
    <row r="3531" spans="1:13" x14ac:dyDescent="0.35">
      <c r="A3531">
        <v>3527</v>
      </c>
      <c r="B3531" t="s">
        <v>5374</v>
      </c>
      <c r="C3531">
        <v>0</v>
      </c>
      <c r="D3531">
        <v>11.16</v>
      </c>
      <c r="E3531">
        <v>9.7279999999999998</v>
      </c>
      <c r="F3531">
        <v>7.73</v>
      </c>
      <c r="G3531">
        <v>4.9589999999999996</v>
      </c>
      <c r="H3531">
        <v>101534.959</v>
      </c>
      <c r="I3531">
        <v>0.11600000000000001</v>
      </c>
      <c r="J3531">
        <v>0</v>
      </c>
      <c r="K3531">
        <v>0</v>
      </c>
      <c r="L3531">
        <v>-13.993</v>
      </c>
      <c r="M3531">
        <v>345.24400000000003</v>
      </c>
    </row>
    <row r="3532" spans="1:13" x14ac:dyDescent="0.35">
      <c r="A3532">
        <v>3528</v>
      </c>
      <c r="B3532" t="s">
        <v>5373</v>
      </c>
      <c r="C3532">
        <v>0</v>
      </c>
      <c r="D3532">
        <v>10.819000000000001</v>
      </c>
      <c r="E3532">
        <v>8.7739999999999991</v>
      </c>
      <c r="F3532">
        <v>7.5129999999999999</v>
      </c>
      <c r="G3532">
        <v>4.7640000000000002</v>
      </c>
      <c r="H3532">
        <v>101517.90300000001</v>
      </c>
      <c r="I3532">
        <v>0.13200000000000001</v>
      </c>
      <c r="J3532">
        <v>0</v>
      </c>
      <c r="K3532">
        <v>0</v>
      </c>
      <c r="L3532">
        <v>-15.157</v>
      </c>
      <c r="M3532">
        <v>330.71300000000002</v>
      </c>
    </row>
    <row r="3533" spans="1:13" x14ac:dyDescent="0.35">
      <c r="A3533">
        <v>3529</v>
      </c>
      <c r="B3533" t="s">
        <v>5372</v>
      </c>
      <c r="C3533">
        <v>0</v>
      </c>
      <c r="D3533">
        <v>10.632999999999999</v>
      </c>
      <c r="E3533">
        <v>8.6189999999999998</v>
      </c>
      <c r="F3533">
        <v>7.4720000000000004</v>
      </c>
      <c r="G3533">
        <v>5.04</v>
      </c>
      <c r="H3533">
        <v>101498.751</v>
      </c>
      <c r="I3533">
        <v>7.0000000000000001E-3</v>
      </c>
      <c r="J3533">
        <v>0</v>
      </c>
      <c r="K3533">
        <v>0</v>
      </c>
      <c r="L3533">
        <v>-14.089</v>
      </c>
      <c r="M3533">
        <v>14.04</v>
      </c>
    </row>
    <row r="3534" spans="1:13" x14ac:dyDescent="0.35">
      <c r="A3534">
        <v>3530</v>
      </c>
      <c r="B3534" t="s">
        <v>5371</v>
      </c>
      <c r="C3534">
        <v>0</v>
      </c>
      <c r="D3534">
        <v>10.542999999999999</v>
      </c>
      <c r="E3534">
        <v>8.5030000000000001</v>
      </c>
      <c r="F3534">
        <v>7.7389999999999999</v>
      </c>
      <c r="G3534">
        <v>5.2670000000000003</v>
      </c>
      <c r="H3534">
        <v>101493.213</v>
      </c>
      <c r="I3534">
        <v>0.14299999999999999</v>
      </c>
      <c r="J3534">
        <v>0</v>
      </c>
      <c r="K3534">
        <v>0</v>
      </c>
      <c r="L3534">
        <v>-10.891999999999999</v>
      </c>
      <c r="M3534">
        <v>27.974</v>
      </c>
    </row>
    <row r="3535" spans="1:13" x14ac:dyDescent="0.35">
      <c r="A3535">
        <v>3531</v>
      </c>
      <c r="B3535" t="s">
        <v>5370</v>
      </c>
      <c r="C3535">
        <v>0</v>
      </c>
      <c r="D3535">
        <v>10.276</v>
      </c>
      <c r="E3535">
        <v>8.3670000000000009</v>
      </c>
      <c r="F3535">
        <v>7.66</v>
      </c>
      <c r="G3535">
        <v>5.6120000000000001</v>
      </c>
      <c r="H3535">
        <v>101484.644</v>
      </c>
      <c r="I3535">
        <v>0.25800000000000001</v>
      </c>
      <c r="J3535">
        <v>0</v>
      </c>
      <c r="K3535">
        <v>0</v>
      </c>
      <c r="L3535">
        <v>-5.8390000000000004</v>
      </c>
      <c r="M3535">
        <v>41.143999999999998</v>
      </c>
    </row>
    <row r="3536" spans="1:13" x14ac:dyDescent="0.35">
      <c r="A3536">
        <v>3532</v>
      </c>
      <c r="B3536" t="s">
        <v>5369</v>
      </c>
      <c r="C3536">
        <v>5.8310000000000004</v>
      </c>
      <c r="D3536">
        <v>10.064</v>
      </c>
      <c r="E3536">
        <v>8.1880000000000006</v>
      </c>
      <c r="F3536">
        <v>7.68</v>
      </c>
      <c r="G3536">
        <v>5.3890000000000002</v>
      </c>
      <c r="H3536">
        <v>101497.681</v>
      </c>
      <c r="I3536">
        <v>6.3E-2</v>
      </c>
      <c r="J3536">
        <v>5.3259999999999996</v>
      </c>
      <c r="K3536">
        <v>0.35</v>
      </c>
      <c r="L3536">
        <v>0.70599999999999996</v>
      </c>
      <c r="M3536">
        <v>53.509</v>
      </c>
    </row>
    <row r="3537" spans="1:13" x14ac:dyDescent="0.35">
      <c r="A3537">
        <v>3533</v>
      </c>
      <c r="B3537" t="s">
        <v>5368</v>
      </c>
      <c r="C3537">
        <v>46.295000000000002</v>
      </c>
      <c r="D3537">
        <v>10.848000000000001</v>
      </c>
      <c r="E3537">
        <v>8.2509999999999994</v>
      </c>
      <c r="F3537">
        <v>7.7089999999999996</v>
      </c>
      <c r="G3537">
        <v>5.3940000000000001</v>
      </c>
      <c r="H3537">
        <v>101515.314</v>
      </c>
      <c r="I3537">
        <v>8.6999999999999994E-2</v>
      </c>
      <c r="J3537">
        <v>36.786999999999999</v>
      </c>
      <c r="K3537">
        <v>8.3629999999999995</v>
      </c>
      <c r="L3537">
        <v>8.3610000000000007</v>
      </c>
      <c r="M3537">
        <v>65.239000000000004</v>
      </c>
    </row>
    <row r="3538" spans="1:13" x14ac:dyDescent="0.35">
      <c r="A3538">
        <v>3534</v>
      </c>
      <c r="B3538" t="s">
        <v>5367</v>
      </c>
      <c r="C3538">
        <v>120.684</v>
      </c>
      <c r="D3538">
        <v>12.164999999999999</v>
      </c>
      <c r="E3538">
        <v>8.5039999999999996</v>
      </c>
      <c r="F3538">
        <v>7.62</v>
      </c>
      <c r="G3538">
        <v>5.3090000000000002</v>
      </c>
      <c r="H3538">
        <v>101528.126</v>
      </c>
      <c r="I3538">
        <v>4.4999999999999998E-2</v>
      </c>
      <c r="J3538">
        <v>81.861999999999995</v>
      </c>
      <c r="K3538">
        <v>35.801000000000002</v>
      </c>
      <c r="L3538">
        <v>16.768999999999998</v>
      </c>
      <c r="M3538">
        <v>76.686999999999998</v>
      </c>
    </row>
    <row r="3539" spans="1:13" x14ac:dyDescent="0.35">
      <c r="A3539">
        <v>3535</v>
      </c>
      <c r="B3539" t="s">
        <v>5366</v>
      </c>
      <c r="C3539">
        <v>238.95400000000001</v>
      </c>
      <c r="D3539">
        <v>13.362</v>
      </c>
      <c r="E3539">
        <v>9.4849999999999994</v>
      </c>
      <c r="F3539">
        <v>7.4080000000000004</v>
      </c>
      <c r="G3539">
        <v>5.31</v>
      </c>
      <c r="H3539">
        <v>101547.177</v>
      </c>
      <c r="I3539">
        <v>0.121</v>
      </c>
      <c r="J3539">
        <v>136.49700000000001</v>
      </c>
      <c r="K3539">
        <v>97.346000000000004</v>
      </c>
      <c r="L3539">
        <v>25.599</v>
      </c>
      <c r="M3539">
        <v>88.352999999999994</v>
      </c>
    </row>
    <row r="3540" spans="1:13" x14ac:dyDescent="0.35">
      <c r="A3540">
        <v>3536</v>
      </c>
      <c r="B3540" t="s">
        <v>5365</v>
      </c>
      <c r="C3540">
        <v>337.31099999999998</v>
      </c>
      <c r="D3540">
        <v>14.468</v>
      </c>
      <c r="E3540">
        <v>10.401</v>
      </c>
      <c r="F3540">
        <v>7.4409999999999998</v>
      </c>
      <c r="G3540">
        <v>5.5</v>
      </c>
      <c r="H3540">
        <v>101557.001</v>
      </c>
      <c r="I3540">
        <v>9.6000000000000002E-2</v>
      </c>
      <c r="J3540">
        <v>173.21299999999999</v>
      </c>
      <c r="K3540">
        <v>157.03</v>
      </c>
      <c r="L3540">
        <v>34.456000000000003</v>
      </c>
      <c r="M3540">
        <v>100.855</v>
      </c>
    </row>
    <row r="3541" spans="1:13" x14ac:dyDescent="0.35">
      <c r="A3541">
        <v>3537</v>
      </c>
      <c r="B3541" t="s">
        <v>5364</v>
      </c>
      <c r="C3541">
        <v>426.48700000000002</v>
      </c>
      <c r="D3541">
        <v>15.394</v>
      </c>
      <c r="E3541">
        <v>11.24</v>
      </c>
      <c r="F3541">
        <v>7.4</v>
      </c>
      <c r="G3541">
        <v>5.2910000000000004</v>
      </c>
      <c r="H3541">
        <v>101563.077</v>
      </c>
      <c r="I3541">
        <v>0.06</v>
      </c>
      <c r="J3541">
        <v>208.417</v>
      </c>
      <c r="K3541">
        <v>209.572</v>
      </c>
      <c r="L3541">
        <v>42.904000000000003</v>
      </c>
      <c r="M3541">
        <v>115.142</v>
      </c>
    </row>
    <row r="3542" spans="1:13" x14ac:dyDescent="0.35">
      <c r="A3542">
        <v>3538</v>
      </c>
      <c r="B3542" t="s">
        <v>5363</v>
      </c>
      <c r="C3542">
        <v>480.26299999999998</v>
      </c>
      <c r="D3542">
        <v>15.955</v>
      </c>
      <c r="E3542">
        <v>12.005000000000001</v>
      </c>
      <c r="F3542">
        <v>7.1929999999999996</v>
      </c>
      <c r="G3542">
        <v>5.3840000000000003</v>
      </c>
      <c r="H3542">
        <v>101569.105</v>
      </c>
      <c r="I3542">
        <v>5.7000000000000002E-2</v>
      </c>
      <c r="J3542">
        <v>232.95099999999999</v>
      </c>
      <c r="K3542">
        <v>237.14599999999999</v>
      </c>
      <c r="L3542">
        <v>50.302</v>
      </c>
      <c r="M3542">
        <v>132.483</v>
      </c>
    </row>
    <row r="3543" spans="1:13" x14ac:dyDescent="0.35">
      <c r="A3543">
        <v>3539</v>
      </c>
      <c r="B3543" t="s">
        <v>5362</v>
      </c>
      <c r="C3543">
        <v>499.18299999999999</v>
      </c>
      <c r="D3543">
        <v>16.452000000000002</v>
      </c>
      <c r="E3543">
        <v>12.705</v>
      </c>
      <c r="F3543">
        <v>7.25</v>
      </c>
      <c r="G3543">
        <v>5.5369999999999999</v>
      </c>
      <c r="H3543">
        <v>101562.587</v>
      </c>
      <c r="I3543">
        <v>6.3E-2</v>
      </c>
      <c r="J3543">
        <v>251.88499999999999</v>
      </c>
      <c r="K3543">
        <v>236.14400000000001</v>
      </c>
      <c r="L3543">
        <v>55.642000000000003</v>
      </c>
      <c r="M3543">
        <v>154.047</v>
      </c>
    </row>
    <row r="3544" spans="1:13" x14ac:dyDescent="0.35">
      <c r="A3544">
        <v>3540</v>
      </c>
      <c r="B3544" t="s">
        <v>5361</v>
      </c>
      <c r="C3544">
        <v>513.08600000000001</v>
      </c>
      <c r="D3544">
        <v>16.931000000000001</v>
      </c>
      <c r="E3544">
        <v>13.35</v>
      </c>
      <c r="F3544">
        <v>7.266</v>
      </c>
      <c r="G3544">
        <v>5.3280000000000003</v>
      </c>
      <c r="H3544">
        <v>101557.811</v>
      </c>
      <c r="I3544">
        <v>0.05</v>
      </c>
      <c r="J3544">
        <v>262.86500000000001</v>
      </c>
      <c r="K3544">
        <v>238.71700000000001</v>
      </c>
      <c r="L3544">
        <v>57.707999999999998</v>
      </c>
      <c r="M3544">
        <v>179.328</v>
      </c>
    </row>
    <row r="3545" spans="1:13" x14ac:dyDescent="0.35">
      <c r="A3545">
        <v>3541</v>
      </c>
      <c r="B3545" t="s">
        <v>5360</v>
      </c>
      <c r="C3545">
        <v>505.065</v>
      </c>
      <c r="D3545">
        <v>17.138000000000002</v>
      </c>
      <c r="E3545">
        <v>13.968999999999999</v>
      </c>
      <c r="F3545">
        <v>7.2309999999999999</v>
      </c>
      <c r="G3545">
        <v>5.2770000000000001</v>
      </c>
      <c r="H3545">
        <v>101613.47199999999</v>
      </c>
      <c r="I3545">
        <v>7.9000000000000001E-2</v>
      </c>
      <c r="J3545">
        <v>247.357</v>
      </c>
      <c r="K3545">
        <v>246.58099999999999</v>
      </c>
      <c r="L3545">
        <v>55.847999999999999</v>
      </c>
      <c r="M3545">
        <v>204.726</v>
      </c>
    </row>
    <row r="3546" spans="1:13" x14ac:dyDescent="0.35">
      <c r="A3546">
        <v>3542</v>
      </c>
      <c r="B3546" t="s">
        <v>5359</v>
      </c>
      <c r="C3546">
        <v>465.76100000000002</v>
      </c>
      <c r="D3546">
        <v>17.074999999999999</v>
      </c>
      <c r="E3546">
        <v>14.113</v>
      </c>
      <c r="F3546">
        <v>7.8470000000000004</v>
      </c>
      <c r="G3546">
        <v>5.0830000000000002</v>
      </c>
      <c r="H3546">
        <v>101498.27800000001</v>
      </c>
      <c r="I3546">
        <v>3.9E-2</v>
      </c>
      <c r="J3546">
        <v>214.88300000000001</v>
      </c>
      <c r="K3546">
        <v>240.30199999999999</v>
      </c>
      <c r="L3546">
        <v>50.661000000000001</v>
      </c>
      <c r="M3546">
        <v>226.542</v>
      </c>
    </row>
    <row r="3547" spans="1:13" x14ac:dyDescent="0.35">
      <c r="A3547">
        <v>3543</v>
      </c>
      <c r="B3547" t="s">
        <v>5358</v>
      </c>
      <c r="C3547">
        <v>417.84300000000002</v>
      </c>
      <c r="D3547">
        <v>17.006</v>
      </c>
      <c r="E3547">
        <v>14.643000000000001</v>
      </c>
      <c r="F3547">
        <v>8.1</v>
      </c>
      <c r="G3547">
        <v>4.9960000000000004</v>
      </c>
      <c r="H3547">
        <v>101549.291</v>
      </c>
      <c r="I3547">
        <v>2.5000000000000001E-2</v>
      </c>
      <c r="J3547">
        <v>192.55799999999999</v>
      </c>
      <c r="K3547">
        <v>216.38499999999999</v>
      </c>
      <c r="L3547">
        <v>43.365000000000002</v>
      </c>
      <c r="M3547">
        <v>244.05799999999999</v>
      </c>
    </row>
    <row r="3548" spans="1:13" x14ac:dyDescent="0.35">
      <c r="A3548">
        <v>3544</v>
      </c>
      <c r="B3548" t="s">
        <v>5357</v>
      </c>
      <c r="C3548">
        <v>345.78300000000002</v>
      </c>
      <c r="D3548">
        <v>16.931000000000001</v>
      </c>
      <c r="E3548">
        <v>14.999000000000001</v>
      </c>
      <c r="F3548">
        <v>8.282</v>
      </c>
      <c r="G3548">
        <v>4.9729999999999999</v>
      </c>
      <c r="H3548">
        <v>101540.372</v>
      </c>
      <c r="I3548">
        <v>0.06</v>
      </c>
      <c r="J3548">
        <v>155.81800000000001</v>
      </c>
      <c r="K3548">
        <v>183.13900000000001</v>
      </c>
      <c r="L3548">
        <v>34.945999999999998</v>
      </c>
      <c r="M3548">
        <v>258.50799999999998</v>
      </c>
    </row>
    <row r="3549" spans="1:13" x14ac:dyDescent="0.35">
      <c r="A3549">
        <v>3545</v>
      </c>
      <c r="B3549" t="s">
        <v>5356</v>
      </c>
      <c r="C3549">
        <v>253.18100000000001</v>
      </c>
      <c r="D3549">
        <v>16.518000000000001</v>
      </c>
      <c r="E3549">
        <v>15.269</v>
      </c>
      <c r="F3549">
        <v>8.3320000000000007</v>
      </c>
      <c r="G3549">
        <v>4.93</v>
      </c>
      <c r="H3549">
        <v>101473.026</v>
      </c>
      <c r="I3549">
        <v>5.0999999999999997E-2</v>
      </c>
      <c r="J3549">
        <v>135.911</v>
      </c>
      <c r="K3549">
        <v>112.681</v>
      </c>
      <c r="L3549">
        <v>26.091999999999999</v>
      </c>
      <c r="M3549">
        <v>271.10000000000002</v>
      </c>
    </row>
    <row r="3550" spans="1:13" x14ac:dyDescent="0.35">
      <c r="A3550">
        <v>3546</v>
      </c>
      <c r="B3550" t="s">
        <v>5355</v>
      </c>
      <c r="C3550">
        <v>158.14699999999999</v>
      </c>
      <c r="D3550">
        <v>15.772</v>
      </c>
      <c r="E3550">
        <v>15.523999999999999</v>
      </c>
      <c r="F3550">
        <v>8.1820000000000004</v>
      </c>
      <c r="G3550">
        <v>4.5709999999999997</v>
      </c>
      <c r="H3550">
        <v>101541.205</v>
      </c>
      <c r="I3550">
        <v>3.5999999999999997E-2</v>
      </c>
      <c r="J3550">
        <v>89.337999999999994</v>
      </c>
      <c r="K3550">
        <v>66.195999999999998</v>
      </c>
      <c r="L3550">
        <v>17.306000000000001</v>
      </c>
      <c r="M3550">
        <v>282.74299999999999</v>
      </c>
    </row>
    <row r="3551" spans="1:13" x14ac:dyDescent="0.35">
      <c r="A3551">
        <v>3547</v>
      </c>
      <c r="B3551" t="s">
        <v>5354</v>
      </c>
      <c r="C3551">
        <v>60.228999999999999</v>
      </c>
      <c r="D3551">
        <v>14.569000000000001</v>
      </c>
      <c r="E3551">
        <v>14.42</v>
      </c>
      <c r="F3551">
        <v>7.7539999999999996</v>
      </c>
      <c r="G3551">
        <v>4.4429999999999996</v>
      </c>
      <c r="H3551">
        <v>101557.986</v>
      </c>
      <c r="I3551">
        <v>0.09</v>
      </c>
      <c r="J3551">
        <v>44.731000000000002</v>
      </c>
      <c r="K3551">
        <v>14.234999999999999</v>
      </c>
      <c r="L3551">
        <v>8.8350000000000009</v>
      </c>
      <c r="M3551">
        <v>294.25299999999999</v>
      </c>
    </row>
    <row r="3552" spans="1:13" x14ac:dyDescent="0.35">
      <c r="A3552">
        <v>3548</v>
      </c>
      <c r="B3552" t="s">
        <v>5353</v>
      </c>
      <c r="C3552">
        <v>10.433999999999999</v>
      </c>
      <c r="D3552">
        <v>13.381</v>
      </c>
      <c r="E3552">
        <v>13.295999999999999</v>
      </c>
      <c r="F3552">
        <v>7.6070000000000002</v>
      </c>
      <c r="G3552">
        <v>4.3440000000000003</v>
      </c>
      <c r="H3552">
        <v>101574.54700000001</v>
      </c>
      <c r="I3552">
        <v>2.8000000000000001E-2</v>
      </c>
      <c r="J3552">
        <v>8.9930000000000003</v>
      </c>
      <c r="K3552">
        <v>1.347</v>
      </c>
      <c r="L3552">
        <v>1.171</v>
      </c>
      <c r="M3552">
        <v>305.93299999999999</v>
      </c>
    </row>
    <row r="3553" spans="1:13" x14ac:dyDescent="0.35">
      <c r="A3553">
        <v>3549</v>
      </c>
      <c r="B3553" t="s">
        <v>5352</v>
      </c>
      <c r="C3553">
        <v>0</v>
      </c>
      <c r="D3553">
        <v>12.471</v>
      </c>
      <c r="E3553">
        <v>12.202999999999999</v>
      </c>
      <c r="F3553">
        <v>7.4180000000000001</v>
      </c>
      <c r="G3553">
        <v>4.4589999999999996</v>
      </c>
      <c r="H3553">
        <v>101587.986</v>
      </c>
      <c r="I3553">
        <v>2.1000000000000001E-2</v>
      </c>
      <c r="J3553">
        <v>0</v>
      </c>
      <c r="K3553">
        <v>0</v>
      </c>
      <c r="L3553">
        <v>-5.4240000000000004</v>
      </c>
      <c r="M3553">
        <v>318.25299999999999</v>
      </c>
    </row>
    <row r="3554" spans="1:13" x14ac:dyDescent="0.35">
      <c r="A3554">
        <v>3550</v>
      </c>
      <c r="B3554" t="s">
        <v>5351</v>
      </c>
      <c r="C3554">
        <v>0</v>
      </c>
      <c r="D3554">
        <v>11.819000000000001</v>
      </c>
      <c r="E3554">
        <v>11.208</v>
      </c>
      <c r="F3554">
        <v>7.3419999999999996</v>
      </c>
      <c r="G3554">
        <v>4.33</v>
      </c>
      <c r="H3554">
        <v>101588.967</v>
      </c>
      <c r="I3554">
        <v>1.4E-2</v>
      </c>
      <c r="J3554">
        <v>0</v>
      </c>
      <c r="K3554">
        <v>0</v>
      </c>
      <c r="L3554">
        <v>-10.544</v>
      </c>
      <c r="M3554">
        <v>331.37099999999998</v>
      </c>
    </row>
    <row r="3555" spans="1:13" x14ac:dyDescent="0.35">
      <c r="A3555">
        <v>3551</v>
      </c>
      <c r="B3555" t="s">
        <v>5350</v>
      </c>
      <c r="C3555">
        <v>0</v>
      </c>
      <c r="D3555">
        <v>11.446</v>
      </c>
      <c r="E3555">
        <v>10.272</v>
      </c>
      <c r="F3555">
        <v>7.2220000000000004</v>
      </c>
      <c r="G3555">
        <v>4.6210000000000004</v>
      </c>
      <c r="H3555">
        <v>101580.84299999999</v>
      </c>
      <c r="I3555">
        <v>6.6000000000000003E-2</v>
      </c>
      <c r="J3555">
        <v>0</v>
      </c>
      <c r="K3555">
        <v>0</v>
      </c>
      <c r="L3555">
        <v>-13.826000000000001</v>
      </c>
      <c r="M3555">
        <v>345.25400000000002</v>
      </c>
    </row>
    <row r="3556" spans="1:13" x14ac:dyDescent="0.35">
      <c r="A3556">
        <v>3552</v>
      </c>
      <c r="B3556" t="s">
        <v>5349</v>
      </c>
      <c r="C3556">
        <v>0</v>
      </c>
      <c r="D3556">
        <v>11.234</v>
      </c>
      <c r="E3556">
        <v>9.3330000000000002</v>
      </c>
      <c r="F3556">
        <v>7.173</v>
      </c>
      <c r="G3556">
        <v>4.766</v>
      </c>
      <c r="H3556">
        <v>101560.58900000001</v>
      </c>
      <c r="I3556">
        <v>5.5E-2</v>
      </c>
      <c r="J3556">
        <v>0</v>
      </c>
      <c r="K3556">
        <v>0</v>
      </c>
      <c r="L3556">
        <v>-14.992000000000001</v>
      </c>
      <c r="M3556">
        <v>330.685</v>
      </c>
    </row>
    <row r="3557" spans="1:13" x14ac:dyDescent="0.35">
      <c r="A3557">
        <v>3553</v>
      </c>
      <c r="B3557" t="s">
        <v>5348</v>
      </c>
      <c r="C3557">
        <v>0</v>
      </c>
      <c r="D3557">
        <v>10.988</v>
      </c>
      <c r="E3557">
        <v>9.1940000000000008</v>
      </c>
      <c r="F3557">
        <v>7.3410000000000002</v>
      </c>
      <c r="G3557">
        <v>5.25</v>
      </c>
      <c r="H3557">
        <v>101547.325</v>
      </c>
      <c r="I3557">
        <v>1.4E-2</v>
      </c>
      <c r="J3557">
        <v>0</v>
      </c>
      <c r="K3557">
        <v>0</v>
      </c>
      <c r="L3557">
        <v>-13.93</v>
      </c>
      <c r="M3557">
        <v>13.986000000000001</v>
      </c>
    </row>
    <row r="3558" spans="1:13" x14ac:dyDescent="0.35">
      <c r="A3558">
        <v>3554</v>
      </c>
      <c r="B3558" t="s">
        <v>5347</v>
      </c>
      <c r="C3558">
        <v>0</v>
      </c>
      <c r="D3558">
        <v>10.821999999999999</v>
      </c>
      <c r="E3558">
        <v>9.0239999999999991</v>
      </c>
      <c r="F3558">
        <v>7.4249999999999998</v>
      </c>
      <c r="G3558">
        <v>4.9260000000000002</v>
      </c>
      <c r="H3558">
        <v>101553.696</v>
      </c>
      <c r="I3558">
        <v>1.4E-2</v>
      </c>
      <c r="J3558">
        <v>0</v>
      </c>
      <c r="K3558">
        <v>0</v>
      </c>
      <c r="L3558">
        <v>-10.744</v>
      </c>
      <c r="M3558">
        <v>27.876000000000001</v>
      </c>
    </row>
    <row r="3559" spans="1:13" x14ac:dyDescent="0.35">
      <c r="A3559">
        <v>3555</v>
      </c>
      <c r="B3559" t="s">
        <v>5346</v>
      </c>
      <c r="C3559">
        <v>4.0000000000000001E-3</v>
      </c>
      <c r="D3559">
        <v>10.695</v>
      </c>
      <c r="E3559">
        <v>8.9</v>
      </c>
      <c r="F3559">
        <v>7.5119999999999996</v>
      </c>
      <c r="G3559">
        <v>4.9950000000000001</v>
      </c>
      <c r="H3559">
        <v>101526.209</v>
      </c>
      <c r="I3559">
        <v>0.154</v>
      </c>
      <c r="J3559">
        <v>0</v>
      </c>
      <c r="K3559">
        <v>0</v>
      </c>
      <c r="L3559">
        <v>-5.6890000000000001</v>
      </c>
      <c r="M3559">
        <v>41.073999999999998</v>
      </c>
    </row>
    <row r="3560" spans="1:13" x14ac:dyDescent="0.35">
      <c r="A3560">
        <v>3556</v>
      </c>
      <c r="B3560" t="s">
        <v>5345</v>
      </c>
      <c r="C3560">
        <v>6.5810000000000004</v>
      </c>
      <c r="D3560">
        <v>10.692</v>
      </c>
      <c r="E3560">
        <v>8.7690000000000001</v>
      </c>
      <c r="F3560">
        <v>7.3680000000000003</v>
      </c>
      <c r="G3560">
        <v>4.6890000000000001</v>
      </c>
      <c r="H3560">
        <v>101530.79300000001</v>
      </c>
      <c r="I3560">
        <v>3.3000000000000002E-2</v>
      </c>
      <c r="J3560">
        <v>6.2409999999999997</v>
      </c>
      <c r="K3560">
        <v>0.43</v>
      </c>
      <c r="L3560">
        <v>0.82299999999999995</v>
      </c>
      <c r="M3560">
        <v>53.381999999999998</v>
      </c>
    </row>
    <row r="3561" spans="1:13" x14ac:dyDescent="0.35">
      <c r="A3561">
        <v>3557</v>
      </c>
      <c r="B3561" t="s">
        <v>5344</v>
      </c>
      <c r="C3561">
        <v>56.826999999999998</v>
      </c>
      <c r="D3561">
        <v>11.558</v>
      </c>
      <c r="E3561">
        <v>8.7850000000000001</v>
      </c>
      <c r="F3561">
        <v>7.3659999999999997</v>
      </c>
      <c r="G3561">
        <v>4.734</v>
      </c>
      <c r="H3561">
        <v>101546.379</v>
      </c>
      <c r="I3561">
        <v>0.14799999999999999</v>
      </c>
      <c r="J3561">
        <v>43.189</v>
      </c>
      <c r="K3561">
        <v>14.433999999999999</v>
      </c>
      <c r="L3561">
        <v>8.4789999999999992</v>
      </c>
      <c r="M3561">
        <v>65.12</v>
      </c>
    </row>
    <row r="3562" spans="1:13" x14ac:dyDescent="0.35">
      <c r="A3562">
        <v>3558</v>
      </c>
      <c r="B3562" t="s">
        <v>5343</v>
      </c>
      <c r="C3562">
        <v>136.72399999999999</v>
      </c>
      <c r="D3562">
        <v>12.927</v>
      </c>
      <c r="E3562">
        <v>8.9879999999999995</v>
      </c>
      <c r="F3562">
        <v>7.4880000000000004</v>
      </c>
      <c r="G3562">
        <v>4.9390000000000001</v>
      </c>
      <c r="H3562">
        <v>101590.465</v>
      </c>
      <c r="I3562">
        <v>5.8999999999999997E-2</v>
      </c>
      <c r="J3562">
        <v>86.594999999999999</v>
      </c>
      <c r="K3562">
        <v>49.790999999999997</v>
      </c>
      <c r="L3562">
        <v>16.881</v>
      </c>
      <c r="M3562">
        <v>76.557000000000002</v>
      </c>
    </row>
    <row r="3563" spans="1:13" x14ac:dyDescent="0.35">
      <c r="A3563">
        <v>3559</v>
      </c>
      <c r="B3563" t="s">
        <v>5342</v>
      </c>
      <c r="C3563">
        <v>230.773</v>
      </c>
      <c r="D3563">
        <v>14.025</v>
      </c>
      <c r="E3563">
        <v>9.9529999999999994</v>
      </c>
      <c r="F3563">
        <v>7.327</v>
      </c>
      <c r="G3563">
        <v>4.88</v>
      </c>
      <c r="H3563">
        <v>101602.777</v>
      </c>
      <c r="I3563">
        <v>6.8000000000000005E-2</v>
      </c>
      <c r="J3563">
        <v>130.62799999999999</v>
      </c>
      <c r="K3563">
        <v>95.001000000000005</v>
      </c>
      <c r="L3563">
        <v>25.695</v>
      </c>
      <c r="M3563">
        <v>88.191000000000003</v>
      </c>
    </row>
    <row r="3564" spans="1:13" x14ac:dyDescent="0.35">
      <c r="A3564">
        <v>3560</v>
      </c>
      <c r="B3564" t="s">
        <v>5341</v>
      </c>
      <c r="C3564">
        <v>320.238</v>
      </c>
      <c r="D3564">
        <v>15.052</v>
      </c>
      <c r="E3564">
        <v>10.884</v>
      </c>
      <c r="F3564">
        <v>7.0960000000000001</v>
      </c>
      <c r="G3564">
        <v>4.774</v>
      </c>
      <c r="H3564">
        <v>101614.114</v>
      </c>
      <c r="I3564">
        <v>7.3999999999999996E-2</v>
      </c>
      <c r="J3564">
        <v>169.947</v>
      </c>
      <c r="K3564">
        <v>142.55600000000001</v>
      </c>
      <c r="L3564">
        <v>34.558</v>
      </c>
      <c r="M3564">
        <v>100.68600000000001</v>
      </c>
    </row>
    <row r="3565" spans="1:13" x14ac:dyDescent="0.35">
      <c r="A3565">
        <v>3561</v>
      </c>
      <c r="B3565" t="s">
        <v>5340</v>
      </c>
      <c r="C3565">
        <v>433.50900000000001</v>
      </c>
      <c r="D3565">
        <v>15.874000000000001</v>
      </c>
      <c r="E3565">
        <v>11.763</v>
      </c>
      <c r="F3565">
        <v>7.3230000000000004</v>
      </c>
      <c r="G3565">
        <v>4.9039999999999999</v>
      </c>
      <c r="H3565">
        <v>101622.24400000001</v>
      </c>
      <c r="I3565">
        <v>0.152</v>
      </c>
      <c r="J3565">
        <v>203.23500000000001</v>
      </c>
      <c r="K3565">
        <v>221.815</v>
      </c>
      <c r="L3565">
        <v>43.024999999999999</v>
      </c>
      <c r="M3565">
        <v>114.976</v>
      </c>
    </row>
    <row r="3566" spans="1:13" x14ac:dyDescent="0.35">
      <c r="A3566">
        <v>3562</v>
      </c>
      <c r="B3566" t="s">
        <v>5339</v>
      </c>
      <c r="C3566">
        <v>492.79199999999997</v>
      </c>
      <c r="D3566">
        <v>16.399999999999999</v>
      </c>
      <c r="E3566">
        <v>12.577999999999999</v>
      </c>
      <c r="F3566">
        <v>7.274</v>
      </c>
      <c r="G3566">
        <v>5.0590000000000002</v>
      </c>
      <c r="H3566">
        <v>101629.78</v>
      </c>
      <c r="I3566">
        <v>0.113</v>
      </c>
      <c r="J3566">
        <v>240.52099999999999</v>
      </c>
      <c r="K3566">
        <v>241.7</v>
      </c>
      <c r="L3566">
        <v>50.436999999999998</v>
      </c>
      <c r="M3566">
        <v>132.31800000000001</v>
      </c>
    </row>
    <row r="3567" spans="1:13" x14ac:dyDescent="0.35">
      <c r="A3567">
        <v>3563</v>
      </c>
      <c r="B3567" t="s">
        <v>5338</v>
      </c>
      <c r="C3567">
        <v>531.12099999999998</v>
      </c>
      <c r="D3567">
        <v>16.981999999999999</v>
      </c>
      <c r="E3567">
        <v>13.343</v>
      </c>
      <c r="F3567">
        <v>7.0860000000000003</v>
      </c>
      <c r="G3567">
        <v>4.8109999999999999</v>
      </c>
      <c r="H3567">
        <v>101629.182</v>
      </c>
      <c r="I3567">
        <v>0.113</v>
      </c>
      <c r="J3567">
        <v>270.04899999999998</v>
      </c>
      <c r="K3567">
        <v>249.22</v>
      </c>
      <c r="L3567">
        <v>55.796999999999997</v>
      </c>
      <c r="M3567">
        <v>153.91200000000001</v>
      </c>
    </row>
    <row r="3568" spans="1:13" x14ac:dyDescent="0.35">
      <c r="A3568">
        <v>3564</v>
      </c>
      <c r="B3568" t="s">
        <v>5337</v>
      </c>
      <c r="C3568">
        <v>580.96600000000001</v>
      </c>
      <c r="D3568">
        <v>17.475000000000001</v>
      </c>
      <c r="E3568">
        <v>14.053000000000001</v>
      </c>
      <c r="F3568">
        <v>7.2569999999999997</v>
      </c>
      <c r="G3568">
        <v>4.82</v>
      </c>
      <c r="H3568">
        <v>101626.23699999999</v>
      </c>
      <c r="I3568">
        <v>0.112</v>
      </c>
      <c r="J3568">
        <v>271.89299999999997</v>
      </c>
      <c r="K3568">
        <v>298.45</v>
      </c>
      <c r="L3568">
        <v>57.878999999999998</v>
      </c>
      <c r="M3568">
        <v>179.27199999999999</v>
      </c>
    </row>
    <row r="3569" spans="1:13" x14ac:dyDescent="0.35">
      <c r="A3569">
        <v>3565</v>
      </c>
      <c r="B3569" t="s">
        <v>5336</v>
      </c>
      <c r="C3569">
        <v>567.37400000000002</v>
      </c>
      <c r="D3569">
        <v>17.591000000000001</v>
      </c>
      <c r="E3569">
        <v>14.335000000000001</v>
      </c>
      <c r="F3569">
        <v>7.6269999999999998</v>
      </c>
      <c r="G3569">
        <v>4.742</v>
      </c>
      <c r="H3569">
        <v>101630.107</v>
      </c>
      <c r="I3569">
        <v>4.1000000000000002E-2</v>
      </c>
      <c r="J3569">
        <v>262.22899999999998</v>
      </c>
      <c r="K3569">
        <v>295.63900000000001</v>
      </c>
      <c r="L3569">
        <v>56.021000000000001</v>
      </c>
      <c r="M3569">
        <v>204.76599999999999</v>
      </c>
    </row>
    <row r="3570" spans="1:13" x14ac:dyDescent="0.35">
      <c r="A3570">
        <v>3566</v>
      </c>
      <c r="B3570" t="s">
        <v>5335</v>
      </c>
      <c r="C3570">
        <v>502.48899999999998</v>
      </c>
      <c r="D3570">
        <v>17.483000000000001</v>
      </c>
      <c r="E3570">
        <v>14.657999999999999</v>
      </c>
      <c r="F3570">
        <v>7.8520000000000003</v>
      </c>
      <c r="G3570">
        <v>4.875</v>
      </c>
      <c r="H3570">
        <v>101629.97</v>
      </c>
      <c r="I3570">
        <v>0.104</v>
      </c>
      <c r="J3570">
        <v>235.09700000000001</v>
      </c>
      <c r="K3570">
        <v>257.27800000000002</v>
      </c>
      <c r="L3570">
        <v>50.822000000000003</v>
      </c>
      <c r="M3570">
        <v>226.62299999999999</v>
      </c>
    </row>
    <row r="3571" spans="1:13" x14ac:dyDescent="0.35">
      <c r="A3571">
        <v>3567</v>
      </c>
      <c r="B3571" t="s">
        <v>5334</v>
      </c>
      <c r="C3571">
        <v>426.13499999999999</v>
      </c>
      <c r="D3571">
        <v>17.010999999999999</v>
      </c>
      <c r="E3571">
        <v>14.827</v>
      </c>
      <c r="F3571">
        <v>7.984</v>
      </c>
      <c r="G3571">
        <v>4.8609999999999998</v>
      </c>
      <c r="H3571">
        <v>101626.283</v>
      </c>
      <c r="I3571">
        <v>8.2000000000000003E-2</v>
      </c>
      <c r="J3571">
        <v>189.44</v>
      </c>
      <c r="K3571">
        <v>227.291</v>
      </c>
      <c r="L3571">
        <v>43.503</v>
      </c>
      <c r="M3571">
        <v>244.18700000000001</v>
      </c>
    </row>
    <row r="3572" spans="1:13" x14ac:dyDescent="0.35">
      <c r="A3572">
        <v>3568</v>
      </c>
      <c r="B3572" t="s">
        <v>5333</v>
      </c>
      <c r="C3572">
        <v>347.02699999999999</v>
      </c>
      <c r="D3572">
        <v>16.54</v>
      </c>
      <c r="E3572">
        <v>14.938000000000001</v>
      </c>
      <c r="F3572">
        <v>8.1069999999999993</v>
      </c>
      <c r="G3572">
        <v>4.6550000000000002</v>
      </c>
      <c r="H3572">
        <v>101622.46</v>
      </c>
      <c r="I3572">
        <v>0.16400000000000001</v>
      </c>
      <c r="J3572">
        <v>148.72800000000001</v>
      </c>
      <c r="K3572">
        <v>193.339</v>
      </c>
      <c r="L3572">
        <v>35.084000000000003</v>
      </c>
      <c r="M3572">
        <v>258.61799999999999</v>
      </c>
    </row>
    <row r="3573" spans="1:13" x14ac:dyDescent="0.35">
      <c r="A3573">
        <v>3569</v>
      </c>
      <c r="B3573" t="s">
        <v>5332</v>
      </c>
      <c r="C3573">
        <v>258.38799999999998</v>
      </c>
      <c r="D3573">
        <v>15.907</v>
      </c>
      <c r="E3573">
        <v>15.032</v>
      </c>
      <c r="F3573">
        <v>7.875</v>
      </c>
      <c r="G3573">
        <v>4.4370000000000003</v>
      </c>
      <c r="H3573">
        <v>101625.36500000001</v>
      </c>
      <c r="I3573">
        <v>0.14599999999999999</v>
      </c>
      <c r="J3573">
        <v>123.842</v>
      </c>
      <c r="K3573">
        <v>131.75299999999999</v>
      </c>
      <c r="L3573">
        <v>26.238</v>
      </c>
      <c r="M3573">
        <v>271.19299999999998</v>
      </c>
    </row>
    <row r="3574" spans="1:13" x14ac:dyDescent="0.35">
      <c r="A3574">
        <v>3570</v>
      </c>
      <c r="B3574" t="s">
        <v>5331</v>
      </c>
      <c r="C3574">
        <v>164.94499999999999</v>
      </c>
      <c r="D3574">
        <v>15.11</v>
      </c>
      <c r="E3574">
        <v>15.082000000000001</v>
      </c>
      <c r="F3574">
        <v>7.7469999999999999</v>
      </c>
      <c r="G3574">
        <v>3.9780000000000002</v>
      </c>
      <c r="H3574">
        <v>101641.77</v>
      </c>
      <c r="I3574">
        <v>0.107</v>
      </c>
      <c r="J3574">
        <v>90.584000000000003</v>
      </c>
      <c r="K3574">
        <v>71.477999999999994</v>
      </c>
      <c r="L3574">
        <v>17.425000000000001</v>
      </c>
      <c r="M3574">
        <v>282.85899999999998</v>
      </c>
    </row>
    <row r="3575" spans="1:13" x14ac:dyDescent="0.35">
      <c r="A3575">
        <v>3571</v>
      </c>
      <c r="B3575" t="s">
        <v>5330</v>
      </c>
      <c r="C3575">
        <v>70.992999999999995</v>
      </c>
      <c r="D3575">
        <v>14.032999999999999</v>
      </c>
      <c r="E3575">
        <v>13.914999999999999</v>
      </c>
      <c r="F3575">
        <v>7.6420000000000003</v>
      </c>
      <c r="G3575">
        <v>4.024</v>
      </c>
      <c r="H3575">
        <v>101664.664</v>
      </c>
      <c r="I3575">
        <v>0.16500000000000001</v>
      </c>
      <c r="J3575">
        <v>45.783999999999999</v>
      </c>
      <c r="K3575">
        <v>24.193999999999999</v>
      </c>
      <c r="L3575">
        <v>9.0050000000000008</v>
      </c>
      <c r="M3575">
        <v>294.29399999999998</v>
      </c>
    </row>
    <row r="3576" spans="1:13" x14ac:dyDescent="0.35">
      <c r="A3576">
        <v>3572</v>
      </c>
      <c r="B3576" t="s">
        <v>5329</v>
      </c>
      <c r="C3576">
        <v>11.664999999999999</v>
      </c>
      <c r="D3576">
        <v>12.718</v>
      </c>
      <c r="E3576">
        <v>12.73</v>
      </c>
      <c r="F3576">
        <v>7.6459999999999999</v>
      </c>
      <c r="G3576">
        <v>3.7090000000000001</v>
      </c>
      <c r="H3576">
        <v>101693.659</v>
      </c>
      <c r="I3576">
        <v>6.2E-2</v>
      </c>
      <c r="J3576">
        <v>9.7360000000000007</v>
      </c>
      <c r="K3576">
        <v>1.881</v>
      </c>
      <c r="L3576">
        <v>1.323</v>
      </c>
      <c r="M3576">
        <v>305.99099999999999</v>
      </c>
    </row>
    <row r="3577" spans="1:13" x14ac:dyDescent="0.35">
      <c r="A3577">
        <v>3573</v>
      </c>
      <c r="B3577" t="s">
        <v>5328</v>
      </c>
      <c r="C3577">
        <v>0</v>
      </c>
      <c r="D3577">
        <v>12.005000000000001</v>
      </c>
      <c r="E3577">
        <v>11.615</v>
      </c>
      <c r="F3577">
        <v>7.5129999999999999</v>
      </c>
      <c r="G3577">
        <v>3.879</v>
      </c>
      <c r="H3577">
        <v>101708.45299999999</v>
      </c>
      <c r="I3577">
        <v>7.9000000000000001E-2</v>
      </c>
      <c r="J3577">
        <v>0</v>
      </c>
      <c r="K3577">
        <v>0</v>
      </c>
      <c r="L3577">
        <v>-5.2670000000000003</v>
      </c>
      <c r="M3577">
        <v>318.29399999999998</v>
      </c>
    </row>
    <row r="3578" spans="1:13" x14ac:dyDescent="0.35">
      <c r="A3578">
        <v>3574</v>
      </c>
      <c r="B3578" t="s">
        <v>5327</v>
      </c>
      <c r="C3578">
        <v>0</v>
      </c>
      <c r="D3578">
        <v>11.343</v>
      </c>
      <c r="E3578">
        <v>10.583</v>
      </c>
      <c r="F3578">
        <v>7.2489999999999997</v>
      </c>
      <c r="G3578">
        <v>4.1420000000000003</v>
      </c>
      <c r="H3578">
        <v>101707.49</v>
      </c>
      <c r="I3578">
        <v>0.16400000000000001</v>
      </c>
      <c r="J3578">
        <v>0</v>
      </c>
      <c r="K3578">
        <v>0</v>
      </c>
      <c r="L3578">
        <v>-10.385</v>
      </c>
      <c r="M3578">
        <v>331.392</v>
      </c>
    </row>
    <row r="3579" spans="1:13" x14ac:dyDescent="0.35">
      <c r="A3579">
        <v>3575</v>
      </c>
      <c r="B3579" t="s">
        <v>5326</v>
      </c>
      <c r="C3579">
        <v>0</v>
      </c>
      <c r="D3579">
        <v>10.964</v>
      </c>
      <c r="E3579">
        <v>9.5890000000000004</v>
      </c>
      <c r="F3579">
        <v>7.1079999999999997</v>
      </c>
      <c r="G3579">
        <v>4.2080000000000002</v>
      </c>
      <c r="H3579">
        <v>101696.51700000001</v>
      </c>
      <c r="I3579">
        <v>0.33100000000000002</v>
      </c>
      <c r="J3579">
        <v>0</v>
      </c>
      <c r="K3579">
        <v>0</v>
      </c>
      <c r="L3579">
        <v>-13.664999999999999</v>
      </c>
      <c r="M3579">
        <v>345.25099999999998</v>
      </c>
    </row>
    <row r="3580" spans="1:13" x14ac:dyDescent="0.35">
      <c r="A3580">
        <v>3576</v>
      </c>
      <c r="B3580" t="s">
        <v>5325</v>
      </c>
      <c r="C3580">
        <v>0</v>
      </c>
      <c r="D3580">
        <v>10.731</v>
      </c>
      <c r="E3580">
        <v>8.5879999999999992</v>
      </c>
      <c r="F3580">
        <v>7.0549999999999997</v>
      </c>
      <c r="G3580">
        <v>4.5110000000000001</v>
      </c>
      <c r="H3580">
        <v>101680.202</v>
      </c>
      <c r="I3580">
        <v>0.23899999999999999</v>
      </c>
      <c r="J3580">
        <v>0</v>
      </c>
      <c r="K3580">
        <v>0</v>
      </c>
      <c r="L3580">
        <v>-14.834</v>
      </c>
      <c r="M3580">
        <v>334.7</v>
      </c>
    </row>
    <row r="3581" spans="1:13" x14ac:dyDescent="0.35">
      <c r="A3581">
        <v>3577</v>
      </c>
      <c r="B3581" t="s">
        <v>5324</v>
      </c>
      <c r="C3581">
        <v>0</v>
      </c>
      <c r="D3581">
        <v>10.445</v>
      </c>
      <c r="E3581">
        <v>8.5350000000000001</v>
      </c>
      <c r="F3581">
        <v>7.093</v>
      </c>
      <c r="G3581">
        <v>4.6820000000000004</v>
      </c>
      <c r="H3581">
        <v>101661.997</v>
      </c>
      <c r="I3581">
        <v>0.27800000000000002</v>
      </c>
      <c r="J3581">
        <v>0</v>
      </c>
      <c r="K3581">
        <v>0</v>
      </c>
      <c r="L3581">
        <v>-13.779</v>
      </c>
      <c r="M3581">
        <v>13.932</v>
      </c>
    </row>
    <row r="3582" spans="1:13" x14ac:dyDescent="0.35">
      <c r="A3582">
        <v>3578</v>
      </c>
      <c r="B3582" t="s">
        <v>5323</v>
      </c>
      <c r="C3582">
        <v>0</v>
      </c>
      <c r="D3582">
        <v>10.461</v>
      </c>
      <c r="E3582">
        <v>8.4849999999999994</v>
      </c>
      <c r="F3582">
        <v>6.9290000000000003</v>
      </c>
      <c r="G3582">
        <v>4.9669999999999996</v>
      </c>
      <c r="H3582">
        <v>101639.14</v>
      </c>
      <c r="I3582">
        <v>0.10100000000000001</v>
      </c>
      <c r="J3582">
        <v>0</v>
      </c>
      <c r="K3582">
        <v>0</v>
      </c>
      <c r="L3582">
        <v>-10.601000000000001</v>
      </c>
      <c r="M3582">
        <v>27.821000000000002</v>
      </c>
    </row>
    <row r="3583" spans="1:13" x14ac:dyDescent="0.35">
      <c r="A3583">
        <v>3579</v>
      </c>
      <c r="B3583" t="s">
        <v>5322</v>
      </c>
      <c r="C3583">
        <v>7.0000000000000001E-3</v>
      </c>
      <c r="D3583">
        <v>10.356999999999999</v>
      </c>
      <c r="E3583">
        <v>8.4659999999999993</v>
      </c>
      <c r="F3583">
        <v>6.97</v>
      </c>
      <c r="G3583">
        <v>4.72</v>
      </c>
      <c r="H3583">
        <v>101617.758</v>
      </c>
      <c r="I3583">
        <v>0.16900000000000001</v>
      </c>
      <c r="J3583">
        <v>0</v>
      </c>
      <c r="K3583">
        <v>0</v>
      </c>
      <c r="L3583">
        <v>-5.57</v>
      </c>
      <c r="M3583">
        <v>40.957000000000001</v>
      </c>
    </row>
    <row r="3584" spans="1:13" x14ac:dyDescent="0.35">
      <c r="A3584">
        <v>3580</v>
      </c>
      <c r="B3584" t="s">
        <v>5321</v>
      </c>
      <c r="C3584">
        <v>8.0820000000000007</v>
      </c>
      <c r="D3584">
        <v>10.276999999999999</v>
      </c>
      <c r="E3584">
        <v>8.4090000000000007</v>
      </c>
      <c r="F3584">
        <v>6.9870000000000001</v>
      </c>
      <c r="G3584">
        <v>4.7789999999999999</v>
      </c>
      <c r="H3584">
        <v>101616.838</v>
      </c>
      <c r="I3584">
        <v>2.5000000000000001E-2</v>
      </c>
      <c r="J3584">
        <v>6.7809999999999997</v>
      </c>
      <c r="K3584">
        <v>1.1870000000000001</v>
      </c>
      <c r="L3584">
        <v>0.95499999999999996</v>
      </c>
      <c r="M3584">
        <v>53.295000000000002</v>
      </c>
    </row>
    <row r="3585" spans="1:13" x14ac:dyDescent="0.35">
      <c r="A3585">
        <v>3581</v>
      </c>
      <c r="B3585" t="s">
        <v>5320</v>
      </c>
      <c r="C3585">
        <v>55.45</v>
      </c>
      <c r="D3585">
        <v>11.329000000000001</v>
      </c>
      <c r="E3585">
        <v>8.5549999999999997</v>
      </c>
      <c r="F3585">
        <v>7.2380000000000004</v>
      </c>
      <c r="G3585">
        <v>4.6420000000000003</v>
      </c>
      <c r="H3585">
        <v>101623.891</v>
      </c>
      <c r="I3585">
        <v>1E-3</v>
      </c>
      <c r="J3585">
        <v>43.218000000000004</v>
      </c>
      <c r="K3585">
        <v>11.901999999999999</v>
      </c>
      <c r="L3585">
        <v>8.5909999999999993</v>
      </c>
      <c r="M3585">
        <v>65.004000000000005</v>
      </c>
    </row>
    <row r="3586" spans="1:13" x14ac:dyDescent="0.35">
      <c r="A3586">
        <v>3582</v>
      </c>
      <c r="B3586" t="s">
        <v>5319</v>
      </c>
      <c r="C3586">
        <v>136.60499999999999</v>
      </c>
      <c r="D3586">
        <v>12.544</v>
      </c>
      <c r="E3586">
        <v>8.7949999999999999</v>
      </c>
      <c r="F3586">
        <v>7.3710000000000004</v>
      </c>
      <c r="G3586">
        <v>4.5439999999999996</v>
      </c>
      <c r="H3586">
        <v>101634.58199999999</v>
      </c>
      <c r="I3586">
        <v>3.9E-2</v>
      </c>
      <c r="J3586">
        <v>89.254999999999995</v>
      </c>
      <c r="K3586">
        <v>48.048999999999999</v>
      </c>
      <c r="L3586">
        <v>16.986000000000001</v>
      </c>
      <c r="M3586">
        <v>76.430000000000007</v>
      </c>
    </row>
    <row r="3587" spans="1:13" x14ac:dyDescent="0.35">
      <c r="A3587">
        <v>3583</v>
      </c>
      <c r="B3587" t="s">
        <v>5318</v>
      </c>
      <c r="C3587">
        <v>238.49700000000001</v>
      </c>
      <c r="D3587">
        <v>13.561999999999999</v>
      </c>
      <c r="E3587">
        <v>9.6379999999999999</v>
      </c>
      <c r="F3587">
        <v>7.2779999999999996</v>
      </c>
      <c r="G3587">
        <v>4.8810000000000002</v>
      </c>
      <c r="H3587">
        <v>101649.77099999999</v>
      </c>
      <c r="I3587">
        <v>4.2000000000000003E-2</v>
      </c>
      <c r="J3587">
        <v>133.03100000000001</v>
      </c>
      <c r="K3587">
        <v>109.753</v>
      </c>
      <c r="L3587">
        <v>25.797999999999998</v>
      </c>
      <c r="M3587">
        <v>88.054000000000002</v>
      </c>
    </row>
    <row r="3588" spans="1:13" x14ac:dyDescent="0.35">
      <c r="A3588">
        <v>3584</v>
      </c>
      <c r="B3588" t="s">
        <v>5317</v>
      </c>
      <c r="C3588">
        <v>343.32400000000001</v>
      </c>
      <c r="D3588">
        <v>14.57</v>
      </c>
      <c r="E3588">
        <v>10.488</v>
      </c>
      <c r="F3588">
        <v>7.1790000000000003</v>
      </c>
      <c r="G3588">
        <v>4.8019999999999996</v>
      </c>
      <c r="H3588">
        <v>101648.52099999999</v>
      </c>
      <c r="I3588">
        <v>7.0999999999999994E-2</v>
      </c>
      <c r="J3588">
        <v>178.06100000000001</v>
      </c>
      <c r="K3588">
        <v>168.18700000000001</v>
      </c>
      <c r="L3588">
        <v>34.655999999999999</v>
      </c>
      <c r="M3588">
        <v>100.527</v>
      </c>
    </row>
    <row r="3589" spans="1:13" x14ac:dyDescent="0.35">
      <c r="A3589">
        <v>3585</v>
      </c>
      <c r="B3589" t="s">
        <v>5316</v>
      </c>
      <c r="C3589">
        <v>451.827</v>
      </c>
      <c r="D3589">
        <v>15.542</v>
      </c>
      <c r="E3589">
        <v>11.363</v>
      </c>
      <c r="F3589">
        <v>7.2279999999999998</v>
      </c>
      <c r="G3589">
        <v>4.46</v>
      </c>
      <c r="H3589">
        <v>101651.78599999999</v>
      </c>
      <c r="I3589">
        <v>5.8999999999999997E-2</v>
      </c>
      <c r="J3589">
        <v>224.749</v>
      </c>
      <c r="K3589">
        <v>225.04599999999999</v>
      </c>
      <c r="L3589">
        <v>43.134999999999998</v>
      </c>
      <c r="M3589">
        <v>114.819</v>
      </c>
    </row>
    <row r="3590" spans="1:13" x14ac:dyDescent="0.35">
      <c r="A3590">
        <v>3586</v>
      </c>
      <c r="B3590" t="s">
        <v>5315</v>
      </c>
      <c r="C3590">
        <v>524.15800000000002</v>
      </c>
      <c r="D3590">
        <v>16.146999999999998</v>
      </c>
      <c r="E3590">
        <v>12.215999999999999</v>
      </c>
      <c r="F3590">
        <v>6.915</v>
      </c>
      <c r="G3590">
        <v>4.8710000000000004</v>
      </c>
      <c r="H3590">
        <v>101649.219</v>
      </c>
      <c r="I3590">
        <v>5.0000000000000001E-3</v>
      </c>
      <c r="J3590">
        <v>246.678</v>
      </c>
      <c r="K3590">
        <v>271.154</v>
      </c>
      <c r="L3590">
        <v>50.56</v>
      </c>
      <c r="M3590">
        <v>132.16</v>
      </c>
    </row>
    <row r="3591" spans="1:13" x14ac:dyDescent="0.35">
      <c r="A3591">
        <v>3587</v>
      </c>
      <c r="B3591" t="s">
        <v>5314</v>
      </c>
      <c r="C3591">
        <v>553.23800000000006</v>
      </c>
      <c r="D3591">
        <v>16.648</v>
      </c>
      <c r="E3591">
        <v>12.964</v>
      </c>
      <c r="F3591">
        <v>7.0970000000000004</v>
      </c>
      <c r="G3591">
        <v>4.9589999999999996</v>
      </c>
      <c r="H3591">
        <v>101643.601</v>
      </c>
      <c r="I3591">
        <v>9.7000000000000003E-2</v>
      </c>
      <c r="J3591">
        <v>259.26100000000002</v>
      </c>
      <c r="K3591">
        <v>287.04700000000003</v>
      </c>
      <c r="L3591">
        <v>55.938000000000002</v>
      </c>
      <c r="M3591">
        <v>153.78299999999999</v>
      </c>
    </row>
    <row r="3592" spans="1:13" x14ac:dyDescent="0.35">
      <c r="A3592">
        <v>3588</v>
      </c>
      <c r="B3592" t="s">
        <v>5313</v>
      </c>
      <c r="C3592">
        <v>555.25099999999998</v>
      </c>
      <c r="D3592">
        <v>17.013000000000002</v>
      </c>
      <c r="E3592">
        <v>13.667</v>
      </c>
      <c r="F3592">
        <v>7.0789999999999997</v>
      </c>
      <c r="G3592">
        <v>4.9729999999999999</v>
      </c>
      <c r="H3592">
        <v>101635.97100000001</v>
      </c>
      <c r="I3592">
        <v>1.4E-2</v>
      </c>
      <c r="J3592">
        <v>240.172</v>
      </c>
      <c r="K3592">
        <v>309.899</v>
      </c>
      <c r="L3592">
        <v>58.033999999999999</v>
      </c>
      <c r="M3592">
        <v>179.21299999999999</v>
      </c>
    </row>
    <row r="3593" spans="1:13" x14ac:dyDescent="0.35">
      <c r="A3593">
        <v>3589</v>
      </c>
      <c r="B3593" t="s">
        <v>5312</v>
      </c>
      <c r="C3593">
        <v>540.452</v>
      </c>
      <c r="D3593">
        <v>17.155999999999999</v>
      </c>
      <c r="E3593">
        <v>14.105</v>
      </c>
      <c r="F3593">
        <v>7.58</v>
      </c>
      <c r="G3593">
        <v>4.9859999999999998</v>
      </c>
      <c r="H3593">
        <v>101615.003</v>
      </c>
      <c r="I3593">
        <v>7.0999999999999994E-2</v>
      </c>
      <c r="J3593">
        <v>247.87200000000001</v>
      </c>
      <c r="K3593">
        <v>287.72199999999998</v>
      </c>
      <c r="L3593">
        <v>56.179000000000002</v>
      </c>
      <c r="M3593">
        <v>204.78899999999999</v>
      </c>
    </row>
    <row r="3594" spans="1:13" x14ac:dyDescent="0.35">
      <c r="A3594">
        <v>3590</v>
      </c>
      <c r="B3594" t="s">
        <v>5311</v>
      </c>
      <c r="C3594">
        <v>485.99299999999999</v>
      </c>
      <c r="D3594">
        <v>17.251999999999999</v>
      </c>
      <c r="E3594">
        <v>14.467000000000001</v>
      </c>
      <c r="F3594">
        <v>7.8129999999999997</v>
      </c>
      <c r="G3594">
        <v>5.032</v>
      </c>
      <c r="H3594">
        <v>101605.61500000001</v>
      </c>
      <c r="I3594">
        <v>4.0000000000000001E-3</v>
      </c>
      <c r="J3594">
        <v>242.089</v>
      </c>
      <c r="K3594">
        <v>242.32599999999999</v>
      </c>
      <c r="L3594">
        <v>50.973999999999997</v>
      </c>
      <c r="M3594">
        <v>226.696</v>
      </c>
    </row>
    <row r="3595" spans="1:13" x14ac:dyDescent="0.35">
      <c r="A3595">
        <v>3591</v>
      </c>
      <c r="B3595" t="s">
        <v>5310</v>
      </c>
      <c r="C3595">
        <v>419.94200000000001</v>
      </c>
      <c r="D3595">
        <v>17.177</v>
      </c>
      <c r="E3595">
        <v>14.756</v>
      </c>
      <c r="F3595">
        <v>7.9039999999999999</v>
      </c>
      <c r="G3595">
        <v>5.0279999999999996</v>
      </c>
      <c r="H3595">
        <v>101593.548</v>
      </c>
      <c r="I3595">
        <v>2.1999999999999999E-2</v>
      </c>
      <c r="J3595">
        <v>213.947</v>
      </c>
      <c r="K3595">
        <v>202.07599999999999</v>
      </c>
      <c r="L3595">
        <v>43.646999999999998</v>
      </c>
      <c r="M3595">
        <v>244.27699999999999</v>
      </c>
    </row>
    <row r="3596" spans="1:13" x14ac:dyDescent="0.35">
      <c r="A3596">
        <v>3592</v>
      </c>
      <c r="B3596" t="s">
        <v>5309</v>
      </c>
      <c r="C3596">
        <v>337.95800000000003</v>
      </c>
      <c r="D3596">
        <v>17.102</v>
      </c>
      <c r="E3596">
        <v>14.981</v>
      </c>
      <c r="F3596">
        <v>7.8810000000000002</v>
      </c>
      <c r="G3596">
        <v>4.931</v>
      </c>
      <c r="H3596">
        <v>101575.33</v>
      </c>
      <c r="I3596">
        <v>0.32900000000000001</v>
      </c>
      <c r="J3596">
        <v>170.78299999999999</v>
      </c>
      <c r="K3596">
        <v>163.71199999999999</v>
      </c>
      <c r="L3596">
        <v>35.223999999999997</v>
      </c>
      <c r="M3596">
        <v>258.709</v>
      </c>
    </row>
    <row r="3597" spans="1:13" x14ac:dyDescent="0.35">
      <c r="A3597">
        <v>3593</v>
      </c>
      <c r="B3597" t="s">
        <v>5308</v>
      </c>
      <c r="C3597">
        <v>250.21799999999999</v>
      </c>
      <c r="D3597">
        <v>16.466999999999999</v>
      </c>
      <c r="E3597">
        <v>15.189</v>
      </c>
      <c r="F3597">
        <v>7.7460000000000004</v>
      </c>
      <c r="G3597">
        <v>4.9619999999999997</v>
      </c>
      <c r="H3597">
        <v>101565.83500000001</v>
      </c>
      <c r="I3597">
        <v>6.5000000000000002E-2</v>
      </c>
      <c r="J3597">
        <v>129.36500000000001</v>
      </c>
      <c r="K3597">
        <v>118.23399999999999</v>
      </c>
      <c r="L3597">
        <v>26.376999999999999</v>
      </c>
      <c r="M3597">
        <v>271.27699999999999</v>
      </c>
    </row>
    <row r="3598" spans="1:13" x14ac:dyDescent="0.35">
      <c r="A3598">
        <v>3594</v>
      </c>
      <c r="B3598" t="s">
        <v>5307</v>
      </c>
      <c r="C3598">
        <v>159.67599999999999</v>
      </c>
      <c r="D3598">
        <v>15.747</v>
      </c>
      <c r="E3598">
        <v>15.39</v>
      </c>
      <c r="F3598">
        <v>7.7519999999999998</v>
      </c>
      <c r="G3598">
        <v>4.944</v>
      </c>
      <c r="H3598">
        <v>101568.93799999999</v>
      </c>
      <c r="I3598">
        <v>7.2999999999999995E-2</v>
      </c>
      <c r="J3598">
        <v>88.93</v>
      </c>
      <c r="K3598">
        <v>69.001000000000005</v>
      </c>
      <c r="L3598">
        <v>17.565000000000001</v>
      </c>
      <c r="M3598">
        <v>282.935</v>
      </c>
    </row>
    <row r="3599" spans="1:13" x14ac:dyDescent="0.35">
      <c r="A3599">
        <v>3595</v>
      </c>
      <c r="B3599" t="s">
        <v>5306</v>
      </c>
      <c r="C3599">
        <v>67.680000000000007</v>
      </c>
      <c r="D3599">
        <v>14.689</v>
      </c>
      <c r="E3599">
        <v>14.319000000000001</v>
      </c>
      <c r="F3599">
        <v>7.4930000000000003</v>
      </c>
      <c r="G3599">
        <v>5.0369999999999999</v>
      </c>
      <c r="H3599">
        <v>101584.34600000001</v>
      </c>
      <c r="I3599">
        <v>0.106</v>
      </c>
      <c r="J3599">
        <v>44.35</v>
      </c>
      <c r="K3599">
        <v>22.579000000000001</v>
      </c>
      <c r="L3599">
        <v>9.1470000000000002</v>
      </c>
      <c r="M3599">
        <v>294.36</v>
      </c>
    </row>
    <row r="3600" spans="1:13" x14ac:dyDescent="0.35">
      <c r="A3600">
        <v>3596</v>
      </c>
      <c r="B3600" t="s">
        <v>5305</v>
      </c>
      <c r="C3600">
        <v>11.378</v>
      </c>
      <c r="D3600">
        <v>13.384</v>
      </c>
      <c r="E3600">
        <v>13.243</v>
      </c>
      <c r="F3600">
        <v>7.5</v>
      </c>
      <c r="G3600">
        <v>5.3869999999999996</v>
      </c>
      <c r="H3600">
        <v>101620.66</v>
      </c>
      <c r="I3600">
        <v>0.314</v>
      </c>
      <c r="J3600">
        <v>9.1850000000000005</v>
      </c>
      <c r="K3600">
        <v>1.901</v>
      </c>
      <c r="L3600">
        <v>1.4710000000000001</v>
      </c>
      <c r="M3600">
        <v>306.04399999999998</v>
      </c>
    </row>
    <row r="3601" spans="1:13" x14ac:dyDescent="0.35">
      <c r="A3601">
        <v>3597</v>
      </c>
      <c r="B3601" t="s">
        <v>5304</v>
      </c>
      <c r="C3601">
        <v>0</v>
      </c>
      <c r="D3601">
        <v>12.371</v>
      </c>
      <c r="E3601">
        <v>12.193</v>
      </c>
      <c r="F3601">
        <v>7.2080000000000002</v>
      </c>
      <c r="G3601">
        <v>5.1470000000000002</v>
      </c>
      <c r="H3601">
        <v>101636.451</v>
      </c>
      <c r="I3601">
        <v>0.10299999999999999</v>
      </c>
      <c r="J3601">
        <v>0</v>
      </c>
      <c r="K3601">
        <v>0</v>
      </c>
      <c r="L3601">
        <v>-5.1150000000000002</v>
      </c>
      <c r="M3601">
        <v>318.33199999999999</v>
      </c>
    </row>
    <row r="3602" spans="1:13" x14ac:dyDescent="0.35">
      <c r="A3602">
        <v>3598</v>
      </c>
      <c r="B3602" t="s">
        <v>5303</v>
      </c>
      <c r="C3602">
        <v>0</v>
      </c>
      <c r="D3602">
        <v>11.917999999999999</v>
      </c>
      <c r="E3602">
        <v>11.218</v>
      </c>
      <c r="F3602">
        <v>6.8250000000000002</v>
      </c>
      <c r="G3602">
        <v>5.5060000000000002</v>
      </c>
      <c r="H3602">
        <v>101640.12</v>
      </c>
      <c r="I3602">
        <v>1.4999999999999999E-2</v>
      </c>
      <c r="J3602">
        <v>0</v>
      </c>
      <c r="K3602">
        <v>0</v>
      </c>
      <c r="L3602">
        <v>-10.228999999999999</v>
      </c>
      <c r="M3602">
        <v>331.41</v>
      </c>
    </row>
    <row r="3603" spans="1:13" x14ac:dyDescent="0.35">
      <c r="A3603">
        <v>3599</v>
      </c>
      <c r="B3603" t="s">
        <v>5302</v>
      </c>
      <c r="C3603">
        <v>0</v>
      </c>
      <c r="D3603">
        <v>11.446999999999999</v>
      </c>
      <c r="E3603">
        <v>10.318</v>
      </c>
      <c r="F3603">
        <v>6.8159999999999998</v>
      </c>
      <c r="G3603">
        <v>5.6959999999999997</v>
      </c>
      <c r="H3603">
        <v>101637.35400000001</v>
      </c>
      <c r="I3603">
        <v>3.9E-2</v>
      </c>
      <c r="J3603">
        <v>0</v>
      </c>
      <c r="K3603">
        <v>0</v>
      </c>
      <c r="L3603">
        <v>-13.509</v>
      </c>
      <c r="M3603">
        <v>345.245</v>
      </c>
    </row>
    <row r="3604" spans="1:13" x14ac:dyDescent="0.35">
      <c r="A3604">
        <v>3600</v>
      </c>
      <c r="B3604" t="s">
        <v>5301</v>
      </c>
      <c r="C3604">
        <v>0</v>
      </c>
      <c r="D3604">
        <v>11.090999999999999</v>
      </c>
      <c r="E3604">
        <v>9.3819999999999997</v>
      </c>
      <c r="F3604">
        <v>6.665</v>
      </c>
      <c r="G3604">
        <v>5.3650000000000002</v>
      </c>
      <c r="H3604">
        <v>101629.708</v>
      </c>
      <c r="I3604">
        <v>7.0999999999999994E-2</v>
      </c>
      <c r="J3604">
        <v>0</v>
      </c>
      <c r="K3604">
        <v>0</v>
      </c>
      <c r="L3604">
        <v>-14.680999999999999</v>
      </c>
      <c r="M3604">
        <v>334.66899999999998</v>
      </c>
    </row>
    <row r="3605" spans="1:13" x14ac:dyDescent="0.35">
      <c r="A3605">
        <v>3601</v>
      </c>
      <c r="B3605" t="s">
        <v>5300</v>
      </c>
      <c r="C3605">
        <v>0</v>
      </c>
      <c r="D3605">
        <v>10.845000000000001</v>
      </c>
      <c r="E3605">
        <v>9.1929999999999996</v>
      </c>
      <c r="F3605">
        <v>6.5780000000000003</v>
      </c>
      <c r="G3605">
        <v>5.2359999999999998</v>
      </c>
      <c r="H3605">
        <v>101620.352</v>
      </c>
      <c r="I3605">
        <v>1.9E-2</v>
      </c>
      <c r="J3605">
        <v>0</v>
      </c>
      <c r="K3605">
        <v>0</v>
      </c>
      <c r="L3605">
        <v>-13.632999999999999</v>
      </c>
      <c r="M3605">
        <v>13.875999999999999</v>
      </c>
    </row>
    <row r="3606" spans="1:13" x14ac:dyDescent="0.35">
      <c r="A3606">
        <v>3602</v>
      </c>
      <c r="B3606" t="s">
        <v>5299</v>
      </c>
      <c r="C3606">
        <v>0</v>
      </c>
      <c r="D3606">
        <v>10.541</v>
      </c>
      <c r="E3606">
        <v>9.0909999999999993</v>
      </c>
      <c r="F3606">
        <v>6.4160000000000004</v>
      </c>
      <c r="G3606">
        <v>5.1150000000000002</v>
      </c>
      <c r="H3606">
        <v>101603.61599999999</v>
      </c>
      <c r="I3606">
        <v>1.9E-2</v>
      </c>
      <c r="J3606">
        <v>0</v>
      </c>
      <c r="K3606">
        <v>0</v>
      </c>
      <c r="L3606">
        <v>-10.465</v>
      </c>
      <c r="M3606">
        <v>27.745000000000001</v>
      </c>
    </row>
    <row r="3607" spans="1:13" x14ac:dyDescent="0.35">
      <c r="A3607">
        <v>3603</v>
      </c>
      <c r="B3607" t="s">
        <v>5298</v>
      </c>
      <c r="C3607">
        <v>2E-3</v>
      </c>
      <c r="D3607">
        <v>10.448</v>
      </c>
      <c r="E3607">
        <v>8.9629999999999992</v>
      </c>
      <c r="F3607">
        <v>6.2809999999999997</v>
      </c>
      <c r="G3607">
        <v>5.3220000000000001</v>
      </c>
      <c r="H3607">
        <v>101606.63800000001</v>
      </c>
      <c r="I3607">
        <v>3.3000000000000002E-2</v>
      </c>
      <c r="J3607">
        <v>0</v>
      </c>
      <c r="K3607">
        <v>0</v>
      </c>
      <c r="L3607">
        <v>-5.444</v>
      </c>
      <c r="M3607">
        <v>40.865000000000002</v>
      </c>
    </row>
    <row r="3608" spans="1:13" x14ac:dyDescent="0.35">
      <c r="A3608">
        <v>3604</v>
      </c>
      <c r="B3608" t="s">
        <v>5297</v>
      </c>
      <c r="C3608">
        <v>6.5110000000000001</v>
      </c>
      <c r="D3608">
        <v>10.461</v>
      </c>
      <c r="E3608">
        <v>8.7989999999999995</v>
      </c>
      <c r="F3608">
        <v>6.056</v>
      </c>
      <c r="G3608">
        <v>4.8250000000000002</v>
      </c>
      <c r="H3608">
        <v>101609.889</v>
      </c>
      <c r="I3608">
        <v>2.5999999999999999E-2</v>
      </c>
      <c r="J3608">
        <v>6.359</v>
      </c>
      <c r="K3608">
        <v>0.185</v>
      </c>
      <c r="L3608">
        <v>1.069</v>
      </c>
      <c r="M3608">
        <v>53.19</v>
      </c>
    </row>
    <row r="3609" spans="1:13" x14ac:dyDescent="0.35">
      <c r="A3609">
        <v>3605</v>
      </c>
      <c r="B3609" t="s">
        <v>5296</v>
      </c>
      <c r="C3609">
        <v>51.965000000000003</v>
      </c>
      <c r="D3609">
        <v>11.505000000000001</v>
      </c>
      <c r="E3609">
        <v>8.8569999999999993</v>
      </c>
      <c r="F3609">
        <v>5.9240000000000004</v>
      </c>
      <c r="G3609">
        <v>5.1390000000000002</v>
      </c>
      <c r="H3609">
        <v>101630.655</v>
      </c>
      <c r="I3609">
        <v>3.4000000000000002E-2</v>
      </c>
      <c r="J3609">
        <v>42.420999999999999</v>
      </c>
      <c r="K3609">
        <v>9.2249999999999996</v>
      </c>
      <c r="L3609">
        <v>8.6969999999999992</v>
      </c>
      <c r="M3609">
        <v>64.888999999999996</v>
      </c>
    </row>
    <row r="3610" spans="1:13" x14ac:dyDescent="0.35">
      <c r="A3610">
        <v>3606</v>
      </c>
      <c r="B3610" t="s">
        <v>5295</v>
      </c>
      <c r="C3610">
        <v>135.846</v>
      </c>
      <c r="D3610">
        <v>12.676</v>
      </c>
      <c r="E3610">
        <v>9.0060000000000002</v>
      </c>
      <c r="F3610">
        <v>5.6840000000000002</v>
      </c>
      <c r="G3610">
        <v>5.2850000000000001</v>
      </c>
      <c r="H3610">
        <v>101647.11199999999</v>
      </c>
      <c r="I3610">
        <v>6.3E-2</v>
      </c>
      <c r="J3610">
        <v>91.305000000000007</v>
      </c>
      <c r="K3610">
        <v>44.347000000000001</v>
      </c>
      <c r="L3610">
        <v>17.085999999999999</v>
      </c>
      <c r="M3610">
        <v>76.305999999999997</v>
      </c>
    </row>
    <row r="3611" spans="1:13" x14ac:dyDescent="0.35">
      <c r="A3611">
        <v>3607</v>
      </c>
      <c r="B3611" t="s">
        <v>5294</v>
      </c>
      <c r="C3611">
        <v>233.05099999999999</v>
      </c>
      <c r="D3611">
        <v>13.978</v>
      </c>
      <c r="E3611">
        <v>9.9149999999999991</v>
      </c>
      <c r="F3611">
        <v>5.758</v>
      </c>
      <c r="G3611">
        <v>5.0419999999999998</v>
      </c>
      <c r="H3611">
        <v>101663.887</v>
      </c>
      <c r="I3611">
        <v>0.13100000000000001</v>
      </c>
      <c r="J3611">
        <v>135.935</v>
      </c>
      <c r="K3611">
        <v>99.418000000000006</v>
      </c>
      <c r="L3611">
        <v>25.893999999999998</v>
      </c>
      <c r="M3611">
        <v>87.92</v>
      </c>
    </row>
    <row r="3612" spans="1:13" x14ac:dyDescent="0.35">
      <c r="A3612">
        <v>3608</v>
      </c>
      <c r="B3612" t="s">
        <v>5293</v>
      </c>
      <c r="C3612">
        <v>366.08499999999998</v>
      </c>
      <c r="D3612">
        <v>15.226000000000001</v>
      </c>
      <c r="E3612">
        <v>10.795999999999999</v>
      </c>
      <c r="F3612">
        <v>5.641</v>
      </c>
      <c r="G3612">
        <v>4.6269999999999998</v>
      </c>
      <c r="H3612">
        <v>101674.901</v>
      </c>
      <c r="I3612">
        <v>7.1999999999999995E-2</v>
      </c>
      <c r="J3612">
        <v>189.48500000000001</v>
      </c>
      <c r="K3612">
        <v>182.03800000000001</v>
      </c>
      <c r="L3612">
        <v>34.76</v>
      </c>
      <c r="M3612">
        <v>100.393</v>
      </c>
    </row>
    <row r="3613" spans="1:13" x14ac:dyDescent="0.35">
      <c r="A3613">
        <v>3609</v>
      </c>
      <c r="B3613" t="s">
        <v>5292</v>
      </c>
      <c r="C3613">
        <v>468.166</v>
      </c>
      <c r="D3613">
        <v>16.167000000000002</v>
      </c>
      <c r="E3613">
        <v>11.647</v>
      </c>
      <c r="F3613">
        <v>5.2290000000000001</v>
      </c>
      <c r="G3613">
        <v>4.6189999999999998</v>
      </c>
      <c r="H3613">
        <v>101675.753</v>
      </c>
      <c r="I3613">
        <v>3.1E-2</v>
      </c>
      <c r="J3613">
        <v>217.37799999999999</v>
      </c>
      <c r="K3613">
        <v>258.62200000000001</v>
      </c>
      <c r="L3613">
        <v>43.24</v>
      </c>
      <c r="M3613">
        <v>114.664</v>
      </c>
    </row>
    <row r="3614" spans="1:13" x14ac:dyDescent="0.35">
      <c r="A3614">
        <v>3610</v>
      </c>
      <c r="B3614" t="s">
        <v>5291</v>
      </c>
      <c r="C3614">
        <v>548.64099999999996</v>
      </c>
      <c r="D3614">
        <v>17.085999999999999</v>
      </c>
      <c r="E3614">
        <v>12.446999999999999</v>
      </c>
      <c r="F3614">
        <v>5.242</v>
      </c>
      <c r="G3614">
        <v>4.3</v>
      </c>
      <c r="H3614">
        <v>101677.137</v>
      </c>
      <c r="I3614">
        <v>6.7000000000000004E-2</v>
      </c>
      <c r="J3614">
        <v>238.143</v>
      </c>
      <c r="K3614">
        <v>319.28199999999998</v>
      </c>
      <c r="L3614">
        <v>50.677999999999997</v>
      </c>
      <c r="M3614">
        <v>132.00299999999999</v>
      </c>
    </row>
    <row r="3615" spans="1:13" x14ac:dyDescent="0.35">
      <c r="A3615">
        <v>3611</v>
      </c>
      <c r="B3615" t="s">
        <v>5290</v>
      </c>
      <c r="C3615">
        <v>600.93499999999995</v>
      </c>
      <c r="D3615">
        <v>17.683</v>
      </c>
      <c r="E3615">
        <v>13.254</v>
      </c>
      <c r="F3615">
        <v>5.3179999999999996</v>
      </c>
      <c r="G3615">
        <v>4.7060000000000004</v>
      </c>
      <c r="H3615">
        <v>101670.03</v>
      </c>
      <c r="I3615">
        <v>7.0000000000000001E-3</v>
      </c>
      <c r="J3615">
        <v>265.233</v>
      </c>
      <c r="K3615">
        <v>343.38299999999998</v>
      </c>
      <c r="L3615">
        <v>56.072000000000003</v>
      </c>
      <c r="M3615">
        <v>153.65199999999999</v>
      </c>
    </row>
    <row r="3616" spans="1:13" x14ac:dyDescent="0.35">
      <c r="A3616">
        <v>3612</v>
      </c>
      <c r="B3616" t="s">
        <v>5289</v>
      </c>
      <c r="C3616">
        <v>576.97199999999998</v>
      </c>
      <c r="D3616">
        <v>18.084</v>
      </c>
      <c r="E3616">
        <v>13.888</v>
      </c>
      <c r="F3616">
        <v>5.5449999999999999</v>
      </c>
      <c r="G3616">
        <v>4.6079999999999997</v>
      </c>
      <c r="H3616">
        <v>101660.644</v>
      </c>
      <c r="I3616">
        <v>0.14599999999999999</v>
      </c>
      <c r="J3616">
        <v>276.92899999999997</v>
      </c>
      <c r="K3616">
        <v>307.899</v>
      </c>
      <c r="L3616">
        <v>58.183999999999997</v>
      </c>
      <c r="M3616">
        <v>179.15100000000001</v>
      </c>
    </row>
    <row r="3617" spans="1:13" x14ac:dyDescent="0.35">
      <c r="A3617">
        <v>3613</v>
      </c>
      <c r="B3617" t="s">
        <v>5288</v>
      </c>
      <c r="C3617">
        <v>544.66200000000003</v>
      </c>
      <c r="D3617">
        <v>18.067</v>
      </c>
      <c r="E3617">
        <v>14.378</v>
      </c>
      <c r="F3617">
        <v>5.7510000000000003</v>
      </c>
      <c r="G3617">
        <v>4.7919999999999998</v>
      </c>
      <c r="H3617">
        <v>101648.74800000001</v>
      </c>
      <c r="I3617">
        <v>1.7999999999999999E-2</v>
      </c>
      <c r="J3617">
        <v>275.45600000000002</v>
      </c>
      <c r="K3617">
        <v>274.18099999999998</v>
      </c>
      <c r="L3617">
        <v>56.332000000000001</v>
      </c>
      <c r="M3617">
        <v>204.80600000000001</v>
      </c>
    </row>
    <row r="3618" spans="1:13" x14ac:dyDescent="0.35">
      <c r="A3618">
        <v>3614</v>
      </c>
      <c r="B3618" t="s">
        <v>5287</v>
      </c>
      <c r="C3618">
        <v>486.70600000000002</v>
      </c>
      <c r="D3618">
        <v>17.904</v>
      </c>
      <c r="E3618">
        <v>14.77</v>
      </c>
      <c r="F3618">
        <v>5.7110000000000003</v>
      </c>
      <c r="G3618">
        <v>4.8659999999999997</v>
      </c>
      <c r="H3618">
        <v>101645.512</v>
      </c>
      <c r="I3618">
        <v>5.0999999999999997E-2</v>
      </c>
      <c r="J3618">
        <v>245.38</v>
      </c>
      <c r="K3618">
        <v>244.572</v>
      </c>
      <c r="L3618">
        <v>51.121000000000002</v>
      </c>
      <c r="M3618">
        <v>226.762</v>
      </c>
    </row>
    <row r="3619" spans="1:13" x14ac:dyDescent="0.35">
      <c r="A3619">
        <v>3615</v>
      </c>
      <c r="B3619" t="s">
        <v>5286</v>
      </c>
      <c r="C3619">
        <v>435.97</v>
      </c>
      <c r="D3619">
        <v>17.986999999999998</v>
      </c>
      <c r="E3619">
        <v>15.07</v>
      </c>
      <c r="F3619">
        <v>5.649</v>
      </c>
      <c r="G3619">
        <v>4.742</v>
      </c>
      <c r="H3619">
        <v>101634.099</v>
      </c>
      <c r="I3619">
        <v>1.7999999999999999E-2</v>
      </c>
      <c r="J3619">
        <v>219.12200000000001</v>
      </c>
      <c r="K3619">
        <v>223.22399999999999</v>
      </c>
      <c r="L3619">
        <v>43.786999999999999</v>
      </c>
      <c r="M3619">
        <v>244.35900000000001</v>
      </c>
    </row>
    <row r="3620" spans="1:13" x14ac:dyDescent="0.35">
      <c r="A3620">
        <v>3616</v>
      </c>
      <c r="B3620" t="s">
        <v>5285</v>
      </c>
      <c r="C3620">
        <v>355.67</v>
      </c>
      <c r="D3620">
        <v>17.497</v>
      </c>
      <c r="E3620">
        <v>15.351000000000001</v>
      </c>
      <c r="F3620">
        <v>5.8380000000000001</v>
      </c>
      <c r="G3620">
        <v>4.1340000000000003</v>
      </c>
      <c r="H3620">
        <v>101624.671</v>
      </c>
      <c r="I3620">
        <v>4.7E-2</v>
      </c>
      <c r="J3620">
        <v>183.94399999999999</v>
      </c>
      <c r="K3620">
        <v>176.49299999999999</v>
      </c>
      <c r="L3620">
        <v>35.36</v>
      </c>
      <c r="M3620">
        <v>258.79300000000001</v>
      </c>
    </row>
    <row r="3621" spans="1:13" x14ac:dyDescent="0.35">
      <c r="A3621">
        <v>3617</v>
      </c>
      <c r="B3621" t="s">
        <v>5284</v>
      </c>
      <c r="C3621">
        <v>267.58199999999999</v>
      </c>
      <c r="D3621">
        <v>16.908999999999999</v>
      </c>
      <c r="E3621">
        <v>15.72</v>
      </c>
      <c r="F3621">
        <v>6.3639999999999999</v>
      </c>
      <c r="G3621">
        <v>4.3959999999999999</v>
      </c>
      <c r="H3621">
        <v>101615.47100000001</v>
      </c>
      <c r="I3621">
        <v>0.04</v>
      </c>
      <c r="J3621">
        <v>133.87899999999999</v>
      </c>
      <c r="K3621">
        <v>136.077</v>
      </c>
      <c r="L3621">
        <v>26.510999999999999</v>
      </c>
      <c r="M3621">
        <v>271.35500000000002</v>
      </c>
    </row>
    <row r="3622" spans="1:13" x14ac:dyDescent="0.35">
      <c r="A3622">
        <v>3618</v>
      </c>
      <c r="B3622" t="s">
        <v>5283</v>
      </c>
      <c r="C3622">
        <v>162.81700000000001</v>
      </c>
      <c r="D3622">
        <v>16.131</v>
      </c>
      <c r="E3622">
        <v>15.968</v>
      </c>
      <c r="F3622">
        <v>6.3</v>
      </c>
      <c r="G3622">
        <v>4.1189999999999998</v>
      </c>
      <c r="H3622">
        <v>101628.41800000001</v>
      </c>
      <c r="I3622">
        <v>6.8000000000000005E-2</v>
      </c>
      <c r="J3622">
        <v>90.323999999999998</v>
      </c>
      <c r="K3622">
        <v>75.186000000000007</v>
      </c>
      <c r="L3622">
        <v>17.701000000000001</v>
      </c>
      <c r="M3622">
        <v>283.00599999999997</v>
      </c>
    </row>
    <row r="3623" spans="1:13" x14ac:dyDescent="0.35">
      <c r="A3623">
        <v>3619</v>
      </c>
      <c r="B3623" t="s">
        <v>5282</v>
      </c>
      <c r="C3623">
        <v>68.203000000000003</v>
      </c>
      <c r="D3623">
        <v>14.808</v>
      </c>
      <c r="E3623">
        <v>14.865</v>
      </c>
      <c r="F3623">
        <v>5.9909999999999997</v>
      </c>
      <c r="G3623">
        <v>4.6689999999999996</v>
      </c>
      <c r="H3623">
        <v>101631.966</v>
      </c>
      <c r="I3623">
        <v>0.23899999999999999</v>
      </c>
      <c r="J3623">
        <v>46.091000000000001</v>
      </c>
      <c r="K3623">
        <v>23.06</v>
      </c>
      <c r="L3623">
        <v>9.2870000000000008</v>
      </c>
      <c r="M3623">
        <v>294.42099999999999</v>
      </c>
    </row>
    <row r="3624" spans="1:13" x14ac:dyDescent="0.35">
      <c r="A3624">
        <v>3620</v>
      </c>
      <c r="B3624" t="s">
        <v>5281</v>
      </c>
      <c r="C3624">
        <v>13.912000000000001</v>
      </c>
      <c r="D3624">
        <v>13.569000000000001</v>
      </c>
      <c r="E3624">
        <v>13.741</v>
      </c>
      <c r="F3624">
        <v>6.0129999999999999</v>
      </c>
      <c r="G3624">
        <v>4.7329999999999997</v>
      </c>
      <c r="H3624">
        <v>101646.715</v>
      </c>
      <c r="I3624">
        <v>5.8999999999999997E-2</v>
      </c>
      <c r="J3624">
        <v>11.236000000000001</v>
      </c>
      <c r="K3624">
        <v>2.746</v>
      </c>
      <c r="L3624">
        <v>1.613</v>
      </c>
      <c r="M3624">
        <v>306.09300000000002</v>
      </c>
    </row>
    <row r="3625" spans="1:13" x14ac:dyDescent="0.35">
      <c r="A3625">
        <v>3621</v>
      </c>
      <c r="B3625" t="s">
        <v>5280</v>
      </c>
      <c r="C3625">
        <v>2E-3</v>
      </c>
      <c r="D3625">
        <v>12.904999999999999</v>
      </c>
      <c r="E3625">
        <v>12.654999999999999</v>
      </c>
      <c r="F3625">
        <v>5.8109999999999999</v>
      </c>
      <c r="G3625">
        <v>5.1109999999999998</v>
      </c>
      <c r="H3625">
        <v>101672.383</v>
      </c>
      <c r="I3625">
        <v>6.0000000000000001E-3</v>
      </c>
      <c r="J3625">
        <v>0</v>
      </c>
      <c r="K3625">
        <v>0</v>
      </c>
      <c r="L3625">
        <v>-4.9669999999999996</v>
      </c>
      <c r="M3625">
        <v>318.36599999999999</v>
      </c>
    </row>
    <row r="3626" spans="1:13" x14ac:dyDescent="0.35">
      <c r="A3626">
        <v>3622</v>
      </c>
      <c r="B3626" t="s">
        <v>5279</v>
      </c>
      <c r="C3626">
        <v>0</v>
      </c>
      <c r="D3626">
        <v>12.268000000000001</v>
      </c>
      <c r="E3626">
        <v>11.622999999999999</v>
      </c>
      <c r="F3626">
        <v>5.8259999999999996</v>
      </c>
      <c r="G3626">
        <v>5.157</v>
      </c>
      <c r="H3626">
        <v>101673.719</v>
      </c>
      <c r="I3626">
        <v>0</v>
      </c>
      <c r="J3626">
        <v>0</v>
      </c>
      <c r="K3626">
        <v>0</v>
      </c>
      <c r="L3626">
        <v>-10.079000000000001</v>
      </c>
      <c r="M3626">
        <v>331.42399999999998</v>
      </c>
    </row>
    <row r="3627" spans="1:13" x14ac:dyDescent="0.35">
      <c r="A3627">
        <v>3623</v>
      </c>
      <c r="B3627" t="s">
        <v>5278</v>
      </c>
      <c r="C3627">
        <v>0</v>
      </c>
      <c r="D3627">
        <v>11.569000000000001</v>
      </c>
      <c r="E3627">
        <v>10.429</v>
      </c>
      <c r="F3627">
        <v>5.8689999999999998</v>
      </c>
      <c r="G3627">
        <v>4.6390000000000002</v>
      </c>
      <c r="H3627">
        <v>101677.822</v>
      </c>
      <c r="I3627">
        <v>0</v>
      </c>
      <c r="J3627">
        <v>0</v>
      </c>
      <c r="K3627">
        <v>0</v>
      </c>
      <c r="L3627">
        <v>-13.363</v>
      </c>
      <c r="M3627">
        <v>345.23599999999999</v>
      </c>
    </row>
    <row r="3628" spans="1:13" x14ac:dyDescent="0.35">
      <c r="A3628">
        <v>3624</v>
      </c>
      <c r="B3628" t="s">
        <v>5277</v>
      </c>
      <c r="C3628">
        <v>0</v>
      </c>
      <c r="D3628">
        <v>11.387</v>
      </c>
      <c r="E3628">
        <v>9.5830000000000002</v>
      </c>
      <c r="F3628">
        <v>6.1260000000000003</v>
      </c>
      <c r="G3628">
        <v>4.718</v>
      </c>
      <c r="H3628">
        <v>101654.66</v>
      </c>
      <c r="I3628">
        <v>4.0000000000000001E-3</v>
      </c>
      <c r="J3628">
        <v>0</v>
      </c>
      <c r="K3628">
        <v>0</v>
      </c>
      <c r="L3628">
        <v>-14.535</v>
      </c>
      <c r="M3628">
        <v>335.70400000000001</v>
      </c>
    </row>
    <row r="3629" spans="1:13" x14ac:dyDescent="0.35">
      <c r="A3629">
        <v>3625</v>
      </c>
      <c r="B3629" t="s">
        <v>5276</v>
      </c>
      <c r="C3629">
        <v>0</v>
      </c>
      <c r="D3629">
        <v>11.038</v>
      </c>
      <c r="E3629">
        <v>9.4540000000000006</v>
      </c>
      <c r="F3629">
        <v>6.2359999999999998</v>
      </c>
      <c r="G3629">
        <v>4.1719999999999997</v>
      </c>
      <c r="H3629">
        <v>101636.351</v>
      </c>
      <c r="I3629">
        <v>7.0000000000000001E-3</v>
      </c>
      <c r="J3629">
        <v>0</v>
      </c>
      <c r="K3629">
        <v>0</v>
      </c>
      <c r="L3629">
        <v>-13.477</v>
      </c>
      <c r="M3629">
        <v>13.933</v>
      </c>
    </row>
    <row r="3630" spans="1:13" x14ac:dyDescent="0.35">
      <c r="A3630">
        <v>3626</v>
      </c>
      <c r="B3630" t="s">
        <v>5275</v>
      </c>
      <c r="C3630">
        <v>0</v>
      </c>
      <c r="D3630">
        <v>10.994999999999999</v>
      </c>
      <c r="E3630">
        <v>9.4220000000000006</v>
      </c>
      <c r="F3630">
        <v>6.2629999999999999</v>
      </c>
      <c r="G3630">
        <v>4.7240000000000002</v>
      </c>
      <c r="H3630">
        <v>101637.49400000001</v>
      </c>
      <c r="I3630">
        <v>4.0000000000000001E-3</v>
      </c>
      <c r="J3630">
        <v>0</v>
      </c>
      <c r="K3630">
        <v>0</v>
      </c>
      <c r="L3630">
        <v>-10.335000000000001</v>
      </c>
      <c r="M3630">
        <v>27.669</v>
      </c>
    </row>
    <row r="3631" spans="1:13" x14ac:dyDescent="0.35">
      <c r="A3631">
        <v>3627</v>
      </c>
      <c r="B3631" t="s">
        <v>5274</v>
      </c>
      <c r="C3631">
        <v>0</v>
      </c>
      <c r="D3631">
        <v>10.973000000000001</v>
      </c>
      <c r="E3631">
        <v>9.3879999999999999</v>
      </c>
      <c r="F3631">
        <v>6.1260000000000003</v>
      </c>
      <c r="G3631">
        <v>5.1029999999999998</v>
      </c>
      <c r="H3631">
        <v>101637.554</v>
      </c>
      <c r="I3631">
        <v>5.0999999999999997E-2</v>
      </c>
      <c r="J3631">
        <v>0</v>
      </c>
      <c r="K3631">
        <v>0</v>
      </c>
      <c r="L3631">
        <v>-5.3230000000000004</v>
      </c>
      <c r="M3631">
        <v>40.771999999999998</v>
      </c>
    </row>
    <row r="3632" spans="1:13" x14ac:dyDescent="0.35">
      <c r="A3632">
        <v>3628</v>
      </c>
      <c r="B3632" t="s">
        <v>5273</v>
      </c>
      <c r="C3632">
        <v>6.0709999999999997</v>
      </c>
      <c r="D3632">
        <v>10.962999999999999</v>
      </c>
      <c r="E3632">
        <v>9.1180000000000003</v>
      </c>
      <c r="F3632">
        <v>6.5460000000000003</v>
      </c>
      <c r="G3632">
        <v>5.4939999999999998</v>
      </c>
      <c r="H3632">
        <v>101640.387</v>
      </c>
      <c r="I3632">
        <v>3.6999999999999998E-2</v>
      </c>
      <c r="J3632">
        <v>5.6120000000000001</v>
      </c>
      <c r="K3632">
        <v>0.121</v>
      </c>
      <c r="L3632">
        <v>1.1910000000000001</v>
      </c>
      <c r="M3632">
        <v>53.11</v>
      </c>
    </row>
    <row r="3633" spans="1:13" x14ac:dyDescent="0.35">
      <c r="A3633">
        <v>3629</v>
      </c>
      <c r="B3633" t="s">
        <v>5272</v>
      </c>
      <c r="C3633">
        <v>50.470999999999997</v>
      </c>
      <c r="D3633">
        <v>11.782999999999999</v>
      </c>
      <c r="E3633">
        <v>9.1620000000000008</v>
      </c>
      <c r="F3633">
        <v>6.468</v>
      </c>
      <c r="G3633">
        <v>5.8369999999999997</v>
      </c>
      <c r="H3633">
        <v>101651.644</v>
      </c>
      <c r="I3633">
        <v>0.129</v>
      </c>
      <c r="J3633">
        <v>39.814</v>
      </c>
      <c r="K3633">
        <v>9.4879999999999995</v>
      </c>
      <c r="L3633">
        <v>8.7710000000000008</v>
      </c>
      <c r="M3633">
        <v>64.742999999999995</v>
      </c>
    </row>
    <row r="3634" spans="1:13" x14ac:dyDescent="0.35">
      <c r="A3634">
        <v>3630</v>
      </c>
      <c r="B3634" t="s">
        <v>5271</v>
      </c>
      <c r="C3634">
        <v>122.977</v>
      </c>
      <c r="D3634">
        <v>13.006</v>
      </c>
      <c r="E3634">
        <v>9.2799999999999994</v>
      </c>
      <c r="F3634">
        <v>6.423</v>
      </c>
      <c r="G3634">
        <v>5.3449999999999998</v>
      </c>
      <c r="H3634">
        <v>101665.375</v>
      </c>
      <c r="I3634">
        <v>0.126</v>
      </c>
      <c r="J3634">
        <v>79.191000000000003</v>
      </c>
      <c r="K3634">
        <v>40.652000000000001</v>
      </c>
      <c r="L3634">
        <v>17.178000000000001</v>
      </c>
      <c r="M3634">
        <v>76.185000000000002</v>
      </c>
    </row>
    <row r="3635" spans="1:13" x14ac:dyDescent="0.35">
      <c r="A3635">
        <v>3631</v>
      </c>
      <c r="B3635" t="s">
        <v>5270</v>
      </c>
      <c r="C3635">
        <v>219.53299999999999</v>
      </c>
      <c r="D3635">
        <v>14.092000000000001</v>
      </c>
      <c r="E3635">
        <v>10.182</v>
      </c>
      <c r="F3635">
        <v>6.5309999999999997</v>
      </c>
      <c r="G3635">
        <v>5.843</v>
      </c>
      <c r="H3635">
        <v>101689.708</v>
      </c>
      <c r="I3635">
        <v>6.2E-2</v>
      </c>
      <c r="J3635">
        <v>127.47499999999999</v>
      </c>
      <c r="K3635">
        <v>86.715999999999994</v>
      </c>
      <c r="L3635">
        <v>25.984000000000002</v>
      </c>
      <c r="M3635">
        <v>87.787999999999997</v>
      </c>
    </row>
    <row r="3636" spans="1:13" x14ac:dyDescent="0.35">
      <c r="A3636">
        <v>3632</v>
      </c>
      <c r="B3636" t="s">
        <v>5269</v>
      </c>
      <c r="C3636">
        <v>329.85599999999999</v>
      </c>
      <c r="D3636">
        <v>15.141</v>
      </c>
      <c r="E3636">
        <v>11.084</v>
      </c>
      <c r="F3636">
        <v>6.5190000000000001</v>
      </c>
      <c r="G3636">
        <v>5.2539999999999996</v>
      </c>
      <c r="H3636">
        <v>101711.137</v>
      </c>
      <c r="I3636">
        <v>0.11</v>
      </c>
      <c r="J3636">
        <v>174.54499999999999</v>
      </c>
      <c r="K3636">
        <v>149.40199999999999</v>
      </c>
      <c r="L3636">
        <v>34.851999999999997</v>
      </c>
      <c r="M3636">
        <v>100.252</v>
      </c>
    </row>
    <row r="3637" spans="1:13" x14ac:dyDescent="0.35">
      <c r="A3637">
        <v>3633</v>
      </c>
      <c r="B3637" t="s">
        <v>5268</v>
      </c>
      <c r="C3637">
        <v>416.11099999999999</v>
      </c>
      <c r="D3637">
        <v>15.821</v>
      </c>
      <c r="E3637">
        <v>11.964</v>
      </c>
      <c r="F3637">
        <v>6.62</v>
      </c>
      <c r="G3637">
        <v>4.9820000000000002</v>
      </c>
      <c r="H3637">
        <v>101726.139</v>
      </c>
      <c r="I3637">
        <v>0.1</v>
      </c>
      <c r="J3637">
        <v>199.92400000000001</v>
      </c>
      <c r="K3637">
        <v>209.51900000000001</v>
      </c>
      <c r="L3637">
        <v>43.338000000000001</v>
      </c>
      <c r="M3637">
        <v>114.512</v>
      </c>
    </row>
    <row r="3638" spans="1:13" x14ac:dyDescent="0.35">
      <c r="A3638">
        <v>3634</v>
      </c>
      <c r="B3638" t="s">
        <v>5267</v>
      </c>
      <c r="C3638">
        <v>505.358</v>
      </c>
      <c r="D3638">
        <v>16.513999999999999</v>
      </c>
      <c r="E3638">
        <v>12.826000000000001</v>
      </c>
      <c r="F3638">
        <v>6.4619999999999997</v>
      </c>
      <c r="G3638">
        <v>4.9400000000000004</v>
      </c>
      <c r="H3638">
        <v>101737.52099999999</v>
      </c>
      <c r="I3638">
        <v>4.4999999999999998E-2</v>
      </c>
      <c r="J3638">
        <v>224.25</v>
      </c>
      <c r="K3638">
        <v>275.04599999999999</v>
      </c>
      <c r="L3638">
        <v>50.816000000000003</v>
      </c>
      <c r="M3638">
        <v>131.92599999999999</v>
      </c>
    </row>
    <row r="3639" spans="1:13" x14ac:dyDescent="0.35">
      <c r="A3639">
        <v>3635</v>
      </c>
      <c r="B3639" t="s">
        <v>5266</v>
      </c>
      <c r="C3639">
        <v>580.10199999999998</v>
      </c>
      <c r="D3639">
        <v>17.129000000000001</v>
      </c>
      <c r="E3639">
        <v>13.686999999999999</v>
      </c>
      <c r="F3639">
        <v>6.383</v>
      </c>
      <c r="G3639">
        <v>4.8710000000000004</v>
      </c>
      <c r="H3639">
        <v>101756.52800000001</v>
      </c>
      <c r="I3639">
        <v>0.36799999999999999</v>
      </c>
      <c r="J3639">
        <v>251.911</v>
      </c>
      <c r="K3639">
        <v>313.346</v>
      </c>
      <c r="L3639">
        <v>56.198</v>
      </c>
      <c r="M3639">
        <v>153.52799999999999</v>
      </c>
    </row>
    <row r="3640" spans="1:13" x14ac:dyDescent="0.35">
      <c r="A3640">
        <v>3636</v>
      </c>
      <c r="B3640" t="s">
        <v>5265</v>
      </c>
      <c r="C3640">
        <v>607.303</v>
      </c>
      <c r="D3640">
        <v>17.655000000000001</v>
      </c>
      <c r="E3640">
        <v>14.23</v>
      </c>
      <c r="F3640">
        <v>6.8410000000000002</v>
      </c>
      <c r="G3640">
        <v>4.702</v>
      </c>
      <c r="H3640">
        <v>101743.39599999999</v>
      </c>
      <c r="I3640">
        <v>1.4E-2</v>
      </c>
      <c r="J3640">
        <v>280.12200000000001</v>
      </c>
      <c r="K3640">
        <v>319.35599999999999</v>
      </c>
      <c r="L3640">
        <v>58.325000000000003</v>
      </c>
      <c r="M3640">
        <v>179.26900000000001</v>
      </c>
    </row>
    <row r="3641" spans="1:13" x14ac:dyDescent="0.35">
      <c r="A3641">
        <v>3637</v>
      </c>
      <c r="B3641" t="s">
        <v>5264</v>
      </c>
      <c r="C3641">
        <v>580.79499999999996</v>
      </c>
      <c r="D3641">
        <v>17.664999999999999</v>
      </c>
      <c r="E3641">
        <v>14.557</v>
      </c>
      <c r="F3641">
        <v>7.0940000000000003</v>
      </c>
      <c r="G3641">
        <v>4.7190000000000003</v>
      </c>
      <c r="H3641">
        <v>101740.97199999999</v>
      </c>
      <c r="I3641">
        <v>2.9000000000000001E-2</v>
      </c>
      <c r="J3641">
        <v>277.92399999999998</v>
      </c>
      <c r="K3641">
        <v>293.09500000000003</v>
      </c>
      <c r="L3641">
        <v>56.484000000000002</v>
      </c>
      <c r="M3641">
        <v>204.768</v>
      </c>
    </row>
    <row r="3642" spans="1:13" x14ac:dyDescent="0.35">
      <c r="A3642">
        <v>3638</v>
      </c>
      <c r="B3642" t="s">
        <v>5263</v>
      </c>
      <c r="C3642">
        <v>529.58600000000001</v>
      </c>
      <c r="D3642">
        <v>17.562000000000001</v>
      </c>
      <c r="E3642">
        <v>14.917999999999999</v>
      </c>
      <c r="F3642">
        <v>7.1680000000000001</v>
      </c>
      <c r="G3642">
        <v>4.4509999999999996</v>
      </c>
      <c r="H3642">
        <v>101759.652</v>
      </c>
      <c r="I3642">
        <v>6.0999999999999999E-2</v>
      </c>
      <c r="J3642">
        <v>243.27</v>
      </c>
      <c r="K3642">
        <v>266.96499999999997</v>
      </c>
      <c r="L3642">
        <v>51.26</v>
      </c>
      <c r="M3642">
        <v>226.81399999999999</v>
      </c>
    </row>
    <row r="3643" spans="1:13" x14ac:dyDescent="0.35">
      <c r="A3643">
        <v>3639</v>
      </c>
      <c r="B3643" t="s">
        <v>5262</v>
      </c>
      <c r="C3643">
        <v>456.74299999999999</v>
      </c>
      <c r="D3643">
        <v>17.084</v>
      </c>
      <c r="E3643">
        <v>14.919</v>
      </c>
      <c r="F3643">
        <v>7.3419999999999996</v>
      </c>
      <c r="G3643">
        <v>5.391</v>
      </c>
      <c r="H3643">
        <v>101749.11599999999</v>
      </c>
      <c r="I3643">
        <v>7.5999999999999998E-2</v>
      </c>
      <c r="J3643">
        <v>205.50299999999999</v>
      </c>
      <c r="K3643">
        <v>243.97800000000001</v>
      </c>
      <c r="L3643">
        <v>43.866999999999997</v>
      </c>
      <c r="M3643">
        <v>244.542</v>
      </c>
    </row>
    <row r="3644" spans="1:13" x14ac:dyDescent="0.35">
      <c r="A3644">
        <v>3640</v>
      </c>
      <c r="B3644" t="s">
        <v>5261</v>
      </c>
      <c r="C3644">
        <v>358.79</v>
      </c>
      <c r="D3644">
        <v>16.588000000000001</v>
      </c>
      <c r="E3644">
        <v>15.055</v>
      </c>
      <c r="F3644">
        <v>7.4450000000000003</v>
      </c>
      <c r="G3644">
        <v>4.9180000000000001</v>
      </c>
      <c r="H3644">
        <v>101749.613</v>
      </c>
      <c r="I3644">
        <v>0.60399999999999998</v>
      </c>
      <c r="J3644">
        <v>170.97399999999999</v>
      </c>
      <c r="K3644">
        <v>181.005</v>
      </c>
      <c r="L3644">
        <v>35.51</v>
      </c>
      <c r="M3644">
        <v>258.84300000000002</v>
      </c>
    </row>
    <row r="3645" spans="1:13" x14ac:dyDescent="0.35">
      <c r="A3645">
        <v>3641</v>
      </c>
      <c r="B3645" t="s">
        <v>5260</v>
      </c>
      <c r="C3645">
        <v>274.19499999999999</v>
      </c>
      <c r="D3645">
        <v>16.158000000000001</v>
      </c>
      <c r="E3645">
        <v>15.28</v>
      </c>
      <c r="F3645">
        <v>7.5110000000000001</v>
      </c>
      <c r="G3645">
        <v>4.3230000000000004</v>
      </c>
      <c r="H3645">
        <v>101745.47500000001</v>
      </c>
      <c r="I3645">
        <v>0.24399999999999999</v>
      </c>
      <c r="J3645">
        <v>134.74600000000001</v>
      </c>
      <c r="K3645">
        <v>135.607</v>
      </c>
      <c r="L3645">
        <v>26.641999999999999</v>
      </c>
      <c r="M3645">
        <v>271.428</v>
      </c>
    </row>
    <row r="3646" spans="1:13" x14ac:dyDescent="0.35">
      <c r="A3646">
        <v>3642</v>
      </c>
      <c r="B3646" t="s">
        <v>5259</v>
      </c>
      <c r="C3646">
        <v>180.03299999999999</v>
      </c>
      <c r="D3646">
        <v>15.41</v>
      </c>
      <c r="E3646">
        <v>15.438000000000001</v>
      </c>
      <c r="F3646">
        <v>7.45</v>
      </c>
      <c r="G3646">
        <v>4.3230000000000004</v>
      </c>
      <c r="H3646">
        <v>101759.16099999999</v>
      </c>
      <c r="I3646">
        <v>0.22600000000000001</v>
      </c>
      <c r="J3646">
        <v>92.231999999999999</v>
      </c>
      <c r="K3646">
        <v>86.073999999999998</v>
      </c>
      <c r="L3646">
        <v>17.832999999999998</v>
      </c>
      <c r="M3646">
        <v>283.07</v>
      </c>
    </row>
    <row r="3647" spans="1:13" x14ac:dyDescent="0.35">
      <c r="A3647">
        <v>3643</v>
      </c>
      <c r="B3647" t="s">
        <v>5258</v>
      </c>
      <c r="C3647">
        <v>80.156999999999996</v>
      </c>
      <c r="D3647">
        <v>14.343</v>
      </c>
      <c r="E3647">
        <v>14.215</v>
      </c>
      <c r="F3647">
        <v>6.9130000000000003</v>
      </c>
      <c r="G3647">
        <v>4.8789999999999996</v>
      </c>
      <c r="H3647">
        <v>101780.819</v>
      </c>
      <c r="I3647">
        <v>0.113</v>
      </c>
      <c r="J3647">
        <v>51.938000000000002</v>
      </c>
      <c r="K3647">
        <v>27.367000000000001</v>
      </c>
      <c r="L3647">
        <v>9.4209999999999994</v>
      </c>
      <c r="M3647">
        <v>294.47699999999998</v>
      </c>
    </row>
    <row r="3648" spans="1:13" x14ac:dyDescent="0.35">
      <c r="A3648">
        <v>3644</v>
      </c>
      <c r="B3648" t="s">
        <v>5257</v>
      </c>
      <c r="C3648">
        <v>14.074999999999999</v>
      </c>
      <c r="D3648">
        <v>12.693</v>
      </c>
      <c r="E3648">
        <v>12.946</v>
      </c>
      <c r="F3648">
        <v>6.7060000000000004</v>
      </c>
      <c r="G3648">
        <v>4.5259999999999998</v>
      </c>
      <c r="H3648">
        <v>101812.386</v>
      </c>
      <c r="I3648">
        <v>0.14399999999999999</v>
      </c>
      <c r="J3648">
        <v>11.638</v>
      </c>
      <c r="K3648">
        <v>2.1280000000000001</v>
      </c>
      <c r="L3648">
        <v>1.752</v>
      </c>
      <c r="M3648">
        <v>306.137</v>
      </c>
    </row>
    <row r="3649" spans="1:13" x14ac:dyDescent="0.35">
      <c r="A3649">
        <v>3645</v>
      </c>
      <c r="B3649" t="s">
        <v>5256</v>
      </c>
      <c r="C3649">
        <v>0</v>
      </c>
      <c r="D3649">
        <v>11.803000000000001</v>
      </c>
      <c r="E3649">
        <v>11.651999999999999</v>
      </c>
      <c r="F3649">
        <v>6.548</v>
      </c>
      <c r="G3649">
        <v>4.2350000000000003</v>
      </c>
      <c r="H3649">
        <v>101835.798</v>
      </c>
      <c r="I3649">
        <v>0.11</v>
      </c>
      <c r="J3649">
        <v>0</v>
      </c>
      <c r="K3649">
        <v>0</v>
      </c>
      <c r="L3649">
        <v>-4.8250000000000002</v>
      </c>
      <c r="M3649">
        <v>318.39600000000002</v>
      </c>
    </row>
    <row r="3650" spans="1:13" x14ac:dyDescent="0.35">
      <c r="A3650">
        <v>3646</v>
      </c>
      <c r="B3650" t="s">
        <v>5255</v>
      </c>
      <c r="C3650">
        <v>0</v>
      </c>
      <c r="D3650">
        <v>11.039</v>
      </c>
      <c r="E3650">
        <v>10.377000000000001</v>
      </c>
      <c r="F3650">
        <v>6.6379999999999999</v>
      </c>
      <c r="G3650">
        <v>4.1710000000000003</v>
      </c>
      <c r="H3650">
        <v>101848.886</v>
      </c>
      <c r="I3650">
        <v>0.161</v>
      </c>
      <c r="J3650">
        <v>0</v>
      </c>
      <c r="K3650">
        <v>0</v>
      </c>
      <c r="L3650">
        <v>-9.9339999999999993</v>
      </c>
      <c r="M3650">
        <v>331.435</v>
      </c>
    </row>
    <row r="3651" spans="1:13" x14ac:dyDescent="0.35">
      <c r="A3651">
        <v>3647</v>
      </c>
      <c r="B3651" t="s">
        <v>5254</v>
      </c>
      <c r="C3651">
        <v>0</v>
      </c>
      <c r="D3651">
        <v>10.798</v>
      </c>
      <c r="E3651">
        <v>9.2949999999999999</v>
      </c>
      <c r="F3651">
        <v>6.5049999999999999</v>
      </c>
      <c r="G3651">
        <v>4.4939999999999998</v>
      </c>
      <c r="H3651">
        <v>101846.16499999999</v>
      </c>
      <c r="I3651">
        <v>4.0000000000000001E-3</v>
      </c>
      <c r="J3651">
        <v>0</v>
      </c>
      <c r="K3651">
        <v>0</v>
      </c>
      <c r="L3651">
        <v>-13.214</v>
      </c>
      <c r="M3651">
        <v>345.22500000000002</v>
      </c>
    </row>
    <row r="3652" spans="1:13" x14ac:dyDescent="0.35">
      <c r="A3652">
        <v>3648</v>
      </c>
      <c r="B3652" t="s">
        <v>5253</v>
      </c>
      <c r="C3652">
        <v>0</v>
      </c>
      <c r="D3652">
        <v>10.561</v>
      </c>
      <c r="E3652">
        <v>8.2149999999999999</v>
      </c>
      <c r="F3652">
        <v>6.78</v>
      </c>
      <c r="G3652">
        <v>5</v>
      </c>
      <c r="H3652">
        <v>101840.00199999999</v>
      </c>
      <c r="I3652">
        <v>0</v>
      </c>
      <c r="J3652">
        <v>0</v>
      </c>
      <c r="K3652">
        <v>0</v>
      </c>
      <c r="L3652">
        <v>-14.391</v>
      </c>
      <c r="M3652">
        <v>336.61799999999999</v>
      </c>
    </row>
    <row r="3653" spans="1:13" x14ac:dyDescent="0.35">
      <c r="A3653">
        <v>3649</v>
      </c>
      <c r="B3653" t="s">
        <v>5252</v>
      </c>
      <c r="C3653">
        <v>0</v>
      </c>
      <c r="D3653">
        <v>10.34</v>
      </c>
      <c r="E3653">
        <v>8.0950000000000006</v>
      </c>
      <c r="F3653">
        <v>6.91</v>
      </c>
      <c r="G3653">
        <v>4.0960000000000001</v>
      </c>
      <c r="H3653">
        <v>101834.276</v>
      </c>
      <c r="I3653">
        <v>0</v>
      </c>
      <c r="J3653">
        <v>0</v>
      </c>
      <c r="K3653">
        <v>0</v>
      </c>
      <c r="L3653">
        <v>-13.361000000000001</v>
      </c>
      <c r="M3653">
        <v>13.763999999999999</v>
      </c>
    </row>
    <row r="3654" spans="1:13" x14ac:dyDescent="0.35">
      <c r="A3654">
        <v>3650</v>
      </c>
      <c r="B3654" t="s">
        <v>5251</v>
      </c>
      <c r="C3654">
        <v>0</v>
      </c>
      <c r="D3654">
        <v>9.9969999999999999</v>
      </c>
      <c r="E3654">
        <v>7.9379999999999997</v>
      </c>
      <c r="F3654">
        <v>6.7939999999999996</v>
      </c>
      <c r="G3654">
        <v>4.548</v>
      </c>
      <c r="H3654">
        <v>101831.007</v>
      </c>
      <c r="I3654">
        <v>0</v>
      </c>
      <c r="J3654">
        <v>0</v>
      </c>
      <c r="K3654">
        <v>0</v>
      </c>
      <c r="L3654">
        <v>-10.212</v>
      </c>
      <c r="M3654">
        <v>27.594000000000001</v>
      </c>
    </row>
    <row r="3655" spans="1:13" x14ac:dyDescent="0.35">
      <c r="A3655">
        <v>3651</v>
      </c>
      <c r="B3655" t="s">
        <v>5250</v>
      </c>
      <c r="C3655">
        <v>0</v>
      </c>
      <c r="D3655">
        <v>9.6389999999999993</v>
      </c>
      <c r="E3655">
        <v>7.8239999999999998</v>
      </c>
      <c r="F3655">
        <v>6.7039999999999997</v>
      </c>
      <c r="G3655">
        <v>4.3550000000000004</v>
      </c>
      <c r="H3655">
        <v>101829.85799999999</v>
      </c>
      <c r="I3655">
        <v>1.6E-2</v>
      </c>
      <c r="J3655">
        <v>0</v>
      </c>
      <c r="K3655">
        <v>0</v>
      </c>
      <c r="L3655">
        <v>-5.2130000000000001</v>
      </c>
      <c r="M3655">
        <v>40.683999999999997</v>
      </c>
    </row>
    <row r="3656" spans="1:13" x14ac:dyDescent="0.35">
      <c r="A3656">
        <v>3652</v>
      </c>
      <c r="B3656" t="s">
        <v>5249</v>
      </c>
      <c r="C3656">
        <v>8.4009999999999998</v>
      </c>
      <c r="D3656">
        <v>9.6440000000000001</v>
      </c>
      <c r="E3656">
        <v>7.7110000000000003</v>
      </c>
      <c r="F3656">
        <v>6.7149999999999999</v>
      </c>
      <c r="G3656">
        <v>4.9349999999999996</v>
      </c>
      <c r="H3656">
        <v>101843.41</v>
      </c>
      <c r="I3656">
        <v>1.4E-2</v>
      </c>
      <c r="J3656">
        <v>7.4950000000000001</v>
      </c>
      <c r="K3656">
        <v>0.70399999999999996</v>
      </c>
      <c r="L3656">
        <v>1.28</v>
      </c>
      <c r="M3656">
        <v>52.987000000000002</v>
      </c>
    </row>
    <row r="3657" spans="1:13" x14ac:dyDescent="0.35">
      <c r="A3657">
        <v>3653</v>
      </c>
      <c r="B3657" t="s">
        <v>5248</v>
      </c>
      <c r="C3657">
        <v>63.94</v>
      </c>
      <c r="D3657">
        <v>10.836</v>
      </c>
      <c r="E3657">
        <v>7.8879999999999999</v>
      </c>
      <c r="F3657">
        <v>6.532</v>
      </c>
      <c r="G3657">
        <v>4.8019999999999996</v>
      </c>
      <c r="H3657">
        <v>101854.284</v>
      </c>
      <c r="I3657">
        <v>4.0000000000000001E-3</v>
      </c>
      <c r="J3657">
        <v>46.735999999999997</v>
      </c>
      <c r="K3657">
        <v>16.186</v>
      </c>
      <c r="L3657">
        <v>8.891</v>
      </c>
      <c r="M3657">
        <v>64.667000000000002</v>
      </c>
    </row>
    <row r="3658" spans="1:13" x14ac:dyDescent="0.35">
      <c r="A3658">
        <v>3654</v>
      </c>
      <c r="B3658" t="s">
        <v>5247</v>
      </c>
      <c r="C3658">
        <v>151.53800000000001</v>
      </c>
      <c r="D3658">
        <v>12.404</v>
      </c>
      <c r="E3658">
        <v>8.2569999999999997</v>
      </c>
      <c r="F3658">
        <v>6.3840000000000003</v>
      </c>
      <c r="G3658">
        <v>4.1890000000000001</v>
      </c>
      <c r="H3658">
        <v>101866.51700000001</v>
      </c>
      <c r="I3658">
        <v>8.4000000000000005E-2</v>
      </c>
      <c r="J3658">
        <v>91.424000000000007</v>
      </c>
      <c r="K3658">
        <v>58.104999999999997</v>
      </c>
      <c r="L3658">
        <v>17.265999999999998</v>
      </c>
      <c r="M3658">
        <v>76.066000000000003</v>
      </c>
    </row>
    <row r="3659" spans="1:13" x14ac:dyDescent="0.35">
      <c r="A3659">
        <v>3655</v>
      </c>
      <c r="B3659" t="s">
        <v>5246</v>
      </c>
      <c r="C3659">
        <v>266.524</v>
      </c>
      <c r="D3659">
        <v>13.971</v>
      </c>
      <c r="E3659">
        <v>9.2210000000000001</v>
      </c>
      <c r="F3659">
        <v>6.18</v>
      </c>
      <c r="G3659">
        <v>4.2709999999999999</v>
      </c>
      <c r="H3659">
        <v>101865.444</v>
      </c>
      <c r="I3659">
        <v>7.0999999999999994E-2</v>
      </c>
      <c r="J3659">
        <v>128.76</v>
      </c>
      <c r="K3659">
        <v>137.761</v>
      </c>
      <c r="L3659">
        <v>26.067</v>
      </c>
      <c r="M3659">
        <v>87.66</v>
      </c>
    </row>
    <row r="3660" spans="1:13" x14ac:dyDescent="0.35">
      <c r="A3660">
        <v>3656</v>
      </c>
      <c r="B3660" t="s">
        <v>5245</v>
      </c>
      <c r="C3660">
        <v>389.65300000000002</v>
      </c>
      <c r="D3660">
        <v>15.154999999999999</v>
      </c>
      <c r="E3660">
        <v>10.398</v>
      </c>
      <c r="F3660">
        <v>5.7779999999999996</v>
      </c>
      <c r="G3660">
        <v>4.399</v>
      </c>
      <c r="H3660">
        <v>101887.662</v>
      </c>
      <c r="I3660">
        <v>0.01</v>
      </c>
      <c r="J3660">
        <v>181.33500000000001</v>
      </c>
      <c r="K3660">
        <v>204.60300000000001</v>
      </c>
      <c r="L3660">
        <v>34.911999999999999</v>
      </c>
      <c r="M3660">
        <v>100.072</v>
      </c>
    </row>
    <row r="3661" spans="1:13" x14ac:dyDescent="0.35">
      <c r="A3661">
        <v>3657</v>
      </c>
      <c r="B3661" t="s">
        <v>5244</v>
      </c>
      <c r="C3661">
        <v>487.54199999999997</v>
      </c>
      <c r="D3661">
        <v>16.202000000000002</v>
      </c>
      <c r="E3661">
        <v>11.407999999999999</v>
      </c>
      <c r="F3661">
        <v>5.74</v>
      </c>
      <c r="G3661">
        <v>4.0650000000000004</v>
      </c>
      <c r="H3661">
        <v>101886.446</v>
      </c>
      <c r="I3661">
        <v>0</v>
      </c>
      <c r="J3661">
        <v>221.02699999999999</v>
      </c>
      <c r="K3661">
        <v>258.68099999999998</v>
      </c>
      <c r="L3661">
        <v>43.473999999999997</v>
      </c>
      <c r="M3661">
        <v>114.443</v>
      </c>
    </row>
    <row r="3662" spans="1:13" x14ac:dyDescent="0.35">
      <c r="A3662">
        <v>3658</v>
      </c>
      <c r="B3662" t="s">
        <v>5243</v>
      </c>
      <c r="C3662">
        <v>550.55100000000004</v>
      </c>
      <c r="D3662">
        <v>16.899000000000001</v>
      </c>
      <c r="E3662">
        <v>12.381</v>
      </c>
      <c r="F3662">
        <v>5.7590000000000003</v>
      </c>
      <c r="G3662">
        <v>4.43</v>
      </c>
      <c r="H3662">
        <v>101880.408</v>
      </c>
      <c r="I3662">
        <v>8.9999999999999993E-3</v>
      </c>
      <c r="J3662">
        <v>249.80099999999999</v>
      </c>
      <c r="K3662">
        <v>291.798</v>
      </c>
      <c r="L3662">
        <v>50.893999999999998</v>
      </c>
      <c r="M3662">
        <v>131.697</v>
      </c>
    </row>
    <row r="3663" spans="1:13" x14ac:dyDescent="0.35">
      <c r="A3663">
        <v>3659</v>
      </c>
      <c r="B3663" t="s">
        <v>5242</v>
      </c>
      <c r="C3663">
        <v>592.93499999999995</v>
      </c>
      <c r="D3663">
        <v>17.532</v>
      </c>
      <c r="E3663">
        <v>13.260999999999999</v>
      </c>
      <c r="F3663">
        <v>5.7709999999999999</v>
      </c>
      <c r="G3663">
        <v>4.351</v>
      </c>
      <c r="H3663">
        <v>101874.83199999999</v>
      </c>
      <c r="I3663">
        <v>6.0000000000000001E-3</v>
      </c>
      <c r="J3663">
        <v>269.05099999999999</v>
      </c>
      <c r="K3663">
        <v>314.17</v>
      </c>
      <c r="L3663">
        <v>56.323</v>
      </c>
      <c r="M3663">
        <v>153.392</v>
      </c>
    </row>
    <row r="3664" spans="1:13" x14ac:dyDescent="0.35">
      <c r="A3664">
        <v>3660</v>
      </c>
      <c r="B3664" t="s">
        <v>5241</v>
      </c>
      <c r="C3664">
        <v>620.11599999999999</v>
      </c>
      <c r="D3664">
        <v>17.974</v>
      </c>
      <c r="E3664">
        <v>14.069000000000001</v>
      </c>
      <c r="F3664">
        <v>6.4</v>
      </c>
      <c r="G3664">
        <v>4.5579999999999998</v>
      </c>
      <c r="H3664">
        <v>101857.32</v>
      </c>
      <c r="I3664">
        <v>0.02</v>
      </c>
      <c r="J3664">
        <v>299.70699999999999</v>
      </c>
      <c r="K3664">
        <v>310.90100000000001</v>
      </c>
      <c r="L3664">
        <v>58.463999999999999</v>
      </c>
      <c r="M3664">
        <v>179.01599999999999</v>
      </c>
    </row>
    <row r="3665" spans="1:13" x14ac:dyDescent="0.35">
      <c r="A3665">
        <v>3661</v>
      </c>
      <c r="B3665" t="s">
        <v>5240</v>
      </c>
      <c r="C3665">
        <v>613.11400000000003</v>
      </c>
      <c r="D3665">
        <v>18.341000000000001</v>
      </c>
      <c r="E3665">
        <v>14.55</v>
      </c>
      <c r="F3665">
        <v>6.3079999999999998</v>
      </c>
      <c r="G3665">
        <v>4.5259999999999998</v>
      </c>
      <c r="H3665">
        <v>101843.17200000001</v>
      </c>
      <c r="I3665">
        <v>0.11799999999999999</v>
      </c>
      <c r="J3665">
        <v>287.995</v>
      </c>
      <c r="K3665">
        <v>315.99700000000001</v>
      </c>
      <c r="L3665">
        <v>56.619</v>
      </c>
      <c r="M3665">
        <v>204.82300000000001</v>
      </c>
    </row>
    <row r="3666" spans="1:13" x14ac:dyDescent="0.35">
      <c r="A3666">
        <v>3662</v>
      </c>
      <c r="B3666" t="s">
        <v>5239</v>
      </c>
      <c r="C3666">
        <v>538.87699999999995</v>
      </c>
      <c r="D3666">
        <v>18.317</v>
      </c>
      <c r="E3666">
        <v>14.989000000000001</v>
      </c>
      <c r="F3666">
        <v>6.492</v>
      </c>
      <c r="G3666">
        <v>5.0179999999999998</v>
      </c>
      <c r="H3666">
        <v>101831.053</v>
      </c>
      <c r="I3666">
        <v>4.9000000000000002E-2</v>
      </c>
      <c r="J3666">
        <v>262.82900000000001</v>
      </c>
      <c r="K3666">
        <v>266.91000000000003</v>
      </c>
      <c r="L3666">
        <v>51.401000000000003</v>
      </c>
      <c r="M3666">
        <v>226.87299999999999</v>
      </c>
    </row>
    <row r="3667" spans="1:13" x14ac:dyDescent="0.35">
      <c r="A3667">
        <v>3663</v>
      </c>
      <c r="B3667" t="s">
        <v>5238</v>
      </c>
      <c r="C3667">
        <v>461.43599999999998</v>
      </c>
      <c r="D3667">
        <v>18.335000000000001</v>
      </c>
      <c r="E3667">
        <v>15.456</v>
      </c>
      <c r="F3667">
        <v>6.6440000000000001</v>
      </c>
      <c r="G3667">
        <v>4.484</v>
      </c>
      <c r="H3667">
        <v>101813.726</v>
      </c>
      <c r="I3667">
        <v>1.4E-2</v>
      </c>
      <c r="J3667">
        <v>221.24600000000001</v>
      </c>
      <c r="K3667">
        <v>232.18600000000001</v>
      </c>
      <c r="L3667">
        <v>44.054000000000002</v>
      </c>
      <c r="M3667">
        <v>244.506</v>
      </c>
    </row>
    <row r="3668" spans="1:13" x14ac:dyDescent="0.35">
      <c r="A3668">
        <v>3664</v>
      </c>
      <c r="B3668" t="s">
        <v>5237</v>
      </c>
      <c r="C3668">
        <v>394.56900000000002</v>
      </c>
      <c r="D3668">
        <v>18.108000000000001</v>
      </c>
      <c r="E3668">
        <v>15.882999999999999</v>
      </c>
      <c r="F3668">
        <v>6.742</v>
      </c>
      <c r="G3668">
        <v>4.7610000000000001</v>
      </c>
      <c r="H3668">
        <v>101795.34</v>
      </c>
      <c r="I3668">
        <v>4.4999999999999998E-2</v>
      </c>
      <c r="J3668">
        <v>172.25200000000001</v>
      </c>
      <c r="K3668">
        <v>216.47800000000001</v>
      </c>
      <c r="L3668">
        <v>35.619999999999997</v>
      </c>
      <c r="M3668">
        <v>258.94299999999998</v>
      </c>
    </row>
    <row r="3669" spans="1:13" x14ac:dyDescent="0.35">
      <c r="A3669">
        <v>3665</v>
      </c>
      <c r="B3669" t="s">
        <v>5236</v>
      </c>
      <c r="C3669">
        <v>285.09100000000001</v>
      </c>
      <c r="D3669">
        <v>17.637</v>
      </c>
      <c r="E3669">
        <v>16.245999999999999</v>
      </c>
      <c r="F3669">
        <v>6.734</v>
      </c>
      <c r="G3669">
        <v>4.9450000000000003</v>
      </c>
      <c r="H3669">
        <v>101782.209</v>
      </c>
      <c r="I3669">
        <v>4.2999999999999997E-2</v>
      </c>
      <c r="J3669">
        <v>142.91800000000001</v>
      </c>
      <c r="K3669">
        <v>137.739</v>
      </c>
      <c r="L3669">
        <v>26.768999999999998</v>
      </c>
      <c r="M3669">
        <v>271.495</v>
      </c>
    </row>
    <row r="3670" spans="1:13" x14ac:dyDescent="0.35">
      <c r="A3670">
        <v>3666</v>
      </c>
      <c r="B3670" t="s">
        <v>5235</v>
      </c>
      <c r="C3670">
        <v>171.328</v>
      </c>
      <c r="D3670">
        <v>16.632000000000001</v>
      </c>
      <c r="E3670">
        <v>16.562999999999999</v>
      </c>
      <c r="F3670">
        <v>6.6710000000000003</v>
      </c>
      <c r="G3670">
        <v>4.3369999999999997</v>
      </c>
      <c r="H3670">
        <v>101787.645</v>
      </c>
      <c r="I3670">
        <v>4.4999999999999998E-2</v>
      </c>
      <c r="J3670">
        <v>99.837999999999994</v>
      </c>
      <c r="K3670">
        <v>68.497</v>
      </c>
      <c r="L3670">
        <v>17.960999999999999</v>
      </c>
      <c r="M3670">
        <v>283.13</v>
      </c>
    </row>
    <row r="3671" spans="1:13" x14ac:dyDescent="0.35">
      <c r="A3671">
        <v>3667</v>
      </c>
      <c r="B3671" t="s">
        <v>5234</v>
      </c>
      <c r="C3671">
        <v>78.528999999999996</v>
      </c>
      <c r="D3671">
        <v>15.298</v>
      </c>
      <c r="E3671">
        <v>15.154</v>
      </c>
      <c r="F3671">
        <v>6.9059999999999997</v>
      </c>
      <c r="G3671">
        <v>4.5209999999999999</v>
      </c>
      <c r="H3671">
        <v>101793.31</v>
      </c>
      <c r="I3671">
        <v>2.7E-2</v>
      </c>
      <c r="J3671">
        <v>50.780999999999999</v>
      </c>
      <c r="K3671">
        <v>26.753</v>
      </c>
      <c r="L3671">
        <v>9.5519999999999996</v>
      </c>
      <c r="M3671">
        <v>294.52800000000002</v>
      </c>
    </row>
    <row r="3672" spans="1:13" x14ac:dyDescent="0.35">
      <c r="A3672">
        <v>3668</v>
      </c>
      <c r="B3672" t="s">
        <v>5233</v>
      </c>
      <c r="C3672">
        <v>15.238</v>
      </c>
      <c r="D3672">
        <v>13.646000000000001</v>
      </c>
      <c r="E3672">
        <v>13.683</v>
      </c>
      <c r="F3672">
        <v>6.6909999999999998</v>
      </c>
      <c r="G3672">
        <v>4.2069999999999999</v>
      </c>
      <c r="H3672">
        <v>101815.38099999999</v>
      </c>
      <c r="I3672">
        <v>2.3E-2</v>
      </c>
      <c r="J3672">
        <v>12.315</v>
      </c>
      <c r="K3672">
        <v>2.9289999999999998</v>
      </c>
      <c r="L3672">
        <v>1.885</v>
      </c>
      <c r="M3672">
        <v>306.17599999999999</v>
      </c>
    </row>
    <row r="3673" spans="1:13" x14ac:dyDescent="0.35">
      <c r="A3673">
        <v>3669</v>
      </c>
      <c r="B3673" t="s">
        <v>5232</v>
      </c>
      <c r="C3673">
        <v>4.5999999999999999E-2</v>
      </c>
      <c r="D3673">
        <v>12.58</v>
      </c>
      <c r="E3673">
        <v>12.202</v>
      </c>
      <c r="F3673">
        <v>6.8630000000000004</v>
      </c>
      <c r="G3673">
        <v>3.7509999999999999</v>
      </c>
      <c r="H3673">
        <v>101825.799</v>
      </c>
      <c r="I3673">
        <v>1.0999999999999999E-2</v>
      </c>
      <c r="J3673">
        <v>4.5999999999999999E-2</v>
      </c>
      <c r="K3673">
        <v>0</v>
      </c>
      <c r="L3673">
        <v>-4.6879999999999997</v>
      </c>
      <c r="M3673">
        <v>318.42200000000003</v>
      </c>
    </row>
    <row r="3674" spans="1:13" x14ac:dyDescent="0.35">
      <c r="A3674">
        <v>3670</v>
      </c>
      <c r="B3674" t="s">
        <v>5231</v>
      </c>
      <c r="C3674">
        <v>0</v>
      </c>
      <c r="D3674">
        <v>11.952999999999999</v>
      </c>
      <c r="E3674">
        <v>10.788</v>
      </c>
      <c r="F3674">
        <v>6.6970000000000001</v>
      </c>
      <c r="G3674">
        <v>3.5070000000000001</v>
      </c>
      <c r="H3674">
        <v>101819.716</v>
      </c>
      <c r="I3674">
        <v>0.104</v>
      </c>
      <c r="J3674">
        <v>0</v>
      </c>
      <c r="K3674">
        <v>0</v>
      </c>
      <c r="L3674">
        <v>-9.7949999999999999</v>
      </c>
      <c r="M3674">
        <v>331.44299999999998</v>
      </c>
    </row>
    <row r="3675" spans="1:13" x14ac:dyDescent="0.35">
      <c r="A3675">
        <v>3671</v>
      </c>
      <c r="B3675" t="s">
        <v>5230</v>
      </c>
      <c r="C3675">
        <v>0</v>
      </c>
      <c r="D3675">
        <v>11.349</v>
      </c>
      <c r="E3675">
        <v>9.4719999999999995</v>
      </c>
      <c r="F3675">
        <v>6.6150000000000002</v>
      </c>
      <c r="G3675">
        <v>3.23</v>
      </c>
      <c r="H3675">
        <v>101808.746</v>
      </c>
      <c r="I3675">
        <v>9.9000000000000005E-2</v>
      </c>
      <c r="J3675">
        <v>0</v>
      </c>
      <c r="K3675">
        <v>0</v>
      </c>
      <c r="L3675">
        <v>-13.076000000000001</v>
      </c>
      <c r="M3675">
        <v>345.21199999999999</v>
      </c>
    </row>
    <row r="3676" spans="1:13" x14ac:dyDescent="0.35">
      <c r="A3676">
        <v>3672</v>
      </c>
      <c r="B3676" t="s">
        <v>5229</v>
      </c>
      <c r="C3676">
        <v>0</v>
      </c>
      <c r="D3676">
        <v>10.842000000000001</v>
      </c>
      <c r="E3676">
        <v>8.2010000000000005</v>
      </c>
      <c r="F3676">
        <v>6.4420000000000002</v>
      </c>
      <c r="G3676">
        <v>3.35</v>
      </c>
      <c r="H3676">
        <v>101786.783</v>
      </c>
      <c r="I3676">
        <v>6.6000000000000003E-2</v>
      </c>
      <c r="J3676">
        <v>0</v>
      </c>
      <c r="K3676">
        <v>0</v>
      </c>
      <c r="L3676">
        <v>-14.259</v>
      </c>
      <c r="M3676">
        <v>334.56599999999997</v>
      </c>
    </row>
    <row r="3677" spans="1:13" x14ac:dyDescent="0.35">
      <c r="A3677">
        <v>3673</v>
      </c>
      <c r="B3677" t="s">
        <v>5228</v>
      </c>
      <c r="C3677">
        <v>0</v>
      </c>
      <c r="D3677">
        <v>10.581</v>
      </c>
      <c r="E3677">
        <v>8.077</v>
      </c>
      <c r="F3677">
        <v>6.5369999999999999</v>
      </c>
      <c r="G3677">
        <v>3.6230000000000002</v>
      </c>
      <c r="H3677">
        <v>101756.461</v>
      </c>
      <c r="I3677">
        <v>2.4E-2</v>
      </c>
      <c r="J3677">
        <v>0</v>
      </c>
      <c r="K3677">
        <v>0</v>
      </c>
      <c r="L3677">
        <v>-13.234</v>
      </c>
      <c r="M3677">
        <v>13.707000000000001</v>
      </c>
    </row>
    <row r="3678" spans="1:13" x14ac:dyDescent="0.35">
      <c r="A3678">
        <v>3674</v>
      </c>
      <c r="B3678" t="s">
        <v>5227</v>
      </c>
      <c r="C3678">
        <v>0</v>
      </c>
      <c r="D3678">
        <v>10.122</v>
      </c>
      <c r="E3678">
        <v>7.8739999999999997</v>
      </c>
      <c r="F3678">
        <v>6.6470000000000002</v>
      </c>
      <c r="G3678">
        <v>3.649</v>
      </c>
      <c r="H3678">
        <v>101721.958</v>
      </c>
      <c r="I3678">
        <v>6.2E-2</v>
      </c>
      <c r="J3678">
        <v>0</v>
      </c>
      <c r="K3678">
        <v>0</v>
      </c>
      <c r="L3678">
        <v>-10.093999999999999</v>
      </c>
      <c r="M3678">
        <v>27.518999999999998</v>
      </c>
    </row>
    <row r="3679" spans="1:13" x14ac:dyDescent="0.35">
      <c r="A3679">
        <v>3675</v>
      </c>
      <c r="B3679" t="s">
        <v>5226</v>
      </c>
      <c r="C3679">
        <v>0</v>
      </c>
      <c r="D3679">
        <v>10.055999999999999</v>
      </c>
      <c r="E3679">
        <v>7.7779999999999996</v>
      </c>
      <c r="F3679">
        <v>6.968</v>
      </c>
      <c r="G3679">
        <v>4.0090000000000003</v>
      </c>
      <c r="H3679">
        <v>101692.402</v>
      </c>
      <c r="I3679">
        <v>1.4999999999999999E-2</v>
      </c>
      <c r="J3679">
        <v>0</v>
      </c>
      <c r="K3679">
        <v>0</v>
      </c>
      <c r="L3679">
        <v>-5.1100000000000003</v>
      </c>
      <c r="M3679">
        <v>40.597000000000001</v>
      </c>
    </row>
    <row r="3680" spans="1:13" x14ac:dyDescent="0.35">
      <c r="A3680">
        <v>3676</v>
      </c>
      <c r="B3680" t="s">
        <v>5225</v>
      </c>
      <c r="C3680">
        <v>10.172000000000001</v>
      </c>
      <c r="D3680">
        <v>10.41</v>
      </c>
      <c r="E3680">
        <v>7.6109999999999998</v>
      </c>
      <c r="F3680">
        <v>6.8319999999999999</v>
      </c>
      <c r="G3680">
        <v>4.194</v>
      </c>
      <c r="H3680">
        <v>101688.28</v>
      </c>
      <c r="I3680">
        <v>3.6999999999999998E-2</v>
      </c>
      <c r="J3680">
        <v>9.11</v>
      </c>
      <c r="K3680">
        <v>0.89600000000000002</v>
      </c>
      <c r="L3680">
        <v>1.375</v>
      </c>
      <c r="M3680">
        <v>52.887999999999998</v>
      </c>
    </row>
    <row r="3681" spans="1:13" x14ac:dyDescent="0.35">
      <c r="A3681">
        <v>3677</v>
      </c>
      <c r="B3681" t="s">
        <v>5224</v>
      </c>
      <c r="C3681">
        <v>71.102000000000004</v>
      </c>
      <c r="D3681">
        <v>11.7</v>
      </c>
      <c r="E3681">
        <v>7.8070000000000004</v>
      </c>
      <c r="F3681">
        <v>6.5289999999999999</v>
      </c>
      <c r="G3681">
        <v>4.4969999999999999</v>
      </c>
      <c r="H3681">
        <v>101685.53200000001</v>
      </c>
      <c r="I3681">
        <v>3.9E-2</v>
      </c>
      <c r="J3681">
        <v>50.631</v>
      </c>
      <c r="K3681">
        <v>18.728000000000002</v>
      </c>
      <c r="L3681">
        <v>9.0459999999999994</v>
      </c>
      <c r="M3681">
        <v>64.66</v>
      </c>
    </row>
    <row r="3682" spans="1:13" x14ac:dyDescent="0.35">
      <c r="A3682">
        <v>3678</v>
      </c>
      <c r="B3682" t="s">
        <v>5223</v>
      </c>
      <c r="C3682">
        <v>166.00200000000001</v>
      </c>
      <c r="D3682">
        <v>13.403</v>
      </c>
      <c r="E3682">
        <v>8.0389999999999997</v>
      </c>
      <c r="F3682">
        <v>6.4409999999999998</v>
      </c>
      <c r="G3682">
        <v>4.3869999999999996</v>
      </c>
      <c r="H3682">
        <v>101686.43</v>
      </c>
      <c r="I3682">
        <v>2.9000000000000001E-2</v>
      </c>
      <c r="J3682">
        <v>91.924000000000007</v>
      </c>
      <c r="K3682">
        <v>72.95</v>
      </c>
      <c r="L3682">
        <v>17.338000000000001</v>
      </c>
      <c r="M3682">
        <v>75.938999999999993</v>
      </c>
    </row>
    <row r="3683" spans="1:13" x14ac:dyDescent="0.35">
      <c r="A3683">
        <v>3679</v>
      </c>
      <c r="B3683" t="s">
        <v>5222</v>
      </c>
      <c r="C3683">
        <v>274.21100000000001</v>
      </c>
      <c r="D3683">
        <v>14.972</v>
      </c>
      <c r="E3683">
        <v>9.3260000000000005</v>
      </c>
      <c r="F3683">
        <v>6.6130000000000004</v>
      </c>
      <c r="G3683">
        <v>4.2169999999999996</v>
      </c>
      <c r="H3683">
        <v>101688.656</v>
      </c>
      <c r="I3683">
        <v>1.4E-2</v>
      </c>
      <c r="J3683">
        <v>127.41800000000001</v>
      </c>
      <c r="K3683">
        <v>143.006</v>
      </c>
      <c r="L3683">
        <v>26.12</v>
      </c>
      <c r="M3683">
        <v>87.498999999999995</v>
      </c>
    </row>
    <row r="3684" spans="1:13" x14ac:dyDescent="0.35">
      <c r="A3684">
        <v>3680</v>
      </c>
      <c r="B3684" t="s">
        <v>5221</v>
      </c>
      <c r="C3684">
        <v>388.16699999999997</v>
      </c>
      <c r="D3684">
        <v>16.283000000000001</v>
      </c>
      <c r="E3684">
        <v>10.592000000000001</v>
      </c>
      <c r="F3684">
        <v>6.3860000000000001</v>
      </c>
      <c r="G3684">
        <v>4.6779999999999999</v>
      </c>
      <c r="H3684">
        <v>101685.474</v>
      </c>
      <c r="I3684">
        <v>2.5999999999999999E-2</v>
      </c>
      <c r="J3684">
        <v>165.56399999999999</v>
      </c>
      <c r="K3684">
        <v>217.74199999999999</v>
      </c>
      <c r="L3684">
        <v>35.015999999999998</v>
      </c>
      <c r="M3684">
        <v>99.977000000000004</v>
      </c>
    </row>
    <row r="3685" spans="1:13" x14ac:dyDescent="0.35">
      <c r="A3685">
        <v>3681</v>
      </c>
      <c r="B3685" t="s">
        <v>5220</v>
      </c>
      <c r="C3685">
        <v>472.01799999999997</v>
      </c>
      <c r="D3685">
        <v>17.242000000000001</v>
      </c>
      <c r="E3685">
        <v>11.788</v>
      </c>
      <c r="F3685">
        <v>6.3849999999999998</v>
      </c>
      <c r="G3685">
        <v>4.6909999999999998</v>
      </c>
      <c r="H3685">
        <v>101675.243</v>
      </c>
      <c r="I3685">
        <v>0</v>
      </c>
      <c r="J3685">
        <v>212.97499999999999</v>
      </c>
      <c r="K3685">
        <v>252.624</v>
      </c>
      <c r="L3685">
        <v>43.515000000000001</v>
      </c>
      <c r="M3685">
        <v>114.21599999999999</v>
      </c>
    </row>
    <row r="3686" spans="1:13" x14ac:dyDescent="0.35">
      <c r="A3686">
        <v>3682</v>
      </c>
      <c r="B3686" t="s">
        <v>5219</v>
      </c>
      <c r="C3686">
        <v>570.67899999999997</v>
      </c>
      <c r="D3686">
        <v>18.190000000000001</v>
      </c>
      <c r="E3686">
        <v>12.893000000000001</v>
      </c>
      <c r="F3686">
        <v>6.2910000000000004</v>
      </c>
      <c r="G3686">
        <v>4.7690000000000001</v>
      </c>
      <c r="H3686">
        <v>101662.662</v>
      </c>
      <c r="I3686">
        <v>0</v>
      </c>
      <c r="J3686">
        <v>235.43700000000001</v>
      </c>
      <c r="K3686">
        <v>329.16699999999997</v>
      </c>
      <c r="L3686">
        <v>50.991999999999997</v>
      </c>
      <c r="M3686">
        <v>131.547</v>
      </c>
    </row>
    <row r="3687" spans="1:13" x14ac:dyDescent="0.35">
      <c r="A3687">
        <v>3683</v>
      </c>
      <c r="B3687" t="s">
        <v>5218</v>
      </c>
      <c r="C3687">
        <v>617.68600000000004</v>
      </c>
      <c r="D3687">
        <v>18.844999999999999</v>
      </c>
      <c r="E3687">
        <v>13.99</v>
      </c>
      <c r="F3687">
        <v>6.4850000000000003</v>
      </c>
      <c r="G3687">
        <v>5.0140000000000002</v>
      </c>
      <c r="H3687">
        <v>101646.488</v>
      </c>
      <c r="I3687">
        <v>4.0000000000000001E-3</v>
      </c>
      <c r="J3687">
        <v>272.20800000000003</v>
      </c>
      <c r="K3687">
        <v>339.02800000000002</v>
      </c>
      <c r="L3687">
        <v>56.438000000000002</v>
      </c>
      <c r="M3687">
        <v>153.261</v>
      </c>
    </row>
    <row r="3688" spans="1:13" x14ac:dyDescent="0.35">
      <c r="A3688">
        <v>3684</v>
      </c>
      <c r="B3688" t="s">
        <v>5217</v>
      </c>
      <c r="C3688">
        <v>610.82799999999997</v>
      </c>
      <c r="D3688">
        <v>19.218</v>
      </c>
      <c r="E3688">
        <v>15.08</v>
      </c>
      <c r="F3688">
        <v>6.7140000000000004</v>
      </c>
      <c r="G3688">
        <v>5.1529999999999996</v>
      </c>
      <c r="H3688">
        <v>101625.705</v>
      </c>
      <c r="I3688">
        <v>2.1999999999999999E-2</v>
      </c>
      <c r="J3688">
        <v>288.67099999999999</v>
      </c>
      <c r="K3688">
        <v>314.05399999999997</v>
      </c>
      <c r="L3688">
        <v>58.594999999999999</v>
      </c>
      <c r="M3688">
        <v>178.94399999999999</v>
      </c>
    </row>
    <row r="3689" spans="1:13" x14ac:dyDescent="0.35">
      <c r="A3689">
        <v>3685</v>
      </c>
      <c r="B3689" t="s">
        <v>5216</v>
      </c>
      <c r="C3689">
        <v>598.08900000000006</v>
      </c>
      <c r="D3689">
        <v>19.518999999999998</v>
      </c>
      <c r="E3689">
        <v>15.523999999999999</v>
      </c>
      <c r="F3689">
        <v>6.8150000000000004</v>
      </c>
      <c r="G3689">
        <v>5.1749999999999998</v>
      </c>
      <c r="H3689">
        <v>101602.94</v>
      </c>
      <c r="I3689">
        <v>3.6999999999999998E-2</v>
      </c>
      <c r="J3689">
        <v>266.08199999999999</v>
      </c>
      <c r="K3689">
        <v>326.846</v>
      </c>
      <c r="L3689">
        <v>56.755000000000003</v>
      </c>
      <c r="M3689">
        <v>204.82400000000001</v>
      </c>
    </row>
    <row r="3690" spans="1:13" x14ac:dyDescent="0.35">
      <c r="A3690">
        <v>3686</v>
      </c>
      <c r="B3690" t="s">
        <v>5215</v>
      </c>
      <c r="C3690">
        <v>523.18100000000004</v>
      </c>
      <c r="D3690">
        <v>19.387</v>
      </c>
      <c r="E3690">
        <v>15.794</v>
      </c>
      <c r="F3690">
        <v>7.14</v>
      </c>
      <c r="G3690">
        <v>5.1059999999999999</v>
      </c>
      <c r="H3690">
        <v>101588.238</v>
      </c>
      <c r="I3690">
        <v>0.123</v>
      </c>
      <c r="J3690">
        <v>223.63499999999999</v>
      </c>
      <c r="K3690">
        <v>295.50900000000001</v>
      </c>
      <c r="L3690">
        <v>51.533000000000001</v>
      </c>
      <c r="M3690">
        <v>226.91800000000001</v>
      </c>
    </row>
    <row r="3691" spans="1:13" x14ac:dyDescent="0.35">
      <c r="A3691">
        <v>3687</v>
      </c>
      <c r="B3691" t="s">
        <v>5214</v>
      </c>
      <c r="C3691">
        <v>448.53</v>
      </c>
      <c r="D3691">
        <v>18.997</v>
      </c>
      <c r="E3691">
        <v>16.097000000000001</v>
      </c>
      <c r="F3691">
        <v>7.367</v>
      </c>
      <c r="G3691">
        <v>5.548</v>
      </c>
      <c r="H3691">
        <v>101578.424</v>
      </c>
      <c r="I3691">
        <v>8.4000000000000005E-2</v>
      </c>
      <c r="J3691">
        <v>187.297</v>
      </c>
      <c r="K3691">
        <v>258.38600000000002</v>
      </c>
      <c r="L3691">
        <v>44.164000000000001</v>
      </c>
      <c r="M3691">
        <v>244.60499999999999</v>
      </c>
    </row>
    <row r="3692" spans="1:13" x14ac:dyDescent="0.35">
      <c r="A3692">
        <v>3688</v>
      </c>
      <c r="B3692" t="s">
        <v>5213</v>
      </c>
      <c r="C3692">
        <v>328.72800000000001</v>
      </c>
      <c r="D3692">
        <v>18.193000000000001</v>
      </c>
      <c r="E3692">
        <v>16.353999999999999</v>
      </c>
      <c r="F3692">
        <v>7.3869999999999996</v>
      </c>
      <c r="G3692">
        <v>5.851</v>
      </c>
      <c r="H3692">
        <v>101573.308</v>
      </c>
      <c r="I3692">
        <v>0.49099999999999999</v>
      </c>
      <c r="J3692">
        <v>141.90700000000001</v>
      </c>
      <c r="K3692">
        <v>181.65100000000001</v>
      </c>
      <c r="L3692">
        <v>35.743000000000002</v>
      </c>
      <c r="M3692">
        <v>259.00700000000001</v>
      </c>
    </row>
    <row r="3693" spans="1:13" x14ac:dyDescent="0.35">
      <c r="A3693">
        <v>3689</v>
      </c>
      <c r="B3693" t="s">
        <v>5212</v>
      </c>
      <c r="C3693">
        <v>234.631</v>
      </c>
      <c r="D3693">
        <v>17.498999999999999</v>
      </c>
      <c r="E3693">
        <v>16.515999999999998</v>
      </c>
      <c r="F3693">
        <v>7.1749999999999998</v>
      </c>
      <c r="G3693">
        <v>5.6909999999999998</v>
      </c>
      <c r="H3693">
        <v>101567.50199999999</v>
      </c>
      <c r="I3693">
        <v>0.187</v>
      </c>
      <c r="J3693">
        <v>112.449</v>
      </c>
      <c r="K3693">
        <v>118.755</v>
      </c>
      <c r="L3693">
        <v>26.891999999999999</v>
      </c>
      <c r="M3693">
        <v>271.55700000000002</v>
      </c>
    </row>
    <row r="3694" spans="1:13" x14ac:dyDescent="0.35">
      <c r="A3694">
        <v>3690</v>
      </c>
      <c r="B3694" t="s">
        <v>5211</v>
      </c>
      <c r="C3694">
        <v>147.625</v>
      </c>
      <c r="D3694">
        <v>16.8</v>
      </c>
      <c r="E3694">
        <v>16.632999999999999</v>
      </c>
      <c r="F3694">
        <v>7.0229999999999997</v>
      </c>
      <c r="G3694">
        <v>5.2809999999999997</v>
      </c>
      <c r="H3694">
        <v>101578.193</v>
      </c>
      <c r="I3694">
        <v>0.2</v>
      </c>
      <c r="J3694">
        <v>86.581999999999994</v>
      </c>
      <c r="K3694">
        <v>59.930999999999997</v>
      </c>
      <c r="L3694">
        <v>18.085000000000001</v>
      </c>
      <c r="M3694">
        <v>283.185</v>
      </c>
    </row>
    <row r="3695" spans="1:13" x14ac:dyDescent="0.35">
      <c r="A3695">
        <v>3691</v>
      </c>
      <c r="B3695" t="s">
        <v>5210</v>
      </c>
      <c r="C3695">
        <v>72.23</v>
      </c>
      <c r="D3695">
        <v>15.694000000000001</v>
      </c>
      <c r="E3695">
        <v>15.561999999999999</v>
      </c>
      <c r="F3695">
        <v>6.9370000000000003</v>
      </c>
      <c r="G3695">
        <v>4.9960000000000004</v>
      </c>
      <c r="H3695">
        <v>101586.39599999999</v>
      </c>
      <c r="I3695">
        <v>0.14199999999999999</v>
      </c>
      <c r="J3695">
        <v>49.189</v>
      </c>
      <c r="K3695">
        <v>22.241</v>
      </c>
      <c r="L3695">
        <v>9.6780000000000008</v>
      </c>
      <c r="M3695">
        <v>294.57400000000001</v>
      </c>
    </row>
    <row r="3696" spans="1:13" x14ac:dyDescent="0.35">
      <c r="A3696">
        <v>3692</v>
      </c>
      <c r="B3696" t="s">
        <v>5209</v>
      </c>
      <c r="C3696">
        <v>14.523999999999999</v>
      </c>
      <c r="D3696">
        <v>14.523999999999999</v>
      </c>
      <c r="E3696">
        <v>14.46</v>
      </c>
      <c r="F3696">
        <v>6.8179999999999996</v>
      </c>
      <c r="G3696">
        <v>4.8070000000000004</v>
      </c>
      <c r="H3696">
        <v>101611.97</v>
      </c>
      <c r="I3696">
        <v>7.6999999999999999E-2</v>
      </c>
      <c r="J3696">
        <v>12.074</v>
      </c>
      <c r="K3696">
        <v>2.2490000000000001</v>
      </c>
      <c r="L3696">
        <v>2.0139999999999998</v>
      </c>
      <c r="M3696">
        <v>306.21100000000001</v>
      </c>
    </row>
    <row r="3697" spans="1:13" x14ac:dyDescent="0.35">
      <c r="A3697">
        <v>3693</v>
      </c>
      <c r="B3697" t="s">
        <v>5208</v>
      </c>
      <c r="C3697">
        <v>2.5999999999999999E-2</v>
      </c>
      <c r="D3697">
        <v>13.73</v>
      </c>
      <c r="E3697">
        <v>13.406000000000001</v>
      </c>
      <c r="F3697">
        <v>6.819</v>
      </c>
      <c r="G3697">
        <v>5.0090000000000003</v>
      </c>
      <c r="H3697">
        <v>101626.34699999999</v>
      </c>
      <c r="I3697">
        <v>3.9E-2</v>
      </c>
      <c r="J3697">
        <v>2.5999999999999999E-2</v>
      </c>
      <c r="K3697">
        <v>0</v>
      </c>
      <c r="L3697">
        <v>-4.556</v>
      </c>
      <c r="M3697">
        <v>318.44200000000001</v>
      </c>
    </row>
    <row r="3698" spans="1:13" x14ac:dyDescent="0.35">
      <c r="A3698">
        <v>3694</v>
      </c>
      <c r="B3698" t="s">
        <v>5207</v>
      </c>
      <c r="C3698">
        <v>0</v>
      </c>
      <c r="D3698">
        <v>13.103999999999999</v>
      </c>
      <c r="E3698">
        <v>12.457000000000001</v>
      </c>
      <c r="F3698">
        <v>6.7530000000000001</v>
      </c>
      <c r="G3698">
        <v>5.1559999999999997</v>
      </c>
      <c r="H3698">
        <v>101624.041</v>
      </c>
      <c r="I3698">
        <v>6.8000000000000005E-2</v>
      </c>
      <c r="J3698">
        <v>0</v>
      </c>
      <c r="K3698">
        <v>0</v>
      </c>
      <c r="L3698">
        <v>-9.6609999999999996</v>
      </c>
      <c r="M3698">
        <v>331.447</v>
      </c>
    </row>
    <row r="3699" spans="1:13" x14ac:dyDescent="0.35">
      <c r="A3699">
        <v>3695</v>
      </c>
      <c r="B3699" t="s">
        <v>5206</v>
      </c>
      <c r="C3699">
        <v>0</v>
      </c>
      <c r="D3699">
        <v>12.595000000000001</v>
      </c>
      <c r="E3699">
        <v>11.565</v>
      </c>
      <c r="F3699">
        <v>6.9649999999999999</v>
      </c>
      <c r="G3699">
        <v>4.9489999999999998</v>
      </c>
      <c r="H3699">
        <v>101623.351</v>
      </c>
      <c r="I3699">
        <v>2.1999999999999999E-2</v>
      </c>
      <c r="J3699">
        <v>0</v>
      </c>
      <c r="K3699">
        <v>0</v>
      </c>
      <c r="L3699">
        <v>-12.944000000000001</v>
      </c>
      <c r="M3699">
        <v>345.19600000000003</v>
      </c>
    </row>
    <row r="3700" spans="1:13" x14ac:dyDescent="0.35">
      <c r="A3700">
        <v>3696</v>
      </c>
      <c r="B3700" t="s">
        <v>5205</v>
      </c>
      <c r="C3700">
        <v>0</v>
      </c>
      <c r="D3700">
        <v>12.127000000000001</v>
      </c>
      <c r="E3700">
        <v>10.66</v>
      </c>
      <c r="F3700">
        <v>6.9390000000000001</v>
      </c>
      <c r="G3700">
        <v>4.8239999999999998</v>
      </c>
      <c r="H3700">
        <v>101613.90399999999</v>
      </c>
      <c r="I3700">
        <v>0.129</v>
      </c>
      <c r="J3700">
        <v>0</v>
      </c>
      <c r="K3700">
        <v>0</v>
      </c>
      <c r="L3700">
        <v>-14.131</v>
      </c>
      <c r="M3700">
        <v>334.529</v>
      </c>
    </row>
    <row r="3701" spans="1:13" x14ac:dyDescent="0.35">
      <c r="A3701">
        <v>3697</v>
      </c>
      <c r="B3701" t="s">
        <v>5204</v>
      </c>
      <c r="C3701">
        <v>0</v>
      </c>
      <c r="D3701">
        <v>11.893000000000001</v>
      </c>
      <c r="E3701">
        <v>10.510999999999999</v>
      </c>
      <c r="F3701">
        <v>6.9160000000000004</v>
      </c>
      <c r="G3701">
        <v>5.0780000000000003</v>
      </c>
      <c r="H3701">
        <v>101597.914</v>
      </c>
      <c r="I3701">
        <v>5.8999999999999997E-2</v>
      </c>
      <c r="J3701">
        <v>0</v>
      </c>
      <c r="K3701">
        <v>0</v>
      </c>
      <c r="L3701">
        <v>-13.114000000000001</v>
      </c>
      <c r="M3701">
        <v>13.648999999999999</v>
      </c>
    </row>
    <row r="3702" spans="1:13" x14ac:dyDescent="0.35">
      <c r="A3702">
        <v>3698</v>
      </c>
      <c r="B3702" t="s">
        <v>5203</v>
      </c>
      <c r="C3702">
        <v>0</v>
      </c>
      <c r="D3702">
        <v>11.884</v>
      </c>
      <c r="E3702">
        <v>10.31</v>
      </c>
      <c r="F3702">
        <v>7.08</v>
      </c>
      <c r="G3702">
        <v>5.47</v>
      </c>
      <c r="H3702">
        <v>101580.26300000001</v>
      </c>
      <c r="I3702">
        <v>7.0000000000000001E-3</v>
      </c>
      <c r="J3702">
        <v>0</v>
      </c>
      <c r="K3702">
        <v>0</v>
      </c>
      <c r="L3702">
        <v>-9.984</v>
      </c>
      <c r="M3702">
        <v>27.445</v>
      </c>
    </row>
    <row r="3703" spans="1:13" x14ac:dyDescent="0.35">
      <c r="A3703">
        <v>3699</v>
      </c>
      <c r="B3703" t="s">
        <v>5202</v>
      </c>
      <c r="C3703">
        <v>8.9999999999999993E-3</v>
      </c>
      <c r="D3703">
        <v>11.82</v>
      </c>
      <c r="E3703">
        <v>10.103999999999999</v>
      </c>
      <c r="F3703">
        <v>7.09</v>
      </c>
      <c r="G3703">
        <v>5.7510000000000003</v>
      </c>
      <c r="H3703">
        <v>101568.697</v>
      </c>
      <c r="I3703">
        <v>2.5999999999999999E-2</v>
      </c>
      <c r="J3703">
        <v>5.0000000000000001E-3</v>
      </c>
      <c r="K3703">
        <v>0</v>
      </c>
      <c r="L3703">
        <v>-5.0069999999999997</v>
      </c>
      <c r="M3703">
        <v>40.508000000000003</v>
      </c>
    </row>
    <row r="3704" spans="1:13" x14ac:dyDescent="0.35">
      <c r="A3704">
        <v>3700</v>
      </c>
      <c r="B3704" t="s">
        <v>5201</v>
      </c>
      <c r="C3704">
        <v>7.8419999999999996</v>
      </c>
      <c r="D3704">
        <v>11.96</v>
      </c>
      <c r="E3704">
        <v>10.023</v>
      </c>
      <c r="F3704">
        <v>7.0979999999999999</v>
      </c>
      <c r="G3704">
        <v>6.0830000000000002</v>
      </c>
      <c r="H3704">
        <v>101571.416</v>
      </c>
      <c r="I3704">
        <v>3.3000000000000002E-2</v>
      </c>
      <c r="J3704">
        <v>7.3979999999999997</v>
      </c>
      <c r="K3704">
        <v>0.51300000000000001</v>
      </c>
      <c r="L3704">
        <v>1.4650000000000001</v>
      </c>
      <c r="M3704">
        <v>52.790999999999997</v>
      </c>
    </row>
    <row r="3705" spans="1:13" x14ac:dyDescent="0.35">
      <c r="A3705">
        <v>3701</v>
      </c>
      <c r="B3705" t="s">
        <v>5200</v>
      </c>
      <c r="C3705">
        <v>54.243000000000002</v>
      </c>
      <c r="D3705">
        <v>12.757</v>
      </c>
      <c r="E3705">
        <v>10.093999999999999</v>
      </c>
      <c r="F3705">
        <v>7.069</v>
      </c>
      <c r="G3705">
        <v>6.1840000000000002</v>
      </c>
      <c r="H3705">
        <v>101579.526</v>
      </c>
      <c r="I3705">
        <v>1.4E-2</v>
      </c>
      <c r="J3705">
        <v>45.301000000000002</v>
      </c>
      <c r="K3705">
        <v>9.5809999999999995</v>
      </c>
      <c r="L3705">
        <v>9.06</v>
      </c>
      <c r="M3705">
        <v>64.456000000000003</v>
      </c>
    </row>
    <row r="3706" spans="1:13" x14ac:dyDescent="0.35">
      <c r="A3706">
        <v>3702</v>
      </c>
      <c r="B3706" t="s">
        <v>5199</v>
      </c>
      <c r="C3706">
        <v>123.875</v>
      </c>
      <c r="D3706">
        <v>13.679</v>
      </c>
      <c r="E3706">
        <v>10.212</v>
      </c>
      <c r="F3706">
        <v>7.0010000000000003</v>
      </c>
      <c r="G3706">
        <v>5.94</v>
      </c>
      <c r="H3706">
        <v>101596.806</v>
      </c>
      <c r="I3706">
        <v>4.0000000000000001E-3</v>
      </c>
      <c r="J3706">
        <v>86.369</v>
      </c>
      <c r="K3706">
        <v>38.948999999999998</v>
      </c>
      <c r="L3706">
        <v>17.422999999999998</v>
      </c>
      <c r="M3706">
        <v>75.837000000000003</v>
      </c>
    </row>
    <row r="3707" spans="1:13" x14ac:dyDescent="0.35">
      <c r="A3707">
        <v>3703</v>
      </c>
      <c r="B3707" t="s">
        <v>5198</v>
      </c>
      <c r="C3707">
        <v>213.14</v>
      </c>
      <c r="D3707">
        <v>14.794</v>
      </c>
      <c r="E3707">
        <v>11.041</v>
      </c>
      <c r="F3707">
        <v>6.6890000000000001</v>
      </c>
      <c r="G3707">
        <v>5.2629999999999999</v>
      </c>
      <c r="H3707">
        <v>101614.871</v>
      </c>
      <c r="I3707">
        <v>2.5999999999999999E-2</v>
      </c>
      <c r="J3707">
        <v>131.434</v>
      </c>
      <c r="K3707">
        <v>83.97</v>
      </c>
      <c r="L3707">
        <v>26.219000000000001</v>
      </c>
      <c r="M3707">
        <v>87.412999999999997</v>
      </c>
    </row>
    <row r="3708" spans="1:13" x14ac:dyDescent="0.35">
      <c r="A3708">
        <v>3704</v>
      </c>
      <c r="B3708" t="s">
        <v>5197</v>
      </c>
      <c r="C3708">
        <v>329.9</v>
      </c>
      <c r="D3708">
        <v>15.808</v>
      </c>
      <c r="E3708">
        <v>11.847</v>
      </c>
      <c r="F3708">
        <v>6.9740000000000002</v>
      </c>
      <c r="G3708">
        <v>5.0460000000000003</v>
      </c>
      <c r="H3708">
        <v>101628.144</v>
      </c>
      <c r="I3708">
        <v>4.2999999999999997E-2</v>
      </c>
      <c r="J3708">
        <v>174.227</v>
      </c>
      <c r="K3708">
        <v>159.16900000000001</v>
      </c>
      <c r="L3708">
        <v>35.090000000000003</v>
      </c>
      <c r="M3708">
        <v>99.843999999999994</v>
      </c>
    </row>
    <row r="3709" spans="1:13" x14ac:dyDescent="0.35">
      <c r="A3709">
        <v>3705</v>
      </c>
      <c r="B3709" t="s">
        <v>5196</v>
      </c>
      <c r="C3709">
        <v>397.78699999999998</v>
      </c>
      <c r="D3709">
        <v>16.513999999999999</v>
      </c>
      <c r="E3709">
        <v>12.68</v>
      </c>
      <c r="F3709">
        <v>7.1130000000000004</v>
      </c>
      <c r="G3709">
        <v>5.585</v>
      </c>
      <c r="H3709">
        <v>101635.47100000001</v>
      </c>
      <c r="I3709">
        <v>3.6999999999999998E-2</v>
      </c>
      <c r="J3709">
        <v>221.167</v>
      </c>
      <c r="K3709">
        <v>174.923</v>
      </c>
      <c r="L3709">
        <v>43.594000000000001</v>
      </c>
      <c r="M3709">
        <v>114.07299999999999</v>
      </c>
    </row>
    <row r="3710" spans="1:13" x14ac:dyDescent="0.35">
      <c r="A3710">
        <v>3706</v>
      </c>
      <c r="B3710" t="s">
        <v>5195</v>
      </c>
      <c r="C3710">
        <v>475.18799999999999</v>
      </c>
      <c r="D3710">
        <v>17.166</v>
      </c>
      <c r="E3710">
        <v>13.462</v>
      </c>
      <c r="F3710">
        <v>6.6870000000000003</v>
      </c>
      <c r="G3710">
        <v>5.3949999999999996</v>
      </c>
      <c r="H3710">
        <v>101640.378</v>
      </c>
      <c r="I3710">
        <v>0.18099999999999999</v>
      </c>
      <c r="J3710">
        <v>248.86699999999999</v>
      </c>
      <c r="K3710">
        <v>227.62</v>
      </c>
      <c r="L3710">
        <v>51.070999999999998</v>
      </c>
      <c r="M3710">
        <v>131.36500000000001</v>
      </c>
    </row>
    <row r="3711" spans="1:13" x14ac:dyDescent="0.35">
      <c r="A3711">
        <v>3707</v>
      </c>
      <c r="B3711" t="s">
        <v>5194</v>
      </c>
      <c r="C3711">
        <v>524.54999999999995</v>
      </c>
      <c r="D3711">
        <v>17.923999999999999</v>
      </c>
      <c r="E3711">
        <v>14.151</v>
      </c>
      <c r="F3711">
        <v>6.5949999999999998</v>
      </c>
      <c r="G3711">
        <v>5.1379999999999999</v>
      </c>
      <c r="H3711">
        <v>101638.454</v>
      </c>
      <c r="I3711">
        <v>2.5999999999999999E-2</v>
      </c>
      <c r="J3711">
        <v>279.14299999999997</v>
      </c>
      <c r="K3711">
        <v>250.11799999999999</v>
      </c>
      <c r="L3711">
        <v>56.545000000000002</v>
      </c>
      <c r="M3711">
        <v>153.114</v>
      </c>
    </row>
    <row r="3712" spans="1:13" x14ac:dyDescent="0.35">
      <c r="A3712">
        <v>3708</v>
      </c>
      <c r="B3712" t="s">
        <v>5193</v>
      </c>
      <c r="C3712">
        <v>578.21299999999997</v>
      </c>
      <c r="D3712">
        <v>18.466999999999999</v>
      </c>
      <c r="E3712">
        <v>14.782999999999999</v>
      </c>
      <c r="F3712">
        <v>6.8689999999999998</v>
      </c>
      <c r="G3712">
        <v>4.9969999999999999</v>
      </c>
      <c r="H3712">
        <v>101626.576</v>
      </c>
      <c r="I3712">
        <v>0.16800000000000001</v>
      </c>
      <c r="J3712">
        <v>269.72500000000002</v>
      </c>
      <c r="K3712">
        <v>313.096</v>
      </c>
      <c r="L3712">
        <v>58.718000000000004</v>
      </c>
      <c r="M3712">
        <v>178.905</v>
      </c>
    </row>
    <row r="3713" spans="1:13" x14ac:dyDescent="0.35">
      <c r="A3713">
        <v>3709</v>
      </c>
      <c r="B3713" t="s">
        <v>5192</v>
      </c>
      <c r="C3713">
        <v>566.91399999999999</v>
      </c>
      <c r="D3713">
        <v>18.725000000000001</v>
      </c>
      <c r="E3713">
        <v>15.176</v>
      </c>
      <c r="F3713">
        <v>6.8730000000000002</v>
      </c>
      <c r="G3713">
        <v>5.3250000000000002</v>
      </c>
      <c r="H3713">
        <v>101609.20299999999</v>
      </c>
      <c r="I3713">
        <v>5.0999999999999997E-2</v>
      </c>
      <c r="J3713">
        <v>273.98</v>
      </c>
      <c r="K3713">
        <v>292.06799999999998</v>
      </c>
      <c r="L3713">
        <v>56.881</v>
      </c>
      <c r="M3713">
        <v>204.839</v>
      </c>
    </row>
    <row r="3714" spans="1:13" x14ac:dyDescent="0.35">
      <c r="A3714">
        <v>3710</v>
      </c>
      <c r="B3714" t="s">
        <v>5191</v>
      </c>
      <c r="C3714">
        <v>480.05900000000003</v>
      </c>
      <c r="D3714">
        <v>18.475999999999999</v>
      </c>
      <c r="E3714">
        <v>15.553000000000001</v>
      </c>
      <c r="F3714">
        <v>7.0179999999999998</v>
      </c>
      <c r="G3714">
        <v>5.6040000000000001</v>
      </c>
      <c r="H3714">
        <v>101608.09699999999</v>
      </c>
      <c r="I3714">
        <v>9.0999999999999998E-2</v>
      </c>
      <c r="J3714">
        <v>244.73500000000001</v>
      </c>
      <c r="K3714">
        <v>227.95500000000001</v>
      </c>
      <c r="L3714">
        <v>51.658999999999999</v>
      </c>
      <c r="M3714">
        <v>226.95699999999999</v>
      </c>
    </row>
    <row r="3715" spans="1:13" x14ac:dyDescent="0.35">
      <c r="A3715">
        <v>3711</v>
      </c>
      <c r="B3715" t="s">
        <v>5190</v>
      </c>
      <c r="C3715">
        <v>420.40300000000002</v>
      </c>
      <c r="D3715">
        <v>18.103000000000002</v>
      </c>
      <c r="E3715">
        <v>15.734</v>
      </c>
      <c r="F3715">
        <v>6.7969999999999997</v>
      </c>
      <c r="G3715">
        <v>5.78</v>
      </c>
      <c r="H3715">
        <v>101591.322</v>
      </c>
      <c r="I3715">
        <v>0.33700000000000002</v>
      </c>
      <c r="J3715">
        <v>230.059</v>
      </c>
      <c r="K3715">
        <v>190.863</v>
      </c>
      <c r="L3715">
        <v>44.304000000000002</v>
      </c>
      <c r="M3715">
        <v>244.62700000000001</v>
      </c>
    </row>
    <row r="3716" spans="1:13" x14ac:dyDescent="0.35">
      <c r="A3716">
        <v>3712</v>
      </c>
      <c r="B3716" t="s">
        <v>5189</v>
      </c>
      <c r="C3716">
        <v>327.89699999999999</v>
      </c>
      <c r="D3716">
        <v>17.466999999999999</v>
      </c>
      <c r="E3716">
        <v>15.93</v>
      </c>
      <c r="F3716">
        <v>6.9329999999999998</v>
      </c>
      <c r="G3716">
        <v>5.4160000000000004</v>
      </c>
      <c r="H3716">
        <v>101580.448</v>
      </c>
      <c r="I3716">
        <v>0.52500000000000002</v>
      </c>
      <c r="J3716">
        <v>177.56</v>
      </c>
      <c r="K3716">
        <v>149.047</v>
      </c>
      <c r="L3716">
        <v>35.863</v>
      </c>
      <c r="M3716">
        <v>259.06599999999997</v>
      </c>
    </row>
    <row r="3717" spans="1:13" x14ac:dyDescent="0.35">
      <c r="A3717">
        <v>3713</v>
      </c>
      <c r="B3717" t="s">
        <v>5188</v>
      </c>
      <c r="C3717">
        <v>232.27099999999999</v>
      </c>
      <c r="D3717">
        <v>17.161999999999999</v>
      </c>
      <c r="E3717">
        <v>16.094999999999999</v>
      </c>
      <c r="F3717">
        <v>6.8540000000000001</v>
      </c>
      <c r="G3717">
        <v>5.4189999999999996</v>
      </c>
      <c r="H3717">
        <v>101580.216</v>
      </c>
      <c r="I3717">
        <v>0.36799999999999999</v>
      </c>
      <c r="J3717">
        <v>140.702</v>
      </c>
      <c r="K3717">
        <v>90.274000000000001</v>
      </c>
      <c r="L3717">
        <v>27.010999999999999</v>
      </c>
      <c r="M3717">
        <v>271.613</v>
      </c>
    </row>
    <row r="3718" spans="1:13" x14ac:dyDescent="0.35">
      <c r="A3718">
        <v>3714</v>
      </c>
      <c r="B3718" t="s">
        <v>5187</v>
      </c>
      <c r="C3718">
        <v>169.95699999999999</v>
      </c>
      <c r="D3718">
        <v>16.553000000000001</v>
      </c>
      <c r="E3718">
        <v>16.224</v>
      </c>
      <c r="F3718">
        <v>6.7050000000000001</v>
      </c>
      <c r="G3718">
        <v>5.3540000000000001</v>
      </c>
      <c r="H3718">
        <v>101580.217</v>
      </c>
      <c r="I3718">
        <v>2.1999999999999999E-2</v>
      </c>
      <c r="J3718">
        <v>100.18600000000001</v>
      </c>
      <c r="K3718">
        <v>69.587000000000003</v>
      </c>
      <c r="L3718">
        <v>18.204999999999998</v>
      </c>
      <c r="M3718">
        <v>283.23500000000001</v>
      </c>
    </row>
    <row r="3719" spans="1:13" x14ac:dyDescent="0.35">
      <c r="A3719">
        <v>3715</v>
      </c>
      <c r="B3719" t="s">
        <v>5186</v>
      </c>
      <c r="C3719">
        <v>75.44</v>
      </c>
      <c r="D3719">
        <v>15.544</v>
      </c>
      <c r="E3719">
        <v>15.166</v>
      </c>
      <c r="F3719">
        <v>6.7949999999999999</v>
      </c>
      <c r="G3719">
        <v>5.1239999999999997</v>
      </c>
      <c r="H3719">
        <v>101589.75599999999</v>
      </c>
      <c r="I3719">
        <v>0.11899999999999999</v>
      </c>
      <c r="J3719">
        <v>52.078000000000003</v>
      </c>
      <c r="K3719">
        <v>23.28</v>
      </c>
      <c r="L3719">
        <v>9.7989999999999995</v>
      </c>
      <c r="M3719">
        <v>294.61500000000001</v>
      </c>
    </row>
    <row r="3720" spans="1:13" x14ac:dyDescent="0.35">
      <c r="A3720">
        <v>3716</v>
      </c>
      <c r="B3720" t="s">
        <v>5185</v>
      </c>
      <c r="C3720">
        <v>14.175000000000001</v>
      </c>
      <c r="D3720">
        <v>14.102</v>
      </c>
      <c r="E3720">
        <v>14.112</v>
      </c>
      <c r="F3720">
        <v>6.5090000000000003</v>
      </c>
      <c r="G3720">
        <v>5.415</v>
      </c>
      <c r="H3720">
        <v>101608.605</v>
      </c>
      <c r="I3720">
        <v>7.8E-2</v>
      </c>
      <c r="J3720">
        <v>11.814</v>
      </c>
      <c r="K3720">
        <v>2.1219999999999999</v>
      </c>
      <c r="L3720">
        <v>2.1379999999999999</v>
      </c>
      <c r="M3720">
        <v>306.24200000000002</v>
      </c>
    </row>
    <row r="3721" spans="1:13" x14ac:dyDescent="0.35">
      <c r="A3721">
        <v>3717</v>
      </c>
      <c r="B3721" t="s">
        <v>5184</v>
      </c>
      <c r="C3721">
        <v>7.1999999999999995E-2</v>
      </c>
      <c r="D3721">
        <v>13.212999999999999</v>
      </c>
      <c r="E3721">
        <v>13.148999999999999</v>
      </c>
      <c r="F3721">
        <v>6.5030000000000001</v>
      </c>
      <c r="G3721">
        <v>5.4829999999999997</v>
      </c>
      <c r="H3721">
        <v>101622.15300000001</v>
      </c>
      <c r="I3721">
        <v>0.18099999999999999</v>
      </c>
      <c r="J3721">
        <v>4.8000000000000001E-2</v>
      </c>
      <c r="K3721">
        <v>0</v>
      </c>
      <c r="L3721">
        <v>-4.43</v>
      </c>
      <c r="M3721">
        <v>318.45999999999998</v>
      </c>
    </row>
    <row r="3722" spans="1:13" x14ac:dyDescent="0.35">
      <c r="A3722">
        <v>3718</v>
      </c>
      <c r="B3722" t="s">
        <v>5183</v>
      </c>
      <c r="C3722">
        <v>0</v>
      </c>
      <c r="D3722">
        <v>12.714</v>
      </c>
      <c r="E3722">
        <v>12.211</v>
      </c>
      <c r="F3722">
        <v>6.2960000000000003</v>
      </c>
      <c r="G3722">
        <v>5.3769999999999998</v>
      </c>
      <c r="H3722">
        <v>101620.72500000001</v>
      </c>
      <c r="I3722">
        <v>2.9000000000000001E-2</v>
      </c>
      <c r="J3722">
        <v>0</v>
      </c>
      <c r="K3722">
        <v>0</v>
      </c>
      <c r="L3722">
        <v>-9.5340000000000007</v>
      </c>
      <c r="M3722">
        <v>331.44799999999998</v>
      </c>
    </row>
    <row r="3723" spans="1:13" x14ac:dyDescent="0.35">
      <c r="A3723">
        <v>3719</v>
      </c>
      <c r="B3723" t="s">
        <v>5182</v>
      </c>
      <c r="C3723">
        <v>2E-3</v>
      </c>
      <c r="D3723">
        <v>12.269</v>
      </c>
      <c r="E3723">
        <v>11.308</v>
      </c>
      <c r="F3723">
        <v>6.3780000000000001</v>
      </c>
      <c r="G3723">
        <v>5.2210000000000001</v>
      </c>
      <c r="H3723">
        <v>101608.329</v>
      </c>
      <c r="I3723">
        <v>1.4E-2</v>
      </c>
      <c r="J3723">
        <v>0</v>
      </c>
      <c r="K3723">
        <v>0</v>
      </c>
      <c r="L3723">
        <v>-12.819000000000001</v>
      </c>
      <c r="M3723">
        <v>345.17700000000002</v>
      </c>
    </row>
    <row r="3724" spans="1:13" x14ac:dyDescent="0.35">
      <c r="A3724">
        <v>3720</v>
      </c>
      <c r="B3724" t="s">
        <v>5181</v>
      </c>
      <c r="C3724">
        <v>0</v>
      </c>
      <c r="D3724">
        <v>11.956</v>
      </c>
      <c r="E3724">
        <v>10.465999999999999</v>
      </c>
      <c r="F3724">
        <v>6.61</v>
      </c>
      <c r="G3724">
        <v>5.78</v>
      </c>
      <c r="H3724">
        <v>101591.556</v>
      </c>
      <c r="I3724">
        <v>0.19600000000000001</v>
      </c>
      <c r="J3724">
        <v>0</v>
      </c>
      <c r="K3724">
        <v>0</v>
      </c>
      <c r="L3724">
        <v>-14.009</v>
      </c>
      <c r="M3724">
        <v>334.49</v>
      </c>
    </row>
    <row r="3725" spans="1:13" x14ac:dyDescent="0.35">
      <c r="A3725">
        <v>3721</v>
      </c>
      <c r="B3725" t="s">
        <v>5180</v>
      </c>
      <c r="C3725">
        <v>0</v>
      </c>
      <c r="D3725">
        <v>11.863</v>
      </c>
      <c r="E3725">
        <v>10.397</v>
      </c>
      <c r="F3725">
        <v>6.8529999999999998</v>
      </c>
      <c r="G3725">
        <v>6.05</v>
      </c>
      <c r="H3725">
        <v>101569.342</v>
      </c>
      <c r="I3725">
        <v>7.0999999999999994E-2</v>
      </c>
      <c r="J3725">
        <v>0</v>
      </c>
      <c r="K3725">
        <v>0</v>
      </c>
      <c r="L3725">
        <v>-13</v>
      </c>
      <c r="M3725">
        <v>13.590999999999999</v>
      </c>
    </row>
    <row r="3726" spans="1:13" x14ac:dyDescent="0.35">
      <c r="A3726">
        <v>3722</v>
      </c>
      <c r="B3726" t="s">
        <v>5179</v>
      </c>
      <c r="C3726">
        <v>0</v>
      </c>
      <c r="D3726">
        <v>11.721</v>
      </c>
      <c r="E3726">
        <v>10.286</v>
      </c>
      <c r="F3726">
        <v>6.9329999999999998</v>
      </c>
      <c r="G3726">
        <v>6.2809999999999997</v>
      </c>
      <c r="H3726">
        <v>101550.448</v>
      </c>
      <c r="I3726">
        <v>3.9E-2</v>
      </c>
      <c r="J3726">
        <v>0</v>
      </c>
      <c r="K3726">
        <v>0</v>
      </c>
      <c r="L3726">
        <v>-9.8800000000000008</v>
      </c>
      <c r="M3726">
        <v>27.370999999999999</v>
      </c>
    </row>
    <row r="3727" spans="1:13" x14ac:dyDescent="0.35">
      <c r="A3727">
        <v>3723</v>
      </c>
      <c r="B3727" t="s">
        <v>5178</v>
      </c>
      <c r="C3727">
        <v>1.9E-2</v>
      </c>
      <c r="D3727">
        <v>11.387</v>
      </c>
      <c r="E3727">
        <v>10.048999999999999</v>
      </c>
      <c r="F3727">
        <v>7.1020000000000003</v>
      </c>
      <c r="G3727">
        <v>6.0860000000000003</v>
      </c>
      <c r="H3727">
        <v>101551.397</v>
      </c>
      <c r="I3727">
        <v>0.20300000000000001</v>
      </c>
      <c r="J3727">
        <v>1.9E-2</v>
      </c>
      <c r="K3727">
        <v>0</v>
      </c>
      <c r="L3727">
        <v>-4.9169999999999998</v>
      </c>
      <c r="M3727">
        <v>40.424999999999997</v>
      </c>
    </row>
    <row r="3728" spans="1:13" x14ac:dyDescent="0.35">
      <c r="A3728">
        <v>3724</v>
      </c>
      <c r="B3728" t="s">
        <v>5177</v>
      </c>
      <c r="C3728">
        <v>6.9829999999999997</v>
      </c>
      <c r="D3728">
        <v>11.443</v>
      </c>
      <c r="E3728">
        <v>10.022</v>
      </c>
      <c r="F3728">
        <v>7.0190000000000001</v>
      </c>
      <c r="G3728">
        <v>6.2530000000000001</v>
      </c>
      <c r="H3728">
        <v>101539.978</v>
      </c>
      <c r="I3728">
        <v>0.152</v>
      </c>
      <c r="J3728">
        <v>6.9219999999999997</v>
      </c>
      <c r="K3728">
        <v>0.25</v>
      </c>
      <c r="L3728">
        <v>1.49</v>
      </c>
      <c r="M3728">
        <v>52.598999999999997</v>
      </c>
    </row>
    <row r="3729" spans="1:13" x14ac:dyDescent="0.35">
      <c r="A3729">
        <v>3725</v>
      </c>
      <c r="B3729" t="s">
        <v>5176</v>
      </c>
      <c r="C3729">
        <v>53.363999999999997</v>
      </c>
      <c r="D3729">
        <v>12.368</v>
      </c>
      <c r="E3729">
        <v>9.9969999999999999</v>
      </c>
      <c r="F3729">
        <v>7.0350000000000001</v>
      </c>
      <c r="G3729">
        <v>5.3129999999999997</v>
      </c>
      <c r="H3729">
        <v>101547.556</v>
      </c>
      <c r="I3729">
        <v>4.4999999999999998E-2</v>
      </c>
      <c r="J3729">
        <v>42.231999999999999</v>
      </c>
      <c r="K3729">
        <v>11.291</v>
      </c>
      <c r="L3729">
        <v>9.1549999999999994</v>
      </c>
      <c r="M3729">
        <v>64.384</v>
      </c>
    </row>
    <row r="3730" spans="1:13" x14ac:dyDescent="0.35">
      <c r="A3730">
        <v>3726</v>
      </c>
      <c r="B3730" t="s">
        <v>5175</v>
      </c>
      <c r="C3730">
        <v>130.20500000000001</v>
      </c>
      <c r="D3730">
        <v>13.391</v>
      </c>
      <c r="E3730">
        <v>10.032</v>
      </c>
      <c r="F3730">
        <v>7.1289999999999996</v>
      </c>
      <c r="G3730">
        <v>5.2</v>
      </c>
      <c r="H3730">
        <v>101554.784</v>
      </c>
      <c r="I3730">
        <v>2.1999999999999999E-2</v>
      </c>
      <c r="J3730">
        <v>88.055999999999997</v>
      </c>
      <c r="K3730">
        <v>42.65</v>
      </c>
      <c r="L3730">
        <v>17.492999999999999</v>
      </c>
      <c r="M3730">
        <v>75.727999999999994</v>
      </c>
    </row>
    <row r="3731" spans="1:13" x14ac:dyDescent="0.35">
      <c r="A3731">
        <v>3727</v>
      </c>
      <c r="B3731" t="s">
        <v>5174</v>
      </c>
      <c r="C3731">
        <v>235.154</v>
      </c>
      <c r="D3731">
        <v>14.289</v>
      </c>
      <c r="E3731">
        <v>10.744999999999999</v>
      </c>
      <c r="F3731">
        <v>6.915</v>
      </c>
      <c r="G3731">
        <v>5.008</v>
      </c>
      <c r="H3731">
        <v>101571.546</v>
      </c>
      <c r="I3731">
        <v>0.11600000000000001</v>
      </c>
      <c r="J3731">
        <v>137.548</v>
      </c>
      <c r="K3731">
        <v>98.177000000000007</v>
      </c>
      <c r="L3731">
        <v>26.298999999999999</v>
      </c>
      <c r="M3731">
        <v>87.314999999999998</v>
      </c>
    </row>
    <row r="3732" spans="1:13" x14ac:dyDescent="0.35">
      <c r="A3732">
        <v>3728</v>
      </c>
      <c r="B3732" t="s">
        <v>5173</v>
      </c>
      <c r="C3732">
        <v>322.238</v>
      </c>
      <c r="D3732">
        <v>15.193</v>
      </c>
      <c r="E3732">
        <v>11.488</v>
      </c>
      <c r="F3732">
        <v>6.78</v>
      </c>
      <c r="G3732">
        <v>4.6310000000000002</v>
      </c>
      <c r="H3732">
        <v>101580.546</v>
      </c>
      <c r="I3732">
        <v>0.223</v>
      </c>
      <c r="J3732">
        <v>168.864</v>
      </c>
      <c r="K3732">
        <v>149.64099999999999</v>
      </c>
      <c r="L3732">
        <v>35.158000000000001</v>
      </c>
      <c r="M3732">
        <v>99.715000000000003</v>
      </c>
    </row>
    <row r="3733" spans="1:13" x14ac:dyDescent="0.35">
      <c r="A3733">
        <v>3729</v>
      </c>
      <c r="B3733" t="s">
        <v>5172</v>
      </c>
      <c r="C3733">
        <v>415.03100000000001</v>
      </c>
      <c r="D3733">
        <v>16.036999999999999</v>
      </c>
      <c r="E3733">
        <v>12.266999999999999</v>
      </c>
      <c r="F3733">
        <v>6.8209999999999997</v>
      </c>
      <c r="G3733">
        <v>4.9950000000000001</v>
      </c>
      <c r="H3733">
        <v>101578.655</v>
      </c>
      <c r="I3733">
        <v>0.27300000000000002</v>
      </c>
      <c r="J3733">
        <v>204.01300000000001</v>
      </c>
      <c r="K3733">
        <v>204.40100000000001</v>
      </c>
      <c r="L3733">
        <v>43.667999999999999</v>
      </c>
      <c r="M3733">
        <v>113.93300000000001</v>
      </c>
    </row>
    <row r="3734" spans="1:13" x14ac:dyDescent="0.35">
      <c r="A3734">
        <v>3730</v>
      </c>
      <c r="B3734" t="s">
        <v>5171</v>
      </c>
      <c r="C3734">
        <v>475.84800000000001</v>
      </c>
      <c r="D3734">
        <v>16.658999999999999</v>
      </c>
      <c r="E3734">
        <v>12.946999999999999</v>
      </c>
      <c r="F3734">
        <v>6.54</v>
      </c>
      <c r="G3734">
        <v>5.484</v>
      </c>
      <c r="H3734">
        <v>101576.075</v>
      </c>
      <c r="I3734">
        <v>0.23100000000000001</v>
      </c>
      <c r="J3734">
        <v>243.22499999999999</v>
      </c>
      <c r="K3734">
        <v>227.148</v>
      </c>
      <c r="L3734">
        <v>51.167999999999999</v>
      </c>
      <c r="M3734">
        <v>131.25299999999999</v>
      </c>
    </row>
    <row r="3735" spans="1:13" x14ac:dyDescent="0.35">
      <c r="A3735">
        <v>3731</v>
      </c>
      <c r="B3735" t="s">
        <v>5170</v>
      </c>
      <c r="C3735">
        <v>529.59299999999996</v>
      </c>
      <c r="D3735">
        <v>17.228999999999999</v>
      </c>
      <c r="E3735">
        <v>13.567</v>
      </c>
      <c r="F3735">
        <v>6.452</v>
      </c>
      <c r="G3735">
        <v>5.327</v>
      </c>
      <c r="H3735">
        <v>101576.586</v>
      </c>
      <c r="I3735">
        <v>0.16600000000000001</v>
      </c>
      <c r="J3735">
        <v>252.90600000000001</v>
      </c>
      <c r="K3735">
        <v>273.03300000000002</v>
      </c>
      <c r="L3735">
        <v>56.649000000000001</v>
      </c>
      <c r="M3735">
        <v>153</v>
      </c>
    </row>
    <row r="3736" spans="1:13" x14ac:dyDescent="0.35">
      <c r="A3736">
        <v>3732</v>
      </c>
      <c r="B3736" t="s">
        <v>5169</v>
      </c>
      <c r="C3736">
        <v>545.04200000000003</v>
      </c>
      <c r="D3736">
        <v>17.448</v>
      </c>
      <c r="E3736">
        <v>14.186</v>
      </c>
      <c r="F3736">
        <v>6.5789999999999997</v>
      </c>
      <c r="G3736">
        <v>5.1479999999999997</v>
      </c>
      <c r="H3736">
        <v>101567.692</v>
      </c>
      <c r="I3736">
        <v>0.26600000000000001</v>
      </c>
      <c r="J3736">
        <v>267.50200000000001</v>
      </c>
      <c r="K3736">
        <v>275.55</v>
      </c>
      <c r="L3736">
        <v>58.835000000000001</v>
      </c>
      <c r="M3736">
        <v>178.79</v>
      </c>
    </row>
    <row r="3737" spans="1:13" x14ac:dyDescent="0.35">
      <c r="A3737">
        <v>3733</v>
      </c>
      <c r="B3737" t="s">
        <v>5168</v>
      </c>
      <c r="C3737">
        <v>547.05600000000004</v>
      </c>
      <c r="D3737">
        <v>17.902000000000001</v>
      </c>
      <c r="E3737">
        <v>14.49</v>
      </c>
      <c r="F3737">
        <v>6.7960000000000003</v>
      </c>
      <c r="G3737">
        <v>4.8019999999999996</v>
      </c>
      <c r="H3737">
        <v>101555.66099999999</v>
      </c>
      <c r="I3737">
        <v>9.4E-2</v>
      </c>
      <c r="J3737">
        <v>251.61699999999999</v>
      </c>
      <c r="K3737">
        <v>293.28500000000003</v>
      </c>
      <c r="L3737">
        <v>57.008000000000003</v>
      </c>
      <c r="M3737">
        <v>204.80699999999999</v>
      </c>
    </row>
    <row r="3738" spans="1:13" x14ac:dyDescent="0.35">
      <c r="A3738">
        <v>3734</v>
      </c>
      <c r="B3738" t="s">
        <v>5167</v>
      </c>
      <c r="C3738">
        <v>518.03800000000001</v>
      </c>
      <c r="D3738">
        <v>17.806999999999999</v>
      </c>
      <c r="E3738">
        <v>14.757</v>
      </c>
      <c r="F3738">
        <v>6.8719999999999999</v>
      </c>
      <c r="G3738">
        <v>5.1280000000000001</v>
      </c>
      <c r="H3738">
        <v>101547.552</v>
      </c>
      <c r="I3738">
        <v>0.11</v>
      </c>
      <c r="J3738">
        <v>239.77</v>
      </c>
      <c r="K3738">
        <v>278.06900000000002</v>
      </c>
      <c r="L3738">
        <v>51.780999999999999</v>
      </c>
      <c r="M3738">
        <v>226.99100000000001</v>
      </c>
    </row>
    <row r="3739" spans="1:13" x14ac:dyDescent="0.35">
      <c r="A3739">
        <v>3735</v>
      </c>
      <c r="B3739" t="s">
        <v>5166</v>
      </c>
      <c r="C3739">
        <v>431.88299999999998</v>
      </c>
      <c r="D3739">
        <v>17.475999999999999</v>
      </c>
      <c r="E3739">
        <v>14.986000000000001</v>
      </c>
      <c r="F3739">
        <v>7.0090000000000003</v>
      </c>
      <c r="G3739">
        <v>4.9119999999999999</v>
      </c>
      <c r="H3739">
        <v>101540.223</v>
      </c>
      <c r="I3739">
        <v>6.3E-2</v>
      </c>
      <c r="J3739">
        <v>207.59</v>
      </c>
      <c r="K3739">
        <v>223.82300000000001</v>
      </c>
      <c r="L3739">
        <v>44.421999999999997</v>
      </c>
      <c r="M3739">
        <v>244.67599999999999</v>
      </c>
    </row>
    <row r="3740" spans="1:13" x14ac:dyDescent="0.35">
      <c r="A3740">
        <v>3736</v>
      </c>
      <c r="B3740" t="s">
        <v>5165</v>
      </c>
      <c r="C3740">
        <v>360.95299999999997</v>
      </c>
      <c r="D3740">
        <v>17.173999999999999</v>
      </c>
      <c r="E3740">
        <v>15.154999999999999</v>
      </c>
      <c r="F3740">
        <v>6.9640000000000004</v>
      </c>
      <c r="G3740">
        <v>4.891</v>
      </c>
      <c r="H3740">
        <v>101528.705</v>
      </c>
      <c r="I3740">
        <v>4.8000000000000001E-2</v>
      </c>
      <c r="J3740">
        <v>171.887</v>
      </c>
      <c r="K3740">
        <v>188.13499999999999</v>
      </c>
      <c r="L3740">
        <v>35.978000000000002</v>
      </c>
      <c r="M3740">
        <v>259.12</v>
      </c>
    </row>
    <row r="3741" spans="1:13" x14ac:dyDescent="0.35">
      <c r="A3741">
        <v>3737</v>
      </c>
      <c r="B3741" t="s">
        <v>5164</v>
      </c>
      <c r="C3741">
        <v>254.15100000000001</v>
      </c>
      <c r="D3741">
        <v>16.321999999999999</v>
      </c>
      <c r="E3741">
        <v>15.304</v>
      </c>
      <c r="F3741">
        <v>7.1449999999999996</v>
      </c>
      <c r="G3741">
        <v>4.4509999999999996</v>
      </c>
      <c r="H3741">
        <v>101524.281</v>
      </c>
      <c r="I3741">
        <v>0.182</v>
      </c>
      <c r="J3741">
        <v>130.405</v>
      </c>
      <c r="K3741">
        <v>121.79900000000001</v>
      </c>
      <c r="L3741">
        <v>27.138999999999999</v>
      </c>
      <c r="M3741">
        <v>271.64499999999998</v>
      </c>
    </row>
    <row r="3742" spans="1:13" x14ac:dyDescent="0.35">
      <c r="A3742">
        <v>3738</v>
      </c>
      <c r="B3742" t="s">
        <v>5163</v>
      </c>
      <c r="C3742">
        <v>170.39599999999999</v>
      </c>
      <c r="D3742">
        <v>15.582000000000001</v>
      </c>
      <c r="E3742">
        <v>15.432</v>
      </c>
      <c r="F3742">
        <v>7.1849999999999996</v>
      </c>
      <c r="G3742">
        <v>4.7510000000000003</v>
      </c>
      <c r="H3742">
        <v>101528.202</v>
      </c>
      <c r="I3742">
        <v>0.122</v>
      </c>
      <c r="J3742">
        <v>92.591999999999999</v>
      </c>
      <c r="K3742">
        <v>75.617000000000004</v>
      </c>
      <c r="L3742">
        <v>18.32</v>
      </c>
      <c r="M3742">
        <v>283.279</v>
      </c>
    </row>
    <row r="3743" spans="1:13" x14ac:dyDescent="0.35">
      <c r="A3743">
        <v>3739</v>
      </c>
      <c r="B3743" t="s">
        <v>5162</v>
      </c>
      <c r="C3743">
        <v>78.894000000000005</v>
      </c>
      <c r="D3743">
        <v>14.693</v>
      </c>
      <c r="E3743">
        <v>14.329000000000001</v>
      </c>
      <c r="F3743">
        <v>7.0270000000000001</v>
      </c>
      <c r="G3743">
        <v>4.5579999999999998</v>
      </c>
      <c r="H3743">
        <v>101533.592</v>
      </c>
      <c r="I3743">
        <v>3.9E-2</v>
      </c>
      <c r="J3743">
        <v>54.819000000000003</v>
      </c>
      <c r="K3743">
        <v>22.809000000000001</v>
      </c>
      <c r="L3743">
        <v>9.9169999999999998</v>
      </c>
      <c r="M3743">
        <v>294.65100000000001</v>
      </c>
    </row>
    <row r="3744" spans="1:13" x14ac:dyDescent="0.35">
      <c r="A3744">
        <v>3740</v>
      </c>
      <c r="B3744" t="s">
        <v>5161</v>
      </c>
      <c r="C3744">
        <v>16.338000000000001</v>
      </c>
      <c r="D3744">
        <v>13.314</v>
      </c>
      <c r="E3744">
        <v>13.211</v>
      </c>
      <c r="F3744">
        <v>6.7640000000000002</v>
      </c>
      <c r="G3744">
        <v>4.3259999999999996</v>
      </c>
      <c r="H3744">
        <v>101559.632</v>
      </c>
      <c r="I3744">
        <v>5.5E-2</v>
      </c>
      <c r="J3744">
        <v>13.478</v>
      </c>
      <c r="K3744">
        <v>2.4220000000000002</v>
      </c>
      <c r="L3744">
        <v>2.258</v>
      </c>
      <c r="M3744">
        <v>306.26900000000001</v>
      </c>
    </row>
    <row r="3745" spans="1:13" x14ac:dyDescent="0.35">
      <c r="A3745">
        <v>3741</v>
      </c>
      <c r="B3745" t="s">
        <v>5160</v>
      </c>
      <c r="C3745">
        <v>4.3999999999999997E-2</v>
      </c>
      <c r="D3745">
        <v>12.326000000000001</v>
      </c>
      <c r="E3745">
        <v>12.101000000000001</v>
      </c>
      <c r="F3745">
        <v>6.6379999999999999</v>
      </c>
      <c r="G3745">
        <v>4.4059999999999997</v>
      </c>
      <c r="H3745">
        <v>101581.474</v>
      </c>
      <c r="I3745">
        <v>4.4999999999999998E-2</v>
      </c>
      <c r="J3745">
        <v>3.5000000000000003E-2</v>
      </c>
      <c r="K3745">
        <v>0</v>
      </c>
      <c r="L3745">
        <v>-4.3090000000000002</v>
      </c>
      <c r="M3745">
        <v>318.47199999999998</v>
      </c>
    </row>
    <row r="3746" spans="1:13" x14ac:dyDescent="0.35">
      <c r="A3746">
        <v>3742</v>
      </c>
      <c r="B3746" t="s">
        <v>5159</v>
      </c>
      <c r="C3746">
        <v>0</v>
      </c>
      <c r="D3746">
        <v>11.781000000000001</v>
      </c>
      <c r="E3746">
        <v>11.048</v>
      </c>
      <c r="F3746">
        <v>6.742</v>
      </c>
      <c r="G3746">
        <v>4.4189999999999996</v>
      </c>
      <c r="H3746">
        <v>101582.442</v>
      </c>
      <c r="I3746">
        <v>1.6E-2</v>
      </c>
      <c r="J3746">
        <v>0</v>
      </c>
      <c r="K3746">
        <v>0</v>
      </c>
      <c r="L3746">
        <v>-9.4130000000000003</v>
      </c>
      <c r="M3746">
        <v>331.44600000000003</v>
      </c>
    </row>
    <row r="3747" spans="1:13" x14ac:dyDescent="0.35">
      <c r="A3747">
        <v>3743</v>
      </c>
      <c r="B3747" t="s">
        <v>5158</v>
      </c>
      <c r="C3747">
        <v>0</v>
      </c>
      <c r="D3747">
        <v>11.271000000000001</v>
      </c>
      <c r="E3747">
        <v>10.071</v>
      </c>
      <c r="F3747">
        <v>6.4950000000000001</v>
      </c>
      <c r="G3747">
        <v>4.6369999999999996</v>
      </c>
      <c r="H3747">
        <v>101579.58500000001</v>
      </c>
      <c r="I3747">
        <v>6.8000000000000005E-2</v>
      </c>
      <c r="J3747">
        <v>0</v>
      </c>
      <c r="K3747">
        <v>0</v>
      </c>
      <c r="L3747">
        <v>-12.699</v>
      </c>
      <c r="M3747">
        <v>345.15699999999998</v>
      </c>
    </row>
    <row r="3748" spans="1:13" x14ac:dyDescent="0.35">
      <c r="A3748">
        <v>3744</v>
      </c>
      <c r="B3748" t="s">
        <v>5157</v>
      </c>
      <c r="C3748">
        <v>0</v>
      </c>
      <c r="D3748">
        <v>4.7830000000000004</v>
      </c>
      <c r="E3748">
        <v>3.9710000000000001</v>
      </c>
      <c r="F3748">
        <v>6.5</v>
      </c>
      <c r="G3748">
        <v>1.847</v>
      </c>
      <c r="H3748">
        <v>44344.73</v>
      </c>
      <c r="I3748">
        <v>0.02</v>
      </c>
      <c r="J3748">
        <v>0</v>
      </c>
      <c r="K3748">
        <v>0</v>
      </c>
      <c r="L3748">
        <v>-6.0640000000000001</v>
      </c>
      <c r="M3748">
        <v>146.02500000000001</v>
      </c>
    </row>
    <row r="3749" spans="1:13" x14ac:dyDescent="0.35">
      <c r="A3749">
        <v>3745</v>
      </c>
      <c r="B3749" t="s">
        <v>5156</v>
      </c>
      <c r="C3749">
        <v>0</v>
      </c>
      <c r="D3749">
        <v>10.819000000000001</v>
      </c>
      <c r="E3749">
        <v>8.91</v>
      </c>
      <c r="F3749">
        <v>6.6479999999999997</v>
      </c>
      <c r="G3749">
        <v>4.548</v>
      </c>
      <c r="H3749">
        <v>101546.72900000001</v>
      </c>
      <c r="I3749">
        <v>1.7000000000000001E-2</v>
      </c>
      <c r="J3749">
        <v>0</v>
      </c>
      <c r="K3749">
        <v>0</v>
      </c>
      <c r="L3749">
        <v>-12.894</v>
      </c>
      <c r="M3749">
        <v>13.532999999999999</v>
      </c>
    </row>
    <row r="3750" spans="1:13" x14ac:dyDescent="0.35">
      <c r="A3750">
        <v>3746</v>
      </c>
      <c r="B3750" t="s">
        <v>5155</v>
      </c>
      <c r="C3750">
        <v>0</v>
      </c>
      <c r="D3750">
        <v>10.502000000000001</v>
      </c>
      <c r="E3750">
        <v>8.7189999999999994</v>
      </c>
      <c r="F3750">
        <v>6.6420000000000003</v>
      </c>
      <c r="G3750">
        <v>4.4740000000000002</v>
      </c>
      <c r="H3750">
        <v>101525.762</v>
      </c>
      <c r="I3750">
        <v>7.0000000000000001E-3</v>
      </c>
      <c r="J3750">
        <v>0</v>
      </c>
      <c r="K3750">
        <v>0</v>
      </c>
      <c r="L3750">
        <v>-9.782</v>
      </c>
      <c r="M3750">
        <v>27.297999999999998</v>
      </c>
    </row>
    <row r="3751" spans="1:13" x14ac:dyDescent="0.35">
      <c r="A3751">
        <v>3747</v>
      </c>
      <c r="B3751" t="s">
        <v>5154</v>
      </c>
      <c r="C3751">
        <v>3.9E-2</v>
      </c>
      <c r="D3751">
        <v>10.275</v>
      </c>
      <c r="E3751">
        <v>8.5519999999999996</v>
      </c>
      <c r="F3751">
        <v>6.6029999999999998</v>
      </c>
      <c r="G3751">
        <v>4.7190000000000003</v>
      </c>
      <c r="H3751">
        <v>101514.83900000001</v>
      </c>
      <c r="I3751">
        <v>1.9E-2</v>
      </c>
      <c r="J3751">
        <v>3.4000000000000002E-2</v>
      </c>
      <c r="K3751">
        <v>0</v>
      </c>
      <c r="L3751">
        <v>-4.8259999999999996</v>
      </c>
      <c r="M3751">
        <v>40.338999999999999</v>
      </c>
    </row>
    <row r="3752" spans="1:13" x14ac:dyDescent="0.35">
      <c r="A3752">
        <v>3748</v>
      </c>
      <c r="B3752" t="s">
        <v>5153</v>
      </c>
      <c r="C3752">
        <v>9.5229999999999997</v>
      </c>
      <c r="D3752">
        <v>10.526</v>
      </c>
      <c r="E3752">
        <v>8.452</v>
      </c>
      <c r="F3752">
        <v>6.508</v>
      </c>
      <c r="G3752">
        <v>4.8630000000000004</v>
      </c>
      <c r="H3752">
        <v>101516.132</v>
      </c>
      <c r="I3752">
        <v>8.0000000000000002E-3</v>
      </c>
      <c r="J3752">
        <v>8.6449999999999996</v>
      </c>
      <c r="K3752">
        <v>0.61699999999999999</v>
      </c>
      <c r="L3752">
        <v>1.6259999999999999</v>
      </c>
      <c r="M3752">
        <v>52.603999999999999</v>
      </c>
    </row>
    <row r="3753" spans="1:13" x14ac:dyDescent="0.35">
      <c r="A3753">
        <v>3749</v>
      </c>
      <c r="B3753" t="s">
        <v>5152</v>
      </c>
      <c r="C3753">
        <v>59.05</v>
      </c>
      <c r="D3753">
        <v>11.637</v>
      </c>
      <c r="E3753">
        <v>8.4290000000000003</v>
      </c>
      <c r="F3753">
        <v>6.7069999999999999</v>
      </c>
      <c r="G3753">
        <v>5.1059999999999999</v>
      </c>
      <c r="H3753">
        <v>101523.552</v>
      </c>
      <c r="I3753">
        <v>1.4E-2</v>
      </c>
      <c r="J3753">
        <v>46.45</v>
      </c>
      <c r="K3753">
        <v>11.747999999999999</v>
      </c>
      <c r="L3753">
        <v>9.2040000000000006</v>
      </c>
      <c r="M3753">
        <v>64.254999999999995</v>
      </c>
    </row>
    <row r="3754" spans="1:13" x14ac:dyDescent="0.35">
      <c r="A3754">
        <v>3750</v>
      </c>
      <c r="B3754" t="s">
        <v>5151</v>
      </c>
      <c r="C3754">
        <v>151.999</v>
      </c>
      <c r="D3754">
        <v>13.039</v>
      </c>
      <c r="E3754">
        <v>8.4649999999999999</v>
      </c>
      <c r="F3754">
        <v>6.8849999999999998</v>
      </c>
      <c r="G3754">
        <v>4.899</v>
      </c>
      <c r="H3754">
        <v>101530.645</v>
      </c>
      <c r="I3754">
        <v>2.8000000000000001E-2</v>
      </c>
      <c r="J3754">
        <v>93.567999999999998</v>
      </c>
      <c r="K3754">
        <v>56.954999999999998</v>
      </c>
      <c r="L3754">
        <v>17.556999999999999</v>
      </c>
      <c r="M3754">
        <v>75.620999999999995</v>
      </c>
    </row>
    <row r="3755" spans="1:13" x14ac:dyDescent="0.35">
      <c r="A3755">
        <v>3751</v>
      </c>
      <c r="B3755" t="s">
        <v>5150</v>
      </c>
      <c r="C3755">
        <v>259.47800000000001</v>
      </c>
      <c r="D3755">
        <v>13.975</v>
      </c>
      <c r="E3755">
        <v>9.1750000000000007</v>
      </c>
      <c r="F3755">
        <v>6.6280000000000001</v>
      </c>
      <c r="G3755">
        <v>4.72</v>
      </c>
      <c r="H3755">
        <v>98371.16</v>
      </c>
      <c r="I3755">
        <v>0.114</v>
      </c>
      <c r="J3755">
        <v>136.84</v>
      </c>
      <c r="K3755">
        <v>122.26</v>
      </c>
      <c r="L3755">
        <v>25.523</v>
      </c>
      <c r="M3755">
        <v>84.456999999999994</v>
      </c>
    </row>
    <row r="3756" spans="1:13" x14ac:dyDescent="0.35">
      <c r="A3756">
        <v>3752</v>
      </c>
      <c r="B3756" t="s">
        <v>5149</v>
      </c>
      <c r="C3756">
        <v>365.78899999999999</v>
      </c>
      <c r="D3756">
        <v>15.551</v>
      </c>
      <c r="E3756">
        <v>10.675000000000001</v>
      </c>
      <c r="F3756">
        <v>6.5350000000000001</v>
      </c>
      <c r="G3756">
        <v>5.258</v>
      </c>
      <c r="H3756">
        <v>101510.023</v>
      </c>
      <c r="I3756">
        <v>0.109</v>
      </c>
      <c r="J3756">
        <v>190.20699999999999</v>
      </c>
      <c r="K3756">
        <v>173.863</v>
      </c>
      <c r="L3756">
        <v>35.292000000000002</v>
      </c>
      <c r="M3756">
        <v>99.700999999999993</v>
      </c>
    </row>
    <row r="3757" spans="1:13" x14ac:dyDescent="0.35">
      <c r="A3757">
        <v>3753</v>
      </c>
      <c r="B3757" t="s">
        <v>5148</v>
      </c>
      <c r="C3757">
        <v>451.774</v>
      </c>
      <c r="D3757">
        <v>16.396999999999998</v>
      </c>
      <c r="E3757">
        <v>11.733000000000001</v>
      </c>
      <c r="F3757">
        <v>6.3250000000000002</v>
      </c>
      <c r="G3757">
        <v>5.399</v>
      </c>
      <c r="H3757">
        <v>101513.09600000001</v>
      </c>
      <c r="I3757">
        <v>3.9E-2</v>
      </c>
      <c r="J3757">
        <v>237.83</v>
      </c>
      <c r="K3757">
        <v>209.893</v>
      </c>
      <c r="L3757">
        <v>43.732999999999997</v>
      </c>
      <c r="M3757">
        <v>113.801</v>
      </c>
    </row>
    <row r="3758" spans="1:13" x14ac:dyDescent="0.35">
      <c r="A3758">
        <v>3754</v>
      </c>
      <c r="B3758" t="s">
        <v>5147</v>
      </c>
      <c r="C3758">
        <v>527.15300000000002</v>
      </c>
      <c r="D3758">
        <v>17.399000000000001</v>
      </c>
      <c r="E3758">
        <v>12.691000000000001</v>
      </c>
      <c r="F3758">
        <v>6.2130000000000001</v>
      </c>
      <c r="G3758">
        <v>5.5720000000000001</v>
      </c>
      <c r="H3758">
        <v>101504.96799999999</v>
      </c>
      <c r="I3758">
        <v>0.09</v>
      </c>
      <c r="J3758">
        <v>270.68700000000001</v>
      </c>
      <c r="K3758">
        <v>253.36199999999999</v>
      </c>
      <c r="L3758">
        <v>51.241999999999997</v>
      </c>
      <c r="M3758">
        <v>131.119</v>
      </c>
    </row>
    <row r="3759" spans="1:13" x14ac:dyDescent="0.35">
      <c r="A3759">
        <v>3755</v>
      </c>
      <c r="B3759" t="s">
        <v>5146</v>
      </c>
      <c r="C3759">
        <v>556.47699999999998</v>
      </c>
      <c r="D3759">
        <v>17.861000000000001</v>
      </c>
      <c r="E3759">
        <v>13.59</v>
      </c>
      <c r="F3759">
        <v>6.3029999999999999</v>
      </c>
      <c r="G3759">
        <v>5.7359999999999998</v>
      </c>
      <c r="H3759">
        <v>101490.861</v>
      </c>
      <c r="I3759">
        <v>0.13500000000000001</v>
      </c>
      <c r="J3759">
        <v>294.81599999999997</v>
      </c>
      <c r="K3759">
        <v>258.27</v>
      </c>
      <c r="L3759">
        <v>56.737000000000002</v>
      </c>
      <c r="M3759">
        <v>152.87899999999999</v>
      </c>
    </row>
    <row r="3760" spans="1:13" x14ac:dyDescent="0.35">
      <c r="A3760">
        <v>3756</v>
      </c>
      <c r="B3760" t="s">
        <v>5145</v>
      </c>
      <c r="C3760">
        <v>517.971</v>
      </c>
      <c r="D3760">
        <v>18.128</v>
      </c>
      <c r="E3760">
        <v>14.429</v>
      </c>
      <c r="F3760">
        <v>6.444</v>
      </c>
      <c r="G3760">
        <v>5.9740000000000002</v>
      </c>
      <c r="H3760">
        <v>101472.022</v>
      </c>
      <c r="I3760">
        <v>0.10199999999999999</v>
      </c>
      <c r="J3760">
        <v>289.41899999999998</v>
      </c>
      <c r="K3760">
        <v>225.90299999999999</v>
      </c>
      <c r="L3760">
        <v>58.939</v>
      </c>
      <c r="M3760">
        <v>178.71</v>
      </c>
    </row>
    <row r="3761" spans="1:13" x14ac:dyDescent="0.35">
      <c r="A3761">
        <v>3757</v>
      </c>
      <c r="B3761" t="s">
        <v>5144</v>
      </c>
      <c r="C3761">
        <v>517.47400000000005</v>
      </c>
      <c r="D3761">
        <v>18.373999999999999</v>
      </c>
      <c r="E3761">
        <v>14.829000000000001</v>
      </c>
      <c r="F3761">
        <v>6.625</v>
      </c>
      <c r="G3761">
        <v>5.2270000000000003</v>
      </c>
      <c r="H3761">
        <v>101451.30499999999</v>
      </c>
      <c r="I3761">
        <v>0.189</v>
      </c>
      <c r="J3761">
        <v>288.20600000000002</v>
      </c>
      <c r="K3761">
        <v>230.517</v>
      </c>
      <c r="L3761">
        <v>57.12</v>
      </c>
      <c r="M3761">
        <v>204.78399999999999</v>
      </c>
    </row>
    <row r="3762" spans="1:13" x14ac:dyDescent="0.35">
      <c r="A3762">
        <v>3758</v>
      </c>
      <c r="B3762" t="s">
        <v>5143</v>
      </c>
      <c r="C3762">
        <v>522.649</v>
      </c>
      <c r="D3762">
        <v>18.661000000000001</v>
      </c>
      <c r="E3762">
        <v>15.196999999999999</v>
      </c>
      <c r="F3762">
        <v>6.4939999999999998</v>
      </c>
      <c r="G3762">
        <v>4.8970000000000002</v>
      </c>
      <c r="H3762">
        <v>101430.27800000001</v>
      </c>
      <c r="I3762">
        <v>8.5000000000000006E-2</v>
      </c>
      <c r="J3762">
        <v>257.71199999999999</v>
      </c>
      <c r="K3762">
        <v>273.01799999999997</v>
      </c>
      <c r="L3762">
        <v>51.893999999999998</v>
      </c>
      <c r="M3762">
        <v>227.011</v>
      </c>
    </row>
    <row r="3763" spans="1:13" x14ac:dyDescent="0.35">
      <c r="A3763">
        <v>3759</v>
      </c>
      <c r="B3763" t="s">
        <v>5142</v>
      </c>
      <c r="C3763">
        <v>419.57600000000002</v>
      </c>
      <c r="D3763">
        <v>18.102</v>
      </c>
      <c r="E3763">
        <v>15.569000000000001</v>
      </c>
      <c r="F3763">
        <v>6.5030000000000001</v>
      </c>
      <c r="G3763">
        <v>5.548</v>
      </c>
      <c r="H3763">
        <v>101417.287</v>
      </c>
      <c r="I3763">
        <v>5.8999999999999997E-2</v>
      </c>
      <c r="J3763">
        <v>225.00299999999999</v>
      </c>
      <c r="K3763">
        <v>198.495</v>
      </c>
      <c r="L3763">
        <v>44.533999999999999</v>
      </c>
      <c r="M3763">
        <v>244.714</v>
      </c>
    </row>
    <row r="3764" spans="1:13" x14ac:dyDescent="0.35">
      <c r="A3764">
        <v>3760</v>
      </c>
      <c r="B3764" t="s">
        <v>5141</v>
      </c>
      <c r="C3764">
        <v>335.15800000000002</v>
      </c>
      <c r="D3764">
        <v>17.893999999999998</v>
      </c>
      <c r="E3764">
        <v>15.875</v>
      </c>
      <c r="F3764">
        <v>6.7770000000000001</v>
      </c>
      <c r="G3764">
        <v>5.08</v>
      </c>
      <c r="H3764">
        <v>101407.55499999999</v>
      </c>
      <c r="I3764">
        <v>0.17100000000000001</v>
      </c>
      <c r="J3764">
        <v>174.20099999999999</v>
      </c>
      <c r="K3764">
        <v>161.702</v>
      </c>
      <c r="L3764">
        <v>36.087000000000003</v>
      </c>
      <c r="M3764">
        <v>259.16300000000001</v>
      </c>
    </row>
    <row r="3765" spans="1:13" x14ac:dyDescent="0.35">
      <c r="A3765">
        <v>3761</v>
      </c>
      <c r="B3765" t="s">
        <v>5140</v>
      </c>
      <c r="C3765">
        <v>238.047</v>
      </c>
      <c r="D3765">
        <v>17.437999999999999</v>
      </c>
      <c r="E3765">
        <v>16.16</v>
      </c>
      <c r="F3765">
        <v>6.4459999999999997</v>
      </c>
      <c r="G3765">
        <v>4.8760000000000003</v>
      </c>
      <c r="H3765">
        <v>101395.591</v>
      </c>
      <c r="I3765">
        <v>0.23200000000000001</v>
      </c>
      <c r="J3765">
        <v>132.46600000000001</v>
      </c>
      <c r="K3765">
        <v>103.569</v>
      </c>
      <c r="L3765">
        <v>27.234999999999999</v>
      </c>
      <c r="M3765">
        <v>271.70600000000002</v>
      </c>
    </row>
    <row r="3766" spans="1:13" x14ac:dyDescent="0.35">
      <c r="A3766">
        <v>3762</v>
      </c>
      <c r="B3766" t="s">
        <v>5139</v>
      </c>
      <c r="C3766">
        <v>162.80199999999999</v>
      </c>
      <c r="D3766">
        <v>16.765999999999998</v>
      </c>
      <c r="E3766">
        <v>16.407</v>
      </c>
      <c r="F3766">
        <v>6.59</v>
      </c>
      <c r="G3766">
        <v>5.1520000000000001</v>
      </c>
      <c r="H3766">
        <v>101395.32</v>
      </c>
      <c r="I3766">
        <v>0.16200000000000001</v>
      </c>
      <c r="J3766">
        <v>97.433999999999997</v>
      </c>
      <c r="K3766">
        <v>64.117999999999995</v>
      </c>
      <c r="L3766">
        <v>18.431000000000001</v>
      </c>
      <c r="M3766">
        <v>283.31700000000001</v>
      </c>
    </row>
    <row r="3767" spans="1:13" x14ac:dyDescent="0.35">
      <c r="A3767">
        <v>3763</v>
      </c>
      <c r="B3767" t="s">
        <v>5138</v>
      </c>
      <c r="C3767">
        <v>73.603999999999999</v>
      </c>
      <c r="D3767">
        <v>15.695</v>
      </c>
      <c r="E3767">
        <v>15.321</v>
      </c>
      <c r="F3767">
        <v>6.6920000000000002</v>
      </c>
      <c r="G3767">
        <v>5.2370000000000001</v>
      </c>
      <c r="H3767">
        <v>101405.99</v>
      </c>
      <c r="I3767">
        <v>4.5999999999999999E-2</v>
      </c>
      <c r="J3767">
        <v>53.655999999999999</v>
      </c>
      <c r="K3767">
        <v>19.414999999999999</v>
      </c>
      <c r="L3767">
        <v>10.029</v>
      </c>
      <c r="M3767">
        <v>294.68299999999999</v>
      </c>
    </row>
    <row r="3768" spans="1:13" x14ac:dyDescent="0.35">
      <c r="A3768">
        <v>3764</v>
      </c>
      <c r="B3768" t="s">
        <v>5137</v>
      </c>
      <c r="C3768">
        <v>15.05</v>
      </c>
      <c r="D3768">
        <v>14.153</v>
      </c>
      <c r="E3768">
        <v>14.202999999999999</v>
      </c>
      <c r="F3768">
        <v>6.5960000000000001</v>
      </c>
      <c r="G3768">
        <v>4.6029999999999998</v>
      </c>
      <c r="H3768">
        <v>101419.966</v>
      </c>
      <c r="I3768">
        <v>0.34599999999999997</v>
      </c>
      <c r="J3768">
        <v>13.334</v>
      </c>
      <c r="K3768">
        <v>1.6719999999999999</v>
      </c>
      <c r="L3768">
        <v>2.3740000000000001</v>
      </c>
      <c r="M3768">
        <v>306.29199999999997</v>
      </c>
    </row>
    <row r="3769" spans="1:13" x14ac:dyDescent="0.35">
      <c r="A3769">
        <v>3765</v>
      </c>
      <c r="B3769" t="s">
        <v>5136</v>
      </c>
      <c r="C3769">
        <v>3.4000000000000002E-2</v>
      </c>
      <c r="D3769">
        <v>13.159000000000001</v>
      </c>
      <c r="E3769">
        <v>13.141</v>
      </c>
      <c r="F3769">
        <v>6.327</v>
      </c>
      <c r="G3769">
        <v>4.1120000000000001</v>
      </c>
      <c r="H3769">
        <v>101425.77</v>
      </c>
      <c r="I3769">
        <v>2.5000000000000001E-2</v>
      </c>
      <c r="J3769">
        <v>3.3000000000000002E-2</v>
      </c>
      <c r="K3769">
        <v>0</v>
      </c>
      <c r="L3769">
        <v>-4.1920000000000002</v>
      </c>
      <c r="M3769">
        <v>318.483</v>
      </c>
    </row>
    <row r="3770" spans="1:13" x14ac:dyDescent="0.35">
      <c r="A3770">
        <v>3766</v>
      </c>
      <c r="B3770" t="s">
        <v>5135</v>
      </c>
      <c r="C3770">
        <v>0</v>
      </c>
      <c r="D3770">
        <v>12.648</v>
      </c>
      <c r="E3770">
        <v>12.18</v>
      </c>
      <c r="F3770">
        <v>6.4530000000000003</v>
      </c>
      <c r="G3770">
        <v>4.4020000000000001</v>
      </c>
      <c r="H3770">
        <v>101417.46799999999</v>
      </c>
      <c r="I3770">
        <v>7.0000000000000007E-2</v>
      </c>
      <c r="J3770">
        <v>0</v>
      </c>
      <c r="K3770">
        <v>0</v>
      </c>
      <c r="L3770">
        <v>-9.2940000000000005</v>
      </c>
      <c r="M3770">
        <v>331.44200000000001</v>
      </c>
    </row>
    <row r="3771" spans="1:13" x14ac:dyDescent="0.35">
      <c r="A3771">
        <v>3767</v>
      </c>
      <c r="B3771" t="s">
        <v>5134</v>
      </c>
      <c r="C3771">
        <v>0</v>
      </c>
      <c r="D3771">
        <v>12.423</v>
      </c>
      <c r="E3771">
        <v>11.279</v>
      </c>
      <c r="F3771">
        <v>6.7389999999999999</v>
      </c>
      <c r="G3771">
        <v>4.7859999999999996</v>
      </c>
      <c r="H3771">
        <v>101390.773</v>
      </c>
      <c r="I3771">
        <v>0.10100000000000001</v>
      </c>
      <c r="J3771">
        <v>0</v>
      </c>
      <c r="K3771">
        <v>0</v>
      </c>
      <c r="L3771">
        <v>-12.583</v>
      </c>
      <c r="M3771">
        <v>345.13499999999999</v>
      </c>
    </row>
    <row r="3772" spans="1:13" x14ac:dyDescent="0.35">
      <c r="A3772">
        <v>3768</v>
      </c>
      <c r="B3772" t="s">
        <v>5133</v>
      </c>
      <c r="C3772">
        <v>0</v>
      </c>
      <c r="D3772">
        <v>12.04</v>
      </c>
      <c r="E3772">
        <v>10.337</v>
      </c>
      <c r="F3772">
        <v>6.9109999999999996</v>
      </c>
      <c r="G3772">
        <v>5.16</v>
      </c>
      <c r="H3772">
        <v>101369.96799999999</v>
      </c>
      <c r="I3772">
        <v>8.5000000000000006E-2</v>
      </c>
      <c r="J3772">
        <v>0</v>
      </c>
      <c r="K3772">
        <v>0</v>
      </c>
      <c r="L3772">
        <v>-13.786</v>
      </c>
      <c r="M3772">
        <v>330.36500000000001</v>
      </c>
    </row>
    <row r="3773" spans="1:13" x14ac:dyDescent="0.35">
      <c r="A3773">
        <v>3769</v>
      </c>
      <c r="B3773" t="s">
        <v>5132</v>
      </c>
      <c r="C3773">
        <v>0</v>
      </c>
      <c r="D3773">
        <v>11.879</v>
      </c>
      <c r="E3773">
        <v>10.211</v>
      </c>
      <c r="F3773">
        <v>6.7839999999999998</v>
      </c>
      <c r="G3773">
        <v>5.4740000000000002</v>
      </c>
      <c r="H3773">
        <v>101349.03200000001</v>
      </c>
      <c r="I3773">
        <v>7.4999999999999997E-2</v>
      </c>
      <c r="J3773">
        <v>0</v>
      </c>
      <c r="K3773">
        <v>0</v>
      </c>
      <c r="L3773">
        <v>-12.79</v>
      </c>
      <c r="M3773">
        <v>13.475</v>
      </c>
    </row>
    <row r="3774" spans="1:13" x14ac:dyDescent="0.35">
      <c r="A3774">
        <v>3770</v>
      </c>
      <c r="B3774" t="s">
        <v>5131</v>
      </c>
      <c r="C3774">
        <v>0</v>
      </c>
      <c r="D3774">
        <v>11.621</v>
      </c>
      <c r="E3774">
        <v>10.077999999999999</v>
      </c>
      <c r="F3774">
        <v>6.6340000000000003</v>
      </c>
      <c r="G3774">
        <v>5.5620000000000003</v>
      </c>
      <c r="H3774">
        <v>101335.37</v>
      </c>
      <c r="I3774">
        <v>3.2000000000000001E-2</v>
      </c>
      <c r="J3774">
        <v>0</v>
      </c>
      <c r="K3774">
        <v>0</v>
      </c>
      <c r="L3774">
        <v>-9.6910000000000007</v>
      </c>
      <c r="M3774">
        <v>27.225999999999999</v>
      </c>
    </row>
    <row r="3775" spans="1:13" x14ac:dyDescent="0.35">
      <c r="A3775">
        <v>3771</v>
      </c>
      <c r="B3775" t="s">
        <v>5130</v>
      </c>
      <c r="C3775">
        <v>3.2000000000000001E-2</v>
      </c>
      <c r="D3775">
        <v>11.416</v>
      </c>
      <c r="E3775">
        <v>9.9019999999999992</v>
      </c>
      <c r="F3775">
        <v>6.516</v>
      </c>
      <c r="G3775">
        <v>5.4560000000000004</v>
      </c>
      <c r="H3775">
        <v>101328.183</v>
      </c>
      <c r="I3775">
        <v>5.7000000000000002E-2</v>
      </c>
      <c r="J3775">
        <v>2.3E-2</v>
      </c>
      <c r="K3775">
        <v>0</v>
      </c>
      <c r="L3775">
        <v>-4.7439999999999998</v>
      </c>
      <c r="M3775">
        <v>40.256</v>
      </c>
    </row>
    <row r="3776" spans="1:13" x14ac:dyDescent="0.35">
      <c r="A3776">
        <v>3772</v>
      </c>
      <c r="B3776" t="s">
        <v>5129</v>
      </c>
      <c r="C3776">
        <v>8.2210000000000001</v>
      </c>
      <c r="D3776">
        <v>11.401999999999999</v>
      </c>
      <c r="E3776">
        <v>9.7729999999999997</v>
      </c>
      <c r="F3776">
        <v>6.8029999999999999</v>
      </c>
      <c r="G3776">
        <v>5.6779999999999999</v>
      </c>
      <c r="H3776">
        <v>101322.645</v>
      </c>
      <c r="I3776">
        <v>3.9E-2</v>
      </c>
      <c r="J3776">
        <v>7.8120000000000003</v>
      </c>
      <c r="K3776">
        <v>0.28799999999999998</v>
      </c>
      <c r="L3776">
        <v>1.6970000000000001</v>
      </c>
      <c r="M3776">
        <v>52.512999999999998</v>
      </c>
    </row>
    <row r="3777" spans="1:13" x14ac:dyDescent="0.35">
      <c r="A3777">
        <v>3773</v>
      </c>
      <c r="B3777" t="s">
        <v>5128</v>
      </c>
      <c r="C3777">
        <v>57.018999999999998</v>
      </c>
      <c r="D3777">
        <v>12.438000000000001</v>
      </c>
      <c r="E3777">
        <v>9.7639999999999993</v>
      </c>
      <c r="F3777">
        <v>6.9009999999999998</v>
      </c>
      <c r="G3777">
        <v>5.4109999999999996</v>
      </c>
      <c r="H3777">
        <v>101327.643</v>
      </c>
      <c r="I3777">
        <v>2.4E-2</v>
      </c>
      <c r="J3777">
        <v>43.828000000000003</v>
      </c>
      <c r="K3777">
        <v>13.237</v>
      </c>
      <c r="L3777">
        <v>9.2680000000000007</v>
      </c>
      <c r="M3777">
        <v>64.158000000000001</v>
      </c>
    </row>
    <row r="3778" spans="1:13" x14ac:dyDescent="0.35">
      <c r="A3778">
        <v>3774</v>
      </c>
      <c r="B3778" t="s">
        <v>5127</v>
      </c>
      <c r="C3778">
        <v>133.00399999999999</v>
      </c>
      <c r="D3778">
        <v>13.465999999999999</v>
      </c>
      <c r="E3778">
        <v>9.8420000000000005</v>
      </c>
      <c r="F3778">
        <v>6.9459999999999997</v>
      </c>
      <c r="G3778">
        <v>4.8179999999999996</v>
      </c>
      <c r="H3778">
        <v>101337.05899999999</v>
      </c>
      <c r="I3778">
        <v>1.7999999999999999E-2</v>
      </c>
      <c r="J3778">
        <v>84.801000000000002</v>
      </c>
      <c r="K3778">
        <v>48.070999999999998</v>
      </c>
      <c r="L3778">
        <v>17.613</v>
      </c>
      <c r="M3778">
        <v>75.519000000000005</v>
      </c>
    </row>
    <row r="3779" spans="1:13" x14ac:dyDescent="0.35">
      <c r="A3779">
        <v>3775</v>
      </c>
      <c r="B3779" t="s">
        <v>5126</v>
      </c>
      <c r="C3779">
        <v>233.233</v>
      </c>
      <c r="D3779">
        <v>14.794</v>
      </c>
      <c r="E3779">
        <v>10.67</v>
      </c>
      <c r="F3779">
        <v>6.8540000000000001</v>
      </c>
      <c r="G3779">
        <v>4.8390000000000004</v>
      </c>
      <c r="H3779">
        <v>101352.015</v>
      </c>
      <c r="I3779">
        <v>2.7E-2</v>
      </c>
      <c r="J3779">
        <v>132.727</v>
      </c>
      <c r="K3779">
        <v>102.47499999999999</v>
      </c>
      <c r="L3779">
        <v>26.401</v>
      </c>
      <c r="M3779">
        <v>87.07</v>
      </c>
    </row>
    <row r="3780" spans="1:13" x14ac:dyDescent="0.35">
      <c r="A3780">
        <v>3776</v>
      </c>
      <c r="B3780" t="s">
        <v>5125</v>
      </c>
      <c r="C3780">
        <v>340.76100000000002</v>
      </c>
      <c r="D3780">
        <v>16.088999999999999</v>
      </c>
      <c r="E3780">
        <v>11.48</v>
      </c>
      <c r="F3780">
        <v>6.7370000000000001</v>
      </c>
      <c r="G3780">
        <v>4.7629999999999999</v>
      </c>
      <c r="H3780">
        <v>101363.978</v>
      </c>
      <c r="I3780">
        <v>6.0000000000000001E-3</v>
      </c>
      <c r="J3780">
        <v>177.42699999999999</v>
      </c>
      <c r="K3780">
        <v>164.673</v>
      </c>
      <c r="L3780">
        <v>35.274999999999999</v>
      </c>
      <c r="M3780">
        <v>99.471999999999994</v>
      </c>
    </row>
    <row r="3781" spans="1:13" x14ac:dyDescent="0.35">
      <c r="A3781">
        <v>3777</v>
      </c>
      <c r="B3781" t="s">
        <v>5124</v>
      </c>
      <c r="C3781">
        <v>467.40199999999999</v>
      </c>
      <c r="D3781">
        <v>17.036999999999999</v>
      </c>
      <c r="E3781">
        <v>12.279</v>
      </c>
      <c r="F3781">
        <v>7.0350000000000001</v>
      </c>
      <c r="G3781">
        <v>4.68</v>
      </c>
      <c r="H3781">
        <v>101371.656</v>
      </c>
      <c r="I3781">
        <v>4.0000000000000001E-3</v>
      </c>
      <c r="J3781">
        <v>205.06200000000001</v>
      </c>
      <c r="K3781">
        <v>266.32799999999997</v>
      </c>
      <c r="L3781">
        <v>43.793999999999997</v>
      </c>
      <c r="M3781">
        <v>113.669</v>
      </c>
    </row>
    <row r="3782" spans="1:13" x14ac:dyDescent="0.35">
      <c r="A3782">
        <v>3778</v>
      </c>
      <c r="B3782" t="s">
        <v>5123</v>
      </c>
      <c r="C3782">
        <v>536.95600000000002</v>
      </c>
      <c r="D3782">
        <v>17.721</v>
      </c>
      <c r="E3782">
        <v>13.010999999999999</v>
      </c>
      <c r="F3782">
        <v>7.0759999999999996</v>
      </c>
      <c r="G3782">
        <v>5.0659999999999998</v>
      </c>
      <c r="H3782">
        <v>101377.686</v>
      </c>
      <c r="I3782">
        <v>0.14000000000000001</v>
      </c>
      <c r="J3782">
        <v>237.00700000000001</v>
      </c>
      <c r="K3782">
        <v>307.33199999999999</v>
      </c>
      <c r="L3782">
        <v>51.314</v>
      </c>
      <c r="M3782">
        <v>130.97999999999999</v>
      </c>
    </row>
    <row r="3783" spans="1:13" x14ac:dyDescent="0.35">
      <c r="A3783">
        <v>3779</v>
      </c>
      <c r="B3783" t="s">
        <v>5122</v>
      </c>
      <c r="C3783">
        <v>551.36099999999999</v>
      </c>
      <c r="D3783">
        <v>18.298999999999999</v>
      </c>
      <c r="E3783">
        <v>13.679</v>
      </c>
      <c r="F3783">
        <v>6.992</v>
      </c>
      <c r="G3783">
        <v>4.91</v>
      </c>
      <c r="H3783">
        <v>101369.25</v>
      </c>
      <c r="I3783">
        <v>0.114</v>
      </c>
      <c r="J3783">
        <v>272.64600000000002</v>
      </c>
      <c r="K3783">
        <v>287.721</v>
      </c>
      <c r="L3783">
        <v>56.825000000000003</v>
      </c>
      <c r="M3783">
        <v>152.75</v>
      </c>
    </row>
    <row r="3784" spans="1:13" x14ac:dyDescent="0.35">
      <c r="A3784">
        <v>3780</v>
      </c>
      <c r="B3784" t="s">
        <v>5121</v>
      </c>
      <c r="C3784">
        <v>562.39400000000001</v>
      </c>
      <c r="D3784">
        <v>18.585000000000001</v>
      </c>
      <c r="E3784">
        <v>14.327999999999999</v>
      </c>
      <c r="F3784">
        <v>7.218</v>
      </c>
      <c r="G3784">
        <v>5.0880000000000001</v>
      </c>
      <c r="H3784">
        <v>101368.93700000001</v>
      </c>
      <c r="I3784">
        <v>0.19600000000000001</v>
      </c>
      <c r="J3784">
        <v>278.42700000000002</v>
      </c>
      <c r="K3784">
        <v>292.48399999999998</v>
      </c>
      <c r="L3784">
        <v>59.042999999999999</v>
      </c>
      <c r="M3784">
        <v>178.62700000000001</v>
      </c>
    </row>
    <row r="3785" spans="1:13" x14ac:dyDescent="0.35">
      <c r="A3785">
        <v>3781</v>
      </c>
      <c r="B3785" t="s">
        <v>5120</v>
      </c>
      <c r="C3785">
        <v>554.48699999999997</v>
      </c>
      <c r="D3785">
        <v>19.084</v>
      </c>
      <c r="E3785">
        <v>14.847</v>
      </c>
      <c r="F3785">
        <v>7.2690000000000001</v>
      </c>
      <c r="G3785">
        <v>4.7919999999999998</v>
      </c>
      <c r="H3785">
        <v>101370.592</v>
      </c>
      <c r="I3785">
        <v>2.9000000000000001E-2</v>
      </c>
      <c r="J3785">
        <v>275.245</v>
      </c>
      <c r="K3785">
        <v>282.30099999999999</v>
      </c>
      <c r="L3785">
        <v>57.238</v>
      </c>
      <c r="M3785">
        <v>204.76900000000001</v>
      </c>
    </row>
    <row r="3786" spans="1:13" x14ac:dyDescent="0.35">
      <c r="A3786">
        <v>3782</v>
      </c>
      <c r="B3786" t="s">
        <v>5119</v>
      </c>
      <c r="C3786">
        <v>517.22900000000004</v>
      </c>
      <c r="D3786">
        <v>19.097000000000001</v>
      </c>
      <c r="E3786">
        <v>15.388</v>
      </c>
      <c r="F3786">
        <v>6.8079999999999998</v>
      </c>
      <c r="G3786">
        <v>4.96</v>
      </c>
      <c r="H3786">
        <v>101358.576</v>
      </c>
      <c r="I3786">
        <v>3.6999999999999998E-2</v>
      </c>
      <c r="J3786">
        <v>262.572</v>
      </c>
      <c r="K3786">
        <v>256.42399999999998</v>
      </c>
      <c r="L3786">
        <v>52.015999999999998</v>
      </c>
      <c r="M3786">
        <v>227.00299999999999</v>
      </c>
    </row>
    <row r="3787" spans="1:13" x14ac:dyDescent="0.35">
      <c r="A3787">
        <v>3783</v>
      </c>
      <c r="B3787" t="s">
        <v>5118</v>
      </c>
      <c r="C3787">
        <v>430.89100000000002</v>
      </c>
      <c r="D3787">
        <v>18.748000000000001</v>
      </c>
      <c r="E3787">
        <v>15.815</v>
      </c>
      <c r="F3787">
        <v>6.8070000000000004</v>
      </c>
      <c r="G3787">
        <v>5.0270000000000001</v>
      </c>
      <c r="H3787">
        <v>101354.799</v>
      </c>
      <c r="I3787">
        <v>8.2000000000000003E-2</v>
      </c>
      <c r="J3787">
        <v>220.43700000000001</v>
      </c>
      <c r="K3787">
        <v>209.571</v>
      </c>
      <c r="L3787">
        <v>44.622999999999998</v>
      </c>
      <c r="M3787">
        <v>244.79300000000001</v>
      </c>
    </row>
    <row r="3788" spans="1:13" x14ac:dyDescent="0.35">
      <c r="A3788">
        <v>3784</v>
      </c>
      <c r="B3788" t="s">
        <v>5117</v>
      </c>
      <c r="C3788">
        <v>354.18700000000001</v>
      </c>
      <c r="D3788">
        <v>18.547999999999998</v>
      </c>
      <c r="E3788">
        <v>16.233000000000001</v>
      </c>
      <c r="F3788">
        <v>6.702</v>
      </c>
      <c r="G3788">
        <v>5.4420000000000002</v>
      </c>
      <c r="H3788">
        <v>101346.16800000001</v>
      </c>
      <c r="I3788">
        <v>0.10299999999999999</v>
      </c>
      <c r="J3788">
        <v>187.32400000000001</v>
      </c>
      <c r="K3788">
        <v>164.209</v>
      </c>
      <c r="L3788">
        <v>36.195</v>
      </c>
      <c r="M3788">
        <v>259.20400000000001</v>
      </c>
    </row>
    <row r="3789" spans="1:13" x14ac:dyDescent="0.35">
      <c r="A3789">
        <v>3785</v>
      </c>
      <c r="B3789" t="s">
        <v>5116</v>
      </c>
      <c r="C3789">
        <v>260.97399999999999</v>
      </c>
      <c r="D3789">
        <v>18.076000000000001</v>
      </c>
      <c r="E3789">
        <v>16.587</v>
      </c>
      <c r="F3789">
        <v>7.0979999999999999</v>
      </c>
      <c r="G3789">
        <v>5.0359999999999996</v>
      </c>
      <c r="H3789">
        <v>101343.84600000001</v>
      </c>
      <c r="I3789">
        <v>7.2999999999999995E-2</v>
      </c>
      <c r="J3789">
        <v>143.59399999999999</v>
      </c>
      <c r="K3789">
        <v>115.96299999999999</v>
      </c>
      <c r="L3789">
        <v>27.341000000000001</v>
      </c>
      <c r="M3789">
        <v>271.745</v>
      </c>
    </row>
    <row r="3790" spans="1:13" x14ac:dyDescent="0.35">
      <c r="A3790">
        <v>3786</v>
      </c>
      <c r="B3790" t="s">
        <v>5115</v>
      </c>
      <c r="C3790">
        <v>163.774</v>
      </c>
      <c r="D3790">
        <v>17.128</v>
      </c>
      <c r="E3790">
        <v>16.917000000000002</v>
      </c>
      <c r="F3790">
        <v>7.2489999999999997</v>
      </c>
      <c r="G3790">
        <v>4.625</v>
      </c>
      <c r="H3790">
        <v>101356.16499999999</v>
      </c>
      <c r="I3790">
        <v>3.3000000000000002E-2</v>
      </c>
      <c r="J3790">
        <v>96.417000000000002</v>
      </c>
      <c r="K3790">
        <v>65.284999999999997</v>
      </c>
      <c r="L3790">
        <v>18.538</v>
      </c>
      <c r="M3790">
        <v>283.351</v>
      </c>
    </row>
    <row r="3791" spans="1:13" x14ac:dyDescent="0.35">
      <c r="A3791">
        <v>3787</v>
      </c>
      <c r="B3791" t="s">
        <v>5114</v>
      </c>
      <c r="C3791">
        <v>80.745000000000005</v>
      </c>
      <c r="D3791">
        <v>16.042000000000002</v>
      </c>
      <c r="E3791">
        <v>15.840999999999999</v>
      </c>
      <c r="F3791">
        <v>6.9459999999999997</v>
      </c>
      <c r="G3791">
        <v>4.8209999999999997</v>
      </c>
      <c r="H3791">
        <v>101369.78200000001</v>
      </c>
      <c r="I3791">
        <v>0.27800000000000002</v>
      </c>
      <c r="J3791">
        <v>52.2</v>
      </c>
      <c r="K3791">
        <v>28.343</v>
      </c>
      <c r="L3791">
        <v>10.137</v>
      </c>
      <c r="M3791">
        <v>294.709</v>
      </c>
    </row>
    <row r="3792" spans="1:13" x14ac:dyDescent="0.35">
      <c r="A3792">
        <v>3788</v>
      </c>
      <c r="B3792" t="s">
        <v>5113</v>
      </c>
      <c r="C3792">
        <v>17.195</v>
      </c>
      <c r="D3792">
        <v>14.664999999999999</v>
      </c>
      <c r="E3792">
        <v>14.641</v>
      </c>
      <c r="F3792">
        <v>6.7380000000000004</v>
      </c>
      <c r="G3792">
        <v>4.6429999999999998</v>
      </c>
      <c r="H3792">
        <v>101398.30899999999</v>
      </c>
      <c r="I3792">
        <v>8.4000000000000005E-2</v>
      </c>
      <c r="J3792">
        <v>13.948</v>
      </c>
      <c r="K3792">
        <v>3.2589999999999999</v>
      </c>
      <c r="L3792">
        <v>2.4830000000000001</v>
      </c>
      <c r="M3792">
        <v>306.30900000000003</v>
      </c>
    </row>
    <row r="3793" spans="1:13" x14ac:dyDescent="0.35">
      <c r="A3793">
        <v>3789</v>
      </c>
      <c r="B3793" t="s">
        <v>5112</v>
      </c>
      <c r="C3793">
        <v>0.13600000000000001</v>
      </c>
      <c r="D3793">
        <v>13.746</v>
      </c>
      <c r="E3793">
        <v>13.465</v>
      </c>
      <c r="F3793">
        <v>6.8339999999999996</v>
      </c>
      <c r="G3793">
        <v>4.63</v>
      </c>
      <c r="H3793">
        <v>101416.03</v>
      </c>
      <c r="I3793">
        <v>0.10100000000000001</v>
      </c>
      <c r="J3793">
        <v>0.13100000000000001</v>
      </c>
      <c r="K3793">
        <v>0</v>
      </c>
      <c r="L3793">
        <v>-4.0810000000000004</v>
      </c>
      <c r="M3793">
        <v>318.48899999999998</v>
      </c>
    </row>
    <row r="3794" spans="1:13" x14ac:dyDescent="0.35">
      <c r="A3794">
        <v>3790</v>
      </c>
      <c r="B3794" t="s">
        <v>5111</v>
      </c>
      <c r="C3794">
        <v>0</v>
      </c>
      <c r="D3794">
        <v>13.132</v>
      </c>
      <c r="E3794">
        <v>12.407999999999999</v>
      </c>
      <c r="F3794">
        <v>6.71</v>
      </c>
      <c r="G3794">
        <v>4.5</v>
      </c>
      <c r="H3794">
        <v>101419.512</v>
      </c>
      <c r="I3794">
        <v>1.0999999999999999E-2</v>
      </c>
      <c r="J3794">
        <v>0</v>
      </c>
      <c r="K3794">
        <v>0</v>
      </c>
      <c r="L3794">
        <v>-9.1839999999999993</v>
      </c>
      <c r="M3794">
        <v>331.43299999999999</v>
      </c>
    </row>
    <row r="3795" spans="1:13" x14ac:dyDescent="0.35">
      <c r="A3795">
        <v>3791</v>
      </c>
      <c r="B3795" t="s">
        <v>5110</v>
      </c>
      <c r="C3795">
        <v>0</v>
      </c>
      <c r="D3795">
        <v>12.79</v>
      </c>
      <c r="E3795">
        <v>11.398999999999999</v>
      </c>
      <c r="F3795">
        <v>6.5430000000000001</v>
      </c>
      <c r="G3795">
        <v>5.1829999999999998</v>
      </c>
      <c r="H3795">
        <v>101411.883</v>
      </c>
      <c r="I3795">
        <v>5.8999999999999997E-2</v>
      </c>
      <c r="J3795">
        <v>0</v>
      </c>
      <c r="K3795">
        <v>0</v>
      </c>
      <c r="L3795">
        <v>-12.476000000000001</v>
      </c>
      <c r="M3795">
        <v>345.10899999999998</v>
      </c>
    </row>
    <row r="3796" spans="1:13" x14ac:dyDescent="0.35">
      <c r="A3796">
        <v>3792</v>
      </c>
      <c r="B3796" t="s">
        <v>5109</v>
      </c>
      <c r="C3796">
        <v>8.9999999999999993E-3</v>
      </c>
      <c r="D3796">
        <v>12.473000000000001</v>
      </c>
      <c r="E3796">
        <v>10.411</v>
      </c>
      <c r="F3796">
        <v>6.3070000000000004</v>
      </c>
      <c r="G3796">
        <v>4.7229999999999999</v>
      </c>
      <c r="H3796">
        <v>101392.954</v>
      </c>
      <c r="I3796">
        <v>1.7999999999999999E-2</v>
      </c>
      <c r="J3796">
        <v>0</v>
      </c>
      <c r="K3796">
        <v>0</v>
      </c>
      <c r="L3796">
        <v>-13.683999999999999</v>
      </c>
      <c r="M3796">
        <v>330.322</v>
      </c>
    </row>
    <row r="3797" spans="1:13" x14ac:dyDescent="0.35">
      <c r="A3797">
        <v>3793</v>
      </c>
      <c r="B3797" t="s">
        <v>5108</v>
      </c>
      <c r="C3797">
        <v>5.0000000000000001E-3</v>
      </c>
      <c r="D3797">
        <v>12.173999999999999</v>
      </c>
      <c r="E3797">
        <v>10.257999999999999</v>
      </c>
      <c r="F3797">
        <v>6.2030000000000003</v>
      </c>
      <c r="G3797">
        <v>4.9589999999999996</v>
      </c>
      <c r="H3797">
        <v>101376.124</v>
      </c>
      <c r="I3797">
        <v>2.9000000000000001E-2</v>
      </c>
      <c r="J3797">
        <v>0</v>
      </c>
      <c r="K3797">
        <v>0</v>
      </c>
      <c r="L3797">
        <v>-12.696</v>
      </c>
      <c r="M3797">
        <v>13.416</v>
      </c>
    </row>
    <row r="3798" spans="1:13" x14ac:dyDescent="0.35">
      <c r="A3798">
        <v>3794</v>
      </c>
      <c r="B3798" t="s">
        <v>5107</v>
      </c>
      <c r="C3798">
        <v>0</v>
      </c>
      <c r="D3798">
        <v>11.917999999999999</v>
      </c>
      <c r="E3798">
        <v>10.143000000000001</v>
      </c>
      <c r="F3798">
        <v>6.4059999999999997</v>
      </c>
      <c r="G3798">
        <v>5.0309999999999997</v>
      </c>
      <c r="H3798">
        <v>101364.247</v>
      </c>
      <c r="I3798">
        <v>0.246</v>
      </c>
      <c r="J3798">
        <v>0</v>
      </c>
      <c r="K3798">
        <v>0</v>
      </c>
      <c r="L3798">
        <v>-9.6080000000000005</v>
      </c>
      <c r="M3798">
        <v>27.155000000000001</v>
      </c>
    </row>
    <row r="3799" spans="1:13" x14ac:dyDescent="0.35">
      <c r="A3799">
        <v>3795</v>
      </c>
      <c r="B3799" t="s">
        <v>5106</v>
      </c>
      <c r="C3799">
        <v>1.9E-2</v>
      </c>
      <c r="D3799">
        <v>11.71</v>
      </c>
      <c r="E3799">
        <v>10.045</v>
      </c>
      <c r="F3799">
        <v>6.41</v>
      </c>
      <c r="G3799">
        <v>5.2679999999999998</v>
      </c>
      <c r="H3799">
        <v>101345.22900000001</v>
      </c>
      <c r="I3799">
        <v>0.12</v>
      </c>
      <c r="J3799">
        <v>1.9E-2</v>
      </c>
      <c r="K3799">
        <v>0</v>
      </c>
      <c r="L3799">
        <v>-4.6710000000000003</v>
      </c>
      <c r="M3799">
        <v>40.174999999999997</v>
      </c>
    </row>
    <row r="3800" spans="1:13" x14ac:dyDescent="0.35">
      <c r="A3800">
        <v>3796</v>
      </c>
      <c r="B3800" t="s">
        <v>5105</v>
      </c>
      <c r="C3800">
        <v>9.3629999999999995</v>
      </c>
      <c r="D3800">
        <v>11.81</v>
      </c>
      <c r="E3800">
        <v>9.8960000000000008</v>
      </c>
      <c r="F3800">
        <v>6.0970000000000004</v>
      </c>
      <c r="G3800">
        <v>5.1070000000000002</v>
      </c>
      <c r="H3800">
        <v>101349.20299999999</v>
      </c>
      <c r="I3800">
        <v>0.20300000000000001</v>
      </c>
      <c r="J3800">
        <v>8.4420000000000002</v>
      </c>
      <c r="K3800">
        <v>1.0760000000000001</v>
      </c>
      <c r="L3800">
        <v>1.762</v>
      </c>
      <c r="M3800">
        <v>52.424999999999997</v>
      </c>
    </row>
    <row r="3801" spans="1:13" x14ac:dyDescent="0.35">
      <c r="A3801">
        <v>3797</v>
      </c>
      <c r="B3801" t="s">
        <v>5104</v>
      </c>
      <c r="C3801">
        <v>52.006</v>
      </c>
      <c r="D3801">
        <v>12.818</v>
      </c>
      <c r="E3801">
        <v>9.9130000000000003</v>
      </c>
      <c r="F3801">
        <v>6.0819999999999999</v>
      </c>
      <c r="G3801">
        <v>5.12</v>
      </c>
      <c r="H3801">
        <v>101403.673</v>
      </c>
      <c r="I3801">
        <v>0.33400000000000002</v>
      </c>
      <c r="J3801">
        <v>40.945</v>
      </c>
      <c r="K3801">
        <v>11.061</v>
      </c>
      <c r="L3801">
        <v>9.3230000000000004</v>
      </c>
      <c r="M3801">
        <v>64.066000000000003</v>
      </c>
    </row>
    <row r="3802" spans="1:13" x14ac:dyDescent="0.35">
      <c r="A3802">
        <v>3798</v>
      </c>
      <c r="B3802" t="s">
        <v>5103</v>
      </c>
      <c r="C3802">
        <v>125.923</v>
      </c>
      <c r="D3802">
        <v>13.868</v>
      </c>
      <c r="E3802">
        <v>10.085000000000001</v>
      </c>
      <c r="F3802">
        <v>6.423</v>
      </c>
      <c r="G3802">
        <v>4.976</v>
      </c>
      <c r="H3802">
        <v>101373.63800000001</v>
      </c>
      <c r="I3802">
        <v>0.26800000000000002</v>
      </c>
      <c r="J3802">
        <v>85.593000000000004</v>
      </c>
      <c r="K3802">
        <v>41.329000000000001</v>
      </c>
      <c r="L3802">
        <v>17.643000000000001</v>
      </c>
      <c r="M3802">
        <v>75.39</v>
      </c>
    </row>
    <row r="3803" spans="1:13" x14ac:dyDescent="0.35">
      <c r="A3803">
        <v>3799</v>
      </c>
      <c r="B3803" t="s">
        <v>5102</v>
      </c>
      <c r="C3803">
        <v>228.095</v>
      </c>
      <c r="D3803">
        <v>15.161</v>
      </c>
      <c r="E3803">
        <v>11.013</v>
      </c>
      <c r="F3803">
        <v>6.8230000000000004</v>
      </c>
      <c r="G3803">
        <v>5.391</v>
      </c>
      <c r="H3803">
        <v>101396.66</v>
      </c>
      <c r="I3803">
        <v>0.122</v>
      </c>
      <c r="J3803">
        <v>129.423</v>
      </c>
      <c r="K3803">
        <v>102.729</v>
      </c>
      <c r="L3803">
        <v>26.52</v>
      </c>
      <c r="M3803">
        <v>87.055999999999997</v>
      </c>
    </row>
    <row r="3804" spans="1:13" x14ac:dyDescent="0.35">
      <c r="A3804">
        <v>3800</v>
      </c>
      <c r="B3804" t="s">
        <v>5101</v>
      </c>
      <c r="C3804">
        <v>336.83300000000003</v>
      </c>
      <c r="D3804">
        <v>16.373999999999999</v>
      </c>
      <c r="E3804">
        <v>11.877000000000001</v>
      </c>
      <c r="F3804">
        <v>6.992</v>
      </c>
      <c r="G3804">
        <v>5.0309999999999997</v>
      </c>
      <c r="H3804">
        <v>101402.27899999999</v>
      </c>
      <c r="I3804">
        <v>0.216</v>
      </c>
      <c r="J3804">
        <v>181.316</v>
      </c>
      <c r="K3804">
        <v>162.76499999999999</v>
      </c>
      <c r="L3804">
        <v>35.323999999999998</v>
      </c>
      <c r="M3804">
        <v>99.353999999999999</v>
      </c>
    </row>
    <row r="3805" spans="1:13" x14ac:dyDescent="0.35">
      <c r="A3805">
        <v>3801</v>
      </c>
      <c r="B3805" t="s">
        <v>5100</v>
      </c>
      <c r="C3805">
        <v>430.97300000000001</v>
      </c>
      <c r="D3805">
        <v>17.367000000000001</v>
      </c>
      <c r="E3805">
        <v>12.731999999999999</v>
      </c>
      <c r="F3805">
        <v>6.9390000000000001</v>
      </c>
      <c r="G3805">
        <v>4.9779999999999998</v>
      </c>
      <c r="H3805">
        <v>101406.073</v>
      </c>
      <c r="I3805">
        <v>0.13500000000000001</v>
      </c>
      <c r="J3805">
        <v>209.41800000000001</v>
      </c>
      <c r="K3805">
        <v>231.756</v>
      </c>
      <c r="L3805">
        <v>43.848999999999997</v>
      </c>
      <c r="M3805">
        <v>113.541</v>
      </c>
    </row>
    <row r="3806" spans="1:13" x14ac:dyDescent="0.35">
      <c r="A3806">
        <v>3802</v>
      </c>
      <c r="B3806" t="s">
        <v>5099</v>
      </c>
      <c r="C3806">
        <v>506.40600000000001</v>
      </c>
      <c r="D3806">
        <v>18.146999999999998</v>
      </c>
      <c r="E3806">
        <v>13.526999999999999</v>
      </c>
      <c r="F3806">
        <v>6.8840000000000003</v>
      </c>
      <c r="G3806">
        <v>4.907</v>
      </c>
      <c r="H3806">
        <v>101414.52800000001</v>
      </c>
      <c r="I3806">
        <v>0.16700000000000001</v>
      </c>
      <c r="J3806">
        <v>241.44800000000001</v>
      </c>
      <c r="K3806">
        <v>276.52600000000001</v>
      </c>
      <c r="L3806">
        <v>51.384999999999998</v>
      </c>
      <c r="M3806">
        <v>130.85499999999999</v>
      </c>
    </row>
    <row r="3807" spans="1:13" x14ac:dyDescent="0.35">
      <c r="A3807">
        <v>3803</v>
      </c>
      <c r="B3807" t="s">
        <v>5098</v>
      </c>
      <c r="C3807">
        <v>561.72900000000004</v>
      </c>
      <c r="D3807">
        <v>18.869</v>
      </c>
      <c r="E3807">
        <v>14.314</v>
      </c>
      <c r="F3807">
        <v>6.7789999999999999</v>
      </c>
      <c r="G3807">
        <v>5.0389999999999997</v>
      </c>
      <c r="H3807">
        <v>101417.414</v>
      </c>
      <c r="I3807">
        <v>0.13100000000000001</v>
      </c>
      <c r="J3807">
        <v>263.68599999999998</v>
      </c>
      <c r="K3807">
        <v>308.45999999999998</v>
      </c>
      <c r="L3807">
        <v>56.914000000000001</v>
      </c>
      <c r="M3807">
        <v>152.66399999999999</v>
      </c>
    </row>
    <row r="3808" spans="1:13" x14ac:dyDescent="0.35">
      <c r="A3808">
        <v>3804</v>
      </c>
      <c r="B3808" t="s">
        <v>5097</v>
      </c>
      <c r="C3808">
        <v>554.56700000000001</v>
      </c>
      <c r="D3808">
        <v>19.2</v>
      </c>
      <c r="E3808">
        <v>15.086</v>
      </c>
      <c r="F3808">
        <v>6.851</v>
      </c>
      <c r="G3808">
        <v>5.2460000000000004</v>
      </c>
      <c r="H3808">
        <v>101408.61900000001</v>
      </c>
      <c r="I3808">
        <v>0.33800000000000002</v>
      </c>
      <c r="J3808">
        <v>265.89699999999999</v>
      </c>
      <c r="K3808">
        <v>300.87200000000001</v>
      </c>
      <c r="L3808">
        <v>59.14</v>
      </c>
      <c r="M3808">
        <v>178.541</v>
      </c>
    </row>
    <row r="3809" spans="1:13" x14ac:dyDescent="0.35">
      <c r="A3809">
        <v>3805</v>
      </c>
      <c r="B3809" t="s">
        <v>5096</v>
      </c>
      <c r="C3809">
        <v>507.51</v>
      </c>
      <c r="D3809">
        <v>19.46</v>
      </c>
      <c r="E3809">
        <v>15.446</v>
      </c>
      <c r="F3809">
        <v>6.9429999999999996</v>
      </c>
      <c r="G3809">
        <v>5.5759999999999996</v>
      </c>
      <c r="H3809">
        <v>101402.235</v>
      </c>
      <c r="I3809">
        <v>0.153</v>
      </c>
      <c r="J3809">
        <v>276.19</v>
      </c>
      <c r="K3809">
        <v>242.541</v>
      </c>
      <c r="L3809">
        <v>57.337000000000003</v>
      </c>
      <c r="M3809">
        <v>204.73400000000001</v>
      </c>
    </row>
    <row r="3810" spans="1:13" x14ac:dyDescent="0.35">
      <c r="A3810">
        <v>3806</v>
      </c>
      <c r="B3810" t="s">
        <v>5095</v>
      </c>
      <c r="C3810">
        <v>491.97699999999998</v>
      </c>
      <c r="D3810">
        <v>19.713000000000001</v>
      </c>
      <c r="E3810">
        <v>15.944000000000001</v>
      </c>
      <c r="F3810">
        <v>7.1020000000000003</v>
      </c>
      <c r="G3810">
        <v>5.5490000000000004</v>
      </c>
      <c r="H3810">
        <v>101420.39200000001</v>
      </c>
      <c r="I3810">
        <v>0.20499999999999999</v>
      </c>
      <c r="J3810">
        <v>259.28500000000003</v>
      </c>
      <c r="K3810">
        <v>232.69200000000001</v>
      </c>
      <c r="L3810">
        <v>52.113</v>
      </c>
      <c r="M3810">
        <v>227.05099999999999</v>
      </c>
    </row>
    <row r="3811" spans="1:13" x14ac:dyDescent="0.35">
      <c r="A3811">
        <v>3807</v>
      </c>
      <c r="B3811" t="s">
        <v>5094</v>
      </c>
      <c r="C3811">
        <v>396.48899999999998</v>
      </c>
      <c r="D3811">
        <v>19.004999999999999</v>
      </c>
      <c r="E3811">
        <v>15.929</v>
      </c>
      <c r="F3811">
        <v>7.4550000000000001</v>
      </c>
      <c r="G3811">
        <v>5.2080000000000002</v>
      </c>
      <c r="H3811">
        <v>101378.726</v>
      </c>
      <c r="I3811">
        <v>0.115</v>
      </c>
      <c r="J3811">
        <v>218.01900000000001</v>
      </c>
      <c r="K3811">
        <v>197.03800000000001</v>
      </c>
      <c r="L3811">
        <v>44.829000000000001</v>
      </c>
      <c r="M3811">
        <v>244.62100000000001</v>
      </c>
    </row>
    <row r="3812" spans="1:13" x14ac:dyDescent="0.35">
      <c r="A3812">
        <v>3808</v>
      </c>
      <c r="B3812" t="s">
        <v>5093</v>
      </c>
      <c r="C3812">
        <v>306.76499999999999</v>
      </c>
      <c r="D3812">
        <v>18.821000000000002</v>
      </c>
      <c r="E3812">
        <v>16.155999999999999</v>
      </c>
      <c r="F3812">
        <v>7.4119999999999999</v>
      </c>
      <c r="G3812">
        <v>5.5709999999999997</v>
      </c>
      <c r="H3812">
        <v>101363.45299999999</v>
      </c>
      <c r="I3812">
        <v>0.126</v>
      </c>
      <c r="J3812">
        <v>178.501</v>
      </c>
      <c r="K3812">
        <v>135.08099999999999</v>
      </c>
      <c r="L3812">
        <v>36.25</v>
      </c>
      <c r="M3812">
        <v>259.31400000000002</v>
      </c>
    </row>
    <row r="3813" spans="1:13" x14ac:dyDescent="0.35">
      <c r="A3813">
        <v>3809</v>
      </c>
      <c r="B3813" t="s">
        <v>5092</v>
      </c>
      <c r="C3813">
        <v>222.47200000000001</v>
      </c>
      <c r="D3813">
        <v>17.658000000000001</v>
      </c>
      <c r="E3813">
        <v>16.263999999999999</v>
      </c>
      <c r="F3813">
        <v>7.1529999999999996</v>
      </c>
      <c r="G3813">
        <v>5.22</v>
      </c>
      <c r="H3813">
        <v>101393.76300000001</v>
      </c>
      <c r="I3813">
        <v>0.68400000000000005</v>
      </c>
      <c r="J3813">
        <v>124.93300000000001</v>
      </c>
      <c r="K3813">
        <v>105.35299999999999</v>
      </c>
      <c r="L3813">
        <v>27.532</v>
      </c>
      <c r="M3813">
        <v>271.65600000000001</v>
      </c>
    </row>
    <row r="3814" spans="1:13" x14ac:dyDescent="0.35">
      <c r="A3814">
        <v>3810</v>
      </c>
      <c r="B3814" t="s">
        <v>5091</v>
      </c>
      <c r="C3814">
        <v>144.589</v>
      </c>
      <c r="D3814">
        <v>16.669</v>
      </c>
      <c r="E3814">
        <v>16.498000000000001</v>
      </c>
      <c r="F3814">
        <v>6.4210000000000003</v>
      </c>
      <c r="G3814">
        <v>5.5129999999999999</v>
      </c>
      <c r="H3814">
        <v>101431.144</v>
      </c>
      <c r="I3814">
        <v>0.30599999999999999</v>
      </c>
      <c r="J3814">
        <v>87.299000000000007</v>
      </c>
      <c r="K3814">
        <v>56.555</v>
      </c>
      <c r="L3814">
        <v>18.614999999999998</v>
      </c>
      <c r="M3814">
        <v>283.411</v>
      </c>
    </row>
    <row r="3815" spans="1:13" x14ac:dyDescent="0.35">
      <c r="A3815">
        <v>3811</v>
      </c>
      <c r="B3815" t="s">
        <v>5090</v>
      </c>
      <c r="C3815">
        <v>72.313000000000002</v>
      </c>
      <c r="D3815">
        <v>15.82</v>
      </c>
      <c r="E3815">
        <v>15.308999999999999</v>
      </c>
      <c r="F3815">
        <v>6.5359999999999996</v>
      </c>
      <c r="G3815">
        <v>4.8650000000000002</v>
      </c>
      <c r="H3815">
        <v>101409.05899999999</v>
      </c>
      <c r="I3815">
        <v>5.8000000000000003E-2</v>
      </c>
      <c r="J3815">
        <v>51.737000000000002</v>
      </c>
      <c r="K3815">
        <v>19.745000000000001</v>
      </c>
      <c r="L3815">
        <v>10.265000000000001</v>
      </c>
      <c r="M3815">
        <v>294.69299999999998</v>
      </c>
    </row>
    <row r="3816" spans="1:13" x14ac:dyDescent="0.35">
      <c r="A3816">
        <v>3812</v>
      </c>
      <c r="B3816" t="s">
        <v>5089</v>
      </c>
      <c r="C3816">
        <v>17.474</v>
      </c>
      <c r="D3816">
        <v>14.429</v>
      </c>
      <c r="E3816">
        <v>14.13</v>
      </c>
      <c r="F3816">
        <v>5.8630000000000004</v>
      </c>
      <c r="G3816">
        <v>4.37</v>
      </c>
      <c r="H3816">
        <v>101467.181</v>
      </c>
      <c r="I3816">
        <v>8.6999999999999994E-2</v>
      </c>
      <c r="J3816">
        <v>14.51</v>
      </c>
      <c r="K3816">
        <v>2.6739999999999999</v>
      </c>
      <c r="L3816">
        <v>2.5990000000000002</v>
      </c>
      <c r="M3816">
        <v>306.30399999999997</v>
      </c>
    </row>
    <row r="3817" spans="1:13" x14ac:dyDescent="0.35">
      <c r="A3817">
        <v>3813</v>
      </c>
      <c r="B3817" t="s">
        <v>5088</v>
      </c>
      <c r="C3817">
        <v>0.221</v>
      </c>
      <c r="D3817">
        <v>13.513</v>
      </c>
      <c r="E3817">
        <v>12.952999999999999</v>
      </c>
      <c r="F3817">
        <v>5.641</v>
      </c>
      <c r="G3817">
        <v>4.2910000000000004</v>
      </c>
      <c r="H3817">
        <v>101493.129</v>
      </c>
      <c r="I3817">
        <v>3.5999999999999997E-2</v>
      </c>
      <c r="J3817">
        <v>0.222</v>
      </c>
      <c r="K3817">
        <v>0</v>
      </c>
      <c r="L3817">
        <v>-3.9910000000000001</v>
      </c>
      <c r="M3817">
        <v>318.52300000000002</v>
      </c>
    </row>
    <row r="3818" spans="1:13" x14ac:dyDescent="0.35">
      <c r="A3818">
        <v>3814</v>
      </c>
      <c r="B3818" t="s">
        <v>5087</v>
      </c>
      <c r="C3818">
        <v>0</v>
      </c>
      <c r="D3818">
        <v>12.762</v>
      </c>
      <c r="E3818">
        <v>11.859</v>
      </c>
      <c r="F3818">
        <v>5.7460000000000004</v>
      </c>
      <c r="G3818">
        <v>3.754</v>
      </c>
      <c r="H3818">
        <v>101494.467</v>
      </c>
      <c r="I3818">
        <v>0.15</v>
      </c>
      <c r="J3818">
        <v>0</v>
      </c>
      <c r="K3818">
        <v>0</v>
      </c>
      <c r="L3818">
        <v>-9.08</v>
      </c>
      <c r="M3818">
        <v>331.42099999999999</v>
      </c>
    </row>
    <row r="3819" spans="1:13" x14ac:dyDescent="0.35">
      <c r="A3819">
        <v>3815</v>
      </c>
      <c r="B3819" t="s">
        <v>5086</v>
      </c>
      <c r="C3819">
        <v>0</v>
      </c>
      <c r="D3819">
        <v>12.321999999999999</v>
      </c>
      <c r="E3819">
        <v>10.848000000000001</v>
      </c>
      <c r="F3819">
        <v>5.5910000000000002</v>
      </c>
      <c r="G3819">
        <v>4.2149999999999999</v>
      </c>
      <c r="H3819">
        <v>101483.71</v>
      </c>
      <c r="I3819">
        <v>4.9000000000000002E-2</v>
      </c>
      <c r="J3819">
        <v>0</v>
      </c>
      <c r="K3819">
        <v>0</v>
      </c>
      <c r="L3819">
        <v>-12.375</v>
      </c>
      <c r="M3819">
        <v>345.08100000000002</v>
      </c>
    </row>
    <row r="3820" spans="1:13" x14ac:dyDescent="0.35">
      <c r="A3820">
        <v>3816</v>
      </c>
      <c r="B3820" t="s">
        <v>5085</v>
      </c>
      <c r="C3820">
        <v>0</v>
      </c>
      <c r="D3820">
        <v>12.082000000000001</v>
      </c>
      <c r="E3820">
        <v>9.8829999999999991</v>
      </c>
      <c r="F3820">
        <v>5.63</v>
      </c>
      <c r="G3820">
        <v>3.9380000000000002</v>
      </c>
      <c r="H3820">
        <v>101474.24400000001</v>
      </c>
      <c r="I3820">
        <v>0.222</v>
      </c>
      <c r="J3820">
        <v>0</v>
      </c>
      <c r="K3820">
        <v>0</v>
      </c>
      <c r="L3820">
        <v>-13.587999999999999</v>
      </c>
      <c r="M3820">
        <v>330.279</v>
      </c>
    </row>
    <row r="3821" spans="1:13" x14ac:dyDescent="0.35">
      <c r="A3821">
        <v>3817</v>
      </c>
      <c r="B3821" t="s">
        <v>5084</v>
      </c>
      <c r="C3821">
        <v>0</v>
      </c>
      <c r="D3821">
        <v>11.798999999999999</v>
      </c>
      <c r="E3821">
        <v>9.7460000000000004</v>
      </c>
      <c r="F3821">
        <v>5.6280000000000001</v>
      </c>
      <c r="G3821">
        <v>4.1879999999999997</v>
      </c>
      <c r="H3821">
        <v>101466.07399999999</v>
      </c>
      <c r="I3821">
        <v>0.20300000000000001</v>
      </c>
      <c r="J3821">
        <v>0</v>
      </c>
      <c r="K3821">
        <v>0</v>
      </c>
      <c r="L3821">
        <v>-12.609</v>
      </c>
      <c r="M3821">
        <v>13.358000000000001</v>
      </c>
    </row>
    <row r="3822" spans="1:13" x14ac:dyDescent="0.35">
      <c r="A3822">
        <v>3818</v>
      </c>
      <c r="B3822" t="s">
        <v>5083</v>
      </c>
      <c r="C3822">
        <v>0</v>
      </c>
      <c r="D3822">
        <v>11.739000000000001</v>
      </c>
      <c r="E3822">
        <v>9.6649999999999991</v>
      </c>
      <c r="F3822">
        <v>5.4989999999999997</v>
      </c>
      <c r="G3822">
        <v>4.8259999999999996</v>
      </c>
      <c r="H3822">
        <v>101459.42600000001</v>
      </c>
      <c r="I3822">
        <v>0.09</v>
      </c>
      <c r="J3822">
        <v>0</v>
      </c>
      <c r="K3822">
        <v>0</v>
      </c>
      <c r="L3822">
        <v>-9.5280000000000005</v>
      </c>
      <c r="M3822">
        <v>27.094000000000001</v>
      </c>
    </row>
    <row r="3823" spans="1:13" x14ac:dyDescent="0.35">
      <c r="A3823">
        <v>3819</v>
      </c>
      <c r="B3823" t="s">
        <v>5082</v>
      </c>
      <c r="C3823">
        <v>3.3000000000000002E-2</v>
      </c>
      <c r="D3823">
        <v>11.531000000000001</v>
      </c>
      <c r="E3823">
        <v>9.4760000000000009</v>
      </c>
      <c r="F3823">
        <v>5.3140000000000001</v>
      </c>
      <c r="G3823">
        <v>4.843</v>
      </c>
      <c r="H3823">
        <v>101459.887</v>
      </c>
      <c r="I3823">
        <v>7.4999999999999997E-2</v>
      </c>
      <c r="J3823">
        <v>3.3000000000000002E-2</v>
      </c>
      <c r="K3823">
        <v>0</v>
      </c>
      <c r="L3823">
        <v>-4.6059999999999999</v>
      </c>
      <c r="M3823">
        <v>40.098999999999997</v>
      </c>
    </row>
    <row r="3824" spans="1:13" x14ac:dyDescent="0.35">
      <c r="A3824">
        <v>3820</v>
      </c>
      <c r="B3824" t="s">
        <v>5081</v>
      </c>
      <c r="C3824">
        <v>10.471</v>
      </c>
      <c r="D3824">
        <v>11.593999999999999</v>
      </c>
      <c r="E3824">
        <v>9.5429999999999993</v>
      </c>
      <c r="F3824">
        <v>5.7130000000000001</v>
      </c>
      <c r="G3824">
        <v>4.9269999999999996</v>
      </c>
      <c r="H3824">
        <v>101465.95699999999</v>
      </c>
      <c r="I3824">
        <v>7.9000000000000001E-2</v>
      </c>
      <c r="J3824">
        <v>9.4819999999999993</v>
      </c>
      <c r="K3824">
        <v>1.135</v>
      </c>
      <c r="L3824">
        <v>1.8009999999999999</v>
      </c>
      <c r="M3824">
        <v>52.31</v>
      </c>
    </row>
    <row r="3825" spans="1:13" x14ac:dyDescent="0.35">
      <c r="A3825">
        <v>3821</v>
      </c>
      <c r="B3825" t="s">
        <v>5080</v>
      </c>
      <c r="C3825">
        <v>60.177</v>
      </c>
      <c r="D3825">
        <v>12.757999999999999</v>
      </c>
      <c r="E3825">
        <v>9.5739999999999998</v>
      </c>
      <c r="F3825">
        <v>5.5640000000000001</v>
      </c>
      <c r="G3825">
        <v>4.8070000000000004</v>
      </c>
      <c r="H3825">
        <v>101483.41899999999</v>
      </c>
      <c r="I3825">
        <v>2.8000000000000001E-2</v>
      </c>
      <c r="J3825">
        <v>46.607999999999997</v>
      </c>
      <c r="K3825">
        <v>14.478999999999999</v>
      </c>
      <c r="L3825">
        <v>9.4390000000000001</v>
      </c>
      <c r="M3825">
        <v>64.064999999999998</v>
      </c>
    </row>
    <row r="3826" spans="1:13" x14ac:dyDescent="0.35">
      <c r="A3826">
        <v>3822</v>
      </c>
      <c r="B3826" t="s">
        <v>5079</v>
      </c>
      <c r="C3826">
        <v>136.624</v>
      </c>
      <c r="D3826">
        <v>13.978</v>
      </c>
      <c r="E3826">
        <v>9.6780000000000008</v>
      </c>
      <c r="F3826">
        <v>5.7779999999999996</v>
      </c>
      <c r="G3826">
        <v>5.3529999999999998</v>
      </c>
      <c r="H3826">
        <v>101502.501</v>
      </c>
      <c r="I3826">
        <v>3.7999999999999999E-2</v>
      </c>
      <c r="J3826">
        <v>98.635999999999996</v>
      </c>
      <c r="K3826">
        <v>41.045000000000002</v>
      </c>
      <c r="L3826">
        <v>17.710999999999999</v>
      </c>
      <c r="M3826">
        <v>75.322999999999993</v>
      </c>
    </row>
    <row r="3827" spans="1:13" x14ac:dyDescent="0.35">
      <c r="A3827">
        <v>3823</v>
      </c>
      <c r="B3827" t="s">
        <v>5078</v>
      </c>
      <c r="C3827">
        <v>245.792</v>
      </c>
      <c r="D3827">
        <v>15.257999999999999</v>
      </c>
      <c r="E3827">
        <v>10.667999999999999</v>
      </c>
      <c r="F3827">
        <v>5.86</v>
      </c>
      <c r="G3827">
        <v>4.9859999999999998</v>
      </c>
      <c r="H3827">
        <v>101522.85799999999</v>
      </c>
      <c r="I3827">
        <v>1.0999999999999999E-2</v>
      </c>
      <c r="J3827">
        <v>154.006</v>
      </c>
      <c r="K3827">
        <v>96.858000000000004</v>
      </c>
      <c r="L3827">
        <v>26.48</v>
      </c>
      <c r="M3827">
        <v>86.841999999999999</v>
      </c>
    </row>
    <row r="3828" spans="1:13" x14ac:dyDescent="0.35">
      <c r="A3828">
        <v>3824</v>
      </c>
      <c r="B3828" t="s">
        <v>5077</v>
      </c>
      <c r="C3828">
        <v>348.38</v>
      </c>
      <c r="D3828">
        <v>16.334</v>
      </c>
      <c r="E3828">
        <v>11.693</v>
      </c>
      <c r="F3828">
        <v>5.9509999999999996</v>
      </c>
      <c r="G3828">
        <v>5.282</v>
      </c>
      <c r="H3828">
        <v>101540.626</v>
      </c>
      <c r="I3828">
        <v>1.4E-2</v>
      </c>
      <c r="J3828">
        <v>193.321</v>
      </c>
      <c r="K3828">
        <v>163.40700000000001</v>
      </c>
      <c r="L3828">
        <v>35.368000000000002</v>
      </c>
      <c r="M3828">
        <v>99.241</v>
      </c>
    </row>
    <row r="3829" spans="1:13" x14ac:dyDescent="0.35">
      <c r="A3829">
        <v>3825</v>
      </c>
      <c r="B3829" t="s">
        <v>5076</v>
      </c>
      <c r="C3829">
        <v>434.55099999999999</v>
      </c>
      <c r="D3829">
        <v>16.972999999999999</v>
      </c>
      <c r="E3829">
        <v>12.654</v>
      </c>
      <c r="F3829">
        <v>5.9279999999999999</v>
      </c>
      <c r="G3829">
        <v>5.2949999999999999</v>
      </c>
      <c r="H3829">
        <v>101549.245</v>
      </c>
      <c r="I3829">
        <v>2.1999999999999999E-2</v>
      </c>
      <c r="J3829">
        <v>232.06899999999999</v>
      </c>
      <c r="K3829">
        <v>212.523</v>
      </c>
      <c r="L3829">
        <v>43.898000000000003</v>
      </c>
      <c r="M3829">
        <v>113.416</v>
      </c>
    </row>
    <row r="3830" spans="1:13" x14ac:dyDescent="0.35">
      <c r="A3830">
        <v>3826</v>
      </c>
      <c r="B3830" t="s">
        <v>5075</v>
      </c>
      <c r="C3830">
        <v>476.154</v>
      </c>
      <c r="D3830">
        <v>17.492000000000001</v>
      </c>
      <c r="E3830">
        <v>13.617000000000001</v>
      </c>
      <c r="F3830">
        <v>5.9139999999999997</v>
      </c>
      <c r="G3830">
        <v>5.23</v>
      </c>
      <c r="H3830">
        <v>101551.71400000001</v>
      </c>
      <c r="I3830">
        <v>7.1999999999999995E-2</v>
      </c>
      <c r="J3830">
        <v>239.61799999999999</v>
      </c>
      <c r="K3830">
        <v>254.857</v>
      </c>
      <c r="L3830">
        <v>51.436</v>
      </c>
      <c r="M3830">
        <v>130.715</v>
      </c>
    </row>
    <row r="3831" spans="1:13" x14ac:dyDescent="0.35">
      <c r="A3831">
        <v>3827</v>
      </c>
      <c r="B3831" t="s">
        <v>5074</v>
      </c>
      <c r="C3831">
        <v>532.66600000000005</v>
      </c>
      <c r="D3831">
        <v>18.373000000000001</v>
      </c>
      <c r="E3831">
        <v>14.448</v>
      </c>
      <c r="F3831">
        <v>5.6059999999999999</v>
      </c>
      <c r="G3831">
        <v>5.2249999999999996</v>
      </c>
      <c r="H3831">
        <v>101563.852</v>
      </c>
      <c r="I3831">
        <v>6.8000000000000005E-2</v>
      </c>
      <c r="J3831">
        <v>260.32900000000001</v>
      </c>
      <c r="K3831">
        <v>272.33699999999999</v>
      </c>
      <c r="L3831">
        <v>56.987000000000002</v>
      </c>
      <c r="M3831">
        <v>152.49100000000001</v>
      </c>
    </row>
    <row r="3832" spans="1:13" x14ac:dyDescent="0.35">
      <c r="A3832">
        <v>3828</v>
      </c>
      <c r="B3832" t="s">
        <v>5073</v>
      </c>
      <c r="C3832">
        <v>503.83600000000001</v>
      </c>
      <c r="D3832">
        <v>18.37</v>
      </c>
      <c r="E3832">
        <v>15.182</v>
      </c>
      <c r="F3832">
        <v>5.8849999999999998</v>
      </c>
      <c r="G3832">
        <v>5.4109999999999996</v>
      </c>
      <c r="H3832">
        <v>101560.13499999999</v>
      </c>
      <c r="I3832">
        <v>0.27700000000000002</v>
      </c>
      <c r="J3832">
        <v>255.726</v>
      </c>
      <c r="K3832">
        <v>258.17700000000002</v>
      </c>
      <c r="L3832">
        <v>59.228999999999999</v>
      </c>
      <c r="M3832">
        <v>178.25200000000001</v>
      </c>
    </row>
    <row r="3833" spans="1:13" x14ac:dyDescent="0.35">
      <c r="A3833">
        <v>3829</v>
      </c>
      <c r="B3833" t="s">
        <v>5072</v>
      </c>
      <c r="C3833">
        <v>503.673</v>
      </c>
      <c r="D3833">
        <v>18.591999999999999</v>
      </c>
      <c r="E3833">
        <v>15.465999999999999</v>
      </c>
      <c r="F3833">
        <v>6.2160000000000002</v>
      </c>
      <c r="G3833">
        <v>4.9950000000000001</v>
      </c>
      <c r="H3833">
        <v>101553.978</v>
      </c>
      <c r="I3833">
        <v>0.28999999999999998</v>
      </c>
      <c r="J3833">
        <v>247.56399999999999</v>
      </c>
      <c r="K3833">
        <v>263.03199999999998</v>
      </c>
      <c r="L3833">
        <v>57.433999999999997</v>
      </c>
      <c r="M3833">
        <v>204.73699999999999</v>
      </c>
    </row>
    <row r="3834" spans="1:13" x14ac:dyDescent="0.35">
      <c r="A3834">
        <v>3830</v>
      </c>
      <c r="B3834" t="s">
        <v>5071</v>
      </c>
      <c r="C3834">
        <v>484.83</v>
      </c>
      <c r="D3834">
        <v>18.759</v>
      </c>
      <c r="E3834">
        <v>15.708</v>
      </c>
      <c r="F3834">
        <v>6.5190000000000001</v>
      </c>
      <c r="G3834">
        <v>4.5490000000000004</v>
      </c>
      <c r="H3834">
        <v>101553.171</v>
      </c>
      <c r="I3834">
        <v>0.193</v>
      </c>
      <c r="J3834">
        <v>237.86799999999999</v>
      </c>
      <c r="K3834">
        <v>252.80600000000001</v>
      </c>
      <c r="L3834">
        <v>52.212000000000003</v>
      </c>
      <c r="M3834">
        <v>227.05099999999999</v>
      </c>
    </row>
    <row r="3835" spans="1:13" x14ac:dyDescent="0.35">
      <c r="A3835">
        <v>3831</v>
      </c>
      <c r="B3835" t="s">
        <v>5070</v>
      </c>
      <c r="C3835">
        <v>432.89100000000002</v>
      </c>
      <c r="D3835">
        <v>18.305</v>
      </c>
      <c r="E3835">
        <v>15.974</v>
      </c>
      <c r="F3835">
        <v>6.7169999999999996</v>
      </c>
      <c r="G3835">
        <v>5.1740000000000004</v>
      </c>
      <c r="H3835">
        <v>101551.655</v>
      </c>
      <c r="I3835">
        <v>0.10299999999999999</v>
      </c>
      <c r="J3835">
        <v>217.68199999999999</v>
      </c>
      <c r="K3835">
        <v>217.11</v>
      </c>
      <c r="L3835">
        <v>44.845999999999997</v>
      </c>
      <c r="M3835">
        <v>244.80699999999999</v>
      </c>
    </row>
    <row r="3836" spans="1:13" x14ac:dyDescent="0.35">
      <c r="A3836">
        <v>3832</v>
      </c>
      <c r="B3836" t="s">
        <v>5069</v>
      </c>
      <c r="C3836">
        <v>363.23700000000002</v>
      </c>
      <c r="D3836">
        <v>18</v>
      </c>
      <c r="E3836">
        <v>16.167000000000002</v>
      </c>
      <c r="F3836">
        <v>7.0279999999999996</v>
      </c>
      <c r="G3836">
        <v>4.6340000000000003</v>
      </c>
      <c r="H3836">
        <v>101544.156</v>
      </c>
      <c r="I3836">
        <v>7.9000000000000001E-2</v>
      </c>
      <c r="J3836">
        <v>191.41900000000001</v>
      </c>
      <c r="K3836">
        <v>173.65199999999999</v>
      </c>
      <c r="L3836">
        <v>36.395000000000003</v>
      </c>
      <c r="M3836">
        <v>259.26900000000001</v>
      </c>
    </row>
    <row r="3837" spans="1:13" x14ac:dyDescent="0.35">
      <c r="A3837">
        <v>3833</v>
      </c>
      <c r="B3837" t="s">
        <v>5068</v>
      </c>
      <c r="C3837">
        <v>250.429</v>
      </c>
      <c r="D3837">
        <v>17.465</v>
      </c>
      <c r="E3837">
        <v>16.286000000000001</v>
      </c>
      <c r="F3837">
        <v>7.05</v>
      </c>
      <c r="G3837">
        <v>5.1870000000000003</v>
      </c>
      <c r="H3837">
        <v>101549.512</v>
      </c>
      <c r="I3837">
        <v>0.126</v>
      </c>
      <c r="J3837">
        <v>145.875</v>
      </c>
      <c r="K3837">
        <v>106.404</v>
      </c>
      <c r="L3837">
        <v>27.54</v>
      </c>
      <c r="M3837">
        <v>271.80500000000001</v>
      </c>
    </row>
    <row r="3838" spans="1:13" x14ac:dyDescent="0.35">
      <c r="A3838">
        <v>3834</v>
      </c>
      <c r="B3838" t="s">
        <v>5067</v>
      </c>
      <c r="C3838">
        <v>153.79900000000001</v>
      </c>
      <c r="D3838">
        <v>16.706</v>
      </c>
      <c r="E3838">
        <v>16.407</v>
      </c>
      <c r="F3838">
        <v>6.97</v>
      </c>
      <c r="G3838">
        <v>4.8440000000000003</v>
      </c>
      <c r="H3838">
        <v>101553.215</v>
      </c>
      <c r="I3838">
        <v>0.155</v>
      </c>
      <c r="J3838">
        <v>95.462999999999994</v>
      </c>
      <c r="K3838">
        <v>59.62</v>
      </c>
      <c r="L3838">
        <v>18.736999999999998</v>
      </c>
      <c r="M3838">
        <v>283.40199999999999</v>
      </c>
    </row>
    <row r="3839" spans="1:13" x14ac:dyDescent="0.35">
      <c r="A3839">
        <v>3835</v>
      </c>
      <c r="B3839" t="s">
        <v>5066</v>
      </c>
      <c r="C3839">
        <v>71.245999999999995</v>
      </c>
      <c r="D3839">
        <v>15.782</v>
      </c>
      <c r="E3839">
        <v>15.411</v>
      </c>
      <c r="F3839">
        <v>7.0979999999999999</v>
      </c>
      <c r="G3839">
        <v>5.3460000000000001</v>
      </c>
      <c r="H3839">
        <v>101564.549</v>
      </c>
      <c r="I3839">
        <v>0.27200000000000002</v>
      </c>
      <c r="J3839">
        <v>54.194000000000003</v>
      </c>
      <c r="K3839">
        <v>18.082000000000001</v>
      </c>
      <c r="L3839">
        <v>10.337</v>
      </c>
      <c r="M3839">
        <v>294.74599999999998</v>
      </c>
    </row>
    <row r="3840" spans="1:13" x14ac:dyDescent="0.35">
      <c r="A3840">
        <v>3836</v>
      </c>
      <c r="B3840" t="s">
        <v>5065</v>
      </c>
      <c r="C3840">
        <v>15.19</v>
      </c>
      <c r="D3840">
        <v>14.454000000000001</v>
      </c>
      <c r="E3840">
        <v>14.198</v>
      </c>
      <c r="F3840">
        <v>6.9260000000000002</v>
      </c>
      <c r="G3840">
        <v>4.9349999999999996</v>
      </c>
      <c r="H3840">
        <v>101600.70600000001</v>
      </c>
      <c r="I3840">
        <v>9.2999999999999999E-2</v>
      </c>
      <c r="J3840">
        <v>13.371</v>
      </c>
      <c r="K3840">
        <v>1.909</v>
      </c>
      <c r="L3840">
        <v>2.7080000000000002</v>
      </c>
      <c r="M3840">
        <v>306.29700000000003</v>
      </c>
    </row>
    <row r="3841" spans="1:13" x14ac:dyDescent="0.35">
      <c r="A3841">
        <v>3837</v>
      </c>
      <c r="B3841" t="s">
        <v>5064</v>
      </c>
      <c r="C3841">
        <v>0.13100000000000001</v>
      </c>
      <c r="D3841">
        <v>13.624000000000001</v>
      </c>
      <c r="E3841">
        <v>13.186</v>
      </c>
      <c r="F3841">
        <v>6.8940000000000001</v>
      </c>
      <c r="G3841">
        <v>4.4820000000000002</v>
      </c>
      <c r="H3841">
        <v>101621.607</v>
      </c>
      <c r="I3841">
        <v>6.5000000000000002E-2</v>
      </c>
      <c r="J3841">
        <v>0.125</v>
      </c>
      <c r="K3841">
        <v>0</v>
      </c>
      <c r="L3841">
        <v>-3.903</v>
      </c>
      <c r="M3841">
        <v>318.54500000000002</v>
      </c>
    </row>
    <row r="3842" spans="1:13" x14ac:dyDescent="0.35">
      <c r="A3842">
        <v>3838</v>
      </c>
      <c r="B3842" t="s">
        <v>5063</v>
      </c>
      <c r="C3842">
        <v>0</v>
      </c>
      <c r="D3842">
        <v>12.840999999999999</v>
      </c>
      <c r="E3842">
        <v>12.098000000000001</v>
      </c>
      <c r="F3842">
        <v>7.1619999999999999</v>
      </c>
      <c r="G3842">
        <v>4.0549999999999997</v>
      </c>
      <c r="H3842">
        <v>101646.431</v>
      </c>
      <c r="I3842">
        <v>7.0999999999999994E-2</v>
      </c>
      <c r="J3842">
        <v>0</v>
      </c>
      <c r="K3842">
        <v>0</v>
      </c>
      <c r="L3842">
        <v>-8.9770000000000003</v>
      </c>
      <c r="M3842">
        <v>331.38600000000002</v>
      </c>
    </row>
    <row r="3843" spans="1:13" x14ac:dyDescent="0.35">
      <c r="A3843">
        <v>3839</v>
      </c>
      <c r="B3843" t="s">
        <v>5062</v>
      </c>
      <c r="C3843">
        <v>0</v>
      </c>
      <c r="D3843">
        <v>12.326000000000001</v>
      </c>
      <c r="E3843">
        <v>11.157999999999999</v>
      </c>
      <c r="F3843">
        <v>6.859</v>
      </c>
      <c r="G3843">
        <v>4.0890000000000004</v>
      </c>
      <c r="H3843">
        <v>101626.931</v>
      </c>
      <c r="I3843">
        <v>4.2000000000000003E-2</v>
      </c>
      <c r="J3843">
        <v>0</v>
      </c>
      <c r="K3843">
        <v>0</v>
      </c>
      <c r="L3843">
        <v>-12.263999999999999</v>
      </c>
      <c r="M3843">
        <v>344.94299999999998</v>
      </c>
    </row>
    <row r="3844" spans="1:13" x14ac:dyDescent="0.35">
      <c r="A3844">
        <v>3840</v>
      </c>
      <c r="B3844" t="s">
        <v>5061</v>
      </c>
      <c r="C3844">
        <v>0</v>
      </c>
      <c r="D3844">
        <v>12.031000000000001</v>
      </c>
      <c r="E3844">
        <v>10.196999999999999</v>
      </c>
      <c r="F3844">
        <v>7.1139999999999999</v>
      </c>
      <c r="G3844">
        <v>4.4560000000000004</v>
      </c>
      <c r="H3844">
        <v>101613.736</v>
      </c>
      <c r="I3844">
        <v>2.1000000000000001E-2</v>
      </c>
      <c r="J3844">
        <v>0</v>
      </c>
      <c r="K3844">
        <v>0</v>
      </c>
      <c r="L3844">
        <v>-13.500999999999999</v>
      </c>
      <c r="M3844">
        <v>329.46699999999998</v>
      </c>
    </row>
    <row r="3845" spans="1:13" x14ac:dyDescent="0.35">
      <c r="A3845">
        <v>3841</v>
      </c>
      <c r="B3845" t="s">
        <v>5060</v>
      </c>
      <c r="C3845">
        <v>0</v>
      </c>
      <c r="D3845">
        <v>11.798</v>
      </c>
      <c r="E3845">
        <v>10.055999999999999</v>
      </c>
      <c r="F3845">
        <v>7.3470000000000004</v>
      </c>
      <c r="G3845">
        <v>4.2460000000000004</v>
      </c>
      <c r="H3845">
        <v>101595.549</v>
      </c>
      <c r="I3845">
        <v>1.2E-2</v>
      </c>
      <c r="J3845">
        <v>0</v>
      </c>
      <c r="K3845">
        <v>0</v>
      </c>
      <c r="L3845">
        <v>-12.532999999999999</v>
      </c>
      <c r="M3845">
        <v>13.279</v>
      </c>
    </row>
    <row r="3846" spans="1:13" x14ac:dyDescent="0.35">
      <c r="A3846">
        <v>3842</v>
      </c>
      <c r="B3846" t="s">
        <v>5059</v>
      </c>
      <c r="C3846">
        <v>0</v>
      </c>
      <c r="D3846">
        <v>11.585000000000001</v>
      </c>
      <c r="E3846">
        <v>9.9420000000000002</v>
      </c>
      <c r="F3846">
        <v>7.165</v>
      </c>
      <c r="G3846">
        <v>3.9590000000000001</v>
      </c>
      <c r="H3846">
        <v>101583.973</v>
      </c>
      <c r="I3846">
        <v>0.01</v>
      </c>
      <c r="J3846">
        <v>0</v>
      </c>
      <c r="K3846">
        <v>0</v>
      </c>
      <c r="L3846">
        <v>-9.4589999999999996</v>
      </c>
      <c r="M3846">
        <v>27.015999999999998</v>
      </c>
    </row>
    <row r="3847" spans="1:13" x14ac:dyDescent="0.35">
      <c r="A3847">
        <v>3843</v>
      </c>
      <c r="B3847" t="s">
        <v>5058</v>
      </c>
      <c r="C3847">
        <v>0.02</v>
      </c>
      <c r="D3847">
        <v>11.348000000000001</v>
      </c>
      <c r="E3847">
        <v>9.7260000000000009</v>
      </c>
      <c r="F3847">
        <v>7.1769999999999996</v>
      </c>
      <c r="G3847">
        <v>4.3390000000000004</v>
      </c>
      <c r="H3847">
        <v>101575.046</v>
      </c>
      <c r="I3847">
        <v>1.6E-2</v>
      </c>
      <c r="J3847">
        <v>1.7999999999999999E-2</v>
      </c>
      <c r="K3847">
        <v>0</v>
      </c>
      <c r="L3847">
        <v>-4.5430000000000001</v>
      </c>
      <c r="M3847">
        <v>40.021000000000001</v>
      </c>
    </row>
    <row r="3848" spans="1:13" x14ac:dyDescent="0.35">
      <c r="A3848">
        <v>3844</v>
      </c>
      <c r="B3848" t="s">
        <v>5057</v>
      </c>
      <c r="C3848">
        <v>8.5109999999999992</v>
      </c>
      <c r="D3848">
        <v>11.561999999999999</v>
      </c>
      <c r="E3848">
        <v>9.6039999999999992</v>
      </c>
      <c r="F3848">
        <v>7.2140000000000004</v>
      </c>
      <c r="G3848">
        <v>4.6349999999999998</v>
      </c>
      <c r="H3848">
        <v>101582.811</v>
      </c>
      <c r="I3848">
        <v>4.1000000000000002E-2</v>
      </c>
      <c r="J3848">
        <v>8.1479999999999997</v>
      </c>
      <c r="K3848">
        <v>0.5</v>
      </c>
      <c r="L3848">
        <v>1.873</v>
      </c>
      <c r="M3848">
        <v>52.256999999999998</v>
      </c>
    </row>
    <row r="3849" spans="1:13" x14ac:dyDescent="0.35">
      <c r="A3849">
        <v>3845</v>
      </c>
      <c r="B3849" t="s">
        <v>5056</v>
      </c>
      <c r="C3849">
        <v>56.289000000000001</v>
      </c>
      <c r="D3849">
        <v>12.544</v>
      </c>
      <c r="E3849">
        <v>9.6530000000000005</v>
      </c>
      <c r="F3849">
        <v>7.0279999999999996</v>
      </c>
      <c r="G3849">
        <v>4.5670000000000002</v>
      </c>
      <c r="H3849">
        <v>101600.357</v>
      </c>
      <c r="I3849">
        <v>3.5999999999999997E-2</v>
      </c>
      <c r="J3849">
        <v>44.462000000000003</v>
      </c>
      <c r="K3849">
        <v>12.736000000000001</v>
      </c>
      <c r="L3849">
        <v>9.4209999999999994</v>
      </c>
      <c r="M3849">
        <v>63.886000000000003</v>
      </c>
    </row>
    <row r="3850" spans="1:13" x14ac:dyDescent="0.35">
      <c r="A3850">
        <v>3846</v>
      </c>
      <c r="B3850" t="s">
        <v>5055</v>
      </c>
      <c r="C3850">
        <v>135.80199999999999</v>
      </c>
      <c r="D3850">
        <v>13.644</v>
      </c>
      <c r="E3850">
        <v>9.8030000000000008</v>
      </c>
      <c r="F3850">
        <v>6.6580000000000004</v>
      </c>
      <c r="G3850">
        <v>5.0049999999999999</v>
      </c>
      <c r="H3850">
        <v>101611.965</v>
      </c>
      <c r="I3850">
        <v>5.2999999999999999E-2</v>
      </c>
      <c r="J3850">
        <v>86.805000000000007</v>
      </c>
      <c r="K3850">
        <v>51.17</v>
      </c>
      <c r="L3850">
        <v>17.751000000000001</v>
      </c>
      <c r="M3850">
        <v>75.23</v>
      </c>
    </row>
    <row r="3851" spans="1:13" x14ac:dyDescent="0.35">
      <c r="A3851">
        <v>3847</v>
      </c>
      <c r="B3851" t="s">
        <v>5054</v>
      </c>
      <c r="C3851">
        <v>227.79900000000001</v>
      </c>
      <c r="D3851">
        <v>14.837</v>
      </c>
      <c r="E3851">
        <v>10.756</v>
      </c>
      <c r="F3851">
        <v>6.4729999999999999</v>
      </c>
      <c r="G3851">
        <v>5.0259999999999998</v>
      </c>
      <c r="H3851">
        <v>101627.412</v>
      </c>
      <c r="I3851">
        <v>0.10199999999999999</v>
      </c>
      <c r="J3851">
        <v>127.794</v>
      </c>
      <c r="K3851">
        <v>104.71899999999999</v>
      </c>
      <c r="L3851">
        <v>26.530999999999999</v>
      </c>
      <c r="M3851">
        <v>86.759</v>
      </c>
    </row>
    <row r="3852" spans="1:13" x14ac:dyDescent="0.35">
      <c r="A3852">
        <v>3848</v>
      </c>
      <c r="B3852" t="s">
        <v>5053</v>
      </c>
      <c r="C3852">
        <v>334.84699999999998</v>
      </c>
      <c r="D3852">
        <v>15.82</v>
      </c>
      <c r="E3852">
        <v>11.757</v>
      </c>
      <c r="F3852">
        <v>6.35</v>
      </c>
      <c r="G3852">
        <v>5.0049999999999999</v>
      </c>
      <c r="H3852">
        <v>101636.25199999999</v>
      </c>
      <c r="I3852">
        <v>0.107</v>
      </c>
      <c r="J3852">
        <v>172.624</v>
      </c>
      <c r="K3852">
        <v>169.63800000000001</v>
      </c>
      <c r="L3852">
        <v>35.405999999999999</v>
      </c>
      <c r="M3852">
        <v>99.132000000000005</v>
      </c>
    </row>
    <row r="3853" spans="1:13" x14ac:dyDescent="0.35">
      <c r="A3853">
        <v>3849</v>
      </c>
      <c r="B3853" t="s">
        <v>5052</v>
      </c>
      <c r="C3853">
        <v>425.43</v>
      </c>
      <c r="D3853">
        <v>16.931999999999999</v>
      </c>
      <c r="E3853">
        <v>12.709</v>
      </c>
      <c r="F3853">
        <v>6.2610000000000001</v>
      </c>
      <c r="G3853">
        <v>4.758</v>
      </c>
      <c r="H3853">
        <v>101643.527</v>
      </c>
      <c r="I3853">
        <v>0.13800000000000001</v>
      </c>
      <c r="J3853">
        <v>207.81299999999999</v>
      </c>
      <c r="K3853">
        <v>227.971</v>
      </c>
      <c r="L3853">
        <v>43.941000000000003</v>
      </c>
      <c r="M3853">
        <v>113.29600000000001</v>
      </c>
    </row>
    <row r="3854" spans="1:13" x14ac:dyDescent="0.35">
      <c r="A3854">
        <v>3850</v>
      </c>
      <c r="B3854" t="s">
        <v>5051</v>
      </c>
      <c r="C3854">
        <v>482.83600000000001</v>
      </c>
      <c r="D3854">
        <v>17.437000000000001</v>
      </c>
      <c r="E3854">
        <v>13.531000000000001</v>
      </c>
      <c r="F3854">
        <v>6.4950000000000001</v>
      </c>
      <c r="G3854">
        <v>4.9820000000000002</v>
      </c>
      <c r="H3854">
        <v>101647.01</v>
      </c>
      <c r="I3854">
        <v>0.13800000000000001</v>
      </c>
      <c r="J3854">
        <v>244.01300000000001</v>
      </c>
      <c r="K3854">
        <v>251.81</v>
      </c>
      <c r="L3854">
        <v>51.491</v>
      </c>
      <c r="M3854">
        <v>130.58099999999999</v>
      </c>
    </row>
    <row r="3855" spans="1:13" x14ac:dyDescent="0.35">
      <c r="A3855">
        <v>3851</v>
      </c>
      <c r="B3855" t="s">
        <v>5050</v>
      </c>
      <c r="C3855">
        <v>513.51099999999997</v>
      </c>
      <c r="D3855">
        <v>18.146000000000001</v>
      </c>
      <c r="E3855">
        <v>14.291</v>
      </c>
      <c r="F3855">
        <v>6.5</v>
      </c>
      <c r="G3855">
        <v>5.242</v>
      </c>
      <c r="H3855">
        <v>101624.56299999999</v>
      </c>
      <c r="I3855">
        <v>0.126</v>
      </c>
      <c r="J3855">
        <v>259.19400000000002</v>
      </c>
      <c r="K3855">
        <v>280.69900000000001</v>
      </c>
      <c r="L3855">
        <v>57.045999999999999</v>
      </c>
      <c r="M3855">
        <v>152.37700000000001</v>
      </c>
    </row>
    <row r="3856" spans="1:13" x14ac:dyDescent="0.35">
      <c r="A3856">
        <v>3852</v>
      </c>
      <c r="B3856" t="s">
        <v>5049</v>
      </c>
      <c r="C3856">
        <v>540.10299999999995</v>
      </c>
      <c r="D3856">
        <v>18.577000000000002</v>
      </c>
      <c r="E3856">
        <v>15.06</v>
      </c>
      <c r="F3856">
        <v>6.5170000000000003</v>
      </c>
      <c r="G3856">
        <v>5.0839999999999996</v>
      </c>
      <c r="H3856">
        <v>101641.70600000001</v>
      </c>
      <c r="I3856">
        <v>8.4000000000000005E-2</v>
      </c>
      <c r="J3856">
        <v>270.95699999999999</v>
      </c>
      <c r="K3856">
        <v>279.5</v>
      </c>
      <c r="L3856">
        <v>59.313000000000002</v>
      </c>
      <c r="M3856">
        <v>178.55099999999999</v>
      </c>
    </row>
    <row r="3857" spans="1:13" x14ac:dyDescent="0.35">
      <c r="A3857">
        <v>3853</v>
      </c>
      <c r="B3857" t="s">
        <v>5048</v>
      </c>
      <c r="C3857">
        <v>557.41499999999996</v>
      </c>
      <c r="D3857">
        <v>19.035</v>
      </c>
      <c r="E3857">
        <v>15.503</v>
      </c>
      <c r="F3857">
        <v>6.4779999999999998</v>
      </c>
      <c r="G3857">
        <v>4.8630000000000004</v>
      </c>
      <c r="H3857">
        <v>101632.72100000001</v>
      </c>
      <c r="I3857">
        <v>0.112</v>
      </c>
      <c r="J3857">
        <v>265.44900000000001</v>
      </c>
      <c r="K3857">
        <v>302.642</v>
      </c>
      <c r="L3857">
        <v>57.540999999999997</v>
      </c>
      <c r="M3857">
        <v>204.59100000000001</v>
      </c>
    </row>
    <row r="3858" spans="1:13" x14ac:dyDescent="0.35">
      <c r="A3858">
        <v>3854</v>
      </c>
      <c r="B3858" t="s">
        <v>5047</v>
      </c>
      <c r="C3858">
        <v>508.26499999999999</v>
      </c>
      <c r="D3858">
        <v>18.986000000000001</v>
      </c>
      <c r="E3858">
        <v>15.988</v>
      </c>
      <c r="F3858">
        <v>6.42</v>
      </c>
      <c r="G3858">
        <v>5.085</v>
      </c>
      <c r="H3858">
        <v>101624.689</v>
      </c>
      <c r="I3858">
        <v>6.9000000000000006E-2</v>
      </c>
      <c r="J3858">
        <v>244.374</v>
      </c>
      <c r="K3858">
        <v>265.34100000000001</v>
      </c>
      <c r="L3858">
        <v>52.308</v>
      </c>
      <c r="M3858">
        <v>227.05199999999999</v>
      </c>
    </row>
    <row r="3859" spans="1:13" x14ac:dyDescent="0.35">
      <c r="A3859">
        <v>3855</v>
      </c>
      <c r="B3859" t="s">
        <v>5046</v>
      </c>
      <c r="C3859">
        <v>455.67099999999999</v>
      </c>
      <c r="D3859">
        <v>18.78</v>
      </c>
      <c r="E3859">
        <v>16.402000000000001</v>
      </c>
      <c r="F3859">
        <v>6.399</v>
      </c>
      <c r="G3859">
        <v>4.7140000000000004</v>
      </c>
      <c r="H3859">
        <v>101613.75</v>
      </c>
      <c r="I3859">
        <v>0.14299999999999999</v>
      </c>
      <c r="J3859">
        <v>212.994</v>
      </c>
      <c r="K3859">
        <v>239.57599999999999</v>
      </c>
      <c r="L3859">
        <v>44.94</v>
      </c>
      <c r="M3859">
        <v>244.82400000000001</v>
      </c>
    </row>
    <row r="3860" spans="1:13" x14ac:dyDescent="0.35">
      <c r="A3860">
        <v>3856</v>
      </c>
      <c r="B3860" t="s">
        <v>5045</v>
      </c>
      <c r="C3860">
        <v>387.88600000000002</v>
      </c>
      <c r="D3860">
        <v>18.536000000000001</v>
      </c>
      <c r="E3860">
        <v>16.766999999999999</v>
      </c>
      <c r="F3860">
        <v>6.4619999999999997</v>
      </c>
      <c r="G3860">
        <v>4.6740000000000004</v>
      </c>
      <c r="H3860">
        <v>101598.482</v>
      </c>
      <c r="I3860">
        <v>0.06</v>
      </c>
      <c r="J3860">
        <v>171.71299999999999</v>
      </c>
      <c r="K3860">
        <v>212.31200000000001</v>
      </c>
      <c r="L3860">
        <v>36.488999999999997</v>
      </c>
      <c r="M3860">
        <v>259.29199999999997</v>
      </c>
    </row>
    <row r="3861" spans="1:13" x14ac:dyDescent="0.35">
      <c r="A3861">
        <v>3857</v>
      </c>
      <c r="B3861" t="s">
        <v>5044</v>
      </c>
      <c r="C3861">
        <v>287.27499999999998</v>
      </c>
      <c r="D3861">
        <v>18.175000000000001</v>
      </c>
      <c r="E3861">
        <v>17.023</v>
      </c>
      <c r="F3861">
        <v>6.3490000000000002</v>
      </c>
      <c r="G3861">
        <v>4.0810000000000004</v>
      </c>
      <c r="H3861">
        <v>101594.689</v>
      </c>
      <c r="I3861">
        <v>0.53200000000000003</v>
      </c>
      <c r="J3861">
        <v>130.44200000000001</v>
      </c>
      <c r="K3861">
        <v>154.18299999999999</v>
      </c>
      <c r="L3861">
        <v>27.632999999999999</v>
      </c>
      <c r="M3861">
        <v>271.827</v>
      </c>
    </row>
    <row r="3862" spans="1:13" x14ac:dyDescent="0.35">
      <c r="A3862">
        <v>3858</v>
      </c>
      <c r="B3862" t="s">
        <v>5043</v>
      </c>
      <c r="C3862">
        <v>183.70099999999999</v>
      </c>
      <c r="D3862">
        <v>17.433</v>
      </c>
      <c r="E3862">
        <v>17.212</v>
      </c>
      <c r="F3862">
        <v>5.8689999999999998</v>
      </c>
      <c r="G3862">
        <v>3.907</v>
      </c>
      <c r="H3862">
        <v>101597.72500000001</v>
      </c>
      <c r="I3862">
        <v>1.7000000000000001E-2</v>
      </c>
      <c r="J3862">
        <v>93.548000000000002</v>
      </c>
      <c r="K3862">
        <v>88.504999999999995</v>
      </c>
      <c r="L3862">
        <v>18.841999999999999</v>
      </c>
      <c r="M3862">
        <v>283.404</v>
      </c>
    </row>
    <row r="3863" spans="1:13" x14ac:dyDescent="0.35">
      <c r="A3863">
        <v>3859</v>
      </c>
      <c r="B3863" t="s">
        <v>5042</v>
      </c>
      <c r="C3863">
        <v>92.875</v>
      </c>
      <c r="D3863">
        <v>16.315999999999999</v>
      </c>
      <c r="E3863">
        <v>15.978999999999999</v>
      </c>
      <c r="F3863">
        <v>5.7240000000000002</v>
      </c>
      <c r="G3863">
        <v>3.6120000000000001</v>
      </c>
      <c r="H3863">
        <v>101609.46799999999</v>
      </c>
      <c r="I3863">
        <v>0.09</v>
      </c>
      <c r="J3863">
        <v>57.454999999999998</v>
      </c>
      <c r="K3863">
        <v>34.326999999999998</v>
      </c>
      <c r="L3863">
        <v>10.433</v>
      </c>
      <c r="M3863">
        <v>294.75900000000001</v>
      </c>
    </row>
    <row r="3864" spans="1:13" x14ac:dyDescent="0.35">
      <c r="A3864">
        <v>3860</v>
      </c>
      <c r="B3864" t="s">
        <v>5041</v>
      </c>
      <c r="C3864">
        <v>19.940000000000001</v>
      </c>
      <c r="D3864">
        <v>14.752000000000001</v>
      </c>
      <c r="E3864">
        <v>14.664999999999999</v>
      </c>
      <c r="F3864">
        <v>5.5679999999999996</v>
      </c>
      <c r="G3864">
        <v>3.8969999999999998</v>
      </c>
      <c r="H3864">
        <v>101628.041</v>
      </c>
      <c r="I3864">
        <v>8.7999999999999995E-2</v>
      </c>
      <c r="J3864">
        <v>16.035</v>
      </c>
      <c r="K3864">
        <v>3.7269999999999999</v>
      </c>
      <c r="L3864">
        <v>2.78</v>
      </c>
      <c r="M3864">
        <v>306.33600000000001</v>
      </c>
    </row>
    <row r="3865" spans="1:13" x14ac:dyDescent="0.35">
      <c r="A3865">
        <v>3861</v>
      </c>
      <c r="B3865" t="s">
        <v>5040</v>
      </c>
      <c r="C3865">
        <v>6.8000000000000005E-2</v>
      </c>
      <c r="D3865">
        <v>13.708</v>
      </c>
      <c r="E3865">
        <v>13.414999999999999</v>
      </c>
      <c r="F3865">
        <v>5.6829999999999998</v>
      </c>
      <c r="G3865">
        <v>4.1340000000000003</v>
      </c>
      <c r="H3865">
        <v>101640.39599999999</v>
      </c>
      <c r="I3865">
        <v>3.7999999999999999E-2</v>
      </c>
      <c r="J3865">
        <v>6.8000000000000005E-2</v>
      </c>
      <c r="K3865">
        <v>0</v>
      </c>
      <c r="L3865">
        <v>-3.7869999999999999</v>
      </c>
      <c r="M3865">
        <v>318.483</v>
      </c>
    </row>
    <row r="3866" spans="1:13" x14ac:dyDescent="0.35">
      <c r="A3866">
        <v>3862</v>
      </c>
      <c r="B3866" t="s">
        <v>5039</v>
      </c>
      <c r="C3866">
        <v>0</v>
      </c>
      <c r="D3866">
        <v>13.294</v>
      </c>
      <c r="E3866">
        <v>12.205</v>
      </c>
      <c r="F3866">
        <v>5.7649999999999997</v>
      </c>
      <c r="G3866">
        <v>4.7270000000000003</v>
      </c>
      <c r="H3866">
        <v>101635.594</v>
      </c>
      <c r="I3866">
        <v>4.1000000000000002E-2</v>
      </c>
      <c r="J3866">
        <v>0</v>
      </c>
      <c r="K3866">
        <v>0</v>
      </c>
      <c r="L3866">
        <v>-8.859</v>
      </c>
      <c r="M3866">
        <v>331.28399999999999</v>
      </c>
    </row>
    <row r="3867" spans="1:13" x14ac:dyDescent="0.35">
      <c r="A3867">
        <v>3863</v>
      </c>
      <c r="B3867" t="s">
        <v>5038</v>
      </c>
      <c r="C3867">
        <v>0</v>
      </c>
      <c r="D3867">
        <v>12.801</v>
      </c>
      <c r="E3867">
        <v>11.183</v>
      </c>
      <c r="F3867">
        <v>6.0529999999999999</v>
      </c>
      <c r="G3867">
        <v>4.6070000000000002</v>
      </c>
      <c r="H3867">
        <v>101618.769</v>
      </c>
      <c r="I3867">
        <v>7.0000000000000007E-2</v>
      </c>
      <c r="J3867">
        <v>0</v>
      </c>
      <c r="K3867">
        <v>0</v>
      </c>
      <c r="L3867">
        <v>-12.2</v>
      </c>
      <c r="M3867">
        <v>345.05599999999998</v>
      </c>
    </row>
    <row r="3868" spans="1:13" x14ac:dyDescent="0.35">
      <c r="A3868">
        <v>3864</v>
      </c>
      <c r="B3868" t="s">
        <v>5037</v>
      </c>
      <c r="C3868">
        <v>0</v>
      </c>
      <c r="D3868">
        <v>12.487</v>
      </c>
      <c r="E3868">
        <v>10.204000000000001</v>
      </c>
      <c r="F3868">
        <v>6.1619999999999999</v>
      </c>
      <c r="G3868">
        <v>4.6029999999999998</v>
      </c>
      <c r="H3868">
        <v>101600.36199999999</v>
      </c>
      <c r="I3868">
        <v>2.7E-2</v>
      </c>
      <c r="J3868">
        <v>0</v>
      </c>
      <c r="K3868">
        <v>0</v>
      </c>
      <c r="L3868">
        <v>-13.417999999999999</v>
      </c>
      <c r="M3868">
        <v>330.18900000000002</v>
      </c>
    </row>
    <row r="3869" spans="1:13" x14ac:dyDescent="0.35">
      <c r="A3869">
        <v>3865</v>
      </c>
      <c r="B3869" t="s">
        <v>5036</v>
      </c>
      <c r="C3869">
        <v>0</v>
      </c>
      <c r="D3869">
        <v>12.000999999999999</v>
      </c>
      <c r="E3869">
        <v>10.083</v>
      </c>
      <c r="F3869">
        <v>6.3760000000000003</v>
      </c>
      <c r="G3869">
        <v>4.375</v>
      </c>
      <c r="H3869">
        <v>101581.43399999999</v>
      </c>
      <c r="I3869">
        <v>9.5000000000000001E-2</v>
      </c>
      <c r="J3869">
        <v>0</v>
      </c>
      <c r="K3869">
        <v>0</v>
      </c>
      <c r="L3869">
        <v>-12.455</v>
      </c>
      <c r="M3869">
        <v>13.242000000000001</v>
      </c>
    </row>
    <row r="3870" spans="1:13" x14ac:dyDescent="0.35">
      <c r="A3870">
        <v>3866</v>
      </c>
      <c r="B3870" t="s">
        <v>5035</v>
      </c>
      <c r="C3870">
        <v>0</v>
      </c>
      <c r="D3870">
        <v>11.757999999999999</v>
      </c>
      <c r="E3870">
        <v>9.9450000000000003</v>
      </c>
      <c r="F3870">
        <v>6.4320000000000004</v>
      </c>
      <c r="G3870">
        <v>5.0549999999999997</v>
      </c>
      <c r="H3870">
        <v>101558.978</v>
      </c>
      <c r="I3870">
        <v>4.7E-2</v>
      </c>
      <c r="J3870">
        <v>0</v>
      </c>
      <c r="K3870">
        <v>0</v>
      </c>
      <c r="L3870">
        <v>-9.3940000000000001</v>
      </c>
      <c r="M3870">
        <v>26.948</v>
      </c>
    </row>
    <row r="3871" spans="1:13" x14ac:dyDescent="0.35">
      <c r="A3871">
        <v>3867</v>
      </c>
      <c r="B3871" t="s">
        <v>5034</v>
      </c>
      <c r="C3871">
        <v>1.9E-2</v>
      </c>
      <c r="D3871">
        <v>11.798</v>
      </c>
      <c r="E3871">
        <v>9.9009999999999998</v>
      </c>
      <c r="F3871">
        <v>6.3760000000000003</v>
      </c>
      <c r="G3871">
        <v>5.3659999999999997</v>
      </c>
      <c r="H3871">
        <v>101545.898</v>
      </c>
      <c r="I3871">
        <v>0.16500000000000001</v>
      </c>
      <c r="J3871">
        <v>1.7000000000000001E-2</v>
      </c>
      <c r="K3871">
        <v>0</v>
      </c>
      <c r="L3871">
        <v>-4.5010000000000003</v>
      </c>
      <c r="M3871">
        <v>39.917999999999999</v>
      </c>
    </row>
    <row r="3872" spans="1:13" x14ac:dyDescent="0.35">
      <c r="A3872">
        <v>3868</v>
      </c>
      <c r="B3872" t="s">
        <v>5033</v>
      </c>
      <c r="C3872">
        <v>9.3079999999999998</v>
      </c>
      <c r="D3872">
        <v>11.826000000000001</v>
      </c>
      <c r="E3872">
        <v>9.8450000000000006</v>
      </c>
      <c r="F3872">
        <v>6.4550000000000001</v>
      </c>
      <c r="G3872">
        <v>5.7990000000000004</v>
      </c>
      <c r="H3872">
        <v>101550.538</v>
      </c>
      <c r="I3872">
        <v>1.7999999999999999E-2</v>
      </c>
      <c r="J3872">
        <v>8.3490000000000002</v>
      </c>
      <c r="K3872">
        <v>0.73299999999999998</v>
      </c>
      <c r="L3872">
        <v>1.919</v>
      </c>
      <c r="M3872">
        <v>52.177</v>
      </c>
    </row>
    <row r="3873" spans="1:13" x14ac:dyDescent="0.35">
      <c r="A3873">
        <v>3869</v>
      </c>
      <c r="B3873" t="s">
        <v>5032</v>
      </c>
      <c r="C3873">
        <v>58.316000000000003</v>
      </c>
      <c r="D3873">
        <v>12.615</v>
      </c>
      <c r="E3873">
        <v>10.007999999999999</v>
      </c>
      <c r="F3873">
        <v>6.5250000000000004</v>
      </c>
      <c r="G3873">
        <v>5.32</v>
      </c>
      <c r="H3873">
        <v>101566.174</v>
      </c>
      <c r="I3873">
        <v>3.2000000000000001E-2</v>
      </c>
      <c r="J3873">
        <v>44.692999999999998</v>
      </c>
      <c r="K3873">
        <v>11.667</v>
      </c>
      <c r="L3873">
        <v>9.4619999999999997</v>
      </c>
      <c r="M3873">
        <v>63.801000000000002</v>
      </c>
    </row>
    <row r="3874" spans="1:13" x14ac:dyDescent="0.35">
      <c r="A3874">
        <v>3870</v>
      </c>
      <c r="B3874" t="s">
        <v>5031</v>
      </c>
      <c r="C3874">
        <v>139.476</v>
      </c>
      <c r="D3874">
        <v>13.95</v>
      </c>
      <c r="E3874">
        <v>10.223000000000001</v>
      </c>
      <c r="F3874">
        <v>6.6310000000000002</v>
      </c>
      <c r="G3874">
        <v>5.6449999999999996</v>
      </c>
      <c r="H3874">
        <v>101569.378</v>
      </c>
      <c r="I3874">
        <v>3.5999999999999997E-2</v>
      </c>
      <c r="J3874">
        <v>96.085999999999999</v>
      </c>
      <c r="K3874">
        <v>41.127000000000002</v>
      </c>
      <c r="L3874">
        <v>17.802</v>
      </c>
      <c r="M3874">
        <v>75.162999999999997</v>
      </c>
    </row>
    <row r="3875" spans="1:13" x14ac:dyDescent="0.35">
      <c r="A3875">
        <v>3871</v>
      </c>
      <c r="B3875" t="s">
        <v>5030</v>
      </c>
      <c r="C3875">
        <v>247.80699999999999</v>
      </c>
      <c r="D3875">
        <v>15.268000000000001</v>
      </c>
      <c r="E3875">
        <v>11.198</v>
      </c>
      <c r="F3875">
        <v>6.6050000000000004</v>
      </c>
      <c r="G3875">
        <v>5.194</v>
      </c>
      <c r="H3875">
        <v>101575.72</v>
      </c>
      <c r="I3875">
        <v>3.2000000000000001E-2</v>
      </c>
      <c r="J3875">
        <v>152.87799999999999</v>
      </c>
      <c r="K3875">
        <v>91.355999999999995</v>
      </c>
      <c r="L3875">
        <v>26.533999999999999</v>
      </c>
      <c r="M3875">
        <v>86.626999999999995</v>
      </c>
    </row>
    <row r="3876" spans="1:13" x14ac:dyDescent="0.35">
      <c r="A3876">
        <v>3872</v>
      </c>
      <c r="B3876" t="s">
        <v>5029</v>
      </c>
      <c r="C3876">
        <v>370.89100000000002</v>
      </c>
      <c r="D3876">
        <v>16.571000000000002</v>
      </c>
      <c r="E3876">
        <v>12.16</v>
      </c>
      <c r="F3876">
        <v>6.5170000000000003</v>
      </c>
      <c r="G3876">
        <v>4.7460000000000004</v>
      </c>
      <c r="H3876">
        <v>101579.07</v>
      </c>
      <c r="I3876">
        <v>3.7999999999999999E-2</v>
      </c>
      <c r="J3876">
        <v>200.11799999999999</v>
      </c>
      <c r="K3876">
        <v>165.11699999999999</v>
      </c>
      <c r="L3876">
        <v>35.438000000000002</v>
      </c>
      <c r="M3876">
        <v>99.028000000000006</v>
      </c>
    </row>
    <row r="3877" spans="1:13" x14ac:dyDescent="0.35">
      <c r="A3877">
        <v>3873</v>
      </c>
      <c r="B3877" t="s">
        <v>5028</v>
      </c>
      <c r="C3877">
        <v>457.745</v>
      </c>
      <c r="D3877">
        <v>17.427</v>
      </c>
      <c r="E3877">
        <v>13.064</v>
      </c>
      <c r="F3877">
        <v>6.5620000000000003</v>
      </c>
      <c r="G3877">
        <v>5.3490000000000002</v>
      </c>
      <c r="H3877">
        <v>101583.444</v>
      </c>
      <c r="I3877">
        <v>1.7000000000000001E-2</v>
      </c>
      <c r="J3877">
        <v>225.178</v>
      </c>
      <c r="K3877">
        <v>229.983</v>
      </c>
      <c r="L3877">
        <v>43.978000000000002</v>
      </c>
      <c r="M3877">
        <v>113.18</v>
      </c>
    </row>
    <row r="3878" spans="1:13" x14ac:dyDescent="0.35">
      <c r="A3878">
        <v>3874</v>
      </c>
      <c r="B3878" t="s">
        <v>5027</v>
      </c>
      <c r="C3878">
        <v>508.19900000000001</v>
      </c>
      <c r="D3878">
        <v>18.071000000000002</v>
      </c>
      <c r="E3878">
        <v>13.84</v>
      </c>
      <c r="F3878">
        <v>6.5629999999999997</v>
      </c>
      <c r="G3878">
        <v>5.33</v>
      </c>
      <c r="H3878">
        <v>101585.853</v>
      </c>
      <c r="I3878">
        <v>0.122</v>
      </c>
      <c r="J3878">
        <v>249.93100000000001</v>
      </c>
      <c r="K3878">
        <v>258.55599999999998</v>
      </c>
      <c r="L3878">
        <v>51.537999999999997</v>
      </c>
      <c r="M3878">
        <v>130.45500000000001</v>
      </c>
    </row>
    <row r="3879" spans="1:13" x14ac:dyDescent="0.35">
      <c r="A3879">
        <v>3875</v>
      </c>
      <c r="B3879" t="s">
        <v>5026</v>
      </c>
      <c r="C3879">
        <v>539.60900000000004</v>
      </c>
      <c r="D3879">
        <v>18.843</v>
      </c>
      <c r="E3879">
        <v>14.611000000000001</v>
      </c>
      <c r="F3879">
        <v>6.5229999999999997</v>
      </c>
      <c r="G3879">
        <v>5.5979999999999999</v>
      </c>
      <c r="H3879">
        <v>101579.872</v>
      </c>
      <c r="I3879">
        <v>0.11899999999999999</v>
      </c>
      <c r="J3879">
        <v>292.07</v>
      </c>
      <c r="K3879">
        <v>247.208</v>
      </c>
      <c r="L3879">
        <v>57.11</v>
      </c>
      <c r="M3879">
        <v>152.24799999999999</v>
      </c>
    </row>
    <row r="3880" spans="1:13" x14ac:dyDescent="0.35">
      <c r="A3880">
        <v>3876</v>
      </c>
      <c r="B3880" t="s">
        <v>5025</v>
      </c>
      <c r="C3880">
        <v>532.28300000000002</v>
      </c>
      <c r="D3880">
        <v>19.132000000000001</v>
      </c>
      <c r="E3880">
        <v>15.333</v>
      </c>
      <c r="F3880">
        <v>6.8220000000000001</v>
      </c>
      <c r="G3880">
        <v>5.7679999999999998</v>
      </c>
      <c r="H3880">
        <v>101572.64</v>
      </c>
      <c r="I3880">
        <v>6.6000000000000003E-2</v>
      </c>
      <c r="J3880">
        <v>305.005</v>
      </c>
      <c r="K3880">
        <v>228.41300000000001</v>
      </c>
      <c r="L3880">
        <v>59.392000000000003</v>
      </c>
      <c r="M3880">
        <v>178.27</v>
      </c>
    </row>
    <row r="3881" spans="1:13" x14ac:dyDescent="0.35">
      <c r="A3881">
        <v>3877</v>
      </c>
      <c r="B3881" t="s">
        <v>5024</v>
      </c>
      <c r="C3881">
        <v>501.33100000000002</v>
      </c>
      <c r="D3881">
        <v>19.113</v>
      </c>
      <c r="E3881">
        <v>15.723000000000001</v>
      </c>
      <c r="F3881">
        <v>6.9340000000000002</v>
      </c>
      <c r="G3881">
        <v>5.7539999999999996</v>
      </c>
      <c r="H3881">
        <v>101561.258</v>
      </c>
      <c r="I3881">
        <v>1.4E-2</v>
      </c>
      <c r="J3881">
        <v>303.137</v>
      </c>
      <c r="K3881">
        <v>201.642</v>
      </c>
      <c r="L3881">
        <v>57.618000000000002</v>
      </c>
      <c r="M3881">
        <v>204.62</v>
      </c>
    </row>
    <row r="3882" spans="1:13" x14ac:dyDescent="0.35">
      <c r="A3882">
        <v>3878</v>
      </c>
      <c r="B3882" t="s">
        <v>5023</v>
      </c>
      <c r="C3882">
        <v>462.32600000000002</v>
      </c>
      <c r="D3882">
        <v>19.173999999999999</v>
      </c>
      <c r="E3882">
        <v>16.085999999999999</v>
      </c>
      <c r="F3882">
        <v>6.923</v>
      </c>
      <c r="G3882">
        <v>5.75</v>
      </c>
      <c r="H3882">
        <v>101552.015</v>
      </c>
      <c r="I3882">
        <v>0.22800000000000001</v>
      </c>
      <c r="J3882">
        <v>267.81299999999999</v>
      </c>
      <c r="K3882">
        <v>200.154</v>
      </c>
      <c r="L3882">
        <v>52.396999999999998</v>
      </c>
      <c r="M3882">
        <v>227.04499999999999</v>
      </c>
    </row>
    <row r="3883" spans="1:13" x14ac:dyDescent="0.35">
      <c r="A3883">
        <v>3879</v>
      </c>
      <c r="B3883" t="s">
        <v>5022</v>
      </c>
      <c r="C3883">
        <v>431.43200000000002</v>
      </c>
      <c r="D3883">
        <v>19.282</v>
      </c>
      <c r="E3883">
        <v>16.440999999999999</v>
      </c>
      <c r="F3883">
        <v>6.9989999999999997</v>
      </c>
      <c r="G3883">
        <v>5.3220000000000001</v>
      </c>
      <c r="H3883">
        <v>101541.88099999999</v>
      </c>
      <c r="I3883">
        <v>2.8000000000000001E-2</v>
      </c>
      <c r="J3883">
        <v>239.87200000000001</v>
      </c>
      <c r="K3883">
        <v>197.37700000000001</v>
      </c>
      <c r="L3883">
        <v>45.03</v>
      </c>
      <c r="M3883">
        <v>244.83500000000001</v>
      </c>
    </row>
    <row r="3884" spans="1:13" x14ac:dyDescent="0.35">
      <c r="A3884">
        <v>3880</v>
      </c>
      <c r="B3884" t="s">
        <v>5021</v>
      </c>
      <c r="C3884">
        <v>344.029</v>
      </c>
      <c r="D3884">
        <v>18.812000000000001</v>
      </c>
      <c r="E3884">
        <v>16.797999999999998</v>
      </c>
      <c r="F3884">
        <v>6.7649999999999997</v>
      </c>
      <c r="G3884">
        <v>5.117</v>
      </c>
      <c r="H3884">
        <v>101525.14</v>
      </c>
      <c r="I3884">
        <v>4.1000000000000002E-2</v>
      </c>
      <c r="J3884">
        <v>191.697</v>
      </c>
      <c r="K3884">
        <v>154.04400000000001</v>
      </c>
      <c r="L3884">
        <v>36.576999999999998</v>
      </c>
      <c r="M3884">
        <v>259.30900000000003</v>
      </c>
    </row>
    <row r="3885" spans="1:13" x14ac:dyDescent="0.35">
      <c r="A3885">
        <v>3881</v>
      </c>
      <c r="B3885" t="s">
        <v>5020</v>
      </c>
      <c r="C3885">
        <v>254.40700000000001</v>
      </c>
      <c r="D3885">
        <v>18.195</v>
      </c>
      <c r="E3885">
        <v>17.030999999999999</v>
      </c>
      <c r="F3885">
        <v>6.6749999999999998</v>
      </c>
      <c r="G3885">
        <v>5.0140000000000002</v>
      </c>
      <c r="H3885">
        <v>101510.23</v>
      </c>
      <c r="I3885">
        <v>4.3999999999999997E-2</v>
      </c>
      <c r="J3885">
        <v>143.17500000000001</v>
      </c>
      <c r="K3885">
        <v>111.048</v>
      </c>
      <c r="L3885">
        <v>27.721</v>
      </c>
      <c r="M3885">
        <v>271.84199999999998</v>
      </c>
    </row>
    <row r="3886" spans="1:13" x14ac:dyDescent="0.35">
      <c r="A3886">
        <v>3882</v>
      </c>
      <c r="B3886" t="s">
        <v>5019</v>
      </c>
      <c r="C3886">
        <v>166.869</v>
      </c>
      <c r="D3886">
        <v>17.401</v>
      </c>
      <c r="E3886">
        <v>17.219000000000001</v>
      </c>
      <c r="F3886">
        <v>6.8470000000000004</v>
      </c>
      <c r="G3886">
        <v>5.2060000000000004</v>
      </c>
      <c r="H3886">
        <v>101510.272</v>
      </c>
      <c r="I3886">
        <v>2.1000000000000001E-2</v>
      </c>
      <c r="J3886">
        <v>101.852</v>
      </c>
      <c r="K3886">
        <v>64.405000000000001</v>
      </c>
      <c r="L3886">
        <v>18.917000000000002</v>
      </c>
      <c r="M3886">
        <v>283.43299999999999</v>
      </c>
    </row>
    <row r="3887" spans="1:13" x14ac:dyDescent="0.35">
      <c r="A3887">
        <v>3883</v>
      </c>
      <c r="B3887" t="s">
        <v>5018</v>
      </c>
      <c r="C3887">
        <v>85.156999999999996</v>
      </c>
      <c r="D3887">
        <v>16.465</v>
      </c>
      <c r="E3887">
        <v>16.158000000000001</v>
      </c>
      <c r="F3887">
        <v>6.5880000000000001</v>
      </c>
      <c r="G3887">
        <v>4.8840000000000003</v>
      </c>
      <c r="H3887">
        <v>101517.236</v>
      </c>
      <c r="I3887">
        <v>7.0000000000000001E-3</v>
      </c>
      <c r="J3887">
        <v>59.354999999999997</v>
      </c>
      <c r="K3887">
        <v>26.242000000000001</v>
      </c>
      <c r="L3887">
        <v>10.522</v>
      </c>
      <c r="M3887">
        <v>294.767</v>
      </c>
    </row>
    <row r="3888" spans="1:13" x14ac:dyDescent="0.35">
      <c r="A3888">
        <v>3884</v>
      </c>
      <c r="B3888" t="s">
        <v>5017</v>
      </c>
      <c r="C3888">
        <v>18.164000000000001</v>
      </c>
      <c r="D3888">
        <v>15.161</v>
      </c>
      <c r="E3888">
        <v>15.073</v>
      </c>
      <c r="F3888">
        <v>6.57</v>
      </c>
      <c r="G3888">
        <v>4.8250000000000002</v>
      </c>
      <c r="H3888">
        <v>101537.281</v>
      </c>
      <c r="I3888">
        <v>7.2999999999999995E-2</v>
      </c>
      <c r="J3888">
        <v>15.603</v>
      </c>
      <c r="K3888">
        <v>2.552</v>
      </c>
      <c r="L3888">
        <v>2.8679999999999999</v>
      </c>
      <c r="M3888">
        <v>306.33600000000001</v>
      </c>
    </row>
    <row r="3889" spans="1:13" x14ac:dyDescent="0.35">
      <c r="A3889">
        <v>3885</v>
      </c>
      <c r="B3889" t="s">
        <v>5016</v>
      </c>
      <c r="C3889">
        <v>0.17799999999999999</v>
      </c>
      <c r="D3889">
        <v>14.323</v>
      </c>
      <c r="E3889">
        <v>14.03</v>
      </c>
      <c r="F3889">
        <v>6.6040000000000001</v>
      </c>
      <c r="G3889">
        <v>5.1310000000000002</v>
      </c>
      <c r="H3889">
        <v>101552.63800000001</v>
      </c>
      <c r="I3889">
        <v>4.3999999999999997E-2</v>
      </c>
      <c r="J3889">
        <v>0.17199999999999999</v>
      </c>
      <c r="K3889">
        <v>0</v>
      </c>
      <c r="L3889">
        <v>-3.6949999999999998</v>
      </c>
      <c r="M3889">
        <v>318.47500000000002</v>
      </c>
    </row>
    <row r="3890" spans="1:13" x14ac:dyDescent="0.35">
      <c r="A3890">
        <v>3886</v>
      </c>
      <c r="B3890" t="s">
        <v>5015</v>
      </c>
      <c r="C3890">
        <v>0</v>
      </c>
      <c r="D3890">
        <v>13.798999999999999</v>
      </c>
      <c r="E3890">
        <v>13.023999999999999</v>
      </c>
      <c r="F3890">
        <v>6.6050000000000004</v>
      </c>
      <c r="G3890">
        <v>5.5179999999999998</v>
      </c>
      <c r="H3890">
        <v>101549.871</v>
      </c>
      <c r="I3890">
        <v>0.104</v>
      </c>
      <c r="J3890">
        <v>0</v>
      </c>
      <c r="K3890">
        <v>0</v>
      </c>
      <c r="L3890">
        <v>-8.8049999999999997</v>
      </c>
      <c r="M3890">
        <v>331.36799999999999</v>
      </c>
    </row>
    <row r="3891" spans="1:13" x14ac:dyDescent="0.35">
      <c r="A3891">
        <v>3887</v>
      </c>
      <c r="B3891" t="s">
        <v>5014</v>
      </c>
      <c r="C3891">
        <v>0</v>
      </c>
      <c r="D3891">
        <v>13.307</v>
      </c>
      <c r="E3891">
        <v>12.092000000000001</v>
      </c>
      <c r="F3891">
        <v>6.6139999999999999</v>
      </c>
      <c r="G3891">
        <v>5.4139999999999997</v>
      </c>
      <c r="H3891">
        <v>101538.66499999999</v>
      </c>
      <c r="I3891">
        <v>7.3999999999999996E-2</v>
      </c>
      <c r="J3891">
        <v>0</v>
      </c>
      <c r="K3891">
        <v>0</v>
      </c>
      <c r="L3891">
        <v>-12.11</v>
      </c>
      <c r="M3891">
        <v>344.98700000000002</v>
      </c>
    </row>
    <row r="3892" spans="1:13" x14ac:dyDescent="0.35">
      <c r="A3892">
        <v>3888</v>
      </c>
      <c r="B3892" t="s">
        <v>5013</v>
      </c>
      <c r="C3892">
        <v>0</v>
      </c>
      <c r="D3892">
        <v>12.792</v>
      </c>
      <c r="E3892">
        <v>11.169</v>
      </c>
      <c r="F3892">
        <v>6.5670000000000002</v>
      </c>
      <c r="G3892">
        <v>4.9279999999999999</v>
      </c>
      <c r="H3892">
        <v>101517.99400000001</v>
      </c>
      <c r="I3892">
        <v>5.0999999999999997E-2</v>
      </c>
      <c r="J3892">
        <v>0</v>
      </c>
      <c r="K3892">
        <v>0</v>
      </c>
      <c r="L3892">
        <v>-13.342000000000001</v>
      </c>
      <c r="M3892">
        <v>330.142</v>
      </c>
    </row>
    <row r="3893" spans="1:13" x14ac:dyDescent="0.35">
      <c r="A3893">
        <v>3889</v>
      </c>
      <c r="B3893" t="s">
        <v>5012</v>
      </c>
      <c r="C3893">
        <v>0</v>
      </c>
      <c r="D3893">
        <v>12.526</v>
      </c>
      <c r="E3893">
        <v>10.945</v>
      </c>
      <c r="F3893">
        <v>6.6619999999999999</v>
      </c>
      <c r="G3893">
        <v>4.9770000000000003</v>
      </c>
      <c r="H3893">
        <v>101498.261</v>
      </c>
      <c r="I3893">
        <v>5.7000000000000002E-2</v>
      </c>
      <c r="J3893">
        <v>0</v>
      </c>
      <c r="K3893">
        <v>0</v>
      </c>
      <c r="L3893">
        <v>-12.388999999999999</v>
      </c>
      <c r="M3893">
        <v>13.185</v>
      </c>
    </row>
    <row r="3894" spans="1:13" x14ac:dyDescent="0.35">
      <c r="A3894">
        <v>3890</v>
      </c>
      <c r="B3894" t="s">
        <v>5011</v>
      </c>
      <c r="C3894">
        <v>0</v>
      </c>
      <c r="D3894">
        <v>12.113</v>
      </c>
      <c r="E3894">
        <v>10.618</v>
      </c>
      <c r="F3894">
        <v>6.9249999999999998</v>
      </c>
      <c r="G3894">
        <v>5.1509999999999998</v>
      </c>
      <c r="H3894">
        <v>101475.227</v>
      </c>
      <c r="I3894">
        <v>0.27300000000000002</v>
      </c>
      <c r="J3894">
        <v>0</v>
      </c>
      <c r="K3894">
        <v>0</v>
      </c>
      <c r="L3894">
        <v>-9.3369999999999997</v>
      </c>
      <c r="M3894">
        <v>26.881</v>
      </c>
    </row>
    <row r="3895" spans="1:13" x14ac:dyDescent="0.35">
      <c r="A3895">
        <v>3891</v>
      </c>
      <c r="B3895" t="s">
        <v>5010</v>
      </c>
      <c r="C3895">
        <v>2.3E-2</v>
      </c>
      <c r="D3895">
        <v>11.747</v>
      </c>
      <c r="E3895">
        <v>10.327</v>
      </c>
      <c r="F3895">
        <v>6.8129999999999997</v>
      </c>
      <c r="G3895">
        <v>5.1390000000000002</v>
      </c>
      <c r="H3895">
        <v>101472.683</v>
      </c>
      <c r="I3895">
        <v>0.38800000000000001</v>
      </c>
      <c r="J3895">
        <v>2.3E-2</v>
      </c>
      <c r="K3895">
        <v>0</v>
      </c>
      <c r="L3895">
        <v>-4.4390000000000001</v>
      </c>
      <c r="M3895">
        <v>39.872999999999998</v>
      </c>
    </row>
    <row r="3896" spans="1:13" x14ac:dyDescent="0.35">
      <c r="A3896">
        <v>3892</v>
      </c>
      <c r="B3896" t="s">
        <v>5009</v>
      </c>
      <c r="C3896">
        <v>9.7390000000000008</v>
      </c>
      <c r="D3896">
        <v>12.018000000000001</v>
      </c>
      <c r="E3896">
        <v>10.177</v>
      </c>
      <c r="F3896">
        <v>6.819</v>
      </c>
      <c r="G3896">
        <v>5.0039999999999996</v>
      </c>
      <c r="H3896">
        <v>101467.819</v>
      </c>
      <c r="I3896">
        <v>0.121</v>
      </c>
      <c r="J3896">
        <v>8.9109999999999996</v>
      </c>
      <c r="K3896">
        <v>0.52600000000000002</v>
      </c>
      <c r="L3896">
        <v>1.9590000000000001</v>
      </c>
      <c r="M3896">
        <v>52.100999999999999</v>
      </c>
    </row>
    <row r="3897" spans="1:13" x14ac:dyDescent="0.35">
      <c r="A3897">
        <v>3893</v>
      </c>
      <c r="B3897" t="s">
        <v>5008</v>
      </c>
      <c r="C3897">
        <v>63.366999999999997</v>
      </c>
      <c r="D3897">
        <v>12.912000000000001</v>
      </c>
      <c r="E3897">
        <v>10.198</v>
      </c>
      <c r="F3897">
        <v>6.9020000000000001</v>
      </c>
      <c r="G3897">
        <v>4.702</v>
      </c>
      <c r="H3897">
        <v>101476.344</v>
      </c>
      <c r="I3897">
        <v>0.107</v>
      </c>
      <c r="J3897">
        <v>49.22</v>
      </c>
      <c r="K3897">
        <v>13.231</v>
      </c>
      <c r="L3897">
        <v>9.4930000000000003</v>
      </c>
      <c r="M3897">
        <v>63.720999999999997</v>
      </c>
    </row>
    <row r="3898" spans="1:13" x14ac:dyDescent="0.35">
      <c r="A3898">
        <v>3894</v>
      </c>
      <c r="B3898" t="s">
        <v>5007</v>
      </c>
      <c r="C3898">
        <v>160.678</v>
      </c>
      <c r="D3898">
        <v>14.271000000000001</v>
      </c>
      <c r="E3898">
        <v>10.319000000000001</v>
      </c>
      <c r="F3898">
        <v>6.8869999999999996</v>
      </c>
      <c r="G3898">
        <v>4.4020000000000001</v>
      </c>
      <c r="H3898">
        <v>101489.02</v>
      </c>
      <c r="I3898">
        <v>0.10199999999999999</v>
      </c>
      <c r="J3898">
        <v>97.587000000000003</v>
      </c>
      <c r="K3898">
        <v>61.094000000000001</v>
      </c>
      <c r="L3898">
        <v>17.814</v>
      </c>
      <c r="M3898">
        <v>75.054000000000002</v>
      </c>
    </row>
    <row r="3899" spans="1:13" x14ac:dyDescent="0.35">
      <c r="A3899">
        <v>3895</v>
      </c>
      <c r="B3899" t="s">
        <v>5006</v>
      </c>
      <c r="C3899">
        <v>253.76499999999999</v>
      </c>
      <c r="D3899">
        <v>15.273</v>
      </c>
      <c r="E3899">
        <v>11.281000000000001</v>
      </c>
      <c r="F3899">
        <v>6.9610000000000003</v>
      </c>
      <c r="G3899">
        <v>4.8029999999999999</v>
      </c>
      <c r="H3899">
        <v>101510.716</v>
      </c>
      <c r="I3899">
        <v>6.7000000000000004E-2</v>
      </c>
      <c r="J3899">
        <v>140.22300000000001</v>
      </c>
      <c r="K3899">
        <v>110.023</v>
      </c>
      <c r="L3899">
        <v>26.587</v>
      </c>
      <c r="M3899">
        <v>86.570999999999998</v>
      </c>
    </row>
    <row r="3900" spans="1:13" x14ac:dyDescent="0.35">
      <c r="A3900">
        <v>3896</v>
      </c>
      <c r="B3900" t="s">
        <v>5005</v>
      </c>
      <c r="C3900">
        <v>357.22399999999999</v>
      </c>
      <c r="D3900">
        <v>16.315999999999999</v>
      </c>
      <c r="E3900">
        <v>12.224</v>
      </c>
      <c r="F3900">
        <v>6.7519999999999998</v>
      </c>
      <c r="G3900">
        <v>4.8929999999999998</v>
      </c>
      <c r="H3900">
        <v>101520.53599999999</v>
      </c>
      <c r="I3900">
        <v>7.1999999999999995E-2</v>
      </c>
      <c r="J3900">
        <v>183.65</v>
      </c>
      <c r="K3900">
        <v>168.90899999999999</v>
      </c>
      <c r="L3900">
        <v>35.463999999999999</v>
      </c>
      <c r="M3900">
        <v>98.927000000000007</v>
      </c>
    </row>
    <row r="3901" spans="1:13" x14ac:dyDescent="0.35">
      <c r="A3901">
        <v>3897</v>
      </c>
      <c r="B3901" t="s">
        <v>5004</v>
      </c>
      <c r="C3901">
        <v>451.005</v>
      </c>
      <c r="D3901">
        <v>17.181999999999999</v>
      </c>
      <c r="E3901">
        <v>13.065</v>
      </c>
      <c r="F3901">
        <v>6.6360000000000001</v>
      </c>
      <c r="G3901">
        <v>4.7229999999999999</v>
      </c>
      <c r="H3901">
        <v>101526.74099999999</v>
      </c>
      <c r="I3901">
        <v>0.11700000000000001</v>
      </c>
      <c r="J3901">
        <v>217.68299999999999</v>
      </c>
      <c r="K3901">
        <v>227.79900000000001</v>
      </c>
      <c r="L3901">
        <v>43.99</v>
      </c>
      <c r="M3901">
        <v>113.033</v>
      </c>
    </row>
    <row r="3902" spans="1:13" x14ac:dyDescent="0.35">
      <c r="A3902">
        <v>3898</v>
      </c>
      <c r="B3902" t="s">
        <v>5003</v>
      </c>
      <c r="C3902">
        <v>536.86400000000003</v>
      </c>
      <c r="D3902">
        <v>17.914000000000001</v>
      </c>
      <c r="E3902">
        <v>13.894</v>
      </c>
      <c r="F3902">
        <v>6.1959999999999997</v>
      </c>
      <c r="G3902">
        <v>4.7670000000000003</v>
      </c>
      <c r="H3902">
        <v>101532.41099999999</v>
      </c>
      <c r="I3902">
        <v>0.05</v>
      </c>
      <c r="J3902">
        <v>247.13900000000001</v>
      </c>
      <c r="K3902">
        <v>283.15100000000001</v>
      </c>
      <c r="L3902">
        <v>51.578000000000003</v>
      </c>
      <c r="M3902">
        <v>130.333</v>
      </c>
    </row>
    <row r="3903" spans="1:13" x14ac:dyDescent="0.35">
      <c r="A3903">
        <v>3899</v>
      </c>
      <c r="B3903" t="s">
        <v>5002</v>
      </c>
      <c r="C3903">
        <v>562.40200000000004</v>
      </c>
      <c r="D3903">
        <v>18.411000000000001</v>
      </c>
      <c r="E3903">
        <v>14.628</v>
      </c>
      <c r="F3903">
        <v>6.44</v>
      </c>
      <c r="G3903">
        <v>5.2140000000000004</v>
      </c>
      <c r="H3903">
        <v>101534.28599999999</v>
      </c>
      <c r="I3903">
        <v>4.8000000000000001E-2</v>
      </c>
      <c r="J3903">
        <v>275.495</v>
      </c>
      <c r="K3903">
        <v>278.988</v>
      </c>
      <c r="L3903">
        <v>57.164999999999999</v>
      </c>
      <c r="M3903">
        <v>152.12700000000001</v>
      </c>
    </row>
    <row r="3904" spans="1:13" x14ac:dyDescent="0.35">
      <c r="A3904">
        <v>3900</v>
      </c>
      <c r="B3904" t="s">
        <v>5001</v>
      </c>
      <c r="C3904">
        <v>580.82799999999997</v>
      </c>
      <c r="D3904">
        <v>18.765999999999998</v>
      </c>
      <c r="E3904">
        <v>15.423999999999999</v>
      </c>
      <c r="F3904">
        <v>6.6580000000000004</v>
      </c>
      <c r="G3904">
        <v>5.0949999999999998</v>
      </c>
      <c r="H3904">
        <v>101535.35799999999</v>
      </c>
      <c r="I3904">
        <v>3.2000000000000001E-2</v>
      </c>
      <c r="J3904">
        <v>287.22500000000002</v>
      </c>
      <c r="K3904">
        <v>286.41300000000001</v>
      </c>
      <c r="L3904">
        <v>59.462000000000003</v>
      </c>
      <c r="M3904">
        <v>178.17599999999999</v>
      </c>
    </row>
    <row r="3905" spans="1:13" x14ac:dyDescent="0.35">
      <c r="A3905">
        <v>3901</v>
      </c>
      <c r="B3905" t="s">
        <v>5000</v>
      </c>
      <c r="C3905">
        <v>585.50900000000001</v>
      </c>
      <c r="D3905">
        <v>18.965</v>
      </c>
      <c r="E3905">
        <v>15.753</v>
      </c>
      <c r="F3905">
        <v>6.7859999999999996</v>
      </c>
      <c r="G3905">
        <v>4.6779999999999999</v>
      </c>
      <c r="H3905">
        <v>101529.823</v>
      </c>
      <c r="I3905">
        <v>0.19600000000000001</v>
      </c>
      <c r="J3905">
        <v>282.86700000000002</v>
      </c>
      <c r="K3905">
        <v>295.40600000000001</v>
      </c>
      <c r="L3905">
        <v>57.698</v>
      </c>
      <c r="M3905">
        <v>204.572</v>
      </c>
    </row>
    <row r="3906" spans="1:13" x14ac:dyDescent="0.35">
      <c r="A3906">
        <v>3902</v>
      </c>
      <c r="B3906" t="s">
        <v>4999</v>
      </c>
      <c r="C3906">
        <v>501.90699999999998</v>
      </c>
      <c r="D3906">
        <v>18.893000000000001</v>
      </c>
      <c r="E3906">
        <v>16.062000000000001</v>
      </c>
      <c r="F3906">
        <v>7.2240000000000002</v>
      </c>
      <c r="G3906">
        <v>5.1550000000000002</v>
      </c>
      <c r="H3906">
        <v>101528.439</v>
      </c>
      <c r="I3906">
        <v>1.6E-2</v>
      </c>
      <c r="J3906">
        <v>259.92899999999997</v>
      </c>
      <c r="K3906">
        <v>234.48</v>
      </c>
      <c r="L3906">
        <v>52.481000000000002</v>
      </c>
      <c r="M3906">
        <v>227.03200000000001</v>
      </c>
    </row>
    <row r="3907" spans="1:13" x14ac:dyDescent="0.35">
      <c r="A3907">
        <v>3903</v>
      </c>
      <c r="B3907" t="s">
        <v>4998</v>
      </c>
      <c r="C3907">
        <v>406.14499999999998</v>
      </c>
      <c r="D3907">
        <v>18.443999999999999</v>
      </c>
      <c r="E3907">
        <v>16.321999999999999</v>
      </c>
      <c r="F3907">
        <v>7.2450000000000001</v>
      </c>
      <c r="G3907">
        <v>5.3440000000000003</v>
      </c>
      <c r="H3907">
        <v>101524.689</v>
      </c>
      <c r="I3907">
        <v>0.16300000000000001</v>
      </c>
      <c r="J3907">
        <v>219.715</v>
      </c>
      <c r="K3907">
        <v>180.97</v>
      </c>
      <c r="L3907">
        <v>45.115000000000002</v>
      </c>
      <c r="M3907">
        <v>244.84</v>
      </c>
    </row>
    <row r="3908" spans="1:13" x14ac:dyDescent="0.35">
      <c r="A3908">
        <v>3904</v>
      </c>
      <c r="B3908" t="s">
        <v>4997</v>
      </c>
      <c r="C3908">
        <v>352.64600000000002</v>
      </c>
      <c r="D3908">
        <v>18.292000000000002</v>
      </c>
      <c r="E3908">
        <v>16.495000000000001</v>
      </c>
      <c r="F3908">
        <v>7.4189999999999996</v>
      </c>
      <c r="G3908">
        <v>5.1310000000000002</v>
      </c>
      <c r="H3908">
        <v>101523.52800000001</v>
      </c>
      <c r="I3908">
        <v>3.7999999999999999E-2</v>
      </c>
      <c r="J3908">
        <v>187.11699999999999</v>
      </c>
      <c r="K3908">
        <v>167.232</v>
      </c>
      <c r="L3908">
        <v>36.661000000000001</v>
      </c>
      <c r="M3908">
        <v>259.31900000000002</v>
      </c>
    </row>
    <row r="3909" spans="1:13" x14ac:dyDescent="0.35">
      <c r="A3909">
        <v>3905</v>
      </c>
      <c r="B3909" t="s">
        <v>4996</v>
      </c>
      <c r="C3909">
        <v>275.06900000000002</v>
      </c>
      <c r="D3909">
        <v>17.751999999999999</v>
      </c>
      <c r="E3909">
        <v>16.574999999999999</v>
      </c>
      <c r="F3909">
        <v>7.2759999999999998</v>
      </c>
      <c r="G3909">
        <v>5.0359999999999996</v>
      </c>
      <c r="H3909">
        <v>101525.985</v>
      </c>
      <c r="I3909">
        <v>2.1999999999999999E-2</v>
      </c>
      <c r="J3909">
        <v>142.39099999999999</v>
      </c>
      <c r="K3909">
        <v>135.703</v>
      </c>
      <c r="L3909">
        <v>27.805</v>
      </c>
      <c r="M3909">
        <v>271.85300000000001</v>
      </c>
    </row>
    <row r="3910" spans="1:13" x14ac:dyDescent="0.35">
      <c r="A3910">
        <v>3906</v>
      </c>
      <c r="B3910" t="s">
        <v>4995</v>
      </c>
      <c r="C3910">
        <v>178.952</v>
      </c>
      <c r="D3910">
        <v>16.96</v>
      </c>
      <c r="E3910">
        <v>16.681000000000001</v>
      </c>
      <c r="F3910">
        <v>7.484</v>
      </c>
      <c r="G3910">
        <v>4.4509999999999996</v>
      </c>
      <c r="H3910">
        <v>101532.63499999999</v>
      </c>
      <c r="I3910">
        <v>4.3999999999999997E-2</v>
      </c>
      <c r="J3910">
        <v>98.436000000000007</v>
      </c>
      <c r="K3910">
        <v>83.317999999999998</v>
      </c>
      <c r="L3910">
        <v>19.001000000000001</v>
      </c>
      <c r="M3910">
        <v>283.44</v>
      </c>
    </row>
    <row r="3911" spans="1:13" x14ac:dyDescent="0.35">
      <c r="A3911">
        <v>3907</v>
      </c>
      <c r="B3911" t="s">
        <v>4994</v>
      </c>
      <c r="C3911">
        <v>87.917000000000002</v>
      </c>
      <c r="D3911">
        <v>15.891</v>
      </c>
      <c r="E3911">
        <v>15.429</v>
      </c>
      <c r="F3911">
        <v>7.2770000000000001</v>
      </c>
      <c r="G3911">
        <v>4.5049999999999999</v>
      </c>
      <c r="H3911">
        <v>101546.20600000001</v>
      </c>
      <c r="I3911">
        <v>3.6999999999999998E-2</v>
      </c>
      <c r="J3911">
        <v>59.392000000000003</v>
      </c>
      <c r="K3911">
        <v>29.974</v>
      </c>
      <c r="L3911">
        <v>10.606</v>
      </c>
      <c r="M3911">
        <v>294.77</v>
      </c>
    </row>
    <row r="3912" spans="1:13" x14ac:dyDescent="0.35">
      <c r="A3912">
        <v>3908</v>
      </c>
      <c r="B3912" t="s">
        <v>4993</v>
      </c>
      <c r="C3912">
        <v>18.616</v>
      </c>
      <c r="D3912">
        <v>14.378</v>
      </c>
      <c r="E3912">
        <v>14.15</v>
      </c>
      <c r="F3912">
        <v>7.109</v>
      </c>
      <c r="G3912">
        <v>4.3840000000000003</v>
      </c>
      <c r="H3912">
        <v>101566.29300000001</v>
      </c>
      <c r="I3912">
        <v>1.7999999999999999E-2</v>
      </c>
      <c r="J3912">
        <v>16.189</v>
      </c>
      <c r="K3912">
        <v>2.64</v>
      </c>
      <c r="L3912">
        <v>2.9510000000000001</v>
      </c>
      <c r="M3912">
        <v>306.33199999999999</v>
      </c>
    </row>
    <row r="3913" spans="1:13" x14ac:dyDescent="0.35">
      <c r="A3913">
        <v>3909</v>
      </c>
      <c r="B3913" t="s">
        <v>4992</v>
      </c>
      <c r="C3913">
        <v>0.08</v>
      </c>
      <c r="D3913">
        <v>13.35</v>
      </c>
      <c r="E3913">
        <v>12.829000000000001</v>
      </c>
      <c r="F3913">
        <v>7.0049999999999999</v>
      </c>
      <c r="G3913">
        <v>4.25</v>
      </c>
      <c r="H3913">
        <v>101584.639</v>
      </c>
      <c r="I3913">
        <v>1.0999999999999999E-2</v>
      </c>
      <c r="J3913">
        <v>0.08</v>
      </c>
      <c r="K3913">
        <v>0</v>
      </c>
      <c r="L3913">
        <v>-3.6120000000000001</v>
      </c>
      <c r="M3913">
        <v>318.46199999999999</v>
      </c>
    </row>
    <row r="3914" spans="1:13" x14ac:dyDescent="0.35">
      <c r="A3914">
        <v>3910</v>
      </c>
      <c r="B3914" t="s">
        <v>4991</v>
      </c>
      <c r="C3914">
        <v>0</v>
      </c>
      <c r="D3914">
        <v>12.449</v>
      </c>
      <c r="E3914">
        <v>11.637</v>
      </c>
      <c r="F3914">
        <v>6.8529999999999998</v>
      </c>
      <c r="G3914">
        <v>4.7949999999999999</v>
      </c>
      <c r="H3914">
        <v>101589.196</v>
      </c>
      <c r="I3914">
        <v>3.7999999999999999E-2</v>
      </c>
      <c r="J3914">
        <v>0</v>
      </c>
      <c r="K3914">
        <v>0</v>
      </c>
      <c r="L3914">
        <v>-8.7260000000000009</v>
      </c>
      <c r="M3914">
        <v>331.34500000000003</v>
      </c>
    </row>
    <row r="3915" spans="1:13" x14ac:dyDescent="0.35">
      <c r="A3915">
        <v>3911</v>
      </c>
      <c r="B3915" t="s">
        <v>4990</v>
      </c>
      <c r="C3915">
        <v>0</v>
      </c>
      <c r="D3915">
        <v>12.042</v>
      </c>
      <c r="E3915">
        <v>10.513999999999999</v>
      </c>
      <c r="F3915">
        <v>6.8849999999999998</v>
      </c>
      <c r="G3915">
        <v>4.51</v>
      </c>
      <c r="H3915">
        <v>101575.75900000001</v>
      </c>
      <c r="I3915">
        <v>1.7000000000000001E-2</v>
      </c>
      <c r="J3915">
        <v>0</v>
      </c>
      <c r="K3915">
        <v>0</v>
      </c>
      <c r="L3915">
        <v>-12.035</v>
      </c>
      <c r="M3915">
        <v>344.95100000000002</v>
      </c>
    </row>
    <row r="3916" spans="1:13" x14ac:dyDescent="0.35">
      <c r="A3916">
        <v>3912</v>
      </c>
      <c r="B3916" t="s">
        <v>4989</v>
      </c>
      <c r="C3916">
        <v>0</v>
      </c>
      <c r="D3916">
        <v>12.01</v>
      </c>
      <c r="E3916">
        <v>9.4440000000000008</v>
      </c>
      <c r="F3916">
        <v>6.7290000000000001</v>
      </c>
      <c r="G3916">
        <v>4.5890000000000004</v>
      </c>
      <c r="H3916">
        <v>101560.405</v>
      </c>
      <c r="I3916">
        <v>4.1000000000000002E-2</v>
      </c>
      <c r="J3916">
        <v>0</v>
      </c>
      <c r="K3916">
        <v>0</v>
      </c>
      <c r="L3916">
        <v>-13.273999999999999</v>
      </c>
      <c r="M3916">
        <v>330.09500000000003</v>
      </c>
    </row>
    <row r="3917" spans="1:13" x14ac:dyDescent="0.35">
      <c r="A3917">
        <v>3913</v>
      </c>
      <c r="B3917" t="s">
        <v>4988</v>
      </c>
      <c r="C3917">
        <v>0</v>
      </c>
      <c r="D3917">
        <v>11.738</v>
      </c>
      <c r="E3917">
        <v>9.2780000000000005</v>
      </c>
      <c r="F3917">
        <v>7.0880000000000001</v>
      </c>
      <c r="G3917">
        <v>5.1289999999999996</v>
      </c>
      <c r="H3917">
        <v>101561.368</v>
      </c>
      <c r="I3917">
        <v>1.4E-2</v>
      </c>
      <c r="J3917">
        <v>0</v>
      </c>
      <c r="K3917">
        <v>0</v>
      </c>
      <c r="L3917">
        <v>-12.332000000000001</v>
      </c>
      <c r="M3917">
        <v>13.128</v>
      </c>
    </row>
    <row r="3918" spans="1:13" x14ac:dyDescent="0.35">
      <c r="A3918">
        <v>3914</v>
      </c>
      <c r="B3918" t="s">
        <v>4987</v>
      </c>
      <c r="C3918">
        <v>0</v>
      </c>
      <c r="D3918">
        <v>11.509</v>
      </c>
      <c r="E3918">
        <v>9.2889999999999997</v>
      </c>
      <c r="F3918">
        <v>6.8179999999999996</v>
      </c>
      <c r="G3918">
        <v>5.1790000000000003</v>
      </c>
      <c r="H3918">
        <v>101542.61199999999</v>
      </c>
      <c r="I3918">
        <v>7.0000000000000001E-3</v>
      </c>
      <c r="J3918">
        <v>0</v>
      </c>
      <c r="K3918">
        <v>0</v>
      </c>
      <c r="L3918">
        <v>-9.2889999999999997</v>
      </c>
      <c r="M3918">
        <v>26.818000000000001</v>
      </c>
    </row>
    <row r="3919" spans="1:13" x14ac:dyDescent="0.35">
      <c r="A3919">
        <v>3915</v>
      </c>
      <c r="B3919" t="s">
        <v>4986</v>
      </c>
      <c r="C3919">
        <v>1.9E-2</v>
      </c>
      <c r="D3919">
        <v>11.493</v>
      </c>
      <c r="E3919">
        <v>9.43</v>
      </c>
      <c r="F3919">
        <v>6.7939999999999996</v>
      </c>
      <c r="G3919">
        <v>5.4189999999999996</v>
      </c>
      <c r="H3919">
        <v>101514.55499999999</v>
      </c>
      <c r="I3919">
        <v>2.5000000000000001E-2</v>
      </c>
      <c r="J3919">
        <v>1.9E-2</v>
      </c>
      <c r="K3919">
        <v>0</v>
      </c>
      <c r="L3919">
        <v>-4.391</v>
      </c>
      <c r="M3919">
        <v>39.822000000000003</v>
      </c>
    </row>
    <row r="3920" spans="1:13" x14ac:dyDescent="0.35">
      <c r="A3920">
        <v>3916</v>
      </c>
      <c r="B3920" t="s">
        <v>4985</v>
      </c>
      <c r="C3920">
        <v>10.228999999999999</v>
      </c>
      <c r="D3920">
        <v>11.648999999999999</v>
      </c>
      <c r="E3920">
        <v>9.5519999999999996</v>
      </c>
      <c r="F3920">
        <v>7.0469999999999997</v>
      </c>
      <c r="G3920">
        <v>5.9050000000000002</v>
      </c>
      <c r="H3920">
        <v>101494.54</v>
      </c>
      <c r="I3920">
        <v>5.2999999999999999E-2</v>
      </c>
      <c r="J3920">
        <v>9.1389999999999993</v>
      </c>
      <c r="K3920">
        <v>0.91500000000000004</v>
      </c>
      <c r="L3920">
        <v>2.0019999999999998</v>
      </c>
      <c r="M3920">
        <v>52.04</v>
      </c>
    </row>
    <row r="3921" spans="1:13" x14ac:dyDescent="0.35">
      <c r="A3921">
        <v>3917</v>
      </c>
      <c r="B3921" t="s">
        <v>4984</v>
      </c>
      <c r="C3921">
        <v>60.845999999999997</v>
      </c>
      <c r="D3921">
        <v>12.583</v>
      </c>
      <c r="E3921">
        <v>9.5670000000000002</v>
      </c>
      <c r="F3921">
        <v>7.3090000000000002</v>
      </c>
      <c r="G3921">
        <v>5.4640000000000004</v>
      </c>
      <c r="H3921">
        <v>101513.842</v>
      </c>
      <c r="I3921">
        <v>4.8000000000000001E-2</v>
      </c>
      <c r="J3921">
        <v>46.930999999999997</v>
      </c>
      <c r="K3921">
        <v>12.667</v>
      </c>
      <c r="L3921">
        <v>9.5570000000000004</v>
      </c>
      <c r="M3921">
        <v>63.694000000000003</v>
      </c>
    </row>
    <row r="3922" spans="1:13" x14ac:dyDescent="0.35">
      <c r="A3922">
        <v>3918</v>
      </c>
      <c r="B3922" t="s">
        <v>4983</v>
      </c>
      <c r="C3922">
        <v>144.62899999999999</v>
      </c>
      <c r="D3922">
        <v>13.856</v>
      </c>
      <c r="E3922">
        <v>9.7949999999999999</v>
      </c>
      <c r="F3922">
        <v>7.5229999999999997</v>
      </c>
      <c r="G3922">
        <v>5.41</v>
      </c>
      <c r="H3922">
        <v>101520.269</v>
      </c>
      <c r="I3922">
        <v>5.8000000000000003E-2</v>
      </c>
      <c r="J3922">
        <v>90.822000000000003</v>
      </c>
      <c r="K3922">
        <v>51.744</v>
      </c>
      <c r="L3922">
        <v>17.82</v>
      </c>
      <c r="M3922">
        <v>74.950999999999993</v>
      </c>
    </row>
    <row r="3923" spans="1:13" x14ac:dyDescent="0.35">
      <c r="A3923">
        <v>3919</v>
      </c>
      <c r="B3923" t="s">
        <v>4982</v>
      </c>
      <c r="C3923">
        <v>229.089</v>
      </c>
      <c r="D3923">
        <v>14.898999999999999</v>
      </c>
      <c r="E3923">
        <v>10.714</v>
      </c>
      <c r="F3923">
        <v>7.4329999999999998</v>
      </c>
      <c r="G3923">
        <v>5.5629999999999997</v>
      </c>
      <c r="H3923">
        <v>101534.86900000001</v>
      </c>
      <c r="I3923">
        <v>0.129</v>
      </c>
      <c r="J3923">
        <v>134.93700000000001</v>
      </c>
      <c r="K3923">
        <v>93.322000000000003</v>
      </c>
      <c r="L3923">
        <v>26.608000000000001</v>
      </c>
      <c r="M3923">
        <v>86.483000000000004</v>
      </c>
    </row>
    <row r="3924" spans="1:13" x14ac:dyDescent="0.35">
      <c r="A3924">
        <v>3920</v>
      </c>
      <c r="B3924" t="s">
        <v>4981</v>
      </c>
      <c r="C3924">
        <v>299.404</v>
      </c>
      <c r="D3924">
        <v>15.641</v>
      </c>
      <c r="E3924">
        <v>11.583</v>
      </c>
      <c r="F3924">
        <v>6.915</v>
      </c>
      <c r="G3924">
        <v>5.6550000000000002</v>
      </c>
      <c r="H3924">
        <v>101543.933</v>
      </c>
      <c r="I3924">
        <v>2.1000000000000001E-2</v>
      </c>
      <c r="J3924">
        <v>184.13200000000001</v>
      </c>
      <c r="K3924">
        <v>118.218</v>
      </c>
      <c r="L3924">
        <v>35.484000000000002</v>
      </c>
      <c r="M3924">
        <v>98.831000000000003</v>
      </c>
    </row>
    <row r="3925" spans="1:13" x14ac:dyDescent="0.35">
      <c r="A3925">
        <v>3921</v>
      </c>
      <c r="B3925" t="s">
        <v>4980</v>
      </c>
      <c r="C3925">
        <v>380.58100000000002</v>
      </c>
      <c r="D3925">
        <v>16.283000000000001</v>
      </c>
      <c r="E3925">
        <v>12.419</v>
      </c>
      <c r="F3925">
        <v>6.9240000000000004</v>
      </c>
      <c r="G3925">
        <v>5.7990000000000004</v>
      </c>
      <c r="H3925">
        <v>101549.829</v>
      </c>
      <c r="I3925">
        <v>2.8000000000000001E-2</v>
      </c>
      <c r="J3925">
        <v>217.935</v>
      </c>
      <c r="K3925">
        <v>165.78</v>
      </c>
      <c r="L3925">
        <v>44.033000000000001</v>
      </c>
      <c r="M3925">
        <v>112.962</v>
      </c>
    </row>
    <row r="3926" spans="1:13" x14ac:dyDescent="0.35">
      <c r="A3926">
        <v>3922</v>
      </c>
      <c r="B3926" t="s">
        <v>4979</v>
      </c>
      <c r="C3926">
        <v>438.00299999999999</v>
      </c>
      <c r="D3926">
        <v>16.821000000000002</v>
      </c>
      <c r="E3926">
        <v>13.224</v>
      </c>
      <c r="F3926">
        <v>7.032</v>
      </c>
      <c r="G3926">
        <v>6.173</v>
      </c>
      <c r="H3926">
        <v>101558.62300000001</v>
      </c>
      <c r="I3926">
        <v>4.9000000000000002E-2</v>
      </c>
      <c r="J3926">
        <v>265.255</v>
      </c>
      <c r="K3926">
        <v>176.73699999999999</v>
      </c>
      <c r="L3926">
        <v>51.610999999999997</v>
      </c>
      <c r="M3926">
        <v>130.215</v>
      </c>
    </row>
    <row r="3927" spans="1:13" x14ac:dyDescent="0.35">
      <c r="A3927">
        <v>3923</v>
      </c>
      <c r="B3927" t="s">
        <v>4978</v>
      </c>
      <c r="C3927">
        <v>511.50200000000001</v>
      </c>
      <c r="D3927">
        <v>17.39</v>
      </c>
      <c r="E3927">
        <v>13.999000000000001</v>
      </c>
      <c r="F3927">
        <v>6.99</v>
      </c>
      <c r="G3927">
        <v>5.3470000000000004</v>
      </c>
      <c r="H3927">
        <v>101560.319</v>
      </c>
      <c r="I3927">
        <v>1.4E-2</v>
      </c>
      <c r="J3927">
        <v>289.84199999999998</v>
      </c>
      <c r="K3927">
        <v>223.21700000000001</v>
      </c>
      <c r="L3927">
        <v>57.213000000000001</v>
      </c>
      <c r="M3927">
        <v>152.00899999999999</v>
      </c>
    </row>
    <row r="3928" spans="1:13" x14ac:dyDescent="0.35">
      <c r="A3928">
        <v>3924</v>
      </c>
      <c r="B3928" t="s">
        <v>4977</v>
      </c>
      <c r="C3928">
        <v>507.46899999999999</v>
      </c>
      <c r="D3928">
        <v>17.597999999999999</v>
      </c>
      <c r="E3928">
        <v>14.802</v>
      </c>
      <c r="F3928">
        <v>7.0129999999999999</v>
      </c>
      <c r="G3928">
        <v>6.0519999999999996</v>
      </c>
      <c r="H3928">
        <v>101552.97</v>
      </c>
      <c r="I3928">
        <v>7.0999999999999994E-2</v>
      </c>
      <c r="J3928">
        <v>300.58999999999997</v>
      </c>
      <c r="K3928">
        <v>214.363</v>
      </c>
      <c r="L3928">
        <v>59.511000000000003</v>
      </c>
      <c r="M3928">
        <v>178.08099999999999</v>
      </c>
    </row>
    <row r="3929" spans="1:13" x14ac:dyDescent="0.35">
      <c r="A3929">
        <v>3925</v>
      </c>
      <c r="B3929" t="s">
        <v>4976</v>
      </c>
      <c r="C3929">
        <v>499.745</v>
      </c>
      <c r="D3929">
        <v>17.826000000000001</v>
      </c>
      <c r="E3929">
        <v>14.962</v>
      </c>
      <c r="F3929">
        <v>7.0220000000000002</v>
      </c>
      <c r="G3929">
        <v>5.8890000000000002</v>
      </c>
      <c r="H3929">
        <v>101561.238</v>
      </c>
      <c r="I3929">
        <v>0.10199999999999999</v>
      </c>
      <c r="J3929">
        <v>286.97899999999998</v>
      </c>
      <c r="K3929">
        <v>216.179</v>
      </c>
      <c r="L3929">
        <v>57.762</v>
      </c>
      <c r="M3929">
        <v>204.59800000000001</v>
      </c>
    </row>
    <row r="3930" spans="1:13" x14ac:dyDescent="0.35">
      <c r="A3930">
        <v>3926</v>
      </c>
      <c r="B3930" t="s">
        <v>4975</v>
      </c>
      <c r="C3930">
        <v>507.161</v>
      </c>
      <c r="D3930">
        <v>17.885999999999999</v>
      </c>
      <c r="E3930">
        <v>15.282</v>
      </c>
      <c r="F3930">
        <v>6.9</v>
      </c>
      <c r="G3930">
        <v>5.5270000000000001</v>
      </c>
      <c r="H3930">
        <v>101558.47199999999</v>
      </c>
      <c r="I3930">
        <v>7.0000000000000007E-2</v>
      </c>
      <c r="J3930">
        <v>259.137</v>
      </c>
      <c r="K3930">
        <v>254.61</v>
      </c>
      <c r="L3930">
        <v>52.572000000000003</v>
      </c>
      <c r="M3930">
        <v>226.97399999999999</v>
      </c>
    </row>
    <row r="3931" spans="1:13" x14ac:dyDescent="0.35">
      <c r="A3931">
        <v>3927</v>
      </c>
      <c r="B3931" t="s">
        <v>4974</v>
      </c>
      <c r="C3931">
        <v>439.06799999999998</v>
      </c>
      <c r="D3931">
        <v>17.831</v>
      </c>
      <c r="E3931">
        <v>15.593999999999999</v>
      </c>
      <c r="F3931">
        <v>7.0060000000000002</v>
      </c>
      <c r="G3931">
        <v>5.5629999999999997</v>
      </c>
      <c r="H3931">
        <v>101553.401</v>
      </c>
      <c r="I3931">
        <v>4.2000000000000003E-2</v>
      </c>
      <c r="J3931">
        <v>228.53899999999999</v>
      </c>
      <c r="K3931">
        <v>216.68600000000001</v>
      </c>
      <c r="L3931">
        <v>45.195</v>
      </c>
      <c r="M3931">
        <v>244.83799999999999</v>
      </c>
    </row>
    <row r="3932" spans="1:13" x14ac:dyDescent="0.35">
      <c r="A3932">
        <v>3928</v>
      </c>
      <c r="B3932" t="s">
        <v>4973</v>
      </c>
      <c r="C3932">
        <v>348.10899999999998</v>
      </c>
      <c r="D3932">
        <v>17.454000000000001</v>
      </c>
      <c r="E3932">
        <v>15.826000000000001</v>
      </c>
      <c r="F3932">
        <v>7.0880000000000001</v>
      </c>
      <c r="G3932">
        <v>5.5229999999999997</v>
      </c>
      <c r="H3932">
        <v>101549.966</v>
      </c>
      <c r="I3932">
        <v>3.5999999999999997E-2</v>
      </c>
      <c r="J3932">
        <v>178.42599999999999</v>
      </c>
      <c r="K3932">
        <v>176.535</v>
      </c>
      <c r="L3932">
        <v>36.74</v>
      </c>
      <c r="M3932">
        <v>259.32400000000001</v>
      </c>
    </row>
    <row r="3933" spans="1:13" x14ac:dyDescent="0.35">
      <c r="A3933">
        <v>3929</v>
      </c>
      <c r="B3933" t="s">
        <v>4972</v>
      </c>
      <c r="C3933">
        <v>256.04399999999998</v>
      </c>
      <c r="D3933">
        <v>17.035</v>
      </c>
      <c r="E3933">
        <v>16.029</v>
      </c>
      <c r="F3933">
        <v>7.0259999999999998</v>
      </c>
      <c r="G3933">
        <v>5.21</v>
      </c>
      <c r="H3933">
        <v>101549.073</v>
      </c>
      <c r="I3933">
        <v>0.108</v>
      </c>
      <c r="J3933">
        <v>151.95500000000001</v>
      </c>
      <c r="K3933">
        <v>109.589</v>
      </c>
      <c r="L3933">
        <v>27.884</v>
      </c>
      <c r="M3933">
        <v>271.85899999999998</v>
      </c>
    </row>
    <row r="3934" spans="1:13" x14ac:dyDescent="0.35">
      <c r="A3934">
        <v>3930</v>
      </c>
      <c r="B3934" t="s">
        <v>4971</v>
      </c>
      <c r="C3934">
        <v>175.798</v>
      </c>
      <c r="D3934">
        <v>16.363</v>
      </c>
      <c r="E3934">
        <v>16.216999999999999</v>
      </c>
      <c r="F3934">
        <v>6.8890000000000002</v>
      </c>
      <c r="G3934">
        <v>5.0049999999999999</v>
      </c>
      <c r="H3934">
        <v>101557.864</v>
      </c>
      <c r="I3934">
        <v>0.05</v>
      </c>
      <c r="J3934">
        <v>103.84399999999999</v>
      </c>
      <c r="K3934">
        <v>76.173000000000002</v>
      </c>
      <c r="L3934">
        <v>19.079000000000001</v>
      </c>
      <c r="M3934">
        <v>283.44299999999998</v>
      </c>
    </row>
    <row r="3935" spans="1:13" x14ac:dyDescent="0.35">
      <c r="A3935">
        <v>3931</v>
      </c>
      <c r="B3935" t="s">
        <v>4970</v>
      </c>
      <c r="C3935">
        <v>86.816000000000003</v>
      </c>
      <c r="D3935">
        <v>15.366</v>
      </c>
      <c r="E3935">
        <v>15.029</v>
      </c>
      <c r="F3935">
        <v>6.4509999999999996</v>
      </c>
      <c r="G3935">
        <v>4.6829999999999998</v>
      </c>
      <c r="H3935">
        <v>101570.232</v>
      </c>
      <c r="I3935">
        <v>1.7000000000000001E-2</v>
      </c>
      <c r="J3935">
        <v>59.607999999999997</v>
      </c>
      <c r="K3935">
        <v>29.31</v>
      </c>
      <c r="L3935">
        <v>10.683999999999999</v>
      </c>
      <c r="M3935">
        <v>294.76799999999997</v>
      </c>
    </row>
    <row r="3936" spans="1:13" x14ac:dyDescent="0.35">
      <c r="A3936">
        <v>3932</v>
      </c>
      <c r="B3936" t="s">
        <v>4969</v>
      </c>
      <c r="C3936">
        <v>18.832999999999998</v>
      </c>
      <c r="D3936">
        <v>14.023999999999999</v>
      </c>
      <c r="E3936">
        <v>13.805999999999999</v>
      </c>
      <c r="F3936">
        <v>6.6479999999999997</v>
      </c>
      <c r="G3936">
        <v>4.4619999999999997</v>
      </c>
      <c r="H3936">
        <v>101591.795</v>
      </c>
      <c r="I3936">
        <v>2.5000000000000001E-2</v>
      </c>
      <c r="J3936">
        <v>15.922000000000001</v>
      </c>
      <c r="K3936">
        <v>3.298</v>
      </c>
      <c r="L3936">
        <v>3.0289999999999999</v>
      </c>
      <c r="M3936">
        <v>306.32400000000001</v>
      </c>
    </row>
    <row r="3937" spans="1:13" x14ac:dyDescent="0.35">
      <c r="A3937">
        <v>3933</v>
      </c>
      <c r="B3937" t="s">
        <v>4968</v>
      </c>
      <c r="C3937">
        <v>0.14199999999999999</v>
      </c>
      <c r="D3937">
        <v>12.853999999999999</v>
      </c>
      <c r="E3937">
        <v>12.603</v>
      </c>
      <c r="F3937">
        <v>6.4489999999999998</v>
      </c>
      <c r="G3937">
        <v>4.202</v>
      </c>
      <c r="H3937">
        <v>101606.304</v>
      </c>
      <c r="I3937">
        <v>1.7000000000000001E-2</v>
      </c>
      <c r="J3937">
        <v>0.13800000000000001</v>
      </c>
      <c r="K3937">
        <v>0</v>
      </c>
      <c r="L3937">
        <v>-3.536</v>
      </c>
      <c r="M3937">
        <v>318.44600000000003</v>
      </c>
    </row>
    <row r="3938" spans="1:13" x14ac:dyDescent="0.35">
      <c r="A3938">
        <v>3934</v>
      </c>
      <c r="B3938" t="s">
        <v>4967</v>
      </c>
      <c r="C3938">
        <v>0</v>
      </c>
      <c r="D3938">
        <v>12.218</v>
      </c>
      <c r="E3938">
        <v>11.272</v>
      </c>
      <c r="F3938">
        <v>6.3049999999999997</v>
      </c>
      <c r="G3938">
        <v>4.194</v>
      </c>
      <c r="H3938">
        <v>101609.204</v>
      </c>
      <c r="I3938">
        <v>8.7999999999999995E-2</v>
      </c>
      <c r="J3938">
        <v>0</v>
      </c>
      <c r="K3938">
        <v>0</v>
      </c>
      <c r="L3938">
        <v>-8.6549999999999994</v>
      </c>
      <c r="M3938">
        <v>331.31799999999998</v>
      </c>
    </row>
    <row r="3939" spans="1:13" x14ac:dyDescent="0.35">
      <c r="A3939">
        <v>3935</v>
      </c>
      <c r="B3939" t="s">
        <v>4966</v>
      </c>
      <c r="C3939">
        <v>0</v>
      </c>
      <c r="D3939">
        <v>11.835000000000001</v>
      </c>
      <c r="E3939">
        <v>10.263</v>
      </c>
      <c r="F3939">
        <v>6.4640000000000004</v>
      </c>
      <c r="G3939">
        <v>4.4009999999999998</v>
      </c>
      <c r="H3939">
        <v>101600.22100000001</v>
      </c>
      <c r="I3939">
        <v>0.09</v>
      </c>
      <c r="J3939">
        <v>0</v>
      </c>
      <c r="K3939">
        <v>0</v>
      </c>
      <c r="L3939">
        <v>-11.95</v>
      </c>
      <c r="M3939">
        <v>344.80599999999998</v>
      </c>
    </row>
    <row r="3940" spans="1:13" x14ac:dyDescent="0.35">
      <c r="A3940">
        <v>3936</v>
      </c>
      <c r="B3940" t="s">
        <v>4965</v>
      </c>
      <c r="C3940">
        <v>0</v>
      </c>
      <c r="D3940">
        <v>11.641999999999999</v>
      </c>
      <c r="E3940">
        <v>9.218</v>
      </c>
      <c r="F3940">
        <v>6.3869999999999996</v>
      </c>
      <c r="G3940">
        <v>4.2770000000000001</v>
      </c>
      <c r="H3940">
        <v>101590.27099999999</v>
      </c>
      <c r="I3940">
        <v>0.189</v>
      </c>
      <c r="J3940">
        <v>0</v>
      </c>
      <c r="K3940">
        <v>0</v>
      </c>
      <c r="L3940">
        <v>-13.212999999999999</v>
      </c>
      <c r="M3940">
        <v>329.279</v>
      </c>
    </row>
    <row r="3941" spans="1:13" x14ac:dyDescent="0.35">
      <c r="A3941">
        <v>3937</v>
      </c>
      <c r="B3941" t="s">
        <v>4964</v>
      </c>
      <c r="C3941">
        <v>0</v>
      </c>
      <c r="D3941">
        <v>11.38</v>
      </c>
      <c r="E3941">
        <v>9.1280000000000001</v>
      </c>
      <c r="F3941">
        <v>6.3659999999999997</v>
      </c>
      <c r="G3941">
        <v>4.3289999999999997</v>
      </c>
      <c r="H3941">
        <v>101571.03599999999</v>
      </c>
      <c r="I3941">
        <v>1.4E-2</v>
      </c>
      <c r="J3941">
        <v>0</v>
      </c>
      <c r="K3941">
        <v>0</v>
      </c>
      <c r="L3941">
        <v>-12.275</v>
      </c>
      <c r="M3941">
        <v>13.07</v>
      </c>
    </row>
    <row r="3942" spans="1:13" x14ac:dyDescent="0.35">
      <c r="A3942">
        <v>3938</v>
      </c>
      <c r="B3942" t="s">
        <v>4963</v>
      </c>
      <c r="C3942">
        <v>0</v>
      </c>
      <c r="D3942">
        <v>11.122999999999999</v>
      </c>
      <c r="E3942">
        <v>9.0150000000000006</v>
      </c>
      <c r="F3942">
        <v>6.4169999999999998</v>
      </c>
      <c r="G3942">
        <v>4.8440000000000003</v>
      </c>
      <c r="H3942">
        <v>101557.28599999999</v>
      </c>
      <c r="I3942">
        <v>3.5999999999999997E-2</v>
      </c>
      <c r="J3942">
        <v>0</v>
      </c>
      <c r="K3942">
        <v>0</v>
      </c>
      <c r="L3942">
        <v>-9.2420000000000009</v>
      </c>
      <c r="M3942">
        <v>26.753</v>
      </c>
    </row>
    <row r="3943" spans="1:13" x14ac:dyDescent="0.35">
      <c r="A3943">
        <v>3939</v>
      </c>
      <c r="B3943" t="s">
        <v>4962</v>
      </c>
      <c r="C3943">
        <v>0.02</v>
      </c>
      <c r="D3943">
        <v>10.978999999999999</v>
      </c>
      <c r="E3943">
        <v>8.8949999999999996</v>
      </c>
      <c r="F3943">
        <v>6.43</v>
      </c>
      <c r="G3943">
        <v>4.5720000000000001</v>
      </c>
      <c r="H3943">
        <v>101546.215</v>
      </c>
      <c r="I3943">
        <v>6.2E-2</v>
      </c>
      <c r="J3943">
        <v>1.7999999999999999E-2</v>
      </c>
      <c r="K3943">
        <v>0</v>
      </c>
      <c r="L3943">
        <v>-4.3630000000000004</v>
      </c>
      <c r="M3943">
        <v>39.734000000000002</v>
      </c>
    </row>
    <row r="3944" spans="1:13" x14ac:dyDescent="0.35">
      <c r="A3944">
        <v>3940</v>
      </c>
      <c r="B3944" t="s">
        <v>4961</v>
      </c>
      <c r="C3944">
        <v>10.917</v>
      </c>
      <c r="D3944">
        <v>11.134</v>
      </c>
      <c r="E3944">
        <v>8.7889999999999997</v>
      </c>
      <c r="F3944">
        <v>6.569</v>
      </c>
      <c r="G3944">
        <v>4.2279999999999998</v>
      </c>
      <c r="H3944">
        <v>101547.287</v>
      </c>
      <c r="I3944">
        <v>2.5999999999999999E-2</v>
      </c>
      <c r="J3944">
        <v>9.7520000000000007</v>
      </c>
      <c r="K3944">
        <v>0.86399999999999999</v>
      </c>
      <c r="L3944">
        <v>2.02</v>
      </c>
      <c r="M3944">
        <v>51.954999999999998</v>
      </c>
    </row>
    <row r="3945" spans="1:13" x14ac:dyDescent="0.35">
      <c r="A3945">
        <v>3941</v>
      </c>
      <c r="B3945" t="s">
        <v>4960</v>
      </c>
      <c r="C3945">
        <v>60.726999999999997</v>
      </c>
      <c r="D3945">
        <v>12.398</v>
      </c>
      <c r="E3945">
        <v>8.82</v>
      </c>
      <c r="F3945">
        <v>6.4450000000000003</v>
      </c>
      <c r="G3945">
        <v>4.7300000000000004</v>
      </c>
      <c r="H3945">
        <v>101559.139</v>
      </c>
      <c r="I3945">
        <v>6.0999999999999999E-2</v>
      </c>
      <c r="J3945">
        <v>47.814999999999998</v>
      </c>
      <c r="K3945">
        <v>12.279</v>
      </c>
      <c r="L3945">
        <v>9.5399999999999991</v>
      </c>
      <c r="M3945">
        <v>63.569000000000003</v>
      </c>
    </row>
    <row r="3946" spans="1:13" x14ac:dyDescent="0.35">
      <c r="A3946">
        <v>3942</v>
      </c>
      <c r="B3946" t="s">
        <v>4959</v>
      </c>
      <c r="C3946">
        <v>143.136</v>
      </c>
      <c r="D3946">
        <v>13.762</v>
      </c>
      <c r="E3946">
        <v>8.952</v>
      </c>
      <c r="F3946">
        <v>6.7439999999999998</v>
      </c>
      <c r="G3946">
        <v>4.5039999999999996</v>
      </c>
      <c r="H3946">
        <v>101571.751</v>
      </c>
      <c r="I3946">
        <v>0.245</v>
      </c>
      <c r="J3946">
        <v>93.350999999999999</v>
      </c>
      <c r="K3946">
        <v>50.411999999999999</v>
      </c>
      <c r="L3946">
        <v>17.853999999999999</v>
      </c>
      <c r="M3946">
        <v>74.894999999999996</v>
      </c>
    </row>
    <row r="3947" spans="1:13" x14ac:dyDescent="0.35">
      <c r="A3947">
        <v>3943</v>
      </c>
      <c r="B3947" t="s">
        <v>4958</v>
      </c>
      <c r="C3947">
        <v>257.18299999999999</v>
      </c>
      <c r="D3947">
        <v>14.83</v>
      </c>
      <c r="E3947">
        <v>10.042999999999999</v>
      </c>
      <c r="F3947">
        <v>6.984</v>
      </c>
      <c r="G3947">
        <v>5</v>
      </c>
      <c r="H3947">
        <v>101589.25</v>
      </c>
      <c r="I3947">
        <v>0.113</v>
      </c>
      <c r="J3947">
        <v>135.43299999999999</v>
      </c>
      <c r="K3947">
        <v>121.79300000000001</v>
      </c>
      <c r="L3947">
        <v>26.622</v>
      </c>
      <c r="M3947">
        <v>86.4</v>
      </c>
    </row>
    <row r="3948" spans="1:13" x14ac:dyDescent="0.35">
      <c r="A3948">
        <v>3944</v>
      </c>
      <c r="B3948" t="s">
        <v>4957</v>
      </c>
      <c r="C3948">
        <v>345.76499999999999</v>
      </c>
      <c r="D3948">
        <v>15.73</v>
      </c>
      <c r="E3948">
        <v>11.061</v>
      </c>
      <c r="F3948">
        <v>7.0170000000000003</v>
      </c>
      <c r="G3948">
        <v>5.8440000000000003</v>
      </c>
      <c r="H3948">
        <v>101604.78599999999</v>
      </c>
      <c r="I3948">
        <v>0.03</v>
      </c>
      <c r="J3948">
        <v>199.57499999999999</v>
      </c>
      <c r="K3948">
        <v>148.08500000000001</v>
      </c>
      <c r="L3948">
        <v>35.499000000000002</v>
      </c>
      <c r="M3948">
        <v>98.74</v>
      </c>
    </row>
    <row r="3949" spans="1:13" x14ac:dyDescent="0.35">
      <c r="A3949">
        <v>3945</v>
      </c>
      <c r="B3949" t="s">
        <v>4956</v>
      </c>
      <c r="C3949">
        <v>448.42200000000003</v>
      </c>
      <c r="D3949">
        <v>16.469000000000001</v>
      </c>
      <c r="E3949">
        <v>12.06</v>
      </c>
      <c r="F3949">
        <v>6.9859999999999998</v>
      </c>
      <c r="G3949">
        <v>5.7549999999999999</v>
      </c>
      <c r="H3949">
        <v>101618.223</v>
      </c>
      <c r="I3949">
        <v>1.7999999999999999E-2</v>
      </c>
      <c r="J3949">
        <v>249.643</v>
      </c>
      <c r="K3949">
        <v>202.929</v>
      </c>
      <c r="L3949">
        <v>44.051000000000002</v>
      </c>
      <c r="M3949">
        <v>112.86</v>
      </c>
    </row>
    <row r="3950" spans="1:13" x14ac:dyDescent="0.35">
      <c r="A3950">
        <v>3946</v>
      </c>
      <c r="B3950" t="s">
        <v>4955</v>
      </c>
      <c r="C3950">
        <v>505.041</v>
      </c>
      <c r="D3950">
        <v>17.149000000000001</v>
      </c>
      <c r="E3950">
        <v>13.081</v>
      </c>
      <c r="F3950">
        <v>6.9480000000000004</v>
      </c>
      <c r="G3950">
        <v>5.29</v>
      </c>
      <c r="H3950">
        <v>101629.56299999999</v>
      </c>
      <c r="I3950">
        <v>4.0000000000000001E-3</v>
      </c>
      <c r="J3950">
        <v>282.38</v>
      </c>
      <c r="K3950">
        <v>225.30500000000001</v>
      </c>
      <c r="L3950">
        <v>51.627000000000002</v>
      </c>
      <c r="M3950">
        <v>130.07400000000001</v>
      </c>
    </row>
    <row r="3951" spans="1:13" x14ac:dyDescent="0.35">
      <c r="A3951">
        <v>3947</v>
      </c>
      <c r="B3951" t="s">
        <v>4954</v>
      </c>
      <c r="C3951">
        <v>549.86699999999996</v>
      </c>
      <c r="D3951">
        <v>17.635000000000002</v>
      </c>
      <c r="E3951">
        <v>14.076000000000001</v>
      </c>
      <c r="F3951">
        <v>6.7590000000000003</v>
      </c>
      <c r="G3951">
        <v>5.7750000000000004</v>
      </c>
      <c r="H3951">
        <v>101634.56200000001</v>
      </c>
      <c r="I3951">
        <v>1.4999999999999999E-2</v>
      </c>
      <c r="J3951">
        <v>294.33800000000002</v>
      </c>
      <c r="K3951">
        <v>256.64499999999998</v>
      </c>
      <c r="L3951">
        <v>57.253999999999998</v>
      </c>
      <c r="M3951">
        <v>151.892</v>
      </c>
    </row>
    <row r="3952" spans="1:13" x14ac:dyDescent="0.35">
      <c r="A3952">
        <v>3948</v>
      </c>
      <c r="B3952" t="s">
        <v>4953</v>
      </c>
      <c r="C3952">
        <v>583.32600000000002</v>
      </c>
      <c r="D3952">
        <v>18.123000000000001</v>
      </c>
      <c r="E3952">
        <v>15.031000000000001</v>
      </c>
      <c r="F3952">
        <v>6.609</v>
      </c>
      <c r="G3952">
        <v>5.6559999999999997</v>
      </c>
      <c r="H3952">
        <v>101628.181</v>
      </c>
      <c r="I3952">
        <v>5.2999999999999999E-2</v>
      </c>
      <c r="J3952">
        <v>314.12099999999998</v>
      </c>
      <c r="K3952">
        <v>267.61200000000002</v>
      </c>
      <c r="L3952">
        <v>59.582999999999998</v>
      </c>
      <c r="M3952">
        <v>177.98400000000001</v>
      </c>
    </row>
    <row r="3953" spans="1:13" x14ac:dyDescent="0.35">
      <c r="A3953">
        <v>3949</v>
      </c>
      <c r="B3953" t="s">
        <v>4952</v>
      </c>
      <c r="C3953">
        <v>572.39499999999998</v>
      </c>
      <c r="D3953">
        <v>18.465</v>
      </c>
      <c r="E3953">
        <v>15.428000000000001</v>
      </c>
      <c r="F3953">
        <v>6.7190000000000003</v>
      </c>
      <c r="G3953">
        <v>5.5679999999999996</v>
      </c>
      <c r="H3953">
        <v>101627.868</v>
      </c>
      <c r="I3953">
        <v>1.4999999999999999E-2</v>
      </c>
      <c r="J3953">
        <v>302.41500000000002</v>
      </c>
      <c r="K3953">
        <v>267.62400000000002</v>
      </c>
      <c r="L3953">
        <v>57.84</v>
      </c>
      <c r="M3953">
        <v>204.46100000000001</v>
      </c>
    </row>
    <row r="3954" spans="1:13" x14ac:dyDescent="0.35">
      <c r="A3954">
        <v>3950</v>
      </c>
      <c r="B3954" t="s">
        <v>4951</v>
      </c>
      <c r="C3954">
        <v>544.452</v>
      </c>
      <c r="D3954">
        <v>18.390999999999998</v>
      </c>
      <c r="E3954">
        <v>15.743</v>
      </c>
      <c r="F3954">
        <v>7.1539999999999999</v>
      </c>
      <c r="G3954">
        <v>5.0990000000000002</v>
      </c>
      <c r="H3954">
        <v>101620.63400000001</v>
      </c>
      <c r="I3954">
        <v>0</v>
      </c>
      <c r="J3954">
        <v>279.17500000000001</v>
      </c>
      <c r="K3954">
        <v>263.98399999999998</v>
      </c>
      <c r="L3954">
        <v>52.619</v>
      </c>
      <c r="M3954">
        <v>227.03200000000001</v>
      </c>
    </row>
    <row r="3955" spans="1:13" x14ac:dyDescent="0.35">
      <c r="A3955">
        <v>3951</v>
      </c>
      <c r="B3955" t="s">
        <v>4950</v>
      </c>
      <c r="C3955">
        <v>476.84100000000001</v>
      </c>
      <c r="D3955">
        <v>18.221</v>
      </c>
      <c r="E3955">
        <v>15.956</v>
      </c>
      <c r="F3955">
        <v>7.1539999999999999</v>
      </c>
      <c r="G3955">
        <v>5.1109999999999998</v>
      </c>
      <c r="H3955">
        <v>101599.58199999999</v>
      </c>
      <c r="I3955">
        <v>2.5999999999999999E-2</v>
      </c>
      <c r="J3955">
        <v>227.35499999999999</v>
      </c>
      <c r="K3955">
        <v>247.59100000000001</v>
      </c>
      <c r="L3955">
        <v>45.27</v>
      </c>
      <c r="M3955">
        <v>244.83500000000001</v>
      </c>
    </row>
    <row r="3956" spans="1:13" x14ac:dyDescent="0.35">
      <c r="A3956">
        <v>3952</v>
      </c>
      <c r="B3956" t="s">
        <v>4949</v>
      </c>
      <c r="C3956">
        <v>403.892</v>
      </c>
      <c r="D3956">
        <v>17.843</v>
      </c>
      <c r="E3956">
        <v>16.225000000000001</v>
      </c>
      <c r="F3956">
        <v>7.218</v>
      </c>
      <c r="G3956">
        <v>4.6840000000000002</v>
      </c>
      <c r="H3956">
        <v>101612.064</v>
      </c>
      <c r="I3956">
        <v>1.7000000000000001E-2</v>
      </c>
      <c r="J3956">
        <v>187.42699999999999</v>
      </c>
      <c r="K3956">
        <v>214.57300000000001</v>
      </c>
      <c r="L3956">
        <v>36.828000000000003</v>
      </c>
      <c r="M3956">
        <v>259.303</v>
      </c>
    </row>
    <row r="3957" spans="1:13" x14ac:dyDescent="0.35">
      <c r="A3957">
        <v>3953</v>
      </c>
      <c r="B3957" t="s">
        <v>4948</v>
      </c>
      <c r="C3957">
        <v>288.72199999999998</v>
      </c>
      <c r="D3957">
        <v>17.349</v>
      </c>
      <c r="E3957">
        <v>16.295999999999999</v>
      </c>
      <c r="F3957">
        <v>7.09</v>
      </c>
      <c r="G3957">
        <v>4.8710000000000004</v>
      </c>
      <c r="H3957">
        <v>101608.433</v>
      </c>
      <c r="I3957">
        <v>6.3E-2</v>
      </c>
      <c r="J3957">
        <v>149.28800000000001</v>
      </c>
      <c r="K3957">
        <v>136.66499999999999</v>
      </c>
      <c r="L3957">
        <v>27.914000000000001</v>
      </c>
      <c r="M3957">
        <v>271.916</v>
      </c>
    </row>
    <row r="3958" spans="1:13" x14ac:dyDescent="0.35">
      <c r="A3958">
        <v>3954</v>
      </c>
      <c r="B3958" t="s">
        <v>4947</v>
      </c>
      <c r="C3958">
        <v>188.84399999999999</v>
      </c>
      <c r="D3958">
        <v>16.327000000000002</v>
      </c>
      <c r="E3958">
        <v>16.364999999999998</v>
      </c>
      <c r="F3958">
        <v>7.0179999999999998</v>
      </c>
      <c r="G3958">
        <v>4.7190000000000003</v>
      </c>
      <c r="H3958">
        <v>101623.492</v>
      </c>
      <c r="I3958">
        <v>0.29299999999999998</v>
      </c>
      <c r="J3958">
        <v>104.071</v>
      </c>
      <c r="K3958">
        <v>81.808999999999997</v>
      </c>
      <c r="L3958">
        <v>19.152999999999999</v>
      </c>
      <c r="M3958">
        <v>283.44099999999997</v>
      </c>
    </row>
    <row r="3959" spans="1:13" x14ac:dyDescent="0.35">
      <c r="A3959">
        <v>3955</v>
      </c>
      <c r="B3959" t="s">
        <v>4946</v>
      </c>
      <c r="C3959">
        <v>83.307000000000002</v>
      </c>
      <c r="D3959">
        <v>15.192</v>
      </c>
      <c r="E3959">
        <v>15.272</v>
      </c>
      <c r="F3959">
        <v>6.7649999999999997</v>
      </c>
      <c r="G3959">
        <v>4.9550000000000001</v>
      </c>
      <c r="H3959">
        <v>101631.126</v>
      </c>
      <c r="I3959">
        <v>0.29699999999999999</v>
      </c>
      <c r="J3959">
        <v>56.384999999999998</v>
      </c>
      <c r="K3959">
        <v>25.222999999999999</v>
      </c>
      <c r="L3959">
        <v>10.757999999999999</v>
      </c>
      <c r="M3959">
        <v>294.762</v>
      </c>
    </row>
    <row r="3960" spans="1:13" x14ac:dyDescent="0.35">
      <c r="A3960">
        <v>3956</v>
      </c>
      <c r="B3960" t="s">
        <v>4945</v>
      </c>
      <c r="C3960">
        <v>21.105</v>
      </c>
      <c r="D3960">
        <v>13.987</v>
      </c>
      <c r="E3960">
        <v>14.06</v>
      </c>
      <c r="F3960">
        <v>6.3940000000000001</v>
      </c>
      <c r="G3960">
        <v>4.5229999999999997</v>
      </c>
      <c r="H3960">
        <v>101647.556</v>
      </c>
      <c r="I3960">
        <v>0.109</v>
      </c>
      <c r="J3960">
        <v>16.510000000000002</v>
      </c>
      <c r="K3960">
        <v>4.2320000000000002</v>
      </c>
      <c r="L3960">
        <v>3.101</v>
      </c>
      <c r="M3960">
        <v>306.31099999999998</v>
      </c>
    </row>
    <row r="3961" spans="1:13" x14ac:dyDescent="0.35">
      <c r="A3961">
        <v>3957</v>
      </c>
      <c r="B3961" t="s">
        <v>4944</v>
      </c>
      <c r="C3961">
        <v>0.192</v>
      </c>
      <c r="D3961">
        <v>13.012</v>
      </c>
      <c r="E3961">
        <v>12.807</v>
      </c>
      <c r="F3961">
        <v>6.1440000000000001</v>
      </c>
      <c r="G3961">
        <v>4.6059999999999999</v>
      </c>
      <c r="H3961">
        <v>101668.22900000001</v>
      </c>
      <c r="I3961">
        <v>1.2E-2</v>
      </c>
      <c r="J3961">
        <v>0.187</v>
      </c>
      <c r="K3961">
        <v>0</v>
      </c>
      <c r="L3961">
        <v>-3.4790000000000001</v>
      </c>
      <c r="M3961">
        <v>318.45400000000001</v>
      </c>
    </row>
    <row r="3962" spans="1:13" x14ac:dyDescent="0.35">
      <c r="A3962">
        <v>3958</v>
      </c>
      <c r="B3962" t="s">
        <v>4943</v>
      </c>
      <c r="C3962">
        <v>0</v>
      </c>
      <c r="D3962">
        <v>12.35</v>
      </c>
      <c r="E3962">
        <v>11.692</v>
      </c>
      <c r="F3962">
        <v>6.109</v>
      </c>
      <c r="G3962">
        <v>4.4509999999999996</v>
      </c>
      <c r="H3962">
        <v>101671.087</v>
      </c>
      <c r="I3962">
        <v>2.5000000000000001E-2</v>
      </c>
      <c r="J3962">
        <v>0</v>
      </c>
      <c r="K3962">
        <v>0</v>
      </c>
      <c r="L3962">
        <v>-8.5860000000000003</v>
      </c>
      <c r="M3962">
        <v>331.28899999999999</v>
      </c>
    </row>
    <row r="3963" spans="1:13" x14ac:dyDescent="0.35">
      <c r="A3963">
        <v>3959</v>
      </c>
      <c r="B3963" t="s">
        <v>4942</v>
      </c>
      <c r="C3963">
        <v>0</v>
      </c>
      <c r="D3963">
        <v>11.766999999999999</v>
      </c>
      <c r="E3963">
        <v>10.670999999999999</v>
      </c>
      <c r="F3963">
        <v>6.0179999999999998</v>
      </c>
      <c r="G3963">
        <v>4.3520000000000003</v>
      </c>
      <c r="H3963">
        <v>101669.03200000001</v>
      </c>
      <c r="I3963">
        <v>2E-3</v>
      </c>
      <c r="J3963">
        <v>0</v>
      </c>
      <c r="K3963">
        <v>0</v>
      </c>
      <c r="L3963">
        <v>-11.904999999999999</v>
      </c>
      <c r="M3963">
        <v>344.875</v>
      </c>
    </row>
    <row r="3964" spans="1:13" x14ac:dyDescent="0.35">
      <c r="A3964">
        <v>3960</v>
      </c>
      <c r="B3964" t="s">
        <v>4941</v>
      </c>
      <c r="C3964">
        <v>0</v>
      </c>
      <c r="D3964">
        <v>11.487</v>
      </c>
      <c r="E3964">
        <v>9.6980000000000004</v>
      </c>
      <c r="F3964">
        <v>6.16</v>
      </c>
      <c r="G3964">
        <v>5.1020000000000003</v>
      </c>
      <c r="H3964">
        <v>101656.60799999999</v>
      </c>
      <c r="I3964">
        <v>0</v>
      </c>
      <c r="J3964">
        <v>0</v>
      </c>
      <c r="K3964">
        <v>0</v>
      </c>
      <c r="L3964">
        <v>-13.157</v>
      </c>
      <c r="M3964">
        <v>326.43700000000001</v>
      </c>
    </row>
    <row r="3965" spans="1:13" x14ac:dyDescent="0.35">
      <c r="A3965">
        <v>3961</v>
      </c>
      <c r="B3965" t="s">
        <v>4940</v>
      </c>
      <c r="C3965">
        <v>0</v>
      </c>
      <c r="D3965">
        <v>11.177</v>
      </c>
      <c r="E3965">
        <v>9.5380000000000003</v>
      </c>
      <c r="F3965">
        <v>6.2409999999999997</v>
      </c>
      <c r="G3965">
        <v>4.9779999999999998</v>
      </c>
      <c r="H3965">
        <v>101647.96</v>
      </c>
      <c r="I3965">
        <v>4.3999999999999997E-2</v>
      </c>
      <c r="J3965">
        <v>0</v>
      </c>
      <c r="K3965">
        <v>0</v>
      </c>
      <c r="L3965">
        <v>-12.228</v>
      </c>
      <c r="M3965">
        <v>13.013</v>
      </c>
    </row>
    <row r="3966" spans="1:13" x14ac:dyDescent="0.35">
      <c r="A3966">
        <v>3962</v>
      </c>
      <c r="B3966" t="s">
        <v>4939</v>
      </c>
      <c r="C3966">
        <v>0</v>
      </c>
      <c r="D3966">
        <v>11.098000000000001</v>
      </c>
      <c r="E3966">
        <v>9.4450000000000003</v>
      </c>
      <c r="F3966">
        <v>6.33</v>
      </c>
      <c r="G3966">
        <v>5.4909999999999997</v>
      </c>
      <c r="H3966">
        <v>101634.789</v>
      </c>
      <c r="I3966">
        <v>1E-3</v>
      </c>
      <c r="J3966">
        <v>0</v>
      </c>
      <c r="K3966">
        <v>0</v>
      </c>
      <c r="L3966">
        <v>-9.2100000000000009</v>
      </c>
      <c r="M3966">
        <v>26.669</v>
      </c>
    </row>
    <row r="3967" spans="1:13" x14ac:dyDescent="0.35">
      <c r="A3967">
        <v>3963</v>
      </c>
      <c r="B3967" t="s">
        <v>4938</v>
      </c>
      <c r="C3967">
        <v>2.3E-2</v>
      </c>
      <c r="D3967">
        <v>11.113</v>
      </c>
      <c r="E3967">
        <v>9.3510000000000009</v>
      </c>
      <c r="F3967">
        <v>6.7050000000000001</v>
      </c>
      <c r="G3967">
        <v>6.0919999999999996</v>
      </c>
      <c r="H3967">
        <v>101616.576</v>
      </c>
      <c r="I3967">
        <v>4.7E-2</v>
      </c>
      <c r="J3967">
        <v>2.3E-2</v>
      </c>
      <c r="K3967">
        <v>0</v>
      </c>
      <c r="L3967">
        <v>-4.3360000000000003</v>
      </c>
      <c r="M3967">
        <v>39.67</v>
      </c>
    </row>
    <row r="3968" spans="1:13" x14ac:dyDescent="0.35">
      <c r="A3968">
        <v>3964</v>
      </c>
      <c r="B3968" t="s">
        <v>4937</v>
      </c>
      <c r="C3968">
        <v>8.8219999999999992</v>
      </c>
      <c r="D3968">
        <v>11.223000000000001</v>
      </c>
      <c r="E3968">
        <v>9.0739999999999998</v>
      </c>
      <c r="F3968">
        <v>6.524</v>
      </c>
      <c r="G3968">
        <v>5.4669999999999996</v>
      </c>
      <c r="H3968">
        <v>101641.69500000001</v>
      </c>
      <c r="I3968">
        <v>0.104</v>
      </c>
      <c r="J3968">
        <v>8.282</v>
      </c>
      <c r="K3968">
        <v>0.56799999999999995</v>
      </c>
      <c r="L3968">
        <v>1.9970000000000001</v>
      </c>
      <c r="M3968">
        <v>51.811</v>
      </c>
    </row>
    <row r="3969" spans="1:13" x14ac:dyDescent="0.35">
      <c r="A3969">
        <v>3965</v>
      </c>
      <c r="B3969" t="s">
        <v>4936</v>
      </c>
      <c r="C3969">
        <v>58.411999999999999</v>
      </c>
      <c r="D3969">
        <v>12.285</v>
      </c>
      <c r="E3969">
        <v>9.3170000000000002</v>
      </c>
      <c r="F3969">
        <v>6.5949999999999998</v>
      </c>
      <c r="G3969">
        <v>5.4859999999999998</v>
      </c>
      <c r="H3969">
        <v>101638.314</v>
      </c>
      <c r="I3969">
        <v>8.5999999999999993E-2</v>
      </c>
      <c r="J3969">
        <v>44.542999999999999</v>
      </c>
      <c r="K3969">
        <v>11.923999999999999</v>
      </c>
      <c r="L3969">
        <v>9.6159999999999997</v>
      </c>
      <c r="M3969">
        <v>63.584000000000003</v>
      </c>
    </row>
    <row r="3970" spans="1:13" x14ac:dyDescent="0.35">
      <c r="A3970">
        <v>3966</v>
      </c>
      <c r="B3970" t="s">
        <v>4935</v>
      </c>
      <c r="C3970">
        <v>129.99100000000001</v>
      </c>
      <c r="D3970">
        <v>13.474</v>
      </c>
      <c r="E3970">
        <v>9.6370000000000005</v>
      </c>
      <c r="F3970">
        <v>6.5010000000000003</v>
      </c>
      <c r="G3970">
        <v>5.6210000000000004</v>
      </c>
      <c r="H3970">
        <v>101647.88499999999</v>
      </c>
      <c r="I3970">
        <v>0.107</v>
      </c>
      <c r="J3970">
        <v>84.79</v>
      </c>
      <c r="K3970">
        <v>42.838000000000001</v>
      </c>
      <c r="L3970">
        <v>17.84</v>
      </c>
      <c r="M3970">
        <v>74.789000000000001</v>
      </c>
    </row>
    <row r="3971" spans="1:13" x14ac:dyDescent="0.35">
      <c r="A3971">
        <v>3967</v>
      </c>
      <c r="B3971" t="s">
        <v>4934</v>
      </c>
      <c r="C3971">
        <v>218.61500000000001</v>
      </c>
      <c r="D3971">
        <v>14.667999999999999</v>
      </c>
      <c r="E3971">
        <v>10.803000000000001</v>
      </c>
      <c r="F3971">
        <v>6.3559999999999999</v>
      </c>
      <c r="G3971">
        <v>5.8620000000000001</v>
      </c>
      <c r="H3971">
        <v>101660.944</v>
      </c>
      <c r="I3971">
        <v>7.2999999999999995E-2</v>
      </c>
      <c r="J3971">
        <v>130.99700000000001</v>
      </c>
      <c r="K3971">
        <v>81.685000000000002</v>
      </c>
      <c r="L3971">
        <v>26.632000000000001</v>
      </c>
      <c r="M3971">
        <v>86.320999999999998</v>
      </c>
    </row>
    <row r="3972" spans="1:13" x14ac:dyDescent="0.35">
      <c r="A3972">
        <v>3968</v>
      </c>
      <c r="B3972" t="s">
        <v>4933</v>
      </c>
      <c r="C3972">
        <v>324.65100000000001</v>
      </c>
      <c r="D3972">
        <v>15.692</v>
      </c>
      <c r="E3972">
        <v>11.872999999999999</v>
      </c>
      <c r="F3972">
        <v>6.0270000000000001</v>
      </c>
      <c r="G3972">
        <v>6.1470000000000002</v>
      </c>
      <c r="H3972">
        <v>101670.185</v>
      </c>
      <c r="I3972">
        <v>2.9000000000000001E-2</v>
      </c>
      <c r="J3972">
        <v>186.21899999999999</v>
      </c>
      <c r="K3972">
        <v>130.56700000000001</v>
      </c>
      <c r="L3972">
        <v>35.508000000000003</v>
      </c>
      <c r="M3972">
        <v>98.653000000000006</v>
      </c>
    </row>
    <row r="3973" spans="1:13" x14ac:dyDescent="0.35">
      <c r="A3973">
        <v>3969</v>
      </c>
      <c r="B3973" t="s">
        <v>4932</v>
      </c>
      <c r="C3973">
        <v>420.34399999999999</v>
      </c>
      <c r="D3973">
        <v>16.780999999999999</v>
      </c>
      <c r="E3973">
        <v>12.894</v>
      </c>
      <c r="F3973">
        <v>5.9119999999999999</v>
      </c>
      <c r="G3973">
        <v>5.63</v>
      </c>
      <c r="H3973">
        <v>101671.34699999999</v>
      </c>
      <c r="I3973">
        <v>2.8000000000000001E-2</v>
      </c>
      <c r="J3973">
        <v>237.74700000000001</v>
      </c>
      <c r="K3973">
        <v>173.37200000000001</v>
      </c>
      <c r="L3973">
        <v>44.064</v>
      </c>
      <c r="M3973">
        <v>112.76300000000001</v>
      </c>
    </row>
    <row r="3974" spans="1:13" x14ac:dyDescent="0.35">
      <c r="A3974">
        <v>3970</v>
      </c>
      <c r="B3974" t="s">
        <v>4931</v>
      </c>
      <c r="C3974">
        <v>508.23099999999999</v>
      </c>
      <c r="D3974">
        <v>17.524000000000001</v>
      </c>
      <c r="E3974">
        <v>13.712999999999999</v>
      </c>
      <c r="F3974">
        <v>5.7030000000000003</v>
      </c>
      <c r="G3974">
        <v>5.5270000000000001</v>
      </c>
      <c r="H3974">
        <v>101671.481</v>
      </c>
      <c r="I3974">
        <v>4.1000000000000002E-2</v>
      </c>
      <c r="J3974">
        <v>266.18400000000003</v>
      </c>
      <c r="K3974">
        <v>233.35400000000001</v>
      </c>
      <c r="L3974">
        <v>51.658999999999999</v>
      </c>
      <c r="M3974">
        <v>129.994</v>
      </c>
    </row>
    <row r="3975" spans="1:13" x14ac:dyDescent="0.35">
      <c r="A3975">
        <v>3971</v>
      </c>
      <c r="B3975" t="s">
        <v>4930</v>
      </c>
      <c r="C3975">
        <v>514.45899999999995</v>
      </c>
      <c r="D3975">
        <v>18.099</v>
      </c>
      <c r="E3975">
        <v>14.423999999999999</v>
      </c>
      <c r="F3975">
        <v>5.6040000000000001</v>
      </c>
      <c r="G3975">
        <v>5.9420000000000002</v>
      </c>
      <c r="H3975">
        <v>101672.686</v>
      </c>
      <c r="I3975">
        <v>3.6999999999999998E-2</v>
      </c>
      <c r="J3975">
        <v>302.02499999999998</v>
      </c>
      <c r="K3975">
        <v>203.18100000000001</v>
      </c>
      <c r="L3975">
        <v>57.287999999999997</v>
      </c>
      <c r="M3975">
        <v>151.77799999999999</v>
      </c>
    </row>
    <row r="3976" spans="1:13" x14ac:dyDescent="0.35">
      <c r="A3976">
        <v>3972</v>
      </c>
      <c r="B3976" t="s">
        <v>4929</v>
      </c>
      <c r="C3976">
        <v>520.46400000000006</v>
      </c>
      <c r="D3976">
        <v>18.335000000000001</v>
      </c>
      <c r="E3976">
        <v>14.97</v>
      </c>
      <c r="F3976">
        <v>5.6059999999999999</v>
      </c>
      <c r="G3976">
        <v>6.032</v>
      </c>
      <c r="H3976">
        <v>101663.266</v>
      </c>
      <c r="I3976">
        <v>0.123</v>
      </c>
      <c r="J3976">
        <v>298.80700000000002</v>
      </c>
      <c r="K3976">
        <v>213.893</v>
      </c>
      <c r="L3976">
        <v>59.633000000000003</v>
      </c>
      <c r="M3976">
        <v>177.886</v>
      </c>
    </row>
    <row r="3977" spans="1:13" x14ac:dyDescent="0.35">
      <c r="A3977">
        <v>3973</v>
      </c>
      <c r="B3977" t="s">
        <v>4928</v>
      </c>
      <c r="C3977">
        <v>554.46199999999999</v>
      </c>
      <c r="D3977">
        <v>18.449000000000002</v>
      </c>
      <c r="E3977">
        <v>15.255000000000001</v>
      </c>
      <c r="F3977">
        <v>5.7430000000000003</v>
      </c>
      <c r="G3977">
        <v>6.0629999999999997</v>
      </c>
      <c r="H3977">
        <v>101654.295</v>
      </c>
      <c r="I3977">
        <v>0.20300000000000001</v>
      </c>
      <c r="J3977">
        <v>287.37700000000001</v>
      </c>
      <c r="K3977">
        <v>262.12</v>
      </c>
      <c r="L3977">
        <v>57.902000000000001</v>
      </c>
      <c r="M3977">
        <v>204.399</v>
      </c>
    </row>
    <row r="3978" spans="1:13" x14ac:dyDescent="0.35">
      <c r="A3978">
        <v>3974</v>
      </c>
      <c r="B3978" t="s">
        <v>4927</v>
      </c>
      <c r="C3978">
        <v>451.55700000000002</v>
      </c>
      <c r="D3978">
        <v>18.196999999999999</v>
      </c>
      <c r="E3978">
        <v>15.428000000000001</v>
      </c>
      <c r="F3978">
        <v>6.0289999999999999</v>
      </c>
      <c r="G3978">
        <v>6.1550000000000002</v>
      </c>
      <c r="H3978">
        <v>101643.996</v>
      </c>
      <c r="I3978">
        <v>0.123</v>
      </c>
      <c r="J3978">
        <v>262.88499999999999</v>
      </c>
      <c r="K3978">
        <v>188.672</v>
      </c>
      <c r="L3978">
        <v>52.701999999999998</v>
      </c>
      <c r="M3978">
        <v>226.965</v>
      </c>
    </row>
    <row r="3979" spans="1:13" x14ac:dyDescent="0.35">
      <c r="A3979">
        <v>3975</v>
      </c>
      <c r="B3979" t="s">
        <v>4926</v>
      </c>
      <c r="C3979">
        <v>394.459</v>
      </c>
      <c r="D3979">
        <v>18.068999999999999</v>
      </c>
      <c r="E3979">
        <v>15.962</v>
      </c>
      <c r="F3979">
        <v>6.5629999999999997</v>
      </c>
      <c r="G3979">
        <v>5.7409999999999997</v>
      </c>
      <c r="H3979">
        <v>101644.667</v>
      </c>
      <c r="I3979">
        <v>3.3000000000000002E-2</v>
      </c>
      <c r="J3979">
        <v>233.68199999999999</v>
      </c>
      <c r="K3979">
        <v>152.68</v>
      </c>
      <c r="L3979">
        <v>45.357999999999997</v>
      </c>
      <c r="M3979">
        <v>244.77500000000001</v>
      </c>
    </row>
    <row r="3980" spans="1:13" x14ac:dyDescent="0.35">
      <c r="A3980">
        <v>3976</v>
      </c>
      <c r="B3980" t="s">
        <v>4925</v>
      </c>
      <c r="C3980">
        <v>360.04399999999998</v>
      </c>
      <c r="D3980">
        <v>17.806000000000001</v>
      </c>
      <c r="E3980">
        <v>16.148</v>
      </c>
      <c r="F3980">
        <v>6.5229999999999997</v>
      </c>
      <c r="G3980">
        <v>5.0810000000000004</v>
      </c>
      <c r="H3980">
        <v>101634.33900000001</v>
      </c>
      <c r="I3980">
        <v>0.10199999999999999</v>
      </c>
      <c r="J3980">
        <v>179.505</v>
      </c>
      <c r="K3980">
        <v>175.74199999999999</v>
      </c>
      <c r="L3980">
        <v>36.863999999999997</v>
      </c>
      <c r="M3980">
        <v>259.346</v>
      </c>
    </row>
    <row r="3981" spans="1:13" x14ac:dyDescent="0.35">
      <c r="A3981">
        <v>3977</v>
      </c>
      <c r="B3981" t="s">
        <v>4924</v>
      </c>
      <c r="C3981">
        <v>265.06099999999998</v>
      </c>
      <c r="D3981">
        <v>17.196999999999999</v>
      </c>
      <c r="E3981">
        <v>16.324000000000002</v>
      </c>
      <c r="F3981">
        <v>6.4169999999999998</v>
      </c>
      <c r="G3981">
        <v>5.407</v>
      </c>
      <c r="H3981">
        <v>101633.66899999999</v>
      </c>
      <c r="I3981">
        <v>0.129</v>
      </c>
      <c r="J3981">
        <v>137.512</v>
      </c>
      <c r="K3981">
        <v>123.08</v>
      </c>
      <c r="L3981">
        <v>28.027000000000001</v>
      </c>
      <c r="M3981">
        <v>271.85300000000001</v>
      </c>
    </row>
    <row r="3982" spans="1:13" x14ac:dyDescent="0.35">
      <c r="A3982">
        <v>3978</v>
      </c>
      <c r="B3982" t="s">
        <v>4923</v>
      </c>
      <c r="C3982">
        <v>171.05799999999999</v>
      </c>
      <c r="D3982">
        <v>16.411999999999999</v>
      </c>
      <c r="E3982">
        <v>16.446000000000002</v>
      </c>
      <c r="F3982">
        <v>6.3780000000000001</v>
      </c>
      <c r="G3982">
        <v>5.085</v>
      </c>
      <c r="H3982">
        <v>101639.736</v>
      </c>
      <c r="I3982">
        <v>5.8999999999999997E-2</v>
      </c>
      <c r="J3982">
        <v>91.031999999999996</v>
      </c>
      <c r="K3982">
        <v>77.552999999999997</v>
      </c>
      <c r="L3982">
        <v>19.222000000000001</v>
      </c>
      <c r="M3982">
        <v>283.43400000000003</v>
      </c>
    </row>
    <row r="3983" spans="1:13" x14ac:dyDescent="0.35">
      <c r="A3983">
        <v>3979</v>
      </c>
      <c r="B3983" t="s">
        <v>4922</v>
      </c>
      <c r="C3983">
        <v>85.183000000000007</v>
      </c>
      <c r="D3983">
        <v>15.474</v>
      </c>
      <c r="E3983">
        <v>15.268000000000001</v>
      </c>
      <c r="F3983">
        <v>6.13</v>
      </c>
      <c r="G3983">
        <v>4.5979999999999999</v>
      </c>
      <c r="H3983">
        <v>101642.41499999999</v>
      </c>
      <c r="I3983">
        <v>7.0999999999999994E-2</v>
      </c>
      <c r="J3983">
        <v>55.548000000000002</v>
      </c>
      <c r="K3983">
        <v>28.995999999999999</v>
      </c>
      <c r="L3983">
        <v>10.824999999999999</v>
      </c>
      <c r="M3983">
        <v>294.75099999999998</v>
      </c>
    </row>
    <row r="3984" spans="1:13" x14ac:dyDescent="0.35">
      <c r="A3984">
        <v>3980</v>
      </c>
      <c r="B3984" t="s">
        <v>4921</v>
      </c>
      <c r="C3984">
        <v>20.5</v>
      </c>
      <c r="D3984">
        <v>14.164999999999999</v>
      </c>
      <c r="E3984">
        <v>14.025</v>
      </c>
      <c r="F3984">
        <v>6.03</v>
      </c>
      <c r="G3984">
        <v>4.742</v>
      </c>
      <c r="H3984">
        <v>101667.371</v>
      </c>
      <c r="I3984">
        <v>0.13800000000000001</v>
      </c>
      <c r="J3984">
        <v>17.183</v>
      </c>
      <c r="K3984">
        <v>3.2719999999999998</v>
      </c>
      <c r="L3984">
        <v>3.1680000000000001</v>
      </c>
      <c r="M3984">
        <v>306.29500000000002</v>
      </c>
    </row>
    <row r="3985" spans="1:13" x14ac:dyDescent="0.35">
      <c r="A3985">
        <v>3981</v>
      </c>
      <c r="B3985" t="s">
        <v>4920</v>
      </c>
      <c r="C3985">
        <v>0.151</v>
      </c>
      <c r="D3985">
        <v>13.16</v>
      </c>
      <c r="E3985">
        <v>12.832000000000001</v>
      </c>
      <c r="F3985">
        <v>5.742</v>
      </c>
      <c r="G3985">
        <v>5.2889999999999997</v>
      </c>
      <c r="H3985">
        <v>101687.414</v>
      </c>
      <c r="I3985">
        <v>6.8000000000000005E-2</v>
      </c>
      <c r="J3985">
        <v>0.13300000000000001</v>
      </c>
      <c r="K3985">
        <v>0</v>
      </c>
      <c r="L3985">
        <v>-3.4020000000000001</v>
      </c>
      <c r="M3985">
        <v>318.40300000000002</v>
      </c>
    </row>
    <row r="3986" spans="1:13" x14ac:dyDescent="0.35">
      <c r="A3986">
        <v>3982</v>
      </c>
      <c r="B3986" t="s">
        <v>4919</v>
      </c>
      <c r="C3986">
        <v>0</v>
      </c>
      <c r="D3986">
        <v>12.414999999999999</v>
      </c>
      <c r="E3986">
        <v>11.664</v>
      </c>
      <c r="F3986">
        <v>6.0570000000000004</v>
      </c>
      <c r="G3986">
        <v>4.9290000000000003</v>
      </c>
      <c r="H3986">
        <v>101693.575</v>
      </c>
      <c r="I3986">
        <v>3.5999999999999997E-2</v>
      </c>
      <c r="J3986">
        <v>0</v>
      </c>
      <c r="K3986">
        <v>0</v>
      </c>
      <c r="L3986">
        <v>-8.5250000000000004</v>
      </c>
      <c r="M3986">
        <v>331.25799999999998</v>
      </c>
    </row>
    <row r="3987" spans="1:13" x14ac:dyDescent="0.35">
      <c r="A3987">
        <v>3983</v>
      </c>
      <c r="B3987" t="s">
        <v>4918</v>
      </c>
      <c r="C3987">
        <v>0</v>
      </c>
      <c r="D3987">
        <v>12.069000000000001</v>
      </c>
      <c r="E3987">
        <v>10.518000000000001</v>
      </c>
      <c r="F3987">
        <v>6.1139999999999999</v>
      </c>
      <c r="G3987">
        <v>4.7779999999999996</v>
      </c>
      <c r="H3987">
        <v>101681.433</v>
      </c>
      <c r="I3987">
        <v>0.11700000000000001</v>
      </c>
      <c r="J3987">
        <v>0</v>
      </c>
      <c r="K3987">
        <v>0</v>
      </c>
      <c r="L3987">
        <v>-11.85</v>
      </c>
      <c r="M3987">
        <v>344.83499999999998</v>
      </c>
    </row>
    <row r="3988" spans="1:13" x14ac:dyDescent="0.35">
      <c r="A3988">
        <v>3984</v>
      </c>
      <c r="B3988" t="s">
        <v>4917</v>
      </c>
      <c r="C3988">
        <v>0</v>
      </c>
      <c r="D3988">
        <v>11.689</v>
      </c>
      <c r="E3988">
        <v>9.5180000000000007</v>
      </c>
      <c r="F3988">
        <v>5.9560000000000004</v>
      </c>
      <c r="G3988">
        <v>4.3609999999999998</v>
      </c>
      <c r="H3988">
        <v>101664.47100000001</v>
      </c>
      <c r="I3988">
        <v>8.6999999999999994E-2</v>
      </c>
      <c r="J3988">
        <v>0</v>
      </c>
      <c r="K3988">
        <v>0</v>
      </c>
      <c r="L3988">
        <v>-13.109</v>
      </c>
      <c r="M3988">
        <v>329.94900000000001</v>
      </c>
    </row>
    <row r="3989" spans="1:13" x14ac:dyDescent="0.35">
      <c r="A3989">
        <v>3985</v>
      </c>
      <c r="B3989" t="s">
        <v>4916</v>
      </c>
      <c r="C3989">
        <v>0</v>
      </c>
      <c r="D3989">
        <v>11.337999999999999</v>
      </c>
      <c r="E3989">
        <v>9.3529999999999998</v>
      </c>
      <c r="F3989">
        <v>5.9080000000000004</v>
      </c>
      <c r="G3989">
        <v>4.8659999999999997</v>
      </c>
      <c r="H3989">
        <v>101646.481</v>
      </c>
      <c r="I3989">
        <v>6.3E-2</v>
      </c>
      <c r="J3989">
        <v>0</v>
      </c>
      <c r="K3989">
        <v>0</v>
      </c>
      <c r="L3989">
        <v>-12.19</v>
      </c>
      <c r="M3989">
        <v>12.957000000000001</v>
      </c>
    </row>
    <row r="3990" spans="1:13" x14ac:dyDescent="0.35">
      <c r="A3990">
        <v>3986</v>
      </c>
      <c r="B3990" t="s">
        <v>4915</v>
      </c>
      <c r="C3990">
        <v>0</v>
      </c>
      <c r="D3990">
        <v>10.968999999999999</v>
      </c>
      <c r="E3990">
        <v>9.0719999999999992</v>
      </c>
      <c r="F3990">
        <v>6.0860000000000003</v>
      </c>
      <c r="G3990">
        <v>5.3360000000000003</v>
      </c>
      <c r="H3990">
        <v>101625.83900000001</v>
      </c>
      <c r="I3990">
        <v>7.0999999999999994E-2</v>
      </c>
      <c r="J3990">
        <v>0</v>
      </c>
      <c r="K3990">
        <v>0</v>
      </c>
      <c r="L3990">
        <v>-9.1760000000000002</v>
      </c>
      <c r="M3990">
        <v>26.63</v>
      </c>
    </row>
    <row r="3991" spans="1:13" x14ac:dyDescent="0.35">
      <c r="A3991">
        <v>3987</v>
      </c>
      <c r="B3991" t="s">
        <v>4914</v>
      </c>
      <c r="C3991">
        <v>2.9000000000000001E-2</v>
      </c>
      <c r="D3991">
        <v>10.837999999999999</v>
      </c>
      <c r="E3991">
        <v>9.0660000000000007</v>
      </c>
      <c r="F3991">
        <v>6.2510000000000003</v>
      </c>
      <c r="G3991">
        <v>5.3449999999999998</v>
      </c>
      <c r="H3991">
        <v>101614.38099999999</v>
      </c>
      <c r="I3991">
        <v>9.2999999999999999E-2</v>
      </c>
      <c r="J3991">
        <v>2.9000000000000001E-2</v>
      </c>
      <c r="K3991">
        <v>0</v>
      </c>
      <c r="L3991">
        <v>-4.3570000000000002</v>
      </c>
      <c r="M3991">
        <v>39.506</v>
      </c>
    </row>
    <row r="3992" spans="1:13" x14ac:dyDescent="0.35">
      <c r="A3992">
        <v>3988</v>
      </c>
      <c r="B3992" t="s">
        <v>4913</v>
      </c>
      <c r="C3992">
        <v>10.688000000000001</v>
      </c>
      <c r="D3992">
        <v>10.976000000000001</v>
      </c>
      <c r="E3992">
        <v>8.9629999999999992</v>
      </c>
      <c r="F3992">
        <v>6.1829999999999998</v>
      </c>
      <c r="G3992">
        <v>5.3490000000000002</v>
      </c>
      <c r="H3992">
        <v>101607.58100000001</v>
      </c>
      <c r="I3992">
        <v>0.10199999999999999</v>
      </c>
      <c r="J3992">
        <v>10.058</v>
      </c>
      <c r="K3992">
        <v>0.36299999999999999</v>
      </c>
      <c r="L3992">
        <v>2.073</v>
      </c>
      <c r="M3992">
        <v>51.851999999999997</v>
      </c>
    </row>
    <row r="3993" spans="1:13" x14ac:dyDescent="0.35">
      <c r="A3993">
        <v>3989</v>
      </c>
      <c r="B3993" t="s">
        <v>4912</v>
      </c>
      <c r="C3993">
        <v>61.762</v>
      </c>
      <c r="D3993">
        <v>12.176</v>
      </c>
      <c r="E3993">
        <v>9.0559999999999992</v>
      </c>
      <c r="F3993">
        <v>5.93</v>
      </c>
      <c r="G3993">
        <v>5.6890000000000001</v>
      </c>
      <c r="H3993">
        <v>101606.391</v>
      </c>
      <c r="I3993">
        <v>0.112</v>
      </c>
      <c r="J3993">
        <v>47.744</v>
      </c>
      <c r="K3993">
        <v>13.673999999999999</v>
      </c>
      <c r="L3993">
        <v>9.5649999999999995</v>
      </c>
      <c r="M3993">
        <v>63.430999999999997</v>
      </c>
    </row>
    <row r="3994" spans="1:13" x14ac:dyDescent="0.35">
      <c r="A3994">
        <v>3990</v>
      </c>
      <c r="B3994" t="s">
        <v>4911</v>
      </c>
      <c r="C3994">
        <v>127.187</v>
      </c>
      <c r="D3994">
        <v>13.536</v>
      </c>
      <c r="E3994">
        <v>9.1790000000000003</v>
      </c>
      <c r="F3994">
        <v>6.1970000000000001</v>
      </c>
      <c r="G3994">
        <v>6.133</v>
      </c>
      <c r="H3994">
        <v>101613.33199999999</v>
      </c>
      <c r="I3994">
        <v>0.11799999999999999</v>
      </c>
      <c r="J3994">
        <v>85.289000000000001</v>
      </c>
      <c r="K3994">
        <v>40.356999999999999</v>
      </c>
      <c r="L3994">
        <v>17.856000000000002</v>
      </c>
      <c r="M3994">
        <v>74.733999999999995</v>
      </c>
    </row>
    <row r="3995" spans="1:13" x14ac:dyDescent="0.35">
      <c r="A3995">
        <v>3991</v>
      </c>
      <c r="B3995" t="s">
        <v>4910</v>
      </c>
      <c r="C3995">
        <v>237.09800000000001</v>
      </c>
      <c r="D3995">
        <v>14.811</v>
      </c>
      <c r="E3995">
        <v>10.215</v>
      </c>
      <c r="F3995">
        <v>6.08</v>
      </c>
      <c r="G3995">
        <v>5.58</v>
      </c>
      <c r="H3995">
        <v>101622.32799999999</v>
      </c>
      <c r="I3995">
        <v>0.125</v>
      </c>
      <c r="J3995">
        <v>129.77000000000001</v>
      </c>
      <c r="K3995">
        <v>104.066</v>
      </c>
      <c r="L3995">
        <v>26.635000000000002</v>
      </c>
      <c r="M3995">
        <v>86.245999999999995</v>
      </c>
    </row>
    <row r="3996" spans="1:13" x14ac:dyDescent="0.35">
      <c r="A3996">
        <v>3992</v>
      </c>
      <c r="B3996" t="s">
        <v>4909</v>
      </c>
      <c r="C3996">
        <v>325.07900000000001</v>
      </c>
      <c r="D3996">
        <v>15.91</v>
      </c>
      <c r="E3996">
        <v>11.387</v>
      </c>
      <c r="F3996">
        <v>5.7450000000000001</v>
      </c>
      <c r="G3996">
        <v>5.3289999999999997</v>
      </c>
      <c r="H3996">
        <v>101612.049</v>
      </c>
      <c r="I3996">
        <v>0.192</v>
      </c>
      <c r="J3996">
        <v>169.54599999999999</v>
      </c>
      <c r="K3996">
        <v>150.49299999999999</v>
      </c>
      <c r="L3996">
        <v>35.51</v>
      </c>
      <c r="M3996">
        <v>98.575000000000003</v>
      </c>
    </row>
    <row r="3997" spans="1:13" x14ac:dyDescent="0.35">
      <c r="A3997">
        <v>3993</v>
      </c>
      <c r="B3997" t="s">
        <v>4908</v>
      </c>
      <c r="C3997">
        <v>413.28500000000003</v>
      </c>
      <c r="D3997">
        <v>16.495999999999999</v>
      </c>
      <c r="E3997">
        <v>12.266</v>
      </c>
      <c r="F3997">
        <v>6.0789999999999997</v>
      </c>
      <c r="G3997">
        <v>5.4329999999999998</v>
      </c>
      <c r="H3997">
        <v>101629.811</v>
      </c>
      <c r="I3997">
        <v>0.105</v>
      </c>
      <c r="J3997">
        <v>209.23400000000001</v>
      </c>
      <c r="K3997">
        <v>198.08699999999999</v>
      </c>
      <c r="L3997">
        <v>44.088000000000001</v>
      </c>
      <c r="M3997">
        <v>112.702</v>
      </c>
    </row>
    <row r="3998" spans="1:13" x14ac:dyDescent="0.35">
      <c r="A3998">
        <v>3994</v>
      </c>
      <c r="B3998" t="s">
        <v>4907</v>
      </c>
      <c r="C3998">
        <v>467.74599999999998</v>
      </c>
      <c r="D3998">
        <v>17.084</v>
      </c>
      <c r="E3998">
        <v>13.204000000000001</v>
      </c>
      <c r="F3998">
        <v>5.93</v>
      </c>
      <c r="G3998">
        <v>5.5220000000000002</v>
      </c>
      <c r="H3998">
        <v>101620.268</v>
      </c>
      <c r="I3998">
        <v>0.13200000000000001</v>
      </c>
      <c r="J3998">
        <v>243.809</v>
      </c>
      <c r="K3998">
        <v>218.071</v>
      </c>
      <c r="L3998">
        <v>51.661999999999999</v>
      </c>
      <c r="M3998">
        <v>129.864</v>
      </c>
    </row>
    <row r="3999" spans="1:13" x14ac:dyDescent="0.35">
      <c r="A3999">
        <v>3995</v>
      </c>
      <c r="B3999" t="s">
        <v>4906</v>
      </c>
      <c r="C3999">
        <v>510.738</v>
      </c>
      <c r="D3999">
        <v>17.518999999999998</v>
      </c>
      <c r="E3999">
        <v>13.943</v>
      </c>
      <c r="F3999">
        <v>6.1269999999999998</v>
      </c>
      <c r="G3999">
        <v>6.06</v>
      </c>
      <c r="H3999">
        <v>101638.32799999999</v>
      </c>
      <c r="I3999">
        <v>0.34</v>
      </c>
      <c r="J3999">
        <v>251.744</v>
      </c>
      <c r="K3999">
        <v>255.38200000000001</v>
      </c>
      <c r="L3999">
        <v>57.32</v>
      </c>
      <c r="M3999">
        <v>151.66</v>
      </c>
    </row>
    <row r="4000" spans="1:13" x14ac:dyDescent="0.35">
      <c r="A4000">
        <v>3996</v>
      </c>
      <c r="B4000" t="s">
        <v>4905</v>
      </c>
      <c r="C4000">
        <v>495.86799999999999</v>
      </c>
      <c r="D4000">
        <v>17.856000000000002</v>
      </c>
      <c r="E4000">
        <v>14.914</v>
      </c>
      <c r="F4000">
        <v>6.226</v>
      </c>
      <c r="G4000">
        <v>6.2370000000000001</v>
      </c>
      <c r="H4000">
        <v>101605.255</v>
      </c>
      <c r="I4000">
        <v>0.20200000000000001</v>
      </c>
      <c r="J4000">
        <v>262.79899999999998</v>
      </c>
      <c r="K4000">
        <v>228.42400000000001</v>
      </c>
      <c r="L4000">
        <v>59.670999999999999</v>
      </c>
      <c r="M4000">
        <v>177.505</v>
      </c>
    </row>
    <row r="4001" spans="1:13" x14ac:dyDescent="0.35">
      <c r="A4001">
        <v>3997</v>
      </c>
      <c r="B4001" t="s">
        <v>4904</v>
      </c>
      <c r="C4001">
        <v>489.96699999999998</v>
      </c>
      <c r="D4001">
        <v>17.846</v>
      </c>
      <c r="E4001">
        <v>15.186</v>
      </c>
      <c r="F4001">
        <v>6.4790000000000001</v>
      </c>
      <c r="G4001">
        <v>5.8220000000000001</v>
      </c>
      <c r="H4001">
        <v>101600.984</v>
      </c>
      <c r="I4001">
        <v>4.2000000000000003E-2</v>
      </c>
      <c r="J4001">
        <v>257.62099999999998</v>
      </c>
      <c r="K4001">
        <v>229.01599999999999</v>
      </c>
      <c r="L4001">
        <v>57.94</v>
      </c>
      <c r="M4001">
        <v>204.46600000000001</v>
      </c>
    </row>
    <row r="4002" spans="1:13" x14ac:dyDescent="0.35">
      <c r="A4002">
        <v>3998</v>
      </c>
      <c r="B4002" t="s">
        <v>4903</v>
      </c>
      <c r="C4002">
        <v>459.79500000000002</v>
      </c>
      <c r="D4002">
        <v>18.041</v>
      </c>
      <c r="E4002">
        <v>15.471</v>
      </c>
      <c r="F4002">
        <v>6.5620000000000003</v>
      </c>
      <c r="G4002">
        <v>5.5949999999999998</v>
      </c>
      <c r="H4002">
        <v>101596.923</v>
      </c>
      <c r="I4002">
        <v>0.11899999999999999</v>
      </c>
      <c r="J4002">
        <v>250.726</v>
      </c>
      <c r="K4002">
        <v>209.41900000000001</v>
      </c>
      <c r="L4002">
        <v>52.762</v>
      </c>
      <c r="M4002">
        <v>226.92</v>
      </c>
    </row>
    <row r="4003" spans="1:13" x14ac:dyDescent="0.35">
      <c r="A4003">
        <v>3999</v>
      </c>
      <c r="B4003" t="s">
        <v>4902</v>
      </c>
      <c r="C4003">
        <v>399.36900000000003</v>
      </c>
      <c r="D4003">
        <v>17.821999999999999</v>
      </c>
      <c r="E4003">
        <v>15.803000000000001</v>
      </c>
      <c r="F4003">
        <v>6.8319999999999999</v>
      </c>
      <c r="G4003">
        <v>6.1470000000000002</v>
      </c>
      <c r="H4003">
        <v>101593.17200000001</v>
      </c>
      <c r="I4003">
        <v>0.17199999999999999</v>
      </c>
      <c r="J4003">
        <v>232.36600000000001</v>
      </c>
      <c r="K4003">
        <v>162.77600000000001</v>
      </c>
      <c r="L4003">
        <v>45.4</v>
      </c>
      <c r="M4003">
        <v>244.79599999999999</v>
      </c>
    </row>
    <row r="4004" spans="1:13" x14ac:dyDescent="0.35">
      <c r="A4004">
        <v>4000</v>
      </c>
      <c r="B4004" t="s">
        <v>4901</v>
      </c>
      <c r="C4004">
        <v>347.822</v>
      </c>
      <c r="D4004">
        <v>17.547999999999998</v>
      </c>
      <c r="E4004">
        <v>16.062000000000001</v>
      </c>
      <c r="F4004">
        <v>6.7480000000000002</v>
      </c>
      <c r="G4004">
        <v>5.7279999999999998</v>
      </c>
      <c r="H4004">
        <v>101587.189</v>
      </c>
      <c r="I4004">
        <v>0.153</v>
      </c>
      <c r="J4004">
        <v>189.083</v>
      </c>
      <c r="K4004">
        <v>152.14599999999999</v>
      </c>
      <c r="L4004">
        <v>36.948</v>
      </c>
      <c r="M4004">
        <v>259.30200000000002</v>
      </c>
    </row>
    <row r="4005" spans="1:13" x14ac:dyDescent="0.35">
      <c r="A4005">
        <v>4001</v>
      </c>
      <c r="B4005" t="s">
        <v>4900</v>
      </c>
      <c r="C4005">
        <v>268.71800000000002</v>
      </c>
      <c r="D4005">
        <v>17.071999999999999</v>
      </c>
      <c r="E4005">
        <v>16.221</v>
      </c>
      <c r="F4005">
        <v>6.88</v>
      </c>
      <c r="G4005">
        <v>5.1070000000000002</v>
      </c>
      <c r="H4005">
        <v>101586.742</v>
      </c>
      <c r="I4005">
        <v>2.8000000000000001E-2</v>
      </c>
      <c r="J4005">
        <v>135.251</v>
      </c>
      <c r="K4005">
        <v>128.90199999999999</v>
      </c>
      <c r="L4005">
        <v>28.091000000000001</v>
      </c>
      <c r="M4005">
        <v>271.84199999999998</v>
      </c>
    </row>
    <row r="4006" spans="1:13" x14ac:dyDescent="0.35">
      <c r="A4006">
        <v>4002</v>
      </c>
      <c r="B4006" t="s">
        <v>4899</v>
      </c>
      <c r="C4006">
        <v>176.89</v>
      </c>
      <c r="D4006">
        <v>16.34</v>
      </c>
      <c r="E4006">
        <v>16.291</v>
      </c>
      <c r="F4006">
        <v>6.4889999999999999</v>
      </c>
      <c r="G4006">
        <v>4.6059999999999999</v>
      </c>
      <c r="H4006">
        <v>101591.43</v>
      </c>
      <c r="I4006">
        <v>4.0000000000000001E-3</v>
      </c>
      <c r="J4006">
        <v>93.503</v>
      </c>
      <c r="K4006">
        <v>80.635000000000005</v>
      </c>
      <c r="L4006">
        <v>19.285</v>
      </c>
      <c r="M4006">
        <v>283.42200000000003</v>
      </c>
    </row>
    <row r="4007" spans="1:13" x14ac:dyDescent="0.35">
      <c r="A4007">
        <v>4003</v>
      </c>
      <c r="B4007" t="s">
        <v>4898</v>
      </c>
      <c r="C4007">
        <v>79.721000000000004</v>
      </c>
      <c r="D4007">
        <v>15.278</v>
      </c>
      <c r="E4007">
        <v>15.098000000000001</v>
      </c>
      <c r="F4007">
        <v>6.2549999999999999</v>
      </c>
      <c r="G4007">
        <v>5.157</v>
      </c>
      <c r="H4007">
        <v>101603.08</v>
      </c>
      <c r="I4007">
        <v>7.8E-2</v>
      </c>
      <c r="J4007">
        <v>53.88</v>
      </c>
      <c r="K4007">
        <v>24.236000000000001</v>
      </c>
      <c r="L4007">
        <v>10.888</v>
      </c>
      <c r="M4007">
        <v>294.73599999999999</v>
      </c>
    </row>
    <row r="4008" spans="1:13" x14ac:dyDescent="0.35">
      <c r="A4008">
        <v>4004</v>
      </c>
      <c r="B4008" t="s">
        <v>4897</v>
      </c>
      <c r="C4008">
        <v>19.134</v>
      </c>
      <c r="D4008">
        <v>13.978999999999999</v>
      </c>
      <c r="E4008">
        <v>13.874000000000001</v>
      </c>
      <c r="F4008">
        <v>5.9480000000000004</v>
      </c>
      <c r="G4008">
        <v>4.96</v>
      </c>
      <c r="H4008">
        <v>101620.13499999999</v>
      </c>
      <c r="I4008">
        <v>8.7999999999999995E-2</v>
      </c>
      <c r="J4008">
        <v>16.148</v>
      </c>
      <c r="K4008">
        <v>2.7480000000000002</v>
      </c>
      <c r="L4008">
        <v>3.23</v>
      </c>
      <c r="M4008">
        <v>306.274</v>
      </c>
    </row>
    <row r="4009" spans="1:13" x14ac:dyDescent="0.35">
      <c r="A4009">
        <v>4005</v>
      </c>
      <c r="B4009" t="s">
        <v>4896</v>
      </c>
      <c r="C4009">
        <v>8.4000000000000005E-2</v>
      </c>
      <c r="D4009">
        <v>13.102</v>
      </c>
      <c r="E4009">
        <v>12.641</v>
      </c>
      <c r="F4009">
        <v>5.7750000000000004</v>
      </c>
      <c r="G4009">
        <v>5.5119999999999996</v>
      </c>
      <c r="H4009">
        <v>101624.226</v>
      </c>
      <c r="I4009">
        <v>0.17</v>
      </c>
      <c r="J4009">
        <v>7.5999999999999998E-2</v>
      </c>
      <c r="K4009">
        <v>0</v>
      </c>
      <c r="L4009">
        <v>-3.3460000000000001</v>
      </c>
      <c r="M4009">
        <v>318.37599999999998</v>
      </c>
    </row>
    <row r="4010" spans="1:13" x14ac:dyDescent="0.35">
      <c r="A4010">
        <v>4006</v>
      </c>
      <c r="B4010" t="s">
        <v>4895</v>
      </c>
      <c r="C4010">
        <v>0</v>
      </c>
      <c r="D4010">
        <v>12.363</v>
      </c>
      <c r="E4010">
        <v>11.552</v>
      </c>
      <c r="F4010">
        <v>5.5949999999999998</v>
      </c>
      <c r="G4010">
        <v>4.9870000000000001</v>
      </c>
      <c r="H4010">
        <v>101635.49099999999</v>
      </c>
      <c r="I4010">
        <v>4.9000000000000002E-2</v>
      </c>
      <c r="J4010">
        <v>0</v>
      </c>
      <c r="K4010">
        <v>0</v>
      </c>
      <c r="L4010">
        <v>-8.4649999999999999</v>
      </c>
      <c r="M4010">
        <v>331.20299999999997</v>
      </c>
    </row>
    <row r="4011" spans="1:13" x14ac:dyDescent="0.35">
      <c r="A4011">
        <v>4007</v>
      </c>
      <c r="B4011" t="s">
        <v>4894</v>
      </c>
      <c r="C4011">
        <v>0</v>
      </c>
      <c r="D4011">
        <v>11.936</v>
      </c>
      <c r="E4011">
        <v>10.566000000000001</v>
      </c>
      <c r="F4011">
        <v>5.7069999999999999</v>
      </c>
      <c r="G4011">
        <v>5.09</v>
      </c>
      <c r="H4011">
        <v>101634.38400000001</v>
      </c>
      <c r="I4011">
        <v>9.7000000000000003E-2</v>
      </c>
      <c r="J4011">
        <v>0</v>
      </c>
      <c r="K4011">
        <v>0</v>
      </c>
      <c r="L4011">
        <v>-11.808</v>
      </c>
      <c r="M4011">
        <v>344.82900000000001</v>
      </c>
    </row>
    <row r="4012" spans="1:13" x14ac:dyDescent="0.35">
      <c r="A4012">
        <v>4008</v>
      </c>
      <c r="B4012" t="s">
        <v>4893</v>
      </c>
      <c r="C4012">
        <v>4.0000000000000001E-3</v>
      </c>
      <c r="D4012">
        <v>11.677</v>
      </c>
      <c r="E4012">
        <v>9.6029999999999998</v>
      </c>
      <c r="F4012">
        <v>5.9960000000000004</v>
      </c>
      <c r="G4012">
        <v>5.04</v>
      </c>
      <c r="H4012">
        <v>101625.35799999999</v>
      </c>
      <c r="I4012">
        <v>0.17499999999999999</v>
      </c>
      <c r="J4012">
        <v>0</v>
      </c>
      <c r="K4012">
        <v>0</v>
      </c>
      <c r="L4012">
        <v>-13.067</v>
      </c>
      <c r="M4012">
        <v>329.899</v>
      </c>
    </row>
    <row r="4013" spans="1:13" x14ac:dyDescent="0.35">
      <c r="A4013">
        <v>4009</v>
      </c>
      <c r="B4013" t="s">
        <v>4892</v>
      </c>
      <c r="C4013">
        <v>0</v>
      </c>
      <c r="D4013">
        <v>11.542</v>
      </c>
      <c r="E4013">
        <v>9.4600000000000009</v>
      </c>
      <c r="F4013">
        <v>6.09</v>
      </c>
      <c r="G4013">
        <v>5.7460000000000004</v>
      </c>
      <c r="H4013">
        <v>101606.698</v>
      </c>
      <c r="I4013">
        <v>4.9000000000000002E-2</v>
      </c>
      <c r="J4013">
        <v>0</v>
      </c>
      <c r="K4013">
        <v>0</v>
      </c>
      <c r="L4013">
        <v>-12.157</v>
      </c>
      <c r="M4013">
        <v>12.901</v>
      </c>
    </row>
    <row r="4014" spans="1:13" x14ac:dyDescent="0.35">
      <c r="A4014">
        <v>4010</v>
      </c>
      <c r="B4014" t="s">
        <v>4891</v>
      </c>
      <c r="C4014">
        <v>0</v>
      </c>
      <c r="D4014">
        <v>11.119</v>
      </c>
      <c r="E4014">
        <v>9.3770000000000007</v>
      </c>
      <c r="F4014">
        <v>5.9820000000000002</v>
      </c>
      <c r="G4014">
        <v>5.4550000000000001</v>
      </c>
      <c r="H4014">
        <v>101590.625</v>
      </c>
      <c r="I4014">
        <v>0</v>
      </c>
      <c r="J4014">
        <v>0</v>
      </c>
      <c r="K4014">
        <v>0</v>
      </c>
      <c r="L4014">
        <v>-9.15</v>
      </c>
      <c r="M4014">
        <v>26.57</v>
      </c>
    </row>
    <row r="4015" spans="1:13" x14ac:dyDescent="0.35">
      <c r="A4015">
        <v>4011</v>
      </c>
      <c r="B4015" t="s">
        <v>4890</v>
      </c>
      <c r="C4015">
        <v>2.1000000000000001E-2</v>
      </c>
      <c r="D4015">
        <v>11.147</v>
      </c>
      <c r="E4015">
        <v>9.2720000000000002</v>
      </c>
      <c r="F4015">
        <v>6.1340000000000003</v>
      </c>
      <c r="G4015">
        <v>5.593</v>
      </c>
      <c r="H4015">
        <v>101578.359</v>
      </c>
      <c r="I4015">
        <v>0</v>
      </c>
      <c r="J4015">
        <v>2.1000000000000001E-2</v>
      </c>
      <c r="K4015">
        <v>0</v>
      </c>
      <c r="L4015">
        <v>-4.2809999999999997</v>
      </c>
      <c r="M4015">
        <v>39.573</v>
      </c>
    </row>
    <row r="4016" spans="1:13" x14ac:dyDescent="0.35">
      <c r="A4016">
        <v>4012</v>
      </c>
      <c r="B4016" t="s">
        <v>4889</v>
      </c>
      <c r="C4016">
        <v>10.65</v>
      </c>
      <c r="D4016">
        <v>11.185</v>
      </c>
      <c r="E4016">
        <v>9.1950000000000003</v>
      </c>
      <c r="F4016">
        <v>6.2629999999999999</v>
      </c>
      <c r="G4016">
        <v>5.3529999999999998</v>
      </c>
      <c r="H4016">
        <v>101580.492</v>
      </c>
      <c r="I4016">
        <v>0</v>
      </c>
      <c r="J4016">
        <v>9.4339999999999993</v>
      </c>
      <c r="K4016">
        <v>1.149</v>
      </c>
      <c r="L4016">
        <v>2.0659999999999998</v>
      </c>
      <c r="M4016">
        <v>51.759</v>
      </c>
    </row>
    <row r="4017" spans="1:13" x14ac:dyDescent="0.35">
      <c r="A4017">
        <v>4013</v>
      </c>
      <c r="B4017" t="s">
        <v>4888</v>
      </c>
      <c r="C4017">
        <v>61.46</v>
      </c>
      <c r="D4017">
        <v>12.273</v>
      </c>
      <c r="E4017">
        <v>9.3339999999999996</v>
      </c>
      <c r="F4017">
        <v>6.7549999999999999</v>
      </c>
      <c r="G4017">
        <v>5.4349999999999996</v>
      </c>
      <c r="H4017">
        <v>101593.008</v>
      </c>
      <c r="I4017">
        <v>6.4000000000000001E-2</v>
      </c>
      <c r="J4017">
        <v>48.198999999999998</v>
      </c>
      <c r="K4017">
        <v>12.085000000000001</v>
      </c>
      <c r="L4017">
        <v>9.5690000000000008</v>
      </c>
      <c r="M4017">
        <v>63.366999999999997</v>
      </c>
    </row>
    <row r="4018" spans="1:13" x14ac:dyDescent="0.35">
      <c r="A4018">
        <v>4014</v>
      </c>
      <c r="B4018" t="s">
        <v>4887</v>
      </c>
      <c r="C4018">
        <v>145.37799999999999</v>
      </c>
      <c r="D4018">
        <v>13.654</v>
      </c>
      <c r="E4018">
        <v>9.6549999999999994</v>
      </c>
      <c r="F4018">
        <v>6.8959999999999999</v>
      </c>
      <c r="G4018">
        <v>5.3570000000000002</v>
      </c>
      <c r="H4018">
        <v>101610.673</v>
      </c>
      <c r="I4018">
        <v>1.4E-2</v>
      </c>
      <c r="J4018">
        <v>94.037000000000006</v>
      </c>
      <c r="K4018">
        <v>49.649000000000001</v>
      </c>
      <c r="L4018">
        <v>17.869</v>
      </c>
      <c r="M4018">
        <v>74.686000000000007</v>
      </c>
    </row>
    <row r="4019" spans="1:13" x14ac:dyDescent="0.35">
      <c r="A4019">
        <v>4015</v>
      </c>
      <c r="B4019" t="s">
        <v>4886</v>
      </c>
      <c r="C4019">
        <v>236.46700000000001</v>
      </c>
      <c r="D4019">
        <v>14.845000000000001</v>
      </c>
      <c r="E4019">
        <v>10.728</v>
      </c>
      <c r="F4019">
        <v>6.8460000000000001</v>
      </c>
      <c r="G4019">
        <v>6.0490000000000004</v>
      </c>
      <c r="H4019">
        <v>101633.708</v>
      </c>
      <c r="I4019">
        <v>1.4999999999999999E-2</v>
      </c>
      <c r="J4019">
        <v>143.88200000000001</v>
      </c>
      <c r="K4019">
        <v>90.661000000000001</v>
      </c>
      <c r="L4019">
        <v>26.632999999999999</v>
      </c>
      <c r="M4019">
        <v>86.177000000000007</v>
      </c>
    </row>
    <row r="4020" spans="1:13" x14ac:dyDescent="0.35">
      <c r="A4020">
        <v>4016</v>
      </c>
      <c r="B4020" t="s">
        <v>4885</v>
      </c>
      <c r="C4020">
        <v>316.26299999999998</v>
      </c>
      <c r="D4020">
        <v>15.641999999999999</v>
      </c>
      <c r="E4020">
        <v>11.791</v>
      </c>
      <c r="F4020">
        <v>6.6710000000000003</v>
      </c>
      <c r="G4020">
        <v>5.67</v>
      </c>
      <c r="H4020">
        <v>101649.467</v>
      </c>
      <c r="I4020">
        <v>1.4999999999999999E-2</v>
      </c>
      <c r="J4020">
        <v>179.03800000000001</v>
      </c>
      <c r="K4020">
        <v>131.95099999999999</v>
      </c>
      <c r="L4020">
        <v>35.51</v>
      </c>
      <c r="M4020">
        <v>98.495000000000005</v>
      </c>
    </row>
    <row r="4021" spans="1:13" x14ac:dyDescent="0.35">
      <c r="A4021">
        <v>4017</v>
      </c>
      <c r="B4021" t="s">
        <v>4884</v>
      </c>
      <c r="C4021">
        <v>356.101</v>
      </c>
      <c r="D4021">
        <v>16.077999999999999</v>
      </c>
      <c r="E4021">
        <v>12.760999999999999</v>
      </c>
      <c r="F4021">
        <v>6.2309999999999999</v>
      </c>
      <c r="G4021">
        <v>6.3310000000000004</v>
      </c>
      <c r="H4021">
        <v>101660.71799999999</v>
      </c>
      <c r="I4021">
        <v>0.09</v>
      </c>
      <c r="J4021">
        <v>218.04499999999999</v>
      </c>
      <c r="K4021">
        <v>132.917</v>
      </c>
      <c r="L4021">
        <v>44.072000000000003</v>
      </c>
      <c r="M4021">
        <v>112.58499999999999</v>
      </c>
    </row>
    <row r="4022" spans="1:13" x14ac:dyDescent="0.35">
      <c r="A4022">
        <v>4018</v>
      </c>
      <c r="B4022" t="s">
        <v>4883</v>
      </c>
      <c r="C4022">
        <v>429.82900000000001</v>
      </c>
      <c r="D4022">
        <v>16.492999999999999</v>
      </c>
      <c r="E4022">
        <v>13.584</v>
      </c>
      <c r="F4022">
        <v>6.2750000000000004</v>
      </c>
      <c r="G4022">
        <v>6.2450000000000001</v>
      </c>
      <c r="H4022">
        <v>101675.584</v>
      </c>
      <c r="I4022">
        <v>0.112</v>
      </c>
      <c r="J4022">
        <v>257.27499999999998</v>
      </c>
      <c r="K4022">
        <v>174.535</v>
      </c>
      <c r="L4022">
        <v>51.683</v>
      </c>
      <c r="M4022">
        <v>129.791</v>
      </c>
    </row>
    <row r="4023" spans="1:13" x14ac:dyDescent="0.35">
      <c r="A4023">
        <v>4019</v>
      </c>
      <c r="B4023" t="s">
        <v>4882</v>
      </c>
      <c r="C4023">
        <v>502.89100000000002</v>
      </c>
      <c r="D4023">
        <v>16.972000000000001</v>
      </c>
      <c r="E4023">
        <v>14.417999999999999</v>
      </c>
      <c r="F4023">
        <v>6.4169999999999998</v>
      </c>
      <c r="G4023">
        <v>6.4790000000000001</v>
      </c>
      <c r="H4023">
        <v>101690.807</v>
      </c>
      <c r="I4023">
        <v>1.4E-2</v>
      </c>
      <c r="J4023">
        <v>283.786</v>
      </c>
      <c r="K4023">
        <v>219.31</v>
      </c>
      <c r="L4023">
        <v>57.335999999999999</v>
      </c>
      <c r="M4023">
        <v>151.559</v>
      </c>
    </row>
    <row r="4024" spans="1:13" x14ac:dyDescent="0.35">
      <c r="A4024">
        <v>4020</v>
      </c>
      <c r="B4024" t="s">
        <v>4881</v>
      </c>
      <c r="C4024">
        <v>496.06900000000002</v>
      </c>
      <c r="D4024">
        <v>17.32</v>
      </c>
      <c r="E4024">
        <v>15.173</v>
      </c>
      <c r="F4024">
        <v>6.5869999999999997</v>
      </c>
      <c r="G4024">
        <v>6.0570000000000004</v>
      </c>
      <c r="H4024">
        <v>101692.683</v>
      </c>
      <c r="I4024">
        <v>0.129</v>
      </c>
      <c r="J4024">
        <v>308.44</v>
      </c>
      <c r="K4024">
        <v>185.29300000000001</v>
      </c>
      <c r="L4024">
        <v>59.710999999999999</v>
      </c>
      <c r="M4024">
        <v>177.68899999999999</v>
      </c>
    </row>
    <row r="4025" spans="1:13" x14ac:dyDescent="0.35">
      <c r="A4025">
        <v>4021</v>
      </c>
      <c r="B4025" t="s">
        <v>4880</v>
      </c>
      <c r="C4025">
        <v>499.87200000000001</v>
      </c>
      <c r="D4025">
        <v>17.498999999999999</v>
      </c>
      <c r="E4025">
        <v>15.388999999999999</v>
      </c>
      <c r="F4025">
        <v>6.6479999999999997</v>
      </c>
      <c r="G4025">
        <v>5.8840000000000003</v>
      </c>
      <c r="H4025">
        <v>101683.266</v>
      </c>
      <c r="I4025">
        <v>4.1000000000000002E-2</v>
      </c>
      <c r="J4025">
        <v>286.62599999999998</v>
      </c>
      <c r="K4025">
        <v>211.80799999999999</v>
      </c>
      <c r="L4025">
        <v>58.006</v>
      </c>
      <c r="M4025">
        <v>204.262</v>
      </c>
    </row>
    <row r="4026" spans="1:13" x14ac:dyDescent="0.35">
      <c r="A4026">
        <v>4022</v>
      </c>
      <c r="B4026" t="s">
        <v>4879</v>
      </c>
      <c r="C4026">
        <v>488.01799999999997</v>
      </c>
      <c r="D4026">
        <v>17.643000000000001</v>
      </c>
      <c r="E4026">
        <v>15.612</v>
      </c>
      <c r="F4026">
        <v>6.7939999999999996</v>
      </c>
      <c r="G4026">
        <v>5.7770000000000001</v>
      </c>
      <c r="H4026">
        <v>101684.739</v>
      </c>
      <c r="I4026">
        <v>3.3000000000000002E-2</v>
      </c>
      <c r="J4026">
        <v>280.279</v>
      </c>
      <c r="K4026">
        <v>203.554</v>
      </c>
      <c r="L4026">
        <v>52.817</v>
      </c>
      <c r="M4026">
        <v>226.87700000000001</v>
      </c>
    </row>
    <row r="4027" spans="1:13" x14ac:dyDescent="0.35">
      <c r="A4027">
        <v>4023</v>
      </c>
      <c r="B4027" t="s">
        <v>4878</v>
      </c>
      <c r="C4027">
        <v>439.03699999999998</v>
      </c>
      <c r="D4027">
        <v>17.536999999999999</v>
      </c>
      <c r="E4027">
        <v>15.77</v>
      </c>
      <c r="F4027">
        <v>6.8959999999999999</v>
      </c>
      <c r="G4027">
        <v>6.12</v>
      </c>
      <c r="H4027">
        <v>101679.42600000001</v>
      </c>
      <c r="I4027">
        <v>1.7000000000000001E-2</v>
      </c>
      <c r="J4027">
        <v>236.18199999999999</v>
      </c>
      <c r="K4027">
        <v>201.04599999999999</v>
      </c>
      <c r="L4027">
        <v>45.457999999999998</v>
      </c>
      <c r="M4027">
        <v>244.76900000000001</v>
      </c>
    </row>
    <row r="4028" spans="1:13" x14ac:dyDescent="0.35">
      <c r="A4028">
        <v>4024</v>
      </c>
      <c r="B4028" t="s">
        <v>4877</v>
      </c>
      <c r="C4028">
        <v>355.15600000000001</v>
      </c>
      <c r="D4028">
        <v>16.998999999999999</v>
      </c>
      <c r="E4028">
        <v>15.855</v>
      </c>
      <c r="F4028">
        <v>6.5510000000000002</v>
      </c>
      <c r="G4028">
        <v>5.7009999999999996</v>
      </c>
      <c r="H4028">
        <v>101677.061</v>
      </c>
      <c r="I4028">
        <v>4.9000000000000002E-2</v>
      </c>
      <c r="J4028">
        <v>183.77199999999999</v>
      </c>
      <c r="K4028">
        <v>173.178</v>
      </c>
      <c r="L4028">
        <v>37.006</v>
      </c>
      <c r="M4028">
        <v>259.28300000000002</v>
      </c>
    </row>
    <row r="4029" spans="1:13" x14ac:dyDescent="0.35">
      <c r="A4029">
        <v>4025</v>
      </c>
      <c r="B4029" t="s">
        <v>4876</v>
      </c>
      <c r="C4029">
        <v>255.102</v>
      </c>
      <c r="D4029">
        <v>16.571000000000002</v>
      </c>
      <c r="E4029">
        <v>15.891999999999999</v>
      </c>
      <c r="F4029">
        <v>6.5739999999999998</v>
      </c>
      <c r="G4029">
        <v>5.8879999999999999</v>
      </c>
      <c r="H4029">
        <v>101674.739</v>
      </c>
      <c r="I4029">
        <v>0.15</v>
      </c>
      <c r="J4029">
        <v>129.251</v>
      </c>
      <c r="K4029">
        <v>125.905</v>
      </c>
      <c r="L4029">
        <v>28.15</v>
      </c>
      <c r="M4029">
        <v>271.82600000000002</v>
      </c>
    </row>
    <row r="4030" spans="1:13" x14ac:dyDescent="0.35">
      <c r="A4030">
        <v>4026</v>
      </c>
      <c r="B4030" t="s">
        <v>4875</v>
      </c>
      <c r="C4030">
        <v>174.89400000000001</v>
      </c>
      <c r="D4030">
        <v>15.821999999999999</v>
      </c>
      <c r="E4030">
        <v>15.888999999999999</v>
      </c>
      <c r="F4030">
        <v>6.76</v>
      </c>
      <c r="G4030">
        <v>5.5579999999999998</v>
      </c>
      <c r="H4030">
        <v>101682.105</v>
      </c>
      <c r="I4030">
        <v>0.29599999999999999</v>
      </c>
      <c r="J4030">
        <v>97.486999999999995</v>
      </c>
      <c r="K4030">
        <v>75.567999999999998</v>
      </c>
      <c r="L4030">
        <v>19.344000000000001</v>
      </c>
      <c r="M4030">
        <v>283.40499999999997</v>
      </c>
    </row>
    <row r="4031" spans="1:13" x14ac:dyDescent="0.35">
      <c r="A4031">
        <v>4027</v>
      </c>
      <c r="B4031" t="s">
        <v>4874</v>
      </c>
      <c r="C4031">
        <v>89.055000000000007</v>
      </c>
      <c r="D4031">
        <v>14.975</v>
      </c>
      <c r="E4031">
        <v>14.824999999999999</v>
      </c>
      <c r="F4031">
        <v>6.7270000000000003</v>
      </c>
      <c r="G4031">
        <v>4.7460000000000004</v>
      </c>
      <c r="H4031">
        <v>101686.747</v>
      </c>
      <c r="I4031">
        <v>0.115</v>
      </c>
      <c r="J4031">
        <v>56.5</v>
      </c>
      <c r="K4031">
        <v>31.445</v>
      </c>
      <c r="L4031">
        <v>10.945</v>
      </c>
      <c r="M4031">
        <v>294.71699999999998</v>
      </c>
    </row>
    <row r="4032" spans="1:13" x14ac:dyDescent="0.35">
      <c r="A4032">
        <v>4028</v>
      </c>
      <c r="B4032" t="s">
        <v>4873</v>
      </c>
      <c r="C4032">
        <v>22.26</v>
      </c>
      <c r="D4032">
        <v>13.683999999999999</v>
      </c>
      <c r="E4032">
        <v>13.573</v>
      </c>
      <c r="F4032">
        <v>6.3390000000000004</v>
      </c>
      <c r="G4032">
        <v>4.4870000000000001</v>
      </c>
      <c r="H4032">
        <v>101704.56</v>
      </c>
      <c r="I4032">
        <v>3.9E-2</v>
      </c>
      <c r="J4032">
        <v>18.295000000000002</v>
      </c>
      <c r="K4032">
        <v>3.581</v>
      </c>
      <c r="L4032">
        <v>3.286</v>
      </c>
      <c r="M4032">
        <v>306.25099999999998</v>
      </c>
    </row>
    <row r="4033" spans="1:13" x14ac:dyDescent="0.35">
      <c r="A4033">
        <v>4029</v>
      </c>
      <c r="B4033" t="s">
        <v>4872</v>
      </c>
      <c r="C4033">
        <v>0.36299999999999999</v>
      </c>
      <c r="D4033">
        <v>12.775</v>
      </c>
      <c r="E4033">
        <v>12.353</v>
      </c>
      <c r="F4033">
        <v>6.0339999999999998</v>
      </c>
      <c r="G4033">
        <v>4.6790000000000003</v>
      </c>
      <c r="H4033">
        <v>101722.686</v>
      </c>
      <c r="I4033">
        <v>1.4999999999999999E-2</v>
      </c>
      <c r="J4033">
        <v>0.34300000000000003</v>
      </c>
      <c r="K4033">
        <v>0</v>
      </c>
      <c r="L4033">
        <v>-3.2919999999999998</v>
      </c>
      <c r="M4033">
        <v>318.346</v>
      </c>
    </row>
    <row r="4034" spans="1:13" x14ac:dyDescent="0.35">
      <c r="A4034">
        <v>4030</v>
      </c>
      <c r="B4034" t="s">
        <v>4871</v>
      </c>
      <c r="C4034">
        <v>0</v>
      </c>
      <c r="D4034">
        <v>12.21</v>
      </c>
      <c r="E4034">
        <v>11.284000000000001</v>
      </c>
      <c r="F4034">
        <v>6.0330000000000004</v>
      </c>
      <c r="G4034">
        <v>4.2229999999999999</v>
      </c>
      <c r="H4034">
        <v>101731.08</v>
      </c>
      <c r="I4034">
        <v>3.7999999999999999E-2</v>
      </c>
      <c r="J4034">
        <v>0</v>
      </c>
      <c r="K4034">
        <v>0</v>
      </c>
      <c r="L4034">
        <v>-8.4220000000000006</v>
      </c>
      <c r="M4034">
        <v>331.18700000000001</v>
      </c>
    </row>
    <row r="4035" spans="1:13" x14ac:dyDescent="0.35">
      <c r="A4035">
        <v>4031</v>
      </c>
      <c r="B4035" t="s">
        <v>4870</v>
      </c>
      <c r="C4035">
        <v>0</v>
      </c>
      <c r="D4035">
        <v>11.798</v>
      </c>
      <c r="E4035">
        <v>10.304</v>
      </c>
      <c r="F4035">
        <v>6.1029999999999998</v>
      </c>
      <c r="G4035">
        <v>4.5890000000000004</v>
      </c>
      <c r="H4035">
        <v>101726.572</v>
      </c>
      <c r="I4035">
        <v>3.5999999999999997E-2</v>
      </c>
      <c r="J4035">
        <v>0</v>
      </c>
      <c r="K4035">
        <v>0</v>
      </c>
      <c r="L4035">
        <v>-11.759</v>
      </c>
      <c r="M4035">
        <v>344.74900000000002</v>
      </c>
    </row>
    <row r="4036" spans="1:13" x14ac:dyDescent="0.35">
      <c r="A4036">
        <v>4032</v>
      </c>
      <c r="B4036" t="s">
        <v>4869</v>
      </c>
      <c r="C4036">
        <v>0</v>
      </c>
      <c r="D4036">
        <v>11.414999999999999</v>
      </c>
      <c r="E4036">
        <v>9.3940000000000001</v>
      </c>
      <c r="F4036">
        <v>6.2809999999999997</v>
      </c>
      <c r="G4036">
        <v>4.1150000000000002</v>
      </c>
      <c r="H4036">
        <v>101717.185</v>
      </c>
      <c r="I4036">
        <v>3.7999999999999999E-2</v>
      </c>
      <c r="J4036">
        <v>0</v>
      </c>
      <c r="K4036">
        <v>0</v>
      </c>
      <c r="L4036">
        <v>-13.031000000000001</v>
      </c>
      <c r="M4036">
        <v>326.28800000000001</v>
      </c>
    </row>
    <row r="4037" spans="1:13" x14ac:dyDescent="0.35">
      <c r="A4037">
        <v>4033</v>
      </c>
      <c r="B4037" t="s">
        <v>4868</v>
      </c>
      <c r="C4037">
        <v>0</v>
      </c>
      <c r="D4037">
        <v>11.262</v>
      </c>
      <c r="E4037">
        <v>9.2759999999999998</v>
      </c>
      <c r="F4037">
        <v>6.1609999999999996</v>
      </c>
      <c r="G4037">
        <v>4.2279999999999998</v>
      </c>
      <c r="H4037">
        <v>101703.71400000001</v>
      </c>
      <c r="I4037">
        <v>7.0000000000000001E-3</v>
      </c>
      <c r="J4037">
        <v>0</v>
      </c>
      <c r="K4037">
        <v>0</v>
      </c>
      <c r="L4037">
        <v>-12.131</v>
      </c>
      <c r="M4037">
        <v>12.846</v>
      </c>
    </row>
    <row r="4038" spans="1:13" x14ac:dyDescent="0.35">
      <c r="A4038">
        <v>4034</v>
      </c>
      <c r="B4038" t="s">
        <v>4867</v>
      </c>
      <c r="C4038">
        <v>0</v>
      </c>
      <c r="D4038">
        <v>11.16</v>
      </c>
      <c r="E4038">
        <v>9.1690000000000005</v>
      </c>
      <c r="F4038">
        <v>5.93</v>
      </c>
      <c r="G4038">
        <v>4.3259999999999996</v>
      </c>
      <c r="H4038">
        <v>101686.25</v>
      </c>
      <c r="I4038">
        <v>1.4999999999999999E-2</v>
      </c>
      <c r="J4038">
        <v>0</v>
      </c>
      <c r="K4038">
        <v>0</v>
      </c>
      <c r="L4038">
        <v>-9.1300000000000008</v>
      </c>
      <c r="M4038">
        <v>26.521000000000001</v>
      </c>
    </row>
    <row r="4039" spans="1:13" x14ac:dyDescent="0.35">
      <c r="A4039">
        <v>4035</v>
      </c>
      <c r="B4039" t="s">
        <v>4866</v>
      </c>
      <c r="C4039">
        <v>3.5000000000000003E-2</v>
      </c>
      <c r="D4039">
        <v>10.996</v>
      </c>
      <c r="E4039">
        <v>9.0589999999999993</v>
      </c>
      <c r="F4039">
        <v>6.01</v>
      </c>
      <c r="G4039">
        <v>4.5540000000000003</v>
      </c>
      <c r="H4039">
        <v>101671.94100000001</v>
      </c>
      <c r="I4039">
        <v>1.4E-2</v>
      </c>
      <c r="J4039">
        <v>0.03</v>
      </c>
      <c r="K4039">
        <v>0</v>
      </c>
      <c r="L4039">
        <v>-4.2759999999999998</v>
      </c>
      <c r="M4039">
        <v>39.506999999999998</v>
      </c>
    </row>
    <row r="4040" spans="1:13" x14ac:dyDescent="0.35">
      <c r="A4040">
        <v>4036</v>
      </c>
      <c r="B4040" t="s">
        <v>4865</v>
      </c>
      <c r="C4040">
        <v>12.135</v>
      </c>
      <c r="D4040">
        <v>11.172000000000001</v>
      </c>
      <c r="E4040">
        <v>9.1</v>
      </c>
      <c r="F4040">
        <v>6.1340000000000003</v>
      </c>
      <c r="G4040">
        <v>4.5940000000000003</v>
      </c>
      <c r="H4040">
        <v>101672.641</v>
      </c>
      <c r="I4040">
        <v>0</v>
      </c>
      <c r="J4040">
        <v>11.247</v>
      </c>
      <c r="K4040">
        <v>1.1020000000000001</v>
      </c>
      <c r="L4040">
        <v>2.069</v>
      </c>
      <c r="M4040">
        <v>51.698999999999998</v>
      </c>
    </row>
    <row r="4041" spans="1:13" x14ac:dyDescent="0.35">
      <c r="A4041">
        <v>4037</v>
      </c>
      <c r="B4041" t="s">
        <v>4864</v>
      </c>
      <c r="C4041">
        <v>65.540000000000006</v>
      </c>
      <c r="D4041">
        <v>12.451000000000001</v>
      </c>
      <c r="E4041">
        <v>9.2889999999999997</v>
      </c>
      <c r="F4041">
        <v>6.36</v>
      </c>
      <c r="G4041">
        <v>4.3579999999999997</v>
      </c>
      <c r="H4041">
        <v>101680.632</v>
      </c>
      <c r="I4041">
        <v>1.4E-2</v>
      </c>
      <c r="J4041">
        <v>50.570999999999998</v>
      </c>
      <c r="K4041">
        <v>16.378</v>
      </c>
      <c r="L4041">
        <v>9.5670000000000002</v>
      </c>
      <c r="M4041">
        <v>63.307000000000002</v>
      </c>
    </row>
    <row r="4042" spans="1:13" x14ac:dyDescent="0.35">
      <c r="A4042">
        <v>4038</v>
      </c>
      <c r="B4042" t="s">
        <v>4863</v>
      </c>
      <c r="C4042">
        <v>149.47200000000001</v>
      </c>
      <c r="D4042">
        <v>13.98</v>
      </c>
      <c r="E4042">
        <v>9.5129999999999999</v>
      </c>
      <c r="F4042">
        <v>6.359</v>
      </c>
      <c r="G4042">
        <v>4.484</v>
      </c>
      <c r="H4042">
        <v>101692.284</v>
      </c>
      <c r="I4042">
        <v>2.8000000000000001E-2</v>
      </c>
      <c r="J4042">
        <v>98.444000000000003</v>
      </c>
      <c r="K4042">
        <v>53.713999999999999</v>
      </c>
      <c r="L4042">
        <v>17.864000000000001</v>
      </c>
      <c r="M4042">
        <v>74.623999999999995</v>
      </c>
    </row>
    <row r="4043" spans="1:13" x14ac:dyDescent="0.35">
      <c r="A4043">
        <v>4039</v>
      </c>
      <c r="B4043" t="s">
        <v>4862</v>
      </c>
      <c r="C4043">
        <v>262.73</v>
      </c>
      <c r="D4043">
        <v>15.411</v>
      </c>
      <c r="E4043">
        <v>10.634</v>
      </c>
      <c r="F4043">
        <v>6.4550000000000001</v>
      </c>
      <c r="G4043">
        <v>4.2679999999999998</v>
      </c>
      <c r="H4043">
        <v>101700.409</v>
      </c>
      <c r="I4043">
        <v>0</v>
      </c>
      <c r="J4043">
        <v>153.34700000000001</v>
      </c>
      <c r="K4043">
        <v>114.10299999999999</v>
      </c>
      <c r="L4043">
        <v>26.626000000000001</v>
      </c>
      <c r="M4043">
        <v>86.111999999999995</v>
      </c>
    </row>
    <row r="4044" spans="1:13" x14ac:dyDescent="0.35">
      <c r="A4044">
        <v>4040</v>
      </c>
      <c r="B4044" t="s">
        <v>4861</v>
      </c>
      <c r="C4044">
        <v>380.45699999999999</v>
      </c>
      <c r="D4044">
        <v>16.481999999999999</v>
      </c>
      <c r="E4044">
        <v>11.734999999999999</v>
      </c>
      <c r="F4044">
        <v>6.4790000000000001</v>
      </c>
      <c r="G4044">
        <v>4.4470000000000001</v>
      </c>
      <c r="H4044">
        <v>101709.427</v>
      </c>
      <c r="I4044">
        <v>0</v>
      </c>
      <c r="J4044">
        <v>193.892</v>
      </c>
      <c r="K4044">
        <v>194.18199999999999</v>
      </c>
      <c r="L4044">
        <v>35.502000000000002</v>
      </c>
      <c r="M4044">
        <v>98.424000000000007</v>
      </c>
    </row>
    <row r="4045" spans="1:13" x14ac:dyDescent="0.35">
      <c r="A4045">
        <v>4041</v>
      </c>
      <c r="B4045" t="s">
        <v>4860</v>
      </c>
      <c r="C4045">
        <v>479.22500000000002</v>
      </c>
      <c r="D4045">
        <v>17.565000000000001</v>
      </c>
      <c r="E4045">
        <v>12.827999999999999</v>
      </c>
      <c r="F4045">
        <v>6.484</v>
      </c>
      <c r="G4045">
        <v>4.8609999999999998</v>
      </c>
      <c r="H4045">
        <v>101710.36500000001</v>
      </c>
      <c r="I4045">
        <v>2.8000000000000001E-2</v>
      </c>
      <c r="J4045">
        <v>212.31</v>
      </c>
      <c r="K4045">
        <v>276.88200000000001</v>
      </c>
      <c r="L4045">
        <v>44.067999999999998</v>
      </c>
      <c r="M4045">
        <v>112.504</v>
      </c>
    </row>
    <row r="4046" spans="1:13" x14ac:dyDescent="0.35">
      <c r="A4046">
        <v>4042</v>
      </c>
      <c r="B4046" t="s">
        <v>4859</v>
      </c>
      <c r="C4046">
        <v>555.12599999999998</v>
      </c>
      <c r="D4046">
        <v>18.222000000000001</v>
      </c>
      <c r="E4046">
        <v>13.888999999999999</v>
      </c>
      <c r="F4046">
        <v>6.4489999999999998</v>
      </c>
      <c r="G4046">
        <v>4.6559999999999997</v>
      </c>
      <c r="H4046">
        <v>101707.823</v>
      </c>
      <c r="I4046">
        <v>3.2000000000000001E-2</v>
      </c>
      <c r="J4046">
        <v>233.476</v>
      </c>
      <c r="K4046">
        <v>331.52800000000002</v>
      </c>
      <c r="L4046">
        <v>51.685000000000002</v>
      </c>
      <c r="M4046">
        <v>129.697</v>
      </c>
    </row>
    <row r="4047" spans="1:13" x14ac:dyDescent="0.35">
      <c r="A4047">
        <v>4043</v>
      </c>
      <c r="B4047" t="s">
        <v>4858</v>
      </c>
      <c r="C4047">
        <v>590.779</v>
      </c>
      <c r="D4047">
        <v>18.992999999999999</v>
      </c>
      <c r="E4047">
        <v>14.82</v>
      </c>
      <c r="F4047">
        <v>6.5570000000000004</v>
      </c>
      <c r="G4047">
        <v>5.0540000000000003</v>
      </c>
      <c r="H4047">
        <v>101700.27800000001</v>
      </c>
      <c r="I4047">
        <v>2.1000000000000001E-2</v>
      </c>
      <c r="J4047">
        <v>279.459</v>
      </c>
      <c r="K4047">
        <v>318.45400000000001</v>
      </c>
      <c r="L4047">
        <v>57.35</v>
      </c>
      <c r="M4047">
        <v>151.45500000000001</v>
      </c>
    </row>
    <row r="4048" spans="1:13" x14ac:dyDescent="0.35">
      <c r="A4048">
        <v>4044</v>
      </c>
      <c r="B4048" t="s">
        <v>4857</v>
      </c>
      <c r="C4048">
        <v>607.601</v>
      </c>
      <c r="D4048">
        <v>19.253</v>
      </c>
      <c r="E4048">
        <v>15.766999999999999</v>
      </c>
      <c r="F4048">
        <v>6.8170000000000002</v>
      </c>
      <c r="G4048">
        <v>4.9329999999999998</v>
      </c>
      <c r="H4048">
        <v>101691.97500000001</v>
      </c>
      <c r="I4048">
        <v>3.2000000000000001E-2</v>
      </c>
      <c r="J4048">
        <v>275.02499999999998</v>
      </c>
      <c r="K4048">
        <v>339.27600000000001</v>
      </c>
      <c r="L4048">
        <v>59.738999999999997</v>
      </c>
      <c r="M4048">
        <v>177.589</v>
      </c>
    </row>
    <row r="4049" spans="1:13" x14ac:dyDescent="0.35">
      <c r="A4049">
        <v>4045</v>
      </c>
      <c r="B4049" t="s">
        <v>4856</v>
      </c>
      <c r="C4049">
        <v>620.03800000000001</v>
      </c>
      <c r="D4049">
        <v>19.692</v>
      </c>
      <c r="E4049">
        <v>16.251000000000001</v>
      </c>
      <c r="F4049">
        <v>6.742</v>
      </c>
      <c r="G4049">
        <v>5.0270000000000001</v>
      </c>
      <c r="H4049">
        <v>101677.69100000001</v>
      </c>
      <c r="I4049">
        <v>1.4999999999999999E-2</v>
      </c>
      <c r="J4049">
        <v>287.19099999999997</v>
      </c>
      <c r="K4049">
        <v>335.82799999999997</v>
      </c>
      <c r="L4049">
        <v>58.048999999999999</v>
      </c>
      <c r="M4049">
        <v>204.18700000000001</v>
      </c>
    </row>
    <row r="4050" spans="1:13" x14ac:dyDescent="0.35">
      <c r="A4050">
        <v>4046</v>
      </c>
      <c r="B4050" t="s">
        <v>4855</v>
      </c>
      <c r="C4050">
        <v>496.55599999999998</v>
      </c>
      <c r="D4050">
        <v>19.471</v>
      </c>
      <c r="E4050">
        <v>16.597000000000001</v>
      </c>
      <c r="F4050">
        <v>6.7359999999999998</v>
      </c>
      <c r="G4050">
        <v>5.1509999999999998</v>
      </c>
      <c r="H4050">
        <v>101667.15300000001</v>
      </c>
      <c r="I4050">
        <v>4.7E-2</v>
      </c>
      <c r="J4050">
        <v>255.852</v>
      </c>
      <c r="K4050">
        <v>241.17500000000001</v>
      </c>
      <c r="L4050">
        <v>52.866999999999997</v>
      </c>
      <c r="M4050">
        <v>226.827</v>
      </c>
    </row>
    <row r="4051" spans="1:13" x14ac:dyDescent="0.35">
      <c r="A4051">
        <v>4047</v>
      </c>
      <c r="B4051" t="s">
        <v>4854</v>
      </c>
      <c r="C4051">
        <v>448.2</v>
      </c>
      <c r="D4051">
        <v>19.603999999999999</v>
      </c>
      <c r="E4051">
        <v>16.859000000000002</v>
      </c>
      <c r="F4051">
        <v>6.64</v>
      </c>
      <c r="G4051">
        <v>5.3310000000000004</v>
      </c>
      <c r="H4051">
        <v>101645.679</v>
      </c>
      <c r="I4051">
        <v>1.4999999999999999E-2</v>
      </c>
      <c r="J4051">
        <v>225.51400000000001</v>
      </c>
      <c r="K4051">
        <v>224.08699999999999</v>
      </c>
      <c r="L4051">
        <v>45.511000000000003</v>
      </c>
      <c r="M4051">
        <v>244.73500000000001</v>
      </c>
    </row>
    <row r="4052" spans="1:13" x14ac:dyDescent="0.35">
      <c r="A4052">
        <v>4048</v>
      </c>
      <c r="B4052" t="s">
        <v>4853</v>
      </c>
      <c r="C4052">
        <v>392.05399999999997</v>
      </c>
      <c r="D4052">
        <v>19.277999999999999</v>
      </c>
      <c r="E4052">
        <v>17.163</v>
      </c>
      <c r="F4052">
        <v>6.8209999999999997</v>
      </c>
      <c r="G4052">
        <v>4.7409999999999997</v>
      </c>
      <c r="H4052">
        <v>101628.132</v>
      </c>
      <c r="I4052">
        <v>9.7000000000000003E-2</v>
      </c>
      <c r="J4052">
        <v>187.43700000000001</v>
      </c>
      <c r="K4052">
        <v>204.11199999999999</v>
      </c>
      <c r="L4052">
        <v>37.061</v>
      </c>
      <c r="M4052">
        <v>259.25700000000001</v>
      </c>
    </row>
    <row r="4053" spans="1:13" x14ac:dyDescent="0.35">
      <c r="A4053">
        <v>4049</v>
      </c>
      <c r="B4053" t="s">
        <v>4852</v>
      </c>
      <c r="C4053">
        <v>301.31</v>
      </c>
      <c r="D4053">
        <v>18.495999999999999</v>
      </c>
      <c r="E4053">
        <v>17.378</v>
      </c>
      <c r="F4053">
        <v>6.7030000000000003</v>
      </c>
      <c r="G4053">
        <v>4.4379999999999997</v>
      </c>
      <c r="H4053">
        <v>101618.13499999999</v>
      </c>
      <c r="I4053">
        <v>3.3000000000000002E-2</v>
      </c>
      <c r="J4053">
        <v>143.38900000000001</v>
      </c>
      <c r="K4053">
        <v>156.08799999999999</v>
      </c>
      <c r="L4053">
        <v>28.204000000000001</v>
      </c>
      <c r="M4053">
        <v>271.80399999999997</v>
      </c>
    </row>
    <row r="4054" spans="1:13" x14ac:dyDescent="0.35">
      <c r="A4054">
        <v>4050</v>
      </c>
      <c r="B4054" t="s">
        <v>4851</v>
      </c>
      <c r="C4054">
        <v>176.63399999999999</v>
      </c>
      <c r="D4054">
        <v>17.812000000000001</v>
      </c>
      <c r="E4054">
        <v>17.542000000000002</v>
      </c>
      <c r="F4054">
        <v>6.585</v>
      </c>
      <c r="G4054">
        <v>5.1079999999999997</v>
      </c>
      <c r="H4054">
        <v>101617.02099999999</v>
      </c>
      <c r="I4054">
        <v>2.5000000000000001E-2</v>
      </c>
      <c r="J4054">
        <v>103.38800000000001</v>
      </c>
      <c r="K4054">
        <v>72.066000000000003</v>
      </c>
      <c r="L4054">
        <v>19.396999999999998</v>
      </c>
      <c r="M4054">
        <v>283.38400000000001</v>
      </c>
    </row>
    <row r="4055" spans="1:13" x14ac:dyDescent="0.35">
      <c r="A4055">
        <v>4051</v>
      </c>
      <c r="B4055" t="s">
        <v>4850</v>
      </c>
      <c r="C4055">
        <v>85.286000000000001</v>
      </c>
      <c r="D4055">
        <v>16.931999999999999</v>
      </c>
      <c r="E4055">
        <v>16.385999999999999</v>
      </c>
      <c r="F4055">
        <v>6.4859999999999998</v>
      </c>
      <c r="G4055">
        <v>5.1749999999999998</v>
      </c>
      <c r="H4055">
        <v>101619.38499999999</v>
      </c>
      <c r="I4055">
        <v>5.2999999999999999E-2</v>
      </c>
      <c r="J4055">
        <v>58.725000000000001</v>
      </c>
      <c r="K4055">
        <v>25.692</v>
      </c>
      <c r="L4055">
        <v>10.997999999999999</v>
      </c>
      <c r="M4055">
        <v>294.69299999999998</v>
      </c>
    </row>
    <row r="4056" spans="1:13" x14ac:dyDescent="0.35">
      <c r="A4056">
        <v>4052</v>
      </c>
      <c r="B4056" t="s">
        <v>4849</v>
      </c>
      <c r="C4056">
        <v>21.100999999999999</v>
      </c>
      <c r="D4056">
        <v>15.391</v>
      </c>
      <c r="E4056">
        <v>15.175000000000001</v>
      </c>
      <c r="F4056">
        <v>6.4749999999999996</v>
      </c>
      <c r="G4056">
        <v>5.0590000000000002</v>
      </c>
      <c r="H4056">
        <v>101628.04700000001</v>
      </c>
      <c r="I4056">
        <v>7.0999999999999994E-2</v>
      </c>
      <c r="J4056">
        <v>16.891999999999999</v>
      </c>
      <c r="K4056">
        <v>3.76</v>
      </c>
      <c r="L4056">
        <v>3.3359999999999999</v>
      </c>
      <c r="M4056">
        <v>306.22300000000001</v>
      </c>
    </row>
    <row r="4057" spans="1:13" x14ac:dyDescent="0.35">
      <c r="A4057">
        <v>4053</v>
      </c>
      <c r="B4057" t="s">
        <v>4848</v>
      </c>
      <c r="C4057">
        <v>0.28000000000000003</v>
      </c>
      <c r="D4057">
        <v>14.183</v>
      </c>
      <c r="E4057">
        <v>13.976000000000001</v>
      </c>
      <c r="F4057">
        <v>6.4710000000000001</v>
      </c>
      <c r="G4057">
        <v>5.298</v>
      </c>
      <c r="H4057">
        <v>101638.492</v>
      </c>
      <c r="I4057">
        <v>4.3999999999999997E-2</v>
      </c>
      <c r="J4057">
        <v>0.26800000000000002</v>
      </c>
      <c r="K4057">
        <v>0</v>
      </c>
      <c r="L4057">
        <v>-3.2450000000000001</v>
      </c>
      <c r="M4057">
        <v>318.31299999999999</v>
      </c>
    </row>
    <row r="4058" spans="1:13" x14ac:dyDescent="0.35">
      <c r="A4058">
        <v>4054</v>
      </c>
      <c r="B4058" t="s">
        <v>4847</v>
      </c>
      <c r="C4058">
        <v>0</v>
      </c>
      <c r="D4058">
        <v>13.577</v>
      </c>
      <c r="E4058">
        <v>12.959</v>
      </c>
      <c r="F4058">
        <v>6.2789999999999999</v>
      </c>
      <c r="G4058">
        <v>5.3840000000000003</v>
      </c>
      <c r="H4058">
        <v>101628.67200000001</v>
      </c>
      <c r="I4058">
        <v>1.7000000000000001E-2</v>
      </c>
      <c r="J4058">
        <v>0</v>
      </c>
      <c r="K4058">
        <v>0</v>
      </c>
      <c r="L4058">
        <v>-8.3800000000000008</v>
      </c>
      <c r="M4058">
        <v>331.14800000000002</v>
      </c>
    </row>
    <row r="4059" spans="1:13" x14ac:dyDescent="0.35">
      <c r="A4059">
        <v>4055</v>
      </c>
      <c r="B4059" t="s">
        <v>4846</v>
      </c>
      <c r="C4059">
        <v>0</v>
      </c>
      <c r="D4059">
        <v>13.192</v>
      </c>
      <c r="E4059">
        <v>11.968999999999999</v>
      </c>
      <c r="F4059">
        <v>6.2510000000000003</v>
      </c>
      <c r="G4059">
        <v>5.3659999999999997</v>
      </c>
      <c r="H4059">
        <v>101616.663</v>
      </c>
      <c r="I4059">
        <v>3.5999999999999997E-2</v>
      </c>
      <c r="J4059">
        <v>0</v>
      </c>
      <c r="K4059">
        <v>0</v>
      </c>
      <c r="L4059">
        <v>-11.724</v>
      </c>
      <c r="M4059">
        <v>344.70400000000001</v>
      </c>
    </row>
    <row r="4060" spans="1:13" x14ac:dyDescent="0.35">
      <c r="A4060">
        <v>4056</v>
      </c>
      <c r="B4060" t="s">
        <v>4845</v>
      </c>
      <c r="C4060">
        <v>0</v>
      </c>
      <c r="D4060">
        <v>13.057</v>
      </c>
      <c r="E4060">
        <v>11.038</v>
      </c>
      <c r="F4060">
        <v>6.4219999999999997</v>
      </c>
      <c r="G4060">
        <v>5.6239999999999997</v>
      </c>
      <c r="H4060">
        <v>101598.448</v>
      </c>
      <c r="I4060">
        <v>1.7000000000000001E-2</v>
      </c>
      <c r="J4060">
        <v>0</v>
      </c>
      <c r="K4060">
        <v>0</v>
      </c>
      <c r="L4060">
        <v>-13.005000000000001</v>
      </c>
      <c r="M4060">
        <v>329.79899999999998</v>
      </c>
    </row>
    <row r="4061" spans="1:13" x14ac:dyDescent="0.35">
      <c r="A4061">
        <v>4057</v>
      </c>
      <c r="B4061" t="s">
        <v>4844</v>
      </c>
      <c r="C4061">
        <v>0</v>
      </c>
      <c r="D4061">
        <v>12.901</v>
      </c>
      <c r="E4061">
        <v>10.909000000000001</v>
      </c>
      <c r="F4061">
        <v>6.1740000000000004</v>
      </c>
      <c r="G4061">
        <v>5.7990000000000004</v>
      </c>
      <c r="H4061">
        <v>101572.488</v>
      </c>
      <c r="I4061">
        <v>1.4999999999999999E-2</v>
      </c>
      <c r="J4061">
        <v>0</v>
      </c>
      <c r="K4061">
        <v>0</v>
      </c>
      <c r="L4061">
        <v>-12.102</v>
      </c>
      <c r="M4061">
        <v>12.846</v>
      </c>
    </row>
    <row r="4062" spans="1:13" x14ac:dyDescent="0.35">
      <c r="A4062">
        <v>4058</v>
      </c>
      <c r="B4062" t="s">
        <v>4843</v>
      </c>
      <c r="C4062">
        <v>0</v>
      </c>
      <c r="D4062">
        <v>12.602</v>
      </c>
      <c r="E4062">
        <v>10.791</v>
      </c>
      <c r="F4062">
        <v>6.1890000000000001</v>
      </c>
      <c r="G4062">
        <v>5.8</v>
      </c>
      <c r="H4062">
        <v>101538.35799999999</v>
      </c>
      <c r="I4062">
        <v>0.112</v>
      </c>
      <c r="J4062">
        <v>0</v>
      </c>
      <c r="K4062">
        <v>0</v>
      </c>
      <c r="L4062">
        <v>-9.1210000000000004</v>
      </c>
      <c r="M4062">
        <v>26.457000000000001</v>
      </c>
    </row>
    <row r="4063" spans="1:13" x14ac:dyDescent="0.35">
      <c r="A4063">
        <v>4059</v>
      </c>
      <c r="B4063" t="s">
        <v>4842</v>
      </c>
      <c r="C4063">
        <v>4.2999999999999997E-2</v>
      </c>
      <c r="D4063">
        <v>12.531000000000001</v>
      </c>
      <c r="E4063">
        <v>10.670999999999999</v>
      </c>
      <c r="F4063">
        <v>6.2089999999999996</v>
      </c>
      <c r="G4063">
        <v>6.29</v>
      </c>
      <c r="H4063">
        <v>101513.00199999999</v>
      </c>
      <c r="I4063">
        <v>0.112</v>
      </c>
      <c r="J4063">
        <v>3.7999999999999999E-2</v>
      </c>
      <c r="K4063">
        <v>0</v>
      </c>
      <c r="L4063">
        <v>-4.282</v>
      </c>
      <c r="M4063">
        <v>39.429000000000002</v>
      </c>
    </row>
    <row r="4064" spans="1:13" x14ac:dyDescent="0.35">
      <c r="A4064">
        <v>4060</v>
      </c>
      <c r="B4064" t="s">
        <v>4841</v>
      </c>
      <c r="C4064">
        <v>8.8960000000000008</v>
      </c>
      <c r="D4064">
        <v>12.66</v>
      </c>
      <c r="E4064">
        <v>10.696999999999999</v>
      </c>
      <c r="F4064">
        <v>6.1669999999999998</v>
      </c>
      <c r="G4064">
        <v>6.3929999999999998</v>
      </c>
      <c r="H4064">
        <v>101538.216</v>
      </c>
      <c r="I4064">
        <v>8.4000000000000005E-2</v>
      </c>
      <c r="J4064">
        <v>8.0009999999999994</v>
      </c>
      <c r="K4064">
        <v>0.45300000000000001</v>
      </c>
      <c r="L4064">
        <v>2.0659999999999998</v>
      </c>
      <c r="M4064">
        <v>51.642000000000003</v>
      </c>
    </row>
    <row r="4065" spans="1:13" x14ac:dyDescent="0.35">
      <c r="A4065">
        <v>4061</v>
      </c>
      <c r="B4065" t="s">
        <v>4840</v>
      </c>
      <c r="C4065">
        <v>52.261000000000003</v>
      </c>
      <c r="D4065">
        <v>13.609</v>
      </c>
      <c r="E4065">
        <v>10.872999999999999</v>
      </c>
      <c r="F4065">
        <v>6.2389999999999999</v>
      </c>
      <c r="G4065">
        <v>5.8170000000000002</v>
      </c>
      <c r="H4065">
        <v>101508.16499999999</v>
      </c>
      <c r="I4065">
        <v>0.18099999999999999</v>
      </c>
      <c r="J4065">
        <v>42.820999999999998</v>
      </c>
      <c r="K4065">
        <v>8.3339999999999996</v>
      </c>
      <c r="L4065">
        <v>9.5730000000000004</v>
      </c>
      <c r="M4065">
        <v>63.268000000000001</v>
      </c>
    </row>
    <row r="4066" spans="1:13" x14ac:dyDescent="0.35">
      <c r="A4066">
        <v>4062</v>
      </c>
      <c r="B4066" t="s">
        <v>4839</v>
      </c>
      <c r="C4066">
        <v>130.47499999999999</v>
      </c>
      <c r="D4066">
        <v>14.685</v>
      </c>
      <c r="E4066">
        <v>11.081</v>
      </c>
      <c r="F4066">
        <v>6.258</v>
      </c>
      <c r="G4066">
        <v>5.548</v>
      </c>
      <c r="H4066">
        <v>101521.607</v>
      </c>
      <c r="I4066">
        <v>4.7E-2</v>
      </c>
      <c r="J4066">
        <v>91.653999999999996</v>
      </c>
      <c r="K4066">
        <v>36.948</v>
      </c>
      <c r="L4066">
        <v>17.827000000000002</v>
      </c>
      <c r="M4066">
        <v>74.534000000000006</v>
      </c>
    </row>
    <row r="4067" spans="1:13" x14ac:dyDescent="0.35">
      <c r="A4067">
        <v>4063</v>
      </c>
      <c r="B4067" t="s">
        <v>4838</v>
      </c>
      <c r="C4067">
        <v>221.13200000000001</v>
      </c>
      <c r="D4067">
        <v>15.69</v>
      </c>
      <c r="E4067">
        <v>11.986000000000001</v>
      </c>
      <c r="F4067">
        <v>6.2759999999999998</v>
      </c>
      <c r="G4067">
        <v>5.6280000000000001</v>
      </c>
      <c r="H4067">
        <v>101528.535</v>
      </c>
      <c r="I4067">
        <v>0.04</v>
      </c>
      <c r="J4067">
        <v>136.09299999999999</v>
      </c>
      <c r="K4067">
        <v>79.822999999999993</v>
      </c>
      <c r="L4067">
        <v>26.613</v>
      </c>
      <c r="M4067">
        <v>86.051000000000002</v>
      </c>
    </row>
    <row r="4068" spans="1:13" x14ac:dyDescent="0.35">
      <c r="A4068">
        <v>4064</v>
      </c>
      <c r="B4068" t="s">
        <v>4837</v>
      </c>
      <c r="C4068">
        <v>323.60599999999999</v>
      </c>
      <c r="D4068">
        <v>16.649000000000001</v>
      </c>
      <c r="E4068">
        <v>12.865</v>
      </c>
      <c r="F4068">
        <v>6.3920000000000003</v>
      </c>
      <c r="G4068">
        <v>5.13</v>
      </c>
      <c r="H4068">
        <v>101542.91099999999</v>
      </c>
      <c r="I4068">
        <v>0.13500000000000001</v>
      </c>
      <c r="J4068">
        <v>182.94399999999999</v>
      </c>
      <c r="K4068">
        <v>133.94800000000001</v>
      </c>
      <c r="L4068">
        <v>35.49</v>
      </c>
      <c r="M4068">
        <v>98.356999999999999</v>
      </c>
    </row>
    <row r="4069" spans="1:13" x14ac:dyDescent="0.35">
      <c r="A4069">
        <v>4065</v>
      </c>
      <c r="B4069" t="s">
        <v>4836</v>
      </c>
      <c r="C4069">
        <v>387.29500000000002</v>
      </c>
      <c r="D4069">
        <v>17.431999999999999</v>
      </c>
      <c r="E4069">
        <v>13.726000000000001</v>
      </c>
      <c r="F4069">
        <v>6.5039999999999996</v>
      </c>
      <c r="G4069">
        <v>5.7910000000000004</v>
      </c>
      <c r="H4069">
        <v>101545.18799999999</v>
      </c>
      <c r="I4069">
        <v>0.38600000000000001</v>
      </c>
      <c r="J4069">
        <v>208.01</v>
      </c>
      <c r="K4069">
        <v>170.21899999999999</v>
      </c>
      <c r="L4069">
        <v>44.058</v>
      </c>
      <c r="M4069">
        <v>112.428</v>
      </c>
    </row>
    <row r="4070" spans="1:13" x14ac:dyDescent="0.35">
      <c r="A4070">
        <v>4066</v>
      </c>
      <c r="B4070" t="s">
        <v>4835</v>
      </c>
      <c r="C4070">
        <v>437.84500000000003</v>
      </c>
      <c r="D4070">
        <v>17.939</v>
      </c>
      <c r="E4070">
        <v>14.526999999999999</v>
      </c>
      <c r="F4070">
        <v>6.3019999999999996</v>
      </c>
      <c r="G4070">
        <v>5.7350000000000003</v>
      </c>
      <c r="H4070">
        <v>101553.13400000001</v>
      </c>
      <c r="I4070">
        <v>0.20599999999999999</v>
      </c>
      <c r="J4070">
        <v>251.54</v>
      </c>
      <c r="K4070">
        <v>175.24100000000001</v>
      </c>
      <c r="L4070">
        <v>51.680999999999997</v>
      </c>
      <c r="M4070">
        <v>129.608</v>
      </c>
    </row>
    <row r="4071" spans="1:13" x14ac:dyDescent="0.35">
      <c r="A4071">
        <v>4067</v>
      </c>
      <c r="B4071" t="s">
        <v>4834</v>
      </c>
      <c r="C4071">
        <v>513.94500000000005</v>
      </c>
      <c r="D4071">
        <v>18.666</v>
      </c>
      <c r="E4071">
        <v>15.244</v>
      </c>
      <c r="F4071">
        <v>6.0970000000000004</v>
      </c>
      <c r="G4071">
        <v>5.5140000000000002</v>
      </c>
      <c r="H4071">
        <v>101560.678</v>
      </c>
      <c r="I4071">
        <v>3.5000000000000003E-2</v>
      </c>
      <c r="J4071">
        <v>292.78699999999998</v>
      </c>
      <c r="K4071">
        <v>210.65899999999999</v>
      </c>
      <c r="L4071">
        <v>57.356999999999999</v>
      </c>
      <c r="M4071">
        <v>151.35400000000001</v>
      </c>
    </row>
    <row r="4072" spans="1:13" x14ac:dyDescent="0.35">
      <c r="A4072">
        <v>4068</v>
      </c>
      <c r="B4072" t="s">
        <v>4833</v>
      </c>
      <c r="C4072">
        <v>548.899</v>
      </c>
      <c r="D4072">
        <v>19.032</v>
      </c>
      <c r="E4072">
        <v>15.898</v>
      </c>
      <c r="F4072">
        <v>6.0609999999999999</v>
      </c>
      <c r="G4072">
        <v>5.3970000000000002</v>
      </c>
      <c r="H4072">
        <v>101562.955</v>
      </c>
      <c r="I4072">
        <v>4.2000000000000003E-2</v>
      </c>
      <c r="J4072">
        <v>308.61099999999999</v>
      </c>
      <c r="K4072">
        <v>230.32</v>
      </c>
      <c r="L4072">
        <v>59.762</v>
      </c>
      <c r="M4072">
        <v>177.49</v>
      </c>
    </row>
    <row r="4073" spans="1:13" x14ac:dyDescent="0.35">
      <c r="A4073">
        <v>4069</v>
      </c>
      <c r="B4073" t="s">
        <v>4832</v>
      </c>
      <c r="C4073">
        <v>506.63499999999999</v>
      </c>
      <c r="D4073">
        <v>18.925000000000001</v>
      </c>
      <c r="E4073">
        <v>16.14</v>
      </c>
      <c r="F4073">
        <v>6.2279999999999998</v>
      </c>
      <c r="G4073">
        <v>5.8179999999999996</v>
      </c>
      <c r="H4073">
        <v>101564.963</v>
      </c>
      <c r="I4073">
        <v>7.4999999999999997E-2</v>
      </c>
      <c r="J4073">
        <v>283.33800000000002</v>
      </c>
      <c r="K4073">
        <v>212.31</v>
      </c>
      <c r="L4073">
        <v>58.084000000000003</v>
      </c>
      <c r="M4073">
        <v>204.108</v>
      </c>
    </row>
    <row r="4074" spans="1:13" x14ac:dyDescent="0.35">
      <c r="A4074">
        <v>4070</v>
      </c>
      <c r="B4074" t="s">
        <v>4831</v>
      </c>
      <c r="C4074">
        <v>465.91899999999998</v>
      </c>
      <c r="D4074">
        <v>18.890999999999998</v>
      </c>
      <c r="E4074">
        <v>16.385000000000002</v>
      </c>
      <c r="F4074">
        <v>6.3109999999999999</v>
      </c>
      <c r="G4074">
        <v>5.4690000000000003</v>
      </c>
      <c r="H4074">
        <v>101571.526</v>
      </c>
      <c r="I4074">
        <v>0.104</v>
      </c>
      <c r="J4074">
        <v>247.47200000000001</v>
      </c>
      <c r="K4074">
        <v>207.756</v>
      </c>
      <c r="L4074">
        <v>52.91</v>
      </c>
      <c r="M4074">
        <v>226.77199999999999</v>
      </c>
    </row>
    <row r="4075" spans="1:13" x14ac:dyDescent="0.35">
      <c r="A4075">
        <v>4071</v>
      </c>
      <c r="B4075" t="s">
        <v>4830</v>
      </c>
      <c r="C4075">
        <v>408.154</v>
      </c>
      <c r="D4075">
        <v>18.812999999999999</v>
      </c>
      <c r="E4075">
        <v>16.564</v>
      </c>
      <c r="F4075">
        <v>6.6959999999999997</v>
      </c>
      <c r="G4075">
        <v>5.7050000000000001</v>
      </c>
      <c r="H4075">
        <v>101571.12300000001</v>
      </c>
      <c r="I4075">
        <v>4.3999999999999997E-2</v>
      </c>
      <c r="J4075">
        <v>238.47499999999999</v>
      </c>
      <c r="K4075">
        <v>160.24700000000001</v>
      </c>
      <c r="L4075">
        <v>45.558999999999997</v>
      </c>
      <c r="M4075">
        <v>244.696</v>
      </c>
    </row>
    <row r="4076" spans="1:13" x14ac:dyDescent="0.35">
      <c r="A4076">
        <v>4072</v>
      </c>
      <c r="B4076" t="s">
        <v>4829</v>
      </c>
      <c r="C4076">
        <v>349.55500000000001</v>
      </c>
      <c r="D4076">
        <v>18.315000000000001</v>
      </c>
      <c r="E4076">
        <v>16.721</v>
      </c>
      <c r="F4076">
        <v>6.9340000000000002</v>
      </c>
      <c r="G4076">
        <v>5.1470000000000002</v>
      </c>
      <c r="H4076">
        <v>101566.391</v>
      </c>
      <c r="I4076">
        <v>7.2999999999999995E-2</v>
      </c>
      <c r="J4076">
        <v>200.64099999999999</v>
      </c>
      <c r="K4076">
        <v>141.678</v>
      </c>
      <c r="L4076">
        <v>37.11</v>
      </c>
      <c r="M4076">
        <v>259.22800000000001</v>
      </c>
    </row>
    <row r="4077" spans="1:13" x14ac:dyDescent="0.35">
      <c r="A4077">
        <v>4073</v>
      </c>
      <c r="B4077" t="s">
        <v>4828</v>
      </c>
      <c r="C4077">
        <v>254.34899999999999</v>
      </c>
      <c r="D4077">
        <v>17.753</v>
      </c>
      <c r="E4077">
        <v>16.827999999999999</v>
      </c>
      <c r="F4077">
        <v>6.8230000000000004</v>
      </c>
      <c r="G4077">
        <v>5.468</v>
      </c>
      <c r="H4077">
        <v>101557.864</v>
      </c>
      <c r="I4077">
        <v>1.4E-2</v>
      </c>
      <c r="J4077">
        <v>150.346</v>
      </c>
      <c r="K4077">
        <v>98.438000000000002</v>
      </c>
      <c r="L4077">
        <v>28.254000000000001</v>
      </c>
      <c r="M4077">
        <v>271.77699999999999</v>
      </c>
    </row>
    <row r="4078" spans="1:13" x14ac:dyDescent="0.35">
      <c r="A4078">
        <v>4074</v>
      </c>
      <c r="B4078" t="s">
        <v>4827</v>
      </c>
      <c r="C4078">
        <v>142.90799999999999</v>
      </c>
      <c r="D4078">
        <v>17.006</v>
      </c>
      <c r="E4078">
        <v>16.858000000000001</v>
      </c>
      <c r="F4078">
        <v>6.7789999999999999</v>
      </c>
      <c r="G4078">
        <v>5.1820000000000004</v>
      </c>
      <c r="H4078">
        <v>101558.936</v>
      </c>
      <c r="I4078">
        <v>0.182</v>
      </c>
      <c r="J4078">
        <v>97.959000000000003</v>
      </c>
      <c r="K4078">
        <v>41.186999999999998</v>
      </c>
      <c r="L4078">
        <v>19.446000000000002</v>
      </c>
      <c r="M4078">
        <v>283.358</v>
      </c>
    </row>
    <row r="4079" spans="1:13" x14ac:dyDescent="0.35">
      <c r="A4079">
        <v>4075</v>
      </c>
      <c r="B4079" t="s">
        <v>4826</v>
      </c>
      <c r="C4079">
        <v>68.861999999999995</v>
      </c>
      <c r="D4079">
        <v>15.959</v>
      </c>
      <c r="E4079">
        <v>15.829000000000001</v>
      </c>
      <c r="F4079">
        <v>6.7679999999999998</v>
      </c>
      <c r="G4079">
        <v>5.6029999999999998</v>
      </c>
      <c r="H4079">
        <v>101566.167</v>
      </c>
      <c r="I4079">
        <v>0.10100000000000001</v>
      </c>
      <c r="J4079">
        <v>51.347000000000001</v>
      </c>
      <c r="K4079">
        <v>15.593</v>
      </c>
      <c r="L4079">
        <v>11.044</v>
      </c>
      <c r="M4079">
        <v>294.66500000000002</v>
      </c>
    </row>
    <row r="4080" spans="1:13" x14ac:dyDescent="0.35">
      <c r="A4080">
        <v>4076</v>
      </c>
      <c r="B4080" t="s">
        <v>4825</v>
      </c>
      <c r="C4080">
        <v>18.405999999999999</v>
      </c>
      <c r="D4080">
        <v>14.819000000000001</v>
      </c>
      <c r="E4080">
        <v>14.784000000000001</v>
      </c>
      <c r="F4080">
        <v>6.8929999999999998</v>
      </c>
      <c r="G4080">
        <v>5.25</v>
      </c>
      <c r="H4080">
        <v>101583.802</v>
      </c>
      <c r="I4080">
        <v>0.38800000000000001</v>
      </c>
      <c r="J4080">
        <v>15.384</v>
      </c>
      <c r="K4080">
        <v>2.5870000000000002</v>
      </c>
      <c r="L4080">
        <v>3.38</v>
      </c>
      <c r="M4080">
        <v>306.19200000000001</v>
      </c>
    </row>
    <row r="4081" spans="1:13" x14ac:dyDescent="0.35">
      <c r="A4081">
        <v>4077</v>
      </c>
      <c r="B4081" t="s">
        <v>4824</v>
      </c>
      <c r="C4081">
        <v>0.29299999999999998</v>
      </c>
      <c r="D4081">
        <v>13.989000000000001</v>
      </c>
      <c r="E4081">
        <v>13.757</v>
      </c>
      <c r="F4081">
        <v>6.95</v>
      </c>
      <c r="G4081">
        <v>5.0979999999999999</v>
      </c>
      <c r="H4081">
        <v>101590.00599999999</v>
      </c>
      <c r="I4081">
        <v>0.187</v>
      </c>
      <c r="J4081">
        <v>0.28199999999999997</v>
      </c>
      <c r="K4081">
        <v>0</v>
      </c>
      <c r="L4081">
        <v>-3.1960000000000002</v>
      </c>
      <c r="M4081">
        <v>318.25799999999998</v>
      </c>
    </row>
    <row r="4082" spans="1:13" x14ac:dyDescent="0.35">
      <c r="A4082">
        <v>4078</v>
      </c>
      <c r="B4082" t="s">
        <v>4823</v>
      </c>
      <c r="C4082">
        <v>0</v>
      </c>
      <c r="D4082">
        <v>13.474</v>
      </c>
      <c r="E4082">
        <v>12.855</v>
      </c>
      <c r="F4082">
        <v>6.77</v>
      </c>
      <c r="G4082">
        <v>5.79</v>
      </c>
      <c r="H4082">
        <v>101582.864</v>
      </c>
      <c r="I4082">
        <v>1.6E-2</v>
      </c>
      <c r="J4082">
        <v>0</v>
      </c>
      <c r="K4082">
        <v>0</v>
      </c>
      <c r="L4082">
        <v>-8.3390000000000004</v>
      </c>
      <c r="M4082">
        <v>331.08600000000001</v>
      </c>
    </row>
    <row r="4083" spans="1:13" x14ac:dyDescent="0.35">
      <c r="A4083">
        <v>4079</v>
      </c>
      <c r="B4083" t="s">
        <v>4822</v>
      </c>
      <c r="C4083">
        <v>0</v>
      </c>
      <c r="D4083">
        <v>13.045</v>
      </c>
      <c r="E4083">
        <v>12.035</v>
      </c>
      <c r="F4083">
        <v>6.5910000000000002</v>
      </c>
      <c r="G4083">
        <v>5.3840000000000003</v>
      </c>
      <c r="H4083">
        <v>101566.3</v>
      </c>
      <c r="I4083">
        <v>8.0000000000000002E-3</v>
      </c>
      <c r="J4083">
        <v>0</v>
      </c>
      <c r="K4083">
        <v>0</v>
      </c>
      <c r="L4083">
        <v>-11.696</v>
      </c>
      <c r="M4083">
        <v>344.65699999999998</v>
      </c>
    </row>
    <row r="4084" spans="1:13" x14ac:dyDescent="0.35">
      <c r="A4084">
        <v>4080</v>
      </c>
      <c r="B4084" t="s">
        <v>4821</v>
      </c>
      <c r="C4084">
        <v>0</v>
      </c>
      <c r="D4084">
        <v>12.858000000000001</v>
      </c>
      <c r="E4084">
        <v>11.218999999999999</v>
      </c>
      <c r="F4084">
        <v>6.6619999999999999</v>
      </c>
      <c r="G4084">
        <v>5.8410000000000002</v>
      </c>
      <c r="H4084">
        <v>101543.978</v>
      </c>
      <c r="I4084">
        <v>1.4E-2</v>
      </c>
      <c r="J4084">
        <v>0</v>
      </c>
      <c r="K4084">
        <v>0</v>
      </c>
      <c r="L4084">
        <v>-12.984999999999999</v>
      </c>
      <c r="M4084">
        <v>329.74799999999999</v>
      </c>
    </row>
    <row r="4085" spans="1:13" x14ac:dyDescent="0.35">
      <c r="A4085">
        <v>4081</v>
      </c>
      <c r="B4085" t="s">
        <v>4820</v>
      </c>
      <c r="C4085">
        <v>0</v>
      </c>
      <c r="D4085">
        <v>12.638999999999999</v>
      </c>
      <c r="E4085">
        <v>11.106999999999999</v>
      </c>
      <c r="F4085">
        <v>6.8929999999999998</v>
      </c>
      <c r="G4085">
        <v>5.6390000000000002</v>
      </c>
      <c r="H4085">
        <v>101515.716</v>
      </c>
      <c r="I4085">
        <v>3.5999999999999997E-2</v>
      </c>
      <c r="J4085">
        <v>0</v>
      </c>
      <c r="K4085">
        <v>0</v>
      </c>
      <c r="L4085">
        <v>-12.098000000000001</v>
      </c>
      <c r="M4085">
        <v>12.738</v>
      </c>
    </row>
    <row r="4086" spans="1:13" x14ac:dyDescent="0.35">
      <c r="A4086">
        <v>4082</v>
      </c>
      <c r="B4086" t="s">
        <v>4819</v>
      </c>
      <c r="C4086">
        <v>0</v>
      </c>
      <c r="D4086">
        <v>12.521000000000001</v>
      </c>
      <c r="E4086">
        <v>10.977</v>
      </c>
      <c r="F4086">
        <v>7.274</v>
      </c>
      <c r="G4086">
        <v>5.5640000000000001</v>
      </c>
      <c r="H4086">
        <v>101495.848</v>
      </c>
      <c r="I4086">
        <v>2.1999999999999999E-2</v>
      </c>
      <c r="J4086">
        <v>0</v>
      </c>
      <c r="K4086">
        <v>0</v>
      </c>
      <c r="L4086">
        <v>-9.1159999999999997</v>
      </c>
      <c r="M4086">
        <v>26.402999999999999</v>
      </c>
    </row>
    <row r="4087" spans="1:13" x14ac:dyDescent="0.35">
      <c r="A4087">
        <v>4083</v>
      </c>
      <c r="B4087" t="s">
        <v>4818</v>
      </c>
      <c r="C4087">
        <v>2.5000000000000001E-2</v>
      </c>
      <c r="D4087">
        <v>12.287000000000001</v>
      </c>
      <c r="E4087">
        <v>10.86</v>
      </c>
      <c r="F4087">
        <v>7.2130000000000001</v>
      </c>
      <c r="G4087">
        <v>4.7089999999999996</v>
      </c>
      <c r="H4087">
        <v>101469.912</v>
      </c>
      <c r="I4087">
        <v>4.8000000000000001E-2</v>
      </c>
      <c r="J4087">
        <v>2.3E-2</v>
      </c>
      <c r="K4087">
        <v>0</v>
      </c>
      <c r="L4087">
        <v>-4.2850000000000001</v>
      </c>
      <c r="M4087">
        <v>39.375</v>
      </c>
    </row>
    <row r="4088" spans="1:13" x14ac:dyDescent="0.35">
      <c r="A4088">
        <v>4084</v>
      </c>
      <c r="B4088" t="s">
        <v>4817</v>
      </c>
      <c r="C4088">
        <v>9.782</v>
      </c>
      <c r="D4088">
        <v>12.39</v>
      </c>
      <c r="E4088">
        <v>10.734</v>
      </c>
      <c r="F4088">
        <v>7.282</v>
      </c>
      <c r="G4088">
        <v>4.9029999999999996</v>
      </c>
      <c r="H4088">
        <v>101464.242</v>
      </c>
      <c r="I4088">
        <v>7.8E-2</v>
      </c>
      <c r="J4088">
        <v>9.0229999999999997</v>
      </c>
      <c r="K4088">
        <v>0.54</v>
      </c>
      <c r="L4088">
        <v>2.0569999999999999</v>
      </c>
      <c r="M4088">
        <v>51.591000000000001</v>
      </c>
    </row>
    <row r="4089" spans="1:13" x14ac:dyDescent="0.35">
      <c r="A4089">
        <v>4085</v>
      </c>
      <c r="B4089" t="s">
        <v>4816</v>
      </c>
      <c r="C4089">
        <v>60.119</v>
      </c>
      <c r="D4089">
        <v>13.385999999999999</v>
      </c>
      <c r="E4089">
        <v>10.776999999999999</v>
      </c>
      <c r="F4089">
        <v>7.4039999999999999</v>
      </c>
      <c r="G4089">
        <v>5.2240000000000002</v>
      </c>
      <c r="H4089">
        <v>101462.277</v>
      </c>
      <c r="I4089">
        <v>0.14899999999999999</v>
      </c>
      <c r="J4089">
        <v>47.125999999999998</v>
      </c>
      <c r="K4089">
        <v>12.292</v>
      </c>
      <c r="L4089">
        <v>9.5459999999999994</v>
      </c>
      <c r="M4089">
        <v>63.198</v>
      </c>
    </row>
    <row r="4090" spans="1:13" x14ac:dyDescent="0.35">
      <c r="A4090">
        <v>4086</v>
      </c>
      <c r="B4090" t="s">
        <v>4815</v>
      </c>
      <c r="C4090">
        <v>145.84200000000001</v>
      </c>
      <c r="D4090">
        <v>14.696999999999999</v>
      </c>
      <c r="E4090">
        <v>10.968</v>
      </c>
      <c r="F4090">
        <v>7.3029999999999999</v>
      </c>
      <c r="G4090">
        <v>4.9509999999999996</v>
      </c>
      <c r="H4090">
        <v>101473.61900000001</v>
      </c>
      <c r="I4090">
        <v>4.2999999999999997E-2</v>
      </c>
      <c r="J4090">
        <v>89.698999999999998</v>
      </c>
      <c r="K4090">
        <v>54.093000000000004</v>
      </c>
      <c r="L4090">
        <v>17.835999999999999</v>
      </c>
      <c r="M4090">
        <v>74.513999999999996</v>
      </c>
    </row>
    <row r="4091" spans="1:13" x14ac:dyDescent="0.35">
      <c r="A4091">
        <v>4087</v>
      </c>
      <c r="B4091" t="s">
        <v>4814</v>
      </c>
      <c r="C4091">
        <v>219.31299999999999</v>
      </c>
      <c r="D4091">
        <v>15.811</v>
      </c>
      <c r="E4091">
        <v>11.787000000000001</v>
      </c>
      <c r="F4091">
        <v>7.3170000000000002</v>
      </c>
      <c r="G4091">
        <v>5.66</v>
      </c>
      <c r="H4091">
        <v>101485.49400000001</v>
      </c>
      <c r="I4091">
        <v>0.112</v>
      </c>
      <c r="J4091">
        <v>134.43700000000001</v>
      </c>
      <c r="K4091">
        <v>80.090999999999994</v>
      </c>
      <c r="L4091">
        <v>26.594000000000001</v>
      </c>
      <c r="M4091">
        <v>85.995999999999995</v>
      </c>
    </row>
    <row r="4092" spans="1:13" x14ac:dyDescent="0.35">
      <c r="A4092">
        <v>4088</v>
      </c>
      <c r="B4092" t="s">
        <v>4813</v>
      </c>
      <c r="C4092">
        <v>302.40499999999997</v>
      </c>
      <c r="D4092">
        <v>16.640999999999998</v>
      </c>
      <c r="E4092">
        <v>12.606999999999999</v>
      </c>
      <c r="F4092">
        <v>7.1870000000000003</v>
      </c>
      <c r="G4092">
        <v>5.657</v>
      </c>
      <c r="H4092">
        <v>101500.182</v>
      </c>
      <c r="I4092">
        <v>0.217</v>
      </c>
      <c r="J4092">
        <v>174.667</v>
      </c>
      <c r="K4092">
        <v>120.611</v>
      </c>
      <c r="L4092">
        <v>35.470999999999997</v>
      </c>
      <c r="M4092">
        <v>98.296000000000006</v>
      </c>
    </row>
    <row r="4093" spans="1:13" x14ac:dyDescent="0.35">
      <c r="A4093">
        <v>4089</v>
      </c>
      <c r="B4093" t="s">
        <v>4812</v>
      </c>
      <c r="C4093">
        <v>396.62200000000001</v>
      </c>
      <c r="D4093">
        <v>17.256</v>
      </c>
      <c r="E4093">
        <v>13.379</v>
      </c>
      <c r="F4093">
        <v>7.3810000000000002</v>
      </c>
      <c r="G4093">
        <v>5.6840000000000002</v>
      </c>
      <c r="H4093">
        <v>101512.281</v>
      </c>
      <c r="I4093">
        <v>0.108</v>
      </c>
      <c r="J4093">
        <v>221.12200000000001</v>
      </c>
      <c r="K4093">
        <v>167.345</v>
      </c>
      <c r="L4093">
        <v>44.042000000000002</v>
      </c>
      <c r="M4093">
        <v>112.358</v>
      </c>
    </row>
    <row r="4094" spans="1:13" x14ac:dyDescent="0.35">
      <c r="A4094">
        <v>4090</v>
      </c>
      <c r="B4094" t="s">
        <v>4811</v>
      </c>
      <c r="C4094">
        <v>448.19299999999998</v>
      </c>
      <c r="D4094">
        <v>17.603999999999999</v>
      </c>
      <c r="E4094">
        <v>14.1</v>
      </c>
      <c r="F4094">
        <v>7.3520000000000003</v>
      </c>
      <c r="G4094">
        <v>5.9660000000000002</v>
      </c>
      <c r="H4094">
        <v>101530.45</v>
      </c>
      <c r="I4094">
        <v>0.14699999999999999</v>
      </c>
      <c r="J4094">
        <v>236.917</v>
      </c>
      <c r="K4094">
        <v>203.72900000000001</v>
      </c>
      <c r="L4094">
        <v>51.671999999999997</v>
      </c>
      <c r="M4094">
        <v>129.52500000000001</v>
      </c>
    </row>
    <row r="4095" spans="1:13" x14ac:dyDescent="0.35">
      <c r="A4095">
        <v>4091</v>
      </c>
      <c r="B4095" t="s">
        <v>4810</v>
      </c>
      <c r="C4095">
        <v>470.81900000000002</v>
      </c>
      <c r="D4095">
        <v>18.053000000000001</v>
      </c>
      <c r="E4095">
        <v>14.675000000000001</v>
      </c>
      <c r="F4095">
        <v>7.1660000000000004</v>
      </c>
      <c r="G4095">
        <v>5.665</v>
      </c>
      <c r="H4095">
        <v>101531.56600000001</v>
      </c>
      <c r="I4095">
        <v>9.5000000000000001E-2</v>
      </c>
      <c r="J4095">
        <v>255.65299999999999</v>
      </c>
      <c r="K4095">
        <v>205.69499999999999</v>
      </c>
      <c r="L4095">
        <v>57.356999999999999</v>
      </c>
      <c r="M4095">
        <v>151.25700000000001</v>
      </c>
    </row>
    <row r="4096" spans="1:13" x14ac:dyDescent="0.35">
      <c r="A4096">
        <v>4092</v>
      </c>
      <c r="B4096" t="s">
        <v>4809</v>
      </c>
      <c r="C4096">
        <v>499.42</v>
      </c>
      <c r="D4096">
        <v>18.675999999999998</v>
      </c>
      <c r="E4096">
        <v>15.516</v>
      </c>
      <c r="F4096">
        <v>7.3730000000000002</v>
      </c>
      <c r="G4096">
        <v>6.1379999999999999</v>
      </c>
      <c r="H4096">
        <v>101529.105</v>
      </c>
      <c r="I4096">
        <v>0.109</v>
      </c>
      <c r="J4096">
        <v>289.95999999999998</v>
      </c>
      <c r="K4096">
        <v>200.24600000000001</v>
      </c>
      <c r="L4096">
        <v>59.77</v>
      </c>
      <c r="M4096">
        <v>177.39</v>
      </c>
    </row>
    <row r="4097" spans="1:13" x14ac:dyDescent="0.35">
      <c r="A4097">
        <v>4093</v>
      </c>
      <c r="B4097" t="s">
        <v>4808</v>
      </c>
      <c r="C4097">
        <v>513.00300000000004</v>
      </c>
      <c r="D4097">
        <v>18.971</v>
      </c>
      <c r="E4097">
        <v>15.845000000000001</v>
      </c>
      <c r="F4097">
        <v>7.274</v>
      </c>
      <c r="G4097">
        <v>6.125</v>
      </c>
      <c r="H4097">
        <v>101536.117</v>
      </c>
      <c r="I4097">
        <v>7.0000000000000001E-3</v>
      </c>
      <c r="J4097">
        <v>291.98500000000001</v>
      </c>
      <c r="K4097">
        <v>213.565</v>
      </c>
      <c r="L4097">
        <v>58.104999999999997</v>
      </c>
      <c r="M4097">
        <v>204.07400000000001</v>
      </c>
    </row>
    <row r="4098" spans="1:13" x14ac:dyDescent="0.35">
      <c r="A4098">
        <v>4094</v>
      </c>
      <c r="B4098" t="s">
        <v>4807</v>
      </c>
      <c r="C4098">
        <v>469.14100000000002</v>
      </c>
      <c r="D4098">
        <v>18.986000000000001</v>
      </c>
      <c r="E4098">
        <v>16.369</v>
      </c>
      <c r="F4098">
        <v>7.1029999999999998</v>
      </c>
      <c r="G4098">
        <v>5.8659999999999997</v>
      </c>
      <c r="H4098">
        <v>101538.68399999999</v>
      </c>
      <c r="I4098">
        <v>9.4E-2</v>
      </c>
      <c r="J4098">
        <v>270.291</v>
      </c>
      <c r="K4098">
        <v>188.34299999999999</v>
      </c>
      <c r="L4098">
        <v>52.947000000000003</v>
      </c>
      <c r="M4098">
        <v>226.709</v>
      </c>
    </row>
    <row r="4099" spans="1:13" x14ac:dyDescent="0.35">
      <c r="A4099">
        <v>4095</v>
      </c>
      <c r="B4099" t="s">
        <v>4806</v>
      </c>
      <c r="C4099">
        <v>430.125</v>
      </c>
      <c r="D4099">
        <v>19.006</v>
      </c>
      <c r="E4099">
        <v>16.72</v>
      </c>
      <c r="F4099">
        <v>7.2960000000000003</v>
      </c>
      <c r="G4099">
        <v>5.9610000000000003</v>
      </c>
      <c r="H4099">
        <v>101532.921</v>
      </c>
      <c r="I4099">
        <v>0.17499999999999999</v>
      </c>
      <c r="J4099">
        <v>234.05699999999999</v>
      </c>
      <c r="K4099">
        <v>187.339</v>
      </c>
      <c r="L4099">
        <v>45.585999999999999</v>
      </c>
      <c r="M4099">
        <v>244.68</v>
      </c>
    </row>
    <row r="4100" spans="1:13" x14ac:dyDescent="0.35">
      <c r="A4100">
        <v>4096</v>
      </c>
      <c r="B4100" t="s">
        <v>4805</v>
      </c>
      <c r="C4100">
        <v>334.54500000000002</v>
      </c>
      <c r="D4100">
        <v>18.77</v>
      </c>
      <c r="E4100">
        <v>16.959</v>
      </c>
      <c r="F4100">
        <v>7.3090000000000002</v>
      </c>
      <c r="G4100">
        <v>5.8159999999999998</v>
      </c>
      <c r="H4100">
        <v>101527.766</v>
      </c>
      <c r="I4100">
        <v>0.15</v>
      </c>
      <c r="J4100">
        <v>199.92599999999999</v>
      </c>
      <c r="K4100">
        <v>128.744</v>
      </c>
      <c r="L4100">
        <v>37.152999999999999</v>
      </c>
      <c r="M4100">
        <v>259.19200000000001</v>
      </c>
    </row>
    <row r="4101" spans="1:13" x14ac:dyDescent="0.35">
      <c r="A4101">
        <v>4097</v>
      </c>
      <c r="B4101" t="s">
        <v>4804</v>
      </c>
      <c r="C4101">
        <v>238.29900000000001</v>
      </c>
      <c r="D4101">
        <v>18.370999999999999</v>
      </c>
      <c r="E4101">
        <v>17.186</v>
      </c>
      <c r="F4101">
        <v>7.2409999999999997</v>
      </c>
      <c r="G4101">
        <v>5.7510000000000003</v>
      </c>
      <c r="H4101">
        <v>101516.56</v>
      </c>
      <c r="I4101">
        <v>0.182</v>
      </c>
      <c r="J4101">
        <v>153.38800000000001</v>
      </c>
      <c r="K4101">
        <v>81.825999999999993</v>
      </c>
      <c r="L4101">
        <v>28.297000000000001</v>
      </c>
      <c r="M4101">
        <v>271.745</v>
      </c>
    </row>
    <row r="4102" spans="1:13" x14ac:dyDescent="0.35">
      <c r="A4102">
        <v>4098</v>
      </c>
      <c r="B4102" t="s">
        <v>4803</v>
      </c>
      <c r="C4102">
        <v>168.738</v>
      </c>
      <c r="D4102">
        <v>17.773</v>
      </c>
      <c r="E4102">
        <v>17.471</v>
      </c>
      <c r="F4102">
        <v>7.2930000000000001</v>
      </c>
      <c r="G4102">
        <v>5.6740000000000004</v>
      </c>
      <c r="H4102">
        <v>101515.981</v>
      </c>
      <c r="I4102">
        <v>5.6000000000000001E-2</v>
      </c>
      <c r="J4102">
        <v>110.76900000000001</v>
      </c>
      <c r="K4102">
        <v>55.786999999999999</v>
      </c>
      <c r="L4102">
        <v>19.488</v>
      </c>
      <c r="M4102">
        <v>283.327</v>
      </c>
    </row>
    <row r="4103" spans="1:13" x14ac:dyDescent="0.35">
      <c r="A4103">
        <v>4099</v>
      </c>
      <c r="B4103" t="s">
        <v>4802</v>
      </c>
      <c r="C4103">
        <v>85.212000000000003</v>
      </c>
      <c r="D4103">
        <v>16.87</v>
      </c>
      <c r="E4103">
        <v>16.398</v>
      </c>
      <c r="F4103">
        <v>6.9939999999999998</v>
      </c>
      <c r="G4103">
        <v>5.0449999999999999</v>
      </c>
      <c r="H4103">
        <v>101513.011</v>
      </c>
      <c r="I4103">
        <v>2.1000000000000001E-2</v>
      </c>
      <c r="J4103">
        <v>60.737000000000002</v>
      </c>
      <c r="K4103">
        <v>23.448</v>
      </c>
      <c r="L4103">
        <v>11.099</v>
      </c>
      <c r="M4103">
        <v>294.613</v>
      </c>
    </row>
    <row r="4104" spans="1:13" x14ac:dyDescent="0.35">
      <c r="A4104">
        <v>4100</v>
      </c>
      <c r="B4104" t="s">
        <v>4801</v>
      </c>
      <c r="C4104">
        <v>19.64</v>
      </c>
      <c r="D4104">
        <v>15.66</v>
      </c>
      <c r="E4104">
        <v>15.295</v>
      </c>
      <c r="F4104">
        <v>6.883</v>
      </c>
      <c r="G4104">
        <v>5.0709999999999997</v>
      </c>
      <c r="H4104">
        <v>101532.73299999999</v>
      </c>
      <c r="I4104">
        <v>9.0999999999999998E-2</v>
      </c>
      <c r="J4104">
        <v>17.399999999999999</v>
      </c>
      <c r="K4104">
        <v>2.0230000000000001</v>
      </c>
      <c r="L4104">
        <v>3.4279999999999999</v>
      </c>
      <c r="M4104">
        <v>306.13900000000001</v>
      </c>
    </row>
    <row r="4105" spans="1:13" x14ac:dyDescent="0.35">
      <c r="A4105">
        <v>4101</v>
      </c>
      <c r="B4105" t="s">
        <v>4800</v>
      </c>
      <c r="C4105">
        <v>0.26700000000000002</v>
      </c>
      <c r="D4105">
        <v>14.618</v>
      </c>
      <c r="E4105">
        <v>14.233000000000001</v>
      </c>
      <c r="F4105">
        <v>6.5819999999999999</v>
      </c>
      <c r="G4105">
        <v>5.25</v>
      </c>
      <c r="H4105">
        <v>101546.02499999999</v>
      </c>
      <c r="I4105">
        <v>7.3999999999999996E-2</v>
      </c>
      <c r="J4105">
        <v>0.26600000000000001</v>
      </c>
      <c r="K4105">
        <v>0</v>
      </c>
      <c r="L4105">
        <v>-3.17</v>
      </c>
      <c r="M4105">
        <v>318.238</v>
      </c>
    </row>
    <row r="4106" spans="1:13" x14ac:dyDescent="0.35">
      <c r="A4106">
        <v>4102</v>
      </c>
      <c r="B4106" t="s">
        <v>4799</v>
      </c>
      <c r="C4106">
        <v>0</v>
      </c>
      <c r="D4106">
        <v>13.824999999999999</v>
      </c>
      <c r="E4106">
        <v>13.243</v>
      </c>
      <c r="F4106">
        <v>6.7690000000000001</v>
      </c>
      <c r="G4106">
        <v>5.66</v>
      </c>
      <c r="H4106">
        <v>101536.47199999999</v>
      </c>
      <c r="I4106">
        <v>2.5000000000000001E-2</v>
      </c>
      <c r="J4106">
        <v>0</v>
      </c>
      <c r="K4106">
        <v>0</v>
      </c>
      <c r="L4106">
        <v>-8.3109999999999999</v>
      </c>
      <c r="M4106">
        <v>331.04199999999997</v>
      </c>
    </row>
    <row r="4107" spans="1:13" x14ac:dyDescent="0.35">
      <c r="A4107">
        <v>4103</v>
      </c>
      <c r="B4107" t="s">
        <v>4798</v>
      </c>
      <c r="C4107">
        <v>0</v>
      </c>
      <c r="D4107">
        <v>13.468999999999999</v>
      </c>
      <c r="E4107">
        <v>12.31</v>
      </c>
      <c r="F4107">
        <v>6.9050000000000002</v>
      </c>
      <c r="G4107">
        <v>5.5309999999999997</v>
      </c>
      <c r="H4107">
        <v>101522.814</v>
      </c>
      <c r="I4107">
        <v>1.4E-2</v>
      </c>
      <c r="J4107">
        <v>0</v>
      </c>
      <c r="K4107">
        <v>0</v>
      </c>
      <c r="L4107">
        <v>-11.669</v>
      </c>
      <c r="M4107">
        <v>344.589</v>
      </c>
    </row>
    <row r="4108" spans="1:13" x14ac:dyDescent="0.35">
      <c r="A4108">
        <v>4104</v>
      </c>
      <c r="B4108" t="s">
        <v>4797</v>
      </c>
      <c r="C4108">
        <v>0</v>
      </c>
      <c r="D4108">
        <v>13.215</v>
      </c>
      <c r="E4108">
        <v>11.425000000000001</v>
      </c>
      <c r="F4108">
        <v>7.399</v>
      </c>
      <c r="G4108">
        <v>4.84</v>
      </c>
      <c r="H4108">
        <v>101504.106</v>
      </c>
      <c r="I4108">
        <v>6.6000000000000003E-2</v>
      </c>
      <c r="J4108">
        <v>0</v>
      </c>
      <c r="K4108">
        <v>0</v>
      </c>
      <c r="L4108">
        <v>-12.971</v>
      </c>
      <c r="M4108">
        <v>329.697</v>
      </c>
    </row>
    <row r="4109" spans="1:13" x14ac:dyDescent="0.35">
      <c r="A4109">
        <v>4105</v>
      </c>
      <c r="B4109" t="s">
        <v>4796</v>
      </c>
      <c r="C4109">
        <v>0</v>
      </c>
      <c r="D4109">
        <v>12.923</v>
      </c>
      <c r="E4109">
        <v>11.337</v>
      </c>
      <c r="F4109">
        <v>7.4729999999999999</v>
      </c>
      <c r="G4109">
        <v>4.9610000000000003</v>
      </c>
      <c r="H4109">
        <v>101483.389</v>
      </c>
      <c r="I4109">
        <v>0.13700000000000001</v>
      </c>
      <c r="J4109">
        <v>0</v>
      </c>
      <c r="K4109">
        <v>0</v>
      </c>
      <c r="L4109">
        <v>-12.090999999999999</v>
      </c>
      <c r="M4109">
        <v>12.685</v>
      </c>
    </row>
    <row r="4110" spans="1:13" x14ac:dyDescent="0.35">
      <c r="A4110">
        <v>4106</v>
      </c>
      <c r="B4110" t="s">
        <v>4795</v>
      </c>
      <c r="C4110">
        <v>0</v>
      </c>
      <c r="D4110">
        <v>12.757999999999999</v>
      </c>
      <c r="E4110">
        <v>11.207000000000001</v>
      </c>
      <c r="F4110">
        <v>7.43</v>
      </c>
      <c r="G4110">
        <v>5.3559999999999999</v>
      </c>
      <c r="H4110">
        <v>101469.132</v>
      </c>
      <c r="I4110">
        <v>0.128</v>
      </c>
      <c r="J4110">
        <v>0</v>
      </c>
      <c r="K4110">
        <v>0</v>
      </c>
      <c r="L4110">
        <v>-9.1110000000000007</v>
      </c>
      <c r="M4110">
        <v>26.376000000000001</v>
      </c>
    </row>
    <row r="4111" spans="1:13" x14ac:dyDescent="0.35">
      <c r="A4111">
        <v>4107</v>
      </c>
      <c r="B4111" t="s">
        <v>4794</v>
      </c>
      <c r="C4111">
        <v>2.1999999999999999E-2</v>
      </c>
      <c r="D4111">
        <v>12.750999999999999</v>
      </c>
      <c r="E4111">
        <v>11.121</v>
      </c>
      <c r="F4111">
        <v>7.3810000000000002</v>
      </c>
      <c r="G4111">
        <v>5.625</v>
      </c>
      <c r="H4111">
        <v>101442.988</v>
      </c>
      <c r="I4111">
        <v>4.1000000000000002E-2</v>
      </c>
      <c r="J4111">
        <v>2.1999999999999999E-2</v>
      </c>
      <c r="K4111">
        <v>0</v>
      </c>
      <c r="L4111">
        <v>-4.306</v>
      </c>
      <c r="M4111">
        <v>39.295000000000002</v>
      </c>
    </row>
    <row r="4112" spans="1:13" x14ac:dyDescent="0.35">
      <c r="A4112">
        <v>4108</v>
      </c>
      <c r="B4112" t="s">
        <v>4793</v>
      </c>
      <c r="C4112">
        <v>10.632</v>
      </c>
      <c r="D4112">
        <v>12.888</v>
      </c>
      <c r="E4112">
        <v>11.01</v>
      </c>
      <c r="F4112">
        <v>7.524</v>
      </c>
      <c r="G4112">
        <v>5.8490000000000002</v>
      </c>
      <c r="H4112">
        <v>101434.06299999999</v>
      </c>
      <c r="I4112">
        <v>6.0000000000000001E-3</v>
      </c>
      <c r="J4112">
        <v>9.5280000000000005</v>
      </c>
      <c r="K4112">
        <v>0.93899999999999995</v>
      </c>
      <c r="L4112">
        <v>2.0409999999999999</v>
      </c>
      <c r="M4112">
        <v>51.540999999999997</v>
      </c>
    </row>
    <row r="4113" spans="1:13" x14ac:dyDescent="0.35">
      <c r="A4113">
        <v>4109</v>
      </c>
      <c r="B4113" t="s">
        <v>4792</v>
      </c>
      <c r="C4113">
        <v>60.933</v>
      </c>
      <c r="D4113">
        <v>13.782</v>
      </c>
      <c r="E4113">
        <v>11.134</v>
      </c>
      <c r="F4113">
        <v>7.6950000000000003</v>
      </c>
      <c r="G4113">
        <v>5.9290000000000003</v>
      </c>
      <c r="H4113">
        <v>101434.37300000001</v>
      </c>
      <c r="I4113">
        <v>6.6000000000000003E-2</v>
      </c>
      <c r="J4113">
        <v>48.942999999999998</v>
      </c>
      <c r="K4113">
        <v>11.025</v>
      </c>
      <c r="L4113">
        <v>9.5259999999999998</v>
      </c>
      <c r="M4113">
        <v>63.151000000000003</v>
      </c>
    </row>
    <row r="4114" spans="1:13" x14ac:dyDescent="0.35">
      <c r="A4114">
        <v>4110</v>
      </c>
      <c r="B4114" t="s">
        <v>4791</v>
      </c>
      <c r="C4114">
        <v>139.94300000000001</v>
      </c>
      <c r="D4114">
        <v>14.988</v>
      </c>
      <c r="E4114">
        <v>11.379</v>
      </c>
      <c r="F4114">
        <v>7.6459999999999999</v>
      </c>
      <c r="G4114">
        <v>5.5259999999999998</v>
      </c>
      <c r="H4114">
        <v>101442.14200000001</v>
      </c>
      <c r="I4114">
        <v>0.11899999999999999</v>
      </c>
      <c r="J4114">
        <v>95.863</v>
      </c>
      <c r="K4114">
        <v>43.38</v>
      </c>
      <c r="L4114">
        <v>17.814</v>
      </c>
      <c r="M4114">
        <v>74.465000000000003</v>
      </c>
    </row>
    <row r="4115" spans="1:13" x14ac:dyDescent="0.35">
      <c r="A4115">
        <v>4111</v>
      </c>
      <c r="B4115" t="s">
        <v>4790</v>
      </c>
      <c r="C4115">
        <v>236.267</v>
      </c>
      <c r="D4115">
        <v>16.113</v>
      </c>
      <c r="E4115">
        <v>12.214</v>
      </c>
      <c r="F4115">
        <v>7.617</v>
      </c>
      <c r="G4115">
        <v>5.7</v>
      </c>
      <c r="H4115">
        <v>101453.26</v>
      </c>
      <c r="I4115">
        <v>0.11899999999999999</v>
      </c>
      <c r="J4115">
        <v>138.375</v>
      </c>
      <c r="K4115">
        <v>97.222999999999999</v>
      </c>
      <c r="L4115">
        <v>26.556999999999999</v>
      </c>
      <c r="M4115">
        <v>85.927999999999997</v>
      </c>
    </row>
    <row r="4116" spans="1:13" x14ac:dyDescent="0.35">
      <c r="A4116">
        <v>4112</v>
      </c>
      <c r="B4116" t="s">
        <v>4789</v>
      </c>
      <c r="C4116">
        <v>314.14299999999997</v>
      </c>
      <c r="D4116">
        <v>16.885999999999999</v>
      </c>
      <c r="E4116">
        <v>13.013</v>
      </c>
      <c r="F4116">
        <v>7.8360000000000003</v>
      </c>
      <c r="G4116">
        <v>5.9779999999999998</v>
      </c>
      <c r="H4116">
        <v>101463.573</v>
      </c>
      <c r="I4116">
        <v>0.13100000000000001</v>
      </c>
      <c r="J4116">
        <v>191.679</v>
      </c>
      <c r="K4116">
        <v>120.369</v>
      </c>
      <c r="L4116">
        <v>35.448999999999998</v>
      </c>
      <c r="M4116">
        <v>98.24</v>
      </c>
    </row>
    <row r="4117" spans="1:13" x14ac:dyDescent="0.35">
      <c r="A4117">
        <v>4113</v>
      </c>
      <c r="B4117" t="s">
        <v>4788</v>
      </c>
      <c r="C4117">
        <v>395.51299999999998</v>
      </c>
      <c r="D4117">
        <v>17.562000000000001</v>
      </c>
      <c r="E4117">
        <v>13.829000000000001</v>
      </c>
      <c r="F4117">
        <v>7.6970000000000001</v>
      </c>
      <c r="G4117">
        <v>6.2190000000000003</v>
      </c>
      <c r="H4117">
        <v>101468.751</v>
      </c>
      <c r="I4117">
        <v>0.17199999999999999</v>
      </c>
      <c r="J4117">
        <v>230.352</v>
      </c>
      <c r="K4117">
        <v>162.96199999999999</v>
      </c>
      <c r="L4117">
        <v>44.021000000000001</v>
      </c>
      <c r="M4117">
        <v>112.294</v>
      </c>
    </row>
    <row r="4118" spans="1:13" x14ac:dyDescent="0.35">
      <c r="A4118">
        <v>4114</v>
      </c>
      <c r="B4118" t="s">
        <v>4787</v>
      </c>
      <c r="C4118">
        <v>473.24900000000002</v>
      </c>
      <c r="D4118">
        <v>18.489000000000001</v>
      </c>
      <c r="E4118">
        <v>14.49</v>
      </c>
      <c r="F4118">
        <v>7.5339999999999998</v>
      </c>
      <c r="G4118">
        <v>6.17</v>
      </c>
      <c r="H4118">
        <v>101468.395</v>
      </c>
      <c r="I4118">
        <v>0.11899999999999999</v>
      </c>
      <c r="J4118">
        <v>279.13499999999999</v>
      </c>
      <c r="K4118">
        <v>195.31</v>
      </c>
      <c r="L4118">
        <v>51.655999999999999</v>
      </c>
      <c r="M4118">
        <v>129.447</v>
      </c>
    </row>
    <row r="4119" spans="1:13" x14ac:dyDescent="0.35">
      <c r="A4119">
        <v>4115</v>
      </c>
      <c r="B4119" t="s">
        <v>4786</v>
      </c>
      <c r="C4119">
        <v>487.07900000000001</v>
      </c>
      <c r="D4119">
        <v>18.821999999999999</v>
      </c>
      <c r="E4119">
        <v>15.108000000000001</v>
      </c>
      <c r="F4119">
        <v>7.6740000000000004</v>
      </c>
      <c r="G4119">
        <v>6.0970000000000004</v>
      </c>
      <c r="H4119">
        <v>101473.662</v>
      </c>
      <c r="I4119">
        <v>0.20699999999999999</v>
      </c>
      <c r="J4119">
        <v>277.38499999999999</v>
      </c>
      <c r="K4119">
        <v>210.62200000000001</v>
      </c>
      <c r="L4119">
        <v>57.350999999999999</v>
      </c>
      <c r="M4119">
        <v>151.16300000000001</v>
      </c>
    </row>
    <row r="4120" spans="1:13" x14ac:dyDescent="0.35">
      <c r="A4120">
        <v>4116</v>
      </c>
      <c r="B4120" t="s">
        <v>4785</v>
      </c>
      <c r="C4120">
        <v>501.65100000000001</v>
      </c>
      <c r="D4120">
        <v>19.04</v>
      </c>
      <c r="E4120">
        <v>15.721</v>
      </c>
      <c r="F4120">
        <v>7.8</v>
      </c>
      <c r="G4120">
        <v>5.8620000000000001</v>
      </c>
      <c r="H4120">
        <v>101466.65399999999</v>
      </c>
      <c r="I4120">
        <v>0.17699999999999999</v>
      </c>
      <c r="J4120">
        <v>290.072</v>
      </c>
      <c r="K4120">
        <v>208.59100000000001</v>
      </c>
      <c r="L4120">
        <v>59.783999999999999</v>
      </c>
      <c r="M4120">
        <v>177.29</v>
      </c>
    </row>
    <row r="4121" spans="1:13" x14ac:dyDescent="0.35">
      <c r="A4121">
        <v>4117</v>
      </c>
      <c r="B4121" t="s">
        <v>4784</v>
      </c>
      <c r="C4121">
        <v>511.75700000000001</v>
      </c>
      <c r="D4121">
        <v>19.260999999999999</v>
      </c>
      <c r="E4121">
        <v>16.07</v>
      </c>
      <c r="F4121">
        <v>7.7560000000000002</v>
      </c>
      <c r="G4121">
        <v>5.8929999999999998</v>
      </c>
      <c r="H4121">
        <v>101463.08100000001</v>
      </c>
      <c r="I4121">
        <v>5.1999999999999998E-2</v>
      </c>
      <c r="J4121">
        <v>286.51299999999998</v>
      </c>
      <c r="K4121">
        <v>223.268</v>
      </c>
      <c r="L4121">
        <v>58.134999999999998</v>
      </c>
      <c r="M4121">
        <v>203.93899999999999</v>
      </c>
    </row>
    <row r="4122" spans="1:13" x14ac:dyDescent="0.35">
      <c r="A4122">
        <v>4118</v>
      </c>
      <c r="B4122" t="s">
        <v>4783</v>
      </c>
      <c r="C4122">
        <v>447.02600000000001</v>
      </c>
      <c r="D4122">
        <v>19.079999999999998</v>
      </c>
      <c r="E4122">
        <v>16.445</v>
      </c>
      <c r="F4122">
        <v>7.4039999999999999</v>
      </c>
      <c r="G4122">
        <v>5.3079999999999998</v>
      </c>
      <c r="H4122">
        <v>101465.716</v>
      </c>
      <c r="I4122">
        <v>4.4999999999999998E-2</v>
      </c>
      <c r="J4122">
        <v>243.53</v>
      </c>
      <c r="K4122">
        <v>196.102</v>
      </c>
      <c r="L4122">
        <v>52.98</v>
      </c>
      <c r="M4122">
        <v>226.64400000000001</v>
      </c>
    </row>
    <row r="4123" spans="1:13" x14ac:dyDescent="0.35">
      <c r="A4123">
        <v>4119</v>
      </c>
      <c r="B4123" t="s">
        <v>4782</v>
      </c>
      <c r="C4123">
        <v>432.517</v>
      </c>
      <c r="D4123">
        <v>19.161999999999999</v>
      </c>
      <c r="E4123">
        <v>16.577000000000002</v>
      </c>
      <c r="F4123">
        <v>7.41</v>
      </c>
      <c r="G4123">
        <v>5.2030000000000003</v>
      </c>
      <c r="H4123">
        <v>101450.633</v>
      </c>
      <c r="I4123">
        <v>0.29199999999999998</v>
      </c>
      <c r="J4123">
        <v>226.523</v>
      </c>
      <c r="K4123">
        <v>198.27199999999999</v>
      </c>
      <c r="L4123">
        <v>45.637</v>
      </c>
      <c r="M4123">
        <v>244.608</v>
      </c>
    </row>
    <row r="4124" spans="1:13" x14ac:dyDescent="0.35">
      <c r="A4124">
        <v>4120</v>
      </c>
      <c r="B4124" t="s">
        <v>4781</v>
      </c>
      <c r="C4124">
        <v>386.31099999999998</v>
      </c>
      <c r="D4124">
        <v>18.876000000000001</v>
      </c>
      <c r="E4124">
        <v>17.027999999999999</v>
      </c>
      <c r="F4124">
        <v>7.1950000000000003</v>
      </c>
      <c r="G4124">
        <v>5.0640000000000001</v>
      </c>
      <c r="H4124">
        <v>101460.183</v>
      </c>
      <c r="I4124">
        <v>0.36599999999999999</v>
      </c>
      <c r="J4124">
        <v>176.745</v>
      </c>
      <c r="K4124">
        <v>204.12299999999999</v>
      </c>
      <c r="L4124">
        <v>37.215000000000003</v>
      </c>
      <c r="M4124">
        <v>259.11599999999999</v>
      </c>
    </row>
    <row r="4125" spans="1:13" x14ac:dyDescent="0.35">
      <c r="A4125">
        <v>4121</v>
      </c>
      <c r="B4125" t="s">
        <v>4780</v>
      </c>
      <c r="C4125">
        <v>283.82299999999998</v>
      </c>
      <c r="D4125">
        <v>18.265999999999998</v>
      </c>
      <c r="E4125">
        <v>17.233000000000001</v>
      </c>
      <c r="F4125">
        <v>7.1230000000000002</v>
      </c>
      <c r="G4125">
        <v>4.5090000000000003</v>
      </c>
      <c r="H4125">
        <v>101451.861</v>
      </c>
      <c r="I4125">
        <v>0.28100000000000003</v>
      </c>
      <c r="J4125">
        <v>142.06800000000001</v>
      </c>
      <c r="K4125">
        <v>137.38300000000001</v>
      </c>
      <c r="L4125">
        <v>28.289000000000001</v>
      </c>
      <c r="M4125">
        <v>271.76900000000001</v>
      </c>
    </row>
    <row r="4126" spans="1:13" x14ac:dyDescent="0.35">
      <c r="A4126">
        <v>4122</v>
      </c>
      <c r="B4126" t="s">
        <v>4779</v>
      </c>
      <c r="C4126">
        <v>182.54499999999999</v>
      </c>
      <c r="D4126">
        <v>17.446000000000002</v>
      </c>
      <c r="E4126">
        <v>17.359000000000002</v>
      </c>
      <c r="F4126">
        <v>6.9470000000000001</v>
      </c>
      <c r="G4126">
        <v>4.4729999999999999</v>
      </c>
      <c r="H4126">
        <v>101461.564</v>
      </c>
      <c r="I4126">
        <v>4.7E-2</v>
      </c>
      <c r="J4126">
        <v>105.117</v>
      </c>
      <c r="K4126">
        <v>75.33</v>
      </c>
      <c r="L4126">
        <v>19.538</v>
      </c>
      <c r="M4126">
        <v>283.27499999999998</v>
      </c>
    </row>
    <row r="4127" spans="1:13" x14ac:dyDescent="0.35">
      <c r="A4127">
        <v>4123</v>
      </c>
      <c r="B4127" t="s">
        <v>4778</v>
      </c>
      <c r="C4127">
        <v>89.102999999999994</v>
      </c>
      <c r="D4127">
        <v>16.445</v>
      </c>
      <c r="E4127">
        <v>16.129000000000001</v>
      </c>
      <c r="F4127">
        <v>6.7990000000000004</v>
      </c>
      <c r="G4127">
        <v>5.3090000000000002</v>
      </c>
      <c r="H4127">
        <v>101469.466</v>
      </c>
      <c r="I4127">
        <v>7.0000000000000001E-3</v>
      </c>
      <c r="J4127">
        <v>58.323</v>
      </c>
      <c r="K4127">
        <v>29.696999999999999</v>
      </c>
      <c r="L4127">
        <v>11.121</v>
      </c>
      <c r="M4127">
        <v>294.596</v>
      </c>
    </row>
    <row r="4128" spans="1:13" x14ac:dyDescent="0.35">
      <c r="A4128">
        <v>4124</v>
      </c>
      <c r="B4128" t="s">
        <v>4777</v>
      </c>
      <c r="C4128">
        <v>21.279</v>
      </c>
      <c r="D4128">
        <v>15.132999999999999</v>
      </c>
      <c r="E4128">
        <v>14.872999999999999</v>
      </c>
      <c r="F4128">
        <v>6.4290000000000003</v>
      </c>
      <c r="G4128">
        <v>5.0759999999999996</v>
      </c>
      <c r="H4128">
        <v>101490.94</v>
      </c>
      <c r="I4128">
        <v>7.0000000000000001E-3</v>
      </c>
      <c r="J4128">
        <v>16.989000000000001</v>
      </c>
      <c r="K4128">
        <v>3.887</v>
      </c>
      <c r="L4128">
        <v>3.45</v>
      </c>
      <c r="M4128">
        <v>306.11799999999999</v>
      </c>
    </row>
    <row r="4129" spans="1:13" x14ac:dyDescent="0.35">
      <c r="A4129">
        <v>4125</v>
      </c>
      <c r="B4129" t="s">
        <v>4776</v>
      </c>
      <c r="C4129">
        <v>0.251</v>
      </c>
      <c r="D4129">
        <v>14.077</v>
      </c>
      <c r="E4129">
        <v>13.584</v>
      </c>
      <c r="F4129">
        <v>6.0289999999999999</v>
      </c>
      <c r="G4129">
        <v>5.0880000000000001</v>
      </c>
      <c r="H4129">
        <v>101482.469</v>
      </c>
      <c r="I4129">
        <v>6.0000000000000001E-3</v>
      </c>
      <c r="J4129">
        <v>0.251</v>
      </c>
      <c r="K4129">
        <v>0</v>
      </c>
      <c r="L4129">
        <v>-3.1440000000000001</v>
      </c>
      <c r="M4129">
        <v>318.19600000000003</v>
      </c>
    </row>
    <row r="4130" spans="1:13" x14ac:dyDescent="0.35">
      <c r="A4130">
        <v>4126</v>
      </c>
      <c r="B4130" t="s">
        <v>4775</v>
      </c>
      <c r="C4130">
        <v>0</v>
      </c>
      <c r="D4130">
        <v>13.343999999999999</v>
      </c>
      <c r="E4130">
        <v>12.404</v>
      </c>
      <c r="F4130">
        <v>5.601</v>
      </c>
      <c r="G4130">
        <v>4.26</v>
      </c>
      <c r="H4130">
        <v>101519.44899999999</v>
      </c>
      <c r="I4130">
        <v>3.2000000000000001E-2</v>
      </c>
      <c r="J4130">
        <v>0</v>
      </c>
      <c r="K4130">
        <v>0</v>
      </c>
      <c r="L4130">
        <v>-8.2729999999999997</v>
      </c>
      <c r="M4130">
        <v>330.952</v>
      </c>
    </row>
    <row r="4131" spans="1:13" x14ac:dyDescent="0.35">
      <c r="A4131">
        <v>4127</v>
      </c>
      <c r="B4131" t="s">
        <v>4774</v>
      </c>
      <c r="C4131">
        <v>0</v>
      </c>
      <c r="D4131">
        <v>12.587</v>
      </c>
      <c r="E4131">
        <v>11.355</v>
      </c>
      <c r="F4131">
        <v>5.7140000000000004</v>
      </c>
      <c r="G4131">
        <v>4.8890000000000002</v>
      </c>
      <c r="H4131">
        <v>101494.556</v>
      </c>
      <c r="I4131">
        <v>8.9999999999999993E-3</v>
      </c>
      <c r="J4131">
        <v>0</v>
      </c>
      <c r="K4131">
        <v>0</v>
      </c>
      <c r="L4131">
        <v>-11.68</v>
      </c>
      <c r="M4131">
        <v>344.69</v>
      </c>
    </row>
    <row r="4132" spans="1:13" x14ac:dyDescent="0.35">
      <c r="A4132">
        <v>4128</v>
      </c>
      <c r="B4132" t="s">
        <v>4773</v>
      </c>
      <c r="C4132">
        <v>0</v>
      </c>
      <c r="D4132">
        <v>12.483000000000001</v>
      </c>
      <c r="E4132">
        <v>10.313000000000001</v>
      </c>
      <c r="F4132">
        <v>5.7249999999999996</v>
      </c>
      <c r="G4132">
        <v>4.931</v>
      </c>
      <c r="H4132">
        <v>101498.44100000001</v>
      </c>
      <c r="I4132">
        <v>8.9999999999999993E-3</v>
      </c>
      <c r="J4132">
        <v>0</v>
      </c>
      <c r="K4132">
        <v>0</v>
      </c>
      <c r="L4132">
        <v>-12.959</v>
      </c>
      <c r="M4132">
        <v>328.56599999999997</v>
      </c>
    </row>
    <row r="4133" spans="1:13" x14ac:dyDescent="0.35">
      <c r="A4133">
        <v>4129</v>
      </c>
      <c r="B4133" t="s">
        <v>4772</v>
      </c>
      <c r="C4133">
        <v>0</v>
      </c>
      <c r="D4133">
        <v>12.269</v>
      </c>
      <c r="E4133">
        <v>10.212</v>
      </c>
      <c r="F4133">
        <v>6.0510000000000002</v>
      </c>
      <c r="G4133">
        <v>5.0510000000000002</v>
      </c>
      <c r="H4133">
        <v>101435.234</v>
      </c>
      <c r="I4133">
        <v>2.4E-2</v>
      </c>
      <c r="J4133">
        <v>0</v>
      </c>
      <c r="K4133">
        <v>0</v>
      </c>
      <c r="L4133">
        <v>-12.098000000000001</v>
      </c>
      <c r="M4133">
        <v>12.635999999999999</v>
      </c>
    </row>
    <row r="4134" spans="1:13" x14ac:dyDescent="0.35">
      <c r="A4134">
        <v>4130</v>
      </c>
      <c r="B4134" t="s">
        <v>4771</v>
      </c>
      <c r="C4134">
        <v>0</v>
      </c>
      <c r="D4134">
        <v>12.236000000000001</v>
      </c>
      <c r="E4134">
        <v>10.141999999999999</v>
      </c>
      <c r="F4134">
        <v>6.0839999999999996</v>
      </c>
      <c r="G4134">
        <v>5.0659999999999998</v>
      </c>
      <c r="H4134">
        <v>101437.38499999999</v>
      </c>
      <c r="I4134">
        <v>4.0000000000000001E-3</v>
      </c>
      <c r="J4134">
        <v>0</v>
      </c>
      <c r="K4134">
        <v>0</v>
      </c>
      <c r="L4134">
        <v>-9.1519999999999992</v>
      </c>
      <c r="M4134">
        <v>26.219000000000001</v>
      </c>
    </row>
    <row r="4135" spans="1:13" x14ac:dyDescent="0.35">
      <c r="A4135">
        <v>4131</v>
      </c>
      <c r="B4135" t="s">
        <v>4770</v>
      </c>
      <c r="C4135">
        <v>4.1000000000000002E-2</v>
      </c>
      <c r="D4135">
        <v>12.061999999999999</v>
      </c>
      <c r="E4135">
        <v>10.045</v>
      </c>
      <c r="F4135">
        <v>6.0350000000000001</v>
      </c>
      <c r="G4135">
        <v>5.9459999999999997</v>
      </c>
      <c r="H4135">
        <v>101421.727</v>
      </c>
      <c r="I4135">
        <v>1.7999999999999999E-2</v>
      </c>
      <c r="J4135">
        <v>2.3E-2</v>
      </c>
      <c r="K4135">
        <v>0</v>
      </c>
      <c r="L4135">
        <v>-4.2869999999999999</v>
      </c>
      <c r="M4135">
        <v>39.328000000000003</v>
      </c>
    </row>
    <row r="4136" spans="1:13" x14ac:dyDescent="0.35">
      <c r="A4136">
        <v>4132</v>
      </c>
      <c r="B4136" t="s">
        <v>4769</v>
      </c>
      <c r="C4136">
        <v>9.6419999999999995</v>
      </c>
      <c r="D4136">
        <v>12.097</v>
      </c>
      <c r="E4136">
        <v>10.045999999999999</v>
      </c>
      <c r="F4136">
        <v>6.09</v>
      </c>
      <c r="G4136">
        <v>5.3259999999999996</v>
      </c>
      <c r="H4136">
        <v>101413.61900000001</v>
      </c>
      <c r="I4136">
        <v>2.3E-2</v>
      </c>
      <c r="J4136">
        <v>8.2100000000000009</v>
      </c>
      <c r="K4136">
        <v>0.76900000000000002</v>
      </c>
      <c r="L4136">
        <v>2.0209999999999999</v>
      </c>
      <c r="M4136">
        <v>51.496000000000002</v>
      </c>
    </row>
    <row r="4137" spans="1:13" x14ac:dyDescent="0.35">
      <c r="A4137">
        <v>4133</v>
      </c>
      <c r="B4137" t="s">
        <v>4768</v>
      </c>
      <c r="C4137">
        <v>58.006</v>
      </c>
      <c r="D4137">
        <v>13.092000000000001</v>
      </c>
      <c r="E4137">
        <v>10.305999999999999</v>
      </c>
      <c r="F4137">
        <v>6.1980000000000004</v>
      </c>
      <c r="G4137">
        <v>4.9420000000000002</v>
      </c>
      <c r="H4137">
        <v>101406.83100000001</v>
      </c>
      <c r="I4137">
        <v>9.0999999999999998E-2</v>
      </c>
      <c r="J4137">
        <v>45.307000000000002</v>
      </c>
      <c r="K4137">
        <v>10.981</v>
      </c>
      <c r="L4137">
        <v>9.5120000000000005</v>
      </c>
      <c r="M4137">
        <v>63.121000000000002</v>
      </c>
    </row>
    <row r="4138" spans="1:13" x14ac:dyDescent="0.35">
      <c r="A4138">
        <v>4134</v>
      </c>
      <c r="B4138" t="s">
        <v>4767</v>
      </c>
      <c r="C4138">
        <v>138.512</v>
      </c>
      <c r="D4138">
        <v>14.31</v>
      </c>
      <c r="E4138">
        <v>10.58</v>
      </c>
      <c r="F4138">
        <v>6.4029999999999996</v>
      </c>
      <c r="G4138">
        <v>5.4630000000000001</v>
      </c>
      <c r="H4138">
        <v>101425.408</v>
      </c>
      <c r="I4138">
        <v>0.16300000000000001</v>
      </c>
      <c r="J4138">
        <v>94.224999999999994</v>
      </c>
      <c r="K4138">
        <v>41.569000000000003</v>
      </c>
      <c r="L4138">
        <v>17.792000000000002</v>
      </c>
      <c r="M4138">
        <v>74.429000000000002</v>
      </c>
    </row>
    <row r="4139" spans="1:13" x14ac:dyDescent="0.35">
      <c r="A4139">
        <v>4135</v>
      </c>
      <c r="B4139" t="s">
        <v>4766</v>
      </c>
      <c r="C4139">
        <v>222.22800000000001</v>
      </c>
      <c r="D4139">
        <v>15.381</v>
      </c>
      <c r="E4139">
        <v>11.372</v>
      </c>
      <c r="F4139">
        <v>6.7350000000000003</v>
      </c>
      <c r="G4139">
        <v>5.9029999999999996</v>
      </c>
      <c r="H4139">
        <v>101417.864</v>
      </c>
      <c r="I4139">
        <v>0.14299999999999999</v>
      </c>
      <c r="J4139">
        <v>140.10499999999999</v>
      </c>
      <c r="K4139">
        <v>82.123000000000005</v>
      </c>
      <c r="L4139">
        <v>26.541</v>
      </c>
      <c r="M4139">
        <v>85.897999999999996</v>
      </c>
    </row>
    <row r="4140" spans="1:13" x14ac:dyDescent="0.35">
      <c r="A4140">
        <v>4136</v>
      </c>
      <c r="B4140" t="s">
        <v>4765</v>
      </c>
      <c r="C4140">
        <v>314.495</v>
      </c>
      <c r="D4140">
        <v>16.138999999999999</v>
      </c>
      <c r="E4140">
        <v>12.411</v>
      </c>
      <c r="F4140">
        <v>6.6550000000000002</v>
      </c>
      <c r="G4140">
        <v>5.5709999999999997</v>
      </c>
      <c r="H4140">
        <v>101450.632</v>
      </c>
      <c r="I4140">
        <v>0.107</v>
      </c>
      <c r="J4140">
        <v>185.964</v>
      </c>
      <c r="K4140">
        <v>122.399</v>
      </c>
      <c r="L4140">
        <v>35.4</v>
      </c>
      <c r="M4140">
        <v>98.159000000000006</v>
      </c>
    </row>
    <row r="4141" spans="1:13" x14ac:dyDescent="0.35">
      <c r="A4141">
        <v>4137</v>
      </c>
      <c r="B4141" t="s">
        <v>4764</v>
      </c>
      <c r="C4141">
        <v>399.64</v>
      </c>
      <c r="D4141">
        <v>16.869</v>
      </c>
      <c r="E4141">
        <v>13.223000000000001</v>
      </c>
      <c r="F4141">
        <v>6.4</v>
      </c>
      <c r="G4141">
        <v>5.5880000000000001</v>
      </c>
      <c r="H4141">
        <v>101457.94899999999</v>
      </c>
      <c r="I4141">
        <v>9.2999999999999999E-2</v>
      </c>
      <c r="J4141">
        <v>217.68799999999999</v>
      </c>
      <c r="K4141">
        <v>175.441</v>
      </c>
      <c r="L4141">
        <v>43.994</v>
      </c>
      <c r="M4141">
        <v>112.233</v>
      </c>
    </row>
    <row r="4142" spans="1:13" x14ac:dyDescent="0.35">
      <c r="A4142">
        <v>4138</v>
      </c>
      <c r="B4142" t="s">
        <v>4763</v>
      </c>
      <c r="C4142">
        <v>446.959</v>
      </c>
      <c r="D4142">
        <v>17.384</v>
      </c>
      <c r="E4142">
        <v>13.97</v>
      </c>
      <c r="F4142">
        <v>6.3150000000000004</v>
      </c>
      <c r="G4142">
        <v>6.2140000000000004</v>
      </c>
      <c r="H4142">
        <v>101463.224</v>
      </c>
      <c r="I4142">
        <v>0.13400000000000001</v>
      </c>
      <c r="J4142">
        <v>265.89600000000002</v>
      </c>
      <c r="K4142">
        <v>172.238</v>
      </c>
      <c r="L4142">
        <v>51.634</v>
      </c>
      <c r="M4142">
        <v>129.374</v>
      </c>
    </row>
    <row r="4143" spans="1:13" x14ac:dyDescent="0.35">
      <c r="A4143">
        <v>4139</v>
      </c>
      <c r="B4143" t="s">
        <v>4762</v>
      </c>
      <c r="C4143">
        <v>487.15600000000001</v>
      </c>
      <c r="D4143">
        <v>17.713999999999999</v>
      </c>
      <c r="E4143">
        <v>14.708</v>
      </c>
      <c r="F4143">
        <v>6.226</v>
      </c>
      <c r="G4143">
        <v>6.3940000000000001</v>
      </c>
      <c r="H4143">
        <v>101472.68700000001</v>
      </c>
      <c r="I4143">
        <v>0.223</v>
      </c>
      <c r="J4143">
        <v>293.21899999999999</v>
      </c>
      <c r="K4143">
        <v>182.09200000000001</v>
      </c>
      <c r="L4143">
        <v>57.338999999999999</v>
      </c>
      <c r="M4143">
        <v>151.07400000000001</v>
      </c>
    </row>
    <row r="4144" spans="1:13" x14ac:dyDescent="0.35">
      <c r="A4144">
        <v>4140</v>
      </c>
      <c r="B4144" t="s">
        <v>4761</v>
      </c>
      <c r="C4144">
        <v>481.22</v>
      </c>
      <c r="D4144">
        <v>18.003</v>
      </c>
      <c r="E4144">
        <v>15.384</v>
      </c>
      <c r="F4144">
        <v>6.9359999999999999</v>
      </c>
      <c r="G4144">
        <v>6.3529999999999998</v>
      </c>
      <c r="H4144">
        <v>101470.232</v>
      </c>
      <c r="I4144">
        <v>0.105</v>
      </c>
      <c r="J4144">
        <v>301.15699999999998</v>
      </c>
      <c r="K4144">
        <v>167.39</v>
      </c>
      <c r="L4144">
        <v>59.786000000000001</v>
      </c>
      <c r="M4144">
        <v>177.191</v>
      </c>
    </row>
    <row r="4145" spans="1:13" x14ac:dyDescent="0.35">
      <c r="A4145">
        <v>4141</v>
      </c>
      <c r="B4145" t="s">
        <v>4760</v>
      </c>
      <c r="C4145">
        <v>485.32799999999997</v>
      </c>
      <c r="D4145">
        <v>18.111000000000001</v>
      </c>
      <c r="E4145">
        <v>15.739000000000001</v>
      </c>
      <c r="F4145">
        <v>6.8810000000000002</v>
      </c>
      <c r="G4145">
        <v>6.1749999999999998</v>
      </c>
      <c r="H4145">
        <v>101479.33900000001</v>
      </c>
      <c r="I4145">
        <v>0.184</v>
      </c>
      <c r="J4145">
        <v>278.077</v>
      </c>
      <c r="K4145">
        <v>195.18199999999999</v>
      </c>
      <c r="L4145">
        <v>58.152000000000001</v>
      </c>
      <c r="M4145">
        <v>203.84899999999999</v>
      </c>
    </row>
    <row r="4146" spans="1:13" x14ac:dyDescent="0.35">
      <c r="A4146">
        <v>4142</v>
      </c>
      <c r="B4146" t="s">
        <v>4759</v>
      </c>
      <c r="C4146">
        <v>451.577</v>
      </c>
      <c r="D4146">
        <v>18.161999999999999</v>
      </c>
      <c r="E4146">
        <v>15.957000000000001</v>
      </c>
      <c r="F4146">
        <v>7.1379999999999999</v>
      </c>
      <c r="G4146">
        <v>6.125</v>
      </c>
      <c r="H4146">
        <v>101478.489</v>
      </c>
      <c r="I4146">
        <v>0.128</v>
      </c>
      <c r="J4146">
        <v>250.10599999999999</v>
      </c>
      <c r="K4146">
        <v>190.68199999999999</v>
      </c>
      <c r="L4146">
        <v>53.006</v>
      </c>
      <c r="M4146">
        <v>226.57300000000001</v>
      </c>
    </row>
    <row r="4147" spans="1:13" x14ac:dyDescent="0.35">
      <c r="A4147">
        <v>4143</v>
      </c>
      <c r="B4147" t="s">
        <v>4758</v>
      </c>
      <c r="C4147">
        <v>385.51100000000002</v>
      </c>
      <c r="D4147">
        <v>18.292000000000002</v>
      </c>
      <c r="E4147">
        <v>16.091999999999999</v>
      </c>
      <c r="F4147">
        <v>7.117</v>
      </c>
      <c r="G4147">
        <v>5.9160000000000004</v>
      </c>
      <c r="H4147">
        <v>101483.178</v>
      </c>
      <c r="I4147">
        <v>0.08</v>
      </c>
      <c r="J4147">
        <v>232.91200000000001</v>
      </c>
      <c r="K4147">
        <v>143.55199999999999</v>
      </c>
      <c r="L4147">
        <v>45.667999999999999</v>
      </c>
      <c r="M4147">
        <v>244.54599999999999</v>
      </c>
    </row>
    <row r="4148" spans="1:13" x14ac:dyDescent="0.35">
      <c r="A4148">
        <v>4144</v>
      </c>
      <c r="B4148" t="s">
        <v>4757</v>
      </c>
      <c r="C4148">
        <v>332.67700000000002</v>
      </c>
      <c r="D4148">
        <v>17.922000000000001</v>
      </c>
      <c r="E4148">
        <v>16.18</v>
      </c>
      <c r="F4148">
        <v>7.4189999999999996</v>
      </c>
      <c r="G4148">
        <v>6.1289999999999996</v>
      </c>
      <c r="H4148">
        <v>101478.39999999999</v>
      </c>
      <c r="I4148">
        <v>0.16600000000000001</v>
      </c>
      <c r="J4148">
        <v>187.01</v>
      </c>
      <c r="K4148">
        <v>138.774</v>
      </c>
      <c r="L4148">
        <v>37.225000000000001</v>
      </c>
      <c r="M4148">
        <v>259.10300000000001</v>
      </c>
    </row>
    <row r="4149" spans="1:13" x14ac:dyDescent="0.35">
      <c r="A4149">
        <v>4145</v>
      </c>
      <c r="B4149" t="s">
        <v>4756</v>
      </c>
      <c r="C4149">
        <v>237.41800000000001</v>
      </c>
      <c r="D4149">
        <v>17.277000000000001</v>
      </c>
      <c r="E4149">
        <v>16.263999999999999</v>
      </c>
      <c r="F4149">
        <v>7.3390000000000004</v>
      </c>
      <c r="G4149">
        <v>5.9160000000000004</v>
      </c>
      <c r="H4149">
        <v>101479.652</v>
      </c>
      <c r="I4149">
        <v>0.01</v>
      </c>
      <c r="J4149">
        <v>146.672</v>
      </c>
      <c r="K4149">
        <v>86.325000000000003</v>
      </c>
      <c r="L4149">
        <v>28.367999999999999</v>
      </c>
      <c r="M4149">
        <v>271.66399999999999</v>
      </c>
    </row>
    <row r="4150" spans="1:13" x14ac:dyDescent="0.35">
      <c r="A4150">
        <v>4146</v>
      </c>
      <c r="B4150" t="s">
        <v>4755</v>
      </c>
      <c r="C4150">
        <v>163.82400000000001</v>
      </c>
      <c r="D4150">
        <v>16.719000000000001</v>
      </c>
      <c r="E4150">
        <v>16.259</v>
      </c>
      <c r="F4150">
        <v>7.5140000000000002</v>
      </c>
      <c r="G4150">
        <v>6.1059999999999999</v>
      </c>
      <c r="H4150">
        <v>101484.876</v>
      </c>
      <c r="I4150">
        <v>2.5999999999999999E-2</v>
      </c>
      <c r="J4150">
        <v>104.035</v>
      </c>
      <c r="K4150">
        <v>57.42</v>
      </c>
      <c r="L4150">
        <v>19.559000000000001</v>
      </c>
      <c r="M4150">
        <v>283.25099999999998</v>
      </c>
    </row>
    <row r="4151" spans="1:13" x14ac:dyDescent="0.35">
      <c r="A4151">
        <v>4147</v>
      </c>
      <c r="B4151" t="s">
        <v>4754</v>
      </c>
      <c r="C4151">
        <v>81.013000000000005</v>
      </c>
      <c r="D4151">
        <v>15.837999999999999</v>
      </c>
      <c r="E4151">
        <v>15.191000000000001</v>
      </c>
      <c r="F4151">
        <v>7.6150000000000002</v>
      </c>
      <c r="G4151">
        <v>5.5039999999999996</v>
      </c>
      <c r="H4151">
        <v>101503.492</v>
      </c>
      <c r="I4151">
        <v>0.123</v>
      </c>
      <c r="J4151">
        <v>55.121000000000002</v>
      </c>
      <c r="K4151">
        <v>24.565000000000001</v>
      </c>
      <c r="L4151">
        <v>11.15</v>
      </c>
      <c r="M4151">
        <v>294.55599999999998</v>
      </c>
    </row>
    <row r="4152" spans="1:13" x14ac:dyDescent="0.35">
      <c r="A4152">
        <v>4148</v>
      </c>
      <c r="B4152" t="s">
        <v>4753</v>
      </c>
      <c r="C4152">
        <v>25.202999999999999</v>
      </c>
      <c r="D4152">
        <v>14.609</v>
      </c>
      <c r="E4152">
        <v>14.093</v>
      </c>
      <c r="F4152">
        <v>7.2530000000000001</v>
      </c>
      <c r="G4152">
        <v>4.9020000000000001</v>
      </c>
      <c r="H4152">
        <v>101526.08100000001</v>
      </c>
      <c r="I4152">
        <v>0.152</v>
      </c>
      <c r="J4152">
        <v>17.861999999999998</v>
      </c>
      <c r="K4152">
        <v>7.14</v>
      </c>
      <c r="L4152">
        <v>3.4769999999999999</v>
      </c>
      <c r="M4152">
        <v>306.07600000000002</v>
      </c>
    </row>
    <row r="4153" spans="1:13" x14ac:dyDescent="0.35">
      <c r="A4153">
        <v>4149</v>
      </c>
      <c r="B4153" t="s">
        <v>4752</v>
      </c>
      <c r="C4153">
        <v>0.23300000000000001</v>
      </c>
      <c r="D4153">
        <v>13.464</v>
      </c>
      <c r="E4153">
        <v>12.959</v>
      </c>
      <c r="F4153">
        <v>7.1219999999999999</v>
      </c>
      <c r="G4153">
        <v>4.4820000000000002</v>
      </c>
      <c r="H4153">
        <v>101552.822</v>
      </c>
      <c r="I4153">
        <v>0.2</v>
      </c>
      <c r="J4153">
        <v>0.222</v>
      </c>
      <c r="K4153">
        <v>1E-3</v>
      </c>
      <c r="L4153">
        <v>-3.121</v>
      </c>
      <c r="M4153">
        <v>318.15199999999999</v>
      </c>
    </row>
    <row r="4154" spans="1:13" x14ac:dyDescent="0.35">
      <c r="A4154">
        <v>4150</v>
      </c>
      <c r="B4154" t="s">
        <v>4751</v>
      </c>
      <c r="C4154">
        <v>0</v>
      </c>
      <c r="D4154">
        <v>12.638999999999999</v>
      </c>
      <c r="E4154">
        <v>11.911</v>
      </c>
      <c r="F4154">
        <v>7.2439999999999998</v>
      </c>
      <c r="G4154">
        <v>4.25</v>
      </c>
      <c r="H4154">
        <v>101561.573</v>
      </c>
      <c r="I4154">
        <v>0.26700000000000002</v>
      </c>
      <c r="J4154">
        <v>0</v>
      </c>
      <c r="K4154">
        <v>0</v>
      </c>
      <c r="L4154">
        <v>-8.2789999999999999</v>
      </c>
      <c r="M4154">
        <v>330.96899999999999</v>
      </c>
    </row>
    <row r="4155" spans="1:13" x14ac:dyDescent="0.35">
      <c r="A4155">
        <v>4151</v>
      </c>
      <c r="B4155" t="s">
        <v>4750</v>
      </c>
      <c r="C4155">
        <v>0</v>
      </c>
      <c r="D4155">
        <v>12.202999999999999</v>
      </c>
      <c r="E4155">
        <v>10.972</v>
      </c>
      <c r="F4155">
        <v>7.056</v>
      </c>
      <c r="G4155">
        <v>4.4870000000000001</v>
      </c>
      <c r="H4155">
        <v>101550.099</v>
      </c>
      <c r="I4155">
        <v>0.193</v>
      </c>
      <c r="J4155">
        <v>0</v>
      </c>
      <c r="K4155">
        <v>0</v>
      </c>
      <c r="L4155">
        <v>-11.651</v>
      </c>
      <c r="M4155">
        <v>344.51</v>
      </c>
    </row>
    <row r="4156" spans="1:13" x14ac:dyDescent="0.35">
      <c r="A4156">
        <v>4152</v>
      </c>
      <c r="B4156" t="s">
        <v>4749</v>
      </c>
      <c r="C4156">
        <v>0</v>
      </c>
      <c r="D4156">
        <v>11.968</v>
      </c>
      <c r="E4156">
        <v>10.073</v>
      </c>
      <c r="F4156">
        <v>6.6920000000000002</v>
      </c>
      <c r="G4156">
        <v>5.0940000000000003</v>
      </c>
      <c r="H4156">
        <v>101541.705</v>
      </c>
      <c r="I4156">
        <v>0.111</v>
      </c>
      <c r="J4156">
        <v>0</v>
      </c>
      <c r="K4156">
        <v>0</v>
      </c>
      <c r="L4156">
        <v>-12.964</v>
      </c>
      <c r="M4156">
        <v>329.59500000000003</v>
      </c>
    </row>
    <row r="4157" spans="1:13" x14ac:dyDescent="0.35">
      <c r="A4157">
        <v>4153</v>
      </c>
      <c r="B4157" t="s">
        <v>4748</v>
      </c>
      <c r="C4157">
        <v>0</v>
      </c>
      <c r="D4157">
        <v>11.823</v>
      </c>
      <c r="E4157">
        <v>9.9169999999999998</v>
      </c>
      <c r="F4157">
        <v>6.84</v>
      </c>
      <c r="G4157">
        <v>5.242</v>
      </c>
      <c r="H4157">
        <v>101530.09600000001</v>
      </c>
      <c r="I4157">
        <v>7.0999999999999994E-2</v>
      </c>
      <c r="J4157">
        <v>0</v>
      </c>
      <c r="K4157">
        <v>0</v>
      </c>
      <c r="L4157">
        <v>-12.102</v>
      </c>
      <c r="M4157">
        <v>12.584</v>
      </c>
    </row>
    <row r="4158" spans="1:13" x14ac:dyDescent="0.35">
      <c r="A4158">
        <v>4154</v>
      </c>
      <c r="B4158" t="s">
        <v>4747</v>
      </c>
      <c r="C4158">
        <v>0</v>
      </c>
      <c r="D4158">
        <v>11.768000000000001</v>
      </c>
      <c r="E4158">
        <v>9.7040000000000006</v>
      </c>
      <c r="F4158">
        <v>6.9530000000000003</v>
      </c>
      <c r="G4158">
        <v>5.6109999999999998</v>
      </c>
      <c r="H4158">
        <v>101520.364</v>
      </c>
      <c r="I4158">
        <v>5.8000000000000003E-2</v>
      </c>
      <c r="J4158">
        <v>0</v>
      </c>
      <c r="K4158">
        <v>0</v>
      </c>
      <c r="L4158">
        <v>-9.1419999999999995</v>
      </c>
      <c r="M4158">
        <v>26.251999999999999</v>
      </c>
    </row>
    <row r="4159" spans="1:13" x14ac:dyDescent="0.35">
      <c r="A4159">
        <v>4155</v>
      </c>
      <c r="B4159" t="s">
        <v>4746</v>
      </c>
      <c r="C4159">
        <v>2.4E-2</v>
      </c>
      <c r="D4159">
        <v>11.474</v>
      </c>
      <c r="E4159">
        <v>9.5660000000000007</v>
      </c>
      <c r="F4159">
        <v>6.9509999999999996</v>
      </c>
      <c r="G4159">
        <v>5.1689999999999996</v>
      </c>
      <c r="H4159">
        <v>101507.239</v>
      </c>
      <c r="I4159">
        <v>9.0999999999999998E-2</v>
      </c>
      <c r="J4159">
        <v>0.02</v>
      </c>
      <c r="K4159">
        <v>0</v>
      </c>
      <c r="L4159">
        <v>-4.3310000000000004</v>
      </c>
      <c r="M4159">
        <v>39.231000000000002</v>
      </c>
    </row>
    <row r="4160" spans="1:13" x14ac:dyDescent="0.35">
      <c r="A4160">
        <v>4156</v>
      </c>
      <c r="B4160" t="s">
        <v>4745</v>
      </c>
      <c r="C4160">
        <v>9.5050000000000008</v>
      </c>
      <c r="D4160">
        <v>11.59</v>
      </c>
      <c r="E4160">
        <v>9.6069999999999993</v>
      </c>
      <c r="F4160">
        <v>6.8689999999999998</v>
      </c>
      <c r="G4160">
        <v>4.742</v>
      </c>
      <c r="H4160">
        <v>101512.77499999999</v>
      </c>
      <c r="I4160">
        <v>0.108</v>
      </c>
      <c r="J4160">
        <v>8.82</v>
      </c>
      <c r="K4160">
        <v>0.68700000000000006</v>
      </c>
      <c r="L4160">
        <v>1.994</v>
      </c>
      <c r="M4160">
        <v>51.454000000000001</v>
      </c>
    </row>
    <row r="4161" spans="1:13" x14ac:dyDescent="0.35">
      <c r="A4161">
        <v>4157</v>
      </c>
      <c r="B4161" t="s">
        <v>4744</v>
      </c>
      <c r="C4161">
        <v>60.695999999999998</v>
      </c>
      <c r="D4161">
        <v>12.505000000000001</v>
      </c>
      <c r="E4161">
        <v>9.8219999999999992</v>
      </c>
      <c r="F4161">
        <v>7.1050000000000004</v>
      </c>
      <c r="G4161">
        <v>5.2770000000000001</v>
      </c>
      <c r="H4161">
        <v>101524.289</v>
      </c>
      <c r="I4161">
        <v>0.06</v>
      </c>
      <c r="J4161">
        <v>45.348999999999997</v>
      </c>
      <c r="K4161">
        <v>15.119</v>
      </c>
      <c r="L4161">
        <v>9.4719999999999995</v>
      </c>
      <c r="M4161">
        <v>63.067</v>
      </c>
    </row>
    <row r="4162" spans="1:13" x14ac:dyDescent="0.35">
      <c r="A4162">
        <v>4158</v>
      </c>
      <c r="B4162" t="s">
        <v>4743</v>
      </c>
      <c r="C4162">
        <v>145.73400000000001</v>
      </c>
      <c r="D4162">
        <v>13.994999999999999</v>
      </c>
      <c r="E4162">
        <v>10.254</v>
      </c>
      <c r="F4162">
        <v>7.1689999999999996</v>
      </c>
      <c r="G4162">
        <v>4.6740000000000004</v>
      </c>
      <c r="H4162">
        <v>101535.36199999999</v>
      </c>
      <c r="I4162">
        <v>0.113</v>
      </c>
      <c r="J4162">
        <v>97.1</v>
      </c>
      <c r="K4162">
        <v>47.98</v>
      </c>
      <c r="L4162">
        <v>17.753</v>
      </c>
      <c r="M4162">
        <v>74.381</v>
      </c>
    </row>
    <row r="4163" spans="1:13" x14ac:dyDescent="0.35">
      <c r="A4163">
        <v>4159</v>
      </c>
      <c r="B4163" t="s">
        <v>4742</v>
      </c>
      <c r="C4163">
        <v>272.42700000000002</v>
      </c>
      <c r="D4163">
        <v>15.372999999999999</v>
      </c>
      <c r="E4163">
        <v>11.337</v>
      </c>
      <c r="F4163">
        <v>7.0350000000000001</v>
      </c>
      <c r="G4163">
        <v>4.4950000000000001</v>
      </c>
      <c r="H4163">
        <v>101556.522</v>
      </c>
      <c r="I4163">
        <v>3.2000000000000001E-2</v>
      </c>
      <c r="J4163">
        <v>143.58099999999999</v>
      </c>
      <c r="K4163">
        <v>127.60299999999999</v>
      </c>
      <c r="L4163">
        <v>26.507000000000001</v>
      </c>
      <c r="M4163">
        <v>85.858999999999995</v>
      </c>
    </row>
    <row r="4164" spans="1:13" x14ac:dyDescent="0.35">
      <c r="A4164">
        <v>4160</v>
      </c>
      <c r="B4164" t="s">
        <v>4741</v>
      </c>
      <c r="C4164">
        <v>383.85</v>
      </c>
      <c r="D4164">
        <v>16.346</v>
      </c>
      <c r="E4164">
        <v>12.07</v>
      </c>
      <c r="F4164">
        <v>7.2329999999999997</v>
      </c>
      <c r="G4164">
        <v>5.423</v>
      </c>
      <c r="H4164">
        <v>101574.137</v>
      </c>
      <c r="I4164">
        <v>0.03</v>
      </c>
      <c r="J4164">
        <v>198.29300000000001</v>
      </c>
      <c r="K4164">
        <v>183.05600000000001</v>
      </c>
      <c r="L4164">
        <v>35.387</v>
      </c>
      <c r="M4164">
        <v>98.143000000000001</v>
      </c>
    </row>
    <row r="4165" spans="1:13" x14ac:dyDescent="0.35">
      <c r="A4165">
        <v>4161</v>
      </c>
      <c r="B4165" t="s">
        <v>4740</v>
      </c>
      <c r="C4165">
        <v>450.72500000000002</v>
      </c>
      <c r="D4165">
        <v>16.818000000000001</v>
      </c>
      <c r="E4165">
        <v>12.904</v>
      </c>
      <c r="F4165">
        <v>7.3</v>
      </c>
      <c r="G4165">
        <v>5.194</v>
      </c>
      <c r="H4165">
        <v>101590.86500000001</v>
      </c>
      <c r="I4165">
        <v>0.157</v>
      </c>
      <c r="J4165">
        <v>242.92699999999999</v>
      </c>
      <c r="K4165">
        <v>202.72800000000001</v>
      </c>
      <c r="L4165">
        <v>43.963999999999999</v>
      </c>
      <c r="M4165">
        <v>112.178</v>
      </c>
    </row>
    <row r="4166" spans="1:13" x14ac:dyDescent="0.35">
      <c r="A4166">
        <v>4162</v>
      </c>
      <c r="B4166" t="s">
        <v>4739</v>
      </c>
      <c r="C4166">
        <v>496.714</v>
      </c>
      <c r="D4166">
        <v>16.844000000000001</v>
      </c>
      <c r="E4166">
        <v>13.228</v>
      </c>
      <c r="F4166">
        <v>6.9240000000000004</v>
      </c>
      <c r="G4166">
        <v>5.7779999999999996</v>
      </c>
      <c r="H4166">
        <v>98427.892999999996</v>
      </c>
      <c r="I4166">
        <v>7.6999999999999999E-2</v>
      </c>
      <c r="J4166">
        <v>275.92</v>
      </c>
      <c r="K4166">
        <v>214.34200000000001</v>
      </c>
      <c r="L4166">
        <v>49.996000000000002</v>
      </c>
      <c r="M4166">
        <v>125.26</v>
      </c>
    </row>
    <row r="4167" spans="1:13" x14ac:dyDescent="0.35">
      <c r="A4167">
        <v>4163</v>
      </c>
      <c r="B4167" t="s">
        <v>4738</v>
      </c>
      <c r="C4167">
        <v>526.06500000000005</v>
      </c>
      <c r="D4167">
        <v>17.738</v>
      </c>
      <c r="E4167">
        <v>14.619</v>
      </c>
      <c r="F4167">
        <v>6.8419999999999996</v>
      </c>
      <c r="G4167">
        <v>5.407</v>
      </c>
      <c r="H4167">
        <v>101607.548</v>
      </c>
      <c r="I4167">
        <v>6.2E-2</v>
      </c>
      <c r="J4167">
        <v>292.541</v>
      </c>
      <c r="K4167">
        <v>226.53700000000001</v>
      </c>
      <c r="L4167">
        <v>57.341000000000001</v>
      </c>
      <c r="M4167">
        <v>151.11500000000001</v>
      </c>
    </row>
    <row r="4168" spans="1:13" x14ac:dyDescent="0.35">
      <c r="A4168">
        <v>4164</v>
      </c>
      <c r="B4168" t="s">
        <v>4737</v>
      </c>
      <c r="C4168">
        <v>567.85799999999995</v>
      </c>
      <c r="D4168">
        <v>18.091999999999999</v>
      </c>
      <c r="E4168">
        <v>15.361000000000001</v>
      </c>
      <c r="F4168">
        <v>7.0350000000000001</v>
      </c>
      <c r="G4168">
        <v>5.6429999999999998</v>
      </c>
      <c r="H4168">
        <v>101611.254</v>
      </c>
      <c r="I4168">
        <v>4.7E-2</v>
      </c>
      <c r="J4168">
        <v>297.64499999999998</v>
      </c>
      <c r="K4168">
        <v>265.02600000000001</v>
      </c>
      <c r="L4168">
        <v>59.780999999999999</v>
      </c>
      <c r="M4168">
        <v>177.09200000000001</v>
      </c>
    </row>
    <row r="4169" spans="1:13" x14ac:dyDescent="0.35">
      <c r="A4169">
        <v>4165</v>
      </c>
      <c r="B4169" t="s">
        <v>4736</v>
      </c>
      <c r="C4169">
        <v>495.685</v>
      </c>
      <c r="D4169">
        <v>18.131</v>
      </c>
      <c r="E4169">
        <v>15.656000000000001</v>
      </c>
      <c r="F4169">
        <v>7.0819999999999999</v>
      </c>
      <c r="G4169">
        <v>5.8079999999999998</v>
      </c>
      <c r="H4169">
        <v>101607.59299999999</v>
      </c>
      <c r="I4169">
        <v>0.22600000000000001</v>
      </c>
      <c r="J4169">
        <v>291.80900000000003</v>
      </c>
      <c r="K4169">
        <v>195.149</v>
      </c>
      <c r="L4169">
        <v>58.16</v>
      </c>
      <c r="M4169">
        <v>203.756</v>
      </c>
    </row>
    <row r="4170" spans="1:13" x14ac:dyDescent="0.35">
      <c r="A4170">
        <v>4166</v>
      </c>
      <c r="B4170" t="s">
        <v>4735</v>
      </c>
      <c r="C4170">
        <v>445.54599999999999</v>
      </c>
      <c r="D4170">
        <v>18.032</v>
      </c>
      <c r="E4170">
        <v>15.871</v>
      </c>
      <c r="F4170">
        <v>7.3620000000000001</v>
      </c>
      <c r="G4170">
        <v>6.1239999999999997</v>
      </c>
      <c r="H4170">
        <v>101607.056</v>
      </c>
      <c r="I4170">
        <v>0.185</v>
      </c>
      <c r="J4170">
        <v>249.02099999999999</v>
      </c>
      <c r="K4170">
        <v>192.864</v>
      </c>
      <c r="L4170">
        <v>53.024999999999999</v>
      </c>
      <c r="M4170">
        <v>226.49799999999999</v>
      </c>
    </row>
    <row r="4171" spans="1:13" x14ac:dyDescent="0.35">
      <c r="A4171">
        <v>4167</v>
      </c>
      <c r="B4171" t="s">
        <v>4734</v>
      </c>
      <c r="C4171">
        <v>425.15300000000002</v>
      </c>
      <c r="D4171">
        <v>17.933</v>
      </c>
      <c r="E4171">
        <v>16.038</v>
      </c>
      <c r="F4171">
        <v>7.72</v>
      </c>
      <c r="G4171">
        <v>5.992</v>
      </c>
      <c r="H4171">
        <v>101602.14599999999</v>
      </c>
      <c r="I4171">
        <v>0.115</v>
      </c>
      <c r="J4171">
        <v>240.464</v>
      </c>
      <c r="K4171">
        <v>189.114</v>
      </c>
      <c r="L4171">
        <v>45.694000000000003</v>
      </c>
      <c r="M4171">
        <v>244.48400000000001</v>
      </c>
    </row>
    <row r="4172" spans="1:13" x14ac:dyDescent="0.35">
      <c r="A4172">
        <v>4168</v>
      </c>
      <c r="B4172" t="s">
        <v>4733</v>
      </c>
      <c r="C4172">
        <v>382.6</v>
      </c>
      <c r="D4172">
        <v>17.701000000000001</v>
      </c>
      <c r="E4172">
        <v>16.152999999999999</v>
      </c>
      <c r="F4172">
        <v>7.4909999999999997</v>
      </c>
      <c r="G4172">
        <v>5.5350000000000001</v>
      </c>
      <c r="H4172">
        <v>101595.944</v>
      </c>
      <c r="I4172">
        <v>0.129</v>
      </c>
      <c r="J4172">
        <v>208.90799999999999</v>
      </c>
      <c r="K4172">
        <v>182.916</v>
      </c>
      <c r="L4172">
        <v>37.253</v>
      </c>
      <c r="M4172">
        <v>259.05</v>
      </c>
    </row>
    <row r="4173" spans="1:13" x14ac:dyDescent="0.35">
      <c r="A4173">
        <v>4169</v>
      </c>
      <c r="B4173" t="s">
        <v>4732</v>
      </c>
      <c r="C4173">
        <v>266</v>
      </c>
      <c r="D4173">
        <v>17.309000000000001</v>
      </c>
      <c r="E4173">
        <v>16.234999999999999</v>
      </c>
      <c r="F4173">
        <v>7.6959999999999997</v>
      </c>
      <c r="G4173">
        <v>5.24</v>
      </c>
      <c r="H4173">
        <v>101594.56</v>
      </c>
      <c r="I4173">
        <v>0.11899999999999999</v>
      </c>
      <c r="J4173">
        <v>150.77199999999999</v>
      </c>
      <c r="K4173">
        <v>122.26900000000001</v>
      </c>
      <c r="L4173">
        <v>28.396000000000001</v>
      </c>
      <c r="M4173">
        <v>271.61700000000002</v>
      </c>
    </row>
    <row r="4174" spans="1:13" x14ac:dyDescent="0.35">
      <c r="A4174">
        <v>4170</v>
      </c>
      <c r="B4174" t="s">
        <v>4731</v>
      </c>
      <c r="C4174">
        <v>174.62200000000001</v>
      </c>
      <c r="D4174">
        <v>16.567</v>
      </c>
      <c r="E4174">
        <v>16.329000000000001</v>
      </c>
      <c r="F4174">
        <v>7.5090000000000003</v>
      </c>
      <c r="G4174">
        <v>5.2279999999999998</v>
      </c>
      <c r="H4174">
        <v>101599.469</v>
      </c>
      <c r="I4174">
        <v>0.122</v>
      </c>
      <c r="J4174">
        <v>99.801000000000002</v>
      </c>
      <c r="K4174">
        <v>77.56</v>
      </c>
      <c r="L4174">
        <v>19.585999999999999</v>
      </c>
      <c r="M4174">
        <v>283.20499999999998</v>
      </c>
    </row>
    <row r="4175" spans="1:13" x14ac:dyDescent="0.35">
      <c r="A4175">
        <v>4171</v>
      </c>
      <c r="B4175" t="s">
        <v>4730</v>
      </c>
      <c r="C4175">
        <v>89.885000000000005</v>
      </c>
      <c r="D4175">
        <v>15.692</v>
      </c>
      <c r="E4175">
        <v>15.28</v>
      </c>
      <c r="F4175">
        <v>7.4779999999999998</v>
      </c>
      <c r="G4175">
        <v>4.7629999999999999</v>
      </c>
      <c r="H4175">
        <v>101602.101</v>
      </c>
      <c r="I4175">
        <v>3.5999999999999997E-2</v>
      </c>
      <c r="J4175">
        <v>60.59</v>
      </c>
      <c r="K4175">
        <v>30.388000000000002</v>
      </c>
      <c r="L4175">
        <v>11.175000000000001</v>
      </c>
      <c r="M4175">
        <v>294.51100000000002</v>
      </c>
    </row>
    <row r="4176" spans="1:13" x14ac:dyDescent="0.35">
      <c r="A4176">
        <v>4172</v>
      </c>
      <c r="B4176" t="s">
        <v>4729</v>
      </c>
      <c r="C4176">
        <v>24.527000000000001</v>
      </c>
      <c r="D4176">
        <v>14.561999999999999</v>
      </c>
      <c r="E4176">
        <v>14.195</v>
      </c>
      <c r="F4176">
        <v>7.0529999999999999</v>
      </c>
      <c r="G4176">
        <v>4.1070000000000002</v>
      </c>
      <c r="H4176">
        <v>101621.834</v>
      </c>
      <c r="I4176">
        <v>1.0999999999999999E-2</v>
      </c>
      <c r="J4176">
        <v>19.863</v>
      </c>
      <c r="K4176">
        <v>4.923</v>
      </c>
      <c r="L4176">
        <v>3.4969999999999999</v>
      </c>
      <c r="M4176">
        <v>306.02999999999997</v>
      </c>
    </row>
    <row r="4177" spans="1:13" x14ac:dyDescent="0.35">
      <c r="A4177">
        <v>4173</v>
      </c>
      <c r="B4177" t="s">
        <v>4728</v>
      </c>
      <c r="C4177">
        <v>0.19</v>
      </c>
      <c r="D4177">
        <v>13.445</v>
      </c>
      <c r="E4177">
        <v>13.002000000000001</v>
      </c>
      <c r="F4177">
        <v>6.9340000000000002</v>
      </c>
      <c r="G4177">
        <v>4.7880000000000003</v>
      </c>
      <c r="H4177">
        <v>101669.80499999999</v>
      </c>
      <c r="I4177">
        <v>1.0999999999999999E-2</v>
      </c>
      <c r="J4177">
        <v>0.186</v>
      </c>
      <c r="K4177">
        <v>4.0000000000000001E-3</v>
      </c>
      <c r="L4177">
        <v>-3.1070000000000002</v>
      </c>
      <c r="M4177">
        <v>318.10399999999998</v>
      </c>
    </row>
    <row r="4178" spans="1:13" x14ac:dyDescent="0.35">
      <c r="A4178">
        <v>4174</v>
      </c>
      <c r="B4178" t="s">
        <v>4727</v>
      </c>
      <c r="C4178">
        <v>0</v>
      </c>
      <c r="D4178">
        <v>12.904999999999999</v>
      </c>
      <c r="E4178">
        <v>12.166</v>
      </c>
      <c r="F4178">
        <v>6.859</v>
      </c>
      <c r="G4178">
        <v>4.4329999999999998</v>
      </c>
      <c r="H4178">
        <v>101641.693</v>
      </c>
      <c r="I4178">
        <v>0</v>
      </c>
      <c r="J4178">
        <v>0</v>
      </c>
      <c r="K4178">
        <v>0</v>
      </c>
      <c r="L4178">
        <v>-8.26</v>
      </c>
      <c r="M4178">
        <v>330.88600000000002</v>
      </c>
    </row>
    <row r="4179" spans="1:13" x14ac:dyDescent="0.35">
      <c r="A4179">
        <v>4175</v>
      </c>
      <c r="B4179" t="s">
        <v>4726</v>
      </c>
      <c r="C4179">
        <v>0</v>
      </c>
      <c r="D4179">
        <v>12.582000000000001</v>
      </c>
      <c r="E4179">
        <v>11.43</v>
      </c>
      <c r="F4179">
        <v>6.9470000000000001</v>
      </c>
      <c r="G4179">
        <v>4.3979999999999997</v>
      </c>
      <c r="H4179">
        <v>101621.554</v>
      </c>
      <c r="I4179">
        <v>0</v>
      </c>
      <c r="J4179">
        <v>0</v>
      </c>
      <c r="K4179">
        <v>0</v>
      </c>
      <c r="L4179">
        <v>-11.683</v>
      </c>
      <c r="M4179">
        <v>344.66800000000001</v>
      </c>
    </row>
    <row r="4180" spans="1:13" x14ac:dyDescent="0.35">
      <c r="A4180">
        <v>4176</v>
      </c>
      <c r="B4180" t="s">
        <v>4725</v>
      </c>
      <c r="C4180">
        <v>0</v>
      </c>
      <c r="D4180">
        <v>12.241</v>
      </c>
      <c r="E4180">
        <v>10.609</v>
      </c>
      <c r="F4180">
        <v>7.0179999999999998</v>
      </c>
      <c r="G4180">
        <v>5.0730000000000004</v>
      </c>
      <c r="H4180">
        <v>101610.815</v>
      </c>
      <c r="I4180">
        <v>0</v>
      </c>
      <c r="J4180">
        <v>0</v>
      </c>
      <c r="K4180">
        <v>0</v>
      </c>
      <c r="L4180">
        <v>-12.967000000000001</v>
      </c>
      <c r="M4180">
        <v>323.05200000000002</v>
      </c>
    </row>
    <row r="4181" spans="1:13" x14ac:dyDescent="0.35">
      <c r="A4181">
        <v>4177</v>
      </c>
      <c r="B4181" t="s">
        <v>4724</v>
      </c>
      <c r="C4181">
        <v>0</v>
      </c>
      <c r="D4181">
        <v>12.003</v>
      </c>
      <c r="E4181">
        <v>10.345000000000001</v>
      </c>
      <c r="F4181">
        <v>7.1269999999999998</v>
      </c>
      <c r="G4181">
        <v>5.367</v>
      </c>
      <c r="H4181">
        <v>101616.925</v>
      </c>
      <c r="I4181">
        <v>0</v>
      </c>
      <c r="J4181">
        <v>0</v>
      </c>
      <c r="K4181">
        <v>0</v>
      </c>
      <c r="L4181">
        <v>-12.116</v>
      </c>
      <c r="M4181">
        <v>12.526</v>
      </c>
    </row>
    <row r="4182" spans="1:13" x14ac:dyDescent="0.35">
      <c r="A4182">
        <v>4178</v>
      </c>
      <c r="B4182" t="s">
        <v>4723</v>
      </c>
      <c r="C4182">
        <v>0</v>
      </c>
      <c r="D4182">
        <v>11.821999999999999</v>
      </c>
      <c r="E4182">
        <v>10.224</v>
      </c>
      <c r="F4182">
        <v>7.4240000000000004</v>
      </c>
      <c r="G4182">
        <v>5.0199999999999996</v>
      </c>
      <c r="H4182">
        <v>101600.57</v>
      </c>
      <c r="I4182">
        <v>1E-3</v>
      </c>
      <c r="J4182">
        <v>0</v>
      </c>
      <c r="K4182">
        <v>0</v>
      </c>
      <c r="L4182">
        <v>-9.173</v>
      </c>
      <c r="M4182">
        <v>26.175000000000001</v>
      </c>
    </row>
    <row r="4183" spans="1:13" x14ac:dyDescent="0.35">
      <c r="A4183">
        <v>4179</v>
      </c>
      <c r="B4183" t="s">
        <v>4722</v>
      </c>
      <c r="C4183">
        <v>2.5999999999999999E-2</v>
      </c>
      <c r="D4183">
        <v>11.61</v>
      </c>
      <c r="E4183">
        <v>10.11</v>
      </c>
      <c r="F4183">
        <v>7.5049999999999999</v>
      </c>
      <c r="G4183">
        <v>5.08</v>
      </c>
      <c r="H4183">
        <v>101592.28</v>
      </c>
      <c r="I4183">
        <v>8.0000000000000002E-3</v>
      </c>
      <c r="J4183">
        <v>2.1999999999999999E-2</v>
      </c>
      <c r="K4183">
        <v>0</v>
      </c>
      <c r="L4183">
        <v>-4.359</v>
      </c>
      <c r="M4183">
        <v>39.189</v>
      </c>
    </row>
    <row r="4184" spans="1:13" x14ac:dyDescent="0.35">
      <c r="A4184">
        <v>4180</v>
      </c>
      <c r="B4184" t="s">
        <v>4721</v>
      </c>
      <c r="C4184">
        <v>9.6940000000000008</v>
      </c>
      <c r="D4184">
        <v>11.827999999999999</v>
      </c>
      <c r="E4184">
        <v>10.022</v>
      </c>
      <c r="F4184">
        <v>7.6980000000000004</v>
      </c>
      <c r="G4184">
        <v>5.2359999999999998</v>
      </c>
      <c r="H4184">
        <v>101594.11500000001</v>
      </c>
      <c r="I4184">
        <v>0.10100000000000001</v>
      </c>
      <c r="J4184">
        <v>9.0039999999999996</v>
      </c>
      <c r="K4184">
        <v>0.89800000000000002</v>
      </c>
      <c r="L4184">
        <v>1.962</v>
      </c>
      <c r="M4184">
        <v>51.415999999999997</v>
      </c>
    </row>
    <row r="4185" spans="1:13" x14ac:dyDescent="0.35">
      <c r="A4185">
        <v>4181</v>
      </c>
      <c r="B4185" t="s">
        <v>4720</v>
      </c>
      <c r="C4185">
        <v>55.976999999999997</v>
      </c>
      <c r="D4185">
        <v>12.933</v>
      </c>
      <c r="E4185">
        <v>10.117000000000001</v>
      </c>
      <c r="F4185">
        <v>7.6189999999999998</v>
      </c>
      <c r="G4185">
        <v>5.3620000000000001</v>
      </c>
      <c r="H4185">
        <v>101598.31</v>
      </c>
      <c r="I4185">
        <v>0.17599999999999999</v>
      </c>
      <c r="J4185">
        <v>43.887</v>
      </c>
      <c r="K4185">
        <v>12.842000000000001</v>
      </c>
      <c r="L4185">
        <v>9.4359999999999999</v>
      </c>
      <c r="M4185">
        <v>63.030999999999999</v>
      </c>
    </row>
    <row r="4186" spans="1:13" x14ac:dyDescent="0.35">
      <c r="A4186">
        <v>4182</v>
      </c>
      <c r="B4186" t="s">
        <v>4719</v>
      </c>
      <c r="C4186">
        <v>138.81899999999999</v>
      </c>
      <c r="D4186">
        <v>14.260999999999999</v>
      </c>
      <c r="E4186">
        <v>10.343</v>
      </c>
      <c r="F4186">
        <v>7.3639999999999999</v>
      </c>
      <c r="G4186">
        <v>5.1029999999999998</v>
      </c>
      <c r="H4186">
        <v>101613.04300000001</v>
      </c>
      <c r="I4186">
        <v>1.4E-2</v>
      </c>
      <c r="J4186">
        <v>94.573999999999998</v>
      </c>
      <c r="K4186">
        <v>45.973999999999997</v>
      </c>
      <c r="L4186">
        <v>17.715</v>
      </c>
      <c r="M4186">
        <v>74.346999999999994</v>
      </c>
    </row>
    <row r="4187" spans="1:13" x14ac:dyDescent="0.35">
      <c r="A4187">
        <v>4183</v>
      </c>
      <c r="B4187" t="s">
        <v>4718</v>
      </c>
      <c r="C4187">
        <v>245.27099999999999</v>
      </c>
      <c r="D4187">
        <v>15.454000000000001</v>
      </c>
      <c r="E4187">
        <v>11.358000000000001</v>
      </c>
      <c r="F4187">
        <v>7.3540000000000001</v>
      </c>
      <c r="G4187">
        <v>5.3789999999999996</v>
      </c>
      <c r="H4187">
        <v>101626.52499999999</v>
      </c>
      <c r="I4187">
        <v>0.115</v>
      </c>
      <c r="J4187">
        <v>132.15299999999999</v>
      </c>
      <c r="K4187">
        <v>115.255</v>
      </c>
      <c r="L4187">
        <v>26.468</v>
      </c>
      <c r="M4187">
        <v>85.823999999999998</v>
      </c>
    </row>
    <row r="4188" spans="1:13" x14ac:dyDescent="0.35">
      <c r="A4188">
        <v>4184</v>
      </c>
      <c r="B4188" t="s">
        <v>4717</v>
      </c>
      <c r="C4188">
        <v>312.21899999999999</v>
      </c>
      <c r="D4188">
        <v>16.312999999999999</v>
      </c>
      <c r="E4188">
        <v>12.369</v>
      </c>
      <c r="F4188">
        <v>7.3449999999999998</v>
      </c>
      <c r="G4188">
        <v>5.6390000000000002</v>
      </c>
      <c r="H4188">
        <v>101645.141</v>
      </c>
      <c r="I4188">
        <v>6.6000000000000003E-2</v>
      </c>
      <c r="J4188">
        <v>186.74100000000001</v>
      </c>
      <c r="K4188">
        <v>127.10899999999999</v>
      </c>
      <c r="L4188">
        <v>35.347000000000001</v>
      </c>
      <c r="M4188">
        <v>98.105999999999995</v>
      </c>
    </row>
    <row r="4189" spans="1:13" x14ac:dyDescent="0.35">
      <c r="A4189">
        <v>4185</v>
      </c>
      <c r="B4189" t="s">
        <v>4716</v>
      </c>
      <c r="C4189">
        <v>387.56400000000002</v>
      </c>
      <c r="D4189">
        <v>16.789000000000001</v>
      </c>
      <c r="E4189">
        <v>13.356999999999999</v>
      </c>
      <c r="F4189">
        <v>7.0129999999999999</v>
      </c>
      <c r="G4189">
        <v>5.7460000000000004</v>
      </c>
      <c r="H4189">
        <v>101657.061</v>
      </c>
      <c r="I4189">
        <v>6.3E-2</v>
      </c>
      <c r="J4189">
        <v>218.41399999999999</v>
      </c>
      <c r="K4189">
        <v>165.87899999999999</v>
      </c>
      <c r="L4189">
        <v>43.924999999999997</v>
      </c>
      <c r="M4189">
        <v>112.136</v>
      </c>
    </row>
    <row r="4190" spans="1:13" x14ac:dyDescent="0.35">
      <c r="A4190">
        <v>4186</v>
      </c>
      <c r="B4190" t="s">
        <v>4715</v>
      </c>
      <c r="C4190">
        <v>461.76400000000001</v>
      </c>
      <c r="D4190">
        <v>17.39</v>
      </c>
      <c r="E4190">
        <v>14.249000000000001</v>
      </c>
      <c r="F4190">
        <v>7.0119999999999996</v>
      </c>
      <c r="G4190">
        <v>5.5659999999999998</v>
      </c>
      <c r="H4190">
        <v>101664.696</v>
      </c>
      <c r="I4190">
        <v>0.13400000000000001</v>
      </c>
      <c r="J4190">
        <v>254.946</v>
      </c>
      <c r="K4190">
        <v>202.40799999999999</v>
      </c>
      <c r="L4190">
        <v>51.572000000000003</v>
      </c>
      <c r="M4190">
        <v>129.245</v>
      </c>
    </row>
    <row r="4191" spans="1:13" x14ac:dyDescent="0.35">
      <c r="A4191">
        <v>4187</v>
      </c>
      <c r="B4191" t="s">
        <v>4714</v>
      </c>
      <c r="C4191">
        <v>527.08399999999995</v>
      </c>
      <c r="D4191">
        <v>17.963000000000001</v>
      </c>
      <c r="E4191">
        <v>15.055</v>
      </c>
      <c r="F4191">
        <v>6.5970000000000004</v>
      </c>
      <c r="G4191">
        <v>5.3970000000000002</v>
      </c>
      <c r="H4191">
        <v>101666.97100000001</v>
      </c>
      <c r="I4191">
        <v>5.7000000000000002E-2</v>
      </c>
      <c r="J4191">
        <v>265.79700000000003</v>
      </c>
      <c r="K4191">
        <v>261.40800000000002</v>
      </c>
      <c r="L4191">
        <v>57.293999999999997</v>
      </c>
      <c r="M4191">
        <v>150.90700000000001</v>
      </c>
    </row>
    <row r="4192" spans="1:13" x14ac:dyDescent="0.35">
      <c r="A4192">
        <v>4188</v>
      </c>
      <c r="B4192" t="s">
        <v>4713</v>
      </c>
      <c r="C4192">
        <v>508.05</v>
      </c>
      <c r="D4192">
        <v>18.084</v>
      </c>
      <c r="E4192">
        <v>15.884</v>
      </c>
      <c r="F4192">
        <v>6.8079999999999998</v>
      </c>
      <c r="G4192">
        <v>5.4909999999999997</v>
      </c>
      <c r="H4192">
        <v>101665.141</v>
      </c>
      <c r="I4192">
        <v>0.17199999999999999</v>
      </c>
      <c r="J4192">
        <v>265.54399999999998</v>
      </c>
      <c r="K4192">
        <v>242.685</v>
      </c>
      <c r="L4192">
        <v>59.768999999999998</v>
      </c>
      <c r="M4192">
        <v>176.995</v>
      </c>
    </row>
    <row r="4193" spans="1:13" x14ac:dyDescent="0.35">
      <c r="A4193">
        <v>4189</v>
      </c>
      <c r="B4193" t="s">
        <v>4712</v>
      </c>
      <c r="C4193">
        <v>508.41500000000002</v>
      </c>
      <c r="D4193">
        <v>18.609000000000002</v>
      </c>
      <c r="E4193">
        <v>16.210999999999999</v>
      </c>
      <c r="F4193">
        <v>7.2380000000000004</v>
      </c>
      <c r="G4193">
        <v>5.6340000000000003</v>
      </c>
      <c r="H4193">
        <v>101662.553</v>
      </c>
      <c r="I4193">
        <v>8.4000000000000005E-2</v>
      </c>
      <c r="J4193">
        <v>269.13799999999998</v>
      </c>
      <c r="K4193">
        <v>241.33600000000001</v>
      </c>
      <c r="L4193">
        <v>58.161999999999999</v>
      </c>
      <c r="M4193">
        <v>203.66</v>
      </c>
    </row>
    <row r="4194" spans="1:13" x14ac:dyDescent="0.35">
      <c r="A4194">
        <v>4190</v>
      </c>
      <c r="B4194" t="s">
        <v>4711</v>
      </c>
      <c r="C4194">
        <v>476.94600000000003</v>
      </c>
      <c r="D4194">
        <v>18.518999999999998</v>
      </c>
      <c r="E4194">
        <v>16.47</v>
      </c>
      <c r="F4194">
        <v>7.77</v>
      </c>
      <c r="G4194">
        <v>5.6879999999999997</v>
      </c>
      <c r="H4194">
        <v>101673.802</v>
      </c>
      <c r="I4194">
        <v>0.22800000000000001</v>
      </c>
      <c r="J4194">
        <v>266.08600000000001</v>
      </c>
      <c r="K4194">
        <v>214.57</v>
      </c>
      <c r="L4194">
        <v>53.037999999999997</v>
      </c>
      <c r="M4194">
        <v>226.416</v>
      </c>
    </row>
    <row r="4195" spans="1:13" x14ac:dyDescent="0.35">
      <c r="A4195">
        <v>4191</v>
      </c>
      <c r="B4195" t="s">
        <v>4710</v>
      </c>
      <c r="C4195">
        <v>408.84699999999998</v>
      </c>
      <c r="D4195">
        <v>18.3</v>
      </c>
      <c r="E4195">
        <v>16.670999999999999</v>
      </c>
      <c r="F4195">
        <v>7.8140000000000001</v>
      </c>
      <c r="G4195">
        <v>5.04</v>
      </c>
      <c r="H4195">
        <v>101680.052</v>
      </c>
      <c r="I4195">
        <v>3.2000000000000001E-2</v>
      </c>
      <c r="J4195">
        <v>214.107</v>
      </c>
      <c r="K4195">
        <v>198.65100000000001</v>
      </c>
      <c r="L4195">
        <v>45.713000000000001</v>
      </c>
      <c r="M4195">
        <v>244.417</v>
      </c>
    </row>
    <row r="4196" spans="1:13" x14ac:dyDescent="0.35">
      <c r="A4196">
        <v>4192</v>
      </c>
      <c r="B4196" t="s">
        <v>4709</v>
      </c>
      <c r="C4196">
        <v>337.53800000000001</v>
      </c>
      <c r="D4196">
        <v>17.952000000000002</v>
      </c>
      <c r="E4196">
        <v>16.812999999999999</v>
      </c>
      <c r="F4196">
        <v>7.7910000000000004</v>
      </c>
      <c r="G4196">
        <v>5.2569999999999997</v>
      </c>
      <c r="H4196">
        <v>101682.777</v>
      </c>
      <c r="I4196">
        <v>0.122</v>
      </c>
      <c r="J4196">
        <v>175.17500000000001</v>
      </c>
      <c r="K4196">
        <v>166.49299999999999</v>
      </c>
      <c r="L4196">
        <v>37.274000000000001</v>
      </c>
      <c r="M4196">
        <v>258.99299999999999</v>
      </c>
    </row>
    <row r="4197" spans="1:13" x14ac:dyDescent="0.35">
      <c r="A4197">
        <v>4193</v>
      </c>
      <c r="B4197" t="s">
        <v>4708</v>
      </c>
      <c r="C4197">
        <v>258.411</v>
      </c>
      <c r="D4197">
        <v>17.53</v>
      </c>
      <c r="E4197">
        <v>16.902000000000001</v>
      </c>
      <c r="F4197">
        <v>7.6369999999999996</v>
      </c>
      <c r="G4197">
        <v>5.1879999999999997</v>
      </c>
      <c r="H4197">
        <v>101676.796</v>
      </c>
      <c r="I4197">
        <v>7.1999999999999995E-2</v>
      </c>
      <c r="J4197">
        <v>141.184</v>
      </c>
      <c r="K4197">
        <v>120.491</v>
      </c>
      <c r="L4197">
        <v>28.417999999999999</v>
      </c>
      <c r="M4197">
        <v>271.56599999999997</v>
      </c>
    </row>
    <row r="4198" spans="1:13" x14ac:dyDescent="0.35">
      <c r="A4198">
        <v>4194</v>
      </c>
      <c r="B4198" t="s">
        <v>4707</v>
      </c>
      <c r="C4198">
        <v>170.14400000000001</v>
      </c>
      <c r="D4198">
        <v>17.021000000000001</v>
      </c>
      <c r="E4198">
        <v>16.911000000000001</v>
      </c>
      <c r="F4198">
        <v>7.45</v>
      </c>
      <c r="G4198">
        <v>4.8630000000000004</v>
      </c>
      <c r="H4198">
        <v>101684.876</v>
      </c>
      <c r="I4198">
        <v>5.7000000000000002E-2</v>
      </c>
      <c r="J4198">
        <v>101.803</v>
      </c>
      <c r="K4198">
        <v>71.445999999999998</v>
      </c>
      <c r="L4198">
        <v>19.606999999999999</v>
      </c>
      <c r="M4198">
        <v>283.15600000000001</v>
      </c>
    </row>
    <row r="4199" spans="1:13" x14ac:dyDescent="0.35">
      <c r="A4199">
        <v>4195</v>
      </c>
      <c r="B4199" t="s">
        <v>4706</v>
      </c>
      <c r="C4199">
        <v>79.456999999999994</v>
      </c>
      <c r="D4199">
        <v>15.971</v>
      </c>
      <c r="E4199">
        <v>15.805</v>
      </c>
      <c r="F4199">
        <v>6.931</v>
      </c>
      <c r="G4199">
        <v>5.2220000000000004</v>
      </c>
      <c r="H4199">
        <v>101695.5</v>
      </c>
      <c r="I4199">
        <v>8.1000000000000003E-2</v>
      </c>
      <c r="J4199">
        <v>55.569000000000003</v>
      </c>
      <c r="K4199">
        <v>25.553000000000001</v>
      </c>
      <c r="L4199">
        <v>11.194000000000001</v>
      </c>
      <c r="M4199">
        <v>294.46300000000002</v>
      </c>
    </row>
    <row r="4200" spans="1:13" x14ac:dyDescent="0.35">
      <c r="A4200">
        <v>4196</v>
      </c>
      <c r="B4200" t="s">
        <v>4705</v>
      </c>
      <c r="C4200">
        <v>21.686</v>
      </c>
      <c r="D4200">
        <v>14.728999999999999</v>
      </c>
      <c r="E4200">
        <v>14.618</v>
      </c>
      <c r="F4200">
        <v>6.6829999999999998</v>
      </c>
      <c r="G4200">
        <v>5.0880000000000001</v>
      </c>
      <c r="H4200">
        <v>101724.505</v>
      </c>
      <c r="I4200">
        <v>3.5999999999999997E-2</v>
      </c>
      <c r="J4200">
        <v>17.277000000000001</v>
      </c>
      <c r="K4200">
        <v>4.41</v>
      </c>
      <c r="L4200">
        <v>3.51</v>
      </c>
      <c r="M4200">
        <v>305.98</v>
      </c>
    </row>
    <row r="4201" spans="1:13" x14ac:dyDescent="0.35">
      <c r="A4201">
        <v>4197</v>
      </c>
      <c r="B4201" t="s">
        <v>4704</v>
      </c>
      <c r="C4201">
        <v>0.28499999999999998</v>
      </c>
      <c r="D4201">
        <v>13.884</v>
      </c>
      <c r="E4201">
        <v>13.597</v>
      </c>
      <c r="F4201">
        <v>6.4829999999999997</v>
      </c>
      <c r="G4201">
        <v>5.0810000000000004</v>
      </c>
      <c r="H4201">
        <v>101733.982</v>
      </c>
      <c r="I4201">
        <v>5.2999999999999999E-2</v>
      </c>
      <c r="J4201">
        <v>0.27700000000000002</v>
      </c>
      <c r="K4201">
        <v>4.0000000000000001E-3</v>
      </c>
      <c r="L4201">
        <v>-3.048</v>
      </c>
      <c r="M4201">
        <v>317.95699999999999</v>
      </c>
    </row>
    <row r="4202" spans="1:13" x14ac:dyDescent="0.35">
      <c r="A4202">
        <v>4198</v>
      </c>
      <c r="B4202" t="s">
        <v>4703</v>
      </c>
      <c r="C4202">
        <v>0</v>
      </c>
      <c r="D4202">
        <v>13.26</v>
      </c>
      <c r="E4202">
        <v>12.62</v>
      </c>
      <c r="F4202">
        <v>6.3280000000000003</v>
      </c>
      <c r="G4202">
        <v>5.0350000000000001</v>
      </c>
      <c r="H4202">
        <v>101735.128</v>
      </c>
      <c r="I4202">
        <v>7.8E-2</v>
      </c>
      <c r="J4202">
        <v>0</v>
      </c>
      <c r="K4202">
        <v>0</v>
      </c>
      <c r="L4202">
        <v>-8.2789999999999999</v>
      </c>
      <c r="M4202">
        <v>330.90199999999999</v>
      </c>
    </row>
    <row r="4203" spans="1:13" x14ac:dyDescent="0.35">
      <c r="A4203">
        <v>4199</v>
      </c>
      <c r="B4203" t="s">
        <v>4702</v>
      </c>
      <c r="C4203">
        <v>0</v>
      </c>
      <c r="D4203">
        <v>12.923</v>
      </c>
      <c r="E4203">
        <v>11.765000000000001</v>
      </c>
      <c r="F4203">
        <v>6.57</v>
      </c>
      <c r="G4203">
        <v>5.415</v>
      </c>
      <c r="H4203">
        <v>101723.626</v>
      </c>
      <c r="I4203">
        <v>0.13400000000000001</v>
      </c>
      <c r="J4203">
        <v>0</v>
      </c>
      <c r="K4203">
        <v>0</v>
      </c>
      <c r="L4203">
        <v>-11.654</v>
      </c>
      <c r="M4203">
        <v>344.40699999999998</v>
      </c>
    </row>
    <row r="4204" spans="1:13" x14ac:dyDescent="0.35">
      <c r="A4204">
        <v>4200</v>
      </c>
      <c r="B4204" t="s">
        <v>4701</v>
      </c>
      <c r="C4204">
        <v>0</v>
      </c>
      <c r="D4204">
        <v>12.518000000000001</v>
      </c>
      <c r="E4204">
        <v>10.821</v>
      </c>
      <c r="F4204">
        <v>6.7759999999999998</v>
      </c>
      <c r="G4204">
        <v>5.5750000000000002</v>
      </c>
      <c r="H4204">
        <v>101699.07</v>
      </c>
      <c r="I4204">
        <v>0.29399999999999998</v>
      </c>
      <c r="J4204">
        <v>0</v>
      </c>
      <c r="K4204">
        <v>0</v>
      </c>
      <c r="L4204">
        <v>-12.984999999999999</v>
      </c>
      <c r="M4204">
        <v>329.49299999999999</v>
      </c>
    </row>
    <row r="4205" spans="1:13" x14ac:dyDescent="0.35">
      <c r="A4205">
        <v>4201</v>
      </c>
      <c r="B4205" t="s">
        <v>4700</v>
      </c>
      <c r="C4205">
        <v>0</v>
      </c>
      <c r="D4205">
        <v>12.281000000000001</v>
      </c>
      <c r="E4205">
        <v>10.619</v>
      </c>
      <c r="F4205">
        <v>6.9210000000000003</v>
      </c>
      <c r="G4205">
        <v>5.2679999999999998</v>
      </c>
      <c r="H4205">
        <v>101685.80899999999</v>
      </c>
      <c r="I4205">
        <v>0.28499999999999998</v>
      </c>
      <c r="J4205">
        <v>0</v>
      </c>
      <c r="K4205">
        <v>0</v>
      </c>
      <c r="L4205">
        <v>-12.138</v>
      </c>
      <c r="M4205">
        <v>12.487</v>
      </c>
    </row>
    <row r="4206" spans="1:13" x14ac:dyDescent="0.35">
      <c r="A4206">
        <v>4202</v>
      </c>
      <c r="B4206" t="s">
        <v>4699</v>
      </c>
      <c r="C4206">
        <v>0</v>
      </c>
      <c r="D4206">
        <v>12.12</v>
      </c>
      <c r="E4206">
        <v>10.537000000000001</v>
      </c>
      <c r="F4206">
        <v>6.8040000000000003</v>
      </c>
      <c r="G4206">
        <v>5.7640000000000002</v>
      </c>
      <c r="H4206">
        <v>101670.13499999999</v>
      </c>
      <c r="I4206">
        <v>0.28799999999999998</v>
      </c>
      <c r="J4206">
        <v>0</v>
      </c>
      <c r="K4206">
        <v>0</v>
      </c>
      <c r="L4206">
        <v>-9.1890000000000001</v>
      </c>
      <c r="M4206">
        <v>26.18</v>
      </c>
    </row>
    <row r="4207" spans="1:13" x14ac:dyDescent="0.35">
      <c r="A4207">
        <v>4203</v>
      </c>
      <c r="B4207" t="s">
        <v>4698</v>
      </c>
      <c r="C4207">
        <v>4.9000000000000002E-2</v>
      </c>
      <c r="D4207">
        <v>12.196</v>
      </c>
      <c r="E4207">
        <v>10.468</v>
      </c>
      <c r="F4207">
        <v>6.7830000000000004</v>
      </c>
      <c r="G4207">
        <v>5.7149999999999999</v>
      </c>
      <c r="H4207">
        <v>101657.751</v>
      </c>
      <c r="I4207">
        <v>0.115</v>
      </c>
      <c r="J4207">
        <v>4.8000000000000001E-2</v>
      </c>
      <c r="K4207">
        <v>0</v>
      </c>
      <c r="L4207">
        <v>-4.383</v>
      </c>
      <c r="M4207">
        <v>39.171999999999997</v>
      </c>
    </row>
    <row r="4208" spans="1:13" x14ac:dyDescent="0.35">
      <c r="A4208">
        <v>4204</v>
      </c>
      <c r="B4208" t="s">
        <v>4697</v>
      </c>
      <c r="C4208">
        <v>8.5950000000000006</v>
      </c>
      <c r="D4208">
        <v>12.351000000000001</v>
      </c>
      <c r="E4208">
        <v>10.404999999999999</v>
      </c>
      <c r="F4208">
        <v>6.9169999999999998</v>
      </c>
      <c r="G4208">
        <v>5.7750000000000004</v>
      </c>
      <c r="H4208">
        <v>101665.323</v>
      </c>
      <c r="I4208">
        <v>0.20100000000000001</v>
      </c>
      <c r="J4208">
        <v>7.8849999999999998</v>
      </c>
      <c r="K4208">
        <v>0.86699999999999999</v>
      </c>
      <c r="L4208">
        <v>1.931</v>
      </c>
      <c r="M4208">
        <v>51.396999999999998</v>
      </c>
    </row>
    <row r="4209" spans="1:13" x14ac:dyDescent="0.35">
      <c r="A4209">
        <v>4205</v>
      </c>
      <c r="B4209" t="s">
        <v>4696</v>
      </c>
      <c r="C4209">
        <v>51.5</v>
      </c>
      <c r="D4209">
        <v>13.255000000000001</v>
      </c>
      <c r="E4209">
        <v>10.472</v>
      </c>
      <c r="F4209">
        <v>7.1319999999999997</v>
      </c>
      <c r="G4209">
        <v>6.0279999999999996</v>
      </c>
      <c r="H4209">
        <v>101669.027</v>
      </c>
      <c r="I4209">
        <v>6.9000000000000006E-2</v>
      </c>
      <c r="J4209">
        <v>41.957999999999998</v>
      </c>
      <c r="K4209">
        <v>10.746</v>
      </c>
      <c r="L4209">
        <v>9.4079999999999995</v>
      </c>
      <c r="M4209">
        <v>63.018999999999998</v>
      </c>
    </row>
    <row r="4210" spans="1:13" x14ac:dyDescent="0.35">
      <c r="A4210">
        <v>4206</v>
      </c>
      <c r="B4210" t="s">
        <v>4695</v>
      </c>
      <c r="C4210">
        <v>119.994</v>
      </c>
      <c r="D4210">
        <v>14.321</v>
      </c>
      <c r="E4210">
        <v>10.582000000000001</v>
      </c>
      <c r="F4210">
        <v>7.26</v>
      </c>
      <c r="G4210">
        <v>5.45</v>
      </c>
      <c r="H4210">
        <v>101682.868</v>
      </c>
      <c r="I4210">
        <v>8.7999999999999995E-2</v>
      </c>
      <c r="J4210">
        <v>88.251999999999995</v>
      </c>
      <c r="K4210">
        <v>34.643000000000001</v>
      </c>
      <c r="L4210">
        <v>17.672000000000001</v>
      </c>
      <c r="M4210">
        <v>74.316999999999993</v>
      </c>
    </row>
    <row r="4211" spans="1:13" x14ac:dyDescent="0.35">
      <c r="A4211">
        <v>4207</v>
      </c>
      <c r="B4211" t="s">
        <v>4694</v>
      </c>
      <c r="C4211">
        <v>206.511</v>
      </c>
      <c r="D4211">
        <v>15.409000000000001</v>
      </c>
      <c r="E4211">
        <v>11.536</v>
      </c>
      <c r="F4211">
        <v>7.085</v>
      </c>
      <c r="G4211">
        <v>5.3579999999999997</v>
      </c>
      <c r="H4211">
        <v>101688.601</v>
      </c>
      <c r="I4211">
        <v>0.20699999999999999</v>
      </c>
      <c r="J4211">
        <v>122.28</v>
      </c>
      <c r="K4211">
        <v>94.507999999999996</v>
      </c>
      <c r="L4211">
        <v>26.491</v>
      </c>
      <c r="M4211">
        <v>85.882999999999996</v>
      </c>
    </row>
    <row r="4212" spans="1:13" x14ac:dyDescent="0.35">
      <c r="A4212">
        <v>4208</v>
      </c>
      <c r="B4212" t="s">
        <v>4693</v>
      </c>
      <c r="C4212">
        <v>283.98899999999998</v>
      </c>
      <c r="D4212">
        <v>16.059000000000001</v>
      </c>
      <c r="E4212">
        <v>12.25</v>
      </c>
      <c r="F4212">
        <v>6.9870000000000001</v>
      </c>
      <c r="G4212">
        <v>5.3819999999999997</v>
      </c>
      <c r="H4212">
        <v>101722.24800000001</v>
      </c>
      <c r="I4212">
        <v>0.13</v>
      </c>
      <c r="J4212">
        <v>168.97399999999999</v>
      </c>
      <c r="K4212">
        <v>121.268</v>
      </c>
      <c r="L4212">
        <v>35.32</v>
      </c>
      <c r="M4212">
        <v>98.097999999999999</v>
      </c>
    </row>
    <row r="4213" spans="1:13" x14ac:dyDescent="0.35">
      <c r="A4213">
        <v>4209</v>
      </c>
      <c r="B4213" t="s">
        <v>4692</v>
      </c>
      <c r="C4213">
        <v>392.75400000000002</v>
      </c>
      <c r="D4213">
        <v>16.861000000000001</v>
      </c>
      <c r="E4213">
        <v>13.106999999999999</v>
      </c>
      <c r="F4213">
        <v>6.9260000000000002</v>
      </c>
      <c r="G4213">
        <v>5.4729999999999999</v>
      </c>
      <c r="H4213">
        <v>101725.724</v>
      </c>
      <c r="I4213">
        <v>0.112</v>
      </c>
      <c r="J4213">
        <v>232.01</v>
      </c>
      <c r="K4213">
        <v>168.77</v>
      </c>
      <c r="L4213">
        <v>43.862000000000002</v>
      </c>
      <c r="M4213">
        <v>112.06100000000001</v>
      </c>
    </row>
    <row r="4214" spans="1:13" x14ac:dyDescent="0.35">
      <c r="A4214">
        <v>4210</v>
      </c>
      <c r="B4214" t="s">
        <v>4691</v>
      </c>
      <c r="C4214">
        <v>471.08800000000002</v>
      </c>
      <c r="D4214">
        <v>17.547999999999998</v>
      </c>
      <c r="E4214">
        <v>13.866</v>
      </c>
      <c r="F4214">
        <v>6.92</v>
      </c>
      <c r="G4214">
        <v>5.5229999999999997</v>
      </c>
      <c r="H4214">
        <v>101730.01</v>
      </c>
      <c r="I4214">
        <v>0.17899999999999999</v>
      </c>
      <c r="J4214">
        <v>249.708</v>
      </c>
      <c r="K4214">
        <v>232.83500000000001</v>
      </c>
      <c r="L4214">
        <v>51.533000000000001</v>
      </c>
      <c r="M4214">
        <v>129.19200000000001</v>
      </c>
    </row>
    <row r="4215" spans="1:13" x14ac:dyDescent="0.35">
      <c r="A4215">
        <v>4211</v>
      </c>
      <c r="B4215" t="s">
        <v>4690</v>
      </c>
      <c r="C4215">
        <v>497.28199999999998</v>
      </c>
      <c r="D4215">
        <v>17.899000000000001</v>
      </c>
      <c r="E4215">
        <v>14.57</v>
      </c>
      <c r="F4215">
        <v>7.1269999999999998</v>
      </c>
      <c r="G4215">
        <v>5.1920000000000002</v>
      </c>
      <c r="H4215">
        <v>101731.841</v>
      </c>
      <c r="I4215">
        <v>0.39100000000000001</v>
      </c>
      <c r="J4215">
        <v>269.34500000000003</v>
      </c>
      <c r="K4215">
        <v>235.392</v>
      </c>
      <c r="L4215">
        <v>57.261000000000003</v>
      </c>
      <c r="M4215">
        <v>150.83099999999999</v>
      </c>
    </row>
    <row r="4216" spans="1:13" x14ac:dyDescent="0.35">
      <c r="A4216">
        <v>4212</v>
      </c>
      <c r="B4216" t="s">
        <v>4689</v>
      </c>
      <c r="C4216">
        <v>557.88599999999997</v>
      </c>
      <c r="D4216">
        <v>18.702999999999999</v>
      </c>
      <c r="E4216">
        <v>15.301</v>
      </c>
      <c r="F4216">
        <v>6.9880000000000004</v>
      </c>
      <c r="G4216">
        <v>4.891</v>
      </c>
      <c r="H4216">
        <v>101725.31200000001</v>
      </c>
      <c r="I4216">
        <v>0.156</v>
      </c>
      <c r="J4216">
        <v>276.59300000000002</v>
      </c>
      <c r="K4216">
        <v>283.053</v>
      </c>
      <c r="L4216">
        <v>59.750999999999998</v>
      </c>
      <c r="M4216">
        <v>176.899</v>
      </c>
    </row>
    <row r="4217" spans="1:13" x14ac:dyDescent="0.35">
      <c r="A4217">
        <v>4213</v>
      </c>
      <c r="B4217" t="s">
        <v>4688</v>
      </c>
      <c r="C4217">
        <v>557.72799999999995</v>
      </c>
      <c r="D4217">
        <v>18.901</v>
      </c>
      <c r="E4217">
        <v>15.762</v>
      </c>
      <c r="F4217">
        <v>7.1280000000000001</v>
      </c>
      <c r="G4217">
        <v>5.3440000000000003</v>
      </c>
      <c r="H4217">
        <v>101719.158</v>
      </c>
      <c r="I4217">
        <v>6.4000000000000001E-2</v>
      </c>
      <c r="J4217">
        <v>267.89999999999998</v>
      </c>
      <c r="K4217">
        <v>289.52199999999999</v>
      </c>
      <c r="L4217">
        <v>58.156999999999996</v>
      </c>
      <c r="M4217">
        <v>203.56100000000001</v>
      </c>
    </row>
    <row r="4218" spans="1:13" x14ac:dyDescent="0.35">
      <c r="A4218">
        <v>4214</v>
      </c>
      <c r="B4218" t="s">
        <v>4687</v>
      </c>
      <c r="C4218">
        <v>501.27800000000002</v>
      </c>
      <c r="D4218">
        <v>18.911999999999999</v>
      </c>
      <c r="E4218">
        <v>16.248999999999999</v>
      </c>
      <c r="F4218">
        <v>7.2990000000000004</v>
      </c>
      <c r="G4218">
        <v>5.2140000000000004</v>
      </c>
      <c r="H4218">
        <v>101717.46400000001</v>
      </c>
      <c r="I4218">
        <v>0.24099999999999999</v>
      </c>
      <c r="J4218">
        <v>261.28699999999998</v>
      </c>
      <c r="K4218">
        <v>239.178</v>
      </c>
      <c r="L4218">
        <v>53.045000000000002</v>
      </c>
      <c r="M4218">
        <v>226.33</v>
      </c>
    </row>
    <row r="4219" spans="1:13" x14ac:dyDescent="0.35">
      <c r="A4219">
        <v>4215</v>
      </c>
      <c r="B4219" t="s">
        <v>4686</v>
      </c>
      <c r="C4219">
        <v>440.52600000000001</v>
      </c>
      <c r="D4219">
        <v>18.965</v>
      </c>
      <c r="E4219">
        <v>16.632000000000001</v>
      </c>
      <c r="F4219">
        <v>7.4020000000000001</v>
      </c>
      <c r="G4219">
        <v>5.6660000000000004</v>
      </c>
      <c r="H4219">
        <v>101710.769</v>
      </c>
      <c r="I4219">
        <v>4.2999999999999997E-2</v>
      </c>
      <c r="J4219">
        <v>226.703</v>
      </c>
      <c r="K4219">
        <v>217.46100000000001</v>
      </c>
      <c r="L4219">
        <v>45.725999999999999</v>
      </c>
      <c r="M4219">
        <v>244.34399999999999</v>
      </c>
    </row>
    <row r="4220" spans="1:13" x14ac:dyDescent="0.35">
      <c r="A4220">
        <v>4216</v>
      </c>
      <c r="B4220" t="s">
        <v>4685</v>
      </c>
      <c r="C4220">
        <v>358.43799999999999</v>
      </c>
      <c r="D4220">
        <v>18.713999999999999</v>
      </c>
      <c r="E4220">
        <v>16.977</v>
      </c>
      <c r="F4220">
        <v>7.6669999999999998</v>
      </c>
      <c r="G4220">
        <v>5.2729999999999997</v>
      </c>
      <c r="H4220">
        <v>101699.652</v>
      </c>
      <c r="I4220">
        <v>4.9000000000000002E-2</v>
      </c>
      <c r="J4220">
        <v>206.79</v>
      </c>
      <c r="K4220">
        <v>156.68299999999999</v>
      </c>
      <c r="L4220">
        <v>37.290999999999997</v>
      </c>
      <c r="M4220">
        <v>258.93</v>
      </c>
    </row>
    <row r="4221" spans="1:13" x14ac:dyDescent="0.35">
      <c r="A4221">
        <v>4217</v>
      </c>
      <c r="B4221" t="s">
        <v>4684</v>
      </c>
      <c r="C4221">
        <v>262.76799999999997</v>
      </c>
      <c r="D4221">
        <v>18.138000000000002</v>
      </c>
      <c r="E4221">
        <v>17.257999999999999</v>
      </c>
      <c r="F4221">
        <v>7.7679999999999998</v>
      </c>
      <c r="G4221">
        <v>5.3540000000000001</v>
      </c>
      <c r="H4221">
        <v>101698.85</v>
      </c>
      <c r="I4221">
        <v>7.0000000000000007E-2</v>
      </c>
      <c r="J4221">
        <v>145.41999999999999</v>
      </c>
      <c r="K4221">
        <v>120.878</v>
      </c>
      <c r="L4221">
        <v>28.434999999999999</v>
      </c>
      <c r="M4221">
        <v>271.51</v>
      </c>
    </row>
    <row r="4222" spans="1:13" x14ac:dyDescent="0.35">
      <c r="A4222">
        <v>4218</v>
      </c>
      <c r="B4222" t="s">
        <v>4683</v>
      </c>
      <c r="C4222">
        <v>175.398</v>
      </c>
      <c r="D4222">
        <v>17.596</v>
      </c>
      <c r="E4222">
        <v>17.456</v>
      </c>
      <c r="F4222">
        <v>7.5129999999999999</v>
      </c>
      <c r="G4222">
        <v>5.41</v>
      </c>
      <c r="H4222">
        <v>101704.473</v>
      </c>
      <c r="I4222">
        <v>6.0000000000000001E-3</v>
      </c>
      <c r="J4222">
        <v>106.05</v>
      </c>
      <c r="K4222">
        <v>71.619</v>
      </c>
      <c r="L4222">
        <v>19.623000000000001</v>
      </c>
      <c r="M4222">
        <v>283.10300000000001</v>
      </c>
    </row>
    <row r="4223" spans="1:13" x14ac:dyDescent="0.35">
      <c r="A4223">
        <v>4219</v>
      </c>
      <c r="B4223" t="s">
        <v>4682</v>
      </c>
      <c r="C4223">
        <v>85.325000000000003</v>
      </c>
      <c r="D4223">
        <v>16.666</v>
      </c>
      <c r="E4223">
        <v>16.288</v>
      </c>
      <c r="F4223">
        <v>7.3109999999999999</v>
      </c>
      <c r="G4223">
        <v>5.0449999999999999</v>
      </c>
      <c r="H4223">
        <v>101716.124</v>
      </c>
      <c r="I4223">
        <v>4.0000000000000001E-3</v>
      </c>
      <c r="J4223">
        <v>56.029000000000003</v>
      </c>
      <c r="K4223">
        <v>30.638999999999999</v>
      </c>
      <c r="L4223">
        <v>11.206</v>
      </c>
      <c r="M4223">
        <v>294.411</v>
      </c>
    </row>
    <row r="4224" spans="1:13" x14ac:dyDescent="0.35">
      <c r="A4224">
        <v>4220</v>
      </c>
      <c r="B4224" t="s">
        <v>4681</v>
      </c>
      <c r="C4224">
        <v>22.245000000000001</v>
      </c>
      <c r="D4224">
        <v>15.377000000000001</v>
      </c>
      <c r="E4224">
        <v>15.106999999999999</v>
      </c>
      <c r="F4224">
        <v>7.2969999999999997</v>
      </c>
      <c r="G4224">
        <v>5.1120000000000001</v>
      </c>
      <c r="H4224">
        <v>101740.9</v>
      </c>
      <c r="I4224">
        <v>1.7999999999999999E-2</v>
      </c>
      <c r="J4224">
        <v>18.34</v>
      </c>
      <c r="K4224">
        <v>4.2039999999999997</v>
      </c>
      <c r="L4224">
        <v>3.53</v>
      </c>
      <c r="M4224">
        <v>305.91000000000003</v>
      </c>
    </row>
    <row r="4225" spans="1:13" x14ac:dyDescent="0.35">
      <c r="A4225">
        <v>4221</v>
      </c>
      <c r="B4225" t="s">
        <v>4680</v>
      </c>
      <c r="C4225">
        <v>0.25900000000000001</v>
      </c>
      <c r="D4225">
        <v>14.314</v>
      </c>
      <c r="E4225">
        <v>13.917999999999999</v>
      </c>
      <c r="F4225">
        <v>7.1130000000000004</v>
      </c>
      <c r="G4225">
        <v>4.8159999999999998</v>
      </c>
      <c r="H4225">
        <v>101786.211</v>
      </c>
      <c r="I4225">
        <v>9.7000000000000003E-2</v>
      </c>
      <c r="J4225">
        <v>0.255</v>
      </c>
      <c r="K4225">
        <v>3.0000000000000001E-3</v>
      </c>
      <c r="L4225">
        <v>-3.0950000000000002</v>
      </c>
      <c r="M4225">
        <v>318</v>
      </c>
    </row>
    <row r="4226" spans="1:13" x14ac:dyDescent="0.35">
      <c r="A4226">
        <v>4222</v>
      </c>
      <c r="B4226" t="s">
        <v>4679</v>
      </c>
      <c r="C4226">
        <v>0</v>
      </c>
      <c r="D4226">
        <v>13.747999999999999</v>
      </c>
      <c r="E4226">
        <v>12.962</v>
      </c>
      <c r="F4226">
        <v>6.8209999999999997</v>
      </c>
      <c r="G4226">
        <v>4.9269999999999996</v>
      </c>
      <c r="H4226">
        <v>101767.001</v>
      </c>
      <c r="I4226">
        <v>4.0000000000000001E-3</v>
      </c>
      <c r="J4226">
        <v>0</v>
      </c>
      <c r="K4226">
        <v>0</v>
      </c>
      <c r="L4226">
        <v>-8.2620000000000005</v>
      </c>
      <c r="M4226">
        <v>330.78100000000001</v>
      </c>
    </row>
    <row r="4227" spans="1:13" x14ac:dyDescent="0.35">
      <c r="A4227">
        <v>4223</v>
      </c>
      <c r="B4227" t="s">
        <v>4678</v>
      </c>
      <c r="C4227">
        <v>0</v>
      </c>
      <c r="D4227">
        <v>13.209</v>
      </c>
      <c r="E4227">
        <v>11.972</v>
      </c>
      <c r="F4227">
        <v>7.0209999999999999</v>
      </c>
      <c r="G4227">
        <v>4.7969999999999997</v>
      </c>
      <c r="H4227">
        <v>101757.02800000001</v>
      </c>
      <c r="I4227">
        <v>2.1000000000000001E-2</v>
      </c>
      <c r="J4227">
        <v>0</v>
      </c>
      <c r="K4227">
        <v>0</v>
      </c>
      <c r="L4227">
        <v>-11.683999999999999</v>
      </c>
      <c r="M4227">
        <v>344.46199999999999</v>
      </c>
    </row>
    <row r="4228" spans="1:13" x14ac:dyDescent="0.35">
      <c r="A4228">
        <v>4224</v>
      </c>
      <c r="B4228" t="s">
        <v>4677</v>
      </c>
      <c r="C4228">
        <v>0</v>
      </c>
      <c r="D4228">
        <v>12.747</v>
      </c>
      <c r="E4228">
        <v>10.974</v>
      </c>
      <c r="F4228">
        <v>7.0810000000000004</v>
      </c>
      <c r="G4228">
        <v>4.3920000000000003</v>
      </c>
      <c r="H4228">
        <v>101740.94500000001</v>
      </c>
      <c r="I4228">
        <v>4.1000000000000002E-2</v>
      </c>
      <c r="J4228">
        <v>0</v>
      </c>
      <c r="K4228">
        <v>0</v>
      </c>
      <c r="L4228">
        <v>-13.005000000000001</v>
      </c>
      <c r="M4228">
        <v>329.44200000000001</v>
      </c>
    </row>
    <row r="4229" spans="1:13" x14ac:dyDescent="0.35">
      <c r="A4229">
        <v>4225</v>
      </c>
      <c r="B4229" t="s">
        <v>4676</v>
      </c>
      <c r="C4229">
        <v>0</v>
      </c>
      <c r="D4229">
        <v>12.515000000000001</v>
      </c>
      <c r="E4229">
        <v>10.909000000000001</v>
      </c>
      <c r="F4229">
        <v>6.952</v>
      </c>
      <c r="G4229">
        <v>4.68</v>
      </c>
      <c r="H4229">
        <v>101692.40300000001</v>
      </c>
      <c r="I4229">
        <v>5.7000000000000002E-2</v>
      </c>
      <c r="J4229">
        <v>0</v>
      </c>
      <c r="K4229">
        <v>0</v>
      </c>
      <c r="L4229">
        <v>-12.162000000000001</v>
      </c>
      <c r="M4229">
        <v>12.44</v>
      </c>
    </row>
    <row r="4230" spans="1:13" x14ac:dyDescent="0.35">
      <c r="A4230">
        <v>4226</v>
      </c>
      <c r="B4230" t="s">
        <v>4675</v>
      </c>
      <c r="C4230">
        <v>0</v>
      </c>
      <c r="D4230">
        <v>12.173999999999999</v>
      </c>
      <c r="E4230">
        <v>10.512</v>
      </c>
      <c r="F4230">
        <v>6.8620000000000001</v>
      </c>
      <c r="G4230">
        <v>4.8550000000000004</v>
      </c>
      <c r="H4230">
        <v>101698.391</v>
      </c>
      <c r="I4230">
        <v>0.156</v>
      </c>
      <c r="J4230">
        <v>0</v>
      </c>
      <c r="K4230">
        <v>0</v>
      </c>
      <c r="L4230">
        <v>-9.2170000000000005</v>
      </c>
      <c r="M4230">
        <v>26.16</v>
      </c>
    </row>
    <row r="4231" spans="1:13" x14ac:dyDescent="0.35">
      <c r="A4231">
        <v>4227</v>
      </c>
      <c r="B4231" t="s">
        <v>4674</v>
      </c>
      <c r="C4231">
        <v>1.6E-2</v>
      </c>
      <c r="D4231">
        <v>12.154999999999999</v>
      </c>
      <c r="E4231">
        <v>10.275</v>
      </c>
      <c r="F4231">
        <v>7.0430000000000001</v>
      </c>
      <c r="G4231">
        <v>5.31</v>
      </c>
      <c r="H4231">
        <v>101690.40399999999</v>
      </c>
      <c r="I4231">
        <v>4.1000000000000002E-2</v>
      </c>
      <c r="J4231">
        <v>1.4999999999999999E-2</v>
      </c>
      <c r="K4231">
        <v>0</v>
      </c>
      <c r="L4231">
        <v>-4.45</v>
      </c>
      <c r="M4231">
        <v>39.076999999999998</v>
      </c>
    </row>
    <row r="4232" spans="1:13" x14ac:dyDescent="0.35">
      <c r="A4232">
        <v>4228</v>
      </c>
      <c r="B4232" t="s">
        <v>4673</v>
      </c>
      <c r="C4232">
        <v>10.257</v>
      </c>
      <c r="D4232">
        <v>12.292</v>
      </c>
      <c r="E4232">
        <v>10.098000000000001</v>
      </c>
      <c r="F4232">
        <v>6.9690000000000003</v>
      </c>
      <c r="G4232">
        <v>5.5</v>
      </c>
      <c r="H4232">
        <v>101692.686</v>
      </c>
      <c r="I4232">
        <v>1.4E-2</v>
      </c>
      <c r="J4232">
        <v>9.5020000000000007</v>
      </c>
      <c r="K4232">
        <v>0.79400000000000004</v>
      </c>
      <c r="L4232">
        <v>1.879</v>
      </c>
      <c r="M4232">
        <v>51.35</v>
      </c>
    </row>
    <row r="4233" spans="1:13" x14ac:dyDescent="0.35">
      <c r="A4233">
        <v>4229</v>
      </c>
      <c r="B4233" t="s">
        <v>4672</v>
      </c>
      <c r="C4233">
        <v>60.738999999999997</v>
      </c>
      <c r="D4233">
        <v>13.308</v>
      </c>
      <c r="E4233">
        <v>10.137</v>
      </c>
      <c r="F4233">
        <v>6.8760000000000003</v>
      </c>
      <c r="G4233">
        <v>5.8929999999999998</v>
      </c>
      <c r="H4233">
        <v>101692.372</v>
      </c>
      <c r="I4233">
        <v>0.16900000000000001</v>
      </c>
      <c r="J4233">
        <v>48.085000000000001</v>
      </c>
      <c r="K4233">
        <v>13.143000000000001</v>
      </c>
      <c r="L4233">
        <v>9.3480000000000008</v>
      </c>
      <c r="M4233">
        <v>62.970999999999997</v>
      </c>
    </row>
    <row r="4234" spans="1:13" x14ac:dyDescent="0.35">
      <c r="A4234">
        <v>4230</v>
      </c>
      <c r="B4234" t="s">
        <v>4671</v>
      </c>
      <c r="C4234">
        <v>137.20599999999999</v>
      </c>
      <c r="D4234">
        <v>14.7</v>
      </c>
      <c r="E4234">
        <v>10.302</v>
      </c>
      <c r="F4234">
        <v>6.9240000000000004</v>
      </c>
      <c r="G4234">
        <v>4.96</v>
      </c>
      <c r="H4234">
        <v>101691.927</v>
      </c>
      <c r="I4234">
        <v>6.3E-2</v>
      </c>
      <c r="J4234">
        <v>94.344999999999999</v>
      </c>
      <c r="K4234">
        <v>44.957999999999998</v>
      </c>
      <c r="L4234">
        <v>17.623000000000001</v>
      </c>
      <c r="M4234">
        <v>74.292000000000002</v>
      </c>
    </row>
    <row r="4235" spans="1:13" x14ac:dyDescent="0.35">
      <c r="A4235">
        <v>4231</v>
      </c>
      <c r="B4235" t="s">
        <v>4670</v>
      </c>
      <c r="C4235">
        <v>244.40299999999999</v>
      </c>
      <c r="D4235">
        <v>16.042999999999999</v>
      </c>
      <c r="E4235">
        <v>11.417999999999999</v>
      </c>
      <c r="F4235">
        <v>6.7359999999999998</v>
      </c>
      <c r="G4235">
        <v>5.327</v>
      </c>
      <c r="H4235">
        <v>101703.132</v>
      </c>
      <c r="I4235">
        <v>2.1000000000000001E-2</v>
      </c>
      <c r="J4235">
        <v>139.685</v>
      </c>
      <c r="K4235">
        <v>107.05</v>
      </c>
      <c r="L4235">
        <v>26.373999999999999</v>
      </c>
      <c r="M4235">
        <v>85.766999999999996</v>
      </c>
    </row>
    <row r="4236" spans="1:13" x14ac:dyDescent="0.35">
      <c r="A4236">
        <v>4232</v>
      </c>
      <c r="B4236" t="s">
        <v>4669</v>
      </c>
      <c r="C4236">
        <v>343.96800000000002</v>
      </c>
      <c r="D4236">
        <v>17.099</v>
      </c>
      <c r="E4236">
        <v>12.494</v>
      </c>
      <c r="F4236">
        <v>6.5389999999999997</v>
      </c>
      <c r="G4236">
        <v>5.577</v>
      </c>
      <c r="H4236">
        <v>101711.524</v>
      </c>
      <c r="I4236">
        <v>1.4999999999999999E-2</v>
      </c>
      <c r="J4236">
        <v>191.91800000000001</v>
      </c>
      <c r="K4236">
        <v>156.19999999999999</v>
      </c>
      <c r="L4236">
        <v>35.253</v>
      </c>
      <c r="M4236">
        <v>98.045000000000002</v>
      </c>
    </row>
    <row r="4237" spans="1:13" x14ac:dyDescent="0.35">
      <c r="A4237">
        <v>4233</v>
      </c>
      <c r="B4237" t="s">
        <v>4668</v>
      </c>
      <c r="C4237">
        <v>455.464</v>
      </c>
      <c r="D4237">
        <v>18.036000000000001</v>
      </c>
      <c r="E4237">
        <v>13.542999999999999</v>
      </c>
      <c r="F4237">
        <v>6.6669999999999998</v>
      </c>
      <c r="G4237">
        <v>5.42</v>
      </c>
      <c r="H4237">
        <v>101713.66800000001</v>
      </c>
      <c r="I4237">
        <v>5.7000000000000002E-2</v>
      </c>
      <c r="J4237">
        <v>223.471</v>
      </c>
      <c r="K4237">
        <v>234.06700000000001</v>
      </c>
      <c r="L4237">
        <v>43.832999999999998</v>
      </c>
      <c r="M4237">
        <v>112.059</v>
      </c>
    </row>
    <row r="4238" spans="1:13" x14ac:dyDescent="0.35">
      <c r="A4238">
        <v>4234</v>
      </c>
      <c r="B4238" t="s">
        <v>4667</v>
      </c>
      <c r="C4238">
        <v>495.42500000000001</v>
      </c>
      <c r="D4238">
        <v>18.654</v>
      </c>
      <c r="E4238">
        <v>14.465999999999999</v>
      </c>
      <c r="F4238">
        <v>6.6150000000000002</v>
      </c>
      <c r="G4238">
        <v>5.875</v>
      </c>
      <c r="H4238">
        <v>101712.24</v>
      </c>
      <c r="I4238">
        <v>7.0000000000000001E-3</v>
      </c>
      <c r="J4238">
        <v>243.54400000000001</v>
      </c>
      <c r="K4238">
        <v>251.44800000000001</v>
      </c>
      <c r="L4238">
        <v>51.487000000000002</v>
      </c>
      <c r="M4238">
        <v>129.143</v>
      </c>
    </row>
    <row r="4239" spans="1:13" x14ac:dyDescent="0.35">
      <c r="A4239">
        <v>4235</v>
      </c>
      <c r="B4239" t="s">
        <v>4666</v>
      </c>
      <c r="C4239">
        <v>518.60299999999995</v>
      </c>
      <c r="D4239">
        <v>19.149999999999999</v>
      </c>
      <c r="E4239">
        <v>15.361000000000001</v>
      </c>
      <c r="F4239">
        <v>6.7320000000000002</v>
      </c>
      <c r="G4239">
        <v>5.7859999999999996</v>
      </c>
      <c r="H4239">
        <v>101712.06</v>
      </c>
      <c r="I4239">
        <v>4.0000000000000001E-3</v>
      </c>
      <c r="J4239">
        <v>279.44400000000002</v>
      </c>
      <c r="K4239">
        <v>242.20599999999999</v>
      </c>
      <c r="L4239">
        <v>57.222999999999999</v>
      </c>
      <c r="M4239">
        <v>150.75899999999999</v>
      </c>
    </row>
    <row r="4240" spans="1:13" x14ac:dyDescent="0.35">
      <c r="A4240">
        <v>4236</v>
      </c>
      <c r="B4240" t="s">
        <v>4665</v>
      </c>
      <c r="C4240">
        <v>541.351</v>
      </c>
      <c r="D4240">
        <v>19.38</v>
      </c>
      <c r="E4240">
        <v>16.135999999999999</v>
      </c>
      <c r="F4240">
        <v>6.8360000000000003</v>
      </c>
      <c r="G4240">
        <v>5.83</v>
      </c>
      <c r="H4240">
        <v>101736.302</v>
      </c>
      <c r="I4240">
        <v>3.2000000000000001E-2</v>
      </c>
      <c r="J4240">
        <v>279.12</v>
      </c>
      <c r="K4240">
        <v>262.23</v>
      </c>
      <c r="L4240">
        <v>59.728000000000002</v>
      </c>
      <c r="M4240">
        <v>176.804</v>
      </c>
    </row>
    <row r="4241" spans="1:13" x14ac:dyDescent="0.35">
      <c r="A4241">
        <v>4237</v>
      </c>
      <c r="B4241" t="s">
        <v>4664</v>
      </c>
      <c r="C4241">
        <v>485.726</v>
      </c>
      <c r="D4241">
        <v>19.024000000000001</v>
      </c>
      <c r="E4241">
        <v>16.419</v>
      </c>
      <c r="F4241">
        <v>6.8810000000000002</v>
      </c>
      <c r="G4241">
        <v>6.0010000000000003</v>
      </c>
      <c r="H4241">
        <v>101717.28599999999</v>
      </c>
      <c r="I4241">
        <v>0.75700000000000001</v>
      </c>
      <c r="J4241">
        <v>251.51</v>
      </c>
      <c r="K4241">
        <v>241.14400000000001</v>
      </c>
      <c r="L4241">
        <v>58.164999999999999</v>
      </c>
      <c r="M4241">
        <v>203.33</v>
      </c>
    </row>
    <row r="4242" spans="1:13" x14ac:dyDescent="0.35">
      <c r="A4242">
        <v>4238</v>
      </c>
      <c r="B4242" t="s">
        <v>4663</v>
      </c>
      <c r="C4242">
        <v>463.60500000000002</v>
      </c>
      <c r="D4242">
        <v>19.135999999999999</v>
      </c>
      <c r="E4242">
        <v>16.655999999999999</v>
      </c>
      <c r="F4242">
        <v>6.415</v>
      </c>
      <c r="G4242">
        <v>6.0469999999999997</v>
      </c>
      <c r="H4242">
        <v>101721.77</v>
      </c>
      <c r="I4242">
        <v>6.4000000000000001E-2</v>
      </c>
      <c r="J4242">
        <v>248.25399999999999</v>
      </c>
      <c r="K4242">
        <v>224.976</v>
      </c>
      <c r="L4242">
        <v>53.026000000000003</v>
      </c>
      <c r="M4242">
        <v>226.30799999999999</v>
      </c>
    </row>
    <row r="4243" spans="1:13" x14ac:dyDescent="0.35">
      <c r="A4243">
        <v>4239</v>
      </c>
      <c r="B4243" t="s">
        <v>4662</v>
      </c>
      <c r="C4243">
        <v>384.51100000000002</v>
      </c>
      <c r="D4243">
        <v>18.952999999999999</v>
      </c>
      <c r="E4243">
        <v>16.806000000000001</v>
      </c>
      <c r="F4243">
        <v>6.3490000000000002</v>
      </c>
      <c r="G4243">
        <v>5.7320000000000002</v>
      </c>
      <c r="H4243">
        <v>101715.499</v>
      </c>
      <c r="I4243">
        <v>3.7999999999999999E-2</v>
      </c>
      <c r="J4243">
        <v>229.583</v>
      </c>
      <c r="K4243">
        <v>161.99</v>
      </c>
      <c r="L4243">
        <v>45.732999999999997</v>
      </c>
      <c r="M4243">
        <v>244.26599999999999</v>
      </c>
    </row>
    <row r="4244" spans="1:13" x14ac:dyDescent="0.35">
      <c r="A4244">
        <v>4240</v>
      </c>
      <c r="B4244" t="s">
        <v>4661</v>
      </c>
      <c r="C4244">
        <v>353.80099999999999</v>
      </c>
      <c r="D4244">
        <v>18.588999999999999</v>
      </c>
      <c r="E4244">
        <v>16.992999999999999</v>
      </c>
      <c r="F4244">
        <v>6.78</v>
      </c>
      <c r="G4244">
        <v>6.0659999999999998</v>
      </c>
      <c r="H4244">
        <v>101708.001</v>
      </c>
      <c r="I4244">
        <v>4.4999999999999998E-2</v>
      </c>
      <c r="J4244">
        <v>182.471</v>
      </c>
      <c r="K4244">
        <v>176.83600000000001</v>
      </c>
      <c r="L4244">
        <v>37.302</v>
      </c>
      <c r="M4244">
        <v>258.86200000000002</v>
      </c>
    </row>
    <row r="4245" spans="1:13" x14ac:dyDescent="0.35">
      <c r="A4245">
        <v>4241</v>
      </c>
      <c r="B4245" t="s">
        <v>4660</v>
      </c>
      <c r="C4245">
        <v>252.63</v>
      </c>
      <c r="D4245">
        <v>17.907</v>
      </c>
      <c r="E4245">
        <v>17.117999999999999</v>
      </c>
      <c r="F4245">
        <v>6.8490000000000002</v>
      </c>
      <c r="G4245">
        <v>5.7460000000000004</v>
      </c>
      <c r="H4245">
        <v>101709.473</v>
      </c>
      <c r="I4245">
        <v>0.35399999999999998</v>
      </c>
      <c r="J4245">
        <v>137.97</v>
      </c>
      <c r="K4245">
        <v>118.774</v>
      </c>
      <c r="L4245">
        <v>28.446000000000002</v>
      </c>
      <c r="M4245">
        <v>271.44900000000001</v>
      </c>
    </row>
    <row r="4246" spans="1:13" x14ac:dyDescent="0.35">
      <c r="A4246">
        <v>4242</v>
      </c>
      <c r="B4246" t="s">
        <v>4659</v>
      </c>
      <c r="C4246">
        <v>164.19800000000001</v>
      </c>
      <c r="D4246">
        <v>17.321000000000002</v>
      </c>
      <c r="E4246">
        <v>17.242000000000001</v>
      </c>
      <c r="F4246">
        <v>6.8639999999999999</v>
      </c>
      <c r="G4246">
        <v>5.9189999999999996</v>
      </c>
      <c r="H4246">
        <v>101713.448</v>
      </c>
      <c r="I4246">
        <v>4.9000000000000002E-2</v>
      </c>
      <c r="J4246">
        <v>100.095</v>
      </c>
      <c r="K4246">
        <v>66.956000000000003</v>
      </c>
      <c r="L4246">
        <v>19.634</v>
      </c>
      <c r="M4246">
        <v>283.04500000000002</v>
      </c>
    </row>
    <row r="4247" spans="1:13" x14ac:dyDescent="0.35">
      <c r="A4247">
        <v>4243</v>
      </c>
      <c r="B4247" t="s">
        <v>4658</v>
      </c>
      <c r="C4247">
        <v>83.236000000000004</v>
      </c>
      <c r="D4247">
        <v>16.483000000000001</v>
      </c>
      <c r="E4247">
        <v>16.236999999999998</v>
      </c>
      <c r="F4247">
        <v>6.55</v>
      </c>
      <c r="G4247">
        <v>5.5090000000000003</v>
      </c>
      <c r="H4247">
        <v>101725.234</v>
      </c>
      <c r="I4247">
        <v>2.1000000000000001E-2</v>
      </c>
      <c r="J4247">
        <v>55.268000000000001</v>
      </c>
      <c r="K4247">
        <v>29.242999999999999</v>
      </c>
      <c r="L4247">
        <v>11.212999999999999</v>
      </c>
      <c r="M4247">
        <v>294.35500000000002</v>
      </c>
    </row>
    <row r="4248" spans="1:13" x14ac:dyDescent="0.35">
      <c r="A4248">
        <v>4244</v>
      </c>
      <c r="B4248" t="s">
        <v>4657</v>
      </c>
      <c r="C4248">
        <v>21.922000000000001</v>
      </c>
      <c r="D4248">
        <v>15.294</v>
      </c>
      <c r="E4248">
        <v>15.154</v>
      </c>
      <c r="F4248">
        <v>6.5369999999999999</v>
      </c>
      <c r="G4248">
        <v>5.2629999999999999</v>
      </c>
      <c r="H4248">
        <v>101743.716</v>
      </c>
      <c r="I4248">
        <v>3.2000000000000001E-2</v>
      </c>
      <c r="J4248">
        <v>17.992000000000001</v>
      </c>
      <c r="K4248">
        <v>4.2560000000000002</v>
      </c>
      <c r="L4248">
        <v>3.5230000000000001</v>
      </c>
      <c r="M4248">
        <v>305.87200000000001</v>
      </c>
    </row>
    <row r="4249" spans="1:13" x14ac:dyDescent="0.35">
      <c r="A4249">
        <v>4245</v>
      </c>
      <c r="B4249" t="s">
        <v>4656</v>
      </c>
      <c r="C4249">
        <v>0.39800000000000002</v>
      </c>
      <c r="D4249">
        <v>14.51</v>
      </c>
      <c r="E4249">
        <v>14.099</v>
      </c>
      <c r="F4249">
        <v>6.407</v>
      </c>
      <c r="G4249">
        <v>5.7050000000000001</v>
      </c>
      <c r="H4249">
        <v>101762.33100000001</v>
      </c>
      <c r="I4249">
        <v>0.06</v>
      </c>
      <c r="J4249">
        <v>0.39900000000000002</v>
      </c>
      <c r="K4249">
        <v>1E-3</v>
      </c>
      <c r="L4249">
        <v>-3.097</v>
      </c>
      <c r="M4249">
        <v>317.94499999999999</v>
      </c>
    </row>
    <row r="4250" spans="1:13" x14ac:dyDescent="0.35">
      <c r="A4250">
        <v>4246</v>
      </c>
      <c r="B4250" t="s">
        <v>4655</v>
      </c>
      <c r="C4250">
        <v>0</v>
      </c>
      <c r="D4250">
        <v>13.885999999999999</v>
      </c>
      <c r="E4250">
        <v>13.135999999999999</v>
      </c>
      <c r="F4250">
        <v>6.1070000000000002</v>
      </c>
      <c r="G4250">
        <v>5.375</v>
      </c>
      <c r="H4250">
        <v>101764.787</v>
      </c>
      <c r="I4250">
        <v>0.188</v>
      </c>
      <c r="J4250">
        <v>0</v>
      </c>
      <c r="K4250">
        <v>0</v>
      </c>
      <c r="L4250">
        <v>-8.282</v>
      </c>
      <c r="M4250">
        <v>330.75900000000001</v>
      </c>
    </row>
    <row r="4251" spans="1:13" x14ac:dyDescent="0.35">
      <c r="A4251">
        <v>4247</v>
      </c>
      <c r="B4251" t="s">
        <v>4654</v>
      </c>
      <c r="C4251">
        <v>0</v>
      </c>
      <c r="D4251">
        <v>13.337999999999999</v>
      </c>
      <c r="E4251">
        <v>12.242000000000001</v>
      </c>
      <c r="F4251">
        <v>6.0780000000000003</v>
      </c>
      <c r="G4251">
        <v>5.3780000000000001</v>
      </c>
      <c r="H4251">
        <v>101756.461</v>
      </c>
      <c r="I4251">
        <v>0.17199999999999999</v>
      </c>
      <c r="J4251">
        <v>0</v>
      </c>
      <c r="K4251">
        <v>0</v>
      </c>
      <c r="L4251">
        <v>-11.682</v>
      </c>
      <c r="M4251">
        <v>344.30099999999999</v>
      </c>
    </row>
    <row r="4252" spans="1:13" x14ac:dyDescent="0.35">
      <c r="A4252">
        <v>4248</v>
      </c>
      <c r="B4252" t="s">
        <v>4653</v>
      </c>
      <c r="C4252">
        <v>0</v>
      </c>
      <c r="D4252">
        <v>13.102</v>
      </c>
      <c r="E4252">
        <v>11.336</v>
      </c>
      <c r="F4252">
        <v>5.8460000000000001</v>
      </c>
      <c r="G4252">
        <v>5.24</v>
      </c>
      <c r="H4252">
        <v>101736.84</v>
      </c>
      <c r="I4252">
        <v>7.0000000000000001E-3</v>
      </c>
      <c r="J4252">
        <v>0</v>
      </c>
      <c r="K4252">
        <v>0</v>
      </c>
      <c r="L4252">
        <v>-13.032</v>
      </c>
      <c r="M4252">
        <v>329.39100000000002</v>
      </c>
    </row>
    <row r="4253" spans="1:13" x14ac:dyDescent="0.35">
      <c r="A4253">
        <v>4249</v>
      </c>
      <c r="B4253" t="s">
        <v>4652</v>
      </c>
      <c r="C4253">
        <v>0</v>
      </c>
      <c r="D4253">
        <v>12.882999999999999</v>
      </c>
      <c r="E4253">
        <v>11.125</v>
      </c>
      <c r="F4253">
        <v>6.2389999999999999</v>
      </c>
      <c r="G4253">
        <v>5.1849999999999996</v>
      </c>
      <c r="H4253">
        <v>101717.243</v>
      </c>
      <c r="I4253">
        <v>3.5999999999999997E-2</v>
      </c>
      <c r="J4253">
        <v>0</v>
      </c>
      <c r="K4253">
        <v>0</v>
      </c>
      <c r="L4253">
        <v>-12.201000000000001</v>
      </c>
      <c r="M4253">
        <v>12.396000000000001</v>
      </c>
    </row>
    <row r="4254" spans="1:13" x14ac:dyDescent="0.35">
      <c r="A4254">
        <v>4250</v>
      </c>
      <c r="B4254" t="s">
        <v>4651</v>
      </c>
      <c r="C4254">
        <v>0</v>
      </c>
      <c r="D4254">
        <v>12.589</v>
      </c>
      <c r="E4254">
        <v>10.971</v>
      </c>
      <c r="F4254">
        <v>6.3179999999999996</v>
      </c>
      <c r="G4254">
        <v>5.0220000000000002</v>
      </c>
      <c r="H4254">
        <v>101706.129</v>
      </c>
      <c r="I4254">
        <v>3.7999999999999999E-2</v>
      </c>
      <c r="J4254">
        <v>0</v>
      </c>
      <c r="K4254">
        <v>0</v>
      </c>
      <c r="L4254">
        <v>-9.27</v>
      </c>
      <c r="M4254">
        <v>26.082000000000001</v>
      </c>
    </row>
    <row r="4255" spans="1:13" x14ac:dyDescent="0.35">
      <c r="A4255">
        <v>4251</v>
      </c>
      <c r="B4255" t="s">
        <v>4650</v>
      </c>
      <c r="C4255">
        <v>2.5000000000000001E-2</v>
      </c>
      <c r="D4255">
        <v>12.396000000000001</v>
      </c>
      <c r="E4255">
        <v>10.923999999999999</v>
      </c>
      <c r="F4255">
        <v>6.2069999999999999</v>
      </c>
      <c r="G4255">
        <v>5.1210000000000004</v>
      </c>
      <c r="H4255">
        <v>101668.909</v>
      </c>
      <c r="I4255">
        <v>8.3000000000000004E-2</v>
      </c>
      <c r="J4255">
        <v>1.9E-2</v>
      </c>
      <c r="K4255">
        <v>0</v>
      </c>
      <c r="L4255">
        <v>-4.4779999999999998</v>
      </c>
      <c r="M4255">
        <v>39.08</v>
      </c>
    </row>
    <row r="4256" spans="1:13" x14ac:dyDescent="0.35">
      <c r="A4256">
        <v>4252</v>
      </c>
      <c r="B4256" t="s">
        <v>4649</v>
      </c>
      <c r="C4256">
        <v>8.3119999999999994</v>
      </c>
      <c r="D4256">
        <v>12.451000000000001</v>
      </c>
      <c r="E4256">
        <v>10.771000000000001</v>
      </c>
      <c r="F4256">
        <v>6.3540000000000001</v>
      </c>
      <c r="G4256">
        <v>5.391</v>
      </c>
      <c r="H4256">
        <v>101696.572</v>
      </c>
      <c r="I4256">
        <v>9.0999999999999998E-2</v>
      </c>
      <c r="J4256">
        <v>7.6660000000000004</v>
      </c>
      <c r="K4256">
        <v>0.31</v>
      </c>
      <c r="L4256">
        <v>1.843</v>
      </c>
      <c r="M4256">
        <v>51.345999999999997</v>
      </c>
    </row>
    <row r="4257" spans="1:13" x14ac:dyDescent="0.35">
      <c r="A4257">
        <v>4253</v>
      </c>
      <c r="B4257" t="s">
        <v>4648</v>
      </c>
      <c r="C4257">
        <v>55.91</v>
      </c>
      <c r="D4257">
        <v>13.39</v>
      </c>
      <c r="E4257">
        <v>10.763999999999999</v>
      </c>
      <c r="F4257">
        <v>6.391</v>
      </c>
      <c r="G4257">
        <v>5.3159999999999998</v>
      </c>
      <c r="H4257">
        <v>101701.683</v>
      </c>
      <c r="I4257">
        <v>6.6000000000000003E-2</v>
      </c>
      <c r="J4257">
        <v>43.743000000000002</v>
      </c>
      <c r="K4257">
        <v>11.435</v>
      </c>
      <c r="L4257">
        <v>9.2710000000000008</v>
      </c>
      <c r="M4257">
        <v>62.914000000000001</v>
      </c>
    </row>
    <row r="4258" spans="1:13" x14ac:dyDescent="0.35">
      <c r="A4258">
        <v>4254</v>
      </c>
      <c r="B4258" t="s">
        <v>4647</v>
      </c>
      <c r="C4258">
        <v>137.74100000000001</v>
      </c>
      <c r="D4258">
        <v>14.574999999999999</v>
      </c>
      <c r="E4258">
        <v>10.856</v>
      </c>
      <c r="F4258">
        <v>6.4349999999999996</v>
      </c>
      <c r="G4258">
        <v>5.085</v>
      </c>
      <c r="H4258">
        <v>101712.68799999999</v>
      </c>
      <c r="I4258">
        <v>5.7000000000000002E-2</v>
      </c>
      <c r="J4258">
        <v>90.224999999999994</v>
      </c>
      <c r="K4258">
        <v>45.021999999999998</v>
      </c>
      <c r="L4258">
        <v>17.57</v>
      </c>
      <c r="M4258">
        <v>74.271000000000001</v>
      </c>
    </row>
    <row r="4259" spans="1:13" x14ac:dyDescent="0.35">
      <c r="A4259">
        <v>4255</v>
      </c>
      <c r="B4259" t="s">
        <v>4646</v>
      </c>
      <c r="C4259">
        <v>221.94399999999999</v>
      </c>
      <c r="D4259">
        <v>15.571</v>
      </c>
      <c r="E4259">
        <v>11.757999999999999</v>
      </c>
      <c r="F4259">
        <v>6.4249999999999998</v>
      </c>
      <c r="G4259">
        <v>5.7939999999999996</v>
      </c>
      <c r="H4259">
        <v>101731.52899999999</v>
      </c>
      <c r="I4259">
        <v>7.0000000000000001E-3</v>
      </c>
      <c r="J4259">
        <v>134.114</v>
      </c>
      <c r="K4259">
        <v>82.963999999999999</v>
      </c>
      <c r="L4259">
        <v>26.321000000000002</v>
      </c>
      <c r="M4259">
        <v>85.747</v>
      </c>
    </row>
    <row r="4260" spans="1:13" x14ac:dyDescent="0.35">
      <c r="A4260">
        <v>4256</v>
      </c>
      <c r="B4260" t="s">
        <v>4645</v>
      </c>
      <c r="C4260">
        <v>322.70499999999998</v>
      </c>
      <c r="D4260">
        <v>16.599</v>
      </c>
      <c r="E4260">
        <v>12.679</v>
      </c>
      <c r="F4260">
        <v>6.24</v>
      </c>
      <c r="G4260">
        <v>5.4770000000000003</v>
      </c>
      <c r="H4260">
        <v>101738.939</v>
      </c>
      <c r="I4260">
        <v>2.8000000000000001E-2</v>
      </c>
      <c r="J4260">
        <v>179.34299999999999</v>
      </c>
      <c r="K4260">
        <v>138.69399999999999</v>
      </c>
      <c r="L4260">
        <v>35.198</v>
      </c>
      <c r="M4260">
        <v>98.022999999999996</v>
      </c>
    </row>
    <row r="4261" spans="1:13" x14ac:dyDescent="0.35">
      <c r="A4261">
        <v>4257</v>
      </c>
      <c r="B4261" t="s">
        <v>4644</v>
      </c>
      <c r="C4261">
        <v>414.92399999999998</v>
      </c>
      <c r="D4261">
        <v>17.343</v>
      </c>
      <c r="E4261">
        <v>13.553000000000001</v>
      </c>
      <c r="F4261">
        <v>6.2510000000000003</v>
      </c>
      <c r="G4261">
        <v>5.657</v>
      </c>
      <c r="H4261">
        <v>101742.599</v>
      </c>
      <c r="I4261">
        <v>7.4999999999999997E-2</v>
      </c>
      <c r="J4261">
        <v>210.572</v>
      </c>
      <c r="K4261">
        <v>201.39699999999999</v>
      </c>
      <c r="L4261">
        <v>43.779000000000003</v>
      </c>
      <c r="M4261">
        <v>112.03100000000001</v>
      </c>
    </row>
    <row r="4262" spans="1:13" x14ac:dyDescent="0.35">
      <c r="A4262">
        <v>4258</v>
      </c>
      <c r="B4262" t="s">
        <v>4643</v>
      </c>
      <c r="C4262">
        <v>478.524</v>
      </c>
      <c r="D4262">
        <v>18.042999999999999</v>
      </c>
      <c r="E4262">
        <v>14.33</v>
      </c>
      <c r="F4262">
        <v>6.3150000000000004</v>
      </c>
      <c r="G4262">
        <v>5.4909999999999997</v>
      </c>
      <c r="H4262">
        <v>101745.72500000001</v>
      </c>
      <c r="I4262">
        <v>7.8E-2</v>
      </c>
      <c r="J4262">
        <v>240.29900000000001</v>
      </c>
      <c r="K4262">
        <v>233.99</v>
      </c>
      <c r="L4262">
        <v>51.435000000000002</v>
      </c>
      <c r="M4262">
        <v>129.102</v>
      </c>
    </row>
    <row r="4263" spans="1:13" x14ac:dyDescent="0.35">
      <c r="A4263">
        <v>4259</v>
      </c>
      <c r="B4263" t="s">
        <v>4642</v>
      </c>
      <c r="C4263">
        <v>525.22699999999998</v>
      </c>
      <c r="D4263">
        <v>18.637</v>
      </c>
      <c r="E4263">
        <v>15.14</v>
      </c>
      <c r="F4263">
        <v>6.4119999999999999</v>
      </c>
      <c r="G4263">
        <v>5.3170000000000002</v>
      </c>
      <c r="H4263">
        <v>101744.609</v>
      </c>
      <c r="I4263">
        <v>5.7000000000000002E-2</v>
      </c>
      <c r="J4263">
        <v>269.70600000000002</v>
      </c>
      <c r="K4263">
        <v>252.4</v>
      </c>
      <c r="L4263">
        <v>57.177999999999997</v>
      </c>
      <c r="M4263">
        <v>150.69200000000001</v>
      </c>
    </row>
    <row r="4264" spans="1:13" x14ac:dyDescent="0.35">
      <c r="A4264">
        <v>4260</v>
      </c>
      <c r="B4264" t="s">
        <v>4641</v>
      </c>
      <c r="C4264">
        <v>567.12</v>
      </c>
      <c r="D4264">
        <v>19.190000000000001</v>
      </c>
      <c r="E4264">
        <v>15.881</v>
      </c>
      <c r="F4264">
        <v>6.4489999999999998</v>
      </c>
      <c r="G4264">
        <v>5.165</v>
      </c>
      <c r="H4264">
        <v>101735.01</v>
      </c>
      <c r="I4264">
        <v>7.0000000000000001E-3</v>
      </c>
      <c r="J4264">
        <v>285.71800000000002</v>
      </c>
      <c r="K4264">
        <v>277.245</v>
      </c>
      <c r="L4264">
        <v>59.683999999999997</v>
      </c>
      <c r="M4264">
        <v>176.71100000000001</v>
      </c>
    </row>
    <row r="4265" spans="1:13" x14ac:dyDescent="0.35">
      <c r="A4265">
        <v>4261</v>
      </c>
      <c r="B4265" t="s">
        <v>4640</v>
      </c>
      <c r="C4265">
        <v>614.22699999999998</v>
      </c>
      <c r="D4265">
        <v>19.687999999999999</v>
      </c>
      <c r="E4265">
        <v>16.442</v>
      </c>
      <c r="F4265">
        <v>6.63</v>
      </c>
      <c r="G4265">
        <v>5.4859999999999998</v>
      </c>
      <c r="H4265">
        <v>101724.386</v>
      </c>
      <c r="I4265">
        <v>0</v>
      </c>
      <c r="J4265">
        <v>272.3</v>
      </c>
      <c r="K4265">
        <v>338.69799999999998</v>
      </c>
      <c r="L4265">
        <v>58.127000000000002</v>
      </c>
      <c r="M4265">
        <v>203.35599999999999</v>
      </c>
    </row>
    <row r="4266" spans="1:13" x14ac:dyDescent="0.35">
      <c r="A4266">
        <v>4262</v>
      </c>
      <c r="B4266" t="s">
        <v>4639</v>
      </c>
      <c r="C4266">
        <v>578.923</v>
      </c>
      <c r="D4266">
        <v>19.731999999999999</v>
      </c>
      <c r="E4266">
        <v>16.937000000000001</v>
      </c>
      <c r="F4266">
        <v>6.9119999999999999</v>
      </c>
      <c r="G4266">
        <v>5.2050000000000001</v>
      </c>
      <c r="H4266">
        <v>101719.239</v>
      </c>
      <c r="I4266">
        <v>4.0000000000000001E-3</v>
      </c>
      <c r="J4266">
        <v>258.66399999999999</v>
      </c>
      <c r="K4266">
        <v>313.33100000000002</v>
      </c>
      <c r="L4266">
        <v>53.048999999999999</v>
      </c>
      <c r="M4266">
        <v>226.11199999999999</v>
      </c>
    </row>
    <row r="4267" spans="1:13" x14ac:dyDescent="0.35">
      <c r="A4267">
        <v>4263</v>
      </c>
      <c r="B4267" t="s">
        <v>4638</v>
      </c>
      <c r="C4267">
        <v>512.75900000000001</v>
      </c>
      <c r="D4267">
        <v>19.763999999999999</v>
      </c>
      <c r="E4267">
        <v>17.331</v>
      </c>
      <c r="F4267">
        <v>7.08</v>
      </c>
      <c r="G4267">
        <v>4.8929999999999998</v>
      </c>
      <c r="H4267">
        <v>101701.43799999999</v>
      </c>
      <c r="I4267">
        <v>1.7000000000000001E-2</v>
      </c>
      <c r="J4267">
        <v>231.262</v>
      </c>
      <c r="K4267">
        <v>275.423</v>
      </c>
      <c r="L4267">
        <v>45.734000000000002</v>
      </c>
      <c r="M4267">
        <v>244.18199999999999</v>
      </c>
    </row>
    <row r="4268" spans="1:13" x14ac:dyDescent="0.35">
      <c r="A4268">
        <v>4264</v>
      </c>
      <c r="B4268" t="s">
        <v>4637</v>
      </c>
      <c r="C4268">
        <v>392.72500000000002</v>
      </c>
      <c r="D4268">
        <v>19.263000000000002</v>
      </c>
      <c r="E4268">
        <v>17.257999999999999</v>
      </c>
      <c r="F4268">
        <v>7.0720000000000001</v>
      </c>
      <c r="G4268">
        <v>4.9349999999999996</v>
      </c>
      <c r="H4268">
        <v>101700.92</v>
      </c>
      <c r="I4268">
        <v>1.4E-2</v>
      </c>
      <c r="J4268">
        <v>205.80199999999999</v>
      </c>
      <c r="K4268">
        <v>182.005</v>
      </c>
      <c r="L4268">
        <v>37.307000000000002</v>
      </c>
      <c r="M4268">
        <v>258.79399999999998</v>
      </c>
    </row>
    <row r="4269" spans="1:13" x14ac:dyDescent="0.35">
      <c r="A4269">
        <v>4265</v>
      </c>
      <c r="B4269" t="s">
        <v>4636</v>
      </c>
      <c r="C4269">
        <v>298.62599999999998</v>
      </c>
      <c r="D4269">
        <v>19.175000000000001</v>
      </c>
      <c r="E4269">
        <v>17.975999999999999</v>
      </c>
      <c r="F4269">
        <v>7.2649999999999997</v>
      </c>
      <c r="G4269">
        <v>4.5439999999999996</v>
      </c>
      <c r="H4269">
        <v>101666.663</v>
      </c>
      <c r="I4269">
        <v>4.3999999999999997E-2</v>
      </c>
      <c r="J4269">
        <v>141.239</v>
      </c>
      <c r="K4269">
        <v>155.19999999999999</v>
      </c>
      <c r="L4269">
        <v>28.478999999999999</v>
      </c>
      <c r="M4269">
        <v>271.34800000000001</v>
      </c>
    </row>
    <row r="4270" spans="1:13" x14ac:dyDescent="0.35">
      <c r="A4270">
        <v>4266</v>
      </c>
      <c r="B4270" t="s">
        <v>4635</v>
      </c>
      <c r="C4270">
        <v>178.68700000000001</v>
      </c>
      <c r="D4270">
        <v>18.114000000000001</v>
      </c>
      <c r="E4270">
        <v>18.25</v>
      </c>
      <c r="F4270">
        <v>7.3109999999999999</v>
      </c>
      <c r="G4270">
        <v>4.4420000000000002</v>
      </c>
      <c r="H4270">
        <v>101668.709</v>
      </c>
      <c r="I4270">
        <v>4.3999999999999997E-2</v>
      </c>
      <c r="J4270">
        <v>100.11</v>
      </c>
      <c r="K4270">
        <v>75.481999999999999</v>
      </c>
      <c r="L4270">
        <v>19.614999999999998</v>
      </c>
      <c r="M4270">
        <v>283.01299999999998</v>
      </c>
    </row>
    <row r="4271" spans="1:13" x14ac:dyDescent="0.35">
      <c r="A4271">
        <v>4267</v>
      </c>
      <c r="B4271" t="s">
        <v>4634</v>
      </c>
      <c r="C4271">
        <v>83.698999999999998</v>
      </c>
      <c r="D4271">
        <v>17.071000000000002</v>
      </c>
      <c r="E4271">
        <v>17.096</v>
      </c>
      <c r="F4271">
        <v>7.2939999999999996</v>
      </c>
      <c r="G4271">
        <v>4.63</v>
      </c>
      <c r="H4271">
        <v>101668.40300000001</v>
      </c>
      <c r="I4271">
        <v>0.24399999999999999</v>
      </c>
      <c r="J4271">
        <v>55.863</v>
      </c>
      <c r="K4271">
        <v>26.03</v>
      </c>
      <c r="L4271">
        <v>11.214</v>
      </c>
      <c r="M4271">
        <v>294.29500000000002</v>
      </c>
    </row>
    <row r="4272" spans="1:13" x14ac:dyDescent="0.35">
      <c r="A4272">
        <v>4268</v>
      </c>
      <c r="B4272" t="s">
        <v>4633</v>
      </c>
      <c r="C4272">
        <v>22.594000000000001</v>
      </c>
      <c r="D4272">
        <v>15.787000000000001</v>
      </c>
      <c r="E4272">
        <v>15.877000000000001</v>
      </c>
      <c r="F4272">
        <v>6.9550000000000001</v>
      </c>
      <c r="G4272">
        <v>4.4939999999999998</v>
      </c>
      <c r="H4272">
        <v>101680.726</v>
      </c>
      <c r="I4272">
        <v>3.5999999999999997E-2</v>
      </c>
      <c r="J4272">
        <v>18.628</v>
      </c>
      <c r="K4272">
        <v>3.629</v>
      </c>
      <c r="L4272">
        <v>3.52</v>
      </c>
      <c r="M4272">
        <v>305.81299999999999</v>
      </c>
    </row>
    <row r="4273" spans="1:13" x14ac:dyDescent="0.35">
      <c r="A4273">
        <v>4269</v>
      </c>
      <c r="B4273" t="s">
        <v>4632</v>
      </c>
      <c r="C4273">
        <v>0.154</v>
      </c>
      <c r="D4273">
        <v>14.721</v>
      </c>
      <c r="E4273">
        <v>14.717000000000001</v>
      </c>
      <c r="F4273">
        <v>6.8120000000000003</v>
      </c>
      <c r="G4273">
        <v>4.76</v>
      </c>
      <c r="H4273">
        <v>101689.163</v>
      </c>
      <c r="I4273">
        <v>1.4999999999999999E-2</v>
      </c>
      <c r="J4273">
        <v>0.14499999999999999</v>
      </c>
      <c r="K4273">
        <v>2E-3</v>
      </c>
      <c r="L4273">
        <v>-3.1059999999999999</v>
      </c>
      <c r="M4273">
        <v>317.887</v>
      </c>
    </row>
    <row r="4274" spans="1:13" x14ac:dyDescent="0.35">
      <c r="A4274">
        <v>4270</v>
      </c>
      <c r="B4274" t="s">
        <v>4631</v>
      </c>
      <c r="C4274">
        <v>0</v>
      </c>
      <c r="D4274">
        <v>14.17</v>
      </c>
      <c r="E4274">
        <v>13.654999999999999</v>
      </c>
      <c r="F4274">
        <v>6.58</v>
      </c>
      <c r="G4274">
        <v>5.0979999999999999</v>
      </c>
      <c r="H4274">
        <v>101685.504</v>
      </c>
      <c r="I4274">
        <v>1.7000000000000001E-2</v>
      </c>
      <c r="J4274">
        <v>0</v>
      </c>
      <c r="K4274">
        <v>0</v>
      </c>
      <c r="L4274">
        <v>-8.2989999999999995</v>
      </c>
      <c r="M4274">
        <v>330.702</v>
      </c>
    </row>
    <row r="4275" spans="1:13" x14ac:dyDescent="0.35">
      <c r="A4275">
        <v>4271</v>
      </c>
      <c r="B4275" t="s">
        <v>4630</v>
      </c>
      <c r="C4275">
        <v>0</v>
      </c>
      <c r="D4275">
        <v>13.739000000000001</v>
      </c>
      <c r="E4275">
        <v>12.65</v>
      </c>
      <c r="F4275">
        <v>6.5990000000000002</v>
      </c>
      <c r="G4275">
        <v>5.085</v>
      </c>
      <c r="H4275">
        <v>101667.603</v>
      </c>
      <c r="I4275">
        <v>3.2000000000000001E-2</v>
      </c>
      <c r="J4275">
        <v>0</v>
      </c>
      <c r="K4275">
        <v>0</v>
      </c>
      <c r="L4275">
        <v>-11.71</v>
      </c>
      <c r="M4275">
        <v>344.245</v>
      </c>
    </row>
    <row r="4276" spans="1:13" x14ac:dyDescent="0.35">
      <c r="A4276">
        <v>4272</v>
      </c>
      <c r="B4276" t="s">
        <v>4629</v>
      </c>
      <c r="C4276">
        <v>0</v>
      </c>
      <c r="D4276">
        <v>13.372999999999999</v>
      </c>
      <c r="E4276">
        <v>11.685</v>
      </c>
      <c r="F4276">
        <v>6.7030000000000003</v>
      </c>
      <c r="G4276">
        <v>5.1559999999999997</v>
      </c>
      <c r="H4276">
        <v>101646.977</v>
      </c>
      <c r="I4276">
        <v>1.4E-2</v>
      </c>
      <c r="J4276">
        <v>0</v>
      </c>
      <c r="K4276">
        <v>0</v>
      </c>
      <c r="L4276">
        <v>-13.063000000000001</v>
      </c>
      <c r="M4276">
        <v>328.53899999999999</v>
      </c>
    </row>
    <row r="4277" spans="1:13" x14ac:dyDescent="0.35">
      <c r="A4277">
        <v>4273</v>
      </c>
      <c r="B4277" t="s">
        <v>4628</v>
      </c>
      <c r="C4277">
        <v>0</v>
      </c>
      <c r="D4277">
        <v>13.132</v>
      </c>
      <c r="E4277">
        <v>11.586</v>
      </c>
      <c r="F4277">
        <v>6.7530000000000001</v>
      </c>
      <c r="G4277">
        <v>4.79</v>
      </c>
      <c r="H4277">
        <v>101622.556</v>
      </c>
      <c r="I4277">
        <v>1.0999999999999999E-2</v>
      </c>
      <c r="J4277">
        <v>0</v>
      </c>
      <c r="K4277">
        <v>0</v>
      </c>
      <c r="L4277">
        <v>-12.242000000000001</v>
      </c>
      <c r="M4277">
        <v>12.352</v>
      </c>
    </row>
    <row r="4278" spans="1:13" x14ac:dyDescent="0.35">
      <c r="A4278">
        <v>4274</v>
      </c>
      <c r="B4278" t="s">
        <v>4627</v>
      </c>
      <c r="C4278">
        <v>0</v>
      </c>
      <c r="D4278">
        <v>12.898</v>
      </c>
      <c r="E4278">
        <v>11.295999999999999</v>
      </c>
      <c r="F4278">
        <v>6.6429999999999998</v>
      </c>
      <c r="G4278">
        <v>4.8920000000000003</v>
      </c>
      <c r="H4278">
        <v>101594.753</v>
      </c>
      <c r="I4278">
        <v>1.7000000000000001E-2</v>
      </c>
      <c r="J4278">
        <v>0</v>
      </c>
      <c r="K4278">
        <v>0</v>
      </c>
      <c r="L4278">
        <v>-9.3219999999999992</v>
      </c>
      <c r="M4278">
        <v>26.026</v>
      </c>
    </row>
    <row r="4279" spans="1:13" x14ac:dyDescent="0.35">
      <c r="A4279">
        <v>4275</v>
      </c>
      <c r="B4279" t="s">
        <v>4626</v>
      </c>
      <c r="C4279">
        <v>2.5000000000000001E-2</v>
      </c>
      <c r="D4279">
        <v>12.853</v>
      </c>
      <c r="E4279">
        <v>11.311</v>
      </c>
      <c r="F4279">
        <v>6.64</v>
      </c>
      <c r="G4279">
        <v>5.4180000000000001</v>
      </c>
      <c r="H4279">
        <v>101580.91099999999</v>
      </c>
      <c r="I4279">
        <v>0.217</v>
      </c>
      <c r="J4279">
        <v>2.1999999999999999E-2</v>
      </c>
      <c r="K4279">
        <v>0</v>
      </c>
      <c r="L4279">
        <v>-4.516</v>
      </c>
      <c r="M4279">
        <v>39.088000000000001</v>
      </c>
    </row>
    <row r="4280" spans="1:13" x14ac:dyDescent="0.35">
      <c r="A4280">
        <v>4276</v>
      </c>
      <c r="B4280" t="s">
        <v>4625</v>
      </c>
      <c r="C4280">
        <v>8.2240000000000002</v>
      </c>
      <c r="D4280">
        <v>12.826000000000001</v>
      </c>
      <c r="E4280">
        <v>11.276999999999999</v>
      </c>
      <c r="F4280">
        <v>6.6070000000000002</v>
      </c>
      <c r="G4280">
        <v>5.09</v>
      </c>
      <c r="H4280">
        <v>101568.03200000001</v>
      </c>
      <c r="I4280">
        <v>8.2000000000000003E-2</v>
      </c>
      <c r="J4280">
        <v>7.6139999999999999</v>
      </c>
      <c r="K4280">
        <v>0.47</v>
      </c>
      <c r="L4280">
        <v>1.754</v>
      </c>
      <c r="M4280">
        <v>51.265000000000001</v>
      </c>
    </row>
    <row r="4281" spans="1:13" x14ac:dyDescent="0.35">
      <c r="A4281">
        <v>4277</v>
      </c>
      <c r="B4281" t="s">
        <v>4624</v>
      </c>
      <c r="C4281">
        <v>50.637</v>
      </c>
      <c r="D4281">
        <v>13.644</v>
      </c>
      <c r="E4281">
        <v>11.391</v>
      </c>
      <c r="F4281">
        <v>6.7</v>
      </c>
      <c r="G4281">
        <v>5.282</v>
      </c>
      <c r="H4281">
        <v>101564.79</v>
      </c>
      <c r="I4281">
        <v>2.5000000000000001E-2</v>
      </c>
      <c r="J4281">
        <v>42.121000000000002</v>
      </c>
      <c r="K4281">
        <v>7.3479999999999999</v>
      </c>
      <c r="L4281">
        <v>9.2390000000000008</v>
      </c>
      <c r="M4281">
        <v>62.929000000000002</v>
      </c>
    </row>
    <row r="4282" spans="1:13" x14ac:dyDescent="0.35">
      <c r="A4282">
        <v>4278</v>
      </c>
      <c r="B4282" t="s">
        <v>4623</v>
      </c>
      <c r="C4282">
        <v>131.941</v>
      </c>
      <c r="D4282">
        <v>14.827</v>
      </c>
      <c r="E4282">
        <v>11.528</v>
      </c>
      <c r="F4282">
        <v>6.9480000000000004</v>
      </c>
      <c r="G4282">
        <v>5.8070000000000004</v>
      </c>
      <c r="H4282">
        <v>101566.397</v>
      </c>
      <c r="I4282">
        <v>0.02</v>
      </c>
      <c r="J4282">
        <v>91.14</v>
      </c>
      <c r="K4282">
        <v>39.344999999999999</v>
      </c>
      <c r="L4282">
        <v>17.510999999999999</v>
      </c>
      <c r="M4282">
        <v>74.256</v>
      </c>
    </row>
    <row r="4283" spans="1:13" x14ac:dyDescent="0.35">
      <c r="A4283">
        <v>4279</v>
      </c>
      <c r="B4283" t="s">
        <v>4622</v>
      </c>
      <c r="C4283">
        <v>219.971</v>
      </c>
      <c r="D4283">
        <v>16.001000000000001</v>
      </c>
      <c r="E4283">
        <v>12.323</v>
      </c>
      <c r="F4283">
        <v>6.86</v>
      </c>
      <c r="G4283">
        <v>6.0170000000000003</v>
      </c>
      <c r="H4283">
        <v>101573.85</v>
      </c>
      <c r="I4283">
        <v>2.5999999999999999E-2</v>
      </c>
      <c r="J4283">
        <v>142.93700000000001</v>
      </c>
      <c r="K4283">
        <v>73.903999999999996</v>
      </c>
      <c r="L4283">
        <v>26.260999999999999</v>
      </c>
      <c r="M4283">
        <v>85.733000000000004</v>
      </c>
    </row>
    <row r="4284" spans="1:13" x14ac:dyDescent="0.35">
      <c r="A4284">
        <v>4280</v>
      </c>
      <c r="B4284" t="s">
        <v>4621</v>
      </c>
      <c r="C4284">
        <v>318.29700000000003</v>
      </c>
      <c r="D4284">
        <v>17.143999999999998</v>
      </c>
      <c r="E4284">
        <v>13.177</v>
      </c>
      <c r="F4284">
        <v>6.7009999999999996</v>
      </c>
      <c r="G4284">
        <v>5.617</v>
      </c>
      <c r="H4284">
        <v>101583.806</v>
      </c>
      <c r="I4284">
        <v>3.2000000000000001E-2</v>
      </c>
      <c r="J4284">
        <v>171.85900000000001</v>
      </c>
      <c r="K4284">
        <v>142.36600000000001</v>
      </c>
      <c r="L4284">
        <v>35.139000000000003</v>
      </c>
      <c r="M4284">
        <v>98.007000000000005</v>
      </c>
    </row>
    <row r="4285" spans="1:13" x14ac:dyDescent="0.35">
      <c r="A4285">
        <v>4281</v>
      </c>
      <c r="B4285" t="s">
        <v>4620</v>
      </c>
      <c r="C4285">
        <v>376.976</v>
      </c>
      <c r="D4285">
        <v>17.875</v>
      </c>
      <c r="E4285">
        <v>13.951000000000001</v>
      </c>
      <c r="F4285">
        <v>6.6769999999999996</v>
      </c>
      <c r="G4285">
        <v>5.7539999999999996</v>
      </c>
      <c r="H4285">
        <v>101588.851</v>
      </c>
      <c r="I4285">
        <v>8.1000000000000003E-2</v>
      </c>
      <c r="J4285">
        <v>218.50899999999999</v>
      </c>
      <c r="K4285">
        <v>154.15799999999999</v>
      </c>
      <c r="L4285">
        <v>43.720999999999997</v>
      </c>
      <c r="M4285">
        <v>112.009</v>
      </c>
    </row>
    <row r="4286" spans="1:13" x14ac:dyDescent="0.35">
      <c r="A4286">
        <v>4282</v>
      </c>
      <c r="B4286" t="s">
        <v>4619</v>
      </c>
      <c r="C4286">
        <v>448.19499999999999</v>
      </c>
      <c r="D4286">
        <v>18.585000000000001</v>
      </c>
      <c r="E4286">
        <v>14.638999999999999</v>
      </c>
      <c r="F4286">
        <v>6.7359999999999998</v>
      </c>
      <c r="G4286">
        <v>5.4909999999999997</v>
      </c>
      <c r="H4286">
        <v>101593.584</v>
      </c>
      <c r="I4286">
        <v>3.3000000000000002E-2</v>
      </c>
      <c r="J4286">
        <v>259.60599999999999</v>
      </c>
      <c r="K4286">
        <v>181.68899999999999</v>
      </c>
      <c r="L4286">
        <v>51.378</v>
      </c>
      <c r="M4286">
        <v>129.065</v>
      </c>
    </row>
    <row r="4287" spans="1:13" x14ac:dyDescent="0.35">
      <c r="A4287">
        <v>4283</v>
      </c>
      <c r="B4287" t="s">
        <v>4618</v>
      </c>
      <c r="C4287">
        <v>486.22800000000001</v>
      </c>
      <c r="D4287">
        <v>18.998999999999999</v>
      </c>
      <c r="E4287">
        <v>15.433999999999999</v>
      </c>
      <c r="F4287">
        <v>6.548</v>
      </c>
      <c r="G4287">
        <v>5.7220000000000004</v>
      </c>
      <c r="H4287">
        <v>101592.24400000001</v>
      </c>
      <c r="I4287">
        <v>4.3999999999999997E-2</v>
      </c>
      <c r="J4287">
        <v>264.44200000000001</v>
      </c>
      <c r="K4287">
        <v>213.20699999999999</v>
      </c>
      <c r="L4287">
        <v>57.127000000000002</v>
      </c>
      <c r="M4287">
        <v>150.63200000000001</v>
      </c>
    </row>
    <row r="4288" spans="1:13" x14ac:dyDescent="0.35">
      <c r="A4288">
        <v>4284</v>
      </c>
      <c r="B4288" t="s">
        <v>4617</v>
      </c>
      <c r="C4288">
        <v>509.298</v>
      </c>
      <c r="D4288">
        <v>19.539000000000001</v>
      </c>
      <c r="E4288">
        <v>16.175999999999998</v>
      </c>
      <c r="F4288">
        <v>6.4489999999999998</v>
      </c>
      <c r="G4288">
        <v>5.4560000000000004</v>
      </c>
      <c r="H4288">
        <v>101589.92</v>
      </c>
      <c r="I4288">
        <v>7.1999999999999995E-2</v>
      </c>
      <c r="J4288">
        <v>270.32</v>
      </c>
      <c r="K4288">
        <v>226.488</v>
      </c>
      <c r="L4288">
        <v>59.649000000000001</v>
      </c>
      <c r="M4288">
        <v>176.619</v>
      </c>
    </row>
    <row r="4289" spans="1:13" x14ac:dyDescent="0.35">
      <c r="A4289">
        <v>4285</v>
      </c>
      <c r="B4289" t="s">
        <v>4616</v>
      </c>
      <c r="C4289">
        <v>523.00699999999995</v>
      </c>
      <c r="D4289">
        <v>19.923999999999999</v>
      </c>
      <c r="E4289">
        <v>16.614000000000001</v>
      </c>
      <c r="F4289">
        <v>6.78</v>
      </c>
      <c r="G4289">
        <v>5.0890000000000004</v>
      </c>
      <c r="H4289">
        <v>101581.125</v>
      </c>
      <c r="I4289">
        <v>0.14599999999999999</v>
      </c>
      <c r="J4289">
        <v>280.411</v>
      </c>
      <c r="K4289">
        <v>233.12100000000001</v>
      </c>
      <c r="L4289">
        <v>58.101999999999997</v>
      </c>
      <c r="M4289">
        <v>203.25</v>
      </c>
    </row>
    <row r="4290" spans="1:13" x14ac:dyDescent="0.35">
      <c r="A4290">
        <v>4286</v>
      </c>
      <c r="B4290" t="s">
        <v>4615</v>
      </c>
      <c r="C4290">
        <v>480.24700000000001</v>
      </c>
      <c r="D4290">
        <v>19.741</v>
      </c>
      <c r="E4290">
        <v>16.888999999999999</v>
      </c>
      <c r="F4290">
        <v>7.1020000000000003</v>
      </c>
      <c r="G4290">
        <v>5.1769999999999996</v>
      </c>
      <c r="H4290">
        <v>101576.97100000001</v>
      </c>
      <c r="I4290">
        <v>0.28699999999999998</v>
      </c>
      <c r="J4290">
        <v>250.678</v>
      </c>
      <c r="K4290">
        <v>224.185</v>
      </c>
      <c r="L4290">
        <v>53.026000000000003</v>
      </c>
      <c r="M4290">
        <v>226.042</v>
      </c>
    </row>
    <row r="4291" spans="1:13" x14ac:dyDescent="0.35">
      <c r="A4291">
        <v>4287</v>
      </c>
      <c r="B4291" t="s">
        <v>4614</v>
      </c>
      <c r="C4291">
        <v>455.22399999999999</v>
      </c>
      <c r="D4291">
        <v>19.907</v>
      </c>
      <c r="E4291">
        <v>17.274000000000001</v>
      </c>
      <c r="F4291">
        <v>7.2919999999999998</v>
      </c>
      <c r="G4291">
        <v>5.0750000000000002</v>
      </c>
      <c r="H4291">
        <v>101566.837</v>
      </c>
      <c r="I4291">
        <v>9.1999999999999998E-2</v>
      </c>
      <c r="J4291">
        <v>229.334</v>
      </c>
      <c r="K4291">
        <v>225.124</v>
      </c>
      <c r="L4291">
        <v>45.73</v>
      </c>
      <c r="M4291">
        <v>244.09399999999999</v>
      </c>
    </row>
    <row r="4292" spans="1:13" x14ac:dyDescent="0.35">
      <c r="A4292">
        <v>4288</v>
      </c>
      <c r="B4292" t="s">
        <v>4613</v>
      </c>
      <c r="C4292">
        <v>351.29199999999997</v>
      </c>
      <c r="D4292">
        <v>19.331</v>
      </c>
      <c r="E4292">
        <v>17.544</v>
      </c>
      <c r="F4292">
        <v>7.1760000000000002</v>
      </c>
      <c r="G4292">
        <v>5.1070000000000002</v>
      </c>
      <c r="H4292">
        <v>101566.34699999999</v>
      </c>
      <c r="I4292">
        <v>0.41199999999999998</v>
      </c>
      <c r="J4292">
        <v>182.75899999999999</v>
      </c>
      <c r="K4292">
        <v>171.64699999999999</v>
      </c>
      <c r="L4292">
        <v>37.305999999999997</v>
      </c>
      <c r="M4292">
        <v>258.71199999999999</v>
      </c>
    </row>
    <row r="4293" spans="1:13" x14ac:dyDescent="0.35">
      <c r="A4293">
        <v>4289</v>
      </c>
      <c r="B4293" t="s">
        <v>4612</v>
      </c>
      <c r="C4293">
        <v>263.44900000000001</v>
      </c>
      <c r="D4293">
        <v>18.693999999999999</v>
      </c>
      <c r="E4293">
        <v>17.754000000000001</v>
      </c>
      <c r="F4293">
        <v>7.1660000000000004</v>
      </c>
      <c r="G4293">
        <v>4.6379999999999999</v>
      </c>
      <c r="H4293">
        <v>101559.382</v>
      </c>
      <c r="I4293">
        <v>0.34</v>
      </c>
      <c r="J4293">
        <v>141.09299999999999</v>
      </c>
      <c r="K4293">
        <v>126.279</v>
      </c>
      <c r="L4293">
        <v>28.452999999999999</v>
      </c>
      <c r="M4293">
        <v>271.31200000000001</v>
      </c>
    </row>
    <row r="4294" spans="1:13" x14ac:dyDescent="0.35">
      <c r="A4294">
        <v>4290</v>
      </c>
      <c r="B4294" t="s">
        <v>4611</v>
      </c>
      <c r="C4294">
        <v>182.072</v>
      </c>
      <c r="D4294">
        <v>18.084</v>
      </c>
      <c r="E4294">
        <v>17.951000000000001</v>
      </c>
      <c r="F4294">
        <v>7.1059999999999999</v>
      </c>
      <c r="G4294">
        <v>4.37</v>
      </c>
      <c r="H4294">
        <v>101557.149</v>
      </c>
      <c r="I4294">
        <v>0.11899999999999999</v>
      </c>
      <c r="J4294">
        <v>103.97499999999999</v>
      </c>
      <c r="K4294">
        <v>81.137</v>
      </c>
      <c r="L4294">
        <v>19.637</v>
      </c>
      <c r="M4294">
        <v>282.91699999999997</v>
      </c>
    </row>
    <row r="4295" spans="1:13" x14ac:dyDescent="0.35">
      <c r="A4295">
        <v>4291</v>
      </c>
      <c r="B4295" t="s">
        <v>4610</v>
      </c>
      <c r="C4295">
        <v>87.236000000000004</v>
      </c>
      <c r="D4295">
        <v>17.052</v>
      </c>
      <c r="E4295">
        <v>16.861000000000001</v>
      </c>
      <c r="F4295">
        <v>6.7320000000000002</v>
      </c>
      <c r="G4295">
        <v>4.12</v>
      </c>
      <c r="H4295">
        <v>101565.677</v>
      </c>
      <c r="I4295">
        <v>2.3E-2</v>
      </c>
      <c r="J4295">
        <v>60.691000000000003</v>
      </c>
      <c r="K4295">
        <v>27.933</v>
      </c>
      <c r="L4295">
        <v>11.21</v>
      </c>
      <c r="M4295">
        <v>294.23200000000003</v>
      </c>
    </row>
    <row r="4296" spans="1:13" x14ac:dyDescent="0.35">
      <c r="A4296">
        <v>4292</v>
      </c>
      <c r="B4296" t="s">
        <v>4609</v>
      </c>
      <c r="C4296">
        <v>22.01</v>
      </c>
      <c r="D4296">
        <v>15.755000000000001</v>
      </c>
      <c r="E4296">
        <v>15.760999999999999</v>
      </c>
      <c r="F4296">
        <v>6.81</v>
      </c>
      <c r="G4296">
        <v>4.4950000000000001</v>
      </c>
      <c r="H4296">
        <v>101581.79399999999</v>
      </c>
      <c r="I4296">
        <v>6.9000000000000006E-2</v>
      </c>
      <c r="J4296">
        <v>18.954999999999998</v>
      </c>
      <c r="K4296">
        <v>3.3410000000000002</v>
      </c>
      <c r="L4296">
        <v>3.51</v>
      </c>
      <c r="M4296">
        <v>305.75099999999998</v>
      </c>
    </row>
    <row r="4297" spans="1:13" x14ac:dyDescent="0.35">
      <c r="A4297">
        <v>4293</v>
      </c>
      <c r="B4297" t="s">
        <v>4608</v>
      </c>
      <c r="C4297">
        <v>0.192</v>
      </c>
      <c r="D4297">
        <v>14.612</v>
      </c>
      <c r="E4297">
        <v>14.712</v>
      </c>
      <c r="F4297">
        <v>6.9029999999999996</v>
      </c>
      <c r="G4297">
        <v>4.2229999999999999</v>
      </c>
      <c r="H4297">
        <v>101598.35799999999</v>
      </c>
      <c r="I4297">
        <v>0.187</v>
      </c>
      <c r="J4297">
        <v>0.17299999999999999</v>
      </c>
      <c r="K4297">
        <v>3.0000000000000001E-3</v>
      </c>
      <c r="L4297">
        <v>-3.1219999999999999</v>
      </c>
      <c r="M4297">
        <v>317.82600000000002</v>
      </c>
    </row>
    <row r="4298" spans="1:13" x14ac:dyDescent="0.35">
      <c r="A4298">
        <v>4294</v>
      </c>
      <c r="B4298" t="s">
        <v>4607</v>
      </c>
      <c r="C4298">
        <v>0</v>
      </c>
      <c r="D4298">
        <v>13.987</v>
      </c>
      <c r="E4298">
        <v>13.69</v>
      </c>
      <c r="F4298">
        <v>7.0430000000000001</v>
      </c>
      <c r="G4298">
        <v>4.5490000000000004</v>
      </c>
      <c r="H4298">
        <v>101602.90700000001</v>
      </c>
      <c r="I4298">
        <v>2.5000000000000001E-2</v>
      </c>
      <c r="J4298">
        <v>0</v>
      </c>
      <c r="K4298">
        <v>0</v>
      </c>
      <c r="L4298">
        <v>-8.3239999999999998</v>
      </c>
      <c r="M4298">
        <v>330.64400000000001</v>
      </c>
    </row>
    <row r="4299" spans="1:13" x14ac:dyDescent="0.35">
      <c r="A4299">
        <v>4295</v>
      </c>
      <c r="B4299" t="s">
        <v>4606</v>
      </c>
      <c r="C4299">
        <v>0</v>
      </c>
      <c r="D4299">
        <v>13.568</v>
      </c>
      <c r="E4299">
        <v>12.644</v>
      </c>
      <c r="F4299">
        <v>7.19</v>
      </c>
      <c r="G4299">
        <v>4.0590000000000002</v>
      </c>
      <c r="H4299">
        <v>101592.682</v>
      </c>
      <c r="I4299">
        <v>6.7000000000000004E-2</v>
      </c>
      <c r="J4299">
        <v>0</v>
      </c>
      <c r="K4299">
        <v>0</v>
      </c>
      <c r="L4299">
        <v>-11.743</v>
      </c>
      <c r="M4299">
        <v>344.19</v>
      </c>
    </row>
    <row r="4300" spans="1:13" x14ac:dyDescent="0.35">
      <c r="A4300">
        <v>4296</v>
      </c>
      <c r="B4300" t="s">
        <v>4605</v>
      </c>
      <c r="C4300">
        <v>0</v>
      </c>
      <c r="D4300">
        <v>13.255000000000001</v>
      </c>
      <c r="E4300">
        <v>11.657</v>
      </c>
      <c r="F4300">
        <v>7.2149999999999999</v>
      </c>
      <c r="G4300">
        <v>4.508</v>
      </c>
      <c r="H4300">
        <v>101579.511</v>
      </c>
      <c r="I4300">
        <v>6.8000000000000005E-2</v>
      </c>
      <c r="J4300">
        <v>0</v>
      </c>
      <c r="K4300">
        <v>0</v>
      </c>
      <c r="L4300">
        <v>-13.106</v>
      </c>
      <c r="M4300">
        <v>329.29199999999997</v>
      </c>
    </row>
    <row r="4301" spans="1:13" x14ac:dyDescent="0.35">
      <c r="A4301">
        <v>4297</v>
      </c>
      <c r="B4301" t="s">
        <v>4604</v>
      </c>
      <c r="C4301">
        <v>0</v>
      </c>
      <c r="D4301">
        <v>12.981999999999999</v>
      </c>
      <c r="E4301">
        <v>11.477</v>
      </c>
      <c r="F4301">
        <v>7.0529999999999999</v>
      </c>
      <c r="G4301">
        <v>4.7</v>
      </c>
      <c r="H4301">
        <v>101572.311</v>
      </c>
      <c r="I4301">
        <v>5.5E-2</v>
      </c>
      <c r="J4301">
        <v>0</v>
      </c>
      <c r="K4301">
        <v>0</v>
      </c>
      <c r="L4301">
        <v>-12.288</v>
      </c>
      <c r="M4301">
        <v>12.308999999999999</v>
      </c>
    </row>
    <row r="4302" spans="1:13" x14ac:dyDescent="0.35">
      <c r="A4302">
        <v>4298</v>
      </c>
      <c r="B4302" t="s">
        <v>4603</v>
      </c>
      <c r="C4302">
        <v>0</v>
      </c>
      <c r="D4302">
        <v>12.788</v>
      </c>
      <c r="E4302">
        <v>11.395</v>
      </c>
      <c r="F4302">
        <v>7.0309999999999997</v>
      </c>
      <c r="G4302">
        <v>4.47</v>
      </c>
      <c r="H4302">
        <v>101524.921</v>
      </c>
      <c r="I4302">
        <v>3.9E-2</v>
      </c>
      <c r="J4302">
        <v>0</v>
      </c>
      <c r="K4302">
        <v>0</v>
      </c>
      <c r="L4302">
        <v>-9.375</v>
      </c>
      <c r="M4302">
        <v>26.013000000000002</v>
      </c>
    </row>
    <row r="4303" spans="1:13" x14ac:dyDescent="0.35">
      <c r="A4303">
        <v>4299</v>
      </c>
      <c r="B4303" t="s">
        <v>4602</v>
      </c>
      <c r="C4303">
        <v>3.1E-2</v>
      </c>
      <c r="D4303">
        <v>12.657999999999999</v>
      </c>
      <c r="E4303">
        <v>11.17</v>
      </c>
      <c r="F4303">
        <v>6.883</v>
      </c>
      <c r="G4303">
        <v>4.5519999999999996</v>
      </c>
      <c r="H4303">
        <v>101525.821</v>
      </c>
      <c r="I4303">
        <v>5.2999999999999999E-2</v>
      </c>
      <c r="J4303">
        <v>2.1999999999999999E-2</v>
      </c>
      <c r="K4303">
        <v>0</v>
      </c>
      <c r="L4303">
        <v>-4.62</v>
      </c>
      <c r="M4303">
        <v>38.96</v>
      </c>
    </row>
    <row r="4304" spans="1:13" x14ac:dyDescent="0.35">
      <c r="A4304">
        <v>4300</v>
      </c>
      <c r="B4304" t="s">
        <v>4601</v>
      </c>
      <c r="C4304">
        <v>10.151</v>
      </c>
      <c r="D4304">
        <v>12.743</v>
      </c>
      <c r="E4304">
        <v>10.930999999999999</v>
      </c>
      <c r="F4304">
        <v>7.0250000000000004</v>
      </c>
      <c r="G4304">
        <v>5.1619999999999999</v>
      </c>
      <c r="H4304">
        <v>101579.092</v>
      </c>
      <c r="I4304">
        <v>0.20100000000000001</v>
      </c>
      <c r="J4304">
        <v>8.9860000000000007</v>
      </c>
      <c r="K4304">
        <v>1.165</v>
      </c>
      <c r="L4304">
        <v>1.7490000000000001</v>
      </c>
      <c r="M4304">
        <v>51.345999999999997</v>
      </c>
    </row>
    <row r="4305" spans="1:13" x14ac:dyDescent="0.35">
      <c r="A4305">
        <v>4301</v>
      </c>
      <c r="B4305" t="s">
        <v>4600</v>
      </c>
      <c r="C4305">
        <v>56.841999999999999</v>
      </c>
      <c r="D4305">
        <v>13.805</v>
      </c>
      <c r="E4305">
        <v>11.144</v>
      </c>
      <c r="F4305">
        <v>7.01</v>
      </c>
      <c r="G4305">
        <v>5.5510000000000002</v>
      </c>
      <c r="H4305">
        <v>101490.463</v>
      </c>
      <c r="I4305">
        <v>0.05</v>
      </c>
      <c r="J4305">
        <v>45.314</v>
      </c>
      <c r="K4305">
        <v>14.553000000000001</v>
      </c>
      <c r="L4305">
        <v>9.0830000000000002</v>
      </c>
      <c r="M4305">
        <v>62.781999999999996</v>
      </c>
    </row>
    <row r="4306" spans="1:13" x14ac:dyDescent="0.35">
      <c r="A4306">
        <v>4302</v>
      </c>
      <c r="B4306" t="s">
        <v>4599</v>
      </c>
      <c r="C4306">
        <v>137.29499999999999</v>
      </c>
      <c r="D4306">
        <v>14.955</v>
      </c>
      <c r="E4306">
        <v>11.015000000000001</v>
      </c>
      <c r="F4306">
        <v>7.2380000000000004</v>
      </c>
      <c r="G4306">
        <v>5.2329999999999997</v>
      </c>
      <c r="H4306">
        <v>101612.07</v>
      </c>
      <c r="I4306">
        <v>7.8E-2</v>
      </c>
      <c r="J4306">
        <v>92.85</v>
      </c>
      <c r="K4306">
        <v>44.444000000000003</v>
      </c>
      <c r="L4306">
        <v>17.475000000000001</v>
      </c>
      <c r="M4306">
        <v>74.281999999999996</v>
      </c>
    </row>
    <row r="4307" spans="1:13" x14ac:dyDescent="0.35">
      <c r="A4307">
        <v>4303</v>
      </c>
      <c r="B4307" t="s">
        <v>4598</v>
      </c>
      <c r="C4307">
        <v>244.38200000000001</v>
      </c>
      <c r="D4307">
        <v>16.294</v>
      </c>
      <c r="E4307">
        <v>12.045</v>
      </c>
      <c r="F4307">
        <v>7.3460000000000001</v>
      </c>
      <c r="G4307">
        <v>4.6740000000000004</v>
      </c>
      <c r="H4307">
        <v>101573.751</v>
      </c>
      <c r="I4307">
        <v>1.0999999999999999E-2</v>
      </c>
      <c r="J4307">
        <v>148.15</v>
      </c>
      <c r="K4307">
        <v>99.245999999999995</v>
      </c>
      <c r="L4307">
        <v>26.131</v>
      </c>
      <c r="M4307">
        <v>85.638000000000005</v>
      </c>
    </row>
    <row r="4308" spans="1:13" x14ac:dyDescent="0.35">
      <c r="A4308">
        <v>4304</v>
      </c>
      <c r="B4308" t="s">
        <v>4597</v>
      </c>
      <c r="C4308">
        <v>367.48500000000001</v>
      </c>
      <c r="D4308">
        <v>17.436</v>
      </c>
      <c r="E4308">
        <v>12.984</v>
      </c>
      <c r="F4308">
        <v>7.2590000000000003</v>
      </c>
      <c r="G4308">
        <v>4.6289999999999996</v>
      </c>
      <c r="H4308">
        <v>101588.344</v>
      </c>
      <c r="I4308">
        <v>4.9000000000000002E-2</v>
      </c>
      <c r="J4308">
        <v>188.98099999999999</v>
      </c>
      <c r="K4308">
        <v>184.876</v>
      </c>
      <c r="L4308">
        <v>35.046999999999997</v>
      </c>
      <c r="M4308">
        <v>97.956000000000003</v>
      </c>
    </row>
    <row r="4309" spans="1:13" x14ac:dyDescent="0.35">
      <c r="A4309">
        <v>4305</v>
      </c>
      <c r="B4309" t="s">
        <v>4596</v>
      </c>
      <c r="C4309">
        <v>472.64100000000002</v>
      </c>
      <c r="D4309">
        <v>18.542000000000002</v>
      </c>
      <c r="E4309">
        <v>13.845000000000001</v>
      </c>
      <c r="F4309">
        <v>7.3150000000000004</v>
      </c>
      <c r="G4309">
        <v>4.74</v>
      </c>
      <c r="H4309">
        <v>101590.58199999999</v>
      </c>
      <c r="I4309">
        <v>0.21299999999999999</v>
      </c>
      <c r="J4309">
        <v>226.26400000000001</v>
      </c>
      <c r="K4309">
        <v>258.35399999999998</v>
      </c>
      <c r="L4309">
        <v>43.656999999999996</v>
      </c>
      <c r="M4309">
        <v>111.994</v>
      </c>
    </row>
    <row r="4310" spans="1:13" x14ac:dyDescent="0.35">
      <c r="A4310">
        <v>4306</v>
      </c>
      <c r="B4310" t="s">
        <v>4595</v>
      </c>
      <c r="C4310">
        <v>546.83699999999999</v>
      </c>
      <c r="D4310">
        <v>19.145</v>
      </c>
      <c r="E4310">
        <v>14.721</v>
      </c>
      <c r="F4310">
        <v>6.92</v>
      </c>
      <c r="G4310">
        <v>5.0640000000000001</v>
      </c>
      <c r="H4310">
        <v>101597.81200000001</v>
      </c>
      <c r="I4310">
        <v>3.2000000000000001E-2</v>
      </c>
      <c r="J4310">
        <v>268.38600000000002</v>
      </c>
      <c r="K4310">
        <v>288.99400000000003</v>
      </c>
      <c r="L4310">
        <v>51.316000000000003</v>
      </c>
      <c r="M4310">
        <v>129.035</v>
      </c>
    </row>
    <row r="4311" spans="1:13" x14ac:dyDescent="0.35">
      <c r="A4311">
        <v>4307</v>
      </c>
      <c r="B4311" t="s">
        <v>4594</v>
      </c>
      <c r="C4311">
        <v>566.97799999999995</v>
      </c>
      <c r="D4311">
        <v>19.713999999999999</v>
      </c>
      <c r="E4311">
        <v>15.561999999999999</v>
      </c>
      <c r="F4311">
        <v>7.0380000000000003</v>
      </c>
      <c r="G4311">
        <v>5.0010000000000003</v>
      </c>
      <c r="H4311">
        <v>101598.79300000001</v>
      </c>
      <c r="I4311">
        <v>1.0999999999999999E-2</v>
      </c>
      <c r="J4311">
        <v>296.47199999999998</v>
      </c>
      <c r="K4311">
        <v>280.36700000000002</v>
      </c>
      <c r="L4311">
        <v>57.07</v>
      </c>
      <c r="M4311">
        <v>150.57599999999999</v>
      </c>
    </row>
    <row r="4312" spans="1:13" x14ac:dyDescent="0.35">
      <c r="A4312">
        <v>4308</v>
      </c>
      <c r="B4312" t="s">
        <v>4593</v>
      </c>
      <c r="C4312">
        <v>616.37300000000005</v>
      </c>
      <c r="D4312">
        <v>20.204999999999998</v>
      </c>
      <c r="E4312">
        <v>16.399000000000001</v>
      </c>
      <c r="F4312">
        <v>6.9489999999999998</v>
      </c>
      <c r="G4312">
        <v>4.8840000000000003</v>
      </c>
      <c r="H4312">
        <v>101591.29300000001</v>
      </c>
      <c r="I4312">
        <v>3.2000000000000001E-2</v>
      </c>
      <c r="J4312">
        <v>291.11599999999999</v>
      </c>
      <c r="K4312">
        <v>335.90499999999997</v>
      </c>
      <c r="L4312">
        <v>59.601999999999997</v>
      </c>
      <c r="M4312">
        <v>176.529</v>
      </c>
    </row>
    <row r="4313" spans="1:13" x14ac:dyDescent="0.35">
      <c r="A4313">
        <v>4309</v>
      </c>
      <c r="B4313" t="s">
        <v>4592</v>
      </c>
      <c r="C4313">
        <v>594.27800000000002</v>
      </c>
      <c r="D4313">
        <v>20.542999999999999</v>
      </c>
      <c r="E4313">
        <v>16.907</v>
      </c>
      <c r="F4313">
        <v>6.8949999999999996</v>
      </c>
      <c r="G4313">
        <v>4.7539999999999996</v>
      </c>
      <c r="H4313">
        <v>101587.00599999999</v>
      </c>
      <c r="I4313">
        <v>3.5999999999999997E-2</v>
      </c>
      <c r="J4313">
        <v>288.28699999999998</v>
      </c>
      <c r="K4313">
        <v>311.65800000000002</v>
      </c>
      <c r="L4313">
        <v>58.069000000000003</v>
      </c>
      <c r="M4313">
        <v>203.142</v>
      </c>
    </row>
    <row r="4314" spans="1:13" x14ac:dyDescent="0.35">
      <c r="A4314">
        <v>4310</v>
      </c>
      <c r="B4314" t="s">
        <v>4591</v>
      </c>
      <c r="C4314">
        <v>532.52700000000004</v>
      </c>
      <c r="D4314">
        <v>20.436</v>
      </c>
      <c r="E4314">
        <v>17.352</v>
      </c>
      <c r="F4314">
        <v>7.1230000000000002</v>
      </c>
      <c r="G4314">
        <v>5.375</v>
      </c>
      <c r="H4314">
        <v>101577.00599999999</v>
      </c>
      <c r="I4314">
        <v>3.5999999999999997E-2</v>
      </c>
      <c r="J4314">
        <v>257.892</v>
      </c>
      <c r="K4314">
        <v>283.42399999999998</v>
      </c>
      <c r="L4314">
        <v>53.006999999999998</v>
      </c>
      <c r="M4314">
        <v>225.93799999999999</v>
      </c>
    </row>
    <row r="4315" spans="1:13" x14ac:dyDescent="0.35">
      <c r="A4315">
        <v>4311</v>
      </c>
      <c r="B4315" t="s">
        <v>4590</v>
      </c>
      <c r="C4315">
        <v>444.64100000000002</v>
      </c>
      <c r="D4315">
        <v>20.251999999999999</v>
      </c>
      <c r="E4315">
        <v>17.63</v>
      </c>
      <c r="F4315">
        <v>7.2169999999999996</v>
      </c>
      <c r="G4315">
        <v>4.9610000000000003</v>
      </c>
      <c r="H4315">
        <v>101566.113</v>
      </c>
      <c r="I4315">
        <v>0.108</v>
      </c>
      <c r="J4315">
        <v>222.54300000000001</v>
      </c>
      <c r="K4315">
        <v>231.3</v>
      </c>
      <c r="L4315">
        <v>45.720999999999997</v>
      </c>
      <c r="M4315">
        <v>244.001</v>
      </c>
    </row>
    <row r="4316" spans="1:13" x14ac:dyDescent="0.35">
      <c r="A4316">
        <v>4312</v>
      </c>
      <c r="B4316" t="s">
        <v>4589</v>
      </c>
      <c r="C4316">
        <v>373.798</v>
      </c>
      <c r="D4316">
        <v>20.027999999999999</v>
      </c>
      <c r="E4316">
        <v>17.965</v>
      </c>
      <c r="F4316">
        <v>7.2789999999999999</v>
      </c>
      <c r="G4316">
        <v>4.8630000000000004</v>
      </c>
      <c r="H4316">
        <v>101554.641</v>
      </c>
      <c r="I4316">
        <v>7.1999999999999995E-2</v>
      </c>
      <c r="J4316">
        <v>186.25800000000001</v>
      </c>
      <c r="K4316">
        <v>196.49100000000001</v>
      </c>
      <c r="L4316">
        <v>37.298999999999999</v>
      </c>
      <c r="M4316">
        <v>258.62900000000002</v>
      </c>
    </row>
    <row r="4317" spans="1:13" x14ac:dyDescent="0.35">
      <c r="A4317">
        <v>4313</v>
      </c>
      <c r="B4317" t="s">
        <v>4588</v>
      </c>
      <c r="C4317">
        <v>286.21600000000001</v>
      </c>
      <c r="D4317">
        <v>19.393999999999998</v>
      </c>
      <c r="E4317">
        <v>18.263000000000002</v>
      </c>
      <c r="F4317">
        <v>7.4329999999999998</v>
      </c>
      <c r="G4317">
        <v>4.4589999999999996</v>
      </c>
      <c r="H4317">
        <v>101543.435</v>
      </c>
      <c r="I4317">
        <v>0.26300000000000001</v>
      </c>
      <c r="J4317">
        <v>132.65799999999999</v>
      </c>
      <c r="K4317">
        <v>160.655</v>
      </c>
      <c r="L4317">
        <v>28.448</v>
      </c>
      <c r="M4317">
        <v>271.23700000000002</v>
      </c>
    </row>
    <row r="4318" spans="1:13" x14ac:dyDescent="0.35">
      <c r="A4318">
        <v>4314</v>
      </c>
      <c r="B4318" t="s">
        <v>4587</v>
      </c>
      <c r="C4318">
        <v>182.173</v>
      </c>
      <c r="D4318">
        <v>18.664999999999999</v>
      </c>
      <c r="E4318">
        <v>18.393000000000001</v>
      </c>
      <c r="F4318">
        <v>7.4950000000000001</v>
      </c>
      <c r="G4318">
        <v>4.3460000000000001</v>
      </c>
      <c r="H4318">
        <v>101527.818</v>
      </c>
      <c r="I4318">
        <v>3.9E-2</v>
      </c>
      <c r="J4318">
        <v>101.285</v>
      </c>
      <c r="K4318">
        <v>85.421000000000006</v>
      </c>
      <c r="L4318">
        <v>19.63</v>
      </c>
      <c r="M4318">
        <v>282.84800000000001</v>
      </c>
    </row>
    <row r="4319" spans="1:13" x14ac:dyDescent="0.35">
      <c r="A4319">
        <v>4315</v>
      </c>
      <c r="B4319" t="s">
        <v>4586</v>
      </c>
      <c r="C4319">
        <v>96.692999999999998</v>
      </c>
      <c r="D4319">
        <v>17.597999999999999</v>
      </c>
      <c r="E4319">
        <v>17.312000000000001</v>
      </c>
      <c r="F4319">
        <v>7.2530000000000001</v>
      </c>
      <c r="G4319">
        <v>4.1520000000000001</v>
      </c>
      <c r="H4319">
        <v>101534.64200000001</v>
      </c>
      <c r="I4319">
        <v>5.1999999999999998E-2</v>
      </c>
      <c r="J4319">
        <v>59.154000000000003</v>
      </c>
      <c r="K4319">
        <v>39.881</v>
      </c>
      <c r="L4319">
        <v>11.212</v>
      </c>
      <c r="M4319">
        <v>294.14699999999999</v>
      </c>
    </row>
    <row r="4320" spans="1:13" x14ac:dyDescent="0.35">
      <c r="A4320">
        <v>4316</v>
      </c>
      <c r="B4320" t="s">
        <v>4585</v>
      </c>
      <c r="C4320">
        <v>23.135000000000002</v>
      </c>
      <c r="D4320">
        <v>16.126999999999999</v>
      </c>
      <c r="E4320">
        <v>16.033000000000001</v>
      </c>
      <c r="F4320">
        <v>7.165</v>
      </c>
      <c r="G4320">
        <v>3.964</v>
      </c>
      <c r="H4320">
        <v>101547.30499999999</v>
      </c>
      <c r="I4320">
        <v>6.5000000000000002E-2</v>
      </c>
      <c r="J4320">
        <v>18.581</v>
      </c>
      <c r="K4320">
        <v>5.077</v>
      </c>
      <c r="L4320">
        <v>3.4750000000000001</v>
      </c>
      <c r="M4320">
        <v>305.71699999999998</v>
      </c>
    </row>
    <row r="4321" spans="1:13" x14ac:dyDescent="0.35">
      <c r="A4321">
        <v>4317</v>
      </c>
      <c r="B4321" t="s">
        <v>4584</v>
      </c>
      <c r="C4321">
        <v>0.158</v>
      </c>
      <c r="D4321">
        <v>14.991</v>
      </c>
      <c r="E4321">
        <v>14.826000000000001</v>
      </c>
      <c r="F4321">
        <v>6.6449999999999996</v>
      </c>
      <c r="G4321">
        <v>4.4379999999999997</v>
      </c>
      <c r="H4321">
        <v>101561.96400000001</v>
      </c>
      <c r="I4321">
        <v>0.126</v>
      </c>
      <c r="J4321">
        <v>0.14899999999999999</v>
      </c>
      <c r="K4321">
        <v>2E-3</v>
      </c>
      <c r="L4321">
        <v>-3.145</v>
      </c>
      <c r="M4321">
        <v>317.76299999999998</v>
      </c>
    </row>
    <row r="4322" spans="1:13" x14ac:dyDescent="0.35">
      <c r="A4322">
        <v>4318</v>
      </c>
      <c r="B4322" t="s">
        <v>4583</v>
      </c>
      <c r="C4322">
        <v>0</v>
      </c>
      <c r="D4322">
        <v>14.31</v>
      </c>
      <c r="E4322">
        <v>13.747</v>
      </c>
      <c r="F4322">
        <v>6.5010000000000003</v>
      </c>
      <c r="G4322">
        <v>4.6289999999999996</v>
      </c>
      <c r="H4322">
        <v>101554.553</v>
      </c>
      <c r="I4322">
        <v>0.47699999999999998</v>
      </c>
      <c r="J4322">
        <v>0</v>
      </c>
      <c r="K4322">
        <v>0</v>
      </c>
      <c r="L4322">
        <v>-8.3539999999999992</v>
      </c>
      <c r="M4322">
        <v>330.58300000000003</v>
      </c>
    </row>
    <row r="4323" spans="1:13" x14ac:dyDescent="0.35">
      <c r="A4323">
        <v>4319</v>
      </c>
      <c r="B4323" t="s">
        <v>4582</v>
      </c>
      <c r="C4323">
        <v>0</v>
      </c>
      <c r="D4323">
        <v>13.874000000000001</v>
      </c>
      <c r="E4323">
        <v>12.659000000000001</v>
      </c>
      <c r="F4323">
        <v>6.7370000000000001</v>
      </c>
      <c r="G4323">
        <v>3.6819999999999999</v>
      </c>
      <c r="H4323">
        <v>101597.77099999999</v>
      </c>
      <c r="I4323">
        <v>0.40100000000000002</v>
      </c>
      <c r="J4323">
        <v>0</v>
      </c>
      <c r="K4323">
        <v>0</v>
      </c>
      <c r="L4323">
        <v>-11.786</v>
      </c>
      <c r="M4323">
        <v>344.13400000000001</v>
      </c>
    </row>
    <row r="4324" spans="1:13" x14ac:dyDescent="0.35">
      <c r="A4324">
        <v>4320</v>
      </c>
      <c r="B4324" t="s">
        <v>4581</v>
      </c>
      <c r="C4324">
        <v>0</v>
      </c>
      <c r="D4324">
        <v>13.585000000000001</v>
      </c>
      <c r="E4324">
        <v>11.853999999999999</v>
      </c>
      <c r="F4324">
        <v>6.4969999999999999</v>
      </c>
      <c r="G4324">
        <v>4.0599999999999996</v>
      </c>
      <c r="H4324">
        <v>101502.56</v>
      </c>
      <c r="I4324">
        <v>4.8000000000000001E-2</v>
      </c>
      <c r="J4324">
        <v>0</v>
      </c>
      <c r="K4324">
        <v>0</v>
      </c>
      <c r="L4324">
        <v>-13.153</v>
      </c>
      <c r="M4324">
        <v>331.74</v>
      </c>
    </row>
    <row r="4325" spans="1:13" x14ac:dyDescent="0.35">
      <c r="A4325">
        <v>4321</v>
      </c>
      <c r="B4325" t="s">
        <v>4580</v>
      </c>
      <c r="C4325">
        <v>0</v>
      </c>
      <c r="D4325">
        <v>13.326000000000001</v>
      </c>
      <c r="E4325">
        <v>11.635999999999999</v>
      </c>
      <c r="F4325">
        <v>6.2469999999999999</v>
      </c>
      <c r="G4325">
        <v>4.9089999999999998</v>
      </c>
      <c r="H4325">
        <v>101482.46</v>
      </c>
      <c r="I4325">
        <v>5.2999999999999999E-2</v>
      </c>
      <c r="J4325">
        <v>0</v>
      </c>
      <c r="K4325">
        <v>0</v>
      </c>
      <c r="L4325">
        <v>-12.337</v>
      </c>
      <c r="M4325">
        <v>12.343</v>
      </c>
    </row>
    <row r="4326" spans="1:13" x14ac:dyDescent="0.35">
      <c r="A4326">
        <v>4322</v>
      </c>
      <c r="B4326" t="s">
        <v>4579</v>
      </c>
      <c r="C4326">
        <v>0</v>
      </c>
      <c r="D4326">
        <v>13.084</v>
      </c>
      <c r="E4326">
        <v>11.382</v>
      </c>
      <c r="F4326">
        <v>6.1660000000000004</v>
      </c>
      <c r="G4326">
        <v>5.2460000000000004</v>
      </c>
      <c r="H4326">
        <v>101454.327</v>
      </c>
      <c r="I4326">
        <v>0.09</v>
      </c>
      <c r="J4326">
        <v>0</v>
      </c>
      <c r="K4326">
        <v>0</v>
      </c>
      <c r="L4326">
        <v>-9.4320000000000004</v>
      </c>
      <c r="M4326">
        <v>25.981000000000002</v>
      </c>
    </row>
    <row r="4327" spans="1:13" x14ac:dyDescent="0.35">
      <c r="A4327">
        <v>4323</v>
      </c>
      <c r="B4327" t="s">
        <v>4578</v>
      </c>
      <c r="C4327">
        <v>2.1000000000000001E-2</v>
      </c>
      <c r="D4327">
        <v>12.821999999999999</v>
      </c>
      <c r="E4327">
        <v>11.233000000000001</v>
      </c>
      <c r="F4327">
        <v>6.1219999999999999</v>
      </c>
      <c r="G4327">
        <v>5.3840000000000003</v>
      </c>
      <c r="H4327">
        <v>101432.095</v>
      </c>
      <c r="I4327">
        <v>5.2999999999999999E-2</v>
      </c>
      <c r="J4327">
        <v>1.7000000000000001E-2</v>
      </c>
      <c r="K4327">
        <v>0</v>
      </c>
      <c r="L4327">
        <v>-4.6550000000000002</v>
      </c>
      <c r="M4327">
        <v>39.003999999999998</v>
      </c>
    </row>
    <row r="4328" spans="1:13" x14ac:dyDescent="0.35">
      <c r="A4328">
        <v>4324</v>
      </c>
      <c r="B4328" t="s">
        <v>4577</v>
      </c>
      <c r="C4328">
        <v>8.8369999999999997</v>
      </c>
      <c r="D4328">
        <v>12.749000000000001</v>
      </c>
      <c r="E4328">
        <v>11.083</v>
      </c>
      <c r="F4328">
        <v>6.2030000000000003</v>
      </c>
      <c r="G4328">
        <v>5.2279999999999998</v>
      </c>
      <c r="H4328">
        <v>101425.75599999999</v>
      </c>
      <c r="I4328">
        <v>2.1000000000000001E-2</v>
      </c>
      <c r="J4328">
        <v>8.08</v>
      </c>
      <c r="K4328">
        <v>0.80400000000000005</v>
      </c>
      <c r="L4328">
        <v>1.647</v>
      </c>
      <c r="M4328">
        <v>51.265999999999998</v>
      </c>
    </row>
    <row r="4329" spans="1:13" x14ac:dyDescent="0.35">
      <c r="A4329">
        <v>4325</v>
      </c>
      <c r="B4329" t="s">
        <v>4576</v>
      </c>
      <c r="C4329">
        <v>55.241999999999997</v>
      </c>
      <c r="D4329">
        <v>13.795</v>
      </c>
      <c r="E4329">
        <v>11.122999999999999</v>
      </c>
      <c r="F4329">
        <v>6.415</v>
      </c>
      <c r="G4329">
        <v>5.2389999999999999</v>
      </c>
      <c r="H4329">
        <v>101423.602</v>
      </c>
      <c r="I4329">
        <v>5.2999999999999999E-2</v>
      </c>
      <c r="J4329">
        <v>44.787999999999997</v>
      </c>
      <c r="K4329">
        <v>10.568</v>
      </c>
      <c r="L4329">
        <v>9.1080000000000005</v>
      </c>
      <c r="M4329">
        <v>62.905000000000001</v>
      </c>
    </row>
    <row r="4330" spans="1:13" x14ac:dyDescent="0.35">
      <c r="A4330">
        <v>4326</v>
      </c>
      <c r="B4330" t="s">
        <v>4575</v>
      </c>
      <c r="C4330">
        <v>133.4</v>
      </c>
      <c r="D4330">
        <v>15.083</v>
      </c>
      <c r="E4330">
        <v>11.317</v>
      </c>
      <c r="F4330">
        <v>6.5570000000000004</v>
      </c>
      <c r="G4330">
        <v>5.3140000000000001</v>
      </c>
      <c r="H4330">
        <v>101425.295</v>
      </c>
      <c r="I4330">
        <v>0.218</v>
      </c>
      <c r="J4330">
        <v>90.116</v>
      </c>
      <c r="K4330">
        <v>43.421999999999997</v>
      </c>
      <c r="L4330">
        <v>17.364000000000001</v>
      </c>
      <c r="M4330">
        <v>74.221000000000004</v>
      </c>
    </row>
    <row r="4331" spans="1:13" x14ac:dyDescent="0.35">
      <c r="A4331">
        <v>4327</v>
      </c>
      <c r="B4331" t="s">
        <v>4574</v>
      </c>
      <c r="C4331">
        <v>229.429</v>
      </c>
      <c r="D4331">
        <v>16.247</v>
      </c>
      <c r="E4331">
        <v>12.303000000000001</v>
      </c>
      <c r="F4331">
        <v>6.7789999999999999</v>
      </c>
      <c r="G4331">
        <v>5.2759999999999998</v>
      </c>
      <c r="H4331">
        <v>101436.916</v>
      </c>
      <c r="I4331">
        <v>0.09</v>
      </c>
      <c r="J4331">
        <v>133.26400000000001</v>
      </c>
      <c r="K4331">
        <v>96.296000000000006</v>
      </c>
      <c r="L4331">
        <v>26.128</v>
      </c>
      <c r="M4331">
        <v>85.72</v>
      </c>
    </row>
    <row r="4332" spans="1:13" x14ac:dyDescent="0.35">
      <c r="A4332">
        <v>4328</v>
      </c>
      <c r="B4332" t="s">
        <v>4573</v>
      </c>
      <c r="C4332">
        <v>337.76400000000001</v>
      </c>
      <c r="D4332">
        <v>17.571999999999999</v>
      </c>
      <c r="E4332">
        <v>13.327</v>
      </c>
      <c r="F4332">
        <v>6.6269999999999998</v>
      </c>
      <c r="G4332">
        <v>4.8710000000000004</v>
      </c>
      <c r="H4332">
        <v>101447.632</v>
      </c>
      <c r="I4332">
        <v>2.1000000000000001E-2</v>
      </c>
      <c r="J4332">
        <v>180.15199999999999</v>
      </c>
      <c r="K4332">
        <v>159.65600000000001</v>
      </c>
      <c r="L4332">
        <v>35.006</v>
      </c>
      <c r="M4332">
        <v>97.994</v>
      </c>
    </row>
    <row r="4333" spans="1:13" x14ac:dyDescent="0.35">
      <c r="A4333">
        <v>4329</v>
      </c>
      <c r="B4333" t="s">
        <v>4572</v>
      </c>
      <c r="C4333">
        <v>405.92099999999999</v>
      </c>
      <c r="D4333">
        <v>18.516999999999999</v>
      </c>
      <c r="E4333">
        <v>14.222</v>
      </c>
      <c r="F4333">
        <v>6.6449999999999996</v>
      </c>
      <c r="G4333">
        <v>5.0570000000000004</v>
      </c>
      <c r="H4333">
        <v>101452.855</v>
      </c>
      <c r="I4333">
        <v>1.7000000000000001E-2</v>
      </c>
      <c r="J4333">
        <v>219.291</v>
      </c>
      <c r="K4333">
        <v>192.434</v>
      </c>
      <c r="L4333">
        <v>43.588000000000001</v>
      </c>
      <c r="M4333">
        <v>111.985</v>
      </c>
    </row>
    <row r="4334" spans="1:13" x14ac:dyDescent="0.35">
      <c r="A4334">
        <v>4330</v>
      </c>
      <c r="B4334" t="s">
        <v>4571</v>
      </c>
      <c r="C4334">
        <v>480.98099999999999</v>
      </c>
      <c r="D4334">
        <v>18.988</v>
      </c>
      <c r="E4334">
        <v>15.334</v>
      </c>
      <c r="F4334">
        <v>6.8650000000000002</v>
      </c>
      <c r="G4334">
        <v>5.8490000000000002</v>
      </c>
      <c r="H4334">
        <v>101464.47</v>
      </c>
      <c r="I4334">
        <v>1.0999999999999999E-2</v>
      </c>
      <c r="J4334">
        <v>242.71899999999999</v>
      </c>
      <c r="K4334">
        <v>244.69900000000001</v>
      </c>
      <c r="L4334">
        <v>51.244999999999997</v>
      </c>
      <c r="M4334">
        <v>129.018</v>
      </c>
    </row>
    <row r="4335" spans="1:13" x14ac:dyDescent="0.35">
      <c r="A4335">
        <v>4331</v>
      </c>
      <c r="B4335" t="s">
        <v>4570</v>
      </c>
      <c r="C4335">
        <v>501.06</v>
      </c>
      <c r="D4335">
        <v>19.164999999999999</v>
      </c>
      <c r="E4335">
        <v>15.739000000000001</v>
      </c>
      <c r="F4335">
        <v>7.1710000000000003</v>
      </c>
      <c r="G4335">
        <v>5.7140000000000004</v>
      </c>
      <c r="H4335">
        <v>101472.978</v>
      </c>
      <c r="I4335">
        <v>2.1000000000000001E-2</v>
      </c>
      <c r="J4335">
        <v>274.62299999999999</v>
      </c>
      <c r="K4335">
        <v>228.256</v>
      </c>
      <c r="L4335">
        <v>57.006999999999998</v>
      </c>
      <c r="M4335">
        <v>150.542</v>
      </c>
    </row>
    <row r="4336" spans="1:13" x14ac:dyDescent="0.35">
      <c r="A4336">
        <v>4332</v>
      </c>
      <c r="B4336" t="s">
        <v>4569</v>
      </c>
      <c r="C4336">
        <v>511.41199999999998</v>
      </c>
      <c r="D4336">
        <v>19.420000000000002</v>
      </c>
      <c r="E4336">
        <v>16.436</v>
      </c>
      <c r="F4336">
        <v>7.4729999999999999</v>
      </c>
      <c r="G4336">
        <v>5.87</v>
      </c>
      <c r="H4336">
        <v>101472.49800000001</v>
      </c>
      <c r="I4336">
        <v>4.3999999999999997E-2</v>
      </c>
      <c r="J4336">
        <v>273.49700000000001</v>
      </c>
      <c r="K4336">
        <v>240.66800000000001</v>
      </c>
      <c r="L4336">
        <v>59.545999999999999</v>
      </c>
      <c r="M4336">
        <v>176.40199999999999</v>
      </c>
    </row>
    <row r="4337" spans="1:13" x14ac:dyDescent="0.35">
      <c r="A4337">
        <v>4333</v>
      </c>
      <c r="B4337" t="s">
        <v>4568</v>
      </c>
      <c r="C4337">
        <v>494.161</v>
      </c>
      <c r="D4337">
        <v>19.608000000000001</v>
      </c>
      <c r="E4337">
        <v>16.777000000000001</v>
      </c>
      <c r="F4337">
        <v>8.0090000000000003</v>
      </c>
      <c r="G4337">
        <v>5.7990000000000004</v>
      </c>
      <c r="H4337">
        <v>101469.374</v>
      </c>
      <c r="I4337">
        <v>2.8000000000000001E-2</v>
      </c>
      <c r="J4337">
        <v>273.67200000000003</v>
      </c>
      <c r="K4337">
        <v>222.00700000000001</v>
      </c>
      <c r="L4337">
        <v>58.03</v>
      </c>
      <c r="M4337">
        <v>203.03200000000001</v>
      </c>
    </row>
    <row r="4338" spans="1:13" x14ac:dyDescent="0.35">
      <c r="A4338">
        <v>4334</v>
      </c>
      <c r="B4338" t="s">
        <v>4567</v>
      </c>
      <c r="C4338">
        <v>459.86399999999998</v>
      </c>
      <c r="D4338">
        <v>19.573</v>
      </c>
      <c r="E4338">
        <v>17.079999999999998</v>
      </c>
      <c r="F4338">
        <v>8.2829999999999995</v>
      </c>
      <c r="G4338">
        <v>5.0629999999999997</v>
      </c>
      <c r="H4338">
        <v>101468.393</v>
      </c>
      <c r="I4338">
        <v>0.156</v>
      </c>
      <c r="J4338">
        <v>237.059</v>
      </c>
      <c r="K4338">
        <v>228.28200000000001</v>
      </c>
      <c r="L4338">
        <v>52.991</v>
      </c>
      <c r="M4338">
        <v>225.798</v>
      </c>
    </row>
    <row r="4339" spans="1:13" x14ac:dyDescent="0.35">
      <c r="A4339">
        <v>4335</v>
      </c>
      <c r="B4339" t="s">
        <v>4566</v>
      </c>
      <c r="C4339">
        <v>443.08800000000002</v>
      </c>
      <c r="D4339">
        <v>19.484000000000002</v>
      </c>
      <c r="E4339">
        <v>17.327999999999999</v>
      </c>
      <c r="F4339">
        <v>8.5109999999999992</v>
      </c>
      <c r="G4339">
        <v>5.1029999999999998</v>
      </c>
      <c r="H4339">
        <v>101464.912</v>
      </c>
      <c r="I4339">
        <v>4.5999999999999999E-2</v>
      </c>
      <c r="J4339">
        <v>210.87</v>
      </c>
      <c r="K4339">
        <v>240.35599999999999</v>
      </c>
      <c r="L4339">
        <v>45.704000000000001</v>
      </c>
      <c r="M4339">
        <v>243.90299999999999</v>
      </c>
    </row>
    <row r="4340" spans="1:13" x14ac:dyDescent="0.35">
      <c r="A4340">
        <v>4336</v>
      </c>
      <c r="B4340" t="s">
        <v>4565</v>
      </c>
      <c r="C4340">
        <v>369.77199999999999</v>
      </c>
      <c r="D4340">
        <v>19.245999999999999</v>
      </c>
      <c r="E4340">
        <v>17.591000000000001</v>
      </c>
      <c r="F4340">
        <v>8.4450000000000003</v>
      </c>
      <c r="G4340">
        <v>4.9370000000000003</v>
      </c>
      <c r="H4340">
        <v>101461.075</v>
      </c>
      <c r="I4340">
        <v>5.3999999999999999E-2</v>
      </c>
      <c r="J4340">
        <v>186.17599999999999</v>
      </c>
      <c r="K4340">
        <v>192.09100000000001</v>
      </c>
      <c r="L4340">
        <v>37.289000000000001</v>
      </c>
      <c r="M4340">
        <v>258.54199999999997</v>
      </c>
    </row>
    <row r="4341" spans="1:13" x14ac:dyDescent="0.35">
      <c r="A4341">
        <v>4337</v>
      </c>
      <c r="B4341" t="s">
        <v>4564</v>
      </c>
      <c r="C4341">
        <v>283.072</v>
      </c>
      <c r="D4341">
        <v>18.888999999999999</v>
      </c>
      <c r="E4341">
        <v>17.812000000000001</v>
      </c>
      <c r="F4341">
        <v>8.109</v>
      </c>
      <c r="G4341">
        <v>4.4859999999999998</v>
      </c>
      <c r="H4341">
        <v>101448.976</v>
      </c>
      <c r="I4341">
        <v>3.9E-2</v>
      </c>
      <c r="J4341">
        <v>139.65199999999999</v>
      </c>
      <c r="K4341">
        <v>150.24199999999999</v>
      </c>
      <c r="L4341">
        <v>28.45</v>
      </c>
      <c r="M4341">
        <v>271.14</v>
      </c>
    </row>
    <row r="4342" spans="1:13" x14ac:dyDescent="0.35">
      <c r="A4342">
        <v>4338</v>
      </c>
      <c r="B4342" t="s">
        <v>4563</v>
      </c>
      <c r="C4342">
        <v>179.70599999999999</v>
      </c>
      <c r="D4342">
        <v>18.097999999999999</v>
      </c>
      <c r="E4342">
        <v>17.971</v>
      </c>
      <c r="F4342">
        <v>7.8410000000000002</v>
      </c>
      <c r="G4342">
        <v>4.8490000000000002</v>
      </c>
      <c r="H4342">
        <v>101449.242</v>
      </c>
      <c r="I4342">
        <v>0.40799999999999997</v>
      </c>
      <c r="J4342">
        <v>95.519000000000005</v>
      </c>
      <c r="K4342">
        <v>88.738</v>
      </c>
      <c r="L4342">
        <v>19.617000000000001</v>
      </c>
      <c r="M4342">
        <v>282.77300000000002</v>
      </c>
    </row>
    <row r="4343" spans="1:13" x14ac:dyDescent="0.35">
      <c r="A4343">
        <v>4339</v>
      </c>
      <c r="B4343" t="s">
        <v>4562</v>
      </c>
      <c r="C4343">
        <v>87.677999999999997</v>
      </c>
      <c r="D4343">
        <v>17.13</v>
      </c>
      <c r="E4343">
        <v>16.815000000000001</v>
      </c>
      <c r="F4343">
        <v>7.7359999999999998</v>
      </c>
      <c r="G4343">
        <v>4.3129999999999997</v>
      </c>
      <c r="H4343">
        <v>101451.83</v>
      </c>
      <c r="I4343">
        <v>0.248</v>
      </c>
      <c r="J4343">
        <v>54.747</v>
      </c>
      <c r="K4343">
        <v>34.552</v>
      </c>
      <c r="L4343">
        <v>11.183999999999999</v>
      </c>
      <c r="M4343">
        <v>294.09300000000002</v>
      </c>
    </row>
    <row r="4344" spans="1:13" x14ac:dyDescent="0.35">
      <c r="A4344">
        <v>4340</v>
      </c>
      <c r="B4344" t="s">
        <v>4561</v>
      </c>
      <c r="C4344">
        <v>24.587</v>
      </c>
      <c r="D4344">
        <v>15.539</v>
      </c>
      <c r="E4344">
        <v>15.564</v>
      </c>
      <c r="F4344">
        <v>7.431</v>
      </c>
      <c r="G4344">
        <v>4.5579999999999998</v>
      </c>
      <c r="H4344">
        <v>101475.268</v>
      </c>
      <c r="I4344">
        <v>0.501</v>
      </c>
      <c r="J4344">
        <v>19.524000000000001</v>
      </c>
      <c r="K4344">
        <v>5.5730000000000004</v>
      </c>
      <c r="L4344">
        <v>3.472</v>
      </c>
      <c r="M4344">
        <v>305.61900000000003</v>
      </c>
    </row>
    <row r="4345" spans="1:13" x14ac:dyDescent="0.35">
      <c r="A4345">
        <v>4341</v>
      </c>
      <c r="B4345" t="s">
        <v>4560</v>
      </c>
      <c r="C4345">
        <v>0.09</v>
      </c>
      <c r="D4345">
        <v>14.401999999999999</v>
      </c>
      <c r="E4345">
        <v>14.273999999999999</v>
      </c>
      <c r="F4345">
        <v>6.9720000000000004</v>
      </c>
      <c r="G4345">
        <v>4.2089999999999996</v>
      </c>
      <c r="H4345">
        <v>101481.341</v>
      </c>
      <c r="I4345">
        <v>0.31900000000000001</v>
      </c>
      <c r="J4345">
        <v>8.6999999999999994E-2</v>
      </c>
      <c r="K4345">
        <v>0</v>
      </c>
      <c r="L4345">
        <v>-3.1739999999999999</v>
      </c>
      <c r="M4345">
        <v>317.69799999999998</v>
      </c>
    </row>
    <row r="4346" spans="1:13" x14ac:dyDescent="0.35">
      <c r="A4346">
        <v>4342</v>
      </c>
      <c r="B4346" t="s">
        <v>4559</v>
      </c>
      <c r="C4346">
        <v>0</v>
      </c>
      <c r="D4346">
        <v>13.837</v>
      </c>
      <c r="E4346">
        <v>13.180999999999999</v>
      </c>
      <c r="F4346">
        <v>7.0919999999999996</v>
      </c>
      <c r="G4346">
        <v>3.887</v>
      </c>
      <c r="H4346">
        <v>101481.96400000001</v>
      </c>
      <c r="I4346">
        <v>5.1999999999999998E-2</v>
      </c>
      <c r="J4346">
        <v>0</v>
      </c>
      <c r="K4346">
        <v>0</v>
      </c>
      <c r="L4346">
        <v>-8.3930000000000007</v>
      </c>
      <c r="M4346">
        <v>330.52199999999999</v>
      </c>
    </row>
    <row r="4347" spans="1:13" x14ac:dyDescent="0.35">
      <c r="A4347">
        <v>4343</v>
      </c>
      <c r="B4347" t="s">
        <v>4558</v>
      </c>
      <c r="C4347">
        <v>0</v>
      </c>
      <c r="D4347">
        <v>13.621</v>
      </c>
      <c r="E4347">
        <v>12.099</v>
      </c>
      <c r="F4347">
        <v>6.9219999999999997</v>
      </c>
      <c r="G4347">
        <v>3.7690000000000001</v>
      </c>
      <c r="H4347">
        <v>101467.546</v>
      </c>
      <c r="I4347">
        <v>3.4000000000000002E-2</v>
      </c>
      <c r="J4347">
        <v>0</v>
      </c>
      <c r="K4347">
        <v>0</v>
      </c>
      <c r="L4347">
        <v>-11.827999999999999</v>
      </c>
      <c r="M4347">
        <v>344.07799999999997</v>
      </c>
    </row>
    <row r="4348" spans="1:13" x14ac:dyDescent="0.35">
      <c r="A4348">
        <v>4344</v>
      </c>
      <c r="B4348" t="s">
        <v>4557</v>
      </c>
      <c r="C4348">
        <v>0</v>
      </c>
      <c r="D4348">
        <v>13.337</v>
      </c>
      <c r="E4348">
        <v>11.079000000000001</v>
      </c>
      <c r="F4348">
        <v>6.9450000000000003</v>
      </c>
      <c r="G4348">
        <v>4.5709999999999997</v>
      </c>
      <c r="H4348">
        <v>101455.31200000001</v>
      </c>
      <c r="I4348">
        <v>1.9E-2</v>
      </c>
      <c r="J4348">
        <v>0</v>
      </c>
      <c r="K4348">
        <v>0</v>
      </c>
      <c r="L4348">
        <v>-13.208</v>
      </c>
      <c r="M4348">
        <v>329.19400000000002</v>
      </c>
    </row>
    <row r="4349" spans="1:13" x14ac:dyDescent="0.35">
      <c r="A4349">
        <v>4345</v>
      </c>
      <c r="B4349" t="s">
        <v>4556</v>
      </c>
      <c r="C4349">
        <v>0</v>
      </c>
      <c r="D4349">
        <v>13.036</v>
      </c>
      <c r="E4349">
        <v>11.07</v>
      </c>
      <c r="F4349">
        <v>6.702</v>
      </c>
      <c r="G4349">
        <v>4.867</v>
      </c>
      <c r="H4349">
        <v>101440.537</v>
      </c>
      <c r="I4349">
        <v>2.1999999999999999E-2</v>
      </c>
      <c r="J4349">
        <v>0</v>
      </c>
      <c r="K4349">
        <v>0</v>
      </c>
      <c r="L4349">
        <v>-12.407</v>
      </c>
      <c r="M4349">
        <v>12.231</v>
      </c>
    </row>
    <row r="4350" spans="1:13" x14ac:dyDescent="0.35">
      <c r="A4350">
        <v>4346</v>
      </c>
      <c r="B4350" t="s">
        <v>4555</v>
      </c>
      <c r="C4350">
        <v>0</v>
      </c>
      <c r="D4350">
        <v>12.891</v>
      </c>
      <c r="E4350">
        <v>11.086</v>
      </c>
      <c r="F4350">
        <v>6.6740000000000004</v>
      </c>
      <c r="G4350">
        <v>4.9779999999999998</v>
      </c>
      <c r="H4350">
        <v>101420.291</v>
      </c>
      <c r="I4350">
        <v>8.9999999999999993E-3</v>
      </c>
      <c r="J4350">
        <v>0</v>
      </c>
      <c r="K4350">
        <v>0</v>
      </c>
      <c r="L4350">
        <v>-9.5129999999999999</v>
      </c>
      <c r="M4350">
        <v>25.899000000000001</v>
      </c>
    </row>
    <row r="4351" spans="1:13" x14ac:dyDescent="0.35">
      <c r="A4351">
        <v>4347</v>
      </c>
      <c r="B4351" t="s">
        <v>4554</v>
      </c>
      <c r="C4351">
        <v>1.2999999999999999E-2</v>
      </c>
      <c r="D4351">
        <v>12.734</v>
      </c>
      <c r="E4351">
        <v>10.877000000000001</v>
      </c>
      <c r="F4351">
        <v>6.585</v>
      </c>
      <c r="G4351">
        <v>5.4359999999999999</v>
      </c>
      <c r="H4351">
        <v>101414.458</v>
      </c>
      <c r="I4351">
        <v>1.4999999999999999E-2</v>
      </c>
      <c r="J4351">
        <v>1.2999999999999999E-2</v>
      </c>
      <c r="K4351">
        <v>0</v>
      </c>
      <c r="L4351">
        <v>-4.7270000000000003</v>
      </c>
      <c r="M4351">
        <v>38.984999999999999</v>
      </c>
    </row>
    <row r="4352" spans="1:13" x14ac:dyDescent="0.35">
      <c r="A4352">
        <v>4348</v>
      </c>
      <c r="B4352" t="s">
        <v>4553</v>
      </c>
      <c r="C4352">
        <v>8.2379999999999995</v>
      </c>
      <c r="D4352">
        <v>12.930999999999999</v>
      </c>
      <c r="E4352">
        <v>11.082000000000001</v>
      </c>
      <c r="F4352">
        <v>6.6550000000000002</v>
      </c>
      <c r="G4352">
        <v>5.7320000000000002</v>
      </c>
      <c r="H4352">
        <v>101408.35799999999</v>
      </c>
      <c r="I4352">
        <v>0.152</v>
      </c>
      <c r="J4352">
        <v>7.9790000000000001</v>
      </c>
      <c r="K4352">
        <v>0.42699999999999999</v>
      </c>
      <c r="L4352">
        <v>1.575</v>
      </c>
      <c r="M4352">
        <v>51.255000000000003</v>
      </c>
    </row>
    <row r="4353" spans="1:13" x14ac:dyDescent="0.35">
      <c r="A4353">
        <v>4349</v>
      </c>
      <c r="B4353" t="s">
        <v>4552</v>
      </c>
      <c r="C4353">
        <v>48.598999999999997</v>
      </c>
      <c r="D4353">
        <v>13.882999999999999</v>
      </c>
      <c r="E4353">
        <v>11.355</v>
      </c>
      <c r="F4353">
        <v>6.6340000000000003</v>
      </c>
      <c r="G4353">
        <v>5.149</v>
      </c>
      <c r="H4353">
        <v>101368.186</v>
      </c>
      <c r="I4353">
        <v>0.45300000000000001</v>
      </c>
      <c r="J4353">
        <v>39.752000000000002</v>
      </c>
      <c r="K4353">
        <v>10.467000000000001</v>
      </c>
      <c r="L4353">
        <v>9.0559999999999992</v>
      </c>
      <c r="M4353">
        <v>62.927999999999997</v>
      </c>
    </row>
    <row r="4354" spans="1:13" x14ac:dyDescent="0.35">
      <c r="A4354">
        <v>4350</v>
      </c>
      <c r="B4354" t="s">
        <v>4551</v>
      </c>
      <c r="C4354">
        <v>117.99</v>
      </c>
      <c r="D4354">
        <v>15.186</v>
      </c>
      <c r="E4354">
        <v>11.465</v>
      </c>
      <c r="F4354">
        <v>6.5739999999999998</v>
      </c>
      <c r="G4354">
        <v>4.83</v>
      </c>
      <c r="H4354">
        <v>101419.317</v>
      </c>
      <c r="I4354">
        <v>0.23300000000000001</v>
      </c>
      <c r="J4354">
        <v>78.129000000000005</v>
      </c>
      <c r="K4354">
        <v>41.392000000000003</v>
      </c>
      <c r="L4354">
        <v>17.334</v>
      </c>
      <c r="M4354">
        <v>74.275999999999996</v>
      </c>
    </row>
    <row r="4355" spans="1:13" x14ac:dyDescent="0.35">
      <c r="A4355">
        <v>4351</v>
      </c>
      <c r="B4355" t="s">
        <v>4550</v>
      </c>
      <c r="C4355">
        <v>218.488</v>
      </c>
      <c r="D4355">
        <v>16.254000000000001</v>
      </c>
      <c r="E4355">
        <v>12.372</v>
      </c>
      <c r="F4355">
        <v>6.633</v>
      </c>
      <c r="G4355">
        <v>5.109</v>
      </c>
      <c r="H4355">
        <v>101437.92</v>
      </c>
      <c r="I4355">
        <v>4.5999999999999999E-2</v>
      </c>
      <c r="J4355">
        <v>123.33</v>
      </c>
      <c r="K4355">
        <v>98.301000000000002</v>
      </c>
      <c r="L4355">
        <v>26.038</v>
      </c>
      <c r="M4355">
        <v>85.7</v>
      </c>
    </row>
    <row r="4356" spans="1:13" x14ac:dyDescent="0.35">
      <c r="A4356">
        <v>4352</v>
      </c>
      <c r="B4356" t="s">
        <v>4549</v>
      </c>
      <c r="C4356">
        <v>307.113</v>
      </c>
      <c r="D4356">
        <v>17.103999999999999</v>
      </c>
      <c r="E4356">
        <v>13.269</v>
      </c>
      <c r="F4356">
        <v>6.673</v>
      </c>
      <c r="G4356">
        <v>5.1020000000000003</v>
      </c>
      <c r="H4356">
        <v>101445.75999999999</v>
      </c>
      <c r="I4356">
        <v>0.124</v>
      </c>
      <c r="J4356">
        <v>158.113</v>
      </c>
      <c r="K4356">
        <v>153.53399999999999</v>
      </c>
      <c r="L4356">
        <v>34.933</v>
      </c>
      <c r="M4356">
        <v>97.995999999999995</v>
      </c>
    </row>
    <row r="4357" spans="1:13" x14ac:dyDescent="0.35">
      <c r="A4357">
        <v>4353</v>
      </c>
      <c r="B4357" t="s">
        <v>4548</v>
      </c>
      <c r="C4357">
        <v>392.39</v>
      </c>
      <c r="D4357">
        <v>17.923999999999999</v>
      </c>
      <c r="E4357">
        <v>14.084</v>
      </c>
      <c r="F4357">
        <v>6.6580000000000004</v>
      </c>
      <c r="G4357">
        <v>4.7539999999999996</v>
      </c>
      <c r="H4357">
        <v>101450.671</v>
      </c>
      <c r="I4357">
        <v>6.4000000000000001E-2</v>
      </c>
      <c r="J4357">
        <v>179.084</v>
      </c>
      <c r="K4357">
        <v>219.36799999999999</v>
      </c>
      <c r="L4357">
        <v>43.514000000000003</v>
      </c>
      <c r="M4357">
        <v>111.982</v>
      </c>
    </row>
    <row r="4358" spans="1:13" x14ac:dyDescent="0.35">
      <c r="A4358">
        <v>4354</v>
      </c>
      <c r="B4358" t="s">
        <v>4547</v>
      </c>
      <c r="C4358">
        <v>462.714</v>
      </c>
      <c r="D4358">
        <v>18.768999999999998</v>
      </c>
      <c r="E4358">
        <v>14.865</v>
      </c>
      <c r="F4358">
        <v>6.4809999999999999</v>
      </c>
      <c r="G4358">
        <v>5.2770000000000001</v>
      </c>
      <c r="H4358">
        <v>101453.52800000001</v>
      </c>
      <c r="I4358">
        <v>2.9000000000000001E-2</v>
      </c>
      <c r="J4358">
        <v>226.983</v>
      </c>
      <c r="K4358">
        <v>241.84800000000001</v>
      </c>
      <c r="L4358">
        <v>51.173999999999999</v>
      </c>
      <c r="M4358">
        <v>128.995</v>
      </c>
    </row>
    <row r="4359" spans="1:13" x14ac:dyDescent="0.35">
      <c r="A4359">
        <v>4355</v>
      </c>
      <c r="B4359" t="s">
        <v>4546</v>
      </c>
      <c r="C4359">
        <v>480.815</v>
      </c>
      <c r="D4359">
        <v>19.135999999999999</v>
      </c>
      <c r="E4359">
        <v>15.535</v>
      </c>
      <c r="F4359">
        <v>6.57</v>
      </c>
      <c r="G4359">
        <v>5.4720000000000004</v>
      </c>
      <c r="H4359">
        <v>101455.046</v>
      </c>
      <c r="I4359">
        <v>1.6E-2</v>
      </c>
      <c r="J4359">
        <v>256.66300000000001</v>
      </c>
      <c r="K4359">
        <v>230.36699999999999</v>
      </c>
      <c r="L4359">
        <v>56.936</v>
      </c>
      <c r="M4359">
        <v>150.47900000000001</v>
      </c>
    </row>
    <row r="4360" spans="1:13" x14ac:dyDescent="0.35">
      <c r="A4360">
        <v>4356</v>
      </c>
      <c r="B4360" t="s">
        <v>4545</v>
      </c>
      <c r="C4360">
        <v>500.43200000000002</v>
      </c>
      <c r="D4360">
        <v>19.62</v>
      </c>
      <c r="E4360">
        <v>16.141999999999999</v>
      </c>
      <c r="F4360">
        <v>6.7290000000000001</v>
      </c>
      <c r="G4360">
        <v>5.665</v>
      </c>
      <c r="H4360">
        <v>101451.56299999999</v>
      </c>
      <c r="I4360">
        <v>2.5000000000000001E-2</v>
      </c>
      <c r="J4360">
        <v>277.5</v>
      </c>
      <c r="K4360">
        <v>229.71</v>
      </c>
      <c r="L4360">
        <v>59.488</v>
      </c>
      <c r="M4360">
        <v>176.35599999999999</v>
      </c>
    </row>
    <row r="4361" spans="1:13" x14ac:dyDescent="0.35">
      <c r="A4361">
        <v>4357</v>
      </c>
      <c r="B4361" t="s">
        <v>4544</v>
      </c>
      <c r="C4361">
        <v>520.75199999999995</v>
      </c>
      <c r="D4361">
        <v>19.968</v>
      </c>
      <c r="E4361">
        <v>16.622</v>
      </c>
      <c r="F4361">
        <v>6.7690000000000001</v>
      </c>
      <c r="G4361">
        <v>5.5039999999999996</v>
      </c>
      <c r="H4361">
        <v>101450.446</v>
      </c>
      <c r="I4361">
        <v>4.5999999999999999E-2</v>
      </c>
      <c r="J4361">
        <v>274.54199999999997</v>
      </c>
      <c r="K4361">
        <v>254.56899999999999</v>
      </c>
      <c r="L4361">
        <v>57.984999999999999</v>
      </c>
      <c r="M4361">
        <v>202.92099999999999</v>
      </c>
    </row>
    <row r="4362" spans="1:13" x14ac:dyDescent="0.35">
      <c r="A4362">
        <v>4358</v>
      </c>
      <c r="B4362" t="s">
        <v>4543</v>
      </c>
      <c r="C4362">
        <v>493.21199999999999</v>
      </c>
      <c r="D4362">
        <v>20.085999999999999</v>
      </c>
      <c r="E4362">
        <v>17.007000000000001</v>
      </c>
      <c r="F4362">
        <v>7</v>
      </c>
      <c r="G4362">
        <v>5.2830000000000004</v>
      </c>
      <c r="H4362">
        <v>101435.068</v>
      </c>
      <c r="I4362">
        <v>7.9000000000000001E-2</v>
      </c>
      <c r="J4362">
        <v>244.06299999999999</v>
      </c>
      <c r="K4362">
        <v>259.15199999999999</v>
      </c>
      <c r="L4362">
        <v>52.923999999999999</v>
      </c>
      <c r="M4362">
        <v>225.791</v>
      </c>
    </row>
    <row r="4363" spans="1:13" x14ac:dyDescent="0.35">
      <c r="A4363">
        <v>4359</v>
      </c>
      <c r="B4363" t="s">
        <v>4542</v>
      </c>
      <c r="C4363">
        <v>430.05</v>
      </c>
      <c r="D4363">
        <v>19.885000000000002</v>
      </c>
      <c r="E4363">
        <v>17.332999999999998</v>
      </c>
      <c r="F4363">
        <v>7.1769999999999996</v>
      </c>
      <c r="G4363">
        <v>5.3609999999999998</v>
      </c>
      <c r="H4363">
        <v>101416.474</v>
      </c>
      <c r="I4363">
        <v>6.2E-2</v>
      </c>
      <c r="J4363">
        <v>213.3</v>
      </c>
      <c r="K4363">
        <v>225.816</v>
      </c>
      <c r="L4363">
        <v>45.682000000000002</v>
      </c>
      <c r="M4363">
        <v>243.79900000000001</v>
      </c>
    </row>
    <row r="4364" spans="1:13" x14ac:dyDescent="0.35">
      <c r="A4364">
        <v>4360</v>
      </c>
      <c r="B4364" t="s">
        <v>4541</v>
      </c>
      <c r="C4364">
        <v>360.233</v>
      </c>
      <c r="D4364">
        <v>19.568000000000001</v>
      </c>
      <c r="E4364">
        <v>17.687999999999999</v>
      </c>
      <c r="F4364">
        <v>7.1580000000000004</v>
      </c>
      <c r="G4364">
        <v>5.2539999999999996</v>
      </c>
      <c r="H4364">
        <v>101404.36900000001</v>
      </c>
      <c r="I4364">
        <v>0.19400000000000001</v>
      </c>
      <c r="J4364">
        <v>170.94900000000001</v>
      </c>
      <c r="K4364">
        <v>197.46799999999999</v>
      </c>
      <c r="L4364">
        <v>37.286000000000001</v>
      </c>
      <c r="M4364">
        <v>258.42599999999999</v>
      </c>
    </row>
    <row r="4365" spans="1:13" x14ac:dyDescent="0.35">
      <c r="A4365">
        <v>4361</v>
      </c>
      <c r="B4365" t="s">
        <v>4540</v>
      </c>
      <c r="C4365">
        <v>258.07400000000001</v>
      </c>
      <c r="D4365">
        <v>18.988</v>
      </c>
      <c r="E4365">
        <v>18.04</v>
      </c>
      <c r="F4365">
        <v>6.8810000000000002</v>
      </c>
      <c r="G4365">
        <v>4.4640000000000004</v>
      </c>
      <c r="H4365">
        <v>101391.25</v>
      </c>
      <c r="I4365">
        <v>0.16200000000000001</v>
      </c>
      <c r="J4365">
        <v>134.01300000000001</v>
      </c>
      <c r="K4365">
        <v>129.93199999999999</v>
      </c>
      <c r="L4365">
        <v>28.420999999999999</v>
      </c>
      <c r="M4365">
        <v>271.07299999999998</v>
      </c>
    </row>
    <row r="4366" spans="1:13" x14ac:dyDescent="0.35">
      <c r="A4366">
        <v>4362</v>
      </c>
      <c r="B4366" t="s">
        <v>4539</v>
      </c>
      <c r="C4366">
        <v>156.78700000000001</v>
      </c>
      <c r="D4366">
        <v>18.245999999999999</v>
      </c>
      <c r="E4366">
        <v>18.295999999999999</v>
      </c>
      <c r="F4366">
        <v>6.47</v>
      </c>
      <c r="G4366">
        <v>4.9470000000000001</v>
      </c>
      <c r="H4366">
        <v>101386.069</v>
      </c>
      <c r="I4366">
        <v>9.1999999999999998E-2</v>
      </c>
      <c r="J4366">
        <v>89.15</v>
      </c>
      <c r="K4366">
        <v>71.242999999999995</v>
      </c>
      <c r="L4366">
        <v>19.599</v>
      </c>
      <c r="M4366">
        <v>282.69499999999999</v>
      </c>
    </row>
    <row r="4367" spans="1:13" x14ac:dyDescent="0.35">
      <c r="A4367">
        <v>4363</v>
      </c>
      <c r="B4367" t="s">
        <v>4538</v>
      </c>
      <c r="C4367">
        <v>80.272000000000006</v>
      </c>
      <c r="D4367">
        <v>17.131</v>
      </c>
      <c r="E4367">
        <v>17.158000000000001</v>
      </c>
      <c r="F4367">
        <v>6.5309999999999997</v>
      </c>
      <c r="G4367">
        <v>4.8259999999999996</v>
      </c>
      <c r="H4367">
        <v>101387.9</v>
      </c>
      <c r="I4367">
        <v>0.13700000000000001</v>
      </c>
      <c r="J4367">
        <v>52.292999999999999</v>
      </c>
      <c r="K4367">
        <v>29.946999999999999</v>
      </c>
      <c r="L4367">
        <v>11.162000000000001</v>
      </c>
      <c r="M4367">
        <v>294.02</v>
      </c>
    </row>
    <row r="4368" spans="1:13" x14ac:dyDescent="0.35">
      <c r="A4368">
        <v>4364</v>
      </c>
      <c r="B4368" t="s">
        <v>4537</v>
      </c>
      <c r="C4368">
        <v>19.478000000000002</v>
      </c>
      <c r="D4368">
        <v>15.673999999999999</v>
      </c>
      <c r="E4368">
        <v>15.99</v>
      </c>
      <c r="F4368">
        <v>6.2850000000000001</v>
      </c>
      <c r="G4368">
        <v>4.7949999999999999</v>
      </c>
      <c r="H4368">
        <v>101398.52499999999</v>
      </c>
      <c r="I4368">
        <v>0.25700000000000001</v>
      </c>
      <c r="J4368">
        <v>15.755000000000001</v>
      </c>
      <c r="K4368">
        <v>4.2030000000000003</v>
      </c>
      <c r="L4368">
        <v>3.4430000000000001</v>
      </c>
      <c r="M4368">
        <v>305.54700000000003</v>
      </c>
    </row>
    <row r="4369" spans="1:13" x14ac:dyDescent="0.35">
      <c r="A4369">
        <v>4365</v>
      </c>
      <c r="B4369" t="s">
        <v>4536</v>
      </c>
      <c r="C4369">
        <v>0.127</v>
      </c>
      <c r="D4369">
        <v>14.651</v>
      </c>
      <c r="E4369">
        <v>14.861000000000001</v>
      </c>
      <c r="F4369">
        <v>6.1710000000000003</v>
      </c>
      <c r="G4369">
        <v>4.8570000000000002</v>
      </c>
      <c r="H4369">
        <v>101412.587</v>
      </c>
      <c r="I4369">
        <v>0.28000000000000003</v>
      </c>
      <c r="J4369">
        <v>0.125</v>
      </c>
      <c r="K4369">
        <v>0</v>
      </c>
      <c r="L4369">
        <v>-3.2090000000000001</v>
      </c>
      <c r="M4369">
        <v>317.63</v>
      </c>
    </row>
    <row r="4370" spans="1:13" x14ac:dyDescent="0.35">
      <c r="A4370">
        <v>4366</v>
      </c>
      <c r="B4370" t="s">
        <v>4535</v>
      </c>
      <c r="C4370">
        <v>0</v>
      </c>
      <c r="D4370">
        <v>14.068</v>
      </c>
      <c r="E4370">
        <v>13.78</v>
      </c>
      <c r="F4370">
        <v>6.3680000000000003</v>
      </c>
      <c r="G4370">
        <v>4.7089999999999996</v>
      </c>
      <c r="H4370">
        <v>101410.13400000001</v>
      </c>
      <c r="I4370">
        <v>0.252</v>
      </c>
      <c r="J4370">
        <v>0</v>
      </c>
      <c r="K4370">
        <v>0</v>
      </c>
      <c r="L4370">
        <v>-8.4359999999999999</v>
      </c>
      <c r="M4370">
        <v>330.459</v>
      </c>
    </row>
    <row r="4371" spans="1:13" x14ac:dyDescent="0.35">
      <c r="A4371">
        <v>4367</v>
      </c>
      <c r="B4371" t="s">
        <v>4534</v>
      </c>
      <c r="C4371">
        <v>0</v>
      </c>
      <c r="D4371">
        <v>13.763</v>
      </c>
      <c r="E4371">
        <v>12.756</v>
      </c>
      <c r="F4371">
        <v>6.3250000000000002</v>
      </c>
      <c r="G4371">
        <v>5.1150000000000002</v>
      </c>
      <c r="H4371">
        <v>101399.784</v>
      </c>
      <c r="I4371">
        <v>0.105</v>
      </c>
      <c r="J4371">
        <v>0</v>
      </c>
      <c r="K4371">
        <v>0</v>
      </c>
      <c r="L4371">
        <v>-11.88</v>
      </c>
      <c r="M4371">
        <v>344.02199999999999</v>
      </c>
    </row>
    <row r="4372" spans="1:13" x14ac:dyDescent="0.35">
      <c r="A4372">
        <v>4368</v>
      </c>
      <c r="B4372" t="s">
        <v>4533</v>
      </c>
      <c r="C4372">
        <v>0</v>
      </c>
      <c r="D4372">
        <v>13.478</v>
      </c>
      <c r="E4372">
        <v>11.768000000000001</v>
      </c>
      <c r="F4372">
        <v>6.298</v>
      </c>
      <c r="G4372">
        <v>5.298</v>
      </c>
      <c r="H4372">
        <v>101382.505</v>
      </c>
      <c r="I4372">
        <v>0.115</v>
      </c>
      <c r="J4372">
        <v>0</v>
      </c>
      <c r="K4372">
        <v>0</v>
      </c>
      <c r="L4372">
        <v>-13.27</v>
      </c>
      <c r="M4372">
        <v>328.36799999999999</v>
      </c>
    </row>
    <row r="4373" spans="1:13" x14ac:dyDescent="0.35">
      <c r="A4373">
        <v>4369</v>
      </c>
      <c r="B4373" t="s">
        <v>4532</v>
      </c>
      <c r="C4373">
        <v>0</v>
      </c>
      <c r="D4373">
        <v>13.305</v>
      </c>
      <c r="E4373">
        <v>11.712999999999999</v>
      </c>
      <c r="F4373">
        <v>6.5579999999999998</v>
      </c>
      <c r="G4373">
        <v>5.3840000000000003</v>
      </c>
      <c r="H4373">
        <v>101367.005</v>
      </c>
      <c r="I4373">
        <v>8.1000000000000003E-2</v>
      </c>
      <c r="J4373">
        <v>0</v>
      </c>
      <c r="K4373">
        <v>0</v>
      </c>
      <c r="L4373">
        <v>-12.475</v>
      </c>
      <c r="M4373">
        <v>12.194000000000001</v>
      </c>
    </row>
    <row r="4374" spans="1:13" x14ac:dyDescent="0.35">
      <c r="A4374">
        <v>4370</v>
      </c>
      <c r="B4374" t="s">
        <v>4531</v>
      </c>
      <c r="C4374">
        <v>0</v>
      </c>
      <c r="D4374">
        <v>13.183999999999999</v>
      </c>
      <c r="E4374">
        <v>11.612</v>
      </c>
      <c r="F4374">
        <v>6.915</v>
      </c>
      <c r="G4374">
        <v>5.0410000000000004</v>
      </c>
      <c r="H4374">
        <v>101338.348</v>
      </c>
      <c r="I4374">
        <v>6.7000000000000004E-2</v>
      </c>
      <c r="J4374">
        <v>0</v>
      </c>
      <c r="K4374">
        <v>0</v>
      </c>
      <c r="L4374">
        <v>-9.5709999999999997</v>
      </c>
      <c r="M4374">
        <v>25.925999999999998</v>
      </c>
    </row>
    <row r="4375" spans="1:13" x14ac:dyDescent="0.35">
      <c r="A4375">
        <v>4371</v>
      </c>
      <c r="B4375" t="s">
        <v>4530</v>
      </c>
      <c r="C4375">
        <v>2.7E-2</v>
      </c>
      <c r="D4375">
        <v>13.074999999999999</v>
      </c>
      <c r="E4375">
        <v>11.535</v>
      </c>
      <c r="F4375">
        <v>6.9029999999999996</v>
      </c>
      <c r="G4375">
        <v>5.5090000000000003</v>
      </c>
      <c r="H4375">
        <v>101334.243</v>
      </c>
      <c r="I4375">
        <v>3.1E-2</v>
      </c>
      <c r="J4375">
        <v>2.5000000000000001E-2</v>
      </c>
      <c r="K4375">
        <v>0</v>
      </c>
      <c r="L4375">
        <v>-4.8</v>
      </c>
      <c r="M4375">
        <v>38.969000000000001</v>
      </c>
    </row>
    <row r="4376" spans="1:13" x14ac:dyDescent="0.35">
      <c r="A4376">
        <v>4372</v>
      </c>
      <c r="B4376" t="s">
        <v>4529</v>
      </c>
      <c r="C4376">
        <v>7.6130000000000004</v>
      </c>
      <c r="D4376">
        <v>13.113</v>
      </c>
      <c r="E4376">
        <v>11.484</v>
      </c>
      <c r="F4376">
        <v>7.2889999999999997</v>
      </c>
      <c r="G4376">
        <v>4.9109999999999996</v>
      </c>
      <c r="H4376">
        <v>101335.894</v>
      </c>
      <c r="I4376">
        <v>6.2E-2</v>
      </c>
      <c r="J4376">
        <v>7.37</v>
      </c>
      <c r="K4376">
        <v>0.4</v>
      </c>
      <c r="L4376">
        <v>1.498</v>
      </c>
      <c r="M4376">
        <v>51.247999999999998</v>
      </c>
    </row>
    <row r="4377" spans="1:13" x14ac:dyDescent="0.35">
      <c r="A4377">
        <v>4373</v>
      </c>
      <c r="B4377" t="s">
        <v>4528</v>
      </c>
      <c r="C4377">
        <v>55.808999999999997</v>
      </c>
      <c r="D4377">
        <v>13.968</v>
      </c>
      <c r="E4377">
        <v>11.554</v>
      </c>
      <c r="F4377">
        <v>7.04</v>
      </c>
      <c r="G4377">
        <v>5.1210000000000004</v>
      </c>
      <c r="H4377">
        <v>101342.814</v>
      </c>
      <c r="I4377">
        <v>0.247</v>
      </c>
      <c r="J4377">
        <v>44.188000000000002</v>
      </c>
      <c r="K4377">
        <v>13.063000000000001</v>
      </c>
      <c r="L4377">
        <v>8.9570000000000007</v>
      </c>
      <c r="M4377">
        <v>62.9</v>
      </c>
    </row>
    <row r="4378" spans="1:13" x14ac:dyDescent="0.35">
      <c r="A4378">
        <v>4374</v>
      </c>
      <c r="B4378" t="s">
        <v>4527</v>
      </c>
      <c r="C4378">
        <v>138.86699999999999</v>
      </c>
      <c r="D4378">
        <v>15.103</v>
      </c>
      <c r="E4378">
        <v>11.706</v>
      </c>
      <c r="F4378">
        <v>7.31</v>
      </c>
      <c r="G4378">
        <v>5.3879999999999999</v>
      </c>
      <c r="H4378">
        <v>101357.1</v>
      </c>
      <c r="I4378">
        <v>6.7000000000000004E-2</v>
      </c>
      <c r="J4378">
        <v>95.11</v>
      </c>
      <c r="K4378">
        <v>46.793999999999997</v>
      </c>
      <c r="L4378">
        <v>17.242000000000001</v>
      </c>
      <c r="M4378">
        <v>74.260999999999996</v>
      </c>
    </row>
    <row r="4379" spans="1:13" x14ac:dyDescent="0.35">
      <c r="A4379">
        <v>4375</v>
      </c>
      <c r="B4379" t="s">
        <v>4526</v>
      </c>
      <c r="C4379">
        <v>241.12799999999999</v>
      </c>
      <c r="D4379">
        <v>16.202000000000002</v>
      </c>
      <c r="E4379">
        <v>12.532999999999999</v>
      </c>
      <c r="F4379">
        <v>7.2549999999999999</v>
      </c>
      <c r="G4379">
        <v>5.0720000000000001</v>
      </c>
      <c r="H4379">
        <v>101369.46799999999</v>
      </c>
      <c r="I4379">
        <v>5.0999999999999997E-2</v>
      </c>
      <c r="J4379">
        <v>140.20699999999999</v>
      </c>
      <c r="K4379">
        <v>106.27</v>
      </c>
      <c r="L4379">
        <v>25.977</v>
      </c>
      <c r="M4379">
        <v>85.73</v>
      </c>
    </row>
    <row r="4380" spans="1:13" x14ac:dyDescent="0.35">
      <c r="A4380">
        <v>4376</v>
      </c>
      <c r="B4380" t="s">
        <v>4525</v>
      </c>
      <c r="C4380">
        <v>343.14</v>
      </c>
      <c r="D4380">
        <v>17.338000000000001</v>
      </c>
      <c r="E4380">
        <v>13.333</v>
      </c>
      <c r="F4380">
        <v>7.3330000000000002</v>
      </c>
      <c r="G4380">
        <v>5.1369999999999996</v>
      </c>
      <c r="H4380">
        <v>101381.879</v>
      </c>
      <c r="I4380">
        <v>4.7E-2</v>
      </c>
      <c r="J4380">
        <v>181.05600000000001</v>
      </c>
      <c r="K4380">
        <v>170.71</v>
      </c>
      <c r="L4380">
        <v>34.853999999999999</v>
      </c>
      <c r="M4380">
        <v>98.004000000000005</v>
      </c>
    </row>
    <row r="4381" spans="1:13" x14ac:dyDescent="0.35">
      <c r="A4381">
        <v>4377</v>
      </c>
      <c r="B4381" t="s">
        <v>4524</v>
      </c>
      <c r="C4381">
        <v>421.46899999999999</v>
      </c>
      <c r="D4381">
        <v>18.248000000000001</v>
      </c>
      <c r="E4381">
        <v>14.101000000000001</v>
      </c>
      <c r="F4381">
        <v>7.2050000000000001</v>
      </c>
      <c r="G4381">
        <v>5.0309999999999997</v>
      </c>
      <c r="H4381">
        <v>101391.65399999999</v>
      </c>
      <c r="I4381">
        <v>6.9000000000000006E-2</v>
      </c>
      <c r="J4381">
        <v>234.38300000000001</v>
      </c>
      <c r="K4381">
        <v>197.417</v>
      </c>
      <c r="L4381">
        <v>43.436</v>
      </c>
      <c r="M4381">
        <v>111.985</v>
      </c>
    </row>
    <row r="4382" spans="1:13" x14ac:dyDescent="0.35">
      <c r="A4382">
        <v>4378</v>
      </c>
      <c r="B4382" t="s">
        <v>4523</v>
      </c>
      <c r="C4382">
        <v>518.25699999999995</v>
      </c>
      <c r="D4382">
        <v>19.059999999999999</v>
      </c>
      <c r="E4382">
        <v>14.86</v>
      </c>
      <c r="F4382">
        <v>7.3319999999999999</v>
      </c>
      <c r="G4382">
        <v>5.08</v>
      </c>
      <c r="H4382">
        <v>101397.541</v>
      </c>
      <c r="I4382">
        <v>4.9000000000000002E-2</v>
      </c>
      <c r="J4382">
        <v>259.77800000000002</v>
      </c>
      <c r="K4382">
        <v>270.52600000000001</v>
      </c>
      <c r="L4382">
        <v>51.09</v>
      </c>
      <c r="M4382">
        <v>128.97</v>
      </c>
    </row>
    <row r="4383" spans="1:13" x14ac:dyDescent="0.35">
      <c r="A4383">
        <v>4379</v>
      </c>
      <c r="B4383" t="s">
        <v>4522</v>
      </c>
      <c r="C4383">
        <v>538.01499999999999</v>
      </c>
      <c r="D4383">
        <v>19.228999999999999</v>
      </c>
      <c r="E4383">
        <v>15.526</v>
      </c>
      <c r="F4383">
        <v>7.3609999999999998</v>
      </c>
      <c r="G4383">
        <v>5.3259999999999996</v>
      </c>
      <c r="H4383">
        <v>101403.84299999999</v>
      </c>
      <c r="I4383">
        <v>2.1000000000000001E-2</v>
      </c>
      <c r="J4383">
        <v>288.10300000000001</v>
      </c>
      <c r="K4383">
        <v>259.37400000000002</v>
      </c>
      <c r="L4383">
        <v>56.86</v>
      </c>
      <c r="M4383">
        <v>150.43899999999999</v>
      </c>
    </row>
    <row r="4384" spans="1:13" x14ac:dyDescent="0.35">
      <c r="A4384">
        <v>4380</v>
      </c>
      <c r="B4384" t="s">
        <v>4521</v>
      </c>
      <c r="C4384">
        <v>533.99099999999999</v>
      </c>
      <c r="D4384">
        <v>19.739000000000001</v>
      </c>
      <c r="E4384">
        <v>16.234000000000002</v>
      </c>
      <c r="F4384">
        <v>7.4790000000000001</v>
      </c>
      <c r="G4384">
        <v>5.4640000000000004</v>
      </c>
      <c r="H4384">
        <v>101405.674</v>
      </c>
      <c r="I4384">
        <v>7.0000000000000001E-3</v>
      </c>
      <c r="J4384">
        <v>283.93599999999998</v>
      </c>
      <c r="K4384">
        <v>256.26100000000002</v>
      </c>
      <c r="L4384">
        <v>59.420999999999999</v>
      </c>
      <c r="M4384">
        <v>176.274</v>
      </c>
    </row>
    <row r="4385" spans="1:13" x14ac:dyDescent="0.35">
      <c r="A4385">
        <v>4381</v>
      </c>
      <c r="B4385" t="s">
        <v>4520</v>
      </c>
      <c r="C4385">
        <v>528.22</v>
      </c>
      <c r="D4385">
        <v>20.047999999999998</v>
      </c>
      <c r="E4385">
        <v>16.695</v>
      </c>
      <c r="F4385">
        <v>7.52</v>
      </c>
      <c r="G4385">
        <v>5.0419999999999998</v>
      </c>
      <c r="H4385">
        <v>101402.505</v>
      </c>
      <c r="I4385">
        <v>2.8000000000000001E-2</v>
      </c>
      <c r="J4385">
        <v>275.11799999999999</v>
      </c>
      <c r="K4385">
        <v>254.221</v>
      </c>
      <c r="L4385">
        <v>57.933</v>
      </c>
      <c r="M4385">
        <v>202.809</v>
      </c>
    </row>
    <row r="4386" spans="1:13" x14ac:dyDescent="0.35">
      <c r="A4386">
        <v>4382</v>
      </c>
      <c r="B4386" t="s">
        <v>4519</v>
      </c>
      <c r="C4386">
        <v>544.30999999999995</v>
      </c>
      <c r="D4386">
        <v>20.024000000000001</v>
      </c>
      <c r="E4386">
        <v>17.145</v>
      </c>
      <c r="F4386">
        <v>7.5540000000000003</v>
      </c>
      <c r="G4386">
        <v>4.6159999999999997</v>
      </c>
      <c r="H4386">
        <v>101410.226</v>
      </c>
      <c r="I4386">
        <v>0.11899999999999999</v>
      </c>
      <c r="J4386">
        <v>251.44399999999999</v>
      </c>
      <c r="K4386">
        <v>286.84100000000001</v>
      </c>
      <c r="L4386">
        <v>52.912999999999997</v>
      </c>
      <c r="M4386">
        <v>225.59899999999999</v>
      </c>
    </row>
    <row r="4387" spans="1:13" x14ac:dyDescent="0.35">
      <c r="A4387">
        <v>4383</v>
      </c>
      <c r="B4387" t="s">
        <v>4518</v>
      </c>
      <c r="C4387">
        <v>487.19799999999998</v>
      </c>
      <c r="D4387">
        <v>19.96</v>
      </c>
      <c r="E4387">
        <v>17.481000000000002</v>
      </c>
      <c r="F4387">
        <v>7.9379999999999997</v>
      </c>
      <c r="G4387">
        <v>4.5309999999999997</v>
      </c>
      <c r="H4387">
        <v>101412.102</v>
      </c>
      <c r="I4387">
        <v>9.7000000000000003E-2</v>
      </c>
      <c r="J4387">
        <v>222.512</v>
      </c>
      <c r="K4387">
        <v>257.99599999999998</v>
      </c>
      <c r="L4387">
        <v>45.652999999999999</v>
      </c>
      <c r="M4387">
        <v>243.69300000000001</v>
      </c>
    </row>
    <row r="4388" spans="1:13" x14ac:dyDescent="0.35">
      <c r="A4388">
        <v>4384</v>
      </c>
      <c r="B4388" t="s">
        <v>4517</v>
      </c>
      <c r="C4388">
        <v>378.596</v>
      </c>
      <c r="D4388">
        <v>19.588000000000001</v>
      </c>
      <c r="E4388">
        <v>17.722999999999999</v>
      </c>
      <c r="F4388">
        <v>8.0299999999999994</v>
      </c>
      <c r="G4388">
        <v>4.7270000000000003</v>
      </c>
      <c r="H4388">
        <v>101404.06600000001</v>
      </c>
      <c r="I4388">
        <v>2.1000000000000001E-2</v>
      </c>
      <c r="J4388">
        <v>188.809</v>
      </c>
      <c r="K4388">
        <v>185.089</v>
      </c>
      <c r="L4388">
        <v>37.247999999999998</v>
      </c>
      <c r="M4388">
        <v>258.35399999999998</v>
      </c>
    </row>
    <row r="4389" spans="1:13" x14ac:dyDescent="0.35">
      <c r="A4389">
        <v>4385</v>
      </c>
      <c r="B4389" t="s">
        <v>4516</v>
      </c>
      <c r="C4389">
        <v>278.52300000000002</v>
      </c>
      <c r="D4389">
        <v>19.016999999999999</v>
      </c>
      <c r="E4389">
        <v>17.928999999999998</v>
      </c>
      <c r="F4389">
        <v>8.0850000000000009</v>
      </c>
      <c r="G4389">
        <v>4.282</v>
      </c>
      <c r="H4389">
        <v>101403.308</v>
      </c>
      <c r="I4389">
        <v>1.7000000000000001E-2</v>
      </c>
      <c r="J4389">
        <v>144.46199999999999</v>
      </c>
      <c r="K4389">
        <v>130.75399999999999</v>
      </c>
      <c r="L4389">
        <v>28.399000000000001</v>
      </c>
      <c r="M4389">
        <v>270.98599999999999</v>
      </c>
    </row>
    <row r="4390" spans="1:13" x14ac:dyDescent="0.35">
      <c r="A4390">
        <v>4386</v>
      </c>
      <c r="B4390" t="s">
        <v>4515</v>
      </c>
      <c r="C4390">
        <v>180.745</v>
      </c>
      <c r="D4390">
        <v>18.274999999999999</v>
      </c>
      <c r="E4390">
        <v>18.152000000000001</v>
      </c>
      <c r="F4390">
        <v>7.6840000000000002</v>
      </c>
      <c r="G4390">
        <v>4.4669999999999996</v>
      </c>
      <c r="H4390">
        <v>101403.773</v>
      </c>
      <c r="I4390">
        <v>1.0999999999999999E-2</v>
      </c>
      <c r="J4390">
        <v>98.947999999999993</v>
      </c>
      <c r="K4390">
        <v>79.653000000000006</v>
      </c>
      <c r="L4390">
        <v>19.582000000000001</v>
      </c>
      <c r="M4390">
        <v>282.60399999999998</v>
      </c>
    </row>
    <row r="4391" spans="1:13" x14ac:dyDescent="0.35">
      <c r="A4391">
        <v>4387</v>
      </c>
      <c r="B4391" t="s">
        <v>4514</v>
      </c>
      <c r="C4391">
        <v>94.957999999999998</v>
      </c>
      <c r="D4391">
        <v>17.280999999999999</v>
      </c>
      <c r="E4391">
        <v>17.113</v>
      </c>
      <c r="F4391">
        <v>7.6349999999999998</v>
      </c>
      <c r="G4391">
        <v>4.3</v>
      </c>
      <c r="H4391">
        <v>101427.649</v>
      </c>
      <c r="I4391">
        <v>0.309</v>
      </c>
      <c r="J4391">
        <v>59.347999999999999</v>
      </c>
      <c r="K4391">
        <v>34.246000000000002</v>
      </c>
      <c r="L4391">
        <v>11.144</v>
      </c>
      <c r="M4391">
        <v>293.928</v>
      </c>
    </row>
    <row r="4392" spans="1:13" x14ac:dyDescent="0.35">
      <c r="A4392">
        <v>4388</v>
      </c>
      <c r="B4392" t="s">
        <v>4513</v>
      </c>
      <c r="C4392">
        <v>22.332999999999998</v>
      </c>
      <c r="D4392">
        <v>15.859</v>
      </c>
      <c r="E4392">
        <v>15.837</v>
      </c>
      <c r="F4392">
        <v>7.3780000000000001</v>
      </c>
      <c r="G4392">
        <v>3.758</v>
      </c>
      <c r="H4392">
        <v>101435.708</v>
      </c>
      <c r="I4392">
        <v>2.5000000000000001E-2</v>
      </c>
      <c r="J4392">
        <v>17.709</v>
      </c>
      <c r="K4392">
        <v>4.5209999999999999</v>
      </c>
      <c r="L4392">
        <v>3.395</v>
      </c>
      <c r="M4392">
        <v>305.49700000000001</v>
      </c>
    </row>
    <row r="4393" spans="1:13" x14ac:dyDescent="0.35">
      <c r="A4393">
        <v>4389</v>
      </c>
      <c r="B4393" t="s">
        <v>4512</v>
      </c>
      <c r="C4393">
        <v>0.16600000000000001</v>
      </c>
      <c r="D4393">
        <v>14.7</v>
      </c>
      <c r="E4393">
        <v>14.632</v>
      </c>
      <c r="F4393">
        <v>6.9669999999999996</v>
      </c>
      <c r="G4393">
        <v>3.29</v>
      </c>
      <c r="H4393">
        <v>101459.068</v>
      </c>
      <c r="I4393">
        <v>7.1999999999999995E-2</v>
      </c>
      <c r="J4393">
        <v>0.153</v>
      </c>
      <c r="K4393">
        <v>0</v>
      </c>
      <c r="L4393">
        <v>-3.2410000000000001</v>
      </c>
      <c r="M4393">
        <v>317.54300000000001</v>
      </c>
    </row>
    <row r="4394" spans="1:13" x14ac:dyDescent="0.35">
      <c r="A4394">
        <v>4390</v>
      </c>
      <c r="B4394" t="s">
        <v>4511</v>
      </c>
      <c r="C4394">
        <v>0</v>
      </c>
      <c r="D4394">
        <v>14.022</v>
      </c>
      <c r="E4394">
        <v>13.605</v>
      </c>
      <c r="F4394">
        <v>6.9249999999999998</v>
      </c>
      <c r="G4394">
        <v>3.7330000000000001</v>
      </c>
      <c r="H4394">
        <v>101470.671</v>
      </c>
      <c r="I4394">
        <v>3.3000000000000002E-2</v>
      </c>
      <c r="J4394">
        <v>0</v>
      </c>
      <c r="K4394">
        <v>0</v>
      </c>
      <c r="L4394">
        <v>-8.4870000000000001</v>
      </c>
      <c r="M4394">
        <v>330.39400000000001</v>
      </c>
    </row>
    <row r="4395" spans="1:13" x14ac:dyDescent="0.35">
      <c r="A4395">
        <v>4391</v>
      </c>
      <c r="B4395" t="s">
        <v>4510</v>
      </c>
      <c r="C4395">
        <v>0</v>
      </c>
      <c r="D4395">
        <v>13.686</v>
      </c>
      <c r="E4395">
        <v>12.506</v>
      </c>
      <c r="F4395">
        <v>6.7949999999999999</v>
      </c>
      <c r="G4395">
        <v>4.0229999999999997</v>
      </c>
      <c r="H4395">
        <v>101465.659</v>
      </c>
      <c r="I4395">
        <v>0.27100000000000002</v>
      </c>
      <c r="J4395">
        <v>0</v>
      </c>
      <c r="K4395">
        <v>0</v>
      </c>
      <c r="L4395">
        <v>-11.944000000000001</v>
      </c>
      <c r="M4395">
        <v>343.96499999999997</v>
      </c>
    </row>
    <row r="4396" spans="1:13" x14ac:dyDescent="0.35">
      <c r="A4396">
        <v>4392</v>
      </c>
      <c r="B4396" t="s">
        <v>4509</v>
      </c>
      <c r="C4396">
        <v>0</v>
      </c>
      <c r="D4396">
        <v>13.477</v>
      </c>
      <c r="E4396">
        <v>11.558</v>
      </c>
      <c r="F4396">
        <v>6.681</v>
      </c>
      <c r="G4396">
        <v>4.4829999999999997</v>
      </c>
      <c r="H4396">
        <v>101451.827</v>
      </c>
      <c r="I4396">
        <v>4.0000000000000001E-3</v>
      </c>
      <c r="J4396">
        <v>0</v>
      </c>
      <c r="K4396">
        <v>0</v>
      </c>
      <c r="L4396">
        <v>-13.340999999999999</v>
      </c>
      <c r="M4396">
        <v>333.12299999999999</v>
      </c>
    </row>
    <row r="4397" spans="1:13" x14ac:dyDescent="0.35">
      <c r="A4397">
        <v>4393</v>
      </c>
      <c r="B4397" t="s">
        <v>4508</v>
      </c>
      <c r="C4397">
        <v>0</v>
      </c>
      <c r="D4397">
        <v>12.965</v>
      </c>
      <c r="E4397">
        <v>11.436999999999999</v>
      </c>
      <c r="F4397">
        <v>6.4729999999999999</v>
      </c>
      <c r="G4397">
        <v>3.6619999999999999</v>
      </c>
      <c r="H4397">
        <v>101438.31</v>
      </c>
      <c r="I4397">
        <v>5.3999999999999999E-2</v>
      </c>
      <c r="J4397">
        <v>0</v>
      </c>
      <c r="K4397">
        <v>0</v>
      </c>
      <c r="L4397">
        <v>-12.551</v>
      </c>
      <c r="M4397">
        <v>12.16</v>
      </c>
    </row>
    <row r="4398" spans="1:13" x14ac:dyDescent="0.35">
      <c r="A4398">
        <v>4394</v>
      </c>
      <c r="B4398" t="s">
        <v>4507</v>
      </c>
      <c r="C4398">
        <v>0</v>
      </c>
      <c r="D4398">
        <v>12.923999999999999</v>
      </c>
      <c r="E4398">
        <v>11.236000000000001</v>
      </c>
      <c r="F4398">
        <v>6.5919999999999996</v>
      </c>
      <c r="G4398">
        <v>4.383</v>
      </c>
      <c r="H4398">
        <v>101420.406</v>
      </c>
      <c r="I4398">
        <v>0</v>
      </c>
      <c r="J4398">
        <v>0</v>
      </c>
      <c r="K4398">
        <v>0</v>
      </c>
      <c r="L4398">
        <v>-9.6210000000000004</v>
      </c>
      <c r="M4398">
        <v>26.009</v>
      </c>
    </row>
    <row r="4399" spans="1:13" x14ac:dyDescent="0.35">
      <c r="A4399">
        <v>4395</v>
      </c>
      <c r="B4399" t="s">
        <v>4506</v>
      </c>
      <c r="C4399">
        <v>0.01</v>
      </c>
      <c r="D4399">
        <v>12.936999999999999</v>
      </c>
      <c r="E4399">
        <v>11.093999999999999</v>
      </c>
      <c r="F4399">
        <v>6.6619999999999999</v>
      </c>
      <c r="G4399">
        <v>4.3570000000000002</v>
      </c>
      <c r="H4399">
        <v>101413.308</v>
      </c>
      <c r="I4399">
        <v>1.0999999999999999E-2</v>
      </c>
      <c r="J4399">
        <v>5.0000000000000001E-3</v>
      </c>
      <c r="K4399">
        <v>0</v>
      </c>
      <c r="L4399">
        <v>-4.8819999999999997</v>
      </c>
      <c r="M4399">
        <v>38.957000000000001</v>
      </c>
    </row>
    <row r="4400" spans="1:13" x14ac:dyDescent="0.35">
      <c r="A4400">
        <v>4396</v>
      </c>
      <c r="B4400" t="s">
        <v>4505</v>
      </c>
      <c r="C4400">
        <v>8.4770000000000003</v>
      </c>
      <c r="D4400">
        <v>13.089</v>
      </c>
      <c r="E4400">
        <v>10.978</v>
      </c>
      <c r="F4400">
        <v>6.7720000000000002</v>
      </c>
      <c r="G4400">
        <v>4.7190000000000003</v>
      </c>
      <c r="H4400">
        <v>101416.789</v>
      </c>
      <c r="I4400">
        <v>0.05</v>
      </c>
      <c r="J4400">
        <v>8.016</v>
      </c>
      <c r="K4400">
        <v>0.59</v>
      </c>
      <c r="L4400">
        <v>1.415</v>
      </c>
      <c r="M4400">
        <v>51.244999999999997</v>
      </c>
    </row>
    <row r="4401" spans="1:13" x14ac:dyDescent="0.35">
      <c r="A4401">
        <v>4397</v>
      </c>
      <c r="B4401" t="s">
        <v>4504</v>
      </c>
      <c r="C4401">
        <v>58.322000000000003</v>
      </c>
      <c r="D4401">
        <v>14.009</v>
      </c>
      <c r="E4401">
        <v>10.981</v>
      </c>
      <c r="F4401">
        <v>6.6520000000000001</v>
      </c>
      <c r="G4401">
        <v>4.4640000000000004</v>
      </c>
      <c r="H4401">
        <v>101426.03</v>
      </c>
      <c r="I4401">
        <v>1.7999999999999999E-2</v>
      </c>
      <c r="J4401">
        <v>46.015999999999998</v>
      </c>
      <c r="K4401">
        <v>13.58</v>
      </c>
      <c r="L4401">
        <v>8.875</v>
      </c>
      <c r="M4401">
        <v>62.904000000000003</v>
      </c>
    </row>
    <row r="4402" spans="1:13" x14ac:dyDescent="0.35">
      <c r="A4402">
        <v>4398</v>
      </c>
      <c r="B4402" t="s">
        <v>4503</v>
      </c>
      <c r="C4402">
        <v>142.185</v>
      </c>
      <c r="D4402">
        <v>15.294</v>
      </c>
      <c r="E4402">
        <v>11.226000000000001</v>
      </c>
      <c r="F4402">
        <v>6.3780000000000001</v>
      </c>
      <c r="G4402">
        <v>4.234</v>
      </c>
      <c r="H4402">
        <v>101438.162</v>
      </c>
      <c r="I4402">
        <v>4.3999999999999997E-2</v>
      </c>
      <c r="J4402">
        <v>93.043000000000006</v>
      </c>
      <c r="K4402">
        <v>55.945999999999998</v>
      </c>
      <c r="L4402">
        <v>17.146000000000001</v>
      </c>
      <c r="M4402">
        <v>74.253</v>
      </c>
    </row>
    <row r="4403" spans="1:13" x14ac:dyDescent="0.35">
      <c r="A4403">
        <v>4399</v>
      </c>
      <c r="B4403" t="s">
        <v>4502</v>
      </c>
      <c r="C4403">
        <v>250.583</v>
      </c>
      <c r="D4403">
        <v>16.736999999999998</v>
      </c>
      <c r="E4403">
        <v>12.103</v>
      </c>
      <c r="F4403">
        <v>6.2930000000000001</v>
      </c>
      <c r="G4403">
        <v>4.67</v>
      </c>
      <c r="H4403">
        <v>101461.307</v>
      </c>
      <c r="I4403">
        <v>8.7999999999999995E-2</v>
      </c>
      <c r="J4403">
        <v>137.114</v>
      </c>
      <c r="K4403">
        <v>118.482</v>
      </c>
      <c r="L4403">
        <v>25.920999999999999</v>
      </c>
      <c r="M4403">
        <v>85.778999999999996</v>
      </c>
    </row>
    <row r="4404" spans="1:13" x14ac:dyDescent="0.35">
      <c r="A4404">
        <v>4400</v>
      </c>
      <c r="B4404" t="s">
        <v>4501</v>
      </c>
      <c r="C4404">
        <v>351.84100000000001</v>
      </c>
      <c r="D4404">
        <v>17.864000000000001</v>
      </c>
      <c r="E4404">
        <v>13.115</v>
      </c>
      <c r="F4404">
        <v>6.3490000000000002</v>
      </c>
      <c r="G4404">
        <v>4.7279999999999998</v>
      </c>
      <c r="H4404">
        <v>101469.791</v>
      </c>
      <c r="I4404">
        <v>4.9000000000000002E-2</v>
      </c>
      <c r="J4404">
        <v>167.83500000000001</v>
      </c>
      <c r="K4404">
        <v>189.017</v>
      </c>
      <c r="L4404">
        <v>34.746000000000002</v>
      </c>
      <c r="M4404">
        <v>97.980999999999995</v>
      </c>
    </row>
    <row r="4405" spans="1:13" x14ac:dyDescent="0.35">
      <c r="A4405">
        <v>4401</v>
      </c>
      <c r="B4405" t="s">
        <v>4500</v>
      </c>
      <c r="C4405">
        <v>472.92500000000001</v>
      </c>
      <c r="D4405">
        <v>19.088999999999999</v>
      </c>
      <c r="E4405">
        <v>14.065</v>
      </c>
      <c r="F4405">
        <v>6.3339999999999996</v>
      </c>
      <c r="G4405">
        <v>4.6059999999999999</v>
      </c>
      <c r="H4405">
        <v>101470.542</v>
      </c>
      <c r="I4405">
        <v>0.02</v>
      </c>
      <c r="J4405">
        <v>208.06</v>
      </c>
      <c r="K4405">
        <v>271.58</v>
      </c>
      <c r="L4405">
        <v>43.351999999999997</v>
      </c>
      <c r="M4405">
        <v>111.996</v>
      </c>
    </row>
    <row r="4406" spans="1:13" x14ac:dyDescent="0.35">
      <c r="A4406">
        <v>4402</v>
      </c>
      <c r="B4406" t="s">
        <v>4499</v>
      </c>
      <c r="C4406">
        <v>554.57100000000003</v>
      </c>
      <c r="D4406">
        <v>19.838999999999999</v>
      </c>
      <c r="E4406">
        <v>14.91</v>
      </c>
      <c r="F4406">
        <v>6.1289999999999996</v>
      </c>
      <c r="G4406">
        <v>4.7409999999999997</v>
      </c>
      <c r="H4406">
        <v>101470.807</v>
      </c>
      <c r="I4406">
        <v>2.8000000000000001E-2</v>
      </c>
      <c r="J4406">
        <v>260.43400000000003</v>
      </c>
      <c r="K4406">
        <v>298.03100000000001</v>
      </c>
      <c r="L4406">
        <v>51.012</v>
      </c>
      <c r="M4406">
        <v>128.982</v>
      </c>
    </row>
    <row r="4407" spans="1:13" x14ac:dyDescent="0.35">
      <c r="A4407">
        <v>4403</v>
      </c>
      <c r="B4407" t="s">
        <v>4498</v>
      </c>
      <c r="C4407">
        <v>591.72299999999996</v>
      </c>
      <c r="D4407">
        <v>20.486999999999998</v>
      </c>
      <c r="E4407">
        <v>15.726000000000001</v>
      </c>
      <c r="F4407">
        <v>6.258</v>
      </c>
      <c r="G4407">
        <v>4.7960000000000003</v>
      </c>
      <c r="H4407">
        <v>101472.997</v>
      </c>
      <c r="I4407">
        <v>0.214</v>
      </c>
      <c r="J4407">
        <v>269.36700000000002</v>
      </c>
      <c r="K4407">
        <v>324.54899999999998</v>
      </c>
      <c r="L4407">
        <v>56.777000000000001</v>
      </c>
      <c r="M4407">
        <v>150.405</v>
      </c>
    </row>
    <row r="4408" spans="1:13" x14ac:dyDescent="0.35">
      <c r="A4408">
        <v>4404</v>
      </c>
      <c r="B4408" t="s">
        <v>4497</v>
      </c>
      <c r="C4408">
        <v>614.745</v>
      </c>
      <c r="D4408">
        <v>21.010999999999999</v>
      </c>
      <c r="E4408">
        <v>16.555</v>
      </c>
      <c r="F4408">
        <v>6.2069999999999999</v>
      </c>
      <c r="G4408">
        <v>4.8440000000000003</v>
      </c>
      <c r="H4408">
        <v>101465.99</v>
      </c>
      <c r="I4408">
        <v>8.4000000000000005E-2</v>
      </c>
      <c r="J4408">
        <v>295.411</v>
      </c>
      <c r="K4408">
        <v>320.92500000000001</v>
      </c>
      <c r="L4408">
        <v>59.347000000000001</v>
      </c>
      <c r="M4408">
        <v>176.19499999999999</v>
      </c>
    </row>
    <row r="4409" spans="1:13" x14ac:dyDescent="0.35">
      <c r="A4409">
        <v>4405</v>
      </c>
      <c r="B4409" t="s">
        <v>4496</v>
      </c>
      <c r="C4409">
        <v>592.05600000000004</v>
      </c>
      <c r="D4409">
        <v>21.288</v>
      </c>
      <c r="E4409">
        <v>17.13</v>
      </c>
      <c r="F4409">
        <v>5.78</v>
      </c>
      <c r="G4409">
        <v>4.5620000000000003</v>
      </c>
      <c r="H4409">
        <v>101452.686</v>
      </c>
      <c r="I4409">
        <v>6.3E-2</v>
      </c>
      <c r="J4409">
        <v>288.755</v>
      </c>
      <c r="K4409">
        <v>303.32299999999998</v>
      </c>
      <c r="L4409">
        <v>57.874000000000002</v>
      </c>
      <c r="M4409">
        <v>202.69499999999999</v>
      </c>
    </row>
    <row r="4410" spans="1:13" x14ac:dyDescent="0.35">
      <c r="A4410">
        <v>4406</v>
      </c>
      <c r="B4410" t="s">
        <v>4495</v>
      </c>
      <c r="C4410">
        <v>565.19500000000005</v>
      </c>
      <c r="D4410">
        <v>21.603999999999999</v>
      </c>
      <c r="E4410">
        <v>17.600999999999999</v>
      </c>
      <c r="F4410">
        <v>6.202</v>
      </c>
      <c r="G4410">
        <v>4.8479999999999999</v>
      </c>
      <c r="H4410">
        <v>101444.338</v>
      </c>
      <c r="I4410">
        <v>6.3E-2</v>
      </c>
      <c r="J4410">
        <v>288.90300000000002</v>
      </c>
      <c r="K4410">
        <v>273.48599999999999</v>
      </c>
      <c r="L4410">
        <v>52.869</v>
      </c>
      <c r="M4410">
        <v>225.48</v>
      </c>
    </row>
    <row r="4411" spans="1:13" x14ac:dyDescent="0.35">
      <c r="A4411">
        <v>4407</v>
      </c>
      <c r="B4411" t="s">
        <v>4494</v>
      </c>
      <c r="C4411">
        <v>484.03300000000002</v>
      </c>
      <c r="D4411">
        <v>21.285</v>
      </c>
      <c r="E4411">
        <v>18.100999999999999</v>
      </c>
      <c r="F4411">
        <v>6.327</v>
      </c>
      <c r="G4411">
        <v>4.6340000000000003</v>
      </c>
      <c r="H4411">
        <v>101440.141</v>
      </c>
      <c r="I4411">
        <v>5.7000000000000002E-2</v>
      </c>
      <c r="J4411">
        <v>240.43100000000001</v>
      </c>
      <c r="K4411">
        <v>240.18</v>
      </c>
      <c r="L4411">
        <v>45.619</v>
      </c>
      <c r="M4411">
        <v>243.58199999999999</v>
      </c>
    </row>
    <row r="4412" spans="1:13" x14ac:dyDescent="0.35">
      <c r="A4412">
        <v>4408</v>
      </c>
      <c r="B4412" t="s">
        <v>4493</v>
      </c>
      <c r="C4412">
        <v>375.71499999999997</v>
      </c>
      <c r="D4412">
        <v>20.898</v>
      </c>
      <c r="E4412">
        <v>18.477</v>
      </c>
      <c r="F4412">
        <v>6.3220000000000001</v>
      </c>
      <c r="G4412">
        <v>4.9340000000000002</v>
      </c>
      <c r="H4412">
        <v>101425.36599999999</v>
      </c>
      <c r="I4412">
        <v>0.122</v>
      </c>
      <c r="J4412">
        <v>191.36</v>
      </c>
      <c r="K4412">
        <v>180.465</v>
      </c>
      <c r="L4412">
        <v>37.218000000000004</v>
      </c>
      <c r="M4412">
        <v>258.25400000000002</v>
      </c>
    </row>
    <row r="4413" spans="1:13" x14ac:dyDescent="0.35">
      <c r="A4413">
        <v>4409</v>
      </c>
      <c r="B4413" t="s">
        <v>4492</v>
      </c>
      <c r="C4413">
        <v>302.858</v>
      </c>
      <c r="D4413">
        <v>20.254999999999999</v>
      </c>
      <c r="E4413">
        <v>18.818000000000001</v>
      </c>
      <c r="F4413">
        <v>6.35</v>
      </c>
      <c r="G4413">
        <v>4.9240000000000004</v>
      </c>
      <c r="H4413">
        <v>101424.516</v>
      </c>
      <c r="I4413">
        <v>0</v>
      </c>
      <c r="J4413">
        <v>154.58600000000001</v>
      </c>
      <c r="K4413">
        <v>146.048</v>
      </c>
      <c r="L4413">
        <v>28.370999999999999</v>
      </c>
      <c r="M4413">
        <v>270.89299999999997</v>
      </c>
    </row>
    <row r="4414" spans="1:13" x14ac:dyDescent="0.35">
      <c r="A4414">
        <v>4410</v>
      </c>
      <c r="B4414" t="s">
        <v>4491</v>
      </c>
      <c r="C4414">
        <v>176.60300000000001</v>
      </c>
      <c r="D4414">
        <v>19.454999999999998</v>
      </c>
      <c r="E4414">
        <v>19.067</v>
      </c>
      <c r="F4414">
        <v>6.2050000000000001</v>
      </c>
      <c r="G4414">
        <v>4.6920000000000002</v>
      </c>
      <c r="H4414">
        <v>101433.98</v>
      </c>
      <c r="I4414">
        <v>6.3E-2</v>
      </c>
      <c r="J4414">
        <v>107.85599999999999</v>
      </c>
      <c r="K4414">
        <v>66.450999999999993</v>
      </c>
      <c r="L4414">
        <v>19.544</v>
      </c>
      <c r="M4414">
        <v>282.52800000000002</v>
      </c>
    </row>
    <row r="4415" spans="1:13" x14ac:dyDescent="0.35">
      <c r="A4415">
        <v>4411</v>
      </c>
      <c r="B4415" t="s">
        <v>4490</v>
      </c>
      <c r="C4415">
        <v>87.685000000000002</v>
      </c>
      <c r="D4415">
        <v>18.210999999999999</v>
      </c>
      <c r="E4415">
        <v>17.89</v>
      </c>
      <c r="F4415">
        <v>6.2869999999999999</v>
      </c>
      <c r="G4415">
        <v>4.2549999999999999</v>
      </c>
      <c r="H4415">
        <v>101444.47100000001</v>
      </c>
      <c r="I4415">
        <v>2.5000000000000001E-2</v>
      </c>
      <c r="J4415">
        <v>61.228999999999999</v>
      </c>
      <c r="K4415">
        <v>25.102</v>
      </c>
      <c r="L4415">
        <v>11.099</v>
      </c>
      <c r="M4415">
        <v>293.86099999999999</v>
      </c>
    </row>
    <row r="4416" spans="1:13" x14ac:dyDescent="0.35">
      <c r="A4416">
        <v>4412</v>
      </c>
      <c r="B4416" t="s">
        <v>4489</v>
      </c>
      <c r="C4416">
        <v>23.324999999999999</v>
      </c>
      <c r="D4416">
        <v>16.722000000000001</v>
      </c>
      <c r="E4416">
        <v>16.646999999999998</v>
      </c>
      <c r="F4416">
        <v>6.266</v>
      </c>
      <c r="G4416">
        <v>4.51</v>
      </c>
      <c r="H4416">
        <v>101459.47199999999</v>
      </c>
      <c r="I4416">
        <v>1.4999999999999999E-2</v>
      </c>
      <c r="J4416">
        <v>19.472999999999999</v>
      </c>
      <c r="K4416">
        <v>3.6379999999999999</v>
      </c>
      <c r="L4416">
        <v>3.3679999999999999</v>
      </c>
      <c r="M4416">
        <v>305.39800000000002</v>
      </c>
    </row>
    <row r="4417" spans="1:13" x14ac:dyDescent="0.35">
      <c r="A4417">
        <v>4413</v>
      </c>
      <c r="B4417" t="s">
        <v>4488</v>
      </c>
      <c r="C4417">
        <v>0.245</v>
      </c>
      <c r="D4417">
        <v>15.513</v>
      </c>
      <c r="E4417">
        <v>15.393000000000001</v>
      </c>
      <c r="F4417">
        <v>6.1950000000000003</v>
      </c>
      <c r="G4417">
        <v>3.6789999999999998</v>
      </c>
      <c r="H4417">
        <v>101473.22100000001</v>
      </c>
      <c r="I4417">
        <v>7.0000000000000001E-3</v>
      </c>
      <c r="J4417">
        <v>0.20200000000000001</v>
      </c>
      <c r="K4417">
        <v>0</v>
      </c>
      <c r="L4417">
        <v>-3.2749999999999999</v>
      </c>
      <c r="M4417">
        <v>317.44099999999997</v>
      </c>
    </row>
    <row r="4418" spans="1:13" x14ac:dyDescent="0.35">
      <c r="A4418">
        <v>4414</v>
      </c>
      <c r="B4418" t="s">
        <v>4487</v>
      </c>
      <c r="C4418">
        <v>0</v>
      </c>
      <c r="D4418">
        <v>14.888999999999999</v>
      </c>
      <c r="E4418">
        <v>14.19</v>
      </c>
      <c r="F4418">
        <v>6.1390000000000002</v>
      </c>
      <c r="G4418">
        <v>4.0309999999999997</v>
      </c>
      <c r="H4418">
        <v>101483.84600000001</v>
      </c>
      <c r="I4418">
        <v>0</v>
      </c>
      <c r="J4418">
        <v>0</v>
      </c>
      <c r="K4418">
        <v>0</v>
      </c>
      <c r="L4418">
        <v>-8.5440000000000005</v>
      </c>
      <c r="M4418">
        <v>330.32900000000001</v>
      </c>
    </row>
    <row r="4419" spans="1:13" x14ac:dyDescent="0.35">
      <c r="A4419">
        <v>4415</v>
      </c>
      <c r="B4419" t="s">
        <v>4486</v>
      </c>
      <c r="C4419">
        <v>0</v>
      </c>
      <c r="D4419">
        <v>14.423999999999999</v>
      </c>
      <c r="E4419">
        <v>13.113</v>
      </c>
      <c r="F4419">
        <v>6.0209999999999999</v>
      </c>
      <c r="G4419">
        <v>3.8029999999999999</v>
      </c>
      <c r="H4419">
        <v>101473.19</v>
      </c>
      <c r="I4419">
        <v>0.33800000000000002</v>
      </c>
      <c r="J4419">
        <v>0</v>
      </c>
      <c r="K4419">
        <v>0</v>
      </c>
      <c r="L4419">
        <v>-12.01</v>
      </c>
      <c r="M4419">
        <v>343.90800000000002</v>
      </c>
    </row>
    <row r="4420" spans="1:13" x14ac:dyDescent="0.35">
      <c r="A4420">
        <v>4416</v>
      </c>
      <c r="B4420" t="s">
        <v>4485</v>
      </c>
      <c r="C4420">
        <v>0</v>
      </c>
      <c r="D4420">
        <v>14.106999999999999</v>
      </c>
      <c r="E4420">
        <v>12.132</v>
      </c>
      <c r="F4420">
        <v>6.1790000000000003</v>
      </c>
      <c r="G4420">
        <v>3.87</v>
      </c>
      <c r="H4420">
        <v>101450.00900000001</v>
      </c>
      <c r="I4420">
        <v>0.10100000000000001</v>
      </c>
      <c r="J4420">
        <v>0</v>
      </c>
      <c r="K4420">
        <v>0</v>
      </c>
      <c r="L4420">
        <v>-13.411</v>
      </c>
      <c r="M4420">
        <v>329.053</v>
      </c>
    </row>
    <row r="4421" spans="1:13" x14ac:dyDescent="0.35">
      <c r="A4421">
        <v>4417</v>
      </c>
      <c r="B4421" t="s">
        <v>4484</v>
      </c>
      <c r="C4421">
        <v>0</v>
      </c>
      <c r="D4421">
        <v>13.884</v>
      </c>
      <c r="E4421">
        <v>11.93</v>
      </c>
      <c r="F4421">
        <v>6.4370000000000003</v>
      </c>
      <c r="G4421">
        <v>4.5270000000000001</v>
      </c>
      <c r="H4421">
        <v>101434.027</v>
      </c>
      <c r="I4421">
        <v>7.0000000000000001E-3</v>
      </c>
      <c r="J4421">
        <v>0</v>
      </c>
      <c r="K4421">
        <v>0</v>
      </c>
      <c r="L4421">
        <v>-12.63</v>
      </c>
      <c r="M4421">
        <v>12.125999999999999</v>
      </c>
    </row>
    <row r="4422" spans="1:13" x14ac:dyDescent="0.35">
      <c r="A4422">
        <v>4418</v>
      </c>
      <c r="B4422" t="s">
        <v>4483</v>
      </c>
      <c r="C4422">
        <v>0</v>
      </c>
      <c r="D4422">
        <v>13.657999999999999</v>
      </c>
      <c r="E4422">
        <v>11.776999999999999</v>
      </c>
      <c r="F4422">
        <v>6.3810000000000002</v>
      </c>
      <c r="G4422">
        <v>4.6550000000000002</v>
      </c>
      <c r="H4422">
        <v>101414.254</v>
      </c>
      <c r="I4422">
        <v>0</v>
      </c>
      <c r="J4422">
        <v>0</v>
      </c>
      <c r="K4422">
        <v>0</v>
      </c>
      <c r="L4422">
        <v>-9.7360000000000007</v>
      </c>
      <c r="M4422">
        <v>25.884</v>
      </c>
    </row>
    <row r="4423" spans="1:13" x14ac:dyDescent="0.35">
      <c r="A4423">
        <v>4419</v>
      </c>
      <c r="B4423" t="s">
        <v>4482</v>
      </c>
      <c r="C4423">
        <v>0</v>
      </c>
      <c r="D4423">
        <v>13.427</v>
      </c>
      <c r="E4423">
        <v>11.631</v>
      </c>
      <c r="F4423">
        <v>6.2060000000000004</v>
      </c>
      <c r="G4423">
        <v>4.5529999999999999</v>
      </c>
      <c r="H4423">
        <v>101395.056</v>
      </c>
      <c r="I4423">
        <v>1.4E-2</v>
      </c>
      <c r="J4423">
        <v>0</v>
      </c>
      <c r="K4423">
        <v>0</v>
      </c>
      <c r="L4423">
        <v>-4.9790000000000001</v>
      </c>
      <c r="M4423">
        <v>38.924999999999997</v>
      </c>
    </row>
    <row r="4424" spans="1:13" x14ac:dyDescent="0.35">
      <c r="A4424">
        <v>4420</v>
      </c>
      <c r="B4424" t="s">
        <v>4481</v>
      </c>
      <c r="C4424">
        <v>8</v>
      </c>
      <c r="D4424">
        <v>13.593</v>
      </c>
      <c r="E4424">
        <v>11.696</v>
      </c>
      <c r="F4424">
        <v>6.2140000000000004</v>
      </c>
      <c r="G4424">
        <v>4.8570000000000002</v>
      </c>
      <c r="H4424">
        <v>101366.992</v>
      </c>
      <c r="I4424">
        <v>4.1000000000000002E-2</v>
      </c>
      <c r="J4424">
        <v>7.69</v>
      </c>
      <c r="K4424">
        <v>0.312</v>
      </c>
      <c r="L4424">
        <v>1.3260000000000001</v>
      </c>
      <c r="M4424">
        <v>51.247</v>
      </c>
    </row>
    <row r="4425" spans="1:13" x14ac:dyDescent="0.35">
      <c r="A4425">
        <v>4421</v>
      </c>
      <c r="B4425" t="s">
        <v>4480</v>
      </c>
      <c r="C4425">
        <v>52.991999999999997</v>
      </c>
      <c r="D4425">
        <v>14.307</v>
      </c>
      <c r="E4425">
        <v>11.919</v>
      </c>
      <c r="F4425">
        <v>6.2430000000000003</v>
      </c>
      <c r="G4425">
        <v>4.6769999999999996</v>
      </c>
      <c r="H4425">
        <v>101390.686</v>
      </c>
      <c r="I4425">
        <v>9.7000000000000003E-2</v>
      </c>
      <c r="J4425">
        <v>42.593000000000004</v>
      </c>
      <c r="K4425">
        <v>9.9710000000000001</v>
      </c>
      <c r="L4425">
        <v>8.766</v>
      </c>
      <c r="M4425">
        <v>62.884</v>
      </c>
    </row>
    <row r="4426" spans="1:13" x14ac:dyDescent="0.35">
      <c r="A4426">
        <v>4422</v>
      </c>
      <c r="B4426" t="s">
        <v>4479</v>
      </c>
      <c r="C4426">
        <v>141.83199999999999</v>
      </c>
      <c r="D4426">
        <v>15.769</v>
      </c>
      <c r="E4426">
        <v>12.381</v>
      </c>
      <c r="F4426">
        <v>6.4939999999999998</v>
      </c>
      <c r="G4426">
        <v>4.55</v>
      </c>
      <c r="H4426">
        <v>101391.34600000001</v>
      </c>
      <c r="I4426">
        <v>1.4E-2</v>
      </c>
      <c r="J4426">
        <v>89.01</v>
      </c>
      <c r="K4426">
        <v>51.844999999999999</v>
      </c>
      <c r="L4426">
        <v>17.077000000000002</v>
      </c>
      <c r="M4426">
        <v>74.293000000000006</v>
      </c>
    </row>
    <row r="4427" spans="1:13" x14ac:dyDescent="0.35">
      <c r="A4427">
        <v>4423</v>
      </c>
      <c r="B4427" t="s">
        <v>4478</v>
      </c>
      <c r="C4427">
        <v>246.905</v>
      </c>
      <c r="D4427">
        <v>17.196999999999999</v>
      </c>
      <c r="E4427">
        <v>13.4</v>
      </c>
      <c r="F4427">
        <v>6.6360000000000001</v>
      </c>
      <c r="G4427">
        <v>4.8390000000000004</v>
      </c>
      <c r="H4427">
        <v>101404.42600000001</v>
      </c>
      <c r="I4427">
        <v>5.2999999999999999E-2</v>
      </c>
      <c r="J4427">
        <v>135.35400000000001</v>
      </c>
      <c r="K4427">
        <v>109.905</v>
      </c>
      <c r="L4427">
        <v>25.806999999999999</v>
      </c>
      <c r="M4427">
        <v>85.763000000000005</v>
      </c>
    </row>
    <row r="4428" spans="1:13" x14ac:dyDescent="0.35">
      <c r="A4428">
        <v>4424</v>
      </c>
      <c r="B4428" t="s">
        <v>4477</v>
      </c>
      <c r="C4428">
        <v>360.85599999999999</v>
      </c>
      <c r="D4428">
        <v>18.468</v>
      </c>
      <c r="E4428">
        <v>14.302</v>
      </c>
      <c r="F4428">
        <v>6.5570000000000004</v>
      </c>
      <c r="G4428">
        <v>5.3029999999999999</v>
      </c>
      <c r="H4428">
        <v>101412.194</v>
      </c>
      <c r="I4428">
        <v>0.13800000000000001</v>
      </c>
      <c r="J4428">
        <v>183.70599999999999</v>
      </c>
      <c r="K4428">
        <v>174.578</v>
      </c>
      <c r="L4428">
        <v>34.683999999999997</v>
      </c>
      <c r="M4428">
        <v>98.039000000000001</v>
      </c>
    </row>
    <row r="4429" spans="1:13" x14ac:dyDescent="0.35">
      <c r="A4429">
        <v>4425</v>
      </c>
      <c r="B4429" t="s">
        <v>4476</v>
      </c>
      <c r="C4429">
        <v>439.15699999999998</v>
      </c>
      <c r="D4429">
        <v>19.431000000000001</v>
      </c>
      <c r="E4429">
        <v>15.146000000000001</v>
      </c>
      <c r="F4429">
        <v>6.4820000000000002</v>
      </c>
      <c r="G4429">
        <v>5.7009999999999996</v>
      </c>
      <c r="H4429">
        <v>101411.43399999999</v>
      </c>
      <c r="I4429">
        <v>2.1000000000000001E-2</v>
      </c>
      <c r="J4429">
        <v>226.477</v>
      </c>
      <c r="K4429">
        <v>209.399</v>
      </c>
      <c r="L4429">
        <v>43.264000000000003</v>
      </c>
      <c r="M4429">
        <v>112.01300000000001</v>
      </c>
    </row>
    <row r="4430" spans="1:13" x14ac:dyDescent="0.35">
      <c r="A4430">
        <v>4426</v>
      </c>
      <c r="B4430" t="s">
        <v>4475</v>
      </c>
      <c r="C4430">
        <v>534.92700000000002</v>
      </c>
      <c r="D4430">
        <v>20.231999999999999</v>
      </c>
      <c r="E4430">
        <v>15.965</v>
      </c>
      <c r="F4430">
        <v>6.4329999999999998</v>
      </c>
      <c r="G4430">
        <v>5.66</v>
      </c>
      <c r="H4430">
        <v>101406.436</v>
      </c>
      <c r="I4430">
        <v>0.23400000000000001</v>
      </c>
      <c r="J4430">
        <v>256.35599999999999</v>
      </c>
      <c r="K4430">
        <v>273.33999999999997</v>
      </c>
      <c r="L4430">
        <v>50.923000000000002</v>
      </c>
      <c r="M4430">
        <v>128.98599999999999</v>
      </c>
    </row>
    <row r="4431" spans="1:13" x14ac:dyDescent="0.35">
      <c r="A4431">
        <v>4427</v>
      </c>
      <c r="B4431" t="s">
        <v>4474</v>
      </c>
      <c r="C4431">
        <v>568.44899999999996</v>
      </c>
      <c r="D4431">
        <v>20.882999999999999</v>
      </c>
      <c r="E4431">
        <v>16.667999999999999</v>
      </c>
      <c r="F4431">
        <v>6.6239999999999997</v>
      </c>
      <c r="G4431">
        <v>5.7859999999999996</v>
      </c>
      <c r="H4431">
        <v>101406.974</v>
      </c>
      <c r="I4431">
        <v>2.1000000000000001E-2</v>
      </c>
      <c r="J4431">
        <v>272.97300000000001</v>
      </c>
      <c r="K4431">
        <v>293.86700000000002</v>
      </c>
      <c r="L4431">
        <v>56.689</v>
      </c>
      <c r="M4431">
        <v>150.37700000000001</v>
      </c>
    </row>
    <row r="4432" spans="1:13" x14ac:dyDescent="0.35">
      <c r="A4432">
        <v>4428</v>
      </c>
      <c r="B4432" t="s">
        <v>4473</v>
      </c>
      <c r="C4432">
        <v>518.71</v>
      </c>
      <c r="D4432">
        <v>20.923999999999999</v>
      </c>
      <c r="E4432">
        <v>17.329999999999998</v>
      </c>
      <c r="F4432">
        <v>6.5209999999999999</v>
      </c>
      <c r="G4432">
        <v>6.0620000000000003</v>
      </c>
      <c r="H4432">
        <v>101406.57399999999</v>
      </c>
      <c r="I4432">
        <v>2.1000000000000001E-2</v>
      </c>
      <c r="J4432">
        <v>274.63600000000002</v>
      </c>
      <c r="K4432">
        <v>243.953</v>
      </c>
      <c r="L4432">
        <v>59.267000000000003</v>
      </c>
      <c r="M4432">
        <v>176.119</v>
      </c>
    </row>
    <row r="4433" spans="1:13" x14ac:dyDescent="0.35">
      <c r="A4433">
        <v>4429</v>
      </c>
      <c r="B4433" t="s">
        <v>4472</v>
      </c>
      <c r="C4433">
        <v>519.32500000000005</v>
      </c>
      <c r="D4433">
        <v>21.085999999999999</v>
      </c>
      <c r="E4433">
        <v>17.693999999999999</v>
      </c>
      <c r="F4433">
        <v>6.9279999999999999</v>
      </c>
      <c r="G4433">
        <v>6.1289999999999996</v>
      </c>
      <c r="H4433">
        <v>101397.95699999999</v>
      </c>
      <c r="I4433">
        <v>4.1000000000000002E-2</v>
      </c>
      <c r="J4433">
        <v>280.423</v>
      </c>
      <c r="K4433">
        <v>240.596</v>
      </c>
      <c r="L4433">
        <v>57.808</v>
      </c>
      <c r="M4433">
        <v>202.58099999999999</v>
      </c>
    </row>
    <row r="4434" spans="1:13" x14ac:dyDescent="0.35">
      <c r="A4434">
        <v>4430</v>
      </c>
      <c r="B4434" t="s">
        <v>4471</v>
      </c>
      <c r="C4434">
        <v>478.36200000000002</v>
      </c>
      <c r="D4434">
        <v>20.933</v>
      </c>
      <c r="E4434">
        <v>18.010000000000002</v>
      </c>
      <c r="F4434">
        <v>7.109</v>
      </c>
      <c r="G4434">
        <v>5.625</v>
      </c>
      <c r="H4434">
        <v>101394.027</v>
      </c>
      <c r="I4434">
        <v>6.7000000000000004E-2</v>
      </c>
      <c r="J4434">
        <v>243.98500000000001</v>
      </c>
      <c r="K4434">
        <v>237.15299999999999</v>
      </c>
      <c r="L4434">
        <v>52.817</v>
      </c>
      <c r="M4434">
        <v>225.357</v>
      </c>
    </row>
    <row r="4435" spans="1:13" x14ac:dyDescent="0.35">
      <c r="A4435">
        <v>4431</v>
      </c>
      <c r="B4435" t="s">
        <v>4470</v>
      </c>
      <c r="C4435">
        <v>382.84100000000001</v>
      </c>
      <c r="D4435">
        <v>20.701000000000001</v>
      </c>
      <c r="E4435">
        <v>18.210999999999999</v>
      </c>
      <c r="F4435">
        <v>7.2069999999999999</v>
      </c>
      <c r="G4435">
        <v>5.8159999999999998</v>
      </c>
      <c r="H4435">
        <v>101390.232</v>
      </c>
      <c r="I4435">
        <v>0.36799999999999999</v>
      </c>
      <c r="J4435">
        <v>212.13800000000001</v>
      </c>
      <c r="K4435">
        <v>172.54599999999999</v>
      </c>
      <c r="L4435">
        <v>45.578000000000003</v>
      </c>
      <c r="M4435">
        <v>243.46700000000001</v>
      </c>
    </row>
    <row r="4436" spans="1:13" x14ac:dyDescent="0.35">
      <c r="A4436">
        <v>4432</v>
      </c>
      <c r="B4436" t="s">
        <v>4469</v>
      </c>
      <c r="C4436">
        <v>308.60700000000003</v>
      </c>
      <c r="D4436">
        <v>20.28</v>
      </c>
      <c r="E4436">
        <v>18.405999999999999</v>
      </c>
      <c r="F4436">
        <v>7.1760000000000002</v>
      </c>
      <c r="G4436">
        <v>5.8209999999999997</v>
      </c>
      <c r="H4436">
        <v>101380.85799999999</v>
      </c>
      <c r="I4436">
        <v>0.13300000000000001</v>
      </c>
      <c r="J4436">
        <v>178.142</v>
      </c>
      <c r="K4436">
        <v>133.98599999999999</v>
      </c>
      <c r="L4436">
        <v>37.183</v>
      </c>
      <c r="M4436">
        <v>258.149</v>
      </c>
    </row>
    <row r="4437" spans="1:13" x14ac:dyDescent="0.35">
      <c r="A4437">
        <v>4433</v>
      </c>
      <c r="B4437" t="s">
        <v>4468</v>
      </c>
      <c r="C4437">
        <v>231.084</v>
      </c>
      <c r="D4437">
        <v>19.745000000000001</v>
      </c>
      <c r="E4437">
        <v>18.655999999999999</v>
      </c>
      <c r="F4437">
        <v>7.3440000000000003</v>
      </c>
      <c r="G4437">
        <v>5.5389999999999997</v>
      </c>
      <c r="H4437">
        <v>101380.232</v>
      </c>
      <c r="I4437">
        <v>1.4E-2</v>
      </c>
      <c r="J4437">
        <v>127.953</v>
      </c>
      <c r="K4437">
        <v>105.867</v>
      </c>
      <c r="L4437">
        <v>28.337</v>
      </c>
      <c r="M4437">
        <v>270.798</v>
      </c>
    </row>
    <row r="4438" spans="1:13" x14ac:dyDescent="0.35">
      <c r="A4438">
        <v>4434</v>
      </c>
      <c r="B4438" t="s">
        <v>4467</v>
      </c>
      <c r="C4438">
        <v>137.27600000000001</v>
      </c>
      <c r="D4438">
        <v>19.097000000000001</v>
      </c>
      <c r="E4438">
        <v>18.853000000000002</v>
      </c>
      <c r="F4438">
        <v>7.0759999999999996</v>
      </c>
      <c r="G4438">
        <v>5.5670000000000002</v>
      </c>
      <c r="H4438">
        <v>101388.355</v>
      </c>
      <c r="I4438">
        <v>7.4999999999999997E-2</v>
      </c>
      <c r="J4438">
        <v>86.769000000000005</v>
      </c>
      <c r="K4438">
        <v>50.713000000000001</v>
      </c>
      <c r="L4438">
        <v>19.507999999999999</v>
      </c>
      <c r="M4438">
        <v>282.43900000000002</v>
      </c>
    </row>
    <row r="4439" spans="1:13" x14ac:dyDescent="0.35">
      <c r="A4439">
        <v>4435</v>
      </c>
      <c r="B4439" t="s">
        <v>4466</v>
      </c>
      <c r="C4439">
        <v>75.156999999999996</v>
      </c>
      <c r="D4439">
        <v>18.22</v>
      </c>
      <c r="E4439">
        <v>17.847000000000001</v>
      </c>
      <c r="F4439">
        <v>6.835</v>
      </c>
      <c r="G4439">
        <v>5.2130000000000001</v>
      </c>
      <c r="H4439">
        <v>101426.124</v>
      </c>
      <c r="I4439">
        <v>9.0999999999999998E-2</v>
      </c>
      <c r="J4439">
        <v>53.033999999999999</v>
      </c>
      <c r="K4439">
        <v>22.186</v>
      </c>
      <c r="L4439">
        <v>11.06</v>
      </c>
      <c r="M4439">
        <v>293.779</v>
      </c>
    </row>
    <row r="4440" spans="1:13" x14ac:dyDescent="0.35">
      <c r="A4440">
        <v>4436</v>
      </c>
      <c r="B4440" t="s">
        <v>4465</v>
      </c>
      <c r="C4440">
        <v>18.754999999999999</v>
      </c>
      <c r="D4440">
        <v>17.225999999999999</v>
      </c>
      <c r="E4440">
        <v>16.97</v>
      </c>
      <c r="F4440">
        <v>6.7030000000000003</v>
      </c>
      <c r="G4440">
        <v>5.3579999999999997</v>
      </c>
      <c r="H4440">
        <v>101406.99800000001</v>
      </c>
      <c r="I4440">
        <v>7.1999999999999995E-2</v>
      </c>
      <c r="J4440">
        <v>15.614000000000001</v>
      </c>
      <c r="K4440">
        <v>2.984</v>
      </c>
      <c r="L4440">
        <v>3.3079999999999998</v>
      </c>
      <c r="M4440">
        <v>305.34199999999998</v>
      </c>
    </row>
    <row r="4441" spans="1:13" x14ac:dyDescent="0.35">
      <c r="A4441">
        <v>4437</v>
      </c>
      <c r="B4441" t="s">
        <v>4464</v>
      </c>
      <c r="C4441">
        <v>0.17</v>
      </c>
      <c r="D4441">
        <v>16.449000000000002</v>
      </c>
      <c r="E4441">
        <v>15.987</v>
      </c>
      <c r="F4441">
        <v>6.3959999999999999</v>
      </c>
      <c r="G4441">
        <v>5.7409999999999997</v>
      </c>
      <c r="H4441">
        <v>101430.806</v>
      </c>
      <c r="I4441">
        <v>3.5999999999999997E-2</v>
      </c>
      <c r="J4441">
        <v>0.14499999999999999</v>
      </c>
      <c r="K4441">
        <v>0</v>
      </c>
      <c r="L4441">
        <v>-3.3460000000000001</v>
      </c>
      <c r="M4441">
        <v>317.39600000000002</v>
      </c>
    </row>
    <row r="4442" spans="1:13" x14ac:dyDescent="0.35">
      <c r="A4442">
        <v>4438</v>
      </c>
      <c r="B4442" t="s">
        <v>4463</v>
      </c>
      <c r="C4442">
        <v>0</v>
      </c>
      <c r="D4442">
        <v>15.736000000000001</v>
      </c>
      <c r="E4442">
        <v>15.066000000000001</v>
      </c>
      <c r="F4442">
        <v>6.2240000000000002</v>
      </c>
      <c r="G4442">
        <v>5.5910000000000002</v>
      </c>
      <c r="H4442">
        <v>101437.736</v>
      </c>
      <c r="I4442">
        <v>0.153</v>
      </c>
      <c r="J4442">
        <v>0</v>
      </c>
      <c r="K4442">
        <v>0</v>
      </c>
      <c r="L4442">
        <v>-8.5939999999999994</v>
      </c>
      <c r="M4442">
        <v>330.22</v>
      </c>
    </row>
    <row r="4443" spans="1:13" x14ac:dyDescent="0.35">
      <c r="A4443">
        <v>4439</v>
      </c>
      <c r="B4443" t="s">
        <v>4462</v>
      </c>
      <c r="C4443">
        <v>0</v>
      </c>
      <c r="D4443">
        <v>15.249000000000001</v>
      </c>
      <c r="E4443">
        <v>14.266</v>
      </c>
      <c r="F4443">
        <v>6.3460000000000001</v>
      </c>
      <c r="G4443">
        <v>5.2359999999999998</v>
      </c>
      <c r="H4443">
        <v>101430.74</v>
      </c>
      <c r="I4443">
        <v>8.8999999999999996E-2</v>
      </c>
      <c r="J4443">
        <v>0</v>
      </c>
      <c r="K4443">
        <v>0</v>
      </c>
      <c r="L4443">
        <v>-12.066000000000001</v>
      </c>
      <c r="M4443">
        <v>343.779</v>
      </c>
    </row>
    <row r="4444" spans="1:13" x14ac:dyDescent="0.35">
      <c r="A4444">
        <v>4440</v>
      </c>
      <c r="B4444" t="s">
        <v>4461</v>
      </c>
      <c r="C4444">
        <v>0</v>
      </c>
      <c r="D4444">
        <v>14.975</v>
      </c>
      <c r="E4444">
        <v>13.423</v>
      </c>
      <c r="F4444">
        <v>6.476</v>
      </c>
      <c r="G4444">
        <v>4.7279999999999998</v>
      </c>
      <c r="H4444">
        <v>101414.11500000001</v>
      </c>
      <c r="I4444">
        <v>3.5000000000000003E-2</v>
      </c>
      <c r="J4444">
        <v>0</v>
      </c>
      <c r="K4444">
        <v>0</v>
      </c>
      <c r="L4444">
        <v>-13.492000000000001</v>
      </c>
      <c r="M4444">
        <v>329.00799999999998</v>
      </c>
    </row>
    <row r="4445" spans="1:13" x14ac:dyDescent="0.35">
      <c r="A4445">
        <v>4441</v>
      </c>
      <c r="B4445" t="s">
        <v>4460</v>
      </c>
      <c r="C4445">
        <v>0</v>
      </c>
      <c r="D4445">
        <v>14.506</v>
      </c>
      <c r="E4445">
        <v>13.231</v>
      </c>
      <c r="F4445">
        <v>6.7519999999999998</v>
      </c>
      <c r="G4445">
        <v>4.4160000000000004</v>
      </c>
      <c r="H4445">
        <v>101395.81200000001</v>
      </c>
      <c r="I4445">
        <v>4.8000000000000001E-2</v>
      </c>
      <c r="J4445">
        <v>0</v>
      </c>
      <c r="K4445">
        <v>0</v>
      </c>
      <c r="L4445">
        <v>-12.718999999999999</v>
      </c>
      <c r="M4445">
        <v>12.095000000000001</v>
      </c>
    </row>
    <row r="4446" spans="1:13" x14ac:dyDescent="0.35">
      <c r="A4446">
        <v>4442</v>
      </c>
      <c r="B4446" t="s">
        <v>4459</v>
      </c>
      <c r="C4446">
        <v>0</v>
      </c>
      <c r="D4446">
        <v>14.353999999999999</v>
      </c>
      <c r="E4446">
        <v>13.029</v>
      </c>
      <c r="F4446">
        <v>6.7229999999999999</v>
      </c>
      <c r="G4446">
        <v>5.0170000000000003</v>
      </c>
      <c r="H4446">
        <v>101385.27800000001</v>
      </c>
      <c r="I4446">
        <v>8.0000000000000002E-3</v>
      </c>
      <c r="J4446">
        <v>0</v>
      </c>
      <c r="K4446">
        <v>0</v>
      </c>
      <c r="L4446">
        <v>-9.8350000000000009</v>
      </c>
      <c r="M4446">
        <v>25.835999999999999</v>
      </c>
    </row>
    <row r="4447" spans="1:13" x14ac:dyDescent="0.35">
      <c r="A4447">
        <v>4443</v>
      </c>
      <c r="B4447" t="s">
        <v>4458</v>
      </c>
      <c r="C4447">
        <v>0</v>
      </c>
      <c r="D4447">
        <v>14.143000000000001</v>
      </c>
      <c r="E4447">
        <v>12.81</v>
      </c>
      <c r="F4447">
        <v>6.7229999999999999</v>
      </c>
      <c r="G4447">
        <v>4.9909999999999997</v>
      </c>
      <c r="H4447">
        <v>101373.761</v>
      </c>
      <c r="I4447">
        <v>4.0000000000000001E-3</v>
      </c>
      <c r="J4447">
        <v>0</v>
      </c>
      <c r="K4447">
        <v>0</v>
      </c>
      <c r="L4447">
        <v>-5.0629999999999997</v>
      </c>
      <c r="M4447">
        <v>38.942999999999998</v>
      </c>
    </row>
    <row r="4448" spans="1:13" x14ac:dyDescent="0.35">
      <c r="A4448">
        <v>4444</v>
      </c>
      <c r="B4448" t="s">
        <v>4457</v>
      </c>
      <c r="C4448">
        <v>7.5220000000000002</v>
      </c>
      <c r="D4448">
        <v>14.147</v>
      </c>
      <c r="E4448">
        <v>12.675000000000001</v>
      </c>
      <c r="F4448">
        <v>6.8840000000000003</v>
      </c>
      <c r="G4448">
        <v>4.87</v>
      </c>
      <c r="H4448">
        <v>101375.54700000001</v>
      </c>
      <c r="I4448">
        <v>2E-3</v>
      </c>
      <c r="J4448">
        <v>6.4119999999999999</v>
      </c>
      <c r="K4448">
        <v>0.68100000000000005</v>
      </c>
      <c r="L4448">
        <v>1.234</v>
      </c>
      <c r="M4448">
        <v>51.253</v>
      </c>
    </row>
    <row r="4449" spans="1:13" x14ac:dyDescent="0.35">
      <c r="A4449">
        <v>4445</v>
      </c>
      <c r="B4449" t="s">
        <v>4456</v>
      </c>
      <c r="C4449">
        <v>56.066000000000003</v>
      </c>
      <c r="D4449">
        <v>14.797000000000001</v>
      </c>
      <c r="E4449">
        <v>12.79</v>
      </c>
      <c r="F4449">
        <v>6.9370000000000003</v>
      </c>
      <c r="G4449">
        <v>5.03</v>
      </c>
      <c r="H4449">
        <v>101399.342</v>
      </c>
      <c r="I4449">
        <v>7.8E-2</v>
      </c>
      <c r="J4449">
        <v>40.215000000000003</v>
      </c>
      <c r="K4449">
        <v>12.544</v>
      </c>
      <c r="L4449">
        <v>8.6950000000000003</v>
      </c>
      <c r="M4449">
        <v>62.927999999999997</v>
      </c>
    </row>
    <row r="4450" spans="1:13" x14ac:dyDescent="0.35">
      <c r="A4450">
        <v>4446</v>
      </c>
      <c r="B4450" t="s">
        <v>4455</v>
      </c>
      <c r="C4450">
        <v>137.74199999999999</v>
      </c>
      <c r="D4450">
        <v>15.962</v>
      </c>
      <c r="E4450">
        <v>13.17</v>
      </c>
      <c r="F4450">
        <v>6.9809999999999999</v>
      </c>
      <c r="G4450">
        <v>5.1740000000000004</v>
      </c>
      <c r="H4450">
        <v>101412.099</v>
      </c>
      <c r="I4450">
        <v>1.6E-2</v>
      </c>
      <c r="J4450">
        <v>86.332999999999998</v>
      </c>
      <c r="K4450">
        <v>46.55</v>
      </c>
      <c r="L4450">
        <v>16.998999999999999</v>
      </c>
      <c r="M4450">
        <v>74.332999999999998</v>
      </c>
    </row>
    <row r="4451" spans="1:13" x14ac:dyDescent="0.35">
      <c r="A4451">
        <v>4447</v>
      </c>
      <c r="B4451" t="s">
        <v>4454</v>
      </c>
      <c r="C4451">
        <v>235.18600000000001</v>
      </c>
      <c r="D4451">
        <v>17.292000000000002</v>
      </c>
      <c r="E4451">
        <v>13.994</v>
      </c>
      <c r="F4451">
        <v>6.7839999999999998</v>
      </c>
      <c r="G4451">
        <v>5.5359999999999996</v>
      </c>
      <c r="H4451">
        <v>101408.94</v>
      </c>
      <c r="I4451">
        <v>2E-3</v>
      </c>
      <c r="J4451">
        <v>133.74100000000001</v>
      </c>
      <c r="K4451">
        <v>97.289000000000001</v>
      </c>
      <c r="L4451">
        <v>25.731000000000002</v>
      </c>
      <c r="M4451">
        <v>85.807000000000002</v>
      </c>
    </row>
    <row r="4452" spans="1:13" x14ac:dyDescent="0.35">
      <c r="A4452">
        <v>4448</v>
      </c>
      <c r="B4452" t="s">
        <v>4453</v>
      </c>
      <c r="C4452">
        <v>324.41500000000002</v>
      </c>
      <c r="D4452">
        <v>18.265000000000001</v>
      </c>
      <c r="E4452">
        <v>14.726000000000001</v>
      </c>
      <c r="F4452">
        <v>6.7949999999999999</v>
      </c>
      <c r="G4452">
        <v>5.41</v>
      </c>
      <c r="H4452">
        <v>101413.12</v>
      </c>
      <c r="I4452">
        <v>3.4000000000000002E-2</v>
      </c>
      <c r="J4452">
        <v>180.91499999999999</v>
      </c>
      <c r="K4452">
        <v>138.43600000000001</v>
      </c>
      <c r="L4452">
        <v>34.576000000000001</v>
      </c>
      <c r="M4452">
        <v>98.04</v>
      </c>
    </row>
    <row r="4453" spans="1:13" x14ac:dyDescent="0.35">
      <c r="A4453">
        <v>4449</v>
      </c>
      <c r="B4453" t="s">
        <v>4452</v>
      </c>
      <c r="C4453">
        <v>400.59300000000002</v>
      </c>
      <c r="D4453">
        <v>19.199000000000002</v>
      </c>
      <c r="E4453">
        <v>15.368</v>
      </c>
      <c r="F4453">
        <v>6.415</v>
      </c>
      <c r="G4453">
        <v>5.1420000000000003</v>
      </c>
      <c r="H4453">
        <v>101414.24800000001</v>
      </c>
      <c r="I4453">
        <v>9.1999999999999998E-2</v>
      </c>
      <c r="J4453">
        <v>216.614</v>
      </c>
      <c r="K4453">
        <v>178.65600000000001</v>
      </c>
      <c r="L4453">
        <v>43.170999999999999</v>
      </c>
      <c r="M4453">
        <v>112.03700000000001</v>
      </c>
    </row>
    <row r="4454" spans="1:13" x14ac:dyDescent="0.35">
      <c r="A4454">
        <v>4450</v>
      </c>
      <c r="B4454" t="s">
        <v>4451</v>
      </c>
      <c r="C4454">
        <v>463.34899999999999</v>
      </c>
      <c r="D4454">
        <v>19.901</v>
      </c>
      <c r="E4454">
        <v>15.994999999999999</v>
      </c>
      <c r="F4454">
        <v>6.2560000000000002</v>
      </c>
      <c r="G4454">
        <v>5.5709999999999997</v>
      </c>
      <c r="H4454">
        <v>101409.515</v>
      </c>
      <c r="I4454">
        <v>0.218</v>
      </c>
      <c r="J4454">
        <v>239.351</v>
      </c>
      <c r="K4454">
        <v>220.053</v>
      </c>
      <c r="L4454">
        <v>50.828000000000003</v>
      </c>
      <c r="M4454">
        <v>128.99600000000001</v>
      </c>
    </row>
    <row r="4455" spans="1:13" x14ac:dyDescent="0.35">
      <c r="A4455">
        <v>4451</v>
      </c>
      <c r="B4455" t="s">
        <v>4450</v>
      </c>
      <c r="C4455">
        <v>516.029</v>
      </c>
      <c r="D4455">
        <v>20.422999999999998</v>
      </c>
      <c r="E4455">
        <v>16.623000000000001</v>
      </c>
      <c r="F4455">
        <v>6.4950000000000001</v>
      </c>
      <c r="G4455">
        <v>5.5049999999999999</v>
      </c>
      <c r="H4455">
        <v>101406.212</v>
      </c>
      <c r="I4455">
        <v>0.313</v>
      </c>
      <c r="J4455">
        <v>259.01100000000002</v>
      </c>
      <c r="K4455">
        <v>256.05</v>
      </c>
      <c r="L4455">
        <v>56.594999999999999</v>
      </c>
      <c r="M4455">
        <v>150.35400000000001</v>
      </c>
    </row>
    <row r="4456" spans="1:13" x14ac:dyDescent="0.35">
      <c r="A4456">
        <v>4452</v>
      </c>
      <c r="B4456" t="s">
        <v>4449</v>
      </c>
      <c r="C4456">
        <v>507.221</v>
      </c>
      <c r="D4456">
        <v>20.597999999999999</v>
      </c>
      <c r="E4456">
        <v>17.187999999999999</v>
      </c>
      <c r="F4456">
        <v>6.7539999999999996</v>
      </c>
      <c r="G4456">
        <v>5.3140000000000001</v>
      </c>
      <c r="H4456">
        <v>101403.355</v>
      </c>
      <c r="I4456">
        <v>0.56599999999999995</v>
      </c>
      <c r="J4456">
        <v>273.98399999999998</v>
      </c>
      <c r="K4456">
        <v>226.852</v>
      </c>
      <c r="L4456">
        <v>59.179000000000002</v>
      </c>
      <c r="M4456">
        <v>176.04499999999999</v>
      </c>
    </row>
    <row r="4457" spans="1:13" x14ac:dyDescent="0.35">
      <c r="A4457">
        <v>4453</v>
      </c>
      <c r="B4457" t="s">
        <v>4448</v>
      </c>
      <c r="C4457">
        <v>573.04499999999996</v>
      </c>
      <c r="D4457">
        <v>21.087</v>
      </c>
      <c r="E4457">
        <v>17.696000000000002</v>
      </c>
      <c r="F4457">
        <v>6.7510000000000003</v>
      </c>
      <c r="G4457">
        <v>4.8940000000000001</v>
      </c>
      <c r="H4457">
        <v>101395.944</v>
      </c>
      <c r="I4457">
        <v>0.28100000000000003</v>
      </c>
      <c r="J4457">
        <v>258.27</v>
      </c>
      <c r="K4457">
        <v>311.85399999999998</v>
      </c>
      <c r="L4457">
        <v>57.734999999999999</v>
      </c>
      <c r="M4457">
        <v>202.46600000000001</v>
      </c>
    </row>
    <row r="4458" spans="1:13" x14ac:dyDescent="0.35">
      <c r="A4458">
        <v>4454</v>
      </c>
      <c r="B4458" t="s">
        <v>4447</v>
      </c>
      <c r="C4458">
        <v>504.91500000000002</v>
      </c>
      <c r="D4458">
        <v>21.103999999999999</v>
      </c>
      <c r="E4458">
        <v>18.11</v>
      </c>
      <c r="F4458">
        <v>6.8029999999999999</v>
      </c>
      <c r="G4458">
        <v>5.0979999999999999</v>
      </c>
      <c r="H4458">
        <v>101391.79300000001</v>
      </c>
      <c r="I4458">
        <v>0.13700000000000001</v>
      </c>
      <c r="J4458">
        <v>243.13399999999999</v>
      </c>
      <c r="K4458">
        <v>257.21899999999999</v>
      </c>
      <c r="L4458">
        <v>52.76</v>
      </c>
      <c r="M4458">
        <v>225.23099999999999</v>
      </c>
    </row>
    <row r="4459" spans="1:13" x14ac:dyDescent="0.35">
      <c r="A4459">
        <v>4455</v>
      </c>
      <c r="B4459" t="s">
        <v>4446</v>
      </c>
      <c r="C4459">
        <v>451.38799999999998</v>
      </c>
      <c r="D4459">
        <v>21.215</v>
      </c>
      <c r="E4459">
        <v>18.504999999999999</v>
      </c>
      <c r="F4459">
        <v>6.8339999999999996</v>
      </c>
      <c r="G4459">
        <v>4.984</v>
      </c>
      <c r="H4459">
        <v>101383.455</v>
      </c>
      <c r="I4459">
        <v>0.23599999999999999</v>
      </c>
      <c r="J4459">
        <v>214.40199999999999</v>
      </c>
      <c r="K4459">
        <v>235.43899999999999</v>
      </c>
      <c r="L4459">
        <v>45.545000000000002</v>
      </c>
      <c r="M4459">
        <v>243.31899999999999</v>
      </c>
    </row>
    <row r="4460" spans="1:13" x14ac:dyDescent="0.35">
      <c r="A4460">
        <v>4456</v>
      </c>
      <c r="B4460" t="s">
        <v>4445</v>
      </c>
      <c r="C4460">
        <v>360.11399999999998</v>
      </c>
      <c r="D4460">
        <v>21.045999999999999</v>
      </c>
      <c r="E4460">
        <v>18.79</v>
      </c>
      <c r="F4460">
        <v>6.8789999999999996</v>
      </c>
      <c r="G4460">
        <v>5.3070000000000004</v>
      </c>
      <c r="H4460">
        <v>101374.505</v>
      </c>
      <c r="I4460">
        <v>0.14899999999999999</v>
      </c>
      <c r="J4460">
        <v>186.852</v>
      </c>
      <c r="K4460">
        <v>172.43799999999999</v>
      </c>
      <c r="L4460">
        <v>37.146999999999998</v>
      </c>
      <c r="M4460">
        <v>258.02999999999997</v>
      </c>
    </row>
    <row r="4461" spans="1:13" x14ac:dyDescent="0.35">
      <c r="A4461">
        <v>4457</v>
      </c>
      <c r="B4461" t="s">
        <v>4444</v>
      </c>
      <c r="C4461">
        <v>257.53199999999998</v>
      </c>
      <c r="D4461">
        <v>20.335999999999999</v>
      </c>
      <c r="E4461">
        <v>19.044</v>
      </c>
      <c r="F4461">
        <v>6.9619999999999997</v>
      </c>
      <c r="G4461">
        <v>5.3579999999999997</v>
      </c>
      <c r="H4461">
        <v>101374.47500000001</v>
      </c>
      <c r="I4461">
        <v>8.5999999999999993E-2</v>
      </c>
      <c r="J4461">
        <v>137.83099999999999</v>
      </c>
      <c r="K4461">
        <v>120.31</v>
      </c>
      <c r="L4461">
        <v>28.277000000000001</v>
      </c>
      <c r="M4461">
        <v>270.72399999999999</v>
      </c>
    </row>
    <row r="4462" spans="1:13" x14ac:dyDescent="0.35">
      <c r="A4462">
        <v>4458</v>
      </c>
      <c r="B4462" t="s">
        <v>4443</v>
      </c>
      <c r="C4462">
        <v>162.58199999999999</v>
      </c>
      <c r="D4462">
        <v>19.472000000000001</v>
      </c>
      <c r="E4462">
        <v>19.254000000000001</v>
      </c>
      <c r="F4462">
        <v>7.0709999999999997</v>
      </c>
      <c r="G4462">
        <v>5.0179999999999998</v>
      </c>
      <c r="H4462">
        <v>101387.016</v>
      </c>
      <c r="I4462">
        <v>5.5E-2</v>
      </c>
      <c r="J4462">
        <v>100.00700000000001</v>
      </c>
      <c r="K4462">
        <v>63.767000000000003</v>
      </c>
      <c r="L4462">
        <v>19.466000000000001</v>
      </c>
      <c r="M4462">
        <v>282.34699999999998</v>
      </c>
    </row>
    <row r="4463" spans="1:13" x14ac:dyDescent="0.35">
      <c r="A4463">
        <v>4459</v>
      </c>
      <c r="B4463" t="s">
        <v>4442</v>
      </c>
      <c r="C4463">
        <v>78.156999999999996</v>
      </c>
      <c r="D4463">
        <v>18.391999999999999</v>
      </c>
      <c r="E4463">
        <v>18.170000000000002</v>
      </c>
      <c r="F4463">
        <v>6.9740000000000002</v>
      </c>
      <c r="G4463">
        <v>4.6779999999999999</v>
      </c>
      <c r="H4463">
        <v>101394.829</v>
      </c>
      <c r="I4463">
        <v>2.9000000000000001E-2</v>
      </c>
      <c r="J4463">
        <v>56.02</v>
      </c>
      <c r="K4463">
        <v>22.524000000000001</v>
      </c>
      <c r="L4463">
        <v>11.012</v>
      </c>
      <c r="M4463">
        <v>293.69200000000001</v>
      </c>
    </row>
    <row r="4464" spans="1:13" x14ac:dyDescent="0.35">
      <c r="A4464">
        <v>4460</v>
      </c>
      <c r="B4464" t="s">
        <v>4441</v>
      </c>
      <c r="C4464">
        <v>18.64</v>
      </c>
      <c r="D4464">
        <v>17.068999999999999</v>
      </c>
      <c r="E4464">
        <v>17.082000000000001</v>
      </c>
      <c r="F4464">
        <v>6.5540000000000003</v>
      </c>
      <c r="G4464">
        <v>4.9779999999999998</v>
      </c>
      <c r="H4464">
        <v>101415.32</v>
      </c>
      <c r="I4464">
        <v>2.1000000000000001E-2</v>
      </c>
      <c r="J4464">
        <v>16.562999999999999</v>
      </c>
      <c r="K4464">
        <v>2.0760000000000001</v>
      </c>
      <c r="L4464">
        <v>3.2690000000000001</v>
      </c>
      <c r="M4464">
        <v>305.238</v>
      </c>
    </row>
    <row r="4465" spans="1:13" x14ac:dyDescent="0.35">
      <c r="A4465">
        <v>4461</v>
      </c>
      <c r="B4465" t="s">
        <v>4440</v>
      </c>
      <c r="C4465">
        <v>0.23100000000000001</v>
      </c>
      <c r="D4465">
        <v>16.251000000000001</v>
      </c>
      <c r="E4465">
        <v>16.030999999999999</v>
      </c>
      <c r="F4465">
        <v>6.548</v>
      </c>
      <c r="G4465">
        <v>5.165</v>
      </c>
      <c r="H4465">
        <v>101432.954</v>
      </c>
      <c r="I4465">
        <v>1.0999999999999999E-2</v>
      </c>
      <c r="J4465">
        <v>0.224</v>
      </c>
      <c r="K4465">
        <v>0</v>
      </c>
      <c r="L4465">
        <v>-3.4169999999999998</v>
      </c>
      <c r="M4465">
        <v>317.33999999999997</v>
      </c>
    </row>
    <row r="4466" spans="1:13" x14ac:dyDescent="0.35">
      <c r="A4466">
        <v>4462</v>
      </c>
      <c r="B4466" t="s">
        <v>4439</v>
      </c>
      <c r="C4466">
        <v>0</v>
      </c>
      <c r="D4466">
        <v>15.561999999999999</v>
      </c>
      <c r="E4466">
        <v>15.013999999999999</v>
      </c>
      <c r="F4466">
        <v>6.4039999999999999</v>
      </c>
      <c r="G4466">
        <v>5.0640000000000001</v>
      </c>
      <c r="H4466">
        <v>101439.304</v>
      </c>
      <c r="I4466">
        <v>0.02</v>
      </c>
      <c r="J4466">
        <v>0</v>
      </c>
      <c r="K4466">
        <v>0</v>
      </c>
      <c r="L4466">
        <v>-8.6950000000000003</v>
      </c>
      <c r="M4466">
        <v>330.24700000000001</v>
      </c>
    </row>
    <row r="4467" spans="1:13" x14ac:dyDescent="0.35">
      <c r="A4467">
        <v>4463</v>
      </c>
      <c r="B4467" t="s">
        <v>4438</v>
      </c>
      <c r="C4467">
        <v>0</v>
      </c>
      <c r="D4467">
        <v>15.052</v>
      </c>
      <c r="E4467">
        <v>14.022</v>
      </c>
      <c r="F4467">
        <v>6.2539999999999996</v>
      </c>
      <c r="G4467">
        <v>4.6790000000000003</v>
      </c>
      <c r="H4467">
        <v>101449.076</v>
      </c>
      <c r="I4467">
        <v>2.5000000000000001E-2</v>
      </c>
      <c r="J4467">
        <v>0</v>
      </c>
      <c r="K4467">
        <v>0</v>
      </c>
      <c r="L4467">
        <v>-12.157999999999999</v>
      </c>
      <c r="M4467">
        <v>343.79300000000001</v>
      </c>
    </row>
    <row r="4468" spans="1:13" x14ac:dyDescent="0.35">
      <c r="A4468">
        <v>4464</v>
      </c>
      <c r="B4468" t="s">
        <v>4437</v>
      </c>
      <c r="C4468">
        <v>0</v>
      </c>
      <c r="D4468">
        <v>14.666</v>
      </c>
      <c r="E4468">
        <v>13.038</v>
      </c>
      <c r="F4468">
        <v>6.3390000000000004</v>
      </c>
      <c r="G4468">
        <v>4.5529999999999999</v>
      </c>
      <c r="H4468">
        <v>101410.4</v>
      </c>
      <c r="I4468">
        <v>0.11799999999999999</v>
      </c>
      <c r="J4468">
        <v>0</v>
      </c>
      <c r="K4468">
        <v>0</v>
      </c>
      <c r="L4468">
        <v>-13.584</v>
      </c>
      <c r="M4468">
        <v>333.00900000000001</v>
      </c>
    </row>
    <row r="4469" spans="1:13" x14ac:dyDescent="0.35">
      <c r="A4469">
        <v>4465</v>
      </c>
      <c r="B4469" t="s">
        <v>4436</v>
      </c>
      <c r="C4469">
        <v>0</v>
      </c>
      <c r="D4469">
        <v>14.361000000000001</v>
      </c>
      <c r="E4469">
        <v>12.882</v>
      </c>
      <c r="F4469">
        <v>6.367</v>
      </c>
      <c r="G4469">
        <v>4.7670000000000003</v>
      </c>
      <c r="H4469">
        <v>101412.552</v>
      </c>
      <c r="I4469">
        <v>5.0999999999999997E-2</v>
      </c>
      <c r="J4469">
        <v>0</v>
      </c>
      <c r="K4469">
        <v>0</v>
      </c>
      <c r="L4469">
        <v>-12.826000000000001</v>
      </c>
      <c r="M4469">
        <v>11.961</v>
      </c>
    </row>
    <row r="4470" spans="1:13" x14ac:dyDescent="0.35">
      <c r="A4470">
        <v>4466</v>
      </c>
      <c r="B4470" t="s">
        <v>4435</v>
      </c>
      <c r="C4470">
        <v>0</v>
      </c>
      <c r="D4470">
        <v>14.11</v>
      </c>
      <c r="E4470">
        <v>12.724</v>
      </c>
      <c r="F4470">
        <v>6.3650000000000002</v>
      </c>
      <c r="G4470">
        <v>5.1909999999999998</v>
      </c>
      <c r="H4470">
        <v>101389.863</v>
      </c>
      <c r="I4470">
        <v>0.64800000000000002</v>
      </c>
      <c r="J4470">
        <v>0</v>
      </c>
      <c r="K4470">
        <v>0</v>
      </c>
      <c r="L4470">
        <v>-9.9039999999999999</v>
      </c>
      <c r="M4470">
        <v>25.922000000000001</v>
      </c>
    </row>
    <row r="4471" spans="1:13" x14ac:dyDescent="0.35">
      <c r="A4471">
        <v>4467</v>
      </c>
      <c r="B4471" t="s">
        <v>4434</v>
      </c>
      <c r="C4471">
        <v>0</v>
      </c>
      <c r="D4471">
        <v>13.952</v>
      </c>
      <c r="E4471">
        <v>12.561</v>
      </c>
      <c r="F4471">
        <v>6.4180000000000001</v>
      </c>
      <c r="G4471">
        <v>5.7089999999999996</v>
      </c>
      <c r="H4471">
        <v>101367.329</v>
      </c>
      <c r="I4471">
        <v>0.219</v>
      </c>
      <c r="J4471">
        <v>0</v>
      </c>
      <c r="K4471">
        <v>0</v>
      </c>
      <c r="L4471">
        <v>-5.1609999999999996</v>
      </c>
      <c r="M4471">
        <v>38.942999999999998</v>
      </c>
    </row>
    <row r="4472" spans="1:13" x14ac:dyDescent="0.35">
      <c r="A4472">
        <v>4468</v>
      </c>
      <c r="B4472" t="s">
        <v>4433</v>
      </c>
      <c r="C4472">
        <v>6.3719999999999999</v>
      </c>
      <c r="D4472">
        <v>14.007999999999999</v>
      </c>
      <c r="E4472">
        <v>12.385999999999999</v>
      </c>
      <c r="F4472">
        <v>6.3540000000000001</v>
      </c>
      <c r="G4472">
        <v>5.5970000000000004</v>
      </c>
      <c r="H4472">
        <v>101371.882</v>
      </c>
      <c r="I4472">
        <v>8.3000000000000004E-2</v>
      </c>
      <c r="J4472">
        <v>5.9269999999999996</v>
      </c>
      <c r="K4472">
        <v>0.61099999999999999</v>
      </c>
      <c r="L4472">
        <v>1.1359999999999999</v>
      </c>
      <c r="M4472">
        <v>51.262999999999998</v>
      </c>
    </row>
    <row r="4473" spans="1:13" x14ac:dyDescent="0.35">
      <c r="A4473">
        <v>4469</v>
      </c>
      <c r="B4473" t="s">
        <v>4432</v>
      </c>
      <c r="C4473">
        <v>50.2</v>
      </c>
      <c r="D4473">
        <v>14.805999999999999</v>
      </c>
      <c r="E4473">
        <v>12.425000000000001</v>
      </c>
      <c r="F4473">
        <v>6.3780000000000001</v>
      </c>
      <c r="G4473">
        <v>5.4059999999999997</v>
      </c>
      <c r="H4473">
        <v>101375.944</v>
      </c>
      <c r="I4473">
        <v>0.112</v>
      </c>
      <c r="J4473">
        <v>39.892000000000003</v>
      </c>
      <c r="K4473">
        <v>11.502000000000001</v>
      </c>
      <c r="L4473">
        <v>8.5969999999999995</v>
      </c>
      <c r="M4473">
        <v>62.947000000000003</v>
      </c>
    </row>
    <row r="4474" spans="1:13" x14ac:dyDescent="0.35">
      <c r="A4474">
        <v>4470</v>
      </c>
      <c r="B4474" t="s">
        <v>4431</v>
      </c>
      <c r="C4474">
        <v>130.71100000000001</v>
      </c>
      <c r="D4474">
        <v>15.999000000000001</v>
      </c>
      <c r="E4474">
        <v>12.512</v>
      </c>
      <c r="F4474">
        <v>6.4589999999999996</v>
      </c>
      <c r="G4474">
        <v>5.2229999999999999</v>
      </c>
      <c r="H4474">
        <v>101383.088</v>
      </c>
      <c r="I4474">
        <v>2.7E-2</v>
      </c>
      <c r="J4474">
        <v>83.385999999999996</v>
      </c>
      <c r="K4474">
        <v>50.316000000000003</v>
      </c>
      <c r="L4474">
        <v>16.870999999999999</v>
      </c>
      <c r="M4474">
        <v>74.313999999999993</v>
      </c>
    </row>
    <row r="4475" spans="1:13" x14ac:dyDescent="0.35">
      <c r="A4475">
        <v>4471</v>
      </c>
      <c r="B4475" t="s">
        <v>4430</v>
      </c>
      <c r="C4475">
        <v>202.70500000000001</v>
      </c>
      <c r="D4475">
        <v>16.899999999999999</v>
      </c>
      <c r="E4475">
        <v>13.326000000000001</v>
      </c>
      <c r="F4475">
        <v>6.47</v>
      </c>
      <c r="G4475">
        <v>5.1870000000000003</v>
      </c>
      <c r="H4475">
        <v>101403.577</v>
      </c>
      <c r="I4475">
        <v>0.13900000000000001</v>
      </c>
      <c r="J4475">
        <v>127.083</v>
      </c>
      <c r="K4475">
        <v>79.61</v>
      </c>
      <c r="L4475">
        <v>25.62</v>
      </c>
      <c r="M4475">
        <v>85.819000000000003</v>
      </c>
    </row>
    <row r="4476" spans="1:13" x14ac:dyDescent="0.35">
      <c r="A4476">
        <v>4472</v>
      </c>
      <c r="B4476" t="s">
        <v>4429</v>
      </c>
      <c r="C4476">
        <v>269.24400000000003</v>
      </c>
      <c r="D4476">
        <v>17.727</v>
      </c>
      <c r="E4476">
        <v>14.002000000000001</v>
      </c>
      <c r="F4476">
        <v>6.43</v>
      </c>
      <c r="G4476">
        <v>5.4550000000000001</v>
      </c>
      <c r="H4476">
        <v>101410.364</v>
      </c>
      <c r="I4476">
        <v>0.22600000000000001</v>
      </c>
      <c r="J4476">
        <v>170.738</v>
      </c>
      <c r="K4476">
        <v>103.971</v>
      </c>
      <c r="L4476">
        <v>34.497</v>
      </c>
      <c r="M4476">
        <v>98.097999999999999</v>
      </c>
    </row>
    <row r="4477" spans="1:13" x14ac:dyDescent="0.35">
      <c r="A4477">
        <v>4473</v>
      </c>
      <c r="B4477" t="s">
        <v>4428</v>
      </c>
      <c r="C4477">
        <v>349.524</v>
      </c>
      <c r="D4477">
        <v>18.437000000000001</v>
      </c>
      <c r="E4477">
        <v>14.692</v>
      </c>
      <c r="F4477">
        <v>6.4660000000000002</v>
      </c>
      <c r="G4477">
        <v>6.0979999999999999</v>
      </c>
      <c r="H4477">
        <v>101418.094</v>
      </c>
      <c r="I4477">
        <v>0.06</v>
      </c>
      <c r="J4477">
        <v>212.90199999999999</v>
      </c>
      <c r="K4477">
        <v>142.81399999999999</v>
      </c>
      <c r="L4477">
        <v>43.085000000000001</v>
      </c>
      <c r="M4477">
        <v>112.08799999999999</v>
      </c>
    </row>
    <row r="4478" spans="1:13" x14ac:dyDescent="0.35">
      <c r="A4478">
        <v>4474</v>
      </c>
      <c r="B4478" t="s">
        <v>4427</v>
      </c>
      <c r="C4478">
        <v>422.92</v>
      </c>
      <c r="D4478">
        <v>19.292000000000002</v>
      </c>
      <c r="E4478">
        <v>15.51</v>
      </c>
      <c r="F4478">
        <v>6.7190000000000003</v>
      </c>
      <c r="G4478">
        <v>5.9850000000000003</v>
      </c>
      <c r="H4478">
        <v>101423.643</v>
      </c>
      <c r="I4478">
        <v>0.32900000000000001</v>
      </c>
      <c r="J4478">
        <v>262.73</v>
      </c>
      <c r="K4478">
        <v>164.25</v>
      </c>
      <c r="L4478">
        <v>50.722000000000001</v>
      </c>
      <c r="M4478">
        <v>128.99</v>
      </c>
    </row>
    <row r="4479" spans="1:13" x14ac:dyDescent="0.35">
      <c r="A4479">
        <v>4475</v>
      </c>
      <c r="B4479" t="s">
        <v>4426</v>
      </c>
      <c r="C4479">
        <v>497.09699999999998</v>
      </c>
      <c r="D4479">
        <v>19.943999999999999</v>
      </c>
      <c r="E4479">
        <v>16.341000000000001</v>
      </c>
      <c r="F4479">
        <v>6.8140000000000001</v>
      </c>
      <c r="G4479">
        <v>5.7489999999999997</v>
      </c>
      <c r="H4479">
        <v>101429.114</v>
      </c>
      <c r="I4479">
        <v>3.9E-2</v>
      </c>
      <c r="J4479">
        <v>294.529</v>
      </c>
      <c r="K4479">
        <v>202.06899999999999</v>
      </c>
      <c r="L4479">
        <v>56.494999999999997</v>
      </c>
      <c r="M4479">
        <v>150.33699999999999</v>
      </c>
    </row>
    <row r="4480" spans="1:13" x14ac:dyDescent="0.35">
      <c r="A4480">
        <v>4476</v>
      </c>
      <c r="B4480" t="s">
        <v>4425</v>
      </c>
      <c r="C4480">
        <v>557.36699999999996</v>
      </c>
      <c r="D4480">
        <v>20.434999999999999</v>
      </c>
      <c r="E4480">
        <v>17.096</v>
      </c>
      <c r="F4480">
        <v>6.9080000000000004</v>
      </c>
      <c r="G4480">
        <v>5.3979999999999997</v>
      </c>
      <c r="H4480">
        <v>101425.053</v>
      </c>
      <c r="I4480">
        <v>0.05</v>
      </c>
      <c r="J4480">
        <v>313.72800000000001</v>
      </c>
      <c r="K4480">
        <v>239.208</v>
      </c>
      <c r="L4480">
        <v>59.085000000000001</v>
      </c>
      <c r="M4480">
        <v>175.97499999999999</v>
      </c>
    </row>
    <row r="4481" spans="1:13" x14ac:dyDescent="0.35">
      <c r="A4481">
        <v>4477</v>
      </c>
      <c r="B4481" t="s">
        <v>4424</v>
      </c>
      <c r="C4481">
        <v>522.96600000000001</v>
      </c>
      <c r="D4481">
        <v>20.466999999999999</v>
      </c>
      <c r="E4481">
        <v>17.355</v>
      </c>
      <c r="F4481">
        <v>7.2060000000000004</v>
      </c>
      <c r="G4481">
        <v>5.9329999999999998</v>
      </c>
      <c r="H4481">
        <v>101420.319</v>
      </c>
      <c r="I4481">
        <v>6.9000000000000006E-2</v>
      </c>
      <c r="J4481">
        <v>297.28800000000001</v>
      </c>
      <c r="K4481">
        <v>220.25399999999999</v>
      </c>
      <c r="L4481">
        <v>57.655000000000001</v>
      </c>
      <c r="M4481">
        <v>202.35</v>
      </c>
    </row>
    <row r="4482" spans="1:13" x14ac:dyDescent="0.35">
      <c r="A4482">
        <v>4478</v>
      </c>
      <c r="B4482" t="s">
        <v>4423</v>
      </c>
      <c r="C4482">
        <v>454.80399999999997</v>
      </c>
      <c r="D4482">
        <v>20.286000000000001</v>
      </c>
      <c r="E4482">
        <v>17.693999999999999</v>
      </c>
      <c r="F4482">
        <v>7.2510000000000003</v>
      </c>
      <c r="G4482">
        <v>5.7939999999999996</v>
      </c>
      <c r="H4482">
        <v>101423.97900000001</v>
      </c>
      <c r="I4482">
        <v>0.17299999999999999</v>
      </c>
      <c r="J4482">
        <v>262.11099999999999</v>
      </c>
      <c r="K4482">
        <v>190.99</v>
      </c>
      <c r="L4482">
        <v>52.695999999999998</v>
      </c>
      <c r="M4482">
        <v>225.102</v>
      </c>
    </row>
    <row r="4483" spans="1:13" x14ac:dyDescent="0.35">
      <c r="A4483">
        <v>4479</v>
      </c>
      <c r="B4483" t="s">
        <v>4422</v>
      </c>
      <c r="C4483">
        <v>412.767</v>
      </c>
      <c r="D4483">
        <v>20.05</v>
      </c>
      <c r="E4483">
        <v>18.013000000000002</v>
      </c>
      <c r="F4483">
        <v>7.5289999999999999</v>
      </c>
      <c r="G4483">
        <v>5.8259999999999996</v>
      </c>
      <c r="H4483">
        <v>101426.167</v>
      </c>
      <c r="I4483">
        <v>2.1000000000000001E-2</v>
      </c>
      <c r="J4483">
        <v>207.61099999999999</v>
      </c>
      <c r="K4483">
        <v>200.33799999999999</v>
      </c>
      <c r="L4483">
        <v>45.478000000000002</v>
      </c>
      <c r="M4483">
        <v>243.22399999999999</v>
      </c>
    </row>
    <row r="4484" spans="1:13" x14ac:dyDescent="0.35">
      <c r="A4484">
        <v>4480</v>
      </c>
      <c r="B4484" t="s">
        <v>4421</v>
      </c>
      <c r="C4484">
        <v>304.14600000000002</v>
      </c>
      <c r="D4484">
        <v>19.271000000000001</v>
      </c>
      <c r="E4484">
        <v>18.18</v>
      </c>
      <c r="F4484">
        <v>7.3310000000000004</v>
      </c>
      <c r="G4484">
        <v>6.125</v>
      </c>
      <c r="H4484">
        <v>101440.944</v>
      </c>
      <c r="I4484">
        <v>0.152</v>
      </c>
      <c r="J4484">
        <v>166.089</v>
      </c>
      <c r="K4484">
        <v>132.18100000000001</v>
      </c>
      <c r="L4484">
        <v>37.094000000000001</v>
      </c>
      <c r="M4484">
        <v>257.92599999999999</v>
      </c>
    </row>
    <row r="4485" spans="1:13" x14ac:dyDescent="0.35">
      <c r="A4485">
        <v>4481</v>
      </c>
      <c r="B4485" t="s">
        <v>4420</v>
      </c>
      <c r="C4485">
        <v>251.643</v>
      </c>
      <c r="D4485">
        <v>18.983000000000001</v>
      </c>
      <c r="E4485">
        <v>18.298999999999999</v>
      </c>
      <c r="F4485">
        <v>7.3170000000000002</v>
      </c>
      <c r="G4485">
        <v>5.8070000000000004</v>
      </c>
      <c r="H4485">
        <v>101440.947</v>
      </c>
      <c r="I4485">
        <v>6.9000000000000006E-2</v>
      </c>
      <c r="J4485">
        <v>144.87200000000001</v>
      </c>
      <c r="K4485">
        <v>104.502</v>
      </c>
      <c r="L4485">
        <v>28.251000000000001</v>
      </c>
      <c r="M4485">
        <v>270.59500000000003</v>
      </c>
    </row>
    <row r="4486" spans="1:13" x14ac:dyDescent="0.35">
      <c r="A4486">
        <v>4482</v>
      </c>
      <c r="B4486" t="s">
        <v>4419</v>
      </c>
      <c r="C4486">
        <v>172.458</v>
      </c>
      <c r="D4486">
        <v>18.591999999999999</v>
      </c>
      <c r="E4486">
        <v>18.445</v>
      </c>
      <c r="F4486">
        <v>7.0309999999999997</v>
      </c>
      <c r="G4486">
        <v>5.5119999999999996</v>
      </c>
      <c r="H4486">
        <v>101450.67600000001</v>
      </c>
      <c r="I4486">
        <v>7.0000000000000001E-3</v>
      </c>
      <c r="J4486">
        <v>99.679000000000002</v>
      </c>
      <c r="K4486">
        <v>73.84</v>
      </c>
      <c r="L4486">
        <v>19.417999999999999</v>
      </c>
      <c r="M4486">
        <v>282.25099999999998</v>
      </c>
    </row>
    <row r="4487" spans="1:13" x14ac:dyDescent="0.35">
      <c r="A4487">
        <v>4483</v>
      </c>
      <c r="B4487" t="s">
        <v>4418</v>
      </c>
      <c r="C4487">
        <v>82.403000000000006</v>
      </c>
      <c r="D4487">
        <v>17.695</v>
      </c>
      <c r="E4487">
        <v>17.489000000000001</v>
      </c>
      <c r="F4487">
        <v>6.8380000000000001</v>
      </c>
      <c r="G4487">
        <v>4.6420000000000003</v>
      </c>
      <c r="H4487">
        <v>101466.122</v>
      </c>
      <c r="I4487">
        <v>1.2E-2</v>
      </c>
      <c r="J4487">
        <v>56.384999999999998</v>
      </c>
      <c r="K4487">
        <v>26.391999999999999</v>
      </c>
      <c r="L4487">
        <v>10.959</v>
      </c>
      <c r="M4487">
        <v>293.60199999999998</v>
      </c>
    </row>
    <row r="4488" spans="1:13" x14ac:dyDescent="0.35">
      <c r="A4488">
        <v>4484</v>
      </c>
      <c r="B4488" t="s">
        <v>4417</v>
      </c>
      <c r="C4488">
        <v>19.763999999999999</v>
      </c>
      <c r="D4488">
        <v>16.427</v>
      </c>
      <c r="E4488">
        <v>16.481999999999999</v>
      </c>
      <c r="F4488">
        <v>6.8330000000000002</v>
      </c>
      <c r="G4488">
        <v>5.08</v>
      </c>
      <c r="H4488">
        <v>101499.694</v>
      </c>
      <c r="I4488">
        <v>7.0000000000000001E-3</v>
      </c>
      <c r="J4488">
        <v>16.283000000000001</v>
      </c>
      <c r="K4488">
        <v>3.3620000000000001</v>
      </c>
      <c r="L4488">
        <v>3.21</v>
      </c>
      <c r="M4488">
        <v>305.15499999999997</v>
      </c>
    </row>
    <row r="4489" spans="1:13" x14ac:dyDescent="0.35">
      <c r="A4489">
        <v>4485</v>
      </c>
      <c r="B4489" t="s">
        <v>4416</v>
      </c>
      <c r="C4489">
        <v>0.28699999999999998</v>
      </c>
      <c r="D4489">
        <v>15.457000000000001</v>
      </c>
      <c r="E4489">
        <v>15.489000000000001</v>
      </c>
      <c r="F4489">
        <v>6.8970000000000002</v>
      </c>
      <c r="G4489">
        <v>5.3659999999999997</v>
      </c>
      <c r="H4489">
        <v>101524.91800000001</v>
      </c>
      <c r="I4489">
        <v>5.7000000000000002E-2</v>
      </c>
      <c r="J4489">
        <v>0.27700000000000002</v>
      </c>
      <c r="K4489">
        <v>0</v>
      </c>
      <c r="L4489">
        <v>-3.4849999999999999</v>
      </c>
      <c r="M4489">
        <v>317.26299999999998</v>
      </c>
    </row>
    <row r="4490" spans="1:13" x14ac:dyDescent="0.35">
      <c r="A4490">
        <v>4486</v>
      </c>
      <c r="B4490" t="s">
        <v>4415</v>
      </c>
      <c r="C4490">
        <v>0</v>
      </c>
      <c r="D4490">
        <v>15.055999999999999</v>
      </c>
      <c r="E4490">
        <v>14.601000000000001</v>
      </c>
      <c r="F4490">
        <v>6.6870000000000003</v>
      </c>
      <c r="G4490">
        <v>5.42</v>
      </c>
      <c r="H4490">
        <v>101527.59600000001</v>
      </c>
      <c r="I4490">
        <v>5.0999999999999997E-2</v>
      </c>
      <c r="J4490">
        <v>0</v>
      </c>
      <c r="K4490">
        <v>0</v>
      </c>
      <c r="L4490">
        <v>-8.7550000000000008</v>
      </c>
      <c r="M4490">
        <v>330.125</v>
      </c>
    </row>
    <row r="4491" spans="1:13" x14ac:dyDescent="0.35">
      <c r="A4491">
        <v>4487</v>
      </c>
      <c r="B4491" t="s">
        <v>4414</v>
      </c>
      <c r="C4491">
        <v>0</v>
      </c>
      <c r="D4491">
        <v>14.664999999999999</v>
      </c>
      <c r="E4491">
        <v>13.8</v>
      </c>
      <c r="F4491">
        <v>7.0359999999999996</v>
      </c>
      <c r="G4491">
        <v>5.8209999999999997</v>
      </c>
      <c r="H4491">
        <v>101522.909</v>
      </c>
      <c r="I4491">
        <v>9.9000000000000005E-2</v>
      </c>
      <c r="J4491">
        <v>0</v>
      </c>
      <c r="K4491">
        <v>0</v>
      </c>
      <c r="L4491">
        <v>-12.247999999999999</v>
      </c>
      <c r="M4491">
        <v>343.73500000000001</v>
      </c>
    </row>
    <row r="4492" spans="1:13" x14ac:dyDescent="0.35">
      <c r="A4492">
        <v>4488</v>
      </c>
      <c r="B4492" t="s">
        <v>4413</v>
      </c>
      <c r="C4492">
        <v>0</v>
      </c>
      <c r="D4492">
        <v>14.298999999999999</v>
      </c>
      <c r="E4492">
        <v>12.959</v>
      </c>
      <c r="F4492">
        <v>6.9820000000000002</v>
      </c>
      <c r="G4492">
        <v>5.6840000000000002</v>
      </c>
      <c r="H4492">
        <v>101512.909</v>
      </c>
      <c r="I4492">
        <v>0.02</v>
      </c>
      <c r="J4492">
        <v>0</v>
      </c>
      <c r="K4492">
        <v>0</v>
      </c>
      <c r="L4492">
        <v>-13.675000000000001</v>
      </c>
      <c r="M4492">
        <v>328.92099999999999</v>
      </c>
    </row>
    <row r="4493" spans="1:13" x14ac:dyDescent="0.35">
      <c r="A4493">
        <v>4489</v>
      </c>
      <c r="B4493" t="s">
        <v>4412</v>
      </c>
      <c r="C4493">
        <v>2E-3</v>
      </c>
      <c r="D4493">
        <v>13.978</v>
      </c>
      <c r="E4493">
        <v>12.773</v>
      </c>
      <c r="F4493">
        <v>7.0670000000000002</v>
      </c>
      <c r="G4493">
        <v>5.367</v>
      </c>
      <c r="H4493">
        <v>101497.374</v>
      </c>
      <c r="I4493">
        <v>0.03</v>
      </c>
      <c r="J4493">
        <v>0</v>
      </c>
      <c r="K4493">
        <v>0</v>
      </c>
      <c r="L4493">
        <v>-12.912000000000001</v>
      </c>
      <c r="M4493">
        <v>12.038</v>
      </c>
    </row>
    <row r="4494" spans="1:13" x14ac:dyDescent="0.35">
      <c r="A4494">
        <v>4490</v>
      </c>
      <c r="B4494" t="s">
        <v>4411</v>
      </c>
      <c r="C4494">
        <v>4.0000000000000001E-3</v>
      </c>
      <c r="D4494">
        <v>13.715999999999999</v>
      </c>
      <c r="E4494">
        <v>12.597</v>
      </c>
      <c r="F4494">
        <v>7.0279999999999996</v>
      </c>
      <c r="G4494">
        <v>5.165</v>
      </c>
      <c r="H4494">
        <v>101477.64200000001</v>
      </c>
      <c r="I4494">
        <v>3.4000000000000002E-2</v>
      </c>
      <c r="J4494">
        <v>0</v>
      </c>
      <c r="K4494">
        <v>0</v>
      </c>
      <c r="L4494">
        <v>-10.026999999999999</v>
      </c>
      <c r="M4494">
        <v>25.841000000000001</v>
      </c>
    </row>
    <row r="4495" spans="1:13" x14ac:dyDescent="0.35">
      <c r="A4495">
        <v>4491</v>
      </c>
      <c r="B4495" t="s">
        <v>4410</v>
      </c>
      <c r="C4495">
        <v>0</v>
      </c>
      <c r="D4495">
        <v>13.547000000000001</v>
      </c>
      <c r="E4495">
        <v>12.461</v>
      </c>
      <c r="F4495">
        <v>7.3360000000000003</v>
      </c>
      <c r="G4495">
        <v>5.0179999999999998</v>
      </c>
      <c r="H4495">
        <v>101463.667</v>
      </c>
      <c r="I4495">
        <v>2.5000000000000001E-2</v>
      </c>
      <c r="J4495">
        <v>0</v>
      </c>
      <c r="K4495">
        <v>0</v>
      </c>
      <c r="L4495">
        <v>-5.2649999999999997</v>
      </c>
      <c r="M4495">
        <v>38.945999999999998</v>
      </c>
    </row>
    <row r="4496" spans="1:13" x14ac:dyDescent="0.35">
      <c r="A4496">
        <v>4492</v>
      </c>
      <c r="B4496" t="s">
        <v>4409</v>
      </c>
      <c r="C4496">
        <v>6.6269999999999998</v>
      </c>
      <c r="D4496">
        <v>13.56</v>
      </c>
      <c r="E4496">
        <v>12.298</v>
      </c>
      <c r="F4496">
        <v>7.2370000000000001</v>
      </c>
      <c r="G4496">
        <v>4.923</v>
      </c>
      <c r="H4496">
        <v>101458.30899999999</v>
      </c>
      <c r="I4496">
        <v>1.6E-2</v>
      </c>
      <c r="J4496">
        <v>6.1909999999999998</v>
      </c>
      <c r="K4496">
        <v>0.376</v>
      </c>
      <c r="L4496">
        <v>1.0329999999999999</v>
      </c>
      <c r="M4496">
        <v>51.276000000000003</v>
      </c>
    </row>
    <row r="4497" spans="1:13" x14ac:dyDescent="0.35">
      <c r="A4497">
        <v>4493</v>
      </c>
      <c r="B4497" t="s">
        <v>4408</v>
      </c>
      <c r="C4497">
        <v>55.128</v>
      </c>
      <c r="D4497">
        <v>14.441000000000001</v>
      </c>
      <c r="E4497">
        <v>12.278</v>
      </c>
      <c r="F4497">
        <v>7.2809999999999997</v>
      </c>
      <c r="G4497">
        <v>4.9340000000000002</v>
      </c>
      <c r="H4497">
        <v>101457.909</v>
      </c>
      <c r="I4497">
        <v>1E-3</v>
      </c>
      <c r="J4497">
        <v>42.732999999999997</v>
      </c>
      <c r="K4497">
        <v>11.994999999999999</v>
      </c>
      <c r="L4497">
        <v>8.4949999999999992</v>
      </c>
      <c r="M4497">
        <v>62.970999999999997</v>
      </c>
    </row>
    <row r="4498" spans="1:13" x14ac:dyDescent="0.35">
      <c r="A4498">
        <v>4494</v>
      </c>
      <c r="B4498" t="s">
        <v>4407</v>
      </c>
      <c r="C4498">
        <v>142.066</v>
      </c>
      <c r="D4498">
        <v>15.753</v>
      </c>
      <c r="E4498">
        <v>12.388999999999999</v>
      </c>
      <c r="F4498">
        <v>7.4329999999999998</v>
      </c>
      <c r="G4498">
        <v>4.8079999999999998</v>
      </c>
      <c r="H4498">
        <v>101462.909</v>
      </c>
      <c r="I4498">
        <v>0</v>
      </c>
      <c r="J4498">
        <v>93.203999999999994</v>
      </c>
      <c r="K4498">
        <v>48.613</v>
      </c>
      <c r="L4498">
        <v>16.771000000000001</v>
      </c>
      <c r="M4498">
        <v>74.344999999999999</v>
      </c>
    </row>
    <row r="4499" spans="1:13" x14ac:dyDescent="0.35">
      <c r="A4499">
        <v>4495</v>
      </c>
      <c r="B4499" t="s">
        <v>4406</v>
      </c>
      <c r="C4499">
        <v>255.541</v>
      </c>
      <c r="D4499">
        <v>16.949000000000002</v>
      </c>
      <c r="E4499">
        <v>13.178000000000001</v>
      </c>
      <c r="F4499">
        <v>7.53</v>
      </c>
      <c r="G4499">
        <v>5.2270000000000003</v>
      </c>
      <c r="H4499">
        <v>101477.82</v>
      </c>
      <c r="I4499">
        <v>2E-3</v>
      </c>
      <c r="J4499">
        <v>141.92599999999999</v>
      </c>
      <c r="K4499">
        <v>111.867</v>
      </c>
      <c r="L4499">
        <v>25.52</v>
      </c>
      <c r="M4499">
        <v>85.855000000000004</v>
      </c>
    </row>
    <row r="4500" spans="1:13" x14ac:dyDescent="0.35">
      <c r="A4500">
        <v>4496</v>
      </c>
      <c r="B4500" t="s">
        <v>4405</v>
      </c>
      <c r="C4500">
        <v>366.57</v>
      </c>
      <c r="D4500">
        <v>17.867999999999999</v>
      </c>
      <c r="E4500">
        <v>14.05</v>
      </c>
      <c r="F4500">
        <v>7.2990000000000004</v>
      </c>
      <c r="G4500">
        <v>4.9880000000000004</v>
      </c>
      <c r="H4500">
        <v>101490.22900000001</v>
      </c>
      <c r="I4500">
        <v>1.4E-2</v>
      </c>
      <c r="J4500">
        <v>189.81299999999999</v>
      </c>
      <c r="K4500">
        <v>172.446</v>
      </c>
      <c r="L4500">
        <v>34.396000000000001</v>
      </c>
      <c r="M4500">
        <v>98.137</v>
      </c>
    </row>
    <row r="4501" spans="1:13" x14ac:dyDescent="0.35">
      <c r="A4501">
        <v>4497</v>
      </c>
      <c r="B4501" t="s">
        <v>4404</v>
      </c>
      <c r="C4501">
        <v>450.86599999999999</v>
      </c>
      <c r="D4501">
        <v>18.663</v>
      </c>
      <c r="E4501">
        <v>14.843999999999999</v>
      </c>
      <c r="F4501">
        <v>7.3520000000000003</v>
      </c>
      <c r="G4501">
        <v>5.1509999999999998</v>
      </c>
      <c r="H4501">
        <v>101502.55</v>
      </c>
      <c r="I4501">
        <v>1.4E-2</v>
      </c>
      <c r="J4501">
        <v>232.935</v>
      </c>
      <c r="K4501">
        <v>213.48</v>
      </c>
      <c r="L4501">
        <v>42.972000000000001</v>
      </c>
      <c r="M4501">
        <v>112.104</v>
      </c>
    </row>
    <row r="4502" spans="1:13" x14ac:dyDescent="0.35">
      <c r="A4502">
        <v>4498</v>
      </c>
      <c r="B4502" t="s">
        <v>4403</v>
      </c>
      <c r="C4502">
        <v>543.16499999999996</v>
      </c>
      <c r="D4502">
        <v>19.338999999999999</v>
      </c>
      <c r="E4502">
        <v>15.619</v>
      </c>
      <c r="F4502">
        <v>7.5460000000000003</v>
      </c>
      <c r="G4502">
        <v>5.1609999999999996</v>
      </c>
      <c r="H4502">
        <v>101507.90700000001</v>
      </c>
      <c r="I4502">
        <v>2.5999999999999999E-2</v>
      </c>
      <c r="J4502">
        <v>270.78300000000002</v>
      </c>
      <c r="K4502">
        <v>266.62299999999999</v>
      </c>
      <c r="L4502">
        <v>50.625</v>
      </c>
      <c r="M4502">
        <v>129.03700000000001</v>
      </c>
    </row>
    <row r="4503" spans="1:13" x14ac:dyDescent="0.35">
      <c r="A4503">
        <v>4499</v>
      </c>
      <c r="B4503" t="s">
        <v>4402</v>
      </c>
      <c r="C4503">
        <v>542.75199999999995</v>
      </c>
      <c r="D4503">
        <v>19.739000000000001</v>
      </c>
      <c r="E4503">
        <v>16.295000000000002</v>
      </c>
      <c r="F4503">
        <v>7.6619999999999999</v>
      </c>
      <c r="G4503">
        <v>5.1689999999999996</v>
      </c>
      <c r="H4503">
        <v>101514.291</v>
      </c>
      <c r="I4503">
        <v>1.6E-2</v>
      </c>
      <c r="J4503">
        <v>293.78800000000001</v>
      </c>
      <c r="K4503">
        <v>239.29900000000001</v>
      </c>
      <c r="L4503">
        <v>56.39</v>
      </c>
      <c r="M4503">
        <v>150.327</v>
      </c>
    </row>
    <row r="4504" spans="1:13" x14ac:dyDescent="0.35">
      <c r="A4504">
        <v>4500</v>
      </c>
      <c r="B4504" t="s">
        <v>4401</v>
      </c>
      <c r="C4504">
        <v>571.25699999999995</v>
      </c>
      <c r="D4504">
        <v>19.923999999999999</v>
      </c>
      <c r="E4504">
        <v>16.89</v>
      </c>
      <c r="F4504">
        <v>7.5030000000000001</v>
      </c>
      <c r="G4504">
        <v>5.3609999999999998</v>
      </c>
      <c r="H4504">
        <v>101521.611</v>
      </c>
      <c r="I4504">
        <v>0.04</v>
      </c>
      <c r="J4504">
        <v>285.08499999999998</v>
      </c>
      <c r="K4504">
        <v>281.36900000000003</v>
      </c>
      <c r="L4504">
        <v>58.984000000000002</v>
      </c>
      <c r="M4504">
        <v>175.90799999999999</v>
      </c>
    </row>
    <row r="4505" spans="1:13" x14ac:dyDescent="0.35">
      <c r="A4505">
        <v>4501</v>
      </c>
      <c r="B4505" t="s">
        <v>4400</v>
      </c>
      <c r="C4505">
        <v>564.68100000000004</v>
      </c>
      <c r="D4505">
        <v>20.135000000000002</v>
      </c>
      <c r="E4505">
        <v>17.254999999999999</v>
      </c>
      <c r="F4505">
        <v>7.6980000000000004</v>
      </c>
      <c r="G4505">
        <v>5.548</v>
      </c>
      <c r="H4505">
        <v>101521.53200000001</v>
      </c>
      <c r="I4505">
        <v>0.05</v>
      </c>
      <c r="J4505">
        <v>286.42500000000001</v>
      </c>
      <c r="K4505">
        <v>269.86</v>
      </c>
      <c r="L4505">
        <v>57.572000000000003</v>
      </c>
      <c r="M4505">
        <v>202.22200000000001</v>
      </c>
    </row>
    <row r="4506" spans="1:13" x14ac:dyDescent="0.35">
      <c r="A4506">
        <v>4502</v>
      </c>
      <c r="B4506" t="s">
        <v>4399</v>
      </c>
      <c r="C4506">
        <v>478.61099999999999</v>
      </c>
      <c r="D4506">
        <v>19.960999999999999</v>
      </c>
      <c r="E4506">
        <v>17.504999999999999</v>
      </c>
      <c r="F4506">
        <v>7.9130000000000003</v>
      </c>
      <c r="G4506">
        <v>5.9870000000000001</v>
      </c>
      <c r="H4506">
        <v>101531.11900000001</v>
      </c>
      <c r="I4506">
        <v>5.5E-2</v>
      </c>
      <c r="J4506">
        <v>256.416</v>
      </c>
      <c r="K4506">
        <v>215.83699999999999</v>
      </c>
      <c r="L4506">
        <v>52.625999999999998</v>
      </c>
      <c r="M4506">
        <v>224.971</v>
      </c>
    </row>
    <row r="4507" spans="1:13" x14ac:dyDescent="0.35">
      <c r="A4507">
        <v>4503</v>
      </c>
      <c r="B4507" t="s">
        <v>4398</v>
      </c>
      <c r="C4507">
        <v>450.113</v>
      </c>
      <c r="D4507">
        <v>20.004999999999999</v>
      </c>
      <c r="E4507">
        <v>17.753</v>
      </c>
      <c r="F4507">
        <v>7.8819999999999997</v>
      </c>
      <c r="G4507">
        <v>5.9109999999999996</v>
      </c>
      <c r="H4507">
        <v>101531.477</v>
      </c>
      <c r="I4507">
        <v>0.122</v>
      </c>
      <c r="J4507">
        <v>242.333</v>
      </c>
      <c r="K4507">
        <v>203.56299999999999</v>
      </c>
      <c r="L4507">
        <v>45.418999999999997</v>
      </c>
      <c r="M4507">
        <v>243.09700000000001</v>
      </c>
    </row>
    <row r="4508" spans="1:13" x14ac:dyDescent="0.35">
      <c r="A4508">
        <v>4504</v>
      </c>
      <c r="B4508" t="s">
        <v>4397</v>
      </c>
      <c r="C4508">
        <v>363.05099999999999</v>
      </c>
      <c r="D4508">
        <v>19.599</v>
      </c>
      <c r="E4508">
        <v>17.946000000000002</v>
      </c>
      <c r="F4508">
        <v>7.7380000000000004</v>
      </c>
      <c r="G4508">
        <v>4.9160000000000004</v>
      </c>
      <c r="H4508">
        <v>101530.406</v>
      </c>
      <c r="I4508">
        <v>0.193</v>
      </c>
      <c r="J4508">
        <v>193.40299999999999</v>
      </c>
      <c r="K4508">
        <v>168.36500000000001</v>
      </c>
      <c r="L4508">
        <v>37.04</v>
      </c>
      <c r="M4508">
        <v>257.81</v>
      </c>
    </row>
    <row r="4509" spans="1:13" x14ac:dyDescent="0.35">
      <c r="A4509">
        <v>4505</v>
      </c>
      <c r="B4509" t="s">
        <v>4396</v>
      </c>
      <c r="C4509">
        <v>269.45100000000002</v>
      </c>
      <c r="D4509">
        <v>19.113</v>
      </c>
      <c r="E4509">
        <v>18.088999999999999</v>
      </c>
      <c r="F4509">
        <v>7.4740000000000002</v>
      </c>
      <c r="G4509">
        <v>5.21</v>
      </c>
      <c r="H4509">
        <v>101526.253</v>
      </c>
      <c r="I4509">
        <v>4.9000000000000002E-2</v>
      </c>
      <c r="J4509">
        <v>151.49199999999999</v>
      </c>
      <c r="K4509">
        <v>116.26300000000001</v>
      </c>
      <c r="L4509">
        <v>28.2</v>
      </c>
      <c r="M4509">
        <v>270.488</v>
      </c>
    </row>
    <row r="4510" spans="1:13" x14ac:dyDescent="0.35">
      <c r="A4510">
        <v>4506</v>
      </c>
      <c r="B4510" t="s">
        <v>4395</v>
      </c>
      <c r="C4510">
        <v>165.91200000000001</v>
      </c>
      <c r="D4510">
        <v>18.416</v>
      </c>
      <c r="E4510">
        <v>18.283000000000001</v>
      </c>
      <c r="F4510">
        <v>7.1</v>
      </c>
      <c r="G4510">
        <v>5.04</v>
      </c>
      <c r="H4510">
        <v>101527.372</v>
      </c>
      <c r="I4510">
        <v>6.8000000000000005E-2</v>
      </c>
      <c r="J4510">
        <v>104.295</v>
      </c>
      <c r="K4510">
        <v>62.283999999999999</v>
      </c>
      <c r="L4510">
        <v>19.364000000000001</v>
      </c>
      <c r="M4510">
        <v>282.15199999999999</v>
      </c>
    </row>
    <row r="4511" spans="1:13" x14ac:dyDescent="0.35">
      <c r="A4511">
        <v>4507</v>
      </c>
      <c r="B4511" t="s">
        <v>4394</v>
      </c>
      <c r="C4511">
        <v>84.236999999999995</v>
      </c>
      <c r="D4511">
        <v>17.288</v>
      </c>
      <c r="E4511">
        <v>17.079000000000001</v>
      </c>
      <c r="F4511">
        <v>6.9359999999999999</v>
      </c>
      <c r="G4511">
        <v>4.9109999999999996</v>
      </c>
      <c r="H4511">
        <v>101538.84299999999</v>
      </c>
      <c r="I4511">
        <v>6.6000000000000003E-2</v>
      </c>
      <c r="J4511">
        <v>55.155999999999999</v>
      </c>
      <c r="K4511">
        <v>29.952000000000002</v>
      </c>
      <c r="L4511">
        <v>10.901</v>
      </c>
      <c r="M4511">
        <v>293.51</v>
      </c>
    </row>
    <row r="4512" spans="1:13" x14ac:dyDescent="0.35">
      <c r="A4512">
        <v>4508</v>
      </c>
      <c r="B4512" t="s">
        <v>4393</v>
      </c>
      <c r="C4512">
        <v>22.561</v>
      </c>
      <c r="D4512">
        <v>15.965</v>
      </c>
      <c r="E4512">
        <v>15.861000000000001</v>
      </c>
      <c r="F4512">
        <v>6.7080000000000002</v>
      </c>
      <c r="G4512">
        <v>5.1020000000000003</v>
      </c>
      <c r="H4512">
        <v>101564.38099999999</v>
      </c>
      <c r="I4512">
        <v>0.16900000000000001</v>
      </c>
      <c r="J4512">
        <v>18.818999999999999</v>
      </c>
      <c r="K4512">
        <v>4.0709999999999997</v>
      </c>
      <c r="L4512">
        <v>3.145</v>
      </c>
      <c r="M4512">
        <v>305.06900000000002</v>
      </c>
    </row>
    <row r="4513" spans="1:13" x14ac:dyDescent="0.35">
      <c r="A4513">
        <v>4509</v>
      </c>
      <c r="B4513" t="s">
        <v>4392</v>
      </c>
      <c r="C4513">
        <v>0.221</v>
      </c>
      <c r="D4513">
        <v>14.894</v>
      </c>
      <c r="E4513">
        <v>14.635</v>
      </c>
      <c r="F4513">
        <v>6.7750000000000004</v>
      </c>
      <c r="G4513">
        <v>4.5410000000000004</v>
      </c>
      <c r="H4513">
        <v>101586.25599999999</v>
      </c>
      <c r="I4513">
        <v>0.17100000000000001</v>
      </c>
      <c r="J4513">
        <v>0.218</v>
      </c>
      <c r="K4513">
        <v>0</v>
      </c>
      <c r="L4513">
        <v>-3.5590000000000002</v>
      </c>
      <c r="M4513">
        <v>317.18400000000003</v>
      </c>
    </row>
    <row r="4514" spans="1:13" x14ac:dyDescent="0.35">
      <c r="A4514">
        <v>4510</v>
      </c>
      <c r="B4514" t="s">
        <v>4391</v>
      </c>
      <c r="C4514">
        <v>0</v>
      </c>
      <c r="D4514">
        <v>14.007999999999999</v>
      </c>
      <c r="E4514">
        <v>13.47</v>
      </c>
      <c r="F4514">
        <v>6.77</v>
      </c>
      <c r="G4514">
        <v>4.1470000000000002</v>
      </c>
      <c r="H4514">
        <v>101594.959</v>
      </c>
      <c r="I4514">
        <v>0.14899999999999999</v>
      </c>
      <c r="J4514">
        <v>0</v>
      </c>
      <c r="K4514">
        <v>0</v>
      </c>
      <c r="L4514">
        <v>-8.84</v>
      </c>
      <c r="M4514">
        <v>330.05500000000001</v>
      </c>
    </row>
    <row r="4515" spans="1:13" x14ac:dyDescent="0.35">
      <c r="A4515">
        <v>4511</v>
      </c>
      <c r="B4515" t="s">
        <v>4390</v>
      </c>
      <c r="C4515">
        <v>0</v>
      </c>
      <c r="D4515">
        <v>13.545</v>
      </c>
      <c r="E4515">
        <v>12.356999999999999</v>
      </c>
      <c r="F4515">
        <v>6.867</v>
      </c>
      <c r="G4515">
        <v>3.7370000000000001</v>
      </c>
      <c r="H4515">
        <v>101588.129</v>
      </c>
      <c r="I4515">
        <v>0.104</v>
      </c>
      <c r="J4515">
        <v>0</v>
      </c>
      <c r="K4515">
        <v>0</v>
      </c>
      <c r="L4515">
        <v>-12.34</v>
      </c>
      <c r="M4515">
        <v>343.678</v>
      </c>
    </row>
    <row r="4516" spans="1:13" x14ac:dyDescent="0.35">
      <c r="A4516">
        <v>4512</v>
      </c>
      <c r="B4516" t="s">
        <v>4389</v>
      </c>
      <c r="C4516">
        <v>0</v>
      </c>
      <c r="D4516">
        <v>13.257</v>
      </c>
      <c r="E4516">
        <v>11.252000000000001</v>
      </c>
      <c r="F4516">
        <v>6.98</v>
      </c>
      <c r="G4516">
        <v>4.2279999999999998</v>
      </c>
      <c r="H4516">
        <v>101585.584</v>
      </c>
      <c r="I4516">
        <v>3.4000000000000002E-2</v>
      </c>
      <c r="J4516">
        <v>0</v>
      </c>
      <c r="K4516">
        <v>0</v>
      </c>
      <c r="L4516">
        <v>-13.776</v>
      </c>
      <c r="M4516">
        <v>328.87900000000002</v>
      </c>
    </row>
    <row r="4517" spans="1:13" x14ac:dyDescent="0.35">
      <c r="A4517">
        <v>4513</v>
      </c>
      <c r="B4517" t="s">
        <v>4388</v>
      </c>
      <c r="C4517">
        <v>0</v>
      </c>
      <c r="D4517">
        <v>12.99</v>
      </c>
      <c r="E4517">
        <v>11.103</v>
      </c>
      <c r="F4517">
        <v>7.12</v>
      </c>
      <c r="G4517">
        <v>4.335</v>
      </c>
      <c r="H4517">
        <v>101569.289</v>
      </c>
      <c r="I4517">
        <v>7.1999999999999995E-2</v>
      </c>
      <c r="J4517">
        <v>0</v>
      </c>
      <c r="K4517">
        <v>0</v>
      </c>
      <c r="L4517">
        <v>-13.019</v>
      </c>
      <c r="M4517">
        <v>12.013999999999999</v>
      </c>
    </row>
    <row r="4518" spans="1:13" x14ac:dyDescent="0.35">
      <c r="A4518">
        <v>4514</v>
      </c>
      <c r="B4518" t="s">
        <v>4387</v>
      </c>
      <c r="C4518">
        <v>0</v>
      </c>
      <c r="D4518">
        <v>12.776999999999999</v>
      </c>
      <c r="E4518">
        <v>10.949</v>
      </c>
      <c r="F4518">
        <v>6.9560000000000004</v>
      </c>
      <c r="G4518">
        <v>4.3710000000000004</v>
      </c>
      <c r="H4518">
        <v>101555.986</v>
      </c>
      <c r="I4518">
        <v>0.02</v>
      </c>
      <c r="J4518">
        <v>0</v>
      </c>
      <c r="K4518">
        <v>0</v>
      </c>
      <c r="L4518">
        <v>-10.135999999999999</v>
      </c>
      <c r="M4518">
        <v>25.832999999999998</v>
      </c>
    </row>
    <row r="4519" spans="1:13" x14ac:dyDescent="0.35">
      <c r="A4519">
        <v>4515</v>
      </c>
      <c r="B4519" t="s">
        <v>4386</v>
      </c>
      <c r="C4519">
        <v>0</v>
      </c>
      <c r="D4519">
        <v>12.63</v>
      </c>
      <c r="E4519">
        <v>10.818</v>
      </c>
      <c r="F4519">
        <v>6.702</v>
      </c>
      <c r="G4519">
        <v>4.4109999999999996</v>
      </c>
      <c r="H4519">
        <v>101543.754</v>
      </c>
      <c r="I4519">
        <v>4.0000000000000001E-3</v>
      </c>
      <c r="J4519">
        <v>0</v>
      </c>
      <c r="K4519">
        <v>0</v>
      </c>
      <c r="L4519">
        <v>-5.375</v>
      </c>
      <c r="M4519">
        <v>38.953000000000003</v>
      </c>
    </row>
    <row r="4520" spans="1:13" x14ac:dyDescent="0.35">
      <c r="A4520">
        <v>4516</v>
      </c>
      <c r="B4520" t="s">
        <v>4385</v>
      </c>
      <c r="C4520">
        <v>6.59</v>
      </c>
      <c r="D4520">
        <v>12.641</v>
      </c>
      <c r="E4520">
        <v>10.715</v>
      </c>
      <c r="F4520">
        <v>6.7050000000000001</v>
      </c>
      <c r="G4520">
        <v>4.3120000000000003</v>
      </c>
      <c r="H4520">
        <v>101533.308</v>
      </c>
      <c r="I4520">
        <v>3.9E-2</v>
      </c>
      <c r="J4520">
        <v>6.1459999999999999</v>
      </c>
      <c r="K4520">
        <v>0.44500000000000001</v>
      </c>
      <c r="L4520">
        <v>0.92400000000000004</v>
      </c>
      <c r="M4520">
        <v>51.295000000000002</v>
      </c>
    </row>
    <row r="4521" spans="1:13" x14ac:dyDescent="0.35">
      <c r="A4521">
        <v>4517</v>
      </c>
      <c r="B4521" t="s">
        <v>4384</v>
      </c>
      <c r="C4521">
        <v>56.725000000000001</v>
      </c>
      <c r="D4521">
        <v>13.673</v>
      </c>
      <c r="E4521">
        <v>10.819000000000001</v>
      </c>
      <c r="F4521">
        <v>6.875</v>
      </c>
      <c r="G4521">
        <v>4.7450000000000001</v>
      </c>
      <c r="H4521">
        <v>101538.621</v>
      </c>
      <c r="I4521">
        <v>0.25700000000000001</v>
      </c>
      <c r="J4521">
        <v>42.738999999999997</v>
      </c>
      <c r="K4521">
        <v>14.337</v>
      </c>
      <c r="L4521">
        <v>8.3879999999999999</v>
      </c>
      <c r="M4521">
        <v>63</v>
      </c>
    </row>
    <row r="4522" spans="1:13" x14ac:dyDescent="0.35">
      <c r="A4522">
        <v>4518</v>
      </c>
      <c r="B4522" t="s">
        <v>4383</v>
      </c>
      <c r="C4522">
        <v>147.17699999999999</v>
      </c>
      <c r="D4522">
        <v>15.026999999999999</v>
      </c>
      <c r="E4522">
        <v>11.103</v>
      </c>
      <c r="F4522">
        <v>6.8929999999999998</v>
      </c>
      <c r="G4522">
        <v>4.9459999999999997</v>
      </c>
      <c r="H4522">
        <v>101557.37</v>
      </c>
      <c r="I4522">
        <v>0.25900000000000001</v>
      </c>
      <c r="J4522">
        <v>92.001000000000005</v>
      </c>
      <c r="K4522">
        <v>55.887999999999998</v>
      </c>
      <c r="L4522">
        <v>16.666</v>
      </c>
      <c r="M4522">
        <v>74.381</v>
      </c>
    </row>
    <row r="4523" spans="1:13" x14ac:dyDescent="0.35">
      <c r="A4523">
        <v>4519</v>
      </c>
      <c r="B4523" t="s">
        <v>4382</v>
      </c>
      <c r="C4523">
        <v>239.02500000000001</v>
      </c>
      <c r="D4523">
        <v>16.242000000000001</v>
      </c>
      <c r="E4523">
        <v>12.058</v>
      </c>
      <c r="F4523">
        <v>7.1390000000000002</v>
      </c>
      <c r="G4523">
        <v>5.29</v>
      </c>
      <c r="H4523">
        <v>101569.511</v>
      </c>
      <c r="I4523">
        <v>0.17899999999999999</v>
      </c>
      <c r="J4523">
        <v>139.11000000000001</v>
      </c>
      <c r="K4523">
        <v>102.44</v>
      </c>
      <c r="L4523">
        <v>25.388999999999999</v>
      </c>
      <c r="M4523">
        <v>85.86</v>
      </c>
    </row>
    <row r="4524" spans="1:13" x14ac:dyDescent="0.35">
      <c r="A4524">
        <v>4520</v>
      </c>
      <c r="B4524" t="s">
        <v>4381</v>
      </c>
      <c r="C4524">
        <v>345.36900000000003</v>
      </c>
      <c r="D4524">
        <v>17.234999999999999</v>
      </c>
      <c r="E4524">
        <v>12.945</v>
      </c>
      <c r="F4524">
        <v>7.1580000000000004</v>
      </c>
      <c r="G4524">
        <v>5.4770000000000003</v>
      </c>
      <c r="H4524">
        <v>101574.155</v>
      </c>
      <c r="I4524">
        <v>0.20399999999999999</v>
      </c>
      <c r="J4524">
        <v>180.50800000000001</v>
      </c>
      <c r="K4524">
        <v>170.34800000000001</v>
      </c>
      <c r="L4524">
        <v>34.290999999999997</v>
      </c>
      <c r="M4524">
        <v>98.182000000000002</v>
      </c>
    </row>
    <row r="4525" spans="1:13" x14ac:dyDescent="0.35">
      <c r="A4525">
        <v>4521</v>
      </c>
      <c r="B4525" t="s">
        <v>4380</v>
      </c>
      <c r="C4525">
        <v>445.86599999999999</v>
      </c>
      <c r="D4525">
        <v>18.25</v>
      </c>
      <c r="E4525">
        <v>13.843</v>
      </c>
      <c r="F4525">
        <v>7.0069999999999997</v>
      </c>
      <c r="G4525">
        <v>5.24</v>
      </c>
      <c r="H4525">
        <v>101579.781</v>
      </c>
      <c r="I4525">
        <v>0.1</v>
      </c>
      <c r="J4525">
        <v>235.01900000000001</v>
      </c>
      <c r="K4525">
        <v>212.697</v>
      </c>
      <c r="L4525">
        <v>42.865000000000002</v>
      </c>
      <c r="M4525">
        <v>112.14700000000001</v>
      </c>
    </row>
    <row r="4526" spans="1:13" x14ac:dyDescent="0.35">
      <c r="A4526">
        <v>4522</v>
      </c>
      <c r="B4526" t="s">
        <v>4379</v>
      </c>
      <c r="C4526">
        <v>506.94</v>
      </c>
      <c r="D4526">
        <v>18.783999999999999</v>
      </c>
      <c r="E4526">
        <v>14.71</v>
      </c>
      <c r="F4526">
        <v>6.8579999999999997</v>
      </c>
      <c r="G4526">
        <v>5.25</v>
      </c>
      <c r="H4526">
        <v>101583.664</v>
      </c>
      <c r="I4526">
        <v>0.13300000000000001</v>
      </c>
      <c r="J4526">
        <v>263.77300000000002</v>
      </c>
      <c r="K4526">
        <v>239.79900000000001</v>
      </c>
      <c r="L4526">
        <v>50.515999999999998</v>
      </c>
      <c r="M4526">
        <v>129.06800000000001</v>
      </c>
    </row>
    <row r="4527" spans="1:13" x14ac:dyDescent="0.35">
      <c r="A4527">
        <v>4523</v>
      </c>
      <c r="B4527" t="s">
        <v>4378</v>
      </c>
      <c r="C4527">
        <v>559.01499999999999</v>
      </c>
      <c r="D4527">
        <v>19.518999999999998</v>
      </c>
      <c r="E4527">
        <v>15.535</v>
      </c>
      <c r="F4527">
        <v>6.8239999999999998</v>
      </c>
      <c r="G4527">
        <v>5.16</v>
      </c>
      <c r="H4527">
        <v>101578.349</v>
      </c>
      <c r="I4527">
        <v>0.11600000000000001</v>
      </c>
      <c r="J4527">
        <v>296.452</v>
      </c>
      <c r="K4527">
        <v>258.87799999999999</v>
      </c>
      <c r="L4527">
        <v>56.277999999999999</v>
      </c>
      <c r="M4527">
        <v>150.32300000000001</v>
      </c>
    </row>
    <row r="4528" spans="1:13" x14ac:dyDescent="0.35">
      <c r="A4528">
        <v>4524</v>
      </c>
      <c r="B4528" t="s">
        <v>4377</v>
      </c>
      <c r="C4528">
        <v>587.66</v>
      </c>
      <c r="D4528">
        <v>19.899000000000001</v>
      </c>
      <c r="E4528">
        <v>16.27</v>
      </c>
      <c r="F4528">
        <v>6.8860000000000001</v>
      </c>
      <c r="G4528">
        <v>5.4059999999999997</v>
      </c>
      <c r="H4528">
        <v>101572.28</v>
      </c>
      <c r="I4528">
        <v>1.6E-2</v>
      </c>
      <c r="J4528">
        <v>302.70499999999998</v>
      </c>
      <c r="K4528">
        <v>282.38499999999999</v>
      </c>
      <c r="L4528">
        <v>58.878</v>
      </c>
      <c r="M4528">
        <v>175.84399999999999</v>
      </c>
    </row>
    <row r="4529" spans="1:13" x14ac:dyDescent="0.35">
      <c r="A4529">
        <v>4525</v>
      </c>
      <c r="B4529" t="s">
        <v>4376</v>
      </c>
      <c r="C4529">
        <v>546.66999999999996</v>
      </c>
      <c r="D4529">
        <v>20.327999999999999</v>
      </c>
      <c r="E4529">
        <v>16.643000000000001</v>
      </c>
      <c r="F4529">
        <v>6.7910000000000004</v>
      </c>
      <c r="G4529">
        <v>5.0049999999999999</v>
      </c>
      <c r="H4529">
        <v>101571.833</v>
      </c>
      <c r="I4529">
        <v>5.0000000000000001E-3</v>
      </c>
      <c r="J4529">
        <v>305.65600000000001</v>
      </c>
      <c r="K4529">
        <v>241.261</v>
      </c>
      <c r="L4529">
        <v>57.475000000000001</v>
      </c>
      <c r="M4529">
        <v>202.12</v>
      </c>
    </row>
    <row r="4530" spans="1:13" x14ac:dyDescent="0.35">
      <c r="A4530">
        <v>4526</v>
      </c>
      <c r="B4530" t="s">
        <v>4375</v>
      </c>
      <c r="C4530">
        <v>527.50900000000001</v>
      </c>
      <c r="D4530">
        <v>20.228000000000002</v>
      </c>
      <c r="E4530">
        <v>17.015999999999998</v>
      </c>
      <c r="F4530">
        <v>7.09</v>
      </c>
      <c r="G4530">
        <v>4.8070000000000004</v>
      </c>
      <c r="H4530">
        <v>101566.209</v>
      </c>
      <c r="I4530">
        <v>2.5999999999999999E-2</v>
      </c>
      <c r="J4530">
        <v>286.89999999999998</v>
      </c>
      <c r="K4530">
        <v>244.125</v>
      </c>
      <c r="L4530">
        <v>52.548000000000002</v>
      </c>
      <c r="M4530">
        <v>224.83699999999999</v>
      </c>
    </row>
    <row r="4531" spans="1:13" x14ac:dyDescent="0.35">
      <c r="A4531">
        <v>4527</v>
      </c>
      <c r="B4531" t="s">
        <v>4374</v>
      </c>
      <c r="C4531">
        <v>444.02499999999998</v>
      </c>
      <c r="D4531">
        <v>20.163</v>
      </c>
      <c r="E4531">
        <v>17.391999999999999</v>
      </c>
      <c r="F4531">
        <v>7.2839999999999998</v>
      </c>
      <c r="G4531">
        <v>5.34</v>
      </c>
      <c r="H4531">
        <v>101561.47900000001</v>
      </c>
      <c r="I4531">
        <v>4.0000000000000001E-3</v>
      </c>
      <c r="J4531">
        <v>250.679</v>
      </c>
      <c r="K4531">
        <v>194.142</v>
      </c>
      <c r="L4531">
        <v>45.353999999999999</v>
      </c>
      <c r="M4531">
        <v>242.96600000000001</v>
      </c>
    </row>
    <row r="4532" spans="1:13" x14ac:dyDescent="0.35">
      <c r="A4532">
        <v>4528</v>
      </c>
      <c r="B4532" t="s">
        <v>4373</v>
      </c>
      <c r="C4532">
        <v>357.233</v>
      </c>
      <c r="D4532">
        <v>19.59</v>
      </c>
      <c r="E4532">
        <v>17.693000000000001</v>
      </c>
      <c r="F4532">
        <v>7.1909999999999998</v>
      </c>
      <c r="G4532">
        <v>5.4779999999999998</v>
      </c>
      <c r="H4532">
        <v>101560.186</v>
      </c>
      <c r="I4532">
        <v>3.0000000000000001E-3</v>
      </c>
      <c r="J4532">
        <v>207.07300000000001</v>
      </c>
      <c r="K4532">
        <v>149.292</v>
      </c>
      <c r="L4532">
        <v>36.981000000000002</v>
      </c>
      <c r="M4532">
        <v>257.69</v>
      </c>
    </row>
    <row r="4533" spans="1:13" x14ac:dyDescent="0.35">
      <c r="A4533">
        <v>4529</v>
      </c>
      <c r="B4533" t="s">
        <v>4372</v>
      </c>
      <c r="C4533">
        <v>258.21300000000002</v>
      </c>
      <c r="D4533">
        <v>19.056999999999999</v>
      </c>
      <c r="E4533">
        <v>18.024000000000001</v>
      </c>
      <c r="F4533">
        <v>6.9470000000000001</v>
      </c>
      <c r="G4533">
        <v>4.9329999999999998</v>
      </c>
      <c r="H4533">
        <v>101547.818</v>
      </c>
      <c r="I4533">
        <v>0.41699999999999998</v>
      </c>
      <c r="J4533">
        <v>139.11099999999999</v>
      </c>
      <c r="K4533">
        <v>119.63</v>
      </c>
      <c r="L4533">
        <v>28.141999999999999</v>
      </c>
      <c r="M4533">
        <v>270.37799999999999</v>
      </c>
    </row>
    <row r="4534" spans="1:13" x14ac:dyDescent="0.35">
      <c r="A4534">
        <v>4530</v>
      </c>
      <c r="B4534" t="s">
        <v>4371</v>
      </c>
      <c r="C4534">
        <v>164.46799999999999</v>
      </c>
      <c r="D4534">
        <v>18.363</v>
      </c>
      <c r="E4534">
        <v>18.187999999999999</v>
      </c>
      <c r="F4534">
        <v>6.8929999999999998</v>
      </c>
      <c r="G4534">
        <v>4.9260000000000002</v>
      </c>
      <c r="H4534">
        <v>101555.429</v>
      </c>
      <c r="I4534">
        <v>1.4E-2</v>
      </c>
      <c r="J4534">
        <v>103.15600000000001</v>
      </c>
      <c r="K4534">
        <v>62.347000000000001</v>
      </c>
      <c r="L4534">
        <v>19.306000000000001</v>
      </c>
      <c r="M4534">
        <v>282.05099999999999</v>
      </c>
    </row>
    <row r="4535" spans="1:13" x14ac:dyDescent="0.35">
      <c r="A4535">
        <v>4531</v>
      </c>
      <c r="B4535" t="s">
        <v>4370</v>
      </c>
      <c r="C4535">
        <v>82.700999999999993</v>
      </c>
      <c r="D4535">
        <v>17.472999999999999</v>
      </c>
      <c r="E4535">
        <v>17.129000000000001</v>
      </c>
      <c r="F4535">
        <v>7.085</v>
      </c>
      <c r="G4535">
        <v>4.6180000000000003</v>
      </c>
      <c r="H4535">
        <v>101567.175</v>
      </c>
      <c r="I4535">
        <v>6.0000000000000001E-3</v>
      </c>
      <c r="J4535">
        <v>55.715000000000003</v>
      </c>
      <c r="K4535">
        <v>27.468</v>
      </c>
      <c r="L4535">
        <v>10.821</v>
      </c>
      <c r="M4535">
        <v>293.43799999999999</v>
      </c>
    </row>
    <row r="4536" spans="1:13" x14ac:dyDescent="0.35">
      <c r="A4536">
        <v>4532</v>
      </c>
      <c r="B4536" t="s">
        <v>4369</v>
      </c>
      <c r="C4536">
        <v>21.318999999999999</v>
      </c>
      <c r="D4536">
        <v>15.89</v>
      </c>
      <c r="E4536">
        <v>15.920999999999999</v>
      </c>
      <c r="F4536">
        <v>6.9160000000000004</v>
      </c>
      <c r="G4536">
        <v>4.6520000000000001</v>
      </c>
      <c r="H4536">
        <v>101589.201</v>
      </c>
      <c r="I4536">
        <v>0.32500000000000001</v>
      </c>
      <c r="J4536">
        <v>17.318000000000001</v>
      </c>
      <c r="K4536">
        <v>4.1390000000000002</v>
      </c>
      <c r="L4536">
        <v>3.089</v>
      </c>
      <c r="M4536">
        <v>304.95400000000001</v>
      </c>
    </row>
    <row r="4537" spans="1:13" x14ac:dyDescent="0.35">
      <c r="A4537">
        <v>4533</v>
      </c>
      <c r="B4537" t="s">
        <v>4368</v>
      </c>
      <c r="C4537">
        <v>0.185</v>
      </c>
      <c r="D4537">
        <v>14.888</v>
      </c>
      <c r="E4537">
        <v>14.727</v>
      </c>
      <c r="F4537">
        <v>6.8129999999999997</v>
      </c>
      <c r="G4537">
        <v>4.4779999999999998</v>
      </c>
      <c r="H4537">
        <v>101602.861</v>
      </c>
      <c r="I4537">
        <v>8.7999999999999995E-2</v>
      </c>
      <c r="J4537">
        <v>0.17599999999999999</v>
      </c>
      <c r="K4537">
        <v>0</v>
      </c>
      <c r="L4537">
        <v>-3.6389999999999998</v>
      </c>
      <c r="M4537">
        <v>317.10300000000001</v>
      </c>
    </row>
    <row r="4538" spans="1:13" x14ac:dyDescent="0.35">
      <c r="A4538">
        <v>4534</v>
      </c>
      <c r="B4538" t="s">
        <v>4367</v>
      </c>
      <c r="C4538">
        <v>0</v>
      </c>
      <c r="D4538">
        <v>14.435</v>
      </c>
      <c r="E4538">
        <v>13.669</v>
      </c>
      <c r="F4538">
        <v>6.4960000000000004</v>
      </c>
      <c r="G4538">
        <v>4.4790000000000001</v>
      </c>
      <c r="H4538">
        <v>101604.552</v>
      </c>
      <c r="I4538">
        <v>4.8000000000000001E-2</v>
      </c>
      <c r="J4538">
        <v>0</v>
      </c>
      <c r="K4538">
        <v>0</v>
      </c>
      <c r="L4538">
        <v>-8.9309999999999992</v>
      </c>
      <c r="M4538">
        <v>329.98500000000001</v>
      </c>
    </row>
    <row r="4539" spans="1:13" x14ac:dyDescent="0.35">
      <c r="A4539">
        <v>4535</v>
      </c>
      <c r="B4539" t="s">
        <v>4366</v>
      </c>
      <c r="C4539">
        <v>0</v>
      </c>
      <c r="D4539">
        <v>13.866</v>
      </c>
      <c r="E4539">
        <v>12.52</v>
      </c>
      <c r="F4539">
        <v>6.4080000000000004</v>
      </c>
      <c r="G4539">
        <v>4.649</v>
      </c>
      <c r="H4539">
        <v>101603.068</v>
      </c>
      <c r="I4539">
        <v>0.11</v>
      </c>
      <c r="J4539">
        <v>0</v>
      </c>
      <c r="K4539">
        <v>0</v>
      </c>
      <c r="L4539">
        <v>-12.444000000000001</v>
      </c>
      <c r="M4539">
        <v>343.62099999999998</v>
      </c>
    </row>
    <row r="4540" spans="1:13" x14ac:dyDescent="0.35">
      <c r="A4540">
        <v>4536</v>
      </c>
      <c r="B4540" t="s">
        <v>4365</v>
      </c>
      <c r="C4540">
        <v>0</v>
      </c>
      <c r="D4540">
        <v>13.465999999999999</v>
      </c>
      <c r="E4540">
        <v>11.598000000000001</v>
      </c>
      <c r="F4540">
        <v>6.569</v>
      </c>
      <c r="G4540">
        <v>4.4530000000000003</v>
      </c>
      <c r="H4540">
        <v>101587.7</v>
      </c>
      <c r="I4540">
        <v>3.2000000000000001E-2</v>
      </c>
      <c r="J4540">
        <v>0</v>
      </c>
      <c r="K4540">
        <v>0</v>
      </c>
      <c r="L4540">
        <v>-13.887</v>
      </c>
      <c r="M4540">
        <v>326.13299999999998</v>
      </c>
    </row>
    <row r="4541" spans="1:13" x14ac:dyDescent="0.35">
      <c r="A4541">
        <v>4537</v>
      </c>
      <c r="B4541" t="s">
        <v>4364</v>
      </c>
      <c r="C4541">
        <v>0</v>
      </c>
      <c r="D4541">
        <v>13.329000000000001</v>
      </c>
      <c r="E4541">
        <v>11.558999999999999</v>
      </c>
      <c r="F4541">
        <v>6.4139999999999997</v>
      </c>
      <c r="G4541">
        <v>5.1790000000000003</v>
      </c>
      <c r="H4541">
        <v>101570.001</v>
      </c>
      <c r="I4541">
        <v>0</v>
      </c>
      <c r="J4541">
        <v>0</v>
      </c>
      <c r="K4541">
        <v>0</v>
      </c>
      <c r="L4541">
        <v>-13.125999999999999</v>
      </c>
      <c r="M4541">
        <v>12.045</v>
      </c>
    </row>
    <row r="4542" spans="1:13" x14ac:dyDescent="0.35">
      <c r="A4542">
        <v>4538</v>
      </c>
      <c r="B4542" t="s">
        <v>4363</v>
      </c>
      <c r="C4542">
        <v>0</v>
      </c>
      <c r="D4542">
        <v>13.209</v>
      </c>
      <c r="E4542">
        <v>11.449</v>
      </c>
      <c r="F4542">
        <v>6.367</v>
      </c>
      <c r="G4542">
        <v>5.4969999999999999</v>
      </c>
      <c r="H4542">
        <v>101551.614</v>
      </c>
      <c r="I4542">
        <v>2.8000000000000001E-2</v>
      </c>
      <c r="J4542">
        <v>0</v>
      </c>
      <c r="K4542">
        <v>0</v>
      </c>
      <c r="L4542">
        <v>-10.250999999999999</v>
      </c>
      <c r="M4542">
        <v>25.829000000000001</v>
      </c>
    </row>
    <row r="4543" spans="1:13" x14ac:dyDescent="0.35">
      <c r="A4543">
        <v>4539</v>
      </c>
      <c r="B4543" t="s">
        <v>4362</v>
      </c>
      <c r="C4543">
        <v>0</v>
      </c>
      <c r="D4543">
        <v>13.116</v>
      </c>
      <c r="E4543">
        <v>11.385999999999999</v>
      </c>
      <c r="F4543">
        <v>6.5339999999999998</v>
      </c>
      <c r="G4543">
        <v>5.5540000000000003</v>
      </c>
      <c r="H4543">
        <v>101542.416</v>
      </c>
      <c r="I4543">
        <v>4.2999999999999997E-2</v>
      </c>
      <c r="J4543">
        <v>0</v>
      </c>
      <c r="K4543">
        <v>0</v>
      </c>
      <c r="L4543">
        <v>-5.4889999999999999</v>
      </c>
      <c r="M4543">
        <v>38.963000000000001</v>
      </c>
    </row>
    <row r="4544" spans="1:13" x14ac:dyDescent="0.35">
      <c r="A4544">
        <v>4540</v>
      </c>
      <c r="B4544" t="s">
        <v>4361</v>
      </c>
      <c r="C4544">
        <v>5.87</v>
      </c>
      <c r="D4544">
        <v>13.212999999999999</v>
      </c>
      <c r="E4544">
        <v>11.313000000000001</v>
      </c>
      <c r="F4544">
        <v>6.6429999999999998</v>
      </c>
      <c r="G4544">
        <v>5.3929999999999998</v>
      </c>
      <c r="H4544">
        <v>101545.364</v>
      </c>
      <c r="I4544">
        <v>0.02</v>
      </c>
      <c r="J4544">
        <v>5.593</v>
      </c>
      <c r="K4544">
        <v>0.27600000000000002</v>
      </c>
      <c r="L4544">
        <v>0.81100000000000005</v>
      </c>
      <c r="M4544">
        <v>51.317999999999998</v>
      </c>
    </row>
    <row r="4545" spans="1:13" x14ac:dyDescent="0.35">
      <c r="A4545">
        <v>4541</v>
      </c>
      <c r="B4545" t="s">
        <v>4360</v>
      </c>
      <c r="C4545">
        <v>47.052999999999997</v>
      </c>
      <c r="D4545">
        <v>14.176</v>
      </c>
      <c r="E4545">
        <v>11.432</v>
      </c>
      <c r="F4545">
        <v>6.68</v>
      </c>
      <c r="G4545">
        <v>5.2539999999999996</v>
      </c>
      <c r="H4545">
        <v>101548.757</v>
      </c>
      <c r="I4545">
        <v>4.1000000000000002E-2</v>
      </c>
      <c r="J4545">
        <v>39.823999999999998</v>
      </c>
      <c r="K4545">
        <v>7.4359999999999999</v>
      </c>
      <c r="L4545">
        <v>8.2759999999999998</v>
      </c>
      <c r="M4545">
        <v>63.033000000000001</v>
      </c>
    </row>
    <row r="4546" spans="1:13" x14ac:dyDescent="0.35">
      <c r="A4546">
        <v>4542</v>
      </c>
      <c r="B4546" t="s">
        <v>4359</v>
      </c>
      <c r="C4546">
        <v>135.28399999999999</v>
      </c>
      <c r="D4546">
        <v>15.51</v>
      </c>
      <c r="E4546">
        <v>11.775</v>
      </c>
      <c r="F4546">
        <v>6.7080000000000002</v>
      </c>
      <c r="G4546">
        <v>4.8570000000000002</v>
      </c>
      <c r="H4546">
        <v>101553.486</v>
      </c>
      <c r="I4546">
        <v>2.8000000000000001E-2</v>
      </c>
      <c r="J4546">
        <v>88.343000000000004</v>
      </c>
      <c r="K4546">
        <v>47.886000000000003</v>
      </c>
      <c r="L4546">
        <v>16.556999999999999</v>
      </c>
      <c r="M4546">
        <v>74.421999999999997</v>
      </c>
    </row>
    <row r="4547" spans="1:13" x14ac:dyDescent="0.35">
      <c r="A4547">
        <v>4543</v>
      </c>
      <c r="B4547" t="s">
        <v>4358</v>
      </c>
      <c r="C4547">
        <v>241.738</v>
      </c>
      <c r="D4547">
        <v>16.678000000000001</v>
      </c>
      <c r="E4547">
        <v>12.7</v>
      </c>
      <c r="F4547">
        <v>6.4269999999999996</v>
      </c>
      <c r="G4547">
        <v>5.117</v>
      </c>
      <c r="H4547">
        <v>101567.19100000001</v>
      </c>
      <c r="I4547">
        <v>0.109</v>
      </c>
      <c r="J4547">
        <v>135.69399999999999</v>
      </c>
      <c r="K4547">
        <v>108.79900000000001</v>
      </c>
      <c r="L4547">
        <v>25.308</v>
      </c>
      <c r="M4547">
        <v>85.942999999999998</v>
      </c>
    </row>
    <row r="4548" spans="1:13" x14ac:dyDescent="0.35">
      <c r="A4548">
        <v>4544</v>
      </c>
      <c r="B4548" t="s">
        <v>4357</v>
      </c>
      <c r="C4548">
        <v>303.53899999999999</v>
      </c>
      <c r="D4548">
        <v>17.581</v>
      </c>
      <c r="E4548">
        <v>13.587999999999999</v>
      </c>
      <c r="F4548">
        <v>6.39</v>
      </c>
      <c r="G4548">
        <v>5.4870000000000001</v>
      </c>
      <c r="H4548">
        <v>101585.183</v>
      </c>
      <c r="I4548">
        <v>0.19600000000000001</v>
      </c>
      <c r="J4548">
        <v>175.899</v>
      </c>
      <c r="K4548">
        <v>130.41900000000001</v>
      </c>
      <c r="L4548">
        <v>34.182000000000002</v>
      </c>
      <c r="M4548">
        <v>98.233000000000004</v>
      </c>
    </row>
    <row r="4549" spans="1:13" x14ac:dyDescent="0.35">
      <c r="A4549">
        <v>4545</v>
      </c>
      <c r="B4549" t="s">
        <v>4356</v>
      </c>
      <c r="C4549">
        <v>374.17</v>
      </c>
      <c r="D4549">
        <v>18.239999999999998</v>
      </c>
      <c r="E4549">
        <v>14.381</v>
      </c>
      <c r="F4549">
        <v>6.1890000000000001</v>
      </c>
      <c r="G4549">
        <v>5.7009999999999996</v>
      </c>
      <c r="H4549">
        <v>101590.319</v>
      </c>
      <c r="I4549">
        <v>0.17899999999999999</v>
      </c>
      <c r="J4549">
        <v>216.803</v>
      </c>
      <c r="K4549">
        <v>163.13399999999999</v>
      </c>
      <c r="L4549">
        <v>42.753999999999998</v>
      </c>
      <c r="M4549">
        <v>112.19799999999999</v>
      </c>
    </row>
    <row r="4550" spans="1:13" x14ac:dyDescent="0.35">
      <c r="A4550">
        <v>4546</v>
      </c>
      <c r="B4550" t="s">
        <v>4355</v>
      </c>
      <c r="C4550">
        <v>459.245</v>
      </c>
      <c r="D4550">
        <v>18.658999999999999</v>
      </c>
      <c r="E4550">
        <v>15.132</v>
      </c>
      <c r="F4550">
        <v>6.3789999999999996</v>
      </c>
      <c r="G4550">
        <v>5.6790000000000003</v>
      </c>
      <c r="H4550">
        <v>101599.696</v>
      </c>
      <c r="I4550">
        <v>0.188</v>
      </c>
      <c r="J4550">
        <v>263.52999999999997</v>
      </c>
      <c r="K4550">
        <v>201.197</v>
      </c>
      <c r="L4550">
        <v>50.402000000000001</v>
      </c>
      <c r="M4550">
        <v>129.10599999999999</v>
      </c>
    </row>
    <row r="4551" spans="1:13" x14ac:dyDescent="0.35">
      <c r="A4551">
        <v>4547</v>
      </c>
      <c r="B4551" t="s">
        <v>4354</v>
      </c>
      <c r="C4551">
        <v>492.42899999999997</v>
      </c>
      <c r="D4551">
        <v>19.103999999999999</v>
      </c>
      <c r="E4551">
        <v>15.898</v>
      </c>
      <c r="F4551">
        <v>6.6520000000000001</v>
      </c>
      <c r="G4551">
        <v>5.6369999999999996</v>
      </c>
      <c r="H4551">
        <v>101603.757</v>
      </c>
      <c r="I4551">
        <v>0.29199999999999998</v>
      </c>
      <c r="J4551">
        <v>273.37099999999998</v>
      </c>
      <c r="K4551">
        <v>223.08099999999999</v>
      </c>
      <c r="L4551">
        <v>56.161000000000001</v>
      </c>
      <c r="M4551">
        <v>150.32499999999999</v>
      </c>
    </row>
    <row r="4552" spans="1:13" x14ac:dyDescent="0.35">
      <c r="A4552">
        <v>4548</v>
      </c>
      <c r="B4552" t="s">
        <v>4353</v>
      </c>
      <c r="C4552">
        <v>531.35799999999995</v>
      </c>
      <c r="D4552">
        <v>19.562999999999999</v>
      </c>
      <c r="E4552">
        <v>16.626000000000001</v>
      </c>
      <c r="F4552">
        <v>6.8159999999999998</v>
      </c>
      <c r="G4552">
        <v>5.7359999999999998</v>
      </c>
      <c r="H4552">
        <v>101603.401</v>
      </c>
      <c r="I4552">
        <v>0.28100000000000003</v>
      </c>
      <c r="J4552">
        <v>295.65100000000001</v>
      </c>
      <c r="K4552">
        <v>240.16900000000001</v>
      </c>
      <c r="L4552">
        <v>58.765000000000001</v>
      </c>
      <c r="M4552">
        <v>175.78399999999999</v>
      </c>
    </row>
    <row r="4553" spans="1:13" x14ac:dyDescent="0.35">
      <c r="A4553">
        <v>4549</v>
      </c>
      <c r="B4553" t="s">
        <v>4352</v>
      </c>
      <c r="C4553">
        <v>538.101</v>
      </c>
      <c r="D4553">
        <v>19.858000000000001</v>
      </c>
      <c r="E4553">
        <v>16.876999999999999</v>
      </c>
      <c r="F4553">
        <v>6.702</v>
      </c>
      <c r="G4553">
        <v>5.7649999999999997</v>
      </c>
      <c r="H4553">
        <v>101595.65700000001</v>
      </c>
      <c r="I4553">
        <v>0.13800000000000001</v>
      </c>
      <c r="J4553">
        <v>287.61700000000002</v>
      </c>
      <c r="K4553">
        <v>250.483</v>
      </c>
      <c r="L4553">
        <v>57.381</v>
      </c>
      <c r="M4553">
        <v>202.012</v>
      </c>
    </row>
    <row r="4554" spans="1:13" x14ac:dyDescent="0.35">
      <c r="A4554">
        <v>4550</v>
      </c>
      <c r="B4554" t="s">
        <v>4351</v>
      </c>
      <c r="C4554">
        <v>505.03100000000001</v>
      </c>
      <c r="D4554">
        <v>20.042000000000002</v>
      </c>
      <c r="E4554">
        <v>17.135000000000002</v>
      </c>
      <c r="F4554">
        <v>7.2290000000000001</v>
      </c>
      <c r="G4554">
        <v>5.9560000000000004</v>
      </c>
      <c r="H4554">
        <v>101601.031</v>
      </c>
      <c r="I4554">
        <v>0.153</v>
      </c>
      <c r="J4554">
        <v>285.83800000000002</v>
      </c>
      <c r="K4554">
        <v>219.66900000000001</v>
      </c>
      <c r="L4554">
        <v>52.52</v>
      </c>
      <c r="M4554">
        <v>224.548</v>
      </c>
    </row>
    <row r="4555" spans="1:13" x14ac:dyDescent="0.35">
      <c r="A4555">
        <v>4551</v>
      </c>
      <c r="B4555" t="s">
        <v>4350</v>
      </c>
      <c r="C4555">
        <v>397.98500000000001</v>
      </c>
      <c r="D4555">
        <v>19.596</v>
      </c>
      <c r="E4555">
        <v>17.305</v>
      </c>
      <c r="F4555">
        <v>7.37</v>
      </c>
      <c r="G4555">
        <v>5.8250000000000002</v>
      </c>
      <c r="H4555">
        <v>101605.986</v>
      </c>
      <c r="I4555">
        <v>0.108</v>
      </c>
      <c r="J4555">
        <v>230.04400000000001</v>
      </c>
      <c r="K4555">
        <v>165.006</v>
      </c>
      <c r="L4555">
        <v>45.264000000000003</v>
      </c>
      <c r="M4555">
        <v>242.88499999999999</v>
      </c>
    </row>
    <row r="4556" spans="1:13" x14ac:dyDescent="0.35">
      <c r="A4556">
        <v>4552</v>
      </c>
      <c r="B4556" t="s">
        <v>4349</v>
      </c>
      <c r="C4556">
        <v>318.23700000000002</v>
      </c>
      <c r="D4556">
        <v>18.584</v>
      </c>
      <c r="E4556">
        <v>16.991</v>
      </c>
      <c r="F4556">
        <v>7.2220000000000004</v>
      </c>
      <c r="G4556">
        <v>5.633</v>
      </c>
      <c r="H4556">
        <v>98438.39</v>
      </c>
      <c r="I4556">
        <v>0.11899999999999999</v>
      </c>
      <c r="J4556">
        <v>172.82499999999999</v>
      </c>
      <c r="K4556">
        <v>140.07</v>
      </c>
      <c r="L4556">
        <v>35.764000000000003</v>
      </c>
      <c r="M4556">
        <v>249.52</v>
      </c>
    </row>
    <row r="4557" spans="1:13" x14ac:dyDescent="0.35">
      <c r="A4557">
        <v>4553</v>
      </c>
      <c r="B4557" t="s">
        <v>4348</v>
      </c>
      <c r="C4557">
        <v>263.70100000000002</v>
      </c>
      <c r="D4557">
        <v>18.384</v>
      </c>
      <c r="E4557">
        <v>17.673999999999999</v>
      </c>
      <c r="F4557">
        <v>7.4619999999999997</v>
      </c>
      <c r="G4557">
        <v>5.6840000000000002</v>
      </c>
      <c r="H4557">
        <v>101618.859</v>
      </c>
      <c r="I4557">
        <v>0.41</v>
      </c>
      <c r="J4557">
        <v>133.91900000000001</v>
      </c>
      <c r="K4557">
        <v>124.38</v>
      </c>
      <c r="L4557">
        <v>28.021999999999998</v>
      </c>
      <c r="M4557">
        <v>270.34300000000002</v>
      </c>
    </row>
    <row r="4558" spans="1:13" x14ac:dyDescent="0.35">
      <c r="A4558">
        <v>4554</v>
      </c>
      <c r="B4558" t="s">
        <v>4347</v>
      </c>
      <c r="C4558">
        <v>163.11500000000001</v>
      </c>
      <c r="D4558">
        <v>17.707999999999998</v>
      </c>
      <c r="E4558">
        <v>17.670000000000002</v>
      </c>
      <c r="F4558">
        <v>6.9530000000000003</v>
      </c>
      <c r="G4558">
        <v>5.4690000000000003</v>
      </c>
      <c r="H4558">
        <v>101618.577</v>
      </c>
      <c r="I4558">
        <v>0.18099999999999999</v>
      </c>
      <c r="J4558">
        <v>102.461</v>
      </c>
      <c r="K4558">
        <v>59.293999999999997</v>
      </c>
      <c r="L4558">
        <v>19.239000000000001</v>
      </c>
      <c r="M4558">
        <v>281.94400000000002</v>
      </c>
    </row>
    <row r="4559" spans="1:13" x14ac:dyDescent="0.35">
      <c r="A4559">
        <v>4555</v>
      </c>
      <c r="B4559" t="s">
        <v>4346</v>
      </c>
      <c r="C4559">
        <v>77.994</v>
      </c>
      <c r="D4559">
        <v>16.786000000000001</v>
      </c>
      <c r="E4559">
        <v>16.707000000000001</v>
      </c>
      <c r="F4559">
        <v>6.7030000000000003</v>
      </c>
      <c r="G4559">
        <v>5.0529999999999999</v>
      </c>
      <c r="H4559">
        <v>101627.774</v>
      </c>
      <c r="I4559">
        <v>1.4999999999999999E-2</v>
      </c>
      <c r="J4559">
        <v>56.688000000000002</v>
      </c>
      <c r="K4559">
        <v>20.885999999999999</v>
      </c>
      <c r="L4559">
        <v>10.771000000000001</v>
      </c>
      <c r="M4559">
        <v>293.31</v>
      </c>
    </row>
    <row r="4560" spans="1:13" x14ac:dyDescent="0.35">
      <c r="A4560">
        <v>4556</v>
      </c>
      <c r="B4560" t="s">
        <v>4345</v>
      </c>
      <c r="C4560">
        <v>18.789000000000001</v>
      </c>
      <c r="D4560">
        <v>15.756</v>
      </c>
      <c r="E4560">
        <v>15.788</v>
      </c>
      <c r="F4560">
        <v>6.4580000000000002</v>
      </c>
      <c r="G4560">
        <v>5.0579999999999998</v>
      </c>
      <c r="H4560">
        <v>101647.06</v>
      </c>
      <c r="I4560">
        <v>1.0999999999999999E-2</v>
      </c>
      <c r="J4560">
        <v>14.875</v>
      </c>
      <c r="K4560">
        <v>3.1429999999999998</v>
      </c>
      <c r="L4560">
        <v>3.0049999999999999</v>
      </c>
      <c r="M4560">
        <v>304.87099999999998</v>
      </c>
    </row>
    <row r="4561" spans="1:13" x14ac:dyDescent="0.35">
      <c r="A4561">
        <v>4557</v>
      </c>
      <c r="B4561" t="s">
        <v>4344</v>
      </c>
      <c r="C4561">
        <v>0.20499999999999999</v>
      </c>
      <c r="D4561">
        <v>14.923999999999999</v>
      </c>
      <c r="E4561">
        <v>14.901</v>
      </c>
      <c r="F4561">
        <v>6.5220000000000002</v>
      </c>
      <c r="G4561">
        <v>5.4249999999999998</v>
      </c>
      <c r="H4561">
        <v>101657.129</v>
      </c>
      <c r="I4561">
        <v>4.1000000000000002E-2</v>
      </c>
      <c r="J4561">
        <v>0.20499999999999999</v>
      </c>
      <c r="K4561">
        <v>0</v>
      </c>
      <c r="L4561">
        <v>-3.7269999999999999</v>
      </c>
      <c r="M4561">
        <v>317.02</v>
      </c>
    </row>
    <row r="4562" spans="1:13" x14ac:dyDescent="0.35">
      <c r="A4562">
        <v>4558</v>
      </c>
      <c r="B4562" t="s">
        <v>4343</v>
      </c>
      <c r="C4562">
        <v>0</v>
      </c>
      <c r="D4562">
        <v>14.349</v>
      </c>
      <c r="E4562">
        <v>14.009</v>
      </c>
      <c r="F4562">
        <v>6.6289999999999996</v>
      </c>
      <c r="G4562">
        <v>5.0419999999999998</v>
      </c>
      <c r="H4562">
        <v>101659.48</v>
      </c>
      <c r="I4562">
        <v>4.0000000000000001E-3</v>
      </c>
      <c r="J4562">
        <v>0</v>
      </c>
      <c r="K4562">
        <v>0</v>
      </c>
      <c r="L4562">
        <v>-9.0289999999999999</v>
      </c>
      <c r="M4562">
        <v>329.91199999999998</v>
      </c>
    </row>
    <row r="4563" spans="1:13" x14ac:dyDescent="0.35">
      <c r="A4563">
        <v>4559</v>
      </c>
      <c r="B4563" t="s">
        <v>4342</v>
      </c>
      <c r="C4563">
        <v>0</v>
      </c>
      <c r="D4563">
        <v>14.135999999999999</v>
      </c>
      <c r="E4563">
        <v>13.172000000000001</v>
      </c>
      <c r="F4563">
        <v>6.59</v>
      </c>
      <c r="G4563">
        <v>5.0309999999999997</v>
      </c>
      <c r="H4563">
        <v>101651.527</v>
      </c>
      <c r="I4563">
        <v>0</v>
      </c>
      <c r="J4563">
        <v>0</v>
      </c>
      <c r="K4563">
        <v>0</v>
      </c>
      <c r="L4563">
        <v>-12.542999999999999</v>
      </c>
      <c r="M4563">
        <v>343.53199999999998</v>
      </c>
    </row>
    <row r="4564" spans="1:13" x14ac:dyDescent="0.35">
      <c r="A4564">
        <v>4560</v>
      </c>
      <c r="B4564" t="s">
        <v>4341</v>
      </c>
      <c r="C4564">
        <v>0</v>
      </c>
      <c r="D4564">
        <v>13.855</v>
      </c>
      <c r="E4564">
        <v>12.394</v>
      </c>
      <c r="F4564">
        <v>6.6989999999999998</v>
      </c>
      <c r="G4564">
        <v>4.9850000000000003</v>
      </c>
      <c r="H4564">
        <v>101633.939</v>
      </c>
      <c r="I4564">
        <v>1.4999999999999999E-2</v>
      </c>
      <c r="J4564">
        <v>0</v>
      </c>
      <c r="K4564">
        <v>0</v>
      </c>
      <c r="L4564">
        <v>-14.000999999999999</v>
      </c>
      <c r="M4564">
        <v>325.29500000000002</v>
      </c>
    </row>
    <row r="4565" spans="1:13" x14ac:dyDescent="0.35">
      <c r="A4565">
        <v>4561</v>
      </c>
      <c r="B4565" t="s">
        <v>4340</v>
      </c>
      <c r="C4565">
        <v>0</v>
      </c>
      <c r="D4565">
        <v>13.728</v>
      </c>
      <c r="E4565">
        <v>12.271000000000001</v>
      </c>
      <c r="F4565">
        <v>6.6459999999999999</v>
      </c>
      <c r="G4565">
        <v>4.9459999999999997</v>
      </c>
      <c r="H4565">
        <v>101612.376</v>
      </c>
      <c r="I4565">
        <v>7.4999999999999997E-2</v>
      </c>
      <c r="J4565">
        <v>0</v>
      </c>
      <c r="K4565">
        <v>0</v>
      </c>
      <c r="L4565">
        <v>-13.250999999999999</v>
      </c>
      <c r="M4565">
        <v>11.971</v>
      </c>
    </row>
    <row r="4566" spans="1:13" x14ac:dyDescent="0.35">
      <c r="A4566">
        <v>4562</v>
      </c>
      <c r="B4566" t="s">
        <v>4339</v>
      </c>
      <c r="C4566">
        <v>0</v>
      </c>
      <c r="D4566">
        <v>13.507999999999999</v>
      </c>
      <c r="E4566">
        <v>12.144</v>
      </c>
      <c r="F4566">
        <v>6.74</v>
      </c>
      <c r="G4566">
        <v>5.3780000000000001</v>
      </c>
      <c r="H4566">
        <v>101596.837</v>
      </c>
      <c r="I4566">
        <v>1.2E-2</v>
      </c>
      <c r="J4566">
        <v>0</v>
      </c>
      <c r="K4566">
        <v>0</v>
      </c>
      <c r="L4566">
        <v>-10.381</v>
      </c>
      <c r="M4566">
        <v>25.795999999999999</v>
      </c>
    </row>
    <row r="4567" spans="1:13" x14ac:dyDescent="0.35">
      <c r="A4567">
        <v>4563</v>
      </c>
      <c r="B4567" t="s">
        <v>4338</v>
      </c>
      <c r="C4567">
        <v>0</v>
      </c>
      <c r="D4567">
        <v>13.371</v>
      </c>
      <c r="E4567">
        <v>12.048</v>
      </c>
      <c r="F4567">
        <v>6.7960000000000003</v>
      </c>
      <c r="G4567">
        <v>5.7549999999999999</v>
      </c>
      <c r="H4567">
        <v>101577.46</v>
      </c>
      <c r="I4567">
        <v>0.107</v>
      </c>
      <c r="J4567">
        <v>0</v>
      </c>
      <c r="K4567">
        <v>0</v>
      </c>
      <c r="L4567">
        <v>-5.6180000000000003</v>
      </c>
      <c r="M4567">
        <v>38.960999999999999</v>
      </c>
    </row>
    <row r="4568" spans="1:13" x14ac:dyDescent="0.35">
      <c r="A4568">
        <v>4564</v>
      </c>
      <c r="B4568" t="s">
        <v>4337</v>
      </c>
      <c r="C4568">
        <v>4.79</v>
      </c>
      <c r="D4568">
        <v>13.465999999999999</v>
      </c>
      <c r="E4568">
        <v>11.962999999999999</v>
      </c>
      <c r="F4568">
        <v>6.78</v>
      </c>
      <c r="G4568">
        <v>6.0220000000000002</v>
      </c>
      <c r="H4568">
        <v>101569.11599999999</v>
      </c>
      <c r="I4568">
        <v>0.11700000000000001</v>
      </c>
      <c r="J4568">
        <v>4.4770000000000003</v>
      </c>
      <c r="K4568">
        <v>0.153</v>
      </c>
      <c r="L4568">
        <v>0.69299999999999995</v>
      </c>
      <c r="M4568">
        <v>51.345999999999997</v>
      </c>
    </row>
    <row r="4569" spans="1:13" x14ac:dyDescent="0.35">
      <c r="A4569">
        <v>4565</v>
      </c>
      <c r="B4569" t="s">
        <v>4336</v>
      </c>
      <c r="C4569">
        <v>39.656999999999996</v>
      </c>
      <c r="D4569">
        <v>14.061</v>
      </c>
      <c r="E4569">
        <v>12.016999999999999</v>
      </c>
      <c r="F4569">
        <v>6.9889999999999999</v>
      </c>
      <c r="G4569">
        <v>5.8440000000000003</v>
      </c>
      <c r="H4569">
        <v>101565.77</v>
      </c>
      <c r="I4569">
        <v>0.156</v>
      </c>
      <c r="J4569">
        <v>33.621000000000002</v>
      </c>
      <c r="K4569">
        <v>4.6520000000000001</v>
      </c>
      <c r="L4569">
        <v>8.1609999999999996</v>
      </c>
      <c r="M4569">
        <v>63.070999999999998</v>
      </c>
    </row>
    <row r="4570" spans="1:13" x14ac:dyDescent="0.35">
      <c r="A4570">
        <v>4566</v>
      </c>
      <c r="B4570" t="s">
        <v>4335</v>
      </c>
      <c r="C4570">
        <v>108.71599999999999</v>
      </c>
      <c r="D4570">
        <v>15.214</v>
      </c>
      <c r="E4570">
        <v>12.151</v>
      </c>
      <c r="F4570">
        <v>7.0830000000000002</v>
      </c>
      <c r="G4570">
        <v>5.6280000000000001</v>
      </c>
      <c r="H4570">
        <v>101555.571</v>
      </c>
      <c r="I4570">
        <v>0.216</v>
      </c>
      <c r="J4570">
        <v>79.218999999999994</v>
      </c>
      <c r="K4570">
        <v>27.707999999999998</v>
      </c>
      <c r="L4570">
        <v>16.442</v>
      </c>
      <c r="M4570">
        <v>74.468999999999994</v>
      </c>
    </row>
    <row r="4571" spans="1:13" x14ac:dyDescent="0.35">
      <c r="A4571">
        <v>4567</v>
      </c>
      <c r="B4571" t="s">
        <v>4334</v>
      </c>
      <c r="C4571">
        <v>199.292</v>
      </c>
      <c r="D4571">
        <v>16.186</v>
      </c>
      <c r="E4571">
        <v>12.922000000000001</v>
      </c>
      <c r="F4571">
        <v>7.0279999999999996</v>
      </c>
      <c r="G4571">
        <v>5.71</v>
      </c>
      <c r="H4571">
        <v>101575.545</v>
      </c>
      <c r="I4571">
        <v>0.23400000000000001</v>
      </c>
      <c r="J4571">
        <v>121.967</v>
      </c>
      <c r="K4571">
        <v>73.593999999999994</v>
      </c>
      <c r="L4571">
        <v>25.164999999999999</v>
      </c>
      <c r="M4571">
        <v>85.954999999999998</v>
      </c>
    </row>
    <row r="4572" spans="1:13" x14ac:dyDescent="0.35">
      <c r="A4572">
        <v>4568</v>
      </c>
      <c r="B4572" t="s">
        <v>4333</v>
      </c>
      <c r="C4572">
        <v>278.904</v>
      </c>
      <c r="D4572">
        <v>17.128</v>
      </c>
      <c r="E4572">
        <v>13.621</v>
      </c>
      <c r="F4572">
        <v>6.9829999999999997</v>
      </c>
      <c r="G4572">
        <v>6.008</v>
      </c>
      <c r="H4572">
        <v>101560.27</v>
      </c>
      <c r="I4572">
        <v>8.4000000000000005E-2</v>
      </c>
      <c r="J4572">
        <v>183.614</v>
      </c>
      <c r="K4572">
        <v>90.081000000000003</v>
      </c>
      <c r="L4572">
        <v>34.069000000000003</v>
      </c>
      <c r="M4572">
        <v>98.289000000000001</v>
      </c>
    </row>
    <row r="4573" spans="1:13" x14ac:dyDescent="0.35">
      <c r="A4573">
        <v>4569</v>
      </c>
      <c r="B4573" t="s">
        <v>4332</v>
      </c>
      <c r="C4573">
        <v>384.66800000000001</v>
      </c>
      <c r="D4573">
        <v>17.89</v>
      </c>
      <c r="E4573">
        <v>14.348000000000001</v>
      </c>
      <c r="F4573">
        <v>7.109</v>
      </c>
      <c r="G4573">
        <v>6.0460000000000003</v>
      </c>
      <c r="H4573">
        <v>101575.65700000001</v>
      </c>
      <c r="I4573">
        <v>0.112</v>
      </c>
      <c r="J4573">
        <v>221.83099999999999</v>
      </c>
      <c r="K4573">
        <v>159.30099999999999</v>
      </c>
      <c r="L4573">
        <v>42.63</v>
      </c>
      <c r="M4573">
        <v>112.232</v>
      </c>
    </row>
    <row r="4574" spans="1:13" x14ac:dyDescent="0.35">
      <c r="A4574">
        <v>4570</v>
      </c>
      <c r="B4574" t="s">
        <v>4331</v>
      </c>
      <c r="C4574">
        <v>456.34899999999999</v>
      </c>
      <c r="D4574">
        <v>18.558</v>
      </c>
      <c r="E4574">
        <v>15.01</v>
      </c>
      <c r="F4574">
        <v>7.3540000000000001</v>
      </c>
      <c r="G4574">
        <v>5.9960000000000004</v>
      </c>
      <c r="H4574">
        <v>101573.45600000001</v>
      </c>
      <c r="I4574">
        <v>0.218</v>
      </c>
      <c r="J4574">
        <v>250.75399999999999</v>
      </c>
      <c r="K4574">
        <v>198.41399999999999</v>
      </c>
      <c r="L4574">
        <v>50.317999999999998</v>
      </c>
      <c r="M4574">
        <v>129.24700000000001</v>
      </c>
    </row>
    <row r="4575" spans="1:13" x14ac:dyDescent="0.35">
      <c r="A4575">
        <v>4571</v>
      </c>
      <c r="B4575" t="s">
        <v>4330</v>
      </c>
      <c r="C4575">
        <v>520.62599999999998</v>
      </c>
      <c r="D4575">
        <v>19.132000000000001</v>
      </c>
      <c r="E4575">
        <v>15.544</v>
      </c>
      <c r="F4575">
        <v>7.2370000000000001</v>
      </c>
      <c r="G4575">
        <v>6.0289999999999999</v>
      </c>
      <c r="H4575">
        <v>101553.452</v>
      </c>
      <c r="I4575">
        <v>0.04</v>
      </c>
      <c r="J4575">
        <v>284.13099999999997</v>
      </c>
      <c r="K4575">
        <v>226.52199999999999</v>
      </c>
      <c r="L4575">
        <v>56.042000000000002</v>
      </c>
      <c r="M4575">
        <v>150.327</v>
      </c>
    </row>
    <row r="4576" spans="1:13" x14ac:dyDescent="0.35">
      <c r="A4576">
        <v>4572</v>
      </c>
      <c r="B4576" t="s">
        <v>4329</v>
      </c>
      <c r="C4576">
        <v>509.15300000000002</v>
      </c>
      <c r="D4576">
        <v>19.41</v>
      </c>
      <c r="E4576">
        <v>16.225999999999999</v>
      </c>
      <c r="F4576">
        <v>7.194</v>
      </c>
      <c r="G4576">
        <v>6.0439999999999996</v>
      </c>
      <c r="H4576">
        <v>101563.586</v>
      </c>
      <c r="I4576">
        <v>6.0999999999999999E-2</v>
      </c>
      <c r="J4576">
        <v>294.33</v>
      </c>
      <c r="K4576">
        <v>202.85300000000001</v>
      </c>
      <c r="L4576">
        <v>58.646000000000001</v>
      </c>
      <c r="M4576">
        <v>175.69300000000001</v>
      </c>
    </row>
    <row r="4577" spans="1:13" x14ac:dyDescent="0.35">
      <c r="A4577">
        <v>4573</v>
      </c>
      <c r="B4577" t="s">
        <v>4328</v>
      </c>
      <c r="C4577">
        <v>494.95699999999999</v>
      </c>
      <c r="D4577">
        <v>19.628</v>
      </c>
      <c r="E4577">
        <v>16.658999999999999</v>
      </c>
      <c r="F4577">
        <v>7.3390000000000004</v>
      </c>
      <c r="G4577">
        <v>6.0819999999999999</v>
      </c>
      <c r="H4577">
        <v>101559.976</v>
      </c>
      <c r="I4577">
        <v>0.1</v>
      </c>
      <c r="J4577">
        <v>278.47300000000001</v>
      </c>
      <c r="K4577">
        <v>206.417</v>
      </c>
      <c r="L4577">
        <v>57.252000000000002</v>
      </c>
      <c r="M4577">
        <v>202.02099999999999</v>
      </c>
    </row>
    <row r="4578" spans="1:13" x14ac:dyDescent="0.35">
      <c r="A4578">
        <v>4574</v>
      </c>
      <c r="B4578" t="s">
        <v>4327</v>
      </c>
      <c r="C4578">
        <v>448.697</v>
      </c>
      <c r="D4578">
        <v>19.738</v>
      </c>
      <c r="E4578">
        <v>17.036999999999999</v>
      </c>
      <c r="F4578">
        <v>7.33</v>
      </c>
      <c r="G4578">
        <v>6.0449999999999999</v>
      </c>
      <c r="H4578">
        <v>101559.833</v>
      </c>
      <c r="I4578">
        <v>5.8000000000000003E-2</v>
      </c>
      <c r="J4578">
        <v>272.44200000000001</v>
      </c>
      <c r="K4578">
        <v>165.149</v>
      </c>
      <c r="L4578">
        <v>52.374000000000002</v>
      </c>
      <c r="M4578">
        <v>224.56200000000001</v>
      </c>
    </row>
    <row r="4579" spans="1:13" x14ac:dyDescent="0.35">
      <c r="A4579">
        <v>4575</v>
      </c>
      <c r="B4579" t="s">
        <v>4326</v>
      </c>
      <c r="C4579">
        <v>405.38400000000001</v>
      </c>
      <c r="D4579">
        <v>19.728000000000002</v>
      </c>
      <c r="E4579">
        <v>17.395</v>
      </c>
      <c r="F4579">
        <v>7.585</v>
      </c>
      <c r="G4579">
        <v>5.9370000000000003</v>
      </c>
      <c r="H4579">
        <v>101552.107</v>
      </c>
      <c r="I4579">
        <v>2.9000000000000001E-2</v>
      </c>
      <c r="J4579">
        <v>226.34700000000001</v>
      </c>
      <c r="K4579">
        <v>169.16499999999999</v>
      </c>
      <c r="L4579">
        <v>45.204000000000001</v>
      </c>
      <c r="M4579">
        <v>242.696</v>
      </c>
    </row>
    <row r="4580" spans="1:13" x14ac:dyDescent="0.35">
      <c r="A4580">
        <v>4576</v>
      </c>
      <c r="B4580" t="s">
        <v>4325</v>
      </c>
      <c r="C4580">
        <v>344.82499999999999</v>
      </c>
      <c r="D4580">
        <v>19.405999999999999</v>
      </c>
      <c r="E4580">
        <v>17.657</v>
      </c>
      <c r="F4580">
        <v>7.6319999999999997</v>
      </c>
      <c r="G4580">
        <v>5.8739999999999997</v>
      </c>
      <c r="H4580">
        <v>101539.655</v>
      </c>
      <c r="I4580">
        <v>0.16800000000000001</v>
      </c>
      <c r="J4580">
        <v>186.685</v>
      </c>
      <c r="K4580">
        <v>151.18799999999999</v>
      </c>
      <c r="L4580">
        <v>36.844000000000001</v>
      </c>
      <c r="M4580">
        <v>257.43799999999999</v>
      </c>
    </row>
    <row r="4581" spans="1:13" x14ac:dyDescent="0.35">
      <c r="A4581">
        <v>4577</v>
      </c>
      <c r="B4581" t="s">
        <v>4324</v>
      </c>
      <c r="C4581">
        <v>250.87700000000001</v>
      </c>
      <c r="D4581">
        <v>19.006</v>
      </c>
      <c r="E4581">
        <v>17.89</v>
      </c>
      <c r="F4581">
        <v>7.7910000000000004</v>
      </c>
      <c r="G4581">
        <v>5.2859999999999996</v>
      </c>
      <c r="H4581">
        <v>101528.17600000001</v>
      </c>
      <c r="I4581">
        <v>0.217</v>
      </c>
      <c r="J4581">
        <v>138.56</v>
      </c>
      <c r="K4581">
        <v>107.244</v>
      </c>
      <c r="L4581">
        <v>28.007999999999999</v>
      </c>
      <c r="M4581">
        <v>270.14800000000002</v>
      </c>
    </row>
    <row r="4582" spans="1:13" x14ac:dyDescent="0.35">
      <c r="A4582">
        <v>4578</v>
      </c>
      <c r="B4582" t="s">
        <v>4323</v>
      </c>
      <c r="C4582">
        <v>161.40299999999999</v>
      </c>
      <c r="D4582">
        <v>18.373000000000001</v>
      </c>
      <c r="E4582">
        <v>18.045000000000002</v>
      </c>
      <c r="F4582">
        <v>7.6050000000000004</v>
      </c>
      <c r="G4582">
        <v>5.157</v>
      </c>
      <c r="H4582">
        <v>101529.427</v>
      </c>
      <c r="I4582">
        <v>5.8000000000000003E-2</v>
      </c>
      <c r="J4582">
        <v>102.27200000000001</v>
      </c>
      <c r="K4582">
        <v>56.476999999999997</v>
      </c>
      <c r="L4582">
        <v>19.166</v>
      </c>
      <c r="M4582">
        <v>281.83600000000001</v>
      </c>
    </row>
    <row r="4583" spans="1:13" x14ac:dyDescent="0.35">
      <c r="A4583">
        <v>4579</v>
      </c>
      <c r="B4583" t="s">
        <v>4322</v>
      </c>
      <c r="C4583">
        <v>76.454999999999998</v>
      </c>
      <c r="D4583">
        <v>17.327000000000002</v>
      </c>
      <c r="E4583">
        <v>16.965</v>
      </c>
      <c r="F4583">
        <v>7.3810000000000002</v>
      </c>
      <c r="G4583">
        <v>5.3129999999999997</v>
      </c>
      <c r="H4583">
        <v>101538.62300000001</v>
      </c>
      <c r="I4583">
        <v>4.2000000000000003E-2</v>
      </c>
      <c r="J4583">
        <v>52.613999999999997</v>
      </c>
      <c r="K4583">
        <v>22.117999999999999</v>
      </c>
      <c r="L4583">
        <v>10.689</v>
      </c>
      <c r="M4583">
        <v>293.21600000000001</v>
      </c>
    </row>
    <row r="4584" spans="1:13" x14ac:dyDescent="0.35">
      <c r="A4584">
        <v>4580</v>
      </c>
      <c r="B4584" t="s">
        <v>4321</v>
      </c>
      <c r="C4584">
        <v>18.536000000000001</v>
      </c>
      <c r="D4584">
        <v>15.875</v>
      </c>
      <c r="E4584">
        <v>15.87</v>
      </c>
      <c r="F4584">
        <v>7.1260000000000003</v>
      </c>
      <c r="G4584">
        <v>4.8570000000000002</v>
      </c>
      <c r="H4584">
        <v>101555.587</v>
      </c>
      <c r="I4584">
        <v>0.03</v>
      </c>
      <c r="J4584">
        <v>15.101000000000001</v>
      </c>
      <c r="K4584">
        <v>2.8149999999999999</v>
      </c>
      <c r="L4584">
        <v>2.9089999999999998</v>
      </c>
      <c r="M4584">
        <v>304.798</v>
      </c>
    </row>
    <row r="4585" spans="1:13" x14ac:dyDescent="0.35">
      <c r="A4585">
        <v>4581</v>
      </c>
      <c r="B4585" t="s">
        <v>4320</v>
      </c>
      <c r="C4585">
        <v>0.16500000000000001</v>
      </c>
      <c r="D4585">
        <v>14.927</v>
      </c>
      <c r="E4585">
        <v>14.816000000000001</v>
      </c>
      <c r="F4585">
        <v>6.9560000000000004</v>
      </c>
      <c r="G4585">
        <v>3.9020000000000001</v>
      </c>
      <c r="H4585">
        <v>101561.747</v>
      </c>
      <c r="I4585">
        <v>4.1000000000000002E-2</v>
      </c>
      <c r="J4585">
        <v>0.13900000000000001</v>
      </c>
      <c r="K4585">
        <v>0</v>
      </c>
      <c r="L4585">
        <v>-3.8210000000000002</v>
      </c>
      <c r="M4585">
        <v>316.93700000000001</v>
      </c>
    </row>
    <row r="4586" spans="1:13" x14ac:dyDescent="0.35">
      <c r="A4586">
        <v>4582</v>
      </c>
      <c r="B4586" t="s">
        <v>4319</v>
      </c>
      <c r="C4586">
        <v>0</v>
      </c>
      <c r="D4586">
        <v>14.414999999999999</v>
      </c>
      <c r="E4586">
        <v>13.808</v>
      </c>
      <c r="F4586">
        <v>6.7720000000000002</v>
      </c>
      <c r="G4586">
        <v>4.0579999999999998</v>
      </c>
      <c r="H4586">
        <v>101554.425</v>
      </c>
      <c r="I4586">
        <v>3.5000000000000003E-2</v>
      </c>
      <c r="J4586">
        <v>0</v>
      </c>
      <c r="K4586">
        <v>0</v>
      </c>
      <c r="L4586">
        <v>-9.1300000000000008</v>
      </c>
      <c r="M4586">
        <v>329.84100000000001</v>
      </c>
    </row>
    <row r="4587" spans="1:13" x14ac:dyDescent="0.35">
      <c r="A4587">
        <v>4583</v>
      </c>
      <c r="B4587" t="s">
        <v>4318</v>
      </c>
      <c r="C4587">
        <v>0</v>
      </c>
      <c r="D4587">
        <v>14.085000000000001</v>
      </c>
      <c r="E4587">
        <v>12.884</v>
      </c>
      <c r="F4587">
        <v>6.7919999999999998</v>
      </c>
      <c r="G4587">
        <v>3.99</v>
      </c>
      <c r="H4587">
        <v>101541.882</v>
      </c>
      <c r="I4587">
        <v>9.2999999999999999E-2</v>
      </c>
      <c r="J4587">
        <v>0</v>
      </c>
      <c r="K4587">
        <v>0</v>
      </c>
      <c r="L4587">
        <v>-12.66</v>
      </c>
      <c r="M4587">
        <v>343.50700000000001</v>
      </c>
    </row>
    <row r="4588" spans="1:13" x14ac:dyDescent="0.35">
      <c r="A4588">
        <v>4584</v>
      </c>
      <c r="B4588" t="s">
        <v>4317</v>
      </c>
      <c r="C4588">
        <v>0</v>
      </c>
      <c r="D4588">
        <v>13.526</v>
      </c>
      <c r="E4588">
        <v>11.956</v>
      </c>
      <c r="F4588">
        <v>6.7850000000000001</v>
      </c>
      <c r="G4588">
        <v>4.1920000000000002</v>
      </c>
      <c r="H4588">
        <v>101524.77099999999</v>
      </c>
      <c r="I4588">
        <v>6.7000000000000004E-2</v>
      </c>
      <c r="J4588">
        <v>0</v>
      </c>
      <c r="K4588">
        <v>0</v>
      </c>
      <c r="L4588">
        <v>-14.115</v>
      </c>
      <c r="M4588">
        <v>332.28899999999999</v>
      </c>
    </row>
    <row r="4589" spans="1:13" x14ac:dyDescent="0.35">
      <c r="A4589">
        <v>4585</v>
      </c>
      <c r="B4589" t="s">
        <v>4316</v>
      </c>
      <c r="C4589">
        <v>0</v>
      </c>
      <c r="D4589">
        <v>13.234999999999999</v>
      </c>
      <c r="E4589">
        <v>11.749000000000001</v>
      </c>
      <c r="F4589">
        <v>6.7080000000000002</v>
      </c>
      <c r="G4589">
        <v>4.2679999999999998</v>
      </c>
      <c r="H4589">
        <v>101497.552</v>
      </c>
      <c r="I4589">
        <v>0.13700000000000001</v>
      </c>
      <c r="J4589">
        <v>0</v>
      </c>
      <c r="K4589">
        <v>0</v>
      </c>
      <c r="L4589">
        <v>-13.375999999999999</v>
      </c>
      <c r="M4589">
        <v>11.952999999999999</v>
      </c>
    </row>
    <row r="4590" spans="1:13" x14ac:dyDescent="0.35">
      <c r="A4590">
        <v>4586</v>
      </c>
      <c r="B4590" t="s">
        <v>4315</v>
      </c>
      <c r="C4590">
        <v>0</v>
      </c>
      <c r="D4590">
        <v>13.039</v>
      </c>
      <c r="E4590">
        <v>11.602</v>
      </c>
      <c r="F4590">
        <v>6.6879999999999997</v>
      </c>
      <c r="G4590">
        <v>4.2640000000000002</v>
      </c>
      <c r="H4590">
        <v>101461.152</v>
      </c>
      <c r="I4590">
        <v>0.187</v>
      </c>
      <c r="J4590">
        <v>0</v>
      </c>
      <c r="K4590">
        <v>0</v>
      </c>
      <c r="L4590">
        <v>-10.497999999999999</v>
      </c>
      <c r="M4590">
        <v>25.827999999999999</v>
      </c>
    </row>
    <row r="4591" spans="1:13" x14ac:dyDescent="0.35">
      <c r="A4591">
        <v>4587</v>
      </c>
      <c r="B4591" t="s">
        <v>4314</v>
      </c>
      <c r="C4591">
        <v>0</v>
      </c>
      <c r="D4591">
        <v>13.01</v>
      </c>
      <c r="E4591">
        <v>11.433</v>
      </c>
      <c r="F4591">
        <v>6.694</v>
      </c>
      <c r="G4591">
        <v>4.0730000000000004</v>
      </c>
      <c r="H4591">
        <v>101444.245</v>
      </c>
      <c r="I4591">
        <v>7.4999999999999997E-2</v>
      </c>
      <c r="J4591">
        <v>0</v>
      </c>
      <c r="K4591">
        <v>0</v>
      </c>
      <c r="L4591">
        <v>-5.7130000000000001</v>
      </c>
      <c r="M4591">
        <v>39.042999999999999</v>
      </c>
    </row>
    <row r="4592" spans="1:13" x14ac:dyDescent="0.35">
      <c r="A4592">
        <v>4588</v>
      </c>
      <c r="B4592" t="s">
        <v>4313</v>
      </c>
      <c r="C4592">
        <v>5.3079999999999998</v>
      </c>
      <c r="D4592">
        <v>13.182</v>
      </c>
      <c r="E4592">
        <v>11.209</v>
      </c>
      <c r="F4592">
        <v>6.9710000000000001</v>
      </c>
      <c r="G4592">
        <v>4.6769999999999996</v>
      </c>
      <c r="H4592">
        <v>101446.708</v>
      </c>
      <c r="I4592">
        <v>7.1999999999999995E-2</v>
      </c>
      <c r="J4592">
        <v>5.1929999999999996</v>
      </c>
      <c r="K4592">
        <v>0.13700000000000001</v>
      </c>
      <c r="L4592">
        <v>0.56999999999999995</v>
      </c>
      <c r="M4592">
        <v>51.378</v>
      </c>
    </row>
    <row r="4593" spans="1:13" x14ac:dyDescent="0.35">
      <c r="A4593">
        <v>4589</v>
      </c>
      <c r="B4593" t="s">
        <v>4312</v>
      </c>
      <c r="C4593">
        <v>47.283000000000001</v>
      </c>
      <c r="D4593">
        <v>14.093999999999999</v>
      </c>
      <c r="E4593">
        <v>11.162000000000001</v>
      </c>
      <c r="F4593">
        <v>7.1289999999999996</v>
      </c>
      <c r="G4593">
        <v>4.532</v>
      </c>
      <c r="H4593">
        <v>101470.609</v>
      </c>
      <c r="I4593">
        <v>0.19</v>
      </c>
      <c r="J4593">
        <v>38.616999999999997</v>
      </c>
      <c r="K4593">
        <v>8.6660000000000004</v>
      </c>
      <c r="L4593">
        <v>8.0299999999999994</v>
      </c>
      <c r="M4593">
        <v>63.098999999999997</v>
      </c>
    </row>
    <row r="4594" spans="1:13" x14ac:dyDescent="0.35">
      <c r="A4594">
        <v>4590</v>
      </c>
      <c r="B4594" t="s">
        <v>4311</v>
      </c>
      <c r="C4594">
        <v>124.233</v>
      </c>
      <c r="D4594">
        <v>15.362</v>
      </c>
      <c r="E4594">
        <v>11.279</v>
      </c>
      <c r="F4594">
        <v>6.9850000000000003</v>
      </c>
      <c r="G4594">
        <v>4.5880000000000001</v>
      </c>
      <c r="H4594">
        <v>101464.152</v>
      </c>
      <c r="I4594">
        <v>0.218</v>
      </c>
      <c r="J4594">
        <v>85.694000000000003</v>
      </c>
      <c r="K4594">
        <v>40.323999999999998</v>
      </c>
      <c r="L4594">
        <v>16.349</v>
      </c>
      <c r="M4594">
        <v>74.549000000000007</v>
      </c>
    </row>
    <row r="4595" spans="1:13" x14ac:dyDescent="0.35">
      <c r="A4595">
        <v>4591</v>
      </c>
      <c r="B4595" t="s">
        <v>4310</v>
      </c>
      <c r="C4595">
        <v>235.357</v>
      </c>
      <c r="D4595">
        <v>16.725999999999999</v>
      </c>
      <c r="E4595">
        <v>12.233000000000001</v>
      </c>
      <c r="F4595">
        <v>6.641</v>
      </c>
      <c r="G4595">
        <v>4.7409999999999997</v>
      </c>
      <c r="H4595">
        <v>101472.086</v>
      </c>
      <c r="I4595">
        <v>7.4999999999999997E-2</v>
      </c>
      <c r="J4595">
        <v>140.346</v>
      </c>
      <c r="K4595">
        <v>98.844999999999999</v>
      </c>
      <c r="L4595">
        <v>25.094000000000001</v>
      </c>
      <c r="M4595">
        <v>86.070999999999998</v>
      </c>
    </row>
    <row r="4596" spans="1:13" x14ac:dyDescent="0.35">
      <c r="A4596">
        <v>4592</v>
      </c>
      <c r="B4596" t="s">
        <v>4309</v>
      </c>
      <c r="C4596">
        <v>345.63</v>
      </c>
      <c r="D4596">
        <v>17.82</v>
      </c>
      <c r="E4596">
        <v>13.169</v>
      </c>
      <c r="F4596">
        <v>6.4260000000000002</v>
      </c>
      <c r="G4596">
        <v>4.8259999999999996</v>
      </c>
      <c r="H4596">
        <v>101483.12699999999</v>
      </c>
      <c r="I4596">
        <v>9.5000000000000001E-2</v>
      </c>
      <c r="J4596">
        <v>176.92500000000001</v>
      </c>
      <c r="K4596">
        <v>173.04300000000001</v>
      </c>
      <c r="L4596">
        <v>33.953000000000003</v>
      </c>
      <c r="M4596">
        <v>98.355000000000004</v>
      </c>
    </row>
    <row r="4597" spans="1:13" x14ac:dyDescent="0.35">
      <c r="A4597">
        <v>4593</v>
      </c>
      <c r="B4597" t="s">
        <v>4308</v>
      </c>
      <c r="C4597">
        <v>429.65899999999999</v>
      </c>
      <c r="D4597">
        <v>18.614999999999998</v>
      </c>
      <c r="E4597">
        <v>14.037000000000001</v>
      </c>
      <c r="F4597">
        <v>6.1269999999999998</v>
      </c>
      <c r="G4597">
        <v>4.8140000000000001</v>
      </c>
      <c r="H4597">
        <v>101483.796</v>
      </c>
      <c r="I4597">
        <v>0.104</v>
      </c>
      <c r="J4597">
        <v>223.036</v>
      </c>
      <c r="K4597">
        <v>210.59100000000001</v>
      </c>
      <c r="L4597">
        <v>42.518999999999998</v>
      </c>
      <c r="M4597">
        <v>112.31699999999999</v>
      </c>
    </row>
    <row r="4598" spans="1:13" x14ac:dyDescent="0.35">
      <c r="A4598">
        <v>4594</v>
      </c>
      <c r="B4598" t="s">
        <v>4307</v>
      </c>
      <c r="C4598">
        <v>504.404</v>
      </c>
      <c r="D4598">
        <v>19.341999999999999</v>
      </c>
      <c r="E4598">
        <v>14.923999999999999</v>
      </c>
      <c r="F4598">
        <v>6.2110000000000003</v>
      </c>
      <c r="G4598">
        <v>5.0430000000000001</v>
      </c>
      <c r="H4598">
        <v>101487.144</v>
      </c>
      <c r="I4598">
        <v>0.13600000000000001</v>
      </c>
      <c r="J4598">
        <v>247.476</v>
      </c>
      <c r="K4598">
        <v>256.64699999999999</v>
      </c>
      <c r="L4598">
        <v>50.158000000000001</v>
      </c>
      <c r="M4598">
        <v>129.202</v>
      </c>
    </row>
    <row r="4599" spans="1:13" x14ac:dyDescent="0.35">
      <c r="A4599">
        <v>4595</v>
      </c>
      <c r="B4599" t="s">
        <v>4306</v>
      </c>
      <c r="C4599">
        <v>569.39200000000005</v>
      </c>
      <c r="D4599">
        <v>20</v>
      </c>
      <c r="E4599">
        <v>15.794</v>
      </c>
      <c r="F4599">
        <v>6.3029999999999999</v>
      </c>
      <c r="G4599">
        <v>5.0350000000000001</v>
      </c>
      <c r="H4599">
        <v>101488.89599999999</v>
      </c>
      <c r="I4599">
        <v>7.3999999999999996E-2</v>
      </c>
      <c r="J4599">
        <v>272.392</v>
      </c>
      <c r="K4599">
        <v>291.762</v>
      </c>
      <c r="L4599">
        <v>55.890999999999998</v>
      </c>
      <c r="M4599">
        <v>150.25899999999999</v>
      </c>
    </row>
    <row r="4600" spans="1:13" x14ac:dyDescent="0.35">
      <c r="A4600">
        <v>4596</v>
      </c>
      <c r="B4600" t="s">
        <v>4305</v>
      </c>
      <c r="C4600">
        <v>569.53</v>
      </c>
      <c r="D4600">
        <v>20.536000000000001</v>
      </c>
      <c r="E4600">
        <v>16.638999999999999</v>
      </c>
      <c r="F4600">
        <v>6.3739999999999997</v>
      </c>
      <c r="G4600">
        <v>5.1879999999999997</v>
      </c>
      <c r="H4600">
        <v>101483.216</v>
      </c>
      <c r="I4600">
        <v>8.5999999999999993E-2</v>
      </c>
      <c r="J4600">
        <v>286.00799999999998</v>
      </c>
      <c r="K4600">
        <v>276.98700000000002</v>
      </c>
      <c r="L4600">
        <v>58.518999999999998</v>
      </c>
      <c r="M4600">
        <v>175.67500000000001</v>
      </c>
    </row>
    <row r="4601" spans="1:13" x14ac:dyDescent="0.35">
      <c r="A4601">
        <v>4597</v>
      </c>
      <c r="B4601" t="s">
        <v>4304</v>
      </c>
      <c r="C4601">
        <v>567.11300000000006</v>
      </c>
      <c r="D4601">
        <v>20.738</v>
      </c>
      <c r="E4601">
        <v>17.068000000000001</v>
      </c>
      <c r="F4601">
        <v>6.532</v>
      </c>
      <c r="G4601">
        <v>5.492</v>
      </c>
      <c r="H4601">
        <v>101478.21400000001</v>
      </c>
      <c r="I4601">
        <v>5.5E-2</v>
      </c>
      <c r="J4601">
        <v>289.53699999999998</v>
      </c>
      <c r="K4601">
        <v>278.16800000000001</v>
      </c>
      <c r="L4601">
        <v>57.155000000000001</v>
      </c>
      <c r="M4601">
        <v>201.77600000000001</v>
      </c>
    </row>
    <row r="4602" spans="1:13" x14ac:dyDescent="0.35">
      <c r="A4602">
        <v>4598</v>
      </c>
      <c r="B4602" t="s">
        <v>4303</v>
      </c>
      <c r="C4602">
        <v>500.33499999999998</v>
      </c>
      <c r="D4602">
        <v>20.832999999999998</v>
      </c>
      <c r="E4602">
        <v>17.516999999999999</v>
      </c>
      <c r="F4602">
        <v>6.7190000000000003</v>
      </c>
      <c r="G4602">
        <v>5.1740000000000004</v>
      </c>
      <c r="H4602">
        <v>101473.929</v>
      </c>
      <c r="I4602">
        <v>0.19800000000000001</v>
      </c>
      <c r="J4602">
        <v>263.12099999999998</v>
      </c>
      <c r="K4602">
        <v>237.60599999999999</v>
      </c>
      <c r="L4602">
        <v>52.277999999999999</v>
      </c>
      <c r="M4602">
        <v>224.422</v>
      </c>
    </row>
    <row r="4603" spans="1:13" x14ac:dyDescent="0.35">
      <c r="A4603">
        <v>4599</v>
      </c>
      <c r="B4603" t="s">
        <v>4302</v>
      </c>
      <c r="C4603">
        <v>426.07400000000001</v>
      </c>
      <c r="D4603">
        <v>20.658999999999999</v>
      </c>
      <c r="E4603">
        <v>17.940999999999999</v>
      </c>
      <c r="F4603">
        <v>6.6289999999999996</v>
      </c>
      <c r="G4603">
        <v>5.0259999999999998</v>
      </c>
      <c r="H4603">
        <v>101464.10799999999</v>
      </c>
      <c r="I4603">
        <v>0.19600000000000001</v>
      </c>
      <c r="J4603">
        <v>219.459</v>
      </c>
      <c r="K4603">
        <v>203.08799999999999</v>
      </c>
      <c r="L4603">
        <v>45.12</v>
      </c>
      <c r="M4603">
        <v>242.55600000000001</v>
      </c>
    </row>
    <row r="4604" spans="1:13" x14ac:dyDescent="0.35">
      <c r="A4604">
        <v>4600</v>
      </c>
      <c r="B4604" t="s">
        <v>4301</v>
      </c>
      <c r="C4604">
        <v>356.029</v>
      </c>
      <c r="D4604">
        <v>20.341000000000001</v>
      </c>
      <c r="E4604">
        <v>18.381</v>
      </c>
      <c r="F4604">
        <v>6.4710000000000001</v>
      </c>
      <c r="G4604">
        <v>4.6390000000000002</v>
      </c>
      <c r="H4604">
        <v>101451.072</v>
      </c>
      <c r="I4604">
        <v>0.20200000000000001</v>
      </c>
      <c r="J4604">
        <v>169.917</v>
      </c>
      <c r="K4604">
        <v>182.67699999999999</v>
      </c>
      <c r="L4604">
        <v>36.765999999999998</v>
      </c>
      <c r="M4604">
        <v>257.30799999999999</v>
      </c>
    </row>
    <row r="4605" spans="1:13" x14ac:dyDescent="0.35">
      <c r="A4605">
        <v>4601</v>
      </c>
      <c r="B4605" t="s">
        <v>4300</v>
      </c>
      <c r="C4605">
        <v>272.589</v>
      </c>
      <c r="D4605">
        <v>19.931000000000001</v>
      </c>
      <c r="E4605">
        <v>18.704999999999998</v>
      </c>
      <c r="F4605">
        <v>6.4630000000000001</v>
      </c>
      <c r="G4605">
        <v>4.42</v>
      </c>
      <c r="H4605">
        <v>101436.383</v>
      </c>
      <c r="I4605">
        <v>0.32100000000000001</v>
      </c>
      <c r="J4605">
        <v>130.465</v>
      </c>
      <c r="K4605">
        <v>142.357</v>
      </c>
      <c r="L4605">
        <v>27.931000000000001</v>
      </c>
      <c r="M4605">
        <v>270.02800000000002</v>
      </c>
    </row>
    <row r="4606" spans="1:13" x14ac:dyDescent="0.35">
      <c r="A4606">
        <v>4602</v>
      </c>
      <c r="B4606" t="s">
        <v>4299</v>
      </c>
      <c r="C4606">
        <v>176.51400000000001</v>
      </c>
      <c r="D4606">
        <v>19.204000000000001</v>
      </c>
      <c r="E4606">
        <v>18.962</v>
      </c>
      <c r="F4606">
        <v>6.4340000000000002</v>
      </c>
      <c r="G4606">
        <v>4.577</v>
      </c>
      <c r="H4606">
        <v>101433.974</v>
      </c>
      <c r="I4606">
        <v>0.69299999999999995</v>
      </c>
      <c r="J4606">
        <v>102.15600000000001</v>
      </c>
      <c r="K4606">
        <v>78.001000000000005</v>
      </c>
      <c r="L4606">
        <v>19.088999999999999</v>
      </c>
      <c r="M4606">
        <v>281.72500000000002</v>
      </c>
    </row>
    <row r="4607" spans="1:13" x14ac:dyDescent="0.35">
      <c r="A4607">
        <v>4603</v>
      </c>
      <c r="B4607" t="s">
        <v>4298</v>
      </c>
      <c r="C4607">
        <v>71.552000000000007</v>
      </c>
      <c r="D4607">
        <v>18.003</v>
      </c>
      <c r="E4607">
        <v>17.91</v>
      </c>
      <c r="F4607">
        <v>6.7690000000000001</v>
      </c>
      <c r="G4607">
        <v>4.9050000000000002</v>
      </c>
      <c r="H4607">
        <v>101443.842</v>
      </c>
      <c r="I4607">
        <v>0.60599999999999998</v>
      </c>
      <c r="J4607">
        <v>54.073</v>
      </c>
      <c r="K4607">
        <v>19.198</v>
      </c>
      <c r="L4607">
        <v>10.605</v>
      </c>
      <c r="M4607">
        <v>293.11399999999998</v>
      </c>
    </row>
    <row r="4608" spans="1:13" x14ac:dyDescent="0.35">
      <c r="A4608">
        <v>4604</v>
      </c>
      <c r="B4608" t="s">
        <v>4297</v>
      </c>
      <c r="C4608">
        <v>16.863</v>
      </c>
      <c r="D4608">
        <v>16.861000000000001</v>
      </c>
      <c r="E4608">
        <v>16.905000000000001</v>
      </c>
      <c r="F4608">
        <v>6.74</v>
      </c>
      <c r="G4608">
        <v>5.2729999999999997</v>
      </c>
      <c r="H4608">
        <v>101457.94899999999</v>
      </c>
      <c r="I4608">
        <v>3.2000000000000001E-2</v>
      </c>
      <c r="J4608">
        <v>15.231</v>
      </c>
      <c r="K4608">
        <v>2.0059999999999998</v>
      </c>
      <c r="L4608">
        <v>2.819</v>
      </c>
      <c r="M4608">
        <v>304.70299999999997</v>
      </c>
    </row>
    <row r="4609" spans="1:13" x14ac:dyDescent="0.35">
      <c r="A4609">
        <v>4605</v>
      </c>
      <c r="B4609" t="s">
        <v>4296</v>
      </c>
      <c r="C4609">
        <v>0.151</v>
      </c>
      <c r="D4609">
        <v>16.039000000000001</v>
      </c>
      <c r="E4609">
        <v>15.936</v>
      </c>
      <c r="F4609">
        <v>7.05</v>
      </c>
      <c r="G4609">
        <v>5.0709999999999997</v>
      </c>
      <c r="H4609">
        <v>101466.298</v>
      </c>
      <c r="I4609">
        <v>1E-3</v>
      </c>
      <c r="J4609">
        <v>0.153</v>
      </c>
      <c r="K4609">
        <v>0</v>
      </c>
      <c r="L4609">
        <v>-3.9209999999999998</v>
      </c>
      <c r="M4609">
        <v>316.85199999999998</v>
      </c>
    </row>
    <row r="4610" spans="1:13" x14ac:dyDescent="0.35">
      <c r="A4610">
        <v>4606</v>
      </c>
      <c r="B4610" t="s">
        <v>4295</v>
      </c>
      <c r="C4610">
        <v>0</v>
      </c>
      <c r="D4610">
        <v>15.601000000000001</v>
      </c>
      <c r="E4610">
        <v>15.003</v>
      </c>
      <c r="F4610">
        <v>6.9630000000000001</v>
      </c>
      <c r="G4610">
        <v>5.4420000000000002</v>
      </c>
      <c r="H4610">
        <v>101463.485</v>
      </c>
      <c r="I4610">
        <v>5.0999999999999997E-2</v>
      </c>
      <c r="J4610">
        <v>0</v>
      </c>
      <c r="K4610">
        <v>0</v>
      </c>
      <c r="L4610">
        <v>-9.2330000000000005</v>
      </c>
      <c r="M4610">
        <v>329.74900000000002</v>
      </c>
    </row>
    <row r="4611" spans="1:13" x14ac:dyDescent="0.35">
      <c r="A4611">
        <v>4607</v>
      </c>
      <c r="B4611" t="s">
        <v>4294</v>
      </c>
      <c r="C4611">
        <v>0</v>
      </c>
      <c r="D4611">
        <v>14.991</v>
      </c>
      <c r="E4611">
        <v>14.113</v>
      </c>
      <c r="F4611">
        <v>7.2229999999999999</v>
      </c>
      <c r="G4611">
        <v>5.1639999999999997</v>
      </c>
      <c r="H4611">
        <v>101466.34299999999</v>
      </c>
      <c r="I4611">
        <v>8.8999999999999996E-2</v>
      </c>
      <c r="J4611">
        <v>0</v>
      </c>
      <c r="K4611">
        <v>0</v>
      </c>
      <c r="L4611">
        <v>-12.779</v>
      </c>
      <c r="M4611">
        <v>343.45100000000002</v>
      </c>
    </row>
    <row r="4612" spans="1:13" x14ac:dyDescent="0.35">
      <c r="A4612">
        <v>4608</v>
      </c>
      <c r="B4612" t="s">
        <v>4293</v>
      </c>
      <c r="C4612">
        <v>0</v>
      </c>
      <c r="D4612">
        <v>14.457000000000001</v>
      </c>
      <c r="E4612">
        <v>13.222</v>
      </c>
      <c r="F4612">
        <v>7.2670000000000003</v>
      </c>
      <c r="G4612">
        <v>4.5860000000000003</v>
      </c>
      <c r="H4612">
        <v>101447.053</v>
      </c>
      <c r="I4612">
        <v>0.35699999999999998</v>
      </c>
      <c r="J4612">
        <v>0</v>
      </c>
      <c r="K4612">
        <v>0</v>
      </c>
      <c r="L4612">
        <v>-14.247</v>
      </c>
      <c r="M4612">
        <v>328.72399999999999</v>
      </c>
    </row>
    <row r="4613" spans="1:13" x14ac:dyDescent="0.35">
      <c r="A4613">
        <v>4609</v>
      </c>
      <c r="B4613" t="s">
        <v>4292</v>
      </c>
      <c r="C4613">
        <v>0</v>
      </c>
      <c r="D4613">
        <v>14.087999999999999</v>
      </c>
      <c r="E4613">
        <v>13.016</v>
      </c>
      <c r="F4613">
        <v>7.0060000000000002</v>
      </c>
      <c r="G4613">
        <v>4.3079999999999998</v>
      </c>
      <c r="H4613">
        <v>101427.63499999999</v>
      </c>
      <c r="I4613">
        <v>0.28899999999999998</v>
      </c>
      <c r="J4613">
        <v>0</v>
      </c>
      <c r="K4613">
        <v>0</v>
      </c>
      <c r="L4613">
        <v>-13.507</v>
      </c>
      <c r="M4613">
        <v>11.938000000000001</v>
      </c>
    </row>
    <row r="4614" spans="1:13" x14ac:dyDescent="0.35">
      <c r="A4614">
        <v>4610</v>
      </c>
      <c r="B4614" t="s">
        <v>4291</v>
      </c>
      <c r="C4614">
        <v>0</v>
      </c>
      <c r="D4614">
        <v>13.794</v>
      </c>
      <c r="E4614">
        <v>12.846</v>
      </c>
      <c r="F4614">
        <v>6.9950000000000001</v>
      </c>
      <c r="G4614">
        <v>5.032</v>
      </c>
      <c r="H4614">
        <v>101410.40300000001</v>
      </c>
      <c r="I4614">
        <v>7.1999999999999995E-2</v>
      </c>
      <c r="J4614">
        <v>0</v>
      </c>
      <c r="K4614">
        <v>0</v>
      </c>
      <c r="L4614">
        <v>-10.63</v>
      </c>
      <c r="M4614">
        <v>25.832999999999998</v>
      </c>
    </row>
    <row r="4615" spans="1:13" x14ac:dyDescent="0.35">
      <c r="A4615">
        <v>4611</v>
      </c>
      <c r="B4615" t="s">
        <v>4290</v>
      </c>
      <c r="C4615">
        <v>0</v>
      </c>
      <c r="D4615">
        <v>13.77</v>
      </c>
      <c r="E4615">
        <v>12.7</v>
      </c>
      <c r="F4615">
        <v>7.17</v>
      </c>
      <c r="G4615">
        <v>5.1210000000000004</v>
      </c>
      <c r="H4615">
        <v>101393.17</v>
      </c>
      <c r="I4615">
        <v>1.4999999999999999E-2</v>
      </c>
      <c r="J4615">
        <v>0</v>
      </c>
      <c r="K4615">
        <v>0</v>
      </c>
      <c r="L4615">
        <v>-5.8650000000000002</v>
      </c>
      <c r="M4615">
        <v>39.018999999999998</v>
      </c>
    </row>
    <row r="4616" spans="1:13" x14ac:dyDescent="0.35">
      <c r="A4616">
        <v>4612</v>
      </c>
      <c r="B4616" t="s">
        <v>4289</v>
      </c>
      <c r="C4616">
        <v>4.907</v>
      </c>
      <c r="D4616">
        <v>13.91</v>
      </c>
      <c r="E4616">
        <v>12.597</v>
      </c>
      <c r="F4616">
        <v>7.0270000000000001</v>
      </c>
      <c r="G4616">
        <v>5.42</v>
      </c>
      <c r="H4616">
        <v>101386.56200000001</v>
      </c>
      <c r="I4616">
        <v>0.10100000000000001</v>
      </c>
      <c r="J4616">
        <v>4.492</v>
      </c>
      <c r="K4616">
        <v>0.39</v>
      </c>
      <c r="L4616">
        <v>0.443</v>
      </c>
      <c r="M4616">
        <v>51.414999999999999</v>
      </c>
    </row>
    <row r="4617" spans="1:13" x14ac:dyDescent="0.35">
      <c r="A4617">
        <v>4613</v>
      </c>
      <c r="B4617" t="s">
        <v>4288</v>
      </c>
      <c r="C4617">
        <v>44.863999999999997</v>
      </c>
      <c r="D4617">
        <v>14.555</v>
      </c>
      <c r="E4617">
        <v>12.569000000000001</v>
      </c>
      <c r="F4617">
        <v>7.125</v>
      </c>
      <c r="G4617">
        <v>5.4969999999999999</v>
      </c>
      <c r="H4617">
        <v>101381.784</v>
      </c>
      <c r="I4617">
        <v>0.375</v>
      </c>
      <c r="J4617">
        <v>37.862000000000002</v>
      </c>
      <c r="K4617">
        <v>6.94</v>
      </c>
      <c r="L4617">
        <v>7.9169999999999998</v>
      </c>
      <c r="M4617">
        <v>63.162999999999997</v>
      </c>
    </row>
    <row r="4618" spans="1:13" x14ac:dyDescent="0.35">
      <c r="A4618">
        <v>4614</v>
      </c>
      <c r="B4618" t="s">
        <v>4287</v>
      </c>
      <c r="C4618">
        <v>122.205</v>
      </c>
      <c r="D4618">
        <v>15.64</v>
      </c>
      <c r="E4618">
        <v>12.645</v>
      </c>
      <c r="F4618">
        <v>7.1</v>
      </c>
      <c r="G4618">
        <v>5.5679999999999996</v>
      </c>
      <c r="H4618">
        <v>101387.14200000001</v>
      </c>
      <c r="I4618">
        <v>6.4000000000000001E-2</v>
      </c>
      <c r="J4618">
        <v>86.87</v>
      </c>
      <c r="K4618">
        <v>35.36</v>
      </c>
      <c r="L4618">
        <v>16.204000000000001</v>
      </c>
      <c r="M4618">
        <v>74.578000000000003</v>
      </c>
    </row>
    <row r="4619" spans="1:13" x14ac:dyDescent="0.35">
      <c r="A4619">
        <v>4615</v>
      </c>
      <c r="B4619" t="s">
        <v>4286</v>
      </c>
      <c r="C4619">
        <v>223.917</v>
      </c>
      <c r="D4619">
        <v>16.856000000000002</v>
      </c>
      <c r="E4619">
        <v>13.428000000000001</v>
      </c>
      <c r="F4619">
        <v>7.1340000000000003</v>
      </c>
      <c r="G4619">
        <v>5.2510000000000003</v>
      </c>
      <c r="H4619">
        <v>101398.43799999999</v>
      </c>
      <c r="I4619">
        <v>0.17299999999999999</v>
      </c>
      <c r="J4619">
        <v>132.994</v>
      </c>
      <c r="K4619">
        <v>91.558000000000007</v>
      </c>
      <c r="L4619">
        <v>24.96</v>
      </c>
      <c r="M4619">
        <v>86.120999999999995</v>
      </c>
    </row>
    <row r="4620" spans="1:13" x14ac:dyDescent="0.35">
      <c r="A4620">
        <v>4616</v>
      </c>
      <c r="B4620" t="s">
        <v>4285</v>
      </c>
      <c r="C4620">
        <v>323.06099999999998</v>
      </c>
      <c r="D4620">
        <v>17.905000000000001</v>
      </c>
      <c r="E4620">
        <v>14.19</v>
      </c>
      <c r="F4620">
        <v>7.0960000000000001</v>
      </c>
      <c r="G4620">
        <v>5.2670000000000003</v>
      </c>
      <c r="H4620">
        <v>101405.982</v>
      </c>
      <c r="I4620">
        <v>0.219</v>
      </c>
      <c r="J4620">
        <v>184.41300000000001</v>
      </c>
      <c r="K4620">
        <v>141.435</v>
      </c>
      <c r="L4620">
        <v>33.832000000000001</v>
      </c>
      <c r="M4620">
        <v>98.424000000000007</v>
      </c>
    </row>
    <row r="4621" spans="1:13" x14ac:dyDescent="0.35">
      <c r="A4621">
        <v>4617</v>
      </c>
      <c r="B4621" t="s">
        <v>4284</v>
      </c>
      <c r="C4621">
        <v>424.14600000000002</v>
      </c>
      <c r="D4621">
        <v>18.861000000000001</v>
      </c>
      <c r="E4621">
        <v>14.821</v>
      </c>
      <c r="F4621">
        <v>6.806</v>
      </c>
      <c r="G4621">
        <v>5.0229999999999997</v>
      </c>
      <c r="H4621">
        <v>101417.993</v>
      </c>
      <c r="I4621">
        <v>0.14899999999999999</v>
      </c>
      <c r="J4621">
        <v>230.07599999999999</v>
      </c>
      <c r="K4621">
        <v>198.166</v>
      </c>
      <c r="L4621">
        <v>42.396000000000001</v>
      </c>
      <c r="M4621">
        <v>112.38800000000001</v>
      </c>
    </row>
    <row r="4622" spans="1:13" x14ac:dyDescent="0.35">
      <c r="A4622">
        <v>4618</v>
      </c>
      <c r="B4622" t="s">
        <v>4283</v>
      </c>
      <c r="C4622">
        <v>490.25299999999999</v>
      </c>
      <c r="D4622">
        <v>19.474</v>
      </c>
      <c r="E4622">
        <v>15.497999999999999</v>
      </c>
      <c r="F4622">
        <v>6.899</v>
      </c>
      <c r="G4622">
        <v>5.0049999999999999</v>
      </c>
      <c r="H4622">
        <v>101427.814</v>
      </c>
      <c r="I4622">
        <v>0.26900000000000002</v>
      </c>
      <c r="J4622">
        <v>254.06899999999999</v>
      </c>
      <c r="K4622">
        <v>237.70400000000001</v>
      </c>
      <c r="L4622">
        <v>50.029000000000003</v>
      </c>
      <c r="M4622">
        <v>129.26</v>
      </c>
    </row>
    <row r="4623" spans="1:13" x14ac:dyDescent="0.35">
      <c r="A4623">
        <v>4619</v>
      </c>
      <c r="B4623" t="s">
        <v>4282</v>
      </c>
      <c r="C4623">
        <v>548.54</v>
      </c>
      <c r="D4623">
        <v>20.103999999999999</v>
      </c>
      <c r="E4623">
        <v>16.184999999999999</v>
      </c>
      <c r="F4623">
        <v>7.1660000000000004</v>
      </c>
      <c r="G4623">
        <v>5.3120000000000003</v>
      </c>
      <c r="H4623">
        <v>101434.643</v>
      </c>
      <c r="I4623">
        <v>0.17899999999999999</v>
      </c>
      <c r="J4623">
        <v>269.89800000000002</v>
      </c>
      <c r="K4623">
        <v>276.30399999999997</v>
      </c>
      <c r="L4623">
        <v>55.771999999999998</v>
      </c>
      <c r="M4623">
        <v>150.35</v>
      </c>
    </row>
    <row r="4624" spans="1:13" x14ac:dyDescent="0.35">
      <c r="A4624">
        <v>4620</v>
      </c>
      <c r="B4624" t="s">
        <v>4281</v>
      </c>
      <c r="C4624">
        <v>544.87800000000004</v>
      </c>
      <c r="D4624">
        <v>20.571000000000002</v>
      </c>
      <c r="E4624">
        <v>16.725000000000001</v>
      </c>
      <c r="F4624">
        <v>7.52</v>
      </c>
      <c r="G4624">
        <v>5.2830000000000004</v>
      </c>
      <c r="H4624">
        <v>101436.38499999999</v>
      </c>
      <c r="I4624">
        <v>7.2999999999999995E-2</v>
      </c>
      <c r="J4624">
        <v>299.43200000000002</v>
      </c>
      <c r="K4624">
        <v>242.643</v>
      </c>
      <c r="L4624">
        <v>58.386000000000003</v>
      </c>
      <c r="M4624">
        <v>175.62799999999999</v>
      </c>
    </row>
    <row r="4625" spans="1:13" x14ac:dyDescent="0.35">
      <c r="A4625">
        <v>4621</v>
      </c>
      <c r="B4625" t="s">
        <v>4280</v>
      </c>
      <c r="C4625">
        <v>535.96299999999997</v>
      </c>
      <c r="D4625">
        <v>20.768999999999998</v>
      </c>
      <c r="E4625">
        <v>17.096</v>
      </c>
      <c r="F4625">
        <v>7.6479999999999997</v>
      </c>
      <c r="G4625">
        <v>5.4729999999999999</v>
      </c>
      <c r="H4625">
        <v>101438.929</v>
      </c>
      <c r="I4625">
        <v>5.0999999999999997E-2</v>
      </c>
      <c r="J4625">
        <v>291.38600000000002</v>
      </c>
      <c r="K4625">
        <v>243.17400000000001</v>
      </c>
      <c r="L4625">
        <v>57.034999999999997</v>
      </c>
      <c r="M4625">
        <v>201.66300000000001</v>
      </c>
    </row>
    <row r="4626" spans="1:13" x14ac:dyDescent="0.35">
      <c r="A4626">
        <v>4622</v>
      </c>
      <c r="B4626" t="s">
        <v>4279</v>
      </c>
      <c r="C4626">
        <v>505.47300000000001</v>
      </c>
      <c r="D4626">
        <v>21.001999999999999</v>
      </c>
      <c r="E4626">
        <v>17.526</v>
      </c>
      <c r="F4626">
        <v>7.7370000000000001</v>
      </c>
      <c r="G4626">
        <v>5.3090000000000002</v>
      </c>
      <c r="H4626">
        <v>101442.90300000001</v>
      </c>
      <c r="I4626">
        <v>0.109</v>
      </c>
      <c r="J4626">
        <v>273.363</v>
      </c>
      <c r="K4626">
        <v>237.54499999999999</v>
      </c>
      <c r="L4626">
        <v>52.171999999999997</v>
      </c>
      <c r="M4626">
        <v>224.28100000000001</v>
      </c>
    </row>
    <row r="4627" spans="1:13" x14ac:dyDescent="0.35">
      <c r="A4627">
        <v>4623</v>
      </c>
      <c r="B4627" t="s">
        <v>4278</v>
      </c>
      <c r="C4627">
        <v>445.71899999999999</v>
      </c>
      <c r="D4627">
        <v>20.928000000000001</v>
      </c>
      <c r="E4627">
        <v>17.949000000000002</v>
      </c>
      <c r="F4627">
        <v>7.7089999999999996</v>
      </c>
      <c r="G4627">
        <v>4.7309999999999999</v>
      </c>
      <c r="H4627">
        <v>101440.36</v>
      </c>
      <c r="I4627">
        <v>0.14000000000000001</v>
      </c>
      <c r="J4627">
        <v>237.761</v>
      </c>
      <c r="K4627">
        <v>214.435</v>
      </c>
      <c r="L4627">
        <v>45.027999999999999</v>
      </c>
      <c r="M4627">
        <v>242.41399999999999</v>
      </c>
    </row>
    <row r="4628" spans="1:13" x14ac:dyDescent="0.35">
      <c r="A4628">
        <v>4624</v>
      </c>
      <c r="B4628" t="s">
        <v>4277</v>
      </c>
      <c r="C4628">
        <v>368.79899999999998</v>
      </c>
      <c r="D4628">
        <v>20.434999999999999</v>
      </c>
      <c r="E4628">
        <v>18.312999999999999</v>
      </c>
      <c r="F4628">
        <v>7.6639999999999997</v>
      </c>
      <c r="G4628">
        <v>5.4820000000000002</v>
      </c>
      <c r="H4628">
        <v>101440.895</v>
      </c>
      <c r="I4628">
        <v>0.114</v>
      </c>
      <c r="J4628">
        <v>198.65100000000001</v>
      </c>
      <c r="K4628">
        <v>172.92500000000001</v>
      </c>
      <c r="L4628">
        <v>36.683</v>
      </c>
      <c r="M4628">
        <v>257.17500000000001</v>
      </c>
    </row>
    <row r="4629" spans="1:13" x14ac:dyDescent="0.35">
      <c r="A4629">
        <v>4625</v>
      </c>
      <c r="B4629" t="s">
        <v>4276</v>
      </c>
      <c r="C4629">
        <v>267.27199999999999</v>
      </c>
      <c r="D4629">
        <v>20.02</v>
      </c>
      <c r="E4629">
        <v>18.707999999999998</v>
      </c>
      <c r="F4629">
        <v>7.6340000000000003</v>
      </c>
      <c r="G4629">
        <v>4.5629999999999997</v>
      </c>
      <c r="H4629">
        <v>101445.401</v>
      </c>
      <c r="I4629">
        <v>9.2999999999999999E-2</v>
      </c>
      <c r="J4629">
        <v>150.011</v>
      </c>
      <c r="K4629">
        <v>117.871</v>
      </c>
      <c r="L4629">
        <v>27.85</v>
      </c>
      <c r="M4629">
        <v>269.90499999999997</v>
      </c>
    </row>
    <row r="4630" spans="1:13" x14ac:dyDescent="0.35">
      <c r="A4630">
        <v>4626</v>
      </c>
      <c r="B4630" t="s">
        <v>4275</v>
      </c>
      <c r="C4630">
        <v>195.09399999999999</v>
      </c>
      <c r="D4630">
        <v>19.221</v>
      </c>
      <c r="E4630">
        <v>18.943000000000001</v>
      </c>
      <c r="F4630">
        <v>7.4690000000000003</v>
      </c>
      <c r="G4630">
        <v>3.9369999999999998</v>
      </c>
      <c r="H4630">
        <v>101454.50900000001</v>
      </c>
      <c r="I4630">
        <v>0.124</v>
      </c>
      <c r="J4630">
        <v>105.788</v>
      </c>
      <c r="K4630">
        <v>91.914000000000001</v>
      </c>
      <c r="L4630">
        <v>19.006</v>
      </c>
      <c r="M4630">
        <v>281.61200000000002</v>
      </c>
    </row>
    <row r="4631" spans="1:13" x14ac:dyDescent="0.35">
      <c r="A4631">
        <v>4627</v>
      </c>
      <c r="B4631" t="s">
        <v>4274</v>
      </c>
      <c r="C4631">
        <v>85.393000000000001</v>
      </c>
      <c r="D4631">
        <v>18.193000000000001</v>
      </c>
      <c r="E4631">
        <v>17.824000000000002</v>
      </c>
      <c r="F4631">
        <v>7.0839999999999996</v>
      </c>
      <c r="G4631">
        <v>4.234</v>
      </c>
      <c r="H4631">
        <v>101471.117</v>
      </c>
      <c r="I4631">
        <v>1.4999999999999999E-2</v>
      </c>
      <c r="J4631">
        <v>56.576999999999998</v>
      </c>
      <c r="K4631">
        <v>30.587</v>
      </c>
      <c r="L4631">
        <v>10.516</v>
      </c>
      <c r="M4631">
        <v>293.00900000000001</v>
      </c>
    </row>
    <row r="4632" spans="1:13" x14ac:dyDescent="0.35">
      <c r="A4632">
        <v>4628</v>
      </c>
      <c r="B4632" t="s">
        <v>4273</v>
      </c>
      <c r="C4632">
        <v>21.376999999999999</v>
      </c>
      <c r="D4632">
        <v>16.783999999999999</v>
      </c>
      <c r="E4632">
        <v>16.686</v>
      </c>
      <c r="F4632">
        <v>6.9050000000000002</v>
      </c>
      <c r="G4632">
        <v>3.7909999999999999</v>
      </c>
      <c r="H4632">
        <v>101497.90300000001</v>
      </c>
      <c r="I4632">
        <v>8.9999999999999993E-3</v>
      </c>
      <c r="J4632">
        <v>16.681999999999999</v>
      </c>
      <c r="K4632">
        <v>5.1479999999999997</v>
      </c>
      <c r="L4632">
        <v>2.722</v>
      </c>
      <c r="M4632">
        <v>304.60700000000003</v>
      </c>
    </row>
    <row r="4633" spans="1:13" x14ac:dyDescent="0.35">
      <c r="A4633">
        <v>4629</v>
      </c>
      <c r="B4633" t="s">
        <v>4272</v>
      </c>
      <c r="C4633">
        <v>0.13300000000000001</v>
      </c>
      <c r="D4633">
        <v>15.605</v>
      </c>
      <c r="E4633">
        <v>15.522</v>
      </c>
      <c r="F4633">
        <v>6.8010000000000002</v>
      </c>
      <c r="G4633">
        <v>3.9289999999999998</v>
      </c>
      <c r="H4633">
        <v>101513.038</v>
      </c>
      <c r="I4633">
        <v>0.26600000000000001</v>
      </c>
      <c r="J4633">
        <v>0.13700000000000001</v>
      </c>
      <c r="K4633">
        <v>0</v>
      </c>
      <c r="L4633">
        <v>-4.0270000000000001</v>
      </c>
      <c r="M4633">
        <v>316.76600000000002</v>
      </c>
    </row>
    <row r="4634" spans="1:13" x14ac:dyDescent="0.35">
      <c r="A4634">
        <v>4630</v>
      </c>
      <c r="B4634" t="s">
        <v>4271</v>
      </c>
      <c r="C4634">
        <v>0</v>
      </c>
      <c r="D4634">
        <v>14.95</v>
      </c>
      <c r="E4634">
        <v>14.44</v>
      </c>
      <c r="F4634">
        <v>6.5389999999999997</v>
      </c>
      <c r="G4634">
        <v>4.1159999999999997</v>
      </c>
      <c r="H4634">
        <v>101520.537</v>
      </c>
      <c r="I4634">
        <v>6.9000000000000006E-2</v>
      </c>
      <c r="J4634">
        <v>0</v>
      </c>
      <c r="K4634">
        <v>0</v>
      </c>
      <c r="L4634">
        <v>-9.3569999999999993</v>
      </c>
      <c r="M4634">
        <v>329.69499999999999</v>
      </c>
    </row>
    <row r="4635" spans="1:13" x14ac:dyDescent="0.35">
      <c r="A4635">
        <v>4631</v>
      </c>
      <c r="B4635" t="s">
        <v>4270</v>
      </c>
      <c r="C4635">
        <v>0</v>
      </c>
      <c r="D4635">
        <v>14.525</v>
      </c>
      <c r="E4635">
        <v>13.432</v>
      </c>
      <c r="F4635">
        <v>6.2130000000000001</v>
      </c>
      <c r="G4635">
        <v>3.8610000000000002</v>
      </c>
      <c r="H4635">
        <v>101510.76300000001</v>
      </c>
      <c r="I4635">
        <v>0.11899999999999999</v>
      </c>
      <c r="J4635">
        <v>0</v>
      </c>
      <c r="K4635">
        <v>0</v>
      </c>
      <c r="L4635">
        <v>-12.904999999999999</v>
      </c>
      <c r="M4635">
        <v>343.39499999999998</v>
      </c>
    </row>
    <row r="4636" spans="1:13" x14ac:dyDescent="0.35">
      <c r="A4636">
        <v>4632</v>
      </c>
      <c r="B4636" t="s">
        <v>4269</v>
      </c>
      <c r="C4636">
        <v>0</v>
      </c>
      <c r="D4636">
        <v>14.173</v>
      </c>
      <c r="E4636">
        <v>12.487</v>
      </c>
      <c r="F4636">
        <v>6.2469999999999999</v>
      </c>
      <c r="G4636">
        <v>4.4690000000000003</v>
      </c>
      <c r="H4636">
        <v>101511.56200000001</v>
      </c>
      <c r="I4636">
        <v>0.185</v>
      </c>
      <c r="J4636">
        <v>0</v>
      </c>
      <c r="K4636">
        <v>0</v>
      </c>
      <c r="L4636">
        <v>-14.381</v>
      </c>
      <c r="M4636">
        <v>333.512</v>
      </c>
    </row>
    <row r="4637" spans="1:13" x14ac:dyDescent="0.35">
      <c r="A4637">
        <v>4633</v>
      </c>
      <c r="B4637" t="s">
        <v>4268</v>
      </c>
      <c r="C4637">
        <v>0</v>
      </c>
      <c r="D4637">
        <v>13.879</v>
      </c>
      <c r="E4637">
        <v>12.343999999999999</v>
      </c>
      <c r="F4637">
        <v>6.3719999999999999</v>
      </c>
      <c r="G4637">
        <v>4.6689999999999996</v>
      </c>
      <c r="H4637">
        <v>101483.974</v>
      </c>
      <c r="I4637">
        <v>5.2999999999999999E-2</v>
      </c>
      <c r="J4637">
        <v>0</v>
      </c>
      <c r="K4637">
        <v>0</v>
      </c>
      <c r="L4637">
        <v>-13.645</v>
      </c>
      <c r="M4637">
        <v>11.925000000000001</v>
      </c>
    </row>
    <row r="4638" spans="1:13" x14ac:dyDescent="0.35">
      <c r="A4638">
        <v>4634</v>
      </c>
      <c r="B4638" t="s">
        <v>4267</v>
      </c>
      <c r="C4638">
        <v>0</v>
      </c>
      <c r="D4638">
        <v>13.766</v>
      </c>
      <c r="E4638">
        <v>12.202999999999999</v>
      </c>
      <c r="F4638">
        <v>6.6239999999999997</v>
      </c>
      <c r="G4638">
        <v>5.3979999999999997</v>
      </c>
      <c r="H4638">
        <v>101463.88499999999</v>
      </c>
      <c r="I4638">
        <v>0.47099999999999997</v>
      </c>
      <c r="J4638">
        <v>0</v>
      </c>
      <c r="K4638">
        <v>0</v>
      </c>
      <c r="L4638">
        <v>-10.768000000000001</v>
      </c>
      <c r="M4638">
        <v>25.841000000000001</v>
      </c>
    </row>
    <row r="4639" spans="1:13" x14ac:dyDescent="0.35">
      <c r="A4639">
        <v>4635</v>
      </c>
      <c r="B4639" t="s">
        <v>4266</v>
      </c>
      <c r="C4639">
        <v>0</v>
      </c>
      <c r="D4639">
        <v>13.676</v>
      </c>
      <c r="E4639">
        <v>12.051</v>
      </c>
      <c r="F4639">
        <v>6.6840000000000002</v>
      </c>
      <c r="G4639">
        <v>5.1829999999999998</v>
      </c>
      <c r="H4639">
        <v>101448.439</v>
      </c>
      <c r="I4639">
        <v>0.78200000000000003</v>
      </c>
      <c r="J4639">
        <v>0</v>
      </c>
      <c r="K4639">
        <v>0</v>
      </c>
      <c r="L4639">
        <v>-6.0010000000000003</v>
      </c>
      <c r="M4639">
        <v>39.045999999999999</v>
      </c>
    </row>
    <row r="4640" spans="1:13" x14ac:dyDescent="0.35">
      <c r="A4640">
        <v>4636</v>
      </c>
      <c r="B4640" t="s">
        <v>4265</v>
      </c>
      <c r="C4640">
        <v>4.4349999999999996</v>
      </c>
      <c r="D4640">
        <v>13.582000000000001</v>
      </c>
      <c r="E4640">
        <v>11.945</v>
      </c>
      <c r="F4640">
        <v>6.7389999999999999</v>
      </c>
      <c r="G4640">
        <v>4.9279999999999999</v>
      </c>
      <c r="H4640">
        <v>101445.803</v>
      </c>
      <c r="I4640">
        <v>0.19400000000000001</v>
      </c>
      <c r="J4640">
        <v>4.3259999999999996</v>
      </c>
      <c r="K4640">
        <v>0.17599999999999999</v>
      </c>
      <c r="L4640">
        <v>0.31</v>
      </c>
      <c r="M4640">
        <v>51.456000000000003</v>
      </c>
    </row>
    <row r="4641" spans="1:13" x14ac:dyDescent="0.35">
      <c r="A4641">
        <v>4637</v>
      </c>
      <c r="B4641" t="s">
        <v>4264</v>
      </c>
      <c r="C4641">
        <v>42.892000000000003</v>
      </c>
      <c r="D4641">
        <v>14.416</v>
      </c>
      <c r="E4641">
        <v>11.994</v>
      </c>
      <c r="F4641">
        <v>6.5449999999999999</v>
      </c>
      <c r="G4641">
        <v>5.5620000000000003</v>
      </c>
      <c r="H4641">
        <v>101448.929</v>
      </c>
      <c r="I4641">
        <v>0.34200000000000003</v>
      </c>
      <c r="J4641">
        <v>36.811</v>
      </c>
      <c r="K4641">
        <v>6.8559999999999999</v>
      </c>
      <c r="L4641">
        <v>7.7880000000000003</v>
      </c>
      <c r="M4641">
        <v>63.216000000000001</v>
      </c>
    </row>
    <row r="4642" spans="1:13" x14ac:dyDescent="0.35">
      <c r="A4642">
        <v>4638</v>
      </c>
      <c r="B4642" t="s">
        <v>4263</v>
      </c>
      <c r="C4642">
        <v>113.09399999999999</v>
      </c>
      <c r="D4642">
        <v>15.628</v>
      </c>
      <c r="E4642">
        <v>12.148999999999999</v>
      </c>
      <c r="F4642">
        <v>6.665</v>
      </c>
      <c r="G4642">
        <v>5.4340000000000002</v>
      </c>
      <c r="H4642">
        <v>101454.91</v>
      </c>
      <c r="I4642">
        <v>2.4E-2</v>
      </c>
      <c r="J4642">
        <v>84.045000000000002</v>
      </c>
      <c r="K4642">
        <v>31.023</v>
      </c>
      <c r="L4642">
        <v>16.077999999999999</v>
      </c>
      <c r="M4642">
        <v>74.641000000000005</v>
      </c>
    </row>
    <row r="4643" spans="1:13" x14ac:dyDescent="0.35">
      <c r="A4643">
        <v>4639</v>
      </c>
      <c r="B4643" t="s">
        <v>4262</v>
      </c>
      <c r="C4643">
        <v>211.18600000000001</v>
      </c>
      <c r="D4643">
        <v>16.774000000000001</v>
      </c>
      <c r="E4643">
        <v>12.981</v>
      </c>
      <c r="F4643">
        <v>6.6760000000000002</v>
      </c>
      <c r="G4643">
        <v>5.242</v>
      </c>
      <c r="H4643">
        <v>101468.84</v>
      </c>
      <c r="I4643">
        <v>3.2000000000000001E-2</v>
      </c>
      <c r="J4643">
        <v>132.76400000000001</v>
      </c>
      <c r="K4643">
        <v>82.367000000000004</v>
      </c>
      <c r="L4643">
        <v>24.835999999999999</v>
      </c>
      <c r="M4643">
        <v>86.191000000000003</v>
      </c>
    </row>
    <row r="4644" spans="1:13" x14ac:dyDescent="0.35">
      <c r="A4644">
        <v>4640</v>
      </c>
      <c r="B4644" t="s">
        <v>4261</v>
      </c>
      <c r="C4644">
        <v>307.78199999999998</v>
      </c>
      <c r="D4644">
        <v>17.776</v>
      </c>
      <c r="E4644">
        <v>13.875999999999999</v>
      </c>
      <c r="F4644">
        <v>6.4790000000000001</v>
      </c>
      <c r="G4644">
        <v>5.1070000000000002</v>
      </c>
      <c r="H4644">
        <v>101479.111</v>
      </c>
      <c r="I4644">
        <v>0.06</v>
      </c>
      <c r="J4644">
        <v>178.38499999999999</v>
      </c>
      <c r="K4644">
        <v>134.71799999999999</v>
      </c>
      <c r="L4644">
        <v>33.707999999999998</v>
      </c>
      <c r="M4644">
        <v>98.5</v>
      </c>
    </row>
    <row r="4645" spans="1:13" x14ac:dyDescent="0.35">
      <c r="A4645">
        <v>4641</v>
      </c>
      <c r="B4645" t="s">
        <v>4260</v>
      </c>
      <c r="C4645">
        <v>406.83600000000001</v>
      </c>
      <c r="D4645">
        <v>18.631</v>
      </c>
      <c r="E4645">
        <v>14.73</v>
      </c>
      <c r="F4645">
        <v>6.1619999999999999</v>
      </c>
      <c r="G4645">
        <v>5.3360000000000003</v>
      </c>
      <c r="H4645">
        <v>101485.405</v>
      </c>
      <c r="I4645">
        <v>0.107</v>
      </c>
      <c r="J4645">
        <v>227.31299999999999</v>
      </c>
      <c r="K4645">
        <v>188.709</v>
      </c>
      <c r="L4645">
        <v>42.268000000000001</v>
      </c>
      <c r="M4645">
        <v>112.464</v>
      </c>
    </row>
    <row r="4646" spans="1:13" x14ac:dyDescent="0.35">
      <c r="A4646">
        <v>4642</v>
      </c>
      <c r="B4646" t="s">
        <v>4259</v>
      </c>
      <c r="C4646">
        <v>488.38200000000001</v>
      </c>
      <c r="D4646">
        <v>19.346</v>
      </c>
      <c r="E4646">
        <v>15.505000000000001</v>
      </c>
      <c r="F4646">
        <v>6.3869999999999996</v>
      </c>
      <c r="G4646">
        <v>5.3659999999999997</v>
      </c>
      <c r="H4646">
        <v>101488.443</v>
      </c>
      <c r="I4646">
        <v>3.7999999999999999E-2</v>
      </c>
      <c r="J4646">
        <v>258.87099999999998</v>
      </c>
      <c r="K4646">
        <v>240.97900000000001</v>
      </c>
      <c r="L4646">
        <v>49.895000000000003</v>
      </c>
      <c r="M4646">
        <v>129.32499999999999</v>
      </c>
    </row>
    <row r="4647" spans="1:13" x14ac:dyDescent="0.35">
      <c r="A4647">
        <v>4643</v>
      </c>
      <c r="B4647" t="s">
        <v>4258</v>
      </c>
      <c r="C4647">
        <v>509.77600000000001</v>
      </c>
      <c r="D4647">
        <v>19.687000000000001</v>
      </c>
      <c r="E4647">
        <v>16.294</v>
      </c>
      <c r="F4647">
        <v>6.75</v>
      </c>
      <c r="G4647">
        <v>5.2549999999999999</v>
      </c>
      <c r="H4647">
        <v>101458.594</v>
      </c>
      <c r="I4647">
        <v>0.19400000000000001</v>
      </c>
      <c r="J4647">
        <v>258.005</v>
      </c>
      <c r="K4647">
        <v>273.94299999999998</v>
      </c>
      <c r="L4647">
        <v>55.631999999999998</v>
      </c>
      <c r="M4647">
        <v>150.4</v>
      </c>
    </row>
    <row r="4648" spans="1:13" x14ac:dyDescent="0.35">
      <c r="A4648">
        <v>4644</v>
      </c>
      <c r="B4648" t="s">
        <v>4257</v>
      </c>
      <c r="C4648">
        <v>522.37800000000004</v>
      </c>
      <c r="D4648">
        <v>19.890999999999998</v>
      </c>
      <c r="E4648">
        <v>16.954999999999998</v>
      </c>
      <c r="F4648">
        <v>7.0659999999999998</v>
      </c>
      <c r="G4648">
        <v>5.2519999999999998</v>
      </c>
      <c r="H4648">
        <v>101467.51300000001</v>
      </c>
      <c r="I4648">
        <v>0.41699999999999998</v>
      </c>
      <c r="J4648">
        <v>254.27600000000001</v>
      </c>
      <c r="K4648">
        <v>285.63499999999999</v>
      </c>
      <c r="L4648">
        <v>58.244</v>
      </c>
      <c r="M4648">
        <v>175.744</v>
      </c>
    </row>
    <row r="4649" spans="1:13" x14ac:dyDescent="0.35">
      <c r="A4649">
        <v>4645</v>
      </c>
      <c r="B4649" t="s">
        <v>4256</v>
      </c>
      <c r="C4649">
        <v>496.17700000000002</v>
      </c>
      <c r="D4649">
        <v>20.286000000000001</v>
      </c>
      <c r="E4649">
        <v>17.372</v>
      </c>
      <c r="F4649">
        <v>7.07</v>
      </c>
      <c r="G4649">
        <v>5.3570000000000002</v>
      </c>
      <c r="H4649">
        <v>101477.59299999999</v>
      </c>
      <c r="I4649">
        <v>0.185</v>
      </c>
      <c r="J4649">
        <v>250.303</v>
      </c>
      <c r="K4649">
        <v>249.75399999999999</v>
      </c>
      <c r="L4649">
        <v>56.905000000000001</v>
      </c>
      <c r="M4649">
        <v>201.54900000000001</v>
      </c>
    </row>
    <row r="4650" spans="1:13" x14ac:dyDescent="0.35">
      <c r="A4650">
        <v>4646</v>
      </c>
      <c r="B4650" t="s">
        <v>4255</v>
      </c>
      <c r="C4650">
        <v>473.01799999999997</v>
      </c>
      <c r="D4650">
        <v>20.396999999999998</v>
      </c>
      <c r="E4650">
        <v>17.602</v>
      </c>
      <c r="F4650">
        <v>7.2240000000000002</v>
      </c>
      <c r="G4650">
        <v>5.2140000000000004</v>
      </c>
      <c r="H4650">
        <v>101482.13499999999</v>
      </c>
      <c r="I4650">
        <v>0.58099999999999996</v>
      </c>
      <c r="J4650">
        <v>234.227</v>
      </c>
      <c r="K4650">
        <v>237.23</v>
      </c>
      <c r="L4650">
        <v>52.073</v>
      </c>
      <c r="M4650">
        <v>224.096</v>
      </c>
    </row>
    <row r="4651" spans="1:13" x14ac:dyDescent="0.35">
      <c r="A4651">
        <v>4647</v>
      </c>
      <c r="B4651" t="s">
        <v>4254</v>
      </c>
      <c r="C4651">
        <v>412.02600000000001</v>
      </c>
      <c r="D4651">
        <v>20.288</v>
      </c>
      <c r="E4651">
        <v>17.774999999999999</v>
      </c>
      <c r="F4651">
        <v>7.6790000000000003</v>
      </c>
      <c r="G4651">
        <v>5.875</v>
      </c>
      <c r="H4651">
        <v>101478.753</v>
      </c>
      <c r="I4651">
        <v>0.107</v>
      </c>
      <c r="J4651">
        <v>232.464</v>
      </c>
      <c r="K4651">
        <v>173.37700000000001</v>
      </c>
      <c r="L4651">
        <v>44.93</v>
      </c>
      <c r="M4651">
        <v>242.26900000000001</v>
      </c>
    </row>
    <row r="4652" spans="1:13" x14ac:dyDescent="0.35">
      <c r="A4652">
        <v>4648</v>
      </c>
      <c r="B4652" t="s">
        <v>4253</v>
      </c>
      <c r="C4652">
        <v>312.00599999999997</v>
      </c>
      <c r="D4652">
        <v>19.745000000000001</v>
      </c>
      <c r="E4652">
        <v>17.884</v>
      </c>
      <c r="F4652">
        <v>7.5430000000000001</v>
      </c>
      <c r="G4652">
        <v>5.7809999999999997</v>
      </c>
      <c r="H4652">
        <v>101477.148</v>
      </c>
      <c r="I4652">
        <v>3.2000000000000001E-2</v>
      </c>
      <c r="J4652">
        <v>183.96700000000001</v>
      </c>
      <c r="K4652">
        <v>123.014</v>
      </c>
      <c r="L4652">
        <v>36.593000000000004</v>
      </c>
      <c r="M4652">
        <v>257.03800000000001</v>
      </c>
    </row>
    <row r="4653" spans="1:13" x14ac:dyDescent="0.35">
      <c r="A4653">
        <v>4649</v>
      </c>
      <c r="B4653" t="s">
        <v>4252</v>
      </c>
      <c r="C4653">
        <v>245.33199999999999</v>
      </c>
      <c r="D4653">
        <v>19.207999999999998</v>
      </c>
      <c r="E4653">
        <v>18.058</v>
      </c>
      <c r="F4653">
        <v>7.5469999999999997</v>
      </c>
      <c r="G4653">
        <v>5.4109999999999996</v>
      </c>
      <c r="H4653">
        <v>101475.765</v>
      </c>
      <c r="I4653">
        <v>9.8000000000000004E-2</v>
      </c>
      <c r="J4653">
        <v>146.73500000000001</v>
      </c>
      <c r="K4653">
        <v>95.239000000000004</v>
      </c>
      <c r="L4653">
        <v>27.762</v>
      </c>
      <c r="M4653">
        <v>269.779</v>
      </c>
    </row>
    <row r="4654" spans="1:13" x14ac:dyDescent="0.35">
      <c r="A4654">
        <v>4650</v>
      </c>
      <c r="B4654" t="s">
        <v>4251</v>
      </c>
      <c r="C4654">
        <v>159.81299999999999</v>
      </c>
      <c r="D4654">
        <v>18.585000000000001</v>
      </c>
      <c r="E4654">
        <v>18.161999999999999</v>
      </c>
      <c r="F4654">
        <v>7.5679999999999996</v>
      </c>
      <c r="G4654">
        <v>5.5</v>
      </c>
      <c r="H4654">
        <v>101480.008</v>
      </c>
      <c r="I4654">
        <v>5.2999999999999999E-2</v>
      </c>
      <c r="J4654">
        <v>100.964</v>
      </c>
      <c r="K4654">
        <v>56.896999999999998</v>
      </c>
      <c r="L4654">
        <v>18.916</v>
      </c>
      <c r="M4654">
        <v>281.49599999999998</v>
      </c>
    </row>
    <row r="4655" spans="1:13" x14ac:dyDescent="0.35">
      <c r="A4655">
        <v>4651</v>
      </c>
      <c r="B4655" t="s">
        <v>4250</v>
      </c>
      <c r="C4655">
        <v>73.44</v>
      </c>
      <c r="D4655">
        <v>17.513000000000002</v>
      </c>
      <c r="E4655">
        <v>17.213000000000001</v>
      </c>
      <c r="F4655">
        <v>7.3369999999999997</v>
      </c>
      <c r="G4655">
        <v>4.6040000000000001</v>
      </c>
      <c r="H4655">
        <v>101493.579</v>
      </c>
      <c r="I4655">
        <v>0.156</v>
      </c>
      <c r="J4655">
        <v>54.764000000000003</v>
      </c>
      <c r="K4655">
        <v>17.765000000000001</v>
      </c>
      <c r="L4655">
        <v>10.42</v>
      </c>
      <c r="M4655">
        <v>292.90100000000001</v>
      </c>
    </row>
    <row r="4656" spans="1:13" x14ac:dyDescent="0.35">
      <c r="A4656">
        <v>4652</v>
      </c>
      <c r="B4656" t="s">
        <v>4249</v>
      </c>
      <c r="C4656">
        <v>16.239000000000001</v>
      </c>
      <c r="D4656">
        <v>16.324999999999999</v>
      </c>
      <c r="E4656">
        <v>16.216999999999999</v>
      </c>
      <c r="F4656">
        <v>7.2030000000000003</v>
      </c>
      <c r="G4656">
        <v>4.6890000000000001</v>
      </c>
      <c r="H4656">
        <v>101514.42600000001</v>
      </c>
      <c r="I4656">
        <v>0.46200000000000002</v>
      </c>
      <c r="J4656">
        <v>14.138999999999999</v>
      </c>
      <c r="K4656">
        <v>2.0179999999999998</v>
      </c>
      <c r="L4656">
        <v>2.6190000000000002</v>
      </c>
      <c r="M4656">
        <v>304.50799999999998</v>
      </c>
    </row>
    <row r="4657" spans="1:13" x14ac:dyDescent="0.35">
      <c r="A4657">
        <v>4653</v>
      </c>
      <c r="B4657" t="s">
        <v>4248</v>
      </c>
      <c r="C4657">
        <v>0.22600000000000001</v>
      </c>
      <c r="D4657">
        <v>15.451000000000001</v>
      </c>
      <c r="E4657">
        <v>15.257999999999999</v>
      </c>
      <c r="F4657">
        <v>6.8739999999999997</v>
      </c>
      <c r="G4657">
        <v>5.0179999999999998</v>
      </c>
      <c r="H4657">
        <v>101526.524</v>
      </c>
      <c r="I4657">
        <v>0.17599999999999999</v>
      </c>
      <c r="J4657">
        <v>0.22800000000000001</v>
      </c>
      <c r="K4657">
        <v>0</v>
      </c>
      <c r="L4657">
        <v>-4.1399999999999997</v>
      </c>
      <c r="M4657">
        <v>316.678</v>
      </c>
    </row>
    <row r="4658" spans="1:13" x14ac:dyDescent="0.35">
      <c r="A4658">
        <v>4654</v>
      </c>
      <c r="B4658" t="s">
        <v>4247</v>
      </c>
      <c r="C4658">
        <v>0</v>
      </c>
      <c r="D4658">
        <v>15.071999999999999</v>
      </c>
      <c r="E4658">
        <v>14.371</v>
      </c>
      <c r="F4658">
        <v>6.7770000000000001</v>
      </c>
      <c r="G4658">
        <v>5.4279999999999999</v>
      </c>
      <c r="H4658">
        <v>101524.072</v>
      </c>
      <c r="I4658">
        <v>3.2000000000000001E-2</v>
      </c>
      <c r="J4658">
        <v>0</v>
      </c>
      <c r="K4658">
        <v>0</v>
      </c>
      <c r="L4658">
        <v>-9.48</v>
      </c>
      <c r="M4658">
        <v>329.62200000000001</v>
      </c>
    </row>
    <row r="4659" spans="1:13" x14ac:dyDescent="0.35">
      <c r="A4659">
        <v>4655</v>
      </c>
      <c r="B4659" t="s">
        <v>4246</v>
      </c>
      <c r="C4659">
        <v>0</v>
      </c>
      <c r="D4659">
        <v>14.672000000000001</v>
      </c>
      <c r="E4659">
        <v>13.586</v>
      </c>
      <c r="F4659">
        <v>6.6189999999999998</v>
      </c>
      <c r="G4659">
        <v>5.4950000000000001</v>
      </c>
      <c r="H4659">
        <v>101511.341</v>
      </c>
      <c r="I4659">
        <v>7.1999999999999995E-2</v>
      </c>
      <c r="J4659">
        <v>0</v>
      </c>
      <c r="K4659">
        <v>0</v>
      </c>
      <c r="L4659">
        <v>-13.042</v>
      </c>
      <c r="M4659">
        <v>343.36200000000002</v>
      </c>
    </row>
    <row r="4660" spans="1:13" x14ac:dyDescent="0.35">
      <c r="A4660">
        <v>4656</v>
      </c>
      <c r="B4660" t="s">
        <v>4245</v>
      </c>
      <c r="C4660">
        <v>0</v>
      </c>
      <c r="D4660">
        <v>14.385</v>
      </c>
      <c r="E4660">
        <v>12.805</v>
      </c>
      <c r="F4660">
        <v>6.6550000000000002</v>
      </c>
      <c r="G4660">
        <v>5.29</v>
      </c>
      <c r="H4660">
        <v>101495.45699999999</v>
      </c>
      <c r="I4660">
        <v>7.8E-2</v>
      </c>
      <c r="J4660">
        <v>0</v>
      </c>
      <c r="K4660">
        <v>0</v>
      </c>
      <c r="L4660">
        <v>-14.521000000000001</v>
      </c>
      <c r="M4660">
        <v>338.33</v>
      </c>
    </row>
    <row r="4661" spans="1:13" x14ac:dyDescent="0.35">
      <c r="A4661">
        <v>4657</v>
      </c>
      <c r="B4661" t="s">
        <v>4244</v>
      </c>
      <c r="C4661">
        <v>0</v>
      </c>
      <c r="D4661">
        <v>14.194000000000001</v>
      </c>
      <c r="E4661">
        <v>12.693</v>
      </c>
      <c r="F4661">
        <v>6.6520000000000001</v>
      </c>
      <c r="G4661">
        <v>5.4870000000000001</v>
      </c>
      <c r="H4661">
        <v>101477.73299999999</v>
      </c>
      <c r="I4661">
        <v>5.7000000000000002E-2</v>
      </c>
      <c r="J4661">
        <v>0</v>
      </c>
      <c r="K4661">
        <v>0</v>
      </c>
      <c r="L4661">
        <v>-13.788</v>
      </c>
      <c r="M4661">
        <v>11.914</v>
      </c>
    </row>
    <row r="4662" spans="1:13" x14ac:dyDescent="0.35">
      <c r="A4662">
        <v>4658</v>
      </c>
      <c r="B4662" t="s">
        <v>4243</v>
      </c>
      <c r="C4662">
        <v>0</v>
      </c>
      <c r="D4662">
        <v>13.994999999999999</v>
      </c>
      <c r="E4662">
        <v>12.608000000000001</v>
      </c>
      <c r="F4662">
        <v>6.6790000000000003</v>
      </c>
      <c r="G4662">
        <v>5.6740000000000004</v>
      </c>
      <c r="H4662">
        <v>101461.08100000001</v>
      </c>
      <c r="I4662">
        <v>4.3999999999999997E-2</v>
      </c>
      <c r="J4662">
        <v>0</v>
      </c>
      <c r="K4662">
        <v>0</v>
      </c>
      <c r="L4662">
        <v>-10.912000000000001</v>
      </c>
      <c r="M4662">
        <v>25.853000000000002</v>
      </c>
    </row>
    <row r="4663" spans="1:13" x14ac:dyDescent="0.35">
      <c r="A4663">
        <v>4659</v>
      </c>
      <c r="B4663" t="s">
        <v>4242</v>
      </c>
      <c r="C4663">
        <v>4.0000000000000001E-3</v>
      </c>
      <c r="D4663">
        <v>13.792</v>
      </c>
      <c r="E4663">
        <v>12.487</v>
      </c>
      <c r="F4663">
        <v>6.5940000000000003</v>
      </c>
      <c r="G4663">
        <v>5.66</v>
      </c>
      <c r="H4663">
        <v>101448.091</v>
      </c>
      <c r="I4663">
        <v>0.122</v>
      </c>
      <c r="J4663">
        <v>0</v>
      </c>
      <c r="K4663">
        <v>0</v>
      </c>
      <c r="L4663">
        <v>-6.1420000000000003</v>
      </c>
      <c r="M4663">
        <v>39.076999999999998</v>
      </c>
    </row>
    <row r="4664" spans="1:13" x14ac:dyDescent="0.35">
      <c r="A4664">
        <v>4660</v>
      </c>
      <c r="B4664" t="s">
        <v>4241</v>
      </c>
      <c r="C4664">
        <v>4.1420000000000003</v>
      </c>
      <c r="D4664">
        <v>13.673999999999999</v>
      </c>
      <c r="E4664">
        <v>12.348000000000001</v>
      </c>
      <c r="F4664">
        <v>6.2839999999999998</v>
      </c>
      <c r="G4664">
        <v>6.1870000000000003</v>
      </c>
      <c r="H4664">
        <v>101447.95600000001</v>
      </c>
      <c r="I4664">
        <v>0.15</v>
      </c>
      <c r="J4664">
        <v>4.0529999999999999</v>
      </c>
      <c r="K4664">
        <v>4.4999999999999998E-2</v>
      </c>
      <c r="L4664">
        <v>0.17299999999999999</v>
      </c>
      <c r="M4664">
        <v>51.503</v>
      </c>
    </row>
    <row r="4665" spans="1:13" x14ac:dyDescent="0.35">
      <c r="A4665">
        <v>4661</v>
      </c>
      <c r="B4665" t="s">
        <v>4240</v>
      </c>
      <c r="C4665">
        <v>44.091000000000001</v>
      </c>
      <c r="D4665">
        <v>14.318</v>
      </c>
      <c r="E4665">
        <v>12.364000000000001</v>
      </c>
      <c r="F4665">
        <v>6.274</v>
      </c>
      <c r="G4665">
        <v>5.9379999999999997</v>
      </c>
      <c r="H4665">
        <v>101448.092</v>
      </c>
      <c r="I4665">
        <v>0.18099999999999999</v>
      </c>
      <c r="J4665">
        <v>36.927</v>
      </c>
      <c r="K4665">
        <v>7.1459999999999999</v>
      </c>
      <c r="L4665">
        <v>7.6559999999999997</v>
      </c>
      <c r="M4665">
        <v>63.274000000000001</v>
      </c>
    </row>
    <row r="4666" spans="1:13" x14ac:dyDescent="0.35">
      <c r="A4666">
        <v>4662</v>
      </c>
      <c r="B4666" t="s">
        <v>4239</v>
      </c>
      <c r="C4666">
        <v>113.866</v>
      </c>
      <c r="D4666">
        <v>15.617000000000001</v>
      </c>
      <c r="E4666">
        <v>12.53</v>
      </c>
      <c r="F4666">
        <v>6.2960000000000003</v>
      </c>
      <c r="G4666">
        <v>6.0439999999999996</v>
      </c>
      <c r="H4666">
        <v>101458.492</v>
      </c>
      <c r="I4666">
        <v>0.22500000000000001</v>
      </c>
      <c r="J4666">
        <v>81.807000000000002</v>
      </c>
      <c r="K4666">
        <v>31.486999999999998</v>
      </c>
      <c r="L4666">
        <v>15.949</v>
      </c>
      <c r="M4666">
        <v>74.709000000000003</v>
      </c>
    </row>
    <row r="4667" spans="1:13" x14ac:dyDescent="0.35">
      <c r="A4667">
        <v>4663</v>
      </c>
      <c r="B4667" t="s">
        <v>4238</v>
      </c>
      <c r="C4667">
        <v>202.107</v>
      </c>
      <c r="D4667">
        <v>16.692</v>
      </c>
      <c r="E4667">
        <v>13.327999999999999</v>
      </c>
      <c r="F4667">
        <v>6.1689999999999996</v>
      </c>
      <c r="G4667">
        <v>5.6210000000000004</v>
      </c>
      <c r="H4667">
        <v>101472.06200000001</v>
      </c>
      <c r="I4667">
        <v>0.14299999999999999</v>
      </c>
      <c r="J4667">
        <v>133.565</v>
      </c>
      <c r="K4667">
        <v>67.197999999999993</v>
      </c>
      <c r="L4667">
        <v>24.709</v>
      </c>
      <c r="M4667">
        <v>86.266000000000005</v>
      </c>
    </row>
    <row r="4668" spans="1:13" x14ac:dyDescent="0.35">
      <c r="A4668">
        <v>4664</v>
      </c>
      <c r="B4668" t="s">
        <v>4237</v>
      </c>
      <c r="C4668">
        <v>286.23700000000002</v>
      </c>
      <c r="D4668">
        <v>17.593</v>
      </c>
      <c r="E4668">
        <v>14.145</v>
      </c>
      <c r="F4668">
        <v>6.1580000000000004</v>
      </c>
      <c r="G4668">
        <v>6.032</v>
      </c>
      <c r="H4668">
        <v>101483.761</v>
      </c>
      <c r="I4668">
        <v>7.1999999999999995E-2</v>
      </c>
      <c r="J4668">
        <v>169.14400000000001</v>
      </c>
      <c r="K4668">
        <v>115.63200000000001</v>
      </c>
      <c r="L4668">
        <v>33.566000000000003</v>
      </c>
      <c r="M4668">
        <v>98.563000000000002</v>
      </c>
    </row>
    <row r="4669" spans="1:13" x14ac:dyDescent="0.35">
      <c r="A4669">
        <v>4665</v>
      </c>
      <c r="B4669" t="s">
        <v>4236</v>
      </c>
      <c r="C4669">
        <v>361.59300000000002</v>
      </c>
      <c r="D4669">
        <v>18.387</v>
      </c>
      <c r="E4669">
        <v>14.93</v>
      </c>
      <c r="F4669">
        <v>6.3209999999999997</v>
      </c>
      <c r="G4669">
        <v>5.7329999999999997</v>
      </c>
      <c r="H4669">
        <v>101489.743</v>
      </c>
      <c r="I4669">
        <v>0.10299999999999999</v>
      </c>
      <c r="J4669">
        <v>212.25</v>
      </c>
      <c r="K4669">
        <v>143.607</v>
      </c>
      <c r="L4669">
        <v>42.136000000000003</v>
      </c>
      <c r="M4669">
        <v>112.547</v>
      </c>
    </row>
    <row r="4670" spans="1:13" x14ac:dyDescent="0.35">
      <c r="A4670">
        <v>4666</v>
      </c>
      <c r="B4670" t="s">
        <v>4235</v>
      </c>
      <c r="C4670">
        <v>451.48399999999998</v>
      </c>
      <c r="D4670">
        <v>19.053000000000001</v>
      </c>
      <c r="E4670">
        <v>15.631</v>
      </c>
      <c r="F4670">
        <v>6.3680000000000003</v>
      </c>
      <c r="G4670">
        <v>5.99</v>
      </c>
      <c r="H4670">
        <v>101486.39599999999</v>
      </c>
      <c r="I4670">
        <v>0.27800000000000002</v>
      </c>
      <c r="J4670">
        <v>242.72399999999999</v>
      </c>
      <c r="K4670">
        <v>205.59700000000001</v>
      </c>
      <c r="L4670">
        <v>49.756999999999998</v>
      </c>
      <c r="M4670">
        <v>129.39699999999999</v>
      </c>
    </row>
    <row r="4671" spans="1:13" x14ac:dyDescent="0.35">
      <c r="A4671">
        <v>4667</v>
      </c>
      <c r="B4671" t="s">
        <v>4234</v>
      </c>
      <c r="C4671">
        <v>486.16</v>
      </c>
      <c r="D4671">
        <v>19.518999999999998</v>
      </c>
      <c r="E4671">
        <v>16.271000000000001</v>
      </c>
      <c r="F4671">
        <v>6.6449999999999996</v>
      </c>
      <c r="G4671">
        <v>6.1849999999999996</v>
      </c>
      <c r="H4671">
        <v>101486.61900000001</v>
      </c>
      <c r="I4671">
        <v>8.4000000000000005E-2</v>
      </c>
      <c r="J4671">
        <v>256.58699999999999</v>
      </c>
      <c r="K4671">
        <v>223.37200000000001</v>
      </c>
      <c r="L4671">
        <v>55.491999999999997</v>
      </c>
      <c r="M4671">
        <v>150.428</v>
      </c>
    </row>
    <row r="4672" spans="1:13" x14ac:dyDescent="0.35">
      <c r="A4672">
        <v>4668</v>
      </c>
      <c r="B4672" t="s">
        <v>4233</v>
      </c>
      <c r="C4672">
        <v>508.01799999999997</v>
      </c>
      <c r="D4672">
        <v>19.742000000000001</v>
      </c>
      <c r="E4672">
        <v>16.850000000000001</v>
      </c>
      <c r="F4672">
        <v>6.5549999999999997</v>
      </c>
      <c r="G4672">
        <v>6.0270000000000001</v>
      </c>
      <c r="H4672">
        <v>101480.14599999999</v>
      </c>
      <c r="I4672">
        <v>0.16500000000000001</v>
      </c>
      <c r="J4672">
        <v>270.19200000000001</v>
      </c>
      <c r="K4672">
        <v>233.20400000000001</v>
      </c>
      <c r="L4672">
        <v>58.1</v>
      </c>
      <c r="M4672">
        <v>175.506</v>
      </c>
    </row>
    <row r="4673" spans="1:13" x14ac:dyDescent="0.35">
      <c r="A4673">
        <v>4669</v>
      </c>
      <c r="B4673" t="s">
        <v>4232</v>
      </c>
      <c r="C4673">
        <v>466.44600000000003</v>
      </c>
      <c r="D4673">
        <v>19.876000000000001</v>
      </c>
      <c r="E4673">
        <v>17.155999999999999</v>
      </c>
      <c r="F4673">
        <v>6.617</v>
      </c>
      <c r="G4673">
        <v>5.75</v>
      </c>
      <c r="H4673">
        <v>101472.87</v>
      </c>
      <c r="I4673">
        <v>8.8999999999999996E-2</v>
      </c>
      <c r="J4673">
        <v>244.84399999999999</v>
      </c>
      <c r="K4673">
        <v>215.67400000000001</v>
      </c>
      <c r="L4673">
        <v>56.774000000000001</v>
      </c>
      <c r="M4673">
        <v>201.44</v>
      </c>
    </row>
    <row r="4674" spans="1:13" x14ac:dyDescent="0.35">
      <c r="A4674">
        <v>4670</v>
      </c>
      <c r="B4674" t="s">
        <v>4231</v>
      </c>
      <c r="C4674">
        <v>464.20699999999999</v>
      </c>
      <c r="D4674">
        <v>20.006</v>
      </c>
      <c r="E4674">
        <v>17.431999999999999</v>
      </c>
      <c r="F4674">
        <v>6.6470000000000002</v>
      </c>
      <c r="G4674">
        <v>5.8529999999999998</v>
      </c>
      <c r="H4674">
        <v>101464.075</v>
      </c>
      <c r="I4674">
        <v>0.27900000000000003</v>
      </c>
      <c r="J4674">
        <v>239.57400000000001</v>
      </c>
      <c r="K4674">
        <v>221.76900000000001</v>
      </c>
      <c r="L4674">
        <v>51.930999999999997</v>
      </c>
      <c r="M4674">
        <v>224.03700000000001</v>
      </c>
    </row>
    <row r="4675" spans="1:13" x14ac:dyDescent="0.35">
      <c r="A4675">
        <v>4671</v>
      </c>
      <c r="B4675" t="s">
        <v>4230</v>
      </c>
      <c r="C4675">
        <v>403.34800000000001</v>
      </c>
      <c r="D4675">
        <v>19.597999999999999</v>
      </c>
      <c r="E4675">
        <v>17.690000000000001</v>
      </c>
      <c r="F4675">
        <v>6.6539999999999999</v>
      </c>
      <c r="G4675">
        <v>5.9589999999999996</v>
      </c>
      <c r="H4675">
        <v>101457.914</v>
      </c>
      <c r="I4675">
        <v>0.374</v>
      </c>
      <c r="J4675">
        <v>213.58600000000001</v>
      </c>
      <c r="K4675">
        <v>183.661</v>
      </c>
      <c r="L4675">
        <v>44.826999999999998</v>
      </c>
      <c r="M4675">
        <v>242.12100000000001</v>
      </c>
    </row>
    <row r="4676" spans="1:13" x14ac:dyDescent="0.35">
      <c r="A4676">
        <v>4672</v>
      </c>
      <c r="B4676" t="s">
        <v>4229</v>
      </c>
      <c r="C4676">
        <v>318.79199999999997</v>
      </c>
      <c r="D4676">
        <v>19.677</v>
      </c>
      <c r="E4676">
        <v>17.949000000000002</v>
      </c>
      <c r="F4676">
        <v>6.742</v>
      </c>
      <c r="G4676">
        <v>5.5720000000000001</v>
      </c>
      <c r="H4676">
        <v>101440.41499999999</v>
      </c>
      <c r="I4676">
        <v>0.17299999999999999</v>
      </c>
      <c r="J4676">
        <v>176.797</v>
      </c>
      <c r="K4676">
        <v>133.32400000000001</v>
      </c>
      <c r="L4676">
        <v>36.497</v>
      </c>
      <c r="M4676">
        <v>256.89800000000002</v>
      </c>
    </row>
    <row r="4677" spans="1:13" x14ac:dyDescent="0.35">
      <c r="A4677">
        <v>4673</v>
      </c>
      <c r="B4677" t="s">
        <v>4228</v>
      </c>
      <c r="C4677">
        <v>237.67</v>
      </c>
      <c r="D4677">
        <v>19.158000000000001</v>
      </c>
      <c r="E4677">
        <v>18.071000000000002</v>
      </c>
      <c r="F4677">
        <v>6.7809999999999997</v>
      </c>
      <c r="G4677">
        <v>5.7</v>
      </c>
      <c r="H4677">
        <v>101430.54700000001</v>
      </c>
      <c r="I4677">
        <v>0.17699999999999999</v>
      </c>
      <c r="J4677">
        <v>140.93299999999999</v>
      </c>
      <c r="K4677">
        <v>94.016000000000005</v>
      </c>
      <c r="L4677">
        <v>27.667999999999999</v>
      </c>
      <c r="M4677">
        <v>269.65100000000001</v>
      </c>
    </row>
    <row r="4678" spans="1:13" x14ac:dyDescent="0.35">
      <c r="A4678">
        <v>4674</v>
      </c>
      <c r="B4678" t="s">
        <v>4227</v>
      </c>
      <c r="C4678">
        <v>151.45099999999999</v>
      </c>
      <c r="D4678">
        <v>18.533000000000001</v>
      </c>
      <c r="E4678">
        <v>18.177</v>
      </c>
      <c r="F4678">
        <v>6.7779999999999996</v>
      </c>
      <c r="G4678">
        <v>5.0389999999999997</v>
      </c>
      <c r="H4678">
        <v>101428.27</v>
      </c>
      <c r="I4678">
        <v>0.16600000000000001</v>
      </c>
      <c r="J4678">
        <v>95.197000000000003</v>
      </c>
      <c r="K4678">
        <v>55.502000000000002</v>
      </c>
      <c r="L4678">
        <v>18.847000000000001</v>
      </c>
      <c r="M4678">
        <v>281.34399999999999</v>
      </c>
    </row>
    <row r="4679" spans="1:13" x14ac:dyDescent="0.35">
      <c r="A4679">
        <v>4675</v>
      </c>
      <c r="B4679" t="s">
        <v>4226</v>
      </c>
      <c r="C4679">
        <v>76.638000000000005</v>
      </c>
      <c r="D4679">
        <v>17.666</v>
      </c>
      <c r="E4679">
        <v>17.288</v>
      </c>
      <c r="F4679">
        <v>6.5039999999999996</v>
      </c>
      <c r="G4679">
        <v>4.7729999999999997</v>
      </c>
      <c r="H4679">
        <v>101429.073</v>
      </c>
      <c r="I4679">
        <v>0.02</v>
      </c>
      <c r="J4679">
        <v>52.402000000000001</v>
      </c>
      <c r="K4679">
        <v>24.099</v>
      </c>
      <c r="L4679">
        <v>10.318</v>
      </c>
      <c r="M4679">
        <v>292.79199999999997</v>
      </c>
    </row>
    <row r="4680" spans="1:13" x14ac:dyDescent="0.35">
      <c r="A4680">
        <v>4676</v>
      </c>
      <c r="B4680" t="s">
        <v>4225</v>
      </c>
      <c r="C4680">
        <v>15.058</v>
      </c>
      <c r="D4680">
        <v>16.283000000000001</v>
      </c>
      <c r="E4680">
        <v>16.350999999999999</v>
      </c>
      <c r="F4680">
        <v>6.266</v>
      </c>
      <c r="G4680">
        <v>4.6849999999999996</v>
      </c>
      <c r="H4680">
        <v>101435.368</v>
      </c>
      <c r="I4680">
        <v>2.5000000000000001E-2</v>
      </c>
      <c r="J4680">
        <v>12.939</v>
      </c>
      <c r="K4680">
        <v>2.081</v>
      </c>
      <c r="L4680">
        <v>2.5099999999999998</v>
      </c>
      <c r="M4680">
        <v>304.40800000000002</v>
      </c>
    </row>
    <row r="4681" spans="1:13" x14ac:dyDescent="0.35">
      <c r="A4681">
        <v>4677</v>
      </c>
      <c r="B4681" t="s">
        <v>4224</v>
      </c>
      <c r="C4681">
        <v>0.126</v>
      </c>
      <c r="D4681">
        <v>15.465999999999999</v>
      </c>
      <c r="E4681">
        <v>15.475</v>
      </c>
      <c r="F4681">
        <v>6.2329999999999997</v>
      </c>
      <c r="G4681">
        <v>5.13</v>
      </c>
      <c r="H4681">
        <v>101447.287</v>
      </c>
      <c r="I4681">
        <v>3.6999999999999998E-2</v>
      </c>
      <c r="J4681">
        <v>0.126</v>
      </c>
      <c r="K4681">
        <v>0</v>
      </c>
      <c r="L4681">
        <v>-4.2590000000000003</v>
      </c>
      <c r="M4681">
        <v>316.589</v>
      </c>
    </row>
    <row r="4682" spans="1:13" x14ac:dyDescent="0.35">
      <c r="A4682">
        <v>4678</v>
      </c>
      <c r="B4682" t="s">
        <v>4223</v>
      </c>
      <c r="C4682">
        <v>0</v>
      </c>
      <c r="D4682">
        <v>15.116</v>
      </c>
      <c r="E4682">
        <v>14.692</v>
      </c>
      <c r="F4682">
        <v>6.1159999999999997</v>
      </c>
      <c r="G4682">
        <v>5.8879999999999999</v>
      </c>
      <c r="H4682">
        <v>101441.43799999999</v>
      </c>
      <c r="I4682">
        <v>0.107</v>
      </c>
      <c r="J4682">
        <v>0</v>
      </c>
      <c r="K4682">
        <v>0</v>
      </c>
      <c r="L4682">
        <v>-9.609</v>
      </c>
      <c r="M4682">
        <v>329.548</v>
      </c>
    </row>
    <row r="4683" spans="1:13" x14ac:dyDescent="0.35">
      <c r="A4683">
        <v>4679</v>
      </c>
      <c r="B4683" t="s">
        <v>4222</v>
      </c>
      <c r="C4683">
        <v>0</v>
      </c>
      <c r="D4683">
        <v>14.840999999999999</v>
      </c>
      <c r="E4683">
        <v>13.99</v>
      </c>
      <c r="F4683">
        <v>6.4279999999999999</v>
      </c>
      <c r="G4683">
        <v>5.9329999999999998</v>
      </c>
      <c r="H4683">
        <v>101423.67</v>
      </c>
      <c r="I4683">
        <v>0.22800000000000001</v>
      </c>
      <c r="J4683">
        <v>0</v>
      </c>
      <c r="K4683">
        <v>0</v>
      </c>
      <c r="L4683">
        <v>-13.177</v>
      </c>
      <c r="M4683">
        <v>343.28399999999999</v>
      </c>
    </row>
    <row r="4684" spans="1:13" x14ac:dyDescent="0.35">
      <c r="A4684">
        <v>4680</v>
      </c>
      <c r="B4684" t="s">
        <v>4221</v>
      </c>
      <c r="C4684">
        <v>0</v>
      </c>
      <c r="D4684">
        <v>14.496</v>
      </c>
      <c r="E4684">
        <v>13.288</v>
      </c>
      <c r="F4684">
        <v>6.5039999999999996</v>
      </c>
      <c r="G4684">
        <v>5.2679999999999998</v>
      </c>
      <c r="H4684">
        <v>101401.751</v>
      </c>
      <c r="I4684">
        <v>0.17699999999999999</v>
      </c>
      <c r="J4684">
        <v>0</v>
      </c>
      <c r="K4684">
        <v>0</v>
      </c>
      <c r="L4684">
        <v>-14.666</v>
      </c>
      <c r="M4684">
        <v>338.267</v>
      </c>
    </row>
    <row r="4685" spans="1:13" x14ac:dyDescent="0.35">
      <c r="A4685">
        <v>4681</v>
      </c>
      <c r="B4685" t="s">
        <v>4220</v>
      </c>
      <c r="C4685">
        <v>0</v>
      </c>
      <c r="D4685">
        <v>14.374000000000001</v>
      </c>
      <c r="E4685">
        <v>13.173999999999999</v>
      </c>
      <c r="F4685">
        <v>6.1970000000000001</v>
      </c>
      <c r="G4685">
        <v>5.6070000000000002</v>
      </c>
      <c r="H4685">
        <v>101375.27899999999</v>
      </c>
      <c r="I4685">
        <v>0.10299999999999999</v>
      </c>
      <c r="J4685">
        <v>0</v>
      </c>
      <c r="K4685">
        <v>0</v>
      </c>
      <c r="L4685">
        <v>-13.936999999999999</v>
      </c>
      <c r="M4685">
        <v>11.907</v>
      </c>
    </row>
    <row r="4686" spans="1:13" x14ac:dyDescent="0.35">
      <c r="A4686">
        <v>4682</v>
      </c>
      <c r="B4686" t="s">
        <v>4219</v>
      </c>
      <c r="C4686">
        <v>0</v>
      </c>
      <c r="D4686">
        <v>14.404999999999999</v>
      </c>
      <c r="E4686">
        <v>13.102</v>
      </c>
      <c r="F4686">
        <v>6.4550000000000001</v>
      </c>
      <c r="G4686">
        <v>6.02</v>
      </c>
      <c r="H4686">
        <v>101350.796</v>
      </c>
      <c r="I4686">
        <v>0.13500000000000001</v>
      </c>
      <c r="J4686">
        <v>0</v>
      </c>
      <c r="K4686">
        <v>0</v>
      </c>
      <c r="L4686">
        <v>-11.073</v>
      </c>
      <c r="M4686">
        <v>25.826000000000001</v>
      </c>
    </row>
    <row r="4687" spans="1:13" x14ac:dyDescent="0.35">
      <c r="A4687">
        <v>4683</v>
      </c>
      <c r="B4687" t="s">
        <v>4218</v>
      </c>
      <c r="C4687">
        <v>0</v>
      </c>
      <c r="D4687">
        <v>14.333</v>
      </c>
      <c r="E4687">
        <v>13.039</v>
      </c>
      <c r="F4687">
        <v>6.4420000000000002</v>
      </c>
      <c r="G4687">
        <v>6.3220000000000001</v>
      </c>
      <c r="H4687">
        <v>101333.045</v>
      </c>
      <c r="I4687">
        <v>7.8E-2</v>
      </c>
      <c r="J4687">
        <v>0</v>
      </c>
      <c r="K4687">
        <v>0</v>
      </c>
      <c r="L4687">
        <v>-6.2880000000000003</v>
      </c>
      <c r="M4687">
        <v>39.112000000000002</v>
      </c>
    </row>
    <row r="4688" spans="1:13" x14ac:dyDescent="0.35">
      <c r="A4688">
        <v>4684</v>
      </c>
      <c r="B4688" t="s">
        <v>4217</v>
      </c>
      <c r="C4688">
        <v>2.9249999999999998</v>
      </c>
      <c r="D4688">
        <v>14.297000000000001</v>
      </c>
      <c r="E4688">
        <v>12.94</v>
      </c>
      <c r="F4688">
        <v>6.4770000000000003</v>
      </c>
      <c r="G4688">
        <v>6.1829999999999998</v>
      </c>
      <c r="H4688">
        <v>101323.66899999999</v>
      </c>
      <c r="I4688">
        <v>0.11600000000000001</v>
      </c>
      <c r="J4688">
        <v>2.9079999999999999</v>
      </c>
      <c r="K4688">
        <v>7.0000000000000001E-3</v>
      </c>
      <c r="L4688">
        <v>3.1E-2</v>
      </c>
      <c r="M4688">
        <v>51.554000000000002</v>
      </c>
    </row>
    <row r="4689" spans="1:13" x14ac:dyDescent="0.35">
      <c r="A4689">
        <v>4685</v>
      </c>
      <c r="B4689" t="s">
        <v>4216</v>
      </c>
      <c r="C4689">
        <v>35.743000000000002</v>
      </c>
      <c r="D4689">
        <v>14.85</v>
      </c>
      <c r="E4689">
        <v>12.949</v>
      </c>
      <c r="F4689">
        <v>6.6520000000000001</v>
      </c>
      <c r="G4689">
        <v>6.0579999999999998</v>
      </c>
      <c r="H4689">
        <v>101328.091</v>
      </c>
      <c r="I4689">
        <v>0.39</v>
      </c>
      <c r="J4689">
        <v>29.457000000000001</v>
      </c>
      <c r="K4689">
        <v>5.8470000000000004</v>
      </c>
      <c r="L4689">
        <v>7.5190000000000001</v>
      </c>
      <c r="M4689">
        <v>63.337000000000003</v>
      </c>
    </row>
    <row r="4690" spans="1:13" x14ac:dyDescent="0.35">
      <c r="A4690">
        <v>4686</v>
      </c>
      <c r="B4690" t="s">
        <v>4215</v>
      </c>
      <c r="C4690">
        <v>99.962999999999994</v>
      </c>
      <c r="D4690">
        <v>15.804</v>
      </c>
      <c r="E4690">
        <v>13.125999999999999</v>
      </c>
      <c r="F4690">
        <v>6.8170000000000002</v>
      </c>
      <c r="G4690">
        <v>5.6909999999999998</v>
      </c>
      <c r="H4690">
        <v>101342.73299999999</v>
      </c>
      <c r="I4690">
        <v>8.1000000000000003E-2</v>
      </c>
      <c r="J4690">
        <v>75.137</v>
      </c>
      <c r="K4690">
        <v>22.283999999999999</v>
      </c>
      <c r="L4690">
        <v>15.816000000000001</v>
      </c>
      <c r="M4690">
        <v>74.781999999999996</v>
      </c>
    </row>
    <row r="4691" spans="1:13" x14ac:dyDescent="0.35">
      <c r="A4691">
        <v>4687</v>
      </c>
      <c r="B4691" t="s">
        <v>4214</v>
      </c>
      <c r="C4691">
        <v>191.60900000000001</v>
      </c>
      <c r="D4691">
        <v>16.914999999999999</v>
      </c>
      <c r="E4691">
        <v>13.840999999999999</v>
      </c>
      <c r="F4691">
        <v>7.1609999999999996</v>
      </c>
      <c r="G4691">
        <v>5.7290000000000001</v>
      </c>
      <c r="H4691">
        <v>101361.482</v>
      </c>
      <c r="I4691">
        <v>8.4000000000000005E-2</v>
      </c>
      <c r="J4691">
        <v>119.529</v>
      </c>
      <c r="K4691">
        <v>67.823999999999998</v>
      </c>
      <c r="L4691">
        <v>24.577000000000002</v>
      </c>
      <c r="M4691">
        <v>86.347999999999999</v>
      </c>
    </row>
    <row r="4692" spans="1:13" x14ac:dyDescent="0.35">
      <c r="A4692">
        <v>4688</v>
      </c>
      <c r="B4692" t="s">
        <v>4213</v>
      </c>
      <c r="C4692">
        <v>290.92700000000002</v>
      </c>
      <c r="D4692">
        <v>17.881</v>
      </c>
      <c r="E4692">
        <v>14.496</v>
      </c>
      <c r="F4692">
        <v>6.8840000000000003</v>
      </c>
      <c r="G4692">
        <v>6.242</v>
      </c>
      <c r="H4692">
        <v>101376.124</v>
      </c>
      <c r="I4692">
        <v>3.9E-2</v>
      </c>
      <c r="J4692">
        <v>172.88399999999999</v>
      </c>
      <c r="K4692">
        <v>116.95399999999999</v>
      </c>
      <c r="L4692">
        <v>33.447000000000003</v>
      </c>
      <c r="M4692">
        <v>98.67</v>
      </c>
    </row>
    <row r="4693" spans="1:13" x14ac:dyDescent="0.35">
      <c r="A4693">
        <v>4689</v>
      </c>
      <c r="B4693" t="s">
        <v>4212</v>
      </c>
      <c r="C4693">
        <v>341.19099999999997</v>
      </c>
      <c r="D4693">
        <v>18.369</v>
      </c>
      <c r="E4693">
        <v>15.099</v>
      </c>
      <c r="F4693">
        <v>6.9260000000000002</v>
      </c>
      <c r="G4693">
        <v>6.5620000000000003</v>
      </c>
      <c r="H4693">
        <v>101380.946</v>
      </c>
      <c r="I4693">
        <v>0.12</v>
      </c>
      <c r="J4693">
        <v>219.989</v>
      </c>
      <c r="K4693">
        <v>120.488</v>
      </c>
      <c r="L4693">
        <v>41.999000000000002</v>
      </c>
      <c r="M4693">
        <v>112.637</v>
      </c>
    </row>
    <row r="4694" spans="1:13" x14ac:dyDescent="0.35">
      <c r="A4694">
        <v>4690</v>
      </c>
      <c r="B4694" t="s">
        <v>4211</v>
      </c>
      <c r="C4694">
        <v>421.16500000000002</v>
      </c>
      <c r="D4694">
        <v>18.914999999999999</v>
      </c>
      <c r="E4694">
        <v>15.651999999999999</v>
      </c>
      <c r="F4694">
        <v>6.6260000000000003</v>
      </c>
      <c r="G4694">
        <v>5.9550000000000001</v>
      </c>
      <c r="H4694">
        <v>101392.776</v>
      </c>
      <c r="I4694">
        <v>2.9000000000000001E-2</v>
      </c>
      <c r="J4694">
        <v>249.458</v>
      </c>
      <c r="K4694">
        <v>169.70400000000001</v>
      </c>
      <c r="L4694">
        <v>49.613999999999997</v>
      </c>
      <c r="M4694">
        <v>129.476</v>
      </c>
    </row>
    <row r="4695" spans="1:13" x14ac:dyDescent="0.35">
      <c r="A4695">
        <v>4691</v>
      </c>
      <c r="B4695" t="s">
        <v>4210</v>
      </c>
      <c r="C4695">
        <v>457.05700000000002</v>
      </c>
      <c r="D4695">
        <v>19.207000000000001</v>
      </c>
      <c r="E4695">
        <v>16.161000000000001</v>
      </c>
      <c r="F4695">
        <v>6.7469999999999999</v>
      </c>
      <c r="G4695">
        <v>6.2539999999999996</v>
      </c>
      <c r="H4695">
        <v>101406.255</v>
      </c>
      <c r="I4695">
        <v>0.114</v>
      </c>
      <c r="J4695">
        <v>267.46600000000001</v>
      </c>
      <c r="K4695">
        <v>191.798</v>
      </c>
      <c r="L4695">
        <v>55.341999999999999</v>
      </c>
      <c r="M4695">
        <v>150.46700000000001</v>
      </c>
    </row>
    <row r="4696" spans="1:13" x14ac:dyDescent="0.35">
      <c r="A4696">
        <v>4692</v>
      </c>
      <c r="B4696" t="s">
        <v>4209</v>
      </c>
      <c r="C4696">
        <v>462.11900000000003</v>
      </c>
      <c r="D4696">
        <v>19.379000000000001</v>
      </c>
      <c r="E4696">
        <v>16.582999999999998</v>
      </c>
      <c r="F4696">
        <v>6.9550000000000001</v>
      </c>
      <c r="G4696">
        <v>5.7539999999999996</v>
      </c>
      <c r="H4696">
        <v>101422.33100000001</v>
      </c>
      <c r="I4696">
        <v>0.379</v>
      </c>
      <c r="J4696">
        <v>270.154</v>
      </c>
      <c r="K4696">
        <v>202.447</v>
      </c>
      <c r="L4696">
        <v>57.951999999999998</v>
      </c>
      <c r="M4696">
        <v>175.50899999999999</v>
      </c>
    </row>
    <row r="4697" spans="1:13" x14ac:dyDescent="0.35">
      <c r="A4697">
        <v>4693</v>
      </c>
      <c r="B4697" t="s">
        <v>4208</v>
      </c>
      <c r="C4697">
        <v>471.13200000000001</v>
      </c>
      <c r="D4697">
        <v>19.552</v>
      </c>
      <c r="E4697">
        <v>16.905999999999999</v>
      </c>
      <c r="F4697">
        <v>7.2640000000000002</v>
      </c>
      <c r="G4697">
        <v>5.9189999999999996</v>
      </c>
      <c r="H4697">
        <v>101429.785</v>
      </c>
      <c r="I4697">
        <v>0.223</v>
      </c>
      <c r="J4697">
        <v>270.87099999999998</v>
      </c>
      <c r="K4697">
        <v>212.42099999999999</v>
      </c>
      <c r="L4697">
        <v>56.634999999999998</v>
      </c>
      <c r="M4697">
        <v>201.33</v>
      </c>
    </row>
    <row r="4698" spans="1:13" x14ac:dyDescent="0.35">
      <c r="A4698">
        <v>4694</v>
      </c>
      <c r="B4698" t="s">
        <v>4207</v>
      </c>
      <c r="C4698">
        <v>450.44799999999998</v>
      </c>
      <c r="D4698">
        <v>19.542999999999999</v>
      </c>
      <c r="E4698">
        <v>17.173999999999999</v>
      </c>
      <c r="F4698">
        <v>7.6520000000000001</v>
      </c>
      <c r="G4698">
        <v>5.9509999999999996</v>
      </c>
      <c r="H4698">
        <v>101436.436</v>
      </c>
      <c r="I4698">
        <v>0.25800000000000001</v>
      </c>
      <c r="J4698">
        <v>258.16899999999998</v>
      </c>
      <c r="K4698">
        <v>197.709</v>
      </c>
      <c r="L4698">
        <v>51.822000000000003</v>
      </c>
      <c r="M4698">
        <v>223.84800000000001</v>
      </c>
    </row>
    <row r="4699" spans="1:13" x14ac:dyDescent="0.35">
      <c r="A4699">
        <v>4695</v>
      </c>
      <c r="B4699" t="s">
        <v>4206</v>
      </c>
      <c r="C4699">
        <v>425.839</v>
      </c>
      <c r="D4699">
        <v>19.637</v>
      </c>
      <c r="E4699">
        <v>17.431999999999999</v>
      </c>
      <c r="F4699">
        <v>7.6040000000000001</v>
      </c>
      <c r="G4699">
        <v>5.4459999999999997</v>
      </c>
      <c r="H4699">
        <v>101442.24000000001</v>
      </c>
      <c r="I4699">
        <v>0.107</v>
      </c>
      <c r="J4699">
        <v>211.584</v>
      </c>
      <c r="K4699">
        <v>218.423</v>
      </c>
      <c r="L4699">
        <v>44.718000000000004</v>
      </c>
      <c r="M4699">
        <v>241.971</v>
      </c>
    </row>
    <row r="4700" spans="1:13" x14ac:dyDescent="0.35">
      <c r="A4700">
        <v>4696</v>
      </c>
      <c r="B4700" t="s">
        <v>4205</v>
      </c>
      <c r="C4700">
        <v>359.71899999999999</v>
      </c>
      <c r="D4700">
        <v>19.155000000000001</v>
      </c>
      <c r="E4700">
        <v>17.62</v>
      </c>
      <c r="F4700">
        <v>7.4459999999999997</v>
      </c>
      <c r="G4700">
        <v>5.1340000000000003</v>
      </c>
      <c r="H4700">
        <v>101450.095</v>
      </c>
      <c r="I4700">
        <v>0.151</v>
      </c>
      <c r="J4700">
        <v>174.57300000000001</v>
      </c>
      <c r="K4700">
        <v>189.381</v>
      </c>
      <c r="L4700">
        <v>36.395000000000003</v>
      </c>
      <c r="M4700">
        <v>256.75700000000001</v>
      </c>
    </row>
    <row r="4701" spans="1:13" x14ac:dyDescent="0.35">
      <c r="A4701">
        <v>4697</v>
      </c>
      <c r="B4701" t="s">
        <v>4204</v>
      </c>
      <c r="C4701">
        <v>255.761</v>
      </c>
      <c r="D4701">
        <v>18.71</v>
      </c>
      <c r="E4701">
        <v>17.821999999999999</v>
      </c>
      <c r="F4701">
        <v>7.31</v>
      </c>
      <c r="G4701">
        <v>4.8029999999999999</v>
      </c>
      <c r="H4701">
        <v>101449.963</v>
      </c>
      <c r="I4701">
        <v>4.1000000000000002E-2</v>
      </c>
      <c r="J4701">
        <v>143.89099999999999</v>
      </c>
      <c r="K4701">
        <v>113.729</v>
      </c>
      <c r="L4701">
        <v>27.568000000000001</v>
      </c>
      <c r="M4701">
        <v>269.51900000000001</v>
      </c>
    </row>
    <row r="4702" spans="1:13" x14ac:dyDescent="0.35">
      <c r="A4702">
        <v>4698</v>
      </c>
      <c r="B4702" t="s">
        <v>4203</v>
      </c>
      <c r="C4702">
        <v>170.52699999999999</v>
      </c>
      <c r="D4702">
        <v>18.161999999999999</v>
      </c>
      <c r="E4702">
        <v>17.959</v>
      </c>
      <c r="F4702">
        <v>7.1989999999999998</v>
      </c>
      <c r="G4702">
        <v>4.883</v>
      </c>
      <c r="H4702">
        <v>101463.533</v>
      </c>
      <c r="I4702">
        <v>0.20399999999999999</v>
      </c>
      <c r="J4702">
        <v>100.294</v>
      </c>
      <c r="K4702">
        <v>71.225999999999999</v>
      </c>
      <c r="L4702">
        <v>18.719000000000001</v>
      </c>
      <c r="M4702">
        <v>281.25599999999997</v>
      </c>
    </row>
    <row r="4703" spans="1:13" x14ac:dyDescent="0.35">
      <c r="A4703">
        <v>4699</v>
      </c>
      <c r="B4703" t="s">
        <v>4202</v>
      </c>
      <c r="C4703">
        <v>77.582999999999998</v>
      </c>
      <c r="D4703">
        <v>17.193999999999999</v>
      </c>
      <c r="E4703">
        <v>16.998000000000001</v>
      </c>
      <c r="F4703">
        <v>7.431</v>
      </c>
      <c r="G4703">
        <v>4.9950000000000001</v>
      </c>
      <c r="H4703">
        <v>101488.57799999999</v>
      </c>
      <c r="I4703">
        <v>0.19500000000000001</v>
      </c>
      <c r="J4703">
        <v>53.6</v>
      </c>
      <c r="K4703">
        <v>23.832999999999998</v>
      </c>
      <c r="L4703">
        <v>10.211</v>
      </c>
      <c r="M4703">
        <v>292.68</v>
      </c>
    </row>
    <row r="4704" spans="1:13" x14ac:dyDescent="0.35">
      <c r="A4704">
        <v>4700</v>
      </c>
      <c r="B4704" t="s">
        <v>4201</v>
      </c>
      <c r="C4704">
        <v>17.617000000000001</v>
      </c>
      <c r="D4704">
        <v>15.792</v>
      </c>
      <c r="E4704">
        <v>15.961</v>
      </c>
      <c r="F4704">
        <v>7.11</v>
      </c>
      <c r="G4704">
        <v>4.5039999999999996</v>
      </c>
      <c r="H4704">
        <v>101514.962</v>
      </c>
      <c r="I4704">
        <v>8.4000000000000005E-2</v>
      </c>
      <c r="J4704">
        <v>14.432</v>
      </c>
      <c r="K4704">
        <v>3.2589999999999999</v>
      </c>
      <c r="L4704">
        <v>2.3940000000000001</v>
      </c>
      <c r="M4704">
        <v>304.30599999999998</v>
      </c>
    </row>
    <row r="4705" spans="1:13" x14ac:dyDescent="0.35">
      <c r="A4705">
        <v>4701</v>
      </c>
      <c r="B4705" t="s">
        <v>4200</v>
      </c>
      <c r="C4705">
        <v>0.16700000000000001</v>
      </c>
      <c r="D4705">
        <v>14.858000000000001</v>
      </c>
      <c r="E4705">
        <v>14.959</v>
      </c>
      <c r="F4705">
        <v>6.9690000000000003</v>
      </c>
      <c r="G4705">
        <v>4.3120000000000003</v>
      </c>
      <c r="H4705">
        <v>101546.348</v>
      </c>
      <c r="I4705">
        <v>6.0999999999999999E-2</v>
      </c>
      <c r="J4705">
        <v>0.16400000000000001</v>
      </c>
      <c r="K4705">
        <v>0</v>
      </c>
      <c r="L4705">
        <v>-4.3840000000000003</v>
      </c>
      <c r="M4705">
        <v>316.49900000000002</v>
      </c>
    </row>
    <row r="4706" spans="1:13" x14ac:dyDescent="0.35">
      <c r="A4706">
        <v>4702</v>
      </c>
      <c r="B4706" t="s">
        <v>4199</v>
      </c>
      <c r="C4706">
        <v>0</v>
      </c>
      <c r="D4706">
        <v>14.343</v>
      </c>
      <c r="E4706">
        <v>13.942</v>
      </c>
      <c r="F4706">
        <v>6.9779999999999998</v>
      </c>
      <c r="G4706">
        <v>4.4589999999999996</v>
      </c>
      <c r="H4706">
        <v>101567.38800000001</v>
      </c>
      <c r="I4706">
        <v>3.4000000000000002E-2</v>
      </c>
      <c r="J4706">
        <v>0</v>
      </c>
      <c r="K4706">
        <v>0</v>
      </c>
      <c r="L4706">
        <v>-9.7439999999999998</v>
      </c>
      <c r="M4706">
        <v>329.47399999999999</v>
      </c>
    </row>
    <row r="4707" spans="1:13" x14ac:dyDescent="0.35">
      <c r="A4707">
        <v>4703</v>
      </c>
      <c r="B4707" t="s">
        <v>4198</v>
      </c>
      <c r="C4707">
        <v>0</v>
      </c>
      <c r="D4707">
        <v>13.946999999999999</v>
      </c>
      <c r="E4707">
        <v>12.972</v>
      </c>
      <c r="F4707">
        <v>6.79</v>
      </c>
      <c r="G4707">
        <v>4.3140000000000001</v>
      </c>
      <c r="H4707">
        <v>101579.83100000001</v>
      </c>
      <c r="I4707">
        <v>8.6999999999999994E-2</v>
      </c>
      <c r="J4707">
        <v>0</v>
      </c>
      <c r="K4707">
        <v>0</v>
      </c>
      <c r="L4707">
        <v>-13.337</v>
      </c>
      <c r="M4707">
        <v>343.33600000000001</v>
      </c>
    </row>
    <row r="4708" spans="1:13" x14ac:dyDescent="0.35">
      <c r="A4708">
        <v>4704</v>
      </c>
      <c r="B4708" t="s">
        <v>4197</v>
      </c>
      <c r="C4708">
        <v>0</v>
      </c>
      <c r="D4708">
        <v>13.644</v>
      </c>
      <c r="E4708">
        <v>12.138</v>
      </c>
      <c r="F4708">
        <v>6.8049999999999997</v>
      </c>
      <c r="G4708">
        <v>4.4009999999999998</v>
      </c>
      <c r="H4708">
        <v>101578.04399999999</v>
      </c>
      <c r="I4708">
        <v>0.03</v>
      </c>
      <c r="J4708">
        <v>0</v>
      </c>
      <c r="K4708">
        <v>0</v>
      </c>
      <c r="L4708">
        <v>-14.817</v>
      </c>
      <c r="M4708">
        <v>338.64499999999998</v>
      </c>
    </row>
    <row r="4709" spans="1:13" x14ac:dyDescent="0.35">
      <c r="A4709">
        <v>4705</v>
      </c>
      <c r="B4709" t="s">
        <v>4196</v>
      </c>
      <c r="C4709">
        <v>0</v>
      </c>
      <c r="D4709">
        <v>13.451000000000001</v>
      </c>
      <c r="E4709">
        <v>12.035</v>
      </c>
      <c r="F4709">
        <v>6.7210000000000001</v>
      </c>
      <c r="G4709">
        <v>4.7290000000000001</v>
      </c>
      <c r="H4709">
        <v>101581.30499999999</v>
      </c>
      <c r="I4709">
        <v>7.0000000000000001E-3</v>
      </c>
      <c r="J4709">
        <v>0</v>
      </c>
      <c r="K4709">
        <v>0</v>
      </c>
      <c r="L4709">
        <v>-14.092000000000001</v>
      </c>
      <c r="M4709">
        <v>11.901999999999999</v>
      </c>
    </row>
    <row r="4710" spans="1:13" x14ac:dyDescent="0.35">
      <c r="A4710">
        <v>4706</v>
      </c>
      <c r="B4710" t="s">
        <v>4195</v>
      </c>
      <c r="C4710">
        <v>0</v>
      </c>
      <c r="D4710">
        <v>13.340999999999999</v>
      </c>
      <c r="E4710">
        <v>11.864000000000001</v>
      </c>
      <c r="F4710">
        <v>6.8579999999999997</v>
      </c>
      <c r="G4710">
        <v>4.9109999999999996</v>
      </c>
      <c r="H4710">
        <v>101575.768</v>
      </c>
      <c r="I4710">
        <v>2.8000000000000001E-2</v>
      </c>
      <c r="J4710">
        <v>0</v>
      </c>
      <c r="K4710">
        <v>0</v>
      </c>
      <c r="L4710">
        <v>-11.215</v>
      </c>
      <c r="M4710">
        <v>25.888000000000002</v>
      </c>
    </row>
    <row r="4711" spans="1:13" x14ac:dyDescent="0.35">
      <c r="A4711">
        <v>4707</v>
      </c>
      <c r="B4711" t="s">
        <v>4194</v>
      </c>
      <c r="C4711">
        <v>0</v>
      </c>
      <c r="D4711">
        <v>13.218999999999999</v>
      </c>
      <c r="E4711">
        <v>11.727</v>
      </c>
      <c r="F4711">
        <v>7.0270000000000001</v>
      </c>
      <c r="G4711">
        <v>4.8890000000000002</v>
      </c>
      <c r="H4711">
        <v>101576.30499999999</v>
      </c>
      <c r="I4711">
        <v>5.2999999999999999E-2</v>
      </c>
      <c r="J4711">
        <v>0</v>
      </c>
      <c r="K4711">
        <v>0</v>
      </c>
      <c r="L4711">
        <v>-6.4379999999999997</v>
      </c>
      <c r="M4711">
        <v>39.151000000000003</v>
      </c>
    </row>
    <row r="4712" spans="1:13" x14ac:dyDescent="0.35">
      <c r="A4712">
        <v>4708</v>
      </c>
      <c r="B4712" t="s">
        <v>4193</v>
      </c>
      <c r="C4712">
        <v>3.7370000000000001</v>
      </c>
      <c r="D4712">
        <v>13.269</v>
      </c>
      <c r="E4712">
        <v>11.553000000000001</v>
      </c>
      <c r="F4712">
        <v>7.4610000000000003</v>
      </c>
      <c r="G4712">
        <v>5.1559999999999997</v>
      </c>
      <c r="H4712">
        <v>101594.117</v>
      </c>
      <c r="I4712">
        <v>0.111</v>
      </c>
      <c r="J4712">
        <v>3.5750000000000002</v>
      </c>
      <c r="K4712">
        <v>1.4999999999999999E-2</v>
      </c>
      <c r="L4712">
        <v>-0.115</v>
      </c>
      <c r="M4712">
        <v>51.609000000000002</v>
      </c>
    </row>
    <row r="4713" spans="1:13" x14ac:dyDescent="0.35">
      <c r="A4713">
        <v>4709</v>
      </c>
      <c r="B4713" t="s">
        <v>4192</v>
      </c>
      <c r="C4713">
        <v>45.088999999999999</v>
      </c>
      <c r="D4713">
        <v>14.018000000000001</v>
      </c>
      <c r="E4713">
        <v>11.618</v>
      </c>
      <c r="F4713">
        <v>7.157</v>
      </c>
      <c r="G4713">
        <v>4.7629999999999999</v>
      </c>
      <c r="H4713">
        <v>101613.58199999999</v>
      </c>
      <c r="I4713">
        <v>0.11</v>
      </c>
      <c r="J4713">
        <v>35.676000000000002</v>
      </c>
      <c r="K4713">
        <v>9.4809999999999999</v>
      </c>
      <c r="L4713">
        <v>7.3789999999999996</v>
      </c>
      <c r="M4713">
        <v>63.405000000000001</v>
      </c>
    </row>
    <row r="4714" spans="1:13" x14ac:dyDescent="0.35">
      <c r="A4714">
        <v>4710</v>
      </c>
      <c r="B4714" t="s">
        <v>4191</v>
      </c>
      <c r="C4714">
        <v>127.64700000000001</v>
      </c>
      <c r="D4714">
        <v>15.318</v>
      </c>
      <c r="E4714">
        <v>11.798999999999999</v>
      </c>
      <c r="F4714">
        <v>6.9189999999999996</v>
      </c>
      <c r="G4714">
        <v>5.1429999999999998</v>
      </c>
      <c r="H4714">
        <v>101654.395</v>
      </c>
      <c r="I4714">
        <v>7.3999999999999996E-2</v>
      </c>
      <c r="J4714">
        <v>85.415000000000006</v>
      </c>
      <c r="K4714">
        <v>43.688000000000002</v>
      </c>
      <c r="L4714">
        <v>15.679</v>
      </c>
      <c r="M4714">
        <v>74.86</v>
      </c>
    </row>
    <row r="4715" spans="1:13" x14ac:dyDescent="0.35">
      <c r="A4715">
        <v>4711</v>
      </c>
      <c r="B4715" t="s">
        <v>4190</v>
      </c>
      <c r="C4715">
        <v>233.69800000000001</v>
      </c>
      <c r="D4715">
        <v>16.722999999999999</v>
      </c>
      <c r="E4715">
        <v>12.635</v>
      </c>
      <c r="F4715">
        <v>6.9710000000000001</v>
      </c>
      <c r="G4715">
        <v>4.859</v>
      </c>
      <c r="H4715">
        <v>101656.238</v>
      </c>
      <c r="I4715">
        <v>8.8999999999999996E-2</v>
      </c>
      <c r="J4715">
        <v>137.904</v>
      </c>
      <c r="K4715">
        <v>96.691000000000003</v>
      </c>
      <c r="L4715">
        <v>24.468</v>
      </c>
      <c r="M4715">
        <v>86.47</v>
      </c>
    </row>
    <row r="4716" spans="1:13" x14ac:dyDescent="0.35">
      <c r="A4716">
        <v>4712</v>
      </c>
      <c r="B4716" t="s">
        <v>4189</v>
      </c>
      <c r="C4716">
        <v>339.97899999999998</v>
      </c>
      <c r="D4716">
        <v>17.690999999999999</v>
      </c>
      <c r="E4716">
        <v>13.491</v>
      </c>
      <c r="F4716">
        <v>6.899</v>
      </c>
      <c r="G4716">
        <v>5.09</v>
      </c>
      <c r="H4716">
        <v>101673.74400000001</v>
      </c>
      <c r="I4716">
        <v>5.8999999999999997E-2</v>
      </c>
      <c r="J4716">
        <v>177.803</v>
      </c>
      <c r="K4716">
        <v>166.18799999999999</v>
      </c>
      <c r="L4716">
        <v>33.305</v>
      </c>
      <c r="M4716">
        <v>98.754000000000005</v>
      </c>
    </row>
    <row r="4717" spans="1:13" x14ac:dyDescent="0.35">
      <c r="A4717">
        <v>4713</v>
      </c>
      <c r="B4717" t="s">
        <v>4188</v>
      </c>
      <c r="C4717">
        <v>417.08300000000003</v>
      </c>
      <c r="D4717">
        <v>18.420999999999999</v>
      </c>
      <c r="E4717">
        <v>14.297000000000001</v>
      </c>
      <c r="F4717">
        <v>6.9729999999999999</v>
      </c>
      <c r="G4717">
        <v>5.2859999999999996</v>
      </c>
      <c r="H4717">
        <v>101689.917</v>
      </c>
      <c r="I4717">
        <v>5.0999999999999997E-2</v>
      </c>
      <c r="J4717">
        <v>231.268</v>
      </c>
      <c r="K4717">
        <v>188.333</v>
      </c>
      <c r="L4717">
        <v>41.86</v>
      </c>
      <c r="M4717">
        <v>112.733</v>
      </c>
    </row>
    <row r="4718" spans="1:13" x14ac:dyDescent="0.35">
      <c r="A4718">
        <v>4714</v>
      </c>
      <c r="B4718" t="s">
        <v>4187</v>
      </c>
      <c r="C4718">
        <v>491.483</v>
      </c>
      <c r="D4718">
        <v>19.102</v>
      </c>
      <c r="E4718">
        <v>15.177</v>
      </c>
      <c r="F4718">
        <v>6.9329999999999998</v>
      </c>
      <c r="G4718">
        <v>5.3120000000000003</v>
      </c>
      <c r="H4718">
        <v>101703.57799999999</v>
      </c>
      <c r="I4718">
        <v>0.107</v>
      </c>
      <c r="J4718">
        <v>274.22500000000002</v>
      </c>
      <c r="K4718">
        <v>216.06200000000001</v>
      </c>
      <c r="L4718">
        <v>49.466999999999999</v>
      </c>
      <c r="M4718">
        <v>129.56</v>
      </c>
    </row>
    <row r="4719" spans="1:13" x14ac:dyDescent="0.35">
      <c r="A4719">
        <v>4715</v>
      </c>
      <c r="B4719" t="s">
        <v>4186</v>
      </c>
      <c r="C4719">
        <v>536.37699999999995</v>
      </c>
      <c r="D4719">
        <v>19.722000000000001</v>
      </c>
      <c r="E4719">
        <v>15.935</v>
      </c>
      <c r="F4719">
        <v>6.8940000000000001</v>
      </c>
      <c r="G4719">
        <v>5.415</v>
      </c>
      <c r="H4719">
        <v>101711.88099999999</v>
      </c>
      <c r="I4719">
        <v>7.0000000000000001E-3</v>
      </c>
      <c r="J4719">
        <v>286.54500000000002</v>
      </c>
      <c r="K4719">
        <v>250.97300000000001</v>
      </c>
      <c r="L4719">
        <v>55.186</v>
      </c>
      <c r="M4719">
        <v>150.51300000000001</v>
      </c>
    </row>
    <row r="4720" spans="1:13" x14ac:dyDescent="0.35">
      <c r="A4720">
        <v>4716</v>
      </c>
      <c r="B4720" t="s">
        <v>4185</v>
      </c>
      <c r="C4720">
        <v>516.59500000000003</v>
      </c>
      <c r="D4720">
        <v>19.888000000000002</v>
      </c>
      <c r="E4720">
        <v>16.620999999999999</v>
      </c>
      <c r="F4720">
        <v>6.9139999999999997</v>
      </c>
      <c r="G4720">
        <v>5.3250000000000002</v>
      </c>
      <c r="H4720">
        <v>101719.791</v>
      </c>
      <c r="I4720">
        <v>0.04</v>
      </c>
      <c r="J4720">
        <v>289.90300000000002</v>
      </c>
      <c r="K4720">
        <v>224.06899999999999</v>
      </c>
      <c r="L4720">
        <v>57.792999999999999</v>
      </c>
      <c r="M4720">
        <v>175.45500000000001</v>
      </c>
    </row>
    <row r="4721" spans="1:13" x14ac:dyDescent="0.35">
      <c r="A4721">
        <v>4717</v>
      </c>
      <c r="B4721" t="s">
        <v>4184</v>
      </c>
      <c r="C4721">
        <v>526.72799999999995</v>
      </c>
      <c r="D4721">
        <v>20.091999999999999</v>
      </c>
      <c r="E4721">
        <v>17.041</v>
      </c>
      <c r="F4721">
        <v>7.02</v>
      </c>
      <c r="G4721">
        <v>5.2709999999999999</v>
      </c>
      <c r="H4721">
        <v>101711.932</v>
      </c>
      <c r="I4721">
        <v>1.0999999999999999E-2</v>
      </c>
      <c r="J4721">
        <v>278.43599999999998</v>
      </c>
      <c r="K4721">
        <v>244.48</v>
      </c>
      <c r="L4721">
        <v>56.491999999999997</v>
      </c>
      <c r="M4721">
        <v>201.18899999999999</v>
      </c>
    </row>
    <row r="4722" spans="1:13" x14ac:dyDescent="0.35">
      <c r="A4722">
        <v>4718</v>
      </c>
      <c r="B4722" t="s">
        <v>4183</v>
      </c>
      <c r="C4722">
        <v>486.07900000000001</v>
      </c>
      <c r="D4722">
        <v>20.140999999999998</v>
      </c>
      <c r="E4722">
        <v>17.364999999999998</v>
      </c>
      <c r="F4722">
        <v>7.3449999999999998</v>
      </c>
      <c r="G4722">
        <v>5.0659999999999998</v>
      </c>
      <c r="H4722">
        <v>101710.45299999999</v>
      </c>
      <c r="I4722">
        <v>0.06</v>
      </c>
      <c r="J4722">
        <v>252.00800000000001</v>
      </c>
      <c r="K4722">
        <v>235.53299999999999</v>
      </c>
      <c r="L4722">
        <v>51.692</v>
      </c>
      <c r="M4722">
        <v>223.70099999999999</v>
      </c>
    </row>
    <row r="4723" spans="1:13" x14ac:dyDescent="0.35">
      <c r="A4723">
        <v>4719</v>
      </c>
      <c r="B4723" t="s">
        <v>4182</v>
      </c>
      <c r="C4723">
        <v>440.52499999999998</v>
      </c>
      <c r="D4723">
        <v>20.111999999999998</v>
      </c>
      <c r="E4723">
        <v>17.713000000000001</v>
      </c>
      <c r="F4723">
        <v>7.2610000000000001</v>
      </c>
      <c r="G4723">
        <v>5.0529999999999999</v>
      </c>
      <c r="H4723">
        <v>101709.38099999999</v>
      </c>
      <c r="I4723">
        <v>4.9000000000000002E-2</v>
      </c>
      <c r="J4723">
        <v>226.624</v>
      </c>
      <c r="K4723">
        <v>214.67400000000001</v>
      </c>
      <c r="L4723">
        <v>44.601999999999997</v>
      </c>
      <c r="M4723">
        <v>241.81899999999999</v>
      </c>
    </row>
    <row r="4724" spans="1:13" x14ac:dyDescent="0.35">
      <c r="A4724">
        <v>4720</v>
      </c>
      <c r="B4724" t="s">
        <v>4181</v>
      </c>
      <c r="C4724">
        <v>326.00900000000001</v>
      </c>
      <c r="D4724">
        <v>19.803000000000001</v>
      </c>
      <c r="E4724">
        <v>17.97</v>
      </c>
      <c r="F4724">
        <v>7.2729999999999997</v>
      </c>
      <c r="G4724">
        <v>4.9870000000000001</v>
      </c>
      <c r="H4724">
        <v>101705.36599999999</v>
      </c>
      <c r="I4724">
        <v>8.1000000000000003E-2</v>
      </c>
      <c r="J4724">
        <v>172.696</v>
      </c>
      <c r="K4724">
        <v>151.88399999999999</v>
      </c>
      <c r="L4724">
        <v>36.284999999999997</v>
      </c>
      <c r="M4724">
        <v>256.61200000000002</v>
      </c>
    </row>
    <row r="4725" spans="1:13" x14ac:dyDescent="0.35">
      <c r="A4725">
        <v>4721</v>
      </c>
      <c r="B4725" t="s">
        <v>4180</v>
      </c>
      <c r="C4725">
        <v>269.51299999999998</v>
      </c>
      <c r="D4725">
        <v>19.43</v>
      </c>
      <c r="E4725">
        <v>18.192</v>
      </c>
      <c r="F4725">
        <v>7.3879999999999999</v>
      </c>
      <c r="G4725">
        <v>4.7990000000000004</v>
      </c>
      <c r="H4725">
        <v>101701.526</v>
      </c>
      <c r="I4725">
        <v>2.1000000000000001E-2</v>
      </c>
      <c r="J4725">
        <v>141.624</v>
      </c>
      <c r="K4725">
        <v>128.30699999999999</v>
      </c>
      <c r="L4725">
        <v>27.462</v>
      </c>
      <c r="M4725">
        <v>269.38499999999999</v>
      </c>
    </row>
    <row r="4726" spans="1:13" x14ac:dyDescent="0.35">
      <c r="A4726">
        <v>4722</v>
      </c>
      <c r="B4726" t="s">
        <v>4179</v>
      </c>
      <c r="C4726">
        <v>176.74299999999999</v>
      </c>
      <c r="D4726">
        <v>18.707999999999998</v>
      </c>
      <c r="E4726">
        <v>18.356000000000002</v>
      </c>
      <c r="F4726">
        <v>7.3730000000000002</v>
      </c>
      <c r="G4726">
        <v>4.4509999999999996</v>
      </c>
      <c r="H4726">
        <v>101706.65700000001</v>
      </c>
      <c r="I4726">
        <v>4.9000000000000002E-2</v>
      </c>
      <c r="J4726">
        <v>101.886</v>
      </c>
      <c r="K4726">
        <v>76.722999999999999</v>
      </c>
      <c r="L4726">
        <v>18.611000000000001</v>
      </c>
      <c r="M4726">
        <v>281.13200000000001</v>
      </c>
    </row>
    <row r="4727" spans="1:13" x14ac:dyDescent="0.35">
      <c r="A4727">
        <v>4723</v>
      </c>
      <c r="B4727" t="s">
        <v>4178</v>
      </c>
      <c r="C4727">
        <v>80.379000000000005</v>
      </c>
      <c r="D4727">
        <v>17.725000000000001</v>
      </c>
      <c r="E4727">
        <v>17.38</v>
      </c>
      <c r="F4727">
        <v>7.0880000000000001</v>
      </c>
      <c r="G4727">
        <v>4.7450000000000001</v>
      </c>
      <c r="H4727">
        <v>101717.459</v>
      </c>
      <c r="I4727">
        <v>0.122</v>
      </c>
      <c r="J4727">
        <v>54.761000000000003</v>
      </c>
      <c r="K4727">
        <v>26.277999999999999</v>
      </c>
      <c r="L4727">
        <v>10.097</v>
      </c>
      <c r="M4727">
        <v>292.56599999999997</v>
      </c>
    </row>
    <row r="4728" spans="1:13" x14ac:dyDescent="0.35">
      <c r="A4728">
        <v>4724</v>
      </c>
      <c r="B4728" t="s">
        <v>4177</v>
      </c>
      <c r="C4728">
        <v>14.02</v>
      </c>
      <c r="D4728">
        <v>16.498000000000001</v>
      </c>
      <c r="E4728">
        <v>16.297999999999998</v>
      </c>
      <c r="F4728">
        <v>6.5860000000000003</v>
      </c>
      <c r="G4728">
        <v>4.415</v>
      </c>
      <c r="H4728">
        <v>101732.505</v>
      </c>
      <c r="I4728">
        <v>0.03</v>
      </c>
      <c r="J4728">
        <v>12.183</v>
      </c>
      <c r="K4728">
        <v>1.9410000000000001</v>
      </c>
      <c r="L4728">
        <v>2.2730000000000001</v>
      </c>
      <c r="M4728">
        <v>304.20299999999997</v>
      </c>
    </row>
    <row r="4729" spans="1:13" x14ac:dyDescent="0.35">
      <c r="A4729">
        <v>4725</v>
      </c>
      <c r="B4729" t="s">
        <v>4176</v>
      </c>
      <c r="C4729">
        <v>2.4E-2</v>
      </c>
      <c r="D4729">
        <v>15.378</v>
      </c>
      <c r="E4729">
        <v>15.247</v>
      </c>
      <c r="F4729">
        <v>6.1929999999999996</v>
      </c>
      <c r="G4729">
        <v>4.3479999999999999</v>
      </c>
      <c r="H4729">
        <v>101749.022</v>
      </c>
      <c r="I4729">
        <v>3.2000000000000001E-2</v>
      </c>
      <c r="J4729">
        <v>2.1999999999999999E-2</v>
      </c>
      <c r="K4729">
        <v>0</v>
      </c>
      <c r="L4729">
        <v>-4.516</v>
      </c>
      <c r="M4729">
        <v>316.40800000000002</v>
      </c>
    </row>
    <row r="4730" spans="1:13" x14ac:dyDescent="0.35">
      <c r="A4730">
        <v>4726</v>
      </c>
      <c r="B4730" t="s">
        <v>4175</v>
      </c>
      <c r="C4730">
        <v>0</v>
      </c>
      <c r="D4730">
        <v>14.744</v>
      </c>
      <c r="E4730">
        <v>14.281000000000001</v>
      </c>
      <c r="F4730">
        <v>6.1210000000000004</v>
      </c>
      <c r="G4730">
        <v>5.0140000000000002</v>
      </c>
      <c r="H4730">
        <v>101750.539</v>
      </c>
      <c r="I4730">
        <v>3.3000000000000002E-2</v>
      </c>
      <c r="J4730">
        <v>0</v>
      </c>
      <c r="K4730">
        <v>0</v>
      </c>
      <c r="L4730">
        <v>-9.8879999999999999</v>
      </c>
      <c r="M4730">
        <v>329.39800000000002</v>
      </c>
    </row>
    <row r="4731" spans="1:13" x14ac:dyDescent="0.35">
      <c r="A4731">
        <v>4727</v>
      </c>
      <c r="B4731" t="s">
        <v>4174</v>
      </c>
      <c r="C4731">
        <v>0</v>
      </c>
      <c r="D4731">
        <v>14.250999999999999</v>
      </c>
      <c r="E4731">
        <v>13.291</v>
      </c>
      <c r="F4731">
        <v>6.3540000000000001</v>
      </c>
      <c r="G4731">
        <v>4.9470000000000001</v>
      </c>
      <c r="H4731">
        <v>101748.61900000001</v>
      </c>
      <c r="I4731">
        <v>0.16</v>
      </c>
      <c r="J4731">
        <v>0</v>
      </c>
      <c r="K4731">
        <v>0</v>
      </c>
      <c r="L4731">
        <v>-13.474</v>
      </c>
      <c r="M4731">
        <v>343.17599999999999</v>
      </c>
    </row>
    <row r="4732" spans="1:13" x14ac:dyDescent="0.35">
      <c r="A4732">
        <v>4728</v>
      </c>
      <c r="B4732" t="s">
        <v>4173</v>
      </c>
      <c r="C4732">
        <v>0</v>
      </c>
      <c r="D4732">
        <v>14.189</v>
      </c>
      <c r="E4732">
        <v>12.462</v>
      </c>
      <c r="F4732">
        <v>6.2359999999999998</v>
      </c>
      <c r="G4732">
        <v>5.4340000000000002</v>
      </c>
      <c r="H4732">
        <v>101739.42</v>
      </c>
      <c r="I4732">
        <v>0.17799999999999999</v>
      </c>
      <c r="J4732">
        <v>0</v>
      </c>
      <c r="K4732">
        <v>0</v>
      </c>
      <c r="L4732">
        <v>-14.976000000000001</v>
      </c>
      <c r="M4732">
        <v>338.20800000000003</v>
      </c>
    </row>
    <row r="4733" spans="1:13" x14ac:dyDescent="0.35">
      <c r="A4733">
        <v>4729</v>
      </c>
      <c r="B4733" t="s">
        <v>4172</v>
      </c>
      <c r="C4733">
        <v>0</v>
      </c>
      <c r="D4733">
        <v>13.994999999999999</v>
      </c>
      <c r="E4733">
        <v>12.403</v>
      </c>
      <c r="F4733">
        <v>6.2670000000000003</v>
      </c>
      <c r="G4733">
        <v>5.5549999999999997</v>
      </c>
      <c r="H4733">
        <v>101720.31299999999</v>
      </c>
      <c r="I4733">
        <v>9.7000000000000003E-2</v>
      </c>
      <c r="J4733">
        <v>0</v>
      </c>
      <c r="K4733">
        <v>0</v>
      </c>
      <c r="L4733">
        <v>-14.253</v>
      </c>
      <c r="M4733">
        <v>11.9</v>
      </c>
    </row>
    <row r="4734" spans="1:13" x14ac:dyDescent="0.35">
      <c r="A4734">
        <v>4730</v>
      </c>
      <c r="B4734" t="s">
        <v>4171</v>
      </c>
      <c r="C4734">
        <v>0</v>
      </c>
      <c r="D4734">
        <v>13.914</v>
      </c>
      <c r="E4734">
        <v>12.377000000000001</v>
      </c>
      <c r="F4734">
        <v>6.3010000000000002</v>
      </c>
      <c r="G4734">
        <v>5.9329999999999998</v>
      </c>
      <c r="H4734">
        <v>101705.758</v>
      </c>
      <c r="I4734">
        <v>0.03</v>
      </c>
      <c r="J4734">
        <v>0</v>
      </c>
      <c r="K4734">
        <v>0</v>
      </c>
      <c r="L4734">
        <v>-11.375</v>
      </c>
      <c r="M4734">
        <v>25.91</v>
      </c>
    </row>
    <row r="4735" spans="1:13" x14ac:dyDescent="0.35">
      <c r="A4735">
        <v>4731</v>
      </c>
      <c r="B4735" t="s">
        <v>4170</v>
      </c>
      <c r="C4735">
        <v>0</v>
      </c>
      <c r="D4735">
        <v>13.486000000000001</v>
      </c>
      <c r="E4735">
        <v>12.202</v>
      </c>
      <c r="F4735">
        <v>6.1479999999999997</v>
      </c>
      <c r="G4735">
        <v>6.1429999999999998</v>
      </c>
      <c r="H4735">
        <v>101661.798</v>
      </c>
      <c r="I4735">
        <v>4.0000000000000001E-3</v>
      </c>
      <c r="J4735">
        <v>0</v>
      </c>
      <c r="K4735">
        <v>0</v>
      </c>
      <c r="L4735">
        <v>-6.5940000000000003</v>
      </c>
      <c r="M4735">
        <v>39.19</v>
      </c>
    </row>
    <row r="4736" spans="1:13" x14ac:dyDescent="0.35">
      <c r="A4736">
        <v>4732</v>
      </c>
      <c r="B4736" t="s">
        <v>4169</v>
      </c>
      <c r="C4736">
        <v>2.7879999999999998</v>
      </c>
      <c r="D4736">
        <v>14.016</v>
      </c>
      <c r="E4736">
        <v>12.256</v>
      </c>
      <c r="F4736">
        <v>6.6920000000000002</v>
      </c>
      <c r="G4736">
        <v>5.4509999999999996</v>
      </c>
      <c r="H4736">
        <v>101699.618</v>
      </c>
      <c r="I4736">
        <v>7.0999999999999994E-2</v>
      </c>
      <c r="J4736">
        <v>2.8340000000000001</v>
      </c>
      <c r="K4736">
        <v>0.01</v>
      </c>
      <c r="L4736">
        <v>-0.26400000000000001</v>
      </c>
      <c r="M4736">
        <v>51.668999999999997</v>
      </c>
    </row>
    <row r="4737" spans="1:13" x14ac:dyDescent="0.35">
      <c r="A4737">
        <v>4733</v>
      </c>
      <c r="B4737" t="s">
        <v>4168</v>
      </c>
      <c r="C4737">
        <v>37.53</v>
      </c>
      <c r="D4737">
        <v>14.477</v>
      </c>
      <c r="E4737">
        <v>12.298</v>
      </c>
      <c r="F4737">
        <v>6.7409999999999997</v>
      </c>
      <c r="G4737">
        <v>5.1870000000000003</v>
      </c>
      <c r="H4737">
        <v>101696.518</v>
      </c>
      <c r="I4737">
        <v>0.06</v>
      </c>
      <c r="J4737">
        <v>31.494</v>
      </c>
      <c r="K4737">
        <v>6.923</v>
      </c>
      <c r="L4737">
        <v>7.1120000000000001</v>
      </c>
      <c r="M4737">
        <v>63.298000000000002</v>
      </c>
    </row>
    <row r="4738" spans="1:13" x14ac:dyDescent="0.35">
      <c r="A4738">
        <v>4734</v>
      </c>
      <c r="B4738" t="s">
        <v>4167</v>
      </c>
      <c r="C4738">
        <v>110.146</v>
      </c>
      <c r="D4738">
        <v>15.593</v>
      </c>
      <c r="E4738">
        <v>12.462</v>
      </c>
      <c r="F4738">
        <v>6.8079999999999998</v>
      </c>
      <c r="G4738">
        <v>5.218</v>
      </c>
      <c r="H4738">
        <v>101710.18</v>
      </c>
      <c r="I4738">
        <v>7.5999999999999998E-2</v>
      </c>
      <c r="J4738">
        <v>74.936000000000007</v>
      </c>
      <c r="K4738">
        <v>37.823</v>
      </c>
      <c r="L4738">
        <v>15.561999999999999</v>
      </c>
      <c r="M4738">
        <v>74.974000000000004</v>
      </c>
    </row>
    <row r="4739" spans="1:13" x14ac:dyDescent="0.35">
      <c r="A4739">
        <v>4735</v>
      </c>
      <c r="B4739" t="s">
        <v>4166</v>
      </c>
      <c r="C4739">
        <v>211.715</v>
      </c>
      <c r="D4739">
        <v>16.841000000000001</v>
      </c>
      <c r="E4739">
        <v>13.234999999999999</v>
      </c>
      <c r="F4739">
        <v>6.8230000000000004</v>
      </c>
      <c r="G4739">
        <v>4.8879999999999999</v>
      </c>
      <c r="H4739">
        <v>101721.518</v>
      </c>
      <c r="I4739">
        <v>8.7999999999999995E-2</v>
      </c>
      <c r="J4739">
        <v>115.86</v>
      </c>
      <c r="K4739">
        <v>99.822000000000003</v>
      </c>
      <c r="L4739">
        <v>24.303999999999998</v>
      </c>
      <c r="M4739">
        <v>86.528999999999996</v>
      </c>
    </row>
    <row r="4740" spans="1:13" x14ac:dyDescent="0.35">
      <c r="A4740">
        <v>4736</v>
      </c>
      <c r="B4740" t="s">
        <v>4165</v>
      </c>
      <c r="C4740">
        <v>299.08600000000001</v>
      </c>
      <c r="D4740">
        <v>17.927</v>
      </c>
      <c r="E4740">
        <v>14.037000000000001</v>
      </c>
      <c r="F4740">
        <v>6.7759999999999998</v>
      </c>
      <c r="G4740">
        <v>5.5270000000000001</v>
      </c>
      <c r="H4740">
        <v>101732.18799999999</v>
      </c>
      <c r="I4740">
        <v>5.2999999999999999E-2</v>
      </c>
      <c r="J4740">
        <v>158.13300000000001</v>
      </c>
      <c r="K4740">
        <v>146.38</v>
      </c>
      <c r="L4740">
        <v>33.173000000000002</v>
      </c>
      <c r="M4740">
        <v>98.864000000000004</v>
      </c>
    </row>
    <row r="4741" spans="1:13" x14ac:dyDescent="0.35">
      <c r="A4741">
        <v>4737</v>
      </c>
      <c r="B4741" t="s">
        <v>4164</v>
      </c>
      <c r="C4741">
        <v>386.161</v>
      </c>
      <c r="D4741">
        <v>18.875</v>
      </c>
      <c r="E4741">
        <v>14.826000000000001</v>
      </c>
      <c r="F4741">
        <v>6.78</v>
      </c>
      <c r="G4741">
        <v>5.7640000000000002</v>
      </c>
      <c r="H4741">
        <v>101732.546</v>
      </c>
      <c r="I4741">
        <v>4.7E-2</v>
      </c>
      <c r="J4741">
        <v>212.98099999999999</v>
      </c>
      <c r="K4741">
        <v>179.68199999999999</v>
      </c>
      <c r="L4741">
        <v>41.716000000000001</v>
      </c>
      <c r="M4741">
        <v>112.837</v>
      </c>
    </row>
    <row r="4742" spans="1:13" x14ac:dyDescent="0.35">
      <c r="A4742">
        <v>4738</v>
      </c>
      <c r="B4742" t="s">
        <v>4163</v>
      </c>
      <c r="C4742">
        <v>469.84800000000001</v>
      </c>
      <c r="D4742">
        <v>19.571999999999999</v>
      </c>
      <c r="E4742">
        <v>15.526999999999999</v>
      </c>
      <c r="F4742">
        <v>6.5460000000000003</v>
      </c>
      <c r="G4742">
        <v>5.4649999999999999</v>
      </c>
      <c r="H4742">
        <v>101736.38400000001</v>
      </c>
      <c r="I4742">
        <v>1E-3</v>
      </c>
      <c r="J4742">
        <v>268.13200000000001</v>
      </c>
      <c r="K4742">
        <v>210.84200000000001</v>
      </c>
      <c r="L4742">
        <v>49.304000000000002</v>
      </c>
      <c r="M4742">
        <v>129.625</v>
      </c>
    </row>
    <row r="4743" spans="1:13" x14ac:dyDescent="0.35">
      <c r="A4743">
        <v>4739</v>
      </c>
      <c r="B4743" t="s">
        <v>4162</v>
      </c>
      <c r="C4743">
        <v>482.108</v>
      </c>
      <c r="D4743">
        <v>20.084</v>
      </c>
      <c r="E4743">
        <v>16.058</v>
      </c>
      <c r="F4743">
        <v>6.7309999999999999</v>
      </c>
      <c r="G4743">
        <v>5.6820000000000004</v>
      </c>
      <c r="H4743">
        <v>101715.28599999999</v>
      </c>
      <c r="I4743">
        <v>3.9E-2</v>
      </c>
      <c r="J4743">
        <v>297.43700000000001</v>
      </c>
      <c r="K4743">
        <v>193.667</v>
      </c>
      <c r="L4743">
        <v>55.030999999999999</v>
      </c>
      <c r="M4743">
        <v>150.55799999999999</v>
      </c>
    </row>
    <row r="4744" spans="1:13" x14ac:dyDescent="0.35">
      <c r="A4744">
        <v>4740</v>
      </c>
      <c r="B4744" t="s">
        <v>4161</v>
      </c>
      <c r="C4744">
        <v>498.154</v>
      </c>
      <c r="D4744">
        <v>20.457000000000001</v>
      </c>
      <c r="E4744">
        <v>16.824000000000002</v>
      </c>
      <c r="F4744">
        <v>6.6360000000000001</v>
      </c>
      <c r="G4744">
        <v>5.91</v>
      </c>
      <c r="H4744">
        <v>101725.97500000001</v>
      </c>
      <c r="I4744">
        <v>9.7000000000000003E-2</v>
      </c>
      <c r="J4744">
        <v>292.65800000000002</v>
      </c>
      <c r="K4744">
        <v>214.68</v>
      </c>
      <c r="L4744">
        <v>57.633000000000003</v>
      </c>
      <c r="M4744">
        <v>175.40700000000001</v>
      </c>
    </row>
    <row r="4745" spans="1:13" x14ac:dyDescent="0.35">
      <c r="A4745">
        <v>4741</v>
      </c>
      <c r="B4745" t="s">
        <v>4160</v>
      </c>
      <c r="C4745">
        <v>481.96</v>
      </c>
      <c r="D4745">
        <v>20.768999999999998</v>
      </c>
      <c r="E4745">
        <v>17.251000000000001</v>
      </c>
      <c r="F4745">
        <v>6.375</v>
      </c>
      <c r="G4745">
        <v>6.1749999999999998</v>
      </c>
      <c r="H4745">
        <v>101694.364</v>
      </c>
      <c r="I4745">
        <v>4.4999999999999998E-2</v>
      </c>
      <c r="J4745">
        <v>304.33499999999998</v>
      </c>
      <c r="K4745">
        <v>186.108</v>
      </c>
      <c r="L4745">
        <v>56.34</v>
      </c>
      <c r="M4745">
        <v>201.12100000000001</v>
      </c>
    </row>
    <row r="4746" spans="1:13" x14ac:dyDescent="0.35">
      <c r="A4746">
        <v>4742</v>
      </c>
      <c r="B4746" t="s">
        <v>4159</v>
      </c>
      <c r="C4746">
        <v>475.34500000000003</v>
      </c>
      <c r="D4746">
        <v>20.86</v>
      </c>
      <c r="E4746">
        <v>17.838999999999999</v>
      </c>
      <c r="F4746">
        <v>6.3490000000000002</v>
      </c>
      <c r="G4746">
        <v>5.8339999999999996</v>
      </c>
      <c r="H4746">
        <v>101718.761</v>
      </c>
      <c r="I4746">
        <v>1.0999999999999999E-2</v>
      </c>
      <c r="J4746">
        <v>274.76100000000002</v>
      </c>
      <c r="K4746">
        <v>210.172</v>
      </c>
      <c r="L4746">
        <v>51.557000000000002</v>
      </c>
      <c r="M4746">
        <v>223.55600000000001</v>
      </c>
    </row>
    <row r="4747" spans="1:13" x14ac:dyDescent="0.35">
      <c r="A4747">
        <v>4743</v>
      </c>
      <c r="B4747" t="s">
        <v>4158</v>
      </c>
      <c r="C4747">
        <v>416.33300000000003</v>
      </c>
      <c r="D4747">
        <v>20.742999999999999</v>
      </c>
      <c r="E4747">
        <v>18.22</v>
      </c>
      <c r="F4747">
        <v>6.3739999999999997</v>
      </c>
      <c r="G4747">
        <v>5.3879999999999999</v>
      </c>
      <c r="H4747">
        <v>101709.28599999999</v>
      </c>
      <c r="I4747">
        <v>7.0000000000000001E-3</v>
      </c>
      <c r="J4747">
        <v>242.44499999999999</v>
      </c>
      <c r="K4747">
        <v>182.108</v>
      </c>
      <c r="L4747">
        <v>44.44</v>
      </c>
      <c r="M4747">
        <v>241.751</v>
      </c>
    </row>
    <row r="4748" spans="1:13" x14ac:dyDescent="0.35">
      <c r="A4748">
        <v>4744</v>
      </c>
      <c r="B4748" t="s">
        <v>4157</v>
      </c>
      <c r="C4748">
        <v>324.75</v>
      </c>
      <c r="D4748">
        <v>20.542999999999999</v>
      </c>
      <c r="E4748">
        <v>18.577000000000002</v>
      </c>
      <c r="F4748">
        <v>6.5620000000000003</v>
      </c>
      <c r="G4748">
        <v>5.125</v>
      </c>
      <c r="H4748">
        <v>101672.15300000001</v>
      </c>
      <c r="I4748">
        <v>3.3000000000000002E-2</v>
      </c>
      <c r="J4748">
        <v>191.018</v>
      </c>
      <c r="K4748">
        <v>138.14099999999999</v>
      </c>
      <c r="L4748">
        <v>36.171999999999997</v>
      </c>
      <c r="M4748">
        <v>256.46899999999999</v>
      </c>
    </row>
    <row r="4749" spans="1:13" x14ac:dyDescent="0.35">
      <c r="A4749">
        <v>4745</v>
      </c>
      <c r="B4749" t="s">
        <v>4156</v>
      </c>
      <c r="C4749">
        <v>245.34800000000001</v>
      </c>
      <c r="D4749">
        <v>20.047999999999998</v>
      </c>
      <c r="E4749">
        <v>19.035</v>
      </c>
      <c r="F4749">
        <v>6.3959999999999999</v>
      </c>
      <c r="G4749">
        <v>5.2190000000000003</v>
      </c>
      <c r="H4749">
        <v>101687.37300000001</v>
      </c>
      <c r="I4749">
        <v>8.4000000000000005E-2</v>
      </c>
      <c r="J4749">
        <v>142.13200000000001</v>
      </c>
      <c r="K4749">
        <v>105.102</v>
      </c>
      <c r="L4749">
        <v>27.35</v>
      </c>
      <c r="M4749">
        <v>269.24900000000002</v>
      </c>
    </row>
    <row r="4750" spans="1:13" x14ac:dyDescent="0.35">
      <c r="A4750">
        <v>4746</v>
      </c>
      <c r="B4750" t="s">
        <v>4155</v>
      </c>
      <c r="C4750">
        <v>156.452</v>
      </c>
      <c r="D4750">
        <v>19.315999999999999</v>
      </c>
      <c r="E4750">
        <v>19.309000000000001</v>
      </c>
      <c r="F4750">
        <v>6.3680000000000003</v>
      </c>
      <c r="G4750">
        <v>4.63</v>
      </c>
      <c r="H4750">
        <v>101675.883</v>
      </c>
      <c r="I4750">
        <v>9.7000000000000003E-2</v>
      </c>
      <c r="J4750">
        <v>96.161000000000001</v>
      </c>
      <c r="K4750">
        <v>60.936</v>
      </c>
      <c r="L4750">
        <v>18.451000000000001</v>
      </c>
      <c r="M4750">
        <v>281.06599999999997</v>
      </c>
    </row>
    <row r="4751" spans="1:13" x14ac:dyDescent="0.35">
      <c r="A4751">
        <v>4747</v>
      </c>
      <c r="B4751" t="s">
        <v>4154</v>
      </c>
      <c r="C4751">
        <v>73.543999999999997</v>
      </c>
      <c r="D4751">
        <v>18.155000000000001</v>
      </c>
      <c r="E4751">
        <v>18.231999999999999</v>
      </c>
      <c r="F4751">
        <v>6.5410000000000004</v>
      </c>
      <c r="G4751">
        <v>4.6340000000000003</v>
      </c>
      <c r="H4751">
        <v>101683.077</v>
      </c>
      <c r="I4751">
        <v>0.36599999999999999</v>
      </c>
      <c r="J4751">
        <v>50.906999999999996</v>
      </c>
      <c r="K4751">
        <v>23.206</v>
      </c>
      <c r="L4751">
        <v>9.9770000000000003</v>
      </c>
      <c r="M4751">
        <v>292.45</v>
      </c>
    </row>
    <row r="4752" spans="1:13" x14ac:dyDescent="0.35">
      <c r="A4752">
        <v>4748</v>
      </c>
      <c r="B4752" t="s">
        <v>4153</v>
      </c>
      <c r="C4752">
        <v>12.346</v>
      </c>
      <c r="D4752">
        <v>16.760999999999999</v>
      </c>
      <c r="E4752">
        <v>17.103000000000002</v>
      </c>
      <c r="F4752">
        <v>6.58</v>
      </c>
      <c r="G4752">
        <v>4.9969999999999999</v>
      </c>
      <c r="H4752">
        <v>101708.97100000001</v>
      </c>
      <c r="I4752">
        <v>0.313</v>
      </c>
      <c r="J4752">
        <v>11.007</v>
      </c>
      <c r="K4752">
        <v>1.363</v>
      </c>
      <c r="L4752">
        <v>2.145</v>
      </c>
      <c r="M4752">
        <v>304.09800000000001</v>
      </c>
    </row>
    <row r="4753" spans="1:13" x14ac:dyDescent="0.35">
      <c r="A4753">
        <v>4749</v>
      </c>
      <c r="B4753" t="s">
        <v>4152</v>
      </c>
      <c r="C4753">
        <v>3.6999999999999998E-2</v>
      </c>
      <c r="D4753">
        <v>15.855</v>
      </c>
      <c r="E4753">
        <v>15.968999999999999</v>
      </c>
      <c r="F4753">
        <v>6.4729999999999999</v>
      </c>
      <c r="G4753">
        <v>5.0309999999999997</v>
      </c>
      <c r="H4753">
        <v>101718.882</v>
      </c>
      <c r="I4753">
        <v>0.26600000000000001</v>
      </c>
      <c r="J4753">
        <v>3.4000000000000002E-2</v>
      </c>
      <c r="K4753">
        <v>0</v>
      </c>
      <c r="L4753">
        <v>-4.6529999999999996</v>
      </c>
      <c r="M4753">
        <v>316.31599999999997</v>
      </c>
    </row>
    <row r="4754" spans="1:13" x14ac:dyDescent="0.35">
      <c r="A4754">
        <v>4750</v>
      </c>
      <c r="B4754" t="s">
        <v>4151</v>
      </c>
      <c r="C4754">
        <v>0</v>
      </c>
      <c r="D4754">
        <v>15.163</v>
      </c>
      <c r="E4754">
        <v>14.946</v>
      </c>
      <c r="F4754">
        <v>6.08</v>
      </c>
      <c r="G4754">
        <v>5.4509999999999996</v>
      </c>
      <c r="H4754">
        <v>101708.79300000001</v>
      </c>
      <c r="I4754">
        <v>0.313</v>
      </c>
      <c r="J4754">
        <v>0</v>
      </c>
      <c r="K4754">
        <v>0</v>
      </c>
      <c r="L4754">
        <v>-10.036</v>
      </c>
      <c r="M4754">
        <v>329.32299999999998</v>
      </c>
    </row>
    <row r="4755" spans="1:13" x14ac:dyDescent="0.35">
      <c r="A4755">
        <v>4751</v>
      </c>
      <c r="B4755" t="s">
        <v>4150</v>
      </c>
      <c r="C4755">
        <v>0</v>
      </c>
      <c r="D4755">
        <v>14.839</v>
      </c>
      <c r="E4755">
        <v>13.961</v>
      </c>
      <c r="F4755">
        <v>6.1120000000000001</v>
      </c>
      <c r="G4755">
        <v>5.0350000000000001</v>
      </c>
      <c r="H4755">
        <v>101706.91800000001</v>
      </c>
      <c r="I4755">
        <v>0.06</v>
      </c>
      <c r="J4755">
        <v>0</v>
      </c>
      <c r="K4755">
        <v>0</v>
      </c>
      <c r="L4755">
        <v>-13.631</v>
      </c>
      <c r="M4755">
        <v>343.12299999999999</v>
      </c>
    </row>
    <row r="4756" spans="1:13" x14ac:dyDescent="0.35">
      <c r="A4756">
        <v>4752</v>
      </c>
      <c r="B4756" t="s">
        <v>4149</v>
      </c>
      <c r="C4756">
        <v>0</v>
      </c>
      <c r="D4756">
        <v>14.554</v>
      </c>
      <c r="E4756">
        <v>12.968999999999999</v>
      </c>
      <c r="F4756">
        <v>6.0650000000000004</v>
      </c>
      <c r="G4756">
        <v>4.4509999999999996</v>
      </c>
      <c r="H4756">
        <v>101688.215</v>
      </c>
      <c r="I4756">
        <v>9.4E-2</v>
      </c>
      <c r="J4756">
        <v>0</v>
      </c>
      <c r="K4756">
        <v>0</v>
      </c>
      <c r="L4756">
        <v>-15.14</v>
      </c>
      <c r="M4756">
        <v>338.18099999999998</v>
      </c>
    </row>
    <row r="4757" spans="1:13" x14ac:dyDescent="0.35">
      <c r="A4757">
        <v>4753</v>
      </c>
      <c r="B4757" t="s">
        <v>4148</v>
      </c>
      <c r="C4757">
        <v>0</v>
      </c>
      <c r="D4757">
        <v>14.263999999999999</v>
      </c>
      <c r="E4757">
        <v>12.82</v>
      </c>
      <c r="F4757">
        <v>6.1420000000000003</v>
      </c>
      <c r="G4757">
        <v>4.8380000000000001</v>
      </c>
      <c r="H4757">
        <v>101678.349</v>
      </c>
      <c r="I4757">
        <v>9.7000000000000003E-2</v>
      </c>
      <c r="J4757">
        <v>0</v>
      </c>
      <c r="K4757">
        <v>0</v>
      </c>
      <c r="L4757">
        <v>-14.419</v>
      </c>
      <c r="M4757">
        <v>11.9</v>
      </c>
    </row>
    <row r="4758" spans="1:13" x14ac:dyDescent="0.35">
      <c r="A4758">
        <v>4754</v>
      </c>
      <c r="B4758" t="s">
        <v>4147</v>
      </c>
      <c r="C4758">
        <v>0</v>
      </c>
      <c r="D4758">
        <v>14.051</v>
      </c>
      <c r="E4758">
        <v>12.651</v>
      </c>
      <c r="F4758">
        <v>5.8579999999999997</v>
      </c>
      <c r="G4758">
        <v>5.2670000000000003</v>
      </c>
      <c r="H4758">
        <v>101649.245</v>
      </c>
      <c r="I4758">
        <v>9.4E-2</v>
      </c>
      <c r="J4758">
        <v>0</v>
      </c>
      <c r="K4758">
        <v>0</v>
      </c>
      <c r="L4758">
        <v>-11.54</v>
      </c>
      <c r="M4758">
        <v>25.937000000000001</v>
      </c>
    </row>
    <row r="4759" spans="1:13" x14ac:dyDescent="0.35">
      <c r="A4759">
        <v>4755</v>
      </c>
      <c r="B4759" t="s">
        <v>4146</v>
      </c>
      <c r="C4759">
        <v>0</v>
      </c>
      <c r="D4759">
        <v>13.983000000000001</v>
      </c>
      <c r="E4759">
        <v>12.531000000000001</v>
      </c>
      <c r="F4759">
        <v>6.101</v>
      </c>
      <c r="G4759">
        <v>5.7229999999999999</v>
      </c>
      <c r="H4759">
        <v>101631.96799999999</v>
      </c>
      <c r="I4759">
        <v>4.3999999999999997E-2</v>
      </c>
      <c r="J4759">
        <v>0</v>
      </c>
      <c r="K4759">
        <v>0</v>
      </c>
      <c r="L4759">
        <v>-6.7539999999999996</v>
      </c>
      <c r="M4759">
        <v>39.243000000000002</v>
      </c>
    </row>
    <row r="4760" spans="1:13" x14ac:dyDescent="0.35">
      <c r="A4760">
        <v>4756</v>
      </c>
      <c r="B4760" t="s">
        <v>4145</v>
      </c>
      <c r="C4760">
        <v>2.8660000000000001</v>
      </c>
      <c r="D4760">
        <v>13.843</v>
      </c>
      <c r="E4760">
        <v>12.48</v>
      </c>
      <c r="F4760">
        <v>6.0720000000000001</v>
      </c>
      <c r="G4760">
        <v>5.75</v>
      </c>
      <c r="H4760">
        <v>101629.73699999999</v>
      </c>
      <c r="I4760">
        <v>3.7999999999999999E-2</v>
      </c>
      <c r="J4760">
        <v>2.742</v>
      </c>
      <c r="K4760">
        <v>1.4E-2</v>
      </c>
      <c r="L4760">
        <v>-0.41899999999999998</v>
      </c>
      <c r="M4760">
        <v>51.732999999999997</v>
      </c>
    </row>
    <row r="4761" spans="1:13" x14ac:dyDescent="0.35">
      <c r="A4761">
        <v>4757</v>
      </c>
      <c r="B4761" t="s">
        <v>4144</v>
      </c>
      <c r="C4761">
        <v>37.098999999999997</v>
      </c>
      <c r="D4761">
        <v>14.555999999999999</v>
      </c>
      <c r="E4761">
        <v>12.605</v>
      </c>
      <c r="F4761">
        <v>5.79</v>
      </c>
      <c r="G4761">
        <v>5.8789999999999996</v>
      </c>
      <c r="H4761">
        <v>101626.076</v>
      </c>
      <c r="I4761">
        <v>3.7999999999999999E-2</v>
      </c>
      <c r="J4761">
        <v>31.052</v>
      </c>
      <c r="K4761">
        <v>4.8929999999999998</v>
      </c>
      <c r="L4761">
        <v>7.0860000000000003</v>
      </c>
      <c r="M4761">
        <v>63.557000000000002</v>
      </c>
    </row>
    <row r="4762" spans="1:13" x14ac:dyDescent="0.35">
      <c r="A4762">
        <v>4758</v>
      </c>
      <c r="B4762" t="s">
        <v>4143</v>
      </c>
      <c r="C4762">
        <v>108.56699999999999</v>
      </c>
      <c r="D4762">
        <v>15.803000000000001</v>
      </c>
      <c r="E4762">
        <v>12.961</v>
      </c>
      <c r="F4762">
        <v>6.2240000000000002</v>
      </c>
      <c r="G4762">
        <v>5.3659999999999997</v>
      </c>
      <c r="H4762">
        <v>101635.58199999999</v>
      </c>
      <c r="I4762">
        <v>2.8000000000000001E-2</v>
      </c>
      <c r="J4762">
        <v>81.945999999999998</v>
      </c>
      <c r="K4762">
        <v>23.943000000000001</v>
      </c>
      <c r="L4762">
        <v>15.393000000000001</v>
      </c>
      <c r="M4762">
        <v>75.034000000000006</v>
      </c>
    </row>
    <row r="4763" spans="1:13" x14ac:dyDescent="0.35">
      <c r="A4763">
        <v>4759</v>
      </c>
      <c r="B4763" t="s">
        <v>4142</v>
      </c>
      <c r="C4763">
        <v>225.90600000000001</v>
      </c>
      <c r="D4763">
        <v>17.152000000000001</v>
      </c>
      <c r="E4763">
        <v>13.766</v>
      </c>
      <c r="F4763">
        <v>6.4660000000000002</v>
      </c>
      <c r="G4763">
        <v>4.9029999999999996</v>
      </c>
      <c r="H4763">
        <v>101624.863</v>
      </c>
      <c r="I4763">
        <v>0</v>
      </c>
      <c r="J4763">
        <v>136.697</v>
      </c>
      <c r="K4763">
        <v>89.21</v>
      </c>
      <c r="L4763">
        <v>24.161999999999999</v>
      </c>
      <c r="M4763">
        <v>86.625</v>
      </c>
    </row>
    <row r="4764" spans="1:13" x14ac:dyDescent="0.35">
      <c r="A4764">
        <v>4760</v>
      </c>
      <c r="B4764" t="s">
        <v>4141</v>
      </c>
      <c r="C4764">
        <v>340.87299999999999</v>
      </c>
      <c r="D4764">
        <v>18.321999999999999</v>
      </c>
      <c r="E4764">
        <v>14.773999999999999</v>
      </c>
      <c r="F4764">
        <v>6.25</v>
      </c>
      <c r="G4764">
        <v>5.3330000000000002</v>
      </c>
      <c r="H4764">
        <v>101679.503</v>
      </c>
      <c r="I4764">
        <v>1.0999999999999999E-2</v>
      </c>
      <c r="J4764">
        <v>177.12299999999999</v>
      </c>
      <c r="K4764">
        <v>154.292</v>
      </c>
      <c r="L4764">
        <v>32.947000000000003</v>
      </c>
      <c r="M4764">
        <v>98.849000000000004</v>
      </c>
    </row>
    <row r="4765" spans="1:13" x14ac:dyDescent="0.35">
      <c r="A4765">
        <v>4761</v>
      </c>
      <c r="B4765" t="s">
        <v>4140</v>
      </c>
      <c r="C4765">
        <v>464</v>
      </c>
      <c r="D4765">
        <v>19.43</v>
      </c>
      <c r="E4765">
        <v>15.625</v>
      </c>
      <c r="F4765">
        <v>6.0259999999999998</v>
      </c>
      <c r="G4765">
        <v>5.2069999999999999</v>
      </c>
      <c r="H4765">
        <v>101677.685</v>
      </c>
      <c r="I4765">
        <v>6.9000000000000006E-2</v>
      </c>
      <c r="J4765">
        <v>221.56700000000001</v>
      </c>
      <c r="K4765">
        <v>232.35400000000001</v>
      </c>
      <c r="L4765">
        <v>41.731000000000002</v>
      </c>
      <c r="M4765">
        <v>113.259</v>
      </c>
    </row>
    <row r="4766" spans="1:13" x14ac:dyDescent="0.35">
      <c r="A4766">
        <v>4762</v>
      </c>
      <c r="B4766" t="s">
        <v>4139</v>
      </c>
      <c r="C4766">
        <v>503.04</v>
      </c>
      <c r="D4766">
        <v>19.835999999999999</v>
      </c>
      <c r="E4766">
        <v>16.175000000000001</v>
      </c>
      <c r="F4766">
        <v>5.915</v>
      </c>
      <c r="G4766">
        <v>5.2160000000000002</v>
      </c>
      <c r="H4766">
        <v>101665.542</v>
      </c>
      <c r="I4766">
        <v>0.191</v>
      </c>
      <c r="J4766">
        <v>237.47</v>
      </c>
      <c r="K4766">
        <v>259.08699999999999</v>
      </c>
      <c r="L4766">
        <v>49.151000000000003</v>
      </c>
      <c r="M4766">
        <v>129.726</v>
      </c>
    </row>
    <row r="4767" spans="1:13" x14ac:dyDescent="0.35">
      <c r="A4767">
        <v>4763</v>
      </c>
      <c r="B4767" t="s">
        <v>4138</v>
      </c>
      <c r="C4767">
        <v>524.93100000000004</v>
      </c>
      <c r="D4767">
        <v>20.16</v>
      </c>
      <c r="E4767">
        <v>16.824000000000002</v>
      </c>
      <c r="F4767">
        <v>6.1070000000000002</v>
      </c>
      <c r="G4767">
        <v>4.7830000000000004</v>
      </c>
      <c r="H4767">
        <v>101670.349</v>
      </c>
      <c r="I4767">
        <v>0.155</v>
      </c>
      <c r="J4767">
        <v>256.23899999999998</v>
      </c>
      <c r="K4767">
        <v>261.29700000000003</v>
      </c>
      <c r="L4767">
        <v>54.853000000000002</v>
      </c>
      <c r="M4767">
        <v>150.571</v>
      </c>
    </row>
    <row r="4768" spans="1:13" x14ac:dyDescent="0.35">
      <c r="A4768">
        <v>4764</v>
      </c>
      <c r="B4768" t="s">
        <v>4137</v>
      </c>
      <c r="C4768">
        <v>529.45799999999997</v>
      </c>
      <c r="D4768">
        <v>20.096</v>
      </c>
      <c r="E4768">
        <v>16.91</v>
      </c>
      <c r="F4768">
        <v>6.3310000000000004</v>
      </c>
      <c r="G4768">
        <v>5.08</v>
      </c>
      <c r="H4768">
        <v>98487.263999999996</v>
      </c>
      <c r="I4768">
        <v>6.3E-2</v>
      </c>
      <c r="J4768">
        <v>264.83</v>
      </c>
      <c r="K4768">
        <v>257.49</v>
      </c>
      <c r="L4768">
        <v>55.671999999999997</v>
      </c>
      <c r="M4768">
        <v>169.947</v>
      </c>
    </row>
    <row r="4769" spans="1:13" x14ac:dyDescent="0.35">
      <c r="A4769">
        <v>4765</v>
      </c>
      <c r="B4769" t="s">
        <v>4136</v>
      </c>
      <c r="C4769">
        <v>581.76400000000001</v>
      </c>
      <c r="D4769">
        <v>20.914999999999999</v>
      </c>
      <c r="E4769">
        <v>17.853000000000002</v>
      </c>
      <c r="F4769">
        <v>6.7850000000000001</v>
      </c>
      <c r="G4769">
        <v>5.032</v>
      </c>
      <c r="H4769">
        <v>101653.155</v>
      </c>
      <c r="I4769">
        <v>0.44800000000000001</v>
      </c>
      <c r="J4769">
        <v>260.49200000000002</v>
      </c>
      <c r="K4769">
        <v>318.80099999999999</v>
      </c>
      <c r="L4769">
        <v>56.168999999999997</v>
      </c>
      <c r="M4769">
        <v>201.07599999999999</v>
      </c>
    </row>
    <row r="4770" spans="1:13" x14ac:dyDescent="0.35">
      <c r="A4770">
        <v>4766</v>
      </c>
      <c r="B4770" t="s">
        <v>4135</v>
      </c>
      <c r="C4770">
        <v>525.80600000000004</v>
      </c>
      <c r="D4770">
        <v>20.963999999999999</v>
      </c>
      <c r="E4770">
        <v>17.989000000000001</v>
      </c>
      <c r="F4770">
        <v>6.8979999999999997</v>
      </c>
      <c r="G4770">
        <v>4.8890000000000002</v>
      </c>
      <c r="H4770">
        <v>101630.486</v>
      </c>
      <c r="I4770">
        <v>8.7999999999999995E-2</v>
      </c>
      <c r="J4770">
        <v>238.97800000000001</v>
      </c>
      <c r="K4770">
        <v>286.82900000000001</v>
      </c>
      <c r="L4770">
        <v>51.417000000000002</v>
      </c>
      <c r="M4770">
        <v>223.41399999999999</v>
      </c>
    </row>
    <row r="4771" spans="1:13" x14ac:dyDescent="0.35">
      <c r="A4771">
        <v>4767</v>
      </c>
      <c r="B4771" t="s">
        <v>4134</v>
      </c>
      <c r="C4771">
        <v>465.88099999999997</v>
      </c>
      <c r="D4771">
        <v>20.776</v>
      </c>
      <c r="E4771">
        <v>18.344000000000001</v>
      </c>
      <c r="F4771">
        <v>7.2439999999999998</v>
      </c>
      <c r="G4771">
        <v>4.7149999999999999</v>
      </c>
      <c r="H4771">
        <v>101638.78200000001</v>
      </c>
      <c r="I4771">
        <v>4.7E-2</v>
      </c>
      <c r="J4771">
        <v>219.07300000000001</v>
      </c>
      <c r="K4771">
        <v>240.58</v>
      </c>
      <c r="L4771">
        <v>44.392000000000003</v>
      </c>
      <c r="M4771">
        <v>241.428</v>
      </c>
    </row>
    <row r="4772" spans="1:13" x14ac:dyDescent="0.35">
      <c r="A4772">
        <v>4768</v>
      </c>
      <c r="B4772" t="s">
        <v>4133</v>
      </c>
      <c r="C4772">
        <v>353.952</v>
      </c>
      <c r="D4772">
        <v>20.361999999999998</v>
      </c>
      <c r="E4772">
        <v>18.489999999999998</v>
      </c>
      <c r="F4772">
        <v>7.4989999999999997</v>
      </c>
      <c r="G4772">
        <v>4.8970000000000002</v>
      </c>
      <c r="H4772">
        <v>101629.942</v>
      </c>
      <c r="I4772">
        <v>0.14299999999999999</v>
      </c>
      <c r="J4772">
        <v>168.07900000000001</v>
      </c>
      <c r="K4772">
        <v>181.61799999999999</v>
      </c>
      <c r="L4772">
        <v>36.008000000000003</v>
      </c>
      <c r="M4772">
        <v>256.38900000000001</v>
      </c>
    </row>
    <row r="4773" spans="1:13" x14ac:dyDescent="0.35">
      <c r="A4773">
        <v>4769</v>
      </c>
      <c r="B4773" t="s">
        <v>4132</v>
      </c>
      <c r="C4773">
        <v>267.346</v>
      </c>
      <c r="D4773">
        <v>19.425999999999998</v>
      </c>
      <c r="E4773">
        <v>18.576000000000001</v>
      </c>
      <c r="F4773">
        <v>7.4210000000000003</v>
      </c>
      <c r="G4773">
        <v>4.6920000000000002</v>
      </c>
      <c r="H4773">
        <v>101598.736</v>
      </c>
      <c r="I4773">
        <v>0.46200000000000002</v>
      </c>
      <c r="J4773">
        <v>133.64400000000001</v>
      </c>
      <c r="K4773">
        <v>133.70099999999999</v>
      </c>
      <c r="L4773">
        <v>27.234000000000002</v>
      </c>
      <c r="M4773">
        <v>269.113</v>
      </c>
    </row>
    <row r="4774" spans="1:13" x14ac:dyDescent="0.35">
      <c r="A4774">
        <v>4770</v>
      </c>
      <c r="B4774" t="s">
        <v>4131</v>
      </c>
      <c r="C4774">
        <v>159.28</v>
      </c>
      <c r="D4774">
        <v>18.902000000000001</v>
      </c>
      <c r="E4774">
        <v>18.632999999999999</v>
      </c>
      <c r="F4774">
        <v>7.2770000000000001</v>
      </c>
      <c r="G4774">
        <v>5.0679999999999996</v>
      </c>
      <c r="H4774">
        <v>101611.26300000001</v>
      </c>
      <c r="I4774">
        <v>0.13800000000000001</v>
      </c>
      <c r="J4774">
        <v>92.48</v>
      </c>
      <c r="K4774">
        <v>62.843000000000004</v>
      </c>
      <c r="L4774">
        <v>18.393000000000001</v>
      </c>
      <c r="M4774">
        <v>280.85500000000002</v>
      </c>
    </row>
    <row r="4775" spans="1:13" x14ac:dyDescent="0.35">
      <c r="A4775">
        <v>4771</v>
      </c>
      <c r="B4775" t="s">
        <v>4130</v>
      </c>
      <c r="C4775">
        <v>81.326999999999998</v>
      </c>
      <c r="D4775">
        <v>17.972999999999999</v>
      </c>
      <c r="E4775">
        <v>17.544</v>
      </c>
      <c r="F4775">
        <v>6.9290000000000003</v>
      </c>
      <c r="G4775">
        <v>4.367</v>
      </c>
      <c r="H4775">
        <v>101625.217</v>
      </c>
      <c r="I4775">
        <v>0.32500000000000001</v>
      </c>
      <c r="J4775">
        <v>52.579000000000001</v>
      </c>
      <c r="K4775">
        <v>28.085000000000001</v>
      </c>
      <c r="L4775">
        <v>9.8089999999999993</v>
      </c>
      <c r="M4775">
        <v>292.39400000000001</v>
      </c>
    </row>
    <row r="4776" spans="1:13" x14ac:dyDescent="0.35">
      <c r="A4776">
        <v>4772</v>
      </c>
      <c r="B4776" t="s">
        <v>4129</v>
      </c>
      <c r="C4776">
        <v>15.759</v>
      </c>
      <c r="D4776">
        <v>16.574000000000002</v>
      </c>
      <c r="E4776">
        <v>16.388999999999999</v>
      </c>
      <c r="F4776">
        <v>6.5590000000000002</v>
      </c>
      <c r="G4776">
        <v>4.1879999999999997</v>
      </c>
      <c r="H4776">
        <v>101636.307</v>
      </c>
      <c r="I4776">
        <v>0.21299999999999999</v>
      </c>
      <c r="J4776">
        <v>12.282999999999999</v>
      </c>
      <c r="K4776">
        <v>3.2789999999999999</v>
      </c>
      <c r="L4776">
        <v>2.0089999999999999</v>
      </c>
      <c r="M4776">
        <v>303.99099999999999</v>
      </c>
    </row>
    <row r="4777" spans="1:13" x14ac:dyDescent="0.35">
      <c r="A4777">
        <v>4773</v>
      </c>
      <c r="B4777" t="s">
        <v>4128</v>
      </c>
      <c r="C4777">
        <v>1.4E-2</v>
      </c>
      <c r="D4777">
        <v>15.494</v>
      </c>
      <c r="E4777">
        <v>15.252000000000001</v>
      </c>
      <c r="F4777">
        <v>6.2039999999999997</v>
      </c>
      <c r="G4777">
        <v>4.17</v>
      </c>
      <c r="H4777">
        <v>101646.745</v>
      </c>
      <c r="I4777">
        <v>0.25700000000000001</v>
      </c>
      <c r="J4777">
        <v>1.4E-2</v>
      </c>
      <c r="K4777">
        <v>0</v>
      </c>
      <c r="L4777">
        <v>-4.798</v>
      </c>
      <c r="M4777">
        <v>316.22300000000001</v>
      </c>
    </row>
    <row r="4778" spans="1:13" x14ac:dyDescent="0.35">
      <c r="A4778">
        <v>4774</v>
      </c>
      <c r="B4778" t="s">
        <v>4127</v>
      </c>
      <c r="C4778">
        <v>0</v>
      </c>
      <c r="D4778">
        <v>14.855</v>
      </c>
      <c r="E4778">
        <v>14.278</v>
      </c>
      <c r="F4778">
        <v>6.0659999999999998</v>
      </c>
      <c r="G4778">
        <v>4.4370000000000003</v>
      </c>
      <c r="H4778">
        <v>101648.21799999999</v>
      </c>
      <c r="I4778">
        <v>3.2000000000000001E-2</v>
      </c>
      <c r="J4778">
        <v>0</v>
      </c>
      <c r="K4778">
        <v>0</v>
      </c>
      <c r="L4778">
        <v>-10.191000000000001</v>
      </c>
      <c r="M4778">
        <v>329.24799999999999</v>
      </c>
    </row>
    <row r="4779" spans="1:13" x14ac:dyDescent="0.35">
      <c r="A4779">
        <v>4775</v>
      </c>
      <c r="B4779" t="s">
        <v>4126</v>
      </c>
      <c r="C4779">
        <v>0</v>
      </c>
      <c r="D4779">
        <v>14.513999999999999</v>
      </c>
      <c r="E4779">
        <v>13.375999999999999</v>
      </c>
      <c r="F4779">
        <v>6.1740000000000004</v>
      </c>
      <c r="G4779">
        <v>4.5309999999999997</v>
      </c>
      <c r="H4779">
        <v>101642.325</v>
      </c>
      <c r="I4779">
        <v>0.129</v>
      </c>
      <c r="J4779">
        <v>0</v>
      </c>
      <c r="K4779">
        <v>0</v>
      </c>
      <c r="L4779">
        <v>-13.795999999999999</v>
      </c>
      <c r="M4779">
        <v>343.07100000000003</v>
      </c>
    </row>
    <row r="4780" spans="1:13" x14ac:dyDescent="0.35">
      <c r="A4780">
        <v>4776</v>
      </c>
      <c r="B4780" t="s">
        <v>4125</v>
      </c>
      <c r="C4780">
        <v>0</v>
      </c>
      <c r="D4780">
        <v>14.144</v>
      </c>
      <c r="E4780">
        <v>12.478999999999999</v>
      </c>
      <c r="F4780">
        <v>6.4870000000000001</v>
      </c>
      <c r="G4780">
        <v>4.085</v>
      </c>
      <c r="H4780">
        <v>101625.405</v>
      </c>
      <c r="I4780">
        <v>8.1000000000000003E-2</v>
      </c>
      <c r="J4780">
        <v>0</v>
      </c>
      <c r="K4780">
        <v>0</v>
      </c>
      <c r="L4780">
        <v>-15.311</v>
      </c>
      <c r="M4780">
        <v>338.15600000000001</v>
      </c>
    </row>
    <row r="4781" spans="1:13" x14ac:dyDescent="0.35">
      <c r="A4781">
        <v>4777</v>
      </c>
      <c r="B4781" t="s">
        <v>4124</v>
      </c>
      <c r="C4781">
        <v>0</v>
      </c>
      <c r="D4781">
        <v>13.929</v>
      </c>
      <c r="E4781">
        <v>12.323</v>
      </c>
      <c r="F4781">
        <v>6.42</v>
      </c>
      <c r="G4781">
        <v>4.5309999999999997</v>
      </c>
      <c r="H4781">
        <v>101610.45</v>
      </c>
      <c r="I4781">
        <v>2.8000000000000001E-2</v>
      </c>
      <c r="J4781">
        <v>0</v>
      </c>
      <c r="K4781">
        <v>0</v>
      </c>
      <c r="L4781">
        <v>-14.592000000000001</v>
      </c>
      <c r="M4781">
        <v>11.904</v>
      </c>
    </row>
    <row r="4782" spans="1:13" x14ac:dyDescent="0.35">
      <c r="A4782">
        <v>4778</v>
      </c>
      <c r="B4782" t="s">
        <v>4123</v>
      </c>
      <c r="C4782">
        <v>0</v>
      </c>
      <c r="D4782">
        <v>13.603999999999999</v>
      </c>
      <c r="E4782">
        <v>12.132999999999999</v>
      </c>
      <c r="F4782">
        <v>6.399</v>
      </c>
      <c r="G4782">
        <v>4.16</v>
      </c>
      <c r="H4782">
        <v>101591.613</v>
      </c>
      <c r="I4782">
        <v>3.2000000000000001E-2</v>
      </c>
      <c r="J4782">
        <v>0</v>
      </c>
      <c r="K4782">
        <v>0</v>
      </c>
      <c r="L4782">
        <v>-11.71</v>
      </c>
      <c r="M4782">
        <v>25.966999999999999</v>
      </c>
    </row>
    <row r="4783" spans="1:13" x14ac:dyDescent="0.35">
      <c r="A4783">
        <v>4779</v>
      </c>
      <c r="B4783" t="s">
        <v>4122</v>
      </c>
      <c r="C4783">
        <v>0</v>
      </c>
      <c r="D4783">
        <v>13.465</v>
      </c>
      <c r="E4783">
        <v>11.946</v>
      </c>
      <c r="F4783">
        <v>6.5179999999999998</v>
      </c>
      <c r="G4783">
        <v>5.0540000000000003</v>
      </c>
      <c r="H4783">
        <v>101569.739</v>
      </c>
      <c r="I4783">
        <v>1.0999999999999999E-2</v>
      </c>
      <c r="J4783">
        <v>0</v>
      </c>
      <c r="K4783">
        <v>0</v>
      </c>
      <c r="L4783">
        <v>-6.9189999999999996</v>
      </c>
      <c r="M4783">
        <v>39.295000000000002</v>
      </c>
    </row>
    <row r="4784" spans="1:13" x14ac:dyDescent="0.35">
      <c r="A4784">
        <v>4780</v>
      </c>
      <c r="B4784" t="s">
        <v>4121</v>
      </c>
      <c r="C4784">
        <v>3.8860000000000001</v>
      </c>
      <c r="D4784">
        <v>13.419</v>
      </c>
      <c r="E4784">
        <v>11.872</v>
      </c>
      <c r="F4784">
        <v>6.399</v>
      </c>
      <c r="G4784">
        <v>4.9470000000000001</v>
      </c>
      <c r="H4784">
        <v>101563.17600000001</v>
      </c>
      <c r="I4784">
        <v>6.3E-2</v>
      </c>
      <c r="J4784">
        <v>3.7</v>
      </c>
      <c r="K4784">
        <v>4.2999999999999997E-2</v>
      </c>
      <c r="L4784">
        <v>-0.57799999999999996</v>
      </c>
      <c r="M4784">
        <v>51.802999999999997</v>
      </c>
    </row>
    <row r="4785" spans="1:13" x14ac:dyDescent="0.35">
      <c r="A4785">
        <v>4781</v>
      </c>
      <c r="B4785" t="s">
        <v>4120</v>
      </c>
      <c r="C4785">
        <v>43.393000000000001</v>
      </c>
      <c r="D4785">
        <v>14.346</v>
      </c>
      <c r="E4785">
        <v>11.971</v>
      </c>
      <c r="F4785">
        <v>6.58</v>
      </c>
      <c r="G4785">
        <v>4.8810000000000002</v>
      </c>
      <c r="H4785">
        <v>101561.257</v>
      </c>
      <c r="I4785">
        <v>4.7E-2</v>
      </c>
      <c r="J4785">
        <v>33.164000000000001</v>
      </c>
      <c r="K4785">
        <v>9.1210000000000004</v>
      </c>
      <c r="L4785">
        <v>6.9340000000000002</v>
      </c>
      <c r="M4785">
        <v>63.64</v>
      </c>
    </row>
    <row r="4786" spans="1:13" x14ac:dyDescent="0.35">
      <c r="A4786">
        <v>4782</v>
      </c>
      <c r="B4786" t="s">
        <v>4119</v>
      </c>
      <c r="C4786">
        <v>115.708</v>
      </c>
      <c r="D4786">
        <v>15.762</v>
      </c>
      <c r="E4786">
        <v>12.305999999999999</v>
      </c>
      <c r="F4786">
        <v>6.62</v>
      </c>
      <c r="G4786">
        <v>5.0990000000000002</v>
      </c>
      <c r="H4786">
        <v>101564.16</v>
      </c>
      <c r="I4786">
        <v>0.16900000000000001</v>
      </c>
      <c r="J4786">
        <v>78.287999999999997</v>
      </c>
      <c r="K4786">
        <v>35.65</v>
      </c>
      <c r="L4786">
        <v>15.246</v>
      </c>
      <c r="M4786">
        <v>75.129000000000005</v>
      </c>
    </row>
    <row r="4787" spans="1:13" x14ac:dyDescent="0.35">
      <c r="A4787">
        <v>4783</v>
      </c>
      <c r="B4787" t="s">
        <v>4118</v>
      </c>
      <c r="C4787">
        <v>230.78100000000001</v>
      </c>
      <c r="D4787">
        <v>17.193999999999999</v>
      </c>
      <c r="E4787">
        <v>13.371</v>
      </c>
      <c r="F4787">
        <v>6.49</v>
      </c>
      <c r="G4787">
        <v>4.4390000000000001</v>
      </c>
      <c r="H4787">
        <v>101567.41800000001</v>
      </c>
      <c r="I4787">
        <v>0.27200000000000002</v>
      </c>
      <c r="J4787">
        <v>124.893</v>
      </c>
      <c r="K4787">
        <v>103.825</v>
      </c>
      <c r="L4787">
        <v>24.015999999999998</v>
      </c>
      <c r="M4787">
        <v>86.731999999999999</v>
      </c>
    </row>
    <row r="4788" spans="1:13" x14ac:dyDescent="0.35">
      <c r="A4788">
        <v>4784</v>
      </c>
      <c r="B4788" t="s">
        <v>4117</v>
      </c>
      <c r="C4788">
        <v>331.69499999999999</v>
      </c>
      <c r="D4788">
        <v>18.297999999999998</v>
      </c>
      <c r="E4788">
        <v>14.423</v>
      </c>
      <c r="F4788">
        <v>6.6369999999999996</v>
      </c>
      <c r="G4788">
        <v>4.6619999999999999</v>
      </c>
      <c r="H4788">
        <v>101577.15</v>
      </c>
      <c r="I4788">
        <v>0.153</v>
      </c>
      <c r="J4788">
        <v>166.31200000000001</v>
      </c>
      <c r="K4788">
        <v>162.79499999999999</v>
      </c>
      <c r="L4788">
        <v>32.904000000000003</v>
      </c>
      <c r="M4788">
        <v>99.111999999999995</v>
      </c>
    </row>
    <row r="4789" spans="1:13" x14ac:dyDescent="0.35">
      <c r="A4789">
        <v>4785</v>
      </c>
      <c r="B4789" t="s">
        <v>4116</v>
      </c>
      <c r="C4789">
        <v>426.892</v>
      </c>
      <c r="D4789">
        <v>19.132000000000001</v>
      </c>
      <c r="E4789">
        <v>15.333</v>
      </c>
      <c r="F4789">
        <v>7.0129999999999999</v>
      </c>
      <c r="G4789">
        <v>5.2</v>
      </c>
      <c r="H4789">
        <v>101578.35400000001</v>
      </c>
      <c r="I4789">
        <v>4.0000000000000001E-3</v>
      </c>
      <c r="J4789">
        <v>198.309</v>
      </c>
      <c r="K4789">
        <v>227.58699999999999</v>
      </c>
      <c r="L4789">
        <v>41.417000000000002</v>
      </c>
      <c r="M4789">
        <v>113.06100000000001</v>
      </c>
    </row>
    <row r="4790" spans="1:13" x14ac:dyDescent="0.35">
      <c r="A4790">
        <v>4786</v>
      </c>
      <c r="B4790" t="s">
        <v>4115</v>
      </c>
      <c r="C4790">
        <v>465.53399999999999</v>
      </c>
      <c r="D4790">
        <v>19.739000000000001</v>
      </c>
      <c r="E4790">
        <v>16.193999999999999</v>
      </c>
      <c r="F4790">
        <v>7.0190000000000001</v>
      </c>
      <c r="G4790">
        <v>5.38</v>
      </c>
      <c r="H4790">
        <v>101583.981</v>
      </c>
      <c r="I4790">
        <v>3.5999999999999997E-2</v>
      </c>
      <c r="J4790">
        <v>235.965</v>
      </c>
      <c r="K4790">
        <v>223.90700000000001</v>
      </c>
      <c r="L4790">
        <v>48.999000000000002</v>
      </c>
      <c r="M4790">
        <v>129.85499999999999</v>
      </c>
    </row>
    <row r="4791" spans="1:13" x14ac:dyDescent="0.35">
      <c r="A4791">
        <v>4787</v>
      </c>
      <c r="B4791" t="s">
        <v>4114</v>
      </c>
      <c r="C4791">
        <v>547.64700000000005</v>
      </c>
      <c r="D4791">
        <v>20.303000000000001</v>
      </c>
      <c r="E4791">
        <v>17.036000000000001</v>
      </c>
      <c r="F4791">
        <v>7.2009999999999996</v>
      </c>
      <c r="G4791">
        <v>5.6159999999999997</v>
      </c>
      <c r="H4791">
        <v>101578.133</v>
      </c>
      <c r="I4791">
        <v>7.4999999999999997E-2</v>
      </c>
      <c r="J4791">
        <v>267.95</v>
      </c>
      <c r="K4791">
        <v>272.04199999999997</v>
      </c>
      <c r="L4791">
        <v>54.689</v>
      </c>
      <c r="M4791">
        <v>150.685</v>
      </c>
    </row>
    <row r="4792" spans="1:13" x14ac:dyDescent="0.35">
      <c r="A4792">
        <v>4788</v>
      </c>
      <c r="B4792" t="s">
        <v>4113</v>
      </c>
      <c r="C4792">
        <v>565.005</v>
      </c>
      <c r="D4792">
        <v>20.699000000000002</v>
      </c>
      <c r="E4792">
        <v>17.756</v>
      </c>
      <c r="F4792">
        <v>7.4820000000000002</v>
      </c>
      <c r="G4792">
        <v>5.657</v>
      </c>
      <c r="H4792">
        <v>101569.739</v>
      </c>
      <c r="I4792">
        <v>5.7000000000000002E-2</v>
      </c>
      <c r="J4792">
        <v>291.95699999999999</v>
      </c>
      <c r="K4792">
        <v>264.73599999999999</v>
      </c>
      <c r="L4792">
        <v>57.286999999999999</v>
      </c>
      <c r="M4792">
        <v>175.41300000000001</v>
      </c>
    </row>
    <row r="4793" spans="1:13" x14ac:dyDescent="0.35">
      <c r="A4793">
        <v>4789</v>
      </c>
      <c r="B4793" t="s">
        <v>4112</v>
      </c>
      <c r="C4793">
        <v>542.476</v>
      </c>
      <c r="D4793">
        <v>20.922000000000001</v>
      </c>
      <c r="E4793">
        <v>18.195</v>
      </c>
      <c r="F4793">
        <v>7.4340000000000002</v>
      </c>
      <c r="G4793">
        <v>5.43</v>
      </c>
      <c r="H4793">
        <v>101556.212</v>
      </c>
      <c r="I4793">
        <v>3.2000000000000001E-2</v>
      </c>
      <c r="J4793">
        <v>288.09899999999999</v>
      </c>
      <c r="K4793">
        <v>244.62799999999999</v>
      </c>
      <c r="L4793">
        <v>56.01</v>
      </c>
      <c r="M4793">
        <v>200.90799999999999</v>
      </c>
    </row>
    <row r="4794" spans="1:13" x14ac:dyDescent="0.35">
      <c r="A4794">
        <v>4790</v>
      </c>
      <c r="B4794" t="s">
        <v>4111</v>
      </c>
      <c r="C4794">
        <v>491.53800000000001</v>
      </c>
      <c r="D4794">
        <v>21.081</v>
      </c>
      <c r="E4794">
        <v>18.463000000000001</v>
      </c>
      <c r="F4794">
        <v>7.3739999999999997</v>
      </c>
      <c r="G4794">
        <v>5.4189999999999996</v>
      </c>
      <c r="H4794">
        <v>101545.14200000001</v>
      </c>
      <c r="I4794">
        <v>1.7999999999999999E-2</v>
      </c>
      <c r="J4794">
        <v>256.32900000000001</v>
      </c>
      <c r="K4794">
        <v>225.95699999999999</v>
      </c>
      <c r="L4794">
        <v>51.264000000000003</v>
      </c>
      <c r="M4794">
        <v>223.25800000000001</v>
      </c>
    </row>
    <row r="4795" spans="1:13" x14ac:dyDescent="0.35">
      <c r="A4795">
        <v>4791</v>
      </c>
      <c r="B4795" t="s">
        <v>4110</v>
      </c>
      <c r="C4795">
        <v>436.13299999999998</v>
      </c>
      <c r="D4795">
        <v>20.95</v>
      </c>
      <c r="E4795">
        <v>18.713999999999999</v>
      </c>
      <c r="F4795">
        <v>7.5060000000000002</v>
      </c>
      <c r="G4795">
        <v>4.9960000000000004</v>
      </c>
      <c r="H4795">
        <v>101538.17600000001</v>
      </c>
      <c r="I4795">
        <v>0.19700000000000001</v>
      </c>
      <c r="J4795">
        <v>229.58199999999999</v>
      </c>
      <c r="K4795">
        <v>198.21700000000001</v>
      </c>
      <c r="L4795">
        <v>44.216000000000001</v>
      </c>
      <c r="M4795">
        <v>241.35300000000001</v>
      </c>
    </row>
    <row r="4796" spans="1:13" x14ac:dyDescent="0.35">
      <c r="A4796">
        <v>4792</v>
      </c>
      <c r="B4796" t="s">
        <v>4109</v>
      </c>
      <c r="C4796">
        <v>365.36900000000003</v>
      </c>
      <c r="D4796">
        <v>20.434000000000001</v>
      </c>
      <c r="E4796">
        <v>18.919</v>
      </c>
      <c r="F4796">
        <v>7.391</v>
      </c>
      <c r="G4796">
        <v>4.9240000000000004</v>
      </c>
      <c r="H4796">
        <v>101530.141</v>
      </c>
      <c r="I4796">
        <v>4.7E-2</v>
      </c>
      <c r="J4796">
        <v>181.548</v>
      </c>
      <c r="K4796">
        <v>177.83199999999999</v>
      </c>
      <c r="L4796">
        <v>35.923999999999999</v>
      </c>
      <c r="M4796">
        <v>256.16699999999997</v>
      </c>
    </row>
    <row r="4797" spans="1:13" x14ac:dyDescent="0.35">
      <c r="A4797">
        <v>4793</v>
      </c>
      <c r="B4797" t="s">
        <v>4108</v>
      </c>
      <c r="C4797">
        <v>282.60899999999998</v>
      </c>
      <c r="D4797">
        <v>20.068000000000001</v>
      </c>
      <c r="E4797">
        <v>19.137</v>
      </c>
      <c r="F4797">
        <v>7.55</v>
      </c>
      <c r="G4797">
        <v>4.5179999999999998</v>
      </c>
      <c r="H4797">
        <v>101520.764</v>
      </c>
      <c r="I4797">
        <v>3.2000000000000001E-2</v>
      </c>
      <c r="J4797">
        <v>137.81800000000001</v>
      </c>
      <c r="K4797">
        <v>142.23400000000001</v>
      </c>
      <c r="L4797">
        <v>27.109000000000002</v>
      </c>
      <c r="M4797">
        <v>268.96899999999999</v>
      </c>
    </row>
    <row r="4798" spans="1:13" x14ac:dyDescent="0.35">
      <c r="A4798">
        <v>4794</v>
      </c>
      <c r="B4798" t="s">
        <v>4107</v>
      </c>
      <c r="C4798">
        <v>161.828</v>
      </c>
      <c r="D4798">
        <v>19.393999999999998</v>
      </c>
      <c r="E4798">
        <v>19.222000000000001</v>
      </c>
      <c r="F4798">
        <v>7.5270000000000001</v>
      </c>
      <c r="G4798">
        <v>4.1859999999999999</v>
      </c>
      <c r="H4798">
        <v>101520.629</v>
      </c>
      <c r="I4798">
        <v>2.5999999999999999E-2</v>
      </c>
      <c r="J4798">
        <v>94.661000000000001</v>
      </c>
      <c r="K4798">
        <v>65.477999999999994</v>
      </c>
      <c r="L4798">
        <v>18.25</v>
      </c>
      <c r="M4798">
        <v>280.74799999999999</v>
      </c>
    </row>
    <row r="4799" spans="1:13" x14ac:dyDescent="0.35">
      <c r="A4799">
        <v>4795</v>
      </c>
      <c r="B4799" t="s">
        <v>4106</v>
      </c>
      <c r="C4799">
        <v>72.888999999999996</v>
      </c>
      <c r="D4799">
        <v>18.347000000000001</v>
      </c>
      <c r="E4799">
        <v>18.088000000000001</v>
      </c>
      <c r="F4799">
        <v>7.3019999999999996</v>
      </c>
      <c r="G4799">
        <v>4.0350000000000001</v>
      </c>
      <c r="H4799">
        <v>101525.405</v>
      </c>
      <c r="I4799">
        <v>7.4999999999999997E-2</v>
      </c>
      <c r="J4799">
        <v>48.805</v>
      </c>
      <c r="K4799">
        <v>23.826000000000001</v>
      </c>
      <c r="L4799">
        <v>9.7210000000000001</v>
      </c>
      <c r="M4799">
        <v>292.21300000000002</v>
      </c>
    </row>
    <row r="4800" spans="1:13" x14ac:dyDescent="0.35">
      <c r="A4800">
        <v>4796</v>
      </c>
      <c r="B4800" t="s">
        <v>4105</v>
      </c>
      <c r="C4800">
        <v>12.741</v>
      </c>
      <c r="D4800">
        <v>16.928999999999998</v>
      </c>
      <c r="E4800">
        <v>16.922000000000001</v>
      </c>
      <c r="F4800">
        <v>7.298</v>
      </c>
      <c r="G4800">
        <v>4.2229999999999999</v>
      </c>
      <c r="H4800">
        <v>101540.629</v>
      </c>
      <c r="I4800">
        <v>0.10199999999999999</v>
      </c>
      <c r="J4800">
        <v>11.513999999999999</v>
      </c>
      <c r="K4800">
        <v>0.88</v>
      </c>
      <c r="L4800">
        <v>1.87</v>
      </c>
      <c r="M4800">
        <v>303.88400000000001</v>
      </c>
    </row>
    <row r="4801" spans="1:13" x14ac:dyDescent="0.35">
      <c r="A4801">
        <v>4797</v>
      </c>
      <c r="B4801" t="s">
        <v>4104</v>
      </c>
      <c r="C4801">
        <v>0.17699999999999999</v>
      </c>
      <c r="D4801">
        <v>16.152000000000001</v>
      </c>
      <c r="E4801">
        <v>15.897</v>
      </c>
      <c r="F4801">
        <v>6.7640000000000002</v>
      </c>
      <c r="G4801">
        <v>4.335</v>
      </c>
      <c r="H4801">
        <v>101549.64599999999</v>
      </c>
      <c r="I4801">
        <v>4.2000000000000003E-2</v>
      </c>
      <c r="J4801">
        <v>0.18</v>
      </c>
      <c r="K4801">
        <v>0</v>
      </c>
      <c r="L4801">
        <v>-4.9480000000000004</v>
      </c>
      <c r="M4801">
        <v>316.13</v>
      </c>
    </row>
    <row r="4802" spans="1:13" x14ac:dyDescent="0.35">
      <c r="A4802">
        <v>4798</v>
      </c>
      <c r="B4802" t="s">
        <v>4103</v>
      </c>
      <c r="C4802">
        <v>0</v>
      </c>
      <c r="D4802">
        <v>15.536</v>
      </c>
      <c r="E4802">
        <v>14.952</v>
      </c>
      <c r="F4802">
        <v>6.6109999999999998</v>
      </c>
      <c r="G4802">
        <v>4.2809999999999997</v>
      </c>
      <c r="H4802">
        <v>101547.37</v>
      </c>
      <c r="I4802">
        <v>1E-3</v>
      </c>
      <c r="J4802">
        <v>0</v>
      </c>
      <c r="K4802">
        <v>0</v>
      </c>
      <c r="L4802">
        <v>-10.353</v>
      </c>
      <c r="M4802">
        <v>329.173</v>
      </c>
    </row>
    <row r="4803" spans="1:13" x14ac:dyDescent="0.35">
      <c r="A4803">
        <v>4799</v>
      </c>
      <c r="B4803" t="s">
        <v>4102</v>
      </c>
      <c r="C4803">
        <v>0</v>
      </c>
      <c r="D4803">
        <v>15.06</v>
      </c>
      <c r="E4803">
        <v>14.053000000000001</v>
      </c>
      <c r="F4803">
        <v>6.415</v>
      </c>
      <c r="G4803">
        <v>4.1740000000000004</v>
      </c>
      <c r="H4803">
        <v>101542.41499999999</v>
      </c>
      <c r="I4803">
        <v>0.19700000000000001</v>
      </c>
      <c r="J4803">
        <v>0</v>
      </c>
      <c r="K4803">
        <v>0</v>
      </c>
      <c r="L4803">
        <v>-13.967000000000001</v>
      </c>
      <c r="M4803">
        <v>343.01900000000001</v>
      </c>
    </row>
    <row r="4804" spans="1:13" x14ac:dyDescent="0.35">
      <c r="A4804">
        <v>4800</v>
      </c>
      <c r="B4804" t="s">
        <v>4101</v>
      </c>
      <c r="C4804">
        <v>0</v>
      </c>
      <c r="D4804">
        <v>15.036</v>
      </c>
      <c r="E4804">
        <v>13.143000000000001</v>
      </c>
      <c r="F4804">
        <v>6.5430000000000001</v>
      </c>
      <c r="G4804">
        <v>4.2949999999999999</v>
      </c>
      <c r="H4804">
        <v>101518.62</v>
      </c>
      <c r="I4804">
        <v>0.13500000000000001</v>
      </c>
      <c r="J4804">
        <v>0</v>
      </c>
      <c r="K4804">
        <v>0</v>
      </c>
      <c r="L4804">
        <v>-15.486000000000001</v>
      </c>
      <c r="M4804">
        <v>338.13299999999998</v>
      </c>
    </row>
    <row r="4805" spans="1:13" x14ac:dyDescent="0.35">
      <c r="A4805">
        <v>4801</v>
      </c>
      <c r="B4805" t="s">
        <v>4100</v>
      </c>
      <c r="C4805">
        <v>0</v>
      </c>
      <c r="D4805">
        <v>14.75</v>
      </c>
      <c r="E4805">
        <v>13.002000000000001</v>
      </c>
      <c r="F4805">
        <v>6.6120000000000001</v>
      </c>
      <c r="G4805">
        <v>4.51</v>
      </c>
      <c r="H4805">
        <v>101500.228</v>
      </c>
      <c r="I4805">
        <v>7.0000000000000007E-2</v>
      </c>
      <c r="J4805">
        <v>0</v>
      </c>
      <c r="K4805">
        <v>0</v>
      </c>
      <c r="L4805">
        <v>-14.771000000000001</v>
      </c>
      <c r="M4805">
        <v>11.91</v>
      </c>
    </row>
    <row r="4806" spans="1:13" x14ac:dyDescent="0.35">
      <c r="A4806">
        <v>4802</v>
      </c>
      <c r="B4806" t="s">
        <v>4099</v>
      </c>
      <c r="C4806">
        <v>0</v>
      </c>
      <c r="D4806">
        <v>14.497999999999999</v>
      </c>
      <c r="E4806">
        <v>12.871</v>
      </c>
      <c r="F4806">
        <v>6.593</v>
      </c>
      <c r="G4806">
        <v>4.077</v>
      </c>
      <c r="H4806">
        <v>101484.46799999999</v>
      </c>
      <c r="I4806">
        <v>1.0999999999999999E-2</v>
      </c>
      <c r="J4806">
        <v>0</v>
      </c>
      <c r="K4806">
        <v>0</v>
      </c>
      <c r="L4806">
        <v>-11.885999999999999</v>
      </c>
      <c r="M4806">
        <v>26.001000000000001</v>
      </c>
    </row>
    <row r="4807" spans="1:13" x14ac:dyDescent="0.35">
      <c r="A4807">
        <v>4803</v>
      </c>
      <c r="B4807" t="s">
        <v>4098</v>
      </c>
      <c r="C4807">
        <v>0</v>
      </c>
      <c r="D4807">
        <v>14.345000000000001</v>
      </c>
      <c r="E4807">
        <v>12.734</v>
      </c>
      <c r="F4807">
        <v>6.88</v>
      </c>
      <c r="G4807">
        <v>4.0140000000000002</v>
      </c>
      <c r="H4807">
        <v>101468.796</v>
      </c>
      <c r="I4807">
        <v>6.9000000000000006E-2</v>
      </c>
      <c r="J4807">
        <v>0</v>
      </c>
      <c r="K4807">
        <v>0</v>
      </c>
      <c r="L4807">
        <v>-7.0890000000000004</v>
      </c>
      <c r="M4807">
        <v>39.351999999999997</v>
      </c>
    </row>
    <row r="4808" spans="1:13" x14ac:dyDescent="0.35">
      <c r="A4808">
        <v>4804</v>
      </c>
      <c r="B4808" t="s">
        <v>4097</v>
      </c>
      <c r="C4808">
        <v>3.1859999999999999</v>
      </c>
      <c r="D4808">
        <v>14.29</v>
      </c>
      <c r="E4808">
        <v>12.613</v>
      </c>
      <c r="F4808">
        <v>7.1050000000000004</v>
      </c>
      <c r="G4808">
        <v>4.4329999999999998</v>
      </c>
      <c r="H4808">
        <v>101470.848</v>
      </c>
      <c r="I4808">
        <v>2.5000000000000001E-2</v>
      </c>
      <c r="J4808">
        <v>3.0259999999999998</v>
      </c>
      <c r="K4808">
        <v>3.1E-2</v>
      </c>
      <c r="L4808">
        <v>-0.74</v>
      </c>
      <c r="M4808">
        <v>51.877000000000002</v>
      </c>
    </row>
    <row r="4809" spans="1:13" x14ac:dyDescent="0.35">
      <c r="A4809">
        <v>4805</v>
      </c>
      <c r="B4809" t="s">
        <v>4096</v>
      </c>
      <c r="C4809">
        <v>39.893000000000001</v>
      </c>
      <c r="D4809">
        <v>14.92</v>
      </c>
      <c r="E4809">
        <v>12.666</v>
      </c>
      <c r="F4809">
        <v>7.0090000000000003</v>
      </c>
      <c r="G4809">
        <v>4.5789999999999997</v>
      </c>
      <c r="H4809">
        <v>101476.38400000001</v>
      </c>
      <c r="I4809">
        <v>0.38600000000000001</v>
      </c>
      <c r="J4809">
        <v>32.374000000000002</v>
      </c>
      <c r="K4809">
        <v>6.5919999999999996</v>
      </c>
      <c r="L4809">
        <v>6.7770000000000001</v>
      </c>
      <c r="M4809">
        <v>63.728000000000002</v>
      </c>
    </row>
    <row r="4810" spans="1:13" x14ac:dyDescent="0.35">
      <c r="A4810">
        <v>4806</v>
      </c>
      <c r="B4810" t="s">
        <v>4095</v>
      </c>
      <c r="C4810">
        <v>125.842</v>
      </c>
      <c r="D4810">
        <v>16.266999999999999</v>
      </c>
      <c r="E4810">
        <v>12.907</v>
      </c>
      <c r="F4810">
        <v>7.0339999999999998</v>
      </c>
      <c r="G4810">
        <v>4.6520000000000001</v>
      </c>
      <c r="H4810">
        <v>101486.02800000001</v>
      </c>
      <c r="I4810">
        <v>9.4E-2</v>
      </c>
      <c r="J4810">
        <v>82.563999999999993</v>
      </c>
      <c r="K4810">
        <v>41.828000000000003</v>
      </c>
      <c r="L4810">
        <v>15.095000000000001</v>
      </c>
      <c r="M4810">
        <v>75.228999999999999</v>
      </c>
    </row>
    <row r="4811" spans="1:13" x14ac:dyDescent="0.35">
      <c r="A4811">
        <v>4807</v>
      </c>
      <c r="B4811" t="s">
        <v>4094</v>
      </c>
      <c r="C4811">
        <v>242.751</v>
      </c>
      <c r="D4811">
        <v>17.731999999999999</v>
      </c>
      <c r="E4811">
        <v>13.837</v>
      </c>
      <c r="F4811">
        <v>6.8250000000000002</v>
      </c>
      <c r="G4811">
        <v>4.5049999999999999</v>
      </c>
      <c r="H4811">
        <v>101496.875</v>
      </c>
      <c r="I4811">
        <v>1.0999999999999999E-2</v>
      </c>
      <c r="J4811">
        <v>130.79400000000001</v>
      </c>
      <c r="K4811">
        <v>110.857</v>
      </c>
      <c r="L4811">
        <v>23.867000000000001</v>
      </c>
      <c r="M4811">
        <v>86.841999999999999</v>
      </c>
    </row>
    <row r="4812" spans="1:13" x14ac:dyDescent="0.35">
      <c r="A4812">
        <v>4808</v>
      </c>
      <c r="B4812" t="s">
        <v>4093</v>
      </c>
      <c r="C4812">
        <v>354.06099999999998</v>
      </c>
      <c r="D4812">
        <v>18.986999999999998</v>
      </c>
      <c r="E4812">
        <v>14.786</v>
      </c>
      <c r="F4812">
        <v>6.7569999999999997</v>
      </c>
      <c r="G4812">
        <v>4.3579999999999997</v>
      </c>
      <c r="H4812">
        <v>101507.90300000001</v>
      </c>
      <c r="I4812">
        <v>0.115</v>
      </c>
      <c r="J4812">
        <v>164.19900000000001</v>
      </c>
      <c r="K4812">
        <v>190.01400000000001</v>
      </c>
      <c r="L4812">
        <v>32.734999999999999</v>
      </c>
      <c r="M4812">
        <v>99.201999999999998</v>
      </c>
    </row>
    <row r="4813" spans="1:13" x14ac:dyDescent="0.35">
      <c r="A4813">
        <v>4809</v>
      </c>
      <c r="B4813" t="s">
        <v>4092</v>
      </c>
      <c r="C4813">
        <v>460.36200000000002</v>
      </c>
      <c r="D4813">
        <v>20.105</v>
      </c>
      <c r="E4813">
        <v>15.711</v>
      </c>
      <c r="F4813">
        <v>6.6790000000000003</v>
      </c>
      <c r="G4813">
        <v>4.1120000000000001</v>
      </c>
      <c r="H4813">
        <v>101508.618</v>
      </c>
      <c r="I4813">
        <v>0.16500000000000001</v>
      </c>
      <c r="J4813">
        <v>195.09700000000001</v>
      </c>
      <c r="K4813">
        <v>262.66000000000003</v>
      </c>
      <c r="L4813">
        <v>41.262999999999998</v>
      </c>
      <c r="M4813">
        <v>113.184</v>
      </c>
    </row>
    <row r="4814" spans="1:13" x14ac:dyDescent="0.35">
      <c r="A4814">
        <v>4810</v>
      </c>
      <c r="B4814" t="s">
        <v>4091</v>
      </c>
      <c r="C4814">
        <v>563.11300000000006</v>
      </c>
      <c r="D4814">
        <v>21.11</v>
      </c>
      <c r="E4814">
        <v>16.437000000000001</v>
      </c>
      <c r="F4814">
        <v>6.4550000000000001</v>
      </c>
      <c r="G4814">
        <v>4.069</v>
      </c>
      <c r="H4814">
        <v>101509.848</v>
      </c>
      <c r="I4814">
        <v>4.2000000000000003E-2</v>
      </c>
      <c r="J4814">
        <v>223.047</v>
      </c>
      <c r="K4814">
        <v>335.77499999999998</v>
      </c>
      <c r="L4814">
        <v>48.838999999999999</v>
      </c>
      <c r="M4814">
        <v>129.959</v>
      </c>
    </row>
    <row r="4815" spans="1:13" x14ac:dyDescent="0.35">
      <c r="A4815">
        <v>4811</v>
      </c>
      <c r="B4815" t="s">
        <v>4090</v>
      </c>
      <c r="C4815">
        <v>634.53899999999999</v>
      </c>
      <c r="D4815">
        <v>21.928999999999998</v>
      </c>
      <c r="E4815">
        <v>17.408999999999999</v>
      </c>
      <c r="F4815">
        <v>6.2270000000000003</v>
      </c>
      <c r="G4815">
        <v>4.0439999999999996</v>
      </c>
      <c r="H4815">
        <v>101510.171</v>
      </c>
      <c r="I4815">
        <v>0.185</v>
      </c>
      <c r="J4815">
        <v>252.96299999999999</v>
      </c>
      <c r="K4815">
        <v>379.303</v>
      </c>
      <c r="L4815">
        <v>54.509</v>
      </c>
      <c r="M4815">
        <v>150.71</v>
      </c>
    </row>
    <row r="4816" spans="1:13" x14ac:dyDescent="0.35">
      <c r="A4816">
        <v>4812</v>
      </c>
      <c r="B4816" t="s">
        <v>4089</v>
      </c>
      <c r="C4816">
        <v>603.63499999999999</v>
      </c>
      <c r="D4816">
        <v>22.027000000000001</v>
      </c>
      <c r="E4816">
        <v>18.097999999999999</v>
      </c>
      <c r="F4816">
        <v>6.26</v>
      </c>
      <c r="G4816">
        <v>4.67</v>
      </c>
      <c r="H4816">
        <v>101499.819</v>
      </c>
      <c r="I4816">
        <v>0.3</v>
      </c>
      <c r="J4816">
        <v>279.45299999999997</v>
      </c>
      <c r="K4816">
        <v>321.31</v>
      </c>
      <c r="L4816">
        <v>57.110999999999997</v>
      </c>
      <c r="M4816">
        <v>175.46600000000001</v>
      </c>
    </row>
    <row r="4817" spans="1:13" x14ac:dyDescent="0.35">
      <c r="A4817">
        <v>4813</v>
      </c>
      <c r="B4817" t="s">
        <v>4088</v>
      </c>
      <c r="C4817">
        <v>601.93700000000001</v>
      </c>
      <c r="D4817">
        <v>22.666</v>
      </c>
      <c r="E4817">
        <v>18.672000000000001</v>
      </c>
      <c r="F4817">
        <v>6.492</v>
      </c>
      <c r="G4817">
        <v>4.4859999999999998</v>
      </c>
      <c r="H4817">
        <v>101496.29</v>
      </c>
      <c r="I4817">
        <v>4.1000000000000002E-2</v>
      </c>
      <c r="J4817">
        <v>269.245</v>
      </c>
      <c r="K4817">
        <v>331.58800000000002</v>
      </c>
      <c r="L4817">
        <v>55.838000000000001</v>
      </c>
      <c r="M4817">
        <v>200.80699999999999</v>
      </c>
    </row>
    <row r="4818" spans="1:13" x14ac:dyDescent="0.35">
      <c r="A4818">
        <v>4814</v>
      </c>
      <c r="B4818" t="s">
        <v>4087</v>
      </c>
      <c r="C4818">
        <v>546.59900000000005</v>
      </c>
      <c r="D4818">
        <v>22.654</v>
      </c>
      <c r="E4818">
        <v>19.198</v>
      </c>
      <c r="F4818">
        <v>6.6609999999999996</v>
      </c>
      <c r="G4818">
        <v>4.5</v>
      </c>
      <c r="H4818">
        <v>101489.505</v>
      </c>
      <c r="I4818">
        <v>0</v>
      </c>
      <c r="J4818">
        <v>255.179</v>
      </c>
      <c r="K4818">
        <v>289.07799999999997</v>
      </c>
      <c r="L4818">
        <v>51.109000000000002</v>
      </c>
      <c r="M4818">
        <v>223.11</v>
      </c>
    </row>
    <row r="4819" spans="1:13" x14ac:dyDescent="0.35">
      <c r="A4819">
        <v>4815</v>
      </c>
      <c r="B4819" t="s">
        <v>4086</v>
      </c>
      <c r="C4819">
        <v>476.82299999999998</v>
      </c>
      <c r="D4819">
        <v>22.513999999999999</v>
      </c>
      <c r="E4819">
        <v>19.675000000000001</v>
      </c>
      <c r="F4819">
        <v>6.8890000000000002</v>
      </c>
      <c r="G4819">
        <v>4.0309999999999997</v>
      </c>
      <c r="H4819">
        <v>101484.819</v>
      </c>
      <c r="I4819">
        <v>0.25700000000000001</v>
      </c>
      <c r="J4819">
        <v>213.57900000000001</v>
      </c>
      <c r="K4819">
        <v>262.45600000000002</v>
      </c>
      <c r="L4819">
        <v>44.075000000000003</v>
      </c>
      <c r="M4819">
        <v>241.19399999999999</v>
      </c>
    </row>
    <row r="4820" spans="1:13" x14ac:dyDescent="0.35">
      <c r="A4820">
        <v>4816</v>
      </c>
      <c r="B4820" t="s">
        <v>4085</v>
      </c>
      <c r="C4820">
        <v>392.78899999999999</v>
      </c>
      <c r="D4820">
        <v>22.34</v>
      </c>
      <c r="E4820">
        <v>20.009</v>
      </c>
      <c r="F4820">
        <v>7.1509999999999998</v>
      </c>
      <c r="G4820">
        <v>4.4960000000000004</v>
      </c>
      <c r="H4820">
        <v>101472.18799999999</v>
      </c>
      <c r="I4820">
        <v>0.151</v>
      </c>
      <c r="J4820">
        <v>195.358</v>
      </c>
      <c r="K4820">
        <v>201.547</v>
      </c>
      <c r="L4820">
        <v>35.792000000000002</v>
      </c>
      <c r="M4820">
        <v>256.01299999999998</v>
      </c>
    </row>
    <row r="4821" spans="1:13" x14ac:dyDescent="0.35">
      <c r="A4821">
        <v>4817</v>
      </c>
      <c r="B4821" t="s">
        <v>4084</v>
      </c>
      <c r="C4821">
        <v>290.39100000000002</v>
      </c>
      <c r="D4821">
        <v>21.763999999999999</v>
      </c>
      <c r="E4821">
        <v>20.303999999999998</v>
      </c>
      <c r="F4821">
        <v>7.3310000000000004</v>
      </c>
      <c r="G4821">
        <v>4.8929999999999998</v>
      </c>
      <c r="H4821">
        <v>101466.204</v>
      </c>
      <c r="I4821">
        <v>2.8000000000000001E-2</v>
      </c>
      <c r="J4821">
        <v>149.57400000000001</v>
      </c>
      <c r="K4821">
        <v>143.74600000000001</v>
      </c>
      <c r="L4821">
        <v>26.978999999999999</v>
      </c>
      <c r="M4821">
        <v>268.82600000000002</v>
      </c>
    </row>
    <row r="4822" spans="1:13" x14ac:dyDescent="0.35">
      <c r="A4822">
        <v>4818</v>
      </c>
      <c r="B4822" t="s">
        <v>4083</v>
      </c>
      <c r="C4822">
        <v>171.517</v>
      </c>
      <c r="D4822">
        <v>20.826000000000001</v>
      </c>
      <c r="E4822">
        <v>20.475000000000001</v>
      </c>
      <c r="F4822">
        <v>7.4359999999999999</v>
      </c>
      <c r="G4822">
        <v>4.2240000000000002</v>
      </c>
      <c r="H4822">
        <v>101476.515</v>
      </c>
      <c r="I4822">
        <v>2.5000000000000001E-2</v>
      </c>
      <c r="J4822">
        <v>98.073999999999998</v>
      </c>
      <c r="K4822">
        <v>74.054000000000002</v>
      </c>
      <c r="L4822">
        <v>18.117999999999999</v>
      </c>
      <c r="M4822">
        <v>280.61599999999999</v>
      </c>
    </row>
    <row r="4823" spans="1:13" x14ac:dyDescent="0.35">
      <c r="A4823">
        <v>4819</v>
      </c>
      <c r="B4823" t="s">
        <v>4082</v>
      </c>
      <c r="C4823">
        <v>76.626999999999995</v>
      </c>
      <c r="D4823">
        <v>19.483000000000001</v>
      </c>
      <c r="E4823">
        <v>19.228999999999999</v>
      </c>
      <c r="F4823">
        <v>7.1289999999999996</v>
      </c>
      <c r="G4823">
        <v>4.3</v>
      </c>
      <c r="H4823">
        <v>101514.77499999999</v>
      </c>
      <c r="I4823">
        <v>4.0000000000000001E-3</v>
      </c>
      <c r="J4823">
        <v>52.670999999999999</v>
      </c>
      <c r="K4823">
        <v>23.957000000000001</v>
      </c>
      <c r="L4823">
        <v>9.5839999999999996</v>
      </c>
      <c r="M4823">
        <v>292.09300000000002</v>
      </c>
    </row>
    <row r="4824" spans="1:13" x14ac:dyDescent="0.35">
      <c r="A4824">
        <v>4820</v>
      </c>
      <c r="B4824" t="s">
        <v>4081</v>
      </c>
      <c r="C4824">
        <v>13.776999999999999</v>
      </c>
      <c r="D4824">
        <v>18.024999999999999</v>
      </c>
      <c r="E4824">
        <v>18.167000000000002</v>
      </c>
      <c r="F4824">
        <v>7.2489999999999997</v>
      </c>
      <c r="G4824">
        <v>4.4020000000000001</v>
      </c>
      <c r="H4824">
        <v>101514.05899999999</v>
      </c>
      <c r="I4824">
        <v>8.0000000000000002E-3</v>
      </c>
      <c r="J4824">
        <v>10.846</v>
      </c>
      <c r="K4824">
        <v>2.698</v>
      </c>
      <c r="L4824">
        <v>1.7390000000000001</v>
      </c>
      <c r="M4824">
        <v>303.74599999999998</v>
      </c>
    </row>
    <row r="4825" spans="1:13" x14ac:dyDescent="0.35">
      <c r="A4825">
        <v>4821</v>
      </c>
      <c r="B4825" t="s">
        <v>4080</v>
      </c>
      <c r="C4825">
        <v>0.17399999999999999</v>
      </c>
      <c r="D4825">
        <v>17.094999999999999</v>
      </c>
      <c r="E4825">
        <v>17.123000000000001</v>
      </c>
      <c r="F4825">
        <v>7.0510000000000002</v>
      </c>
      <c r="G4825">
        <v>4.3019999999999996</v>
      </c>
      <c r="H4825">
        <v>101532.564</v>
      </c>
      <c r="I4825">
        <v>5.0000000000000001E-3</v>
      </c>
      <c r="J4825">
        <v>0.18</v>
      </c>
      <c r="K4825">
        <v>0</v>
      </c>
      <c r="L4825">
        <v>-5.1210000000000004</v>
      </c>
      <c r="M4825">
        <v>316.06799999999998</v>
      </c>
    </row>
    <row r="4826" spans="1:13" x14ac:dyDescent="0.35">
      <c r="A4826">
        <v>4822</v>
      </c>
      <c r="B4826" t="s">
        <v>4079</v>
      </c>
      <c r="C4826">
        <v>0</v>
      </c>
      <c r="D4826">
        <v>16.716000000000001</v>
      </c>
      <c r="E4826">
        <v>16.259</v>
      </c>
      <c r="F4826">
        <v>7.0250000000000004</v>
      </c>
      <c r="G4826">
        <v>4.375</v>
      </c>
      <c r="H4826">
        <v>101532.856</v>
      </c>
      <c r="I4826">
        <v>8.9999999999999993E-3</v>
      </c>
      <c r="J4826">
        <v>0</v>
      </c>
      <c r="K4826">
        <v>0</v>
      </c>
      <c r="L4826">
        <v>-10.52</v>
      </c>
      <c r="M4826">
        <v>329.09800000000001</v>
      </c>
    </row>
    <row r="4827" spans="1:13" x14ac:dyDescent="0.35">
      <c r="A4827">
        <v>4823</v>
      </c>
      <c r="B4827" t="s">
        <v>4078</v>
      </c>
      <c r="C4827">
        <v>0</v>
      </c>
      <c r="D4827">
        <v>16.295999999999999</v>
      </c>
      <c r="E4827">
        <v>15.414999999999999</v>
      </c>
      <c r="F4827">
        <v>6.915</v>
      </c>
      <c r="G4827">
        <v>4.3929999999999998</v>
      </c>
      <c r="H4827">
        <v>101526.784</v>
      </c>
      <c r="I4827">
        <v>2E-3</v>
      </c>
      <c r="J4827">
        <v>0</v>
      </c>
      <c r="K4827">
        <v>0</v>
      </c>
      <c r="L4827">
        <v>-14.144</v>
      </c>
      <c r="M4827">
        <v>342.96899999999999</v>
      </c>
    </row>
    <row r="4828" spans="1:13" x14ac:dyDescent="0.35">
      <c r="A4828">
        <v>4824</v>
      </c>
      <c r="B4828" t="s">
        <v>4077</v>
      </c>
      <c r="C4828">
        <v>0</v>
      </c>
      <c r="D4828">
        <v>15.768000000000001</v>
      </c>
      <c r="E4828">
        <v>14.545</v>
      </c>
      <c r="F4828">
        <v>6.899</v>
      </c>
      <c r="G4828">
        <v>4.2629999999999999</v>
      </c>
      <c r="H4828">
        <v>101511.024</v>
      </c>
      <c r="I4828">
        <v>1.4E-2</v>
      </c>
      <c r="J4828">
        <v>0</v>
      </c>
      <c r="K4828">
        <v>0</v>
      </c>
      <c r="L4828">
        <v>-15.669</v>
      </c>
      <c r="M4828">
        <v>338.11200000000002</v>
      </c>
    </row>
    <row r="4829" spans="1:13" x14ac:dyDescent="0.35">
      <c r="A4829">
        <v>4825</v>
      </c>
      <c r="B4829" t="s">
        <v>4076</v>
      </c>
      <c r="C4829">
        <v>0</v>
      </c>
      <c r="D4829">
        <v>15.356999999999999</v>
      </c>
      <c r="E4829">
        <v>14.227</v>
      </c>
      <c r="F4829">
        <v>6.7809999999999997</v>
      </c>
      <c r="G4829">
        <v>4.2990000000000004</v>
      </c>
      <c r="H4829">
        <v>101491.917</v>
      </c>
      <c r="I4829">
        <v>0.378</v>
      </c>
      <c r="J4829">
        <v>0</v>
      </c>
      <c r="K4829">
        <v>0</v>
      </c>
      <c r="L4829">
        <v>-14.954000000000001</v>
      </c>
      <c r="M4829">
        <v>11.92</v>
      </c>
    </row>
    <row r="4830" spans="1:13" x14ac:dyDescent="0.35">
      <c r="A4830">
        <v>4826</v>
      </c>
      <c r="B4830" t="s">
        <v>4075</v>
      </c>
      <c r="C4830">
        <v>0</v>
      </c>
      <c r="D4830">
        <v>14.792999999999999</v>
      </c>
      <c r="E4830">
        <v>13.884</v>
      </c>
      <c r="F4830">
        <v>6.8070000000000004</v>
      </c>
      <c r="G4830">
        <v>5.1959999999999997</v>
      </c>
      <c r="H4830">
        <v>101468.523</v>
      </c>
      <c r="I4830">
        <v>2E-3</v>
      </c>
      <c r="J4830">
        <v>0</v>
      </c>
      <c r="K4830">
        <v>0</v>
      </c>
      <c r="L4830">
        <v>-12.066000000000001</v>
      </c>
      <c r="M4830">
        <v>26.039000000000001</v>
      </c>
    </row>
    <row r="4831" spans="1:13" x14ac:dyDescent="0.35">
      <c r="A4831">
        <v>4827</v>
      </c>
      <c r="B4831" t="s">
        <v>4074</v>
      </c>
      <c r="C4831">
        <v>0</v>
      </c>
      <c r="D4831">
        <v>14.507</v>
      </c>
      <c r="E4831">
        <v>13.547000000000001</v>
      </c>
      <c r="F4831">
        <v>6.8289999999999997</v>
      </c>
      <c r="G4831">
        <v>4.4240000000000004</v>
      </c>
      <c r="H4831">
        <v>101455.48299999999</v>
      </c>
      <c r="I4831">
        <v>1.4E-2</v>
      </c>
      <c r="J4831">
        <v>0</v>
      </c>
      <c r="K4831">
        <v>0</v>
      </c>
      <c r="L4831">
        <v>-7.2640000000000002</v>
      </c>
      <c r="M4831">
        <v>39.412999999999997</v>
      </c>
    </row>
    <row r="4832" spans="1:13" x14ac:dyDescent="0.35">
      <c r="A4832">
        <v>4828</v>
      </c>
      <c r="B4832" t="s">
        <v>4073</v>
      </c>
      <c r="C4832">
        <v>2.4169999999999998</v>
      </c>
      <c r="D4832">
        <v>14.24</v>
      </c>
      <c r="E4832">
        <v>13.183</v>
      </c>
      <c r="F4832">
        <v>6.8609999999999998</v>
      </c>
      <c r="G4832">
        <v>3.9689999999999999</v>
      </c>
      <c r="H4832">
        <v>101448.524</v>
      </c>
      <c r="I4832">
        <v>7.0000000000000001E-3</v>
      </c>
      <c r="J4832">
        <v>2.452</v>
      </c>
      <c r="K4832">
        <v>6.0000000000000001E-3</v>
      </c>
      <c r="L4832">
        <v>-0.90700000000000003</v>
      </c>
      <c r="M4832">
        <v>51.956000000000003</v>
      </c>
    </row>
    <row r="4833" spans="1:13" x14ac:dyDescent="0.35">
      <c r="A4833">
        <v>4829</v>
      </c>
      <c r="B4833" t="s">
        <v>4072</v>
      </c>
      <c r="C4833">
        <v>40.552999999999997</v>
      </c>
      <c r="D4833">
        <v>15.083</v>
      </c>
      <c r="E4833">
        <v>12.948</v>
      </c>
      <c r="F4833">
        <v>6.7679999999999998</v>
      </c>
      <c r="G4833">
        <v>4.0709999999999997</v>
      </c>
      <c r="H4833">
        <v>101452.186</v>
      </c>
      <c r="I4833">
        <v>7.8E-2</v>
      </c>
      <c r="J4833">
        <v>33.945</v>
      </c>
      <c r="K4833">
        <v>7.7430000000000003</v>
      </c>
      <c r="L4833">
        <v>6.6180000000000003</v>
      </c>
      <c r="M4833">
        <v>63.822000000000003</v>
      </c>
    </row>
    <row r="4834" spans="1:13" x14ac:dyDescent="0.35">
      <c r="A4834">
        <v>4830</v>
      </c>
      <c r="B4834" t="s">
        <v>4071</v>
      </c>
      <c r="C4834">
        <v>119.82</v>
      </c>
      <c r="D4834">
        <v>16.55</v>
      </c>
      <c r="E4834">
        <v>13.022</v>
      </c>
      <c r="F4834">
        <v>6.7060000000000004</v>
      </c>
      <c r="G4834">
        <v>4.8970000000000002</v>
      </c>
      <c r="H4834">
        <v>101471.353</v>
      </c>
      <c r="I4834">
        <v>7.0000000000000007E-2</v>
      </c>
      <c r="J4834">
        <v>84.704999999999998</v>
      </c>
      <c r="K4834">
        <v>37.82</v>
      </c>
      <c r="L4834">
        <v>14.939</v>
      </c>
      <c r="M4834">
        <v>75.334999999999994</v>
      </c>
    </row>
    <row r="4835" spans="1:13" x14ac:dyDescent="0.35">
      <c r="A4835">
        <v>4831</v>
      </c>
      <c r="B4835" t="s">
        <v>4070</v>
      </c>
      <c r="C4835">
        <v>225.23500000000001</v>
      </c>
      <c r="D4835">
        <v>18.042999999999999</v>
      </c>
      <c r="E4835">
        <v>14.019</v>
      </c>
      <c r="F4835">
        <v>6.6559999999999997</v>
      </c>
      <c r="G4835">
        <v>4.883</v>
      </c>
      <c r="H4835">
        <v>101479.72900000001</v>
      </c>
      <c r="I4835">
        <v>2.7E-2</v>
      </c>
      <c r="J4835">
        <v>133.43</v>
      </c>
      <c r="K4835">
        <v>94.317999999999998</v>
      </c>
      <c r="L4835">
        <v>23.748000000000001</v>
      </c>
      <c r="M4835">
        <v>87.004000000000005</v>
      </c>
    </row>
    <row r="4836" spans="1:13" x14ac:dyDescent="0.35">
      <c r="A4836">
        <v>4832</v>
      </c>
      <c r="B4836" t="s">
        <v>4069</v>
      </c>
      <c r="C4836">
        <v>343.66500000000002</v>
      </c>
      <c r="D4836">
        <v>19.509</v>
      </c>
      <c r="E4836">
        <v>14.8</v>
      </c>
      <c r="F4836">
        <v>6.66</v>
      </c>
      <c r="G4836">
        <v>5.2190000000000003</v>
      </c>
      <c r="H4836">
        <v>101461.872</v>
      </c>
      <c r="I4836">
        <v>0.108</v>
      </c>
      <c r="J4836">
        <v>178.17099999999999</v>
      </c>
      <c r="K4836">
        <v>172.38300000000001</v>
      </c>
      <c r="L4836">
        <v>32.56</v>
      </c>
      <c r="M4836">
        <v>99.296000000000006</v>
      </c>
    </row>
    <row r="4837" spans="1:13" x14ac:dyDescent="0.35">
      <c r="A4837">
        <v>4833</v>
      </c>
      <c r="B4837" t="s">
        <v>4068</v>
      </c>
      <c r="C4837">
        <v>453.161</v>
      </c>
      <c r="D4837">
        <v>20.62</v>
      </c>
      <c r="E4837">
        <v>15.618</v>
      </c>
      <c r="F4837">
        <v>6.5750000000000002</v>
      </c>
      <c r="G4837">
        <v>5.1740000000000004</v>
      </c>
      <c r="H4837">
        <v>101468.795</v>
      </c>
      <c r="I4837">
        <v>1.0999999999999999E-2</v>
      </c>
      <c r="J4837">
        <v>228.86</v>
      </c>
      <c r="K4837">
        <v>234.65600000000001</v>
      </c>
      <c r="L4837">
        <v>41.097000000000001</v>
      </c>
      <c r="M4837">
        <v>113.298</v>
      </c>
    </row>
    <row r="4838" spans="1:13" x14ac:dyDescent="0.35">
      <c r="A4838">
        <v>4834</v>
      </c>
      <c r="B4838" t="s">
        <v>4067</v>
      </c>
      <c r="C4838">
        <v>514.29999999999995</v>
      </c>
      <c r="D4838">
        <v>21.21</v>
      </c>
      <c r="E4838">
        <v>16.344999999999999</v>
      </c>
      <c r="F4838">
        <v>6.57</v>
      </c>
      <c r="G4838">
        <v>5.07</v>
      </c>
      <c r="H4838">
        <v>101467.561</v>
      </c>
      <c r="I4838">
        <v>8.1000000000000003E-2</v>
      </c>
      <c r="J4838">
        <v>249.268</v>
      </c>
      <c r="K4838">
        <v>274.61799999999999</v>
      </c>
      <c r="L4838">
        <v>48.674999999999997</v>
      </c>
      <c r="M4838">
        <v>130.11600000000001</v>
      </c>
    </row>
    <row r="4839" spans="1:13" x14ac:dyDescent="0.35">
      <c r="A4839">
        <v>4835</v>
      </c>
      <c r="B4839" t="s">
        <v>4066</v>
      </c>
      <c r="C4839">
        <v>544.81600000000003</v>
      </c>
      <c r="D4839">
        <v>21.744</v>
      </c>
      <c r="E4839">
        <v>17.067</v>
      </c>
      <c r="F4839">
        <v>6.5140000000000002</v>
      </c>
      <c r="G4839">
        <v>5.6079999999999997</v>
      </c>
      <c r="H4839">
        <v>101462.67200000001</v>
      </c>
      <c r="I4839">
        <v>0.14199999999999999</v>
      </c>
      <c r="J4839">
        <v>277.83</v>
      </c>
      <c r="K4839">
        <v>274.93299999999999</v>
      </c>
      <c r="L4839">
        <v>54.332999999999998</v>
      </c>
      <c r="M4839">
        <v>150.82900000000001</v>
      </c>
    </row>
    <row r="4840" spans="1:13" x14ac:dyDescent="0.35">
      <c r="A4840">
        <v>4836</v>
      </c>
      <c r="B4840" t="s">
        <v>4065</v>
      </c>
      <c r="C4840">
        <v>567.85400000000004</v>
      </c>
      <c r="D4840">
        <v>22.257000000000001</v>
      </c>
      <c r="E4840">
        <v>17.620999999999999</v>
      </c>
      <c r="F4840">
        <v>6.7610000000000001</v>
      </c>
      <c r="G4840">
        <v>4.5</v>
      </c>
      <c r="H4840">
        <v>101452.985</v>
      </c>
      <c r="I4840">
        <v>0.14799999999999999</v>
      </c>
      <c r="J4840">
        <v>277.82400000000001</v>
      </c>
      <c r="K4840">
        <v>300.685</v>
      </c>
      <c r="L4840">
        <v>56.921999999999997</v>
      </c>
      <c r="M4840">
        <v>175.392</v>
      </c>
    </row>
    <row r="4841" spans="1:13" x14ac:dyDescent="0.35">
      <c r="A4841">
        <v>4837</v>
      </c>
      <c r="B4841" t="s">
        <v>4064</v>
      </c>
      <c r="C4841">
        <v>578.89599999999996</v>
      </c>
      <c r="D4841">
        <v>22.448</v>
      </c>
      <c r="E4841">
        <v>18.058</v>
      </c>
      <c r="F4841">
        <v>6.5949999999999998</v>
      </c>
      <c r="G4841">
        <v>4.7759999999999998</v>
      </c>
      <c r="H4841">
        <v>101443.774</v>
      </c>
      <c r="I4841">
        <v>7.8E-2</v>
      </c>
      <c r="J4841">
        <v>274.017</v>
      </c>
      <c r="K4841">
        <v>313.49400000000003</v>
      </c>
      <c r="L4841">
        <v>55.655999999999999</v>
      </c>
      <c r="M4841">
        <v>200.751</v>
      </c>
    </row>
    <row r="4842" spans="1:13" x14ac:dyDescent="0.35">
      <c r="A4842">
        <v>4838</v>
      </c>
      <c r="B4842" t="s">
        <v>4063</v>
      </c>
      <c r="C4842">
        <v>508.74299999999999</v>
      </c>
      <c r="D4842">
        <v>22.361999999999998</v>
      </c>
      <c r="E4842">
        <v>18.576000000000001</v>
      </c>
      <c r="F4842">
        <v>6.9409999999999998</v>
      </c>
      <c r="G4842">
        <v>5.1970000000000001</v>
      </c>
      <c r="H4842">
        <v>101441.42200000001</v>
      </c>
      <c r="I4842">
        <v>0.219</v>
      </c>
      <c r="J4842">
        <v>240.38499999999999</v>
      </c>
      <c r="K4842">
        <v>272.70400000000001</v>
      </c>
      <c r="L4842">
        <v>50.945999999999998</v>
      </c>
      <c r="M4842">
        <v>222.96199999999999</v>
      </c>
    </row>
    <row r="4843" spans="1:13" x14ac:dyDescent="0.35">
      <c r="A4843">
        <v>4839</v>
      </c>
      <c r="B4843" t="s">
        <v>4062</v>
      </c>
      <c r="C4843">
        <v>451.97199999999998</v>
      </c>
      <c r="D4843">
        <v>22.437000000000001</v>
      </c>
      <c r="E4843">
        <v>19.103000000000002</v>
      </c>
      <c r="F4843">
        <v>7.218</v>
      </c>
      <c r="G4843">
        <v>4.9420000000000002</v>
      </c>
      <c r="H4843">
        <v>101429.28</v>
      </c>
      <c r="I4843">
        <v>0.115</v>
      </c>
      <c r="J4843">
        <v>234.994</v>
      </c>
      <c r="K4843">
        <v>217.036</v>
      </c>
      <c r="L4843">
        <v>43.926000000000002</v>
      </c>
      <c r="M4843">
        <v>241.035</v>
      </c>
    </row>
    <row r="4844" spans="1:13" x14ac:dyDescent="0.35">
      <c r="A4844">
        <v>4840</v>
      </c>
      <c r="B4844" t="s">
        <v>4061</v>
      </c>
      <c r="C4844">
        <v>360.33100000000002</v>
      </c>
      <c r="D4844">
        <v>21.82</v>
      </c>
      <c r="E4844">
        <v>19.414000000000001</v>
      </c>
      <c r="F4844">
        <v>7.556</v>
      </c>
      <c r="G4844">
        <v>5.1639999999999997</v>
      </c>
      <c r="H4844">
        <v>101422.09299999999</v>
      </c>
      <c r="I4844">
        <v>0.39900000000000002</v>
      </c>
      <c r="J4844">
        <v>196.34899999999999</v>
      </c>
      <c r="K4844">
        <v>169.595</v>
      </c>
      <c r="L4844">
        <v>35.652999999999999</v>
      </c>
      <c r="M4844">
        <v>255.858</v>
      </c>
    </row>
    <row r="4845" spans="1:13" x14ac:dyDescent="0.35">
      <c r="A4845">
        <v>4841</v>
      </c>
      <c r="B4845" t="s">
        <v>4060</v>
      </c>
      <c r="C4845">
        <v>270.43700000000001</v>
      </c>
      <c r="D4845">
        <v>21.277000000000001</v>
      </c>
      <c r="E4845">
        <v>19.672999999999998</v>
      </c>
      <c r="F4845">
        <v>7.6859999999999999</v>
      </c>
      <c r="G4845">
        <v>4.8079999999999998</v>
      </c>
      <c r="H4845">
        <v>101421.51300000001</v>
      </c>
      <c r="I4845">
        <v>0.23300000000000001</v>
      </c>
      <c r="J4845">
        <v>147.93799999999999</v>
      </c>
      <c r="K4845">
        <v>123.685</v>
      </c>
      <c r="L4845">
        <v>26.843</v>
      </c>
      <c r="M4845">
        <v>268.68099999999998</v>
      </c>
    </row>
    <row r="4846" spans="1:13" x14ac:dyDescent="0.35">
      <c r="A4846">
        <v>4842</v>
      </c>
      <c r="B4846" t="s">
        <v>4059</v>
      </c>
      <c r="C4846">
        <v>160.55000000000001</v>
      </c>
      <c r="D4846">
        <v>20.164999999999999</v>
      </c>
      <c r="E4846">
        <v>19.911999999999999</v>
      </c>
      <c r="F4846">
        <v>7.5129999999999999</v>
      </c>
      <c r="G4846">
        <v>4.46</v>
      </c>
      <c r="H4846">
        <v>101423.96799999999</v>
      </c>
      <c r="I4846">
        <v>0.129</v>
      </c>
      <c r="J4846">
        <v>90.512</v>
      </c>
      <c r="K4846">
        <v>70.248000000000005</v>
      </c>
      <c r="L4846">
        <v>17.98</v>
      </c>
      <c r="M4846">
        <v>280.48200000000003</v>
      </c>
    </row>
    <row r="4847" spans="1:13" x14ac:dyDescent="0.35">
      <c r="A4847">
        <v>4843</v>
      </c>
      <c r="B4847" t="s">
        <v>4058</v>
      </c>
      <c r="C4847">
        <v>61.765000000000001</v>
      </c>
      <c r="D4847">
        <v>18.806000000000001</v>
      </c>
      <c r="E4847">
        <v>18.821000000000002</v>
      </c>
      <c r="F4847">
        <v>7.3460000000000001</v>
      </c>
      <c r="G4847">
        <v>4.83</v>
      </c>
      <c r="H4847">
        <v>101455.577</v>
      </c>
      <c r="I4847">
        <v>0.59499999999999997</v>
      </c>
      <c r="J4847">
        <v>45.003</v>
      </c>
      <c r="K4847">
        <v>17.577000000000002</v>
      </c>
      <c r="L4847">
        <v>9.44</v>
      </c>
      <c r="M4847">
        <v>291.96899999999999</v>
      </c>
    </row>
    <row r="4848" spans="1:13" x14ac:dyDescent="0.35">
      <c r="A4848">
        <v>4844</v>
      </c>
      <c r="B4848" t="s">
        <v>4057</v>
      </c>
      <c r="C4848">
        <v>11.196</v>
      </c>
      <c r="D4848">
        <v>17.562999999999999</v>
      </c>
      <c r="E4848">
        <v>17.690000000000001</v>
      </c>
      <c r="F4848">
        <v>7.3579999999999997</v>
      </c>
      <c r="G4848">
        <v>5.0090000000000003</v>
      </c>
      <c r="H4848">
        <v>101470.444</v>
      </c>
      <c r="I4848">
        <v>0.16800000000000001</v>
      </c>
      <c r="J4848">
        <v>10.037000000000001</v>
      </c>
      <c r="K4848">
        <v>1.276</v>
      </c>
      <c r="L4848">
        <v>1.575</v>
      </c>
      <c r="M4848">
        <v>303.654</v>
      </c>
    </row>
    <row r="4849" spans="1:13" x14ac:dyDescent="0.35">
      <c r="A4849">
        <v>4845</v>
      </c>
      <c r="B4849" t="s">
        <v>4056</v>
      </c>
      <c r="C4849">
        <v>5.0000000000000001E-3</v>
      </c>
      <c r="D4849">
        <v>16.861999999999998</v>
      </c>
      <c r="E4849">
        <v>16.632000000000001</v>
      </c>
      <c r="F4849">
        <v>7.0529999999999999</v>
      </c>
      <c r="G4849">
        <v>4.9160000000000004</v>
      </c>
      <c r="H4849">
        <v>101485.712</v>
      </c>
      <c r="I4849">
        <v>5.7000000000000002E-2</v>
      </c>
      <c r="J4849">
        <v>0</v>
      </c>
      <c r="K4849">
        <v>0</v>
      </c>
      <c r="L4849">
        <v>-5.2679999999999998</v>
      </c>
      <c r="M4849">
        <v>315.94</v>
      </c>
    </row>
    <row r="4850" spans="1:13" x14ac:dyDescent="0.35">
      <c r="A4850">
        <v>4846</v>
      </c>
      <c r="B4850" t="s">
        <v>4055</v>
      </c>
      <c r="C4850">
        <v>0</v>
      </c>
      <c r="D4850">
        <v>16.291</v>
      </c>
      <c r="E4850">
        <v>15.68</v>
      </c>
      <c r="F4850">
        <v>6.9169999999999998</v>
      </c>
      <c r="G4850">
        <v>4.7460000000000004</v>
      </c>
      <c r="H4850">
        <v>101501.561</v>
      </c>
      <c r="I4850">
        <v>4.3999999999999997E-2</v>
      </c>
      <c r="J4850">
        <v>0</v>
      </c>
      <c r="K4850">
        <v>0</v>
      </c>
      <c r="L4850">
        <v>-10.693</v>
      </c>
      <c r="M4850">
        <v>329.02300000000002</v>
      </c>
    </row>
    <row r="4851" spans="1:13" x14ac:dyDescent="0.35">
      <c r="A4851">
        <v>4847</v>
      </c>
      <c r="B4851" t="s">
        <v>4054</v>
      </c>
      <c r="C4851">
        <v>0</v>
      </c>
      <c r="D4851">
        <v>15.736000000000001</v>
      </c>
      <c r="E4851">
        <v>14.788</v>
      </c>
      <c r="F4851">
        <v>6.9980000000000002</v>
      </c>
      <c r="G4851">
        <v>4.3179999999999996</v>
      </c>
      <c r="H4851">
        <v>101496.516</v>
      </c>
      <c r="I4851">
        <v>4.7E-2</v>
      </c>
      <c r="J4851">
        <v>0</v>
      </c>
      <c r="K4851">
        <v>0</v>
      </c>
      <c r="L4851">
        <v>-14.326000000000001</v>
      </c>
      <c r="M4851">
        <v>342.92</v>
      </c>
    </row>
    <row r="4852" spans="1:13" x14ac:dyDescent="0.35">
      <c r="A4852">
        <v>4848</v>
      </c>
      <c r="B4852" t="s">
        <v>4053</v>
      </c>
      <c r="C4852">
        <v>0</v>
      </c>
      <c r="D4852">
        <v>15.34</v>
      </c>
      <c r="E4852">
        <v>13.752000000000001</v>
      </c>
      <c r="F4852">
        <v>7.2789999999999999</v>
      </c>
      <c r="G4852">
        <v>4.3689999999999998</v>
      </c>
      <c r="H4852">
        <v>101479.38499999999</v>
      </c>
      <c r="I4852">
        <v>1.0999999999999999E-2</v>
      </c>
      <c r="J4852">
        <v>0</v>
      </c>
      <c r="K4852">
        <v>0</v>
      </c>
      <c r="L4852">
        <v>-15.86</v>
      </c>
      <c r="M4852">
        <v>340.78899999999999</v>
      </c>
    </row>
    <row r="4853" spans="1:13" x14ac:dyDescent="0.35">
      <c r="A4853">
        <v>4849</v>
      </c>
      <c r="B4853" t="s">
        <v>4052</v>
      </c>
      <c r="C4853">
        <v>0</v>
      </c>
      <c r="D4853">
        <v>15.019</v>
      </c>
      <c r="E4853">
        <v>13.67</v>
      </c>
      <c r="F4853">
        <v>7.25</v>
      </c>
      <c r="G4853">
        <v>4.2050000000000001</v>
      </c>
      <c r="H4853">
        <v>101469.372</v>
      </c>
      <c r="I4853">
        <v>3.5999999999999997E-2</v>
      </c>
      <c r="J4853">
        <v>0</v>
      </c>
      <c r="K4853">
        <v>0</v>
      </c>
      <c r="L4853">
        <v>-15.147</v>
      </c>
      <c r="M4853">
        <v>11.911</v>
      </c>
    </row>
    <row r="4854" spans="1:13" x14ac:dyDescent="0.35">
      <c r="A4854">
        <v>4850</v>
      </c>
      <c r="B4854" t="s">
        <v>4051</v>
      </c>
      <c r="C4854">
        <v>0</v>
      </c>
      <c r="D4854">
        <v>14.57</v>
      </c>
      <c r="E4854">
        <v>13.481</v>
      </c>
      <c r="F4854">
        <v>7.3179999999999996</v>
      </c>
      <c r="G4854">
        <v>4.1159999999999997</v>
      </c>
      <c r="H4854">
        <v>101452.55100000001</v>
      </c>
      <c r="I4854">
        <v>0.125</v>
      </c>
      <c r="J4854">
        <v>0</v>
      </c>
      <c r="K4854">
        <v>0</v>
      </c>
      <c r="L4854">
        <v>-12.242000000000001</v>
      </c>
      <c r="M4854">
        <v>26.116</v>
      </c>
    </row>
    <row r="4855" spans="1:13" x14ac:dyDescent="0.35">
      <c r="A4855">
        <v>4851</v>
      </c>
      <c r="B4855" t="s">
        <v>4050</v>
      </c>
      <c r="C4855">
        <v>0</v>
      </c>
      <c r="D4855">
        <v>14.337999999999999</v>
      </c>
      <c r="E4855">
        <v>13.263999999999999</v>
      </c>
      <c r="F4855">
        <v>7.66</v>
      </c>
      <c r="G4855">
        <v>4.2590000000000003</v>
      </c>
      <c r="H4855">
        <v>101440.086</v>
      </c>
      <c r="I4855">
        <v>0.112</v>
      </c>
      <c r="J4855">
        <v>0</v>
      </c>
      <c r="K4855">
        <v>0</v>
      </c>
      <c r="L4855">
        <v>-7.4420000000000002</v>
      </c>
      <c r="M4855">
        <v>39.478999999999999</v>
      </c>
    </row>
    <row r="4856" spans="1:13" x14ac:dyDescent="0.35">
      <c r="A4856">
        <v>4852</v>
      </c>
      <c r="B4856" t="s">
        <v>4049</v>
      </c>
      <c r="C4856">
        <v>2.383</v>
      </c>
      <c r="D4856">
        <v>14.436</v>
      </c>
      <c r="E4856">
        <v>13.111000000000001</v>
      </c>
      <c r="F4856">
        <v>7.6239999999999997</v>
      </c>
      <c r="G4856">
        <v>4.3479999999999999</v>
      </c>
      <c r="H4856">
        <v>101440.534</v>
      </c>
      <c r="I4856">
        <v>9.5000000000000001E-2</v>
      </c>
      <c r="J4856">
        <v>2.3130000000000002</v>
      </c>
      <c r="K4856">
        <v>8.0000000000000002E-3</v>
      </c>
      <c r="L4856">
        <v>-1.0780000000000001</v>
      </c>
      <c r="M4856">
        <v>52.04</v>
      </c>
    </row>
    <row r="4857" spans="1:13" x14ac:dyDescent="0.35">
      <c r="A4857">
        <v>4853</v>
      </c>
      <c r="B4857" t="s">
        <v>4048</v>
      </c>
      <c r="C4857">
        <v>40.195999999999998</v>
      </c>
      <c r="D4857">
        <v>15.15</v>
      </c>
      <c r="E4857">
        <v>13.055999999999999</v>
      </c>
      <c r="F4857">
        <v>7.4770000000000003</v>
      </c>
      <c r="G4857">
        <v>4.2409999999999997</v>
      </c>
      <c r="H4857">
        <v>101448.212</v>
      </c>
      <c r="I4857">
        <v>7.4999999999999997E-2</v>
      </c>
      <c r="J4857">
        <v>32.241999999999997</v>
      </c>
      <c r="K4857">
        <v>7.5869999999999997</v>
      </c>
      <c r="L4857">
        <v>6.4539999999999997</v>
      </c>
      <c r="M4857">
        <v>63.92</v>
      </c>
    </row>
    <row r="4858" spans="1:13" x14ac:dyDescent="0.35">
      <c r="A4858">
        <v>4854</v>
      </c>
      <c r="B4858" t="s">
        <v>4047</v>
      </c>
      <c r="C4858">
        <v>134.268</v>
      </c>
      <c r="D4858">
        <v>16.734000000000002</v>
      </c>
      <c r="E4858">
        <v>13.132</v>
      </c>
      <c r="F4858">
        <v>7.4</v>
      </c>
      <c r="G4858">
        <v>4.3120000000000003</v>
      </c>
      <c r="H4858">
        <v>101459.91099999999</v>
      </c>
      <c r="I4858">
        <v>4.3999999999999997E-2</v>
      </c>
      <c r="J4858">
        <v>84.674999999999997</v>
      </c>
      <c r="K4858">
        <v>50.292999999999999</v>
      </c>
      <c r="L4858">
        <v>14.782999999999999</v>
      </c>
      <c r="M4858">
        <v>75.444000000000003</v>
      </c>
    </row>
    <row r="4859" spans="1:13" x14ac:dyDescent="0.35">
      <c r="A4859">
        <v>4855</v>
      </c>
      <c r="B4859" t="s">
        <v>4046</v>
      </c>
      <c r="C4859">
        <v>223.733</v>
      </c>
      <c r="D4859">
        <v>17.888999999999999</v>
      </c>
      <c r="E4859">
        <v>14.055999999999999</v>
      </c>
      <c r="F4859">
        <v>7.335</v>
      </c>
      <c r="G4859">
        <v>4.01</v>
      </c>
      <c r="H4859">
        <v>101483.348</v>
      </c>
      <c r="I4859">
        <v>9.4E-2</v>
      </c>
      <c r="J4859">
        <v>131.58500000000001</v>
      </c>
      <c r="K4859">
        <v>91.918000000000006</v>
      </c>
      <c r="L4859">
        <v>23.56</v>
      </c>
      <c r="M4859">
        <v>87.078000000000003</v>
      </c>
    </row>
    <row r="4860" spans="1:13" x14ac:dyDescent="0.35">
      <c r="A4860">
        <v>4856</v>
      </c>
      <c r="B4860" t="s">
        <v>4045</v>
      </c>
      <c r="C4860">
        <v>335.18700000000001</v>
      </c>
      <c r="D4860">
        <v>19.094999999999999</v>
      </c>
      <c r="E4860">
        <v>14.773</v>
      </c>
      <c r="F4860">
        <v>7.0380000000000003</v>
      </c>
      <c r="G4860">
        <v>4.7140000000000004</v>
      </c>
      <c r="H4860">
        <v>101499.249</v>
      </c>
      <c r="I4860">
        <v>0.1</v>
      </c>
      <c r="J4860">
        <v>174.87799999999999</v>
      </c>
      <c r="K4860">
        <v>156.429</v>
      </c>
      <c r="L4860">
        <v>32.423000000000002</v>
      </c>
      <c r="M4860">
        <v>99.454999999999998</v>
      </c>
    </row>
    <row r="4861" spans="1:13" x14ac:dyDescent="0.35">
      <c r="A4861">
        <v>4857</v>
      </c>
      <c r="B4861" t="s">
        <v>4044</v>
      </c>
      <c r="C4861">
        <v>417.2</v>
      </c>
      <c r="D4861">
        <v>19.821999999999999</v>
      </c>
      <c r="E4861">
        <v>15.573</v>
      </c>
      <c r="F4861">
        <v>7.1</v>
      </c>
      <c r="G4861">
        <v>4.9729999999999999</v>
      </c>
      <c r="H4861">
        <v>101506.575</v>
      </c>
      <c r="I4861">
        <v>0.372</v>
      </c>
      <c r="J4861">
        <v>208.86799999999999</v>
      </c>
      <c r="K4861">
        <v>204.035</v>
      </c>
      <c r="L4861">
        <v>40.941000000000003</v>
      </c>
      <c r="M4861">
        <v>113.44199999999999</v>
      </c>
    </row>
    <row r="4862" spans="1:13" x14ac:dyDescent="0.35">
      <c r="A4862">
        <v>4858</v>
      </c>
      <c r="B4862" t="s">
        <v>4043</v>
      </c>
      <c r="C4862">
        <v>491.91899999999998</v>
      </c>
      <c r="D4862">
        <v>20.588000000000001</v>
      </c>
      <c r="E4862">
        <v>16.326000000000001</v>
      </c>
      <c r="F4862">
        <v>6.7140000000000004</v>
      </c>
      <c r="G4862">
        <v>4.4429999999999996</v>
      </c>
      <c r="H4862">
        <v>101519.52499999999</v>
      </c>
      <c r="I4862">
        <v>8.4000000000000005E-2</v>
      </c>
      <c r="J4862">
        <v>242.124</v>
      </c>
      <c r="K4862">
        <v>245.554</v>
      </c>
      <c r="L4862">
        <v>48.491</v>
      </c>
      <c r="M4862">
        <v>130.202</v>
      </c>
    </row>
    <row r="4863" spans="1:13" x14ac:dyDescent="0.35">
      <c r="A4863">
        <v>4859</v>
      </c>
      <c r="B4863" t="s">
        <v>4042</v>
      </c>
      <c r="C4863">
        <v>571.33600000000001</v>
      </c>
      <c r="D4863">
        <v>21.297999999999998</v>
      </c>
      <c r="E4863">
        <v>17.082999999999998</v>
      </c>
      <c r="F4863">
        <v>6.4359999999999999</v>
      </c>
      <c r="G4863">
        <v>5.0410000000000004</v>
      </c>
      <c r="H4863">
        <v>101523.44100000001</v>
      </c>
      <c r="I4863">
        <v>1.0999999999999999E-2</v>
      </c>
      <c r="J4863">
        <v>263.92099999999999</v>
      </c>
      <c r="K4863">
        <v>302.54899999999998</v>
      </c>
      <c r="L4863">
        <v>54.149000000000001</v>
      </c>
      <c r="M4863">
        <v>150.905</v>
      </c>
    </row>
    <row r="4864" spans="1:13" x14ac:dyDescent="0.35">
      <c r="A4864">
        <v>4860</v>
      </c>
      <c r="B4864" t="s">
        <v>4041</v>
      </c>
      <c r="C4864">
        <v>575.76900000000001</v>
      </c>
      <c r="D4864">
        <v>21.696000000000002</v>
      </c>
      <c r="E4864">
        <v>17.766999999999999</v>
      </c>
      <c r="F4864">
        <v>6.6479999999999997</v>
      </c>
      <c r="G4864">
        <v>5.0839999999999996</v>
      </c>
      <c r="H4864">
        <v>101527.17200000001</v>
      </c>
      <c r="I4864">
        <v>5.6000000000000001E-2</v>
      </c>
      <c r="J4864">
        <v>270.63299999999998</v>
      </c>
      <c r="K4864">
        <v>302.14400000000001</v>
      </c>
      <c r="L4864">
        <v>56.735999999999997</v>
      </c>
      <c r="M4864">
        <v>175.387</v>
      </c>
    </row>
    <row r="4865" spans="1:13" x14ac:dyDescent="0.35">
      <c r="A4865">
        <v>4861</v>
      </c>
      <c r="B4865" t="s">
        <v>4040</v>
      </c>
      <c r="C4865">
        <v>559.04899999999998</v>
      </c>
      <c r="D4865">
        <v>21.849</v>
      </c>
      <c r="E4865">
        <v>18.094000000000001</v>
      </c>
      <c r="F4865">
        <v>6.7709999999999999</v>
      </c>
      <c r="G4865">
        <v>5.0090000000000003</v>
      </c>
      <c r="H4865">
        <v>101531.96400000001</v>
      </c>
      <c r="I4865">
        <v>7.4999999999999997E-2</v>
      </c>
      <c r="J4865">
        <v>271.39600000000002</v>
      </c>
      <c r="K4865">
        <v>283.41899999999998</v>
      </c>
      <c r="L4865">
        <v>55.481000000000002</v>
      </c>
      <c r="M4865">
        <v>200.61699999999999</v>
      </c>
    </row>
    <row r="4866" spans="1:13" x14ac:dyDescent="0.35">
      <c r="A4866">
        <v>4862</v>
      </c>
      <c r="B4866" t="s">
        <v>4039</v>
      </c>
      <c r="C4866">
        <v>535.71199999999999</v>
      </c>
      <c r="D4866">
        <v>21.847999999999999</v>
      </c>
      <c r="E4866">
        <v>18.414999999999999</v>
      </c>
      <c r="F4866">
        <v>7.1619999999999999</v>
      </c>
      <c r="G4866">
        <v>4.9850000000000003</v>
      </c>
      <c r="H4866">
        <v>101539.15300000001</v>
      </c>
      <c r="I4866">
        <v>0.14199999999999999</v>
      </c>
      <c r="J4866">
        <v>244.20400000000001</v>
      </c>
      <c r="K4866">
        <v>285.89</v>
      </c>
      <c r="L4866">
        <v>50.780999999999999</v>
      </c>
      <c r="M4866">
        <v>222.81800000000001</v>
      </c>
    </row>
    <row r="4867" spans="1:13" x14ac:dyDescent="0.35">
      <c r="A4867">
        <v>4863</v>
      </c>
      <c r="B4867" t="s">
        <v>4038</v>
      </c>
      <c r="C4867">
        <v>451.97500000000002</v>
      </c>
      <c r="D4867">
        <v>21.702999999999999</v>
      </c>
      <c r="E4867">
        <v>18.701000000000001</v>
      </c>
      <c r="F4867">
        <v>7.3079999999999998</v>
      </c>
      <c r="G4867">
        <v>4.968</v>
      </c>
      <c r="H4867">
        <v>101542.98</v>
      </c>
      <c r="I4867">
        <v>8.5000000000000006E-2</v>
      </c>
      <c r="J4867">
        <v>229.26300000000001</v>
      </c>
      <c r="K4867">
        <v>216.92400000000001</v>
      </c>
      <c r="L4867">
        <v>43.774000000000001</v>
      </c>
      <c r="M4867">
        <v>240.87799999999999</v>
      </c>
    </row>
    <row r="4868" spans="1:13" x14ac:dyDescent="0.35">
      <c r="A4868">
        <v>4864</v>
      </c>
      <c r="B4868" t="s">
        <v>4037</v>
      </c>
      <c r="C4868">
        <v>342.36099999999999</v>
      </c>
      <c r="D4868">
        <v>21.266999999999999</v>
      </c>
      <c r="E4868">
        <v>18.966000000000001</v>
      </c>
      <c r="F4868">
        <v>7.49</v>
      </c>
      <c r="G4868">
        <v>4.9029999999999996</v>
      </c>
      <c r="H4868">
        <v>101546.943</v>
      </c>
      <c r="I4868">
        <v>3.5000000000000003E-2</v>
      </c>
      <c r="J4868">
        <v>174.19800000000001</v>
      </c>
      <c r="K4868">
        <v>161.941</v>
      </c>
      <c r="L4868">
        <v>35.509</v>
      </c>
      <c r="M4868">
        <v>255.703</v>
      </c>
    </row>
    <row r="4869" spans="1:13" x14ac:dyDescent="0.35">
      <c r="A4869">
        <v>4865</v>
      </c>
      <c r="B4869" t="s">
        <v>4036</v>
      </c>
      <c r="C4869">
        <v>230.90100000000001</v>
      </c>
      <c r="D4869">
        <v>20.390999999999998</v>
      </c>
      <c r="E4869">
        <v>19.172999999999998</v>
      </c>
      <c r="F4869">
        <v>7.851</v>
      </c>
      <c r="G4869">
        <v>5.3689999999999998</v>
      </c>
      <c r="H4869">
        <v>101552.932</v>
      </c>
      <c r="I4869">
        <v>0.11600000000000001</v>
      </c>
      <c r="J4869">
        <v>131.274</v>
      </c>
      <c r="K4869">
        <v>93.721000000000004</v>
      </c>
      <c r="L4869">
        <v>26.7</v>
      </c>
      <c r="M4869">
        <v>268.53500000000003</v>
      </c>
    </row>
    <row r="4870" spans="1:13" x14ac:dyDescent="0.35">
      <c r="A4870">
        <v>4866</v>
      </c>
      <c r="B4870" t="s">
        <v>4035</v>
      </c>
      <c r="C4870">
        <v>150.88499999999999</v>
      </c>
      <c r="D4870">
        <v>19.646000000000001</v>
      </c>
      <c r="E4870">
        <v>19.315000000000001</v>
      </c>
      <c r="F4870">
        <v>7.6219999999999999</v>
      </c>
      <c r="G4870">
        <v>4.798</v>
      </c>
      <c r="H4870">
        <v>101564.5</v>
      </c>
      <c r="I4870">
        <v>4.9000000000000002E-2</v>
      </c>
      <c r="J4870">
        <v>91.328000000000003</v>
      </c>
      <c r="K4870">
        <v>56.655000000000001</v>
      </c>
      <c r="L4870">
        <v>17.832999999999998</v>
      </c>
      <c r="M4870">
        <v>280.346</v>
      </c>
    </row>
    <row r="4871" spans="1:13" x14ac:dyDescent="0.35">
      <c r="A4871">
        <v>4867</v>
      </c>
      <c r="B4871" t="s">
        <v>4034</v>
      </c>
      <c r="C4871">
        <v>71.664000000000001</v>
      </c>
      <c r="D4871">
        <v>18.693999999999999</v>
      </c>
      <c r="E4871">
        <v>18.289000000000001</v>
      </c>
      <c r="F4871">
        <v>7.4029999999999996</v>
      </c>
      <c r="G4871">
        <v>4.7699999999999996</v>
      </c>
      <c r="H4871">
        <v>101577.58500000001</v>
      </c>
      <c r="I4871">
        <v>0.112</v>
      </c>
      <c r="J4871">
        <v>47.83</v>
      </c>
      <c r="K4871">
        <v>22.753</v>
      </c>
      <c r="L4871">
        <v>9.2870000000000008</v>
      </c>
      <c r="M4871">
        <v>291.84399999999999</v>
      </c>
    </row>
    <row r="4872" spans="1:13" x14ac:dyDescent="0.35">
      <c r="A4872">
        <v>4868</v>
      </c>
      <c r="B4872" t="s">
        <v>4033</v>
      </c>
      <c r="C4872">
        <v>10.378</v>
      </c>
      <c r="D4872">
        <v>17.225000000000001</v>
      </c>
      <c r="E4872">
        <v>17.196999999999999</v>
      </c>
      <c r="F4872">
        <v>7.2359999999999998</v>
      </c>
      <c r="G4872">
        <v>4.5590000000000002</v>
      </c>
      <c r="H4872">
        <v>101607.033</v>
      </c>
      <c r="I4872">
        <v>0.13600000000000001</v>
      </c>
      <c r="J4872">
        <v>8.6820000000000004</v>
      </c>
      <c r="K4872">
        <v>1.492</v>
      </c>
      <c r="L4872">
        <v>1.409</v>
      </c>
      <c r="M4872">
        <v>303.55</v>
      </c>
    </row>
    <row r="4873" spans="1:13" x14ac:dyDescent="0.35">
      <c r="A4873">
        <v>4869</v>
      </c>
      <c r="B4873" t="s">
        <v>4032</v>
      </c>
      <c r="C4873">
        <v>0</v>
      </c>
      <c r="D4873">
        <v>16.317</v>
      </c>
      <c r="E4873">
        <v>16.167000000000002</v>
      </c>
      <c r="F4873">
        <v>7.2649999999999997</v>
      </c>
      <c r="G4873">
        <v>4.5990000000000002</v>
      </c>
      <c r="H4873">
        <v>101630.121</v>
      </c>
      <c r="I4873">
        <v>0.28499999999999998</v>
      </c>
      <c r="J4873">
        <v>0</v>
      </c>
      <c r="K4873">
        <v>0</v>
      </c>
      <c r="L4873">
        <v>-5.4409999999999998</v>
      </c>
      <c r="M4873">
        <v>315.84300000000002</v>
      </c>
    </row>
    <row r="4874" spans="1:13" x14ac:dyDescent="0.35">
      <c r="A4874">
        <v>4870</v>
      </c>
      <c r="B4874" t="s">
        <v>4031</v>
      </c>
      <c r="C4874">
        <v>0</v>
      </c>
      <c r="D4874">
        <v>15.840999999999999</v>
      </c>
      <c r="E4874">
        <v>15.228</v>
      </c>
      <c r="F4874">
        <v>7.2249999999999996</v>
      </c>
      <c r="G4874">
        <v>4.63</v>
      </c>
      <c r="H4874">
        <v>101640.11900000001</v>
      </c>
      <c r="I4874">
        <v>5.1999999999999998E-2</v>
      </c>
      <c r="J4874">
        <v>0</v>
      </c>
      <c r="K4874">
        <v>0</v>
      </c>
      <c r="L4874">
        <v>-10.878</v>
      </c>
      <c r="M4874">
        <v>328.947</v>
      </c>
    </row>
    <row r="4875" spans="1:13" x14ac:dyDescent="0.35">
      <c r="A4875">
        <v>4871</v>
      </c>
      <c r="B4875" t="s">
        <v>4030</v>
      </c>
      <c r="C4875">
        <v>0</v>
      </c>
      <c r="D4875">
        <v>15.449</v>
      </c>
      <c r="E4875">
        <v>14.364000000000001</v>
      </c>
      <c r="F4875">
        <v>7.3079999999999998</v>
      </c>
      <c r="G4875">
        <v>4.2119999999999997</v>
      </c>
      <c r="H4875">
        <v>101648.183</v>
      </c>
      <c r="I4875">
        <v>8.9999999999999993E-3</v>
      </c>
      <c r="J4875">
        <v>0</v>
      </c>
      <c r="K4875">
        <v>0</v>
      </c>
      <c r="L4875">
        <v>-14.52</v>
      </c>
      <c r="M4875">
        <v>342.87099999999998</v>
      </c>
    </row>
    <row r="4876" spans="1:13" x14ac:dyDescent="0.35">
      <c r="A4876">
        <v>4872</v>
      </c>
      <c r="B4876" t="s">
        <v>4029</v>
      </c>
      <c r="C4876">
        <v>0</v>
      </c>
      <c r="D4876">
        <v>15.028</v>
      </c>
      <c r="E4876">
        <v>13.532999999999999</v>
      </c>
      <c r="F4876">
        <v>7.0979999999999999</v>
      </c>
      <c r="G4876">
        <v>4.7290000000000001</v>
      </c>
      <c r="H4876">
        <v>101645.141</v>
      </c>
      <c r="I4876">
        <v>1.0999999999999999E-2</v>
      </c>
      <c r="J4876">
        <v>0</v>
      </c>
      <c r="K4876">
        <v>0</v>
      </c>
      <c r="L4876">
        <v>-16.056000000000001</v>
      </c>
      <c r="M4876">
        <v>340.77100000000002</v>
      </c>
    </row>
    <row r="4877" spans="1:13" x14ac:dyDescent="0.35">
      <c r="A4877">
        <v>4873</v>
      </c>
      <c r="B4877" t="s">
        <v>4028</v>
      </c>
      <c r="C4877">
        <v>0</v>
      </c>
      <c r="D4877">
        <v>14.555999999999999</v>
      </c>
      <c r="E4877">
        <v>13.337999999999999</v>
      </c>
      <c r="F4877">
        <v>7.0860000000000003</v>
      </c>
      <c r="G4877">
        <v>4.4790000000000001</v>
      </c>
      <c r="H4877">
        <v>101641.27099999999</v>
      </c>
      <c r="I4877">
        <v>1.0999999999999999E-2</v>
      </c>
      <c r="J4877">
        <v>0</v>
      </c>
      <c r="K4877">
        <v>0</v>
      </c>
      <c r="L4877">
        <v>-15.342000000000001</v>
      </c>
      <c r="M4877">
        <v>11.948</v>
      </c>
    </row>
    <row r="4878" spans="1:13" x14ac:dyDescent="0.35">
      <c r="A4878">
        <v>4874</v>
      </c>
      <c r="B4878" t="s">
        <v>4027</v>
      </c>
      <c r="C4878">
        <v>0</v>
      </c>
      <c r="D4878">
        <v>14.554</v>
      </c>
      <c r="E4878">
        <v>13.141</v>
      </c>
      <c r="F4878">
        <v>7.2190000000000003</v>
      </c>
      <c r="G4878">
        <v>5.1159999999999997</v>
      </c>
      <c r="H4878">
        <v>101632.238</v>
      </c>
      <c r="I4878">
        <v>1.7999999999999999E-2</v>
      </c>
      <c r="J4878">
        <v>0</v>
      </c>
      <c r="K4878">
        <v>0</v>
      </c>
      <c r="L4878">
        <v>-12.446</v>
      </c>
      <c r="M4878">
        <v>26.126999999999999</v>
      </c>
    </row>
    <row r="4879" spans="1:13" x14ac:dyDescent="0.35">
      <c r="A4879">
        <v>4875</v>
      </c>
      <c r="B4879" t="s">
        <v>4026</v>
      </c>
      <c r="C4879">
        <v>0</v>
      </c>
      <c r="D4879">
        <v>14.212999999999999</v>
      </c>
      <c r="E4879">
        <v>12.93</v>
      </c>
      <c r="F4879">
        <v>7.1310000000000002</v>
      </c>
      <c r="G4879">
        <v>4.774</v>
      </c>
      <c r="H4879">
        <v>101631.54700000001</v>
      </c>
      <c r="I4879">
        <v>0.18099999999999999</v>
      </c>
      <c r="J4879">
        <v>0</v>
      </c>
      <c r="K4879">
        <v>0</v>
      </c>
      <c r="L4879">
        <v>-7.6289999999999996</v>
      </c>
      <c r="M4879">
        <v>39.548999999999999</v>
      </c>
    </row>
    <row r="4880" spans="1:13" x14ac:dyDescent="0.35">
      <c r="A4880">
        <v>4876</v>
      </c>
      <c r="B4880" t="s">
        <v>4025</v>
      </c>
      <c r="C4880">
        <v>1.7250000000000001</v>
      </c>
      <c r="D4880">
        <v>14.106</v>
      </c>
      <c r="E4880">
        <v>12.759</v>
      </c>
      <c r="F4880">
        <v>6.9539999999999997</v>
      </c>
      <c r="G4880">
        <v>4.7110000000000003</v>
      </c>
      <c r="H4880">
        <v>101641.27099999999</v>
      </c>
      <c r="I4880">
        <v>2.5999999999999999E-2</v>
      </c>
      <c r="J4880">
        <v>1.7509999999999999</v>
      </c>
      <c r="K4880">
        <v>5.0000000000000001E-3</v>
      </c>
      <c r="L4880">
        <v>-1.26</v>
      </c>
      <c r="M4880">
        <v>52.12</v>
      </c>
    </row>
    <row r="4881" spans="1:13" x14ac:dyDescent="0.35">
      <c r="A4881">
        <v>4877</v>
      </c>
      <c r="B4881" t="s">
        <v>4024</v>
      </c>
      <c r="C4881">
        <v>32.417999999999999</v>
      </c>
      <c r="D4881">
        <v>14.739000000000001</v>
      </c>
      <c r="E4881">
        <v>12.628</v>
      </c>
      <c r="F4881">
        <v>6.6429999999999998</v>
      </c>
      <c r="G4881">
        <v>5.0229999999999997</v>
      </c>
      <c r="H4881">
        <v>101659.704</v>
      </c>
      <c r="I4881">
        <v>3.6999999999999998E-2</v>
      </c>
      <c r="J4881">
        <v>29.34</v>
      </c>
      <c r="K4881">
        <v>3.8530000000000002</v>
      </c>
      <c r="L4881">
        <v>6.2850000000000001</v>
      </c>
      <c r="M4881">
        <v>64.025000000000006</v>
      </c>
    </row>
    <row r="4882" spans="1:13" x14ac:dyDescent="0.35">
      <c r="A4882">
        <v>4878</v>
      </c>
      <c r="B4882" t="s">
        <v>4023</v>
      </c>
      <c r="C4882">
        <v>106.851</v>
      </c>
      <c r="D4882">
        <v>15.423</v>
      </c>
      <c r="E4882">
        <v>12.193</v>
      </c>
      <c r="F4882">
        <v>6.4870000000000001</v>
      </c>
      <c r="G4882">
        <v>4.6289999999999996</v>
      </c>
      <c r="H4882">
        <v>98503.062000000005</v>
      </c>
      <c r="I4882">
        <v>3.5999999999999997E-2</v>
      </c>
      <c r="J4882">
        <v>78.143000000000001</v>
      </c>
      <c r="K4882">
        <v>31.614999999999998</v>
      </c>
      <c r="L4882">
        <v>14.164</v>
      </c>
      <c r="M4882">
        <v>73.2</v>
      </c>
    </row>
    <row r="4883" spans="1:13" x14ac:dyDescent="0.35">
      <c r="A4883">
        <v>4879</v>
      </c>
      <c r="B4883" t="s">
        <v>4022</v>
      </c>
      <c r="C4883">
        <v>214.75200000000001</v>
      </c>
      <c r="D4883">
        <v>17.184999999999999</v>
      </c>
      <c r="E4883">
        <v>13.545999999999999</v>
      </c>
      <c r="F4883">
        <v>6.7089999999999996</v>
      </c>
      <c r="G4883">
        <v>4.1210000000000004</v>
      </c>
      <c r="H4883">
        <v>101701.929</v>
      </c>
      <c r="I4883">
        <v>0.13100000000000001</v>
      </c>
      <c r="J4883">
        <v>118.548</v>
      </c>
      <c r="K4883">
        <v>101.84099999999999</v>
      </c>
      <c r="L4883">
        <v>23.448</v>
      </c>
      <c r="M4883">
        <v>87.268000000000001</v>
      </c>
    </row>
    <row r="4884" spans="1:13" x14ac:dyDescent="0.35">
      <c r="A4884">
        <v>4880</v>
      </c>
      <c r="B4884" t="s">
        <v>4021</v>
      </c>
      <c r="C4884">
        <v>326.596</v>
      </c>
      <c r="D4884">
        <v>18.347999999999999</v>
      </c>
      <c r="E4884">
        <v>14.257</v>
      </c>
      <c r="F4884">
        <v>6.5609999999999999</v>
      </c>
      <c r="G4884">
        <v>4.8479999999999999</v>
      </c>
      <c r="H4884">
        <v>101728.435</v>
      </c>
      <c r="I4884">
        <v>0.10100000000000001</v>
      </c>
      <c r="J4884">
        <v>164.59299999999999</v>
      </c>
      <c r="K4884">
        <v>169.923</v>
      </c>
      <c r="L4884">
        <v>32.252000000000002</v>
      </c>
      <c r="M4884">
        <v>99.570999999999998</v>
      </c>
    </row>
    <row r="4885" spans="1:13" x14ac:dyDescent="0.35">
      <c r="A4885">
        <v>4881</v>
      </c>
      <c r="B4885" t="s">
        <v>4020</v>
      </c>
      <c r="C4885">
        <v>420.08800000000002</v>
      </c>
      <c r="D4885">
        <v>19.370999999999999</v>
      </c>
      <c r="E4885">
        <v>15.087999999999999</v>
      </c>
      <c r="F4885">
        <v>6.4210000000000003</v>
      </c>
      <c r="G4885">
        <v>4.9710000000000001</v>
      </c>
      <c r="H4885">
        <v>101745.087</v>
      </c>
      <c r="I4885">
        <v>4.7E-2</v>
      </c>
      <c r="J4885">
        <v>215.143</v>
      </c>
      <c r="K4885">
        <v>207.64</v>
      </c>
      <c r="L4885">
        <v>40.762999999999998</v>
      </c>
      <c r="M4885">
        <v>113.562</v>
      </c>
    </row>
    <row r="4886" spans="1:13" x14ac:dyDescent="0.35">
      <c r="A4886">
        <v>4882</v>
      </c>
      <c r="B4886" t="s">
        <v>4019</v>
      </c>
      <c r="C4886">
        <v>505.53399999999999</v>
      </c>
      <c r="D4886">
        <v>20.260999999999999</v>
      </c>
      <c r="E4886">
        <v>15.848000000000001</v>
      </c>
      <c r="F4886">
        <v>6.508</v>
      </c>
      <c r="G4886">
        <v>4.6870000000000003</v>
      </c>
      <c r="H4886">
        <v>101756.336</v>
      </c>
      <c r="I4886">
        <v>3.2000000000000001E-2</v>
      </c>
      <c r="J4886">
        <v>247.018</v>
      </c>
      <c r="K4886">
        <v>254.977</v>
      </c>
      <c r="L4886">
        <v>48.313000000000002</v>
      </c>
      <c r="M4886">
        <v>130.33799999999999</v>
      </c>
    </row>
    <row r="4887" spans="1:13" x14ac:dyDescent="0.35">
      <c r="A4887">
        <v>4883</v>
      </c>
      <c r="B4887" t="s">
        <v>4018</v>
      </c>
      <c r="C4887">
        <v>548.779</v>
      </c>
      <c r="D4887">
        <v>20.849</v>
      </c>
      <c r="E4887">
        <v>16.599</v>
      </c>
      <c r="F4887">
        <v>6.4669999999999996</v>
      </c>
      <c r="G4887">
        <v>4.9340000000000002</v>
      </c>
      <c r="H4887">
        <v>101759.461</v>
      </c>
      <c r="I4887">
        <v>1.4E-2</v>
      </c>
      <c r="J4887">
        <v>277.43299999999999</v>
      </c>
      <c r="K4887">
        <v>264.84500000000003</v>
      </c>
      <c r="L4887">
        <v>53.954999999999998</v>
      </c>
      <c r="M4887">
        <v>150.99700000000001</v>
      </c>
    </row>
    <row r="4888" spans="1:13" x14ac:dyDescent="0.35">
      <c r="A4888">
        <v>4884</v>
      </c>
      <c r="B4888" t="s">
        <v>4017</v>
      </c>
      <c r="C4888">
        <v>602.43600000000004</v>
      </c>
      <c r="D4888">
        <v>21.422000000000001</v>
      </c>
      <c r="E4888">
        <v>17.302</v>
      </c>
      <c r="F4888">
        <v>6.2220000000000004</v>
      </c>
      <c r="G4888">
        <v>5.1909999999999998</v>
      </c>
      <c r="H4888">
        <v>101751.516</v>
      </c>
      <c r="I4888">
        <v>4.9000000000000002E-2</v>
      </c>
      <c r="J4888">
        <v>283.32600000000002</v>
      </c>
      <c r="K4888">
        <v>314.60700000000003</v>
      </c>
      <c r="L4888">
        <v>56.533999999999999</v>
      </c>
      <c r="M4888">
        <v>175.38800000000001</v>
      </c>
    </row>
    <row r="4889" spans="1:13" x14ac:dyDescent="0.35">
      <c r="A4889">
        <v>4885</v>
      </c>
      <c r="B4889" t="s">
        <v>4016</v>
      </c>
      <c r="C4889">
        <v>567.57500000000005</v>
      </c>
      <c r="D4889">
        <v>21.696999999999999</v>
      </c>
      <c r="E4889">
        <v>17.829999999999998</v>
      </c>
      <c r="F4889">
        <v>6.4850000000000003</v>
      </c>
      <c r="G4889">
        <v>5.4119999999999999</v>
      </c>
      <c r="H4889">
        <v>101749.461</v>
      </c>
      <c r="I4889">
        <v>0.107</v>
      </c>
      <c r="J4889">
        <v>285.09100000000001</v>
      </c>
      <c r="K4889">
        <v>280.36799999999999</v>
      </c>
      <c r="L4889">
        <v>55.286000000000001</v>
      </c>
      <c r="M4889">
        <v>200.52099999999999</v>
      </c>
    </row>
    <row r="4890" spans="1:13" x14ac:dyDescent="0.35">
      <c r="A4890">
        <v>4886</v>
      </c>
      <c r="B4890" t="s">
        <v>4015</v>
      </c>
      <c r="C4890">
        <v>521.32899999999995</v>
      </c>
      <c r="D4890">
        <v>21.666</v>
      </c>
      <c r="E4890">
        <v>18.277999999999999</v>
      </c>
      <c r="F4890">
        <v>6.609</v>
      </c>
      <c r="G4890">
        <v>5.4029999999999996</v>
      </c>
      <c r="H4890">
        <v>101746.87300000001</v>
      </c>
      <c r="I4890">
        <v>6.3E-2</v>
      </c>
      <c r="J4890">
        <v>272.41199999999998</v>
      </c>
      <c r="K4890">
        <v>247.517</v>
      </c>
      <c r="L4890">
        <v>50.604999999999997</v>
      </c>
      <c r="M4890">
        <v>222.667</v>
      </c>
    </row>
    <row r="4891" spans="1:13" x14ac:dyDescent="0.35">
      <c r="A4891">
        <v>4887</v>
      </c>
      <c r="B4891" t="s">
        <v>4014</v>
      </c>
      <c r="C4891">
        <v>469.21300000000002</v>
      </c>
      <c r="D4891">
        <v>21.742000000000001</v>
      </c>
      <c r="E4891">
        <v>18.695</v>
      </c>
      <c r="F4891">
        <v>6.7110000000000003</v>
      </c>
      <c r="G4891">
        <v>4.9450000000000003</v>
      </c>
      <c r="H4891">
        <v>101738.523</v>
      </c>
      <c r="I4891">
        <v>3.7999999999999999E-2</v>
      </c>
      <c r="J4891">
        <v>220.26300000000001</v>
      </c>
      <c r="K4891">
        <v>250.453</v>
      </c>
      <c r="L4891">
        <v>43.613</v>
      </c>
      <c r="M4891">
        <v>240.71199999999999</v>
      </c>
    </row>
    <row r="4892" spans="1:13" x14ac:dyDescent="0.35">
      <c r="A4892">
        <v>4888</v>
      </c>
      <c r="B4892" t="s">
        <v>4013</v>
      </c>
      <c r="C4892">
        <v>384.05799999999999</v>
      </c>
      <c r="D4892">
        <v>21.28</v>
      </c>
      <c r="E4892">
        <v>19.068000000000001</v>
      </c>
      <c r="F4892">
        <v>6.8410000000000002</v>
      </c>
      <c r="G4892">
        <v>4.7460000000000004</v>
      </c>
      <c r="H4892">
        <v>101731.73699999999</v>
      </c>
      <c r="I4892">
        <v>1.4999999999999999E-2</v>
      </c>
      <c r="J4892">
        <v>178.86099999999999</v>
      </c>
      <c r="K4892">
        <v>206.66800000000001</v>
      </c>
      <c r="L4892">
        <v>35.359000000000002</v>
      </c>
      <c r="M4892">
        <v>255.54400000000001</v>
      </c>
    </row>
    <row r="4893" spans="1:13" x14ac:dyDescent="0.35">
      <c r="A4893">
        <v>4889</v>
      </c>
      <c r="B4893" t="s">
        <v>4012</v>
      </c>
      <c r="C4893">
        <v>283.18099999999998</v>
      </c>
      <c r="D4893">
        <v>20.672999999999998</v>
      </c>
      <c r="E4893">
        <v>19.446000000000002</v>
      </c>
      <c r="F4893">
        <v>6.7919999999999998</v>
      </c>
      <c r="G4893">
        <v>4.968</v>
      </c>
      <c r="H4893">
        <v>101708.15</v>
      </c>
      <c r="I4893">
        <v>7.4999999999999997E-2</v>
      </c>
      <c r="J4893">
        <v>142.21600000000001</v>
      </c>
      <c r="K4893">
        <v>141.62</v>
      </c>
      <c r="L4893">
        <v>26.553000000000001</v>
      </c>
      <c r="M4893">
        <v>268.38299999999998</v>
      </c>
    </row>
    <row r="4894" spans="1:13" x14ac:dyDescent="0.35">
      <c r="A4894">
        <v>4890</v>
      </c>
      <c r="B4894" t="s">
        <v>4011</v>
      </c>
      <c r="C4894">
        <v>179.35300000000001</v>
      </c>
      <c r="D4894">
        <v>19.728000000000002</v>
      </c>
      <c r="E4894">
        <v>19.617000000000001</v>
      </c>
      <c r="F4894">
        <v>6.423</v>
      </c>
      <c r="G4894">
        <v>4.6059999999999999</v>
      </c>
      <c r="H4894">
        <v>101735.935</v>
      </c>
      <c r="I4894">
        <v>9.4E-2</v>
      </c>
      <c r="J4894">
        <v>96.768000000000001</v>
      </c>
      <c r="K4894">
        <v>83.085999999999999</v>
      </c>
      <c r="L4894">
        <v>17.687000000000001</v>
      </c>
      <c r="M4894">
        <v>280.209</v>
      </c>
    </row>
    <row r="4895" spans="1:13" x14ac:dyDescent="0.35">
      <c r="A4895">
        <v>4891</v>
      </c>
      <c r="B4895" t="s">
        <v>4010</v>
      </c>
      <c r="C4895">
        <v>68.08</v>
      </c>
      <c r="D4895">
        <v>18.385000000000002</v>
      </c>
      <c r="E4895">
        <v>18.446000000000002</v>
      </c>
      <c r="F4895">
        <v>6.0209999999999999</v>
      </c>
      <c r="G4895">
        <v>4.3920000000000003</v>
      </c>
      <c r="H4895">
        <v>101742.243</v>
      </c>
      <c r="I4895">
        <v>0.10299999999999999</v>
      </c>
      <c r="J4895">
        <v>49.805</v>
      </c>
      <c r="K4895">
        <v>18.622</v>
      </c>
      <c r="L4895">
        <v>9.1609999999999996</v>
      </c>
      <c r="M4895">
        <v>291.68299999999999</v>
      </c>
    </row>
    <row r="4896" spans="1:13" x14ac:dyDescent="0.35">
      <c r="A4896">
        <v>4892</v>
      </c>
      <c r="B4896" t="s">
        <v>4009</v>
      </c>
      <c r="C4896">
        <v>10.83</v>
      </c>
      <c r="D4896">
        <v>16.934999999999999</v>
      </c>
      <c r="E4896">
        <v>17.21</v>
      </c>
      <c r="F4896">
        <v>5.8979999999999997</v>
      </c>
      <c r="G4896">
        <v>4.2169999999999996</v>
      </c>
      <c r="H4896">
        <v>101760.402</v>
      </c>
      <c r="I4896">
        <v>9.7000000000000003E-2</v>
      </c>
      <c r="J4896">
        <v>9.109</v>
      </c>
      <c r="K4896">
        <v>1.7290000000000001</v>
      </c>
      <c r="L4896">
        <v>1.248</v>
      </c>
      <c r="M4896">
        <v>303.43900000000002</v>
      </c>
    </row>
    <row r="4897" spans="1:13" x14ac:dyDescent="0.35">
      <c r="A4897">
        <v>4893</v>
      </c>
      <c r="B4897" t="s">
        <v>4008</v>
      </c>
      <c r="C4897">
        <v>0</v>
      </c>
      <c r="D4897">
        <v>16.053000000000001</v>
      </c>
      <c r="E4897">
        <v>16.012</v>
      </c>
      <c r="F4897">
        <v>5.78</v>
      </c>
      <c r="G4897">
        <v>4.8579999999999997</v>
      </c>
      <c r="H4897">
        <v>101773.345</v>
      </c>
      <c r="I4897">
        <v>1.7000000000000001E-2</v>
      </c>
      <c r="J4897">
        <v>0</v>
      </c>
      <c r="K4897">
        <v>0</v>
      </c>
      <c r="L4897">
        <v>-5.6130000000000004</v>
      </c>
      <c r="M4897">
        <v>315.74799999999999</v>
      </c>
    </row>
    <row r="4898" spans="1:13" x14ac:dyDescent="0.35">
      <c r="A4898">
        <v>4894</v>
      </c>
      <c r="B4898" t="s">
        <v>4007</v>
      </c>
      <c r="C4898">
        <v>0</v>
      </c>
      <c r="D4898">
        <v>15.339</v>
      </c>
      <c r="E4898">
        <v>14.904999999999999</v>
      </c>
      <c r="F4898">
        <v>5.5739999999999998</v>
      </c>
      <c r="G4898">
        <v>4.7759999999999998</v>
      </c>
      <c r="H4898">
        <v>101798.643</v>
      </c>
      <c r="I4898">
        <v>0.34200000000000003</v>
      </c>
      <c r="J4898">
        <v>0</v>
      </c>
      <c r="K4898">
        <v>0</v>
      </c>
      <c r="L4898">
        <v>-11.061</v>
      </c>
      <c r="M4898">
        <v>328.87299999999999</v>
      </c>
    </row>
    <row r="4899" spans="1:13" x14ac:dyDescent="0.35">
      <c r="A4899">
        <v>4895</v>
      </c>
      <c r="B4899" t="s">
        <v>4006</v>
      </c>
      <c r="C4899">
        <v>0</v>
      </c>
      <c r="D4899">
        <v>15.177</v>
      </c>
      <c r="E4899">
        <v>14.004</v>
      </c>
      <c r="F4899">
        <v>5.4480000000000004</v>
      </c>
      <c r="G4899">
        <v>5.0369999999999999</v>
      </c>
      <c r="H4899">
        <v>101773.647</v>
      </c>
      <c r="I4899">
        <v>8.7999999999999995E-2</v>
      </c>
      <c r="J4899">
        <v>0</v>
      </c>
      <c r="K4899">
        <v>0</v>
      </c>
      <c r="L4899">
        <v>-14.69</v>
      </c>
      <c r="M4899">
        <v>342.71300000000002</v>
      </c>
    </row>
    <row r="4900" spans="1:13" x14ac:dyDescent="0.35">
      <c r="A4900">
        <v>4896</v>
      </c>
      <c r="B4900" t="s">
        <v>4005</v>
      </c>
      <c r="C4900">
        <v>0</v>
      </c>
      <c r="D4900">
        <v>14.875999999999999</v>
      </c>
      <c r="E4900">
        <v>13.135</v>
      </c>
      <c r="F4900">
        <v>5.1369999999999996</v>
      </c>
      <c r="G4900">
        <v>4.8120000000000003</v>
      </c>
      <c r="H4900">
        <v>101733.63499999999</v>
      </c>
      <c r="I4900">
        <v>0.185</v>
      </c>
      <c r="J4900">
        <v>0</v>
      </c>
      <c r="K4900">
        <v>0</v>
      </c>
      <c r="L4900">
        <v>-16.251999999999999</v>
      </c>
      <c r="M4900">
        <v>334.56299999999999</v>
      </c>
    </row>
    <row r="4901" spans="1:13" x14ac:dyDescent="0.35">
      <c r="A4901">
        <v>4897</v>
      </c>
      <c r="B4901" t="s">
        <v>4004</v>
      </c>
      <c r="C4901">
        <v>0</v>
      </c>
      <c r="D4901">
        <v>14.510999999999999</v>
      </c>
      <c r="E4901">
        <v>12.984</v>
      </c>
      <c r="F4901">
        <v>5.28</v>
      </c>
      <c r="G4901">
        <v>4.7569999999999997</v>
      </c>
      <c r="H4901">
        <v>101707.36</v>
      </c>
      <c r="I4901">
        <v>5.2999999999999999E-2</v>
      </c>
      <c r="J4901">
        <v>0</v>
      </c>
      <c r="K4901">
        <v>0</v>
      </c>
      <c r="L4901">
        <v>-15.522</v>
      </c>
      <c r="M4901">
        <v>12.048999999999999</v>
      </c>
    </row>
    <row r="4902" spans="1:13" x14ac:dyDescent="0.35">
      <c r="A4902">
        <v>4898</v>
      </c>
      <c r="B4902" t="s">
        <v>4003</v>
      </c>
      <c r="C4902">
        <v>0</v>
      </c>
      <c r="D4902">
        <v>14.355</v>
      </c>
      <c r="E4902">
        <v>12.731</v>
      </c>
      <c r="F4902">
        <v>5.484</v>
      </c>
      <c r="G4902">
        <v>4.7130000000000001</v>
      </c>
      <c r="H4902">
        <v>101723.851</v>
      </c>
      <c r="I4902">
        <v>0.04</v>
      </c>
      <c r="J4902">
        <v>0</v>
      </c>
      <c r="K4902">
        <v>0</v>
      </c>
      <c r="L4902">
        <v>-12.635</v>
      </c>
      <c r="M4902">
        <v>26.157</v>
      </c>
    </row>
    <row r="4903" spans="1:13" x14ac:dyDescent="0.35">
      <c r="A4903">
        <v>4899</v>
      </c>
      <c r="B4903" t="s">
        <v>4002</v>
      </c>
      <c r="C4903">
        <v>2E-3</v>
      </c>
      <c r="D4903">
        <v>14.065</v>
      </c>
      <c r="E4903">
        <v>12.483000000000001</v>
      </c>
      <c r="F4903">
        <v>5.843</v>
      </c>
      <c r="G4903">
        <v>4.7969999999999997</v>
      </c>
      <c r="H4903">
        <v>101682.61500000001</v>
      </c>
      <c r="I4903">
        <v>4.0000000000000001E-3</v>
      </c>
      <c r="J4903">
        <v>0</v>
      </c>
      <c r="K4903">
        <v>0</v>
      </c>
      <c r="L4903">
        <v>-7.8259999999999996</v>
      </c>
      <c r="M4903">
        <v>39.595999999999997</v>
      </c>
    </row>
    <row r="4904" spans="1:13" x14ac:dyDescent="0.35">
      <c r="A4904">
        <v>4900</v>
      </c>
      <c r="B4904" t="s">
        <v>4001</v>
      </c>
      <c r="C4904">
        <v>1.47</v>
      </c>
      <c r="D4904">
        <v>14.114000000000001</v>
      </c>
      <c r="E4904">
        <v>12.403</v>
      </c>
      <c r="F4904">
        <v>5.7590000000000003</v>
      </c>
      <c r="G4904">
        <v>5.0460000000000003</v>
      </c>
      <c r="H4904">
        <v>101692.319</v>
      </c>
      <c r="I4904">
        <v>4.0000000000000001E-3</v>
      </c>
      <c r="J4904">
        <v>1.4830000000000001</v>
      </c>
      <c r="K4904">
        <v>3.0000000000000001E-3</v>
      </c>
      <c r="L4904">
        <v>-1.466</v>
      </c>
      <c r="M4904">
        <v>52.158999999999999</v>
      </c>
    </row>
    <row r="4905" spans="1:13" x14ac:dyDescent="0.35">
      <c r="A4905">
        <v>4901</v>
      </c>
      <c r="B4905" t="s">
        <v>4000</v>
      </c>
      <c r="C4905">
        <v>31.914999999999999</v>
      </c>
      <c r="D4905">
        <v>14.819000000000001</v>
      </c>
      <c r="E4905">
        <v>12.416</v>
      </c>
      <c r="F4905">
        <v>5.8070000000000004</v>
      </c>
      <c r="G4905">
        <v>4.8390000000000004</v>
      </c>
      <c r="H4905">
        <v>101688.572</v>
      </c>
      <c r="I4905">
        <v>7.0000000000000001E-3</v>
      </c>
      <c r="J4905">
        <v>27.306000000000001</v>
      </c>
      <c r="K4905">
        <v>5.1349999999999998</v>
      </c>
      <c r="L4905">
        <v>6.1589999999999998</v>
      </c>
      <c r="M4905">
        <v>64.192999999999998</v>
      </c>
    </row>
    <row r="4906" spans="1:13" x14ac:dyDescent="0.35">
      <c r="A4906">
        <v>4902</v>
      </c>
      <c r="B4906" t="s">
        <v>3999</v>
      </c>
      <c r="C4906">
        <v>106.276</v>
      </c>
      <c r="D4906">
        <v>16.164999999999999</v>
      </c>
      <c r="E4906">
        <v>12.584</v>
      </c>
      <c r="F4906">
        <v>5.9340000000000002</v>
      </c>
      <c r="G4906">
        <v>4.5259999999999998</v>
      </c>
      <c r="H4906">
        <v>101689.553</v>
      </c>
      <c r="I4906">
        <v>3.2000000000000001E-2</v>
      </c>
      <c r="J4906">
        <v>73.951999999999998</v>
      </c>
      <c r="K4906">
        <v>32.003999999999998</v>
      </c>
      <c r="L4906">
        <v>14.458</v>
      </c>
      <c r="M4906">
        <v>75.680999999999997</v>
      </c>
    </row>
    <row r="4907" spans="1:13" x14ac:dyDescent="0.35">
      <c r="A4907">
        <v>4903</v>
      </c>
      <c r="B4907" t="s">
        <v>3998</v>
      </c>
      <c r="C4907">
        <v>210.62100000000001</v>
      </c>
      <c r="D4907">
        <v>17.672000000000001</v>
      </c>
      <c r="E4907">
        <v>13.553000000000001</v>
      </c>
      <c r="F4907">
        <v>5.9820000000000002</v>
      </c>
      <c r="G4907">
        <v>4.9260000000000002</v>
      </c>
      <c r="H4907">
        <v>101694.32799999999</v>
      </c>
      <c r="I4907">
        <v>1.0999999999999999E-2</v>
      </c>
      <c r="J4907">
        <v>126.01900000000001</v>
      </c>
      <c r="K4907">
        <v>87.463999999999999</v>
      </c>
      <c r="L4907">
        <v>23.241</v>
      </c>
      <c r="M4907">
        <v>87.337000000000003</v>
      </c>
    </row>
    <row r="4908" spans="1:13" x14ac:dyDescent="0.35">
      <c r="A4908">
        <v>4904</v>
      </c>
      <c r="B4908" t="s">
        <v>3997</v>
      </c>
      <c r="C4908">
        <v>318.94200000000001</v>
      </c>
      <c r="D4908">
        <v>18.745999999999999</v>
      </c>
      <c r="E4908">
        <v>14.504</v>
      </c>
      <c r="F4908">
        <v>5.8620000000000001</v>
      </c>
      <c r="G4908">
        <v>4.9359999999999999</v>
      </c>
      <c r="H4908">
        <v>101691.158</v>
      </c>
      <c r="I4908">
        <v>0</v>
      </c>
      <c r="J4908">
        <v>172.52699999999999</v>
      </c>
      <c r="K4908">
        <v>146.988</v>
      </c>
      <c r="L4908">
        <v>32.101999999999997</v>
      </c>
      <c r="M4908">
        <v>99.731999999999999</v>
      </c>
    </row>
    <row r="4909" spans="1:13" x14ac:dyDescent="0.35">
      <c r="A4909">
        <v>4905</v>
      </c>
      <c r="B4909" t="s">
        <v>3996</v>
      </c>
      <c r="C4909">
        <v>407.577</v>
      </c>
      <c r="D4909">
        <v>19.696000000000002</v>
      </c>
      <c r="E4909">
        <v>15.401999999999999</v>
      </c>
      <c r="F4909">
        <v>5.9420000000000002</v>
      </c>
      <c r="G4909">
        <v>5.3</v>
      </c>
      <c r="H4909">
        <v>101688.258</v>
      </c>
      <c r="I4909">
        <v>0</v>
      </c>
      <c r="J4909">
        <v>215.119</v>
      </c>
      <c r="K4909">
        <v>191.893</v>
      </c>
      <c r="L4909">
        <v>40.606000000000002</v>
      </c>
      <c r="M4909">
        <v>113.73099999999999</v>
      </c>
    </row>
    <row r="4910" spans="1:13" x14ac:dyDescent="0.35">
      <c r="A4910">
        <v>4906</v>
      </c>
      <c r="B4910" t="s">
        <v>3995</v>
      </c>
      <c r="C4910">
        <v>472.71300000000002</v>
      </c>
      <c r="D4910">
        <v>20.37</v>
      </c>
      <c r="E4910">
        <v>16.251999999999999</v>
      </c>
      <c r="F4910">
        <v>5.7859999999999996</v>
      </c>
      <c r="G4910">
        <v>5.2809999999999997</v>
      </c>
      <c r="H4910">
        <v>101684.77499999999</v>
      </c>
      <c r="I4910">
        <v>2.8000000000000001E-2</v>
      </c>
      <c r="J4910">
        <v>239.797</v>
      </c>
      <c r="K4910">
        <v>231.55199999999999</v>
      </c>
      <c r="L4910">
        <v>48.131999999999998</v>
      </c>
      <c r="M4910">
        <v>130.47399999999999</v>
      </c>
    </row>
    <row r="4911" spans="1:13" x14ac:dyDescent="0.35">
      <c r="A4911">
        <v>4907</v>
      </c>
      <c r="B4911" t="s">
        <v>3994</v>
      </c>
      <c r="C4911">
        <v>527.56200000000001</v>
      </c>
      <c r="D4911">
        <v>20.908999999999999</v>
      </c>
      <c r="E4911">
        <v>17.045999999999999</v>
      </c>
      <c r="F4911">
        <v>5.8140000000000001</v>
      </c>
      <c r="G4911">
        <v>4.9109999999999996</v>
      </c>
      <c r="H4911">
        <v>101657.678</v>
      </c>
      <c r="I4911">
        <v>3.5999999999999997E-2</v>
      </c>
      <c r="J4911">
        <v>265.54199999999997</v>
      </c>
      <c r="K4911">
        <v>264.12599999999998</v>
      </c>
      <c r="L4911">
        <v>53.76</v>
      </c>
      <c r="M4911">
        <v>151.09</v>
      </c>
    </row>
    <row r="4912" spans="1:13" x14ac:dyDescent="0.35">
      <c r="A4912">
        <v>4908</v>
      </c>
      <c r="B4912" t="s">
        <v>3993</v>
      </c>
      <c r="C4912">
        <v>563.601</v>
      </c>
      <c r="D4912">
        <v>21.596</v>
      </c>
      <c r="E4912">
        <v>17.853000000000002</v>
      </c>
      <c r="F4912">
        <v>5.9119999999999999</v>
      </c>
      <c r="G4912">
        <v>4.9779999999999998</v>
      </c>
      <c r="H4912">
        <v>101641.56</v>
      </c>
      <c r="I4912">
        <v>0.122</v>
      </c>
      <c r="J4912">
        <v>266.709</v>
      </c>
      <c r="K4912">
        <v>293.137</v>
      </c>
      <c r="L4912">
        <v>56.331000000000003</v>
      </c>
      <c r="M4912">
        <v>175.393</v>
      </c>
    </row>
    <row r="4913" spans="1:13" x14ac:dyDescent="0.35">
      <c r="A4913">
        <v>4909</v>
      </c>
      <c r="B4913" t="s">
        <v>3992</v>
      </c>
      <c r="C4913">
        <v>534.577</v>
      </c>
      <c r="D4913">
        <v>21.747</v>
      </c>
      <c r="E4913">
        <v>18.337</v>
      </c>
      <c r="F4913">
        <v>6.1820000000000004</v>
      </c>
      <c r="G4913">
        <v>4.9329999999999998</v>
      </c>
      <c r="H4913">
        <v>101624.462</v>
      </c>
      <c r="I4913">
        <v>5.7000000000000002E-2</v>
      </c>
      <c r="J4913">
        <v>274.19099999999997</v>
      </c>
      <c r="K4913">
        <v>263.58600000000001</v>
      </c>
      <c r="L4913">
        <v>55.091000000000001</v>
      </c>
      <c r="M4913">
        <v>200.429</v>
      </c>
    </row>
    <row r="4914" spans="1:13" x14ac:dyDescent="0.35">
      <c r="A4914">
        <v>4910</v>
      </c>
      <c r="B4914" t="s">
        <v>3991</v>
      </c>
      <c r="C4914">
        <v>515.34900000000005</v>
      </c>
      <c r="D4914">
        <v>22.003</v>
      </c>
      <c r="E4914">
        <v>18.739999999999998</v>
      </c>
      <c r="F4914">
        <v>6.3760000000000003</v>
      </c>
      <c r="G4914">
        <v>5.085</v>
      </c>
      <c r="H4914">
        <v>101606.027</v>
      </c>
      <c r="I4914">
        <v>4.7E-2</v>
      </c>
      <c r="J4914">
        <v>254.642</v>
      </c>
      <c r="K4914">
        <v>266.48200000000003</v>
      </c>
      <c r="L4914">
        <v>50.423999999999999</v>
      </c>
      <c r="M4914">
        <v>222.52</v>
      </c>
    </row>
    <row r="4915" spans="1:13" x14ac:dyDescent="0.35">
      <c r="A4915">
        <v>4911</v>
      </c>
      <c r="B4915" t="s">
        <v>3990</v>
      </c>
      <c r="C4915">
        <v>444.3</v>
      </c>
      <c r="D4915">
        <v>21.95</v>
      </c>
      <c r="E4915">
        <v>19.158000000000001</v>
      </c>
      <c r="F4915">
        <v>6.5430000000000001</v>
      </c>
      <c r="G4915">
        <v>4.7809999999999997</v>
      </c>
      <c r="H4915">
        <v>101583.617</v>
      </c>
      <c r="I4915">
        <v>0.188</v>
      </c>
      <c r="J4915">
        <v>219.46799999999999</v>
      </c>
      <c r="K4915">
        <v>230.988</v>
      </c>
      <c r="L4915">
        <v>43.447000000000003</v>
      </c>
      <c r="M4915">
        <v>240.54900000000001</v>
      </c>
    </row>
    <row r="4916" spans="1:13" x14ac:dyDescent="0.35">
      <c r="A4916">
        <v>4912</v>
      </c>
      <c r="B4916" t="s">
        <v>3989</v>
      </c>
      <c r="C4916">
        <v>390.077</v>
      </c>
      <c r="D4916">
        <v>21.838000000000001</v>
      </c>
      <c r="E4916">
        <v>19.501000000000001</v>
      </c>
      <c r="F4916">
        <v>6.5919999999999996</v>
      </c>
      <c r="G4916">
        <v>4.3170000000000002</v>
      </c>
      <c r="H4916">
        <v>101556.875</v>
      </c>
      <c r="I4916">
        <v>4.7E-2</v>
      </c>
      <c r="J4916">
        <v>185.21299999999999</v>
      </c>
      <c r="K4916">
        <v>208.9</v>
      </c>
      <c r="L4916">
        <v>35.201000000000001</v>
      </c>
      <c r="M4916">
        <v>255.38399999999999</v>
      </c>
    </row>
    <row r="4917" spans="1:13" x14ac:dyDescent="0.35">
      <c r="A4917">
        <v>4913</v>
      </c>
      <c r="B4917" t="s">
        <v>3988</v>
      </c>
      <c r="C4917">
        <v>279.7</v>
      </c>
      <c r="D4917">
        <v>21.184999999999999</v>
      </c>
      <c r="E4917">
        <v>19.792000000000002</v>
      </c>
      <c r="F4917">
        <v>6.8710000000000004</v>
      </c>
      <c r="G4917">
        <v>4.2359999999999998</v>
      </c>
      <c r="H4917">
        <v>101532.992</v>
      </c>
      <c r="I4917">
        <v>4.1000000000000002E-2</v>
      </c>
      <c r="J4917">
        <v>139.577</v>
      </c>
      <c r="K4917">
        <v>141.52000000000001</v>
      </c>
      <c r="L4917">
        <v>26.399000000000001</v>
      </c>
      <c r="M4917">
        <v>268.23599999999999</v>
      </c>
    </row>
    <row r="4918" spans="1:13" x14ac:dyDescent="0.35">
      <c r="A4918">
        <v>4914</v>
      </c>
      <c r="B4918" t="s">
        <v>3987</v>
      </c>
      <c r="C4918">
        <v>162.33099999999999</v>
      </c>
      <c r="D4918">
        <v>20.111999999999998</v>
      </c>
      <c r="E4918">
        <v>19.954000000000001</v>
      </c>
      <c r="F4918">
        <v>6.9740000000000002</v>
      </c>
      <c r="G4918">
        <v>3.9870000000000001</v>
      </c>
      <c r="H4918">
        <v>101527.05499999999</v>
      </c>
      <c r="I4918">
        <v>0.129</v>
      </c>
      <c r="J4918">
        <v>94.956999999999994</v>
      </c>
      <c r="K4918">
        <v>67.040000000000006</v>
      </c>
      <c r="L4918">
        <v>17.53</v>
      </c>
      <c r="M4918">
        <v>280.07</v>
      </c>
    </row>
    <row r="4919" spans="1:13" x14ac:dyDescent="0.35">
      <c r="A4919">
        <v>4915</v>
      </c>
      <c r="B4919" t="s">
        <v>3986</v>
      </c>
      <c r="C4919">
        <v>66.802999999999997</v>
      </c>
      <c r="D4919">
        <v>18.850999999999999</v>
      </c>
      <c r="E4919">
        <v>18.827000000000002</v>
      </c>
      <c r="F4919">
        <v>7.25</v>
      </c>
      <c r="G4919">
        <v>3.673</v>
      </c>
      <c r="H4919">
        <v>101523.974</v>
      </c>
      <c r="I4919">
        <v>0.32100000000000001</v>
      </c>
      <c r="J4919">
        <v>48.274000000000001</v>
      </c>
      <c r="K4919">
        <v>17.748999999999999</v>
      </c>
      <c r="L4919">
        <v>8.9719999999999995</v>
      </c>
      <c r="M4919">
        <v>291.59199999999998</v>
      </c>
    </row>
    <row r="4920" spans="1:13" x14ac:dyDescent="0.35">
      <c r="A4920">
        <v>4916</v>
      </c>
      <c r="B4920" t="s">
        <v>3985</v>
      </c>
      <c r="C4920">
        <v>9.2070000000000007</v>
      </c>
      <c r="D4920">
        <v>17.463999999999999</v>
      </c>
      <c r="E4920">
        <v>17.61</v>
      </c>
      <c r="F4920">
        <v>6.8890000000000002</v>
      </c>
      <c r="G4920">
        <v>4.0129999999999999</v>
      </c>
      <c r="H4920">
        <v>101533.527</v>
      </c>
      <c r="I4920">
        <v>0.115</v>
      </c>
      <c r="J4920">
        <v>8.4019999999999992</v>
      </c>
      <c r="K4920">
        <v>0.71299999999999997</v>
      </c>
      <c r="L4920">
        <v>1.077</v>
      </c>
      <c r="M4920">
        <v>303.32600000000002</v>
      </c>
    </row>
    <row r="4921" spans="1:13" x14ac:dyDescent="0.35">
      <c r="A4921">
        <v>4917</v>
      </c>
      <c r="B4921" t="s">
        <v>3984</v>
      </c>
      <c r="C4921">
        <v>0</v>
      </c>
      <c r="D4921">
        <v>16.661999999999999</v>
      </c>
      <c r="E4921">
        <v>16.54</v>
      </c>
      <c r="F4921">
        <v>6.6040000000000001</v>
      </c>
      <c r="G4921">
        <v>4.2050000000000001</v>
      </c>
      <c r="H4921">
        <v>101535.402</v>
      </c>
      <c r="I4921">
        <v>6.6000000000000003E-2</v>
      </c>
      <c r="J4921">
        <v>0</v>
      </c>
      <c r="K4921">
        <v>0</v>
      </c>
      <c r="L4921">
        <v>-5.7939999999999996</v>
      </c>
      <c r="M4921">
        <v>315.65100000000001</v>
      </c>
    </row>
    <row r="4922" spans="1:13" x14ac:dyDescent="0.35">
      <c r="A4922">
        <v>4918</v>
      </c>
      <c r="B4922" t="s">
        <v>3983</v>
      </c>
      <c r="C4922">
        <v>0</v>
      </c>
      <c r="D4922">
        <v>16.111000000000001</v>
      </c>
      <c r="E4922">
        <v>15.584</v>
      </c>
      <c r="F4922">
        <v>6.4989999999999997</v>
      </c>
      <c r="G4922">
        <v>4.6479999999999997</v>
      </c>
      <c r="H4922">
        <v>101527.545</v>
      </c>
      <c r="I4922">
        <v>0.15</v>
      </c>
      <c r="J4922">
        <v>0</v>
      </c>
      <c r="K4922">
        <v>0</v>
      </c>
      <c r="L4922">
        <v>-11.25</v>
      </c>
      <c r="M4922">
        <v>328.798</v>
      </c>
    </row>
    <row r="4923" spans="1:13" x14ac:dyDescent="0.35">
      <c r="A4923">
        <v>4919</v>
      </c>
      <c r="B4923" t="s">
        <v>3982</v>
      </c>
      <c r="C4923">
        <v>0</v>
      </c>
      <c r="D4923">
        <v>15.852</v>
      </c>
      <c r="E4923">
        <v>14.645</v>
      </c>
      <c r="F4923">
        <v>6.5739999999999998</v>
      </c>
      <c r="G4923">
        <v>4.46</v>
      </c>
      <c r="H4923">
        <v>101510.447</v>
      </c>
      <c r="I4923">
        <v>0.222</v>
      </c>
      <c r="J4923">
        <v>0</v>
      </c>
      <c r="K4923">
        <v>0</v>
      </c>
      <c r="L4923">
        <v>-14.909000000000001</v>
      </c>
      <c r="M4923">
        <v>342.77800000000002</v>
      </c>
    </row>
    <row r="4924" spans="1:13" x14ac:dyDescent="0.35">
      <c r="A4924">
        <v>4920</v>
      </c>
      <c r="B4924" t="s">
        <v>3981</v>
      </c>
      <c r="C4924">
        <v>0</v>
      </c>
      <c r="D4924">
        <v>15.28</v>
      </c>
      <c r="E4924">
        <v>13.686999999999999</v>
      </c>
      <c r="F4924">
        <v>6.8639999999999999</v>
      </c>
      <c r="G4924">
        <v>4.0359999999999996</v>
      </c>
      <c r="H4924">
        <v>101491.607</v>
      </c>
      <c r="I4924">
        <v>9.7000000000000003E-2</v>
      </c>
      <c r="J4924">
        <v>0</v>
      </c>
      <c r="K4924">
        <v>0</v>
      </c>
      <c r="L4924">
        <v>-16.456</v>
      </c>
      <c r="M4924">
        <v>338.048</v>
      </c>
    </row>
    <row r="4925" spans="1:13" x14ac:dyDescent="0.35">
      <c r="A4925">
        <v>4921</v>
      </c>
      <c r="B4925" t="s">
        <v>3980</v>
      </c>
      <c r="C4925">
        <v>0</v>
      </c>
      <c r="D4925">
        <v>15.119</v>
      </c>
      <c r="E4925">
        <v>13.510999999999999</v>
      </c>
      <c r="F4925">
        <v>6.8559999999999999</v>
      </c>
      <c r="G4925">
        <v>4.6829999999999998</v>
      </c>
      <c r="H4925">
        <v>101462.677</v>
      </c>
      <c r="I4925">
        <v>0.10299999999999999</v>
      </c>
      <c r="J4925">
        <v>0</v>
      </c>
      <c r="K4925">
        <v>0</v>
      </c>
      <c r="L4925">
        <v>-15.741</v>
      </c>
      <c r="M4925">
        <v>11.987</v>
      </c>
    </row>
    <row r="4926" spans="1:13" x14ac:dyDescent="0.35">
      <c r="A4926">
        <v>4922</v>
      </c>
      <c r="B4926" t="s">
        <v>3979</v>
      </c>
      <c r="C4926">
        <v>0</v>
      </c>
      <c r="D4926">
        <v>14.811999999999999</v>
      </c>
      <c r="E4926">
        <v>13.379</v>
      </c>
      <c r="F4926">
        <v>6.68</v>
      </c>
      <c r="G4926">
        <v>4.0910000000000002</v>
      </c>
      <c r="H4926">
        <v>101437.129</v>
      </c>
      <c r="I4926">
        <v>9.7000000000000003E-2</v>
      </c>
      <c r="J4926">
        <v>0</v>
      </c>
      <c r="K4926">
        <v>0</v>
      </c>
      <c r="L4926">
        <v>-12.837</v>
      </c>
      <c r="M4926">
        <v>26.215</v>
      </c>
    </row>
    <row r="4927" spans="1:13" x14ac:dyDescent="0.35">
      <c r="A4927">
        <v>4923</v>
      </c>
      <c r="B4927" t="s">
        <v>3978</v>
      </c>
      <c r="C4927">
        <v>0</v>
      </c>
      <c r="D4927">
        <v>14.595000000000001</v>
      </c>
      <c r="E4927">
        <v>13.243</v>
      </c>
      <c r="F4927">
        <v>6.6470000000000002</v>
      </c>
      <c r="G4927">
        <v>5.04</v>
      </c>
      <c r="H4927">
        <v>101414.685</v>
      </c>
      <c r="I4927">
        <v>6.6000000000000003E-2</v>
      </c>
      <c r="J4927">
        <v>0</v>
      </c>
      <c r="K4927">
        <v>0</v>
      </c>
      <c r="L4927">
        <v>-8.0030000000000001</v>
      </c>
      <c r="M4927">
        <v>39.701000000000001</v>
      </c>
    </row>
    <row r="4928" spans="1:13" x14ac:dyDescent="0.35">
      <c r="A4928">
        <v>4924</v>
      </c>
      <c r="B4928" t="s">
        <v>3977</v>
      </c>
      <c r="C4928">
        <v>1.5920000000000001</v>
      </c>
      <c r="D4928">
        <v>14.324999999999999</v>
      </c>
      <c r="E4928">
        <v>13.103999999999999</v>
      </c>
      <c r="F4928">
        <v>6.3479999999999999</v>
      </c>
      <c r="G4928">
        <v>4.92</v>
      </c>
      <c r="H4928">
        <v>101404.372</v>
      </c>
      <c r="I4928">
        <v>7.1999999999999995E-2</v>
      </c>
      <c r="J4928">
        <v>1.5940000000000001</v>
      </c>
      <c r="K4928">
        <v>1.2E-2</v>
      </c>
      <c r="L4928">
        <v>-1.6120000000000001</v>
      </c>
      <c r="M4928">
        <v>52.32</v>
      </c>
    </row>
    <row r="4929" spans="1:13" x14ac:dyDescent="0.35">
      <c r="A4929">
        <v>4925</v>
      </c>
      <c r="B4929" t="s">
        <v>3976</v>
      </c>
      <c r="C4929">
        <v>33.593000000000004</v>
      </c>
      <c r="D4929">
        <v>14.949</v>
      </c>
      <c r="E4929">
        <v>13.093999999999999</v>
      </c>
      <c r="F4929">
        <v>6.3490000000000002</v>
      </c>
      <c r="G4929">
        <v>4.7560000000000002</v>
      </c>
      <c r="H4929">
        <v>101401.55899999999</v>
      </c>
      <c r="I4929">
        <v>7.2999999999999995E-2</v>
      </c>
      <c r="J4929">
        <v>29.561</v>
      </c>
      <c r="K4929">
        <v>4.5060000000000002</v>
      </c>
      <c r="L4929">
        <v>5.944</v>
      </c>
      <c r="M4929">
        <v>64.245000000000005</v>
      </c>
    </row>
    <row r="4930" spans="1:13" x14ac:dyDescent="0.35">
      <c r="A4930">
        <v>4926</v>
      </c>
      <c r="B4930" t="s">
        <v>3975</v>
      </c>
      <c r="C4930">
        <v>113.675</v>
      </c>
      <c r="D4930">
        <v>16.295999999999999</v>
      </c>
      <c r="E4930">
        <v>13.266</v>
      </c>
      <c r="F4930">
        <v>6.1790000000000003</v>
      </c>
      <c r="G4930">
        <v>5.0490000000000004</v>
      </c>
      <c r="H4930">
        <v>101406.916</v>
      </c>
      <c r="I4930">
        <v>1.6E-2</v>
      </c>
      <c r="J4930">
        <v>79.805000000000007</v>
      </c>
      <c r="K4930">
        <v>35.804000000000002</v>
      </c>
      <c r="L4930">
        <v>14.29</v>
      </c>
      <c r="M4930">
        <v>75.807000000000002</v>
      </c>
    </row>
    <row r="4931" spans="1:13" x14ac:dyDescent="0.35">
      <c r="A4931">
        <v>4927</v>
      </c>
      <c r="B4931" t="s">
        <v>3974</v>
      </c>
      <c r="C4931">
        <v>222.285</v>
      </c>
      <c r="D4931">
        <v>17.709</v>
      </c>
      <c r="E4931">
        <v>14.19</v>
      </c>
      <c r="F4931">
        <v>6.0179999999999998</v>
      </c>
      <c r="G4931">
        <v>4.7619999999999996</v>
      </c>
      <c r="H4931">
        <v>101395.038</v>
      </c>
      <c r="I4931">
        <v>1.4E-2</v>
      </c>
      <c r="J4931">
        <v>131.71700000000001</v>
      </c>
      <c r="K4931">
        <v>97.206000000000003</v>
      </c>
      <c r="L4931">
        <v>23.074999999999999</v>
      </c>
      <c r="M4931">
        <v>87.477000000000004</v>
      </c>
    </row>
    <row r="4932" spans="1:13" x14ac:dyDescent="0.35">
      <c r="A4932">
        <v>4928</v>
      </c>
      <c r="B4932" t="s">
        <v>3973</v>
      </c>
      <c r="C4932">
        <v>333.86099999999999</v>
      </c>
      <c r="D4932">
        <v>19.170999999999999</v>
      </c>
      <c r="E4932">
        <v>15.109</v>
      </c>
      <c r="F4932">
        <v>5.8250000000000002</v>
      </c>
      <c r="G4932">
        <v>4.6150000000000002</v>
      </c>
      <c r="H4932">
        <v>101412.375</v>
      </c>
      <c r="I4932">
        <v>1.6E-2</v>
      </c>
      <c r="J4932">
        <v>164.38399999999999</v>
      </c>
      <c r="K4932">
        <v>172.81</v>
      </c>
      <c r="L4932">
        <v>31.954000000000001</v>
      </c>
      <c r="M4932">
        <v>99.906000000000006</v>
      </c>
    </row>
    <row r="4933" spans="1:13" x14ac:dyDescent="0.35">
      <c r="A4933">
        <v>4929</v>
      </c>
      <c r="B4933" t="s">
        <v>3972</v>
      </c>
      <c r="C4933">
        <v>433.81700000000001</v>
      </c>
      <c r="D4933">
        <v>20.207000000000001</v>
      </c>
      <c r="E4933">
        <v>16.015999999999998</v>
      </c>
      <c r="F4933">
        <v>5.6180000000000003</v>
      </c>
      <c r="G4933">
        <v>4.8940000000000001</v>
      </c>
      <c r="H4933">
        <v>101407.79700000001</v>
      </c>
      <c r="I4933">
        <v>0.107</v>
      </c>
      <c r="J4933">
        <v>204.06800000000001</v>
      </c>
      <c r="K4933">
        <v>232.94200000000001</v>
      </c>
      <c r="L4933">
        <v>40.408000000000001</v>
      </c>
      <c r="M4933">
        <v>113.836</v>
      </c>
    </row>
    <row r="4934" spans="1:13" x14ac:dyDescent="0.35">
      <c r="A4934">
        <v>4930</v>
      </c>
      <c r="B4934" t="s">
        <v>3971</v>
      </c>
      <c r="C4934">
        <v>529.65300000000002</v>
      </c>
      <c r="D4934">
        <v>21.015000000000001</v>
      </c>
      <c r="E4934">
        <v>16.850000000000001</v>
      </c>
      <c r="F4934">
        <v>5.4749999999999996</v>
      </c>
      <c r="G4934">
        <v>4.3570000000000002</v>
      </c>
      <c r="H4934">
        <v>101403.34699999999</v>
      </c>
      <c r="I4934">
        <v>7.9000000000000001E-2</v>
      </c>
      <c r="J4934">
        <v>233.642</v>
      </c>
      <c r="K4934">
        <v>301.75900000000001</v>
      </c>
      <c r="L4934">
        <v>47.963999999999999</v>
      </c>
      <c r="M4934">
        <v>130.65799999999999</v>
      </c>
    </row>
    <row r="4935" spans="1:13" x14ac:dyDescent="0.35">
      <c r="A4935">
        <v>4931</v>
      </c>
      <c r="B4935" t="s">
        <v>3970</v>
      </c>
      <c r="C4935">
        <v>557.06899999999996</v>
      </c>
      <c r="D4935">
        <v>21.739000000000001</v>
      </c>
      <c r="E4935">
        <v>17.506</v>
      </c>
      <c r="F4935">
        <v>5.5389999999999997</v>
      </c>
      <c r="G4935">
        <v>4.8789999999999996</v>
      </c>
      <c r="H4935">
        <v>101399.10400000001</v>
      </c>
      <c r="I4935">
        <v>6.9000000000000006E-2</v>
      </c>
      <c r="J4935">
        <v>244.399</v>
      </c>
      <c r="K4935">
        <v>320.02300000000002</v>
      </c>
      <c r="L4935">
        <v>53.56</v>
      </c>
      <c r="M4935">
        <v>151.18799999999999</v>
      </c>
    </row>
    <row r="4936" spans="1:13" x14ac:dyDescent="0.35">
      <c r="A4936">
        <v>4932</v>
      </c>
      <c r="B4936" t="s">
        <v>3969</v>
      </c>
      <c r="C4936">
        <v>559.08100000000002</v>
      </c>
      <c r="D4936">
        <v>22.265000000000001</v>
      </c>
      <c r="E4936">
        <v>18.138000000000002</v>
      </c>
      <c r="F4936">
        <v>6.4109999999999996</v>
      </c>
      <c r="G4936">
        <v>5.0129999999999999</v>
      </c>
      <c r="H4936">
        <v>101385.489</v>
      </c>
      <c r="I4936">
        <v>0.153</v>
      </c>
      <c r="J4936">
        <v>266.87400000000002</v>
      </c>
      <c r="K4936">
        <v>298.863</v>
      </c>
      <c r="L4936">
        <v>56.122</v>
      </c>
      <c r="M4936">
        <v>175.40299999999999</v>
      </c>
    </row>
    <row r="4937" spans="1:13" x14ac:dyDescent="0.35">
      <c r="A4937">
        <v>4933</v>
      </c>
      <c r="B4937" t="s">
        <v>3968</v>
      </c>
      <c r="C4937">
        <v>519.16300000000001</v>
      </c>
      <c r="D4937">
        <v>22.414999999999999</v>
      </c>
      <c r="E4937">
        <v>18.581</v>
      </c>
      <c r="F4937">
        <v>6.9859999999999998</v>
      </c>
      <c r="G4937">
        <v>5.4640000000000004</v>
      </c>
      <c r="H4937">
        <v>101377.14</v>
      </c>
      <c r="I4937">
        <v>0.17299999999999999</v>
      </c>
      <c r="J4937">
        <v>253.19200000000001</v>
      </c>
      <c r="K4937">
        <v>274.65100000000001</v>
      </c>
      <c r="L4937">
        <v>54.887999999999998</v>
      </c>
      <c r="M4937">
        <v>200.34100000000001</v>
      </c>
    </row>
    <row r="4938" spans="1:13" x14ac:dyDescent="0.35">
      <c r="A4938">
        <v>4934</v>
      </c>
      <c r="B4938" t="s">
        <v>3967</v>
      </c>
      <c r="C4938">
        <v>458.38499999999999</v>
      </c>
      <c r="D4938">
        <v>22.27</v>
      </c>
      <c r="E4938">
        <v>19.036999999999999</v>
      </c>
      <c r="F4938">
        <v>6.9569999999999999</v>
      </c>
      <c r="G4938">
        <v>4.9909999999999997</v>
      </c>
      <c r="H4938">
        <v>101368.16499999999</v>
      </c>
      <c r="I4938">
        <v>0.47</v>
      </c>
      <c r="J4938">
        <v>237.745</v>
      </c>
      <c r="K4938">
        <v>225.99799999999999</v>
      </c>
      <c r="L4938">
        <v>50.238</v>
      </c>
      <c r="M4938">
        <v>222.374</v>
      </c>
    </row>
    <row r="4939" spans="1:13" x14ac:dyDescent="0.35">
      <c r="A4939">
        <v>4935</v>
      </c>
      <c r="B4939" t="s">
        <v>3966</v>
      </c>
      <c r="C4939">
        <v>411.52300000000002</v>
      </c>
      <c r="D4939">
        <v>22.05</v>
      </c>
      <c r="E4939">
        <v>19.373999999999999</v>
      </c>
      <c r="F4939">
        <v>6.9459999999999997</v>
      </c>
      <c r="G4939">
        <v>5.18</v>
      </c>
      <c r="H4939">
        <v>101361.961</v>
      </c>
      <c r="I4939">
        <v>0.30299999999999999</v>
      </c>
      <c r="J4939">
        <v>215.17699999999999</v>
      </c>
      <c r="K4939">
        <v>198.58600000000001</v>
      </c>
      <c r="L4939">
        <v>43.274999999999999</v>
      </c>
      <c r="M4939">
        <v>240.38499999999999</v>
      </c>
    </row>
    <row r="4940" spans="1:13" x14ac:dyDescent="0.35">
      <c r="A4940">
        <v>4936</v>
      </c>
      <c r="B4940" t="s">
        <v>3965</v>
      </c>
      <c r="C4940">
        <v>356.48</v>
      </c>
      <c r="D4940">
        <v>22.068000000000001</v>
      </c>
      <c r="E4940">
        <v>19.731000000000002</v>
      </c>
      <c r="F4940">
        <v>7.1150000000000002</v>
      </c>
      <c r="G4940">
        <v>4.3810000000000002</v>
      </c>
      <c r="H4940">
        <v>101346.156</v>
      </c>
      <c r="I4940">
        <v>3.2000000000000001E-2</v>
      </c>
      <c r="J4940">
        <v>179.571</v>
      </c>
      <c r="K4940">
        <v>177.55600000000001</v>
      </c>
      <c r="L4940">
        <v>35.039000000000001</v>
      </c>
      <c r="M4940">
        <v>255.22300000000001</v>
      </c>
    </row>
    <row r="4941" spans="1:13" x14ac:dyDescent="0.35">
      <c r="A4941">
        <v>4937</v>
      </c>
      <c r="B4941" t="s">
        <v>3964</v>
      </c>
      <c r="C4941">
        <v>266.33800000000002</v>
      </c>
      <c r="D4941">
        <v>21.445</v>
      </c>
      <c r="E4941">
        <v>19.975999999999999</v>
      </c>
      <c r="F4941">
        <v>7.2590000000000003</v>
      </c>
      <c r="G4941">
        <v>4.4779999999999998</v>
      </c>
      <c r="H4941">
        <v>101333.47900000001</v>
      </c>
      <c r="I4941">
        <v>0.34100000000000003</v>
      </c>
      <c r="J4941">
        <v>138.065</v>
      </c>
      <c r="K4941">
        <v>129.952</v>
      </c>
      <c r="L4941">
        <v>26.24</v>
      </c>
      <c r="M4941">
        <v>268.084</v>
      </c>
    </row>
    <row r="4942" spans="1:13" x14ac:dyDescent="0.35">
      <c r="A4942">
        <v>4938</v>
      </c>
      <c r="B4942" t="s">
        <v>3963</v>
      </c>
      <c r="C4942">
        <v>163.934</v>
      </c>
      <c r="D4942">
        <v>20.678000000000001</v>
      </c>
      <c r="E4942">
        <v>20.155999999999999</v>
      </c>
      <c r="F4942">
        <v>7.0659999999999998</v>
      </c>
      <c r="G4942">
        <v>4.5620000000000003</v>
      </c>
      <c r="H4942">
        <v>101334.238</v>
      </c>
      <c r="I4942">
        <v>0.23699999999999999</v>
      </c>
      <c r="J4942">
        <v>95.897999999999996</v>
      </c>
      <c r="K4942">
        <v>69.171999999999997</v>
      </c>
      <c r="L4942">
        <v>17.375</v>
      </c>
      <c r="M4942">
        <v>279.92099999999999</v>
      </c>
    </row>
    <row r="4943" spans="1:13" x14ac:dyDescent="0.35">
      <c r="A4943">
        <v>4939</v>
      </c>
      <c r="B4943" t="s">
        <v>3962</v>
      </c>
      <c r="C4943">
        <v>67.034999999999997</v>
      </c>
      <c r="D4943">
        <v>19.353999999999999</v>
      </c>
      <c r="E4943">
        <v>18.917999999999999</v>
      </c>
      <c r="F4943">
        <v>6.6139999999999999</v>
      </c>
      <c r="G4943">
        <v>4.9109999999999996</v>
      </c>
      <c r="H4943">
        <v>101345.757</v>
      </c>
      <c r="I4943">
        <v>0.41699999999999998</v>
      </c>
      <c r="J4943">
        <v>44.198</v>
      </c>
      <c r="K4943">
        <v>23.655999999999999</v>
      </c>
      <c r="L4943">
        <v>8.8049999999999997</v>
      </c>
      <c r="M4943">
        <v>291.46300000000002</v>
      </c>
    </row>
    <row r="4944" spans="1:13" x14ac:dyDescent="0.35">
      <c r="A4944">
        <v>4940</v>
      </c>
      <c r="B4944" t="s">
        <v>3961</v>
      </c>
      <c r="C4944">
        <v>10.273</v>
      </c>
      <c r="D4944">
        <v>17.783999999999999</v>
      </c>
      <c r="E4944">
        <v>17.648</v>
      </c>
      <c r="F4944">
        <v>6.492</v>
      </c>
      <c r="G4944">
        <v>3.8889999999999998</v>
      </c>
      <c r="H4944">
        <v>101362.80899999999</v>
      </c>
      <c r="I4944">
        <v>8.2000000000000003E-2</v>
      </c>
      <c r="J4944">
        <v>8.25</v>
      </c>
      <c r="K4944">
        <v>2.0419999999999998</v>
      </c>
      <c r="L4944">
        <v>0.90100000000000002</v>
      </c>
      <c r="M4944">
        <v>303.21100000000001</v>
      </c>
    </row>
    <row r="4945" spans="1:13" x14ac:dyDescent="0.35">
      <c r="A4945">
        <v>4941</v>
      </c>
      <c r="B4945" t="s">
        <v>3960</v>
      </c>
      <c r="C4945">
        <v>0</v>
      </c>
      <c r="D4945">
        <v>16.681000000000001</v>
      </c>
      <c r="E4945">
        <v>16.489000000000001</v>
      </c>
      <c r="F4945">
        <v>6.4039999999999999</v>
      </c>
      <c r="G4945">
        <v>4.0170000000000003</v>
      </c>
      <c r="H4945">
        <v>101378.879</v>
      </c>
      <c r="I4945">
        <v>0.216</v>
      </c>
      <c r="J4945">
        <v>0</v>
      </c>
      <c r="K4945">
        <v>0</v>
      </c>
      <c r="L4945">
        <v>-5.9809999999999999</v>
      </c>
      <c r="M4945">
        <v>315.55399999999997</v>
      </c>
    </row>
    <row r="4946" spans="1:13" x14ac:dyDescent="0.35">
      <c r="A4946">
        <v>4942</v>
      </c>
      <c r="B4946" t="s">
        <v>3959</v>
      </c>
      <c r="C4946">
        <v>0</v>
      </c>
      <c r="D4946">
        <v>16.222999999999999</v>
      </c>
      <c r="E4946">
        <v>15.454000000000001</v>
      </c>
      <c r="F4946">
        <v>5.7759999999999998</v>
      </c>
      <c r="G4946">
        <v>4.34</v>
      </c>
      <c r="H4946">
        <v>101362.852</v>
      </c>
      <c r="I4946">
        <v>0.26800000000000002</v>
      </c>
      <c r="J4946">
        <v>0</v>
      </c>
      <c r="K4946">
        <v>0</v>
      </c>
      <c r="L4946">
        <v>-11.448</v>
      </c>
      <c r="M4946">
        <v>328.72399999999999</v>
      </c>
    </row>
    <row r="4947" spans="1:13" x14ac:dyDescent="0.35">
      <c r="A4947">
        <v>4943</v>
      </c>
      <c r="B4947" t="s">
        <v>3958</v>
      </c>
      <c r="C4947">
        <v>0</v>
      </c>
      <c r="D4947">
        <v>15.654999999999999</v>
      </c>
      <c r="E4947">
        <v>14.486000000000001</v>
      </c>
      <c r="F4947">
        <v>5.9909999999999997</v>
      </c>
      <c r="G4947">
        <v>4.3440000000000003</v>
      </c>
      <c r="H4947">
        <v>101349.68399999999</v>
      </c>
      <c r="I4947">
        <v>0.29299999999999998</v>
      </c>
      <c r="J4947">
        <v>0</v>
      </c>
      <c r="K4947">
        <v>0</v>
      </c>
      <c r="L4947">
        <v>-15.115</v>
      </c>
      <c r="M4947">
        <v>342.733</v>
      </c>
    </row>
    <row r="4948" spans="1:13" x14ac:dyDescent="0.35">
      <c r="A4948">
        <v>4944</v>
      </c>
      <c r="B4948" t="s">
        <v>3957</v>
      </c>
      <c r="C4948">
        <v>0</v>
      </c>
      <c r="D4948">
        <v>15.394</v>
      </c>
      <c r="E4948">
        <v>13.518000000000001</v>
      </c>
      <c r="F4948">
        <v>6.0179999999999998</v>
      </c>
      <c r="G4948">
        <v>4.4390000000000001</v>
      </c>
      <c r="H4948">
        <v>101329.86199999999</v>
      </c>
      <c r="I4948">
        <v>0.36899999999999999</v>
      </c>
      <c r="J4948">
        <v>0</v>
      </c>
      <c r="K4948">
        <v>0</v>
      </c>
      <c r="L4948">
        <v>-16.667000000000002</v>
      </c>
      <c r="M4948">
        <v>338.03699999999998</v>
      </c>
    </row>
    <row r="4949" spans="1:13" x14ac:dyDescent="0.35">
      <c r="A4949">
        <v>4945</v>
      </c>
      <c r="B4949" t="s">
        <v>3956</v>
      </c>
      <c r="C4949">
        <v>0</v>
      </c>
      <c r="D4949">
        <v>14.994999999999999</v>
      </c>
      <c r="E4949">
        <v>13.3</v>
      </c>
      <c r="F4949">
        <v>6.0650000000000004</v>
      </c>
      <c r="G4949">
        <v>4.5940000000000003</v>
      </c>
      <c r="H4949">
        <v>101300.083</v>
      </c>
      <c r="I4949">
        <v>0.20799999999999999</v>
      </c>
      <c r="J4949">
        <v>0</v>
      </c>
      <c r="K4949">
        <v>0</v>
      </c>
      <c r="L4949">
        <v>-15.951000000000001</v>
      </c>
      <c r="M4949">
        <v>12.012</v>
      </c>
    </row>
    <row r="4950" spans="1:13" x14ac:dyDescent="0.35">
      <c r="A4950">
        <v>4946</v>
      </c>
      <c r="B4950" t="s">
        <v>3955</v>
      </c>
      <c r="C4950">
        <v>0</v>
      </c>
      <c r="D4950">
        <v>14.763</v>
      </c>
      <c r="E4950">
        <v>13.106999999999999</v>
      </c>
      <c r="F4950">
        <v>6.0309999999999997</v>
      </c>
      <c r="G4950">
        <v>4.8090000000000002</v>
      </c>
      <c r="H4950">
        <v>101279.86199999999</v>
      </c>
      <c r="I4950">
        <v>0.17499999999999999</v>
      </c>
      <c r="J4950">
        <v>0</v>
      </c>
      <c r="K4950">
        <v>0</v>
      </c>
      <c r="L4950">
        <v>-13.04</v>
      </c>
      <c r="M4950">
        <v>26.283999999999999</v>
      </c>
    </row>
    <row r="4951" spans="1:13" x14ac:dyDescent="0.35">
      <c r="A4951">
        <v>4947</v>
      </c>
      <c r="B4951" t="s">
        <v>3954</v>
      </c>
      <c r="C4951">
        <v>0</v>
      </c>
      <c r="D4951">
        <v>14.558</v>
      </c>
      <c r="E4951">
        <v>12.917</v>
      </c>
      <c r="F4951">
        <v>6.2859999999999996</v>
      </c>
      <c r="G4951">
        <v>4.6829999999999998</v>
      </c>
      <c r="H4951">
        <v>101256.158</v>
      </c>
      <c r="I4951">
        <v>0.155</v>
      </c>
      <c r="J4951">
        <v>0</v>
      </c>
      <c r="K4951">
        <v>0</v>
      </c>
      <c r="L4951">
        <v>-8.1989999999999998</v>
      </c>
      <c r="M4951">
        <v>39.781999999999996</v>
      </c>
    </row>
    <row r="4952" spans="1:13" x14ac:dyDescent="0.35">
      <c r="A4952">
        <v>4948</v>
      </c>
      <c r="B4952" t="s">
        <v>3953</v>
      </c>
      <c r="C4952">
        <v>1.214</v>
      </c>
      <c r="D4952">
        <v>14.46</v>
      </c>
      <c r="E4952">
        <v>12.750999999999999</v>
      </c>
      <c r="F4952">
        <v>6.2619999999999996</v>
      </c>
      <c r="G4952">
        <v>4.673</v>
      </c>
      <c r="H4952">
        <v>101255.31</v>
      </c>
      <c r="I4952">
        <v>4.2999999999999997E-2</v>
      </c>
      <c r="J4952">
        <v>1.2130000000000001</v>
      </c>
      <c r="K4952">
        <v>7.0000000000000001E-3</v>
      </c>
      <c r="L4952">
        <v>-1.7969999999999999</v>
      </c>
      <c r="M4952">
        <v>52.423000000000002</v>
      </c>
    </row>
    <row r="4953" spans="1:13" x14ac:dyDescent="0.35">
      <c r="A4953">
        <v>4949</v>
      </c>
      <c r="B4953" t="s">
        <v>3952</v>
      </c>
      <c r="C4953">
        <v>30.591999999999999</v>
      </c>
      <c r="D4953">
        <v>15.063000000000001</v>
      </c>
      <c r="E4953">
        <v>12.776</v>
      </c>
      <c r="F4953">
        <v>5.923</v>
      </c>
      <c r="G4953">
        <v>5.0359999999999996</v>
      </c>
      <c r="H4953">
        <v>101254.06</v>
      </c>
      <c r="I4953">
        <v>0.29399999999999998</v>
      </c>
      <c r="J4953">
        <v>26.85</v>
      </c>
      <c r="K4953">
        <v>3.839</v>
      </c>
      <c r="L4953">
        <v>5.7679999999999998</v>
      </c>
      <c r="M4953">
        <v>64.363</v>
      </c>
    </row>
    <row r="4954" spans="1:13" x14ac:dyDescent="0.35">
      <c r="A4954">
        <v>4950</v>
      </c>
      <c r="B4954" t="s">
        <v>3951</v>
      </c>
      <c r="C4954">
        <v>101.328</v>
      </c>
      <c r="D4954">
        <v>16.460999999999999</v>
      </c>
      <c r="E4954">
        <v>12.936999999999999</v>
      </c>
      <c r="F4954">
        <v>6.0110000000000001</v>
      </c>
      <c r="G4954">
        <v>5.1619999999999999</v>
      </c>
      <c r="H4954">
        <v>101263.3</v>
      </c>
      <c r="I4954">
        <v>0.128</v>
      </c>
      <c r="J4954">
        <v>75.268000000000001</v>
      </c>
      <c r="K4954">
        <v>26.26</v>
      </c>
      <c r="L4954">
        <v>14.12</v>
      </c>
      <c r="M4954">
        <v>75.938000000000002</v>
      </c>
    </row>
    <row r="4955" spans="1:13" x14ac:dyDescent="0.35">
      <c r="A4955">
        <v>4951</v>
      </c>
      <c r="B4955" t="s">
        <v>3950</v>
      </c>
      <c r="C4955">
        <v>201.44200000000001</v>
      </c>
      <c r="D4955">
        <v>17.902000000000001</v>
      </c>
      <c r="E4955">
        <v>13.853</v>
      </c>
      <c r="F4955">
        <v>5.9359999999999999</v>
      </c>
      <c r="G4955">
        <v>5.4829999999999997</v>
      </c>
      <c r="H4955">
        <v>101276.962</v>
      </c>
      <c r="I4955">
        <v>7.5999999999999998E-2</v>
      </c>
      <c r="J4955">
        <v>130.517</v>
      </c>
      <c r="K4955">
        <v>72.933999999999997</v>
      </c>
      <c r="L4955">
        <v>22.908000000000001</v>
      </c>
      <c r="M4955">
        <v>87.619</v>
      </c>
    </row>
    <row r="4956" spans="1:13" x14ac:dyDescent="0.35">
      <c r="A4956">
        <v>4952</v>
      </c>
      <c r="B4956" t="s">
        <v>3949</v>
      </c>
      <c r="C4956">
        <v>315.67700000000002</v>
      </c>
      <c r="D4956">
        <v>19.128</v>
      </c>
      <c r="E4956">
        <v>14.792</v>
      </c>
      <c r="F4956">
        <v>6.5140000000000002</v>
      </c>
      <c r="G4956">
        <v>5.2190000000000003</v>
      </c>
      <c r="H4956">
        <v>101280.712</v>
      </c>
      <c r="I4956">
        <v>3.6999999999999998E-2</v>
      </c>
      <c r="J4956">
        <v>177.785</v>
      </c>
      <c r="K4956">
        <v>142.489</v>
      </c>
      <c r="L4956">
        <v>31.766999999999999</v>
      </c>
      <c r="M4956">
        <v>100.033</v>
      </c>
    </row>
    <row r="4957" spans="1:13" x14ac:dyDescent="0.35">
      <c r="A4957">
        <v>4953</v>
      </c>
      <c r="B4957" t="s">
        <v>3948</v>
      </c>
      <c r="C4957">
        <v>390.55599999999998</v>
      </c>
      <c r="D4957">
        <v>19.919</v>
      </c>
      <c r="E4957">
        <v>15.631</v>
      </c>
      <c r="F4957">
        <v>6.6769999999999996</v>
      </c>
      <c r="G4957">
        <v>5.7910000000000004</v>
      </c>
      <c r="H4957">
        <v>101286.917</v>
      </c>
      <c r="I4957">
        <v>0.129</v>
      </c>
      <c r="J4957">
        <v>221.126</v>
      </c>
      <c r="K4957">
        <v>173.733</v>
      </c>
      <c r="L4957">
        <v>40.256999999999998</v>
      </c>
      <c r="M4957">
        <v>114.041</v>
      </c>
    </row>
    <row r="4958" spans="1:13" x14ac:dyDescent="0.35">
      <c r="A4958">
        <v>4954</v>
      </c>
      <c r="B4958" t="s">
        <v>3947</v>
      </c>
      <c r="C4958">
        <v>450.31900000000002</v>
      </c>
      <c r="D4958">
        <v>20.535</v>
      </c>
      <c r="E4958">
        <v>16.361999999999998</v>
      </c>
      <c r="F4958">
        <v>6.407</v>
      </c>
      <c r="G4958">
        <v>5.88</v>
      </c>
      <c r="H4958">
        <v>101296.605</v>
      </c>
      <c r="I4958">
        <v>8.5999999999999993E-2</v>
      </c>
      <c r="J4958">
        <v>248.142</v>
      </c>
      <c r="K4958">
        <v>206.54</v>
      </c>
      <c r="L4958">
        <v>47.758000000000003</v>
      </c>
      <c r="M4958">
        <v>130.76300000000001</v>
      </c>
    </row>
    <row r="4959" spans="1:13" x14ac:dyDescent="0.35">
      <c r="A4959">
        <v>4955</v>
      </c>
      <c r="B4959" t="s">
        <v>3946</v>
      </c>
      <c r="C4959">
        <v>495.26299999999998</v>
      </c>
      <c r="D4959">
        <v>21.134</v>
      </c>
      <c r="E4959">
        <v>17.085999999999999</v>
      </c>
      <c r="F4959">
        <v>6.1719999999999997</v>
      </c>
      <c r="G4959">
        <v>5.4740000000000002</v>
      </c>
      <c r="H4959">
        <v>101292.497</v>
      </c>
      <c r="I4959">
        <v>1.2999999999999999E-2</v>
      </c>
      <c r="J4959">
        <v>250.52199999999999</v>
      </c>
      <c r="K4959">
        <v>249.51</v>
      </c>
      <c r="L4959">
        <v>53.356000000000002</v>
      </c>
      <c r="M4959">
        <v>151.291</v>
      </c>
    </row>
    <row r="4960" spans="1:13" x14ac:dyDescent="0.35">
      <c r="A4960">
        <v>4956</v>
      </c>
      <c r="B4960" t="s">
        <v>3945</v>
      </c>
      <c r="C4960">
        <v>520.31899999999996</v>
      </c>
      <c r="D4960">
        <v>21.446999999999999</v>
      </c>
      <c r="E4960">
        <v>17.916</v>
      </c>
      <c r="F4960">
        <v>6.1929999999999996</v>
      </c>
      <c r="G4960">
        <v>5.5069999999999997</v>
      </c>
      <c r="H4960">
        <v>101279.79300000001</v>
      </c>
      <c r="I4960">
        <v>0.11899999999999999</v>
      </c>
      <c r="J4960">
        <v>273.83100000000002</v>
      </c>
      <c r="K4960">
        <v>253.96700000000001</v>
      </c>
      <c r="L4960">
        <v>55.902999999999999</v>
      </c>
      <c r="M4960">
        <v>175.41800000000001</v>
      </c>
    </row>
    <row r="4961" spans="1:13" x14ac:dyDescent="0.35">
      <c r="A4961">
        <v>4957</v>
      </c>
      <c r="B4961" t="s">
        <v>3944</v>
      </c>
      <c r="C4961">
        <v>520.846</v>
      </c>
      <c r="D4961">
        <v>21.651</v>
      </c>
      <c r="E4961">
        <v>17.997</v>
      </c>
      <c r="F4961">
        <v>6.41</v>
      </c>
      <c r="G4961">
        <v>5.5490000000000004</v>
      </c>
      <c r="H4961">
        <v>101292.35799999999</v>
      </c>
      <c r="I4961">
        <v>0.187</v>
      </c>
      <c r="J4961">
        <v>267.14</v>
      </c>
      <c r="K4961">
        <v>263.62200000000001</v>
      </c>
      <c r="L4961">
        <v>54.673000000000002</v>
      </c>
      <c r="M4961">
        <v>200.30099999999999</v>
      </c>
    </row>
    <row r="4962" spans="1:13" x14ac:dyDescent="0.35">
      <c r="A4962">
        <v>4958</v>
      </c>
      <c r="B4962" t="s">
        <v>3943</v>
      </c>
      <c r="C4962">
        <v>466.68200000000002</v>
      </c>
      <c r="D4962">
        <v>21.49</v>
      </c>
      <c r="E4962">
        <v>18.265999999999998</v>
      </c>
      <c r="F4962">
        <v>6.69</v>
      </c>
      <c r="G4962">
        <v>5.1310000000000002</v>
      </c>
      <c r="H4962">
        <v>101295.086</v>
      </c>
      <c r="I4962">
        <v>2.4E-2</v>
      </c>
      <c r="J4962">
        <v>250.88300000000001</v>
      </c>
      <c r="K4962">
        <v>224.244</v>
      </c>
      <c r="L4962">
        <v>50.052</v>
      </c>
      <c r="M4962">
        <v>222.197</v>
      </c>
    </row>
    <row r="4963" spans="1:13" x14ac:dyDescent="0.35">
      <c r="A4963">
        <v>4959</v>
      </c>
      <c r="B4963" t="s">
        <v>3942</v>
      </c>
      <c r="C4963">
        <v>407.26600000000002</v>
      </c>
      <c r="D4963">
        <v>21.323</v>
      </c>
      <c r="E4963">
        <v>18.516999999999999</v>
      </c>
      <c r="F4963">
        <v>6.9320000000000004</v>
      </c>
      <c r="G4963">
        <v>5.3129999999999997</v>
      </c>
      <c r="H4963">
        <v>101299.64</v>
      </c>
      <c r="I4963">
        <v>0.24</v>
      </c>
      <c r="J4963">
        <v>217.39099999999999</v>
      </c>
      <c r="K4963">
        <v>196.40799999999999</v>
      </c>
      <c r="L4963">
        <v>43.097000000000001</v>
      </c>
      <c r="M4963">
        <v>240.22</v>
      </c>
    </row>
    <row r="4964" spans="1:13" x14ac:dyDescent="0.35">
      <c r="A4964">
        <v>4960</v>
      </c>
      <c r="B4964" t="s">
        <v>3941</v>
      </c>
      <c r="C4964">
        <v>342.32</v>
      </c>
      <c r="D4964">
        <v>20.661999999999999</v>
      </c>
      <c r="E4964">
        <v>18.780999999999999</v>
      </c>
      <c r="F4964">
        <v>7.274</v>
      </c>
      <c r="G4964">
        <v>5.4429999999999996</v>
      </c>
      <c r="H4964">
        <v>101305.711</v>
      </c>
      <c r="I4964">
        <v>0.34300000000000003</v>
      </c>
      <c r="J4964">
        <v>183.78399999999999</v>
      </c>
      <c r="K4964">
        <v>165.34700000000001</v>
      </c>
      <c r="L4964">
        <v>34.869</v>
      </c>
      <c r="M4964">
        <v>255.06100000000001</v>
      </c>
    </row>
    <row r="4965" spans="1:13" x14ac:dyDescent="0.35">
      <c r="A4965">
        <v>4961</v>
      </c>
      <c r="B4965" t="s">
        <v>3940</v>
      </c>
      <c r="C4965">
        <v>219.34800000000001</v>
      </c>
      <c r="D4965">
        <v>20.056999999999999</v>
      </c>
      <c r="E4965">
        <v>18.995999999999999</v>
      </c>
      <c r="F4965">
        <v>7.24</v>
      </c>
      <c r="G4965">
        <v>5.2409999999999997</v>
      </c>
      <c r="H4965">
        <v>101311.42600000001</v>
      </c>
      <c r="I4965">
        <v>0.13300000000000001</v>
      </c>
      <c r="J4965">
        <v>134.197</v>
      </c>
      <c r="K4965">
        <v>88.364000000000004</v>
      </c>
      <c r="L4965">
        <v>26.074000000000002</v>
      </c>
      <c r="M4965">
        <v>267.93099999999998</v>
      </c>
    </row>
    <row r="4966" spans="1:13" x14ac:dyDescent="0.35">
      <c r="A4966">
        <v>4962</v>
      </c>
      <c r="B4966" t="s">
        <v>3939</v>
      </c>
      <c r="C4966">
        <v>124.839</v>
      </c>
      <c r="D4966">
        <v>19.353999999999999</v>
      </c>
      <c r="E4966">
        <v>19.079999999999998</v>
      </c>
      <c r="F4966">
        <v>7.3019999999999996</v>
      </c>
      <c r="G4966">
        <v>5.3170000000000002</v>
      </c>
      <c r="H4966">
        <v>101327.898</v>
      </c>
      <c r="I4966">
        <v>0.16500000000000001</v>
      </c>
      <c r="J4966">
        <v>79.680999999999997</v>
      </c>
      <c r="K4966">
        <v>46.085999999999999</v>
      </c>
      <c r="L4966">
        <v>17.201000000000001</v>
      </c>
      <c r="M4966">
        <v>279.78699999999998</v>
      </c>
    </row>
    <row r="4967" spans="1:13" x14ac:dyDescent="0.35">
      <c r="A4967">
        <v>4963</v>
      </c>
      <c r="B4967" t="s">
        <v>3938</v>
      </c>
      <c r="C4967">
        <v>56.366999999999997</v>
      </c>
      <c r="D4967">
        <v>18.195</v>
      </c>
      <c r="E4967">
        <v>18.184999999999999</v>
      </c>
      <c r="F4967">
        <v>7.0789999999999997</v>
      </c>
      <c r="G4967">
        <v>5.2590000000000003</v>
      </c>
      <c r="H4967">
        <v>101351.825</v>
      </c>
      <c r="I4967">
        <v>0.21299999999999999</v>
      </c>
      <c r="J4967">
        <v>40.707999999999998</v>
      </c>
      <c r="K4967">
        <v>15.942</v>
      </c>
      <c r="L4967">
        <v>8.6319999999999997</v>
      </c>
      <c r="M4967">
        <v>291.33300000000003</v>
      </c>
    </row>
    <row r="4968" spans="1:13" x14ac:dyDescent="0.35">
      <c r="A4968">
        <v>4964</v>
      </c>
      <c r="B4968" t="s">
        <v>3937</v>
      </c>
      <c r="C4968">
        <v>8.375</v>
      </c>
      <c r="D4968">
        <v>17.206</v>
      </c>
      <c r="E4968">
        <v>17.28</v>
      </c>
      <c r="F4968">
        <v>6.59</v>
      </c>
      <c r="G4968">
        <v>5.4340000000000002</v>
      </c>
      <c r="H4968">
        <v>101373.789</v>
      </c>
      <c r="I4968">
        <v>0.129</v>
      </c>
      <c r="J4968">
        <v>7.1029999999999998</v>
      </c>
      <c r="K4968">
        <v>1.048</v>
      </c>
      <c r="L4968">
        <v>0.72</v>
      </c>
      <c r="M4968">
        <v>303.09500000000003</v>
      </c>
    </row>
    <row r="4969" spans="1:13" x14ac:dyDescent="0.35">
      <c r="A4969">
        <v>4965</v>
      </c>
      <c r="B4969" t="s">
        <v>3936</v>
      </c>
      <c r="C4969">
        <v>7.0000000000000001E-3</v>
      </c>
      <c r="D4969">
        <v>16.562000000000001</v>
      </c>
      <c r="E4969">
        <v>16.437000000000001</v>
      </c>
      <c r="F4969">
        <v>6.4610000000000003</v>
      </c>
      <c r="G4969">
        <v>5.2629999999999999</v>
      </c>
      <c r="H4969">
        <v>101388.478</v>
      </c>
      <c r="I4969">
        <v>7.5999999999999998E-2</v>
      </c>
      <c r="J4969">
        <v>0</v>
      </c>
      <c r="K4969">
        <v>0</v>
      </c>
      <c r="L4969">
        <v>-6.1740000000000004</v>
      </c>
      <c r="M4969">
        <v>315.45600000000002</v>
      </c>
    </row>
    <row r="4970" spans="1:13" x14ac:dyDescent="0.35">
      <c r="A4970">
        <v>4966</v>
      </c>
      <c r="B4970" t="s">
        <v>3935</v>
      </c>
      <c r="C4970">
        <v>0</v>
      </c>
      <c r="D4970">
        <v>16.021999999999998</v>
      </c>
      <c r="E4970">
        <v>15.638999999999999</v>
      </c>
      <c r="F4970">
        <v>6.36</v>
      </c>
      <c r="G4970">
        <v>4.875</v>
      </c>
      <c r="H4970">
        <v>101396.423</v>
      </c>
      <c r="I4970">
        <v>0.126</v>
      </c>
      <c r="J4970">
        <v>0</v>
      </c>
      <c r="K4970">
        <v>0</v>
      </c>
      <c r="L4970">
        <v>-11.653</v>
      </c>
      <c r="M4970">
        <v>328.65</v>
      </c>
    </row>
    <row r="4971" spans="1:13" x14ac:dyDescent="0.35">
      <c r="A4971">
        <v>4967</v>
      </c>
      <c r="B4971" t="s">
        <v>3934</v>
      </c>
      <c r="C4971">
        <v>0</v>
      </c>
      <c r="D4971">
        <v>15.728</v>
      </c>
      <c r="E4971">
        <v>14.879</v>
      </c>
      <c r="F4971">
        <v>6.2990000000000004</v>
      </c>
      <c r="G4971">
        <v>4.9119999999999999</v>
      </c>
      <c r="H4971">
        <v>101401.33500000001</v>
      </c>
      <c r="I4971">
        <v>5.5E-2</v>
      </c>
      <c r="J4971">
        <v>0</v>
      </c>
      <c r="K4971">
        <v>0</v>
      </c>
      <c r="L4971">
        <v>-15.327999999999999</v>
      </c>
      <c r="M4971">
        <v>342.68900000000002</v>
      </c>
    </row>
    <row r="4972" spans="1:13" x14ac:dyDescent="0.35">
      <c r="A4972">
        <v>4968</v>
      </c>
      <c r="B4972" t="s">
        <v>3933</v>
      </c>
      <c r="C4972">
        <v>0</v>
      </c>
      <c r="D4972">
        <v>15.349</v>
      </c>
      <c r="E4972">
        <v>14.132999999999999</v>
      </c>
      <c r="F4972">
        <v>6.3239999999999998</v>
      </c>
      <c r="G4972">
        <v>4.7539999999999996</v>
      </c>
      <c r="H4972">
        <v>101391.512</v>
      </c>
      <c r="I4972">
        <v>0.16900000000000001</v>
      </c>
      <c r="J4972">
        <v>0</v>
      </c>
      <c r="K4972">
        <v>0</v>
      </c>
      <c r="L4972">
        <v>-16.884</v>
      </c>
      <c r="M4972">
        <v>338.02800000000002</v>
      </c>
    </row>
    <row r="4973" spans="1:13" x14ac:dyDescent="0.35">
      <c r="A4973">
        <v>4969</v>
      </c>
      <c r="B4973" t="s">
        <v>3932</v>
      </c>
      <c r="C4973">
        <v>0</v>
      </c>
      <c r="D4973">
        <v>15.353</v>
      </c>
      <c r="E4973">
        <v>13.941000000000001</v>
      </c>
      <c r="F4973">
        <v>6.4409999999999998</v>
      </c>
      <c r="G4973">
        <v>5.1920000000000002</v>
      </c>
      <c r="H4973">
        <v>101380.889</v>
      </c>
      <c r="I4973">
        <v>0.04</v>
      </c>
      <c r="J4973">
        <v>0</v>
      </c>
      <c r="K4973">
        <v>0</v>
      </c>
      <c r="L4973">
        <v>-16.166</v>
      </c>
      <c r="M4973">
        <v>12.041</v>
      </c>
    </row>
    <row r="4974" spans="1:13" x14ac:dyDescent="0.35">
      <c r="A4974">
        <v>4970</v>
      </c>
      <c r="B4974" t="s">
        <v>3931</v>
      </c>
      <c r="C4974">
        <v>0</v>
      </c>
      <c r="D4974">
        <v>15.009</v>
      </c>
      <c r="E4974">
        <v>13.755000000000001</v>
      </c>
      <c r="F4974">
        <v>6.6589999999999998</v>
      </c>
      <c r="G4974">
        <v>5.3250000000000002</v>
      </c>
      <c r="H4974">
        <v>101372.497</v>
      </c>
      <c r="I4974">
        <v>0.13700000000000001</v>
      </c>
      <c r="J4974">
        <v>0</v>
      </c>
      <c r="K4974">
        <v>0</v>
      </c>
      <c r="L4974">
        <v>-13.25</v>
      </c>
      <c r="M4974">
        <v>26.344999999999999</v>
      </c>
    </row>
    <row r="4975" spans="1:13" x14ac:dyDescent="0.35">
      <c r="A4975">
        <v>4971</v>
      </c>
      <c r="B4975" t="s">
        <v>3930</v>
      </c>
      <c r="C4975">
        <v>0</v>
      </c>
      <c r="D4975">
        <v>14.772</v>
      </c>
      <c r="E4975">
        <v>13.545999999999999</v>
      </c>
      <c r="F4975">
        <v>6.585</v>
      </c>
      <c r="G4975">
        <v>4.95</v>
      </c>
      <c r="H4975">
        <v>101366.023</v>
      </c>
      <c r="I4975">
        <v>7.2999999999999995E-2</v>
      </c>
      <c r="J4975">
        <v>0</v>
      </c>
      <c r="K4975">
        <v>0</v>
      </c>
      <c r="L4975">
        <v>-8.3979999999999997</v>
      </c>
      <c r="M4975">
        <v>39.869999999999997</v>
      </c>
    </row>
    <row r="4976" spans="1:13" x14ac:dyDescent="0.35">
      <c r="A4976">
        <v>4972</v>
      </c>
      <c r="B4976" t="s">
        <v>3929</v>
      </c>
      <c r="C4976">
        <v>1.0269999999999999</v>
      </c>
      <c r="D4976">
        <v>14.582000000000001</v>
      </c>
      <c r="E4976">
        <v>13.32</v>
      </c>
      <c r="F4976">
        <v>6.3090000000000002</v>
      </c>
      <c r="G4976">
        <v>5.3390000000000004</v>
      </c>
      <c r="H4976">
        <v>101381.961</v>
      </c>
      <c r="I4976">
        <v>4.8000000000000001E-2</v>
      </c>
      <c r="J4976">
        <v>1.008</v>
      </c>
      <c r="K4976">
        <v>3.0000000000000001E-3</v>
      </c>
      <c r="L4976">
        <v>-1.9870000000000001</v>
      </c>
      <c r="M4976">
        <v>52.531999999999996</v>
      </c>
    </row>
    <row r="4977" spans="1:13" x14ac:dyDescent="0.35">
      <c r="A4977">
        <v>4973</v>
      </c>
      <c r="B4977" t="s">
        <v>3928</v>
      </c>
      <c r="C4977">
        <v>28.992999999999999</v>
      </c>
      <c r="D4977">
        <v>15.054</v>
      </c>
      <c r="E4977">
        <v>13.173</v>
      </c>
      <c r="F4977">
        <v>6.2270000000000003</v>
      </c>
      <c r="G4977">
        <v>5.0839999999999996</v>
      </c>
      <c r="H4977">
        <v>101400.80100000001</v>
      </c>
      <c r="I4977">
        <v>2.1999999999999999E-2</v>
      </c>
      <c r="J4977">
        <v>25.193999999999999</v>
      </c>
      <c r="K4977">
        <v>3.367</v>
      </c>
      <c r="L4977">
        <v>5.5880000000000001</v>
      </c>
      <c r="M4977">
        <v>64.486999999999995</v>
      </c>
    </row>
    <row r="4978" spans="1:13" x14ac:dyDescent="0.35">
      <c r="A4978">
        <v>4974</v>
      </c>
      <c r="B4978" t="s">
        <v>3927</v>
      </c>
      <c r="C4978">
        <v>100.03100000000001</v>
      </c>
      <c r="D4978">
        <v>16.181000000000001</v>
      </c>
      <c r="E4978">
        <v>13.276</v>
      </c>
      <c r="F4978">
        <v>6.53</v>
      </c>
      <c r="G4978">
        <v>5.5490000000000004</v>
      </c>
      <c r="H4978">
        <v>101412.719</v>
      </c>
      <c r="I4978">
        <v>2.8000000000000001E-2</v>
      </c>
      <c r="J4978">
        <v>71.369</v>
      </c>
      <c r="K4978">
        <v>27.158000000000001</v>
      </c>
      <c r="L4978">
        <v>13.946999999999999</v>
      </c>
      <c r="M4978">
        <v>76.073999999999998</v>
      </c>
    </row>
    <row r="4979" spans="1:13" x14ac:dyDescent="0.35">
      <c r="A4979">
        <v>4975</v>
      </c>
      <c r="B4979" t="s">
        <v>3926</v>
      </c>
      <c r="C4979">
        <v>182.41499999999999</v>
      </c>
      <c r="D4979">
        <v>17.236999999999998</v>
      </c>
      <c r="E4979">
        <v>14.069000000000001</v>
      </c>
      <c r="F4979">
        <v>6.2670000000000003</v>
      </c>
      <c r="G4979">
        <v>5.492</v>
      </c>
      <c r="H4979">
        <v>101434.681</v>
      </c>
      <c r="I4979">
        <v>0</v>
      </c>
      <c r="J4979">
        <v>117.233</v>
      </c>
      <c r="K4979">
        <v>61.97</v>
      </c>
      <c r="L4979">
        <v>22.738</v>
      </c>
      <c r="M4979">
        <v>87.766999999999996</v>
      </c>
    </row>
    <row r="4980" spans="1:13" x14ac:dyDescent="0.35">
      <c r="A4980">
        <v>4976</v>
      </c>
      <c r="B4980" t="s">
        <v>3925</v>
      </c>
      <c r="C4980">
        <v>303.01100000000002</v>
      </c>
      <c r="D4980">
        <v>18.616</v>
      </c>
      <c r="E4980">
        <v>14.894</v>
      </c>
      <c r="F4980">
        <v>6.1239999999999997</v>
      </c>
      <c r="G4980">
        <v>5.4770000000000003</v>
      </c>
      <c r="H4980">
        <v>101445.084</v>
      </c>
      <c r="I4980">
        <v>0</v>
      </c>
      <c r="J4980">
        <v>171.72399999999999</v>
      </c>
      <c r="K4980">
        <v>126.688</v>
      </c>
      <c r="L4980">
        <v>31.594999999999999</v>
      </c>
      <c r="M4980">
        <v>100.191</v>
      </c>
    </row>
    <row r="4981" spans="1:13" x14ac:dyDescent="0.35">
      <c r="A4981">
        <v>4977</v>
      </c>
      <c r="B4981" t="s">
        <v>3924</v>
      </c>
      <c r="C4981">
        <v>426.858</v>
      </c>
      <c r="D4981">
        <v>19.858000000000001</v>
      </c>
      <c r="E4981">
        <v>15.689</v>
      </c>
      <c r="F4981">
        <v>6.0910000000000002</v>
      </c>
      <c r="G4981">
        <v>5.1420000000000003</v>
      </c>
      <c r="H4981">
        <v>101451.82399999999</v>
      </c>
      <c r="I4981">
        <v>0</v>
      </c>
      <c r="J4981">
        <v>217.554</v>
      </c>
      <c r="K4981">
        <v>206.13300000000001</v>
      </c>
      <c r="L4981">
        <v>40.076999999999998</v>
      </c>
      <c r="M4981">
        <v>114.20399999999999</v>
      </c>
    </row>
    <row r="4982" spans="1:13" x14ac:dyDescent="0.35">
      <c r="A4982">
        <v>4978</v>
      </c>
      <c r="B4982" t="s">
        <v>3923</v>
      </c>
      <c r="C4982">
        <v>519.36400000000003</v>
      </c>
      <c r="D4982">
        <v>20.565999999999999</v>
      </c>
      <c r="E4982">
        <v>16.474</v>
      </c>
      <c r="F4982">
        <v>5.92</v>
      </c>
      <c r="G4982">
        <v>4.8979999999999997</v>
      </c>
      <c r="H4982">
        <v>101459.859</v>
      </c>
      <c r="I4982">
        <v>2.5000000000000001E-2</v>
      </c>
      <c r="J4982">
        <v>244.84200000000001</v>
      </c>
      <c r="K4982">
        <v>269.39699999999999</v>
      </c>
      <c r="L4982">
        <v>47.582999999999998</v>
      </c>
      <c r="M4982">
        <v>130.958</v>
      </c>
    </row>
    <row r="4983" spans="1:13" x14ac:dyDescent="0.35">
      <c r="A4983">
        <v>4979</v>
      </c>
      <c r="B4983" t="s">
        <v>3922</v>
      </c>
      <c r="C4983">
        <v>558.279</v>
      </c>
      <c r="D4983">
        <v>21.367000000000001</v>
      </c>
      <c r="E4983">
        <v>17.167000000000002</v>
      </c>
      <c r="F4983">
        <v>5.9989999999999997</v>
      </c>
      <c r="G4983">
        <v>4.835</v>
      </c>
      <c r="H4983">
        <v>101457.93799999999</v>
      </c>
      <c r="I4983">
        <v>0</v>
      </c>
      <c r="J4983">
        <v>270.98</v>
      </c>
      <c r="K4983">
        <v>282.274</v>
      </c>
      <c r="L4983">
        <v>53.146999999999998</v>
      </c>
      <c r="M4983">
        <v>151.4</v>
      </c>
    </row>
    <row r="4984" spans="1:13" x14ac:dyDescent="0.35">
      <c r="A4984">
        <v>4980</v>
      </c>
      <c r="B4984" t="s">
        <v>3921</v>
      </c>
      <c r="C4984">
        <v>557.65</v>
      </c>
      <c r="D4984">
        <v>21.699000000000002</v>
      </c>
      <c r="E4984">
        <v>17.811</v>
      </c>
      <c r="F4984">
        <v>6.1</v>
      </c>
      <c r="G4984">
        <v>4.7460000000000004</v>
      </c>
      <c r="H4984">
        <v>101457.13400000001</v>
      </c>
      <c r="I4984">
        <v>8.7999999999999995E-2</v>
      </c>
      <c r="J4984">
        <v>273.05099999999999</v>
      </c>
      <c r="K4984">
        <v>279.67500000000001</v>
      </c>
      <c r="L4984">
        <v>55.69</v>
      </c>
      <c r="M4984">
        <v>175.435</v>
      </c>
    </row>
    <row r="4985" spans="1:13" x14ac:dyDescent="0.35">
      <c r="A4985">
        <v>4981</v>
      </c>
      <c r="B4985" t="s">
        <v>3920</v>
      </c>
      <c r="C4985">
        <v>537.08100000000002</v>
      </c>
      <c r="D4985">
        <v>22.234000000000002</v>
      </c>
      <c r="E4985">
        <v>18.358000000000001</v>
      </c>
      <c r="F4985">
        <v>6.2050000000000001</v>
      </c>
      <c r="G4985">
        <v>4.8659999999999997</v>
      </c>
      <c r="H4985">
        <v>101452.045</v>
      </c>
      <c r="I4985">
        <v>2.8000000000000001E-2</v>
      </c>
      <c r="J4985">
        <v>288.02300000000002</v>
      </c>
      <c r="K4985">
        <v>247.50200000000001</v>
      </c>
      <c r="L4985">
        <v>54.466999999999999</v>
      </c>
      <c r="M4985">
        <v>200.172</v>
      </c>
    </row>
    <row r="4986" spans="1:13" x14ac:dyDescent="0.35">
      <c r="A4986">
        <v>4982</v>
      </c>
      <c r="B4986" t="s">
        <v>3919</v>
      </c>
      <c r="C4986">
        <v>524.75</v>
      </c>
      <c r="D4986">
        <v>22.302</v>
      </c>
      <c r="E4986">
        <v>18.832000000000001</v>
      </c>
      <c r="F4986">
        <v>6.3449999999999998</v>
      </c>
      <c r="G4986">
        <v>4.9470000000000001</v>
      </c>
      <c r="H4986">
        <v>101447.357</v>
      </c>
      <c r="I4986">
        <v>2.3E-2</v>
      </c>
      <c r="J4986">
        <v>274.90800000000002</v>
      </c>
      <c r="K4986">
        <v>246.28299999999999</v>
      </c>
      <c r="L4986">
        <v>49.845999999999997</v>
      </c>
      <c r="M4986">
        <v>222.084</v>
      </c>
    </row>
    <row r="4987" spans="1:13" x14ac:dyDescent="0.35">
      <c r="A4987">
        <v>4983</v>
      </c>
      <c r="B4987" t="s">
        <v>3918</v>
      </c>
      <c r="C4987">
        <v>486.61099999999999</v>
      </c>
      <c r="D4987">
        <v>22.111000000000001</v>
      </c>
      <c r="E4987">
        <v>19.332999999999998</v>
      </c>
      <c r="F4987">
        <v>6.7110000000000003</v>
      </c>
      <c r="G4987">
        <v>4.4560000000000004</v>
      </c>
      <c r="H4987">
        <v>101444.098</v>
      </c>
      <c r="I4987">
        <v>0.23200000000000001</v>
      </c>
      <c r="J4987">
        <v>222.61</v>
      </c>
      <c r="K4987">
        <v>257.584</v>
      </c>
      <c r="L4987">
        <v>42.912999999999997</v>
      </c>
      <c r="M4987">
        <v>240.05600000000001</v>
      </c>
    </row>
    <row r="4988" spans="1:13" x14ac:dyDescent="0.35">
      <c r="A4988">
        <v>4984</v>
      </c>
      <c r="B4988" t="s">
        <v>3917</v>
      </c>
      <c r="C4988">
        <v>374.18900000000002</v>
      </c>
      <c r="D4988">
        <v>21.765999999999998</v>
      </c>
      <c r="E4988">
        <v>19.626999999999999</v>
      </c>
      <c r="F4988">
        <v>6.274</v>
      </c>
      <c r="G4988">
        <v>4.5410000000000004</v>
      </c>
      <c r="H4988">
        <v>101434.277</v>
      </c>
      <c r="I4988">
        <v>1.4999999999999999E-2</v>
      </c>
      <c r="J4988">
        <v>184.667</v>
      </c>
      <c r="K4988">
        <v>187.964</v>
      </c>
      <c r="L4988">
        <v>34.694000000000003</v>
      </c>
      <c r="M4988">
        <v>254.89699999999999</v>
      </c>
    </row>
    <row r="4989" spans="1:13" x14ac:dyDescent="0.35">
      <c r="A4989">
        <v>4985</v>
      </c>
      <c r="B4989" t="s">
        <v>3916</v>
      </c>
      <c r="C4989">
        <v>271.22199999999998</v>
      </c>
      <c r="D4989">
        <v>21.227</v>
      </c>
      <c r="E4989">
        <v>19.922999999999998</v>
      </c>
      <c r="F4989">
        <v>6.0250000000000004</v>
      </c>
      <c r="G4989">
        <v>4.5860000000000003</v>
      </c>
      <c r="H4989">
        <v>101425.08100000001</v>
      </c>
      <c r="I4989">
        <v>3.4000000000000002E-2</v>
      </c>
      <c r="J4989">
        <v>140.233</v>
      </c>
      <c r="K4989">
        <v>130.33199999999999</v>
      </c>
      <c r="L4989">
        <v>25.902999999999999</v>
      </c>
      <c r="M4989">
        <v>267.77600000000001</v>
      </c>
    </row>
    <row r="4990" spans="1:13" x14ac:dyDescent="0.35">
      <c r="A4990">
        <v>4986</v>
      </c>
      <c r="B4990" t="s">
        <v>3915</v>
      </c>
      <c r="C4990">
        <v>144.095</v>
      </c>
      <c r="D4990">
        <v>20.359000000000002</v>
      </c>
      <c r="E4990">
        <v>20.106000000000002</v>
      </c>
      <c r="F4990">
        <v>5.915</v>
      </c>
      <c r="G4990">
        <v>4.6589999999999998</v>
      </c>
      <c r="H4990">
        <v>101427.16099999999</v>
      </c>
      <c r="I4990">
        <v>0.20399999999999999</v>
      </c>
      <c r="J4990">
        <v>92.984999999999999</v>
      </c>
      <c r="K4990">
        <v>51.773000000000003</v>
      </c>
      <c r="L4990">
        <v>17.010000000000002</v>
      </c>
      <c r="M4990">
        <v>279.67</v>
      </c>
    </row>
    <row r="4991" spans="1:13" x14ac:dyDescent="0.35">
      <c r="A4991">
        <v>4987</v>
      </c>
      <c r="B4991" t="s">
        <v>3914</v>
      </c>
      <c r="C4991">
        <v>67.424999999999997</v>
      </c>
      <c r="D4991">
        <v>19.196999999999999</v>
      </c>
      <c r="E4991">
        <v>19.042000000000002</v>
      </c>
      <c r="F4991">
        <v>5.7460000000000004</v>
      </c>
      <c r="G4991">
        <v>4.84</v>
      </c>
      <c r="H4991">
        <v>101435.572</v>
      </c>
      <c r="I4991">
        <v>0.36899999999999999</v>
      </c>
      <c r="J4991">
        <v>44.566000000000003</v>
      </c>
      <c r="K4991">
        <v>22.949000000000002</v>
      </c>
      <c r="L4991">
        <v>8.4390000000000001</v>
      </c>
      <c r="M4991">
        <v>291.22199999999998</v>
      </c>
    </row>
    <row r="4992" spans="1:13" x14ac:dyDescent="0.35">
      <c r="A4992">
        <v>4988</v>
      </c>
      <c r="B4992" t="s">
        <v>3913</v>
      </c>
      <c r="C4992">
        <v>9.4610000000000003</v>
      </c>
      <c r="D4992">
        <v>17.7</v>
      </c>
      <c r="E4992">
        <v>17.890999999999998</v>
      </c>
      <c r="F4992">
        <v>5.68</v>
      </c>
      <c r="G4992">
        <v>4.6779999999999999</v>
      </c>
      <c r="H4992">
        <v>101453.16</v>
      </c>
      <c r="I4992">
        <v>0.10199999999999999</v>
      </c>
      <c r="J4992">
        <v>7.7409999999999997</v>
      </c>
      <c r="K4992">
        <v>1.607</v>
      </c>
      <c r="L4992">
        <v>0.53100000000000003</v>
      </c>
      <c r="M4992">
        <v>302.97899999999998</v>
      </c>
    </row>
    <row r="4993" spans="1:13" x14ac:dyDescent="0.35">
      <c r="A4993">
        <v>4989</v>
      </c>
      <c r="B4993" t="s">
        <v>3912</v>
      </c>
      <c r="C4993">
        <v>0</v>
      </c>
      <c r="D4993">
        <v>16.879000000000001</v>
      </c>
      <c r="E4993">
        <v>16.716000000000001</v>
      </c>
      <c r="F4993">
        <v>5.5250000000000004</v>
      </c>
      <c r="G4993">
        <v>4.6310000000000002</v>
      </c>
      <c r="H4993">
        <v>101478.77899999999</v>
      </c>
      <c r="I4993">
        <v>3.9E-2</v>
      </c>
      <c r="J4993">
        <v>0</v>
      </c>
      <c r="K4993">
        <v>0</v>
      </c>
      <c r="L4993">
        <v>-6.3730000000000002</v>
      </c>
      <c r="M4993">
        <v>315.358</v>
      </c>
    </row>
    <row r="4994" spans="1:13" x14ac:dyDescent="0.35">
      <c r="A4994">
        <v>4990</v>
      </c>
      <c r="B4994" t="s">
        <v>3911</v>
      </c>
      <c r="C4994">
        <v>0</v>
      </c>
      <c r="D4994">
        <v>16.457999999999998</v>
      </c>
      <c r="E4994">
        <v>15.814</v>
      </c>
      <c r="F4994">
        <v>5.8</v>
      </c>
      <c r="G4994">
        <v>4.5890000000000004</v>
      </c>
      <c r="H4994">
        <v>101454.114</v>
      </c>
      <c r="I4994">
        <v>1.4999999999999999E-2</v>
      </c>
      <c r="J4994">
        <v>0</v>
      </c>
      <c r="K4994">
        <v>0</v>
      </c>
      <c r="L4994">
        <v>-11.829000000000001</v>
      </c>
      <c r="M4994">
        <v>328.47500000000002</v>
      </c>
    </row>
    <row r="4995" spans="1:13" x14ac:dyDescent="0.35">
      <c r="A4995">
        <v>4991</v>
      </c>
      <c r="B4995" t="s">
        <v>3910</v>
      </c>
      <c r="C4995">
        <v>0</v>
      </c>
      <c r="D4995">
        <v>16.016999999999999</v>
      </c>
      <c r="E4995">
        <v>14.874000000000001</v>
      </c>
      <c r="F4995">
        <v>5.7809999999999997</v>
      </c>
      <c r="G4995">
        <v>5.165</v>
      </c>
      <c r="H4995">
        <v>101440.82799999999</v>
      </c>
      <c r="I4995">
        <v>4.3999999999999997E-2</v>
      </c>
      <c r="J4995">
        <v>0</v>
      </c>
      <c r="K4995">
        <v>0</v>
      </c>
      <c r="L4995">
        <v>-15.554</v>
      </c>
      <c r="M4995">
        <v>342.68400000000003</v>
      </c>
    </row>
    <row r="4996" spans="1:13" x14ac:dyDescent="0.35">
      <c r="A4996">
        <v>4992</v>
      </c>
      <c r="B4996" t="s">
        <v>3909</v>
      </c>
      <c r="C4996">
        <v>2E-3</v>
      </c>
      <c r="D4996">
        <v>15.688000000000001</v>
      </c>
      <c r="E4996">
        <v>14.057</v>
      </c>
      <c r="F4996">
        <v>5.6559999999999997</v>
      </c>
      <c r="G4996">
        <v>5.2510000000000003</v>
      </c>
      <c r="H4996">
        <v>101420.61</v>
      </c>
      <c r="I4996">
        <v>1.4999999999999999E-2</v>
      </c>
      <c r="J4996">
        <v>0</v>
      </c>
      <c r="K4996">
        <v>0</v>
      </c>
      <c r="L4996">
        <v>-17.106000000000002</v>
      </c>
      <c r="M4996">
        <v>338.02199999999999</v>
      </c>
    </row>
    <row r="4997" spans="1:13" x14ac:dyDescent="0.35">
      <c r="A4997">
        <v>4993</v>
      </c>
      <c r="B4997" t="s">
        <v>3908</v>
      </c>
      <c r="C4997">
        <v>2E-3</v>
      </c>
      <c r="D4997">
        <v>15.445</v>
      </c>
      <c r="E4997">
        <v>13.936</v>
      </c>
      <c r="F4997">
        <v>5.7809999999999997</v>
      </c>
      <c r="G4997">
        <v>4.9470000000000001</v>
      </c>
      <c r="H4997">
        <v>101394.762</v>
      </c>
      <c r="I4997">
        <v>4.7E-2</v>
      </c>
      <c r="J4997">
        <v>0</v>
      </c>
      <c r="K4997">
        <v>0</v>
      </c>
      <c r="L4997">
        <v>-16.385999999999999</v>
      </c>
      <c r="M4997">
        <v>12.071999999999999</v>
      </c>
    </row>
    <row r="4998" spans="1:13" x14ac:dyDescent="0.35">
      <c r="A4998">
        <v>4994</v>
      </c>
      <c r="B4998" t="s">
        <v>3907</v>
      </c>
      <c r="C4998">
        <v>0</v>
      </c>
      <c r="D4998">
        <v>15.208</v>
      </c>
      <c r="E4998">
        <v>13.759</v>
      </c>
      <c r="F4998">
        <v>5.6429999999999998</v>
      </c>
      <c r="G4998">
        <v>5.9820000000000002</v>
      </c>
      <c r="H4998">
        <v>101372.932</v>
      </c>
      <c r="I4998">
        <v>7.9000000000000001E-2</v>
      </c>
      <c r="J4998">
        <v>0</v>
      </c>
      <c r="K4998">
        <v>0</v>
      </c>
      <c r="L4998">
        <v>-13.462999999999999</v>
      </c>
      <c r="M4998">
        <v>26.41</v>
      </c>
    </row>
    <row r="4999" spans="1:13" x14ac:dyDescent="0.35">
      <c r="A4999">
        <v>4995</v>
      </c>
      <c r="B4999" t="s">
        <v>3906</v>
      </c>
      <c r="C4999">
        <v>0</v>
      </c>
      <c r="D4999">
        <v>15.023</v>
      </c>
      <c r="E4999">
        <v>13.558999999999999</v>
      </c>
      <c r="F4999">
        <v>5.7119999999999997</v>
      </c>
      <c r="G4999">
        <v>5.9290000000000003</v>
      </c>
      <c r="H4999">
        <v>101349.985</v>
      </c>
      <c r="I4999">
        <v>0.157</v>
      </c>
      <c r="J4999">
        <v>0</v>
      </c>
      <c r="K4999">
        <v>0</v>
      </c>
      <c r="L4999">
        <v>-8.6010000000000009</v>
      </c>
      <c r="M4999">
        <v>39.960999999999999</v>
      </c>
    </row>
    <row r="5000" spans="1:13" x14ac:dyDescent="0.35">
      <c r="A5000">
        <v>4996</v>
      </c>
      <c r="B5000" t="s">
        <v>3905</v>
      </c>
      <c r="C5000">
        <v>0.995</v>
      </c>
      <c r="D5000">
        <v>14.957000000000001</v>
      </c>
      <c r="E5000">
        <v>13.436</v>
      </c>
      <c r="F5000">
        <v>5.9740000000000002</v>
      </c>
      <c r="G5000">
        <v>6.2859999999999996</v>
      </c>
      <c r="H5000">
        <v>101341.772</v>
      </c>
      <c r="I5000">
        <v>3.1E-2</v>
      </c>
      <c r="J5000">
        <v>1.002</v>
      </c>
      <c r="K5000">
        <v>2E-3</v>
      </c>
      <c r="L5000">
        <v>-2.1800000000000002</v>
      </c>
      <c r="M5000">
        <v>52.643999999999998</v>
      </c>
    </row>
    <row r="5001" spans="1:13" x14ac:dyDescent="0.35">
      <c r="A5001">
        <v>4997</v>
      </c>
      <c r="B5001" t="s">
        <v>3904</v>
      </c>
      <c r="C5001">
        <v>26.760999999999999</v>
      </c>
      <c r="D5001">
        <v>15.413</v>
      </c>
      <c r="E5001">
        <v>13.36</v>
      </c>
      <c r="F5001">
        <v>5.7210000000000001</v>
      </c>
      <c r="G5001">
        <v>5.5890000000000004</v>
      </c>
      <c r="H5001">
        <v>101346.417</v>
      </c>
      <c r="I5001">
        <v>3.9E-2</v>
      </c>
      <c r="J5001">
        <v>23.792000000000002</v>
      </c>
      <c r="K5001">
        <v>3.1480000000000001</v>
      </c>
      <c r="L5001">
        <v>5.4050000000000002</v>
      </c>
      <c r="M5001">
        <v>64.614999999999995</v>
      </c>
    </row>
    <row r="5002" spans="1:13" x14ac:dyDescent="0.35">
      <c r="A5002">
        <v>4998</v>
      </c>
      <c r="B5002" t="s">
        <v>3903</v>
      </c>
      <c r="C5002">
        <v>94.093000000000004</v>
      </c>
      <c r="D5002">
        <v>16.704999999999998</v>
      </c>
      <c r="E5002">
        <v>13.459</v>
      </c>
      <c r="F5002">
        <v>5.7439999999999998</v>
      </c>
      <c r="G5002">
        <v>5.3789999999999996</v>
      </c>
      <c r="H5002">
        <v>101356.995</v>
      </c>
      <c r="I5002">
        <v>5.3999999999999999E-2</v>
      </c>
      <c r="J5002">
        <v>71.908000000000001</v>
      </c>
      <c r="K5002">
        <v>22.335999999999999</v>
      </c>
      <c r="L5002">
        <v>13.77</v>
      </c>
      <c r="M5002">
        <v>76.215999999999994</v>
      </c>
    </row>
    <row r="5003" spans="1:13" x14ac:dyDescent="0.35">
      <c r="A5003">
        <v>4999</v>
      </c>
      <c r="B5003" t="s">
        <v>3902</v>
      </c>
      <c r="C5003">
        <v>181.751</v>
      </c>
      <c r="D5003">
        <v>18.004999999999999</v>
      </c>
      <c r="E5003">
        <v>14.273999999999999</v>
      </c>
      <c r="F5003">
        <v>5.8620000000000001</v>
      </c>
      <c r="G5003">
        <v>5.08</v>
      </c>
      <c r="H5003">
        <v>101366.95299999999</v>
      </c>
      <c r="I5003">
        <v>0.16600000000000001</v>
      </c>
      <c r="J5003">
        <v>117.364</v>
      </c>
      <c r="K5003">
        <v>66.650000000000006</v>
      </c>
      <c r="L5003">
        <v>22.564</v>
      </c>
      <c r="M5003">
        <v>87.92</v>
      </c>
    </row>
    <row r="5004" spans="1:13" x14ac:dyDescent="0.35">
      <c r="A5004">
        <v>5000</v>
      </c>
      <c r="B5004" t="s">
        <v>3901</v>
      </c>
      <c r="C5004">
        <v>276.67899999999997</v>
      </c>
      <c r="D5004">
        <v>19.170999999999999</v>
      </c>
      <c r="E5004">
        <v>15.153</v>
      </c>
      <c r="F5004">
        <v>5.8810000000000002</v>
      </c>
      <c r="G5004">
        <v>5.1740000000000004</v>
      </c>
      <c r="H5004">
        <v>101373.25</v>
      </c>
      <c r="I5004">
        <v>7.9000000000000001E-2</v>
      </c>
      <c r="J5004">
        <v>166.71799999999999</v>
      </c>
      <c r="K5004">
        <v>113.723</v>
      </c>
      <c r="L5004">
        <v>31.42</v>
      </c>
      <c r="M5004">
        <v>100.355</v>
      </c>
    </row>
    <row r="5005" spans="1:13" x14ac:dyDescent="0.35">
      <c r="A5005">
        <v>5001</v>
      </c>
      <c r="B5005" t="s">
        <v>3900</v>
      </c>
      <c r="C5005">
        <v>358.83300000000003</v>
      </c>
      <c r="D5005">
        <v>20.196999999999999</v>
      </c>
      <c r="E5005">
        <v>16.013000000000002</v>
      </c>
      <c r="F5005">
        <v>5.6150000000000002</v>
      </c>
      <c r="G5005">
        <v>5.4109999999999996</v>
      </c>
      <c r="H5005">
        <v>101368.606</v>
      </c>
      <c r="I5005">
        <v>0.104</v>
      </c>
      <c r="J5005">
        <v>212.2</v>
      </c>
      <c r="K5005">
        <v>150.81800000000001</v>
      </c>
      <c r="L5005">
        <v>39.895000000000003</v>
      </c>
      <c r="M5005">
        <v>114.374</v>
      </c>
    </row>
    <row r="5006" spans="1:13" x14ac:dyDescent="0.35">
      <c r="A5006">
        <v>5002</v>
      </c>
      <c r="B5006" t="s">
        <v>3899</v>
      </c>
      <c r="C5006">
        <v>438.49700000000001</v>
      </c>
      <c r="D5006">
        <v>21.082000000000001</v>
      </c>
      <c r="E5006">
        <v>16.844000000000001</v>
      </c>
      <c r="F5006">
        <v>5.6719999999999997</v>
      </c>
      <c r="G5006">
        <v>5.1260000000000003</v>
      </c>
      <c r="H5006">
        <v>101375.304</v>
      </c>
      <c r="I5006">
        <v>8.7999999999999995E-2</v>
      </c>
      <c r="J5006">
        <v>239.84399999999999</v>
      </c>
      <c r="K5006">
        <v>205.16900000000001</v>
      </c>
      <c r="L5006">
        <v>47.368000000000002</v>
      </c>
      <c r="M5006">
        <v>131.07599999999999</v>
      </c>
    </row>
    <row r="5007" spans="1:13" x14ac:dyDescent="0.35">
      <c r="A5007">
        <v>5003</v>
      </c>
      <c r="B5007" t="s">
        <v>3898</v>
      </c>
      <c r="C5007">
        <v>503.637</v>
      </c>
      <c r="D5007">
        <v>21.558</v>
      </c>
      <c r="E5007">
        <v>17.654</v>
      </c>
      <c r="F5007">
        <v>5.7530000000000001</v>
      </c>
      <c r="G5007">
        <v>4.9550000000000001</v>
      </c>
      <c r="H5007">
        <v>101368.56</v>
      </c>
      <c r="I5007">
        <v>0.17699999999999999</v>
      </c>
      <c r="J5007">
        <v>268.911</v>
      </c>
      <c r="K5007">
        <v>237.876</v>
      </c>
      <c r="L5007">
        <v>52.933</v>
      </c>
      <c r="M5007">
        <v>151.51499999999999</v>
      </c>
    </row>
    <row r="5008" spans="1:13" x14ac:dyDescent="0.35">
      <c r="A5008">
        <v>5004</v>
      </c>
      <c r="B5008" t="s">
        <v>3897</v>
      </c>
      <c r="C5008">
        <v>531.42200000000003</v>
      </c>
      <c r="D5008">
        <v>22.138999999999999</v>
      </c>
      <c r="E5008">
        <v>18.363</v>
      </c>
      <c r="F5008">
        <v>5.8109999999999999</v>
      </c>
      <c r="G5008">
        <v>5.1070000000000002</v>
      </c>
      <c r="H5008">
        <v>101360.792</v>
      </c>
      <c r="I5008">
        <v>0.09</v>
      </c>
      <c r="J5008">
        <v>277.58800000000002</v>
      </c>
      <c r="K5008">
        <v>253.15600000000001</v>
      </c>
      <c r="L5008">
        <v>55.465000000000003</v>
      </c>
      <c r="M5008">
        <v>175.43899999999999</v>
      </c>
    </row>
    <row r="5009" spans="1:13" x14ac:dyDescent="0.35">
      <c r="A5009">
        <v>5005</v>
      </c>
      <c r="B5009" t="s">
        <v>3896</v>
      </c>
      <c r="C5009">
        <v>486.65300000000002</v>
      </c>
      <c r="D5009">
        <v>22.366</v>
      </c>
      <c r="E5009">
        <v>18.670000000000002</v>
      </c>
      <c r="F5009">
        <v>6.1429999999999998</v>
      </c>
      <c r="G5009">
        <v>5.3840000000000003</v>
      </c>
      <c r="H5009">
        <v>101349.22900000001</v>
      </c>
      <c r="I5009">
        <v>0.371</v>
      </c>
      <c r="J5009">
        <v>274.05</v>
      </c>
      <c r="K5009">
        <v>212.48099999999999</v>
      </c>
      <c r="L5009">
        <v>54.246000000000002</v>
      </c>
      <c r="M5009">
        <v>200.09200000000001</v>
      </c>
    </row>
    <row r="5010" spans="1:13" x14ac:dyDescent="0.35">
      <c r="A5010">
        <v>5006</v>
      </c>
      <c r="B5010" t="s">
        <v>3895</v>
      </c>
      <c r="C5010">
        <v>460.87900000000002</v>
      </c>
      <c r="D5010">
        <v>22.373000000000001</v>
      </c>
      <c r="E5010">
        <v>18.998000000000001</v>
      </c>
      <c r="F5010">
        <v>6.1740000000000004</v>
      </c>
      <c r="G5010">
        <v>5.4909999999999997</v>
      </c>
      <c r="H5010">
        <v>101341.773</v>
      </c>
      <c r="I5010">
        <v>7.6999999999999999E-2</v>
      </c>
      <c r="J5010">
        <v>244.209</v>
      </c>
      <c r="K5010">
        <v>216.59800000000001</v>
      </c>
      <c r="L5010">
        <v>49.640999999999998</v>
      </c>
      <c r="M5010">
        <v>221.94</v>
      </c>
    </row>
    <row r="5011" spans="1:13" x14ac:dyDescent="0.35">
      <c r="A5011">
        <v>5007</v>
      </c>
      <c r="B5011" t="s">
        <v>3894</v>
      </c>
      <c r="C5011">
        <v>388.36500000000001</v>
      </c>
      <c r="D5011">
        <v>22.167000000000002</v>
      </c>
      <c r="E5011">
        <v>19.29</v>
      </c>
      <c r="F5011">
        <v>6.3049999999999997</v>
      </c>
      <c r="G5011">
        <v>5.4020000000000001</v>
      </c>
      <c r="H5011">
        <v>101334.899</v>
      </c>
      <c r="I5011">
        <v>0.14000000000000001</v>
      </c>
      <c r="J5011">
        <v>216.73400000000001</v>
      </c>
      <c r="K5011">
        <v>169.15299999999999</v>
      </c>
      <c r="L5011">
        <v>42.723999999999997</v>
      </c>
      <c r="M5011">
        <v>239.892</v>
      </c>
    </row>
    <row r="5012" spans="1:13" x14ac:dyDescent="0.35">
      <c r="A5012">
        <v>5008</v>
      </c>
      <c r="B5012" t="s">
        <v>3893</v>
      </c>
      <c r="C5012">
        <v>321.34500000000003</v>
      </c>
      <c r="D5012">
        <v>21.675999999999998</v>
      </c>
      <c r="E5012">
        <v>19.809999999999999</v>
      </c>
      <c r="F5012">
        <v>6.8220000000000001</v>
      </c>
      <c r="G5012">
        <v>4.9050000000000002</v>
      </c>
      <c r="H5012">
        <v>101299.61199999999</v>
      </c>
      <c r="I5012">
        <v>1.141</v>
      </c>
      <c r="J5012">
        <v>159.55600000000001</v>
      </c>
      <c r="K5012">
        <v>160.60499999999999</v>
      </c>
      <c r="L5012">
        <v>34.515000000000001</v>
      </c>
      <c r="M5012">
        <v>254.732</v>
      </c>
    </row>
    <row r="5013" spans="1:13" x14ac:dyDescent="0.35">
      <c r="A5013">
        <v>5009</v>
      </c>
      <c r="B5013" t="s">
        <v>3892</v>
      </c>
      <c r="C5013">
        <v>210.05699999999999</v>
      </c>
      <c r="D5013">
        <v>20.646000000000001</v>
      </c>
      <c r="E5013">
        <v>19.417999999999999</v>
      </c>
      <c r="F5013">
        <v>6.4349999999999996</v>
      </c>
      <c r="G5013">
        <v>5.36</v>
      </c>
      <c r="H5013">
        <v>101368.68399999999</v>
      </c>
      <c r="I5013">
        <v>0.622</v>
      </c>
      <c r="J5013">
        <v>125.003</v>
      </c>
      <c r="K5013">
        <v>84.763000000000005</v>
      </c>
      <c r="L5013">
        <v>25.724</v>
      </c>
      <c r="M5013">
        <v>267.62099999999998</v>
      </c>
    </row>
    <row r="5014" spans="1:13" x14ac:dyDescent="0.35">
      <c r="A5014">
        <v>5010</v>
      </c>
      <c r="B5014" t="s">
        <v>3891</v>
      </c>
      <c r="C5014">
        <v>132.49799999999999</v>
      </c>
      <c r="D5014">
        <v>20.135000000000002</v>
      </c>
      <c r="E5014">
        <v>19.861999999999998</v>
      </c>
      <c r="F5014">
        <v>6.5350000000000001</v>
      </c>
      <c r="G5014">
        <v>5.3920000000000003</v>
      </c>
      <c r="H5014">
        <v>101339.62300000001</v>
      </c>
      <c r="I5014">
        <v>0.40600000000000003</v>
      </c>
      <c r="J5014">
        <v>78.433999999999997</v>
      </c>
      <c r="K5014">
        <v>55.05</v>
      </c>
      <c r="L5014">
        <v>16.913</v>
      </c>
      <c r="M5014">
        <v>279.41500000000002</v>
      </c>
    </row>
    <row r="5015" spans="1:13" x14ac:dyDescent="0.35">
      <c r="A5015">
        <v>5011</v>
      </c>
      <c r="B5015" t="s">
        <v>3890</v>
      </c>
      <c r="C5015">
        <v>52.795000000000002</v>
      </c>
      <c r="D5015">
        <v>18.834</v>
      </c>
      <c r="E5015">
        <v>18.599</v>
      </c>
      <c r="F5015">
        <v>6.3739999999999997</v>
      </c>
      <c r="G5015">
        <v>4.7380000000000004</v>
      </c>
      <c r="H5015">
        <v>101390.065</v>
      </c>
      <c r="I5015">
        <v>0.17899999999999999</v>
      </c>
      <c r="J5015">
        <v>39.270000000000003</v>
      </c>
      <c r="K5015">
        <v>13.646000000000001</v>
      </c>
      <c r="L5015">
        <v>8.266</v>
      </c>
      <c r="M5015">
        <v>291.06900000000002</v>
      </c>
    </row>
    <row r="5016" spans="1:13" x14ac:dyDescent="0.35">
      <c r="A5016">
        <v>5012</v>
      </c>
      <c r="B5016" t="s">
        <v>3889</v>
      </c>
      <c r="C5016">
        <v>7.1520000000000001</v>
      </c>
      <c r="D5016">
        <v>17.753</v>
      </c>
      <c r="E5016">
        <v>17.777000000000001</v>
      </c>
      <c r="F5016">
        <v>6.4249999999999998</v>
      </c>
      <c r="G5016">
        <v>4.3440000000000003</v>
      </c>
      <c r="H5016">
        <v>101388.026</v>
      </c>
      <c r="I5016">
        <v>0.14199999999999999</v>
      </c>
      <c r="J5016">
        <v>6.2119999999999997</v>
      </c>
      <c r="K5016">
        <v>0.76300000000000001</v>
      </c>
      <c r="L5016">
        <v>0.34699999999999998</v>
      </c>
      <c r="M5016">
        <v>302.84100000000001</v>
      </c>
    </row>
    <row r="5017" spans="1:13" x14ac:dyDescent="0.35">
      <c r="A5017">
        <v>5013</v>
      </c>
      <c r="B5017" t="s">
        <v>3888</v>
      </c>
      <c r="C5017">
        <v>0</v>
      </c>
      <c r="D5017">
        <v>16.864000000000001</v>
      </c>
      <c r="E5017">
        <v>16.725999999999999</v>
      </c>
      <c r="F5017">
        <v>6.1020000000000003</v>
      </c>
      <c r="G5017">
        <v>4.5960000000000001</v>
      </c>
      <c r="H5017">
        <v>101398.546</v>
      </c>
      <c r="I5017">
        <v>3.5999999999999997E-2</v>
      </c>
      <c r="J5017">
        <v>0</v>
      </c>
      <c r="K5017">
        <v>0</v>
      </c>
      <c r="L5017">
        <v>-6.5940000000000003</v>
      </c>
      <c r="M5017">
        <v>315.29199999999997</v>
      </c>
    </row>
    <row r="5018" spans="1:13" x14ac:dyDescent="0.35">
      <c r="A5018">
        <v>5014</v>
      </c>
      <c r="B5018" t="s">
        <v>3887</v>
      </c>
      <c r="C5018">
        <v>0</v>
      </c>
      <c r="D5018">
        <v>16.338999999999999</v>
      </c>
      <c r="E5018">
        <v>15.776999999999999</v>
      </c>
      <c r="F5018">
        <v>6.1509999999999998</v>
      </c>
      <c r="G5018">
        <v>4.5949999999999998</v>
      </c>
      <c r="H5018">
        <v>101404.992</v>
      </c>
      <c r="I5018">
        <v>9.0999999999999998E-2</v>
      </c>
      <c r="J5018">
        <v>0</v>
      </c>
      <c r="K5018">
        <v>0</v>
      </c>
      <c r="L5018">
        <v>-12.077</v>
      </c>
      <c r="M5018">
        <v>328.50299999999999</v>
      </c>
    </row>
    <row r="5019" spans="1:13" x14ac:dyDescent="0.35">
      <c r="A5019">
        <v>5015</v>
      </c>
      <c r="B5019" t="s">
        <v>3886</v>
      </c>
      <c r="C5019">
        <v>0</v>
      </c>
      <c r="D5019">
        <v>15.912000000000001</v>
      </c>
      <c r="E5019">
        <v>14.895</v>
      </c>
      <c r="F5019">
        <v>6.1619999999999999</v>
      </c>
      <c r="G5019">
        <v>4.3840000000000003</v>
      </c>
      <c r="H5019">
        <v>101401.374</v>
      </c>
      <c r="I5019">
        <v>0.14099999999999999</v>
      </c>
      <c r="J5019">
        <v>0</v>
      </c>
      <c r="K5019">
        <v>0</v>
      </c>
      <c r="L5019">
        <v>-15.771000000000001</v>
      </c>
      <c r="M5019">
        <v>342.60500000000002</v>
      </c>
    </row>
    <row r="5020" spans="1:13" x14ac:dyDescent="0.35">
      <c r="A5020">
        <v>5016</v>
      </c>
      <c r="B5020" t="s">
        <v>3885</v>
      </c>
      <c r="C5020">
        <v>0</v>
      </c>
      <c r="D5020">
        <v>15.497999999999999</v>
      </c>
      <c r="E5020">
        <v>14.071</v>
      </c>
      <c r="F5020">
        <v>5.8680000000000003</v>
      </c>
      <c r="G5020">
        <v>4.5490000000000004</v>
      </c>
      <c r="H5020">
        <v>101389.81200000001</v>
      </c>
      <c r="I5020">
        <v>0.153</v>
      </c>
      <c r="J5020">
        <v>0</v>
      </c>
      <c r="K5020">
        <v>0</v>
      </c>
      <c r="L5020">
        <v>-17.332999999999998</v>
      </c>
      <c r="M5020">
        <v>338.01799999999997</v>
      </c>
    </row>
    <row r="5021" spans="1:13" x14ac:dyDescent="0.35">
      <c r="A5021">
        <v>5017</v>
      </c>
      <c r="B5021" t="s">
        <v>3884</v>
      </c>
      <c r="C5021">
        <v>0</v>
      </c>
      <c r="D5021">
        <v>15.311999999999999</v>
      </c>
      <c r="E5021">
        <v>14.004</v>
      </c>
      <c r="F5021">
        <v>6.1139999999999999</v>
      </c>
      <c r="G5021">
        <v>4.6779999999999999</v>
      </c>
      <c r="H5021">
        <v>101402.459</v>
      </c>
      <c r="I5021">
        <v>0.35099999999999998</v>
      </c>
      <c r="J5021">
        <v>0</v>
      </c>
      <c r="K5021">
        <v>0</v>
      </c>
      <c r="L5021">
        <v>-16.613</v>
      </c>
      <c r="M5021">
        <v>12.106999999999999</v>
      </c>
    </row>
    <row r="5022" spans="1:13" x14ac:dyDescent="0.35">
      <c r="A5022">
        <v>5018</v>
      </c>
      <c r="B5022" t="s">
        <v>3883</v>
      </c>
      <c r="C5022">
        <v>0</v>
      </c>
      <c r="D5022">
        <v>15.098000000000001</v>
      </c>
      <c r="E5022">
        <v>13.781000000000001</v>
      </c>
      <c r="F5022">
        <v>5.9320000000000004</v>
      </c>
      <c r="G5022">
        <v>4.5330000000000004</v>
      </c>
      <c r="H5022">
        <v>101356.845</v>
      </c>
      <c r="I5022">
        <v>0.34899999999999998</v>
      </c>
      <c r="J5022">
        <v>0</v>
      </c>
      <c r="K5022">
        <v>0</v>
      </c>
      <c r="L5022">
        <v>-13.702</v>
      </c>
      <c r="M5022">
        <v>26.405999999999999</v>
      </c>
    </row>
    <row r="5023" spans="1:13" x14ac:dyDescent="0.35">
      <c r="A5023">
        <v>5019</v>
      </c>
      <c r="B5023" t="s">
        <v>3882</v>
      </c>
      <c r="C5023">
        <v>0</v>
      </c>
      <c r="D5023">
        <v>14.901</v>
      </c>
      <c r="E5023">
        <v>13.565</v>
      </c>
      <c r="F5023">
        <v>5.8440000000000003</v>
      </c>
      <c r="G5023">
        <v>4.5549999999999997</v>
      </c>
      <c r="H5023">
        <v>101326.257</v>
      </c>
      <c r="I5023">
        <v>6.0999999999999999E-2</v>
      </c>
      <c r="J5023">
        <v>0</v>
      </c>
      <c r="K5023">
        <v>0</v>
      </c>
      <c r="L5023">
        <v>-8.7509999999999994</v>
      </c>
      <c r="M5023">
        <v>40.189</v>
      </c>
    </row>
    <row r="5024" spans="1:13" x14ac:dyDescent="0.35">
      <c r="A5024">
        <v>5020</v>
      </c>
      <c r="B5024" t="s">
        <v>3881</v>
      </c>
      <c r="C5024">
        <v>1.1679999999999999</v>
      </c>
      <c r="D5024">
        <v>14.853999999999999</v>
      </c>
      <c r="E5024">
        <v>13.388</v>
      </c>
      <c r="F5024">
        <v>6.032</v>
      </c>
      <c r="G5024">
        <v>4.7329999999999997</v>
      </c>
      <c r="H5024">
        <v>101356.3</v>
      </c>
      <c r="I5024">
        <v>0.123</v>
      </c>
      <c r="J5024">
        <v>1.161</v>
      </c>
      <c r="K5024">
        <v>3.0000000000000001E-3</v>
      </c>
      <c r="L5024">
        <v>-2.36</v>
      </c>
      <c r="M5024">
        <v>52.784999999999997</v>
      </c>
    </row>
    <row r="5025" spans="1:13" x14ac:dyDescent="0.35">
      <c r="A5025">
        <v>5021</v>
      </c>
      <c r="B5025" t="s">
        <v>3880</v>
      </c>
      <c r="C5025">
        <v>26.638999999999999</v>
      </c>
      <c r="D5025">
        <v>15.361000000000001</v>
      </c>
      <c r="E5025">
        <v>13.292</v>
      </c>
      <c r="F5025">
        <v>6.4</v>
      </c>
      <c r="G5025">
        <v>5.367</v>
      </c>
      <c r="H5025">
        <v>101375.56</v>
      </c>
      <c r="I5025">
        <v>8.4000000000000005E-2</v>
      </c>
      <c r="J5025">
        <v>23.056999999999999</v>
      </c>
      <c r="K5025">
        <v>3.8530000000000002</v>
      </c>
      <c r="L5025">
        <v>5.1929999999999996</v>
      </c>
      <c r="M5025">
        <v>64.712999999999994</v>
      </c>
    </row>
    <row r="5026" spans="1:13" x14ac:dyDescent="0.35">
      <c r="A5026">
        <v>5022</v>
      </c>
      <c r="B5026" t="s">
        <v>3879</v>
      </c>
      <c r="C5026">
        <v>101.447</v>
      </c>
      <c r="D5026">
        <v>16.459</v>
      </c>
      <c r="E5026">
        <v>13.289</v>
      </c>
      <c r="F5026">
        <v>6.3710000000000004</v>
      </c>
      <c r="G5026">
        <v>4.6870000000000003</v>
      </c>
      <c r="H5026">
        <v>101390.74800000001</v>
      </c>
      <c r="I5026">
        <v>4.3999999999999997E-2</v>
      </c>
      <c r="J5026">
        <v>74.09</v>
      </c>
      <c r="K5026">
        <v>27.744</v>
      </c>
      <c r="L5026">
        <v>13.590999999999999</v>
      </c>
      <c r="M5026">
        <v>76.363</v>
      </c>
    </row>
    <row r="5027" spans="1:13" x14ac:dyDescent="0.35">
      <c r="A5027">
        <v>5023</v>
      </c>
      <c r="B5027" t="s">
        <v>3878</v>
      </c>
      <c r="C5027">
        <v>209.95</v>
      </c>
      <c r="D5027">
        <v>17.905999999999999</v>
      </c>
      <c r="E5027">
        <v>14.112</v>
      </c>
      <c r="F5027">
        <v>6.0869999999999997</v>
      </c>
      <c r="G5027">
        <v>4.0410000000000004</v>
      </c>
      <c r="H5027">
        <v>101409.94500000001</v>
      </c>
      <c r="I5027">
        <v>1.7000000000000001E-2</v>
      </c>
      <c r="J5027">
        <v>126.503</v>
      </c>
      <c r="K5027">
        <v>82.26</v>
      </c>
      <c r="L5027">
        <v>22.388000000000002</v>
      </c>
      <c r="M5027">
        <v>88.078999999999994</v>
      </c>
    </row>
    <row r="5028" spans="1:13" x14ac:dyDescent="0.35">
      <c r="A5028">
        <v>5024</v>
      </c>
      <c r="B5028" t="s">
        <v>3877</v>
      </c>
      <c r="C5028">
        <v>315.762</v>
      </c>
      <c r="D5028">
        <v>19.010999999999999</v>
      </c>
      <c r="E5028">
        <v>14.989000000000001</v>
      </c>
      <c r="F5028">
        <v>6.3150000000000004</v>
      </c>
      <c r="G5028">
        <v>4.3959999999999999</v>
      </c>
      <c r="H5028">
        <v>101432.314</v>
      </c>
      <c r="I5028">
        <v>4.1000000000000002E-2</v>
      </c>
      <c r="J5028">
        <v>174.28299999999999</v>
      </c>
      <c r="K5028">
        <v>143.81100000000001</v>
      </c>
      <c r="L5028">
        <v>31.242000000000001</v>
      </c>
      <c r="M5028">
        <v>100.52500000000001</v>
      </c>
    </row>
    <row r="5029" spans="1:13" x14ac:dyDescent="0.35">
      <c r="A5029">
        <v>5025</v>
      </c>
      <c r="B5029" t="s">
        <v>3876</v>
      </c>
      <c r="C5029">
        <v>411.89100000000002</v>
      </c>
      <c r="D5029">
        <v>20.032</v>
      </c>
      <c r="E5029">
        <v>15.785</v>
      </c>
      <c r="F5029">
        <v>6.3760000000000003</v>
      </c>
      <c r="G5029">
        <v>5.125</v>
      </c>
      <c r="H5029">
        <v>101445.88499999999</v>
      </c>
      <c r="I5029">
        <v>1.4E-2</v>
      </c>
      <c r="J5029">
        <v>208.423</v>
      </c>
      <c r="K5029">
        <v>202.35300000000001</v>
      </c>
      <c r="L5029">
        <v>39.709000000000003</v>
      </c>
      <c r="M5029">
        <v>114.548</v>
      </c>
    </row>
    <row r="5030" spans="1:13" x14ac:dyDescent="0.35">
      <c r="A5030">
        <v>5026</v>
      </c>
      <c r="B5030" t="s">
        <v>3875</v>
      </c>
      <c r="C5030">
        <v>474.78800000000001</v>
      </c>
      <c r="D5030">
        <v>20.611000000000001</v>
      </c>
      <c r="E5030">
        <v>16.504000000000001</v>
      </c>
      <c r="F5030">
        <v>6.1120000000000001</v>
      </c>
      <c r="G5030">
        <v>5.6749999999999998</v>
      </c>
      <c r="H5030">
        <v>101452.628</v>
      </c>
      <c r="I5030">
        <v>7.6999999999999999E-2</v>
      </c>
      <c r="J5030">
        <v>255.792</v>
      </c>
      <c r="K5030">
        <v>216.98599999999999</v>
      </c>
      <c r="L5030">
        <v>47.167999999999999</v>
      </c>
      <c r="M5030">
        <v>131.24199999999999</v>
      </c>
    </row>
    <row r="5031" spans="1:13" x14ac:dyDescent="0.35">
      <c r="A5031">
        <v>5027</v>
      </c>
      <c r="B5031" t="s">
        <v>3874</v>
      </c>
      <c r="C5031">
        <v>492.28800000000001</v>
      </c>
      <c r="D5031">
        <v>21.286999999999999</v>
      </c>
      <c r="E5031">
        <v>17.042000000000002</v>
      </c>
      <c r="F5031">
        <v>6.4359999999999999</v>
      </c>
      <c r="G5031">
        <v>5.3040000000000003</v>
      </c>
      <c r="H5031">
        <v>101448.789</v>
      </c>
      <c r="I5031">
        <v>4.1000000000000002E-2</v>
      </c>
      <c r="J5031">
        <v>275.04500000000002</v>
      </c>
      <c r="K5031">
        <v>214.26599999999999</v>
      </c>
      <c r="L5031">
        <v>52.715000000000003</v>
      </c>
      <c r="M5031">
        <v>151.63499999999999</v>
      </c>
    </row>
    <row r="5032" spans="1:13" x14ac:dyDescent="0.35">
      <c r="A5032">
        <v>5028</v>
      </c>
      <c r="B5032" t="s">
        <v>3873</v>
      </c>
      <c r="C5032">
        <v>527.55100000000004</v>
      </c>
      <c r="D5032">
        <v>21.577000000000002</v>
      </c>
      <c r="E5032">
        <v>17.594000000000001</v>
      </c>
      <c r="F5032">
        <v>6.8550000000000004</v>
      </c>
      <c r="G5032">
        <v>5.0010000000000003</v>
      </c>
      <c r="H5032">
        <v>101449.548</v>
      </c>
      <c r="I5032">
        <v>0.03</v>
      </c>
      <c r="J5032">
        <v>303.14999999999998</v>
      </c>
      <c r="K5032">
        <v>220.00700000000001</v>
      </c>
      <c r="L5032">
        <v>55.235999999999997</v>
      </c>
      <c r="M5032">
        <v>175.48599999999999</v>
      </c>
    </row>
    <row r="5033" spans="1:13" x14ac:dyDescent="0.35">
      <c r="A5033">
        <v>5029</v>
      </c>
      <c r="B5033" t="s">
        <v>3872</v>
      </c>
      <c r="C5033">
        <v>553.29700000000003</v>
      </c>
      <c r="D5033">
        <v>21.896000000000001</v>
      </c>
      <c r="E5033">
        <v>18.09</v>
      </c>
      <c r="F5033">
        <v>7.0069999999999997</v>
      </c>
      <c r="G5033">
        <v>4.867</v>
      </c>
      <c r="H5033">
        <v>101452.40399999999</v>
      </c>
      <c r="I5033">
        <v>4.7E-2</v>
      </c>
      <c r="J5033">
        <v>290.01400000000001</v>
      </c>
      <c r="K5033">
        <v>262.50900000000001</v>
      </c>
      <c r="L5033">
        <v>54.021000000000001</v>
      </c>
      <c r="M5033">
        <v>200.01400000000001</v>
      </c>
    </row>
    <row r="5034" spans="1:13" x14ac:dyDescent="0.35">
      <c r="A5034">
        <v>5030</v>
      </c>
      <c r="B5034" t="s">
        <v>3871</v>
      </c>
      <c r="C5034">
        <v>519.99900000000002</v>
      </c>
      <c r="D5034">
        <v>22.14</v>
      </c>
      <c r="E5034">
        <v>18.602</v>
      </c>
      <c r="F5034">
        <v>7.1630000000000003</v>
      </c>
      <c r="G5034">
        <v>5.7809999999999997</v>
      </c>
      <c r="H5034">
        <v>101453.69899999999</v>
      </c>
      <c r="I5034">
        <v>8.2000000000000003E-2</v>
      </c>
      <c r="J5034">
        <v>267.221</v>
      </c>
      <c r="K5034">
        <v>252.08099999999999</v>
      </c>
      <c r="L5034">
        <v>49.429000000000002</v>
      </c>
      <c r="M5034">
        <v>221.798</v>
      </c>
    </row>
    <row r="5035" spans="1:13" x14ac:dyDescent="0.35">
      <c r="A5035">
        <v>5031</v>
      </c>
      <c r="B5035" t="s">
        <v>3870</v>
      </c>
      <c r="C5035">
        <v>419.76600000000002</v>
      </c>
      <c r="D5035">
        <v>21.695</v>
      </c>
      <c r="E5035">
        <v>18.873999999999999</v>
      </c>
      <c r="F5035">
        <v>7.3339999999999996</v>
      </c>
      <c r="G5035">
        <v>5.7220000000000004</v>
      </c>
      <c r="H5035">
        <v>101455.891</v>
      </c>
      <c r="I5035">
        <v>0.32800000000000001</v>
      </c>
      <c r="J5035">
        <v>225.73500000000001</v>
      </c>
      <c r="K5035">
        <v>194.73</v>
      </c>
      <c r="L5035">
        <v>42.527000000000001</v>
      </c>
      <c r="M5035">
        <v>239.727</v>
      </c>
    </row>
    <row r="5036" spans="1:13" x14ac:dyDescent="0.35">
      <c r="A5036">
        <v>5032</v>
      </c>
      <c r="B5036" t="s">
        <v>3869</v>
      </c>
      <c r="C5036">
        <v>334.41399999999999</v>
      </c>
      <c r="D5036">
        <v>21.427</v>
      </c>
      <c r="E5036">
        <v>19.204000000000001</v>
      </c>
      <c r="F5036">
        <v>7.1029999999999998</v>
      </c>
      <c r="G5036">
        <v>5.0129999999999999</v>
      </c>
      <c r="H5036">
        <v>101459.50599999999</v>
      </c>
      <c r="I5036">
        <v>0.33700000000000002</v>
      </c>
      <c r="J5036">
        <v>181.15</v>
      </c>
      <c r="K5036">
        <v>153.30600000000001</v>
      </c>
      <c r="L5036">
        <v>34.326999999999998</v>
      </c>
      <c r="M5036">
        <v>254.56800000000001</v>
      </c>
    </row>
    <row r="5037" spans="1:13" x14ac:dyDescent="0.35">
      <c r="A5037">
        <v>5033</v>
      </c>
      <c r="B5037" t="s">
        <v>3868</v>
      </c>
      <c r="C5037">
        <v>265.12</v>
      </c>
      <c r="D5037">
        <v>20.937999999999999</v>
      </c>
      <c r="E5037">
        <v>19.553000000000001</v>
      </c>
      <c r="F5037">
        <v>6.9020000000000001</v>
      </c>
      <c r="G5037">
        <v>4.4240000000000004</v>
      </c>
      <c r="H5037">
        <v>101464.06</v>
      </c>
      <c r="I5037">
        <v>1.7000000000000001E-2</v>
      </c>
      <c r="J5037">
        <v>140.81299999999999</v>
      </c>
      <c r="K5037">
        <v>124.77500000000001</v>
      </c>
      <c r="L5037">
        <v>25.542000000000002</v>
      </c>
      <c r="M5037">
        <v>267.46300000000002</v>
      </c>
    </row>
    <row r="5038" spans="1:13" x14ac:dyDescent="0.35">
      <c r="A5038">
        <v>5034</v>
      </c>
      <c r="B5038" t="s">
        <v>3867</v>
      </c>
      <c r="C5038">
        <v>163.16499999999999</v>
      </c>
      <c r="D5038">
        <v>20.024000000000001</v>
      </c>
      <c r="E5038">
        <v>19.882999999999999</v>
      </c>
      <c r="F5038">
        <v>7.0949999999999998</v>
      </c>
      <c r="G5038">
        <v>4.2270000000000003</v>
      </c>
      <c r="H5038">
        <v>101481.42600000001</v>
      </c>
      <c r="I5038">
        <v>2.3E-2</v>
      </c>
      <c r="J5038">
        <v>97.614000000000004</v>
      </c>
      <c r="K5038">
        <v>65.403000000000006</v>
      </c>
      <c r="L5038">
        <v>16.664000000000001</v>
      </c>
      <c r="M5038">
        <v>279.35500000000002</v>
      </c>
    </row>
    <row r="5039" spans="1:13" x14ac:dyDescent="0.35">
      <c r="A5039">
        <v>5035</v>
      </c>
      <c r="B5039" t="s">
        <v>3866</v>
      </c>
      <c r="C5039">
        <v>68.927000000000007</v>
      </c>
      <c r="D5039">
        <v>18.800999999999998</v>
      </c>
      <c r="E5039">
        <v>18.757999999999999</v>
      </c>
      <c r="F5039">
        <v>6.8739999999999997</v>
      </c>
      <c r="G5039">
        <v>4.335</v>
      </c>
      <c r="H5039">
        <v>101505.57799999999</v>
      </c>
      <c r="I5039">
        <v>1.6E-2</v>
      </c>
      <c r="J5039">
        <v>47.359000000000002</v>
      </c>
      <c r="K5039">
        <v>21.428000000000001</v>
      </c>
      <c r="L5039">
        <v>8.0779999999999994</v>
      </c>
      <c r="M5039">
        <v>290.93700000000001</v>
      </c>
    </row>
    <row r="5040" spans="1:13" x14ac:dyDescent="0.35">
      <c r="A5040">
        <v>5036</v>
      </c>
      <c r="B5040" t="s">
        <v>3865</v>
      </c>
      <c r="C5040">
        <v>8.4329999999999998</v>
      </c>
      <c r="D5040">
        <v>17.257999999999999</v>
      </c>
      <c r="E5040">
        <v>17.556000000000001</v>
      </c>
      <c r="F5040">
        <v>6.5270000000000001</v>
      </c>
      <c r="G5040">
        <v>4.0259999999999998</v>
      </c>
      <c r="H5040">
        <v>101536.204</v>
      </c>
      <c r="I5040">
        <v>0.01</v>
      </c>
      <c r="J5040">
        <v>8.1869999999999994</v>
      </c>
      <c r="K5040">
        <v>0.19800000000000001</v>
      </c>
      <c r="L5040">
        <v>0.13700000000000001</v>
      </c>
      <c r="M5040">
        <v>302.74299999999999</v>
      </c>
    </row>
    <row r="5041" spans="1:13" x14ac:dyDescent="0.35">
      <c r="A5041">
        <v>5037</v>
      </c>
      <c r="B5041" t="s">
        <v>3864</v>
      </c>
      <c r="C5041">
        <v>0</v>
      </c>
      <c r="D5041">
        <v>16.370999999999999</v>
      </c>
      <c r="E5041">
        <v>16.471</v>
      </c>
      <c r="F5041">
        <v>6.282</v>
      </c>
      <c r="G5041">
        <v>3.9279999999999999</v>
      </c>
      <c r="H5041">
        <v>101549.997</v>
      </c>
      <c r="I5041">
        <v>7.0000000000000001E-3</v>
      </c>
      <c r="J5041">
        <v>0</v>
      </c>
      <c r="K5041">
        <v>0</v>
      </c>
      <c r="L5041">
        <v>-6.7869999999999999</v>
      </c>
      <c r="M5041">
        <v>315.161</v>
      </c>
    </row>
    <row r="5042" spans="1:13" x14ac:dyDescent="0.35">
      <c r="A5042">
        <v>5038</v>
      </c>
      <c r="B5042" t="s">
        <v>3863</v>
      </c>
      <c r="C5042">
        <v>0</v>
      </c>
      <c r="D5042">
        <v>15.840999999999999</v>
      </c>
      <c r="E5042">
        <v>15.436999999999999</v>
      </c>
      <c r="F5042">
        <v>6.74</v>
      </c>
      <c r="G5042">
        <v>3.6429999999999998</v>
      </c>
      <c r="H5042">
        <v>101545.936</v>
      </c>
      <c r="I5042">
        <v>4.9000000000000002E-2</v>
      </c>
      <c r="J5042">
        <v>0</v>
      </c>
      <c r="K5042">
        <v>0</v>
      </c>
      <c r="L5042">
        <v>-12.298</v>
      </c>
      <c r="M5042">
        <v>328.43</v>
      </c>
    </row>
    <row r="5043" spans="1:13" x14ac:dyDescent="0.35">
      <c r="A5043">
        <v>5039</v>
      </c>
      <c r="B5043" t="s">
        <v>3862</v>
      </c>
      <c r="C5043">
        <v>0</v>
      </c>
      <c r="D5043">
        <v>15.455</v>
      </c>
      <c r="E5043">
        <v>14.454000000000001</v>
      </c>
      <c r="F5043">
        <v>6.7460000000000004</v>
      </c>
      <c r="G5043">
        <v>3.7759999999999998</v>
      </c>
      <c r="H5043">
        <v>101542.008</v>
      </c>
      <c r="I5043">
        <v>2.1999999999999999E-2</v>
      </c>
      <c r="J5043">
        <v>0</v>
      </c>
      <c r="K5043">
        <v>0</v>
      </c>
      <c r="L5043">
        <v>-16</v>
      </c>
      <c r="M5043">
        <v>342.565</v>
      </c>
    </row>
    <row r="5044" spans="1:13" x14ac:dyDescent="0.35">
      <c r="A5044">
        <v>5040</v>
      </c>
      <c r="B5044" t="s">
        <v>3861</v>
      </c>
      <c r="C5044">
        <v>0</v>
      </c>
      <c r="D5044">
        <v>15.242000000000001</v>
      </c>
      <c r="E5044">
        <v>13.5</v>
      </c>
      <c r="F5044">
        <v>7.0590000000000002</v>
      </c>
      <c r="G5044">
        <v>4.3129999999999997</v>
      </c>
      <c r="H5044">
        <v>101528.659</v>
      </c>
      <c r="I5044">
        <v>0</v>
      </c>
      <c r="J5044">
        <v>0</v>
      </c>
      <c r="K5044">
        <v>0</v>
      </c>
      <c r="L5044">
        <v>-17.565000000000001</v>
      </c>
      <c r="M5044">
        <v>338.01499999999999</v>
      </c>
    </row>
    <row r="5045" spans="1:13" x14ac:dyDescent="0.35">
      <c r="A5045">
        <v>5041</v>
      </c>
      <c r="B5045" t="s">
        <v>3860</v>
      </c>
      <c r="C5045">
        <v>0</v>
      </c>
      <c r="D5045">
        <v>15.07</v>
      </c>
      <c r="E5045">
        <v>13.375</v>
      </c>
      <c r="F5045">
        <v>7.0810000000000004</v>
      </c>
      <c r="G5045">
        <v>3.7909999999999999</v>
      </c>
      <c r="H5045">
        <v>101504.37300000001</v>
      </c>
      <c r="I5045">
        <v>0.03</v>
      </c>
      <c r="J5045">
        <v>0</v>
      </c>
      <c r="K5045">
        <v>0</v>
      </c>
      <c r="L5045">
        <v>-16.843</v>
      </c>
      <c r="M5045">
        <v>12.144</v>
      </c>
    </row>
    <row r="5046" spans="1:13" x14ac:dyDescent="0.35">
      <c r="A5046">
        <v>5042</v>
      </c>
      <c r="B5046" t="s">
        <v>3859</v>
      </c>
      <c r="C5046">
        <v>0</v>
      </c>
      <c r="D5046">
        <v>14.859</v>
      </c>
      <c r="E5046">
        <v>13.237</v>
      </c>
      <c r="F5046">
        <v>6.9809999999999999</v>
      </c>
      <c r="G5046">
        <v>4.5229999999999997</v>
      </c>
      <c r="H5046">
        <v>101493.122</v>
      </c>
      <c r="I5046">
        <v>4.5999999999999999E-2</v>
      </c>
      <c r="J5046">
        <v>0</v>
      </c>
      <c r="K5046">
        <v>0</v>
      </c>
      <c r="L5046">
        <v>-13.903</v>
      </c>
      <c r="M5046">
        <v>26.550999999999998</v>
      </c>
    </row>
    <row r="5047" spans="1:13" x14ac:dyDescent="0.35">
      <c r="A5047">
        <v>5043</v>
      </c>
      <c r="B5047" t="s">
        <v>3858</v>
      </c>
      <c r="C5047">
        <v>0</v>
      </c>
      <c r="D5047">
        <v>14.597</v>
      </c>
      <c r="E5047">
        <v>13.148999999999999</v>
      </c>
      <c r="F5047">
        <v>6.9610000000000003</v>
      </c>
      <c r="G5047">
        <v>4.6790000000000003</v>
      </c>
      <c r="H5047">
        <v>101478.31299999999</v>
      </c>
      <c r="I5047">
        <v>2.3E-2</v>
      </c>
      <c r="J5047">
        <v>0</v>
      </c>
      <c r="K5047">
        <v>0</v>
      </c>
      <c r="L5047">
        <v>-9.0410000000000004</v>
      </c>
      <c r="M5047">
        <v>40.104999999999997</v>
      </c>
    </row>
    <row r="5048" spans="1:13" x14ac:dyDescent="0.35">
      <c r="A5048">
        <v>5044</v>
      </c>
      <c r="B5048" t="s">
        <v>3857</v>
      </c>
      <c r="C5048">
        <v>0.52300000000000002</v>
      </c>
      <c r="D5048">
        <v>14.391999999999999</v>
      </c>
      <c r="E5048">
        <v>12.981999999999999</v>
      </c>
      <c r="F5048">
        <v>7.0060000000000002</v>
      </c>
      <c r="G5048">
        <v>5.1879999999999997</v>
      </c>
      <c r="H5048">
        <v>101470.982</v>
      </c>
      <c r="I5048">
        <v>8.0000000000000002E-3</v>
      </c>
      <c r="J5048">
        <v>0.52700000000000002</v>
      </c>
      <c r="K5048">
        <v>1E-3</v>
      </c>
      <c r="L5048">
        <v>-2.581</v>
      </c>
      <c r="M5048">
        <v>52.872999999999998</v>
      </c>
    </row>
    <row r="5049" spans="1:13" x14ac:dyDescent="0.35">
      <c r="A5049">
        <v>5045</v>
      </c>
      <c r="B5049" t="s">
        <v>3856</v>
      </c>
      <c r="C5049">
        <v>27.452999999999999</v>
      </c>
      <c r="D5049">
        <v>14.909000000000001</v>
      </c>
      <c r="E5049">
        <v>12.9</v>
      </c>
      <c r="F5049">
        <v>7.0339999999999998</v>
      </c>
      <c r="G5049">
        <v>4.8310000000000004</v>
      </c>
      <c r="H5049">
        <v>101474.73299999999</v>
      </c>
      <c r="I5049">
        <v>1.6E-2</v>
      </c>
      <c r="J5049">
        <v>24.321999999999999</v>
      </c>
      <c r="K5049">
        <v>3.806</v>
      </c>
      <c r="L5049">
        <v>5.016</v>
      </c>
      <c r="M5049">
        <v>64.87</v>
      </c>
    </row>
    <row r="5050" spans="1:13" x14ac:dyDescent="0.35">
      <c r="A5050">
        <v>5046</v>
      </c>
      <c r="B5050" t="s">
        <v>3855</v>
      </c>
      <c r="C5050">
        <v>99.787999999999997</v>
      </c>
      <c r="D5050">
        <v>16.167000000000002</v>
      </c>
      <c r="E5050">
        <v>12.959</v>
      </c>
      <c r="F5050">
        <v>7.13</v>
      </c>
      <c r="G5050">
        <v>4.6509999999999998</v>
      </c>
      <c r="H5050">
        <v>101473.302</v>
      </c>
      <c r="I5050">
        <v>2.1000000000000001E-2</v>
      </c>
      <c r="J5050">
        <v>72.11</v>
      </c>
      <c r="K5050">
        <v>29.975999999999999</v>
      </c>
      <c r="L5050">
        <v>13.409000000000001</v>
      </c>
      <c r="M5050">
        <v>76.515000000000001</v>
      </c>
    </row>
    <row r="5051" spans="1:13" x14ac:dyDescent="0.35">
      <c r="A5051">
        <v>5047</v>
      </c>
      <c r="B5051" t="s">
        <v>3854</v>
      </c>
      <c r="C5051">
        <v>194.773</v>
      </c>
      <c r="D5051">
        <v>17.623000000000001</v>
      </c>
      <c r="E5051">
        <v>13.744999999999999</v>
      </c>
      <c r="F5051">
        <v>6.6280000000000001</v>
      </c>
      <c r="G5051">
        <v>5.0179999999999998</v>
      </c>
      <c r="H5051">
        <v>101484.469</v>
      </c>
      <c r="I5051">
        <v>1.0999999999999999E-2</v>
      </c>
      <c r="J5051">
        <v>121.96899999999999</v>
      </c>
      <c r="K5051">
        <v>76.227000000000004</v>
      </c>
      <c r="L5051">
        <v>22.202000000000002</v>
      </c>
      <c r="M5051">
        <v>88.231999999999999</v>
      </c>
    </row>
    <row r="5052" spans="1:13" x14ac:dyDescent="0.35">
      <c r="A5052">
        <v>5048</v>
      </c>
      <c r="B5052" t="s">
        <v>3853</v>
      </c>
      <c r="C5052">
        <v>289.92</v>
      </c>
      <c r="D5052">
        <v>18.829000000000001</v>
      </c>
      <c r="E5052">
        <v>14.548</v>
      </c>
      <c r="F5052">
        <v>6.6529999999999996</v>
      </c>
      <c r="G5052">
        <v>5.1509999999999998</v>
      </c>
      <c r="H5052">
        <v>101493.59699999999</v>
      </c>
      <c r="I5052">
        <v>3.5999999999999997E-2</v>
      </c>
      <c r="J5052">
        <v>170.84100000000001</v>
      </c>
      <c r="K5052">
        <v>123.14700000000001</v>
      </c>
      <c r="L5052">
        <v>31.05</v>
      </c>
      <c r="M5052">
        <v>100.681</v>
      </c>
    </row>
    <row r="5053" spans="1:13" x14ac:dyDescent="0.35">
      <c r="A5053">
        <v>5049</v>
      </c>
      <c r="B5053" t="s">
        <v>3852</v>
      </c>
      <c r="C5053">
        <v>404.38499999999999</v>
      </c>
      <c r="D5053">
        <v>19.943000000000001</v>
      </c>
      <c r="E5053">
        <v>15.298999999999999</v>
      </c>
      <c r="F5053">
        <v>6.6539999999999999</v>
      </c>
      <c r="G5053">
        <v>4.8840000000000003</v>
      </c>
      <c r="H5053">
        <v>101490.488</v>
      </c>
      <c r="I5053">
        <v>2.1000000000000001E-2</v>
      </c>
      <c r="J5053">
        <v>221.62200000000001</v>
      </c>
      <c r="K5053">
        <v>186.53100000000001</v>
      </c>
      <c r="L5053">
        <v>39.520000000000003</v>
      </c>
      <c r="M5053">
        <v>114.72799999999999</v>
      </c>
    </row>
    <row r="5054" spans="1:13" x14ac:dyDescent="0.35">
      <c r="A5054">
        <v>5050</v>
      </c>
      <c r="B5054" t="s">
        <v>3851</v>
      </c>
      <c r="C5054">
        <v>457.82299999999998</v>
      </c>
      <c r="D5054">
        <v>20.876999999999999</v>
      </c>
      <c r="E5054">
        <v>15.989000000000001</v>
      </c>
      <c r="F5054">
        <v>6.2930000000000001</v>
      </c>
      <c r="G5054">
        <v>5.0439999999999996</v>
      </c>
      <c r="H5054">
        <v>101484.505</v>
      </c>
      <c r="I5054">
        <v>1.0999999999999999E-2</v>
      </c>
      <c r="J5054">
        <v>256.988</v>
      </c>
      <c r="K5054">
        <v>207.053</v>
      </c>
      <c r="L5054">
        <v>46.963999999999999</v>
      </c>
      <c r="M5054">
        <v>131.41200000000001</v>
      </c>
    </row>
    <row r="5055" spans="1:13" x14ac:dyDescent="0.35">
      <c r="A5055">
        <v>5051</v>
      </c>
      <c r="B5055" t="s">
        <v>3850</v>
      </c>
      <c r="C5055">
        <v>528.14099999999996</v>
      </c>
      <c r="D5055">
        <v>21.494</v>
      </c>
      <c r="E5055">
        <v>16.638000000000002</v>
      </c>
      <c r="F5055">
        <v>6.2789999999999999</v>
      </c>
      <c r="G5055">
        <v>4.875</v>
      </c>
      <c r="H5055">
        <v>101475.443</v>
      </c>
      <c r="I5055">
        <v>0.13800000000000001</v>
      </c>
      <c r="J5055">
        <v>272.86399999999998</v>
      </c>
      <c r="K5055">
        <v>257.49700000000001</v>
      </c>
      <c r="L5055">
        <v>52.493000000000002</v>
      </c>
      <c r="M5055">
        <v>151.76</v>
      </c>
    </row>
    <row r="5056" spans="1:13" x14ac:dyDescent="0.35">
      <c r="A5056">
        <v>5052</v>
      </c>
      <c r="B5056" t="s">
        <v>3849</v>
      </c>
      <c r="C5056">
        <v>544.23800000000006</v>
      </c>
      <c r="D5056">
        <v>21.753</v>
      </c>
      <c r="E5056">
        <v>17.271999999999998</v>
      </c>
      <c r="F5056">
        <v>6.7210000000000001</v>
      </c>
      <c r="G5056">
        <v>4.9290000000000003</v>
      </c>
      <c r="H5056">
        <v>101460.622</v>
      </c>
      <c r="I5056">
        <v>8.1000000000000003E-2</v>
      </c>
      <c r="J5056">
        <v>284.97500000000002</v>
      </c>
      <c r="K5056">
        <v>260.17200000000003</v>
      </c>
      <c r="L5056">
        <v>55.000999999999998</v>
      </c>
      <c r="M5056">
        <v>175.517</v>
      </c>
    </row>
    <row r="5057" spans="1:13" x14ac:dyDescent="0.35">
      <c r="A5057">
        <v>5053</v>
      </c>
      <c r="B5057" t="s">
        <v>3848</v>
      </c>
      <c r="C5057">
        <v>491.33100000000002</v>
      </c>
      <c r="D5057">
        <v>21.957000000000001</v>
      </c>
      <c r="E5057">
        <v>17.914000000000001</v>
      </c>
      <c r="F5057">
        <v>6.7140000000000004</v>
      </c>
      <c r="G5057">
        <v>5.4640000000000004</v>
      </c>
      <c r="H5057">
        <v>101447.766</v>
      </c>
      <c r="I5057">
        <v>6.9000000000000006E-2</v>
      </c>
      <c r="J5057">
        <v>282.97399999999999</v>
      </c>
      <c r="K5057">
        <v>206.38800000000001</v>
      </c>
      <c r="L5057">
        <v>53.789000000000001</v>
      </c>
      <c r="M5057">
        <v>199.94</v>
      </c>
    </row>
    <row r="5058" spans="1:13" x14ac:dyDescent="0.35">
      <c r="A5058">
        <v>5054</v>
      </c>
      <c r="B5058" t="s">
        <v>3847</v>
      </c>
      <c r="C5058">
        <v>452.61200000000002</v>
      </c>
      <c r="D5058">
        <v>21.88</v>
      </c>
      <c r="E5058">
        <v>18.491</v>
      </c>
      <c r="F5058">
        <v>6.9630000000000001</v>
      </c>
      <c r="G5058">
        <v>5.1920000000000002</v>
      </c>
      <c r="H5058">
        <v>101439.148</v>
      </c>
      <c r="I5058">
        <v>0.17199999999999999</v>
      </c>
      <c r="J5058">
        <v>246.80199999999999</v>
      </c>
      <c r="K5058">
        <v>203.53800000000001</v>
      </c>
      <c r="L5058">
        <v>49.212000000000003</v>
      </c>
      <c r="M5058">
        <v>221.65600000000001</v>
      </c>
    </row>
    <row r="5059" spans="1:13" x14ac:dyDescent="0.35">
      <c r="A5059">
        <v>5055</v>
      </c>
      <c r="B5059" t="s">
        <v>3846</v>
      </c>
      <c r="C5059">
        <v>411.33499999999998</v>
      </c>
      <c r="D5059">
        <v>22.076000000000001</v>
      </c>
      <c r="E5059">
        <v>19.044</v>
      </c>
      <c r="F5059">
        <v>7.4039999999999999</v>
      </c>
      <c r="G5059">
        <v>5.0540000000000003</v>
      </c>
      <c r="H5059">
        <v>101427.22900000001</v>
      </c>
      <c r="I5059">
        <v>0.17299999999999999</v>
      </c>
      <c r="J5059">
        <v>220.107</v>
      </c>
      <c r="K5059">
        <v>187.934</v>
      </c>
      <c r="L5059">
        <v>42.325000000000003</v>
      </c>
      <c r="M5059">
        <v>239.56200000000001</v>
      </c>
    </row>
    <row r="5060" spans="1:13" x14ac:dyDescent="0.35">
      <c r="A5060">
        <v>5056</v>
      </c>
      <c r="B5060" t="s">
        <v>3845</v>
      </c>
      <c r="C5060">
        <v>354.46699999999998</v>
      </c>
      <c r="D5060">
        <v>21.959</v>
      </c>
      <c r="E5060">
        <v>19.544</v>
      </c>
      <c r="F5060">
        <v>7.32</v>
      </c>
      <c r="G5060">
        <v>4.6159999999999997</v>
      </c>
      <c r="H5060">
        <v>101418.07799999999</v>
      </c>
      <c r="I5060">
        <v>4.1000000000000002E-2</v>
      </c>
      <c r="J5060">
        <v>187.79499999999999</v>
      </c>
      <c r="K5060">
        <v>167.684</v>
      </c>
      <c r="L5060">
        <v>34.134999999999998</v>
      </c>
      <c r="M5060">
        <v>254.40199999999999</v>
      </c>
    </row>
    <row r="5061" spans="1:13" x14ac:dyDescent="0.35">
      <c r="A5061">
        <v>5057</v>
      </c>
      <c r="B5061" t="s">
        <v>3844</v>
      </c>
      <c r="C5061">
        <v>273.97399999999999</v>
      </c>
      <c r="D5061">
        <v>21.454999999999998</v>
      </c>
      <c r="E5061">
        <v>19.913</v>
      </c>
      <c r="F5061">
        <v>7.4359999999999999</v>
      </c>
      <c r="G5061">
        <v>4.5979999999999999</v>
      </c>
      <c r="H5061">
        <v>101408.88099999999</v>
      </c>
      <c r="I5061">
        <v>4.1000000000000002E-2</v>
      </c>
      <c r="J5061">
        <v>141.345</v>
      </c>
      <c r="K5061">
        <v>134.60300000000001</v>
      </c>
      <c r="L5061">
        <v>25.353999999999999</v>
      </c>
      <c r="M5061">
        <v>267.30599999999998</v>
      </c>
    </row>
    <row r="5062" spans="1:13" x14ac:dyDescent="0.35">
      <c r="A5062">
        <v>5058</v>
      </c>
      <c r="B5062" t="s">
        <v>3843</v>
      </c>
      <c r="C5062">
        <v>161.98500000000001</v>
      </c>
      <c r="D5062">
        <v>20.535</v>
      </c>
      <c r="E5062">
        <v>20.286000000000001</v>
      </c>
      <c r="F5062">
        <v>7.2169999999999996</v>
      </c>
      <c r="G5062">
        <v>4.6349999999999998</v>
      </c>
      <c r="H5062">
        <v>101415.621</v>
      </c>
      <c r="I5062">
        <v>0.06</v>
      </c>
      <c r="J5062">
        <v>87.444000000000003</v>
      </c>
      <c r="K5062">
        <v>76.600999999999999</v>
      </c>
      <c r="L5062">
        <v>16.48</v>
      </c>
      <c r="M5062">
        <v>279.2</v>
      </c>
    </row>
    <row r="5063" spans="1:13" x14ac:dyDescent="0.35">
      <c r="A5063">
        <v>5059</v>
      </c>
      <c r="B5063" t="s">
        <v>3842</v>
      </c>
      <c r="C5063">
        <v>65.242000000000004</v>
      </c>
      <c r="D5063">
        <v>19.306999999999999</v>
      </c>
      <c r="E5063">
        <v>19.106999999999999</v>
      </c>
      <c r="F5063">
        <v>6.77</v>
      </c>
      <c r="G5063">
        <v>4.0179999999999998</v>
      </c>
      <c r="H5063">
        <v>101422.851</v>
      </c>
      <c r="I5063">
        <v>8.7999999999999995E-2</v>
      </c>
      <c r="J5063">
        <v>46.048000000000002</v>
      </c>
      <c r="K5063">
        <v>20.678000000000001</v>
      </c>
      <c r="L5063">
        <v>7.8810000000000002</v>
      </c>
      <c r="M5063">
        <v>290.803</v>
      </c>
    </row>
    <row r="5064" spans="1:13" x14ac:dyDescent="0.35">
      <c r="A5064">
        <v>5060</v>
      </c>
      <c r="B5064" t="s">
        <v>3841</v>
      </c>
      <c r="C5064">
        <v>7.2060000000000004</v>
      </c>
      <c r="D5064">
        <v>17.658000000000001</v>
      </c>
      <c r="E5064">
        <v>17.802</v>
      </c>
      <c r="F5064">
        <v>6.4550000000000001</v>
      </c>
      <c r="G5064">
        <v>3.8650000000000002</v>
      </c>
      <c r="H5064">
        <v>101443.34699999999</v>
      </c>
      <c r="I5064">
        <v>0.38600000000000001</v>
      </c>
      <c r="J5064">
        <v>7.306</v>
      </c>
      <c r="K5064">
        <v>0.108</v>
      </c>
      <c r="L5064">
        <v>-6.8000000000000005E-2</v>
      </c>
      <c r="M5064">
        <v>302.62400000000002</v>
      </c>
    </row>
    <row r="5065" spans="1:13" x14ac:dyDescent="0.35">
      <c r="A5065">
        <v>5061</v>
      </c>
      <c r="B5065" t="s">
        <v>3840</v>
      </c>
      <c r="C5065">
        <v>0</v>
      </c>
      <c r="D5065">
        <v>16.649999999999999</v>
      </c>
      <c r="E5065">
        <v>16.597000000000001</v>
      </c>
      <c r="F5065">
        <v>6.194</v>
      </c>
      <c r="G5065">
        <v>3.6349999999999998</v>
      </c>
      <c r="H5065">
        <v>101450.444</v>
      </c>
      <c r="I5065">
        <v>0.249</v>
      </c>
      <c r="J5065">
        <v>0</v>
      </c>
      <c r="K5065">
        <v>0</v>
      </c>
      <c r="L5065">
        <v>-7.0030000000000001</v>
      </c>
      <c r="M5065">
        <v>315.06200000000001</v>
      </c>
    </row>
    <row r="5066" spans="1:13" x14ac:dyDescent="0.35">
      <c r="A5066">
        <v>5062</v>
      </c>
      <c r="B5066" t="s">
        <v>3839</v>
      </c>
      <c r="C5066">
        <v>0</v>
      </c>
      <c r="D5066">
        <v>15.978999999999999</v>
      </c>
      <c r="E5066">
        <v>15.555999999999999</v>
      </c>
      <c r="F5066">
        <v>6.1109999999999998</v>
      </c>
      <c r="G5066">
        <v>3.51</v>
      </c>
      <c r="H5066">
        <v>101441.289</v>
      </c>
      <c r="I5066">
        <v>0.22500000000000001</v>
      </c>
      <c r="J5066">
        <v>0</v>
      </c>
      <c r="K5066">
        <v>0</v>
      </c>
      <c r="L5066">
        <v>-12.523999999999999</v>
      </c>
      <c r="M5066">
        <v>328.358</v>
      </c>
    </row>
    <row r="5067" spans="1:13" x14ac:dyDescent="0.35">
      <c r="A5067">
        <v>5063</v>
      </c>
      <c r="B5067" t="s">
        <v>3838</v>
      </c>
      <c r="C5067">
        <v>0</v>
      </c>
      <c r="D5067">
        <v>15.535</v>
      </c>
      <c r="E5067">
        <v>14.443</v>
      </c>
      <c r="F5067">
        <v>6.5229999999999997</v>
      </c>
      <c r="G5067">
        <v>3.968</v>
      </c>
      <c r="H5067">
        <v>101460.713</v>
      </c>
      <c r="I5067">
        <v>0.3</v>
      </c>
      <c r="J5067">
        <v>0</v>
      </c>
      <c r="K5067">
        <v>0</v>
      </c>
      <c r="L5067">
        <v>-16.236000000000001</v>
      </c>
      <c r="M5067">
        <v>342.52499999999998</v>
      </c>
    </row>
    <row r="5068" spans="1:13" x14ac:dyDescent="0.35">
      <c r="A5068">
        <v>5064</v>
      </c>
      <c r="B5068" t="s">
        <v>3837</v>
      </c>
      <c r="C5068">
        <v>1.2E-2</v>
      </c>
      <c r="D5068">
        <v>15.356999999999999</v>
      </c>
      <c r="E5068">
        <v>13.468</v>
      </c>
      <c r="F5068">
        <v>6.8620000000000001</v>
      </c>
      <c r="G5068">
        <v>4.2679999999999998</v>
      </c>
      <c r="H5068">
        <v>101414.735</v>
      </c>
      <c r="I5068">
        <v>7.8E-2</v>
      </c>
      <c r="J5068">
        <v>0</v>
      </c>
      <c r="K5068">
        <v>0</v>
      </c>
      <c r="L5068">
        <v>-17.802</v>
      </c>
      <c r="M5068">
        <v>341.154</v>
      </c>
    </row>
    <row r="5069" spans="1:13" x14ac:dyDescent="0.35">
      <c r="A5069">
        <v>5065</v>
      </c>
      <c r="B5069" t="s">
        <v>3836</v>
      </c>
      <c r="C5069">
        <v>1.2E-2</v>
      </c>
      <c r="D5069">
        <v>15.105</v>
      </c>
      <c r="E5069">
        <v>13.349</v>
      </c>
      <c r="F5069">
        <v>6.76</v>
      </c>
      <c r="G5069">
        <v>3.524</v>
      </c>
      <c r="H5069">
        <v>101397.78</v>
      </c>
      <c r="I5069">
        <v>4.9000000000000002E-2</v>
      </c>
      <c r="J5069">
        <v>0</v>
      </c>
      <c r="K5069">
        <v>0</v>
      </c>
      <c r="L5069">
        <v>-17.068000000000001</v>
      </c>
      <c r="M5069">
        <v>12.263</v>
      </c>
    </row>
    <row r="5070" spans="1:13" x14ac:dyDescent="0.35">
      <c r="A5070">
        <v>5066</v>
      </c>
      <c r="B5070" t="s">
        <v>3835</v>
      </c>
      <c r="C5070">
        <v>2E-3</v>
      </c>
      <c r="D5070">
        <v>14.765000000000001</v>
      </c>
      <c r="E5070">
        <v>13.202999999999999</v>
      </c>
      <c r="F5070">
        <v>6.9580000000000002</v>
      </c>
      <c r="G5070">
        <v>3.5139999999999998</v>
      </c>
      <c r="H5070">
        <v>101376.825</v>
      </c>
      <c r="I5070">
        <v>0.19</v>
      </c>
      <c r="J5070">
        <v>0</v>
      </c>
      <c r="K5070">
        <v>0</v>
      </c>
      <c r="L5070">
        <v>-14.129</v>
      </c>
      <c r="M5070">
        <v>26.628</v>
      </c>
    </row>
    <row r="5071" spans="1:13" x14ac:dyDescent="0.35">
      <c r="A5071">
        <v>5067</v>
      </c>
      <c r="B5071" t="s">
        <v>3834</v>
      </c>
      <c r="C5071">
        <v>0</v>
      </c>
      <c r="D5071">
        <v>14.414</v>
      </c>
      <c r="E5071">
        <v>13.023</v>
      </c>
      <c r="F5071">
        <v>6.7839999999999998</v>
      </c>
      <c r="G5071">
        <v>3.6429999999999998</v>
      </c>
      <c r="H5071">
        <v>101363.298</v>
      </c>
      <c r="I5071">
        <v>6.3E-2</v>
      </c>
      <c r="J5071">
        <v>0</v>
      </c>
      <c r="K5071">
        <v>0</v>
      </c>
      <c r="L5071">
        <v>-9.234</v>
      </c>
      <c r="M5071">
        <v>40.262999999999998</v>
      </c>
    </row>
    <row r="5072" spans="1:13" x14ac:dyDescent="0.35">
      <c r="A5072">
        <v>5068</v>
      </c>
      <c r="B5072" t="s">
        <v>3833</v>
      </c>
      <c r="C5072">
        <v>0.439</v>
      </c>
      <c r="D5072">
        <v>14.455</v>
      </c>
      <c r="E5072">
        <v>12.994</v>
      </c>
      <c r="F5072">
        <v>6.6779999999999999</v>
      </c>
      <c r="G5072">
        <v>4.5540000000000003</v>
      </c>
      <c r="H5072">
        <v>101333.299</v>
      </c>
      <c r="I5072">
        <v>0.378</v>
      </c>
      <c r="J5072">
        <v>0.39400000000000002</v>
      </c>
      <c r="K5072">
        <v>1E-3</v>
      </c>
      <c r="L5072">
        <v>-2.778</v>
      </c>
      <c r="M5072">
        <v>53.009</v>
      </c>
    </row>
    <row r="5073" spans="1:13" x14ac:dyDescent="0.35">
      <c r="A5073">
        <v>5069</v>
      </c>
      <c r="B5073" t="s">
        <v>3832</v>
      </c>
      <c r="C5073">
        <v>25.981000000000002</v>
      </c>
      <c r="D5073">
        <v>14.946</v>
      </c>
      <c r="E5073">
        <v>12.939</v>
      </c>
      <c r="F5073">
        <v>6.9189999999999996</v>
      </c>
      <c r="G5073">
        <v>4.718</v>
      </c>
      <c r="H5073">
        <v>101366.52</v>
      </c>
      <c r="I5073">
        <v>0.40600000000000003</v>
      </c>
      <c r="J5073">
        <v>22.881</v>
      </c>
      <c r="K5073">
        <v>3.0830000000000002</v>
      </c>
      <c r="L5073">
        <v>4.8609999999999998</v>
      </c>
      <c r="M5073">
        <v>65.063999999999993</v>
      </c>
    </row>
    <row r="5074" spans="1:13" x14ac:dyDescent="0.35">
      <c r="A5074">
        <v>5070</v>
      </c>
      <c r="B5074" t="s">
        <v>3831</v>
      </c>
      <c r="C5074">
        <v>106.30500000000001</v>
      </c>
      <c r="D5074">
        <v>16.215</v>
      </c>
      <c r="E5074">
        <v>13.253</v>
      </c>
      <c r="F5074">
        <v>6.9850000000000003</v>
      </c>
      <c r="G5074">
        <v>3.649</v>
      </c>
      <c r="H5074">
        <v>101382.78599999999</v>
      </c>
      <c r="I5074">
        <v>0.17699999999999999</v>
      </c>
      <c r="J5074">
        <v>73.489999999999995</v>
      </c>
      <c r="K5074">
        <v>34.503999999999998</v>
      </c>
      <c r="L5074">
        <v>13.2</v>
      </c>
      <c r="M5074">
        <v>76.637</v>
      </c>
    </row>
    <row r="5075" spans="1:13" x14ac:dyDescent="0.35">
      <c r="A5075">
        <v>5071</v>
      </c>
      <c r="B5075" t="s">
        <v>3830</v>
      </c>
      <c r="C5075">
        <v>216.845</v>
      </c>
      <c r="D5075">
        <v>17.75</v>
      </c>
      <c r="E5075">
        <v>14.2</v>
      </c>
      <c r="F5075">
        <v>6.6520000000000001</v>
      </c>
      <c r="G5075">
        <v>4.077</v>
      </c>
      <c r="H5075">
        <v>101398.071</v>
      </c>
      <c r="I5075">
        <v>0.16500000000000001</v>
      </c>
      <c r="J5075">
        <v>117.111</v>
      </c>
      <c r="K5075">
        <v>101.06</v>
      </c>
      <c r="L5075">
        <v>22.029</v>
      </c>
      <c r="M5075">
        <v>88.411000000000001</v>
      </c>
    </row>
    <row r="5076" spans="1:13" x14ac:dyDescent="0.35">
      <c r="A5076">
        <v>5072</v>
      </c>
      <c r="B5076" t="s">
        <v>3829</v>
      </c>
      <c r="C5076">
        <v>325.63</v>
      </c>
      <c r="D5076">
        <v>19.042999999999999</v>
      </c>
      <c r="E5076">
        <v>15.183999999999999</v>
      </c>
      <c r="F5076">
        <v>6.6079999999999997</v>
      </c>
      <c r="G5076">
        <v>4.6609999999999996</v>
      </c>
      <c r="H5076">
        <v>101414.321</v>
      </c>
      <c r="I5076">
        <v>0.09</v>
      </c>
      <c r="J5076">
        <v>156.21600000000001</v>
      </c>
      <c r="K5076">
        <v>167.15799999999999</v>
      </c>
      <c r="L5076">
        <v>30.878</v>
      </c>
      <c r="M5076">
        <v>100.88</v>
      </c>
    </row>
    <row r="5077" spans="1:13" x14ac:dyDescent="0.35">
      <c r="A5077">
        <v>5073</v>
      </c>
      <c r="B5077" t="s">
        <v>3828</v>
      </c>
      <c r="C5077">
        <v>406.63200000000001</v>
      </c>
      <c r="D5077">
        <v>20.050999999999998</v>
      </c>
      <c r="E5077">
        <v>16.041</v>
      </c>
      <c r="F5077">
        <v>6.8029999999999999</v>
      </c>
      <c r="G5077">
        <v>5.0490000000000004</v>
      </c>
      <c r="H5077">
        <v>101426.24099999999</v>
      </c>
      <c r="I5077">
        <v>9.7000000000000003E-2</v>
      </c>
      <c r="J5077">
        <v>197.154</v>
      </c>
      <c r="K5077">
        <v>208.15299999999999</v>
      </c>
      <c r="L5077">
        <v>39.328000000000003</v>
      </c>
      <c r="M5077">
        <v>114.914</v>
      </c>
    </row>
    <row r="5078" spans="1:13" x14ac:dyDescent="0.35">
      <c r="A5078">
        <v>5074</v>
      </c>
      <c r="B5078" t="s">
        <v>3827</v>
      </c>
      <c r="C5078">
        <v>467.38799999999998</v>
      </c>
      <c r="D5078">
        <v>20.666</v>
      </c>
      <c r="E5078">
        <v>16.713000000000001</v>
      </c>
      <c r="F5078">
        <v>6.6459999999999999</v>
      </c>
      <c r="G5078">
        <v>5.4279999999999999</v>
      </c>
      <c r="H5078">
        <v>101437.40300000001</v>
      </c>
      <c r="I5078">
        <v>0.16500000000000001</v>
      </c>
      <c r="J5078">
        <v>227.54599999999999</v>
      </c>
      <c r="K5078">
        <v>238.53800000000001</v>
      </c>
      <c r="L5078">
        <v>46.747</v>
      </c>
      <c r="M5078">
        <v>131.56</v>
      </c>
    </row>
    <row r="5079" spans="1:13" x14ac:dyDescent="0.35">
      <c r="A5079">
        <v>5075</v>
      </c>
      <c r="B5079" t="s">
        <v>3826</v>
      </c>
      <c r="C5079">
        <v>530.17700000000002</v>
      </c>
      <c r="D5079">
        <v>21.437000000000001</v>
      </c>
      <c r="E5079">
        <v>17.372</v>
      </c>
      <c r="F5079">
        <v>6.8579999999999997</v>
      </c>
      <c r="G5079">
        <v>5.1029999999999998</v>
      </c>
      <c r="H5079">
        <v>101434.277</v>
      </c>
      <c r="I5079">
        <v>0.14299999999999999</v>
      </c>
      <c r="J5079">
        <v>247.66499999999999</v>
      </c>
      <c r="K5079">
        <v>280.10399999999998</v>
      </c>
      <c r="L5079">
        <v>52.265999999999998</v>
      </c>
      <c r="M5079">
        <v>151.88900000000001</v>
      </c>
    </row>
    <row r="5080" spans="1:13" x14ac:dyDescent="0.35">
      <c r="A5080">
        <v>5076</v>
      </c>
      <c r="B5080" t="s">
        <v>3825</v>
      </c>
      <c r="C5080">
        <v>559.39</v>
      </c>
      <c r="D5080">
        <v>22.195</v>
      </c>
      <c r="E5080">
        <v>17.908999999999999</v>
      </c>
      <c r="F5080">
        <v>6.9219999999999997</v>
      </c>
      <c r="G5080">
        <v>5.4409999999999998</v>
      </c>
      <c r="H5080">
        <v>101434.057</v>
      </c>
      <c r="I5080">
        <v>0.25900000000000001</v>
      </c>
      <c r="J5080">
        <v>270.89400000000001</v>
      </c>
      <c r="K5080">
        <v>290.87200000000001</v>
      </c>
      <c r="L5080">
        <v>54.762</v>
      </c>
      <c r="M5080">
        <v>175.553</v>
      </c>
    </row>
    <row r="5081" spans="1:13" x14ac:dyDescent="0.35">
      <c r="A5081">
        <v>5077</v>
      </c>
      <c r="B5081" t="s">
        <v>3824</v>
      </c>
      <c r="C5081">
        <v>546.05200000000002</v>
      </c>
      <c r="D5081">
        <v>22.148</v>
      </c>
      <c r="E5081">
        <v>18.216999999999999</v>
      </c>
      <c r="F5081">
        <v>7.11</v>
      </c>
      <c r="G5081">
        <v>5.2089999999999996</v>
      </c>
      <c r="H5081">
        <v>101435.17200000001</v>
      </c>
      <c r="I5081">
        <v>0.11899999999999999</v>
      </c>
      <c r="J5081">
        <v>272.29300000000001</v>
      </c>
      <c r="K5081">
        <v>275.46300000000002</v>
      </c>
      <c r="L5081">
        <v>53.552999999999997</v>
      </c>
      <c r="M5081">
        <v>199.869</v>
      </c>
    </row>
    <row r="5082" spans="1:13" x14ac:dyDescent="0.35">
      <c r="A5082">
        <v>5078</v>
      </c>
      <c r="B5082" t="s">
        <v>3823</v>
      </c>
      <c r="C5082">
        <v>513.77700000000004</v>
      </c>
      <c r="D5082">
        <v>22.285</v>
      </c>
      <c r="E5082">
        <v>18.597000000000001</v>
      </c>
      <c r="F5082">
        <v>7.415</v>
      </c>
      <c r="G5082">
        <v>5.2770000000000001</v>
      </c>
      <c r="H5082">
        <v>101431.55499999999</v>
      </c>
      <c r="I5082">
        <v>8.2000000000000003E-2</v>
      </c>
      <c r="J5082">
        <v>248.70699999999999</v>
      </c>
      <c r="K5082">
        <v>270.16899999999998</v>
      </c>
      <c r="L5082">
        <v>48.988999999999997</v>
      </c>
      <c r="M5082">
        <v>221.51599999999999</v>
      </c>
    </row>
    <row r="5083" spans="1:13" x14ac:dyDescent="0.35">
      <c r="A5083">
        <v>5079</v>
      </c>
      <c r="B5083" t="s">
        <v>3822</v>
      </c>
      <c r="C5083">
        <v>399.608</v>
      </c>
      <c r="D5083">
        <v>22.02</v>
      </c>
      <c r="E5083">
        <v>18.888999999999999</v>
      </c>
      <c r="F5083">
        <v>7.5010000000000003</v>
      </c>
      <c r="G5083">
        <v>5.6210000000000004</v>
      </c>
      <c r="H5083">
        <v>101430.842</v>
      </c>
      <c r="I5083">
        <v>0.10299999999999999</v>
      </c>
      <c r="J5083">
        <v>230.49299999999999</v>
      </c>
      <c r="K5083">
        <v>167.85900000000001</v>
      </c>
      <c r="L5083">
        <v>42.116999999999997</v>
      </c>
      <c r="M5083">
        <v>239.39699999999999</v>
      </c>
    </row>
    <row r="5084" spans="1:13" x14ac:dyDescent="0.35">
      <c r="A5084">
        <v>5080</v>
      </c>
      <c r="B5084" t="s">
        <v>3821</v>
      </c>
      <c r="C5084">
        <v>345.50900000000001</v>
      </c>
      <c r="D5084">
        <v>21.521000000000001</v>
      </c>
      <c r="E5084">
        <v>19.033999999999999</v>
      </c>
      <c r="F5084">
        <v>7.6479999999999997</v>
      </c>
      <c r="G5084">
        <v>4.9379999999999997</v>
      </c>
      <c r="H5084">
        <v>101424.18700000001</v>
      </c>
      <c r="I5084">
        <v>5.2999999999999999E-2</v>
      </c>
      <c r="J5084">
        <v>189.595</v>
      </c>
      <c r="K5084">
        <v>153.49</v>
      </c>
      <c r="L5084">
        <v>33.936999999999998</v>
      </c>
      <c r="M5084">
        <v>254.23599999999999</v>
      </c>
    </row>
    <row r="5085" spans="1:13" x14ac:dyDescent="0.35">
      <c r="A5085">
        <v>5081</v>
      </c>
      <c r="B5085" t="s">
        <v>3820</v>
      </c>
      <c r="C5085">
        <v>233.589</v>
      </c>
      <c r="D5085">
        <v>20.901</v>
      </c>
      <c r="E5085">
        <v>19.178000000000001</v>
      </c>
      <c r="F5085">
        <v>7.415</v>
      </c>
      <c r="G5085">
        <v>4.9560000000000004</v>
      </c>
      <c r="H5085">
        <v>101426.95600000001</v>
      </c>
      <c r="I5085">
        <v>0.20100000000000001</v>
      </c>
      <c r="J5085">
        <v>124.44199999999999</v>
      </c>
      <c r="K5085">
        <v>106.64100000000001</v>
      </c>
      <c r="L5085">
        <v>25.16</v>
      </c>
      <c r="M5085">
        <v>267.14600000000002</v>
      </c>
    </row>
    <row r="5086" spans="1:13" x14ac:dyDescent="0.35">
      <c r="A5086">
        <v>5082</v>
      </c>
      <c r="B5086" t="s">
        <v>3819</v>
      </c>
      <c r="C5086">
        <v>134.50800000000001</v>
      </c>
      <c r="D5086">
        <v>19.53</v>
      </c>
      <c r="E5086">
        <v>19.29</v>
      </c>
      <c r="F5086">
        <v>7.1909999999999998</v>
      </c>
      <c r="G5086">
        <v>4.6710000000000003</v>
      </c>
      <c r="H5086">
        <v>101439.276</v>
      </c>
      <c r="I5086">
        <v>0.91500000000000004</v>
      </c>
      <c r="J5086">
        <v>76.906000000000006</v>
      </c>
      <c r="K5086">
        <v>55.703000000000003</v>
      </c>
      <c r="L5086">
        <v>16.279</v>
      </c>
      <c r="M5086">
        <v>279.06</v>
      </c>
    </row>
    <row r="5087" spans="1:13" x14ac:dyDescent="0.35">
      <c r="A5087">
        <v>5083</v>
      </c>
      <c r="B5087" t="s">
        <v>3818</v>
      </c>
      <c r="C5087">
        <v>52.582999999999998</v>
      </c>
      <c r="D5087">
        <v>18.37</v>
      </c>
      <c r="E5087">
        <v>18.215</v>
      </c>
      <c r="F5087">
        <v>6.8159999999999998</v>
      </c>
      <c r="G5087">
        <v>4.54</v>
      </c>
      <c r="H5087">
        <v>101448.25199999999</v>
      </c>
      <c r="I5087">
        <v>0.23400000000000001</v>
      </c>
      <c r="J5087">
        <v>38.436</v>
      </c>
      <c r="K5087">
        <v>12.865</v>
      </c>
      <c r="L5087">
        <v>7.68</v>
      </c>
      <c r="M5087">
        <v>290.66800000000001</v>
      </c>
    </row>
    <row r="5088" spans="1:13" x14ac:dyDescent="0.35">
      <c r="A5088">
        <v>5084</v>
      </c>
      <c r="B5088" t="s">
        <v>3817</v>
      </c>
      <c r="C5088">
        <v>6.4169999999999998</v>
      </c>
      <c r="D5088">
        <v>16.981999999999999</v>
      </c>
      <c r="E5088">
        <v>17.082999999999998</v>
      </c>
      <c r="F5088">
        <v>6.2370000000000001</v>
      </c>
      <c r="G5088">
        <v>4.5170000000000003</v>
      </c>
      <c r="H5088">
        <v>101472.493</v>
      </c>
      <c r="I5088">
        <v>6.6000000000000003E-2</v>
      </c>
      <c r="J5088">
        <v>6.22</v>
      </c>
      <c r="K5088">
        <v>0.122</v>
      </c>
      <c r="L5088">
        <v>-0.27800000000000002</v>
      </c>
      <c r="M5088">
        <v>302.505</v>
      </c>
    </row>
    <row r="5089" spans="1:13" x14ac:dyDescent="0.35">
      <c r="A5089">
        <v>5085</v>
      </c>
      <c r="B5089" t="s">
        <v>3816</v>
      </c>
      <c r="C5089">
        <v>0</v>
      </c>
      <c r="D5089">
        <v>16.157</v>
      </c>
      <c r="E5089">
        <v>16.100999999999999</v>
      </c>
      <c r="F5089">
        <v>6.2169999999999996</v>
      </c>
      <c r="G5089">
        <v>4.1189999999999998</v>
      </c>
      <c r="H5089">
        <v>101468.78200000001</v>
      </c>
      <c r="I5089">
        <v>5.5E-2</v>
      </c>
      <c r="J5089">
        <v>0</v>
      </c>
      <c r="K5089">
        <v>0</v>
      </c>
      <c r="L5089">
        <v>-7.2229999999999999</v>
      </c>
      <c r="M5089">
        <v>314.96300000000002</v>
      </c>
    </row>
    <row r="5090" spans="1:13" x14ac:dyDescent="0.35">
      <c r="A5090">
        <v>5086</v>
      </c>
      <c r="B5090" t="s">
        <v>3815</v>
      </c>
      <c r="C5090">
        <v>0</v>
      </c>
      <c r="D5090">
        <v>15.676</v>
      </c>
      <c r="E5090">
        <v>15.218</v>
      </c>
      <c r="F5090">
        <v>6.3250000000000002</v>
      </c>
      <c r="G5090">
        <v>4.21</v>
      </c>
      <c r="H5090">
        <v>101482.31600000001</v>
      </c>
      <c r="I5090">
        <v>1.2E-2</v>
      </c>
      <c r="J5090">
        <v>0</v>
      </c>
      <c r="K5090">
        <v>0</v>
      </c>
      <c r="L5090">
        <v>-12.744999999999999</v>
      </c>
      <c r="M5090">
        <v>328.24400000000003</v>
      </c>
    </row>
    <row r="5091" spans="1:13" x14ac:dyDescent="0.35">
      <c r="A5091">
        <v>5087</v>
      </c>
      <c r="B5091" t="s">
        <v>3814</v>
      </c>
      <c r="C5091">
        <v>0</v>
      </c>
      <c r="D5091">
        <v>15.522</v>
      </c>
      <c r="E5091">
        <v>14.426</v>
      </c>
      <c r="F5091">
        <v>6.3520000000000003</v>
      </c>
      <c r="G5091">
        <v>3.8170000000000002</v>
      </c>
      <c r="H5091">
        <v>101473.776</v>
      </c>
      <c r="I5091">
        <v>0.125</v>
      </c>
      <c r="J5091">
        <v>0</v>
      </c>
      <c r="K5091">
        <v>0</v>
      </c>
      <c r="L5091">
        <v>-16.483000000000001</v>
      </c>
      <c r="M5091">
        <v>342.52600000000001</v>
      </c>
    </row>
    <row r="5092" spans="1:13" x14ac:dyDescent="0.35">
      <c r="A5092">
        <v>5088</v>
      </c>
      <c r="B5092" t="s">
        <v>3813</v>
      </c>
      <c r="C5092">
        <v>0</v>
      </c>
      <c r="D5092">
        <v>15.19</v>
      </c>
      <c r="E5092">
        <v>13.628</v>
      </c>
      <c r="F5092">
        <v>6.2759999999999998</v>
      </c>
      <c r="G5092">
        <v>4.2009999999999996</v>
      </c>
      <c r="H5092">
        <v>101463.701</v>
      </c>
      <c r="I5092">
        <v>4.7E-2</v>
      </c>
      <c r="J5092">
        <v>0</v>
      </c>
      <c r="K5092">
        <v>0</v>
      </c>
      <c r="L5092">
        <v>-18.045999999999999</v>
      </c>
      <c r="M5092">
        <v>338.01900000000001</v>
      </c>
    </row>
    <row r="5093" spans="1:13" x14ac:dyDescent="0.35">
      <c r="A5093">
        <v>5089</v>
      </c>
      <c r="B5093" t="s">
        <v>3812</v>
      </c>
      <c r="C5093">
        <v>0</v>
      </c>
      <c r="D5093">
        <v>14.964</v>
      </c>
      <c r="E5093">
        <v>13.446</v>
      </c>
      <c r="F5093">
        <v>6.28</v>
      </c>
      <c r="G5093">
        <v>4.3319999999999999</v>
      </c>
      <c r="H5093">
        <v>101457.258</v>
      </c>
      <c r="I5093">
        <v>0.219</v>
      </c>
      <c r="J5093">
        <v>0</v>
      </c>
      <c r="K5093">
        <v>0</v>
      </c>
      <c r="L5093">
        <v>-17.318000000000001</v>
      </c>
      <c r="M5093">
        <v>12.228999999999999</v>
      </c>
    </row>
    <row r="5094" spans="1:13" x14ac:dyDescent="0.35">
      <c r="A5094">
        <v>5090</v>
      </c>
      <c r="B5094" t="s">
        <v>3811</v>
      </c>
      <c r="C5094">
        <v>0</v>
      </c>
      <c r="D5094">
        <v>14.531000000000001</v>
      </c>
      <c r="E5094">
        <v>13.195</v>
      </c>
      <c r="F5094">
        <v>6.4359999999999999</v>
      </c>
      <c r="G5094">
        <v>4.2030000000000003</v>
      </c>
      <c r="H5094">
        <v>101428.47900000001</v>
      </c>
      <c r="I5094">
        <v>0.13100000000000001</v>
      </c>
      <c r="J5094">
        <v>0</v>
      </c>
      <c r="K5094">
        <v>0</v>
      </c>
      <c r="L5094">
        <v>-14.381</v>
      </c>
      <c r="M5094">
        <v>26.635000000000002</v>
      </c>
    </row>
    <row r="5095" spans="1:13" x14ac:dyDescent="0.35">
      <c r="A5095">
        <v>5091</v>
      </c>
      <c r="B5095" t="s">
        <v>3810</v>
      </c>
      <c r="C5095">
        <v>0</v>
      </c>
      <c r="D5095">
        <v>14.377000000000001</v>
      </c>
      <c r="E5095">
        <v>13.058</v>
      </c>
      <c r="F5095">
        <v>6.4509999999999996</v>
      </c>
      <c r="G5095">
        <v>4.3280000000000003</v>
      </c>
      <c r="H5095">
        <v>101414.43399999999</v>
      </c>
      <c r="I5095">
        <v>6.5000000000000002E-2</v>
      </c>
      <c r="J5095">
        <v>0</v>
      </c>
      <c r="K5095">
        <v>0</v>
      </c>
      <c r="L5095">
        <v>-9.4239999999999995</v>
      </c>
      <c r="M5095">
        <v>40.441000000000003</v>
      </c>
    </row>
    <row r="5096" spans="1:13" x14ac:dyDescent="0.35">
      <c r="A5096">
        <v>5092</v>
      </c>
      <c r="B5096" t="s">
        <v>3809</v>
      </c>
      <c r="C5096">
        <v>0.56799999999999995</v>
      </c>
      <c r="D5096">
        <v>14.372999999999999</v>
      </c>
      <c r="E5096">
        <v>12.894</v>
      </c>
      <c r="F5096">
        <v>6.3</v>
      </c>
      <c r="G5096">
        <v>4.21</v>
      </c>
      <c r="H5096">
        <v>101410.087</v>
      </c>
      <c r="I5096">
        <v>4.7E-2</v>
      </c>
      <c r="J5096">
        <v>0.55900000000000005</v>
      </c>
      <c r="K5096">
        <v>2E-3</v>
      </c>
      <c r="L5096">
        <v>-2.984</v>
      </c>
      <c r="M5096">
        <v>53.139000000000003</v>
      </c>
    </row>
    <row r="5097" spans="1:13" x14ac:dyDescent="0.35">
      <c r="A5097">
        <v>5093</v>
      </c>
      <c r="B5097" t="s">
        <v>3808</v>
      </c>
      <c r="C5097">
        <v>28.544</v>
      </c>
      <c r="D5097">
        <v>14.874000000000001</v>
      </c>
      <c r="E5097">
        <v>12.804</v>
      </c>
      <c r="F5097">
        <v>6.5979999999999999</v>
      </c>
      <c r="G5097">
        <v>4.625</v>
      </c>
      <c r="H5097">
        <v>101415.982</v>
      </c>
      <c r="I5097">
        <v>1.4999999999999999E-2</v>
      </c>
      <c r="J5097">
        <v>24.26</v>
      </c>
      <c r="K5097">
        <v>3.8519999999999999</v>
      </c>
      <c r="L5097">
        <v>4.6420000000000003</v>
      </c>
      <c r="M5097">
        <v>65.177000000000007</v>
      </c>
    </row>
    <row r="5098" spans="1:13" x14ac:dyDescent="0.35">
      <c r="A5098">
        <v>5094</v>
      </c>
      <c r="B5098" t="s">
        <v>3807</v>
      </c>
      <c r="C5098">
        <v>107.752</v>
      </c>
      <c r="D5098">
        <v>16.137</v>
      </c>
      <c r="E5098">
        <v>12.996</v>
      </c>
      <c r="F5098">
        <v>6.9020000000000001</v>
      </c>
      <c r="G5098">
        <v>4.6369999999999996</v>
      </c>
      <c r="H5098">
        <v>101434.33</v>
      </c>
      <c r="I5098">
        <v>1.6E-2</v>
      </c>
      <c r="J5098">
        <v>75.67</v>
      </c>
      <c r="K5098">
        <v>31.986000000000001</v>
      </c>
      <c r="L5098">
        <v>13.025</v>
      </c>
      <c r="M5098">
        <v>76.813999999999993</v>
      </c>
    </row>
    <row r="5099" spans="1:13" x14ac:dyDescent="0.35">
      <c r="A5099">
        <v>5095</v>
      </c>
      <c r="B5099" t="s">
        <v>3806</v>
      </c>
      <c r="C5099">
        <v>207.90600000000001</v>
      </c>
      <c r="D5099">
        <v>17.63</v>
      </c>
      <c r="E5099">
        <v>13.907999999999999</v>
      </c>
      <c r="F5099">
        <v>7.1449999999999996</v>
      </c>
      <c r="G5099">
        <v>4.2279999999999998</v>
      </c>
      <c r="H5099">
        <v>101447.22900000001</v>
      </c>
      <c r="I5099">
        <v>8.3000000000000004E-2</v>
      </c>
      <c r="J5099">
        <v>121.408</v>
      </c>
      <c r="K5099">
        <v>86.248999999999995</v>
      </c>
      <c r="L5099">
        <v>21.844999999999999</v>
      </c>
      <c r="M5099">
        <v>88.584999999999994</v>
      </c>
    </row>
    <row r="5100" spans="1:13" x14ac:dyDescent="0.35">
      <c r="A5100">
        <v>5096</v>
      </c>
      <c r="B5100" t="s">
        <v>3805</v>
      </c>
      <c r="C5100">
        <v>320.58600000000001</v>
      </c>
      <c r="D5100">
        <v>18.911000000000001</v>
      </c>
      <c r="E5100">
        <v>14.755000000000001</v>
      </c>
      <c r="F5100">
        <v>7.06</v>
      </c>
      <c r="G5100">
        <v>4.71</v>
      </c>
      <c r="H5100">
        <v>101454.015</v>
      </c>
      <c r="I5100">
        <v>3.9E-2</v>
      </c>
      <c r="J5100">
        <v>182.88300000000001</v>
      </c>
      <c r="K5100">
        <v>135.31899999999999</v>
      </c>
      <c r="L5100">
        <v>30.692</v>
      </c>
      <c r="M5100">
        <v>101.065</v>
      </c>
    </row>
    <row r="5101" spans="1:13" x14ac:dyDescent="0.35">
      <c r="A5101">
        <v>5097</v>
      </c>
      <c r="B5101" t="s">
        <v>3804</v>
      </c>
      <c r="C5101">
        <v>403.291</v>
      </c>
      <c r="D5101">
        <v>19.824999999999999</v>
      </c>
      <c r="E5101">
        <v>15.54</v>
      </c>
      <c r="F5101">
        <v>6.8330000000000002</v>
      </c>
      <c r="G5101">
        <v>4.8310000000000004</v>
      </c>
      <c r="H5101">
        <v>101467.22900000001</v>
      </c>
      <c r="I5101">
        <v>0.20100000000000001</v>
      </c>
      <c r="J5101">
        <v>216.08</v>
      </c>
      <c r="K5101">
        <v>183.05799999999999</v>
      </c>
      <c r="L5101">
        <v>39.133000000000003</v>
      </c>
      <c r="M5101">
        <v>115.105</v>
      </c>
    </row>
    <row r="5102" spans="1:13" x14ac:dyDescent="0.35">
      <c r="A5102">
        <v>5098</v>
      </c>
      <c r="B5102" t="s">
        <v>3803</v>
      </c>
      <c r="C5102">
        <v>470.05500000000001</v>
      </c>
      <c r="D5102">
        <v>20.584</v>
      </c>
      <c r="E5102">
        <v>16.207000000000001</v>
      </c>
      <c r="F5102">
        <v>6.5389999999999997</v>
      </c>
      <c r="G5102">
        <v>5.0119999999999996</v>
      </c>
      <c r="H5102">
        <v>101469.863</v>
      </c>
      <c r="I5102">
        <v>0.155</v>
      </c>
      <c r="J5102">
        <v>259.28699999999998</v>
      </c>
      <c r="K5102">
        <v>207.387</v>
      </c>
      <c r="L5102">
        <v>46.545000000000002</v>
      </c>
      <c r="M5102">
        <v>131.76900000000001</v>
      </c>
    </row>
    <row r="5103" spans="1:13" x14ac:dyDescent="0.35">
      <c r="A5103">
        <v>5099</v>
      </c>
      <c r="B5103" t="s">
        <v>3802</v>
      </c>
      <c r="C5103">
        <v>506.65300000000002</v>
      </c>
      <c r="D5103">
        <v>21.158000000000001</v>
      </c>
      <c r="E5103">
        <v>16.917999999999999</v>
      </c>
      <c r="F5103">
        <v>6.649</v>
      </c>
      <c r="G5103">
        <v>5.4379999999999997</v>
      </c>
      <c r="H5103">
        <v>101472.496</v>
      </c>
      <c r="I5103">
        <v>0.17599999999999999</v>
      </c>
      <c r="J5103">
        <v>260.27199999999999</v>
      </c>
      <c r="K5103">
        <v>245.251</v>
      </c>
      <c r="L5103">
        <v>52.036000000000001</v>
      </c>
      <c r="M5103">
        <v>152.024</v>
      </c>
    </row>
    <row r="5104" spans="1:13" x14ac:dyDescent="0.35">
      <c r="A5104">
        <v>5100</v>
      </c>
      <c r="B5104" t="s">
        <v>3801</v>
      </c>
      <c r="C5104">
        <v>526.95399999999995</v>
      </c>
      <c r="D5104">
        <v>21.356999999999999</v>
      </c>
      <c r="E5104">
        <v>17.327000000000002</v>
      </c>
      <c r="F5104">
        <v>7.2859999999999996</v>
      </c>
      <c r="G5104">
        <v>5.0369999999999999</v>
      </c>
      <c r="H5104">
        <v>101475.44500000001</v>
      </c>
      <c r="I5104">
        <v>0.29699999999999999</v>
      </c>
      <c r="J5104">
        <v>273.55599999999998</v>
      </c>
      <c r="K5104">
        <v>253.102</v>
      </c>
      <c r="L5104">
        <v>54.517000000000003</v>
      </c>
      <c r="M5104">
        <v>175.59399999999999</v>
      </c>
    </row>
    <row r="5105" spans="1:13" x14ac:dyDescent="0.35">
      <c r="A5105">
        <v>5101</v>
      </c>
      <c r="B5105" t="s">
        <v>3800</v>
      </c>
      <c r="C5105">
        <v>519.25599999999997</v>
      </c>
      <c r="D5105">
        <v>21.606000000000002</v>
      </c>
      <c r="E5105">
        <v>17.736000000000001</v>
      </c>
      <c r="F5105">
        <v>7.5529999999999999</v>
      </c>
      <c r="G5105">
        <v>5.1619999999999999</v>
      </c>
      <c r="H5105">
        <v>101476.74</v>
      </c>
      <c r="I5105">
        <v>0.182</v>
      </c>
      <c r="J5105">
        <v>270.92</v>
      </c>
      <c r="K5105">
        <v>246.197</v>
      </c>
      <c r="L5105">
        <v>53.31</v>
      </c>
      <c r="M5105">
        <v>199.8</v>
      </c>
    </row>
    <row r="5106" spans="1:13" x14ac:dyDescent="0.35">
      <c r="A5106">
        <v>5102</v>
      </c>
      <c r="B5106" t="s">
        <v>3799</v>
      </c>
      <c r="C5106">
        <v>483.83699999999999</v>
      </c>
      <c r="D5106">
        <v>21.706</v>
      </c>
      <c r="E5106">
        <v>18.117999999999999</v>
      </c>
      <c r="F5106">
        <v>7.7140000000000004</v>
      </c>
      <c r="G5106">
        <v>4.665</v>
      </c>
      <c r="H5106">
        <v>101480.088</v>
      </c>
      <c r="I5106">
        <v>0.182</v>
      </c>
      <c r="J5106">
        <v>236.749</v>
      </c>
      <c r="K5106">
        <v>244.904</v>
      </c>
      <c r="L5106">
        <v>48.761000000000003</v>
      </c>
      <c r="M5106">
        <v>221.37799999999999</v>
      </c>
    </row>
    <row r="5107" spans="1:13" x14ac:dyDescent="0.35">
      <c r="A5107">
        <v>5103</v>
      </c>
      <c r="B5107" t="s">
        <v>3798</v>
      </c>
      <c r="C5107">
        <v>398.43799999999999</v>
      </c>
      <c r="D5107">
        <v>21.541</v>
      </c>
      <c r="E5107">
        <v>18.465</v>
      </c>
      <c r="F5107">
        <v>7.6630000000000003</v>
      </c>
      <c r="G5107">
        <v>4.7279999999999998</v>
      </c>
      <c r="H5107">
        <v>101481.606</v>
      </c>
      <c r="I5107">
        <v>9.6000000000000002E-2</v>
      </c>
      <c r="J5107">
        <v>212.52</v>
      </c>
      <c r="K5107">
        <v>185.99</v>
      </c>
      <c r="L5107">
        <v>41.902999999999999</v>
      </c>
      <c r="M5107">
        <v>239.232</v>
      </c>
    </row>
    <row r="5108" spans="1:13" x14ac:dyDescent="0.35">
      <c r="A5108">
        <v>5104</v>
      </c>
      <c r="B5108" t="s">
        <v>3797</v>
      </c>
      <c r="C5108">
        <v>323.76</v>
      </c>
      <c r="D5108">
        <v>21.224</v>
      </c>
      <c r="E5108">
        <v>18.884</v>
      </c>
      <c r="F5108">
        <v>7.4429999999999996</v>
      </c>
      <c r="G5108">
        <v>4.585</v>
      </c>
      <c r="H5108">
        <v>101481.474</v>
      </c>
      <c r="I5108">
        <v>0.18</v>
      </c>
      <c r="J5108">
        <v>164.46600000000001</v>
      </c>
      <c r="K5108">
        <v>158.084</v>
      </c>
      <c r="L5108">
        <v>33.732999999999997</v>
      </c>
      <c r="M5108">
        <v>254.06899999999999</v>
      </c>
    </row>
    <row r="5109" spans="1:13" x14ac:dyDescent="0.35">
      <c r="A5109">
        <v>5105</v>
      </c>
      <c r="B5109" t="s">
        <v>3796</v>
      </c>
      <c r="C5109">
        <v>231.03899999999999</v>
      </c>
      <c r="D5109">
        <v>20.803000000000001</v>
      </c>
      <c r="E5109">
        <v>19.193999999999999</v>
      </c>
      <c r="F5109">
        <v>7.2140000000000004</v>
      </c>
      <c r="G5109">
        <v>4.907</v>
      </c>
      <c r="H5109">
        <v>101481.429</v>
      </c>
      <c r="I5109">
        <v>5.5E-2</v>
      </c>
      <c r="J5109">
        <v>125.741</v>
      </c>
      <c r="K5109">
        <v>105.779</v>
      </c>
      <c r="L5109">
        <v>24.959</v>
      </c>
      <c r="M5109">
        <v>266.98700000000002</v>
      </c>
    </row>
    <row r="5110" spans="1:13" x14ac:dyDescent="0.35">
      <c r="A5110">
        <v>5106</v>
      </c>
      <c r="B5110" t="s">
        <v>3795</v>
      </c>
      <c r="C5110">
        <v>129.941</v>
      </c>
      <c r="D5110">
        <v>19.803999999999998</v>
      </c>
      <c r="E5110">
        <v>19.414000000000001</v>
      </c>
      <c r="F5110">
        <v>6.7779999999999996</v>
      </c>
      <c r="G5110">
        <v>4.8650000000000002</v>
      </c>
      <c r="H5110">
        <v>101491.742</v>
      </c>
      <c r="I5110">
        <v>3.1E-2</v>
      </c>
      <c r="J5110">
        <v>79.451999999999998</v>
      </c>
      <c r="K5110">
        <v>49.835999999999999</v>
      </c>
      <c r="L5110">
        <v>16.077000000000002</v>
      </c>
      <c r="M5110">
        <v>278.911</v>
      </c>
    </row>
    <row r="5111" spans="1:13" x14ac:dyDescent="0.35">
      <c r="A5111">
        <v>5107</v>
      </c>
      <c r="B5111" t="s">
        <v>3794</v>
      </c>
      <c r="C5111">
        <v>50.884999999999998</v>
      </c>
      <c r="D5111">
        <v>18.411000000000001</v>
      </c>
      <c r="E5111">
        <v>18.446999999999999</v>
      </c>
      <c r="F5111">
        <v>6.3319999999999999</v>
      </c>
      <c r="G5111">
        <v>4.4779999999999998</v>
      </c>
      <c r="H5111">
        <v>101507.23299999999</v>
      </c>
      <c r="I5111">
        <v>0.14199999999999999</v>
      </c>
      <c r="J5111">
        <v>38.343000000000004</v>
      </c>
      <c r="K5111">
        <v>12.539</v>
      </c>
      <c r="L5111">
        <v>7.4729999999999999</v>
      </c>
      <c r="M5111">
        <v>290.53199999999998</v>
      </c>
    </row>
    <row r="5112" spans="1:13" x14ac:dyDescent="0.35">
      <c r="A5112">
        <v>5108</v>
      </c>
      <c r="B5112" t="s">
        <v>3793</v>
      </c>
      <c r="C5112">
        <v>4.8940000000000001</v>
      </c>
      <c r="D5112">
        <v>17.064</v>
      </c>
      <c r="E5112">
        <v>17.402999999999999</v>
      </c>
      <c r="F5112">
        <v>5.976</v>
      </c>
      <c r="G5112">
        <v>4.6159999999999997</v>
      </c>
      <c r="H5112">
        <v>101528.795</v>
      </c>
      <c r="I5112">
        <v>6.0999999999999999E-2</v>
      </c>
      <c r="J5112">
        <v>4.6849999999999996</v>
      </c>
      <c r="K5112">
        <v>0.115</v>
      </c>
      <c r="L5112">
        <v>-0.49399999999999999</v>
      </c>
      <c r="M5112">
        <v>302.38499999999999</v>
      </c>
    </row>
    <row r="5113" spans="1:13" x14ac:dyDescent="0.35">
      <c r="A5113">
        <v>5109</v>
      </c>
      <c r="B5113" t="s">
        <v>3792</v>
      </c>
      <c r="C5113">
        <v>0</v>
      </c>
      <c r="D5113">
        <v>16.359000000000002</v>
      </c>
      <c r="E5113">
        <v>16.463999999999999</v>
      </c>
      <c r="F5113">
        <v>5.9969999999999999</v>
      </c>
      <c r="G5113">
        <v>4.3570000000000002</v>
      </c>
      <c r="H5113">
        <v>101537.499</v>
      </c>
      <c r="I5113">
        <v>3.6999999999999998E-2</v>
      </c>
      <c r="J5113">
        <v>0</v>
      </c>
      <c r="K5113">
        <v>0</v>
      </c>
      <c r="L5113">
        <v>-7.452</v>
      </c>
      <c r="M5113">
        <v>314.86399999999998</v>
      </c>
    </row>
    <row r="5114" spans="1:13" x14ac:dyDescent="0.35">
      <c r="A5114">
        <v>5110</v>
      </c>
      <c r="B5114" t="s">
        <v>3791</v>
      </c>
      <c r="C5114">
        <v>0</v>
      </c>
      <c r="D5114">
        <v>16.053999999999998</v>
      </c>
      <c r="E5114">
        <v>15.558</v>
      </c>
      <c r="F5114">
        <v>5.9880000000000004</v>
      </c>
      <c r="G5114">
        <v>4.4059999999999997</v>
      </c>
      <c r="H5114">
        <v>101545.671</v>
      </c>
      <c r="I5114">
        <v>1.9E-2</v>
      </c>
      <c r="J5114">
        <v>0</v>
      </c>
      <c r="K5114">
        <v>0</v>
      </c>
      <c r="L5114">
        <v>-12.994</v>
      </c>
      <c r="M5114">
        <v>328.21499999999997</v>
      </c>
    </row>
    <row r="5115" spans="1:13" x14ac:dyDescent="0.35">
      <c r="A5115">
        <v>5111</v>
      </c>
      <c r="B5115" t="s">
        <v>3790</v>
      </c>
      <c r="C5115">
        <v>0</v>
      </c>
      <c r="D5115">
        <v>15.646000000000001</v>
      </c>
      <c r="E5115">
        <v>14.766</v>
      </c>
      <c r="F5115">
        <v>6.2240000000000002</v>
      </c>
      <c r="G5115">
        <v>4.4459999999999997</v>
      </c>
      <c r="H5115">
        <v>101551.56299999999</v>
      </c>
      <c r="I5115">
        <v>7.8E-2</v>
      </c>
      <c r="J5115">
        <v>0</v>
      </c>
      <c r="K5115">
        <v>0</v>
      </c>
      <c r="L5115">
        <v>-16.721</v>
      </c>
      <c r="M5115">
        <v>342.45299999999997</v>
      </c>
    </row>
    <row r="5116" spans="1:13" x14ac:dyDescent="0.35">
      <c r="A5116">
        <v>5112</v>
      </c>
      <c r="B5116" t="s">
        <v>3789</v>
      </c>
      <c r="C5116">
        <v>0</v>
      </c>
      <c r="D5116">
        <v>15.391999999999999</v>
      </c>
      <c r="E5116">
        <v>13.987</v>
      </c>
      <c r="F5116">
        <v>6.9969999999999999</v>
      </c>
      <c r="G5116">
        <v>4.3479999999999999</v>
      </c>
      <c r="H5116">
        <v>101540.003</v>
      </c>
      <c r="I5116">
        <v>0.22600000000000001</v>
      </c>
      <c r="J5116">
        <v>0</v>
      </c>
      <c r="K5116">
        <v>0</v>
      </c>
      <c r="L5116">
        <v>-18.294</v>
      </c>
      <c r="M5116">
        <v>338.02499999999998</v>
      </c>
    </row>
    <row r="5117" spans="1:13" x14ac:dyDescent="0.35">
      <c r="A5117">
        <v>5113</v>
      </c>
      <c r="B5117" t="s">
        <v>3788</v>
      </c>
      <c r="C5117">
        <v>0</v>
      </c>
      <c r="D5117">
        <v>15.067</v>
      </c>
      <c r="E5117">
        <v>13.747</v>
      </c>
      <c r="F5117">
        <v>7.1340000000000003</v>
      </c>
      <c r="G5117">
        <v>4.5119999999999996</v>
      </c>
      <c r="H5117">
        <v>101547.591</v>
      </c>
      <c r="I5117">
        <v>0.03</v>
      </c>
      <c r="J5117">
        <v>0</v>
      </c>
      <c r="K5117">
        <v>0</v>
      </c>
      <c r="L5117">
        <v>-17.562999999999999</v>
      </c>
      <c r="M5117">
        <v>12.276999999999999</v>
      </c>
    </row>
    <row r="5118" spans="1:13" x14ac:dyDescent="0.35">
      <c r="A5118">
        <v>5114</v>
      </c>
      <c r="B5118" t="s">
        <v>3787</v>
      </c>
      <c r="C5118">
        <v>0</v>
      </c>
      <c r="D5118">
        <v>14.802</v>
      </c>
      <c r="E5118">
        <v>13.574999999999999</v>
      </c>
      <c r="F5118">
        <v>6.7560000000000002</v>
      </c>
      <c r="G5118">
        <v>4.5410000000000004</v>
      </c>
      <c r="H5118">
        <v>101506.072</v>
      </c>
      <c r="I5118">
        <v>0.156</v>
      </c>
      <c r="J5118">
        <v>0</v>
      </c>
      <c r="K5118">
        <v>0</v>
      </c>
      <c r="L5118">
        <v>-14.595000000000001</v>
      </c>
      <c r="M5118">
        <v>26.792999999999999</v>
      </c>
    </row>
    <row r="5119" spans="1:13" x14ac:dyDescent="0.35">
      <c r="A5119">
        <v>5115</v>
      </c>
      <c r="B5119" t="s">
        <v>3786</v>
      </c>
      <c r="C5119">
        <v>0</v>
      </c>
      <c r="D5119">
        <v>14.563000000000001</v>
      </c>
      <c r="E5119">
        <v>13.321999999999999</v>
      </c>
      <c r="F5119">
        <v>6.8369999999999997</v>
      </c>
      <c r="G5119">
        <v>4.3259999999999996</v>
      </c>
      <c r="H5119">
        <v>101495.913</v>
      </c>
      <c r="I5119">
        <v>1.0999999999999999E-2</v>
      </c>
      <c r="J5119">
        <v>0</v>
      </c>
      <c r="K5119">
        <v>0</v>
      </c>
      <c r="L5119">
        <v>-9.6590000000000007</v>
      </c>
      <c r="M5119">
        <v>40.521999999999998</v>
      </c>
    </row>
    <row r="5120" spans="1:13" x14ac:dyDescent="0.35">
      <c r="A5120">
        <v>5116</v>
      </c>
      <c r="B5120" t="s">
        <v>3785</v>
      </c>
      <c r="C5120">
        <v>0.63400000000000001</v>
      </c>
      <c r="D5120">
        <v>14.499000000000001</v>
      </c>
      <c r="E5120">
        <v>13.15</v>
      </c>
      <c r="F5120">
        <v>6.194</v>
      </c>
      <c r="G5120">
        <v>4.8949999999999996</v>
      </c>
      <c r="H5120">
        <v>101488.75199999999</v>
      </c>
      <c r="I5120">
        <v>4.0000000000000001E-3</v>
      </c>
      <c r="J5120">
        <v>0.56100000000000005</v>
      </c>
      <c r="K5120">
        <v>8.6999999999999994E-2</v>
      </c>
      <c r="L5120">
        <v>-3.2280000000000002</v>
      </c>
      <c r="M5120">
        <v>53.213999999999999</v>
      </c>
    </row>
    <row r="5121" spans="1:13" x14ac:dyDescent="0.35">
      <c r="A5121">
        <v>5117</v>
      </c>
      <c r="B5121" t="s">
        <v>3784</v>
      </c>
      <c r="C5121">
        <v>23.779</v>
      </c>
      <c r="D5121">
        <v>14.891999999999999</v>
      </c>
      <c r="E5121">
        <v>13.055999999999999</v>
      </c>
      <c r="F5121">
        <v>5.7240000000000002</v>
      </c>
      <c r="G5121">
        <v>4.6520000000000001</v>
      </c>
      <c r="H5121">
        <v>101491.499</v>
      </c>
      <c r="I5121">
        <v>7.1999999999999995E-2</v>
      </c>
      <c r="J5121">
        <v>20.75</v>
      </c>
      <c r="K5121">
        <v>2.923</v>
      </c>
      <c r="L5121">
        <v>4.5220000000000002</v>
      </c>
      <c r="M5121">
        <v>65.442999999999998</v>
      </c>
    </row>
    <row r="5122" spans="1:13" x14ac:dyDescent="0.35">
      <c r="A5122">
        <v>5118</v>
      </c>
      <c r="B5122" t="s">
        <v>3783</v>
      </c>
      <c r="C5122">
        <v>95.391000000000005</v>
      </c>
      <c r="D5122">
        <v>16.024000000000001</v>
      </c>
      <c r="E5122">
        <v>13.122</v>
      </c>
      <c r="F5122">
        <v>5.5</v>
      </c>
      <c r="G5122">
        <v>4.7569999999999997</v>
      </c>
      <c r="H5122">
        <v>101504.264</v>
      </c>
      <c r="I5122">
        <v>1.2E-2</v>
      </c>
      <c r="J5122">
        <v>70.397000000000006</v>
      </c>
      <c r="K5122">
        <v>25.928999999999998</v>
      </c>
      <c r="L5122">
        <v>12.823</v>
      </c>
      <c r="M5122">
        <v>76.965000000000003</v>
      </c>
    </row>
    <row r="5123" spans="1:13" x14ac:dyDescent="0.35">
      <c r="A5123">
        <v>5119</v>
      </c>
      <c r="B5123" t="s">
        <v>3782</v>
      </c>
      <c r="C5123">
        <v>199.97300000000001</v>
      </c>
      <c r="D5123">
        <v>17.474</v>
      </c>
      <c r="E5123">
        <v>13.916</v>
      </c>
      <c r="F5123">
        <v>5.86</v>
      </c>
      <c r="G5123">
        <v>4.7510000000000003</v>
      </c>
      <c r="H5123">
        <v>101513.887</v>
      </c>
      <c r="I5123">
        <v>2.8000000000000001E-2</v>
      </c>
      <c r="J5123">
        <v>123.50700000000001</v>
      </c>
      <c r="K5123">
        <v>77.2</v>
      </c>
      <c r="L5123">
        <v>21.658999999999999</v>
      </c>
      <c r="M5123">
        <v>88.763000000000005</v>
      </c>
    </row>
    <row r="5124" spans="1:13" x14ac:dyDescent="0.35">
      <c r="A5124">
        <v>5120</v>
      </c>
      <c r="B5124" t="s">
        <v>3781</v>
      </c>
      <c r="C5124">
        <v>309.11099999999999</v>
      </c>
      <c r="D5124">
        <v>18.760000000000002</v>
      </c>
      <c r="E5124">
        <v>14.724</v>
      </c>
      <c r="F5124">
        <v>5.585</v>
      </c>
      <c r="G5124">
        <v>4.9740000000000002</v>
      </c>
      <c r="H5124">
        <v>101522.235</v>
      </c>
      <c r="I5124">
        <v>3.4000000000000002E-2</v>
      </c>
      <c r="J5124">
        <v>186.69499999999999</v>
      </c>
      <c r="K5124">
        <v>123.551</v>
      </c>
      <c r="L5124">
        <v>30.503</v>
      </c>
      <c r="M5124">
        <v>101.255</v>
      </c>
    </row>
    <row r="5125" spans="1:13" x14ac:dyDescent="0.35">
      <c r="A5125">
        <v>5121</v>
      </c>
      <c r="B5125" t="s">
        <v>3780</v>
      </c>
      <c r="C5125">
        <v>422.29500000000002</v>
      </c>
      <c r="D5125">
        <v>19.966000000000001</v>
      </c>
      <c r="E5125">
        <v>15.457000000000001</v>
      </c>
      <c r="F5125">
        <v>5.1669999999999998</v>
      </c>
      <c r="G5125">
        <v>4.2990000000000004</v>
      </c>
      <c r="H5125">
        <v>101557.87</v>
      </c>
      <c r="I5125">
        <v>0</v>
      </c>
      <c r="J5125">
        <v>217.60300000000001</v>
      </c>
      <c r="K5125">
        <v>208.874</v>
      </c>
      <c r="L5125">
        <v>38.936999999999998</v>
      </c>
      <c r="M5125">
        <v>115.29600000000001</v>
      </c>
    </row>
    <row r="5126" spans="1:13" x14ac:dyDescent="0.35">
      <c r="A5126">
        <v>5122</v>
      </c>
      <c r="B5126" t="s">
        <v>3779</v>
      </c>
      <c r="C5126">
        <v>515.15899999999999</v>
      </c>
      <c r="D5126">
        <v>20.925000000000001</v>
      </c>
      <c r="E5126">
        <v>16.183</v>
      </c>
      <c r="F5126">
        <v>4.96</v>
      </c>
      <c r="G5126">
        <v>5</v>
      </c>
      <c r="H5126">
        <v>101526.342</v>
      </c>
      <c r="I5126">
        <v>0</v>
      </c>
      <c r="J5126">
        <v>235.81</v>
      </c>
      <c r="K5126">
        <v>287.798</v>
      </c>
      <c r="L5126">
        <v>46.326000000000001</v>
      </c>
      <c r="M5126">
        <v>131.941</v>
      </c>
    </row>
    <row r="5127" spans="1:13" x14ac:dyDescent="0.35">
      <c r="A5127">
        <v>5123</v>
      </c>
      <c r="B5127" t="s">
        <v>3778</v>
      </c>
      <c r="C5127">
        <v>553.89200000000005</v>
      </c>
      <c r="D5127">
        <v>21.359000000000002</v>
      </c>
      <c r="E5127">
        <v>16.835000000000001</v>
      </c>
      <c r="F5127">
        <v>4.9720000000000004</v>
      </c>
      <c r="G5127">
        <v>5.444</v>
      </c>
      <c r="H5127">
        <v>101524.118</v>
      </c>
      <c r="I5127">
        <v>1.4E-2</v>
      </c>
      <c r="J5127">
        <v>252.339</v>
      </c>
      <c r="K5127">
        <v>307.262</v>
      </c>
      <c r="L5127">
        <v>51.813000000000002</v>
      </c>
      <c r="M5127">
        <v>152.22</v>
      </c>
    </row>
    <row r="5128" spans="1:13" x14ac:dyDescent="0.35">
      <c r="A5128">
        <v>5124</v>
      </c>
      <c r="B5128" t="s">
        <v>3777</v>
      </c>
      <c r="C5128">
        <v>572.28099999999995</v>
      </c>
      <c r="D5128">
        <v>21.879000000000001</v>
      </c>
      <c r="E5128">
        <v>17.477</v>
      </c>
      <c r="F5128">
        <v>5.016</v>
      </c>
      <c r="G5128">
        <v>5.0439999999999996</v>
      </c>
      <c r="H5128">
        <v>101515.315</v>
      </c>
      <c r="I5128">
        <v>1.4999999999999999E-2</v>
      </c>
      <c r="J5128">
        <v>259.72899999999998</v>
      </c>
      <c r="K5128">
        <v>316.52999999999997</v>
      </c>
      <c r="L5128">
        <v>54.267000000000003</v>
      </c>
      <c r="M5128">
        <v>175.637</v>
      </c>
    </row>
    <row r="5129" spans="1:13" x14ac:dyDescent="0.35">
      <c r="A5129">
        <v>5125</v>
      </c>
      <c r="B5129" t="s">
        <v>3776</v>
      </c>
      <c r="C5129">
        <v>537.42399999999998</v>
      </c>
      <c r="D5129">
        <v>22.253</v>
      </c>
      <c r="E5129">
        <v>17.986999999999998</v>
      </c>
      <c r="F5129">
        <v>4.9550000000000001</v>
      </c>
      <c r="G5129">
        <v>4.8789999999999996</v>
      </c>
      <c r="H5129">
        <v>101501.38499999999</v>
      </c>
      <c r="I5129">
        <v>0.20599999999999999</v>
      </c>
      <c r="J5129">
        <v>259.53100000000001</v>
      </c>
      <c r="K5129">
        <v>283.60599999999999</v>
      </c>
      <c r="L5129">
        <v>53.063000000000002</v>
      </c>
      <c r="M5129">
        <v>199.73500000000001</v>
      </c>
    </row>
    <row r="5130" spans="1:13" x14ac:dyDescent="0.35">
      <c r="A5130">
        <v>5126</v>
      </c>
      <c r="B5130" t="s">
        <v>3775</v>
      </c>
      <c r="C5130">
        <v>519.57500000000005</v>
      </c>
      <c r="D5130">
        <v>22.295000000000002</v>
      </c>
      <c r="E5130">
        <v>18.454000000000001</v>
      </c>
      <c r="F5130">
        <v>5.0220000000000002</v>
      </c>
      <c r="G5130">
        <v>5.3390000000000004</v>
      </c>
      <c r="H5130">
        <v>101496.522</v>
      </c>
      <c r="I5130">
        <v>0.46700000000000003</v>
      </c>
      <c r="J5130">
        <v>250.755</v>
      </c>
      <c r="K5130">
        <v>274.15100000000001</v>
      </c>
      <c r="L5130">
        <v>48.527000000000001</v>
      </c>
      <c r="M5130">
        <v>221.24100000000001</v>
      </c>
    </row>
    <row r="5131" spans="1:13" x14ac:dyDescent="0.35">
      <c r="A5131">
        <v>5127</v>
      </c>
      <c r="B5131" t="s">
        <v>3774</v>
      </c>
      <c r="C5131">
        <v>440.666</v>
      </c>
      <c r="D5131">
        <v>22.009</v>
      </c>
      <c r="E5131">
        <v>18.853000000000002</v>
      </c>
      <c r="F5131">
        <v>5.0839999999999996</v>
      </c>
      <c r="G5131">
        <v>5.74</v>
      </c>
      <c r="H5131">
        <v>101487.458</v>
      </c>
      <c r="I5131">
        <v>0.247</v>
      </c>
      <c r="J5131">
        <v>222.33600000000001</v>
      </c>
      <c r="K5131">
        <v>217.08099999999999</v>
      </c>
      <c r="L5131">
        <v>41.683</v>
      </c>
      <c r="M5131">
        <v>239.06800000000001</v>
      </c>
    </row>
    <row r="5132" spans="1:13" x14ac:dyDescent="0.35">
      <c r="A5132">
        <v>5128</v>
      </c>
      <c r="B5132" t="s">
        <v>3773</v>
      </c>
      <c r="C5132">
        <v>345.32299999999998</v>
      </c>
      <c r="D5132">
        <v>21.844000000000001</v>
      </c>
      <c r="E5132">
        <v>19.306999999999999</v>
      </c>
      <c r="F5132">
        <v>5.657</v>
      </c>
      <c r="G5132">
        <v>5.3490000000000002</v>
      </c>
      <c r="H5132">
        <v>101477.057</v>
      </c>
      <c r="I5132">
        <v>4.9000000000000002E-2</v>
      </c>
      <c r="J5132">
        <v>195.33500000000001</v>
      </c>
      <c r="K5132">
        <v>149.999</v>
      </c>
      <c r="L5132">
        <v>33.523000000000003</v>
      </c>
      <c r="M5132">
        <v>253.90100000000001</v>
      </c>
    </row>
    <row r="5133" spans="1:13" x14ac:dyDescent="0.35">
      <c r="A5133">
        <v>5129</v>
      </c>
      <c r="B5133" t="s">
        <v>3772</v>
      </c>
      <c r="C5133">
        <v>247.01599999999999</v>
      </c>
      <c r="D5133">
        <v>21.338999999999999</v>
      </c>
      <c r="E5133">
        <v>19.736999999999998</v>
      </c>
      <c r="F5133">
        <v>5.5449999999999999</v>
      </c>
      <c r="G5133">
        <v>4.9240000000000004</v>
      </c>
      <c r="H5133">
        <v>101477.413</v>
      </c>
      <c r="I5133">
        <v>0.14299999999999999</v>
      </c>
      <c r="J5133">
        <v>139.31</v>
      </c>
      <c r="K5133">
        <v>105.67700000000001</v>
      </c>
      <c r="L5133">
        <v>24.754000000000001</v>
      </c>
      <c r="M5133">
        <v>266.827</v>
      </c>
    </row>
    <row r="5134" spans="1:13" x14ac:dyDescent="0.35">
      <c r="A5134">
        <v>5130</v>
      </c>
      <c r="B5134" t="s">
        <v>3771</v>
      </c>
      <c r="C5134">
        <v>146.67599999999999</v>
      </c>
      <c r="D5134">
        <v>20.535</v>
      </c>
      <c r="E5134">
        <v>20.094000000000001</v>
      </c>
      <c r="F5134">
        <v>5.5510000000000002</v>
      </c>
      <c r="G5134">
        <v>4.7050000000000001</v>
      </c>
      <c r="H5134">
        <v>101480.584</v>
      </c>
      <c r="I5134">
        <v>2E-3</v>
      </c>
      <c r="J5134">
        <v>87.451999999999998</v>
      </c>
      <c r="K5134">
        <v>56.780999999999999</v>
      </c>
      <c r="L5134">
        <v>15.865</v>
      </c>
      <c r="M5134">
        <v>278.77</v>
      </c>
    </row>
    <row r="5135" spans="1:13" x14ac:dyDescent="0.35">
      <c r="A5135">
        <v>5131</v>
      </c>
      <c r="B5135" t="s">
        <v>3770</v>
      </c>
      <c r="C5135">
        <v>57.097999999999999</v>
      </c>
      <c r="D5135">
        <v>19.119</v>
      </c>
      <c r="E5135">
        <v>18.893999999999998</v>
      </c>
      <c r="F5135">
        <v>5.3920000000000003</v>
      </c>
      <c r="G5135">
        <v>4.0510000000000002</v>
      </c>
      <c r="H5135">
        <v>101497.174</v>
      </c>
      <c r="I5135">
        <v>6.9000000000000006E-2</v>
      </c>
      <c r="J5135">
        <v>40.649000000000001</v>
      </c>
      <c r="K5135">
        <v>15.807</v>
      </c>
      <c r="L5135">
        <v>7.2450000000000001</v>
      </c>
      <c r="M5135">
        <v>290.416</v>
      </c>
    </row>
    <row r="5136" spans="1:13" x14ac:dyDescent="0.35">
      <c r="A5136">
        <v>5132</v>
      </c>
      <c r="B5136" t="s">
        <v>3769</v>
      </c>
      <c r="C5136">
        <v>5.149</v>
      </c>
      <c r="D5136">
        <v>17.344000000000001</v>
      </c>
      <c r="E5136">
        <v>17.544</v>
      </c>
      <c r="F5136">
        <v>5.25</v>
      </c>
      <c r="G5136">
        <v>3.3069999999999999</v>
      </c>
      <c r="H5136">
        <v>101530.317</v>
      </c>
      <c r="I5136">
        <v>7.2999999999999995E-2</v>
      </c>
      <c r="J5136">
        <v>4.9610000000000003</v>
      </c>
      <c r="K5136">
        <v>0.1</v>
      </c>
      <c r="L5136">
        <v>-0.71599999999999997</v>
      </c>
      <c r="M5136">
        <v>302.26400000000001</v>
      </c>
    </row>
    <row r="5137" spans="1:13" x14ac:dyDescent="0.35">
      <c r="A5137">
        <v>5133</v>
      </c>
      <c r="B5137" t="s">
        <v>3768</v>
      </c>
      <c r="C5137">
        <v>0</v>
      </c>
      <c r="D5137">
        <v>16.427</v>
      </c>
      <c r="E5137">
        <v>16.234999999999999</v>
      </c>
      <c r="F5137">
        <v>5.2460000000000004</v>
      </c>
      <c r="G5137">
        <v>3.5409999999999999</v>
      </c>
      <c r="H5137">
        <v>101540.272</v>
      </c>
      <c r="I5137">
        <v>0.03</v>
      </c>
      <c r="J5137">
        <v>0</v>
      </c>
      <c r="K5137">
        <v>0</v>
      </c>
      <c r="L5137">
        <v>-7.6840000000000002</v>
      </c>
      <c r="M5137">
        <v>314.76499999999999</v>
      </c>
    </row>
    <row r="5138" spans="1:13" x14ac:dyDescent="0.35">
      <c r="A5138">
        <v>5134</v>
      </c>
      <c r="B5138" t="s">
        <v>3767</v>
      </c>
      <c r="C5138">
        <v>0</v>
      </c>
      <c r="D5138">
        <v>15.839</v>
      </c>
      <c r="E5138">
        <v>15.134</v>
      </c>
      <c r="F5138">
        <v>5.3529999999999998</v>
      </c>
      <c r="G5138">
        <v>3.67</v>
      </c>
      <c r="H5138">
        <v>101536.565</v>
      </c>
      <c r="I5138">
        <v>0.13800000000000001</v>
      </c>
      <c r="J5138">
        <v>0</v>
      </c>
      <c r="K5138">
        <v>0</v>
      </c>
      <c r="L5138">
        <v>-13.237</v>
      </c>
      <c r="M5138">
        <v>328.14400000000001</v>
      </c>
    </row>
    <row r="5139" spans="1:13" x14ac:dyDescent="0.35">
      <c r="A5139">
        <v>5135</v>
      </c>
      <c r="B5139" t="s">
        <v>3766</v>
      </c>
      <c r="C5139">
        <v>0</v>
      </c>
      <c r="D5139">
        <v>15.396000000000001</v>
      </c>
      <c r="E5139">
        <v>14.189</v>
      </c>
      <c r="F5139">
        <v>5.3739999999999997</v>
      </c>
      <c r="G5139">
        <v>4.2709999999999999</v>
      </c>
      <c r="H5139">
        <v>101534.78</v>
      </c>
      <c r="I5139">
        <v>0.23200000000000001</v>
      </c>
      <c r="J5139">
        <v>0</v>
      </c>
      <c r="K5139">
        <v>0</v>
      </c>
      <c r="L5139">
        <v>-16.972000000000001</v>
      </c>
      <c r="M5139">
        <v>342.41899999999998</v>
      </c>
    </row>
    <row r="5140" spans="1:13" x14ac:dyDescent="0.35">
      <c r="A5140">
        <v>5136</v>
      </c>
      <c r="B5140" t="s">
        <v>3765</v>
      </c>
      <c r="C5140">
        <v>0</v>
      </c>
      <c r="D5140">
        <v>15.093999999999999</v>
      </c>
      <c r="E5140">
        <v>13.305999999999999</v>
      </c>
      <c r="F5140">
        <v>5.6</v>
      </c>
      <c r="G5140">
        <v>4.3079999999999998</v>
      </c>
      <c r="H5140">
        <v>101517.636</v>
      </c>
      <c r="I5140">
        <v>7.0000000000000001E-3</v>
      </c>
      <c r="J5140">
        <v>0</v>
      </c>
      <c r="K5140">
        <v>0</v>
      </c>
      <c r="L5140">
        <v>-18.547999999999998</v>
      </c>
      <c r="M5140">
        <v>338.03300000000002</v>
      </c>
    </row>
    <row r="5141" spans="1:13" x14ac:dyDescent="0.35">
      <c r="A5141">
        <v>5137</v>
      </c>
      <c r="B5141" t="s">
        <v>3764</v>
      </c>
      <c r="C5141">
        <v>0</v>
      </c>
      <c r="D5141">
        <v>14.715999999999999</v>
      </c>
      <c r="E5141">
        <v>13.121</v>
      </c>
      <c r="F5141">
        <v>5.9240000000000004</v>
      </c>
      <c r="G5141">
        <v>4.5129999999999999</v>
      </c>
      <c r="H5141">
        <v>101509.19899999999</v>
      </c>
      <c r="I5141">
        <v>0.41899999999999998</v>
      </c>
      <c r="J5141">
        <v>0</v>
      </c>
      <c r="K5141">
        <v>0</v>
      </c>
      <c r="L5141">
        <v>-17.811</v>
      </c>
      <c r="M5141">
        <v>12.327</v>
      </c>
    </row>
    <row r="5142" spans="1:13" x14ac:dyDescent="0.35">
      <c r="A5142">
        <v>5138</v>
      </c>
      <c r="B5142" t="s">
        <v>3763</v>
      </c>
      <c r="C5142">
        <v>0</v>
      </c>
      <c r="D5142">
        <v>14.433</v>
      </c>
      <c r="E5142">
        <v>12.936</v>
      </c>
      <c r="F5142">
        <v>5.8250000000000002</v>
      </c>
      <c r="G5142">
        <v>4.7009999999999996</v>
      </c>
      <c r="H5142">
        <v>101489.24400000001</v>
      </c>
      <c r="I5142">
        <v>0.15</v>
      </c>
      <c r="J5142">
        <v>0</v>
      </c>
      <c r="K5142">
        <v>0</v>
      </c>
      <c r="L5142">
        <v>-14.832000000000001</v>
      </c>
      <c r="M5142">
        <v>26.881</v>
      </c>
    </row>
    <row r="5143" spans="1:13" x14ac:dyDescent="0.35">
      <c r="A5143">
        <v>5139</v>
      </c>
      <c r="B5143" t="s">
        <v>3762</v>
      </c>
      <c r="C5143">
        <v>0</v>
      </c>
      <c r="D5143">
        <v>14.334</v>
      </c>
      <c r="E5143">
        <v>12.795</v>
      </c>
      <c r="F5143">
        <v>5.9029999999999996</v>
      </c>
      <c r="G5143">
        <v>5.0789999999999997</v>
      </c>
      <c r="H5143">
        <v>101470.72</v>
      </c>
      <c r="I5143">
        <v>2.5000000000000001E-2</v>
      </c>
      <c r="J5143">
        <v>0</v>
      </c>
      <c r="K5143">
        <v>0</v>
      </c>
      <c r="L5143">
        <v>-9.9009999999999998</v>
      </c>
      <c r="M5143">
        <v>40.604999999999997</v>
      </c>
    </row>
    <row r="5144" spans="1:13" x14ac:dyDescent="0.35">
      <c r="A5144">
        <v>5140</v>
      </c>
      <c r="B5144" t="s">
        <v>3761</v>
      </c>
      <c r="C5144">
        <v>0.38800000000000001</v>
      </c>
      <c r="D5144">
        <v>14.101000000000001</v>
      </c>
      <c r="E5144">
        <v>12.622999999999999</v>
      </c>
      <c r="F5144">
        <v>5.9189999999999996</v>
      </c>
      <c r="G5144">
        <v>4.641</v>
      </c>
      <c r="H5144">
        <v>101473.474</v>
      </c>
      <c r="I5144">
        <v>0</v>
      </c>
      <c r="J5144">
        <v>0.39800000000000002</v>
      </c>
      <c r="K5144">
        <v>1E-3</v>
      </c>
      <c r="L5144">
        <v>-3.46</v>
      </c>
      <c r="M5144">
        <v>53.319000000000003</v>
      </c>
    </row>
    <row r="5145" spans="1:13" x14ac:dyDescent="0.35">
      <c r="A5145">
        <v>5141</v>
      </c>
      <c r="B5145" t="s">
        <v>3760</v>
      </c>
      <c r="C5145">
        <v>24.117000000000001</v>
      </c>
      <c r="D5145">
        <v>14.536</v>
      </c>
      <c r="E5145">
        <v>12.506</v>
      </c>
      <c r="F5145">
        <v>5.9859999999999998</v>
      </c>
      <c r="G5145">
        <v>4.4809999999999999</v>
      </c>
      <c r="H5145">
        <v>101489.037</v>
      </c>
      <c r="I5145">
        <v>3.7999999999999999E-2</v>
      </c>
      <c r="J5145">
        <v>20.922999999999998</v>
      </c>
      <c r="K5145">
        <v>3.1339999999999999</v>
      </c>
      <c r="L5145">
        <v>4.266</v>
      </c>
      <c r="M5145">
        <v>65.518000000000001</v>
      </c>
    </row>
    <row r="5146" spans="1:13" x14ac:dyDescent="0.35">
      <c r="A5146">
        <v>5142</v>
      </c>
      <c r="B5146" t="s">
        <v>3759</v>
      </c>
      <c r="C5146">
        <v>100.125</v>
      </c>
      <c r="D5146">
        <v>15.865</v>
      </c>
      <c r="E5146">
        <v>12.644</v>
      </c>
      <c r="F5146">
        <v>5.9630000000000001</v>
      </c>
      <c r="G5146">
        <v>4.4470000000000001</v>
      </c>
      <c r="H5146">
        <v>101500.68</v>
      </c>
      <c r="I5146">
        <v>1.6E-2</v>
      </c>
      <c r="J5146">
        <v>68.474000000000004</v>
      </c>
      <c r="K5146">
        <v>31.835000000000001</v>
      </c>
      <c r="L5146">
        <v>12.643000000000001</v>
      </c>
      <c r="M5146">
        <v>77.152000000000001</v>
      </c>
    </row>
    <row r="5147" spans="1:13" x14ac:dyDescent="0.35">
      <c r="A5147">
        <v>5143</v>
      </c>
      <c r="B5147" t="s">
        <v>3758</v>
      </c>
      <c r="C5147">
        <v>206.99799999999999</v>
      </c>
      <c r="D5147">
        <v>17.573</v>
      </c>
      <c r="E5147">
        <v>13.648999999999999</v>
      </c>
      <c r="F5147">
        <v>5.8639999999999999</v>
      </c>
      <c r="G5147">
        <v>4.8170000000000002</v>
      </c>
      <c r="H5147">
        <v>101510.046</v>
      </c>
      <c r="I5147">
        <v>0</v>
      </c>
      <c r="J5147">
        <v>122.559</v>
      </c>
      <c r="K5147">
        <v>86.507000000000005</v>
      </c>
      <c r="L5147">
        <v>21.47</v>
      </c>
      <c r="M5147">
        <v>88.945999999999998</v>
      </c>
    </row>
    <row r="5148" spans="1:13" x14ac:dyDescent="0.35">
      <c r="A5148">
        <v>5144</v>
      </c>
      <c r="B5148" t="s">
        <v>3757</v>
      </c>
      <c r="C5148">
        <v>310.72699999999998</v>
      </c>
      <c r="D5148">
        <v>18.922999999999998</v>
      </c>
      <c r="E5148">
        <v>14.568</v>
      </c>
      <c r="F5148">
        <v>5.6079999999999997</v>
      </c>
      <c r="G5148">
        <v>4.6609999999999996</v>
      </c>
      <c r="H5148">
        <v>101522.501</v>
      </c>
      <c r="I5148">
        <v>3.7999999999999999E-2</v>
      </c>
      <c r="J5148">
        <v>172.99199999999999</v>
      </c>
      <c r="K5148">
        <v>143.10599999999999</v>
      </c>
      <c r="L5148">
        <v>30.311</v>
      </c>
      <c r="M5148">
        <v>101.449</v>
      </c>
    </row>
    <row r="5149" spans="1:13" x14ac:dyDescent="0.35">
      <c r="A5149">
        <v>5145</v>
      </c>
      <c r="B5149" t="s">
        <v>3756</v>
      </c>
      <c r="C5149">
        <v>423.38299999999998</v>
      </c>
      <c r="D5149">
        <v>20.254999999999999</v>
      </c>
      <c r="E5149">
        <v>15.417</v>
      </c>
      <c r="F5149">
        <v>5.3869999999999996</v>
      </c>
      <c r="G5149">
        <v>4.5</v>
      </c>
      <c r="H5149">
        <v>101530.715</v>
      </c>
      <c r="I5149">
        <v>0.06</v>
      </c>
      <c r="J5149">
        <v>199.40199999999999</v>
      </c>
      <c r="K5149">
        <v>227.09</v>
      </c>
      <c r="L5149">
        <v>38.732999999999997</v>
      </c>
      <c r="M5149">
        <v>115.503</v>
      </c>
    </row>
    <row r="5150" spans="1:13" x14ac:dyDescent="0.35">
      <c r="A5150">
        <v>5146</v>
      </c>
      <c r="B5150" t="s">
        <v>3755</v>
      </c>
      <c r="C5150">
        <v>506.68599999999998</v>
      </c>
      <c r="D5150">
        <v>21.198</v>
      </c>
      <c r="E5150">
        <v>16.228000000000002</v>
      </c>
      <c r="F5150">
        <v>5.5869999999999997</v>
      </c>
      <c r="G5150">
        <v>4.25</v>
      </c>
      <c r="H5150">
        <v>101531.205</v>
      </c>
      <c r="I5150">
        <v>5.6000000000000001E-2</v>
      </c>
      <c r="J5150">
        <v>223.155</v>
      </c>
      <c r="K5150">
        <v>279.565</v>
      </c>
      <c r="L5150">
        <v>46.112000000000002</v>
      </c>
      <c r="M5150">
        <v>132.14500000000001</v>
      </c>
    </row>
    <row r="5151" spans="1:13" x14ac:dyDescent="0.35">
      <c r="A5151">
        <v>5147</v>
      </c>
      <c r="B5151" t="s">
        <v>3754</v>
      </c>
      <c r="C5151">
        <v>590.66700000000003</v>
      </c>
      <c r="D5151">
        <v>22.079000000000001</v>
      </c>
      <c r="E5151">
        <v>16.762</v>
      </c>
      <c r="F5151">
        <v>5.5990000000000002</v>
      </c>
      <c r="G5151">
        <v>4.6550000000000002</v>
      </c>
      <c r="H5151">
        <v>101523.53</v>
      </c>
      <c r="I5151">
        <v>5.0999999999999997E-2</v>
      </c>
      <c r="J5151">
        <v>246.404</v>
      </c>
      <c r="K5151">
        <v>344.26299999999998</v>
      </c>
      <c r="L5151">
        <v>51.567999999999998</v>
      </c>
      <c r="M5151">
        <v>152.303</v>
      </c>
    </row>
    <row r="5152" spans="1:13" x14ac:dyDescent="0.35">
      <c r="A5152">
        <v>5148</v>
      </c>
      <c r="B5152" t="s">
        <v>3753</v>
      </c>
      <c r="C5152">
        <v>569.15899999999999</v>
      </c>
      <c r="D5152">
        <v>22.443999999999999</v>
      </c>
      <c r="E5152">
        <v>17.541</v>
      </c>
      <c r="F5152">
        <v>5.7670000000000003</v>
      </c>
      <c r="G5152">
        <v>4.79</v>
      </c>
      <c r="H5152">
        <v>101521.92</v>
      </c>
      <c r="I5152">
        <v>1.9E-2</v>
      </c>
      <c r="J5152">
        <v>272.74099999999999</v>
      </c>
      <c r="K5152">
        <v>290.73399999999998</v>
      </c>
      <c r="L5152">
        <v>54.012999999999998</v>
      </c>
      <c r="M5152">
        <v>175.524</v>
      </c>
    </row>
    <row r="5153" spans="1:13" x14ac:dyDescent="0.35">
      <c r="A5153">
        <v>5149</v>
      </c>
      <c r="B5153" t="s">
        <v>3752</v>
      </c>
      <c r="C5153">
        <v>552.98500000000001</v>
      </c>
      <c r="D5153">
        <v>22.321999999999999</v>
      </c>
      <c r="E5153">
        <v>18.059999999999999</v>
      </c>
      <c r="F5153">
        <v>5.6909999999999998</v>
      </c>
      <c r="G5153">
        <v>4.8289999999999997</v>
      </c>
      <c r="H5153">
        <v>101518.27499999999</v>
      </c>
      <c r="I5153">
        <v>4.9000000000000002E-2</v>
      </c>
      <c r="J5153">
        <v>251.55799999999999</v>
      </c>
      <c r="K5153">
        <v>299.82400000000001</v>
      </c>
      <c r="L5153">
        <v>52.802</v>
      </c>
      <c r="M5153">
        <v>199.73500000000001</v>
      </c>
    </row>
    <row r="5154" spans="1:13" x14ac:dyDescent="0.35">
      <c r="A5154">
        <v>5150</v>
      </c>
      <c r="B5154" t="s">
        <v>3751</v>
      </c>
      <c r="C5154">
        <v>491.60199999999998</v>
      </c>
      <c r="D5154">
        <v>22.530999999999999</v>
      </c>
      <c r="E5154">
        <v>18.581</v>
      </c>
      <c r="F5154">
        <v>5.6719999999999997</v>
      </c>
      <c r="G5154">
        <v>4.8449999999999998</v>
      </c>
      <c r="H5154">
        <v>101515.984</v>
      </c>
      <c r="I5154">
        <v>0</v>
      </c>
      <c r="J5154">
        <v>246.37100000000001</v>
      </c>
      <c r="K5154">
        <v>243.32400000000001</v>
      </c>
      <c r="L5154">
        <v>48.286999999999999</v>
      </c>
      <c r="M5154">
        <v>221.10599999999999</v>
      </c>
    </row>
    <row r="5155" spans="1:13" x14ac:dyDescent="0.35">
      <c r="A5155">
        <v>5151</v>
      </c>
      <c r="B5155" t="s">
        <v>3750</v>
      </c>
      <c r="C5155">
        <v>416.63</v>
      </c>
      <c r="D5155">
        <v>22.318000000000001</v>
      </c>
      <c r="E5155">
        <v>19.012</v>
      </c>
      <c r="F5155">
        <v>5.7770000000000001</v>
      </c>
      <c r="G5155">
        <v>4.8250000000000002</v>
      </c>
      <c r="H5155">
        <v>101518.08199999999</v>
      </c>
      <c r="I5155">
        <v>3.5999999999999997E-2</v>
      </c>
      <c r="J5155">
        <v>226.80699999999999</v>
      </c>
      <c r="K5155">
        <v>188.358</v>
      </c>
      <c r="L5155">
        <v>41.457999999999998</v>
      </c>
      <c r="M5155">
        <v>238.90299999999999</v>
      </c>
    </row>
    <row r="5156" spans="1:13" x14ac:dyDescent="0.35">
      <c r="A5156">
        <v>5152</v>
      </c>
      <c r="B5156" t="s">
        <v>3749</v>
      </c>
      <c r="C5156">
        <v>343.87700000000001</v>
      </c>
      <c r="D5156">
        <v>22.125</v>
      </c>
      <c r="E5156">
        <v>19.423999999999999</v>
      </c>
      <c r="F5156">
        <v>6.1050000000000004</v>
      </c>
      <c r="G5156">
        <v>4.8079999999999998</v>
      </c>
      <c r="H5156">
        <v>101504.913</v>
      </c>
      <c r="I5156">
        <v>5.3999999999999999E-2</v>
      </c>
      <c r="J5156">
        <v>179.28100000000001</v>
      </c>
      <c r="K5156">
        <v>165.16800000000001</v>
      </c>
      <c r="L5156">
        <v>33.308</v>
      </c>
      <c r="M5156">
        <v>253.73400000000001</v>
      </c>
    </row>
    <row r="5157" spans="1:13" x14ac:dyDescent="0.35">
      <c r="A5157">
        <v>5153</v>
      </c>
      <c r="B5157" t="s">
        <v>3748</v>
      </c>
      <c r="C5157">
        <v>252.505</v>
      </c>
      <c r="D5157">
        <v>21.506</v>
      </c>
      <c r="E5157">
        <v>19.824999999999999</v>
      </c>
      <c r="F5157">
        <v>5.94</v>
      </c>
      <c r="G5157">
        <v>4.7590000000000003</v>
      </c>
      <c r="H5157">
        <v>101498.398</v>
      </c>
      <c r="I5157">
        <v>0</v>
      </c>
      <c r="J5157">
        <v>135.42500000000001</v>
      </c>
      <c r="K5157">
        <v>119.931</v>
      </c>
      <c r="L5157">
        <v>24.542999999999999</v>
      </c>
      <c r="M5157">
        <v>266.666</v>
      </c>
    </row>
    <row r="5158" spans="1:13" x14ac:dyDescent="0.35">
      <c r="A5158">
        <v>5154</v>
      </c>
      <c r="B5158" t="s">
        <v>3747</v>
      </c>
      <c r="C5158">
        <v>147.999</v>
      </c>
      <c r="D5158">
        <v>20.425999999999998</v>
      </c>
      <c r="E5158">
        <v>20.106000000000002</v>
      </c>
      <c r="F5158">
        <v>5.907</v>
      </c>
      <c r="G5158">
        <v>4.1429999999999998</v>
      </c>
      <c r="H5158">
        <v>101501.65399999999</v>
      </c>
      <c r="I5158">
        <v>0</v>
      </c>
      <c r="J5158">
        <v>89.126000000000005</v>
      </c>
      <c r="K5158">
        <v>61.546999999999997</v>
      </c>
      <c r="L5158">
        <v>15.657999999999999</v>
      </c>
      <c r="M5158">
        <v>278.61099999999999</v>
      </c>
    </row>
    <row r="5159" spans="1:13" x14ac:dyDescent="0.35">
      <c r="A5159">
        <v>5155</v>
      </c>
      <c r="B5159" t="s">
        <v>3746</v>
      </c>
      <c r="C5159">
        <v>62.247999999999998</v>
      </c>
      <c r="D5159">
        <v>19.238</v>
      </c>
      <c r="E5159">
        <v>18.966000000000001</v>
      </c>
      <c r="F5159">
        <v>5.5949999999999998</v>
      </c>
      <c r="G5159">
        <v>3.875</v>
      </c>
      <c r="H5159">
        <v>101520.17</v>
      </c>
      <c r="I5159">
        <v>0</v>
      </c>
      <c r="J5159">
        <v>41.066000000000003</v>
      </c>
      <c r="K5159">
        <v>22.347999999999999</v>
      </c>
      <c r="L5159">
        <v>7.0410000000000004</v>
      </c>
      <c r="M5159">
        <v>290.25900000000001</v>
      </c>
    </row>
    <row r="5160" spans="1:13" x14ac:dyDescent="0.35">
      <c r="A5160">
        <v>5156</v>
      </c>
      <c r="B5160" t="s">
        <v>3745</v>
      </c>
      <c r="C5160">
        <v>5.2729999999999997</v>
      </c>
      <c r="D5160">
        <v>17.501999999999999</v>
      </c>
      <c r="E5160">
        <v>17.541</v>
      </c>
      <c r="F5160">
        <v>5.43</v>
      </c>
      <c r="G5160">
        <v>3.8809999999999998</v>
      </c>
      <c r="H5160">
        <v>101538.617</v>
      </c>
      <c r="I5160">
        <v>4.0000000000000001E-3</v>
      </c>
      <c r="J5160">
        <v>5.3010000000000002</v>
      </c>
      <c r="K5160">
        <v>0.105</v>
      </c>
      <c r="L5160">
        <v>-0.93899999999999995</v>
      </c>
      <c r="M5160">
        <v>302.13299999999998</v>
      </c>
    </row>
    <row r="5161" spans="1:13" x14ac:dyDescent="0.35">
      <c r="A5161">
        <v>5157</v>
      </c>
      <c r="B5161" t="s">
        <v>3744</v>
      </c>
      <c r="C5161">
        <v>0</v>
      </c>
      <c r="D5161">
        <v>16.382000000000001</v>
      </c>
      <c r="E5161">
        <v>16.279</v>
      </c>
      <c r="F5161">
        <v>5.3890000000000002</v>
      </c>
      <c r="G5161">
        <v>3.8620000000000001</v>
      </c>
      <c r="H5161">
        <v>101542.524</v>
      </c>
      <c r="I5161">
        <v>7.0000000000000001E-3</v>
      </c>
      <c r="J5161">
        <v>0</v>
      </c>
      <c r="K5161">
        <v>0</v>
      </c>
      <c r="L5161">
        <v>-7.9379999999999997</v>
      </c>
      <c r="M5161">
        <v>314.69900000000001</v>
      </c>
    </row>
    <row r="5162" spans="1:13" x14ac:dyDescent="0.35">
      <c r="A5162">
        <v>5158</v>
      </c>
      <c r="B5162" t="s">
        <v>3743</v>
      </c>
      <c r="C5162">
        <v>0</v>
      </c>
      <c r="D5162">
        <v>16.07</v>
      </c>
      <c r="E5162">
        <v>15.146000000000001</v>
      </c>
      <c r="F5162">
        <v>5.3730000000000002</v>
      </c>
      <c r="G5162">
        <v>3.044</v>
      </c>
      <c r="H5162">
        <v>101542.27499999999</v>
      </c>
      <c r="I5162">
        <v>2.8000000000000001E-2</v>
      </c>
      <c r="J5162">
        <v>0</v>
      </c>
      <c r="K5162">
        <v>0</v>
      </c>
      <c r="L5162">
        <v>-13.484999999999999</v>
      </c>
      <c r="M5162">
        <v>328.07299999999998</v>
      </c>
    </row>
    <row r="5163" spans="1:13" x14ac:dyDescent="0.35">
      <c r="A5163">
        <v>5159</v>
      </c>
      <c r="B5163" t="s">
        <v>3742</v>
      </c>
      <c r="C5163">
        <v>0</v>
      </c>
      <c r="D5163">
        <v>15.528</v>
      </c>
      <c r="E5163">
        <v>14.045</v>
      </c>
      <c r="F5163">
        <v>5.508</v>
      </c>
      <c r="G5163">
        <v>2.968</v>
      </c>
      <c r="H5163">
        <v>101536.65</v>
      </c>
      <c r="I5163">
        <v>7.0000000000000001E-3</v>
      </c>
      <c r="J5163">
        <v>0</v>
      </c>
      <c r="K5163">
        <v>0</v>
      </c>
      <c r="L5163">
        <v>-17.228000000000002</v>
      </c>
      <c r="M5163">
        <v>342.38600000000002</v>
      </c>
    </row>
    <row r="5164" spans="1:13" x14ac:dyDescent="0.35">
      <c r="A5164">
        <v>5160</v>
      </c>
      <c r="B5164" t="s">
        <v>3741</v>
      </c>
      <c r="C5164">
        <v>0</v>
      </c>
      <c r="D5164">
        <v>15.096</v>
      </c>
      <c r="E5164">
        <v>12.974</v>
      </c>
      <c r="F5164">
        <v>5.9290000000000003</v>
      </c>
      <c r="G5164">
        <v>3.359</v>
      </c>
      <c r="H5164">
        <v>101525.845</v>
      </c>
      <c r="I5164">
        <v>6.9000000000000006E-2</v>
      </c>
      <c r="J5164">
        <v>0</v>
      </c>
      <c r="K5164">
        <v>0</v>
      </c>
      <c r="L5164">
        <v>-18.806000000000001</v>
      </c>
      <c r="M5164">
        <v>338.04399999999998</v>
      </c>
    </row>
    <row r="5165" spans="1:13" x14ac:dyDescent="0.35">
      <c r="A5165">
        <v>5161</v>
      </c>
      <c r="B5165" t="s">
        <v>3740</v>
      </c>
      <c r="C5165">
        <v>0</v>
      </c>
      <c r="D5165">
        <v>14.814</v>
      </c>
      <c r="E5165">
        <v>12.746</v>
      </c>
      <c r="F5165">
        <v>5.8559999999999999</v>
      </c>
      <c r="G5165">
        <v>3.4649999999999999</v>
      </c>
      <c r="H5165">
        <v>101511.87300000001</v>
      </c>
      <c r="I5165">
        <v>0.107</v>
      </c>
      <c r="J5165">
        <v>0</v>
      </c>
      <c r="K5165">
        <v>0</v>
      </c>
      <c r="L5165">
        <v>-18.064</v>
      </c>
      <c r="M5165">
        <v>12.381</v>
      </c>
    </row>
    <row r="5166" spans="1:13" x14ac:dyDescent="0.35">
      <c r="A5166">
        <v>5162</v>
      </c>
      <c r="B5166" t="s">
        <v>3739</v>
      </c>
      <c r="C5166">
        <v>0</v>
      </c>
      <c r="D5166">
        <v>14.436999999999999</v>
      </c>
      <c r="E5166">
        <v>12.574999999999999</v>
      </c>
      <c r="F5166">
        <v>5.609</v>
      </c>
      <c r="G5166">
        <v>4.3159999999999998</v>
      </c>
      <c r="H5166">
        <v>101497.944</v>
      </c>
      <c r="I5166">
        <v>1.0999999999999999E-2</v>
      </c>
      <c r="J5166">
        <v>0</v>
      </c>
      <c r="K5166">
        <v>0</v>
      </c>
      <c r="L5166">
        <v>-15.074</v>
      </c>
      <c r="M5166">
        <v>26.974</v>
      </c>
    </row>
    <row r="5167" spans="1:13" x14ac:dyDescent="0.35">
      <c r="A5167">
        <v>5163</v>
      </c>
      <c r="B5167" t="s">
        <v>3738</v>
      </c>
      <c r="C5167">
        <v>0</v>
      </c>
      <c r="D5167">
        <v>14.044</v>
      </c>
      <c r="E5167">
        <v>12.382999999999999</v>
      </c>
      <c r="F5167">
        <v>5.891</v>
      </c>
      <c r="G5167">
        <v>4.3630000000000004</v>
      </c>
      <c r="H5167">
        <v>101489.238</v>
      </c>
      <c r="I5167">
        <v>3.7999999999999999E-2</v>
      </c>
      <c r="J5167">
        <v>0</v>
      </c>
      <c r="K5167">
        <v>0</v>
      </c>
      <c r="L5167">
        <v>-10.129</v>
      </c>
      <c r="M5167">
        <v>40.726999999999997</v>
      </c>
    </row>
    <row r="5168" spans="1:13" x14ac:dyDescent="0.35">
      <c r="A5168">
        <v>5164</v>
      </c>
      <c r="B5168" t="s">
        <v>3737</v>
      </c>
      <c r="C5168">
        <v>0.29199999999999998</v>
      </c>
      <c r="D5168">
        <v>13.891</v>
      </c>
      <c r="E5168">
        <v>12.254</v>
      </c>
      <c r="F5168">
        <v>6.0810000000000004</v>
      </c>
      <c r="G5168">
        <v>4.3410000000000002</v>
      </c>
      <c r="H5168">
        <v>101490.087</v>
      </c>
      <c r="I5168">
        <v>4.0000000000000001E-3</v>
      </c>
      <c r="J5168">
        <v>0.3</v>
      </c>
      <c r="K5168">
        <v>0</v>
      </c>
      <c r="L5168">
        <v>-3.6190000000000002</v>
      </c>
      <c r="M5168">
        <v>53.561</v>
      </c>
    </row>
    <row r="5169" spans="1:13" x14ac:dyDescent="0.35">
      <c r="A5169">
        <v>5165</v>
      </c>
      <c r="B5169" t="s">
        <v>3736</v>
      </c>
      <c r="C5169">
        <v>23.725999999999999</v>
      </c>
      <c r="D5169">
        <v>14.391</v>
      </c>
      <c r="E5169">
        <v>12.23</v>
      </c>
      <c r="F5169">
        <v>6.319</v>
      </c>
      <c r="G5169">
        <v>4.63</v>
      </c>
      <c r="H5169">
        <v>101500.58</v>
      </c>
      <c r="I5169">
        <v>0</v>
      </c>
      <c r="J5169">
        <v>20.515999999999998</v>
      </c>
      <c r="K5169">
        <v>3.7469999999999999</v>
      </c>
      <c r="L5169">
        <v>4.03</v>
      </c>
      <c r="M5169">
        <v>65.631</v>
      </c>
    </row>
    <row r="5170" spans="1:13" x14ac:dyDescent="0.35">
      <c r="A5170">
        <v>5166</v>
      </c>
      <c r="B5170" t="s">
        <v>3735</v>
      </c>
      <c r="C5170">
        <v>96.513000000000005</v>
      </c>
      <c r="D5170">
        <v>15.909000000000001</v>
      </c>
      <c r="E5170">
        <v>12.445</v>
      </c>
      <c r="F5170">
        <v>6.28</v>
      </c>
      <c r="G5170">
        <v>4.9340000000000002</v>
      </c>
      <c r="H5170">
        <v>101503.614</v>
      </c>
      <c r="I5170">
        <v>0</v>
      </c>
      <c r="J5170">
        <v>69.209999999999994</v>
      </c>
      <c r="K5170">
        <v>28.956</v>
      </c>
      <c r="L5170">
        <v>12.462</v>
      </c>
      <c r="M5170">
        <v>77.344999999999999</v>
      </c>
    </row>
    <row r="5171" spans="1:13" x14ac:dyDescent="0.35">
      <c r="A5171">
        <v>5167</v>
      </c>
      <c r="B5171" t="s">
        <v>3734</v>
      </c>
      <c r="C5171">
        <v>209.05</v>
      </c>
      <c r="D5171">
        <v>17.782</v>
      </c>
      <c r="E5171">
        <v>13.445</v>
      </c>
      <c r="F5171">
        <v>6.4219999999999997</v>
      </c>
      <c r="G5171">
        <v>4.8840000000000003</v>
      </c>
      <c r="H5171">
        <v>101502.988</v>
      </c>
      <c r="I5171">
        <v>1.4999999999999999E-2</v>
      </c>
      <c r="J5171">
        <v>123.113</v>
      </c>
      <c r="K5171">
        <v>88.355000000000004</v>
      </c>
      <c r="L5171">
        <v>21.279</v>
      </c>
      <c r="M5171">
        <v>89.135000000000005</v>
      </c>
    </row>
    <row r="5172" spans="1:13" x14ac:dyDescent="0.35">
      <c r="A5172">
        <v>5168</v>
      </c>
      <c r="B5172" t="s">
        <v>3733</v>
      </c>
      <c r="C5172">
        <v>322.673</v>
      </c>
      <c r="D5172">
        <v>19.091000000000001</v>
      </c>
      <c r="E5172">
        <v>14.391</v>
      </c>
      <c r="F5172">
        <v>6.3559999999999999</v>
      </c>
      <c r="G5172">
        <v>4.6929999999999996</v>
      </c>
      <c r="H5172">
        <v>101514.01700000001</v>
      </c>
      <c r="I5172">
        <v>0.03</v>
      </c>
      <c r="J5172">
        <v>160.804</v>
      </c>
      <c r="K5172">
        <v>164.30099999999999</v>
      </c>
      <c r="L5172">
        <v>30.117000000000001</v>
      </c>
      <c r="M5172">
        <v>101.649</v>
      </c>
    </row>
    <row r="5173" spans="1:13" x14ac:dyDescent="0.35">
      <c r="A5173">
        <v>5169</v>
      </c>
      <c r="B5173" t="s">
        <v>3732</v>
      </c>
      <c r="C5173">
        <v>408.83600000000001</v>
      </c>
      <c r="D5173">
        <v>20.190000000000001</v>
      </c>
      <c r="E5173">
        <v>15.244999999999999</v>
      </c>
      <c r="F5173">
        <v>6.4160000000000004</v>
      </c>
      <c r="G5173">
        <v>4.7549999999999999</v>
      </c>
      <c r="H5173">
        <v>101526.38099999999</v>
      </c>
      <c r="I5173">
        <v>1.7000000000000001E-2</v>
      </c>
      <c r="J5173">
        <v>201.22300000000001</v>
      </c>
      <c r="K5173">
        <v>210.822</v>
      </c>
      <c r="L5173">
        <v>38.529000000000003</v>
      </c>
      <c r="M5173">
        <v>115.709</v>
      </c>
    </row>
    <row r="5174" spans="1:13" x14ac:dyDescent="0.35">
      <c r="A5174">
        <v>5170</v>
      </c>
      <c r="B5174" t="s">
        <v>3731</v>
      </c>
      <c r="C5174">
        <v>464.26900000000001</v>
      </c>
      <c r="D5174">
        <v>20.971</v>
      </c>
      <c r="E5174">
        <v>15.943</v>
      </c>
      <c r="F5174">
        <v>6.1849999999999996</v>
      </c>
      <c r="G5174">
        <v>5.1790000000000003</v>
      </c>
      <c r="H5174">
        <v>101528.212</v>
      </c>
      <c r="I5174">
        <v>6.4000000000000001E-2</v>
      </c>
      <c r="J5174">
        <v>242.50700000000001</v>
      </c>
      <c r="K5174">
        <v>230.41800000000001</v>
      </c>
      <c r="L5174">
        <v>45.89</v>
      </c>
      <c r="M5174">
        <v>132.34</v>
      </c>
    </row>
    <row r="5175" spans="1:13" x14ac:dyDescent="0.35">
      <c r="A5175">
        <v>5171</v>
      </c>
      <c r="B5175" t="s">
        <v>3730</v>
      </c>
      <c r="C5175">
        <v>496.76900000000001</v>
      </c>
      <c r="D5175">
        <v>21.422000000000001</v>
      </c>
      <c r="E5175">
        <v>16.577999999999999</v>
      </c>
      <c r="F5175">
        <v>6.1840000000000002</v>
      </c>
      <c r="G5175">
        <v>5.12</v>
      </c>
      <c r="H5175">
        <v>101528.3</v>
      </c>
      <c r="I5175">
        <v>0.17100000000000001</v>
      </c>
      <c r="J5175">
        <v>246.93799999999999</v>
      </c>
      <c r="K5175">
        <v>258.363</v>
      </c>
      <c r="L5175">
        <v>51.319000000000003</v>
      </c>
      <c r="M5175">
        <v>152.45699999999999</v>
      </c>
    </row>
    <row r="5176" spans="1:13" x14ac:dyDescent="0.35">
      <c r="A5176">
        <v>5172</v>
      </c>
      <c r="B5176" t="s">
        <v>3729</v>
      </c>
      <c r="C5176">
        <v>561.42700000000002</v>
      </c>
      <c r="D5176">
        <v>21.853000000000002</v>
      </c>
      <c r="E5176">
        <v>17.120999999999999</v>
      </c>
      <c r="F5176">
        <v>5.9470000000000001</v>
      </c>
      <c r="G5176">
        <v>5.3630000000000004</v>
      </c>
      <c r="H5176">
        <v>101526.917</v>
      </c>
      <c r="I5176">
        <v>0.126</v>
      </c>
      <c r="J5176">
        <v>268.71699999999998</v>
      </c>
      <c r="K5176">
        <v>299.12400000000002</v>
      </c>
      <c r="L5176">
        <v>53.756</v>
      </c>
      <c r="M5176">
        <v>175.73699999999999</v>
      </c>
    </row>
    <row r="5177" spans="1:13" x14ac:dyDescent="0.35">
      <c r="A5177">
        <v>5173</v>
      </c>
      <c r="B5177" t="s">
        <v>3728</v>
      </c>
      <c r="C5177">
        <v>531.13199999999995</v>
      </c>
      <c r="D5177">
        <v>21.974</v>
      </c>
      <c r="E5177">
        <v>17.795999999999999</v>
      </c>
      <c r="F5177">
        <v>6.2279999999999998</v>
      </c>
      <c r="G5177">
        <v>5.2370000000000001</v>
      </c>
      <c r="H5177">
        <v>101526.516</v>
      </c>
      <c r="I5177">
        <v>6.0999999999999999E-2</v>
      </c>
      <c r="J5177">
        <v>246.75200000000001</v>
      </c>
      <c r="K5177">
        <v>283.16300000000001</v>
      </c>
      <c r="L5177">
        <v>52.552</v>
      </c>
      <c r="M5177">
        <v>199.613</v>
      </c>
    </row>
    <row r="5178" spans="1:13" x14ac:dyDescent="0.35">
      <c r="A5178">
        <v>5174</v>
      </c>
      <c r="B5178" t="s">
        <v>3727</v>
      </c>
      <c r="C5178">
        <v>501.99799999999999</v>
      </c>
      <c r="D5178">
        <v>22.25</v>
      </c>
      <c r="E5178">
        <v>18.335000000000001</v>
      </c>
      <c r="F5178">
        <v>6.4669999999999996</v>
      </c>
      <c r="G5178">
        <v>5.0270000000000001</v>
      </c>
      <c r="H5178">
        <v>101522.675</v>
      </c>
      <c r="I5178">
        <v>0</v>
      </c>
      <c r="J5178">
        <v>254.10300000000001</v>
      </c>
      <c r="K5178">
        <v>249.154</v>
      </c>
      <c r="L5178">
        <v>48.040999999999997</v>
      </c>
      <c r="M5178">
        <v>220.97300000000001</v>
      </c>
    </row>
    <row r="5179" spans="1:13" x14ac:dyDescent="0.35">
      <c r="A5179">
        <v>5175</v>
      </c>
      <c r="B5179" t="s">
        <v>3726</v>
      </c>
      <c r="C5179">
        <v>455.40899999999999</v>
      </c>
      <c r="D5179">
        <v>22.08</v>
      </c>
      <c r="E5179">
        <v>18.890999999999998</v>
      </c>
      <c r="F5179">
        <v>6.4279999999999999</v>
      </c>
      <c r="G5179">
        <v>4.7009999999999996</v>
      </c>
      <c r="H5179">
        <v>101520.22100000001</v>
      </c>
      <c r="I5179">
        <v>0.10100000000000001</v>
      </c>
      <c r="J5179">
        <v>201.97800000000001</v>
      </c>
      <c r="K5179">
        <v>254.71199999999999</v>
      </c>
      <c r="L5179">
        <v>41.228000000000002</v>
      </c>
      <c r="M5179">
        <v>238.74</v>
      </c>
    </row>
    <row r="5180" spans="1:13" x14ac:dyDescent="0.35">
      <c r="A5180">
        <v>5176</v>
      </c>
      <c r="B5180" t="s">
        <v>3725</v>
      </c>
      <c r="C5180">
        <v>381.40699999999998</v>
      </c>
      <c r="D5180">
        <v>21.771000000000001</v>
      </c>
      <c r="E5180">
        <v>19.390999999999998</v>
      </c>
      <c r="F5180">
        <v>6.444</v>
      </c>
      <c r="G5180">
        <v>4.0179999999999998</v>
      </c>
      <c r="H5180">
        <v>101509.818</v>
      </c>
      <c r="I5180">
        <v>0.06</v>
      </c>
      <c r="J5180">
        <v>168.30500000000001</v>
      </c>
      <c r="K5180">
        <v>214.21100000000001</v>
      </c>
      <c r="L5180">
        <v>33.088000000000001</v>
      </c>
      <c r="M5180">
        <v>253.566</v>
      </c>
    </row>
    <row r="5181" spans="1:13" x14ac:dyDescent="0.35">
      <c r="A5181">
        <v>5177</v>
      </c>
      <c r="B5181" t="s">
        <v>3724</v>
      </c>
      <c r="C5181">
        <v>270.767</v>
      </c>
      <c r="D5181">
        <v>21.248999999999999</v>
      </c>
      <c r="E5181">
        <v>19.844999999999999</v>
      </c>
      <c r="F5181">
        <v>6.1349999999999998</v>
      </c>
      <c r="G5181">
        <v>3.956</v>
      </c>
      <c r="H5181">
        <v>101505.443</v>
      </c>
      <c r="I5181">
        <v>1.4E-2</v>
      </c>
      <c r="J5181">
        <v>128.29900000000001</v>
      </c>
      <c r="K5181">
        <v>143.71899999999999</v>
      </c>
      <c r="L5181">
        <v>24.327000000000002</v>
      </c>
      <c r="M5181">
        <v>266.50400000000002</v>
      </c>
    </row>
    <row r="5182" spans="1:13" x14ac:dyDescent="0.35">
      <c r="A5182">
        <v>5178</v>
      </c>
      <c r="B5182" t="s">
        <v>3723</v>
      </c>
      <c r="C5182">
        <v>163.435</v>
      </c>
      <c r="D5182">
        <v>20.478000000000002</v>
      </c>
      <c r="E5182">
        <v>20.2</v>
      </c>
      <c r="F5182">
        <v>5.8570000000000002</v>
      </c>
      <c r="G5182">
        <v>3.5670000000000002</v>
      </c>
      <c r="H5182">
        <v>101515.533</v>
      </c>
      <c r="I5182">
        <v>0.21299999999999999</v>
      </c>
      <c r="J5182">
        <v>83.834999999999994</v>
      </c>
      <c r="K5182">
        <v>79.495999999999995</v>
      </c>
      <c r="L5182">
        <v>15.441000000000001</v>
      </c>
      <c r="M5182">
        <v>278.45999999999998</v>
      </c>
    </row>
    <row r="5183" spans="1:13" x14ac:dyDescent="0.35">
      <c r="A5183">
        <v>5179</v>
      </c>
      <c r="B5183" t="s">
        <v>3722</v>
      </c>
      <c r="C5183">
        <v>61.585000000000001</v>
      </c>
      <c r="D5183">
        <v>18.722000000000001</v>
      </c>
      <c r="E5183">
        <v>18.788</v>
      </c>
      <c r="F5183">
        <v>5.5650000000000004</v>
      </c>
      <c r="G5183">
        <v>3.2709999999999999</v>
      </c>
      <c r="H5183">
        <v>101540.08500000001</v>
      </c>
      <c r="I5183">
        <v>0.107</v>
      </c>
      <c r="J5183">
        <v>39.338000000000001</v>
      </c>
      <c r="K5183">
        <v>22.082999999999998</v>
      </c>
      <c r="L5183">
        <v>6.8170000000000002</v>
      </c>
      <c r="M5183">
        <v>290.12</v>
      </c>
    </row>
    <row r="5184" spans="1:13" x14ac:dyDescent="0.35">
      <c r="A5184">
        <v>5180</v>
      </c>
      <c r="B5184" t="s">
        <v>3721</v>
      </c>
      <c r="C5184">
        <v>4.1749999999999998</v>
      </c>
      <c r="D5184">
        <v>17.03</v>
      </c>
      <c r="E5184">
        <v>17.335000000000001</v>
      </c>
      <c r="F5184">
        <v>5.36</v>
      </c>
      <c r="G5184">
        <v>3.0270000000000001</v>
      </c>
      <c r="H5184">
        <v>101565.754</v>
      </c>
      <c r="I5184">
        <v>0.16900000000000001</v>
      </c>
      <c r="J5184">
        <v>4.0339999999999998</v>
      </c>
      <c r="K5184">
        <v>0.106</v>
      </c>
      <c r="L5184">
        <v>-1.171</v>
      </c>
      <c r="M5184">
        <v>302.012</v>
      </c>
    </row>
    <row r="5185" spans="1:13" x14ac:dyDescent="0.35">
      <c r="A5185">
        <v>5181</v>
      </c>
      <c r="B5185" t="s">
        <v>3720</v>
      </c>
      <c r="C5185">
        <v>0</v>
      </c>
      <c r="D5185">
        <v>16.071000000000002</v>
      </c>
      <c r="E5185">
        <v>16.048999999999999</v>
      </c>
      <c r="F5185">
        <v>5.1609999999999996</v>
      </c>
      <c r="G5185">
        <v>3.4369999999999998</v>
      </c>
      <c r="H5185">
        <v>101571.87300000001</v>
      </c>
      <c r="I5185">
        <v>0.185</v>
      </c>
      <c r="J5185">
        <v>0</v>
      </c>
      <c r="K5185">
        <v>0</v>
      </c>
      <c r="L5185">
        <v>-8.1649999999999991</v>
      </c>
      <c r="M5185">
        <v>314.56599999999997</v>
      </c>
    </row>
    <row r="5186" spans="1:13" x14ac:dyDescent="0.35">
      <c r="A5186">
        <v>5182</v>
      </c>
      <c r="B5186" t="s">
        <v>3719</v>
      </c>
      <c r="C5186">
        <v>0</v>
      </c>
      <c r="D5186">
        <v>15.452</v>
      </c>
      <c r="E5186">
        <v>14.86</v>
      </c>
      <c r="F5186">
        <v>5.1639999999999997</v>
      </c>
      <c r="G5186">
        <v>3.9510000000000001</v>
      </c>
      <c r="H5186">
        <v>101572.005</v>
      </c>
      <c r="I5186">
        <v>0.13100000000000001</v>
      </c>
      <c r="J5186">
        <v>0</v>
      </c>
      <c r="K5186">
        <v>0</v>
      </c>
      <c r="L5186">
        <v>-13.731999999999999</v>
      </c>
      <c r="M5186">
        <v>327.983</v>
      </c>
    </row>
    <row r="5187" spans="1:13" x14ac:dyDescent="0.35">
      <c r="A5187">
        <v>5183</v>
      </c>
      <c r="B5187" t="s">
        <v>3718</v>
      </c>
      <c r="C5187">
        <v>0</v>
      </c>
      <c r="D5187">
        <v>15.018000000000001</v>
      </c>
      <c r="E5187">
        <v>13.628</v>
      </c>
      <c r="F5187">
        <v>4.9480000000000004</v>
      </c>
      <c r="G5187">
        <v>3.8929999999999998</v>
      </c>
      <c r="H5187">
        <v>101563.47900000001</v>
      </c>
      <c r="I5187">
        <v>4.9000000000000002E-2</v>
      </c>
      <c r="J5187">
        <v>0</v>
      </c>
      <c r="K5187">
        <v>0</v>
      </c>
      <c r="L5187">
        <v>-17.489000000000001</v>
      </c>
      <c r="M5187">
        <v>342.35500000000002</v>
      </c>
    </row>
    <row r="5188" spans="1:13" x14ac:dyDescent="0.35">
      <c r="A5188">
        <v>5184</v>
      </c>
      <c r="B5188" t="s">
        <v>3717</v>
      </c>
      <c r="C5188">
        <v>0</v>
      </c>
      <c r="D5188">
        <v>14.723000000000001</v>
      </c>
      <c r="E5188">
        <v>12.446999999999999</v>
      </c>
      <c r="F5188">
        <v>5.1340000000000003</v>
      </c>
      <c r="G5188">
        <v>3.6419999999999999</v>
      </c>
      <c r="H5188">
        <v>101547.899</v>
      </c>
      <c r="I5188">
        <v>7.1999999999999995E-2</v>
      </c>
      <c r="J5188">
        <v>0</v>
      </c>
      <c r="K5188">
        <v>0</v>
      </c>
      <c r="L5188">
        <v>-19.068999999999999</v>
      </c>
      <c r="M5188">
        <v>338.05700000000002</v>
      </c>
    </row>
    <row r="5189" spans="1:13" x14ac:dyDescent="0.35">
      <c r="A5189">
        <v>5185</v>
      </c>
      <c r="B5189" t="s">
        <v>3716</v>
      </c>
      <c r="C5189">
        <v>0</v>
      </c>
      <c r="D5189">
        <v>14.468</v>
      </c>
      <c r="E5189">
        <v>12.304</v>
      </c>
      <c r="F5189">
        <v>5.2590000000000003</v>
      </c>
      <c r="G5189">
        <v>4.55</v>
      </c>
      <c r="H5189">
        <v>101526.649</v>
      </c>
      <c r="I5189">
        <v>7.4999999999999997E-2</v>
      </c>
      <c r="J5189">
        <v>0</v>
      </c>
      <c r="K5189">
        <v>0</v>
      </c>
      <c r="L5189">
        <v>-18.321000000000002</v>
      </c>
      <c r="M5189">
        <v>12.44</v>
      </c>
    </row>
    <row r="5190" spans="1:13" x14ac:dyDescent="0.35">
      <c r="A5190">
        <v>5186</v>
      </c>
      <c r="B5190" t="s">
        <v>3715</v>
      </c>
      <c r="C5190">
        <v>0</v>
      </c>
      <c r="D5190">
        <v>14.199</v>
      </c>
      <c r="E5190">
        <v>12.113</v>
      </c>
      <c r="F5190">
        <v>5.4009999999999998</v>
      </c>
      <c r="G5190">
        <v>5.5140000000000002</v>
      </c>
      <c r="H5190">
        <v>101511.159</v>
      </c>
      <c r="I5190">
        <v>5.2999999999999999E-2</v>
      </c>
      <c r="J5190">
        <v>0</v>
      </c>
      <c r="K5190">
        <v>0</v>
      </c>
      <c r="L5190">
        <v>-15.32</v>
      </c>
      <c r="M5190">
        <v>27.071000000000002</v>
      </c>
    </row>
    <row r="5191" spans="1:13" x14ac:dyDescent="0.35">
      <c r="A5191">
        <v>5187</v>
      </c>
      <c r="B5191" t="s">
        <v>3714</v>
      </c>
      <c r="C5191">
        <v>0</v>
      </c>
      <c r="D5191">
        <v>13.981</v>
      </c>
      <c r="E5191">
        <v>11.82</v>
      </c>
      <c r="F5191">
        <v>5.1760000000000002</v>
      </c>
      <c r="G5191">
        <v>5.1189999999999998</v>
      </c>
      <c r="H5191">
        <v>101522.74800000001</v>
      </c>
      <c r="I5191">
        <v>1.7999999999999999E-2</v>
      </c>
      <c r="J5191">
        <v>0</v>
      </c>
      <c r="K5191">
        <v>0</v>
      </c>
      <c r="L5191">
        <v>-10.363</v>
      </c>
      <c r="M5191">
        <v>40.856000000000002</v>
      </c>
    </row>
    <row r="5192" spans="1:13" x14ac:dyDescent="0.35">
      <c r="A5192">
        <v>5188</v>
      </c>
      <c r="B5192" t="s">
        <v>3713</v>
      </c>
      <c r="C5192">
        <v>0.35</v>
      </c>
      <c r="D5192">
        <v>13.875</v>
      </c>
      <c r="E5192">
        <v>11.882999999999999</v>
      </c>
      <c r="F5192">
        <v>5.516</v>
      </c>
      <c r="G5192">
        <v>4.7229999999999999</v>
      </c>
      <c r="H5192">
        <v>101517.319</v>
      </c>
      <c r="I5192">
        <v>0.10299999999999999</v>
      </c>
      <c r="J5192">
        <v>0.35099999999999998</v>
      </c>
      <c r="K5192">
        <v>0</v>
      </c>
      <c r="L5192">
        <v>-3.847</v>
      </c>
      <c r="M5192">
        <v>53.692999999999998</v>
      </c>
    </row>
    <row r="5193" spans="1:13" x14ac:dyDescent="0.35">
      <c r="A5193">
        <v>5189</v>
      </c>
      <c r="B5193" t="s">
        <v>3712</v>
      </c>
      <c r="C5193">
        <v>21.04</v>
      </c>
      <c r="D5193">
        <v>14.288</v>
      </c>
      <c r="E5193">
        <v>11.885</v>
      </c>
      <c r="F5193">
        <v>5.68</v>
      </c>
      <c r="G5193">
        <v>4.9470000000000001</v>
      </c>
      <c r="H5193">
        <v>101535.14599999999</v>
      </c>
      <c r="I5193">
        <v>0.15</v>
      </c>
      <c r="J5193">
        <v>18.774000000000001</v>
      </c>
      <c r="K5193">
        <v>2.746</v>
      </c>
      <c r="L5193">
        <v>3.843</v>
      </c>
      <c r="M5193">
        <v>65.826999999999998</v>
      </c>
    </row>
    <row r="5194" spans="1:13" x14ac:dyDescent="0.35">
      <c r="A5194">
        <v>5190</v>
      </c>
      <c r="B5194" t="s">
        <v>3711</v>
      </c>
      <c r="C5194">
        <v>93.667000000000002</v>
      </c>
      <c r="D5194">
        <v>15.765000000000001</v>
      </c>
      <c r="E5194">
        <v>12.12</v>
      </c>
      <c r="F5194">
        <v>5.6589999999999998</v>
      </c>
      <c r="G5194">
        <v>4.585</v>
      </c>
      <c r="H5194">
        <v>101554.86199999999</v>
      </c>
      <c r="I5194">
        <v>0.09</v>
      </c>
      <c r="J5194">
        <v>69.239000000000004</v>
      </c>
      <c r="K5194">
        <v>26.548999999999999</v>
      </c>
      <c r="L5194">
        <v>12.265000000000001</v>
      </c>
      <c r="M5194">
        <v>77.525000000000006</v>
      </c>
    </row>
    <row r="5195" spans="1:13" x14ac:dyDescent="0.35">
      <c r="A5195">
        <v>5191</v>
      </c>
      <c r="B5195" t="s">
        <v>3710</v>
      </c>
      <c r="C5195">
        <v>203.22800000000001</v>
      </c>
      <c r="D5195">
        <v>17.286000000000001</v>
      </c>
      <c r="E5195">
        <v>13.159000000000001</v>
      </c>
      <c r="F5195">
        <v>6.0010000000000003</v>
      </c>
      <c r="G5195">
        <v>4.8970000000000002</v>
      </c>
      <c r="H5195">
        <v>101567.762</v>
      </c>
      <c r="I5195">
        <v>1.7000000000000001E-2</v>
      </c>
      <c r="J5195">
        <v>120.533</v>
      </c>
      <c r="K5195">
        <v>86.245000000000005</v>
      </c>
      <c r="L5195">
        <v>21.077999999999999</v>
      </c>
      <c r="M5195">
        <v>89.317999999999998</v>
      </c>
    </row>
    <row r="5196" spans="1:13" x14ac:dyDescent="0.35">
      <c r="A5196">
        <v>5192</v>
      </c>
      <c r="B5196" t="s">
        <v>3709</v>
      </c>
      <c r="C5196">
        <v>328.76400000000001</v>
      </c>
      <c r="D5196">
        <v>18.754000000000001</v>
      </c>
      <c r="E5196">
        <v>14.128</v>
      </c>
      <c r="F5196">
        <v>5.8550000000000004</v>
      </c>
      <c r="G5196">
        <v>4.2990000000000004</v>
      </c>
      <c r="H5196">
        <v>101580.84600000001</v>
      </c>
      <c r="I5196">
        <v>7.0000000000000001E-3</v>
      </c>
      <c r="J5196">
        <v>164.19499999999999</v>
      </c>
      <c r="K5196">
        <v>168.30500000000001</v>
      </c>
      <c r="L5196">
        <v>29.92</v>
      </c>
      <c r="M5196">
        <v>101.85299999999999</v>
      </c>
    </row>
    <row r="5197" spans="1:13" x14ac:dyDescent="0.35">
      <c r="A5197">
        <v>5193</v>
      </c>
      <c r="B5197" t="s">
        <v>3708</v>
      </c>
      <c r="C5197">
        <v>422.95499999999998</v>
      </c>
      <c r="D5197">
        <v>19.777000000000001</v>
      </c>
      <c r="E5197">
        <v>15.032</v>
      </c>
      <c r="F5197">
        <v>5.8310000000000004</v>
      </c>
      <c r="G5197">
        <v>4.2549999999999999</v>
      </c>
      <c r="H5197">
        <v>101598.658</v>
      </c>
      <c r="I5197">
        <v>4.9000000000000002E-2</v>
      </c>
      <c r="J5197">
        <v>210.291</v>
      </c>
      <c r="K5197">
        <v>215.00299999999999</v>
      </c>
      <c r="L5197">
        <v>38.320999999999998</v>
      </c>
      <c r="M5197">
        <v>115.919</v>
      </c>
    </row>
    <row r="5198" spans="1:13" x14ac:dyDescent="0.35">
      <c r="A5198">
        <v>5194</v>
      </c>
      <c r="B5198" t="s">
        <v>3707</v>
      </c>
      <c r="C5198">
        <v>509.85</v>
      </c>
      <c r="D5198">
        <v>20.643999999999998</v>
      </c>
      <c r="E5198">
        <v>15.768000000000001</v>
      </c>
      <c r="F5198">
        <v>6.1269999999999998</v>
      </c>
      <c r="G5198">
        <v>4.1020000000000003</v>
      </c>
      <c r="H5198">
        <v>101607.542</v>
      </c>
      <c r="I5198">
        <v>0.10299999999999999</v>
      </c>
      <c r="J5198">
        <v>225.74799999999999</v>
      </c>
      <c r="K5198">
        <v>288.52600000000001</v>
      </c>
      <c r="L5198">
        <v>45.664999999999999</v>
      </c>
      <c r="M5198">
        <v>132.541</v>
      </c>
    </row>
    <row r="5199" spans="1:13" x14ac:dyDescent="0.35">
      <c r="A5199">
        <v>5195</v>
      </c>
      <c r="B5199" t="s">
        <v>3706</v>
      </c>
      <c r="C5199">
        <v>535.53700000000003</v>
      </c>
      <c r="D5199">
        <v>21.216000000000001</v>
      </c>
      <c r="E5199">
        <v>16.46</v>
      </c>
      <c r="F5199">
        <v>6.1120000000000001</v>
      </c>
      <c r="G5199">
        <v>4.4409999999999998</v>
      </c>
      <c r="H5199">
        <v>101615.712</v>
      </c>
      <c r="I5199">
        <v>0.129</v>
      </c>
      <c r="J5199">
        <v>244.75700000000001</v>
      </c>
      <c r="K5199">
        <v>295.12</v>
      </c>
      <c r="L5199">
        <v>51.070999999999998</v>
      </c>
      <c r="M5199">
        <v>152.61000000000001</v>
      </c>
    </row>
    <row r="5200" spans="1:13" x14ac:dyDescent="0.35">
      <c r="A5200">
        <v>5196</v>
      </c>
      <c r="B5200" t="s">
        <v>3705</v>
      </c>
      <c r="C5200">
        <v>563.90899999999999</v>
      </c>
      <c r="D5200">
        <v>21.748000000000001</v>
      </c>
      <c r="E5200">
        <v>17.105</v>
      </c>
      <c r="F5200">
        <v>6.383</v>
      </c>
      <c r="G5200">
        <v>4.16</v>
      </c>
      <c r="H5200">
        <v>101614.10400000001</v>
      </c>
      <c r="I5200">
        <v>0.249</v>
      </c>
      <c r="J5200">
        <v>239.25800000000001</v>
      </c>
      <c r="K5200">
        <v>326.90699999999998</v>
      </c>
      <c r="L5200">
        <v>53.493000000000002</v>
      </c>
      <c r="M5200">
        <v>175.79300000000001</v>
      </c>
    </row>
    <row r="5201" spans="1:13" x14ac:dyDescent="0.35">
      <c r="A5201">
        <v>5197</v>
      </c>
      <c r="B5201" t="s">
        <v>3704</v>
      </c>
      <c r="C5201">
        <v>559.26900000000001</v>
      </c>
      <c r="D5201">
        <v>21.989000000000001</v>
      </c>
      <c r="E5201">
        <v>17.61</v>
      </c>
      <c r="F5201">
        <v>6.476</v>
      </c>
      <c r="G5201">
        <v>4.47</v>
      </c>
      <c r="H5201">
        <v>101615.401</v>
      </c>
      <c r="I5201">
        <v>0.10299999999999999</v>
      </c>
      <c r="J5201">
        <v>240.95500000000001</v>
      </c>
      <c r="K5201">
        <v>319.63799999999998</v>
      </c>
      <c r="L5201">
        <v>52.287999999999997</v>
      </c>
      <c r="M5201">
        <v>199.55699999999999</v>
      </c>
    </row>
    <row r="5202" spans="1:13" x14ac:dyDescent="0.35">
      <c r="A5202">
        <v>5198</v>
      </c>
      <c r="B5202" t="s">
        <v>3703</v>
      </c>
      <c r="C5202">
        <v>503.44</v>
      </c>
      <c r="D5202">
        <v>21.977</v>
      </c>
      <c r="E5202">
        <v>18.100000000000001</v>
      </c>
      <c r="F5202">
        <v>6.73</v>
      </c>
      <c r="G5202">
        <v>4.3339999999999996</v>
      </c>
      <c r="H5202">
        <v>101619.193</v>
      </c>
      <c r="I5202">
        <v>1.4999999999999999E-2</v>
      </c>
      <c r="J5202">
        <v>230.446</v>
      </c>
      <c r="K5202">
        <v>279.33800000000002</v>
      </c>
      <c r="L5202">
        <v>47.79</v>
      </c>
      <c r="M5202">
        <v>220.84</v>
      </c>
    </row>
    <row r="5203" spans="1:13" x14ac:dyDescent="0.35">
      <c r="A5203">
        <v>5199</v>
      </c>
      <c r="B5203" t="s">
        <v>3702</v>
      </c>
      <c r="C5203">
        <v>435.83199999999999</v>
      </c>
      <c r="D5203">
        <v>21.798999999999999</v>
      </c>
      <c r="E5203">
        <v>18.545999999999999</v>
      </c>
      <c r="F5203">
        <v>6.9050000000000002</v>
      </c>
      <c r="G5203">
        <v>4.42</v>
      </c>
      <c r="H5203">
        <v>101617.499</v>
      </c>
      <c r="I5203">
        <v>4.9000000000000002E-2</v>
      </c>
      <c r="J5203">
        <v>225.71899999999999</v>
      </c>
      <c r="K5203">
        <v>216.77600000000001</v>
      </c>
      <c r="L5203">
        <v>40.991999999999997</v>
      </c>
      <c r="M5203">
        <v>238.577</v>
      </c>
    </row>
    <row r="5204" spans="1:13" x14ac:dyDescent="0.35">
      <c r="A5204">
        <v>5200</v>
      </c>
      <c r="B5204" t="s">
        <v>3701</v>
      </c>
      <c r="C5204">
        <v>341.649</v>
      </c>
      <c r="D5204">
        <v>21.201000000000001</v>
      </c>
      <c r="E5204">
        <v>18.954999999999998</v>
      </c>
      <c r="F5204">
        <v>6.5830000000000002</v>
      </c>
      <c r="G5204">
        <v>4.4359999999999999</v>
      </c>
      <c r="H5204">
        <v>101623.124</v>
      </c>
      <c r="I5204">
        <v>8.4000000000000005E-2</v>
      </c>
      <c r="J5204">
        <v>181.38900000000001</v>
      </c>
      <c r="K5204">
        <v>162.06299999999999</v>
      </c>
      <c r="L5204">
        <v>32.862000000000002</v>
      </c>
      <c r="M5204">
        <v>253.398</v>
      </c>
    </row>
    <row r="5205" spans="1:13" x14ac:dyDescent="0.35">
      <c r="A5205">
        <v>5201</v>
      </c>
      <c r="B5205" t="s">
        <v>3700</v>
      </c>
      <c r="C5205">
        <v>260.36500000000001</v>
      </c>
      <c r="D5205">
        <v>20.846</v>
      </c>
      <c r="E5205">
        <v>19.276</v>
      </c>
      <c r="F5205">
        <v>6.4390000000000001</v>
      </c>
      <c r="G5205">
        <v>4.1920000000000002</v>
      </c>
      <c r="H5205">
        <v>101624.644</v>
      </c>
      <c r="I5205">
        <v>2.1000000000000001E-2</v>
      </c>
      <c r="J5205">
        <v>135.55099999999999</v>
      </c>
      <c r="K5205">
        <v>126.38</v>
      </c>
      <c r="L5205">
        <v>24.105</v>
      </c>
      <c r="M5205">
        <v>266.34199999999998</v>
      </c>
    </row>
    <row r="5206" spans="1:13" x14ac:dyDescent="0.35">
      <c r="A5206">
        <v>5202</v>
      </c>
      <c r="B5206" t="s">
        <v>3699</v>
      </c>
      <c r="C5206">
        <v>156.71100000000001</v>
      </c>
      <c r="D5206">
        <v>20.03</v>
      </c>
      <c r="E5206">
        <v>19.526</v>
      </c>
      <c r="F5206">
        <v>6.0209999999999999</v>
      </c>
      <c r="G5206">
        <v>3.9409999999999998</v>
      </c>
      <c r="H5206">
        <v>101631.47500000001</v>
      </c>
      <c r="I5206">
        <v>0</v>
      </c>
      <c r="J5206">
        <v>93.203000000000003</v>
      </c>
      <c r="K5206">
        <v>64.864000000000004</v>
      </c>
      <c r="L5206">
        <v>15.218</v>
      </c>
      <c r="M5206">
        <v>278.30799999999999</v>
      </c>
    </row>
    <row r="5207" spans="1:13" x14ac:dyDescent="0.35">
      <c r="A5207">
        <v>5203</v>
      </c>
      <c r="B5207" t="s">
        <v>3698</v>
      </c>
      <c r="C5207">
        <v>57.209000000000003</v>
      </c>
      <c r="D5207">
        <v>18.379000000000001</v>
      </c>
      <c r="E5207">
        <v>18.248999999999999</v>
      </c>
      <c r="F5207">
        <v>5.9180000000000001</v>
      </c>
      <c r="G5207">
        <v>3.6920000000000002</v>
      </c>
      <c r="H5207">
        <v>101649.421</v>
      </c>
      <c r="I5207">
        <v>7.4999999999999997E-2</v>
      </c>
      <c r="J5207">
        <v>40.515000000000001</v>
      </c>
      <c r="K5207">
        <v>17.120999999999999</v>
      </c>
      <c r="L5207">
        <v>6.5890000000000004</v>
      </c>
      <c r="M5207">
        <v>289.98200000000003</v>
      </c>
    </row>
    <row r="5208" spans="1:13" x14ac:dyDescent="0.35">
      <c r="A5208">
        <v>5204</v>
      </c>
      <c r="B5208" t="s">
        <v>3697</v>
      </c>
      <c r="C5208">
        <v>3.3780000000000001</v>
      </c>
      <c r="D5208">
        <v>16.657</v>
      </c>
      <c r="E5208">
        <v>16.952999999999999</v>
      </c>
      <c r="F5208">
        <v>5.8979999999999997</v>
      </c>
      <c r="G5208">
        <v>3.2490000000000001</v>
      </c>
      <c r="H5208">
        <v>101679.95699999999</v>
      </c>
      <c r="I5208">
        <v>0.11899999999999999</v>
      </c>
      <c r="J5208">
        <v>3.351</v>
      </c>
      <c r="K5208">
        <v>1.7999999999999999E-2</v>
      </c>
      <c r="L5208">
        <v>-1.4139999999999999</v>
      </c>
      <c r="M5208">
        <v>301.89999999999998</v>
      </c>
    </row>
    <row r="5209" spans="1:13" x14ac:dyDescent="0.35">
      <c r="A5209">
        <v>5205</v>
      </c>
      <c r="B5209" t="s">
        <v>3696</v>
      </c>
      <c r="C5209">
        <v>0</v>
      </c>
      <c r="D5209">
        <v>15.782999999999999</v>
      </c>
      <c r="E5209">
        <v>15.795</v>
      </c>
      <c r="F5209">
        <v>5.83</v>
      </c>
      <c r="G5209">
        <v>3.6469999999999998</v>
      </c>
      <c r="H5209">
        <v>101691.16099999999</v>
      </c>
      <c r="I5209">
        <v>0.16500000000000001</v>
      </c>
      <c r="J5209">
        <v>0</v>
      </c>
      <c r="K5209">
        <v>0</v>
      </c>
      <c r="L5209">
        <v>-8.4139999999999997</v>
      </c>
      <c r="M5209">
        <v>314.46600000000001</v>
      </c>
    </row>
    <row r="5210" spans="1:13" x14ac:dyDescent="0.35">
      <c r="A5210">
        <v>5206</v>
      </c>
      <c r="B5210" t="s">
        <v>3695</v>
      </c>
      <c r="C5210">
        <v>0</v>
      </c>
      <c r="D5210">
        <v>15.43</v>
      </c>
      <c r="E5210">
        <v>14.743</v>
      </c>
      <c r="F5210">
        <v>5.73</v>
      </c>
      <c r="G5210">
        <v>4.056</v>
      </c>
      <c r="H5210">
        <v>101676.68700000001</v>
      </c>
      <c r="I5210">
        <v>8.4000000000000005E-2</v>
      </c>
      <c r="J5210">
        <v>0</v>
      </c>
      <c r="K5210">
        <v>0</v>
      </c>
      <c r="L5210">
        <v>-13.997999999999999</v>
      </c>
      <c r="M5210">
        <v>327.935</v>
      </c>
    </row>
    <row r="5211" spans="1:13" x14ac:dyDescent="0.35">
      <c r="A5211">
        <v>5207</v>
      </c>
      <c r="B5211" t="s">
        <v>3694</v>
      </c>
      <c r="C5211">
        <v>0</v>
      </c>
      <c r="D5211">
        <v>15.170999999999999</v>
      </c>
      <c r="E5211">
        <v>13.749000000000001</v>
      </c>
      <c r="F5211">
        <v>6.0810000000000004</v>
      </c>
      <c r="G5211">
        <v>3.9510000000000001</v>
      </c>
      <c r="H5211">
        <v>101665.401</v>
      </c>
      <c r="I5211">
        <v>1.0999999999999999E-2</v>
      </c>
      <c r="J5211">
        <v>0</v>
      </c>
      <c r="K5211">
        <v>0</v>
      </c>
      <c r="L5211">
        <v>-17.768999999999998</v>
      </c>
      <c r="M5211">
        <v>342.45100000000002</v>
      </c>
    </row>
    <row r="5212" spans="1:13" x14ac:dyDescent="0.35">
      <c r="A5212">
        <v>5208</v>
      </c>
      <c r="B5212" t="s">
        <v>3693</v>
      </c>
      <c r="C5212">
        <v>0</v>
      </c>
      <c r="D5212">
        <v>14.861000000000001</v>
      </c>
      <c r="E5212">
        <v>12.753</v>
      </c>
      <c r="F5212">
        <v>6.3040000000000003</v>
      </c>
      <c r="G5212">
        <v>4.532</v>
      </c>
      <c r="H5212">
        <v>101647.50900000001</v>
      </c>
      <c r="I5212">
        <v>1.0999999999999999E-2</v>
      </c>
      <c r="J5212">
        <v>0</v>
      </c>
      <c r="K5212">
        <v>0</v>
      </c>
      <c r="L5212">
        <v>-19.329999999999998</v>
      </c>
      <c r="M5212">
        <v>332.44400000000002</v>
      </c>
    </row>
    <row r="5213" spans="1:13" x14ac:dyDescent="0.35">
      <c r="A5213">
        <v>5209</v>
      </c>
      <c r="B5213" t="s">
        <v>3692</v>
      </c>
      <c r="C5213">
        <v>0</v>
      </c>
      <c r="D5213">
        <v>14.797000000000001</v>
      </c>
      <c r="E5213">
        <v>12.645</v>
      </c>
      <c r="F5213">
        <v>6.5110000000000001</v>
      </c>
      <c r="G5213">
        <v>4.4119999999999999</v>
      </c>
      <c r="H5213">
        <v>101640.61599999999</v>
      </c>
      <c r="I5213">
        <v>0.125</v>
      </c>
      <c r="J5213">
        <v>0</v>
      </c>
      <c r="K5213">
        <v>0</v>
      </c>
      <c r="L5213">
        <v>-18.581</v>
      </c>
      <c r="M5213">
        <v>12.500999999999999</v>
      </c>
    </row>
    <row r="5214" spans="1:13" x14ac:dyDescent="0.35">
      <c r="A5214">
        <v>5210</v>
      </c>
      <c r="B5214" t="s">
        <v>3691</v>
      </c>
      <c r="C5214">
        <v>0</v>
      </c>
      <c r="D5214">
        <v>14.651999999999999</v>
      </c>
      <c r="E5214">
        <v>12.535</v>
      </c>
      <c r="F5214">
        <v>6.5250000000000004</v>
      </c>
      <c r="G5214">
        <v>4.2709999999999999</v>
      </c>
      <c r="H5214">
        <v>101630.55899999999</v>
      </c>
      <c r="I5214">
        <v>4.3999999999999997E-2</v>
      </c>
      <c r="J5214">
        <v>0</v>
      </c>
      <c r="K5214">
        <v>0</v>
      </c>
      <c r="L5214">
        <v>-15.579000000000001</v>
      </c>
      <c r="M5214">
        <v>27.143000000000001</v>
      </c>
    </row>
    <row r="5215" spans="1:13" x14ac:dyDescent="0.35">
      <c r="A5215">
        <v>5211</v>
      </c>
      <c r="B5215" t="s">
        <v>3690</v>
      </c>
      <c r="C5215">
        <v>0</v>
      </c>
      <c r="D5215">
        <v>14.513</v>
      </c>
      <c r="E5215">
        <v>12.404</v>
      </c>
      <c r="F5215">
        <v>6.5609999999999999</v>
      </c>
      <c r="G5215">
        <v>4.8129999999999997</v>
      </c>
      <c r="H5215">
        <v>101614.64599999999</v>
      </c>
      <c r="I5215">
        <v>0</v>
      </c>
      <c r="J5215">
        <v>0</v>
      </c>
      <c r="K5215">
        <v>0</v>
      </c>
      <c r="L5215">
        <v>-10.596</v>
      </c>
      <c r="M5215">
        <v>40.987000000000002</v>
      </c>
    </row>
    <row r="5216" spans="1:13" x14ac:dyDescent="0.35">
      <c r="A5216">
        <v>5212</v>
      </c>
      <c r="B5216" t="s">
        <v>3689</v>
      </c>
      <c r="C5216">
        <v>0.16300000000000001</v>
      </c>
      <c r="D5216">
        <v>14.249000000000001</v>
      </c>
      <c r="E5216">
        <v>12.301</v>
      </c>
      <c r="F5216">
        <v>6.548</v>
      </c>
      <c r="G5216">
        <v>4.71</v>
      </c>
      <c r="H5216">
        <v>101609.289</v>
      </c>
      <c r="I5216">
        <v>4.0000000000000001E-3</v>
      </c>
      <c r="J5216">
        <v>0.151</v>
      </c>
      <c r="K5216">
        <v>0</v>
      </c>
      <c r="L5216">
        <v>-4.056</v>
      </c>
      <c r="M5216">
        <v>53.865000000000002</v>
      </c>
    </row>
    <row r="5217" spans="1:13" x14ac:dyDescent="0.35">
      <c r="A5217">
        <v>5213</v>
      </c>
      <c r="B5217" t="s">
        <v>3688</v>
      </c>
      <c r="C5217">
        <v>20.276</v>
      </c>
      <c r="D5217">
        <v>14.631</v>
      </c>
      <c r="E5217">
        <v>12.298</v>
      </c>
      <c r="F5217">
        <v>6.6740000000000004</v>
      </c>
      <c r="G5217">
        <v>4.42</v>
      </c>
      <c r="H5217">
        <v>101615.272</v>
      </c>
      <c r="I5217">
        <v>4.9000000000000002E-2</v>
      </c>
      <c r="J5217">
        <v>17.896999999999998</v>
      </c>
      <c r="K5217">
        <v>2.42</v>
      </c>
      <c r="L5217">
        <v>3.629</v>
      </c>
      <c r="M5217">
        <v>65.988</v>
      </c>
    </row>
    <row r="5218" spans="1:13" x14ac:dyDescent="0.35">
      <c r="A5218">
        <v>5214</v>
      </c>
      <c r="B5218" t="s">
        <v>3687</v>
      </c>
      <c r="C5218">
        <v>94.988</v>
      </c>
      <c r="D5218">
        <v>16.003</v>
      </c>
      <c r="E5218">
        <v>12.534000000000001</v>
      </c>
      <c r="F5218">
        <v>6.4660000000000002</v>
      </c>
      <c r="G5218">
        <v>4.8040000000000003</v>
      </c>
      <c r="H5218">
        <v>101624.424</v>
      </c>
      <c r="I5218">
        <v>5.2999999999999999E-2</v>
      </c>
      <c r="J5218">
        <v>65.617000000000004</v>
      </c>
      <c r="K5218">
        <v>29.64</v>
      </c>
      <c r="L5218">
        <v>12.066000000000001</v>
      </c>
      <c r="M5218">
        <v>77.710999999999999</v>
      </c>
    </row>
    <row r="5219" spans="1:13" x14ac:dyDescent="0.35">
      <c r="A5219">
        <v>5215</v>
      </c>
      <c r="B5219" t="s">
        <v>3686</v>
      </c>
      <c r="C5219">
        <v>210.251</v>
      </c>
      <c r="D5219">
        <v>17.582000000000001</v>
      </c>
      <c r="E5219">
        <v>13.412000000000001</v>
      </c>
      <c r="F5219">
        <v>6.27</v>
      </c>
      <c r="G5219">
        <v>4.915</v>
      </c>
      <c r="H5219">
        <v>101639.24400000001</v>
      </c>
      <c r="I5219">
        <v>4.1000000000000002E-2</v>
      </c>
      <c r="J5219">
        <v>116.14700000000001</v>
      </c>
      <c r="K5219">
        <v>94.786000000000001</v>
      </c>
      <c r="L5219">
        <v>20.888000000000002</v>
      </c>
      <c r="M5219">
        <v>89.525999999999996</v>
      </c>
    </row>
    <row r="5220" spans="1:13" x14ac:dyDescent="0.35">
      <c r="A5220">
        <v>5216</v>
      </c>
      <c r="B5220" t="s">
        <v>3685</v>
      </c>
      <c r="C5220">
        <v>316.22300000000001</v>
      </c>
      <c r="D5220">
        <v>18.960999999999999</v>
      </c>
      <c r="E5220">
        <v>14.282</v>
      </c>
      <c r="F5220">
        <v>6.1669999999999998</v>
      </c>
      <c r="G5220">
        <v>5.12</v>
      </c>
      <c r="H5220">
        <v>101645.897</v>
      </c>
      <c r="I5220">
        <v>7.0000000000000001E-3</v>
      </c>
      <c r="J5220">
        <v>157.47</v>
      </c>
      <c r="K5220">
        <v>158.69800000000001</v>
      </c>
      <c r="L5220">
        <v>29.721</v>
      </c>
      <c r="M5220">
        <v>102.063</v>
      </c>
    </row>
    <row r="5221" spans="1:13" x14ac:dyDescent="0.35">
      <c r="A5221">
        <v>5217</v>
      </c>
      <c r="B5221" t="s">
        <v>3684</v>
      </c>
      <c r="C5221">
        <v>418.524</v>
      </c>
      <c r="D5221">
        <v>19.998999999999999</v>
      </c>
      <c r="E5221">
        <v>15.117000000000001</v>
      </c>
      <c r="F5221">
        <v>6.1139999999999999</v>
      </c>
      <c r="G5221">
        <v>4.7770000000000001</v>
      </c>
      <c r="H5221">
        <v>101653.618</v>
      </c>
      <c r="I5221">
        <v>4.1000000000000002E-2</v>
      </c>
      <c r="J5221">
        <v>200.07599999999999</v>
      </c>
      <c r="K5221">
        <v>222.97399999999999</v>
      </c>
      <c r="L5221">
        <v>38.109000000000002</v>
      </c>
      <c r="M5221">
        <v>116.131</v>
      </c>
    </row>
    <row r="5222" spans="1:13" x14ac:dyDescent="0.35">
      <c r="A5222">
        <v>5218</v>
      </c>
      <c r="B5222" t="s">
        <v>3683</v>
      </c>
      <c r="C5222">
        <v>486.46699999999998</v>
      </c>
      <c r="D5222">
        <v>20.838999999999999</v>
      </c>
      <c r="E5222">
        <v>15.868</v>
      </c>
      <c r="F5222">
        <v>5.9340000000000002</v>
      </c>
      <c r="G5222">
        <v>4.3970000000000002</v>
      </c>
      <c r="H5222">
        <v>101650.702</v>
      </c>
      <c r="I5222">
        <v>1.4E-2</v>
      </c>
      <c r="J5222">
        <v>238.38499999999999</v>
      </c>
      <c r="K5222">
        <v>254.26</v>
      </c>
      <c r="L5222">
        <v>45.448999999999998</v>
      </c>
      <c r="M5222">
        <v>132.77799999999999</v>
      </c>
    </row>
    <row r="5223" spans="1:13" x14ac:dyDescent="0.35">
      <c r="A5223">
        <v>5219</v>
      </c>
      <c r="B5223" t="s">
        <v>3682</v>
      </c>
      <c r="C5223">
        <v>576.59</v>
      </c>
      <c r="D5223">
        <v>21.798999999999999</v>
      </c>
      <c r="E5223">
        <v>16.643999999999998</v>
      </c>
      <c r="F5223">
        <v>6.0049999999999999</v>
      </c>
      <c r="G5223">
        <v>4.1070000000000002</v>
      </c>
      <c r="H5223">
        <v>101638.216</v>
      </c>
      <c r="I5223">
        <v>0.216</v>
      </c>
      <c r="J5223">
        <v>250.059</v>
      </c>
      <c r="K5223">
        <v>334.64100000000002</v>
      </c>
      <c r="L5223">
        <v>50.82</v>
      </c>
      <c r="M5223">
        <v>152.76599999999999</v>
      </c>
    </row>
    <row r="5224" spans="1:13" x14ac:dyDescent="0.35">
      <c r="A5224">
        <v>5220</v>
      </c>
      <c r="B5224" t="s">
        <v>3681</v>
      </c>
      <c r="C5224">
        <v>614.56700000000001</v>
      </c>
      <c r="D5224">
        <v>22.42</v>
      </c>
      <c r="E5224">
        <v>17.350999999999999</v>
      </c>
      <c r="F5224">
        <v>6.0839999999999996</v>
      </c>
      <c r="G5224">
        <v>4.2460000000000004</v>
      </c>
      <c r="H5224">
        <v>101630.537</v>
      </c>
      <c r="I5224">
        <v>1.2E-2</v>
      </c>
      <c r="J5224">
        <v>252.36600000000001</v>
      </c>
      <c r="K5224">
        <v>369.70699999999999</v>
      </c>
      <c r="L5224">
        <v>53.225000000000001</v>
      </c>
      <c r="M5224">
        <v>175.85300000000001</v>
      </c>
    </row>
    <row r="5225" spans="1:13" x14ac:dyDescent="0.35">
      <c r="A5225">
        <v>5221</v>
      </c>
      <c r="B5225" t="s">
        <v>3680</v>
      </c>
      <c r="C5225">
        <v>614.21900000000005</v>
      </c>
      <c r="D5225">
        <v>22.78</v>
      </c>
      <c r="E5225">
        <v>17.942</v>
      </c>
      <c r="F5225">
        <v>6.2380000000000004</v>
      </c>
      <c r="G5225">
        <v>3.9780000000000002</v>
      </c>
      <c r="H5225">
        <v>101620.537</v>
      </c>
      <c r="I5225">
        <v>2.1000000000000001E-2</v>
      </c>
      <c r="J5225">
        <v>254.87799999999999</v>
      </c>
      <c r="K5225">
        <v>362.214</v>
      </c>
      <c r="L5225">
        <v>52.02</v>
      </c>
      <c r="M5225">
        <v>199.50299999999999</v>
      </c>
    </row>
    <row r="5226" spans="1:13" x14ac:dyDescent="0.35">
      <c r="A5226">
        <v>5222</v>
      </c>
      <c r="B5226" t="s">
        <v>3679</v>
      </c>
      <c r="C5226">
        <v>523.529</v>
      </c>
      <c r="D5226">
        <v>22.491</v>
      </c>
      <c r="E5226">
        <v>18.483000000000001</v>
      </c>
      <c r="F5226">
        <v>6.6459999999999999</v>
      </c>
      <c r="G5226">
        <v>3.8610000000000002</v>
      </c>
      <c r="H5226">
        <v>101618.486</v>
      </c>
      <c r="I5226">
        <v>1.155</v>
      </c>
      <c r="J5226">
        <v>218.21700000000001</v>
      </c>
      <c r="K5226">
        <v>299.98200000000003</v>
      </c>
      <c r="L5226">
        <v>47.533999999999999</v>
      </c>
      <c r="M5226">
        <v>220.71</v>
      </c>
    </row>
    <row r="5227" spans="1:13" x14ac:dyDescent="0.35">
      <c r="A5227">
        <v>5223</v>
      </c>
      <c r="B5227" t="s">
        <v>3678</v>
      </c>
      <c r="C5227">
        <v>469.68799999999999</v>
      </c>
      <c r="D5227">
        <v>22.553000000000001</v>
      </c>
      <c r="E5227">
        <v>19.010999999999999</v>
      </c>
      <c r="F5227">
        <v>6.6760000000000002</v>
      </c>
      <c r="G5227">
        <v>3.7090000000000001</v>
      </c>
      <c r="H5227">
        <v>101613.486</v>
      </c>
      <c r="I5227">
        <v>0.37</v>
      </c>
      <c r="J5227">
        <v>190.82400000000001</v>
      </c>
      <c r="K5227">
        <v>275.19099999999997</v>
      </c>
      <c r="L5227">
        <v>40.750999999999998</v>
      </c>
      <c r="M5227">
        <v>238.41399999999999</v>
      </c>
    </row>
    <row r="5228" spans="1:13" x14ac:dyDescent="0.35">
      <c r="A5228">
        <v>5224</v>
      </c>
      <c r="B5228" t="s">
        <v>3677</v>
      </c>
      <c r="C5228">
        <v>386.79500000000002</v>
      </c>
      <c r="D5228">
        <v>22.221</v>
      </c>
      <c r="E5228">
        <v>19.501000000000001</v>
      </c>
      <c r="F5228">
        <v>6.8570000000000002</v>
      </c>
      <c r="G5228">
        <v>3.6659999999999999</v>
      </c>
      <c r="H5228">
        <v>101603.129</v>
      </c>
      <c r="I5228">
        <v>0.47</v>
      </c>
      <c r="J5228">
        <v>167.762</v>
      </c>
      <c r="K5228">
        <v>217.70699999999999</v>
      </c>
      <c r="L5228">
        <v>32.631</v>
      </c>
      <c r="M5228">
        <v>253.23</v>
      </c>
    </row>
    <row r="5229" spans="1:13" x14ac:dyDescent="0.35">
      <c r="A5229">
        <v>5225</v>
      </c>
      <c r="B5229" t="s">
        <v>3676</v>
      </c>
      <c r="C5229">
        <v>252.79400000000001</v>
      </c>
      <c r="D5229">
        <v>21.562999999999999</v>
      </c>
      <c r="E5229">
        <v>19.937000000000001</v>
      </c>
      <c r="F5229">
        <v>6.9470000000000001</v>
      </c>
      <c r="G5229">
        <v>4.0620000000000003</v>
      </c>
      <c r="H5229">
        <v>101592.02</v>
      </c>
      <c r="I5229">
        <v>4.3999999999999997E-2</v>
      </c>
      <c r="J5229">
        <v>128.36799999999999</v>
      </c>
      <c r="K5229">
        <v>121.331</v>
      </c>
      <c r="L5229">
        <v>23.879000000000001</v>
      </c>
      <c r="M5229">
        <v>266.18</v>
      </c>
    </row>
    <row r="5230" spans="1:13" x14ac:dyDescent="0.35">
      <c r="A5230">
        <v>5226</v>
      </c>
      <c r="B5230" t="s">
        <v>3675</v>
      </c>
      <c r="C5230">
        <v>143.38499999999999</v>
      </c>
      <c r="D5230">
        <v>20.739000000000001</v>
      </c>
      <c r="E5230">
        <v>20.207999999999998</v>
      </c>
      <c r="F5230">
        <v>6.8390000000000004</v>
      </c>
      <c r="G5230">
        <v>3.7269999999999999</v>
      </c>
      <c r="H5230">
        <v>101598.173</v>
      </c>
      <c r="I5230">
        <v>0</v>
      </c>
      <c r="J5230">
        <v>82.585999999999999</v>
      </c>
      <c r="K5230">
        <v>59.027999999999999</v>
      </c>
      <c r="L5230">
        <v>14.99</v>
      </c>
      <c r="M5230">
        <v>278.15600000000001</v>
      </c>
    </row>
    <row r="5231" spans="1:13" x14ac:dyDescent="0.35">
      <c r="A5231">
        <v>5227</v>
      </c>
      <c r="B5231" t="s">
        <v>3674</v>
      </c>
      <c r="C5231">
        <v>48.627000000000002</v>
      </c>
      <c r="D5231">
        <v>19.202999999999999</v>
      </c>
      <c r="E5231">
        <v>18.902999999999999</v>
      </c>
      <c r="F5231">
        <v>6.343</v>
      </c>
      <c r="G5231">
        <v>3.2949999999999999</v>
      </c>
      <c r="H5231">
        <v>101632.664</v>
      </c>
      <c r="I5231">
        <v>8.9999999999999993E-3</v>
      </c>
      <c r="J5231">
        <v>35.442</v>
      </c>
      <c r="K5231">
        <v>12.673999999999999</v>
      </c>
      <c r="L5231">
        <v>6.3520000000000003</v>
      </c>
      <c r="M5231">
        <v>289.84100000000001</v>
      </c>
    </row>
    <row r="5232" spans="1:13" x14ac:dyDescent="0.35">
      <c r="A5232">
        <v>5228</v>
      </c>
      <c r="B5232" t="s">
        <v>3673</v>
      </c>
      <c r="C5232">
        <v>2.8279999999999998</v>
      </c>
      <c r="D5232">
        <v>17.498999999999999</v>
      </c>
      <c r="E5232">
        <v>17.597000000000001</v>
      </c>
      <c r="F5232">
        <v>6.1970000000000001</v>
      </c>
      <c r="G5232">
        <v>3.25</v>
      </c>
      <c r="H5232">
        <v>101632.59600000001</v>
      </c>
      <c r="I5232">
        <v>0.13400000000000001</v>
      </c>
      <c r="J5232">
        <v>2.7610000000000001</v>
      </c>
      <c r="K5232">
        <v>5.5E-2</v>
      </c>
      <c r="L5232">
        <v>-1.653</v>
      </c>
      <c r="M5232">
        <v>301.76799999999997</v>
      </c>
    </row>
    <row r="5233" spans="1:13" x14ac:dyDescent="0.35">
      <c r="A5233">
        <v>5229</v>
      </c>
      <c r="B5233" t="s">
        <v>3672</v>
      </c>
      <c r="C5233">
        <v>0</v>
      </c>
      <c r="D5233">
        <v>16.638000000000002</v>
      </c>
      <c r="E5233">
        <v>16.43</v>
      </c>
      <c r="F5233">
        <v>6.4189999999999996</v>
      </c>
      <c r="G5233">
        <v>3.0950000000000002</v>
      </c>
      <c r="H5233">
        <v>101642.769</v>
      </c>
      <c r="I5233">
        <v>0</v>
      </c>
      <c r="J5233">
        <v>0</v>
      </c>
      <c r="K5233">
        <v>0</v>
      </c>
      <c r="L5233">
        <v>-8.6829999999999998</v>
      </c>
      <c r="M5233">
        <v>314.39999999999998</v>
      </c>
    </row>
    <row r="5234" spans="1:13" x14ac:dyDescent="0.35">
      <c r="A5234">
        <v>5230</v>
      </c>
      <c r="B5234" t="s">
        <v>3671</v>
      </c>
      <c r="C5234">
        <v>0</v>
      </c>
      <c r="D5234">
        <v>15.967000000000001</v>
      </c>
      <c r="E5234">
        <v>15.382</v>
      </c>
      <c r="F5234">
        <v>6.6379999999999999</v>
      </c>
      <c r="G5234">
        <v>3.0579999999999998</v>
      </c>
      <c r="H5234">
        <v>101636.658</v>
      </c>
      <c r="I5234">
        <v>0</v>
      </c>
      <c r="J5234">
        <v>0</v>
      </c>
      <c r="K5234">
        <v>0</v>
      </c>
      <c r="L5234">
        <v>-14.263</v>
      </c>
      <c r="M5234">
        <v>327.86599999999999</v>
      </c>
    </row>
    <row r="5235" spans="1:13" x14ac:dyDescent="0.35">
      <c r="A5235">
        <v>5231</v>
      </c>
      <c r="B5235" t="s">
        <v>3670</v>
      </c>
      <c r="C5235">
        <v>0</v>
      </c>
      <c r="D5235">
        <v>15.396000000000001</v>
      </c>
      <c r="E5235">
        <v>14.288</v>
      </c>
      <c r="F5235">
        <v>6.6529999999999996</v>
      </c>
      <c r="G5235">
        <v>2.7160000000000002</v>
      </c>
      <c r="H5235">
        <v>101634.899</v>
      </c>
      <c r="I5235">
        <v>0.46200000000000002</v>
      </c>
      <c r="J5235">
        <v>0</v>
      </c>
      <c r="K5235">
        <v>0</v>
      </c>
      <c r="L5235">
        <v>-18.039000000000001</v>
      </c>
      <c r="M5235">
        <v>342.41</v>
      </c>
    </row>
    <row r="5236" spans="1:13" x14ac:dyDescent="0.35">
      <c r="A5236">
        <v>5232</v>
      </c>
      <c r="B5236" t="s">
        <v>3669</v>
      </c>
      <c r="C5236">
        <v>0</v>
      </c>
      <c r="D5236">
        <v>15.217000000000001</v>
      </c>
      <c r="E5236">
        <v>13.331</v>
      </c>
      <c r="F5236">
        <v>6.9880000000000004</v>
      </c>
      <c r="G5236">
        <v>3.4380000000000002</v>
      </c>
      <c r="H5236">
        <v>101608.23299999999</v>
      </c>
      <c r="I5236">
        <v>0.156</v>
      </c>
      <c r="J5236">
        <v>0</v>
      </c>
      <c r="K5236">
        <v>0</v>
      </c>
      <c r="L5236">
        <v>-19.608000000000001</v>
      </c>
      <c r="M5236">
        <v>336.13099999999997</v>
      </c>
    </row>
    <row r="5237" spans="1:13" x14ac:dyDescent="0.35">
      <c r="A5237">
        <v>5233</v>
      </c>
      <c r="B5237" t="s">
        <v>3668</v>
      </c>
      <c r="C5237">
        <v>0</v>
      </c>
      <c r="D5237">
        <v>14.975</v>
      </c>
      <c r="E5237">
        <v>13.159000000000001</v>
      </c>
      <c r="F5237">
        <v>7.3109999999999999</v>
      </c>
      <c r="G5237">
        <v>2.8050000000000002</v>
      </c>
      <c r="H5237">
        <v>101591.33199999999</v>
      </c>
      <c r="I5237">
        <v>5.2999999999999999E-2</v>
      </c>
      <c r="J5237">
        <v>0</v>
      </c>
      <c r="K5237">
        <v>0</v>
      </c>
      <c r="L5237">
        <v>-18.856000000000002</v>
      </c>
      <c r="M5237">
        <v>12.477</v>
      </c>
    </row>
    <row r="5238" spans="1:13" x14ac:dyDescent="0.35">
      <c r="A5238">
        <v>5234</v>
      </c>
      <c r="B5238" t="s">
        <v>3667</v>
      </c>
      <c r="C5238">
        <v>0</v>
      </c>
      <c r="D5238">
        <v>14.702999999999999</v>
      </c>
      <c r="E5238">
        <v>12.986000000000001</v>
      </c>
      <c r="F5238">
        <v>7.08</v>
      </c>
      <c r="G5238">
        <v>3.1520000000000001</v>
      </c>
      <c r="H5238">
        <v>101578.17600000001</v>
      </c>
      <c r="I5238">
        <v>0.14000000000000001</v>
      </c>
      <c r="J5238">
        <v>0</v>
      </c>
      <c r="K5238">
        <v>0</v>
      </c>
      <c r="L5238">
        <v>-15.835000000000001</v>
      </c>
      <c r="M5238">
        <v>27.244</v>
      </c>
    </row>
    <row r="5239" spans="1:13" x14ac:dyDescent="0.35">
      <c r="A5239">
        <v>5235</v>
      </c>
      <c r="B5239" t="s">
        <v>3666</v>
      </c>
      <c r="C5239">
        <v>0</v>
      </c>
      <c r="D5239">
        <v>14.41</v>
      </c>
      <c r="E5239">
        <v>12.79</v>
      </c>
      <c r="F5239">
        <v>7.141</v>
      </c>
      <c r="G5239">
        <v>3.4079999999999999</v>
      </c>
      <c r="H5239">
        <v>101563.68</v>
      </c>
      <c r="I5239">
        <v>7.0000000000000001E-3</v>
      </c>
      <c r="J5239">
        <v>0</v>
      </c>
      <c r="K5239">
        <v>0</v>
      </c>
      <c r="L5239">
        <v>-10.853999999999999</v>
      </c>
      <c r="M5239">
        <v>41.08</v>
      </c>
    </row>
    <row r="5240" spans="1:13" x14ac:dyDescent="0.35">
      <c r="A5240">
        <v>5236</v>
      </c>
      <c r="B5240" t="s">
        <v>3665</v>
      </c>
      <c r="C5240">
        <v>0.26100000000000001</v>
      </c>
      <c r="D5240">
        <v>14.298</v>
      </c>
      <c r="E5240">
        <v>12.603999999999999</v>
      </c>
      <c r="F5240">
        <v>7.44</v>
      </c>
      <c r="G5240">
        <v>4.0940000000000003</v>
      </c>
      <c r="H5240">
        <v>101557.015</v>
      </c>
      <c r="I5240">
        <v>7.3999999999999996E-2</v>
      </c>
      <c r="J5240">
        <v>0.26200000000000001</v>
      </c>
      <c r="K5240">
        <v>0</v>
      </c>
      <c r="L5240">
        <v>-4.2789999999999999</v>
      </c>
      <c r="M5240">
        <v>54.024000000000001</v>
      </c>
    </row>
    <row r="5241" spans="1:13" x14ac:dyDescent="0.35">
      <c r="A5241">
        <v>5237</v>
      </c>
      <c r="B5241" t="s">
        <v>3664</v>
      </c>
      <c r="C5241">
        <v>21.382999999999999</v>
      </c>
      <c r="D5241">
        <v>14.724</v>
      </c>
      <c r="E5241">
        <v>12.590999999999999</v>
      </c>
      <c r="F5241">
        <v>7.6109999999999998</v>
      </c>
      <c r="G5241">
        <v>4.1479999999999997</v>
      </c>
      <c r="H5241">
        <v>101558.088</v>
      </c>
      <c r="I5241">
        <v>6.6000000000000003E-2</v>
      </c>
      <c r="J5241">
        <v>19.14</v>
      </c>
      <c r="K5241">
        <v>1.8779999999999999</v>
      </c>
      <c r="L5241">
        <v>3.4180000000000001</v>
      </c>
      <c r="M5241">
        <v>66.162999999999997</v>
      </c>
    </row>
    <row r="5242" spans="1:13" x14ac:dyDescent="0.35">
      <c r="A5242">
        <v>5238</v>
      </c>
      <c r="B5242" t="s">
        <v>3663</v>
      </c>
      <c r="C5242">
        <v>101.77</v>
      </c>
      <c r="D5242">
        <v>16.132000000000001</v>
      </c>
      <c r="E5242">
        <v>12.881</v>
      </c>
      <c r="F5242">
        <v>7.3940000000000001</v>
      </c>
      <c r="G5242">
        <v>4.4059999999999997</v>
      </c>
      <c r="H5242">
        <v>101563.088</v>
      </c>
      <c r="I5242">
        <v>4.9000000000000002E-2</v>
      </c>
      <c r="J5242">
        <v>71.495000000000005</v>
      </c>
      <c r="K5242">
        <v>29.265999999999998</v>
      </c>
      <c r="L5242">
        <v>11.864000000000001</v>
      </c>
      <c r="M5242">
        <v>77.900999999999996</v>
      </c>
    </row>
    <row r="5243" spans="1:13" x14ac:dyDescent="0.35">
      <c r="A5243">
        <v>5239</v>
      </c>
      <c r="B5243" t="s">
        <v>3662</v>
      </c>
      <c r="C5243">
        <v>223.738</v>
      </c>
      <c r="D5243">
        <v>17.878</v>
      </c>
      <c r="E5243">
        <v>13.798999999999999</v>
      </c>
      <c r="F5243">
        <v>6.9320000000000004</v>
      </c>
      <c r="G5243">
        <v>3.8239999999999998</v>
      </c>
      <c r="H5243">
        <v>101625.2</v>
      </c>
      <c r="I5243">
        <v>6.2E-2</v>
      </c>
      <c r="J5243">
        <v>122.476</v>
      </c>
      <c r="K5243">
        <v>99.132999999999996</v>
      </c>
      <c r="L5243">
        <v>20.692</v>
      </c>
      <c r="M5243">
        <v>89.725999999999999</v>
      </c>
    </row>
    <row r="5244" spans="1:13" x14ac:dyDescent="0.35">
      <c r="A5244">
        <v>5240</v>
      </c>
      <c r="B5244" t="s">
        <v>3661</v>
      </c>
      <c r="C5244">
        <v>336.54700000000003</v>
      </c>
      <c r="D5244">
        <v>19.391999999999999</v>
      </c>
      <c r="E5244">
        <v>14.894</v>
      </c>
      <c r="F5244">
        <v>7.093</v>
      </c>
      <c r="G5244">
        <v>3.9860000000000002</v>
      </c>
      <c r="H5244">
        <v>101587.04700000001</v>
      </c>
      <c r="I5244">
        <v>7.8E-2</v>
      </c>
      <c r="J5244">
        <v>167.798</v>
      </c>
      <c r="K5244">
        <v>165.928</v>
      </c>
      <c r="L5244">
        <v>29.524999999999999</v>
      </c>
      <c r="M5244">
        <v>102.28400000000001</v>
      </c>
    </row>
    <row r="5245" spans="1:13" x14ac:dyDescent="0.35">
      <c r="A5245">
        <v>5241</v>
      </c>
      <c r="B5245" t="s">
        <v>3660</v>
      </c>
      <c r="C5245">
        <v>434.62599999999998</v>
      </c>
      <c r="D5245">
        <v>20.75</v>
      </c>
      <c r="E5245">
        <v>15.891999999999999</v>
      </c>
      <c r="F5245">
        <v>7.0010000000000003</v>
      </c>
      <c r="G5245">
        <v>4.2539999999999996</v>
      </c>
      <c r="H5245">
        <v>101546.683</v>
      </c>
      <c r="I5245">
        <v>0.12</v>
      </c>
      <c r="J5245">
        <v>202.23099999999999</v>
      </c>
      <c r="K5245">
        <v>229.22200000000001</v>
      </c>
      <c r="L5245">
        <v>37.959000000000003</v>
      </c>
      <c r="M5245">
        <v>116.479</v>
      </c>
    </row>
    <row r="5246" spans="1:13" x14ac:dyDescent="0.35">
      <c r="A5246">
        <v>5242</v>
      </c>
      <c r="B5246" t="s">
        <v>3659</v>
      </c>
      <c r="C5246">
        <v>539.41200000000003</v>
      </c>
      <c r="D5246">
        <v>21.858000000000001</v>
      </c>
      <c r="E5246">
        <v>16.603000000000002</v>
      </c>
      <c r="F5246">
        <v>6.9329999999999998</v>
      </c>
      <c r="G5246">
        <v>4.6070000000000002</v>
      </c>
      <c r="H5246">
        <v>101590.18799999999</v>
      </c>
      <c r="I5246">
        <v>5.0000000000000001E-3</v>
      </c>
      <c r="J5246">
        <v>227.30699999999999</v>
      </c>
      <c r="K5246">
        <v>310.96199999999999</v>
      </c>
      <c r="L5246">
        <v>45.216999999999999</v>
      </c>
      <c r="M5246">
        <v>132.99199999999999</v>
      </c>
    </row>
    <row r="5247" spans="1:13" x14ac:dyDescent="0.35">
      <c r="A5247">
        <v>5243</v>
      </c>
      <c r="B5247" t="s">
        <v>3658</v>
      </c>
      <c r="C5247">
        <v>555.74800000000005</v>
      </c>
      <c r="D5247">
        <v>22.408999999999999</v>
      </c>
      <c r="E5247">
        <v>17.271000000000001</v>
      </c>
      <c r="F5247">
        <v>6.6219999999999999</v>
      </c>
      <c r="G5247">
        <v>4.54</v>
      </c>
      <c r="H5247">
        <v>101584.91499999999</v>
      </c>
      <c r="I5247">
        <v>5.6000000000000001E-2</v>
      </c>
      <c r="J5247">
        <v>252.86</v>
      </c>
      <c r="K5247">
        <v>300.18599999999998</v>
      </c>
      <c r="L5247">
        <v>50.561</v>
      </c>
      <c r="M5247">
        <v>152.91300000000001</v>
      </c>
    </row>
    <row r="5248" spans="1:13" x14ac:dyDescent="0.35">
      <c r="A5248">
        <v>5244</v>
      </c>
      <c r="B5248" t="s">
        <v>3657</v>
      </c>
      <c r="C5248">
        <v>614.27300000000002</v>
      </c>
      <c r="D5248">
        <v>23</v>
      </c>
      <c r="E5248">
        <v>17.927</v>
      </c>
      <c r="F5248">
        <v>6.4909999999999997</v>
      </c>
      <c r="G5248">
        <v>4.2679999999999998</v>
      </c>
      <c r="H5248">
        <v>101575.89599999999</v>
      </c>
      <c r="I5248">
        <v>6.3E-2</v>
      </c>
      <c r="J5248">
        <v>264.27499999999998</v>
      </c>
      <c r="K5248">
        <v>343.81</v>
      </c>
      <c r="L5248">
        <v>52.953000000000003</v>
      </c>
      <c r="M5248">
        <v>175.916</v>
      </c>
    </row>
    <row r="5249" spans="1:13" x14ac:dyDescent="0.35">
      <c r="A5249">
        <v>5245</v>
      </c>
      <c r="B5249" t="s">
        <v>3656</v>
      </c>
      <c r="C5249">
        <v>591.72900000000004</v>
      </c>
      <c r="D5249">
        <v>23.405000000000001</v>
      </c>
      <c r="E5249">
        <v>18.530999999999999</v>
      </c>
      <c r="F5249">
        <v>6.609</v>
      </c>
      <c r="G5249">
        <v>4.1340000000000003</v>
      </c>
      <c r="H5249">
        <v>101560.36199999999</v>
      </c>
      <c r="I5249">
        <v>0.05</v>
      </c>
      <c r="J5249">
        <v>270.10399999999998</v>
      </c>
      <c r="K5249">
        <v>317.238</v>
      </c>
      <c r="L5249">
        <v>51.747</v>
      </c>
      <c r="M5249">
        <v>199.45400000000001</v>
      </c>
    </row>
    <row r="5250" spans="1:13" x14ac:dyDescent="0.35">
      <c r="A5250">
        <v>5246</v>
      </c>
      <c r="B5250" t="s">
        <v>3655</v>
      </c>
      <c r="C5250">
        <v>559.62</v>
      </c>
      <c r="D5250">
        <v>23.597000000000001</v>
      </c>
      <c r="E5250">
        <v>19.065999999999999</v>
      </c>
      <c r="F5250">
        <v>6.76</v>
      </c>
      <c r="G5250">
        <v>3.9910000000000001</v>
      </c>
      <c r="H5250">
        <v>101555.49400000001</v>
      </c>
      <c r="I5250">
        <v>7.0000000000000001E-3</v>
      </c>
      <c r="J5250">
        <v>238.52199999999999</v>
      </c>
      <c r="K5250">
        <v>317.76299999999998</v>
      </c>
      <c r="L5250">
        <v>47.273000000000003</v>
      </c>
      <c r="M5250">
        <v>220.58199999999999</v>
      </c>
    </row>
    <row r="5251" spans="1:13" x14ac:dyDescent="0.35">
      <c r="A5251">
        <v>5247</v>
      </c>
      <c r="B5251" t="s">
        <v>3654</v>
      </c>
      <c r="C5251">
        <v>453.46100000000001</v>
      </c>
      <c r="D5251">
        <v>23.094999999999999</v>
      </c>
      <c r="E5251">
        <v>19.472999999999999</v>
      </c>
      <c r="F5251">
        <v>6.7670000000000003</v>
      </c>
      <c r="G5251">
        <v>4.59</v>
      </c>
      <c r="H5251">
        <v>101548.889</v>
      </c>
      <c r="I5251">
        <v>2.3E-2</v>
      </c>
      <c r="J5251">
        <v>218.584</v>
      </c>
      <c r="K5251">
        <v>231.822</v>
      </c>
      <c r="L5251">
        <v>40.503999999999998</v>
      </c>
      <c r="M5251">
        <v>238.25399999999999</v>
      </c>
    </row>
    <row r="5252" spans="1:13" x14ac:dyDescent="0.35">
      <c r="A5252">
        <v>5248</v>
      </c>
      <c r="B5252" t="s">
        <v>3653</v>
      </c>
      <c r="C5252">
        <v>348.58100000000002</v>
      </c>
      <c r="D5252">
        <v>22.638999999999999</v>
      </c>
      <c r="E5252">
        <v>19.826000000000001</v>
      </c>
      <c r="F5252">
        <v>6.3319999999999999</v>
      </c>
      <c r="G5252">
        <v>4.5049999999999999</v>
      </c>
      <c r="H5252">
        <v>101542.14599999999</v>
      </c>
      <c r="I5252">
        <v>1.4999999999999999E-2</v>
      </c>
      <c r="J5252">
        <v>177.005</v>
      </c>
      <c r="K5252">
        <v>167.96299999999999</v>
      </c>
      <c r="L5252">
        <v>32.393999999999998</v>
      </c>
      <c r="M5252">
        <v>253.06299999999999</v>
      </c>
    </row>
    <row r="5253" spans="1:13" x14ac:dyDescent="0.35">
      <c r="A5253">
        <v>5249</v>
      </c>
      <c r="B5253" t="s">
        <v>3652</v>
      </c>
      <c r="C5253">
        <v>236.43</v>
      </c>
      <c r="D5253">
        <v>21.550999999999998</v>
      </c>
      <c r="E5253">
        <v>20.100999999999999</v>
      </c>
      <c r="F5253">
        <v>6.5579999999999998</v>
      </c>
      <c r="G5253">
        <v>4.5039999999999996</v>
      </c>
      <c r="H5253">
        <v>101540.94100000001</v>
      </c>
      <c r="I5253">
        <v>0.222</v>
      </c>
      <c r="J5253">
        <v>126.47</v>
      </c>
      <c r="K5253">
        <v>108.02800000000001</v>
      </c>
      <c r="L5253">
        <v>23.646000000000001</v>
      </c>
      <c r="M5253">
        <v>266.017</v>
      </c>
    </row>
    <row r="5254" spans="1:13" x14ac:dyDescent="0.35">
      <c r="A5254">
        <v>5250</v>
      </c>
      <c r="B5254" t="s">
        <v>3651</v>
      </c>
      <c r="C5254">
        <v>146.26499999999999</v>
      </c>
      <c r="D5254">
        <v>20.588999999999999</v>
      </c>
      <c r="E5254">
        <v>20.306000000000001</v>
      </c>
      <c r="F5254">
        <v>6.444</v>
      </c>
      <c r="G5254">
        <v>4.1070000000000002</v>
      </c>
      <c r="H5254">
        <v>101534.91499999999</v>
      </c>
      <c r="I5254">
        <v>0.13100000000000001</v>
      </c>
      <c r="J5254">
        <v>85.313999999999993</v>
      </c>
      <c r="K5254">
        <v>60.277000000000001</v>
      </c>
      <c r="L5254">
        <v>14.763</v>
      </c>
      <c r="M5254">
        <v>277.995</v>
      </c>
    </row>
    <row r="5255" spans="1:13" x14ac:dyDescent="0.35">
      <c r="A5255">
        <v>5251</v>
      </c>
      <c r="B5255" t="s">
        <v>3650</v>
      </c>
      <c r="C5255">
        <v>47.848999999999997</v>
      </c>
      <c r="D5255">
        <v>19.204000000000001</v>
      </c>
      <c r="E5255">
        <v>19.015000000000001</v>
      </c>
      <c r="F5255">
        <v>6.3760000000000003</v>
      </c>
      <c r="G5255">
        <v>3.4910000000000001</v>
      </c>
      <c r="H5255">
        <v>101550.62699999999</v>
      </c>
      <c r="I5255">
        <v>3.5999999999999997E-2</v>
      </c>
      <c r="J5255">
        <v>33.927999999999997</v>
      </c>
      <c r="K5255">
        <v>13.254</v>
      </c>
      <c r="L5255">
        <v>6.1159999999999997</v>
      </c>
      <c r="M5255">
        <v>289.70299999999997</v>
      </c>
    </row>
    <row r="5256" spans="1:13" x14ac:dyDescent="0.35">
      <c r="A5256">
        <v>5252</v>
      </c>
      <c r="B5256" t="s">
        <v>3649</v>
      </c>
      <c r="C5256">
        <v>2.617</v>
      </c>
      <c r="D5256">
        <v>17.718</v>
      </c>
      <c r="E5256">
        <v>17.585000000000001</v>
      </c>
      <c r="F5256">
        <v>6.4630000000000001</v>
      </c>
      <c r="G5256">
        <v>3.754</v>
      </c>
      <c r="H5256">
        <v>101579.77899999999</v>
      </c>
      <c r="I5256">
        <v>2.7E-2</v>
      </c>
      <c r="J5256">
        <v>2.5409999999999999</v>
      </c>
      <c r="K5256">
        <v>7.6999999999999999E-2</v>
      </c>
      <c r="L5256">
        <v>-1.905</v>
      </c>
      <c r="M5256">
        <v>301.65499999999997</v>
      </c>
    </row>
    <row r="5257" spans="1:13" x14ac:dyDescent="0.35">
      <c r="A5257">
        <v>5253</v>
      </c>
      <c r="B5257" t="s">
        <v>3648</v>
      </c>
      <c r="C5257">
        <v>0</v>
      </c>
      <c r="D5257">
        <v>16.684999999999999</v>
      </c>
      <c r="E5257">
        <v>16.29</v>
      </c>
      <c r="F5257">
        <v>6.3259999999999996</v>
      </c>
      <c r="G5257">
        <v>3.3929999999999998</v>
      </c>
      <c r="H5257">
        <v>101585.448</v>
      </c>
      <c r="I5257">
        <v>9.4E-2</v>
      </c>
      <c r="J5257">
        <v>0</v>
      </c>
      <c r="K5257">
        <v>0</v>
      </c>
      <c r="L5257">
        <v>-8.9260000000000002</v>
      </c>
      <c r="M5257">
        <v>314.26799999999997</v>
      </c>
    </row>
    <row r="5258" spans="1:13" x14ac:dyDescent="0.35">
      <c r="A5258">
        <v>5254</v>
      </c>
      <c r="B5258" t="s">
        <v>3647</v>
      </c>
      <c r="C5258">
        <v>0</v>
      </c>
      <c r="D5258">
        <v>16.106000000000002</v>
      </c>
      <c r="E5258">
        <v>15.177</v>
      </c>
      <c r="F5258">
        <v>6.2430000000000003</v>
      </c>
      <c r="G5258">
        <v>3.6389999999999998</v>
      </c>
      <c r="H5258">
        <v>101586.652</v>
      </c>
      <c r="I5258">
        <v>0.17699999999999999</v>
      </c>
      <c r="J5258">
        <v>0</v>
      </c>
      <c r="K5258">
        <v>0</v>
      </c>
      <c r="L5258">
        <v>-14.532</v>
      </c>
      <c r="M5258">
        <v>327.798</v>
      </c>
    </row>
    <row r="5259" spans="1:13" x14ac:dyDescent="0.35">
      <c r="A5259">
        <v>5255</v>
      </c>
      <c r="B5259" t="s">
        <v>3646</v>
      </c>
      <c r="C5259">
        <v>0</v>
      </c>
      <c r="D5259">
        <v>15.484</v>
      </c>
      <c r="E5259">
        <v>14.121</v>
      </c>
      <c r="F5259">
        <v>6.2060000000000004</v>
      </c>
      <c r="G5259">
        <v>3.3540000000000001</v>
      </c>
      <c r="H5259">
        <v>101626.34699999999</v>
      </c>
      <c r="I5259">
        <v>1.4E-2</v>
      </c>
      <c r="J5259">
        <v>0</v>
      </c>
      <c r="K5259">
        <v>0</v>
      </c>
      <c r="L5259">
        <v>-18.303000000000001</v>
      </c>
      <c r="M5259">
        <v>342.26900000000001</v>
      </c>
    </row>
    <row r="5260" spans="1:13" x14ac:dyDescent="0.35">
      <c r="A5260">
        <v>5256</v>
      </c>
      <c r="B5260" t="s">
        <v>3645</v>
      </c>
      <c r="C5260">
        <v>0</v>
      </c>
      <c r="D5260">
        <v>14.978</v>
      </c>
      <c r="E5260">
        <v>13.164</v>
      </c>
      <c r="F5260">
        <v>6.0839999999999996</v>
      </c>
      <c r="G5260">
        <v>3.3620000000000001</v>
      </c>
      <c r="H5260">
        <v>101566.982</v>
      </c>
      <c r="I5260">
        <v>0.188</v>
      </c>
      <c r="J5260">
        <v>0</v>
      </c>
      <c r="K5260">
        <v>0</v>
      </c>
      <c r="L5260">
        <v>-19.885999999999999</v>
      </c>
      <c r="M5260">
        <v>337.11599999999999</v>
      </c>
    </row>
    <row r="5261" spans="1:13" x14ac:dyDescent="0.35">
      <c r="A5261">
        <v>5257</v>
      </c>
      <c r="B5261" t="s">
        <v>3644</v>
      </c>
      <c r="C5261">
        <v>0</v>
      </c>
      <c r="D5261">
        <v>14.733000000000001</v>
      </c>
      <c r="E5261">
        <v>13.015000000000001</v>
      </c>
      <c r="F5261">
        <v>6.2469999999999999</v>
      </c>
      <c r="G5261">
        <v>4.1909999999999998</v>
      </c>
      <c r="H5261">
        <v>101507.969</v>
      </c>
      <c r="I5261">
        <v>0.19900000000000001</v>
      </c>
      <c r="J5261">
        <v>0</v>
      </c>
      <c r="K5261">
        <v>0</v>
      </c>
      <c r="L5261">
        <v>-19.103999999999999</v>
      </c>
      <c r="M5261">
        <v>12.728</v>
      </c>
    </row>
    <row r="5262" spans="1:13" x14ac:dyDescent="0.35">
      <c r="A5262">
        <v>5258</v>
      </c>
      <c r="B5262" t="s">
        <v>3643</v>
      </c>
      <c r="C5262">
        <v>0</v>
      </c>
      <c r="D5262">
        <v>14.41</v>
      </c>
      <c r="E5262">
        <v>12.737</v>
      </c>
      <c r="F5262">
        <v>6.35</v>
      </c>
      <c r="G5262">
        <v>3.87</v>
      </c>
      <c r="H5262">
        <v>101535.052</v>
      </c>
      <c r="I5262">
        <v>9.2999999999999999E-2</v>
      </c>
      <c r="J5262">
        <v>0</v>
      </c>
      <c r="K5262">
        <v>0</v>
      </c>
      <c r="L5262">
        <v>-16.076000000000001</v>
      </c>
      <c r="M5262">
        <v>27.404</v>
      </c>
    </row>
    <row r="5263" spans="1:13" x14ac:dyDescent="0.35">
      <c r="A5263">
        <v>5259</v>
      </c>
      <c r="B5263" t="s">
        <v>3642</v>
      </c>
      <c r="C5263">
        <v>0</v>
      </c>
      <c r="D5263">
        <v>14.250999999999999</v>
      </c>
      <c r="E5263">
        <v>12.522</v>
      </c>
      <c r="F5263">
        <v>6.2750000000000004</v>
      </c>
      <c r="G5263">
        <v>4.16</v>
      </c>
      <c r="H5263">
        <v>101523.52800000001</v>
      </c>
      <c r="I5263">
        <v>6.9000000000000006E-2</v>
      </c>
      <c r="J5263">
        <v>0</v>
      </c>
      <c r="K5263">
        <v>0</v>
      </c>
      <c r="L5263">
        <v>-11.08</v>
      </c>
      <c r="M5263">
        <v>41.253999999999998</v>
      </c>
    </row>
    <row r="5264" spans="1:13" x14ac:dyDescent="0.35">
      <c r="A5264">
        <v>5260</v>
      </c>
      <c r="B5264" t="s">
        <v>3641</v>
      </c>
      <c r="C5264">
        <v>3.5000000000000003E-2</v>
      </c>
      <c r="D5264">
        <v>14.179</v>
      </c>
      <c r="E5264">
        <v>12.307</v>
      </c>
      <c r="F5264">
        <v>6.1420000000000003</v>
      </c>
      <c r="G5264">
        <v>4.3659999999999997</v>
      </c>
      <c r="H5264">
        <v>101517.099</v>
      </c>
      <c r="I5264">
        <v>2.5000000000000001E-2</v>
      </c>
      <c r="J5264">
        <v>2.9000000000000001E-2</v>
      </c>
      <c r="K5264">
        <v>0</v>
      </c>
      <c r="L5264">
        <v>-4.51</v>
      </c>
      <c r="M5264">
        <v>54.177999999999997</v>
      </c>
    </row>
    <row r="5265" spans="1:13" x14ac:dyDescent="0.35">
      <c r="A5265">
        <v>5261</v>
      </c>
      <c r="B5265" t="s">
        <v>3640</v>
      </c>
      <c r="C5265">
        <v>18.471</v>
      </c>
      <c r="D5265">
        <v>14.552</v>
      </c>
      <c r="E5265">
        <v>12.217000000000001</v>
      </c>
      <c r="F5265">
        <v>6.2220000000000004</v>
      </c>
      <c r="G5265">
        <v>3.9780000000000002</v>
      </c>
      <c r="H5265">
        <v>101523.705</v>
      </c>
      <c r="I5265">
        <v>1.0999999999999999E-2</v>
      </c>
      <c r="J5265">
        <v>16.288</v>
      </c>
      <c r="K5265">
        <v>2</v>
      </c>
      <c r="L5265">
        <v>3.2040000000000002</v>
      </c>
      <c r="M5265">
        <v>66.341999999999999</v>
      </c>
    </row>
    <row r="5266" spans="1:13" x14ac:dyDescent="0.35">
      <c r="A5266">
        <v>5262</v>
      </c>
      <c r="B5266" t="s">
        <v>3639</v>
      </c>
      <c r="C5266">
        <v>90.834999999999994</v>
      </c>
      <c r="D5266">
        <v>15.792999999999999</v>
      </c>
      <c r="E5266">
        <v>12.494</v>
      </c>
      <c r="F5266">
        <v>6.125</v>
      </c>
      <c r="G5266">
        <v>3.867</v>
      </c>
      <c r="H5266">
        <v>101529.68700000001</v>
      </c>
      <c r="I5266">
        <v>1.4E-2</v>
      </c>
      <c r="J5266">
        <v>64.429000000000002</v>
      </c>
      <c r="K5266">
        <v>25.61</v>
      </c>
      <c r="L5266">
        <v>11.66</v>
      </c>
      <c r="M5266">
        <v>78.094999999999999</v>
      </c>
    </row>
    <row r="5267" spans="1:13" x14ac:dyDescent="0.35">
      <c r="A5267">
        <v>5263</v>
      </c>
      <c r="B5267" t="s">
        <v>3638</v>
      </c>
      <c r="C5267">
        <v>200.446</v>
      </c>
      <c r="D5267">
        <v>17.398</v>
      </c>
      <c r="E5267">
        <v>13.615</v>
      </c>
      <c r="F5267">
        <v>6.2510000000000003</v>
      </c>
      <c r="G5267">
        <v>4.3879999999999999</v>
      </c>
      <c r="H5267">
        <v>101540.357</v>
      </c>
      <c r="I5267">
        <v>0.156</v>
      </c>
      <c r="J5267">
        <v>119.505</v>
      </c>
      <c r="K5267">
        <v>79.055000000000007</v>
      </c>
      <c r="L5267">
        <v>20.49</v>
      </c>
      <c r="M5267">
        <v>89.936000000000007</v>
      </c>
    </row>
    <row r="5268" spans="1:13" x14ac:dyDescent="0.35">
      <c r="A5268">
        <v>5264</v>
      </c>
      <c r="B5268" t="s">
        <v>3637</v>
      </c>
      <c r="C5268">
        <v>307.803</v>
      </c>
      <c r="D5268">
        <v>18.920999999999999</v>
      </c>
      <c r="E5268">
        <v>14.694000000000001</v>
      </c>
      <c r="F5268">
        <v>6.0780000000000003</v>
      </c>
      <c r="G5268">
        <v>4.5179999999999998</v>
      </c>
      <c r="H5268">
        <v>101542.992</v>
      </c>
      <c r="I5268">
        <v>1.2E-2</v>
      </c>
      <c r="J5268">
        <v>165.96</v>
      </c>
      <c r="K5268">
        <v>137.989</v>
      </c>
      <c r="L5268">
        <v>29.314</v>
      </c>
      <c r="M5268">
        <v>102.494</v>
      </c>
    </row>
    <row r="5269" spans="1:13" x14ac:dyDescent="0.35">
      <c r="A5269">
        <v>5265</v>
      </c>
      <c r="B5269" t="s">
        <v>3636</v>
      </c>
      <c r="C5269">
        <v>399.46300000000002</v>
      </c>
      <c r="D5269">
        <v>20.03</v>
      </c>
      <c r="E5269">
        <v>15.662000000000001</v>
      </c>
      <c r="F5269">
        <v>5.9550000000000001</v>
      </c>
      <c r="G5269">
        <v>4.4779999999999998</v>
      </c>
      <c r="H5269">
        <v>101538.12300000001</v>
      </c>
      <c r="I5269">
        <v>6.2E-2</v>
      </c>
      <c r="J5269">
        <v>202.35300000000001</v>
      </c>
      <c r="K5269">
        <v>191.94</v>
      </c>
      <c r="L5269">
        <v>37.680999999999997</v>
      </c>
      <c r="M5269">
        <v>116.577</v>
      </c>
    </row>
    <row r="5270" spans="1:13" x14ac:dyDescent="0.35">
      <c r="A5270">
        <v>5266</v>
      </c>
      <c r="B5270" t="s">
        <v>3635</v>
      </c>
      <c r="C5270">
        <v>440.30900000000003</v>
      </c>
      <c r="D5270">
        <v>21.009</v>
      </c>
      <c r="E5270">
        <v>16.486999999999998</v>
      </c>
      <c r="F5270">
        <v>5.8659999999999997</v>
      </c>
      <c r="G5270">
        <v>4.7409999999999997</v>
      </c>
      <c r="H5270">
        <v>101531.43799999999</v>
      </c>
      <c r="I5270">
        <v>5.7000000000000002E-2</v>
      </c>
      <c r="J5270">
        <v>227</v>
      </c>
      <c r="K5270">
        <v>205.48500000000001</v>
      </c>
      <c r="L5270">
        <v>44.98</v>
      </c>
      <c r="M5270">
        <v>133.19200000000001</v>
      </c>
    </row>
    <row r="5271" spans="1:13" x14ac:dyDescent="0.35">
      <c r="A5271">
        <v>5267</v>
      </c>
      <c r="B5271" t="s">
        <v>3634</v>
      </c>
      <c r="C5271">
        <v>504.92500000000001</v>
      </c>
      <c r="D5271">
        <v>21.72</v>
      </c>
      <c r="E5271">
        <v>17.186</v>
      </c>
      <c r="F5271">
        <v>6.1189999999999998</v>
      </c>
      <c r="G5271">
        <v>4.55</v>
      </c>
      <c r="H5271">
        <v>101518.495</v>
      </c>
      <c r="I5271">
        <v>1.6E-2</v>
      </c>
      <c r="J5271">
        <v>259.56299999999999</v>
      </c>
      <c r="K5271">
        <v>238.35900000000001</v>
      </c>
      <c r="L5271">
        <v>50.308</v>
      </c>
      <c r="M5271">
        <v>153.113</v>
      </c>
    </row>
    <row r="5272" spans="1:13" x14ac:dyDescent="0.35">
      <c r="A5272">
        <v>5268</v>
      </c>
      <c r="B5272" t="s">
        <v>3633</v>
      </c>
      <c r="C5272">
        <v>533.21500000000003</v>
      </c>
      <c r="D5272">
        <v>22.068000000000001</v>
      </c>
      <c r="E5272">
        <v>17.890999999999998</v>
      </c>
      <c r="F5272">
        <v>6.165</v>
      </c>
      <c r="G5272">
        <v>4.3979999999999997</v>
      </c>
      <c r="H5272">
        <v>101503.167</v>
      </c>
      <c r="I5272">
        <v>0.14099999999999999</v>
      </c>
      <c r="J5272">
        <v>248.66</v>
      </c>
      <c r="K5272">
        <v>277.45100000000002</v>
      </c>
      <c r="L5272">
        <v>52.676000000000002</v>
      </c>
      <c r="M5272">
        <v>175.983</v>
      </c>
    </row>
    <row r="5273" spans="1:13" x14ac:dyDescent="0.35">
      <c r="A5273">
        <v>5269</v>
      </c>
      <c r="B5273" t="s">
        <v>3632</v>
      </c>
      <c r="C5273">
        <v>511</v>
      </c>
      <c r="D5273">
        <v>22.385000000000002</v>
      </c>
      <c r="E5273">
        <v>18.358000000000001</v>
      </c>
      <c r="F5273">
        <v>6.3630000000000004</v>
      </c>
      <c r="G5273">
        <v>4.6340000000000003</v>
      </c>
      <c r="H5273">
        <v>101483.614</v>
      </c>
      <c r="I5273">
        <v>0.27900000000000003</v>
      </c>
      <c r="J5273">
        <v>244.65100000000001</v>
      </c>
      <c r="K5273">
        <v>257.25700000000001</v>
      </c>
      <c r="L5273">
        <v>51.469000000000001</v>
      </c>
      <c r="M5273">
        <v>199.40600000000001</v>
      </c>
    </row>
    <row r="5274" spans="1:13" x14ac:dyDescent="0.35">
      <c r="A5274">
        <v>5270</v>
      </c>
      <c r="B5274" t="s">
        <v>3631</v>
      </c>
      <c r="C5274">
        <v>478.70400000000001</v>
      </c>
      <c r="D5274">
        <v>22.527000000000001</v>
      </c>
      <c r="E5274">
        <v>18.736000000000001</v>
      </c>
      <c r="F5274">
        <v>6.5839999999999996</v>
      </c>
      <c r="G5274">
        <v>4.7359999999999998</v>
      </c>
      <c r="H5274">
        <v>101476.738</v>
      </c>
      <c r="I5274">
        <v>0.188</v>
      </c>
      <c r="J5274">
        <v>228.04</v>
      </c>
      <c r="K5274">
        <v>243.96700000000001</v>
      </c>
      <c r="L5274">
        <v>47.006999999999998</v>
      </c>
      <c r="M5274">
        <v>220.45599999999999</v>
      </c>
    </row>
    <row r="5275" spans="1:13" x14ac:dyDescent="0.35">
      <c r="A5275">
        <v>5271</v>
      </c>
      <c r="B5275" t="s">
        <v>3630</v>
      </c>
      <c r="C5275">
        <v>393.07299999999998</v>
      </c>
      <c r="D5275">
        <v>22.154</v>
      </c>
      <c r="E5275">
        <v>19.140999999999998</v>
      </c>
      <c r="F5275">
        <v>6.7919999999999998</v>
      </c>
      <c r="G5275">
        <v>4.8490000000000002</v>
      </c>
      <c r="H5275">
        <v>101475.30100000001</v>
      </c>
      <c r="I5275">
        <v>0.14299999999999999</v>
      </c>
      <c r="J5275">
        <v>199.40299999999999</v>
      </c>
      <c r="K5275">
        <v>181.37299999999999</v>
      </c>
      <c r="L5275">
        <v>40.247</v>
      </c>
      <c r="M5275">
        <v>238.08799999999999</v>
      </c>
    </row>
    <row r="5276" spans="1:13" x14ac:dyDescent="0.35">
      <c r="A5276">
        <v>5272</v>
      </c>
      <c r="B5276" t="s">
        <v>3629</v>
      </c>
      <c r="C5276">
        <v>292.11900000000003</v>
      </c>
      <c r="D5276">
        <v>21.541</v>
      </c>
      <c r="E5276">
        <v>19.236000000000001</v>
      </c>
      <c r="F5276">
        <v>6.7859999999999996</v>
      </c>
      <c r="G5276">
        <v>5.0449999999999999</v>
      </c>
      <c r="H5276">
        <v>101457.231</v>
      </c>
      <c r="I5276">
        <v>0.23300000000000001</v>
      </c>
      <c r="J5276">
        <v>158.57900000000001</v>
      </c>
      <c r="K5276">
        <v>128.42500000000001</v>
      </c>
      <c r="L5276">
        <v>32.134</v>
      </c>
      <c r="M5276">
        <v>252.92500000000001</v>
      </c>
    </row>
    <row r="5277" spans="1:13" x14ac:dyDescent="0.35">
      <c r="A5277">
        <v>5273</v>
      </c>
      <c r="B5277" t="s">
        <v>3628</v>
      </c>
      <c r="C5277">
        <v>210.19900000000001</v>
      </c>
      <c r="D5277">
        <v>20.951000000000001</v>
      </c>
      <c r="E5277">
        <v>19.472000000000001</v>
      </c>
      <c r="F5277">
        <v>6.49</v>
      </c>
      <c r="G5277">
        <v>4.5750000000000002</v>
      </c>
      <c r="H5277">
        <v>101448.91499999999</v>
      </c>
      <c r="I5277">
        <v>0.20899999999999999</v>
      </c>
      <c r="J5277">
        <v>114.90300000000001</v>
      </c>
      <c r="K5277">
        <v>92.869</v>
      </c>
      <c r="L5277">
        <v>23.408999999999999</v>
      </c>
      <c r="M5277">
        <v>265.85399999999998</v>
      </c>
    </row>
    <row r="5278" spans="1:13" x14ac:dyDescent="0.35">
      <c r="A5278">
        <v>5274</v>
      </c>
      <c r="B5278" t="s">
        <v>3627</v>
      </c>
      <c r="C5278">
        <v>115.502</v>
      </c>
      <c r="D5278">
        <v>19.946999999999999</v>
      </c>
      <c r="E5278">
        <v>19.539000000000001</v>
      </c>
      <c r="F5278">
        <v>6.2389999999999999</v>
      </c>
      <c r="G5278">
        <v>4.7350000000000003</v>
      </c>
      <c r="H5278">
        <v>101458.166</v>
      </c>
      <c r="I5278">
        <v>0.24099999999999999</v>
      </c>
      <c r="J5278">
        <v>72.959999999999994</v>
      </c>
      <c r="K5278">
        <v>40.590000000000003</v>
      </c>
      <c r="L5278">
        <v>14.506</v>
      </c>
      <c r="M5278">
        <v>277.86399999999998</v>
      </c>
    </row>
    <row r="5279" spans="1:13" x14ac:dyDescent="0.35">
      <c r="A5279">
        <v>5275</v>
      </c>
      <c r="B5279" t="s">
        <v>3626</v>
      </c>
      <c r="C5279">
        <v>39.622999999999998</v>
      </c>
      <c r="D5279">
        <v>18.553999999999998</v>
      </c>
      <c r="E5279">
        <v>18.376999999999999</v>
      </c>
      <c r="F5279">
        <v>6.4480000000000004</v>
      </c>
      <c r="G5279">
        <v>4.835</v>
      </c>
      <c r="H5279">
        <v>101466.83500000001</v>
      </c>
      <c r="I5279">
        <v>0.14000000000000001</v>
      </c>
      <c r="J5279">
        <v>29.337</v>
      </c>
      <c r="K5279">
        <v>9.625</v>
      </c>
      <c r="L5279">
        <v>5.8470000000000004</v>
      </c>
      <c r="M5279">
        <v>289.60000000000002</v>
      </c>
    </row>
    <row r="5280" spans="1:13" x14ac:dyDescent="0.35">
      <c r="A5280">
        <v>5276</v>
      </c>
      <c r="B5280" t="s">
        <v>3625</v>
      </c>
      <c r="C5280">
        <v>2.0409999999999999</v>
      </c>
      <c r="D5280">
        <v>17.48</v>
      </c>
      <c r="E5280">
        <v>17.143999999999998</v>
      </c>
      <c r="F5280">
        <v>6.3920000000000003</v>
      </c>
      <c r="G5280">
        <v>4.3</v>
      </c>
      <c r="H5280">
        <v>101489.93</v>
      </c>
      <c r="I5280">
        <v>6.7000000000000004E-2</v>
      </c>
      <c r="J5280">
        <v>1.905</v>
      </c>
      <c r="K5280">
        <v>1.6E-2</v>
      </c>
      <c r="L5280">
        <v>-2.1429999999999998</v>
      </c>
      <c r="M5280">
        <v>301.51</v>
      </c>
    </row>
    <row r="5281" spans="1:13" x14ac:dyDescent="0.35">
      <c r="A5281">
        <v>5277</v>
      </c>
      <c r="B5281" t="s">
        <v>3624</v>
      </c>
      <c r="C5281">
        <v>0</v>
      </c>
      <c r="D5281">
        <v>16.503</v>
      </c>
      <c r="E5281">
        <v>16.047000000000001</v>
      </c>
      <c r="F5281">
        <v>6.1420000000000003</v>
      </c>
      <c r="G5281">
        <v>4.1390000000000002</v>
      </c>
      <c r="H5281">
        <v>101497.852</v>
      </c>
      <c r="I5281">
        <v>5.8999999999999997E-2</v>
      </c>
      <c r="J5281">
        <v>0</v>
      </c>
      <c r="K5281">
        <v>0</v>
      </c>
      <c r="L5281">
        <v>-9.1890000000000001</v>
      </c>
      <c r="M5281">
        <v>314.16899999999998</v>
      </c>
    </row>
    <row r="5282" spans="1:13" x14ac:dyDescent="0.35">
      <c r="A5282">
        <v>5278</v>
      </c>
      <c r="B5282" t="s">
        <v>3623</v>
      </c>
      <c r="C5282">
        <v>0</v>
      </c>
      <c r="D5282">
        <v>15.962999999999999</v>
      </c>
      <c r="E5282">
        <v>15.255000000000001</v>
      </c>
      <c r="F5282">
        <v>6.1680000000000001</v>
      </c>
      <c r="G5282">
        <v>4.1559999999999997</v>
      </c>
      <c r="H5282">
        <v>101484.947</v>
      </c>
      <c r="I5282">
        <v>0.112</v>
      </c>
      <c r="J5282">
        <v>0</v>
      </c>
      <c r="K5282">
        <v>0</v>
      </c>
      <c r="L5282">
        <v>-14.816000000000001</v>
      </c>
      <c r="M5282">
        <v>327.76299999999998</v>
      </c>
    </row>
    <row r="5283" spans="1:13" x14ac:dyDescent="0.35">
      <c r="A5283">
        <v>5279</v>
      </c>
      <c r="B5283" t="s">
        <v>3622</v>
      </c>
      <c r="C5283">
        <v>0</v>
      </c>
      <c r="D5283">
        <v>15.712</v>
      </c>
      <c r="E5283">
        <v>14.49</v>
      </c>
      <c r="F5283">
        <v>6.2480000000000002</v>
      </c>
      <c r="G5283">
        <v>4.8479999999999999</v>
      </c>
      <c r="H5283">
        <v>101468.133</v>
      </c>
      <c r="I5283">
        <v>3.7999999999999999E-2</v>
      </c>
      <c r="J5283">
        <v>0</v>
      </c>
      <c r="K5283">
        <v>0</v>
      </c>
      <c r="L5283">
        <v>-18.574999999999999</v>
      </c>
      <c r="M5283">
        <v>342.21600000000001</v>
      </c>
    </row>
    <row r="5284" spans="1:13" x14ac:dyDescent="0.35">
      <c r="A5284">
        <v>5280</v>
      </c>
      <c r="B5284" t="s">
        <v>3621</v>
      </c>
      <c r="C5284">
        <v>0</v>
      </c>
      <c r="D5284">
        <v>15.477</v>
      </c>
      <c r="E5284">
        <v>13.721</v>
      </c>
      <c r="F5284">
        <v>6.125</v>
      </c>
      <c r="G5284">
        <v>4.96</v>
      </c>
      <c r="H5284">
        <v>101443.992</v>
      </c>
      <c r="I5284">
        <v>5.7000000000000002E-2</v>
      </c>
      <c r="J5284">
        <v>0</v>
      </c>
      <c r="K5284">
        <v>0</v>
      </c>
      <c r="L5284">
        <v>-20.161999999999999</v>
      </c>
      <c r="M5284">
        <v>337.49200000000002</v>
      </c>
    </row>
    <row r="5285" spans="1:13" x14ac:dyDescent="0.35">
      <c r="A5285">
        <v>5281</v>
      </c>
      <c r="B5285" t="s">
        <v>3620</v>
      </c>
      <c r="C5285">
        <v>0</v>
      </c>
      <c r="D5285">
        <v>15.241</v>
      </c>
      <c r="E5285">
        <v>13.535</v>
      </c>
      <c r="F5285">
        <v>6.2169999999999996</v>
      </c>
      <c r="G5285">
        <v>5.1189999999999998</v>
      </c>
      <c r="H5285">
        <v>101422.913</v>
      </c>
      <c r="I5285">
        <v>0.10299999999999999</v>
      </c>
      <c r="J5285">
        <v>0</v>
      </c>
      <c r="K5285">
        <v>0</v>
      </c>
      <c r="L5285">
        <v>-19.385999999999999</v>
      </c>
      <c r="M5285">
        <v>12.75</v>
      </c>
    </row>
    <row r="5286" spans="1:13" x14ac:dyDescent="0.35">
      <c r="A5286">
        <v>5282</v>
      </c>
      <c r="B5286" t="s">
        <v>3619</v>
      </c>
      <c r="C5286">
        <v>0</v>
      </c>
      <c r="D5286">
        <v>14.923999999999999</v>
      </c>
      <c r="E5286">
        <v>13.391999999999999</v>
      </c>
      <c r="F5286">
        <v>6.2990000000000004</v>
      </c>
      <c r="G5286">
        <v>5.327</v>
      </c>
      <c r="H5286">
        <v>101406.961</v>
      </c>
      <c r="I5286">
        <v>0.24399999999999999</v>
      </c>
      <c r="J5286">
        <v>0</v>
      </c>
      <c r="K5286">
        <v>0</v>
      </c>
      <c r="L5286">
        <v>-16.347999999999999</v>
      </c>
      <c r="M5286">
        <v>27.481999999999999</v>
      </c>
    </row>
    <row r="5287" spans="1:13" x14ac:dyDescent="0.35">
      <c r="A5287">
        <v>5283</v>
      </c>
      <c r="B5287" t="s">
        <v>3618</v>
      </c>
      <c r="C5287">
        <v>0</v>
      </c>
      <c r="D5287">
        <v>14.853999999999999</v>
      </c>
      <c r="E5287">
        <v>13.275</v>
      </c>
      <c r="F5287">
        <v>6.6609999999999996</v>
      </c>
      <c r="G5287">
        <v>5.3449999999999998</v>
      </c>
      <c r="H5287">
        <v>101393.473</v>
      </c>
      <c r="I5287">
        <v>4.9000000000000002E-2</v>
      </c>
      <c r="J5287">
        <v>0</v>
      </c>
      <c r="K5287">
        <v>0</v>
      </c>
      <c r="L5287">
        <v>-11.32</v>
      </c>
      <c r="M5287">
        <v>41.408000000000001</v>
      </c>
    </row>
    <row r="5288" spans="1:13" x14ac:dyDescent="0.35">
      <c r="A5288">
        <v>5284</v>
      </c>
      <c r="B5288" t="s">
        <v>3617</v>
      </c>
      <c r="C5288">
        <v>3.7999999999999999E-2</v>
      </c>
      <c r="D5288">
        <v>14.804</v>
      </c>
      <c r="E5288">
        <v>13.164</v>
      </c>
      <c r="F5288">
        <v>6.6139999999999999</v>
      </c>
      <c r="G5288">
        <v>5.1559999999999997</v>
      </c>
      <c r="H5288">
        <v>101385.747</v>
      </c>
      <c r="I5288">
        <v>7.0000000000000007E-2</v>
      </c>
      <c r="J5288">
        <v>3.6999999999999998E-2</v>
      </c>
      <c r="K5288">
        <v>0</v>
      </c>
      <c r="L5288">
        <v>-4.7329999999999997</v>
      </c>
      <c r="M5288">
        <v>54.353999999999999</v>
      </c>
    </row>
    <row r="5289" spans="1:13" x14ac:dyDescent="0.35">
      <c r="A5289">
        <v>5285</v>
      </c>
      <c r="B5289" t="s">
        <v>3616</v>
      </c>
      <c r="C5289">
        <v>12.946</v>
      </c>
      <c r="D5289">
        <v>15.076000000000001</v>
      </c>
      <c r="E5289">
        <v>13.064</v>
      </c>
      <c r="F5289">
        <v>6.585</v>
      </c>
      <c r="G5289">
        <v>5.665</v>
      </c>
      <c r="H5289">
        <v>101387.804</v>
      </c>
      <c r="I5289">
        <v>0.03</v>
      </c>
      <c r="J5289">
        <v>12.114000000000001</v>
      </c>
      <c r="K5289">
        <v>0.77300000000000002</v>
      </c>
      <c r="L5289">
        <v>2.99</v>
      </c>
      <c r="M5289">
        <v>66.527000000000001</v>
      </c>
    </row>
    <row r="5290" spans="1:13" x14ac:dyDescent="0.35">
      <c r="A5290">
        <v>5286</v>
      </c>
      <c r="B5290" t="s">
        <v>3615</v>
      </c>
      <c r="C5290">
        <v>75.457999999999998</v>
      </c>
      <c r="D5290">
        <v>16.178000000000001</v>
      </c>
      <c r="E5290">
        <v>13.164999999999999</v>
      </c>
      <c r="F5290">
        <v>6.782</v>
      </c>
      <c r="G5290">
        <v>5.3129999999999997</v>
      </c>
      <c r="H5290">
        <v>101399.992</v>
      </c>
      <c r="I5290">
        <v>8.8999999999999996E-2</v>
      </c>
      <c r="J5290">
        <v>58.573</v>
      </c>
      <c r="K5290">
        <v>15.416</v>
      </c>
      <c r="L5290">
        <v>11.455</v>
      </c>
      <c r="M5290">
        <v>78.293000000000006</v>
      </c>
    </row>
    <row r="5291" spans="1:13" x14ac:dyDescent="0.35">
      <c r="A5291">
        <v>5287</v>
      </c>
      <c r="B5291" t="s">
        <v>3614</v>
      </c>
      <c r="C5291">
        <v>171.75200000000001</v>
      </c>
      <c r="D5291">
        <v>17.565000000000001</v>
      </c>
      <c r="E5291">
        <v>14.000999999999999</v>
      </c>
      <c r="F5291">
        <v>7.0540000000000003</v>
      </c>
      <c r="G5291">
        <v>4.492</v>
      </c>
      <c r="H5291">
        <v>101413.295</v>
      </c>
      <c r="I5291">
        <v>8.6999999999999994E-2</v>
      </c>
      <c r="J5291">
        <v>113.03700000000001</v>
      </c>
      <c r="K5291">
        <v>56.55</v>
      </c>
      <c r="L5291">
        <v>20.286999999999999</v>
      </c>
      <c r="M5291">
        <v>90.147000000000006</v>
      </c>
    </row>
    <row r="5292" spans="1:13" x14ac:dyDescent="0.35">
      <c r="A5292">
        <v>5288</v>
      </c>
      <c r="B5292" t="s">
        <v>3613</v>
      </c>
      <c r="C5292">
        <v>284.46600000000001</v>
      </c>
      <c r="D5292">
        <v>18.751999999999999</v>
      </c>
      <c r="E5292">
        <v>14.835000000000001</v>
      </c>
      <c r="F5292">
        <v>7.3360000000000003</v>
      </c>
      <c r="G5292">
        <v>4.4960000000000004</v>
      </c>
      <c r="H5292">
        <v>101433.205</v>
      </c>
      <c r="I5292">
        <v>0.124</v>
      </c>
      <c r="J5292">
        <v>154.28299999999999</v>
      </c>
      <c r="K5292">
        <v>127.63200000000001</v>
      </c>
      <c r="L5292">
        <v>29.108000000000001</v>
      </c>
      <c r="M5292">
        <v>102.717</v>
      </c>
    </row>
    <row r="5293" spans="1:13" x14ac:dyDescent="0.35">
      <c r="A5293">
        <v>5289</v>
      </c>
      <c r="B5293" t="s">
        <v>3612</v>
      </c>
      <c r="C5293">
        <v>368.18299999999999</v>
      </c>
      <c r="D5293">
        <v>19.760999999999999</v>
      </c>
      <c r="E5293">
        <v>15.638999999999999</v>
      </c>
      <c r="F5293">
        <v>7.0759999999999996</v>
      </c>
      <c r="G5293">
        <v>4.5620000000000003</v>
      </c>
      <c r="H5293">
        <v>101443.833</v>
      </c>
      <c r="I5293">
        <v>1.6E-2</v>
      </c>
      <c r="J5293">
        <v>205.745</v>
      </c>
      <c r="K5293">
        <v>159.298</v>
      </c>
      <c r="L5293">
        <v>37.463000000000001</v>
      </c>
      <c r="M5293">
        <v>116.80500000000001</v>
      </c>
    </row>
    <row r="5294" spans="1:13" x14ac:dyDescent="0.35">
      <c r="A5294">
        <v>5290</v>
      </c>
      <c r="B5294" t="s">
        <v>3611</v>
      </c>
      <c r="C5294">
        <v>473.96199999999999</v>
      </c>
      <c r="D5294">
        <v>20.550999999999998</v>
      </c>
      <c r="E5294">
        <v>16.277000000000001</v>
      </c>
      <c r="F5294">
        <v>6.6769999999999996</v>
      </c>
      <c r="G5294">
        <v>4.9690000000000003</v>
      </c>
      <c r="H5294">
        <v>101454.056</v>
      </c>
      <c r="I5294">
        <v>0.13300000000000001</v>
      </c>
      <c r="J5294">
        <v>247.47200000000001</v>
      </c>
      <c r="K5294">
        <v>225.96700000000001</v>
      </c>
      <c r="L5294">
        <v>44.732999999999997</v>
      </c>
      <c r="M5294">
        <v>133.387</v>
      </c>
    </row>
    <row r="5295" spans="1:13" x14ac:dyDescent="0.35">
      <c r="A5295">
        <v>5291</v>
      </c>
      <c r="B5295" t="s">
        <v>3610</v>
      </c>
      <c r="C5295">
        <v>495.49200000000002</v>
      </c>
      <c r="D5295">
        <v>21.062000000000001</v>
      </c>
      <c r="E5295">
        <v>16.913</v>
      </c>
      <c r="F5295">
        <v>6.78</v>
      </c>
      <c r="G5295">
        <v>4.7539999999999996</v>
      </c>
      <c r="H5295">
        <v>101452.53599999999</v>
      </c>
      <c r="I5295">
        <v>0.156</v>
      </c>
      <c r="J5295">
        <v>247.91399999999999</v>
      </c>
      <c r="K5295">
        <v>245.28700000000001</v>
      </c>
      <c r="L5295">
        <v>50.042999999999999</v>
      </c>
      <c r="M5295">
        <v>153.262</v>
      </c>
    </row>
    <row r="5296" spans="1:13" x14ac:dyDescent="0.35">
      <c r="A5296">
        <v>5292</v>
      </c>
      <c r="B5296" t="s">
        <v>3609</v>
      </c>
      <c r="C5296">
        <v>528.726</v>
      </c>
      <c r="D5296">
        <v>21.611000000000001</v>
      </c>
      <c r="E5296">
        <v>17.454000000000001</v>
      </c>
      <c r="F5296">
        <v>7.2439999999999998</v>
      </c>
      <c r="G5296">
        <v>4.9720000000000004</v>
      </c>
      <c r="H5296">
        <v>101455.08100000001</v>
      </c>
      <c r="I5296">
        <v>0.156</v>
      </c>
      <c r="J5296">
        <v>274.95699999999999</v>
      </c>
      <c r="K5296">
        <v>257.61900000000003</v>
      </c>
      <c r="L5296">
        <v>52.395000000000003</v>
      </c>
      <c r="M5296">
        <v>176.053</v>
      </c>
    </row>
    <row r="5297" spans="1:13" x14ac:dyDescent="0.35">
      <c r="A5297">
        <v>5293</v>
      </c>
      <c r="B5297" t="s">
        <v>3608</v>
      </c>
      <c r="C5297">
        <v>505.80500000000001</v>
      </c>
      <c r="D5297">
        <v>21.6</v>
      </c>
      <c r="E5297">
        <v>17.824000000000002</v>
      </c>
      <c r="F5297">
        <v>7.3929999999999998</v>
      </c>
      <c r="G5297">
        <v>5.1520000000000001</v>
      </c>
      <c r="H5297">
        <v>101464.057</v>
      </c>
      <c r="I5297">
        <v>0.20799999999999999</v>
      </c>
      <c r="J5297">
        <v>264.78199999999998</v>
      </c>
      <c r="K5297">
        <v>247.71299999999999</v>
      </c>
      <c r="L5297">
        <v>51.186</v>
      </c>
      <c r="M5297">
        <v>199.36199999999999</v>
      </c>
    </row>
    <row r="5298" spans="1:13" x14ac:dyDescent="0.35">
      <c r="A5298">
        <v>5294</v>
      </c>
      <c r="B5298" t="s">
        <v>3607</v>
      </c>
      <c r="C5298">
        <v>472.57100000000003</v>
      </c>
      <c r="D5298">
        <v>21.559000000000001</v>
      </c>
      <c r="E5298">
        <v>18.183</v>
      </c>
      <c r="F5298">
        <v>7.5060000000000002</v>
      </c>
      <c r="G5298">
        <v>5.4379999999999997</v>
      </c>
      <c r="H5298">
        <v>101473.788</v>
      </c>
      <c r="I5298">
        <v>2.1000000000000001E-2</v>
      </c>
      <c r="J5298">
        <v>244.92500000000001</v>
      </c>
      <c r="K5298">
        <v>236.27500000000001</v>
      </c>
      <c r="L5298">
        <v>46.734999999999999</v>
      </c>
      <c r="M5298">
        <v>220.333</v>
      </c>
    </row>
    <row r="5299" spans="1:13" x14ac:dyDescent="0.35">
      <c r="A5299">
        <v>5295</v>
      </c>
      <c r="B5299" t="s">
        <v>3606</v>
      </c>
      <c r="C5299">
        <v>394.55200000000002</v>
      </c>
      <c r="D5299">
        <v>21.503</v>
      </c>
      <c r="E5299">
        <v>18.506</v>
      </c>
      <c r="F5299">
        <v>7.6749999999999998</v>
      </c>
      <c r="G5299">
        <v>5.1779999999999999</v>
      </c>
      <c r="H5299">
        <v>101475.039</v>
      </c>
      <c r="I5299">
        <v>2.4E-2</v>
      </c>
      <c r="J5299">
        <v>216.29499999999999</v>
      </c>
      <c r="K5299">
        <v>188.46</v>
      </c>
      <c r="L5299">
        <v>39.994</v>
      </c>
      <c r="M5299">
        <v>237.934</v>
      </c>
    </row>
    <row r="5300" spans="1:13" x14ac:dyDescent="0.35">
      <c r="A5300">
        <v>5296</v>
      </c>
      <c r="B5300" t="s">
        <v>3605</v>
      </c>
      <c r="C5300">
        <v>320.84100000000001</v>
      </c>
      <c r="D5300">
        <v>21.073</v>
      </c>
      <c r="E5300">
        <v>18.791</v>
      </c>
      <c r="F5300">
        <v>7.7519999999999998</v>
      </c>
      <c r="G5300">
        <v>4.9509999999999996</v>
      </c>
      <c r="H5300">
        <v>101480.798</v>
      </c>
      <c r="I5300">
        <v>3.9E-2</v>
      </c>
      <c r="J5300">
        <v>174.30799999999999</v>
      </c>
      <c r="K5300">
        <v>155.334</v>
      </c>
      <c r="L5300">
        <v>31.905000000000001</v>
      </c>
      <c r="M5300">
        <v>252.727</v>
      </c>
    </row>
    <row r="5301" spans="1:13" x14ac:dyDescent="0.35">
      <c r="A5301">
        <v>5297</v>
      </c>
      <c r="B5301" t="s">
        <v>3604</v>
      </c>
      <c r="C5301">
        <v>229.90100000000001</v>
      </c>
      <c r="D5301">
        <v>20.448</v>
      </c>
      <c r="E5301">
        <v>19.045000000000002</v>
      </c>
      <c r="F5301">
        <v>7.6479999999999997</v>
      </c>
      <c r="G5301">
        <v>4.8920000000000003</v>
      </c>
      <c r="H5301">
        <v>101483.878</v>
      </c>
      <c r="I5301">
        <v>5.0999999999999997E-2</v>
      </c>
      <c r="J5301">
        <v>128.911</v>
      </c>
      <c r="K5301">
        <v>107.11499999999999</v>
      </c>
      <c r="L5301">
        <v>23.167000000000002</v>
      </c>
      <c r="M5301">
        <v>265.69</v>
      </c>
    </row>
    <row r="5302" spans="1:13" x14ac:dyDescent="0.35">
      <c r="A5302">
        <v>5298</v>
      </c>
      <c r="B5302" t="s">
        <v>3603</v>
      </c>
      <c r="C5302">
        <v>125.136</v>
      </c>
      <c r="D5302">
        <v>19.573</v>
      </c>
      <c r="E5302">
        <v>19.245000000000001</v>
      </c>
      <c r="F5302">
        <v>7.4749999999999996</v>
      </c>
      <c r="G5302">
        <v>4.6059999999999999</v>
      </c>
      <c r="H5302">
        <v>101499.90700000001</v>
      </c>
      <c r="I5302">
        <v>1.6E-2</v>
      </c>
      <c r="J5302">
        <v>76.75</v>
      </c>
      <c r="K5302">
        <v>51.356000000000002</v>
      </c>
      <c r="L5302">
        <v>14.272</v>
      </c>
      <c r="M5302">
        <v>277.69600000000003</v>
      </c>
    </row>
    <row r="5303" spans="1:13" x14ac:dyDescent="0.35">
      <c r="A5303">
        <v>5299</v>
      </c>
      <c r="B5303" t="s">
        <v>3602</v>
      </c>
      <c r="C5303">
        <v>36.659999999999997</v>
      </c>
      <c r="D5303">
        <v>18.190000000000001</v>
      </c>
      <c r="E5303">
        <v>18.041</v>
      </c>
      <c r="F5303">
        <v>7.1859999999999999</v>
      </c>
      <c r="G5303">
        <v>4.6870000000000003</v>
      </c>
      <c r="H5303">
        <v>101523.792</v>
      </c>
      <c r="I5303">
        <v>0.109</v>
      </c>
      <c r="J5303">
        <v>29.318999999999999</v>
      </c>
      <c r="K5303">
        <v>8.298</v>
      </c>
      <c r="L5303">
        <v>5.6230000000000002</v>
      </c>
      <c r="M5303">
        <v>289.423</v>
      </c>
    </row>
    <row r="5304" spans="1:13" x14ac:dyDescent="0.35">
      <c r="A5304">
        <v>5300</v>
      </c>
      <c r="B5304" t="s">
        <v>3601</v>
      </c>
      <c r="C5304">
        <v>1.411</v>
      </c>
      <c r="D5304">
        <v>16.773</v>
      </c>
      <c r="E5304">
        <v>16.838000000000001</v>
      </c>
      <c r="F5304">
        <v>7.15</v>
      </c>
      <c r="G5304">
        <v>4.077</v>
      </c>
      <c r="H5304">
        <v>101560.177</v>
      </c>
      <c r="I5304">
        <v>6.5000000000000002E-2</v>
      </c>
      <c r="J5304">
        <v>1.4019999999999999</v>
      </c>
      <c r="K5304">
        <v>3.7999999999999999E-2</v>
      </c>
      <c r="L5304">
        <v>-2.4169999999999998</v>
      </c>
      <c r="M5304">
        <v>301.40899999999999</v>
      </c>
    </row>
    <row r="5305" spans="1:13" x14ac:dyDescent="0.35">
      <c r="A5305">
        <v>5301</v>
      </c>
      <c r="B5305" t="s">
        <v>3600</v>
      </c>
      <c r="C5305">
        <v>0</v>
      </c>
      <c r="D5305">
        <v>15.936999999999999</v>
      </c>
      <c r="E5305">
        <v>15.717000000000001</v>
      </c>
      <c r="F5305">
        <v>7.1159999999999997</v>
      </c>
      <c r="G5305">
        <v>3.92</v>
      </c>
      <c r="H5305">
        <v>101569.406</v>
      </c>
      <c r="I5305">
        <v>0.03</v>
      </c>
      <c r="J5305">
        <v>0</v>
      </c>
      <c r="K5305">
        <v>0</v>
      </c>
      <c r="L5305">
        <v>-9.4830000000000005</v>
      </c>
      <c r="M5305">
        <v>314.12099999999998</v>
      </c>
    </row>
    <row r="5306" spans="1:13" x14ac:dyDescent="0.35">
      <c r="A5306">
        <v>5302</v>
      </c>
      <c r="B5306" t="s">
        <v>3599</v>
      </c>
      <c r="C5306">
        <v>0</v>
      </c>
      <c r="D5306">
        <v>15.4</v>
      </c>
      <c r="E5306">
        <v>14.648999999999999</v>
      </c>
      <c r="F5306">
        <v>6.9550000000000001</v>
      </c>
      <c r="G5306">
        <v>4.3650000000000002</v>
      </c>
      <c r="H5306">
        <v>101579.909</v>
      </c>
      <c r="I5306">
        <v>0.114</v>
      </c>
      <c r="J5306">
        <v>0</v>
      </c>
      <c r="K5306">
        <v>0</v>
      </c>
      <c r="L5306">
        <v>-15.085000000000001</v>
      </c>
      <c r="M5306">
        <v>327.66500000000002</v>
      </c>
    </row>
    <row r="5307" spans="1:13" x14ac:dyDescent="0.35">
      <c r="A5307">
        <v>5303</v>
      </c>
      <c r="B5307" t="s">
        <v>3598</v>
      </c>
      <c r="C5307">
        <v>0</v>
      </c>
      <c r="D5307">
        <v>14.801</v>
      </c>
      <c r="E5307">
        <v>13.603999999999999</v>
      </c>
      <c r="F5307">
        <v>7.0030000000000001</v>
      </c>
      <c r="G5307">
        <v>4.2939999999999996</v>
      </c>
      <c r="H5307">
        <v>101584.375</v>
      </c>
      <c r="I5307">
        <v>0.48099999999999998</v>
      </c>
      <c r="J5307">
        <v>0</v>
      </c>
      <c r="K5307">
        <v>0</v>
      </c>
      <c r="L5307">
        <v>-18.867999999999999</v>
      </c>
      <c r="M5307">
        <v>342.22199999999998</v>
      </c>
    </row>
    <row r="5308" spans="1:13" x14ac:dyDescent="0.35">
      <c r="A5308">
        <v>5304</v>
      </c>
      <c r="B5308" t="s">
        <v>3597</v>
      </c>
      <c r="C5308">
        <v>0</v>
      </c>
      <c r="D5308">
        <v>14.417999999999999</v>
      </c>
      <c r="E5308">
        <v>12.574999999999999</v>
      </c>
      <c r="F5308">
        <v>6.97</v>
      </c>
      <c r="G5308">
        <v>4.0629999999999997</v>
      </c>
      <c r="H5308">
        <v>101577.902</v>
      </c>
      <c r="I5308">
        <v>0.22600000000000001</v>
      </c>
      <c r="J5308">
        <v>0</v>
      </c>
      <c r="K5308">
        <v>0</v>
      </c>
      <c r="L5308">
        <v>-20.451000000000001</v>
      </c>
      <c r="M5308">
        <v>330.12400000000002</v>
      </c>
    </row>
    <row r="5309" spans="1:13" x14ac:dyDescent="0.35">
      <c r="A5309">
        <v>5305</v>
      </c>
      <c r="B5309" t="s">
        <v>3596</v>
      </c>
      <c r="C5309">
        <v>0</v>
      </c>
      <c r="D5309">
        <v>14.074999999999999</v>
      </c>
      <c r="E5309">
        <v>12.259</v>
      </c>
      <c r="F5309">
        <v>6.7510000000000003</v>
      </c>
      <c r="G5309">
        <v>3.8780000000000001</v>
      </c>
      <c r="H5309">
        <v>101571.83100000001</v>
      </c>
      <c r="I5309">
        <v>4.7E-2</v>
      </c>
      <c r="J5309">
        <v>0</v>
      </c>
      <c r="K5309">
        <v>0</v>
      </c>
      <c r="L5309">
        <v>-19.670000000000002</v>
      </c>
      <c r="M5309">
        <v>12.779</v>
      </c>
    </row>
    <row r="5310" spans="1:13" x14ac:dyDescent="0.35">
      <c r="A5310">
        <v>5306</v>
      </c>
      <c r="B5310" t="s">
        <v>3595</v>
      </c>
      <c r="C5310">
        <v>0</v>
      </c>
      <c r="D5310">
        <v>13.688000000000001</v>
      </c>
      <c r="E5310">
        <v>12.032999999999999</v>
      </c>
      <c r="F5310">
        <v>6.7530000000000001</v>
      </c>
      <c r="G5310">
        <v>3.8460000000000001</v>
      </c>
      <c r="H5310">
        <v>101561.535</v>
      </c>
      <c r="I5310">
        <v>0.107</v>
      </c>
      <c r="J5310">
        <v>0</v>
      </c>
      <c r="K5310">
        <v>0</v>
      </c>
      <c r="L5310">
        <v>-16.600999999999999</v>
      </c>
      <c r="M5310">
        <v>27.634</v>
      </c>
    </row>
    <row r="5311" spans="1:13" x14ac:dyDescent="0.35">
      <c r="A5311">
        <v>5307</v>
      </c>
      <c r="B5311" t="s">
        <v>3594</v>
      </c>
      <c r="C5311">
        <v>0</v>
      </c>
      <c r="D5311">
        <v>13.500999999999999</v>
      </c>
      <c r="E5311">
        <v>11.843999999999999</v>
      </c>
      <c r="F5311">
        <v>6.8449999999999998</v>
      </c>
      <c r="G5311">
        <v>4.3719999999999999</v>
      </c>
      <c r="H5311">
        <v>101543.432</v>
      </c>
      <c r="I5311">
        <v>7.0000000000000007E-2</v>
      </c>
      <c r="J5311">
        <v>0</v>
      </c>
      <c r="K5311">
        <v>0</v>
      </c>
      <c r="L5311">
        <v>-11.561</v>
      </c>
      <c r="M5311">
        <v>41.567999999999998</v>
      </c>
    </row>
    <row r="5312" spans="1:13" x14ac:dyDescent="0.35">
      <c r="A5312">
        <v>5308</v>
      </c>
      <c r="B5312" t="s">
        <v>3593</v>
      </c>
      <c r="C5312">
        <v>4.3999999999999997E-2</v>
      </c>
      <c r="D5312">
        <v>13.432</v>
      </c>
      <c r="E5312">
        <v>11.673</v>
      </c>
      <c r="F5312">
        <v>6.8</v>
      </c>
      <c r="G5312">
        <v>4.8840000000000003</v>
      </c>
      <c r="H5312">
        <v>101545.719</v>
      </c>
      <c r="I5312">
        <v>0.06</v>
      </c>
      <c r="J5312">
        <v>4.3999999999999997E-2</v>
      </c>
      <c r="K5312">
        <v>0</v>
      </c>
      <c r="L5312">
        <v>-4.9640000000000004</v>
      </c>
      <c r="M5312">
        <v>54.527000000000001</v>
      </c>
    </row>
    <row r="5313" spans="1:13" x14ac:dyDescent="0.35">
      <c r="A5313">
        <v>5309</v>
      </c>
      <c r="B5313" t="s">
        <v>3592</v>
      </c>
      <c r="C5313">
        <v>16.004999999999999</v>
      </c>
      <c r="D5313">
        <v>13.750999999999999</v>
      </c>
      <c r="E5313">
        <v>11.576000000000001</v>
      </c>
      <c r="F5313">
        <v>6.9279999999999999</v>
      </c>
      <c r="G5313">
        <v>4.806</v>
      </c>
      <c r="H5313">
        <v>101556.694</v>
      </c>
      <c r="I5313">
        <v>5.3999999999999999E-2</v>
      </c>
      <c r="J5313">
        <v>14.819000000000001</v>
      </c>
      <c r="K5313">
        <v>1.05</v>
      </c>
      <c r="L5313">
        <v>2.78</v>
      </c>
      <c r="M5313">
        <v>66.722999999999999</v>
      </c>
    </row>
    <row r="5314" spans="1:13" x14ac:dyDescent="0.35">
      <c r="A5314">
        <v>5310</v>
      </c>
      <c r="B5314" t="s">
        <v>3591</v>
      </c>
      <c r="C5314">
        <v>82.671999999999997</v>
      </c>
      <c r="D5314">
        <v>15.271000000000001</v>
      </c>
      <c r="E5314">
        <v>11.749000000000001</v>
      </c>
      <c r="F5314">
        <v>7.14</v>
      </c>
      <c r="G5314">
        <v>4.6429999999999998</v>
      </c>
      <c r="H5314">
        <v>101571.63099999999</v>
      </c>
      <c r="I5314">
        <v>0.03</v>
      </c>
      <c r="J5314">
        <v>63.100999999999999</v>
      </c>
      <c r="K5314">
        <v>19.760999999999999</v>
      </c>
      <c r="L5314">
        <v>11.242000000000001</v>
      </c>
      <c r="M5314">
        <v>78.489000000000004</v>
      </c>
    </row>
    <row r="5315" spans="1:13" x14ac:dyDescent="0.35">
      <c r="A5315">
        <v>5311</v>
      </c>
      <c r="B5315" t="s">
        <v>3590</v>
      </c>
      <c r="C5315">
        <v>186.625</v>
      </c>
      <c r="D5315">
        <v>17.009</v>
      </c>
      <c r="E5315">
        <v>12.725</v>
      </c>
      <c r="F5315">
        <v>7.2409999999999997</v>
      </c>
      <c r="G5315">
        <v>4.5170000000000003</v>
      </c>
      <c r="H5315">
        <v>101585.13499999999</v>
      </c>
      <c r="I5315">
        <v>5.2999999999999999E-2</v>
      </c>
      <c r="J5315">
        <v>115.69</v>
      </c>
      <c r="K5315">
        <v>72.591999999999999</v>
      </c>
      <c r="L5315">
        <v>20.082000000000001</v>
      </c>
      <c r="M5315">
        <v>90.363</v>
      </c>
    </row>
    <row r="5316" spans="1:13" x14ac:dyDescent="0.35">
      <c r="A5316">
        <v>5312</v>
      </c>
      <c r="B5316" t="s">
        <v>3589</v>
      </c>
      <c r="C5316">
        <v>316.00900000000001</v>
      </c>
      <c r="D5316">
        <v>18.395</v>
      </c>
      <c r="E5316">
        <v>13.663</v>
      </c>
      <c r="F5316">
        <v>7.1139999999999999</v>
      </c>
      <c r="G5316">
        <v>4.125</v>
      </c>
      <c r="H5316">
        <v>101599.822</v>
      </c>
      <c r="I5316">
        <v>5.0999999999999997E-2</v>
      </c>
      <c r="J5316">
        <v>152.20599999999999</v>
      </c>
      <c r="K5316">
        <v>168.02099999999999</v>
      </c>
      <c r="L5316">
        <v>28.891999999999999</v>
      </c>
      <c r="M5316">
        <v>102.93300000000001</v>
      </c>
    </row>
    <row r="5317" spans="1:13" x14ac:dyDescent="0.35">
      <c r="A5317">
        <v>5313</v>
      </c>
      <c r="B5317" t="s">
        <v>3588</v>
      </c>
      <c r="C5317">
        <v>412.57799999999997</v>
      </c>
      <c r="D5317">
        <v>19.574000000000002</v>
      </c>
      <c r="E5317">
        <v>14.503</v>
      </c>
      <c r="F5317">
        <v>7.2169999999999996</v>
      </c>
      <c r="G5317">
        <v>4.3570000000000002</v>
      </c>
      <c r="H5317">
        <v>101604.553</v>
      </c>
      <c r="I5317">
        <v>0.10199999999999999</v>
      </c>
      <c r="J5317">
        <v>205.43100000000001</v>
      </c>
      <c r="K5317">
        <v>212.7</v>
      </c>
      <c r="L5317">
        <v>37.241999999999997</v>
      </c>
      <c r="M5317">
        <v>117.038</v>
      </c>
    </row>
    <row r="5318" spans="1:13" x14ac:dyDescent="0.35">
      <c r="A5318">
        <v>5314</v>
      </c>
      <c r="B5318" t="s">
        <v>3587</v>
      </c>
      <c r="C5318">
        <v>496.13200000000001</v>
      </c>
      <c r="D5318">
        <v>20.497</v>
      </c>
      <c r="E5318">
        <v>15.289</v>
      </c>
      <c r="F5318">
        <v>6.9249999999999998</v>
      </c>
      <c r="G5318">
        <v>4.7720000000000002</v>
      </c>
      <c r="H5318">
        <v>101600.98299999999</v>
      </c>
      <c r="I5318">
        <v>1.4999999999999999E-2</v>
      </c>
      <c r="J5318">
        <v>222.143</v>
      </c>
      <c r="K5318">
        <v>278.62400000000002</v>
      </c>
      <c r="L5318">
        <v>44.49</v>
      </c>
      <c r="M5318">
        <v>133.60900000000001</v>
      </c>
    </row>
    <row r="5319" spans="1:13" x14ac:dyDescent="0.35">
      <c r="A5319">
        <v>5315</v>
      </c>
      <c r="B5319" t="s">
        <v>3586</v>
      </c>
      <c r="C5319">
        <v>544.56200000000001</v>
      </c>
      <c r="D5319">
        <v>21.173999999999999</v>
      </c>
      <c r="E5319">
        <v>16.109000000000002</v>
      </c>
      <c r="F5319">
        <v>7.2009999999999996</v>
      </c>
      <c r="G5319">
        <v>4.7409999999999997</v>
      </c>
      <c r="H5319">
        <v>101594.10799999999</v>
      </c>
      <c r="I5319">
        <v>4.7E-2</v>
      </c>
      <c r="J5319">
        <v>250.495</v>
      </c>
      <c r="K5319">
        <v>292.32900000000001</v>
      </c>
      <c r="L5319">
        <v>49.777000000000001</v>
      </c>
      <c r="M5319">
        <v>153.43299999999999</v>
      </c>
    </row>
    <row r="5320" spans="1:13" x14ac:dyDescent="0.35">
      <c r="A5320">
        <v>5316</v>
      </c>
      <c r="B5320" t="s">
        <v>3585</v>
      </c>
      <c r="C5320">
        <v>555.25</v>
      </c>
      <c r="D5320">
        <v>21.547999999999998</v>
      </c>
      <c r="E5320">
        <v>16.710999999999999</v>
      </c>
      <c r="F5320">
        <v>7.2809999999999997</v>
      </c>
      <c r="G5320">
        <v>4.7050000000000001</v>
      </c>
      <c r="H5320">
        <v>101587.01</v>
      </c>
      <c r="I5320">
        <v>0.14599999999999999</v>
      </c>
      <c r="J5320">
        <v>249.185</v>
      </c>
      <c r="K5320">
        <v>306.91199999999998</v>
      </c>
      <c r="L5320">
        <v>52.11</v>
      </c>
      <c r="M5320">
        <v>176.126</v>
      </c>
    </row>
    <row r="5321" spans="1:13" x14ac:dyDescent="0.35">
      <c r="A5321">
        <v>5317</v>
      </c>
      <c r="B5321" t="s">
        <v>3584</v>
      </c>
      <c r="C5321">
        <v>543.76700000000005</v>
      </c>
      <c r="D5321">
        <v>21.788</v>
      </c>
      <c r="E5321">
        <v>17.268999999999998</v>
      </c>
      <c r="F5321">
        <v>7.2119999999999997</v>
      </c>
      <c r="G5321">
        <v>4.9640000000000004</v>
      </c>
      <c r="H5321">
        <v>101572.588</v>
      </c>
      <c r="I5321">
        <v>0.14499999999999999</v>
      </c>
      <c r="J5321">
        <v>245.595</v>
      </c>
      <c r="K5321">
        <v>297.80799999999999</v>
      </c>
      <c r="L5321">
        <v>50.898000000000003</v>
      </c>
      <c r="M5321">
        <v>199.32</v>
      </c>
    </row>
    <row r="5322" spans="1:13" x14ac:dyDescent="0.35">
      <c r="A5322">
        <v>5318</v>
      </c>
      <c r="B5322" t="s">
        <v>3583</v>
      </c>
      <c r="C5322">
        <v>466.33499999999998</v>
      </c>
      <c r="D5322">
        <v>21.736000000000001</v>
      </c>
      <c r="E5322">
        <v>17.744</v>
      </c>
      <c r="F5322">
        <v>7.2869999999999999</v>
      </c>
      <c r="G5322">
        <v>4.9009999999999998</v>
      </c>
      <c r="H5322">
        <v>101552.724</v>
      </c>
      <c r="I5322">
        <v>7.9000000000000001E-2</v>
      </c>
      <c r="J5322">
        <v>225.709</v>
      </c>
      <c r="K5322">
        <v>239.22</v>
      </c>
      <c r="L5322">
        <v>46.457999999999998</v>
      </c>
      <c r="M5322">
        <v>220.21100000000001</v>
      </c>
    </row>
    <row r="5323" spans="1:13" x14ac:dyDescent="0.35">
      <c r="A5323">
        <v>5319</v>
      </c>
      <c r="B5323" t="s">
        <v>3582</v>
      </c>
      <c r="C5323">
        <v>385.68599999999998</v>
      </c>
      <c r="D5323">
        <v>21.363</v>
      </c>
      <c r="E5323">
        <v>18.129000000000001</v>
      </c>
      <c r="F5323">
        <v>7.4619999999999997</v>
      </c>
      <c r="G5323">
        <v>5.1470000000000002</v>
      </c>
      <c r="H5323">
        <v>101534.602</v>
      </c>
      <c r="I5323">
        <v>0.38800000000000001</v>
      </c>
      <c r="J5323">
        <v>195.34899999999999</v>
      </c>
      <c r="K5323">
        <v>190.18</v>
      </c>
      <c r="L5323">
        <v>39.731000000000002</v>
      </c>
      <c r="M5323">
        <v>237.77500000000001</v>
      </c>
    </row>
    <row r="5324" spans="1:13" x14ac:dyDescent="0.35">
      <c r="A5324">
        <v>5320</v>
      </c>
      <c r="B5324" t="s">
        <v>3581</v>
      </c>
      <c r="C5324">
        <v>299.84899999999999</v>
      </c>
      <c r="D5324">
        <v>21.306999999999999</v>
      </c>
      <c r="E5324">
        <v>18.555</v>
      </c>
      <c r="F5324">
        <v>7.2990000000000004</v>
      </c>
      <c r="G5324">
        <v>4.8179999999999996</v>
      </c>
      <c r="H5324">
        <v>101511.38800000001</v>
      </c>
      <c r="I5324">
        <v>0.25800000000000001</v>
      </c>
      <c r="J5324">
        <v>158.23099999999999</v>
      </c>
      <c r="K5324">
        <v>143.17699999999999</v>
      </c>
      <c r="L5324">
        <v>31.652999999999999</v>
      </c>
      <c r="M5324">
        <v>252.56</v>
      </c>
    </row>
    <row r="5325" spans="1:13" x14ac:dyDescent="0.35">
      <c r="A5325">
        <v>5321</v>
      </c>
      <c r="B5325" t="s">
        <v>3580</v>
      </c>
      <c r="C5325">
        <v>202.45599999999999</v>
      </c>
      <c r="D5325">
        <v>20.658000000000001</v>
      </c>
      <c r="E5325">
        <v>18.963999999999999</v>
      </c>
      <c r="F5325">
        <v>7.399</v>
      </c>
      <c r="G5325">
        <v>4.9649999999999999</v>
      </c>
      <c r="H5325">
        <v>101495.048</v>
      </c>
      <c r="I5325">
        <v>0.28999999999999998</v>
      </c>
      <c r="J5325">
        <v>110.173</v>
      </c>
      <c r="K5325">
        <v>91.418000000000006</v>
      </c>
      <c r="L5325">
        <v>22.919</v>
      </c>
      <c r="M5325">
        <v>265.52699999999999</v>
      </c>
    </row>
    <row r="5326" spans="1:13" x14ac:dyDescent="0.35">
      <c r="A5326">
        <v>5322</v>
      </c>
      <c r="B5326" t="s">
        <v>3579</v>
      </c>
      <c r="C5326">
        <v>111.29900000000001</v>
      </c>
      <c r="D5326">
        <v>19.725999999999999</v>
      </c>
      <c r="E5326">
        <v>19.361999999999998</v>
      </c>
      <c r="F5326">
        <v>7.085</v>
      </c>
      <c r="G5326">
        <v>5.0149999999999997</v>
      </c>
      <c r="H5326">
        <v>101485.804</v>
      </c>
      <c r="I5326">
        <v>0.248</v>
      </c>
      <c r="J5326">
        <v>68.251000000000005</v>
      </c>
      <c r="K5326">
        <v>41.908999999999999</v>
      </c>
      <c r="L5326">
        <v>14.019</v>
      </c>
      <c r="M5326">
        <v>277.55</v>
      </c>
    </row>
    <row r="5327" spans="1:13" x14ac:dyDescent="0.35">
      <c r="A5327">
        <v>5323</v>
      </c>
      <c r="B5327" t="s">
        <v>3578</v>
      </c>
      <c r="C5327">
        <v>37.581000000000003</v>
      </c>
      <c r="D5327">
        <v>18.289000000000001</v>
      </c>
      <c r="E5327">
        <v>18.373000000000001</v>
      </c>
      <c r="F5327">
        <v>6.9729999999999999</v>
      </c>
      <c r="G5327">
        <v>4.8280000000000003</v>
      </c>
      <c r="H5327">
        <v>101502.53200000001</v>
      </c>
      <c r="I5327">
        <v>0.23300000000000001</v>
      </c>
      <c r="J5327">
        <v>27.244</v>
      </c>
      <c r="K5327">
        <v>10.253</v>
      </c>
      <c r="L5327">
        <v>5.3440000000000003</v>
      </c>
      <c r="M5327">
        <v>289.31799999999998</v>
      </c>
    </row>
    <row r="5328" spans="1:13" x14ac:dyDescent="0.35">
      <c r="A5328">
        <v>5324</v>
      </c>
      <c r="B5328" t="s">
        <v>3577</v>
      </c>
      <c r="C5328">
        <v>1.3460000000000001</v>
      </c>
      <c r="D5328">
        <v>16.948</v>
      </c>
      <c r="E5328">
        <v>17.356999999999999</v>
      </c>
      <c r="F5328">
        <v>6.6959999999999997</v>
      </c>
      <c r="G5328">
        <v>4.8090000000000002</v>
      </c>
      <c r="H5328">
        <v>101527.679</v>
      </c>
      <c r="I5328">
        <v>0.25</v>
      </c>
      <c r="J5328">
        <v>1.2649999999999999</v>
      </c>
      <c r="K5328">
        <v>4.2999999999999997E-2</v>
      </c>
      <c r="L5328">
        <v>-2.6920000000000002</v>
      </c>
      <c r="M5328">
        <v>301.30700000000002</v>
      </c>
    </row>
    <row r="5329" spans="1:13" x14ac:dyDescent="0.35">
      <c r="A5329">
        <v>5325</v>
      </c>
      <c r="B5329" t="s">
        <v>3576</v>
      </c>
      <c r="C5329">
        <v>0</v>
      </c>
      <c r="D5329">
        <v>16.193000000000001</v>
      </c>
      <c r="E5329">
        <v>16.425000000000001</v>
      </c>
      <c r="F5329">
        <v>6.4850000000000003</v>
      </c>
      <c r="G5329">
        <v>4.4409999999999998</v>
      </c>
      <c r="H5329">
        <v>101524.867</v>
      </c>
      <c r="I5329">
        <v>3.2000000000000001E-2</v>
      </c>
      <c r="J5329">
        <v>0</v>
      </c>
      <c r="K5329">
        <v>0</v>
      </c>
      <c r="L5329">
        <v>-9.7319999999999993</v>
      </c>
      <c r="M5329">
        <v>313.97000000000003</v>
      </c>
    </row>
    <row r="5330" spans="1:13" x14ac:dyDescent="0.35">
      <c r="A5330">
        <v>5326</v>
      </c>
      <c r="B5330" t="s">
        <v>3575</v>
      </c>
      <c r="C5330">
        <v>0</v>
      </c>
      <c r="D5330">
        <v>15.930999999999999</v>
      </c>
      <c r="E5330">
        <v>15.519</v>
      </c>
      <c r="F5330">
        <v>6.67</v>
      </c>
      <c r="G5330">
        <v>5.0049999999999999</v>
      </c>
      <c r="H5330">
        <v>101518.705</v>
      </c>
      <c r="I5330">
        <v>6.0999999999999999E-2</v>
      </c>
      <c r="J5330">
        <v>0</v>
      </c>
      <c r="K5330">
        <v>0</v>
      </c>
      <c r="L5330">
        <v>-15.369</v>
      </c>
      <c r="M5330">
        <v>327.59899999999999</v>
      </c>
    </row>
    <row r="5331" spans="1:13" x14ac:dyDescent="0.35">
      <c r="A5331">
        <v>5327</v>
      </c>
      <c r="B5331" t="s">
        <v>3574</v>
      </c>
      <c r="C5331">
        <v>0</v>
      </c>
      <c r="D5331">
        <v>15.606999999999999</v>
      </c>
      <c r="E5331">
        <v>14.641</v>
      </c>
      <c r="F5331">
        <v>6.6</v>
      </c>
      <c r="G5331">
        <v>5.0629999999999997</v>
      </c>
      <c r="H5331">
        <v>101515.314</v>
      </c>
      <c r="I5331">
        <v>7.6999999999999999E-2</v>
      </c>
      <c r="J5331">
        <v>0</v>
      </c>
      <c r="K5331">
        <v>0</v>
      </c>
      <c r="L5331">
        <v>-19.157</v>
      </c>
      <c r="M5331">
        <v>342.19900000000001</v>
      </c>
    </row>
    <row r="5332" spans="1:13" x14ac:dyDescent="0.35">
      <c r="A5332">
        <v>5328</v>
      </c>
      <c r="B5332" t="s">
        <v>3573</v>
      </c>
      <c r="C5332">
        <v>0</v>
      </c>
      <c r="D5332">
        <v>15.237</v>
      </c>
      <c r="E5332">
        <v>13.782999999999999</v>
      </c>
      <c r="F5332">
        <v>6.69</v>
      </c>
      <c r="G5332">
        <v>5.09</v>
      </c>
      <c r="H5332">
        <v>101498.46</v>
      </c>
      <c r="I5332">
        <v>0.104</v>
      </c>
      <c r="J5332">
        <v>0</v>
      </c>
      <c r="K5332">
        <v>0</v>
      </c>
      <c r="L5332">
        <v>-20.738</v>
      </c>
      <c r="M5332">
        <v>327.74099999999999</v>
      </c>
    </row>
    <row r="5333" spans="1:13" x14ac:dyDescent="0.35">
      <c r="A5333">
        <v>5329</v>
      </c>
      <c r="B5333" t="s">
        <v>3572</v>
      </c>
      <c r="C5333">
        <v>0</v>
      </c>
      <c r="D5333">
        <v>15.077999999999999</v>
      </c>
      <c r="E5333">
        <v>13.603999999999999</v>
      </c>
      <c r="F5333">
        <v>6.5350000000000001</v>
      </c>
      <c r="G5333">
        <v>5.3159999999999998</v>
      </c>
      <c r="H5333">
        <v>101474.95699999999</v>
      </c>
      <c r="I5333">
        <v>0.04</v>
      </c>
      <c r="J5333">
        <v>0</v>
      </c>
      <c r="K5333">
        <v>0</v>
      </c>
      <c r="L5333">
        <v>-19.952000000000002</v>
      </c>
      <c r="M5333">
        <v>12.856999999999999</v>
      </c>
    </row>
    <row r="5334" spans="1:13" x14ac:dyDescent="0.35">
      <c r="A5334">
        <v>5330</v>
      </c>
      <c r="B5334" t="s">
        <v>3571</v>
      </c>
      <c r="C5334">
        <v>0</v>
      </c>
      <c r="D5334">
        <v>14.74</v>
      </c>
      <c r="E5334">
        <v>13.422000000000001</v>
      </c>
      <c r="F5334">
        <v>6.79</v>
      </c>
      <c r="G5334">
        <v>4.6219999999999999</v>
      </c>
      <c r="H5334">
        <v>101470.31600000001</v>
      </c>
      <c r="I5334">
        <v>1.4E-2</v>
      </c>
      <c r="J5334">
        <v>0</v>
      </c>
      <c r="K5334">
        <v>0</v>
      </c>
      <c r="L5334">
        <v>-16.873000000000001</v>
      </c>
      <c r="M5334">
        <v>27.736000000000001</v>
      </c>
    </row>
    <row r="5335" spans="1:13" x14ac:dyDescent="0.35">
      <c r="A5335">
        <v>5331</v>
      </c>
      <c r="B5335" t="s">
        <v>3570</v>
      </c>
      <c r="C5335">
        <v>0</v>
      </c>
      <c r="D5335">
        <v>14.558999999999999</v>
      </c>
      <c r="E5335">
        <v>13.382</v>
      </c>
      <c r="F5335">
        <v>6.6459999999999999</v>
      </c>
      <c r="G5335">
        <v>4.6219999999999999</v>
      </c>
      <c r="H5335">
        <v>101442.24099999999</v>
      </c>
      <c r="I5335">
        <v>0.29499999999999998</v>
      </c>
      <c r="J5335">
        <v>0</v>
      </c>
      <c r="K5335">
        <v>0</v>
      </c>
      <c r="L5335">
        <v>-11.818</v>
      </c>
      <c r="M5335">
        <v>41.710999999999999</v>
      </c>
    </row>
    <row r="5336" spans="1:13" x14ac:dyDescent="0.35">
      <c r="A5336">
        <v>5332</v>
      </c>
      <c r="B5336" t="s">
        <v>3569</v>
      </c>
      <c r="C5336">
        <v>2.1999999999999999E-2</v>
      </c>
      <c r="D5336">
        <v>14.334</v>
      </c>
      <c r="E5336">
        <v>13.116</v>
      </c>
      <c r="F5336">
        <v>6.2880000000000003</v>
      </c>
      <c r="G5336">
        <v>4.2779999999999996</v>
      </c>
      <c r="H5336">
        <v>101464.01300000001</v>
      </c>
      <c r="I5336">
        <v>0.2</v>
      </c>
      <c r="J5336">
        <v>2.1999999999999999E-2</v>
      </c>
      <c r="K5336">
        <v>0</v>
      </c>
      <c r="L5336">
        <v>-5.23</v>
      </c>
      <c r="M5336">
        <v>54.648000000000003</v>
      </c>
    </row>
    <row r="5337" spans="1:13" x14ac:dyDescent="0.35">
      <c r="A5337">
        <v>5333</v>
      </c>
      <c r="B5337" t="s">
        <v>3568</v>
      </c>
      <c r="C5337">
        <v>14.401999999999999</v>
      </c>
      <c r="D5337">
        <v>14.635999999999999</v>
      </c>
      <c r="E5337">
        <v>13.09</v>
      </c>
      <c r="F5337">
        <v>6.4969999999999999</v>
      </c>
      <c r="G5337">
        <v>4.75</v>
      </c>
      <c r="H5337">
        <v>101456.227</v>
      </c>
      <c r="I5337">
        <v>0.12</v>
      </c>
      <c r="J5337">
        <v>12.692</v>
      </c>
      <c r="K5337">
        <v>1.2210000000000001</v>
      </c>
      <c r="L5337">
        <v>2.5979999999999999</v>
      </c>
      <c r="M5337">
        <v>66.971000000000004</v>
      </c>
    </row>
    <row r="5338" spans="1:13" x14ac:dyDescent="0.35">
      <c r="A5338">
        <v>5334</v>
      </c>
      <c r="B5338" t="s">
        <v>3567</v>
      </c>
      <c r="C5338">
        <v>72.784000000000006</v>
      </c>
      <c r="D5338">
        <v>15.731</v>
      </c>
      <c r="E5338">
        <v>13.186999999999999</v>
      </c>
      <c r="F5338">
        <v>6.6539999999999999</v>
      </c>
      <c r="G5338">
        <v>5.5720000000000001</v>
      </c>
      <c r="H5338">
        <v>101458.773</v>
      </c>
      <c r="I5338">
        <v>6.8000000000000005E-2</v>
      </c>
      <c r="J5338">
        <v>58.936999999999998</v>
      </c>
      <c r="K5338">
        <v>13.930999999999999</v>
      </c>
      <c r="L5338">
        <v>11.037000000000001</v>
      </c>
      <c r="M5338">
        <v>78.703999999999994</v>
      </c>
    </row>
    <row r="5339" spans="1:13" x14ac:dyDescent="0.35">
      <c r="A5339">
        <v>5335</v>
      </c>
      <c r="B5339" t="s">
        <v>3566</v>
      </c>
      <c r="C5339">
        <v>166.488</v>
      </c>
      <c r="D5339">
        <v>17.140999999999998</v>
      </c>
      <c r="E5339">
        <v>13.87</v>
      </c>
      <c r="F5339">
        <v>6.46</v>
      </c>
      <c r="G5339">
        <v>4.9029999999999996</v>
      </c>
      <c r="H5339">
        <v>101469.348</v>
      </c>
      <c r="I5339">
        <v>3.7999999999999999E-2</v>
      </c>
      <c r="J5339">
        <v>104.005</v>
      </c>
      <c r="K5339">
        <v>62.473999999999997</v>
      </c>
      <c r="L5339">
        <v>19.876999999999999</v>
      </c>
      <c r="M5339">
        <v>90.578999999999994</v>
      </c>
    </row>
    <row r="5340" spans="1:13" x14ac:dyDescent="0.35">
      <c r="A5340">
        <v>5336</v>
      </c>
      <c r="B5340" t="s">
        <v>3565</v>
      </c>
      <c r="C5340">
        <v>262.99400000000003</v>
      </c>
      <c r="D5340">
        <v>18.221</v>
      </c>
      <c r="E5340">
        <v>14.628</v>
      </c>
      <c r="F5340">
        <v>6.7190000000000003</v>
      </c>
      <c r="G5340">
        <v>5.1779999999999999</v>
      </c>
      <c r="H5340">
        <v>101476.24099999999</v>
      </c>
      <c r="I5340">
        <v>0.17599999999999999</v>
      </c>
      <c r="J5340">
        <v>145.03200000000001</v>
      </c>
      <c r="K5340">
        <v>117.117</v>
      </c>
      <c r="L5340">
        <v>28.66</v>
      </c>
      <c r="M5340">
        <v>103.129</v>
      </c>
    </row>
    <row r="5341" spans="1:13" x14ac:dyDescent="0.35">
      <c r="A5341">
        <v>5337</v>
      </c>
      <c r="B5341" t="s">
        <v>3564</v>
      </c>
      <c r="C5341">
        <v>356.19</v>
      </c>
      <c r="D5341">
        <v>19.059000000000001</v>
      </c>
      <c r="E5341">
        <v>15.247</v>
      </c>
      <c r="F5341">
        <v>6.7590000000000003</v>
      </c>
      <c r="G5341">
        <v>5.2880000000000003</v>
      </c>
      <c r="H5341">
        <v>101479.899</v>
      </c>
      <c r="I5341">
        <v>0.14599999999999999</v>
      </c>
      <c r="J5341">
        <v>189.21100000000001</v>
      </c>
      <c r="K5341">
        <v>167.54499999999999</v>
      </c>
      <c r="L5341">
        <v>37.061</v>
      </c>
      <c r="M5341">
        <v>117.35299999999999</v>
      </c>
    </row>
    <row r="5342" spans="1:13" x14ac:dyDescent="0.35">
      <c r="A5342">
        <v>5338</v>
      </c>
      <c r="B5342" t="s">
        <v>3563</v>
      </c>
      <c r="C5342">
        <v>421.59800000000001</v>
      </c>
      <c r="D5342">
        <v>19.899999999999999</v>
      </c>
      <c r="E5342">
        <v>15.734999999999999</v>
      </c>
      <c r="F5342">
        <v>7.3949999999999996</v>
      </c>
      <c r="G5342">
        <v>5.71</v>
      </c>
      <c r="H5342">
        <v>101457.633</v>
      </c>
      <c r="I5342">
        <v>0.13900000000000001</v>
      </c>
      <c r="J5342">
        <v>234.792</v>
      </c>
      <c r="K5342">
        <v>186.80500000000001</v>
      </c>
      <c r="L5342">
        <v>44.25</v>
      </c>
      <c r="M5342">
        <v>133.827</v>
      </c>
    </row>
    <row r="5343" spans="1:13" x14ac:dyDescent="0.35">
      <c r="A5343">
        <v>5339</v>
      </c>
      <c r="B5343" t="s">
        <v>3562</v>
      </c>
      <c r="C5343">
        <v>464.57900000000001</v>
      </c>
      <c r="D5343">
        <v>20.658999999999999</v>
      </c>
      <c r="E5343">
        <v>16.282</v>
      </c>
      <c r="F5343">
        <v>7.6180000000000003</v>
      </c>
      <c r="G5343">
        <v>5.6449999999999996</v>
      </c>
      <c r="H5343">
        <v>101444.454</v>
      </c>
      <c r="I5343">
        <v>0.16200000000000001</v>
      </c>
      <c r="J5343">
        <v>255.79499999999999</v>
      </c>
      <c r="K5343">
        <v>208.78299999999999</v>
      </c>
      <c r="L5343">
        <v>49.515000000000001</v>
      </c>
      <c r="M5343">
        <v>153.60300000000001</v>
      </c>
    </row>
    <row r="5344" spans="1:13" x14ac:dyDescent="0.35">
      <c r="A5344">
        <v>5340</v>
      </c>
      <c r="B5344" t="s">
        <v>3561</v>
      </c>
      <c r="C5344">
        <v>472.92399999999998</v>
      </c>
      <c r="D5344">
        <v>20.946999999999999</v>
      </c>
      <c r="E5344">
        <v>16.896000000000001</v>
      </c>
      <c r="F5344">
        <v>7.5449999999999999</v>
      </c>
      <c r="G5344">
        <v>5.81</v>
      </c>
      <c r="H5344">
        <v>101479.44</v>
      </c>
      <c r="I5344">
        <v>7.2999999999999995E-2</v>
      </c>
      <c r="J5344">
        <v>272.911</v>
      </c>
      <c r="K5344">
        <v>198.02199999999999</v>
      </c>
      <c r="L5344">
        <v>51.82</v>
      </c>
      <c r="M5344">
        <v>176.20400000000001</v>
      </c>
    </row>
    <row r="5345" spans="1:13" x14ac:dyDescent="0.35">
      <c r="A5345">
        <v>5341</v>
      </c>
      <c r="B5345" t="s">
        <v>3560</v>
      </c>
      <c r="C5345">
        <v>465.93700000000001</v>
      </c>
      <c r="D5345">
        <v>21.298999999999999</v>
      </c>
      <c r="E5345">
        <v>17.276</v>
      </c>
      <c r="F5345">
        <v>8.0359999999999996</v>
      </c>
      <c r="G5345">
        <v>5.5739999999999998</v>
      </c>
      <c r="H5345">
        <v>101452.054</v>
      </c>
      <c r="I5345">
        <v>3.5999999999999997E-2</v>
      </c>
      <c r="J5345">
        <v>261.84500000000003</v>
      </c>
      <c r="K5345">
        <v>202.96199999999999</v>
      </c>
      <c r="L5345">
        <v>50.585000000000001</v>
      </c>
      <c r="M5345">
        <v>199.41900000000001</v>
      </c>
    </row>
    <row r="5346" spans="1:13" x14ac:dyDescent="0.35">
      <c r="A5346">
        <v>5342</v>
      </c>
      <c r="B5346" t="s">
        <v>3559</v>
      </c>
      <c r="C5346">
        <v>402.96499999999997</v>
      </c>
      <c r="D5346">
        <v>21.321000000000002</v>
      </c>
      <c r="E5346">
        <v>17.702000000000002</v>
      </c>
      <c r="F5346">
        <v>8.2349999999999994</v>
      </c>
      <c r="G5346">
        <v>5.6180000000000003</v>
      </c>
      <c r="H5346">
        <v>101445.568</v>
      </c>
      <c r="I5346">
        <v>0.109</v>
      </c>
      <c r="J5346">
        <v>230.995</v>
      </c>
      <c r="K5346">
        <v>168.834</v>
      </c>
      <c r="L5346">
        <v>46.195</v>
      </c>
      <c r="M5346">
        <v>220.03</v>
      </c>
    </row>
    <row r="5347" spans="1:13" x14ac:dyDescent="0.35">
      <c r="A5347">
        <v>5343</v>
      </c>
      <c r="B5347" t="s">
        <v>3558</v>
      </c>
      <c r="C5347">
        <v>347.09500000000003</v>
      </c>
      <c r="D5347">
        <v>20.867999999999999</v>
      </c>
      <c r="E5347">
        <v>18.061</v>
      </c>
      <c r="F5347">
        <v>8.2639999999999993</v>
      </c>
      <c r="G5347">
        <v>5.7510000000000003</v>
      </c>
      <c r="H5347">
        <v>101443.538</v>
      </c>
      <c r="I5347">
        <v>0.26600000000000001</v>
      </c>
      <c r="J5347">
        <v>190.55500000000001</v>
      </c>
      <c r="K5347">
        <v>151.679</v>
      </c>
      <c r="L5347">
        <v>39.463999999999999</v>
      </c>
      <c r="M5347">
        <v>237.61799999999999</v>
      </c>
    </row>
    <row r="5348" spans="1:13" x14ac:dyDescent="0.35">
      <c r="A5348">
        <v>5344</v>
      </c>
      <c r="B5348" t="s">
        <v>3557</v>
      </c>
      <c r="C5348">
        <v>261.13299999999998</v>
      </c>
      <c r="D5348">
        <v>20.571999999999999</v>
      </c>
      <c r="E5348">
        <v>18.401</v>
      </c>
      <c r="F5348">
        <v>8.343</v>
      </c>
      <c r="G5348">
        <v>5.5049999999999999</v>
      </c>
      <c r="H5348">
        <v>101427.02099999999</v>
      </c>
      <c r="I5348">
        <v>0.35199999999999998</v>
      </c>
      <c r="J5348">
        <v>144.66399999999999</v>
      </c>
      <c r="K5348">
        <v>114.574</v>
      </c>
      <c r="L5348">
        <v>31.395</v>
      </c>
      <c r="M5348">
        <v>252.392</v>
      </c>
    </row>
    <row r="5349" spans="1:13" x14ac:dyDescent="0.35">
      <c r="A5349">
        <v>5345</v>
      </c>
      <c r="B5349" t="s">
        <v>3556</v>
      </c>
      <c r="C5349">
        <v>183.054</v>
      </c>
      <c r="D5349">
        <v>20.138999999999999</v>
      </c>
      <c r="E5349">
        <v>18.654</v>
      </c>
      <c r="F5349">
        <v>8.3320000000000007</v>
      </c>
      <c r="G5349">
        <v>5.2320000000000002</v>
      </c>
      <c r="H5349">
        <v>101421.798</v>
      </c>
      <c r="I5349">
        <v>0.11600000000000001</v>
      </c>
      <c r="J5349">
        <v>107.152</v>
      </c>
      <c r="K5349">
        <v>74.459999999999994</v>
      </c>
      <c r="L5349">
        <v>22.666</v>
      </c>
      <c r="M5349">
        <v>265.363</v>
      </c>
    </row>
    <row r="5350" spans="1:13" x14ac:dyDescent="0.35">
      <c r="A5350">
        <v>5346</v>
      </c>
      <c r="B5350" t="s">
        <v>3555</v>
      </c>
      <c r="C5350">
        <v>98.894999999999996</v>
      </c>
      <c r="D5350">
        <v>19.158999999999999</v>
      </c>
      <c r="E5350">
        <v>18.779</v>
      </c>
      <c r="F5350">
        <v>8.2460000000000004</v>
      </c>
      <c r="G5350">
        <v>5.1159999999999997</v>
      </c>
      <c r="H5350">
        <v>101426.26</v>
      </c>
      <c r="I5350">
        <v>9.1999999999999998E-2</v>
      </c>
      <c r="J5350">
        <v>64.426000000000002</v>
      </c>
      <c r="K5350">
        <v>33.896999999999998</v>
      </c>
      <c r="L5350">
        <v>13.771000000000001</v>
      </c>
      <c r="M5350">
        <v>277.387</v>
      </c>
    </row>
    <row r="5351" spans="1:13" x14ac:dyDescent="0.35">
      <c r="A5351">
        <v>5347</v>
      </c>
      <c r="B5351" t="s">
        <v>3554</v>
      </c>
      <c r="C5351">
        <v>29.989000000000001</v>
      </c>
      <c r="D5351">
        <v>17.895</v>
      </c>
      <c r="E5351">
        <v>17.847999999999999</v>
      </c>
      <c r="F5351">
        <v>7.9509999999999996</v>
      </c>
      <c r="G5351">
        <v>4.9770000000000003</v>
      </c>
      <c r="H5351">
        <v>101445.322</v>
      </c>
      <c r="I5351">
        <v>4.7E-2</v>
      </c>
      <c r="J5351">
        <v>23.33</v>
      </c>
      <c r="K5351">
        <v>5.6959999999999997</v>
      </c>
      <c r="L5351">
        <v>5.1100000000000003</v>
      </c>
      <c r="M5351">
        <v>289.14100000000002</v>
      </c>
    </row>
    <row r="5352" spans="1:13" x14ac:dyDescent="0.35">
      <c r="A5352">
        <v>5348</v>
      </c>
      <c r="B5352" t="s">
        <v>3553</v>
      </c>
      <c r="C5352">
        <v>0.90900000000000003</v>
      </c>
      <c r="D5352">
        <v>16.887</v>
      </c>
      <c r="E5352">
        <v>16.881</v>
      </c>
      <c r="F5352">
        <v>7.899</v>
      </c>
      <c r="G5352">
        <v>5.0759999999999996</v>
      </c>
      <c r="H5352">
        <v>101467.197</v>
      </c>
      <c r="I5352">
        <v>0.123</v>
      </c>
      <c r="J5352">
        <v>0.85399999999999998</v>
      </c>
      <c r="K5352">
        <v>1.4999999999999999E-2</v>
      </c>
      <c r="L5352">
        <v>-2.948</v>
      </c>
      <c r="M5352">
        <v>301.16300000000001</v>
      </c>
    </row>
    <row r="5353" spans="1:13" x14ac:dyDescent="0.35">
      <c r="A5353">
        <v>5349</v>
      </c>
      <c r="B5353" t="s">
        <v>3552</v>
      </c>
      <c r="C5353">
        <v>0</v>
      </c>
      <c r="D5353">
        <v>16.338999999999999</v>
      </c>
      <c r="E5353">
        <v>16.158000000000001</v>
      </c>
      <c r="F5353">
        <v>7.6740000000000004</v>
      </c>
      <c r="G5353">
        <v>4.8239999999999998</v>
      </c>
      <c r="H5353">
        <v>101475.34</v>
      </c>
      <c r="I5353">
        <v>5.8999999999999997E-2</v>
      </c>
      <c r="J5353">
        <v>0</v>
      </c>
      <c r="K5353">
        <v>0</v>
      </c>
      <c r="L5353">
        <v>-10.010999999999999</v>
      </c>
      <c r="M5353">
        <v>313.87099999999998</v>
      </c>
    </row>
    <row r="5354" spans="1:13" x14ac:dyDescent="0.35">
      <c r="A5354">
        <v>5350</v>
      </c>
      <c r="B5354" t="s">
        <v>3551</v>
      </c>
      <c r="C5354">
        <v>0</v>
      </c>
      <c r="D5354">
        <v>15.791</v>
      </c>
      <c r="E5354">
        <v>15.333</v>
      </c>
      <c r="F5354">
        <v>7.5060000000000002</v>
      </c>
      <c r="G5354">
        <v>4.6369999999999996</v>
      </c>
      <c r="H5354">
        <v>101484.068</v>
      </c>
      <c r="I5354">
        <v>0.28399999999999997</v>
      </c>
      <c r="J5354">
        <v>0</v>
      </c>
      <c r="K5354">
        <v>0</v>
      </c>
      <c r="L5354">
        <v>-15.627000000000001</v>
      </c>
      <c r="M5354">
        <v>327.43799999999999</v>
      </c>
    </row>
    <row r="5355" spans="1:13" x14ac:dyDescent="0.35">
      <c r="A5355">
        <v>5351</v>
      </c>
      <c r="B5355" t="s">
        <v>3550</v>
      </c>
      <c r="C5355">
        <v>0</v>
      </c>
      <c r="D5355">
        <v>15.414999999999999</v>
      </c>
      <c r="E5355">
        <v>14.583</v>
      </c>
      <c r="F5355">
        <v>7.4349999999999996</v>
      </c>
      <c r="G5355">
        <v>5.1550000000000002</v>
      </c>
      <c r="H5355">
        <v>101484.45600000001</v>
      </c>
      <c r="I5355">
        <v>0.157</v>
      </c>
      <c r="J5355">
        <v>0</v>
      </c>
      <c r="K5355">
        <v>0</v>
      </c>
      <c r="L5355">
        <v>-19.46</v>
      </c>
      <c r="M5355">
        <v>342.21800000000002</v>
      </c>
    </row>
    <row r="5356" spans="1:13" x14ac:dyDescent="0.35">
      <c r="A5356">
        <v>5352</v>
      </c>
      <c r="B5356" t="s">
        <v>3549</v>
      </c>
      <c r="C5356">
        <v>0</v>
      </c>
      <c r="D5356">
        <v>15.256</v>
      </c>
      <c r="E5356">
        <v>13.824999999999999</v>
      </c>
      <c r="F5356">
        <v>7.66</v>
      </c>
      <c r="G5356">
        <v>5.1630000000000003</v>
      </c>
      <c r="H5356">
        <v>101467.821</v>
      </c>
      <c r="I5356">
        <v>0.112</v>
      </c>
      <c r="J5356">
        <v>0</v>
      </c>
      <c r="K5356">
        <v>0</v>
      </c>
      <c r="L5356">
        <v>-21.032</v>
      </c>
      <c r="M5356">
        <v>327.76100000000002</v>
      </c>
    </row>
    <row r="5357" spans="1:13" x14ac:dyDescent="0.35">
      <c r="A5357">
        <v>5353</v>
      </c>
      <c r="B5357" t="s">
        <v>3548</v>
      </c>
      <c r="C5357">
        <v>0</v>
      </c>
      <c r="D5357">
        <v>15.119</v>
      </c>
      <c r="E5357">
        <v>13.641999999999999</v>
      </c>
      <c r="F5357">
        <v>7.3869999999999996</v>
      </c>
      <c r="G5357">
        <v>4.8659999999999997</v>
      </c>
      <c r="H5357">
        <v>101449.787</v>
      </c>
      <c r="I5357">
        <v>7.5999999999999998E-2</v>
      </c>
      <c r="J5357">
        <v>0</v>
      </c>
      <c r="K5357">
        <v>0</v>
      </c>
      <c r="L5357">
        <v>-20.236999999999998</v>
      </c>
      <c r="M5357">
        <v>12.939</v>
      </c>
    </row>
    <row r="5358" spans="1:13" x14ac:dyDescent="0.35">
      <c r="A5358">
        <v>5354</v>
      </c>
      <c r="B5358" t="s">
        <v>3547</v>
      </c>
      <c r="C5358">
        <v>4.0000000000000001E-3</v>
      </c>
      <c r="D5358">
        <v>14.853</v>
      </c>
      <c r="E5358">
        <v>13.477</v>
      </c>
      <c r="F5358">
        <v>7.4939999999999998</v>
      </c>
      <c r="G5358">
        <v>4.8209999999999997</v>
      </c>
      <c r="H5358">
        <v>101434.474</v>
      </c>
      <c r="I5358">
        <v>4.8000000000000001E-2</v>
      </c>
      <c r="J5358">
        <v>0</v>
      </c>
      <c r="K5358">
        <v>0</v>
      </c>
      <c r="L5358">
        <v>-17.170999999999999</v>
      </c>
      <c r="M5358">
        <v>27.765000000000001</v>
      </c>
    </row>
    <row r="5359" spans="1:13" x14ac:dyDescent="0.35">
      <c r="A5359">
        <v>5355</v>
      </c>
      <c r="B5359" t="s">
        <v>3546</v>
      </c>
      <c r="C5359">
        <v>0</v>
      </c>
      <c r="D5359">
        <v>14.625</v>
      </c>
      <c r="E5359">
        <v>13.333</v>
      </c>
      <c r="F5359">
        <v>7.3840000000000003</v>
      </c>
      <c r="G5359">
        <v>4.992</v>
      </c>
      <c r="H5359">
        <v>101420.81299999999</v>
      </c>
      <c r="I5359">
        <v>3.4000000000000002E-2</v>
      </c>
      <c r="J5359">
        <v>0</v>
      </c>
      <c r="K5359">
        <v>0</v>
      </c>
      <c r="L5359">
        <v>-12.07</v>
      </c>
      <c r="M5359">
        <v>41.869</v>
      </c>
    </row>
    <row r="5360" spans="1:13" x14ac:dyDescent="0.35">
      <c r="A5360">
        <v>5356</v>
      </c>
      <c r="B5360" t="s">
        <v>3545</v>
      </c>
      <c r="C5360">
        <v>1.2E-2</v>
      </c>
      <c r="D5360">
        <v>14.356</v>
      </c>
      <c r="E5360">
        <v>13.164999999999999</v>
      </c>
      <c r="F5360">
        <v>7.0019999999999998</v>
      </c>
      <c r="G5360">
        <v>4.59</v>
      </c>
      <c r="H5360">
        <v>101416.18399999999</v>
      </c>
      <c r="I5360">
        <v>0.19500000000000001</v>
      </c>
      <c r="J5360">
        <v>1.2E-2</v>
      </c>
      <c r="K5360">
        <v>0</v>
      </c>
      <c r="L5360">
        <v>-5.4320000000000004</v>
      </c>
      <c r="M5360">
        <v>54.884</v>
      </c>
    </row>
    <row r="5361" spans="1:13" x14ac:dyDescent="0.35">
      <c r="A5361">
        <v>5357</v>
      </c>
      <c r="B5361" t="s">
        <v>3544</v>
      </c>
      <c r="C5361">
        <v>10.589</v>
      </c>
      <c r="D5361">
        <v>14.445</v>
      </c>
      <c r="E5361">
        <v>13.063000000000001</v>
      </c>
      <c r="F5361">
        <v>6.9180000000000001</v>
      </c>
      <c r="G5361">
        <v>5.1520000000000001</v>
      </c>
      <c r="H5361">
        <v>101430.5</v>
      </c>
      <c r="I5361">
        <v>0.109</v>
      </c>
      <c r="J5361">
        <v>10.157</v>
      </c>
      <c r="K5361">
        <v>0.57599999999999996</v>
      </c>
      <c r="L5361">
        <v>2.3319999999999999</v>
      </c>
      <c r="M5361">
        <v>67.106999999999999</v>
      </c>
    </row>
    <row r="5362" spans="1:13" x14ac:dyDescent="0.35">
      <c r="A5362">
        <v>5358</v>
      </c>
      <c r="B5362" t="s">
        <v>3543</v>
      </c>
      <c r="C5362">
        <v>61.881999999999998</v>
      </c>
      <c r="D5362">
        <v>15.446</v>
      </c>
      <c r="E5362">
        <v>13.17</v>
      </c>
      <c r="F5362">
        <v>6.7270000000000003</v>
      </c>
      <c r="G5362">
        <v>5.79</v>
      </c>
      <c r="H5362">
        <v>101444.073</v>
      </c>
      <c r="I5362">
        <v>0.20899999999999999</v>
      </c>
      <c r="J5362">
        <v>51.468000000000004</v>
      </c>
      <c r="K5362">
        <v>11.412000000000001</v>
      </c>
      <c r="L5362">
        <v>10.76</v>
      </c>
      <c r="M5362">
        <v>78.826999999999998</v>
      </c>
    </row>
    <row r="5363" spans="1:13" x14ac:dyDescent="0.35">
      <c r="A5363">
        <v>5359</v>
      </c>
      <c r="B5363" t="s">
        <v>3542</v>
      </c>
      <c r="C5363">
        <v>149.58699999999999</v>
      </c>
      <c r="D5363">
        <v>16.687999999999999</v>
      </c>
      <c r="E5363">
        <v>13.945</v>
      </c>
      <c r="F5363">
        <v>6.6660000000000004</v>
      </c>
      <c r="G5363">
        <v>5.5940000000000003</v>
      </c>
      <c r="H5363">
        <v>101460.144</v>
      </c>
      <c r="I5363">
        <v>0.10100000000000001</v>
      </c>
      <c r="J5363">
        <v>98.936999999999998</v>
      </c>
      <c r="K5363">
        <v>53.39</v>
      </c>
      <c r="L5363">
        <v>19.666</v>
      </c>
      <c r="M5363">
        <v>90.805999999999997</v>
      </c>
    </row>
    <row r="5364" spans="1:13" x14ac:dyDescent="0.35">
      <c r="A5364">
        <v>5360</v>
      </c>
      <c r="B5364" t="s">
        <v>3541</v>
      </c>
      <c r="C5364">
        <v>256.55599999999998</v>
      </c>
      <c r="D5364">
        <v>17.968</v>
      </c>
      <c r="E5364">
        <v>14.708</v>
      </c>
      <c r="F5364">
        <v>6.9269999999999996</v>
      </c>
      <c r="G5364">
        <v>5.1070000000000002</v>
      </c>
      <c r="H5364">
        <v>101473.402</v>
      </c>
      <c r="I5364">
        <v>0.157</v>
      </c>
      <c r="J5364">
        <v>141.70599999999999</v>
      </c>
      <c r="K5364">
        <v>119.735</v>
      </c>
      <c r="L5364">
        <v>28.474</v>
      </c>
      <c r="M5364">
        <v>103.40900000000001</v>
      </c>
    </row>
    <row r="5365" spans="1:13" x14ac:dyDescent="0.35">
      <c r="A5365">
        <v>5361</v>
      </c>
      <c r="B5365" t="s">
        <v>3540</v>
      </c>
      <c r="C5365">
        <v>340.101</v>
      </c>
      <c r="D5365">
        <v>18.995999999999999</v>
      </c>
      <c r="E5365">
        <v>15.396000000000001</v>
      </c>
      <c r="F5365">
        <v>6.8220000000000001</v>
      </c>
      <c r="G5365">
        <v>5.7549999999999999</v>
      </c>
      <c r="H5365">
        <v>101487.288</v>
      </c>
      <c r="I5365">
        <v>0.10299999999999999</v>
      </c>
      <c r="J5365">
        <v>187.93199999999999</v>
      </c>
      <c r="K5365">
        <v>157.06299999999999</v>
      </c>
      <c r="L5365">
        <v>36.786000000000001</v>
      </c>
      <c r="M5365">
        <v>117.504</v>
      </c>
    </row>
    <row r="5366" spans="1:13" x14ac:dyDescent="0.35">
      <c r="A5366">
        <v>5362</v>
      </c>
      <c r="B5366" t="s">
        <v>3539</v>
      </c>
      <c r="C5366">
        <v>399.16199999999998</v>
      </c>
      <c r="D5366">
        <v>19.927</v>
      </c>
      <c r="E5366">
        <v>16</v>
      </c>
      <c r="F5366">
        <v>6.8390000000000004</v>
      </c>
      <c r="G5366">
        <v>5.6920000000000002</v>
      </c>
      <c r="H5366">
        <v>101490.412</v>
      </c>
      <c r="I5366">
        <v>0.252</v>
      </c>
      <c r="J5366">
        <v>232.01400000000001</v>
      </c>
      <c r="K5366">
        <v>170.108</v>
      </c>
      <c r="L5366">
        <v>43.997999999999998</v>
      </c>
      <c r="M5366">
        <v>134.06299999999999</v>
      </c>
    </row>
    <row r="5367" spans="1:13" x14ac:dyDescent="0.35">
      <c r="A5367">
        <v>5363</v>
      </c>
      <c r="B5367" t="s">
        <v>3538</v>
      </c>
      <c r="C5367">
        <v>455.99099999999999</v>
      </c>
      <c r="D5367">
        <v>20.527999999999999</v>
      </c>
      <c r="E5367">
        <v>16.573</v>
      </c>
      <c r="F5367">
        <v>6.9640000000000004</v>
      </c>
      <c r="G5367">
        <v>5.7140000000000004</v>
      </c>
      <c r="H5367">
        <v>101483.76</v>
      </c>
      <c r="I5367">
        <v>4.7E-2</v>
      </c>
      <c r="J5367">
        <v>239.67400000000001</v>
      </c>
      <c r="K5367">
        <v>219.75700000000001</v>
      </c>
      <c r="L5367">
        <v>49.232999999999997</v>
      </c>
      <c r="M5367">
        <v>153.78800000000001</v>
      </c>
    </row>
    <row r="5368" spans="1:13" x14ac:dyDescent="0.35">
      <c r="A5368">
        <v>5364</v>
      </c>
      <c r="B5368" t="s">
        <v>3537</v>
      </c>
      <c r="C5368">
        <v>489.59300000000002</v>
      </c>
      <c r="D5368">
        <v>21.318999999999999</v>
      </c>
      <c r="E5368">
        <v>17.042000000000002</v>
      </c>
      <c r="F5368">
        <v>6.9640000000000004</v>
      </c>
      <c r="G5368">
        <v>5.4960000000000004</v>
      </c>
      <c r="H5368">
        <v>101477.10799999999</v>
      </c>
      <c r="I5368">
        <v>4.0000000000000001E-3</v>
      </c>
      <c r="J5368">
        <v>261.51100000000002</v>
      </c>
      <c r="K5368">
        <v>233.97800000000001</v>
      </c>
      <c r="L5368">
        <v>51.527000000000001</v>
      </c>
      <c r="M5368">
        <v>176.28299999999999</v>
      </c>
    </row>
    <row r="5369" spans="1:13" x14ac:dyDescent="0.35">
      <c r="A5369">
        <v>5365</v>
      </c>
      <c r="B5369" t="s">
        <v>3536</v>
      </c>
      <c r="C5369">
        <v>491.53899999999999</v>
      </c>
      <c r="D5369">
        <v>21.597999999999999</v>
      </c>
      <c r="E5369">
        <v>17.457000000000001</v>
      </c>
      <c r="F5369">
        <v>7.2069999999999999</v>
      </c>
      <c r="G5369">
        <v>5.4109999999999996</v>
      </c>
      <c r="H5369">
        <v>101468.849</v>
      </c>
      <c r="I5369">
        <v>3.7999999999999999E-2</v>
      </c>
      <c r="J5369">
        <v>273.94200000000001</v>
      </c>
      <c r="K5369">
        <v>222.67699999999999</v>
      </c>
      <c r="L5369">
        <v>50.308</v>
      </c>
      <c r="M5369">
        <v>199.24600000000001</v>
      </c>
    </row>
    <row r="5370" spans="1:13" x14ac:dyDescent="0.35">
      <c r="A5370">
        <v>5366</v>
      </c>
      <c r="B5370" t="s">
        <v>3535</v>
      </c>
      <c r="C5370">
        <v>454.892</v>
      </c>
      <c r="D5370">
        <v>21.440999999999999</v>
      </c>
      <c r="E5370">
        <v>17.853999999999999</v>
      </c>
      <c r="F5370">
        <v>7.3689999999999998</v>
      </c>
      <c r="G5370">
        <v>5.1689999999999996</v>
      </c>
      <c r="H5370">
        <v>101452.51</v>
      </c>
      <c r="I5370">
        <v>4.4999999999999998E-2</v>
      </c>
      <c r="J5370">
        <v>217.36799999999999</v>
      </c>
      <c r="K5370">
        <v>238.23500000000001</v>
      </c>
      <c r="L5370">
        <v>45.89</v>
      </c>
      <c r="M5370">
        <v>219.97300000000001</v>
      </c>
    </row>
    <row r="5371" spans="1:13" x14ac:dyDescent="0.35">
      <c r="A5371">
        <v>5367</v>
      </c>
      <c r="B5371" t="s">
        <v>3534</v>
      </c>
      <c r="C5371">
        <v>376.93799999999999</v>
      </c>
      <c r="D5371">
        <v>21.318000000000001</v>
      </c>
      <c r="E5371">
        <v>18.042000000000002</v>
      </c>
      <c r="F5371">
        <v>7.5359999999999996</v>
      </c>
      <c r="G5371">
        <v>4.9909999999999997</v>
      </c>
      <c r="H5371">
        <v>101429.905</v>
      </c>
      <c r="I5371">
        <v>9.7000000000000003E-2</v>
      </c>
      <c r="J5371">
        <v>195.721</v>
      </c>
      <c r="K5371">
        <v>186.547</v>
      </c>
      <c r="L5371">
        <v>39.195</v>
      </c>
      <c r="M5371">
        <v>237.46799999999999</v>
      </c>
    </row>
    <row r="5372" spans="1:13" x14ac:dyDescent="0.35">
      <c r="A5372">
        <v>5368</v>
      </c>
      <c r="B5372" t="s">
        <v>3533</v>
      </c>
      <c r="C5372">
        <v>281.36799999999999</v>
      </c>
      <c r="D5372">
        <v>20.760999999999999</v>
      </c>
      <c r="E5372">
        <v>18.434000000000001</v>
      </c>
      <c r="F5372">
        <v>7.0430000000000001</v>
      </c>
      <c r="G5372">
        <v>5.0279999999999996</v>
      </c>
      <c r="H5372">
        <v>101430.814</v>
      </c>
      <c r="I5372">
        <v>0.245</v>
      </c>
      <c r="J5372">
        <v>157.77000000000001</v>
      </c>
      <c r="K5372">
        <v>129.59299999999999</v>
      </c>
      <c r="L5372">
        <v>31.158000000000001</v>
      </c>
      <c r="M5372">
        <v>252.185</v>
      </c>
    </row>
    <row r="5373" spans="1:13" x14ac:dyDescent="0.35">
      <c r="A5373">
        <v>5369</v>
      </c>
      <c r="B5373" t="s">
        <v>3532</v>
      </c>
      <c r="C5373">
        <v>193.67699999999999</v>
      </c>
      <c r="D5373">
        <v>20.245000000000001</v>
      </c>
      <c r="E5373">
        <v>18.696999999999999</v>
      </c>
      <c r="F5373">
        <v>7.25</v>
      </c>
      <c r="G5373">
        <v>4.556</v>
      </c>
      <c r="H5373">
        <v>101422.42200000001</v>
      </c>
      <c r="I5373">
        <v>6.9000000000000006E-2</v>
      </c>
      <c r="J5373">
        <v>112.67400000000001</v>
      </c>
      <c r="K5373">
        <v>84.915000000000006</v>
      </c>
      <c r="L5373">
        <v>22.385000000000002</v>
      </c>
      <c r="M5373">
        <v>265.23200000000003</v>
      </c>
    </row>
    <row r="5374" spans="1:13" x14ac:dyDescent="0.35">
      <c r="A5374">
        <v>5370</v>
      </c>
      <c r="B5374" t="s">
        <v>3531</v>
      </c>
      <c r="C5374">
        <v>99.555999999999997</v>
      </c>
      <c r="D5374">
        <v>19.334</v>
      </c>
      <c r="E5374">
        <v>18.837</v>
      </c>
      <c r="F5374">
        <v>6.94</v>
      </c>
      <c r="G5374">
        <v>5.34</v>
      </c>
      <c r="H5374">
        <v>101427.734</v>
      </c>
      <c r="I5374">
        <v>0.17699999999999999</v>
      </c>
      <c r="J5374">
        <v>68.997</v>
      </c>
      <c r="K5374">
        <v>32.542000000000002</v>
      </c>
      <c r="L5374">
        <v>13.513</v>
      </c>
      <c r="M5374">
        <v>277.23200000000003</v>
      </c>
    </row>
    <row r="5375" spans="1:13" x14ac:dyDescent="0.35">
      <c r="A5375">
        <v>5371</v>
      </c>
      <c r="B5375" t="s">
        <v>3530</v>
      </c>
      <c r="C5375">
        <v>30.748999999999999</v>
      </c>
      <c r="D5375">
        <v>18.064</v>
      </c>
      <c r="E5375">
        <v>17.786999999999999</v>
      </c>
      <c r="F5375">
        <v>6.66</v>
      </c>
      <c r="G5375">
        <v>4.8520000000000003</v>
      </c>
      <c r="H5375">
        <v>101439.921</v>
      </c>
      <c r="I5375">
        <v>0.14699999999999999</v>
      </c>
      <c r="J5375">
        <v>24.553000000000001</v>
      </c>
      <c r="K5375">
        <v>6.7709999999999999</v>
      </c>
      <c r="L5375">
        <v>4.8470000000000004</v>
      </c>
      <c r="M5375">
        <v>288.99900000000002</v>
      </c>
    </row>
    <row r="5376" spans="1:13" x14ac:dyDescent="0.35">
      <c r="A5376">
        <v>5372</v>
      </c>
      <c r="B5376" t="s">
        <v>3529</v>
      </c>
      <c r="C5376">
        <v>0.67300000000000004</v>
      </c>
      <c r="D5376">
        <v>16.782</v>
      </c>
      <c r="E5376">
        <v>16.709</v>
      </c>
      <c r="F5376">
        <v>6.7709999999999999</v>
      </c>
      <c r="G5376">
        <v>4.4809999999999999</v>
      </c>
      <c r="H5376">
        <v>101459.386</v>
      </c>
      <c r="I5376">
        <v>8.4000000000000005E-2</v>
      </c>
      <c r="J5376">
        <v>0.67</v>
      </c>
      <c r="K5376">
        <v>6.0000000000000001E-3</v>
      </c>
      <c r="L5376">
        <v>-3.214</v>
      </c>
      <c r="M5376">
        <v>301.02999999999997</v>
      </c>
    </row>
    <row r="5377" spans="1:13" x14ac:dyDescent="0.35">
      <c r="A5377">
        <v>5373</v>
      </c>
      <c r="B5377" t="s">
        <v>3528</v>
      </c>
      <c r="C5377">
        <v>0</v>
      </c>
      <c r="D5377">
        <v>16.196000000000002</v>
      </c>
      <c r="E5377">
        <v>15.754</v>
      </c>
      <c r="F5377">
        <v>6.6260000000000003</v>
      </c>
      <c r="G5377">
        <v>4.4509999999999996</v>
      </c>
      <c r="H5377">
        <v>101457.77899999999</v>
      </c>
      <c r="I5377">
        <v>0.11899999999999999</v>
      </c>
      <c r="J5377">
        <v>0</v>
      </c>
      <c r="K5377">
        <v>0</v>
      </c>
      <c r="L5377">
        <v>-10.295</v>
      </c>
      <c r="M5377">
        <v>313.77300000000002</v>
      </c>
    </row>
    <row r="5378" spans="1:13" x14ac:dyDescent="0.35">
      <c r="A5378">
        <v>5374</v>
      </c>
      <c r="B5378" t="s">
        <v>3527</v>
      </c>
      <c r="C5378">
        <v>0</v>
      </c>
      <c r="D5378">
        <v>15.78</v>
      </c>
      <c r="E5378">
        <v>14.927</v>
      </c>
      <c r="F5378">
        <v>6.4429999999999996</v>
      </c>
      <c r="G5378">
        <v>4.6959999999999997</v>
      </c>
      <c r="H5378">
        <v>101453.133</v>
      </c>
      <c r="I5378">
        <v>2.5000000000000001E-2</v>
      </c>
      <c r="J5378">
        <v>0</v>
      </c>
      <c r="K5378">
        <v>0</v>
      </c>
      <c r="L5378">
        <v>-15.946999999999999</v>
      </c>
      <c r="M5378">
        <v>327.45999999999998</v>
      </c>
    </row>
    <row r="5379" spans="1:13" x14ac:dyDescent="0.35">
      <c r="A5379">
        <v>5375</v>
      </c>
      <c r="B5379" t="s">
        <v>3526</v>
      </c>
      <c r="C5379">
        <v>0</v>
      </c>
      <c r="D5379">
        <v>15.327999999999999</v>
      </c>
      <c r="E5379">
        <v>14.08</v>
      </c>
      <c r="F5379">
        <v>6.3710000000000004</v>
      </c>
      <c r="G5379">
        <v>4.3760000000000003</v>
      </c>
      <c r="H5379">
        <v>101441.21400000001</v>
      </c>
      <c r="I5379">
        <v>4.0000000000000001E-3</v>
      </c>
      <c r="J5379">
        <v>0</v>
      </c>
      <c r="K5379">
        <v>0</v>
      </c>
      <c r="L5379">
        <v>-19.751000000000001</v>
      </c>
      <c r="M5379">
        <v>342.16</v>
      </c>
    </row>
    <row r="5380" spans="1:13" x14ac:dyDescent="0.35">
      <c r="A5380">
        <v>5376</v>
      </c>
      <c r="B5380" t="s">
        <v>3525</v>
      </c>
      <c r="C5380">
        <v>0</v>
      </c>
      <c r="D5380">
        <v>15.119</v>
      </c>
      <c r="E5380">
        <v>13.238</v>
      </c>
      <c r="F5380">
        <v>6.4379999999999997</v>
      </c>
      <c r="G5380">
        <v>4.4509999999999996</v>
      </c>
      <c r="H5380">
        <v>101419.439</v>
      </c>
      <c r="I5380">
        <v>0</v>
      </c>
      <c r="J5380">
        <v>0</v>
      </c>
      <c r="K5380">
        <v>0</v>
      </c>
      <c r="L5380">
        <v>-21.33</v>
      </c>
      <c r="M5380">
        <v>327.80599999999998</v>
      </c>
    </row>
    <row r="5381" spans="1:13" x14ac:dyDescent="0.35">
      <c r="A5381">
        <v>5377</v>
      </c>
      <c r="B5381" t="s">
        <v>3524</v>
      </c>
      <c r="C5381">
        <v>0</v>
      </c>
      <c r="D5381">
        <v>14.734999999999999</v>
      </c>
      <c r="E5381">
        <v>13.066000000000001</v>
      </c>
      <c r="F5381">
        <v>6.234</v>
      </c>
      <c r="G5381">
        <v>4.4119999999999999</v>
      </c>
      <c r="H5381">
        <v>101396.39</v>
      </c>
      <c r="I5381">
        <v>0</v>
      </c>
      <c r="J5381">
        <v>0</v>
      </c>
      <c r="K5381">
        <v>0</v>
      </c>
      <c r="L5381">
        <v>-20.526</v>
      </c>
      <c r="M5381">
        <v>13.023999999999999</v>
      </c>
    </row>
    <row r="5382" spans="1:13" x14ac:dyDescent="0.35">
      <c r="A5382">
        <v>5378</v>
      </c>
      <c r="B5382" t="s">
        <v>3523</v>
      </c>
      <c r="C5382">
        <v>0</v>
      </c>
      <c r="D5382">
        <v>14.55</v>
      </c>
      <c r="E5382">
        <v>12.94</v>
      </c>
      <c r="F5382">
        <v>6.1689999999999996</v>
      </c>
      <c r="G5382">
        <v>4.6369999999999996</v>
      </c>
      <c r="H5382">
        <v>101377.106</v>
      </c>
      <c r="I5382">
        <v>2.1000000000000001E-2</v>
      </c>
      <c r="J5382">
        <v>0</v>
      </c>
      <c r="K5382">
        <v>0</v>
      </c>
      <c r="L5382">
        <v>-17.417999999999999</v>
      </c>
      <c r="M5382">
        <v>27.99</v>
      </c>
    </row>
    <row r="5383" spans="1:13" x14ac:dyDescent="0.35">
      <c r="A5383">
        <v>5379</v>
      </c>
      <c r="B5383" t="s">
        <v>3522</v>
      </c>
      <c r="C5383">
        <v>0</v>
      </c>
      <c r="D5383">
        <v>14.305999999999999</v>
      </c>
      <c r="E5383">
        <v>12.749000000000001</v>
      </c>
      <c r="F5383">
        <v>6.1740000000000004</v>
      </c>
      <c r="G5383">
        <v>4.7240000000000002</v>
      </c>
      <c r="H5383">
        <v>101358.31</v>
      </c>
      <c r="I5383">
        <v>0.13100000000000001</v>
      </c>
      <c r="J5383">
        <v>0</v>
      </c>
      <c r="K5383">
        <v>0</v>
      </c>
      <c r="L5383">
        <v>-12.324999999999999</v>
      </c>
      <c r="M5383">
        <v>42.030999999999999</v>
      </c>
    </row>
    <row r="5384" spans="1:13" x14ac:dyDescent="0.35">
      <c r="A5384">
        <v>5380</v>
      </c>
      <c r="B5384" t="s">
        <v>3521</v>
      </c>
      <c r="C5384">
        <v>8.9999999999999993E-3</v>
      </c>
      <c r="D5384">
        <v>14.042</v>
      </c>
      <c r="E5384">
        <v>12.6</v>
      </c>
      <c r="F5384">
        <v>6.22</v>
      </c>
      <c r="G5384">
        <v>4.8479999999999999</v>
      </c>
      <c r="H5384">
        <v>101347.327</v>
      </c>
      <c r="I5384">
        <v>4.9000000000000002E-2</v>
      </c>
      <c r="J5384">
        <v>8.9999999999999993E-3</v>
      </c>
      <c r="K5384">
        <v>0</v>
      </c>
      <c r="L5384">
        <v>-5.67</v>
      </c>
      <c r="M5384">
        <v>55.069000000000003</v>
      </c>
    </row>
    <row r="5385" spans="1:13" x14ac:dyDescent="0.35">
      <c r="A5385">
        <v>5381</v>
      </c>
      <c r="B5385" t="s">
        <v>3520</v>
      </c>
      <c r="C5385">
        <v>12.318</v>
      </c>
      <c r="D5385">
        <v>14.199</v>
      </c>
      <c r="E5385">
        <v>12.504</v>
      </c>
      <c r="F5385">
        <v>6.157</v>
      </c>
      <c r="G5385">
        <v>4.8440000000000003</v>
      </c>
      <c r="H5385">
        <v>101349.605</v>
      </c>
      <c r="I5385">
        <v>3.7999999999999999E-2</v>
      </c>
      <c r="J5385">
        <v>11.555999999999999</v>
      </c>
      <c r="K5385">
        <v>1.036</v>
      </c>
      <c r="L5385">
        <v>2.109</v>
      </c>
      <c r="M5385">
        <v>67.308999999999997</v>
      </c>
    </row>
    <row r="5386" spans="1:13" x14ac:dyDescent="0.35">
      <c r="A5386">
        <v>5382</v>
      </c>
      <c r="B5386" t="s">
        <v>3519</v>
      </c>
      <c r="C5386">
        <v>74.459999999999994</v>
      </c>
      <c r="D5386">
        <v>15.387</v>
      </c>
      <c r="E5386">
        <v>12.602</v>
      </c>
      <c r="F5386">
        <v>6.2249999999999996</v>
      </c>
      <c r="G5386">
        <v>4.5259999999999998</v>
      </c>
      <c r="H5386">
        <v>101347.72900000001</v>
      </c>
      <c r="I5386">
        <v>4.0000000000000001E-3</v>
      </c>
      <c r="J5386">
        <v>59.718000000000004</v>
      </c>
      <c r="K5386">
        <v>16.651</v>
      </c>
      <c r="L5386">
        <v>10.611000000000001</v>
      </c>
      <c r="M5386">
        <v>79.131</v>
      </c>
    </row>
    <row r="5387" spans="1:13" x14ac:dyDescent="0.35">
      <c r="A5387">
        <v>5383</v>
      </c>
      <c r="B5387" t="s">
        <v>3518</v>
      </c>
      <c r="C5387">
        <v>171.50200000000001</v>
      </c>
      <c r="D5387">
        <v>16.954999999999998</v>
      </c>
      <c r="E5387">
        <v>13.304</v>
      </c>
      <c r="F5387">
        <v>6.5750000000000002</v>
      </c>
      <c r="G5387">
        <v>4.6950000000000003</v>
      </c>
      <c r="H5387">
        <v>101336.16899999999</v>
      </c>
      <c r="I5387">
        <v>1.4E-2</v>
      </c>
      <c r="J5387">
        <v>108.003</v>
      </c>
      <c r="K5387">
        <v>67.650000000000006</v>
      </c>
      <c r="L5387">
        <v>19.457000000000001</v>
      </c>
      <c r="M5387">
        <v>91.031000000000006</v>
      </c>
    </row>
    <row r="5388" spans="1:13" x14ac:dyDescent="0.35">
      <c r="A5388">
        <v>5384</v>
      </c>
      <c r="B5388" t="s">
        <v>3517</v>
      </c>
      <c r="C5388">
        <v>270.00200000000001</v>
      </c>
      <c r="D5388">
        <v>18.253</v>
      </c>
      <c r="E5388">
        <v>14.194000000000001</v>
      </c>
      <c r="F5388">
        <v>6.5759999999999996</v>
      </c>
      <c r="G5388">
        <v>5.2359999999999998</v>
      </c>
      <c r="H5388">
        <v>101356.70299999999</v>
      </c>
      <c r="I5388">
        <v>3.5999999999999997E-2</v>
      </c>
      <c r="J5388">
        <v>149.59299999999999</v>
      </c>
      <c r="K5388">
        <v>126.282</v>
      </c>
      <c r="L5388">
        <v>28.213999999999999</v>
      </c>
      <c r="M5388">
        <v>103.578</v>
      </c>
    </row>
    <row r="5389" spans="1:13" x14ac:dyDescent="0.35">
      <c r="A5389">
        <v>5385</v>
      </c>
      <c r="B5389" t="s">
        <v>3516</v>
      </c>
      <c r="C5389">
        <v>357.25200000000001</v>
      </c>
      <c r="D5389">
        <v>19.416</v>
      </c>
      <c r="E5389">
        <v>15.013</v>
      </c>
      <c r="F5389">
        <v>6.5570000000000004</v>
      </c>
      <c r="G5389">
        <v>5.2110000000000003</v>
      </c>
      <c r="H5389">
        <v>101353.686</v>
      </c>
      <c r="I5389">
        <v>3.7999999999999999E-2</v>
      </c>
      <c r="J5389">
        <v>192.94</v>
      </c>
      <c r="K5389">
        <v>170.405</v>
      </c>
      <c r="L5389">
        <v>36.588000000000001</v>
      </c>
      <c r="M5389">
        <v>117.80800000000001</v>
      </c>
    </row>
    <row r="5390" spans="1:13" x14ac:dyDescent="0.35">
      <c r="A5390">
        <v>5386</v>
      </c>
      <c r="B5390" t="s">
        <v>3515</v>
      </c>
      <c r="C5390">
        <v>422.51600000000002</v>
      </c>
      <c r="D5390">
        <v>20.428000000000001</v>
      </c>
      <c r="E5390">
        <v>15.819000000000001</v>
      </c>
      <c r="F5390">
        <v>6.766</v>
      </c>
      <c r="G5390">
        <v>5.6340000000000003</v>
      </c>
      <c r="H5390">
        <v>101340.049</v>
      </c>
      <c r="I5390">
        <v>8.6999999999999994E-2</v>
      </c>
      <c r="J5390">
        <v>231.036</v>
      </c>
      <c r="K5390">
        <v>198.06100000000001</v>
      </c>
      <c r="L5390">
        <v>43.747</v>
      </c>
      <c r="M5390">
        <v>134.29400000000001</v>
      </c>
    </row>
    <row r="5391" spans="1:13" x14ac:dyDescent="0.35">
      <c r="A5391">
        <v>5387</v>
      </c>
      <c r="B5391" t="s">
        <v>3514</v>
      </c>
      <c r="C5391">
        <v>481.90699999999998</v>
      </c>
      <c r="D5391">
        <v>21.207999999999998</v>
      </c>
      <c r="E5391">
        <v>16.541</v>
      </c>
      <c r="F5391">
        <v>7.0010000000000003</v>
      </c>
      <c r="G5391">
        <v>5.2939999999999996</v>
      </c>
      <c r="H5391">
        <v>101323.618</v>
      </c>
      <c r="I5391">
        <v>0.156</v>
      </c>
      <c r="J5391">
        <v>221.21299999999999</v>
      </c>
      <c r="K5391">
        <v>264.66199999999998</v>
      </c>
      <c r="L5391">
        <v>48.956000000000003</v>
      </c>
      <c r="M5391">
        <v>153.97</v>
      </c>
    </row>
    <row r="5392" spans="1:13" x14ac:dyDescent="0.35">
      <c r="A5392">
        <v>5388</v>
      </c>
      <c r="B5392" t="s">
        <v>3513</v>
      </c>
      <c r="C5392">
        <v>512.04999999999995</v>
      </c>
      <c r="D5392">
        <v>21.763999999999999</v>
      </c>
      <c r="E5392">
        <v>17.114999999999998</v>
      </c>
      <c r="F5392">
        <v>6.98</v>
      </c>
      <c r="G5392">
        <v>5.3929999999999998</v>
      </c>
      <c r="H5392">
        <v>101309.15700000001</v>
      </c>
      <c r="I5392">
        <v>5.6000000000000001E-2</v>
      </c>
      <c r="J5392">
        <v>244.72900000000001</v>
      </c>
      <c r="K5392">
        <v>270.83300000000003</v>
      </c>
      <c r="L5392">
        <v>51.23</v>
      </c>
      <c r="M5392">
        <v>176.36699999999999</v>
      </c>
    </row>
    <row r="5393" spans="1:13" x14ac:dyDescent="0.35">
      <c r="A5393">
        <v>5389</v>
      </c>
      <c r="B5393" t="s">
        <v>3512</v>
      </c>
      <c r="C5393">
        <v>490.16399999999999</v>
      </c>
      <c r="D5393">
        <v>21.939</v>
      </c>
      <c r="E5393">
        <v>17.535</v>
      </c>
      <c r="F5393">
        <v>7.1470000000000002</v>
      </c>
      <c r="G5393">
        <v>5.3609999999999998</v>
      </c>
      <c r="H5393">
        <v>101296.789</v>
      </c>
      <c r="I5393">
        <v>3.6999999999999998E-2</v>
      </c>
      <c r="J5393">
        <v>246.666</v>
      </c>
      <c r="K5393">
        <v>243.108</v>
      </c>
      <c r="L5393">
        <v>50.006</v>
      </c>
      <c r="M5393">
        <v>199.21299999999999</v>
      </c>
    </row>
    <row r="5394" spans="1:13" x14ac:dyDescent="0.35">
      <c r="A5394">
        <v>5390</v>
      </c>
      <c r="B5394" t="s">
        <v>3511</v>
      </c>
      <c r="C5394">
        <v>434.57299999999998</v>
      </c>
      <c r="D5394">
        <v>21.986999999999998</v>
      </c>
      <c r="E5394">
        <v>17.943999999999999</v>
      </c>
      <c r="F5394">
        <v>7.407</v>
      </c>
      <c r="G5394">
        <v>5.2370000000000001</v>
      </c>
      <c r="H5394">
        <v>101277.224</v>
      </c>
      <c r="I5394">
        <v>8.4000000000000005E-2</v>
      </c>
      <c r="J5394">
        <v>221.661</v>
      </c>
      <c r="K5394">
        <v>214.58699999999999</v>
      </c>
      <c r="L5394">
        <v>45.591999999999999</v>
      </c>
      <c r="M5394">
        <v>219.87799999999999</v>
      </c>
    </row>
    <row r="5395" spans="1:13" x14ac:dyDescent="0.35">
      <c r="A5395">
        <v>5391</v>
      </c>
      <c r="B5395" t="s">
        <v>3510</v>
      </c>
      <c r="C5395">
        <v>369.06900000000002</v>
      </c>
      <c r="D5395">
        <v>21.74</v>
      </c>
      <c r="E5395">
        <v>18.079000000000001</v>
      </c>
      <c r="F5395">
        <v>7.71</v>
      </c>
      <c r="G5395">
        <v>5.5970000000000004</v>
      </c>
      <c r="H5395">
        <v>101250.732</v>
      </c>
      <c r="I5395">
        <v>4.4999999999999998E-2</v>
      </c>
      <c r="J5395">
        <v>204.233</v>
      </c>
      <c r="K5395">
        <v>168.54300000000001</v>
      </c>
      <c r="L5395">
        <v>38.927999999999997</v>
      </c>
      <c r="M5395">
        <v>237.29</v>
      </c>
    </row>
    <row r="5396" spans="1:13" x14ac:dyDescent="0.35">
      <c r="A5396">
        <v>5392</v>
      </c>
      <c r="B5396" t="s">
        <v>3509</v>
      </c>
      <c r="C5396">
        <v>282.72399999999999</v>
      </c>
      <c r="D5396">
        <v>21.102</v>
      </c>
      <c r="E5396">
        <v>18.524999999999999</v>
      </c>
      <c r="F5396">
        <v>7.56</v>
      </c>
      <c r="G5396">
        <v>6.2080000000000002</v>
      </c>
      <c r="H5396">
        <v>101264.034</v>
      </c>
      <c r="I5396">
        <v>0.20899999999999999</v>
      </c>
      <c r="J5396">
        <v>170.01</v>
      </c>
      <c r="K5396">
        <v>116.027</v>
      </c>
      <c r="L5396">
        <v>30.885999999999999</v>
      </c>
      <c r="M5396">
        <v>252.029</v>
      </c>
    </row>
    <row r="5397" spans="1:13" x14ac:dyDescent="0.35">
      <c r="A5397">
        <v>5393</v>
      </c>
      <c r="B5397" t="s">
        <v>3508</v>
      </c>
      <c r="C5397">
        <v>201.738</v>
      </c>
      <c r="D5397">
        <v>20.382999999999999</v>
      </c>
      <c r="E5397">
        <v>18.664000000000001</v>
      </c>
      <c r="F5397">
        <v>7.569</v>
      </c>
      <c r="G5397">
        <v>5.29</v>
      </c>
      <c r="H5397">
        <v>101258.952</v>
      </c>
      <c r="I5397">
        <v>0.153</v>
      </c>
      <c r="J5397">
        <v>115.607</v>
      </c>
      <c r="K5397">
        <v>88.65</v>
      </c>
      <c r="L5397">
        <v>22.074999999999999</v>
      </c>
      <c r="M5397">
        <v>265.13200000000001</v>
      </c>
    </row>
    <row r="5398" spans="1:13" x14ac:dyDescent="0.35">
      <c r="A5398">
        <v>5394</v>
      </c>
      <c r="B5398" t="s">
        <v>3507</v>
      </c>
      <c r="C5398">
        <v>107.931</v>
      </c>
      <c r="D5398">
        <v>19.181999999999999</v>
      </c>
      <c r="E5398">
        <v>18.736999999999998</v>
      </c>
      <c r="F5398">
        <v>7.4279999999999999</v>
      </c>
      <c r="G5398">
        <v>4.774</v>
      </c>
      <c r="H5398">
        <v>101272.144</v>
      </c>
      <c r="I5398">
        <v>0.109</v>
      </c>
      <c r="J5398">
        <v>69.102000000000004</v>
      </c>
      <c r="K5398">
        <v>40.165999999999997</v>
      </c>
      <c r="L5398">
        <v>13.257</v>
      </c>
      <c r="M5398">
        <v>277.06900000000002</v>
      </c>
    </row>
    <row r="5399" spans="1:13" x14ac:dyDescent="0.35">
      <c r="A5399">
        <v>5395</v>
      </c>
      <c r="B5399" t="s">
        <v>3506</v>
      </c>
      <c r="C5399">
        <v>30.111999999999998</v>
      </c>
      <c r="D5399">
        <v>17.693999999999999</v>
      </c>
      <c r="E5399">
        <v>17.553999999999998</v>
      </c>
      <c r="F5399">
        <v>7.4880000000000004</v>
      </c>
      <c r="G5399">
        <v>4.335</v>
      </c>
      <c r="H5399">
        <v>101274.02</v>
      </c>
      <c r="I5399">
        <v>0.39200000000000002</v>
      </c>
      <c r="J5399">
        <v>23.559000000000001</v>
      </c>
      <c r="K5399">
        <v>6.2220000000000004</v>
      </c>
      <c r="L5399">
        <v>4.5759999999999996</v>
      </c>
      <c r="M5399">
        <v>288.85599999999999</v>
      </c>
    </row>
    <row r="5400" spans="1:13" x14ac:dyDescent="0.35">
      <c r="A5400">
        <v>5396</v>
      </c>
      <c r="B5400" t="s">
        <v>3505</v>
      </c>
      <c r="C5400">
        <v>0.57599999999999996</v>
      </c>
      <c r="D5400">
        <v>16.53</v>
      </c>
      <c r="E5400">
        <v>16.452999999999999</v>
      </c>
      <c r="F5400">
        <v>7.2729999999999997</v>
      </c>
      <c r="G5400">
        <v>4.3049999999999997</v>
      </c>
      <c r="H5400">
        <v>101318.48299999999</v>
      </c>
      <c r="I5400">
        <v>0.36599999999999999</v>
      </c>
      <c r="J5400">
        <v>0.54600000000000004</v>
      </c>
      <c r="K5400">
        <v>4.0000000000000001E-3</v>
      </c>
      <c r="L5400">
        <v>-3.4260000000000002</v>
      </c>
      <c r="M5400">
        <v>300.79899999999998</v>
      </c>
    </row>
    <row r="5401" spans="1:13" x14ac:dyDescent="0.35">
      <c r="A5401">
        <v>5397</v>
      </c>
      <c r="B5401" t="s">
        <v>3504</v>
      </c>
      <c r="C5401">
        <v>0</v>
      </c>
      <c r="D5401">
        <v>15.737</v>
      </c>
      <c r="E5401">
        <v>15.443</v>
      </c>
      <c r="F5401">
        <v>7.117</v>
      </c>
      <c r="G5401">
        <v>3.9529999999999998</v>
      </c>
      <c r="H5401">
        <v>101323.734</v>
      </c>
      <c r="I5401">
        <v>0.441</v>
      </c>
      <c r="J5401">
        <v>0</v>
      </c>
      <c r="K5401">
        <v>0</v>
      </c>
      <c r="L5401">
        <v>-10.622</v>
      </c>
      <c r="M5401">
        <v>313.75299999999999</v>
      </c>
    </row>
    <row r="5402" spans="1:13" x14ac:dyDescent="0.35">
      <c r="A5402">
        <v>5398</v>
      </c>
      <c r="B5402" t="s">
        <v>3503</v>
      </c>
      <c r="C5402">
        <v>0</v>
      </c>
      <c r="D5402">
        <v>15.25</v>
      </c>
      <c r="E5402">
        <v>14.499000000000001</v>
      </c>
      <c r="F5402">
        <v>7.407</v>
      </c>
      <c r="G5402">
        <v>3.8149999999999999</v>
      </c>
      <c r="H5402">
        <v>101325.71799999999</v>
      </c>
      <c r="I5402">
        <v>0.188</v>
      </c>
      <c r="J5402">
        <v>0</v>
      </c>
      <c r="K5402">
        <v>0</v>
      </c>
      <c r="L5402">
        <v>-16.248999999999999</v>
      </c>
      <c r="M5402">
        <v>327.40699999999998</v>
      </c>
    </row>
    <row r="5403" spans="1:13" x14ac:dyDescent="0.35">
      <c r="A5403">
        <v>5399</v>
      </c>
      <c r="B5403" t="s">
        <v>3502</v>
      </c>
      <c r="C5403">
        <v>0</v>
      </c>
      <c r="D5403">
        <v>14.846</v>
      </c>
      <c r="E5403">
        <v>13.555</v>
      </c>
      <c r="F5403">
        <v>7.4370000000000003</v>
      </c>
      <c r="G5403">
        <v>4.0419999999999998</v>
      </c>
      <c r="H5403">
        <v>101324.87</v>
      </c>
      <c r="I5403">
        <v>0.255</v>
      </c>
      <c r="J5403">
        <v>0</v>
      </c>
      <c r="K5403">
        <v>0</v>
      </c>
      <c r="L5403">
        <v>-20.055</v>
      </c>
      <c r="M5403">
        <v>342.142</v>
      </c>
    </row>
    <row r="5404" spans="1:13" x14ac:dyDescent="0.35">
      <c r="A5404">
        <v>5400</v>
      </c>
      <c r="B5404" t="s">
        <v>3501</v>
      </c>
      <c r="C5404">
        <v>0</v>
      </c>
      <c r="D5404">
        <v>14.585000000000001</v>
      </c>
      <c r="E5404">
        <v>12.593999999999999</v>
      </c>
      <c r="F5404">
        <v>7.4089999999999998</v>
      </c>
      <c r="G5404">
        <v>4.2850000000000001</v>
      </c>
      <c r="H5404">
        <v>101310.788</v>
      </c>
      <c r="I5404">
        <v>0.106</v>
      </c>
      <c r="J5404">
        <v>0</v>
      </c>
      <c r="K5404">
        <v>0</v>
      </c>
      <c r="L5404">
        <v>-21.629000000000001</v>
      </c>
      <c r="M5404">
        <v>334.05700000000002</v>
      </c>
    </row>
    <row r="5405" spans="1:13" x14ac:dyDescent="0.35">
      <c r="A5405">
        <v>5401</v>
      </c>
      <c r="B5405" t="s">
        <v>3500</v>
      </c>
      <c r="C5405">
        <v>0</v>
      </c>
      <c r="D5405">
        <v>14.36</v>
      </c>
      <c r="E5405">
        <v>12.471</v>
      </c>
      <c r="F5405">
        <v>7.4109999999999996</v>
      </c>
      <c r="G5405">
        <v>4.2759999999999998</v>
      </c>
      <c r="H5405">
        <v>101297.144</v>
      </c>
      <c r="I5405">
        <v>0.188</v>
      </c>
      <c r="J5405">
        <v>0</v>
      </c>
      <c r="K5405">
        <v>0</v>
      </c>
      <c r="L5405">
        <v>-20.812999999999999</v>
      </c>
      <c r="M5405">
        <v>13.145</v>
      </c>
    </row>
    <row r="5406" spans="1:13" x14ac:dyDescent="0.35">
      <c r="A5406">
        <v>5402</v>
      </c>
      <c r="B5406" t="s">
        <v>3499</v>
      </c>
      <c r="C5406">
        <v>0</v>
      </c>
      <c r="D5406">
        <v>14.179</v>
      </c>
      <c r="E5406">
        <v>12.353999999999999</v>
      </c>
      <c r="F5406">
        <v>7.4640000000000004</v>
      </c>
      <c r="G5406">
        <v>4.2539999999999996</v>
      </c>
      <c r="H5406">
        <v>101289.33</v>
      </c>
      <c r="I5406">
        <v>7.8E-2</v>
      </c>
      <c r="J5406">
        <v>0</v>
      </c>
      <c r="K5406">
        <v>0</v>
      </c>
      <c r="L5406">
        <v>-17.695</v>
      </c>
      <c r="M5406">
        <v>28.123999999999999</v>
      </c>
    </row>
    <row r="5407" spans="1:13" x14ac:dyDescent="0.35">
      <c r="A5407">
        <v>5403</v>
      </c>
      <c r="B5407" t="s">
        <v>3498</v>
      </c>
      <c r="C5407">
        <v>0</v>
      </c>
      <c r="D5407">
        <v>13.858000000000001</v>
      </c>
      <c r="E5407">
        <v>12.266999999999999</v>
      </c>
      <c r="F5407">
        <v>7.4219999999999997</v>
      </c>
      <c r="G5407">
        <v>4.085</v>
      </c>
      <c r="H5407">
        <v>101266.43799999999</v>
      </c>
      <c r="I5407">
        <v>4.2000000000000003E-2</v>
      </c>
      <c r="J5407">
        <v>0</v>
      </c>
      <c r="K5407">
        <v>0</v>
      </c>
      <c r="L5407">
        <v>-12.583</v>
      </c>
      <c r="M5407">
        <v>42.195999999999998</v>
      </c>
    </row>
    <row r="5408" spans="1:13" x14ac:dyDescent="0.35">
      <c r="A5408">
        <v>5404</v>
      </c>
      <c r="B5408" t="s">
        <v>3497</v>
      </c>
      <c r="C5408">
        <v>0</v>
      </c>
      <c r="D5408">
        <v>13.718</v>
      </c>
      <c r="E5408">
        <v>12.21</v>
      </c>
      <c r="F5408">
        <v>7.25</v>
      </c>
      <c r="G5408">
        <v>4.1020000000000003</v>
      </c>
      <c r="H5408">
        <v>101286.262</v>
      </c>
      <c r="I5408">
        <v>2.8000000000000001E-2</v>
      </c>
      <c r="J5408">
        <v>0</v>
      </c>
      <c r="K5408">
        <v>0</v>
      </c>
      <c r="L5408">
        <v>-5.98</v>
      </c>
      <c r="M5408">
        <v>55.134999999999998</v>
      </c>
    </row>
    <row r="5409" spans="1:13" x14ac:dyDescent="0.35">
      <c r="A5409">
        <v>5405</v>
      </c>
      <c r="B5409" t="s">
        <v>3496</v>
      </c>
      <c r="C5409">
        <v>10.904</v>
      </c>
      <c r="D5409">
        <v>13.771000000000001</v>
      </c>
      <c r="E5409">
        <v>12.226000000000001</v>
      </c>
      <c r="F5409">
        <v>7.3159999999999998</v>
      </c>
      <c r="G5409">
        <v>4.1619999999999999</v>
      </c>
      <c r="H5409">
        <v>101310.576</v>
      </c>
      <c r="I5409">
        <v>6.7000000000000004E-2</v>
      </c>
      <c r="J5409">
        <v>10.195</v>
      </c>
      <c r="K5409">
        <v>0.78800000000000003</v>
      </c>
      <c r="L5409">
        <v>1.925</v>
      </c>
      <c r="M5409">
        <v>67.575000000000003</v>
      </c>
    </row>
    <row r="5410" spans="1:13" x14ac:dyDescent="0.35">
      <c r="A5410">
        <v>5406</v>
      </c>
      <c r="B5410" t="s">
        <v>3495</v>
      </c>
      <c r="C5410">
        <v>81.256</v>
      </c>
      <c r="D5410">
        <v>15.045</v>
      </c>
      <c r="E5410">
        <v>12.37</v>
      </c>
      <c r="F5410">
        <v>7.4809999999999999</v>
      </c>
      <c r="G5410">
        <v>4.0780000000000003</v>
      </c>
      <c r="H5410">
        <v>101317.48</v>
      </c>
      <c r="I5410">
        <v>0.105</v>
      </c>
      <c r="J5410">
        <v>59.598999999999997</v>
      </c>
      <c r="K5410">
        <v>23.138999999999999</v>
      </c>
      <c r="L5410">
        <v>10.416</v>
      </c>
      <c r="M5410">
        <v>79.376999999999995</v>
      </c>
    </row>
    <row r="5411" spans="1:13" x14ac:dyDescent="0.35">
      <c r="A5411">
        <v>5407</v>
      </c>
      <c r="B5411" t="s">
        <v>3494</v>
      </c>
      <c r="C5411">
        <v>187.70500000000001</v>
      </c>
      <c r="D5411">
        <v>16.433</v>
      </c>
      <c r="E5411">
        <v>12.829000000000001</v>
      </c>
      <c r="F5411">
        <v>7.7779999999999996</v>
      </c>
      <c r="G5411">
        <v>4.1619999999999999</v>
      </c>
      <c r="H5411">
        <v>101337.07799999999</v>
      </c>
      <c r="I5411">
        <v>6.5000000000000002E-2</v>
      </c>
      <c r="J5411">
        <v>109.05</v>
      </c>
      <c r="K5411">
        <v>82.094999999999999</v>
      </c>
      <c r="L5411">
        <v>19.224</v>
      </c>
      <c r="M5411">
        <v>91.231999999999999</v>
      </c>
    </row>
    <row r="5412" spans="1:13" x14ac:dyDescent="0.35">
      <c r="A5412">
        <v>5408</v>
      </c>
      <c r="B5412" t="s">
        <v>3493</v>
      </c>
      <c r="C5412">
        <v>301.88799999999998</v>
      </c>
      <c r="D5412">
        <v>17.927</v>
      </c>
      <c r="E5412">
        <v>13.865</v>
      </c>
      <c r="F5412">
        <v>7.6870000000000003</v>
      </c>
      <c r="G5412">
        <v>4.5069999999999997</v>
      </c>
      <c r="H5412">
        <v>101351.34299999999</v>
      </c>
      <c r="I5412">
        <v>1.4999999999999999E-2</v>
      </c>
      <c r="J5412">
        <v>151.60900000000001</v>
      </c>
      <c r="K5412">
        <v>154.708</v>
      </c>
      <c r="L5412">
        <v>27.968</v>
      </c>
      <c r="M5412">
        <v>103.78</v>
      </c>
    </row>
    <row r="5413" spans="1:13" x14ac:dyDescent="0.35">
      <c r="A5413">
        <v>5409</v>
      </c>
      <c r="B5413" t="s">
        <v>3492</v>
      </c>
      <c r="C5413">
        <v>383.70699999999999</v>
      </c>
      <c r="D5413">
        <v>18.850999999999999</v>
      </c>
      <c r="E5413">
        <v>14.648999999999999</v>
      </c>
      <c r="F5413">
        <v>7.6029999999999998</v>
      </c>
      <c r="G5413">
        <v>5.0090000000000003</v>
      </c>
      <c r="H5413">
        <v>101368.44899999999</v>
      </c>
      <c r="I5413">
        <v>1.4999999999999999E-2</v>
      </c>
      <c r="J5413">
        <v>195.255</v>
      </c>
      <c r="K5413">
        <v>189.429</v>
      </c>
      <c r="L5413">
        <v>36.369</v>
      </c>
      <c r="M5413">
        <v>118.08</v>
      </c>
    </row>
    <row r="5414" spans="1:13" x14ac:dyDescent="0.35">
      <c r="A5414">
        <v>5410</v>
      </c>
      <c r="B5414" t="s">
        <v>3491</v>
      </c>
      <c r="C5414">
        <v>487.697</v>
      </c>
      <c r="D5414">
        <v>19.800999999999998</v>
      </c>
      <c r="E5414">
        <v>15.333</v>
      </c>
      <c r="F5414">
        <v>7.7939999999999996</v>
      </c>
      <c r="G5414">
        <v>4.6180000000000003</v>
      </c>
      <c r="H5414">
        <v>101376.20600000001</v>
      </c>
      <c r="I5414">
        <v>0.192</v>
      </c>
      <c r="J5414">
        <v>228.81800000000001</v>
      </c>
      <c r="K5414">
        <v>257.40800000000002</v>
      </c>
      <c r="L5414">
        <v>43.494</v>
      </c>
      <c r="M5414">
        <v>134.529</v>
      </c>
    </row>
    <row r="5415" spans="1:13" x14ac:dyDescent="0.35">
      <c r="A5415">
        <v>5411</v>
      </c>
      <c r="B5415" t="s">
        <v>3490</v>
      </c>
      <c r="C5415">
        <v>512.25900000000001</v>
      </c>
      <c r="D5415">
        <v>20.219000000000001</v>
      </c>
      <c r="E5415">
        <v>15.936999999999999</v>
      </c>
      <c r="F5415">
        <v>8.1389999999999993</v>
      </c>
      <c r="G5415">
        <v>4.6109999999999998</v>
      </c>
      <c r="H5415">
        <v>101381.74099999999</v>
      </c>
      <c r="I5415">
        <v>0.154</v>
      </c>
      <c r="J5415">
        <v>261.11700000000002</v>
      </c>
      <c r="K5415">
        <v>249.47399999999999</v>
      </c>
      <c r="L5415">
        <v>48.674999999999997</v>
      </c>
      <c r="M5415">
        <v>154.15600000000001</v>
      </c>
    </row>
    <row r="5416" spans="1:13" x14ac:dyDescent="0.35">
      <c r="A5416">
        <v>5412</v>
      </c>
      <c r="B5416" t="s">
        <v>3489</v>
      </c>
      <c r="C5416">
        <v>522.47799999999995</v>
      </c>
      <c r="D5416">
        <v>20.634</v>
      </c>
      <c r="E5416">
        <v>16.382999999999999</v>
      </c>
      <c r="F5416">
        <v>8.2590000000000003</v>
      </c>
      <c r="G5416">
        <v>4.96</v>
      </c>
      <c r="H5416">
        <v>101383.03599999999</v>
      </c>
      <c r="I5416">
        <v>7.0000000000000007E-2</v>
      </c>
      <c r="J5416">
        <v>256.83300000000003</v>
      </c>
      <c r="K5416">
        <v>262.55599999999998</v>
      </c>
      <c r="L5416">
        <v>50.927999999999997</v>
      </c>
      <c r="M5416">
        <v>176.453</v>
      </c>
    </row>
    <row r="5417" spans="1:13" x14ac:dyDescent="0.35">
      <c r="A5417">
        <v>5413</v>
      </c>
      <c r="B5417" t="s">
        <v>3488</v>
      </c>
      <c r="C5417">
        <v>486.87099999999998</v>
      </c>
      <c r="D5417">
        <v>20.684999999999999</v>
      </c>
      <c r="E5417">
        <v>16.908000000000001</v>
      </c>
      <c r="F5417">
        <v>8.1609999999999996</v>
      </c>
      <c r="G5417">
        <v>5.1829999999999998</v>
      </c>
      <c r="H5417">
        <v>101389.24400000001</v>
      </c>
      <c r="I5417">
        <v>0.151</v>
      </c>
      <c r="J5417">
        <v>262.29300000000001</v>
      </c>
      <c r="K5417">
        <v>219.649</v>
      </c>
      <c r="L5417">
        <v>49.7</v>
      </c>
      <c r="M5417">
        <v>199.18299999999999</v>
      </c>
    </row>
    <row r="5418" spans="1:13" x14ac:dyDescent="0.35">
      <c r="A5418">
        <v>5414</v>
      </c>
      <c r="B5418" t="s">
        <v>3487</v>
      </c>
      <c r="C5418">
        <v>455.65</v>
      </c>
      <c r="D5418">
        <v>20.634</v>
      </c>
      <c r="E5418">
        <v>17.366</v>
      </c>
      <c r="F5418">
        <v>8.2260000000000009</v>
      </c>
      <c r="G5418">
        <v>4.9550000000000001</v>
      </c>
      <c r="H5418">
        <v>101391.878</v>
      </c>
      <c r="I5418">
        <v>8.5999999999999993E-2</v>
      </c>
      <c r="J5418">
        <v>221.80199999999999</v>
      </c>
      <c r="K5418">
        <v>226.41</v>
      </c>
      <c r="L5418">
        <v>45.302999999999997</v>
      </c>
      <c r="M5418">
        <v>219.74299999999999</v>
      </c>
    </row>
    <row r="5419" spans="1:13" x14ac:dyDescent="0.35">
      <c r="A5419">
        <v>5415</v>
      </c>
      <c r="B5419" t="s">
        <v>3486</v>
      </c>
      <c r="C5419">
        <v>401.238</v>
      </c>
      <c r="D5419">
        <v>20.827000000000002</v>
      </c>
      <c r="E5419">
        <v>17.559000000000001</v>
      </c>
      <c r="F5419">
        <v>7.99</v>
      </c>
      <c r="G5419">
        <v>4.5339999999999998</v>
      </c>
      <c r="H5419">
        <v>101366.486</v>
      </c>
      <c r="I5419">
        <v>6.2E-2</v>
      </c>
      <c r="J5419">
        <v>193.553</v>
      </c>
      <c r="K5419">
        <v>200.52</v>
      </c>
      <c r="L5419">
        <v>38.636000000000003</v>
      </c>
      <c r="M5419">
        <v>237.15799999999999</v>
      </c>
    </row>
    <row r="5420" spans="1:13" x14ac:dyDescent="0.35">
      <c r="A5420">
        <v>5416</v>
      </c>
      <c r="B5420" t="s">
        <v>3485</v>
      </c>
      <c r="C5420">
        <v>306.22399999999999</v>
      </c>
      <c r="D5420">
        <v>20.491</v>
      </c>
      <c r="E5420">
        <v>17.98</v>
      </c>
      <c r="F5420">
        <v>8.01</v>
      </c>
      <c r="G5420">
        <v>4.8929999999999998</v>
      </c>
      <c r="H5420">
        <v>101385.26700000001</v>
      </c>
      <c r="I5420">
        <v>0.109</v>
      </c>
      <c r="J5420">
        <v>161.57300000000001</v>
      </c>
      <c r="K5420">
        <v>138.79400000000001</v>
      </c>
      <c r="L5420">
        <v>30.620999999999999</v>
      </c>
      <c r="M5420">
        <v>251.851</v>
      </c>
    </row>
    <row r="5421" spans="1:13" x14ac:dyDescent="0.35">
      <c r="A5421">
        <v>5417</v>
      </c>
      <c r="B5421" t="s">
        <v>3484</v>
      </c>
      <c r="C5421">
        <v>208.459</v>
      </c>
      <c r="D5421">
        <v>19.867000000000001</v>
      </c>
      <c r="E5421">
        <v>18.236000000000001</v>
      </c>
      <c r="F5421">
        <v>7.9409999999999998</v>
      </c>
      <c r="G5421">
        <v>4.6529999999999996</v>
      </c>
      <c r="H5421">
        <v>101376.923</v>
      </c>
      <c r="I5421">
        <v>0.14299999999999999</v>
      </c>
      <c r="J5421">
        <v>122.149</v>
      </c>
      <c r="K5421">
        <v>82.215999999999994</v>
      </c>
      <c r="L5421">
        <v>21.832000000000001</v>
      </c>
      <c r="M5421">
        <v>264.93700000000001</v>
      </c>
    </row>
    <row r="5422" spans="1:13" x14ac:dyDescent="0.35">
      <c r="A5422">
        <v>5418</v>
      </c>
      <c r="B5422" t="s">
        <v>3483</v>
      </c>
      <c r="C5422">
        <v>120.11799999999999</v>
      </c>
      <c r="D5422">
        <v>19.106999999999999</v>
      </c>
      <c r="E5422">
        <v>18.567</v>
      </c>
      <c r="F5422">
        <v>7.7130000000000001</v>
      </c>
      <c r="G5422">
        <v>4.1070000000000002</v>
      </c>
      <c r="H5422">
        <v>101381.96799999999</v>
      </c>
      <c r="I5422">
        <v>4.8000000000000001E-2</v>
      </c>
      <c r="J5422">
        <v>76.792000000000002</v>
      </c>
      <c r="K5422">
        <v>41.366999999999997</v>
      </c>
      <c r="L5422">
        <v>12.983000000000001</v>
      </c>
      <c r="M5422">
        <v>276.92200000000003</v>
      </c>
    </row>
    <row r="5423" spans="1:13" x14ac:dyDescent="0.35">
      <c r="A5423">
        <v>5419</v>
      </c>
      <c r="B5423" t="s">
        <v>3482</v>
      </c>
      <c r="C5423">
        <v>32.197000000000003</v>
      </c>
      <c r="D5423">
        <v>17.571999999999999</v>
      </c>
      <c r="E5423">
        <v>17.472999999999999</v>
      </c>
      <c r="F5423">
        <v>7.2439999999999998</v>
      </c>
      <c r="G5423">
        <v>4.2629999999999999</v>
      </c>
      <c r="H5423">
        <v>101396.565</v>
      </c>
      <c r="I5423">
        <v>7.0000000000000001E-3</v>
      </c>
      <c r="J5423">
        <v>25.645</v>
      </c>
      <c r="K5423">
        <v>5.8680000000000003</v>
      </c>
      <c r="L5423">
        <v>4.306</v>
      </c>
      <c r="M5423">
        <v>288.71499999999997</v>
      </c>
    </row>
    <row r="5424" spans="1:13" x14ac:dyDescent="0.35">
      <c r="A5424">
        <v>5420</v>
      </c>
      <c r="B5424" t="s">
        <v>3481</v>
      </c>
      <c r="C5424">
        <v>0.42299999999999999</v>
      </c>
      <c r="D5424">
        <v>16.282</v>
      </c>
      <c r="E5424">
        <v>16.331</v>
      </c>
      <c r="F5424">
        <v>7.077</v>
      </c>
      <c r="G5424">
        <v>4.1349999999999998</v>
      </c>
      <c r="H5424">
        <v>101419.65399999999</v>
      </c>
      <c r="I5424">
        <v>1.0999999999999999E-2</v>
      </c>
      <c r="J5424">
        <v>0.39600000000000002</v>
      </c>
      <c r="K5424">
        <v>1.2E-2</v>
      </c>
      <c r="L5424">
        <v>-3.7170000000000001</v>
      </c>
      <c r="M5424">
        <v>300.69299999999998</v>
      </c>
    </row>
    <row r="5425" spans="1:13" x14ac:dyDescent="0.35">
      <c r="A5425">
        <v>5421</v>
      </c>
      <c r="B5425" t="s">
        <v>3480</v>
      </c>
      <c r="C5425">
        <v>0</v>
      </c>
      <c r="D5425">
        <v>15.561</v>
      </c>
      <c r="E5425">
        <v>15.282</v>
      </c>
      <c r="F5425">
        <v>6.984</v>
      </c>
      <c r="G5425">
        <v>4.3689999999999998</v>
      </c>
      <c r="H5425">
        <v>101425.55</v>
      </c>
      <c r="I5425">
        <v>4.4999999999999998E-2</v>
      </c>
      <c r="J5425">
        <v>0</v>
      </c>
      <c r="K5425">
        <v>0</v>
      </c>
      <c r="L5425">
        <v>-10.887</v>
      </c>
      <c r="M5425">
        <v>313.60000000000002</v>
      </c>
    </row>
    <row r="5426" spans="1:13" x14ac:dyDescent="0.35">
      <c r="A5426">
        <v>5422</v>
      </c>
      <c r="B5426" t="s">
        <v>3479</v>
      </c>
      <c r="C5426">
        <v>0</v>
      </c>
      <c r="D5426">
        <v>15.013</v>
      </c>
      <c r="E5426">
        <v>14.337999999999999</v>
      </c>
      <c r="F5426">
        <v>7.0629999999999997</v>
      </c>
      <c r="G5426">
        <v>3.923</v>
      </c>
      <c r="H5426">
        <v>101424.15700000001</v>
      </c>
      <c r="I5426">
        <v>1.4E-2</v>
      </c>
      <c r="J5426">
        <v>0</v>
      </c>
      <c r="K5426">
        <v>0</v>
      </c>
      <c r="L5426">
        <v>-16.54</v>
      </c>
      <c r="M5426">
        <v>327.31400000000002</v>
      </c>
    </row>
    <row r="5427" spans="1:13" x14ac:dyDescent="0.35">
      <c r="A5427">
        <v>5423</v>
      </c>
      <c r="B5427" t="s">
        <v>3478</v>
      </c>
      <c r="C5427">
        <v>0</v>
      </c>
      <c r="D5427">
        <v>14.778</v>
      </c>
      <c r="E5427">
        <v>13.44</v>
      </c>
      <c r="F5427">
        <v>7.0869999999999997</v>
      </c>
      <c r="G5427">
        <v>3.7549999999999999</v>
      </c>
      <c r="H5427">
        <v>101416.61</v>
      </c>
      <c r="I5427">
        <v>3.0000000000000001E-3</v>
      </c>
      <c r="J5427">
        <v>0</v>
      </c>
      <c r="K5427">
        <v>0</v>
      </c>
      <c r="L5427">
        <v>-20.363</v>
      </c>
      <c r="M5427">
        <v>342.12700000000001</v>
      </c>
    </row>
    <row r="5428" spans="1:13" x14ac:dyDescent="0.35">
      <c r="A5428">
        <v>5424</v>
      </c>
      <c r="B5428" t="s">
        <v>3477</v>
      </c>
      <c r="C5428">
        <v>0</v>
      </c>
      <c r="D5428">
        <v>14.36</v>
      </c>
      <c r="E5428">
        <v>12.563000000000001</v>
      </c>
      <c r="F5428">
        <v>7.0110000000000001</v>
      </c>
      <c r="G5428">
        <v>3.9950000000000001</v>
      </c>
      <c r="H5428">
        <v>101405.37699999999</v>
      </c>
      <c r="I5428">
        <v>3.5999999999999997E-2</v>
      </c>
      <c r="J5428">
        <v>0</v>
      </c>
      <c r="K5428">
        <v>0</v>
      </c>
      <c r="L5428">
        <v>-21.937999999999999</v>
      </c>
      <c r="M5428">
        <v>331.98700000000002</v>
      </c>
    </row>
    <row r="5429" spans="1:13" x14ac:dyDescent="0.35">
      <c r="A5429">
        <v>5425</v>
      </c>
      <c r="B5429" t="s">
        <v>3476</v>
      </c>
      <c r="C5429">
        <v>0</v>
      </c>
      <c r="D5429">
        <v>14.292999999999999</v>
      </c>
      <c r="E5429">
        <v>12.462</v>
      </c>
      <c r="F5429">
        <v>6.7539999999999996</v>
      </c>
      <c r="G5429">
        <v>4.7320000000000002</v>
      </c>
      <c r="H5429">
        <v>101392.44500000001</v>
      </c>
      <c r="I5429">
        <v>6.3E-2</v>
      </c>
      <c r="J5429">
        <v>0</v>
      </c>
      <c r="K5429">
        <v>0</v>
      </c>
      <c r="L5429">
        <v>-21.11</v>
      </c>
      <c r="M5429">
        <v>13.231</v>
      </c>
    </row>
    <row r="5430" spans="1:13" x14ac:dyDescent="0.35">
      <c r="A5430">
        <v>5426</v>
      </c>
      <c r="B5430" t="s">
        <v>3475</v>
      </c>
      <c r="C5430">
        <v>0</v>
      </c>
      <c r="D5430">
        <v>14.093</v>
      </c>
      <c r="E5430">
        <v>12.382</v>
      </c>
      <c r="F5430">
        <v>6.6289999999999996</v>
      </c>
      <c r="G5430">
        <v>4.7640000000000002</v>
      </c>
      <c r="H5430">
        <v>101375.417</v>
      </c>
      <c r="I5430">
        <v>0.17</v>
      </c>
      <c r="J5430">
        <v>0</v>
      </c>
      <c r="K5430">
        <v>0</v>
      </c>
      <c r="L5430">
        <v>-17.991</v>
      </c>
      <c r="M5430">
        <v>28.202000000000002</v>
      </c>
    </row>
    <row r="5431" spans="1:13" x14ac:dyDescent="0.35">
      <c r="A5431">
        <v>5427</v>
      </c>
      <c r="B5431" t="s">
        <v>3474</v>
      </c>
      <c r="C5431">
        <v>0</v>
      </c>
      <c r="D5431">
        <v>13.802</v>
      </c>
      <c r="E5431">
        <v>12.302</v>
      </c>
      <c r="F5431">
        <v>6.8109999999999999</v>
      </c>
      <c r="G5431">
        <v>5.1260000000000003</v>
      </c>
      <c r="H5431">
        <v>101356.745</v>
      </c>
      <c r="I5431">
        <v>0.14399999999999999</v>
      </c>
      <c r="J5431">
        <v>0</v>
      </c>
      <c r="K5431">
        <v>0</v>
      </c>
      <c r="L5431">
        <v>-12.843999999999999</v>
      </c>
      <c r="M5431">
        <v>42.366</v>
      </c>
    </row>
    <row r="5432" spans="1:13" x14ac:dyDescent="0.35">
      <c r="A5432">
        <v>5428</v>
      </c>
      <c r="B5432" t="s">
        <v>3473</v>
      </c>
      <c r="C5432">
        <v>0</v>
      </c>
      <c r="D5432">
        <v>13.375</v>
      </c>
      <c r="E5432">
        <v>12.003</v>
      </c>
      <c r="F5432">
        <v>6.7859999999999996</v>
      </c>
      <c r="G5432">
        <v>4.7229999999999999</v>
      </c>
      <c r="H5432">
        <v>101376.565</v>
      </c>
      <c r="I5432">
        <v>0.23599999999999999</v>
      </c>
      <c r="J5432">
        <v>0</v>
      </c>
      <c r="K5432">
        <v>0</v>
      </c>
      <c r="L5432">
        <v>-6.1959999999999997</v>
      </c>
      <c r="M5432">
        <v>55.363</v>
      </c>
    </row>
    <row r="5433" spans="1:13" x14ac:dyDescent="0.35">
      <c r="A5433">
        <v>5429</v>
      </c>
      <c r="B5433" t="s">
        <v>3472</v>
      </c>
      <c r="C5433">
        <v>10.119999999999999</v>
      </c>
      <c r="D5433">
        <v>14.013999999999999</v>
      </c>
      <c r="E5433">
        <v>12.1</v>
      </c>
      <c r="F5433">
        <v>6.968</v>
      </c>
      <c r="G5433">
        <v>5.8440000000000003</v>
      </c>
      <c r="H5433">
        <v>101375.97500000001</v>
      </c>
      <c r="I5433">
        <v>0.11600000000000001</v>
      </c>
      <c r="J5433">
        <v>8.4809999999999999</v>
      </c>
      <c r="K5433">
        <v>0.78500000000000003</v>
      </c>
      <c r="L5433">
        <v>1.7190000000000001</v>
      </c>
      <c r="M5433">
        <v>67.811999999999998</v>
      </c>
    </row>
    <row r="5434" spans="1:13" x14ac:dyDescent="0.35">
      <c r="A5434">
        <v>5430</v>
      </c>
      <c r="B5434" t="s">
        <v>3471</v>
      </c>
      <c r="C5434">
        <v>63.792000000000002</v>
      </c>
      <c r="D5434">
        <v>15.108000000000001</v>
      </c>
      <c r="E5434">
        <v>12.304</v>
      </c>
      <c r="F5434">
        <v>7.1740000000000004</v>
      </c>
      <c r="G5434">
        <v>5.4580000000000002</v>
      </c>
      <c r="H5434">
        <v>101362.573</v>
      </c>
      <c r="I5434">
        <v>6.4000000000000001E-2</v>
      </c>
      <c r="J5434">
        <v>50.28</v>
      </c>
      <c r="K5434">
        <v>12.178000000000001</v>
      </c>
      <c r="L5434">
        <v>10.19</v>
      </c>
      <c r="M5434">
        <v>79.59</v>
      </c>
    </row>
    <row r="5435" spans="1:13" x14ac:dyDescent="0.35">
      <c r="A5435">
        <v>5431</v>
      </c>
      <c r="B5435" t="s">
        <v>3470</v>
      </c>
      <c r="C5435">
        <v>152.27500000000001</v>
      </c>
      <c r="D5435">
        <v>16.338999999999999</v>
      </c>
      <c r="E5435">
        <v>13.047000000000001</v>
      </c>
      <c r="F5435">
        <v>7.125</v>
      </c>
      <c r="G5435">
        <v>5.4589999999999996</v>
      </c>
      <c r="H5435">
        <v>101379.499</v>
      </c>
      <c r="I5435">
        <v>0.19700000000000001</v>
      </c>
      <c r="J5435">
        <v>98.778000000000006</v>
      </c>
      <c r="K5435">
        <v>51.119</v>
      </c>
      <c r="L5435">
        <v>19.058</v>
      </c>
      <c r="M5435">
        <v>91.540999999999997</v>
      </c>
    </row>
    <row r="5436" spans="1:13" x14ac:dyDescent="0.35">
      <c r="A5436">
        <v>5432</v>
      </c>
      <c r="B5436" t="s">
        <v>3469</v>
      </c>
      <c r="C5436">
        <v>247.94300000000001</v>
      </c>
      <c r="D5436">
        <v>17.677</v>
      </c>
      <c r="E5436">
        <v>13.8</v>
      </c>
      <c r="F5436">
        <v>6.93</v>
      </c>
      <c r="G5436">
        <v>5.1529999999999996</v>
      </c>
      <c r="H5436">
        <v>101383.45</v>
      </c>
      <c r="I5436">
        <v>0.10299999999999999</v>
      </c>
      <c r="J5436">
        <v>149.608</v>
      </c>
      <c r="K5436">
        <v>95.826999999999998</v>
      </c>
      <c r="L5436">
        <v>27.838000000000001</v>
      </c>
      <c r="M5436">
        <v>104.16500000000001</v>
      </c>
    </row>
    <row r="5437" spans="1:13" x14ac:dyDescent="0.35">
      <c r="A5437">
        <v>5433</v>
      </c>
      <c r="B5437" t="s">
        <v>3468</v>
      </c>
      <c r="C5437">
        <v>348.94099999999997</v>
      </c>
      <c r="D5437">
        <v>18.690999999999999</v>
      </c>
      <c r="E5437">
        <v>14.582000000000001</v>
      </c>
      <c r="F5437">
        <v>6.992</v>
      </c>
      <c r="G5437">
        <v>5.2720000000000002</v>
      </c>
      <c r="H5437">
        <v>101398.666</v>
      </c>
      <c r="I5437">
        <v>7.8E-2</v>
      </c>
      <c r="J5437">
        <v>204.07</v>
      </c>
      <c r="K5437">
        <v>138.90799999999999</v>
      </c>
      <c r="L5437">
        <v>36.085999999999999</v>
      </c>
      <c r="M5437">
        <v>118.239</v>
      </c>
    </row>
    <row r="5438" spans="1:13" x14ac:dyDescent="0.35">
      <c r="A5438">
        <v>5434</v>
      </c>
      <c r="B5438" t="s">
        <v>3467</v>
      </c>
      <c r="C5438">
        <v>447.23500000000001</v>
      </c>
      <c r="D5438">
        <v>19.757999999999999</v>
      </c>
      <c r="E5438">
        <v>15.319000000000001</v>
      </c>
      <c r="F5438">
        <v>6.9930000000000003</v>
      </c>
      <c r="G5438">
        <v>5.08</v>
      </c>
      <c r="H5438">
        <v>101398.53</v>
      </c>
      <c r="I5438">
        <v>5.8000000000000003E-2</v>
      </c>
      <c r="J5438">
        <v>222.178</v>
      </c>
      <c r="K5438">
        <v>218.43299999999999</v>
      </c>
      <c r="L5438">
        <v>43.237000000000002</v>
      </c>
      <c r="M5438">
        <v>134.76900000000001</v>
      </c>
    </row>
    <row r="5439" spans="1:13" x14ac:dyDescent="0.35">
      <c r="A5439">
        <v>5435</v>
      </c>
      <c r="B5439" t="s">
        <v>3466</v>
      </c>
      <c r="C5439">
        <v>497.07900000000001</v>
      </c>
      <c r="D5439">
        <v>20.547000000000001</v>
      </c>
      <c r="E5439">
        <v>15.976000000000001</v>
      </c>
      <c r="F5439">
        <v>7.0289999999999999</v>
      </c>
      <c r="G5439">
        <v>5.0720000000000001</v>
      </c>
      <c r="H5439">
        <v>101398.352</v>
      </c>
      <c r="I5439">
        <v>0.11899999999999999</v>
      </c>
      <c r="J5439">
        <v>263.45400000000001</v>
      </c>
      <c r="K5439">
        <v>225.40299999999999</v>
      </c>
      <c r="L5439">
        <v>48.390999999999998</v>
      </c>
      <c r="M5439">
        <v>154.345</v>
      </c>
    </row>
    <row r="5440" spans="1:13" x14ac:dyDescent="0.35">
      <c r="A5440">
        <v>5436</v>
      </c>
      <c r="B5440" t="s">
        <v>3465</v>
      </c>
      <c r="C5440">
        <v>525.83299999999997</v>
      </c>
      <c r="D5440">
        <v>21.077999999999999</v>
      </c>
      <c r="E5440">
        <v>16.539000000000001</v>
      </c>
      <c r="F5440">
        <v>6.9009999999999998</v>
      </c>
      <c r="G5440">
        <v>4.9989999999999997</v>
      </c>
      <c r="H5440">
        <v>101396.701</v>
      </c>
      <c r="I5440">
        <v>4.2000000000000003E-2</v>
      </c>
      <c r="J5440">
        <v>274.90800000000002</v>
      </c>
      <c r="K5440">
        <v>242.68199999999999</v>
      </c>
      <c r="L5440">
        <v>50.622999999999998</v>
      </c>
      <c r="M5440">
        <v>176.542</v>
      </c>
    </row>
    <row r="5441" spans="1:13" x14ac:dyDescent="0.35">
      <c r="A5441">
        <v>5437</v>
      </c>
      <c r="B5441" t="s">
        <v>3464</v>
      </c>
      <c r="C5441">
        <v>557.10400000000004</v>
      </c>
      <c r="D5441">
        <v>21.613</v>
      </c>
      <c r="E5441">
        <v>17.157</v>
      </c>
      <c r="F5441">
        <v>6.8570000000000002</v>
      </c>
      <c r="G5441">
        <v>5.63</v>
      </c>
      <c r="H5441">
        <v>101388.576</v>
      </c>
      <c r="I5441">
        <v>4.0000000000000001E-3</v>
      </c>
      <c r="J5441">
        <v>272.995</v>
      </c>
      <c r="K5441">
        <v>277.52999999999997</v>
      </c>
      <c r="L5441">
        <v>49.39</v>
      </c>
      <c r="M5441">
        <v>199.155</v>
      </c>
    </row>
    <row r="5442" spans="1:13" x14ac:dyDescent="0.35">
      <c r="A5442">
        <v>5438</v>
      </c>
      <c r="B5442" t="s">
        <v>3463</v>
      </c>
      <c r="C5442">
        <v>461.33600000000001</v>
      </c>
      <c r="D5442">
        <v>21.523</v>
      </c>
      <c r="E5442">
        <v>17.622</v>
      </c>
      <c r="F5442">
        <v>7.0780000000000003</v>
      </c>
      <c r="G5442">
        <v>5.242</v>
      </c>
      <c r="H5442">
        <v>101384.689</v>
      </c>
      <c r="I5442">
        <v>0.156</v>
      </c>
      <c r="J5442">
        <v>260.62099999999998</v>
      </c>
      <c r="K5442">
        <v>193.38399999999999</v>
      </c>
      <c r="L5442">
        <v>45.003</v>
      </c>
      <c r="M5442">
        <v>219.631</v>
      </c>
    </row>
    <row r="5443" spans="1:13" x14ac:dyDescent="0.35">
      <c r="A5443">
        <v>5439</v>
      </c>
      <c r="B5443" t="s">
        <v>3462</v>
      </c>
      <c r="C5443">
        <v>412.27499999999998</v>
      </c>
      <c r="D5443">
        <v>21.655000000000001</v>
      </c>
      <c r="E5443">
        <v>18.036000000000001</v>
      </c>
      <c r="F5443">
        <v>7.2320000000000002</v>
      </c>
      <c r="G5443">
        <v>5.5629999999999997</v>
      </c>
      <c r="H5443">
        <v>101381.298</v>
      </c>
      <c r="I5443">
        <v>0.19</v>
      </c>
      <c r="J5443">
        <v>227.202</v>
      </c>
      <c r="K5443">
        <v>179.58</v>
      </c>
      <c r="L5443">
        <v>38.344999999999999</v>
      </c>
      <c r="M5443">
        <v>237</v>
      </c>
    </row>
    <row r="5444" spans="1:13" x14ac:dyDescent="0.35">
      <c r="A5444">
        <v>5440</v>
      </c>
      <c r="B5444" t="s">
        <v>3461</v>
      </c>
      <c r="C5444">
        <v>313.42500000000001</v>
      </c>
      <c r="D5444">
        <v>21.184999999999999</v>
      </c>
      <c r="E5444">
        <v>18.411999999999999</v>
      </c>
      <c r="F5444">
        <v>6.9009999999999998</v>
      </c>
      <c r="G5444">
        <v>5.0350000000000001</v>
      </c>
      <c r="H5444">
        <v>101384.962</v>
      </c>
      <c r="I5444">
        <v>0.24399999999999999</v>
      </c>
      <c r="J5444">
        <v>175.61099999999999</v>
      </c>
      <c r="K5444">
        <v>135.73699999999999</v>
      </c>
      <c r="L5444">
        <v>30.317</v>
      </c>
      <c r="M5444">
        <v>251.72800000000001</v>
      </c>
    </row>
    <row r="5445" spans="1:13" x14ac:dyDescent="0.35">
      <c r="A5445">
        <v>5441</v>
      </c>
      <c r="B5445" t="s">
        <v>3460</v>
      </c>
      <c r="C5445">
        <v>200.29400000000001</v>
      </c>
      <c r="D5445">
        <v>20.405999999999999</v>
      </c>
      <c r="E5445">
        <v>18.738</v>
      </c>
      <c r="F5445">
        <v>6.8319999999999999</v>
      </c>
      <c r="G5445">
        <v>5.0979999999999999</v>
      </c>
      <c r="H5445">
        <v>101378.755</v>
      </c>
      <c r="I5445">
        <v>4.7E-2</v>
      </c>
      <c r="J5445">
        <v>122.71</v>
      </c>
      <c r="K5445">
        <v>75.241</v>
      </c>
      <c r="L5445">
        <v>21.606999999999999</v>
      </c>
      <c r="M5445">
        <v>264.70800000000003</v>
      </c>
    </row>
    <row r="5446" spans="1:13" x14ac:dyDescent="0.35">
      <c r="A5446">
        <v>5442</v>
      </c>
      <c r="B5446" t="s">
        <v>3459</v>
      </c>
      <c r="C5446">
        <v>109.246</v>
      </c>
      <c r="D5446">
        <v>19.603999999999999</v>
      </c>
      <c r="E5446">
        <v>19.059000000000001</v>
      </c>
      <c r="F5446">
        <v>6.8449999999999998</v>
      </c>
      <c r="G5446">
        <v>4.9909999999999997</v>
      </c>
      <c r="H5446">
        <v>101384.424</v>
      </c>
      <c r="I5446">
        <v>7.0000000000000001E-3</v>
      </c>
      <c r="J5446">
        <v>71.081000000000003</v>
      </c>
      <c r="K5446">
        <v>37.348999999999997</v>
      </c>
      <c r="L5446">
        <v>12.711</v>
      </c>
      <c r="M5446">
        <v>276.76600000000002</v>
      </c>
    </row>
    <row r="5447" spans="1:13" x14ac:dyDescent="0.35">
      <c r="A5447">
        <v>5443</v>
      </c>
      <c r="B5447" t="s">
        <v>3458</v>
      </c>
      <c r="C5447">
        <v>26.324000000000002</v>
      </c>
      <c r="D5447">
        <v>18.152999999999999</v>
      </c>
      <c r="E5447">
        <v>17.919</v>
      </c>
      <c r="F5447">
        <v>6.8090000000000002</v>
      </c>
      <c r="G5447">
        <v>4.88</v>
      </c>
      <c r="H5447">
        <v>101405.31600000001</v>
      </c>
      <c r="I5447">
        <v>4.0000000000000001E-3</v>
      </c>
      <c r="J5447">
        <v>21.395</v>
      </c>
      <c r="K5447">
        <v>4.6239999999999997</v>
      </c>
      <c r="L5447">
        <v>4.0289999999999999</v>
      </c>
      <c r="M5447">
        <v>288.572</v>
      </c>
    </row>
    <row r="5448" spans="1:13" x14ac:dyDescent="0.35">
      <c r="A5448">
        <v>5444</v>
      </c>
      <c r="B5448" t="s">
        <v>3457</v>
      </c>
      <c r="C5448">
        <v>0.23300000000000001</v>
      </c>
      <c r="D5448">
        <v>16.890999999999998</v>
      </c>
      <c r="E5448">
        <v>16.803999999999998</v>
      </c>
      <c r="F5448">
        <v>6.6070000000000002</v>
      </c>
      <c r="G5448">
        <v>4.9989999999999997</v>
      </c>
      <c r="H5448">
        <v>101431.79</v>
      </c>
      <c r="I5448">
        <v>1.4999999999999999E-2</v>
      </c>
      <c r="J5448">
        <v>0.22500000000000001</v>
      </c>
      <c r="K5448">
        <v>0</v>
      </c>
      <c r="L5448">
        <v>-4.0650000000000004</v>
      </c>
      <c r="M5448">
        <v>300.66699999999997</v>
      </c>
    </row>
    <row r="5449" spans="1:13" x14ac:dyDescent="0.35">
      <c r="A5449">
        <v>5445</v>
      </c>
      <c r="B5449" t="s">
        <v>3456</v>
      </c>
      <c r="C5449">
        <v>0</v>
      </c>
      <c r="D5449">
        <v>16.198</v>
      </c>
      <c r="E5449">
        <v>15.861000000000001</v>
      </c>
      <c r="F5449">
        <v>6.6269999999999998</v>
      </c>
      <c r="G5449">
        <v>5.2309999999999999</v>
      </c>
      <c r="H5449">
        <v>101438.932</v>
      </c>
      <c r="I5449">
        <v>0.14599999999999999</v>
      </c>
      <c r="J5449">
        <v>0</v>
      </c>
      <c r="K5449">
        <v>0</v>
      </c>
      <c r="L5449">
        <v>-11.172000000000001</v>
      </c>
      <c r="M5449">
        <v>313.47800000000001</v>
      </c>
    </row>
    <row r="5450" spans="1:13" x14ac:dyDescent="0.35">
      <c r="A5450">
        <v>5446</v>
      </c>
      <c r="B5450" t="s">
        <v>3455</v>
      </c>
      <c r="C5450">
        <v>0</v>
      </c>
      <c r="D5450">
        <v>15.685</v>
      </c>
      <c r="E5450">
        <v>14.956</v>
      </c>
      <c r="F5450">
        <v>7.0049999999999999</v>
      </c>
      <c r="G5450">
        <v>5.5259999999999998</v>
      </c>
      <c r="H5450">
        <v>101436.075</v>
      </c>
      <c r="I5450">
        <v>3.2000000000000001E-2</v>
      </c>
      <c r="J5450">
        <v>0</v>
      </c>
      <c r="K5450">
        <v>0</v>
      </c>
      <c r="L5450">
        <v>-16.856999999999999</v>
      </c>
      <c r="M5450">
        <v>327.28399999999999</v>
      </c>
    </row>
    <row r="5451" spans="1:13" x14ac:dyDescent="0.35">
      <c r="A5451">
        <v>5447</v>
      </c>
      <c r="B5451" t="s">
        <v>3454</v>
      </c>
      <c r="C5451">
        <v>0</v>
      </c>
      <c r="D5451">
        <v>15.346</v>
      </c>
      <c r="E5451">
        <v>14.093999999999999</v>
      </c>
      <c r="F5451">
        <v>6.84</v>
      </c>
      <c r="G5451">
        <v>4.8440000000000003</v>
      </c>
      <c r="H5451">
        <v>101424.602</v>
      </c>
      <c r="I5451">
        <v>0.115</v>
      </c>
      <c r="J5451">
        <v>0</v>
      </c>
      <c r="K5451">
        <v>0</v>
      </c>
      <c r="L5451">
        <v>-20.675000000000001</v>
      </c>
      <c r="M5451">
        <v>342.11200000000002</v>
      </c>
    </row>
    <row r="5452" spans="1:13" x14ac:dyDescent="0.35">
      <c r="A5452">
        <v>5448</v>
      </c>
      <c r="B5452" t="s">
        <v>3453</v>
      </c>
      <c r="C5452">
        <v>0</v>
      </c>
      <c r="D5452">
        <v>15.090999999999999</v>
      </c>
      <c r="E5452">
        <v>13.241</v>
      </c>
      <c r="F5452">
        <v>7.01</v>
      </c>
      <c r="G5452">
        <v>4.5359999999999996</v>
      </c>
      <c r="H5452">
        <v>101410.94</v>
      </c>
      <c r="I5452">
        <v>0.26600000000000001</v>
      </c>
      <c r="J5452">
        <v>0</v>
      </c>
      <c r="K5452">
        <v>0</v>
      </c>
      <c r="L5452">
        <v>-22.251999999999999</v>
      </c>
      <c r="M5452">
        <v>328.72399999999999</v>
      </c>
    </row>
    <row r="5453" spans="1:13" x14ac:dyDescent="0.35">
      <c r="A5453">
        <v>5449</v>
      </c>
      <c r="B5453" t="s">
        <v>3452</v>
      </c>
      <c r="C5453">
        <v>0</v>
      </c>
      <c r="D5453">
        <v>14.875</v>
      </c>
      <c r="E5453">
        <v>13.12</v>
      </c>
      <c r="F5453">
        <v>7.2409999999999997</v>
      </c>
      <c r="G5453">
        <v>5.0010000000000003</v>
      </c>
      <c r="H5453">
        <v>101392.85799999999</v>
      </c>
      <c r="I5453">
        <v>0.13300000000000001</v>
      </c>
      <c r="J5453">
        <v>0</v>
      </c>
      <c r="K5453">
        <v>0</v>
      </c>
      <c r="L5453">
        <v>-21.414000000000001</v>
      </c>
      <c r="M5453">
        <v>13.301</v>
      </c>
    </row>
    <row r="5454" spans="1:13" x14ac:dyDescent="0.35">
      <c r="A5454">
        <v>5450</v>
      </c>
      <c r="B5454" t="s">
        <v>3451</v>
      </c>
      <c r="C5454">
        <v>0</v>
      </c>
      <c r="D5454">
        <v>14.778</v>
      </c>
      <c r="E5454">
        <v>13.019</v>
      </c>
      <c r="F5454">
        <v>7.21</v>
      </c>
      <c r="G5454">
        <v>5.1970000000000001</v>
      </c>
      <c r="H5454">
        <v>101384.465</v>
      </c>
      <c r="I5454">
        <v>7.8E-2</v>
      </c>
      <c r="J5454">
        <v>0</v>
      </c>
      <c r="K5454">
        <v>0</v>
      </c>
      <c r="L5454">
        <v>-18.260999999999999</v>
      </c>
      <c r="M5454">
        <v>28.391999999999999</v>
      </c>
    </row>
    <row r="5455" spans="1:13" x14ac:dyDescent="0.35">
      <c r="A5455">
        <v>5451</v>
      </c>
      <c r="B5455" t="s">
        <v>3450</v>
      </c>
      <c r="C5455">
        <v>0</v>
      </c>
      <c r="D5455">
        <v>14.625</v>
      </c>
      <c r="E5455">
        <v>12.805</v>
      </c>
      <c r="F5455">
        <v>7.2850000000000001</v>
      </c>
      <c r="G5455">
        <v>5.7329999999999997</v>
      </c>
      <c r="H5455">
        <v>101393.113</v>
      </c>
      <c r="I5455">
        <v>0.03</v>
      </c>
      <c r="J5455">
        <v>0</v>
      </c>
      <c r="K5455">
        <v>0</v>
      </c>
      <c r="L5455">
        <v>-13.111000000000001</v>
      </c>
      <c r="M5455">
        <v>42.543999999999997</v>
      </c>
    </row>
    <row r="5456" spans="1:13" x14ac:dyDescent="0.35">
      <c r="A5456">
        <v>5452</v>
      </c>
      <c r="B5456" t="s">
        <v>3449</v>
      </c>
      <c r="C5456">
        <v>0</v>
      </c>
      <c r="D5456">
        <v>14.516999999999999</v>
      </c>
      <c r="E5456">
        <v>12.798999999999999</v>
      </c>
      <c r="F5456">
        <v>7.1189999999999998</v>
      </c>
      <c r="G5456">
        <v>5.4470000000000001</v>
      </c>
      <c r="H5456">
        <v>101389.895</v>
      </c>
      <c r="I5456">
        <v>1.4E-2</v>
      </c>
      <c r="J5456">
        <v>0</v>
      </c>
      <c r="K5456">
        <v>0</v>
      </c>
      <c r="L5456">
        <v>-6.4509999999999996</v>
      </c>
      <c r="M5456">
        <v>55.564</v>
      </c>
    </row>
    <row r="5457" spans="1:13" x14ac:dyDescent="0.35">
      <c r="A5457">
        <v>5453</v>
      </c>
      <c r="B5457" t="s">
        <v>3448</v>
      </c>
      <c r="C5457">
        <v>7.6020000000000003</v>
      </c>
      <c r="D5457">
        <v>14.696999999999999</v>
      </c>
      <c r="E5457">
        <v>12.752000000000001</v>
      </c>
      <c r="F5457">
        <v>6.8570000000000002</v>
      </c>
      <c r="G5457">
        <v>5.0529999999999999</v>
      </c>
      <c r="H5457">
        <v>101404.58500000001</v>
      </c>
      <c r="I5457">
        <v>5.2999999999999999E-2</v>
      </c>
      <c r="J5457">
        <v>7.3170000000000002</v>
      </c>
      <c r="K5457">
        <v>0.17199999999999999</v>
      </c>
      <c r="L5457">
        <v>1.4670000000000001</v>
      </c>
      <c r="M5457">
        <v>68.004000000000005</v>
      </c>
    </row>
    <row r="5458" spans="1:13" x14ac:dyDescent="0.35">
      <c r="A5458">
        <v>5454</v>
      </c>
      <c r="B5458" t="s">
        <v>3447</v>
      </c>
      <c r="C5458">
        <v>59.473999999999997</v>
      </c>
      <c r="D5458">
        <v>15.324999999999999</v>
      </c>
      <c r="E5458">
        <v>12.346</v>
      </c>
      <c r="F5458">
        <v>6.7249999999999996</v>
      </c>
      <c r="G5458">
        <v>5.0039999999999996</v>
      </c>
      <c r="H5458">
        <v>98250.043000000005</v>
      </c>
      <c r="I5458">
        <v>0</v>
      </c>
      <c r="J5458">
        <v>47.451999999999998</v>
      </c>
      <c r="K5458">
        <v>11.456</v>
      </c>
      <c r="L5458">
        <v>9.6620000000000008</v>
      </c>
      <c r="M5458">
        <v>77.331999999999994</v>
      </c>
    </row>
    <row r="5459" spans="1:13" x14ac:dyDescent="0.35">
      <c r="A5459">
        <v>5455</v>
      </c>
      <c r="B5459" t="s">
        <v>3446</v>
      </c>
      <c r="C5459">
        <v>154.00200000000001</v>
      </c>
      <c r="D5459">
        <v>17.291</v>
      </c>
      <c r="E5459">
        <v>13.592000000000001</v>
      </c>
      <c r="F5459">
        <v>7.2130000000000001</v>
      </c>
      <c r="G5459">
        <v>5.032</v>
      </c>
      <c r="H5459">
        <v>101406.484</v>
      </c>
      <c r="I5459">
        <v>2.7E-2</v>
      </c>
      <c r="J5459">
        <v>103.18600000000001</v>
      </c>
      <c r="K5459">
        <v>48.881</v>
      </c>
      <c r="L5459">
        <v>18.859000000000002</v>
      </c>
      <c r="M5459">
        <v>91.81</v>
      </c>
    </row>
    <row r="5460" spans="1:13" x14ac:dyDescent="0.35">
      <c r="A5460">
        <v>5456</v>
      </c>
      <c r="B5460" t="s">
        <v>3445</v>
      </c>
      <c r="C5460">
        <v>268.58</v>
      </c>
      <c r="D5460">
        <v>18.488</v>
      </c>
      <c r="E5460">
        <v>14.363</v>
      </c>
      <c r="F5460">
        <v>7.4210000000000003</v>
      </c>
      <c r="G5460">
        <v>4.907</v>
      </c>
      <c r="H5460">
        <v>101420.53599999999</v>
      </c>
      <c r="I5460">
        <v>0.17100000000000001</v>
      </c>
      <c r="J5460">
        <v>157.149</v>
      </c>
      <c r="K5460">
        <v>108.729</v>
      </c>
      <c r="L5460">
        <v>27.597999999999999</v>
      </c>
      <c r="M5460">
        <v>104.389</v>
      </c>
    </row>
    <row r="5461" spans="1:13" x14ac:dyDescent="0.35">
      <c r="A5461">
        <v>5457</v>
      </c>
      <c r="B5461" t="s">
        <v>3444</v>
      </c>
      <c r="C5461">
        <v>364.27199999999999</v>
      </c>
      <c r="D5461">
        <v>19.562000000000001</v>
      </c>
      <c r="E5461">
        <v>15.15</v>
      </c>
      <c r="F5461">
        <v>7.1909999999999998</v>
      </c>
      <c r="G5461">
        <v>4.9020000000000001</v>
      </c>
      <c r="H5461">
        <v>101439.06299999999</v>
      </c>
      <c r="I5461">
        <v>0.13800000000000001</v>
      </c>
      <c r="J5461">
        <v>200.541</v>
      </c>
      <c r="K5461">
        <v>160.51900000000001</v>
      </c>
      <c r="L5461">
        <v>35.860999999999997</v>
      </c>
      <c r="M5461">
        <v>118.51600000000001</v>
      </c>
    </row>
    <row r="5462" spans="1:13" x14ac:dyDescent="0.35">
      <c r="A5462">
        <v>5458</v>
      </c>
      <c r="B5462" t="s">
        <v>3443</v>
      </c>
      <c r="C5462">
        <v>444.33199999999999</v>
      </c>
      <c r="D5462">
        <v>20.396000000000001</v>
      </c>
      <c r="E5462">
        <v>15.837999999999999</v>
      </c>
      <c r="F5462">
        <v>6.8529999999999998</v>
      </c>
      <c r="G5462">
        <v>5.4429999999999996</v>
      </c>
      <c r="H5462">
        <v>101452.186</v>
      </c>
      <c r="I5462">
        <v>0.14399999999999999</v>
      </c>
      <c r="J5462">
        <v>240.512</v>
      </c>
      <c r="K5462">
        <v>204.363</v>
      </c>
      <c r="L5462">
        <v>42.978000000000002</v>
      </c>
      <c r="M5462">
        <v>135.011</v>
      </c>
    </row>
    <row r="5463" spans="1:13" x14ac:dyDescent="0.35">
      <c r="A5463">
        <v>5459</v>
      </c>
      <c r="B5463" t="s">
        <v>3442</v>
      </c>
      <c r="C5463">
        <v>479.95800000000003</v>
      </c>
      <c r="D5463">
        <v>20.978999999999999</v>
      </c>
      <c r="E5463">
        <v>16.425000000000001</v>
      </c>
      <c r="F5463">
        <v>6.8250000000000002</v>
      </c>
      <c r="G5463">
        <v>5.3440000000000003</v>
      </c>
      <c r="H5463">
        <v>101448.659</v>
      </c>
      <c r="I5463">
        <v>6.5000000000000002E-2</v>
      </c>
      <c r="J5463">
        <v>278.00400000000002</v>
      </c>
      <c r="K5463">
        <v>204.977</v>
      </c>
      <c r="L5463">
        <v>48.103999999999999</v>
      </c>
      <c r="M5463">
        <v>154.536</v>
      </c>
    </row>
    <row r="5464" spans="1:13" x14ac:dyDescent="0.35">
      <c r="A5464">
        <v>5460</v>
      </c>
      <c r="B5464" t="s">
        <v>3441</v>
      </c>
      <c r="C5464">
        <v>454.185</v>
      </c>
      <c r="D5464">
        <v>21.187999999999999</v>
      </c>
      <c r="E5464">
        <v>16.867000000000001</v>
      </c>
      <c r="F5464">
        <v>6.7969999999999997</v>
      </c>
      <c r="G5464">
        <v>5.7590000000000003</v>
      </c>
      <c r="H5464">
        <v>101450.133</v>
      </c>
      <c r="I5464">
        <v>0.159</v>
      </c>
      <c r="J5464">
        <v>280.55500000000001</v>
      </c>
      <c r="K5464">
        <v>179.74100000000001</v>
      </c>
      <c r="L5464">
        <v>50.314</v>
      </c>
      <c r="M5464">
        <v>176.63300000000001</v>
      </c>
    </row>
    <row r="5465" spans="1:13" x14ac:dyDescent="0.35">
      <c r="A5465">
        <v>5461</v>
      </c>
      <c r="B5465" t="s">
        <v>3440</v>
      </c>
      <c r="C5465">
        <v>447.20499999999998</v>
      </c>
      <c r="D5465">
        <v>21.337</v>
      </c>
      <c r="E5465">
        <v>17.292999999999999</v>
      </c>
      <c r="F5465">
        <v>6.6589999999999998</v>
      </c>
      <c r="G5465">
        <v>5.7640000000000002</v>
      </c>
      <c r="H5465">
        <v>101453.79300000001</v>
      </c>
      <c r="I5465">
        <v>9.2999999999999999E-2</v>
      </c>
      <c r="J5465">
        <v>257.49</v>
      </c>
      <c r="K5465">
        <v>194.547</v>
      </c>
      <c r="L5465">
        <v>49.076000000000001</v>
      </c>
      <c r="M5465">
        <v>199.13</v>
      </c>
    </row>
    <row r="5466" spans="1:13" x14ac:dyDescent="0.35">
      <c r="A5466">
        <v>5462</v>
      </c>
      <c r="B5466" t="s">
        <v>3439</v>
      </c>
      <c r="C5466">
        <v>415.82799999999997</v>
      </c>
      <c r="D5466">
        <v>21.524999999999999</v>
      </c>
      <c r="E5466">
        <v>17.771000000000001</v>
      </c>
      <c r="F5466">
        <v>7.04</v>
      </c>
      <c r="G5466">
        <v>5.2679999999999998</v>
      </c>
      <c r="H5466">
        <v>101449.552</v>
      </c>
      <c r="I5466">
        <v>2.1000000000000001E-2</v>
      </c>
      <c r="J5466">
        <v>244.65700000000001</v>
      </c>
      <c r="K5466">
        <v>174.435</v>
      </c>
      <c r="L5466">
        <v>44.698</v>
      </c>
      <c r="M5466">
        <v>219.52099999999999</v>
      </c>
    </row>
    <row r="5467" spans="1:13" x14ac:dyDescent="0.35">
      <c r="A5467">
        <v>5463</v>
      </c>
      <c r="B5467" t="s">
        <v>3438</v>
      </c>
      <c r="C5467">
        <v>390.71199999999999</v>
      </c>
      <c r="D5467">
        <v>21.349</v>
      </c>
      <c r="E5467">
        <v>18.172000000000001</v>
      </c>
      <c r="F5467">
        <v>7.0709999999999997</v>
      </c>
      <c r="G5467">
        <v>5.1639999999999997</v>
      </c>
      <c r="H5467">
        <v>101460.045</v>
      </c>
      <c r="I5467">
        <v>1.0999999999999999E-2</v>
      </c>
      <c r="J5467">
        <v>200.95400000000001</v>
      </c>
      <c r="K5467">
        <v>205.453</v>
      </c>
      <c r="L5467">
        <v>38.07</v>
      </c>
      <c r="M5467">
        <v>236.81399999999999</v>
      </c>
    </row>
    <row r="5468" spans="1:13" x14ac:dyDescent="0.35">
      <c r="A5468">
        <v>5464</v>
      </c>
      <c r="B5468" t="s">
        <v>3437</v>
      </c>
      <c r="C5468">
        <v>281.73500000000001</v>
      </c>
      <c r="D5468">
        <v>20.937000000000001</v>
      </c>
      <c r="E5468">
        <v>18.562000000000001</v>
      </c>
      <c r="F5468">
        <v>7.0910000000000002</v>
      </c>
      <c r="G5468">
        <v>4.9470000000000001</v>
      </c>
      <c r="H5468">
        <v>101448.401</v>
      </c>
      <c r="I5468">
        <v>2.8000000000000001E-2</v>
      </c>
      <c r="J5468">
        <v>166.785</v>
      </c>
      <c r="K5468">
        <v>119.55</v>
      </c>
      <c r="L5468">
        <v>30.024000000000001</v>
      </c>
      <c r="M5468">
        <v>251.58199999999999</v>
      </c>
    </row>
    <row r="5469" spans="1:13" x14ac:dyDescent="0.35">
      <c r="A5469">
        <v>5465</v>
      </c>
      <c r="B5469" t="s">
        <v>3436</v>
      </c>
      <c r="C5469">
        <v>210.44300000000001</v>
      </c>
      <c r="D5469">
        <v>20.353999999999999</v>
      </c>
      <c r="E5469">
        <v>18.885999999999999</v>
      </c>
      <c r="F5469">
        <v>7.0709999999999997</v>
      </c>
      <c r="G5469">
        <v>4.9290000000000003</v>
      </c>
      <c r="H5469">
        <v>101445.71</v>
      </c>
      <c r="I5469">
        <v>2.4E-2</v>
      </c>
      <c r="J5469">
        <v>115.68300000000001</v>
      </c>
      <c r="K5469">
        <v>97.094999999999999</v>
      </c>
      <c r="L5469">
        <v>21.308</v>
      </c>
      <c r="M5469">
        <v>264.577</v>
      </c>
    </row>
    <row r="5470" spans="1:13" x14ac:dyDescent="0.35">
      <c r="A5470">
        <v>5466</v>
      </c>
      <c r="B5470" t="s">
        <v>3435</v>
      </c>
      <c r="C5470">
        <v>103.795</v>
      </c>
      <c r="D5470">
        <v>19.446999999999999</v>
      </c>
      <c r="E5470">
        <v>19.13</v>
      </c>
      <c r="F5470">
        <v>7.0119999999999996</v>
      </c>
      <c r="G5470">
        <v>4.2830000000000004</v>
      </c>
      <c r="H5470">
        <v>101448.037</v>
      </c>
      <c r="I5470">
        <v>0</v>
      </c>
      <c r="J5470">
        <v>71.186999999999998</v>
      </c>
      <c r="K5470">
        <v>33.415999999999997</v>
      </c>
      <c r="L5470">
        <v>12.433999999999999</v>
      </c>
      <c r="M5470">
        <v>276.61</v>
      </c>
    </row>
    <row r="5471" spans="1:13" x14ac:dyDescent="0.35">
      <c r="A5471">
        <v>5467</v>
      </c>
      <c r="B5471" t="s">
        <v>3434</v>
      </c>
      <c r="C5471">
        <v>26.803000000000001</v>
      </c>
      <c r="D5471">
        <v>17.962</v>
      </c>
      <c r="E5471">
        <v>17.963000000000001</v>
      </c>
      <c r="F5471">
        <v>6.7229999999999999</v>
      </c>
      <c r="G5471">
        <v>4.46</v>
      </c>
      <c r="H5471">
        <v>101470.80499999999</v>
      </c>
      <c r="I5471">
        <v>8.9999999999999993E-3</v>
      </c>
      <c r="J5471">
        <v>21.876999999999999</v>
      </c>
      <c r="K5471">
        <v>4.9580000000000002</v>
      </c>
      <c r="L5471">
        <v>3.7469999999999999</v>
      </c>
      <c r="M5471">
        <v>288.43</v>
      </c>
    </row>
    <row r="5472" spans="1:13" x14ac:dyDescent="0.35">
      <c r="A5472">
        <v>5468</v>
      </c>
      <c r="B5472" t="s">
        <v>3433</v>
      </c>
      <c r="C5472">
        <v>0.113</v>
      </c>
      <c r="D5472">
        <v>16.651</v>
      </c>
      <c r="E5472">
        <v>16.817</v>
      </c>
      <c r="F5472">
        <v>6.6459999999999999</v>
      </c>
      <c r="G5472">
        <v>4.3849999999999998</v>
      </c>
      <c r="H5472">
        <v>101495.452</v>
      </c>
      <c r="I5472">
        <v>0.159</v>
      </c>
      <c r="J5472">
        <v>9.8000000000000004E-2</v>
      </c>
      <c r="K5472">
        <v>0</v>
      </c>
      <c r="L5472">
        <v>-4.3070000000000004</v>
      </c>
      <c r="M5472">
        <v>300.46699999999998</v>
      </c>
    </row>
    <row r="5473" spans="1:13" x14ac:dyDescent="0.35">
      <c r="A5473">
        <v>5469</v>
      </c>
      <c r="B5473" t="s">
        <v>3432</v>
      </c>
      <c r="C5473">
        <v>0</v>
      </c>
      <c r="D5473">
        <v>16.099</v>
      </c>
      <c r="E5473">
        <v>15.768000000000001</v>
      </c>
      <c r="F5473">
        <v>6.4880000000000004</v>
      </c>
      <c r="G5473">
        <v>4.5979999999999999</v>
      </c>
      <c r="H5473">
        <v>101499.804</v>
      </c>
      <c r="I5473">
        <v>3.5000000000000003E-2</v>
      </c>
      <c r="J5473">
        <v>0</v>
      </c>
      <c r="K5473">
        <v>0</v>
      </c>
      <c r="L5473">
        <v>-11.484</v>
      </c>
      <c r="M5473">
        <v>313.40300000000002</v>
      </c>
    </row>
    <row r="5474" spans="1:13" x14ac:dyDescent="0.35">
      <c r="A5474">
        <v>5470</v>
      </c>
      <c r="B5474" t="s">
        <v>3431</v>
      </c>
      <c r="C5474">
        <v>0</v>
      </c>
      <c r="D5474">
        <v>15.502000000000001</v>
      </c>
      <c r="E5474">
        <v>14.768000000000001</v>
      </c>
      <c r="F5474">
        <v>6.1660000000000004</v>
      </c>
      <c r="G5474">
        <v>4.53</v>
      </c>
      <c r="H5474">
        <v>101504.10400000001</v>
      </c>
      <c r="I5474">
        <v>5.3999999999999999E-2</v>
      </c>
      <c r="J5474">
        <v>0</v>
      </c>
      <c r="K5474">
        <v>0</v>
      </c>
      <c r="L5474">
        <v>-17.167999999999999</v>
      </c>
      <c r="M5474">
        <v>327.22300000000001</v>
      </c>
    </row>
    <row r="5475" spans="1:13" x14ac:dyDescent="0.35">
      <c r="A5475">
        <v>5471</v>
      </c>
      <c r="B5475" t="s">
        <v>3430</v>
      </c>
      <c r="C5475">
        <v>0</v>
      </c>
      <c r="D5475">
        <v>15.086</v>
      </c>
      <c r="E5475">
        <v>13.811999999999999</v>
      </c>
      <c r="F5475">
        <v>6.2220000000000004</v>
      </c>
      <c r="G5475">
        <v>5.1680000000000001</v>
      </c>
      <c r="H5475">
        <v>101504.50599999999</v>
      </c>
      <c r="I5475">
        <v>0.39300000000000002</v>
      </c>
      <c r="J5475">
        <v>0</v>
      </c>
      <c r="K5475">
        <v>0</v>
      </c>
      <c r="L5475">
        <v>-20.991</v>
      </c>
      <c r="M5475">
        <v>342.1</v>
      </c>
    </row>
    <row r="5476" spans="1:13" x14ac:dyDescent="0.35">
      <c r="A5476">
        <v>5472</v>
      </c>
      <c r="B5476" t="s">
        <v>3429</v>
      </c>
      <c r="C5476">
        <v>0</v>
      </c>
      <c r="D5476">
        <v>14.928000000000001</v>
      </c>
      <c r="E5476">
        <v>12.874000000000001</v>
      </c>
      <c r="F5476">
        <v>6.1029999999999998</v>
      </c>
      <c r="G5476">
        <v>4.6740000000000004</v>
      </c>
      <c r="H5476">
        <v>101493.08100000001</v>
      </c>
      <c r="I5476">
        <v>0.22600000000000001</v>
      </c>
      <c r="J5476">
        <v>0</v>
      </c>
      <c r="K5476">
        <v>0</v>
      </c>
      <c r="L5476">
        <v>-22.565999999999999</v>
      </c>
      <c r="M5476">
        <v>328.76799999999997</v>
      </c>
    </row>
    <row r="5477" spans="1:13" x14ac:dyDescent="0.35">
      <c r="A5477">
        <v>5473</v>
      </c>
      <c r="B5477" t="s">
        <v>3428</v>
      </c>
      <c r="C5477">
        <v>0</v>
      </c>
      <c r="D5477">
        <v>14.545</v>
      </c>
      <c r="E5477">
        <v>12.74</v>
      </c>
      <c r="F5477">
        <v>6.0990000000000002</v>
      </c>
      <c r="G5477">
        <v>5.13</v>
      </c>
      <c r="H5477">
        <v>101476.43</v>
      </c>
      <c r="I5477">
        <v>0.18</v>
      </c>
      <c r="J5477">
        <v>0</v>
      </c>
      <c r="K5477">
        <v>0</v>
      </c>
      <c r="L5477">
        <v>-21.716999999999999</v>
      </c>
      <c r="M5477">
        <v>13.4</v>
      </c>
    </row>
    <row r="5478" spans="1:13" x14ac:dyDescent="0.35">
      <c r="A5478">
        <v>5474</v>
      </c>
      <c r="B5478" t="s">
        <v>3427</v>
      </c>
      <c r="C5478">
        <v>0</v>
      </c>
      <c r="D5478">
        <v>14.173999999999999</v>
      </c>
      <c r="E5478">
        <v>12.577999999999999</v>
      </c>
      <c r="F5478">
        <v>6.3369999999999997</v>
      </c>
      <c r="G5478">
        <v>4.8120000000000003</v>
      </c>
      <c r="H5478">
        <v>101468.84</v>
      </c>
      <c r="I5478">
        <v>5.0999999999999997E-2</v>
      </c>
      <c r="J5478">
        <v>0</v>
      </c>
      <c r="K5478">
        <v>0</v>
      </c>
      <c r="L5478">
        <v>-18.542999999999999</v>
      </c>
      <c r="M5478">
        <v>28.545999999999999</v>
      </c>
    </row>
    <row r="5479" spans="1:13" x14ac:dyDescent="0.35">
      <c r="A5479">
        <v>5475</v>
      </c>
      <c r="B5479" t="s">
        <v>3426</v>
      </c>
      <c r="C5479">
        <v>0</v>
      </c>
      <c r="D5479">
        <v>13.928000000000001</v>
      </c>
      <c r="E5479">
        <v>12.276999999999999</v>
      </c>
      <c r="F5479">
        <v>6.1820000000000004</v>
      </c>
      <c r="G5479">
        <v>4.9790000000000001</v>
      </c>
      <c r="H5479">
        <v>101481.84299999999</v>
      </c>
      <c r="I5479">
        <v>1.0999999999999999E-2</v>
      </c>
      <c r="J5479">
        <v>0</v>
      </c>
      <c r="K5479">
        <v>0</v>
      </c>
      <c r="L5479">
        <v>-13.369</v>
      </c>
      <c r="M5479">
        <v>42.718000000000004</v>
      </c>
    </row>
    <row r="5480" spans="1:13" x14ac:dyDescent="0.35">
      <c r="A5480">
        <v>5476</v>
      </c>
      <c r="B5480" t="s">
        <v>3425</v>
      </c>
      <c r="C5480">
        <v>0</v>
      </c>
      <c r="D5480">
        <v>14.079000000000001</v>
      </c>
      <c r="E5480">
        <v>12.244</v>
      </c>
      <c r="F5480">
        <v>6.1059999999999999</v>
      </c>
      <c r="G5480">
        <v>5.63</v>
      </c>
      <c r="H5480">
        <v>101454.068</v>
      </c>
      <c r="I5480">
        <v>3.5999999999999997E-2</v>
      </c>
      <c r="J5480">
        <v>0</v>
      </c>
      <c r="K5480">
        <v>0</v>
      </c>
      <c r="L5480">
        <v>-6.6920000000000002</v>
      </c>
      <c r="M5480">
        <v>55.765000000000001</v>
      </c>
    </row>
    <row r="5481" spans="1:13" x14ac:dyDescent="0.35">
      <c r="A5481">
        <v>5477</v>
      </c>
      <c r="B5481" t="s">
        <v>3424</v>
      </c>
      <c r="C5481">
        <v>7.1040000000000001</v>
      </c>
      <c r="D5481">
        <v>14.167</v>
      </c>
      <c r="E5481">
        <v>12.192</v>
      </c>
      <c r="F5481">
        <v>6.3289999999999997</v>
      </c>
      <c r="G5481">
        <v>5.3460000000000001</v>
      </c>
      <c r="H5481">
        <v>101444.015</v>
      </c>
      <c r="I5481">
        <v>0.22500000000000001</v>
      </c>
      <c r="J5481">
        <v>6.6970000000000001</v>
      </c>
      <c r="K5481">
        <v>0.24</v>
      </c>
      <c r="L5481">
        <v>1.238</v>
      </c>
      <c r="M5481">
        <v>68.216999999999999</v>
      </c>
    </row>
    <row r="5482" spans="1:13" x14ac:dyDescent="0.35">
      <c r="A5482">
        <v>5478</v>
      </c>
      <c r="B5482" t="s">
        <v>3423</v>
      </c>
      <c r="C5482">
        <v>60.347000000000001</v>
      </c>
      <c r="D5482">
        <v>15.051</v>
      </c>
      <c r="E5482">
        <v>12.124000000000001</v>
      </c>
      <c r="F5482">
        <v>6.5739999999999998</v>
      </c>
      <c r="G5482">
        <v>4.8579999999999997</v>
      </c>
      <c r="H5482">
        <v>101485.50599999999</v>
      </c>
      <c r="I5482">
        <v>6.6000000000000003E-2</v>
      </c>
      <c r="J5482">
        <v>48.796999999999997</v>
      </c>
      <c r="K5482">
        <v>10.034000000000001</v>
      </c>
      <c r="L5482">
        <v>9.7669999999999995</v>
      </c>
      <c r="M5482">
        <v>80.072999999999993</v>
      </c>
    </row>
    <row r="5483" spans="1:13" x14ac:dyDescent="0.35">
      <c r="A5483">
        <v>5479</v>
      </c>
      <c r="B5483" t="s">
        <v>3422</v>
      </c>
      <c r="C5483">
        <v>153.46100000000001</v>
      </c>
      <c r="D5483">
        <v>16.548999999999999</v>
      </c>
      <c r="E5483">
        <v>12.882999999999999</v>
      </c>
      <c r="F5483">
        <v>6.6219999999999999</v>
      </c>
      <c r="G5483">
        <v>5.1059999999999999</v>
      </c>
      <c r="H5483">
        <v>101505.268</v>
      </c>
      <c r="I5483">
        <v>0.221</v>
      </c>
      <c r="J5483">
        <v>97.971000000000004</v>
      </c>
      <c r="K5483">
        <v>52.411000000000001</v>
      </c>
      <c r="L5483">
        <v>18.585000000000001</v>
      </c>
      <c r="M5483">
        <v>91.974999999999994</v>
      </c>
    </row>
    <row r="5484" spans="1:13" x14ac:dyDescent="0.35">
      <c r="A5484">
        <v>5480</v>
      </c>
      <c r="B5484" t="s">
        <v>3421</v>
      </c>
      <c r="C5484">
        <v>259.149</v>
      </c>
      <c r="D5484">
        <v>17.920000000000002</v>
      </c>
      <c r="E5484">
        <v>13.68</v>
      </c>
      <c r="F5484">
        <v>6.601</v>
      </c>
      <c r="G5484">
        <v>5.68</v>
      </c>
      <c r="H5484">
        <v>101516.387</v>
      </c>
      <c r="I5484">
        <v>9.8000000000000004E-2</v>
      </c>
      <c r="J5484">
        <v>145.995</v>
      </c>
      <c r="K5484">
        <v>108.468</v>
      </c>
      <c r="L5484">
        <v>27.317</v>
      </c>
      <c r="M5484">
        <v>104.55500000000001</v>
      </c>
    </row>
    <row r="5485" spans="1:13" x14ac:dyDescent="0.35">
      <c r="A5485">
        <v>5481</v>
      </c>
      <c r="B5485" t="s">
        <v>3420</v>
      </c>
      <c r="C5485">
        <v>352.74200000000002</v>
      </c>
      <c r="D5485">
        <v>19.053000000000001</v>
      </c>
      <c r="E5485">
        <v>14.422000000000001</v>
      </c>
      <c r="F5485">
        <v>6.5910000000000002</v>
      </c>
      <c r="G5485">
        <v>5.4870000000000001</v>
      </c>
      <c r="H5485">
        <v>101523.439</v>
      </c>
      <c r="I5485">
        <v>1.7999999999999999E-2</v>
      </c>
      <c r="J5485">
        <v>195.29499999999999</v>
      </c>
      <c r="K5485">
        <v>151.249</v>
      </c>
      <c r="L5485">
        <v>35.622</v>
      </c>
      <c r="M5485">
        <v>118.77500000000001</v>
      </c>
    </row>
    <row r="5486" spans="1:13" x14ac:dyDescent="0.35">
      <c r="A5486">
        <v>5482</v>
      </c>
      <c r="B5486" t="s">
        <v>3419</v>
      </c>
      <c r="C5486">
        <v>424.43099999999998</v>
      </c>
      <c r="D5486">
        <v>19.832999999999998</v>
      </c>
      <c r="E5486">
        <v>15.074</v>
      </c>
      <c r="F5486">
        <v>6.298</v>
      </c>
      <c r="G5486">
        <v>5.492</v>
      </c>
      <c r="H5486">
        <v>101524.069</v>
      </c>
      <c r="I5486">
        <v>1.0999999999999999E-2</v>
      </c>
      <c r="J5486">
        <v>229.38399999999999</v>
      </c>
      <c r="K5486">
        <v>189.02699999999999</v>
      </c>
      <c r="L5486">
        <v>42.697000000000003</v>
      </c>
      <c r="M5486">
        <v>135.20400000000001</v>
      </c>
    </row>
    <row r="5487" spans="1:13" x14ac:dyDescent="0.35">
      <c r="A5487">
        <v>5483</v>
      </c>
      <c r="B5487" t="s">
        <v>3418</v>
      </c>
      <c r="C5487">
        <v>486.08100000000002</v>
      </c>
      <c r="D5487">
        <v>20.439</v>
      </c>
      <c r="E5487">
        <v>15.673999999999999</v>
      </c>
      <c r="F5487">
        <v>6.4470000000000001</v>
      </c>
      <c r="G5487">
        <v>5.4420000000000002</v>
      </c>
      <c r="H5487">
        <v>101513.814</v>
      </c>
      <c r="I5487">
        <v>4.9000000000000002E-2</v>
      </c>
      <c r="J5487">
        <v>261.25700000000001</v>
      </c>
      <c r="K5487">
        <v>220.089</v>
      </c>
      <c r="L5487">
        <v>47.823999999999998</v>
      </c>
      <c r="M5487">
        <v>154.79499999999999</v>
      </c>
    </row>
    <row r="5488" spans="1:13" x14ac:dyDescent="0.35">
      <c r="A5488">
        <v>5484</v>
      </c>
      <c r="B5488" t="s">
        <v>3417</v>
      </c>
      <c r="C5488">
        <v>479.22500000000002</v>
      </c>
      <c r="D5488">
        <v>21.013999999999999</v>
      </c>
      <c r="E5488">
        <v>16.204000000000001</v>
      </c>
      <c r="F5488">
        <v>6.343</v>
      </c>
      <c r="G5488">
        <v>5.9249999999999998</v>
      </c>
      <c r="H5488">
        <v>101515.804</v>
      </c>
      <c r="I5488">
        <v>2.8000000000000001E-2</v>
      </c>
      <c r="J5488">
        <v>287.11900000000003</v>
      </c>
      <c r="K5488">
        <v>187.542</v>
      </c>
      <c r="L5488">
        <v>50.002000000000002</v>
      </c>
      <c r="M5488">
        <v>176.726</v>
      </c>
    </row>
    <row r="5489" spans="1:13" x14ac:dyDescent="0.35">
      <c r="A5489">
        <v>5485</v>
      </c>
      <c r="B5489" t="s">
        <v>3416</v>
      </c>
      <c r="C5489">
        <v>471.00599999999997</v>
      </c>
      <c r="D5489">
        <v>21.027999999999999</v>
      </c>
      <c r="E5489">
        <v>16.773</v>
      </c>
      <c r="F5489">
        <v>6.3630000000000004</v>
      </c>
      <c r="G5489">
        <v>6.0279999999999996</v>
      </c>
      <c r="H5489">
        <v>101510.894</v>
      </c>
      <c r="I5489">
        <v>7.0000000000000001E-3</v>
      </c>
      <c r="J5489">
        <v>266.48599999999999</v>
      </c>
      <c r="K5489">
        <v>201.08500000000001</v>
      </c>
      <c r="L5489">
        <v>48.758000000000003</v>
      </c>
      <c r="M5489">
        <v>199.108</v>
      </c>
    </row>
    <row r="5490" spans="1:13" x14ac:dyDescent="0.35">
      <c r="A5490">
        <v>5486</v>
      </c>
      <c r="B5490" t="s">
        <v>3415</v>
      </c>
      <c r="C5490">
        <v>424.06599999999997</v>
      </c>
      <c r="D5490">
        <v>21.109000000000002</v>
      </c>
      <c r="E5490">
        <v>17.209</v>
      </c>
      <c r="F5490">
        <v>6.5460000000000003</v>
      </c>
      <c r="G5490">
        <v>5.8159999999999998</v>
      </c>
      <c r="H5490">
        <v>101500.268</v>
      </c>
      <c r="I5490">
        <v>0.113</v>
      </c>
      <c r="J5490">
        <v>240.87700000000001</v>
      </c>
      <c r="K5490">
        <v>179.637</v>
      </c>
      <c r="L5490">
        <v>44.389000000000003</v>
      </c>
      <c r="M5490">
        <v>219.41300000000001</v>
      </c>
    </row>
    <row r="5491" spans="1:13" x14ac:dyDescent="0.35">
      <c r="A5491">
        <v>5487</v>
      </c>
      <c r="B5491" t="s">
        <v>3414</v>
      </c>
      <c r="C5491">
        <v>352.30500000000001</v>
      </c>
      <c r="D5491">
        <v>20.870999999999999</v>
      </c>
      <c r="E5491">
        <v>17.545000000000002</v>
      </c>
      <c r="F5491">
        <v>6.649</v>
      </c>
      <c r="G5491">
        <v>5.9729999999999999</v>
      </c>
      <c r="H5491">
        <v>101493.44100000001</v>
      </c>
      <c r="I5491">
        <v>0.04</v>
      </c>
      <c r="J5491">
        <v>206.42</v>
      </c>
      <c r="K5491">
        <v>145.44200000000001</v>
      </c>
      <c r="L5491">
        <v>37.744</v>
      </c>
      <c r="M5491">
        <v>236.726</v>
      </c>
    </row>
    <row r="5492" spans="1:13" x14ac:dyDescent="0.35">
      <c r="A5492">
        <v>5488</v>
      </c>
      <c r="B5492" t="s">
        <v>3413</v>
      </c>
      <c r="C5492">
        <v>286.56</v>
      </c>
      <c r="D5492">
        <v>20.506</v>
      </c>
      <c r="E5492">
        <v>17.893999999999998</v>
      </c>
      <c r="F5492">
        <v>6.7809999999999997</v>
      </c>
      <c r="G5492">
        <v>5.2889999999999997</v>
      </c>
      <c r="H5492">
        <v>101484.55899999999</v>
      </c>
      <c r="I5492">
        <v>3.9E-2</v>
      </c>
      <c r="J5492">
        <v>168.39699999999999</v>
      </c>
      <c r="K5492">
        <v>119.43600000000001</v>
      </c>
      <c r="L5492">
        <v>29.733000000000001</v>
      </c>
      <c r="M5492">
        <v>251.429</v>
      </c>
    </row>
    <row r="5493" spans="1:13" x14ac:dyDescent="0.35">
      <c r="A5493">
        <v>5489</v>
      </c>
      <c r="B5493" t="s">
        <v>3412</v>
      </c>
      <c r="C5493">
        <v>187.35400000000001</v>
      </c>
      <c r="D5493">
        <v>19.777999999999999</v>
      </c>
      <c r="E5493">
        <v>18.178999999999998</v>
      </c>
      <c r="F5493">
        <v>6.9580000000000002</v>
      </c>
      <c r="G5493">
        <v>5.4340000000000002</v>
      </c>
      <c r="H5493">
        <v>101477.281</v>
      </c>
      <c r="I5493">
        <v>5.2999999999999999E-2</v>
      </c>
      <c r="J5493">
        <v>120.375</v>
      </c>
      <c r="K5493">
        <v>66.909000000000006</v>
      </c>
      <c r="L5493">
        <v>21.05</v>
      </c>
      <c r="M5493">
        <v>264.38099999999997</v>
      </c>
    </row>
    <row r="5494" spans="1:13" x14ac:dyDescent="0.35">
      <c r="A5494">
        <v>5490</v>
      </c>
      <c r="B5494" t="s">
        <v>3411</v>
      </c>
      <c r="C5494">
        <v>100.45</v>
      </c>
      <c r="D5494">
        <v>18.754000000000001</v>
      </c>
      <c r="E5494">
        <v>18.402000000000001</v>
      </c>
      <c r="F5494">
        <v>6.8579999999999997</v>
      </c>
      <c r="G5494">
        <v>4.9290000000000003</v>
      </c>
      <c r="H5494">
        <v>101482.594</v>
      </c>
      <c r="I5494">
        <v>0.13300000000000001</v>
      </c>
      <c r="J5494">
        <v>66.275000000000006</v>
      </c>
      <c r="K5494">
        <v>33.984000000000002</v>
      </c>
      <c r="L5494">
        <v>12.153</v>
      </c>
      <c r="M5494">
        <v>276.45499999999998</v>
      </c>
    </row>
    <row r="5495" spans="1:13" x14ac:dyDescent="0.35">
      <c r="A5495">
        <v>5491</v>
      </c>
      <c r="B5495" t="s">
        <v>3410</v>
      </c>
      <c r="C5495">
        <v>22.869</v>
      </c>
      <c r="D5495">
        <v>17.131</v>
      </c>
      <c r="E5495">
        <v>17.29</v>
      </c>
      <c r="F5495">
        <v>6.5140000000000002</v>
      </c>
      <c r="G5495">
        <v>5.16</v>
      </c>
      <c r="H5495">
        <v>101497.147</v>
      </c>
      <c r="I5495">
        <v>0.126</v>
      </c>
      <c r="J5495">
        <v>18.134</v>
      </c>
      <c r="K5495">
        <v>4.6120000000000001</v>
      </c>
      <c r="L5495">
        <v>3.4609999999999999</v>
      </c>
      <c r="M5495">
        <v>288.28699999999998</v>
      </c>
    </row>
    <row r="5496" spans="1:13" x14ac:dyDescent="0.35">
      <c r="A5496">
        <v>5492</v>
      </c>
      <c r="B5496" t="s">
        <v>3409</v>
      </c>
      <c r="C5496">
        <v>0.14599999999999999</v>
      </c>
      <c r="D5496">
        <v>16.079999999999998</v>
      </c>
      <c r="E5496">
        <v>16.213999999999999</v>
      </c>
      <c r="F5496">
        <v>6.1909999999999998</v>
      </c>
      <c r="G5496">
        <v>4.7140000000000004</v>
      </c>
      <c r="H5496">
        <v>101515.451</v>
      </c>
      <c r="I5496">
        <v>6.4000000000000001E-2</v>
      </c>
      <c r="J5496">
        <v>0.13900000000000001</v>
      </c>
      <c r="K5496">
        <v>0</v>
      </c>
      <c r="L5496">
        <v>-4.6509999999999998</v>
      </c>
      <c r="M5496">
        <v>300.41800000000001</v>
      </c>
    </row>
    <row r="5497" spans="1:13" x14ac:dyDescent="0.35">
      <c r="A5497">
        <v>5493</v>
      </c>
      <c r="B5497" t="s">
        <v>3408</v>
      </c>
      <c r="C5497">
        <v>0</v>
      </c>
      <c r="D5497">
        <v>15.487</v>
      </c>
      <c r="E5497">
        <v>15.218999999999999</v>
      </c>
      <c r="F5497">
        <v>6.0949999999999998</v>
      </c>
      <c r="G5497">
        <v>4.7949999999999999</v>
      </c>
      <c r="H5497">
        <v>101517.23699999999</v>
      </c>
      <c r="I5497">
        <v>7.9000000000000001E-2</v>
      </c>
      <c r="J5497">
        <v>0</v>
      </c>
      <c r="K5497">
        <v>0</v>
      </c>
      <c r="L5497">
        <v>-11.778</v>
      </c>
      <c r="M5497">
        <v>313.28300000000002</v>
      </c>
    </row>
    <row r="5498" spans="1:13" x14ac:dyDescent="0.35">
      <c r="A5498">
        <v>5494</v>
      </c>
      <c r="B5498" t="s">
        <v>3407</v>
      </c>
      <c r="C5498">
        <v>0</v>
      </c>
      <c r="D5498">
        <v>14.978</v>
      </c>
      <c r="E5498">
        <v>14.278</v>
      </c>
      <c r="F5498">
        <v>6.2160000000000002</v>
      </c>
      <c r="G5498">
        <v>4.3230000000000004</v>
      </c>
      <c r="H5498">
        <v>101512.01300000001</v>
      </c>
      <c r="I5498">
        <v>5.6000000000000001E-2</v>
      </c>
      <c r="J5498">
        <v>0</v>
      </c>
      <c r="K5498">
        <v>0</v>
      </c>
      <c r="L5498">
        <v>-17.481999999999999</v>
      </c>
      <c r="M5498">
        <v>327.16300000000001</v>
      </c>
    </row>
    <row r="5499" spans="1:13" x14ac:dyDescent="0.35">
      <c r="A5499">
        <v>5495</v>
      </c>
      <c r="B5499" t="s">
        <v>3406</v>
      </c>
      <c r="C5499">
        <v>0</v>
      </c>
      <c r="D5499">
        <v>14.587999999999999</v>
      </c>
      <c r="E5499">
        <v>13.381</v>
      </c>
      <c r="F5499">
        <v>6.1520000000000001</v>
      </c>
      <c r="G5499">
        <v>4.5090000000000003</v>
      </c>
      <c r="H5499">
        <v>101496.743</v>
      </c>
      <c r="I5499">
        <v>0.127</v>
      </c>
      <c r="J5499">
        <v>0</v>
      </c>
      <c r="K5499">
        <v>0</v>
      </c>
      <c r="L5499">
        <v>-21.311</v>
      </c>
      <c r="M5499">
        <v>342.089</v>
      </c>
    </row>
    <row r="5500" spans="1:13" x14ac:dyDescent="0.35">
      <c r="A5500">
        <v>5496</v>
      </c>
      <c r="B5500" t="s">
        <v>3405</v>
      </c>
      <c r="C5500">
        <v>0</v>
      </c>
      <c r="D5500">
        <v>14.374000000000001</v>
      </c>
      <c r="E5500">
        <v>12.462999999999999</v>
      </c>
      <c r="F5500">
        <v>6.3620000000000001</v>
      </c>
      <c r="G5500">
        <v>4.8639999999999999</v>
      </c>
      <c r="H5500">
        <v>101471.84299999999</v>
      </c>
      <c r="I5500">
        <v>4.2999999999999997E-2</v>
      </c>
      <c r="J5500">
        <v>0</v>
      </c>
      <c r="K5500">
        <v>0</v>
      </c>
      <c r="L5500">
        <v>-22.882999999999999</v>
      </c>
      <c r="M5500">
        <v>328.02100000000002</v>
      </c>
    </row>
    <row r="5501" spans="1:13" x14ac:dyDescent="0.35">
      <c r="A5501">
        <v>5497</v>
      </c>
      <c r="B5501" t="s">
        <v>3404</v>
      </c>
      <c r="C5501">
        <v>0</v>
      </c>
      <c r="D5501">
        <v>14.071</v>
      </c>
      <c r="E5501">
        <v>12.242000000000001</v>
      </c>
      <c r="F5501">
        <v>6.5350000000000001</v>
      </c>
      <c r="G5501">
        <v>4.9349999999999996</v>
      </c>
      <c r="H5501">
        <v>101446.72100000001</v>
      </c>
      <c r="I5501">
        <v>0.153</v>
      </c>
      <c r="J5501">
        <v>0</v>
      </c>
      <c r="K5501">
        <v>0</v>
      </c>
      <c r="L5501">
        <v>-22.018999999999998</v>
      </c>
      <c r="M5501">
        <v>13.529</v>
      </c>
    </row>
    <row r="5502" spans="1:13" x14ac:dyDescent="0.35">
      <c r="A5502">
        <v>5498</v>
      </c>
      <c r="B5502" t="s">
        <v>3403</v>
      </c>
      <c r="C5502">
        <v>0</v>
      </c>
      <c r="D5502">
        <v>13.948</v>
      </c>
      <c r="E5502">
        <v>12.055999999999999</v>
      </c>
      <c r="F5502">
        <v>6.5789999999999997</v>
      </c>
      <c r="G5502">
        <v>5.4470000000000001</v>
      </c>
      <c r="H5502">
        <v>101425.75900000001</v>
      </c>
      <c r="I5502">
        <v>6.5000000000000002E-2</v>
      </c>
      <c r="J5502">
        <v>0</v>
      </c>
      <c r="K5502">
        <v>0</v>
      </c>
      <c r="L5502">
        <v>-18.831</v>
      </c>
      <c r="M5502">
        <v>28.695</v>
      </c>
    </row>
    <row r="5503" spans="1:13" x14ac:dyDescent="0.35">
      <c r="A5503">
        <v>5499</v>
      </c>
      <c r="B5503" t="s">
        <v>3402</v>
      </c>
      <c r="C5503">
        <v>0</v>
      </c>
      <c r="D5503">
        <v>13.734999999999999</v>
      </c>
      <c r="E5503">
        <v>11.835000000000001</v>
      </c>
      <c r="F5503">
        <v>6.5810000000000004</v>
      </c>
      <c r="G5503">
        <v>5.5890000000000004</v>
      </c>
      <c r="H5503">
        <v>101403.44</v>
      </c>
      <c r="I5503">
        <v>4.8000000000000001E-2</v>
      </c>
      <c r="J5503">
        <v>0</v>
      </c>
      <c r="K5503">
        <v>0</v>
      </c>
      <c r="L5503">
        <v>-13.638999999999999</v>
      </c>
      <c r="M5503">
        <v>42.901000000000003</v>
      </c>
    </row>
    <row r="5504" spans="1:13" x14ac:dyDescent="0.35">
      <c r="A5504">
        <v>5500</v>
      </c>
      <c r="B5504" t="s">
        <v>3401</v>
      </c>
      <c r="C5504">
        <v>0</v>
      </c>
      <c r="D5504">
        <v>13.478</v>
      </c>
      <c r="E5504">
        <v>11.694000000000001</v>
      </c>
      <c r="F5504">
        <v>6.5640000000000001</v>
      </c>
      <c r="G5504">
        <v>5.91</v>
      </c>
      <c r="H5504">
        <v>101384.156</v>
      </c>
      <c r="I5504">
        <v>5.3999999999999999E-2</v>
      </c>
      <c r="J5504">
        <v>0</v>
      </c>
      <c r="K5504">
        <v>0</v>
      </c>
      <c r="L5504">
        <v>-6.89</v>
      </c>
      <c r="M5504">
        <v>56.055999999999997</v>
      </c>
    </row>
    <row r="5505" spans="1:13" x14ac:dyDescent="0.35">
      <c r="A5505">
        <v>5501</v>
      </c>
      <c r="B5505" t="s">
        <v>3400</v>
      </c>
      <c r="C5505">
        <v>6.7640000000000002</v>
      </c>
      <c r="D5505">
        <v>13.627000000000001</v>
      </c>
      <c r="E5505">
        <v>11.526</v>
      </c>
      <c r="F5505">
        <v>6.391</v>
      </c>
      <c r="G5505">
        <v>5.7149999999999999</v>
      </c>
      <c r="H5505">
        <v>101375.71799999999</v>
      </c>
      <c r="I5505">
        <v>5.6000000000000001E-2</v>
      </c>
      <c r="J5505">
        <v>6.3620000000000001</v>
      </c>
      <c r="K5505">
        <v>0.26300000000000001</v>
      </c>
      <c r="L5505">
        <v>0.96499999999999997</v>
      </c>
      <c r="M5505">
        <v>68.378</v>
      </c>
    </row>
    <row r="5506" spans="1:13" x14ac:dyDescent="0.35">
      <c r="A5506">
        <v>5502</v>
      </c>
      <c r="B5506" t="s">
        <v>3399</v>
      </c>
      <c r="C5506">
        <v>52.421999999999997</v>
      </c>
      <c r="D5506">
        <v>14.853999999999999</v>
      </c>
      <c r="E5506">
        <v>11.496</v>
      </c>
      <c r="F5506">
        <v>6.13</v>
      </c>
      <c r="G5506">
        <v>5.6890000000000001</v>
      </c>
      <c r="H5506">
        <v>101385.94100000001</v>
      </c>
      <c r="I5506">
        <v>4.3999999999999997E-2</v>
      </c>
      <c r="J5506">
        <v>44.256</v>
      </c>
      <c r="K5506">
        <v>7.9249999999999998</v>
      </c>
      <c r="L5506">
        <v>9.5129999999999999</v>
      </c>
      <c r="M5506">
        <v>80.266000000000005</v>
      </c>
    </row>
    <row r="5507" spans="1:13" x14ac:dyDescent="0.35">
      <c r="A5507">
        <v>5503</v>
      </c>
      <c r="B5507" t="s">
        <v>3398</v>
      </c>
      <c r="C5507">
        <v>139.887</v>
      </c>
      <c r="D5507">
        <v>16.268999999999998</v>
      </c>
      <c r="E5507">
        <v>12.218999999999999</v>
      </c>
      <c r="F5507">
        <v>6.2089999999999996</v>
      </c>
      <c r="G5507">
        <v>5.7140000000000004</v>
      </c>
      <c r="H5507">
        <v>101394.872</v>
      </c>
      <c r="I5507">
        <v>5.5E-2</v>
      </c>
      <c r="J5507">
        <v>101.611</v>
      </c>
      <c r="K5507">
        <v>39.124000000000002</v>
      </c>
      <c r="L5507">
        <v>18.370999999999999</v>
      </c>
      <c r="M5507">
        <v>92.230999999999995</v>
      </c>
    </row>
    <row r="5508" spans="1:13" x14ac:dyDescent="0.35">
      <c r="A5508">
        <v>5504</v>
      </c>
      <c r="B5508" t="s">
        <v>3397</v>
      </c>
      <c r="C5508">
        <v>230.53399999999999</v>
      </c>
      <c r="D5508">
        <v>17.603000000000002</v>
      </c>
      <c r="E5508">
        <v>12.907</v>
      </c>
      <c r="F5508">
        <v>6.2220000000000004</v>
      </c>
      <c r="G5508">
        <v>5.4589999999999996</v>
      </c>
      <c r="H5508">
        <v>101405.01700000001</v>
      </c>
      <c r="I5508">
        <v>0.03</v>
      </c>
      <c r="J5508">
        <v>144.26499999999999</v>
      </c>
      <c r="K5508">
        <v>89.376999999999995</v>
      </c>
      <c r="L5508">
        <v>27.154</v>
      </c>
      <c r="M5508">
        <v>104.908</v>
      </c>
    </row>
    <row r="5509" spans="1:13" x14ac:dyDescent="0.35">
      <c r="A5509">
        <v>5505</v>
      </c>
      <c r="B5509" t="s">
        <v>3396</v>
      </c>
      <c r="C5509">
        <v>343.65699999999998</v>
      </c>
      <c r="D5509">
        <v>18.893000000000001</v>
      </c>
      <c r="E5509">
        <v>13.596</v>
      </c>
      <c r="F5509">
        <v>6.0979999999999999</v>
      </c>
      <c r="G5509">
        <v>5.1920000000000002</v>
      </c>
      <c r="H5509">
        <v>101405.558</v>
      </c>
      <c r="I5509">
        <v>0.02</v>
      </c>
      <c r="J5509">
        <v>199.19300000000001</v>
      </c>
      <c r="K5509">
        <v>151.761</v>
      </c>
      <c r="L5509">
        <v>35.395000000000003</v>
      </c>
      <c r="M5509">
        <v>119.063</v>
      </c>
    </row>
    <row r="5510" spans="1:13" x14ac:dyDescent="0.35">
      <c r="A5510">
        <v>5506</v>
      </c>
      <c r="B5510" t="s">
        <v>3395</v>
      </c>
      <c r="C5510">
        <v>426.31</v>
      </c>
      <c r="D5510">
        <v>19.849</v>
      </c>
      <c r="E5510">
        <v>14.315</v>
      </c>
      <c r="F5510">
        <v>6.2649999999999997</v>
      </c>
      <c r="G5510">
        <v>5.1120000000000001</v>
      </c>
      <c r="H5510">
        <v>101394.156</v>
      </c>
      <c r="I5510">
        <v>7.1999999999999995E-2</v>
      </c>
      <c r="J5510">
        <v>220.227</v>
      </c>
      <c r="K5510">
        <v>216.99700000000001</v>
      </c>
      <c r="L5510">
        <v>42.448999999999998</v>
      </c>
      <c r="M5510">
        <v>135.50299999999999</v>
      </c>
    </row>
    <row r="5511" spans="1:13" x14ac:dyDescent="0.35">
      <c r="A5511">
        <v>5507</v>
      </c>
      <c r="B5511" t="s">
        <v>3394</v>
      </c>
      <c r="C5511">
        <v>459.36799999999999</v>
      </c>
      <c r="D5511">
        <v>20.242999999999999</v>
      </c>
      <c r="E5511">
        <v>14.97</v>
      </c>
      <c r="F5511">
        <v>6.4089999999999998</v>
      </c>
      <c r="G5511">
        <v>5.2329999999999997</v>
      </c>
      <c r="H5511">
        <v>101384.6</v>
      </c>
      <c r="I5511">
        <v>0.25</v>
      </c>
      <c r="J5511">
        <v>227.42699999999999</v>
      </c>
      <c r="K5511">
        <v>242.24199999999999</v>
      </c>
      <c r="L5511">
        <v>47.52</v>
      </c>
      <c r="M5511">
        <v>154.92400000000001</v>
      </c>
    </row>
    <row r="5512" spans="1:13" x14ac:dyDescent="0.35">
      <c r="A5512">
        <v>5508</v>
      </c>
      <c r="B5512" t="s">
        <v>3393</v>
      </c>
      <c r="C5512">
        <v>496.11599999999999</v>
      </c>
      <c r="D5512">
        <v>20.626000000000001</v>
      </c>
      <c r="E5512">
        <v>15.565</v>
      </c>
      <c r="F5512">
        <v>6.4290000000000003</v>
      </c>
      <c r="G5512">
        <v>5.5220000000000002</v>
      </c>
      <c r="H5512">
        <v>101377.368</v>
      </c>
      <c r="I5512">
        <v>8.2000000000000003E-2</v>
      </c>
      <c r="J5512">
        <v>253.59399999999999</v>
      </c>
      <c r="K5512">
        <v>252.97</v>
      </c>
      <c r="L5512">
        <v>49.686</v>
      </c>
      <c r="M5512">
        <v>176.82300000000001</v>
      </c>
    </row>
    <row r="5513" spans="1:13" x14ac:dyDescent="0.35">
      <c r="A5513">
        <v>5509</v>
      </c>
      <c r="B5513" t="s">
        <v>3392</v>
      </c>
      <c r="C5513">
        <v>454.50200000000001</v>
      </c>
      <c r="D5513">
        <v>20.855</v>
      </c>
      <c r="E5513">
        <v>16.145</v>
      </c>
      <c r="F5513">
        <v>6.5540000000000003</v>
      </c>
      <c r="G5513">
        <v>5.4779999999999998</v>
      </c>
      <c r="H5513">
        <v>101365.94100000001</v>
      </c>
      <c r="I5513">
        <v>0.17100000000000001</v>
      </c>
      <c r="J5513">
        <v>231.30199999999999</v>
      </c>
      <c r="K5513">
        <v>234.17500000000001</v>
      </c>
      <c r="L5513">
        <v>48.435000000000002</v>
      </c>
      <c r="M5513">
        <v>199.089</v>
      </c>
    </row>
    <row r="5514" spans="1:13" x14ac:dyDescent="0.35">
      <c r="A5514">
        <v>5510</v>
      </c>
      <c r="B5514" t="s">
        <v>3391</v>
      </c>
      <c r="C5514">
        <v>391.59800000000001</v>
      </c>
      <c r="D5514">
        <v>20.66</v>
      </c>
      <c r="E5514">
        <v>16.631</v>
      </c>
      <c r="F5514">
        <v>6.8570000000000002</v>
      </c>
      <c r="G5514">
        <v>5.5750000000000002</v>
      </c>
      <c r="H5514">
        <v>101350.45</v>
      </c>
      <c r="I5514">
        <v>0.17599999999999999</v>
      </c>
      <c r="J5514">
        <v>223.18100000000001</v>
      </c>
      <c r="K5514">
        <v>175.88800000000001</v>
      </c>
      <c r="L5514">
        <v>44.075000000000003</v>
      </c>
      <c r="M5514">
        <v>219.30699999999999</v>
      </c>
    </row>
    <row r="5515" spans="1:13" x14ac:dyDescent="0.35">
      <c r="A5515">
        <v>5511</v>
      </c>
      <c r="B5515" t="s">
        <v>3390</v>
      </c>
      <c r="C5515">
        <v>367.69799999999998</v>
      </c>
      <c r="D5515">
        <v>20.85</v>
      </c>
      <c r="E5515">
        <v>17.114000000000001</v>
      </c>
      <c r="F5515">
        <v>7.149</v>
      </c>
      <c r="G5515">
        <v>5.2320000000000002</v>
      </c>
      <c r="H5515">
        <v>101330.405</v>
      </c>
      <c r="I5515">
        <v>6.6000000000000003E-2</v>
      </c>
      <c r="J5515">
        <v>207.31200000000001</v>
      </c>
      <c r="K5515">
        <v>167.82400000000001</v>
      </c>
      <c r="L5515">
        <v>37.456000000000003</v>
      </c>
      <c r="M5515">
        <v>236.54900000000001</v>
      </c>
    </row>
    <row r="5516" spans="1:13" x14ac:dyDescent="0.35">
      <c r="A5516">
        <v>5512</v>
      </c>
      <c r="B5516" t="s">
        <v>3389</v>
      </c>
      <c r="C5516">
        <v>266.98399999999998</v>
      </c>
      <c r="D5516">
        <v>20.219000000000001</v>
      </c>
      <c r="E5516">
        <v>17.561</v>
      </c>
      <c r="F5516">
        <v>7.3769999999999998</v>
      </c>
      <c r="G5516">
        <v>5.26</v>
      </c>
      <c r="H5516">
        <v>101324.825</v>
      </c>
      <c r="I5516">
        <v>0.23200000000000001</v>
      </c>
      <c r="J5516">
        <v>153.892</v>
      </c>
      <c r="K5516">
        <v>119.146</v>
      </c>
      <c r="L5516">
        <v>29.460999999999999</v>
      </c>
      <c r="M5516">
        <v>251.23500000000001</v>
      </c>
    </row>
    <row r="5517" spans="1:13" x14ac:dyDescent="0.35">
      <c r="A5517">
        <v>5513</v>
      </c>
      <c r="B5517" t="s">
        <v>3388</v>
      </c>
      <c r="C5517">
        <v>192.339</v>
      </c>
      <c r="D5517">
        <v>19.774000000000001</v>
      </c>
      <c r="E5517">
        <v>17.864000000000001</v>
      </c>
      <c r="F5517">
        <v>7.1340000000000003</v>
      </c>
      <c r="G5517">
        <v>4.8570000000000002</v>
      </c>
      <c r="H5517">
        <v>101318.838</v>
      </c>
      <c r="I5517">
        <v>8.1000000000000003E-2</v>
      </c>
      <c r="J5517">
        <v>108.292</v>
      </c>
      <c r="K5517">
        <v>88.328000000000003</v>
      </c>
      <c r="L5517">
        <v>20.765000000000001</v>
      </c>
      <c r="M5517">
        <v>264.22000000000003</v>
      </c>
    </row>
    <row r="5518" spans="1:13" x14ac:dyDescent="0.35">
      <c r="A5518">
        <v>5514</v>
      </c>
      <c r="B5518" t="s">
        <v>3387</v>
      </c>
      <c r="C5518">
        <v>99.366</v>
      </c>
      <c r="D5518">
        <v>18.731999999999999</v>
      </c>
      <c r="E5518">
        <v>18.295000000000002</v>
      </c>
      <c r="F5518">
        <v>6.8239999999999998</v>
      </c>
      <c r="G5518">
        <v>4.6479999999999997</v>
      </c>
      <c r="H5518">
        <v>101310.08199999999</v>
      </c>
      <c r="I5518">
        <v>0.1</v>
      </c>
      <c r="J5518">
        <v>64.956000000000003</v>
      </c>
      <c r="K5518">
        <v>36.201000000000001</v>
      </c>
      <c r="L5518">
        <v>11.868</v>
      </c>
      <c r="M5518">
        <v>276.3</v>
      </c>
    </row>
    <row r="5519" spans="1:13" x14ac:dyDescent="0.35">
      <c r="A5519">
        <v>5515</v>
      </c>
      <c r="B5519" t="s">
        <v>3386</v>
      </c>
      <c r="C5519">
        <v>24.068000000000001</v>
      </c>
      <c r="D5519">
        <v>17.161999999999999</v>
      </c>
      <c r="E5519">
        <v>17.3</v>
      </c>
      <c r="F5519">
        <v>6.6159999999999997</v>
      </c>
      <c r="G5519">
        <v>4.1520000000000001</v>
      </c>
      <c r="H5519">
        <v>101322.507</v>
      </c>
      <c r="I5519">
        <v>0.107</v>
      </c>
      <c r="J5519">
        <v>18.384</v>
      </c>
      <c r="K5519">
        <v>5.843</v>
      </c>
      <c r="L5519">
        <v>3.105</v>
      </c>
      <c r="M5519">
        <v>288.23700000000002</v>
      </c>
    </row>
    <row r="5520" spans="1:13" x14ac:dyDescent="0.35">
      <c r="A5520">
        <v>5516</v>
      </c>
      <c r="B5520" t="s">
        <v>3385</v>
      </c>
      <c r="C5520">
        <v>0.152</v>
      </c>
      <c r="D5520">
        <v>16.117000000000001</v>
      </c>
      <c r="E5520">
        <v>16.332999999999998</v>
      </c>
      <c r="F5520">
        <v>6.7270000000000003</v>
      </c>
      <c r="G5520">
        <v>3.7949999999999999</v>
      </c>
      <c r="H5520">
        <v>101346.481</v>
      </c>
      <c r="I5520">
        <v>6.3E-2</v>
      </c>
      <c r="J5520">
        <v>0.14299999999999999</v>
      </c>
      <c r="K5520">
        <v>0</v>
      </c>
      <c r="L5520">
        <v>-4.944</v>
      </c>
      <c r="M5520">
        <v>300.28300000000002</v>
      </c>
    </row>
    <row r="5521" spans="1:13" x14ac:dyDescent="0.35">
      <c r="A5521">
        <v>5517</v>
      </c>
      <c r="B5521" t="s">
        <v>3384</v>
      </c>
      <c r="C5521">
        <v>0</v>
      </c>
      <c r="D5521">
        <v>15.5</v>
      </c>
      <c r="E5521">
        <v>15.462</v>
      </c>
      <c r="F5521">
        <v>6.7190000000000003</v>
      </c>
      <c r="G5521">
        <v>4.2770000000000001</v>
      </c>
      <c r="H5521">
        <v>101350.226</v>
      </c>
      <c r="I5521">
        <v>8.7999999999999995E-2</v>
      </c>
      <c r="J5521">
        <v>0</v>
      </c>
      <c r="K5521">
        <v>0</v>
      </c>
      <c r="L5521">
        <v>-12.087999999999999</v>
      </c>
      <c r="M5521">
        <v>313.18599999999998</v>
      </c>
    </row>
    <row r="5522" spans="1:13" x14ac:dyDescent="0.35">
      <c r="A5522">
        <v>5518</v>
      </c>
      <c r="B5522" t="s">
        <v>3383</v>
      </c>
      <c r="C5522">
        <v>0</v>
      </c>
      <c r="D5522">
        <v>15.228</v>
      </c>
      <c r="E5522">
        <v>14.61</v>
      </c>
      <c r="F5522">
        <v>6.8650000000000002</v>
      </c>
      <c r="G5522">
        <v>4.2210000000000001</v>
      </c>
      <c r="H5522">
        <v>101342.87300000001</v>
      </c>
      <c r="I5522">
        <v>0.115</v>
      </c>
      <c r="J5522">
        <v>0</v>
      </c>
      <c r="K5522">
        <v>0</v>
      </c>
      <c r="L5522">
        <v>-17.806999999999999</v>
      </c>
      <c r="M5522">
        <v>327.12299999999999</v>
      </c>
    </row>
    <row r="5523" spans="1:13" x14ac:dyDescent="0.35">
      <c r="A5523">
        <v>5519</v>
      </c>
      <c r="B5523" t="s">
        <v>3382</v>
      </c>
      <c r="C5523">
        <v>0</v>
      </c>
      <c r="D5523">
        <v>14.933</v>
      </c>
      <c r="E5523">
        <v>13.775</v>
      </c>
      <c r="F5523">
        <v>7.0209999999999999</v>
      </c>
      <c r="G5523">
        <v>4.2830000000000004</v>
      </c>
      <c r="H5523">
        <v>101335.08500000001</v>
      </c>
      <c r="I5523">
        <v>3.2000000000000001E-2</v>
      </c>
      <c r="J5523">
        <v>0</v>
      </c>
      <c r="K5523">
        <v>0</v>
      </c>
      <c r="L5523">
        <v>-21.638999999999999</v>
      </c>
      <c r="M5523">
        <v>342.10599999999999</v>
      </c>
    </row>
    <row r="5524" spans="1:13" x14ac:dyDescent="0.35">
      <c r="A5524">
        <v>5520</v>
      </c>
      <c r="B5524" t="s">
        <v>3381</v>
      </c>
      <c r="C5524">
        <v>0</v>
      </c>
      <c r="D5524">
        <v>14.585000000000001</v>
      </c>
      <c r="E5524">
        <v>12.965</v>
      </c>
      <c r="F5524">
        <v>7.28</v>
      </c>
      <c r="G5524">
        <v>4.2359999999999998</v>
      </c>
      <c r="H5524">
        <v>101322.72900000001</v>
      </c>
      <c r="I5524">
        <v>0.11899999999999999</v>
      </c>
      <c r="J5524">
        <v>0</v>
      </c>
      <c r="K5524">
        <v>0</v>
      </c>
      <c r="L5524">
        <v>-23.202999999999999</v>
      </c>
      <c r="M5524">
        <v>328.86200000000002</v>
      </c>
    </row>
    <row r="5525" spans="1:13" x14ac:dyDescent="0.35">
      <c r="A5525">
        <v>5521</v>
      </c>
      <c r="B5525" t="s">
        <v>3380</v>
      </c>
      <c r="C5525">
        <v>0</v>
      </c>
      <c r="D5525">
        <v>14.412000000000001</v>
      </c>
      <c r="E5525">
        <v>12.823</v>
      </c>
      <c r="F5525">
        <v>7.2850000000000001</v>
      </c>
      <c r="G5525">
        <v>4.5540000000000003</v>
      </c>
      <c r="H5525">
        <v>101305.67600000001</v>
      </c>
      <c r="I5525">
        <v>1.0999999999999999E-2</v>
      </c>
      <c r="J5525">
        <v>0</v>
      </c>
      <c r="K5525">
        <v>0</v>
      </c>
      <c r="L5525">
        <v>-22.332000000000001</v>
      </c>
      <c r="M5525">
        <v>13.608000000000001</v>
      </c>
    </row>
    <row r="5526" spans="1:13" x14ac:dyDescent="0.35">
      <c r="A5526">
        <v>5522</v>
      </c>
      <c r="B5526" t="s">
        <v>3379</v>
      </c>
      <c r="C5526">
        <v>0</v>
      </c>
      <c r="D5526">
        <v>14.228999999999999</v>
      </c>
      <c r="E5526">
        <v>12.747999999999999</v>
      </c>
      <c r="F5526">
        <v>6.843</v>
      </c>
      <c r="G5526">
        <v>4.7619999999999996</v>
      </c>
      <c r="H5526">
        <v>101282.061</v>
      </c>
      <c r="I5526">
        <v>2.8000000000000001E-2</v>
      </c>
      <c r="J5526">
        <v>0</v>
      </c>
      <c r="K5526">
        <v>0</v>
      </c>
      <c r="L5526">
        <v>-19.122</v>
      </c>
      <c r="M5526">
        <v>28.847999999999999</v>
      </c>
    </row>
    <row r="5527" spans="1:13" x14ac:dyDescent="0.35">
      <c r="A5527">
        <v>5523</v>
      </c>
      <c r="B5527" t="s">
        <v>3378</v>
      </c>
      <c r="C5527">
        <v>0</v>
      </c>
      <c r="D5527">
        <v>14.01</v>
      </c>
      <c r="E5527">
        <v>12.66</v>
      </c>
      <c r="F5527">
        <v>6.8410000000000002</v>
      </c>
      <c r="G5527">
        <v>4.5810000000000004</v>
      </c>
      <c r="H5527">
        <v>101263.84699999999</v>
      </c>
      <c r="I5527">
        <v>0.01</v>
      </c>
      <c r="J5527">
        <v>0</v>
      </c>
      <c r="K5527">
        <v>0</v>
      </c>
      <c r="L5527">
        <v>-13.907999999999999</v>
      </c>
      <c r="M5527">
        <v>43.088000000000001</v>
      </c>
    </row>
    <row r="5528" spans="1:13" x14ac:dyDescent="0.35">
      <c r="A5528">
        <v>5524</v>
      </c>
      <c r="B5528" t="s">
        <v>3377</v>
      </c>
      <c r="C5528">
        <v>0</v>
      </c>
      <c r="D5528">
        <v>14.021000000000001</v>
      </c>
      <c r="E5528">
        <v>12.542</v>
      </c>
      <c r="F5528">
        <v>7.0119999999999996</v>
      </c>
      <c r="G5528">
        <v>5.0179999999999998</v>
      </c>
      <c r="H5528">
        <v>101258.557</v>
      </c>
      <c r="I5528">
        <v>1.6E-2</v>
      </c>
      <c r="J5528">
        <v>0</v>
      </c>
      <c r="K5528">
        <v>0</v>
      </c>
      <c r="L5528">
        <v>-7.1390000000000002</v>
      </c>
      <c r="M5528">
        <v>56.264000000000003</v>
      </c>
    </row>
    <row r="5529" spans="1:13" x14ac:dyDescent="0.35">
      <c r="A5529">
        <v>5525</v>
      </c>
      <c r="B5529" t="s">
        <v>3376</v>
      </c>
      <c r="C5529">
        <v>5.6849999999999996</v>
      </c>
      <c r="D5529">
        <v>14.067</v>
      </c>
      <c r="E5529">
        <v>12.586</v>
      </c>
      <c r="F5529">
        <v>6.9160000000000004</v>
      </c>
      <c r="G5529">
        <v>4.4059999999999997</v>
      </c>
      <c r="H5529">
        <v>101262.31</v>
      </c>
      <c r="I5529">
        <v>0.10199999999999999</v>
      </c>
      <c r="J5529">
        <v>5.44</v>
      </c>
      <c r="K5529">
        <v>0.38900000000000001</v>
      </c>
      <c r="L5529">
        <v>0.68799999999999994</v>
      </c>
      <c r="M5529">
        <v>68.540999999999997</v>
      </c>
    </row>
    <row r="5530" spans="1:13" x14ac:dyDescent="0.35">
      <c r="A5530">
        <v>5526</v>
      </c>
      <c r="B5530" t="s">
        <v>3375</v>
      </c>
      <c r="C5530">
        <v>55.58</v>
      </c>
      <c r="D5530">
        <v>15.064</v>
      </c>
      <c r="E5530">
        <v>12.641</v>
      </c>
      <c r="F5530">
        <v>7.0759999999999996</v>
      </c>
      <c r="G5530">
        <v>4.5919999999999996</v>
      </c>
      <c r="H5530">
        <v>101279.318</v>
      </c>
      <c r="I5530">
        <v>0.16300000000000001</v>
      </c>
      <c r="J5530">
        <v>45.87</v>
      </c>
      <c r="K5530">
        <v>10.173</v>
      </c>
      <c r="L5530">
        <v>9.3339999999999996</v>
      </c>
      <c r="M5530">
        <v>80.566000000000003</v>
      </c>
    </row>
    <row r="5531" spans="1:13" x14ac:dyDescent="0.35">
      <c r="A5531">
        <v>5527</v>
      </c>
      <c r="B5531" t="s">
        <v>3374</v>
      </c>
      <c r="C5531">
        <v>144.69499999999999</v>
      </c>
      <c r="D5531">
        <v>16.475000000000001</v>
      </c>
      <c r="E5531">
        <v>13.272</v>
      </c>
      <c r="F5531">
        <v>7.0369999999999999</v>
      </c>
      <c r="G5531">
        <v>4.5620000000000003</v>
      </c>
      <c r="H5531">
        <v>101281.568</v>
      </c>
      <c r="I5531">
        <v>9.8000000000000004E-2</v>
      </c>
      <c r="J5531">
        <v>93.626999999999995</v>
      </c>
      <c r="K5531">
        <v>52.496000000000002</v>
      </c>
      <c r="L5531">
        <v>18.149000000000001</v>
      </c>
      <c r="M5531">
        <v>92.480999999999995</v>
      </c>
    </row>
    <row r="5532" spans="1:13" x14ac:dyDescent="0.35">
      <c r="A5532">
        <v>5528</v>
      </c>
      <c r="B5532" t="s">
        <v>3373</v>
      </c>
      <c r="C5532">
        <v>244.97</v>
      </c>
      <c r="D5532">
        <v>17.818000000000001</v>
      </c>
      <c r="E5532">
        <v>13.930999999999999</v>
      </c>
      <c r="F5532">
        <v>7.0860000000000003</v>
      </c>
      <c r="G5532">
        <v>4.867</v>
      </c>
      <c r="H5532">
        <v>101285.882</v>
      </c>
      <c r="I5532">
        <v>0.11</v>
      </c>
      <c r="J5532">
        <v>142.22900000000001</v>
      </c>
      <c r="K5532">
        <v>105.334</v>
      </c>
      <c r="L5532">
        <v>26.92</v>
      </c>
      <c r="M5532">
        <v>105.16</v>
      </c>
    </row>
    <row r="5533" spans="1:13" x14ac:dyDescent="0.35">
      <c r="A5533">
        <v>5529</v>
      </c>
      <c r="B5533" t="s">
        <v>3372</v>
      </c>
      <c r="C5533">
        <v>336.69799999999998</v>
      </c>
      <c r="D5533">
        <v>19.032</v>
      </c>
      <c r="E5533">
        <v>14.53</v>
      </c>
      <c r="F5533">
        <v>6.9429999999999996</v>
      </c>
      <c r="G5533">
        <v>4.5179999999999998</v>
      </c>
      <c r="H5533">
        <v>101300.986</v>
      </c>
      <c r="I5533">
        <v>1.7000000000000001E-2</v>
      </c>
      <c r="J5533">
        <v>194.00399999999999</v>
      </c>
      <c r="K5533">
        <v>146.636</v>
      </c>
      <c r="L5533">
        <v>35.137</v>
      </c>
      <c r="M5533">
        <v>119.301</v>
      </c>
    </row>
    <row r="5534" spans="1:13" x14ac:dyDescent="0.35">
      <c r="A5534">
        <v>5530</v>
      </c>
      <c r="B5534" t="s">
        <v>3371</v>
      </c>
      <c r="C5534">
        <v>426.47699999999998</v>
      </c>
      <c r="D5534">
        <v>20.016999999999999</v>
      </c>
      <c r="E5534">
        <v>15.058</v>
      </c>
      <c r="F5534">
        <v>6.7460000000000004</v>
      </c>
      <c r="G5534">
        <v>4.7850000000000001</v>
      </c>
      <c r="H5534">
        <v>101302.548</v>
      </c>
      <c r="I5534">
        <v>7.0000000000000007E-2</v>
      </c>
      <c r="J5534">
        <v>211.065</v>
      </c>
      <c r="K5534">
        <v>216.125</v>
      </c>
      <c r="L5534">
        <v>42.180999999999997</v>
      </c>
      <c r="M5534">
        <v>135.75299999999999</v>
      </c>
    </row>
    <row r="5535" spans="1:13" x14ac:dyDescent="0.35">
      <c r="A5535">
        <v>5531</v>
      </c>
      <c r="B5535" t="s">
        <v>3370</v>
      </c>
      <c r="C5535">
        <v>477.43400000000003</v>
      </c>
      <c r="D5535">
        <v>20.795000000000002</v>
      </c>
      <c r="E5535">
        <v>15.585000000000001</v>
      </c>
      <c r="F5535">
        <v>6.6559999999999997</v>
      </c>
      <c r="G5535">
        <v>5.0259999999999998</v>
      </c>
      <c r="H5535">
        <v>101295.629</v>
      </c>
      <c r="I5535">
        <v>8.6999999999999994E-2</v>
      </c>
      <c r="J5535">
        <v>246.369</v>
      </c>
      <c r="K5535">
        <v>231.87299999999999</v>
      </c>
      <c r="L5535">
        <v>47.222999999999999</v>
      </c>
      <c r="M5535">
        <v>155.12299999999999</v>
      </c>
    </row>
    <row r="5536" spans="1:13" x14ac:dyDescent="0.35">
      <c r="A5536">
        <v>5532</v>
      </c>
      <c r="B5536" t="s">
        <v>3369</v>
      </c>
      <c r="C5536">
        <v>505.89600000000002</v>
      </c>
      <c r="D5536">
        <v>21.251999999999999</v>
      </c>
      <c r="E5536">
        <v>16.097000000000001</v>
      </c>
      <c r="F5536">
        <v>6.8250000000000002</v>
      </c>
      <c r="G5536">
        <v>5.2009999999999996</v>
      </c>
      <c r="H5536">
        <v>101288.75199999999</v>
      </c>
      <c r="I5536">
        <v>0.26600000000000001</v>
      </c>
      <c r="J5536">
        <v>263.61200000000002</v>
      </c>
      <c r="K5536">
        <v>244.745</v>
      </c>
      <c r="L5536">
        <v>49.366999999999997</v>
      </c>
      <c r="M5536">
        <v>176.92099999999999</v>
      </c>
    </row>
    <row r="5537" spans="1:13" x14ac:dyDescent="0.35">
      <c r="A5537">
        <v>5533</v>
      </c>
      <c r="B5537" t="s">
        <v>3368</v>
      </c>
      <c r="C5537">
        <v>471.459</v>
      </c>
      <c r="D5537">
        <v>21.446000000000002</v>
      </c>
      <c r="E5537">
        <v>16.606000000000002</v>
      </c>
      <c r="F5537">
        <v>6.95</v>
      </c>
      <c r="G5537">
        <v>4.9560000000000004</v>
      </c>
      <c r="H5537">
        <v>101283.664</v>
      </c>
      <c r="I5537">
        <v>8.5999999999999993E-2</v>
      </c>
      <c r="J5537">
        <v>249.97200000000001</v>
      </c>
      <c r="K5537">
        <v>228.28299999999999</v>
      </c>
      <c r="L5537">
        <v>48.109000000000002</v>
      </c>
      <c r="M5537">
        <v>199.072</v>
      </c>
    </row>
    <row r="5538" spans="1:13" x14ac:dyDescent="0.35">
      <c r="A5538">
        <v>5534</v>
      </c>
      <c r="B5538" t="s">
        <v>3367</v>
      </c>
      <c r="C5538">
        <v>400.13799999999998</v>
      </c>
      <c r="D5538">
        <v>21.498999999999999</v>
      </c>
      <c r="E5538">
        <v>17.047000000000001</v>
      </c>
      <c r="F5538">
        <v>7.2210000000000001</v>
      </c>
      <c r="G5538">
        <v>5.0270000000000001</v>
      </c>
      <c r="H5538">
        <v>101276.16499999999</v>
      </c>
      <c r="I5538">
        <v>0.126</v>
      </c>
      <c r="J5538">
        <v>234.97499999999999</v>
      </c>
      <c r="K5538">
        <v>173.84200000000001</v>
      </c>
      <c r="L5538">
        <v>43.758000000000003</v>
      </c>
      <c r="M5538">
        <v>219.20400000000001</v>
      </c>
    </row>
    <row r="5539" spans="1:13" x14ac:dyDescent="0.35">
      <c r="A5539">
        <v>5535</v>
      </c>
      <c r="B5539" t="s">
        <v>3366</v>
      </c>
      <c r="C5539">
        <v>375.084</v>
      </c>
      <c r="D5539">
        <v>21.600999999999999</v>
      </c>
      <c r="E5539">
        <v>17.538</v>
      </c>
      <c r="F5539">
        <v>7.1920000000000002</v>
      </c>
      <c r="G5539">
        <v>4.8840000000000003</v>
      </c>
      <c r="H5539">
        <v>101268.53</v>
      </c>
      <c r="I5539">
        <v>4.0000000000000001E-3</v>
      </c>
      <c r="J5539">
        <v>204.53399999999999</v>
      </c>
      <c r="K5539">
        <v>177.221</v>
      </c>
      <c r="L5539">
        <v>37.151000000000003</v>
      </c>
      <c r="M5539">
        <v>236.40199999999999</v>
      </c>
    </row>
    <row r="5540" spans="1:13" x14ac:dyDescent="0.35">
      <c r="A5540">
        <v>5536</v>
      </c>
      <c r="B5540" t="s">
        <v>3365</v>
      </c>
      <c r="C5540">
        <v>293.22500000000002</v>
      </c>
      <c r="D5540">
        <v>21.151</v>
      </c>
      <c r="E5540">
        <v>18.091999999999999</v>
      </c>
      <c r="F5540">
        <v>6.9580000000000002</v>
      </c>
      <c r="G5540">
        <v>4.6070000000000002</v>
      </c>
      <c r="H5540">
        <v>101260.228</v>
      </c>
      <c r="I5540">
        <v>2.1999999999999999E-2</v>
      </c>
      <c r="J5540">
        <v>160.34299999999999</v>
      </c>
      <c r="K5540">
        <v>135.566</v>
      </c>
      <c r="L5540">
        <v>29.166</v>
      </c>
      <c r="M5540">
        <v>251.072</v>
      </c>
    </row>
    <row r="5541" spans="1:13" x14ac:dyDescent="0.35">
      <c r="A5541">
        <v>5537</v>
      </c>
      <c r="B5541" t="s">
        <v>3364</v>
      </c>
      <c r="C5541">
        <v>194.58799999999999</v>
      </c>
      <c r="D5541">
        <v>20.411999999999999</v>
      </c>
      <c r="E5541">
        <v>18.559999999999999</v>
      </c>
      <c r="F5541">
        <v>6.6059999999999999</v>
      </c>
      <c r="G5541">
        <v>4.4589999999999996</v>
      </c>
      <c r="H5541">
        <v>101255.317</v>
      </c>
      <c r="I5541">
        <v>0.24099999999999999</v>
      </c>
      <c r="J5541">
        <v>115.105</v>
      </c>
      <c r="K5541">
        <v>78.966999999999999</v>
      </c>
      <c r="L5541">
        <v>20.475999999999999</v>
      </c>
      <c r="M5541">
        <v>264.05500000000001</v>
      </c>
    </row>
    <row r="5542" spans="1:13" x14ac:dyDescent="0.35">
      <c r="A5542">
        <v>5538</v>
      </c>
      <c r="B5542" t="s">
        <v>3363</v>
      </c>
      <c r="C5542">
        <v>97.275000000000006</v>
      </c>
      <c r="D5542">
        <v>19.460999999999999</v>
      </c>
      <c r="E5542">
        <v>18.902000000000001</v>
      </c>
      <c r="F5542">
        <v>6.4109999999999996</v>
      </c>
      <c r="G5542">
        <v>4.4059999999999997</v>
      </c>
      <c r="H5542">
        <v>101263.4</v>
      </c>
      <c r="I5542">
        <v>0.14699999999999999</v>
      </c>
      <c r="J5542">
        <v>67.230999999999995</v>
      </c>
      <c r="K5542">
        <v>29.364000000000001</v>
      </c>
      <c r="L5542">
        <v>11.577999999999999</v>
      </c>
      <c r="M5542">
        <v>276.14400000000001</v>
      </c>
    </row>
    <row r="5543" spans="1:13" x14ac:dyDescent="0.35">
      <c r="A5543">
        <v>5539</v>
      </c>
      <c r="B5543" t="s">
        <v>3362</v>
      </c>
      <c r="C5543">
        <v>22.596</v>
      </c>
      <c r="D5543">
        <v>17.838000000000001</v>
      </c>
      <c r="E5543">
        <v>17.72</v>
      </c>
      <c r="F5543">
        <v>6.3070000000000004</v>
      </c>
      <c r="G5543">
        <v>4.2450000000000001</v>
      </c>
      <c r="H5543">
        <v>101292.595</v>
      </c>
      <c r="I5543">
        <v>2.1000000000000001E-2</v>
      </c>
      <c r="J5543">
        <v>18.318000000000001</v>
      </c>
      <c r="K5543">
        <v>4.0229999999999997</v>
      </c>
      <c r="L5543">
        <v>2.8769999999999998</v>
      </c>
      <c r="M5543">
        <v>288.00099999999998</v>
      </c>
    </row>
    <row r="5544" spans="1:13" x14ac:dyDescent="0.35">
      <c r="A5544">
        <v>5540</v>
      </c>
      <c r="B5544" t="s">
        <v>3361</v>
      </c>
      <c r="C5544">
        <v>0.124</v>
      </c>
      <c r="D5544">
        <v>16.541</v>
      </c>
      <c r="E5544">
        <v>16.550999999999998</v>
      </c>
      <c r="F5544">
        <v>6.5309999999999997</v>
      </c>
      <c r="G5544">
        <v>3.996</v>
      </c>
      <c r="H5544">
        <v>101314.871</v>
      </c>
      <c r="I5544">
        <v>0</v>
      </c>
      <c r="J5544">
        <v>0.124</v>
      </c>
      <c r="K5544">
        <v>0</v>
      </c>
      <c r="L5544">
        <v>-5.2530000000000001</v>
      </c>
      <c r="M5544">
        <v>300.16899999999998</v>
      </c>
    </row>
    <row r="5545" spans="1:13" x14ac:dyDescent="0.35">
      <c r="A5545">
        <v>5541</v>
      </c>
      <c r="B5545" t="s">
        <v>3360</v>
      </c>
      <c r="C5545">
        <v>2E-3</v>
      </c>
      <c r="D5545">
        <v>15.839</v>
      </c>
      <c r="E5545">
        <v>15.5</v>
      </c>
      <c r="F5545">
        <v>6.7830000000000004</v>
      </c>
      <c r="G5545">
        <v>3.9460000000000002</v>
      </c>
      <c r="H5545">
        <v>101325.406</v>
      </c>
      <c r="I5545">
        <v>4.9000000000000002E-2</v>
      </c>
      <c r="J5545">
        <v>0</v>
      </c>
      <c r="K5545">
        <v>0</v>
      </c>
      <c r="L5545">
        <v>-12.401</v>
      </c>
      <c r="M5545">
        <v>313.089</v>
      </c>
    </row>
    <row r="5546" spans="1:13" x14ac:dyDescent="0.35">
      <c r="A5546">
        <v>5542</v>
      </c>
      <c r="B5546" t="s">
        <v>3359</v>
      </c>
      <c r="C5546">
        <v>0</v>
      </c>
      <c r="D5546">
        <v>15.319000000000001</v>
      </c>
      <c r="E5546">
        <v>14.538</v>
      </c>
      <c r="F5546">
        <v>7.117</v>
      </c>
      <c r="G5546">
        <v>3.286</v>
      </c>
      <c r="H5546">
        <v>101337.08</v>
      </c>
      <c r="I5546">
        <v>4.3999999999999997E-2</v>
      </c>
      <c r="J5546">
        <v>0</v>
      </c>
      <c r="K5546">
        <v>0</v>
      </c>
      <c r="L5546">
        <v>-18.120999999999999</v>
      </c>
      <c r="M5546">
        <v>327.03300000000002</v>
      </c>
    </row>
    <row r="5547" spans="1:13" x14ac:dyDescent="0.35">
      <c r="A5547">
        <v>5543</v>
      </c>
      <c r="B5547" t="s">
        <v>3358</v>
      </c>
      <c r="C5547">
        <v>0</v>
      </c>
      <c r="D5547">
        <v>14.7</v>
      </c>
      <c r="E5547">
        <v>13.487</v>
      </c>
      <c r="F5547">
        <v>6.9349999999999996</v>
      </c>
      <c r="G5547">
        <v>2.5649999999999999</v>
      </c>
      <c r="H5547">
        <v>101320.413</v>
      </c>
      <c r="I5547">
        <v>0</v>
      </c>
      <c r="J5547">
        <v>0</v>
      </c>
      <c r="K5547">
        <v>0</v>
      </c>
      <c r="L5547">
        <v>-21.956</v>
      </c>
      <c r="M5547">
        <v>342.03100000000001</v>
      </c>
    </row>
    <row r="5548" spans="1:13" x14ac:dyDescent="0.35">
      <c r="A5548">
        <v>5544</v>
      </c>
      <c r="B5548" t="s">
        <v>3357</v>
      </c>
      <c r="C5548">
        <v>0</v>
      </c>
      <c r="D5548">
        <v>14.273</v>
      </c>
      <c r="E5548">
        <v>12.515000000000001</v>
      </c>
      <c r="F5548">
        <v>6.81</v>
      </c>
      <c r="G5548">
        <v>3.3769999999999998</v>
      </c>
      <c r="H5548">
        <v>101295.845</v>
      </c>
      <c r="I5548">
        <v>0</v>
      </c>
      <c r="J5548">
        <v>0</v>
      </c>
      <c r="K5548">
        <v>0</v>
      </c>
      <c r="L5548">
        <v>-23.533999999999999</v>
      </c>
      <c r="M5548">
        <v>318.34500000000003</v>
      </c>
    </row>
    <row r="5549" spans="1:13" x14ac:dyDescent="0.35">
      <c r="A5549">
        <v>5545</v>
      </c>
      <c r="B5549" t="s">
        <v>3356</v>
      </c>
      <c r="C5549">
        <v>0</v>
      </c>
      <c r="D5549">
        <v>14.16</v>
      </c>
      <c r="E5549">
        <v>12.443</v>
      </c>
      <c r="F5549">
        <v>7.3730000000000002</v>
      </c>
      <c r="G5549">
        <v>3.6869999999999998</v>
      </c>
      <c r="H5549">
        <v>101293.715</v>
      </c>
      <c r="I5549">
        <v>7.0000000000000001E-3</v>
      </c>
      <c r="J5549">
        <v>0</v>
      </c>
      <c r="K5549">
        <v>0</v>
      </c>
      <c r="L5549">
        <v>-22.646000000000001</v>
      </c>
      <c r="M5549">
        <v>13.717000000000001</v>
      </c>
    </row>
    <row r="5550" spans="1:13" x14ac:dyDescent="0.35">
      <c r="A5550">
        <v>5546</v>
      </c>
      <c r="B5550" t="s">
        <v>3355</v>
      </c>
      <c r="C5550">
        <v>0</v>
      </c>
      <c r="D5550">
        <v>14.007</v>
      </c>
      <c r="E5550">
        <v>12.254</v>
      </c>
      <c r="F5550">
        <v>7.2</v>
      </c>
      <c r="G5550">
        <v>4.6689999999999996</v>
      </c>
      <c r="H5550">
        <v>101278.916</v>
      </c>
      <c r="I5550">
        <v>4.0000000000000001E-3</v>
      </c>
      <c r="J5550">
        <v>0</v>
      </c>
      <c r="K5550">
        <v>0</v>
      </c>
      <c r="L5550">
        <v>-19.437999999999999</v>
      </c>
      <c r="M5550">
        <v>28.928000000000001</v>
      </c>
    </row>
    <row r="5551" spans="1:13" x14ac:dyDescent="0.35">
      <c r="A5551">
        <v>5547</v>
      </c>
      <c r="B5551" t="s">
        <v>3354</v>
      </c>
      <c r="C5551">
        <v>0</v>
      </c>
      <c r="D5551">
        <v>13.833</v>
      </c>
      <c r="E5551">
        <v>12.1</v>
      </c>
      <c r="F5551">
        <v>6.7949999999999999</v>
      </c>
      <c r="G5551">
        <v>4.4749999999999996</v>
      </c>
      <c r="H5551">
        <v>101267.626</v>
      </c>
      <c r="I5551">
        <v>2E-3</v>
      </c>
      <c r="J5551">
        <v>0</v>
      </c>
      <c r="K5551">
        <v>0</v>
      </c>
      <c r="L5551">
        <v>-14.132999999999999</v>
      </c>
      <c r="M5551">
        <v>43.386000000000003</v>
      </c>
    </row>
    <row r="5552" spans="1:13" x14ac:dyDescent="0.35">
      <c r="A5552">
        <v>5548</v>
      </c>
      <c r="B5552" t="s">
        <v>3353</v>
      </c>
      <c r="C5552">
        <v>0</v>
      </c>
      <c r="D5552">
        <v>13.708</v>
      </c>
      <c r="E5552">
        <v>11.961</v>
      </c>
      <c r="F5552">
        <v>6.6920000000000002</v>
      </c>
      <c r="G5552">
        <v>4.5579999999999998</v>
      </c>
      <c r="H5552">
        <v>101259.156</v>
      </c>
      <c r="I5552">
        <v>1.7000000000000001E-2</v>
      </c>
      <c r="J5552">
        <v>0</v>
      </c>
      <c r="K5552">
        <v>0</v>
      </c>
      <c r="L5552">
        <v>-7.391</v>
      </c>
      <c r="M5552">
        <v>56.478000000000002</v>
      </c>
    </row>
    <row r="5553" spans="1:13" x14ac:dyDescent="0.35">
      <c r="A5553">
        <v>5549</v>
      </c>
      <c r="B5553" t="s">
        <v>3352</v>
      </c>
      <c r="C5553">
        <v>5.9089999999999998</v>
      </c>
      <c r="D5553">
        <v>13.840999999999999</v>
      </c>
      <c r="E5553">
        <v>11.87</v>
      </c>
      <c r="F5553">
        <v>6.6319999999999997</v>
      </c>
      <c r="G5553">
        <v>4.5140000000000002</v>
      </c>
      <c r="H5553">
        <v>101272.548</v>
      </c>
      <c r="I5553">
        <v>8.4000000000000005E-2</v>
      </c>
      <c r="J5553">
        <v>5.6950000000000003</v>
      </c>
      <c r="K5553">
        <v>0.17799999999999999</v>
      </c>
      <c r="L5553">
        <v>0.495</v>
      </c>
      <c r="M5553">
        <v>68.831999999999994</v>
      </c>
    </row>
    <row r="5554" spans="1:13" x14ac:dyDescent="0.35">
      <c r="A5554">
        <v>5550</v>
      </c>
      <c r="B5554" t="s">
        <v>3351</v>
      </c>
      <c r="C5554">
        <v>61.761000000000003</v>
      </c>
      <c r="D5554">
        <v>15.141</v>
      </c>
      <c r="E5554">
        <v>11.932</v>
      </c>
      <c r="F5554">
        <v>6.5960000000000001</v>
      </c>
      <c r="G5554">
        <v>4.5620000000000003</v>
      </c>
      <c r="H5554">
        <v>101304.84699999999</v>
      </c>
      <c r="I5554">
        <v>0.13400000000000001</v>
      </c>
      <c r="J5554">
        <v>50.834000000000003</v>
      </c>
      <c r="K5554">
        <v>12.234999999999999</v>
      </c>
      <c r="L5554">
        <v>9.0730000000000004</v>
      </c>
      <c r="M5554">
        <v>80.762</v>
      </c>
    </row>
    <row r="5555" spans="1:13" x14ac:dyDescent="0.35">
      <c r="A5555">
        <v>5551</v>
      </c>
      <c r="B5555" t="s">
        <v>3350</v>
      </c>
      <c r="C5555">
        <v>163.702</v>
      </c>
      <c r="D5555">
        <v>16.891999999999999</v>
      </c>
      <c r="E5555">
        <v>12.782999999999999</v>
      </c>
      <c r="F5555">
        <v>6.7089999999999996</v>
      </c>
      <c r="G5555">
        <v>4.3019999999999996</v>
      </c>
      <c r="H5555">
        <v>101311.93399999999</v>
      </c>
      <c r="I5555">
        <v>0.1</v>
      </c>
      <c r="J5555">
        <v>102.827</v>
      </c>
      <c r="K5555">
        <v>62.594000000000001</v>
      </c>
      <c r="L5555">
        <v>17.939</v>
      </c>
      <c r="M5555">
        <v>92.757000000000005</v>
      </c>
    </row>
    <row r="5556" spans="1:13" x14ac:dyDescent="0.35">
      <c r="A5556">
        <v>5552</v>
      </c>
      <c r="B5556" t="s">
        <v>3349</v>
      </c>
      <c r="C5556">
        <v>280.55900000000003</v>
      </c>
      <c r="D5556">
        <v>18.367000000000001</v>
      </c>
      <c r="E5556">
        <v>13.631</v>
      </c>
      <c r="F5556">
        <v>6.7329999999999997</v>
      </c>
      <c r="G5556">
        <v>3.99</v>
      </c>
      <c r="H5556">
        <v>101328.53200000001</v>
      </c>
      <c r="I5556">
        <v>4.7E-2</v>
      </c>
      <c r="J5556">
        <v>150.363</v>
      </c>
      <c r="K5556">
        <v>131.16499999999999</v>
      </c>
      <c r="L5556">
        <v>26.675999999999998</v>
      </c>
      <c r="M5556">
        <v>105.404</v>
      </c>
    </row>
    <row r="5557" spans="1:13" x14ac:dyDescent="0.35">
      <c r="A5557">
        <v>5553</v>
      </c>
      <c r="B5557" t="s">
        <v>3348</v>
      </c>
      <c r="C5557">
        <v>392.59199999999998</v>
      </c>
      <c r="D5557">
        <v>19.716000000000001</v>
      </c>
      <c r="E5557">
        <v>14.476000000000001</v>
      </c>
      <c r="F5557">
        <v>6.5970000000000004</v>
      </c>
      <c r="G5557">
        <v>4.0750000000000002</v>
      </c>
      <c r="H5557">
        <v>101341.924</v>
      </c>
      <c r="I5557">
        <v>0.16900000000000001</v>
      </c>
      <c r="J5557">
        <v>187.322</v>
      </c>
      <c r="K5557">
        <v>203.322</v>
      </c>
      <c r="L5557">
        <v>34.890999999999998</v>
      </c>
      <c r="M5557">
        <v>119.569</v>
      </c>
    </row>
    <row r="5558" spans="1:13" x14ac:dyDescent="0.35">
      <c r="A5558">
        <v>5554</v>
      </c>
      <c r="B5558" t="s">
        <v>3347</v>
      </c>
      <c r="C5558">
        <v>453.96699999999998</v>
      </c>
      <c r="D5558">
        <v>20.472999999999999</v>
      </c>
      <c r="E5558">
        <v>15.24</v>
      </c>
      <c r="F5558">
        <v>6.62</v>
      </c>
      <c r="G5558">
        <v>4.4960000000000004</v>
      </c>
      <c r="H5558">
        <v>101347.77099999999</v>
      </c>
      <c r="I5558">
        <v>0.222</v>
      </c>
      <c r="J5558">
        <v>214.24299999999999</v>
      </c>
      <c r="K5558">
        <v>234.56</v>
      </c>
      <c r="L5558">
        <v>41.91</v>
      </c>
      <c r="M5558">
        <v>136.006</v>
      </c>
    </row>
    <row r="5559" spans="1:13" x14ac:dyDescent="0.35">
      <c r="A5559">
        <v>5555</v>
      </c>
      <c r="B5559" t="s">
        <v>3346</v>
      </c>
      <c r="C5559">
        <v>468.67099999999999</v>
      </c>
      <c r="D5559">
        <v>21.071999999999999</v>
      </c>
      <c r="E5559">
        <v>15.881</v>
      </c>
      <c r="F5559">
        <v>6.7069999999999999</v>
      </c>
      <c r="G5559">
        <v>5.2240000000000002</v>
      </c>
      <c r="H5559">
        <v>101347.058</v>
      </c>
      <c r="I5559">
        <v>0.11600000000000001</v>
      </c>
      <c r="J5559">
        <v>243.642</v>
      </c>
      <c r="K5559">
        <v>218.68799999999999</v>
      </c>
      <c r="L5559">
        <v>46.923999999999999</v>
      </c>
      <c r="M5559">
        <v>155.321</v>
      </c>
    </row>
    <row r="5560" spans="1:13" x14ac:dyDescent="0.35">
      <c r="A5560">
        <v>5556</v>
      </c>
      <c r="B5560" t="s">
        <v>3345</v>
      </c>
      <c r="C5560">
        <v>499.79399999999998</v>
      </c>
      <c r="D5560">
        <v>21.661000000000001</v>
      </c>
      <c r="E5560">
        <v>16.433</v>
      </c>
      <c r="F5560">
        <v>6.7380000000000004</v>
      </c>
      <c r="G5560">
        <v>4.79</v>
      </c>
      <c r="H5560">
        <v>101346.38800000001</v>
      </c>
      <c r="I5560">
        <v>0.13300000000000001</v>
      </c>
      <c r="J5560">
        <v>243.749</v>
      </c>
      <c r="K5560">
        <v>252.79300000000001</v>
      </c>
      <c r="L5560">
        <v>49.043999999999997</v>
      </c>
      <c r="M5560">
        <v>177.02099999999999</v>
      </c>
    </row>
    <row r="5561" spans="1:13" x14ac:dyDescent="0.35">
      <c r="A5561">
        <v>5557</v>
      </c>
      <c r="B5561" t="s">
        <v>3344</v>
      </c>
      <c r="C5561">
        <v>474.08499999999998</v>
      </c>
      <c r="D5561">
        <v>21.998000000000001</v>
      </c>
      <c r="E5561">
        <v>16.786999999999999</v>
      </c>
      <c r="F5561">
        <v>6.9669999999999996</v>
      </c>
      <c r="G5561">
        <v>5.0990000000000002</v>
      </c>
      <c r="H5561">
        <v>101354.469</v>
      </c>
      <c r="I5561">
        <v>0.14099999999999999</v>
      </c>
      <c r="J5561">
        <v>249.173</v>
      </c>
      <c r="K5561">
        <v>225.345</v>
      </c>
      <c r="L5561">
        <v>47.779000000000003</v>
      </c>
      <c r="M5561">
        <v>199.05600000000001</v>
      </c>
    </row>
    <row r="5562" spans="1:13" x14ac:dyDescent="0.35">
      <c r="A5562">
        <v>5558</v>
      </c>
      <c r="B5562" t="s">
        <v>3343</v>
      </c>
      <c r="C5562">
        <v>433.40300000000002</v>
      </c>
      <c r="D5562">
        <v>21.815000000000001</v>
      </c>
      <c r="E5562">
        <v>17.189</v>
      </c>
      <c r="F5562">
        <v>7.1150000000000002</v>
      </c>
      <c r="G5562">
        <v>5.2629999999999999</v>
      </c>
      <c r="H5562">
        <v>101364.292</v>
      </c>
      <c r="I5562">
        <v>0.188</v>
      </c>
      <c r="J5562">
        <v>233.62899999999999</v>
      </c>
      <c r="K5562">
        <v>202.411</v>
      </c>
      <c r="L5562">
        <v>43.436</v>
      </c>
      <c r="M5562">
        <v>219.102</v>
      </c>
    </row>
    <row r="5563" spans="1:13" x14ac:dyDescent="0.35">
      <c r="A5563">
        <v>5559</v>
      </c>
      <c r="B5563" t="s">
        <v>3342</v>
      </c>
      <c r="C5563">
        <v>375.80500000000001</v>
      </c>
      <c r="D5563">
        <v>21.629000000000001</v>
      </c>
      <c r="E5563">
        <v>17.577000000000002</v>
      </c>
      <c r="F5563">
        <v>7.4059999999999997</v>
      </c>
      <c r="G5563">
        <v>4.8079999999999998</v>
      </c>
      <c r="H5563">
        <v>101362.77499999999</v>
      </c>
      <c r="I5563">
        <v>1.0999999999999999E-2</v>
      </c>
      <c r="J5563">
        <v>195.8</v>
      </c>
      <c r="K5563">
        <v>184.30799999999999</v>
      </c>
      <c r="L5563">
        <v>36.841999999999999</v>
      </c>
      <c r="M5563">
        <v>236.256</v>
      </c>
    </row>
    <row r="5564" spans="1:13" x14ac:dyDescent="0.35">
      <c r="A5564">
        <v>5560</v>
      </c>
      <c r="B5564" t="s">
        <v>3341</v>
      </c>
      <c r="C5564">
        <v>286.33699999999999</v>
      </c>
      <c r="D5564">
        <v>21.073</v>
      </c>
      <c r="E5564">
        <v>17.984999999999999</v>
      </c>
      <c r="F5564">
        <v>7.5650000000000004</v>
      </c>
      <c r="G5564">
        <v>5.5979999999999999</v>
      </c>
      <c r="H5564">
        <v>101364.114</v>
      </c>
      <c r="I5564">
        <v>0.125</v>
      </c>
      <c r="J5564">
        <v>162.97800000000001</v>
      </c>
      <c r="K5564">
        <v>125.31399999999999</v>
      </c>
      <c r="L5564">
        <v>28.867999999999999</v>
      </c>
      <c r="M5564">
        <v>250.91</v>
      </c>
    </row>
    <row r="5565" spans="1:13" x14ac:dyDescent="0.35">
      <c r="A5565">
        <v>5561</v>
      </c>
      <c r="B5565" t="s">
        <v>3340</v>
      </c>
      <c r="C5565">
        <v>171.31100000000001</v>
      </c>
      <c r="D5565">
        <v>20.222000000000001</v>
      </c>
      <c r="E5565">
        <v>18.300999999999998</v>
      </c>
      <c r="F5565">
        <v>7.3630000000000004</v>
      </c>
      <c r="G5565">
        <v>5.6550000000000002</v>
      </c>
      <c r="H5565">
        <v>101362.239</v>
      </c>
      <c r="I5565">
        <v>0.27500000000000002</v>
      </c>
      <c r="J5565">
        <v>109.93</v>
      </c>
      <c r="K5565">
        <v>62.125</v>
      </c>
      <c r="L5565">
        <v>20.183</v>
      </c>
      <c r="M5565">
        <v>263.89299999999997</v>
      </c>
    </row>
    <row r="5566" spans="1:13" x14ac:dyDescent="0.35">
      <c r="A5566">
        <v>5562</v>
      </c>
      <c r="B5566" t="s">
        <v>3339</v>
      </c>
      <c r="C5566">
        <v>78.343999999999994</v>
      </c>
      <c r="D5566">
        <v>19.291</v>
      </c>
      <c r="E5566">
        <v>18.587</v>
      </c>
      <c r="F5566">
        <v>7.298</v>
      </c>
      <c r="G5566">
        <v>5.5359999999999996</v>
      </c>
      <c r="H5566">
        <v>101378.757</v>
      </c>
      <c r="I5566">
        <v>2.8000000000000001E-2</v>
      </c>
      <c r="J5566">
        <v>59.561999999999998</v>
      </c>
      <c r="K5566">
        <v>18.07</v>
      </c>
      <c r="L5566">
        <v>11.285</v>
      </c>
      <c r="M5566">
        <v>275.988</v>
      </c>
    </row>
    <row r="5567" spans="1:13" x14ac:dyDescent="0.35">
      <c r="A5567">
        <v>5563</v>
      </c>
      <c r="B5567" t="s">
        <v>3338</v>
      </c>
      <c r="C5567">
        <v>15.866</v>
      </c>
      <c r="D5567">
        <v>17.739999999999998</v>
      </c>
      <c r="E5567">
        <v>17.617000000000001</v>
      </c>
      <c r="F5567">
        <v>6.9530000000000003</v>
      </c>
      <c r="G5567">
        <v>5.7140000000000004</v>
      </c>
      <c r="H5567">
        <v>101398.243</v>
      </c>
      <c r="I5567">
        <v>0.125</v>
      </c>
      <c r="J5567">
        <v>13.766</v>
      </c>
      <c r="K5567">
        <v>2.0830000000000002</v>
      </c>
      <c r="L5567">
        <v>2.5739999999999998</v>
      </c>
      <c r="M5567">
        <v>287.85599999999999</v>
      </c>
    </row>
    <row r="5568" spans="1:13" x14ac:dyDescent="0.35">
      <c r="A5568">
        <v>5564</v>
      </c>
      <c r="B5568" t="s">
        <v>3337</v>
      </c>
      <c r="C5568">
        <v>0.121</v>
      </c>
      <c r="D5568">
        <v>16.670999999999999</v>
      </c>
      <c r="E5568">
        <v>16.640999999999998</v>
      </c>
      <c r="F5568">
        <v>6.6660000000000004</v>
      </c>
      <c r="G5568">
        <v>5.1619999999999999</v>
      </c>
      <c r="H5568">
        <v>101435.76700000001</v>
      </c>
      <c r="I5568">
        <v>3.5999999999999997E-2</v>
      </c>
      <c r="J5568">
        <v>0.12</v>
      </c>
      <c r="K5568">
        <v>0</v>
      </c>
      <c r="L5568">
        <v>-5.548</v>
      </c>
      <c r="M5568">
        <v>300.02600000000001</v>
      </c>
    </row>
    <row r="5569" spans="1:13" x14ac:dyDescent="0.35">
      <c r="A5569">
        <v>5565</v>
      </c>
      <c r="B5569" t="s">
        <v>3336</v>
      </c>
      <c r="C5569">
        <v>0</v>
      </c>
      <c r="D5569">
        <v>15.894</v>
      </c>
      <c r="E5569">
        <v>15.771000000000001</v>
      </c>
      <c r="F5569">
        <v>6.6269999999999998</v>
      </c>
      <c r="G5569">
        <v>4.8440000000000003</v>
      </c>
      <c r="H5569">
        <v>101443.83100000001</v>
      </c>
      <c r="I5569">
        <v>0.08</v>
      </c>
      <c r="J5569">
        <v>0</v>
      </c>
      <c r="K5569">
        <v>0</v>
      </c>
      <c r="L5569">
        <v>-12.734999999999999</v>
      </c>
      <c r="M5569">
        <v>313.02499999999998</v>
      </c>
    </row>
    <row r="5570" spans="1:13" x14ac:dyDescent="0.35">
      <c r="A5570">
        <v>5566</v>
      </c>
      <c r="B5570" t="s">
        <v>3335</v>
      </c>
      <c r="C5570">
        <v>0</v>
      </c>
      <c r="D5570">
        <v>15.459</v>
      </c>
      <c r="E5570">
        <v>14.972</v>
      </c>
      <c r="F5570">
        <v>7.016</v>
      </c>
      <c r="G5570">
        <v>4.6349999999999998</v>
      </c>
      <c r="H5570">
        <v>101450.361</v>
      </c>
      <c r="I5570">
        <v>7.0999999999999994E-2</v>
      </c>
      <c r="J5570">
        <v>0</v>
      </c>
      <c r="K5570">
        <v>0</v>
      </c>
      <c r="L5570">
        <v>-18.451000000000001</v>
      </c>
      <c r="M5570">
        <v>326.98700000000002</v>
      </c>
    </row>
    <row r="5571" spans="1:13" x14ac:dyDescent="0.35">
      <c r="A5571">
        <v>5567</v>
      </c>
      <c r="B5571" t="s">
        <v>3334</v>
      </c>
      <c r="C5571">
        <v>0</v>
      </c>
      <c r="D5571">
        <v>15.276999999999999</v>
      </c>
      <c r="E5571">
        <v>14.18</v>
      </c>
      <c r="F5571">
        <v>6.8310000000000004</v>
      </c>
      <c r="G5571">
        <v>4.5720000000000001</v>
      </c>
      <c r="H5571">
        <v>101444.704</v>
      </c>
      <c r="I5571">
        <v>3.1E-2</v>
      </c>
      <c r="J5571">
        <v>0</v>
      </c>
      <c r="K5571">
        <v>0</v>
      </c>
      <c r="L5571">
        <v>-22.303000000000001</v>
      </c>
      <c r="M5571">
        <v>342.12799999999999</v>
      </c>
    </row>
    <row r="5572" spans="1:13" x14ac:dyDescent="0.35">
      <c r="A5572">
        <v>5568</v>
      </c>
      <c r="B5572" t="s">
        <v>3333</v>
      </c>
      <c r="C5572">
        <v>0</v>
      </c>
      <c r="D5572">
        <v>15.010999999999999</v>
      </c>
      <c r="E5572">
        <v>13.393000000000001</v>
      </c>
      <c r="F5572">
        <v>6.9969999999999999</v>
      </c>
      <c r="G5572">
        <v>4.9980000000000002</v>
      </c>
      <c r="H5572">
        <v>101439.751</v>
      </c>
      <c r="I5572">
        <v>8.9999999999999993E-3</v>
      </c>
      <c r="J5572">
        <v>0</v>
      </c>
      <c r="K5572">
        <v>0</v>
      </c>
      <c r="L5572">
        <v>-23.858000000000001</v>
      </c>
      <c r="M5572">
        <v>328.18900000000002</v>
      </c>
    </row>
    <row r="5573" spans="1:13" x14ac:dyDescent="0.35">
      <c r="A5573">
        <v>5569</v>
      </c>
      <c r="B5573" t="s">
        <v>3332</v>
      </c>
      <c r="C5573">
        <v>0</v>
      </c>
      <c r="D5573">
        <v>14.807</v>
      </c>
      <c r="E5573">
        <v>13.202999999999999</v>
      </c>
      <c r="F5573">
        <v>7.1020000000000003</v>
      </c>
      <c r="G5573">
        <v>4.8760000000000003</v>
      </c>
      <c r="H5573">
        <v>101424.246</v>
      </c>
      <c r="I5573">
        <v>1.4E-2</v>
      </c>
      <c r="J5573">
        <v>0</v>
      </c>
      <c r="K5573">
        <v>0</v>
      </c>
      <c r="L5573">
        <v>-22.960999999999999</v>
      </c>
      <c r="M5573">
        <v>13.829000000000001</v>
      </c>
    </row>
    <row r="5574" spans="1:13" x14ac:dyDescent="0.35">
      <c r="A5574">
        <v>5570</v>
      </c>
      <c r="B5574" t="s">
        <v>3331</v>
      </c>
      <c r="C5574">
        <v>0</v>
      </c>
      <c r="D5574">
        <v>14.548999999999999</v>
      </c>
      <c r="E5574">
        <v>12.881</v>
      </c>
      <c r="F5574">
        <v>7.274</v>
      </c>
      <c r="G5574">
        <v>4.2729999999999997</v>
      </c>
      <c r="H5574">
        <v>101419.345</v>
      </c>
      <c r="I5574">
        <v>1.4E-2</v>
      </c>
      <c r="J5574">
        <v>0</v>
      </c>
      <c r="K5574">
        <v>0</v>
      </c>
      <c r="L5574">
        <v>-19.713999999999999</v>
      </c>
      <c r="M5574">
        <v>29.166</v>
      </c>
    </row>
    <row r="5575" spans="1:13" x14ac:dyDescent="0.35">
      <c r="A5575">
        <v>5571</v>
      </c>
      <c r="B5575" t="s">
        <v>3330</v>
      </c>
      <c r="C5575">
        <v>0</v>
      </c>
      <c r="D5575">
        <v>14.631</v>
      </c>
      <c r="E5575">
        <v>12.808</v>
      </c>
      <c r="F5575">
        <v>7.2590000000000003</v>
      </c>
      <c r="G5575">
        <v>5.0860000000000003</v>
      </c>
      <c r="H5575">
        <v>101417.683</v>
      </c>
      <c r="I5575">
        <v>3.5999999999999997E-2</v>
      </c>
      <c r="J5575">
        <v>0</v>
      </c>
      <c r="K5575">
        <v>0</v>
      </c>
      <c r="L5575">
        <v>-14.462999999999999</v>
      </c>
      <c r="M5575">
        <v>43.453000000000003</v>
      </c>
    </row>
    <row r="5576" spans="1:13" x14ac:dyDescent="0.35">
      <c r="A5576">
        <v>5572</v>
      </c>
      <c r="B5576" t="s">
        <v>3329</v>
      </c>
      <c r="C5576">
        <v>0</v>
      </c>
      <c r="D5576">
        <v>14.507</v>
      </c>
      <c r="E5576">
        <v>12.625999999999999</v>
      </c>
      <c r="F5576">
        <v>7.0819999999999999</v>
      </c>
      <c r="G5576">
        <v>5.1529999999999996</v>
      </c>
      <c r="H5576">
        <v>101419.84600000001</v>
      </c>
      <c r="I5576">
        <v>4.1000000000000002E-2</v>
      </c>
      <c r="J5576">
        <v>0</v>
      </c>
      <c r="K5576">
        <v>0</v>
      </c>
      <c r="L5576">
        <v>-7.6379999999999999</v>
      </c>
      <c r="M5576">
        <v>56.706000000000003</v>
      </c>
    </row>
    <row r="5577" spans="1:13" x14ac:dyDescent="0.35">
      <c r="A5577">
        <v>5573</v>
      </c>
      <c r="B5577" t="s">
        <v>3328</v>
      </c>
      <c r="C5577">
        <v>4.6239999999999997</v>
      </c>
      <c r="D5577">
        <v>14.46</v>
      </c>
      <c r="E5577">
        <v>12.364000000000001</v>
      </c>
      <c r="F5577">
        <v>6.9690000000000003</v>
      </c>
      <c r="G5577">
        <v>5.0149999999999997</v>
      </c>
      <c r="H5577">
        <v>101436.07399999999</v>
      </c>
      <c r="I5577">
        <v>0.14799999999999999</v>
      </c>
      <c r="J5577">
        <v>4.43</v>
      </c>
      <c r="K5577">
        <v>8.5999999999999993E-2</v>
      </c>
      <c r="L5577">
        <v>0.25700000000000001</v>
      </c>
      <c r="M5577">
        <v>69.066000000000003</v>
      </c>
    </row>
    <row r="5578" spans="1:13" x14ac:dyDescent="0.35">
      <c r="A5578">
        <v>5574</v>
      </c>
      <c r="B5578" t="s">
        <v>3327</v>
      </c>
      <c r="C5578">
        <v>57.097999999999999</v>
      </c>
      <c r="D5578">
        <v>15.491</v>
      </c>
      <c r="E5578">
        <v>12.337</v>
      </c>
      <c r="F5578">
        <v>6.6790000000000003</v>
      </c>
      <c r="G5578">
        <v>4.7229999999999999</v>
      </c>
      <c r="H5578">
        <v>101455.541</v>
      </c>
      <c r="I5578">
        <v>5.8000000000000003E-2</v>
      </c>
      <c r="J5578">
        <v>48.264000000000003</v>
      </c>
      <c r="K5578">
        <v>8.0779999999999994</v>
      </c>
      <c r="L5578">
        <v>8.8190000000000008</v>
      </c>
      <c r="M5578">
        <v>80.974000000000004</v>
      </c>
    </row>
    <row r="5579" spans="1:13" x14ac:dyDescent="0.35">
      <c r="A5579">
        <v>5575</v>
      </c>
      <c r="B5579" t="s">
        <v>3326</v>
      </c>
      <c r="C5579">
        <v>161.47800000000001</v>
      </c>
      <c r="D5579">
        <v>16.895</v>
      </c>
      <c r="E5579">
        <v>13.045</v>
      </c>
      <c r="F5579">
        <v>6.8</v>
      </c>
      <c r="G5579">
        <v>4.9740000000000002</v>
      </c>
      <c r="H5579">
        <v>101477.374</v>
      </c>
      <c r="I5579">
        <v>1.7999999999999999E-2</v>
      </c>
      <c r="J5579">
        <v>104.72799999999999</v>
      </c>
      <c r="K5579">
        <v>56.920999999999999</v>
      </c>
      <c r="L5579">
        <v>17.722999999999999</v>
      </c>
      <c r="M5579">
        <v>93.025000000000006</v>
      </c>
    </row>
    <row r="5580" spans="1:13" x14ac:dyDescent="0.35">
      <c r="A5580">
        <v>5576</v>
      </c>
      <c r="B5580" t="s">
        <v>3325</v>
      </c>
      <c r="C5580">
        <v>274.36700000000002</v>
      </c>
      <c r="D5580">
        <v>18.484000000000002</v>
      </c>
      <c r="E5580">
        <v>13.731</v>
      </c>
      <c r="F5580">
        <v>6.9660000000000002</v>
      </c>
      <c r="G5580">
        <v>5.2619999999999996</v>
      </c>
      <c r="H5580">
        <v>101495.836</v>
      </c>
      <c r="I5580">
        <v>0.05</v>
      </c>
      <c r="J5580">
        <v>156.10400000000001</v>
      </c>
      <c r="K5580">
        <v>118.26300000000001</v>
      </c>
      <c r="L5580">
        <v>26.46</v>
      </c>
      <c r="M5580">
        <v>105.687</v>
      </c>
    </row>
    <row r="5581" spans="1:13" x14ac:dyDescent="0.35">
      <c r="A5581">
        <v>5577</v>
      </c>
      <c r="B5581" t="s">
        <v>3324</v>
      </c>
      <c r="C5581">
        <v>378.19299999999998</v>
      </c>
      <c r="D5581">
        <v>19.661999999999999</v>
      </c>
      <c r="E5581">
        <v>14.477</v>
      </c>
      <c r="F5581">
        <v>7.0229999999999997</v>
      </c>
      <c r="G5581">
        <v>4.7460000000000004</v>
      </c>
      <c r="H5581">
        <v>101520.319</v>
      </c>
      <c r="I5581">
        <v>2.8000000000000001E-2</v>
      </c>
      <c r="J5581">
        <v>198.51499999999999</v>
      </c>
      <c r="K5581">
        <v>184.39</v>
      </c>
      <c r="L5581">
        <v>34.627000000000002</v>
      </c>
      <c r="M5581">
        <v>119.804</v>
      </c>
    </row>
    <row r="5582" spans="1:13" x14ac:dyDescent="0.35">
      <c r="A5582">
        <v>5578</v>
      </c>
      <c r="B5582" t="s">
        <v>3323</v>
      </c>
      <c r="C5582">
        <v>439.03300000000002</v>
      </c>
      <c r="D5582">
        <v>20.393000000000001</v>
      </c>
      <c r="E5582">
        <v>15.154999999999999</v>
      </c>
      <c r="F5582">
        <v>7.077</v>
      </c>
      <c r="G5582">
        <v>5.38</v>
      </c>
      <c r="H5582">
        <v>101535.03599999999</v>
      </c>
      <c r="I5582">
        <v>9.6000000000000002E-2</v>
      </c>
      <c r="J5582">
        <v>228.89</v>
      </c>
      <c r="K5582">
        <v>208.66</v>
      </c>
      <c r="L5582">
        <v>41.646999999999998</v>
      </c>
      <c r="M5582">
        <v>136.29</v>
      </c>
    </row>
    <row r="5583" spans="1:13" x14ac:dyDescent="0.35">
      <c r="A5583">
        <v>5579</v>
      </c>
      <c r="B5583" t="s">
        <v>3322</v>
      </c>
      <c r="C5583">
        <v>474.07900000000001</v>
      </c>
      <c r="D5583">
        <v>21.105</v>
      </c>
      <c r="E5583">
        <v>15.772</v>
      </c>
      <c r="F5583">
        <v>7.0709999999999997</v>
      </c>
      <c r="G5583">
        <v>5.4009999999999998</v>
      </c>
      <c r="H5583">
        <v>101537.80100000001</v>
      </c>
      <c r="I5583">
        <v>9.5000000000000001E-2</v>
      </c>
      <c r="J5583">
        <v>253.982</v>
      </c>
      <c r="K5583">
        <v>219.17599999999999</v>
      </c>
      <c r="L5583">
        <v>46.627000000000002</v>
      </c>
      <c r="M5583">
        <v>155.55500000000001</v>
      </c>
    </row>
    <row r="5584" spans="1:13" x14ac:dyDescent="0.35">
      <c r="A5584">
        <v>5580</v>
      </c>
      <c r="B5584" t="s">
        <v>3321</v>
      </c>
      <c r="C5584">
        <v>481.27600000000001</v>
      </c>
      <c r="D5584">
        <v>21.291</v>
      </c>
      <c r="E5584">
        <v>16.364999999999998</v>
      </c>
      <c r="F5584">
        <v>7.2279999999999998</v>
      </c>
      <c r="G5584">
        <v>5.5979999999999999</v>
      </c>
      <c r="H5584">
        <v>101545.855</v>
      </c>
      <c r="I5584">
        <v>0.219</v>
      </c>
      <c r="J5584">
        <v>250.89500000000001</v>
      </c>
      <c r="K5584">
        <v>230.381</v>
      </c>
      <c r="L5584">
        <v>48.718000000000004</v>
      </c>
      <c r="M5584">
        <v>177.124</v>
      </c>
    </row>
    <row r="5585" spans="1:13" x14ac:dyDescent="0.35">
      <c r="A5585">
        <v>5581</v>
      </c>
      <c r="B5585" t="s">
        <v>3320</v>
      </c>
      <c r="C5585">
        <v>468.55700000000002</v>
      </c>
      <c r="D5585">
        <v>21.798999999999999</v>
      </c>
      <c r="E5585">
        <v>16.791</v>
      </c>
      <c r="F5585">
        <v>7.2750000000000004</v>
      </c>
      <c r="G5585">
        <v>4.8390000000000004</v>
      </c>
      <c r="H5585">
        <v>101545.63099999999</v>
      </c>
      <c r="I5585">
        <v>0.2</v>
      </c>
      <c r="J5585">
        <v>261.15100000000001</v>
      </c>
      <c r="K5585">
        <v>206.67500000000001</v>
      </c>
      <c r="L5585">
        <v>47.445999999999998</v>
      </c>
      <c r="M5585">
        <v>199.04300000000001</v>
      </c>
    </row>
    <row r="5586" spans="1:13" x14ac:dyDescent="0.35">
      <c r="A5586">
        <v>5582</v>
      </c>
      <c r="B5586" t="s">
        <v>3319</v>
      </c>
      <c r="C5586">
        <v>440.34100000000001</v>
      </c>
      <c r="D5586">
        <v>21.638000000000002</v>
      </c>
      <c r="E5586">
        <v>17.318999999999999</v>
      </c>
      <c r="F5586">
        <v>7.319</v>
      </c>
      <c r="G5586">
        <v>5.4240000000000004</v>
      </c>
      <c r="H5586">
        <v>101548.041</v>
      </c>
      <c r="I5586">
        <v>6.3E-2</v>
      </c>
      <c r="J5586">
        <v>239.61099999999999</v>
      </c>
      <c r="K5586">
        <v>197.94900000000001</v>
      </c>
      <c r="L5586">
        <v>43.11</v>
      </c>
      <c r="M5586">
        <v>219.001</v>
      </c>
    </row>
    <row r="5587" spans="1:13" x14ac:dyDescent="0.35">
      <c r="A5587">
        <v>5583</v>
      </c>
      <c r="B5587" t="s">
        <v>3318</v>
      </c>
      <c r="C5587">
        <v>358.06700000000001</v>
      </c>
      <c r="D5587">
        <v>21.364999999999998</v>
      </c>
      <c r="E5587">
        <v>17.695</v>
      </c>
      <c r="F5587">
        <v>7.15</v>
      </c>
      <c r="G5587">
        <v>5.2889999999999997</v>
      </c>
      <c r="H5587">
        <v>101553.844</v>
      </c>
      <c r="I5587">
        <v>0.112</v>
      </c>
      <c r="J5587">
        <v>211.01</v>
      </c>
      <c r="K5587">
        <v>145.898</v>
      </c>
      <c r="L5587">
        <v>36.527999999999999</v>
      </c>
      <c r="M5587">
        <v>236.11</v>
      </c>
    </row>
    <row r="5588" spans="1:13" x14ac:dyDescent="0.35">
      <c r="A5588">
        <v>5584</v>
      </c>
      <c r="B5588" t="s">
        <v>3317</v>
      </c>
      <c r="C5588">
        <v>285.565</v>
      </c>
      <c r="D5588">
        <v>20.739000000000001</v>
      </c>
      <c r="E5588">
        <v>18.068999999999999</v>
      </c>
      <c r="F5588">
        <v>7.16</v>
      </c>
      <c r="G5588">
        <v>5.0490000000000004</v>
      </c>
      <c r="H5588">
        <v>101556.969</v>
      </c>
      <c r="I5588">
        <v>0.49</v>
      </c>
      <c r="J5588">
        <v>156.80500000000001</v>
      </c>
      <c r="K5588">
        <v>128.94999999999999</v>
      </c>
      <c r="L5588">
        <v>28.565000000000001</v>
      </c>
      <c r="M5588">
        <v>250.74799999999999</v>
      </c>
    </row>
    <row r="5589" spans="1:13" x14ac:dyDescent="0.35">
      <c r="A5589">
        <v>5585</v>
      </c>
      <c r="B5589" t="s">
        <v>3316</v>
      </c>
      <c r="C5589">
        <v>192.60400000000001</v>
      </c>
      <c r="D5589">
        <v>20.052</v>
      </c>
      <c r="E5589">
        <v>18.384</v>
      </c>
      <c r="F5589">
        <v>6.9119999999999999</v>
      </c>
      <c r="G5589">
        <v>5.1340000000000003</v>
      </c>
      <c r="H5589">
        <v>101558.087</v>
      </c>
      <c r="I5589">
        <v>0.78500000000000003</v>
      </c>
      <c r="J5589">
        <v>112.494</v>
      </c>
      <c r="K5589">
        <v>80.307000000000002</v>
      </c>
      <c r="L5589">
        <v>19.885999999999999</v>
      </c>
      <c r="M5589">
        <v>263.73</v>
      </c>
    </row>
    <row r="5590" spans="1:13" x14ac:dyDescent="0.35">
      <c r="A5590">
        <v>5586</v>
      </c>
      <c r="B5590" t="s">
        <v>3315</v>
      </c>
      <c r="C5590">
        <v>83.299000000000007</v>
      </c>
      <c r="D5590">
        <v>19.131</v>
      </c>
      <c r="E5590">
        <v>18.579999999999998</v>
      </c>
      <c r="F5590">
        <v>6.7889999999999997</v>
      </c>
      <c r="G5590">
        <v>4.8440000000000003</v>
      </c>
      <c r="H5590">
        <v>101570.45299999999</v>
      </c>
      <c r="I5590">
        <v>0.60599999999999998</v>
      </c>
      <c r="J5590">
        <v>58.533999999999999</v>
      </c>
      <c r="K5590">
        <v>23.978000000000002</v>
      </c>
      <c r="L5590">
        <v>10.987</v>
      </c>
      <c r="M5590">
        <v>275.83300000000003</v>
      </c>
    </row>
    <row r="5591" spans="1:13" x14ac:dyDescent="0.35">
      <c r="A5591">
        <v>5587</v>
      </c>
      <c r="B5591" t="s">
        <v>3314</v>
      </c>
      <c r="C5591">
        <v>19.597000000000001</v>
      </c>
      <c r="D5591">
        <v>17.527000000000001</v>
      </c>
      <c r="E5591">
        <v>17.382999999999999</v>
      </c>
      <c r="F5591">
        <v>6.1580000000000004</v>
      </c>
      <c r="G5591">
        <v>4.5549999999999997</v>
      </c>
      <c r="H5591">
        <v>101595.99</v>
      </c>
      <c r="I5591">
        <v>0.25700000000000001</v>
      </c>
      <c r="J5591">
        <v>14.772</v>
      </c>
      <c r="K5591">
        <v>4.8230000000000004</v>
      </c>
      <c r="L5591">
        <v>2.2749999999999999</v>
      </c>
      <c r="M5591">
        <v>287.714</v>
      </c>
    </row>
    <row r="5592" spans="1:13" x14ac:dyDescent="0.35">
      <c r="A5592">
        <v>5588</v>
      </c>
      <c r="B5592" t="s">
        <v>3313</v>
      </c>
      <c r="C5592">
        <v>8.6999999999999994E-2</v>
      </c>
      <c r="D5592">
        <v>16.425000000000001</v>
      </c>
      <c r="E5592">
        <v>16.21</v>
      </c>
      <c r="F5592">
        <v>5.6440000000000001</v>
      </c>
      <c r="G5592">
        <v>4.5</v>
      </c>
      <c r="H5592">
        <v>101617.51</v>
      </c>
      <c r="I5592">
        <v>0.48399999999999999</v>
      </c>
      <c r="J5592">
        <v>0.09</v>
      </c>
      <c r="K5592">
        <v>0</v>
      </c>
      <c r="L5592">
        <v>-5.8710000000000004</v>
      </c>
      <c r="M5592">
        <v>299.91899999999998</v>
      </c>
    </row>
    <row r="5593" spans="1:13" x14ac:dyDescent="0.35">
      <c r="A5593">
        <v>5589</v>
      </c>
      <c r="B5593" t="s">
        <v>3312</v>
      </c>
      <c r="C5593">
        <v>0</v>
      </c>
      <c r="D5593">
        <v>15.782</v>
      </c>
      <c r="E5593">
        <v>15.249000000000001</v>
      </c>
      <c r="F5593">
        <v>5.4779999999999998</v>
      </c>
      <c r="G5593">
        <v>4.4619999999999997</v>
      </c>
      <c r="H5593">
        <v>101609.38499999999</v>
      </c>
      <c r="I5593">
        <v>0.26300000000000001</v>
      </c>
      <c r="J5593">
        <v>0</v>
      </c>
      <c r="K5593">
        <v>0</v>
      </c>
      <c r="L5593">
        <v>-13.039</v>
      </c>
      <c r="M5593">
        <v>312.89299999999997</v>
      </c>
    </row>
    <row r="5594" spans="1:13" x14ac:dyDescent="0.35">
      <c r="A5594">
        <v>5590</v>
      </c>
      <c r="B5594" t="s">
        <v>3311</v>
      </c>
      <c r="C5594">
        <v>0</v>
      </c>
      <c r="D5594">
        <v>15.164999999999999</v>
      </c>
      <c r="E5594">
        <v>14.202</v>
      </c>
      <c r="F5594">
        <v>5.4359999999999999</v>
      </c>
      <c r="G5594">
        <v>3.915</v>
      </c>
      <c r="H5594">
        <v>101623.704</v>
      </c>
      <c r="I5594">
        <v>6.9000000000000006E-2</v>
      </c>
      <c r="J5594">
        <v>0</v>
      </c>
      <c r="K5594">
        <v>0</v>
      </c>
      <c r="L5594">
        <v>-18.744</v>
      </c>
      <c r="M5594">
        <v>326.81599999999997</v>
      </c>
    </row>
    <row r="5595" spans="1:13" x14ac:dyDescent="0.35">
      <c r="A5595">
        <v>5591</v>
      </c>
      <c r="B5595" t="s">
        <v>3310</v>
      </c>
      <c r="C5595">
        <v>0</v>
      </c>
      <c r="D5595">
        <v>14.614000000000001</v>
      </c>
      <c r="E5595">
        <v>13.247</v>
      </c>
      <c r="F5595">
        <v>5.4870000000000001</v>
      </c>
      <c r="G5595">
        <v>3.581</v>
      </c>
      <c r="H5595">
        <v>101622.43700000001</v>
      </c>
      <c r="I5595">
        <v>0.114</v>
      </c>
      <c r="J5595">
        <v>0</v>
      </c>
      <c r="K5595">
        <v>0</v>
      </c>
      <c r="L5595">
        <v>-22.637</v>
      </c>
      <c r="M5595">
        <v>342.10399999999998</v>
      </c>
    </row>
    <row r="5596" spans="1:13" x14ac:dyDescent="0.35">
      <c r="A5596">
        <v>5592</v>
      </c>
      <c r="B5596" t="s">
        <v>3309</v>
      </c>
      <c r="C5596">
        <v>0</v>
      </c>
      <c r="D5596">
        <v>14.362</v>
      </c>
      <c r="E5596">
        <v>12.316000000000001</v>
      </c>
      <c r="F5596">
        <v>5.375</v>
      </c>
      <c r="G5596">
        <v>4.0129999999999999</v>
      </c>
      <c r="H5596">
        <v>101612.151</v>
      </c>
      <c r="I5596">
        <v>0.14099999999999999</v>
      </c>
      <c r="J5596">
        <v>0</v>
      </c>
      <c r="K5596">
        <v>0</v>
      </c>
      <c r="L5596">
        <v>-24.187999999999999</v>
      </c>
      <c r="M5596">
        <v>329.02300000000002</v>
      </c>
    </row>
    <row r="5597" spans="1:13" x14ac:dyDescent="0.35">
      <c r="A5597">
        <v>5593</v>
      </c>
      <c r="B5597" t="s">
        <v>3308</v>
      </c>
      <c r="C5597">
        <v>0</v>
      </c>
      <c r="D5597">
        <v>14.065</v>
      </c>
      <c r="E5597">
        <v>12.112</v>
      </c>
      <c r="F5597">
        <v>5.4640000000000004</v>
      </c>
      <c r="G5597">
        <v>4.0759999999999996</v>
      </c>
      <c r="H5597">
        <v>101598.26700000001</v>
      </c>
      <c r="I5597">
        <v>0.112</v>
      </c>
      <c r="J5597">
        <v>0</v>
      </c>
      <c r="K5597">
        <v>0</v>
      </c>
      <c r="L5597">
        <v>-23.279</v>
      </c>
      <c r="M5597">
        <v>13.945</v>
      </c>
    </row>
    <row r="5598" spans="1:13" x14ac:dyDescent="0.35">
      <c r="A5598">
        <v>5594</v>
      </c>
      <c r="B5598" t="s">
        <v>3307</v>
      </c>
      <c r="C5598">
        <v>0</v>
      </c>
      <c r="D5598">
        <v>13.736000000000001</v>
      </c>
      <c r="E5598">
        <v>11.968999999999999</v>
      </c>
      <c r="F5598">
        <v>5.4939999999999998</v>
      </c>
      <c r="G5598">
        <v>3.8889999999999998</v>
      </c>
      <c r="H5598">
        <v>101592.41899999999</v>
      </c>
      <c r="I5598">
        <v>0.20899999999999999</v>
      </c>
      <c r="J5598">
        <v>0</v>
      </c>
      <c r="K5598">
        <v>0</v>
      </c>
      <c r="L5598">
        <v>-20.010000000000002</v>
      </c>
      <c r="M5598">
        <v>29.327999999999999</v>
      </c>
    </row>
    <row r="5599" spans="1:13" x14ac:dyDescent="0.35">
      <c r="A5599">
        <v>5595</v>
      </c>
      <c r="B5599" t="s">
        <v>3306</v>
      </c>
      <c r="C5599">
        <v>0</v>
      </c>
      <c r="D5599">
        <v>13.565</v>
      </c>
      <c r="E5599">
        <v>11.887</v>
      </c>
      <c r="F5599">
        <v>5.8410000000000002</v>
      </c>
      <c r="G5599">
        <v>3.7949999999999999</v>
      </c>
      <c r="H5599">
        <v>101584.698</v>
      </c>
      <c r="I5599">
        <v>0.13400000000000001</v>
      </c>
      <c r="J5599">
        <v>0</v>
      </c>
      <c r="K5599">
        <v>0</v>
      </c>
      <c r="L5599">
        <v>-14.728999999999999</v>
      </c>
      <c r="M5599">
        <v>43.670999999999999</v>
      </c>
    </row>
    <row r="5600" spans="1:13" x14ac:dyDescent="0.35">
      <c r="A5600">
        <v>5596</v>
      </c>
      <c r="B5600" t="s">
        <v>3305</v>
      </c>
      <c r="C5600">
        <v>0</v>
      </c>
      <c r="D5600">
        <v>13.313000000000001</v>
      </c>
      <c r="E5600">
        <v>11.818</v>
      </c>
      <c r="F5600">
        <v>6.0650000000000004</v>
      </c>
      <c r="G5600">
        <v>4.202</v>
      </c>
      <c r="H5600">
        <v>101576.439</v>
      </c>
      <c r="I5600">
        <v>0.28499999999999998</v>
      </c>
      <c r="J5600">
        <v>0</v>
      </c>
      <c r="K5600">
        <v>0</v>
      </c>
      <c r="L5600">
        <v>-7.9</v>
      </c>
      <c r="M5600">
        <v>56.915999999999997</v>
      </c>
    </row>
    <row r="5601" spans="1:13" x14ac:dyDescent="0.35">
      <c r="A5601">
        <v>5597</v>
      </c>
      <c r="B5601" t="s">
        <v>3304</v>
      </c>
      <c r="C5601">
        <v>5.6509999999999998</v>
      </c>
      <c r="D5601">
        <v>13.509</v>
      </c>
      <c r="E5601">
        <v>11.695</v>
      </c>
      <c r="F5601">
        <v>5.9180000000000001</v>
      </c>
      <c r="G5601">
        <v>4.7939999999999996</v>
      </c>
      <c r="H5601">
        <v>101588.22500000001</v>
      </c>
      <c r="I5601">
        <v>0.16300000000000001</v>
      </c>
      <c r="J5601">
        <v>5.1639999999999997</v>
      </c>
      <c r="K5601">
        <v>0.24399999999999999</v>
      </c>
      <c r="L5601">
        <v>1.9E-2</v>
      </c>
      <c r="M5601">
        <v>69.302000000000007</v>
      </c>
    </row>
    <row r="5602" spans="1:13" x14ac:dyDescent="0.35">
      <c r="A5602">
        <v>5598</v>
      </c>
      <c r="B5602" t="s">
        <v>3303</v>
      </c>
      <c r="C5602">
        <v>53.726999999999997</v>
      </c>
      <c r="D5602">
        <v>14.582000000000001</v>
      </c>
      <c r="E5602">
        <v>11.765000000000001</v>
      </c>
      <c r="F5602">
        <v>6.0140000000000002</v>
      </c>
      <c r="G5602">
        <v>4.665</v>
      </c>
      <c r="H5602">
        <v>101608.224</v>
      </c>
      <c r="I5602">
        <v>0.13800000000000001</v>
      </c>
      <c r="J5602">
        <v>41.03</v>
      </c>
      <c r="K5602">
        <v>11.477</v>
      </c>
      <c r="L5602">
        <v>8.6029999999999998</v>
      </c>
      <c r="M5602">
        <v>81.241</v>
      </c>
    </row>
    <row r="5603" spans="1:13" x14ac:dyDescent="0.35">
      <c r="A5603">
        <v>5599</v>
      </c>
      <c r="B5603" t="s">
        <v>3302</v>
      </c>
      <c r="C5603">
        <v>136.042</v>
      </c>
      <c r="D5603">
        <v>16.207000000000001</v>
      </c>
      <c r="E5603">
        <v>12.569000000000001</v>
      </c>
      <c r="F5603">
        <v>6.2549999999999999</v>
      </c>
      <c r="G5603">
        <v>4.8460000000000001</v>
      </c>
      <c r="H5603">
        <v>101621.005</v>
      </c>
      <c r="I5603">
        <v>0.122</v>
      </c>
      <c r="J5603">
        <v>93.632000000000005</v>
      </c>
      <c r="K5603">
        <v>40.052</v>
      </c>
      <c r="L5603">
        <v>17.483000000000001</v>
      </c>
      <c r="M5603">
        <v>93.271000000000001</v>
      </c>
    </row>
    <row r="5604" spans="1:13" x14ac:dyDescent="0.35">
      <c r="A5604">
        <v>5600</v>
      </c>
      <c r="B5604" t="s">
        <v>3301</v>
      </c>
      <c r="C5604">
        <v>242.89</v>
      </c>
      <c r="D5604">
        <v>17.765999999999998</v>
      </c>
      <c r="E5604">
        <v>13.404</v>
      </c>
      <c r="F5604">
        <v>6.306</v>
      </c>
      <c r="G5604">
        <v>4.742</v>
      </c>
      <c r="H5604">
        <v>101631.213</v>
      </c>
      <c r="I5604">
        <v>0.217</v>
      </c>
      <c r="J5604">
        <v>147.33199999999999</v>
      </c>
      <c r="K5604">
        <v>92.442999999999998</v>
      </c>
      <c r="L5604">
        <v>26.222999999999999</v>
      </c>
      <c r="M5604">
        <v>105.96</v>
      </c>
    </row>
    <row r="5605" spans="1:13" x14ac:dyDescent="0.35">
      <c r="A5605">
        <v>5601</v>
      </c>
      <c r="B5605" t="s">
        <v>3300</v>
      </c>
      <c r="C5605">
        <v>351.97</v>
      </c>
      <c r="D5605">
        <v>18.957999999999998</v>
      </c>
      <c r="E5605">
        <v>14.147</v>
      </c>
      <c r="F5605">
        <v>6.3849999999999998</v>
      </c>
      <c r="G5605">
        <v>4.71</v>
      </c>
      <c r="H5605">
        <v>101640.811</v>
      </c>
      <c r="I5605">
        <v>0.23799999999999999</v>
      </c>
      <c r="J5605">
        <v>187.423</v>
      </c>
      <c r="K5605">
        <v>161.41999999999999</v>
      </c>
      <c r="L5605">
        <v>34.392000000000003</v>
      </c>
      <c r="M5605">
        <v>120.111</v>
      </c>
    </row>
    <row r="5606" spans="1:13" x14ac:dyDescent="0.35">
      <c r="A5606">
        <v>5602</v>
      </c>
      <c r="B5606" t="s">
        <v>3299</v>
      </c>
      <c r="C5606">
        <v>422.53500000000003</v>
      </c>
      <c r="D5606">
        <v>19.754000000000001</v>
      </c>
      <c r="E5606">
        <v>14.833</v>
      </c>
      <c r="F5606">
        <v>6.09</v>
      </c>
      <c r="G5606">
        <v>5.0289999999999999</v>
      </c>
      <c r="H5606">
        <v>101643.05</v>
      </c>
      <c r="I5606">
        <v>3.7999999999999999E-2</v>
      </c>
      <c r="J5606">
        <v>213.952</v>
      </c>
      <c r="K5606">
        <v>204.56800000000001</v>
      </c>
      <c r="L5606">
        <v>41.369</v>
      </c>
      <c r="M5606">
        <v>136.542</v>
      </c>
    </row>
    <row r="5607" spans="1:13" x14ac:dyDescent="0.35">
      <c r="A5607">
        <v>5603</v>
      </c>
      <c r="B5607" t="s">
        <v>3298</v>
      </c>
      <c r="C5607">
        <v>478.38600000000002</v>
      </c>
      <c r="D5607">
        <v>20.593</v>
      </c>
      <c r="E5607">
        <v>15.422000000000001</v>
      </c>
      <c r="F5607">
        <v>5.6769999999999996</v>
      </c>
      <c r="G5607">
        <v>4.7869999999999999</v>
      </c>
      <c r="H5607">
        <v>101632.73299999999</v>
      </c>
      <c r="I5607">
        <v>5.2999999999999999E-2</v>
      </c>
      <c r="J5607">
        <v>243.33199999999999</v>
      </c>
      <c r="K5607">
        <v>231.99199999999999</v>
      </c>
      <c r="L5607">
        <v>46.32</v>
      </c>
      <c r="M5607">
        <v>155.76400000000001</v>
      </c>
    </row>
    <row r="5608" spans="1:13" x14ac:dyDescent="0.35">
      <c r="A5608">
        <v>5604</v>
      </c>
      <c r="B5608" t="s">
        <v>3297</v>
      </c>
      <c r="C5608">
        <v>510.99299999999999</v>
      </c>
      <c r="D5608">
        <v>20.93</v>
      </c>
      <c r="E5608">
        <v>15.955</v>
      </c>
      <c r="F5608">
        <v>5.4390000000000001</v>
      </c>
      <c r="G5608">
        <v>5.5940000000000003</v>
      </c>
      <c r="H5608">
        <v>101630.455</v>
      </c>
      <c r="I5608">
        <v>1.0999999999999999E-2</v>
      </c>
      <c r="J5608">
        <v>271.76799999999997</v>
      </c>
      <c r="K5608">
        <v>235.15100000000001</v>
      </c>
      <c r="L5608">
        <v>48.386000000000003</v>
      </c>
      <c r="M5608">
        <v>177.196</v>
      </c>
    </row>
    <row r="5609" spans="1:13" x14ac:dyDescent="0.35">
      <c r="A5609">
        <v>5605</v>
      </c>
      <c r="B5609" t="s">
        <v>3296</v>
      </c>
      <c r="C5609">
        <v>496.99400000000003</v>
      </c>
      <c r="D5609">
        <v>21.395</v>
      </c>
      <c r="E5609">
        <v>16.603000000000002</v>
      </c>
      <c r="F5609">
        <v>5.8650000000000002</v>
      </c>
      <c r="G5609">
        <v>5.0549999999999997</v>
      </c>
      <c r="H5609">
        <v>101622.462</v>
      </c>
      <c r="I5609">
        <v>7.1999999999999995E-2</v>
      </c>
      <c r="J5609">
        <v>254.88499999999999</v>
      </c>
      <c r="K5609">
        <v>238.542</v>
      </c>
      <c r="L5609">
        <v>47.11</v>
      </c>
      <c r="M5609">
        <v>199.03200000000001</v>
      </c>
    </row>
    <row r="5610" spans="1:13" x14ac:dyDescent="0.35">
      <c r="A5610">
        <v>5606</v>
      </c>
      <c r="B5610" t="s">
        <v>3295</v>
      </c>
      <c r="C5610">
        <v>436.33499999999998</v>
      </c>
      <c r="D5610">
        <v>21.370999999999999</v>
      </c>
      <c r="E5610">
        <v>17.12</v>
      </c>
      <c r="F5610">
        <v>6.2130000000000001</v>
      </c>
      <c r="G5610">
        <v>5.3929999999999998</v>
      </c>
      <c r="H5610">
        <v>101613.31</v>
      </c>
      <c r="I5610">
        <v>4.7E-2</v>
      </c>
      <c r="J5610">
        <v>241.459</v>
      </c>
      <c r="K5610">
        <v>191.50800000000001</v>
      </c>
      <c r="L5610">
        <v>42.78</v>
      </c>
      <c r="M5610">
        <v>218.904</v>
      </c>
    </row>
    <row r="5611" spans="1:13" x14ac:dyDescent="0.35">
      <c r="A5611">
        <v>5607</v>
      </c>
      <c r="B5611" t="s">
        <v>3294</v>
      </c>
      <c r="C5611">
        <v>350.35199999999998</v>
      </c>
      <c r="D5611">
        <v>21.114000000000001</v>
      </c>
      <c r="E5611">
        <v>17.567</v>
      </c>
      <c r="F5611">
        <v>6.2210000000000001</v>
      </c>
      <c r="G5611">
        <v>5.3170000000000002</v>
      </c>
      <c r="H5611">
        <v>101608.132</v>
      </c>
      <c r="I5611">
        <v>5.2999999999999999E-2</v>
      </c>
      <c r="J5611">
        <v>208.54599999999999</v>
      </c>
      <c r="K5611">
        <v>138.251</v>
      </c>
      <c r="L5611">
        <v>36.222000000000001</v>
      </c>
      <c r="M5611">
        <v>235.94399999999999</v>
      </c>
    </row>
    <row r="5612" spans="1:13" x14ac:dyDescent="0.35">
      <c r="A5612">
        <v>5608</v>
      </c>
      <c r="B5612" t="s">
        <v>3293</v>
      </c>
      <c r="C5612">
        <v>265.12799999999999</v>
      </c>
      <c r="D5612">
        <v>20.623999999999999</v>
      </c>
      <c r="E5612">
        <v>18.004000000000001</v>
      </c>
      <c r="F5612">
        <v>6.2779999999999996</v>
      </c>
      <c r="G5612">
        <v>5.1779999999999999</v>
      </c>
      <c r="H5612">
        <v>101608.579</v>
      </c>
      <c r="I5612">
        <v>1.7000000000000001E-2</v>
      </c>
      <c r="J5612">
        <v>162.57599999999999</v>
      </c>
      <c r="K5612">
        <v>99.465999999999994</v>
      </c>
      <c r="L5612">
        <v>28.271999999999998</v>
      </c>
      <c r="M5612">
        <v>250.56800000000001</v>
      </c>
    </row>
    <row r="5613" spans="1:13" x14ac:dyDescent="0.35">
      <c r="A5613">
        <v>5609</v>
      </c>
      <c r="B5613" t="s">
        <v>3292</v>
      </c>
      <c r="C5613">
        <v>161.51499999999999</v>
      </c>
      <c r="D5613">
        <v>19.798999999999999</v>
      </c>
      <c r="E5613">
        <v>18.366</v>
      </c>
      <c r="F5613">
        <v>6.0830000000000002</v>
      </c>
      <c r="G5613">
        <v>5.6289999999999996</v>
      </c>
      <c r="H5613">
        <v>101599.739</v>
      </c>
      <c r="I5613">
        <v>7.4999999999999997E-2</v>
      </c>
      <c r="J5613">
        <v>103.45</v>
      </c>
      <c r="K5613">
        <v>55.401000000000003</v>
      </c>
      <c r="L5613">
        <v>19.584</v>
      </c>
      <c r="M5613">
        <v>263.56799999999998</v>
      </c>
    </row>
    <row r="5614" spans="1:13" x14ac:dyDescent="0.35">
      <c r="A5614">
        <v>5610</v>
      </c>
      <c r="B5614" t="s">
        <v>3291</v>
      </c>
      <c r="C5614">
        <v>83.144000000000005</v>
      </c>
      <c r="D5614">
        <v>19.032</v>
      </c>
      <c r="E5614">
        <v>18.622</v>
      </c>
      <c r="F5614">
        <v>5.6340000000000003</v>
      </c>
      <c r="G5614">
        <v>4.883</v>
      </c>
      <c r="H5614">
        <v>101604.16</v>
      </c>
      <c r="I5614">
        <v>4.1000000000000002E-2</v>
      </c>
      <c r="J5614">
        <v>59.353000000000002</v>
      </c>
      <c r="K5614">
        <v>23.015000000000001</v>
      </c>
      <c r="L5614">
        <v>10.7</v>
      </c>
      <c r="M5614">
        <v>275.65899999999999</v>
      </c>
    </row>
    <row r="5615" spans="1:13" x14ac:dyDescent="0.35">
      <c r="A5615">
        <v>5611</v>
      </c>
      <c r="B5615" t="s">
        <v>3290</v>
      </c>
      <c r="C5615">
        <v>14.851000000000001</v>
      </c>
      <c r="D5615">
        <v>17.300999999999998</v>
      </c>
      <c r="E5615">
        <v>17.396000000000001</v>
      </c>
      <c r="F5615">
        <v>5.3650000000000002</v>
      </c>
      <c r="G5615">
        <v>4.5629999999999997</v>
      </c>
      <c r="H5615">
        <v>101626.70699999999</v>
      </c>
      <c r="I5615">
        <v>2.5000000000000001E-2</v>
      </c>
      <c r="J5615">
        <v>12.614000000000001</v>
      </c>
      <c r="K5615">
        <v>2.09</v>
      </c>
      <c r="L5615">
        <v>1.9690000000000001</v>
      </c>
      <c r="M5615">
        <v>287.57100000000003</v>
      </c>
    </row>
    <row r="5616" spans="1:13" x14ac:dyDescent="0.35">
      <c r="A5616">
        <v>5612</v>
      </c>
      <c r="B5616" t="s">
        <v>3289</v>
      </c>
      <c r="C5616">
        <v>0</v>
      </c>
      <c r="D5616">
        <v>16.068999999999999</v>
      </c>
      <c r="E5616">
        <v>16.140999999999998</v>
      </c>
      <c r="F5616">
        <v>5.2850000000000001</v>
      </c>
      <c r="G5616">
        <v>4.5309999999999997</v>
      </c>
      <c r="H5616">
        <v>101644.697</v>
      </c>
      <c r="I5616">
        <v>4.1000000000000002E-2</v>
      </c>
      <c r="J5616">
        <v>0</v>
      </c>
      <c r="K5616">
        <v>0</v>
      </c>
      <c r="L5616">
        <v>-6.1790000000000003</v>
      </c>
      <c r="M5616">
        <v>299.78500000000003</v>
      </c>
    </row>
    <row r="5617" spans="1:13" x14ac:dyDescent="0.35">
      <c r="A5617">
        <v>5613</v>
      </c>
      <c r="B5617" t="s">
        <v>3288</v>
      </c>
      <c r="C5617">
        <v>0</v>
      </c>
      <c r="D5617">
        <v>15.462</v>
      </c>
      <c r="E5617">
        <v>15.105</v>
      </c>
      <c r="F5617">
        <v>5.4050000000000002</v>
      </c>
      <c r="G5617">
        <v>4.3760000000000003</v>
      </c>
      <c r="H5617">
        <v>101651.662</v>
      </c>
      <c r="I5617">
        <v>7.0000000000000001E-3</v>
      </c>
      <c r="J5617">
        <v>0</v>
      </c>
      <c r="K5617">
        <v>0</v>
      </c>
      <c r="L5617">
        <v>-13.353999999999999</v>
      </c>
      <c r="M5617">
        <v>312.77800000000002</v>
      </c>
    </row>
    <row r="5618" spans="1:13" x14ac:dyDescent="0.35">
      <c r="A5618">
        <v>5614</v>
      </c>
      <c r="B5618" t="s">
        <v>3287</v>
      </c>
      <c r="C5618">
        <v>0</v>
      </c>
      <c r="D5618">
        <v>14.936</v>
      </c>
      <c r="E5618">
        <v>14.196999999999999</v>
      </c>
      <c r="F5618">
        <v>5.476</v>
      </c>
      <c r="G5618">
        <v>3.9689999999999999</v>
      </c>
      <c r="H5618">
        <v>101651.037</v>
      </c>
      <c r="I5618">
        <v>9.4E-2</v>
      </c>
      <c r="J5618">
        <v>0</v>
      </c>
      <c r="K5618">
        <v>0</v>
      </c>
      <c r="L5618">
        <v>-19.117000000000001</v>
      </c>
      <c r="M5618">
        <v>326.87299999999999</v>
      </c>
    </row>
    <row r="5619" spans="1:13" x14ac:dyDescent="0.35">
      <c r="A5619">
        <v>5615</v>
      </c>
      <c r="B5619" t="s">
        <v>3286</v>
      </c>
      <c r="C5619">
        <v>0</v>
      </c>
      <c r="D5619">
        <v>14.791</v>
      </c>
      <c r="E5619">
        <v>13.35</v>
      </c>
      <c r="F5619">
        <v>5.5949999999999998</v>
      </c>
      <c r="G5619">
        <v>5.032</v>
      </c>
      <c r="H5619">
        <v>101646.026</v>
      </c>
      <c r="I5619">
        <v>1.4E-2</v>
      </c>
      <c r="J5619">
        <v>0</v>
      </c>
      <c r="K5619">
        <v>0</v>
      </c>
      <c r="L5619">
        <v>-22.977</v>
      </c>
      <c r="M5619">
        <v>342.12099999999998</v>
      </c>
    </row>
    <row r="5620" spans="1:13" x14ac:dyDescent="0.35">
      <c r="A5620">
        <v>5616</v>
      </c>
      <c r="B5620" t="s">
        <v>3285</v>
      </c>
      <c r="C5620">
        <v>0</v>
      </c>
      <c r="D5620">
        <v>14.599</v>
      </c>
      <c r="E5620">
        <v>12.581</v>
      </c>
      <c r="F5620">
        <v>5.9749999999999996</v>
      </c>
      <c r="G5620">
        <v>4.9640000000000004</v>
      </c>
      <c r="H5620">
        <v>101630.85799999999</v>
      </c>
      <c r="I5620">
        <v>0.20300000000000001</v>
      </c>
      <c r="J5620">
        <v>0</v>
      </c>
      <c r="K5620">
        <v>0</v>
      </c>
      <c r="L5620">
        <v>-24.523</v>
      </c>
      <c r="M5620">
        <v>329.08199999999999</v>
      </c>
    </row>
    <row r="5621" spans="1:13" x14ac:dyDescent="0.35">
      <c r="A5621">
        <v>5617</v>
      </c>
      <c r="B5621" t="s">
        <v>3284</v>
      </c>
      <c r="C5621">
        <v>0</v>
      </c>
      <c r="D5621">
        <v>14.404999999999999</v>
      </c>
      <c r="E5621">
        <v>12.497999999999999</v>
      </c>
      <c r="F5621">
        <v>6.0140000000000002</v>
      </c>
      <c r="G5621">
        <v>5.3040000000000003</v>
      </c>
      <c r="H5621">
        <v>101619.83</v>
      </c>
      <c r="I5621">
        <v>0.06</v>
      </c>
      <c r="J5621">
        <v>0</v>
      </c>
      <c r="K5621">
        <v>0</v>
      </c>
      <c r="L5621">
        <v>-23.6</v>
      </c>
      <c r="M5621">
        <v>14.064</v>
      </c>
    </row>
    <row r="5622" spans="1:13" x14ac:dyDescent="0.35">
      <c r="A5622">
        <v>5618</v>
      </c>
      <c r="B5622" t="s">
        <v>3283</v>
      </c>
      <c r="C5622">
        <v>0</v>
      </c>
      <c r="D5622">
        <v>14.273999999999999</v>
      </c>
      <c r="E5622">
        <v>12.489000000000001</v>
      </c>
      <c r="F5622">
        <v>5.9429999999999996</v>
      </c>
      <c r="G5622">
        <v>4.8780000000000001</v>
      </c>
      <c r="H5622">
        <v>101609.023</v>
      </c>
      <c r="I5622">
        <v>1.4E-2</v>
      </c>
      <c r="J5622">
        <v>0</v>
      </c>
      <c r="K5622">
        <v>0</v>
      </c>
      <c r="L5622">
        <v>-20.309999999999999</v>
      </c>
      <c r="M5622">
        <v>29.495999999999999</v>
      </c>
    </row>
    <row r="5623" spans="1:13" x14ac:dyDescent="0.35">
      <c r="A5623">
        <v>5619</v>
      </c>
      <c r="B5623" t="s">
        <v>3282</v>
      </c>
      <c r="C5623">
        <v>0</v>
      </c>
      <c r="D5623">
        <v>14.138999999999999</v>
      </c>
      <c r="E5623">
        <v>12.420999999999999</v>
      </c>
      <c r="F5623">
        <v>6.2869999999999999</v>
      </c>
      <c r="G5623">
        <v>5.202</v>
      </c>
      <c r="H5623">
        <v>101597.302</v>
      </c>
      <c r="I5623">
        <v>3.7999999999999999E-2</v>
      </c>
      <c r="J5623">
        <v>0</v>
      </c>
      <c r="K5623">
        <v>0</v>
      </c>
      <c r="L5623">
        <v>-15.007</v>
      </c>
      <c r="M5623">
        <v>43.874000000000002</v>
      </c>
    </row>
    <row r="5624" spans="1:13" x14ac:dyDescent="0.35">
      <c r="A5624">
        <v>5620</v>
      </c>
      <c r="B5624" t="s">
        <v>3281</v>
      </c>
      <c r="C5624">
        <v>0</v>
      </c>
      <c r="D5624">
        <v>13.988</v>
      </c>
      <c r="E5624">
        <v>12.266</v>
      </c>
      <c r="F5624">
        <v>6.2329999999999997</v>
      </c>
      <c r="G5624">
        <v>5.0759999999999996</v>
      </c>
      <c r="H5624">
        <v>101590.72</v>
      </c>
      <c r="I5624">
        <v>5.2999999999999999E-2</v>
      </c>
      <c r="J5624">
        <v>0</v>
      </c>
      <c r="K5624">
        <v>0</v>
      </c>
      <c r="L5624">
        <v>-8.1560000000000006</v>
      </c>
      <c r="M5624">
        <v>57.14</v>
      </c>
    </row>
    <row r="5625" spans="1:13" x14ac:dyDescent="0.35">
      <c r="A5625">
        <v>5621</v>
      </c>
      <c r="B5625" t="s">
        <v>3280</v>
      </c>
      <c r="C5625">
        <v>4.2969999999999997</v>
      </c>
      <c r="D5625">
        <v>13.913</v>
      </c>
      <c r="E5625">
        <v>12.18</v>
      </c>
      <c r="F5625">
        <v>6.1189999999999998</v>
      </c>
      <c r="G5625">
        <v>5.3529999999999998</v>
      </c>
      <c r="H5625">
        <v>101606.08</v>
      </c>
      <c r="I5625">
        <v>8.8999999999999996E-2</v>
      </c>
      <c r="J5625">
        <v>4.1909999999999998</v>
      </c>
      <c r="K5625">
        <v>4.4999999999999998E-2</v>
      </c>
      <c r="L5625">
        <v>-0.221</v>
      </c>
      <c r="M5625">
        <v>69.542000000000002</v>
      </c>
    </row>
    <row r="5626" spans="1:13" x14ac:dyDescent="0.35">
      <c r="A5626">
        <v>5622</v>
      </c>
      <c r="B5626" t="s">
        <v>3279</v>
      </c>
      <c r="C5626">
        <v>49.624000000000002</v>
      </c>
      <c r="D5626">
        <v>14.826000000000001</v>
      </c>
      <c r="E5626">
        <v>12.522</v>
      </c>
      <c r="F5626">
        <v>6.1180000000000003</v>
      </c>
      <c r="G5626">
        <v>5.84</v>
      </c>
      <c r="H5626">
        <v>101607.477</v>
      </c>
      <c r="I5626">
        <v>9.8000000000000004E-2</v>
      </c>
      <c r="J5626">
        <v>39.546999999999997</v>
      </c>
      <c r="K5626">
        <v>9.6590000000000007</v>
      </c>
      <c r="L5626">
        <v>8.2479999999999993</v>
      </c>
      <c r="M5626">
        <v>81.331000000000003</v>
      </c>
    </row>
    <row r="5627" spans="1:13" x14ac:dyDescent="0.35">
      <c r="A5627">
        <v>5623</v>
      </c>
      <c r="B5627" t="s">
        <v>3278</v>
      </c>
      <c r="C5627">
        <v>123.758</v>
      </c>
      <c r="D5627">
        <v>15.901</v>
      </c>
      <c r="E5627">
        <v>13.194000000000001</v>
      </c>
      <c r="F5627">
        <v>5.6440000000000001</v>
      </c>
      <c r="G5627">
        <v>5.4610000000000003</v>
      </c>
      <c r="H5627">
        <v>101659.234</v>
      </c>
      <c r="I5627">
        <v>0.11700000000000001</v>
      </c>
      <c r="J5627">
        <v>83.531000000000006</v>
      </c>
      <c r="K5627">
        <v>36.386000000000003</v>
      </c>
      <c r="L5627">
        <v>17.271000000000001</v>
      </c>
      <c r="M5627">
        <v>93.56</v>
      </c>
    </row>
    <row r="5628" spans="1:13" x14ac:dyDescent="0.35">
      <c r="A5628">
        <v>5624</v>
      </c>
      <c r="B5628" t="s">
        <v>3277</v>
      </c>
      <c r="C5628">
        <v>223.273</v>
      </c>
      <c r="D5628">
        <v>17.416</v>
      </c>
      <c r="E5628">
        <v>13.978</v>
      </c>
      <c r="F5628">
        <v>5.835</v>
      </c>
      <c r="G5628">
        <v>5.5620000000000003</v>
      </c>
      <c r="H5628">
        <v>101652.792</v>
      </c>
      <c r="I5628">
        <v>0.27700000000000002</v>
      </c>
      <c r="J5628">
        <v>125.693</v>
      </c>
      <c r="K5628">
        <v>93.83</v>
      </c>
      <c r="L5628">
        <v>25.984999999999999</v>
      </c>
      <c r="M5628">
        <v>106.235</v>
      </c>
    </row>
    <row r="5629" spans="1:13" x14ac:dyDescent="0.35">
      <c r="A5629">
        <v>5625</v>
      </c>
      <c r="B5629" t="s">
        <v>3276</v>
      </c>
      <c r="C5629">
        <v>315.25799999999998</v>
      </c>
      <c r="D5629">
        <v>18.41</v>
      </c>
      <c r="E5629">
        <v>14.689</v>
      </c>
      <c r="F5629">
        <v>5.8440000000000003</v>
      </c>
      <c r="G5629">
        <v>6.0350000000000001</v>
      </c>
      <c r="H5629">
        <v>101665.68700000001</v>
      </c>
      <c r="I5629">
        <v>0.13100000000000001</v>
      </c>
      <c r="J5629">
        <v>169.92599999999999</v>
      </c>
      <c r="K5629">
        <v>140.75700000000001</v>
      </c>
      <c r="L5629">
        <v>34.118000000000002</v>
      </c>
      <c r="M5629">
        <v>120.345</v>
      </c>
    </row>
    <row r="5630" spans="1:13" x14ac:dyDescent="0.35">
      <c r="A5630">
        <v>5626</v>
      </c>
      <c r="B5630" t="s">
        <v>3275</v>
      </c>
      <c r="C5630">
        <v>374.74</v>
      </c>
      <c r="D5630">
        <v>19.361999999999998</v>
      </c>
      <c r="E5630">
        <v>15.303000000000001</v>
      </c>
      <c r="F5630">
        <v>5.6369999999999996</v>
      </c>
      <c r="G5630">
        <v>5.4859999999999998</v>
      </c>
      <c r="H5630">
        <v>101660.274</v>
      </c>
      <c r="I5630">
        <v>0.45500000000000002</v>
      </c>
      <c r="J5630">
        <v>204.88399999999999</v>
      </c>
      <c r="K5630">
        <v>163.27000000000001</v>
      </c>
      <c r="L5630">
        <v>41.082000000000001</v>
      </c>
      <c r="M5630">
        <v>136.779</v>
      </c>
    </row>
    <row r="5631" spans="1:13" x14ac:dyDescent="0.35">
      <c r="A5631">
        <v>5627</v>
      </c>
      <c r="B5631" t="s">
        <v>3274</v>
      </c>
      <c r="C5631">
        <v>436.27699999999999</v>
      </c>
      <c r="D5631">
        <v>20.012</v>
      </c>
      <c r="E5631">
        <v>15.769</v>
      </c>
      <c r="F5631">
        <v>5.86</v>
      </c>
      <c r="G5631">
        <v>5.6079999999999997</v>
      </c>
      <c r="H5631">
        <v>101645.986</v>
      </c>
      <c r="I5631">
        <v>0.29499999999999998</v>
      </c>
      <c r="J5631">
        <v>234.64</v>
      </c>
      <c r="K5631">
        <v>195.714</v>
      </c>
      <c r="L5631">
        <v>46.005000000000003</v>
      </c>
      <c r="M5631">
        <v>155.93299999999999</v>
      </c>
    </row>
    <row r="5632" spans="1:13" x14ac:dyDescent="0.35">
      <c r="A5632">
        <v>5628</v>
      </c>
      <c r="B5632" t="s">
        <v>3273</v>
      </c>
      <c r="C5632">
        <v>415.88</v>
      </c>
      <c r="D5632">
        <v>20.321999999999999</v>
      </c>
      <c r="E5632">
        <v>16.151</v>
      </c>
      <c r="F5632">
        <v>6.0629999999999997</v>
      </c>
      <c r="G5632">
        <v>5.5839999999999996</v>
      </c>
      <c r="H5632">
        <v>101640.89599999999</v>
      </c>
      <c r="I5632">
        <v>0.30199999999999999</v>
      </c>
      <c r="J5632">
        <v>228.012</v>
      </c>
      <c r="K5632">
        <v>179.667</v>
      </c>
      <c r="L5632">
        <v>48.055</v>
      </c>
      <c r="M5632">
        <v>177.33600000000001</v>
      </c>
    </row>
    <row r="5633" spans="1:13" x14ac:dyDescent="0.35">
      <c r="A5633">
        <v>5629</v>
      </c>
      <c r="B5633" t="s">
        <v>3272</v>
      </c>
      <c r="C5633">
        <v>436.08800000000002</v>
      </c>
      <c r="D5633">
        <v>20.902999999999999</v>
      </c>
      <c r="E5633">
        <v>16.635000000000002</v>
      </c>
      <c r="F5633">
        <v>6.4509999999999996</v>
      </c>
      <c r="G5633">
        <v>5.57</v>
      </c>
      <c r="H5633">
        <v>101625.584</v>
      </c>
      <c r="I5633">
        <v>9.7000000000000003E-2</v>
      </c>
      <c r="J5633">
        <v>249.941</v>
      </c>
      <c r="K5633">
        <v>179.02799999999999</v>
      </c>
      <c r="L5633">
        <v>46.77</v>
      </c>
      <c r="M5633">
        <v>199.02500000000001</v>
      </c>
    </row>
    <row r="5634" spans="1:13" x14ac:dyDescent="0.35">
      <c r="A5634">
        <v>5630</v>
      </c>
      <c r="B5634" t="s">
        <v>3271</v>
      </c>
      <c r="C5634">
        <v>394.971</v>
      </c>
      <c r="D5634">
        <v>21.033000000000001</v>
      </c>
      <c r="E5634">
        <v>17.132999999999999</v>
      </c>
      <c r="F5634">
        <v>6.6859999999999999</v>
      </c>
      <c r="G5634">
        <v>5.8570000000000002</v>
      </c>
      <c r="H5634">
        <v>101614.64599999999</v>
      </c>
      <c r="I5634">
        <v>0.10100000000000001</v>
      </c>
      <c r="J5634">
        <v>220.065</v>
      </c>
      <c r="K5634">
        <v>168.05099999999999</v>
      </c>
      <c r="L5634">
        <v>42.447000000000003</v>
      </c>
      <c r="M5634">
        <v>218.809</v>
      </c>
    </row>
    <row r="5635" spans="1:13" x14ac:dyDescent="0.35">
      <c r="A5635">
        <v>5631</v>
      </c>
      <c r="B5635" t="s">
        <v>3270</v>
      </c>
      <c r="C5635">
        <v>322.63600000000002</v>
      </c>
      <c r="D5635">
        <v>20.722999999999999</v>
      </c>
      <c r="E5635">
        <v>17.526</v>
      </c>
      <c r="F5635">
        <v>6.6559999999999997</v>
      </c>
      <c r="G5635">
        <v>5.62</v>
      </c>
      <c r="H5635">
        <v>101605.897</v>
      </c>
      <c r="I5635">
        <v>0.22900000000000001</v>
      </c>
      <c r="J5635">
        <v>194.03100000000001</v>
      </c>
      <c r="K5635">
        <v>121.669</v>
      </c>
      <c r="L5635">
        <v>35.89</v>
      </c>
      <c r="M5635">
        <v>235.82499999999999</v>
      </c>
    </row>
    <row r="5636" spans="1:13" x14ac:dyDescent="0.35">
      <c r="A5636">
        <v>5632</v>
      </c>
      <c r="B5636" t="s">
        <v>3269</v>
      </c>
      <c r="C5636">
        <v>236.90600000000001</v>
      </c>
      <c r="D5636">
        <v>20.239999999999998</v>
      </c>
      <c r="E5636">
        <v>17.876999999999999</v>
      </c>
      <c r="F5636">
        <v>6.6470000000000002</v>
      </c>
      <c r="G5636">
        <v>5.327</v>
      </c>
      <c r="H5636">
        <v>101602.371</v>
      </c>
      <c r="I5636">
        <v>0.50700000000000001</v>
      </c>
      <c r="J5636">
        <v>137.88999999999999</v>
      </c>
      <c r="K5636">
        <v>92.522999999999996</v>
      </c>
      <c r="L5636">
        <v>27.948</v>
      </c>
      <c r="M5636">
        <v>250.42699999999999</v>
      </c>
    </row>
    <row r="5637" spans="1:13" x14ac:dyDescent="0.35">
      <c r="A5637">
        <v>5633</v>
      </c>
      <c r="B5637" t="s">
        <v>3268</v>
      </c>
      <c r="C5637">
        <v>160.44499999999999</v>
      </c>
      <c r="D5637">
        <v>19.768000000000001</v>
      </c>
      <c r="E5637">
        <v>18.106999999999999</v>
      </c>
      <c r="F5637">
        <v>6.5129999999999999</v>
      </c>
      <c r="G5637">
        <v>5.5810000000000004</v>
      </c>
      <c r="H5637">
        <v>101590.81200000001</v>
      </c>
      <c r="I5637">
        <v>0.125</v>
      </c>
      <c r="J5637">
        <v>102.979</v>
      </c>
      <c r="K5637">
        <v>54.058999999999997</v>
      </c>
      <c r="L5637">
        <v>19.279</v>
      </c>
      <c r="M5637">
        <v>263.40499999999997</v>
      </c>
    </row>
    <row r="5638" spans="1:13" x14ac:dyDescent="0.35">
      <c r="A5638">
        <v>5634</v>
      </c>
      <c r="B5638" t="s">
        <v>3267</v>
      </c>
      <c r="C5638">
        <v>81.751999999999995</v>
      </c>
      <c r="D5638">
        <v>18.798999999999999</v>
      </c>
      <c r="E5638">
        <v>18.271999999999998</v>
      </c>
      <c r="F5638">
        <v>6.4850000000000003</v>
      </c>
      <c r="G5638">
        <v>4.8849999999999998</v>
      </c>
      <c r="H5638">
        <v>101601.524</v>
      </c>
      <c r="I5638">
        <v>6.6000000000000003E-2</v>
      </c>
      <c r="J5638">
        <v>59.191000000000003</v>
      </c>
      <c r="K5638">
        <v>21.800999999999998</v>
      </c>
      <c r="L5638">
        <v>10.381</v>
      </c>
      <c r="M5638">
        <v>275.52100000000002</v>
      </c>
    </row>
    <row r="5639" spans="1:13" x14ac:dyDescent="0.35">
      <c r="A5639">
        <v>5635</v>
      </c>
      <c r="B5639" t="s">
        <v>3266</v>
      </c>
      <c r="C5639">
        <v>15.731</v>
      </c>
      <c r="D5639">
        <v>17.113</v>
      </c>
      <c r="E5639">
        <v>17.221</v>
      </c>
      <c r="F5639">
        <v>6.3129999999999997</v>
      </c>
      <c r="G5639">
        <v>4.8840000000000003</v>
      </c>
      <c r="H5639">
        <v>101626.74400000001</v>
      </c>
      <c r="I5639">
        <v>8.9999999999999993E-3</v>
      </c>
      <c r="J5639">
        <v>12.603999999999999</v>
      </c>
      <c r="K5639">
        <v>2.8969999999999998</v>
      </c>
      <c r="L5639">
        <v>1.659</v>
      </c>
      <c r="M5639">
        <v>287.42700000000002</v>
      </c>
    </row>
    <row r="5640" spans="1:13" x14ac:dyDescent="0.35">
      <c r="A5640">
        <v>5636</v>
      </c>
      <c r="B5640" t="s">
        <v>3265</v>
      </c>
      <c r="C5640">
        <v>0</v>
      </c>
      <c r="D5640">
        <v>16.344999999999999</v>
      </c>
      <c r="E5640">
        <v>16.184000000000001</v>
      </c>
      <c r="F5640">
        <v>6.173</v>
      </c>
      <c r="G5640">
        <v>4.7060000000000004</v>
      </c>
      <c r="H5640">
        <v>101650.629</v>
      </c>
      <c r="I5640">
        <v>5.0000000000000001E-3</v>
      </c>
      <c r="J5640">
        <v>0</v>
      </c>
      <c r="K5640">
        <v>0</v>
      </c>
      <c r="L5640">
        <v>-6.5039999999999996</v>
      </c>
      <c r="M5640">
        <v>299.67</v>
      </c>
    </row>
    <row r="5641" spans="1:13" x14ac:dyDescent="0.35">
      <c r="A5641">
        <v>5637</v>
      </c>
      <c r="B5641" t="s">
        <v>3264</v>
      </c>
      <c r="C5641">
        <v>0</v>
      </c>
      <c r="D5641">
        <v>15.663</v>
      </c>
      <c r="E5641">
        <v>15.257</v>
      </c>
      <c r="F5641">
        <v>5.9260000000000002</v>
      </c>
      <c r="G5641">
        <v>4.2590000000000003</v>
      </c>
      <c r="H5641">
        <v>101655.318</v>
      </c>
      <c r="I5641">
        <v>0</v>
      </c>
      <c r="J5641">
        <v>0</v>
      </c>
      <c r="K5641">
        <v>0</v>
      </c>
      <c r="L5641">
        <v>-13.692</v>
      </c>
      <c r="M5641">
        <v>312.70100000000002</v>
      </c>
    </row>
    <row r="5642" spans="1:13" x14ac:dyDescent="0.35">
      <c r="A5642">
        <v>5638</v>
      </c>
      <c r="B5642" t="s">
        <v>3263</v>
      </c>
      <c r="C5642">
        <v>0</v>
      </c>
      <c r="D5642">
        <v>15.257999999999999</v>
      </c>
      <c r="E5642">
        <v>14.528</v>
      </c>
      <c r="F5642">
        <v>6.2859999999999996</v>
      </c>
      <c r="G5642">
        <v>4.8310000000000004</v>
      </c>
      <c r="H5642">
        <v>101642.745</v>
      </c>
      <c r="I5642">
        <v>2.5000000000000001E-2</v>
      </c>
      <c r="J5642">
        <v>0</v>
      </c>
      <c r="K5642">
        <v>0</v>
      </c>
      <c r="L5642">
        <v>-19.454999999999998</v>
      </c>
      <c r="M5642">
        <v>326.81700000000001</v>
      </c>
    </row>
    <row r="5643" spans="1:13" x14ac:dyDescent="0.35">
      <c r="A5643">
        <v>5639</v>
      </c>
      <c r="B5643" t="s">
        <v>3262</v>
      </c>
      <c r="C5643">
        <v>0</v>
      </c>
      <c r="D5643">
        <v>14.718</v>
      </c>
      <c r="E5643">
        <v>13.651</v>
      </c>
      <c r="F5643">
        <v>6.0129999999999999</v>
      </c>
      <c r="G5643">
        <v>4.0940000000000003</v>
      </c>
      <c r="H5643">
        <v>101645.56200000001</v>
      </c>
      <c r="I5643">
        <v>2.5000000000000001E-2</v>
      </c>
      <c r="J5643">
        <v>0</v>
      </c>
      <c r="K5643">
        <v>0</v>
      </c>
      <c r="L5643">
        <v>-23.288</v>
      </c>
      <c r="M5643">
        <v>341.935</v>
      </c>
    </row>
    <row r="5644" spans="1:13" x14ac:dyDescent="0.35">
      <c r="A5644">
        <v>5640</v>
      </c>
      <c r="B5644" t="s">
        <v>3261</v>
      </c>
      <c r="C5644">
        <v>0</v>
      </c>
      <c r="D5644">
        <v>14.581</v>
      </c>
      <c r="E5644">
        <v>12.875999999999999</v>
      </c>
      <c r="F5644">
        <v>5.8789999999999996</v>
      </c>
      <c r="G5644">
        <v>4.3979999999999997</v>
      </c>
      <c r="H5644">
        <v>101627.11</v>
      </c>
      <c r="I5644">
        <v>3.3000000000000002E-2</v>
      </c>
      <c r="J5644">
        <v>0</v>
      </c>
      <c r="K5644">
        <v>0</v>
      </c>
      <c r="L5644">
        <v>-24.861999999999998</v>
      </c>
      <c r="M5644">
        <v>328.38200000000001</v>
      </c>
    </row>
    <row r="5645" spans="1:13" x14ac:dyDescent="0.35">
      <c r="A5645">
        <v>5641</v>
      </c>
      <c r="B5645" t="s">
        <v>3260</v>
      </c>
      <c r="C5645">
        <v>0</v>
      </c>
      <c r="D5645">
        <v>14.221</v>
      </c>
      <c r="E5645">
        <v>12.688000000000001</v>
      </c>
      <c r="F5645">
        <v>5.798</v>
      </c>
      <c r="G5645">
        <v>4.3849999999999998</v>
      </c>
      <c r="H5645">
        <v>101606.031</v>
      </c>
      <c r="I5645">
        <v>8.9999999999999993E-3</v>
      </c>
      <c r="J5645">
        <v>0</v>
      </c>
      <c r="K5645">
        <v>0</v>
      </c>
      <c r="L5645">
        <v>-23.923999999999999</v>
      </c>
      <c r="M5645">
        <v>14.185</v>
      </c>
    </row>
    <row r="5646" spans="1:13" x14ac:dyDescent="0.35">
      <c r="A5646">
        <v>5642</v>
      </c>
      <c r="B5646" t="s">
        <v>3259</v>
      </c>
      <c r="C5646">
        <v>0</v>
      </c>
      <c r="D5646">
        <v>13.981</v>
      </c>
      <c r="E5646">
        <v>12.5</v>
      </c>
      <c r="F5646">
        <v>5.8650000000000002</v>
      </c>
      <c r="G5646">
        <v>4.2910000000000004</v>
      </c>
      <c r="H5646">
        <v>101591.656</v>
      </c>
      <c r="I5646">
        <v>1.4999999999999999E-2</v>
      </c>
      <c r="J5646">
        <v>0</v>
      </c>
      <c r="K5646">
        <v>0</v>
      </c>
      <c r="L5646">
        <v>-20.613</v>
      </c>
      <c r="M5646">
        <v>29.667000000000002</v>
      </c>
    </row>
    <row r="5647" spans="1:13" x14ac:dyDescent="0.35">
      <c r="A5647">
        <v>5643</v>
      </c>
      <c r="B5647" t="s">
        <v>3258</v>
      </c>
      <c r="C5647">
        <v>0</v>
      </c>
      <c r="D5647">
        <v>13.676</v>
      </c>
      <c r="E5647">
        <v>12.208</v>
      </c>
      <c r="F5647">
        <v>5.7720000000000002</v>
      </c>
      <c r="G5647">
        <v>4.9610000000000003</v>
      </c>
      <c r="H5647">
        <v>101584.614</v>
      </c>
      <c r="I5647">
        <v>1.2E-2</v>
      </c>
      <c r="J5647">
        <v>0</v>
      </c>
      <c r="K5647">
        <v>0</v>
      </c>
      <c r="L5647">
        <v>-15.284000000000001</v>
      </c>
      <c r="M5647">
        <v>44.078000000000003</v>
      </c>
    </row>
    <row r="5648" spans="1:13" x14ac:dyDescent="0.35">
      <c r="A5648">
        <v>5644</v>
      </c>
      <c r="B5648" t="s">
        <v>3257</v>
      </c>
      <c r="C5648">
        <v>0</v>
      </c>
      <c r="D5648">
        <v>13.519</v>
      </c>
      <c r="E5648">
        <v>12.1</v>
      </c>
      <c r="F5648">
        <v>5.923</v>
      </c>
      <c r="G5648">
        <v>5.319</v>
      </c>
      <c r="H5648">
        <v>101566.69100000001</v>
      </c>
      <c r="I5648">
        <v>4.7E-2</v>
      </c>
      <c r="J5648">
        <v>0</v>
      </c>
      <c r="K5648">
        <v>0</v>
      </c>
      <c r="L5648">
        <v>-8.4030000000000005</v>
      </c>
      <c r="M5648">
        <v>57.383000000000003</v>
      </c>
    </row>
    <row r="5649" spans="1:13" x14ac:dyDescent="0.35">
      <c r="A5649">
        <v>5645</v>
      </c>
      <c r="B5649" t="s">
        <v>3256</v>
      </c>
      <c r="C5649">
        <v>3.964</v>
      </c>
      <c r="D5649">
        <v>13.422000000000001</v>
      </c>
      <c r="E5649">
        <v>11.962999999999999</v>
      </c>
      <c r="F5649">
        <v>6.4089999999999998</v>
      </c>
      <c r="G5649">
        <v>4.7320000000000002</v>
      </c>
      <c r="H5649">
        <v>101573.018</v>
      </c>
      <c r="I5649">
        <v>3.3000000000000002E-2</v>
      </c>
      <c r="J5649">
        <v>3.875</v>
      </c>
      <c r="K5649">
        <v>4.1000000000000002E-2</v>
      </c>
      <c r="L5649">
        <v>-0.48599999999999999</v>
      </c>
      <c r="M5649">
        <v>69.748999999999995</v>
      </c>
    </row>
    <row r="5650" spans="1:13" x14ac:dyDescent="0.35">
      <c r="A5650">
        <v>5646</v>
      </c>
      <c r="B5650" t="s">
        <v>3255</v>
      </c>
      <c r="C5650">
        <v>51.610999999999997</v>
      </c>
      <c r="D5650">
        <v>14.346</v>
      </c>
      <c r="E5650">
        <v>11.997</v>
      </c>
      <c r="F5650">
        <v>6.6429999999999998</v>
      </c>
      <c r="G5650">
        <v>4.1740000000000004</v>
      </c>
      <c r="H5650">
        <v>101579.111</v>
      </c>
      <c r="I5650">
        <v>1.6E-2</v>
      </c>
      <c r="J5650">
        <v>41.511000000000003</v>
      </c>
      <c r="K5650">
        <v>8.9659999999999993</v>
      </c>
      <c r="L5650">
        <v>8.14</v>
      </c>
      <c r="M5650">
        <v>81.748000000000005</v>
      </c>
    </row>
    <row r="5651" spans="1:13" x14ac:dyDescent="0.35">
      <c r="A5651">
        <v>5647</v>
      </c>
      <c r="B5651" t="s">
        <v>3254</v>
      </c>
      <c r="C5651">
        <v>138.887</v>
      </c>
      <c r="D5651">
        <v>15.894</v>
      </c>
      <c r="E5651">
        <v>12.73</v>
      </c>
      <c r="F5651">
        <v>6.56</v>
      </c>
      <c r="G5651">
        <v>5.22</v>
      </c>
      <c r="H5651">
        <v>101586.11900000001</v>
      </c>
      <c r="I5651">
        <v>5.3999999999999999E-2</v>
      </c>
      <c r="J5651">
        <v>95.182000000000002</v>
      </c>
      <c r="K5651">
        <v>40.817999999999998</v>
      </c>
      <c r="L5651">
        <v>17.013000000000002</v>
      </c>
      <c r="M5651">
        <v>93.783000000000001</v>
      </c>
    </row>
    <row r="5652" spans="1:13" x14ac:dyDescent="0.35">
      <c r="A5652">
        <v>5648</v>
      </c>
      <c r="B5652" t="s">
        <v>3253</v>
      </c>
      <c r="C5652">
        <v>243.631</v>
      </c>
      <c r="D5652">
        <v>17.437000000000001</v>
      </c>
      <c r="E5652">
        <v>13.462</v>
      </c>
      <c r="F5652">
        <v>6.7910000000000004</v>
      </c>
      <c r="G5652">
        <v>4.9690000000000003</v>
      </c>
      <c r="H5652">
        <v>101586.076</v>
      </c>
      <c r="I5652">
        <v>0.152</v>
      </c>
      <c r="J5652">
        <v>143.065</v>
      </c>
      <c r="K5652">
        <v>96.204999999999998</v>
      </c>
      <c r="L5652">
        <v>25.722999999999999</v>
      </c>
      <c r="M5652">
        <v>106.46899999999999</v>
      </c>
    </row>
    <row r="5653" spans="1:13" x14ac:dyDescent="0.35">
      <c r="A5653">
        <v>5649</v>
      </c>
      <c r="B5653" t="s">
        <v>3252</v>
      </c>
      <c r="C5653">
        <v>348.58499999999998</v>
      </c>
      <c r="D5653">
        <v>18.670000000000002</v>
      </c>
      <c r="E5653">
        <v>14.173999999999999</v>
      </c>
      <c r="F5653">
        <v>6.9909999999999997</v>
      </c>
      <c r="G5653">
        <v>5.0839999999999996</v>
      </c>
      <c r="H5653">
        <v>101591.075</v>
      </c>
      <c r="I5653">
        <v>2.3E-2</v>
      </c>
      <c r="J5653">
        <v>189.36099999999999</v>
      </c>
      <c r="K5653">
        <v>153.70699999999999</v>
      </c>
      <c r="L5653">
        <v>33.884999999999998</v>
      </c>
      <c r="M5653">
        <v>120.664</v>
      </c>
    </row>
    <row r="5654" spans="1:13" x14ac:dyDescent="0.35">
      <c r="A5654">
        <v>5650</v>
      </c>
      <c r="B5654" t="s">
        <v>3251</v>
      </c>
      <c r="C5654">
        <v>423.52300000000002</v>
      </c>
      <c r="D5654">
        <v>19.574000000000002</v>
      </c>
      <c r="E5654">
        <v>14.824</v>
      </c>
      <c r="F5654">
        <v>6.7809999999999997</v>
      </c>
      <c r="G5654">
        <v>5.2939999999999996</v>
      </c>
      <c r="H5654">
        <v>101579.156</v>
      </c>
      <c r="I5654">
        <v>0.34300000000000003</v>
      </c>
      <c r="J5654">
        <v>201.72</v>
      </c>
      <c r="K5654">
        <v>215.66300000000001</v>
      </c>
      <c r="L5654">
        <v>40.799999999999997</v>
      </c>
      <c r="M5654">
        <v>137.04</v>
      </c>
    </row>
    <row r="5655" spans="1:13" x14ac:dyDescent="0.35">
      <c r="A5655">
        <v>5651</v>
      </c>
      <c r="B5655" t="s">
        <v>3250</v>
      </c>
      <c r="C5655">
        <v>447.15</v>
      </c>
      <c r="D5655">
        <v>20.106000000000002</v>
      </c>
      <c r="E5655">
        <v>15.37</v>
      </c>
      <c r="F5655">
        <v>6.9560000000000004</v>
      </c>
      <c r="G5655">
        <v>5.4779999999999998</v>
      </c>
      <c r="H5655">
        <v>101563.39599999999</v>
      </c>
      <c r="I5655">
        <v>3.7999999999999999E-2</v>
      </c>
      <c r="J5655">
        <v>226.85900000000001</v>
      </c>
      <c r="K5655">
        <v>211.863</v>
      </c>
      <c r="L5655">
        <v>45.695</v>
      </c>
      <c r="M5655">
        <v>156.14099999999999</v>
      </c>
    </row>
    <row r="5656" spans="1:13" x14ac:dyDescent="0.35">
      <c r="A5656">
        <v>5652</v>
      </c>
      <c r="B5656" t="s">
        <v>3249</v>
      </c>
      <c r="C5656">
        <v>486.73700000000002</v>
      </c>
      <c r="D5656">
        <v>20.577999999999999</v>
      </c>
      <c r="E5656">
        <v>15.808</v>
      </c>
      <c r="F5656">
        <v>7.0289999999999999</v>
      </c>
      <c r="G5656">
        <v>5.1120000000000001</v>
      </c>
      <c r="H5656">
        <v>101549.24400000001</v>
      </c>
      <c r="I5656">
        <v>0.14399999999999999</v>
      </c>
      <c r="J5656">
        <v>224.989</v>
      </c>
      <c r="K5656">
        <v>253.98500000000001</v>
      </c>
      <c r="L5656">
        <v>47.719000000000001</v>
      </c>
      <c r="M5656">
        <v>177.44499999999999</v>
      </c>
    </row>
    <row r="5657" spans="1:13" x14ac:dyDescent="0.35">
      <c r="A5657">
        <v>5653</v>
      </c>
      <c r="B5657" t="s">
        <v>3248</v>
      </c>
      <c r="C5657">
        <v>489.43</v>
      </c>
      <c r="D5657">
        <v>21.029</v>
      </c>
      <c r="E5657">
        <v>16.38</v>
      </c>
      <c r="F5657">
        <v>7.0819999999999999</v>
      </c>
      <c r="G5657">
        <v>4.992</v>
      </c>
      <c r="H5657">
        <v>101519.955</v>
      </c>
      <c r="I5657">
        <v>0.159</v>
      </c>
      <c r="J5657">
        <v>224.08699999999999</v>
      </c>
      <c r="K5657">
        <v>259.11200000000002</v>
      </c>
      <c r="L5657">
        <v>46.426000000000002</v>
      </c>
      <c r="M5657">
        <v>199.018</v>
      </c>
    </row>
    <row r="5658" spans="1:13" x14ac:dyDescent="0.35">
      <c r="A5658">
        <v>5654</v>
      </c>
      <c r="B5658" t="s">
        <v>3247</v>
      </c>
      <c r="C5658">
        <v>446.36799999999999</v>
      </c>
      <c r="D5658">
        <v>21.1</v>
      </c>
      <c r="E5658">
        <v>16.899999999999999</v>
      </c>
      <c r="F5658">
        <v>7.1210000000000004</v>
      </c>
      <c r="G5658">
        <v>4.8929999999999998</v>
      </c>
      <c r="H5658">
        <v>101506.697</v>
      </c>
      <c r="I5658">
        <v>2.5000000000000001E-2</v>
      </c>
      <c r="J5658">
        <v>212.387</v>
      </c>
      <c r="K5658">
        <v>229.239</v>
      </c>
      <c r="L5658">
        <v>42.11</v>
      </c>
      <c r="M5658">
        <v>218.71700000000001</v>
      </c>
    </row>
    <row r="5659" spans="1:13" x14ac:dyDescent="0.35">
      <c r="A5659">
        <v>5655</v>
      </c>
      <c r="B5659" t="s">
        <v>3246</v>
      </c>
      <c r="C5659">
        <v>380.209</v>
      </c>
      <c r="D5659">
        <v>21.148</v>
      </c>
      <c r="E5659">
        <v>17.45</v>
      </c>
      <c r="F5659">
        <v>7.3129999999999997</v>
      </c>
      <c r="G5659">
        <v>4.5979999999999999</v>
      </c>
      <c r="H5659">
        <v>101490.273</v>
      </c>
      <c r="I5659">
        <v>5.0999999999999997E-2</v>
      </c>
      <c r="J5659">
        <v>190.38300000000001</v>
      </c>
      <c r="K5659">
        <v>186.779</v>
      </c>
      <c r="L5659">
        <v>35.558999999999997</v>
      </c>
      <c r="M5659">
        <v>235.679</v>
      </c>
    </row>
    <row r="5660" spans="1:13" x14ac:dyDescent="0.35">
      <c r="A5660">
        <v>5656</v>
      </c>
      <c r="B5660" t="s">
        <v>3245</v>
      </c>
      <c r="C5660">
        <v>294.03300000000002</v>
      </c>
      <c r="D5660">
        <v>20.908000000000001</v>
      </c>
      <c r="E5660">
        <v>17.774999999999999</v>
      </c>
      <c r="F5660">
        <v>7.2919999999999998</v>
      </c>
      <c r="G5660">
        <v>4.6360000000000001</v>
      </c>
      <c r="H5660">
        <v>101485.14</v>
      </c>
      <c r="I5660">
        <v>7.0000000000000001E-3</v>
      </c>
      <c r="J5660">
        <v>160.709</v>
      </c>
      <c r="K5660">
        <v>133.727</v>
      </c>
      <c r="L5660">
        <v>27.617999999999999</v>
      </c>
      <c r="M5660">
        <v>250.29499999999999</v>
      </c>
    </row>
    <row r="5661" spans="1:13" x14ac:dyDescent="0.35">
      <c r="A5661">
        <v>5657</v>
      </c>
      <c r="B5661" t="s">
        <v>3244</v>
      </c>
      <c r="C5661">
        <v>211.041</v>
      </c>
      <c r="D5661">
        <v>20.437999999999999</v>
      </c>
      <c r="E5661">
        <v>18.11</v>
      </c>
      <c r="F5661">
        <v>7.1369999999999996</v>
      </c>
      <c r="G5661">
        <v>3.996</v>
      </c>
      <c r="H5661">
        <v>101475.96</v>
      </c>
      <c r="I5661">
        <v>0</v>
      </c>
      <c r="J5661">
        <v>112.03400000000001</v>
      </c>
      <c r="K5661">
        <v>101.765</v>
      </c>
      <c r="L5661">
        <v>18.97</v>
      </c>
      <c r="M5661">
        <v>263.24299999999999</v>
      </c>
    </row>
    <row r="5662" spans="1:13" x14ac:dyDescent="0.35">
      <c r="A5662">
        <v>5658</v>
      </c>
      <c r="B5662" t="s">
        <v>3243</v>
      </c>
      <c r="C5662">
        <v>90.364000000000004</v>
      </c>
      <c r="D5662">
        <v>19.114999999999998</v>
      </c>
      <c r="E5662">
        <v>18.373999999999999</v>
      </c>
      <c r="F5662">
        <v>6.8639999999999999</v>
      </c>
      <c r="G5662">
        <v>4.0949999999999998</v>
      </c>
      <c r="H5662">
        <v>101476.36900000001</v>
      </c>
      <c r="I5662">
        <v>8.5999999999999993E-2</v>
      </c>
      <c r="J5662">
        <v>55.811</v>
      </c>
      <c r="K5662">
        <v>35.561999999999998</v>
      </c>
      <c r="L5662">
        <v>10.057</v>
      </c>
      <c r="M5662">
        <v>275.387</v>
      </c>
    </row>
    <row r="5663" spans="1:13" x14ac:dyDescent="0.35">
      <c r="A5663">
        <v>5659</v>
      </c>
      <c r="B5663" t="s">
        <v>3242</v>
      </c>
      <c r="C5663">
        <v>11.94</v>
      </c>
      <c r="D5663">
        <v>17.178000000000001</v>
      </c>
      <c r="E5663">
        <v>17.248999999999999</v>
      </c>
      <c r="F5663">
        <v>6.28</v>
      </c>
      <c r="G5663">
        <v>4.13</v>
      </c>
      <c r="H5663">
        <v>101491.11599999999</v>
      </c>
      <c r="I5663">
        <v>9.5000000000000001E-2</v>
      </c>
      <c r="J5663">
        <v>10.231</v>
      </c>
      <c r="K5663">
        <v>1.8069999999999999</v>
      </c>
      <c r="L5663">
        <v>1.345</v>
      </c>
      <c r="M5663">
        <v>287.28300000000002</v>
      </c>
    </row>
    <row r="5664" spans="1:13" x14ac:dyDescent="0.35">
      <c r="A5664">
        <v>5660</v>
      </c>
      <c r="B5664" t="s">
        <v>3241</v>
      </c>
      <c r="C5664">
        <v>0</v>
      </c>
      <c r="D5664">
        <v>16.137</v>
      </c>
      <c r="E5664">
        <v>16.178999999999998</v>
      </c>
      <c r="F5664">
        <v>6.08</v>
      </c>
      <c r="G5664">
        <v>4.16</v>
      </c>
      <c r="H5664">
        <v>101503.804</v>
      </c>
      <c r="I5664">
        <v>4.7E-2</v>
      </c>
      <c r="J5664">
        <v>0</v>
      </c>
      <c r="K5664">
        <v>0</v>
      </c>
      <c r="L5664">
        <v>-6.8</v>
      </c>
      <c r="M5664">
        <v>299.50599999999997</v>
      </c>
    </row>
    <row r="5665" spans="1:13" x14ac:dyDescent="0.35">
      <c r="A5665">
        <v>5661</v>
      </c>
      <c r="B5665" t="s">
        <v>3240</v>
      </c>
      <c r="C5665">
        <v>0</v>
      </c>
      <c r="D5665">
        <v>15.497999999999999</v>
      </c>
      <c r="E5665">
        <v>15.179</v>
      </c>
      <c r="F5665">
        <v>6.2290000000000001</v>
      </c>
      <c r="G5665">
        <v>3.5049999999999999</v>
      </c>
      <c r="H5665">
        <v>101493.393</v>
      </c>
      <c r="I5665">
        <v>1.7000000000000001E-2</v>
      </c>
      <c r="J5665">
        <v>0</v>
      </c>
      <c r="K5665">
        <v>0</v>
      </c>
      <c r="L5665">
        <v>-14.023999999999999</v>
      </c>
      <c r="M5665">
        <v>312.60399999999998</v>
      </c>
    </row>
    <row r="5666" spans="1:13" x14ac:dyDescent="0.35">
      <c r="A5666">
        <v>5662</v>
      </c>
      <c r="B5666" t="s">
        <v>3239</v>
      </c>
      <c r="C5666">
        <v>0</v>
      </c>
      <c r="D5666">
        <v>15.324</v>
      </c>
      <c r="E5666">
        <v>14.239000000000001</v>
      </c>
      <c r="F5666">
        <v>6.1509999999999998</v>
      </c>
      <c r="G5666">
        <v>3.8530000000000002</v>
      </c>
      <c r="H5666">
        <v>101479.284</v>
      </c>
      <c r="I5666">
        <v>0.16200000000000001</v>
      </c>
      <c r="J5666">
        <v>0</v>
      </c>
      <c r="K5666">
        <v>0</v>
      </c>
      <c r="L5666">
        <v>-19.795999999999999</v>
      </c>
      <c r="M5666">
        <v>326.76299999999998</v>
      </c>
    </row>
    <row r="5667" spans="1:13" x14ac:dyDescent="0.35">
      <c r="A5667">
        <v>5663</v>
      </c>
      <c r="B5667" t="s">
        <v>3238</v>
      </c>
      <c r="C5667">
        <v>0</v>
      </c>
      <c r="D5667">
        <v>14.872999999999999</v>
      </c>
      <c r="E5667">
        <v>13.32</v>
      </c>
      <c r="F5667">
        <v>6.4569999999999999</v>
      </c>
      <c r="G5667">
        <v>3.6920000000000002</v>
      </c>
      <c r="H5667">
        <v>101463.702</v>
      </c>
      <c r="I5667">
        <v>0.27400000000000002</v>
      </c>
      <c r="J5667">
        <v>0</v>
      </c>
      <c r="K5667">
        <v>0</v>
      </c>
      <c r="L5667">
        <v>-23.654</v>
      </c>
      <c r="M5667">
        <v>342.05500000000001</v>
      </c>
    </row>
    <row r="5668" spans="1:13" x14ac:dyDescent="0.35">
      <c r="A5668">
        <v>5664</v>
      </c>
      <c r="B5668" t="s">
        <v>3237</v>
      </c>
      <c r="C5668">
        <v>0</v>
      </c>
      <c r="D5668">
        <v>14.428000000000001</v>
      </c>
      <c r="E5668">
        <v>12.377000000000001</v>
      </c>
      <c r="F5668">
        <v>6.5839999999999996</v>
      </c>
      <c r="G5668">
        <v>4.1970000000000001</v>
      </c>
      <c r="H5668">
        <v>101440.311</v>
      </c>
      <c r="I5668">
        <v>0.3</v>
      </c>
      <c r="J5668">
        <v>0</v>
      </c>
      <c r="K5668">
        <v>0</v>
      </c>
      <c r="L5668">
        <v>-25.202000000000002</v>
      </c>
      <c r="M5668">
        <v>329.20600000000002</v>
      </c>
    </row>
    <row r="5669" spans="1:13" x14ac:dyDescent="0.35">
      <c r="A5669">
        <v>5665</v>
      </c>
      <c r="B5669" t="s">
        <v>3236</v>
      </c>
      <c r="C5669">
        <v>7.0000000000000001E-3</v>
      </c>
      <c r="D5669">
        <v>14.327999999999999</v>
      </c>
      <c r="E5669">
        <v>12.207000000000001</v>
      </c>
      <c r="F5669">
        <v>6.5510000000000002</v>
      </c>
      <c r="G5669">
        <v>4.7460000000000004</v>
      </c>
      <c r="H5669">
        <v>101418.57</v>
      </c>
      <c r="I5669">
        <v>5.5E-2</v>
      </c>
      <c r="J5669">
        <v>0</v>
      </c>
      <c r="K5669">
        <v>0</v>
      </c>
      <c r="L5669">
        <v>-24.25</v>
      </c>
      <c r="M5669">
        <v>14.31</v>
      </c>
    </row>
    <row r="5670" spans="1:13" x14ac:dyDescent="0.35">
      <c r="A5670">
        <v>5666</v>
      </c>
      <c r="B5670" t="s">
        <v>3235</v>
      </c>
      <c r="C5670">
        <v>8.9999999999999993E-3</v>
      </c>
      <c r="D5670">
        <v>14.147</v>
      </c>
      <c r="E5670">
        <v>12.144</v>
      </c>
      <c r="F5670">
        <v>6.2530000000000001</v>
      </c>
      <c r="G5670">
        <v>5.2370000000000001</v>
      </c>
      <c r="H5670">
        <v>101404.061</v>
      </c>
      <c r="I5670">
        <v>3.3000000000000002E-2</v>
      </c>
      <c r="J5670">
        <v>0</v>
      </c>
      <c r="K5670">
        <v>0</v>
      </c>
      <c r="L5670">
        <v>-20.917000000000002</v>
      </c>
      <c r="M5670">
        <v>29.841999999999999</v>
      </c>
    </row>
    <row r="5671" spans="1:13" x14ac:dyDescent="0.35">
      <c r="A5671">
        <v>5667</v>
      </c>
      <c r="B5671" t="s">
        <v>3234</v>
      </c>
      <c r="C5671">
        <v>8.9999999999999993E-3</v>
      </c>
      <c r="D5671">
        <v>13.994</v>
      </c>
      <c r="E5671">
        <v>12.172000000000001</v>
      </c>
      <c r="F5671">
        <v>6.1689999999999996</v>
      </c>
      <c r="G5671">
        <v>5.8440000000000003</v>
      </c>
      <c r="H5671">
        <v>101382.81</v>
      </c>
      <c r="I5671">
        <v>6.5000000000000002E-2</v>
      </c>
      <c r="J5671">
        <v>0</v>
      </c>
      <c r="K5671">
        <v>0</v>
      </c>
      <c r="L5671">
        <v>-15.566000000000001</v>
      </c>
      <c r="M5671">
        <v>44.289000000000001</v>
      </c>
    </row>
    <row r="5672" spans="1:13" x14ac:dyDescent="0.35">
      <c r="A5672">
        <v>5668</v>
      </c>
      <c r="B5672" t="s">
        <v>3233</v>
      </c>
      <c r="C5672">
        <v>1.2E-2</v>
      </c>
      <c r="D5672">
        <v>13.769</v>
      </c>
      <c r="E5672">
        <v>12.128</v>
      </c>
      <c r="F5672">
        <v>6.2489999999999997</v>
      </c>
      <c r="G5672">
        <v>5.3040000000000003</v>
      </c>
      <c r="H5672">
        <v>101367.632</v>
      </c>
      <c r="I5672">
        <v>0.14299999999999999</v>
      </c>
      <c r="J5672">
        <v>0</v>
      </c>
      <c r="K5672">
        <v>0</v>
      </c>
      <c r="L5672">
        <v>-8.6739999999999995</v>
      </c>
      <c r="M5672">
        <v>57.6</v>
      </c>
    </row>
    <row r="5673" spans="1:13" x14ac:dyDescent="0.35">
      <c r="A5673">
        <v>5669</v>
      </c>
      <c r="B5673" t="s">
        <v>3232</v>
      </c>
      <c r="C5673">
        <v>3.4889999999999999</v>
      </c>
      <c r="D5673">
        <v>13.794</v>
      </c>
      <c r="E5673">
        <v>12.098000000000001</v>
      </c>
      <c r="F5673">
        <v>6.165</v>
      </c>
      <c r="G5673">
        <v>4.9859999999999998</v>
      </c>
      <c r="H5673">
        <v>101369.55100000001</v>
      </c>
      <c r="I5673">
        <v>0.05</v>
      </c>
      <c r="J5673">
        <v>3.4470000000000001</v>
      </c>
      <c r="K5673">
        <v>2.3E-2</v>
      </c>
      <c r="L5673">
        <v>-0.70599999999999996</v>
      </c>
      <c r="M5673">
        <v>70.031999999999996</v>
      </c>
    </row>
    <row r="5674" spans="1:13" x14ac:dyDescent="0.35">
      <c r="A5674">
        <v>5670</v>
      </c>
      <c r="B5674" t="s">
        <v>3231</v>
      </c>
      <c r="C5674">
        <v>48.847000000000001</v>
      </c>
      <c r="D5674">
        <v>14.798</v>
      </c>
      <c r="E5674">
        <v>12.194000000000001</v>
      </c>
      <c r="F5674">
        <v>6.6219999999999999</v>
      </c>
      <c r="G5674">
        <v>5.3170000000000002</v>
      </c>
      <c r="H5674">
        <v>101378.88099999999</v>
      </c>
      <c r="I5674">
        <v>0.106</v>
      </c>
      <c r="J5674">
        <v>37.710999999999999</v>
      </c>
      <c r="K5674">
        <v>10.952999999999999</v>
      </c>
      <c r="L5674">
        <v>7.907</v>
      </c>
      <c r="M5674">
        <v>82.007000000000005</v>
      </c>
    </row>
    <row r="5675" spans="1:13" x14ac:dyDescent="0.35">
      <c r="A5675">
        <v>5671</v>
      </c>
      <c r="B5675" t="s">
        <v>3230</v>
      </c>
      <c r="C5675">
        <v>134.47</v>
      </c>
      <c r="D5675">
        <v>16.175999999999998</v>
      </c>
      <c r="E5675">
        <v>12.901</v>
      </c>
      <c r="F5675">
        <v>6.9020000000000001</v>
      </c>
      <c r="G5675">
        <v>4.742</v>
      </c>
      <c r="H5675">
        <v>101400.666</v>
      </c>
      <c r="I5675">
        <v>0.26400000000000001</v>
      </c>
      <c r="J5675">
        <v>86.531999999999996</v>
      </c>
      <c r="K5675">
        <v>47.360999999999997</v>
      </c>
      <c r="L5675">
        <v>16.780999999999999</v>
      </c>
      <c r="M5675">
        <v>94.052000000000007</v>
      </c>
    </row>
    <row r="5676" spans="1:13" x14ac:dyDescent="0.35">
      <c r="A5676">
        <v>5672</v>
      </c>
      <c r="B5676" t="s">
        <v>3229</v>
      </c>
      <c r="C5676">
        <v>252.43700000000001</v>
      </c>
      <c r="D5676">
        <v>17.603999999999999</v>
      </c>
      <c r="E5676">
        <v>13.686</v>
      </c>
      <c r="F5676">
        <v>6.8639999999999999</v>
      </c>
      <c r="G5676">
        <v>4.8970000000000002</v>
      </c>
      <c r="H5676">
        <v>101416.205</v>
      </c>
      <c r="I5676">
        <v>0.10199999999999999</v>
      </c>
      <c r="J5676">
        <v>138.221</v>
      </c>
      <c r="K5676">
        <v>112.52800000000001</v>
      </c>
      <c r="L5676">
        <v>25.509</v>
      </c>
      <c r="M5676">
        <v>106.786</v>
      </c>
    </row>
    <row r="5677" spans="1:13" x14ac:dyDescent="0.35">
      <c r="A5677">
        <v>5673</v>
      </c>
      <c r="B5677" t="s">
        <v>3228</v>
      </c>
      <c r="C5677">
        <v>374.524</v>
      </c>
      <c r="D5677">
        <v>18.942</v>
      </c>
      <c r="E5677">
        <v>14.422000000000001</v>
      </c>
      <c r="F5677">
        <v>6.9260000000000002</v>
      </c>
      <c r="G5677">
        <v>4.8250000000000002</v>
      </c>
      <c r="H5677">
        <v>101426.47199999999</v>
      </c>
      <c r="I5677">
        <v>0</v>
      </c>
      <c r="J5677">
        <v>176.57900000000001</v>
      </c>
      <c r="K5677">
        <v>196.33</v>
      </c>
      <c r="L5677">
        <v>33.625999999999998</v>
      </c>
      <c r="M5677">
        <v>120.944</v>
      </c>
    </row>
    <row r="5678" spans="1:13" x14ac:dyDescent="0.35">
      <c r="A5678">
        <v>5674</v>
      </c>
      <c r="B5678" t="s">
        <v>3227</v>
      </c>
      <c r="C5678">
        <v>468.75900000000001</v>
      </c>
      <c r="D5678">
        <v>19.887</v>
      </c>
      <c r="E5678">
        <v>15.044</v>
      </c>
      <c r="F5678">
        <v>6.8490000000000002</v>
      </c>
      <c r="G5678">
        <v>4.5</v>
      </c>
      <c r="H5678">
        <v>101426.11500000001</v>
      </c>
      <c r="I5678">
        <v>4.1000000000000002E-2</v>
      </c>
      <c r="J5678">
        <v>207.57400000000001</v>
      </c>
      <c r="K5678">
        <v>259.47500000000002</v>
      </c>
      <c r="L5678">
        <v>40.515999999999998</v>
      </c>
      <c r="M5678">
        <v>137.303</v>
      </c>
    </row>
    <row r="5679" spans="1:13" x14ac:dyDescent="0.35">
      <c r="A5679">
        <v>5675</v>
      </c>
      <c r="B5679" t="s">
        <v>3226</v>
      </c>
      <c r="C5679">
        <v>503.31200000000001</v>
      </c>
      <c r="D5679">
        <v>20.576000000000001</v>
      </c>
      <c r="E5679">
        <v>15.622</v>
      </c>
      <c r="F5679">
        <v>6.78</v>
      </c>
      <c r="G5679">
        <v>4.8440000000000003</v>
      </c>
      <c r="H5679">
        <v>101419.599</v>
      </c>
      <c r="I5679">
        <v>8.1000000000000003E-2</v>
      </c>
      <c r="J5679">
        <v>244.34200000000001</v>
      </c>
      <c r="K5679">
        <v>256.06</v>
      </c>
      <c r="L5679">
        <v>45.38</v>
      </c>
      <c r="M5679">
        <v>156.35</v>
      </c>
    </row>
    <row r="5680" spans="1:13" x14ac:dyDescent="0.35">
      <c r="A5680">
        <v>5676</v>
      </c>
      <c r="B5680" t="s">
        <v>3225</v>
      </c>
      <c r="C5680">
        <v>530.35</v>
      </c>
      <c r="D5680">
        <v>21.277000000000001</v>
      </c>
      <c r="E5680">
        <v>16.085999999999999</v>
      </c>
      <c r="F5680">
        <v>6.9950000000000001</v>
      </c>
      <c r="G5680">
        <v>4.4370000000000003</v>
      </c>
      <c r="H5680">
        <v>101411.518</v>
      </c>
      <c r="I5680">
        <v>2E-3</v>
      </c>
      <c r="J5680">
        <v>250.67599999999999</v>
      </c>
      <c r="K5680">
        <v>279.43</v>
      </c>
      <c r="L5680">
        <v>47.378</v>
      </c>
      <c r="M5680">
        <v>177.50800000000001</v>
      </c>
    </row>
    <row r="5681" spans="1:13" x14ac:dyDescent="0.35">
      <c r="A5681">
        <v>5677</v>
      </c>
      <c r="B5681" t="s">
        <v>3224</v>
      </c>
      <c r="C5681">
        <v>524.03</v>
      </c>
      <c r="D5681">
        <v>21.471</v>
      </c>
      <c r="E5681">
        <v>16.492999999999999</v>
      </c>
      <c r="F5681">
        <v>7.2949999999999999</v>
      </c>
      <c r="G5681">
        <v>4.6689999999999996</v>
      </c>
      <c r="H5681">
        <v>101405.003</v>
      </c>
      <c r="I5681">
        <v>1.7999999999999999E-2</v>
      </c>
      <c r="J5681">
        <v>248.81899999999999</v>
      </c>
      <c r="K5681">
        <v>273.435</v>
      </c>
      <c r="L5681">
        <v>46.079000000000001</v>
      </c>
      <c r="M5681">
        <v>199.01300000000001</v>
      </c>
    </row>
    <row r="5682" spans="1:13" x14ac:dyDescent="0.35">
      <c r="A5682">
        <v>5678</v>
      </c>
      <c r="B5682" t="s">
        <v>3223</v>
      </c>
      <c r="C5682">
        <v>464.29599999999999</v>
      </c>
      <c r="D5682">
        <v>21.402000000000001</v>
      </c>
      <c r="E5682">
        <v>16.872</v>
      </c>
      <c r="F5682">
        <v>7.7329999999999997</v>
      </c>
      <c r="G5682">
        <v>4.8570000000000002</v>
      </c>
      <c r="H5682">
        <v>101396.07399999999</v>
      </c>
      <c r="I5682">
        <v>0.114</v>
      </c>
      <c r="J5682">
        <v>218.154</v>
      </c>
      <c r="K5682">
        <v>245.328</v>
      </c>
      <c r="L5682">
        <v>41.768000000000001</v>
      </c>
      <c r="M5682">
        <v>218.626</v>
      </c>
    </row>
    <row r="5683" spans="1:13" x14ac:dyDescent="0.35">
      <c r="A5683">
        <v>5679</v>
      </c>
      <c r="B5683" t="s">
        <v>3222</v>
      </c>
      <c r="C5683">
        <v>354.41399999999999</v>
      </c>
      <c r="D5683">
        <v>20.806000000000001</v>
      </c>
      <c r="E5683">
        <v>17.158000000000001</v>
      </c>
      <c r="F5683">
        <v>7.79</v>
      </c>
      <c r="G5683">
        <v>5.0270000000000001</v>
      </c>
      <c r="H5683">
        <v>101391.833</v>
      </c>
      <c r="I5683">
        <v>9.8000000000000004E-2</v>
      </c>
      <c r="J5683">
        <v>178.94900000000001</v>
      </c>
      <c r="K5683">
        <v>174.33799999999999</v>
      </c>
      <c r="L5683">
        <v>35.237000000000002</v>
      </c>
      <c r="M5683">
        <v>235.54499999999999</v>
      </c>
    </row>
    <row r="5684" spans="1:13" x14ac:dyDescent="0.35">
      <c r="A5684">
        <v>5680</v>
      </c>
      <c r="B5684" t="s">
        <v>3221</v>
      </c>
      <c r="C5684">
        <v>271.79000000000002</v>
      </c>
      <c r="D5684">
        <v>20.58</v>
      </c>
      <c r="E5684">
        <v>17.439</v>
      </c>
      <c r="F5684">
        <v>7.5709999999999997</v>
      </c>
      <c r="G5684">
        <v>4.7629999999999999</v>
      </c>
      <c r="H5684">
        <v>101380.537</v>
      </c>
      <c r="I5684">
        <v>0.22800000000000001</v>
      </c>
      <c r="J5684">
        <v>155.25700000000001</v>
      </c>
      <c r="K5684">
        <v>114.042</v>
      </c>
      <c r="L5684">
        <v>27.315000000000001</v>
      </c>
      <c r="M5684">
        <v>250.11099999999999</v>
      </c>
    </row>
    <row r="5685" spans="1:13" x14ac:dyDescent="0.35">
      <c r="A5685">
        <v>5681</v>
      </c>
      <c r="B5685" t="s">
        <v>3220</v>
      </c>
      <c r="C5685">
        <v>160.11699999999999</v>
      </c>
      <c r="D5685">
        <v>19.436</v>
      </c>
      <c r="E5685">
        <v>17.655999999999999</v>
      </c>
      <c r="F5685">
        <v>7.19</v>
      </c>
      <c r="G5685">
        <v>4.7809999999999997</v>
      </c>
      <c r="H5685">
        <v>101375.31600000001</v>
      </c>
      <c r="I5685">
        <v>0.58099999999999996</v>
      </c>
      <c r="J5685">
        <v>99.158000000000001</v>
      </c>
      <c r="K5685">
        <v>58.948</v>
      </c>
      <c r="L5685">
        <v>18.657</v>
      </c>
      <c r="M5685">
        <v>263.08199999999999</v>
      </c>
    </row>
    <row r="5686" spans="1:13" x14ac:dyDescent="0.35">
      <c r="A5686">
        <v>5682</v>
      </c>
      <c r="B5686" t="s">
        <v>3219</v>
      </c>
      <c r="C5686">
        <v>70.616</v>
      </c>
      <c r="D5686">
        <v>18.353000000000002</v>
      </c>
      <c r="E5686">
        <v>17.763000000000002</v>
      </c>
      <c r="F5686">
        <v>7.359</v>
      </c>
      <c r="G5686">
        <v>4.88</v>
      </c>
      <c r="H5686">
        <v>101381.732</v>
      </c>
      <c r="I5686">
        <v>0.10100000000000001</v>
      </c>
      <c r="J5686">
        <v>51.494999999999997</v>
      </c>
      <c r="K5686">
        <v>18.324000000000002</v>
      </c>
      <c r="L5686">
        <v>9.7330000000000005</v>
      </c>
      <c r="M5686">
        <v>275.24700000000001</v>
      </c>
    </row>
    <row r="5687" spans="1:13" x14ac:dyDescent="0.35">
      <c r="A5687">
        <v>5683</v>
      </c>
      <c r="B5687" t="s">
        <v>3218</v>
      </c>
      <c r="C5687">
        <v>12.074999999999999</v>
      </c>
      <c r="D5687">
        <v>16.986999999999998</v>
      </c>
      <c r="E5687">
        <v>16.742999999999999</v>
      </c>
      <c r="F5687">
        <v>6.8719999999999999</v>
      </c>
      <c r="G5687">
        <v>4.8529999999999998</v>
      </c>
      <c r="H5687">
        <v>101400.708</v>
      </c>
      <c r="I5687">
        <v>8.2000000000000003E-2</v>
      </c>
      <c r="J5687">
        <v>9.4179999999999993</v>
      </c>
      <c r="K5687">
        <v>2.5569999999999999</v>
      </c>
      <c r="L5687">
        <v>0.995</v>
      </c>
      <c r="M5687">
        <v>287.18700000000001</v>
      </c>
    </row>
    <row r="5688" spans="1:13" x14ac:dyDescent="0.35">
      <c r="A5688">
        <v>5684</v>
      </c>
      <c r="B5688" t="s">
        <v>3217</v>
      </c>
      <c r="C5688">
        <v>0</v>
      </c>
      <c r="D5688">
        <v>16.059000000000001</v>
      </c>
      <c r="E5688">
        <v>15.773</v>
      </c>
      <c r="F5688">
        <v>6.569</v>
      </c>
      <c r="G5688">
        <v>5.2320000000000002</v>
      </c>
      <c r="H5688">
        <v>101423.488</v>
      </c>
      <c r="I5688">
        <v>1.4E-2</v>
      </c>
      <c r="J5688">
        <v>0</v>
      </c>
      <c r="K5688">
        <v>0</v>
      </c>
      <c r="L5688">
        <v>-7.1509999999999998</v>
      </c>
      <c r="M5688">
        <v>299.42</v>
      </c>
    </row>
    <row r="5689" spans="1:13" x14ac:dyDescent="0.35">
      <c r="A5689">
        <v>5685</v>
      </c>
      <c r="B5689" t="s">
        <v>3216</v>
      </c>
      <c r="C5689">
        <v>0</v>
      </c>
      <c r="D5689">
        <v>15.473000000000001</v>
      </c>
      <c r="E5689">
        <v>14.911</v>
      </c>
      <c r="F5689">
        <v>6.492</v>
      </c>
      <c r="G5689">
        <v>4.6609999999999996</v>
      </c>
      <c r="H5689">
        <v>101419.694</v>
      </c>
      <c r="I5689">
        <v>6.0999999999999999E-2</v>
      </c>
      <c r="J5689">
        <v>0</v>
      </c>
      <c r="K5689">
        <v>0</v>
      </c>
      <c r="L5689">
        <v>-14.36</v>
      </c>
      <c r="M5689">
        <v>312.50799999999998</v>
      </c>
    </row>
    <row r="5690" spans="1:13" x14ac:dyDescent="0.35">
      <c r="A5690">
        <v>5686</v>
      </c>
      <c r="B5690" t="s">
        <v>3215</v>
      </c>
      <c r="C5690">
        <v>0</v>
      </c>
      <c r="D5690">
        <v>15.22</v>
      </c>
      <c r="E5690">
        <v>14.122999999999999</v>
      </c>
      <c r="F5690">
        <v>6.5039999999999996</v>
      </c>
      <c r="G5690">
        <v>5.47</v>
      </c>
      <c r="H5690">
        <v>101415.452</v>
      </c>
      <c r="I5690">
        <v>5.7000000000000002E-2</v>
      </c>
      <c r="J5690">
        <v>0</v>
      </c>
      <c r="K5690">
        <v>0</v>
      </c>
      <c r="L5690">
        <v>-20.14</v>
      </c>
      <c r="M5690">
        <v>326.70800000000003</v>
      </c>
    </row>
    <row r="5691" spans="1:13" x14ac:dyDescent="0.35">
      <c r="A5691">
        <v>5687</v>
      </c>
      <c r="B5691" t="s">
        <v>3214</v>
      </c>
      <c r="C5691">
        <v>0</v>
      </c>
      <c r="D5691">
        <v>14.877000000000001</v>
      </c>
      <c r="E5691">
        <v>13.387</v>
      </c>
      <c r="F5691">
        <v>6.7130000000000001</v>
      </c>
      <c r="G5691">
        <v>4.8840000000000003</v>
      </c>
      <c r="H5691">
        <v>101410.942</v>
      </c>
      <c r="I5691">
        <v>0.09</v>
      </c>
      <c r="J5691">
        <v>0</v>
      </c>
      <c r="K5691">
        <v>0</v>
      </c>
      <c r="L5691">
        <v>-24.003</v>
      </c>
      <c r="M5691">
        <v>342.05700000000002</v>
      </c>
    </row>
    <row r="5692" spans="1:13" x14ac:dyDescent="0.35">
      <c r="A5692">
        <v>5688</v>
      </c>
      <c r="B5692" t="s">
        <v>3213</v>
      </c>
      <c r="C5692">
        <v>0</v>
      </c>
      <c r="D5692">
        <v>14.494999999999999</v>
      </c>
      <c r="E5692">
        <v>12.648</v>
      </c>
      <c r="F5692">
        <v>6.92</v>
      </c>
      <c r="G5692">
        <v>5.0750000000000002</v>
      </c>
      <c r="H5692">
        <v>101389.83500000001</v>
      </c>
      <c r="I5692">
        <v>0.112</v>
      </c>
      <c r="J5692">
        <v>0</v>
      </c>
      <c r="K5692">
        <v>0</v>
      </c>
      <c r="L5692">
        <v>-25.544</v>
      </c>
      <c r="M5692">
        <v>325.72000000000003</v>
      </c>
    </row>
    <row r="5693" spans="1:13" x14ac:dyDescent="0.35">
      <c r="A5693">
        <v>5689</v>
      </c>
      <c r="B5693" t="s">
        <v>3212</v>
      </c>
      <c r="C5693">
        <v>0</v>
      </c>
      <c r="D5693">
        <v>14.242000000000001</v>
      </c>
      <c r="E5693">
        <v>12.558</v>
      </c>
      <c r="F5693">
        <v>6.9260000000000002</v>
      </c>
      <c r="G5693">
        <v>5.298</v>
      </c>
      <c r="H5693">
        <v>101371.879</v>
      </c>
      <c r="I5693">
        <v>0.27200000000000002</v>
      </c>
      <c r="J5693">
        <v>0</v>
      </c>
      <c r="K5693">
        <v>0</v>
      </c>
      <c r="L5693">
        <v>-24.579000000000001</v>
      </c>
      <c r="M5693">
        <v>14.436999999999999</v>
      </c>
    </row>
    <row r="5694" spans="1:13" x14ac:dyDescent="0.35">
      <c r="A5694">
        <v>5690</v>
      </c>
      <c r="B5694" t="s">
        <v>3211</v>
      </c>
      <c r="C5694">
        <v>0</v>
      </c>
      <c r="D5694">
        <v>14.159000000000001</v>
      </c>
      <c r="E5694">
        <v>12.462999999999999</v>
      </c>
      <c r="F5694">
        <v>6.9859999999999998</v>
      </c>
      <c r="G5694">
        <v>5.7359999999999998</v>
      </c>
      <c r="H5694">
        <v>101359.245</v>
      </c>
      <c r="I5694">
        <v>0.17699999999999999</v>
      </c>
      <c r="J5694">
        <v>0</v>
      </c>
      <c r="K5694">
        <v>0</v>
      </c>
      <c r="L5694">
        <v>-21.224</v>
      </c>
      <c r="M5694">
        <v>30.021000000000001</v>
      </c>
    </row>
    <row r="5695" spans="1:13" x14ac:dyDescent="0.35">
      <c r="A5695">
        <v>5691</v>
      </c>
      <c r="B5695" t="s">
        <v>3210</v>
      </c>
      <c r="C5695">
        <v>0</v>
      </c>
      <c r="D5695">
        <v>14.115</v>
      </c>
      <c r="E5695">
        <v>12.385</v>
      </c>
      <c r="F5695">
        <v>6.952</v>
      </c>
      <c r="G5695">
        <v>5.774</v>
      </c>
      <c r="H5695">
        <v>101336.746</v>
      </c>
      <c r="I5695">
        <v>0.28000000000000003</v>
      </c>
      <c r="J5695">
        <v>0</v>
      </c>
      <c r="K5695">
        <v>0</v>
      </c>
      <c r="L5695">
        <v>-15.849</v>
      </c>
      <c r="M5695">
        <v>44.503</v>
      </c>
    </row>
    <row r="5696" spans="1:13" x14ac:dyDescent="0.35">
      <c r="A5696">
        <v>5692</v>
      </c>
      <c r="B5696" t="s">
        <v>3209</v>
      </c>
      <c r="C5696">
        <v>0</v>
      </c>
      <c r="D5696">
        <v>13.971</v>
      </c>
      <c r="E5696">
        <v>12.32</v>
      </c>
      <c r="F5696">
        <v>7.1710000000000003</v>
      </c>
      <c r="G5696">
        <v>5.5709999999999997</v>
      </c>
      <c r="H5696">
        <v>101321.656</v>
      </c>
      <c r="I5696">
        <v>0.17799999999999999</v>
      </c>
      <c r="J5696">
        <v>0</v>
      </c>
      <c r="K5696">
        <v>0</v>
      </c>
      <c r="L5696">
        <v>-8.9339999999999993</v>
      </c>
      <c r="M5696">
        <v>57.835000000000001</v>
      </c>
    </row>
    <row r="5697" spans="1:13" x14ac:dyDescent="0.35">
      <c r="A5697">
        <v>5693</v>
      </c>
      <c r="B5697" t="s">
        <v>3208</v>
      </c>
      <c r="C5697">
        <v>2.9020000000000001</v>
      </c>
      <c r="D5697">
        <v>13.96</v>
      </c>
      <c r="E5697">
        <v>12.291</v>
      </c>
      <c r="F5697">
        <v>7.0940000000000003</v>
      </c>
      <c r="G5697">
        <v>5.6890000000000001</v>
      </c>
      <c r="H5697">
        <v>101331.43700000001</v>
      </c>
      <c r="I5697">
        <v>0.218</v>
      </c>
      <c r="J5697">
        <v>2.8149999999999999</v>
      </c>
      <c r="K5697">
        <v>2.4E-2</v>
      </c>
      <c r="L5697">
        <v>-0.95</v>
      </c>
      <c r="M5697">
        <v>70.281999999999996</v>
      </c>
    </row>
    <row r="5698" spans="1:13" x14ac:dyDescent="0.35">
      <c r="A5698">
        <v>5694</v>
      </c>
      <c r="B5698" t="s">
        <v>3207</v>
      </c>
      <c r="C5698">
        <v>44.046999999999997</v>
      </c>
      <c r="D5698">
        <v>14.688000000000001</v>
      </c>
      <c r="E5698">
        <v>12.411</v>
      </c>
      <c r="F5698">
        <v>7.17</v>
      </c>
      <c r="G5698">
        <v>5.09</v>
      </c>
      <c r="H5698">
        <v>101346.484</v>
      </c>
      <c r="I5698">
        <v>0.33900000000000002</v>
      </c>
      <c r="J5698">
        <v>36.576999999999998</v>
      </c>
      <c r="K5698">
        <v>7.149</v>
      </c>
      <c r="L5698">
        <v>7.6710000000000003</v>
      </c>
      <c r="M5698">
        <v>82.268000000000001</v>
      </c>
    </row>
    <row r="5699" spans="1:13" x14ac:dyDescent="0.35">
      <c r="A5699">
        <v>5695</v>
      </c>
      <c r="B5699" t="s">
        <v>3206</v>
      </c>
      <c r="C5699">
        <v>138.82499999999999</v>
      </c>
      <c r="D5699">
        <v>16.129000000000001</v>
      </c>
      <c r="E5699">
        <v>13.180999999999999</v>
      </c>
      <c r="F5699">
        <v>7.05</v>
      </c>
      <c r="G5699">
        <v>4.6639999999999997</v>
      </c>
      <c r="H5699">
        <v>101356.982</v>
      </c>
      <c r="I5699">
        <v>5.3999999999999999E-2</v>
      </c>
      <c r="J5699">
        <v>93.92</v>
      </c>
      <c r="K5699">
        <v>44.274000000000001</v>
      </c>
      <c r="L5699">
        <v>16.558</v>
      </c>
      <c r="M5699">
        <v>94.340999999999994</v>
      </c>
    </row>
    <row r="5700" spans="1:13" x14ac:dyDescent="0.35">
      <c r="A5700">
        <v>5696</v>
      </c>
      <c r="B5700" t="s">
        <v>3205</v>
      </c>
      <c r="C5700">
        <v>239.99799999999999</v>
      </c>
      <c r="D5700">
        <v>17.366</v>
      </c>
      <c r="E5700">
        <v>13.927</v>
      </c>
      <c r="F5700">
        <v>7.0990000000000002</v>
      </c>
      <c r="G5700">
        <v>4.9189999999999996</v>
      </c>
      <c r="H5700">
        <v>101369.20699999999</v>
      </c>
      <c r="I5700">
        <v>1.4999999999999999E-2</v>
      </c>
      <c r="J5700">
        <v>142.59299999999999</v>
      </c>
      <c r="K5700">
        <v>95.775999999999996</v>
      </c>
      <c r="L5700">
        <v>25.266999999999999</v>
      </c>
      <c r="M5700">
        <v>107.066</v>
      </c>
    </row>
    <row r="5701" spans="1:13" x14ac:dyDescent="0.35">
      <c r="A5701">
        <v>5697</v>
      </c>
      <c r="B5701" t="s">
        <v>3204</v>
      </c>
      <c r="C5701">
        <v>323.78399999999999</v>
      </c>
      <c r="D5701">
        <v>18.356000000000002</v>
      </c>
      <c r="E5701">
        <v>14.268000000000001</v>
      </c>
      <c r="F5701">
        <v>7.2679999999999998</v>
      </c>
      <c r="G5701">
        <v>5.4009999999999998</v>
      </c>
      <c r="H5701">
        <v>101365.158</v>
      </c>
      <c r="I5701">
        <v>5.0000000000000001E-3</v>
      </c>
      <c r="J5701">
        <v>196.70099999999999</v>
      </c>
      <c r="K5701">
        <v>122.084</v>
      </c>
      <c r="L5701">
        <v>33.366999999999997</v>
      </c>
      <c r="M5701">
        <v>121.226</v>
      </c>
    </row>
    <row r="5702" spans="1:13" x14ac:dyDescent="0.35">
      <c r="A5702">
        <v>5698</v>
      </c>
      <c r="B5702" t="s">
        <v>3203</v>
      </c>
      <c r="C5702">
        <v>422.11399999999998</v>
      </c>
      <c r="D5702">
        <v>19.399000000000001</v>
      </c>
      <c r="E5702">
        <v>14.85</v>
      </c>
      <c r="F5702">
        <v>7.0449999999999999</v>
      </c>
      <c r="G5702">
        <v>4.7110000000000003</v>
      </c>
      <c r="H5702">
        <v>101357.829</v>
      </c>
      <c r="I5702">
        <v>1.4999999999999999E-2</v>
      </c>
      <c r="J5702">
        <v>236.34</v>
      </c>
      <c r="K5702">
        <v>181.04300000000001</v>
      </c>
      <c r="L5702">
        <v>40.229999999999997</v>
      </c>
      <c r="M5702">
        <v>137.566</v>
      </c>
    </row>
    <row r="5703" spans="1:13" x14ac:dyDescent="0.35">
      <c r="A5703">
        <v>5699</v>
      </c>
      <c r="B5703" t="s">
        <v>3202</v>
      </c>
      <c r="C5703">
        <v>436.721</v>
      </c>
      <c r="D5703">
        <v>19.456</v>
      </c>
      <c r="E5703">
        <v>14.845000000000001</v>
      </c>
      <c r="F5703">
        <v>7.0549999999999997</v>
      </c>
      <c r="G5703">
        <v>4.6669999999999998</v>
      </c>
      <c r="H5703">
        <v>98182.629000000001</v>
      </c>
      <c r="I5703">
        <v>4.8000000000000001E-2</v>
      </c>
      <c r="J5703">
        <v>261.35199999999998</v>
      </c>
      <c r="K5703">
        <v>169.45699999999999</v>
      </c>
      <c r="L5703">
        <v>43.652999999999999</v>
      </c>
      <c r="M5703">
        <v>151.666</v>
      </c>
    </row>
    <row r="5704" spans="1:13" x14ac:dyDescent="0.35">
      <c r="A5704">
        <v>5700</v>
      </c>
      <c r="B5704" t="s">
        <v>3201</v>
      </c>
      <c r="C5704">
        <v>484.726</v>
      </c>
      <c r="D5704">
        <v>20.920999999999999</v>
      </c>
      <c r="E5704">
        <v>16.247</v>
      </c>
      <c r="F5704">
        <v>7.1050000000000004</v>
      </c>
      <c r="G5704">
        <v>4.4249999999999998</v>
      </c>
      <c r="H5704">
        <v>101362.13499999999</v>
      </c>
      <c r="I5704">
        <v>3.1E-2</v>
      </c>
      <c r="J5704">
        <v>258.08800000000002</v>
      </c>
      <c r="K5704">
        <v>219.47800000000001</v>
      </c>
      <c r="L5704">
        <v>47.039000000000001</v>
      </c>
      <c r="M5704">
        <v>177.892</v>
      </c>
    </row>
    <row r="5705" spans="1:13" x14ac:dyDescent="0.35">
      <c r="A5705">
        <v>5701</v>
      </c>
      <c r="B5705" t="s">
        <v>3200</v>
      </c>
      <c r="C5705">
        <v>490.66800000000001</v>
      </c>
      <c r="D5705">
        <v>21.023</v>
      </c>
      <c r="E5705">
        <v>16.649999999999999</v>
      </c>
      <c r="F5705">
        <v>6.758</v>
      </c>
      <c r="G5705">
        <v>5.0140000000000002</v>
      </c>
      <c r="H5705">
        <v>101349.336</v>
      </c>
      <c r="I5705">
        <v>0.19400000000000001</v>
      </c>
      <c r="J5705">
        <v>244.077</v>
      </c>
      <c r="K5705">
        <v>240.98400000000001</v>
      </c>
      <c r="L5705">
        <v>45.728000000000002</v>
      </c>
      <c r="M5705">
        <v>199.011</v>
      </c>
    </row>
    <row r="5706" spans="1:13" x14ac:dyDescent="0.35">
      <c r="A5706">
        <v>5702</v>
      </c>
      <c r="B5706" t="s">
        <v>3199</v>
      </c>
      <c r="C5706">
        <v>425.08199999999999</v>
      </c>
      <c r="D5706">
        <v>21.280999999999999</v>
      </c>
      <c r="E5706">
        <v>17.013000000000002</v>
      </c>
      <c r="F5706">
        <v>6.5880000000000001</v>
      </c>
      <c r="G5706">
        <v>5.0369999999999999</v>
      </c>
      <c r="H5706">
        <v>101332.061</v>
      </c>
      <c r="I5706">
        <v>0.106</v>
      </c>
      <c r="J5706">
        <v>222.685</v>
      </c>
      <c r="K5706">
        <v>196.524</v>
      </c>
      <c r="L5706">
        <v>41.423999999999999</v>
      </c>
      <c r="M5706">
        <v>218.535</v>
      </c>
    </row>
    <row r="5707" spans="1:13" x14ac:dyDescent="0.35">
      <c r="A5707">
        <v>5703</v>
      </c>
      <c r="B5707" t="s">
        <v>3198</v>
      </c>
      <c r="C5707">
        <v>366.97699999999998</v>
      </c>
      <c r="D5707">
        <v>20.913</v>
      </c>
      <c r="E5707">
        <v>17.366</v>
      </c>
      <c r="F5707">
        <v>6.75</v>
      </c>
      <c r="G5707">
        <v>4.8570000000000002</v>
      </c>
      <c r="H5707">
        <v>101315.81</v>
      </c>
      <c r="I5707">
        <v>5.5E-2</v>
      </c>
      <c r="J5707">
        <v>190.756</v>
      </c>
      <c r="K5707">
        <v>173.81</v>
      </c>
      <c r="L5707">
        <v>34.905000000000001</v>
      </c>
      <c r="M5707">
        <v>235.40700000000001</v>
      </c>
    </row>
    <row r="5708" spans="1:13" x14ac:dyDescent="0.35">
      <c r="A5708">
        <v>5704</v>
      </c>
      <c r="B5708" t="s">
        <v>3197</v>
      </c>
      <c r="C5708">
        <v>263.26600000000002</v>
      </c>
      <c r="D5708">
        <v>20.504999999999999</v>
      </c>
      <c r="E5708">
        <v>17.611000000000001</v>
      </c>
      <c r="F5708">
        <v>6.8570000000000002</v>
      </c>
      <c r="G5708">
        <v>4.742</v>
      </c>
      <c r="H5708">
        <v>101304.158</v>
      </c>
      <c r="I5708">
        <v>0.02</v>
      </c>
      <c r="J5708">
        <v>151.52500000000001</v>
      </c>
      <c r="K5708">
        <v>110.23699999999999</v>
      </c>
      <c r="L5708">
        <v>26.992999999999999</v>
      </c>
      <c r="M5708">
        <v>249.95400000000001</v>
      </c>
    </row>
    <row r="5709" spans="1:13" x14ac:dyDescent="0.35">
      <c r="A5709">
        <v>5705</v>
      </c>
      <c r="B5709" t="s">
        <v>3196</v>
      </c>
      <c r="C5709">
        <v>161.69800000000001</v>
      </c>
      <c r="D5709">
        <v>19.358000000000001</v>
      </c>
      <c r="E5709">
        <v>17.405999999999999</v>
      </c>
      <c r="F5709">
        <v>7.3289999999999997</v>
      </c>
      <c r="G5709">
        <v>5.1609999999999996</v>
      </c>
      <c r="H5709">
        <v>101292.575</v>
      </c>
      <c r="I5709">
        <v>6.9000000000000006E-2</v>
      </c>
      <c r="J5709">
        <v>101.081</v>
      </c>
      <c r="K5709">
        <v>58.908999999999999</v>
      </c>
      <c r="L5709">
        <v>18.341000000000001</v>
      </c>
      <c r="M5709">
        <v>262.92200000000003</v>
      </c>
    </row>
    <row r="5710" spans="1:13" x14ac:dyDescent="0.35">
      <c r="A5710">
        <v>5706</v>
      </c>
      <c r="B5710" t="s">
        <v>3195</v>
      </c>
      <c r="C5710">
        <v>73.450999999999993</v>
      </c>
      <c r="D5710">
        <v>18.672999999999998</v>
      </c>
      <c r="E5710">
        <v>17.989999999999998</v>
      </c>
      <c r="F5710">
        <v>6.6580000000000004</v>
      </c>
      <c r="G5710">
        <v>5.2720000000000002</v>
      </c>
      <c r="H5710">
        <v>101294.027</v>
      </c>
      <c r="I5710">
        <v>5.5E-2</v>
      </c>
      <c r="J5710">
        <v>51.576000000000001</v>
      </c>
      <c r="K5710">
        <v>21.189</v>
      </c>
      <c r="L5710">
        <v>9.4510000000000005</v>
      </c>
      <c r="M5710">
        <v>275.04500000000002</v>
      </c>
    </row>
    <row r="5711" spans="1:13" x14ac:dyDescent="0.35">
      <c r="A5711">
        <v>5707</v>
      </c>
      <c r="B5711" t="s">
        <v>3194</v>
      </c>
      <c r="C5711">
        <v>8.5619999999999994</v>
      </c>
      <c r="D5711">
        <v>17.029</v>
      </c>
      <c r="E5711">
        <v>16.945</v>
      </c>
      <c r="F5711">
        <v>6.2859999999999996</v>
      </c>
      <c r="G5711">
        <v>5.1360000000000001</v>
      </c>
      <c r="H5711">
        <v>101312.87</v>
      </c>
      <c r="I5711">
        <v>0.24299999999999999</v>
      </c>
      <c r="J5711">
        <v>6.9820000000000002</v>
      </c>
      <c r="K5711">
        <v>1.28</v>
      </c>
      <c r="L5711">
        <v>0.68500000000000005</v>
      </c>
      <c r="M5711">
        <v>287.02699999999999</v>
      </c>
    </row>
    <row r="5712" spans="1:13" x14ac:dyDescent="0.35">
      <c r="A5712">
        <v>5708</v>
      </c>
      <c r="B5712" t="s">
        <v>3193</v>
      </c>
      <c r="C5712">
        <v>0</v>
      </c>
      <c r="D5712">
        <v>16.068999999999999</v>
      </c>
      <c r="E5712">
        <v>16.029</v>
      </c>
      <c r="F5712">
        <v>6.3369999999999997</v>
      </c>
      <c r="G5712">
        <v>4.5140000000000002</v>
      </c>
      <c r="H5712">
        <v>101320.996</v>
      </c>
      <c r="I5712">
        <v>4.8000000000000001E-2</v>
      </c>
      <c r="J5712">
        <v>0</v>
      </c>
      <c r="K5712">
        <v>0</v>
      </c>
      <c r="L5712">
        <v>-7.48</v>
      </c>
      <c r="M5712">
        <v>299.29500000000002</v>
      </c>
    </row>
    <row r="5713" spans="1:13" x14ac:dyDescent="0.35">
      <c r="A5713">
        <v>5709</v>
      </c>
      <c r="B5713" t="s">
        <v>3192</v>
      </c>
      <c r="C5713">
        <v>0</v>
      </c>
      <c r="D5713">
        <v>15.702999999999999</v>
      </c>
      <c r="E5713">
        <v>15.151</v>
      </c>
      <c r="F5713">
        <v>6.3220000000000001</v>
      </c>
      <c r="G5713">
        <v>4.4109999999999996</v>
      </c>
      <c r="H5713">
        <v>101367</v>
      </c>
      <c r="I5713">
        <v>2.7E-2</v>
      </c>
      <c r="J5713">
        <v>0</v>
      </c>
      <c r="K5713">
        <v>0</v>
      </c>
      <c r="L5713">
        <v>-14.696999999999999</v>
      </c>
      <c r="M5713">
        <v>312.41199999999998</v>
      </c>
    </row>
    <row r="5714" spans="1:13" x14ac:dyDescent="0.35">
      <c r="A5714">
        <v>5710</v>
      </c>
      <c r="B5714" t="s">
        <v>3191</v>
      </c>
      <c r="C5714">
        <v>0</v>
      </c>
      <c r="D5714">
        <v>15.180999999999999</v>
      </c>
      <c r="E5714">
        <v>14.295</v>
      </c>
      <c r="F5714">
        <v>6.3470000000000004</v>
      </c>
      <c r="G5714">
        <v>4.3760000000000003</v>
      </c>
      <c r="H5714">
        <v>101362.208</v>
      </c>
      <c r="I5714">
        <v>7.6999999999999999E-2</v>
      </c>
      <c r="J5714">
        <v>0</v>
      </c>
      <c r="K5714">
        <v>0</v>
      </c>
      <c r="L5714">
        <v>-20.484999999999999</v>
      </c>
      <c r="M5714">
        <v>326.65300000000002</v>
      </c>
    </row>
    <row r="5715" spans="1:13" x14ac:dyDescent="0.35">
      <c r="A5715">
        <v>5711</v>
      </c>
      <c r="B5715" t="s">
        <v>3190</v>
      </c>
      <c r="C5715">
        <v>0</v>
      </c>
      <c r="D5715">
        <v>14.923999999999999</v>
      </c>
      <c r="E5715">
        <v>13.624000000000001</v>
      </c>
      <c r="F5715">
        <v>6.3579999999999997</v>
      </c>
      <c r="G5715">
        <v>4.5579999999999998</v>
      </c>
      <c r="H5715">
        <v>101307.423</v>
      </c>
      <c r="I5715">
        <v>4.9000000000000002E-2</v>
      </c>
      <c r="J5715">
        <v>0</v>
      </c>
      <c r="K5715">
        <v>0</v>
      </c>
      <c r="L5715">
        <v>-24.358000000000001</v>
      </c>
      <c r="M5715">
        <v>342.05099999999999</v>
      </c>
    </row>
    <row r="5716" spans="1:13" x14ac:dyDescent="0.35">
      <c r="A5716">
        <v>5712</v>
      </c>
      <c r="B5716" t="s">
        <v>3189</v>
      </c>
      <c r="C5716">
        <v>0</v>
      </c>
      <c r="D5716">
        <v>14.541</v>
      </c>
      <c r="E5716">
        <v>12.759</v>
      </c>
      <c r="F5716">
        <v>6.2720000000000002</v>
      </c>
      <c r="G5716">
        <v>4.8280000000000003</v>
      </c>
      <c r="H5716">
        <v>101333.96</v>
      </c>
      <c r="I5716">
        <v>2.9000000000000001E-2</v>
      </c>
      <c r="J5716">
        <v>0</v>
      </c>
      <c r="K5716">
        <v>0</v>
      </c>
      <c r="L5716">
        <v>-25.888999999999999</v>
      </c>
      <c r="M5716">
        <v>333.38400000000001</v>
      </c>
    </row>
    <row r="5717" spans="1:13" x14ac:dyDescent="0.35">
      <c r="A5717">
        <v>5713</v>
      </c>
      <c r="B5717" t="s">
        <v>3188</v>
      </c>
      <c r="C5717">
        <v>0</v>
      </c>
      <c r="D5717">
        <v>14.476000000000001</v>
      </c>
      <c r="E5717">
        <v>12.753</v>
      </c>
      <c r="F5717">
        <v>6.6349999999999998</v>
      </c>
      <c r="G5717">
        <v>4.8710000000000004</v>
      </c>
      <c r="H5717">
        <v>101252.652</v>
      </c>
      <c r="I5717">
        <v>0.14299999999999999</v>
      </c>
      <c r="J5717">
        <v>0</v>
      </c>
      <c r="K5717">
        <v>0</v>
      </c>
      <c r="L5717">
        <v>-24.907</v>
      </c>
      <c r="M5717">
        <v>14.603999999999999</v>
      </c>
    </row>
    <row r="5718" spans="1:13" x14ac:dyDescent="0.35">
      <c r="A5718">
        <v>5714</v>
      </c>
      <c r="B5718" t="s">
        <v>3187</v>
      </c>
      <c r="C5718">
        <v>0</v>
      </c>
      <c r="D5718">
        <v>14.247</v>
      </c>
      <c r="E5718">
        <v>12.62</v>
      </c>
      <c r="F5718">
        <v>6.5890000000000004</v>
      </c>
      <c r="G5718">
        <v>3.9390000000000001</v>
      </c>
      <c r="H5718">
        <v>101264.731</v>
      </c>
      <c r="I5718">
        <v>7.2999999999999995E-2</v>
      </c>
      <c r="J5718">
        <v>0</v>
      </c>
      <c r="K5718">
        <v>0</v>
      </c>
      <c r="L5718">
        <v>-21.545999999999999</v>
      </c>
      <c r="M5718">
        <v>30.164999999999999</v>
      </c>
    </row>
    <row r="5719" spans="1:13" x14ac:dyDescent="0.35">
      <c r="A5719">
        <v>5715</v>
      </c>
      <c r="B5719" t="s">
        <v>3186</v>
      </c>
      <c r="C5719">
        <v>0</v>
      </c>
      <c r="D5719">
        <v>14.067</v>
      </c>
      <c r="E5719">
        <v>12.516999999999999</v>
      </c>
      <c r="F5719">
        <v>6.7350000000000003</v>
      </c>
      <c r="G5719">
        <v>4.7809999999999997</v>
      </c>
      <c r="H5719">
        <v>101238.89599999999</v>
      </c>
      <c r="I5719">
        <v>0.104</v>
      </c>
      <c r="J5719">
        <v>0</v>
      </c>
      <c r="K5719">
        <v>0</v>
      </c>
      <c r="L5719">
        <v>-16.077000000000002</v>
      </c>
      <c r="M5719">
        <v>44.843000000000004</v>
      </c>
    </row>
    <row r="5720" spans="1:13" x14ac:dyDescent="0.35">
      <c r="A5720">
        <v>5716</v>
      </c>
      <c r="B5720" t="s">
        <v>3185</v>
      </c>
      <c r="C5720">
        <v>0</v>
      </c>
      <c r="D5720">
        <v>13.968999999999999</v>
      </c>
      <c r="E5720">
        <v>12.465999999999999</v>
      </c>
      <c r="F5720">
        <v>6.8550000000000004</v>
      </c>
      <c r="G5720">
        <v>4.7309999999999999</v>
      </c>
      <c r="H5720">
        <v>101227.776</v>
      </c>
      <c r="I5720">
        <v>0.214</v>
      </c>
      <c r="J5720">
        <v>0</v>
      </c>
      <c r="K5720">
        <v>0</v>
      </c>
      <c r="L5720">
        <v>-9.2149999999999999</v>
      </c>
      <c r="M5720">
        <v>58.04</v>
      </c>
    </row>
    <row r="5721" spans="1:13" x14ac:dyDescent="0.35">
      <c r="A5721">
        <v>5717</v>
      </c>
      <c r="B5721" t="s">
        <v>3184</v>
      </c>
      <c r="C5721">
        <v>2.7349999999999999</v>
      </c>
      <c r="D5721">
        <v>14.02</v>
      </c>
      <c r="E5721">
        <v>12.407</v>
      </c>
      <c r="F5721">
        <v>6.6559999999999997</v>
      </c>
      <c r="G5721">
        <v>4.6929999999999996</v>
      </c>
      <c r="H5721">
        <v>101233.951</v>
      </c>
      <c r="I5721">
        <v>0.14299999999999999</v>
      </c>
      <c r="J5721">
        <v>2.6789999999999998</v>
      </c>
      <c r="K5721">
        <v>1.0999999999999999E-2</v>
      </c>
      <c r="L5721">
        <v>-1.1950000000000001</v>
      </c>
      <c r="M5721">
        <v>70.534999999999997</v>
      </c>
    </row>
    <row r="5722" spans="1:13" x14ac:dyDescent="0.35">
      <c r="A5722">
        <v>5718</v>
      </c>
      <c r="B5722" t="s">
        <v>3183</v>
      </c>
      <c r="C5722">
        <v>44.027000000000001</v>
      </c>
      <c r="D5722">
        <v>14.74</v>
      </c>
      <c r="E5722">
        <v>12.506</v>
      </c>
      <c r="F5722">
        <v>6.742</v>
      </c>
      <c r="G5722">
        <v>4.4009999999999998</v>
      </c>
      <c r="H5722">
        <v>101256.742</v>
      </c>
      <c r="I5722">
        <v>0.16900000000000001</v>
      </c>
      <c r="J5722">
        <v>36.411999999999999</v>
      </c>
      <c r="K5722">
        <v>6.8620000000000001</v>
      </c>
      <c r="L5722">
        <v>7.4329999999999998</v>
      </c>
      <c r="M5722">
        <v>82.534000000000006</v>
      </c>
    </row>
    <row r="5723" spans="1:13" x14ac:dyDescent="0.35">
      <c r="A5723">
        <v>5719</v>
      </c>
      <c r="B5723" t="s">
        <v>3182</v>
      </c>
      <c r="C5723">
        <v>136.51599999999999</v>
      </c>
      <c r="D5723">
        <v>16.202000000000002</v>
      </c>
      <c r="E5723">
        <v>13.273999999999999</v>
      </c>
      <c r="F5723">
        <v>7.01</v>
      </c>
      <c r="G5723">
        <v>4.71</v>
      </c>
      <c r="H5723">
        <v>101274.158</v>
      </c>
      <c r="I5723">
        <v>0.16800000000000001</v>
      </c>
      <c r="J5723">
        <v>91.536000000000001</v>
      </c>
      <c r="K5723">
        <v>43.350999999999999</v>
      </c>
      <c r="L5723">
        <v>16.337</v>
      </c>
      <c r="M5723">
        <v>94.632999999999996</v>
      </c>
    </row>
    <row r="5724" spans="1:13" x14ac:dyDescent="0.35">
      <c r="A5724">
        <v>5720</v>
      </c>
      <c r="B5724" t="s">
        <v>3181</v>
      </c>
      <c r="C5724">
        <v>246.345</v>
      </c>
      <c r="D5724">
        <v>17.548999999999999</v>
      </c>
      <c r="E5724">
        <v>13.949</v>
      </c>
      <c r="F5724">
        <v>7.2140000000000004</v>
      </c>
      <c r="G5724">
        <v>4.8230000000000004</v>
      </c>
      <c r="H5724">
        <v>101301.565</v>
      </c>
      <c r="I5724">
        <v>8.4000000000000005E-2</v>
      </c>
      <c r="J5724">
        <v>143.05199999999999</v>
      </c>
      <c r="K5724">
        <v>101.508</v>
      </c>
      <c r="L5724">
        <v>25.004999999999999</v>
      </c>
      <c r="M5724">
        <v>107.319</v>
      </c>
    </row>
    <row r="5725" spans="1:13" x14ac:dyDescent="0.35">
      <c r="A5725">
        <v>5721</v>
      </c>
      <c r="B5725" t="s">
        <v>3180</v>
      </c>
      <c r="C5725">
        <v>334.077</v>
      </c>
      <c r="D5725">
        <v>18.597000000000001</v>
      </c>
      <c r="E5725">
        <v>14.566000000000001</v>
      </c>
      <c r="F5725">
        <v>6.9790000000000001</v>
      </c>
      <c r="G5725">
        <v>5.0170000000000003</v>
      </c>
      <c r="H5725">
        <v>101321.74099999999</v>
      </c>
      <c r="I5725">
        <v>7.0999999999999994E-2</v>
      </c>
      <c r="J5725">
        <v>182.458</v>
      </c>
      <c r="K5725">
        <v>149.24600000000001</v>
      </c>
      <c r="L5725">
        <v>33.119</v>
      </c>
      <c r="M5725">
        <v>121.536</v>
      </c>
    </row>
    <row r="5726" spans="1:13" x14ac:dyDescent="0.35">
      <c r="A5726">
        <v>5722</v>
      </c>
      <c r="B5726" t="s">
        <v>3179</v>
      </c>
      <c r="C5726">
        <v>409.81400000000002</v>
      </c>
      <c r="D5726">
        <v>19.405999999999999</v>
      </c>
      <c r="E5726">
        <v>15.125999999999999</v>
      </c>
      <c r="F5726">
        <v>7.0170000000000003</v>
      </c>
      <c r="G5726">
        <v>4.7240000000000002</v>
      </c>
      <c r="H5726">
        <v>101333.624</v>
      </c>
      <c r="I5726">
        <v>6.8000000000000005E-2</v>
      </c>
      <c r="J5726">
        <v>220.05500000000001</v>
      </c>
      <c r="K5726">
        <v>186.577</v>
      </c>
      <c r="L5726">
        <v>39.932000000000002</v>
      </c>
      <c r="M5726">
        <v>137.80799999999999</v>
      </c>
    </row>
    <row r="5727" spans="1:13" x14ac:dyDescent="0.35">
      <c r="A5727">
        <v>5723</v>
      </c>
      <c r="B5727" t="s">
        <v>3178</v>
      </c>
      <c r="C5727">
        <v>455.50400000000002</v>
      </c>
      <c r="D5727">
        <v>19.783999999999999</v>
      </c>
      <c r="E5727">
        <v>15.558</v>
      </c>
      <c r="F5727">
        <v>6.9320000000000004</v>
      </c>
      <c r="G5727">
        <v>4.7460000000000004</v>
      </c>
      <c r="H5727">
        <v>101346.838</v>
      </c>
      <c r="I5727">
        <v>0.26500000000000001</v>
      </c>
      <c r="J5727">
        <v>230.49700000000001</v>
      </c>
      <c r="K5727">
        <v>223.21199999999999</v>
      </c>
      <c r="L5727">
        <v>44.732999999999997</v>
      </c>
      <c r="M5727">
        <v>156.726</v>
      </c>
    </row>
    <row r="5728" spans="1:13" x14ac:dyDescent="0.35">
      <c r="A5728">
        <v>5724</v>
      </c>
      <c r="B5728" t="s">
        <v>3177</v>
      </c>
      <c r="C5728">
        <v>473.00799999999998</v>
      </c>
      <c r="D5728">
        <v>20.242999999999999</v>
      </c>
      <c r="E5728">
        <v>15.981</v>
      </c>
      <c r="F5728">
        <v>7.0270000000000001</v>
      </c>
      <c r="G5728">
        <v>5.2140000000000004</v>
      </c>
      <c r="H5728">
        <v>101358.22100000001</v>
      </c>
      <c r="I5728">
        <v>5.8000000000000003E-2</v>
      </c>
      <c r="J5728">
        <v>240.43</v>
      </c>
      <c r="K5728">
        <v>234.22499999999999</v>
      </c>
      <c r="L5728">
        <v>46.692</v>
      </c>
      <c r="M5728">
        <v>177.779</v>
      </c>
    </row>
    <row r="5729" spans="1:13" x14ac:dyDescent="0.35">
      <c r="A5729">
        <v>5725</v>
      </c>
      <c r="B5729" t="s">
        <v>3176</v>
      </c>
      <c r="C5729">
        <v>445.96899999999999</v>
      </c>
      <c r="D5729">
        <v>20.146000000000001</v>
      </c>
      <c r="E5729">
        <v>16.190999999999999</v>
      </c>
      <c r="F5729">
        <v>6.9809999999999999</v>
      </c>
      <c r="G5729">
        <v>5.2679999999999998</v>
      </c>
      <c r="H5729">
        <v>101356.72199999999</v>
      </c>
      <c r="I5729">
        <v>0.35599999999999998</v>
      </c>
      <c r="J5729">
        <v>231.75700000000001</v>
      </c>
      <c r="K5729">
        <v>214.25</v>
      </c>
      <c r="L5729">
        <v>45.378999999999998</v>
      </c>
      <c r="M5729">
        <v>199.01300000000001</v>
      </c>
    </row>
    <row r="5730" spans="1:13" x14ac:dyDescent="0.35">
      <c r="A5730">
        <v>5726</v>
      </c>
      <c r="B5730" t="s">
        <v>3175</v>
      </c>
      <c r="C5730">
        <v>407.92700000000002</v>
      </c>
      <c r="D5730">
        <v>20.393999999999998</v>
      </c>
      <c r="E5730">
        <v>16.645</v>
      </c>
      <c r="F5730">
        <v>7.3840000000000003</v>
      </c>
      <c r="G5730">
        <v>5.0540000000000003</v>
      </c>
      <c r="H5730">
        <v>101363.579</v>
      </c>
      <c r="I5730">
        <v>6.0999999999999999E-2</v>
      </c>
      <c r="J5730">
        <v>224.834</v>
      </c>
      <c r="K5730">
        <v>186.60300000000001</v>
      </c>
      <c r="L5730">
        <v>41.11</v>
      </c>
      <c r="M5730">
        <v>218.34</v>
      </c>
    </row>
    <row r="5731" spans="1:13" x14ac:dyDescent="0.35">
      <c r="A5731">
        <v>5727</v>
      </c>
      <c r="B5731" t="s">
        <v>3174</v>
      </c>
      <c r="C5731">
        <v>369.84</v>
      </c>
      <c r="D5731">
        <v>20.341999999999999</v>
      </c>
      <c r="E5731">
        <v>16.902999999999999</v>
      </c>
      <c r="F5731">
        <v>7.5949999999999998</v>
      </c>
      <c r="G5731">
        <v>5.5</v>
      </c>
      <c r="H5731">
        <v>101360.66899999999</v>
      </c>
      <c r="I5731">
        <v>0.122</v>
      </c>
      <c r="J5731">
        <v>189.197</v>
      </c>
      <c r="K5731">
        <v>182.333</v>
      </c>
      <c r="L5731">
        <v>34.564999999999998</v>
      </c>
      <c r="M5731">
        <v>235.285</v>
      </c>
    </row>
    <row r="5732" spans="1:13" x14ac:dyDescent="0.35">
      <c r="A5732">
        <v>5728</v>
      </c>
      <c r="B5732" t="s">
        <v>3173</v>
      </c>
      <c r="C5732">
        <v>240.90100000000001</v>
      </c>
      <c r="D5732">
        <v>19.652000000000001</v>
      </c>
      <c r="E5732">
        <v>17.059999999999999</v>
      </c>
      <c r="F5732">
        <v>7.63</v>
      </c>
      <c r="G5732">
        <v>5.0750000000000002</v>
      </c>
      <c r="H5732">
        <v>101377.462</v>
      </c>
      <c r="I5732">
        <v>3.7999999999999999E-2</v>
      </c>
      <c r="J5732">
        <v>146.28700000000001</v>
      </c>
      <c r="K5732">
        <v>95.62</v>
      </c>
      <c r="L5732">
        <v>26.667999999999999</v>
      </c>
      <c r="M5732">
        <v>249.797</v>
      </c>
    </row>
    <row r="5733" spans="1:13" x14ac:dyDescent="0.35">
      <c r="A5733">
        <v>5729</v>
      </c>
      <c r="B5733" t="s">
        <v>3172</v>
      </c>
      <c r="C5733">
        <v>155.559</v>
      </c>
      <c r="D5733">
        <v>18.885000000000002</v>
      </c>
      <c r="E5733">
        <v>17.172999999999998</v>
      </c>
      <c r="F5733">
        <v>7.72</v>
      </c>
      <c r="G5733">
        <v>5.9649999999999999</v>
      </c>
      <c r="H5733">
        <v>101378.401</v>
      </c>
      <c r="I5733">
        <v>1.2E-2</v>
      </c>
      <c r="J5733">
        <v>92.06</v>
      </c>
      <c r="K5733">
        <v>65.438000000000002</v>
      </c>
      <c r="L5733">
        <v>18.021999999999998</v>
      </c>
      <c r="M5733">
        <v>262.76</v>
      </c>
    </row>
    <row r="5734" spans="1:13" x14ac:dyDescent="0.35">
      <c r="A5734">
        <v>5730</v>
      </c>
      <c r="B5734" t="s">
        <v>3171</v>
      </c>
      <c r="C5734">
        <v>61.604999999999997</v>
      </c>
      <c r="D5734">
        <v>17.745999999999999</v>
      </c>
      <c r="E5734">
        <v>17.236999999999998</v>
      </c>
      <c r="F5734">
        <v>8.2669999999999995</v>
      </c>
      <c r="G5734">
        <v>5.7039999999999997</v>
      </c>
      <c r="H5734">
        <v>101351.25900000001</v>
      </c>
      <c r="I5734">
        <v>7.5999999999999998E-2</v>
      </c>
      <c r="J5734">
        <v>46.179000000000002</v>
      </c>
      <c r="K5734">
        <v>16.248999999999999</v>
      </c>
      <c r="L5734">
        <v>9.1010000000000009</v>
      </c>
      <c r="M5734">
        <v>274.904</v>
      </c>
    </row>
    <row r="5735" spans="1:13" x14ac:dyDescent="0.35">
      <c r="A5735">
        <v>5731</v>
      </c>
      <c r="B5735" t="s">
        <v>3170</v>
      </c>
      <c r="C5735">
        <v>10.252000000000001</v>
      </c>
      <c r="D5735">
        <v>16.55</v>
      </c>
      <c r="E5735">
        <v>16.411000000000001</v>
      </c>
      <c r="F5735">
        <v>7.0369999999999999</v>
      </c>
      <c r="G5735">
        <v>4.7610000000000001</v>
      </c>
      <c r="H5735">
        <v>101419.88400000001</v>
      </c>
      <c r="I5735">
        <v>0.13300000000000001</v>
      </c>
      <c r="J5735">
        <v>7.7050000000000001</v>
      </c>
      <c r="K5735">
        <v>2.65</v>
      </c>
      <c r="L5735">
        <v>0.379</v>
      </c>
      <c r="M5735">
        <v>286.86399999999998</v>
      </c>
    </row>
    <row r="5736" spans="1:13" x14ac:dyDescent="0.35">
      <c r="A5736">
        <v>5732</v>
      </c>
      <c r="B5736" t="s">
        <v>3169</v>
      </c>
      <c r="C5736">
        <v>0</v>
      </c>
      <c r="D5736">
        <v>15.772</v>
      </c>
      <c r="E5736">
        <v>15.574999999999999</v>
      </c>
      <c r="F5736">
        <v>7.319</v>
      </c>
      <c r="G5736">
        <v>4.4610000000000003</v>
      </c>
      <c r="H5736">
        <v>101444.967</v>
      </c>
      <c r="I5736">
        <v>0</v>
      </c>
      <c r="J5736">
        <v>0</v>
      </c>
      <c r="K5736">
        <v>0</v>
      </c>
      <c r="L5736">
        <v>-7.8029999999999999</v>
      </c>
      <c r="M5736">
        <v>299.161</v>
      </c>
    </row>
    <row r="5737" spans="1:13" x14ac:dyDescent="0.35">
      <c r="A5737">
        <v>5733</v>
      </c>
      <c r="B5737" t="s">
        <v>3168</v>
      </c>
      <c r="C5737">
        <v>0</v>
      </c>
      <c r="D5737">
        <v>14.974</v>
      </c>
      <c r="E5737">
        <v>14.804</v>
      </c>
      <c r="F5737">
        <v>7.7240000000000002</v>
      </c>
      <c r="G5737">
        <v>4.4729999999999999</v>
      </c>
      <c r="H5737">
        <v>101444.51300000001</v>
      </c>
      <c r="I5737">
        <v>0.14499999999999999</v>
      </c>
      <c r="J5737">
        <v>0</v>
      </c>
      <c r="K5737">
        <v>0</v>
      </c>
      <c r="L5737">
        <v>-15.042999999999999</v>
      </c>
      <c r="M5737">
        <v>312.31599999999997</v>
      </c>
    </row>
    <row r="5738" spans="1:13" x14ac:dyDescent="0.35">
      <c r="A5738">
        <v>5734</v>
      </c>
      <c r="B5738" t="s">
        <v>3167</v>
      </c>
      <c r="C5738">
        <v>0</v>
      </c>
      <c r="D5738">
        <v>14.552</v>
      </c>
      <c r="E5738">
        <v>13.954000000000001</v>
      </c>
      <c r="F5738">
        <v>7.5460000000000003</v>
      </c>
      <c r="G5738">
        <v>4.58</v>
      </c>
      <c r="H5738">
        <v>101455.13800000001</v>
      </c>
      <c r="I5738">
        <v>0.32700000000000001</v>
      </c>
      <c r="J5738">
        <v>0</v>
      </c>
      <c r="K5738">
        <v>0</v>
      </c>
      <c r="L5738">
        <v>-20.878</v>
      </c>
      <c r="M5738">
        <v>326.71699999999998</v>
      </c>
    </row>
    <row r="5739" spans="1:13" x14ac:dyDescent="0.35">
      <c r="A5739">
        <v>5735</v>
      </c>
      <c r="B5739" t="s">
        <v>3166</v>
      </c>
      <c r="C5739">
        <v>0</v>
      </c>
      <c r="D5739">
        <v>14.183</v>
      </c>
      <c r="E5739">
        <v>13.122999999999999</v>
      </c>
      <c r="F5739">
        <v>7.5419999999999998</v>
      </c>
      <c r="G5739">
        <v>4.867</v>
      </c>
      <c r="H5739">
        <v>101442.594</v>
      </c>
      <c r="I5739">
        <v>0.35099999999999998</v>
      </c>
      <c r="J5739">
        <v>0</v>
      </c>
      <c r="K5739">
        <v>0</v>
      </c>
      <c r="L5739">
        <v>-24.71</v>
      </c>
      <c r="M5739">
        <v>342.06400000000002</v>
      </c>
    </row>
    <row r="5740" spans="1:13" x14ac:dyDescent="0.35">
      <c r="A5740">
        <v>5736</v>
      </c>
      <c r="B5740" t="s">
        <v>3165</v>
      </c>
      <c r="C5740">
        <v>0</v>
      </c>
      <c r="D5740">
        <v>13.957000000000001</v>
      </c>
      <c r="E5740">
        <v>12.38</v>
      </c>
      <c r="F5740">
        <v>7.5730000000000004</v>
      </c>
      <c r="G5740">
        <v>4.5129999999999999</v>
      </c>
      <c r="H5740">
        <v>101427.281</v>
      </c>
      <c r="I5740">
        <v>0.16300000000000001</v>
      </c>
      <c r="J5740">
        <v>0</v>
      </c>
      <c r="K5740">
        <v>0</v>
      </c>
      <c r="L5740">
        <v>-26.24</v>
      </c>
      <c r="M5740">
        <v>329.411</v>
      </c>
    </row>
    <row r="5741" spans="1:13" x14ac:dyDescent="0.35">
      <c r="A5741">
        <v>5737</v>
      </c>
      <c r="B5741" t="s">
        <v>3164</v>
      </c>
      <c r="C5741">
        <v>0</v>
      </c>
      <c r="D5741">
        <v>13.68</v>
      </c>
      <c r="E5741">
        <v>12.193</v>
      </c>
      <c r="F5741">
        <v>7.5709999999999997</v>
      </c>
      <c r="G5741">
        <v>4.9370000000000003</v>
      </c>
      <c r="H5741">
        <v>101412.493</v>
      </c>
      <c r="I5741">
        <v>0.13200000000000001</v>
      </c>
      <c r="J5741">
        <v>0</v>
      </c>
      <c r="K5741">
        <v>0</v>
      </c>
      <c r="L5741">
        <v>-25.25</v>
      </c>
      <c r="M5741">
        <v>14.638999999999999</v>
      </c>
    </row>
    <row r="5742" spans="1:13" x14ac:dyDescent="0.35">
      <c r="A5742">
        <v>5738</v>
      </c>
      <c r="B5742" t="s">
        <v>3163</v>
      </c>
      <c r="C5742">
        <v>0</v>
      </c>
      <c r="D5742">
        <v>13.513999999999999</v>
      </c>
      <c r="E5742">
        <v>12.019</v>
      </c>
      <c r="F5742">
        <v>7.5279999999999996</v>
      </c>
      <c r="G5742">
        <v>5.633</v>
      </c>
      <c r="H5742">
        <v>101400.27</v>
      </c>
      <c r="I5742">
        <v>9.6000000000000002E-2</v>
      </c>
      <c r="J5742">
        <v>0</v>
      </c>
      <c r="K5742">
        <v>0</v>
      </c>
      <c r="L5742">
        <v>-21.843</v>
      </c>
      <c r="M5742">
        <v>30.388999999999999</v>
      </c>
    </row>
    <row r="5743" spans="1:13" x14ac:dyDescent="0.35">
      <c r="A5743">
        <v>5739</v>
      </c>
      <c r="B5743" t="s">
        <v>3162</v>
      </c>
      <c r="C5743">
        <v>0</v>
      </c>
      <c r="D5743">
        <v>13.486000000000001</v>
      </c>
      <c r="E5743">
        <v>11.848000000000001</v>
      </c>
      <c r="F5743">
        <v>7.86</v>
      </c>
      <c r="G5743">
        <v>6.0640000000000001</v>
      </c>
      <c r="H5743">
        <v>101395.82</v>
      </c>
      <c r="I5743">
        <v>0.20100000000000001</v>
      </c>
      <c r="J5743">
        <v>0</v>
      </c>
      <c r="K5743">
        <v>0</v>
      </c>
      <c r="L5743">
        <v>-16.420000000000002</v>
      </c>
      <c r="M5743">
        <v>44.94</v>
      </c>
    </row>
    <row r="5744" spans="1:13" x14ac:dyDescent="0.35">
      <c r="A5744">
        <v>5740</v>
      </c>
      <c r="B5744" t="s">
        <v>3161</v>
      </c>
      <c r="C5744">
        <v>0</v>
      </c>
      <c r="D5744">
        <v>13.301</v>
      </c>
      <c r="E5744">
        <v>11.613</v>
      </c>
      <c r="F5744">
        <v>7.7759999999999998</v>
      </c>
      <c r="G5744">
        <v>5.2859999999999996</v>
      </c>
      <c r="H5744">
        <v>101380.402</v>
      </c>
      <c r="I5744">
        <v>0.17100000000000001</v>
      </c>
      <c r="J5744">
        <v>0</v>
      </c>
      <c r="K5744">
        <v>0</v>
      </c>
      <c r="L5744">
        <v>-9.4359999999999999</v>
      </c>
      <c r="M5744">
        <v>58.353999999999999</v>
      </c>
    </row>
    <row r="5745" spans="1:13" x14ac:dyDescent="0.35">
      <c r="A5745">
        <v>5741</v>
      </c>
      <c r="B5745" t="s">
        <v>3160</v>
      </c>
      <c r="C5745">
        <v>2.0550000000000002</v>
      </c>
      <c r="D5745">
        <v>13.225</v>
      </c>
      <c r="E5745">
        <v>11.43</v>
      </c>
      <c r="F5745">
        <v>7.7240000000000002</v>
      </c>
      <c r="G5745">
        <v>5.05</v>
      </c>
      <c r="H5745">
        <v>101391.62699999999</v>
      </c>
      <c r="I5745">
        <v>0.22800000000000001</v>
      </c>
      <c r="J5745">
        <v>2.0089999999999999</v>
      </c>
      <c r="K5745">
        <v>8.9999999999999993E-3</v>
      </c>
      <c r="L5745">
        <v>-1.4630000000000001</v>
      </c>
      <c r="M5745">
        <v>70.763999999999996</v>
      </c>
    </row>
    <row r="5746" spans="1:13" x14ac:dyDescent="0.35">
      <c r="A5746">
        <v>5742</v>
      </c>
      <c r="B5746" t="s">
        <v>3159</v>
      </c>
      <c r="C5746">
        <v>42.771000000000001</v>
      </c>
      <c r="D5746">
        <v>14.102</v>
      </c>
      <c r="E5746">
        <v>11.422000000000001</v>
      </c>
      <c r="F5746">
        <v>7.5670000000000002</v>
      </c>
      <c r="G5746">
        <v>5.3310000000000004</v>
      </c>
      <c r="H5746">
        <v>101407.459</v>
      </c>
      <c r="I5746">
        <v>0.19700000000000001</v>
      </c>
      <c r="J5746">
        <v>32.97</v>
      </c>
      <c r="K5746">
        <v>8.8130000000000006</v>
      </c>
      <c r="L5746">
        <v>7.1970000000000001</v>
      </c>
      <c r="M5746">
        <v>82.8</v>
      </c>
    </row>
    <row r="5747" spans="1:13" x14ac:dyDescent="0.35">
      <c r="A5747">
        <v>5743</v>
      </c>
      <c r="B5747" t="s">
        <v>3158</v>
      </c>
      <c r="C5747">
        <v>119.499</v>
      </c>
      <c r="D5747">
        <v>15.439</v>
      </c>
      <c r="E5747">
        <v>12.208</v>
      </c>
      <c r="F5747">
        <v>7.617</v>
      </c>
      <c r="G5747">
        <v>5.6219999999999999</v>
      </c>
      <c r="H5747">
        <v>101431.476</v>
      </c>
      <c r="I5747">
        <v>0.16800000000000001</v>
      </c>
      <c r="J5747">
        <v>82.736000000000004</v>
      </c>
      <c r="K5747">
        <v>33.524999999999999</v>
      </c>
      <c r="L5747">
        <v>16.074000000000002</v>
      </c>
      <c r="M5747">
        <v>94.875</v>
      </c>
    </row>
    <row r="5748" spans="1:13" x14ac:dyDescent="0.35">
      <c r="A5748">
        <v>5744</v>
      </c>
      <c r="B5748" t="s">
        <v>3157</v>
      </c>
      <c r="C5748">
        <v>222.89400000000001</v>
      </c>
      <c r="D5748">
        <v>16.809000000000001</v>
      </c>
      <c r="E5748">
        <v>12.988</v>
      </c>
      <c r="F5748">
        <v>7.5469999999999997</v>
      </c>
      <c r="G5748">
        <v>5.4290000000000003</v>
      </c>
      <c r="H5748">
        <v>101446.117</v>
      </c>
      <c r="I5748">
        <v>0.17799999999999999</v>
      </c>
      <c r="J5748">
        <v>130.02000000000001</v>
      </c>
      <c r="K5748">
        <v>88.058000000000007</v>
      </c>
      <c r="L5748">
        <v>24.777999999999999</v>
      </c>
      <c r="M5748">
        <v>107.633</v>
      </c>
    </row>
    <row r="5749" spans="1:13" x14ac:dyDescent="0.35">
      <c r="A5749">
        <v>5745</v>
      </c>
      <c r="B5749" t="s">
        <v>3156</v>
      </c>
      <c r="C5749">
        <v>305.66000000000003</v>
      </c>
      <c r="D5749">
        <v>17.620999999999999</v>
      </c>
      <c r="E5749">
        <v>13.651</v>
      </c>
      <c r="F5749">
        <v>7.569</v>
      </c>
      <c r="G5749">
        <v>5.5129999999999999</v>
      </c>
      <c r="H5749">
        <v>101458.572</v>
      </c>
      <c r="I5749">
        <v>0.13900000000000001</v>
      </c>
      <c r="J5749">
        <v>175.82</v>
      </c>
      <c r="K5749">
        <v>124.705</v>
      </c>
      <c r="L5749">
        <v>32.841999999999999</v>
      </c>
      <c r="M5749">
        <v>121.79600000000001</v>
      </c>
    </row>
    <row r="5750" spans="1:13" x14ac:dyDescent="0.35">
      <c r="A5750">
        <v>5746</v>
      </c>
      <c r="B5750" t="s">
        <v>3155</v>
      </c>
      <c r="C5750">
        <v>342.64800000000002</v>
      </c>
      <c r="D5750">
        <v>18.27</v>
      </c>
      <c r="E5750">
        <v>14.211</v>
      </c>
      <c r="F5750">
        <v>7.6929999999999996</v>
      </c>
      <c r="G5750">
        <v>5.9109999999999996</v>
      </c>
      <c r="H5750">
        <v>101457.681</v>
      </c>
      <c r="I5750">
        <v>0.12</v>
      </c>
      <c r="J5750">
        <v>207.69399999999999</v>
      </c>
      <c r="K5750">
        <v>127.524</v>
      </c>
      <c r="L5750">
        <v>39.65</v>
      </c>
      <c r="M5750">
        <v>138.101</v>
      </c>
    </row>
    <row r="5751" spans="1:13" x14ac:dyDescent="0.35">
      <c r="A5751">
        <v>5747</v>
      </c>
      <c r="B5751" t="s">
        <v>3154</v>
      </c>
      <c r="C5751">
        <v>402.55599999999998</v>
      </c>
      <c r="D5751">
        <v>18.922000000000001</v>
      </c>
      <c r="E5751">
        <v>14.683999999999999</v>
      </c>
      <c r="F5751">
        <v>7.6289999999999996</v>
      </c>
      <c r="G5751">
        <v>5.91</v>
      </c>
      <c r="H5751">
        <v>101450.007</v>
      </c>
      <c r="I5751">
        <v>0.11899999999999999</v>
      </c>
      <c r="J5751">
        <v>241.34100000000001</v>
      </c>
      <c r="K5751">
        <v>157.42500000000001</v>
      </c>
      <c r="L5751">
        <v>44.42</v>
      </c>
      <c r="M5751">
        <v>156.98400000000001</v>
      </c>
    </row>
    <row r="5752" spans="1:13" x14ac:dyDescent="0.35">
      <c r="A5752">
        <v>5748</v>
      </c>
      <c r="B5752" t="s">
        <v>3153</v>
      </c>
      <c r="C5752">
        <v>408.45800000000003</v>
      </c>
      <c r="D5752">
        <v>19.190999999999999</v>
      </c>
      <c r="E5752">
        <v>15.211</v>
      </c>
      <c r="F5752">
        <v>7.8630000000000004</v>
      </c>
      <c r="G5752">
        <v>6.09</v>
      </c>
      <c r="H5752">
        <v>101445.496</v>
      </c>
      <c r="I5752">
        <v>8.8999999999999996E-2</v>
      </c>
      <c r="J5752">
        <v>246.46899999999999</v>
      </c>
      <c r="K5752">
        <v>156.24100000000001</v>
      </c>
      <c r="L5752">
        <v>46.344999999999999</v>
      </c>
      <c r="M5752">
        <v>177.893</v>
      </c>
    </row>
    <row r="5753" spans="1:13" x14ac:dyDescent="0.35">
      <c r="A5753">
        <v>5749</v>
      </c>
      <c r="B5753" t="s">
        <v>3152</v>
      </c>
      <c r="C5753">
        <v>387.10599999999999</v>
      </c>
      <c r="D5753">
        <v>19.422999999999998</v>
      </c>
      <c r="E5753">
        <v>15.585000000000001</v>
      </c>
      <c r="F5753">
        <v>7.75</v>
      </c>
      <c r="G5753">
        <v>5.7060000000000004</v>
      </c>
      <c r="H5753">
        <v>101440.405</v>
      </c>
      <c r="I5753">
        <v>0.13200000000000001</v>
      </c>
      <c r="J5753">
        <v>230.56700000000001</v>
      </c>
      <c r="K5753">
        <v>149.98500000000001</v>
      </c>
      <c r="L5753">
        <v>45.018000000000001</v>
      </c>
      <c r="M5753">
        <v>199.011</v>
      </c>
    </row>
    <row r="5754" spans="1:13" x14ac:dyDescent="0.35">
      <c r="A5754">
        <v>5750</v>
      </c>
      <c r="B5754" t="s">
        <v>3151</v>
      </c>
      <c r="C5754">
        <v>366.577</v>
      </c>
      <c r="D5754">
        <v>19.395</v>
      </c>
      <c r="E5754">
        <v>15.821</v>
      </c>
      <c r="F5754">
        <v>7.8310000000000004</v>
      </c>
      <c r="G5754">
        <v>5.7460000000000004</v>
      </c>
      <c r="H5754">
        <v>101429.05100000001</v>
      </c>
      <c r="I5754">
        <v>0.151</v>
      </c>
      <c r="J5754">
        <v>214.78700000000001</v>
      </c>
      <c r="K5754">
        <v>146.24199999999999</v>
      </c>
      <c r="L5754">
        <v>40.718000000000004</v>
      </c>
      <c r="M5754">
        <v>218.38399999999999</v>
      </c>
    </row>
    <row r="5755" spans="1:13" x14ac:dyDescent="0.35">
      <c r="A5755">
        <v>5751</v>
      </c>
      <c r="B5755" t="s">
        <v>3150</v>
      </c>
      <c r="C5755">
        <v>326.93299999999999</v>
      </c>
      <c r="D5755">
        <v>19.23</v>
      </c>
      <c r="E5755">
        <v>16.076000000000001</v>
      </c>
      <c r="F5755">
        <v>8.0299999999999994</v>
      </c>
      <c r="G5755">
        <v>5.2859999999999996</v>
      </c>
      <c r="H5755">
        <v>101421.38400000001</v>
      </c>
      <c r="I5755">
        <v>6.9000000000000006E-2</v>
      </c>
      <c r="J5755">
        <v>187.816</v>
      </c>
      <c r="K5755">
        <v>134.09</v>
      </c>
      <c r="L5755">
        <v>34.218000000000004</v>
      </c>
      <c r="M5755">
        <v>235.16200000000001</v>
      </c>
    </row>
    <row r="5756" spans="1:13" x14ac:dyDescent="0.35">
      <c r="A5756">
        <v>5752</v>
      </c>
      <c r="B5756" t="s">
        <v>3149</v>
      </c>
      <c r="C5756">
        <v>229.72200000000001</v>
      </c>
      <c r="D5756">
        <v>18.721</v>
      </c>
      <c r="E5756">
        <v>16.268999999999998</v>
      </c>
      <c r="F5756">
        <v>7.9210000000000003</v>
      </c>
      <c r="G5756">
        <v>5.907</v>
      </c>
      <c r="H5756">
        <v>101418.284</v>
      </c>
      <c r="I5756">
        <v>8.4000000000000005E-2</v>
      </c>
      <c r="J5756">
        <v>141.78800000000001</v>
      </c>
      <c r="K5756">
        <v>84.212999999999994</v>
      </c>
      <c r="L5756">
        <v>26.311</v>
      </c>
      <c r="M5756">
        <v>249.69</v>
      </c>
    </row>
    <row r="5757" spans="1:13" x14ac:dyDescent="0.35">
      <c r="A5757">
        <v>5753</v>
      </c>
      <c r="B5757" t="s">
        <v>3148</v>
      </c>
      <c r="C5757">
        <v>138.28100000000001</v>
      </c>
      <c r="D5757">
        <v>18.097000000000001</v>
      </c>
      <c r="E5757">
        <v>16.399999999999999</v>
      </c>
      <c r="F5757">
        <v>7.8650000000000002</v>
      </c>
      <c r="G5757">
        <v>5.7640000000000002</v>
      </c>
      <c r="H5757">
        <v>101416.41899999999</v>
      </c>
      <c r="I5757">
        <v>0.26400000000000001</v>
      </c>
      <c r="J5757">
        <v>92.471000000000004</v>
      </c>
      <c r="K5757">
        <v>43.262</v>
      </c>
      <c r="L5757">
        <v>17.683</v>
      </c>
      <c r="M5757">
        <v>262.62099999999998</v>
      </c>
    </row>
    <row r="5758" spans="1:13" x14ac:dyDescent="0.35">
      <c r="A5758">
        <v>5754</v>
      </c>
      <c r="B5758" t="s">
        <v>3147</v>
      </c>
      <c r="C5758">
        <v>58.546999999999997</v>
      </c>
      <c r="D5758">
        <v>17.053000000000001</v>
      </c>
      <c r="E5758">
        <v>16.468</v>
      </c>
      <c r="F5758">
        <v>7.9829999999999997</v>
      </c>
      <c r="G5758">
        <v>5.6390000000000002</v>
      </c>
      <c r="H5758">
        <v>101420.67600000001</v>
      </c>
      <c r="I5758">
        <v>0.129</v>
      </c>
      <c r="J5758">
        <v>44.35</v>
      </c>
      <c r="K5758">
        <v>13.17</v>
      </c>
      <c r="L5758">
        <v>8.8019999999999996</v>
      </c>
      <c r="M5758">
        <v>274.74200000000002</v>
      </c>
    </row>
    <row r="5759" spans="1:13" x14ac:dyDescent="0.35">
      <c r="A5759">
        <v>5755</v>
      </c>
      <c r="B5759" t="s">
        <v>3146</v>
      </c>
      <c r="C5759">
        <v>7.8739999999999997</v>
      </c>
      <c r="D5759">
        <v>15.946</v>
      </c>
      <c r="E5759">
        <v>15.567</v>
      </c>
      <c r="F5759">
        <v>7.8019999999999996</v>
      </c>
      <c r="G5759">
        <v>5.2510000000000003</v>
      </c>
      <c r="H5759">
        <v>101445.81</v>
      </c>
      <c r="I5759">
        <v>0.185</v>
      </c>
      <c r="J5759">
        <v>7.7549999999999999</v>
      </c>
      <c r="K5759">
        <v>7.3999999999999996E-2</v>
      </c>
      <c r="L5759">
        <v>5.6000000000000001E-2</v>
      </c>
      <c r="M5759">
        <v>286.70600000000002</v>
      </c>
    </row>
    <row r="5760" spans="1:13" x14ac:dyDescent="0.35">
      <c r="A5760">
        <v>5756</v>
      </c>
      <c r="B5760" t="s">
        <v>3145</v>
      </c>
      <c r="C5760">
        <v>0</v>
      </c>
      <c r="D5760">
        <v>15.2</v>
      </c>
      <c r="E5760">
        <v>14.792999999999999</v>
      </c>
      <c r="F5760">
        <v>7.5839999999999996</v>
      </c>
      <c r="G5760">
        <v>5.3440000000000003</v>
      </c>
      <c r="H5760">
        <v>101466.837</v>
      </c>
      <c r="I5760">
        <v>0.23400000000000001</v>
      </c>
      <c r="J5760">
        <v>0</v>
      </c>
      <c r="K5760">
        <v>0</v>
      </c>
      <c r="L5760">
        <v>-8.1470000000000002</v>
      </c>
      <c r="M5760">
        <v>299.04500000000002</v>
      </c>
    </row>
    <row r="5761" spans="1:13" x14ac:dyDescent="0.35">
      <c r="A5761">
        <v>5757</v>
      </c>
      <c r="B5761" t="s">
        <v>3144</v>
      </c>
      <c r="C5761">
        <v>0</v>
      </c>
      <c r="D5761">
        <v>14.757</v>
      </c>
      <c r="E5761">
        <v>14.084</v>
      </c>
      <c r="F5761">
        <v>7.5739999999999998</v>
      </c>
      <c r="G5761">
        <v>4.9189999999999996</v>
      </c>
      <c r="H5761">
        <v>101470.855</v>
      </c>
      <c r="I5761">
        <v>6.6000000000000003E-2</v>
      </c>
      <c r="J5761">
        <v>0</v>
      </c>
      <c r="K5761">
        <v>0</v>
      </c>
      <c r="L5761">
        <v>-15.388</v>
      </c>
      <c r="M5761">
        <v>312.22000000000003</v>
      </c>
    </row>
    <row r="5762" spans="1:13" x14ac:dyDescent="0.35">
      <c r="A5762">
        <v>5758</v>
      </c>
      <c r="B5762" t="s">
        <v>3143</v>
      </c>
      <c r="C5762">
        <v>0</v>
      </c>
      <c r="D5762">
        <v>14.202</v>
      </c>
      <c r="E5762">
        <v>13.426</v>
      </c>
      <c r="F5762">
        <v>7.3319999999999999</v>
      </c>
      <c r="G5762">
        <v>5.0460000000000003</v>
      </c>
      <c r="H5762">
        <v>101446.99800000001</v>
      </c>
      <c r="I5762">
        <v>0.64</v>
      </c>
      <c r="J5762">
        <v>0</v>
      </c>
      <c r="K5762">
        <v>0</v>
      </c>
      <c r="L5762">
        <v>-21.196000000000002</v>
      </c>
      <c r="M5762">
        <v>326.54599999999999</v>
      </c>
    </row>
    <row r="5763" spans="1:13" x14ac:dyDescent="0.35">
      <c r="A5763">
        <v>5759</v>
      </c>
      <c r="B5763" t="s">
        <v>3142</v>
      </c>
      <c r="C5763">
        <v>0</v>
      </c>
      <c r="D5763">
        <v>14.208</v>
      </c>
      <c r="E5763">
        <v>12.987</v>
      </c>
      <c r="F5763">
        <v>7.2750000000000004</v>
      </c>
      <c r="G5763">
        <v>5.2560000000000002</v>
      </c>
      <c r="H5763">
        <v>101439.844</v>
      </c>
      <c r="I5763">
        <v>5.5E-2</v>
      </c>
      <c r="J5763">
        <v>0</v>
      </c>
      <c r="K5763">
        <v>0</v>
      </c>
      <c r="L5763">
        <v>-25.053999999999998</v>
      </c>
      <c r="M5763">
        <v>342.02300000000002</v>
      </c>
    </row>
    <row r="5764" spans="1:13" x14ac:dyDescent="0.35">
      <c r="A5764">
        <v>5760</v>
      </c>
      <c r="B5764" t="s">
        <v>3141</v>
      </c>
      <c r="C5764">
        <v>2E-3</v>
      </c>
      <c r="D5764">
        <v>13.766999999999999</v>
      </c>
      <c r="E5764">
        <v>11.894</v>
      </c>
      <c r="F5764">
        <v>7.7060000000000004</v>
      </c>
      <c r="G5764">
        <v>5.4809999999999999</v>
      </c>
      <c r="H5764">
        <v>101435.29</v>
      </c>
      <c r="I5764">
        <v>0.32400000000000001</v>
      </c>
      <c r="J5764">
        <v>0</v>
      </c>
      <c r="K5764">
        <v>0</v>
      </c>
      <c r="L5764">
        <v>-26.602</v>
      </c>
      <c r="M5764">
        <v>332.74299999999999</v>
      </c>
    </row>
    <row r="5765" spans="1:13" x14ac:dyDescent="0.35">
      <c r="A5765">
        <v>5761</v>
      </c>
      <c r="B5765" t="s">
        <v>3140</v>
      </c>
      <c r="C5765">
        <v>0</v>
      </c>
      <c r="D5765">
        <v>13.911</v>
      </c>
      <c r="E5765">
        <v>11.98</v>
      </c>
      <c r="F5765">
        <v>7.702</v>
      </c>
      <c r="G5765">
        <v>5.0460000000000003</v>
      </c>
      <c r="H5765">
        <v>101420.038</v>
      </c>
      <c r="I5765">
        <v>2.9000000000000001E-2</v>
      </c>
      <c r="J5765">
        <v>0</v>
      </c>
      <c r="K5765">
        <v>0</v>
      </c>
      <c r="L5765">
        <v>-25.591000000000001</v>
      </c>
      <c r="M5765">
        <v>14.757</v>
      </c>
    </row>
    <row r="5766" spans="1:13" x14ac:dyDescent="0.35">
      <c r="A5766">
        <v>5762</v>
      </c>
      <c r="B5766" t="s">
        <v>3139</v>
      </c>
      <c r="C5766">
        <v>0</v>
      </c>
      <c r="D5766">
        <v>13.725</v>
      </c>
      <c r="E5766">
        <v>11.852</v>
      </c>
      <c r="F5766">
        <v>7.6</v>
      </c>
      <c r="G5766">
        <v>5.3040000000000003</v>
      </c>
      <c r="H5766">
        <v>101407.55100000001</v>
      </c>
      <c r="I5766">
        <v>0.03</v>
      </c>
      <c r="J5766">
        <v>0</v>
      </c>
      <c r="K5766">
        <v>0</v>
      </c>
      <c r="L5766">
        <v>-22.120999999999999</v>
      </c>
      <c r="M5766">
        <v>30.695</v>
      </c>
    </row>
    <row r="5767" spans="1:13" x14ac:dyDescent="0.35">
      <c r="A5767">
        <v>5763</v>
      </c>
      <c r="B5767" t="s">
        <v>3138</v>
      </c>
      <c r="C5767">
        <v>0</v>
      </c>
      <c r="D5767">
        <v>13.467000000000001</v>
      </c>
      <c r="E5767">
        <v>11.725</v>
      </c>
      <c r="F5767">
        <v>7.952</v>
      </c>
      <c r="G5767">
        <v>4.6120000000000001</v>
      </c>
      <c r="H5767">
        <v>101395.144</v>
      </c>
      <c r="I5767">
        <v>4.8000000000000001E-2</v>
      </c>
      <c r="J5767">
        <v>0</v>
      </c>
      <c r="K5767">
        <v>0</v>
      </c>
      <c r="L5767">
        <v>-16.706</v>
      </c>
      <c r="M5767">
        <v>45.161999999999999</v>
      </c>
    </row>
    <row r="5768" spans="1:13" x14ac:dyDescent="0.35">
      <c r="A5768">
        <v>5764</v>
      </c>
      <c r="B5768" t="s">
        <v>3137</v>
      </c>
      <c r="C5768">
        <v>0</v>
      </c>
      <c r="D5768">
        <v>13.356999999999999</v>
      </c>
      <c r="E5768">
        <v>11.66</v>
      </c>
      <c r="F5768">
        <v>8.01</v>
      </c>
      <c r="G5768">
        <v>5.1340000000000003</v>
      </c>
      <c r="H5768">
        <v>101394.118</v>
      </c>
      <c r="I5768">
        <v>7.0999999999999994E-2</v>
      </c>
      <c r="J5768">
        <v>0</v>
      </c>
      <c r="K5768">
        <v>0</v>
      </c>
      <c r="L5768">
        <v>-9.7249999999999996</v>
      </c>
      <c r="M5768">
        <v>58.561999999999998</v>
      </c>
    </row>
    <row r="5769" spans="1:13" x14ac:dyDescent="0.35">
      <c r="A5769">
        <v>5765</v>
      </c>
      <c r="B5769" t="s">
        <v>3136</v>
      </c>
      <c r="C5769">
        <v>1.92</v>
      </c>
      <c r="D5769">
        <v>13.311999999999999</v>
      </c>
      <c r="E5769">
        <v>11.545999999999999</v>
      </c>
      <c r="F5769">
        <v>7.6760000000000002</v>
      </c>
      <c r="G5769">
        <v>4.6929999999999996</v>
      </c>
      <c r="H5769">
        <v>101404.746</v>
      </c>
      <c r="I5769">
        <v>3.1E-2</v>
      </c>
      <c r="J5769">
        <v>1.891</v>
      </c>
      <c r="K5769">
        <v>7.0000000000000001E-3</v>
      </c>
      <c r="L5769">
        <v>-1.6910000000000001</v>
      </c>
      <c r="M5769">
        <v>71.051000000000002</v>
      </c>
    </row>
    <row r="5770" spans="1:13" x14ac:dyDescent="0.35">
      <c r="A5770">
        <v>5766</v>
      </c>
      <c r="B5770" t="s">
        <v>3135</v>
      </c>
      <c r="C5770">
        <v>41.347999999999999</v>
      </c>
      <c r="D5770">
        <v>14.064</v>
      </c>
      <c r="E5770">
        <v>11.675000000000001</v>
      </c>
      <c r="F5770">
        <v>7.7290000000000001</v>
      </c>
      <c r="G5770">
        <v>4.8970000000000002</v>
      </c>
      <c r="H5770">
        <v>101420.505</v>
      </c>
      <c r="I5770">
        <v>2.1000000000000001E-2</v>
      </c>
      <c r="J5770">
        <v>32.648000000000003</v>
      </c>
      <c r="K5770">
        <v>8.5250000000000004</v>
      </c>
      <c r="L5770">
        <v>6.9580000000000002</v>
      </c>
      <c r="M5770">
        <v>83.07</v>
      </c>
    </row>
    <row r="5771" spans="1:13" x14ac:dyDescent="0.35">
      <c r="A5771">
        <v>5767</v>
      </c>
      <c r="B5771" t="s">
        <v>3134</v>
      </c>
      <c r="C5771">
        <v>128.95699999999999</v>
      </c>
      <c r="D5771">
        <v>15.454000000000001</v>
      </c>
      <c r="E5771">
        <v>12.375</v>
      </c>
      <c r="F5771">
        <v>8.0229999999999997</v>
      </c>
      <c r="G5771">
        <v>4.8970000000000002</v>
      </c>
      <c r="H5771">
        <v>101434.43399999999</v>
      </c>
      <c r="I5771">
        <v>8.7999999999999995E-2</v>
      </c>
      <c r="J5771">
        <v>78.683999999999997</v>
      </c>
      <c r="K5771">
        <v>49.661000000000001</v>
      </c>
      <c r="L5771">
        <v>15.836</v>
      </c>
      <c r="M5771">
        <v>95.153999999999996</v>
      </c>
    </row>
    <row r="5772" spans="1:13" x14ac:dyDescent="0.35">
      <c r="A5772">
        <v>5768</v>
      </c>
      <c r="B5772" t="s">
        <v>3133</v>
      </c>
      <c r="C5772">
        <v>229.31800000000001</v>
      </c>
      <c r="D5772">
        <v>16.521000000000001</v>
      </c>
      <c r="E5772">
        <v>12.667</v>
      </c>
      <c r="F5772">
        <v>7.9790000000000001</v>
      </c>
      <c r="G5772">
        <v>5.2089999999999996</v>
      </c>
      <c r="H5772">
        <v>101473.71</v>
      </c>
      <c r="I5772">
        <v>0.22700000000000001</v>
      </c>
      <c r="J5772">
        <v>126.91200000000001</v>
      </c>
      <c r="K5772">
        <v>100.50700000000001</v>
      </c>
      <c r="L5772">
        <v>24.513999999999999</v>
      </c>
      <c r="M5772">
        <v>107.89700000000001</v>
      </c>
    </row>
    <row r="5773" spans="1:13" x14ac:dyDescent="0.35">
      <c r="A5773">
        <v>5769</v>
      </c>
      <c r="B5773" t="s">
        <v>3132</v>
      </c>
      <c r="C5773">
        <v>304.41800000000001</v>
      </c>
      <c r="D5773">
        <v>17.507999999999999</v>
      </c>
      <c r="E5773">
        <v>13.707000000000001</v>
      </c>
      <c r="F5773">
        <v>6.9749999999999996</v>
      </c>
      <c r="G5773">
        <v>5.5720000000000001</v>
      </c>
      <c r="H5773">
        <v>101475.567</v>
      </c>
      <c r="I5773">
        <v>0.3</v>
      </c>
      <c r="J5773">
        <v>162.31800000000001</v>
      </c>
      <c r="K5773">
        <v>136.69300000000001</v>
      </c>
      <c r="L5773">
        <v>32.561999999999998</v>
      </c>
      <c r="M5773">
        <v>122.04900000000001</v>
      </c>
    </row>
    <row r="5774" spans="1:13" x14ac:dyDescent="0.35">
      <c r="A5774">
        <v>5770</v>
      </c>
      <c r="B5774" t="s">
        <v>3131</v>
      </c>
      <c r="C5774">
        <v>380.91199999999998</v>
      </c>
      <c r="D5774">
        <v>18.254999999999999</v>
      </c>
      <c r="E5774">
        <v>14.31</v>
      </c>
      <c r="F5774">
        <v>7.23</v>
      </c>
      <c r="G5774">
        <v>5.0720000000000001</v>
      </c>
      <c r="H5774">
        <v>101478.91899999999</v>
      </c>
      <c r="I5774">
        <v>0.313</v>
      </c>
      <c r="J5774">
        <v>208.17099999999999</v>
      </c>
      <c r="K5774">
        <v>165.79499999999999</v>
      </c>
      <c r="L5774">
        <v>39.372999999999998</v>
      </c>
      <c r="M5774">
        <v>138.41399999999999</v>
      </c>
    </row>
    <row r="5775" spans="1:13" x14ac:dyDescent="0.35">
      <c r="A5775">
        <v>5771</v>
      </c>
      <c r="B5775" t="s">
        <v>3130</v>
      </c>
      <c r="C5775">
        <v>438.09699999999998</v>
      </c>
      <c r="D5775">
        <v>18.724</v>
      </c>
      <c r="E5775">
        <v>14.789</v>
      </c>
      <c r="F5775">
        <v>7.3639999999999999</v>
      </c>
      <c r="G5775">
        <v>5.3490000000000002</v>
      </c>
      <c r="H5775">
        <v>101480.319</v>
      </c>
      <c r="I5775">
        <v>0.14699999999999999</v>
      </c>
      <c r="J5775">
        <v>239.54400000000001</v>
      </c>
      <c r="K5775">
        <v>192.20099999999999</v>
      </c>
      <c r="L5775">
        <v>44.094000000000001</v>
      </c>
      <c r="M5775">
        <v>157.197</v>
      </c>
    </row>
    <row r="5776" spans="1:13" x14ac:dyDescent="0.35">
      <c r="A5776">
        <v>5772</v>
      </c>
      <c r="B5776" t="s">
        <v>3129</v>
      </c>
      <c r="C5776">
        <v>439.15600000000001</v>
      </c>
      <c r="D5776">
        <v>19.059000000000001</v>
      </c>
      <c r="E5776">
        <v>15.250999999999999</v>
      </c>
      <c r="F5776">
        <v>7.3570000000000002</v>
      </c>
      <c r="G5776">
        <v>5.6289999999999996</v>
      </c>
      <c r="H5776">
        <v>101486.927</v>
      </c>
      <c r="I5776">
        <v>0.186</v>
      </c>
      <c r="J5776">
        <v>249.98400000000001</v>
      </c>
      <c r="K5776">
        <v>181.72800000000001</v>
      </c>
      <c r="L5776">
        <v>45.994999999999997</v>
      </c>
      <c r="M5776">
        <v>177.96100000000001</v>
      </c>
    </row>
    <row r="5777" spans="1:13" x14ac:dyDescent="0.35">
      <c r="A5777">
        <v>5773</v>
      </c>
      <c r="B5777" t="s">
        <v>3128</v>
      </c>
      <c r="C5777">
        <v>427.14299999999997</v>
      </c>
      <c r="D5777">
        <v>18.902999999999999</v>
      </c>
      <c r="E5777">
        <v>15.48</v>
      </c>
      <c r="F5777">
        <v>7.5039999999999996</v>
      </c>
      <c r="G5777">
        <v>5.87</v>
      </c>
      <c r="H5777">
        <v>101488.936</v>
      </c>
      <c r="I5777">
        <v>0.09</v>
      </c>
      <c r="J5777">
        <v>250.75299999999999</v>
      </c>
      <c r="K5777">
        <v>171.232</v>
      </c>
      <c r="L5777">
        <v>44.662999999999997</v>
      </c>
      <c r="M5777">
        <v>198.983</v>
      </c>
    </row>
    <row r="5778" spans="1:13" x14ac:dyDescent="0.35">
      <c r="A5778">
        <v>5774</v>
      </c>
      <c r="B5778" t="s">
        <v>3127</v>
      </c>
      <c r="C5778">
        <v>366.15600000000001</v>
      </c>
      <c r="D5778">
        <v>18.98</v>
      </c>
      <c r="E5778">
        <v>15.555999999999999</v>
      </c>
      <c r="F5778">
        <v>7.774</v>
      </c>
      <c r="G5778">
        <v>5.3390000000000004</v>
      </c>
      <c r="H5778">
        <v>101483.758</v>
      </c>
      <c r="I5778">
        <v>0.11600000000000001</v>
      </c>
      <c r="J5778">
        <v>212.346</v>
      </c>
      <c r="K5778">
        <v>149.70599999999999</v>
      </c>
      <c r="L5778">
        <v>40.371000000000002</v>
      </c>
      <c r="M5778">
        <v>218.27500000000001</v>
      </c>
    </row>
    <row r="5779" spans="1:13" x14ac:dyDescent="0.35">
      <c r="A5779">
        <v>5775</v>
      </c>
      <c r="B5779" t="s">
        <v>3126</v>
      </c>
      <c r="C5779">
        <v>318.255</v>
      </c>
      <c r="D5779">
        <v>18.581</v>
      </c>
      <c r="E5779">
        <v>15.692</v>
      </c>
      <c r="F5779">
        <v>7.86</v>
      </c>
      <c r="G5779">
        <v>5.6020000000000003</v>
      </c>
      <c r="H5779">
        <v>101484.742</v>
      </c>
      <c r="I5779">
        <v>0.22500000000000001</v>
      </c>
      <c r="J5779">
        <v>188.73</v>
      </c>
      <c r="K5779">
        <v>124.877</v>
      </c>
      <c r="L5779">
        <v>33.889000000000003</v>
      </c>
      <c r="M5779">
        <v>235.001</v>
      </c>
    </row>
    <row r="5780" spans="1:13" x14ac:dyDescent="0.35">
      <c r="A5780">
        <v>5776</v>
      </c>
      <c r="B5780" t="s">
        <v>3125</v>
      </c>
      <c r="C5780">
        <v>227.84800000000001</v>
      </c>
      <c r="D5780">
        <v>18.122</v>
      </c>
      <c r="E5780">
        <v>15.827999999999999</v>
      </c>
      <c r="F5780">
        <v>7.8019999999999996</v>
      </c>
      <c r="G5780">
        <v>5.5810000000000004</v>
      </c>
      <c r="H5780">
        <v>101481.928</v>
      </c>
      <c r="I5780">
        <v>0.22600000000000001</v>
      </c>
      <c r="J5780">
        <v>144.84200000000001</v>
      </c>
      <c r="K5780">
        <v>79.254000000000005</v>
      </c>
      <c r="L5780">
        <v>26.007999999999999</v>
      </c>
      <c r="M5780">
        <v>249.48599999999999</v>
      </c>
    </row>
    <row r="5781" spans="1:13" x14ac:dyDescent="0.35">
      <c r="A5781">
        <v>5777</v>
      </c>
      <c r="B5781" t="s">
        <v>3124</v>
      </c>
      <c r="C5781">
        <v>160.74299999999999</v>
      </c>
      <c r="D5781">
        <v>17.47</v>
      </c>
      <c r="E5781">
        <v>15.835000000000001</v>
      </c>
      <c r="F5781">
        <v>7.5060000000000002</v>
      </c>
      <c r="G5781">
        <v>5.26</v>
      </c>
      <c r="H5781">
        <v>101481.928</v>
      </c>
      <c r="I5781">
        <v>0.251</v>
      </c>
      <c r="J5781">
        <v>98.37</v>
      </c>
      <c r="K5781">
        <v>60.183</v>
      </c>
      <c r="L5781">
        <v>17.373000000000001</v>
      </c>
      <c r="M5781">
        <v>262.44</v>
      </c>
    </row>
    <row r="5782" spans="1:13" x14ac:dyDescent="0.35">
      <c r="A5782">
        <v>5778</v>
      </c>
      <c r="B5782" t="s">
        <v>3123</v>
      </c>
      <c r="C5782">
        <v>66.908000000000001</v>
      </c>
      <c r="D5782">
        <v>16.41</v>
      </c>
      <c r="E5782">
        <v>15.827999999999999</v>
      </c>
      <c r="F5782">
        <v>7.2969999999999997</v>
      </c>
      <c r="G5782">
        <v>4.7409999999999997</v>
      </c>
      <c r="H5782">
        <v>101488.31299999999</v>
      </c>
      <c r="I5782">
        <v>0.187</v>
      </c>
      <c r="J5782">
        <v>46.296999999999997</v>
      </c>
      <c r="K5782">
        <v>19.888999999999999</v>
      </c>
      <c r="L5782">
        <v>8.4770000000000003</v>
      </c>
      <c r="M5782">
        <v>274.58699999999999</v>
      </c>
    </row>
    <row r="5783" spans="1:13" x14ac:dyDescent="0.35">
      <c r="A5783">
        <v>5779</v>
      </c>
      <c r="B5783" t="s">
        <v>3122</v>
      </c>
      <c r="C5783">
        <v>7.391</v>
      </c>
      <c r="D5783">
        <v>15.086</v>
      </c>
      <c r="E5783">
        <v>14.833</v>
      </c>
      <c r="F5783">
        <v>6.99</v>
      </c>
      <c r="G5783">
        <v>4.8179999999999996</v>
      </c>
      <c r="H5783">
        <v>101508.133</v>
      </c>
      <c r="I5783">
        <v>5.0999999999999997E-2</v>
      </c>
      <c r="J5783">
        <v>7.2430000000000003</v>
      </c>
      <c r="K5783">
        <v>2.4E-2</v>
      </c>
      <c r="L5783">
        <v>-0.27400000000000002</v>
      </c>
      <c r="M5783">
        <v>286.56200000000001</v>
      </c>
    </row>
    <row r="5784" spans="1:13" x14ac:dyDescent="0.35">
      <c r="A5784">
        <v>5780</v>
      </c>
      <c r="B5784" t="s">
        <v>3121</v>
      </c>
      <c r="C5784">
        <v>0</v>
      </c>
      <c r="D5784">
        <v>14.234</v>
      </c>
      <c r="E5784">
        <v>13.936999999999999</v>
      </c>
      <c r="F5784">
        <v>7.0490000000000004</v>
      </c>
      <c r="G5784">
        <v>5.0179999999999998</v>
      </c>
      <c r="H5784">
        <v>101526.572</v>
      </c>
      <c r="I5784">
        <v>9.4E-2</v>
      </c>
      <c r="J5784">
        <v>0</v>
      </c>
      <c r="K5784">
        <v>0</v>
      </c>
      <c r="L5784">
        <v>-8.4849999999999994</v>
      </c>
      <c r="M5784">
        <v>298.92</v>
      </c>
    </row>
    <row r="5785" spans="1:13" x14ac:dyDescent="0.35">
      <c r="A5785">
        <v>5781</v>
      </c>
      <c r="B5785" t="s">
        <v>3120</v>
      </c>
      <c r="C5785">
        <v>0</v>
      </c>
      <c r="D5785">
        <v>13.769</v>
      </c>
      <c r="E5785">
        <v>13.097</v>
      </c>
      <c r="F5785">
        <v>6.8079999999999998</v>
      </c>
      <c r="G5785">
        <v>4.7370000000000001</v>
      </c>
      <c r="H5785">
        <v>101526.03599999999</v>
      </c>
      <c r="I5785">
        <v>7.0000000000000001E-3</v>
      </c>
      <c r="J5785">
        <v>0</v>
      </c>
      <c r="K5785">
        <v>0</v>
      </c>
      <c r="L5785">
        <v>-15.737</v>
      </c>
      <c r="M5785">
        <v>312.12400000000002</v>
      </c>
    </row>
    <row r="5786" spans="1:13" x14ac:dyDescent="0.35">
      <c r="A5786">
        <v>5782</v>
      </c>
      <c r="B5786" t="s">
        <v>3119</v>
      </c>
      <c r="C5786">
        <v>0</v>
      </c>
      <c r="D5786">
        <v>13.362</v>
      </c>
      <c r="E5786">
        <v>12.298999999999999</v>
      </c>
      <c r="F5786">
        <v>6.7169999999999996</v>
      </c>
      <c r="G5786">
        <v>4.92</v>
      </c>
      <c r="H5786">
        <v>101523.84600000001</v>
      </c>
      <c r="I5786">
        <v>0.13800000000000001</v>
      </c>
      <c r="J5786">
        <v>0</v>
      </c>
      <c r="K5786">
        <v>0</v>
      </c>
      <c r="L5786">
        <v>-21.550999999999998</v>
      </c>
      <c r="M5786">
        <v>326.49599999999998</v>
      </c>
    </row>
    <row r="5787" spans="1:13" x14ac:dyDescent="0.35">
      <c r="A5787">
        <v>5783</v>
      </c>
      <c r="B5787" t="s">
        <v>3118</v>
      </c>
      <c r="C5787">
        <v>0</v>
      </c>
      <c r="D5787">
        <v>13.051</v>
      </c>
      <c r="E5787">
        <v>11.513</v>
      </c>
      <c r="F5787">
        <v>6.5919999999999996</v>
      </c>
      <c r="G5787">
        <v>4.54</v>
      </c>
      <c r="H5787">
        <v>101511.792</v>
      </c>
      <c r="I5787">
        <v>6.0999999999999999E-2</v>
      </c>
      <c r="J5787">
        <v>0</v>
      </c>
      <c r="K5787">
        <v>0</v>
      </c>
      <c r="L5787">
        <v>-25.428000000000001</v>
      </c>
      <c r="M5787">
        <v>342.07600000000002</v>
      </c>
    </row>
    <row r="5788" spans="1:13" x14ac:dyDescent="0.35">
      <c r="A5788">
        <v>5784</v>
      </c>
      <c r="B5788" t="s">
        <v>3117</v>
      </c>
      <c r="C5788">
        <v>0</v>
      </c>
      <c r="D5788">
        <v>12.798</v>
      </c>
      <c r="E5788">
        <v>10.757999999999999</v>
      </c>
      <c r="F5788">
        <v>6.665</v>
      </c>
      <c r="G5788">
        <v>4.218</v>
      </c>
      <c r="H5788">
        <v>101495.58900000001</v>
      </c>
      <c r="I5788">
        <v>7.2999999999999995E-2</v>
      </c>
      <c r="J5788">
        <v>0</v>
      </c>
      <c r="K5788">
        <v>0</v>
      </c>
      <c r="L5788">
        <v>-26.946999999999999</v>
      </c>
      <c r="M5788">
        <v>329.55900000000003</v>
      </c>
    </row>
    <row r="5789" spans="1:13" x14ac:dyDescent="0.35">
      <c r="A5789">
        <v>5785</v>
      </c>
      <c r="B5789" t="s">
        <v>3116</v>
      </c>
      <c r="C5789">
        <v>0</v>
      </c>
      <c r="D5789">
        <v>12.567</v>
      </c>
      <c r="E5789">
        <v>10.648</v>
      </c>
      <c r="F5789">
        <v>6.7910000000000004</v>
      </c>
      <c r="G5789">
        <v>4.875</v>
      </c>
      <c r="H5789">
        <v>101477.103</v>
      </c>
      <c r="I5789">
        <v>0.10199999999999999</v>
      </c>
      <c r="J5789">
        <v>0</v>
      </c>
      <c r="K5789">
        <v>0</v>
      </c>
      <c r="L5789">
        <v>-25.917000000000002</v>
      </c>
      <c r="M5789">
        <v>14.981999999999999</v>
      </c>
    </row>
    <row r="5790" spans="1:13" x14ac:dyDescent="0.35">
      <c r="A5790">
        <v>5786</v>
      </c>
      <c r="B5790" t="s">
        <v>3115</v>
      </c>
      <c r="C5790">
        <v>0</v>
      </c>
      <c r="D5790">
        <v>12.345000000000001</v>
      </c>
      <c r="E5790">
        <v>10.525</v>
      </c>
      <c r="F5790">
        <v>6.9630000000000001</v>
      </c>
      <c r="G5790">
        <v>4.782</v>
      </c>
      <c r="H5790">
        <v>101465.319</v>
      </c>
      <c r="I5790">
        <v>0.109</v>
      </c>
      <c r="J5790">
        <v>0</v>
      </c>
      <c r="K5790">
        <v>0</v>
      </c>
      <c r="L5790">
        <v>-22.47</v>
      </c>
      <c r="M5790">
        <v>30.768999999999998</v>
      </c>
    </row>
    <row r="5791" spans="1:13" x14ac:dyDescent="0.35">
      <c r="A5791">
        <v>5787</v>
      </c>
      <c r="B5791" t="s">
        <v>3114</v>
      </c>
      <c r="C5791">
        <v>0</v>
      </c>
      <c r="D5791">
        <v>12.288</v>
      </c>
      <c r="E5791">
        <v>10.435</v>
      </c>
      <c r="F5791">
        <v>6.984</v>
      </c>
      <c r="G5791">
        <v>4.782</v>
      </c>
      <c r="H5791">
        <v>101448.266</v>
      </c>
      <c r="I5791">
        <v>0.1</v>
      </c>
      <c r="J5791">
        <v>0</v>
      </c>
      <c r="K5791">
        <v>0</v>
      </c>
      <c r="L5791">
        <v>-16.995000000000001</v>
      </c>
      <c r="M5791">
        <v>45.389000000000003</v>
      </c>
    </row>
    <row r="5792" spans="1:13" x14ac:dyDescent="0.35">
      <c r="A5792">
        <v>5788</v>
      </c>
      <c r="B5792" t="s">
        <v>3113</v>
      </c>
      <c r="C5792">
        <v>0</v>
      </c>
      <c r="D5792">
        <v>12.067</v>
      </c>
      <c r="E5792">
        <v>10.295999999999999</v>
      </c>
      <c r="F5792">
        <v>7.0330000000000004</v>
      </c>
      <c r="G5792">
        <v>5.1959999999999997</v>
      </c>
      <c r="H5792">
        <v>101436.03599999999</v>
      </c>
      <c r="I5792">
        <v>4.1000000000000002E-2</v>
      </c>
      <c r="J5792">
        <v>0</v>
      </c>
      <c r="K5792">
        <v>0</v>
      </c>
      <c r="L5792">
        <v>-9.99</v>
      </c>
      <c r="M5792">
        <v>58.811</v>
      </c>
    </row>
    <row r="5793" spans="1:13" x14ac:dyDescent="0.35">
      <c r="A5793">
        <v>5789</v>
      </c>
      <c r="B5793" t="s">
        <v>3112</v>
      </c>
      <c r="C5793">
        <v>1.502</v>
      </c>
      <c r="D5793">
        <v>12.233000000000001</v>
      </c>
      <c r="E5793">
        <v>10.148999999999999</v>
      </c>
      <c r="F5793">
        <v>7.2119999999999997</v>
      </c>
      <c r="G5793">
        <v>5.5220000000000002</v>
      </c>
      <c r="H5793">
        <v>101440.72500000001</v>
      </c>
      <c r="I5793">
        <v>0.21199999999999999</v>
      </c>
      <c r="J5793">
        <v>1.4430000000000001</v>
      </c>
      <c r="K5793">
        <v>1.0999999999999999E-2</v>
      </c>
      <c r="L5793">
        <v>-1.94</v>
      </c>
      <c r="M5793">
        <v>71.313000000000002</v>
      </c>
    </row>
    <row r="5794" spans="1:13" x14ac:dyDescent="0.35">
      <c r="A5794">
        <v>5790</v>
      </c>
      <c r="B5794" t="s">
        <v>3111</v>
      </c>
      <c r="C5794">
        <v>37.411999999999999</v>
      </c>
      <c r="D5794">
        <v>12.907</v>
      </c>
      <c r="E5794">
        <v>10.138</v>
      </c>
      <c r="F5794">
        <v>7.6159999999999997</v>
      </c>
      <c r="G5794">
        <v>5.1420000000000003</v>
      </c>
      <c r="H5794">
        <v>101447.46400000001</v>
      </c>
      <c r="I5794">
        <v>0.106</v>
      </c>
      <c r="J5794">
        <v>30.667000000000002</v>
      </c>
      <c r="K5794">
        <v>5.96</v>
      </c>
      <c r="L5794">
        <v>6.718</v>
      </c>
      <c r="M5794">
        <v>83.341999999999999</v>
      </c>
    </row>
    <row r="5795" spans="1:13" x14ac:dyDescent="0.35">
      <c r="A5795">
        <v>5791</v>
      </c>
      <c r="B5795" t="s">
        <v>3110</v>
      </c>
      <c r="C5795">
        <v>122.53100000000001</v>
      </c>
      <c r="D5795">
        <v>14.382999999999999</v>
      </c>
      <c r="E5795">
        <v>10.834</v>
      </c>
      <c r="F5795">
        <v>7.5330000000000004</v>
      </c>
      <c r="G5795">
        <v>5.04</v>
      </c>
      <c r="H5795">
        <v>101456.974</v>
      </c>
      <c r="I5795">
        <v>7.8E-2</v>
      </c>
      <c r="J5795">
        <v>78.245999999999995</v>
      </c>
      <c r="K5795">
        <v>42.213000000000001</v>
      </c>
      <c r="L5795">
        <v>15.582000000000001</v>
      </c>
      <c r="M5795">
        <v>95.415999999999997</v>
      </c>
    </row>
    <row r="5796" spans="1:13" x14ac:dyDescent="0.35">
      <c r="A5796">
        <v>5792</v>
      </c>
      <c r="B5796" t="s">
        <v>3109</v>
      </c>
      <c r="C5796">
        <v>227.715</v>
      </c>
      <c r="D5796">
        <v>15.923999999999999</v>
      </c>
      <c r="E5796">
        <v>11.836</v>
      </c>
      <c r="F5796">
        <v>7.57</v>
      </c>
      <c r="G5796">
        <v>4.8879999999999999</v>
      </c>
      <c r="H5796">
        <v>101479.19899999999</v>
      </c>
      <c r="I5796">
        <v>0.14799999999999999</v>
      </c>
      <c r="J5796">
        <v>129.18100000000001</v>
      </c>
      <c r="K5796">
        <v>95.412999999999997</v>
      </c>
      <c r="L5796">
        <v>24.283999999999999</v>
      </c>
      <c r="M5796">
        <v>108.209</v>
      </c>
    </row>
    <row r="5797" spans="1:13" x14ac:dyDescent="0.35">
      <c r="A5797">
        <v>5793</v>
      </c>
      <c r="B5797" t="s">
        <v>3108</v>
      </c>
      <c r="C5797">
        <v>335.21199999999999</v>
      </c>
      <c r="D5797">
        <v>16.920000000000002</v>
      </c>
      <c r="E5797">
        <v>12.324</v>
      </c>
      <c r="F5797">
        <v>7.3129999999999997</v>
      </c>
      <c r="G5797">
        <v>4.7770000000000001</v>
      </c>
      <c r="H5797">
        <v>101485.94</v>
      </c>
      <c r="I5797">
        <v>0.123</v>
      </c>
      <c r="J5797">
        <v>176.874</v>
      </c>
      <c r="K5797">
        <v>154.60400000000001</v>
      </c>
      <c r="L5797">
        <v>32.33</v>
      </c>
      <c r="M5797">
        <v>122.41800000000001</v>
      </c>
    </row>
    <row r="5798" spans="1:13" x14ac:dyDescent="0.35">
      <c r="A5798">
        <v>5794</v>
      </c>
      <c r="B5798" t="s">
        <v>3107</v>
      </c>
      <c r="C5798">
        <v>406.99799999999999</v>
      </c>
      <c r="D5798">
        <v>17.78</v>
      </c>
      <c r="E5798">
        <v>13.034000000000001</v>
      </c>
      <c r="F5798">
        <v>7.2240000000000002</v>
      </c>
      <c r="G5798">
        <v>5.43</v>
      </c>
      <c r="H5798">
        <v>101491.357</v>
      </c>
      <c r="I5798">
        <v>8.8999999999999996E-2</v>
      </c>
      <c r="J5798">
        <v>211.98099999999999</v>
      </c>
      <c r="K5798">
        <v>190.38399999999999</v>
      </c>
      <c r="L5798">
        <v>39.06</v>
      </c>
      <c r="M5798">
        <v>138.63999999999999</v>
      </c>
    </row>
    <row r="5799" spans="1:13" x14ac:dyDescent="0.35">
      <c r="A5799">
        <v>5795</v>
      </c>
      <c r="B5799" t="s">
        <v>3106</v>
      </c>
      <c r="C5799">
        <v>426.76400000000001</v>
      </c>
      <c r="D5799">
        <v>18.196999999999999</v>
      </c>
      <c r="E5799">
        <v>13.595000000000001</v>
      </c>
      <c r="F5799">
        <v>7.1150000000000002</v>
      </c>
      <c r="G5799">
        <v>5.3129999999999997</v>
      </c>
      <c r="H5799">
        <v>101490.239</v>
      </c>
      <c r="I5799">
        <v>0.19</v>
      </c>
      <c r="J5799">
        <v>234.26499999999999</v>
      </c>
      <c r="K5799">
        <v>186.14</v>
      </c>
      <c r="L5799">
        <v>43.771999999999998</v>
      </c>
      <c r="M5799">
        <v>157.44499999999999</v>
      </c>
    </row>
    <row r="5800" spans="1:13" x14ac:dyDescent="0.35">
      <c r="A5800">
        <v>5796</v>
      </c>
      <c r="B5800" t="s">
        <v>3105</v>
      </c>
      <c r="C5800">
        <v>468.512</v>
      </c>
      <c r="D5800">
        <v>18.526</v>
      </c>
      <c r="E5800">
        <v>13.638</v>
      </c>
      <c r="F5800">
        <v>7.2220000000000004</v>
      </c>
      <c r="G5800">
        <v>5.2309999999999999</v>
      </c>
      <c r="H5800">
        <v>101495.606</v>
      </c>
      <c r="I5800">
        <v>0.13800000000000001</v>
      </c>
      <c r="J5800">
        <v>247.762</v>
      </c>
      <c r="K5800">
        <v>220.751</v>
      </c>
      <c r="L5800">
        <v>45.648000000000003</v>
      </c>
      <c r="M5800">
        <v>178.12299999999999</v>
      </c>
    </row>
    <row r="5801" spans="1:13" x14ac:dyDescent="0.35">
      <c r="A5801">
        <v>5797</v>
      </c>
      <c r="B5801" t="s">
        <v>3104</v>
      </c>
      <c r="C5801">
        <v>431.58800000000002</v>
      </c>
      <c r="D5801">
        <v>18.774999999999999</v>
      </c>
      <c r="E5801">
        <v>14.475</v>
      </c>
      <c r="F5801">
        <v>7.18</v>
      </c>
      <c r="G5801">
        <v>5.6580000000000004</v>
      </c>
      <c r="H5801">
        <v>101493.519</v>
      </c>
      <c r="I5801">
        <v>0.17</v>
      </c>
      <c r="J5801">
        <v>245.41900000000001</v>
      </c>
      <c r="K5801">
        <v>180.108</v>
      </c>
      <c r="L5801">
        <v>44.305</v>
      </c>
      <c r="M5801">
        <v>198.96600000000001</v>
      </c>
    </row>
    <row r="5802" spans="1:13" x14ac:dyDescent="0.35">
      <c r="A5802">
        <v>5798</v>
      </c>
      <c r="B5802" t="s">
        <v>3103</v>
      </c>
      <c r="C5802">
        <v>406.46100000000001</v>
      </c>
      <c r="D5802">
        <v>18.995999999999999</v>
      </c>
      <c r="E5802">
        <v>14.872</v>
      </c>
      <c r="F5802">
        <v>7.4809999999999999</v>
      </c>
      <c r="G5802">
        <v>5.4550000000000001</v>
      </c>
      <c r="H5802">
        <v>101483.75</v>
      </c>
      <c r="I5802">
        <v>0.22700000000000001</v>
      </c>
      <c r="J5802">
        <v>219.72800000000001</v>
      </c>
      <c r="K5802">
        <v>184.64699999999999</v>
      </c>
      <c r="L5802">
        <v>40.005000000000003</v>
      </c>
      <c r="M5802">
        <v>218.23400000000001</v>
      </c>
    </row>
    <row r="5803" spans="1:13" x14ac:dyDescent="0.35">
      <c r="A5803">
        <v>5799</v>
      </c>
      <c r="B5803" t="s">
        <v>3102</v>
      </c>
      <c r="C5803">
        <v>332.84</v>
      </c>
      <c r="D5803">
        <v>18.818999999999999</v>
      </c>
      <c r="E5803">
        <v>15.154</v>
      </c>
      <c r="F5803">
        <v>7.6040000000000001</v>
      </c>
      <c r="G5803">
        <v>5.0579999999999998</v>
      </c>
      <c r="H5803">
        <v>101483.349</v>
      </c>
      <c r="I5803">
        <v>7.8E-2</v>
      </c>
      <c r="J5803">
        <v>182.887</v>
      </c>
      <c r="K5803">
        <v>150.071</v>
      </c>
      <c r="L5803">
        <v>33.543999999999997</v>
      </c>
      <c r="M5803">
        <v>234.86799999999999</v>
      </c>
    </row>
    <row r="5804" spans="1:13" x14ac:dyDescent="0.35">
      <c r="A5804">
        <v>5800</v>
      </c>
      <c r="B5804" t="s">
        <v>3101</v>
      </c>
      <c r="C5804">
        <v>258.44400000000002</v>
      </c>
      <c r="D5804">
        <v>18.463000000000001</v>
      </c>
      <c r="E5804">
        <v>15.345000000000001</v>
      </c>
      <c r="F5804">
        <v>7.59</v>
      </c>
      <c r="G5804">
        <v>4.6970000000000001</v>
      </c>
      <c r="H5804">
        <v>101486.83199999999</v>
      </c>
      <c r="I5804">
        <v>7.0999999999999994E-2</v>
      </c>
      <c r="J5804">
        <v>149.16300000000001</v>
      </c>
      <c r="K5804">
        <v>109.04600000000001</v>
      </c>
      <c r="L5804">
        <v>25.672999999999998</v>
      </c>
      <c r="M5804">
        <v>249.33199999999999</v>
      </c>
    </row>
    <row r="5805" spans="1:13" x14ac:dyDescent="0.35">
      <c r="A5805">
        <v>5801</v>
      </c>
      <c r="B5805" t="s">
        <v>3100</v>
      </c>
      <c r="C5805">
        <v>168.351</v>
      </c>
      <c r="D5805">
        <v>17.670000000000002</v>
      </c>
      <c r="E5805">
        <v>15.510999999999999</v>
      </c>
      <c r="F5805">
        <v>7.3339999999999996</v>
      </c>
      <c r="G5805">
        <v>4.5579999999999998</v>
      </c>
      <c r="H5805">
        <v>101495.762</v>
      </c>
      <c r="I5805">
        <v>6.4000000000000001E-2</v>
      </c>
      <c r="J5805">
        <v>98.004999999999995</v>
      </c>
      <c r="K5805">
        <v>71.757999999999996</v>
      </c>
      <c r="L5805">
        <v>17.044</v>
      </c>
      <c r="M5805">
        <v>262.27999999999997</v>
      </c>
    </row>
    <row r="5806" spans="1:13" x14ac:dyDescent="0.35">
      <c r="A5806">
        <v>5802</v>
      </c>
      <c r="B5806" t="s">
        <v>3099</v>
      </c>
      <c r="C5806">
        <v>62.366</v>
      </c>
      <c r="D5806">
        <v>16.224</v>
      </c>
      <c r="E5806">
        <v>15.662000000000001</v>
      </c>
      <c r="F5806">
        <v>7.1539999999999999</v>
      </c>
      <c r="G5806">
        <v>4.3390000000000004</v>
      </c>
      <c r="H5806">
        <v>101515.226</v>
      </c>
      <c r="I5806">
        <v>0.107</v>
      </c>
      <c r="J5806">
        <v>47.235999999999997</v>
      </c>
      <c r="K5806">
        <v>15.74</v>
      </c>
      <c r="L5806">
        <v>8.1479999999999997</v>
      </c>
      <c r="M5806">
        <v>274.43099999999998</v>
      </c>
    </row>
    <row r="5807" spans="1:13" x14ac:dyDescent="0.35">
      <c r="A5807">
        <v>5803</v>
      </c>
      <c r="B5807" t="s">
        <v>3098</v>
      </c>
      <c r="C5807">
        <v>5.5</v>
      </c>
      <c r="D5807">
        <v>14.708</v>
      </c>
      <c r="E5807">
        <v>14.664</v>
      </c>
      <c r="F5807">
        <v>6.8470000000000004</v>
      </c>
      <c r="G5807">
        <v>4.2869999999999999</v>
      </c>
      <c r="H5807">
        <v>101545.27099999999</v>
      </c>
      <c r="I5807">
        <v>1.2999999999999999E-2</v>
      </c>
      <c r="J5807">
        <v>5.4249999999999998</v>
      </c>
      <c r="K5807">
        <v>9.7000000000000003E-2</v>
      </c>
      <c r="L5807">
        <v>-0.60699999999999998</v>
      </c>
      <c r="M5807">
        <v>286.41699999999997</v>
      </c>
    </row>
    <row r="5808" spans="1:13" x14ac:dyDescent="0.35">
      <c r="A5808">
        <v>5804</v>
      </c>
      <c r="B5808" t="s">
        <v>3097</v>
      </c>
      <c r="C5808">
        <v>0</v>
      </c>
      <c r="D5808">
        <v>13.75</v>
      </c>
      <c r="E5808">
        <v>13.733000000000001</v>
      </c>
      <c r="F5808">
        <v>6.3890000000000002</v>
      </c>
      <c r="G5808">
        <v>3.7810000000000001</v>
      </c>
      <c r="H5808">
        <v>101569.242</v>
      </c>
      <c r="I5808">
        <v>0.03</v>
      </c>
      <c r="J5808">
        <v>0</v>
      </c>
      <c r="K5808">
        <v>0</v>
      </c>
      <c r="L5808">
        <v>-8.8160000000000007</v>
      </c>
      <c r="M5808">
        <v>298.77600000000001</v>
      </c>
    </row>
    <row r="5809" spans="1:13" x14ac:dyDescent="0.35">
      <c r="A5809">
        <v>5805</v>
      </c>
      <c r="B5809" t="s">
        <v>3096</v>
      </c>
      <c r="C5809">
        <v>0</v>
      </c>
      <c r="D5809">
        <v>13.371</v>
      </c>
      <c r="E5809">
        <v>12.82</v>
      </c>
      <c r="F5809">
        <v>6.6710000000000003</v>
      </c>
      <c r="G5809">
        <v>4.4470000000000001</v>
      </c>
      <c r="H5809">
        <v>101583.929</v>
      </c>
      <c r="I5809">
        <v>0.03</v>
      </c>
      <c r="J5809">
        <v>0</v>
      </c>
      <c r="K5809">
        <v>0</v>
      </c>
      <c r="L5809">
        <v>-16.088000000000001</v>
      </c>
      <c r="M5809">
        <v>312.02800000000002</v>
      </c>
    </row>
    <row r="5810" spans="1:13" x14ac:dyDescent="0.35">
      <c r="A5810">
        <v>5806</v>
      </c>
      <c r="B5810" t="s">
        <v>3095</v>
      </c>
      <c r="C5810">
        <v>0</v>
      </c>
      <c r="D5810">
        <v>12.964</v>
      </c>
      <c r="E5810">
        <v>11.968999999999999</v>
      </c>
      <c r="F5810">
        <v>6.5010000000000003</v>
      </c>
      <c r="G5810">
        <v>4.5979999999999999</v>
      </c>
      <c r="H5810">
        <v>101588.704</v>
      </c>
      <c r="I5810">
        <v>1.6E-2</v>
      </c>
      <c r="J5810">
        <v>0</v>
      </c>
      <c r="K5810">
        <v>0</v>
      </c>
      <c r="L5810">
        <v>-21.911000000000001</v>
      </c>
      <c r="M5810">
        <v>326.44400000000002</v>
      </c>
    </row>
    <row r="5811" spans="1:13" x14ac:dyDescent="0.35">
      <c r="A5811">
        <v>5807</v>
      </c>
      <c r="B5811" t="s">
        <v>3094</v>
      </c>
      <c r="C5811">
        <v>0</v>
      </c>
      <c r="D5811">
        <v>12.753</v>
      </c>
      <c r="E5811">
        <v>11.132999999999999</v>
      </c>
      <c r="F5811">
        <v>6.21</v>
      </c>
      <c r="G5811">
        <v>4.665</v>
      </c>
      <c r="H5811">
        <v>101589.28200000001</v>
      </c>
      <c r="I5811">
        <v>1.4999999999999999E-2</v>
      </c>
      <c r="J5811">
        <v>0</v>
      </c>
      <c r="K5811">
        <v>0</v>
      </c>
      <c r="L5811">
        <v>-25.792000000000002</v>
      </c>
      <c r="M5811">
        <v>342.084</v>
      </c>
    </row>
    <row r="5812" spans="1:13" x14ac:dyDescent="0.35">
      <c r="A5812">
        <v>5808</v>
      </c>
      <c r="B5812" t="s">
        <v>3093</v>
      </c>
      <c r="C5812">
        <v>0</v>
      </c>
      <c r="D5812">
        <v>12.586</v>
      </c>
      <c r="E5812">
        <v>10.228999999999999</v>
      </c>
      <c r="F5812">
        <v>6.2859999999999996</v>
      </c>
      <c r="G5812">
        <v>4.3079999999999998</v>
      </c>
      <c r="H5812">
        <v>101581.738</v>
      </c>
      <c r="I5812">
        <v>5.7000000000000002E-2</v>
      </c>
      <c r="J5812">
        <v>0</v>
      </c>
      <c r="K5812">
        <v>0</v>
      </c>
      <c r="L5812">
        <v>-27.303999999999998</v>
      </c>
      <c r="M5812">
        <v>329.63600000000002</v>
      </c>
    </row>
    <row r="5813" spans="1:13" x14ac:dyDescent="0.35">
      <c r="A5813">
        <v>5809</v>
      </c>
      <c r="B5813" t="s">
        <v>3092</v>
      </c>
      <c r="C5813">
        <v>0</v>
      </c>
      <c r="D5813">
        <v>12.24</v>
      </c>
      <c r="E5813">
        <v>9.9019999999999992</v>
      </c>
      <c r="F5813">
        <v>6.6239999999999997</v>
      </c>
      <c r="G5813">
        <v>5.4189999999999996</v>
      </c>
      <c r="H5813">
        <v>101589.61199999999</v>
      </c>
      <c r="I5813">
        <v>0.22</v>
      </c>
      <c r="J5813">
        <v>0</v>
      </c>
      <c r="K5813">
        <v>0</v>
      </c>
      <c r="L5813">
        <v>-26.257000000000001</v>
      </c>
      <c r="M5813">
        <v>15.125999999999999</v>
      </c>
    </row>
    <row r="5814" spans="1:13" x14ac:dyDescent="0.35">
      <c r="A5814">
        <v>5810</v>
      </c>
      <c r="B5814" t="s">
        <v>3091</v>
      </c>
      <c r="C5814">
        <v>0</v>
      </c>
      <c r="D5814">
        <v>12.154</v>
      </c>
      <c r="E5814">
        <v>10.004</v>
      </c>
      <c r="F5814">
        <v>6.3890000000000002</v>
      </c>
      <c r="G5814">
        <v>5.4089999999999998</v>
      </c>
      <c r="H5814">
        <v>101566.808</v>
      </c>
      <c r="I5814">
        <v>7.6999999999999999E-2</v>
      </c>
      <c r="J5814">
        <v>0</v>
      </c>
      <c r="K5814">
        <v>0</v>
      </c>
      <c r="L5814">
        <v>-22.81</v>
      </c>
      <c r="M5814">
        <v>30.885999999999999</v>
      </c>
    </row>
    <row r="5815" spans="1:13" x14ac:dyDescent="0.35">
      <c r="A5815">
        <v>5811</v>
      </c>
      <c r="B5815" t="s">
        <v>3090</v>
      </c>
      <c r="C5815">
        <v>0</v>
      </c>
      <c r="D5815">
        <v>11.929</v>
      </c>
      <c r="E5815">
        <v>9.9469999999999992</v>
      </c>
      <c r="F5815">
        <v>6.343</v>
      </c>
      <c r="G5815">
        <v>5.2910000000000004</v>
      </c>
      <c r="H5815">
        <v>101558.569</v>
      </c>
      <c r="I5815">
        <v>2.3E-2</v>
      </c>
      <c r="J5815">
        <v>0</v>
      </c>
      <c r="K5815">
        <v>0</v>
      </c>
      <c r="L5815">
        <v>-17.251999999999999</v>
      </c>
      <c r="M5815">
        <v>45.694000000000003</v>
      </c>
    </row>
    <row r="5816" spans="1:13" x14ac:dyDescent="0.35">
      <c r="A5816">
        <v>5812</v>
      </c>
      <c r="B5816" t="s">
        <v>3089</v>
      </c>
      <c r="C5816">
        <v>0</v>
      </c>
      <c r="D5816">
        <v>11.808999999999999</v>
      </c>
      <c r="E5816">
        <v>9.8550000000000004</v>
      </c>
      <c r="F5816">
        <v>6.2279999999999998</v>
      </c>
      <c r="G5816">
        <v>4.92</v>
      </c>
      <c r="H5816">
        <v>101553.166</v>
      </c>
      <c r="I5816">
        <v>4.7E-2</v>
      </c>
      <c r="J5816">
        <v>0</v>
      </c>
      <c r="K5816">
        <v>0</v>
      </c>
      <c r="L5816">
        <v>-10.257</v>
      </c>
      <c r="M5816">
        <v>59.061999999999998</v>
      </c>
    </row>
    <row r="5817" spans="1:13" x14ac:dyDescent="0.35">
      <c r="A5817">
        <v>5813</v>
      </c>
      <c r="B5817" t="s">
        <v>3088</v>
      </c>
      <c r="C5817">
        <v>1.2949999999999999</v>
      </c>
      <c r="D5817">
        <v>11.894</v>
      </c>
      <c r="E5817">
        <v>9.7539999999999996</v>
      </c>
      <c r="F5817">
        <v>6.5049999999999999</v>
      </c>
      <c r="G5817">
        <v>5.1479999999999997</v>
      </c>
      <c r="H5817">
        <v>101559.686</v>
      </c>
      <c r="I5817">
        <v>3.7999999999999999E-2</v>
      </c>
      <c r="J5817">
        <v>1.296</v>
      </c>
      <c r="K5817">
        <v>7.0000000000000001E-3</v>
      </c>
      <c r="L5817">
        <v>-2.19</v>
      </c>
      <c r="M5817">
        <v>71.576999999999998</v>
      </c>
    </row>
    <row r="5818" spans="1:13" x14ac:dyDescent="0.35">
      <c r="A5818">
        <v>5814</v>
      </c>
      <c r="B5818" t="s">
        <v>3087</v>
      </c>
      <c r="C5818">
        <v>42.307000000000002</v>
      </c>
      <c r="D5818">
        <v>12.843999999999999</v>
      </c>
      <c r="E5818">
        <v>9.798</v>
      </c>
      <c r="F5818">
        <v>6.5449999999999999</v>
      </c>
      <c r="G5818">
        <v>5.375</v>
      </c>
      <c r="H5818">
        <v>101581.94899999999</v>
      </c>
      <c r="I5818">
        <v>0.155</v>
      </c>
      <c r="J5818">
        <v>35.119999999999997</v>
      </c>
      <c r="K5818">
        <v>8.3879999999999999</v>
      </c>
      <c r="L5818">
        <v>6.4909999999999997</v>
      </c>
      <c r="M5818">
        <v>83.632000000000005</v>
      </c>
    </row>
    <row r="5819" spans="1:13" x14ac:dyDescent="0.35">
      <c r="A5819">
        <v>5815</v>
      </c>
      <c r="B5819" t="s">
        <v>3086</v>
      </c>
      <c r="C5819">
        <v>129.94</v>
      </c>
      <c r="D5819">
        <v>14.467000000000001</v>
      </c>
      <c r="E5819">
        <v>10.564</v>
      </c>
      <c r="F5819">
        <v>6.5759999999999996</v>
      </c>
      <c r="G5819">
        <v>5.157</v>
      </c>
      <c r="H5819">
        <v>101597.482</v>
      </c>
      <c r="I5819">
        <v>0.19</v>
      </c>
      <c r="J5819">
        <v>87.870999999999995</v>
      </c>
      <c r="K5819">
        <v>45.341999999999999</v>
      </c>
      <c r="L5819">
        <v>15.36</v>
      </c>
      <c r="M5819">
        <v>95.73</v>
      </c>
    </row>
    <row r="5820" spans="1:13" x14ac:dyDescent="0.35">
      <c r="A5820">
        <v>5816</v>
      </c>
      <c r="B5820" t="s">
        <v>3085</v>
      </c>
      <c r="C5820">
        <v>233.56200000000001</v>
      </c>
      <c r="D5820">
        <v>16.047999999999998</v>
      </c>
      <c r="E5820">
        <v>11.305</v>
      </c>
      <c r="F5820">
        <v>6.8719999999999999</v>
      </c>
      <c r="G5820">
        <v>4.9909999999999997</v>
      </c>
      <c r="H5820">
        <v>101612.41099999999</v>
      </c>
      <c r="I5820">
        <v>5.8000000000000003E-2</v>
      </c>
      <c r="J5820">
        <v>139.18799999999999</v>
      </c>
      <c r="K5820">
        <v>100.48</v>
      </c>
      <c r="L5820">
        <v>24.033000000000001</v>
      </c>
      <c r="M5820">
        <v>108.499</v>
      </c>
    </row>
    <row r="5821" spans="1:13" x14ac:dyDescent="0.35">
      <c r="A5821">
        <v>5817</v>
      </c>
      <c r="B5821" t="s">
        <v>3084</v>
      </c>
      <c r="C5821">
        <v>339.66500000000002</v>
      </c>
      <c r="D5821">
        <v>17.204000000000001</v>
      </c>
      <c r="E5821">
        <v>11.958</v>
      </c>
      <c r="F5821">
        <v>7.1210000000000004</v>
      </c>
      <c r="G5821">
        <v>5.4020000000000001</v>
      </c>
      <c r="H5821">
        <v>101632.056</v>
      </c>
      <c r="I5821">
        <v>0.16</v>
      </c>
      <c r="J5821">
        <v>180.613</v>
      </c>
      <c r="K5821">
        <v>168.17400000000001</v>
      </c>
      <c r="L5821">
        <v>32.04</v>
      </c>
      <c r="M5821">
        <v>122.661</v>
      </c>
    </row>
    <row r="5822" spans="1:13" x14ac:dyDescent="0.35">
      <c r="A5822">
        <v>5818</v>
      </c>
      <c r="B5822" t="s">
        <v>3083</v>
      </c>
      <c r="C5822">
        <v>400.71300000000002</v>
      </c>
      <c r="D5822">
        <v>17.856999999999999</v>
      </c>
      <c r="E5822">
        <v>12.552</v>
      </c>
      <c r="F5822">
        <v>7.1950000000000003</v>
      </c>
      <c r="G5822">
        <v>5.7889999999999997</v>
      </c>
      <c r="H5822">
        <v>101640.048</v>
      </c>
      <c r="I5822">
        <v>0.375</v>
      </c>
      <c r="J5822">
        <v>219.499</v>
      </c>
      <c r="K5822">
        <v>191.75</v>
      </c>
      <c r="L5822">
        <v>38.762</v>
      </c>
      <c r="M5822">
        <v>138.90899999999999</v>
      </c>
    </row>
    <row r="5823" spans="1:13" x14ac:dyDescent="0.35">
      <c r="A5823">
        <v>5819</v>
      </c>
      <c r="B5823" t="s">
        <v>3082</v>
      </c>
      <c r="C5823">
        <v>417.14699999999999</v>
      </c>
      <c r="D5823">
        <v>18.617999999999999</v>
      </c>
      <c r="E5823">
        <v>13.326000000000001</v>
      </c>
      <c r="F5823">
        <v>7.2489999999999997</v>
      </c>
      <c r="G5823">
        <v>5.81</v>
      </c>
      <c r="H5823">
        <v>101602.96400000001</v>
      </c>
      <c r="I5823">
        <v>6.5000000000000002E-2</v>
      </c>
      <c r="J5823">
        <v>242.58600000000001</v>
      </c>
      <c r="K5823">
        <v>189.32900000000001</v>
      </c>
      <c r="L5823">
        <v>43.427999999999997</v>
      </c>
      <c r="M5823">
        <v>157.62700000000001</v>
      </c>
    </row>
    <row r="5824" spans="1:13" x14ac:dyDescent="0.35">
      <c r="A5824">
        <v>5820</v>
      </c>
      <c r="B5824" t="s">
        <v>3081</v>
      </c>
      <c r="C5824">
        <v>482.08699999999999</v>
      </c>
      <c r="D5824">
        <v>19.015999999999998</v>
      </c>
      <c r="E5824">
        <v>13.827999999999999</v>
      </c>
      <c r="F5824">
        <v>7.4710000000000001</v>
      </c>
      <c r="G5824">
        <v>5.5990000000000002</v>
      </c>
      <c r="H5824">
        <v>101624.084</v>
      </c>
      <c r="I5824">
        <v>3.2000000000000001E-2</v>
      </c>
      <c r="J5824">
        <v>234.733</v>
      </c>
      <c r="K5824">
        <v>252.654</v>
      </c>
      <c r="L5824">
        <v>45.286000000000001</v>
      </c>
      <c r="M5824">
        <v>178.30699999999999</v>
      </c>
    </row>
    <row r="5825" spans="1:13" x14ac:dyDescent="0.35">
      <c r="A5825">
        <v>5821</v>
      </c>
      <c r="B5825" t="s">
        <v>3080</v>
      </c>
      <c r="C5825">
        <v>433.88499999999999</v>
      </c>
      <c r="D5825">
        <v>19.231999999999999</v>
      </c>
      <c r="E5825">
        <v>14.37</v>
      </c>
      <c r="F5825">
        <v>7.84</v>
      </c>
      <c r="G5825">
        <v>5.5350000000000001</v>
      </c>
      <c r="H5825">
        <v>101618.78599999999</v>
      </c>
      <c r="I5825">
        <v>0.09</v>
      </c>
      <c r="J5825">
        <v>237.709</v>
      </c>
      <c r="K5825">
        <v>203.19399999999999</v>
      </c>
      <c r="L5825">
        <v>43.936</v>
      </c>
      <c r="M5825">
        <v>198.982</v>
      </c>
    </row>
    <row r="5826" spans="1:13" x14ac:dyDescent="0.35">
      <c r="A5826">
        <v>5822</v>
      </c>
      <c r="B5826" t="s">
        <v>3079</v>
      </c>
      <c r="C5826">
        <v>402.80500000000001</v>
      </c>
      <c r="D5826">
        <v>19.344000000000001</v>
      </c>
      <c r="E5826">
        <v>14.847</v>
      </c>
      <c r="F5826">
        <v>8.0649999999999995</v>
      </c>
      <c r="G5826">
        <v>5.5490000000000004</v>
      </c>
      <c r="H5826">
        <v>101615.40399999999</v>
      </c>
      <c r="I5826">
        <v>7.8E-2</v>
      </c>
      <c r="J5826">
        <v>209.18299999999999</v>
      </c>
      <c r="K5826">
        <v>201.21799999999999</v>
      </c>
      <c r="L5826">
        <v>39.655000000000001</v>
      </c>
      <c r="M5826">
        <v>218.11</v>
      </c>
    </row>
    <row r="5827" spans="1:13" x14ac:dyDescent="0.35">
      <c r="A5827">
        <v>5823</v>
      </c>
      <c r="B5827" t="s">
        <v>3078</v>
      </c>
      <c r="C5827">
        <v>336.9</v>
      </c>
      <c r="D5827">
        <v>19.138999999999999</v>
      </c>
      <c r="E5827">
        <v>15.285</v>
      </c>
      <c r="F5827">
        <v>8.0359999999999996</v>
      </c>
      <c r="G5827">
        <v>5.4989999999999997</v>
      </c>
      <c r="H5827">
        <v>101612.23299999999</v>
      </c>
      <c r="I5827">
        <v>8.5999999999999993E-2</v>
      </c>
      <c r="J5827">
        <v>177.59899999999999</v>
      </c>
      <c r="K5827">
        <v>165.07400000000001</v>
      </c>
      <c r="L5827">
        <v>33.195</v>
      </c>
      <c r="M5827">
        <v>234.73699999999999</v>
      </c>
    </row>
    <row r="5828" spans="1:13" x14ac:dyDescent="0.35">
      <c r="A5828">
        <v>5824</v>
      </c>
      <c r="B5828" t="s">
        <v>3077</v>
      </c>
      <c r="C5828">
        <v>260.85899999999998</v>
      </c>
      <c r="D5828">
        <v>18.882000000000001</v>
      </c>
      <c r="E5828">
        <v>15.66</v>
      </c>
      <c r="F5828">
        <v>7.8559999999999999</v>
      </c>
      <c r="G5828">
        <v>5.5439999999999996</v>
      </c>
      <c r="H5828">
        <v>101608.35</v>
      </c>
      <c r="I5828">
        <v>4.4999999999999998E-2</v>
      </c>
      <c r="J5828">
        <v>143.57300000000001</v>
      </c>
      <c r="K5828">
        <v>122.6</v>
      </c>
      <c r="L5828">
        <v>25.335000000000001</v>
      </c>
      <c r="M5828">
        <v>249.178</v>
      </c>
    </row>
    <row r="5829" spans="1:13" x14ac:dyDescent="0.35">
      <c r="A5829">
        <v>5825</v>
      </c>
      <c r="B5829" t="s">
        <v>3076</v>
      </c>
      <c r="C5829">
        <v>154.60400000000001</v>
      </c>
      <c r="D5829">
        <v>17.992000000000001</v>
      </c>
      <c r="E5829">
        <v>15.962</v>
      </c>
      <c r="F5829">
        <v>7.8710000000000004</v>
      </c>
      <c r="G5829">
        <v>5.1390000000000002</v>
      </c>
      <c r="H5829">
        <v>101611.745</v>
      </c>
      <c r="I5829">
        <v>7.9000000000000001E-2</v>
      </c>
      <c r="J5829">
        <v>95.043000000000006</v>
      </c>
      <c r="K5829">
        <v>63.365000000000002</v>
      </c>
      <c r="L5829">
        <v>16.712</v>
      </c>
      <c r="M5829">
        <v>262.12099999999998</v>
      </c>
    </row>
    <row r="5830" spans="1:13" x14ac:dyDescent="0.35">
      <c r="A5830">
        <v>5826</v>
      </c>
      <c r="B5830" t="s">
        <v>3075</v>
      </c>
      <c r="C5830">
        <v>60.738999999999997</v>
      </c>
      <c r="D5830">
        <v>16.716000000000001</v>
      </c>
      <c r="E5830">
        <v>16.149000000000001</v>
      </c>
      <c r="F5830">
        <v>7.7539999999999996</v>
      </c>
      <c r="G5830">
        <v>4.8490000000000002</v>
      </c>
      <c r="H5830">
        <v>101659.94</v>
      </c>
      <c r="I5830">
        <v>7.0000000000000001E-3</v>
      </c>
      <c r="J5830">
        <v>43.075000000000003</v>
      </c>
      <c r="K5830">
        <v>17.661999999999999</v>
      </c>
      <c r="L5830">
        <v>7.8159999999999998</v>
      </c>
      <c r="M5830">
        <v>274.27800000000002</v>
      </c>
    </row>
    <row r="5831" spans="1:13" x14ac:dyDescent="0.35">
      <c r="A5831">
        <v>5827</v>
      </c>
      <c r="B5831" t="s">
        <v>3074</v>
      </c>
      <c r="C5831">
        <v>5.5960000000000001</v>
      </c>
      <c r="D5831">
        <v>15.432</v>
      </c>
      <c r="E5831">
        <v>15.223000000000001</v>
      </c>
      <c r="F5831">
        <v>7.39</v>
      </c>
      <c r="G5831">
        <v>4.8339999999999996</v>
      </c>
      <c r="H5831">
        <v>101658.039</v>
      </c>
      <c r="I5831">
        <v>5.7000000000000002E-2</v>
      </c>
      <c r="J5831">
        <v>5.56</v>
      </c>
      <c r="K5831">
        <v>0.158</v>
      </c>
      <c r="L5831">
        <v>-0.876</v>
      </c>
      <c r="M5831">
        <v>286.18</v>
      </c>
    </row>
    <row r="5832" spans="1:13" x14ac:dyDescent="0.35">
      <c r="A5832">
        <v>5828</v>
      </c>
      <c r="B5832" t="s">
        <v>3073</v>
      </c>
      <c r="C5832">
        <v>0</v>
      </c>
      <c r="D5832">
        <v>14.666</v>
      </c>
      <c r="E5832">
        <v>14.336</v>
      </c>
      <c r="F5832">
        <v>7.1749999999999998</v>
      </c>
      <c r="G5832">
        <v>4.8250000000000002</v>
      </c>
      <c r="H5832">
        <v>101675.673</v>
      </c>
      <c r="I5832">
        <v>0.06</v>
      </c>
      <c r="J5832">
        <v>0</v>
      </c>
      <c r="K5832">
        <v>0</v>
      </c>
      <c r="L5832">
        <v>-9.1910000000000007</v>
      </c>
      <c r="M5832">
        <v>298.70100000000002</v>
      </c>
    </row>
    <row r="5833" spans="1:13" x14ac:dyDescent="0.35">
      <c r="A5833">
        <v>5829</v>
      </c>
      <c r="B5833" t="s">
        <v>3072</v>
      </c>
      <c r="C5833">
        <v>0</v>
      </c>
      <c r="D5833">
        <v>14.170999999999999</v>
      </c>
      <c r="E5833">
        <v>13.693</v>
      </c>
      <c r="F5833">
        <v>7.2530000000000001</v>
      </c>
      <c r="G5833">
        <v>4.7939999999999996</v>
      </c>
      <c r="H5833">
        <v>101667.974</v>
      </c>
      <c r="I5833">
        <v>0</v>
      </c>
      <c r="J5833">
        <v>0</v>
      </c>
      <c r="K5833">
        <v>0</v>
      </c>
      <c r="L5833">
        <v>-16.440000000000001</v>
      </c>
      <c r="M5833">
        <v>311.93400000000003</v>
      </c>
    </row>
    <row r="5834" spans="1:13" x14ac:dyDescent="0.35">
      <c r="A5834">
        <v>5830</v>
      </c>
      <c r="B5834" t="s">
        <v>3071</v>
      </c>
      <c r="C5834">
        <v>0</v>
      </c>
      <c r="D5834">
        <v>13.691000000000001</v>
      </c>
      <c r="E5834">
        <v>12.747999999999999</v>
      </c>
      <c r="F5834">
        <v>7.1680000000000001</v>
      </c>
      <c r="G5834">
        <v>4.6870000000000003</v>
      </c>
      <c r="H5834">
        <v>101686.804</v>
      </c>
      <c r="I5834">
        <v>1.4E-2</v>
      </c>
      <c r="J5834">
        <v>0</v>
      </c>
      <c r="K5834">
        <v>0</v>
      </c>
      <c r="L5834">
        <v>-22.283999999999999</v>
      </c>
      <c r="M5834">
        <v>326.42200000000003</v>
      </c>
    </row>
    <row r="5835" spans="1:13" x14ac:dyDescent="0.35">
      <c r="A5835">
        <v>5831</v>
      </c>
      <c r="B5835" t="s">
        <v>3070</v>
      </c>
      <c r="C5835">
        <v>0</v>
      </c>
      <c r="D5835">
        <v>13.327</v>
      </c>
      <c r="E5835">
        <v>11.957000000000001</v>
      </c>
      <c r="F5835">
        <v>7.2510000000000003</v>
      </c>
      <c r="G5835">
        <v>4.5229999999999997</v>
      </c>
      <c r="H5835">
        <v>101687.951</v>
      </c>
      <c r="I5835">
        <v>0.01</v>
      </c>
      <c r="J5835">
        <v>0</v>
      </c>
      <c r="K5835">
        <v>0</v>
      </c>
      <c r="L5835">
        <v>-26.143999999999998</v>
      </c>
      <c r="M5835">
        <v>342.024</v>
      </c>
    </row>
    <row r="5836" spans="1:13" x14ac:dyDescent="0.35">
      <c r="A5836">
        <v>5832</v>
      </c>
      <c r="B5836" t="s">
        <v>3069</v>
      </c>
      <c r="C5836">
        <v>0</v>
      </c>
      <c r="D5836">
        <v>12.936</v>
      </c>
      <c r="E5836">
        <v>11.135999999999999</v>
      </c>
      <c r="F5836">
        <v>7.1829999999999998</v>
      </c>
      <c r="G5836">
        <v>4.2949999999999999</v>
      </c>
      <c r="H5836">
        <v>101682.31600000001</v>
      </c>
      <c r="I5836">
        <v>0.216</v>
      </c>
      <c r="J5836">
        <v>0</v>
      </c>
      <c r="K5836">
        <v>0</v>
      </c>
      <c r="L5836">
        <v>-27.661999999999999</v>
      </c>
      <c r="M5836">
        <v>329.262</v>
      </c>
    </row>
    <row r="5837" spans="1:13" x14ac:dyDescent="0.35">
      <c r="A5837">
        <v>5833</v>
      </c>
      <c r="B5837" t="s">
        <v>3068</v>
      </c>
      <c r="C5837">
        <v>0</v>
      </c>
      <c r="D5837">
        <v>12.875</v>
      </c>
      <c r="E5837">
        <v>11.055999999999999</v>
      </c>
      <c r="F5837">
        <v>7.2190000000000003</v>
      </c>
      <c r="G5837">
        <v>5.1159999999999997</v>
      </c>
      <c r="H5837">
        <v>101669.632</v>
      </c>
      <c r="I5837">
        <v>3.7999999999999999E-2</v>
      </c>
      <c r="J5837">
        <v>0</v>
      </c>
      <c r="K5837">
        <v>0</v>
      </c>
      <c r="L5837">
        <v>-26.599</v>
      </c>
      <c r="M5837">
        <v>15.273</v>
      </c>
    </row>
    <row r="5838" spans="1:13" x14ac:dyDescent="0.35">
      <c r="A5838">
        <v>5834</v>
      </c>
      <c r="B5838" t="s">
        <v>3067</v>
      </c>
      <c r="C5838">
        <v>0</v>
      </c>
      <c r="D5838">
        <v>12.898999999999999</v>
      </c>
      <c r="E5838">
        <v>10.942</v>
      </c>
      <c r="F5838">
        <v>7.1219999999999999</v>
      </c>
      <c r="G5838">
        <v>5.5419999999999998</v>
      </c>
      <c r="H5838">
        <v>101665.45299999999</v>
      </c>
      <c r="I5838">
        <v>0.10299999999999999</v>
      </c>
      <c r="J5838">
        <v>0</v>
      </c>
      <c r="K5838">
        <v>0</v>
      </c>
      <c r="L5838">
        <v>-23.094999999999999</v>
      </c>
      <c r="M5838">
        <v>31.190999999999999</v>
      </c>
    </row>
    <row r="5839" spans="1:13" x14ac:dyDescent="0.35">
      <c r="A5839">
        <v>5835</v>
      </c>
      <c r="B5839" t="s">
        <v>3066</v>
      </c>
      <c r="C5839">
        <v>0</v>
      </c>
      <c r="D5839">
        <v>12.718999999999999</v>
      </c>
      <c r="E5839">
        <v>10.788</v>
      </c>
      <c r="F5839">
        <v>7.274</v>
      </c>
      <c r="G5839">
        <v>4.9020000000000001</v>
      </c>
      <c r="H5839">
        <v>101650.542</v>
      </c>
      <c r="I5839">
        <v>0.14199999999999999</v>
      </c>
      <c r="J5839">
        <v>0</v>
      </c>
      <c r="K5839">
        <v>0</v>
      </c>
      <c r="L5839">
        <v>-17.576000000000001</v>
      </c>
      <c r="M5839">
        <v>45.853000000000002</v>
      </c>
    </row>
    <row r="5840" spans="1:13" x14ac:dyDescent="0.35">
      <c r="A5840">
        <v>5836</v>
      </c>
      <c r="B5840" t="s">
        <v>3065</v>
      </c>
      <c r="C5840">
        <v>0</v>
      </c>
      <c r="D5840">
        <v>12.577</v>
      </c>
      <c r="E5840">
        <v>10.675000000000001</v>
      </c>
      <c r="F5840">
        <v>7.0449999999999999</v>
      </c>
      <c r="G5840">
        <v>4.7720000000000002</v>
      </c>
      <c r="H5840">
        <v>101647.24</v>
      </c>
      <c r="I5840">
        <v>0.16600000000000001</v>
      </c>
      <c r="J5840">
        <v>0</v>
      </c>
      <c r="K5840">
        <v>0</v>
      </c>
      <c r="L5840">
        <v>-10.525</v>
      </c>
      <c r="M5840">
        <v>59.316000000000003</v>
      </c>
    </row>
    <row r="5841" spans="1:13" x14ac:dyDescent="0.35">
      <c r="A5841">
        <v>5837</v>
      </c>
      <c r="B5841" t="s">
        <v>3064</v>
      </c>
      <c r="C5841">
        <v>1.087</v>
      </c>
      <c r="D5841">
        <v>12.433</v>
      </c>
      <c r="E5841">
        <v>10.547000000000001</v>
      </c>
      <c r="F5841">
        <v>7.4320000000000004</v>
      </c>
      <c r="G5841">
        <v>4.9550000000000001</v>
      </c>
      <c r="H5841">
        <v>101648.76</v>
      </c>
      <c r="I5841">
        <v>0.20599999999999999</v>
      </c>
      <c r="J5841">
        <v>1.0780000000000001</v>
      </c>
      <c r="K5841">
        <v>7.0000000000000001E-3</v>
      </c>
      <c r="L5841">
        <v>-2.4409999999999998</v>
      </c>
      <c r="M5841">
        <v>71.844999999999999</v>
      </c>
    </row>
    <row r="5842" spans="1:13" x14ac:dyDescent="0.35">
      <c r="A5842">
        <v>5838</v>
      </c>
      <c r="B5842" t="s">
        <v>3063</v>
      </c>
      <c r="C5842">
        <v>37.869999999999997</v>
      </c>
      <c r="D5842">
        <v>13.375</v>
      </c>
      <c r="E5842">
        <v>10.585000000000001</v>
      </c>
      <c r="F5842">
        <v>7.74</v>
      </c>
      <c r="G5842">
        <v>4.8970000000000002</v>
      </c>
      <c r="H5842">
        <v>101668.13499999999</v>
      </c>
      <c r="I5842">
        <v>0.124</v>
      </c>
      <c r="J5842">
        <v>31.378</v>
      </c>
      <c r="K5842">
        <v>7.1619999999999999</v>
      </c>
      <c r="L5842">
        <v>6.234</v>
      </c>
      <c r="M5842">
        <v>83.894000000000005</v>
      </c>
    </row>
    <row r="5843" spans="1:13" x14ac:dyDescent="0.35">
      <c r="A5843">
        <v>5839</v>
      </c>
      <c r="B5843" t="s">
        <v>3062</v>
      </c>
      <c r="C5843">
        <v>131.25200000000001</v>
      </c>
      <c r="D5843">
        <v>14.962999999999999</v>
      </c>
      <c r="E5843">
        <v>11.441000000000001</v>
      </c>
      <c r="F5843">
        <v>7.8860000000000001</v>
      </c>
      <c r="G5843">
        <v>5.2549999999999999</v>
      </c>
      <c r="H5843">
        <v>101688.715</v>
      </c>
      <c r="I5843">
        <v>0.17799999999999999</v>
      </c>
      <c r="J5843">
        <v>87.775999999999996</v>
      </c>
      <c r="K5843">
        <v>45.530999999999999</v>
      </c>
      <c r="L5843">
        <v>15.112</v>
      </c>
      <c r="M5843">
        <v>96.004999999999995</v>
      </c>
    </row>
    <row r="5844" spans="1:13" x14ac:dyDescent="0.35">
      <c r="A5844">
        <v>5840</v>
      </c>
      <c r="B5844" t="s">
        <v>3061</v>
      </c>
      <c r="C5844">
        <v>242.75399999999999</v>
      </c>
      <c r="D5844">
        <v>16.379000000000001</v>
      </c>
      <c r="E5844">
        <v>12.114000000000001</v>
      </c>
      <c r="F5844">
        <v>7.7039999999999997</v>
      </c>
      <c r="G5844">
        <v>4.617</v>
      </c>
      <c r="H5844">
        <v>101724.322</v>
      </c>
      <c r="I5844">
        <v>0.152</v>
      </c>
      <c r="J5844">
        <v>133.285</v>
      </c>
      <c r="K5844">
        <v>109.46899999999999</v>
      </c>
      <c r="L5844">
        <v>23.751000000000001</v>
      </c>
      <c r="M5844">
        <v>108.73699999999999</v>
      </c>
    </row>
    <row r="5845" spans="1:13" x14ac:dyDescent="0.35">
      <c r="A5845">
        <v>5841</v>
      </c>
      <c r="B5845" t="s">
        <v>3060</v>
      </c>
      <c r="C5845">
        <v>355.11599999999999</v>
      </c>
      <c r="D5845">
        <v>17.404</v>
      </c>
      <c r="E5845">
        <v>12.9</v>
      </c>
      <c r="F5845">
        <v>7.7510000000000003</v>
      </c>
      <c r="G5845">
        <v>5.0540000000000003</v>
      </c>
      <c r="H5845">
        <v>101730.353</v>
      </c>
      <c r="I5845">
        <v>7.4999999999999997E-2</v>
      </c>
      <c r="J5845">
        <v>173.958</v>
      </c>
      <c r="K5845">
        <v>186.76400000000001</v>
      </c>
      <c r="L5845">
        <v>31.748999999999999</v>
      </c>
      <c r="M5845">
        <v>122.91200000000001</v>
      </c>
    </row>
    <row r="5846" spans="1:13" x14ac:dyDescent="0.35">
      <c r="A5846">
        <v>5842</v>
      </c>
      <c r="B5846" t="s">
        <v>3059</v>
      </c>
      <c r="C5846">
        <v>427.93299999999999</v>
      </c>
      <c r="D5846">
        <v>18.253</v>
      </c>
      <c r="E5846">
        <v>13.544</v>
      </c>
      <c r="F5846">
        <v>7.6849999999999996</v>
      </c>
      <c r="G5846">
        <v>5.0359999999999996</v>
      </c>
      <c r="H5846">
        <v>101735.814</v>
      </c>
      <c r="I5846">
        <v>0.24099999999999999</v>
      </c>
      <c r="J5846">
        <v>205.40799999999999</v>
      </c>
      <c r="K5846">
        <v>224.334</v>
      </c>
      <c r="L5846">
        <v>38.476999999999997</v>
      </c>
      <c r="M5846">
        <v>139.21600000000001</v>
      </c>
    </row>
    <row r="5847" spans="1:13" x14ac:dyDescent="0.35">
      <c r="A5847">
        <v>5843</v>
      </c>
      <c r="B5847" t="s">
        <v>3058</v>
      </c>
      <c r="C5847">
        <v>469.43200000000002</v>
      </c>
      <c r="D5847">
        <v>18.602</v>
      </c>
      <c r="E5847">
        <v>14.125</v>
      </c>
      <c r="F5847">
        <v>7.391</v>
      </c>
      <c r="G5847">
        <v>5.05</v>
      </c>
      <c r="H5847">
        <v>101737.51</v>
      </c>
      <c r="I5847">
        <v>8.7999999999999995E-2</v>
      </c>
      <c r="J5847">
        <v>239.67400000000001</v>
      </c>
      <c r="K5847">
        <v>229.274</v>
      </c>
      <c r="L5847">
        <v>43.103999999999999</v>
      </c>
      <c r="M5847">
        <v>157.83799999999999</v>
      </c>
    </row>
    <row r="5848" spans="1:13" x14ac:dyDescent="0.35">
      <c r="A5848">
        <v>5844</v>
      </c>
      <c r="B5848" t="s">
        <v>3057</v>
      </c>
      <c r="C5848">
        <v>492.15600000000001</v>
      </c>
      <c r="D5848">
        <v>19.207999999999998</v>
      </c>
      <c r="E5848">
        <v>14.629</v>
      </c>
      <c r="F5848">
        <v>7.3940000000000001</v>
      </c>
      <c r="G5848">
        <v>5.3310000000000004</v>
      </c>
      <c r="H5848">
        <v>101732.68799999999</v>
      </c>
      <c r="I5848">
        <v>2.8000000000000001E-2</v>
      </c>
      <c r="J5848">
        <v>239.821</v>
      </c>
      <c r="K5848">
        <v>249.38300000000001</v>
      </c>
      <c r="L5848">
        <v>44.927</v>
      </c>
      <c r="M5848">
        <v>178.358</v>
      </c>
    </row>
    <row r="5849" spans="1:13" x14ac:dyDescent="0.35">
      <c r="A5849">
        <v>5845</v>
      </c>
      <c r="B5849" t="s">
        <v>3056</v>
      </c>
      <c r="C5849">
        <v>483.77699999999999</v>
      </c>
      <c r="D5849">
        <v>19.5</v>
      </c>
      <c r="E5849">
        <v>15.029</v>
      </c>
      <c r="F5849">
        <v>7.3159999999999998</v>
      </c>
      <c r="G5849">
        <v>4.8899999999999997</v>
      </c>
      <c r="H5849">
        <v>101723.49400000001</v>
      </c>
      <c r="I5849">
        <v>1.7999999999999999E-2</v>
      </c>
      <c r="J5849">
        <v>242.31899999999999</v>
      </c>
      <c r="K5849">
        <v>240.928</v>
      </c>
      <c r="L5849">
        <v>43.564999999999998</v>
      </c>
      <c r="M5849">
        <v>199.029</v>
      </c>
    </row>
    <row r="5850" spans="1:13" x14ac:dyDescent="0.35">
      <c r="A5850">
        <v>5846</v>
      </c>
      <c r="B5850" t="s">
        <v>3055</v>
      </c>
      <c r="C5850">
        <v>434.495</v>
      </c>
      <c r="D5850">
        <v>19.457999999999998</v>
      </c>
      <c r="E5850">
        <v>15.334</v>
      </c>
      <c r="F5850">
        <v>7.24</v>
      </c>
      <c r="G5850">
        <v>4.952</v>
      </c>
      <c r="H5850">
        <v>101711.799</v>
      </c>
      <c r="I5850">
        <v>1.0999999999999999E-2</v>
      </c>
      <c r="J5850">
        <v>212.35</v>
      </c>
      <c r="K5850">
        <v>225.702</v>
      </c>
      <c r="L5850">
        <v>39.292000000000002</v>
      </c>
      <c r="M5850">
        <v>218.029</v>
      </c>
    </row>
    <row r="5851" spans="1:13" x14ac:dyDescent="0.35">
      <c r="A5851">
        <v>5847</v>
      </c>
      <c r="B5851" t="s">
        <v>3054</v>
      </c>
      <c r="C5851">
        <v>357.03500000000003</v>
      </c>
      <c r="D5851">
        <v>19.425000000000001</v>
      </c>
      <c r="E5851">
        <v>15.64</v>
      </c>
      <c r="F5851">
        <v>7.2960000000000003</v>
      </c>
      <c r="G5851">
        <v>4.6470000000000002</v>
      </c>
      <c r="H5851">
        <v>101705.058</v>
      </c>
      <c r="I5851">
        <v>2.1000000000000001E-2</v>
      </c>
      <c r="J5851">
        <v>181.88800000000001</v>
      </c>
      <c r="K5851">
        <v>176.46700000000001</v>
      </c>
      <c r="L5851">
        <v>32.844000000000001</v>
      </c>
      <c r="M5851">
        <v>234.60599999999999</v>
      </c>
    </row>
    <row r="5852" spans="1:13" x14ac:dyDescent="0.35">
      <c r="A5852">
        <v>5848</v>
      </c>
      <c r="B5852" t="s">
        <v>3053</v>
      </c>
      <c r="C5852">
        <v>274.69299999999998</v>
      </c>
      <c r="D5852">
        <v>18.954000000000001</v>
      </c>
      <c r="E5852">
        <v>15.955</v>
      </c>
      <c r="F5852">
        <v>7.4329999999999998</v>
      </c>
      <c r="G5852">
        <v>4.5049999999999999</v>
      </c>
      <c r="H5852">
        <v>101700.281</v>
      </c>
      <c r="I5852">
        <v>6.3E-2</v>
      </c>
      <c r="J5852">
        <v>131.935</v>
      </c>
      <c r="K5852">
        <v>141.47399999999999</v>
      </c>
      <c r="L5852">
        <v>24.994</v>
      </c>
      <c r="M5852">
        <v>249.02500000000001</v>
      </c>
    </row>
    <row r="5853" spans="1:13" x14ac:dyDescent="0.35">
      <c r="A5853">
        <v>5849</v>
      </c>
      <c r="B5853" t="s">
        <v>3052</v>
      </c>
      <c r="C5853">
        <v>157.97300000000001</v>
      </c>
      <c r="D5853">
        <v>18.071000000000002</v>
      </c>
      <c r="E5853">
        <v>16.126999999999999</v>
      </c>
      <c r="F5853">
        <v>7.3659999999999997</v>
      </c>
      <c r="G5853">
        <v>4.343</v>
      </c>
      <c r="H5853">
        <v>101700.63800000001</v>
      </c>
      <c r="I5853">
        <v>3.2000000000000001E-2</v>
      </c>
      <c r="J5853">
        <v>90.210999999999999</v>
      </c>
      <c r="K5853">
        <v>66.754000000000005</v>
      </c>
      <c r="L5853">
        <v>16.356000000000002</v>
      </c>
      <c r="M5853">
        <v>261.99</v>
      </c>
    </row>
    <row r="5854" spans="1:13" x14ac:dyDescent="0.35">
      <c r="A5854">
        <v>5850</v>
      </c>
      <c r="B5854" t="s">
        <v>3051</v>
      </c>
      <c r="C5854">
        <v>59.356999999999999</v>
      </c>
      <c r="D5854">
        <v>16.925000000000001</v>
      </c>
      <c r="E5854">
        <v>16.209</v>
      </c>
      <c r="F5854">
        <v>7.0890000000000004</v>
      </c>
      <c r="G5854">
        <v>4.1890000000000001</v>
      </c>
      <c r="H5854">
        <v>101708.807</v>
      </c>
      <c r="I5854">
        <v>1.7000000000000001E-2</v>
      </c>
      <c r="J5854">
        <v>43.052999999999997</v>
      </c>
      <c r="K5854">
        <v>16.036000000000001</v>
      </c>
      <c r="L5854">
        <v>7.4809999999999999</v>
      </c>
      <c r="M5854">
        <v>274.12</v>
      </c>
    </row>
    <row r="5855" spans="1:13" x14ac:dyDescent="0.35">
      <c r="A5855">
        <v>5851</v>
      </c>
      <c r="B5855" t="s">
        <v>3050</v>
      </c>
      <c r="C5855">
        <v>5.0439999999999996</v>
      </c>
      <c r="D5855">
        <v>15.393000000000001</v>
      </c>
      <c r="E5855">
        <v>15.147</v>
      </c>
      <c r="F5855">
        <v>7.1429999999999998</v>
      </c>
      <c r="G5855">
        <v>3.8570000000000002</v>
      </c>
      <c r="H5855">
        <v>101734.478</v>
      </c>
      <c r="I5855">
        <v>1.9E-2</v>
      </c>
      <c r="J5855">
        <v>4.8719999999999999</v>
      </c>
      <c r="K5855">
        <v>0.13900000000000001</v>
      </c>
      <c r="L5855">
        <v>-1.282</v>
      </c>
      <c r="M5855">
        <v>286.12799999999999</v>
      </c>
    </row>
    <row r="5856" spans="1:13" x14ac:dyDescent="0.35">
      <c r="A5856">
        <v>5852</v>
      </c>
      <c r="B5856" t="s">
        <v>3049</v>
      </c>
      <c r="C5856">
        <v>0</v>
      </c>
      <c r="D5856">
        <v>14.276</v>
      </c>
      <c r="E5856">
        <v>14.238</v>
      </c>
      <c r="F5856">
        <v>7.0650000000000004</v>
      </c>
      <c r="G5856">
        <v>3.6659999999999999</v>
      </c>
      <c r="H5856">
        <v>101749.254</v>
      </c>
      <c r="I5856">
        <v>1.2E-2</v>
      </c>
      <c r="J5856">
        <v>0</v>
      </c>
      <c r="K5856">
        <v>0</v>
      </c>
      <c r="L5856">
        <v>-9.5120000000000005</v>
      </c>
      <c r="M5856">
        <v>298.53399999999999</v>
      </c>
    </row>
    <row r="5857" spans="1:13" x14ac:dyDescent="0.35">
      <c r="A5857">
        <v>5853</v>
      </c>
      <c r="B5857" t="s">
        <v>3048</v>
      </c>
      <c r="C5857">
        <v>0</v>
      </c>
      <c r="D5857">
        <v>13.763</v>
      </c>
      <c r="E5857">
        <v>13.393000000000001</v>
      </c>
      <c r="F5857">
        <v>7.1769999999999996</v>
      </c>
      <c r="G5857">
        <v>3.29</v>
      </c>
      <c r="H5857">
        <v>101756.667</v>
      </c>
      <c r="I5857">
        <v>0.10299999999999999</v>
      </c>
      <c r="J5857">
        <v>0</v>
      </c>
      <c r="K5857">
        <v>0</v>
      </c>
      <c r="L5857">
        <v>-16.798999999999999</v>
      </c>
      <c r="M5857">
        <v>311.83600000000001</v>
      </c>
    </row>
    <row r="5858" spans="1:13" x14ac:dyDescent="0.35">
      <c r="A5858">
        <v>5854</v>
      </c>
      <c r="B5858" t="s">
        <v>3047</v>
      </c>
      <c r="C5858">
        <v>0</v>
      </c>
      <c r="D5858">
        <v>13.417999999999999</v>
      </c>
      <c r="E5858">
        <v>12.551</v>
      </c>
      <c r="F5858">
        <v>7.1440000000000001</v>
      </c>
      <c r="G5858">
        <v>3.7810000000000001</v>
      </c>
      <c r="H5858">
        <v>101758.186</v>
      </c>
      <c r="I5858">
        <v>0.14799999999999999</v>
      </c>
      <c r="J5858">
        <v>0</v>
      </c>
      <c r="K5858">
        <v>0</v>
      </c>
      <c r="L5858">
        <v>-22.638999999999999</v>
      </c>
      <c r="M5858">
        <v>326.34199999999998</v>
      </c>
    </row>
    <row r="5859" spans="1:13" x14ac:dyDescent="0.35">
      <c r="A5859">
        <v>5855</v>
      </c>
      <c r="B5859" t="s">
        <v>3046</v>
      </c>
      <c r="C5859">
        <v>0</v>
      </c>
      <c r="D5859">
        <v>12.894</v>
      </c>
      <c r="E5859">
        <v>11.702</v>
      </c>
      <c r="F5859">
        <v>7.0679999999999996</v>
      </c>
      <c r="G5859">
        <v>3.379</v>
      </c>
      <c r="H5859">
        <v>101754.212</v>
      </c>
      <c r="I5859">
        <v>0.14199999999999999</v>
      </c>
      <c r="J5859">
        <v>0</v>
      </c>
      <c r="K5859">
        <v>0</v>
      </c>
      <c r="L5859">
        <v>-26.524999999999999</v>
      </c>
      <c r="M5859">
        <v>342.10500000000002</v>
      </c>
    </row>
    <row r="5860" spans="1:13" x14ac:dyDescent="0.35">
      <c r="A5860">
        <v>5856</v>
      </c>
      <c r="B5860" t="s">
        <v>3045</v>
      </c>
      <c r="C5860">
        <v>0</v>
      </c>
      <c r="D5860">
        <v>12.62</v>
      </c>
      <c r="E5860">
        <v>10.875999999999999</v>
      </c>
      <c r="F5860">
        <v>7.1239999999999997</v>
      </c>
      <c r="G5860">
        <v>3.9329999999999998</v>
      </c>
      <c r="H5860">
        <v>101746.488</v>
      </c>
      <c r="I5860">
        <v>0.129</v>
      </c>
      <c r="J5860">
        <v>0</v>
      </c>
      <c r="K5860">
        <v>0</v>
      </c>
      <c r="L5860">
        <v>-28.024999999999999</v>
      </c>
      <c r="M5860">
        <v>329.798</v>
      </c>
    </row>
    <row r="5861" spans="1:13" x14ac:dyDescent="0.35">
      <c r="A5861">
        <v>5857</v>
      </c>
      <c r="B5861" t="s">
        <v>3044</v>
      </c>
      <c r="C5861">
        <v>0</v>
      </c>
      <c r="D5861">
        <v>12.561</v>
      </c>
      <c r="E5861">
        <v>10.696</v>
      </c>
      <c r="F5861">
        <v>7.3339999999999996</v>
      </c>
      <c r="G5861">
        <v>4.3849999999999998</v>
      </c>
      <c r="H5861">
        <v>101731.13400000001</v>
      </c>
      <c r="I5861">
        <v>0.10100000000000001</v>
      </c>
      <c r="J5861">
        <v>0</v>
      </c>
      <c r="K5861">
        <v>0</v>
      </c>
      <c r="L5861">
        <v>-26.942</v>
      </c>
      <c r="M5861">
        <v>15.422000000000001</v>
      </c>
    </row>
    <row r="5862" spans="1:13" x14ac:dyDescent="0.35">
      <c r="A5862">
        <v>5858</v>
      </c>
      <c r="B5862" t="s">
        <v>3043</v>
      </c>
      <c r="C5862">
        <v>0</v>
      </c>
      <c r="D5862">
        <v>12.275</v>
      </c>
      <c r="E5862">
        <v>10.566000000000001</v>
      </c>
      <c r="F5862">
        <v>7.0170000000000003</v>
      </c>
      <c r="G5862">
        <v>4.4550000000000001</v>
      </c>
      <c r="H5862">
        <v>101725.954</v>
      </c>
      <c r="I5862">
        <v>0.115</v>
      </c>
      <c r="J5862">
        <v>0</v>
      </c>
      <c r="K5862">
        <v>0</v>
      </c>
      <c r="L5862">
        <v>-23.420999999999999</v>
      </c>
      <c r="M5862">
        <v>31.367000000000001</v>
      </c>
    </row>
    <row r="5863" spans="1:13" x14ac:dyDescent="0.35">
      <c r="A5863">
        <v>5859</v>
      </c>
      <c r="B5863" t="s">
        <v>3042</v>
      </c>
      <c r="C5863">
        <v>0</v>
      </c>
      <c r="D5863">
        <v>12.305</v>
      </c>
      <c r="E5863">
        <v>10.423</v>
      </c>
      <c r="F5863">
        <v>7.0979999999999999</v>
      </c>
      <c r="G5863">
        <v>4.7629999999999999</v>
      </c>
      <c r="H5863">
        <v>101723.18700000001</v>
      </c>
      <c r="I5863">
        <v>8.1000000000000003E-2</v>
      </c>
      <c r="J5863">
        <v>0</v>
      </c>
      <c r="K5863">
        <v>0</v>
      </c>
      <c r="L5863">
        <v>-17.869</v>
      </c>
      <c r="M5863">
        <v>46.09</v>
      </c>
    </row>
    <row r="5864" spans="1:13" x14ac:dyDescent="0.35">
      <c r="A5864">
        <v>5860</v>
      </c>
      <c r="B5864" t="s">
        <v>3041</v>
      </c>
      <c r="C5864">
        <v>0</v>
      </c>
      <c r="D5864">
        <v>12.194000000000001</v>
      </c>
      <c r="E5864">
        <v>10.286</v>
      </c>
      <c r="F5864">
        <v>7.125</v>
      </c>
      <c r="G5864">
        <v>4.87</v>
      </c>
      <c r="H5864">
        <v>101717.56299999999</v>
      </c>
      <c r="I5864">
        <v>0.10299999999999999</v>
      </c>
      <c r="J5864">
        <v>0</v>
      </c>
      <c r="K5864">
        <v>0</v>
      </c>
      <c r="L5864">
        <v>-10.794</v>
      </c>
      <c r="M5864">
        <v>59.573999999999998</v>
      </c>
    </row>
    <row r="5865" spans="1:13" x14ac:dyDescent="0.35">
      <c r="A5865">
        <v>5861</v>
      </c>
      <c r="B5865" t="s">
        <v>3040</v>
      </c>
      <c r="C5865">
        <v>0.99199999999999999</v>
      </c>
      <c r="D5865">
        <v>12.144</v>
      </c>
      <c r="E5865">
        <v>10.074</v>
      </c>
      <c r="F5865">
        <v>6.8540000000000001</v>
      </c>
      <c r="G5865">
        <v>4.75</v>
      </c>
      <c r="H5865">
        <v>101725.77800000001</v>
      </c>
      <c r="I5865">
        <v>5.2999999999999999E-2</v>
      </c>
      <c r="J5865">
        <v>0.95499999999999996</v>
      </c>
      <c r="K5865">
        <v>3.0000000000000001E-3</v>
      </c>
      <c r="L5865">
        <v>-2.694</v>
      </c>
      <c r="M5865">
        <v>72.114999999999995</v>
      </c>
    </row>
    <row r="5866" spans="1:13" x14ac:dyDescent="0.35">
      <c r="A5866">
        <v>5862</v>
      </c>
      <c r="B5866" t="s">
        <v>3039</v>
      </c>
      <c r="C5866">
        <v>34.390999999999998</v>
      </c>
      <c r="D5866">
        <v>12.917</v>
      </c>
      <c r="E5866">
        <v>10.032</v>
      </c>
      <c r="F5866">
        <v>6.7119999999999997</v>
      </c>
      <c r="G5866">
        <v>4.9240000000000004</v>
      </c>
      <c r="H5866">
        <v>101750.505</v>
      </c>
      <c r="I5866">
        <v>8.4000000000000005E-2</v>
      </c>
      <c r="J5866">
        <v>29.629000000000001</v>
      </c>
      <c r="K5866">
        <v>3.823</v>
      </c>
      <c r="L5866">
        <v>6.0030000000000001</v>
      </c>
      <c r="M5866">
        <v>84.188999999999993</v>
      </c>
    </row>
    <row r="5867" spans="1:13" x14ac:dyDescent="0.35">
      <c r="A5867">
        <v>5863</v>
      </c>
      <c r="B5867" t="s">
        <v>3038</v>
      </c>
      <c r="C5867">
        <v>116.449</v>
      </c>
      <c r="D5867">
        <v>14.507999999999999</v>
      </c>
      <c r="E5867">
        <v>10.851000000000001</v>
      </c>
      <c r="F5867">
        <v>6.8570000000000002</v>
      </c>
      <c r="G5867">
        <v>5.0140000000000002</v>
      </c>
      <c r="H5867">
        <v>101776.075</v>
      </c>
      <c r="I5867">
        <v>1.4E-2</v>
      </c>
      <c r="J5867">
        <v>83.435000000000002</v>
      </c>
      <c r="K5867">
        <v>30.751000000000001</v>
      </c>
      <c r="L5867">
        <v>14.884</v>
      </c>
      <c r="M5867">
        <v>96.313999999999993</v>
      </c>
    </row>
    <row r="5868" spans="1:13" x14ac:dyDescent="0.35">
      <c r="A5868">
        <v>5864</v>
      </c>
      <c r="B5868" t="s">
        <v>3037</v>
      </c>
      <c r="C5868">
        <v>240.101</v>
      </c>
      <c r="D5868">
        <v>16.29</v>
      </c>
      <c r="E5868">
        <v>11.685</v>
      </c>
      <c r="F5868">
        <v>6.7050000000000001</v>
      </c>
      <c r="G5868">
        <v>4.6109999999999998</v>
      </c>
      <c r="H5868">
        <v>101797.92</v>
      </c>
      <c r="I5868">
        <v>7.0000000000000001E-3</v>
      </c>
      <c r="J5868">
        <v>140.702</v>
      </c>
      <c r="K5868">
        <v>97.441999999999993</v>
      </c>
      <c r="L5868">
        <v>23.527000000000001</v>
      </c>
      <c r="M5868">
        <v>109.08499999999999</v>
      </c>
    </row>
    <row r="5869" spans="1:13" x14ac:dyDescent="0.35">
      <c r="A5869">
        <v>5865</v>
      </c>
      <c r="B5869" t="s">
        <v>3036</v>
      </c>
      <c r="C5869">
        <v>341.60700000000003</v>
      </c>
      <c r="D5869">
        <v>17.45</v>
      </c>
      <c r="E5869">
        <v>12.457000000000001</v>
      </c>
      <c r="F5869">
        <v>6.8049999999999997</v>
      </c>
      <c r="G5869">
        <v>4.8440000000000003</v>
      </c>
      <c r="H5869">
        <v>101822.159</v>
      </c>
      <c r="I5869">
        <v>1.0999999999999999E-2</v>
      </c>
      <c r="J5869">
        <v>171.53</v>
      </c>
      <c r="K5869">
        <v>166.38900000000001</v>
      </c>
      <c r="L5869">
        <v>31.495000000000001</v>
      </c>
      <c r="M5869">
        <v>123.245</v>
      </c>
    </row>
    <row r="5870" spans="1:13" x14ac:dyDescent="0.35">
      <c r="A5870">
        <v>5866</v>
      </c>
      <c r="B5870" t="s">
        <v>3035</v>
      </c>
      <c r="C5870">
        <v>403.39800000000002</v>
      </c>
      <c r="D5870">
        <v>18.004999999999999</v>
      </c>
      <c r="E5870">
        <v>13.260999999999999</v>
      </c>
      <c r="F5870">
        <v>6.7530000000000001</v>
      </c>
      <c r="G5870">
        <v>5.258</v>
      </c>
      <c r="H5870">
        <v>101835.39599999999</v>
      </c>
      <c r="I5870">
        <v>0.02</v>
      </c>
      <c r="J5870">
        <v>216.67500000000001</v>
      </c>
      <c r="K5870">
        <v>182.72</v>
      </c>
      <c r="L5870">
        <v>38.152999999999999</v>
      </c>
      <c r="M5870">
        <v>139.45699999999999</v>
      </c>
    </row>
    <row r="5871" spans="1:13" x14ac:dyDescent="0.35">
      <c r="A5871">
        <v>5867</v>
      </c>
      <c r="B5871" t="s">
        <v>3034</v>
      </c>
      <c r="C5871">
        <v>444.87299999999999</v>
      </c>
      <c r="D5871">
        <v>18.234000000000002</v>
      </c>
      <c r="E5871">
        <v>13.618</v>
      </c>
      <c r="F5871">
        <v>6.6820000000000004</v>
      </c>
      <c r="G5871">
        <v>5.8949999999999996</v>
      </c>
      <c r="H5871">
        <v>101840.139</v>
      </c>
      <c r="I5871">
        <v>2.5000000000000001E-2</v>
      </c>
      <c r="J5871">
        <v>256.27600000000001</v>
      </c>
      <c r="K5871">
        <v>183.98</v>
      </c>
      <c r="L5871">
        <v>42.774999999999999</v>
      </c>
      <c r="M5871">
        <v>158.09100000000001</v>
      </c>
    </row>
    <row r="5872" spans="1:13" x14ac:dyDescent="0.35">
      <c r="A5872">
        <v>5868</v>
      </c>
      <c r="B5872" t="s">
        <v>3033</v>
      </c>
      <c r="C5872">
        <v>461.24700000000001</v>
      </c>
      <c r="D5872">
        <v>18.696999999999999</v>
      </c>
      <c r="E5872">
        <v>14.071</v>
      </c>
      <c r="F5872">
        <v>6.9340000000000002</v>
      </c>
      <c r="G5872">
        <v>5.6879999999999997</v>
      </c>
      <c r="H5872">
        <v>101843.054</v>
      </c>
      <c r="I5872">
        <v>3.5999999999999997E-2</v>
      </c>
      <c r="J5872">
        <v>262.00900000000001</v>
      </c>
      <c r="K5872">
        <v>198.00299999999999</v>
      </c>
      <c r="L5872">
        <v>44.564</v>
      </c>
      <c r="M5872">
        <v>178.44499999999999</v>
      </c>
    </row>
    <row r="5873" spans="1:13" x14ac:dyDescent="0.35">
      <c r="A5873">
        <v>5869</v>
      </c>
      <c r="B5873" t="s">
        <v>3032</v>
      </c>
      <c r="C5873">
        <v>420.392</v>
      </c>
      <c r="D5873">
        <v>18.884</v>
      </c>
      <c r="E5873">
        <v>14.464</v>
      </c>
      <c r="F5873">
        <v>6.9870000000000001</v>
      </c>
      <c r="G5873">
        <v>5.5359999999999996</v>
      </c>
      <c r="H5873">
        <v>101849.125</v>
      </c>
      <c r="I5873">
        <v>1.0999999999999999E-2</v>
      </c>
      <c r="J5873">
        <v>242.953</v>
      </c>
      <c r="K5873">
        <v>174.119</v>
      </c>
      <c r="L5873">
        <v>43.194000000000003</v>
      </c>
      <c r="M5873">
        <v>199.036</v>
      </c>
    </row>
    <row r="5874" spans="1:13" x14ac:dyDescent="0.35">
      <c r="A5874">
        <v>5870</v>
      </c>
      <c r="B5874" t="s">
        <v>3031</v>
      </c>
      <c r="C5874">
        <v>388.31299999999999</v>
      </c>
      <c r="D5874">
        <v>18.757000000000001</v>
      </c>
      <c r="E5874">
        <v>14.815</v>
      </c>
      <c r="F5874">
        <v>7.0049999999999999</v>
      </c>
      <c r="G5874">
        <v>5.8609999999999998</v>
      </c>
      <c r="H5874">
        <v>101845.37699999999</v>
      </c>
      <c r="I5874">
        <v>4.3999999999999997E-2</v>
      </c>
      <c r="J5874">
        <v>217.691</v>
      </c>
      <c r="K5874">
        <v>167.62100000000001</v>
      </c>
      <c r="L5874">
        <v>38.927</v>
      </c>
      <c r="M5874">
        <v>217.95</v>
      </c>
    </row>
    <row r="5875" spans="1:13" x14ac:dyDescent="0.35">
      <c r="A5875">
        <v>5871</v>
      </c>
      <c r="B5875" t="s">
        <v>3030</v>
      </c>
      <c r="C5875">
        <v>309.41500000000002</v>
      </c>
      <c r="D5875">
        <v>18.54</v>
      </c>
      <c r="E5875">
        <v>15.156000000000001</v>
      </c>
      <c r="F5875">
        <v>7.0579999999999998</v>
      </c>
      <c r="G5875">
        <v>5.9649999999999999</v>
      </c>
      <c r="H5875">
        <v>101840.86599999999</v>
      </c>
      <c r="I5875">
        <v>2.5000000000000001E-2</v>
      </c>
      <c r="J5875">
        <v>184.977</v>
      </c>
      <c r="K5875">
        <v>118.631</v>
      </c>
      <c r="L5875">
        <v>32.49</v>
      </c>
      <c r="M5875">
        <v>234.476</v>
      </c>
    </row>
    <row r="5876" spans="1:13" x14ac:dyDescent="0.35">
      <c r="A5876">
        <v>5872</v>
      </c>
      <c r="B5876" t="s">
        <v>3029</v>
      </c>
      <c r="C5876">
        <v>228.791</v>
      </c>
      <c r="D5876">
        <v>18.119</v>
      </c>
      <c r="E5876">
        <v>15.356</v>
      </c>
      <c r="F5876">
        <v>7.03</v>
      </c>
      <c r="G5876">
        <v>5.4560000000000004</v>
      </c>
      <c r="H5876">
        <v>101844.97500000001</v>
      </c>
      <c r="I5876">
        <v>6.8000000000000005E-2</v>
      </c>
      <c r="J5876">
        <v>134.34399999999999</v>
      </c>
      <c r="K5876">
        <v>90.230999999999995</v>
      </c>
      <c r="L5876">
        <v>24.65</v>
      </c>
      <c r="M5876">
        <v>248.874</v>
      </c>
    </row>
    <row r="5877" spans="1:13" x14ac:dyDescent="0.35">
      <c r="A5877">
        <v>5873</v>
      </c>
      <c r="B5877" t="s">
        <v>3028</v>
      </c>
      <c r="C5877">
        <v>143.04</v>
      </c>
      <c r="D5877">
        <v>17.337</v>
      </c>
      <c r="E5877">
        <v>15.513999999999999</v>
      </c>
      <c r="F5877">
        <v>6.8040000000000003</v>
      </c>
      <c r="G5877">
        <v>4.7009999999999996</v>
      </c>
      <c r="H5877">
        <v>101851.492</v>
      </c>
      <c r="I5877">
        <v>0.27900000000000003</v>
      </c>
      <c r="J5877">
        <v>83.578999999999994</v>
      </c>
      <c r="K5877">
        <v>56.301000000000002</v>
      </c>
      <c r="L5877">
        <v>16.039000000000001</v>
      </c>
      <c r="M5877">
        <v>261.80399999999997</v>
      </c>
    </row>
    <row r="5878" spans="1:13" x14ac:dyDescent="0.35">
      <c r="A5878">
        <v>5874</v>
      </c>
      <c r="B5878" t="s">
        <v>3027</v>
      </c>
      <c r="C5878">
        <v>55.822000000000003</v>
      </c>
      <c r="D5878">
        <v>16.190000000000001</v>
      </c>
      <c r="E5878">
        <v>15.54</v>
      </c>
      <c r="F5878">
        <v>6.77</v>
      </c>
      <c r="G5878">
        <v>4.1260000000000003</v>
      </c>
      <c r="H5878">
        <v>101858.99099999999</v>
      </c>
      <c r="I5878">
        <v>1.4999999999999999E-2</v>
      </c>
      <c r="J5878">
        <v>37.561999999999998</v>
      </c>
      <c r="K5878">
        <v>17.239000000000001</v>
      </c>
      <c r="L5878">
        <v>7.1440000000000001</v>
      </c>
      <c r="M5878">
        <v>273.96499999999997</v>
      </c>
    </row>
    <row r="5879" spans="1:13" x14ac:dyDescent="0.35">
      <c r="A5879">
        <v>5875</v>
      </c>
      <c r="B5879" t="s">
        <v>3026</v>
      </c>
      <c r="C5879">
        <v>3.8220000000000001</v>
      </c>
      <c r="D5879">
        <v>14.628</v>
      </c>
      <c r="E5879">
        <v>14.391999999999999</v>
      </c>
      <c r="F5879">
        <v>6.5510000000000002</v>
      </c>
      <c r="G5879">
        <v>3.9550000000000001</v>
      </c>
      <c r="H5879">
        <v>101892.47500000001</v>
      </c>
      <c r="I5879">
        <v>7.0000000000000001E-3</v>
      </c>
      <c r="J5879">
        <v>3.4929999999999999</v>
      </c>
      <c r="K5879">
        <v>0.182</v>
      </c>
      <c r="L5879">
        <v>-1.623</v>
      </c>
      <c r="M5879">
        <v>285.983</v>
      </c>
    </row>
    <row r="5880" spans="1:13" x14ac:dyDescent="0.35">
      <c r="A5880">
        <v>5876</v>
      </c>
      <c r="B5880" t="s">
        <v>3025</v>
      </c>
      <c r="C5880">
        <v>0</v>
      </c>
      <c r="D5880">
        <v>13.692</v>
      </c>
      <c r="E5880">
        <v>13.315</v>
      </c>
      <c r="F5880">
        <v>6.2990000000000004</v>
      </c>
      <c r="G5880">
        <v>3.468</v>
      </c>
      <c r="H5880">
        <v>101911.66899999999</v>
      </c>
      <c r="I5880">
        <v>0</v>
      </c>
      <c r="J5880">
        <v>0</v>
      </c>
      <c r="K5880">
        <v>0</v>
      </c>
      <c r="L5880">
        <v>-9.8659999999999997</v>
      </c>
      <c r="M5880">
        <v>298.416</v>
      </c>
    </row>
    <row r="5881" spans="1:13" x14ac:dyDescent="0.35">
      <c r="A5881">
        <v>5877</v>
      </c>
      <c r="B5881" t="s">
        <v>3024</v>
      </c>
      <c r="C5881">
        <v>0</v>
      </c>
      <c r="D5881">
        <v>12.896000000000001</v>
      </c>
      <c r="E5881">
        <v>12.420999999999999</v>
      </c>
      <c r="F5881">
        <v>6.5389999999999997</v>
      </c>
      <c r="G5881">
        <v>3.5169999999999999</v>
      </c>
      <c r="H5881">
        <v>101912.477</v>
      </c>
      <c r="I5881">
        <v>2.1000000000000001E-2</v>
      </c>
      <c r="J5881">
        <v>0</v>
      </c>
      <c r="K5881">
        <v>0</v>
      </c>
      <c r="L5881">
        <v>-17.158000000000001</v>
      </c>
      <c r="M5881">
        <v>311.738</v>
      </c>
    </row>
    <row r="5882" spans="1:13" x14ac:dyDescent="0.35">
      <c r="A5882">
        <v>5878</v>
      </c>
      <c r="B5882" t="s">
        <v>3023</v>
      </c>
      <c r="C5882">
        <v>0</v>
      </c>
      <c r="D5882">
        <v>12.548</v>
      </c>
      <c r="E5882">
        <v>11.492000000000001</v>
      </c>
      <c r="F5882">
        <v>6.3449999999999998</v>
      </c>
      <c r="G5882">
        <v>3.1760000000000002</v>
      </c>
      <c r="H5882">
        <v>101915.22900000001</v>
      </c>
      <c r="I5882">
        <v>5.2999999999999999E-2</v>
      </c>
      <c r="J5882">
        <v>0</v>
      </c>
      <c r="K5882">
        <v>0</v>
      </c>
      <c r="L5882">
        <v>-22.969000000000001</v>
      </c>
      <c r="M5882">
        <v>326.173</v>
      </c>
    </row>
    <row r="5883" spans="1:13" x14ac:dyDescent="0.35">
      <c r="A5883">
        <v>5879</v>
      </c>
      <c r="B5883" t="s">
        <v>3022</v>
      </c>
      <c r="C5883">
        <v>0</v>
      </c>
      <c r="D5883">
        <v>12.179</v>
      </c>
      <c r="E5883">
        <v>10.509</v>
      </c>
      <c r="F5883">
        <v>6.3339999999999996</v>
      </c>
      <c r="G5883">
        <v>3.153</v>
      </c>
      <c r="H5883">
        <v>101904.694</v>
      </c>
      <c r="I5883">
        <v>3.2000000000000001E-2</v>
      </c>
      <c r="J5883">
        <v>0</v>
      </c>
      <c r="K5883">
        <v>0</v>
      </c>
      <c r="L5883">
        <v>-26.905000000000001</v>
      </c>
      <c r="M5883">
        <v>342.16</v>
      </c>
    </row>
    <row r="5884" spans="1:13" x14ac:dyDescent="0.35">
      <c r="A5884">
        <v>5880</v>
      </c>
      <c r="B5884" t="s">
        <v>3021</v>
      </c>
      <c r="C5884">
        <v>0</v>
      </c>
      <c r="D5884">
        <v>12.023</v>
      </c>
      <c r="E5884">
        <v>9.7940000000000005</v>
      </c>
      <c r="F5884">
        <v>6.6589999999999998</v>
      </c>
      <c r="G5884">
        <v>3.8170000000000002</v>
      </c>
      <c r="H5884">
        <v>101898.588</v>
      </c>
      <c r="I5884">
        <v>1.4999999999999999E-2</v>
      </c>
      <c r="J5884">
        <v>0</v>
      </c>
      <c r="K5884">
        <v>0</v>
      </c>
      <c r="L5884">
        <v>-28.388999999999999</v>
      </c>
      <c r="M5884">
        <v>329.88200000000001</v>
      </c>
    </row>
    <row r="5885" spans="1:13" x14ac:dyDescent="0.35">
      <c r="A5885">
        <v>5881</v>
      </c>
      <c r="B5885" t="s">
        <v>3020</v>
      </c>
      <c r="C5885">
        <v>0</v>
      </c>
      <c r="D5885">
        <v>11.706</v>
      </c>
      <c r="E5885">
        <v>9.7080000000000002</v>
      </c>
      <c r="F5885">
        <v>6.5410000000000004</v>
      </c>
      <c r="G5885">
        <v>3.6360000000000001</v>
      </c>
      <c r="H5885">
        <v>101890.993</v>
      </c>
      <c r="I5885">
        <v>7.2999999999999995E-2</v>
      </c>
      <c r="J5885">
        <v>0</v>
      </c>
      <c r="K5885">
        <v>0</v>
      </c>
      <c r="L5885">
        <v>-27.286999999999999</v>
      </c>
      <c r="M5885">
        <v>15.574999999999999</v>
      </c>
    </row>
    <row r="5886" spans="1:13" x14ac:dyDescent="0.35">
      <c r="A5886">
        <v>5882</v>
      </c>
      <c r="B5886" t="s">
        <v>3019</v>
      </c>
      <c r="C5886">
        <v>0</v>
      </c>
      <c r="D5886">
        <v>11.574</v>
      </c>
      <c r="E5886">
        <v>9.5570000000000004</v>
      </c>
      <c r="F5886">
        <v>6.56</v>
      </c>
      <c r="G5886">
        <v>3.7690000000000001</v>
      </c>
      <c r="H5886">
        <v>101870.269</v>
      </c>
      <c r="I5886">
        <v>0.16300000000000001</v>
      </c>
      <c r="J5886">
        <v>0</v>
      </c>
      <c r="K5886">
        <v>0</v>
      </c>
      <c r="L5886">
        <v>-23.731999999999999</v>
      </c>
      <c r="M5886">
        <v>31.602</v>
      </c>
    </row>
    <row r="5887" spans="1:13" x14ac:dyDescent="0.35">
      <c r="A5887">
        <v>5883</v>
      </c>
      <c r="B5887" t="s">
        <v>3018</v>
      </c>
      <c r="C5887">
        <v>0</v>
      </c>
      <c r="D5887">
        <v>11.57</v>
      </c>
      <c r="E5887">
        <v>9.49</v>
      </c>
      <c r="F5887">
        <v>6.6630000000000003</v>
      </c>
      <c r="G5887">
        <v>4.4550000000000001</v>
      </c>
      <c r="H5887">
        <v>101852.965</v>
      </c>
      <c r="I5887">
        <v>9.8000000000000004E-2</v>
      </c>
      <c r="J5887">
        <v>0</v>
      </c>
      <c r="K5887">
        <v>0</v>
      </c>
      <c r="L5887">
        <v>-18.189</v>
      </c>
      <c r="M5887">
        <v>46.265999999999998</v>
      </c>
    </row>
    <row r="5888" spans="1:13" x14ac:dyDescent="0.35">
      <c r="A5888">
        <v>5884</v>
      </c>
      <c r="B5888" t="s">
        <v>3017</v>
      </c>
      <c r="C5888">
        <v>0</v>
      </c>
      <c r="D5888">
        <v>11.627000000000001</v>
      </c>
      <c r="E5888">
        <v>9.4250000000000007</v>
      </c>
      <c r="F5888">
        <v>6.7169999999999996</v>
      </c>
      <c r="G5888">
        <v>5.0609999999999999</v>
      </c>
      <c r="H5888">
        <v>101836.848</v>
      </c>
      <c r="I5888">
        <v>7.5999999999999998E-2</v>
      </c>
      <c r="J5888">
        <v>0</v>
      </c>
      <c r="K5888">
        <v>0</v>
      </c>
      <c r="L5888">
        <v>-11.051</v>
      </c>
      <c r="M5888">
        <v>59.856999999999999</v>
      </c>
    </row>
    <row r="5889" spans="1:13" x14ac:dyDescent="0.35">
      <c r="A5889">
        <v>5885</v>
      </c>
      <c r="B5889" t="s">
        <v>3016</v>
      </c>
      <c r="C5889">
        <v>0.96399999999999997</v>
      </c>
      <c r="D5889">
        <v>11.548</v>
      </c>
      <c r="E5889">
        <v>9.3339999999999996</v>
      </c>
      <c r="F5889">
        <v>6.48</v>
      </c>
      <c r="G5889">
        <v>4.5620000000000003</v>
      </c>
      <c r="H5889">
        <v>101837.11900000001</v>
      </c>
      <c r="I5889">
        <v>0.107</v>
      </c>
      <c r="J5889">
        <v>0.90200000000000002</v>
      </c>
      <c r="K5889">
        <v>4.0000000000000001E-3</v>
      </c>
      <c r="L5889">
        <v>-2.9209999999999998</v>
      </c>
      <c r="M5889">
        <v>72.424000000000007</v>
      </c>
    </row>
    <row r="5890" spans="1:13" x14ac:dyDescent="0.35">
      <c r="A5890">
        <v>5886</v>
      </c>
      <c r="B5890" t="s">
        <v>3015</v>
      </c>
      <c r="C5890">
        <v>35.216999999999999</v>
      </c>
      <c r="D5890">
        <v>12.545999999999999</v>
      </c>
      <c r="E5890">
        <v>9.4789999999999992</v>
      </c>
      <c r="F5890">
        <v>6.5350000000000001</v>
      </c>
      <c r="G5890">
        <v>5.0190000000000001</v>
      </c>
      <c r="H5890">
        <v>101850.689</v>
      </c>
      <c r="I5890">
        <v>2.8000000000000001E-2</v>
      </c>
      <c r="J5890">
        <v>27.413</v>
      </c>
      <c r="K5890">
        <v>7.0369999999999999</v>
      </c>
      <c r="L5890">
        <v>5.7460000000000004</v>
      </c>
      <c r="M5890">
        <v>84.453999999999994</v>
      </c>
    </row>
    <row r="5891" spans="1:13" x14ac:dyDescent="0.35">
      <c r="A5891">
        <v>5887</v>
      </c>
      <c r="B5891" t="s">
        <v>3014</v>
      </c>
      <c r="C5891">
        <v>108.16800000000001</v>
      </c>
      <c r="D5891">
        <v>14.048999999999999</v>
      </c>
      <c r="E5891">
        <v>10.513</v>
      </c>
      <c r="F5891">
        <v>6.306</v>
      </c>
      <c r="G5891">
        <v>4.8179999999999996</v>
      </c>
      <c r="H5891">
        <v>101862.606</v>
      </c>
      <c r="I5891">
        <v>7.0000000000000001E-3</v>
      </c>
      <c r="J5891">
        <v>71.594999999999999</v>
      </c>
      <c r="K5891">
        <v>33.96</v>
      </c>
      <c r="L5891">
        <v>14.624000000000001</v>
      </c>
      <c r="M5891">
        <v>96.581000000000003</v>
      </c>
    </row>
    <row r="5892" spans="1:13" x14ac:dyDescent="0.35">
      <c r="A5892">
        <v>5888</v>
      </c>
      <c r="B5892" t="s">
        <v>3013</v>
      </c>
      <c r="C5892">
        <v>212.773</v>
      </c>
      <c r="D5892">
        <v>15.605</v>
      </c>
      <c r="E5892">
        <v>11.491</v>
      </c>
      <c r="F5892">
        <v>6.3250000000000002</v>
      </c>
      <c r="G5892">
        <v>4.726</v>
      </c>
      <c r="H5892">
        <v>101872.016</v>
      </c>
      <c r="I5892">
        <v>1.0999999999999999E-2</v>
      </c>
      <c r="J5892">
        <v>115.992</v>
      </c>
      <c r="K5892">
        <v>92.632999999999996</v>
      </c>
      <c r="L5892">
        <v>23.273</v>
      </c>
      <c r="M5892">
        <v>109.38</v>
      </c>
    </row>
    <row r="5893" spans="1:13" x14ac:dyDescent="0.35">
      <c r="A5893">
        <v>5889</v>
      </c>
      <c r="B5893" t="s">
        <v>3012</v>
      </c>
      <c r="C5893">
        <v>318.226</v>
      </c>
      <c r="D5893">
        <v>16.914000000000001</v>
      </c>
      <c r="E5893">
        <v>12.342000000000001</v>
      </c>
      <c r="F5893">
        <v>6.4859999999999998</v>
      </c>
      <c r="G5893">
        <v>4.9240000000000004</v>
      </c>
      <c r="H5893">
        <v>101881.04399999999</v>
      </c>
      <c r="I5893">
        <v>1.7000000000000001E-2</v>
      </c>
      <c r="J5893">
        <v>151.898</v>
      </c>
      <c r="K5893">
        <v>161.184</v>
      </c>
      <c r="L5893">
        <v>31.22</v>
      </c>
      <c r="M5893">
        <v>123.538</v>
      </c>
    </row>
    <row r="5894" spans="1:13" x14ac:dyDescent="0.35">
      <c r="A5894">
        <v>5890</v>
      </c>
      <c r="B5894" t="s">
        <v>3011</v>
      </c>
      <c r="C5894">
        <v>368.697</v>
      </c>
      <c r="D5894">
        <v>17.75</v>
      </c>
      <c r="E5894">
        <v>13.051</v>
      </c>
      <c r="F5894">
        <v>6.7670000000000003</v>
      </c>
      <c r="G5894">
        <v>4.8029999999999999</v>
      </c>
      <c r="H5894">
        <v>101871.356</v>
      </c>
      <c r="I5894">
        <v>2.5000000000000001E-2</v>
      </c>
      <c r="J5894">
        <v>190.64099999999999</v>
      </c>
      <c r="K5894">
        <v>170.65100000000001</v>
      </c>
      <c r="L5894">
        <v>37.854999999999997</v>
      </c>
      <c r="M5894">
        <v>139.72200000000001</v>
      </c>
    </row>
    <row r="5895" spans="1:13" x14ac:dyDescent="0.35">
      <c r="A5895">
        <v>5891</v>
      </c>
      <c r="B5895" t="s">
        <v>3010</v>
      </c>
      <c r="C5895">
        <v>411.40499999999997</v>
      </c>
      <c r="D5895">
        <v>18.446000000000002</v>
      </c>
      <c r="E5895">
        <v>13.625</v>
      </c>
      <c r="F5895">
        <v>6.6029999999999998</v>
      </c>
      <c r="G5895">
        <v>5.3070000000000004</v>
      </c>
      <c r="H5895">
        <v>101856.489</v>
      </c>
      <c r="I5895">
        <v>0.30299999999999999</v>
      </c>
      <c r="J5895">
        <v>213.82</v>
      </c>
      <c r="K5895">
        <v>195.631</v>
      </c>
      <c r="L5895">
        <v>42.432000000000002</v>
      </c>
      <c r="M5895">
        <v>158.268</v>
      </c>
    </row>
    <row r="5896" spans="1:13" x14ac:dyDescent="0.35">
      <c r="A5896">
        <v>5892</v>
      </c>
      <c r="B5896" t="s">
        <v>3009</v>
      </c>
      <c r="C5896">
        <v>400.25</v>
      </c>
      <c r="D5896">
        <v>18.831</v>
      </c>
      <c r="E5896">
        <v>14.067</v>
      </c>
      <c r="F5896">
        <v>6.391</v>
      </c>
      <c r="G5896">
        <v>5.9329999999999998</v>
      </c>
      <c r="H5896">
        <v>101842.516</v>
      </c>
      <c r="I5896">
        <v>1.0999999999999999E-2</v>
      </c>
      <c r="J5896">
        <v>228.40799999999999</v>
      </c>
      <c r="K5896">
        <v>170.19200000000001</v>
      </c>
      <c r="L5896">
        <v>44.204000000000001</v>
      </c>
      <c r="M5896">
        <v>178.64099999999999</v>
      </c>
    </row>
    <row r="5897" spans="1:13" x14ac:dyDescent="0.35">
      <c r="A5897">
        <v>5893</v>
      </c>
      <c r="B5897" t="s">
        <v>3008</v>
      </c>
      <c r="C5897">
        <v>400.786</v>
      </c>
      <c r="D5897">
        <v>19.07</v>
      </c>
      <c r="E5897">
        <v>14.669</v>
      </c>
      <c r="F5897">
        <v>6.4020000000000001</v>
      </c>
      <c r="G5897">
        <v>5.57</v>
      </c>
      <c r="H5897">
        <v>101828.989</v>
      </c>
      <c r="I5897">
        <v>3.3000000000000002E-2</v>
      </c>
      <c r="J5897">
        <v>227.39699999999999</v>
      </c>
      <c r="K5897">
        <v>170.07499999999999</v>
      </c>
      <c r="L5897">
        <v>42.822000000000003</v>
      </c>
      <c r="M5897">
        <v>199.04599999999999</v>
      </c>
    </row>
    <row r="5898" spans="1:13" x14ac:dyDescent="0.35">
      <c r="A5898">
        <v>5894</v>
      </c>
      <c r="B5898" t="s">
        <v>3007</v>
      </c>
      <c r="C5898">
        <v>364.10899999999998</v>
      </c>
      <c r="D5898">
        <v>19.149000000000001</v>
      </c>
      <c r="E5898">
        <v>15.178000000000001</v>
      </c>
      <c r="F5898">
        <v>6.69</v>
      </c>
      <c r="G5898">
        <v>5.9770000000000003</v>
      </c>
      <c r="H5898">
        <v>101805.32799999999</v>
      </c>
      <c r="I5898">
        <v>0.109</v>
      </c>
      <c r="J5898">
        <v>204.57300000000001</v>
      </c>
      <c r="K5898">
        <v>156.85300000000001</v>
      </c>
      <c r="L5898">
        <v>38.56</v>
      </c>
      <c r="M5898">
        <v>217.87299999999999</v>
      </c>
    </row>
    <row r="5899" spans="1:13" x14ac:dyDescent="0.35">
      <c r="A5899">
        <v>5895</v>
      </c>
      <c r="B5899" t="s">
        <v>3006</v>
      </c>
      <c r="C5899">
        <v>293.93</v>
      </c>
      <c r="D5899">
        <v>19.081</v>
      </c>
      <c r="E5899">
        <v>15.622</v>
      </c>
      <c r="F5899">
        <v>6.9109999999999996</v>
      </c>
      <c r="G5899">
        <v>5.835</v>
      </c>
      <c r="H5899">
        <v>101791.534</v>
      </c>
      <c r="I5899">
        <v>7.4999999999999997E-2</v>
      </c>
      <c r="J5899">
        <v>167.464</v>
      </c>
      <c r="K5899">
        <v>120.53</v>
      </c>
      <c r="L5899">
        <v>32.134</v>
      </c>
      <c r="M5899">
        <v>234.34899999999999</v>
      </c>
    </row>
    <row r="5900" spans="1:13" x14ac:dyDescent="0.35">
      <c r="A5900">
        <v>5896</v>
      </c>
      <c r="B5900" t="s">
        <v>3005</v>
      </c>
      <c r="C5900">
        <v>233.70099999999999</v>
      </c>
      <c r="D5900">
        <v>18.853999999999999</v>
      </c>
      <c r="E5900">
        <v>15.975</v>
      </c>
      <c r="F5900">
        <v>7.1459999999999999</v>
      </c>
      <c r="G5900">
        <v>5.3929999999999998</v>
      </c>
      <c r="H5900">
        <v>101775.731</v>
      </c>
      <c r="I5900">
        <v>2.1000000000000001E-2</v>
      </c>
      <c r="J5900">
        <v>130.59200000000001</v>
      </c>
      <c r="K5900">
        <v>99.9</v>
      </c>
      <c r="L5900">
        <v>24.315999999999999</v>
      </c>
      <c r="M5900">
        <v>248.702</v>
      </c>
    </row>
    <row r="5901" spans="1:13" x14ac:dyDescent="0.35">
      <c r="A5901">
        <v>5897</v>
      </c>
      <c r="B5901" t="s">
        <v>3004</v>
      </c>
      <c r="C5901">
        <v>141.36799999999999</v>
      </c>
      <c r="D5901">
        <v>18.244</v>
      </c>
      <c r="E5901">
        <v>16.343</v>
      </c>
      <c r="F5901">
        <v>7.1340000000000003</v>
      </c>
      <c r="G5901">
        <v>5.1429999999999998</v>
      </c>
      <c r="H5901">
        <v>101761.98</v>
      </c>
      <c r="I5901">
        <v>3.2000000000000001E-2</v>
      </c>
      <c r="J5901">
        <v>87.049000000000007</v>
      </c>
      <c r="K5901">
        <v>50.688000000000002</v>
      </c>
      <c r="L5901">
        <v>15.699</v>
      </c>
      <c r="M5901">
        <v>261.64600000000002</v>
      </c>
    </row>
    <row r="5902" spans="1:13" x14ac:dyDescent="0.35">
      <c r="A5902">
        <v>5898</v>
      </c>
      <c r="B5902" t="s">
        <v>3003</v>
      </c>
      <c r="C5902">
        <v>53.993000000000002</v>
      </c>
      <c r="D5902">
        <v>17.045999999999999</v>
      </c>
      <c r="E5902">
        <v>16.466999999999999</v>
      </c>
      <c r="F5902">
        <v>7.1920000000000002</v>
      </c>
      <c r="G5902">
        <v>4.8710000000000004</v>
      </c>
      <c r="H5902">
        <v>101755.417</v>
      </c>
      <c r="I5902">
        <v>6.3E-2</v>
      </c>
      <c r="J5902">
        <v>38.066000000000003</v>
      </c>
      <c r="K5902">
        <v>14.949</v>
      </c>
      <c r="L5902">
        <v>6.8040000000000003</v>
      </c>
      <c r="M5902">
        <v>273.80900000000003</v>
      </c>
    </row>
    <row r="5903" spans="1:13" x14ac:dyDescent="0.35">
      <c r="A5903">
        <v>5899</v>
      </c>
      <c r="B5903" t="s">
        <v>3002</v>
      </c>
      <c r="C5903">
        <v>3.1819999999999999</v>
      </c>
      <c r="D5903">
        <v>15.597</v>
      </c>
      <c r="E5903">
        <v>15.308999999999999</v>
      </c>
      <c r="F5903">
        <v>7.1459999999999999</v>
      </c>
      <c r="G5903">
        <v>4.24</v>
      </c>
      <c r="H5903">
        <v>101764.473</v>
      </c>
      <c r="I5903">
        <v>0.18099999999999999</v>
      </c>
      <c r="J5903">
        <v>3.0539999999999998</v>
      </c>
      <c r="K5903">
        <v>5.1999999999999998E-2</v>
      </c>
      <c r="L5903">
        <v>-1.9710000000000001</v>
      </c>
      <c r="M5903">
        <v>285.83699999999999</v>
      </c>
    </row>
    <row r="5904" spans="1:13" x14ac:dyDescent="0.35">
      <c r="A5904">
        <v>5900</v>
      </c>
      <c r="B5904" t="s">
        <v>3001</v>
      </c>
      <c r="C5904">
        <v>0</v>
      </c>
      <c r="D5904">
        <v>14.624000000000001</v>
      </c>
      <c r="E5904">
        <v>14.244</v>
      </c>
      <c r="F5904">
        <v>7.2169999999999996</v>
      </c>
      <c r="G5904">
        <v>3.8650000000000002</v>
      </c>
      <c r="H5904">
        <v>101782.656</v>
      </c>
      <c r="I5904">
        <v>0.109</v>
      </c>
      <c r="J5904">
        <v>0</v>
      </c>
      <c r="K5904">
        <v>0</v>
      </c>
      <c r="L5904">
        <v>-10.185</v>
      </c>
      <c r="M5904">
        <v>298.23200000000003</v>
      </c>
    </row>
    <row r="5905" spans="1:13" x14ac:dyDescent="0.35">
      <c r="A5905">
        <v>5901</v>
      </c>
      <c r="B5905" t="s">
        <v>3000</v>
      </c>
      <c r="C5905">
        <v>0</v>
      </c>
      <c r="D5905">
        <v>14.146000000000001</v>
      </c>
      <c r="E5905">
        <v>13.519</v>
      </c>
      <c r="F5905">
        <v>7.5060000000000002</v>
      </c>
      <c r="G5905">
        <v>4.4279999999999999</v>
      </c>
      <c r="H5905">
        <v>101766.576</v>
      </c>
      <c r="I5905">
        <v>8.1000000000000003E-2</v>
      </c>
      <c r="J5905">
        <v>0</v>
      </c>
      <c r="K5905">
        <v>0</v>
      </c>
      <c r="L5905">
        <v>-17.52</v>
      </c>
      <c r="M5905">
        <v>311.64100000000002</v>
      </c>
    </row>
    <row r="5906" spans="1:13" x14ac:dyDescent="0.35">
      <c r="A5906">
        <v>5902</v>
      </c>
      <c r="B5906" t="s">
        <v>2999</v>
      </c>
      <c r="C5906">
        <v>0</v>
      </c>
      <c r="D5906">
        <v>13.773</v>
      </c>
      <c r="E5906">
        <v>12.622</v>
      </c>
      <c r="F5906">
        <v>7.02</v>
      </c>
      <c r="G5906">
        <v>4.4669999999999996</v>
      </c>
      <c r="H5906">
        <v>101769.5</v>
      </c>
      <c r="I5906">
        <v>0.36</v>
      </c>
      <c r="J5906">
        <v>0</v>
      </c>
      <c r="K5906">
        <v>0</v>
      </c>
      <c r="L5906">
        <v>-23.331</v>
      </c>
      <c r="M5906">
        <v>326.08800000000002</v>
      </c>
    </row>
    <row r="5907" spans="1:13" x14ac:dyDescent="0.35">
      <c r="A5907">
        <v>5903</v>
      </c>
      <c r="B5907" t="s">
        <v>2998</v>
      </c>
      <c r="C5907">
        <v>0</v>
      </c>
      <c r="D5907">
        <v>13.521000000000001</v>
      </c>
      <c r="E5907">
        <v>11.916</v>
      </c>
      <c r="F5907">
        <v>7.2759999999999998</v>
      </c>
      <c r="G5907">
        <v>4.4240000000000004</v>
      </c>
      <c r="H5907">
        <v>101750.23699999999</v>
      </c>
      <c r="I5907">
        <v>0.17199999999999999</v>
      </c>
      <c r="J5907">
        <v>0</v>
      </c>
      <c r="K5907">
        <v>0</v>
      </c>
      <c r="L5907">
        <v>-27.292000000000002</v>
      </c>
      <c r="M5907">
        <v>342.25099999999998</v>
      </c>
    </row>
    <row r="5908" spans="1:13" x14ac:dyDescent="0.35">
      <c r="A5908">
        <v>5904</v>
      </c>
      <c r="B5908" t="s">
        <v>2997</v>
      </c>
      <c r="C5908">
        <v>0</v>
      </c>
      <c r="D5908">
        <v>13.327999999999999</v>
      </c>
      <c r="E5908">
        <v>11.176</v>
      </c>
      <c r="F5908">
        <v>7.0140000000000002</v>
      </c>
      <c r="G5908">
        <v>4.2009999999999996</v>
      </c>
      <c r="H5908">
        <v>101731.48299999999</v>
      </c>
      <c r="I5908">
        <v>3.5999999999999997E-2</v>
      </c>
      <c r="J5908">
        <v>0</v>
      </c>
      <c r="K5908">
        <v>0</v>
      </c>
      <c r="L5908">
        <v>-28.751999999999999</v>
      </c>
      <c r="M5908">
        <v>328.36200000000002</v>
      </c>
    </row>
    <row r="5909" spans="1:13" x14ac:dyDescent="0.35">
      <c r="A5909">
        <v>5905</v>
      </c>
      <c r="B5909" t="s">
        <v>2996</v>
      </c>
      <c r="C5909">
        <v>0</v>
      </c>
      <c r="D5909">
        <v>13.145</v>
      </c>
      <c r="E5909">
        <v>11.112</v>
      </c>
      <c r="F5909">
        <v>7.4790000000000001</v>
      </c>
      <c r="G5909">
        <v>4.5570000000000004</v>
      </c>
      <c r="H5909">
        <v>101703.762</v>
      </c>
      <c r="I5909">
        <v>1.7000000000000001E-2</v>
      </c>
      <c r="J5909">
        <v>0</v>
      </c>
      <c r="K5909">
        <v>0</v>
      </c>
      <c r="L5909">
        <v>-27.635999999999999</v>
      </c>
      <c r="M5909">
        <v>15.73</v>
      </c>
    </row>
    <row r="5910" spans="1:13" x14ac:dyDescent="0.35">
      <c r="A5910">
        <v>5906</v>
      </c>
      <c r="B5910" t="s">
        <v>2995</v>
      </c>
      <c r="C5910">
        <v>0</v>
      </c>
      <c r="D5910">
        <v>12.781000000000001</v>
      </c>
      <c r="E5910">
        <v>10.929</v>
      </c>
      <c r="F5910">
        <v>7.2460000000000004</v>
      </c>
      <c r="G5910">
        <v>5.08</v>
      </c>
      <c r="H5910">
        <v>101684.982</v>
      </c>
      <c r="I5910">
        <v>5.0999999999999997E-2</v>
      </c>
      <c r="J5910">
        <v>0</v>
      </c>
      <c r="K5910">
        <v>0</v>
      </c>
      <c r="L5910">
        <v>-24.081</v>
      </c>
      <c r="M5910">
        <v>31.731999999999999</v>
      </c>
    </row>
    <row r="5911" spans="1:13" x14ac:dyDescent="0.35">
      <c r="A5911">
        <v>5907</v>
      </c>
      <c r="B5911" t="s">
        <v>2994</v>
      </c>
      <c r="C5911">
        <v>0</v>
      </c>
      <c r="D5911">
        <v>12.651999999999999</v>
      </c>
      <c r="E5911">
        <v>10.893000000000001</v>
      </c>
      <c r="F5911">
        <v>7.359</v>
      </c>
      <c r="G5911">
        <v>4.9630000000000001</v>
      </c>
      <c r="H5911">
        <v>101656.113</v>
      </c>
      <c r="I5911">
        <v>7.2999999999999995E-2</v>
      </c>
      <c r="J5911">
        <v>0</v>
      </c>
      <c r="K5911">
        <v>0</v>
      </c>
      <c r="L5911">
        <v>-18.457000000000001</v>
      </c>
      <c r="M5911">
        <v>46.573</v>
      </c>
    </row>
    <row r="5912" spans="1:13" x14ac:dyDescent="0.35">
      <c r="A5912">
        <v>5908</v>
      </c>
      <c r="B5912" t="s">
        <v>2993</v>
      </c>
      <c r="C5912">
        <v>0</v>
      </c>
      <c r="D5912">
        <v>12.371</v>
      </c>
      <c r="E5912">
        <v>10.708</v>
      </c>
      <c r="F5912">
        <v>7.218</v>
      </c>
      <c r="G5912">
        <v>4.875</v>
      </c>
      <c r="H5912">
        <v>101643.052</v>
      </c>
      <c r="I5912">
        <v>0.14399999999999999</v>
      </c>
      <c r="J5912">
        <v>0</v>
      </c>
      <c r="K5912">
        <v>0</v>
      </c>
      <c r="L5912">
        <v>-11.381</v>
      </c>
      <c r="M5912">
        <v>60.018000000000001</v>
      </c>
    </row>
    <row r="5913" spans="1:13" x14ac:dyDescent="0.35">
      <c r="A5913">
        <v>5909</v>
      </c>
      <c r="B5913" t="s">
        <v>2992</v>
      </c>
      <c r="C5913">
        <v>0.873</v>
      </c>
      <c r="D5913">
        <v>12.22</v>
      </c>
      <c r="E5913">
        <v>10.587999999999999</v>
      </c>
      <c r="F5913">
        <v>7.3070000000000004</v>
      </c>
      <c r="G5913">
        <v>5.2149999999999999</v>
      </c>
      <c r="H5913">
        <v>101641.625</v>
      </c>
      <c r="I5913">
        <v>0.16500000000000001</v>
      </c>
      <c r="J5913">
        <v>0.84799999999999998</v>
      </c>
      <c r="K5913">
        <v>2E-3</v>
      </c>
      <c r="L5913">
        <v>-3.1589999999999998</v>
      </c>
      <c r="M5913">
        <v>72.724999999999994</v>
      </c>
    </row>
    <row r="5914" spans="1:13" x14ac:dyDescent="0.35">
      <c r="A5914">
        <v>5910</v>
      </c>
      <c r="B5914" t="s">
        <v>2991</v>
      </c>
      <c r="C5914">
        <v>32.584000000000003</v>
      </c>
      <c r="D5914">
        <v>12.803000000000001</v>
      </c>
      <c r="E5914">
        <v>10.48</v>
      </c>
      <c r="F5914">
        <v>6.9820000000000002</v>
      </c>
      <c r="G5914">
        <v>4.9400000000000004</v>
      </c>
      <c r="H5914">
        <v>101658.565</v>
      </c>
      <c r="I5914">
        <v>6.3E-2</v>
      </c>
      <c r="J5914">
        <v>26.63</v>
      </c>
      <c r="K5914">
        <v>4.819</v>
      </c>
      <c r="L5914">
        <v>5.4989999999999997</v>
      </c>
      <c r="M5914">
        <v>84.741</v>
      </c>
    </row>
    <row r="5915" spans="1:13" x14ac:dyDescent="0.35">
      <c r="A5915">
        <v>5911</v>
      </c>
      <c r="B5915" t="s">
        <v>2990</v>
      </c>
      <c r="C5915">
        <v>117.996</v>
      </c>
      <c r="D5915">
        <v>14.491</v>
      </c>
      <c r="E5915">
        <v>11.247</v>
      </c>
      <c r="F5915">
        <v>7.2889999999999997</v>
      </c>
      <c r="G5915">
        <v>4.7720000000000002</v>
      </c>
      <c r="H5915">
        <v>101662.59699999999</v>
      </c>
      <c r="I5915">
        <v>4.7E-2</v>
      </c>
      <c r="J5915">
        <v>75.709000000000003</v>
      </c>
      <c r="K5915">
        <v>39.911999999999999</v>
      </c>
      <c r="L5915">
        <v>14.403</v>
      </c>
      <c r="M5915">
        <v>96.909000000000006</v>
      </c>
    </row>
    <row r="5916" spans="1:13" x14ac:dyDescent="0.35">
      <c r="A5916">
        <v>5912</v>
      </c>
      <c r="B5916" t="s">
        <v>2989</v>
      </c>
      <c r="C5916">
        <v>224.92400000000001</v>
      </c>
      <c r="D5916">
        <v>16.045999999999999</v>
      </c>
      <c r="E5916">
        <v>11.913</v>
      </c>
      <c r="F5916">
        <v>7.2809999999999997</v>
      </c>
      <c r="G5916">
        <v>4.3570000000000002</v>
      </c>
      <c r="H5916">
        <v>101671.08199999999</v>
      </c>
      <c r="I5916">
        <v>6.2E-2</v>
      </c>
      <c r="J5916">
        <v>123.571</v>
      </c>
      <c r="K5916">
        <v>98.694999999999993</v>
      </c>
      <c r="L5916">
        <v>22.977</v>
      </c>
      <c r="M5916">
        <v>109.621</v>
      </c>
    </row>
    <row r="5917" spans="1:13" x14ac:dyDescent="0.35">
      <c r="A5917">
        <v>5913</v>
      </c>
      <c r="B5917" t="s">
        <v>2988</v>
      </c>
      <c r="C5917">
        <v>311.44600000000003</v>
      </c>
      <c r="D5917">
        <v>17.122</v>
      </c>
      <c r="E5917">
        <v>12.563000000000001</v>
      </c>
      <c r="F5917">
        <v>7.1559999999999997</v>
      </c>
      <c r="G5917">
        <v>4.7869999999999999</v>
      </c>
      <c r="H5917">
        <v>101679.496</v>
      </c>
      <c r="I5917">
        <v>0.4</v>
      </c>
      <c r="J5917">
        <v>158.44399999999999</v>
      </c>
      <c r="K5917">
        <v>148.02799999999999</v>
      </c>
      <c r="L5917">
        <v>30.943000000000001</v>
      </c>
      <c r="M5917">
        <v>123.83199999999999</v>
      </c>
    </row>
    <row r="5918" spans="1:13" x14ac:dyDescent="0.35">
      <c r="A5918">
        <v>5914</v>
      </c>
      <c r="B5918" t="s">
        <v>2987</v>
      </c>
      <c r="C5918">
        <v>352.86900000000003</v>
      </c>
      <c r="D5918">
        <v>17.901</v>
      </c>
      <c r="E5918">
        <v>13.09</v>
      </c>
      <c r="F5918">
        <v>6.9960000000000004</v>
      </c>
      <c r="G5918">
        <v>5.1859999999999999</v>
      </c>
      <c r="H5918">
        <v>101670.946</v>
      </c>
      <c r="I5918">
        <v>0.437</v>
      </c>
      <c r="J5918">
        <v>185.46600000000001</v>
      </c>
      <c r="K5918">
        <v>160.75800000000001</v>
      </c>
      <c r="L5918">
        <v>37.548999999999999</v>
      </c>
      <c r="M5918">
        <v>139.994</v>
      </c>
    </row>
    <row r="5919" spans="1:13" x14ac:dyDescent="0.35">
      <c r="A5919">
        <v>5915</v>
      </c>
      <c r="B5919" t="s">
        <v>2986</v>
      </c>
      <c r="C5919">
        <v>427.93099999999998</v>
      </c>
      <c r="D5919">
        <v>18.718</v>
      </c>
      <c r="E5919">
        <v>13.609</v>
      </c>
      <c r="F5919">
        <v>7.1189999999999998</v>
      </c>
      <c r="G5919">
        <v>5.0090000000000003</v>
      </c>
      <c r="H5919">
        <v>101655.32</v>
      </c>
      <c r="I5919">
        <v>0.191</v>
      </c>
      <c r="J5919">
        <v>204.00800000000001</v>
      </c>
      <c r="K5919">
        <v>217.36699999999999</v>
      </c>
      <c r="L5919">
        <v>42.087000000000003</v>
      </c>
      <c r="M5919">
        <v>158.452</v>
      </c>
    </row>
    <row r="5920" spans="1:13" x14ac:dyDescent="0.35">
      <c r="A5920">
        <v>5916</v>
      </c>
      <c r="B5920" t="s">
        <v>2985</v>
      </c>
      <c r="C5920">
        <v>445.10199999999998</v>
      </c>
      <c r="D5920">
        <v>19.088000000000001</v>
      </c>
      <c r="E5920">
        <v>14.010999999999999</v>
      </c>
      <c r="F5920">
        <v>7.0869999999999997</v>
      </c>
      <c r="G5920">
        <v>5.0659999999999998</v>
      </c>
      <c r="H5920">
        <v>101643.224</v>
      </c>
      <c r="I5920">
        <v>0.23599999999999999</v>
      </c>
      <c r="J5920">
        <v>209.65199999999999</v>
      </c>
      <c r="K5920">
        <v>236.47399999999999</v>
      </c>
      <c r="L5920">
        <v>43.838999999999999</v>
      </c>
      <c r="M5920">
        <v>178.714</v>
      </c>
    </row>
    <row r="5921" spans="1:13" x14ac:dyDescent="0.35">
      <c r="A5921">
        <v>5917</v>
      </c>
      <c r="B5921" t="s">
        <v>2984</v>
      </c>
      <c r="C5921">
        <v>422.84300000000002</v>
      </c>
      <c r="D5921">
        <v>19.422999999999998</v>
      </c>
      <c r="E5921">
        <v>14.477</v>
      </c>
      <c r="F5921">
        <v>7.4089999999999998</v>
      </c>
      <c r="G5921">
        <v>4.8390000000000004</v>
      </c>
      <c r="H5921">
        <v>101629.027</v>
      </c>
      <c r="I5921">
        <v>0.19500000000000001</v>
      </c>
      <c r="J5921">
        <v>212.97800000000001</v>
      </c>
      <c r="K5921">
        <v>211.60900000000001</v>
      </c>
      <c r="L5921">
        <v>42.447000000000003</v>
      </c>
      <c r="M5921">
        <v>199.05600000000001</v>
      </c>
    </row>
    <row r="5922" spans="1:13" x14ac:dyDescent="0.35">
      <c r="A5922">
        <v>5918</v>
      </c>
      <c r="B5922" t="s">
        <v>2983</v>
      </c>
      <c r="C5922">
        <v>372.03300000000002</v>
      </c>
      <c r="D5922">
        <v>19.286000000000001</v>
      </c>
      <c r="E5922">
        <v>14.99</v>
      </c>
      <c r="F5922">
        <v>7.532</v>
      </c>
      <c r="G5922">
        <v>5.4379999999999997</v>
      </c>
      <c r="H5922">
        <v>101618.622</v>
      </c>
      <c r="I5922">
        <v>0.21099999999999999</v>
      </c>
      <c r="J5922">
        <v>197.65799999999999</v>
      </c>
      <c r="K5922">
        <v>174.90899999999999</v>
      </c>
      <c r="L5922">
        <v>38.19</v>
      </c>
      <c r="M5922">
        <v>217.798</v>
      </c>
    </row>
    <row r="5923" spans="1:13" x14ac:dyDescent="0.35">
      <c r="A5923">
        <v>5919</v>
      </c>
      <c r="B5923" t="s">
        <v>2982</v>
      </c>
      <c r="C5923">
        <v>313.23500000000001</v>
      </c>
      <c r="D5923">
        <v>19.347000000000001</v>
      </c>
      <c r="E5923">
        <v>15.388999999999999</v>
      </c>
      <c r="F5923">
        <v>7.3209999999999997</v>
      </c>
      <c r="G5923">
        <v>4.6340000000000003</v>
      </c>
      <c r="H5923">
        <v>101603.798</v>
      </c>
      <c r="I5923">
        <v>0.129</v>
      </c>
      <c r="J5923">
        <v>167.48599999999999</v>
      </c>
      <c r="K5923">
        <v>143.61799999999999</v>
      </c>
      <c r="L5923">
        <v>31.774000000000001</v>
      </c>
      <c r="M5923">
        <v>234.22200000000001</v>
      </c>
    </row>
    <row r="5924" spans="1:13" x14ac:dyDescent="0.35">
      <c r="A5924">
        <v>5920</v>
      </c>
      <c r="B5924" t="s">
        <v>2981</v>
      </c>
      <c r="C5924">
        <v>218.851</v>
      </c>
      <c r="D5924">
        <v>18.844999999999999</v>
      </c>
      <c r="E5924">
        <v>15.723000000000001</v>
      </c>
      <c r="F5924">
        <v>7.4160000000000004</v>
      </c>
      <c r="G5924">
        <v>5.0270000000000001</v>
      </c>
      <c r="H5924">
        <v>101594.47</v>
      </c>
      <c r="I5924">
        <v>0.16700000000000001</v>
      </c>
      <c r="J5924">
        <v>119.077</v>
      </c>
      <c r="K5924">
        <v>97.016999999999996</v>
      </c>
      <c r="L5924">
        <v>23.954000000000001</v>
      </c>
      <c r="M5924">
        <v>248.572</v>
      </c>
    </row>
    <row r="5925" spans="1:13" x14ac:dyDescent="0.35">
      <c r="A5925">
        <v>5921</v>
      </c>
      <c r="B5925" t="s">
        <v>2980</v>
      </c>
      <c r="C5925">
        <v>141.005</v>
      </c>
      <c r="D5925">
        <v>18.318999999999999</v>
      </c>
      <c r="E5925">
        <v>16.001000000000001</v>
      </c>
      <c r="F5925">
        <v>7.4379999999999997</v>
      </c>
      <c r="G5925">
        <v>4.8390000000000004</v>
      </c>
      <c r="H5925">
        <v>101590.318</v>
      </c>
      <c r="I5925">
        <v>8.6999999999999994E-2</v>
      </c>
      <c r="J5925">
        <v>88.471999999999994</v>
      </c>
      <c r="K5925">
        <v>50.95</v>
      </c>
      <c r="L5925">
        <v>15.355</v>
      </c>
      <c r="M5925">
        <v>261.488</v>
      </c>
    </row>
    <row r="5926" spans="1:13" x14ac:dyDescent="0.35">
      <c r="A5926">
        <v>5922</v>
      </c>
      <c r="B5926" t="s">
        <v>2979</v>
      </c>
      <c r="C5926">
        <v>50.420999999999999</v>
      </c>
      <c r="D5926">
        <v>17.111000000000001</v>
      </c>
      <c r="E5926">
        <v>16.227</v>
      </c>
      <c r="F5926">
        <v>7.4859999999999998</v>
      </c>
      <c r="G5926">
        <v>4.4459999999999997</v>
      </c>
      <c r="H5926">
        <v>101596.61599999999</v>
      </c>
      <c r="I5926">
        <v>4.3999999999999997E-2</v>
      </c>
      <c r="J5926">
        <v>35.493000000000002</v>
      </c>
      <c r="K5926">
        <v>14.369</v>
      </c>
      <c r="L5926">
        <v>6.4610000000000003</v>
      </c>
      <c r="M5926">
        <v>273.654</v>
      </c>
    </row>
    <row r="5927" spans="1:13" x14ac:dyDescent="0.35">
      <c r="A5927">
        <v>5923</v>
      </c>
      <c r="B5927" t="s">
        <v>2978</v>
      </c>
      <c r="C5927">
        <v>2.5209999999999999</v>
      </c>
      <c r="D5927">
        <v>15.651999999999999</v>
      </c>
      <c r="E5927">
        <v>15.340999999999999</v>
      </c>
      <c r="F5927">
        <v>7.5389999999999997</v>
      </c>
      <c r="G5927">
        <v>4.41</v>
      </c>
      <c r="H5927">
        <v>101626.393</v>
      </c>
      <c r="I5927">
        <v>0.105</v>
      </c>
      <c r="J5927">
        <v>2.468</v>
      </c>
      <c r="K5927">
        <v>1.2999999999999999E-2</v>
      </c>
      <c r="L5927">
        <v>-2.3130000000000002</v>
      </c>
      <c r="M5927">
        <v>285.69299999999998</v>
      </c>
    </row>
    <row r="5928" spans="1:13" x14ac:dyDescent="0.35">
      <c r="A5928">
        <v>5924</v>
      </c>
      <c r="B5928" t="s">
        <v>2977</v>
      </c>
      <c r="C5928">
        <v>0</v>
      </c>
      <c r="D5928">
        <v>15.057</v>
      </c>
      <c r="E5928">
        <v>14.547000000000001</v>
      </c>
      <c r="F5928">
        <v>7.6070000000000002</v>
      </c>
      <c r="G5928">
        <v>4.1909999999999998</v>
      </c>
      <c r="H5928">
        <v>101643.666</v>
      </c>
      <c r="I5928">
        <v>0.109</v>
      </c>
      <c r="J5928">
        <v>0</v>
      </c>
      <c r="K5928">
        <v>0</v>
      </c>
      <c r="L5928">
        <v>-10.561</v>
      </c>
      <c r="M5928">
        <v>298.14299999999997</v>
      </c>
    </row>
    <row r="5929" spans="1:13" x14ac:dyDescent="0.35">
      <c r="A5929">
        <v>5925</v>
      </c>
      <c r="B5929" t="s">
        <v>2976</v>
      </c>
      <c r="C5929">
        <v>0</v>
      </c>
      <c r="D5929">
        <v>14.478999999999999</v>
      </c>
      <c r="E5929">
        <v>13.946</v>
      </c>
      <c r="F5929">
        <v>7.6890000000000001</v>
      </c>
      <c r="G5929">
        <v>4.2480000000000002</v>
      </c>
      <c r="H5929">
        <v>101653.9</v>
      </c>
      <c r="I5929">
        <v>8.8999999999999996E-2</v>
      </c>
      <c r="J5929">
        <v>0</v>
      </c>
      <c r="K5929">
        <v>0</v>
      </c>
      <c r="L5929">
        <v>-17.884</v>
      </c>
      <c r="M5929">
        <v>311.54500000000002</v>
      </c>
    </row>
    <row r="5930" spans="1:13" x14ac:dyDescent="0.35">
      <c r="A5930">
        <v>5926</v>
      </c>
      <c r="B5930" t="s">
        <v>2975</v>
      </c>
      <c r="C5930">
        <v>0</v>
      </c>
      <c r="D5930">
        <v>14.051</v>
      </c>
      <c r="E5930">
        <v>13.138999999999999</v>
      </c>
      <c r="F5930">
        <v>7.4</v>
      </c>
      <c r="G5930">
        <v>4.37</v>
      </c>
      <c r="H5930">
        <v>101640.96400000001</v>
      </c>
      <c r="I5930">
        <v>0.124</v>
      </c>
      <c r="J5930">
        <v>0</v>
      </c>
      <c r="K5930">
        <v>0</v>
      </c>
      <c r="L5930">
        <v>-23.739000000000001</v>
      </c>
      <c r="M5930">
        <v>326.14999999999998</v>
      </c>
    </row>
    <row r="5931" spans="1:13" x14ac:dyDescent="0.35">
      <c r="A5931">
        <v>5927</v>
      </c>
      <c r="B5931" t="s">
        <v>2974</v>
      </c>
      <c r="C5931">
        <v>0</v>
      </c>
      <c r="D5931">
        <v>13.747</v>
      </c>
      <c r="E5931">
        <v>12.465</v>
      </c>
      <c r="F5931">
        <v>7.4729999999999999</v>
      </c>
      <c r="G5931">
        <v>4.391</v>
      </c>
      <c r="H5931">
        <v>101630.963</v>
      </c>
      <c r="I5931">
        <v>8.6999999999999994E-2</v>
      </c>
      <c r="J5931">
        <v>0</v>
      </c>
      <c r="K5931">
        <v>0</v>
      </c>
      <c r="L5931">
        <v>-27.667999999999999</v>
      </c>
      <c r="M5931">
        <v>342.27199999999999</v>
      </c>
    </row>
    <row r="5932" spans="1:13" x14ac:dyDescent="0.35">
      <c r="A5932">
        <v>5928</v>
      </c>
      <c r="B5932" t="s">
        <v>2973</v>
      </c>
      <c r="C5932">
        <v>0</v>
      </c>
      <c r="D5932">
        <v>13.449</v>
      </c>
      <c r="E5932">
        <v>11.691000000000001</v>
      </c>
      <c r="F5932">
        <v>7.4130000000000003</v>
      </c>
      <c r="G5932">
        <v>4.6040000000000001</v>
      </c>
      <c r="H5932">
        <v>101616.05100000001</v>
      </c>
      <c r="I5932">
        <v>6.3E-2</v>
      </c>
      <c r="J5932">
        <v>0</v>
      </c>
      <c r="K5932">
        <v>0</v>
      </c>
      <c r="L5932">
        <v>-29.123000000000001</v>
      </c>
      <c r="M5932">
        <v>326.88099999999997</v>
      </c>
    </row>
    <row r="5933" spans="1:13" x14ac:dyDescent="0.35">
      <c r="A5933">
        <v>5929</v>
      </c>
      <c r="B5933" t="s">
        <v>2972</v>
      </c>
      <c r="C5933">
        <v>0</v>
      </c>
      <c r="D5933">
        <v>13.26</v>
      </c>
      <c r="E5933">
        <v>11.481999999999999</v>
      </c>
      <c r="F5933">
        <v>7.5449999999999999</v>
      </c>
      <c r="G5933">
        <v>4.6619999999999999</v>
      </c>
      <c r="H5933">
        <v>101605.034</v>
      </c>
      <c r="I5933">
        <v>0.104</v>
      </c>
      <c r="J5933">
        <v>0</v>
      </c>
      <c r="K5933">
        <v>0</v>
      </c>
      <c r="L5933">
        <v>-27.977</v>
      </c>
      <c r="M5933">
        <v>15.916</v>
      </c>
    </row>
    <row r="5934" spans="1:13" x14ac:dyDescent="0.35">
      <c r="A5934">
        <v>5930</v>
      </c>
      <c r="B5934" t="s">
        <v>2971</v>
      </c>
      <c r="C5934">
        <v>0</v>
      </c>
      <c r="D5934">
        <v>12.936</v>
      </c>
      <c r="E5934">
        <v>11.249000000000001</v>
      </c>
      <c r="F5934">
        <v>7.6440000000000001</v>
      </c>
      <c r="G5934">
        <v>4.7859999999999996</v>
      </c>
      <c r="H5934">
        <v>101590.791</v>
      </c>
      <c r="I5934">
        <v>9.8000000000000004E-2</v>
      </c>
      <c r="J5934">
        <v>0</v>
      </c>
      <c r="K5934">
        <v>0</v>
      </c>
      <c r="L5934">
        <v>-24.399000000000001</v>
      </c>
      <c r="M5934">
        <v>31.946000000000002</v>
      </c>
    </row>
    <row r="5935" spans="1:13" x14ac:dyDescent="0.35">
      <c r="A5935">
        <v>5931</v>
      </c>
      <c r="B5935" t="s">
        <v>2970</v>
      </c>
      <c r="C5935">
        <v>0</v>
      </c>
      <c r="D5935">
        <v>12.691000000000001</v>
      </c>
      <c r="E5935">
        <v>11.054</v>
      </c>
      <c r="F5935">
        <v>7.3680000000000003</v>
      </c>
      <c r="G5935">
        <v>4.6749999999999998</v>
      </c>
      <c r="H5935">
        <v>101575.628</v>
      </c>
      <c r="I5935">
        <v>8.1000000000000003E-2</v>
      </c>
      <c r="J5935">
        <v>0</v>
      </c>
      <c r="K5935">
        <v>0</v>
      </c>
      <c r="L5935">
        <v>-18.751999999999999</v>
      </c>
      <c r="M5935">
        <v>46.817999999999998</v>
      </c>
    </row>
    <row r="5936" spans="1:13" x14ac:dyDescent="0.35">
      <c r="A5936">
        <v>5932</v>
      </c>
      <c r="B5936" t="s">
        <v>2969</v>
      </c>
      <c r="C5936">
        <v>0</v>
      </c>
      <c r="D5936">
        <v>12.417999999999999</v>
      </c>
      <c r="E5936">
        <v>10.85</v>
      </c>
      <c r="F5936">
        <v>7.2030000000000003</v>
      </c>
      <c r="G5936">
        <v>4.9059999999999997</v>
      </c>
      <c r="H5936">
        <v>101561.211</v>
      </c>
      <c r="I5936">
        <v>8.7999999999999995E-2</v>
      </c>
      <c r="J5936">
        <v>0</v>
      </c>
      <c r="K5936">
        <v>0</v>
      </c>
      <c r="L5936">
        <v>-11.606999999999999</v>
      </c>
      <c r="M5936">
        <v>60.363</v>
      </c>
    </row>
    <row r="5937" spans="1:13" x14ac:dyDescent="0.35">
      <c r="A5937">
        <v>5933</v>
      </c>
      <c r="B5937" t="s">
        <v>2968</v>
      </c>
      <c r="C5937">
        <v>0.38600000000000001</v>
      </c>
      <c r="D5937">
        <v>12.385</v>
      </c>
      <c r="E5937">
        <v>10.733000000000001</v>
      </c>
      <c r="F5937">
        <v>7.2619999999999996</v>
      </c>
      <c r="G5937">
        <v>4.9690000000000003</v>
      </c>
      <c r="H5937">
        <v>101568.13</v>
      </c>
      <c r="I5937">
        <v>2.8000000000000001E-2</v>
      </c>
      <c r="J5937">
        <v>0.36199999999999999</v>
      </c>
      <c r="K5937">
        <v>1E-3</v>
      </c>
      <c r="L5937">
        <v>-3.4569999999999999</v>
      </c>
      <c r="M5937">
        <v>72.94</v>
      </c>
    </row>
    <row r="5938" spans="1:13" x14ac:dyDescent="0.35">
      <c r="A5938">
        <v>5934</v>
      </c>
      <c r="B5938" t="s">
        <v>2967</v>
      </c>
      <c r="C5938">
        <v>30.65</v>
      </c>
      <c r="D5938">
        <v>13.042</v>
      </c>
      <c r="E5938">
        <v>10.686999999999999</v>
      </c>
      <c r="F5938">
        <v>7.069</v>
      </c>
      <c r="G5938">
        <v>4.7409999999999997</v>
      </c>
      <c r="H5938">
        <v>101581.614</v>
      </c>
      <c r="I5938">
        <v>1.7000000000000001E-2</v>
      </c>
      <c r="J5938">
        <v>26.247</v>
      </c>
      <c r="K5938">
        <v>3.9609999999999999</v>
      </c>
      <c r="L5938">
        <v>5.2539999999999996</v>
      </c>
      <c r="M5938">
        <v>85.024000000000001</v>
      </c>
    </row>
    <row r="5939" spans="1:13" x14ac:dyDescent="0.35">
      <c r="A5939">
        <v>5935</v>
      </c>
      <c r="B5939" t="s">
        <v>2966</v>
      </c>
      <c r="C5939">
        <v>116.831</v>
      </c>
      <c r="D5939">
        <v>14.506</v>
      </c>
      <c r="E5939">
        <v>11.335000000000001</v>
      </c>
      <c r="F5939">
        <v>7.3310000000000004</v>
      </c>
      <c r="G5939">
        <v>4.74</v>
      </c>
      <c r="H5939">
        <v>101594.694</v>
      </c>
      <c r="I5939">
        <v>0.14000000000000001</v>
      </c>
      <c r="J5939">
        <v>78.177000000000007</v>
      </c>
      <c r="K5939">
        <v>37.238</v>
      </c>
      <c r="L5939">
        <v>14.13</v>
      </c>
      <c r="M5939">
        <v>97.165000000000006</v>
      </c>
    </row>
    <row r="5940" spans="1:13" x14ac:dyDescent="0.35">
      <c r="A5940">
        <v>5936</v>
      </c>
      <c r="B5940" t="s">
        <v>2965</v>
      </c>
      <c r="C5940">
        <v>227.91</v>
      </c>
      <c r="D5940">
        <v>15.983000000000001</v>
      </c>
      <c r="E5940">
        <v>12.021000000000001</v>
      </c>
      <c r="F5940">
        <v>7.3650000000000002</v>
      </c>
      <c r="G5940">
        <v>4.9290000000000003</v>
      </c>
      <c r="H5940">
        <v>101604.38</v>
      </c>
      <c r="I5940">
        <v>0.14000000000000001</v>
      </c>
      <c r="J5940">
        <v>130.51300000000001</v>
      </c>
      <c r="K5940">
        <v>94.680999999999997</v>
      </c>
      <c r="L5940">
        <v>22.757000000000001</v>
      </c>
      <c r="M5940">
        <v>109.97499999999999</v>
      </c>
    </row>
    <row r="5941" spans="1:13" x14ac:dyDescent="0.35">
      <c r="A5941">
        <v>5937</v>
      </c>
      <c r="B5941" t="s">
        <v>2964</v>
      </c>
      <c r="C5941">
        <v>322.18799999999999</v>
      </c>
      <c r="D5941">
        <v>17.271999999999998</v>
      </c>
      <c r="E5941">
        <v>12.772</v>
      </c>
      <c r="F5941">
        <v>7.4749999999999996</v>
      </c>
      <c r="G5941">
        <v>5.1639999999999997</v>
      </c>
      <c r="H5941">
        <v>101615.18399999999</v>
      </c>
      <c r="I5941">
        <v>2.1000000000000001E-2</v>
      </c>
      <c r="J5941">
        <v>172.46799999999999</v>
      </c>
      <c r="K5941">
        <v>145.44999999999999</v>
      </c>
      <c r="L5941">
        <v>30.664000000000001</v>
      </c>
      <c r="M5941">
        <v>124.128</v>
      </c>
    </row>
    <row r="5942" spans="1:13" x14ac:dyDescent="0.35">
      <c r="A5942">
        <v>5938</v>
      </c>
      <c r="B5942" t="s">
        <v>2963</v>
      </c>
      <c r="C5942">
        <v>393.39100000000002</v>
      </c>
      <c r="D5942">
        <v>18.177</v>
      </c>
      <c r="E5942">
        <v>13.396000000000001</v>
      </c>
      <c r="F5942">
        <v>7.2770000000000001</v>
      </c>
      <c r="G5942">
        <v>5.1509999999999998</v>
      </c>
      <c r="H5942">
        <v>101611.7</v>
      </c>
      <c r="I5942">
        <v>0.13600000000000001</v>
      </c>
      <c r="J5942">
        <v>198.94800000000001</v>
      </c>
      <c r="K5942">
        <v>188.94800000000001</v>
      </c>
      <c r="L5942">
        <v>37.241</v>
      </c>
      <c r="M5942">
        <v>140.26599999999999</v>
      </c>
    </row>
    <row r="5943" spans="1:13" x14ac:dyDescent="0.35">
      <c r="A5943">
        <v>5939</v>
      </c>
      <c r="B5943" t="s">
        <v>2962</v>
      </c>
      <c r="C5943">
        <v>432.72699999999998</v>
      </c>
      <c r="D5943">
        <v>18.692</v>
      </c>
      <c r="E5943">
        <v>13.930999999999999</v>
      </c>
      <c r="F5943">
        <v>7.5289999999999999</v>
      </c>
      <c r="G5943">
        <v>4.9020000000000001</v>
      </c>
      <c r="H5943">
        <v>101604.019</v>
      </c>
      <c r="I5943">
        <v>0.23</v>
      </c>
      <c r="J5943">
        <v>231.75899999999999</v>
      </c>
      <c r="K5943">
        <v>194.23099999999999</v>
      </c>
      <c r="L5943">
        <v>41.750999999999998</v>
      </c>
      <c r="M5943">
        <v>158.696</v>
      </c>
    </row>
    <row r="5944" spans="1:13" x14ac:dyDescent="0.35">
      <c r="A5944">
        <v>5940</v>
      </c>
      <c r="B5944" t="s">
        <v>2961</v>
      </c>
      <c r="C5944">
        <v>459.37700000000001</v>
      </c>
      <c r="D5944">
        <v>19.137</v>
      </c>
      <c r="E5944">
        <v>14.353999999999999</v>
      </c>
      <c r="F5944">
        <v>7.1509999999999998</v>
      </c>
      <c r="G5944">
        <v>4.9210000000000003</v>
      </c>
      <c r="H5944">
        <v>101598.03599999999</v>
      </c>
      <c r="I5944">
        <v>0.222</v>
      </c>
      <c r="J5944">
        <v>217.649</v>
      </c>
      <c r="K5944">
        <v>235.52199999999999</v>
      </c>
      <c r="L5944">
        <v>43.472000000000001</v>
      </c>
      <c r="M5944">
        <v>178.833</v>
      </c>
    </row>
    <row r="5945" spans="1:13" x14ac:dyDescent="0.35">
      <c r="A5945">
        <v>5941</v>
      </c>
      <c r="B5945" t="s">
        <v>2960</v>
      </c>
      <c r="C5945">
        <v>416.24900000000002</v>
      </c>
      <c r="D5945">
        <v>19.25</v>
      </c>
      <c r="E5945">
        <v>14.786</v>
      </c>
      <c r="F5945">
        <v>7.1859999999999999</v>
      </c>
      <c r="G5945">
        <v>5.0270000000000001</v>
      </c>
      <c r="H5945">
        <v>101590.804</v>
      </c>
      <c r="I5945">
        <v>0.189</v>
      </c>
      <c r="J5945">
        <v>209.78899999999999</v>
      </c>
      <c r="K5945">
        <v>199.85900000000001</v>
      </c>
      <c r="L5945">
        <v>42.07</v>
      </c>
      <c r="M5945">
        <v>199.06700000000001</v>
      </c>
    </row>
    <row r="5946" spans="1:13" x14ac:dyDescent="0.35">
      <c r="A5946">
        <v>5942</v>
      </c>
      <c r="B5946" t="s">
        <v>2959</v>
      </c>
      <c r="C5946">
        <v>397.98</v>
      </c>
      <c r="D5946">
        <v>19.372</v>
      </c>
      <c r="E5946">
        <v>15.147</v>
      </c>
      <c r="F5946">
        <v>7.3940000000000001</v>
      </c>
      <c r="G5946">
        <v>4.5940000000000003</v>
      </c>
      <c r="H5946">
        <v>101579.334</v>
      </c>
      <c r="I5946">
        <v>0.109</v>
      </c>
      <c r="J5946">
        <v>212.49199999999999</v>
      </c>
      <c r="K5946">
        <v>180.84</v>
      </c>
      <c r="L5946">
        <v>37.817999999999998</v>
      </c>
      <c r="M5946">
        <v>217.72300000000001</v>
      </c>
    </row>
    <row r="5947" spans="1:13" x14ac:dyDescent="0.35">
      <c r="A5947">
        <v>5943</v>
      </c>
      <c r="B5947" t="s">
        <v>2958</v>
      </c>
      <c r="C5947">
        <v>351.09199999999998</v>
      </c>
      <c r="D5947">
        <v>19.309000000000001</v>
      </c>
      <c r="E5947">
        <v>15.459</v>
      </c>
      <c r="F5947">
        <v>7.1459999999999999</v>
      </c>
      <c r="G5947">
        <v>4.5540000000000003</v>
      </c>
      <c r="H5947">
        <v>101572.28</v>
      </c>
      <c r="I5947">
        <v>9.2999999999999999E-2</v>
      </c>
      <c r="J5947">
        <v>170.12899999999999</v>
      </c>
      <c r="K5947">
        <v>181.10499999999999</v>
      </c>
      <c r="L5947">
        <v>31.413</v>
      </c>
      <c r="M5947">
        <v>234.096</v>
      </c>
    </row>
    <row r="5948" spans="1:13" x14ac:dyDescent="0.35">
      <c r="A5948">
        <v>5944</v>
      </c>
      <c r="B5948" t="s">
        <v>2957</v>
      </c>
      <c r="C5948">
        <v>258.08100000000002</v>
      </c>
      <c r="D5948">
        <v>18.786999999999999</v>
      </c>
      <c r="E5948">
        <v>15.715</v>
      </c>
      <c r="F5948">
        <v>6.8220000000000001</v>
      </c>
      <c r="G5948">
        <v>4.9420000000000002</v>
      </c>
      <c r="H5948">
        <v>101567.859</v>
      </c>
      <c r="I5948">
        <v>0.18</v>
      </c>
      <c r="J5948">
        <v>131.59299999999999</v>
      </c>
      <c r="K5948">
        <v>126.685</v>
      </c>
      <c r="L5948">
        <v>23.602</v>
      </c>
      <c r="M5948">
        <v>248.422</v>
      </c>
    </row>
    <row r="5949" spans="1:13" x14ac:dyDescent="0.35">
      <c r="A5949">
        <v>5945</v>
      </c>
      <c r="B5949" t="s">
        <v>2956</v>
      </c>
      <c r="C5949">
        <v>138.703</v>
      </c>
      <c r="D5949">
        <v>17.808</v>
      </c>
      <c r="E5949">
        <v>15.627000000000001</v>
      </c>
      <c r="F5949">
        <v>7.27</v>
      </c>
      <c r="G5949">
        <v>4.1580000000000004</v>
      </c>
      <c r="H5949">
        <v>101558.745</v>
      </c>
      <c r="I5949">
        <v>0.222</v>
      </c>
      <c r="J5949">
        <v>83.992999999999995</v>
      </c>
      <c r="K5949">
        <v>55.156999999999996</v>
      </c>
      <c r="L5949">
        <v>15.01</v>
      </c>
      <c r="M5949">
        <v>261.33100000000002</v>
      </c>
    </row>
    <row r="5950" spans="1:13" x14ac:dyDescent="0.35">
      <c r="A5950">
        <v>5946</v>
      </c>
      <c r="B5950" t="s">
        <v>2955</v>
      </c>
      <c r="C5950">
        <v>46.826999999999998</v>
      </c>
      <c r="D5950">
        <v>16.847999999999999</v>
      </c>
      <c r="E5950">
        <v>16.024999999999999</v>
      </c>
      <c r="F5950">
        <v>7.5609999999999999</v>
      </c>
      <c r="G5950">
        <v>4.6369999999999996</v>
      </c>
      <c r="H5950">
        <v>101590.56200000001</v>
      </c>
      <c r="I5950">
        <v>5.0999999999999997E-2</v>
      </c>
      <c r="J5950">
        <v>36.673999999999999</v>
      </c>
      <c r="K5950">
        <v>10.459</v>
      </c>
      <c r="L5950">
        <v>6.1369999999999996</v>
      </c>
      <c r="M5950">
        <v>273.46600000000001</v>
      </c>
    </row>
    <row r="5951" spans="1:13" x14ac:dyDescent="0.35">
      <c r="A5951">
        <v>5947</v>
      </c>
      <c r="B5951" t="s">
        <v>2954</v>
      </c>
      <c r="C5951">
        <v>1.788</v>
      </c>
      <c r="D5951">
        <v>15.571</v>
      </c>
      <c r="E5951">
        <v>15.005000000000001</v>
      </c>
      <c r="F5951">
        <v>7.7549999999999999</v>
      </c>
      <c r="G5951">
        <v>3.823</v>
      </c>
      <c r="H5951">
        <v>101619.556</v>
      </c>
      <c r="I5951">
        <v>0.13400000000000001</v>
      </c>
      <c r="J5951">
        <v>1.7669999999999999</v>
      </c>
      <c r="K5951">
        <v>8.9999999999999993E-3</v>
      </c>
      <c r="L5951">
        <v>-2.7280000000000002</v>
      </c>
      <c r="M5951">
        <v>285.64299999999997</v>
      </c>
    </row>
    <row r="5952" spans="1:13" x14ac:dyDescent="0.35">
      <c r="A5952">
        <v>5948</v>
      </c>
      <c r="B5952" t="s">
        <v>2953</v>
      </c>
      <c r="C5952">
        <v>0</v>
      </c>
      <c r="D5952">
        <v>14.664999999999999</v>
      </c>
      <c r="E5952">
        <v>14.099</v>
      </c>
      <c r="F5952">
        <v>7.6790000000000003</v>
      </c>
      <c r="G5952">
        <v>3.9740000000000002</v>
      </c>
      <c r="H5952">
        <v>101644.204</v>
      </c>
      <c r="I5952">
        <v>6.3E-2</v>
      </c>
      <c r="J5952">
        <v>0</v>
      </c>
      <c r="K5952">
        <v>0</v>
      </c>
      <c r="L5952">
        <v>-10.927</v>
      </c>
      <c r="M5952">
        <v>298.036</v>
      </c>
    </row>
    <row r="5953" spans="1:13" x14ac:dyDescent="0.35">
      <c r="A5953">
        <v>5949</v>
      </c>
      <c r="B5953" t="s">
        <v>2952</v>
      </c>
      <c r="C5953">
        <v>0</v>
      </c>
      <c r="D5953">
        <v>14.044</v>
      </c>
      <c r="E5953">
        <v>13.260999999999999</v>
      </c>
      <c r="F5953">
        <v>7.5250000000000004</v>
      </c>
      <c r="G5953">
        <v>4.4240000000000004</v>
      </c>
      <c r="H5953">
        <v>101655.899</v>
      </c>
      <c r="I5953">
        <v>5.2999999999999999E-2</v>
      </c>
      <c r="J5953">
        <v>0</v>
      </c>
      <c r="K5953">
        <v>0</v>
      </c>
      <c r="L5953">
        <v>-18.251000000000001</v>
      </c>
      <c r="M5953">
        <v>311.45</v>
      </c>
    </row>
    <row r="5954" spans="1:13" x14ac:dyDescent="0.35">
      <c r="A5954">
        <v>5950</v>
      </c>
      <c r="B5954" t="s">
        <v>2951</v>
      </c>
      <c r="C5954">
        <v>0</v>
      </c>
      <c r="D5954">
        <v>13.727</v>
      </c>
      <c r="E5954">
        <v>12.448</v>
      </c>
      <c r="F5954">
        <v>7.6079999999999997</v>
      </c>
      <c r="G5954">
        <v>4.4340000000000002</v>
      </c>
      <c r="H5954">
        <v>101663.26300000001</v>
      </c>
      <c r="I5954">
        <v>5.7000000000000002E-2</v>
      </c>
      <c r="J5954">
        <v>0</v>
      </c>
      <c r="K5954">
        <v>0</v>
      </c>
      <c r="L5954">
        <v>-24.126000000000001</v>
      </c>
      <c r="M5954">
        <v>326.142</v>
      </c>
    </row>
    <row r="5955" spans="1:13" x14ac:dyDescent="0.35">
      <c r="A5955">
        <v>5951</v>
      </c>
      <c r="B5955" t="s">
        <v>2950</v>
      </c>
      <c r="C5955">
        <v>0</v>
      </c>
      <c r="D5955">
        <v>13.323</v>
      </c>
      <c r="E5955">
        <v>11.641</v>
      </c>
      <c r="F5955">
        <v>7.4420000000000002</v>
      </c>
      <c r="G5955">
        <v>3.585</v>
      </c>
      <c r="H5955">
        <v>101658.482</v>
      </c>
      <c r="I5955">
        <v>3.5999999999999997E-2</v>
      </c>
      <c r="J5955">
        <v>0</v>
      </c>
      <c r="K5955">
        <v>0</v>
      </c>
      <c r="L5955">
        <v>-28.021999999999998</v>
      </c>
      <c r="M5955">
        <v>342.15699999999998</v>
      </c>
    </row>
    <row r="5956" spans="1:13" x14ac:dyDescent="0.35">
      <c r="A5956">
        <v>5952</v>
      </c>
      <c r="B5956" t="s">
        <v>2949</v>
      </c>
      <c r="C5956">
        <v>0</v>
      </c>
      <c r="D5956">
        <v>13.025</v>
      </c>
      <c r="E5956">
        <v>10.853999999999999</v>
      </c>
      <c r="F5956">
        <v>7.54</v>
      </c>
      <c r="G5956">
        <v>3.4279999999999999</v>
      </c>
      <c r="H5956">
        <v>101657.099</v>
      </c>
      <c r="I5956">
        <v>7.0000000000000001E-3</v>
      </c>
      <c r="J5956">
        <v>0</v>
      </c>
      <c r="K5956">
        <v>0</v>
      </c>
      <c r="L5956">
        <v>-29.492000000000001</v>
      </c>
      <c r="M5956">
        <v>330.14499999999998</v>
      </c>
    </row>
    <row r="5957" spans="1:13" x14ac:dyDescent="0.35">
      <c r="A5957">
        <v>5953</v>
      </c>
      <c r="B5957" t="s">
        <v>2948</v>
      </c>
      <c r="C5957">
        <v>0</v>
      </c>
      <c r="D5957">
        <v>12.895</v>
      </c>
      <c r="E5957">
        <v>10.614000000000001</v>
      </c>
      <c r="F5957">
        <v>7.3689999999999998</v>
      </c>
      <c r="G5957">
        <v>3.2949999999999999</v>
      </c>
      <c r="H5957">
        <v>101651.698</v>
      </c>
      <c r="I5957">
        <v>2.9000000000000001E-2</v>
      </c>
      <c r="J5957">
        <v>0</v>
      </c>
      <c r="K5957">
        <v>0</v>
      </c>
      <c r="L5957">
        <v>-28.334</v>
      </c>
      <c r="M5957">
        <v>16.048999999999999</v>
      </c>
    </row>
    <row r="5958" spans="1:13" x14ac:dyDescent="0.35">
      <c r="A5958">
        <v>5954</v>
      </c>
      <c r="B5958" t="s">
        <v>2947</v>
      </c>
      <c r="C5958">
        <v>0</v>
      </c>
      <c r="D5958">
        <v>12.613</v>
      </c>
      <c r="E5958">
        <v>10.436</v>
      </c>
      <c r="F5958">
        <v>7.3869999999999996</v>
      </c>
      <c r="G5958">
        <v>4.2629999999999999</v>
      </c>
      <c r="H5958">
        <v>101646.117</v>
      </c>
      <c r="I5958">
        <v>4.9000000000000002E-2</v>
      </c>
      <c r="J5958">
        <v>0</v>
      </c>
      <c r="K5958">
        <v>0</v>
      </c>
      <c r="L5958">
        <v>-24.71</v>
      </c>
      <c r="M5958">
        <v>32.207000000000001</v>
      </c>
    </row>
    <row r="5959" spans="1:13" x14ac:dyDescent="0.35">
      <c r="A5959">
        <v>5955</v>
      </c>
      <c r="B5959" t="s">
        <v>2946</v>
      </c>
      <c r="C5959">
        <v>0</v>
      </c>
      <c r="D5959">
        <v>12.292999999999999</v>
      </c>
      <c r="E5959">
        <v>10.220000000000001</v>
      </c>
      <c r="F5959">
        <v>7.452</v>
      </c>
      <c r="G5959">
        <v>3.88</v>
      </c>
      <c r="H5959">
        <v>101640.716</v>
      </c>
      <c r="I5959">
        <v>4.8000000000000001E-2</v>
      </c>
      <c r="J5959">
        <v>0</v>
      </c>
      <c r="K5959">
        <v>0</v>
      </c>
      <c r="L5959">
        <v>-19.047999999999998</v>
      </c>
      <c r="M5959">
        <v>47.067</v>
      </c>
    </row>
    <row r="5960" spans="1:13" x14ac:dyDescent="0.35">
      <c r="A5960">
        <v>5956</v>
      </c>
      <c r="B5960" t="s">
        <v>2945</v>
      </c>
      <c r="C5960">
        <v>0</v>
      </c>
      <c r="D5960">
        <v>11.898</v>
      </c>
      <c r="E5960">
        <v>10.007</v>
      </c>
      <c r="F5960">
        <v>7.5330000000000004</v>
      </c>
      <c r="G5960">
        <v>4.4509999999999996</v>
      </c>
      <c r="H5960">
        <v>101634.198</v>
      </c>
      <c r="I5960">
        <v>0.08</v>
      </c>
      <c r="J5960">
        <v>0</v>
      </c>
      <c r="K5960">
        <v>0</v>
      </c>
      <c r="L5960">
        <v>-11.879</v>
      </c>
      <c r="M5960">
        <v>60.631</v>
      </c>
    </row>
    <row r="5961" spans="1:13" x14ac:dyDescent="0.35">
      <c r="A5961">
        <v>5957</v>
      </c>
      <c r="B5961" t="s">
        <v>2944</v>
      </c>
      <c r="C5961">
        <v>0.436</v>
      </c>
      <c r="D5961">
        <v>11.9</v>
      </c>
      <c r="E5961">
        <v>9.6880000000000006</v>
      </c>
      <c r="F5961">
        <v>7.4889999999999999</v>
      </c>
      <c r="G5961">
        <v>4.5659999999999998</v>
      </c>
      <c r="H5961">
        <v>101650.48699999999</v>
      </c>
      <c r="I5961">
        <v>0.04</v>
      </c>
      <c r="J5961">
        <v>0.434</v>
      </c>
      <c r="K5961">
        <v>2E-3</v>
      </c>
      <c r="L5961">
        <v>-3.7120000000000002</v>
      </c>
      <c r="M5961">
        <v>73.218000000000004</v>
      </c>
    </row>
    <row r="5962" spans="1:13" x14ac:dyDescent="0.35">
      <c r="A5962">
        <v>5958</v>
      </c>
      <c r="B5962" t="s">
        <v>2943</v>
      </c>
      <c r="C5962">
        <v>28.978000000000002</v>
      </c>
      <c r="D5962">
        <v>12.381</v>
      </c>
      <c r="E5962">
        <v>9.7289999999999992</v>
      </c>
      <c r="F5962">
        <v>7.1260000000000003</v>
      </c>
      <c r="G5962">
        <v>4.4729999999999999</v>
      </c>
      <c r="H5962">
        <v>101675.54</v>
      </c>
      <c r="I5962">
        <v>8.6999999999999994E-2</v>
      </c>
      <c r="J5962">
        <v>25.856000000000002</v>
      </c>
      <c r="K5962">
        <v>3.448</v>
      </c>
      <c r="L5962">
        <v>4.9379999999999997</v>
      </c>
      <c r="M5962">
        <v>85.218000000000004</v>
      </c>
    </row>
    <row r="5963" spans="1:13" x14ac:dyDescent="0.35">
      <c r="A5963">
        <v>5959</v>
      </c>
      <c r="B5963" t="s">
        <v>2942</v>
      </c>
      <c r="C5963">
        <v>124.876</v>
      </c>
      <c r="D5963">
        <v>14.286</v>
      </c>
      <c r="E5963">
        <v>10.584</v>
      </c>
      <c r="F5963">
        <v>7.1890000000000001</v>
      </c>
      <c r="G5963">
        <v>4.5979999999999999</v>
      </c>
      <c r="H5963">
        <v>101687.489</v>
      </c>
      <c r="I5963">
        <v>0.129</v>
      </c>
      <c r="J5963">
        <v>80.507000000000005</v>
      </c>
      <c r="K5963">
        <v>46.749000000000002</v>
      </c>
      <c r="L5963">
        <v>13.923</v>
      </c>
      <c r="M5963">
        <v>97.525000000000006</v>
      </c>
    </row>
    <row r="5964" spans="1:13" x14ac:dyDescent="0.35">
      <c r="A5964">
        <v>5960</v>
      </c>
      <c r="B5964" t="s">
        <v>2941</v>
      </c>
      <c r="C5964">
        <v>246.37799999999999</v>
      </c>
      <c r="D5964">
        <v>15.894</v>
      </c>
      <c r="E5964">
        <v>11.18</v>
      </c>
      <c r="F5964">
        <v>7.1210000000000004</v>
      </c>
      <c r="G5964">
        <v>4.0460000000000003</v>
      </c>
      <c r="H5964">
        <v>101715.033</v>
      </c>
      <c r="I5964">
        <v>0.151</v>
      </c>
      <c r="J5964">
        <v>128.75</v>
      </c>
      <c r="K5964">
        <v>119.819</v>
      </c>
      <c r="L5964">
        <v>22.513000000000002</v>
      </c>
      <c r="M5964">
        <v>110.301</v>
      </c>
    </row>
    <row r="5965" spans="1:13" x14ac:dyDescent="0.35">
      <c r="A5965">
        <v>5961</v>
      </c>
      <c r="B5965" t="s">
        <v>2940</v>
      </c>
      <c r="C5965">
        <v>343.02699999999999</v>
      </c>
      <c r="D5965">
        <v>17.120999999999999</v>
      </c>
      <c r="E5965">
        <v>11.83</v>
      </c>
      <c r="F5965">
        <v>7.2450000000000001</v>
      </c>
      <c r="G5965">
        <v>4.6079999999999997</v>
      </c>
      <c r="H5965">
        <v>101734.3</v>
      </c>
      <c r="I5965">
        <v>0.13700000000000001</v>
      </c>
      <c r="J5965">
        <v>160.50200000000001</v>
      </c>
      <c r="K5965">
        <v>185.09800000000001</v>
      </c>
      <c r="L5965">
        <v>30.36</v>
      </c>
      <c r="M5965">
        <v>124.376</v>
      </c>
    </row>
    <row r="5966" spans="1:13" x14ac:dyDescent="0.35">
      <c r="A5966">
        <v>5962</v>
      </c>
      <c r="B5966" t="s">
        <v>2939</v>
      </c>
      <c r="C5966">
        <v>428.81799999999998</v>
      </c>
      <c r="D5966">
        <v>18.178000000000001</v>
      </c>
      <c r="E5966">
        <v>12.455</v>
      </c>
      <c r="F5966">
        <v>7.3330000000000002</v>
      </c>
      <c r="G5966">
        <v>4.9960000000000004</v>
      </c>
      <c r="H5966">
        <v>101735.181</v>
      </c>
      <c r="I5966">
        <v>0.155</v>
      </c>
      <c r="J5966">
        <v>196.75299999999999</v>
      </c>
      <c r="K5966">
        <v>236.22800000000001</v>
      </c>
      <c r="L5966">
        <v>36.93</v>
      </c>
      <c r="M5966">
        <v>140.53899999999999</v>
      </c>
    </row>
    <row r="5967" spans="1:13" x14ac:dyDescent="0.35">
      <c r="A5967">
        <v>5963</v>
      </c>
      <c r="B5967" t="s">
        <v>2938</v>
      </c>
      <c r="C5967">
        <v>458.36599999999999</v>
      </c>
      <c r="D5967">
        <v>18.887</v>
      </c>
      <c r="E5967">
        <v>13.013999999999999</v>
      </c>
      <c r="F5967">
        <v>7.0359999999999996</v>
      </c>
      <c r="G5967">
        <v>4.7409999999999997</v>
      </c>
      <c r="H5967">
        <v>101731.251</v>
      </c>
      <c r="I5967">
        <v>0.05</v>
      </c>
      <c r="J5967">
        <v>225.53200000000001</v>
      </c>
      <c r="K5967">
        <v>240.547</v>
      </c>
      <c r="L5967">
        <v>41.406999999999996</v>
      </c>
      <c r="M5967">
        <v>158.91</v>
      </c>
    </row>
    <row r="5968" spans="1:13" x14ac:dyDescent="0.35">
      <c r="A5968">
        <v>5964</v>
      </c>
      <c r="B5968" t="s">
        <v>2937</v>
      </c>
      <c r="C5968">
        <v>474.67700000000002</v>
      </c>
      <c r="D5968">
        <v>19.564</v>
      </c>
      <c r="E5968">
        <v>13.547000000000001</v>
      </c>
      <c r="F5968">
        <v>7.0650000000000004</v>
      </c>
      <c r="G5968">
        <v>4.907</v>
      </c>
      <c r="H5968">
        <v>101726.38400000001</v>
      </c>
      <c r="I5968">
        <v>3.7999999999999999E-2</v>
      </c>
      <c r="J5968">
        <v>223.82900000000001</v>
      </c>
      <c r="K5968">
        <v>260.08100000000002</v>
      </c>
      <c r="L5968">
        <v>43.103000000000002</v>
      </c>
      <c r="M5968">
        <v>178.953</v>
      </c>
    </row>
    <row r="5969" spans="1:13" x14ac:dyDescent="0.35">
      <c r="A5969">
        <v>5965</v>
      </c>
      <c r="B5969" t="s">
        <v>2936</v>
      </c>
      <c r="C5969">
        <v>442.387</v>
      </c>
      <c r="D5969">
        <v>19.706</v>
      </c>
      <c r="E5969">
        <v>14.096</v>
      </c>
      <c r="F5969">
        <v>6.9189999999999996</v>
      </c>
      <c r="G5969">
        <v>4.6159999999999997</v>
      </c>
      <c r="H5969">
        <v>101724.152</v>
      </c>
      <c r="I5969">
        <v>2.9000000000000001E-2</v>
      </c>
      <c r="J5969">
        <v>210.62700000000001</v>
      </c>
      <c r="K5969">
        <v>239.56200000000001</v>
      </c>
      <c r="L5969">
        <v>41.691000000000003</v>
      </c>
      <c r="M5969">
        <v>199.07900000000001</v>
      </c>
    </row>
    <row r="5970" spans="1:13" x14ac:dyDescent="0.35">
      <c r="A5970">
        <v>5966</v>
      </c>
      <c r="B5970" t="s">
        <v>2935</v>
      </c>
      <c r="C5970">
        <v>419.06400000000002</v>
      </c>
      <c r="D5970">
        <v>19.84</v>
      </c>
      <c r="E5970">
        <v>14.554</v>
      </c>
      <c r="F5970">
        <v>7.1340000000000003</v>
      </c>
      <c r="G5970">
        <v>4.3760000000000003</v>
      </c>
      <c r="H5970">
        <v>101711.295</v>
      </c>
      <c r="I5970">
        <v>3.7999999999999999E-2</v>
      </c>
      <c r="J5970">
        <v>197.244</v>
      </c>
      <c r="K5970">
        <v>228.23099999999999</v>
      </c>
      <c r="L5970">
        <v>37.442999999999998</v>
      </c>
      <c r="M5970">
        <v>217.649</v>
      </c>
    </row>
    <row r="5971" spans="1:13" x14ac:dyDescent="0.35">
      <c r="A5971">
        <v>5967</v>
      </c>
      <c r="B5971" t="s">
        <v>2934</v>
      </c>
      <c r="C5971">
        <v>327.62299999999999</v>
      </c>
      <c r="D5971">
        <v>19.513000000000002</v>
      </c>
      <c r="E5971">
        <v>14.989000000000001</v>
      </c>
      <c r="F5971">
        <v>7.5659999999999998</v>
      </c>
      <c r="G5971">
        <v>4.2270000000000003</v>
      </c>
      <c r="H5971">
        <v>101703.931</v>
      </c>
      <c r="I5971">
        <v>7.0999999999999994E-2</v>
      </c>
      <c r="J5971">
        <v>162.256</v>
      </c>
      <c r="K5971">
        <v>169.8</v>
      </c>
      <c r="L5971">
        <v>31.048999999999999</v>
      </c>
      <c r="M5971">
        <v>233.97200000000001</v>
      </c>
    </row>
    <row r="5972" spans="1:13" x14ac:dyDescent="0.35">
      <c r="A5972">
        <v>5968</v>
      </c>
      <c r="B5972" t="s">
        <v>2933</v>
      </c>
      <c r="C5972">
        <v>241.667</v>
      </c>
      <c r="D5972">
        <v>18.942</v>
      </c>
      <c r="E5972">
        <v>15.362</v>
      </c>
      <c r="F5972">
        <v>7.827</v>
      </c>
      <c r="G5972">
        <v>4.5359999999999996</v>
      </c>
      <c r="H5972">
        <v>101694.156</v>
      </c>
      <c r="I5972">
        <v>2.1000000000000001E-2</v>
      </c>
      <c r="J5972">
        <v>129.483</v>
      </c>
      <c r="K5972">
        <v>115.355</v>
      </c>
      <c r="L5972">
        <v>23.248000000000001</v>
      </c>
      <c r="M5972">
        <v>248.27199999999999</v>
      </c>
    </row>
    <row r="5973" spans="1:13" x14ac:dyDescent="0.35">
      <c r="A5973">
        <v>5969</v>
      </c>
      <c r="B5973" t="s">
        <v>2932</v>
      </c>
      <c r="C5973">
        <v>130.374</v>
      </c>
      <c r="D5973">
        <v>18.146000000000001</v>
      </c>
      <c r="E5973">
        <v>15.624000000000001</v>
      </c>
      <c r="F5973">
        <v>7.8120000000000003</v>
      </c>
      <c r="G5973">
        <v>4.4509999999999996</v>
      </c>
      <c r="H5973">
        <v>101693.53</v>
      </c>
      <c r="I5973">
        <v>2.1999999999999999E-2</v>
      </c>
      <c r="J5973">
        <v>83.061000000000007</v>
      </c>
      <c r="K5973">
        <v>49.381</v>
      </c>
      <c r="L5973">
        <v>14.662000000000001</v>
      </c>
      <c r="M5973">
        <v>261.173</v>
      </c>
    </row>
    <row r="5974" spans="1:13" x14ac:dyDescent="0.35">
      <c r="A5974">
        <v>5970</v>
      </c>
      <c r="B5974" t="s">
        <v>2931</v>
      </c>
      <c r="C5974">
        <v>39.710999999999999</v>
      </c>
      <c r="D5974">
        <v>16.670999999999999</v>
      </c>
      <c r="E5974">
        <v>15.83</v>
      </c>
      <c r="F5974">
        <v>7.7229999999999999</v>
      </c>
      <c r="G5974">
        <v>4.9470000000000001</v>
      </c>
      <c r="H5974">
        <v>101702.102</v>
      </c>
      <c r="I5974">
        <v>0.115</v>
      </c>
      <c r="J5974">
        <v>31.413</v>
      </c>
      <c r="K5974">
        <v>8.7149999999999999</v>
      </c>
      <c r="L5974">
        <v>5.7690000000000001</v>
      </c>
      <c r="M5974">
        <v>273.34199999999998</v>
      </c>
    </row>
    <row r="5975" spans="1:13" x14ac:dyDescent="0.35">
      <c r="A5975">
        <v>5971</v>
      </c>
      <c r="B5975" t="s">
        <v>2930</v>
      </c>
      <c r="C5975">
        <v>1.202</v>
      </c>
      <c r="D5975">
        <v>15.292999999999999</v>
      </c>
      <c r="E5975">
        <v>14.819000000000001</v>
      </c>
      <c r="F5975">
        <v>7.7039999999999997</v>
      </c>
      <c r="G5975">
        <v>4.2190000000000003</v>
      </c>
      <c r="H5975">
        <v>101727.37</v>
      </c>
      <c r="I5975">
        <v>0.10199999999999999</v>
      </c>
      <c r="J5975">
        <v>1.177</v>
      </c>
      <c r="K5975">
        <v>8.0000000000000002E-3</v>
      </c>
      <c r="L5975">
        <v>-3.012</v>
      </c>
      <c r="M5975">
        <v>285.40199999999999</v>
      </c>
    </row>
    <row r="5976" spans="1:13" x14ac:dyDescent="0.35">
      <c r="A5976">
        <v>5972</v>
      </c>
      <c r="B5976" t="s">
        <v>2929</v>
      </c>
      <c r="C5976">
        <v>0</v>
      </c>
      <c r="D5976">
        <v>14.587</v>
      </c>
      <c r="E5976">
        <v>13.917999999999999</v>
      </c>
      <c r="F5976">
        <v>7.8979999999999997</v>
      </c>
      <c r="G5976">
        <v>4.1980000000000004</v>
      </c>
      <c r="H5976">
        <v>101740.439</v>
      </c>
      <c r="I5976">
        <v>3.5000000000000003E-2</v>
      </c>
      <c r="J5976">
        <v>0</v>
      </c>
      <c r="K5976">
        <v>0</v>
      </c>
      <c r="L5976">
        <v>-11.286</v>
      </c>
      <c r="M5976">
        <v>297.90600000000001</v>
      </c>
    </row>
    <row r="5977" spans="1:13" x14ac:dyDescent="0.35">
      <c r="A5977">
        <v>5973</v>
      </c>
      <c r="B5977" t="s">
        <v>2928</v>
      </c>
      <c r="C5977">
        <v>0</v>
      </c>
      <c r="D5977">
        <v>14.14</v>
      </c>
      <c r="E5977">
        <v>13.095000000000001</v>
      </c>
      <c r="F5977">
        <v>7.5289999999999999</v>
      </c>
      <c r="G5977">
        <v>3.6930000000000001</v>
      </c>
      <c r="H5977">
        <v>101744.133</v>
      </c>
      <c r="I5977">
        <v>1.4E-2</v>
      </c>
      <c r="J5977">
        <v>0</v>
      </c>
      <c r="K5977">
        <v>0</v>
      </c>
      <c r="L5977">
        <v>-18.63</v>
      </c>
      <c r="M5977">
        <v>311.37700000000001</v>
      </c>
    </row>
    <row r="5978" spans="1:13" x14ac:dyDescent="0.35">
      <c r="A5978">
        <v>5974</v>
      </c>
      <c r="B5978" t="s">
        <v>2927</v>
      </c>
      <c r="C5978">
        <v>0</v>
      </c>
      <c r="D5978">
        <v>13.675000000000001</v>
      </c>
      <c r="E5978">
        <v>12.321999999999999</v>
      </c>
      <c r="F5978">
        <v>7.6859999999999999</v>
      </c>
      <c r="G5978">
        <v>3.7229999999999999</v>
      </c>
      <c r="H5978">
        <v>101736.026</v>
      </c>
      <c r="I5978">
        <v>1.2E-2</v>
      </c>
      <c r="J5978">
        <v>0</v>
      </c>
      <c r="K5978">
        <v>0</v>
      </c>
      <c r="L5978">
        <v>-24.503</v>
      </c>
      <c r="M5978">
        <v>326.09300000000002</v>
      </c>
    </row>
    <row r="5979" spans="1:13" x14ac:dyDescent="0.35">
      <c r="A5979">
        <v>5975</v>
      </c>
      <c r="B5979" t="s">
        <v>2926</v>
      </c>
      <c r="C5979">
        <v>0</v>
      </c>
      <c r="D5979">
        <v>13.297000000000001</v>
      </c>
      <c r="E5979">
        <v>11.525</v>
      </c>
      <c r="F5979">
        <v>7.4969999999999999</v>
      </c>
      <c r="G5979">
        <v>4.5129999999999999</v>
      </c>
      <c r="H5979">
        <v>101726.292</v>
      </c>
      <c r="I5979">
        <v>0.13800000000000001</v>
      </c>
      <c r="J5979">
        <v>0</v>
      </c>
      <c r="K5979">
        <v>0</v>
      </c>
      <c r="L5979">
        <v>-28.402000000000001</v>
      </c>
      <c r="M5979">
        <v>342.173</v>
      </c>
    </row>
    <row r="5980" spans="1:13" x14ac:dyDescent="0.35">
      <c r="A5980">
        <v>5976</v>
      </c>
      <c r="B5980" t="s">
        <v>2925</v>
      </c>
      <c r="C5980">
        <v>0</v>
      </c>
      <c r="D5980">
        <v>13.031000000000001</v>
      </c>
      <c r="E5980">
        <v>10.760999999999999</v>
      </c>
      <c r="F5980">
        <v>7.6280000000000001</v>
      </c>
      <c r="G5980">
        <v>4.8609999999999998</v>
      </c>
      <c r="H5980">
        <v>101704.283</v>
      </c>
      <c r="I5980">
        <v>4.3999999999999997E-2</v>
      </c>
      <c r="J5980">
        <v>0</v>
      </c>
      <c r="K5980">
        <v>0</v>
      </c>
      <c r="L5980">
        <v>-29.864000000000001</v>
      </c>
      <c r="M5980">
        <v>330.23700000000002</v>
      </c>
    </row>
    <row r="5981" spans="1:13" x14ac:dyDescent="0.35">
      <c r="A5981">
        <v>5977</v>
      </c>
      <c r="B5981" t="s">
        <v>2924</v>
      </c>
      <c r="C5981">
        <v>0</v>
      </c>
      <c r="D5981">
        <v>12.817</v>
      </c>
      <c r="E5981">
        <v>10.651</v>
      </c>
      <c r="F5981">
        <v>7.3609999999999998</v>
      </c>
      <c r="G5981">
        <v>4.9379999999999997</v>
      </c>
      <c r="H5981">
        <v>101683.435</v>
      </c>
      <c r="I5981">
        <v>1.4E-2</v>
      </c>
      <c r="J5981">
        <v>0</v>
      </c>
      <c r="K5981">
        <v>0</v>
      </c>
      <c r="L5981">
        <v>-28.686</v>
      </c>
      <c r="M5981">
        <v>16.212</v>
      </c>
    </row>
    <row r="5982" spans="1:13" x14ac:dyDescent="0.35">
      <c r="A5982">
        <v>5978</v>
      </c>
      <c r="B5982" t="s">
        <v>2923</v>
      </c>
      <c r="C5982">
        <v>0</v>
      </c>
      <c r="D5982">
        <v>12.500999999999999</v>
      </c>
      <c r="E5982">
        <v>10.483000000000001</v>
      </c>
      <c r="F5982">
        <v>7.3</v>
      </c>
      <c r="G5982">
        <v>4.585</v>
      </c>
      <c r="H5982">
        <v>101667.318</v>
      </c>
      <c r="I5982">
        <v>4.0000000000000001E-3</v>
      </c>
      <c r="J5982">
        <v>0</v>
      </c>
      <c r="K5982">
        <v>0</v>
      </c>
      <c r="L5982">
        <v>-25.035</v>
      </c>
      <c r="M5982">
        <v>32.424999999999997</v>
      </c>
    </row>
    <row r="5983" spans="1:13" x14ac:dyDescent="0.35">
      <c r="A5983">
        <v>5979</v>
      </c>
      <c r="B5983" t="s">
        <v>2922</v>
      </c>
      <c r="C5983">
        <v>0</v>
      </c>
      <c r="D5983">
        <v>12.286</v>
      </c>
      <c r="E5983">
        <v>10.417</v>
      </c>
      <c r="F5983">
        <v>7.12</v>
      </c>
      <c r="G5983">
        <v>4.6289999999999996</v>
      </c>
      <c r="H5983">
        <v>101649.997</v>
      </c>
      <c r="I5983">
        <v>1.0999999999999999E-2</v>
      </c>
      <c r="J5983">
        <v>0</v>
      </c>
      <c r="K5983">
        <v>0</v>
      </c>
      <c r="L5983">
        <v>-19.344999999999999</v>
      </c>
      <c r="M5983">
        <v>47.319000000000003</v>
      </c>
    </row>
    <row r="5984" spans="1:13" x14ac:dyDescent="0.35">
      <c r="A5984">
        <v>5980</v>
      </c>
      <c r="B5984" t="s">
        <v>2921</v>
      </c>
      <c r="C5984">
        <v>0</v>
      </c>
      <c r="D5984">
        <v>12.199</v>
      </c>
      <c r="E5984">
        <v>10.356</v>
      </c>
      <c r="F5984">
        <v>7.0330000000000004</v>
      </c>
      <c r="G5984">
        <v>5.13</v>
      </c>
      <c r="H5984">
        <v>101629.99800000001</v>
      </c>
      <c r="I5984">
        <v>1.2999999999999999E-2</v>
      </c>
      <c r="J5984">
        <v>0</v>
      </c>
      <c r="K5984">
        <v>0</v>
      </c>
      <c r="L5984">
        <v>-12.153</v>
      </c>
      <c r="M5984">
        <v>60.901000000000003</v>
      </c>
    </row>
    <row r="5985" spans="1:13" x14ac:dyDescent="0.35">
      <c r="A5985">
        <v>5981</v>
      </c>
      <c r="B5985" t="s">
        <v>2920</v>
      </c>
      <c r="C5985">
        <v>0.34300000000000003</v>
      </c>
      <c r="D5985">
        <v>12.201000000000001</v>
      </c>
      <c r="E5985">
        <v>10.273999999999999</v>
      </c>
      <c r="F5985">
        <v>6.9550000000000001</v>
      </c>
      <c r="G5985">
        <v>4.7140000000000004</v>
      </c>
      <c r="H5985">
        <v>101635.04399999999</v>
      </c>
      <c r="I5985">
        <v>7.0000000000000001E-3</v>
      </c>
      <c r="J5985">
        <v>0.33400000000000002</v>
      </c>
      <c r="K5985">
        <v>2E-3</v>
      </c>
      <c r="L5985">
        <v>-3.97</v>
      </c>
      <c r="M5985">
        <v>73.5</v>
      </c>
    </row>
    <row r="5986" spans="1:13" x14ac:dyDescent="0.35">
      <c r="A5986">
        <v>5982</v>
      </c>
      <c r="B5986" t="s">
        <v>2919</v>
      </c>
      <c r="C5986">
        <v>29.294</v>
      </c>
      <c r="D5986">
        <v>12.807</v>
      </c>
      <c r="E5986">
        <v>10.263</v>
      </c>
      <c r="F5986">
        <v>7.2130000000000001</v>
      </c>
      <c r="G5986">
        <v>5.1059999999999999</v>
      </c>
      <c r="H5986">
        <v>101644.95699999999</v>
      </c>
      <c r="I5986">
        <v>0.01</v>
      </c>
      <c r="J5986">
        <v>25.815000000000001</v>
      </c>
      <c r="K5986">
        <v>3.907</v>
      </c>
      <c r="L5986">
        <v>4.758</v>
      </c>
      <c r="M5986">
        <v>85.600999999999999</v>
      </c>
    </row>
    <row r="5987" spans="1:13" x14ac:dyDescent="0.35">
      <c r="A5987">
        <v>5983</v>
      </c>
      <c r="B5987" t="s">
        <v>2918</v>
      </c>
      <c r="C5987">
        <v>105.252</v>
      </c>
      <c r="D5987">
        <v>14.262</v>
      </c>
      <c r="E5987">
        <v>10.897</v>
      </c>
      <c r="F5987">
        <v>6.9390000000000001</v>
      </c>
      <c r="G5987">
        <v>5.2409999999999997</v>
      </c>
      <c r="H5987">
        <v>101657.902</v>
      </c>
      <c r="I5987">
        <v>2.5000000000000001E-2</v>
      </c>
      <c r="J5987">
        <v>77.650000000000006</v>
      </c>
      <c r="K5987">
        <v>29.024000000000001</v>
      </c>
      <c r="L5987">
        <v>13.631</v>
      </c>
      <c r="M5987">
        <v>97.754999999999995</v>
      </c>
    </row>
    <row r="5988" spans="1:13" x14ac:dyDescent="0.35">
      <c r="A5988">
        <v>5984</v>
      </c>
      <c r="B5988" t="s">
        <v>2917</v>
      </c>
      <c r="C5988">
        <v>208.309</v>
      </c>
      <c r="D5988">
        <v>15.711</v>
      </c>
      <c r="E5988">
        <v>11.606</v>
      </c>
      <c r="F5988">
        <v>6.9870000000000001</v>
      </c>
      <c r="G5988">
        <v>4.9400000000000004</v>
      </c>
      <c r="H5988">
        <v>101664.018</v>
      </c>
      <c r="I5988">
        <v>4.3999999999999997E-2</v>
      </c>
      <c r="J5988">
        <v>128.74700000000001</v>
      </c>
      <c r="K5988">
        <v>83.384</v>
      </c>
      <c r="L5988">
        <v>22.202999999999999</v>
      </c>
      <c r="M5988">
        <v>110.523</v>
      </c>
    </row>
    <row r="5989" spans="1:13" x14ac:dyDescent="0.35">
      <c r="A5989">
        <v>5985</v>
      </c>
      <c r="B5989" t="s">
        <v>2916</v>
      </c>
      <c r="C5989">
        <v>309.30500000000001</v>
      </c>
      <c r="D5989">
        <v>16.956</v>
      </c>
      <c r="E5989">
        <v>12.23</v>
      </c>
      <c r="F5989">
        <v>7.2619999999999996</v>
      </c>
      <c r="G5989">
        <v>4.9370000000000003</v>
      </c>
      <c r="H5989">
        <v>101673.842</v>
      </c>
      <c r="I5989">
        <v>5.0999999999999997E-2</v>
      </c>
      <c r="J5989">
        <v>157.53299999999999</v>
      </c>
      <c r="K5989">
        <v>156.56299999999999</v>
      </c>
      <c r="L5989">
        <v>30.100999999999999</v>
      </c>
      <c r="M5989">
        <v>124.718</v>
      </c>
    </row>
    <row r="5990" spans="1:13" x14ac:dyDescent="0.35">
      <c r="A5990">
        <v>5986</v>
      </c>
      <c r="B5990" t="s">
        <v>2915</v>
      </c>
      <c r="C5990">
        <v>389.59399999999999</v>
      </c>
      <c r="D5990">
        <v>17.847000000000001</v>
      </c>
      <c r="E5990">
        <v>12.862</v>
      </c>
      <c r="F5990">
        <v>7.3739999999999997</v>
      </c>
      <c r="G5990">
        <v>4.984</v>
      </c>
      <c r="H5990">
        <v>101648.334</v>
      </c>
      <c r="I5990">
        <v>2.4E-2</v>
      </c>
      <c r="J5990">
        <v>203.97800000000001</v>
      </c>
      <c r="K5990">
        <v>198.71600000000001</v>
      </c>
      <c r="L5990">
        <v>36.613999999999997</v>
      </c>
      <c r="M5990">
        <v>140.815</v>
      </c>
    </row>
    <row r="5991" spans="1:13" x14ac:dyDescent="0.35">
      <c r="A5991">
        <v>5987</v>
      </c>
      <c r="B5991" t="s">
        <v>2914</v>
      </c>
      <c r="C5991">
        <v>434.21</v>
      </c>
      <c r="D5991">
        <v>18.827000000000002</v>
      </c>
      <c r="E5991">
        <v>13.316000000000001</v>
      </c>
      <c r="F5991">
        <v>7.2670000000000003</v>
      </c>
      <c r="G5991">
        <v>4.5949999999999998</v>
      </c>
      <c r="H5991">
        <v>101646.227</v>
      </c>
      <c r="I5991">
        <v>1.4E-2</v>
      </c>
      <c r="J5991">
        <v>220.6</v>
      </c>
      <c r="K5991">
        <v>217.09800000000001</v>
      </c>
      <c r="L5991">
        <v>41.072000000000003</v>
      </c>
      <c r="M5991">
        <v>159.18600000000001</v>
      </c>
    </row>
    <row r="5992" spans="1:13" x14ac:dyDescent="0.35">
      <c r="A5992">
        <v>5988</v>
      </c>
      <c r="B5992" t="s">
        <v>2913</v>
      </c>
      <c r="C5992">
        <v>458.28800000000001</v>
      </c>
      <c r="D5992">
        <v>19.372</v>
      </c>
      <c r="E5992">
        <v>13.8</v>
      </c>
      <c r="F5992">
        <v>7.3070000000000004</v>
      </c>
      <c r="G5992">
        <v>4.97</v>
      </c>
      <c r="H5992">
        <v>101629.321</v>
      </c>
      <c r="I5992">
        <v>8.0000000000000002E-3</v>
      </c>
      <c r="J5992">
        <v>235.387</v>
      </c>
      <c r="K5992">
        <v>227.41900000000001</v>
      </c>
      <c r="L5992">
        <v>42.731999999999999</v>
      </c>
      <c r="M5992">
        <v>179.03100000000001</v>
      </c>
    </row>
    <row r="5993" spans="1:13" x14ac:dyDescent="0.35">
      <c r="A5993">
        <v>5989</v>
      </c>
      <c r="B5993" t="s">
        <v>2912</v>
      </c>
      <c r="C5993">
        <v>427.31099999999998</v>
      </c>
      <c r="D5993">
        <v>19.501000000000001</v>
      </c>
      <c r="E5993">
        <v>14.186</v>
      </c>
      <c r="F5993">
        <v>7.34</v>
      </c>
      <c r="G5993">
        <v>5.2320000000000002</v>
      </c>
      <c r="H5993">
        <v>101612.81600000001</v>
      </c>
      <c r="I5993">
        <v>7.0000000000000001E-3</v>
      </c>
      <c r="J5993">
        <v>225.667</v>
      </c>
      <c r="K5993">
        <v>208.364</v>
      </c>
      <c r="L5993">
        <v>41.31</v>
      </c>
      <c r="M5993">
        <v>199.09100000000001</v>
      </c>
    </row>
    <row r="5994" spans="1:13" x14ac:dyDescent="0.35">
      <c r="A5994">
        <v>5990</v>
      </c>
      <c r="B5994" t="s">
        <v>2911</v>
      </c>
      <c r="C5994">
        <v>357.42399999999998</v>
      </c>
      <c r="D5994">
        <v>19.236999999999998</v>
      </c>
      <c r="E5994">
        <v>14.528</v>
      </c>
      <c r="F5994">
        <v>7.2240000000000002</v>
      </c>
      <c r="G5994">
        <v>5.4530000000000003</v>
      </c>
      <c r="H5994">
        <v>101592.41499999999</v>
      </c>
      <c r="I5994">
        <v>0.127</v>
      </c>
      <c r="J5994">
        <v>197.833</v>
      </c>
      <c r="K5994">
        <v>166.113</v>
      </c>
      <c r="L5994">
        <v>37.064</v>
      </c>
      <c r="M5994">
        <v>217.57599999999999</v>
      </c>
    </row>
    <row r="5995" spans="1:13" x14ac:dyDescent="0.35">
      <c r="A5995">
        <v>5991</v>
      </c>
      <c r="B5995" t="s">
        <v>2910</v>
      </c>
      <c r="C5995">
        <v>267.21600000000001</v>
      </c>
      <c r="D5995">
        <v>18.981000000000002</v>
      </c>
      <c r="E5995">
        <v>14.853</v>
      </c>
      <c r="F5995">
        <v>7.2619999999999996</v>
      </c>
      <c r="G5995">
        <v>5.6879999999999997</v>
      </c>
      <c r="H5995">
        <v>101569.601</v>
      </c>
      <c r="I5995">
        <v>0.108</v>
      </c>
      <c r="J5995">
        <v>167.58099999999999</v>
      </c>
      <c r="K5995">
        <v>103.241</v>
      </c>
      <c r="L5995">
        <v>30.681999999999999</v>
      </c>
      <c r="M5995">
        <v>233.84700000000001</v>
      </c>
    </row>
    <row r="5996" spans="1:13" x14ac:dyDescent="0.35">
      <c r="A5996">
        <v>5992</v>
      </c>
      <c r="B5996" t="s">
        <v>2909</v>
      </c>
      <c r="C5996">
        <v>180.13200000000001</v>
      </c>
      <c r="D5996">
        <v>18.356000000000002</v>
      </c>
      <c r="E5996">
        <v>15.198</v>
      </c>
      <c r="F5996">
        <v>7.1369999999999996</v>
      </c>
      <c r="G5996">
        <v>5.6559999999999997</v>
      </c>
      <c r="H5996">
        <v>101553.575</v>
      </c>
      <c r="I5996">
        <v>0.161</v>
      </c>
      <c r="J5996">
        <v>122.27500000000001</v>
      </c>
      <c r="K5996">
        <v>56.869</v>
      </c>
      <c r="L5996">
        <v>22.891999999999999</v>
      </c>
      <c r="M5996">
        <v>248.124</v>
      </c>
    </row>
    <row r="5997" spans="1:13" x14ac:dyDescent="0.35">
      <c r="A5997">
        <v>5993</v>
      </c>
      <c r="B5997" t="s">
        <v>2908</v>
      </c>
      <c r="C5997">
        <v>101.16500000000001</v>
      </c>
      <c r="D5997">
        <v>17.568000000000001</v>
      </c>
      <c r="E5997">
        <v>15.441000000000001</v>
      </c>
      <c r="F5997">
        <v>7.327</v>
      </c>
      <c r="G5997">
        <v>5.8040000000000003</v>
      </c>
      <c r="H5997">
        <v>101534.568</v>
      </c>
      <c r="I5997">
        <v>0.105</v>
      </c>
      <c r="J5997">
        <v>74.887</v>
      </c>
      <c r="K5997">
        <v>25.364000000000001</v>
      </c>
      <c r="L5997">
        <v>14.347</v>
      </c>
      <c r="M5997">
        <v>260.959</v>
      </c>
    </row>
    <row r="5998" spans="1:13" x14ac:dyDescent="0.35">
      <c r="A5998">
        <v>5994</v>
      </c>
      <c r="B5998" t="s">
        <v>2907</v>
      </c>
      <c r="C5998">
        <v>32.472000000000001</v>
      </c>
      <c r="D5998">
        <v>16.32</v>
      </c>
      <c r="E5998">
        <v>15.622</v>
      </c>
      <c r="F5998">
        <v>7.2119999999999997</v>
      </c>
      <c r="G5998">
        <v>5.7679999999999998</v>
      </c>
      <c r="H5998">
        <v>101539.98299999999</v>
      </c>
      <c r="I5998">
        <v>0.20399999999999999</v>
      </c>
      <c r="J5998">
        <v>27.689</v>
      </c>
      <c r="K5998">
        <v>4.5460000000000003</v>
      </c>
      <c r="L5998">
        <v>5.4320000000000004</v>
      </c>
      <c r="M5998">
        <v>273.17399999999998</v>
      </c>
    </row>
    <row r="5999" spans="1:13" x14ac:dyDescent="0.35">
      <c r="A5999">
        <v>5995</v>
      </c>
      <c r="B5999" t="s">
        <v>2906</v>
      </c>
      <c r="C5999">
        <v>1.6080000000000001</v>
      </c>
      <c r="D5999">
        <v>15.205</v>
      </c>
      <c r="E5999">
        <v>14.786</v>
      </c>
      <c r="F5999">
        <v>6.7809999999999997</v>
      </c>
      <c r="G5999">
        <v>5.5490000000000004</v>
      </c>
      <c r="H5999">
        <v>101555.622</v>
      </c>
      <c r="I5999">
        <v>9.1999999999999998E-2</v>
      </c>
      <c r="J5999">
        <v>1.554</v>
      </c>
      <c r="K5999">
        <v>2.8000000000000001E-2</v>
      </c>
      <c r="L5999">
        <v>-3.3559999999999999</v>
      </c>
      <c r="M5999">
        <v>285.245</v>
      </c>
    </row>
    <row r="6000" spans="1:13" x14ac:dyDescent="0.35">
      <c r="A6000">
        <v>5996</v>
      </c>
      <c r="B6000" t="s">
        <v>2905</v>
      </c>
      <c r="C6000">
        <v>0</v>
      </c>
      <c r="D6000">
        <v>14.500999999999999</v>
      </c>
      <c r="E6000">
        <v>14.061999999999999</v>
      </c>
      <c r="F6000">
        <v>6.952</v>
      </c>
      <c r="G6000">
        <v>5.835</v>
      </c>
      <c r="H6000">
        <v>101559.47</v>
      </c>
      <c r="I6000">
        <v>0.11</v>
      </c>
      <c r="J6000">
        <v>0</v>
      </c>
      <c r="K6000">
        <v>0</v>
      </c>
      <c r="L6000">
        <v>-11.648</v>
      </c>
      <c r="M6000">
        <v>297.779</v>
      </c>
    </row>
    <row r="6001" spans="1:13" x14ac:dyDescent="0.35">
      <c r="A6001">
        <v>5997</v>
      </c>
      <c r="B6001" t="s">
        <v>2904</v>
      </c>
      <c r="C6001">
        <v>0</v>
      </c>
      <c r="D6001">
        <v>14.106999999999999</v>
      </c>
      <c r="E6001">
        <v>13.323</v>
      </c>
      <c r="F6001">
        <v>7.1989999999999998</v>
      </c>
      <c r="G6001">
        <v>5.3209999999999997</v>
      </c>
      <c r="H6001">
        <v>101550.855</v>
      </c>
      <c r="I6001">
        <v>0.14799999999999999</v>
      </c>
      <c r="J6001">
        <v>0</v>
      </c>
      <c r="K6001">
        <v>0</v>
      </c>
      <c r="L6001">
        <v>-18.989999999999998</v>
      </c>
      <c r="M6001">
        <v>311.255</v>
      </c>
    </row>
    <row r="6002" spans="1:13" x14ac:dyDescent="0.35">
      <c r="A6002">
        <v>5998</v>
      </c>
      <c r="B6002" t="s">
        <v>2903</v>
      </c>
      <c r="C6002">
        <v>0</v>
      </c>
      <c r="D6002">
        <v>13.686</v>
      </c>
      <c r="E6002">
        <v>12.657999999999999</v>
      </c>
      <c r="F6002">
        <v>7.3259999999999996</v>
      </c>
      <c r="G6002">
        <v>5.3529999999999998</v>
      </c>
      <c r="H6002">
        <v>101542.64</v>
      </c>
      <c r="I6002">
        <v>0.374</v>
      </c>
      <c r="J6002">
        <v>0</v>
      </c>
      <c r="K6002">
        <v>0</v>
      </c>
      <c r="L6002">
        <v>-24.882000000000001</v>
      </c>
      <c r="M6002">
        <v>326.04300000000001</v>
      </c>
    </row>
    <row r="6003" spans="1:13" x14ac:dyDescent="0.35">
      <c r="A6003">
        <v>5999</v>
      </c>
      <c r="B6003" t="s">
        <v>2902</v>
      </c>
      <c r="C6003">
        <v>0</v>
      </c>
      <c r="D6003">
        <v>13.489000000000001</v>
      </c>
      <c r="E6003">
        <v>12.05</v>
      </c>
      <c r="F6003">
        <v>7.2450000000000001</v>
      </c>
      <c r="G6003">
        <v>5.7949999999999999</v>
      </c>
      <c r="H6003">
        <v>101528.891</v>
      </c>
      <c r="I6003">
        <v>0.19600000000000001</v>
      </c>
      <c r="J6003">
        <v>0</v>
      </c>
      <c r="K6003">
        <v>0</v>
      </c>
      <c r="L6003">
        <v>-28.783999999999999</v>
      </c>
      <c r="M6003">
        <v>342.18900000000002</v>
      </c>
    </row>
    <row r="6004" spans="1:13" x14ac:dyDescent="0.35">
      <c r="A6004">
        <v>6000</v>
      </c>
      <c r="B6004" t="s">
        <v>2901</v>
      </c>
      <c r="C6004">
        <v>0</v>
      </c>
      <c r="D6004">
        <v>13.282</v>
      </c>
      <c r="E6004">
        <v>11.377000000000001</v>
      </c>
      <c r="F6004">
        <v>7.2370000000000001</v>
      </c>
      <c r="G6004">
        <v>5.085</v>
      </c>
      <c r="H6004">
        <v>101512.462</v>
      </c>
      <c r="I6004">
        <v>0.14299999999999999</v>
      </c>
      <c r="J6004">
        <v>0</v>
      </c>
      <c r="K6004">
        <v>0</v>
      </c>
      <c r="L6004">
        <v>-30.238</v>
      </c>
      <c r="M6004">
        <v>330.33100000000002</v>
      </c>
    </row>
    <row r="6005" spans="1:13" x14ac:dyDescent="0.35">
      <c r="A6005">
        <v>6001</v>
      </c>
      <c r="B6005" t="s">
        <v>2900</v>
      </c>
      <c r="C6005">
        <v>0</v>
      </c>
      <c r="D6005">
        <v>13.098000000000001</v>
      </c>
      <c r="E6005">
        <v>11.276</v>
      </c>
      <c r="F6005">
        <v>7.282</v>
      </c>
      <c r="G6005">
        <v>4.6660000000000004</v>
      </c>
      <c r="H6005">
        <v>101495.81</v>
      </c>
      <c r="I6005">
        <v>0.11799999999999999</v>
      </c>
      <c r="J6005">
        <v>0</v>
      </c>
      <c r="K6005">
        <v>0</v>
      </c>
      <c r="L6005">
        <v>-29.04</v>
      </c>
      <c r="M6005">
        <v>16.376999999999999</v>
      </c>
    </row>
    <row r="6006" spans="1:13" x14ac:dyDescent="0.35">
      <c r="A6006">
        <v>6002</v>
      </c>
      <c r="B6006" t="s">
        <v>2899</v>
      </c>
      <c r="C6006">
        <v>2E-3</v>
      </c>
      <c r="D6006">
        <v>12.933</v>
      </c>
      <c r="E6006">
        <v>11.179</v>
      </c>
      <c r="F6006">
        <v>7.3929999999999998</v>
      </c>
      <c r="G6006">
        <v>5.3570000000000002</v>
      </c>
      <c r="H6006">
        <v>101490.09600000001</v>
      </c>
      <c r="I6006">
        <v>0.20200000000000001</v>
      </c>
      <c r="J6006">
        <v>0</v>
      </c>
      <c r="K6006">
        <v>0</v>
      </c>
      <c r="L6006">
        <v>-25.361000000000001</v>
      </c>
      <c r="M6006">
        <v>32.643999999999998</v>
      </c>
    </row>
    <row r="6007" spans="1:13" x14ac:dyDescent="0.35">
      <c r="A6007">
        <v>6003</v>
      </c>
      <c r="B6007" t="s">
        <v>2898</v>
      </c>
      <c r="C6007">
        <v>0</v>
      </c>
      <c r="D6007">
        <v>12.79</v>
      </c>
      <c r="E6007">
        <v>11.101000000000001</v>
      </c>
      <c r="F6007">
        <v>7.58</v>
      </c>
      <c r="G6007">
        <v>5.5419999999999998</v>
      </c>
      <c r="H6007">
        <v>101476.777</v>
      </c>
      <c r="I6007">
        <v>0.23799999999999999</v>
      </c>
      <c r="J6007">
        <v>0</v>
      </c>
      <c r="K6007">
        <v>0</v>
      </c>
      <c r="L6007">
        <v>-19.649999999999999</v>
      </c>
      <c r="M6007">
        <v>47.558</v>
      </c>
    </row>
    <row r="6008" spans="1:13" x14ac:dyDescent="0.35">
      <c r="A6008">
        <v>6004</v>
      </c>
      <c r="B6008" t="s">
        <v>2897</v>
      </c>
      <c r="C6008">
        <v>0</v>
      </c>
      <c r="D6008">
        <v>12.603999999999999</v>
      </c>
      <c r="E6008">
        <v>11.025</v>
      </c>
      <c r="F6008">
        <v>7.3760000000000003</v>
      </c>
      <c r="G6008">
        <v>5.0819999999999999</v>
      </c>
      <c r="H6008">
        <v>101454.883</v>
      </c>
      <c r="I6008">
        <v>6.3E-2</v>
      </c>
      <c r="J6008">
        <v>0</v>
      </c>
      <c r="K6008">
        <v>0</v>
      </c>
      <c r="L6008">
        <v>-12.433</v>
      </c>
      <c r="M6008">
        <v>61.164999999999999</v>
      </c>
    </row>
    <row r="6009" spans="1:13" x14ac:dyDescent="0.35">
      <c r="A6009">
        <v>6005</v>
      </c>
      <c r="B6009" t="s">
        <v>2896</v>
      </c>
      <c r="C6009">
        <v>0.29299999999999998</v>
      </c>
      <c r="D6009">
        <v>12.685</v>
      </c>
      <c r="E6009">
        <v>11.013999999999999</v>
      </c>
      <c r="F6009">
        <v>7.5679999999999996</v>
      </c>
      <c r="G6009">
        <v>6.2229999999999999</v>
      </c>
      <c r="H6009">
        <v>101456.30100000001</v>
      </c>
      <c r="I6009">
        <v>3.3000000000000002E-2</v>
      </c>
      <c r="J6009">
        <v>0.29199999999999998</v>
      </c>
      <c r="K6009">
        <v>0</v>
      </c>
      <c r="L6009">
        <v>-4.2270000000000003</v>
      </c>
      <c r="M6009">
        <v>73.783000000000001</v>
      </c>
    </row>
    <row r="6010" spans="1:13" x14ac:dyDescent="0.35">
      <c r="A6010">
        <v>6006</v>
      </c>
      <c r="B6010" t="s">
        <v>2895</v>
      </c>
      <c r="C6010">
        <v>21.731999999999999</v>
      </c>
      <c r="D6010">
        <v>13.176</v>
      </c>
      <c r="E6010">
        <v>11.086</v>
      </c>
      <c r="F6010">
        <v>7.4219999999999997</v>
      </c>
      <c r="G6010">
        <v>6.3079999999999998</v>
      </c>
      <c r="H6010">
        <v>101476.122</v>
      </c>
      <c r="I6010">
        <v>6.2E-2</v>
      </c>
      <c r="J6010">
        <v>20.684000000000001</v>
      </c>
      <c r="K6010">
        <v>1.133</v>
      </c>
      <c r="L6010">
        <v>4.508</v>
      </c>
      <c r="M6010">
        <v>85.891999999999996</v>
      </c>
    </row>
    <row r="6011" spans="1:13" x14ac:dyDescent="0.35">
      <c r="A6011">
        <v>6007</v>
      </c>
      <c r="B6011" t="s">
        <v>2894</v>
      </c>
      <c r="C6011">
        <v>95.587999999999994</v>
      </c>
      <c r="D6011">
        <v>14.504</v>
      </c>
      <c r="E6011">
        <v>11.577999999999999</v>
      </c>
      <c r="F6011">
        <v>7.383</v>
      </c>
      <c r="G6011">
        <v>5.6360000000000001</v>
      </c>
      <c r="H6011">
        <v>101493.77099999999</v>
      </c>
      <c r="I6011">
        <v>8.1000000000000003E-2</v>
      </c>
      <c r="J6011">
        <v>76.453999999999994</v>
      </c>
      <c r="K6011">
        <v>19.369</v>
      </c>
      <c r="L6011">
        <v>13.378</v>
      </c>
      <c r="M6011">
        <v>98.054000000000002</v>
      </c>
    </row>
    <row r="6012" spans="1:13" x14ac:dyDescent="0.35">
      <c r="A6012">
        <v>6008</v>
      </c>
      <c r="B6012" t="s">
        <v>2893</v>
      </c>
      <c r="C6012">
        <v>194.15299999999999</v>
      </c>
      <c r="D6012">
        <v>15.83</v>
      </c>
      <c r="E6012">
        <v>12.089</v>
      </c>
      <c r="F6012">
        <v>7.5549999999999997</v>
      </c>
      <c r="G6012">
        <v>5.6680000000000001</v>
      </c>
      <c r="H6012">
        <v>101516.167</v>
      </c>
      <c r="I6012">
        <v>3.3000000000000002E-2</v>
      </c>
      <c r="J6012">
        <v>129.30500000000001</v>
      </c>
      <c r="K6012">
        <v>64.025000000000006</v>
      </c>
      <c r="L6012">
        <v>21.972999999999999</v>
      </c>
      <c r="M6012">
        <v>110.875</v>
      </c>
    </row>
    <row r="6013" spans="1:13" x14ac:dyDescent="0.35">
      <c r="A6013">
        <v>6009</v>
      </c>
      <c r="B6013" t="s">
        <v>2892</v>
      </c>
      <c r="C6013">
        <v>301.5</v>
      </c>
      <c r="D6013">
        <v>16.98</v>
      </c>
      <c r="E6013">
        <v>12.625999999999999</v>
      </c>
      <c r="F6013">
        <v>7.2770000000000001</v>
      </c>
      <c r="G6013">
        <v>6.1109999999999998</v>
      </c>
      <c r="H6013">
        <v>101539.808</v>
      </c>
      <c r="I6013">
        <v>4.4999999999999998E-2</v>
      </c>
      <c r="J6013">
        <v>179.99199999999999</v>
      </c>
      <c r="K6013">
        <v>117.846</v>
      </c>
      <c r="L6013">
        <v>29.788</v>
      </c>
      <c r="M6013">
        <v>124.955</v>
      </c>
    </row>
    <row r="6014" spans="1:13" x14ac:dyDescent="0.35">
      <c r="A6014">
        <v>6010</v>
      </c>
      <c r="B6014" t="s">
        <v>2891</v>
      </c>
      <c r="C6014">
        <v>353.298</v>
      </c>
      <c r="D6014">
        <v>17.492999999999999</v>
      </c>
      <c r="E6014">
        <v>13.779</v>
      </c>
      <c r="F6014">
        <v>6.8970000000000002</v>
      </c>
      <c r="G6014">
        <v>5.73</v>
      </c>
      <c r="H6014">
        <v>101571.084</v>
      </c>
      <c r="I6014">
        <v>0.114</v>
      </c>
      <c r="J6014">
        <v>203.18299999999999</v>
      </c>
      <c r="K6014">
        <v>146.886</v>
      </c>
      <c r="L6014">
        <v>36.347999999999999</v>
      </c>
      <c r="M6014">
        <v>141.19399999999999</v>
      </c>
    </row>
    <row r="6015" spans="1:13" x14ac:dyDescent="0.35">
      <c r="A6015">
        <v>6011</v>
      </c>
      <c r="B6015" t="s">
        <v>2890</v>
      </c>
      <c r="C6015">
        <v>407.08800000000002</v>
      </c>
      <c r="D6015">
        <v>18.423999999999999</v>
      </c>
      <c r="E6015">
        <v>13.500999999999999</v>
      </c>
      <c r="F6015">
        <v>7.3609999999999998</v>
      </c>
      <c r="G6015">
        <v>6.0279999999999996</v>
      </c>
      <c r="H6015">
        <v>101549.99</v>
      </c>
      <c r="I6015">
        <v>6.7000000000000004E-2</v>
      </c>
      <c r="J6015">
        <v>222.839</v>
      </c>
      <c r="K6015">
        <v>185.761</v>
      </c>
      <c r="L6015">
        <v>40.716999999999999</v>
      </c>
      <c r="M6015">
        <v>159.33799999999999</v>
      </c>
    </row>
    <row r="6016" spans="1:13" x14ac:dyDescent="0.35">
      <c r="A6016">
        <v>6012</v>
      </c>
      <c r="B6016" t="s">
        <v>2889</v>
      </c>
      <c r="C6016">
        <v>416.358</v>
      </c>
      <c r="D6016">
        <v>18.824000000000002</v>
      </c>
      <c r="E6016">
        <v>13.874000000000001</v>
      </c>
      <c r="F6016">
        <v>7.0190000000000001</v>
      </c>
      <c r="G6016">
        <v>5.2859999999999996</v>
      </c>
      <c r="H6016">
        <v>101553.401</v>
      </c>
      <c r="I6016">
        <v>0.01</v>
      </c>
      <c r="J6016">
        <v>239.47399999999999</v>
      </c>
      <c r="K6016">
        <v>175.65799999999999</v>
      </c>
      <c r="L6016">
        <v>42.360999999999997</v>
      </c>
      <c r="M6016">
        <v>179.19200000000001</v>
      </c>
    </row>
    <row r="6017" spans="1:13" x14ac:dyDescent="0.35">
      <c r="A6017">
        <v>6013</v>
      </c>
      <c r="B6017" t="s">
        <v>2888</v>
      </c>
      <c r="C6017">
        <v>414.91199999999998</v>
      </c>
      <c r="D6017">
        <v>18.975999999999999</v>
      </c>
      <c r="E6017">
        <v>14.394</v>
      </c>
      <c r="F6017">
        <v>6.9550000000000001</v>
      </c>
      <c r="G6017">
        <v>5.548</v>
      </c>
      <c r="H6017">
        <v>101553.092</v>
      </c>
      <c r="I6017">
        <v>1.6E-2</v>
      </c>
      <c r="J6017">
        <v>234.65100000000001</v>
      </c>
      <c r="K6017">
        <v>180.34</v>
      </c>
      <c r="L6017">
        <v>40.93</v>
      </c>
      <c r="M6017">
        <v>199.10599999999999</v>
      </c>
    </row>
    <row r="6018" spans="1:13" x14ac:dyDescent="0.35">
      <c r="A6018">
        <v>6014</v>
      </c>
      <c r="B6018" t="s">
        <v>2887</v>
      </c>
      <c r="C6018">
        <v>357.87</v>
      </c>
      <c r="D6018">
        <v>18.876000000000001</v>
      </c>
      <c r="E6018">
        <v>14.726000000000001</v>
      </c>
      <c r="F6018">
        <v>7.0940000000000003</v>
      </c>
      <c r="G6018">
        <v>5.4870000000000001</v>
      </c>
      <c r="H6018">
        <v>101542.712</v>
      </c>
      <c r="I6018">
        <v>2.5000000000000001E-2</v>
      </c>
      <c r="J6018">
        <v>209.96600000000001</v>
      </c>
      <c r="K6018">
        <v>149.47900000000001</v>
      </c>
      <c r="L6018">
        <v>36.659999999999997</v>
      </c>
      <c r="M6018">
        <v>217.59899999999999</v>
      </c>
    </row>
    <row r="6019" spans="1:13" x14ac:dyDescent="0.35">
      <c r="A6019">
        <v>6015</v>
      </c>
      <c r="B6019" t="s">
        <v>2886</v>
      </c>
      <c r="C6019">
        <v>267.786</v>
      </c>
      <c r="D6019">
        <v>18.507000000000001</v>
      </c>
      <c r="E6019">
        <v>14.901999999999999</v>
      </c>
      <c r="F6019">
        <v>7.27</v>
      </c>
      <c r="G6019">
        <v>5.9690000000000003</v>
      </c>
      <c r="H6019">
        <v>101537.68700000001</v>
      </c>
      <c r="I6019">
        <v>8.8999999999999996E-2</v>
      </c>
      <c r="J6019">
        <v>167.36500000000001</v>
      </c>
      <c r="K6019">
        <v>104.42100000000001</v>
      </c>
      <c r="L6019">
        <v>30.312999999999999</v>
      </c>
      <c r="M6019">
        <v>233.72499999999999</v>
      </c>
    </row>
    <row r="6020" spans="1:13" x14ac:dyDescent="0.35">
      <c r="A6020">
        <v>6016</v>
      </c>
      <c r="B6020" t="s">
        <v>2885</v>
      </c>
      <c r="C6020">
        <v>192.672</v>
      </c>
      <c r="D6020">
        <v>17.989999999999998</v>
      </c>
      <c r="E6020">
        <v>15.106999999999999</v>
      </c>
      <c r="F6020">
        <v>7.3280000000000003</v>
      </c>
      <c r="G6020">
        <v>5.9409999999999998</v>
      </c>
      <c r="H6020">
        <v>101535.63400000001</v>
      </c>
      <c r="I6020">
        <v>4.4999999999999998E-2</v>
      </c>
      <c r="J6020">
        <v>122.01900000000001</v>
      </c>
      <c r="K6020">
        <v>73.551000000000002</v>
      </c>
      <c r="L6020">
        <v>22.533999999999999</v>
      </c>
      <c r="M6020">
        <v>247.976</v>
      </c>
    </row>
    <row r="6021" spans="1:13" x14ac:dyDescent="0.35">
      <c r="A6021">
        <v>6017</v>
      </c>
      <c r="B6021" t="s">
        <v>2884</v>
      </c>
      <c r="C6021">
        <v>111.652</v>
      </c>
      <c r="D6021">
        <v>17.196999999999999</v>
      </c>
      <c r="E6021">
        <v>15.282999999999999</v>
      </c>
      <c r="F6021">
        <v>7.694</v>
      </c>
      <c r="G6021">
        <v>5.6070000000000002</v>
      </c>
      <c r="H6021">
        <v>101533.939</v>
      </c>
      <c r="I6021">
        <v>0.11</v>
      </c>
      <c r="J6021">
        <v>75.430000000000007</v>
      </c>
      <c r="K6021">
        <v>36.537999999999997</v>
      </c>
      <c r="L6021">
        <v>13.96</v>
      </c>
      <c r="M6021">
        <v>260.85899999999998</v>
      </c>
    </row>
    <row r="6022" spans="1:13" x14ac:dyDescent="0.35">
      <c r="A6022">
        <v>6018</v>
      </c>
      <c r="B6022" t="s">
        <v>2883</v>
      </c>
      <c r="C6022">
        <v>33.36</v>
      </c>
      <c r="D6022">
        <v>15.939</v>
      </c>
      <c r="E6022">
        <v>15.254</v>
      </c>
      <c r="F6022">
        <v>7.782</v>
      </c>
      <c r="G6022">
        <v>5.4459999999999997</v>
      </c>
      <c r="H6022">
        <v>101538.982</v>
      </c>
      <c r="I6022">
        <v>0.13500000000000001</v>
      </c>
      <c r="J6022">
        <v>26.992000000000001</v>
      </c>
      <c r="K6022">
        <v>6.3860000000000001</v>
      </c>
      <c r="L6022">
        <v>5.069</v>
      </c>
      <c r="M6022">
        <v>273.03199999999998</v>
      </c>
    </row>
    <row r="6023" spans="1:13" x14ac:dyDescent="0.35">
      <c r="A6023">
        <v>6019</v>
      </c>
      <c r="B6023" t="s">
        <v>2882</v>
      </c>
      <c r="C6023">
        <v>0.65600000000000003</v>
      </c>
      <c r="D6023">
        <v>14.741</v>
      </c>
      <c r="E6023">
        <v>14.381</v>
      </c>
      <c r="F6023">
        <v>7.665</v>
      </c>
      <c r="G6023">
        <v>5.6379999999999999</v>
      </c>
      <c r="H6023">
        <v>101564.295</v>
      </c>
      <c r="I6023">
        <v>0.35599999999999998</v>
      </c>
      <c r="J6023">
        <v>0.65200000000000002</v>
      </c>
      <c r="K6023">
        <v>4.0000000000000001E-3</v>
      </c>
      <c r="L6023">
        <v>-3.7189999999999999</v>
      </c>
      <c r="M6023">
        <v>285.10899999999998</v>
      </c>
    </row>
    <row r="6024" spans="1:13" x14ac:dyDescent="0.35">
      <c r="A6024">
        <v>6020</v>
      </c>
      <c r="B6024" t="s">
        <v>2881</v>
      </c>
      <c r="C6024">
        <v>0</v>
      </c>
      <c r="D6024">
        <v>14.071999999999999</v>
      </c>
      <c r="E6024">
        <v>13.752000000000001</v>
      </c>
      <c r="F6024">
        <v>7.5410000000000004</v>
      </c>
      <c r="G6024">
        <v>5.3490000000000002</v>
      </c>
      <c r="H6024">
        <v>101572.598</v>
      </c>
      <c r="I6024">
        <v>0.41499999999999998</v>
      </c>
      <c r="J6024">
        <v>0</v>
      </c>
      <c r="K6024">
        <v>0</v>
      </c>
      <c r="L6024">
        <v>-12.006</v>
      </c>
      <c r="M6024">
        <v>297.64299999999997</v>
      </c>
    </row>
    <row r="6025" spans="1:13" x14ac:dyDescent="0.35">
      <c r="A6025">
        <v>6021</v>
      </c>
      <c r="B6025" t="s">
        <v>2880</v>
      </c>
      <c r="C6025">
        <v>0</v>
      </c>
      <c r="D6025">
        <v>13.775</v>
      </c>
      <c r="E6025">
        <v>13.217000000000001</v>
      </c>
      <c r="F6025">
        <v>7.7789999999999999</v>
      </c>
      <c r="G6025">
        <v>5.718</v>
      </c>
      <c r="H6025">
        <v>101564.069</v>
      </c>
      <c r="I6025">
        <v>0.13100000000000001</v>
      </c>
      <c r="J6025">
        <v>0</v>
      </c>
      <c r="K6025">
        <v>0</v>
      </c>
      <c r="L6025">
        <v>-19.361999999999998</v>
      </c>
      <c r="M6025">
        <v>311.15800000000002</v>
      </c>
    </row>
    <row r="6026" spans="1:13" x14ac:dyDescent="0.35">
      <c r="A6026">
        <v>6022</v>
      </c>
      <c r="B6026" t="s">
        <v>2879</v>
      </c>
      <c r="C6026">
        <v>0</v>
      </c>
      <c r="D6026">
        <v>13.628</v>
      </c>
      <c r="E6026">
        <v>12.66</v>
      </c>
      <c r="F6026">
        <v>7.8620000000000001</v>
      </c>
      <c r="G6026">
        <v>5.91</v>
      </c>
      <c r="H6026">
        <v>101548.444</v>
      </c>
      <c r="I6026">
        <v>0.23100000000000001</v>
      </c>
      <c r="J6026">
        <v>0</v>
      </c>
      <c r="K6026">
        <v>0</v>
      </c>
      <c r="L6026">
        <v>-25.263999999999999</v>
      </c>
      <c r="M6026">
        <v>325.99299999999999</v>
      </c>
    </row>
    <row r="6027" spans="1:13" x14ac:dyDescent="0.35">
      <c r="A6027">
        <v>6023</v>
      </c>
      <c r="B6027" t="s">
        <v>2878</v>
      </c>
      <c r="C6027">
        <v>0</v>
      </c>
      <c r="D6027">
        <v>13.492000000000001</v>
      </c>
      <c r="E6027">
        <v>12.125999999999999</v>
      </c>
      <c r="F6027">
        <v>8.1150000000000002</v>
      </c>
      <c r="G6027">
        <v>5.5890000000000004</v>
      </c>
      <c r="H6027">
        <v>101526.63499999999</v>
      </c>
      <c r="I6027">
        <v>8.7999999999999995E-2</v>
      </c>
      <c r="J6027">
        <v>0</v>
      </c>
      <c r="K6027">
        <v>0</v>
      </c>
      <c r="L6027">
        <v>-29.164999999999999</v>
      </c>
      <c r="M6027">
        <v>342.20699999999999</v>
      </c>
    </row>
    <row r="6028" spans="1:13" x14ac:dyDescent="0.35">
      <c r="A6028">
        <v>6024</v>
      </c>
      <c r="B6028" t="s">
        <v>2877</v>
      </c>
      <c r="C6028">
        <v>0</v>
      </c>
      <c r="D6028">
        <v>13.55</v>
      </c>
      <c r="E6028">
        <v>11.628</v>
      </c>
      <c r="F6028">
        <v>8.2579999999999991</v>
      </c>
      <c r="G6028">
        <v>5.9329999999999998</v>
      </c>
      <c r="H6028">
        <v>101504.78200000001</v>
      </c>
      <c r="I6028">
        <v>0.19700000000000001</v>
      </c>
      <c r="J6028">
        <v>0</v>
      </c>
      <c r="K6028">
        <v>0</v>
      </c>
      <c r="L6028">
        <v>-30.613</v>
      </c>
      <c r="M6028">
        <v>330.42599999999999</v>
      </c>
    </row>
    <row r="6029" spans="1:13" x14ac:dyDescent="0.35">
      <c r="A6029">
        <v>6025</v>
      </c>
      <c r="B6029" t="s">
        <v>2876</v>
      </c>
      <c r="C6029">
        <v>0</v>
      </c>
      <c r="D6029">
        <v>13.513</v>
      </c>
      <c r="E6029">
        <v>11.595000000000001</v>
      </c>
      <c r="F6029">
        <v>8.2149999999999999</v>
      </c>
      <c r="G6029">
        <v>5.8440000000000003</v>
      </c>
      <c r="H6029">
        <v>101474.516</v>
      </c>
      <c r="I6029">
        <v>0.252</v>
      </c>
      <c r="J6029">
        <v>0</v>
      </c>
      <c r="K6029">
        <v>0</v>
      </c>
      <c r="L6029">
        <v>-29.393999999999998</v>
      </c>
      <c r="M6029">
        <v>16.545999999999999</v>
      </c>
    </row>
    <row r="6030" spans="1:13" x14ac:dyDescent="0.35">
      <c r="A6030">
        <v>6026</v>
      </c>
      <c r="B6030" t="s">
        <v>2875</v>
      </c>
      <c r="C6030">
        <v>0</v>
      </c>
      <c r="D6030">
        <v>13.298999999999999</v>
      </c>
      <c r="E6030">
        <v>11.62</v>
      </c>
      <c r="F6030">
        <v>8.093</v>
      </c>
      <c r="G6030">
        <v>6.2489999999999997</v>
      </c>
      <c r="H6030">
        <v>101457.64</v>
      </c>
      <c r="I6030">
        <v>0.14799999999999999</v>
      </c>
      <c r="J6030">
        <v>0</v>
      </c>
      <c r="K6030">
        <v>0</v>
      </c>
      <c r="L6030">
        <v>-25.687999999999999</v>
      </c>
      <c r="M6030">
        <v>32.868000000000002</v>
      </c>
    </row>
    <row r="6031" spans="1:13" x14ac:dyDescent="0.35">
      <c r="A6031">
        <v>6027</v>
      </c>
      <c r="B6031" t="s">
        <v>2874</v>
      </c>
      <c r="C6031">
        <v>0</v>
      </c>
      <c r="D6031">
        <v>13.199</v>
      </c>
      <c r="E6031">
        <v>11.68</v>
      </c>
      <c r="F6031">
        <v>8.1760000000000002</v>
      </c>
      <c r="G6031">
        <v>5.84</v>
      </c>
      <c r="H6031">
        <v>101399.031</v>
      </c>
      <c r="I6031">
        <v>0.222</v>
      </c>
      <c r="J6031">
        <v>0</v>
      </c>
      <c r="K6031">
        <v>0</v>
      </c>
      <c r="L6031">
        <v>-19.942</v>
      </c>
      <c r="M6031">
        <v>47.829000000000001</v>
      </c>
    </row>
    <row r="6032" spans="1:13" x14ac:dyDescent="0.35">
      <c r="A6032">
        <v>6028</v>
      </c>
      <c r="B6032" t="s">
        <v>2873</v>
      </c>
      <c r="C6032">
        <v>0</v>
      </c>
      <c r="D6032">
        <v>13.208</v>
      </c>
      <c r="E6032">
        <v>11.628</v>
      </c>
      <c r="F6032">
        <v>8.3580000000000005</v>
      </c>
      <c r="G6032">
        <v>5.9790000000000001</v>
      </c>
      <c r="H6032">
        <v>101413.552</v>
      </c>
      <c r="I6032">
        <v>4.7E-2</v>
      </c>
      <c r="J6032">
        <v>0</v>
      </c>
      <c r="K6032">
        <v>0</v>
      </c>
      <c r="L6032">
        <v>-12.692</v>
      </c>
      <c r="M6032">
        <v>61.463999999999999</v>
      </c>
    </row>
    <row r="6033" spans="1:13" x14ac:dyDescent="0.35">
      <c r="A6033">
        <v>6029</v>
      </c>
      <c r="B6033" t="s">
        <v>2872</v>
      </c>
      <c r="C6033">
        <v>0.255</v>
      </c>
      <c r="D6033">
        <v>13.089</v>
      </c>
      <c r="E6033">
        <v>11.583</v>
      </c>
      <c r="F6033">
        <v>8.2840000000000007</v>
      </c>
      <c r="G6033">
        <v>5.4980000000000002</v>
      </c>
      <c r="H6033">
        <v>101408.277</v>
      </c>
      <c r="I6033">
        <v>0.16400000000000001</v>
      </c>
      <c r="J6033">
        <v>0.26200000000000001</v>
      </c>
      <c r="K6033">
        <v>0</v>
      </c>
      <c r="L6033">
        <v>-4.5110000000000001</v>
      </c>
      <c r="M6033">
        <v>74.034000000000006</v>
      </c>
    </row>
    <row r="6034" spans="1:13" x14ac:dyDescent="0.35">
      <c r="A6034">
        <v>6030</v>
      </c>
      <c r="B6034" t="s">
        <v>2871</v>
      </c>
      <c r="C6034">
        <v>20.998000000000001</v>
      </c>
      <c r="D6034">
        <v>13.462999999999999</v>
      </c>
      <c r="E6034">
        <v>11.58</v>
      </c>
      <c r="F6034">
        <v>8.3699999999999992</v>
      </c>
      <c r="G6034">
        <v>5.0940000000000003</v>
      </c>
      <c r="H6034">
        <v>101422.06</v>
      </c>
      <c r="I6034">
        <v>0.20799999999999999</v>
      </c>
      <c r="J6034">
        <v>18.940000000000001</v>
      </c>
      <c r="K6034">
        <v>2.5939999999999999</v>
      </c>
      <c r="L6034">
        <v>4.258</v>
      </c>
      <c r="M6034">
        <v>86.183999999999997</v>
      </c>
    </row>
    <row r="6035" spans="1:13" x14ac:dyDescent="0.35">
      <c r="A6035">
        <v>6031</v>
      </c>
      <c r="B6035" t="s">
        <v>2870</v>
      </c>
      <c r="C6035">
        <v>95.228999999999999</v>
      </c>
      <c r="D6035">
        <v>14.529</v>
      </c>
      <c r="E6035">
        <v>12.002000000000001</v>
      </c>
      <c r="F6035">
        <v>7.976</v>
      </c>
      <c r="G6035">
        <v>5.4240000000000004</v>
      </c>
      <c r="H6035">
        <v>101433.814</v>
      </c>
      <c r="I6035">
        <v>0.249</v>
      </c>
      <c r="J6035">
        <v>66.704999999999998</v>
      </c>
      <c r="K6035">
        <v>31.074000000000002</v>
      </c>
      <c r="L6035">
        <v>13.127000000000001</v>
      </c>
      <c r="M6035">
        <v>98.350999999999999</v>
      </c>
    </row>
    <row r="6036" spans="1:13" x14ac:dyDescent="0.35">
      <c r="A6036">
        <v>6032</v>
      </c>
      <c r="B6036" t="s">
        <v>2869</v>
      </c>
      <c r="C6036">
        <v>187.02799999999999</v>
      </c>
      <c r="D6036">
        <v>15.599</v>
      </c>
      <c r="E6036">
        <v>12.467000000000001</v>
      </c>
      <c r="F6036">
        <v>7.7530000000000001</v>
      </c>
      <c r="G6036">
        <v>5.37</v>
      </c>
      <c r="H6036">
        <v>101447.82</v>
      </c>
      <c r="I6036">
        <v>0.46100000000000002</v>
      </c>
      <c r="J6036">
        <v>104.224</v>
      </c>
      <c r="K6036">
        <v>87.518000000000001</v>
      </c>
      <c r="L6036">
        <v>21.69</v>
      </c>
      <c r="M6036">
        <v>111.146</v>
      </c>
    </row>
    <row r="6037" spans="1:13" x14ac:dyDescent="0.35">
      <c r="A6037">
        <v>6033</v>
      </c>
      <c r="B6037" t="s">
        <v>2868</v>
      </c>
      <c r="C6037">
        <v>276.85300000000001</v>
      </c>
      <c r="D6037">
        <v>16.663</v>
      </c>
      <c r="E6037">
        <v>12.923</v>
      </c>
      <c r="F6037">
        <v>7.702</v>
      </c>
      <c r="G6037">
        <v>5.4960000000000004</v>
      </c>
      <c r="H6037">
        <v>101461.70299999999</v>
      </c>
      <c r="I6037">
        <v>0.495</v>
      </c>
      <c r="J6037">
        <v>142.36099999999999</v>
      </c>
      <c r="K6037">
        <v>139.399</v>
      </c>
      <c r="L6037">
        <v>29.53</v>
      </c>
      <c r="M6037">
        <v>125.309</v>
      </c>
    </row>
    <row r="6038" spans="1:13" x14ac:dyDescent="0.35">
      <c r="A6038">
        <v>6034</v>
      </c>
      <c r="B6038" t="s">
        <v>2867</v>
      </c>
      <c r="C6038">
        <v>319.13600000000002</v>
      </c>
      <c r="D6038">
        <v>17.341999999999999</v>
      </c>
      <c r="E6038">
        <v>13.302</v>
      </c>
      <c r="F6038">
        <v>7.6120000000000001</v>
      </c>
      <c r="G6038">
        <v>5.7359999999999998</v>
      </c>
      <c r="H6038">
        <v>101458.531</v>
      </c>
      <c r="I6038">
        <v>0.18</v>
      </c>
      <c r="J6038">
        <v>180.745</v>
      </c>
      <c r="K6038">
        <v>142.917</v>
      </c>
      <c r="L6038">
        <v>35.988</v>
      </c>
      <c r="M6038">
        <v>141.35400000000001</v>
      </c>
    </row>
    <row r="6039" spans="1:13" x14ac:dyDescent="0.35">
      <c r="A6039">
        <v>6035</v>
      </c>
      <c r="B6039" t="s">
        <v>2866</v>
      </c>
      <c r="C6039">
        <v>355.94799999999998</v>
      </c>
      <c r="D6039">
        <v>17.920000000000002</v>
      </c>
      <c r="E6039">
        <v>13.744999999999999</v>
      </c>
      <c r="F6039">
        <v>7.5789999999999997</v>
      </c>
      <c r="G6039">
        <v>5.7060000000000004</v>
      </c>
      <c r="H6039">
        <v>101406.817</v>
      </c>
      <c r="I6039">
        <v>0.16300000000000001</v>
      </c>
      <c r="J6039">
        <v>202.238</v>
      </c>
      <c r="K6039">
        <v>160.863</v>
      </c>
      <c r="L6039">
        <v>40.359000000000002</v>
      </c>
      <c r="M6039">
        <v>159.55699999999999</v>
      </c>
    </row>
    <row r="6040" spans="1:13" x14ac:dyDescent="0.35">
      <c r="A6040">
        <v>6036</v>
      </c>
      <c r="B6040" t="s">
        <v>2865</v>
      </c>
      <c r="C6040">
        <v>395.125</v>
      </c>
      <c r="D6040">
        <v>18.47</v>
      </c>
      <c r="E6040">
        <v>13.941000000000001</v>
      </c>
      <c r="F6040">
        <v>7.5730000000000004</v>
      </c>
      <c r="G6040">
        <v>5.5549999999999997</v>
      </c>
      <c r="H6040">
        <v>101452.16099999999</v>
      </c>
      <c r="I6040">
        <v>0.17799999999999999</v>
      </c>
      <c r="J6040">
        <v>204.3</v>
      </c>
      <c r="K6040">
        <v>196.38200000000001</v>
      </c>
      <c r="L6040">
        <v>41.984999999999999</v>
      </c>
      <c r="M6040">
        <v>179.369</v>
      </c>
    </row>
    <row r="6041" spans="1:13" x14ac:dyDescent="0.35">
      <c r="A6041">
        <v>6037</v>
      </c>
      <c r="B6041" t="s">
        <v>2864</v>
      </c>
      <c r="C6041">
        <v>383.36099999999999</v>
      </c>
      <c r="D6041">
        <v>18.515000000000001</v>
      </c>
      <c r="E6041">
        <v>14.285</v>
      </c>
      <c r="F6041">
        <v>7.5609999999999999</v>
      </c>
      <c r="G6041">
        <v>5.726</v>
      </c>
      <c r="H6041">
        <v>101445.639</v>
      </c>
      <c r="I6041">
        <v>0.25900000000000001</v>
      </c>
      <c r="J6041">
        <v>201.666</v>
      </c>
      <c r="K6041">
        <v>189.10900000000001</v>
      </c>
      <c r="L6041">
        <v>40.545999999999999</v>
      </c>
      <c r="M6041">
        <v>199.096</v>
      </c>
    </row>
    <row r="6042" spans="1:13" x14ac:dyDescent="0.35">
      <c r="A6042">
        <v>6038</v>
      </c>
      <c r="B6042" t="s">
        <v>2863</v>
      </c>
      <c r="C6042">
        <v>317.54500000000002</v>
      </c>
      <c r="D6042">
        <v>18.547000000000001</v>
      </c>
      <c r="E6042">
        <v>14.555999999999999</v>
      </c>
      <c r="F6042">
        <v>7.3940000000000001</v>
      </c>
      <c r="G6042">
        <v>5.6210000000000004</v>
      </c>
      <c r="H6042">
        <v>101436.075</v>
      </c>
      <c r="I6042">
        <v>0.13</v>
      </c>
      <c r="J6042">
        <v>185.572</v>
      </c>
      <c r="K6042">
        <v>138.869</v>
      </c>
      <c r="L6042">
        <v>36.307000000000002</v>
      </c>
      <c r="M6042">
        <v>217.43700000000001</v>
      </c>
    </row>
    <row r="6043" spans="1:13" x14ac:dyDescent="0.35">
      <c r="A6043">
        <v>6039</v>
      </c>
      <c r="B6043" t="s">
        <v>2862</v>
      </c>
      <c r="C6043">
        <v>261.96600000000001</v>
      </c>
      <c r="D6043">
        <v>18.166</v>
      </c>
      <c r="E6043">
        <v>14.853999999999999</v>
      </c>
      <c r="F6043">
        <v>7.3010000000000002</v>
      </c>
      <c r="G6043">
        <v>5.4240000000000004</v>
      </c>
      <c r="H6043">
        <v>101374.17600000001</v>
      </c>
      <c r="I6043">
        <v>5.8999999999999997E-2</v>
      </c>
      <c r="J6043">
        <v>153.245</v>
      </c>
      <c r="K6043">
        <v>119.971</v>
      </c>
      <c r="L6043">
        <v>29.937999999999999</v>
      </c>
      <c r="M6043">
        <v>233.59899999999999</v>
      </c>
    </row>
    <row r="6044" spans="1:13" x14ac:dyDescent="0.35">
      <c r="A6044">
        <v>6040</v>
      </c>
      <c r="B6044" t="s">
        <v>2861</v>
      </c>
      <c r="C6044">
        <v>197.23699999999999</v>
      </c>
      <c r="D6044">
        <v>18.14</v>
      </c>
      <c r="E6044">
        <v>15.006</v>
      </c>
      <c r="F6044">
        <v>6.9470000000000001</v>
      </c>
      <c r="G6044">
        <v>5.1580000000000004</v>
      </c>
      <c r="H6044">
        <v>101414.038</v>
      </c>
      <c r="I6044">
        <v>0.30499999999999999</v>
      </c>
      <c r="J6044">
        <v>116.26300000000001</v>
      </c>
      <c r="K6044">
        <v>85.475999999999999</v>
      </c>
      <c r="L6044">
        <v>22.135999999999999</v>
      </c>
      <c r="M6044">
        <v>247.886</v>
      </c>
    </row>
    <row r="6045" spans="1:13" x14ac:dyDescent="0.35">
      <c r="A6045">
        <v>6041</v>
      </c>
      <c r="B6045" t="s">
        <v>2860</v>
      </c>
      <c r="C6045">
        <v>108.756</v>
      </c>
      <c r="D6045">
        <v>17.378</v>
      </c>
      <c r="E6045">
        <v>15.138</v>
      </c>
      <c r="F6045">
        <v>6.7949999999999999</v>
      </c>
      <c r="G6045">
        <v>5.5209999999999999</v>
      </c>
      <c r="H6045">
        <v>101412.63400000001</v>
      </c>
      <c r="I6045">
        <v>7.5999999999999998E-2</v>
      </c>
      <c r="J6045">
        <v>74.138000000000005</v>
      </c>
      <c r="K6045">
        <v>36.427999999999997</v>
      </c>
      <c r="L6045">
        <v>13.631</v>
      </c>
      <c r="M6045">
        <v>260.66500000000002</v>
      </c>
    </row>
    <row r="6046" spans="1:13" x14ac:dyDescent="0.35">
      <c r="A6046">
        <v>6042</v>
      </c>
      <c r="B6046" t="s">
        <v>2859</v>
      </c>
      <c r="C6046">
        <v>31.507000000000001</v>
      </c>
      <c r="D6046">
        <v>16.065000000000001</v>
      </c>
      <c r="E6046">
        <v>15.202999999999999</v>
      </c>
      <c r="F6046">
        <v>6.6310000000000002</v>
      </c>
      <c r="G6046">
        <v>4.9690000000000003</v>
      </c>
      <c r="H6046">
        <v>101416.746</v>
      </c>
      <c r="I6046">
        <v>0.13100000000000001</v>
      </c>
      <c r="J6046">
        <v>25.734999999999999</v>
      </c>
      <c r="K6046">
        <v>6.0940000000000003</v>
      </c>
      <c r="L6046">
        <v>4.7160000000000002</v>
      </c>
      <c r="M6046">
        <v>272.87599999999998</v>
      </c>
    </row>
    <row r="6047" spans="1:13" x14ac:dyDescent="0.35">
      <c r="A6047">
        <v>6043</v>
      </c>
      <c r="B6047" t="s">
        <v>2858</v>
      </c>
      <c r="C6047">
        <v>0.374</v>
      </c>
      <c r="D6047">
        <v>14.768000000000001</v>
      </c>
      <c r="E6047">
        <v>14.359</v>
      </c>
      <c r="F6047">
        <v>6.7380000000000004</v>
      </c>
      <c r="G6047">
        <v>4.4020000000000001</v>
      </c>
      <c r="H6047">
        <v>101501.87699999999</v>
      </c>
      <c r="I6047">
        <v>0.23</v>
      </c>
      <c r="J6047">
        <v>0.37</v>
      </c>
      <c r="K6047">
        <v>3.0000000000000001E-3</v>
      </c>
      <c r="L6047">
        <v>-4.0730000000000004</v>
      </c>
      <c r="M6047">
        <v>284.96199999999999</v>
      </c>
    </row>
    <row r="6048" spans="1:13" x14ac:dyDescent="0.35">
      <c r="A6048">
        <v>6044</v>
      </c>
      <c r="B6048" t="s">
        <v>2857</v>
      </c>
      <c r="C6048">
        <v>0</v>
      </c>
      <c r="D6048">
        <v>14.273999999999999</v>
      </c>
      <c r="E6048">
        <v>13.698</v>
      </c>
      <c r="F6048">
        <v>6.6449999999999996</v>
      </c>
      <c r="G6048">
        <v>4.5570000000000004</v>
      </c>
      <c r="H6048">
        <v>101478.701</v>
      </c>
      <c r="I6048">
        <v>0.188</v>
      </c>
      <c r="J6048">
        <v>0</v>
      </c>
      <c r="K6048">
        <v>0</v>
      </c>
      <c r="L6048">
        <v>-12.352</v>
      </c>
      <c r="M6048">
        <v>297.48</v>
      </c>
    </row>
    <row r="6049" spans="1:13" x14ac:dyDescent="0.35">
      <c r="A6049">
        <v>6045</v>
      </c>
      <c r="B6049" t="s">
        <v>2856</v>
      </c>
      <c r="C6049">
        <v>0</v>
      </c>
      <c r="D6049">
        <v>13.781000000000001</v>
      </c>
      <c r="E6049">
        <v>13.031000000000001</v>
      </c>
      <c r="F6049">
        <v>6.54</v>
      </c>
      <c r="G6049">
        <v>4.82</v>
      </c>
      <c r="H6049">
        <v>101458.68700000001</v>
      </c>
      <c r="I6049">
        <v>0.185</v>
      </c>
      <c r="J6049">
        <v>0</v>
      </c>
      <c r="K6049">
        <v>0</v>
      </c>
      <c r="L6049">
        <v>-19.771000000000001</v>
      </c>
      <c r="M6049">
        <v>311.13400000000001</v>
      </c>
    </row>
    <row r="6050" spans="1:13" x14ac:dyDescent="0.35">
      <c r="A6050">
        <v>6046</v>
      </c>
      <c r="B6050" t="s">
        <v>2855</v>
      </c>
      <c r="C6050">
        <v>0</v>
      </c>
      <c r="D6050">
        <v>13.377000000000001</v>
      </c>
      <c r="E6050">
        <v>12.417</v>
      </c>
      <c r="F6050">
        <v>6.5289999999999999</v>
      </c>
      <c r="G6050">
        <v>4.7370000000000001</v>
      </c>
      <c r="H6050">
        <v>101456.182</v>
      </c>
      <c r="I6050">
        <v>0.41199999999999998</v>
      </c>
      <c r="J6050">
        <v>0</v>
      </c>
      <c r="K6050">
        <v>0</v>
      </c>
      <c r="L6050">
        <v>-25.672999999999998</v>
      </c>
      <c r="M6050">
        <v>326.024</v>
      </c>
    </row>
    <row r="6051" spans="1:13" x14ac:dyDescent="0.35">
      <c r="A6051">
        <v>6047</v>
      </c>
      <c r="B6051" t="s">
        <v>2854</v>
      </c>
      <c r="C6051">
        <v>0</v>
      </c>
      <c r="D6051">
        <v>13.287000000000001</v>
      </c>
      <c r="E6051">
        <v>11.827</v>
      </c>
      <c r="F6051">
        <v>6.4619999999999997</v>
      </c>
      <c r="G6051">
        <v>5.1210000000000004</v>
      </c>
      <c r="H6051">
        <v>101448.44100000001</v>
      </c>
      <c r="I6051">
        <v>0.23599999999999999</v>
      </c>
      <c r="J6051">
        <v>0</v>
      </c>
      <c r="K6051">
        <v>0</v>
      </c>
      <c r="L6051">
        <v>-29.553000000000001</v>
      </c>
      <c r="M6051">
        <v>342.22500000000002</v>
      </c>
    </row>
    <row r="6052" spans="1:13" x14ac:dyDescent="0.35">
      <c r="A6052">
        <v>6048</v>
      </c>
      <c r="B6052" t="s">
        <v>2853</v>
      </c>
      <c r="C6052">
        <v>0</v>
      </c>
      <c r="D6052">
        <v>13.17</v>
      </c>
      <c r="E6052">
        <v>11.222</v>
      </c>
      <c r="F6052">
        <v>6.45</v>
      </c>
      <c r="G6052">
        <v>5.3970000000000002</v>
      </c>
      <c r="H6052">
        <v>101441.163</v>
      </c>
      <c r="I6052">
        <v>0.19800000000000001</v>
      </c>
      <c r="J6052">
        <v>0</v>
      </c>
      <c r="K6052">
        <v>0</v>
      </c>
      <c r="L6052">
        <v>-30.989000000000001</v>
      </c>
      <c r="M6052">
        <v>330.52300000000002</v>
      </c>
    </row>
    <row r="6053" spans="1:13" x14ac:dyDescent="0.35">
      <c r="A6053">
        <v>6049</v>
      </c>
      <c r="B6053" t="s">
        <v>2852</v>
      </c>
      <c r="C6053">
        <v>0</v>
      </c>
      <c r="D6053">
        <v>13.090999999999999</v>
      </c>
      <c r="E6053">
        <v>11.131</v>
      </c>
      <c r="F6053">
        <v>6.5129999999999999</v>
      </c>
      <c r="G6053">
        <v>5.33</v>
      </c>
      <c r="H6053">
        <v>101426.655</v>
      </c>
      <c r="I6053">
        <v>0.22600000000000001</v>
      </c>
      <c r="J6053">
        <v>0</v>
      </c>
      <c r="K6053">
        <v>0</v>
      </c>
      <c r="L6053">
        <v>-29.75</v>
      </c>
      <c r="M6053">
        <v>16.716999999999999</v>
      </c>
    </row>
    <row r="6054" spans="1:13" x14ac:dyDescent="0.35">
      <c r="A6054">
        <v>6050</v>
      </c>
      <c r="B6054" t="s">
        <v>2851</v>
      </c>
      <c r="C6054">
        <v>0</v>
      </c>
      <c r="D6054">
        <v>12.801</v>
      </c>
      <c r="E6054">
        <v>11.016999999999999</v>
      </c>
      <c r="F6054">
        <v>6.5780000000000003</v>
      </c>
      <c r="G6054">
        <v>5.3739999999999997</v>
      </c>
      <c r="H6054">
        <v>101420.76300000001</v>
      </c>
      <c r="I6054">
        <v>0.3</v>
      </c>
      <c r="J6054">
        <v>0</v>
      </c>
      <c r="K6054">
        <v>0</v>
      </c>
      <c r="L6054">
        <v>-26.015999999999998</v>
      </c>
      <c r="M6054">
        <v>33.093000000000004</v>
      </c>
    </row>
    <row r="6055" spans="1:13" x14ac:dyDescent="0.35">
      <c r="A6055">
        <v>6051</v>
      </c>
      <c r="B6055" t="s">
        <v>2850</v>
      </c>
      <c r="C6055">
        <v>0</v>
      </c>
      <c r="D6055">
        <v>12.613</v>
      </c>
      <c r="E6055">
        <v>11.013999999999999</v>
      </c>
      <c r="F6055">
        <v>6.399</v>
      </c>
      <c r="G6055">
        <v>5.1260000000000003</v>
      </c>
      <c r="H6055">
        <v>101409.467</v>
      </c>
      <c r="I6055">
        <v>0.23499999999999999</v>
      </c>
      <c r="J6055">
        <v>0</v>
      </c>
      <c r="K6055">
        <v>0</v>
      </c>
      <c r="L6055">
        <v>-20.241</v>
      </c>
      <c r="M6055">
        <v>48.088999999999999</v>
      </c>
    </row>
    <row r="6056" spans="1:13" x14ac:dyDescent="0.35">
      <c r="A6056">
        <v>6052</v>
      </c>
      <c r="B6056" t="s">
        <v>2849</v>
      </c>
      <c r="C6056">
        <v>0</v>
      </c>
      <c r="D6056">
        <v>12.678000000000001</v>
      </c>
      <c r="E6056">
        <v>10.968</v>
      </c>
      <c r="F6056">
        <v>6.4809999999999999</v>
      </c>
      <c r="G6056">
        <v>5.9470000000000001</v>
      </c>
      <c r="H6056">
        <v>101403.531</v>
      </c>
      <c r="I6056">
        <v>0.254</v>
      </c>
      <c r="J6056">
        <v>0</v>
      </c>
      <c r="K6056">
        <v>0</v>
      </c>
      <c r="L6056">
        <v>-12.977</v>
      </c>
      <c r="M6056">
        <v>61.726999999999997</v>
      </c>
    </row>
    <row r="6057" spans="1:13" x14ac:dyDescent="0.35">
      <c r="A6057">
        <v>6053</v>
      </c>
      <c r="B6057" t="s">
        <v>2848</v>
      </c>
      <c r="C6057">
        <v>7.3999999999999996E-2</v>
      </c>
      <c r="D6057">
        <v>12.589</v>
      </c>
      <c r="E6057">
        <v>10.94</v>
      </c>
      <c r="F6057">
        <v>6.6520000000000001</v>
      </c>
      <c r="G6057">
        <v>5.3410000000000002</v>
      </c>
      <c r="H6057">
        <v>101410.183</v>
      </c>
      <c r="I6057">
        <v>9.5000000000000001E-2</v>
      </c>
      <c r="J6057">
        <v>7.0000000000000007E-2</v>
      </c>
      <c r="K6057">
        <v>0</v>
      </c>
      <c r="L6057">
        <v>-4.7439999999999998</v>
      </c>
      <c r="M6057">
        <v>74.355999999999995</v>
      </c>
    </row>
    <row r="6058" spans="1:13" x14ac:dyDescent="0.35">
      <c r="A6058">
        <v>6054</v>
      </c>
      <c r="B6058" t="s">
        <v>2847</v>
      </c>
      <c r="C6058">
        <v>19.946000000000002</v>
      </c>
      <c r="D6058">
        <v>12.996</v>
      </c>
      <c r="E6058">
        <v>10.957000000000001</v>
      </c>
      <c r="F6058">
        <v>6.7569999999999997</v>
      </c>
      <c r="G6058">
        <v>5.3040000000000003</v>
      </c>
      <c r="H6058">
        <v>101433.932</v>
      </c>
      <c r="I6058">
        <v>0.113</v>
      </c>
      <c r="J6058">
        <v>18.712</v>
      </c>
      <c r="K6058">
        <v>1.637</v>
      </c>
      <c r="L6058">
        <v>4.0060000000000002</v>
      </c>
      <c r="M6058">
        <v>86.477999999999994</v>
      </c>
    </row>
    <row r="6059" spans="1:13" x14ac:dyDescent="0.35">
      <c r="A6059">
        <v>6055</v>
      </c>
      <c r="B6059" t="s">
        <v>2846</v>
      </c>
      <c r="C6059">
        <v>89.241</v>
      </c>
      <c r="D6059">
        <v>14.167999999999999</v>
      </c>
      <c r="E6059">
        <v>11.44</v>
      </c>
      <c r="F6059">
        <v>6.7949999999999999</v>
      </c>
      <c r="G6059">
        <v>5.0010000000000003</v>
      </c>
      <c r="H6059">
        <v>101450.04700000001</v>
      </c>
      <c r="I6059">
        <v>4.7E-2</v>
      </c>
      <c r="J6059">
        <v>66.352999999999994</v>
      </c>
      <c r="K6059">
        <v>25.13</v>
      </c>
      <c r="L6059">
        <v>12.874000000000001</v>
      </c>
      <c r="M6059">
        <v>98.649000000000001</v>
      </c>
    </row>
    <row r="6060" spans="1:13" x14ac:dyDescent="0.35">
      <c r="A6060">
        <v>6056</v>
      </c>
      <c r="B6060" t="s">
        <v>2845</v>
      </c>
      <c r="C6060">
        <v>187.64699999999999</v>
      </c>
      <c r="D6060">
        <v>15.577</v>
      </c>
      <c r="E6060">
        <v>12.013</v>
      </c>
      <c r="F6060">
        <v>6.7140000000000004</v>
      </c>
      <c r="G6060">
        <v>4.8070000000000004</v>
      </c>
      <c r="H6060">
        <v>101464.735</v>
      </c>
      <c r="I6060">
        <v>0.153</v>
      </c>
      <c r="J6060">
        <v>105.5</v>
      </c>
      <c r="K6060">
        <v>86.662999999999997</v>
      </c>
      <c r="L6060">
        <v>21.445</v>
      </c>
      <c r="M6060">
        <v>111.477</v>
      </c>
    </row>
    <row r="6061" spans="1:13" x14ac:dyDescent="0.35">
      <c r="A6061">
        <v>6057</v>
      </c>
      <c r="B6061" t="s">
        <v>2844</v>
      </c>
      <c r="C6061">
        <v>294.91899999999998</v>
      </c>
      <c r="D6061">
        <v>16.989999999999998</v>
      </c>
      <c r="E6061">
        <v>12.603999999999999</v>
      </c>
      <c r="F6061">
        <v>6.5190000000000001</v>
      </c>
      <c r="G6061">
        <v>4.8170000000000002</v>
      </c>
      <c r="H6061">
        <v>101478.44100000001</v>
      </c>
      <c r="I6061">
        <v>8.5999999999999993E-2</v>
      </c>
      <c r="J6061">
        <v>146.012</v>
      </c>
      <c r="K6061">
        <v>155.85499999999999</v>
      </c>
      <c r="L6061">
        <v>29.242000000000001</v>
      </c>
      <c r="M6061">
        <v>125.60599999999999</v>
      </c>
    </row>
    <row r="6062" spans="1:13" x14ac:dyDescent="0.35">
      <c r="A6062">
        <v>6058</v>
      </c>
      <c r="B6062" t="s">
        <v>2843</v>
      </c>
      <c r="C6062">
        <v>368.19099999999997</v>
      </c>
      <c r="D6062">
        <v>17.978000000000002</v>
      </c>
      <c r="E6062">
        <v>13.086</v>
      </c>
      <c r="F6062">
        <v>6.6189999999999998</v>
      </c>
      <c r="G6062">
        <v>4.7629999999999999</v>
      </c>
      <c r="H6062">
        <v>101487.94899999999</v>
      </c>
      <c r="I6062">
        <v>0.16</v>
      </c>
      <c r="J6062">
        <v>178.47200000000001</v>
      </c>
      <c r="K6062">
        <v>196.96799999999999</v>
      </c>
      <c r="L6062">
        <v>35.67</v>
      </c>
      <c r="M6062">
        <v>141.624</v>
      </c>
    </row>
    <row r="6063" spans="1:13" x14ac:dyDescent="0.35">
      <c r="A6063">
        <v>6059</v>
      </c>
      <c r="B6063" t="s">
        <v>2842</v>
      </c>
      <c r="C6063">
        <v>419.59500000000003</v>
      </c>
      <c r="D6063">
        <v>18.481000000000002</v>
      </c>
      <c r="E6063">
        <v>13.43</v>
      </c>
      <c r="F6063">
        <v>6.6310000000000002</v>
      </c>
      <c r="G6063">
        <v>5.4870000000000001</v>
      </c>
      <c r="H6063">
        <v>101484.689</v>
      </c>
      <c r="I6063">
        <v>3.6999999999999998E-2</v>
      </c>
      <c r="J6063">
        <v>210.56399999999999</v>
      </c>
      <c r="K6063">
        <v>216.369</v>
      </c>
      <c r="L6063">
        <v>40.015000000000001</v>
      </c>
      <c r="M6063">
        <v>159.76499999999999</v>
      </c>
    </row>
    <row r="6064" spans="1:13" x14ac:dyDescent="0.35">
      <c r="A6064">
        <v>6060</v>
      </c>
      <c r="B6064" t="s">
        <v>2841</v>
      </c>
      <c r="C6064">
        <v>422.637</v>
      </c>
      <c r="D6064">
        <v>19.062999999999999</v>
      </c>
      <c r="E6064">
        <v>13.845000000000001</v>
      </c>
      <c r="F6064">
        <v>6.601</v>
      </c>
      <c r="G6064">
        <v>5.5709999999999997</v>
      </c>
      <c r="H6064">
        <v>101481.118</v>
      </c>
      <c r="I6064">
        <v>4.7E-2</v>
      </c>
      <c r="J6064">
        <v>221.34700000000001</v>
      </c>
      <c r="K6064">
        <v>202.40299999999999</v>
      </c>
      <c r="L6064">
        <v>41.61</v>
      </c>
      <c r="M6064">
        <v>179.429</v>
      </c>
    </row>
    <row r="6065" spans="1:13" x14ac:dyDescent="0.35">
      <c r="A6065">
        <v>6061</v>
      </c>
      <c r="B6065" t="s">
        <v>2840</v>
      </c>
      <c r="C6065">
        <v>395.988</v>
      </c>
      <c r="D6065">
        <v>19.219000000000001</v>
      </c>
      <c r="E6065">
        <v>14.249000000000001</v>
      </c>
      <c r="F6065">
        <v>6.5890000000000004</v>
      </c>
      <c r="G6065">
        <v>5.399</v>
      </c>
      <c r="H6065">
        <v>101478.213</v>
      </c>
      <c r="I6065">
        <v>9.5000000000000001E-2</v>
      </c>
      <c r="J6065">
        <v>218.28299999999999</v>
      </c>
      <c r="K6065">
        <v>183.01300000000001</v>
      </c>
      <c r="L6065">
        <v>40.161999999999999</v>
      </c>
      <c r="M6065">
        <v>199.10499999999999</v>
      </c>
    </row>
    <row r="6066" spans="1:13" x14ac:dyDescent="0.35">
      <c r="A6066">
        <v>6062</v>
      </c>
      <c r="B6066" t="s">
        <v>2839</v>
      </c>
      <c r="C6066">
        <v>352.28699999999998</v>
      </c>
      <c r="D6066">
        <v>19.280999999999999</v>
      </c>
      <c r="E6066">
        <v>14.618</v>
      </c>
      <c r="F6066">
        <v>6.867</v>
      </c>
      <c r="G6066">
        <v>5.0449999999999999</v>
      </c>
      <c r="H6066">
        <v>101467.992</v>
      </c>
      <c r="I6066">
        <v>5.7000000000000002E-2</v>
      </c>
      <c r="J6066">
        <v>200.4</v>
      </c>
      <c r="K6066">
        <v>155.876</v>
      </c>
      <c r="L6066">
        <v>35.923999999999999</v>
      </c>
      <c r="M6066">
        <v>217.36799999999999</v>
      </c>
    </row>
    <row r="6067" spans="1:13" x14ac:dyDescent="0.35">
      <c r="A6067">
        <v>6063</v>
      </c>
      <c r="B6067" t="s">
        <v>2838</v>
      </c>
      <c r="C6067">
        <v>293.36700000000002</v>
      </c>
      <c r="D6067">
        <v>18.939</v>
      </c>
      <c r="E6067">
        <v>14.916</v>
      </c>
      <c r="F6067">
        <v>6.9029999999999996</v>
      </c>
      <c r="G6067">
        <v>5.2480000000000002</v>
      </c>
      <c r="H6067">
        <v>101411.274</v>
      </c>
      <c r="I6067">
        <v>9.7000000000000003E-2</v>
      </c>
      <c r="J6067">
        <v>159.59299999999999</v>
      </c>
      <c r="K6067">
        <v>140.428</v>
      </c>
      <c r="L6067">
        <v>29.59</v>
      </c>
      <c r="M6067">
        <v>233.429</v>
      </c>
    </row>
    <row r="6068" spans="1:13" x14ac:dyDescent="0.35">
      <c r="A6068">
        <v>6064</v>
      </c>
      <c r="B6068" t="s">
        <v>2837</v>
      </c>
      <c r="C6068">
        <v>199.60400000000001</v>
      </c>
      <c r="D6068">
        <v>18.419</v>
      </c>
      <c r="E6068">
        <v>15.195</v>
      </c>
      <c r="F6068">
        <v>6.952</v>
      </c>
      <c r="G6068">
        <v>5.1520000000000001</v>
      </c>
      <c r="H6068">
        <v>101469.652</v>
      </c>
      <c r="I6068">
        <v>5.1999999999999998E-2</v>
      </c>
      <c r="J6068">
        <v>125.002</v>
      </c>
      <c r="K6068">
        <v>72.385000000000005</v>
      </c>
      <c r="L6068">
        <v>21.795000000000002</v>
      </c>
      <c r="M6068">
        <v>247.703</v>
      </c>
    </row>
    <row r="6069" spans="1:13" x14ac:dyDescent="0.35">
      <c r="A6069">
        <v>6065</v>
      </c>
      <c r="B6069" t="s">
        <v>2836</v>
      </c>
      <c r="C6069">
        <v>118.849</v>
      </c>
      <c r="D6069">
        <v>17.795999999999999</v>
      </c>
      <c r="E6069">
        <v>15.413</v>
      </c>
      <c r="F6069">
        <v>6.79</v>
      </c>
      <c r="G6069">
        <v>5.266</v>
      </c>
      <c r="H6069">
        <v>101473.473</v>
      </c>
      <c r="I6069">
        <v>2.1000000000000001E-2</v>
      </c>
      <c r="J6069">
        <v>72.525000000000006</v>
      </c>
      <c r="K6069">
        <v>44.517000000000003</v>
      </c>
      <c r="L6069">
        <v>13.291</v>
      </c>
      <c r="M6069">
        <v>260.48899999999998</v>
      </c>
    </row>
    <row r="6070" spans="1:13" x14ac:dyDescent="0.35">
      <c r="A6070">
        <v>6066</v>
      </c>
      <c r="B6070" t="s">
        <v>2835</v>
      </c>
      <c r="C6070">
        <v>32.56</v>
      </c>
      <c r="D6070">
        <v>16.331</v>
      </c>
      <c r="E6070">
        <v>15.484</v>
      </c>
      <c r="F6070">
        <v>7.0259999999999998</v>
      </c>
      <c r="G6070">
        <v>5.157</v>
      </c>
      <c r="H6070">
        <v>101495.136</v>
      </c>
      <c r="I6070">
        <v>4.7E-2</v>
      </c>
      <c r="J6070">
        <v>24.824999999999999</v>
      </c>
      <c r="K6070">
        <v>7.3380000000000001</v>
      </c>
      <c r="L6070">
        <v>4.3620000000000001</v>
      </c>
      <c r="M6070">
        <v>272.72000000000003</v>
      </c>
    </row>
    <row r="6071" spans="1:13" x14ac:dyDescent="0.35">
      <c r="A6071">
        <v>6067</v>
      </c>
      <c r="B6071" t="s">
        <v>2834</v>
      </c>
      <c r="C6071">
        <v>0.441</v>
      </c>
      <c r="D6071">
        <v>14.999000000000001</v>
      </c>
      <c r="E6071">
        <v>14.592000000000001</v>
      </c>
      <c r="F6071">
        <v>6.7709999999999999</v>
      </c>
      <c r="G6071">
        <v>4.67</v>
      </c>
      <c r="H6071">
        <v>101529.692</v>
      </c>
      <c r="I6071">
        <v>0.123</v>
      </c>
      <c r="J6071">
        <v>0.435</v>
      </c>
      <c r="K6071">
        <v>2E-3</v>
      </c>
      <c r="L6071">
        <v>-4.4329999999999998</v>
      </c>
      <c r="M6071">
        <v>284.815</v>
      </c>
    </row>
    <row r="6072" spans="1:13" x14ac:dyDescent="0.35">
      <c r="A6072">
        <v>6068</v>
      </c>
      <c r="B6072" t="s">
        <v>2833</v>
      </c>
      <c r="C6072">
        <v>0</v>
      </c>
      <c r="D6072">
        <v>14.311999999999999</v>
      </c>
      <c r="E6072">
        <v>13.877000000000001</v>
      </c>
      <c r="F6072">
        <v>6.8150000000000004</v>
      </c>
      <c r="G6072">
        <v>4.9550000000000001</v>
      </c>
      <c r="H6072">
        <v>101548.933</v>
      </c>
      <c r="I6072">
        <v>0.09</v>
      </c>
      <c r="J6072">
        <v>0</v>
      </c>
      <c r="K6072">
        <v>0</v>
      </c>
      <c r="L6072">
        <v>-12.741</v>
      </c>
      <c r="M6072">
        <v>297.392</v>
      </c>
    </row>
    <row r="6073" spans="1:13" x14ac:dyDescent="0.35">
      <c r="A6073">
        <v>6069</v>
      </c>
      <c r="B6073" t="s">
        <v>2832</v>
      </c>
      <c r="C6073">
        <v>0</v>
      </c>
      <c r="D6073">
        <v>14.042999999999999</v>
      </c>
      <c r="E6073">
        <v>13.221</v>
      </c>
      <c r="F6073">
        <v>6.984</v>
      </c>
      <c r="G6073">
        <v>4.5229999999999997</v>
      </c>
      <c r="H6073">
        <v>101555.182</v>
      </c>
      <c r="I6073">
        <v>0.122</v>
      </c>
      <c r="J6073">
        <v>0</v>
      </c>
      <c r="K6073">
        <v>0</v>
      </c>
      <c r="L6073">
        <v>-20.111999999999998</v>
      </c>
      <c r="M6073">
        <v>310.96199999999999</v>
      </c>
    </row>
    <row r="6074" spans="1:13" x14ac:dyDescent="0.35">
      <c r="A6074">
        <v>6070</v>
      </c>
      <c r="B6074" t="s">
        <v>2831</v>
      </c>
      <c r="C6074">
        <v>0</v>
      </c>
      <c r="D6074">
        <v>13.743</v>
      </c>
      <c r="E6074">
        <v>12.599</v>
      </c>
      <c r="F6074">
        <v>7.056</v>
      </c>
      <c r="G6074">
        <v>4.4509999999999996</v>
      </c>
      <c r="H6074">
        <v>101558.978</v>
      </c>
      <c r="I6074">
        <v>1.0999999999999999E-2</v>
      </c>
      <c r="J6074">
        <v>0</v>
      </c>
      <c r="K6074">
        <v>0</v>
      </c>
      <c r="L6074">
        <v>-26.030999999999999</v>
      </c>
      <c r="M6074">
        <v>325.89400000000001</v>
      </c>
    </row>
    <row r="6075" spans="1:13" x14ac:dyDescent="0.35">
      <c r="A6075">
        <v>6071</v>
      </c>
      <c r="B6075" t="s">
        <v>2830</v>
      </c>
      <c r="C6075">
        <v>0</v>
      </c>
      <c r="D6075">
        <v>13.435</v>
      </c>
      <c r="E6075">
        <v>11.946999999999999</v>
      </c>
      <c r="F6075">
        <v>6.9939999999999998</v>
      </c>
      <c r="G6075">
        <v>4.5140000000000002</v>
      </c>
      <c r="H6075">
        <v>101557.337</v>
      </c>
      <c r="I6075">
        <v>1.4999999999999999E-2</v>
      </c>
      <c r="J6075">
        <v>0</v>
      </c>
      <c r="K6075">
        <v>0</v>
      </c>
      <c r="L6075">
        <v>-29.937000000000001</v>
      </c>
      <c r="M6075">
        <v>342.245</v>
      </c>
    </row>
    <row r="6076" spans="1:13" x14ac:dyDescent="0.35">
      <c r="A6076">
        <v>6072</v>
      </c>
      <c r="B6076" t="s">
        <v>2829</v>
      </c>
      <c r="C6076">
        <v>0</v>
      </c>
      <c r="D6076">
        <v>13.051</v>
      </c>
      <c r="E6076">
        <v>11.327999999999999</v>
      </c>
      <c r="F6076">
        <v>6.9930000000000003</v>
      </c>
      <c r="G6076">
        <v>4.3840000000000003</v>
      </c>
      <c r="H6076">
        <v>101543.308</v>
      </c>
      <c r="I6076">
        <v>5.7000000000000002E-2</v>
      </c>
      <c r="J6076">
        <v>0</v>
      </c>
      <c r="K6076">
        <v>0</v>
      </c>
      <c r="L6076">
        <v>-31.367000000000001</v>
      </c>
      <c r="M6076">
        <v>330.62200000000001</v>
      </c>
    </row>
    <row r="6077" spans="1:13" x14ac:dyDescent="0.35">
      <c r="A6077">
        <v>6073</v>
      </c>
      <c r="B6077" t="s">
        <v>2828</v>
      </c>
      <c r="C6077">
        <v>0</v>
      </c>
      <c r="D6077">
        <v>12.933</v>
      </c>
      <c r="E6077">
        <v>11.250999999999999</v>
      </c>
      <c r="F6077">
        <v>6.7149999999999999</v>
      </c>
      <c r="G6077">
        <v>4.6779999999999999</v>
      </c>
      <c r="H6077">
        <v>101530.807</v>
      </c>
      <c r="I6077">
        <v>4.7E-2</v>
      </c>
      <c r="J6077">
        <v>0</v>
      </c>
      <c r="K6077">
        <v>0</v>
      </c>
      <c r="L6077">
        <v>-30.106999999999999</v>
      </c>
      <c r="M6077">
        <v>16.89</v>
      </c>
    </row>
    <row r="6078" spans="1:13" x14ac:dyDescent="0.35">
      <c r="A6078">
        <v>6074</v>
      </c>
      <c r="B6078" t="s">
        <v>2827</v>
      </c>
      <c r="C6078">
        <v>0</v>
      </c>
      <c r="D6078">
        <v>12.688000000000001</v>
      </c>
      <c r="E6078">
        <v>11.170999999999999</v>
      </c>
      <c r="F6078">
        <v>6.8250000000000002</v>
      </c>
      <c r="G6078">
        <v>4.71</v>
      </c>
      <c r="H6078">
        <v>101522.504</v>
      </c>
      <c r="I6078">
        <v>5.7000000000000002E-2</v>
      </c>
      <c r="J6078">
        <v>0</v>
      </c>
      <c r="K6078">
        <v>0</v>
      </c>
      <c r="L6078">
        <v>-26.344999999999999</v>
      </c>
      <c r="M6078">
        <v>33.320999999999998</v>
      </c>
    </row>
    <row r="6079" spans="1:13" x14ac:dyDescent="0.35">
      <c r="A6079">
        <v>6075</v>
      </c>
      <c r="B6079" t="s">
        <v>2826</v>
      </c>
      <c r="C6079">
        <v>0</v>
      </c>
      <c r="D6079">
        <v>12.601000000000001</v>
      </c>
      <c r="E6079">
        <v>11.109</v>
      </c>
      <c r="F6079">
        <v>7.0640000000000001</v>
      </c>
      <c r="G6079">
        <v>5.04</v>
      </c>
      <c r="H6079">
        <v>101509.46799999999</v>
      </c>
      <c r="I6079">
        <v>5.2999999999999999E-2</v>
      </c>
      <c r="J6079">
        <v>0</v>
      </c>
      <c r="K6079">
        <v>0</v>
      </c>
      <c r="L6079">
        <v>-20.541</v>
      </c>
      <c r="M6079">
        <v>48.350999999999999</v>
      </c>
    </row>
    <row r="6080" spans="1:13" x14ac:dyDescent="0.35">
      <c r="A6080">
        <v>6076</v>
      </c>
      <c r="B6080" t="s">
        <v>2825</v>
      </c>
      <c r="C6080">
        <v>0</v>
      </c>
      <c r="D6080">
        <v>12.592000000000001</v>
      </c>
      <c r="E6080">
        <v>11.041</v>
      </c>
      <c r="F6080">
        <v>6.9509999999999996</v>
      </c>
      <c r="G6080">
        <v>5.3929999999999998</v>
      </c>
      <c r="H6080">
        <v>101500.27099999999</v>
      </c>
      <c r="I6080">
        <v>5.2999999999999999E-2</v>
      </c>
      <c r="J6080">
        <v>0</v>
      </c>
      <c r="K6080">
        <v>0</v>
      </c>
      <c r="L6080">
        <v>-13.253</v>
      </c>
      <c r="M6080">
        <v>62.006</v>
      </c>
    </row>
    <row r="6081" spans="1:13" x14ac:dyDescent="0.35">
      <c r="A6081">
        <v>6077</v>
      </c>
      <c r="B6081" t="s">
        <v>2824</v>
      </c>
      <c r="C6081">
        <v>3.9E-2</v>
      </c>
      <c r="D6081">
        <v>12.619</v>
      </c>
      <c r="E6081">
        <v>10.977</v>
      </c>
      <c r="F6081">
        <v>6.9130000000000003</v>
      </c>
      <c r="G6081">
        <v>5.4589999999999996</v>
      </c>
      <c r="H6081">
        <v>101499.06600000001</v>
      </c>
      <c r="I6081">
        <v>7.0999999999999994E-2</v>
      </c>
      <c r="J6081">
        <v>3.5000000000000003E-2</v>
      </c>
      <c r="K6081">
        <v>0</v>
      </c>
      <c r="L6081">
        <v>-5.0039999999999996</v>
      </c>
      <c r="M6081">
        <v>74.644999999999996</v>
      </c>
    </row>
    <row r="6082" spans="1:13" x14ac:dyDescent="0.35">
      <c r="A6082">
        <v>6078</v>
      </c>
      <c r="B6082" t="s">
        <v>2823</v>
      </c>
      <c r="C6082">
        <v>18.93</v>
      </c>
      <c r="D6082">
        <v>12.983000000000001</v>
      </c>
      <c r="E6082">
        <v>10.96</v>
      </c>
      <c r="F6082">
        <v>7.09</v>
      </c>
      <c r="G6082">
        <v>4.8230000000000004</v>
      </c>
      <c r="H6082">
        <v>101510.318</v>
      </c>
      <c r="I6082">
        <v>7.0000000000000007E-2</v>
      </c>
      <c r="J6082">
        <v>16.773</v>
      </c>
      <c r="K6082">
        <v>1.657</v>
      </c>
      <c r="L6082">
        <v>3.754</v>
      </c>
      <c r="M6082">
        <v>86.772999999999996</v>
      </c>
    </row>
    <row r="6083" spans="1:13" x14ac:dyDescent="0.35">
      <c r="A6083">
        <v>6079</v>
      </c>
      <c r="B6083" t="s">
        <v>2822</v>
      </c>
      <c r="C6083">
        <v>90.236999999999995</v>
      </c>
      <c r="D6083">
        <v>14.007</v>
      </c>
      <c r="E6083">
        <v>11.481</v>
      </c>
      <c r="F6083">
        <v>7.1369999999999996</v>
      </c>
      <c r="G6083">
        <v>5.085</v>
      </c>
      <c r="H6083">
        <v>101525.952</v>
      </c>
      <c r="I6083">
        <v>0.16300000000000001</v>
      </c>
      <c r="J6083">
        <v>65.923000000000002</v>
      </c>
      <c r="K6083">
        <v>22.263000000000002</v>
      </c>
      <c r="L6083">
        <v>12.619</v>
      </c>
      <c r="M6083">
        <v>98.948999999999998</v>
      </c>
    </row>
    <row r="6084" spans="1:13" x14ac:dyDescent="0.35">
      <c r="A6084">
        <v>6080</v>
      </c>
      <c r="B6084" t="s">
        <v>2821</v>
      </c>
      <c r="C6084">
        <v>183.40700000000001</v>
      </c>
      <c r="D6084">
        <v>15.281000000000001</v>
      </c>
      <c r="E6084">
        <v>12.067</v>
      </c>
      <c r="F6084">
        <v>7.0709999999999997</v>
      </c>
      <c r="G6084">
        <v>5.1470000000000002</v>
      </c>
      <c r="H6084">
        <v>101543.886</v>
      </c>
      <c r="I6084">
        <v>0.09</v>
      </c>
      <c r="J6084">
        <v>116.55200000000001</v>
      </c>
      <c r="K6084">
        <v>63.313000000000002</v>
      </c>
      <c r="L6084">
        <v>21.178000000000001</v>
      </c>
      <c r="M6084">
        <v>111.78</v>
      </c>
    </row>
    <row r="6085" spans="1:13" x14ac:dyDescent="0.35">
      <c r="A6085">
        <v>6081</v>
      </c>
      <c r="B6085" t="s">
        <v>2820</v>
      </c>
      <c r="C6085">
        <v>276.44099999999997</v>
      </c>
      <c r="D6085">
        <v>16.477</v>
      </c>
      <c r="E6085">
        <v>12.622</v>
      </c>
      <c r="F6085">
        <v>6.6890000000000001</v>
      </c>
      <c r="G6085">
        <v>5.2690000000000001</v>
      </c>
      <c r="H6085">
        <v>101558.933</v>
      </c>
      <c r="I6085">
        <v>9.7000000000000003E-2</v>
      </c>
      <c r="J6085">
        <v>164.65600000000001</v>
      </c>
      <c r="K6085">
        <v>108.346</v>
      </c>
      <c r="L6085">
        <v>28.952999999999999</v>
      </c>
      <c r="M6085">
        <v>125.902</v>
      </c>
    </row>
    <row r="6086" spans="1:13" x14ac:dyDescent="0.35">
      <c r="A6086">
        <v>6082</v>
      </c>
      <c r="B6086" t="s">
        <v>2819</v>
      </c>
      <c r="C6086">
        <v>368.65800000000002</v>
      </c>
      <c r="D6086">
        <v>17.466999999999999</v>
      </c>
      <c r="E6086">
        <v>13.345000000000001</v>
      </c>
      <c r="F6086">
        <v>6.516</v>
      </c>
      <c r="G6086">
        <v>5.4320000000000004</v>
      </c>
      <c r="H6086">
        <v>101543.08900000001</v>
      </c>
      <c r="I6086">
        <v>5.5E-2</v>
      </c>
      <c r="J6086">
        <v>192.417</v>
      </c>
      <c r="K6086">
        <v>172.042</v>
      </c>
      <c r="L6086">
        <v>35.344999999999999</v>
      </c>
      <c r="M6086">
        <v>141.9</v>
      </c>
    </row>
    <row r="6087" spans="1:13" x14ac:dyDescent="0.35">
      <c r="A6087">
        <v>6083</v>
      </c>
      <c r="B6087" t="s">
        <v>2818</v>
      </c>
      <c r="C6087">
        <v>396.36799999999999</v>
      </c>
      <c r="D6087">
        <v>18.084</v>
      </c>
      <c r="E6087">
        <v>13.442</v>
      </c>
      <c r="F6087">
        <v>6.7119999999999997</v>
      </c>
      <c r="G6087">
        <v>4.8609999999999998</v>
      </c>
      <c r="H6087">
        <v>101540.355</v>
      </c>
      <c r="I6087">
        <v>0.17699999999999999</v>
      </c>
      <c r="J6087">
        <v>207.911</v>
      </c>
      <c r="K6087">
        <v>183.857</v>
      </c>
      <c r="L6087">
        <v>39.667999999999999</v>
      </c>
      <c r="M6087">
        <v>160.01400000000001</v>
      </c>
    </row>
    <row r="6088" spans="1:13" x14ac:dyDescent="0.35">
      <c r="A6088">
        <v>6084</v>
      </c>
      <c r="B6088" t="s">
        <v>2817</v>
      </c>
      <c r="C6088">
        <v>437.12</v>
      </c>
      <c r="D6088">
        <v>18.55</v>
      </c>
      <c r="E6088">
        <v>13.759</v>
      </c>
      <c r="F6088">
        <v>6.8090000000000002</v>
      </c>
      <c r="G6088">
        <v>5.49</v>
      </c>
      <c r="H6088">
        <v>101530.274</v>
      </c>
      <c r="I6088">
        <v>0.06</v>
      </c>
      <c r="J6088">
        <v>220.291</v>
      </c>
      <c r="K6088">
        <v>214.25299999999999</v>
      </c>
      <c r="L6088">
        <v>41.231000000000002</v>
      </c>
      <c r="M6088">
        <v>179.518</v>
      </c>
    </row>
    <row r="6089" spans="1:13" x14ac:dyDescent="0.35">
      <c r="A6089">
        <v>6085</v>
      </c>
      <c r="B6089" t="s">
        <v>2816</v>
      </c>
      <c r="C6089">
        <v>417.63099999999997</v>
      </c>
      <c r="D6089">
        <v>18.988</v>
      </c>
      <c r="E6089">
        <v>14.214</v>
      </c>
      <c r="F6089">
        <v>7.1559999999999997</v>
      </c>
      <c r="G6089">
        <v>5.5179999999999998</v>
      </c>
      <c r="H6089">
        <v>101513.265</v>
      </c>
      <c r="I6089">
        <v>4.3999999999999997E-2</v>
      </c>
      <c r="J6089">
        <v>213.91399999999999</v>
      </c>
      <c r="K6089">
        <v>202.77500000000001</v>
      </c>
      <c r="L6089">
        <v>39.768999999999998</v>
      </c>
      <c r="M6089">
        <v>199.149</v>
      </c>
    </row>
    <row r="6090" spans="1:13" x14ac:dyDescent="0.35">
      <c r="A6090">
        <v>6086</v>
      </c>
      <c r="B6090" t="s">
        <v>2815</v>
      </c>
      <c r="C6090">
        <v>371.077</v>
      </c>
      <c r="D6090">
        <v>18.940999999999999</v>
      </c>
      <c r="E6090">
        <v>14.581</v>
      </c>
      <c r="F6090">
        <v>7.2859999999999996</v>
      </c>
      <c r="G6090">
        <v>5.6959999999999997</v>
      </c>
      <c r="H6090">
        <v>101491.167</v>
      </c>
      <c r="I6090">
        <v>7.1999999999999995E-2</v>
      </c>
      <c r="J6090">
        <v>199.15799999999999</v>
      </c>
      <c r="K6090">
        <v>171.82900000000001</v>
      </c>
      <c r="L6090">
        <v>35.548999999999999</v>
      </c>
      <c r="M6090">
        <v>217.274</v>
      </c>
    </row>
    <row r="6091" spans="1:13" x14ac:dyDescent="0.35">
      <c r="A6091">
        <v>6087</v>
      </c>
      <c r="B6091" t="s">
        <v>2814</v>
      </c>
      <c r="C6091">
        <v>285.29199999999997</v>
      </c>
      <c r="D6091">
        <v>18.678000000000001</v>
      </c>
      <c r="E6091">
        <v>14.852</v>
      </c>
      <c r="F6091">
        <v>7.5359999999999996</v>
      </c>
      <c r="G6091">
        <v>5.7590000000000003</v>
      </c>
      <c r="H6091">
        <v>101473.399</v>
      </c>
      <c r="I6091">
        <v>0.13300000000000001</v>
      </c>
      <c r="J6091">
        <v>156.238</v>
      </c>
      <c r="K6091">
        <v>129.738</v>
      </c>
      <c r="L6091">
        <v>29.196999999999999</v>
      </c>
      <c r="M6091">
        <v>233.36199999999999</v>
      </c>
    </row>
    <row r="6092" spans="1:13" x14ac:dyDescent="0.35">
      <c r="A6092">
        <v>6088</v>
      </c>
      <c r="B6092" t="s">
        <v>2813</v>
      </c>
      <c r="C6092">
        <v>183.85300000000001</v>
      </c>
      <c r="D6092">
        <v>18.218</v>
      </c>
      <c r="E6092">
        <v>15.086</v>
      </c>
      <c r="F6092">
        <v>7.5289999999999999</v>
      </c>
      <c r="G6092">
        <v>5.8620000000000001</v>
      </c>
      <c r="H6092">
        <v>101459.29300000001</v>
      </c>
      <c r="I6092">
        <v>0.18099999999999999</v>
      </c>
      <c r="J6092">
        <v>120.87</v>
      </c>
      <c r="K6092">
        <v>62.396000000000001</v>
      </c>
      <c r="L6092">
        <v>21.449000000000002</v>
      </c>
      <c r="M6092">
        <v>247.535</v>
      </c>
    </row>
    <row r="6093" spans="1:13" x14ac:dyDescent="0.35">
      <c r="A6093">
        <v>6089</v>
      </c>
      <c r="B6093" t="s">
        <v>2812</v>
      </c>
      <c r="C6093">
        <v>93.88</v>
      </c>
      <c r="D6093">
        <v>17.45</v>
      </c>
      <c r="E6093">
        <v>15.286</v>
      </c>
      <c r="F6093">
        <v>7.38</v>
      </c>
      <c r="G6093">
        <v>5.7770000000000001</v>
      </c>
      <c r="H6093">
        <v>101451.39</v>
      </c>
      <c r="I6093">
        <v>0.13400000000000001</v>
      </c>
      <c r="J6093">
        <v>73.611999999999995</v>
      </c>
      <c r="K6093">
        <v>20.559000000000001</v>
      </c>
      <c r="L6093">
        <v>12.891999999999999</v>
      </c>
      <c r="M6093">
        <v>260.39</v>
      </c>
    </row>
    <row r="6094" spans="1:13" x14ac:dyDescent="0.35">
      <c r="A6094">
        <v>6090</v>
      </c>
      <c r="B6094" t="s">
        <v>2811</v>
      </c>
      <c r="C6094">
        <v>26.396000000000001</v>
      </c>
      <c r="D6094">
        <v>16.257999999999999</v>
      </c>
      <c r="E6094">
        <v>15.454000000000001</v>
      </c>
      <c r="F6094">
        <v>7.1379999999999999</v>
      </c>
      <c r="G6094">
        <v>5.7229999999999999</v>
      </c>
      <c r="H6094">
        <v>101454.336</v>
      </c>
      <c r="I6094">
        <v>9.8000000000000004E-2</v>
      </c>
      <c r="J6094">
        <v>21.841000000000001</v>
      </c>
      <c r="K6094">
        <v>4.6950000000000003</v>
      </c>
      <c r="L6094">
        <v>4.0060000000000002</v>
      </c>
      <c r="M6094">
        <v>272.56400000000002</v>
      </c>
    </row>
    <row r="6095" spans="1:13" x14ac:dyDescent="0.35">
      <c r="A6095">
        <v>6091</v>
      </c>
      <c r="B6095" t="s">
        <v>2810</v>
      </c>
      <c r="C6095">
        <v>0.28299999999999997</v>
      </c>
      <c r="D6095">
        <v>15.304</v>
      </c>
      <c r="E6095">
        <v>14.734</v>
      </c>
      <c r="F6095">
        <v>6.98</v>
      </c>
      <c r="G6095">
        <v>5.41</v>
      </c>
      <c r="H6095">
        <v>101469.515</v>
      </c>
      <c r="I6095">
        <v>7.8E-2</v>
      </c>
      <c r="J6095">
        <v>0.27900000000000003</v>
      </c>
      <c r="K6095">
        <v>0</v>
      </c>
      <c r="L6095">
        <v>-4.7930000000000001</v>
      </c>
      <c r="M6095">
        <v>284.66699999999997</v>
      </c>
    </row>
    <row r="6096" spans="1:13" x14ac:dyDescent="0.35">
      <c r="A6096">
        <v>6092</v>
      </c>
      <c r="B6096" t="s">
        <v>2809</v>
      </c>
      <c r="C6096">
        <v>0</v>
      </c>
      <c r="D6096">
        <v>14.727</v>
      </c>
      <c r="E6096">
        <v>14.074999999999999</v>
      </c>
      <c r="F6096">
        <v>6.6239999999999997</v>
      </c>
      <c r="G6096">
        <v>5.4160000000000004</v>
      </c>
      <c r="H6096">
        <v>101523.79700000001</v>
      </c>
      <c r="I6096">
        <v>7.1999999999999995E-2</v>
      </c>
      <c r="J6096">
        <v>0</v>
      </c>
      <c r="K6096">
        <v>0</v>
      </c>
      <c r="L6096">
        <v>-13.119</v>
      </c>
      <c r="M6096">
        <v>297.26</v>
      </c>
    </row>
    <row r="6097" spans="1:13" x14ac:dyDescent="0.35">
      <c r="A6097">
        <v>6093</v>
      </c>
      <c r="B6097" t="s">
        <v>2808</v>
      </c>
      <c r="C6097">
        <v>0</v>
      </c>
      <c r="D6097">
        <v>14.396000000000001</v>
      </c>
      <c r="E6097">
        <v>13.486000000000001</v>
      </c>
      <c r="F6097">
        <v>7.4779999999999998</v>
      </c>
      <c r="G6097">
        <v>5.3369999999999997</v>
      </c>
      <c r="H6097">
        <v>101457.704</v>
      </c>
      <c r="I6097">
        <v>3.6999999999999998E-2</v>
      </c>
      <c r="J6097">
        <v>0</v>
      </c>
      <c r="K6097">
        <v>0</v>
      </c>
      <c r="L6097">
        <v>-20.486000000000001</v>
      </c>
      <c r="M6097">
        <v>310.86200000000002</v>
      </c>
    </row>
    <row r="6098" spans="1:13" x14ac:dyDescent="0.35">
      <c r="A6098">
        <v>6094</v>
      </c>
      <c r="B6098" t="s">
        <v>2807</v>
      </c>
      <c r="C6098">
        <v>0</v>
      </c>
      <c r="D6098">
        <v>14.372</v>
      </c>
      <c r="E6098">
        <v>12.885999999999999</v>
      </c>
      <c r="F6098">
        <v>7.3949999999999996</v>
      </c>
      <c r="G6098">
        <v>5.1079999999999997</v>
      </c>
      <c r="H6098">
        <v>101467.069</v>
      </c>
      <c r="I6098">
        <v>0.125</v>
      </c>
      <c r="J6098">
        <v>0</v>
      </c>
      <c r="K6098">
        <v>0</v>
      </c>
      <c r="L6098">
        <v>-26.379000000000001</v>
      </c>
      <c r="M6098">
        <v>325.72899999999998</v>
      </c>
    </row>
    <row r="6099" spans="1:13" x14ac:dyDescent="0.35">
      <c r="A6099">
        <v>6095</v>
      </c>
      <c r="B6099" t="s">
        <v>2806</v>
      </c>
      <c r="C6099">
        <v>0</v>
      </c>
      <c r="D6099">
        <v>13.750999999999999</v>
      </c>
      <c r="E6099">
        <v>12.32</v>
      </c>
      <c r="F6099">
        <v>7.851</v>
      </c>
      <c r="G6099">
        <v>5.0149999999999997</v>
      </c>
      <c r="H6099">
        <v>101459.189</v>
      </c>
      <c r="I6099">
        <v>0.14299999999999999</v>
      </c>
      <c r="J6099">
        <v>0</v>
      </c>
      <c r="K6099">
        <v>0</v>
      </c>
      <c r="L6099">
        <v>-30.344999999999999</v>
      </c>
      <c r="M6099">
        <v>342.35199999999998</v>
      </c>
    </row>
    <row r="6100" spans="1:13" x14ac:dyDescent="0.35">
      <c r="A6100">
        <v>6096</v>
      </c>
      <c r="B6100" t="s">
        <v>2805</v>
      </c>
      <c r="C6100">
        <v>0</v>
      </c>
      <c r="D6100">
        <v>13.448</v>
      </c>
      <c r="E6100">
        <v>11.776999999999999</v>
      </c>
      <c r="F6100">
        <v>7.7939999999999996</v>
      </c>
      <c r="G6100">
        <v>4.5540000000000003</v>
      </c>
      <c r="H6100">
        <v>101444.645</v>
      </c>
      <c r="I6100">
        <v>6.3E-2</v>
      </c>
      <c r="J6100">
        <v>0</v>
      </c>
      <c r="K6100">
        <v>0</v>
      </c>
      <c r="L6100">
        <v>-31.745999999999999</v>
      </c>
      <c r="M6100">
        <v>330.72300000000001</v>
      </c>
    </row>
    <row r="6101" spans="1:13" x14ac:dyDescent="0.35">
      <c r="A6101">
        <v>6097</v>
      </c>
      <c r="B6101" t="s">
        <v>2804</v>
      </c>
      <c r="C6101">
        <v>0</v>
      </c>
      <c r="D6101">
        <v>13.281000000000001</v>
      </c>
      <c r="E6101">
        <v>11.699</v>
      </c>
      <c r="F6101">
        <v>7.93</v>
      </c>
      <c r="G6101">
        <v>4.7229999999999999</v>
      </c>
      <c r="H6101">
        <v>101431.249</v>
      </c>
      <c r="I6101">
        <v>5.1999999999999998E-2</v>
      </c>
      <c r="J6101">
        <v>0</v>
      </c>
      <c r="K6101">
        <v>0</v>
      </c>
      <c r="L6101">
        <v>-30.465</v>
      </c>
      <c r="M6101">
        <v>17.065000000000001</v>
      </c>
    </row>
    <row r="6102" spans="1:13" x14ac:dyDescent="0.35">
      <c r="A6102">
        <v>6098</v>
      </c>
      <c r="B6102" t="s">
        <v>2803</v>
      </c>
      <c r="C6102">
        <v>0</v>
      </c>
      <c r="D6102">
        <v>13.073</v>
      </c>
      <c r="E6102">
        <v>11.564</v>
      </c>
      <c r="F6102">
        <v>7.8</v>
      </c>
      <c r="G6102">
        <v>4.742</v>
      </c>
      <c r="H6102">
        <v>101494.364</v>
      </c>
      <c r="I6102">
        <v>1.7000000000000001E-2</v>
      </c>
      <c r="J6102">
        <v>0</v>
      </c>
      <c r="K6102">
        <v>0</v>
      </c>
      <c r="L6102">
        <v>-26.675000000000001</v>
      </c>
      <c r="M6102">
        <v>33.552999999999997</v>
      </c>
    </row>
    <row r="6103" spans="1:13" x14ac:dyDescent="0.35">
      <c r="A6103">
        <v>6099</v>
      </c>
      <c r="B6103" t="s">
        <v>2802</v>
      </c>
      <c r="C6103">
        <v>0</v>
      </c>
      <c r="D6103">
        <v>13.065</v>
      </c>
      <c r="E6103">
        <v>11.494</v>
      </c>
      <c r="F6103">
        <v>8.01</v>
      </c>
      <c r="G6103">
        <v>5.27</v>
      </c>
      <c r="H6103">
        <v>101405.268</v>
      </c>
      <c r="I6103">
        <v>3.7999999999999999E-2</v>
      </c>
      <c r="J6103">
        <v>0</v>
      </c>
      <c r="K6103">
        <v>0</v>
      </c>
      <c r="L6103">
        <v>-20.893000000000001</v>
      </c>
      <c r="M6103">
        <v>48.503</v>
      </c>
    </row>
    <row r="6104" spans="1:13" x14ac:dyDescent="0.35">
      <c r="A6104">
        <v>6100</v>
      </c>
      <c r="B6104" t="s">
        <v>2801</v>
      </c>
      <c r="C6104">
        <v>0</v>
      </c>
      <c r="D6104">
        <v>12.726000000000001</v>
      </c>
      <c r="E6104">
        <v>11.358000000000001</v>
      </c>
      <c r="F6104">
        <v>8.15</v>
      </c>
      <c r="G6104">
        <v>4.992</v>
      </c>
      <c r="H6104">
        <v>101390.492</v>
      </c>
      <c r="I6104">
        <v>7.0000000000000001E-3</v>
      </c>
      <c r="J6104">
        <v>0</v>
      </c>
      <c r="K6104">
        <v>0</v>
      </c>
      <c r="L6104">
        <v>-13.518000000000001</v>
      </c>
      <c r="M6104">
        <v>62.308</v>
      </c>
    </row>
    <row r="6105" spans="1:13" x14ac:dyDescent="0.35">
      <c r="A6105">
        <v>6101</v>
      </c>
      <c r="B6105" t="s">
        <v>2800</v>
      </c>
      <c r="C6105">
        <v>3.5999999999999997E-2</v>
      </c>
      <c r="D6105">
        <v>12.865</v>
      </c>
      <c r="E6105">
        <v>11.303000000000001</v>
      </c>
      <c r="F6105">
        <v>8.2159999999999993</v>
      </c>
      <c r="G6105">
        <v>5.7809999999999997</v>
      </c>
      <c r="H6105">
        <v>101328.961</v>
      </c>
      <c r="I6105">
        <v>4.5999999999999999E-2</v>
      </c>
      <c r="J6105">
        <v>3.2000000000000001E-2</v>
      </c>
      <c r="K6105">
        <v>0</v>
      </c>
      <c r="L6105">
        <v>-5.2510000000000003</v>
      </c>
      <c r="M6105">
        <v>74.957999999999998</v>
      </c>
    </row>
    <row r="6106" spans="1:13" x14ac:dyDescent="0.35">
      <c r="A6106">
        <v>6102</v>
      </c>
      <c r="B6106" t="s">
        <v>2799</v>
      </c>
      <c r="C6106">
        <v>17.053999999999998</v>
      </c>
      <c r="D6106">
        <v>13.369</v>
      </c>
      <c r="E6106">
        <v>11.137</v>
      </c>
      <c r="F6106">
        <v>8.1739999999999995</v>
      </c>
      <c r="G6106">
        <v>5.468</v>
      </c>
      <c r="H6106">
        <v>101416.704</v>
      </c>
      <c r="I6106">
        <v>8.1000000000000003E-2</v>
      </c>
      <c r="J6106">
        <v>15.654</v>
      </c>
      <c r="K6106">
        <v>1.214</v>
      </c>
      <c r="L6106">
        <v>3.5209999999999999</v>
      </c>
      <c r="M6106">
        <v>87.097999999999999</v>
      </c>
    </row>
    <row r="6107" spans="1:13" x14ac:dyDescent="0.35">
      <c r="A6107">
        <v>6103</v>
      </c>
      <c r="B6107" t="s">
        <v>2798</v>
      </c>
      <c r="C6107">
        <v>88.289000000000001</v>
      </c>
      <c r="D6107">
        <v>14.548</v>
      </c>
      <c r="E6107">
        <v>11.63</v>
      </c>
      <c r="F6107">
        <v>8.1639999999999997</v>
      </c>
      <c r="G6107">
        <v>4.915</v>
      </c>
      <c r="H6107">
        <v>101427.185</v>
      </c>
      <c r="I6107">
        <v>0.06</v>
      </c>
      <c r="J6107">
        <v>67.691999999999993</v>
      </c>
      <c r="K6107">
        <v>20.440000000000001</v>
      </c>
      <c r="L6107">
        <v>12.342000000000001</v>
      </c>
      <c r="M6107">
        <v>99.221999999999994</v>
      </c>
    </row>
    <row r="6108" spans="1:13" x14ac:dyDescent="0.35">
      <c r="A6108">
        <v>6104</v>
      </c>
      <c r="B6108" t="s">
        <v>2797</v>
      </c>
      <c r="C6108">
        <v>178.05799999999999</v>
      </c>
      <c r="D6108">
        <v>15.733000000000001</v>
      </c>
      <c r="E6108">
        <v>12.223000000000001</v>
      </c>
      <c r="F6108">
        <v>8.4039999999999999</v>
      </c>
      <c r="G6108">
        <v>5.9059999999999997</v>
      </c>
      <c r="H6108">
        <v>101444.508</v>
      </c>
      <c r="I6108">
        <v>1.7999999999999999E-2</v>
      </c>
      <c r="J6108">
        <v>115.09099999999999</v>
      </c>
      <c r="K6108">
        <v>59.92</v>
      </c>
      <c r="L6108">
        <v>20.91</v>
      </c>
      <c r="M6108">
        <v>112.08199999999999</v>
      </c>
    </row>
    <row r="6109" spans="1:13" x14ac:dyDescent="0.35">
      <c r="A6109">
        <v>6105</v>
      </c>
      <c r="B6109" t="s">
        <v>2796</v>
      </c>
      <c r="C6109">
        <v>252.16200000000001</v>
      </c>
      <c r="D6109">
        <v>16.696999999999999</v>
      </c>
      <c r="E6109">
        <v>12.728999999999999</v>
      </c>
      <c r="F6109">
        <v>8.2940000000000005</v>
      </c>
      <c r="G6109">
        <v>5.74</v>
      </c>
      <c r="H6109">
        <v>101454.643</v>
      </c>
      <c r="I6109">
        <v>9.5000000000000001E-2</v>
      </c>
      <c r="J6109">
        <v>160.44800000000001</v>
      </c>
      <c r="K6109">
        <v>88.402000000000001</v>
      </c>
      <c r="L6109">
        <v>28.661999999999999</v>
      </c>
      <c r="M6109">
        <v>126.19799999999999</v>
      </c>
    </row>
    <row r="6110" spans="1:13" x14ac:dyDescent="0.35">
      <c r="A6110">
        <v>6106</v>
      </c>
      <c r="B6110" t="s">
        <v>2795</v>
      </c>
      <c r="C6110">
        <v>322.37299999999999</v>
      </c>
      <c r="D6110">
        <v>17.462</v>
      </c>
      <c r="E6110">
        <v>13.164999999999999</v>
      </c>
      <c r="F6110">
        <v>8.109</v>
      </c>
      <c r="G6110">
        <v>5.8250000000000002</v>
      </c>
      <c r="H6110">
        <v>101455.04300000001</v>
      </c>
      <c r="I6110">
        <v>0.10100000000000001</v>
      </c>
      <c r="J6110">
        <v>187.14599999999999</v>
      </c>
      <c r="K6110">
        <v>130.98699999999999</v>
      </c>
      <c r="L6110">
        <v>35.029000000000003</v>
      </c>
      <c r="M6110">
        <v>142.16399999999999</v>
      </c>
    </row>
    <row r="6111" spans="1:13" x14ac:dyDescent="0.35">
      <c r="A6111">
        <v>6107</v>
      </c>
      <c r="B6111" t="s">
        <v>2794</v>
      </c>
      <c r="C6111">
        <v>374.91300000000001</v>
      </c>
      <c r="D6111">
        <v>18.132000000000001</v>
      </c>
      <c r="E6111">
        <v>13.507</v>
      </c>
      <c r="F6111">
        <v>8.0660000000000007</v>
      </c>
      <c r="G6111">
        <v>5.4610000000000003</v>
      </c>
      <c r="H6111">
        <v>101446.561</v>
      </c>
      <c r="I6111">
        <v>6.8000000000000005E-2</v>
      </c>
      <c r="J6111">
        <v>217.291</v>
      </c>
      <c r="K6111">
        <v>154.02600000000001</v>
      </c>
      <c r="L6111">
        <v>39.308999999999997</v>
      </c>
      <c r="M6111">
        <v>160.18700000000001</v>
      </c>
    </row>
    <row r="6112" spans="1:13" x14ac:dyDescent="0.35">
      <c r="A6112">
        <v>6108</v>
      </c>
      <c r="B6112" t="s">
        <v>2793</v>
      </c>
      <c r="C6112">
        <v>409.65899999999999</v>
      </c>
      <c r="D6112">
        <v>18.616</v>
      </c>
      <c r="E6112">
        <v>13.82</v>
      </c>
      <c r="F6112">
        <v>8.2050000000000001</v>
      </c>
      <c r="G6112">
        <v>5.7949999999999999</v>
      </c>
      <c r="H6112">
        <v>101439.329</v>
      </c>
      <c r="I6112">
        <v>0.08</v>
      </c>
      <c r="J6112">
        <v>220.89</v>
      </c>
      <c r="K6112">
        <v>187.94800000000001</v>
      </c>
      <c r="L6112">
        <v>40.853000000000002</v>
      </c>
      <c r="M6112">
        <v>179.666</v>
      </c>
    </row>
    <row r="6113" spans="1:13" x14ac:dyDescent="0.35">
      <c r="A6113">
        <v>6109</v>
      </c>
      <c r="B6113" t="s">
        <v>2792</v>
      </c>
      <c r="C6113">
        <v>351.96</v>
      </c>
      <c r="D6113">
        <v>18.795999999999999</v>
      </c>
      <c r="E6113">
        <v>14.169</v>
      </c>
      <c r="F6113">
        <v>8.1760000000000002</v>
      </c>
      <c r="G6113">
        <v>5.6390000000000002</v>
      </c>
      <c r="H6113">
        <v>101433.614</v>
      </c>
      <c r="I6113">
        <v>7.4999999999999997E-2</v>
      </c>
      <c r="J6113">
        <v>210.97800000000001</v>
      </c>
      <c r="K6113">
        <v>139.703</v>
      </c>
      <c r="L6113">
        <v>39.380000000000003</v>
      </c>
      <c r="M6113">
        <v>199.16399999999999</v>
      </c>
    </row>
    <row r="6114" spans="1:13" x14ac:dyDescent="0.35">
      <c r="A6114">
        <v>6110</v>
      </c>
      <c r="B6114" t="s">
        <v>2791</v>
      </c>
      <c r="C6114">
        <v>341.75599999999997</v>
      </c>
      <c r="D6114">
        <v>18.751999999999999</v>
      </c>
      <c r="E6114">
        <v>14.381</v>
      </c>
      <c r="F6114">
        <v>8.1310000000000002</v>
      </c>
      <c r="G6114">
        <v>5.5659999999999998</v>
      </c>
      <c r="H6114">
        <v>101421.87300000001</v>
      </c>
      <c r="I6114">
        <v>5.6000000000000001E-2</v>
      </c>
      <c r="J6114">
        <v>206.66300000000001</v>
      </c>
      <c r="K6114">
        <v>137.47399999999999</v>
      </c>
      <c r="L6114">
        <v>35.154000000000003</v>
      </c>
      <c r="M6114">
        <v>217.23</v>
      </c>
    </row>
    <row r="6115" spans="1:13" x14ac:dyDescent="0.35">
      <c r="A6115">
        <v>6111</v>
      </c>
      <c r="B6115" t="s">
        <v>2790</v>
      </c>
      <c r="C6115">
        <v>270.44099999999997</v>
      </c>
      <c r="D6115">
        <v>18.643000000000001</v>
      </c>
      <c r="E6115">
        <v>14.631</v>
      </c>
      <c r="F6115">
        <v>8.1129999999999995</v>
      </c>
      <c r="G6115">
        <v>5.6509999999999998</v>
      </c>
      <c r="H6115">
        <v>101413.00599999999</v>
      </c>
      <c r="I6115">
        <v>4.4999999999999998E-2</v>
      </c>
      <c r="J6115">
        <v>166.108</v>
      </c>
      <c r="K6115">
        <v>107.024</v>
      </c>
      <c r="L6115">
        <v>28.834</v>
      </c>
      <c r="M6115">
        <v>233.21600000000001</v>
      </c>
    </row>
    <row r="6116" spans="1:13" x14ac:dyDescent="0.35">
      <c r="A6116">
        <v>6112</v>
      </c>
      <c r="B6116" t="s">
        <v>2789</v>
      </c>
      <c r="C6116">
        <v>190.80500000000001</v>
      </c>
      <c r="D6116">
        <v>18.106999999999999</v>
      </c>
      <c r="E6116">
        <v>14.83</v>
      </c>
      <c r="F6116">
        <v>7.9779999999999998</v>
      </c>
      <c r="G6116">
        <v>5.1230000000000002</v>
      </c>
      <c r="H6116">
        <v>101410.462</v>
      </c>
      <c r="I6116">
        <v>2.5999999999999999E-2</v>
      </c>
      <c r="J6116">
        <v>119.839</v>
      </c>
      <c r="K6116">
        <v>73.483000000000004</v>
      </c>
      <c r="L6116">
        <v>21.088999999999999</v>
      </c>
      <c r="M6116">
        <v>247.381</v>
      </c>
    </row>
    <row r="6117" spans="1:13" x14ac:dyDescent="0.35">
      <c r="A6117">
        <v>6113</v>
      </c>
      <c r="B6117" t="s">
        <v>2788</v>
      </c>
      <c r="C6117">
        <v>96.013000000000005</v>
      </c>
      <c r="D6117">
        <v>17.245999999999999</v>
      </c>
      <c r="E6117">
        <v>15.029</v>
      </c>
      <c r="F6117">
        <v>7.843</v>
      </c>
      <c r="G6117">
        <v>4.8339999999999996</v>
      </c>
      <c r="H6117">
        <v>101412.85799999999</v>
      </c>
      <c r="I6117">
        <v>0.10100000000000001</v>
      </c>
      <c r="J6117">
        <v>65.027000000000001</v>
      </c>
      <c r="K6117">
        <v>32.591999999999999</v>
      </c>
      <c r="L6117">
        <v>12.532999999999999</v>
      </c>
      <c r="M6117">
        <v>260.23399999999998</v>
      </c>
    </row>
    <row r="6118" spans="1:13" x14ac:dyDescent="0.35">
      <c r="A6118">
        <v>6114</v>
      </c>
      <c r="B6118" t="s">
        <v>2787</v>
      </c>
      <c r="C6118">
        <v>25.86</v>
      </c>
      <c r="D6118">
        <v>15.891999999999999</v>
      </c>
      <c r="E6118">
        <v>15.122999999999999</v>
      </c>
      <c r="F6118">
        <v>7.8579999999999997</v>
      </c>
      <c r="G6118">
        <v>4.8529999999999998</v>
      </c>
      <c r="H6118">
        <v>101421.429</v>
      </c>
      <c r="I6118">
        <v>3.2000000000000001E-2</v>
      </c>
      <c r="J6118">
        <v>21.181999999999999</v>
      </c>
      <c r="K6118">
        <v>5.327</v>
      </c>
      <c r="L6118">
        <v>3.649</v>
      </c>
      <c r="M6118">
        <v>272.40800000000002</v>
      </c>
    </row>
    <row r="6119" spans="1:13" x14ac:dyDescent="0.35">
      <c r="A6119">
        <v>6115</v>
      </c>
      <c r="B6119" t="s">
        <v>2786</v>
      </c>
      <c r="C6119">
        <v>0.16400000000000001</v>
      </c>
      <c r="D6119">
        <v>14.702999999999999</v>
      </c>
      <c r="E6119">
        <v>14.387</v>
      </c>
      <c r="F6119">
        <v>7.42</v>
      </c>
      <c r="G6119">
        <v>4.9640000000000004</v>
      </c>
      <c r="H6119">
        <v>101445.849</v>
      </c>
      <c r="I6119">
        <v>4.2999999999999997E-2</v>
      </c>
      <c r="J6119">
        <v>0.16200000000000001</v>
      </c>
      <c r="K6119">
        <v>0</v>
      </c>
      <c r="L6119">
        <v>-5.1539999999999999</v>
      </c>
      <c r="M6119">
        <v>284.51900000000001</v>
      </c>
    </row>
    <row r="6120" spans="1:13" x14ac:dyDescent="0.35">
      <c r="A6120">
        <v>6116</v>
      </c>
      <c r="B6120" t="s">
        <v>2785</v>
      </c>
      <c r="C6120">
        <v>0</v>
      </c>
      <c r="D6120">
        <v>14.31</v>
      </c>
      <c r="E6120">
        <v>13.749000000000001</v>
      </c>
      <c r="F6120">
        <v>7.3529999999999998</v>
      </c>
      <c r="G6120">
        <v>4.8789999999999996</v>
      </c>
      <c r="H6120">
        <v>101464.37699999999</v>
      </c>
      <c r="I6120">
        <v>3.4000000000000002E-2</v>
      </c>
      <c r="J6120">
        <v>0</v>
      </c>
      <c r="K6120">
        <v>0</v>
      </c>
      <c r="L6120">
        <v>-13.472</v>
      </c>
      <c r="M6120">
        <v>297.12299999999999</v>
      </c>
    </row>
    <row r="6121" spans="1:13" x14ac:dyDescent="0.35">
      <c r="A6121">
        <v>6117</v>
      </c>
      <c r="B6121" t="s">
        <v>2784</v>
      </c>
      <c r="C6121">
        <v>0</v>
      </c>
      <c r="D6121">
        <v>13.829000000000001</v>
      </c>
      <c r="E6121">
        <v>13.122999999999999</v>
      </c>
      <c r="F6121">
        <v>7.1539999999999999</v>
      </c>
      <c r="G6121">
        <v>4.8010000000000002</v>
      </c>
      <c r="H6121">
        <v>101534.45600000001</v>
      </c>
      <c r="I6121">
        <v>7.6999999999999999E-2</v>
      </c>
      <c r="J6121">
        <v>0</v>
      </c>
      <c r="K6121">
        <v>0</v>
      </c>
      <c r="L6121">
        <v>-20.867999999999999</v>
      </c>
      <c r="M6121">
        <v>310.762</v>
      </c>
    </row>
    <row r="6122" spans="1:13" x14ac:dyDescent="0.35">
      <c r="A6122">
        <v>6118</v>
      </c>
      <c r="B6122" t="s">
        <v>2783</v>
      </c>
      <c r="C6122">
        <v>0</v>
      </c>
      <c r="D6122">
        <v>13.513999999999999</v>
      </c>
      <c r="E6122">
        <v>12.502000000000001</v>
      </c>
      <c r="F6122">
        <v>7.1539999999999999</v>
      </c>
      <c r="G6122">
        <v>4.5270000000000001</v>
      </c>
      <c r="H6122">
        <v>101470.395</v>
      </c>
      <c r="I6122">
        <v>2.9000000000000001E-2</v>
      </c>
      <c r="J6122">
        <v>0</v>
      </c>
      <c r="K6122">
        <v>0</v>
      </c>
      <c r="L6122">
        <v>-26.792000000000002</v>
      </c>
      <c r="M6122">
        <v>325.75299999999999</v>
      </c>
    </row>
    <row r="6123" spans="1:13" x14ac:dyDescent="0.35">
      <c r="A6123">
        <v>6119</v>
      </c>
      <c r="B6123" t="s">
        <v>2782</v>
      </c>
      <c r="C6123">
        <v>0</v>
      </c>
      <c r="D6123">
        <v>13.305999999999999</v>
      </c>
      <c r="E6123">
        <v>11.897</v>
      </c>
      <c r="F6123">
        <v>6.9649999999999999</v>
      </c>
      <c r="G6123">
        <v>4.8380000000000001</v>
      </c>
      <c r="H6123">
        <v>101463.583</v>
      </c>
      <c r="I6123">
        <v>0.04</v>
      </c>
      <c r="J6123">
        <v>0</v>
      </c>
      <c r="K6123">
        <v>0</v>
      </c>
      <c r="L6123">
        <v>-30.741</v>
      </c>
      <c r="M6123">
        <v>342.416</v>
      </c>
    </row>
    <row r="6124" spans="1:13" x14ac:dyDescent="0.35">
      <c r="A6124">
        <v>6120</v>
      </c>
      <c r="B6124" t="s">
        <v>2781</v>
      </c>
      <c r="C6124">
        <v>0</v>
      </c>
      <c r="D6124">
        <v>12.952999999999999</v>
      </c>
      <c r="E6124">
        <v>11.335000000000001</v>
      </c>
      <c r="F6124">
        <v>6.9279999999999999</v>
      </c>
      <c r="G6124">
        <v>4.0629999999999997</v>
      </c>
      <c r="H6124">
        <v>101455.045</v>
      </c>
      <c r="I6124">
        <v>4.2999999999999997E-2</v>
      </c>
      <c r="J6124">
        <v>0</v>
      </c>
      <c r="K6124">
        <v>0</v>
      </c>
      <c r="L6124">
        <v>-32.127000000000002</v>
      </c>
      <c r="M6124">
        <v>330.82499999999999</v>
      </c>
    </row>
    <row r="6125" spans="1:13" x14ac:dyDescent="0.35">
      <c r="A6125">
        <v>6121</v>
      </c>
      <c r="B6125" t="s">
        <v>2780</v>
      </c>
      <c r="C6125">
        <v>0</v>
      </c>
      <c r="D6125">
        <v>12.615</v>
      </c>
      <c r="E6125">
        <v>11.164999999999999</v>
      </c>
      <c r="F6125">
        <v>6.9530000000000003</v>
      </c>
      <c r="G6125">
        <v>4.9589999999999996</v>
      </c>
      <c r="H6125">
        <v>101439.46400000001</v>
      </c>
      <c r="I6125">
        <v>1.2E-2</v>
      </c>
      <c r="J6125">
        <v>0</v>
      </c>
      <c r="K6125">
        <v>0</v>
      </c>
      <c r="L6125">
        <v>-30.824999999999999</v>
      </c>
      <c r="M6125">
        <v>17.242999999999999</v>
      </c>
    </row>
    <row r="6126" spans="1:13" x14ac:dyDescent="0.35">
      <c r="A6126">
        <v>6122</v>
      </c>
      <c r="B6126" t="s">
        <v>2779</v>
      </c>
      <c r="C6126">
        <v>0</v>
      </c>
      <c r="D6126">
        <v>12.494</v>
      </c>
      <c r="E6126">
        <v>11</v>
      </c>
      <c r="F6126">
        <v>7.3410000000000002</v>
      </c>
      <c r="G6126">
        <v>5.04</v>
      </c>
      <c r="H6126">
        <v>101429.242</v>
      </c>
      <c r="I6126">
        <v>4.4999999999999998E-2</v>
      </c>
      <c r="J6126">
        <v>0</v>
      </c>
      <c r="K6126">
        <v>0</v>
      </c>
      <c r="L6126">
        <v>-27.004000000000001</v>
      </c>
      <c r="M6126">
        <v>33.786000000000001</v>
      </c>
    </row>
    <row r="6127" spans="1:13" x14ac:dyDescent="0.35">
      <c r="A6127">
        <v>6123</v>
      </c>
      <c r="B6127" t="s">
        <v>2778</v>
      </c>
      <c r="C6127">
        <v>0</v>
      </c>
      <c r="D6127">
        <v>12.378</v>
      </c>
      <c r="E6127">
        <v>10.833</v>
      </c>
      <c r="F6127">
        <v>7.1390000000000002</v>
      </c>
      <c r="G6127">
        <v>4.6970000000000001</v>
      </c>
      <c r="H6127">
        <v>101416.20699999999</v>
      </c>
      <c r="I6127">
        <v>1.2999999999999999E-2</v>
      </c>
      <c r="J6127">
        <v>0</v>
      </c>
      <c r="K6127">
        <v>0</v>
      </c>
      <c r="L6127">
        <v>-21.141999999999999</v>
      </c>
      <c r="M6127">
        <v>48.881999999999998</v>
      </c>
    </row>
    <row r="6128" spans="1:13" x14ac:dyDescent="0.35">
      <c r="A6128">
        <v>6124</v>
      </c>
      <c r="B6128" t="s">
        <v>2777</v>
      </c>
      <c r="C6128">
        <v>0</v>
      </c>
      <c r="D6128">
        <v>12.106999999999999</v>
      </c>
      <c r="E6128">
        <v>10.724</v>
      </c>
      <c r="F6128">
        <v>7.06</v>
      </c>
      <c r="G6128">
        <v>5.0529999999999999</v>
      </c>
      <c r="H6128">
        <v>101352.399</v>
      </c>
      <c r="I6128">
        <v>9.9000000000000005E-2</v>
      </c>
      <c r="J6128">
        <v>0</v>
      </c>
      <c r="K6128">
        <v>0</v>
      </c>
      <c r="L6128">
        <v>-13.807</v>
      </c>
      <c r="M6128">
        <v>62.570999999999998</v>
      </c>
    </row>
    <row r="6129" spans="1:13" x14ac:dyDescent="0.35">
      <c r="A6129">
        <v>6125</v>
      </c>
      <c r="B6129" t="s">
        <v>2776</v>
      </c>
      <c r="C6129">
        <v>7.0999999999999994E-2</v>
      </c>
      <c r="D6129">
        <v>12.054</v>
      </c>
      <c r="E6129">
        <v>10.497</v>
      </c>
      <c r="F6129">
        <v>7.0570000000000004</v>
      </c>
      <c r="G6129">
        <v>5.0659999999999998</v>
      </c>
      <c r="H6129">
        <v>101415.946</v>
      </c>
      <c r="I6129">
        <v>0.10299999999999999</v>
      </c>
      <c r="J6129">
        <v>6.6000000000000003E-2</v>
      </c>
      <c r="K6129">
        <v>0</v>
      </c>
      <c r="L6129">
        <v>-5.5090000000000003</v>
      </c>
      <c r="M6129">
        <v>75.251999999999995</v>
      </c>
    </row>
    <row r="6130" spans="1:13" x14ac:dyDescent="0.35">
      <c r="A6130">
        <v>6126</v>
      </c>
      <c r="B6130" t="s">
        <v>2775</v>
      </c>
      <c r="C6130">
        <v>19.661000000000001</v>
      </c>
      <c r="D6130">
        <v>12.367000000000001</v>
      </c>
      <c r="E6130">
        <v>10.394</v>
      </c>
      <c r="F6130">
        <v>7.048</v>
      </c>
      <c r="G6130">
        <v>5.2560000000000002</v>
      </c>
      <c r="H6130">
        <v>101436.014</v>
      </c>
      <c r="I6130">
        <v>9.5000000000000001E-2</v>
      </c>
      <c r="J6130">
        <v>17.776</v>
      </c>
      <c r="K6130">
        <v>2.069</v>
      </c>
      <c r="L6130">
        <v>3.2189999999999999</v>
      </c>
      <c r="M6130">
        <v>87.328999999999994</v>
      </c>
    </row>
    <row r="6131" spans="1:13" x14ac:dyDescent="0.35">
      <c r="A6131">
        <v>6127</v>
      </c>
      <c r="B6131" t="s">
        <v>2774</v>
      </c>
      <c r="C6131">
        <v>96.325999999999993</v>
      </c>
      <c r="D6131">
        <v>13.786</v>
      </c>
      <c r="E6131">
        <v>10.805</v>
      </c>
      <c r="F6131">
        <v>7.4560000000000004</v>
      </c>
      <c r="G6131">
        <v>5.0940000000000003</v>
      </c>
      <c r="H6131">
        <v>101457.283</v>
      </c>
      <c r="I6131">
        <v>6.0999999999999999E-2</v>
      </c>
      <c r="J6131">
        <v>69.575000000000003</v>
      </c>
      <c r="K6131">
        <v>26.771000000000001</v>
      </c>
      <c r="L6131">
        <v>12.106</v>
      </c>
      <c r="M6131">
        <v>99.552000000000007</v>
      </c>
    </row>
    <row r="6132" spans="1:13" x14ac:dyDescent="0.35">
      <c r="A6132">
        <v>6128</v>
      </c>
      <c r="B6132" t="s">
        <v>2773</v>
      </c>
      <c r="C6132">
        <v>208.54300000000001</v>
      </c>
      <c r="D6132">
        <v>15.435</v>
      </c>
      <c r="E6132">
        <v>11.263</v>
      </c>
      <c r="F6132">
        <v>7.4009999999999998</v>
      </c>
      <c r="G6132">
        <v>4.6689999999999996</v>
      </c>
      <c r="H6132">
        <v>101473.97900000001</v>
      </c>
      <c r="I6132">
        <v>5.0999999999999997E-2</v>
      </c>
      <c r="J6132">
        <v>115.379</v>
      </c>
      <c r="K6132">
        <v>92.447999999999993</v>
      </c>
      <c r="L6132">
        <v>20.640999999999998</v>
      </c>
      <c r="M6132">
        <v>112.38500000000001</v>
      </c>
    </row>
    <row r="6133" spans="1:13" x14ac:dyDescent="0.35">
      <c r="A6133">
        <v>6129</v>
      </c>
      <c r="B6133" t="s">
        <v>2772</v>
      </c>
      <c r="C6133">
        <v>313.649</v>
      </c>
      <c r="D6133">
        <v>16.748999999999999</v>
      </c>
      <c r="E6133">
        <v>11.781000000000001</v>
      </c>
      <c r="F6133">
        <v>7.556</v>
      </c>
      <c r="G6133">
        <v>5.3209999999999997</v>
      </c>
      <c r="H6133">
        <v>101493.444</v>
      </c>
      <c r="I6133">
        <v>3.3000000000000002E-2</v>
      </c>
      <c r="J6133">
        <v>158.27000000000001</v>
      </c>
      <c r="K6133">
        <v>154.02600000000001</v>
      </c>
      <c r="L6133">
        <v>28.37</v>
      </c>
      <c r="M6133">
        <v>126.494</v>
      </c>
    </row>
    <row r="6134" spans="1:13" x14ac:dyDescent="0.35">
      <c r="A6134">
        <v>6130</v>
      </c>
      <c r="B6134" t="s">
        <v>2771</v>
      </c>
      <c r="C6134">
        <v>357.89600000000002</v>
      </c>
      <c r="D6134">
        <v>17.375</v>
      </c>
      <c r="E6134">
        <v>12.243</v>
      </c>
      <c r="F6134">
        <v>7.6820000000000004</v>
      </c>
      <c r="G6134">
        <v>5.3479999999999999</v>
      </c>
      <c r="H6134">
        <v>101497.64</v>
      </c>
      <c r="I6134">
        <v>0.113</v>
      </c>
      <c r="J6134">
        <v>187.42</v>
      </c>
      <c r="K6134">
        <v>166.15600000000001</v>
      </c>
      <c r="L6134">
        <v>34.707000000000001</v>
      </c>
      <c r="M6134">
        <v>142.43299999999999</v>
      </c>
    </row>
    <row r="6135" spans="1:13" x14ac:dyDescent="0.35">
      <c r="A6135">
        <v>6131</v>
      </c>
      <c r="B6135" t="s">
        <v>2770</v>
      </c>
      <c r="C6135">
        <v>393.16300000000001</v>
      </c>
      <c r="D6135">
        <v>18.088000000000001</v>
      </c>
      <c r="E6135">
        <v>12.666</v>
      </c>
      <c r="F6135">
        <v>7.77</v>
      </c>
      <c r="G6135">
        <v>5.4109999999999996</v>
      </c>
      <c r="H6135">
        <v>101498.935</v>
      </c>
      <c r="I6135">
        <v>5.7000000000000002E-2</v>
      </c>
      <c r="J6135">
        <v>217.97499999999999</v>
      </c>
      <c r="K6135">
        <v>169.83099999999999</v>
      </c>
      <c r="L6135">
        <v>38.953000000000003</v>
      </c>
      <c r="M6135">
        <v>160.39699999999999</v>
      </c>
    </row>
    <row r="6136" spans="1:13" x14ac:dyDescent="0.35">
      <c r="A6136">
        <v>6132</v>
      </c>
      <c r="B6136" t="s">
        <v>2769</v>
      </c>
      <c r="C6136">
        <v>410.613</v>
      </c>
      <c r="D6136">
        <v>18.707999999999998</v>
      </c>
      <c r="E6136">
        <v>13.006</v>
      </c>
      <c r="F6136">
        <v>7.7880000000000003</v>
      </c>
      <c r="G6136">
        <v>5.3879999999999999</v>
      </c>
      <c r="H6136">
        <v>101492.91499999999</v>
      </c>
      <c r="I6136">
        <v>4.3999999999999997E-2</v>
      </c>
      <c r="J6136">
        <v>219.148</v>
      </c>
      <c r="K6136">
        <v>184.38399999999999</v>
      </c>
      <c r="L6136">
        <v>40.472999999999999</v>
      </c>
      <c r="M6136">
        <v>179.76400000000001</v>
      </c>
    </row>
    <row r="6137" spans="1:13" x14ac:dyDescent="0.35">
      <c r="A6137">
        <v>6133</v>
      </c>
      <c r="B6137" t="s">
        <v>2768</v>
      </c>
      <c r="C6137">
        <v>391.02499999999998</v>
      </c>
      <c r="D6137">
        <v>18.887</v>
      </c>
      <c r="E6137">
        <v>13.353999999999999</v>
      </c>
      <c r="F6137">
        <v>7.9219999999999997</v>
      </c>
      <c r="G6137">
        <v>6.0359999999999996</v>
      </c>
      <c r="H6137">
        <v>101489.784</v>
      </c>
      <c r="I6137">
        <v>6.0999999999999999E-2</v>
      </c>
      <c r="J6137">
        <v>210.73</v>
      </c>
      <c r="K6137">
        <v>179.06</v>
      </c>
      <c r="L6137">
        <v>38.988999999999997</v>
      </c>
      <c r="M6137">
        <v>199.179</v>
      </c>
    </row>
    <row r="6138" spans="1:13" x14ac:dyDescent="0.35">
      <c r="A6138">
        <v>6134</v>
      </c>
      <c r="B6138" t="s">
        <v>2767</v>
      </c>
      <c r="C6138">
        <v>353.26</v>
      </c>
      <c r="D6138">
        <v>19</v>
      </c>
      <c r="E6138">
        <v>13.743</v>
      </c>
      <c r="F6138">
        <v>7.8769999999999998</v>
      </c>
      <c r="G6138">
        <v>5.3470000000000004</v>
      </c>
      <c r="H6138">
        <v>101472.462</v>
      </c>
      <c r="I6138">
        <v>3.7999999999999999E-2</v>
      </c>
      <c r="J6138">
        <v>198.1</v>
      </c>
      <c r="K6138">
        <v>154.083</v>
      </c>
      <c r="L6138">
        <v>34.767000000000003</v>
      </c>
      <c r="M6138">
        <v>217.16300000000001</v>
      </c>
    </row>
    <row r="6139" spans="1:13" x14ac:dyDescent="0.35">
      <c r="A6139">
        <v>6135</v>
      </c>
      <c r="B6139" t="s">
        <v>2766</v>
      </c>
      <c r="C6139">
        <v>284.971</v>
      </c>
      <c r="D6139">
        <v>18.875</v>
      </c>
      <c r="E6139">
        <v>14.128</v>
      </c>
      <c r="F6139">
        <v>8.282</v>
      </c>
      <c r="G6139">
        <v>5.38</v>
      </c>
      <c r="H6139">
        <v>101464.337</v>
      </c>
      <c r="I6139">
        <v>4.9000000000000002E-2</v>
      </c>
      <c r="J6139">
        <v>159.42500000000001</v>
      </c>
      <c r="K6139">
        <v>124.291</v>
      </c>
      <c r="L6139">
        <v>28.445</v>
      </c>
      <c r="M6139">
        <v>233.12299999999999</v>
      </c>
    </row>
    <row r="6140" spans="1:13" x14ac:dyDescent="0.35">
      <c r="A6140">
        <v>6136</v>
      </c>
      <c r="B6140" t="s">
        <v>2765</v>
      </c>
      <c r="C6140">
        <v>193.85</v>
      </c>
      <c r="D6140">
        <v>18.292000000000002</v>
      </c>
      <c r="E6140">
        <v>14.435</v>
      </c>
      <c r="F6140">
        <v>8.3689999999999998</v>
      </c>
      <c r="G6140">
        <v>5.1260000000000003</v>
      </c>
      <c r="H6140">
        <v>101462.41800000001</v>
      </c>
      <c r="I6140">
        <v>0.33200000000000002</v>
      </c>
      <c r="J6140">
        <v>120.88</v>
      </c>
      <c r="K6140">
        <v>73.441000000000003</v>
      </c>
      <c r="L6140">
        <v>20.716000000000001</v>
      </c>
      <c r="M6140">
        <v>247.244</v>
      </c>
    </row>
    <row r="6141" spans="1:13" x14ac:dyDescent="0.35">
      <c r="A6141">
        <v>6137</v>
      </c>
      <c r="B6141" t="s">
        <v>2764</v>
      </c>
      <c r="C6141">
        <v>102.97799999999999</v>
      </c>
      <c r="D6141">
        <v>17.309999999999999</v>
      </c>
      <c r="E6141">
        <v>14.651</v>
      </c>
      <c r="F6141">
        <v>8.3640000000000008</v>
      </c>
      <c r="G6141">
        <v>4.7859999999999996</v>
      </c>
      <c r="H6141">
        <v>101467.644</v>
      </c>
      <c r="I6141">
        <v>2.8000000000000001E-2</v>
      </c>
      <c r="J6141">
        <v>68.405000000000001</v>
      </c>
      <c r="K6141">
        <v>34.118000000000002</v>
      </c>
      <c r="L6141">
        <v>12.173</v>
      </c>
      <c r="M6141">
        <v>260.07799999999997</v>
      </c>
    </row>
    <row r="6142" spans="1:13" x14ac:dyDescent="0.35">
      <c r="A6142">
        <v>6138</v>
      </c>
      <c r="B6142" t="s">
        <v>2763</v>
      </c>
      <c r="C6142">
        <v>25.73</v>
      </c>
      <c r="D6142">
        <v>15.73</v>
      </c>
      <c r="E6142">
        <v>14.755000000000001</v>
      </c>
      <c r="F6142">
        <v>8.3889999999999993</v>
      </c>
      <c r="G6142">
        <v>4.2619999999999996</v>
      </c>
      <c r="H6142">
        <v>101480.993</v>
      </c>
      <c r="I6142">
        <v>6.9000000000000006E-2</v>
      </c>
      <c r="J6142">
        <v>19.940000000000001</v>
      </c>
      <c r="K6142">
        <v>5.2969999999999997</v>
      </c>
      <c r="L6142">
        <v>3.29</v>
      </c>
      <c r="M6142">
        <v>272.25200000000001</v>
      </c>
    </row>
    <row r="6143" spans="1:13" x14ac:dyDescent="0.35">
      <c r="A6143">
        <v>6139</v>
      </c>
      <c r="B6143" t="s">
        <v>2762</v>
      </c>
      <c r="C6143">
        <v>0.13900000000000001</v>
      </c>
      <c r="D6143">
        <v>14.536</v>
      </c>
      <c r="E6143">
        <v>13.856999999999999</v>
      </c>
      <c r="F6143">
        <v>7.9829999999999997</v>
      </c>
      <c r="G6143">
        <v>4.37</v>
      </c>
      <c r="H6143">
        <v>101509.031</v>
      </c>
      <c r="I6143">
        <v>0.125</v>
      </c>
      <c r="J6143">
        <v>0.13800000000000001</v>
      </c>
      <c r="K6143">
        <v>0</v>
      </c>
      <c r="L6143">
        <v>-5.516</v>
      </c>
      <c r="M6143">
        <v>284.37099999999998</v>
      </c>
    </row>
    <row r="6144" spans="1:13" x14ac:dyDescent="0.35">
      <c r="A6144">
        <v>6140</v>
      </c>
      <c r="B6144" t="s">
        <v>2761</v>
      </c>
      <c r="C6144">
        <v>0</v>
      </c>
      <c r="D6144">
        <v>13.906000000000001</v>
      </c>
      <c r="E6144">
        <v>13.141</v>
      </c>
      <c r="F6144">
        <v>7.85</v>
      </c>
      <c r="G6144">
        <v>4.4020000000000001</v>
      </c>
      <c r="H6144">
        <v>101514.478</v>
      </c>
      <c r="I6144">
        <v>6.4000000000000001E-2</v>
      </c>
      <c r="J6144">
        <v>0</v>
      </c>
      <c r="K6144">
        <v>0</v>
      </c>
      <c r="L6144">
        <v>-13.847</v>
      </c>
      <c r="M6144">
        <v>297</v>
      </c>
    </row>
    <row r="6145" spans="1:13" x14ac:dyDescent="0.35">
      <c r="A6145">
        <v>6141</v>
      </c>
      <c r="B6145" t="s">
        <v>2760</v>
      </c>
      <c r="C6145">
        <v>0</v>
      </c>
      <c r="D6145">
        <v>13.49</v>
      </c>
      <c r="E6145">
        <v>12.506</v>
      </c>
      <c r="F6145">
        <v>7.9370000000000003</v>
      </c>
      <c r="G6145">
        <v>4.4470000000000001</v>
      </c>
      <c r="H6145">
        <v>101516.261</v>
      </c>
      <c r="I6145">
        <v>1.4E-2</v>
      </c>
      <c r="J6145">
        <v>0</v>
      </c>
      <c r="K6145">
        <v>0</v>
      </c>
      <c r="L6145">
        <v>-21.248000000000001</v>
      </c>
      <c r="M6145">
        <v>310.66300000000001</v>
      </c>
    </row>
    <row r="6146" spans="1:13" x14ac:dyDescent="0.35">
      <c r="A6146">
        <v>6142</v>
      </c>
      <c r="B6146" t="s">
        <v>2759</v>
      </c>
      <c r="C6146">
        <v>0</v>
      </c>
      <c r="D6146">
        <v>13.068</v>
      </c>
      <c r="E6146">
        <v>11.898</v>
      </c>
      <c r="F6146">
        <v>7.859</v>
      </c>
      <c r="G6146">
        <v>4.4880000000000004</v>
      </c>
      <c r="H6146">
        <v>101516.43799999999</v>
      </c>
      <c r="I6146">
        <v>3.9E-2</v>
      </c>
      <c r="J6146">
        <v>0</v>
      </c>
      <c r="K6146">
        <v>0</v>
      </c>
      <c r="L6146">
        <v>-27.193999999999999</v>
      </c>
      <c r="M6146">
        <v>325.745</v>
      </c>
    </row>
    <row r="6147" spans="1:13" x14ac:dyDescent="0.35">
      <c r="A6147">
        <v>6143</v>
      </c>
      <c r="B6147" t="s">
        <v>2758</v>
      </c>
      <c r="C6147">
        <v>0</v>
      </c>
      <c r="D6147">
        <v>12.911</v>
      </c>
      <c r="E6147">
        <v>11.363</v>
      </c>
      <c r="F6147">
        <v>7.6180000000000003</v>
      </c>
      <c r="G6147">
        <v>4.7229999999999999</v>
      </c>
      <c r="H6147">
        <v>101509.66499999999</v>
      </c>
      <c r="I6147">
        <v>9.2999999999999999E-2</v>
      </c>
      <c r="J6147">
        <v>0</v>
      </c>
      <c r="K6147">
        <v>0</v>
      </c>
      <c r="L6147">
        <v>-31.106999999999999</v>
      </c>
      <c r="M6147">
        <v>342.30500000000001</v>
      </c>
    </row>
    <row r="6148" spans="1:13" x14ac:dyDescent="0.35">
      <c r="A6148">
        <v>6144</v>
      </c>
      <c r="B6148" t="s">
        <v>2757</v>
      </c>
      <c r="C6148">
        <v>0</v>
      </c>
      <c r="D6148">
        <v>12.577</v>
      </c>
      <c r="E6148">
        <v>10.804</v>
      </c>
      <c r="F6148">
        <v>7.6710000000000003</v>
      </c>
      <c r="G6148">
        <v>4.5410000000000004</v>
      </c>
      <c r="H6148">
        <v>101495.367</v>
      </c>
      <c r="I6148">
        <v>6.4000000000000001E-2</v>
      </c>
      <c r="J6148">
        <v>0</v>
      </c>
      <c r="K6148">
        <v>0</v>
      </c>
      <c r="L6148">
        <v>-32.509</v>
      </c>
      <c r="M6148">
        <v>330.928</v>
      </c>
    </row>
    <row r="6149" spans="1:13" x14ac:dyDescent="0.35">
      <c r="A6149">
        <v>6145</v>
      </c>
      <c r="B6149" t="s">
        <v>2756</v>
      </c>
      <c r="C6149">
        <v>0</v>
      </c>
      <c r="D6149">
        <v>12.384</v>
      </c>
      <c r="E6149">
        <v>10.654999999999999</v>
      </c>
      <c r="F6149">
        <v>7.7430000000000003</v>
      </c>
      <c r="G6149">
        <v>5.1109999999999998</v>
      </c>
      <c r="H6149">
        <v>101480.099</v>
      </c>
      <c r="I6149">
        <v>0.127</v>
      </c>
      <c r="J6149">
        <v>0</v>
      </c>
      <c r="K6149">
        <v>0</v>
      </c>
      <c r="L6149">
        <v>-31.184000000000001</v>
      </c>
      <c r="M6149">
        <v>17.422000000000001</v>
      </c>
    </row>
    <row r="6150" spans="1:13" x14ac:dyDescent="0.35">
      <c r="A6150">
        <v>6146</v>
      </c>
      <c r="B6150" t="s">
        <v>2755</v>
      </c>
      <c r="C6150">
        <v>0</v>
      </c>
      <c r="D6150">
        <v>12.212999999999999</v>
      </c>
      <c r="E6150">
        <v>10.494</v>
      </c>
      <c r="F6150">
        <v>7.8259999999999996</v>
      </c>
      <c r="G6150">
        <v>5.2859999999999996</v>
      </c>
      <c r="H6150">
        <v>101460.413</v>
      </c>
      <c r="I6150">
        <v>0.27700000000000002</v>
      </c>
      <c r="J6150">
        <v>0</v>
      </c>
      <c r="K6150">
        <v>0</v>
      </c>
      <c r="L6150">
        <v>-27.335000000000001</v>
      </c>
      <c r="M6150">
        <v>34.021999999999998</v>
      </c>
    </row>
    <row r="6151" spans="1:13" x14ac:dyDescent="0.35">
      <c r="A6151">
        <v>6147</v>
      </c>
      <c r="B6151" t="s">
        <v>2754</v>
      </c>
      <c r="C6151">
        <v>0</v>
      </c>
      <c r="D6151">
        <v>11.971</v>
      </c>
      <c r="E6151">
        <v>10.336</v>
      </c>
      <c r="F6151">
        <v>7.7880000000000003</v>
      </c>
      <c r="G6151">
        <v>5.2539999999999996</v>
      </c>
      <c r="H6151">
        <v>101440.101</v>
      </c>
      <c r="I6151">
        <v>0.16600000000000001</v>
      </c>
      <c r="J6151">
        <v>0</v>
      </c>
      <c r="K6151">
        <v>0</v>
      </c>
      <c r="L6151">
        <v>-21.443999999999999</v>
      </c>
      <c r="M6151">
        <v>49.15</v>
      </c>
    </row>
    <row r="6152" spans="1:13" x14ac:dyDescent="0.35">
      <c r="A6152">
        <v>6148</v>
      </c>
      <c r="B6152" t="s">
        <v>2753</v>
      </c>
      <c r="C6152">
        <v>0</v>
      </c>
      <c r="D6152">
        <v>12.013</v>
      </c>
      <c r="E6152">
        <v>10.178000000000001</v>
      </c>
      <c r="F6152">
        <v>7.7089999999999996</v>
      </c>
      <c r="G6152">
        <v>5.2320000000000002</v>
      </c>
      <c r="H6152">
        <v>101429.43</v>
      </c>
      <c r="I6152">
        <v>0.20300000000000001</v>
      </c>
      <c r="J6152">
        <v>0</v>
      </c>
      <c r="K6152">
        <v>0</v>
      </c>
      <c r="L6152">
        <v>-14.084</v>
      </c>
      <c r="M6152">
        <v>62.856000000000002</v>
      </c>
    </row>
    <row r="6153" spans="1:13" x14ac:dyDescent="0.35">
      <c r="A6153">
        <v>6149</v>
      </c>
      <c r="B6153" t="s">
        <v>2752</v>
      </c>
      <c r="C6153">
        <v>1.7000000000000001E-2</v>
      </c>
      <c r="D6153">
        <v>11.742000000000001</v>
      </c>
      <c r="E6153">
        <v>10.065</v>
      </c>
      <c r="F6153">
        <v>8.2639999999999993</v>
      </c>
      <c r="G6153">
        <v>5.875</v>
      </c>
      <c r="H6153">
        <v>101358.149</v>
      </c>
      <c r="I6153">
        <v>4.4999999999999998E-2</v>
      </c>
      <c r="J6153">
        <v>1.4999999999999999E-2</v>
      </c>
      <c r="K6153">
        <v>0</v>
      </c>
      <c r="L6153">
        <v>-5.7880000000000003</v>
      </c>
      <c r="M6153">
        <v>75.524000000000001</v>
      </c>
    </row>
    <row r="6154" spans="1:13" x14ac:dyDescent="0.35">
      <c r="A6154">
        <v>6150</v>
      </c>
      <c r="B6154" t="s">
        <v>2751</v>
      </c>
      <c r="C6154">
        <v>17.82</v>
      </c>
      <c r="D6154">
        <v>11.988</v>
      </c>
      <c r="E6154">
        <v>9.8889999999999993</v>
      </c>
      <c r="F6154">
        <v>7.9889999999999999</v>
      </c>
      <c r="G6154">
        <v>4.4640000000000004</v>
      </c>
      <c r="H6154">
        <v>101451.48299999999</v>
      </c>
      <c r="I6154">
        <v>1.7999999999999999E-2</v>
      </c>
      <c r="J6154">
        <v>16.164999999999999</v>
      </c>
      <c r="K6154">
        <v>1.8979999999999999</v>
      </c>
      <c r="L6154">
        <v>3</v>
      </c>
      <c r="M6154">
        <v>87.676000000000002</v>
      </c>
    </row>
    <row r="6155" spans="1:13" x14ac:dyDescent="0.35">
      <c r="A6155">
        <v>6151</v>
      </c>
      <c r="B6155" t="s">
        <v>2750</v>
      </c>
      <c r="C6155">
        <v>96.147000000000006</v>
      </c>
      <c r="D6155">
        <v>13.515000000000001</v>
      </c>
      <c r="E6155">
        <v>10.318</v>
      </c>
      <c r="F6155">
        <v>8.2579999999999991</v>
      </c>
      <c r="G6155">
        <v>4.6219999999999999</v>
      </c>
      <c r="H6155">
        <v>101465.724</v>
      </c>
      <c r="I6155">
        <v>1.7999999999999999E-2</v>
      </c>
      <c r="J6155">
        <v>67.975999999999999</v>
      </c>
      <c r="K6155">
        <v>29.92</v>
      </c>
      <c r="L6155">
        <v>11.832000000000001</v>
      </c>
      <c r="M6155">
        <v>99.83</v>
      </c>
    </row>
    <row r="6156" spans="1:13" x14ac:dyDescent="0.35">
      <c r="A6156">
        <v>6152</v>
      </c>
      <c r="B6156" t="s">
        <v>2749</v>
      </c>
      <c r="C6156">
        <v>188.50299999999999</v>
      </c>
      <c r="D6156">
        <v>14.87</v>
      </c>
      <c r="E6156">
        <v>10.86</v>
      </c>
      <c r="F6156">
        <v>8.3889999999999993</v>
      </c>
      <c r="G6156">
        <v>4.6280000000000001</v>
      </c>
      <c r="H6156">
        <v>101480.454</v>
      </c>
      <c r="I6156">
        <v>4.3999999999999997E-2</v>
      </c>
      <c r="J6156">
        <v>114.119</v>
      </c>
      <c r="K6156">
        <v>77.673000000000002</v>
      </c>
      <c r="L6156">
        <v>20.369</v>
      </c>
      <c r="M6156">
        <v>112.687</v>
      </c>
    </row>
    <row r="6157" spans="1:13" x14ac:dyDescent="0.35">
      <c r="A6157">
        <v>6153</v>
      </c>
      <c r="B6157" t="s">
        <v>2748</v>
      </c>
      <c r="C6157">
        <v>292.07400000000001</v>
      </c>
      <c r="D6157">
        <v>16.074000000000002</v>
      </c>
      <c r="E6157">
        <v>11.327</v>
      </c>
      <c r="F6157">
        <v>8.5809999999999995</v>
      </c>
      <c r="G6157">
        <v>4.2679999999999998</v>
      </c>
      <c r="H6157">
        <v>101502.417</v>
      </c>
      <c r="I6157">
        <v>1.0999999999999999E-2</v>
      </c>
      <c r="J6157">
        <v>154.75299999999999</v>
      </c>
      <c r="K6157">
        <v>141.185</v>
      </c>
      <c r="L6157">
        <v>28.076000000000001</v>
      </c>
      <c r="M6157">
        <v>126.789</v>
      </c>
    </row>
    <row r="6158" spans="1:13" x14ac:dyDescent="0.35">
      <c r="A6158">
        <v>6154</v>
      </c>
      <c r="B6158" t="s">
        <v>2747</v>
      </c>
      <c r="C6158">
        <v>380.55900000000003</v>
      </c>
      <c r="D6158">
        <v>16.963000000000001</v>
      </c>
      <c r="E6158">
        <v>11.683999999999999</v>
      </c>
      <c r="F6158">
        <v>8.5079999999999991</v>
      </c>
      <c r="G6158">
        <v>4.7590000000000003</v>
      </c>
      <c r="H6158">
        <v>101507.285</v>
      </c>
      <c r="I6158">
        <v>1.7999999999999999E-2</v>
      </c>
      <c r="J6158">
        <v>184.82300000000001</v>
      </c>
      <c r="K6158">
        <v>199.18100000000001</v>
      </c>
      <c r="L6158">
        <v>34.381999999999998</v>
      </c>
      <c r="M6158">
        <v>142.69999999999999</v>
      </c>
    </row>
    <row r="6159" spans="1:13" x14ac:dyDescent="0.35">
      <c r="A6159">
        <v>6155</v>
      </c>
      <c r="B6159" t="s">
        <v>2746</v>
      </c>
      <c r="C6159">
        <v>421.303</v>
      </c>
      <c r="D6159">
        <v>17.585000000000001</v>
      </c>
      <c r="E6159">
        <v>12.023999999999999</v>
      </c>
      <c r="F6159">
        <v>8.0960000000000001</v>
      </c>
      <c r="G6159">
        <v>5.3810000000000002</v>
      </c>
      <c r="H6159">
        <v>101504.65</v>
      </c>
      <c r="I6159">
        <v>0.05</v>
      </c>
      <c r="J6159">
        <v>202.792</v>
      </c>
      <c r="K6159">
        <v>222.881</v>
      </c>
      <c r="L6159">
        <v>38.595999999999997</v>
      </c>
      <c r="M6159">
        <v>160.60499999999999</v>
      </c>
    </row>
    <row r="6160" spans="1:13" x14ac:dyDescent="0.35">
      <c r="A6160">
        <v>6156</v>
      </c>
      <c r="B6160" t="s">
        <v>2745</v>
      </c>
      <c r="C6160">
        <v>431.959</v>
      </c>
      <c r="D6160">
        <v>18.007000000000001</v>
      </c>
      <c r="E6160">
        <v>12.404999999999999</v>
      </c>
      <c r="F6160">
        <v>7.8129999999999997</v>
      </c>
      <c r="G6160">
        <v>4.9729999999999999</v>
      </c>
      <c r="H6160">
        <v>101503.088</v>
      </c>
      <c r="I6160">
        <v>0.13900000000000001</v>
      </c>
      <c r="J6160">
        <v>216.35599999999999</v>
      </c>
      <c r="K6160">
        <v>218.00200000000001</v>
      </c>
      <c r="L6160">
        <v>40.091000000000001</v>
      </c>
      <c r="M6160">
        <v>179.9</v>
      </c>
    </row>
    <row r="6161" spans="1:13" x14ac:dyDescent="0.35">
      <c r="A6161">
        <v>6157</v>
      </c>
      <c r="B6161" t="s">
        <v>2744</v>
      </c>
      <c r="C6161">
        <v>426.13</v>
      </c>
      <c r="D6161">
        <v>18.367000000000001</v>
      </c>
      <c r="E6161">
        <v>12.858000000000001</v>
      </c>
      <c r="F6161">
        <v>7.8529999999999998</v>
      </c>
      <c r="G6161">
        <v>4.75</v>
      </c>
      <c r="H6161">
        <v>101492.462</v>
      </c>
      <c r="I6161">
        <v>2.1000000000000001E-2</v>
      </c>
      <c r="J6161">
        <v>203.76900000000001</v>
      </c>
      <c r="K6161">
        <v>223.38200000000001</v>
      </c>
      <c r="L6161">
        <v>38.597000000000001</v>
      </c>
      <c r="M6161">
        <v>199.19399999999999</v>
      </c>
    </row>
    <row r="6162" spans="1:13" x14ac:dyDescent="0.35">
      <c r="A6162">
        <v>6158</v>
      </c>
      <c r="B6162" t="s">
        <v>2743</v>
      </c>
      <c r="C6162">
        <v>391.09399999999999</v>
      </c>
      <c r="D6162">
        <v>18.308</v>
      </c>
      <c r="E6162">
        <v>13.198</v>
      </c>
      <c r="F6162">
        <v>7.9560000000000004</v>
      </c>
      <c r="G6162">
        <v>4.8899999999999997</v>
      </c>
      <c r="H6162">
        <v>101477.463</v>
      </c>
      <c r="I6162">
        <v>2.5000000000000001E-2</v>
      </c>
      <c r="J6162">
        <v>178.05600000000001</v>
      </c>
      <c r="K6162">
        <v>211.286</v>
      </c>
      <c r="L6162">
        <v>34.378999999999998</v>
      </c>
      <c r="M6162">
        <v>217.096</v>
      </c>
    </row>
    <row r="6163" spans="1:13" x14ac:dyDescent="0.35">
      <c r="A6163">
        <v>6159</v>
      </c>
      <c r="B6163" t="s">
        <v>2742</v>
      </c>
      <c r="C6163">
        <v>292.012</v>
      </c>
      <c r="D6163">
        <v>18.201000000000001</v>
      </c>
      <c r="E6163">
        <v>13.477</v>
      </c>
      <c r="F6163">
        <v>7.3010000000000002</v>
      </c>
      <c r="G6163">
        <v>4.72</v>
      </c>
      <c r="H6163">
        <v>101532.06299999999</v>
      </c>
      <c r="I6163">
        <v>0.112</v>
      </c>
      <c r="J6163">
        <v>143.04499999999999</v>
      </c>
      <c r="K6163">
        <v>148.96600000000001</v>
      </c>
      <c r="L6163">
        <v>28.071000000000002</v>
      </c>
      <c r="M6163">
        <v>233.00899999999999</v>
      </c>
    </row>
    <row r="6164" spans="1:13" x14ac:dyDescent="0.35">
      <c r="A6164">
        <v>6160</v>
      </c>
      <c r="B6164" t="s">
        <v>2741</v>
      </c>
      <c r="C6164">
        <v>201.85499999999999</v>
      </c>
      <c r="D6164">
        <v>17.728000000000002</v>
      </c>
      <c r="E6164">
        <v>13.672000000000001</v>
      </c>
      <c r="F6164">
        <v>7.657</v>
      </c>
      <c r="G6164">
        <v>4.7130000000000001</v>
      </c>
      <c r="H6164">
        <v>101459.39599999999</v>
      </c>
      <c r="I6164">
        <v>6.9000000000000006E-2</v>
      </c>
      <c r="J6164">
        <v>103.995</v>
      </c>
      <c r="K6164">
        <v>100.68899999999999</v>
      </c>
      <c r="L6164">
        <v>20.411000000000001</v>
      </c>
      <c r="M6164">
        <v>246.994</v>
      </c>
    </row>
    <row r="6165" spans="1:13" x14ac:dyDescent="0.35">
      <c r="A6165">
        <v>6161</v>
      </c>
      <c r="B6165" t="s">
        <v>2740</v>
      </c>
      <c r="C6165">
        <v>107.616</v>
      </c>
      <c r="D6165">
        <v>16.616</v>
      </c>
      <c r="E6165">
        <v>13.868</v>
      </c>
      <c r="F6165">
        <v>7.7119999999999997</v>
      </c>
      <c r="G6165">
        <v>4.2590000000000003</v>
      </c>
      <c r="H6165">
        <v>101459.022</v>
      </c>
      <c r="I6165">
        <v>7.1999999999999995E-2</v>
      </c>
      <c r="J6165">
        <v>63.734999999999999</v>
      </c>
      <c r="K6165">
        <v>43.491999999999997</v>
      </c>
      <c r="L6165">
        <v>11.788</v>
      </c>
      <c r="M6165">
        <v>259.95499999999998</v>
      </c>
    </row>
    <row r="6166" spans="1:13" x14ac:dyDescent="0.35">
      <c r="A6166">
        <v>6162</v>
      </c>
      <c r="B6166" t="s">
        <v>2739</v>
      </c>
      <c r="C6166">
        <v>23.350999999999999</v>
      </c>
      <c r="D6166">
        <v>14.989000000000001</v>
      </c>
      <c r="E6166">
        <v>13.881</v>
      </c>
      <c r="F6166">
        <v>7.4180000000000001</v>
      </c>
      <c r="G6166">
        <v>3.6739999999999999</v>
      </c>
      <c r="H6166">
        <v>101457.868</v>
      </c>
      <c r="I6166">
        <v>8.7999999999999995E-2</v>
      </c>
      <c r="J6166">
        <v>17.951000000000001</v>
      </c>
      <c r="K6166">
        <v>5.0140000000000002</v>
      </c>
      <c r="L6166">
        <v>2.93</v>
      </c>
      <c r="M6166">
        <v>272.09500000000003</v>
      </c>
    </row>
    <row r="6167" spans="1:13" x14ac:dyDescent="0.35">
      <c r="A6167">
        <v>6163</v>
      </c>
      <c r="B6167" t="s">
        <v>2738</v>
      </c>
      <c r="C6167">
        <v>3.5999999999999997E-2</v>
      </c>
      <c r="D6167">
        <v>13.804</v>
      </c>
      <c r="E6167">
        <v>12.87</v>
      </c>
      <c r="F6167">
        <v>7.1870000000000003</v>
      </c>
      <c r="G6167">
        <v>4.0090000000000003</v>
      </c>
      <c r="H6167">
        <v>101476.573</v>
      </c>
      <c r="I6167">
        <v>0.13400000000000001</v>
      </c>
      <c r="J6167">
        <v>2.9000000000000001E-2</v>
      </c>
      <c r="K6167">
        <v>0</v>
      </c>
      <c r="L6167">
        <v>-5.88</v>
      </c>
      <c r="M6167">
        <v>284.22199999999998</v>
      </c>
    </row>
    <row r="6168" spans="1:13" x14ac:dyDescent="0.35">
      <c r="A6168">
        <v>6164</v>
      </c>
      <c r="B6168" t="s">
        <v>2737</v>
      </c>
      <c r="C6168">
        <v>0</v>
      </c>
      <c r="D6168">
        <v>13.189</v>
      </c>
      <c r="E6168">
        <v>12.074</v>
      </c>
      <c r="F6168">
        <v>7.2619999999999996</v>
      </c>
      <c r="G6168">
        <v>4.2220000000000004</v>
      </c>
      <c r="H6168">
        <v>101476.12699999999</v>
      </c>
      <c r="I6168">
        <v>0.188</v>
      </c>
      <c r="J6168">
        <v>0</v>
      </c>
      <c r="K6168">
        <v>0</v>
      </c>
      <c r="L6168">
        <v>-14.202999999999999</v>
      </c>
      <c r="M6168">
        <v>296.84300000000002</v>
      </c>
    </row>
    <row r="6169" spans="1:13" x14ac:dyDescent="0.35">
      <c r="A6169">
        <v>6165</v>
      </c>
      <c r="B6169" t="s">
        <v>2736</v>
      </c>
      <c r="C6169">
        <v>0</v>
      </c>
      <c r="D6169">
        <v>12.87</v>
      </c>
      <c r="E6169">
        <v>11.413</v>
      </c>
      <c r="F6169">
        <v>7.3319999999999999</v>
      </c>
      <c r="G6169">
        <v>4.0869999999999997</v>
      </c>
      <c r="H6169">
        <v>101465.141</v>
      </c>
      <c r="I6169">
        <v>0.16900000000000001</v>
      </c>
      <c r="J6169">
        <v>0</v>
      </c>
      <c r="K6169">
        <v>0</v>
      </c>
      <c r="L6169">
        <v>-21.631</v>
      </c>
      <c r="M6169">
        <v>310.56200000000001</v>
      </c>
    </row>
    <row r="6170" spans="1:13" x14ac:dyDescent="0.35">
      <c r="A6170">
        <v>6166</v>
      </c>
      <c r="B6170" t="s">
        <v>2735</v>
      </c>
      <c r="C6170">
        <v>0</v>
      </c>
      <c r="D6170">
        <v>12.471</v>
      </c>
      <c r="E6170">
        <v>10.821</v>
      </c>
      <c r="F6170">
        <v>7.4029999999999996</v>
      </c>
      <c r="G6170">
        <v>4.1470000000000002</v>
      </c>
      <c r="H6170">
        <v>101450.461</v>
      </c>
      <c r="I6170">
        <v>2.5000000000000001E-2</v>
      </c>
      <c r="J6170">
        <v>0</v>
      </c>
      <c r="K6170">
        <v>0</v>
      </c>
      <c r="L6170">
        <v>-27.584</v>
      </c>
      <c r="M6170">
        <v>325.69400000000002</v>
      </c>
    </row>
    <row r="6171" spans="1:13" x14ac:dyDescent="0.35">
      <c r="A6171">
        <v>6167</v>
      </c>
      <c r="B6171" t="s">
        <v>2734</v>
      </c>
      <c r="C6171">
        <v>0</v>
      </c>
      <c r="D6171">
        <v>12.026</v>
      </c>
      <c r="E6171">
        <v>10.234999999999999</v>
      </c>
      <c r="F6171">
        <v>7.3319999999999999</v>
      </c>
      <c r="G6171">
        <v>3.5840000000000001</v>
      </c>
      <c r="H6171">
        <v>101437.65700000001</v>
      </c>
      <c r="I6171">
        <v>8.1000000000000003E-2</v>
      </c>
      <c r="J6171">
        <v>0</v>
      </c>
      <c r="K6171">
        <v>0</v>
      </c>
      <c r="L6171">
        <v>-31.501000000000001</v>
      </c>
      <c r="M6171">
        <v>342.32499999999999</v>
      </c>
    </row>
    <row r="6172" spans="1:13" x14ac:dyDescent="0.35">
      <c r="A6172">
        <v>6168</v>
      </c>
      <c r="B6172" t="s">
        <v>2733</v>
      </c>
      <c r="C6172">
        <v>0</v>
      </c>
      <c r="D6172">
        <v>11.747</v>
      </c>
      <c r="E6172">
        <v>9.657</v>
      </c>
      <c r="F6172">
        <v>7.282</v>
      </c>
      <c r="G6172">
        <v>3.9740000000000002</v>
      </c>
      <c r="H6172">
        <v>101413.192</v>
      </c>
      <c r="I6172">
        <v>2.5000000000000001E-2</v>
      </c>
      <c r="J6172">
        <v>0</v>
      </c>
      <c r="K6172">
        <v>0</v>
      </c>
      <c r="L6172">
        <v>-32.890999999999998</v>
      </c>
      <c r="M6172">
        <v>295.67500000000001</v>
      </c>
    </row>
    <row r="6173" spans="1:13" x14ac:dyDescent="0.35">
      <c r="A6173">
        <v>6169</v>
      </c>
      <c r="B6173" t="s">
        <v>2732</v>
      </c>
      <c r="C6173">
        <v>0</v>
      </c>
      <c r="D6173">
        <v>11.545</v>
      </c>
      <c r="E6173">
        <v>9.5220000000000002</v>
      </c>
      <c r="F6173">
        <v>7.0609999999999999</v>
      </c>
      <c r="G6173">
        <v>4.1070000000000002</v>
      </c>
      <c r="H6173">
        <v>101396.776</v>
      </c>
      <c r="I6173">
        <v>4.7E-2</v>
      </c>
      <c r="J6173">
        <v>0</v>
      </c>
      <c r="K6173">
        <v>0</v>
      </c>
      <c r="L6173">
        <v>-31.545000000000002</v>
      </c>
      <c r="M6173">
        <v>17.603999999999999</v>
      </c>
    </row>
    <row r="6174" spans="1:13" x14ac:dyDescent="0.35">
      <c r="A6174">
        <v>6170</v>
      </c>
      <c r="B6174" t="s">
        <v>2731</v>
      </c>
      <c r="C6174">
        <v>0</v>
      </c>
      <c r="D6174">
        <v>11.224</v>
      </c>
      <c r="E6174">
        <v>9.327</v>
      </c>
      <c r="F6174">
        <v>7.234</v>
      </c>
      <c r="G6174">
        <v>3.706</v>
      </c>
      <c r="H6174">
        <v>101377.016</v>
      </c>
      <c r="I6174">
        <v>1.7000000000000001E-2</v>
      </c>
      <c r="J6174">
        <v>0</v>
      </c>
      <c r="K6174">
        <v>0</v>
      </c>
      <c r="L6174">
        <v>-27.664000000000001</v>
      </c>
      <c r="M6174">
        <v>34.258000000000003</v>
      </c>
    </row>
    <row r="6175" spans="1:13" x14ac:dyDescent="0.35">
      <c r="A6175">
        <v>6171</v>
      </c>
      <c r="B6175" t="s">
        <v>2730</v>
      </c>
      <c r="C6175">
        <v>0</v>
      </c>
      <c r="D6175">
        <v>11.255000000000001</v>
      </c>
      <c r="E6175">
        <v>9.2089999999999996</v>
      </c>
      <c r="F6175">
        <v>7.024</v>
      </c>
      <c r="G6175">
        <v>3.7810000000000001</v>
      </c>
      <c r="H6175">
        <v>101359.818</v>
      </c>
      <c r="I6175">
        <v>0.153</v>
      </c>
      <c r="J6175">
        <v>0</v>
      </c>
      <c r="K6175">
        <v>0</v>
      </c>
      <c r="L6175">
        <v>-21.745999999999999</v>
      </c>
      <c r="M6175">
        <v>49.420999999999999</v>
      </c>
    </row>
    <row r="6176" spans="1:13" x14ac:dyDescent="0.35">
      <c r="A6176">
        <v>6172</v>
      </c>
      <c r="B6176" t="s">
        <v>2729</v>
      </c>
      <c r="C6176">
        <v>0</v>
      </c>
      <c r="D6176">
        <v>11.11</v>
      </c>
      <c r="E6176">
        <v>9.1020000000000003</v>
      </c>
      <c r="F6176">
        <v>7.1980000000000004</v>
      </c>
      <c r="G6176">
        <v>3.9950000000000001</v>
      </c>
      <c r="H6176">
        <v>101338.83900000001</v>
      </c>
      <c r="I6176">
        <v>0.26300000000000001</v>
      </c>
      <c r="J6176">
        <v>0</v>
      </c>
      <c r="K6176">
        <v>0</v>
      </c>
      <c r="L6176">
        <v>-14.362</v>
      </c>
      <c r="M6176">
        <v>63.142000000000003</v>
      </c>
    </row>
    <row r="6177" spans="1:13" x14ac:dyDescent="0.35">
      <c r="A6177">
        <v>6173</v>
      </c>
      <c r="B6177" t="s">
        <v>2728</v>
      </c>
      <c r="C6177">
        <v>2.3E-2</v>
      </c>
      <c r="D6177">
        <v>11.092000000000001</v>
      </c>
      <c r="E6177">
        <v>8.9329999999999998</v>
      </c>
      <c r="F6177">
        <v>7.2960000000000003</v>
      </c>
      <c r="G6177">
        <v>4.3310000000000004</v>
      </c>
      <c r="H6177">
        <v>101329.818</v>
      </c>
      <c r="I6177">
        <v>0.129</v>
      </c>
      <c r="J6177">
        <v>2.1999999999999999E-2</v>
      </c>
      <c r="K6177">
        <v>0</v>
      </c>
      <c r="L6177">
        <v>-6.048</v>
      </c>
      <c r="M6177">
        <v>75.816000000000003</v>
      </c>
    </row>
    <row r="6178" spans="1:13" x14ac:dyDescent="0.35">
      <c r="A6178">
        <v>6174</v>
      </c>
      <c r="B6178" t="s">
        <v>2727</v>
      </c>
      <c r="C6178">
        <v>16.079999999999998</v>
      </c>
      <c r="D6178">
        <v>11.414</v>
      </c>
      <c r="E6178">
        <v>8.827</v>
      </c>
      <c r="F6178">
        <v>7.7130000000000001</v>
      </c>
      <c r="G6178">
        <v>4.4850000000000003</v>
      </c>
      <c r="H6178">
        <v>101286.121</v>
      </c>
      <c r="I6178">
        <v>8.7999999999999995E-2</v>
      </c>
      <c r="J6178">
        <v>13.581</v>
      </c>
      <c r="K6178">
        <v>1.587</v>
      </c>
      <c r="L6178">
        <v>2.7349999999999999</v>
      </c>
      <c r="M6178">
        <v>87.966999999999999</v>
      </c>
    </row>
    <row r="6179" spans="1:13" x14ac:dyDescent="0.35">
      <c r="A6179">
        <v>6175</v>
      </c>
      <c r="B6179" t="s">
        <v>2726</v>
      </c>
      <c r="C6179">
        <v>86.905000000000001</v>
      </c>
      <c r="D6179">
        <v>13</v>
      </c>
      <c r="E6179">
        <v>9.5169999999999995</v>
      </c>
      <c r="F6179">
        <v>8.1440000000000001</v>
      </c>
      <c r="G6179">
        <v>4.57</v>
      </c>
      <c r="H6179">
        <v>101347.428</v>
      </c>
      <c r="I6179">
        <v>7.4999999999999997E-2</v>
      </c>
      <c r="J6179">
        <v>58.732999999999997</v>
      </c>
      <c r="K6179">
        <v>27.268999999999998</v>
      </c>
      <c r="L6179">
        <v>11.616</v>
      </c>
      <c r="M6179">
        <v>100.193</v>
      </c>
    </row>
    <row r="6180" spans="1:13" x14ac:dyDescent="0.35">
      <c r="A6180">
        <v>6176</v>
      </c>
      <c r="B6180" t="s">
        <v>2725</v>
      </c>
      <c r="C6180">
        <v>184.523</v>
      </c>
      <c r="D6180">
        <v>14.773</v>
      </c>
      <c r="E6180">
        <v>10.244999999999999</v>
      </c>
      <c r="F6180">
        <v>8.2840000000000007</v>
      </c>
      <c r="G6180">
        <v>4.6349999999999998</v>
      </c>
      <c r="H6180">
        <v>101415.36900000001</v>
      </c>
      <c r="I6180">
        <v>0.10100000000000001</v>
      </c>
      <c r="J6180">
        <v>108.16800000000001</v>
      </c>
      <c r="K6180">
        <v>76.356999999999999</v>
      </c>
      <c r="L6180">
        <v>20.100000000000001</v>
      </c>
      <c r="M6180">
        <v>112.988</v>
      </c>
    </row>
    <row r="6181" spans="1:13" x14ac:dyDescent="0.35">
      <c r="A6181">
        <v>6177</v>
      </c>
      <c r="B6181" t="s">
        <v>2724</v>
      </c>
      <c r="C6181">
        <v>274.05399999999997</v>
      </c>
      <c r="D6181">
        <v>15.913</v>
      </c>
      <c r="E6181">
        <v>11.023</v>
      </c>
      <c r="F6181">
        <v>8.3789999999999996</v>
      </c>
      <c r="G6181">
        <v>5.2210000000000001</v>
      </c>
      <c r="H6181">
        <v>101352.037</v>
      </c>
      <c r="I6181">
        <v>0.11899999999999999</v>
      </c>
      <c r="J6181">
        <v>140.755</v>
      </c>
      <c r="K6181">
        <v>129.61199999999999</v>
      </c>
      <c r="L6181">
        <v>27.763999999999999</v>
      </c>
      <c r="M6181">
        <v>127.042</v>
      </c>
    </row>
    <row r="6182" spans="1:13" x14ac:dyDescent="0.35">
      <c r="A6182">
        <v>6178</v>
      </c>
      <c r="B6182" t="s">
        <v>2723</v>
      </c>
      <c r="C6182">
        <v>313.01100000000002</v>
      </c>
      <c r="D6182">
        <v>16.616</v>
      </c>
      <c r="E6182">
        <v>11.638</v>
      </c>
      <c r="F6182">
        <v>8.1340000000000003</v>
      </c>
      <c r="G6182">
        <v>5.6379999999999999</v>
      </c>
      <c r="H6182">
        <v>101287.401</v>
      </c>
      <c r="I6182">
        <v>0.33200000000000002</v>
      </c>
      <c r="J6182">
        <v>169.398</v>
      </c>
      <c r="K6182">
        <v>142.374</v>
      </c>
      <c r="L6182">
        <v>34.128999999999998</v>
      </c>
      <c r="M6182">
        <v>143.208</v>
      </c>
    </row>
    <row r="6183" spans="1:13" x14ac:dyDescent="0.35">
      <c r="A6183">
        <v>6179</v>
      </c>
      <c r="B6183" t="s">
        <v>2722</v>
      </c>
      <c r="C6183">
        <v>364.87700000000001</v>
      </c>
      <c r="D6183">
        <v>17.516999999999999</v>
      </c>
      <c r="E6183">
        <v>12.042</v>
      </c>
      <c r="F6183">
        <v>7.9829999999999997</v>
      </c>
      <c r="G6183">
        <v>5.6349999999999998</v>
      </c>
      <c r="H6183">
        <v>101323.46400000001</v>
      </c>
      <c r="I6183">
        <v>0.29499999999999998</v>
      </c>
      <c r="J6183">
        <v>187.41800000000001</v>
      </c>
      <c r="K6183">
        <v>179.928</v>
      </c>
      <c r="L6183">
        <v>38.250999999999998</v>
      </c>
      <c r="M6183">
        <v>160.89599999999999</v>
      </c>
    </row>
    <row r="6184" spans="1:13" x14ac:dyDescent="0.35">
      <c r="A6184">
        <v>6180</v>
      </c>
      <c r="B6184" t="s">
        <v>2721</v>
      </c>
      <c r="C6184">
        <v>372.91699999999997</v>
      </c>
      <c r="D6184">
        <v>18.071000000000002</v>
      </c>
      <c r="E6184">
        <v>12.506</v>
      </c>
      <c r="F6184">
        <v>7.9089999999999998</v>
      </c>
      <c r="G6184">
        <v>5.8360000000000003</v>
      </c>
      <c r="H6184">
        <v>101304.966</v>
      </c>
      <c r="I6184">
        <v>0.13200000000000001</v>
      </c>
      <c r="J6184">
        <v>220.48500000000001</v>
      </c>
      <c r="K6184">
        <v>153.423</v>
      </c>
      <c r="L6184">
        <v>39.706000000000003</v>
      </c>
      <c r="M6184">
        <v>179.98</v>
      </c>
    </row>
    <row r="6185" spans="1:13" x14ac:dyDescent="0.35">
      <c r="A6185">
        <v>6181</v>
      </c>
      <c r="B6185" t="s">
        <v>2720</v>
      </c>
      <c r="C6185">
        <v>345.29300000000001</v>
      </c>
      <c r="D6185">
        <v>18.347000000000001</v>
      </c>
      <c r="E6185">
        <v>13.021000000000001</v>
      </c>
      <c r="F6185">
        <v>7.9450000000000003</v>
      </c>
      <c r="G6185">
        <v>5.5739999999999998</v>
      </c>
      <c r="H6185">
        <v>101281.821</v>
      </c>
      <c r="I6185">
        <v>0.218</v>
      </c>
      <c r="J6185">
        <v>201.11</v>
      </c>
      <c r="K6185">
        <v>145.685</v>
      </c>
      <c r="L6185">
        <v>38.204000000000001</v>
      </c>
      <c r="M6185">
        <v>199.209</v>
      </c>
    </row>
    <row r="6186" spans="1:13" x14ac:dyDescent="0.35">
      <c r="A6186">
        <v>6182</v>
      </c>
      <c r="B6186" t="s">
        <v>2719</v>
      </c>
      <c r="C6186">
        <v>292.11200000000002</v>
      </c>
      <c r="D6186">
        <v>18.234999999999999</v>
      </c>
      <c r="E6186">
        <v>13.467000000000001</v>
      </c>
      <c r="F6186">
        <v>8.3420000000000005</v>
      </c>
      <c r="G6186">
        <v>5.39</v>
      </c>
      <c r="H6186">
        <v>101262.29</v>
      </c>
      <c r="I6186">
        <v>0.20899999999999999</v>
      </c>
      <c r="J6186">
        <v>173.80699999999999</v>
      </c>
      <c r="K6186">
        <v>121.67</v>
      </c>
      <c r="L6186">
        <v>33.988999999999997</v>
      </c>
      <c r="M6186">
        <v>217.03</v>
      </c>
    </row>
    <row r="6187" spans="1:13" x14ac:dyDescent="0.35">
      <c r="A6187">
        <v>6183</v>
      </c>
      <c r="B6187" t="s">
        <v>2718</v>
      </c>
      <c r="C6187">
        <v>256.59399999999999</v>
      </c>
      <c r="D6187">
        <v>18.036000000000001</v>
      </c>
      <c r="E6187">
        <v>13.835000000000001</v>
      </c>
      <c r="F6187">
        <v>8.5820000000000007</v>
      </c>
      <c r="G6187">
        <v>5.0129999999999999</v>
      </c>
      <c r="H6187">
        <v>101246.30899999999</v>
      </c>
      <c r="I6187">
        <v>0.125</v>
      </c>
      <c r="J6187">
        <v>144.54599999999999</v>
      </c>
      <c r="K6187">
        <v>115.124</v>
      </c>
      <c r="L6187">
        <v>27.687000000000001</v>
      </c>
      <c r="M6187">
        <v>232.88800000000001</v>
      </c>
    </row>
    <row r="6188" spans="1:13" x14ac:dyDescent="0.35">
      <c r="A6188">
        <v>6184</v>
      </c>
      <c r="B6188" t="s">
        <v>2717</v>
      </c>
      <c r="C6188">
        <v>179.95</v>
      </c>
      <c r="D6188">
        <v>17.433</v>
      </c>
      <c r="E6188">
        <v>14.109</v>
      </c>
      <c r="F6188">
        <v>8.6519999999999992</v>
      </c>
      <c r="G6188">
        <v>4.9130000000000003</v>
      </c>
      <c r="H6188">
        <v>101199.515</v>
      </c>
      <c r="I6188">
        <v>9.5000000000000001E-2</v>
      </c>
      <c r="J6188">
        <v>107.06</v>
      </c>
      <c r="K6188">
        <v>76.897999999999996</v>
      </c>
      <c r="L6188">
        <v>19.975000000000001</v>
      </c>
      <c r="M6188">
        <v>246.952</v>
      </c>
    </row>
    <row r="6189" spans="1:13" x14ac:dyDescent="0.35">
      <c r="A6189">
        <v>6185</v>
      </c>
      <c r="B6189" t="s">
        <v>2716</v>
      </c>
      <c r="C6189">
        <v>83.188999999999993</v>
      </c>
      <c r="D6189">
        <v>16.545000000000002</v>
      </c>
      <c r="E6189">
        <v>14.311999999999999</v>
      </c>
      <c r="F6189">
        <v>8.6170000000000009</v>
      </c>
      <c r="G6189">
        <v>5.3410000000000002</v>
      </c>
      <c r="H6189">
        <v>101246.948</v>
      </c>
      <c r="I6189">
        <v>0.129</v>
      </c>
      <c r="J6189">
        <v>63.146999999999998</v>
      </c>
      <c r="K6189">
        <v>20.216000000000001</v>
      </c>
      <c r="L6189">
        <v>11.422000000000001</v>
      </c>
      <c r="M6189">
        <v>259.80200000000002</v>
      </c>
    </row>
    <row r="6190" spans="1:13" x14ac:dyDescent="0.35">
      <c r="A6190">
        <v>6186</v>
      </c>
      <c r="B6190" t="s">
        <v>2715</v>
      </c>
      <c r="C6190">
        <v>18.678000000000001</v>
      </c>
      <c r="D6190">
        <v>15.538</v>
      </c>
      <c r="E6190">
        <v>14.47</v>
      </c>
      <c r="F6190">
        <v>8.6020000000000003</v>
      </c>
      <c r="G6190">
        <v>5.5170000000000003</v>
      </c>
      <c r="H6190">
        <v>101295.921</v>
      </c>
      <c r="I6190">
        <v>4.1000000000000002E-2</v>
      </c>
      <c r="J6190">
        <v>15.547000000000001</v>
      </c>
      <c r="K6190">
        <v>3.1320000000000001</v>
      </c>
      <c r="L6190">
        <v>2.5720000000000001</v>
      </c>
      <c r="M6190">
        <v>271.94</v>
      </c>
    </row>
    <row r="6191" spans="1:13" x14ac:dyDescent="0.35">
      <c r="A6191">
        <v>6187</v>
      </c>
      <c r="B6191" t="s">
        <v>2714</v>
      </c>
      <c r="C6191">
        <v>1.4E-2</v>
      </c>
      <c r="D6191">
        <v>14.41</v>
      </c>
      <c r="E6191">
        <v>13.601000000000001</v>
      </c>
      <c r="F6191">
        <v>8.8209999999999997</v>
      </c>
      <c r="G6191">
        <v>5.0570000000000004</v>
      </c>
      <c r="H6191">
        <v>101260.732</v>
      </c>
      <c r="I6191">
        <v>0.129</v>
      </c>
      <c r="J6191">
        <v>0</v>
      </c>
      <c r="K6191">
        <v>0</v>
      </c>
      <c r="L6191">
        <v>-6.1589999999999998</v>
      </c>
      <c r="M6191">
        <v>283.947</v>
      </c>
    </row>
    <row r="6192" spans="1:13" x14ac:dyDescent="0.35">
      <c r="A6192">
        <v>6188</v>
      </c>
      <c r="B6192" t="s">
        <v>2713</v>
      </c>
      <c r="C6192">
        <v>0</v>
      </c>
      <c r="D6192">
        <v>13.468999999999999</v>
      </c>
      <c r="E6192">
        <v>12.835000000000001</v>
      </c>
      <c r="F6192">
        <v>8.5960000000000001</v>
      </c>
      <c r="G6192">
        <v>4.3380000000000001</v>
      </c>
      <c r="H6192">
        <v>101312.93799999999</v>
      </c>
      <c r="I6192">
        <v>0.34499999999999997</v>
      </c>
      <c r="J6192">
        <v>0</v>
      </c>
      <c r="K6192">
        <v>0</v>
      </c>
      <c r="L6192">
        <v>-14.63</v>
      </c>
      <c r="M6192">
        <v>296.80599999999998</v>
      </c>
    </row>
    <row r="6193" spans="1:13" x14ac:dyDescent="0.35">
      <c r="A6193">
        <v>6189</v>
      </c>
      <c r="B6193" t="s">
        <v>2712</v>
      </c>
      <c r="C6193">
        <v>0</v>
      </c>
      <c r="D6193">
        <v>13.443</v>
      </c>
      <c r="E6193">
        <v>12.414999999999999</v>
      </c>
      <c r="F6193">
        <v>8.798</v>
      </c>
      <c r="G6193">
        <v>4.8659999999999997</v>
      </c>
      <c r="H6193">
        <v>101315.621</v>
      </c>
      <c r="I6193">
        <v>0.25700000000000001</v>
      </c>
      <c r="J6193">
        <v>0</v>
      </c>
      <c r="K6193">
        <v>0</v>
      </c>
      <c r="L6193">
        <v>-21.994</v>
      </c>
      <c r="M6193">
        <v>310.42200000000003</v>
      </c>
    </row>
    <row r="6194" spans="1:13" x14ac:dyDescent="0.35">
      <c r="A6194">
        <v>6190</v>
      </c>
      <c r="B6194" t="s">
        <v>2711</v>
      </c>
      <c r="C6194">
        <v>0</v>
      </c>
      <c r="D6194">
        <v>13.154999999999999</v>
      </c>
      <c r="E6194">
        <v>11.911</v>
      </c>
      <c r="F6194">
        <v>8.7789999999999999</v>
      </c>
      <c r="G6194">
        <v>4.0170000000000003</v>
      </c>
      <c r="H6194">
        <v>101318.51700000001</v>
      </c>
      <c r="I6194">
        <v>9.4E-2</v>
      </c>
      <c r="J6194">
        <v>0</v>
      </c>
      <c r="K6194">
        <v>0</v>
      </c>
      <c r="L6194">
        <v>-27.989000000000001</v>
      </c>
      <c r="M6194">
        <v>325.68400000000003</v>
      </c>
    </row>
    <row r="6195" spans="1:13" x14ac:dyDescent="0.35">
      <c r="A6195">
        <v>6191</v>
      </c>
      <c r="B6195" t="s">
        <v>2710</v>
      </c>
      <c r="C6195">
        <v>0</v>
      </c>
      <c r="D6195">
        <v>12.933</v>
      </c>
      <c r="E6195">
        <v>11.375</v>
      </c>
      <c r="F6195">
        <v>8.6839999999999993</v>
      </c>
      <c r="G6195">
        <v>4.0209999999999999</v>
      </c>
      <c r="H6195">
        <v>101313.493</v>
      </c>
      <c r="I6195">
        <v>0.107</v>
      </c>
      <c r="J6195">
        <v>0</v>
      </c>
      <c r="K6195">
        <v>0</v>
      </c>
      <c r="L6195">
        <v>-31.895</v>
      </c>
      <c r="M6195">
        <v>342.346</v>
      </c>
    </row>
    <row r="6196" spans="1:13" x14ac:dyDescent="0.35">
      <c r="A6196">
        <v>6192</v>
      </c>
      <c r="B6196" t="s">
        <v>2709</v>
      </c>
      <c r="C6196">
        <v>0</v>
      </c>
      <c r="D6196">
        <v>12.536</v>
      </c>
      <c r="E6196">
        <v>10.9</v>
      </c>
      <c r="F6196">
        <v>8.3239999999999998</v>
      </c>
      <c r="G6196">
        <v>4.2850000000000001</v>
      </c>
      <c r="H6196">
        <v>101303.537</v>
      </c>
      <c r="I6196">
        <v>0.17</v>
      </c>
      <c r="J6196">
        <v>0</v>
      </c>
      <c r="K6196">
        <v>0</v>
      </c>
      <c r="L6196">
        <v>-33.274000000000001</v>
      </c>
      <c r="M6196">
        <v>28.995999999999999</v>
      </c>
    </row>
    <row r="6197" spans="1:13" x14ac:dyDescent="0.35">
      <c r="A6197">
        <v>6193</v>
      </c>
      <c r="B6197" t="s">
        <v>2708</v>
      </c>
      <c r="C6197">
        <v>0</v>
      </c>
      <c r="D6197">
        <v>12.433</v>
      </c>
      <c r="E6197">
        <v>10.718999999999999</v>
      </c>
      <c r="F6197">
        <v>8.64</v>
      </c>
      <c r="G6197">
        <v>5.1150000000000002</v>
      </c>
      <c r="H6197">
        <v>101290.72500000001</v>
      </c>
      <c r="I6197">
        <v>0.27300000000000002</v>
      </c>
      <c r="J6197">
        <v>0</v>
      </c>
      <c r="K6197">
        <v>0</v>
      </c>
      <c r="L6197">
        <v>-31.907</v>
      </c>
      <c r="M6197">
        <v>17.789000000000001</v>
      </c>
    </row>
    <row r="6198" spans="1:13" x14ac:dyDescent="0.35">
      <c r="A6198">
        <v>6194</v>
      </c>
      <c r="B6198" t="s">
        <v>2707</v>
      </c>
      <c r="C6198">
        <v>0</v>
      </c>
      <c r="D6198">
        <v>12.265000000000001</v>
      </c>
      <c r="E6198">
        <v>10.542999999999999</v>
      </c>
      <c r="F6198">
        <v>8.7970000000000006</v>
      </c>
      <c r="G6198">
        <v>4.2210000000000001</v>
      </c>
      <c r="H6198">
        <v>101303.719</v>
      </c>
      <c r="I6198">
        <v>0.192</v>
      </c>
      <c r="J6198">
        <v>0</v>
      </c>
      <c r="K6198">
        <v>0</v>
      </c>
      <c r="L6198">
        <v>-27.998999999999999</v>
      </c>
      <c r="M6198">
        <v>34.500999999999998</v>
      </c>
    </row>
    <row r="6199" spans="1:13" x14ac:dyDescent="0.35">
      <c r="A6199">
        <v>6195</v>
      </c>
      <c r="B6199" t="s">
        <v>2706</v>
      </c>
      <c r="C6199">
        <v>0</v>
      </c>
      <c r="D6199">
        <v>12.093999999999999</v>
      </c>
      <c r="E6199">
        <v>10.278</v>
      </c>
      <c r="F6199">
        <v>8.6969999999999992</v>
      </c>
      <c r="G6199">
        <v>4.58</v>
      </c>
      <c r="H6199">
        <v>101279.34299999999</v>
      </c>
      <c r="I6199">
        <v>0.18099999999999999</v>
      </c>
      <c r="J6199">
        <v>0</v>
      </c>
      <c r="K6199">
        <v>0</v>
      </c>
      <c r="L6199">
        <v>-22.082999999999998</v>
      </c>
      <c r="M6199">
        <v>49.618000000000002</v>
      </c>
    </row>
    <row r="6200" spans="1:13" x14ac:dyDescent="0.35">
      <c r="A6200">
        <v>6196</v>
      </c>
      <c r="B6200" t="s">
        <v>2705</v>
      </c>
      <c r="C6200">
        <v>0</v>
      </c>
      <c r="D6200">
        <v>11.753</v>
      </c>
      <c r="E6200">
        <v>10.069000000000001</v>
      </c>
      <c r="F6200">
        <v>8.6489999999999991</v>
      </c>
      <c r="G6200">
        <v>4.3710000000000004</v>
      </c>
      <c r="H6200">
        <v>101268.07399999999</v>
      </c>
      <c r="I6200">
        <v>0.16700000000000001</v>
      </c>
      <c r="J6200">
        <v>0</v>
      </c>
      <c r="K6200">
        <v>0</v>
      </c>
      <c r="L6200">
        <v>-14.599</v>
      </c>
      <c r="M6200">
        <v>63.5</v>
      </c>
    </row>
    <row r="6201" spans="1:13" x14ac:dyDescent="0.35">
      <c r="A6201">
        <v>6197</v>
      </c>
      <c r="B6201" t="s">
        <v>2704</v>
      </c>
      <c r="C6201">
        <v>1.0999999999999999E-2</v>
      </c>
      <c r="D6201">
        <v>11.62</v>
      </c>
      <c r="E6201">
        <v>9.8030000000000008</v>
      </c>
      <c r="F6201">
        <v>8.5060000000000002</v>
      </c>
      <c r="G6201">
        <v>4.2939999999999996</v>
      </c>
      <c r="H6201">
        <v>101269.564</v>
      </c>
      <c r="I6201">
        <v>0.16</v>
      </c>
      <c r="J6201">
        <v>1.0999999999999999E-2</v>
      </c>
      <c r="K6201">
        <v>0</v>
      </c>
      <c r="L6201">
        <v>-6.3109999999999999</v>
      </c>
      <c r="M6201">
        <v>76.111999999999995</v>
      </c>
    </row>
    <row r="6202" spans="1:13" x14ac:dyDescent="0.35">
      <c r="A6202">
        <v>6198</v>
      </c>
      <c r="B6202" t="s">
        <v>2703</v>
      </c>
      <c r="C6202">
        <v>15.066000000000001</v>
      </c>
      <c r="D6202">
        <v>11.933999999999999</v>
      </c>
      <c r="E6202">
        <v>9.57</v>
      </c>
      <c r="F6202">
        <v>8.4700000000000006</v>
      </c>
      <c r="G6202">
        <v>4.8920000000000003</v>
      </c>
      <c r="H6202">
        <v>101284.433</v>
      </c>
      <c r="I6202">
        <v>0.215</v>
      </c>
      <c r="J6202">
        <v>13.12</v>
      </c>
      <c r="K6202">
        <v>1.7150000000000001</v>
      </c>
      <c r="L6202">
        <v>2.4809999999999999</v>
      </c>
      <c r="M6202">
        <v>88.265000000000001</v>
      </c>
    </row>
    <row r="6203" spans="1:13" x14ac:dyDescent="0.35">
      <c r="A6203">
        <v>6199</v>
      </c>
      <c r="B6203" t="s">
        <v>2702</v>
      </c>
      <c r="C6203">
        <v>88.884</v>
      </c>
      <c r="D6203">
        <v>13.265000000000001</v>
      </c>
      <c r="E6203">
        <v>10.053000000000001</v>
      </c>
      <c r="F6203">
        <v>8.0180000000000007</v>
      </c>
      <c r="G6203">
        <v>4.9989999999999997</v>
      </c>
      <c r="H6203">
        <v>101306.39599999999</v>
      </c>
      <c r="I6203">
        <v>0.13100000000000001</v>
      </c>
      <c r="J6203">
        <v>61.774000000000001</v>
      </c>
      <c r="K6203">
        <v>27.187000000000001</v>
      </c>
      <c r="L6203">
        <v>11.33</v>
      </c>
      <c r="M6203">
        <v>100.459</v>
      </c>
    </row>
    <row r="6204" spans="1:13" x14ac:dyDescent="0.35">
      <c r="A6204">
        <v>6200</v>
      </c>
      <c r="B6204" t="s">
        <v>2701</v>
      </c>
      <c r="C6204">
        <v>183.67500000000001</v>
      </c>
      <c r="D6204">
        <v>14.856999999999999</v>
      </c>
      <c r="E6204">
        <v>10.696999999999999</v>
      </c>
      <c r="F6204">
        <v>8.0850000000000009</v>
      </c>
      <c r="G6204">
        <v>5.0250000000000004</v>
      </c>
      <c r="H6204">
        <v>101327.397</v>
      </c>
      <c r="I6204">
        <v>0.122</v>
      </c>
      <c r="J6204">
        <v>110.59699999999999</v>
      </c>
      <c r="K6204">
        <v>70.569000000000003</v>
      </c>
      <c r="L6204">
        <v>19.824000000000002</v>
      </c>
      <c r="M6204">
        <v>113.292</v>
      </c>
    </row>
    <row r="6205" spans="1:13" x14ac:dyDescent="0.35">
      <c r="A6205">
        <v>6201</v>
      </c>
      <c r="B6205" t="s">
        <v>2700</v>
      </c>
      <c r="C6205">
        <v>283.18299999999999</v>
      </c>
      <c r="D6205">
        <v>16.030999999999999</v>
      </c>
      <c r="E6205">
        <v>11.289</v>
      </c>
      <c r="F6205">
        <v>8.2439999999999998</v>
      </c>
      <c r="G6205">
        <v>5.6379999999999999</v>
      </c>
      <c r="H6205">
        <v>101343.54</v>
      </c>
      <c r="I6205">
        <v>8.5000000000000006E-2</v>
      </c>
      <c r="J6205">
        <v>156.11500000000001</v>
      </c>
      <c r="K6205">
        <v>123.43899999999999</v>
      </c>
      <c r="L6205">
        <v>27.484000000000002</v>
      </c>
      <c r="M6205">
        <v>127.377</v>
      </c>
    </row>
    <row r="6206" spans="1:13" x14ac:dyDescent="0.35">
      <c r="A6206">
        <v>6202</v>
      </c>
      <c r="B6206" t="s">
        <v>2699</v>
      </c>
      <c r="C6206">
        <v>342.30900000000003</v>
      </c>
      <c r="D6206">
        <v>16.751999999999999</v>
      </c>
      <c r="E6206">
        <v>11.718999999999999</v>
      </c>
      <c r="F6206">
        <v>8.44</v>
      </c>
      <c r="G6206">
        <v>5.367</v>
      </c>
      <c r="H6206">
        <v>101349.611</v>
      </c>
      <c r="I6206">
        <v>0.14499999999999999</v>
      </c>
      <c r="J6206">
        <v>188.17400000000001</v>
      </c>
      <c r="K6206">
        <v>149.18199999999999</v>
      </c>
      <c r="L6206">
        <v>33.729999999999997</v>
      </c>
      <c r="M6206">
        <v>143.232</v>
      </c>
    </row>
    <row r="6207" spans="1:13" x14ac:dyDescent="0.35">
      <c r="A6207">
        <v>6203</v>
      </c>
      <c r="B6207" t="s">
        <v>2698</v>
      </c>
      <c r="C6207">
        <v>359.928</v>
      </c>
      <c r="D6207">
        <v>17.280999999999999</v>
      </c>
      <c r="E6207">
        <v>12.061999999999999</v>
      </c>
      <c r="F6207">
        <v>8.3480000000000008</v>
      </c>
      <c r="G6207">
        <v>5.4589999999999996</v>
      </c>
      <c r="H6207">
        <v>101341.618</v>
      </c>
      <c r="I6207">
        <v>0.11</v>
      </c>
      <c r="J6207">
        <v>208.60599999999999</v>
      </c>
      <c r="K6207">
        <v>144.5</v>
      </c>
      <c r="L6207">
        <v>37.878999999999998</v>
      </c>
      <c r="M6207">
        <v>161.017</v>
      </c>
    </row>
    <row r="6208" spans="1:13" x14ac:dyDescent="0.35">
      <c r="A6208">
        <v>6204</v>
      </c>
      <c r="B6208" t="s">
        <v>2697</v>
      </c>
      <c r="C6208">
        <v>393.82499999999999</v>
      </c>
      <c r="D6208">
        <v>17.754000000000001</v>
      </c>
      <c r="E6208">
        <v>12.413</v>
      </c>
      <c r="F6208">
        <v>8.44</v>
      </c>
      <c r="G6208">
        <v>5.9340000000000002</v>
      </c>
      <c r="H6208">
        <v>101337.06299999999</v>
      </c>
      <c r="I6208">
        <v>0.14699999999999999</v>
      </c>
      <c r="J6208">
        <v>218.13499999999999</v>
      </c>
      <c r="K6208">
        <v>169.99700000000001</v>
      </c>
      <c r="L6208">
        <v>39.323999999999998</v>
      </c>
      <c r="M6208">
        <v>180.13</v>
      </c>
    </row>
    <row r="6209" spans="1:13" x14ac:dyDescent="0.35">
      <c r="A6209">
        <v>6205</v>
      </c>
      <c r="B6209" t="s">
        <v>2696</v>
      </c>
      <c r="C6209">
        <v>342.755</v>
      </c>
      <c r="D6209">
        <v>17.95</v>
      </c>
      <c r="E6209">
        <v>12.833</v>
      </c>
      <c r="F6209">
        <v>8.2490000000000006</v>
      </c>
      <c r="G6209">
        <v>5.9450000000000003</v>
      </c>
      <c r="H6209">
        <v>101324.565</v>
      </c>
      <c r="I6209">
        <v>6.7000000000000004E-2</v>
      </c>
      <c r="J6209">
        <v>213.286</v>
      </c>
      <c r="K6209">
        <v>122.499</v>
      </c>
      <c r="L6209">
        <v>37.81</v>
      </c>
      <c r="M6209">
        <v>199.22399999999999</v>
      </c>
    </row>
    <row r="6210" spans="1:13" x14ac:dyDescent="0.35">
      <c r="A6210">
        <v>6206</v>
      </c>
      <c r="B6210" t="s">
        <v>2695</v>
      </c>
      <c r="C6210">
        <v>318.358</v>
      </c>
      <c r="D6210">
        <v>17.957000000000001</v>
      </c>
      <c r="E6210">
        <v>13.127000000000001</v>
      </c>
      <c r="F6210">
        <v>8.3490000000000002</v>
      </c>
      <c r="G6210">
        <v>5.6779999999999999</v>
      </c>
      <c r="H6210">
        <v>101309.163</v>
      </c>
      <c r="I6210">
        <v>8.7999999999999995E-2</v>
      </c>
      <c r="J6210">
        <v>182.87799999999999</v>
      </c>
      <c r="K6210">
        <v>130.126</v>
      </c>
      <c r="L6210">
        <v>33.597999999999999</v>
      </c>
      <c r="M6210">
        <v>216.965</v>
      </c>
    </row>
    <row r="6211" spans="1:13" x14ac:dyDescent="0.35">
      <c r="A6211">
        <v>6207</v>
      </c>
      <c r="B6211" t="s">
        <v>2694</v>
      </c>
      <c r="C6211">
        <v>258.87599999999998</v>
      </c>
      <c r="D6211">
        <v>17.626000000000001</v>
      </c>
      <c r="E6211">
        <v>13.346</v>
      </c>
      <c r="F6211">
        <v>8.6539999999999999</v>
      </c>
      <c r="G6211">
        <v>5.59</v>
      </c>
      <c r="H6211">
        <v>101294.29700000001</v>
      </c>
      <c r="I6211">
        <v>0.13</v>
      </c>
      <c r="J6211">
        <v>149.16800000000001</v>
      </c>
      <c r="K6211">
        <v>106.574</v>
      </c>
      <c r="L6211">
        <v>27.306000000000001</v>
      </c>
      <c r="M6211">
        <v>232.77099999999999</v>
      </c>
    </row>
    <row r="6212" spans="1:13" x14ac:dyDescent="0.35">
      <c r="A6212">
        <v>6208</v>
      </c>
      <c r="B6212" t="s">
        <v>2693</v>
      </c>
      <c r="C6212">
        <v>175.245</v>
      </c>
      <c r="D6212">
        <v>17.012</v>
      </c>
      <c r="E6212">
        <v>13.564</v>
      </c>
      <c r="F6212">
        <v>8.2899999999999991</v>
      </c>
      <c r="G6212">
        <v>5.4249999999999998</v>
      </c>
      <c r="H6212">
        <v>101284.29700000001</v>
      </c>
      <c r="I6212">
        <v>6.3E-2</v>
      </c>
      <c r="J6212">
        <v>109.111</v>
      </c>
      <c r="K6212">
        <v>63.290999999999997</v>
      </c>
      <c r="L6212">
        <v>19.608000000000001</v>
      </c>
      <c r="M6212">
        <v>246.81</v>
      </c>
    </row>
    <row r="6213" spans="1:13" x14ac:dyDescent="0.35">
      <c r="A6213">
        <v>6209</v>
      </c>
      <c r="B6213" t="s">
        <v>2692</v>
      </c>
      <c r="C6213">
        <v>84.522000000000006</v>
      </c>
      <c r="D6213">
        <v>16.222999999999999</v>
      </c>
      <c r="E6213">
        <v>13.725</v>
      </c>
      <c r="F6213">
        <v>8.2110000000000003</v>
      </c>
      <c r="G6213">
        <v>5.25</v>
      </c>
      <c r="H6213">
        <v>101279.21</v>
      </c>
      <c r="I6213">
        <v>9.7000000000000003E-2</v>
      </c>
      <c r="J6213">
        <v>57.615000000000002</v>
      </c>
      <c r="K6213">
        <v>25.827000000000002</v>
      </c>
      <c r="L6213">
        <v>11.085000000000001</v>
      </c>
      <c r="M6213">
        <v>259.61</v>
      </c>
    </row>
    <row r="6214" spans="1:13" x14ac:dyDescent="0.35">
      <c r="A6214">
        <v>6210</v>
      </c>
      <c r="B6214" t="s">
        <v>2691</v>
      </c>
      <c r="C6214">
        <v>17.352</v>
      </c>
      <c r="D6214">
        <v>14.852</v>
      </c>
      <c r="E6214">
        <v>13.753</v>
      </c>
      <c r="F6214">
        <v>7.391</v>
      </c>
      <c r="G6214">
        <v>5.7060000000000004</v>
      </c>
      <c r="H6214">
        <v>101285.549</v>
      </c>
      <c r="I6214">
        <v>0.217</v>
      </c>
      <c r="J6214">
        <v>14.215999999999999</v>
      </c>
      <c r="K6214">
        <v>3.069</v>
      </c>
      <c r="L6214">
        <v>2.2069999999999999</v>
      </c>
      <c r="M6214">
        <v>271.78199999999998</v>
      </c>
    </row>
    <row r="6215" spans="1:13" x14ac:dyDescent="0.35">
      <c r="A6215">
        <v>6211</v>
      </c>
      <c r="B6215" t="s">
        <v>2690</v>
      </c>
      <c r="C6215">
        <v>0</v>
      </c>
      <c r="D6215">
        <v>13.74</v>
      </c>
      <c r="E6215">
        <v>13.015000000000001</v>
      </c>
      <c r="F6215">
        <v>7.5679999999999996</v>
      </c>
      <c r="G6215">
        <v>5.3339999999999996</v>
      </c>
      <c r="H6215">
        <v>101310.548</v>
      </c>
      <c r="I6215">
        <v>0.25700000000000001</v>
      </c>
      <c r="J6215">
        <v>0</v>
      </c>
      <c r="K6215">
        <v>0</v>
      </c>
      <c r="L6215">
        <v>-6.61</v>
      </c>
      <c r="M6215">
        <v>283.92200000000003</v>
      </c>
    </row>
    <row r="6216" spans="1:13" x14ac:dyDescent="0.35">
      <c r="A6216">
        <v>6212</v>
      </c>
      <c r="B6216" t="s">
        <v>2689</v>
      </c>
      <c r="C6216">
        <v>0</v>
      </c>
      <c r="D6216">
        <v>13.255000000000001</v>
      </c>
      <c r="E6216">
        <v>12.435</v>
      </c>
      <c r="F6216">
        <v>7.5570000000000004</v>
      </c>
      <c r="G6216">
        <v>5.5890000000000004</v>
      </c>
      <c r="H6216">
        <v>101319.969</v>
      </c>
      <c r="I6216">
        <v>0.42499999999999999</v>
      </c>
      <c r="J6216">
        <v>0</v>
      </c>
      <c r="K6216">
        <v>0</v>
      </c>
      <c r="L6216">
        <v>-14.964</v>
      </c>
      <c r="M6216">
        <v>296.60399999999998</v>
      </c>
    </row>
    <row r="6217" spans="1:13" x14ac:dyDescent="0.35">
      <c r="A6217">
        <v>6213</v>
      </c>
      <c r="B6217" t="s">
        <v>2688</v>
      </c>
      <c r="C6217">
        <v>0</v>
      </c>
      <c r="D6217">
        <v>12.935</v>
      </c>
      <c r="E6217">
        <v>11.925000000000001</v>
      </c>
      <c r="F6217">
        <v>7.2960000000000003</v>
      </c>
      <c r="G6217">
        <v>5.92</v>
      </c>
      <c r="H6217">
        <v>101313.95299999999</v>
      </c>
      <c r="I6217">
        <v>0.48599999999999999</v>
      </c>
      <c r="J6217">
        <v>0</v>
      </c>
      <c r="K6217">
        <v>0</v>
      </c>
      <c r="L6217">
        <v>-22.393000000000001</v>
      </c>
      <c r="M6217">
        <v>310.36</v>
      </c>
    </row>
    <row r="6218" spans="1:13" x14ac:dyDescent="0.35">
      <c r="A6218">
        <v>6214</v>
      </c>
      <c r="B6218" t="s">
        <v>2687</v>
      </c>
      <c r="C6218">
        <v>0</v>
      </c>
      <c r="D6218">
        <v>12.624000000000001</v>
      </c>
      <c r="E6218">
        <v>11.436999999999999</v>
      </c>
      <c r="F6218">
        <v>6.99</v>
      </c>
      <c r="G6218">
        <v>5.2759999999999998</v>
      </c>
      <c r="H6218">
        <v>101304.477</v>
      </c>
      <c r="I6218">
        <v>0.26500000000000001</v>
      </c>
      <c r="J6218">
        <v>0</v>
      </c>
      <c r="K6218">
        <v>0</v>
      </c>
      <c r="L6218">
        <v>-28.367000000000001</v>
      </c>
      <c r="M6218">
        <v>325.59199999999998</v>
      </c>
    </row>
    <row r="6219" spans="1:13" x14ac:dyDescent="0.35">
      <c r="A6219">
        <v>6215</v>
      </c>
      <c r="B6219" t="s">
        <v>2686</v>
      </c>
      <c r="C6219">
        <v>2E-3</v>
      </c>
      <c r="D6219">
        <v>12.303000000000001</v>
      </c>
      <c r="E6219">
        <v>10.999000000000001</v>
      </c>
      <c r="F6219">
        <v>7.173</v>
      </c>
      <c r="G6219">
        <v>5.8579999999999997</v>
      </c>
      <c r="H6219">
        <v>101289.834</v>
      </c>
      <c r="I6219">
        <v>0.26500000000000001</v>
      </c>
      <c r="J6219">
        <v>0</v>
      </c>
      <c r="K6219">
        <v>0</v>
      </c>
      <c r="L6219">
        <v>-32.289000000000001</v>
      </c>
      <c r="M6219">
        <v>342.36799999999999</v>
      </c>
    </row>
    <row r="6220" spans="1:13" x14ac:dyDescent="0.35">
      <c r="A6220">
        <v>6216</v>
      </c>
      <c r="B6220" t="s">
        <v>2685</v>
      </c>
      <c r="C6220">
        <v>0</v>
      </c>
      <c r="D6220">
        <v>12.061</v>
      </c>
      <c r="E6220">
        <v>10.542999999999999</v>
      </c>
      <c r="F6220">
        <v>7.1349999999999998</v>
      </c>
      <c r="G6220">
        <v>5.9130000000000003</v>
      </c>
      <c r="H6220">
        <v>101258.644</v>
      </c>
      <c r="I6220">
        <v>0.158</v>
      </c>
      <c r="J6220">
        <v>0</v>
      </c>
      <c r="K6220">
        <v>0</v>
      </c>
      <c r="L6220">
        <v>-33.658000000000001</v>
      </c>
      <c r="M6220">
        <v>32.902000000000001</v>
      </c>
    </row>
    <row r="6221" spans="1:13" x14ac:dyDescent="0.35">
      <c r="A6221">
        <v>6217</v>
      </c>
      <c r="B6221" t="s">
        <v>2684</v>
      </c>
      <c r="C6221">
        <v>2E-3</v>
      </c>
      <c r="D6221">
        <v>11.824999999999999</v>
      </c>
      <c r="E6221">
        <v>10.353999999999999</v>
      </c>
      <c r="F6221">
        <v>7.1929999999999996</v>
      </c>
      <c r="G6221">
        <v>5.0869999999999997</v>
      </c>
      <c r="H6221">
        <v>101263.48</v>
      </c>
      <c r="I6221">
        <v>0.17199999999999999</v>
      </c>
      <c r="J6221">
        <v>0</v>
      </c>
      <c r="K6221">
        <v>0</v>
      </c>
      <c r="L6221">
        <v>-32.262</v>
      </c>
      <c r="M6221">
        <v>18.009</v>
      </c>
    </row>
    <row r="6222" spans="1:13" x14ac:dyDescent="0.35">
      <c r="A6222">
        <v>6218</v>
      </c>
      <c r="B6222" t="s">
        <v>2683</v>
      </c>
      <c r="C6222">
        <v>2E-3</v>
      </c>
      <c r="D6222">
        <v>11.851000000000001</v>
      </c>
      <c r="E6222">
        <v>10.159000000000001</v>
      </c>
      <c r="F6222">
        <v>7.3330000000000002</v>
      </c>
      <c r="G6222">
        <v>5.6749999999999998</v>
      </c>
      <c r="H6222">
        <v>101245.724</v>
      </c>
      <c r="I6222">
        <v>0.38800000000000001</v>
      </c>
      <c r="J6222">
        <v>0</v>
      </c>
      <c r="K6222">
        <v>0</v>
      </c>
      <c r="L6222">
        <v>-28.361999999999998</v>
      </c>
      <c r="M6222">
        <v>34.633000000000003</v>
      </c>
    </row>
    <row r="6223" spans="1:13" x14ac:dyDescent="0.35">
      <c r="A6223">
        <v>6219</v>
      </c>
      <c r="B6223" t="s">
        <v>2682</v>
      </c>
      <c r="C6223">
        <v>5.0000000000000001E-3</v>
      </c>
      <c r="D6223">
        <v>11.651</v>
      </c>
      <c r="E6223">
        <v>9.9809999999999999</v>
      </c>
      <c r="F6223">
        <v>7.3879999999999999</v>
      </c>
      <c r="G6223">
        <v>5.33</v>
      </c>
      <c r="H6223">
        <v>101236.215</v>
      </c>
      <c r="I6223">
        <v>0.14799999999999999</v>
      </c>
      <c r="J6223">
        <v>0</v>
      </c>
      <c r="K6223">
        <v>0</v>
      </c>
      <c r="L6223">
        <v>-22.35</v>
      </c>
      <c r="M6223">
        <v>49.968000000000004</v>
      </c>
    </row>
    <row r="6224" spans="1:13" x14ac:dyDescent="0.35">
      <c r="A6224">
        <v>6220</v>
      </c>
      <c r="B6224" t="s">
        <v>2681</v>
      </c>
      <c r="C6224">
        <v>0</v>
      </c>
      <c r="D6224">
        <v>11.478</v>
      </c>
      <c r="E6224">
        <v>9.8010000000000002</v>
      </c>
      <c r="F6224">
        <v>7.7050000000000001</v>
      </c>
      <c r="G6224">
        <v>5.7590000000000003</v>
      </c>
      <c r="H6224">
        <v>101231.261</v>
      </c>
      <c r="I6224">
        <v>0.182</v>
      </c>
      <c r="J6224">
        <v>0</v>
      </c>
      <c r="K6224">
        <v>0</v>
      </c>
      <c r="L6224">
        <v>-14.919</v>
      </c>
      <c r="M6224">
        <v>63.720999999999997</v>
      </c>
    </row>
    <row r="6225" spans="1:13" x14ac:dyDescent="0.35">
      <c r="A6225">
        <v>6221</v>
      </c>
      <c r="B6225" t="s">
        <v>2680</v>
      </c>
      <c r="C6225">
        <v>4.0000000000000001E-3</v>
      </c>
      <c r="D6225">
        <v>11.167</v>
      </c>
      <c r="E6225">
        <v>9.5739999999999998</v>
      </c>
      <c r="F6225">
        <v>7.9820000000000002</v>
      </c>
      <c r="G6225">
        <v>5.3630000000000004</v>
      </c>
      <c r="H6225">
        <v>101209.447</v>
      </c>
      <c r="I6225">
        <v>0.129</v>
      </c>
      <c r="J6225">
        <v>0</v>
      </c>
      <c r="K6225">
        <v>0</v>
      </c>
      <c r="L6225">
        <v>-6.577</v>
      </c>
      <c r="M6225">
        <v>76.412000000000006</v>
      </c>
    </row>
    <row r="6226" spans="1:13" x14ac:dyDescent="0.35">
      <c r="A6226">
        <v>6222</v>
      </c>
      <c r="B6226" t="s">
        <v>2679</v>
      </c>
      <c r="C6226">
        <v>12.984</v>
      </c>
      <c r="D6226">
        <v>11.397</v>
      </c>
      <c r="E6226">
        <v>9.5519999999999996</v>
      </c>
      <c r="F6226">
        <v>7.9269999999999996</v>
      </c>
      <c r="G6226">
        <v>5.46</v>
      </c>
      <c r="H6226">
        <v>101252.624</v>
      </c>
      <c r="I6226">
        <v>6.6000000000000003E-2</v>
      </c>
      <c r="J6226">
        <v>12.090999999999999</v>
      </c>
      <c r="K6226">
        <v>0.84099999999999997</v>
      </c>
      <c r="L6226">
        <v>2.2120000000000002</v>
      </c>
      <c r="M6226">
        <v>88.55</v>
      </c>
    </row>
    <row r="6227" spans="1:13" x14ac:dyDescent="0.35">
      <c r="A6227">
        <v>6223</v>
      </c>
      <c r="B6227" t="s">
        <v>2678</v>
      </c>
      <c r="C6227">
        <v>83.945999999999998</v>
      </c>
      <c r="D6227">
        <v>12.647</v>
      </c>
      <c r="E6227">
        <v>9.8699999999999992</v>
      </c>
      <c r="F6227">
        <v>8.14</v>
      </c>
      <c r="G6227">
        <v>5.4989999999999997</v>
      </c>
      <c r="H6227">
        <v>101271.825</v>
      </c>
      <c r="I6227">
        <v>3.1E-2</v>
      </c>
      <c r="J6227">
        <v>61.072000000000003</v>
      </c>
      <c r="K6227">
        <v>24.132999999999999</v>
      </c>
      <c r="L6227">
        <v>11.116</v>
      </c>
      <c r="M6227">
        <v>100.827</v>
      </c>
    </row>
    <row r="6228" spans="1:13" x14ac:dyDescent="0.35">
      <c r="A6228">
        <v>6224</v>
      </c>
      <c r="B6228" t="s">
        <v>2677</v>
      </c>
      <c r="C6228">
        <v>190.47800000000001</v>
      </c>
      <c r="D6228">
        <v>14.067</v>
      </c>
      <c r="E6228">
        <v>10.273999999999999</v>
      </c>
      <c r="F6228">
        <v>8.1980000000000004</v>
      </c>
      <c r="G6228">
        <v>5.0309999999999997</v>
      </c>
      <c r="H6228">
        <v>101287.78</v>
      </c>
      <c r="I6228">
        <v>4.2000000000000003E-2</v>
      </c>
      <c r="J6228">
        <v>113.349</v>
      </c>
      <c r="K6228">
        <v>79.837999999999994</v>
      </c>
      <c r="L6228">
        <v>19.55</v>
      </c>
      <c r="M6228">
        <v>113.595</v>
      </c>
    </row>
    <row r="6229" spans="1:13" x14ac:dyDescent="0.35">
      <c r="A6229">
        <v>6225</v>
      </c>
      <c r="B6229" t="s">
        <v>2676</v>
      </c>
      <c r="C6229">
        <v>284.81</v>
      </c>
      <c r="D6229">
        <v>15.189</v>
      </c>
      <c r="E6229">
        <v>10.686</v>
      </c>
      <c r="F6229">
        <v>8.3670000000000009</v>
      </c>
      <c r="G6229">
        <v>4.6020000000000003</v>
      </c>
      <c r="H6229">
        <v>101305.951</v>
      </c>
      <c r="I6229">
        <v>8.4000000000000005E-2</v>
      </c>
      <c r="J6229">
        <v>146.001</v>
      </c>
      <c r="K6229">
        <v>143.05799999999999</v>
      </c>
      <c r="L6229">
        <v>27.187000000000001</v>
      </c>
      <c r="M6229">
        <v>127.669</v>
      </c>
    </row>
    <row r="6230" spans="1:13" x14ac:dyDescent="0.35">
      <c r="A6230">
        <v>6226</v>
      </c>
      <c r="B6230" t="s">
        <v>2675</v>
      </c>
      <c r="C6230">
        <v>369.62099999999998</v>
      </c>
      <c r="D6230">
        <v>15.942</v>
      </c>
      <c r="E6230">
        <v>11.023</v>
      </c>
      <c r="F6230">
        <v>8.5830000000000002</v>
      </c>
      <c r="G6230">
        <v>4.7990000000000004</v>
      </c>
      <c r="H6230">
        <v>101307.958</v>
      </c>
      <c r="I6230">
        <v>0.11</v>
      </c>
      <c r="J6230">
        <v>173.815</v>
      </c>
      <c r="K6230">
        <v>201.48699999999999</v>
      </c>
      <c r="L6230">
        <v>33.401000000000003</v>
      </c>
      <c r="M6230">
        <v>143.49600000000001</v>
      </c>
    </row>
    <row r="6231" spans="1:13" x14ac:dyDescent="0.35">
      <c r="A6231">
        <v>6227</v>
      </c>
      <c r="B6231" t="s">
        <v>2674</v>
      </c>
      <c r="C6231">
        <v>385.53800000000001</v>
      </c>
      <c r="D6231">
        <v>16.457999999999998</v>
      </c>
      <c r="E6231">
        <v>11.331</v>
      </c>
      <c r="F6231">
        <v>8.4610000000000003</v>
      </c>
      <c r="G6231">
        <v>5.3079999999999998</v>
      </c>
      <c r="H6231">
        <v>101303.001</v>
      </c>
      <c r="I6231">
        <v>4.8000000000000001E-2</v>
      </c>
      <c r="J6231">
        <v>200.125</v>
      </c>
      <c r="K6231">
        <v>190.88800000000001</v>
      </c>
      <c r="L6231">
        <v>37.518000000000001</v>
      </c>
      <c r="M6231">
        <v>161.22</v>
      </c>
    </row>
    <row r="6232" spans="1:13" x14ac:dyDescent="0.35">
      <c r="A6232">
        <v>6228</v>
      </c>
      <c r="B6232" t="s">
        <v>2673</v>
      </c>
      <c r="C6232">
        <v>409.505</v>
      </c>
      <c r="D6232">
        <v>16.911999999999999</v>
      </c>
      <c r="E6232">
        <v>11.635999999999999</v>
      </c>
      <c r="F6232">
        <v>8.4499999999999993</v>
      </c>
      <c r="G6232">
        <v>5.5389999999999997</v>
      </c>
      <c r="H6232">
        <v>101297.42</v>
      </c>
      <c r="I6232">
        <v>5.7000000000000002E-2</v>
      </c>
      <c r="J6232">
        <v>194.42500000000001</v>
      </c>
      <c r="K6232">
        <v>221.40899999999999</v>
      </c>
      <c r="L6232">
        <v>38.939</v>
      </c>
      <c r="M6232">
        <v>180.244</v>
      </c>
    </row>
    <row r="6233" spans="1:13" x14ac:dyDescent="0.35">
      <c r="A6233">
        <v>6229</v>
      </c>
      <c r="B6233" t="s">
        <v>2672</v>
      </c>
      <c r="C6233">
        <v>376.637</v>
      </c>
      <c r="D6233">
        <v>17.041</v>
      </c>
      <c r="E6233">
        <v>12.071999999999999</v>
      </c>
      <c r="F6233">
        <v>8.34</v>
      </c>
      <c r="G6233">
        <v>5.6289999999999996</v>
      </c>
      <c r="H6233">
        <v>101289.38400000001</v>
      </c>
      <c r="I6233">
        <v>0.154</v>
      </c>
      <c r="J6233">
        <v>207.929</v>
      </c>
      <c r="K6233">
        <v>172.89699999999999</v>
      </c>
      <c r="L6233">
        <v>37.414999999999999</v>
      </c>
      <c r="M6233">
        <v>199.239</v>
      </c>
    </row>
    <row r="6234" spans="1:13" x14ac:dyDescent="0.35">
      <c r="A6234">
        <v>6230</v>
      </c>
      <c r="B6234" t="s">
        <v>2671</v>
      </c>
      <c r="C6234">
        <v>326.94499999999999</v>
      </c>
      <c r="D6234">
        <v>17.091000000000001</v>
      </c>
      <c r="E6234">
        <v>12.372</v>
      </c>
      <c r="F6234">
        <v>8.5120000000000005</v>
      </c>
      <c r="G6234">
        <v>5.8979999999999997</v>
      </c>
      <c r="H6234">
        <v>101279.921</v>
      </c>
      <c r="I6234">
        <v>2.1999999999999999E-2</v>
      </c>
      <c r="J6234">
        <v>193.57499999999999</v>
      </c>
      <c r="K6234">
        <v>137.95400000000001</v>
      </c>
      <c r="L6234">
        <v>33.207000000000001</v>
      </c>
      <c r="M6234">
        <v>216.9</v>
      </c>
    </row>
    <row r="6235" spans="1:13" x14ac:dyDescent="0.35">
      <c r="A6235">
        <v>6231</v>
      </c>
      <c r="B6235" t="s">
        <v>2670</v>
      </c>
      <c r="C6235">
        <v>250.501</v>
      </c>
      <c r="D6235">
        <v>16.826000000000001</v>
      </c>
      <c r="E6235">
        <v>12.645</v>
      </c>
      <c r="F6235">
        <v>8.7289999999999992</v>
      </c>
      <c r="G6235">
        <v>5.7270000000000003</v>
      </c>
      <c r="H6235">
        <v>101270.63499999999</v>
      </c>
      <c r="I6235">
        <v>9.6000000000000002E-2</v>
      </c>
      <c r="J6235">
        <v>145.56399999999999</v>
      </c>
      <c r="K6235">
        <v>108.184</v>
      </c>
      <c r="L6235">
        <v>26.925000000000001</v>
      </c>
      <c r="M6235">
        <v>232.654</v>
      </c>
    </row>
    <row r="6236" spans="1:13" x14ac:dyDescent="0.35">
      <c r="A6236">
        <v>6232</v>
      </c>
      <c r="B6236" t="s">
        <v>2669</v>
      </c>
      <c r="C6236">
        <v>175.27500000000001</v>
      </c>
      <c r="D6236">
        <v>16.350999999999999</v>
      </c>
      <c r="E6236">
        <v>12.859</v>
      </c>
      <c r="F6236">
        <v>8.7309999999999999</v>
      </c>
      <c r="G6236">
        <v>5.6210000000000004</v>
      </c>
      <c r="H6236">
        <v>101257.06299999999</v>
      </c>
      <c r="I6236">
        <v>0.16800000000000001</v>
      </c>
      <c r="J6236">
        <v>107.17100000000001</v>
      </c>
      <c r="K6236">
        <v>71.242999999999995</v>
      </c>
      <c r="L6236">
        <v>19.236000000000001</v>
      </c>
      <c r="M6236">
        <v>246.666</v>
      </c>
    </row>
    <row r="6237" spans="1:13" x14ac:dyDescent="0.35">
      <c r="A6237">
        <v>6233</v>
      </c>
      <c r="B6237" t="s">
        <v>2668</v>
      </c>
      <c r="C6237">
        <v>79.698999999999998</v>
      </c>
      <c r="D6237">
        <v>15.379</v>
      </c>
      <c r="E6237">
        <v>13.067</v>
      </c>
      <c r="F6237">
        <v>8.5549999999999997</v>
      </c>
      <c r="G6237">
        <v>5.5090000000000003</v>
      </c>
      <c r="H6237">
        <v>101267.42</v>
      </c>
      <c r="I6237">
        <v>0.254</v>
      </c>
      <c r="J6237">
        <v>57.932000000000002</v>
      </c>
      <c r="K6237">
        <v>22.722999999999999</v>
      </c>
      <c r="L6237">
        <v>10.72</v>
      </c>
      <c r="M6237">
        <v>259.45400000000001</v>
      </c>
    </row>
    <row r="6238" spans="1:13" x14ac:dyDescent="0.35">
      <c r="A6238">
        <v>6234</v>
      </c>
      <c r="B6238" t="s">
        <v>2667</v>
      </c>
      <c r="C6238">
        <v>15.188000000000001</v>
      </c>
      <c r="D6238">
        <v>14.206</v>
      </c>
      <c r="E6238">
        <v>13.177</v>
      </c>
      <c r="F6238">
        <v>8.2219999999999995</v>
      </c>
      <c r="G6238">
        <v>5.242</v>
      </c>
      <c r="H6238">
        <v>101276.037</v>
      </c>
      <c r="I6238">
        <v>9.1999999999999998E-2</v>
      </c>
      <c r="J6238">
        <v>13.141</v>
      </c>
      <c r="K6238">
        <v>2.081</v>
      </c>
      <c r="L6238">
        <v>1.8440000000000001</v>
      </c>
      <c r="M6238">
        <v>271.625</v>
      </c>
    </row>
    <row r="6239" spans="1:13" x14ac:dyDescent="0.35">
      <c r="A6239">
        <v>6235</v>
      </c>
      <c r="B6239" t="s">
        <v>2666</v>
      </c>
      <c r="C6239">
        <v>2E-3</v>
      </c>
      <c r="D6239">
        <v>13.438000000000001</v>
      </c>
      <c r="E6239">
        <v>12.553000000000001</v>
      </c>
      <c r="F6239">
        <v>8.2270000000000003</v>
      </c>
      <c r="G6239">
        <v>4.8929999999999998</v>
      </c>
      <c r="H6239">
        <v>101296.708</v>
      </c>
      <c r="I6239">
        <v>0.18</v>
      </c>
      <c r="J6239">
        <v>0</v>
      </c>
      <c r="K6239">
        <v>0</v>
      </c>
      <c r="L6239">
        <v>-6.976</v>
      </c>
      <c r="M6239">
        <v>283.77100000000002</v>
      </c>
    </row>
    <row r="6240" spans="1:13" x14ac:dyDescent="0.35">
      <c r="A6240">
        <v>6236</v>
      </c>
      <c r="B6240" t="s">
        <v>2665</v>
      </c>
      <c r="C6240">
        <v>0</v>
      </c>
      <c r="D6240">
        <v>13.061999999999999</v>
      </c>
      <c r="E6240">
        <v>12.012</v>
      </c>
      <c r="F6240">
        <v>8.0779999999999994</v>
      </c>
      <c r="G6240">
        <v>5.3879999999999999</v>
      </c>
      <c r="H6240">
        <v>101303.893</v>
      </c>
      <c r="I6240">
        <v>0.13100000000000001</v>
      </c>
      <c r="J6240">
        <v>0</v>
      </c>
      <c r="K6240">
        <v>0</v>
      </c>
      <c r="L6240">
        <v>-15.337999999999999</v>
      </c>
      <c r="M6240">
        <v>296.47000000000003</v>
      </c>
    </row>
    <row r="6241" spans="1:13" x14ac:dyDescent="0.35">
      <c r="A6241">
        <v>6237</v>
      </c>
      <c r="B6241" t="s">
        <v>2664</v>
      </c>
      <c r="C6241">
        <v>0</v>
      </c>
      <c r="D6241">
        <v>12.946999999999999</v>
      </c>
      <c r="E6241">
        <v>11.545</v>
      </c>
      <c r="F6241">
        <v>8.2370000000000001</v>
      </c>
      <c r="G6241">
        <v>5.28</v>
      </c>
      <c r="H6241">
        <v>101309.075</v>
      </c>
      <c r="I6241">
        <v>0.214</v>
      </c>
      <c r="J6241">
        <v>0</v>
      </c>
      <c r="K6241">
        <v>0</v>
      </c>
      <c r="L6241">
        <v>-22.779</v>
      </c>
      <c r="M6241">
        <v>310.255</v>
      </c>
    </row>
    <row r="6242" spans="1:13" x14ac:dyDescent="0.35">
      <c r="A6242">
        <v>6238</v>
      </c>
      <c r="B6242" t="s">
        <v>2663</v>
      </c>
      <c r="C6242">
        <v>0</v>
      </c>
      <c r="D6242">
        <v>12.712</v>
      </c>
      <c r="E6242">
        <v>11.11</v>
      </c>
      <c r="F6242">
        <v>8.1809999999999992</v>
      </c>
      <c r="G6242">
        <v>5.5229999999999997</v>
      </c>
      <c r="H6242">
        <v>101308.986</v>
      </c>
      <c r="I6242">
        <v>0.14699999999999999</v>
      </c>
      <c r="J6242">
        <v>0</v>
      </c>
      <c r="K6242">
        <v>0</v>
      </c>
      <c r="L6242">
        <v>-28.76</v>
      </c>
      <c r="M6242">
        <v>325.54000000000002</v>
      </c>
    </row>
    <row r="6243" spans="1:13" x14ac:dyDescent="0.35">
      <c r="A6243">
        <v>6239</v>
      </c>
      <c r="B6243" t="s">
        <v>2662</v>
      </c>
      <c r="C6243">
        <v>0</v>
      </c>
      <c r="D6243">
        <v>12.368</v>
      </c>
      <c r="E6243">
        <v>10.648999999999999</v>
      </c>
      <c r="F6243">
        <v>8.0570000000000004</v>
      </c>
      <c r="G6243">
        <v>4.7539999999999996</v>
      </c>
      <c r="H6243">
        <v>101299.121</v>
      </c>
      <c r="I6243">
        <v>0.10299999999999999</v>
      </c>
      <c r="J6243">
        <v>0</v>
      </c>
      <c r="K6243">
        <v>0</v>
      </c>
      <c r="L6243">
        <v>-32.683999999999997</v>
      </c>
      <c r="M6243">
        <v>342.38900000000001</v>
      </c>
    </row>
    <row r="6244" spans="1:13" x14ac:dyDescent="0.35">
      <c r="A6244">
        <v>6240</v>
      </c>
      <c r="B6244" t="s">
        <v>2661</v>
      </c>
      <c r="C6244">
        <v>0</v>
      </c>
      <c r="D6244">
        <v>12.201000000000001</v>
      </c>
      <c r="E6244">
        <v>10.228999999999999</v>
      </c>
      <c r="F6244">
        <v>7.9560000000000004</v>
      </c>
      <c r="G6244">
        <v>4.5090000000000003</v>
      </c>
      <c r="H6244">
        <v>101289.296</v>
      </c>
      <c r="I6244">
        <v>0.129</v>
      </c>
      <c r="J6244">
        <v>0</v>
      </c>
      <c r="K6244">
        <v>0</v>
      </c>
      <c r="L6244">
        <v>-34.045000000000002</v>
      </c>
      <c r="M6244">
        <v>29.210999999999999</v>
      </c>
    </row>
    <row r="6245" spans="1:13" x14ac:dyDescent="0.35">
      <c r="A6245">
        <v>6241</v>
      </c>
      <c r="B6245" t="s">
        <v>2660</v>
      </c>
      <c r="C6245">
        <v>0</v>
      </c>
      <c r="D6245">
        <v>11.981</v>
      </c>
      <c r="E6245">
        <v>10.130000000000001</v>
      </c>
      <c r="F6245">
        <v>8.2200000000000006</v>
      </c>
      <c r="G6245">
        <v>4.8440000000000003</v>
      </c>
      <c r="H6245">
        <v>101288.402</v>
      </c>
      <c r="I6245">
        <v>0.17199999999999999</v>
      </c>
      <c r="J6245">
        <v>0</v>
      </c>
      <c r="K6245">
        <v>0</v>
      </c>
      <c r="L6245">
        <v>-32.631</v>
      </c>
      <c r="M6245">
        <v>18.163</v>
      </c>
    </row>
    <row r="6246" spans="1:13" x14ac:dyDescent="0.35">
      <c r="A6246">
        <v>6242</v>
      </c>
      <c r="B6246" t="s">
        <v>2659</v>
      </c>
      <c r="C6246">
        <v>0</v>
      </c>
      <c r="D6246">
        <v>11.798</v>
      </c>
      <c r="E6246">
        <v>10.013</v>
      </c>
      <c r="F6246">
        <v>8.1359999999999992</v>
      </c>
      <c r="G6246">
        <v>4.6870000000000003</v>
      </c>
      <c r="H6246">
        <v>101287.15300000001</v>
      </c>
      <c r="I6246">
        <v>0.09</v>
      </c>
      <c r="J6246">
        <v>0</v>
      </c>
      <c r="K6246">
        <v>0</v>
      </c>
      <c r="L6246">
        <v>-28.663</v>
      </c>
      <c r="M6246">
        <v>34.987000000000002</v>
      </c>
    </row>
    <row r="6247" spans="1:13" x14ac:dyDescent="0.35">
      <c r="A6247">
        <v>6243</v>
      </c>
      <c r="B6247" t="s">
        <v>2658</v>
      </c>
      <c r="C6247">
        <v>0</v>
      </c>
      <c r="D6247">
        <v>11.583</v>
      </c>
      <c r="E6247">
        <v>9.8829999999999991</v>
      </c>
      <c r="F6247">
        <v>7.9539999999999997</v>
      </c>
      <c r="G6247">
        <v>5.1870000000000003</v>
      </c>
      <c r="H6247">
        <v>101285.81299999999</v>
      </c>
      <c r="I6247">
        <v>0.111</v>
      </c>
      <c r="J6247">
        <v>0</v>
      </c>
      <c r="K6247">
        <v>0</v>
      </c>
      <c r="L6247">
        <v>-22.652999999999999</v>
      </c>
      <c r="M6247">
        <v>50.244</v>
      </c>
    </row>
    <row r="6248" spans="1:13" x14ac:dyDescent="0.35">
      <c r="A6248">
        <v>6244</v>
      </c>
      <c r="B6248" t="s">
        <v>2657</v>
      </c>
      <c r="C6248">
        <v>0</v>
      </c>
      <c r="D6248">
        <v>11.461</v>
      </c>
      <c r="E6248">
        <v>9.7799999999999994</v>
      </c>
      <c r="F6248">
        <v>7.6210000000000004</v>
      </c>
      <c r="G6248">
        <v>5.4470000000000001</v>
      </c>
      <c r="H6248">
        <v>101287.42200000001</v>
      </c>
      <c r="I6248">
        <v>5.3999999999999999E-2</v>
      </c>
      <c r="J6248">
        <v>0</v>
      </c>
      <c r="K6248">
        <v>0</v>
      </c>
      <c r="L6248">
        <v>-15.198</v>
      </c>
      <c r="M6248">
        <v>64.012</v>
      </c>
    </row>
    <row r="6249" spans="1:13" x14ac:dyDescent="0.35">
      <c r="A6249">
        <v>6245</v>
      </c>
      <c r="B6249" t="s">
        <v>2656</v>
      </c>
      <c r="C6249">
        <v>4.0000000000000001E-3</v>
      </c>
      <c r="D6249">
        <v>11.314</v>
      </c>
      <c r="E6249">
        <v>9.6159999999999997</v>
      </c>
      <c r="F6249">
        <v>7.5629999999999997</v>
      </c>
      <c r="G6249">
        <v>5.3879999999999999</v>
      </c>
      <c r="H6249">
        <v>101305.726</v>
      </c>
      <c r="I6249">
        <v>3.7999999999999999E-2</v>
      </c>
      <c r="J6249">
        <v>0</v>
      </c>
      <c r="K6249">
        <v>0</v>
      </c>
      <c r="L6249">
        <v>-6.8369999999999997</v>
      </c>
      <c r="M6249">
        <v>76.706000000000003</v>
      </c>
    </row>
    <row r="6250" spans="1:13" x14ac:dyDescent="0.35">
      <c r="A6250">
        <v>6246</v>
      </c>
      <c r="B6250" t="s">
        <v>2655</v>
      </c>
      <c r="C6250">
        <v>11.797000000000001</v>
      </c>
      <c r="D6250">
        <v>11.484</v>
      </c>
      <c r="E6250">
        <v>9.5389999999999997</v>
      </c>
      <c r="F6250">
        <v>7.4349999999999996</v>
      </c>
      <c r="G6250">
        <v>5.5129999999999999</v>
      </c>
      <c r="H6250">
        <v>101342.201</v>
      </c>
      <c r="I6250">
        <v>5.3999999999999999E-2</v>
      </c>
      <c r="J6250">
        <v>10.743</v>
      </c>
      <c r="K6250">
        <v>0.66900000000000004</v>
      </c>
      <c r="L6250">
        <v>1.9670000000000001</v>
      </c>
      <c r="M6250">
        <v>88.867000000000004</v>
      </c>
    </row>
    <row r="6251" spans="1:13" x14ac:dyDescent="0.35">
      <c r="A6251">
        <v>6247</v>
      </c>
      <c r="B6251" t="s">
        <v>2654</v>
      </c>
      <c r="C6251">
        <v>77.557000000000002</v>
      </c>
      <c r="D6251">
        <v>12.691000000000001</v>
      </c>
      <c r="E6251">
        <v>10.034000000000001</v>
      </c>
      <c r="F6251">
        <v>7.37</v>
      </c>
      <c r="G6251">
        <v>5.2539999999999996</v>
      </c>
      <c r="H6251">
        <v>101379.344</v>
      </c>
      <c r="I6251">
        <v>7.9000000000000001E-2</v>
      </c>
      <c r="J6251">
        <v>59.523000000000003</v>
      </c>
      <c r="K6251">
        <v>16.936</v>
      </c>
      <c r="L6251">
        <v>10.808</v>
      </c>
      <c r="M6251">
        <v>101.065</v>
      </c>
    </row>
    <row r="6252" spans="1:13" x14ac:dyDescent="0.35">
      <c r="A6252">
        <v>6248</v>
      </c>
      <c r="B6252" t="s">
        <v>2653</v>
      </c>
      <c r="C6252">
        <v>170.01599999999999</v>
      </c>
      <c r="D6252">
        <v>14.038</v>
      </c>
      <c r="E6252">
        <v>10.608000000000001</v>
      </c>
      <c r="F6252">
        <v>7.125</v>
      </c>
      <c r="G6252">
        <v>5.7939999999999996</v>
      </c>
      <c r="H6252">
        <v>101408.361</v>
      </c>
      <c r="I6252">
        <v>1.9E-2</v>
      </c>
      <c r="J6252">
        <v>109.821</v>
      </c>
      <c r="K6252">
        <v>57.872999999999998</v>
      </c>
      <c r="L6252">
        <v>19.274999999999999</v>
      </c>
      <c r="M6252">
        <v>113.89700000000001</v>
      </c>
    </row>
    <row r="6253" spans="1:13" x14ac:dyDescent="0.35">
      <c r="A6253">
        <v>6249</v>
      </c>
      <c r="B6253" t="s">
        <v>2652</v>
      </c>
      <c r="C6253">
        <v>247.59200000000001</v>
      </c>
      <c r="D6253">
        <v>15.164999999999999</v>
      </c>
      <c r="E6253">
        <v>11.122999999999999</v>
      </c>
      <c r="F6253">
        <v>7.4809999999999999</v>
      </c>
      <c r="G6253">
        <v>5.6420000000000003</v>
      </c>
      <c r="H6253">
        <v>101437.511</v>
      </c>
      <c r="I6253">
        <v>9.2999999999999999E-2</v>
      </c>
      <c r="J6253">
        <v>151.02500000000001</v>
      </c>
      <c r="K6253">
        <v>93.3</v>
      </c>
      <c r="L6253">
        <v>26.888000000000002</v>
      </c>
      <c r="M6253">
        <v>127.96</v>
      </c>
    </row>
    <row r="6254" spans="1:13" x14ac:dyDescent="0.35">
      <c r="A6254">
        <v>6250</v>
      </c>
      <c r="B6254" t="s">
        <v>2651</v>
      </c>
      <c r="C6254">
        <v>342.04399999999998</v>
      </c>
      <c r="D6254">
        <v>16.169</v>
      </c>
      <c r="E6254">
        <v>11.545999999999999</v>
      </c>
      <c r="F6254">
        <v>7.2850000000000001</v>
      </c>
      <c r="G6254">
        <v>5.48</v>
      </c>
      <c r="H6254">
        <v>101453.39</v>
      </c>
      <c r="I6254">
        <v>2.8000000000000001E-2</v>
      </c>
      <c r="J6254">
        <v>187.827</v>
      </c>
      <c r="K6254">
        <v>154.56</v>
      </c>
      <c r="L6254">
        <v>33.072000000000003</v>
      </c>
      <c r="M6254">
        <v>143.75700000000001</v>
      </c>
    </row>
    <row r="6255" spans="1:13" x14ac:dyDescent="0.35">
      <c r="A6255">
        <v>6251</v>
      </c>
      <c r="B6255" t="s">
        <v>2650</v>
      </c>
      <c r="C6255">
        <v>360.15699999999998</v>
      </c>
      <c r="D6255">
        <v>16.61</v>
      </c>
      <c r="E6255">
        <v>11.903</v>
      </c>
      <c r="F6255">
        <v>7.109</v>
      </c>
      <c r="G6255">
        <v>5.3789999999999996</v>
      </c>
      <c r="H6255">
        <v>101456.841</v>
      </c>
      <c r="I6255">
        <v>0.14399999999999999</v>
      </c>
      <c r="J6255">
        <v>207.13300000000001</v>
      </c>
      <c r="K6255">
        <v>152.822</v>
      </c>
      <c r="L6255">
        <v>37.155999999999999</v>
      </c>
      <c r="M6255">
        <v>161.423</v>
      </c>
    </row>
    <row r="6256" spans="1:13" x14ac:dyDescent="0.35">
      <c r="A6256">
        <v>6252</v>
      </c>
      <c r="B6256" t="s">
        <v>2649</v>
      </c>
      <c r="C6256">
        <v>376.08600000000001</v>
      </c>
      <c r="D6256">
        <v>16.978999999999999</v>
      </c>
      <c r="E6256">
        <v>12.206</v>
      </c>
      <c r="F6256">
        <v>7.0759999999999996</v>
      </c>
      <c r="G6256">
        <v>5.8109999999999999</v>
      </c>
      <c r="H6256">
        <v>101463.626</v>
      </c>
      <c r="I6256">
        <v>0.10100000000000001</v>
      </c>
      <c r="J6256">
        <v>204.33699999999999</v>
      </c>
      <c r="K6256">
        <v>169.32300000000001</v>
      </c>
      <c r="L6256">
        <v>38.554000000000002</v>
      </c>
      <c r="M6256">
        <v>180.357</v>
      </c>
    </row>
    <row r="6257" spans="1:13" x14ac:dyDescent="0.35">
      <c r="A6257">
        <v>6253</v>
      </c>
      <c r="B6257" t="s">
        <v>2648</v>
      </c>
      <c r="C6257">
        <v>361.56799999999998</v>
      </c>
      <c r="D6257">
        <v>16.997</v>
      </c>
      <c r="E6257">
        <v>12.478999999999999</v>
      </c>
      <c r="F6257">
        <v>7.1749999999999998</v>
      </c>
      <c r="G6257">
        <v>5.5490000000000004</v>
      </c>
      <c r="H6257">
        <v>101464.382</v>
      </c>
      <c r="I6257">
        <v>0.14199999999999999</v>
      </c>
      <c r="J6257">
        <v>195.36799999999999</v>
      </c>
      <c r="K6257">
        <v>167.01599999999999</v>
      </c>
      <c r="L6257">
        <v>37.018000000000001</v>
      </c>
      <c r="M6257">
        <v>199.25399999999999</v>
      </c>
    </row>
    <row r="6258" spans="1:13" x14ac:dyDescent="0.35">
      <c r="A6258">
        <v>6254</v>
      </c>
      <c r="B6258" t="s">
        <v>2647</v>
      </c>
      <c r="C6258">
        <v>326.233</v>
      </c>
      <c r="D6258">
        <v>16.97</v>
      </c>
      <c r="E6258">
        <v>12.661</v>
      </c>
      <c r="F6258">
        <v>7.4640000000000004</v>
      </c>
      <c r="G6258">
        <v>5.2640000000000002</v>
      </c>
      <c r="H6258">
        <v>101456.25599999999</v>
      </c>
      <c r="I6258">
        <v>0.31900000000000001</v>
      </c>
      <c r="J6258">
        <v>170.42699999999999</v>
      </c>
      <c r="K6258">
        <v>159.94200000000001</v>
      </c>
      <c r="L6258">
        <v>32.814</v>
      </c>
      <c r="M6258">
        <v>216.83500000000001</v>
      </c>
    </row>
    <row r="6259" spans="1:13" x14ac:dyDescent="0.35">
      <c r="A6259">
        <v>6255</v>
      </c>
      <c r="B6259" t="s">
        <v>2646</v>
      </c>
      <c r="C6259">
        <v>256.92899999999997</v>
      </c>
      <c r="D6259">
        <v>16.736999999999998</v>
      </c>
      <c r="E6259">
        <v>12.862</v>
      </c>
      <c r="F6259">
        <v>7.2750000000000004</v>
      </c>
      <c r="G6259">
        <v>5.1689999999999996</v>
      </c>
      <c r="H6259">
        <v>101458.042</v>
      </c>
      <c r="I6259">
        <v>0.23899999999999999</v>
      </c>
      <c r="J6259">
        <v>140.34100000000001</v>
      </c>
      <c r="K6259">
        <v>119.529</v>
      </c>
      <c r="L6259">
        <v>26.542000000000002</v>
      </c>
      <c r="M6259">
        <v>232.53800000000001</v>
      </c>
    </row>
    <row r="6260" spans="1:13" x14ac:dyDescent="0.35">
      <c r="A6260">
        <v>6256</v>
      </c>
      <c r="B6260" t="s">
        <v>2645</v>
      </c>
      <c r="C6260">
        <v>170.77600000000001</v>
      </c>
      <c r="D6260">
        <v>16.13</v>
      </c>
      <c r="E6260">
        <v>13.007999999999999</v>
      </c>
      <c r="F6260">
        <v>7.5960000000000001</v>
      </c>
      <c r="G6260">
        <v>5.1970000000000001</v>
      </c>
      <c r="H6260">
        <v>101463.4</v>
      </c>
      <c r="I6260">
        <v>0.17</v>
      </c>
      <c r="J6260">
        <v>97.846999999999994</v>
      </c>
      <c r="K6260">
        <v>74.334000000000003</v>
      </c>
      <c r="L6260">
        <v>18.864000000000001</v>
      </c>
      <c r="M6260">
        <v>246.523</v>
      </c>
    </row>
    <row r="6261" spans="1:13" x14ac:dyDescent="0.35">
      <c r="A6261">
        <v>6257</v>
      </c>
      <c r="B6261" t="s">
        <v>2644</v>
      </c>
      <c r="C6261">
        <v>83.972999999999999</v>
      </c>
      <c r="D6261">
        <v>15.297000000000001</v>
      </c>
      <c r="E6261">
        <v>13.068</v>
      </c>
      <c r="F6261">
        <v>7.7279999999999998</v>
      </c>
      <c r="G6261">
        <v>5.0090000000000003</v>
      </c>
      <c r="H6261">
        <v>101493.99800000001</v>
      </c>
      <c r="I6261">
        <v>4.9000000000000002E-2</v>
      </c>
      <c r="J6261">
        <v>58.453000000000003</v>
      </c>
      <c r="K6261">
        <v>25.52</v>
      </c>
      <c r="L6261">
        <v>10.356</v>
      </c>
      <c r="M6261">
        <v>259.30099999999999</v>
      </c>
    </row>
    <row r="6262" spans="1:13" x14ac:dyDescent="0.35">
      <c r="A6262">
        <v>6258</v>
      </c>
      <c r="B6262" t="s">
        <v>2643</v>
      </c>
      <c r="C6262">
        <v>13.776999999999999</v>
      </c>
      <c r="D6262">
        <v>14.045</v>
      </c>
      <c r="E6262">
        <v>12.973000000000001</v>
      </c>
      <c r="F6262">
        <v>7.4660000000000002</v>
      </c>
      <c r="G6262">
        <v>5.5739999999999998</v>
      </c>
      <c r="H6262">
        <v>101510.088</v>
      </c>
      <c r="I6262">
        <v>6.8000000000000005E-2</v>
      </c>
      <c r="J6262">
        <v>11.547000000000001</v>
      </c>
      <c r="K6262">
        <v>2.3109999999999999</v>
      </c>
      <c r="L6262">
        <v>1.55</v>
      </c>
      <c r="M6262">
        <v>271.37299999999999</v>
      </c>
    </row>
    <row r="6263" spans="1:13" x14ac:dyDescent="0.35">
      <c r="A6263">
        <v>6259</v>
      </c>
      <c r="B6263" t="s">
        <v>2642</v>
      </c>
      <c r="C6263">
        <v>0</v>
      </c>
      <c r="D6263">
        <v>13.202999999999999</v>
      </c>
      <c r="E6263">
        <v>12.131</v>
      </c>
      <c r="F6263">
        <v>7.2380000000000004</v>
      </c>
      <c r="G6263">
        <v>5.4580000000000002</v>
      </c>
      <c r="H6263">
        <v>101529.288</v>
      </c>
      <c r="I6263">
        <v>1.4999999999999999E-2</v>
      </c>
      <c r="J6263">
        <v>0</v>
      </c>
      <c r="K6263">
        <v>0</v>
      </c>
      <c r="L6263">
        <v>-7.3710000000000004</v>
      </c>
      <c r="M6263">
        <v>283.65100000000001</v>
      </c>
    </row>
    <row r="6264" spans="1:13" x14ac:dyDescent="0.35">
      <c r="A6264">
        <v>6260</v>
      </c>
      <c r="B6264" t="s">
        <v>2641</v>
      </c>
      <c r="C6264">
        <v>0</v>
      </c>
      <c r="D6264">
        <v>12.568</v>
      </c>
      <c r="E6264">
        <v>11.452999999999999</v>
      </c>
      <c r="F6264">
        <v>7.3940000000000001</v>
      </c>
      <c r="G6264">
        <v>5.4390000000000001</v>
      </c>
      <c r="H6264">
        <v>101570.603</v>
      </c>
      <c r="I6264">
        <v>1.4E-2</v>
      </c>
      <c r="J6264">
        <v>0</v>
      </c>
      <c r="K6264">
        <v>0</v>
      </c>
      <c r="L6264">
        <v>-15.7</v>
      </c>
      <c r="M6264">
        <v>296.31299999999999</v>
      </c>
    </row>
    <row r="6265" spans="1:13" x14ac:dyDescent="0.35">
      <c r="A6265">
        <v>6261</v>
      </c>
      <c r="B6265" t="s">
        <v>2640</v>
      </c>
      <c r="C6265">
        <v>0</v>
      </c>
      <c r="D6265">
        <v>12.013999999999999</v>
      </c>
      <c r="E6265">
        <v>10.83</v>
      </c>
      <c r="F6265">
        <v>7.4130000000000003</v>
      </c>
      <c r="G6265">
        <v>4.8819999999999997</v>
      </c>
      <c r="H6265">
        <v>101577.53599999999</v>
      </c>
      <c r="I6265">
        <v>1.4999999999999999E-2</v>
      </c>
      <c r="J6265">
        <v>0</v>
      </c>
      <c r="K6265">
        <v>0</v>
      </c>
      <c r="L6265">
        <v>-23.181000000000001</v>
      </c>
      <c r="M6265">
        <v>310.18799999999999</v>
      </c>
    </row>
    <row r="6266" spans="1:13" x14ac:dyDescent="0.35">
      <c r="A6266">
        <v>6262</v>
      </c>
      <c r="B6266" t="s">
        <v>2639</v>
      </c>
      <c r="C6266">
        <v>0</v>
      </c>
      <c r="D6266">
        <v>11.744</v>
      </c>
      <c r="E6266">
        <v>10.215999999999999</v>
      </c>
      <c r="F6266">
        <v>7.1219999999999999</v>
      </c>
      <c r="G6266">
        <v>4.6479999999999997</v>
      </c>
      <c r="H6266">
        <v>101581.75599999999</v>
      </c>
      <c r="I6266">
        <v>0</v>
      </c>
      <c r="J6266">
        <v>0</v>
      </c>
      <c r="K6266">
        <v>0</v>
      </c>
      <c r="L6266">
        <v>-29.154</v>
      </c>
      <c r="M6266">
        <v>325.48700000000002</v>
      </c>
    </row>
    <row r="6267" spans="1:13" x14ac:dyDescent="0.35">
      <c r="A6267">
        <v>6263</v>
      </c>
      <c r="B6267" t="s">
        <v>2638</v>
      </c>
      <c r="C6267">
        <v>0</v>
      </c>
      <c r="D6267">
        <v>11.266</v>
      </c>
      <c r="E6267">
        <v>9.484</v>
      </c>
      <c r="F6267">
        <v>7.1470000000000002</v>
      </c>
      <c r="G6267">
        <v>4.0940000000000003</v>
      </c>
      <c r="H6267">
        <v>101580.588</v>
      </c>
      <c r="I6267">
        <v>6.0000000000000001E-3</v>
      </c>
      <c r="J6267">
        <v>0</v>
      </c>
      <c r="K6267">
        <v>0</v>
      </c>
      <c r="L6267">
        <v>-33.081000000000003</v>
      </c>
      <c r="M6267">
        <v>342.41199999999998</v>
      </c>
    </row>
    <row r="6268" spans="1:13" x14ac:dyDescent="0.35">
      <c r="A6268">
        <v>6264</v>
      </c>
      <c r="B6268" t="s">
        <v>2637</v>
      </c>
      <c r="C6268">
        <v>0</v>
      </c>
      <c r="D6268">
        <v>10.959</v>
      </c>
      <c r="E6268">
        <v>9.0449999999999999</v>
      </c>
      <c r="F6268">
        <v>6.89</v>
      </c>
      <c r="G6268">
        <v>4.3840000000000003</v>
      </c>
      <c r="H6268">
        <v>101573.401</v>
      </c>
      <c r="I6268">
        <v>3.0000000000000001E-3</v>
      </c>
      <c r="J6268">
        <v>0</v>
      </c>
      <c r="K6268">
        <v>0</v>
      </c>
      <c r="L6268">
        <v>-34.430999999999997</v>
      </c>
      <c r="M6268">
        <v>29.32</v>
      </c>
    </row>
    <row r="6269" spans="1:13" x14ac:dyDescent="0.35">
      <c r="A6269">
        <v>6265</v>
      </c>
      <c r="B6269" t="s">
        <v>2636</v>
      </c>
      <c r="C6269">
        <v>0</v>
      </c>
      <c r="D6269">
        <v>10.645</v>
      </c>
      <c r="E6269">
        <v>8.9060000000000006</v>
      </c>
      <c r="F6269">
        <v>6.819</v>
      </c>
      <c r="G6269">
        <v>4.7140000000000004</v>
      </c>
      <c r="H6269">
        <v>101567.016</v>
      </c>
      <c r="I6269">
        <v>8.9999999999999993E-3</v>
      </c>
      <c r="J6269">
        <v>0</v>
      </c>
      <c r="K6269">
        <v>0</v>
      </c>
      <c r="L6269">
        <v>-32.994</v>
      </c>
      <c r="M6269">
        <v>18.353000000000002</v>
      </c>
    </row>
    <row r="6270" spans="1:13" x14ac:dyDescent="0.35">
      <c r="A6270">
        <v>6266</v>
      </c>
      <c r="B6270" t="s">
        <v>2635</v>
      </c>
      <c r="C6270">
        <v>0</v>
      </c>
      <c r="D6270">
        <v>10.45</v>
      </c>
      <c r="E6270">
        <v>8.7070000000000007</v>
      </c>
      <c r="F6270">
        <v>6.9560000000000004</v>
      </c>
      <c r="G6270">
        <v>4.87</v>
      </c>
      <c r="H6270">
        <v>101559.427</v>
      </c>
      <c r="I6270">
        <v>1.7000000000000001E-2</v>
      </c>
      <c r="J6270">
        <v>0</v>
      </c>
      <c r="K6270">
        <v>0</v>
      </c>
      <c r="L6270">
        <v>-29.018000000000001</v>
      </c>
      <c r="M6270">
        <v>35.161000000000001</v>
      </c>
    </row>
    <row r="6271" spans="1:13" x14ac:dyDescent="0.35">
      <c r="A6271">
        <v>6267</v>
      </c>
      <c r="B6271" t="s">
        <v>2634</v>
      </c>
      <c r="C6271">
        <v>0</v>
      </c>
      <c r="D6271">
        <v>10.194000000000001</v>
      </c>
      <c r="E6271">
        <v>8.57</v>
      </c>
      <c r="F6271">
        <v>6.5540000000000003</v>
      </c>
      <c r="G6271">
        <v>4.2939999999999996</v>
      </c>
      <c r="H6271">
        <v>101555.391</v>
      </c>
      <c r="I6271">
        <v>5.8000000000000003E-2</v>
      </c>
      <c r="J6271">
        <v>0</v>
      </c>
      <c r="K6271">
        <v>0</v>
      </c>
      <c r="L6271">
        <v>-22.956</v>
      </c>
      <c r="M6271">
        <v>50.521999999999998</v>
      </c>
    </row>
    <row r="6272" spans="1:13" x14ac:dyDescent="0.35">
      <c r="A6272">
        <v>6268</v>
      </c>
      <c r="B6272" t="s">
        <v>2633</v>
      </c>
      <c r="C6272">
        <v>0</v>
      </c>
      <c r="D6272">
        <v>10.109</v>
      </c>
      <c r="E6272">
        <v>8.407</v>
      </c>
      <c r="F6272">
        <v>6.6879999999999997</v>
      </c>
      <c r="G6272">
        <v>4.6989999999999998</v>
      </c>
      <c r="H6272">
        <v>101546.179</v>
      </c>
      <c r="I6272">
        <v>0.114</v>
      </c>
      <c r="J6272">
        <v>0</v>
      </c>
      <c r="K6272">
        <v>0</v>
      </c>
      <c r="L6272">
        <v>-15.452999999999999</v>
      </c>
      <c r="M6272">
        <v>64.341999999999999</v>
      </c>
    </row>
    <row r="6273" spans="1:13" x14ac:dyDescent="0.35">
      <c r="A6273">
        <v>6269</v>
      </c>
      <c r="B6273" t="s">
        <v>2632</v>
      </c>
      <c r="C6273">
        <v>0</v>
      </c>
      <c r="D6273">
        <v>9.9359999999999999</v>
      </c>
      <c r="E6273">
        <v>8.26</v>
      </c>
      <c r="F6273">
        <v>6.843</v>
      </c>
      <c r="G6273">
        <v>5.319</v>
      </c>
      <c r="H6273">
        <v>101552.571</v>
      </c>
      <c r="I6273">
        <v>5.6000000000000001E-2</v>
      </c>
      <c r="J6273">
        <v>0</v>
      </c>
      <c r="K6273">
        <v>0</v>
      </c>
      <c r="L6273">
        <v>-7.101</v>
      </c>
      <c r="M6273">
        <v>77.004000000000005</v>
      </c>
    </row>
    <row r="6274" spans="1:13" x14ac:dyDescent="0.35">
      <c r="A6274">
        <v>6270</v>
      </c>
      <c r="B6274" t="s">
        <v>2631</v>
      </c>
      <c r="C6274">
        <v>11.782</v>
      </c>
      <c r="D6274">
        <v>10.327999999999999</v>
      </c>
      <c r="E6274">
        <v>8.1479999999999997</v>
      </c>
      <c r="F6274">
        <v>6.7009999999999996</v>
      </c>
      <c r="G6274">
        <v>5.6210000000000004</v>
      </c>
      <c r="H6274">
        <v>101577.209</v>
      </c>
      <c r="I6274">
        <v>6.5000000000000002E-2</v>
      </c>
      <c r="J6274">
        <v>10.872</v>
      </c>
      <c r="K6274">
        <v>0.98199999999999998</v>
      </c>
      <c r="L6274">
        <v>1.7090000000000001</v>
      </c>
      <c r="M6274">
        <v>89.168000000000006</v>
      </c>
    </row>
    <row r="6275" spans="1:13" x14ac:dyDescent="0.35">
      <c r="A6275">
        <v>6271</v>
      </c>
      <c r="B6275" t="s">
        <v>2630</v>
      </c>
      <c r="C6275">
        <v>79.501000000000005</v>
      </c>
      <c r="D6275">
        <v>11.561</v>
      </c>
      <c r="E6275">
        <v>8.6959999999999997</v>
      </c>
      <c r="F6275">
        <v>6.798</v>
      </c>
      <c r="G6275">
        <v>5.1020000000000003</v>
      </c>
      <c r="H6275">
        <v>101598.63</v>
      </c>
      <c r="I6275">
        <v>6.2E-2</v>
      </c>
      <c r="J6275">
        <v>58.351999999999997</v>
      </c>
      <c r="K6275">
        <v>21.167999999999999</v>
      </c>
      <c r="L6275">
        <v>10.545999999999999</v>
      </c>
      <c r="M6275">
        <v>101.36799999999999</v>
      </c>
    </row>
    <row r="6276" spans="1:13" x14ac:dyDescent="0.35">
      <c r="A6276">
        <v>6272</v>
      </c>
      <c r="B6276" t="s">
        <v>2629</v>
      </c>
      <c r="C6276">
        <v>183.148</v>
      </c>
      <c r="D6276">
        <v>13.055</v>
      </c>
      <c r="E6276">
        <v>9.3729999999999993</v>
      </c>
      <c r="F6276">
        <v>6.7389999999999999</v>
      </c>
      <c r="G6276">
        <v>5.4640000000000004</v>
      </c>
      <c r="H6276">
        <v>101618.79</v>
      </c>
      <c r="I6276">
        <v>5.8999999999999997E-2</v>
      </c>
      <c r="J6276">
        <v>107.03700000000001</v>
      </c>
      <c r="K6276">
        <v>76.706000000000003</v>
      </c>
      <c r="L6276">
        <v>18.998000000000001</v>
      </c>
      <c r="M6276">
        <v>114.19799999999999</v>
      </c>
    </row>
    <row r="6277" spans="1:13" x14ac:dyDescent="0.35">
      <c r="A6277">
        <v>6273</v>
      </c>
      <c r="B6277" t="s">
        <v>2628</v>
      </c>
      <c r="C6277">
        <v>275.202</v>
      </c>
      <c r="D6277">
        <v>14.404999999999999</v>
      </c>
      <c r="E6277">
        <v>10.016</v>
      </c>
      <c r="F6277">
        <v>6.6040000000000001</v>
      </c>
      <c r="G6277">
        <v>5.0090000000000003</v>
      </c>
      <c r="H6277">
        <v>101636.319</v>
      </c>
      <c r="I6277">
        <v>6.7000000000000004E-2</v>
      </c>
      <c r="J6277">
        <v>143.23400000000001</v>
      </c>
      <c r="K6277">
        <v>133.98699999999999</v>
      </c>
      <c r="L6277">
        <v>26.588000000000001</v>
      </c>
      <c r="M6277">
        <v>128.25</v>
      </c>
    </row>
    <row r="6278" spans="1:13" x14ac:dyDescent="0.35">
      <c r="A6278">
        <v>6274</v>
      </c>
      <c r="B6278" t="s">
        <v>2627</v>
      </c>
      <c r="C6278">
        <v>335.35300000000001</v>
      </c>
      <c r="D6278">
        <v>15.433</v>
      </c>
      <c r="E6278">
        <v>10.321999999999999</v>
      </c>
      <c r="F6278">
        <v>6.7370000000000001</v>
      </c>
      <c r="G6278">
        <v>5.4189999999999996</v>
      </c>
      <c r="H6278">
        <v>101596.68</v>
      </c>
      <c r="I6278">
        <v>4.3999999999999997E-2</v>
      </c>
      <c r="J6278">
        <v>176.46299999999999</v>
      </c>
      <c r="K6278">
        <v>163.35</v>
      </c>
      <c r="L6278">
        <v>32.756999999999998</v>
      </c>
      <c r="M6278">
        <v>144.03700000000001</v>
      </c>
    </row>
    <row r="6279" spans="1:13" x14ac:dyDescent="0.35">
      <c r="A6279">
        <v>6275</v>
      </c>
      <c r="B6279" t="s">
        <v>2626</v>
      </c>
      <c r="C6279">
        <v>383.75299999999999</v>
      </c>
      <c r="D6279">
        <v>16.212</v>
      </c>
      <c r="E6279">
        <v>10.945</v>
      </c>
      <c r="F6279">
        <v>6.6559999999999997</v>
      </c>
      <c r="G6279">
        <v>5.4859999999999998</v>
      </c>
      <c r="H6279">
        <v>101631.613</v>
      </c>
      <c r="I6279">
        <v>0.13800000000000001</v>
      </c>
      <c r="J6279">
        <v>201.423</v>
      </c>
      <c r="K6279">
        <v>188.00299999999999</v>
      </c>
      <c r="L6279">
        <v>36.781999999999996</v>
      </c>
      <c r="M6279">
        <v>161.53899999999999</v>
      </c>
    </row>
    <row r="6280" spans="1:13" x14ac:dyDescent="0.35">
      <c r="A6280">
        <v>6276</v>
      </c>
      <c r="B6280" t="s">
        <v>2625</v>
      </c>
      <c r="C6280">
        <v>418.685</v>
      </c>
      <c r="D6280">
        <v>16.934999999999999</v>
      </c>
      <c r="E6280">
        <v>11.318</v>
      </c>
      <c r="F6280">
        <v>6.5640000000000001</v>
      </c>
      <c r="G6280">
        <v>5.0590000000000002</v>
      </c>
      <c r="H6280">
        <v>101622.371</v>
      </c>
      <c r="I6280">
        <v>0.10100000000000001</v>
      </c>
      <c r="J6280">
        <v>206.21199999999999</v>
      </c>
      <c r="K6280">
        <v>215.55099999999999</v>
      </c>
      <c r="L6280">
        <v>38.165999999999997</v>
      </c>
      <c r="M6280">
        <v>180.47399999999999</v>
      </c>
    </row>
    <row r="6281" spans="1:13" x14ac:dyDescent="0.35">
      <c r="A6281">
        <v>6277</v>
      </c>
      <c r="B6281" t="s">
        <v>2624</v>
      </c>
      <c r="C6281">
        <v>394.90600000000001</v>
      </c>
      <c r="D6281">
        <v>17.206</v>
      </c>
      <c r="E6281">
        <v>11.754</v>
      </c>
      <c r="F6281">
        <v>7.0369999999999999</v>
      </c>
      <c r="G6281">
        <v>5.4820000000000002</v>
      </c>
      <c r="H6281">
        <v>101610.62699999999</v>
      </c>
      <c r="I6281">
        <v>3.6999999999999998E-2</v>
      </c>
      <c r="J6281">
        <v>212.625</v>
      </c>
      <c r="K6281">
        <v>182.52699999999999</v>
      </c>
      <c r="L6281">
        <v>36.622</v>
      </c>
      <c r="M6281">
        <v>199.268</v>
      </c>
    </row>
    <row r="6282" spans="1:13" x14ac:dyDescent="0.35">
      <c r="A6282">
        <v>6278</v>
      </c>
      <c r="B6282" t="s">
        <v>2623</v>
      </c>
      <c r="C6282">
        <v>370.86200000000002</v>
      </c>
      <c r="D6282">
        <v>17.431999999999999</v>
      </c>
      <c r="E6282">
        <v>12.111000000000001</v>
      </c>
      <c r="F6282">
        <v>7.1349999999999998</v>
      </c>
      <c r="G6282">
        <v>5.7240000000000002</v>
      </c>
      <c r="H6282">
        <v>101603.488</v>
      </c>
      <c r="I6282">
        <v>1.2E-2</v>
      </c>
      <c r="J6282">
        <v>186.02600000000001</v>
      </c>
      <c r="K6282">
        <v>188.48</v>
      </c>
      <c r="L6282">
        <v>32.420999999999999</v>
      </c>
      <c r="M6282">
        <v>216.77</v>
      </c>
    </row>
    <row r="6283" spans="1:13" x14ac:dyDescent="0.35">
      <c r="A6283">
        <v>6279</v>
      </c>
      <c r="B6283" t="s">
        <v>2622</v>
      </c>
      <c r="C6283">
        <v>282.41000000000003</v>
      </c>
      <c r="D6283">
        <v>17.033999999999999</v>
      </c>
      <c r="E6283">
        <v>12.384</v>
      </c>
      <c r="F6283">
        <v>7.444</v>
      </c>
      <c r="G6283">
        <v>5.2809999999999997</v>
      </c>
      <c r="H6283">
        <v>101599.962</v>
      </c>
      <c r="I6283">
        <v>9.9000000000000005E-2</v>
      </c>
      <c r="J6283">
        <v>155.41999999999999</v>
      </c>
      <c r="K6283">
        <v>129.779</v>
      </c>
      <c r="L6283">
        <v>26.158999999999999</v>
      </c>
      <c r="M6283">
        <v>232.422</v>
      </c>
    </row>
    <row r="6284" spans="1:13" x14ac:dyDescent="0.35">
      <c r="A6284">
        <v>6280</v>
      </c>
      <c r="B6284" t="s">
        <v>2621</v>
      </c>
      <c r="C6284">
        <v>189.91</v>
      </c>
      <c r="D6284">
        <v>16.407</v>
      </c>
      <c r="E6284">
        <v>12.63</v>
      </c>
      <c r="F6284">
        <v>7.2590000000000003</v>
      </c>
      <c r="G6284">
        <v>4.8040000000000003</v>
      </c>
      <c r="H6284">
        <v>101586.71400000001</v>
      </c>
      <c r="I6284">
        <v>8.5000000000000006E-2</v>
      </c>
      <c r="J6284">
        <v>112.30500000000001</v>
      </c>
      <c r="K6284">
        <v>81.873000000000005</v>
      </c>
      <c r="L6284">
        <v>18.486999999999998</v>
      </c>
      <c r="M6284">
        <v>246.37700000000001</v>
      </c>
    </row>
    <row r="6285" spans="1:13" x14ac:dyDescent="0.35">
      <c r="A6285">
        <v>6281</v>
      </c>
      <c r="B6285" t="s">
        <v>2620</v>
      </c>
      <c r="C6285">
        <v>91.847999999999999</v>
      </c>
      <c r="D6285">
        <v>15.519</v>
      </c>
      <c r="E6285">
        <v>12.786</v>
      </c>
      <c r="F6285">
        <v>7.4020000000000001</v>
      </c>
      <c r="G6285">
        <v>4.6429999999999998</v>
      </c>
      <c r="H6285">
        <v>101610.084</v>
      </c>
      <c r="I6285">
        <v>5.2999999999999999E-2</v>
      </c>
      <c r="J6285">
        <v>61.801000000000002</v>
      </c>
      <c r="K6285">
        <v>30.933</v>
      </c>
      <c r="L6285">
        <v>9.9670000000000005</v>
      </c>
      <c r="M6285">
        <v>259.17</v>
      </c>
    </row>
    <row r="6286" spans="1:13" x14ac:dyDescent="0.35">
      <c r="A6286">
        <v>6282</v>
      </c>
      <c r="B6286" t="s">
        <v>2619</v>
      </c>
      <c r="C6286">
        <v>14.454000000000001</v>
      </c>
      <c r="D6286">
        <v>14.012</v>
      </c>
      <c r="E6286">
        <v>12.864000000000001</v>
      </c>
      <c r="F6286">
        <v>7.2789999999999999</v>
      </c>
      <c r="G6286">
        <v>4.8380000000000001</v>
      </c>
      <c r="H6286">
        <v>101633.251</v>
      </c>
      <c r="I6286">
        <v>5.3999999999999999E-2</v>
      </c>
      <c r="J6286">
        <v>11.887</v>
      </c>
      <c r="K6286">
        <v>2.1190000000000002</v>
      </c>
      <c r="L6286">
        <v>1.1359999999999999</v>
      </c>
      <c r="M6286">
        <v>271.28500000000003</v>
      </c>
    </row>
    <row r="6287" spans="1:13" x14ac:dyDescent="0.35">
      <c r="A6287">
        <v>6283</v>
      </c>
      <c r="B6287" t="s">
        <v>2618</v>
      </c>
      <c r="C6287">
        <v>0</v>
      </c>
      <c r="D6287">
        <v>13.106</v>
      </c>
      <c r="E6287">
        <v>12.188000000000001</v>
      </c>
      <c r="F6287">
        <v>7.1890000000000001</v>
      </c>
      <c r="G6287">
        <v>4.069</v>
      </c>
      <c r="H6287">
        <v>101673.04300000001</v>
      </c>
      <c r="I6287">
        <v>0.126</v>
      </c>
      <c r="J6287">
        <v>0</v>
      </c>
      <c r="K6287">
        <v>0</v>
      </c>
      <c r="L6287">
        <v>-7.7089999999999996</v>
      </c>
      <c r="M6287">
        <v>283.46800000000002</v>
      </c>
    </row>
    <row r="6288" spans="1:13" x14ac:dyDescent="0.35">
      <c r="A6288">
        <v>6284</v>
      </c>
      <c r="B6288" t="s">
        <v>2617</v>
      </c>
      <c r="C6288">
        <v>0</v>
      </c>
      <c r="D6288">
        <v>12.545</v>
      </c>
      <c r="E6288">
        <v>11.403</v>
      </c>
      <c r="F6288">
        <v>7.0670000000000002</v>
      </c>
      <c r="G6288">
        <v>4.1749999999999998</v>
      </c>
      <c r="H6288">
        <v>101682.53200000001</v>
      </c>
      <c r="I6288">
        <v>9.5000000000000001E-2</v>
      </c>
      <c r="J6288">
        <v>0</v>
      </c>
      <c r="K6288">
        <v>0</v>
      </c>
      <c r="L6288">
        <v>-16.024999999999999</v>
      </c>
      <c r="M6288">
        <v>296.09399999999999</v>
      </c>
    </row>
    <row r="6289" spans="1:13" x14ac:dyDescent="0.35">
      <c r="A6289">
        <v>6285</v>
      </c>
      <c r="B6289" t="s">
        <v>2616</v>
      </c>
      <c r="C6289">
        <v>0</v>
      </c>
      <c r="D6289">
        <v>12.192</v>
      </c>
      <c r="E6289">
        <v>10.798999999999999</v>
      </c>
      <c r="F6289">
        <v>7.1970000000000001</v>
      </c>
      <c r="G6289">
        <v>4.42</v>
      </c>
      <c r="H6289">
        <v>101685.516</v>
      </c>
      <c r="I6289">
        <v>7.0999999999999994E-2</v>
      </c>
      <c r="J6289">
        <v>0</v>
      </c>
      <c r="K6289">
        <v>0</v>
      </c>
      <c r="L6289">
        <v>-23.565999999999999</v>
      </c>
      <c r="M6289">
        <v>310.08300000000003</v>
      </c>
    </row>
    <row r="6290" spans="1:13" x14ac:dyDescent="0.35">
      <c r="A6290">
        <v>6286</v>
      </c>
      <c r="B6290" t="s">
        <v>2615</v>
      </c>
      <c r="C6290">
        <v>0</v>
      </c>
      <c r="D6290">
        <v>11.823</v>
      </c>
      <c r="E6290">
        <v>10.210000000000001</v>
      </c>
      <c r="F6290">
        <v>7.2619999999999996</v>
      </c>
      <c r="G6290">
        <v>3.54</v>
      </c>
      <c r="H6290">
        <v>101690.003</v>
      </c>
      <c r="I6290">
        <v>8.8999999999999996E-2</v>
      </c>
      <c r="J6290">
        <v>0</v>
      </c>
      <c r="K6290">
        <v>0</v>
      </c>
      <c r="L6290">
        <v>-29.548999999999999</v>
      </c>
      <c r="M6290">
        <v>325.43299999999999</v>
      </c>
    </row>
    <row r="6291" spans="1:13" x14ac:dyDescent="0.35">
      <c r="A6291">
        <v>6287</v>
      </c>
      <c r="B6291" t="s">
        <v>2614</v>
      </c>
      <c r="C6291">
        <v>0</v>
      </c>
      <c r="D6291">
        <v>11.362</v>
      </c>
      <c r="E6291">
        <v>9.6140000000000008</v>
      </c>
      <c r="F6291">
        <v>6.9580000000000002</v>
      </c>
      <c r="G6291">
        <v>3.875</v>
      </c>
      <c r="H6291">
        <v>101691.243</v>
      </c>
      <c r="I6291">
        <v>8.4000000000000005E-2</v>
      </c>
      <c r="J6291">
        <v>0</v>
      </c>
      <c r="K6291">
        <v>0</v>
      </c>
      <c r="L6291">
        <v>-33.476999999999997</v>
      </c>
      <c r="M6291">
        <v>342.43299999999999</v>
      </c>
    </row>
    <row r="6292" spans="1:13" x14ac:dyDescent="0.35">
      <c r="A6292">
        <v>6288</v>
      </c>
      <c r="B6292" t="s">
        <v>2613</v>
      </c>
      <c r="C6292">
        <v>0</v>
      </c>
      <c r="D6292">
        <v>10.874000000000001</v>
      </c>
      <c r="E6292">
        <v>8.952</v>
      </c>
      <c r="F6292">
        <v>6.98</v>
      </c>
      <c r="G6292">
        <v>3.823</v>
      </c>
      <c r="H6292">
        <v>101721.985</v>
      </c>
      <c r="I6292">
        <v>6.5000000000000002E-2</v>
      </c>
      <c r="J6292">
        <v>0</v>
      </c>
      <c r="K6292">
        <v>0</v>
      </c>
      <c r="L6292">
        <v>-34.808999999999997</v>
      </c>
      <c r="M6292">
        <v>33.228999999999999</v>
      </c>
    </row>
    <row r="6293" spans="1:13" x14ac:dyDescent="0.35">
      <c r="A6293">
        <v>6289</v>
      </c>
      <c r="B6293" t="s">
        <v>2612</v>
      </c>
      <c r="C6293">
        <v>0</v>
      </c>
      <c r="D6293">
        <v>10.667999999999999</v>
      </c>
      <c r="E6293">
        <v>9.01</v>
      </c>
      <c r="F6293">
        <v>6.9569999999999999</v>
      </c>
      <c r="G6293">
        <v>3.3839999999999999</v>
      </c>
      <c r="H6293">
        <v>101690.905</v>
      </c>
      <c r="I6293">
        <v>0.112</v>
      </c>
      <c r="J6293">
        <v>0</v>
      </c>
      <c r="K6293">
        <v>0</v>
      </c>
      <c r="L6293">
        <v>-33.356999999999999</v>
      </c>
      <c r="M6293">
        <v>18.556000000000001</v>
      </c>
    </row>
    <row r="6294" spans="1:13" x14ac:dyDescent="0.35">
      <c r="A6294">
        <v>6290</v>
      </c>
      <c r="B6294" t="s">
        <v>2611</v>
      </c>
      <c r="C6294">
        <v>0</v>
      </c>
      <c r="D6294">
        <v>10.416</v>
      </c>
      <c r="E6294">
        <v>8.827</v>
      </c>
      <c r="F6294">
        <v>6.59</v>
      </c>
      <c r="G6294">
        <v>4.0090000000000003</v>
      </c>
      <c r="H6294">
        <v>101678.341</v>
      </c>
      <c r="I6294">
        <v>3.4000000000000002E-2</v>
      </c>
      <c r="J6294">
        <v>0</v>
      </c>
      <c r="K6294">
        <v>0</v>
      </c>
      <c r="L6294">
        <v>-29.37</v>
      </c>
      <c r="M6294">
        <v>35.348999999999997</v>
      </c>
    </row>
    <row r="6295" spans="1:13" x14ac:dyDescent="0.35">
      <c r="A6295">
        <v>6291</v>
      </c>
      <c r="B6295" t="s">
        <v>2610</v>
      </c>
      <c r="C6295">
        <v>4.0000000000000001E-3</v>
      </c>
      <c r="D6295">
        <v>10.486000000000001</v>
      </c>
      <c r="E6295">
        <v>8.6489999999999991</v>
      </c>
      <c r="F6295">
        <v>6.8470000000000004</v>
      </c>
      <c r="G6295">
        <v>4.4059999999999997</v>
      </c>
      <c r="H6295">
        <v>101668.834</v>
      </c>
      <c r="I6295">
        <v>4.2000000000000003E-2</v>
      </c>
      <c r="J6295">
        <v>0</v>
      </c>
      <c r="K6295">
        <v>0</v>
      </c>
      <c r="L6295">
        <v>-23.222999999999999</v>
      </c>
      <c r="M6295">
        <v>50.877000000000002</v>
      </c>
    </row>
    <row r="6296" spans="1:13" x14ac:dyDescent="0.35">
      <c r="A6296">
        <v>6292</v>
      </c>
      <c r="B6296" t="s">
        <v>2609</v>
      </c>
      <c r="C6296">
        <v>0</v>
      </c>
      <c r="D6296">
        <v>10.243</v>
      </c>
      <c r="E6296">
        <v>8.4280000000000008</v>
      </c>
      <c r="F6296">
        <v>6.9560000000000004</v>
      </c>
      <c r="G6296">
        <v>4.17</v>
      </c>
      <c r="H6296">
        <v>101664.899</v>
      </c>
      <c r="I6296">
        <v>0.114</v>
      </c>
      <c r="J6296">
        <v>0</v>
      </c>
      <c r="K6296">
        <v>0</v>
      </c>
      <c r="L6296">
        <v>-15.773999999999999</v>
      </c>
      <c r="M6296">
        <v>64.566999999999993</v>
      </c>
    </row>
    <row r="6297" spans="1:13" x14ac:dyDescent="0.35">
      <c r="A6297">
        <v>6293</v>
      </c>
      <c r="B6297" t="s">
        <v>2608</v>
      </c>
      <c r="C6297">
        <v>0</v>
      </c>
      <c r="D6297">
        <v>10.113</v>
      </c>
      <c r="E6297">
        <v>8.2829999999999995</v>
      </c>
      <c r="F6297">
        <v>7.0460000000000003</v>
      </c>
      <c r="G6297">
        <v>4.5880000000000001</v>
      </c>
      <c r="H6297">
        <v>101673.32399999999</v>
      </c>
      <c r="I6297">
        <v>0.156</v>
      </c>
      <c r="J6297">
        <v>0</v>
      </c>
      <c r="K6297">
        <v>0</v>
      </c>
      <c r="L6297">
        <v>-7.3659999999999997</v>
      </c>
      <c r="M6297">
        <v>77.304000000000002</v>
      </c>
    </row>
    <row r="6298" spans="1:13" x14ac:dyDescent="0.35">
      <c r="A6298">
        <v>6294</v>
      </c>
      <c r="B6298" t="s">
        <v>2607</v>
      </c>
      <c r="C6298">
        <v>10.615</v>
      </c>
      <c r="D6298">
        <v>10.342000000000001</v>
      </c>
      <c r="E6298">
        <v>8.1609999999999996</v>
      </c>
      <c r="F6298">
        <v>7.0350000000000001</v>
      </c>
      <c r="G6298">
        <v>5.1210000000000004</v>
      </c>
      <c r="H6298">
        <v>101699.777</v>
      </c>
      <c r="I6298">
        <v>4.3999999999999997E-2</v>
      </c>
      <c r="J6298">
        <v>9.9160000000000004</v>
      </c>
      <c r="K6298">
        <v>0.65600000000000003</v>
      </c>
      <c r="L6298">
        <v>1.45</v>
      </c>
      <c r="M6298">
        <v>89.47</v>
      </c>
    </row>
    <row r="6299" spans="1:13" x14ac:dyDescent="0.35">
      <c r="A6299">
        <v>6295</v>
      </c>
      <c r="B6299" t="s">
        <v>2606</v>
      </c>
      <c r="C6299">
        <v>78.756</v>
      </c>
      <c r="D6299">
        <v>11.667</v>
      </c>
      <c r="E6299">
        <v>8.5779999999999994</v>
      </c>
      <c r="F6299">
        <v>6.7610000000000001</v>
      </c>
      <c r="G6299">
        <v>5.2270000000000003</v>
      </c>
      <c r="H6299">
        <v>101722.454</v>
      </c>
      <c r="I6299">
        <v>7.1999999999999995E-2</v>
      </c>
      <c r="J6299">
        <v>58.86</v>
      </c>
      <c r="K6299">
        <v>19.748000000000001</v>
      </c>
      <c r="L6299">
        <v>10.282999999999999</v>
      </c>
      <c r="M6299">
        <v>101.67100000000001</v>
      </c>
    </row>
    <row r="6300" spans="1:13" x14ac:dyDescent="0.35">
      <c r="A6300">
        <v>6296</v>
      </c>
      <c r="B6300" t="s">
        <v>2605</v>
      </c>
      <c r="C6300">
        <v>192.25899999999999</v>
      </c>
      <c r="D6300">
        <v>13.22</v>
      </c>
      <c r="E6300">
        <v>9.2590000000000003</v>
      </c>
      <c r="F6300">
        <v>6.7939999999999996</v>
      </c>
      <c r="G6300">
        <v>5.03</v>
      </c>
      <c r="H6300">
        <v>101786.186</v>
      </c>
      <c r="I6300">
        <v>6.0000000000000001E-3</v>
      </c>
      <c r="J6300">
        <v>108.161</v>
      </c>
      <c r="K6300">
        <v>84.540999999999997</v>
      </c>
      <c r="L6300">
        <v>18.721</v>
      </c>
      <c r="M6300">
        <v>114.498</v>
      </c>
    </row>
    <row r="6301" spans="1:13" x14ac:dyDescent="0.35">
      <c r="A6301">
        <v>6297</v>
      </c>
      <c r="B6301" t="s">
        <v>2604</v>
      </c>
      <c r="C6301">
        <v>297.30200000000002</v>
      </c>
      <c r="D6301">
        <v>14.670999999999999</v>
      </c>
      <c r="E6301">
        <v>9.61</v>
      </c>
      <c r="F6301">
        <v>6.9909999999999997</v>
      </c>
      <c r="G6301">
        <v>4.8120000000000003</v>
      </c>
      <c r="H6301">
        <v>101721.258</v>
      </c>
      <c r="I6301">
        <v>1.6E-2</v>
      </c>
      <c r="J6301">
        <v>147.63</v>
      </c>
      <c r="K6301">
        <v>151.64699999999999</v>
      </c>
      <c r="L6301">
        <v>26.274000000000001</v>
      </c>
      <c r="M6301">
        <v>128.51300000000001</v>
      </c>
    </row>
    <row r="6302" spans="1:13" x14ac:dyDescent="0.35">
      <c r="A6302">
        <v>6298</v>
      </c>
      <c r="B6302" t="s">
        <v>2603</v>
      </c>
      <c r="C6302">
        <v>367.93599999999998</v>
      </c>
      <c r="D6302">
        <v>15.606</v>
      </c>
      <c r="E6302">
        <v>10.276999999999999</v>
      </c>
      <c r="F6302">
        <v>7.0289999999999999</v>
      </c>
      <c r="G6302">
        <v>5.1459999999999999</v>
      </c>
      <c r="H6302">
        <v>101765.83500000001</v>
      </c>
      <c r="I6302">
        <v>1.2999999999999999E-2</v>
      </c>
      <c r="J6302">
        <v>178.67500000000001</v>
      </c>
      <c r="K6302">
        <v>190.28899999999999</v>
      </c>
      <c r="L6302">
        <v>32.368000000000002</v>
      </c>
      <c r="M6302">
        <v>144.15100000000001</v>
      </c>
    </row>
    <row r="6303" spans="1:13" x14ac:dyDescent="0.35">
      <c r="A6303">
        <v>6299</v>
      </c>
      <c r="B6303" t="s">
        <v>2602</v>
      </c>
      <c r="C6303">
        <v>413.99099999999999</v>
      </c>
      <c r="D6303">
        <v>16.388999999999999</v>
      </c>
      <c r="E6303">
        <v>10.541</v>
      </c>
      <c r="F6303">
        <v>7.1319999999999997</v>
      </c>
      <c r="G6303">
        <v>4.8259999999999996</v>
      </c>
      <c r="H6303">
        <v>101716.675</v>
      </c>
      <c r="I6303">
        <v>4.4999999999999998E-2</v>
      </c>
      <c r="J6303">
        <v>191.114</v>
      </c>
      <c r="K6303">
        <v>220.24700000000001</v>
      </c>
      <c r="L6303">
        <v>36.430999999999997</v>
      </c>
      <c r="M6303">
        <v>161.822</v>
      </c>
    </row>
    <row r="6304" spans="1:13" x14ac:dyDescent="0.35">
      <c r="A6304">
        <v>6300</v>
      </c>
      <c r="B6304" t="s">
        <v>2601</v>
      </c>
      <c r="C6304">
        <v>421.45600000000002</v>
      </c>
      <c r="D6304">
        <v>17.013999999999999</v>
      </c>
      <c r="E6304">
        <v>11.164</v>
      </c>
      <c r="F6304">
        <v>7.1769999999999996</v>
      </c>
      <c r="G6304">
        <v>5.08</v>
      </c>
      <c r="H6304">
        <v>101753.743</v>
      </c>
      <c r="I6304">
        <v>0</v>
      </c>
      <c r="J6304">
        <v>197.40299999999999</v>
      </c>
      <c r="K6304">
        <v>218.81800000000001</v>
      </c>
      <c r="L6304">
        <v>37.78</v>
      </c>
      <c r="M6304">
        <v>180.52699999999999</v>
      </c>
    </row>
    <row r="6305" spans="1:13" x14ac:dyDescent="0.35">
      <c r="A6305">
        <v>6301</v>
      </c>
      <c r="B6305" t="s">
        <v>2600</v>
      </c>
      <c r="C6305">
        <v>419.65</v>
      </c>
      <c r="D6305">
        <v>17.45</v>
      </c>
      <c r="E6305">
        <v>11.599</v>
      </c>
      <c r="F6305">
        <v>7.157</v>
      </c>
      <c r="G6305">
        <v>4.609</v>
      </c>
      <c r="H6305">
        <v>101736.69899999999</v>
      </c>
      <c r="I6305">
        <v>3.2000000000000001E-2</v>
      </c>
      <c r="J6305">
        <v>188.83699999999999</v>
      </c>
      <c r="K6305">
        <v>230.23599999999999</v>
      </c>
      <c r="L6305">
        <v>36.209000000000003</v>
      </c>
      <c r="M6305">
        <v>199.37799999999999</v>
      </c>
    </row>
    <row r="6306" spans="1:13" x14ac:dyDescent="0.35">
      <c r="A6306">
        <v>6302</v>
      </c>
      <c r="B6306" t="s">
        <v>2599</v>
      </c>
      <c r="C6306">
        <v>348.65</v>
      </c>
      <c r="D6306">
        <v>17.478999999999999</v>
      </c>
      <c r="E6306">
        <v>11.747</v>
      </c>
      <c r="F6306">
        <v>7.3120000000000003</v>
      </c>
      <c r="G6306">
        <v>4.3650000000000002</v>
      </c>
      <c r="H6306">
        <v>101682.435</v>
      </c>
      <c r="I6306">
        <v>2.1999999999999999E-2</v>
      </c>
      <c r="J6306">
        <v>177.24799999999999</v>
      </c>
      <c r="K6306">
        <v>173.76599999999999</v>
      </c>
      <c r="L6306">
        <v>32.027000000000001</v>
      </c>
      <c r="M6306">
        <v>216.708</v>
      </c>
    </row>
    <row r="6307" spans="1:13" x14ac:dyDescent="0.35">
      <c r="A6307">
        <v>6303</v>
      </c>
      <c r="B6307" t="s">
        <v>2598</v>
      </c>
      <c r="C6307">
        <v>287.76400000000001</v>
      </c>
      <c r="D6307">
        <v>17.309999999999999</v>
      </c>
      <c r="E6307">
        <v>12.297000000000001</v>
      </c>
      <c r="F6307">
        <v>7.4550000000000001</v>
      </c>
      <c r="G6307">
        <v>4.3529999999999998</v>
      </c>
      <c r="H6307">
        <v>101714.838</v>
      </c>
      <c r="I6307">
        <v>1.6E-2</v>
      </c>
      <c r="J6307">
        <v>140.751</v>
      </c>
      <c r="K6307">
        <v>146.15</v>
      </c>
      <c r="L6307">
        <v>25.794</v>
      </c>
      <c r="M6307">
        <v>232.27099999999999</v>
      </c>
    </row>
    <row r="6308" spans="1:13" x14ac:dyDescent="0.35">
      <c r="A6308">
        <v>6304</v>
      </c>
      <c r="B6308" t="s">
        <v>2597</v>
      </c>
      <c r="C6308">
        <v>190.08799999999999</v>
      </c>
      <c r="D6308">
        <v>16.715</v>
      </c>
      <c r="E6308">
        <v>12.574</v>
      </c>
      <c r="F6308">
        <v>7.6959999999999997</v>
      </c>
      <c r="G6308">
        <v>4.1900000000000004</v>
      </c>
      <c r="H6308">
        <v>101712.317</v>
      </c>
      <c r="I6308">
        <v>5.2999999999999999E-2</v>
      </c>
      <c r="J6308">
        <v>100.282</v>
      </c>
      <c r="K6308">
        <v>88.227999999999994</v>
      </c>
      <c r="L6308">
        <v>18.074000000000002</v>
      </c>
      <c r="M6308">
        <v>246.30600000000001</v>
      </c>
    </row>
    <row r="6309" spans="1:13" x14ac:dyDescent="0.35">
      <c r="A6309">
        <v>6305</v>
      </c>
      <c r="B6309" t="s">
        <v>2596</v>
      </c>
      <c r="C6309">
        <v>85.548000000000002</v>
      </c>
      <c r="D6309">
        <v>15.680999999999999</v>
      </c>
      <c r="E6309">
        <v>12.718999999999999</v>
      </c>
      <c r="F6309">
        <v>7.4660000000000002</v>
      </c>
      <c r="G6309">
        <v>4.1870000000000003</v>
      </c>
      <c r="H6309">
        <v>101717.497</v>
      </c>
      <c r="I6309">
        <v>1.6E-2</v>
      </c>
      <c r="J6309">
        <v>56.167999999999999</v>
      </c>
      <c r="K6309">
        <v>28.681999999999999</v>
      </c>
      <c r="L6309">
        <v>9.6219999999999999</v>
      </c>
      <c r="M6309">
        <v>258.98599999999999</v>
      </c>
    </row>
    <row r="6310" spans="1:13" x14ac:dyDescent="0.35">
      <c r="A6310">
        <v>6306</v>
      </c>
      <c r="B6310" t="s">
        <v>2595</v>
      </c>
      <c r="C6310">
        <v>12.965</v>
      </c>
      <c r="D6310">
        <v>13.927</v>
      </c>
      <c r="E6310">
        <v>12.776999999999999</v>
      </c>
      <c r="F6310">
        <v>7.1</v>
      </c>
      <c r="G6310">
        <v>3.7050000000000001</v>
      </c>
      <c r="H6310">
        <v>101740.266</v>
      </c>
      <c r="I6310">
        <v>6.0000000000000001E-3</v>
      </c>
      <c r="J6310">
        <v>10.138999999999999</v>
      </c>
      <c r="K6310">
        <v>2.7909999999999999</v>
      </c>
      <c r="L6310">
        <v>0.751</v>
      </c>
      <c r="M6310">
        <v>271.14999999999998</v>
      </c>
    </row>
    <row r="6311" spans="1:13" x14ac:dyDescent="0.35">
      <c r="A6311">
        <v>6307</v>
      </c>
      <c r="B6311" t="s">
        <v>2594</v>
      </c>
      <c r="C6311">
        <v>0</v>
      </c>
      <c r="D6311">
        <v>12.962999999999999</v>
      </c>
      <c r="E6311">
        <v>11.911</v>
      </c>
      <c r="F6311">
        <v>6.78</v>
      </c>
      <c r="G6311">
        <v>3.7629999999999999</v>
      </c>
      <c r="H6311">
        <v>101769.68799999999</v>
      </c>
      <c r="I6311">
        <v>4.0000000000000001E-3</v>
      </c>
      <c r="J6311">
        <v>0</v>
      </c>
      <c r="K6311">
        <v>0</v>
      </c>
      <c r="L6311">
        <v>-8.0779999999999994</v>
      </c>
      <c r="M6311">
        <v>283.315</v>
      </c>
    </row>
    <row r="6312" spans="1:13" x14ac:dyDescent="0.35">
      <c r="A6312">
        <v>6308</v>
      </c>
      <c r="B6312" t="s">
        <v>2593</v>
      </c>
      <c r="C6312">
        <v>0</v>
      </c>
      <c r="D6312">
        <v>12.269</v>
      </c>
      <c r="E6312">
        <v>11.198</v>
      </c>
      <c r="F6312">
        <v>6.7569999999999997</v>
      </c>
      <c r="G6312">
        <v>3.379</v>
      </c>
      <c r="H6312">
        <v>101776.159</v>
      </c>
      <c r="I6312">
        <v>2.1999999999999999E-2</v>
      </c>
      <c r="J6312">
        <v>0</v>
      </c>
      <c r="K6312">
        <v>0</v>
      </c>
      <c r="L6312">
        <v>-16.463000000000001</v>
      </c>
      <c r="M6312">
        <v>296.06200000000001</v>
      </c>
    </row>
    <row r="6313" spans="1:13" x14ac:dyDescent="0.35">
      <c r="A6313">
        <v>6309</v>
      </c>
      <c r="B6313" t="s">
        <v>2592</v>
      </c>
      <c r="C6313">
        <v>0</v>
      </c>
      <c r="D6313">
        <v>11.696</v>
      </c>
      <c r="E6313">
        <v>10.62</v>
      </c>
      <c r="F6313">
        <v>6.8789999999999996</v>
      </c>
      <c r="G6313">
        <v>4.2930000000000001</v>
      </c>
      <c r="H6313">
        <v>101779.057</v>
      </c>
      <c r="I6313">
        <v>2.7E-2</v>
      </c>
      <c r="J6313">
        <v>0</v>
      </c>
      <c r="K6313">
        <v>0</v>
      </c>
      <c r="L6313">
        <v>-23.933</v>
      </c>
      <c r="M6313">
        <v>309.94200000000001</v>
      </c>
    </row>
    <row r="6314" spans="1:13" x14ac:dyDescent="0.35">
      <c r="A6314">
        <v>6310</v>
      </c>
      <c r="B6314" t="s">
        <v>2591</v>
      </c>
      <c r="C6314">
        <v>0</v>
      </c>
      <c r="D6314">
        <v>11.422000000000001</v>
      </c>
      <c r="E6314">
        <v>10.057</v>
      </c>
      <c r="F6314">
        <v>6.9560000000000004</v>
      </c>
      <c r="G6314">
        <v>4.7859999999999996</v>
      </c>
      <c r="H6314">
        <v>101778.164</v>
      </c>
      <c r="I6314">
        <v>5.0999999999999997E-2</v>
      </c>
      <c r="J6314">
        <v>0</v>
      </c>
      <c r="K6314">
        <v>0</v>
      </c>
      <c r="L6314">
        <v>-29.943999999999999</v>
      </c>
      <c r="M6314">
        <v>325.37900000000002</v>
      </c>
    </row>
    <row r="6315" spans="1:13" x14ac:dyDescent="0.35">
      <c r="A6315">
        <v>6311</v>
      </c>
      <c r="B6315" t="s">
        <v>2590</v>
      </c>
      <c r="C6315">
        <v>0</v>
      </c>
      <c r="D6315">
        <v>11.182</v>
      </c>
      <c r="E6315">
        <v>9.4220000000000006</v>
      </c>
      <c r="F6315">
        <v>6.8029999999999999</v>
      </c>
      <c r="G6315">
        <v>3.984</v>
      </c>
      <c r="H6315">
        <v>101768.698</v>
      </c>
      <c r="I6315">
        <v>1.4999999999999999E-2</v>
      </c>
      <c r="J6315">
        <v>0</v>
      </c>
      <c r="K6315">
        <v>0</v>
      </c>
      <c r="L6315">
        <v>-33.875</v>
      </c>
      <c r="M6315">
        <v>342.45499999999998</v>
      </c>
    </row>
    <row r="6316" spans="1:13" x14ac:dyDescent="0.35">
      <c r="A6316">
        <v>6312</v>
      </c>
      <c r="B6316" t="s">
        <v>2589</v>
      </c>
      <c r="C6316">
        <v>0</v>
      </c>
      <c r="D6316">
        <v>10.84</v>
      </c>
      <c r="E6316">
        <v>8.8079999999999998</v>
      </c>
      <c r="F6316">
        <v>6.86</v>
      </c>
      <c r="G6316">
        <v>4.4420000000000002</v>
      </c>
      <c r="H6316">
        <v>101759.27899999999</v>
      </c>
      <c r="I6316">
        <v>3.5000000000000003E-2</v>
      </c>
      <c r="J6316">
        <v>0</v>
      </c>
      <c r="K6316">
        <v>0</v>
      </c>
      <c r="L6316">
        <v>-35.203000000000003</v>
      </c>
      <c r="M6316">
        <v>29.542000000000002</v>
      </c>
    </row>
    <row r="6317" spans="1:13" x14ac:dyDescent="0.35">
      <c r="A6317">
        <v>6313</v>
      </c>
      <c r="B6317" t="s">
        <v>2588</v>
      </c>
      <c r="C6317">
        <v>0</v>
      </c>
      <c r="D6317">
        <v>10.39</v>
      </c>
      <c r="E6317">
        <v>8.6820000000000004</v>
      </c>
      <c r="F6317">
        <v>6.819</v>
      </c>
      <c r="G6317">
        <v>3.9740000000000002</v>
      </c>
      <c r="H6317">
        <v>101743.966</v>
      </c>
      <c r="I6317">
        <v>1.7000000000000001E-2</v>
      </c>
      <c r="J6317">
        <v>0</v>
      </c>
      <c r="K6317">
        <v>0</v>
      </c>
      <c r="L6317">
        <v>-33.722000000000001</v>
      </c>
      <c r="M6317">
        <v>18.736999999999998</v>
      </c>
    </row>
    <row r="6318" spans="1:13" x14ac:dyDescent="0.35">
      <c r="A6318">
        <v>6314</v>
      </c>
      <c r="B6318" t="s">
        <v>2587</v>
      </c>
      <c r="C6318">
        <v>0</v>
      </c>
      <c r="D6318">
        <v>10.272</v>
      </c>
      <c r="E6318">
        <v>8.5570000000000004</v>
      </c>
      <c r="F6318">
        <v>6.7409999999999997</v>
      </c>
      <c r="G6318">
        <v>4.2190000000000003</v>
      </c>
      <c r="H6318">
        <v>101730.171</v>
      </c>
      <c r="I6318">
        <v>0</v>
      </c>
      <c r="J6318">
        <v>0</v>
      </c>
      <c r="K6318">
        <v>0</v>
      </c>
      <c r="L6318">
        <v>-29.661999999999999</v>
      </c>
      <c r="M6318">
        <v>35.731000000000002</v>
      </c>
    </row>
    <row r="6319" spans="1:13" x14ac:dyDescent="0.35">
      <c r="A6319">
        <v>6315</v>
      </c>
      <c r="B6319" t="s">
        <v>2586</v>
      </c>
      <c r="C6319">
        <v>0</v>
      </c>
      <c r="D6319">
        <v>10.148</v>
      </c>
      <c r="E6319">
        <v>8.4719999999999995</v>
      </c>
      <c r="F6319">
        <v>6.681</v>
      </c>
      <c r="G6319">
        <v>4.5529999999999999</v>
      </c>
      <c r="H6319">
        <v>101716.38800000001</v>
      </c>
      <c r="I6319">
        <v>1.2E-2</v>
      </c>
      <c r="J6319">
        <v>0</v>
      </c>
      <c r="K6319">
        <v>0</v>
      </c>
      <c r="L6319">
        <v>-23.562000000000001</v>
      </c>
      <c r="M6319">
        <v>51.082000000000001</v>
      </c>
    </row>
    <row r="6320" spans="1:13" x14ac:dyDescent="0.35">
      <c r="A6320">
        <v>6316</v>
      </c>
      <c r="B6320" t="s">
        <v>2585</v>
      </c>
      <c r="C6320">
        <v>0</v>
      </c>
      <c r="D6320">
        <v>10.162000000000001</v>
      </c>
      <c r="E6320">
        <v>8.3780000000000001</v>
      </c>
      <c r="F6320">
        <v>6.806</v>
      </c>
      <c r="G6320">
        <v>5.3650000000000002</v>
      </c>
      <c r="H6320">
        <v>101709.281</v>
      </c>
      <c r="I6320">
        <v>1E-3</v>
      </c>
      <c r="J6320">
        <v>0</v>
      </c>
      <c r="K6320">
        <v>0</v>
      </c>
      <c r="L6320">
        <v>-16.035</v>
      </c>
      <c r="M6320">
        <v>64.891999999999996</v>
      </c>
    </row>
    <row r="6321" spans="1:13" x14ac:dyDescent="0.35">
      <c r="A6321">
        <v>6317</v>
      </c>
      <c r="B6321" t="s">
        <v>2584</v>
      </c>
      <c r="C6321">
        <v>0</v>
      </c>
      <c r="D6321">
        <v>10.144</v>
      </c>
      <c r="E6321">
        <v>8.3460000000000001</v>
      </c>
      <c r="F6321">
        <v>7.0579999999999998</v>
      </c>
      <c r="G6321">
        <v>5.5720000000000001</v>
      </c>
      <c r="H6321">
        <v>101711.77800000001</v>
      </c>
      <c r="I6321">
        <v>0</v>
      </c>
      <c r="J6321">
        <v>0</v>
      </c>
      <c r="K6321">
        <v>0</v>
      </c>
      <c r="L6321">
        <v>-7.63</v>
      </c>
      <c r="M6321">
        <v>77.603999999999999</v>
      </c>
    </row>
    <row r="6322" spans="1:13" x14ac:dyDescent="0.35">
      <c r="A6322">
        <v>6318</v>
      </c>
      <c r="B6322" t="s">
        <v>2583</v>
      </c>
      <c r="C6322">
        <v>9.19</v>
      </c>
      <c r="D6322">
        <v>10.539</v>
      </c>
      <c r="E6322">
        <v>8.35</v>
      </c>
      <c r="F6322">
        <v>7.18</v>
      </c>
      <c r="G6322">
        <v>6.0579999999999998</v>
      </c>
      <c r="H6322">
        <v>101732.808</v>
      </c>
      <c r="I6322">
        <v>4.7E-2</v>
      </c>
      <c r="J6322">
        <v>8.4009999999999998</v>
      </c>
      <c r="K6322">
        <v>0.95199999999999996</v>
      </c>
      <c r="L6322">
        <v>1.1910000000000001</v>
      </c>
      <c r="M6322">
        <v>89.772000000000006</v>
      </c>
    </row>
    <row r="6323" spans="1:13" x14ac:dyDescent="0.35">
      <c r="A6323">
        <v>6319</v>
      </c>
      <c r="B6323" t="s">
        <v>2582</v>
      </c>
      <c r="C6323">
        <v>62.29</v>
      </c>
      <c r="D6323">
        <v>11.744</v>
      </c>
      <c r="E6323">
        <v>8.8450000000000006</v>
      </c>
      <c r="F6323">
        <v>7.1840000000000002</v>
      </c>
      <c r="G6323">
        <v>5.8390000000000004</v>
      </c>
      <c r="H6323">
        <v>101746.561</v>
      </c>
      <c r="I6323">
        <v>2.1000000000000001E-2</v>
      </c>
      <c r="J6323">
        <v>52.82</v>
      </c>
      <c r="K6323">
        <v>10.920999999999999</v>
      </c>
      <c r="L6323">
        <v>10.006</v>
      </c>
      <c r="M6323">
        <v>101.956</v>
      </c>
    </row>
    <row r="6324" spans="1:13" x14ac:dyDescent="0.35">
      <c r="A6324">
        <v>6320</v>
      </c>
      <c r="B6324" t="s">
        <v>2581</v>
      </c>
      <c r="C6324">
        <v>146.17099999999999</v>
      </c>
      <c r="D6324">
        <v>13.183</v>
      </c>
      <c r="E6324">
        <v>9.3970000000000002</v>
      </c>
      <c r="F6324">
        <v>7.27</v>
      </c>
      <c r="G6324">
        <v>6.1559999999999997</v>
      </c>
      <c r="H6324">
        <v>101771.29</v>
      </c>
      <c r="I6324">
        <v>2.1999999999999999E-2</v>
      </c>
      <c r="J6324">
        <v>101.68899999999999</v>
      </c>
      <c r="K6324">
        <v>47.966999999999999</v>
      </c>
      <c r="L6324">
        <v>18.442</v>
      </c>
      <c r="M6324">
        <v>114.79900000000001</v>
      </c>
    </row>
    <row r="6325" spans="1:13" x14ac:dyDescent="0.35">
      <c r="A6325">
        <v>6321</v>
      </c>
      <c r="B6325" t="s">
        <v>2580</v>
      </c>
      <c r="C6325">
        <v>239.416</v>
      </c>
      <c r="D6325">
        <v>14.551</v>
      </c>
      <c r="E6325">
        <v>10.000999999999999</v>
      </c>
      <c r="F6325">
        <v>7.2709999999999999</v>
      </c>
      <c r="G6325">
        <v>5.4359999999999999</v>
      </c>
      <c r="H6325">
        <v>101791.171</v>
      </c>
      <c r="I6325">
        <v>1.7000000000000001E-2</v>
      </c>
      <c r="J6325">
        <v>146.203</v>
      </c>
      <c r="K6325">
        <v>98.673000000000002</v>
      </c>
      <c r="L6325">
        <v>25.983000000000001</v>
      </c>
      <c r="M6325">
        <v>128.82900000000001</v>
      </c>
    </row>
    <row r="6326" spans="1:13" x14ac:dyDescent="0.35">
      <c r="A6326">
        <v>6322</v>
      </c>
      <c r="B6326" t="s">
        <v>2579</v>
      </c>
      <c r="C6326">
        <v>277.36599999999999</v>
      </c>
      <c r="D6326">
        <v>15.670999999999999</v>
      </c>
      <c r="E6326">
        <v>10.420999999999999</v>
      </c>
      <c r="F6326">
        <v>7.1660000000000004</v>
      </c>
      <c r="G6326">
        <v>5.617</v>
      </c>
      <c r="H6326">
        <v>101755.201</v>
      </c>
      <c r="I6326">
        <v>3.3000000000000002E-2</v>
      </c>
      <c r="J6326">
        <v>166.96799999999999</v>
      </c>
      <c r="K6326">
        <v>115.40900000000001</v>
      </c>
      <c r="L6326">
        <v>32.075000000000003</v>
      </c>
      <c r="M6326">
        <v>144.53399999999999</v>
      </c>
    </row>
    <row r="6327" spans="1:13" x14ac:dyDescent="0.35">
      <c r="A6327">
        <v>6323</v>
      </c>
      <c r="B6327" t="s">
        <v>2578</v>
      </c>
      <c r="C6327">
        <v>305.37200000000001</v>
      </c>
      <c r="D6327">
        <v>16.408999999999999</v>
      </c>
      <c r="E6327">
        <v>11.002000000000001</v>
      </c>
      <c r="F6327">
        <v>7.11</v>
      </c>
      <c r="G6327">
        <v>6.2009999999999996</v>
      </c>
      <c r="H6327">
        <v>101789.16</v>
      </c>
      <c r="I6327">
        <v>2.5000000000000001E-2</v>
      </c>
      <c r="J6327">
        <v>184.078</v>
      </c>
      <c r="K6327">
        <v>125.398</v>
      </c>
      <c r="L6327">
        <v>36.061999999999998</v>
      </c>
      <c r="M6327">
        <v>161.98500000000001</v>
      </c>
    </row>
    <row r="6328" spans="1:13" x14ac:dyDescent="0.35">
      <c r="A6328">
        <v>6324</v>
      </c>
      <c r="B6328" t="s">
        <v>2577</v>
      </c>
      <c r="C6328">
        <v>326.06700000000001</v>
      </c>
      <c r="D6328">
        <v>16.872</v>
      </c>
      <c r="E6328">
        <v>11.166</v>
      </c>
      <c r="F6328">
        <v>6.9630000000000001</v>
      </c>
      <c r="G6328">
        <v>5.8470000000000004</v>
      </c>
      <c r="H6328">
        <v>101749.855</v>
      </c>
      <c r="I6328">
        <v>3.3000000000000002E-2</v>
      </c>
      <c r="J6328">
        <v>188.99</v>
      </c>
      <c r="K6328">
        <v>142.26499999999999</v>
      </c>
      <c r="L6328">
        <v>37.390999999999998</v>
      </c>
      <c r="M6328">
        <v>180.68899999999999</v>
      </c>
    </row>
    <row r="6329" spans="1:13" x14ac:dyDescent="0.35">
      <c r="A6329">
        <v>6325</v>
      </c>
      <c r="B6329" t="s">
        <v>2576</v>
      </c>
      <c r="C6329">
        <v>325.56200000000001</v>
      </c>
      <c r="D6329">
        <v>17.123000000000001</v>
      </c>
      <c r="E6329">
        <v>11.786</v>
      </c>
      <c r="F6329">
        <v>6.8760000000000003</v>
      </c>
      <c r="G6329">
        <v>5.7359999999999998</v>
      </c>
      <c r="H6329">
        <v>101777.899</v>
      </c>
      <c r="I6329">
        <v>3.5999999999999997E-2</v>
      </c>
      <c r="J6329">
        <v>183.38900000000001</v>
      </c>
      <c r="K6329">
        <v>148.614</v>
      </c>
      <c r="L6329">
        <v>35.832999999999998</v>
      </c>
      <c r="M6329">
        <v>199.27</v>
      </c>
    </row>
    <row r="6330" spans="1:13" x14ac:dyDescent="0.35">
      <c r="A6330">
        <v>6326</v>
      </c>
      <c r="B6330" t="s">
        <v>2575</v>
      </c>
      <c r="C6330">
        <v>303.87400000000002</v>
      </c>
      <c r="D6330">
        <v>17.22</v>
      </c>
      <c r="E6330">
        <v>12.18</v>
      </c>
      <c r="F6330">
        <v>6.8970000000000002</v>
      </c>
      <c r="G6330">
        <v>5.2270000000000003</v>
      </c>
      <c r="H6330">
        <v>101766.27099999999</v>
      </c>
      <c r="I6330">
        <v>1.0999999999999999E-2</v>
      </c>
      <c r="J6330">
        <v>167.23099999999999</v>
      </c>
      <c r="K6330">
        <v>142.87299999999999</v>
      </c>
      <c r="L6330">
        <v>31.606000000000002</v>
      </c>
      <c r="M6330">
        <v>216.73</v>
      </c>
    </row>
    <row r="6331" spans="1:13" x14ac:dyDescent="0.35">
      <c r="A6331">
        <v>6327</v>
      </c>
      <c r="B6331" t="s">
        <v>2574</v>
      </c>
      <c r="C6331">
        <v>234.86699999999999</v>
      </c>
      <c r="D6331">
        <v>17.129000000000001</v>
      </c>
      <c r="E6331">
        <v>12.366</v>
      </c>
      <c r="F6331">
        <v>6.8289999999999997</v>
      </c>
      <c r="G6331">
        <v>5.4850000000000003</v>
      </c>
      <c r="H6331">
        <v>101721.39200000001</v>
      </c>
      <c r="I6331">
        <v>1.7999999999999999E-2</v>
      </c>
      <c r="J6331">
        <v>125.905</v>
      </c>
      <c r="K6331">
        <v>112.35299999999999</v>
      </c>
      <c r="L6331">
        <v>25.39</v>
      </c>
      <c r="M6331">
        <v>232.19399999999999</v>
      </c>
    </row>
    <row r="6332" spans="1:13" x14ac:dyDescent="0.35">
      <c r="A6332">
        <v>6328</v>
      </c>
      <c r="B6332" t="s">
        <v>2573</v>
      </c>
      <c r="C6332">
        <v>143.89099999999999</v>
      </c>
      <c r="D6332">
        <v>16.574999999999999</v>
      </c>
      <c r="E6332">
        <v>12.818</v>
      </c>
      <c r="F6332">
        <v>6.444</v>
      </c>
      <c r="G6332">
        <v>5.7009999999999996</v>
      </c>
      <c r="H6332">
        <v>101752.969</v>
      </c>
      <c r="I6332">
        <v>0.14299999999999999</v>
      </c>
      <c r="J6332">
        <v>90.805000000000007</v>
      </c>
      <c r="K6332">
        <v>52.168999999999997</v>
      </c>
      <c r="L6332">
        <v>17.742999999999999</v>
      </c>
      <c r="M6332">
        <v>246.09399999999999</v>
      </c>
    </row>
    <row r="6333" spans="1:13" x14ac:dyDescent="0.35">
      <c r="A6333">
        <v>6329</v>
      </c>
      <c r="B6333" t="s">
        <v>2572</v>
      </c>
      <c r="C6333">
        <v>67.441999999999993</v>
      </c>
      <c r="D6333">
        <v>15.67</v>
      </c>
      <c r="E6333">
        <v>12.997</v>
      </c>
      <c r="F6333">
        <v>6.2619999999999996</v>
      </c>
      <c r="G6333">
        <v>5.2240000000000002</v>
      </c>
      <c r="H6333">
        <v>101760.85799999999</v>
      </c>
      <c r="I6333">
        <v>2.5000000000000001E-2</v>
      </c>
      <c r="J6333">
        <v>46.104999999999997</v>
      </c>
      <c r="K6333">
        <v>20.548999999999999</v>
      </c>
      <c r="L6333">
        <v>9.2089999999999996</v>
      </c>
      <c r="M6333">
        <v>258.89600000000002</v>
      </c>
    </row>
    <row r="6334" spans="1:13" x14ac:dyDescent="0.35">
      <c r="A6334">
        <v>6330</v>
      </c>
      <c r="B6334" t="s">
        <v>2571</v>
      </c>
      <c r="C6334">
        <v>9.8640000000000008</v>
      </c>
      <c r="D6334">
        <v>14.201000000000001</v>
      </c>
      <c r="E6334">
        <v>13.093999999999999</v>
      </c>
      <c r="F6334">
        <v>5.9080000000000004</v>
      </c>
      <c r="G6334">
        <v>5.1379999999999999</v>
      </c>
      <c r="H6334">
        <v>101814.11900000001</v>
      </c>
      <c r="I6334">
        <v>1.4E-2</v>
      </c>
      <c r="J6334">
        <v>7.984</v>
      </c>
      <c r="K6334">
        <v>1.6559999999999999</v>
      </c>
      <c r="L6334">
        <v>0.38900000000000001</v>
      </c>
      <c r="M6334">
        <v>270.99200000000002</v>
      </c>
    </row>
    <row r="6335" spans="1:13" x14ac:dyDescent="0.35">
      <c r="A6335">
        <v>6331</v>
      </c>
      <c r="B6335" t="s">
        <v>2570</v>
      </c>
      <c r="C6335">
        <v>0</v>
      </c>
      <c r="D6335">
        <v>13.253</v>
      </c>
      <c r="E6335">
        <v>12.151</v>
      </c>
      <c r="F6335">
        <v>5.9809999999999999</v>
      </c>
      <c r="G6335">
        <v>4.415</v>
      </c>
      <c r="H6335">
        <v>101813.667</v>
      </c>
      <c r="I6335">
        <v>0.30299999999999999</v>
      </c>
      <c r="J6335">
        <v>0</v>
      </c>
      <c r="K6335">
        <v>0</v>
      </c>
      <c r="L6335">
        <v>-8.4640000000000004</v>
      </c>
      <c r="M6335">
        <v>283.185</v>
      </c>
    </row>
    <row r="6336" spans="1:13" x14ac:dyDescent="0.35">
      <c r="A6336">
        <v>6332</v>
      </c>
      <c r="B6336" t="s">
        <v>2569</v>
      </c>
      <c r="C6336">
        <v>0</v>
      </c>
      <c r="D6336">
        <v>12.756</v>
      </c>
      <c r="E6336">
        <v>11.481999999999999</v>
      </c>
      <c r="F6336">
        <v>6.1210000000000004</v>
      </c>
      <c r="G6336">
        <v>4.8659999999999997</v>
      </c>
      <c r="H6336">
        <v>101799.246</v>
      </c>
      <c r="I6336">
        <v>4.0000000000000001E-3</v>
      </c>
      <c r="J6336">
        <v>0</v>
      </c>
      <c r="K6336">
        <v>0</v>
      </c>
      <c r="L6336">
        <v>-16.841000000000001</v>
      </c>
      <c r="M6336">
        <v>295.92099999999999</v>
      </c>
    </row>
    <row r="6337" spans="1:13" x14ac:dyDescent="0.35">
      <c r="A6337">
        <v>6333</v>
      </c>
      <c r="B6337" t="s">
        <v>2568</v>
      </c>
      <c r="C6337">
        <v>0</v>
      </c>
      <c r="D6337">
        <v>12.148999999999999</v>
      </c>
      <c r="E6337">
        <v>10.788</v>
      </c>
      <c r="F6337">
        <v>6.282</v>
      </c>
      <c r="G6337">
        <v>4.9080000000000004</v>
      </c>
      <c r="H6337">
        <v>101798.656</v>
      </c>
      <c r="I6337">
        <v>0</v>
      </c>
      <c r="J6337">
        <v>0</v>
      </c>
      <c r="K6337">
        <v>0</v>
      </c>
      <c r="L6337">
        <v>-24.283000000000001</v>
      </c>
      <c r="M6337">
        <v>309.75200000000001</v>
      </c>
    </row>
    <row r="6338" spans="1:13" x14ac:dyDescent="0.35">
      <c r="A6338">
        <v>6334</v>
      </c>
      <c r="B6338" t="s">
        <v>2567</v>
      </c>
      <c r="C6338">
        <v>0</v>
      </c>
      <c r="D6338">
        <v>11.711</v>
      </c>
      <c r="E6338">
        <v>10.211</v>
      </c>
      <c r="F6338">
        <v>6.194</v>
      </c>
      <c r="G6338">
        <v>3.7909999999999999</v>
      </c>
      <c r="H6338">
        <v>101824.356</v>
      </c>
      <c r="I6338">
        <v>2.8000000000000001E-2</v>
      </c>
      <c r="J6338">
        <v>0</v>
      </c>
      <c r="K6338">
        <v>0</v>
      </c>
      <c r="L6338">
        <v>-30.35</v>
      </c>
      <c r="M6338">
        <v>325.35399999999998</v>
      </c>
    </row>
    <row r="6339" spans="1:13" x14ac:dyDescent="0.35">
      <c r="A6339">
        <v>6335</v>
      </c>
      <c r="B6339" t="s">
        <v>2566</v>
      </c>
      <c r="C6339">
        <v>0</v>
      </c>
      <c r="D6339">
        <v>11.09</v>
      </c>
      <c r="E6339">
        <v>9.4710000000000001</v>
      </c>
      <c r="F6339">
        <v>6.2030000000000003</v>
      </c>
      <c r="G6339">
        <v>3.798</v>
      </c>
      <c r="H6339">
        <v>101854.538</v>
      </c>
      <c r="I6339">
        <v>1.4999999999999999E-2</v>
      </c>
      <c r="J6339">
        <v>0</v>
      </c>
      <c r="K6339">
        <v>0</v>
      </c>
      <c r="L6339">
        <v>-34.284999999999997</v>
      </c>
      <c r="M6339">
        <v>342.52100000000002</v>
      </c>
    </row>
    <row r="6340" spans="1:13" x14ac:dyDescent="0.35">
      <c r="A6340">
        <v>6336</v>
      </c>
      <c r="B6340" t="s">
        <v>2565</v>
      </c>
      <c r="C6340">
        <v>0</v>
      </c>
      <c r="D6340">
        <v>11.273999999999999</v>
      </c>
      <c r="E6340">
        <v>9.2409999999999997</v>
      </c>
      <c r="F6340">
        <v>6.3979999999999997</v>
      </c>
      <c r="G6340">
        <v>5.1120000000000001</v>
      </c>
      <c r="H6340">
        <v>101808.66</v>
      </c>
      <c r="I6340">
        <v>7.0000000000000001E-3</v>
      </c>
      <c r="J6340">
        <v>0</v>
      </c>
      <c r="K6340">
        <v>0</v>
      </c>
      <c r="L6340">
        <v>-35.590000000000003</v>
      </c>
      <c r="M6340">
        <v>27.675000000000001</v>
      </c>
    </row>
    <row r="6341" spans="1:13" x14ac:dyDescent="0.35">
      <c r="A6341">
        <v>6337</v>
      </c>
      <c r="B6341" t="s">
        <v>2564</v>
      </c>
      <c r="C6341">
        <v>0</v>
      </c>
      <c r="D6341">
        <v>11.004</v>
      </c>
      <c r="E6341">
        <v>9.1180000000000003</v>
      </c>
      <c r="F6341">
        <v>6.4589999999999996</v>
      </c>
      <c r="G6341">
        <v>5.1379999999999999</v>
      </c>
      <c r="H6341">
        <v>101797.102</v>
      </c>
      <c r="I6341">
        <v>0.109</v>
      </c>
      <c r="J6341">
        <v>0</v>
      </c>
      <c r="K6341">
        <v>0</v>
      </c>
      <c r="L6341">
        <v>-34.078000000000003</v>
      </c>
      <c r="M6341">
        <v>18.978000000000002</v>
      </c>
    </row>
    <row r="6342" spans="1:13" x14ac:dyDescent="0.35">
      <c r="A6342">
        <v>6338</v>
      </c>
      <c r="B6342" t="s">
        <v>2563</v>
      </c>
      <c r="C6342">
        <v>0</v>
      </c>
      <c r="D6342">
        <v>10.928000000000001</v>
      </c>
      <c r="E6342">
        <v>8.9149999999999991</v>
      </c>
      <c r="F6342">
        <v>6.5170000000000003</v>
      </c>
      <c r="G6342">
        <v>5.38</v>
      </c>
      <c r="H6342">
        <v>101780.436</v>
      </c>
      <c r="I6342">
        <v>4.7E-2</v>
      </c>
      <c r="J6342">
        <v>0</v>
      </c>
      <c r="K6342">
        <v>0</v>
      </c>
      <c r="L6342">
        <v>-29.995000000000001</v>
      </c>
      <c r="M6342">
        <v>35.981000000000002</v>
      </c>
    </row>
    <row r="6343" spans="1:13" x14ac:dyDescent="0.35">
      <c r="A6343">
        <v>6339</v>
      </c>
      <c r="B6343" t="s">
        <v>2562</v>
      </c>
      <c r="C6343">
        <v>0</v>
      </c>
      <c r="D6343">
        <v>10.695</v>
      </c>
      <c r="E6343">
        <v>8.7490000000000006</v>
      </c>
      <c r="F6343">
        <v>7.008</v>
      </c>
      <c r="G6343">
        <v>5.04</v>
      </c>
      <c r="H6343">
        <v>101764.764</v>
      </c>
      <c r="I6343">
        <v>2.1000000000000001E-2</v>
      </c>
      <c r="J6343">
        <v>0</v>
      </c>
      <c r="K6343">
        <v>0</v>
      </c>
      <c r="L6343">
        <v>-23.864999999999998</v>
      </c>
      <c r="M6343">
        <v>51.363999999999997</v>
      </c>
    </row>
    <row r="6344" spans="1:13" x14ac:dyDescent="0.35">
      <c r="A6344">
        <v>6340</v>
      </c>
      <c r="B6344" t="s">
        <v>2561</v>
      </c>
      <c r="C6344">
        <v>0</v>
      </c>
      <c r="D6344">
        <v>10.510999999999999</v>
      </c>
      <c r="E6344">
        <v>8.6259999999999994</v>
      </c>
      <c r="F6344">
        <v>7.0869999999999997</v>
      </c>
      <c r="G6344">
        <v>5.3920000000000003</v>
      </c>
      <c r="H6344">
        <v>101758.914</v>
      </c>
      <c r="I6344">
        <v>2.5000000000000001E-2</v>
      </c>
      <c r="J6344">
        <v>0</v>
      </c>
      <c r="K6344">
        <v>0</v>
      </c>
      <c r="L6344">
        <v>-16.315000000000001</v>
      </c>
      <c r="M6344">
        <v>65.188000000000002</v>
      </c>
    </row>
    <row r="6345" spans="1:13" x14ac:dyDescent="0.35">
      <c r="A6345">
        <v>6341</v>
      </c>
      <c r="B6345" t="s">
        <v>2560</v>
      </c>
      <c r="C6345">
        <v>0</v>
      </c>
      <c r="D6345">
        <v>10.36</v>
      </c>
      <c r="E6345">
        <v>8.4550000000000001</v>
      </c>
      <c r="F6345">
        <v>6.931</v>
      </c>
      <c r="G6345">
        <v>5.3170000000000002</v>
      </c>
      <c r="H6345">
        <v>101757.535</v>
      </c>
      <c r="I6345">
        <v>8.4000000000000005E-2</v>
      </c>
      <c r="J6345">
        <v>0</v>
      </c>
      <c r="K6345">
        <v>0</v>
      </c>
      <c r="L6345">
        <v>-7.9009999999999998</v>
      </c>
      <c r="M6345">
        <v>77.897000000000006</v>
      </c>
    </row>
    <row r="6346" spans="1:13" x14ac:dyDescent="0.35">
      <c r="A6346">
        <v>6342</v>
      </c>
      <c r="B6346" t="s">
        <v>2559</v>
      </c>
      <c r="C6346">
        <v>8.7330000000000005</v>
      </c>
      <c r="D6346">
        <v>10.516</v>
      </c>
      <c r="E6346">
        <v>8.3260000000000005</v>
      </c>
      <c r="F6346">
        <v>7.2190000000000003</v>
      </c>
      <c r="G6346">
        <v>5.0090000000000003</v>
      </c>
      <c r="H6346">
        <v>101778.094</v>
      </c>
      <c r="I6346">
        <v>0.129</v>
      </c>
      <c r="J6346">
        <v>8.0609999999999999</v>
      </c>
      <c r="K6346">
        <v>0.745</v>
      </c>
      <c r="L6346">
        <v>0.92500000000000004</v>
      </c>
      <c r="M6346">
        <v>90.066999999999993</v>
      </c>
    </row>
    <row r="6347" spans="1:13" x14ac:dyDescent="0.35">
      <c r="A6347">
        <v>6343</v>
      </c>
      <c r="B6347" t="s">
        <v>2558</v>
      </c>
      <c r="C6347">
        <v>65.727999999999994</v>
      </c>
      <c r="D6347">
        <v>11.929</v>
      </c>
      <c r="E6347">
        <v>8.8059999999999992</v>
      </c>
      <c r="F6347">
        <v>7.3380000000000001</v>
      </c>
      <c r="G6347">
        <v>5.1829999999999998</v>
      </c>
      <c r="H6347">
        <v>101801.495</v>
      </c>
      <c r="I6347">
        <v>0.17699999999999999</v>
      </c>
      <c r="J6347">
        <v>50.718000000000004</v>
      </c>
      <c r="K6347">
        <v>15.744999999999999</v>
      </c>
      <c r="L6347">
        <v>9.7539999999999996</v>
      </c>
      <c r="M6347">
        <v>102.276</v>
      </c>
    </row>
    <row r="6348" spans="1:13" x14ac:dyDescent="0.35">
      <c r="A6348">
        <v>6344</v>
      </c>
      <c r="B6348" t="s">
        <v>2557</v>
      </c>
      <c r="C6348">
        <v>160.20599999999999</v>
      </c>
      <c r="D6348">
        <v>13.339</v>
      </c>
      <c r="E6348">
        <v>9.4139999999999997</v>
      </c>
      <c r="F6348">
        <v>7.2240000000000002</v>
      </c>
      <c r="G6348">
        <v>5.0270000000000001</v>
      </c>
      <c r="H6348">
        <v>101824.75599999999</v>
      </c>
      <c r="I6348">
        <v>8.8999999999999996E-2</v>
      </c>
      <c r="J6348">
        <v>94.631</v>
      </c>
      <c r="K6348">
        <v>66.954999999999998</v>
      </c>
      <c r="L6348">
        <v>18.161999999999999</v>
      </c>
      <c r="M6348">
        <v>115.09699999999999</v>
      </c>
    </row>
    <row r="6349" spans="1:13" x14ac:dyDescent="0.35">
      <c r="A6349">
        <v>6345</v>
      </c>
      <c r="B6349" t="s">
        <v>2556</v>
      </c>
      <c r="C6349">
        <v>264.56200000000001</v>
      </c>
      <c r="D6349">
        <v>14.805</v>
      </c>
      <c r="E6349">
        <v>10.052</v>
      </c>
      <c r="F6349">
        <v>7.2149999999999999</v>
      </c>
      <c r="G6349">
        <v>4.9660000000000002</v>
      </c>
      <c r="H6349">
        <v>101838.125</v>
      </c>
      <c r="I6349">
        <v>6.9000000000000006E-2</v>
      </c>
      <c r="J6349">
        <v>132.74799999999999</v>
      </c>
      <c r="K6349">
        <v>130.303</v>
      </c>
      <c r="L6349">
        <v>25.693000000000001</v>
      </c>
      <c r="M6349">
        <v>129.13800000000001</v>
      </c>
    </row>
    <row r="6350" spans="1:13" x14ac:dyDescent="0.35">
      <c r="A6350">
        <v>6346</v>
      </c>
      <c r="B6350" t="s">
        <v>2555</v>
      </c>
      <c r="C6350">
        <v>346.53800000000001</v>
      </c>
      <c r="D6350">
        <v>15.993</v>
      </c>
      <c r="E6350">
        <v>10.659000000000001</v>
      </c>
      <c r="F6350">
        <v>7.2329999999999997</v>
      </c>
      <c r="G6350">
        <v>4.3090000000000002</v>
      </c>
      <c r="H6350">
        <v>101837.554</v>
      </c>
      <c r="I6350">
        <v>7.0000000000000001E-3</v>
      </c>
      <c r="J6350">
        <v>165.54900000000001</v>
      </c>
      <c r="K6350">
        <v>177.46799999999999</v>
      </c>
      <c r="L6350">
        <v>31.741</v>
      </c>
      <c r="M6350">
        <v>144.78899999999999</v>
      </c>
    </row>
    <row r="6351" spans="1:13" x14ac:dyDescent="0.35">
      <c r="A6351">
        <v>6347</v>
      </c>
      <c r="B6351" t="s">
        <v>2554</v>
      </c>
      <c r="C6351">
        <v>386.57900000000001</v>
      </c>
      <c r="D6351">
        <v>16.736999999999998</v>
      </c>
      <c r="E6351">
        <v>11.082000000000001</v>
      </c>
      <c r="F6351">
        <v>7.0640000000000001</v>
      </c>
      <c r="G6351">
        <v>4.5389999999999997</v>
      </c>
      <c r="H6351">
        <v>101825.928</v>
      </c>
      <c r="I6351">
        <v>6.3E-2</v>
      </c>
      <c r="J6351">
        <v>185.607</v>
      </c>
      <c r="K6351">
        <v>195.71700000000001</v>
      </c>
      <c r="L6351">
        <v>35.698</v>
      </c>
      <c r="M6351">
        <v>162.21199999999999</v>
      </c>
    </row>
    <row r="6352" spans="1:13" x14ac:dyDescent="0.35">
      <c r="A6352">
        <v>6348</v>
      </c>
      <c r="B6352" t="s">
        <v>2553</v>
      </c>
      <c r="C6352">
        <v>420.51400000000001</v>
      </c>
      <c r="D6352">
        <v>17.382000000000001</v>
      </c>
      <c r="E6352">
        <v>11.438000000000001</v>
      </c>
      <c r="F6352">
        <v>7.2380000000000004</v>
      </c>
      <c r="G6352">
        <v>4.3849999999999998</v>
      </c>
      <c r="H6352">
        <v>101810.322</v>
      </c>
      <c r="I6352">
        <v>5.2999999999999999E-2</v>
      </c>
      <c r="J6352">
        <v>204.77</v>
      </c>
      <c r="K6352">
        <v>210.90899999999999</v>
      </c>
      <c r="L6352">
        <v>37.000999999999998</v>
      </c>
      <c r="M6352">
        <v>180.79499999999999</v>
      </c>
    </row>
    <row r="6353" spans="1:13" x14ac:dyDescent="0.35">
      <c r="A6353">
        <v>6349</v>
      </c>
      <c r="B6353" t="s">
        <v>2552</v>
      </c>
      <c r="C6353">
        <v>395.65699999999998</v>
      </c>
      <c r="D6353">
        <v>17.526</v>
      </c>
      <c r="E6353">
        <v>11.871</v>
      </c>
      <c r="F6353">
        <v>7.09</v>
      </c>
      <c r="G6353">
        <v>4.0750000000000002</v>
      </c>
      <c r="H6353">
        <v>101789.19100000001</v>
      </c>
      <c r="I6353">
        <v>0.10199999999999999</v>
      </c>
      <c r="J6353">
        <v>195.11600000000001</v>
      </c>
      <c r="K6353">
        <v>196.31800000000001</v>
      </c>
      <c r="L6353">
        <v>35.427999999999997</v>
      </c>
      <c r="M6353">
        <v>199.309</v>
      </c>
    </row>
    <row r="6354" spans="1:13" x14ac:dyDescent="0.35">
      <c r="A6354">
        <v>6350</v>
      </c>
      <c r="B6354" t="s">
        <v>2551</v>
      </c>
      <c r="C6354">
        <v>337.02800000000002</v>
      </c>
      <c r="D6354">
        <v>17.547000000000001</v>
      </c>
      <c r="E6354">
        <v>12.243</v>
      </c>
      <c r="F6354">
        <v>7.07</v>
      </c>
      <c r="G6354">
        <v>4.5129999999999999</v>
      </c>
      <c r="H6354">
        <v>101771.84699999999</v>
      </c>
      <c r="I6354">
        <v>3.5999999999999997E-2</v>
      </c>
      <c r="J6354">
        <v>159.86799999999999</v>
      </c>
      <c r="K6354">
        <v>175.14099999999999</v>
      </c>
      <c r="L6354">
        <v>31.238</v>
      </c>
      <c r="M6354">
        <v>216.57900000000001</v>
      </c>
    </row>
    <row r="6355" spans="1:13" x14ac:dyDescent="0.35">
      <c r="A6355">
        <v>6351</v>
      </c>
      <c r="B6355" t="s">
        <v>2550</v>
      </c>
      <c r="C6355">
        <v>263.63099999999997</v>
      </c>
      <c r="D6355">
        <v>17.422999999999998</v>
      </c>
      <c r="E6355">
        <v>12.574999999999999</v>
      </c>
      <c r="F6355">
        <v>6.9539999999999997</v>
      </c>
      <c r="G6355">
        <v>4.5940000000000003</v>
      </c>
      <c r="H6355">
        <v>101750.28200000001</v>
      </c>
      <c r="I6355">
        <v>2.1000000000000001E-2</v>
      </c>
      <c r="J6355">
        <v>133.39599999999999</v>
      </c>
      <c r="K6355">
        <v>129.059</v>
      </c>
      <c r="L6355">
        <v>24.997</v>
      </c>
      <c r="M6355">
        <v>232.09700000000001</v>
      </c>
    </row>
    <row r="6356" spans="1:13" x14ac:dyDescent="0.35">
      <c r="A6356">
        <v>6352</v>
      </c>
      <c r="B6356" t="s">
        <v>2549</v>
      </c>
      <c r="C6356">
        <v>159.30600000000001</v>
      </c>
      <c r="D6356">
        <v>16.916</v>
      </c>
      <c r="E6356">
        <v>12.826000000000001</v>
      </c>
      <c r="F6356">
        <v>7.0940000000000003</v>
      </c>
      <c r="G6356">
        <v>4.6150000000000002</v>
      </c>
      <c r="H6356">
        <v>101738.33199999999</v>
      </c>
      <c r="I6356">
        <v>7.6999999999999999E-2</v>
      </c>
      <c r="J6356">
        <v>99.843000000000004</v>
      </c>
      <c r="K6356">
        <v>58.295999999999999</v>
      </c>
      <c r="L6356">
        <v>17.353999999999999</v>
      </c>
      <c r="M6356">
        <v>245.97399999999999</v>
      </c>
    </row>
    <row r="6357" spans="1:13" x14ac:dyDescent="0.35">
      <c r="A6357">
        <v>6353</v>
      </c>
      <c r="B6357" t="s">
        <v>2548</v>
      </c>
      <c r="C6357">
        <v>72.870999999999995</v>
      </c>
      <c r="D6357">
        <v>15.772</v>
      </c>
      <c r="E6357">
        <v>12.891</v>
      </c>
      <c r="F6357">
        <v>7.2750000000000004</v>
      </c>
      <c r="G6357">
        <v>4.8659999999999997</v>
      </c>
      <c r="H6357">
        <v>101736.466</v>
      </c>
      <c r="I6357">
        <v>8.5999999999999993E-2</v>
      </c>
      <c r="J6357">
        <v>50.433999999999997</v>
      </c>
      <c r="K6357">
        <v>21.69</v>
      </c>
      <c r="L6357">
        <v>8.8870000000000005</v>
      </c>
      <c r="M6357">
        <v>258.67399999999998</v>
      </c>
    </row>
    <row r="6358" spans="1:13" x14ac:dyDescent="0.35">
      <c r="A6358">
        <v>6354</v>
      </c>
      <c r="B6358" t="s">
        <v>2547</v>
      </c>
      <c r="C6358">
        <v>10.272</v>
      </c>
      <c r="D6358">
        <v>14.167999999999999</v>
      </c>
      <c r="E6358">
        <v>12.744</v>
      </c>
      <c r="F6358">
        <v>7.1479999999999997</v>
      </c>
      <c r="G6358">
        <v>4.3840000000000003</v>
      </c>
      <c r="H6358">
        <v>101744.12</v>
      </c>
      <c r="I6358">
        <v>7.5999999999999998E-2</v>
      </c>
      <c r="J6358">
        <v>9.5540000000000003</v>
      </c>
      <c r="K6358">
        <v>0.70699999999999996</v>
      </c>
      <c r="L6358">
        <v>2.1000000000000001E-2</v>
      </c>
      <c r="M6358">
        <v>270.83100000000002</v>
      </c>
    </row>
    <row r="6359" spans="1:13" x14ac:dyDescent="0.35">
      <c r="A6359">
        <v>6355</v>
      </c>
      <c r="B6359" t="s">
        <v>2546</v>
      </c>
      <c r="C6359">
        <v>0</v>
      </c>
      <c r="D6359">
        <v>13.207000000000001</v>
      </c>
      <c r="E6359">
        <v>11.885</v>
      </c>
      <c r="F6359">
        <v>7.0019999999999998</v>
      </c>
      <c r="G6359">
        <v>4.8570000000000002</v>
      </c>
      <c r="H6359">
        <v>101757.702</v>
      </c>
      <c r="I6359">
        <v>6.9000000000000006E-2</v>
      </c>
      <c r="J6359">
        <v>0</v>
      </c>
      <c r="K6359">
        <v>0</v>
      </c>
      <c r="L6359">
        <v>-8.8140000000000001</v>
      </c>
      <c r="M6359">
        <v>283.00700000000001</v>
      </c>
    </row>
    <row r="6360" spans="1:13" x14ac:dyDescent="0.35">
      <c r="A6360">
        <v>6356</v>
      </c>
      <c r="B6360" t="s">
        <v>2545</v>
      </c>
      <c r="C6360">
        <v>0</v>
      </c>
      <c r="D6360">
        <v>12.587999999999999</v>
      </c>
      <c r="E6360">
        <v>11.259</v>
      </c>
      <c r="F6360">
        <v>7.0780000000000003</v>
      </c>
      <c r="G6360">
        <v>4.6609999999999996</v>
      </c>
      <c r="H6360">
        <v>101757.56600000001</v>
      </c>
      <c r="I6360">
        <v>3.1E-2</v>
      </c>
      <c r="J6360">
        <v>0</v>
      </c>
      <c r="K6360">
        <v>0</v>
      </c>
      <c r="L6360">
        <v>-17.207999999999998</v>
      </c>
      <c r="M6360">
        <v>295.774</v>
      </c>
    </row>
    <row r="6361" spans="1:13" x14ac:dyDescent="0.35">
      <c r="A6361">
        <v>6357</v>
      </c>
      <c r="B6361" t="s">
        <v>2544</v>
      </c>
      <c r="C6361">
        <v>0</v>
      </c>
      <c r="D6361">
        <v>12.21</v>
      </c>
      <c r="E6361">
        <v>10.678000000000001</v>
      </c>
      <c r="F6361">
        <v>6.96</v>
      </c>
      <c r="G6361">
        <v>3.9950000000000001</v>
      </c>
      <c r="H6361">
        <v>101749.012</v>
      </c>
      <c r="I6361">
        <v>7.0000000000000001E-3</v>
      </c>
      <c r="J6361">
        <v>0</v>
      </c>
      <c r="K6361">
        <v>0</v>
      </c>
      <c r="L6361">
        <v>-24.707000000000001</v>
      </c>
      <c r="M6361">
        <v>309.72500000000002</v>
      </c>
    </row>
    <row r="6362" spans="1:13" x14ac:dyDescent="0.35">
      <c r="A6362">
        <v>6358</v>
      </c>
      <c r="B6362" t="s">
        <v>2543</v>
      </c>
      <c r="C6362">
        <v>0</v>
      </c>
      <c r="D6362">
        <v>11.875999999999999</v>
      </c>
      <c r="E6362">
        <v>10.151999999999999</v>
      </c>
      <c r="F6362">
        <v>7.0880000000000001</v>
      </c>
      <c r="G6362">
        <v>3.8210000000000002</v>
      </c>
      <c r="H6362">
        <v>101736.02499999999</v>
      </c>
      <c r="I6362">
        <v>6.7000000000000004E-2</v>
      </c>
      <c r="J6362">
        <v>0</v>
      </c>
      <c r="K6362">
        <v>0</v>
      </c>
      <c r="L6362">
        <v>-30.734000000000002</v>
      </c>
      <c r="M6362">
        <v>325.26900000000001</v>
      </c>
    </row>
    <row r="6363" spans="1:13" x14ac:dyDescent="0.35">
      <c r="A6363">
        <v>6359</v>
      </c>
      <c r="B6363" t="s">
        <v>2542</v>
      </c>
      <c r="C6363">
        <v>0</v>
      </c>
      <c r="D6363">
        <v>11.638</v>
      </c>
      <c r="E6363">
        <v>9.6300000000000008</v>
      </c>
      <c r="F6363">
        <v>7.2439999999999998</v>
      </c>
      <c r="G6363">
        <v>4.2640000000000002</v>
      </c>
      <c r="H6363">
        <v>101724.361</v>
      </c>
      <c r="I6363">
        <v>0.11700000000000001</v>
      </c>
      <c r="J6363">
        <v>0</v>
      </c>
      <c r="K6363">
        <v>0</v>
      </c>
      <c r="L6363">
        <v>-34.670999999999999</v>
      </c>
      <c r="M6363">
        <v>342.49799999999999</v>
      </c>
    </row>
    <row r="6364" spans="1:13" x14ac:dyDescent="0.35">
      <c r="A6364">
        <v>6360</v>
      </c>
      <c r="B6364" t="s">
        <v>2541</v>
      </c>
      <c r="C6364">
        <v>0</v>
      </c>
      <c r="D6364">
        <v>11.486000000000001</v>
      </c>
      <c r="E6364">
        <v>9.0410000000000004</v>
      </c>
      <c r="F6364">
        <v>7.3849999999999998</v>
      </c>
      <c r="G6364">
        <v>3.9950000000000001</v>
      </c>
      <c r="H6364">
        <v>101708.00199999999</v>
      </c>
      <c r="I6364">
        <v>0.14199999999999999</v>
      </c>
      <c r="J6364">
        <v>0</v>
      </c>
      <c r="K6364">
        <v>0</v>
      </c>
      <c r="L6364">
        <v>-35.978000000000002</v>
      </c>
      <c r="M6364">
        <v>29.766999999999999</v>
      </c>
    </row>
    <row r="6365" spans="1:13" x14ac:dyDescent="0.35">
      <c r="A6365">
        <v>6361</v>
      </c>
      <c r="B6365" t="s">
        <v>2540</v>
      </c>
      <c r="C6365">
        <v>0</v>
      </c>
      <c r="D6365">
        <v>11.015000000000001</v>
      </c>
      <c r="E6365">
        <v>8.8930000000000007</v>
      </c>
      <c r="F6365">
        <v>7.6059999999999999</v>
      </c>
      <c r="G6365">
        <v>4.3259999999999996</v>
      </c>
      <c r="H6365">
        <v>101686.541</v>
      </c>
      <c r="I6365">
        <v>8.8999999999999996E-2</v>
      </c>
      <c r="J6365">
        <v>0</v>
      </c>
      <c r="K6365">
        <v>0</v>
      </c>
      <c r="L6365">
        <v>-34.450000000000003</v>
      </c>
      <c r="M6365">
        <v>19.126999999999999</v>
      </c>
    </row>
    <row r="6366" spans="1:13" x14ac:dyDescent="0.35">
      <c r="A6366">
        <v>6362</v>
      </c>
      <c r="B6366" t="s">
        <v>2539</v>
      </c>
      <c r="C6366">
        <v>0</v>
      </c>
      <c r="D6366">
        <v>10.817</v>
      </c>
      <c r="E6366">
        <v>8.766</v>
      </c>
      <c r="F6366">
        <v>7.4249999999999998</v>
      </c>
      <c r="G6366">
        <v>4.4290000000000003</v>
      </c>
      <c r="H6366">
        <v>101665.523</v>
      </c>
      <c r="I6366">
        <v>9.7000000000000003E-2</v>
      </c>
      <c r="J6366">
        <v>0</v>
      </c>
      <c r="K6366">
        <v>0</v>
      </c>
      <c r="L6366">
        <v>-30.337</v>
      </c>
      <c r="M6366">
        <v>36.204999999999998</v>
      </c>
    </row>
    <row r="6367" spans="1:13" x14ac:dyDescent="0.35">
      <c r="A6367">
        <v>6363</v>
      </c>
      <c r="B6367" t="s">
        <v>2538</v>
      </c>
      <c r="C6367">
        <v>0</v>
      </c>
      <c r="D6367">
        <v>10.603999999999999</v>
      </c>
      <c r="E6367">
        <v>8.6660000000000004</v>
      </c>
      <c r="F6367">
        <v>7.3360000000000003</v>
      </c>
      <c r="G6367">
        <v>4.3620000000000001</v>
      </c>
      <c r="H6367">
        <v>101643.774</v>
      </c>
      <c r="I6367">
        <v>8.3000000000000004E-2</v>
      </c>
      <c r="J6367">
        <v>0</v>
      </c>
      <c r="K6367">
        <v>0</v>
      </c>
      <c r="L6367">
        <v>-24.167999999999999</v>
      </c>
      <c r="M6367">
        <v>51.648000000000003</v>
      </c>
    </row>
    <row r="6368" spans="1:13" x14ac:dyDescent="0.35">
      <c r="A6368">
        <v>6364</v>
      </c>
      <c r="B6368" t="s">
        <v>2537</v>
      </c>
      <c r="C6368">
        <v>0</v>
      </c>
      <c r="D6368">
        <v>10.574</v>
      </c>
      <c r="E6368">
        <v>8.5950000000000006</v>
      </c>
      <c r="F6368">
        <v>7.4189999999999996</v>
      </c>
      <c r="G6368">
        <v>4.7759999999999998</v>
      </c>
      <c r="H6368">
        <v>101625.33199999999</v>
      </c>
      <c r="I6368">
        <v>0.30499999999999999</v>
      </c>
      <c r="J6368">
        <v>0</v>
      </c>
      <c r="K6368">
        <v>0</v>
      </c>
      <c r="L6368">
        <v>-16.594000000000001</v>
      </c>
      <c r="M6368">
        <v>65.483999999999995</v>
      </c>
    </row>
    <row r="6369" spans="1:13" x14ac:dyDescent="0.35">
      <c r="A6369">
        <v>6365</v>
      </c>
      <c r="B6369" t="s">
        <v>2536</v>
      </c>
      <c r="C6369">
        <v>0</v>
      </c>
      <c r="D6369">
        <v>10.462999999999999</v>
      </c>
      <c r="E6369">
        <v>8.5190000000000001</v>
      </c>
      <c r="F6369">
        <v>7.1840000000000002</v>
      </c>
      <c r="G6369">
        <v>5.2370000000000001</v>
      </c>
      <c r="H6369">
        <v>101654.81</v>
      </c>
      <c r="I6369">
        <v>0.21099999999999999</v>
      </c>
      <c r="J6369">
        <v>0</v>
      </c>
      <c r="K6369">
        <v>0</v>
      </c>
      <c r="L6369">
        <v>-8.1750000000000007</v>
      </c>
      <c r="M6369">
        <v>78.188999999999993</v>
      </c>
    </row>
    <row r="6370" spans="1:13" x14ac:dyDescent="0.35">
      <c r="A6370">
        <v>6366</v>
      </c>
      <c r="B6370" t="s">
        <v>2535</v>
      </c>
      <c r="C6370">
        <v>8.0329999999999995</v>
      </c>
      <c r="D6370">
        <v>10.507</v>
      </c>
      <c r="E6370">
        <v>8.4120000000000008</v>
      </c>
      <c r="F6370">
        <v>7.3310000000000004</v>
      </c>
      <c r="G6370">
        <v>4.899</v>
      </c>
      <c r="H6370">
        <v>101594.83</v>
      </c>
      <c r="I6370">
        <v>0.22500000000000001</v>
      </c>
      <c r="J6370">
        <v>7.0389999999999997</v>
      </c>
      <c r="K6370">
        <v>0.81699999999999995</v>
      </c>
      <c r="L6370">
        <v>0.67300000000000004</v>
      </c>
      <c r="M6370">
        <v>90.373999999999995</v>
      </c>
    </row>
    <row r="6371" spans="1:13" x14ac:dyDescent="0.35">
      <c r="A6371">
        <v>6367</v>
      </c>
      <c r="B6371" t="s">
        <v>2534</v>
      </c>
      <c r="C6371">
        <v>68.099000000000004</v>
      </c>
      <c r="D6371">
        <v>11.74</v>
      </c>
      <c r="E6371">
        <v>8.9109999999999996</v>
      </c>
      <c r="F6371">
        <v>7.2329999999999997</v>
      </c>
      <c r="G6371">
        <v>4.4420000000000002</v>
      </c>
      <c r="H6371">
        <v>101646.879</v>
      </c>
      <c r="I6371">
        <v>0.28100000000000003</v>
      </c>
      <c r="J6371">
        <v>51.838999999999999</v>
      </c>
      <c r="K6371">
        <v>16.234000000000002</v>
      </c>
      <c r="L6371">
        <v>9.4570000000000007</v>
      </c>
      <c r="M6371">
        <v>102.53</v>
      </c>
    </row>
    <row r="6372" spans="1:13" x14ac:dyDescent="0.35">
      <c r="A6372">
        <v>6368</v>
      </c>
      <c r="B6372" t="s">
        <v>2533</v>
      </c>
      <c r="C6372">
        <v>175.09800000000001</v>
      </c>
      <c r="D6372">
        <v>13.602</v>
      </c>
      <c r="E6372">
        <v>9.5739999999999998</v>
      </c>
      <c r="F6372">
        <v>7.2629999999999999</v>
      </c>
      <c r="G6372">
        <v>4.7720000000000002</v>
      </c>
      <c r="H6372">
        <v>101652.46799999999</v>
      </c>
      <c r="I6372">
        <v>0.19900000000000001</v>
      </c>
      <c r="J6372">
        <v>108.10299999999999</v>
      </c>
      <c r="K6372">
        <v>66.881</v>
      </c>
      <c r="L6372">
        <v>17.902000000000001</v>
      </c>
      <c r="M6372">
        <v>115.43</v>
      </c>
    </row>
    <row r="6373" spans="1:13" x14ac:dyDescent="0.35">
      <c r="A6373">
        <v>6369</v>
      </c>
      <c r="B6373" t="s">
        <v>2532</v>
      </c>
      <c r="C6373">
        <v>270.887</v>
      </c>
      <c r="D6373">
        <v>15.151</v>
      </c>
      <c r="E6373">
        <v>10.255000000000001</v>
      </c>
      <c r="F6373">
        <v>6.9969999999999999</v>
      </c>
      <c r="G6373">
        <v>4.7279999999999998</v>
      </c>
      <c r="H6373">
        <v>101663.109</v>
      </c>
      <c r="I6373">
        <v>0.35699999999999998</v>
      </c>
      <c r="J6373">
        <v>137.167</v>
      </c>
      <c r="K6373">
        <v>133.47900000000001</v>
      </c>
      <c r="L6373">
        <v>25.375</v>
      </c>
      <c r="M6373">
        <v>129.399</v>
      </c>
    </row>
    <row r="6374" spans="1:13" x14ac:dyDescent="0.35">
      <c r="A6374">
        <v>6370</v>
      </c>
      <c r="B6374" t="s">
        <v>2531</v>
      </c>
      <c r="C6374">
        <v>354.77100000000002</v>
      </c>
      <c r="D6374">
        <v>16.472000000000001</v>
      </c>
      <c r="E6374">
        <v>10.925000000000001</v>
      </c>
      <c r="F6374">
        <v>7.0519999999999996</v>
      </c>
      <c r="G6374">
        <v>4.625</v>
      </c>
      <c r="H6374">
        <v>101651.712</v>
      </c>
      <c r="I6374">
        <v>8.7999999999999995E-2</v>
      </c>
      <c r="J6374">
        <v>171.755</v>
      </c>
      <c r="K6374">
        <v>180.22</v>
      </c>
      <c r="L6374">
        <v>31.405000000000001</v>
      </c>
      <c r="M6374">
        <v>145.042</v>
      </c>
    </row>
    <row r="6375" spans="1:13" x14ac:dyDescent="0.35">
      <c r="A6375">
        <v>6371</v>
      </c>
      <c r="B6375" t="s">
        <v>2530</v>
      </c>
      <c r="C6375">
        <v>389.488</v>
      </c>
      <c r="D6375">
        <v>17.256</v>
      </c>
      <c r="E6375">
        <v>11.396000000000001</v>
      </c>
      <c r="F6375">
        <v>6.8470000000000004</v>
      </c>
      <c r="G6375">
        <v>4.5359999999999996</v>
      </c>
      <c r="H6375">
        <v>101644.031</v>
      </c>
      <c r="I6375">
        <v>0.13100000000000001</v>
      </c>
      <c r="J6375">
        <v>192.755</v>
      </c>
      <c r="K6375">
        <v>195.208</v>
      </c>
      <c r="L6375">
        <v>35.332000000000001</v>
      </c>
      <c r="M6375">
        <v>162.405</v>
      </c>
    </row>
    <row r="6376" spans="1:13" x14ac:dyDescent="0.35">
      <c r="A6376">
        <v>6372</v>
      </c>
      <c r="B6376" t="s">
        <v>2529</v>
      </c>
      <c r="C6376">
        <v>413.96</v>
      </c>
      <c r="D6376">
        <v>17.896000000000001</v>
      </c>
      <c r="E6376">
        <v>11.643000000000001</v>
      </c>
      <c r="F6376">
        <v>6.7060000000000004</v>
      </c>
      <c r="G6376">
        <v>4.5979999999999999</v>
      </c>
      <c r="H6376">
        <v>101620.64</v>
      </c>
      <c r="I6376">
        <v>1.9E-2</v>
      </c>
      <c r="J6376">
        <v>208.01900000000001</v>
      </c>
      <c r="K6376">
        <v>206.85900000000001</v>
      </c>
      <c r="L6376">
        <v>36.610999999999997</v>
      </c>
      <c r="M6376">
        <v>180.90100000000001</v>
      </c>
    </row>
    <row r="6377" spans="1:13" x14ac:dyDescent="0.35">
      <c r="A6377">
        <v>6373</v>
      </c>
      <c r="B6377" t="s">
        <v>2528</v>
      </c>
      <c r="C6377">
        <v>378.71699999999998</v>
      </c>
      <c r="D6377">
        <v>17.957999999999998</v>
      </c>
      <c r="E6377">
        <v>12.051</v>
      </c>
      <c r="F6377">
        <v>6.8689999999999998</v>
      </c>
      <c r="G6377">
        <v>5.0449999999999999</v>
      </c>
      <c r="H6377">
        <v>101603.276</v>
      </c>
      <c r="I6377">
        <v>4.2999999999999997E-2</v>
      </c>
      <c r="J6377">
        <v>190.45699999999999</v>
      </c>
      <c r="K6377">
        <v>188.40299999999999</v>
      </c>
      <c r="L6377">
        <v>35.03</v>
      </c>
      <c r="M6377">
        <v>199.322</v>
      </c>
    </row>
    <row r="6378" spans="1:13" x14ac:dyDescent="0.35">
      <c r="A6378">
        <v>6374</v>
      </c>
      <c r="B6378" t="s">
        <v>2527</v>
      </c>
      <c r="C6378">
        <v>344.43599999999998</v>
      </c>
      <c r="D6378">
        <v>18.061</v>
      </c>
      <c r="E6378">
        <v>12.441000000000001</v>
      </c>
      <c r="F6378">
        <v>6.8319999999999999</v>
      </c>
      <c r="G6378">
        <v>4.5670000000000002</v>
      </c>
      <c r="H6378">
        <v>101587.47100000001</v>
      </c>
      <c r="I6378">
        <v>2.8000000000000001E-2</v>
      </c>
      <c r="J6378">
        <v>167.37200000000001</v>
      </c>
      <c r="K6378">
        <v>178.291</v>
      </c>
      <c r="L6378">
        <v>30.843</v>
      </c>
      <c r="M6378">
        <v>216.51499999999999</v>
      </c>
    </row>
    <row r="6379" spans="1:13" x14ac:dyDescent="0.35">
      <c r="A6379">
        <v>6375</v>
      </c>
      <c r="B6379" t="s">
        <v>2526</v>
      </c>
      <c r="C6379">
        <v>259.303</v>
      </c>
      <c r="D6379">
        <v>17.814</v>
      </c>
      <c r="E6379">
        <v>12.734999999999999</v>
      </c>
      <c r="F6379">
        <v>7.1870000000000003</v>
      </c>
      <c r="G6379">
        <v>4.59</v>
      </c>
      <c r="H6379">
        <v>101573.63099999999</v>
      </c>
      <c r="I6379">
        <v>2.8000000000000001E-2</v>
      </c>
      <c r="J6379">
        <v>136.071</v>
      </c>
      <c r="K6379">
        <v>125.06699999999999</v>
      </c>
      <c r="L6379">
        <v>24.622</v>
      </c>
      <c r="M6379">
        <v>231.964</v>
      </c>
    </row>
    <row r="6380" spans="1:13" x14ac:dyDescent="0.35">
      <c r="A6380">
        <v>6376</v>
      </c>
      <c r="B6380" t="s">
        <v>2525</v>
      </c>
      <c r="C6380">
        <v>151.33199999999999</v>
      </c>
      <c r="D6380">
        <v>17.09</v>
      </c>
      <c r="E6380">
        <v>12.896000000000001</v>
      </c>
      <c r="F6380">
        <v>7.0110000000000001</v>
      </c>
      <c r="G6380">
        <v>4.6529999999999996</v>
      </c>
      <c r="H6380">
        <v>101563.989</v>
      </c>
      <c r="I6380">
        <v>8.3000000000000004E-2</v>
      </c>
      <c r="J6380">
        <v>91.775999999999996</v>
      </c>
      <c r="K6380">
        <v>61.938000000000002</v>
      </c>
      <c r="L6380">
        <v>16.994</v>
      </c>
      <c r="M6380">
        <v>245.80600000000001</v>
      </c>
    </row>
    <row r="6381" spans="1:13" x14ac:dyDescent="0.35">
      <c r="A6381">
        <v>6377</v>
      </c>
      <c r="B6381" t="s">
        <v>2524</v>
      </c>
      <c r="C6381">
        <v>68.644000000000005</v>
      </c>
      <c r="D6381">
        <v>15.973000000000001</v>
      </c>
      <c r="E6381">
        <v>12.942</v>
      </c>
      <c r="F6381">
        <v>7.1589999999999998</v>
      </c>
      <c r="G6381">
        <v>4.6829999999999998</v>
      </c>
      <c r="H6381">
        <v>101564.395</v>
      </c>
      <c r="I6381">
        <v>6.4000000000000001E-2</v>
      </c>
      <c r="J6381">
        <v>50.052999999999997</v>
      </c>
      <c r="K6381">
        <v>19.548999999999999</v>
      </c>
      <c r="L6381">
        <v>8.5190000000000001</v>
      </c>
      <c r="M6381">
        <v>258.517</v>
      </c>
    </row>
    <row r="6382" spans="1:13" x14ac:dyDescent="0.35">
      <c r="A6382">
        <v>6378</v>
      </c>
      <c r="B6382" t="s">
        <v>2523</v>
      </c>
      <c r="C6382">
        <v>7.3319999999999999</v>
      </c>
      <c r="D6382">
        <v>14.105</v>
      </c>
      <c r="E6382">
        <v>12.76</v>
      </c>
      <c r="F6382">
        <v>7.17</v>
      </c>
      <c r="G6382">
        <v>4.6520000000000001</v>
      </c>
      <c r="H6382">
        <v>101580.717</v>
      </c>
      <c r="I6382">
        <v>4.9000000000000002E-2</v>
      </c>
      <c r="J6382">
        <v>7.1989999999999998</v>
      </c>
      <c r="K6382">
        <v>0.17</v>
      </c>
      <c r="L6382">
        <v>-0.34399999999999997</v>
      </c>
      <c r="M6382">
        <v>270.67099999999999</v>
      </c>
    </row>
    <row r="6383" spans="1:13" x14ac:dyDescent="0.35">
      <c r="A6383">
        <v>6379</v>
      </c>
      <c r="B6383" t="s">
        <v>2522</v>
      </c>
      <c r="C6383">
        <v>0</v>
      </c>
      <c r="D6383">
        <v>13.167999999999999</v>
      </c>
      <c r="E6383">
        <v>11.957000000000001</v>
      </c>
      <c r="F6383">
        <v>7.181</v>
      </c>
      <c r="G6383">
        <v>4.7190000000000003</v>
      </c>
      <c r="H6383">
        <v>101599.78</v>
      </c>
      <c r="I6383">
        <v>4.1000000000000002E-2</v>
      </c>
      <c r="J6383">
        <v>0</v>
      </c>
      <c r="K6383">
        <v>0</v>
      </c>
      <c r="L6383">
        <v>-9.1820000000000004</v>
      </c>
      <c r="M6383">
        <v>282.85199999999998</v>
      </c>
    </row>
    <row r="6384" spans="1:13" x14ac:dyDescent="0.35">
      <c r="A6384">
        <v>6380</v>
      </c>
      <c r="B6384" t="s">
        <v>2521</v>
      </c>
      <c r="C6384">
        <v>0</v>
      </c>
      <c r="D6384">
        <v>12.689</v>
      </c>
      <c r="E6384">
        <v>11.351000000000001</v>
      </c>
      <c r="F6384">
        <v>7.3550000000000004</v>
      </c>
      <c r="G6384">
        <v>4.9180000000000001</v>
      </c>
      <c r="H6384">
        <v>101591.345</v>
      </c>
      <c r="I6384">
        <v>0.16900000000000001</v>
      </c>
      <c r="J6384">
        <v>0</v>
      </c>
      <c r="K6384">
        <v>0</v>
      </c>
      <c r="L6384">
        <v>-17.588999999999999</v>
      </c>
      <c r="M6384">
        <v>295.64400000000001</v>
      </c>
    </row>
    <row r="6385" spans="1:13" x14ac:dyDescent="0.35">
      <c r="A6385">
        <v>6381</v>
      </c>
      <c r="B6385" t="s">
        <v>2520</v>
      </c>
      <c r="C6385">
        <v>0</v>
      </c>
      <c r="D6385">
        <v>12.321</v>
      </c>
      <c r="E6385">
        <v>10.872999999999999</v>
      </c>
      <c r="F6385">
        <v>7.2149999999999999</v>
      </c>
      <c r="G6385">
        <v>5.1310000000000002</v>
      </c>
      <c r="H6385">
        <v>101619.25</v>
      </c>
      <c r="I6385">
        <v>0.216</v>
      </c>
      <c r="J6385">
        <v>0</v>
      </c>
      <c r="K6385">
        <v>0</v>
      </c>
      <c r="L6385">
        <v>-25.076000000000001</v>
      </c>
      <c r="M6385">
        <v>309.57600000000002</v>
      </c>
    </row>
    <row r="6386" spans="1:13" x14ac:dyDescent="0.35">
      <c r="A6386">
        <v>6382</v>
      </c>
      <c r="B6386" t="s">
        <v>2519</v>
      </c>
      <c r="C6386">
        <v>0</v>
      </c>
      <c r="D6386">
        <v>11.759</v>
      </c>
      <c r="E6386">
        <v>10.355</v>
      </c>
      <c r="F6386">
        <v>6.7539999999999996</v>
      </c>
      <c r="G6386">
        <v>4.673</v>
      </c>
      <c r="H6386">
        <v>101624.96799999999</v>
      </c>
      <c r="I6386">
        <v>1.0999999999999999E-2</v>
      </c>
      <c r="J6386">
        <v>0</v>
      </c>
      <c r="K6386">
        <v>0</v>
      </c>
      <c r="L6386">
        <v>-31.17</v>
      </c>
      <c r="M6386">
        <v>325.34100000000001</v>
      </c>
    </row>
    <row r="6387" spans="1:13" x14ac:dyDescent="0.35">
      <c r="A6387">
        <v>6383</v>
      </c>
      <c r="B6387" t="s">
        <v>2518</v>
      </c>
      <c r="C6387">
        <v>0</v>
      </c>
      <c r="D6387">
        <v>11.645</v>
      </c>
      <c r="E6387">
        <v>9.8859999999999992</v>
      </c>
      <c r="F6387">
        <v>6.5780000000000003</v>
      </c>
      <c r="G6387">
        <v>4.7759999999999998</v>
      </c>
      <c r="H6387">
        <v>101615.189</v>
      </c>
      <c r="I6387">
        <v>5.7000000000000002E-2</v>
      </c>
      <c r="J6387">
        <v>0</v>
      </c>
      <c r="K6387">
        <v>0</v>
      </c>
      <c r="L6387">
        <v>-35.069000000000003</v>
      </c>
      <c r="M6387">
        <v>342.52</v>
      </c>
    </row>
    <row r="6388" spans="1:13" x14ac:dyDescent="0.35">
      <c r="A6388">
        <v>6384</v>
      </c>
      <c r="B6388" t="s">
        <v>2517</v>
      </c>
      <c r="C6388">
        <v>0</v>
      </c>
      <c r="D6388">
        <v>11.189</v>
      </c>
      <c r="E6388">
        <v>9.3469999999999995</v>
      </c>
      <c r="F6388">
        <v>6.6840000000000002</v>
      </c>
      <c r="G6388">
        <v>4.9379999999999997</v>
      </c>
      <c r="H6388">
        <v>101604.745</v>
      </c>
      <c r="I6388">
        <v>1.4E-2</v>
      </c>
      <c r="J6388">
        <v>0</v>
      </c>
      <c r="K6388">
        <v>0</v>
      </c>
      <c r="L6388">
        <v>-36.366</v>
      </c>
      <c r="M6388">
        <v>29.881</v>
      </c>
    </row>
    <row r="6389" spans="1:13" x14ac:dyDescent="0.35">
      <c r="A6389">
        <v>6385</v>
      </c>
      <c r="B6389" t="s">
        <v>2516</v>
      </c>
      <c r="C6389">
        <v>0</v>
      </c>
      <c r="D6389">
        <v>10.946999999999999</v>
      </c>
      <c r="E6389">
        <v>9.1379999999999999</v>
      </c>
      <c r="F6389">
        <v>6.8449999999999998</v>
      </c>
      <c r="G6389">
        <v>5.0039999999999996</v>
      </c>
      <c r="H6389">
        <v>101598.364</v>
      </c>
      <c r="I6389">
        <v>1.4999999999999999E-2</v>
      </c>
      <c r="J6389">
        <v>0</v>
      </c>
      <c r="K6389">
        <v>0</v>
      </c>
      <c r="L6389">
        <v>-34.814</v>
      </c>
      <c r="M6389">
        <v>19.324000000000002</v>
      </c>
    </row>
    <row r="6390" spans="1:13" x14ac:dyDescent="0.35">
      <c r="A6390">
        <v>6386</v>
      </c>
      <c r="B6390" t="s">
        <v>2515</v>
      </c>
      <c r="C6390">
        <v>0</v>
      </c>
      <c r="D6390">
        <v>10.656000000000001</v>
      </c>
      <c r="E6390">
        <v>8.9580000000000002</v>
      </c>
      <c r="F6390">
        <v>6.9340000000000002</v>
      </c>
      <c r="G6390">
        <v>5.0129999999999999</v>
      </c>
      <c r="H6390">
        <v>101587.159</v>
      </c>
      <c r="I6390">
        <v>1.4999999999999999E-2</v>
      </c>
      <c r="J6390">
        <v>0</v>
      </c>
      <c r="K6390">
        <v>0</v>
      </c>
      <c r="L6390">
        <v>-30.661000000000001</v>
      </c>
      <c r="M6390">
        <v>36.488</v>
      </c>
    </row>
    <row r="6391" spans="1:13" x14ac:dyDescent="0.35">
      <c r="A6391">
        <v>6387</v>
      </c>
      <c r="B6391" t="s">
        <v>2514</v>
      </c>
      <c r="C6391">
        <v>0</v>
      </c>
      <c r="D6391">
        <v>10.446999999999999</v>
      </c>
      <c r="E6391">
        <v>8.7870000000000008</v>
      </c>
      <c r="F6391">
        <v>6.6539999999999999</v>
      </c>
      <c r="G6391">
        <v>4.4450000000000003</v>
      </c>
      <c r="H6391">
        <v>101596.272</v>
      </c>
      <c r="I6391">
        <v>4.0000000000000001E-3</v>
      </c>
      <c r="J6391">
        <v>0</v>
      </c>
      <c r="K6391">
        <v>0</v>
      </c>
      <c r="L6391">
        <v>-24.471</v>
      </c>
      <c r="M6391">
        <v>51.930999999999997</v>
      </c>
    </row>
    <row r="6392" spans="1:13" x14ac:dyDescent="0.35">
      <c r="A6392">
        <v>6388</v>
      </c>
      <c r="B6392" t="s">
        <v>2513</v>
      </c>
      <c r="C6392">
        <v>0</v>
      </c>
      <c r="D6392">
        <v>10.343999999999999</v>
      </c>
      <c r="E6392">
        <v>8.5310000000000006</v>
      </c>
      <c r="F6392">
        <v>6.7539999999999996</v>
      </c>
      <c r="G6392">
        <v>4.5519999999999996</v>
      </c>
      <c r="H6392">
        <v>101566.639</v>
      </c>
      <c r="I6392">
        <v>2.4E-2</v>
      </c>
      <c r="J6392">
        <v>0</v>
      </c>
      <c r="K6392">
        <v>0</v>
      </c>
      <c r="L6392">
        <v>-16.858000000000001</v>
      </c>
      <c r="M6392">
        <v>65.805999999999997</v>
      </c>
    </row>
    <row r="6393" spans="1:13" x14ac:dyDescent="0.35">
      <c r="A6393">
        <v>6389</v>
      </c>
      <c r="B6393" t="s">
        <v>2512</v>
      </c>
      <c r="C6393">
        <v>0</v>
      </c>
      <c r="D6393">
        <v>10.196</v>
      </c>
      <c r="E6393">
        <v>8.3109999999999999</v>
      </c>
      <c r="F6393">
        <v>6.5940000000000003</v>
      </c>
      <c r="G6393">
        <v>5.55</v>
      </c>
      <c r="H6393">
        <v>101574.702</v>
      </c>
      <c r="I6393">
        <v>8.6999999999999994E-2</v>
      </c>
      <c r="J6393">
        <v>0</v>
      </c>
      <c r="K6393">
        <v>0</v>
      </c>
      <c r="L6393">
        <v>-8.4550000000000001</v>
      </c>
      <c r="M6393">
        <v>78.468000000000004</v>
      </c>
    </row>
    <row r="6394" spans="1:13" x14ac:dyDescent="0.35">
      <c r="A6394">
        <v>6390</v>
      </c>
      <c r="B6394" t="s">
        <v>2511</v>
      </c>
      <c r="C6394">
        <v>6.6349999999999998</v>
      </c>
      <c r="D6394">
        <v>10.271000000000001</v>
      </c>
      <c r="E6394">
        <v>8.1999999999999993</v>
      </c>
      <c r="F6394">
        <v>6.5670000000000002</v>
      </c>
      <c r="G6394">
        <v>5.2370000000000001</v>
      </c>
      <c r="H6394">
        <v>101590.019</v>
      </c>
      <c r="I6394">
        <v>0.121</v>
      </c>
      <c r="J6394">
        <v>6.21</v>
      </c>
      <c r="K6394">
        <v>0.26600000000000001</v>
      </c>
      <c r="L6394">
        <v>0.41</v>
      </c>
      <c r="M6394">
        <v>90.677000000000007</v>
      </c>
    </row>
    <row r="6395" spans="1:13" x14ac:dyDescent="0.35">
      <c r="A6395">
        <v>6391</v>
      </c>
      <c r="B6395" t="s">
        <v>2510</v>
      </c>
      <c r="C6395">
        <v>64.344999999999999</v>
      </c>
      <c r="D6395">
        <v>11.473000000000001</v>
      </c>
      <c r="E6395">
        <v>8.61</v>
      </c>
      <c r="F6395">
        <v>6.6879999999999997</v>
      </c>
      <c r="G6395">
        <v>4.7</v>
      </c>
      <c r="H6395">
        <v>101608.992</v>
      </c>
      <c r="I6395">
        <v>4.3999999999999997E-2</v>
      </c>
      <c r="J6395">
        <v>49.472000000000001</v>
      </c>
      <c r="K6395">
        <v>13.708</v>
      </c>
      <c r="L6395">
        <v>9.2219999999999995</v>
      </c>
      <c r="M6395">
        <v>102.878</v>
      </c>
    </row>
    <row r="6396" spans="1:13" x14ac:dyDescent="0.35">
      <c r="A6396">
        <v>6392</v>
      </c>
      <c r="B6396" t="s">
        <v>2509</v>
      </c>
      <c r="C6396">
        <v>157.035</v>
      </c>
      <c r="D6396">
        <v>13.071999999999999</v>
      </c>
      <c r="E6396">
        <v>9.1359999999999992</v>
      </c>
      <c r="F6396">
        <v>6.8339999999999996</v>
      </c>
      <c r="G6396">
        <v>4.7309999999999999</v>
      </c>
      <c r="H6396">
        <v>101632.724</v>
      </c>
      <c r="I6396">
        <v>9.8000000000000004E-2</v>
      </c>
      <c r="J6396">
        <v>101.051</v>
      </c>
      <c r="K6396">
        <v>53.889000000000003</v>
      </c>
      <c r="L6396">
        <v>17.574999999999999</v>
      </c>
      <c r="M6396">
        <v>115.651</v>
      </c>
    </row>
    <row r="6397" spans="1:13" x14ac:dyDescent="0.35">
      <c r="A6397">
        <v>6393</v>
      </c>
      <c r="B6397" t="s">
        <v>2508</v>
      </c>
      <c r="C6397">
        <v>249.756</v>
      </c>
      <c r="D6397">
        <v>14.526999999999999</v>
      </c>
      <c r="E6397">
        <v>9.6440000000000001</v>
      </c>
      <c r="F6397">
        <v>6.78</v>
      </c>
      <c r="G6397">
        <v>4.9779999999999998</v>
      </c>
      <c r="H6397">
        <v>101645.27499999999</v>
      </c>
      <c r="I6397">
        <v>1.7000000000000001E-2</v>
      </c>
      <c r="J6397">
        <v>140.126</v>
      </c>
      <c r="K6397">
        <v>106.105</v>
      </c>
      <c r="L6397">
        <v>25.039000000000001</v>
      </c>
      <c r="M6397">
        <v>129.613</v>
      </c>
    </row>
    <row r="6398" spans="1:13" x14ac:dyDescent="0.35">
      <c r="A6398">
        <v>6394</v>
      </c>
      <c r="B6398" t="s">
        <v>2507</v>
      </c>
      <c r="C6398">
        <v>307.02100000000002</v>
      </c>
      <c r="D6398">
        <v>15.443</v>
      </c>
      <c r="E6398">
        <v>9.8970000000000002</v>
      </c>
      <c r="F6398">
        <v>7.0030000000000001</v>
      </c>
      <c r="G6398">
        <v>5.7549999999999999</v>
      </c>
      <c r="H6398">
        <v>101616.94899999999</v>
      </c>
      <c r="I6398">
        <v>0.14399999999999999</v>
      </c>
      <c r="J6398">
        <v>173.18600000000001</v>
      </c>
      <c r="K6398">
        <v>133.834</v>
      </c>
      <c r="L6398">
        <v>31.074999999999999</v>
      </c>
      <c r="M6398">
        <v>145.28800000000001</v>
      </c>
    </row>
    <row r="6399" spans="1:13" x14ac:dyDescent="0.35">
      <c r="A6399">
        <v>6395</v>
      </c>
      <c r="B6399" t="s">
        <v>2506</v>
      </c>
      <c r="C6399">
        <v>324.61099999999999</v>
      </c>
      <c r="D6399">
        <v>16.108000000000001</v>
      </c>
      <c r="E6399">
        <v>10.465</v>
      </c>
      <c r="F6399">
        <v>6.7789999999999999</v>
      </c>
      <c r="G6399">
        <v>5.0949999999999998</v>
      </c>
      <c r="H6399">
        <v>101634.804</v>
      </c>
      <c r="I6399">
        <v>7.3999999999999996E-2</v>
      </c>
      <c r="J6399">
        <v>197.041</v>
      </c>
      <c r="K6399">
        <v>120.56</v>
      </c>
      <c r="L6399">
        <v>34.954999999999998</v>
      </c>
      <c r="M6399">
        <v>162.52699999999999</v>
      </c>
    </row>
    <row r="6400" spans="1:13" x14ac:dyDescent="0.35">
      <c r="A6400">
        <v>6396</v>
      </c>
      <c r="B6400" t="s">
        <v>2505</v>
      </c>
      <c r="C6400">
        <v>354.5</v>
      </c>
      <c r="D6400">
        <v>16.666</v>
      </c>
      <c r="E6400">
        <v>10.504</v>
      </c>
      <c r="F6400">
        <v>6.92</v>
      </c>
      <c r="G6400">
        <v>5.4740000000000002</v>
      </c>
      <c r="H6400">
        <v>101597.041</v>
      </c>
      <c r="I6400">
        <v>0.122</v>
      </c>
      <c r="J6400">
        <v>207.20400000000001</v>
      </c>
      <c r="K6400">
        <v>147.29599999999999</v>
      </c>
      <c r="L6400">
        <v>36.226999999999997</v>
      </c>
      <c r="M6400">
        <v>181.00399999999999</v>
      </c>
    </row>
    <row r="6401" spans="1:13" x14ac:dyDescent="0.35">
      <c r="A6401">
        <v>6397</v>
      </c>
      <c r="B6401" t="s">
        <v>2504</v>
      </c>
      <c r="C6401">
        <v>345.03800000000001</v>
      </c>
      <c r="D6401">
        <v>16.908999999999999</v>
      </c>
      <c r="E6401">
        <v>11.134</v>
      </c>
      <c r="F6401">
        <v>7.0970000000000004</v>
      </c>
      <c r="G6401">
        <v>5.0720000000000001</v>
      </c>
      <c r="H6401">
        <v>101601.79399999999</v>
      </c>
      <c r="I6401">
        <v>6.9000000000000006E-2</v>
      </c>
      <c r="J6401">
        <v>196.99700000000001</v>
      </c>
      <c r="K6401">
        <v>144.30600000000001</v>
      </c>
      <c r="L6401">
        <v>34.648000000000003</v>
      </c>
      <c r="M6401">
        <v>199.24</v>
      </c>
    </row>
    <row r="6402" spans="1:13" x14ac:dyDescent="0.35">
      <c r="A6402">
        <v>6398</v>
      </c>
      <c r="B6402" t="s">
        <v>2503</v>
      </c>
      <c r="C6402">
        <v>284.399</v>
      </c>
      <c r="D6402">
        <v>16.949000000000002</v>
      </c>
      <c r="E6402">
        <v>11.432</v>
      </c>
      <c r="F6402">
        <v>7.4560000000000004</v>
      </c>
      <c r="G6402">
        <v>5.2309999999999999</v>
      </c>
      <c r="H6402">
        <v>101584.258</v>
      </c>
      <c r="I6402">
        <v>3.2000000000000001E-2</v>
      </c>
      <c r="J6402">
        <v>165.624</v>
      </c>
      <c r="K6402">
        <v>113.188</v>
      </c>
      <c r="L6402">
        <v>30.422999999999998</v>
      </c>
      <c r="M6402">
        <v>216.53800000000001</v>
      </c>
    </row>
    <row r="6403" spans="1:13" x14ac:dyDescent="0.35">
      <c r="A6403">
        <v>6399</v>
      </c>
      <c r="B6403" t="s">
        <v>2502</v>
      </c>
      <c r="C6403">
        <v>226.74600000000001</v>
      </c>
      <c r="D6403">
        <v>16.606000000000002</v>
      </c>
      <c r="E6403">
        <v>11.615</v>
      </c>
      <c r="F6403">
        <v>7.5910000000000002</v>
      </c>
      <c r="G6403">
        <v>5.0529999999999999</v>
      </c>
      <c r="H6403">
        <v>101570.82</v>
      </c>
      <c r="I6403">
        <v>8.3000000000000004E-2</v>
      </c>
      <c r="J6403">
        <v>132.554</v>
      </c>
      <c r="K6403">
        <v>89.783000000000001</v>
      </c>
      <c r="L6403">
        <v>24.236999999999998</v>
      </c>
      <c r="M6403">
        <v>231.85</v>
      </c>
    </row>
    <row r="6404" spans="1:13" x14ac:dyDescent="0.35">
      <c r="A6404">
        <v>6400</v>
      </c>
      <c r="B6404" t="s">
        <v>2501</v>
      </c>
      <c r="C6404">
        <v>143.13800000000001</v>
      </c>
      <c r="D6404">
        <v>16.102</v>
      </c>
      <c r="E6404">
        <v>11.856999999999999</v>
      </c>
      <c r="F6404">
        <v>7.8579999999999997</v>
      </c>
      <c r="G6404">
        <v>5.343</v>
      </c>
      <c r="H6404">
        <v>101566.44500000001</v>
      </c>
      <c r="I6404">
        <v>4.2000000000000003E-2</v>
      </c>
      <c r="J6404">
        <v>89.908000000000001</v>
      </c>
      <c r="K6404">
        <v>50.256</v>
      </c>
      <c r="L6404">
        <v>16.62</v>
      </c>
      <c r="M6404">
        <v>245.66300000000001</v>
      </c>
    </row>
    <row r="6405" spans="1:13" x14ac:dyDescent="0.35">
      <c r="A6405">
        <v>6401</v>
      </c>
      <c r="B6405" t="s">
        <v>2500</v>
      </c>
      <c r="C6405">
        <v>60.633000000000003</v>
      </c>
      <c r="D6405">
        <v>14.906000000000001</v>
      </c>
      <c r="E6405">
        <v>12.06</v>
      </c>
      <c r="F6405">
        <v>7.5949999999999998</v>
      </c>
      <c r="G6405">
        <v>5.6269999999999998</v>
      </c>
      <c r="H6405">
        <v>101569.617</v>
      </c>
      <c r="I6405">
        <v>1.7000000000000001E-2</v>
      </c>
      <c r="J6405">
        <v>43.115000000000002</v>
      </c>
      <c r="K6405">
        <v>16.216000000000001</v>
      </c>
      <c r="L6405">
        <v>8.1509999999999998</v>
      </c>
      <c r="M6405">
        <v>258.36</v>
      </c>
    </row>
    <row r="6406" spans="1:13" x14ac:dyDescent="0.35">
      <c r="A6406">
        <v>6402</v>
      </c>
      <c r="B6406" t="s">
        <v>2499</v>
      </c>
      <c r="C6406">
        <v>5.6790000000000003</v>
      </c>
      <c r="D6406">
        <v>13.526999999999999</v>
      </c>
      <c r="E6406">
        <v>12.185</v>
      </c>
      <c r="F6406">
        <v>7.5810000000000004</v>
      </c>
      <c r="G6406">
        <v>4.9160000000000004</v>
      </c>
      <c r="H6406">
        <v>101587.879</v>
      </c>
      <c r="I6406">
        <v>6.9000000000000006E-2</v>
      </c>
      <c r="J6406">
        <v>5.266</v>
      </c>
      <c r="K6406">
        <v>0.18099999999999999</v>
      </c>
      <c r="L6406">
        <v>-0.70899999999999996</v>
      </c>
      <c r="M6406">
        <v>270.51100000000002</v>
      </c>
    </row>
    <row r="6407" spans="1:13" x14ac:dyDescent="0.35">
      <c r="A6407">
        <v>6403</v>
      </c>
      <c r="B6407" t="s">
        <v>2498</v>
      </c>
      <c r="C6407">
        <v>0</v>
      </c>
      <c r="D6407">
        <v>12.894</v>
      </c>
      <c r="E6407">
        <v>11.545999999999999</v>
      </c>
      <c r="F6407">
        <v>7.891</v>
      </c>
      <c r="G6407">
        <v>4.9989999999999997</v>
      </c>
      <c r="H6407">
        <v>101608.49</v>
      </c>
      <c r="I6407">
        <v>6.7000000000000004E-2</v>
      </c>
      <c r="J6407">
        <v>0</v>
      </c>
      <c r="K6407">
        <v>0</v>
      </c>
      <c r="L6407">
        <v>-9.5549999999999997</v>
      </c>
      <c r="M6407">
        <v>282.69400000000002</v>
      </c>
    </row>
    <row r="6408" spans="1:13" x14ac:dyDescent="0.35">
      <c r="A6408">
        <v>6404</v>
      </c>
      <c r="B6408" t="s">
        <v>2497</v>
      </c>
      <c r="C6408">
        <v>0</v>
      </c>
      <c r="D6408">
        <v>12.561999999999999</v>
      </c>
      <c r="E6408">
        <v>11.102</v>
      </c>
      <c r="F6408">
        <v>7.7830000000000004</v>
      </c>
      <c r="G6408">
        <v>5.7720000000000002</v>
      </c>
      <c r="H6408">
        <v>101616.758</v>
      </c>
      <c r="I6408">
        <v>7.8E-2</v>
      </c>
      <c r="J6408">
        <v>0</v>
      </c>
      <c r="K6408">
        <v>0</v>
      </c>
      <c r="L6408">
        <v>-17.937999999999999</v>
      </c>
      <c r="M6408">
        <v>295.45600000000002</v>
      </c>
    </row>
    <row r="6409" spans="1:13" x14ac:dyDescent="0.35">
      <c r="A6409">
        <v>6405</v>
      </c>
      <c r="B6409" t="s">
        <v>2496</v>
      </c>
      <c r="C6409">
        <v>0</v>
      </c>
      <c r="D6409">
        <v>12.127000000000001</v>
      </c>
      <c r="E6409">
        <v>10.618</v>
      </c>
      <c r="F6409">
        <v>7.8129999999999997</v>
      </c>
      <c r="G6409">
        <v>5.6070000000000002</v>
      </c>
      <c r="H6409">
        <v>101612.167</v>
      </c>
      <c r="I6409">
        <v>0.10299999999999999</v>
      </c>
      <c r="J6409">
        <v>0</v>
      </c>
      <c r="K6409">
        <v>0</v>
      </c>
      <c r="L6409">
        <v>-25.484999999999999</v>
      </c>
      <c r="M6409">
        <v>309.51499999999999</v>
      </c>
    </row>
    <row r="6410" spans="1:13" x14ac:dyDescent="0.35">
      <c r="A6410">
        <v>6406</v>
      </c>
      <c r="B6410" t="s">
        <v>2495</v>
      </c>
      <c r="C6410">
        <v>0</v>
      </c>
      <c r="D6410">
        <v>11.992000000000001</v>
      </c>
      <c r="E6410">
        <v>10.205</v>
      </c>
      <c r="F6410">
        <v>7.9859999999999998</v>
      </c>
      <c r="G6410">
        <v>5.492</v>
      </c>
      <c r="H6410">
        <v>101600.47</v>
      </c>
      <c r="I6410">
        <v>9.0999999999999998E-2</v>
      </c>
      <c r="J6410">
        <v>0</v>
      </c>
      <c r="K6410">
        <v>0</v>
      </c>
      <c r="L6410">
        <v>-31.526</v>
      </c>
      <c r="M6410">
        <v>325.15499999999997</v>
      </c>
    </row>
    <row r="6411" spans="1:13" x14ac:dyDescent="0.35">
      <c r="A6411">
        <v>6407</v>
      </c>
      <c r="B6411" t="s">
        <v>2494</v>
      </c>
      <c r="C6411">
        <v>0</v>
      </c>
      <c r="D6411">
        <v>11.804</v>
      </c>
      <c r="E6411">
        <v>9.8049999999999997</v>
      </c>
      <c r="F6411">
        <v>8.02</v>
      </c>
      <c r="G6411">
        <v>4.6189999999999998</v>
      </c>
      <c r="H6411">
        <v>101580.376</v>
      </c>
      <c r="I6411">
        <v>0.08</v>
      </c>
      <c r="J6411">
        <v>0</v>
      </c>
      <c r="K6411">
        <v>0</v>
      </c>
      <c r="L6411">
        <v>-35.468000000000004</v>
      </c>
      <c r="M6411">
        <v>342.54</v>
      </c>
    </row>
    <row r="6412" spans="1:13" x14ac:dyDescent="0.35">
      <c r="A6412">
        <v>6408</v>
      </c>
      <c r="B6412" t="s">
        <v>2493</v>
      </c>
      <c r="C6412">
        <v>0</v>
      </c>
      <c r="D6412">
        <v>11.388999999999999</v>
      </c>
      <c r="E6412">
        <v>9.4030000000000005</v>
      </c>
      <c r="F6412">
        <v>8.2189999999999994</v>
      </c>
      <c r="G6412">
        <v>4.8639999999999999</v>
      </c>
      <c r="H6412">
        <v>101565.356</v>
      </c>
      <c r="I6412">
        <v>0.12</v>
      </c>
      <c r="J6412">
        <v>0</v>
      </c>
      <c r="K6412">
        <v>0</v>
      </c>
      <c r="L6412">
        <v>-36.750999999999998</v>
      </c>
      <c r="M6412">
        <v>30.795999999999999</v>
      </c>
    </row>
    <row r="6413" spans="1:13" x14ac:dyDescent="0.35">
      <c r="A6413">
        <v>6409</v>
      </c>
      <c r="B6413" t="s">
        <v>2492</v>
      </c>
      <c r="C6413">
        <v>0</v>
      </c>
      <c r="D6413">
        <v>11.173</v>
      </c>
      <c r="E6413">
        <v>9.3089999999999993</v>
      </c>
      <c r="F6413">
        <v>8.2159999999999993</v>
      </c>
      <c r="G6413">
        <v>4.782</v>
      </c>
      <c r="H6413">
        <v>101542.609</v>
      </c>
      <c r="I6413">
        <v>0.11</v>
      </c>
      <c r="J6413">
        <v>0</v>
      </c>
      <c r="K6413">
        <v>0</v>
      </c>
      <c r="L6413">
        <v>-35.179000000000002</v>
      </c>
      <c r="M6413">
        <v>19.523</v>
      </c>
    </row>
    <row r="6414" spans="1:13" x14ac:dyDescent="0.35">
      <c r="A6414">
        <v>6410</v>
      </c>
      <c r="B6414" t="s">
        <v>2491</v>
      </c>
      <c r="C6414">
        <v>4.0000000000000001E-3</v>
      </c>
      <c r="D6414">
        <v>11.103</v>
      </c>
      <c r="E6414">
        <v>9.2639999999999993</v>
      </c>
      <c r="F6414">
        <v>8.2729999999999997</v>
      </c>
      <c r="G6414">
        <v>5.1790000000000003</v>
      </c>
      <c r="H6414">
        <v>101520.378</v>
      </c>
      <c r="I6414">
        <v>7.0999999999999994E-2</v>
      </c>
      <c r="J6414">
        <v>0</v>
      </c>
      <c r="K6414">
        <v>0</v>
      </c>
      <c r="L6414">
        <v>-30.994</v>
      </c>
      <c r="M6414">
        <v>36.743000000000002</v>
      </c>
    </row>
    <row r="6415" spans="1:13" x14ac:dyDescent="0.35">
      <c r="A6415">
        <v>6411</v>
      </c>
      <c r="B6415" t="s">
        <v>2490</v>
      </c>
      <c r="C6415">
        <v>0</v>
      </c>
      <c r="D6415">
        <v>11.026</v>
      </c>
      <c r="E6415">
        <v>9.1989999999999998</v>
      </c>
      <c r="F6415">
        <v>8.359</v>
      </c>
      <c r="G6415">
        <v>5.3879999999999999</v>
      </c>
      <c r="H6415">
        <v>101503.81600000001</v>
      </c>
      <c r="I6415">
        <v>0.14099999999999999</v>
      </c>
      <c r="J6415">
        <v>0</v>
      </c>
      <c r="K6415">
        <v>0</v>
      </c>
      <c r="L6415">
        <v>-24.774000000000001</v>
      </c>
      <c r="M6415">
        <v>52.216999999999999</v>
      </c>
    </row>
    <row r="6416" spans="1:13" x14ac:dyDescent="0.35">
      <c r="A6416">
        <v>6412</v>
      </c>
      <c r="B6416" t="s">
        <v>2489</v>
      </c>
      <c r="C6416">
        <v>5.0000000000000001E-3</v>
      </c>
      <c r="D6416">
        <v>10.987</v>
      </c>
      <c r="E6416">
        <v>9.1460000000000008</v>
      </c>
      <c r="F6416">
        <v>8.4030000000000005</v>
      </c>
      <c r="G6416">
        <v>5.008</v>
      </c>
      <c r="H6416">
        <v>101487.882</v>
      </c>
      <c r="I6416">
        <v>0.14799999999999999</v>
      </c>
      <c r="J6416">
        <v>0</v>
      </c>
      <c r="K6416">
        <v>0</v>
      </c>
      <c r="L6416">
        <v>-17.154</v>
      </c>
      <c r="M6416">
        <v>66.078000000000003</v>
      </c>
    </row>
    <row r="6417" spans="1:13" x14ac:dyDescent="0.35">
      <c r="A6417">
        <v>6413</v>
      </c>
      <c r="B6417" t="s">
        <v>2488</v>
      </c>
      <c r="C6417">
        <v>8.9999999999999993E-3</v>
      </c>
      <c r="D6417">
        <v>10.914999999999999</v>
      </c>
      <c r="E6417">
        <v>9.0690000000000008</v>
      </c>
      <c r="F6417">
        <v>8.35</v>
      </c>
      <c r="G6417">
        <v>5.4290000000000003</v>
      </c>
      <c r="H6417">
        <v>101483.553</v>
      </c>
      <c r="I6417">
        <v>0.105</v>
      </c>
      <c r="J6417">
        <v>0</v>
      </c>
      <c r="K6417">
        <v>0</v>
      </c>
      <c r="L6417">
        <v>-8.7050000000000001</v>
      </c>
      <c r="M6417">
        <v>78.789000000000001</v>
      </c>
    </row>
    <row r="6418" spans="1:13" x14ac:dyDescent="0.35">
      <c r="A6418">
        <v>6414</v>
      </c>
      <c r="B6418" t="s">
        <v>2487</v>
      </c>
      <c r="C6418">
        <v>5.9459999999999997</v>
      </c>
      <c r="D6418">
        <v>11.045999999999999</v>
      </c>
      <c r="E6418">
        <v>9.0359999999999996</v>
      </c>
      <c r="F6418">
        <v>8.6419999999999995</v>
      </c>
      <c r="G6418">
        <v>5.4569999999999999</v>
      </c>
      <c r="H6418">
        <v>101494.077</v>
      </c>
      <c r="I6418">
        <v>6.3E-2</v>
      </c>
      <c r="J6418">
        <v>5.44</v>
      </c>
      <c r="K6418">
        <v>0.44900000000000001</v>
      </c>
      <c r="L6418">
        <v>0.16200000000000001</v>
      </c>
      <c r="M6418">
        <v>90.998000000000005</v>
      </c>
    </row>
    <row r="6419" spans="1:13" x14ac:dyDescent="0.35">
      <c r="A6419">
        <v>6415</v>
      </c>
      <c r="B6419" t="s">
        <v>2486</v>
      </c>
      <c r="C6419">
        <v>55.628</v>
      </c>
      <c r="D6419">
        <v>12.03</v>
      </c>
      <c r="E6419">
        <v>9.3569999999999993</v>
      </c>
      <c r="F6419">
        <v>8.8000000000000007</v>
      </c>
      <c r="G6419">
        <v>5.8579999999999997</v>
      </c>
      <c r="H6419">
        <v>101508.958</v>
      </c>
      <c r="I6419">
        <v>2.5999999999999999E-2</v>
      </c>
      <c r="J6419">
        <v>46.128999999999998</v>
      </c>
      <c r="K6419">
        <v>9.6509999999999998</v>
      </c>
      <c r="L6419">
        <v>8.92</v>
      </c>
      <c r="M6419">
        <v>103.13</v>
      </c>
    </row>
    <row r="6420" spans="1:13" x14ac:dyDescent="0.35">
      <c r="A6420">
        <v>6416</v>
      </c>
      <c r="B6420" t="s">
        <v>2485</v>
      </c>
      <c r="C6420">
        <v>144.608</v>
      </c>
      <c r="D6420">
        <v>13.356999999999999</v>
      </c>
      <c r="E6420">
        <v>9.8219999999999992</v>
      </c>
      <c r="F6420">
        <v>8.5619999999999994</v>
      </c>
      <c r="G6420">
        <v>5.194</v>
      </c>
      <c r="H6420">
        <v>101520.785</v>
      </c>
      <c r="I6420">
        <v>3.3000000000000002E-2</v>
      </c>
      <c r="J6420">
        <v>96.784000000000006</v>
      </c>
      <c r="K6420">
        <v>47.625</v>
      </c>
      <c r="L6420">
        <v>17.318000000000001</v>
      </c>
      <c r="M6420">
        <v>115.988</v>
      </c>
    </row>
    <row r="6421" spans="1:13" x14ac:dyDescent="0.35">
      <c r="A6421">
        <v>6417</v>
      </c>
      <c r="B6421" t="s">
        <v>2484</v>
      </c>
      <c r="C6421">
        <v>253.77799999999999</v>
      </c>
      <c r="D6421">
        <v>14.666</v>
      </c>
      <c r="E6421">
        <v>10.292999999999999</v>
      </c>
      <c r="F6421">
        <v>8.2119999999999997</v>
      </c>
      <c r="G6421">
        <v>5.5190000000000001</v>
      </c>
      <c r="H6421">
        <v>101527.15300000001</v>
      </c>
      <c r="I6421">
        <v>1E-3</v>
      </c>
      <c r="J6421">
        <v>136.31899999999999</v>
      </c>
      <c r="K6421">
        <v>115.027</v>
      </c>
      <c r="L6421">
        <v>24.754000000000001</v>
      </c>
      <c r="M6421">
        <v>129.94</v>
      </c>
    </row>
    <row r="6422" spans="1:13" x14ac:dyDescent="0.35">
      <c r="A6422">
        <v>6418</v>
      </c>
      <c r="B6422" t="s">
        <v>2483</v>
      </c>
      <c r="C6422">
        <v>309.20999999999998</v>
      </c>
      <c r="D6422">
        <v>15.467000000000001</v>
      </c>
      <c r="E6422">
        <v>10.688000000000001</v>
      </c>
      <c r="F6422">
        <v>8.1379999999999999</v>
      </c>
      <c r="G6422">
        <v>5.7770000000000001</v>
      </c>
      <c r="H6422">
        <v>101523.727</v>
      </c>
      <c r="I6422">
        <v>4.5999999999999999E-2</v>
      </c>
      <c r="J6422">
        <v>180.72499999999999</v>
      </c>
      <c r="K6422">
        <v>123.871</v>
      </c>
      <c r="L6422">
        <v>30.731999999999999</v>
      </c>
      <c r="M6422">
        <v>145.541</v>
      </c>
    </row>
    <row r="6423" spans="1:13" x14ac:dyDescent="0.35">
      <c r="A6423">
        <v>6419</v>
      </c>
      <c r="B6423" t="s">
        <v>2482</v>
      </c>
      <c r="C6423">
        <v>342.14800000000002</v>
      </c>
      <c r="D6423">
        <v>16.18</v>
      </c>
      <c r="E6423">
        <v>10.768000000000001</v>
      </c>
      <c r="F6423">
        <v>8.1240000000000006</v>
      </c>
      <c r="G6423">
        <v>5.4050000000000002</v>
      </c>
      <c r="H6423">
        <v>101523.004</v>
      </c>
      <c r="I6423">
        <v>3.5999999999999997E-2</v>
      </c>
      <c r="J6423">
        <v>205.70699999999999</v>
      </c>
      <c r="K6423">
        <v>130.477</v>
      </c>
      <c r="L6423">
        <v>34.598999999999997</v>
      </c>
      <c r="M6423">
        <v>162.78399999999999</v>
      </c>
    </row>
    <row r="6424" spans="1:13" x14ac:dyDescent="0.35">
      <c r="A6424">
        <v>6420</v>
      </c>
      <c r="B6424" t="s">
        <v>2481</v>
      </c>
      <c r="C6424">
        <v>350.95800000000003</v>
      </c>
      <c r="D6424">
        <v>16.526</v>
      </c>
      <c r="E6424">
        <v>11.08</v>
      </c>
      <c r="F6424">
        <v>8.0250000000000004</v>
      </c>
      <c r="G6424">
        <v>5.585</v>
      </c>
      <c r="H6424">
        <v>101503.74</v>
      </c>
      <c r="I6424">
        <v>0.221</v>
      </c>
      <c r="J6424">
        <v>202.25200000000001</v>
      </c>
      <c r="K6424">
        <v>141.375</v>
      </c>
      <c r="L6424">
        <v>35.832000000000001</v>
      </c>
      <c r="M6424">
        <v>181.108</v>
      </c>
    </row>
    <row r="6425" spans="1:13" x14ac:dyDescent="0.35">
      <c r="A6425">
        <v>6421</v>
      </c>
      <c r="B6425" t="s">
        <v>2480</v>
      </c>
      <c r="C6425">
        <v>337.30200000000002</v>
      </c>
      <c r="D6425">
        <v>16.754999999999999</v>
      </c>
      <c r="E6425">
        <v>11.398</v>
      </c>
      <c r="F6425">
        <v>8.1539999999999999</v>
      </c>
      <c r="G6425">
        <v>5.6859999999999999</v>
      </c>
      <c r="H6425">
        <v>101483.143</v>
      </c>
      <c r="I6425">
        <v>0.23499999999999999</v>
      </c>
      <c r="J6425">
        <v>181.65799999999999</v>
      </c>
      <c r="K6425">
        <v>147.71299999999999</v>
      </c>
      <c r="L6425">
        <v>34.232999999999997</v>
      </c>
      <c r="M6425">
        <v>199.34700000000001</v>
      </c>
    </row>
    <row r="6426" spans="1:13" x14ac:dyDescent="0.35">
      <c r="A6426">
        <v>6422</v>
      </c>
      <c r="B6426" t="s">
        <v>2479</v>
      </c>
      <c r="C6426">
        <v>289.92200000000003</v>
      </c>
      <c r="D6426">
        <v>16.850999999999999</v>
      </c>
      <c r="E6426">
        <v>11.682</v>
      </c>
      <c r="F6426">
        <v>7.9509999999999996</v>
      </c>
      <c r="G6426">
        <v>5.7610000000000001</v>
      </c>
      <c r="H6426">
        <v>101463.973</v>
      </c>
      <c r="I6426">
        <v>4.5999999999999999E-2</v>
      </c>
      <c r="J6426">
        <v>160.935</v>
      </c>
      <c r="K6426">
        <v>123.163</v>
      </c>
      <c r="L6426">
        <v>30.053000000000001</v>
      </c>
      <c r="M6426">
        <v>216.38900000000001</v>
      </c>
    </row>
    <row r="6427" spans="1:13" x14ac:dyDescent="0.35">
      <c r="A6427">
        <v>6423</v>
      </c>
      <c r="B6427" t="s">
        <v>2478</v>
      </c>
      <c r="C6427">
        <v>230.45099999999999</v>
      </c>
      <c r="D6427">
        <v>16.7</v>
      </c>
      <c r="E6427">
        <v>11.840999999999999</v>
      </c>
      <c r="F6427">
        <v>7.6079999999999997</v>
      </c>
      <c r="G6427">
        <v>5.4189999999999996</v>
      </c>
      <c r="H6427">
        <v>101450.012</v>
      </c>
      <c r="I6427">
        <v>6.6000000000000003E-2</v>
      </c>
      <c r="J6427">
        <v>131.226</v>
      </c>
      <c r="K6427">
        <v>96.51</v>
      </c>
      <c r="L6427">
        <v>23.850999999999999</v>
      </c>
      <c r="M6427">
        <v>231.73599999999999</v>
      </c>
    </row>
    <row r="6428" spans="1:13" x14ac:dyDescent="0.35">
      <c r="A6428">
        <v>6424</v>
      </c>
      <c r="B6428" t="s">
        <v>2477</v>
      </c>
      <c r="C6428">
        <v>134.26499999999999</v>
      </c>
      <c r="D6428">
        <v>16.2</v>
      </c>
      <c r="E6428">
        <v>11.967000000000001</v>
      </c>
      <c r="F6428">
        <v>7.4779999999999998</v>
      </c>
      <c r="G6428">
        <v>5.7279999999999998</v>
      </c>
      <c r="H6428">
        <v>101449.413</v>
      </c>
      <c r="I6428">
        <v>0.17499999999999999</v>
      </c>
      <c r="J6428">
        <v>83.924999999999997</v>
      </c>
      <c r="K6428">
        <v>47.683</v>
      </c>
      <c r="L6428">
        <v>16.242999999999999</v>
      </c>
      <c r="M6428">
        <v>245.52099999999999</v>
      </c>
    </row>
    <row r="6429" spans="1:13" x14ac:dyDescent="0.35">
      <c r="A6429">
        <v>6425</v>
      </c>
      <c r="B6429" t="s">
        <v>2476</v>
      </c>
      <c r="C6429">
        <v>61.576000000000001</v>
      </c>
      <c r="D6429">
        <v>15.016</v>
      </c>
      <c r="E6429">
        <v>12.048</v>
      </c>
      <c r="F6429">
        <v>7.5149999999999997</v>
      </c>
      <c r="G6429">
        <v>5.0599999999999996</v>
      </c>
      <c r="H6429">
        <v>101470.38400000001</v>
      </c>
      <c r="I6429">
        <v>0.03</v>
      </c>
      <c r="J6429">
        <v>44.195</v>
      </c>
      <c r="K6429">
        <v>16.594999999999999</v>
      </c>
      <c r="L6429">
        <v>7.7809999999999997</v>
      </c>
      <c r="M6429">
        <v>258.20400000000001</v>
      </c>
    </row>
    <row r="6430" spans="1:13" x14ac:dyDescent="0.35">
      <c r="A6430">
        <v>6426</v>
      </c>
      <c r="B6430" t="s">
        <v>2475</v>
      </c>
      <c r="C6430">
        <v>5.6</v>
      </c>
      <c r="D6430">
        <v>13.509</v>
      </c>
      <c r="E6430">
        <v>12.125</v>
      </c>
      <c r="F6430">
        <v>7.5540000000000003</v>
      </c>
      <c r="G6430">
        <v>4.9130000000000003</v>
      </c>
      <c r="H6430">
        <v>101499.87699999999</v>
      </c>
      <c r="I6430">
        <v>4.8000000000000001E-2</v>
      </c>
      <c r="J6430">
        <v>5.1440000000000001</v>
      </c>
      <c r="K6430">
        <v>0.27300000000000002</v>
      </c>
      <c r="L6430">
        <v>-1.077</v>
      </c>
      <c r="M6430">
        <v>270.34899999999999</v>
      </c>
    </row>
    <row r="6431" spans="1:13" x14ac:dyDescent="0.35">
      <c r="A6431">
        <v>6427</v>
      </c>
      <c r="B6431" t="s">
        <v>2474</v>
      </c>
      <c r="C6431">
        <v>0</v>
      </c>
      <c r="D6431">
        <v>12.638</v>
      </c>
      <c r="E6431">
        <v>11.513999999999999</v>
      </c>
      <c r="F6431">
        <v>7.3769999999999998</v>
      </c>
      <c r="G6431">
        <v>4.6529999999999996</v>
      </c>
      <c r="H6431">
        <v>101529.46799999999</v>
      </c>
      <c r="I6431">
        <v>0.38600000000000001</v>
      </c>
      <c r="J6431">
        <v>0</v>
      </c>
      <c r="K6431">
        <v>0</v>
      </c>
      <c r="L6431">
        <v>-9.923</v>
      </c>
      <c r="M6431">
        <v>282.53699999999998</v>
      </c>
    </row>
    <row r="6432" spans="1:13" x14ac:dyDescent="0.35">
      <c r="A6432">
        <v>6428</v>
      </c>
      <c r="B6432" t="s">
        <v>2473</v>
      </c>
      <c r="C6432">
        <v>0</v>
      </c>
      <c r="D6432">
        <v>12.234999999999999</v>
      </c>
      <c r="E6432">
        <v>10.986000000000001</v>
      </c>
      <c r="F6432">
        <v>7.2779999999999996</v>
      </c>
      <c r="G6432">
        <v>5.0380000000000003</v>
      </c>
      <c r="H6432">
        <v>101543.613</v>
      </c>
      <c r="I6432">
        <v>7.4999999999999997E-2</v>
      </c>
      <c r="J6432">
        <v>0</v>
      </c>
      <c r="K6432">
        <v>0</v>
      </c>
      <c r="L6432">
        <v>-18.344000000000001</v>
      </c>
      <c r="M6432">
        <v>295.358</v>
      </c>
    </row>
    <row r="6433" spans="1:13" x14ac:dyDescent="0.35">
      <c r="A6433">
        <v>6429</v>
      </c>
      <c r="B6433" t="s">
        <v>2472</v>
      </c>
      <c r="C6433">
        <v>0</v>
      </c>
      <c r="D6433">
        <v>12.026</v>
      </c>
      <c r="E6433">
        <v>10.518000000000001</v>
      </c>
      <c r="F6433">
        <v>7.2249999999999996</v>
      </c>
      <c r="G6433">
        <v>5.22</v>
      </c>
      <c r="H6433">
        <v>101548.863</v>
      </c>
      <c r="I6433">
        <v>5.6000000000000001E-2</v>
      </c>
      <c r="J6433">
        <v>0</v>
      </c>
      <c r="K6433">
        <v>0</v>
      </c>
      <c r="L6433">
        <v>-25.870999999999999</v>
      </c>
      <c r="M6433">
        <v>309.38900000000001</v>
      </c>
    </row>
    <row r="6434" spans="1:13" x14ac:dyDescent="0.35">
      <c r="A6434">
        <v>6430</v>
      </c>
      <c r="B6434" t="s">
        <v>2471</v>
      </c>
      <c r="C6434">
        <v>0</v>
      </c>
      <c r="D6434">
        <v>11.750999999999999</v>
      </c>
      <c r="E6434">
        <v>10.050000000000001</v>
      </c>
      <c r="F6434">
        <v>7.2430000000000003</v>
      </c>
      <c r="G6434">
        <v>5.5019999999999998</v>
      </c>
      <c r="H6434">
        <v>101550.519</v>
      </c>
      <c r="I6434">
        <v>8.6999999999999994E-2</v>
      </c>
      <c r="J6434">
        <v>0</v>
      </c>
      <c r="K6434">
        <v>0</v>
      </c>
      <c r="L6434">
        <v>-31.928999999999998</v>
      </c>
      <c r="M6434">
        <v>325.09300000000002</v>
      </c>
    </row>
    <row r="6435" spans="1:13" x14ac:dyDescent="0.35">
      <c r="A6435">
        <v>6431</v>
      </c>
      <c r="B6435" t="s">
        <v>2470</v>
      </c>
      <c r="C6435">
        <v>0</v>
      </c>
      <c r="D6435">
        <v>11.382</v>
      </c>
      <c r="E6435">
        <v>9.5459999999999994</v>
      </c>
      <c r="F6435">
        <v>7.2519999999999998</v>
      </c>
      <c r="G6435">
        <v>5.5529999999999999</v>
      </c>
      <c r="H6435">
        <v>101540.427</v>
      </c>
      <c r="I6435">
        <v>0.11899999999999999</v>
      </c>
      <c r="J6435">
        <v>0</v>
      </c>
      <c r="K6435">
        <v>0</v>
      </c>
      <c r="L6435">
        <v>-35.869999999999997</v>
      </c>
      <c r="M6435">
        <v>342.55900000000003</v>
      </c>
    </row>
    <row r="6436" spans="1:13" x14ac:dyDescent="0.35">
      <c r="A6436">
        <v>6432</v>
      </c>
      <c r="B6436" t="s">
        <v>2469</v>
      </c>
      <c r="C6436">
        <v>0</v>
      </c>
      <c r="D6436">
        <v>11.315</v>
      </c>
      <c r="E6436">
        <v>9.0809999999999995</v>
      </c>
      <c r="F6436">
        <v>7.4039999999999999</v>
      </c>
      <c r="G6436">
        <v>5.2759999999999998</v>
      </c>
      <c r="H6436">
        <v>101534.66499999999</v>
      </c>
      <c r="I6436">
        <v>6.0999999999999999E-2</v>
      </c>
      <c r="J6436">
        <v>0</v>
      </c>
      <c r="K6436">
        <v>0</v>
      </c>
      <c r="L6436">
        <v>-37.149000000000001</v>
      </c>
      <c r="M6436">
        <v>26.065999999999999</v>
      </c>
    </row>
    <row r="6437" spans="1:13" x14ac:dyDescent="0.35">
      <c r="A6437">
        <v>6433</v>
      </c>
      <c r="B6437" t="s">
        <v>2468</v>
      </c>
      <c r="C6437">
        <v>0</v>
      </c>
      <c r="D6437">
        <v>11.22</v>
      </c>
      <c r="E6437">
        <v>8.9649999999999999</v>
      </c>
      <c r="F6437">
        <v>7.407</v>
      </c>
      <c r="G6437">
        <v>4.9619999999999997</v>
      </c>
      <c r="H6437">
        <v>101525.588</v>
      </c>
      <c r="I6437">
        <v>3.5000000000000003E-2</v>
      </c>
      <c r="J6437">
        <v>0</v>
      </c>
      <c r="K6437">
        <v>0</v>
      </c>
      <c r="L6437">
        <v>-35.549999999999997</v>
      </c>
      <c r="M6437">
        <v>19.725000000000001</v>
      </c>
    </row>
    <row r="6438" spans="1:13" x14ac:dyDescent="0.35">
      <c r="A6438">
        <v>6434</v>
      </c>
      <c r="B6438" t="s">
        <v>2467</v>
      </c>
      <c r="C6438">
        <v>0</v>
      </c>
      <c r="D6438">
        <v>10.807</v>
      </c>
      <c r="E6438">
        <v>8.8290000000000006</v>
      </c>
      <c r="F6438">
        <v>7.2039999999999997</v>
      </c>
      <c r="G6438">
        <v>4.71</v>
      </c>
      <c r="H6438">
        <v>101515.171</v>
      </c>
      <c r="I6438">
        <v>0.19800000000000001</v>
      </c>
      <c r="J6438">
        <v>0</v>
      </c>
      <c r="K6438">
        <v>0</v>
      </c>
      <c r="L6438">
        <v>-31.332999999999998</v>
      </c>
      <c r="M6438">
        <v>37.006</v>
      </c>
    </row>
    <row r="6439" spans="1:13" x14ac:dyDescent="0.35">
      <c r="A6439">
        <v>6435</v>
      </c>
      <c r="B6439" t="s">
        <v>2466</v>
      </c>
      <c r="C6439">
        <v>2E-3</v>
      </c>
      <c r="D6439">
        <v>10.749000000000001</v>
      </c>
      <c r="E6439">
        <v>8.7040000000000006</v>
      </c>
      <c r="F6439">
        <v>7.0510000000000002</v>
      </c>
      <c r="G6439">
        <v>5.2910000000000004</v>
      </c>
      <c r="H6439">
        <v>101504.666</v>
      </c>
      <c r="I6439">
        <v>6.3E-2</v>
      </c>
      <c r="J6439">
        <v>0</v>
      </c>
      <c r="K6439">
        <v>0</v>
      </c>
      <c r="L6439">
        <v>-25.082000000000001</v>
      </c>
      <c r="M6439">
        <v>52.506999999999998</v>
      </c>
    </row>
    <row r="6440" spans="1:13" x14ac:dyDescent="0.35">
      <c r="A6440">
        <v>6436</v>
      </c>
      <c r="B6440" t="s">
        <v>2465</v>
      </c>
      <c r="C6440">
        <v>1.0999999999999999E-2</v>
      </c>
      <c r="D6440">
        <v>10.489000000000001</v>
      </c>
      <c r="E6440">
        <v>8.5809999999999995</v>
      </c>
      <c r="F6440">
        <v>6.7409999999999997</v>
      </c>
      <c r="G6440">
        <v>5.0460000000000003</v>
      </c>
      <c r="H6440">
        <v>101504.944</v>
      </c>
      <c r="I6440">
        <v>0.05</v>
      </c>
      <c r="J6440">
        <v>0</v>
      </c>
      <c r="K6440">
        <v>0</v>
      </c>
      <c r="L6440">
        <v>-17.437000000000001</v>
      </c>
      <c r="M6440">
        <v>66.38</v>
      </c>
    </row>
    <row r="6441" spans="1:13" x14ac:dyDescent="0.35">
      <c r="A6441">
        <v>6437</v>
      </c>
      <c r="B6441" t="s">
        <v>2464</v>
      </c>
      <c r="C6441">
        <v>1.2E-2</v>
      </c>
      <c r="D6441">
        <v>10.231999999999999</v>
      </c>
      <c r="E6441">
        <v>8.4499999999999993</v>
      </c>
      <c r="F6441">
        <v>6.7439999999999998</v>
      </c>
      <c r="G6441">
        <v>5.069</v>
      </c>
      <c r="H6441">
        <v>101506.05100000001</v>
      </c>
      <c r="I6441">
        <v>0.19400000000000001</v>
      </c>
      <c r="J6441">
        <v>0</v>
      </c>
      <c r="K6441">
        <v>0</v>
      </c>
      <c r="L6441">
        <v>-8.9610000000000003</v>
      </c>
      <c r="M6441">
        <v>79.111000000000004</v>
      </c>
    </row>
    <row r="6442" spans="1:13" x14ac:dyDescent="0.35">
      <c r="A6442">
        <v>6438</v>
      </c>
      <c r="B6442" t="s">
        <v>2463</v>
      </c>
      <c r="C6442">
        <v>5.8170000000000002</v>
      </c>
      <c r="D6442">
        <v>10.426</v>
      </c>
      <c r="E6442">
        <v>8.31</v>
      </c>
      <c r="F6442">
        <v>6.7160000000000002</v>
      </c>
      <c r="G6442">
        <v>5.0229999999999997</v>
      </c>
      <c r="H6442">
        <v>101525.13400000001</v>
      </c>
      <c r="I6442">
        <v>0.09</v>
      </c>
      <c r="J6442">
        <v>5.0469999999999997</v>
      </c>
      <c r="K6442">
        <v>0.874</v>
      </c>
      <c r="L6442">
        <v>-0.11600000000000001</v>
      </c>
      <c r="M6442">
        <v>91.281999999999996</v>
      </c>
    </row>
    <row r="6443" spans="1:13" x14ac:dyDescent="0.35">
      <c r="A6443">
        <v>6439</v>
      </c>
      <c r="B6443" t="s">
        <v>2462</v>
      </c>
      <c r="C6443">
        <v>58.798999999999999</v>
      </c>
      <c r="D6443">
        <v>11.525</v>
      </c>
      <c r="E6443">
        <v>8.6039999999999992</v>
      </c>
      <c r="F6443">
        <v>6.5049999999999999</v>
      </c>
      <c r="G6443">
        <v>4.8849999999999998</v>
      </c>
      <c r="H6443">
        <v>101551.772</v>
      </c>
      <c r="I6443">
        <v>4.8000000000000001E-2</v>
      </c>
      <c r="J6443">
        <v>46.661000000000001</v>
      </c>
      <c r="K6443">
        <v>13.401</v>
      </c>
      <c r="L6443">
        <v>8.6859999999999999</v>
      </c>
      <c r="M6443">
        <v>103.48</v>
      </c>
    </row>
    <row r="6444" spans="1:13" x14ac:dyDescent="0.35">
      <c r="A6444">
        <v>6440</v>
      </c>
      <c r="B6444" t="s">
        <v>2461</v>
      </c>
      <c r="C6444">
        <v>143.85900000000001</v>
      </c>
      <c r="D6444">
        <v>12.523999999999999</v>
      </c>
      <c r="E6444">
        <v>8.8109999999999999</v>
      </c>
      <c r="F6444">
        <v>6.3330000000000002</v>
      </c>
      <c r="G6444">
        <v>4.952</v>
      </c>
      <c r="H6444">
        <v>98398.857000000004</v>
      </c>
      <c r="I6444">
        <v>1.7000000000000001E-2</v>
      </c>
      <c r="J6444">
        <v>93.102000000000004</v>
      </c>
      <c r="K6444">
        <v>54.115000000000002</v>
      </c>
      <c r="L6444">
        <v>16.5</v>
      </c>
      <c r="M6444">
        <v>112.649</v>
      </c>
    </row>
    <row r="6445" spans="1:13" x14ac:dyDescent="0.35">
      <c r="A6445">
        <v>6441</v>
      </c>
      <c r="B6445" t="s">
        <v>2460</v>
      </c>
      <c r="C6445">
        <v>234.761</v>
      </c>
      <c r="D6445">
        <v>14.363</v>
      </c>
      <c r="E6445">
        <v>9.7539999999999996</v>
      </c>
      <c r="F6445">
        <v>6.3659999999999997</v>
      </c>
      <c r="G6445">
        <v>5.4059999999999997</v>
      </c>
      <c r="H6445">
        <v>101548.602</v>
      </c>
      <c r="I6445">
        <v>9.5000000000000001E-2</v>
      </c>
      <c r="J6445">
        <v>131.804</v>
      </c>
      <c r="K6445">
        <v>108.223</v>
      </c>
      <c r="L6445">
        <v>24.477</v>
      </c>
      <c r="M6445">
        <v>130.28700000000001</v>
      </c>
    </row>
    <row r="6446" spans="1:13" x14ac:dyDescent="0.35">
      <c r="A6446">
        <v>6442</v>
      </c>
      <c r="B6446" t="s">
        <v>2459</v>
      </c>
      <c r="C6446">
        <v>305.66899999999998</v>
      </c>
      <c r="D6446">
        <v>15.28</v>
      </c>
      <c r="E6446">
        <v>10.113</v>
      </c>
      <c r="F6446">
        <v>6.2350000000000003</v>
      </c>
      <c r="G6446">
        <v>5.3760000000000003</v>
      </c>
      <c r="H6446">
        <v>101549.67200000001</v>
      </c>
      <c r="I6446">
        <v>0.11899999999999999</v>
      </c>
      <c r="J6446">
        <v>153.56200000000001</v>
      </c>
      <c r="K6446">
        <v>158.78</v>
      </c>
      <c r="L6446">
        <v>30.393999999999998</v>
      </c>
      <c r="M6446">
        <v>145.78700000000001</v>
      </c>
    </row>
    <row r="6447" spans="1:13" x14ac:dyDescent="0.35">
      <c r="A6447">
        <v>6443</v>
      </c>
      <c r="B6447" t="s">
        <v>2458</v>
      </c>
      <c r="C6447">
        <v>324.92</v>
      </c>
      <c r="D6447">
        <v>15.898</v>
      </c>
      <c r="E6447">
        <v>10.458</v>
      </c>
      <c r="F6447">
        <v>6.2549999999999999</v>
      </c>
      <c r="G6447">
        <v>6.2060000000000004</v>
      </c>
      <c r="H6447">
        <v>101532.61900000001</v>
      </c>
      <c r="I6447">
        <v>8.7999999999999995E-2</v>
      </c>
      <c r="J6447">
        <v>191.21799999999999</v>
      </c>
      <c r="K6447">
        <v>140.935</v>
      </c>
      <c r="L6447">
        <v>34.228999999999999</v>
      </c>
      <c r="M6447">
        <v>162.97</v>
      </c>
    </row>
    <row r="6448" spans="1:13" x14ac:dyDescent="0.35">
      <c r="A6448">
        <v>6444</v>
      </c>
      <c r="B6448" t="s">
        <v>2457</v>
      </c>
      <c r="C6448">
        <v>340.08699999999999</v>
      </c>
      <c r="D6448">
        <v>16.484999999999999</v>
      </c>
      <c r="E6448">
        <v>10.736000000000001</v>
      </c>
      <c r="F6448">
        <v>6.0759999999999996</v>
      </c>
      <c r="G6448">
        <v>5.3440000000000003</v>
      </c>
      <c r="H6448">
        <v>101520.386</v>
      </c>
      <c r="I6448">
        <v>7.1999999999999995E-2</v>
      </c>
      <c r="J6448">
        <v>198.001</v>
      </c>
      <c r="K6448">
        <v>148.56700000000001</v>
      </c>
      <c r="L6448">
        <v>35.441000000000003</v>
      </c>
      <c r="M6448">
        <v>181.208</v>
      </c>
    </row>
    <row r="6449" spans="1:13" x14ac:dyDescent="0.35">
      <c r="A6449">
        <v>6445</v>
      </c>
      <c r="B6449" t="s">
        <v>2456</v>
      </c>
      <c r="C6449">
        <v>351.79399999999998</v>
      </c>
      <c r="D6449">
        <v>16.876000000000001</v>
      </c>
      <c r="E6449">
        <v>11.137</v>
      </c>
      <c r="F6449">
        <v>5.7839999999999998</v>
      </c>
      <c r="G6449">
        <v>5.5049999999999999</v>
      </c>
      <c r="H6449">
        <v>101498.152</v>
      </c>
      <c r="I6449">
        <v>8.1000000000000003E-2</v>
      </c>
      <c r="J6449">
        <v>190.92099999999999</v>
      </c>
      <c r="K6449">
        <v>166.375</v>
      </c>
      <c r="L6449">
        <v>33.832999999999998</v>
      </c>
      <c r="M6449">
        <v>199.35499999999999</v>
      </c>
    </row>
    <row r="6450" spans="1:13" x14ac:dyDescent="0.35">
      <c r="A6450">
        <v>6446</v>
      </c>
      <c r="B6450" t="s">
        <v>2455</v>
      </c>
      <c r="C6450">
        <v>282.44400000000002</v>
      </c>
      <c r="D6450">
        <v>16.867000000000001</v>
      </c>
      <c r="E6450">
        <v>11.624000000000001</v>
      </c>
      <c r="F6450">
        <v>5.8949999999999996</v>
      </c>
      <c r="G6450">
        <v>5.0949999999999998</v>
      </c>
      <c r="H6450">
        <v>101501.819</v>
      </c>
      <c r="I6450">
        <v>8.1000000000000003E-2</v>
      </c>
      <c r="J6450">
        <v>155.941</v>
      </c>
      <c r="K6450">
        <v>132.93199999999999</v>
      </c>
      <c r="L6450">
        <v>29.654</v>
      </c>
      <c r="M6450">
        <v>216.31899999999999</v>
      </c>
    </row>
    <row r="6451" spans="1:13" x14ac:dyDescent="0.35">
      <c r="A6451">
        <v>6447</v>
      </c>
      <c r="B6451" t="s">
        <v>2454</v>
      </c>
      <c r="C6451">
        <v>224.46899999999999</v>
      </c>
      <c r="D6451">
        <v>16.690999999999999</v>
      </c>
      <c r="E6451">
        <v>11.731999999999999</v>
      </c>
      <c r="F6451">
        <v>5.8520000000000003</v>
      </c>
      <c r="G6451">
        <v>5.2460000000000004</v>
      </c>
      <c r="H6451">
        <v>101470.459</v>
      </c>
      <c r="I6451">
        <v>0.16600000000000001</v>
      </c>
      <c r="J6451">
        <v>120.06</v>
      </c>
      <c r="K6451">
        <v>106.129</v>
      </c>
      <c r="L6451">
        <v>23.452000000000002</v>
      </c>
      <c r="M6451">
        <v>231.649</v>
      </c>
    </row>
    <row r="6452" spans="1:13" x14ac:dyDescent="0.35">
      <c r="A6452">
        <v>6448</v>
      </c>
      <c r="B6452" t="s">
        <v>2453</v>
      </c>
      <c r="C6452">
        <v>131.63300000000001</v>
      </c>
      <c r="D6452">
        <v>16.088000000000001</v>
      </c>
      <c r="E6452">
        <v>11.962</v>
      </c>
      <c r="F6452">
        <v>6.0529999999999999</v>
      </c>
      <c r="G6452">
        <v>5.2930000000000001</v>
      </c>
      <c r="H6452">
        <v>101468.72</v>
      </c>
      <c r="I6452">
        <v>0.13700000000000001</v>
      </c>
      <c r="J6452">
        <v>86.093000000000004</v>
      </c>
      <c r="K6452">
        <v>45.110999999999997</v>
      </c>
      <c r="L6452">
        <v>15.896000000000001</v>
      </c>
      <c r="M6452">
        <v>245.33799999999999</v>
      </c>
    </row>
    <row r="6453" spans="1:13" x14ac:dyDescent="0.35">
      <c r="A6453">
        <v>6449</v>
      </c>
      <c r="B6453" t="s">
        <v>2452</v>
      </c>
      <c r="C6453">
        <v>51.326000000000001</v>
      </c>
      <c r="D6453">
        <v>14.951000000000001</v>
      </c>
      <c r="E6453">
        <v>12.102</v>
      </c>
      <c r="F6453">
        <v>5.7480000000000002</v>
      </c>
      <c r="G6453">
        <v>5.6520000000000001</v>
      </c>
      <c r="H6453">
        <v>101419.606</v>
      </c>
      <c r="I6453">
        <v>0.19700000000000001</v>
      </c>
      <c r="J6453">
        <v>37.454000000000001</v>
      </c>
      <c r="K6453">
        <v>13.872</v>
      </c>
      <c r="L6453">
        <v>7.3659999999999997</v>
      </c>
      <c r="M6453">
        <v>258.12700000000001</v>
      </c>
    </row>
    <row r="6454" spans="1:13" x14ac:dyDescent="0.35">
      <c r="A6454">
        <v>6450</v>
      </c>
      <c r="B6454" t="s">
        <v>2451</v>
      </c>
      <c r="C6454">
        <v>4.6280000000000001</v>
      </c>
      <c r="D6454">
        <v>13.452999999999999</v>
      </c>
      <c r="E6454">
        <v>12.102</v>
      </c>
      <c r="F6454">
        <v>5.86</v>
      </c>
      <c r="G6454">
        <v>4.8579999999999997</v>
      </c>
      <c r="H6454">
        <v>101492.406</v>
      </c>
      <c r="I6454">
        <v>0.16900000000000001</v>
      </c>
      <c r="J6454">
        <v>4.2489999999999997</v>
      </c>
      <c r="K6454">
        <v>0.25</v>
      </c>
      <c r="L6454">
        <v>-1.42</v>
      </c>
      <c r="M6454">
        <v>270.16300000000001</v>
      </c>
    </row>
    <row r="6455" spans="1:13" x14ac:dyDescent="0.35">
      <c r="A6455">
        <v>6451</v>
      </c>
      <c r="B6455" t="s">
        <v>2450</v>
      </c>
      <c r="C6455">
        <v>0</v>
      </c>
      <c r="D6455">
        <v>12.493</v>
      </c>
      <c r="E6455">
        <v>11.403</v>
      </c>
      <c r="F6455">
        <v>6.0389999999999997</v>
      </c>
      <c r="G6455">
        <v>5.0739999999999998</v>
      </c>
      <c r="H6455">
        <v>101548.102</v>
      </c>
      <c r="I6455">
        <v>0.152</v>
      </c>
      <c r="J6455">
        <v>0</v>
      </c>
      <c r="K6455">
        <v>0</v>
      </c>
      <c r="L6455">
        <v>-10.337999999999999</v>
      </c>
      <c r="M6455">
        <v>282.44600000000003</v>
      </c>
    </row>
    <row r="6456" spans="1:13" x14ac:dyDescent="0.35">
      <c r="A6456">
        <v>6452</v>
      </c>
      <c r="B6456" t="s">
        <v>2449</v>
      </c>
      <c r="C6456">
        <v>0</v>
      </c>
      <c r="D6456">
        <v>12.281000000000001</v>
      </c>
      <c r="E6456">
        <v>11.127000000000001</v>
      </c>
      <c r="F6456">
        <v>5.9980000000000002</v>
      </c>
      <c r="G6456">
        <v>5.0880000000000001</v>
      </c>
      <c r="H6456">
        <v>101487.61500000001</v>
      </c>
      <c r="I6456">
        <v>9.0999999999999998E-2</v>
      </c>
      <c r="J6456">
        <v>0</v>
      </c>
      <c r="K6456">
        <v>0</v>
      </c>
      <c r="L6456">
        <v>-18.687999999999999</v>
      </c>
      <c r="M6456">
        <v>295.18</v>
      </c>
    </row>
    <row r="6457" spans="1:13" x14ac:dyDescent="0.35">
      <c r="A6457">
        <v>6453</v>
      </c>
      <c r="B6457" t="s">
        <v>2448</v>
      </c>
      <c r="C6457">
        <v>0</v>
      </c>
      <c r="D6457">
        <v>11.93</v>
      </c>
      <c r="E6457">
        <v>10.654999999999999</v>
      </c>
      <c r="F6457">
        <v>5.8559999999999999</v>
      </c>
      <c r="G6457">
        <v>5.31</v>
      </c>
      <c r="H6457">
        <v>101484.08199999999</v>
      </c>
      <c r="I6457">
        <v>7.0000000000000007E-2</v>
      </c>
      <c r="J6457">
        <v>0</v>
      </c>
      <c r="K6457">
        <v>0</v>
      </c>
      <c r="L6457">
        <v>-26.28</v>
      </c>
      <c r="M6457">
        <v>309.35599999999999</v>
      </c>
    </row>
    <row r="6458" spans="1:13" x14ac:dyDescent="0.35">
      <c r="A6458">
        <v>6454</v>
      </c>
      <c r="B6458" t="s">
        <v>2447</v>
      </c>
      <c r="C6458">
        <v>0</v>
      </c>
      <c r="D6458">
        <v>11.707000000000001</v>
      </c>
      <c r="E6458">
        <v>10.220000000000001</v>
      </c>
      <c r="F6458">
        <v>5.9749999999999996</v>
      </c>
      <c r="G6458">
        <v>5.3090000000000002</v>
      </c>
      <c r="H6458">
        <v>101481.535</v>
      </c>
      <c r="I6458">
        <v>4.8000000000000001E-2</v>
      </c>
      <c r="J6458">
        <v>0</v>
      </c>
      <c r="K6458">
        <v>0</v>
      </c>
      <c r="L6458">
        <v>-32.29</v>
      </c>
      <c r="M6458">
        <v>324.976</v>
      </c>
    </row>
    <row r="6459" spans="1:13" x14ac:dyDescent="0.35">
      <c r="A6459">
        <v>6455</v>
      </c>
      <c r="B6459" t="s">
        <v>2446</v>
      </c>
      <c r="C6459">
        <v>0</v>
      </c>
      <c r="D6459">
        <v>11.625999999999999</v>
      </c>
      <c r="E6459">
        <v>9.84</v>
      </c>
      <c r="F6459">
        <v>6.0419999999999998</v>
      </c>
      <c r="G6459">
        <v>5.5110000000000001</v>
      </c>
      <c r="H6459">
        <v>101469.91</v>
      </c>
      <c r="I6459">
        <v>0.13100000000000001</v>
      </c>
      <c r="J6459">
        <v>0</v>
      </c>
      <c r="K6459">
        <v>0</v>
      </c>
      <c r="L6459">
        <v>-36.253</v>
      </c>
      <c r="M6459">
        <v>342.55399999999997</v>
      </c>
    </row>
    <row r="6460" spans="1:13" x14ac:dyDescent="0.35">
      <c r="A6460">
        <v>6456</v>
      </c>
      <c r="B6460" t="s">
        <v>2445</v>
      </c>
      <c r="C6460">
        <v>0</v>
      </c>
      <c r="D6460">
        <v>11.371</v>
      </c>
      <c r="E6460">
        <v>9.423</v>
      </c>
      <c r="F6460">
        <v>5.94</v>
      </c>
      <c r="G6460">
        <v>5.3680000000000003</v>
      </c>
      <c r="H6460">
        <v>101459.393</v>
      </c>
      <c r="I6460">
        <v>7.0999999999999994E-2</v>
      </c>
      <c r="J6460">
        <v>0</v>
      </c>
      <c r="K6460">
        <v>0</v>
      </c>
      <c r="L6460">
        <v>-37.523000000000003</v>
      </c>
      <c r="M6460">
        <v>34.021000000000001</v>
      </c>
    </row>
    <row r="6461" spans="1:13" x14ac:dyDescent="0.35">
      <c r="A6461">
        <v>6457</v>
      </c>
      <c r="B6461" t="s">
        <v>2444</v>
      </c>
      <c r="C6461">
        <v>0</v>
      </c>
      <c r="D6461">
        <v>10.976000000000001</v>
      </c>
      <c r="E6461">
        <v>9.1150000000000002</v>
      </c>
      <c r="F6461">
        <v>5.9580000000000002</v>
      </c>
      <c r="G6461">
        <v>5.5880000000000001</v>
      </c>
      <c r="H6461">
        <v>101443.24</v>
      </c>
      <c r="I6461">
        <v>3.7999999999999999E-2</v>
      </c>
      <c r="J6461">
        <v>0</v>
      </c>
      <c r="K6461">
        <v>0</v>
      </c>
      <c r="L6461">
        <v>-35.896000000000001</v>
      </c>
      <c r="M6461">
        <v>19.943999999999999</v>
      </c>
    </row>
    <row r="6462" spans="1:13" x14ac:dyDescent="0.35">
      <c r="A6462">
        <v>6458</v>
      </c>
      <c r="B6462" t="s">
        <v>2443</v>
      </c>
      <c r="C6462">
        <v>2E-3</v>
      </c>
      <c r="D6462">
        <v>10.984</v>
      </c>
      <c r="E6462">
        <v>9.26</v>
      </c>
      <c r="F6462">
        <v>5.9859999999999998</v>
      </c>
      <c r="G6462">
        <v>5.2</v>
      </c>
      <c r="H6462">
        <v>101433.29700000001</v>
      </c>
      <c r="I6462">
        <v>1.2999999999999999E-2</v>
      </c>
      <c r="J6462">
        <v>0</v>
      </c>
      <c r="K6462">
        <v>0</v>
      </c>
      <c r="L6462">
        <v>-31.654</v>
      </c>
      <c r="M6462">
        <v>37.256</v>
      </c>
    </row>
    <row r="6463" spans="1:13" x14ac:dyDescent="0.35">
      <c r="A6463">
        <v>6459</v>
      </c>
      <c r="B6463" t="s">
        <v>2442</v>
      </c>
      <c r="C6463">
        <v>0</v>
      </c>
      <c r="D6463">
        <v>10.717000000000001</v>
      </c>
      <c r="E6463">
        <v>9.1679999999999993</v>
      </c>
      <c r="F6463">
        <v>5.923</v>
      </c>
      <c r="G6463">
        <v>5.3789999999999996</v>
      </c>
      <c r="H6463">
        <v>101417.79</v>
      </c>
      <c r="I6463">
        <v>7.1999999999999995E-2</v>
      </c>
      <c r="J6463">
        <v>0</v>
      </c>
      <c r="K6463">
        <v>0</v>
      </c>
      <c r="L6463">
        <v>-25.361999999999998</v>
      </c>
      <c r="M6463">
        <v>52.828000000000003</v>
      </c>
    </row>
    <row r="6464" spans="1:13" x14ac:dyDescent="0.35">
      <c r="A6464">
        <v>6460</v>
      </c>
      <c r="B6464" t="s">
        <v>2441</v>
      </c>
      <c r="C6464">
        <v>0</v>
      </c>
      <c r="D6464">
        <v>10.641</v>
      </c>
      <c r="E6464">
        <v>9.0340000000000007</v>
      </c>
      <c r="F6464">
        <v>6.0469999999999997</v>
      </c>
      <c r="G6464">
        <v>5.3769999999999998</v>
      </c>
      <c r="H6464">
        <v>101412.378</v>
      </c>
      <c r="I6464">
        <v>5.1999999999999998E-2</v>
      </c>
      <c r="J6464">
        <v>0</v>
      </c>
      <c r="K6464">
        <v>0</v>
      </c>
      <c r="L6464">
        <v>-17.709</v>
      </c>
      <c r="M6464">
        <v>66.67</v>
      </c>
    </row>
    <row r="6465" spans="1:13" x14ac:dyDescent="0.35">
      <c r="A6465">
        <v>6461</v>
      </c>
      <c r="B6465" t="s">
        <v>2440</v>
      </c>
      <c r="C6465">
        <v>0</v>
      </c>
      <c r="D6465">
        <v>10.715999999999999</v>
      </c>
      <c r="E6465">
        <v>8.9169999999999998</v>
      </c>
      <c r="F6465">
        <v>6.4669999999999996</v>
      </c>
      <c r="G6465">
        <v>5.7190000000000003</v>
      </c>
      <c r="H6465">
        <v>101406.19100000001</v>
      </c>
      <c r="I6465">
        <v>9.4E-2</v>
      </c>
      <c r="J6465">
        <v>0</v>
      </c>
      <c r="K6465">
        <v>0</v>
      </c>
      <c r="L6465">
        <v>-9.2219999999999995</v>
      </c>
      <c r="M6465">
        <v>79.406000000000006</v>
      </c>
    </row>
    <row r="6466" spans="1:13" x14ac:dyDescent="0.35">
      <c r="A6466">
        <v>6462</v>
      </c>
      <c r="B6466" t="s">
        <v>2439</v>
      </c>
      <c r="C6466">
        <v>3.7109999999999999</v>
      </c>
      <c r="D6466">
        <v>10.707000000000001</v>
      </c>
      <c r="E6466">
        <v>8.7840000000000007</v>
      </c>
      <c r="F6466">
        <v>6.6050000000000004</v>
      </c>
      <c r="G6466">
        <v>6.3849999999999998</v>
      </c>
      <c r="H6466">
        <v>101418.40399999999</v>
      </c>
      <c r="I6466">
        <v>0.105</v>
      </c>
      <c r="J6466">
        <v>3.7440000000000002</v>
      </c>
      <c r="K6466">
        <v>1.6E-2</v>
      </c>
      <c r="L6466">
        <v>-0.373</v>
      </c>
      <c r="M6466">
        <v>91.576999999999998</v>
      </c>
    </row>
    <row r="6467" spans="1:13" x14ac:dyDescent="0.35">
      <c r="A6467">
        <v>6463</v>
      </c>
      <c r="B6467" t="s">
        <v>2438</v>
      </c>
      <c r="C6467">
        <v>45.735999999999997</v>
      </c>
      <c r="D6467">
        <v>11.65</v>
      </c>
      <c r="E6467">
        <v>9.0399999999999991</v>
      </c>
      <c r="F6467">
        <v>6.3369999999999997</v>
      </c>
      <c r="G6467">
        <v>6.133</v>
      </c>
      <c r="H6467">
        <v>101436.86199999999</v>
      </c>
      <c r="I6467">
        <v>0.13400000000000001</v>
      </c>
      <c r="J6467">
        <v>36.79</v>
      </c>
      <c r="K6467">
        <v>9.9049999999999994</v>
      </c>
      <c r="L6467">
        <v>8.4320000000000004</v>
      </c>
      <c r="M6467">
        <v>103.791</v>
      </c>
    </row>
    <row r="6468" spans="1:13" x14ac:dyDescent="0.35">
      <c r="A6468">
        <v>6464</v>
      </c>
      <c r="B6468" t="s">
        <v>2437</v>
      </c>
      <c r="C6468">
        <v>115.05500000000001</v>
      </c>
      <c r="D6468">
        <v>12.802</v>
      </c>
      <c r="E6468">
        <v>9.4649999999999999</v>
      </c>
      <c r="F6468">
        <v>6.0940000000000003</v>
      </c>
      <c r="G6468">
        <v>5.8529999999999998</v>
      </c>
      <c r="H6468">
        <v>101459.647</v>
      </c>
      <c r="I6468">
        <v>0.106</v>
      </c>
      <c r="J6468">
        <v>90.991</v>
      </c>
      <c r="K6468">
        <v>26.22</v>
      </c>
      <c r="L6468">
        <v>16.762</v>
      </c>
      <c r="M6468">
        <v>116.593</v>
      </c>
    </row>
    <row r="6469" spans="1:13" x14ac:dyDescent="0.35">
      <c r="A6469">
        <v>6465</v>
      </c>
      <c r="B6469" t="s">
        <v>2436</v>
      </c>
      <c r="C6469">
        <v>199.09399999999999</v>
      </c>
      <c r="D6469">
        <v>14.163</v>
      </c>
      <c r="E6469">
        <v>9.9570000000000007</v>
      </c>
      <c r="F6469">
        <v>6.0780000000000003</v>
      </c>
      <c r="G6469">
        <v>6.0570000000000004</v>
      </c>
      <c r="H6469">
        <v>101472.56200000001</v>
      </c>
      <c r="I6469">
        <v>5.5E-2</v>
      </c>
      <c r="J6469">
        <v>130.12799999999999</v>
      </c>
      <c r="K6469">
        <v>72.736000000000004</v>
      </c>
      <c r="L6469">
        <v>24.148</v>
      </c>
      <c r="M6469">
        <v>130.52000000000001</v>
      </c>
    </row>
    <row r="6470" spans="1:13" x14ac:dyDescent="0.35">
      <c r="A6470">
        <v>6466</v>
      </c>
      <c r="B6470" t="s">
        <v>2435</v>
      </c>
      <c r="C6470">
        <v>259.54599999999999</v>
      </c>
      <c r="D6470">
        <v>15.103999999999999</v>
      </c>
      <c r="E6470">
        <v>10.496</v>
      </c>
      <c r="F6470">
        <v>5.9320000000000004</v>
      </c>
      <c r="G6470">
        <v>5.7809999999999997</v>
      </c>
      <c r="H6470">
        <v>101492.217</v>
      </c>
      <c r="I6470">
        <v>0.12</v>
      </c>
      <c r="J6470">
        <v>157.74799999999999</v>
      </c>
      <c r="K6470">
        <v>109.43600000000001</v>
      </c>
      <c r="L6470">
        <v>30.045000000000002</v>
      </c>
      <c r="M6470">
        <v>146.011</v>
      </c>
    </row>
    <row r="6471" spans="1:13" x14ac:dyDescent="0.35">
      <c r="A6471">
        <v>6467</v>
      </c>
      <c r="B6471" t="s">
        <v>2434</v>
      </c>
      <c r="C6471">
        <v>299.11399999999998</v>
      </c>
      <c r="D6471">
        <v>15.865</v>
      </c>
      <c r="E6471">
        <v>10.68</v>
      </c>
      <c r="F6471">
        <v>6.0419999999999998</v>
      </c>
      <c r="G6471">
        <v>6.0330000000000004</v>
      </c>
      <c r="H6471">
        <v>101464.045</v>
      </c>
      <c r="I6471">
        <v>0.19</v>
      </c>
      <c r="J6471">
        <v>173.155</v>
      </c>
      <c r="K6471">
        <v>131.96199999999999</v>
      </c>
      <c r="L6471">
        <v>33.865000000000002</v>
      </c>
      <c r="M6471">
        <v>163.185</v>
      </c>
    </row>
    <row r="6472" spans="1:13" x14ac:dyDescent="0.35">
      <c r="A6472">
        <v>6468</v>
      </c>
      <c r="B6472" t="s">
        <v>2433</v>
      </c>
      <c r="C6472">
        <v>303.577</v>
      </c>
      <c r="D6472">
        <v>16.38</v>
      </c>
      <c r="E6472">
        <v>10.79</v>
      </c>
      <c r="F6472">
        <v>5.9130000000000003</v>
      </c>
      <c r="G6472">
        <v>5.93</v>
      </c>
      <c r="H6472">
        <v>101482.40700000001</v>
      </c>
      <c r="I6472">
        <v>0.29499999999999998</v>
      </c>
      <c r="J6472">
        <v>167.239</v>
      </c>
      <c r="K6472">
        <v>142.327</v>
      </c>
      <c r="L6472">
        <v>35.049999999999997</v>
      </c>
      <c r="M6472">
        <v>181.28200000000001</v>
      </c>
    </row>
    <row r="6473" spans="1:13" x14ac:dyDescent="0.35">
      <c r="A6473">
        <v>6469</v>
      </c>
      <c r="B6473" t="s">
        <v>2432</v>
      </c>
      <c r="C6473">
        <v>285.21899999999999</v>
      </c>
      <c r="D6473">
        <v>16.603000000000002</v>
      </c>
      <c r="E6473">
        <v>11.151999999999999</v>
      </c>
      <c r="F6473">
        <v>6.0979999999999999</v>
      </c>
      <c r="G6473">
        <v>6.1779999999999999</v>
      </c>
      <c r="H6473">
        <v>101471.39599999999</v>
      </c>
      <c r="I6473">
        <v>0.253</v>
      </c>
      <c r="J6473">
        <v>172.58500000000001</v>
      </c>
      <c r="K6473">
        <v>123.896</v>
      </c>
      <c r="L6473">
        <v>33.435000000000002</v>
      </c>
      <c r="M6473">
        <v>199.376</v>
      </c>
    </row>
    <row r="6474" spans="1:13" x14ac:dyDescent="0.35">
      <c r="A6474">
        <v>6470</v>
      </c>
      <c r="B6474" t="s">
        <v>2431</v>
      </c>
      <c r="C6474">
        <v>236.34700000000001</v>
      </c>
      <c r="D6474">
        <v>16.597999999999999</v>
      </c>
      <c r="E6474">
        <v>11.701000000000001</v>
      </c>
      <c r="F6474">
        <v>6.1</v>
      </c>
      <c r="G6474">
        <v>6.2009999999999996</v>
      </c>
      <c r="H6474">
        <v>101437.88800000001</v>
      </c>
      <c r="I6474">
        <v>0.14099999999999999</v>
      </c>
      <c r="J6474">
        <v>150.089</v>
      </c>
      <c r="K6474">
        <v>86.641999999999996</v>
      </c>
      <c r="L6474">
        <v>29.254000000000001</v>
      </c>
      <c r="M6474">
        <v>216.29300000000001</v>
      </c>
    </row>
    <row r="6475" spans="1:13" x14ac:dyDescent="0.35">
      <c r="A6475">
        <v>6471</v>
      </c>
      <c r="B6475" t="s">
        <v>2430</v>
      </c>
      <c r="C6475">
        <v>188.405</v>
      </c>
      <c r="D6475">
        <v>16.408000000000001</v>
      </c>
      <c r="E6475">
        <v>12.003</v>
      </c>
      <c r="F6475">
        <v>6.3019999999999996</v>
      </c>
      <c r="G6475">
        <v>5.8920000000000003</v>
      </c>
      <c r="H6475">
        <v>101434.159</v>
      </c>
      <c r="I6475">
        <v>0.11899999999999999</v>
      </c>
      <c r="J6475">
        <v>119.173</v>
      </c>
      <c r="K6475">
        <v>68.626999999999995</v>
      </c>
      <c r="L6475">
        <v>23.082999999999998</v>
      </c>
      <c r="M6475">
        <v>231.505</v>
      </c>
    </row>
    <row r="6476" spans="1:13" x14ac:dyDescent="0.35">
      <c r="A6476">
        <v>6472</v>
      </c>
      <c r="B6476" t="s">
        <v>2429</v>
      </c>
      <c r="C6476">
        <v>117.27500000000001</v>
      </c>
      <c r="D6476">
        <v>15.851000000000001</v>
      </c>
      <c r="E6476">
        <v>12.227</v>
      </c>
      <c r="F6476">
        <v>6.274</v>
      </c>
      <c r="G6476">
        <v>6.0739999999999998</v>
      </c>
      <c r="H6476">
        <v>101438.792</v>
      </c>
      <c r="I6476">
        <v>0.19400000000000001</v>
      </c>
      <c r="J6476">
        <v>80.846999999999994</v>
      </c>
      <c r="K6476">
        <v>35.155999999999999</v>
      </c>
      <c r="L6476">
        <v>15.499000000000001</v>
      </c>
      <c r="M6476">
        <v>245.23400000000001</v>
      </c>
    </row>
    <row r="6477" spans="1:13" x14ac:dyDescent="0.35">
      <c r="A6477">
        <v>6473</v>
      </c>
      <c r="B6477" t="s">
        <v>2428</v>
      </c>
      <c r="C6477">
        <v>46.518000000000001</v>
      </c>
      <c r="D6477">
        <v>14.819000000000001</v>
      </c>
      <c r="E6477">
        <v>12.263999999999999</v>
      </c>
      <c r="F6477">
        <v>6.3570000000000002</v>
      </c>
      <c r="G6477">
        <v>5.6559999999999997</v>
      </c>
      <c r="H6477">
        <v>101479.18799999999</v>
      </c>
      <c r="I6477">
        <v>0.11700000000000001</v>
      </c>
      <c r="J6477">
        <v>37.106000000000002</v>
      </c>
      <c r="K6477">
        <v>8.8659999999999997</v>
      </c>
      <c r="L6477">
        <v>7.0490000000000004</v>
      </c>
      <c r="M6477">
        <v>257.88900000000001</v>
      </c>
    </row>
    <row r="6478" spans="1:13" x14ac:dyDescent="0.35">
      <c r="A6478">
        <v>6474</v>
      </c>
      <c r="B6478" t="s">
        <v>2427</v>
      </c>
      <c r="C6478">
        <v>3.37</v>
      </c>
      <c r="D6478">
        <v>13.795999999999999</v>
      </c>
      <c r="E6478">
        <v>12.574</v>
      </c>
      <c r="F6478">
        <v>6.718</v>
      </c>
      <c r="G6478">
        <v>5.9390000000000001</v>
      </c>
      <c r="H6478">
        <v>101471.86500000001</v>
      </c>
      <c r="I6478">
        <v>0.128</v>
      </c>
      <c r="J6478">
        <v>3.282</v>
      </c>
      <c r="K6478">
        <v>1.4E-2</v>
      </c>
      <c r="L6478">
        <v>-1.8</v>
      </c>
      <c r="M6478">
        <v>270.02699999999999</v>
      </c>
    </row>
    <row r="6479" spans="1:13" x14ac:dyDescent="0.35">
      <c r="A6479">
        <v>6475</v>
      </c>
      <c r="B6479" t="s">
        <v>2426</v>
      </c>
      <c r="C6479">
        <v>0</v>
      </c>
      <c r="D6479">
        <v>13.343999999999999</v>
      </c>
      <c r="E6479">
        <v>12.225</v>
      </c>
      <c r="F6479">
        <v>6.8289999999999997</v>
      </c>
      <c r="G6479">
        <v>5.883</v>
      </c>
      <c r="H6479">
        <v>101457.159</v>
      </c>
      <c r="I6479">
        <v>0.13</v>
      </c>
      <c r="J6479">
        <v>0</v>
      </c>
      <c r="K6479">
        <v>0</v>
      </c>
      <c r="L6479">
        <v>-10.645</v>
      </c>
      <c r="M6479">
        <v>282.22699999999998</v>
      </c>
    </row>
    <row r="6480" spans="1:13" x14ac:dyDescent="0.35">
      <c r="A6480">
        <v>6476</v>
      </c>
      <c r="B6480" t="s">
        <v>2425</v>
      </c>
      <c r="C6480">
        <v>0</v>
      </c>
      <c r="D6480">
        <v>12.803000000000001</v>
      </c>
      <c r="E6480">
        <v>11.664999999999999</v>
      </c>
      <c r="F6480">
        <v>6.9379999999999997</v>
      </c>
      <c r="G6480">
        <v>5.8760000000000003</v>
      </c>
      <c r="H6480">
        <v>101528.69899999999</v>
      </c>
      <c r="I6480">
        <v>0.107</v>
      </c>
      <c r="J6480">
        <v>0</v>
      </c>
      <c r="K6480">
        <v>0</v>
      </c>
      <c r="L6480">
        <v>-19.091999999999999</v>
      </c>
      <c r="M6480">
        <v>295.07799999999997</v>
      </c>
    </row>
    <row r="6481" spans="1:13" x14ac:dyDescent="0.35">
      <c r="A6481">
        <v>6477</v>
      </c>
      <c r="B6481" t="s">
        <v>2424</v>
      </c>
      <c r="C6481">
        <v>0</v>
      </c>
      <c r="D6481">
        <v>12.488</v>
      </c>
      <c r="E6481">
        <v>11.221</v>
      </c>
      <c r="F6481">
        <v>6.7439999999999998</v>
      </c>
      <c r="G6481">
        <v>5.9119999999999999</v>
      </c>
      <c r="H6481">
        <v>101493.205</v>
      </c>
      <c r="I6481">
        <v>0.19800000000000001</v>
      </c>
      <c r="J6481">
        <v>0</v>
      </c>
      <c r="K6481">
        <v>0</v>
      </c>
      <c r="L6481">
        <v>-26.629000000000001</v>
      </c>
      <c r="M6481">
        <v>309.16899999999998</v>
      </c>
    </row>
    <row r="6482" spans="1:13" x14ac:dyDescent="0.35">
      <c r="A6482">
        <v>6478</v>
      </c>
      <c r="B6482" t="s">
        <v>2423</v>
      </c>
      <c r="C6482">
        <v>0</v>
      </c>
      <c r="D6482">
        <v>12.186999999999999</v>
      </c>
      <c r="E6482">
        <v>10.744999999999999</v>
      </c>
      <c r="F6482">
        <v>7.0069999999999997</v>
      </c>
      <c r="G6482">
        <v>5.5880000000000001</v>
      </c>
      <c r="H6482">
        <v>101497.15700000001</v>
      </c>
      <c r="I6482">
        <v>0.20499999999999999</v>
      </c>
      <c r="J6482">
        <v>0</v>
      </c>
      <c r="K6482">
        <v>0</v>
      </c>
      <c r="L6482">
        <v>-32.713000000000001</v>
      </c>
      <c r="M6482">
        <v>325.00299999999999</v>
      </c>
    </row>
    <row r="6483" spans="1:13" x14ac:dyDescent="0.35">
      <c r="A6483">
        <v>6479</v>
      </c>
      <c r="B6483" t="s">
        <v>2422</v>
      </c>
      <c r="C6483">
        <v>0</v>
      </c>
      <c r="D6483">
        <v>11.722</v>
      </c>
      <c r="E6483">
        <v>10.226000000000001</v>
      </c>
      <c r="F6483">
        <v>6.8449999999999998</v>
      </c>
      <c r="G6483">
        <v>5.8</v>
      </c>
      <c r="H6483">
        <v>101488.698</v>
      </c>
      <c r="I6483">
        <v>0.17399999999999999</v>
      </c>
      <c r="J6483">
        <v>0</v>
      </c>
      <c r="K6483">
        <v>0</v>
      </c>
      <c r="L6483">
        <v>-36.655000000000001</v>
      </c>
      <c r="M6483">
        <v>342.6</v>
      </c>
    </row>
    <row r="6484" spans="1:13" x14ac:dyDescent="0.35">
      <c r="A6484">
        <v>6480</v>
      </c>
      <c r="B6484" t="s">
        <v>2421</v>
      </c>
      <c r="C6484">
        <v>0</v>
      </c>
      <c r="D6484">
        <v>11.417</v>
      </c>
      <c r="E6484">
        <v>9.7829999999999995</v>
      </c>
      <c r="F6484">
        <v>6.73</v>
      </c>
      <c r="G6484">
        <v>5.74</v>
      </c>
      <c r="H6484">
        <v>101483.32799999999</v>
      </c>
      <c r="I6484">
        <v>4.1000000000000002E-2</v>
      </c>
      <c r="J6484">
        <v>0</v>
      </c>
      <c r="K6484">
        <v>0</v>
      </c>
      <c r="L6484">
        <v>-37.909999999999997</v>
      </c>
      <c r="M6484">
        <v>37.569000000000003</v>
      </c>
    </row>
    <row r="6485" spans="1:13" x14ac:dyDescent="0.35">
      <c r="A6485">
        <v>6481</v>
      </c>
      <c r="B6485" t="s">
        <v>2420</v>
      </c>
      <c r="C6485">
        <v>0</v>
      </c>
      <c r="D6485">
        <v>11.164</v>
      </c>
      <c r="E6485">
        <v>9.5950000000000006</v>
      </c>
      <c r="F6485">
        <v>6.6</v>
      </c>
      <c r="G6485">
        <v>5.1909999999999998</v>
      </c>
      <c r="H6485">
        <v>101477.137</v>
      </c>
      <c r="I6485">
        <v>2.5999999999999999E-2</v>
      </c>
      <c r="J6485">
        <v>0</v>
      </c>
      <c r="K6485">
        <v>0</v>
      </c>
      <c r="L6485">
        <v>-36.262999999999998</v>
      </c>
      <c r="M6485">
        <v>20.12</v>
      </c>
    </row>
    <row r="6486" spans="1:13" x14ac:dyDescent="0.35">
      <c r="A6486">
        <v>6482</v>
      </c>
      <c r="B6486" t="s">
        <v>2419</v>
      </c>
      <c r="C6486">
        <v>0</v>
      </c>
      <c r="D6486">
        <v>10.778</v>
      </c>
      <c r="E6486">
        <v>9.4670000000000005</v>
      </c>
      <c r="F6486">
        <v>6.2610000000000001</v>
      </c>
      <c r="G6486">
        <v>5.4370000000000003</v>
      </c>
      <c r="H6486">
        <v>101463.15399999999</v>
      </c>
      <c r="I6486">
        <v>7.2999999999999995E-2</v>
      </c>
      <c r="J6486">
        <v>0</v>
      </c>
      <c r="K6486">
        <v>0</v>
      </c>
      <c r="L6486">
        <v>-31.986000000000001</v>
      </c>
      <c r="M6486">
        <v>37.512</v>
      </c>
    </row>
    <row r="6487" spans="1:13" x14ac:dyDescent="0.35">
      <c r="A6487">
        <v>6483</v>
      </c>
      <c r="B6487" t="s">
        <v>2418</v>
      </c>
      <c r="C6487">
        <v>0</v>
      </c>
      <c r="D6487">
        <v>10.673999999999999</v>
      </c>
      <c r="E6487">
        <v>9.3620000000000001</v>
      </c>
      <c r="F6487">
        <v>6.319</v>
      </c>
      <c r="G6487">
        <v>5.7270000000000003</v>
      </c>
      <c r="H6487">
        <v>101445.682</v>
      </c>
      <c r="I6487">
        <v>0.28999999999999998</v>
      </c>
      <c r="J6487">
        <v>0</v>
      </c>
      <c r="K6487">
        <v>0</v>
      </c>
      <c r="L6487">
        <v>-25.681999999999999</v>
      </c>
      <c r="M6487">
        <v>53.076999999999998</v>
      </c>
    </row>
    <row r="6488" spans="1:13" x14ac:dyDescent="0.35">
      <c r="A6488">
        <v>6484</v>
      </c>
      <c r="B6488" t="s">
        <v>2417</v>
      </c>
      <c r="C6488">
        <v>0</v>
      </c>
      <c r="D6488">
        <v>10.324</v>
      </c>
      <c r="E6488">
        <v>9.0050000000000008</v>
      </c>
      <c r="F6488">
        <v>6.4269999999999996</v>
      </c>
      <c r="G6488">
        <v>5.6609999999999996</v>
      </c>
      <c r="H6488">
        <v>101473.329</v>
      </c>
      <c r="I6488">
        <v>8.7999999999999995E-2</v>
      </c>
      <c r="J6488">
        <v>0</v>
      </c>
      <c r="K6488">
        <v>0</v>
      </c>
      <c r="L6488">
        <v>-17.992000000000001</v>
      </c>
      <c r="M6488">
        <v>66.972999999999999</v>
      </c>
    </row>
    <row r="6489" spans="1:13" x14ac:dyDescent="0.35">
      <c r="A6489">
        <v>6485</v>
      </c>
      <c r="B6489" t="s">
        <v>2416</v>
      </c>
      <c r="C6489">
        <v>2E-3</v>
      </c>
      <c r="D6489">
        <v>10.324</v>
      </c>
      <c r="E6489">
        <v>8.9559999999999995</v>
      </c>
      <c r="F6489">
        <v>6.5419999999999998</v>
      </c>
      <c r="G6489">
        <v>5.7229999999999999</v>
      </c>
      <c r="H6489">
        <v>101443.026</v>
      </c>
      <c r="I6489">
        <v>6.9000000000000006E-2</v>
      </c>
      <c r="J6489">
        <v>0</v>
      </c>
      <c r="K6489">
        <v>0</v>
      </c>
      <c r="L6489">
        <v>-9.4990000000000006</v>
      </c>
      <c r="M6489">
        <v>79.688000000000002</v>
      </c>
    </row>
    <row r="6490" spans="1:13" x14ac:dyDescent="0.35">
      <c r="A6490">
        <v>6486</v>
      </c>
      <c r="B6490" t="s">
        <v>2415</v>
      </c>
      <c r="C6490">
        <v>3.88</v>
      </c>
      <c r="D6490">
        <v>10.329000000000001</v>
      </c>
      <c r="E6490">
        <v>8.7989999999999995</v>
      </c>
      <c r="F6490">
        <v>6.3840000000000003</v>
      </c>
      <c r="G6490">
        <v>6.0910000000000002</v>
      </c>
      <c r="H6490">
        <v>101457.554</v>
      </c>
      <c r="I6490">
        <v>8.7999999999999995E-2</v>
      </c>
      <c r="J6490">
        <v>3.899</v>
      </c>
      <c r="K6490">
        <v>0.02</v>
      </c>
      <c r="L6490">
        <v>-0.61599999999999999</v>
      </c>
      <c r="M6490">
        <v>91.905000000000001</v>
      </c>
    </row>
    <row r="6491" spans="1:13" x14ac:dyDescent="0.35">
      <c r="A6491">
        <v>6487</v>
      </c>
      <c r="B6491" t="s">
        <v>2414</v>
      </c>
      <c r="C6491">
        <v>51.148000000000003</v>
      </c>
      <c r="D6491">
        <v>11.593</v>
      </c>
      <c r="E6491">
        <v>9.0449999999999999</v>
      </c>
      <c r="F6491">
        <v>6.5529999999999999</v>
      </c>
      <c r="G6491">
        <v>5.8</v>
      </c>
      <c r="H6491">
        <v>101473.29</v>
      </c>
      <c r="I6491">
        <v>0.16300000000000001</v>
      </c>
      <c r="J6491">
        <v>41.398000000000003</v>
      </c>
      <c r="K6491">
        <v>10.616</v>
      </c>
      <c r="L6491">
        <v>8.1630000000000003</v>
      </c>
      <c r="M6491">
        <v>104.08799999999999</v>
      </c>
    </row>
    <row r="6492" spans="1:13" x14ac:dyDescent="0.35">
      <c r="A6492">
        <v>6488</v>
      </c>
      <c r="B6492" t="s">
        <v>2413</v>
      </c>
      <c r="C6492">
        <v>133.84200000000001</v>
      </c>
      <c r="D6492">
        <v>13.026</v>
      </c>
      <c r="E6492">
        <v>9.4049999999999994</v>
      </c>
      <c r="F6492">
        <v>6.6669999999999998</v>
      </c>
      <c r="G6492">
        <v>5.5460000000000003</v>
      </c>
      <c r="H6492">
        <v>101489.94899999999</v>
      </c>
      <c r="I6492">
        <v>9.1999999999999998E-2</v>
      </c>
      <c r="J6492">
        <v>89.805999999999997</v>
      </c>
      <c r="K6492">
        <v>46.381</v>
      </c>
      <c r="L6492">
        <v>16.466999999999999</v>
      </c>
      <c r="M6492">
        <v>116.864</v>
      </c>
    </row>
    <row r="6493" spans="1:13" x14ac:dyDescent="0.35">
      <c r="A6493">
        <v>6489</v>
      </c>
      <c r="B6493" t="s">
        <v>2412</v>
      </c>
      <c r="C6493">
        <v>213.07900000000001</v>
      </c>
      <c r="D6493">
        <v>14.215</v>
      </c>
      <c r="E6493">
        <v>9.8770000000000007</v>
      </c>
      <c r="F6493">
        <v>6.4329999999999998</v>
      </c>
      <c r="G6493">
        <v>5.6520000000000001</v>
      </c>
      <c r="H6493">
        <v>101531.27499999999</v>
      </c>
      <c r="I6493">
        <v>9.7000000000000003E-2</v>
      </c>
      <c r="J6493">
        <v>129.614</v>
      </c>
      <c r="K6493">
        <v>91.081000000000003</v>
      </c>
      <c r="L6493">
        <v>23.835000000000001</v>
      </c>
      <c r="M6493">
        <v>130.79900000000001</v>
      </c>
    </row>
    <row r="6494" spans="1:13" x14ac:dyDescent="0.35">
      <c r="A6494">
        <v>6490</v>
      </c>
      <c r="B6494" t="s">
        <v>2411</v>
      </c>
      <c r="C6494">
        <v>289.80099999999999</v>
      </c>
      <c r="D6494">
        <v>15.244</v>
      </c>
      <c r="E6494">
        <v>9.9420000000000002</v>
      </c>
      <c r="F6494">
        <v>6.3239999999999998</v>
      </c>
      <c r="G6494">
        <v>5.5039999999999996</v>
      </c>
      <c r="H6494">
        <v>101525.803</v>
      </c>
      <c r="I6494">
        <v>4.2999999999999997E-2</v>
      </c>
      <c r="J6494">
        <v>154.15199999999999</v>
      </c>
      <c r="K6494">
        <v>139.67699999999999</v>
      </c>
      <c r="L6494">
        <v>29.731000000000002</v>
      </c>
      <c r="M6494">
        <v>146.32</v>
      </c>
    </row>
    <row r="6495" spans="1:13" x14ac:dyDescent="0.35">
      <c r="A6495">
        <v>6491</v>
      </c>
      <c r="B6495" t="s">
        <v>2410</v>
      </c>
      <c r="C6495">
        <v>315.541</v>
      </c>
      <c r="D6495">
        <v>15.893000000000001</v>
      </c>
      <c r="E6495">
        <v>10.255000000000001</v>
      </c>
      <c r="F6495">
        <v>6.1360000000000001</v>
      </c>
      <c r="G6495">
        <v>5.9160000000000004</v>
      </c>
      <c r="H6495">
        <v>101520.8</v>
      </c>
      <c r="I6495">
        <v>6.5000000000000002E-2</v>
      </c>
      <c r="J6495">
        <v>170.511</v>
      </c>
      <c r="K6495">
        <v>147.12799999999999</v>
      </c>
      <c r="L6495">
        <v>33.479999999999997</v>
      </c>
      <c r="M6495">
        <v>163.24299999999999</v>
      </c>
    </row>
    <row r="6496" spans="1:13" x14ac:dyDescent="0.35">
      <c r="A6496">
        <v>6492</v>
      </c>
      <c r="B6496" t="s">
        <v>2409</v>
      </c>
      <c r="C6496">
        <v>307.69400000000002</v>
      </c>
      <c r="D6496">
        <v>16.318999999999999</v>
      </c>
      <c r="E6496">
        <v>10.492000000000001</v>
      </c>
      <c r="F6496">
        <v>6.1970000000000001</v>
      </c>
      <c r="G6496">
        <v>5.5540000000000003</v>
      </c>
      <c r="H6496">
        <v>101506.895</v>
      </c>
      <c r="I6496">
        <v>5.6000000000000001E-2</v>
      </c>
      <c r="J6496">
        <v>182.05099999999999</v>
      </c>
      <c r="K6496">
        <v>124.527</v>
      </c>
      <c r="L6496">
        <v>34.661000000000001</v>
      </c>
      <c r="M6496">
        <v>181.404</v>
      </c>
    </row>
    <row r="6497" spans="1:13" x14ac:dyDescent="0.35">
      <c r="A6497">
        <v>6493</v>
      </c>
      <c r="B6497" t="s">
        <v>2408</v>
      </c>
      <c r="C6497">
        <v>296.13799999999998</v>
      </c>
      <c r="D6497">
        <v>16.466000000000001</v>
      </c>
      <c r="E6497">
        <v>10.896000000000001</v>
      </c>
      <c r="F6497">
        <v>6.16</v>
      </c>
      <c r="G6497">
        <v>5.5540000000000003</v>
      </c>
      <c r="H6497">
        <v>101486.93799999999</v>
      </c>
      <c r="I6497">
        <v>6.5000000000000002E-2</v>
      </c>
      <c r="J6497">
        <v>177.744</v>
      </c>
      <c r="K6497">
        <v>116.014</v>
      </c>
      <c r="L6497">
        <v>33.036000000000001</v>
      </c>
      <c r="M6497">
        <v>199.37299999999999</v>
      </c>
    </row>
    <row r="6498" spans="1:13" x14ac:dyDescent="0.35">
      <c r="A6498">
        <v>6494</v>
      </c>
      <c r="B6498" t="s">
        <v>2407</v>
      </c>
      <c r="C6498">
        <v>256.07400000000001</v>
      </c>
      <c r="D6498">
        <v>16.52</v>
      </c>
      <c r="E6498">
        <v>11.22</v>
      </c>
      <c r="F6498">
        <v>6.2240000000000002</v>
      </c>
      <c r="G6498">
        <v>5.5129999999999999</v>
      </c>
      <c r="H6498">
        <v>101471.40300000001</v>
      </c>
      <c r="I6498">
        <v>8.3000000000000004E-2</v>
      </c>
      <c r="J6498">
        <v>154.18</v>
      </c>
      <c r="K6498">
        <v>97.653999999999996</v>
      </c>
      <c r="L6498">
        <v>28.87</v>
      </c>
      <c r="M6498">
        <v>216.19300000000001</v>
      </c>
    </row>
    <row r="6499" spans="1:13" x14ac:dyDescent="0.35">
      <c r="A6499">
        <v>6495</v>
      </c>
      <c r="B6499" t="s">
        <v>2406</v>
      </c>
      <c r="C6499">
        <v>202.29900000000001</v>
      </c>
      <c r="D6499">
        <v>16.215</v>
      </c>
      <c r="E6499">
        <v>11.458</v>
      </c>
      <c r="F6499">
        <v>6.2080000000000002</v>
      </c>
      <c r="G6499">
        <v>5.1689999999999996</v>
      </c>
      <c r="H6499">
        <v>101465.24099999999</v>
      </c>
      <c r="I6499">
        <v>8.6999999999999994E-2</v>
      </c>
      <c r="J6499">
        <v>116.994</v>
      </c>
      <c r="K6499">
        <v>82.968000000000004</v>
      </c>
      <c r="L6499">
        <v>22.698</v>
      </c>
      <c r="M6499">
        <v>231.392</v>
      </c>
    </row>
    <row r="6500" spans="1:13" x14ac:dyDescent="0.35">
      <c r="A6500">
        <v>6496</v>
      </c>
      <c r="B6500" t="s">
        <v>2405</v>
      </c>
      <c r="C6500">
        <v>124.387</v>
      </c>
      <c r="D6500">
        <v>15.738</v>
      </c>
      <c r="E6500">
        <v>11.638</v>
      </c>
      <c r="F6500">
        <v>6.1079999999999997</v>
      </c>
      <c r="G6500">
        <v>4.8609999999999998</v>
      </c>
      <c r="H6500">
        <v>101457.03</v>
      </c>
      <c r="I6500">
        <v>0.186</v>
      </c>
      <c r="J6500">
        <v>85.25</v>
      </c>
      <c r="K6500">
        <v>37.719000000000001</v>
      </c>
      <c r="L6500">
        <v>15.122999999999999</v>
      </c>
      <c r="M6500">
        <v>245.09100000000001</v>
      </c>
    </row>
    <row r="6501" spans="1:13" x14ac:dyDescent="0.35">
      <c r="A6501">
        <v>6497</v>
      </c>
      <c r="B6501" t="s">
        <v>2404</v>
      </c>
      <c r="C6501">
        <v>48.125</v>
      </c>
      <c r="D6501">
        <v>14.596</v>
      </c>
      <c r="E6501">
        <v>11.73</v>
      </c>
      <c r="F6501">
        <v>6.0759999999999996</v>
      </c>
      <c r="G6501">
        <v>5.1310000000000002</v>
      </c>
      <c r="H6501">
        <v>101469.264</v>
      </c>
      <c r="I6501">
        <v>0.20399999999999999</v>
      </c>
      <c r="J6501">
        <v>35.822000000000003</v>
      </c>
      <c r="K6501">
        <v>11.824</v>
      </c>
      <c r="L6501">
        <v>6.6829999999999998</v>
      </c>
      <c r="M6501">
        <v>257.73099999999999</v>
      </c>
    </row>
    <row r="6502" spans="1:13" x14ac:dyDescent="0.35">
      <c r="A6502">
        <v>6498</v>
      </c>
      <c r="B6502" t="s">
        <v>2403</v>
      </c>
      <c r="C6502">
        <v>2.4529999999999998</v>
      </c>
      <c r="D6502">
        <v>13.205</v>
      </c>
      <c r="E6502">
        <v>11.819000000000001</v>
      </c>
      <c r="F6502">
        <v>6.0529999999999999</v>
      </c>
      <c r="G6502">
        <v>5.585</v>
      </c>
      <c r="H6502">
        <v>101496.141</v>
      </c>
      <c r="I6502">
        <v>0.10100000000000001</v>
      </c>
      <c r="J6502">
        <v>2.27</v>
      </c>
      <c r="K6502">
        <v>9.4E-2</v>
      </c>
      <c r="L6502">
        <v>-2.1659999999999999</v>
      </c>
      <c r="M6502">
        <v>269.863</v>
      </c>
    </row>
    <row r="6503" spans="1:13" x14ac:dyDescent="0.35">
      <c r="A6503">
        <v>6499</v>
      </c>
      <c r="B6503" t="s">
        <v>2402</v>
      </c>
      <c r="C6503">
        <v>0</v>
      </c>
      <c r="D6503">
        <v>12.616</v>
      </c>
      <c r="E6503">
        <v>11.226000000000001</v>
      </c>
      <c r="F6503">
        <v>6.2619999999999996</v>
      </c>
      <c r="G6503">
        <v>5.633</v>
      </c>
      <c r="H6503">
        <v>101517.928</v>
      </c>
      <c r="I6503">
        <v>0.158</v>
      </c>
      <c r="J6503">
        <v>0</v>
      </c>
      <c r="K6503">
        <v>0</v>
      </c>
      <c r="L6503">
        <v>-11.018000000000001</v>
      </c>
      <c r="M6503">
        <v>282.06299999999999</v>
      </c>
    </row>
    <row r="6504" spans="1:13" x14ac:dyDescent="0.35">
      <c r="A6504">
        <v>6500</v>
      </c>
      <c r="B6504" t="s">
        <v>2401</v>
      </c>
      <c r="C6504">
        <v>0</v>
      </c>
      <c r="D6504">
        <v>12.228999999999999</v>
      </c>
      <c r="E6504">
        <v>10.738</v>
      </c>
      <c r="F6504">
        <v>6.6470000000000002</v>
      </c>
      <c r="G6504">
        <v>5.3339999999999996</v>
      </c>
      <c r="H6504">
        <v>101531.81</v>
      </c>
      <c r="I6504">
        <v>0.27300000000000002</v>
      </c>
      <c r="J6504">
        <v>0</v>
      </c>
      <c r="K6504">
        <v>0</v>
      </c>
      <c r="L6504">
        <v>-19.463000000000001</v>
      </c>
      <c r="M6504">
        <v>294.928</v>
      </c>
    </row>
    <row r="6505" spans="1:13" x14ac:dyDescent="0.35">
      <c r="A6505">
        <v>6501</v>
      </c>
      <c r="B6505" t="s">
        <v>2400</v>
      </c>
      <c r="C6505">
        <v>0</v>
      </c>
      <c r="D6505">
        <v>11.789</v>
      </c>
      <c r="E6505">
        <v>10.24</v>
      </c>
      <c r="F6505">
        <v>6.5970000000000004</v>
      </c>
      <c r="G6505">
        <v>5.415</v>
      </c>
      <c r="H6505">
        <v>101534.933</v>
      </c>
      <c r="I6505">
        <v>0.58699999999999997</v>
      </c>
      <c r="J6505">
        <v>0</v>
      </c>
      <c r="K6505">
        <v>0</v>
      </c>
      <c r="L6505">
        <v>-27.02</v>
      </c>
      <c r="M6505">
        <v>309.048</v>
      </c>
    </row>
    <row r="6506" spans="1:13" x14ac:dyDescent="0.35">
      <c r="A6506">
        <v>6502</v>
      </c>
      <c r="B6506" t="s">
        <v>2399</v>
      </c>
      <c r="C6506">
        <v>0</v>
      </c>
      <c r="D6506">
        <v>11.352</v>
      </c>
      <c r="E6506">
        <v>9.8010000000000002</v>
      </c>
      <c r="F6506">
        <v>6.5170000000000003</v>
      </c>
      <c r="G6506">
        <v>5.2409999999999997</v>
      </c>
      <c r="H6506">
        <v>101539.041</v>
      </c>
      <c r="I6506">
        <v>5.3999999999999999E-2</v>
      </c>
      <c r="J6506">
        <v>0</v>
      </c>
      <c r="K6506">
        <v>0</v>
      </c>
      <c r="L6506">
        <v>-33.106999999999999</v>
      </c>
      <c r="M6506">
        <v>324.91000000000003</v>
      </c>
    </row>
    <row r="6507" spans="1:13" x14ac:dyDescent="0.35">
      <c r="A6507">
        <v>6503</v>
      </c>
      <c r="B6507" t="s">
        <v>2398</v>
      </c>
      <c r="C6507">
        <v>0</v>
      </c>
      <c r="D6507">
        <v>11.023999999999999</v>
      </c>
      <c r="E6507">
        <v>9.2590000000000003</v>
      </c>
      <c r="F6507">
        <v>6.5039999999999996</v>
      </c>
      <c r="G6507">
        <v>4.5819999999999999</v>
      </c>
      <c r="H6507">
        <v>101509.766</v>
      </c>
      <c r="I6507">
        <v>9.4E-2</v>
      </c>
      <c r="J6507">
        <v>0</v>
      </c>
      <c r="K6507">
        <v>0</v>
      </c>
      <c r="L6507">
        <v>-37.061</v>
      </c>
      <c r="M6507">
        <v>342.61399999999998</v>
      </c>
    </row>
    <row r="6508" spans="1:13" x14ac:dyDescent="0.35">
      <c r="A6508">
        <v>6504</v>
      </c>
      <c r="B6508" t="s">
        <v>2397</v>
      </c>
      <c r="C6508">
        <v>0</v>
      </c>
      <c r="D6508">
        <v>10.702999999999999</v>
      </c>
      <c r="E6508">
        <v>8.8379999999999992</v>
      </c>
      <c r="F6508">
        <v>6.7960000000000003</v>
      </c>
      <c r="G6508">
        <v>5.101</v>
      </c>
      <c r="H6508">
        <v>101521.87300000001</v>
      </c>
      <c r="I6508">
        <v>6.0999999999999999E-2</v>
      </c>
      <c r="J6508">
        <v>0</v>
      </c>
      <c r="K6508">
        <v>0</v>
      </c>
      <c r="L6508">
        <v>-38.308999999999997</v>
      </c>
      <c r="M6508">
        <v>33.92</v>
      </c>
    </row>
    <row r="6509" spans="1:13" x14ac:dyDescent="0.35">
      <c r="A6509">
        <v>6505</v>
      </c>
      <c r="B6509" t="s">
        <v>2396</v>
      </c>
      <c r="C6509">
        <v>2E-3</v>
      </c>
      <c r="D6509">
        <v>10.622</v>
      </c>
      <c r="E6509">
        <v>8.7789999999999999</v>
      </c>
      <c r="F6509">
        <v>6.6310000000000002</v>
      </c>
      <c r="G6509">
        <v>5.5410000000000004</v>
      </c>
      <c r="H6509">
        <v>101517.25199999999</v>
      </c>
      <c r="I6509">
        <v>0.13100000000000001</v>
      </c>
      <c r="J6509">
        <v>0</v>
      </c>
      <c r="K6509">
        <v>0</v>
      </c>
      <c r="L6509">
        <v>-36.625</v>
      </c>
      <c r="M6509">
        <v>20.373999999999999</v>
      </c>
    </row>
    <row r="6510" spans="1:13" x14ac:dyDescent="0.35">
      <c r="A6510">
        <v>6506</v>
      </c>
      <c r="B6510" t="s">
        <v>2395</v>
      </c>
      <c r="C6510">
        <v>0</v>
      </c>
      <c r="D6510">
        <v>10.564</v>
      </c>
      <c r="E6510">
        <v>8.7539999999999996</v>
      </c>
      <c r="F6510">
        <v>6.9249999999999998</v>
      </c>
      <c r="G6510">
        <v>6.1870000000000003</v>
      </c>
      <c r="H6510">
        <v>101500.42</v>
      </c>
      <c r="I6510">
        <v>0.17699999999999999</v>
      </c>
      <c r="J6510">
        <v>0</v>
      </c>
      <c r="K6510">
        <v>0</v>
      </c>
      <c r="L6510">
        <v>-32.323</v>
      </c>
      <c r="M6510">
        <v>37.777000000000001</v>
      </c>
    </row>
    <row r="6511" spans="1:13" x14ac:dyDescent="0.35">
      <c r="A6511">
        <v>6507</v>
      </c>
      <c r="B6511" t="s">
        <v>2394</v>
      </c>
      <c r="C6511">
        <v>0</v>
      </c>
      <c r="D6511">
        <v>10.569000000000001</v>
      </c>
      <c r="E6511">
        <v>8.6839999999999993</v>
      </c>
      <c r="F6511">
        <v>6.5869999999999997</v>
      </c>
      <c r="G6511">
        <v>6.3079999999999998</v>
      </c>
      <c r="H6511">
        <v>101484.261</v>
      </c>
      <c r="I6511">
        <v>0.189</v>
      </c>
      <c r="J6511">
        <v>0</v>
      </c>
      <c r="K6511">
        <v>0</v>
      </c>
      <c r="L6511">
        <v>-25.984000000000002</v>
      </c>
      <c r="M6511">
        <v>53.365000000000002</v>
      </c>
    </row>
    <row r="6512" spans="1:13" x14ac:dyDescent="0.35">
      <c r="A6512">
        <v>6508</v>
      </c>
      <c r="B6512" t="s">
        <v>2393</v>
      </c>
      <c r="C6512">
        <v>0</v>
      </c>
      <c r="D6512">
        <v>10.637</v>
      </c>
      <c r="E6512">
        <v>8.6859999999999999</v>
      </c>
      <c r="F6512">
        <v>6.8109999999999999</v>
      </c>
      <c r="G6512">
        <v>6.3250000000000002</v>
      </c>
      <c r="H6512">
        <v>101480.826</v>
      </c>
      <c r="I6512">
        <v>0.14399999999999999</v>
      </c>
      <c r="J6512">
        <v>0</v>
      </c>
      <c r="K6512">
        <v>0</v>
      </c>
      <c r="L6512">
        <v>-18.271999999999998</v>
      </c>
      <c r="M6512">
        <v>67.271000000000001</v>
      </c>
    </row>
    <row r="6513" spans="1:13" x14ac:dyDescent="0.35">
      <c r="A6513">
        <v>6509</v>
      </c>
      <c r="B6513" t="s">
        <v>2392</v>
      </c>
      <c r="C6513">
        <v>0</v>
      </c>
      <c r="D6513">
        <v>10.506</v>
      </c>
      <c r="E6513">
        <v>8.6189999999999998</v>
      </c>
      <c r="F6513">
        <v>7.02</v>
      </c>
      <c r="G6513">
        <v>6.0990000000000002</v>
      </c>
      <c r="H6513">
        <v>101482.299</v>
      </c>
      <c r="I6513">
        <v>9.2999999999999999E-2</v>
      </c>
      <c r="J6513">
        <v>0</v>
      </c>
      <c r="K6513">
        <v>0</v>
      </c>
      <c r="L6513">
        <v>-9.7569999999999997</v>
      </c>
      <c r="M6513">
        <v>80.009</v>
      </c>
    </row>
    <row r="6514" spans="1:13" x14ac:dyDescent="0.35">
      <c r="A6514">
        <v>6510</v>
      </c>
      <c r="B6514" t="s">
        <v>2391</v>
      </c>
      <c r="C6514">
        <v>3.5960000000000001</v>
      </c>
      <c r="D6514">
        <v>10.593999999999999</v>
      </c>
      <c r="E6514">
        <v>8.532</v>
      </c>
      <c r="F6514">
        <v>7.1420000000000003</v>
      </c>
      <c r="G6514">
        <v>6.1340000000000003</v>
      </c>
      <c r="H6514">
        <v>101504.67</v>
      </c>
      <c r="I6514">
        <v>3.2000000000000001E-2</v>
      </c>
      <c r="J6514">
        <v>3.47</v>
      </c>
      <c r="K6514">
        <v>7.0999999999999994E-2</v>
      </c>
      <c r="L6514">
        <v>-0.90200000000000002</v>
      </c>
      <c r="M6514">
        <v>92.177999999999997</v>
      </c>
    </row>
    <row r="6515" spans="1:13" x14ac:dyDescent="0.35">
      <c r="A6515">
        <v>6511</v>
      </c>
      <c r="B6515" t="s">
        <v>2390</v>
      </c>
      <c r="C6515">
        <v>48.1</v>
      </c>
      <c r="D6515">
        <v>11.464</v>
      </c>
      <c r="E6515">
        <v>8.8780000000000001</v>
      </c>
      <c r="F6515">
        <v>7.032</v>
      </c>
      <c r="G6515">
        <v>5.4690000000000003</v>
      </c>
      <c r="H6515">
        <v>101528.37699999999</v>
      </c>
      <c r="I6515">
        <v>1.4E-2</v>
      </c>
      <c r="J6515">
        <v>40.218000000000004</v>
      </c>
      <c r="K6515">
        <v>8.0920000000000005</v>
      </c>
      <c r="L6515">
        <v>7.8810000000000002</v>
      </c>
      <c r="M6515">
        <v>104.369</v>
      </c>
    </row>
    <row r="6516" spans="1:13" x14ac:dyDescent="0.35">
      <c r="A6516">
        <v>6512</v>
      </c>
      <c r="B6516" t="s">
        <v>2389</v>
      </c>
      <c r="C6516">
        <v>121.46</v>
      </c>
      <c r="D6516">
        <v>12.605</v>
      </c>
      <c r="E6516">
        <v>9.3490000000000002</v>
      </c>
      <c r="F6516">
        <v>7.1539999999999999</v>
      </c>
      <c r="G6516">
        <v>5.7539999999999996</v>
      </c>
      <c r="H6516">
        <v>101560.564</v>
      </c>
      <c r="I6516">
        <v>1.7000000000000001E-2</v>
      </c>
      <c r="J6516">
        <v>86.337999999999994</v>
      </c>
      <c r="K6516">
        <v>35.493000000000002</v>
      </c>
      <c r="L6516">
        <v>16.18</v>
      </c>
      <c r="M6516">
        <v>117.154</v>
      </c>
    </row>
    <row r="6517" spans="1:13" x14ac:dyDescent="0.35">
      <c r="A6517">
        <v>6513</v>
      </c>
      <c r="B6517" t="s">
        <v>2388</v>
      </c>
      <c r="C6517">
        <v>202.25899999999999</v>
      </c>
      <c r="D6517">
        <v>13.638</v>
      </c>
      <c r="E6517">
        <v>9.8190000000000008</v>
      </c>
      <c r="F6517">
        <v>7.2190000000000003</v>
      </c>
      <c r="G6517">
        <v>5.7939999999999996</v>
      </c>
      <c r="H6517">
        <v>101584.284</v>
      </c>
      <c r="I6517">
        <v>4.4999999999999998E-2</v>
      </c>
      <c r="J6517">
        <v>131.917</v>
      </c>
      <c r="K6517">
        <v>71.622</v>
      </c>
      <c r="L6517">
        <v>23.536999999999999</v>
      </c>
      <c r="M6517">
        <v>131.08699999999999</v>
      </c>
    </row>
    <row r="6518" spans="1:13" x14ac:dyDescent="0.35">
      <c r="A6518">
        <v>6514</v>
      </c>
      <c r="B6518" t="s">
        <v>2387</v>
      </c>
      <c r="C6518">
        <v>297.50299999999999</v>
      </c>
      <c r="D6518">
        <v>14.834</v>
      </c>
      <c r="E6518">
        <v>10.297000000000001</v>
      </c>
      <c r="F6518">
        <v>6.8650000000000002</v>
      </c>
      <c r="G6518">
        <v>4.8920000000000003</v>
      </c>
      <c r="H6518">
        <v>101587.749</v>
      </c>
      <c r="I6518">
        <v>4.0000000000000001E-3</v>
      </c>
      <c r="J6518">
        <v>163.74</v>
      </c>
      <c r="K6518">
        <v>136.62700000000001</v>
      </c>
      <c r="L6518">
        <v>29.385999999999999</v>
      </c>
      <c r="M6518">
        <v>146.53800000000001</v>
      </c>
    </row>
    <row r="6519" spans="1:13" x14ac:dyDescent="0.35">
      <c r="A6519">
        <v>6515</v>
      </c>
      <c r="B6519" t="s">
        <v>2386</v>
      </c>
      <c r="C6519">
        <v>364.065</v>
      </c>
      <c r="D6519">
        <v>15.805</v>
      </c>
      <c r="E6519">
        <v>10.576000000000001</v>
      </c>
      <c r="F6519">
        <v>6.9530000000000003</v>
      </c>
      <c r="G6519">
        <v>4.5990000000000002</v>
      </c>
      <c r="H6519">
        <v>101565.16099999999</v>
      </c>
      <c r="I6519">
        <v>2.5000000000000001E-2</v>
      </c>
      <c r="J6519">
        <v>179.01400000000001</v>
      </c>
      <c r="K6519">
        <v>185.05099999999999</v>
      </c>
      <c r="L6519">
        <v>33.131</v>
      </c>
      <c r="M6519">
        <v>163.50899999999999</v>
      </c>
    </row>
    <row r="6520" spans="1:13" x14ac:dyDescent="0.35">
      <c r="A6520">
        <v>6516</v>
      </c>
      <c r="B6520" t="s">
        <v>2385</v>
      </c>
      <c r="C6520">
        <v>378.14</v>
      </c>
      <c r="D6520">
        <v>16.405999999999999</v>
      </c>
      <c r="E6520">
        <v>11.007999999999999</v>
      </c>
      <c r="F6520">
        <v>6.6609999999999996</v>
      </c>
      <c r="G6520">
        <v>5.33</v>
      </c>
      <c r="H6520">
        <v>101573.28599999999</v>
      </c>
      <c r="I6520">
        <v>1E-3</v>
      </c>
      <c r="J6520">
        <v>198.38200000000001</v>
      </c>
      <c r="K6520">
        <v>183.67</v>
      </c>
      <c r="L6520">
        <v>34.271999999999998</v>
      </c>
      <c r="M6520">
        <v>181.45699999999999</v>
      </c>
    </row>
    <row r="6521" spans="1:13" x14ac:dyDescent="0.35">
      <c r="A6521">
        <v>6517</v>
      </c>
      <c r="B6521" t="s">
        <v>2384</v>
      </c>
      <c r="C6521">
        <v>347.86</v>
      </c>
      <c r="D6521">
        <v>16.670000000000002</v>
      </c>
      <c r="E6521">
        <v>11.367000000000001</v>
      </c>
      <c r="F6521">
        <v>6.7530000000000001</v>
      </c>
      <c r="G6521">
        <v>5.1909999999999998</v>
      </c>
      <c r="H6521">
        <v>101552.243</v>
      </c>
      <c r="I6521">
        <v>1E-3</v>
      </c>
      <c r="J6521">
        <v>171.35900000000001</v>
      </c>
      <c r="K6521">
        <v>179.67</v>
      </c>
      <c r="L6521">
        <v>32.634999999999998</v>
      </c>
      <c r="M6521">
        <v>199.41</v>
      </c>
    </row>
    <row r="6522" spans="1:13" x14ac:dyDescent="0.35">
      <c r="A6522">
        <v>6518</v>
      </c>
      <c r="B6522" t="s">
        <v>2383</v>
      </c>
      <c r="C6522">
        <v>284.45299999999997</v>
      </c>
      <c r="D6522">
        <v>16.445</v>
      </c>
      <c r="E6522">
        <v>11.587</v>
      </c>
      <c r="F6522">
        <v>6.94</v>
      </c>
      <c r="G6522">
        <v>4.9630000000000001</v>
      </c>
      <c r="H6522">
        <v>101540.605</v>
      </c>
      <c r="I6522">
        <v>1.7000000000000001E-2</v>
      </c>
      <c r="J6522">
        <v>154.96100000000001</v>
      </c>
      <c r="K6522">
        <v>133.10499999999999</v>
      </c>
      <c r="L6522">
        <v>28.477</v>
      </c>
      <c r="M6522">
        <v>216.12700000000001</v>
      </c>
    </row>
    <row r="6523" spans="1:13" x14ac:dyDescent="0.35">
      <c r="A6523">
        <v>6519</v>
      </c>
      <c r="B6523" t="s">
        <v>2382</v>
      </c>
      <c r="C6523">
        <v>201.39</v>
      </c>
      <c r="D6523">
        <v>16.184999999999999</v>
      </c>
      <c r="E6523">
        <v>11.782</v>
      </c>
      <c r="F6523">
        <v>7.13</v>
      </c>
      <c r="G6523">
        <v>5.3159999999999998</v>
      </c>
      <c r="H6523">
        <v>101529.311</v>
      </c>
      <c r="I6523">
        <v>6.4000000000000001E-2</v>
      </c>
      <c r="J6523">
        <v>123.255</v>
      </c>
      <c r="K6523">
        <v>81.387</v>
      </c>
      <c r="L6523">
        <v>22.315000000000001</v>
      </c>
      <c r="M6523">
        <v>231.27799999999999</v>
      </c>
    </row>
    <row r="6524" spans="1:13" x14ac:dyDescent="0.35">
      <c r="A6524">
        <v>6520</v>
      </c>
      <c r="B6524" t="s">
        <v>2381</v>
      </c>
      <c r="C6524">
        <v>129.608</v>
      </c>
      <c r="D6524">
        <v>15.62</v>
      </c>
      <c r="E6524">
        <v>11.914999999999999</v>
      </c>
      <c r="F6524">
        <v>7.1769999999999996</v>
      </c>
      <c r="G6524">
        <v>5.17</v>
      </c>
      <c r="H6524">
        <v>101527.26</v>
      </c>
      <c r="I6524">
        <v>8.4000000000000005E-2</v>
      </c>
      <c r="J6524">
        <v>79.765000000000001</v>
      </c>
      <c r="K6524">
        <v>51.488999999999997</v>
      </c>
      <c r="L6524">
        <v>14.75</v>
      </c>
      <c r="M6524">
        <v>244.94800000000001</v>
      </c>
    </row>
    <row r="6525" spans="1:13" x14ac:dyDescent="0.35">
      <c r="A6525">
        <v>6521</v>
      </c>
      <c r="B6525" t="s">
        <v>2380</v>
      </c>
      <c r="C6525">
        <v>46.137999999999998</v>
      </c>
      <c r="D6525">
        <v>14.452</v>
      </c>
      <c r="E6525">
        <v>12.007999999999999</v>
      </c>
      <c r="F6525">
        <v>7.4050000000000002</v>
      </c>
      <c r="G6525">
        <v>4.968</v>
      </c>
      <c r="H6525">
        <v>101535.7</v>
      </c>
      <c r="I6525">
        <v>7.0999999999999994E-2</v>
      </c>
      <c r="J6525">
        <v>34.002000000000002</v>
      </c>
      <c r="K6525">
        <v>11.898999999999999</v>
      </c>
      <c r="L6525">
        <v>6.3179999999999996</v>
      </c>
      <c r="M6525">
        <v>257.57299999999998</v>
      </c>
    </row>
    <row r="6526" spans="1:13" x14ac:dyDescent="0.35">
      <c r="A6526">
        <v>6522</v>
      </c>
      <c r="B6526" t="s">
        <v>2379</v>
      </c>
      <c r="C6526">
        <v>2.1219999999999999</v>
      </c>
      <c r="D6526">
        <v>13.215999999999999</v>
      </c>
      <c r="E6526">
        <v>11.975</v>
      </c>
      <c r="F6526">
        <v>7.452</v>
      </c>
      <c r="G6526">
        <v>5.0549999999999997</v>
      </c>
      <c r="H6526">
        <v>101554.285</v>
      </c>
      <c r="I6526">
        <v>0.124</v>
      </c>
      <c r="J6526">
        <v>2.016</v>
      </c>
      <c r="K6526">
        <v>3.2000000000000001E-2</v>
      </c>
      <c r="L6526">
        <v>-2.5409999999999999</v>
      </c>
      <c r="M6526">
        <v>269.71600000000001</v>
      </c>
    </row>
    <row r="6527" spans="1:13" x14ac:dyDescent="0.35">
      <c r="A6527">
        <v>6523</v>
      </c>
      <c r="B6527" t="s">
        <v>2378</v>
      </c>
      <c r="C6527">
        <v>0</v>
      </c>
      <c r="D6527">
        <v>12.472</v>
      </c>
      <c r="E6527">
        <v>11.38</v>
      </c>
      <c r="F6527">
        <v>7.1280000000000001</v>
      </c>
      <c r="G6527">
        <v>4.3049999999999997</v>
      </c>
      <c r="H6527">
        <v>101570.6</v>
      </c>
      <c r="I6527">
        <v>0.23799999999999999</v>
      </c>
      <c r="J6527">
        <v>0</v>
      </c>
      <c r="K6527">
        <v>0</v>
      </c>
      <c r="L6527">
        <v>-11.398999999999999</v>
      </c>
      <c r="M6527">
        <v>281.92399999999998</v>
      </c>
    </row>
    <row r="6528" spans="1:13" x14ac:dyDescent="0.35">
      <c r="A6528">
        <v>6524</v>
      </c>
      <c r="B6528" t="s">
        <v>2377</v>
      </c>
      <c r="C6528">
        <v>0</v>
      </c>
      <c r="D6528">
        <v>12.082000000000001</v>
      </c>
      <c r="E6528">
        <v>10.923</v>
      </c>
      <c r="F6528">
        <v>7.1849999999999996</v>
      </c>
      <c r="G6528">
        <v>4.33</v>
      </c>
      <c r="H6528">
        <v>101568.33900000001</v>
      </c>
      <c r="I6528">
        <v>0.29699999999999999</v>
      </c>
      <c r="J6528">
        <v>0</v>
      </c>
      <c r="K6528">
        <v>0</v>
      </c>
      <c r="L6528">
        <v>-19.835999999999999</v>
      </c>
      <c r="M6528">
        <v>294.78100000000001</v>
      </c>
    </row>
    <row r="6529" spans="1:13" x14ac:dyDescent="0.35">
      <c r="A6529">
        <v>6525</v>
      </c>
      <c r="B6529" t="s">
        <v>2376</v>
      </c>
      <c r="C6529">
        <v>0</v>
      </c>
      <c r="D6529">
        <v>11.621</v>
      </c>
      <c r="E6529">
        <v>10.513</v>
      </c>
      <c r="F6529">
        <v>6.92</v>
      </c>
      <c r="G6529">
        <v>4.3029999999999999</v>
      </c>
      <c r="H6529">
        <v>101559.678</v>
      </c>
      <c r="I6529">
        <v>9.8000000000000004E-2</v>
      </c>
      <c r="J6529">
        <v>0</v>
      </c>
      <c r="K6529">
        <v>0</v>
      </c>
      <c r="L6529">
        <v>-27.402999999999999</v>
      </c>
      <c r="M6529">
        <v>308.92899999999997</v>
      </c>
    </row>
    <row r="6530" spans="1:13" x14ac:dyDescent="0.35">
      <c r="A6530">
        <v>6526</v>
      </c>
      <c r="B6530" t="s">
        <v>2375</v>
      </c>
      <c r="C6530">
        <v>0</v>
      </c>
      <c r="D6530">
        <v>11.473000000000001</v>
      </c>
      <c r="E6530">
        <v>10.111000000000001</v>
      </c>
      <c r="F6530">
        <v>7.1340000000000003</v>
      </c>
      <c r="G6530">
        <v>4.9420000000000002</v>
      </c>
      <c r="H6530">
        <v>101547.398</v>
      </c>
      <c r="I6530">
        <v>0.104</v>
      </c>
      <c r="J6530">
        <v>0</v>
      </c>
      <c r="K6530">
        <v>0</v>
      </c>
      <c r="L6530">
        <v>-33.500999999999998</v>
      </c>
      <c r="M6530">
        <v>324.84500000000003</v>
      </c>
    </row>
    <row r="6531" spans="1:13" x14ac:dyDescent="0.35">
      <c r="A6531">
        <v>6527</v>
      </c>
      <c r="B6531" t="s">
        <v>2374</v>
      </c>
      <c r="C6531">
        <v>0</v>
      </c>
      <c r="D6531">
        <v>11.236000000000001</v>
      </c>
      <c r="E6531">
        <v>9.6039999999999992</v>
      </c>
      <c r="F6531">
        <v>7.2960000000000003</v>
      </c>
      <c r="G6531">
        <v>5.0049999999999999</v>
      </c>
      <c r="H6531">
        <v>101507.289</v>
      </c>
      <c r="I6531">
        <v>0.26100000000000001</v>
      </c>
      <c r="J6531">
        <v>0</v>
      </c>
      <c r="K6531">
        <v>0</v>
      </c>
      <c r="L6531">
        <v>-37.459000000000003</v>
      </c>
      <c r="M6531">
        <v>342.63099999999997</v>
      </c>
    </row>
    <row r="6532" spans="1:13" x14ac:dyDescent="0.35">
      <c r="A6532">
        <v>6528</v>
      </c>
      <c r="B6532" t="s">
        <v>2373</v>
      </c>
      <c r="C6532">
        <v>0</v>
      </c>
      <c r="D6532">
        <v>11.125</v>
      </c>
      <c r="E6532">
        <v>9.3490000000000002</v>
      </c>
      <c r="F6532">
        <v>7.0860000000000003</v>
      </c>
      <c r="G6532">
        <v>5.8339999999999996</v>
      </c>
      <c r="H6532">
        <v>101510.52099999999</v>
      </c>
      <c r="I6532">
        <v>0.26400000000000001</v>
      </c>
      <c r="J6532">
        <v>0</v>
      </c>
      <c r="K6532">
        <v>0</v>
      </c>
      <c r="L6532">
        <v>-38.695999999999998</v>
      </c>
      <c r="M6532">
        <v>32.396000000000001</v>
      </c>
    </row>
    <row r="6533" spans="1:13" x14ac:dyDescent="0.35">
      <c r="A6533">
        <v>6529</v>
      </c>
      <c r="B6533" t="s">
        <v>2372</v>
      </c>
      <c r="C6533">
        <v>0</v>
      </c>
      <c r="D6533">
        <v>11.041</v>
      </c>
      <c r="E6533">
        <v>9.3000000000000007</v>
      </c>
      <c r="F6533">
        <v>7.2</v>
      </c>
      <c r="G6533">
        <v>5.6959999999999997</v>
      </c>
      <c r="H6533">
        <v>101489.89599999999</v>
      </c>
      <c r="I6533">
        <v>8.5000000000000006E-2</v>
      </c>
      <c r="J6533">
        <v>0</v>
      </c>
      <c r="K6533">
        <v>0</v>
      </c>
      <c r="L6533">
        <v>-36.981000000000002</v>
      </c>
      <c r="M6533">
        <v>20.625</v>
      </c>
    </row>
    <row r="6534" spans="1:13" x14ac:dyDescent="0.35">
      <c r="A6534">
        <v>6530</v>
      </c>
      <c r="B6534" t="s">
        <v>2371</v>
      </c>
      <c r="C6534">
        <v>0</v>
      </c>
      <c r="D6534">
        <v>10.856999999999999</v>
      </c>
      <c r="E6534">
        <v>9.1880000000000006</v>
      </c>
      <c r="F6534">
        <v>7.2610000000000001</v>
      </c>
      <c r="G6534">
        <v>5.7939999999999996</v>
      </c>
      <c r="H6534">
        <v>101462.754</v>
      </c>
      <c r="I6534">
        <v>6.4000000000000001E-2</v>
      </c>
      <c r="J6534">
        <v>0</v>
      </c>
      <c r="K6534">
        <v>0</v>
      </c>
      <c r="L6534">
        <v>-32.655000000000001</v>
      </c>
      <c r="M6534">
        <v>38.036999999999999</v>
      </c>
    </row>
    <row r="6535" spans="1:13" x14ac:dyDescent="0.35">
      <c r="A6535">
        <v>6531</v>
      </c>
      <c r="B6535" t="s">
        <v>2370</v>
      </c>
      <c r="C6535">
        <v>0</v>
      </c>
      <c r="D6535">
        <v>10.592000000000001</v>
      </c>
      <c r="E6535">
        <v>9.1</v>
      </c>
      <c r="F6535">
        <v>7.492</v>
      </c>
      <c r="G6535">
        <v>5.899</v>
      </c>
      <c r="H6535">
        <v>101432.57799999999</v>
      </c>
      <c r="I6535">
        <v>9.7000000000000003E-2</v>
      </c>
      <c r="J6535">
        <v>0</v>
      </c>
      <c r="K6535">
        <v>0</v>
      </c>
      <c r="L6535">
        <v>-26.285</v>
      </c>
      <c r="M6535">
        <v>53.652999999999999</v>
      </c>
    </row>
    <row r="6536" spans="1:13" x14ac:dyDescent="0.35">
      <c r="A6536">
        <v>6532</v>
      </c>
      <c r="B6536" t="s">
        <v>2369</v>
      </c>
      <c r="C6536">
        <v>0</v>
      </c>
      <c r="D6536">
        <v>10.429</v>
      </c>
      <c r="E6536">
        <v>9.0259999999999998</v>
      </c>
      <c r="F6536">
        <v>7.6639999999999997</v>
      </c>
      <c r="G6536">
        <v>6.157</v>
      </c>
      <c r="H6536">
        <v>101413.245</v>
      </c>
      <c r="I6536">
        <v>0.17100000000000001</v>
      </c>
      <c r="J6536">
        <v>0</v>
      </c>
      <c r="K6536">
        <v>0</v>
      </c>
      <c r="L6536">
        <v>-18.550999999999998</v>
      </c>
      <c r="M6536">
        <v>67.569000000000003</v>
      </c>
    </row>
    <row r="6537" spans="1:13" x14ac:dyDescent="0.35">
      <c r="A6537">
        <v>6533</v>
      </c>
      <c r="B6537" t="s">
        <v>2368</v>
      </c>
      <c r="C6537">
        <v>2E-3</v>
      </c>
      <c r="D6537">
        <v>10.315</v>
      </c>
      <c r="E6537">
        <v>9.0350000000000001</v>
      </c>
      <c r="F6537">
        <v>7.7089999999999996</v>
      </c>
      <c r="G6537">
        <v>6.0940000000000003</v>
      </c>
      <c r="H6537">
        <v>101397.4</v>
      </c>
      <c r="I6537">
        <v>0.29599999999999999</v>
      </c>
      <c r="J6537">
        <v>0</v>
      </c>
      <c r="K6537">
        <v>0</v>
      </c>
      <c r="L6537">
        <v>-10.023999999999999</v>
      </c>
      <c r="M6537">
        <v>80.308000000000007</v>
      </c>
    </row>
    <row r="6538" spans="1:13" x14ac:dyDescent="0.35">
      <c r="A6538">
        <v>6534</v>
      </c>
      <c r="B6538" t="s">
        <v>2367</v>
      </c>
      <c r="C6538">
        <v>3.234</v>
      </c>
      <c r="D6538">
        <v>10.407999999999999</v>
      </c>
      <c r="E6538">
        <v>8.9930000000000003</v>
      </c>
      <c r="F6538">
        <v>7.5229999999999997</v>
      </c>
      <c r="G6538">
        <v>6.0670000000000002</v>
      </c>
      <c r="H6538">
        <v>101400.393</v>
      </c>
      <c r="I6538">
        <v>0.189</v>
      </c>
      <c r="J6538">
        <v>3.1840000000000002</v>
      </c>
      <c r="K6538">
        <v>1.2E-2</v>
      </c>
      <c r="L6538">
        <v>-1.165</v>
      </c>
      <c r="M6538">
        <v>92.475999999999999</v>
      </c>
    </row>
    <row r="6539" spans="1:13" x14ac:dyDescent="0.35">
      <c r="A6539">
        <v>6535</v>
      </c>
      <c r="B6539" t="s">
        <v>2366</v>
      </c>
      <c r="C6539">
        <v>37.700000000000003</v>
      </c>
      <c r="D6539">
        <v>11.282</v>
      </c>
      <c r="E6539">
        <v>9.2040000000000006</v>
      </c>
      <c r="F6539">
        <v>7.6420000000000003</v>
      </c>
      <c r="G6539">
        <v>6.4059999999999997</v>
      </c>
      <c r="H6539">
        <v>101414.447</v>
      </c>
      <c r="I6539">
        <v>0.2</v>
      </c>
      <c r="J6539">
        <v>32.470999999999997</v>
      </c>
      <c r="K6539">
        <v>5.4749999999999996</v>
      </c>
      <c r="L6539">
        <v>7.6109999999999998</v>
      </c>
      <c r="M6539">
        <v>104.663</v>
      </c>
    </row>
    <row r="6540" spans="1:13" x14ac:dyDescent="0.35">
      <c r="A6540">
        <v>6536</v>
      </c>
      <c r="B6540" t="s">
        <v>2365</v>
      </c>
      <c r="C6540">
        <v>107.09399999999999</v>
      </c>
      <c r="D6540">
        <v>12.455</v>
      </c>
      <c r="E6540">
        <v>9.5449999999999999</v>
      </c>
      <c r="F6540">
        <v>7.694</v>
      </c>
      <c r="G6540">
        <v>6.2859999999999996</v>
      </c>
      <c r="H6540">
        <v>101431.00900000001</v>
      </c>
      <c r="I6540">
        <v>0.17699999999999999</v>
      </c>
      <c r="J6540">
        <v>74.486000000000004</v>
      </c>
      <c r="K6540">
        <v>33.295999999999999</v>
      </c>
      <c r="L6540">
        <v>15.894</v>
      </c>
      <c r="M6540">
        <v>117.441</v>
      </c>
    </row>
    <row r="6541" spans="1:13" x14ac:dyDescent="0.35">
      <c r="A6541">
        <v>6537</v>
      </c>
      <c r="B6541" t="s">
        <v>2364</v>
      </c>
      <c r="C6541">
        <v>180.60599999999999</v>
      </c>
      <c r="D6541">
        <v>13.715999999999999</v>
      </c>
      <c r="E6541">
        <v>10.082000000000001</v>
      </c>
      <c r="F6541">
        <v>7.609</v>
      </c>
      <c r="G6541">
        <v>5.89</v>
      </c>
      <c r="H6541">
        <v>101459.701</v>
      </c>
      <c r="I6541">
        <v>0.20200000000000001</v>
      </c>
      <c r="J6541">
        <v>108.50700000000001</v>
      </c>
      <c r="K6541">
        <v>77.564999999999998</v>
      </c>
      <c r="L6541">
        <v>23.213999999999999</v>
      </c>
      <c r="M6541">
        <v>131.34100000000001</v>
      </c>
    </row>
    <row r="6542" spans="1:13" x14ac:dyDescent="0.35">
      <c r="A6542">
        <v>6538</v>
      </c>
      <c r="B6542" t="s">
        <v>2363</v>
      </c>
      <c r="C6542">
        <v>259.68</v>
      </c>
      <c r="D6542">
        <v>14.647</v>
      </c>
      <c r="E6542">
        <v>10.257</v>
      </c>
      <c r="F6542">
        <v>7.6139999999999999</v>
      </c>
      <c r="G6542">
        <v>5.9580000000000002</v>
      </c>
      <c r="H6542">
        <v>101441.576</v>
      </c>
      <c r="I6542">
        <v>0.112</v>
      </c>
      <c r="J6542">
        <v>141.131</v>
      </c>
      <c r="K6542">
        <v>120.63500000000001</v>
      </c>
      <c r="L6542">
        <v>29.045999999999999</v>
      </c>
      <c r="M6542">
        <v>146.77600000000001</v>
      </c>
    </row>
    <row r="6543" spans="1:13" x14ac:dyDescent="0.35">
      <c r="A6543">
        <v>6539</v>
      </c>
      <c r="B6543" t="s">
        <v>2362</v>
      </c>
      <c r="C6543">
        <v>316.84699999999998</v>
      </c>
      <c r="D6543">
        <v>15.496</v>
      </c>
      <c r="E6543">
        <v>10.545999999999999</v>
      </c>
      <c r="F6543">
        <v>7.5129999999999999</v>
      </c>
      <c r="G6543">
        <v>5.7450000000000001</v>
      </c>
      <c r="H6543">
        <v>101431.145</v>
      </c>
      <c r="I6543">
        <v>7.0000000000000007E-2</v>
      </c>
      <c r="J6543">
        <v>167.00299999999999</v>
      </c>
      <c r="K6543">
        <v>152.03299999999999</v>
      </c>
      <c r="L6543">
        <v>32.747</v>
      </c>
      <c r="M6543">
        <v>163.63200000000001</v>
      </c>
    </row>
    <row r="6544" spans="1:13" x14ac:dyDescent="0.35">
      <c r="A6544">
        <v>6540</v>
      </c>
      <c r="B6544" t="s">
        <v>2361</v>
      </c>
      <c r="C6544">
        <v>327.858</v>
      </c>
      <c r="D6544">
        <v>15.922000000000001</v>
      </c>
      <c r="E6544">
        <v>10.744</v>
      </c>
      <c r="F6544">
        <v>7.508</v>
      </c>
      <c r="G6544">
        <v>5.5049999999999999</v>
      </c>
      <c r="H6544">
        <v>101418.27800000001</v>
      </c>
      <c r="I6544">
        <v>0.19700000000000001</v>
      </c>
      <c r="J6544">
        <v>167.81100000000001</v>
      </c>
      <c r="K6544">
        <v>162.08099999999999</v>
      </c>
      <c r="L6544">
        <v>33.881999999999998</v>
      </c>
      <c r="M6544">
        <v>181.59100000000001</v>
      </c>
    </row>
    <row r="6545" spans="1:13" x14ac:dyDescent="0.35">
      <c r="A6545">
        <v>6541</v>
      </c>
      <c r="B6545" t="s">
        <v>2360</v>
      </c>
      <c r="C6545">
        <v>307.40800000000002</v>
      </c>
      <c r="D6545">
        <v>16.081</v>
      </c>
      <c r="E6545">
        <v>10.99</v>
      </c>
      <c r="F6545">
        <v>7.34</v>
      </c>
      <c r="G6545">
        <v>5.5270000000000001</v>
      </c>
      <c r="H6545">
        <v>101399.17</v>
      </c>
      <c r="I6545">
        <v>0.19</v>
      </c>
      <c r="J6545">
        <v>161.03800000000001</v>
      </c>
      <c r="K6545">
        <v>146.47900000000001</v>
      </c>
      <c r="L6545">
        <v>32.241</v>
      </c>
      <c r="M6545">
        <v>199.38499999999999</v>
      </c>
    </row>
    <row r="6546" spans="1:13" x14ac:dyDescent="0.35">
      <c r="A6546">
        <v>6542</v>
      </c>
      <c r="B6546" t="s">
        <v>2359</v>
      </c>
      <c r="C6546">
        <v>256.80900000000003</v>
      </c>
      <c r="D6546">
        <v>16.097999999999999</v>
      </c>
      <c r="E6546">
        <v>11.233000000000001</v>
      </c>
      <c r="F6546">
        <v>7.4420000000000002</v>
      </c>
      <c r="G6546">
        <v>5.6790000000000003</v>
      </c>
      <c r="H6546">
        <v>101384.526</v>
      </c>
      <c r="I6546">
        <v>0.16800000000000001</v>
      </c>
      <c r="J6546">
        <v>147.71299999999999</v>
      </c>
      <c r="K6546">
        <v>107.77800000000001</v>
      </c>
      <c r="L6546">
        <v>28.084</v>
      </c>
      <c r="M6546">
        <v>216.06100000000001</v>
      </c>
    </row>
    <row r="6547" spans="1:13" x14ac:dyDescent="0.35">
      <c r="A6547">
        <v>6543</v>
      </c>
      <c r="B6547" t="s">
        <v>2358</v>
      </c>
      <c r="C6547">
        <v>188.47499999999999</v>
      </c>
      <c r="D6547">
        <v>15.77</v>
      </c>
      <c r="E6547">
        <v>11.428000000000001</v>
      </c>
      <c r="F6547">
        <v>7.5979999999999999</v>
      </c>
      <c r="G6547">
        <v>5.7539999999999996</v>
      </c>
      <c r="H6547">
        <v>101377.966</v>
      </c>
      <c r="I6547">
        <v>0.33</v>
      </c>
      <c r="J6547">
        <v>113.426</v>
      </c>
      <c r="K6547">
        <v>75.290000000000006</v>
      </c>
      <c r="L6547">
        <v>21.931999999999999</v>
      </c>
      <c r="M6547">
        <v>231.16300000000001</v>
      </c>
    </row>
    <row r="6548" spans="1:13" x14ac:dyDescent="0.35">
      <c r="A6548">
        <v>6544</v>
      </c>
      <c r="B6548" t="s">
        <v>2357</v>
      </c>
      <c r="C6548">
        <v>114.236</v>
      </c>
      <c r="D6548">
        <v>15.211</v>
      </c>
      <c r="E6548">
        <v>11.593</v>
      </c>
      <c r="F6548">
        <v>7.5229999999999997</v>
      </c>
      <c r="G6548">
        <v>5.6150000000000002</v>
      </c>
      <c r="H6548">
        <v>101377.344</v>
      </c>
      <c r="I6548">
        <v>0.28799999999999998</v>
      </c>
      <c r="J6548">
        <v>75.117000000000004</v>
      </c>
      <c r="K6548">
        <v>39.448</v>
      </c>
      <c r="L6548">
        <v>14.378</v>
      </c>
      <c r="M6548">
        <v>244.804</v>
      </c>
    </row>
    <row r="6549" spans="1:13" x14ac:dyDescent="0.35">
      <c r="A6549">
        <v>6545</v>
      </c>
      <c r="B6549" t="s">
        <v>2356</v>
      </c>
      <c r="C6549">
        <v>37.558</v>
      </c>
      <c r="D6549">
        <v>14.273999999999999</v>
      </c>
      <c r="E6549">
        <v>11.759</v>
      </c>
      <c r="F6549">
        <v>7.343</v>
      </c>
      <c r="G6549">
        <v>5.4160000000000004</v>
      </c>
      <c r="H6549">
        <v>101420.004</v>
      </c>
      <c r="I6549">
        <v>0.17399999999999999</v>
      </c>
      <c r="J6549">
        <v>28.716999999999999</v>
      </c>
      <c r="K6549">
        <v>8.1199999999999992</v>
      </c>
      <c r="L6549">
        <v>5.9530000000000003</v>
      </c>
      <c r="M6549">
        <v>257.41500000000002</v>
      </c>
    </row>
    <row r="6550" spans="1:13" x14ac:dyDescent="0.35">
      <c r="A6550">
        <v>6546</v>
      </c>
      <c r="B6550" t="s">
        <v>2355</v>
      </c>
      <c r="C6550">
        <v>1.25</v>
      </c>
      <c r="D6550">
        <v>13.157999999999999</v>
      </c>
      <c r="E6550">
        <v>11.756</v>
      </c>
      <c r="F6550">
        <v>7.2640000000000002</v>
      </c>
      <c r="G6550">
        <v>5.19</v>
      </c>
      <c r="H6550">
        <v>101406.595</v>
      </c>
      <c r="I6550">
        <v>0.182</v>
      </c>
      <c r="J6550">
        <v>1.161</v>
      </c>
      <c r="K6550">
        <v>4.8000000000000001E-2</v>
      </c>
      <c r="L6550">
        <v>-2.895</v>
      </c>
      <c r="M6550">
        <v>269.541</v>
      </c>
    </row>
    <row r="6551" spans="1:13" x14ac:dyDescent="0.35">
      <c r="A6551">
        <v>6547</v>
      </c>
      <c r="B6551" t="s">
        <v>2354</v>
      </c>
      <c r="C6551">
        <v>0</v>
      </c>
      <c r="D6551">
        <v>12.377000000000001</v>
      </c>
      <c r="E6551">
        <v>11.275</v>
      </c>
      <c r="F6551">
        <v>7.2590000000000003</v>
      </c>
      <c r="G6551">
        <v>4.9859999999999998</v>
      </c>
      <c r="H6551">
        <v>101425.378</v>
      </c>
      <c r="I6551">
        <v>0.16700000000000001</v>
      </c>
      <c r="J6551">
        <v>0</v>
      </c>
      <c r="K6551">
        <v>0</v>
      </c>
      <c r="L6551">
        <v>-11.736000000000001</v>
      </c>
      <c r="M6551">
        <v>281.72199999999998</v>
      </c>
    </row>
    <row r="6552" spans="1:13" x14ac:dyDescent="0.35">
      <c r="A6552">
        <v>6548</v>
      </c>
      <c r="B6552" t="s">
        <v>2353</v>
      </c>
      <c r="C6552">
        <v>0</v>
      </c>
      <c r="D6552">
        <v>12.1</v>
      </c>
      <c r="E6552">
        <v>10.867000000000001</v>
      </c>
      <c r="F6552">
        <v>7.4889999999999999</v>
      </c>
      <c r="G6552">
        <v>4.9450000000000003</v>
      </c>
      <c r="H6552">
        <v>101438.85799999999</v>
      </c>
      <c r="I6552">
        <v>0.34499999999999997</v>
      </c>
      <c r="J6552">
        <v>0</v>
      </c>
      <c r="K6552">
        <v>0</v>
      </c>
      <c r="L6552">
        <v>-20.207999999999998</v>
      </c>
      <c r="M6552">
        <v>294.63099999999997</v>
      </c>
    </row>
    <row r="6553" spans="1:13" x14ac:dyDescent="0.35">
      <c r="A6553">
        <v>6549</v>
      </c>
      <c r="B6553" t="s">
        <v>2352</v>
      </c>
      <c r="C6553">
        <v>0</v>
      </c>
      <c r="D6553">
        <v>11.77</v>
      </c>
      <c r="E6553">
        <v>10.505000000000001</v>
      </c>
      <c r="F6553">
        <v>7.7</v>
      </c>
      <c r="G6553">
        <v>4.5670000000000002</v>
      </c>
      <c r="H6553">
        <v>101444.70600000001</v>
      </c>
      <c r="I6553">
        <v>0.69</v>
      </c>
      <c r="J6553">
        <v>0</v>
      </c>
      <c r="K6553">
        <v>0</v>
      </c>
      <c r="L6553">
        <v>-27.786000000000001</v>
      </c>
      <c r="M6553">
        <v>308.81</v>
      </c>
    </row>
    <row r="6554" spans="1:13" x14ac:dyDescent="0.35">
      <c r="A6554">
        <v>6550</v>
      </c>
      <c r="B6554" t="s">
        <v>2351</v>
      </c>
      <c r="C6554">
        <v>0</v>
      </c>
      <c r="D6554">
        <v>11.707000000000001</v>
      </c>
      <c r="E6554">
        <v>10.209</v>
      </c>
      <c r="F6554">
        <v>7.39</v>
      </c>
      <c r="G6554">
        <v>4.7770000000000001</v>
      </c>
      <c r="H6554">
        <v>101441.444</v>
      </c>
      <c r="I6554">
        <v>0.26600000000000001</v>
      </c>
      <c r="J6554">
        <v>0</v>
      </c>
      <c r="K6554">
        <v>0</v>
      </c>
      <c r="L6554">
        <v>-33.893999999999998</v>
      </c>
      <c r="M6554">
        <v>324.779</v>
      </c>
    </row>
    <row r="6555" spans="1:13" x14ac:dyDescent="0.35">
      <c r="A6555">
        <v>6551</v>
      </c>
      <c r="B6555" t="s">
        <v>2350</v>
      </c>
      <c r="C6555">
        <v>0</v>
      </c>
      <c r="D6555">
        <v>11.404</v>
      </c>
      <c r="E6555">
        <v>9.8740000000000006</v>
      </c>
      <c r="F6555">
        <v>7.5410000000000004</v>
      </c>
      <c r="G6555">
        <v>4.9160000000000004</v>
      </c>
      <c r="H6555">
        <v>101433.541</v>
      </c>
      <c r="I6555">
        <v>9.9000000000000005E-2</v>
      </c>
      <c r="J6555">
        <v>0</v>
      </c>
      <c r="K6555">
        <v>0</v>
      </c>
      <c r="L6555">
        <v>-37.853999999999999</v>
      </c>
      <c r="M6555">
        <v>342.64800000000002</v>
      </c>
    </row>
    <row r="6556" spans="1:13" x14ac:dyDescent="0.35">
      <c r="A6556">
        <v>6552</v>
      </c>
      <c r="B6556" t="s">
        <v>2349</v>
      </c>
      <c r="C6556">
        <v>6.0000000000000001E-3</v>
      </c>
      <c r="D6556">
        <v>11.205</v>
      </c>
      <c r="E6556">
        <v>9.5660000000000007</v>
      </c>
      <c r="F6556">
        <v>7.4649999999999999</v>
      </c>
      <c r="G6556">
        <v>5.3570000000000002</v>
      </c>
      <c r="H6556">
        <v>101425.261</v>
      </c>
      <c r="I6556">
        <v>0.247</v>
      </c>
      <c r="J6556">
        <v>0</v>
      </c>
      <c r="K6556">
        <v>0</v>
      </c>
      <c r="L6556">
        <v>-39.076999999999998</v>
      </c>
      <c r="M6556">
        <v>31.486000000000001</v>
      </c>
    </row>
    <row r="6557" spans="1:13" x14ac:dyDescent="0.35">
      <c r="A6557">
        <v>6553</v>
      </c>
      <c r="B6557" t="s">
        <v>2348</v>
      </c>
      <c r="C6557">
        <v>4.0000000000000001E-3</v>
      </c>
      <c r="D6557">
        <v>11.07</v>
      </c>
      <c r="E6557">
        <v>9.4120000000000008</v>
      </c>
      <c r="F6557">
        <v>7.3689999999999998</v>
      </c>
      <c r="G6557">
        <v>4.7859999999999996</v>
      </c>
      <c r="H6557">
        <v>101418.588</v>
      </c>
      <c r="I6557">
        <v>9.7000000000000003E-2</v>
      </c>
      <c r="J6557">
        <v>0</v>
      </c>
      <c r="K6557">
        <v>0</v>
      </c>
      <c r="L6557">
        <v>-37.36</v>
      </c>
      <c r="M6557">
        <v>20.731999999999999</v>
      </c>
    </row>
    <row r="6558" spans="1:13" x14ac:dyDescent="0.35">
      <c r="A6558">
        <v>6554</v>
      </c>
      <c r="B6558" t="s">
        <v>2347</v>
      </c>
      <c r="C6558">
        <v>0</v>
      </c>
      <c r="D6558">
        <v>10.794</v>
      </c>
      <c r="E6558">
        <v>9.2149999999999999</v>
      </c>
      <c r="F6558">
        <v>7.5750000000000002</v>
      </c>
      <c r="G6558">
        <v>5.3620000000000001</v>
      </c>
      <c r="H6558">
        <v>101409.704</v>
      </c>
      <c r="I6558">
        <v>0.21099999999999999</v>
      </c>
      <c r="J6558">
        <v>0</v>
      </c>
      <c r="K6558">
        <v>0</v>
      </c>
      <c r="L6558">
        <v>-32.984999999999999</v>
      </c>
      <c r="M6558">
        <v>38.298000000000002</v>
      </c>
    </row>
    <row r="6559" spans="1:13" x14ac:dyDescent="0.35">
      <c r="A6559">
        <v>6555</v>
      </c>
      <c r="B6559" t="s">
        <v>2346</v>
      </c>
      <c r="C6559">
        <v>0</v>
      </c>
      <c r="D6559">
        <v>10.704000000000001</v>
      </c>
      <c r="E6559">
        <v>9.0429999999999993</v>
      </c>
      <c r="F6559">
        <v>7.5860000000000003</v>
      </c>
      <c r="G6559">
        <v>5.0670000000000002</v>
      </c>
      <c r="H6559">
        <v>101409.486</v>
      </c>
      <c r="I6559">
        <v>0.23899999999999999</v>
      </c>
      <c r="J6559">
        <v>0</v>
      </c>
      <c r="K6559">
        <v>0</v>
      </c>
      <c r="L6559">
        <v>-26.587</v>
      </c>
      <c r="M6559">
        <v>53.942</v>
      </c>
    </row>
    <row r="6560" spans="1:13" x14ac:dyDescent="0.35">
      <c r="A6560">
        <v>6556</v>
      </c>
      <c r="B6560" t="s">
        <v>2345</v>
      </c>
      <c r="C6560">
        <v>0</v>
      </c>
      <c r="D6560">
        <v>10.448</v>
      </c>
      <c r="E6560">
        <v>8.8829999999999991</v>
      </c>
      <c r="F6560">
        <v>7.484</v>
      </c>
      <c r="G6560">
        <v>4.915</v>
      </c>
      <c r="H6560">
        <v>101402.57399999999</v>
      </c>
      <c r="I6560">
        <v>7.6999999999999999E-2</v>
      </c>
      <c r="J6560">
        <v>0</v>
      </c>
      <c r="K6560">
        <v>0</v>
      </c>
      <c r="L6560">
        <v>-18.829999999999998</v>
      </c>
      <c r="M6560">
        <v>67.867000000000004</v>
      </c>
    </row>
    <row r="6561" spans="1:13" x14ac:dyDescent="0.35">
      <c r="A6561">
        <v>6557</v>
      </c>
      <c r="B6561" t="s">
        <v>2344</v>
      </c>
      <c r="C6561">
        <v>0</v>
      </c>
      <c r="D6561">
        <v>10.194000000000001</v>
      </c>
      <c r="E6561">
        <v>8.7330000000000005</v>
      </c>
      <c r="F6561">
        <v>7.6369999999999996</v>
      </c>
      <c r="G6561">
        <v>5.3940000000000001</v>
      </c>
      <c r="H6561">
        <v>101410.784</v>
      </c>
      <c r="I6561">
        <v>2.9000000000000001E-2</v>
      </c>
      <c r="J6561">
        <v>0</v>
      </c>
      <c r="K6561">
        <v>0</v>
      </c>
      <c r="L6561">
        <v>-10.29</v>
      </c>
      <c r="M6561">
        <v>80.606999999999999</v>
      </c>
    </row>
    <row r="6562" spans="1:13" x14ac:dyDescent="0.35">
      <c r="A6562">
        <v>6558</v>
      </c>
      <c r="B6562" t="s">
        <v>2343</v>
      </c>
      <c r="C6562">
        <v>3.0619999999999998</v>
      </c>
      <c r="D6562">
        <v>10.215999999999999</v>
      </c>
      <c r="E6562">
        <v>8.548</v>
      </c>
      <c r="F6562">
        <v>7.452</v>
      </c>
      <c r="G6562">
        <v>5.6779999999999999</v>
      </c>
      <c r="H6562">
        <v>101428.376</v>
      </c>
      <c r="I6562">
        <v>7.4999999999999997E-2</v>
      </c>
      <c r="J6562">
        <v>3.0579999999999998</v>
      </c>
      <c r="K6562">
        <v>2.1999999999999999E-2</v>
      </c>
      <c r="L6562">
        <v>-1.429</v>
      </c>
      <c r="M6562">
        <v>92.772999999999996</v>
      </c>
    </row>
    <row r="6563" spans="1:13" x14ac:dyDescent="0.35">
      <c r="A6563">
        <v>6559</v>
      </c>
      <c r="B6563" t="s">
        <v>2342</v>
      </c>
      <c r="C6563">
        <v>44.633000000000003</v>
      </c>
      <c r="D6563">
        <v>11.083</v>
      </c>
      <c r="E6563">
        <v>8.766</v>
      </c>
      <c r="F6563">
        <v>7.5289999999999999</v>
      </c>
      <c r="G6563">
        <v>5.3049999999999997</v>
      </c>
      <c r="H6563">
        <v>101454.791</v>
      </c>
      <c r="I6563">
        <v>0.14699999999999999</v>
      </c>
      <c r="J6563">
        <v>34.491999999999997</v>
      </c>
      <c r="K6563">
        <v>10.252000000000001</v>
      </c>
      <c r="L6563">
        <v>7.34</v>
      </c>
      <c r="M6563">
        <v>104.95699999999999</v>
      </c>
    </row>
    <row r="6564" spans="1:13" x14ac:dyDescent="0.35">
      <c r="A6564">
        <v>6560</v>
      </c>
      <c r="B6564" t="s">
        <v>2341</v>
      </c>
      <c r="C6564">
        <v>127.364</v>
      </c>
      <c r="D6564">
        <v>12.393000000000001</v>
      </c>
      <c r="E6564">
        <v>9.2260000000000009</v>
      </c>
      <c r="F6564">
        <v>7.742</v>
      </c>
      <c r="G6564">
        <v>5.0490000000000004</v>
      </c>
      <c r="H6564">
        <v>101480.236</v>
      </c>
      <c r="I6564">
        <v>8.9999999999999993E-3</v>
      </c>
      <c r="J6564">
        <v>84.789000000000001</v>
      </c>
      <c r="K6564">
        <v>44.075000000000003</v>
      </c>
      <c r="L6564">
        <v>15.606999999999999</v>
      </c>
      <c r="M6564">
        <v>117.727</v>
      </c>
    </row>
    <row r="6565" spans="1:13" x14ac:dyDescent="0.35">
      <c r="A6565">
        <v>6561</v>
      </c>
      <c r="B6565" t="s">
        <v>2340</v>
      </c>
      <c r="C6565">
        <v>216.17699999999999</v>
      </c>
      <c r="D6565">
        <v>13.683</v>
      </c>
      <c r="E6565">
        <v>9.6720000000000006</v>
      </c>
      <c r="F6565">
        <v>7.85</v>
      </c>
      <c r="G6565">
        <v>5.165</v>
      </c>
      <c r="H6565">
        <v>101494.164</v>
      </c>
      <c r="I6565">
        <v>6.0000000000000001E-3</v>
      </c>
      <c r="J6565">
        <v>122.408</v>
      </c>
      <c r="K6565">
        <v>95.924999999999997</v>
      </c>
      <c r="L6565">
        <v>22.905999999999999</v>
      </c>
      <c r="M6565">
        <v>131.60499999999999</v>
      </c>
    </row>
    <row r="6566" spans="1:13" x14ac:dyDescent="0.35">
      <c r="A6566">
        <v>6562</v>
      </c>
      <c r="B6566" t="s">
        <v>2339</v>
      </c>
      <c r="C6566">
        <v>294.863</v>
      </c>
      <c r="D6566">
        <v>14.621</v>
      </c>
      <c r="E6566">
        <v>10.015000000000001</v>
      </c>
      <c r="F6566">
        <v>7.8680000000000003</v>
      </c>
      <c r="G6566">
        <v>4.9710000000000001</v>
      </c>
      <c r="H6566">
        <v>101493.004</v>
      </c>
      <c r="I6566">
        <v>0.114</v>
      </c>
      <c r="J6566">
        <v>144.422</v>
      </c>
      <c r="K6566">
        <v>154.80799999999999</v>
      </c>
      <c r="L6566">
        <v>28.696999999999999</v>
      </c>
      <c r="M6566">
        <v>146.976</v>
      </c>
    </row>
    <row r="6567" spans="1:13" x14ac:dyDescent="0.35">
      <c r="A6567">
        <v>6563</v>
      </c>
      <c r="B6567" t="s">
        <v>2338</v>
      </c>
      <c r="C6567">
        <v>341.37</v>
      </c>
      <c r="D6567">
        <v>15.384</v>
      </c>
      <c r="E6567">
        <v>10.145</v>
      </c>
      <c r="F6567">
        <v>7.9939999999999998</v>
      </c>
      <c r="G6567">
        <v>4.8929999999999998</v>
      </c>
      <c r="H6567">
        <v>101481.51300000001</v>
      </c>
      <c r="I6567">
        <v>2.9000000000000001E-2</v>
      </c>
      <c r="J6567">
        <v>168.851</v>
      </c>
      <c r="K6567">
        <v>172.52099999999999</v>
      </c>
      <c r="L6567">
        <v>32.392000000000003</v>
      </c>
      <c r="M6567">
        <v>163.857</v>
      </c>
    </row>
    <row r="6568" spans="1:13" x14ac:dyDescent="0.35">
      <c r="A6568">
        <v>6564</v>
      </c>
      <c r="B6568" t="s">
        <v>2337</v>
      </c>
      <c r="C6568">
        <v>347.88099999999997</v>
      </c>
      <c r="D6568">
        <v>15.731</v>
      </c>
      <c r="E6568">
        <v>10.602</v>
      </c>
      <c r="F6568">
        <v>8.1210000000000004</v>
      </c>
      <c r="G6568">
        <v>5.56</v>
      </c>
      <c r="H6568">
        <v>101483.337</v>
      </c>
      <c r="I6568">
        <v>6.6000000000000003E-2</v>
      </c>
      <c r="J6568">
        <v>183.428</v>
      </c>
      <c r="K6568">
        <v>172.38200000000001</v>
      </c>
      <c r="L6568">
        <v>33.485999999999997</v>
      </c>
      <c r="M6568">
        <v>181.636</v>
      </c>
    </row>
    <row r="6569" spans="1:13" x14ac:dyDescent="0.35">
      <c r="A6569">
        <v>6565</v>
      </c>
      <c r="B6569" t="s">
        <v>2336</v>
      </c>
      <c r="C6569">
        <v>314.15199999999999</v>
      </c>
      <c r="D6569">
        <v>15.936</v>
      </c>
      <c r="E6569">
        <v>10.728</v>
      </c>
      <c r="F6569">
        <v>7.79</v>
      </c>
      <c r="G6569">
        <v>5.2770000000000001</v>
      </c>
      <c r="H6569">
        <v>101435.613</v>
      </c>
      <c r="I6569">
        <v>3.5999999999999997E-2</v>
      </c>
      <c r="J6569">
        <v>175.292</v>
      </c>
      <c r="K6569">
        <v>146.25899999999999</v>
      </c>
      <c r="L6569">
        <v>31.811</v>
      </c>
      <c r="M6569">
        <v>199.58799999999999</v>
      </c>
    </row>
    <row r="6570" spans="1:13" x14ac:dyDescent="0.35">
      <c r="A6570">
        <v>6566</v>
      </c>
      <c r="B6570" t="s">
        <v>2335</v>
      </c>
      <c r="C6570">
        <v>254.29599999999999</v>
      </c>
      <c r="D6570">
        <v>15.904</v>
      </c>
      <c r="E6570">
        <v>10.957000000000001</v>
      </c>
      <c r="F6570">
        <v>7.8879999999999999</v>
      </c>
      <c r="G6570">
        <v>5.367</v>
      </c>
      <c r="H6570">
        <v>101417.352</v>
      </c>
      <c r="I6570">
        <v>0.27800000000000002</v>
      </c>
      <c r="J6570">
        <v>150.01</v>
      </c>
      <c r="K6570">
        <v>110.477</v>
      </c>
      <c r="L6570">
        <v>27.689</v>
      </c>
      <c r="M6570">
        <v>215.99199999999999</v>
      </c>
    </row>
    <row r="6571" spans="1:13" x14ac:dyDescent="0.35">
      <c r="A6571">
        <v>6567</v>
      </c>
      <c r="B6571" t="s">
        <v>2334</v>
      </c>
      <c r="C6571">
        <v>173.90600000000001</v>
      </c>
      <c r="D6571">
        <v>15.433</v>
      </c>
      <c r="E6571">
        <v>11.077999999999999</v>
      </c>
      <c r="F6571">
        <v>8.0950000000000006</v>
      </c>
      <c r="G6571">
        <v>5.79</v>
      </c>
      <c r="H6571">
        <v>101400.014</v>
      </c>
      <c r="I6571">
        <v>0.45</v>
      </c>
      <c r="J6571">
        <v>109.036</v>
      </c>
      <c r="K6571">
        <v>69.066000000000003</v>
      </c>
      <c r="L6571">
        <v>21.55</v>
      </c>
      <c r="M6571">
        <v>231.047</v>
      </c>
    </row>
    <row r="6572" spans="1:13" x14ac:dyDescent="0.35">
      <c r="A6572">
        <v>6568</v>
      </c>
      <c r="B6572" t="s">
        <v>2333</v>
      </c>
      <c r="C6572">
        <v>100.155</v>
      </c>
      <c r="D6572">
        <v>14.962999999999999</v>
      </c>
      <c r="E6572">
        <v>11.22</v>
      </c>
      <c r="F6572">
        <v>7.8520000000000003</v>
      </c>
      <c r="G6572">
        <v>5.67</v>
      </c>
      <c r="H6572">
        <v>101388.71799999999</v>
      </c>
      <c r="I6572">
        <v>8.2000000000000003E-2</v>
      </c>
      <c r="J6572">
        <v>69.522000000000006</v>
      </c>
      <c r="K6572">
        <v>33.051000000000002</v>
      </c>
      <c r="L6572">
        <v>14.007</v>
      </c>
      <c r="M6572">
        <v>244.661</v>
      </c>
    </row>
    <row r="6573" spans="1:13" x14ac:dyDescent="0.35">
      <c r="A6573">
        <v>6569</v>
      </c>
      <c r="B6573" t="s">
        <v>2332</v>
      </c>
      <c r="C6573">
        <v>35.293999999999997</v>
      </c>
      <c r="D6573">
        <v>13.912000000000001</v>
      </c>
      <c r="E6573">
        <v>11.335000000000001</v>
      </c>
      <c r="F6573">
        <v>7.6630000000000003</v>
      </c>
      <c r="G6573">
        <v>5.7279999999999998</v>
      </c>
      <c r="H6573">
        <v>101387.20299999999</v>
      </c>
      <c r="I6573">
        <v>9.4E-2</v>
      </c>
      <c r="J6573">
        <v>27.076000000000001</v>
      </c>
      <c r="K6573">
        <v>8.9909999999999997</v>
      </c>
      <c r="L6573">
        <v>5.5890000000000004</v>
      </c>
      <c r="M6573">
        <v>257.25599999999997</v>
      </c>
    </row>
    <row r="6574" spans="1:13" x14ac:dyDescent="0.35">
      <c r="A6574">
        <v>6570</v>
      </c>
      <c r="B6574" t="s">
        <v>2331</v>
      </c>
      <c r="C6574">
        <v>0.98599999999999999</v>
      </c>
      <c r="D6574">
        <v>12.64</v>
      </c>
      <c r="E6574">
        <v>11.456</v>
      </c>
      <c r="F6574">
        <v>7.4930000000000003</v>
      </c>
      <c r="G6574">
        <v>5.8040000000000003</v>
      </c>
      <c r="H6574">
        <v>101394.257</v>
      </c>
      <c r="I6574">
        <v>5.8999999999999997E-2</v>
      </c>
      <c r="J6574">
        <v>0.96099999999999997</v>
      </c>
      <c r="K6574">
        <v>2E-3</v>
      </c>
      <c r="L6574">
        <v>-3.2519999999999998</v>
      </c>
      <c r="M6574">
        <v>269.37</v>
      </c>
    </row>
    <row r="6575" spans="1:13" x14ac:dyDescent="0.35">
      <c r="A6575">
        <v>6571</v>
      </c>
      <c r="B6575" t="s">
        <v>2330</v>
      </c>
      <c r="C6575">
        <v>0</v>
      </c>
      <c r="D6575">
        <v>12.144</v>
      </c>
      <c r="E6575">
        <v>11.018000000000001</v>
      </c>
      <c r="F6575">
        <v>7.7450000000000001</v>
      </c>
      <c r="G6575">
        <v>5.7809999999999997</v>
      </c>
      <c r="H6575">
        <v>101399.836</v>
      </c>
      <c r="I6575">
        <v>0.15</v>
      </c>
      <c r="J6575">
        <v>0</v>
      </c>
      <c r="K6575">
        <v>0</v>
      </c>
      <c r="L6575">
        <v>-12.11</v>
      </c>
      <c r="M6575">
        <v>281.577</v>
      </c>
    </row>
    <row r="6576" spans="1:13" x14ac:dyDescent="0.35">
      <c r="A6576">
        <v>6572</v>
      </c>
      <c r="B6576" t="s">
        <v>2329</v>
      </c>
      <c r="C6576">
        <v>0</v>
      </c>
      <c r="D6576">
        <v>11.846</v>
      </c>
      <c r="E6576">
        <v>10.641</v>
      </c>
      <c r="F6576">
        <v>7.8949999999999996</v>
      </c>
      <c r="G6576">
        <v>5.5670000000000002</v>
      </c>
      <c r="H6576">
        <v>101395.86500000001</v>
      </c>
      <c r="I6576">
        <v>0.371</v>
      </c>
      <c r="J6576">
        <v>0</v>
      </c>
      <c r="K6576">
        <v>0</v>
      </c>
      <c r="L6576">
        <v>-20.577999999999999</v>
      </c>
      <c r="M6576">
        <v>294.48099999999999</v>
      </c>
    </row>
    <row r="6577" spans="1:13" x14ac:dyDescent="0.35">
      <c r="A6577">
        <v>6573</v>
      </c>
      <c r="B6577" t="s">
        <v>2328</v>
      </c>
      <c r="C6577">
        <v>0</v>
      </c>
      <c r="D6577">
        <v>11.445</v>
      </c>
      <c r="E6577">
        <v>10.295</v>
      </c>
      <c r="F6577">
        <v>8.2680000000000007</v>
      </c>
      <c r="G6577">
        <v>5.6449999999999996</v>
      </c>
      <c r="H6577">
        <v>101371.00199999999</v>
      </c>
      <c r="I6577">
        <v>3.7999999999999999E-2</v>
      </c>
      <c r="J6577">
        <v>0</v>
      </c>
      <c r="K6577">
        <v>0</v>
      </c>
      <c r="L6577">
        <v>-28.167999999999999</v>
      </c>
      <c r="M6577">
        <v>308.68599999999998</v>
      </c>
    </row>
    <row r="6578" spans="1:13" x14ac:dyDescent="0.35">
      <c r="A6578">
        <v>6574</v>
      </c>
      <c r="B6578" t="s">
        <v>2327</v>
      </c>
      <c r="C6578">
        <v>0</v>
      </c>
      <c r="D6578">
        <v>11.151999999999999</v>
      </c>
      <c r="E6578">
        <v>9.9329999999999998</v>
      </c>
      <c r="F6578">
        <v>8.0429999999999993</v>
      </c>
      <c r="G6578">
        <v>5.4119999999999999</v>
      </c>
      <c r="H6578">
        <v>101359.84299999999</v>
      </c>
      <c r="I6578">
        <v>8.5000000000000006E-2</v>
      </c>
      <c r="J6578">
        <v>0</v>
      </c>
      <c r="K6578">
        <v>0</v>
      </c>
      <c r="L6578">
        <v>-34.283000000000001</v>
      </c>
      <c r="M6578">
        <v>324.69499999999999</v>
      </c>
    </row>
    <row r="6579" spans="1:13" x14ac:dyDescent="0.35">
      <c r="A6579">
        <v>6575</v>
      </c>
      <c r="B6579" t="s">
        <v>2326</v>
      </c>
      <c r="C6579">
        <v>0</v>
      </c>
      <c r="D6579">
        <v>10.856</v>
      </c>
      <c r="E6579">
        <v>9.5259999999999998</v>
      </c>
      <c r="F6579">
        <v>7.96</v>
      </c>
      <c r="G6579">
        <v>5.6150000000000002</v>
      </c>
      <c r="H6579">
        <v>101335.601</v>
      </c>
      <c r="I6579">
        <v>0.33</v>
      </c>
      <c r="J6579">
        <v>0</v>
      </c>
      <c r="K6579">
        <v>0</v>
      </c>
      <c r="L6579">
        <v>-38.259</v>
      </c>
      <c r="M6579">
        <v>342.71</v>
      </c>
    </row>
    <row r="6580" spans="1:13" x14ac:dyDescent="0.35">
      <c r="A6580">
        <v>6576</v>
      </c>
      <c r="B6580" t="s">
        <v>2325</v>
      </c>
      <c r="C6580">
        <v>0</v>
      </c>
      <c r="D6580">
        <v>10.548999999999999</v>
      </c>
      <c r="E6580">
        <v>9.1059999999999999</v>
      </c>
      <c r="F6580">
        <v>7.8479999999999999</v>
      </c>
      <c r="G6580">
        <v>5.665</v>
      </c>
      <c r="H6580">
        <v>101313.897</v>
      </c>
      <c r="I6580">
        <v>0.129</v>
      </c>
      <c r="J6580">
        <v>0</v>
      </c>
      <c r="K6580">
        <v>0</v>
      </c>
      <c r="L6580">
        <v>-39.466999999999999</v>
      </c>
      <c r="M6580">
        <v>30.797000000000001</v>
      </c>
    </row>
    <row r="6581" spans="1:13" x14ac:dyDescent="0.35">
      <c r="A6581">
        <v>6577</v>
      </c>
      <c r="B6581" t="s">
        <v>2324</v>
      </c>
      <c r="C6581">
        <v>0</v>
      </c>
      <c r="D6581">
        <v>10.46</v>
      </c>
      <c r="E6581">
        <v>8.9740000000000002</v>
      </c>
      <c r="F6581">
        <v>7.6550000000000002</v>
      </c>
      <c r="G6581">
        <v>5.907</v>
      </c>
      <c r="H6581">
        <v>101282.649</v>
      </c>
      <c r="I6581">
        <v>0.14699999999999999</v>
      </c>
      <c r="J6581">
        <v>0</v>
      </c>
      <c r="K6581">
        <v>0</v>
      </c>
      <c r="L6581">
        <v>-37.722000000000001</v>
      </c>
      <c r="M6581">
        <v>20.934999999999999</v>
      </c>
    </row>
    <row r="6582" spans="1:13" x14ac:dyDescent="0.35">
      <c r="A6582">
        <v>6578</v>
      </c>
      <c r="B6582" t="s">
        <v>2323</v>
      </c>
      <c r="C6582">
        <v>0</v>
      </c>
      <c r="D6582">
        <v>10.404</v>
      </c>
      <c r="E6582">
        <v>8.83</v>
      </c>
      <c r="F6582">
        <v>7.84</v>
      </c>
      <c r="G6582">
        <v>6.1870000000000003</v>
      </c>
      <c r="H6582">
        <v>101246.181</v>
      </c>
      <c r="I6582">
        <v>0.46899999999999997</v>
      </c>
      <c r="J6582">
        <v>0</v>
      </c>
      <c r="K6582">
        <v>0</v>
      </c>
      <c r="L6582">
        <v>-33.316000000000003</v>
      </c>
      <c r="M6582">
        <v>38.56</v>
      </c>
    </row>
    <row r="6583" spans="1:13" x14ac:dyDescent="0.35">
      <c r="A6583">
        <v>6579</v>
      </c>
      <c r="B6583" t="s">
        <v>2322</v>
      </c>
      <c r="C6583">
        <v>0</v>
      </c>
      <c r="D6583">
        <v>10.303000000000001</v>
      </c>
      <c r="E6583">
        <v>8.7560000000000002</v>
      </c>
      <c r="F6583">
        <v>7.7629999999999999</v>
      </c>
      <c r="G6583">
        <v>6.43</v>
      </c>
      <c r="H6583">
        <v>101207.745</v>
      </c>
      <c r="I6583">
        <v>0.375</v>
      </c>
      <c r="J6583">
        <v>0</v>
      </c>
      <c r="K6583">
        <v>0</v>
      </c>
      <c r="L6583">
        <v>-26.888000000000002</v>
      </c>
      <c r="M6583">
        <v>54.231000000000002</v>
      </c>
    </row>
    <row r="6584" spans="1:13" x14ac:dyDescent="0.35">
      <c r="A6584">
        <v>6580</v>
      </c>
      <c r="B6584" t="s">
        <v>2321</v>
      </c>
      <c r="C6584">
        <v>0</v>
      </c>
      <c r="D6584">
        <v>10.255000000000001</v>
      </c>
      <c r="E6584">
        <v>8.657</v>
      </c>
      <c r="F6584">
        <v>7.6680000000000001</v>
      </c>
      <c r="G6584">
        <v>6.548</v>
      </c>
      <c r="H6584">
        <v>101181.45299999999</v>
      </c>
      <c r="I6584">
        <v>0.18099999999999999</v>
      </c>
      <c r="J6584">
        <v>0</v>
      </c>
      <c r="K6584">
        <v>0</v>
      </c>
      <c r="L6584">
        <v>-19.109000000000002</v>
      </c>
      <c r="M6584">
        <v>68.164000000000001</v>
      </c>
    </row>
    <row r="6585" spans="1:13" x14ac:dyDescent="0.35">
      <c r="A6585">
        <v>6581</v>
      </c>
      <c r="B6585" t="s">
        <v>2320</v>
      </c>
      <c r="C6585">
        <v>0</v>
      </c>
      <c r="D6585">
        <v>10.227</v>
      </c>
      <c r="E6585">
        <v>8.5559999999999992</v>
      </c>
      <c r="F6585">
        <v>7.8339999999999996</v>
      </c>
      <c r="G6585">
        <v>6.2119999999999997</v>
      </c>
      <c r="H6585">
        <v>101159.626</v>
      </c>
      <c r="I6585">
        <v>0.23799999999999999</v>
      </c>
      <c r="J6585">
        <v>0</v>
      </c>
      <c r="K6585">
        <v>0</v>
      </c>
      <c r="L6585">
        <v>-10.557</v>
      </c>
      <c r="M6585">
        <v>80.906000000000006</v>
      </c>
    </row>
    <row r="6586" spans="1:13" x14ac:dyDescent="0.35">
      <c r="A6586">
        <v>6582</v>
      </c>
      <c r="B6586" t="s">
        <v>2319</v>
      </c>
      <c r="C6586">
        <v>2.0449999999999999</v>
      </c>
      <c r="D6586">
        <v>10.182</v>
      </c>
      <c r="E6586">
        <v>8.4550000000000001</v>
      </c>
      <c r="F6586">
        <v>8.0850000000000009</v>
      </c>
      <c r="G6586">
        <v>6.2869999999999999</v>
      </c>
      <c r="H6586">
        <v>101158.867</v>
      </c>
      <c r="I6586">
        <v>0.23100000000000001</v>
      </c>
      <c r="J6586">
        <v>1.962</v>
      </c>
      <c r="K6586">
        <v>6.0000000000000001E-3</v>
      </c>
      <c r="L6586">
        <v>-1.6930000000000001</v>
      </c>
      <c r="M6586">
        <v>93.069000000000003</v>
      </c>
    </row>
    <row r="6587" spans="1:13" x14ac:dyDescent="0.35">
      <c r="A6587">
        <v>6583</v>
      </c>
      <c r="B6587" t="s">
        <v>2318</v>
      </c>
      <c r="C6587">
        <v>35.070999999999998</v>
      </c>
      <c r="D6587">
        <v>10.840999999999999</v>
      </c>
      <c r="E6587">
        <v>8.7040000000000006</v>
      </c>
      <c r="F6587">
        <v>8.1790000000000003</v>
      </c>
      <c r="G6587">
        <v>6.3339999999999996</v>
      </c>
      <c r="H6587">
        <v>101191.74099999999</v>
      </c>
      <c r="I6587">
        <v>0.30099999999999999</v>
      </c>
      <c r="J6587">
        <v>27.710999999999999</v>
      </c>
      <c r="K6587">
        <v>4.6970000000000001</v>
      </c>
      <c r="L6587">
        <v>7.0659999999999998</v>
      </c>
      <c r="M6587">
        <v>105.251</v>
      </c>
    </row>
    <row r="6588" spans="1:13" x14ac:dyDescent="0.35">
      <c r="A6588">
        <v>6584</v>
      </c>
      <c r="B6588" t="s">
        <v>2317</v>
      </c>
      <c r="C6588">
        <v>104.155</v>
      </c>
      <c r="D6588">
        <v>11.837</v>
      </c>
      <c r="E6588">
        <v>9.1180000000000003</v>
      </c>
      <c r="F6588">
        <v>8.2989999999999995</v>
      </c>
      <c r="G6588">
        <v>6.1470000000000002</v>
      </c>
      <c r="H6588">
        <v>101188.254</v>
      </c>
      <c r="I6588">
        <v>0.23400000000000001</v>
      </c>
      <c r="J6588">
        <v>73.58</v>
      </c>
      <c r="K6588">
        <v>27.244</v>
      </c>
      <c r="L6588">
        <v>15.334</v>
      </c>
      <c r="M6588">
        <v>118.036</v>
      </c>
    </row>
    <row r="6589" spans="1:13" x14ac:dyDescent="0.35">
      <c r="A6589">
        <v>6585</v>
      </c>
      <c r="B6589" t="s">
        <v>2316</v>
      </c>
      <c r="C6589">
        <v>192.26</v>
      </c>
      <c r="D6589">
        <v>13.151</v>
      </c>
      <c r="E6589">
        <v>9.5449999999999999</v>
      </c>
      <c r="F6589">
        <v>8.2200000000000006</v>
      </c>
      <c r="G6589">
        <v>5.8250000000000002</v>
      </c>
      <c r="H6589">
        <v>101162.19</v>
      </c>
      <c r="I6589">
        <v>8.6999999999999994E-2</v>
      </c>
      <c r="J6589">
        <v>121.321</v>
      </c>
      <c r="K6589">
        <v>66.677999999999997</v>
      </c>
      <c r="L6589">
        <v>22.574999999999999</v>
      </c>
      <c r="M6589">
        <v>131.828</v>
      </c>
    </row>
    <row r="6590" spans="1:13" x14ac:dyDescent="0.35">
      <c r="A6590">
        <v>6586</v>
      </c>
      <c r="B6590" t="s">
        <v>2315</v>
      </c>
      <c r="C6590">
        <v>263.00299999999999</v>
      </c>
      <c r="D6590">
        <v>14.076000000000001</v>
      </c>
      <c r="E6590">
        <v>9.7260000000000009</v>
      </c>
      <c r="F6590">
        <v>8.4109999999999996</v>
      </c>
      <c r="G6590">
        <v>5.8479999999999999</v>
      </c>
      <c r="H6590">
        <v>101185.723</v>
      </c>
      <c r="I6590">
        <v>5.8999999999999997E-2</v>
      </c>
      <c r="J6590">
        <v>158.40600000000001</v>
      </c>
      <c r="K6590">
        <v>99.956000000000003</v>
      </c>
      <c r="L6590">
        <v>28.364000000000001</v>
      </c>
      <c r="M6590">
        <v>147.202</v>
      </c>
    </row>
    <row r="6591" spans="1:13" x14ac:dyDescent="0.35">
      <c r="A6591">
        <v>6587</v>
      </c>
      <c r="B6591" t="s">
        <v>2314</v>
      </c>
      <c r="C6591">
        <v>302.779</v>
      </c>
      <c r="D6591">
        <v>14.762</v>
      </c>
      <c r="E6591">
        <v>10.122999999999999</v>
      </c>
      <c r="F6591">
        <v>8.3849999999999998</v>
      </c>
      <c r="G6591">
        <v>5.5590000000000002</v>
      </c>
      <c r="H6591">
        <v>101142.61</v>
      </c>
      <c r="I6591">
        <v>0.187</v>
      </c>
      <c r="J6591">
        <v>175.83199999999999</v>
      </c>
      <c r="K6591">
        <v>122.06</v>
      </c>
      <c r="L6591">
        <v>32.015000000000001</v>
      </c>
      <c r="M6591">
        <v>164.01499999999999</v>
      </c>
    </row>
    <row r="6592" spans="1:13" x14ac:dyDescent="0.35">
      <c r="A6592">
        <v>6588</v>
      </c>
      <c r="B6592" t="s">
        <v>2313</v>
      </c>
      <c r="C6592">
        <v>301.28500000000003</v>
      </c>
      <c r="D6592">
        <v>15.156000000000001</v>
      </c>
      <c r="E6592">
        <v>10.369</v>
      </c>
      <c r="F6592">
        <v>8.1869999999999994</v>
      </c>
      <c r="G6592">
        <v>6.0890000000000004</v>
      </c>
      <c r="H6592">
        <v>101132.421</v>
      </c>
      <c r="I6592">
        <v>0.11600000000000001</v>
      </c>
      <c r="J6592">
        <v>188.553</v>
      </c>
      <c r="K6592">
        <v>107.598</v>
      </c>
      <c r="L6592">
        <v>33.103000000000002</v>
      </c>
      <c r="M6592">
        <v>181.816</v>
      </c>
    </row>
    <row r="6593" spans="1:13" x14ac:dyDescent="0.35">
      <c r="A6593">
        <v>6589</v>
      </c>
      <c r="B6593" t="s">
        <v>2312</v>
      </c>
      <c r="C6593">
        <v>278.08</v>
      </c>
      <c r="D6593">
        <v>15.452999999999999</v>
      </c>
      <c r="E6593">
        <v>10.582000000000001</v>
      </c>
      <c r="F6593">
        <v>8.1059999999999999</v>
      </c>
      <c r="G6593">
        <v>5.9379999999999997</v>
      </c>
      <c r="H6593">
        <v>101108.463</v>
      </c>
      <c r="I6593">
        <v>9.6000000000000002E-2</v>
      </c>
      <c r="J6593">
        <v>171.054</v>
      </c>
      <c r="K6593">
        <v>104.09</v>
      </c>
      <c r="L6593">
        <v>31.454000000000001</v>
      </c>
      <c r="M6593">
        <v>199.36799999999999</v>
      </c>
    </row>
    <row r="6594" spans="1:13" x14ac:dyDescent="0.35">
      <c r="A6594">
        <v>6590</v>
      </c>
      <c r="B6594" t="s">
        <v>2311</v>
      </c>
      <c r="C6594">
        <v>239.14500000000001</v>
      </c>
      <c r="D6594">
        <v>15.315</v>
      </c>
      <c r="E6594">
        <v>10.5</v>
      </c>
      <c r="F6594">
        <v>8.407</v>
      </c>
      <c r="G6594">
        <v>5.7930000000000001</v>
      </c>
      <c r="H6594">
        <v>101141.302</v>
      </c>
      <c r="I6594">
        <v>0.19</v>
      </c>
      <c r="J6594">
        <v>143.96700000000001</v>
      </c>
      <c r="K6594">
        <v>93.685000000000002</v>
      </c>
      <c r="L6594">
        <v>27.309000000000001</v>
      </c>
      <c r="M6594">
        <v>215.93</v>
      </c>
    </row>
    <row r="6595" spans="1:13" x14ac:dyDescent="0.35">
      <c r="A6595">
        <v>6591</v>
      </c>
      <c r="B6595" t="s">
        <v>2310</v>
      </c>
      <c r="C6595">
        <v>169.38499999999999</v>
      </c>
      <c r="D6595">
        <v>15.087</v>
      </c>
      <c r="E6595">
        <v>10.867000000000001</v>
      </c>
      <c r="F6595">
        <v>8.3729999999999993</v>
      </c>
      <c r="G6595">
        <v>5.8259999999999996</v>
      </c>
      <c r="H6595">
        <v>101091.68</v>
      </c>
      <c r="I6595">
        <v>8.7999999999999995E-2</v>
      </c>
      <c r="J6595">
        <v>111.343</v>
      </c>
      <c r="K6595">
        <v>57.707999999999998</v>
      </c>
      <c r="L6595">
        <v>21.18</v>
      </c>
      <c r="M6595">
        <v>230.91200000000001</v>
      </c>
    </row>
    <row r="6596" spans="1:13" x14ac:dyDescent="0.35">
      <c r="A6596">
        <v>6592</v>
      </c>
      <c r="B6596" t="s">
        <v>2309</v>
      </c>
      <c r="C6596">
        <v>87.873999999999995</v>
      </c>
      <c r="D6596">
        <v>14.356</v>
      </c>
      <c r="E6596">
        <v>11.013999999999999</v>
      </c>
      <c r="F6596">
        <v>8.5060000000000002</v>
      </c>
      <c r="G6596">
        <v>6.0380000000000003</v>
      </c>
      <c r="H6596">
        <v>101088.83900000001</v>
      </c>
      <c r="I6596">
        <v>0.20499999999999999</v>
      </c>
      <c r="J6596">
        <v>63.765000000000001</v>
      </c>
      <c r="K6596">
        <v>24.503</v>
      </c>
      <c r="L6596">
        <v>13.614000000000001</v>
      </c>
      <c r="M6596">
        <v>244.54900000000001</v>
      </c>
    </row>
    <row r="6597" spans="1:13" x14ac:dyDescent="0.35">
      <c r="A6597">
        <v>6593</v>
      </c>
      <c r="B6597" t="s">
        <v>2308</v>
      </c>
      <c r="C6597">
        <v>28.466000000000001</v>
      </c>
      <c r="D6597">
        <v>13.292999999999999</v>
      </c>
      <c r="E6597">
        <v>11.148</v>
      </c>
      <c r="F6597">
        <v>8.6059999999999999</v>
      </c>
      <c r="G6597">
        <v>5.6970000000000001</v>
      </c>
      <c r="H6597">
        <v>101098.602</v>
      </c>
      <c r="I6597">
        <v>0.21099999999999999</v>
      </c>
      <c r="J6597">
        <v>23.623000000000001</v>
      </c>
      <c r="K6597">
        <v>5.0439999999999996</v>
      </c>
      <c r="L6597">
        <v>5.226</v>
      </c>
      <c r="M6597">
        <v>257.096</v>
      </c>
    </row>
    <row r="6598" spans="1:13" x14ac:dyDescent="0.35">
      <c r="A6598">
        <v>6594</v>
      </c>
      <c r="B6598" t="s">
        <v>2307</v>
      </c>
      <c r="C6598">
        <v>0.67100000000000004</v>
      </c>
      <c r="D6598">
        <v>12.515000000000001</v>
      </c>
      <c r="E6598">
        <v>11.244999999999999</v>
      </c>
      <c r="F6598">
        <v>8.7409999999999997</v>
      </c>
      <c r="G6598">
        <v>5.7089999999999996</v>
      </c>
      <c r="H6598">
        <v>101122.982</v>
      </c>
      <c r="I6598">
        <v>0.26800000000000002</v>
      </c>
      <c r="J6598">
        <v>0.65</v>
      </c>
      <c r="K6598">
        <v>1.0999999999999999E-2</v>
      </c>
      <c r="L6598">
        <v>-3.6110000000000002</v>
      </c>
      <c r="M6598">
        <v>269.20400000000001</v>
      </c>
    </row>
    <row r="6599" spans="1:13" x14ac:dyDescent="0.35">
      <c r="A6599">
        <v>6595</v>
      </c>
      <c r="B6599" t="s">
        <v>2306</v>
      </c>
      <c r="C6599">
        <v>0</v>
      </c>
      <c r="D6599">
        <v>11.928000000000001</v>
      </c>
      <c r="E6599">
        <v>10.839</v>
      </c>
      <c r="F6599">
        <v>8.6280000000000001</v>
      </c>
      <c r="G6599">
        <v>5.5</v>
      </c>
      <c r="H6599">
        <v>101135.96799999999</v>
      </c>
      <c r="I6599">
        <v>7.2999999999999995E-2</v>
      </c>
      <c r="J6599">
        <v>0</v>
      </c>
      <c r="K6599">
        <v>0</v>
      </c>
      <c r="L6599">
        <v>-12.472</v>
      </c>
      <c r="M6599">
        <v>281.41300000000001</v>
      </c>
    </row>
    <row r="6600" spans="1:13" x14ac:dyDescent="0.35">
      <c r="A6600">
        <v>6596</v>
      </c>
      <c r="B6600" t="s">
        <v>2305</v>
      </c>
      <c r="C6600">
        <v>0</v>
      </c>
      <c r="D6600">
        <v>11.558999999999999</v>
      </c>
      <c r="E6600">
        <v>10.487</v>
      </c>
      <c r="F6600">
        <v>8.3710000000000004</v>
      </c>
      <c r="G6600">
        <v>6.41</v>
      </c>
      <c r="H6600">
        <v>101119.65</v>
      </c>
      <c r="I6600">
        <v>9.5000000000000001E-2</v>
      </c>
      <c r="J6600">
        <v>0</v>
      </c>
      <c r="K6600">
        <v>0</v>
      </c>
      <c r="L6600">
        <v>-20.951000000000001</v>
      </c>
      <c r="M6600">
        <v>294.32900000000001</v>
      </c>
    </row>
    <row r="6601" spans="1:13" x14ac:dyDescent="0.35">
      <c r="A6601">
        <v>6597</v>
      </c>
      <c r="B6601" t="s">
        <v>2304</v>
      </c>
      <c r="C6601">
        <v>0</v>
      </c>
      <c r="D6601">
        <v>11.202999999999999</v>
      </c>
      <c r="E6601">
        <v>10.038</v>
      </c>
      <c r="F6601">
        <v>8.5060000000000002</v>
      </c>
      <c r="G6601">
        <v>5.53</v>
      </c>
      <c r="H6601">
        <v>101152.897</v>
      </c>
      <c r="I6601">
        <v>0.16400000000000001</v>
      </c>
      <c r="J6601">
        <v>0</v>
      </c>
      <c r="K6601">
        <v>0</v>
      </c>
      <c r="L6601">
        <v>-28.552</v>
      </c>
      <c r="M6601">
        <v>308.57499999999999</v>
      </c>
    </row>
    <row r="6602" spans="1:13" x14ac:dyDescent="0.35">
      <c r="A6602">
        <v>6598</v>
      </c>
      <c r="B6602" t="s">
        <v>2303</v>
      </c>
      <c r="C6602">
        <v>0</v>
      </c>
      <c r="D6602">
        <v>10.957000000000001</v>
      </c>
      <c r="E6602">
        <v>9.6750000000000007</v>
      </c>
      <c r="F6602">
        <v>8.5289999999999999</v>
      </c>
      <c r="G6602">
        <v>5.8090000000000002</v>
      </c>
      <c r="H6602">
        <v>101147.166</v>
      </c>
      <c r="I6602">
        <v>1.2999999999999999E-2</v>
      </c>
      <c r="J6602">
        <v>0</v>
      </c>
      <c r="K6602">
        <v>0</v>
      </c>
      <c r="L6602">
        <v>-34.67</v>
      </c>
      <c r="M6602">
        <v>324.61700000000002</v>
      </c>
    </row>
    <row r="6603" spans="1:13" x14ac:dyDescent="0.35">
      <c r="A6603">
        <v>6599</v>
      </c>
      <c r="B6603" t="s">
        <v>2302</v>
      </c>
      <c r="C6603">
        <v>0</v>
      </c>
      <c r="D6603">
        <v>10.849</v>
      </c>
      <c r="E6603">
        <v>9.3789999999999996</v>
      </c>
      <c r="F6603">
        <v>8.2859999999999996</v>
      </c>
      <c r="G6603">
        <v>6.0670000000000002</v>
      </c>
      <c r="H6603">
        <v>101143.414</v>
      </c>
      <c r="I6603">
        <v>0.11700000000000001</v>
      </c>
      <c r="J6603">
        <v>0</v>
      </c>
      <c r="K6603">
        <v>0</v>
      </c>
      <c r="L6603">
        <v>-38.646000000000001</v>
      </c>
      <c r="M6603">
        <v>342.67599999999999</v>
      </c>
    </row>
    <row r="6604" spans="1:13" x14ac:dyDescent="0.35">
      <c r="A6604">
        <v>6600</v>
      </c>
      <c r="B6604" t="s">
        <v>2301</v>
      </c>
      <c r="C6604">
        <v>0</v>
      </c>
      <c r="D6604">
        <v>10.523</v>
      </c>
      <c r="E6604">
        <v>9.0340000000000007</v>
      </c>
      <c r="F6604">
        <v>8.391</v>
      </c>
      <c r="G6604">
        <v>6.49</v>
      </c>
      <c r="H6604">
        <v>101135.95699999999</v>
      </c>
      <c r="I6604">
        <v>0.128</v>
      </c>
      <c r="J6604">
        <v>0</v>
      </c>
      <c r="K6604">
        <v>0</v>
      </c>
      <c r="L6604">
        <v>-39.851999999999997</v>
      </c>
      <c r="M6604">
        <v>32.491</v>
      </c>
    </row>
    <row r="6605" spans="1:13" x14ac:dyDescent="0.35">
      <c r="A6605">
        <v>6601</v>
      </c>
      <c r="B6605" t="s">
        <v>2300</v>
      </c>
      <c r="C6605">
        <v>0</v>
      </c>
      <c r="D6605">
        <v>10.23</v>
      </c>
      <c r="E6605">
        <v>8.8239999999999998</v>
      </c>
      <c r="F6605">
        <v>8.6379999999999999</v>
      </c>
      <c r="G6605">
        <v>5.915</v>
      </c>
      <c r="H6605">
        <v>101126.136</v>
      </c>
      <c r="I6605">
        <v>0.05</v>
      </c>
      <c r="J6605">
        <v>0</v>
      </c>
      <c r="K6605">
        <v>0</v>
      </c>
      <c r="L6605">
        <v>-38.082999999999998</v>
      </c>
      <c r="M6605">
        <v>21.14</v>
      </c>
    </row>
    <row r="6606" spans="1:13" x14ac:dyDescent="0.35">
      <c r="A6606">
        <v>6602</v>
      </c>
      <c r="B6606" t="s">
        <v>2299</v>
      </c>
      <c r="C6606">
        <v>0</v>
      </c>
      <c r="D6606">
        <v>10.093</v>
      </c>
      <c r="E6606">
        <v>8.6470000000000002</v>
      </c>
      <c r="F6606">
        <v>8.6969999999999992</v>
      </c>
      <c r="G6606">
        <v>6</v>
      </c>
      <c r="H6606">
        <v>101110.734</v>
      </c>
      <c r="I6606">
        <v>0.187</v>
      </c>
      <c r="J6606">
        <v>0</v>
      </c>
      <c r="K6606">
        <v>0</v>
      </c>
      <c r="L6606">
        <v>-33.645000000000003</v>
      </c>
      <c r="M6606">
        <v>38.822000000000003</v>
      </c>
    </row>
    <row r="6607" spans="1:13" x14ac:dyDescent="0.35">
      <c r="A6607">
        <v>6603</v>
      </c>
      <c r="B6607" t="s">
        <v>2298</v>
      </c>
      <c r="C6607">
        <v>0</v>
      </c>
      <c r="D6607">
        <v>9.9329999999999998</v>
      </c>
      <c r="E6607">
        <v>8.5440000000000005</v>
      </c>
      <c r="F6607">
        <v>8.8000000000000007</v>
      </c>
      <c r="G6607">
        <v>6.1619999999999999</v>
      </c>
      <c r="H6607">
        <v>101092.833</v>
      </c>
      <c r="I6607">
        <v>0.114</v>
      </c>
      <c r="J6607">
        <v>0</v>
      </c>
      <c r="K6607">
        <v>0</v>
      </c>
      <c r="L6607">
        <v>-27.187999999999999</v>
      </c>
      <c r="M6607">
        <v>54.52</v>
      </c>
    </row>
    <row r="6608" spans="1:13" x14ac:dyDescent="0.35">
      <c r="A6608">
        <v>6604</v>
      </c>
      <c r="B6608" t="s">
        <v>2297</v>
      </c>
      <c r="C6608">
        <v>0</v>
      </c>
      <c r="D6608">
        <v>9.8550000000000004</v>
      </c>
      <c r="E6608">
        <v>8.4570000000000007</v>
      </c>
      <c r="F6608">
        <v>8.7240000000000002</v>
      </c>
      <c r="G6608">
        <v>5.6829999999999998</v>
      </c>
      <c r="H6608">
        <v>101089.573</v>
      </c>
      <c r="I6608">
        <v>0.108</v>
      </c>
      <c r="J6608">
        <v>0</v>
      </c>
      <c r="K6608">
        <v>0</v>
      </c>
      <c r="L6608">
        <v>-19.388000000000002</v>
      </c>
      <c r="M6608">
        <v>68.462000000000003</v>
      </c>
    </row>
    <row r="6609" spans="1:13" x14ac:dyDescent="0.35">
      <c r="A6609">
        <v>6605</v>
      </c>
      <c r="B6609" t="s">
        <v>2296</v>
      </c>
      <c r="C6609">
        <v>0</v>
      </c>
      <c r="D6609">
        <v>9.7490000000000006</v>
      </c>
      <c r="E6609">
        <v>8.3670000000000009</v>
      </c>
      <c r="F6609">
        <v>8.9269999999999996</v>
      </c>
      <c r="G6609">
        <v>5.8029999999999999</v>
      </c>
      <c r="H6609">
        <v>101098.569</v>
      </c>
      <c r="I6609">
        <v>6.3E-2</v>
      </c>
      <c r="J6609">
        <v>0</v>
      </c>
      <c r="K6609">
        <v>0</v>
      </c>
      <c r="L6609">
        <v>-10.788</v>
      </c>
      <c r="M6609">
        <v>81.251999999999995</v>
      </c>
    </row>
    <row r="6610" spans="1:13" x14ac:dyDescent="0.35">
      <c r="A6610">
        <v>6606</v>
      </c>
      <c r="B6610" t="s">
        <v>2295</v>
      </c>
      <c r="C6610">
        <v>2.3239999999999998</v>
      </c>
      <c r="D6610">
        <v>9.75</v>
      </c>
      <c r="E6610">
        <v>8.2379999999999995</v>
      </c>
      <c r="F6610">
        <v>8.8320000000000007</v>
      </c>
      <c r="G6610">
        <v>5.585</v>
      </c>
      <c r="H6610">
        <v>101121.849</v>
      </c>
      <c r="I6610">
        <v>1.7000000000000001E-2</v>
      </c>
      <c r="J6610">
        <v>2.3559999999999999</v>
      </c>
      <c r="K6610">
        <v>1.7999999999999999E-2</v>
      </c>
      <c r="L6610">
        <v>-1.958</v>
      </c>
      <c r="M6610">
        <v>93.364000000000004</v>
      </c>
    </row>
    <row r="6611" spans="1:13" x14ac:dyDescent="0.35">
      <c r="A6611">
        <v>6607</v>
      </c>
      <c r="B6611" t="s">
        <v>2294</v>
      </c>
      <c r="C6611">
        <v>42.305</v>
      </c>
      <c r="D6611">
        <v>10.391</v>
      </c>
      <c r="E6611">
        <v>8.44</v>
      </c>
      <c r="F6611">
        <v>8.7430000000000003</v>
      </c>
      <c r="G6611">
        <v>5.8339999999999996</v>
      </c>
      <c r="H6611">
        <v>101154.304</v>
      </c>
      <c r="I6611">
        <v>8.1000000000000003E-2</v>
      </c>
      <c r="J6611">
        <v>35.095999999999997</v>
      </c>
      <c r="K6611">
        <v>8.0579999999999998</v>
      </c>
      <c r="L6611">
        <v>6.798</v>
      </c>
      <c r="M6611">
        <v>105.538</v>
      </c>
    </row>
    <row r="6612" spans="1:13" x14ac:dyDescent="0.35">
      <c r="A6612">
        <v>6608</v>
      </c>
      <c r="B6612" t="s">
        <v>2293</v>
      </c>
      <c r="C6612">
        <v>118.331</v>
      </c>
      <c r="D6612">
        <v>11.731</v>
      </c>
      <c r="E6612">
        <v>8.9600000000000009</v>
      </c>
      <c r="F6612">
        <v>8.84</v>
      </c>
      <c r="G6612">
        <v>5.8179999999999996</v>
      </c>
      <c r="H6612">
        <v>101173.675</v>
      </c>
      <c r="I6612">
        <v>0.13400000000000001</v>
      </c>
      <c r="J6612">
        <v>88.01</v>
      </c>
      <c r="K6612">
        <v>32.715000000000003</v>
      </c>
      <c r="L6612">
        <v>15.029</v>
      </c>
      <c r="M6612">
        <v>118.29300000000001</v>
      </c>
    </row>
    <row r="6613" spans="1:13" x14ac:dyDescent="0.35">
      <c r="A6613">
        <v>6609</v>
      </c>
      <c r="B6613" t="s">
        <v>2292</v>
      </c>
      <c r="C6613">
        <v>219.03700000000001</v>
      </c>
      <c r="D6613">
        <v>12.952999999999999</v>
      </c>
      <c r="E6613">
        <v>9.1319999999999997</v>
      </c>
      <c r="F6613">
        <v>8.8510000000000009</v>
      </c>
      <c r="G6613">
        <v>5.6509999999999998</v>
      </c>
      <c r="H6613">
        <v>101207.91499999999</v>
      </c>
      <c r="I6613">
        <v>8.4000000000000005E-2</v>
      </c>
      <c r="J6613">
        <v>126.34699999999999</v>
      </c>
      <c r="K6613">
        <v>93.378</v>
      </c>
      <c r="L6613">
        <v>22.302</v>
      </c>
      <c r="M6613">
        <v>132.178</v>
      </c>
    </row>
    <row r="6614" spans="1:13" x14ac:dyDescent="0.35">
      <c r="A6614">
        <v>6610</v>
      </c>
      <c r="B6614" t="s">
        <v>2291</v>
      </c>
      <c r="C6614">
        <v>310.39999999999998</v>
      </c>
      <c r="D6614">
        <v>13.975</v>
      </c>
      <c r="E6614">
        <v>9.4930000000000003</v>
      </c>
      <c r="F6614">
        <v>8.3699999999999992</v>
      </c>
      <c r="G6614">
        <v>5.3460000000000001</v>
      </c>
      <c r="H6614">
        <v>101215.303</v>
      </c>
      <c r="I6614">
        <v>4.9000000000000002E-2</v>
      </c>
      <c r="J6614">
        <v>154.67099999999999</v>
      </c>
      <c r="K6614">
        <v>156.76599999999999</v>
      </c>
      <c r="L6614">
        <v>28</v>
      </c>
      <c r="M6614">
        <v>147.38800000000001</v>
      </c>
    </row>
    <row r="6615" spans="1:13" x14ac:dyDescent="0.35">
      <c r="A6615">
        <v>6611</v>
      </c>
      <c r="B6615" t="s">
        <v>2290</v>
      </c>
      <c r="C6615">
        <v>345.91</v>
      </c>
      <c r="D6615">
        <v>14.654</v>
      </c>
      <c r="E6615">
        <v>9.8179999999999996</v>
      </c>
      <c r="F6615">
        <v>8.4169999999999998</v>
      </c>
      <c r="G6615">
        <v>5.3780000000000001</v>
      </c>
      <c r="H6615">
        <v>101220.061</v>
      </c>
      <c r="I6615">
        <v>0.14599999999999999</v>
      </c>
      <c r="J6615">
        <v>172.39</v>
      </c>
      <c r="K6615">
        <v>177.649</v>
      </c>
      <c r="L6615">
        <v>31.645</v>
      </c>
      <c r="M6615">
        <v>164.18299999999999</v>
      </c>
    </row>
    <row r="6616" spans="1:13" x14ac:dyDescent="0.35">
      <c r="A6616">
        <v>6612</v>
      </c>
      <c r="B6616" t="s">
        <v>2289</v>
      </c>
      <c r="C6616">
        <v>324.18900000000002</v>
      </c>
      <c r="D6616">
        <v>14.808</v>
      </c>
      <c r="E6616">
        <v>10.015000000000001</v>
      </c>
      <c r="F6616">
        <v>8.1829999999999998</v>
      </c>
      <c r="G6616">
        <v>5.2990000000000004</v>
      </c>
      <c r="H6616">
        <v>101216.31</v>
      </c>
      <c r="I6616">
        <v>0.313</v>
      </c>
      <c r="J6616">
        <v>168.82400000000001</v>
      </c>
      <c r="K6616">
        <v>157.154</v>
      </c>
      <c r="L6616">
        <v>32.713999999999999</v>
      </c>
      <c r="M6616">
        <v>181.85499999999999</v>
      </c>
    </row>
    <row r="6617" spans="1:13" x14ac:dyDescent="0.35">
      <c r="A6617">
        <v>6613</v>
      </c>
      <c r="B6617" t="s">
        <v>2288</v>
      </c>
      <c r="C6617">
        <v>328.12599999999998</v>
      </c>
      <c r="D6617">
        <v>15.111000000000001</v>
      </c>
      <c r="E6617">
        <v>10.215999999999999</v>
      </c>
      <c r="F6617">
        <v>7.9219999999999997</v>
      </c>
      <c r="G6617">
        <v>4.8620000000000001</v>
      </c>
      <c r="H6617">
        <v>101210.06</v>
      </c>
      <c r="I6617">
        <v>0.20499999999999999</v>
      </c>
      <c r="J6617">
        <v>170.18299999999999</v>
      </c>
      <c r="K6617">
        <v>158.78299999999999</v>
      </c>
      <c r="L6617">
        <v>31.053999999999998</v>
      </c>
      <c r="M6617">
        <v>199.39400000000001</v>
      </c>
    </row>
    <row r="6618" spans="1:13" x14ac:dyDescent="0.35">
      <c r="A6618">
        <v>6614</v>
      </c>
      <c r="B6618" t="s">
        <v>2287</v>
      </c>
      <c r="C6618">
        <v>268.58600000000001</v>
      </c>
      <c r="D6618">
        <v>15.054</v>
      </c>
      <c r="E6618">
        <v>10.425000000000001</v>
      </c>
      <c r="F6618">
        <v>7.8780000000000001</v>
      </c>
      <c r="G6618">
        <v>5.1239999999999997</v>
      </c>
      <c r="H6618">
        <v>101205.639</v>
      </c>
      <c r="I6618">
        <v>0.124</v>
      </c>
      <c r="J6618">
        <v>142.11500000000001</v>
      </c>
      <c r="K6618">
        <v>127.648</v>
      </c>
      <c r="L6618">
        <v>26.91</v>
      </c>
      <c r="M6618">
        <v>215.85900000000001</v>
      </c>
    </row>
    <row r="6619" spans="1:13" x14ac:dyDescent="0.35">
      <c r="A6619">
        <v>6615</v>
      </c>
      <c r="B6619" t="s">
        <v>2286</v>
      </c>
      <c r="C6619">
        <v>199.73500000000001</v>
      </c>
      <c r="D6619">
        <v>14.901999999999999</v>
      </c>
      <c r="E6619">
        <v>10.544</v>
      </c>
      <c r="F6619">
        <v>7.75</v>
      </c>
      <c r="G6619">
        <v>5.133</v>
      </c>
      <c r="H6619">
        <v>101205.194</v>
      </c>
      <c r="I6619">
        <v>4.3999999999999997E-2</v>
      </c>
      <c r="J6619">
        <v>110.37</v>
      </c>
      <c r="K6619">
        <v>92.564999999999998</v>
      </c>
      <c r="L6619">
        <v>20.788</v>
      </c>
      <c r="M6619">
        <v>230.816</v>
      </c>
    </row>
    <row r="6620" spans="1:13" x14ac:dyDescent="0.35">
      <c r="A6620">
        <v>6616</v>
      </c>
      <c r="B6620" t="s">
        <v>2285</v>
      </c>
      <c r="C6620">
        <v>109.431</v>
      </c>
      <c r="D6620">
        <v>14.266999999999999</v>
      </c>
      <c r="E6620">
        <v>10.597</v>
      </c>
      <c r="F6620">
        <v>7.5259999999999998</v>
      </c>
      <c r="G6620">
        <v>5.3970000000000002</v>
      </c>
      <c r="H6620">
        <v>101211.4</v>
      </c>
      <c r="I6620">
        <v>1.9E-2</v>
      </c>
      <c r="J6620">
        <v>72.718999999999994</v>
      </c>
      <c r="K6620">
        <v>38.470999999999997</v>
      </c>
      <c r="L6620">
        <v>13.266999999999999</v>
      </c>
      <c r="M6620">
        <v>244.37200000000001</v>
      </c>
    </row>
    <row r="6621" spans="1:13" x14ac:dyDescent="0.35">
      <c r="A6621">
        <v>6617</v>
      </c>
      <c r="B6621" t="s">
        <v>2284</v>
      </c>
      <c r="C6621">
        <v>33.279000000000003</v>
      </c>
      <c r="D6621">
        <v>13.003</v>
      </c>
      <c r="E6621">
        <v>10.537000000000001</v>
      </c>
      <c r="F6621">
        <v>7.6680000000000001</v>
      </c>
      <c r="G6621">
        <v>5.3230000000000004</v>
      </c>
      <c r="H6621">
        <v>101250.59600000001</v>
      </c>
      <c r="I6621">
        <v>5.1999999999999998E-2</v>
      </c>
      <c r="J6621">
        <v>25.809000000000001</v>
      </c>
      <c r="K6621">
        <v>7.47</v>
      </c>
      <c r="L6621">
        <v>4.867</v>
      </c>
      <c r="M6621">
        <v>256.93700000000001</v>
      </c>
    </row>
    <row r="6622" spans="1:13" x14ac:dyDescent="0.35">
      <c r="A6622">
        <v>6618</v>
      </c>
      <c r="B6622" t="s">
        <v>2283</v>
      </c>
      <c r="C6622">
        <v>0.81299999999999994</v>
      </c>
      <c r="D6622">
        <v>12.051</v>
      </c>
      <c r="E6622">
        <v>10.696999999999999</v>
      </c>
      <c r="F6622">
        <v>7.766</v>
      </c>
      <c r="G6622">
        <v>5.2060000000000004</v>
      </c>
      <c r="H6622">
        <v>101263.96</v>
      </c>
      <c r="I6622">
        <v>2.5999999999999999E-2</v>
      </c>
      <c r="J6622">
        <v>0.78300000000000003</v>
      </c>
      <c r="K6622">
        <v>2.5000000000000001E-2</v>
      </c>
      <c r="L6622">
        <v>-3.948</v>
      </c>
      <c r="M6622">
        <v>269.00599999999997</v>
      </c>
    </row>
    <row r="6623" spans="1:13" x14ac:dyDescent="0.35">
      <c r="A6623">
        <v>6619</v>
      </c>
      <c r="B6623" t="s">
        <v>2282</v>
      </c>
      <c r="C6623">
        <v>0</v>
      </c>
      <c r="D6623">
        <v>11.667999999999999</v>
      </c>
      <c r="E6623">
        <v>10.347</v>
      </c>
      <c r="F6623">
        <v>8.0619999999999994</v>
      </c>
      <c r="G6623">
        <v>5.0789999999999997</v>
      </c>
      <c r="H6623">
        <v>101279.45</v>
      </c>
      <c r="I6623">
        <v>6.2E-2</v>
      </c>
      <c r="J6623">
        <v>0</v>
      </c>
      <c r="K6623">
        <v>0</v>
      </c>
      <c r="L6623">
        <v>-12.901999999999999</v>
      </c>
      <c r="M6623">
        <v>281.34500000000003</v>
      </c>
    </row>
    <row r="6624" spans="1:13" x14ac:dyDescent="0.35">
      <c r="A6624">
        <v>6620</v>
      </c>
      <c r="B6624" t="s">
        <v>2281</v>
      </c>
      <c r="C6624">
        <v>0</v>
      </c>
      <c r="D6624">
        <v>11.473000000000001</v>
      </c>
      <c r="E6624">
        <v>10.032</v>
      </c>
      <c r="F6624">
        <v>8.1229999999999993</v>
      </c>
      <c r="G6624">
        <v>4.9370000000000003</v>
      </c>
      <c r="H6624">
        <v>101290.113</v>
      </c>
      <c r="I6624">
        <v>0.20200000000000001</v>
      </c>
      <c r="J6624">
        <v>0</v>
      </c>
      <c r="K6624">
        <v>0</v>
      </c>
      <c r="L6624">
        <v>-21.315999999999999</v>
      </c>
      <c r="M6624">
        <v>294.17500000000001</v>
      </c>
    </row>
    <row r="6625" spans="1:13" x14ac:dyDescent="0.35">
      <c r="A6625">
        <v>6621</v>
      </c>
      <c r="B6625" t="s">
        <v>2280</v>
      </c>
      <c r="C6625">
        <v>0</v>
      </c>
      <c r="D6625">
        <v>11.082000000000001</v>
      </c>
      <c r="E6625">
        <v>9.718</v>
      </c>
      <c r="F6625">
        <v>8.0440000000000005</v>
      </c>
      <c r="G6625">
        <v>4.7910000000000004</v>
      </c>
      <c r="H6625">
        <v>101289.70699999999</v>
      </c>
      <c r="I6625">
        <v>0.222</v>
      </c>
      <c r="J6625">
        <v>0</v>
      </c>
      <c r="K6625">
        <v>0</v>
      </c>
      <c r="L6625">
        <v>-28.917000000000002</v>
      </c>
      <c r="M6625">
        <v>308.416</v>
      </c>
    </row>
    <row r="6626" spans="1:13" x14ac:dyDescent="0.35">
      <c r="A6626">
        <v>6622</v>
      </c>
      <c r="B6626" t="s">
        <v>2279</v>
      </c>
      <c r="C6626">
        <v>0</v>
      </c>
      <c r="D6626">
        <v>10.839</v>
      </c>
      <c r="E6626">
        <v>9.4559999999999995</v>
      </c>
      <c r="F6626">
        <v>8.0820000000000007</v>
      </c>
      <c r="G6626">
        <v>4.9349999999999996</v>
      </c>
      <c r="H6626">
        <v>101266.485</v>
      </c>
      <c r="I6626">
        <v>0.28699999999999998</v>
      </c>
      <c r="J6626">
        <v>0</v>
      </c>
      <c r="K6626">
        <v>0</v>
      </c>
      <c r="L6626">
        <v>-35.067999999999998</v>
      </c>
      <c r="M6626">
        <v>324.572</v>
      </c>
    </row>
    <row r="6627" spans="1:13" x14ac:dyDescent="0.35">
      <c r="A6627">
        <v>6623</v>
      </c>
      <c r="B6627" t="s">
        <v>2278</v>
      </c>
      <c r="C6627">
        <v>0</v>
      </c>
      <c r="D6627">
        <v>10.641999999999999</v>
      </c>
      <c r="E6627">
        <v>9.0879999999999992</v>
      </c>
      <c r="F6627">
        <v>8.2899999999999991</v>
      </c>
      <c r="G6627">
        <v>5.0279999999999996</v>
      </c>
      <c r="H6627">
        <v>101264.906</v>
      </c>
      <c r="I6627">
        <v>0.23</v>
      </c>
      <c r="J6627">
        <v>0</v>
      </c>
      <c r="K6627">
        <v>0</v>
      </c>
      <c r="L6627">
        <v>-39.045999999999999</v>
      </c>
      <c r="M6627">
        <v>342.726</v>
      </c>
    </row>
    <row r="6628" spans="1:13" x14ac:dyDescent="0.35">
      <c r="A6628">
        <v>6624</v>
      </c>
      <c r="B6628" t="s">
        <v>2277</v>
      </c>
      <c r="C6628">
        <v>0</v>
      </c>
      <c r="D6628">
        <v>10.723000000000001</v>
      </c>
      <c r="E6628">
        <v>8.8109999999999999</v>
      </c>
      <c r="F6628">
        <v>8.3979999999999997</v>
      </c>
      <c r="G6628">
        <v>5.4370000000000003</v>
      </c>
      <c r="H6628">
        <v>101251.512</v>
      </c>
      <c r="I6628">
        <v>0.152</v>
      </c>
      <c r="J6628">
        <v>0</v>
      </c>
      <c r="K6628">
        <v>0</v>
      </c>
      <c r="L6628">
        <v>-40.237000000000002</v>
      </c>
      <c r="M6628">
        <v>31.986000000000001</v>
      </c>
    </row>
    <row r="6629" spans="1:13" x14ac:dyDescent="0.35">
      <c r="A6629">
        <v>6625</v>
      </c>
      <c r="B6629" t="s">
        <v>2276</v>
      </c>
      <c r="C6629">
        <v>0</v>
      </c>
      <c r="D6629">
        <v>10.723000000000001</v>
      </c>
      <c r="E6629">
        <v>8.8659999999999997</v>
      </c>
      <c r="F6629">
        <v>8.2430000000000003</v>
      </c>
      <c r="G6629">
        <v>5.8440000000000003</v>
      </c>
      <c r="H6629">
        <v>101235.511</v>
      </c>
      <c r="I6629">
        <v>1.9E-2</v>
      </c>
      <c r="J6629">
        <v>0</v>
      </c>
      <c r="K6629">
        <v>0</v>
      </c>
      <c r="L6629">
        <v>-38.438000000000002</v>
      </c>
      <c r="M6629">
        <v>21.376000000000001</v>
      </c>
    </row>
    <row r="6630" spans="1:13" x14ac:dyDescent="0.35">
      <c r="A6630">
        <v>6626</v>
      </c>
      <c r="B6630" t="s">
        <v>2275</v>
      </c>
      <c r="C6630">
        <v>0</v>
      </c>
      <c r="D6630">
        <v>10.638</v>
      </c>
      <c r="E6630">
        <v>8.9190000000000005</v>
      </c>
      <c r="F6630">
        <v>8.048</v>
      </c>
      <c r="G6630">
        <v>6.2759999999999998</v>
      </c>
      <c r="H6630">
        <v>101217.12699999999</v>
      </c>
      <c r="I6630">
        <v>2.7E-2</v>
      </c>
      <c r="J6630">
        <v>0</v>
      </c>
      <c r="K6630">
        <v>0</v>
      </c>
      <c r="L6630">
        <v>-33.968000000000004</v>
      </c>
      <c r="M6630">
        <v>39.106000000000002</v>
      </c>
    </row>
    <row r="6631" spans="1:13" x14ac:dyDescent="0.35">
      <c r="A6631">
        <v>6627</v>
      </c>
      <c r="B6631" t="s">
        <v>2274</v>
      </c>
      <c r="C6631">
        <v>0</v>
      </c>
      <c r="D6631">
        <v>10.68</v>
      </c>
      <c r="E6631">
        <v>8.9239999999999995</v>
      </c>
      <c r="F6631">
        <v>8.1869999999999994</v>
      </c>
      <c r="G6631">
        <v>6.4390000000000001</v>
      </c>
      <c r="H6631">
        <v>101197.855</v>
      </c>
      <c r="I6631">
        <v>8.2000000000000003E-2</v>
      </c>
      <c r="J6631">
        <v>0</v>
      </c>
      <c r="K6631">
        <v>0</v>
      </c>
      <c r="L6631">
        <v>-27.475000000000001</v>
      </c>
      <c r="M6631">
        <v>54.834000000000003</v>
      </c>
    </row>
    <row r="6632" spans="1:13" x14ac:dyDescent="0.35">
      <c r="A6632">
        <v>6628</v>
      </c>
      <c r="B6632" t="s">
        <v>2273</v>
      </c>
      <c r="C6632">
        <v>0</v>
      </c>
      <c r="D6632">
        <v>10.532</v>
      </c>
      <c r="E6632">
        <v>8.9380000000000006</v>
      </c>
      <c r="F6632">
        <v>8.07</v>
      </c>
      <c r="G6632">
        <v>5.8620000000000001</v>
      </c>
      <c r="H6632">
        <v>101188.454</v>
      </c>
      <c r="I6632">
        <v>0.105</v>
      </c>
      <c r="J6632">
        <v>0</v>
      </c>
      <c r="K6632">
        <v>0</v>
      </c>
      <c r="L6632">
        <v>-19.666</v>
      </c>
      <c r="M6632">
        <v>68.757999999999996</v>
      </c>
    </row>
    <row r="6633" spans="1:13" x14ac:dyDescent="0.35">
      <c r="A6633">
        <v>6629</v>
      </c>
      <c r="B6633" t="s">
        <v>2272</v>
      </c>
      <c r="C6633">
        <v>0</v>
      </c>
      <c r="D6633">
        <v>10.439</v>
      </c>
      <c r="E6633">
        <v>8.8889999999999993</v>
      </c>
      <c r="F6633">
        <v>8.3040000000000003</v>
      </c>
      <c r="G6633">
        <v>6.1479999999999997</v>
      </c>
      <c r="H6633">
        <v>101191.18</v>
      </c>
      <c r="I6633">
        <v>0.156</v>
      </c>
      <c r="J6633">
        <v>0</v>
      </c>
      <c r="K6633">
        <v>0</v>
      </c>
      <c r="L6633">
        <v>-11.09</v>
      </c>
      <c r="M6633">
        <v>81.5</v>
      </c>
    </row>
    <row r="6634" spans="1:13" x14ac:dyDescent="0.35">
      <c r="A6634">
        <v>6630</v>
      </c>
      <c r="B6634" t="s">
        <v>2271</v>
      </c>
      <c r="C6634">
        <v>2.0110000000000001</v>
      </c>
      <c r="D6634">
        <v>10.459</v>
      </c>
      <c r="E6634">
        <v>8.82</v>
      </c>
      <c r="F6634">
        <v>8.3360000000000003</v>
      </c>
      <c r="G6634">
        <v>6.3220000000000001</v>
      </c>
      <c r="H6634">
        <v>101203.202</v>
      </c>
      <c r="I6634">
        <v>9.2999999999999999E-2</v>
      </c>
      <c r="J6634">
        <v>1.97</v>
      </c>
      <c r="K6634">
        <v>7.0000000000000001E-3</v>
      </c>
      <c r="L6634">
        <v>-2.222</v>
      </c>
      <c r="M6634">
        <v>93.656999999999996</v>
      </c>
    </row>
    <row r="6635" spans="1:13" x14ac:dyDescent="0.35">
      <c r="A6635">
        <v>6631</v>
      </c>
      <c r="B6635" t="s">
        <v>2270</v>
      </c>
      <c r="C6635">
        <v>37.054000000000002</v>
      </c>
      <c r="D6635">
        <v>11.067</v>
      </c>
      <c r="E6635">
        <v>8.9969999999999999</v>
      </c>
      <c r="F6635">
        <v>8.5579999999999998</v>
      </c>
      <c r="G6635">
        <v>5.968</v>
      </c>
      <c r="H6635">
        <v>101222.9</v>
      </c>
      <c r="I6635">
        <v>0.127</v>
      </c>
      <c r="J6635">
        <v>28.763999999999999</v>
      </c>
      <c r="K6635">
        <v>7.657</v>
      </c>
      <c r="L6635">
        <v>6.5259999999999998</v>
      </c>
      <c r="M6635">
        <v>105.82599999999999</v>
      </c>
    </row>
    <row r="6636" spans="1:13" x14ac:dyDescent="0.35">
      <c r="A6636">
        <v>6632</v>
      </c>
      <c r="B6636" t="s">
        <v>2269</v>
      </c>
      <c r="C6636">
        <v>103.02800000000001</v>
      </c>
      <c r="D6636">
        <v>12.045</v>
      </c>
      <c r="E6636">
        <v>9.3469999999999995</v>
      </c>
      <c r="F6636">
        <v>8.4870000000000001</v>
      </c>
      <c r="G6636">
        <v>5.6079999999999997</v>
      </c>
      <c r="H6636">
        <v>101246.001</v>
      </c>
      <c r="I6636">
        <v>0.22500000000000001</v>
      </c>
      <c r="J6636">
        <v>71.718999999999994</v>
      </c>
      <c r="K6636">
        <v>28.786000000000001</v>
      </c>
      <c r="L6636">
        <v>14.743</v>
      </c>
      <c r="M6636">
        <v>118.569</v>
      </c>
    </row>
    <row r="6637" spans="1:13" x14ac:dyDescent="0.35">
      <c r="A6637">
        <v>6633</v>
      </c>
      <c r="B6637" t="s">
        <v>2268</v>
      </c>
      <c r="C6637">
        <v>181.11</v>
      </c>
      <c r="D6637">
        <v>13.069000000000001</v>
      </c>
      <c r="E6637">
        <v>9.7119999999999997</v>
      </c>
      <c r="F6637">
        <v>8.3079999999999998</v>
      </c>
      <c r="G6637">
        <v>6.1210000000000004</v>
      </c>
      <c r="H6637">
        <v>101263.815</v>
      </c>
      <c r="I6637">
        <v>0.158</v>
      </c>
      <c r="J6637">
        <v>113.592</v>
      </c>
      <c r="K6637">
        <v>64.125</v>
      </c>
      <c r="L6637">
        <v>21.97</v>
      </c>
      <c r="M6637">
        <v>132.39400000000001</v>
      </c>
    </row>
    <row r="6638" spans="1:13" x14ac:dyDescent="0.35">
      <c r="A6638">
        <v>6634</v>
      </c>
      <c r="B6638" t="s">
        <v>2267</v>
      </c>
      <c r="C6638">
        <v>231.21100000000001</v>
      </c>
      <c r="D6638">
        <v>13.879</v>
      </c>
      <c r="E6638">
        <v>10.013</v>
      </c>
      <c r="F6638">
        <v>8.2420000000000009</v>
      </c>
      <c r="G6638">
        <v>6.28</v>
      </c>
      <c r="H6638">
        <v>101268.36900000001</v>
      </c>
      <c r="I6638">
        <v>0.22900000000000001</v>
      </c>
      <c r="J6638">
        <v>143.65199999999999</v>
      </c>
      <c r="K6638">
        <v>84.251999999999995</v>
      </c>
      <c r="L6638">
        <v>27.672999999999998</v>
      </c>
      <c r="M6638">
        <v>147.65799999999999</v>
      </c>
    </row>
    <row r="6639" spans="1:13" x14ac:dyDescent="0.35">
      <c r="A6639">
        <v>6635</v>
      </c>
      <c r="B6639" t="s">
        <v>2266</v>
      </c>
      <c r="C6639">
        <v>299.47399999999999</v>
      </c>
      <c r="D6639">
        <v>14.656000000000001</v>
      </c>
      <c r="E6639">
        <v>10.359</v>
      </c>
      <c r="F6639">
        <v>8.2780000000000005</v>
      </c>
      <c r="G6639">
        <v>6.0979999999999999</v>
      </c>
      <c r="H6639">
        <v>101273.334</v>
      </c>
      <c r="I6639">
        <v>0.14899999999999999</v>
      </c>
      <c r="J6639">
        <v>160.99299999999999</v>
      </c>
      <c r="K6639">
        <v>134.59</v>
      </c>
      <c r="L6639">
        <v>31.273</v>
      </c>
      <c r="M6639">
        <v>164.36099999999999</v>
      </c>
    </row>
    <row r="6640" spans="1:13" x14ac:dyDescent="0.35">
      <c r="A6640">
        <v>6636</v>
      </c>
      <c r="B6640" t="s">
        <v>2265</v>
      </c>
      <c r="C6640">
        <v>287.37599999999998</v>
      </c>
      <c r="D6640">
        <v>15.064</v>
      </c>
      <c r="E6640">
        <v>10.465</v>
      </c>
      <c r="F6640">
        <v>8.5500000000000007</v>
      </c>
      <c r="G6640">
        <v>6.48</v>
      </c>
      <c r="H6640">
        <v>101257.83</v>
      </c>
      <c r="I6640">
        <v>9.5000000000000001E-2</v>
      </c>
      <c r="J6640">
        <v>163.96600000000001</v>
      </c>
      <c r="K6640">
        <v>122.56699999999999</v>
      </c>
      <c r="L6640">
        <v>32.323999999999998</v>
      </c>
      <c r="M6640">
        <v>181.97399999999999</v>
      </c>
    </row>
    <row r="6641" spans="1:13" x14ac:dyDescent="0.35">
      <c r="A6641">
        <v>6637</v>
      </c>
      <c r="B6641" t="s">
        <v>2264</v>
      </c>
      <c r="C6641">
        <v>263.19799999999998</v>
      </c>
      <c r="D6641">
        <v>15.164</v>
      </c>
      <c r="E6641">
        <v>10.79</v>
      </c>
      <c r="F6641">
        <v>8.4629999999999992</v>
      </c>
      <c r="G6641">
        <v>6.4290000000000003</v>
      </c>
      <c r="H6641">
        <v>101247.296</v>
      </c>
      <c r="I6641">
        <v>8.6999999999999994E-2</v>
      </c>
      <c r="J6641">
        <v>162.12799999999999</v>
      </c>
      <c r="K6641">
        <v>99.86</v>
      </c>
      <c r="L6641">
        <v>30.672000000000001</v>
      </c>
      <c r="M6641">
        <v>199.31899999999999</v>
      </c>
    </row>
    <row r="6642" spans="1:13" x14ac:dyDescent="0.35">
      <c r="A6642">
        <v>6638</v>
      </c>
      <c r="B6642" t="s">
        <v>2263</v>
      </c>
      <c r="C6642">
        <v>199.90700000000001</v>
      </c>
      <c r="D6642">
        <v>14.975</v>
      </c>
      <c r="E6642">
        <v>11.097</v>
      </c>
      <c r="F6642">
        <v>8.5389999999999997</v>
      </c>
      <c r="G6642">
        <v>6.0430000000000001</v>
      </c>
      <c r="H6642">
        <v>101250.476</v>
      </c>
      <c r="I6642">
        <v>0.16400000000000001</v>
      </c>
      <c r="J6642">
        <v>130.81299999999999</v>
      </c>
      <c r="K6642">
        <v>62.71</v>
      </c>
      <c r="L6642">
        <v>26.538</v>
      </c>
      <c r="M6642">
        <v>215.721</v>
      </c>
    </row>
    <row r="6643" spans="1:13" x14ac:dyDescent="0.35">
      <c r="A6643">
        <v>6639</v>
      </c>
      <c r="B6643" t="s">
        <v>2262</v>
      </c>
      <c r="C6643">
        <v>152.75700000000001</v>
      </c>
      <c r="D6643">
        <v>14.842000000000001</v>
      </c>
      <c r="E6643">
        <v>11.221</v>
      </c>
      <c r="F6643">
        <v>8.6750000000000007</v>
      </c>
      <c r="G6643">
        <v>6.1079999999999997</v>
      </c>
      <c r="H6643">
        <v>101229.788</v>
      </c>
      <c r="I6643">
        <v>0.20399999999999999</v>
      </c>
      <c r="J6643">
        <v>102.703</v>
      </c>
      <c r="K6643">
        <v>47.57</v>
      </c>
      <c r="L6643">
        <v>20.388999999999999</v>
      </c>
      <c r="M6643">
        <v>230.745</v>
      </c>
    </row>
    <row r="6644" spans="1:13" x14ac:dyDescent="0.35">
      <c r="A6644">
        <v>6640</v>
      </c>
      <c r="B6644" t="s">
        <v>2261</v>
      </c>
      <c r="C6644">
        <v>86.167000000000002</v>
      </c>
      <c r="D6644">
        <v>14.295999999999999</v>
      </c>
      <c r="E6644">
        <v>11.432</v>
      </c>
      <c r="F6644">
        <v>8.7639999999999993</v>
      </c>
      <c r="G6644">
        <v>6.37</v>
      </c>
      <c r="H6644">
        <v>101233.356</v>
      </c>
      <c r="I6644">
        <v>7.4999999999999997E-2</v>
      </c>
      <c r="J6644">
        <v>63.396000000000001</v>
      </c>
      <c r="K6644">
        <v>19.759</v>
      </c>
      <c r="L6644">
        <v>12.913</v>
      </c>
      <c r="M6644">
        <v>244.2</v>
      </c>
    </row>
    <row r="6645" spans="1:13" x14ac:dyDescent="0.35">
      <c r="A6645">
        <v>6641</v>
      </c>
      <c r="B6645" t="s">
        <v>2260</v>
      </c>
      <c r="C6645">
        <v>26.797000000000001</v>
      </c>
      <c r="D6645">
        <v>13.507999999999999</v>
      </c>
      <c r="E6645">
        <v>11.481</v>
      </c>
      <c r="F6645">
        <v>8.5670000000000002</v>
      </c>
      <c r="G6645">
        <v>6.234</v>
      </c>
      <c r="H6645">
        <v>101251.452</v>
      </c>
      <c r="I6645">
        <v>0.109</v>
      </c>
      <c r="J6645">
        <v>22.672000000000001</v>
      </c>
      <c r="K6645">
        <v>3.516</v>
      </c>
      <c r="L6645">
        <v>4.5039999999999996</v>
      </c>
      <c r="M6645">
        <v>256.774</v>
      </c>
    </row>
    <row r="6646" spans="1:13" x14ac:dyDescent="0.35">
      <c r="A6646">
        <v>6642</v>
      </c>
      <c r="B6646" t="s">
        <v>2259</v>
      </c>
      <c r="C6646">
        <v>0.40100000000000002</v>
      </c>
      <c r="D6646">
        <v>12.653</v>
      </c>
      <c r="E6646">
        <v>11.462999999999999</v>
      </c>
      <c r="F6646">
        <v>8.5269999999999992</v>
      </c>
      <c r="G6646">
        <v>5.7590000000000003</v>
      </c>
      <c r="H6646">
        <v>101274.51</v>
      </c>
      <c r="I6646">
        <v>0.22</v>
      </c>
      <c r="J6646">
        <v>0.38300000000000001</v>
      </c>
      <c r="K6646">
        <v>4.0000000000000001E-3</v>
      </c>
      <c r="L6646">
        <v>-4.327</v>
      </c>
      <c r="M6646">
        <v>268.86900000000003</v>
      </c>
    </row>
    <row r="6647" spans="1:13" x14ac:dyDescent="0.35">
      <c r="A6647">
        <v>6643</v>
      </c>
      <c r="B6647" t="s">
        <v>2258</v>
      </c>
      <c r="C6647">
        <v>0</v>
      </c>
      <c r="D6647">
        <v>12.177</v>
      </c>
      <c r="E6647">
        <v>11.041</v>
      </c>
      <c r="F6647">
        <v>8.4250000000000007</v>
      </c>
      <c r="G6647">
        <v>5.9550000000000001</v>
      </c>
      <c r="H6647">
        <v>101290.321</v>
      </c>
      <c r="I6647">
        <v>0.22700000000000001</v>
      </c>
      <c r="J6647">
        <v>0</v>
      </c>
      <c r="K6647">
        <v>0</v>
      </c>
      <c r="L6647">
        <v>-13.180999999999999</v>
      </c>
      <c r="M6647">
        <v>281.06299999999999</v>
      </c>
    </row>
    <row r="6648" spans="1:13" x14ac:dyDescent="0.35">
      <c r="A6648">
        <v>6644</v>
      </c>
      <c r="B6648" t="s">
        <v>2257</v>
      </c>
      <c r="C6648">
        <v>0</v>
      </c>
      <c r="D6648">
        <v>11.884</v>
      </c>
      <c r="E6648">
        <v>10.7</v>
      </c>
      <c r="F6648">
        <v>8.5120000000000005</v>
      </c>
      <c r="G6648">
        <v>5.5979999999999999</v>
      </c>
      <c r="H6648">
        <v>101300.88</v>
      </c>
      <c r="I6648">
        <v>0.27800000000000002</v>
      </c>
      <c r="J6648">
        <v>0</v>
      </c>
      <c r="K6648">
        <v>0</v>
      </c>
      <c r="L6648">
        <v>-21.683</v>
      </c>
      <c r="M6648">
        <v>294.02</v>
      </c>
    </row>
    <row r="6649" spans="1:13" x14ac:dyDescent="0.35">
      <c r="A6649">
        <v>6645</v>
      </c>
      <c r="B6649" t="s">
        <v>2256</v>
      </c>
      <c r="C6649">
        <v>0</v>
      </c>
      <c r="D6649">
        <v>11.497999999999999</v>
      </c>
      <c r="E6649">
        <v>10.318</v>
      </c>
      <c r="F6649">
        <v>8.5280000000000005</v>
      </c>
      <c r="G6649">
        <v>5.3639999999999999</v>
      </c>
      <c r="H6649">
        <v>101306.78599999999</v>
      </c>
      <c r="I6649">
        <v>0.27900000000000003</v>
      </c>
      <c r="J6649">
        <v>0</v>
      </c>
      <c r="K6649">
        <v>0</v>
      </c>
      <c r="L6649">
        <v>-29.3</v>
      </c>
      <c r="M6649">
        <v>308.31599999999997</v>
      </c>
    </row>
    <row r="6650" spans="1:13" x14ac:dyDescent="0.35">
      <c r="A6650">
        <v>6646</v>
      </c>
      <c r="B6650" t="s">
        <v>2255</v>
      </c>
      <c r="C6650">
        <v>0</v>
      </c>
      <c r="D6650">
        <v>11.494999999999999</v>
      </c>
      <c r="E6650">
        <v>10.191000000000001</v>
      </c>
      <c r="F6650">
        <v>9.0109999999999992</v>
      </c>
      <c r="G6650">
        <v>5.7990000000000004</v>
      </c>
      <c r="H6650">
        <v>101310.08900000001</v>
      </c>
      <c r="I6650">
        <v>0.25700000000000001</v>
      </c>
      <c r="J6650">
        <v>0</v>
      </c>
      <c r="K6650">
        <v>0</v>
      </c>
      <c r="L6650">
        <v>-35.466000000000001</v>
      </c>
      <c r="M6650">
        <v>324.52999999999997</v>
      </c>
    </row>
    <row r="6651" spans="1:13" x14ac:dyDescent="0.35">
      <c r="A6651">
        <v>6647</v>
      </c>
      <c r="B6651" t="s">
        <v>2254</v>
      </c>
      <c r="C6651">
        <v>0</v>
      </c>
      <c r="D6651">
        <v>11.246</v>
      </c>
      <c r="E6651">
        <v>9.94</v>
      </c>
      <c r="F6651">
        <v>9.1050000000000004</v>
      </c>
      <c r="G6651">
        <v>5.101</v>
      </c>
      <c r="H6651">
        <v>101276.401</v>
      </c>
      <c r="I6651">
        <v>0.122</v>
      </c>
      <c r="J6651">
        <v>0</v>
      </c>
      <c r="K6651">
        <v>0</v>
      </c>
      <c r="L6651">
        <v>-39.433</v>
      </c>
      <c r="M6651">
        <v>342.68299999999999</v>
      </c>
    </row>
    <row r="6652" spans="1:13" x14ac:dyDescent="0.35">
      <c r="A6652">
        <v>6648</v>
      </c>
      <c r="B6652" t="s">
        <v>2253</v>
      </c>
      <c r="C6652">
        <v>0</v>
      </c>
      <c r="D6652">
        <v>11.090999999999999</v>
      </c>
      <c r="E6652">
        <v>9.7189999999999994</v>
      </c>
      <c r="F6652">
        <v>8.8960000000000008</v>
      </c>
      <c r="G6652">
        <v>5.7240000000000002</v>
      </c>
      <c r="H6652">
        <v>101292.906</v>
      </c>
      <c r="I6652">
        <v>1.7999999999999999E-2</v>
      </c>
      <c r="J6652">
        <v>0</v>
      </c>
      <c r="K6652">
        <v>0</v>
      </c>
      <c r="L6652">
        <v>-40.622</v>
      </c>
      <c r="M6652">
        <v>30.523</v>
      </c>
    </row>
    <row r="6653" spans="1:13" x14ac:dyDescent="0.35">
      <c r="A6653">
        <v>6649</v>
      </c>
      <c r="B6653" t="s">
        <v>2252</v>
      </c>
      <c r="C6653">
        <v>0</v>
      </c>
      <c r="D6653">
        <v>11.015000000000001</v>
      </c>
      <c r="E6653">
        <v>9.5719999999999992</v>
      </c>
      <c r="F6653">
        <v>8.8759999999999994</v>
      </c>
      <c r="G6653">
        <v>5.77</v>
      </c>
      <c r="H6653">
        <v>101290.83199999999</v>
      </c>
      <c r="I6653">
        <v>1.7000000000000001E-2</v>
      </c>
      <c r="J6653">
        <v>0</v>
      </c>
      <c r="K6653">
        <v>0</v>
      </c>
      <c r="L6653">
        <v>-38.798999999999999</v>
      </c>
      <c r="M6653">
        <v>21.567</v>
      </c>
    </row>
    <row r="6654" spans="1:13" x14ac:dyDescent="0.35">
      <c r="A6654">
        <v>6650</v>
      </c>
      <c r="B6654" t="s">
        <v>2251</v>
      </c>
      <c r="C6654">
        <v>0</v>
      </c>
      <c r="D6654">
        <v>10.669</v>
      </c>
      <c r="E6654">
        <v>9.3810000000000002</v>
      </c>
      <c r="F6654">
        <v>8.8719999999999999</v>
      </c>
      <c r="G6654">
        <v>5.218</v>
      </c>
      <c r="H6654">
        <v>101282.565</v>
      </c>
      <c r="I6654">
        <v>4.2000000000000003E-2</v>
      </c>
      <c r="J6654">
        <v>0</v>
      </c>
      <c r="K6654">
        <v>0</v>
      </c>
      <c r="L6654">
        <v>-34.302999999999997</v>
      </c>
      <c r="M6654">
        <v>39.347000000000001</v>
      </c>
    </row>
    <row r="6655" spans="1:13" x14ac:dyDescent="0.35">
      <c r="A6655">
        <v>6651</v>
      </c>
      <c r="B6655" t="s">
        <v>2250</v>
      </c>
      <c r="C6655">
        <v>0</v>
      </c>
      <c r="D6655">
        <v>10.512</v>
      </c>
      <c r="E6655">
        <v>9.1859999999999999</v>
      </c>
      <c r="F6655">
        <v>8.673</v>
      </c>
      <c r="G6655">
        <v>5.4690000000000003</v>
      </c>
      <c r="H6655">
        <v>101267.966</v>
      </c>
      <c r="I6655">
        <v>1.4999999999999999E-2</v>
      </c>
      <c r="J6655">
        <v>0</v>
      </c>
      <c r="K6655">
        <v>0</v>
      </c>
      <c r="L6655">
        <v>-27.786999999999999</v>
      </c>
      <c r="M6655">
        <v>55.097000000000001</v>
      </c>
    </row>
    <row r="6656" spans="1:13" x14ac:dyDescent="0.35">
      <c r="A6656">
        <v>6652</v>
      </c>
      <c r="B6656" t="s">
        <v>2249</v>
      </c>
      <c r="C6656">
        <v>0</v>
      </c>
      <c r="D6656">
        <v>10.275</v>
      </c>
      <c r="E6656">
        <v>8.9870000000000001</v>
      </c>
      <c r="F6656">
        <v>8.6159999999999997</v>
      </c>
      <c r="G6656">
        <v>5.3620000000000001</v>
      </c>
      <c r="H6656">
        <v>101265.645</v>
      </c>
      <c r="I6656">
        <v>5.7000000000000002E-2</v>
      </c>
      <c r="J6656">
        <v>0</v>
      </c>
      <c r="K6656">
        <v>0</v>
      </c>
      <c r="L6656">
        <v>-19.943999999999999</v>
      </c>
      <c r="M6656">
        <v>69.055000000000007</v>
      </c>
    </row>
    <row r="6657" spans="1:13" x14ac:dyDescent="0.35">
      <c r="A6657">
        <v>6653</v>
      </c>
      <c r="B6657" t="s">
        <v>2248</v>
      </c>
      <c r="C6657">
        <v>0</v>
      </c>
      <c r="D6657">
        <v>10.343999999999999</v>
      </c>
      <c r="E6657">
        <v>8.8019999999999996</v>
      </c>
      <c r="F6657">
        <v>9.0009999999999994</v>
      </c>
      <c r="G6657">
        <v>5.7</v>
      </c>
      <c r="H6657">
        <v>101267.386</v>
      </c>
      <c r="I6657">
        <v>2.7E-2</v>
      </c>
      <c r="J6657">
        <v>0</v>
      </c>
      <c r="K6657">
        <v>0</v>
      </c>
      <c r="L6657">
        <v>-11.356</v>
      </c>
      <c r="M6657">
        <v>81.796000000000006</v>
      </c>
    </row>
    <row r="6658" spans="1:13" x14ac:dyDescent="0.35">
      <c r="A6658">
        <v>6654</v>
      </c>
      <c r="B6658" t="s">
        <v>2247</v>
      </c>
      <c r="C6658">
        <v>1.52</v>
      </c>
      <c r="D6658">
        <v>10.287000000000001</v>
      </c>
      <c r="E6658">
        <v>8.6270000000000007</v>
      </c>
      <c r="F6658">
        <v>8.91</v>
      </c>
      <c r="G6658">
        <v>5.7539999999999996</v>
      </c>
      <c r="H6658">
        <v>101279.264</v>
      </c>
      <c r="I6658">
        <v>2.1000000000000001E-2</v>
      </c>
      <c r="J6658">
        <v>1.5389999999999999</v>
      </c>
      <c r="K6658">
        <v>3.0000000000000001E-3</v>
      </c>
      <c r="L6658">
        <v>-2.4870000000000001</v>
      </c>
      <c r="M6658">
        <v>93.947999999999993</v>
      </c>
    </row>
    <row r="6659" spans="1:13" x14ac:dyDescent="0.35">
      <c r="A6659">
        <v>6655</v>
      </c>
      <c r="B6659" t="s">
        <v>2246</v>
      </c>
      <c r="C6659">
        <v>36.386000000000003</v>
      </c>
      <c r="D6659">
        <v>10.884</v>
      </c>
      <c r="E6659">
        <v>8.8190000000000008</v>
      </c>
      <c r="F6659">
        <v>8.9450000000000003</v>
      </c>
      <c r="G6659">
        <v>5.0979999999999999</v>
      </c>
      <c r="H6659">
        <v>101302.478</v>
      </c>
      <c r="I6659">
        <v>5.1999999999999998E-2</v>
      </c>
      <c r="J6659">
        <v>30.907</v>
      </c>
      <c r="K6659">
        <v>5.7990000000000004</v>
      </c>
      <c r="L6659">
        <v>6.2530000000000001</v>
      </c>
      <c r="M6659">
        <v>106.11199999999999</v>
      </c>
    </row>
    <row r="6660" spans="1:13" x14ac:dyDescent="0.35">
      <c r="A6660">
        <v>6656</v>
      </c>
      <c r="B6660" t="s">
        <v>2245</v>
      </c>
      <c r="C6660">
        <v>110.042</v>
      </c>
      <c r="D6660">
        <v>11.944000000000001</v>
      </c>
      <c r="E6660">
        <v>9.0299999999999994</v>
      </c>
      <c r="F6660">
        <v>9.0169999999999995</v>
      </c>
      <c r="G6660">
        <v>5.13</v>
      </c>
      <c r="H6660">
        <v>101317.969</v>
      </c>
      <c r="I6660">
        <v>1.4999999999999999E-2</v>
      </c>
      <c r="J6660">
        <v>75.254000000000005</v>
      </c>
      <c r="K6660">
        <v>34.786999999999999</v>
      </c>
      <c r="L6660">
        <v>14.457000000000001</v>
      </c>
      <c r="M6660">
        <v>118.842</v>
      </c>
    </row>
    <row r="6661" spans="1:13" x14ac:dyDescent="0.35">
      <c r="A6661">
        <v>6657</v>
      </c>
      <c r="B6661" t="s">
        <v>2244</v>
      </c>
      <c r="C6661">
        <v>192.53299999999999</v>
      </c>
      <c r="D6661">
        <v>12.891999999999999</v>
      </c>
      <c r="E6661">
        <v>9.3209999999999997</v>
      </c>
      <c r="F6661">
        <v>9.2210000000000001</v>
      </c>
      <c r="G6661">
        <v>5.3559999999999999</v>
      </c>
      <c r="H6661">
        <v>101336.21799999999</v>
      </c>
      <c r="I6661">
        <v>7.9000000000000001E-2</v>
      </c>
      <c r="J6661">
        <v>121.10299999999999</v>
      </c>
      <c r="K6661">
        <v>71.432000000000002</v>
      </c>
      <c r="L6661">
        <v>21.663</v>
      </c>
      <c r="M6661">
        <v>132.64699999999999</v>
      </c>
    </row>
    <row r="6662" spans="1:13" x14ac:dyDescent="0.35">
      <c r="A6662">
        <v>6658</v>
      </c>
      <c r="B6662" t="s">
        <v>2243</v>
      </c>
      <c r="C6662">
        <v>268.98099999999999</v>
      </c>
      <c r="D6662">
        <v>13.853999999999999</v>
      </c>
      <c r="E6662">
        <v>9.69</v>
      </c>
      <c r="F6662">
        <v>9.1579999999999995</v>
      </c>
      <c r="G6662">
        <v>4.4189999999999996</v>
      </c>
      <c r="H6662">
        <v>101336.859</v>
      </c>
      <c r="I6662">
        <v>7.5999999999999998E-2</v>
      </c>
      <c r="J6662">
        <v>153.61500000000001</v>
      </c>
      <c r="K6662">
        <v>115.366</v>
      </c>
      <c r="L6662">
        <v>27.338000000000001</v>
      </c>
      <c r="M6662">
        <v>147.874</v>
      </c>
    </row>
    <row r="6663" spans="1:13" x14ac:dyDescent="0.35">
      <c r="A6663">
        <v>6659</v>
      </c>
      <c r="B6663" t="s">
        <v>2242</v>
      </c>
      <c r="C6663">
        <v>321.822</v>
      </c>
      <c r="D6663">
        <v>14.144</v>
      </c>
      <c r="E6663">
        <v>9.6620000000000008</v>
      </c>
      <c r="F6663">
        <v>8.7729999999999997</v>
      </c>
      <c r="G6663">
        <v>4.8440000000000003</v>
      </c>
      <c r="H6663">
        <v>98167.72</v>
      </c>
      <c r="I6663">
        <v>1.2E-2</v>
      </c>
      <c r="J6663">
        <v>159.81800000000001</v>
      </c>
      <c r="K6663">
        <v>172.51400000000001</v>
      </c>
      <c r="L6663">
        <v>29.951000000000001</v>
      </c>
      <c r="M6663">
        <v>159.376</v>
      </c>
    </row>
    <row r="6664" spans="1:13" x14ac:dyDescent="0.35">
      <c r="A6664">
        <v>6660</v>
      </c>
      <c r="B6664" t="s">
        <v>2241</v>
      </c>
      <c r="C6664">
        <v>328.42399999999998</v>
      </c>
      <c r="D6664">
        <v>15.058999999999999</v>
      </c>
      <c r="E6664">
        <v>10.311999999999999</v>
      </c>
      <c r="F6664">
        <v>9.2479999999999993</v>
      </c>
      <c r="G6664">
        <v>5.1230000000000002</v>
      </c>
      <c r="H6664">
        <v>101342.13</v>
      </c>
      <c r="I6664">
        <v>2E-3</v>
      </c>
      <c r="J6664">
        <v>170.13</v>
      </c>
      <c r="K6664">
        <v>161.90600000000001</v>
      </c>
      <c r="L6664">
        <v>31.936</v>
      </c>
      <c r="M6664">
        <v>182.18100000000001</v>
      </c>
    </row>
    <row r="6665" spans="1:13" x14ac:dyDescent="0.35">
      <c r="A6665">
        <v>6661</v>
      </c>
      <c r="B6665" t="s">
        <v>2240</v>
      </c>
      <c r="C6665">
        <v>301.52800000000002</v>
      </c>
      <c r="D6665">
        <v>15.169</v>
      </c>
      <c r="E6665">
        <v>10.516999999999999</v>
      </c>
      <c r="F6665">
        <v>9.3620000000000001</v>
      </c>
      <c r="G6665">
        <v>5.0949999999999998</v>
      </c>
      <c r="H6665">
        <v>101332.519</v>
      </c>
      <c r="I6665">
        <v>6.8000000000000005E-2</v>
      </c>
      <c r="J6665">
        <v>179.11199999999999</v>
      </c>
      <c r="K6665">
        <v>126.17400000000001</v>
      </c>
      <c r="L6665">
        <v>30.257999999999999</v>
      </c>
      <c r="M6665">
        <v>199.446</v>
      </c>
    </row>
    <row r="6666" spans="1:13" x14ac:dyDescent="0.35">
      <c r="A6666">
        <v>6662</v>
      </c>
      <c r="B6666" t="s">
        <v>2239</v>
      </c>
      <c r="C6666">
        <v>243.773</v>
      </c>
      <c r="D6666">
        <v>15.023999999999999</v>
      </c>
      <c r="E6666">
        <v>10.638999999999999</v>
      </c>
      <c r="F6666">
        <v>9.6120000000000001</v>
      </c>
      <c r="G6666">
        <v>4.968</v>
      </c>
      <c r="H6666">
        <v>101340.554</v>
      </c>
      <c r="I6666">
        <v>3.1E-2</v>
      </c>
      <c r="J6666">
        <v>145.90600000000001</v>
      </c>
      <c r="K6666">
        <v>101.151</v>
      </c>
      <c r="L6666">
        <v>26.12</v>
      </c>
      <c r="M6666">
        <v>215.756</v>
      </c>
    </row>
    <row r="6667" spans="1:13" x14ac:dyDescent="0.35">
      <c r="A6667">
        <v>6663</v>
      </c>
      <c r="B6667" t="s">
        <v>2238</v>
      </c>
      <c r="C6667">
        <v>194.46199999999999</v>
      </c>
      <c r="D6667">
        <v>14.896000000000001</v>
      </c>
      <c r="E6667">
        <v>10.608000000000001</v>
      </c>
      <c r="F6667">
        <v>9.7080000000000002</v>
      </c>
      <c r="G6667">
        <v>4.8890000000000002</v>
      </c>
      <c r="H6667">
        <v>101337.60000000001</v>
      </c>
      <c r="I6667">
        <v>0.125</v>
      </c>
      <c r="J6667">
        <v>114.211</v>
      </c>
      <c r="K6667">
        <v>80.251999999999995</v>
      </c>
      <c r="L6667">
        <v>20.036999999999999</v>
      </c>
      <c r="M6667">
        <v>230.58600000000001</v>
      </c>
    </row>
    <row r="6668" spans="1:13" x14ac:dyDescent="0.35">
      <c r="A6668">
        <v>6664</v>
      </c>
      <c r="B6668" t="s">
        <v>2237</v>
      </c>
      <c r="C6668">
        <v>113.137</v>
      </c>
      <c r="D6668">
        <v>14.089</v>
      </c>
      <c r="E6668">
        <v>10.728999999999999</v>
      </c>
      <c r="F6668">
        <v>9.4339999999999993</v>
      </c>
      <c r="G6668">
        <v>4.4320000000000004</v>
      </c>
      <c r="H6668">
        <v>101353.602</v>
      </c>
      <c r="I6668">
        <v>9.0999999999999998E-2</v>
      </c>
      <c r="J6668">
        <v>71.004000000000005</v>
      </c>
      <c r="K6668">
        <v>44.319000000000003</v>
      </c>
      <c r="L6668">
        <v>12.573</v>
      </c>
      <c r="M6668">
        <v>244.01400000000001</v>
      </c>
    </row>
    <row r="6669" spans="1:13" x14ac:dyDescent="0.35">
      <c r="A6669">
        <v>6665</v>
      </c>
      <c r="B6669" t="s">
        <v>2236</v>
      </c>
      <c r="C6669">
        <v>29.68</v>
      </c>
      <c r="D6669">
        <v>12.864000000000001</v>
      </c>
      <c r="E6669">
        <v>10.717000000000001</v>
      </c>
      <c r="F6669">
        <v>9.1829999999999998</v>
      </c>
      <c r="G6669">
        <v>4.7409999999999997</v>
      </c>
      <c r="H6669">
        <v>101374.76300000001</v>
      </c>
      <c r="I6669">
        <v>2.4E-2</v>
      </c>
      <c r="J6669">
        <v>24.96</v>
      </c>
      <c r="K6669">
        <v>5.4530000000000003</v>
      </c>
      <c r="L6669">
        <v>4.1289999999999996</v>
      </c>
      <c r="M6669">
        <v>256.64</v>
      </c>
    </row>
    <row r="6670" spans="1:13" x14ac:dyDescent="0.35">
      <c r="A6670">
        <v>6666</v>
      </c>
      <c r="B6670" t="s">
        <v>2235</v>
      </c>
      <c r="C6670">
        <v>0.49099999999999999</v>
      </c>
      <c r="D6670">
        <v>11.818</v>
      </c>
      <c r="E6670">
        <v>10.731</v>
      </c>
      <c r="F6670">
        <v>8.843</v>
      </c>
      <c r="G6670">
        <v>4.7089999999999996</v>
      </c>
      <c r="H6670">
        <v>101399.08500000001</v>
      </c>
      <c r="I6670">
        <v>7.0000000000000001E-3</v>
      </c>
      <c r="J6670">
        <v>0.499</v>
      </c>
      <c r="K6670">
        <v>0</v>
      </c>
      <c r="L6670">
        <v>-4.6820000000000004</v>
      </c>
      <c r="M6670">
        <v>268.70100000000002</v>
      </c>
    </row>
    <row r="6671" spans="1:13" x14ac:dyDescent="0.35">
      <c r="A6671">
        <v>6667</v>
      </c>
      <c r="B6671" t="s">
        <v>2234</v>
      </c>
      <c r="C6671">
        <v>0</v>
      </c>
      <c r="D6671">
        <v>11.538</v>
      </c>
      <c r="E6671">
        <v>10.35</v>
      </c>
      <c r="F6671">
        <v>8.49</v>
      </c>
      <c r="G6671">
        <v>5.0670000000000002</v>
      </c>
      <c r="H6671">
        <v>101414.173</v>
      </c>
      <c r="I6671">
        <v>4.0000000000000001E-3</v>
      </c>
      <c r="J6671">
        <v>0</v>
      </c>
      <c r="K6671">
        <v>0</v>
      </c>
      <c r="L6671">
        <v>-13.55</v>
      </c>
      <c r="M6671">
        <v>280.91399999999999</v>
      </c>
    </row>
    <row r="6672" spans="1:13" x14ac:dyDescent="0.35">
      <c r="A6672">
        <v>6668</v>
      </c>
      <c r="B6672" t="s">
        <v>2233</v>
      </c>
      <c r="C6672">
        <v>0</v>
      </c>
      <c r="D6672">
        <v>11.093</v>
      </c>
      <c r="E6672">
        <v>9.9619999999999997</v>
      </c>
      <c r="F6672">
        <v>8.6620000000000008</v>
      </c>
      <c r="G6672">
        <v>4.4290000000000003</v>
      </c>
      <c r="H6672">
        <v>101424.618</v>
      </c>
      <c r="I6672">
        <v>1.7000000000000001E-2</v>
      </c>
      <c r="J6672">
        <v>0</v>
      </c>
      <c r="K6672">
        <v>0</v>
      </c>
      <c r="L6672">
        <v>-22.047000000000001</v>
      </c>
      <c r="M6672">
        <v>293.863</v>
      </c>
    </row>
    <row r="6673" spans="1:13" x14ac:dyDescent="0.35">
      <c r="A6673">
        <v>6669</v>
      </c>
      <c r="B6673" t="s">
        <v>2232</v>
      </c>
      <c r="C6673">
        <v>0</v>
      </c>
      <c r="D6673">
        <v>10.891</v>
      </c>
      <c r="E6673">
        <v>9.593</v>
      </c>
      <c r="F6673">
        <v>8.65</v>
      </c>
      <c r="G6673">
        <v>4.7720000000000002</v>
      </c>
      <c r="H6673">
        <v>101429.662</v>
      </c>
      <c r="I6673">
        <v>2.1000000000000001E-2</v>
      </c>
      <c r="J6673">
        <v>0</v>
      </c>
      <c r="K6673">
        <v>0</v>
      </c>
      <c r="L6673">
        <v>-29.681999999999999</v>
      </c>
      <c r="M6673">
        <v>308.18299999999999</v>
      </c>
    </row>
    <row r="6674" spans="1:13" x14ac:dyDescent="0.35">
      <c r="A6674">
        <v>6670</v>
      </c>
      <c r="B6674" t="s">
        <v>2231</v>
      </c>
      <c r="C6674">
        <v>0</v>
      </c>
      <c r="D6674">
        <v>10.646000000000001</v>
      </c>
      <c r="E6674">
        <v>9.2430000000000003</v>
      </c>
      <c r="F6674">
        <v>8.8390000000000004</v>
      </c>
      <c r="G6674">
        <v>4.7140000000000004</v>
      </c>
      <c r="H6674">
        <v>101423.323</v>
      </c>
      <c r="I6674">
        <v>5.2999999999999999E-2</v>
      </c>
      <c r="J6674">
        <v>0</v>
      </c>
      <c r="K6674">
        <v>0</v>
      </c>
      <c r="L6674">
        <v>-35.845999999999997</v>
      </c>
      <c r="M6674">
        <v>324.42</v>
      </c>
    </row>
    <row r="6675" spans="1:13" x14ac:dyDescent="0.35">
      <c r="A6675">
        <v>6671</v>
      </c>
      <c r="B6675" t="s">
        <v>2230</v>
      </c>
      <c r="C6675">
        <v>0</v>
      </c>
      <c r="D6675">
        <v>10.211</v>
      </c>
      <c r="E6675">
        <v>8.875</v>
      </c>
      <c r="F6675">
        <v>8.8390000000000004</v>
      </c>
      <c r="G6675">
        <v>4.7809999999999997</v>
      </c>
      <c r="H6675">
        <v>101416.269</v>
      </c>
      <c r="I6675">
        <v>0.17199999999999999</v>
      </c>
      <c r="J6675">
        <v>0</v>
      </c>
      <c r="K6675">
        <v>0</v>
      </c>
      <c r="L6675">
        <v>-39.826000000000001</v>
      </c>
      <c r="M6675">
        <v>342.70699999999999</v>
      </c>
    </row>
    <row r="6676" spans="1:13" x14ac:dyDescent="0.35">
      <c r="A6676">
        <v>6672</v>
      </c>
      <c r="B6676" t="s">
        <v>2229</v>
      </c>
      <c r="C6676">
        <v>0</v>
      </c>
      <c r="D6676">
        <v>10.035</v>
      </c>
      <c r="E6676">
        <v>8.5449999999999999</v>
      </c>
      <c r="F6676">
        <v>8.82</v>
      </c>
      <c r="G6676">
        <v>4.8540000000000001</v>
      </c>
      <c r="H6676">
        <v>101399.306</v>
      </c>
      <c r="I6676">
        <v>4.7E-2</v>
      </c>
      <c r="J6676">
        <v>0</v>
      </c>
      <c r="K6676">
        <v>0</v>
      </c>
      <c r="L6676">
        <v>-41.003999999999998</v>
      </c>
      <c r="M6676">
        <v>31.25</v>
      </c>
    </row>
    <row r="6677" spans="1:13" x14ac:dyDescent="0.35">
      <c r="A6677">
        <v>6673</v>
      </c>
      <c r="B6677" t="s">
        <v>2228</v>
      </c>
      <c r="C6677">
        <v>0</v>
      </c>
      <c r="D6677">
        <v>9.9160000000000004</v>
      </c>
      <c r="E6677">
        <v>8.3829999999999991</v>
      </c>
      <c r="F6677">
        <v>8.7929999999999993</v>
      </c>
      <c r="G6677">
        <v>4.4859999999999998</v>
      </c>
      <c r="H6677">
        <v>101380.732</v>
      </c>
      <c r="I6677">
        <v>7.8E-2</v>
      </c>
      <c r="J6677">
        <v>0</v>
      </c>
      <c r="K6677">
        <v>0</v>
      </c>
      <c r="L6677">
        <v>-39.161999999999999</v>
      </c>
      <c r="M6677">
        <v>21.751999999999999</v>
      </c>
    </row>
    <row r="6678" spans="1:13" x14ac:dyDescent="0.35">
      <c r="A6678">
        <v>6674</v>
      </c>
      <c r="B6678" t="s">
        <v>2227</v>
      </c>
      <c r="C6678">
        <v>0</v>
      </c>
      <c r="D6678">
        <v>9.5739999999999998</v>
      </c>
      <c r="E6678">
        <v>8.1820000000000004</v>
      </c>
      <c r="F6678">
        <v>8.6219999999999999</v>
      </c>
      <c r="G6678">
        <v>4.226</v>
      </c>
      <c r="H6678">
        <v>101357.27899999999</v>
      </c>
      <c r="I6678">
        <v>0.09</v>
      </c>
      <c r="J6678">
        <v>0</v>
      </c>
      <c r="K6678">
        <v>0</v>
      </c>
      <c r="L6678">
        <v>-34.643999999999998</v>
      </c>
      <c r="M6678">
        <v>39.576000000000001</v>
      </c>
    </row>
    <row r="6679" spans="1:13" x14ac:dyDescent="0.35">
      <c r="A6679">
        <v>6675</v>
      </c>
      <c r="B6679" t="s">
        <v>2226</v>
      </c>
      <c r="C6679">
        <v>0</v>
      </c>
      <c r="D6679">
        <v>9.6780000000000008</v>
      </c>
      <c r="E6679">
        <v>8.0210000000000008</v>
      </c>
      <c r="F6679">
        <v>8.7379999999999995</v>
      </c>
      <c r="G6679">
        <v>5.0339999999999998</v>
      </c>
      <c r="H6679">
        <v>101330.867</v>
      </c>
      <c r="I6679">
        <v>5.2999999999999999E-2</v>
      </c>
      <c r="J6679">
        <v>0</v>
      </c>
      <c r="K6679">
        <v>0</v>
      </c>
      <c r="L6679">
        <v>-28.123999999999999</v>
      </c>
      <c r="M6679">
        <v>55.308999999999997</v>
      </c>
    </row>
    <row r="6680" spans="1:13" x14ac:dyDescent="0.35">
      <c r="A6680">
        <v>6676</v>
      </c>
      <c r="B6680" t="s">
        <v>2225</v>
      </c>
      <c r="C6680">
        <v>0</v>
      </c>
      <c r="D6680">
        <v>9.7370000000000001</v>
      </c>
      <c r="E6680">
        <v>7.8890000000000002</v>
      </c>
      <c r="F6680">
        <v>8.766</v>
      </c>
      <c r="G6680">
        <v>5</v>
      </c>
      <c r="H6680">
        <v>101313.999</v>
      </c>
      <c r="I6680">
        <v>0.122</v>
      </c>
      <c r="J6680">
        <v>0</v>
      </c>
      <c r="K6680">
        <v>0</v>
      </c>
      <c r="L6680">
        <v>-20.241</v>
      </c>
      <c r="M6680">
        <v>69.320999999999998</v>
      </c>
    </row>
    <row r="6681" spans="1:13" x14ac:dyDescent="0.35">
      <c r="A6681">
        <v>6677</v>
      </c>
      <c r="B6681" t="s">
        <v>2224</v>
      </c>
      <c r="C6681">
        <v>0</v>
      </c>
      <c r="D6681">
        <v>9.7690000000000001</v>
      </c>
      <c r="E6681">
        <v>7.7530000000000001</v>
      </c>
      <c r="F6681">
        <v>8.657</v>
      </c>
      <c r="G6681">
        <v>5.4349999999999996</v>
      </c>
      <c r="H6681">
        <v>101306.36</v>
      </c>
      <c r="I6681">
        <v>0.13800000000000001</v>
      </c>
      <c r="J6681">
        <v>0</v>
      </c>
      <c r="K6681">
        <v>0</v>
      </c>
      <c r="L6681">
        <v>-11.616</v>
      </c>
      <c r="M6681">
        <v>82.099000000000004</v>
      </c>
    </row>
    <row r="6682" spans="1:13" x14ac:dyDescent="0.35">
      <c r="A6682">
        <v>6678</v>
      </c>
      <c r="B6682" t="s">
        <v>2223</v>
      </c>
      <c r="C6682">
        <v>1.0069999999999999</v>
      </c>
      <c r="D6682">
        <v>9.7260000000000009</v>
      </c>
      <c r="E6682">
        <v>7.5979999999999999</v>
      </c>
      <c r="F6682">
        <v>8.7870000000000008</v>
      </c>
      <c r="G6682">
        <v>5.8339999999999996</v>
      </c>
      <c r="H6682">
        <v>101309.125</v>
      </c>
      <c r="I6682">
        <v>0.16300000000000001</v>
      </c>
      <c r="J6682">
        <v>1.016</v>
      </c>
      <c r="K6682">
        <v>4.0000000000000001E-3</v>
      </c>
      <c r="L6682">
        <v>-2.76</v>
      </c>
      <c r="M6682">
        <v>94.227999999999994</v>
      </c>
    </row>
    <row r="6683" spans="1:13" x14ac:dyDescent="0.35">
      <c r="A6683">
        <v>6679</v>
      </c>
      <c r="B6683" t="s">
        <v>2222</v>
      </c>
      <c r="C6683">
        <v>31.358000000000001</v>
      </c>
      <c r="D6683">
        <v>10.442</v>
      </c>
      <c r="E6683">
        <v>7.8920000000000003</v>
      </c>
      <c r="F6683">
        <v>8.7590000000000003</v>
      </c>
      <c r="G6683">
        <v>5.8170000000000002</v>
      </c>
      <c r="H6683">
        <v>101318.887</v>
      </c>
      <c r="I6683">
        <v>0.31</v>
      </c>
      <c r="J6683">
        <v>26.401</v>
      </c>
      <c r="K6683">
        <v>5.59</v>
      </c>
      <c r="L6683">
        <v>5.98</v>
      </c>
      <c r="M6683">
        <v>106.396</v>
      </c>
    </row>
    <row r="6684" spans="1:13" x14ac:dyDescent="0.35">
      <c r="A6684">
        <v>6680</v>
      </c>
      <c r="B6684" t="s">
        <v>2221</v>
      </c>
      <c r="C6684">
        <v>93.793000000000006</v>
      </c>
      <c r="D6684">
        <v>11.571999999999999</v>
      </c>
      <c r="E6684">
        <v>8.4339999999999993</v>
      </c>
      <c r="F6684">
        <v>8.8059999999999992</v>
      </c>
      <c r="G6684">
        <v>5.8079999999999998</v>
      </c>
      <c r="H6684">
        <v>101325.109</v>
      </c>
      <c r="I6684">
        <v>0.23200000000000001</v>
      </c>
      <c r="J6684">
        <v>67.225999999999999</v>
      </c>
      <c r="K6684">
        <v>28.283000000000001</v>
      </c>
      <c r="L6684">
        <v>14.164999999999999</v>
      </c>
      <c r="M6684">
        <v>119.119</v>
      </c>
    </row>
    <row r="6685" spans="1:13" x14ac:dyDescent="0.35">
      <c r="A6685">
        <v>6681</v>
      </c>
      <c r="B6685" t="s">
        <v>2220</v>
      </c>
      <c r="C6685">
        <v>184.672</v>
      </c>
      <c r="D6685">
        <v>12.805999999999999</v>
      </c>
      <c r="E6685">
        <v>8.9659999999999993</v>
      </c>
      <c r="F6685">
        <v>8.7579999999999991</v>
      </c>
      <c r="G6685">
        <v>5.3440000000000003</v>
      </c>
      <c r="H6685">
        <v>101321.44100000001</v>
      </c>
      <c r="I6685">
        <v>0.16</v>
      </c>
      <c r="J6685">
        <v>111.93899999999999</v>
      </c>
      <c r="K6685">
        <v>73.573999999999998</v>
      </c>
      <c r="L6685">
        <v>21.344000000000001</v>
      </c>
      <c r="M6685">
        <v>132.905</v>
      </c>
    </row>
    <row r="6686" spans="1:13" x14ac:dyDescent="0.35">
      <c r="A6686">
        <v>6682</v>
      </c>
      <c r="B6686" t="s">
        <v>2219</v>
      </c>
      <c r="C6686">
        <v>235.03</v>
      </c>
      <c r="D6686">
        <v>13.8</v>
      </c>
      <c r="E6686">
        <v>9.4009999999999998</v>
      </c>
      <c r="F6686">
        <v>8.6180000000000003</v>
      </c>
      <c r="G6686">
        <v>6.0629999999999997</v>
      </c>
      <c r="H6686">
        <v>101318.451</v>
      </c>
      <c r="I6686">
        <v>0.112</v>
      </c>
      <c r="J6686">
        <v>134.89599999999999</v>
      </c>
      <c r="K6686">
        <v>102.006</v>
      </c>
      <c r="L6686">
        <v>26.99</v>
      </c>
      <c r="M6686">
        <v>148.096</v>
      </c>
    </row>
    <row r="6687" spans="1:13" x14ac:dyDescent="0.35">
      <c r="A6687">
        <v>6683</v>
      </c>
      <c r="B6687" t="s">
        <v>2218</v>
      </c>
      <c r="C6687">
        <v>272.29199999999997</v>
      </c>
      <c r="D6687">
        <v>14.44</v>
      </c>
      <c r="E6687">
        <v>9.7059999999999995</v>
      </c>
      <c r="F6687">
        <v>8.5410000000000004</v>
      </c>
      <c r="G6687">
        <v>6.242</v>
      </c>
      <c r="H6687">
        <v>101330.68399999999</v>
      </c>
      <c r="I6687">
        <v>6.3E-2</v>
      </c>
      <c r="J6687">
        <v>146.483</v>
      </c>
      <c r="K6687">
        <v>127.038</v>
      </c>
      <c r="L6687">
        <v>30.542000000000002</v>
      </c>
      <c r="M6687">
        <v>164.67699999999999</v>
      </c>
    </row>
    <row r="6688" spans="1:13" x14ac:dyDescent="0.35">
      <c r="A6688">
        <v>6684</v>
      </c>
      <c r="B6688" t="s">
        <v>2217</v>
      </c>
      <c r="C6688">
        <v>283.291</v>
      </c>
      <c r="D6688">
        <v>14.73</v>
      </c>
      <c r="E6688">
        <v>9.8659999999999997</v>
      </c>
      <c r="F6688">
        <v>8.4809999999999999</v>
      </c>
      <c r="G6688">
        <v>6.1059999999999999</v>
      </c>
      <c r="H6688">
        <v>101324.749</v>
      </c>
      <c r="I6688">
        <v>0.245</v>
      </c>
      <c r="J6688">
        <v>148.142</v>
      </c>
      <c r="K6688">
        <v>133.02799999999999</v>
      </c>
      <c r="L6688">
        <v>31.552</v>
      </c>
      <c r="M6688">
        <v>182.1</v>
      </c>
    </row>
    <row r="6689" spans="1:13" x14ac:dyDescent="0.35">
      <c r="A6689">
        <v>6685</v>
      </c>
      <c r="B6689" t="s">
        <v>2216</v>
      </c>
      <c r="C6689">
        <v>257.637</v>
      </c>
      <c r="D6689">
        <v>14.84</v>
      </c>
      <c r="E6689">
        <v>10.265000000000001</v>
      </c>
      <c r="F6689">
        <v>8.4890000000000008</v>
      </c>
      <c r="G6689">
        <v>6.0839999999999996</v>
      </c>
      <c r="H6689">
        <v>101334.859</v>
      </c>
      <c r="I6689">
        <v>0.20300000000000001</v>
      </c>
      <c r="J6689">
        <v>151.994</v>
      </c>
      <c r="K6689">
        <v>101.173</v>
      </c>
      <c r="L6689">
        <v>29.876000000000001</v>
      </c>
      <c r="M6689">
        <v>199.38900000000001</v>
      </c>
    </row>
    <row r="6690" spans="1:13" x14ac:dyDescent="0.35">
      <c r="A6690">
        <v>6686</v>
      </c>
      <c r="B6690" t="s">
        <v>2215</v>
      </c>
      <c r="C6690">
        <v>224.834</v>
      </c>
      <c r="D6690">
        <v>14.835000000000001</v>
      </c>
      <c r="E6690">
        <v>10.429</v>
      </c>
      <c r="F6690">
        <v>8.3979999999999997</v>
      </c>
      <c r="G6690">
        <v>5.8369999999999997</v>
      </c>
      <c r="H6690">
        <v>101329.181</v>
      </c>
      <c r="I6690">
        <v>0.105</v>
      </c>
      <c r="J6690">
        <v>135.48500000000001</v>
      </c>
      <c r="K6690">
        <v>84.694000000000003</v>
      </c>
      <c r="L6690">
        <v>25.748000000000001</v>
      </c>
      <c r="M6690">
        <v>215.637</v>
      </c>
    </row>
    <row r="6691" spans="1:13" x14ac:dyDescent="0.35">
      <c r="A6691">
        <v>6687</v>
      </c>
      <c r="B6691" t="s">
        <v>2214</v>
      </c>
      <c r="C6691">
        <v>155.30500000000001</v>
      </c>
      <c r="D6691">
        <v>14.525</v>
      </c>
      <c r="E6691">
        <v>10.491</v>
      </c>
      <c r="F6691">
        <v>7.9580000000000002</v>
      </c>
      <c r="G6691">
        <v>6.1109999999999998</v>
      </c>
      <c r="H6691">
        <v>101339.53200000001</v>
      </c>
      <c r="I6691">
        <v>0.19400000000000001</v>
      </c>
      <c r="J6691">
        <v>99.507000000000005</v>
      </c>
      <c r="K6691">
        <v>55.796999999999997</v>
      </c>
      <c r="L6691">
        <v>19.661000000000001</v>
      </c>
      <c r="M6691">
        <v>230.47</v>
      </c>
    </row>
    <row r="6692" spans="1:13" x14ac:dyDescent="0.35">
      <c r="A6692">
        <v>6688</v>
      </c>
      <c r="B6692" t="s">
        <v>2213</v>
      </c>
      <c r="C6692">
        <v>82.792000000000002</v>
      </c>
      <c r="D6692">
        <v>13.912000000000001</v>
      </c>
      <c r="E6692">
        <v>10.67</v>
      </c>
      <c r="F6692">
        <v>8.1989999999999998</v>
      </c>
      <c r="G6692">
        <v>6.4020000000000001</v>
      </c>
      <c r="H6692">
        <v>101332.24800000001</v>
      </c>
      <c r="I6692">
        <v>0.14599999999999999</v>
      </c>
      <c r="J6692">
        <v>59.441000000000003</v>
      </c>
      <c r="K6692">
        <v>21.751999999999999</v>
      </c>
      <c r="L6692">
        <v>12.188000000000001</v>
      </c>
      <c r="M6692">
        <v>243.90299999999999</v>
      </c>
    </row>
    <row r="6693" spans="1:13" x14ac:dyDescent="0.35">
      <c r="A6693">
        <v>6689</v>
      </c>
      <c r="B6693" t="s">
        <v>2212</v>
      </c>
      <c r="C6693">
        <v>22.587</v>
      </c>
      <c r="D6693">
        <v>12.771000000000001</v>
      </c>
      <c r="E6693">
        <v>10.682</v>
      </c>
      <c r="F6693">
        <v>8.2739999999999991</v>
      </c>
      <c r="G6693">
        <v>5.9</v>
      </c>
      <c r="H6693">
        <v>101347.3</v>
      </c>
      <c r="I6693">
        <v>0.151</v>
      </c>
      <c r="J6693">
        <v>18.276</v>
      </c>
      <c r="K6693">
        <v>4.2220000000000004</v>
      </c>
      <c r="L6693">
        <v>3.7570000000000001</v>
      </c>
      <c r="M6693">
        <v>256.5</v>
      </c>
    </row>
    <row r="6694" spans="1:13" x14ac:dyDescent="0.35">
      <c r="A6694">
        <v>6690</v>
      </c>
      <c r="B6694" t="s">
        <v>2211</v>
      </c>
      <c r="C6694">
        <v>0.33500000000000002</v>
      </c>
      <c r="D6694">
        <v>11.824999999999999</v>
      </c>
      <c r="E6694">
        <v>10.692</v>
      </c>
      <c r="F6694">
        <v>8.1750000000000007</v>
      </c>
      <c r="G6694">
        <v>5.46</v>
      </c>
      <c r="H6694">
        <v>101372.639</v>
      </c>
      <c r="I6694">
        <v>0.111</v>
      </c>
      <c r="J6694">
        <v>0.32400000000000001</v>
      </c>
      <c r="K6694">
        <v>0</v>
      </c>
      <c r="L6694">
        <v>-5.0359999999999996</v>
      </c>
      <c r="M6694">
        <v>268.53100000000001</v>
      </c>
    </row>
    <row r="6695" spans="1:13" x14ac:dyDescent="0.35">
      <c r="A6695">
        <v>6691</v>
      </c>
      <c r="B6695" t="s">
        <v>2210</v>
      </c>
      <c r="C6695">
        <v>0</v>
      </c>
      <c r="D6695">
        <v>11.38</v>
      </c>
      <c r="E6695">
        <v>10.292999999999999</v>
      </c>
      <c r="F6695">
        <v>8.359</v>
      </c>
      <c r="G6695">
        <v>5.5529999999999999</v>
      </c>
      <c r="H6695">
        <v>101381.34600000001</v>
      </c>
      <c r="I6695">
        <v>0.1</v>
      </c>
      <c r="J6695">
        <v>0</v>
      </c>
      <c r="K6695">
        <v>0</v>
      </c>
      <c r="L6695">
        <v>-13.904999999999999</v>
      </c>
      <c r="M6695">
        <v>280.745</v>
      </c>
    </row>
    <row r="6696" spans="1:13" x14ac:dyDescent="0.35">
      <c r="A6696">
        <v>6692</v>
      </c>
      <c r="B6696" t="s">
        <v>2209</v>
      </c>
      <c r="C6696">
        <v>0</v>
      </c>
      <c r="D6696">
        <v>10.994999999999999</v>
      </c>
      <c r="E6696">
        <v>9.8930000000000007</v>
      </c>
      <c r="F6696">
        <v>8.1709999999999994</v>
      </c>
      <c r="G6696">
        <v>5.8879999999999999</v>
      </c>
      <c r="H6696">
        <v>101384.291</v>
      </c>
      <c r="I6696">
        <v>8.7999999999999995E-2</v>
      </c>
      <c r="J6696">
        <v>0</v>
      </c>
      <c r="K6696">
        <v>0</v>
      </c>
      <c r="L6696">
        <v>-22.411000000000001</v>
      </c>
      <c r="M6696">
        <v>293.70499999999998</v>
      </c>
    </row>
    <row r="6697" spans="1:13" x14ac:dyDescent="0.35">
      <c r="A6697">
        <v>6693</v>
      </c>
      <c r="B6697" t="s">
        <v>2208</v>
      </c>
      <c r="C6697">
        <v>0</v>
      </c>
      <c r="D6697">
        <v>11.006</v>
      </c>
      <c r="E6697">
        <v>9.6</v>
      </c>
      <c r="F6697">
        <v>8.3819999999999997</v>
      </c>
      <c r="G6697">
        <v>5.5670000000000002</v>
      </c>
      <c r="H6697">
        <v>101389.62</v>
      </c>
      <c r="I6697">
        <v>0.11899999999999999</v>
      </c>
      <c r="J6697">
        <v>0</v>
      </c>
      <c r="K6697">
        <v>0</v>
      </c>
      <c r="L6697">
        <v>-30.056999999999999</v>
      </c>
      <c r="M6697">
        <v>308.05099999999999</v>
      </c>
    </row>
    <row r="6698" spans="1:13" x14ac:dyDescent="0.35">
      <c r="A6698">
        <v>6694</v>
      </c>
      <c r="B6698" t="s">
        <v>2207</v>
      </c>
      <c r="C6698">
        <v>0</v>
      </c>
      <c r="D6698">
        <v>10.741</v>
      </c>
      <c r="E6698">
        <v>9.3160000000000007</v>
      </c>
      <c r="F6698">
        <v>8.2729999999999997</v>
      </c>
      <c r="G6698">
        <v>5.7990000000000004</v>
      </c>
      <c r="H6698">
        <v>101385.33199999999</v>
      </c>
      <c r="I6698">
        <v>4.2000000000000003E-2</v>
      </c>
      <c r="J6698">
        <v>0</v>
      </c>
      <c r="K6698">
        <v>0</v>
      </c>
      <c r="L6698">
        <v>-36.232999999999997</v>
      </c>
      <c r="M6698">
        <v>324.34199999999998</v>
      </c>
    </row>
    <row r="6699" spans="1:13" x14ac:dyDescent="0.35">
      <c r="A6699">
        <v>6695</v>
      </c>
      <c r="B6699" t="s">
        <v>2206</v>
      </c>
      <c r="C6699">
        <v>0</v>
      </c>
      <c r="D6699">
        <v>10.637</v>
      </c>
      <c r="E6699">
        <v>9.0310000000000006</v>
      </c>
      <c r="F6699">
        <v>8.2040000000000006</v>
      </c>
      <c r="G6699">
        <v>6.1349999999999998</v>
      </c>
      <c r="H6699">
        <v>101375.024</v>
      </c>
      <c r="I6699">
        <v>4.2000000000000003E-2</v>
      </c>
      <c r="J6699">
        <v>0</v>
      </c>
      <c r="K6699">
        <v>0</v>
      </c>
      <c r="L6699">
        <v>-40.218000000000004</v>
      </c>
      <c r="M6699">
        <v>342.71499999999997</v>
      </c>
    </row>
    <row r="6700" spans="1:13" x14ac:dyDescent="0.35">
      <c r="A6700">
        <v>6696</v>
      </c>
      <c r="B6700" t="s">
        <v>2205</v>
      </c>
      <c r="C6700">
        <v>0</v>
      </c>
      <c r="D6700">
        <v>10.55</v>
      </c>
      <c r="E6700">
        <v>8.7539999999999996</v>
      </c>
      <c r="F6700">
        <v>8.1769999999999996</v>
      </c>
      <c r="G6700">
        <v>5.8040000000000003</v>
      </c>
      <c r="H6700">
        <v>101366.803</v>
      </c>
      <c r="I6700">
        <v>0.16</v>
      </c>
      <c r="J6700">
        <v>0</v>
      </c>
      <c r="K6700">
        <v>0</v>
      </c>
      <c r="L6700">
        <v>-41.386000000000003</v>
      </c>
      <c r="M6700">
        <v>31.361999999999998</v>
      </c>
    </row>
    <row r="6701" spans="1:13" x14ac:dyDescent="0.35">
      <c r="A6701">
        <v>6697</v>
      </c>
      <c r="B6701" t="s">
        <v>2204</v>
      </c>
      <c r="C6701">
        <v>0</v>
      </c>
      <c r="D6701">
        <v>10.374000000000001</v>
      </c>
      <c r="E6701">
        <v>8.641</v>
      </c>
      <c r="F6701">
        <v>8.3840000000000003</v>
      </c>
      <c r="G6701">
        <v>5.3310000000000004</v>
      </c>
      <c r="H6701">
        <v>101360.015</v>
      </c>
      <c r="I6701">
        <v>0.218</v>
      </c>
      <c r="J6701">
        <v>0</v>
      </c>
      <c r="K6701">
        <v>0</v>
      </c>
      <c r="L6701">
        <v>-39.520000000000003</v>
      </c>
      <c r="M6701">
        <v>21.956</v>
      </c>
    </row>
    <row r="6702" spans="1:13" x14ac:dyDescent="0.35">
      <c r="A6702">
        <v>6698</v>
      </c>
      <c r="B6702" t="s">
        <v>2203</v>
      </c>
      <c r="C6702">
        <v>0</v>
      </c>
      <c r="D6702">
        <v>10.141999999999999</v>
      </c>
      <c r="E6702">
        <v>8.5350000000000001</v>
      </c>
      <c r="F6702">
        <v>8.2870000000000008</v>
      </c>
      <c r="G6702">
        <v>5.38</v>
      </c>
      <c r="H6702">
        <v>101337.29399999999</v>
      </c>
      <c r="I6702">
        <v>0.155</v>
      </c>
      <c r="J6702">
        <v>0</v>
      </c>
      <c r="K6702">
        <v>0</v>
      </c>
      <c r="L6702">
        <v>-34.984000000000002</v>
      </c>
      <c r="M6702">
        <v>39.795000000000002</v>
      </c>
    </row>
    <row r="6703" spans="1:13" x14ac:dyDescent="0.35">
      <c r="A6703">
        <v>6699</v>
      </c>
      <c r="B6703" t="s">
        <v>2202</v>
      </c>
      <c r="C6703">
        <v>0</v>
      </c>
      <c r="D6703">
        <v>9.9480000000000004</v>
      </c>
      <c r="E6703">
        <v>8.3610000000000007</v>
      </c>
      <c r="F6703">
        <v>8.5619999999999994</v>
      </c>
      <c r="G6703">
        <v>6.11</v>
      </c>
      <c r="H6703">
        <v>101330.777</v>
      </c>
      <c r="I6703">
        <v>0.13</v>
      </c>
      <c r="J6703">
        <v>0</v>
      </c>
      <c r="K6703">
        <v>0</v>
      </c>
      <c r="L6703">
        <v>-28.384</v>
      </c>
      <c r="M6703">
        <v>55.673999999999999</v>
      </c>
    </row>
    <row r="6704" spans="1:13" x14ac:dyDescent="0.35">
      <c r="A6704">
        <v>6700</v>
      </c>
      <c r="B6704" t="s">
        <v>2201</v>
      </c>
      <c r="C6704">
        <v>0</v>
      </c>
      <c r="D6704">
        <v>9.8689999999999998</v>
      </c>
      <c r="E6704">
        <v>8.34</v>
      </c>
      <c r="F6704">
        <v>8.9030000000000005</v>
      </c>
      <c r="G6704">
        <v>5.9429999999999996</v>
      </c>
      <c r="H6704">
        <v>101314.48299999999</v>
      </c>
      <c r="I6704">
        <v>0.13800000000000001</v>
      </c>
      <c r="J6704">
        <v>0</v>
      </c>
      <c r="K6704">
        <v>0</v>
      </c>
      <c r="L6704">
        <v>-20.585000000000001</v>
      </c>
      <c r="M6704">
        <v>69.513000000000005</v>
      </c>
    </row>
    <row r="6705" spans="1:13" x14ac:dyDescent="0.35">
      <c r="A6705">
        <v>6701</v>
      </c>
      <c r="B6705" t="s">
        <v>2200</v>
      </c>
      <c r="C6705">
        <v>0</v>
      </c>
      <c r="D6705">
        <v>9.8179999999999996</v>
      </c>
      <c r="E6705">
        <v>8.2100000000000009</v>
      </c>
      <c r="F6705">
        <v>8.6760000000000002</v>
      </c>
      <c r="G6705">
        <v>6.4020000000000001</v>
      </c>
      <c r="H6705">
        <v>101321.85799999999</v>
      </c>
      <c r="I6705">
        <v>0.187</v>
      </c>
      <c r="J6705">
        <v>0</v>
      </c>
      <c r="K6705">
        <v>0</v>
      </c>
      <c r="L6705">
        <v>-11.827999999999999</v>
      </c>
      <c r="M6705">
        <v>82.468999999999994</v>
      </c>
    </row>
    <row r="6706" spans="1:13" x14ac:dyDescent="0.35">
      <c r="A6706">
        <v>6702</v>
      </c>
      <c r="B6706" t="s">
        <v>2199</v>
      </c>
      <c r="C6706">
        <v>0.67900000000000005</v>
      </c>
      <c r="D6706">
        <v>9.7870000000000008</v>
      </c>
      <c r="E6706">
        <v>8.1329999999999991</v>
      </c>
      <c r="F6706">
        <v>8.75</v>
      </c>
      <c r="G6706">
        <v>6.5570000000000004</v>
      </c>
      <c r="H6706">
        <v>101337.666</v>
      </c>
      <c r="I6706">
        <v>0.30299999999999999</v>
      </c>
      <c r="J6706">
        <v>0.68</v>
      </c>
      <c r="K6706">
        <v>4.0000000000000001E-3</v>
      </c>
      <c r="L6706">
        <v>-3.04</v>
      </c>
      <c r="M6706">
        <v>94.495000000000005</v>
      </c>
    </row>
    <row r="6707" spans="1:13" x14ac:dyDescent="0.35">
      <c r="A6707">
        <v>6703</v>
      </c>
      <c r="B6707" t="s">
        <v>2198</v>
      </c>
      <c r="C6707">
        <v>23.855</v>
      </c>
      <c r="D6707">
        <v>10.228</v>
      </c>
      <c r="E6707">
        <v>8.3710000000000004</v>
      </c>
      <c r="F6707">
        <v>8.7850000000000001</v>
      </c>
      <c r="G6707">
        <v>6.2130000000000001</v>
      </c>
      <c r="H6707">
        <v>101363.283</v>
      </c>
      <c r="I6707">
        <v>0.29399999999999998</v>
      </c>
      <c r="J6707">
        <v>21.658999999999999</v>
      </c>
      <c r="K6707">
        <v>2.4630000000000001</v>
      </c>
      <c r="L6707">
        <v>5.7140000000000004</v>
      </c>
      <c r="M6707">
        <v>106.68600000000001</v>
      </c>
    </row>
    <row r="6708" spans="1:13" x14ac:dyDescent="0.35">
      <c r="A6708">
        <v>6704</v>
      </c>
      <c r="B6708" t="s">
        <v>2197</v>
      </c>
      <c r="C6708">
        <v>85.686000000000007</v>
      </c>
      <c r="D6708">
        <v>10.978</v>
      </c>
      <c r="E6708">
        <v>8.75</v>
      </c>
      <c r="F6708">
        <v>8.8339999999999996</v>
      </c>
      <c r="G6708">
        <v>6.1959999999999997</v>
      </c>
      <c r="H6708">
        <v>101388.803</v>
      </c>
      <c r="I6708">
        <v>0.32600000000000001</v>
      </c>
      <c r="J6708">
        <v>70.295000000000002</v>
      </c>
      <c r="K6708">
        <v>15.484</v>
      </c>
      <c r="L6708">
        <v>13.875</v>
      </c>
      <c r="M6708">
        <v>119.389</v>
      </c>
    </row>
    <row r="6709" spans="1:13" x14ac:dyDescent="0.35">
      <c r="A6709">
        <v>6705</v>
      </c>
      <c r="B6709" t="s">
        <v>2196</v>
      </c>
      <c r="C6709">
        <v>165.58600000000001</v>
      </c>
      <c r="D6709">
        <v>12.023</v>
      </c>
      <c r="E6709">
        <v>9.1379999999999999</v>
      </c>
      <c r="F6709">
        <v>9.0109999999999992</v>
      </c>
      <c r="G6709">
        <v>6.2590000000000003</v>
      </c>
      <c r="H6709">
        <v>101411.36500000001</v>
      </c>
      <c r="I6709">
        <v>7.9000000000000001E-2</v>
      </c>
      <c r="J6709">
        <v>109.384</v>
      </c>
      <c r="K6709">
        <v>55.777999999999999</v>
      </c>
      <c r="L6709">
        <v>21.03</v>
      </c>
      <c r="M6709">
        <v>133.15600000000001</v>
      </c>
    </row>
    <row r="6710" spans="1:13" x14ac:dyDescent="0.35">
      <c r="A6710">
        <v>6706</v>
      </c>
      <c r="B6710" t="s">
        <v>2195</v>
      </c>
      <c r="C6710">
        <v>213.39400000000001</v>
      </c>
      <c r="D6710">
        <v>12.807</v>
      </c>
      <c r="E6710">
        <v>9.484</v>
      </c>
      <c r="F6710">
        <v>8.9420000000000002</v>
      </c>
      <c r="G6710">
        <v>6.3849999999999998</v>
      </c>
      <c r="H6710">
        <v>101417.47199999999</v>
      </c>
      <c r="I6710">
        <v>9.4E-2</v>
      </c>
      <c r="J6710">
        <v>131.97499999999999</v>
      </c>
      <c r="K6710">
        <v>82.12</v>
      </c>
      <c r="L6710">
        <v>26.649000000000001</v>
      </c>
      <c r="M6710">
        <v>148.31</v>
      </c>
    </row>
    <row r="6711" spans="1:13" x14ac:dyDescent="0.35">
      <c r="A6711">
        <v>6707</v>
      </c>
      <c r="B6711" t="s">
        <v>2194</v>
      </c>
      <c r="C6711">
        <v>261.06599999999997</v>
      </c>
      <c r="D6711">
        <v>13.634</v>
      </c>
      <c r="E6711">
        <v>9.7959999999999994</v>
      </c>
      <c r="F6711">
        <v>8.8089999999999993</v>
      </c>
      <c r="G6711">
        <v>6.0759999999999996</v>
      </c>
      <c r="H6711">
        <v>101418.143</v>
      </c>
      <c r="I6711">
        <v>5.8999999999999997E-2</v>
      </c>
      <c r="J6711">
        <v>158.661</v>
      </c>
      <c r="K6711">
        <v>100.161</v>
      </c>
      <c r="L6711">
        <v>30.175000000000001</v>
      </c>
      <c r="M6711">
        <v>164.83199999999999</v>
      </c>
    </row>
    <row r="6712" spans="1:13" x14ac:dyDescent="0.35">
      <c r="A6712">
        <v>6708</v>
      </c>
      <c r="B6712" t="s">
        <v>2193</v>
      </c>
      <c r="C6712">
        <v>278.339</v>
      </c>
      <c r="D6712">
        <v>14.228999999999999</v>
      </c>
      <c r="E6712">
        <v>10.398</v>
      </c>
      <c r="F6712">
        <v>8.4570000000000007</v>
      </c>
      <c r="G6712">
        <v>5.9169999999999998</v>
      </c>
      <c r="H6712">
        <v>101383.15300000001</v>
      </c>
      <c r="I6712">
        <v>0.13800000000000001</v>
      </c>
      <c r="J6712">
        <v>160.21299999999999</v>
      </c>
      <c r="K6712">
        <v>114.92700000000001</v>
      </c>
      <c r="L6712">
        <v>31.163</v>
      </c>
      <c r="M6712">
        <v>182.17599999999999</v>
      </c>
    </row>
    <row r="6713" spans="1:13" x14ac:dyDescent="0.35">
      <c r="A6713">
        <v>6709</v>
      </c>
      <c r="B6713" t="s">
        <v>2192</v>
      </c>
      <c r="C6713">
        <v>270.685</v>
      </c>
      <c r="D6713">
        <v>14.353</v>
      </c>
      <c r="E6713">
        <v>10.28</v>
      </c>
      <c r="F6713">
        <v>8.6690000000000005</v>
      </c>
      <c r="G6713">
        <v>5.9269999999999996</v>
      </c>
      <c r="H6713">
        <v>101397.921</v>
      </c>
      <c r="I6713">
        <v>8.4000000000000005E-2</v>
      </c>
      <c r="J6713">
        <v>150.47900000000001</v>
      </c>
      <c r="K6713">
        <v>117.295</v>
      </c>
      <c r="L6713">
        <v>29.478000000000002</v>
      </c>
      <c r="M6713">
        <v>199.42</v>
      </c>
    </row>
    <row r="6714" spans="1:13" x14ac:dyDescent="0.35">
      <c r="A6714">
        <v>6710</v>
      </c>
      <c r="B6714" t="s">
        <v>2191</v>
      </c>
      <c r="C6714">
        <v>230.04400000000001</v>
      </c>
      <c r="D6714">
        <v>14.577</v>
      </c>
      <c r="E6714">
        <v>10.467000000000001</v>
      </c>
      <c r="F6714">
        <v>8.6300000000000008</v>
      </c>
      <c r="G6714">
        <v>5.2210000000000001</v>
      </c>
      <c r="H6714">
        <v>101388.57399999999</v>
      </c>
      <c r="I6714">
        <v>5.7000000000000002E-2</v>
      </c>
      <c r="J6714">
        <v>132.37100000000001</v>
      </c>
      <c r="K6714">
        <v>95.241</v>
      </c>
      <c r="L6714">
        <v>25.36</v>
      </c>
      <c r="M6714">
        <v>215.57400000000001</v>
      </c>
    </row>
    <row r="6715" spans="1:13" x14ac:dyDescent="0.35">
      <c r="A6715">
        <v>6711</v>
      </c>
      <c r="B6715" t="s">
        <v>2190</v>
      </c>
      <c r="C6715">
        <v>177.11799999999999</v>
      </c>
      <c r="D6715">
        <v>14.385999999999999</v>
      </c>
      <c r="E6715">
        <v>10.542</v>
      </c>
      <c r="F6715">
        <v>8.3719999999999999</v>
      </c>
      <c r="G6715">
        <v>4.8819999999999997</v>
      </c>
      <c r="H6715">
        <v>101389.462</v>
      </c>
      <c r="I6715">
        <v>1.4E-2</v>
      </c>
      <c r="J6715">
        <v>96.846999999999994</v>
      </c>
      <c r="K6715">
        <v>79.58</v>
      </c>
      <c r="L6715">
        <v>19.291</v>
      </c>
      <c r="M6715">
        <v>230.33099999999999</v>
      </c>
    </row>
    <row r="6716" spans="1:13" x14ac:dyDescent="0.35">
      <c r="A6716">
        <v>6712</v>
      </c>
      <c r="B6716" t="s">
        <v>2189</v>
      </c>
      <c r="C6716">
        <v>96.091999999999999</v>
      </c>
      <c r="D6716">
        <v>13.72</v>
      </c>
      <c r="E6716">
        <v>10.510999999999999</v>
      </c>
      <c r="F6716">
        <v>8.4440000000000008</v>
      </c>
      <c r="G6716">
        <v>4.7770000000000001</v>
      </c>
      <c r="H6716">
        <v>101393.45299999999</v>
      </c>
      <c r="I6716">
        <v>4.2999999999999997E-2</v>
      </c>
      <c r="J6716">
        <v>60.113</v>
      </c>
      <c r="K6716">
        <v>35.832000000000001</v>
      </c>
      <c r="L6716">
        <v>11.804</v>
      </c>
      <c r="M6716">
        <v>243.78899999999999</v>
      </c>
    </row>
    <row r="6717" spans="1:13" x14ac:dyDescent="0.35">
      <c r="A6717">
        <v>6713</v>
      </c>
      <c r="B6717" t="s">
        <v>2188</v>
      </c>
      <c r="C6717">
        <v>25.655999999999999</v>
      </c>
      <c r="D6717">
        <v>12.593</v>
      </c>
      <c r="E6717">
        <v>10.406000000000001</v>
      </c>
      <c r="F6717">
        <v>8.4469999999999992</v>
      </c>
      <c r="G6717">
        <v>4.8209999999999997</v>
      </c>
      <c r="H6717">
        <v>101410.788</v>
      </c>
      <c r="I6717">
        <v>4.2999999999999997E-2</v>
      </c>
      <c r="J6717">
        <v>17.844999999999999</v>
      </c>
      <c r="K6717">
        <v>7.7649999999999997</v>
      </c>
      <c r="L6717">
        <v>3.4329999999999998</v>
      </c>
      <c r="M6717">
        <v>256.28899999999999</v>
      </c>
    </row>
    <row r="6718" spans="1:13" x14ac:dyDescent="0.35">
      <c r="A6718">
        <v>6714</v>
      </c>
      <c r="B6718" t="s">
        <v>2187</v>
      </c>
      <c r="C6718">
        <v>0.189</v>
      </c>
      <c r="D6718">
        <v>11.611000000000001</v>
      </c>
      <c r="E6718">
        <v>10.275</v>
      </c>
      <c r="F6718">
        <v>8.2629999999999999</v>
      </c>
      <c r="G6718">
        <v>4.7149999999999999</v>
      </c>
      <c r="H6718">
        <v>101438.177</v>
      </c>
      <c r="I6718">
        <v>0.115</v>
      </c>
      <c r="J6718">
        <v>0.187</v>
      </c>
      <c r="K6718">
        <v>0</v>
      </c>
      <c r="L6718">
        <v>-5.3869999999999996</v>
      </c>
      <c r="M6718">
        <v>268.36099999999999</v>
      </c>
    </row>
    <row r="6719" spans="1:13" x14ac:dyDescent="0.35">
      <c r="A6719">
        <v>6715</v>
      </c>
      <c r="B6719" t="s">
        <v>2186</v>
      </c>
      <c r="C6719">
        <v>0</v>
      </c>
      <c r="D6719">
        <v>11.175000000000001</v>
      </c>
      <c r="E6719">
        <v>9.8870000000000005</v>
      </c>
      <c r="F6719">
        <v>7.9160000000000004</v>
      </c>
      <c r="G6719">
        <v>4.5179999999999998</v>
      </c>
      <c r="H6719">
        <v>101452.504</v>
      </c>
      <c r="I6719">
        <v>5.8000000000000003E-2</v>
      </c>
      <c r="J6719">
        <v>0</v>
      </c>
      <c r="K6719">
        <v>0</v>
      </c>
      <c r="L6719">
        <v>-14.259</v>
      </c>
      <c r="M6719">
        <v>280.57499999999999</v>
      </c>
    </row>
    <row r="6720" spans="1:13" x14ac:dyDescent="0.35">
      <c r="A6720">
        <v>6716</v>
      </c>
      <c r="B6720" t="s">
        <v>2185</v>
      </c>
      <c r="C6720">
        <v>0</v>
      </c>
      <c r="D6720">
        <v>10.848000000000001</v>
      </c>
      <c r="E6720">
        <v>9.5459999999999994</v>
      </c>
      <c r="F6720">
        <v>8.1590000000000007</v>
      </c>
      <c r="G6720">
        <v>5.5540000000000003</v>
      </c>
      <c r="H6720">
        <v>101462.855</v>
      </c>
      <c r="I6720">
        <v>9.8000000000000004E-2</v>
      </c>
      <c r="J6720">
        <v>0</v>
      </c>
      <c r="K6720">
        <v>0</v>
      </c>
      <c r="L6720">
        <v>-22.771999999999998</v>
      </c>
      <c r="M6720">
        <v>293.54399999999998</v>
      </c>
    </row>
    <row r="6721" spans="1:13" x14ac:dyDescent="0.35">
      <c r="A6721">
        <v>6717</v>
      </c>
      <c r="B6721" t="s">
        <v>2184</v>
      </c>
      <c r="C6721">
        <v>0</v>
      </c>
      <c r="D6721">
        <v>10.432</v>
      </c>
      <c r="E6721">
        <v>9.2309999999999999</v>
      </c>
      <c r="F6721">
        <v>8.1289999999999996</v>
      </c>
      <c r="G6721">
        <v>5.3170000000000002</v>
      </c>
      <c r="H6721">
        <v>101474.573</v>
      </c>
      <c r="I6721">
        <v>7.6999999999999999E-2</v>
      </c>
      <c r="J6721">
        <v>0</v>
      </c>
      <c r="K6721">
        <v>0</v>
      </c>
      <c r="L6721">
        <v>-30.43</v>
      </c>
      <c r="M6721">
        <v>307.91699999999997</v>
      </c>
    </row>
    <row r="6722" spans="1:13" x14ac:dyDescent="0.35">
      <c r="A6722">
        <v>6718</v>
      </c>
      <c r="B6722" t="s">
        <v>2183</v>
      </c>
      <c r="C6722">
        <v>0</v>
      </c>
      <c r="D6722">
        <v>10.353999999999999</v>
      </c>
      <c r="E6722">
        <v>8.9250000000000007</v>
      </c>
      <c r="F6722">
        <v>7.907</v>
      </c>
      <c r="G6722">
        <v>5.1630000000000003</v>
      </c>
      <c r="H6722">
        <v>101476.55100000001</v>
      </c>
      <c r="I6722">
        <v>0.45</v>
      </c>
      <c r="J6722">
        <v>0</v>
      </c>
      <c r="K6722">
        <v>0</v>
      </c>
      <c r="L6722">
        <v>-36.634999999999998</v>
      </c>
      <c r="M6722">
        <v>324.33199999999999</v>
      </c>
    </row>
    <row r="6723" spans="1:13" x14ac:dyDescent="0.35">
      <c r="A6723">
        <v>6719</v>
      </c>
      <c r="B6723" t="s">
        <v>2182</v>
      </c>
      <c r="C6723">
        <v>0</v>
      </c>
      <c r="D6723">
        <v>10.173</v>
      </c>
      <c r="E6723">
        <v>8.5960000000000001</v>
      </c>
      <c r="F6723">
        <v>7.8550000000000004</v>
      </c>
      <c r="G6723">
        <v>4.9320000000000004</v>
      </c>
      <c r="H6723">
        <v>101461.999</v>
      </c>
      <c r="I6723">
        <v>0.127</v>
      </c>
      <c r="J6723">
        <v>0</v>
      </c>
      <c r="K6723">
        <v>0</v>
      </c>
      <c r="L6723">
        <v>-40.607999999999997</v>
      </c>
      <c r="M6723">
        <v>342.72</v>
      </c>
    </row>
    <row r="6724" spans="1:13" x14ac:dyDescent="0.35">
      <c r="A6724">
        <v>6720</v>
      </c>
      <c r="B6724" t="s">
        <v>2181</v>
      </c>
      <c r="C6724">
        <v>0</v>
      </c>
      <c r="D6724">
        <v>10.010999999999999</v>
      </c>
      <c r="E6724">
        <v>8.3000000000000007</v>
      </c>
      <c r="F6724">
        <v>7.8940000000000001</v>
      </c>
      <c r="G6724">
        <v>5.1210000000000004</v>
      </c>
      <c r="H6724">
        <v>101452.97900000001</v>
      </c>
      <c r="I6724">
        <v>0.13900000000000001</v>
      </c>
      <c r="J6724">
        <v>0</v>
      </c>
      <c r="K6724">
        <v>0</v>
      </c>
      <c r="L6724">
        <v>-41.767000000000003</v>
      </c>
      <c r="M6724">
        <v>31.472999999999999</v>
      </c>
    </row>
    <row r="6725" spans="1:13" x14ac:dyDescent="0.35">
      <c r="A6725">
        <v>6721</v>
      </c>
      <c r="B6725" t="s">
        <v>2180</v>
      </c>
      <c r="C6725">
        <v>0</v>
      </c>
      <c r="D6725">
        <v>9.9320000000000004</v>
      </c>
      <c r="E6725">
        <v>8.2249999999999996</v>
      </c>
      <c r="F6725">
        <v>8.0340000000000007</v>
      </c>
      <c r="G6725">
        <v>5.3109999999999999</v>
      </c>
      <c r="H6725">
        <v>101449.588</v>
      </c>
      <c r="I6725">
        <v>0.109</v>
      </c>
      <c r="J6725">
        <v>0</v>
      </c>
      <c r="K6725">
        <v>0</v>
      </c>
      <c r="L6725">
        <v>-39.875999999999998</v>
      </c>
      <c r="M6725">
        <v>22.16</v>
      </c>
    </row>
    <row r="6726" spans="1:13" x14ac:dyDescent="0.35">
      <c r="A6726">
        <v>6722</v>
      </c>
      <c r="B6726" t="s">
        <v>2179</v>
      </c>
      <c r="C6726">
        <v>0</v>
      </c>
      <c r="D6726">
        <v>9.782</v>
      </c>
      <c r="E6726">
        <v>8.141</v>
      </c>
      <c r="F6726">
        <v>8.2189999999999994</v>
      </c>
      <c r="G6726">
        <v>5.8959999999999999</v>
      </c>
      <c r="H6726">
        <v>101435.652</v>
      </c>
      <c r="I6726">
        <v>0.106</v>
      </c>
      <c r="J6726">
        <v>0</v>
      </c>
      <c r="K6726">
        <v>0</v>
      </c>
      <c r="L6726">
        <v>-35.277000000000001</v>
      </c>
      <c r="M6726">
        <v>40.155000000000001</v>
      </c>
    </row>
    <row r="6727" spans="1:13" x14ac:dyDescent="0.35">
      <c r="A6727">
        <v>6723</v>
      </c>
      <c r="B6727" t="s">
        <v>2178</v>
      </c>
      <c r="C6727">
        <v>0</v>
      </c>
      <c r="D6727">
        <v>9.5280000000000005</v>
      </c>
      <c r="E6727">
        <v>8.0779999999999994</v>
      </c>
      <c r="F6727">
        <v>8.0399999999999991</v>
      </c>
      <c r="G6727">
        <v>6.0960000000000001</v>
      </c>
      <c r="H6727">
        <v>101432.553</v>
      </c>
      <c r="I6727">
        <v>0.24</v>
      </c>
      <c r="J6727">
        <v>0</v>
      </c>
      <c r="K6727">
        <v>0</v>
      </c>
      <c r="L6727">
        <v>-28.677</v>
      </c>
      <c r="M6727">
        <v>55.97</v>
      </c>
    </row>
    <row r="6728" spans="1:13" x14ac:dyDescent="0.35">
      <c r="A6728">
        <v>6724</v>
      </c>
      <c r="B6728" t="s">
        <v>2177</v>
      </c>
      <c r="C6728">
        <v>0</v>
      </c>
      <c r="D6728">
        <v>9.3719999999999999</v>
      </c>
      <c r="E6728">
        <v>7.9749999999999996</v>
      </c>
      <c r="F6728">
        <v>8.109</v>
      </c>
      <c r="G6728">
        <v>5.9119999999999999</v>
      </c>
      <c r="H6728">
        <v>101417.898</v>
      </c>
      <c r="I6728">
        <v>0.21</v>
      </c>
      <c r="J6728">
        <v>0</v>
      </c>
      <c r="K6728">
        <v>0</v>
      </c>
      <c r="L6728">
        <v>-20.776</v>
      </c>
      <c r="M6728">
        <v>69.938000000000002</v>
      </c>
    </row>
    <row r="6729" spans="1:13" x14ac:dyDescent="0.35">
      <c r="A6729">
        <v>6725</v>
      </c>
      <c r="B6729" t="s">
        <v>2176</v>
      </c>
      <c r="C6729">
        <v>0</v>
      </c>
      <c r="D6729">
        <v>9.2629999999999999</v>
      </c>
      <c r="E6729">
        <v>7.94</v>
      </c>
      <c r="F6729">
        <v>7.9980000000000002</v>
      </c>
      <c r="G6729">
        <v>5.5650000000000004</v>
      </c>
      <c r="H6729">
        <v>101434.564</v>
      </c>
      <c r="I6729">
        <v>3.5999999999999997E-2</v>
      </c>
      <c r="J6729">
        <v>0</v>
      </c>
      <c r="K6729">
        <v>0</v>
      </c>
      <c r="L6729">
        <v>-12.199</v>
      </c>
      <c r="M6729">
        <v>82.61</v>
      </c>
    </row>
    <row r="6730" spans="1:13" x14ac:dyDescent="0.35">
      <c r="A6730">
        <v>6726</v>
      </c>
      <c r="B6730" t="s">
        <v>2175</v>
      </c>
      <c r="C6730">
        <v>0.68799999999999994</v>
      </c>
      <c r="D6730">
        <v>9.2289999999999992</v>
      </c>
      <c r="E6730">
        <v>7.8360000000000003</v>
      </c>
      <c r="F6730">
        <v>7.8860000000000001</v>
      </c>
      <c r="G6730">
        <v>5.5839999999999996</v>
      </c>
      <c r="H6730">
        <v>101463.755</v>
      </c>
      <c r="I6730">
        <v>3.5000000000000003E-2</v>
      </c>
      <c r="J6730">
        <v>0.68500000000000005</v>
      </c>
      <c r="K6730">
        <v>6.0000000000000001E-3</v>
      </c>
      <c r="L6730">
        <v>-3.2650000000000001</v>
      </c>
      <c r="M6730">
        <v>94.837999999999994</v>
      </c>
    </row>
    <row r="6731" spans="1:13" x14ac:dyDescent="0.35">
      <c r="A6731">
        <v>6727</v>
      </c>
      <c r="B6731" t="s">
        <v>2174</v>
      </c>
      <c r="C6731">
        <v>30.606000000000002</v>
      </c>
      <c r="D6731">
        <v>9.8290000000000006</v>
      </c>
      <c r="E6731">
        <v>7.9589999999999996</v>
      </c>
      <c r="F6731">
        <v>8.1010000000000009</v>
      </c>
      <c r="G6731">
        <v>5.7469999999999999</v>
      </c>
      <c r="H6731">
        <v>101476.143</v>
      </c>
      <c r="I6731">
        <v>1.4E-2</v>
      </c>
      <c r="J6731">
        <v>26.282</v>
      </c>
      <c r="K6731">
        <v>4.6680000000000001</v>
      </c>
      <c r="L6731">
        <v>5.4349999999999996</v>
      </c>
      <c r="M6731">
        <v>106.956</v>
      </c>
    </row>
    <row r="6732" spans="1:13" x14ac:dyDescent="0.35">
      <c r="A6732">
        <v>6728</v>
      </c>
      <c r="B6732" t="s">
        <v>2173</v>
      </c>
      <c r="C6732">
        <v>108.027</v>
      </c>
      <c r="D6732">
        <v>10.948</v>
      </c>
      <c r="E6732">
        <v>8.3219999999999992</v>
      </c>
      <c r="F6732">
        <v>7.984</v>
      </c>
      <c r="G6732">
        <v>5.6779999999999999</v>
      </c>
      <c r="H6732">
        <v>101517.038</v>
      </c>
      <c r="I6732">
        <v>0.16900000000000001</v>
      </c>
      <c r="J6732">
        <v>75.524000000000001</v>
      </c>
      <c r="K6732">
        <v>34.499000000000002</v>
      </c>
      <c r="L6732">
        <v>13.565</v>
      </c>
      <c r="M6732">
        <v>119.623</v>
      </c>
    </row>
    <row r="6733" spans="1:13" x14ac:dyDescent="0.35">
      <c r="A6733">
        <v>6729</v>
      </c>
      <c r="B6733" t="s">
        <v>2172</v>
      </c>
      <c r="C6733">
        <v>195.386</v>
      </c>
      <c r="D6733">
        <v>12.198</v>
      </c>
      <c r="E6733">
        <v>8.7560000000000002</v>
      </c>
      <c r="F6733">
        <v>8.2750000000000004</v>
      </c>
      <c r="G6733">
        <v>5.6310000000000002</v>
      </c>
      <c r="H6733">
        <v>101538.80100000001</v>
      </c>
      <c r="I6733">
        <v>4.9000000000000002E-2</v>
      </c>
      <c r="J6733">
        <v>117.274</v>
      </c>
      <c r="K6733">
        <v>81.921000000000006</v>
      </c>
      <c r="L6733">
        <v>20.751999999999999</v>
      </c>
      <c r="M6733">
        <v>133.47900000000001</v>
      </c>
    </row>
    <row r="6734" spans="1:13" x14ac:dyDescent="0.35">
      <c r="A6734">
        <v>6730</v>
      </c>
      <c r="B6734" t="s">
        <v>2171</v>
      </c>
      <c r="C6734">
        <v>244.559</v>
      </c>
      <c r="D6734">
        <v>12.962</v>
      </c>
      <c r="E6734">
        <v>9.0850000000000009</v>
      </c>
      <c r="F6734">
        <v>8.1549999999999994</v>
      </c>
      <c r="G6734">
        <v>5.9560000000000004</v>
      </c>
      <c r="H6734">
        <v>101544.09600000001</v>
      </c>
      <c r="I6734">
        <v>0.16300000000000001</v>
      </c>
      <c r="J6734">
        <v>132.74799999999999</v>
      </c>
      <c r="K6734">
        <v>116.996</v>
      </c>
      <c r="L6734">
        <v>26.308</v>
      </c>
      <c r="M6734">
        <v>148.52000000000001</v>
      </c>
    </row>
    <row r="6735" spans="1:13" x14ac:dyDescent="0.35">
      <c r="A6735">
        <v>6731</v>
      </c>
      <c r="B6735" t="s">
        <v>2170</v>
      </c>
      <c r="C6735">
        <v>284.42700000000002</v>
      </c>
      <c r="D6735">
        <v>13.542999999999999</v>
      </c>
      <c r="E6735">
        <v>9.3079999999999998</v>
      </c>
      <c r="F6735">
        <v>8.0120000000000005</v>
      </c>
      <c r="G6735">
        <v>6.2539999999999996</v>
      </c>
      <c r="H6735">
        <v>101543.87300000001</v>
      </c>
      <c r="I6735">
        <v>0.14399999999999999</v>
      </c>
      <c r="J6735">
        <v>157.83600000000001</v>
      </c>
      <c r="K6735">
        <v>132.80600000000001</v>
      </c>
      <c r="L6735">
        <v>29.808</v>
      </c>
      <c r="M6735">
        <v>164.982</v>
      </c>
    </row>
    <row r="6736" spans="1:13" x14ac:dyDescent="0.35">
      <c r="A6736">
        <v>6732</v>
      </c>
      <c r="B6736" t="s">
        <v>2169</v>
      </c>
      <c r="C6736">
        <v>297.09199999999998</v>
      </c>
      <c r="D6736">
        <v>13.922000000000001</v>
      </c>
      <c r="E6736">
        <v>9.468</v>
      </c>
      <c r="F6736">
        <v>8.2370000000000001</v>
      </c>
      <c r="G6736">
        <v>5.9820000000000002</v>
      </c>
      <c r="H6736">
        <v>101536.001</v>
      </c>
      <c r="I6736">
        <v>0.24299999999999999</v>
      </c>
      <c r="J6736">
        <v>174.06899999999999</v>
      </c>
      <c r="K6736">
        <v>129.768</v>
      </c>
      <c r="L6736">
        <v>30.783000000000001</v>
      </c>
      <c r="M6736">
        <v>182.25</v>
      </c>
    </row>
    <row r="6737" spans="1:13" x14ac:dyDescent="0.35">
      <c r="A6737">
        <v>6733</v>
      </c>
      <c r="B6737" t="s">
        <v>2168</v>
      </c>
      <c r="C6737">
        <v>274.53399999999999</v>
      </c>
      <c r="D6737">
        <v>14.27</v>
      </c>
      <c r="E6737">
        <v>9.6780000000000008</v>
      </c>
      <c r="F6737">
        <v>8.0679999999999996</v>
      </c>
      <c r="G6737">
        <v>5.6970000000000001</v>
      </c>
      <c r="H6737">
        <v>101522.952</v>
      </c>
      <c r="I6737">
        <v>0.129</v>
      </c>
      <c r="J6737">
        <v>164.589</v>
      </c>
      <c r="K6737">
        <v>115.864</v>
      </c>
      <c r="L6737">
        <v>29.094999999999999</v>
      </c>
      <c r="M6737">
        <v>199.38200000000001</v>
      </c>
    </row>
    <row r="6738" spans="1:13" x14ac:dyDescent="0.35">
      <c r="A6738">
        <v>6734</v>
      </c>
      <c r="B6738" t="s">
        <v>2167</v>
      </c>
      <c r="C6738">
        <v>249.49100000000001</v>
      </c>
      <c r="D6738">
        <v>14.297000000000001</v>
      </c>
      <c r="E6738">
        <v>9.8339999999999996</v>
      </c>
      <c r="F6738">
        <v>8.0329999999999995</v>
      </c>
      <c r="G6738">
        <v>5.6970000000000001</v>
      </c>
      <c r="H6738">
        <v>101524.298</v>
      </c>
      <c r="I6738">
        <v>8.4000000000000005E-2</v>
      </c>
      <c r="J6738">
        <v>144.07</v>
      </c>
      <c r="K6738">
        <v>110.944</v>
      </c>
      <c r="L6738">
        <v>24.975999999999999</v>
      </c>
      <c r="M6738">
        <v>215.50700000000001</v>
      </c>
    </row>
    <row r="6739" spans="1:13" x14ac:dyDescent="0.35">
      <c r="A6739">
        <v>6735</v>
      </c>
      <c r="B6739" t="s">
        <v>2166</v>
      </c>
      <c r="C6739">
        <v>164.64</v>
      </c>
      <c r="D6739">
        <v>14.048</v>
      </c>
      <c r="E6739">
        <v>10.018000000000001</v>
      </c>
      <c r="F6739">
        <v>8.1289999999999996</v>
      </c>
      <c r="G6739">
        <v>5.7709999999999999</v>
      </c>
      <c r="H6739">
        <v>101509.602</v>
      </c>
      <c r="I6739">
        <v>9.5000000000000001E-2</v>
      </c>
      <c r="J6739">
        <v>106.084</v>
      </c>
      <c r="K6739">
        <v>65.838999999999999</v>
      </c>
      <c r="L6739">
        <v>18.902999999999999</v>
      </c>
      <c r="M6739">
        <v>230.22900000000001</v>
      </c>
    </row>
    <row r="6740" spans="1:13" x14ac:dyDescent="0.35">
      <c r="A6740">
        <v>6736</v>
      </c>
      <c r="B6740" t="s">
        <v>2165</v>
      </c>
      <c r="C6740">
        <v>92.688000000000002</v>
      </c>
      <c r="D6740">
        <v>13.412000000000001</v>
      </c>
      <c r="E6740">
        <v>9.9239999999999995</v>
      </c>
      <c r="F6740">
        <v>8.1140000000000008</v>
      </c>
      <c r="G6740">
        <v>4.92</v>
      </c>
      <c r="H6740">
        <v>101539.856</v>
      </c>
      <c r="I6740">
        <v>1.4E-2</v>
      </c>
      <c r="J6740">
        <v>62.566000000000003</v>
      </c>
      <c r="K6740">
        <v>32.348999999999997</v>
      </c>
      <c r="L6740">
        <v>11.419</v>
      </c>
      <c r="M6740">
        <v>243.679</v>
      </c>
    </row>
    <row r="6741" spans="1:13" x14ac:dyDescent="0.35">
      <c r="A6741">
        <v>6737</v>
      </c>
      <c r="B6741" t="s">
        <v>2164</v>
      </c>
      <c r="C6741">
        <v>22.055</v>
      </c>
      <c r="D6741">
        <v>12.250999999999999</v>
      </c>
      <c r="E6741">
        <v>9.8740000000000006</v>
      </c>
      <c r="F6741">
        <v>8.0619999999999994</v>
      </c>
      <c r="G6741">
        <v>5.101</v>
      </c>
      <c r="H6741">
        <v>101560.728</v>
      </c>
      <c r="I6741">
        <v>3.5999999999999997E-2</v>
      </c>
      <c r="J6741">
        <v>18.024999999999999</v>
      </c>
      <c r="K6741">
        <v>4.4450000000000003</v>
      </c>
      <c r="L6741">
        <v>3.0960000000000001</v>
      </c>
      <c r="M6741">
        <v>256.10399999999998</v>
      </c>
    </row>
    <row r="6742" spans="1:13" x14ac:dyDescent="0.35">
      <c r="A6742">
        <v>6738</v>
      </c>
      <c r="B6742" t="s">
        <v>2163</v>
      </c>
      <c r="C6742">
        <v>0.22800000000000001</v>
      </c>
      <c r="D6742">
        <v>11.276999999999999</v>
      </c>
      <c r="E6742">
        <v>9.7569999999999997</v>
      </c>
      <c r="F6742">
        <v>7.7629999999999999</v>
      </c>
      <c r="G6742">
        <v>5.0359999999999996</v>
      </c>
      <c r="H6742">
        <v>101590.795</v>
      </c>
      <c r="I6742">
        <v>0.09</v>
      </c>
      <c r="J6742">
        <v>0.23400000000000001</v>
      </c>
      <c r="K6742">
        <v>0</v>
      </c>
      <c r="L6742">
        <v>-5.7370000000000001</v>
      </c>
      <c r="M6742">
        <v>268.19</v>
      </c>
    </row>
    <row r="6743" spans="1:13" x14ac:dyDescent="0.35">
      <c r="A6743">
        <v>6739</v>
      </c>
      <c r="B6743" t="s">
        <v>2162</v>
      </c>
      <c r="C6743">
        <v>0</v>
      </c>
      <c r="D6743">
        <v>10.808999999999999</v>
      </c>
      <c r="E6743">
        <v>9.3550000000000004</v>
      </c>
      <c r="F6743">
        <v>7.6879999999999997</v>
      </c>
      <c r="G6743">
        <v>5.4509999999999996</v>
      </c>
      <c r="H6743">
        <v>101608.37699999999</v>
      </c>
      <c r="I6743">
        <v>0.112</v>
      </c>
      <c r="J6743">
        <v>0</v>
      </c>
      <c r="K6743">
        <v>0</v>
      </c>
      <c r="L6743">
        <v>-14.611000000000001</v>
      </c>
      <c r="M6743">
        <v>280.40300000000002</v>
      </c>
    </row>
    <row r="6744" spans="1:13" x14ac:dyDescent="0.35">
      <c r="A6744">
        <v>6740</v>
      </c>
      <c r="B6744" t="s">
        <v>2161</v>
      </c>
      <c r="C6744">
        <v>2E-3</v>
      </c>
      <c r="D6744">
        <v>10.506</v>
      </c>
      <c r="E6744">
        <v>9.0150000000000006</v>
      </c>
      <c r="F6744">
        <v>7.7009999999999996</v>
      </c>
      <c r="G6744">
        <v>5.242</v>
      </c>
      <c r="H6744">
        <v>101613.531</v>
      </c>
      <c r="I6744">
        <v>9.7000000000000003E-2</v>
      </c>
      <c r="J6744">
        <v>0</v>
      </c>
      <c r="K6744">
        <v>0</v>
      </c>
      <c r="L6744">
        <v>-23.131</v>
      </c>
      <c r="M6744">
        <v>293.38200000000001</v>
      </c>
    </row>
    <row r="6745" spans="1:13" x14ac:dyDescent="0.35">
      <c r="A6745">
        <v>6741</v>
      </c>
      <c r="B6745" t="s">
        <v>2160</v>
      </c>
      <c r="C6745">
        <v>0</v>
      </c>
      <c r="D6745">
        <v>10.214</v>
      </c>
      <c r="E6745">
        <v>8.718</v>
      </c>
      <c r="F6745">
        <v>7.7930000000000001</v>
      </c>
      <c r="G6745">
        <v>5.4349999999999996</v>
      </c>
      <c r="H6745">
        <v>101617.905</v>
      </c>
      <c r="I6745">
        <v>3.3000000000000002E-2</v>
      </c>
      <c r="J6745">
        <v>0</v>
      </c>
      <c r="K6745">
        <v>0</v>
      </c>
      <c r="L6745">
        <v>-30.800999999999998</v>
      </c>
      <c r="M6745">
        <v>307.78100000000001</v>
      </c>
    </row>
    <row r="6746" spans="1:13" x14ac:dyDescent="0.35">
      <c r="A6746">
        <v>6742</v>
      </c>
      <c r="B6746" t="s">
        <v>2159</v>
      </c>
      <c r="C6746">
        <v>0</v>
      </c>
      <c r="D6746">
        <v>9.9290000000000003</v>
      </c>
      <c r="E6746">
        <v>8.4749999999999996</v>
      </c>
      <c r="F6746">
        <v>7.9569999999999999</v>
      </c>
      <c r="G6746">
        <v>5.5039999999999996</v>
      </c>
      <c r="H6746">
        <v>101621.924</v>
      </c>
      <c r="I6746">
        <v>0.19</v>
      </c>
      <c r="J6746">
        <v>0</v>
      </c>
      <c r="K6746">
        <v>0</v>
      </c>
      <c r="L6746">
        <v>-37.000999999999998</v>
      </c>
      <c r="M6746">
        <v>324.17899999999997</v>
      </c>
    </row>
    <row r="6747" spans="1:13" x14ac:dyDescent="0.35">
      <c r="A6747">
        <v>6743</v>
      </c>
      <c r="B6747" t="s">
        <v>2158</v>
      </c>
      <c r="C6747">
        <v>0</v>
      </c>
      <c r="D6747">
        <v>9.7669999999999995</v>
      </c>
      <c r="E6747">
        <v>8.3070000000000004</v>
      </c>
      <c r="F6747">
        <v>7.8769999999999998</v>
      </c>
      <c r="G6747">
        <v>5.8479999999999999</v>
      </c>
      <c r="H6747">
        <v>101590.535</v>
      </c>
      <c r="I6747">
        <v>8.2000000000000003E-2</v>
      </c>
      <c r="J6747">
        <v>0</v>
      </c>
      <c r="K6747">
        <v>0</v>
      </c>
      <c r="L6747">
        <v>-40.984999999999999</v>
      </c>
      <c r="M6747">
        <v>342.69900000000001</v>
      </c>
    </row>
    <row r="6748" spans="1:13" x14ac:dyDescent="0.35">
      <c r="A6748">
        <v>6744</v>
      </c>
      <c r="B6748" t="s">
        <v>2157</v>
      </c>
      <c r="C6748">
        <v>0</v>
      </c>
      <c r="D6748">
        <v>9.7669999999999995</v>
      </c>
      <c r="E6748">
        <v>8.0380000000000003</v>
      </c>
      <c r="F6748">
        <v>7.8890000000000002</v>
      </c>
      <c r="G6748">
        <v>5.8570000000000002</v>
      </c>
      <c r="H6748">
        <v>101608.927</v>
      </c>
      <c r="I6748">
        <v>4.4999999999999998E-2</v>
      </c>
      <c r="J6748">
        <v>0</v>
      </c>
      <c r="K6748">
        <v>0</v>
      </c>
      <c r="L6748">
        <v>-42.146000000000001</v>
      </c>
      <c r="M6748">
        <v>31.02</v>
      </c>
    </row>
    <row r="6749" spans="1:13" x14ac:dyDescent="0.35">
      <c r="A6749">
        <v>6745</v>
      </c>
      <c r="B6749" t="s">
        <v>2156</v>
      </c>
      <c r="C6749">
        <v>0</v>
      </c>
      <c r="D6749">
        <v>9.4730000000000008</v>
      </c>
      <c r="E6749">
        <v>7.9279999999999999</v>
      </c>
      <c r="F6749">
        <v>7.6840000000000002</v>
      </c>
      <c r="G6749">
        <v>5.9240000000000004</v>
      </c>
      <c r="H6749">
        <v>101608.174</v>
      </c>
      <c r="I6749">
        <v>8.6999999999999994E-2</v>
      </c>
      <c r="J6749">
        <v>0</v>
      </c>
      <c r="K6749">
        <v>0</v>
      </c>
      <c r="L6749">
        <v>-40.234000000000002</v>
      </c>
      <c r="M6749">
        <v>22.347999999999999</v>
      </c>
    </row>
    <row r="6750" spans="1:13" x14ac:dyDescent="0.35">
      <c r="A6750">
        <v>6746</v>
      </c>
      <c r="B6750" t="s">
        <v>2155</v>
      </c>
      <c r="C6750">
        <v>0</v>
      </c>
      <c r="D6750">
        <v>9.2690000000000001</v>
      </c>
      <c r="E6750">
        <v>7.8090000000000002</v>
      </c>
      <c r="F6750">
        <v>7.734</v>
      </c>
      <c r="G6750">
        <v>6.12</v>
      </c>
      <c r="H6750">
        <v>101594.82399999999</v>
      </c>
      <c r="I6750">
        <v>0.10199999999999999</v>
      </c>
      <c r="J6750">
        <v>0</v>
      </c>
      <c r="K6750">
        <v>0</v>
      </c>
      <c r="L6750">
        <v>-35.613999999999997</v>
      </c>
      <c r="M6750">
        <v>40.380000000000003</v>
      </c>
    </row>
    <row r="6751" spans="1:13" x14ac:dyDescent="0.35">
      <c r="A6751">
        <v>6747</v>
      </c>
      <c r="B6751" t="s">
        <v>2154</v>
      </c>
      <c r="C6751">
        <v>0</v>
      </c>
      <c r="D6751">
        <v>9.2119999999999997</v>
      </c>
      <c r="E6751">
        <v>7.6580000000000004</v>
      </c>
      <c r="F6751">
        <v>7.7160000000000002</v>
      </c>
      <c r="G6751">
        <v>5.5220000000000002</v>
      </c>
      <c r="H6751">
        <v>101588.083</v>
      </c>
      <c r="I6751">
        <v>8.5999999999999993E-2</v>
      </c>
      <c r="J6751">
        <v>0</v>
      </c>
      <c r="K6751">
        <v>0</v>
      </c>
      <c r="L6751">
        <v>-28.968</v>
      </c>
      <c r="M6751">
        <v>56.265999999999998</v>
      </c>
    </row>
    <row r="6752" spans="1:13" x14ac:dyDescent="0.35">
      <c r="A6752">
        <v>6748</v>
      </c>
      <c r="B6752" t="s">
        <v>2153</v>
      </c>
      <c r="C6752">
        <v>0</v>
      </c>
      <c r="D6752">
        <v>9.1140000000000008</v>
      </c>
      <c r="E6752">
        <v>7.5119999999999996</v>
      </c>
      <c r="F6752">
        <v>7.7640000000000002</v>
      </c>
      <c r="G6752">
        <v>6.048</v>
      </c>
      <c r="H6752">
        <v>101587.533</v>
      </c>
      <c r="I6752">
        <v>0.1</v>
      </c>
      <c r="J6752">
        <v>0</v>
      </c>
      <c r="K6752">
        <v>0</v>
      </c>
      <c r="L6752">
        <v>-21.047999999999998</v>
      </c>
      <c r="M6752">
        <v>70.239999999999995</v>
      </c>
    </row>
    <row r="6753" spans="1:13" x14ac:dyDescent="0.35">
      <c r="A6753">
        <v>6749</v>
      </c>
      <c r="B6753" t="s">
        <v>2152</v>
      </c>
      <c r="C6753">
        <v>1.0999999999999999E-2</v>
      </c>
      <c r="D6753">
        <v>9.0540000000000003</v>
      </c>
      <c r="E6753">
        <v>7.4080000000000004</v>
      </c>
      <c r="F6753">
        <v>7.8460000000000001</v>
      </c>
      <c r="G6753">
        <v>5.7590000000000003</v>
      </c>
      <c r="H6753">
        <v>101593.173</v>
      </c>
      <c r="I6753">
        <v>0.14000000000000001</v>
      </c>
      <c r="J6753">
        <v>0</v>
      </c>
      <c r="K6753">
        <v>0</v>
      </c>
      <c r="L6753">
        <v>-12.42</v>
      </c>
      <c r="M6753">
        <v>82.963999999999999</v>
      </c>
    </row>
    <row r="6754" spans="1:13" x14ac:dyDescent="0.35">
      <c r="A6754">
        <v>6750</v>
      </c>
      <c r="B6754" t="s">
        <v>2151</v>
      </c>
      <c r="C6754">
        <v>0.55000000000000004</v>
      </c>
      <c r="D6754">
        <v>8.98</v>
      </c>
      <c r="E6754">
        <v>7.2969999999999997</v>
      </c>
      <c r="F6754">
        <v>7.6260000000000003</v>
      </c>
      <c r="G6754">
        <v>5.8970000000000002</v>
      </c>
      <c r="H6754">
        <v>101608.978</v>
      </c>
      <c r="I6754">
        <v>0.105</v>
      </c>
      <c r="J6754">
        <v>0.53300000000000003</v>
      </c>
      <c r="K6754">
        <v>1E-3</v>
      </c>
      <c r="L6754">
        <v>-3.5470000000000002</v>
      </c>
      <c r="M6754">
        <v>95.096999999999994</v>
      </c>
    </row>
    <row r="6755" spans="1:13" x14ac:dyDescent="0.35">
      <c r="A6755">
        <v>6751</v>
      </c>
      <c r="B6755" t="s">
        <v>2150</v>
      </c>
      <c r="C6755">
        <v>29.395</v>
      </c>
      <c r="D6755">
        <v>9.5879999999999992</v>
      </c>
      <c r="E6755">
        <v>7.4989999999999997</v>
      </c>
      <c r="F6755">
        <v>7.4980000000000002</v>
      </c>
      <c r="G6755">
        <v>6.0309999999999997</v>
      </c>
      <c r="H6755">
        <v>101635.41</v>
      </c>
      <c r="I6755">
        <v>0.17599999999999999</v>
      </c>
      <c r="J6755">
        <v>24.413</v>
      </c>
      <c r="K6755">
        <v>4.6319999999999997</v>
      </c>
      <c r="L6755">
        <v>5.16</v>
      </c>
      <c r="M6755">
        <v>107.23399999999999</v>
      </c>
    </row>
    <row r="6756" spans="1:13" x14ac:dyDescent="0.35">
      <c r="A6756">
        <v>6752</v>
      </c>
      <c r="B6756" t="s">
        <v>2149</v>
      </c>
      <c r="C6756">
        <v>101.70699999999999</v>
      </c>
      <c r="D6756">
        <v>10.872999999999999</v>
      </c>
      <c r="E6756">
        <v>7.83</v>
      </c>
      <c r="F6756">
        <v>7.548</v>
      </c>
      <c r="G6756">
        <v>6.3840000000000003</v>
      </c>
      <c r="H6756">
        <v>101664.29300000001</v>
      </c>
      <c r="I6756">
        <v>0.221</v>
      </c>
      <c r="J6756">
        <v>68.667000000000002</v>
      </c>
      <c r="K6756">
        <v>32.954000000000001</v>
      </c>
      <c r="L6756">
        <v>13.294</v>
      </c>
      <c r="M6756">
        <v>119.923</v>
      </c>
    </row>
    <row r="6757" spans="1:13" x14ac:dyDescent="0.35">
      <c r="A6757">
        <v>6753</v>
      </c>
      <c r="B6757" t="s">
        <v>2148</v>
      </c>
      <c r="C6757">
        <v>189.005</v>
      </c>
      <c r="D6757">
        <v>12.206</v>
      </c>
      <c r="E6757">
        <v>8.2899999999999991</v>
      </c>
      <c r="F6757">
        <v>7.6639999999999997</v>
      </c>
      <c r="G6757">
        <v>6.0359999999999996</v>
      </c>
      <c r="H6757">
        <v>101678.44500000001</v>
      </c>
      <c r="I6757">
        <v>0.27100000000000002</v>
      </c>
      <c r="J6757">
        <v>115.601</v>
      </c>
      <c r="K6757">
        <v>74.001000000000005</v>
      </c>
      <c r="L6757">
        <v>20.402999999999999</v>
      </c>
      <c r="M6757">
        <v>133.64599999999999</v>
      </c>
    </row>
    <row r="6758" spans="1:13" x14ac:dyDescent="0.35">
      <c r="A6758">
        <v>6754</v>
      </c>
      <c r="B6758" t="s">
        <v>2147</v>
      </c>
      <c r="C6758">
        <v>238.04400000000001</v>
      </c>
      <c r="D6758">
        <v>13.022</v>
      </c>
      <c r="E6758">
        <v>8.7750000000000004</v>
      </c>
      <c r="F6758">
        <v>7.6289999999999996</v>
      </c>
      <c r="G6758">
        <v>6.3609999999999998</v>
      </c>
      <c r="H6758">
        <v>101680.81</v>
      </c>
      <c r="I6758">
        <v>0.13100000000000001</v>
      </c>
      <c r="J6758">
        <v>139.096</v>
      </c>
      <c r="K6758">
        <v>99.102000000000004</v>
      </c>
      <c r="L6758">
        <v>25.966999999999999</v>
      </c>
      <c r="M6758">
        <v>148.726</v>
      </c>
    </row>
    <row r="6759" spans="1:13" x14ac:dyDescent="0.35">
      <c r="A6759">
        <v>6755</v>
      </c>
      <c r="B6759" t="s">
        <v>2146</v>
      </c>
      <c r="C6759">
        <v>240.77199999999999</v>
      </c>
      <c r="D6759">
        <v>13.417999999999999</v>
      </c>
      <c r="E6759">
        <v>9.109</v>
      </c>
      <c r="F6759">
        <v>7.66</v>
      </c>
      <c r="G6759">
        <v>6.383</v>
      </c>
      <c r="H6759">
        <v>101673.66499999999</v>
      </c>
      <c r="I6759">
        <v>0.105</v>
      </c>
      <c r="J6759">
        <v>151.64099999999999</v>
      </c>
      <c r="K6759">
        <v>85.207999999999998</v>
      </c>
      <c r="L6759">
        <v>29.442</v>
      </c>
      <c r="M6759">
        <v>165.12899999999999</v>
      </c>
    </row>
    <row r="6760" spans="1:13" x14ac:dyDescent="0.35">
      <c r="A6760">
        <v>6756</v>
      </c>
      <c r="B6760" t="s">
        <v>2145</v>
      </c>
      <c r="C6760">
        <v>263.601</v>
      </c>
      <c r="D6760">
        <v>13.891999999999999</v>
      </c>
      <c r="E6760">
        <v>9.3439999999999994</v>
      </c>
      <c r="F6760">
        <v>7.8090000000000002</v>
      </c>
      <c r="G6760">
        <v>6.0410000000000004</v>
      </c>
      <c r="H6760">
        <v>101653.66499999999</v>
      </c>
      <c r="I6760">
        <v>0.13500000000000001</v>
      </c>
      <c r="J6760">
        <v>152.62899999999999</v>
      </c>
      <c r="K6760">
        <v>110.092</v>
      </c>
      <c r="L6760">
        <v>30.399000000000001</v>
      </c>
      <c r="M6760">
        <v>182.321</v>
      </c>
    </row>
    <row r="6761" spans="1:13" x14ac:dyDescent="0.35">
      <c r="A6761">
        <v>6757</v>
      </c>
      <c r="B6761" t="s">
        <v>2144</v>
      </c>
      <c r="C6761">
        <v>232.57499999999999</v>
      </c>
      <c r="D6761">
        <v>13.925000000000001</v>
      </c>
      <c r="E6761">
        <v>9.5530000000000008</v>
      </c>
      <c r="F6761">
        <v>7.7140000000000004</v>
      </c>
      <c r="G6761">
        <v>6.3890000000000002</v>
      </c>
      <c r="H6761">
        <v>101628.041</v>
      </c>
      <c r="I6761">
        <v>0.13200000000000001</v>
      </c>
      <c r="J6761">
        <v>137.74199999999999</v>
      </c>
      <c r="K6761">
        <v>92.807000000000002</v>
      </c>
      <c r="L6761">
        <v>28.707999999999998</v>
      </c>
      <c r="M6761">
        <v>199.374</v>
      </c>
    </row>
    <row r="6762" spans="1:13" x14ac:dyDescent="0.35">
      <c r="A6762">
        <v>6758</v>
      </c>
      <c r="B6762" t="s">
        <v>2143</v>
      </c>
      <c r="C6762">
        <v>187.197</v>
      </c>
      <c r="D6762">
        <v>14.086</v>
      </c>
      <c r="E6762">
        <v>9.7799999999999994</v>
      </c>
      <c r="F6762">
        <v>7.6040000000000001</v>
      </c>
      <c r="G6762">
        <v>6.1040000000000001</v>
      </c>
      <c r="H6762">
        <v>101609.424</v>
      </c>
      <c r="I6762">
        <v>0.155</v>
      </c>
      <c r="J6762">
        <v>120.506</v>
      </c>
      <c r="K6762">
        <v>63.268999999999998</v>
      </c>
      <c r="L6762">
        <v>24.606999999999999</v>
      </c>
      <c r="M6762">
        <v>215.40100000000001</v>
      </c>
    </row>
    <row r="6763" spans="1:13" x14ac:dyDescent="0.35">
      <c r="A6763">
        <v>6759</v>
      </c>
      <c r="B6763" t="s">
        <v>2142</v>
      </c>
      <c r="C6763">
        <v>137.309</v>
      </c>
      <c r="D6763">
        <v>13.83</v>
      </c>
      <c r="E6763">
        <v>9.94</v>
      </c>
      <c r="F6763">
        <v>7.5229999999999997</v>
      </c>
      <c r="G6763">
        <v>6.0449999999999999</v>
      </c>
      <c r="H6763">
        <v>101596.299</v>
      </c>
      <c r="I6763">
        <v>0.29099999999999998</v>
      </c>
      <c r="J6763">
        <v>85.912999999999997</v>
      </c>
      <c r="K6763">
        <v>49.216000000000001</v>
      </c>
      <c r="L6763">
        <v>18.536999999999999</v>
      </c>
      <c r="M6763">
        <v>230.113</v>
      </c>
    </row>
    <row r="6764" spans="1:13" x14ac:dyDescent="0.35">
      <c r="A6764">
        <v>6760</v>
      </c>
      <c r="B6764" t="s">
        <v>2141</v>
      </c>
      <c r="C6764">
        <v>77.037999999999997</v>
      </c>
      <c r="D6764">
        <v>13.324999999999999</v>
      </c>
      <c r="E6764">
        <v>10.007</v>
      </c>
      <c r="F6764">
        <v>7.7649999999999997</v>
      </c>
      <c r="G6764">
        <v>6.2229999999999999</v>
      </c>
      <c r="H6764">
        <v>101591.92600000001</v>
      </c>
      <c r="I6764">
        <v>0.16900000000000001</v>
      </c>
      <c r="J6764">
        <v>52.34</v>
      </c>
      <c r="K6764">
        <v>23.625</v>
      </c>
      <c r="L6764">
        <v>11.082000000000001</v>
      </c>
      <c r="M6764">
        <v>243.495</v>
      </c>
    </row>
    <row r="6765" spans="1:13" x14ac:dyDescent="0.35">
      <c r="A6765">
        <v>6761</v>
      </c>
      <c r="B6765" t="s">
        <v>2140</v>
      </c>
      <c r="C6765">
        <v>19.550999999999998</v>
      </c>
      <c r="D6765">
        <v>12.308999999999999</v>
      </c>
      <c r="E6765">
        <v>9.9710000000000001</v>
      </c>
      <c r="F6765">
        <v>7.5860000000000003</v>
      </c>
      <c r="G6765">
        <v>5.4160000000000004</v>
      </c>
      <c r="H6765">
        <v>101611.97</v>
      </c>
      <c r="I6765">
        <v>0.17799999999999999</v>
      </c>
      <c r="J6765">
        <v>14.042</v>
      </c>
      <c r="K6765">
        <v>5.03</v>
      </c>
      <c r="L6765">
        <v>2.7280000000000002</v>
      </c>
      <c r="M6765">
        <v>255.96199999999999</v>
      </c>
    </row>
    <row r="6766" spans="1:13" x14ac:dyDescent="0.35">
      <c r="A6766">
        <v>6762</v>
      </c>
      <c r="B6766" t="s">
        <v>2139</v>
      </c>
      <c r="C6766">
        <v>0.22</v>
      </c>
      <c r="D6766">
        <v>11.4</v>
      </c>
      <c r="E6766">
        <v>9.83</v>
      </c>
      <c r="F6766">
        <v>7.3940000000000001</v>
      </c>
      <c r="G6766">
        <v>4.9470000000000001</v>
      </c>
      <c r="H6766">
        <v>101645.473</v>
      </c>
      <c r="I6766">
        <v>5.8999999999999997E-2</v>
      </c>
      <c r="J6766">
        <v>0.224</v>
      </c>
      <c r="K6766">
        <v>0</v>
      </c>
      <c r="L6766">
        <v>-6.085</v>
      </c>
      <c r="M6766">
        <v>268.017</v>
      </c>
    </row>
    <row r="6767" spans="1:13" x14ac:dyDescent="0.35">
      <c r="A6767">
        <v>6763</v>
      </c>
      <c r="B6767" t="s">
        <v>2138</v>
      </c>
      <c r="C6767">
        <v>0</v>
      </c>
      <c r="D6767">
        <v>10.987</v>
      </c>
      <c r="E6767">
        <v>9.4429999999999996</v>
      </c>
      <c r="F6767">
        <v>7.476</v>
      </c>
      <c r="G6767">
        <v>4.9770000000000003</v>
      </c>
      <c r="H6767">
        <v>101658.031</v>
      </c>
      <c r="I6767">
        <v>9.8000000000000004E-2</v>
      </c>
      <c r="J6767">
        <v>0</v>
      </c>
      <c r="K6767">
        <v>0</v>
      </c>
      <c r="L6767">
        <v>-14.961</v>
      </c>
      <c r="M6767">
        <v>280.23</v>
      </c>
    </row>
    <row r="6768" spans="1:13" x14ac:dyDescent="0.35">
      <c r="A6768">
        <v>6764</v>
      </c>
      <c r="B6768" t="s">
        <v>2137</v>
      </c>
      <c r="C6768">
        <v>0</v>
      </c>
      <c r="D6768">
        <v>10.631</v>
      </c>
      <c r="E6768">
        <v>9.1069999999999993</v>
      </c>
      <c r="F6768">
        <v>7.2830000000000004</v>
      </c>
      <c r="G6768">
        <v>4.9790000000000001</v>
      </c>
      <c r="H6768">
        <v>101663.34299999999</v>
      </c>
      <c r="I6768">
        <v>0.187</v>
      </c>
      <c r="J6768">
        <v>0</v>
      </c>
      <c r="K6768">
        <v>0</v>
      </c>
      <c r="L6768">
        <v>-23.488</v>
      </c>
      <c r="M6768">
        <v>293.21800000000002</v>
      </c>
    </row>
    <row r="6769" spans="1:13" x14ac:dyDescent="0.35">
      <c r="A6769">
        <v>6765</v>
      </c>
      <c r="B6769" t="s">
        <v>2136</v>
      </c>
      <c r="C6769">
        <v>0</v>
      </c>
      <c r="D6769">
        <v>10.343</v>
      </c>
      <c r="E6769">
        <v>8.8559999999999999</v>
      </c>
      <c r="F6769">
        <v>7.4260000000000002</v>
      </c>
      <c r="G6769">
        <v>5.3209999999999997</v>
      </c>
      <c r="H6769">
        <v>101672.94100000001</v>
      </c>
      <c r="I6769">
        <v>5.8999999999999997E-2</v>
      </c>
      <c r="J6769">
        <v>0</v>
      </c>
      <c r="K6769">
        <v>0</v>
      </c>
      <c r="L6769">
        <v>-31.164000000000001</v>
      </c>
      <c r="M6769">
        <v>307.63099999999997</v>
      </c>
    </row>
    <row r="6770" spans="1:13" x14ac:dyDescent="0.35">
      <c r="A6770">
        <v>6766</v>
      </c>
      <c r="B6770" t="s">
        <v>2135</v>
      </c>
      <c r="C6770">
        <v>0</v>
      </c>
      <c r="D6770">
        <v>10.202</v>
      </c>
      <c r="E6770">
        <v>8.7129999999999992</v>
      </c>
      <c r="F6770">
        <v>7.4</v>
      </c>
      <c r="G6770">
        <v>5.194</v>
      </c>
      <c r="H6770">
        <v>101660.607</v>
      </c>
      <c r="I6770">
        <v>8.2000000000000003E-2</v>
      </c>
      <c r="J6770">
        <v>0</v>
      </c>
      <c r="K6770">
        <v>0</v>
      </c>
      <c r="L6770">
        <v>-37.381</v>
      </c>
      <c r="M6770">
        <v>324.09199999999998</v>
      </c>
    </row>
    <row r="6771" spans="1:13" x14ac:dyDescent="0.35">
      <c r="A6771">
        <v>6767</v>
      </c>
      <c r="B6771" t="s">
        <v>2134</v>
      </c>
      <c r="C6771">
        <v>0</v>
      </c>
      <c r="D6771">
        <v>9.9510000000000005</v>
      </c>
      <c r="E6771">
        <v>8.4090000000000007</v>
      </c>
      <c r="F6771">
        <v>7.5110000000000001</v>
      </c>
      <c r="G6771">
        <v>5.0209999999999999</v>
      </c>
      <c r="H6771">
        <v>101670.012</v>
      </c>
      <c r="I6771">
        <v>9.2999999999999999E-2</v>
      </c>
      <c r="J6771">
        <v>0</v>
      </c>
      <c r="K6771">
        <v>0</v>
      </c>
      <c r="L6771">
        <v>-41.378</v>
      </c>
      <c r="M6771">
        <v>342.67399999999998</v>
      </c>
    </row>
    <row r="6772" spans="1:13" x14ac:dyDescent="0.35">
      <c r="A6772">
        <v>6768</v>
      </c>
      <c r="B6772" t="s">
        <v>2133</v>
      </c>
      <c r="C6772">
        <v>0</v>
      </c>
      <c r="D6772">
        <v>9.6370000000000005</v>
      </c>
      <c r="E6772">
        <v>8.1609999999999996</v>
      </c>
      <c r="F6772">
        <v>7.3259999999999996</v>
      </c>
      <c r="G6772">
        <v>4.8230000000000004</v>
      </c>
      <c r="H6772">
        <v>101669.40700000001</v>
      </c>
      <c r="I6772">
        <v>5.7000000000000002E-2</v>
      </c>
      <c r="J6772">
        <v>0</v>
      </c>
      <c r="K6772">
        <v>0</v>
      </c>
      <c r="L6772">
        <v>-42.523000000000003</v>
      </c>
      <c r="M6772">
        <v>27.027999999999999</v>
      </c>
    </row>
    <row r="6773" spans="1:13" x14ac:dyDescent="0.35">
      <c r="A6773">
        <v>6769</v>
      </c>
      <c r="B6773" t="s">
        <v>2132</v>
      </c>
      <c r="C6773">
        <v>0</v>
      </c>
      <c r="D6773">
        <v>9.3879999999999999</v>
      </c>
      <c r="E6773">
        <v>7.907</v>
      </c>
      <c r="F6773">
        <v>7.258</v>
      </c>
      <c r="G6773">
        <v>4.2460000000000004</v>
      </c>
      <c r="H6773">
        <v>101676.925</v>
      </c>
      <c r="I6773">
        <v>7.0000000000000001E-3</v>
      </c>
      <c r="J6773">
        <v>0</v>
      </c>
      <c r="K6773">
        <v>0</v>
      </c>
      <c r="L6773">
        <v>-40.588999999999999</v>
      </c>
      <c r="M6773">
        <v>22.55</v>
      </c>
    </row>
    <row r="6774" spans="1:13" x14ac:dyDescent="0.35">
      <c r="A6774">
        <v>6770</v>
      </c>
      <c r="B6774" t="s">
        <v>2131</v>
      </c>
      <c r="C6774">
        <v>0</v>
      </c>
      <c r="D6774">
        <v>9.2460000000000004</v>
      </c>
      <c r="E6774">
        <v>7.6070000000000002</v>
      </c>
      <c r="F6774">
        <v>6.992</v>
      </c>
      <c r="G6774">
        <v>4.944</v>
      </c>
      <c r="H6774">
        <v>101676.61</v>
      </c>
      <c r="I6774">
        <v>3.4000000000000002E-2</v>
      </c>
      <c r="J6774">
        <v>0</v>
      </c>
      <c r="K6774">
        <v>0</v>
      </c>
      <c r="L6774">
        <v>-35.936999999999998</v>
      </c>
      <c r="M6774">
        <v>40.64</v>
      </c>
    </row>
    <row r="6775" spans="1:13" x14ac:dyDescent="0.35">
      <c r="A6775">
        <v>6771</v>
      </c>
      <c r="B6775" t="s">
        <v>2130</v>
      </c>
      <c r="C6775">
        <v>0</v>
      </c>
      <c r="D6775">
        <v>9.2379999999999995</v>
      </c>
      <c r="E6775">
        <v>7.4340000000000002</v>
      </c>
      <c r="F6775">
        <v>6.7969999999999997</v>
      </c>
      <c r="G6775">
        <v>4.9729999999999999</v>
      </c>
      <c r="H6775">
        <v>101657.402</v>
      </c>
      <c r="I6775">
        <v>4.0000000000000001E-3</v>
      </c>
      <c r="J6775">
        <v>0</v>
      </c>
      <c r="K6775">
        <v>0</v>
      </c>
      <c r="L6775">
        <v>-29.253</v>
      </c>
      <c r="M6775">
        <v>56.575000000000003</v>
      </c>
    </row>
    <row r="6776" spans="1:13" x14ac:dyDescent="0.35">
      <c r="A6776">
        <v>6772</v>
      </c>
      <c r="B6776" t="s">
        <v>2129</v>
      </c>
      <c r="C6776">
        <v>5.0000000000000001E-3</v>
      </c>
      <c r="D6776">
        <v>9.0980000000000008</v>
      </c>
      <c r="E6776">
        <v>7.2729999999999997</v>
      </c>
      <c r="F6776">
        <v>6.7640000000000002</v>
      </c>
      <c r="G6776">
        <v>5.03</v>
      </c>
      <c r="H6776">
        <v>101654.192</v>
      </c>
      <c r="I6776">
        <v>6.9000000000000006E-2</v>
      </c>
      <c r="J6776">
        <v>0</v>
      </c>
      <c r="K6776">
        <v>0</v>
      </c>
      <c r="L6776">
        <v>-21.352</v>
      </c>
      <c r="M6776">
        <v>70.483999999999995</v>
      </c>
    </row>
    <row r="6777" spans="1:13" x14ac:dyDescent="0.35">
      <c r="A6777">
        <v>6773</v>
      </c>
      <c r="B6777" t="s">
        <v>2128</v>
      </c>
      <c r="C6777">
        <v>2E-3</v>
      </c>
      <c r="D6777">
        <v>8.9309999999999992</v>
      </c>
      <c r="E6777">
        <v>7.141</v>
      </c>
      <c r="F6777">
        <v>6.907</v>
      </c>
      <c r="G6777">
        <v>5.3449999999999998</v>
      </c>
      <c r="H6777">
        <v>101654.592</v>
      </c>
      <c r="I6777">
        <v>4.9000000000000002E-2</v>
      </c>
      <c r="J6777">
        <v>0</v>
      </c>
      <c r="K6777">
        <v>0</v>
      </c>
      <c r="L6777">
        <v>-12.698</v>
      </c>
      <c r="M6777">
        <v>83.233999999999995</v>
      </c>
    </row>
    <row r="6778" spans="1:13" x14ac:dyDescent="0.35">
      <c r="A6778">
        <v>6774</v>
      </c>
      <c r="B6778" t="s">
        <v>2127</v>
      </c>
      <c r="C6778">
        <v>0.57499999999999996</v>
      </c>
      <c r="D6778">
        <v>9.0950000000000006</v>
      </c>
      <c r="E6778">
        <v>6.976</v>
      </c>
      <c r="F6778">
        <v>6.9379999999999997</v>
      </c>
      <c r="G6778">
        <v>5.9459999999999997</v>
      </c>
      <c r="H6778">
        <v>101668.56200000001</v>
      </c>
      <c r="I6778">
        <v>3.2000000000000001E-2</v>
      </c>
      <c r="J6778">
        <v>0.54100000000000004</v>
      </c>
      <c r="K6778">
        <v>3.0000000000000001E-3</v>
      </c>
      <c r="L6778">
        <v>-3.8119999999999998</v>
      </c>
      <c r="M6778">
        <v>95.379000000000005</v>
      </c>
    </row>
    <row r="6779" spans="1:13" x14ac:dyDescent="0.35">
      <c r="A6779">
        <v>6775</v>
      </c>
      <c r="B6779" t="s">
        <v>2126</v>
      </c>
      <c r="C6779">
        <v>26.526</v>
      </c>
      <c r="D6779">
        <v>9.5640000000000001</v>
      </c>
      <c r="E6779">
        <v>7.2380000000000004</v>
      </c>
      <c r="F6779">
        <v>7.1740000000000004</v>
      </c>
      <c r="G6779">
        <v>6.2910000000000004</v>
      </c>
      <c r="H6779">
        <v>101697.94100000001</v>
      </c>
      <c r="I6779">
        <v>0.107</v>
      </c>
      <c r="J6779">
        <v>21.355</v>
      </c>
      <c r="K6779">
        <v>5.4249999999999998</v>
      </c>
      <c r="L6779">
        <v>4.9189999999999996</v>
      </c>
      <c r="M6779">
        <v>107.557</v>
      </c>
    </row>
    <row r="6780" spans="1:13" x14ac:dyDescent="0.35">
      <c r="A6780">
        <v>6776</v>
      </c>
      <c r="B6780" t="s">
        <v>2125</v>
      </c>
      <c r="C6780">
        <v>95.555000000000007</v>
      </c>
      <c r="D6780">
        <v>10.943</v>
      </c>
      <c r="E6780">
        <v>7.7530000000000001</v>
      </c>
      <c r="F6780">
        <v>7.2549999999999999</v>
      </c>
      <c r="G6780">
        <v>6.0979999999999999</v>
      </c>
      <c r="H6780">
        <v>101721.424</v>
      </c>
      <c r="I6780">
        <v>1.0999999999999999E-2</v>
      </c>
      <c r="J6780">
        <v>67.528000000000006</v>
      </c>
      <c r="K6780">
        <v>28.975999999999999</v>
      </c>
      <c r="L6780">
        <v>13.004</v>
      </c>
      <c r="M6780">
        <v>120.185</v>
      </c>
    </row>
    <row r="6781" spans="1:13" x14ac:dyDescent="0.35">
      <c r="A6781">
        <v>6777</v>
      </c>
      <c r="B6781" t="s">
        <v>2124</v>
      </c>
      <c r="C6781">
        <v>181.59399999999999</v>
      </c>
      <c r="D6781">
        <v>12.215</v>
      </c>
      <c r="E6781">
        <v>8.2899999999999991</v>
      </c>
      <c r="F6781">
        <v>7.4260000000000002</v>
      </c>
      <c r="G6781">
        <v>5.9690000000000003</v>
      </c>
      <c r="H6781">
        <v>101735.217</v>
      </c>
      <c r="I6781">
        <v>0</v>
      </c>
      <c r="J6781">
        <v>114.66200000000001</v>
      </c>
      <c r="K6781">
        <v>68.614000000000004</v>
      </c>
      <c r="L6781">
        <v>20.09</v>
      </c>
      <c r="M6781">
        <v>133.887</v>
      </c>
    </row>
    <row r="6782" spans="1:13" x14ac:dyDescent="0.35">
      <c r="A6782">
        <v>6778</v>
      </c>
      <c r="B6782" t="s">
        <v>2123</v>
      </c>
      <c r="C6782">
        <v>253.43799999999999</v>
      </c>
      <c r="D6782">
        <v>13.055999999999999</v>
      </c>
      <c r="E6782">
        <v>8.7620000000000005</v>
      </c>
      <c r="F6782">
        <v>7.5149999999999997</v>
      </c>
      <c r="G6782">
        <v>5.7510000000000003</v>
      </c>
      <c r="H6782">
        <v>101729.636</v>
      </c>
      <c r="I6782">
        <v>1.7000000000000001E-2</v>
      </c>
      <c r="J6782">
        <v>149.83799999999999</v>
      </c>
      <c r="K6782">
        <v>106.857</v>
      </c>
      <c r="L6782">
        <v>25.626000000000001</v>
      </c>
      <c r="M6782">
        <v>148.929</v>
      </c>
    </row>
    <row r="6783" spans="1:13" x14ac:dyDescent="0.35">
      <c r="A6783">
        <v>6779</v>
      </c>
      <c r="B6783" t="s">
        <v>2122</v>
      </c>
      <c r="C6783">
        <v>285.19799999999998</v>
      </c>
      <c r="D6783">
        <v>13.689</v>
      </c>
      <c r="E6783">
        <v>9.1669999999999998</v>
      </c>
      <c r="F6783">
        <v>7.6669999999999998</v>
      </c>
      <c r="G6783">
        <v>6.3209999999999997</v>
      </c>
      <c r="H6783">
        <v>101721.265</v>
      </c>
      <c r="I6783">
        <v>1.7999999999999999E-2</v>
      </c>
      <c r="J6783">
        <v>158.32499999999999</v>
      </c>
      <c r="K6783">
        <v>129.148</v>
      </c>
      <c r="L6783">
        <v>29.076000000000001</v>
      </c>
      <c r="M6783">
        <v>165.273</v>
      </c>
    </row>
    <row r="6784" spans="1:13" x14ac:dyDescent="0.35">
      <c r="A6784">
        <v>6780</v>
      </c>
      <c r="B6784" t="s">
        <v>2121</v>
      </c>
      <c r="C6784">
        <v>273.91500000000002</v>
      </c>
      <c r="D6784">
        <v>14.013</v>
      </c>
      <c r="E6784">
        <v>9.3960000000000008</v>
      </c>
      <c r="F6784">
        <v>7.8339999999999996</v>
      </c>
      <c r="G6784">
        <v>6.3710000000000004</v>
      </c>
      <c r="H6784">
        <v>101694.69</v>
      </c>
      <c r="I6784">
        <v>5.3999999999999999E-2</v>
      </c>
      <c r="J6784">
        <v>152.268</v>
      </c>
      <c r="K6784">
        <v>124.464</v>
      </c>
      <c r="L6784">
        <v>30.018000000000001</v>
      </c>
      <c r="M6784">
        <v>182.38900000000001</v>
      </c>
    </row>
    <row r="6785" spans="1:13" x14ac:dyDescent="0.35">
      <c r="A6785">
        <v>6781</v>
      </c>
      <c r="B6785" t="s">
        <v>2120</v>
      </c>
      <c r="C6785">
        <v>265.85899999999998</v>
      </c>
      <c r="D6785">
        <v>14.134</v>
      </c>
      <c r="E6785">
        <v>9.6199999999999992</v>
      </c>
      <c r="F6785">
        <v>7.59</v>
      </c>
      <c r="G6785">
        <v>5.66</v>
      </c>
      <c r="H6785">
        <v>101666.217</v>
      </c>
      <c r="I6785">
        <v>6.7000000000000004E-2</v>
      </c>
      <c r="J6785">
        <v>145.86799999999999</v>
      </c>
      <c r="K6785">
        <v>125.00700000000001</v>
      </c>
      <c r="L6785">
        <v>28.321999999999999</v>
      </c>
      <c r="M6785">
        <v>199.36500000000001</v>
      </c>
    </row>
    <row r="6786" spans="1:13" x14ac:dyDescent="0.35">
      <c r="A6786">
        <v>6782</v>
      </c>
      <c r="B6786" t="s">
        <v>2119</v>
      </c>
      <c r="C6786">
        <v>219.37700000000001</v>
      </c>
      <c r="D6786">
        <v>14.252000000000001</v>
      </c>
      <c r="E6786">
        <v>9.8339999999999996</v>
      </c>
      <c r="F6786">
        <v>7.7539999999999996</v>
      </c>
      <c r="G6786">
        <v>5.5090000000000003</v>
      </c>
      <c r="H6786">
        <v>101641.743</v>
      </c>
      <c r="I6786">
        <v>9.8000000000000004E-2</v>
      </c>
      <c r="J6786">
        <v>129.29900000000001</v>
      </c>
      <c r="K6786">
        <v>93.558999999999997</v>
      </c>
      <c r="L6786">
        <v>24.213000000000001</v>
      </c>
      <c r="M6786">
        <v>215.36099999999999</v>
      </c>
    </row>
    <row r="6787" spans="1:13" x14ac:dyDescent="0.35">
      <c r="A6787">
        <v>6783</v>
      </c>
      <c r="B6787" t="s">
        <v>2118</v>
      </c>
      <c r="C6787">
        <v>150.83000000000001</v>
      </c>
      <c r="D6787">
        <v>13.96</v>
      </c>
      <c r="E6787">
        <v>9.9499999999999993</v>
      </c>
      <c r="F6787">
        <v>7.665</v>
      </c>
      <c r="G6787">
        <v>5.8220000000000001</v>
      </c>
      <c r="H6787">
        <v>101632.541</v>
      </c>
      <c r="I6787">
        <v>0.1</v>
      </c>
      <c r="J6787">
        <v>96.93</v>
      </c>
      <c r="K6787">
        <v>56.646999999999998</v>
      </c>
      <c r="L6787">
        <v>18.167999999999999</v>
      </c>
      <c r="M6787">
        <v>229.99299999999999</v>
      </c>
    </row>
    <row r="6788" spans="1:13" x14ac:dyDescent="0.35">
      <c r="A6788">
        <v>6784</v>
      </c>
      <c r="B6788" t="s">
        <v>2117</v>
      </c>
      <c r="C6788">
        <v>81.954999999999998</v>
      </c>
      <c r="D6788">
        <v>13.385</v>
      </c>
      <c r="E6788">
        <v>9.9930000000000003</v>
      </c>
      <c r="F6788">
        <v>7.4729999999999999</v>
      </c>
      <c r="G6788">
        <v>5.2640000000000002</v>
      </c>
      <c r="H6788">
        <v>101622.48299999999</v>
      </c>
      <c r="I6788">
        <v>2.8000000000000001E-2</v>
      </c>
      <c r="J6788">
        <v>59.537999999999997</v>
      </c>
      <c r="K6788">
        <v>23.553999999999998</v>
      </c>
      <c r="L6788">
        <v>10.725</v>
      </c>
      <c r="M6788">
        <v>243.34700000000001</v>
      </c>
    </row>
    <row r="6789" spans="1:13" x14ac:dyDescent="0.35">
      <c r="A6789">
        <v>6785</v>
      </c>
      <c r="B6789" t="s">
        <v>2116</v>
      </c>
      <c r="C6789">
        <v>18.759</v>
      </c>
      <c r="D6789">
        <v>12.167999999999999</v>
      </c>
      <c r="E6789">
        <v>9.9190000000000005</v>
      </c>
      <c r="F6789">
        <v>7.4020000000000001</v>
      </c>
      <c r="G6789">
        <v>5.4779999999999998</v>
      </c>
      <c r="H6789">
        <v>101630.431</v>
      </c>
      <c r="I6789">
        <v>0.107</v>
      </c>
      <c r="J6789">
        <v>15.269</v>
      </c>
      <c r="K6789">
        <v>3.6579999999999999</v>
      </c>
      <c r="L6789">
        <v>2.4009999999999998</v>
      </c>
      <c r="M6789">
        <v>255.77099999999999</v>
      </c>
    </row>
    <row r="6790" spans="1:13" x14ac:dyDescent="0.35">
      <c r="A6790">
        <v>6786</v>
      </c>
      <c r="B6790" t="s">
        <v>2115</v>
      </c>
      <c r="C6790">
        <v>0.26400000000000001</v>
      </c>
      <c r="D6790">
        <v>11.212</v>
      </c>
      <c r="E6790">
        <v>9.81</v>
      </c>
      <c r="F6790">
        <v>7.2329999999999997</v>
      </c>
      <c r="G6790">
        <v>5.1340000000000003</v>
      </c>
      <c r="H6790">
        <v>101643.876</v>
      </c>
      <c r="I6790">
        <v>0.125</v>
      </c>
      <c r="J6790">
        <v>0.27100000000000002</v>
      </c>
      <c r="K6790">
        <v>0</v>
      </c>
      <c r="L6790">
        <v>-6.43</v>
      </c>
      <c r="M6790">
        <v>267.84399999999999</v>
      </c>
    </row>
    <row r="6791" spans="1:13" x14ac:dyDescent="0.35">
      <c r="A6791">
        <v>6787</v>
      </c>
      <c r="B6791" t="s">
        <v>2114</v>
      </c>
      <c r="C6791">
        <v>0</v>
      </c>
      <c r="D6791">
        <v>10.663</v>
      </c>
      <c r="E6791">
        <v>9.3089999999999993</v>
      </c>
      <c r="F6791">
        <v>7.54</v>
      </c>
      <c r="G6791">
        <v>5.0670000000000002</v>
      </c>
      <c r="H6791">
        <v>101648.251</v>
      </c>
      <c r="I6791">
        <v>7.0999999999999994E-2</v>
      </c>
      <c r="J6791">
        <v>0</v>
      </c>
      <c r="K6791">
        <v>0</v>
      </c>
      <c r="L6791">
        <v>-15.29</v>
      </c>
      <c r="M6791">
        <v>280.02800000000002</v>
      </c>
    </row>
    <row r="6792" spans="1:13" x14ac:dyDescent="0.35">
      <c r="A6792">
        <v>6788</v>
      </c>
      <c r="B6792" t="s">
        <v>2113</v>
      </c>
      <c r="C6792">
        <v>0</v>
      </c>
      <c r="D6792">
        <v>10.276</v>
      </c>
      <c r="E6792">
        <v>8.9309999999999992</v>
      </c>
      <c r="F6792">
        <v>7.5449999999999999</v>
      </c>
      <c r="G6792">
        <v>5.3659999999999997</v>
      </c>
      <c r="H6792">
        <v>101649.083</v>
      </c>
      <c r="I6792">
        <v>7.5999999999999998E-2</v>
      </c>
      <c r="J6792">
        <v>0</v>
      </c>
      <c r="K6792">
        <v>0</v>
      </c>
      <c r="L6792">
        <v>-23.843</v>
      </c>
      <c r="M6792">
        <v>293.05200000000002</v>
      </c>
    </row>
    <row r="6793" spans="1:13" x14ac:dyDescent="0.35">
      <c r="A6793">
        <v>6789</v>
      </c>
      <c r="B6793" t="s">
        <v>2112</v>
      </c>
      <c r="C6793">
        <v>0</v>
      </c>
      <c r="D6793">
        <v>10.023</v>
      </c>
      <c r="E6793">
        <v>8.5280000000000005</v>
      </c>
      <c r="F6793">
        <v>7.431</v>
      </c>
      <c r="G6793">
        <v>5.5979999999999999</v>
      </c>
      <c r="H6793">
        <v>101644.694</v>
      </c>
      <c r="I6793">
        <v>0.189</v>
      </c>
      <c r="J6793">
        <v>0</v>
      </c>
      <c r="K6793">
        <v>0</v>
      </c>
      <c r="L6793">
        <v>-31.536000000000001</v>
      </c>
      <c r="M6793">
        <v>307.50200000000001</v>
      </c>
    </row>
    <row r="6794" spans="1:13" x14ac:dyDescent="0.35">
      <c r="A6794">
        <v>6790</v>
      </c>
      <c r="B6794" t="s">
        <v>2111</v>
      </c>
      <c r="C6794">
        <v>0</v>
      </c>
      <c r="D6794">
        <v>9.9019999999999992</v>
      </c>
      <c r="E6794">
        <v>8.1240000000000006</v>
      </c>
      <c r="F6794">
        <v>7.6849999999999996</v>
      </c>
      <c r="G6794">
        <v>5.3710000000000004</v>
      </c>
      <c r="H6794">
        <v>101635.274</v>
      </c>
      <c r="I6794">
        <v>7.2999999999999995E-2</v>
      </c>
      <c r="J6794">
        <v>0</v>
      </c>
      <c r="K6794">
        <v>0</v>
      </c>
      <c r="L6794">
        <v>-37.761000000000003</v>
      </c>
      <c r="M6794">
        <v>324.005</v>
      </c>
    </row>
    <row r="6795" spans="1:13" x14ac:dyDescent="0.35">
      <c r="A6795">
        <v>6791</v>
      </c>
      <c r="B6795" t="s">
        <v>2110</v>
      </c>
      <c r="C6795">
        <v>0</v>
      </c>
      <c r="D6795">
        <v>9.6340000000000003</v>
      </c>
      <c r="E6795">
        <v>7.7569999999999997</v>
      </c>
      <c r="F6795">
        <v>7.3819999999999997</v>
      </c>
      <c r="G6795">
        <v>5.2370000000000001</v>
      </c>
      <c r="H6795">
        <v>101617.099</v>
      </c>
      <c r="I6795">
        <v>5.8999999999999997E-2</v>
      </c>
      <c r="J6795">
        <v>0</v>
      </c>
      <c r="K6795">
        <v>0</v>
      </c>
      <c r="L6795">
        <v>-41.77</v>
      </c>
      <c r="M6795">
        <v>342.72500000000002</v>
      </c>
    </row>
    <row r="6796" spans="1:13" x14ac:dyDescent="0.35">
      <c r="A6796">
        <v>6792</v>
      </c>
      <c r="B6796" t="s">
        <v>2109</v>
      </c>
      <c r="C6796">
        <v>0</v>
      </c>
      <c r="D6796">
        <v>9.3729999999999993</v>
      </c>
      <c r="E6796">
        <v>7.3620000000000001</v>
      </c>
      <c r="F6796">
        <v>7.4020000000000001</v>
      </c>
      <c r="G6796">
        <v>4.96</v>
      </c>
      <c r="H6796">
        <v>101604.197</v>
      </c>
      <c r="I6796">
        <v>2.5999999999999999E-2</v>
      </c>
      <c r="J6796">
        <v>0</v>
      </c>
      <c r="K6796">
        <v>0</v>
      </c>
      <c r="L6796">
        <v>-42.904000000000003</v>
      </c>
      <c r="M6796">
        <v>31.798999999999999</v>
      </c>
    </row>
    <row r="6797" spans="1:13" x14ac:dyDescent="0.35">
      <c r="A6797">
        <v>6793</v>
      </c>
      <c r="B6797" t="s">
        <v>2108</v>
      </c>
      <c r="C6797">
        <v>0</v>
      </c>
      <c r="D6797">
        <v>9.1660000000000004</v>
      </c>
      <c r="E6797">
        <v>7.2889999999999997</v>
      </c>
      <c r="F6797">
        <v>7.4950000000000001</v>
      </c>
      <c r="G6797">
        <v>5.1609999999999996</v>
      </c>
      <c r="H6797">
        <v>101585.67</v>
      </c>
      <c r="I6797">
        <v>0.11799999999999999</v>
      </c>
      <c r="J6797">
        <v>0</v>
      </c>
      <c r="K6797">
        <v>0</v>
      </c>
      <c r="L6797">
        <v>-40.941000000000003</v>
      </c>
      <c r="M6797">
        <v>22.765999999999998</v>
      </c>
    </row>
    <row r="6798" spans="1:13" x14ac:dyDescent="0.35">
      <c r="A6798">
        <v>6794</v>
      </c>
      <c r="B6798" t="s">
        <v>2107</v>
      </c>
      <c r="C6798">
        <v>0</v>
      </c>
      <c r="D6798">
        <v>8.8829999999999991</v>
      </c>
      <c r="E6798">
        <v>7.2039999999999997</v>
      </c>
      <c r="F6798">
        <v>7.4939999999999998</v>
      </c>
      <c r="G6798">
        <v>5.0839999999999996</v>
      </c>
      <c r="H6798">
        <v>101558.482</v>
      </c>
      <c r="I6798">
        <v>0.14199999999999999</v>
      </c>
      <c r="J6798">
        <v>0</v>
      </c>
      <c r="K6798">
        <v>0</v>
      </c>
      <c r="L6798">
        <v>-36.256</v>
      </c>
      <c r="M6798">
        <v>40.912999999999997</v>
      </c>
    </row>
    <row r="6799" spans="1:13" x14ac:dyDescent="0.35">
      <c r="A6799">
        <v>6795</v>
      </c>
      <c r="B6799" t="s">
        <v>2106</v>
      </c>
      <c r="C6799">
        <v>0</v>
      </c>
      <c r="D6799">
        <v>8.8930000000000007</v>
      </c>
      <c r="E6799">
        <v>7.1360000000000001</v>
      </c>
      <c r="F6799">
        <v>7.7279999999999998</v>
      </c>
      <c r="G6799">
        <v>5.1100000000000003</v>
      </c>
      <c r="H6799">
        <v>101536.25</v>
      </c>
      <c r="I6799">
        <v>0.184</v>
      </c>
      <c r="J6799">
        <v>0</v>
      </c>
      <c r="K6799">
        <v>0</v>
      </c>
      <c r="L6799">
        <v>-29.568999999999999</v>
      </c>
      <c r="M6799">
        <v>56.816000000000003</v>
      </c>
    </row>
    <row r="6800" spans="1:13" x14ac:dyDescent="0.35">
      <c r="A6800">
        <v>6796</v>
      </c>
      <c r="B6800" t="s">
        <v>2105</v>
      </c>
      <c r="C6800">
        <v>4.0000000000000001E-3</v>
      </c>
      <c r="D6800">
        <v>8.8379999999999992</v>
      </c>
      <c r="E6800">
        <v>7.1079999999999997</v>
      </c>
      <c r="F6800">
        <v>7.3239999999999998</v>
      </c>
      <c r="G6800">
        <v>5.46</v>
      </c>
      <c r="H6800">
        <v>101521.652</v>
      </c>
      <c r="I6800">
        <v>6.4000000000000001E-2</v>
      </c>
      <c r="J6800">
        <v>0</v>
      </c>
      <c r="K6800">
        <v>0</v>
      </c>
      <c r="L6800">
        <v>-21.605</v>
      </c>
      <c r="M6800">
        <v>70.811000000000007</v>
      </c>
    </row>
    <row r="6801" spans="1:13" x14ac:dyDescent="0.35">
      <c r="A6801">
        <v>6797</v>
      </c>
      <c r="B6801" t="s">
        <v>2104</v>
      </c>
      <c r="C6801">
        <v>0</v>
      </c>
      <c r="D6801">
        <v>8.7460000000000004</v>
      </c>
      <c r="E6801">
        <v>7.0540000000000003</v>
      </c>
      <c r="F6801">
        <v>7.5709999999999997</v>
      </c>
      <c r="G6801">
        <v>5.0469999999999997</v>
      </c>
      <c r="H6801">
        <v>101514.73299999999</v>
      </c>
      <c r="I6801">
        <v>4.7E-2</v>
      </c>
      <c r="J6801">
        <v>0</v>
      </c>
      <c r="K6801">
        <v>0</v>
      </c>
      <c r="L6801">
        <v>-12.936999999999999</v>
      </c>
      <c r="M6801">
        <v>83.561000000000007</v>
      </c>
    </row>
    <row r="6802" spans="1:13" x14ac:dyDescent="0.35">
      <c r="A6802">
        <v>6798</v>
      </c>
      <c r="B6802" t="s">
        <v>2103</v>
      </c>
      <c r="C6802">
        <v>0.434</v>
      </c>
      <c r="D6802">
        <v>8.6080000000000005</v>
      </c>
      <c r="E6802">
        <v>7.0140000000000002</v>
      </c>
      <c r="F6802">
        <v>7.7110000000000003</v>
      </c>
      <c r="G6802">
        <v>4.9470000000000001</v>
      </c>
      <c r="H6802">
        <v>101521.564</v>
      </c>
      <c r="I6802">
        <v>0.16</v>
      </c>
      <c r="J6802">
        <v>0.41599999999999998</v>
      </c>
      <c r="K6802">
        <v>6.0000000000000001E-3</v>
      </c>
      <c r="L6802">
        <v>-4.077</v>
      </c>
      <c r="M6802">
        <v>95.66</v>
      </c>
    </row>
    <row r="6803" spans="1:13" x14ac:dyDescent="0.35">
      <c r="A6803">
        <v>6799</v>
      </c>
      <c r="B6803" t="s">
        <v>2102</v>
      </c>
      <c r="C6803">
        <v>28.292999999999999</v>
      </c>
      <c r="D6803">
        <v>9.1760000000000002</v>
      </c>
      <c r="E6803">
        <v>7.3540000000000001</v>
      </c>
      <c r="F6803">
        <v>7.84</v>
      </c>
      <c r="G6803">
        <v>5.3680000000000003</v>
      </c>
      <c r="H6803">
        <v>101537.255</v>
      </c>
      <c r="I6803">
        <v>0.157</v>
      </c>
      <c r="J6803">
        <v>23.669</v>
      </c>
      <c r="K6803">
        <v>4.8209999999999997</v>
      </c>
      <c r="L6803">
        <v>4.6109999999999998</v>
      </c>
      <c r="M6803">
        <v>107.783</v>
      </c>
    </row>
    <row r="6804" spans="1:13" x14ac:dyDescent="0.35">
      <c r="A6804">
        <v>6800</v>
      </c>
      <c r="B6804" t="s">
        <v>2101</v>
      </c>
      <c r="C6804">
        <v>108.664</v>
      </c>
      <c r="D6804">
        <v>10.263999999999999</v>
      </c>
      <c r="E6804">
        <v>7.4870000000000001</v>
      </c>
      <c r="F6804">
        <v>8.1440000000000001</v>
      </c>
      <c r="G6804">
        <v>5.29</v>
      </c>
      <c r="H6804">
        <v>101586.66099999999</v>
      </c>
      <c r="I6804">
        <v>0.1</v>
      </c>
      <c r="J6804">
        <v>69.415000000000006</v>
      </c>
      <c r="K6804">
        <v>39.247</v>
      </c>
      <c r="L6804">
        <v>12.718</v>
      </c>
      <c r="M6804">
        <v>120.44199999999999</v>
      </c>
    </row>
    <row r="6805" spans="1:13" x14ac:dyDescent="0.35">
      <c r="A6805">
        <v>6801</v>
      </c>
      <c r="B6805" t="s">
        <v>2100</v>
      </c>
      <c r="C6805">
        <v>198.80199999999999</v>
      </c>
      <c r="D6805">
        <v>11.795</v>
      </c>
      <c r="E6805">
        <v>8.1809999999999992</v>
      </c>
      <c r="F6805">
        <v>8.0289999999999999</v>
      </c>
      <c r="G6805">
        <v>4.8029999999999999</v>
      </c>
      <c r="H6805">
        <v>101593.79700000001</v>
      </c>
      <c r="I6805">
        <v>9.4E-2</v>
      </c>
      <c r="J6805">
        <v>112.623</v>
      </c>
      <c r="K6805">
        <v>86.177999999999997</v>
      </c>
      <c r="L6805">
        <v>19.728999999999999</v>
      </c>
      <c r="M6805">
        <v>134.01900000000001</v>
      </c>
    </row>
    <row r="6806" spans="1:13" x14ac:dyDescent="0.35">
      <c r="A6806">
        <v>6802</v>
      </c>
      <c r="B6806" t="s">
        <v>2099</v>
      </c>
      <c r="C6806">
        <v>276.50599999999997</v>
      </c>
      <c r="D6806">
        <v>12.843</v>
      </c>
      <c r="E6806">
        <v>8.5679999999999996</v>
      </c>
      <c r="F6806">
        <v>7.9829999999999997</v>
      </c>
      <c r="G6806">
        <v>5.0369999999999999</v>
      </c>
      <c r="H6806">
        <v>101604.822</v>
      </c>
      <c r="I6806">
        <v>0.04</v>
      </c>
      <c r="J6806">
        <v>140.102</v>
      </c>
      <c r="K6806">
        <v>141.21100000000001</v>
      </c>
      <c r="L6806">
        <v>25.303999999999998</v>
      </c>
      <c r="M6806">
        <v>149.185</v>
      </c>
    </row>
    <row r="6807" spans="1:13" x14ac:dyDescent="0.35">
      <c r="A6807">
        <v>6803</v>
      </c>
      <c r="B6807" t="s">
        <v>2098</v>
      </c>
      <c r="C6807">
        <v>297.685</v>
      </c>
      <c r="D6807">
        <v>13.555999999999999</v>
      </c>
      <c r="E6807">
        <v>8.84</v>
      </c>
      <c r="F6807">
        <v>8.0890000000000004</v>
      </c>
      <c r="G6807">
        <v>5.42</v>
      </c>
      <c r="H6807">
        <v>101609.553</v>
      </c>
      <c r="I6807">
        <v>0.10199999999999999</v>
      </c>
      <c r="J6807">
        <v>161.56399999999999</v>
      </c>
      <c r="K6807">
        <v>142.053</v>
      </c>
      <c r="L6807">
        <v>28.712</v>
      </c>
      <c r="M6807">
        <v>165.41399999999999</v>
      </c>
    </row>
    <row r="6808" spans="1:13" x14ac:dyDescent="0.35">
      <c r="A6808">
        <v>6804</v>
      </c>
      <c r="B6808" t="s">
        <v>2097</v>
      </c>
      <c r="C6808">
        <v>314.286</v>
      </c>
      <c r="D6808">
        <v>14.159000000000001</v>
      </c>
      <c r="E6808">
        <v>9.0169999999999995</v>
      </c>
      <c r="F6808">
        <v>8.0649999999999995</v>
      </c>
      <c r="G6808">
        <v>4.7140000000000004</v>
      </c>
      <c r="H6808">
        <v>101598.43799999999</v>
      </c>
      <c r="I6808">
        <v>3.5000000000000003E-2</v>
      </c>
      <c r="J6808">
        <v>162.167</v>
      </c>
      <c r="K6808">
        <v>159.166</v>
      </c>
      <c r="L6808">
        <v>29.637</v>
      </c>
      <c r="M6808">
        <v>182.45500000000001</v>
      </c>
    </row>
    <row r="6809" spans="1:13" x14ac:dyDescent="0.35">
      <c r="A6809">
        <v>6805</v>
      </c>
      <c r="B6809" t="s">
        <v>2096</v>
      </c>
      <c r="C6809">
        <v>317.73500000000001</v>
      </c>
      <c r="D6809">
        <v>14.577</v>
      </c>
      <c r="E6809">
        <v>9.3249999999999993</v>
      </c>
      <c r="F6809">
        <v>8.1359999999999992</v>
      </c>
      <c r="G6809">
        <v>5.0090000000000003</v>
      </c>
      <c r="H6809">
        <v>101586.694</v>
      </c>
      <c r="I6809">
        <v>2.5000000000000001E-2</v>
      </c>
      <c r="J6809">
        <v>153.154</v>
      </c>
      <c r="K6809">
        <v>172.29</v>
      </c>
      <c r="L6809">
        <v>27.937999999999999</v>
      </c>
      <c r="M6809">
        <v>199.35400000000001</v>
      </c>
    </row>
    <row r="6810" spans="1:13" x14ac:dyDescent="0.35">
      <c r="A6810">
        <v>6806</v>
      </c>
      <c r="B6810" t="s">
        <v>2095</v>
      </c>
      <c r="C6810">
        <v>268.05500000000001</v>
      </c>
      <c r="D6810">
        <v>14.564</v>
      </c>
      <c r="E6810">
        <v>9.4749999999999996</v>
      </c>
      <c r="F6810">
        <v>8.4030000000000005</v>
      </c>
      <c r="G6810">
        <v>4.4950000000000001</v>
      </c>
      <c r="H6810">
        <v>101577.719</v>
      </c>
      <c r="I6810">
        <v>6.2E-2</v>
      </c>
      <c r="J6810">
        <v>131.316</v>
      </c>
      <c r="K6810">
        <v>143.28700000000001</v>
      </c>
      <c r="L6810">
        <v>23.835000000000001</v>
      </c>
      <c r="M6810">
        <v>215.286</v>
      </c>
    </row>
    <row r="6811" spans="1:13" x14ac:dyDescent="0.35">
      <c r="A6811">
        <v>6807</v>
      </c>
      <c r="B6811" t="s">
        <v>2094</v>
      </c>
      <c r="C6811">
        <v>189.756</v>
      </c>
      <c r="D6811">
        <v>14.185</v>
      </c>
      <c r="E6811">
        <v>9.5749999999999993</v>
      </c>
      <c r="F6811">
        <v>8.0180000000000007</v>
      </c>
      <c r="G6811">
        <v>4.25</v>
      </c>
      <c r="H6811">
        <v>101576.47900000001</v>
      </c>
      <c r="I6811">
        <v>1.2999999999999999E-2</v>
      </c>
      <c r="J6811">
        <v>101.79600000000001</v>
      </c>
      <c r="K6811">
        <v>91.823999999999998</v>
      </c>
      <c r="L6811">
        <v>17.802</v>
      </c>
      <c r="M6811">
        <v>229.87299999999999</v>
      </c>
    </row>
    <row r="6812" spans="1:13" x14ac:dyDescent="0.35">
      <c r="A6812">
        <v>6808</v>
      </c>
      <c r="B6812" t="s">
        <v>2093</v>
      </c>
      <c r="C6812">
        <v>93.533000000000001</v>
      </c>
      <c r="D6812">
        <v>13.334</v>
      </c>
      <c r="E6812">
        <v>9.6340000000000003</v>
      </c>
      <c r="F6812">
        <v>8.0210000000000008</v>
      </c>
      <c r="G6812">
        <v>4.9109999999999996</v>
      </c>
      <c r="H6812">
        <v>101582.37300000001</v>
      </c>
      <c r="I6812">
        <v>2.5000000000000001E-2</v>
      </c>
      <c r="J6812">
        <v>59.405000000000001</v>
      </c>
      <c r="K6812">
        <v>35.979999999999997</v>
      </c>
      <c r="L6812">
        <v>10.37</v>
      </c>
      <c r="M6812">
        <v>243.19800000000001</v>
      </c>
    </row>
    <row r="6813" spans="1:13" x14ac:dyDescent="0.35">
      <c r="A6813">
        <v>6809</v>
      </c>
      <c r="B6813" t="s">
        <v>2092</v>
      </c>
      <c r="C6813">
        <v>16.303999999999998</v>
      </c>
      <c r="D6813">
        <v>11.954000000000001</v>
      </c>
      <c r="E6813">
        <v>9.5879999999999992</v>
      </c>
      <c r="F6813">
        <v>7.8920000000000003</v>
      </c>
      <c r="G6813">
        <v>4.9240000000000004</v>
      </c>
      <c r="H6813">
        <v>101609.321</v>
      </c>
      <c r="I6813">
        <v>4.9000000000000002E-2</v>
      </c>
      <c r="J6813">
        <v>13.721</v>
      </c>
      <c r="K6813">
        <v>2.78</v>
      </c>
      <c r="L6813">
        <v>2.032</v>
      </c>
      <c r="M6813">
        <v>255.63200000000001</v>
      </c>
    </row>
    <row r="6814" spans="1:13" x14ac:dyDescent="0.35">
      <c r="A6814">
        <v>6810</v>
      </c>
      <c r="B6814" t="s">
        <v>2091</v>
      </c>
      <c r="C6814">
        <v>4.0000000000000001E-3</v>
      </c>
      <c r="D6814">
        <v>10.957000000000001</v>
      </c>
      <c r="E6814">
        <v>9.57</v>
      </c>
      <c r="F6814">
        <v>7.8040000000000003</v>
      </c>
      <c r="G6814">
        <v>4.4240000000000004</v>
      </c>
      <c r="H6814">
        <v>101640.728</v>
      </c>
      <c r="I6814">
        <v>0.109</v>
      </c>
      <c r="J6814">
        <v>0</v>
      </c>
      <c r="K6814">
        <v>0</v>
      </c>
      <c r="L6814">
        <v>-6.7729999999999997</v>
      </c>
      <c r="M6814">
        <v>267.67</v>
      </c>
    </row>
    <row r="6815" spans="1:13" x14ac:dyDescent="0.35">
      <c r="A6815">
        <v>6811</v>
      </c>
      <c r="B6815" t="s">
        <v>2090</v>
      </c>
      <c r="C6815">
        <v>0</v>
      </c>
      <c r="D6815">
        <v>10.462999999999999</v>
      </c>
      <c r="E6815">
        <v>9.1470000000000002</v>
      </c>
      <c r="F6815">
        <v>8.0630000000000006</v>
      </c>
      <c r="G6815">
        <v>4.0810000000000004</v>
      </c>
      <c r="H6815">
        <v>101657.784</v>
      </c>
      <c r="I6815">
        <v>8.5999999999999993E-2</v>
      </c>
      <c r="J6815">
        <v>0</v>
      </c>
      <c r="K6815">
        <v>0</v>
      </c>
      <c r="L6815">
        <v>-15.653</v>
      </c>
      <c r="M6815">
        <v>279.88</v>
      </c>
    </row>
    <row r="6816" spans="1:13" x14ac:dyDescent="0.35">
      <c r="A6816">
        <v>6812</v>
      </c>
      <c r="B6816" t="s">
        <v>2089</v>
      </c>
      <c r="C6816">
        <v>0</v>
      </c>
      <c r="D6816">
        <v>10.035</v>
      </c>
      <c r="E6816">
        <v>8.7439999999999998</v>
      </c>
      <c r="F6816">
        <v>8.34</v>
      </c>
      <c r="G6816">
        <v>4.0670000000000002</v>
      </c>
      <c r="H6816">
        <v>101672.55899999999</v>
      </c>
      <c r="I6816">
        <v>7.0999999999999994E-2</v>
      </c>
      <c r="J6816">
        <v>0</v>
      </c>
      <c r="K6816">
        <v>0</v>
      </c>
      <c r="L6816">
        <v>-24.195</v>
      </c>
      <c r="M6816">
        <v>292.88400000000001</v>
      </c>
    </row>
    <row r="6817" spans="1:13" x14ac:dyDescent="0.35">
      <c r="A6817">
        <v>6813</v>
      </c>
      <c r="B6817" t="s">
        <v>2088</v>
      </c>
      <c r="C6817">
        <v>0</v>
      </c>
      <c r="D6817">
        <v>9.5530000000000008</v>
      </c>
      <c r="E6817">
        <v>8.3339999999999996</v>
      </c>
      <c r="F6817">
        <v>8.2409999999999997</v>
      </c>
      <c r="G6817">
        <v>3.589</v>
      </c>
      <c r="H6817">
        <v>101682.908</v>
      </c>
      <c r="I6817">
        <v>1.6E-2</v>
      </c>
      <c r="J6817">
        <v>0</v>
      </c>
      <c r="K6817">
        <v>0</v>
      </c>
      <c r="L6817">
        <v>-31.9</v>
      </c>
      <c r="M6817">
        <v>307.35899999999998</v>
      </c>
    </row>
    <row r="6818" spans="1:13" x14ac:dyDescent="0.35">
      <c r="A6818">
        <v>6814</v>
      </c>
      <c r="B6818" t="s">
        <v>2087</v>
      </c>
      <c r="C6818">
        <v>0</v>
      </c>
      <c r="D6818">
        <v>9.4030000000000005</v>
      </c>
      <c r="E6818">
        <v>7.97</v>
      </c>
      <c r="F6818">
        <v>8.2029999999999994</v>
      </c>
      <c r="G6818">
        <v>3.5539999999999998</v>
      </c>
      <c r="H6818">
        <v>101683.454</v>
      </c>
      <c r="I6818">
        <v>1.2999999999999999E-2</v>
      </c>
      <c r="J6818">
        <v>0</v>
      </c>
      <c r="K6818">
        <v>0</v>
      </c>
      <c r="L6818">
        <v>-38.137</v>
      </c>
      <c r="M6818">
        <v>323.91500000000002</v>
      </c>
    </row>
    <row r="6819" spans="1:13" x14ac:dyDescent="0.35">
      <c r="A6819">
        <v>6815</v>
      </c>
      <c r="B6819" t="s">
        <v>2086</v>
      </c>
      <c r="C6819">
        <v>0</v>
      </c>
      <c r="D6819">
        <v>9.2070000000000007</v>
      </c>
      <c r="E6819">
        <v>7.5839999999999996</v>
      </c>
      <c r="F6819">
        <v>8.1660000000000004</v>
      </c>
      <c r="G6819">
        <v>4.0679999999999996</v>
      </c>
      <c r="H6819">
        <v>101678.666</v>
      </c>
      <c r="I6819">
        <v>8.0000000000000002E-3</v>
      </c>
      <c r="J6819">
        <v>0</v>
      </c>
      <c r="K6819">
        <v>0</v>
      </c>
      <c r="L6819">
        <v>-42.152999999999999</v>
      </c>
      <c r="M6819">
        <v>342.721</v>
      </c>
    </row>
    <row r="6820" spans="1:13" x14ac:dyDescent="0.35">
      <c r="A6820">
        <v>6816</v>
      </c>
      <c r="B6820" t="s">
        <v>2085</v>
      </c>
      <c r="C6820">
        <v>0</v>
      </c>
      <c r="D6820">
        <v>8.9789999999999992</v>
      </c>
      <c r="E6820">
        <v>7.2050000000000001</v>
      </c>
      <c r="F6820">
        <v>8.3729999999999993</v>
      </c>
      <c r="G6820">
        <v>4.0970000000000004</v>
      </c>
      <c r="H6820">
        <v>101671.872</v>
      </c>
      <c r="I6820">
        <v>7.0000000000000001E-3</v>
      </c>
      <c r="J6820">
        <v>0</v>
      </c>
      <c r="K6820">
        <v>0</v>
      </c>
      <c r="L6820">
        <v>-43.28</v>
      </c>
      <c r="M6820">
        <v>31.904</v>
      </c>
    </row>
    <row r="6821" spans="1:13" x14ac:dyDescent="0.35">
      <c r="A6821">
        <v>6817</v>
      </c>
      <c r="B6821" t="s">
        <v>2084</v>
      </c>
      <c r="C6821">
        <v>0</v>
      </c>
      <c r="D6821">
        <v>8.8610000000000007</v>
      </c>
      <c r="E6821">
        <v>7.109</v>
      </c>
      <c r="F6821">
        <v>8.1980000000000004</v>
      </c>
      <c r="G6821">
        <v>4.0720000000000001</v>
      </c>
      <c r="H6821">
        <v>101659.01700000001</v>
      </c>
      <c r="I6821">
        <v>7.9000000000000001E-2</v>
      </c>
      <c r="J6821">
        <v>0</v>
      </c>
      <c r="K6821">
        <v>0</v>
      </c>
      <c r="L6821">
        <v>-41.292999999999999</v>
      </c>
      <c r="M6821">
        <v>22.968</v>
      </c>
    </row>
    <row r="6822" spans="1:13" x14ac:dyDescent="0.35">
      <c r="A6822">
        <v>6818</v>
      </c>
      <c r="B6822" t="s">
        <v>2083</v>
      </c>
      <c r="C6822">
        <v>0</v>
      </c>
      <c r="D6822">
        <v>8.7739999999999991</v>
      </c>
      <c r="E6822">
        <v>7.0110000000000001</v>
      </c>
      <c r="F6822">
        <v>8.1519999999999992</v>
      </c>
      <c r="G6822">
        <v>4.4119999999999999</v>
      </c>
      <c r="H6822">
        <v>101631.08500000001</v>
      </c>
      <c r="I6822">
        <v>0.05</v>
      </c>
      <c r="J6822">
        <v>0</v>
      </c>
      <c r="K6822">
        <v>0</v>
      </c>
      <c r="L6822">
        <v>-36.578000000000003</v>
      </c>
      <c r="M6822">
        <v>41.171999999999997</v>
      </c>
    </row>
    <row r="6823" spans="1:13" x14ac:dyDescent="0.35">
      <c r="A6823">
        <v>6819</v>
      </c>
      <c r="B6823" t="s">
        <v>2082</v>
      </c>
      <c r="C6823">
        <v>0</v>
      </c>
      <c r="D6823">
        <v>8.7769999999999992</v>
      </c>
      <c r="E6823">
        <v>6.9109999999999996</v>
      </c>
      <c r="F6823">
        <v>8.202</v>
      </c>
      <c r="G6823">
        <v>5.3940000000000001</v>
      </c>
      <c r="H6823">
        <v>101605.469</v>
      </c>
      <c r="I6823">
        <v>7.8E-2</v>
      </c>
      <c r="J6823">
        <v>0</v>
      </c>
      <c r="K6823">
        <v>0</v>
      </c>
      <c r="L6823">
        <v>-29.864000000000001</v>
      </c>
      <c r="M6823">
        <v>57.1</v>
      </c>
    </row>
    <row r="6824" spans="1:13" x14ac:dyDescent="0.35">
      <c r="A6824">
        <v>6820</v>
      </c>
      <c r="B6824" t="s">
        <v>2081</v>
      </c>
      <c r="C6824">
        <v>0</v>
      </c>
      <c r="D6824">
        <v>8.7530000000000001</v>
      </c>
      <c r="E6824">
        <v>6.8029999999999999</v>
      </c>
      <c r="F6824">
        <v>8.3689999999999998</v>
      </c>
      <c r="G6824">
        <v>5.298</v>
      </c>
      <c r="H6824">
        <v>101589.664</v>
      </c>
      <c r="I6824">
        <v>0.14199999999999999</v>
      </c>
      <c r="J6824">
        <v>0</v>
      </c>
      <c r="K6824">
        <v>0</v>
      </c>
      <c r="L6824">
        <v>-21.88</v>
      </c>
      <c r="M6824">
        <v>71.099000000000004</v>
      </c>
    </row>
    <row r="6825" spans="1:13" x14ac:dyDescent="0.35">
      <c r="A6825">
        <v>6821</v>
      </c>
      <c r="B6825" t="s">
        <v>2080</v>
      </c>
      <c r="C6825">
        <v>0</v>
      </c>
      <c r="D6825">
        <v>8.7080000000000002</v>
      </c>
      <c r="E6825">
        <v>6.7409999999999997</v>
      </c>
      <c r="F6825">
        <v>8.2590000000000003</v>
      </c>
      <c r="G6825">
        <v>5.2290000000000001</v>
      </c>
      <c r="H6825">
        <v>101578.156</v>
      </c>
      <c r="I6825">
        <v>0.159</v>
      </c>
      <c r="J6825">
        <v>0</v>
      </c>
      <c r="K6825">
        <v>0</v>
      </c>
      <c r="L6825">
        <v>-13.217000000000001</v>
      </c>
      <c r="M6825">
        <v>83.822999999999993</v>
      </c>
    </row>
    <row r="6826" spans="1:13" x14ac:dyDescent="0.35">
      <c r="A6826">
        <v>6822</v>
      </c>
      <c r="B6826" t="s">
        <v>2079</v>
      </c>
      <c r="C6826">
        <v>0.19400000000000001</v>
      </c>
      <c r="D6826">
        <v>8.7379999999999995</v>
      </c>
      <c r="E6826">
        <v>6.7110000000000003</v>
      </c>
      <c r="F6826">
        <v>8.3469999999999995</v>
      </c>
      <c r="G6826">
        <v>5.5259999999999998</v>
      </c>
      <c r="H6826">
        <v>101580.505</v>
      </c>
      <c r="I6826">
        <v>0.223</v>
      </c>
      <c r="J6826">
        <v>0.184</v>
      </c>
      <c r="K6826">
        <v>1E-3</v>
      </c>
      <c r="L6826">
        <v>-4.3419999999999996</v>
      </c>
      <c r="M6826">
        <v>95.938000000000002</v>
      </c>
    </row>
    <row r="6827" spans="1:13" x14ac:dyDescent="0.35">
      <c r="A6827">
        <v>6823</v>
      </c>
      <c r="B6827" t="s">
        <v>2078</v>
      </c>
      <c r="C6827">
        <v>24.170999999999999</v>
      </c>
      <c r="D6827">
        <v>9.3550000000000004</v>
      </c>
      <c r="E6827">
        <v>6.9429999999999996</v>
      </c>
      <c r="F6827">
        <v>8.6270000000000007</v>
      </c>
      <c r="G6827">
        <v>5.1950000000000003</v>
      </c>
      <c r="H6827">
        <v>101595.236</v>
      </c>
      <c r="I6827">
        <v>0.217</v>
      </c>
      <c r="J6827">
        <v>20.013999999999999</v>
      </c>
      <c r="K6827">
        <v>4.5140000000000002</v>
      </c>
      <c r="L6827">
        <v>4.367</v>
      </c>
      <c r="M6827">
        <v>108.092</v>
      </c>
    </row>
    <row r="6828" spans="1:13" x14ac:dyDescent="0.35">
      <c r="A6828">
        <v>6824</v>
      </c>
      <c r="B6828" t="s">
        <v>2077</v>
      </c>
      <c r="C6828">
        <v>96.777000000000001</v>
      </c>
      <c r="D6828">
        <v>10.57</v>
      </c>
      <c r="E6828">
        <v>7.3440000000000003</v>
      </c>
      <c r="F6828">
        <v>8.8010000000000002</v>
      </c>
      <c r="G6828">
        <v>4.9729999999999999</v>
      </c>
      <c r="H6828">
        <v>101614.497</v>
      </c>
      <c r="I6828">
        <v>0.105</v>
      </c>
      <c r="J6828">
        <v>63.701000000000001</v>
      </c>
      <c r="K6828">
        <v>35.134</v>
      </c>
      <c r="L6828">
        <v>12.423999999999999</v>
      </c>
      <c r="M6828">
        <v>120.70099999999999</v>
      </c>
    </row>
    <row r="6829" spans="1:13" x14ac:dyDescent="0.35">
      <c r="A6829">
        <v>6825</v>
      </c>
      <c r="B6829" t="s">
        <v>2076</v>
      </c>
      <c r="C6829">
        <v>175.14400000000001</v>
      </c>
      <c r="D6829">
        <v>11.864000000000001</v>
      </c>
      <c r="E6829">
        <v>8.1379999999999999</v>
      </c>
      <c r="F6829">
        <v>8.7759999999999998</v>
      </c>
      <c r="G6829">
        <v>4.9000000000000004</v>
      </c>
      <c r="H6829">
        <v>101629.159</v>
      </c>
      <c r="I6829">
        <v>6.3E-2</v>
      </c>
      <c r="J6829">
        <v>98.444999999999993</v>
      </c>
      <c r="K6829">
        <v>82.710999999999999</v>
      </c>
      <c r="L6829">
        <v>19.457999999999998</v>
      </c>
      <c r="M6829">
        <v>134.36500000000001</v>
      </c>
    </row>
    <row r="6830" spans="1:13" x14ac:dyDescent="0.35">
      <c r="A6830">
        <v>6826</v>
      </c>
      <c r="B6830" t="s">
        <v>2075</v>
      </c>
      <c r="C6830">
        <v>250.18299999999999</v>
      </c>
      <c r="D6830">
        <v>12.942</v>
      </c>
      <c r="E6830">
        <v>8.2970000000000006</v>
      </c>
      <c r="F6830">
        <v>8.8859999999999992</v>
      </c>
      <c r="G6830">
        <v>4.867</v>
      </c>
      <c r="H6830">
        <v>101607.467</v>
      </c>
      <c r="I6830">
        <v>0.191</v>
      </c>
      <c r="J6830">
        <v>126.82</v>
      </c>
      <c r="K6830">
        <v>127.00700000000001</v>
      </c>
      <c r="L6830">
        <v>24.97</v>
      </c>
      <c r="M6830">
        <v>149.40299999999999</v>
      </c>
    </row>
    <row r="6831" spans="1:13" x14ac:dyDescent="0.35">
      <c r="A6831">
        <v>6827</v>
      </c>
      <c r="B6831" t="s">
        <v>2074</v>
      </c>
      <c r="C6831">
        <v>288.85399999999998</v>
      </c>
      <c r="D6831">
        <v>13.706</v>
      </c>
      <c r="E6831">
        <v>8.6579999999999995</v>
      </c>
      <c r="F6831">
        <v>8.7070000000000007</v>
      </c>
      <c r="G6831">
        <v>4.6500000000000004</v>
      </c>
      <c r="H6831">
        <v>101593.79700000001</v>
      </c>
      <c r="I6831">
        <v>7.6999999999999999E-2</v>
      </c>
      <c r="J6831">
        <v>145.36000000000001</v>
      </c>
      <c r="K6831">
        <v>149.16800000000001</v>
      </c>
      <c r="L6831">
        <v>28.341999999999999</v>
      </c>
      <c r="M6831">
        <v>165.52799999999999</v>
      </c>
    </row>
    <row r="6832" spans="1:13" x14ac:dyDescent="0.35">
      <c r="A6832">
        <v>6828</v>
      </c>
      <c r="B6832" t="s">
        <v>2073</v>
      </c>
      <c r="C6832">
        <v>305.10500000000002</v>
      </c>
      <c r="D6832">
        <v>14.218999999999999</v>
      </c>
      <c r="E6832">
        <v>8.9280000000000008</v>
      </c>
      <c r="F6832">
        <v>8.8800000000000008</v>
      </c>
      <c r="G6832">
        <v>4.9770000000000003</v>
      </c>
      <c r="H6832">
        <v>101555</v>
      </c>
      <c r="I6832">
        <v>5.0999999999999997E-2</v>
      </c>
      <c r="J6832">
        <v>154.15600000000001</v>
      </c>
      <c r="K6832">
        <v>156.953</v>
      </c>
      <c r="L6832">
        <v>29.257999999999999</v>
      </c>
      <c r="M6832">
        <v>182.518</v>
      </c>
    </row>
    <row r="6833" spans="1:13" x14ac:dyDescent="0.35">
      <c r="A6833">
        <v>6829</v>
      </c>
      <c r="B6833" t="s">
        <v>2072</v>
      </c>
      <c r="C6833">
        <v>276.35700000000003</v>
      </c>
      <c r="D6833">
        <v>14.451000000000001</v>
      </c>
      <c r="E6833">
        <v>9.1980000000000004</v>
      </c>
      <c r="F6833">
        <v>8.8859999999999992</v>
      </c>
      <c r="G6833">
        <v>4.7629999999999999</v>
      </c>
      <c r="H6833">
        <v>101525.601</v>
      </c>
      <c r="I6833">
        <v>0.16</v>
      </c>
      <c r="J6833">
        <v>142.14400000000001</v>
      </c>
      <c r="K6833">
        <v>140.21299999999999</v>
      </c>
      <c r="L6833">
        <v>27.555</v>
      </c>
      <c r="M6833">
        <v>199.34</v>
      </c>
    </row>
    <row r="6834" spans="1:13" x14ac:dyDescent="0.35">
      <c r="A6834">
        <v>6830</v>
      </c>
      <c r="B6834" t="s">
        <v>2071</v>
      </c>
      <c r="C6834">
        <v>235.167</v>
      </c>
      <c r="D6834">
        <v>14.462999999999999</v>
      </c>
      <c r="E6834">
        <v>9.4499999999999993</v>
      </c>
      <c r="F6834">
        <v>9.3119999999999994</v>
      </c>
      <c r="G6834">
        <v>4.6559999999999997</v>
      </c>
      <c r="H6834">
        <v>101505.602</v>
      </c>
      <c r="I6834">
        <v>4.3999999999999997E-2</v>
      </c>
      <c r="J6834">
        <v>116.682</v>
      </c>
      <c r="K6834">
        <v>123.089</v>
      </c>
      <c r="L6834">
        <v>23.459</v>
      </c>
      <c r="M6834">
        <v>215.21100000000001</v>
      </c>
    </row>
    <row r="6835" spans="1:13" x14ac:dyDescent="0.35">
      <c r="A6835">
        <v>6831</v>
      </c>
      <c r="B6835" t="s">
        <v>2070</v>
      </c>
      <c r="C6835">
        <v>160.339</v>
      </c>
      <c r="D6835">
        <v>14.058</v>
      </c>
      <c r="E6835">
        <v>9.641</v>
      </c>
      <c r="F6835">
        <v>9.5350000000000001</v>
      </c>
      <c r="G6835">
        <v>4.4649999999999999</v>
      </c>
      <c r="H6835">
        <v>101494.664</v>
      </c>
      <c r="I6835">
        <v>0.19400000000000001</v>
      </c>
      <c r="J6835">
        <v>88.201999999999998</v>
      </c>
      <c r="K6835">
        <v>75.260000000000005</v>
      </c>
      <c r="L6835">
        <v>17.437000000000001</v>
      </c>
      <c r="M6835">
        <v>229.75200000000001</v>
      </c>
    </row>
    <row r="6836" spans="1:13" x14ac:dyDescent="0.35">
      <c r="A6836">
        <v>6832</v>
      </c>
      <c r="B6836" t="s">
        <v>2069</v>
      </c>
      <c r="C6836">
        <v>85.542000000000002</v>
      </c>
      <c r="D6836">
        <v>13.316000000000001</v>
      </c>
      <c r="E6836">
        <v>9.7799999999999994</v>
      </c>
      <c r="F6836">
        <v>9.4440000000000008</v>
      </c>
      <c r="G6836">
        <v>4.2629999999999999</v>
      </c>
      <c r="H6836">
        <v>101494.482</v>
      </c>
      <c r="I6836">
        <v>6.2E-2</v>
      </c>
      <c r="J6836">
        <v>57.087000000000003</v>
      </c>
      <c r="K6836">
        <v>30.332999999999998</v>
      </c>
      <c r="L6836">
        <v>10.016999999999999</v>
      </c>
      <c r="M6836">
        <v>243.04900000000001</v>
      </c>
    </row>
    <row r="6837" spans="1:13" x14ac:dyDescent="0.35">
      <c r="A6837">
        <v>6833</v>
      </c>
      <c r="B6837" t="s">
        <v>2068</v>
      </c>
      <c r="C6837">
        <v>17.228000000000002</v>
      </c>
      <c r="D6837">
        <v>12.018000000000001</v>
      </c>
      <c r="E6837">
        <v>9.8770000000000007</v>
      </c>
      <c r="F6837">
        <v>9.3160000000000007</v>
      </c>
      <c r="G6837">
        <v>4.08</v>
      </c>
      <c r="H6837">
        <v>101509.405</v>
      </c>
      <c r="I6837">
        <v>4.8000000000000001E-2</v>
      </c>
      <c r="J6837">
        <v>14.064</v>
      </c>
      <c r="K6837">
        <v>3.46</v>
      </c>
      <c r="L6837">
        <v>1.6879999999999999</v>
      </c>
      <c r="M6837">
        <v>255.46600000000001</v>
      </c>
    </row>
    <row r="6838" spans="1:13" x14ac:dyDescent="0.35">
      <c r="A6838">
        <v>6834</v>
      </c>
      <c r="B6838" t="s">
        <v>2067</v>
      </c>
      <c r="C6838">
        <v>2E-3</v>
      </c>
      <c r="D6838">
        <v>11.231</v>
      </c>
      <c r="E6838">
        <v>9.9339999999999993</v>
      </c>
      <c r="F6838">
        <v>9.1850000000000005</v>
      </c>
      <c r="G6838">
        <v>4.4459999999999997</v>
      </c>
      <c r="H6838">
        <v>101532.152</v>
      </c>
      <c r="I6838">
        <v>3.2000000000000001E-2</v>
      </c>
      <c r="J6838">
        <v>0</v>
      </c>
      <c r="K6838">
        <v>0</v>
      </c>
      <c r="L6838">
        <v>-7.1139999999999999</v>
      </c>
      <c r="M6838">
        <v>267.495</v>
      </c>
    </row>
    <row r="6839" spans="1:13" x14ac:dyDescent="0.35">
      <c r="A6839">
        <v>6835</v>
      </c>
      <c r="B6839" t="s">
        <v>2066</v>
      </c>
      <c r="C6839">
        <v>0</v>
      </c>
      <c r="D6839">
        <v>10.473000000000001</v>
      </c>
      <c r="E6839">
        <v>9.3640000000000008</v>
      </c>
      <c r="F6839">
        <v>9.2409999999999997</v>
      </c>
      <c r="G6839">
        <v>3.673</v>
      </c>
      <c r="H6839">
        <v>101555.88800000001</v>
      </c>
      <c r="I6839">
        <v>2.9000000000000001E-2</v>
      </c>
      <c r="J6839">
        <v>0</v>
      </c>
      <c r="K6839">
        <v>0</v>
      </c>
      <c r="L6839">
        <v>-15.994</v>
      </c>
      <c r="M6839">
        <v>279.702</v>
      </c>
    </row>
    <row r="6840" spans="1:13" x14ac:dyDescent="0.35">
      <c r="A6840">
        <v>6836</v>
      </c>
      <c r="B6840" t="s">
        <v>2065</v>
      </c>
      <c r="C6840">
        <v>0</v>
      </c>
      <c r="D6840">
        <v>10.161</v>
      </c>
      <c r="E6840">
        <v>9.0980000000000008</v>
      </c>
      <c r="F6840">
        <v>9.3859999999999992</v>
      </c>
      <c r="G6840">
        <v>4.4329999999999998</v>
      </c>
      <c r="H6840">
        <v>101546.348</v>
      </c>
      <c r="I6840">
        <v>2.9000000000000001E-2</v>
      </c>
      <c r="J6840">
        <v>0</v>
      </c>
      <c r="K6840">
        <v>0</v>
      </c>
      <c r="L6840">
        <v>-24.515000000000001</v>
      </c>
      <c r="M6840">
        <v>292.66399999999999</v>
      </c>
    </row>
    <row r="6841" spans="1:13" x14ac:dyDescent="0.35">
      <c r="A6841">
        <v>6837</v>
      </c>
      <c r="B6841" t="s">
        <v>2064</v>
      </c>
      <c r="C6841">
        <v>0</v>
      </c>
      <c r="D6841">
        <v>9.8840000000000003</v>
      </c>
      <c r="E6841">
        <v>8.7539999999999996</v>
      </c>
      <c r="F6841">
        <v>9.4489999999999998</v>
      </c>
      <c r="G6841">
        <v>4.1749999999999998</v>
      </c>
      <c r="H6841">
        <v>101547.906</v>
      </c>
      <c r="I6841">
        <v>3.5000000000000003E-2</v>
      </c>
      <c r="J6841">
        <v>0</v>
      </c>
      <c r="K6841">
        <v>0</v>
      </c>
      <c r="L6841">
        <v>-32.317999999999998</v>
      </c>
      <c r="M6841">
        <v>307.334</v>
      </c>
    </row>
    <row r="6842" spans="1:13" x14ac:dyDescent="0.35">
      <c r="A6842">
        <v>6838</v>
      </c>
      <c r="B6842" t="s">
        <v>2063</v>
      </c>
      <c r="C6842">
        <v>0</v>
      </c>
      <c r="D6842">
        <v>9.74</v>
      </c>
      <c r="E6842">
        <v>8.4160000000000004</v>
      </c>
      <c r="F6842">
        <v>9.58</v>
      </c>
      <c r="G6842">
        <v>4.8659999999999997</v>
      </c>
      <c r="H6842">
        <v>101544.333</v>
      </c>
      <c r="I6842">
        <v>7.4999999999999997E-2</v>
      </c>
      <c r="J6842">
        <v>0</v>
      </c>
      <c r="K6842">
        <v>0</v>
      </c>
      <c r="L6842">
        <v>-38.512</v>
      </c>
      <c r="M6842">
        <v>323.82299999999998</v>
      </c>
    </row>
    <row r="6843" spans="1:13" x14ac:dyDescent="0.35">
      <c r="A6843">
        <v>6839</v>
      </c>
      <c r="B6843" t="s">
        <v>2062</v>
      </c>
      <c r="C6843">
        <v>0</v>
      </c>
      <c r="D6843">
        <v>9.6440000000000001</v>
      </c>
      <c r="E6843">
        <v>8.0850000000000009</v>
      </c>
      <c r="F6843">
        <v>9.2460000000000004</v>
      </c>
      <c r="G6843">
        <v>5.157</v>
      </c>
      <c r="H6843">
        <v>101529.141</v>
      </c>
      <c r="I6843">
        <v>6.8000000000000005E-2</v>
      </c>
      <c r="J6843">
        <v>0</v>
      </c>
      <c r="K6843">
        <v>0</v>
      </c>
      <c r="L6843">
        <v>-42.534999999999997</v>
      </c>
      <c r="M6843">
        <v>342.71499999999997</v>
      </c>
    </row>
    <row r="6844" spans="1:13" x14ac:dyDescent="0.35">
      <c r="A6844">
        <v>6840</v>
      </c>
      <c r="B6844" t="s">
        <v>2061</v>
      </c>
      <c r="C6844">
        <v>0</v>
      </c>
      <c r="D6844">
        <v>9.5120000000000005</v>
      </c>
      <c r="E6844">
        <v>7.7380000000000004</v>
      </c>
      <c r="F6844">
        <v>9.0220000000000002</v>
      </c>
      <c r="G6844">
        <v>5.0709999999999997</v>
      </c>
      <c r="H6844">
        <v>101522.488</v>
      </c>
      <c r="I6844">
        <v>6.7000000000000004E-2</v>
      </c>
      <c r="J6844">
        <v>0</v>
      </c>
      <c r="K6844">
        <v>0</v>
      </c>
      <c r="L6844">
        <v>-43.654000000000003</v>
      </c>
      <c r="M6844">
        <v>32.008000000000003</v>
      </c>
    </row>
    <row r="6845" spans="1:13" x14ac:dyDescent="0.35">
      <c r="A6845">
        <v>6841</v>
      </c>
      <c r="B6845" t="s">
        <v>2060</v>
      </c>
      <c r="C6845">
        <v>0</v>
      </c>
      <c r="D6845">
        <v>9.2769999999999992</v>
      </c>
      <c r="E6845">
        <v>7.569</v>
      </c>
      <c r="F6845">
        <v>9.1270000000000007</v>
      </c>
      <c r="G6845">
        <v>4.782</v>
      </c>
      <c r="H6845">
        <v>101523.783</v>
      </c>
      <c r="I6845">
        <v>0.13400000000000001</v>
      </c>
      <c r="J6845">
        <v>0</v>
      </c>
      <c r="K6845">
        <v>0</v>
      </c>
      <c r="L6845">
        <v>-41.643000000000001</v>
      </c>
      <c r="M6845">
        <v>23.167999999999999</v>
      </c>
    </row>
    <row r="6846" spans="1:13" x14ac:dyDescent="0.35">
      <c r="A6846">
        <v>6842</v>
      </c>
      <c r="B6846" t="s">
        <v>2059</v>
      </c>
      <c r="C6846">
        <v>0</v>
      </c>
      <c r="D6846">
        <v>9.0470000000000006</v>
      </c>
      <c r="E6846">
        <v>7.4420000000000002</v>
      </c>
      <c r="F6846">
        <v>9.08</v>
      </c>
      <c r="G6846">
        <v>4.8570000000000002</v>
      </c>
      <c r="H6846">
        <v>101514.23</v>
      </c>
      <c r="I6846">
        <v>0.28199999999999997</v>
      </c>
      <c r="J6846">
        <v>0</v>
      </c>
      <c r="K6846">
        <v>0</v>
      </c>
      <c r="L6846">
        <v>-36.9</v>
      </c>
      <c r="M6846">
        <v>41.429000000000002</v>
      </c>
    </row>
    <row r="6847" spans="1:13" x14ac:dyDescent="0.35">
      <c r="A6847">
        <v>6843</v>
      </c>
      <c r="B6847" t="s">
        <v>2058</v>
      </c>
      <c r="C6847">
        <v>0</v>
      </c>
      <c r="D6847">
        <v>8.9700000000000006</v>
      </c>
      <c r="E6847">
        <v>7.2910000000000004</v>
      </c>
      <c r="F6847">
        <v>9.0510000000000002</v>
      </c>
      <c r="G6847">
        <v>5.3</v>
      </c>
      <c r="H6847">
        <v>101510.121</v>
      </c>
      <c r="I6847">
        <v>6.0999999999999999E-2</v>
      </c>
      <c r="J6847">
        <v>0</v>
      </c>
      <c r="K6847">
        <v>0</v>
      </c>
      <c r="L6847">
        <v>-30.157</v>
      </c>
      <c r="M6847">
        <v>57.381</v>
      </c>
    </row>
    <row r="6848" spans="1:13" x14ac:dyDescent="0.35">
      <c r="A6848">
        <v>6844</v>
      </c>
      <c r="B6848" t="s">
        <v>2057</v>
      </c>
      <c r="C6848">
        <v>0</v>
      </c>
      <c r="D6848">
        <v>8.6549999999999994</v>
      </c>
      <c r="E6848">
        <v>7.1150000000000002</v>
      </c>
      <c r="F6848">
        <v>8.9450000000000003</v>
      </c>
      <c r="G6848">
        <v>5.0640000000000001</v>
      </c>
      <c r="H6848">
        <v>101517.073</v>
      </c>
      <c r="I6848">
        <v>0.13400000000000001</v>
      </c>
      <c r="J6848">
        <v>0</v>
      </c>
      <c r="K6848">
        <v>0</v>
      </c>
      <c r="L6848">
        <v>-22.154</v>
      </c>
      <c r="M6848">
        <v>71.385000000000005</v>
      </c>
    </row>
    <row r="6849" spans="1:13" x14ac:dyDescent="0.35">
      <c r="A6849">
        <v>6845</v>
      </c>
      <c r="B6849" t="s">
        <v>2056</v>
      </c>
      <c r="C6849">
        <v>0</v>
      </c>
      <c r="D6849">
        <v>8.5980000000000008</v>
      </c>
      <c r="E6849">
        <v>6.9320000000000004</v>
      </c>
      <c r="F6849">
        <v>8.8089999999999993</v>
      </c>
      <c r="G6849">
        <v>4.7290000000000001</v>
      </c>
      <c r="H6849">
        <v>101530.204</v>
      </c>
      <c r="I6849">
        <v>0.17799999999999999</v>
      </c>
      <c r="J6849">
        <v>0</v>
      </c>
      <c r="K6849">
        <v>0</v>
      </c>
      <c r="L6849">
        <v>-13.481</v>
      </c>
      <c r="M6849">
        <v>84.105000000000004</v>
      </c>
    </row>
    <row r="6850" spans="1:13" x14ac:dyDescent="0.35">
      <c r="A6850">
        <v>6846</v>
      </c>
      <c r="B6850" t="s">
        <v>2055</v>
      </c>
      <c r="C6850">
        <v>0.13800000000000001</v>
      </c>
      <c r="D6850">
        <v>8.5489999999999995</v>
      </c>
      <c r="E6850">
        <v>6.9050000000000002</v>
      </c>
      <c r="F6850">
        <v>8.7100000000000009</v>
      </c>
      <c r="G6850">
        <v>5.1349999999999998</v>
      </c>
      <c r="H6850">
        <v>101526.486</v>
      </c>
      <c r="I6850">
        <v>0.18</v>
      </c>
      <c r="J6850">
        <v>0.112</v>
      </c>
      <c r="K6850">
        <v>0</v>
      </c>
      <c r="L6850">
        <v>-4.6040000000000001</v>
      </c>
      <c r="M6850">
        <v>96.212000000000003</v>
      </c>
    </row>
    <row r="6851" spans="1:13" x14ac:dyDescent="0.35">
      <c r="A6851">
        <v>6847</v>
      </c>
      <c r="B6851" t="s">
        <v>2054</v>
      </c>
      <c r="C6851">
        <v>26.486000000000001</v>
      </c>
      <c r="D6851">
        <v>8.9290000000000003</v>
      </c>
      <c r="E6851">
        <v>6.931</v>
      </c>
      <c r="F6851">
        <v>8.6790000000000003</v>
      </c>
      <c r="G6851">
        <v>4.508</v>
      </c>
      <c r="H6851">
        <v>101599.103</v>
      </c>
      <c r="I6851">
        <v>0.14799999999999999</v>
      </c>
      <c r="J6851">
        <v>22.632000000000001</v>
      </c>
      <c r="K6851">
        <v>3.7229999999999999</v>
      </c>
      <c r="L6851">
        <v>4.0819999999999999</v>
      </c>
      <c r="M6851">
        <v>108.339</v>
      </c>
    </row>
    <row r="6852" spans="1:13" x14ac:dyDescent="0.35">
      <c r="A6852">
        <v>6848</v>
      </c>
      <c r="B6852" t="s">
        <v>2053</v>
      </c>
      <c r="C6852">
        <v>99.203000000000003</v>
      </c>
      <c r="D6852">
        <v>10.109</v>
      </c>
      <c r="E6852">
        <v>7.2839999999999998</v>
      </c>
      <c r="F6852">
        <v>8.3379999999999992</v>
      </c>
      <c r="G6852">
        <v>4.6719999999999997</v>
      </c>
      <c r="H6852">
        <v>101630.298</v>
      </c>
      <c r="I6852">
        <v>3.6999999999999998E-2</v>
      </c>
      <c r="J6852">
        <v>67.364999999999995</v>
      </c>
      <c r="K6852">
        <v>31.67</v>
      </c>
      <c r="L6852">
        <v>12.129</v>
      </c>
      <c r="M6852">
        <v>120.944</v>
      </c>
    </row>
    <row r="6853" spans="1:13" x14ac:dyDescent="0.35">
      <c r="A6853">
        <v>6849</v>
      </c>
      <c r="B6853" t="s">
        <v>2052</v>
      </c>
      <c r="C6853">
        <v>184.02600000000001</v>
      </c>
      <c r="D6853">
        <v>11.331</v>
      </c>
      <c r="E6853">
        <v>7.71</v>
      </c>
      <c r="F6853">
        <v>8.3309999999999995</v>
      </c>
      <c r="G6853">
        <v>5.0599999999999996</v>
      </c>
      <c r="H6853">
        <v>101655.022</v>
      </c>
      <c r="I6853">
        <v>0.20300000000000001</v>
      </c>
      <c r="J6853">
        <v>101.264</v>
      </c>
      <c r="K6853">
        <v>84.370999999999995</v>
      </c>
      <c r="L6853">
        <v>19.14</v>
      </c>
      <c r="M6853">
        <v>134.56399999999999</v>
      </c>
    </row>
    <row r="6854" spans="1:13" x14ac:dyDescent="0.35">
      <c r="A6854">
        <v>6850</v>
      </c>
      <c r="B6854" t="s">
        <v>2051</v>
      </c>
      <c r="C6854">
        <v>258.69200000000001</v>
      </c>
      <c r="D6854">
        <v>12.128</v>
      </c>
      <c r="E6854">
        <v>7.9349999999999996</v>
      </c>
      <c r="F6854">
        <v>8.0429999999999993</v>
      </c>
      <c r="G6854">
        <v>5.617</v>
      </c>
      <c r="H6854">
        <v>101669.38</v>
      </c>
      <c r="I6854">
        <v>0.14299999999999999</v>
      </c>
      <c r="J6854">
        <v>130.50700000000001</v>
      </c>
      <c r="K6854">
        <v>128.184</v>
      </c>
      <c r="L6854">
        <v>24.614000000000001</v>
      </c>
      <c r="M6854">
        <v>149.51300000000001</v>
      </c>
    </row>
    <row r="6855" spans="1:13" x14ac:dyDescent="0.35">
      <c r="A6855">
        <v>6851</v>
      </c>
      <c r="B6855" t="s">
        <v>2050</v>
      </c>
      <c r="C6855">
        <v>288.93900000000002</v>
      </c>
      <c r="D6855">
        <v>12.826000000000001</v>
      </c>
      <c r="E6855">
        <v>8.3949999999999996</v>
      </c>
      <c r="F6855">
        <v>7.9420000000000002</v>
      </c>
      <c r="G6855">
        <v>5.6950000000000003</v>
      </c>
      <c r="H6855">
        <v>101676.618</v>
      </c>
      <c r="I6855">
        <v>4.1000000000000002E-2</v>
      </c>
      <c r="J6855">
        <v>149.351</v>
      </c>
      <c r="K6855">
        <v>142.05799999999999</v>
      </c>
      <c r="L6855">
        <v>27.977</v>
      </c>
      <c r="M6855">
        <v>165.59899999999999</v>
      </c>
    </row>
    <row r="6856" spans="1:13" x14ac:dyDescent="0.35">
      <c r="A6856">
        <v>6852</v>
      </c>
      <c r="B6856" t="s">
        <v>2049</v>
      </c>
      <c r="C6856">
        <v>292.625</v>
      </c>
      <c r="D6856">
        <v>13.254</v>
      </c>
      <c r="E6856">
        <v>8.6310000000000002</v>
      </c>
      <c r="F6856">
        <v>7.6639999999999997</v>
      </c>
      <c r="G6856">
        <v>5.7670000000000003</v>
      </c>
      <c r="H6856">
        <v>101671.572</v>
      </c>
      <c r="I6856">
        <v>3.5999999999999997E-2</v>
      </c>
      <c r="J6856">
        <v>163.00899999999999</v>
      </c>
      <c r="K6856">
        <v>128.184</v>
      </c>
      <c r="L6856">
        <v>28.881</v>
      </c>
      <c r="M6856">
        <v>182.667</v>
      </c>
    </row>
    <row r="6857" spans="1:13" x14ac:dyDescent="0.35">
      <c r="A6857">
        <v>6853</v>
      </c>
      <c r="B6857" t="s">
        <v>2048</v>
      </c>
      <c r="C6857">
        <v>284.11799999999999</v>
      </c>
      <c r="D6857">
        <v>13.670999999999999</v>
      </c>
      <c r="E6857">
        <v>8.6370000000000005</v>
      </c>
      <c r="F6857">
        <v>7.4909999999999997</v>
      </c>
      <c r="G6857">
        <v>5.1280000000000001</v>
      </c>
      <c r="H6857">
        <v>101646.974</v>
      </c>
      <c r="I6857">
        <v>4.0000000000000001E-3</v>
      </c>
      <c r="J6857">
        <v>154.411</v>
      </c>
      <c r="K6857">
        <v>129.70599999999999</v>
      </c>
      <c r="L6857">
        <v>27.178999999999998</v>
      </c>
      <c r="M6857">
        <v>199.328</v>
      </c>
    </row>
    <row r="6858" spans="1:13" x14ac:dyDescent="0.35">
      <c r="A6858">
        <v>6854</v>
      </c>
      <c r="B6858" t="s">
        <v>2047</v>
      </c>
      <c r="C6858">
        <v>236.34700000000001</v>
      </c>
      <c r="D6858">
        <v>13.803000000000001</v>
      </c>
      <c r="E6858">
        <v>8.9870000000000001</v>
      </c>
      <c r="F6858">
        <v>7.49</v>
      </c>
      <c r="G6858">
        <v>5.4880000000000004</v>
      </c>
      <c r="H6858">
        <v>101651.333</v>
      </c>
      <c r="I6858">
        <v>2.7E-2</v>
      </c>
      <c r="J6858">
        <v>134.351</v>
      </c>
      <c r="K6858">
        <v>99.265000000000001</v>
      </c>
      <c r="L6858">
        <v>23.123000000000001</v>
      </c>
      <c r="M6858">
        <v>215.02699999999999</v>
      </c>
    </row>
    <row r="6859" spans="1:13" x14ac:dyDescent="0.35">
      <c r="A6859">
        <v>6855</v>
      </c>
      <c r="B6859" t="s">
        <v>2046</v>
      </c>
      <c r="C6859">
        <v>153.69999999999999</v>
      </c>
      <c r="D6859">
        <v>13.407999999999999</v>
      </c>
      <c r="E6859">
        <v>9.0269999999999992</v>
      </c>
      <c r="F6859">
        <v>7.38</v>
      </c>
      <c r="G6859">
        <v>5.4470000000000001</v>
      </c>
      <c r="H6859">
        <v>101659.66</v>
      </c>
      <c r="I6859">
        <v>3.1E-2</v>
      </c>
      <c r="J6859">
        <v>97.105999999999995</v>
      </c>
      <c r="K6859">
        <v>56.286000000000001</v>
      </c>
      <c r="L6859">
        <v>17.044</v>
      </c>
      <c r="M6859">
        <v>229.691</v>
      </c>
    </row>
    <row r="6860" spans="1:13" x14ac:dyDescent="0.35">
      <c r="A6860">
        <v>6856</v>
      </c>
      <c r="B6860" t="s">
        <v>2045</v>
      </c>
      <c r="C6860">
        <v>77.513000000000005</v>
      </c>
      <c r="D6860">
        <v>12.645</v>
      </c>
      <c r="E6860">
        <v>8.9719999999999995</v>
      </c>
      <c r="F6860">
        <v>7.8630000000000004</v>
      </c>
      <c r="G6860">
        <v>5.3970000000000002</v>
      </c>
      <c r="H6860">
        <v>101669.734</v>
      </c>
      <c r="I6860">
        <v>5.2999999999999999E-2</v>
      </c>
      <c r="J6860">
        <v>54.633000000000003</v>
      </c>
      <c r="K6860">
        <v>23.038</v>
      </c>
      <c r="L6860">
        <v>9.6660000000000004</v>
      </c>
      <c r="M6860">
        <v>242.9</v>
      </c>
    </row>
    <row r="6861" spans="1:13" x14ac:dyDescent="0.35">
      <c r="A6861">
        <v>6857</v>
      </c>
      <c r="B6861" t="s">
        <v>2044</v>
      </c>
      <c r="C6861">
        <v>14.22</v>
      </c>
      <c r="D6861">
        <v>11.266999999999999</v>
      </c>
      <c r="E6861">
        <v>8.8490000000000002</v>
      </c>
      <c r="F6861">
        <v>7.8940000000000001</v>
      </c>
      <c r="G6861">
        <v>5.1340000000000003</v>
      </c>
      <c r="H6861">
        <v>101696.27800000001</v>
      </c>
      <c r="I6861">
        <v>9.2999999999999999E-2</v>
      </c>
      <c r="J6861">
        <v>11.260999999999999</v>
      </c>
      <c r="K6861">
        <v>2.746</v>
      </c>
      <c r="L6861">
        <v>1.347</v>
      </c>
      <c r="M6861">
        <v>255.29900000000001</v>
      </c>
    </row>
    <row r="6862" spans="1:13" x14ac:dyDescent="0.35">
      <c r="A6862">
        <v>6858</v>
      </c>
      <c r="B6862" t="s">
        <v>2043</v>
      </c>
      <c r="C6862">
        <v>0</v>
      </c>
      <c r="D6862">
        <v>10.448</v>
      </c>
      <c r="E6862">
        <v>8.7889999999999997</v>
      </c>
      <c r="F6862">
        <v>7.8319999999999999</v>
      </c>
      <c r="G6862">
        <v>5.1660000000000004</v>
      </c>
      <c r="H6862">
        <v>101730.03</v>
      </c>
      <c r="I6862">
        <v>0.109</v>
      </c>
      <c r="J6862">
        <v>0</v>
      </c>
      <c r="K6862">
        <v>0</v>
      </c>
      <c r="L6862">
        <v>-7.452</v>
      </c>
      <c r="M6862">
        <v>267.32</v>
      </c>
    </row>
    <row r="6863" spans="1:13" x14ac:dyDescent="0.35">
      <c r="A6863">
        <v>6859</v>
      </c>
      <c r="B6863" t="s">
        <v>2042</v>
      </c>
      <c r="C6863">
        <v>0</v>
      </c>
      <c r="D6863">
        <v>9.8520000000000003</v>
      </c>
      <c r="E6863">
        <v>8.3629999999999995</v>
      </c>
      <c r="F6863">
        <v>7.7229999999999999</v>
      </c>
      <c r="G6863">
        <v>5.008</v>
      </c>
      <c r="H6863">
        <v>101766.045</v>
      </c>
      <c r="I6863">
        <v>2.5000000000000001E-2</v>
      </c>
      <c r="J6863">
        <v>0</v>
      </c>
      <c r="K6863">
        <v>0</v>
      </c>
      <c r="L6863">
        <v>-16.335999999999999</v>
      </c>
      <c r="M6863">
        <v>279.524</v>
      </c>
    </row>
    <row r="6864" spans="1:13" x14ac:dyDescent="0.35">
      <c r="A6864">
        <v>6860</v>
      </c>
      <c r="B6864" t="s">
        <v>2041</v>
      </c>
      <c r="C6864">
        <v>0</v>
      </c>
      <c r="D6864">
        <v>9.7189999999999994</v>
      </c>
      <c r="E6864">
        <v>7.9850000000000003</v>
      </c>
      <c r="F6864">
        <v>8.0239999999999991</v>
      </c>
      <c r="G6864">
        <v>5.3959999999999999</v>
      </c>
      <c r="H6864">
        <v>101765.011</v>
      </c>
      <c r="I6864">
        <v>7.0000000000000007E-2</v>
      </c>
      <c r="J6864">
        <v>0</v>
      </c>
      <c r="K6864">
        <v>0</v>
      </c>
      <c r="L6864">
        <v>-24.890999999999998</v>
      </c>
      <c r="M6864">
        <v>292.54199999999997</v>
      </c>
    </row>
    <row r="6865" spans="1:13" x14ac:dyDescent="0.35">
      <c r="A6865">
        <v>6861</v>
      </c>
      <c r="B6865" t="s">
        <v>2040</v>
      </c>
      <c r="C6865">
        <v>0</v>
      </c>
      <c r="D6865">
        <v>9.1709999999999994</v>
      </c>
      <c r="E6865">
        <v>7.577</v>
      </c>
      <c r="F6865">
        <v>7.9340000000000002</v>
      </c>
      <c r="G6865">
        <v>4.9950000000000001</v>
      </c>
      <c r="H6865">
        <v>101792.133</v>
      </c>
      <c r="I6865">
        <v>6.8000000000000005E-2</v>
      </c>
      <c r="J6865">
        <v>0</v>
      </c>
      <c r="K6865">
        <v>0</v>
      </c>
      <c r="L6865">
        <v>-32.57</v>
      </c>
      <c r="M6865">
        <v>306.959</v>
      </c>
    </row>
    <row r="6866" spans="1:13" x14ac:dyDescent="0.35">
      <c r="A6866">
        <v>6862</v>
      </c>
      <c r="B6866" t="s">
        <v>2039</v>
      </c>
      <c r="C6866">
        <v>0</v>
      </c>
      <c r="D6866">
        <v>8.9570000000000007</v>
      </c>
      <c r="E6866">
        <v>7.2060000000000004</v>
      </c>
      <c r="F6866">
        <v>7.5469999999999997</v>
      </c>
      <c r="G6866">
        <v>4.6719999999999997</v>
      </c>
      <c r="H6866">
        <v>101796.145</v>
      </c>
      <c r="I6866">
        <v>3.1E-2</v>
      </c>
      <c r="J6866">
        <v>0</v>
      </c>
      <c r="K6866">
        <v>0</v>
      </c>
      <c r="L6866">
        <v>-38.911999999999999</v>
      </c>
      <c r="M6866">
        <v>323.82</v>
      </c>
    </row>
    <row r="6867" spans="1:13" x14ac:dyDescent="0.35">
      <c r="A6867">
        <v>6863</v>
      </c>
      <c r="B6867" t="s">
        <v>2038</v>
      </c>
      <c r="C6867">
        <v>0</v>
      </c>
      <c r="D6867">
        <v>8.7590000000000003</v>
      </c>
      <c r="E6867">
        <v>6.8879999999999999</v>
      </c>
      <c r="F6867">
        <v>7.27</v>
      </c>
      <c r="G6867">
        <v>4.915</v>
      </c>
      <c r="H6867">
        <v>101793.524</v>
      </c>
      <c r="I6867">
        <v>1.6E-2</v>
      </c>
      <c r="J6867">
        <v>0</v>
      </c>
      <c r="K6867">
        <v>0</v>
      </c>
      <c r="L6867">
        <v>-42.914000000000001</v>
      </c>
      <c r="M6867">
        <v>342.70699999999999</v>
      </c>
    </row>
    <row r="6868" spans="1:13" x14ac:dyDescent="0.35">
      <c r="A6868">
        <v>6864</v>
      </c>
      <c r="B6868" t="s">
        <v>2037</v>
      </c>
      <c r="C6868">
        <v>0</v>
      </c>
      <c r="D6868">
        <v>8.5719999999999992</v>
      </c>
      <c r="E6868">
        <v>6.5549999999999997</v>
      </c>
      <c r="F6868">
        <v>7.1929999999999996</v>
      </c>
      <c r="G6868">
        <v>5.0579999999999998</v>
      </c>
      <c r="H6868">
        <v>101793.20600000001</v>
      </c>
      <c r="I6868">
        <v>8.3000000000000004E-2</v>
      </c>
      <c r="J6868">
        <v>0</v>
      </c>
      <c r="K6868">
        <v>0</v>
      </c>
      <c r="L6868">
        <v>-44.027000000000001</v>
      </c>
      <c r="M6868">
        <v>32.11</v>
      </c>
    </row>
    <row r="6869" spans="1:13" x14ac:dyDescent="0.35">
      <c r="A6869">
        <v>6865</v>
      </c>
      <c r="B6869" t="s">
        <v>2036</v>
      </c>
      <c r="C6869">
        <v>0</v>
      </c>
      <c r="D6869">
        <v>8.4619999999999997</v>
      </c>
      <c r="E6869">
        <v>6.3940000000000001</v>
      </c>
      <c r="F6869">
        <v>7.0730000000000004</v>
      </c>
      <c r="G6869">
        <v>4.9539999999999997</v>
      </c>
      <c r="H6869">
        <v>101816.433</v>
      </c>
      <c r="I6869">
        <v>7.0000000000000001E-3</v>
      </c>
      <c r="J6869">
        <v>0</v>
      </c>
      <c r="K6869">
        <v>0</v>
      </c>
      <c r="L6869">
        <v>-42.000999999999998</v>
      </c>
      <c r="M6869">
        <v>23.370999999999999</v>
      </c>
    </row>
    <row r="6870" spans="1:13" x14ac:dyDescent="0.35">
      <c r="A6870">
        <v>6866</v>
      </c>
      <c r="B6870" t="s">
        <v>2035</v>
      </c>
      <c r="C6870">
        <v>0</v>
      </c>
      <c r="D6870">
        <v>8.3079999999999998</v>
      </c>
      <c r="E6870">
        <v>6.4969999999999999</v>
      </c>
      <c r="F6870">
        <v>6.8419999999999996</v>
      </c>
      <c r="G6870">
        <v>5.335</v>
      </c>
      <c r="H6870">
        <v>101774.414</v>
      </c>
      <c r="I6870">
        <v>4.8000000000000001E-2</v>
      </c>
      <c r="J6870">
        <v>0</v>
      </c>
      <c r="K6870">
        <v>0</v>
      </c>
      <c r="L6870">
        <v>-37.228999999999999</v>
      </c>
      <c r="M6870">
        <v>41.661999999999999</v>
      </c>
    </row>
    <row r="6871" spans="1:13" x14ac:dyDescent="0.35">
      <c r="A6871">
        <v>6867</v>
      </c>
      <c r="B6871" t="s">
        <v>2034</v>
      </c>
      <c r="C6871">
        <v>0</v>
      </c>
      <c r="D6871">
        <v>8.0570000000000004</v>
      </c>
      <c r="E6871">
        <v>6.46</v>
      </c>
      <c r="F6871">
        <v>6.944</v>
      </c>
      <c r="G6871">
        <v>5.3090000000000002</v>
      </c>
      <c r="H6871">
        <v>101762.85799999999</v>
      </c>
      <c r="I6871">
        <v>7.8E-2</v>
      </c>
      <c r="J6871">
        <v>0</v>
      </c>
      <c r="K6871">
        <v>0</v>
      </c>
      <c r="L6871">
        <v>-30.431000000000001</v>
      </c>
      <c r="M6871">
        <v>57.701999999999998</v>
      </c>
    </row>
    <row r="6872" spans="1:13" x14ac:dyDescent="0.35">
      <c r="A6872">
        <v>6868</v>
      </c>
      <c r="B6872" t="s">
        <v>2033</v>
      </c>
      <c r="C6872">
        <v>0</v>
      </c>
      <c r="D6872">
        <v>8.0340000000000007</v>
      </c>
      <c r="E6872">
        <v>6.4119999999999999</v>
      </c>
      <c r="F6872">
        <v>6.9790000000000001</v>
      </c>
      <c r="G6872">
        <v>5.6420000000000003</v>
      </c>
      <c r="H6872">
        <v>101763.95600000001</v>
      </c>
      <c r="I6872">
        <v>8.7999999999999995E-2</v>
      </c>
      <c r="J6872">
        <v>0</v>
      </c>
      <c r="K6872">
        <v>0</v>
      </c>
      <c r="L6872">
        <v>-22.428000000000001</v>
      </c>
      <c r="M6872">
        <v>71.67</v>
      </c>
    </row>
    <row r="6873" spans="1:13" x14ac:dyDescent="0.35">
      <c r="A6873">
        <v>6869</v>
      </c>
      <c r="B6873" t="s">
        <v>2032</v>
      </c>
      <c r="C6873">
        <v>0</v>
      </c>
      <c r="D6873">
        <v>8.0069999999999997</v>
      </c>
      <c r="E6873">
        <v>6.391</v>
      </c>
      <c r="F6873">
        <v>7.0010000000000003</v>
      </c>
      <c r="G6873">
        <v>5.6779999999999999</v>
      </c>
      <c r="H6873">
        <v>101760.07399999999</v>
      </c>
      <c r="I6873">
        <v>7.2999999999999995E-2</v>
      </c>
      <c r="J6873">
        <v>0</v>
      </c>
      <c r="K6873">
        <v>0</v>
      </c>
      <c r="L6873">
        <v>-13.746</v>
      </c>
      <c r="M6873">
        <v>84.385999999999996</v>
      </c>
    </row>
    <row r="6874" spans="1:13" x14ac:dyDescent="0.35">
      <c r="A6874">
        <v>6870</v>
      </c>
      <c r="B6874" t="s">
        <v>2031</v>
      </c>
      <c r="C6874">
        <v>0.27400000000000002</v>
      </c>
      <c r="D6874">
        <v>8.09</v>
      </c>
      <c r="E6874">
        <v>6.3490000000000002</v>
      </c>
      <c r="F6874">
        <v>7.2969999999999997</v>
      </c>
      <c r="G6874">
        <v>6.0490000000000004</v>
      </c>
      <c r="H6874">
        <v>101777.72199999999</v>
      </c>
      <c r="I6874">
        <v>0.128</v>
      </c>
      <c r="J6874">
        <v>0.27100000000000002</v>
      </c>
      <c r="K6874">
        <v>0</v>
      </c>
      <c r="L6874">
        <v>-4.8710000000000004</v>
      </c>
      <c r="M6874">
        <v>96.486999999999995</v>
      </c>
    </row>
    <row r="6875" spans="1:13" x14ac:dyDescent="0.35">
      <c r="A6875">
        <v>6871</v>
      </c>
      <c r="B6875" t="s">
        <v>2030</v>
      </c>
      <c r="C6875">
        <v>18.829999999999998</v>
      </c>
      <c r="D6875">
        <v>8.3989999999999991</v>
      </c>
      <c r="E6875">
        <v>6.5179999999999998</v>
      </c>
      <c r="F6875">
        <v>7.3390000000000004</v>
      </c>
      <c r="G6875">
        <v>6</v>
      </c>
      <c r="H6875">
        <v>101807.74099999999</v>
      </c>
      <c r="I6875">
        <v>4.4999999999999998E-2</v>
      </c>
      <c r="J6875">
        <v>16.946000000000002</v>
      </c>
      <c r="K6875">
        <v>1.631</v>
      </c>
      <c r="L6875">
        <v>3.7909999999999999</v>
      </c>
      <c r="M6875">
        <v>108.57899999999999</v>
      </c>
    </row>
    <row r="6876" spans="1:13" x14ac:dyDescent="0.35">
      <c r="A6876">
        <v>6872</v>
      </c>
      <c r="B6876" t="s">
        <v>2029</v>
      </c>
      <c r="C6876">
        <v>86.614999999999995</v>
      </c>
      <c r="D6876">
        <v>9.7050000000000001</v>
      </c>
      <c r="E6876">
        <v>6.8620000000000001</v>
      </c>
      <c r="F6876">
        <v>7.1790000000000003</v>
      </c>
      <c r="G6876">
        <v>6.008</v>
      </c>
      <c r="H6876">
        <v>101825.53599999999</v>
      </c>
      <c r="I6876">
        <v>3.6999999999999998E-2</v>
      </c>
      <c r="J6876">
        <v>64.715000000000003</v>
      </c>
      <c r="K6876">
        <v>21.181000000000001</v>
      </c>
      <c r="L6876">
        <v>11.826000000000001</v>
      </c>
      <c r="M6876">
        <v>121.175</v>
      </c>
    </row>
    <row r="6877" spans="1:13" x14ac:dyDescent="0.35">
      <c r="A6877">
        <v>6873</v>
      </c>
      <c r="B6877" t="s">
        <v>2028</v>
      </c>
      <c r="C6877">
        <v>159.57300000000001</v>
      </c>
      <c r="D6877">
        <v>11.010999999999999</v>
      </c>
      <c r="E6877">
        <v>7.3230000000000004</v>
      </c>
      <c r="F6877">
        <v>7.101</v>
      </c>
      <c r="G6877">
        <v>5.835</v>
      </c>
      <c r="H6877">
        <v>101833.838</v>
      </c>
      <c r="I6877">
        <v>9.0999999999999998E-2</v>
      </c>
      <c r="J6877">
        <v>98.192999999999998</v>
      </c>
      <c r="K6877">
        <v>58.738</v>
      </c>
      <c r="L6877">
        <v>18.832999999999998</v>
      </c>
      <c r="M6877">
        <v>134.80600000000001</v>
      </c>
    </row>
    <row r="6878" spans="1:13" x14ac:dyDescent="0.35">
      <c r="A6878">
        <v>6874</v>
      </c>
      <c r="B6878" t="s">
        <v>2027</v>
      </c>
      <c r="C6878">
        <v>221.89400000000001</v>
      </c>
      <c r="D6878">
        <v>12.157</v>
      </c>
      <c r="E6878">
        <v>7.7709999999999999</v>
      </c>
      <c r="F6878">
        <v>6.9870000000000001</v>
      </c>
      <c r="G6878">
        <v>5.9509999999999996</v>
      </c>
      <c r="H6878">
        <v>101831.36500000001</v>
      </c>
      <c r="I6878">
        <v>0.09</v>
      </c>
      <c r="J6878">
        <v>130.25899999999999</v>
      </c>
      <c r="K6878">
        <v>87.941999999999993</v>
      </c>
      <c r="L6878">
        <v>24.265999999999998</v>
      </c>
      <c r="M6878">
        <v>149.684</v>
      </c>
    </row>
    <row r="6879" spans="1:13" x14ac:dyDescent="0.35">
      <c r="A6879">
        <v>6875</v>
      </c>
      <c r="B6879" t="s">
        <v>2026</v>
      </c>
      <c r="C6879">
        <v>263.209</v>
      </c>
      <c r="D6879">
        <v>13.297000000000001</v>
      </c>
      <c r="E6879">
        <v>8.1229999999999993</v>
      </c>
      <c r="F6879">
        <v>6.7409999999999997</v>
      </c>
      <c r="G6879">
        <v>5.7050000000000001</v>
      </c>
      <c r="H6879">
        <v>101821.511</v>
      </c>
      <c r="I6879">
        <v>5.3999999999999999E-2</v>
      </c>
      <c r="J6879">
        <v>153.13200000000001</v>
      </c>
      <c r="K6879">
        <v>106.51900000000001</v>
      </c>
      <c r="L6879">
        <v>27.626000000000001</v>
      </c>
      <c r="M6879">
        <v>165.81399999999999</v>
      </c>
    </row>
    <row r="6880" spans="1:13" x14ac:dyDescent="0.35">
      <c r="A6880">
        <v>6876</v>
      </c>
      <c r="B6880" t="s">
        <v>2025</v>
      </c>
      <c r="C6880">
        <v>287.24900000000002</v>
      </c>
      <c r="D6880">
        <v>13.930999999999999</v>
      </c>
      <c r="E6880">
        <v>8.4280000000000008</v>
      </c>
      <c r="F6880">
        <v>6.6589999999999998</v>
      </c>
      <c r="G6880">
        <v>5.7149999999999999</v>
      </c>
      <c r="H6880">
        <v>101796.87</v>
      </c>
      <c r="I6880">
        <v>1.7999999999999999E-2</v>
      </c>
      <c r="J6880">
        <v>154.59899999999999</v>
      </c>
      <c r="K6880">
        <v>131.66800000000001</v>
      </c>
      <c r="L6880">
        <v>28.504999999999999</v>
      </c>
      <c r="M6880">
        <v>182.63499999999999</v>
      </c>
    </row>
    <row r="6881" spans="1:13" x14ac:dyDescent="0.35">
      <c r="A6881">
        <v>6877</v>
      </c>
      <c r="B6881" t="s">
        <v>2024</v>
      </c>
      <c r="C6881">
        <v>257.089</v>
      </c>
      <c r="D6881">
        <v>14.346</v>
      </c>
      <c r="E6881">
        <v>8.82</v>
      </c>
      <c r="F6881">
        <v>6.4690000000000003</v>
      </c>
      <c r="G6881">
        <v>6.0490000000000004</v>
      </c>
      <c r="H6881">
        <v>101767.269</v>
      </c>
      <c r="I6881">
        <v>7.0000000000000001E-3</v>
      </c>
      <c r="J6881">
        <v>142.81100000000001</v>
      </c>
      <c r="K6881">
        <v>114.532</v>
      </c>
      <c r="L6881">
        <v>26.795999999999999</v>
      </c>
      <c r="M6881">
        <v>199.309</v>
      </c>
    </row>
    <row r="6882" spans="1:13" x14ac:dyDescent="0.35">
      <c r="A6882">
        <v>6878</v>
      </c>
      <c r="B6882" t="s">
        <v>2023</v>
      </c>
      <c r="C6882">
        <v>199.547</v>
      </c>
      <c r="D6882">
        <v>14.311999999999999</v>
      </c>
      <c r="E6882">
        <v>9.1140000000000008</v>
      </c>
      <c r="F6882">
        <v>6.3940000000000001</v>
      </c>
      <c r="G6882">
        <v>5.5839999999999996</v>
      </c>
      <c r="H6882">
        <v>101749.50199999999</v>
      </c>
      <c r="I6882">
        <v>2.4E-2</v>
      </c>
      <c r="J6882">
        <v>122.77200000000001</v>
      </c>
      <c r="K6882">
        <v>78.194000000000003</v>
      </c>
      <c r="L6882">
        <v>22.713999999999999</v>
      </c>
      <c r="M6882">
        <v>215.05600000000001</v>
      </c>
    </row>
    <row r="6883" spans="1:13" x14ac:dyDescent="0.35">
      <c r="A6883">
        <v>6879</v>
      </c>
      <c r="B6883" t="s">
        <v>2022</v>
      </c>
      <c r="C6883">
        <v>128.244</v>
      </c>
      <c r="D6883">
        <v>14.103999999999999</v>
      </c>
      <c r="E6883">
        <v>9.3179999999999996</v>
      </c>
      <c r="F6883">
        <v>6.6589999999999998</v>
      </c>
      <c r="G6883">
        <v>5.6369999999999996</v>
      </c>
      <c r="H6883">
        <v>101733.56600000001</v>
      </c>
      <c r="I6883">
        <v>2.5000000000000001E-2</v>
      </c>
      <c r="J6883">
        <v>81.653000000000006</v>
      </c>
      <c r="K6883">
        <v>48.564999999999998</v>
      </c>
      <c r="L6883">
        <v>16.713999999999999</v>
      </c>
      <c r="M6883">
        <v>229.50899999999999</v>
      </c>
    </row>
    <row r="6884" spans="1:13" x14ac:dyDescent="0.35">
      <c r="A6884">
        <v>6880</v>
      </c>
      <c r="B6884" t="s">
        <v>2021</v>
      </c>
      <c r="C6884">
        <v>65.727999999999994</v>
      </c>
      <c r="D6884">
        <v>13.224</v>
      </c>
      <c r="E6884">
        <v>9.2680000000000007</v>
      </c>
      <c r="F6884">
        <v>6.6740000000000004</v>
      </c>
      <c r="G6884">
        <v>5.3689999999999998</v>
      </c>
      <c r="H6884">
        <v>101708.431</v>
      </c>
      <c r="I6884">
        <v>0.129</v>
      </c>
      <c r="J6884">
        <v>45.619</v>
      </c>
      <c r="K6884">
        <v>20.109000000000002</v>
      </c>
      <c r="L6884">
        <v>9.32</v>
      </c>
      <c r="M6884">
        <v>242.75200000000001</v>
      </c>
    </row>
    <row r="6885" spans="1:13" x14ac:dyDescent="0.35">
      <c r="A6885">
        <v>6881</v>
      </c>
      <c r="B6885" t="s">
        <v>2020</v>
      </c>
      <c r="C6885">
        <v>11.548</v>
      </c>
      <c r="D6885">
        <v>12.055</v>
      </c>
      <c r="E6885">
        <v>9.5500000000000007</v>
      </c>
      <c r="F6885">
        <v>6.7309999999999999</v>
      </c>
      <c r="G6885">
        <v>5.6150000000000002</v>
      </c>
      <c r="H6885">
        <v>101728.012</v>
      </c>
      <c r="I6885">
        <v>0.129</v>
      </c>
      <c r="J6885">
        <v>9.657</v>
      </c>
      <c r="K6885">
        <v>1.8480000000000001</v>
      </c>
      <c r="L6885">
        <v>1.052</v>
      </c>
      <c r="M6885">
        <v>255.06800000000001</v>
      </c>
    </row>
    <row r="6886" spans="1:13" x14ac:dyDescent="0.35">
      <c r="A6886">
        <v>6882</v>
      </c>
      <c r="B6886" t="s">
        <v>2019</v>
      </c>
      <c r="C6886">
        <v>0</v>
      </c>
      <c r="D6886">
        <v>11.292</v>
      </c>
      <c r="E6886">
        <v>9.8469999999999995</v>
      </c>
      <c r="F6886">
        <v>6.7549999999999999</v>
      </c>
      <c r="G6886">
        <v>5.758</v>
      </c>
      <c r="H6886">
        <v>101764.611</v>
      </c>
      <c r="I6886">
        <v>0.16400000000000001</v>
      </c>
      <c r="J6886">
        <v>0</v>
      </c>
      <c r="K6886">
        <v>0</v>
      </c>
      <c r="L6886">
        <v>-7.8789999999999996</v>
      </c>
      <c r="M6886">
        <v>267.26299999999998</v>
      </c>
    </row>
    <row r="6887" spans="1:13" x14ac:dyDescent="0.35">
      <c r="A6887">
        <v>6883</v>
      </c>
      <c r="B6887" t="s">
        <v>2018</v>
      </c>
      <c r="C6887">
        <v>0</v>
      </c>
      <c r="D6887">
        <v>10.706</v>
      </c>
      <c r="E6887">
        <v>9.2629999999999999</v>
      </c>
      <c r="F6887">
        <v>6.8680000000000003</v>
      </c>
      <c r="G6887">
        <v>5.056</v>
      </c>
      <c r="H6887">
        <v>101759.31200000001</v>
      </c>
      <c r="I6887">
        <v>0.113</v>
      </c>
      <c r="J6887">
        <v>0</v>
      </c>
      <c r="K6887">
        <v>0</v>
      </c>
      <c r="L6887">
        <v>-16.713000000000001</v>
      </c>
      <c r="M6887">
        <v>279.40199999999999</v>
      </c>
    </row>
    <row r="6888" spans="1:13" x14ac:dyDescent="0.35">
      <c r="A6888">
        <v>6884</v>
      </c>
      <c r="B6888" t="s">
        <v>2017</v>
      </c>
      <c r="C6888">
        <v>0</v>
      </c>
      <c r="D6888">
        <v>10.173</v>
      </c>
      <c r="E6888">
        <v>8.8870000000000005</v>
      </c>
      <c r="F6888">
        <v>6.9450000000000003</v>
      </c>
      <c r="G6888">
        <v>5.1130000000000004</v>
      </c>
      <c r="H6888">
        <v>101770.44100000001</v>
      </c>
      <c r="I6888">
        <v>6.6000000000000003E-2</v>
      </c>
      <c r="J6888">
        <v>0</v>
      </c>
      <c r="K6888">
        <v>0</v>
      </c>
      <c r="L6888">
        <v>-25.251999999999999</v>
      </c>
      <c r="M6888">
        <v>292.39699999999999</v>
      </c>
    </row>
    <row r="6889" spans="1:13" x14ac:dyDescent="0.35">
      <c r="A6889">
        <v>6885</v>
      </c>
      <c r="B6889" t="s">
        <v>2016</v>
      </c>
      <c r="C6889">
        <v>0</v>
      </c>
      <c r="D6889">
        <v>9.8109999999999999</v>
      </c>
      <c r="E6889">
        <v>8.4939999999999998</v>
      </c>
      <c r="F6889">
        <v>7.1420000000000003</v>
      </c>
      <c r="G6889">
        <v>4.9020000000000001</v>
      </c>
      <c r="H6889">
        <v>101773.16099999999</v>
      </c>
      <c r="I6889">
        <v>0.03</v>
      </c>
      <c r="J6889">
        <v>0</v>
      </c>
      <c r="K6889">
        <v>0</v>
      </c>
      <c r="L6889">
        <v>-32.978000000000002</v>
      </c>
      <c r="M6889">
        <v>306.91500000000002</v>
      </c>
    </row>
    <row r="6890" spans="1:13" x14ac:dyDescent="0.35">
      <c r="A6890">
        <v>6886</v>
      </c>
      <c r="B6890" t="s">
        <v>2015</v>
      </c>
      <c r="C6890">
        <v>0</v>
      </c>
      <c r="D6890">
        <v>9.3170000000000002</v>
      </c>
      <c r="E6890">
        <v>8.1010000000000009</v>
      </c>
      <c r="F6890">
        <v>7.2889999999999997</v>
      </c>
      <c r="G6890">
        <v>4.96</v>
      </c>
      <c r="H6890">
        <v>101764.701</v>
      </c>
      <c r="I6890">
        <v>4.5999999999999999E-2</v>
      </c>
      <c r="J6890">
        <v>0</v>
      </c>
      <c r="K6890">
        <v>0</v>
      </c>
      <c r="L6890">
        <v>-39.253999999999998</v>
      </c>
      <c r="M6890">
        <v>323.62700000000001</v>
      </c>
    </row>
    <row r="6891" spans="1:13" x14ac:dyDescent="0.35">
      <c r="A6891">
        <v>6887</v>
      </c>
      <c r="B6891" t="s">
        <v>2014</v>
      </c>
      <c r="C6891">
        <v>0</v>
      </c>
      <c r="D6891">
        <v>9.3919999999999995</v>
      </c>
      <c r="E6891">
        <v>7.7279999999999998</v>
      </c>
      <c r="F6891">
        <v>7.4290000000000003</v>
      </c>
      <c r="G6891">
        <v>5.4379999999999997</v>
      </c>
      <c r="H6891">
        <v>101754.871</v>
      </c>
      <c r="I6891">
        <v>3.5999999999999997E-2</v>
      </c>
      <c r="J6891">
        <v>0</v>
      </c>
      <c r="K6891">
        <v>0</v>
      </c>
      <c r="L6891">
        <v>-43.292000000000002</v>
      </c>
      <c r="M6891">
        <v>342.69600000000003</v>
      </c>
    </row>
    <row r="6892" spans="1:13" x14ac:dyDescent="0.35">
      <c r="A6892">
        <v>6888</v>
      </c>
      <c r="B6892" t="s">
        <v>2013</v>
      </c>
      <c r="C6892">
        <v>0</v>
      </c>
      <c r="D6892">
        <v>9.27</v>
      </c>
      <c r="E6892">
        <v>7.3440000000000003</v>
      </c>
      <c r="F6892">
        <v>7.5129999999999999</v>
      </c>
      <c r="G6892">
        <v>5.2009999999999996</v>
      </c>
      <c r="H6892">
        <v>101746.833</v>
      </c>
      <c r="I6892">
        <v>6.6000000000000003E-2</v>
      </c>
      <c r="J6892">
        <v>0</v>
      </c>
      <c r="K6892">
        <v>0</v>
      </c>
      <c r="L6892">
        <v>-44.396999999999998</v>
      </c>
      <c r="M6892">
        <v>32.21</v>
      </c>
    </row>
    <row r="6893" spans="1:13" x14ac:dyDescent="0.35">
      <c r="A6893">
        <v>6889</v>
      </c>
      <c r="B6893" t="s">
        <v>2012</v>
      </c>
      <c r="C6893">
        <v>0</v>
      </c>
      <c r="D6893">
        <v>8.8119999999999994</v>
      </c>
      <c r="E6893">
        <v>7.0179999999999998</v>
      </c>
      <c r="F6893">
        <v>7.6840000000000002</v>
      </c>
      <c r="G6893">
        <v>5.4109999999999996</v>
      </c>
      <c r="H6893">
        <v>101726.151</v>
      </c>
      <c r="I6893">
        <v>2.1999999999999999E-2</v>
      </c>
      <c r="J6893">
        <v>0</v>
      </c>
      <c r="K6893">
        <v>0</v>
      </c>
      <c r="L6893">
        <v>-42.344000000000001</v>
      </c>
      <c r="M6893">
        <v>23.565000000000001</v>
      </c>
    </row>
    <row r="6894" spans="1:13" x14ac:dyDescent="0.35">
      <c r="A6894">
        <v>6890</v>
      </c>
      <c r="B6894" t="s">
        <v>2011</v>
      </c>
      <c r="C6894">
        <v>0</v>
      </c>
      <c r="D6894">
        <v>8.9209999999999994</v>
      </c>
      <c r="E6894">
        <v>7.1829999999999998</v>
      </c>
      <c r="F6894">
        <v>7.6150000000000002</v>
      </c>
      <c r="G6894">
        <v>5.4020000000000001</v>
      </c>
      <c r="H6894">
        <v>101709.8</v>
      </c>
      <c r="I6894">
        <v>6.3E-2</v>
      </c>
      <c r="J6894">
        <v>0</v>
      </c>
      <c r="K6894">
        <v>0</v>
      </c>
      <c r="L6894">
        <v>-37.585000000000001</v>
      </c>
      <c r="M6894">
        <v>41.81</v>
      </c>
    </row>
    <row r="6895" spans="1:13" x14ac:dyDescent="0.35">
      <c r="A6895">
        <v>6891</v>
      </c>
      <c r="B6895" t="s">
        <v>2010</v>
      </c>
      <c r="C6895">
        <v>0</v>
      </c>
      <c r="D6895">
        <v>8.7379999999999995</v>
      </c>
      <c r="E6895">
        <v>7.077</v>
      </c>
      <c r="F6895">
        <v>7.7750000000000004</v>
      </c>
      <c r="G6895">
        <v>5.74</v>
      </c>
      <c r="H6895">
        <v>101694.97900000001</v>
      </c>
      <c r="I6895">
        <v>2.8000000000000001E-2</v>
      </c>
      <c r="J6895">
        <v>0</v>
      </c>
      <c r="K6895">
        <v>0</v>
      </c>
      <c r="L6895">
        <v>-30.722999999999999</v>
      </c>
      <c r="M6895">
        <v>57.98</v>
      </c>
    </row>
    <row r="6896" spans="1:13" x14ac:dyDescent="0.35">
      <c r="A6896">
        <v>6892</v>
      </c>
      <c r="B6896" t="s">
        <v>2009</v>
      </c>
      <c r="C6896">
        <v>0</v>
      </c>
      <c r="D6896">
        <v>8.6999999999999993</v>
      </c>
      <c r="E6896">
        <v>6.9809999999999999</v>
      </c>
      <c r="F6896">
        <v>7.85</v>
      </c>
      <c r="G6896">
        <v>5.4820000000000002</v>
      </c>
      <c r="H6896">
        <v>101683.038</v>
      </c>
      <c r="I6896">
        <v>6.3E-2</v>
      </c>
      <c r="J6896">
        <v>0</v>
      </c>
      <c r="K6896">
        <v>0</v>
      </c>
      <c r="L6896">
        <v>-22.701000000000001</v>
      </c>
      <c r="M6896">
        <v>71.951999999999998</v>
      </c>
    </row>
    <row r="6897" spans="1:13" x14ac:dyDescent="0.35">
      <c r="A6897">
        <v>6893</v>
      </c>
      <c r="B6897" t="s">
        <v>2008</v>
      </c>
      <c r="C6897">
        <v>0</v>
      </c>
      <c r="D6897">
        <v>8.6460000000000008</v>
      </c>
      <c r="E6897">
        <v>6.8940000000000001</v>
      </c>
      <c r="F6897">
        <v>7.968</v>
      </c>
      <c r="G6897">
        <v>6.1920000000000002</v>
      </c>
      <c r="H6897">
        <v>101674.51700000001</v>
      </c>
      <c r="I6897">
        <v>7.1999999999999995E-2</v>
      </c>
      <c r="J6897">
        <v>0</v>
      </c>
      <c r="K6897">
        <v>0</v>
      </c>
      <c r="L6897">
        <v>-14.01</v>
      </c>
      <c r="M6897">
        <v>84.662999999999997</v>
      </c>
    </row>
    <row r="6898" spans="1:13" x14ac:dyDescent="0.35">
      <c r="A6898">
        <v>6894</v>
      </c>
      <c r="B6898" t="s">
        <v>2007</v>
      </c>
      <c r="C6898">
        <v>0.14899999999999999</v>
      </c>
      <c r="D6898">
        <v>8.657</v>
      </c>
      <c r="E6898">
        <v>6.8230000000000004</v>
      </c>
      <c r="F6898">
        <v>8.1489999999999991</v>
      </c>
      <c r="G6898">
        <v>5.9109999999999996</v>
      </c>
      <c r="H6898">
        <v>101677.925</v>
      </c>
      <c r="I6898">
        <v>5.3999999999999999E-2</v>
      </c>
      <c r="J6898">
        <v>0.14299999999999999</v>
      </c>
      <c r="K6898">
        <v>0</v>
      </c>
      <c r="L6898">
        <v>-5.1360000000000001</v>
      </c>
      <c r="M6898">
        <v>96.757000000000005</v>
      </c>
    </row>
    <row r="6899" spans="1:13" x14ac:dyDescent="0.35">
      <c r="A6899">
        <v>6895</v>
      </c>
      <c r="B6899" t="s">
        <v>2006</v>
      </c>
      <c r="C6899">
        <v>18.992999999999999</v>
      </c>
      <c r="D6899">
        <v>9.0820000000000007</v>
      </c>
      <c r="E6899">
        <v>7.0279999999999996</v>
      </c>
      <c r="F6899">
        <v>8.4459999999999997</v>
      </c>
      <c r="G6899">
        <v>5.9379999999999997</v>
      </c>
      <c r="H6899">
        <v>101691.855</v>
      </c>
      <c r="I6899">
        <v>0.121</v>
      </c>
      <c r="J6899">
        <v>15.406000000000001</v>
      </c>
      <c r="K6899">
        <v>3.8159999999999998</v>
      </c>
      <c r="L6899">
        <v>3.5249999999999999</v>
      </c>
      <c r="M6899">
        <v>108.84699999999999</v>
      </c>
    </row>
    <row r="6900" spans="1:13" x14ac:dyDescent="0.35">
      <c r="A6900">
        <v>6896</v>
      </c>
      <c r="B6900" t="s">
        <v>2005</v>
      </c>
      <c r="C6900">
        <v>74.376000000000005</v>
      </c>
      <c r="D6900">
        <v>10.242000000000001</v>
      </c>
      <c r="E6900">
        <v>7.5940000000000003</v>
      </c>
      <c r="F6900">
        <v>8.2840000000000007</v>
      </c>
      <c r="G6900">
        <v>6.07</v>
      </c>
      <c r="H6900">
        <v>101721.25900000001</v>
      </c>
      <c r="I6900">
        <v>8.1000000000000003E-2</v>
      </c>
      <c r="J6900">
        <v>54.277000000000001</v>
      </c>
      <c r="K6900">
        <v>22.367000000000001</v>
      </c>
      <c r="L6900">
        <v>11.573</v>
      </c>
      <c r="M6900">
        <v>121.492</v>
      </c>
    </row>
    <row r="6901" spans="1:13" x14ac:dyDescent="0.35">
      <c r="A6901">
        <v>6897</v>
      </c>
      <c r="B6901" t="s">
        <v>2004</v>
      </c>
      <c r="C6901">
        <v>141.21299999999999</v>
      </c>
      <c r="D6901">
        <v>11.179</v>
      </c>
      <c r="E6901">
        <v>7.6959999999999997</v>
      </c>
      <c r="F6901">
        <v>8.3030000000000008</v>
      </c>
      <c r="G6901">
        <v>6.0010000000000003</v>
      </c>
      <c r="H6901">
        <v>101705.677</v>
      </c>
      <c r="I6901">
        <v>0.122</v>
      </c>
      <c r="J6901">
        <v>92.281000000000006</v>
      </c>
      <c r="K6901">
        <v>51.168999999999997</v>
      </c>
      <c r="L6901">
        <v>18.538</v>
      </c>
      <c r="M6901">
        <v>135.06700000000001</v>
      </c>
    </row>
    <row r="6902" spans="1:13" x14ac:dyDescent="0.35">
      <c r="A6902">
        <v>6898</v>
      </c>
      <c r="B6902" t="s">
        <v>2003</v>
      </c>
      <c r="C6902">
        <v>194.86</v>
      </c>
      <c r="D6902">
        <v>12.057</v>
      </c>
      <c r="E6902">
        <v>8.0180000000000007</v>
      </c>
      <c r="F6902">
        <v>8.3019999999999996</v>
      </c>
      <c r="G6902">
        <v>6.0590000000000002</v>
      </c>
      <c r="H6902">
        <v>101696.736</v>
      </c>
      <c r="I6902">
        <v>8.7999999999999995E-2</v>
      </c>
      <c r="J6902">
        <v>124.767</v>
      </c>
      <c r="K6902">
        <v>72.977000000000004</v>
      </c>
      <c r="L6902">
        <v>23.925999999999998</v>
      </c>
      <c r="M6902">
        <v>149.86199999999999</v>
      </c>
    </row>
    <row r="6903" spans="1:13" x14ac:dyDescent="0.35">
      <c r="A6903">
        <v>6899</v>
      </c>
      <c r="B6903" t="s">
        <v>2002</v>
      </c>
      <c r="C6903">
        <v>242.74199999999999</v>
      </c>
      <c r="D6903">
        <v>12.868</v>
      </c>
      <c r="E6903">
        <v>8.3339999999999996</v>
      </c>
      <c r="F6903">
        <v>8.3569999999999993</v>
      </c>
      <c r="G6903">
        <v>6.1070000000000002</v>
      </c>
      <c r="H6903">
        <v>101681.226</v>
      </c>
      <c r="I6903">
        <v>6.9000000000000006E-2</v>
      </c>
      <c r="J6903">
        <v>144.86799999999999</v>
      </c>
      <c r="K6903">
        <v>99.087000000000003</v>
      </c>
      <c r="L6903">
        <v>27.265999999999998</v>
      </c>
      <c r="M6903">
        <v>165.94</v>
      </c>
    </row>
    <row r="6904" spans="1:13" x14ac:dyDescent="0.35">
      <c r="A6904">
        <v>6900</v>
      </c>
      <c r="B6904" t="s">
        <v>2001</v>
      </c>
      <c r="C6904">
        <v>259.65600000000001</v>
      </c>
      <c r="D6904">
        <v>13.512</v>
      </c>
      <c r="E6904">
        <v>8.5969999999999995</v>
      </c>
      <c r="F6904">
        <v>7.7910000000000004</v>
      </c>
      <c r="G6904">
        <v>5.55</v>
      </c>
      <c r="H6904">
        <v>101650.371</v>
      </c>
      <c r="I6904">
        <v>8.2000000000000003E-2</v>
      </c>
      <c r="J6904">
        <v>141.50200000000001</v>
      </c>
      <c r="K6904">
        <v>118.71</v>
      </c>
      <c r="L6904">
        <v>28.132000000000001</v>
      </c>
      <c r="M6904">
        <v>182.69</v>
      </c>
    </row>
    <row r="6905" spans="1:13" x14ac:dyDescent="0.35">
      <c r="A6905">
        <v>6901</v>
      </c>
      <c r="B6905" t="s">
        <v>2000</v>
      </c>
      <c r="C6905">
        <v>239.06800000000001</v>
      </c>
      <c r="D6905">
        <v>13.898</v>
      </c>
      <c r="E6905">
        <v>8.8930000000000007</v>
      </c>
      <c r="F6905">
        <v>7.8929999999999998</v>
      </c>
      <c r="G6905">
        <v>5.68</v>
      </c>
      <c r="H6905">
        <v>101618.439</v>
      </c>
      <c r="I6905">
        <v>0.105</v>
      </c>
      <c r="J6905">
        <v>130.108</v>
      </c>
      <c r="K6905">
        <v>109.741</v>
      </c>
      <c r="L6905">
        <v>26.42</v>
      </c>
      <c r="M6905">
        <v>199.291</v>
      </c>
    </row>
    <row r="6906" spans="1:13" x14ac:dyDescent="0.35">
      <c r="A6906">
        <v>6902</v>
      </c>
      <c r="B6906" t="s">
        <v>1999</v>
      </c>
      <c r="C6906">
        <v>196.268</v>
      </c>
      <c r="D6906">
        <v>13.798</v>
      </c>
      <c r="E6906">
        <v>9.1170000000000009</v>
      </c>
      <c r="F6906">
        <v>7.9130000000000003</v>
      </c>
      <c r="G6906">
        <v>5.6879999999999997</v>
      </c>
      <c r="H6906">
        <v>101597.23299999999</v>
      </c>
      <c r="I6906">
        <v>0.09</v>
      </c>
      <c r="J6906">
        <v>110.649</v>
      </c>
      <c r="K6906">
        <v>86.793999999999997</v>
      </c>
      <c r="L6906">
        <v>22.344000000000001</v>
      </c>
      <c r="M6906">
        <v>214.976</v>
      </c>
    </row>
    <row r="6907" spans="1:13" x14ac:dyDescent="0.35">
      <c r="A6907">
        <v>6903</v>
      </c>
      <c r="B6907" t="s">
        <v>1998</v>
      </c>
      <c r="C6907">
        <v>137.43</v>
      </c>
      <c r="D6907">
        <v>13.420999999999999</v>
      </c>
      <c r="E6907">
        <v>9.3049999999999997</v>
      </c>
      <c r="F6907">
        <v>7.8689999999999998</v>
      </c>
      <c r="G6907">
        <v>5.7190000000000003</v>
      </c>
      <c r="H6907">
        <v>101574.95699999999</v>
      </c>
      <c r="I6907">
        <v>0.106</v>
      </c>
      <c r="J6907">
        <v>83.215999999999994</v>
      </c>
      <c r="K6907">
        <v>55.441000000000003</v>
      </c>
      <c r="L6907">
        <v>16.356000000000002</v>
      </c>
      <c r="M6907">
        <v>229.386</v>
      </c>
    </row>
    <row r="6908" spans="1:13" x14ac:dyDescent="0.35">
      <c r="A6908">
        <v>6904</v>
      </c>
      <c r="B6908" t="s">
        <v>1997</v>
      </c>
      <c r="C6908">
        <v>58.326999999999998</v>
      </c>
      <c r="D6908">
        <v>12.755000000000001</v>
      </c>
      <c r="E6908">
        <v>9.4489999999999998</v>
      </c>
      <c r="F6908">
        <v>7.9009999999999998</v>
      </c>
      <c r="G6908">
        <v>6.0350000000000001</v>
      </c>
      <c r="H6908">
        <v>101570.04700000001</v>
      </c>
      <c r="I6908">
        <v>6.7000000000000004E-2</v>
      </c>
      <c r="J6908">
        <v>45.46</v>
      </c>
      <c r="K6908">
        <v>13.029</v>
      </c>
      <c r="L6908">
        <v>8.9710000000000001</v>
      </c>
      <c r="M6908">
        <v>242.59899999999999</v>
      </c>
    </row>
    <row r="6909" spans="1:13" x14ac:dyDescent="0.35">
      <c r="A6909">
        <v>6905</v>
      </c>
      <c r="B6909" t="s">
        <v>1996</v>
      </c>
      <c r="C6909">
        <v>9.2449999999999992</v>
      </c>
      <c r="D6909">
        <v>11.61</v>
      </c>
      <c r="E6909">
        <v>9.5449999999999999</v>
      </c>
      <c r="F6909">
        <v>7.8789999999999996</v>
      </c>
      <c r="G6909">
        <v>5.7539999999999996</v>
      </c>
      <c r="H6909">
        <v>101573.982</v>
      </c>
      <c r="I6909">
        <v>7.8E-2</v>
      </c>
      <c r="J6909">
        <v>7.8609999999999998</v>
      </c>
      <c r="K6909">
        <v>1.2529999999999999</v>
      </c>
      <c r="L6909">
        <v>0.65100000000000002</v>
      </c>
      <c r="M6909">
        <v>254.99</v>
      </c>
    </row>
    <row r="6910" spans="1:13" x14ac:dyDescent="0.35">
      <c r="A6910">
        <v>6906</v>
      </c>
      <c r="B6910" t="s">
        <v>1995</v>
      </c>
      <c r="C6910">
        <v>0</v>
      </c>
      <c r="D6910">
        <v>10.936999999999999</v>
      </c>
      <c r="E6910">
        <v>9.6829999999999998</v>
      </c>
      <c r="F6910">
        <v>7.82</v>
      </c>
      <c r="G6910">
        <v>5.8879999999999999</v>
      </c>
      <c r="H6910">
        <v>101588.944</v>
      </c>
      <c r="I6910">
        <v>2.5999999999999999E-2</v>
      </c>
      <c r="J6910">
        <v>0</v>
      </c>
      <c r="K6910">
        <v>0</v>
      </c>
      <c r="L6910">
        <v>-8.1189999999999998</v>
      </c>
      <c r="M6910">
        <v>266.964</v>
      </c>
    </row>
    <row r="6911" spans="1:13" x14ac:dyDescent="0.35">
      <c r="A6911">
        <v>6907</v>
      </c>
      <c r="B6911" t="s">
        <v>1994</v>
      </c>
      <c r="C6911">
        <v>0</v>
      </c>
      <c r="D6911">
        <v>10.515000000000001</v>
      </c>
      <c r="E6911">
        <v>9.3719999999999999</v>
      </c>
      <c r="F6911">
        <v>7.5780000000000003</v>
      </c>
      <c r="G6911">
        <v>5.8360000000000003</v>
      </c>
      <c r="H6911">
        <v>101587.91</v>
      </c>
      <c r="I6911">
        <v>5.2999999999999999E-2</v>
      </c>
      <c r="J6911">
        <v>0</v>
      </c>
      <c r="K6911">
        <v>0</v>
      </c>
      <c r="L6911">
        <v>-17.041</v>
      </c>
      <c r="M6911">
        <v>279.21300000000002</v>
      </c>
    </row>
    <row r="6912" spans="1:13" x14ac:dyDescent="0.35">
      <c r="A6912">
        <v>6908</v>
      </c>
      <c r="B6912" t="s">
        <v>1993</v>
      </c>
      <c r="C6912">
        <v>0</v>
      </c>
      <c r="D6912">
        <v>10.201000000000001</v>
      </c>
      <c r="E6912">
        <v>9.0510000000000002</v>
      </c>
      <c r="F6912">
        <v>7.593</v>
      </c>
      <c r="G6912">
        <v>5.9020000000000001</v>
      </c>
      <c r="H6912">
        <v>101586.838</v>
      </c>
      <c r="I6912">
        <v>3.5999999999999997E-2</v>
      </c>
      <c r="J6912">
        <v>0</v>
      </c>
      <c r="K6912">
        <v>0</v>
      </c>
      <c r="L6912">
        <v>-25.574999999999999</v>
      </c>
      <c r="M6912">
        <v>292.19400000000002</v>
      </c>
    </row>
    <row r="6913" spans="1:13" x14ac:dyDescent="0.35">
      <c r="A6913">
        <v>6909</v>
      </c>
      <c r="B6913" t="s">
        <v>1992</v>
      </c>
      <c r="C6913">
        <v>0</v>
      </c>
      <c r="D6913">
        <v>10.039</v>
      </c>
      <c r="E6913">
        <v>8.7560000000000002</v>
      </c>
      <c r="F6913">
        <v>7.5990000000000002</v>
      </c>
      <c r="G6913">
        <v>5.8970000000000002</v>
      </c>
      <c r="H6913">
        <v>101575.766</v>
      </c>
      <c r="I6913">
        <v>1.7000000000000001E-2</v>
      </c>
      <c r="J6913">
        <v>0</v>
      </c>
      <c r="K6913">
        <v>0</v>
      </c>
      <c r="L6913">
        <v>-33.331000000000003</v>
      </c>
      <c r="M6913">
        <v>306.762</v>
      </c>
    </row>
    <row r="6914" spans="1:13" x14ac:dyDescent="0.35">
      <c r="A6914">
        <v>6910</v>
      </c>
      <c r="B6914" t="s">
        <v>1991</v>
      </c>
      <c r="C6914">
        <v>0</v>
      </c>
      <c r="D6914">
        <v>9.8390000000000004</v>
      </c>
      <c r="E6914">
        <v>8.5500000000000007</v>
      </c>
      <c r="F6914">
        <v>7.548</v>
      </c>
      <c r="G6914">
        <v>5.9960000000000004</v>
      </c>
      <c r="H6914">
        <v>101530.496</v>
      </c>
      <c r="I6914">
        <v>0.02</v>
      </c>
      <c r="J6914">
        <v>0</v>
      </c>
      <c r="K6914">
        <v>0</v>
      </c>
      <c r="L6914">
        <v>-39.616999999999997</v>
      </c>
      <c r="M6914">
        <v>323.529</v>
      </c>
    </row>
    <row r="6915" spans="1:13" x14ac:dyDescent="0.35">
      <c r="A6915">
        <v>6911</v>
      </c>
      <c r="B6915" t="s">
        <v>1990</v>
      </c>
      <c r="C6915">
        <v>0</v>
      </c>
      <c r="D6915">
        <v>9.3209999999999997</v>
      </c>
      <c r="E6915">
        <v>7.992</v>
      </c>
      <c r="F6915">
        <v>7.36</v>
      </c>
      <c r="G6915">
        <v>5.4240000000000004</v>
      </c>
      <c r="H6915">
        <v>101566.21400000001</v>
      </c>
      <c r="I6915">
        <v>4.2000000000000003E-2</v>
      </c>
      <c r="J6915">
        <v>0</v>
      </c>
      <c r="K6915">
        <v>0</v>
      </c>
      <c r="L6915">
        <v>-43.670999999999999</v>
      </c>
      <c r="M6915">
        <v>342.68</v>
      </c>
    </row>
    <row r="6916" spans="1:13" x14ac:dyDescent="0.35">
      <c r="A6916">
        <v>6912</v>
      </c>
      <c r="B6916" t="s">
        <v>1989</v>
      </c>
      <c r="C6916">
        <v>0</v>
      </c>
      <c r="D6916">
        <v>9.0980000000000008</v>
      </c>
      <c r="E6916">
        <v>7.8010000000000002</v>
      </c>
      <c r="F6916">
        <v>7.2080000000000002</v>
      </c>
      <c r="G6916">
        <v>5.6289999999999996</v>
      </c>
      <c r="H6916">
        <v>101520.069</v>
      </c>
      <c r="I6916">
        <v>0.109</v>
      </c>
      <c r="J6916">
        <v>0</v>
      </c>
      <c r="K6916">
        <v>0</v>
      </c>
      <c r="L6916">
        <v>-44.767000000000003</v>
      </c>
      <c r="M6916">
        <v>31.678000000000001</v>
      </c>
    </row>
    <row r="6917" spans="1:13" x14ac:dyDescent="0.35">
      <c r="A6917">
        <v>6913</v>
      </c>
      <c r="B6917" t="s">
        <v>1988</v>
      </c>
      <c r="C6917">
        <v>0</v>
      </c>
      <c r="D6917">
        <v>8.9870000000000001</v>
      </c>
      <c r="E6917">
        <v>7.7220000000000004</v>
      </c>
      <c r="F6917">
        <v>7.2039999999999997</v>
      </c>
      <c r="G6917">
        <v>5.7039999999999997</v>
      </c>
      <c r="H6917">
        <v>101476.549</v>
      </c>
      <c r="I6917">
        <v>4.8000000000000001E-2</v>
      </c>
      <c r="J6917">
        <v>0</v>
      </c>
      <c r="K6917">
        <v>0</v>
      </c>
      <c r="L6917">
        <v>-42.651000000000003</v>
      </c>
      <c r="M6917">
        <v>23.957000000000001</v>
      </c>
    </row>
    <row r="6918" spans="1:13" x14ac:dyDescent="0.35">
      <c r="A6918">
        <v>6914</v>
      </c>
      <c r="B6918" t="s">
        <v>1987</v>
      </c>
      <c r="C6918">
        <v>0</v>
      </c>
      <c r="D6918">
        <v>8.6809999999999992</v>
      </c>
      <c r="E6918">
        <v>7.3780000000000001</v>
      </c>
      <c r="F6918">
        <v>7.0030000000000001</v>
      </c>
      <c r="G6918">
        <v>5.1879999999999997</v>
      </c>
      <c r="H6918">
        <v>101477.13400000001</v>
      </c>
      <c r="I6918">
        <v>4.3999999999999997E-2</v>
      </c>
      <c r="J6918">
        <v>0</v>
      </c>
      <c r="K6918">
        <v>0</v>
      </c>
      <c r="L6918">
        <v>-37.837000000000003</v>
      </c>
      <c r="M6918">
        <v>42.246000000000002</v>
      </c>
    </row>
    <row r="6919" spans="1:13" x14ac:dyDescent="0.35">
      <c r="A6919">
        <v>6915</v>
      </c>
      <c r="B6919" t="s">
        <v>1986</v>
      </c>
      <c r="C6919">
        <v>0</v>
      </c>
      <c r="D6919">
        <v>8.4250000000000007</v>
      </c>
      <c r="E6919">
        <v>7.1879999999999997</v>
      </c>
      <c r="F6919">
        <v>6.7640000000000002</v>
      </c>
      <c r="G6919">
        <v>5.05</v>
      </c>
      <c r="H6919">
        <v>101450.602</v>
      </c>
      <c r="I6919">
        <v>3.5999999999999997E-2</v>
      </c>
      <c r="J6919">
        <v>0</v>
      </c>
      <c r="K6919">
        <v>0</v>
      </c>
      <c r="L6919">
        <v>-31.03</v>
      </c>
      <c r="M6919">
        <v>58.216000000000001</v>
      </c>
    </row>
    <row r="6920" spans="1:13" x14ac:dyDescent="0.35">
      <c r="A6920">
        <v>6916</v>
      </c>
      <c r="B6920" t="s">
        <v>1985</v>
      </c>
      <c r="C6920">
        <v>0</v>
      </c>
      <c r="D6920">
        <v>8.2309999999999999</v>
      </c>
      <c r="E6920">
        <v>7.0389999999999997</v>
      </c>
      <c r="F6920">
        <v>6.625</v>
      </c>
      <c r="G6920">
        <v>5.5860000000000003</v>
      </c>
      <c r="H6920">
        <v>101435.989</v>
      </c>
      <c r="I6920">
        <v>2.7E-2</v>
      </c>
      <c r="J6920">
        <v>0</v>
      </c>
      <c r="K6920">
        <v>0</v>
      </c>
      <c r="L6920">
        <v>-22.972999999999999</v>
      </c>
      <c r="M6920">
        <v>72.233000000000004</v>
      </c>
    </row>
    <row r="6921" spans="1:13" x14ac:dyDescent="0.35">
      <c r="A6921">
        <v>6917</v>
      </c>
      <c r="B6921" t="s">
        <v>1984</v>
      </c>
      <c r="C6921">
        <v>0</v>
      </c>
      <c r="D6921">
        <v>8.2110000000000003</v>
      </c>
      <c r="E6921">
        <v>6.827</v>
      </c>
      <c r="F6921">
        <v>6.9009999999999998</v>
      </c>
      <c r="G6921">
        <v>5.3440000000000003</v>
      </c>
      <c r="H6921">
        <v>101427.961</v>
      </c>
      <c r="I6921">
        <v>5.7000000000000002E-2</v>
      </c>
      <c r="J6921">
        <v>0</v>
      </c>
      <c r="K6921">
        <v>0</v>
      </c>
      <c r="L6921">
        <v>-14.273999999999999</v>
      </c>
      <c r="M6921">
        <v>84.938999999999993</v>
      </c>
    </row>
    <row r="6922" spans="1:13" x14ac:dyDescent="0.35">
      <c r="A6922">
        <v>6918</v>
      </c>
      <c r="B6922" t="s">
        <v>1983</v>
      </c>
      <c r="C6922">
        <v>4.9000000000000002E-2</v>
      </c>
      <c r="D6922">
        <v>8.1579999999999995</v>
      </c>
      <c r="E6922">
        <v>6.5869999999999997</v>
      </c>
      <c r="F6922">
        <v>7.0410000000000004</v>
      </c>
      <c r="G6922">
        <v>5.79</v>
      </c>
      <c r="H6922">
        <v>101433.644</v>
      </c>
      <c r="I6922">
        <v>9.6000000000000002E-2</v>
      </c>
      <c r="J6922">
        <v>4.2000000000000003E-2</v>
      </c>
      <c r="K6922">
        <v>0</v>
      </c>
      <c r="L6922">
        <v>-5.4</v>
      </c>
      <c r="M6922">
        <v>97.022999999999996</v>
      </c>
    </row>
    <row r="6923" spans="1:13" x14ac:dyDescent="0.35">
      <c r="A6923">
        <v>6919</v>
      </c>
      <c r="B6923" t="s">
        <v>1982</v>
      </c>
      <c r="C6923">
        <v>18.704000000000001</v>
      </c>
      <c r="D6923">
        <v>8.3970000000000002</v>
      </c>
      <c r="E6923">
        <v>6.71</v>
      </c>
      <c r="F6923">
        <v>7.0149999999999997</v>
      </c>
      <c r="G6923">
        <v>5.6909999999999998</v>
      </c>
      <c r="H6923">
        <v>101456.046</v>
      </c>
      <c r="I6923">
        <v>7.8E-2</v>
      </c>
      <c r="J6923">
        <v>15.282999999999999</v>
      </c>
      <c r="K6923">
        <v>3.206</v>
      </c>
      <c r="L6923">
        <v>3.2440000000000002</v>
      </c>
      <c r="M6923">
        <v>109.09699999999999</v>
      </c>
    </row>
    <row r="6924" spans="1:13" x14ac:dyDescent="0.35">
      <c r="A6924">
        <v>6920</v>
      </c>
      <c r="B6924" t="s">
        <v>1981</v>
      </c>
      <c r="C6924">
        <v>80.557000000000002</v>
      </c>
      <c r="D6924">
        <v>9.6259999999999994</v>
      </c>
      <c r="E6924">
        <v>7.1</v>
      </c>
      <c r="F6924">
        <v>6.6959999999999997</v>
      </c>
      <c r="G6924">
        <v>5.96</v>
      </c>
      <c r="H6924">
        <v>101474.44</v>
      </c>
      <c r="I6924">
        <v>4.8000000000000001E-2</v>
      </c>
      <c r="J6924">
        <v>57.847999999999999</v>
      </c>
      <c r="K6924">
        <v>21.504000000000001</v>
      </c>
      <c r="L6924">
        <v>11.263999999999999</v>
      </c>
      <c r="M6924">
        <v>121.69199999999999</v>
      </c>
    </row>
    <row r="6925" spans="1:13" x14ac:dyDescent="0.35">
      <c r="A6925">
        <v>6921</v>
      </c>
      <c r="B6925" t="s">
        <v>1980</v>
      </c>
      <c r="C6925">
        <v>159.023</v>
      </c>
      <c r="D6925">
        <v>11.055999999999999</v>
      </c>
      <c r="E6925">
        <v>7.5279999999999996</v>
      </c>
      <c r="F6925">
        <v>6.7460000000000004</v>
      </c>
      <c r="G6925">
        <v>5.3470000000000004</v>
      </c>
      <c r="H6925">
        <v>101483.503</v>
      </c>
      <c r="I6925">
        <v>2.1999999999999999E-2</v>
      </c>
      <c r="J6925">
        <v>102.364</v>
      </c>
      <c r="K6925">
        <v>53.872999999999998</v>
      </c>
      <c r="L6925">
        <v>18.204000000000001</v>
      </c>
      <c r="M6925">
        <v>135.23500000000001</v>
      </c>
    </row>
    <row r="6926" spans="1:13" x14ac:dyDescent="0.35">
      <c r="A6926">
        <v>6922</v>
      </c>
      <c r="B6926" t="s">
        <v>1979</v>
      </c>
      <c r="C6926">
        <v>234.4</v>
      </c>
      <c r="D6926">
        <v>12.02</v>
      </c>
      <c r="E6926">
        <v>7.6280000000000001</v>
      </c>
      <c r="F6926">
        <v>6.9489999999999998</v>
      </c>
      <c r="G6926">
        <v>5.0970000000000004</v>
      </c>
      <c r="H6926">
        <v>101519.024</v>
      </c>
      <c r="I6926">
        <v>4.4999999999999998E-2</v>
      </c>
      <c r="J6926">
        <v>131.10499999999999</v>
      </c>
      <c r="K6926">
        <v>99.614000000000004</v>
      </c>
      <c r="L6926">
        <v>23.596</v>
      </c>
      <c r="M6926">
        <v>150.066</v>
      </c>
    </row>
    <row r="6927" spans="1:13" x14ac:dyDescent="0.35">
      <c r="A6927">
        <v>6923</v>
      </c>
      <c r="B6927" t="s">
        <v>1978</v>
      </c>
      <c r="C6927">
        <v>281.25799999999998</v>
      </c>
      <c r="D6927">
        <v>13.003</v>
      </c>
      <c r="E6927">
        <v>8.1319999999999997</v>
      </c>
      <c r="F6927">
        <v>6.8840000000000003</v>
      </c>
      <c r="G6927">
        <v>5.1840000000000002</v>
      </c>
      <c r="H6927">
        <v>101483.262</v>
      </c>
      <c r="I6927">
        <v>0.115</v>
      </c>
      <c r="J6927">
        <v>160.96899999999999</v>
      </c>
      <c r="K6927">
        <v>116.527</v>
      </c>
      <c r="L6927">
        <v>26.908999999999999</v>
      </c>
      <c r="M6927">
        <v>166.06299999999999</v>
      </c>
    </row>
    <row r="6928" spans="1:13" x14ac:dyDescent="0.35">
      <c r="A6928">
        <v>6924</v>
      </c>
      <c r="B6928" t="s">
        <v>1977</v>
      </c>
      <c r="C6928">
        <v>292.37</v>
      </c>
      <c r="D6928">
        <v>13.488</v>
      </c>
      <c r="E6928">
        <v>8.2200000000000006</v>
      </c>
      <c r="F6928">
        <v>6.5430000000000001</v>
      </c>
      <c r="G6928">
        <v>5.4829999999999997</v>
      </c>
      <c r="H6928">
        <v>101447.539</v>
      </c>
      <c r="I6928">
        <v>3.6999999999999998E-2</v>
      </c>
      <c r="J6928">
        <v>157.001</v>
      </c>
      <c r="K6928">
        <v>131.404</v>
      </c>
      <c r="L6928">
        <v>27.766999999999999</v>
      </c>
      <c r="M6928">
        <v>182.81200000000001</v>
      </c>
    </row>
    <row r="6929" spans="1:13" x14ac:dyDescent="0.35">
      <c r="A6929">
        <v>6925</v>
      </c>
      <c r="B6929" t="s">
        <v>1976</v>
      </c>
      <c r="C6929">
        <v>266.37099999999998</v>
      </c>
      <c r="D6929">
        <v>13.728</v>
      </c>
      <c r="E6929">
        <v>8.7270000000000003</v>
      </c>
      <c r="F6929">
        <v>6.5030000000000001</v>
      </c>
      <c r="G6929">
        <v>5.2809999999999997</v>
      </c>
      <c r="H6929">
        <v>101432.41499999999</v>
      </c>
      <c r="I6929">
        <v>7.1999999999999995E-2</v>
      </c>
      <c r="J6929">
        <v>143.048</v>
      </c>
      <c r="K6929">
        <v>119.574</v>
      </c>
      <c r="L6929">
        <v>26.050999999999998</v>
      </c>
      <c r="M6929">
        <v>199.24600000000001</v>
      </c>
    </row>
    <row r="6930" spans="1:13" x14ac:dyDescent="0.35">
      <c r="A6930">
        <v>6926</v>
      </c>
      <c r="B6930" t="s">
        <v>1975</v>
      </c>
      <c r="C6930">
        <v>220.785</v>
      </c>
      <c r="D6930">
        <v>13.637</v>
      </c>
      <c r="E6930">
        <v>8.9979999999999993</v>
      </c>
      <c r="F6930">
        <v>6.6529999999999996</v>
      </c>
      <c r="G6930">
        <v>4.91</v>
      </c>
      <c r="H6930">
        <v>101419.94</v>
      </c>
      <c r="I6930">
        <v>0.11600000000000001</v>
      </c>
      <c r="J6930">
        <v>114.76300000000001</v>
      </c>
      <c r="K6930">
        <v>103.169</v>
      </c>
      <c r="L6930">
        <v>21.966000000000001</v>
      </c>
      <c r="M6930">
        <v>214.935</v>
      </c>
    </row>
    <row r="6931" spans="1:13" x14ac:dyDescent="0.35">
      <c r="A6931">
        <v>6927</v>
      </c>
      <c r="B6931" t="s">
        <v>1974</v>
      </c>
      <c r="C6931">
        <v>136.43799999999999</v>
      </c>
      <c r="D6931">
        <v>13.238</v>
      </c>
      <c r="E6931">
        <v>9.16</v>
      </c>
      <c r="F6931">
        <v>6.766</v>
      </c>
      <c r="G6931">
        <v>5.4329999999999998</v>
      </c>
      <c r="H6931">
        <v>101407.37699999999</v>
      </c>
      <c r="I6931">
        <v>7.5999999999999998E-2</v>
      </c>
      <c r="J6931">
        <v>82.046999999999997</v>
      </c>
      <c r="K6931">
        <v>52.09</v>
      </c>
      <c r="L6931">
        <v>16.001000000000001</v>
      </c>
      <c r="M6931">
        <v>229.262</v>
      </c>
    </row>
    <row r="6932" spans="1:13" x14ac:dyDescent="0.35">
      <c r="A6932">
        <v>6928</v>
      </c>
      <c r="B6932" t="s">
        <v>1973</v>
      </c>
      <c r="C6932">
        <v>64.900000000000006</v>
      </c>
      <c r="D6932">
        <v>12.477</v>
      </c>
      <c r="E6932">
        <v>9.2840000000000007</v>
      </c>
      <c r="F6932">
        <v>6.8209999999999997</v>
      </c>
      <c r="G6932">
        <v>5.6479999999999997</v>
      </c>
      <c r="H6932">
        <v>101407.269</v>
      </c>
      <c r="I6932">
        <v>9.7000000000000003E-2</v>
      </c>
      <c r="J6932">
        <v>49.014000000000003</v>
      </c>
      <c r="K6932">
        <v>14.805</v>
      </c>
      <c r="L6932">
        <v>8.6280000000000001</v>
      </c>
      <c r="M6932">
        <v>242.447</v>
      </c>
    </row>
    <row r="6933" spans="1:13" x14ac:dyDescent="0.35">
      <c r="A6933">
        <v>6929</v>
      </c>
      <c r="B6933" t="s">
        <v>1972</v>
      </c>
      <c r="C6933">
        <v>9.3179999999999996</v>
      </c>
      <c r="D6933">
        <v>11.393000000000001</v>
      </c>
      <c r="E6933">
        <v>9.3049999999999997</v>
      </c>
      <c r="F6933">
        <v>6.9020000000000001</v>
      </c>
      <c r="G6933">
        <v>5.4109999999999996</v>
      </c>
      <c r="H6933">
        <v>101424.102</v>
      </c>
      <c r="I6933">
        <v>0.19600000000000001</v>
      </c>
      <c r="J6933">
        <v>7.7119999999999997</v>
      </c>
      <c r="K6933">
        <v>1.425</v>
      </c>
      <c r="L6933">
        <v>0.33700000000000002</v>
      </c>
      <c r="M6933">
        <v>254.79400000000001</v>
      </c>
    </row>
    <row r="6934" spans="1:13" x14ac:dyDescent="0.35">
      <c r="A6934">
        <v>6930</v>
      </c>
      <c r="B6934" t="s">
        <v>1971</v>
      </c>
      <c r="C6934">
        <v>0</v>
      </c>
      <c r="D6934">
        <v>10.686999999999999</v>
      </c>
      <c r="E6934">
        <v>9.3460000000000001</v>
      </c>
      <c r="F6934">
        <v>6.8079999999999998</v>
      </c>
      <c r="G6934">
        <v>4.8849999999999998</v>
      </c>
      <c r="H6934">
        <v>101448.08199999999</v>
      </c>
      <c r="I6934">
        <v>0.13</v>
      </c>
      <c r="J6934">
        <v>0</v>
      </c>
      <c r="K6934">
        <v>0</v>
      </c>
      <c r="L6934">
        <v>-8.4489999999999998</v>
      </c>
      <c r="M6934">
        <v>266.78500000000003</v>
      </c>
    </row>
    <row r="6935" spans="1:13" x14ac:dyDescent="0.35">
      <c r="A6935">
        <v>6931</v>
      </c>
      <c r="B6935" t="s">
        <v>1970</v>
      </c>
      <c r="C6935">
        <v>0</v>
      </c>
      <c r="D6935">
        <v>10.005000000000001</v>
      </c>
      <c r="E6935">
        <v>8.7620000000000005</v>
      </c>
      <c r="F6935">
        <v>6.8369999999999997</v>
      </c>
      <c r="G6935">
        <v>4.7460000000000004</v>
      </c>
      <c r="H6935">
        <v>101465.868</v>
      </c>
      <c r="I6935">
        <v>5.0999999999999997E-2</v>
      </c>
      <c r="J6935">
        <v>0</v>
      </c>
      <c r="K6935">
        <v>0</v>
      </c>
      <c r="L6935">
        <v>-17.335999999999999</v>
      </c>
      <c r="M6935">
        <v>278.97899999999998</v>
      </c>
    </row>
    <row r="6936" spans="1:13" x14ac:dyDescent="0.35">
      <c r="A6936">
        <v>6932</v>
      </c>
      <c r="B6936" t="s">
        <v>1969</v>
      </c>
      <c r="C6936">
        <v>0</v>
      </c>
      <c r="D6936">
        <v>9.3930000000000007</v>
      </c>
      <c r="E6936">
        <v>8.2840000000000007</v>
      </c>
      <c r="F6936">
        <v>6.74</v>
      </c>
      <c r="G6936">
        <v>5.1920000000000002</v>
      </c>
      <c r="H6936">
        <v>101481.587</v>
      </c>
      <c r="I6936">
        <v>0.12</v>
      </c>
      <c r="J6936">
        <v>0</v>
      </c>
      <c r="K6936">
        <v>0</v>
      </c>
      <c r="L6936">
        <v>-25.914000000000001</v>
      </c>
      <c r="M6936">
        <v>292.017</v>
      </c>
    </row>
    <row r="6937" spans="1:13" x14ac:dyDescent="0.35">
      <c r="A6937">
        <v>6933</v>
      </c>
      <c r="B6937" t="s">
        <v>1968</v>
      </c>
      <c r="C6937">
        <v>0</v>
      </c>
      <c r="D6937">
        <v>9.07</v>
      </c>
      <c r="E6937">
        <v>7.8470000000000004</v>
      </c>
      <c r="F6937">
        <v>6.7519999999999998</v>
      </c>
      <c r="G6937">
        <v>5.0540000000000003</v>
      </c>
      <c r="H6937">
        <v>101495.38099999999</v>
      </c>
      <c r="I6937">
        <v>0.104</v>
      </c>
      <c r="J6937">
        <v>0</v>
      </c>
      <c r="K6937">
        <v>0</v>
      </c>
      <c r="L6937">
        <v>-33.68</v>
      </c>
      <c r="M6937">
        <v>306.60700000000003</v>
      </c>
    </row>
    <row r="6938" spans="1:13" x14ac:dyDescent="0.35">
      <c r="A6938">
        <v>6934</v>
      </c>
      <c r="B6938" t="s">
        <v>1967</v>
      </c>
      <c r="C6938">
        <v>0</v>
      </c>
      <c r="D6938">
        <v>8.86</v>
      </c>
      <c r="E6938">
        <v>7.351</v>
      </c>
      <c r="F6938">
        <v>7.0940000000000003</v>
      </c>
      <c r="G6938">
        <v>4.9340000000000002</v>
      </c>
      <c r="H6938">
        <v>101509.084</v>
      </c>
      <c r="I6938">
        <v>0.254</v>
      </c>
      <c r="J6938">
        <v>0</v>
      </c>
      <c r="K6938">
        <v>0</v>
      </c>
      <c r="L6938">
        <v>-39.984999999999999</v>
      </c>
      <c r="M6938">
        <v>323.42099999999999</v>
      </c>
    </row>
    <row r="6939" spans="1:13" x14ac:dyDescent="0.35">
      <c r="A6939">
        <v>6935</v>
      </c>
      <c r="B6939" t="s">
        <v>1966</v>
      </c>
      <c r="C6939">
        <v>0</v>
      </c>
      <c r="D6939">
        <v>8.6910000000000007</v>
      </c>
      <c r="E6939">
        <v>6.8810000000000002</v>
      </c>
      <c r="F6939">
        <v>7.2910000000000004</v>
      </c>
      <c r="G6939">
        <v>5.0090000000000003</v>
      </c>
      <c r="H6939">
        <v>101511.21</v>
      </c>
      <c r="I6939">
        <v>0.114</v>
      </c>
      <c r="J6939">
        <v>0</v>
      </c>
      <c r="K6939">
        <v>0</v>
      </c>
      <c r="L6939">
        <v>-44.040999999999997</v>
      </c>
      <c r="M6939">
        <v>342.666</v>
      </c>
    </row>
    <row r="6940" spans="1:13" x14ac:dyDescent="0.35">
      <c r="A6940">
        <v>6936</v>
      </c>
      <c r="B6940" t="s">
        <v>1965</v>
      </c>
      <c r="C6940">
        <v>0</v>
      </c>
      <c r="D6940">
        <v>8.6170000000000009</v>
      </c>
      <c r="E6940">
        <v>6.423</v>
      </c>
      <c r="F6940">
        <v>7.1719999999999997</v>
      </c>
      <c r="G6940">
        <v>5.0229999999999997</v>
      </c>
      <c r="H6940">
        <v>101511.33500000001</v>
      </c>
      <c r="I6940">
        <v>1.9E-2</v>
      </c>
      <c r="J6940">
        <v>0</v>
      </c>
      <c r="K6940">
        <v>0</v>
      </c>
      <c r="L6940">
        <v>-45.133000000000003</v>
      </c>
      <c r="M6940">
        <v>30.795999999999999</v>
      </c>
    </row>
    <row r="6941" spans="1:13" x14ac:dyDescent="0.35">
      <c r="A6941">
        <v>6937</v>
      </c>
      <c r="B6941" t="s">
        <v>1964</v>
      </c>
      <c r="C6941">
        <v>0</v>
      </c>
      <c r="D6941">
        <v>8.3390000000000004</v>
      </c>
      <c r="E6941">
        <v>6.3630000000000004</v>
      </c>
      <c r="F6941">
        <v>7.4130000000000003</v>
      </c>
      <c r="G6941">
        <v>4.7859999999999996</v>
      </c>
      <c r="H6941">
        <v>101510.018</v>
      </c>
      <c r="I6941">
        <v>2.1000000000000001E-2</v>
      </c>
      <c r="J6941">
        <v>0</v>
      </c>
      <c r="K6941">
        <v>0</v>
      </c>
      <c r="L6941">
        <v>-43.031999999999996</v>
      </c>
      <c r="M6941">
        <v>23.954000000000001</v>
      </c>
    </row>
    <row r="6942" spans="1:13" x14ac:dyDescent="0.35">
      <c r="A6942">
        <v>6938</v>
      </c>
      <c r="B6942" t="s">
        <v>1963</v>
      </c>
      <c r="C6942">
        <v>0</v>
      </c>
      <c r="D6942">
        <v>8.3539999999999992</v>
      </c>
      <c r="E6942">
        <v>6.3179999999999996</v>
      </c>
      <c r="F6942">
        <v>7.2590000000000003</v>
      </c>
      <c r="G6942">
        <v>5.3170000000000002</v>
      </c>
      <c r="H6942">
        <v>101493.861</v>
      </c>
      <c r="I6942">
        <v>2.1000000000000001E-2</v>
      </c>
      <c r="J6942">
        <v>0</v>
      </c>
      <c r="K6942">
        <v>0</v>
      </c>
      <c r="L6942">
        <v>-38.17</v>
      </c>
      <c r="M6942">
        <v>42.448</v>
      </c>
    </row>
    <row r="6943" spans="1:13" x14ac:dyDescent="0.35">
      <c r="A6943">
        <v>6939</v>
      </c>
      <c r="B6943" t="s">
        <v>1962</v>
      </c>
      <c r="C6943">
        <v>0</v>
      </c>
      <c r="D6943">
        <v>8.3870000000000005</v>
      </c>
      <c r="E6943">
        <v>6.3159999999999998</v>
      </c>
      <c r="F6943">
        <v>6.8739999999999997</v>
      </c>
      <c r="G6943">
        <v>5.0990000000000002</v>
      </c>
      <c r="H6943">
        <v>101482.46400000001</v>
      </c>
      <c r="I6943">
        <v>3.3000000000000002E-2</v>
      </c>
      <c r="J6943">
        <v>0</v>
      </c>
      <c r="K6943">
        <v>0</v>
      </c>
      <c r="L6943">
        <v>-31.321000000000002</v>
      </c>
      <c r="M6943">
        <v>58.493000000000002</v>
      </c>
    </row>
    <row r="6944" spans="1:13" x14ac:dyDescent="0.35">
      <c r="A6944">
        <v>6940</v>
      </c>
      <c r="B6944" t="s">
        <v>1961</v>
      </c>
      <c r="C6944">
        <v>0</v>
      </c>
      <c r="D6944">
        <v>8.2409999999999997</v>
      </c>
      <c r="E6944">
        <v>6.0449999999999999</v>
      </c>
      <c r="F6944">
        <v>7.3949999999999996</v>
      </c>
      <c r="G6944">
        <v>4.7969999999999997</v>
      </c>
      <c r="H6944">
        <v>101468.988</v>
      </c>
      <c r="I6944">
        <v>3.5999999999999997E-2</v>
      </c>
      <c r="J6944">
        <v>0</v>
      </c>
      <c r="K6944">
        <v>0</v>
      </c>
      <c r="L6944">
        <v>-23.244</v>
      </c>
      <c r="M6944">
        <v>72.510999999999996</v>
      </c>
    </row>
    <row r="6945" spans="1:13" x14ac:dyDescent="0.35">
      <c r="A6945">
        <v>6941</v>
      </c>
      <c r="B6945" t="s">
        <v>1960</v>
      </c>
      <c r="C6945">
        <v>0</v>
      </c>
      <c r="D6945">
        <v>8.3409999999999993</v>
      </c>
      <c r="E6945">
        <v>6.117</v>
      </c>
      <c r="F6945">
        <v>7.2359999999999998</v>
      </c>
      <c r="G6945">
        <v>4.9740000000000002</v>
      </c>
      <c r="H6945">
        <v>101486.53200000001</v>
      </c>
      <c r="I6945">
        <v>1.6E-2</v>
      </c>
      <c r="J6945">
        <v>0</v>
      </c>
      <c r="K6945">
        <v>0</v>
      </c>
      <c r="L6945">
        <v>-14.606999999999999</v>
      </c>
      <c r="M6945">
        <v>85.114999999999995</v>
      </c>
    </row>
    <row r="6946" spans="1:13" x14ac:dyDescent="0.35">
      <c r="A6946">
        <v>6942</v>
      </c>
      <c r="B6946" t="s">
        <v>1959</v>
      </c>
      <c r="C6946">
        <v>3.5000000000000003E-2</v>
      </c>
      <c r="D6946">
        <v>8.1959999999999997</v>
      </c>
      <c r="E6946">
        <v>6.0780000000000003</v>
      </c>
      <c r="F6946">
        <v>7.31</v>
      </c>
      <c r="G6946">
        <v>5.2519999999999998</v>
      </c>
      <c r="H6946">
        <v>101498.565</v>
      </c>
      <c r="I6946">
        <v>2.1999999999999999E-2</v>
      </c>
      <c r="J6946">
        <v>2.7E-2</v>
      </c>
      <c r="K6946">
        <v>0</v>
      </c>
      <c r="L6946">
        <v>-5.641</v>
      </c>
      <c r="M6946">
        <v>97.319000000000003</v>
      </c>
    </row>
    <row r="6947" spans="1:13" x14ac:dyDescent="0.35">
      <c r="A6947">
        <v>6943</v>
      </c>
      <c r="B6947" t="s">
        <v>1958</v>
      </c>
      <c r="C6947">
        <v>18.210999999999999</v>
      </c>
      <c r="D6947">
        <v>8.6159999999999997</v>
      </c>
      <c r="E6947">
        <v>6.4820000000000002</v>
      </c>
      <c r="F6947">
        <v>7.609</v>
      </c>
      <c r="G6947">
        <v>5.1820000000000004</v>
      </c>
      <c r="H6947">
        <v>101540.30899999999</v>
      </c>
      <c r="I6947">
        <v>1.0999999999999999E-2</v>
      </c>
      <c r="J6947">
        <v>16.443000000000001</v>
      </c>
      <c r="K6947">
        <v>1.7689999999999999</v>
      </c>
      <c r="L6947">
        <v>2.9689999999999999</v>
      </c>
      <c r="M6947">
        <v>109.354</v>
      </c>
    </row>
    <row r="6948" spans="1:13" x14ac:dyDescent="0.35">
      <c r="A6948">
        <v>6944</v>
      </c>
      <c r="B6948" t="s">
        <v>1957</v>
      </c>
      <c r="C6948">
        <v>80.628</v>
      </c>
      <c r="D6948">
        <v>9.4870000000000001</v>
      </c>
      <c r="E6948">
        <v>6.6509999999999998</v>
      </c>
      <c r="F6948">
        <v>7.7140000000000004</v>
      </c>
      <c r="G6948">
        <v>4.9240000000000004</v>
      </c>
      <c r="H6948">
        <v>101560.40700000001</v>
      </c>
      <c r="I6948">
        <v>8.5000000000000006E-2</v>
      </c>
      <c r="J6948">
        <v>57.692</v>
      </c>
      <c r="K6948">
        <v>22.084</v>
      </c>
      <c r="L6948">
        <v>10.989000000000001</v>
      </c>
      <c r="M6948">
        <v>121.958</v>
      </c>
    </row>
    <row r="6949" spans="1:13" x14ac:dyDescent="0.35">
      <c r="A6949">
        <v>6945</v>
      </c>
      <c r="B6949" t="s">
        <v>1956</v>
      </c>
      <c r="C6949">
        <v>166.56800000000001</v>
      </c>
      <c r="D6949">
        <v>10.589</v>
      </c>
      <c r="E6949">
        <v>7.0579999999999998</v>
      </c>
      <c r="F6949">
        <v>8.0670000000000002</v>
      </c>
      <c r="G6949">
        <v>5.1109999999999998</v>
      </c>
      <c r="H6949">
        <v>101575.486</v>
      </c>
      <c r="I6949">
        <v>2.1000000000000001E-2</v>
      </c>
      <c r="J6949">
        <v>98.896000000000001</v>
      </c>
      <c r="K6949">
        <v>66.241</v>
      </c>
      <c r="L6949">
        <v>17.891999999999999</v>
      </c>
      <c r="M6949">
        <v>135.44999999999999</v>
      </c>
    </row>
    <row r="6950" spans="1:13" x14ac:dyDescent="0.35">
      <c r="A6950">
        <v>6946</v>
      </c>
      <c r="B6950" t="s">
        <v>1955</v>
      </c>
      <c r="C6950">
        <v>231.762</v>
      </c>
      <c r="D6950">
        <v>11.726000000000001</v>
      </c>
      <c r="E6950">
        <v>7.524</v>
      </c>
      <c r="F6950">
        <v>8.0839999999999996</v>
      </c>
      <c r="G6950">
        <v>4.7960000000000003</v>
      </c>
      <c r="H6950">
        <v>101574.398</v>
      </c>
      <c r="I6950">
        <v>1.0999999999999999E-2</v>
      </c>
      <c r="J6950">
        <v>126.114</v>
      </c>
      <c r="K6950">
        <v>103.471</v>
      </c>
      <c r="L6950">
        <v>23.26</v>
      </c>
      <c r="M6950">
        <v>150.24299999999999</v>
      </c>
    </row>
    <row r="6951" spans="1:13" x14ac:dyDescent="0.35">
      <c r="A6951">
        <v>6947</v>
      </c>
      <c r="B6951" t="s">
        <v>1954</v>
      </c>
      <c r="C6951">
        <v>279.41899999999998</v>
      </c>
      <c r="D6951">
        <v>12.439</v>
      </c>
      <c r="E6951">
        <v>7.931</v>
      </c>
      <c r="F6951">
        <v>7.6920000000000002</v>
      </c>
      <c r="G6951">
        <v>5.1029999999999998</v>
      </c>
      <c r="H6951">
        <v>101566.31600000001</v>
      </c>
      <c r="I6951">
        <v>4.0000000000000001E-3</v>
      </c>
      <c r="J6951">
        <v>140.15</v>
      </c>
      <c r="K6951">
        <v>137.148</v>
      </c>
      <c r="L6951">
        <v>26.550999999999998</v>
      </c>
      <c r="M6951">
        <v>166.18100000000001</v>
      </c>
    </row>
    <row r="6952" spans="1:13" x14ac:dyDescent="0.35">
      <c r="A6952">
        <v>6948</v>
      </c>
      <c r="B6952" t="s">
        <v>1953</v>
      </c>
      <c r="C6952">
        <v>294.70400000000001</v>
      </c>
      <c r="D6952">
        <v>13.08</v>
      </c>
      <c r="E6952">
        <v>8.3230000000000004</v>
      </c>
      <c r="F6952">
        <v>7.7110000000000003</v>
      </c>
      <c r="G6952">
        <v>4.67</v>
      </c>
      <c r="H6952">
        <v>101541.183</v>
      </c>
      <c r="I6952">
        <v>1.4999999999999999E-2</v>
      </c>
      <c r="J6952">
        <v>137.827</v>
      </c>
      <c r="K6952">
        <v>154.67599999999999</v>
      </c>
      <c r="L6952">
        <v>27.391999999999999</v>
      </c>
      <c r="M6952">
        <v>182.78899999999999</v>
      </c>
    </row>
    <row r="6953" spans="1:13" x14ac:dyDescent="0.35">
      <c r="A6953">
        <v>6949</v>
      </c>
      <c r="B6953" t="s">
        <v>1952</v>
      </c>
      <c r="C6953">
        <v>286.916</v>
      </c>
      <c r="D6953">
        <v>13.382999999999999</v>
      </c>
      <c r="E6953">
        <v>8.5860000000000003</v>
      </c>
      <c r="F6953">
        <v>7.6929999999999996</v>
      </c>
      <c r="G6953">
        <v>5.0410000000000004</v>
      </c>
      <c r="H6953">
        <v>101521.228</v>
      </c>
      <c r="I6953">
        <v>0.09</v>
      </c>
      <c r="J6953">
        <v>134.06700000000001</v>
      </c>
      <c r="K6953">
        <v>151.04599999999999</v>
      </c>
      <c r="L6953">
        <v>25.673999999999999</v>
      </c>
      <c r="M6953">
        <v>199.24700000000001</v>
      </c>
    </row>
    <row r="6954" spans="1:13" x14ac:dyDescent="0.35">
      <c r="A6954">
        <v>6950</v>
      </c>
      <c r="B6954" t="s">
        <v>1951</v>
      </c>
      <c r="C6954">
        <v>223.446</v>
      </c>
      <c r="D6954">
        <v>13.348000000000001</v>
      </c>
      <c r="E6954">
        <v>8.7029999999999994</v>
      </c>
      <c r="F6954">
        <v>7.9320000000000004</v>
      </c>
      <c r="G6954">
        <v>5.3650000000000002</v>
      </c>
      <c r="H6954">
        <v>101498.01300000001</v>
      </c>
      <c r="I6954">
        <v>1.4999999999999999E-2</v>
      </c>
      <c r="J6954">
        <v>113.175</v>
      </c>
      <c r="K6954">
        <v>108.646</v>
      </c>
      <c r="L6954">
        <v>21.614000000000001</v>
      </c>
      <c r="M6954">
        <v>214.81299999999999</v>
      </c>
    </row>
    <row r="6955" spans="1:13" x14ac:dyDescent="0.35">
      <c r="A6955">
        <v>6951</v>
      </c>
      <c r="B6955" t="s">
        <v>1950</v>
      </c>
      <c r="C6955">
        <v>147.709</v>
      </c>
      <c r="D6955">
        <v>13.068</v>
      </c>
      <c r="E6955">
        <v>8.7430000000000003</v>
      </c>
      <c r="F6955">
        <v>7.9109999999999996</v>
      </c>
      <c r="G6955">
        <v>5.2229999999999999</v>
      </c>
      <c r="H6955">
        <v>101481.798</v>
      </c>
      <c r="I6955">
        <v>3.2000000000000001E-2</v>
      </c>
      <c r="J6955">
        <v>88.287000000000006</v>
      </c>
      <c r="K6955">
        <v>59.151000000000003</v>
      </c>
      <c r="L6955">
        <v>15.648999999999999</v>
      </c>
      <c r="M6955">
        <v>229.13800000000001</v>
      </c>
    </row>
    <row r="6956" spans="1:13" x14ac:dyDescent="0.35">
      <c r="A6956">
        <v>6952</v>
      </c>
      <c r="B6956" t="s">
        <v>1949</v>
      </c>
      <c r="C6956">
        <v>69.102000000000004</v>
      </c>
      <c r="D6956">
        <v>12.279</v>
      </c>
      <c r="E6956">
        <v>8.6739999999999995</v>
      </c>
      <c r="F6956">
        <v>7.8029999999999999</v>
      </c>
      <c r="G6956">
        <v>4.8620000000000001</v>
      </c>
      <c r="H6956">
        <v>101472.03</v>
      </c>
      <c r="I6956">
        <v>2.1000000000000001E-2</v>
      </c>
      <c r="J6956">
        <v>46.783000000000001</v>
      </c>
      <c r="K6956">
        <v>22.245999999999999</v>
      </c>
      <c r="L6956">
        <v>8.2880000000000003</v>
      </c>
      <c r="M6956">
        <v>242.29499999999999</v>
      </c>
    </row>
    <row r="6957" spans="1:13" x14ac:dyDescent="0.35">
      <c r="A6957">
        <v>6953</v>
      </c>
      <c r="B6957" t="s">
        <v>1948</v>
      </c>
      <c r="C6957">
        <v>8.2810000000000006</v>
      </c>
      <c r="D6957">
        <v>10.858000000000001</v>
      </c>
      <c r="E6957">
        <v>8.4670000000000005</v>
      </c>
      <c r="F6957">
        <v>8.0050000000000008</v>
      </c>
      <c r="G6957">
        <v>4.8529999999999998</v>
      </c>
      <c r="H6957">
        <v>101483.417</v>
      </c>
      <c r="I6957">
        <v>0.109</v>
      </c>
      <c r="J6957">
        <v>7.0640000000000001</v>
      </c>
      <c r="K6957">
        <v>1.1220000000000001</v>
      </c>
      <c r="L6957">
        <v>7.0000000000000001E-3</v>
      </c>
      <c r="M6957">
        <v>254.625</v>
      </c>
    </row>
    <row r="6958" spans="1:13" x14ac:dyDescent="0.35">
      <c r="A6958">
        <v>6954</v>
      </c>
      <c r="B6958" t="s">
        <v>1947</v>
      </c>
      <c r="C6958">
        <v>0</v>
      </c>
      <c r="D6958">
        <v>9.8970000000000002</v>
      </c>
      <c r="E6958">
        <v>8.3040000000000003</v>
      </c>
      <c r="F6958">
        <v>8.0809999999999995</v>
      </c>
      <c r="G6958">
        <v>4.8929999999999998</v>
      </c>
      <c r="H6958">
        <v>101501.17600000001</v>
      </c>
      <c r="I6958">
        <v>7.9000000000000001E-2</v>
      </c>
      <c r="J6958">
        <v>0</v>
      </c>
      <c r="K6958">
        <v>0</v>
      </c>
      <c r="L6958">
        <v>-8.7750000000000004</v>
      </c>
      <c r="M6958">
        <v>266.60399999999998</v>
      </c>
    </row>
    <row r="6959" spans="1:13" x14ac:dyDescent="0.35">
      <c r="A6959">
        <v>6955</v>
      </c>
      <c r="B6959" t="s">
        <v>1946</v>
      </c>
      <c r="C6959">
        <v>0</v>
      </c>
      <c r="D6959">
        <v>9.5269999999999992</v>
      </c>
      <c r="E6959">
        <v>8.0239999999999991</v>
      </c>
      <c r="F6959">
        <v>8.3949999999999996</v>
      </c>
      <c r="G6959">
        <v>4.7949999999999999</v>
      </c>
      <c r="H6959">
        <v>101506.51300000001</v>
      </c>
      <c r="I6959">
        <v>0.11799999999999999</v>
      </c>
      <c r="J6959">
        <v>0</v>
      </c>
      <c r="K6959">
        <v>0</v>
      </c>
      <c r="L6959">
        <v>-17.664000000000001</v>
      </c>
      <c r="M6959">
        <v>278.79500000000002</v>
      </c>
    </row>
    <row r="6960" spans="1:13" x14ac:dyDescent="0.35">
      <c r="A6960">
        <v>6956</v>
      </c>
      <c r="B6960" t="s">
        <v>1945</v>
      </c>
      <c r="C6960">
        <v>0</v>
      </c>
      <c r="D6960">
        <v>9.3970000000000002</v>
      </c>
      <c r="E6960">
        <v>7.7629999999999999</v>
      </c>
      <c r="F6960">
        <v>8.391</v>
      </c>
      <c r="G6960">
        <v>4.8970000000000002</v>
      </c>
      <c r="H6960">
        <v>101506.201</v>
      </c>
      <c r="I6960">
        <v>0.08</v>
      </c>
      <c r="J6960">
        <v>0</v>
      </c>
      <c r="K6960">
        <v>0</v>
      </c>
      <c r="L6960">
        <v>-26.248000000000001</v>
      </c>
      <c r="M6960">
        <v>291.83699999999999</v>
      </c>
    </row>
    <row r="6961" spans="1:13" x14ac:dyDescent="0.35">
      <c r="A6961">
        <v>6957</v>
      </c>
      <c r="B6961" t="s">
        <v>1944</v>
      </c>
      <c r="C6961">
        <v>0</v>
      </c>
      <c r="D6961">
        <v>9.2189999999999994</v>
      </c>
      <c r="E6961">
        <v>7.5140000000000002</v>
      </c>
      <c r="F6961">
        <v>8.5169999999999995</v>
      </c>
      <c r="G6961">
        <v>5.1159999999999997</v>
      </c>
      <c r="H6961">
        <v>101512.092</v>
      </c>
      <c r="I6961">
        <v>8.3000000000000004E-2</v>
      </c>
      <c r="J6961">
        <v>0</v>
      </c>
      <c r="K6961">
        <v>0</v>
      </c>
      <c r="L6961">
        <v>-34.027000000000001</v>
      </c>
      <c r="M6961">
        <v>306.45</v>
      </c>
    </row>
    <row r="6962" spans="1:13" x14ac:dyDescent="0.35">
      <c r="A6962">
        <v>6958</v>
      </c>
      <c r="B6962" t="s">
        <v>1943</v>
      </c>
      <c r="C6962">
        <v>0</v>
      </c>
      <c r="D6962">
        <v>9.0299999999999994</v>
      </c>
      <c r="E6962">
        <v>7.351</v>
      </c>
      <c r="F6962">
        <v>8.3529999999999998</v>
      </c>
      <c r="G6962">
        <v>4.8140000000000001</v>
      </c>
      <c r="H6962">
        <v>101505.39200000001</v>
      </c>
      <c r="I6962">
        <v>8.4000000000000005E-2</v>
      </c>
      <c r="J6962">
        <v>0</v>
      </c>
      <c r="K6962">
        <v>0</v>
      </c>
      <c r="L6962">
        <v>-40.347000000000001</v>
      </c>
      <c r="M6962">
        <v>323.31299999999999</v>
      </c>
    </row>
    <row r="6963" spans="1:13" x14ac:dyDescent="0.35">
      <c r="A6963">
        <v>6959</v>
      </c>
      <c r="B6963" t="s">
        <v>1942</v>
      </c>
      <c r="C6963">
        <v>0</v>
      </c>
      <c r="D6963">
        <v>8.7789999999999999</v>
      </c>
      <c r="E6963">
        <v>7.0389999999999997</v>
      </c>
      <c r="F6963">
        <v>8.468</v>
      </c>
      <c r="G6963">
        <v>4.9379999999999997</v>
      </c>
      <c r="H6963">
        <v>101491.50900000001</v>
      </c>
      <c r="I6963">
        <v>9.7000000000000003E-2</v>
      </c>
      <c r="J6963">
        <v>0</v>
      </c>
      <c r="K6963">
        <v>0</v>
      </c>
      <c r="L6963">
        <v>-44.411999999999999</v>
      </c>
      <c r="M6963">
        <v>342.64699999999999</v>
      </c>
    </row>
    <row r="6964" spans="1:13" x14ac:dyDescent="0.35">
      <c r="A6964">
        <v>6960</v>
      </c>
      <c r="B6964" t="s">
        <v>1941</v>
      </c>
      <c r="C6964">
        <v>0</v>
      </c>
      <c r="D6964">
        <v>8.6050000000000004</v>
      </c>
      <c r="E6964">
        <v>6.7210000000000001</v>
      </c>
      <c r="F6964">
        <v>8.0399999999999991</v>
      </c>
      <c r="G6964">
        <v>4.4420000000000002</v>
      </c>
      <c r="H6964">
        <v>101496.285</v>
      </c>
      <c r="I6964">
        <v>6.0999999999999999E-2</v>
      </c>
      <c r="J6964">
        <v>0</v>
      </c>
      <c r="K6964">
        <v>0</v>
      </c>
      <c r="L6964">
        <v>-45.497999999999998</v>
      </c>
      <c r="M6964">
        <v>22.855</v>
      </c>
    </row>
    <row r="6965" spans="1:13" x14ac:dyDescent="0.35">
      <c r="A6965">
        <v>6961</v>
      </c>
      <c r="B6965" t="s">
        <v>1940</v>
      </c>
      <c r="C6965">
        <v>0</v>
      </c>
      <c r="D6965">
        <v>8.4139999999999997</v>
      </c>
      <c r="E6965">
        <v>6.5869999999999997</v>
      </c>
      <c r="F6965">
        <v>8.1319999999999997</v>
      </c>
      <c r="G6965">
        <v>4.8520000000000003</v>
      </c>
      <c r="H6965">
        <v>101493.736</v>
      </c>
      <c r="I6965">
        <v>2.1000000000000001E-2</v>
      </c>
      <c r="J6965">
        <v>0</v>
      </c>
      <c r="K6965">
        <v>0</v>
      </c>
      <c r="L6965">
        <v>-43.375999999999998</v>
      </c>
      <c r="M6965">
        <v>24.146999999999998</v>
      </c>
    </row>
    <row r="6966" spans="1:13" x14ac:dyDescent="0.35">
      <c r="A6966">
        <v>6962</v>
      </c>
      <c r="B6966" t="s">
        <v>1939</v>
      </c>
      <c r="C6966">
        <v>0</v>
      </c>
      <c r="D6966">
        <v>8.2889999999999997</v>
      </c>
      <c r="E6966">
        <v>6.4690000000000003</v>
      </c>
      <c r="F6966">
        <v>8.0860000000000003</v>
      </c>
      <c r="G6966">
        <v>4.8250000000000002</v>
      </c>
      <c r="H6966">
        <v>101477.89200000001</v>
      </c>
      <c r="I6966">
        <v>5.6000000000000001E-2</v>
      </c>
      <c r="J6966">
        <v>0</v>
      </c>
      <c r="K6966">
        <v>0</v>
      </c>
      <c r="L6966">
        <v>-38.484999999999999</v>
      </c>
      <c r="M6966">
        <v>42.7</v>
      </c>
    </row>
    <row r="6967" spans="1:13" x14ac:dyDescent="0.35">
      <c r="A6967">
        <v>6963</v>
      </c>
      <c r="B6967" t="s">
        <v>1938</v>
      </c>
      <c r="C6967">
        <v>0</v>
      </c>
      <c r="D6967">
        <v>8.0210000000000008</v>
      </c>
      <c r="E6967">
        <v>6.3179999999999996</v>
      </c>
      <c r="F6967">
        <v>8.0909999999999993</v>
      </c>
      <c r="G6967">
        <v>4.3440000000000003</v>
      </c>
      <c r="H6967">
        <v>101460.39200000001</v>
      </c>
      <c r="I6967">
        <v>4.3999999999999997E-2</v>
      </c>
      <c r="J6967">
        <v>0</v>
      </c>
      <c r="K6967">
        <v>0</v>
      </c>
      <c r="L6967">
        <v>-31.609000000000002</v>
      </c>
      <c r="M6967">
        <v>58.765999999999998</v>
      </c>
    </row>
    <row r="6968" spans="1:13" x14ac:dyDescent="0.35">
      <c r="A6968">
        <v>6964</v>
      </c>
      <c r="B6968" t="s">
        <v>1937</v>
      </c>
      <c r="C6968">
        <v>0</v>
      </c>
      <c r="D6968">
        <v>7.9729999999999999</v>
      </c>
      <c r="E6968">
        <v>6.1740000000000004</v>
      </c>
      <c r="F6968">
        <v>7.9480000000000004</v>
      </c>
      <c r="G6968">
        <v>4.3440000000000003</v>
      </c>
      <c r="H6968">
        <v>101456.552</v>
      </c>
      <c r="I6968">
        <v>0.01</v>
      </c>
      <c r="J6968">
        <v>0</v>
      </c>
      <c r="K6968">
        <v>0</v>
      </c>
      <c r="L6968">
        <v>-23.515000000000001</v>
      </c>
      <c r="M6968">
        <v>72.784999999999997</v>
      </c>
    </row>
    <row r="6969" spans="1:13" x14ac:dyDescent="0.35">
      <c r="A6969">
        <v>6965</v>
      </c>
      <c r="B6969" t="s">
        <v>1936</v>
      </c>
      <c r="C6969">
        <v>0</v>
      </c>
      <c r="D6969">
        <v>7.8390000000000004</v>
      </c>
      <c r="E6969">
        <v>6.0330000000000004</v>
      </c>
      <c r="F6969">
        <v>7.726</v>
      </c>
      <c r="G6969">
        <v>4.9180000000000001</v>
      </c>
      <c r="H6969">
        <v>101458.163</v>
      </c>
      <c r="I6969">
        <v>0.02</v>
      </c>
      <c r="J6969">
        <v>0</v>
      </c>
      <c r="K6969">
        <v>0</v>
      </c>
      <c r="L6969">
        <v>-14.798999999999999</v>
      </c>
      <c r="M6969">
        <v>85.481999999999999</v>
      </c>
    </row>
    <row r="6970" spans="1:13" x14ac:dyDescent="0.35">
      <c r="A6970">
        <v>6966</v>
      </c>
      <c r="B6970" t="s">
        <v>1935</v>
      </c>
      <c r="C6970">
        <v>2.3E-2</v>
      </c>
      <c r="D6970">
        <v>7.6050000000000004</v>
      </c>
      <c r="E6970">
        <v>5.6859999999999999</v>
      </c>
      <c r="F6970">
        <v>7.9249999999999998</v>
      </c>
      <c r="G6970">
        <v>5</v>
      </c>
      <c r="H6970">
        <v>101456.84</v>
      </c>
      <c r="I6970">
        <v>1.4999999999999999E-2</v>
      </c>
      <c r="J6970">
        <v>2.3E-2</v>
      </c>
      <c r="K6970">
        <v>0</v>
      </c>
      <c r="L6970">
        <v>-5.9249999999999998</v>
      </c>
      <c r="M6970">
        <v>97.548000000000002</v>
      </c>
    </row>
    <row r="6971" spans="1:13" x14ac:dyDescent="0.35">
      <c r="A6971">
        <v>6967</v>
      </c>
      <c r="B6971" t="s">
        <v>1934</v>
      </c>
      <c r="C6971">
        <v>14.747</v>
      </c>
      <c r="D6971">
        <v>8.0109999999999992</v>
      </c>
      <c r="E6971">
        <v>5.9489999999999998</v>
      </c>
      <c r="F6971">
        <v>7.625</v>
      </c>
      <c r="G6971">
        <v>5.2380000000000004</v>
      </c>
      <c r="H6971">
        <v>101514.015</v>
      </c>
      <c r="I6971">
        <v>4.5999999999999999E-2</v>
      </c>
      <c r="J6971">
        <v>13.872999999999999</v>
      </c>
      <c r="K6971">
        <v>1.302</v>
      </c>
      <c r="L6971">
        <v>2.6309999999999998</v>
      </c>
      <c r="M6971">
        <v>109.512</v>
      </c>
    </row>
    <row r="6972" spans="1:13" x14ac:dyDescent="0.35">
      <c r="A6972">
        <v>6968</v>
      </c>
      <c r="B6972" t="s">
        <v>1933</v>
      </c>
      <c r="C6972">
        <v>85.935000000000002</v>
      </c>
      <c r="D6972">
        <v>9.3010000000000002</v>
      </c>
      <c r="E6972">
        <v>6.2569999999999997</v>
      </c>
      <c r="F6972">
        <v>7.8109999999999999</v>
      </c>
      <c r="G6972">
        <v>5.0179999999999998</v>
      </c>
      <c r="H6972">
        <v>101528.916</v>
      </c>
      <c r="I6972">
        <v>3.7999999999999999E-2</v>
      </c>
      <c r="J6972">
        <v>60.033999999999999</v>
      </c>
      <c r="K6972">
        <v>26.382999999999999</v>
      </c>
      <c r="L6972">
        <v>10.71</v>
      </c>
      <c r="M6972">
        <v>122.208</v>
      </c>
    </row>
    <row r="6973" spans="1:13" x14ac:dyDescent="0.35">
      <c r="A6973">
        <v>6969</v>
      </c>
      <c r="B6973" t="s">
        <v>1932</v>
      </c>
      <c r="C6973">
        <v>155.40700000000001</v>
      </c>
      <c r="D6973">
        <v>10.57</v>
      </c>
      <c r="E6973">
        <v>6.9050000000000002</v>
      </c>
      <c r="F6973">
        <v>7.633</v>
      </c>
      <c r="G6973">
        <v>4.9779999999999998</v>
      </c>
      <c r="H6973">
        <v>101558.894</v>
      </c>
      <c r="I6973">
        <v>0.14399999999999999</v>
      </c>
      <c r="J6973">
        <v>91.302999999999997</v>
      </c>
      <c r="K6973">
        <v>64.236999999999995</v>
      </c>
      <c r="L6973">
        <v>17.559000000000001</v>
      </c>
      <c r="M6973">
        <v>135.625</v>
      </c>
    </row>
    <row r="6974" spans="1:13" x14ac:dyDescent="0.35">
      <c r="A6974">
        <v>6970</v>
      </c>
      <c r="B6974" t="s">
        <v>1931</v>
      </c>
      <c r="C6974">
        <v>210.67099999999999</v>
      </c>
      <c r="D6974">
        <v>11.561</v>
      </c>
      <c r="E6974">
        <v>7.0780000000000003</v>
      </c>
      <c r="F6974">
        <v>7.6920000000000002</v>
      </c>
      <c r="G6974">
        <v>5.2060000000000004</v>
      </c>
      <c r="H6974">
        <v>101553.486</v>
      </c>
      <c r="I6974">
        <v>0.11799999999999999</v>
      </c>
      <c r="J6974">
        <v>117.968</v>
      </c>
      <c r="K6974">
        <v>92.275000000000006</v>
      </c>
      <c r="L6974">
        <v>22.940999999999999</v>
      </c>
      <c r="M6974">
        <v>150.46199999999999</v>
      </c>
    </row>
    <row r="6975" spans="1:13" x14ac:dyDescent="0.35">
      <c r="A6975">
        <v>6971</v>
      </c>
      <c r="B6975" t="s">
        <v>1930</v>
      </c>
      <c r="C6975">
        <v>278.84500000000003</v>
      </c>
      <c r="D6975">
        <v>12.423999999999999</v>
      </c>
      <c r="E6975">
        <v>7.3179999999999996</v>
      </c>
      <c r="F6975">
        <v>7.9560000000000004</v>
      </c>
      <c r="G6975">
        <v>4.66</v>
      </c>
      <c r="H6975">
        <v>101556.049</v>
      </c>
      <c r="I6975">
        <v>0.16400000000000001</v>
      </c>
      <c r="J6975">
        <v>128.83600000000001</v>
      </c>
      <c r="K6975">
        <v>151.24600000000001</v>
      </c>
      <c r="L6975">
        <v>26.190999999999999</v>
      </c>
      <c r="M6975">
        <v>166.26499999999999</v>
      </c>
    </row>
    <row r="6976" spans="1:13" x14ac:dyDescent="0.35">
      <c r="A6976">
        <v>6972</v>
      </c>
      <c r="B6976" t="s">
        <v>1929</v>
      </c>
      <c r="C6976">
        <v>266.37299999999999</v>
      </c>
      <c r="D6976">
        <v>12.76</v>
      </c>
      <c r="E6976">
        <v>7.5309999999999997</v>
      </c>
      <c r="F6976">
        <v>7.8559999999999999</v>
      </c>
      <c r="G6976">
        <v>5.2050000000000001</v>
      </c>
      <c r="H6976">
        <v>101540.57399999999</v>
      </c>
      <c r="I6976">
        <v>0.14199999999999999</v>
      </c>
      <c r="J6976">
        <v>144.25800000000001</v>
      </c>
      <c r="K6976">
        <v>122.315</v>
      </c>
      <c r="L6976">
        <v>27.024000000000001</v>
      </c>
      <c r="M6976">
        <v>182.83500000000001</v>
      </c>
    </row>
    <row r="6977" spans="1:13" x14ac:dyDescent="0.35">
      <c r="A6977">
        <v>6973</v>
      </c>
      <c r="B6977" t="s">
        <v>1928</v>
      </c>
      <c r="C6977">
        <v>240.71</v>
      </c>
      <c r="D6977">
        <v>12.746</v>
      </c>
      <c r="E6977">
        <v>7.7670000000000003</v>
      </c>
      <c r="F6977">
        <v>7.4290000000000003</v>
      </c>
      <c r="G6977">
        <v>4.9989999999999997</v>
      </c>
      <c r="H6977">
        <v>101537.269</v>
      </c>
      <c r="I6977">
        <v>0.15</v>
      </c>
      <c r="J6977">
        <v>133.56100000000001</v>
      </c>
      <c r="K6977">
        <v>108</v>
      </c>
      <c r="L6977">
        <v>25.305</v>
      </c>
      <c r="M6977">
        <v>199.22200000000001</v>
      </c>
    </row>
    <row r="6978" spans="1:13" x14ac:dyDescent="0.35">
      <c r="A6978">
        <v>6974</v>
      </c>
      <c r="B6978" t="s">
        <v>1927</v>
      </c>
      <c r="C6978">
        <v>200.83500000000001</v>
      </c>
      <c r="D6978">
        <v>12.712999999999999</v>
      </c>
      <c r="E6978">
        <v>7.9429999999999996</v>
      </c>
      <c r="F6978">
        <v>7.1660000000000004</v>
      </c>
      <c r="G6978">
        <v>5.375</v>
      </c>
      <c r="H6978">
        <v>101536.111</v>
      </c>
      <c r="I6978">
        <v>9.6000000000000002E-2</v>
      </c>
      <c r="J6978">
        <v>117.557</v>
      </c>
      <c r="K6978">
        <v>84.391999999999996</v>
      </c>
      <c r="L6978">
        <v>21.251999999999999</v>
      </c>
      <c r="M6978">
        <v>214.73</v>
      </c>
    </row>
    <row r="6979" spans="1:13" x14ac:dyDescent="0.35">
      <c r="A6979">
        <v>6975</v>
      </c>
      <c r="B6979" t="s">
        <v>1926</v>
      </c>
      <c r="C6979">
        <v>149.03100000000001</v>
      </c>
      <c r="D6979">
        <v>12.391</v>
      </c>
      <c r="E6979">
        <v>8.0120000000000005</v>
      </c>
      <c r="F6979">
        <v>7.2530000000000001</v>
      </c>
      <c r="G6979">
        <v>4.8819999999999997</v>
      </c>
      <c r="H6979">
        <v>101541.82</v>
      </c>
      <c r="I6979">
        <v>7.2999999999999995E-2</v>
      </c>
      <c r="J6979">
        <v>89.167000000000002</v>
      </c>
      <c r="K6979">
        <v>61.744999999999997</v>
      </c>
      <c r="L6979">
        <v>15.29</v>
      </c>
      <c r="M6979">
        <v>229.03100000000001</v>
      </c>
    </row>
    <row r="6980" spans="1:13" x14ac:dyDescent="0.35">
      <c r="A6980">
        <v>6976</v>
      </c>
      <c r="B6980" t="s">
        <v>1925</v>
      </c>
      <c r="C6980">
        <v>67.956999999999994</v>
      </c>
      <c r="D6980">
        <v>11.597</v>
      </c>
      <c r="E6980">
        <v>8.016</v>
      </c>
      <c r="F6980">
        <v>7.1950000000000003</v>
      </c>
      <c r="G6980">
        <v>4.3979999999999997</v>
      </c>
      <c r="H6980">
        <v>101553.882</v>
      </c>
      <c r="I6980">
        <v>1.0999999999999999E-2</v>
      </c>
      <c r="J6980">
        <v>50.264000000000003</v>
      </c>
      <c r="K6980">
        <v>18.765000000000001</v>
      </c>
      <c r="L6980">
        <v>7.9370000000000003</v>
      </c>
      <c r="M6980">
        <v>242.16200000000001</v>
      </c>
    </row>
    <row r="6981" spans="1:13" x14ac:dyDescent="0.35">
      <c r="A6981">
        <v>6977</v>
      </c>
      <c r="B6981" t="s">
        <v>1924</v>
      </c>
      <c r="C6981">
        <v>9.7469999999999999</v>
      </c>
      <c r="D6981">
        <v>10.382999999999999</v>
      </c>
      <c r="E6981">
        <v>7.992</v>
      </c>
      <c r="F6981">
        <v>7.181</v>
      </c>
      <c r="G6981">
        <v>4.4560000000000004</v>
      </c>
      <c r="H6981">
        <v>101574.73</v>
      </c>
      <c r="I6981">
        <v>3.2000000000000001E-2</v>
      </c>
      <c r="J6981">
        <v>9.83</v>
      </c>
      <c r="K6981">
        <v>7.3999999999999996E-2</v>
      </c>
      <c r="L6981">
        <v>-0.32100000000000001</v>
      </c>
      <c r="M6981">
        <v>254.45400000000001</v>
      </c>
    </row>
    <row r="6982" spans="1:13" x14ac:dyDescent="0.35">
      <c r="A6982">
        <v>6978</v>
      </c>
      <c r="B6982" t="s">
        <v>1923</v>
      </c>
      <c r="C6982">
        <v>0</v>
      </c>
      <c r="D6982">
        <v>9.6039999999999992</v>
      </c>
      <c r="E6982">
        <v>7.9829999999999997</v>
      </c>
      <c r="F6982">
        <v>7.24</v>
      </c>
      <c r="G6982">
        <v>4.915</v>
      </c>
      <c r="H6982">
        <v>101601.474</v>
      </c>
      <c r="I6982">
        <v>1.0999999999999999E-2</v>
      </c>
      <c r="J6982">
        <v>0</v>
      </c>
      <c r="K6982">
        <v>0</v>
      </c>
      <c r="L6982">
        <v>-9.0969999999999995</v>
      </c>
      <c r="M6982">
        <v>266.423</v>
      </c>
    </row>
    <row r="6983" spans="1:13" x14ac:dyDescent="0.35">
      <c r="A6983">
        <v>6979</v>
      </c>
      <c r="B6983" t="s">
        <v>1922</v>
      </c>
      <c r="C6983">
        <v>0</v>
      </c>
      <c r="D6983">
        <v>9.0779999999999994</v>
      </c>
      <c r="E6983">
        <v>7.5519999999999996</v>
      </c>
      <c r="F6983">
        <v>7.0629999999999997</v>
      </c>
      <c r="G6983">
        <v>4.5890000000000004</v>
      </c>
      <c r="H6983">
        <v>101618.118</v>
      </c>
      <c r="I6983">
        <v>1.7000000000000001E-2</v>
      </c>
      <c r="J6983">
        <v>0</v>
      </c>
      <c r="K6983">
        <v>0</v>
      </c>
      <c r="L6983">
        <v>-17.952999999999999</v>
      </c>
      <c r="M6983">
        <v>278.56200000000001</v>
      </c>
    </row>
    <row r="6984" spans="1:13" x14ac:dyDescent="0.35">
      <c r="A6984">
        <v>6980</v>
      </c>
      <c r="B6984" t="s">
        <v>1921</v>
      </c>
      <c r="C6984">
        <v>0</v>
      </c>
      <c r="D6984">
        <v>8.6929999999999996</v>
      </c>
      <c r="E6984">
        <v>7.12</v>
      </c>
      <c r="F6984">
        <v>6.9859999999999998</v>
      </c>
      <c r="G6984">
        <v>4.4420000000000002</v>
      </c>
      <c r="H6984">
        <v>101632.413</v>
      </c>
      <c r="I6984">
        <v>3.2000000000000001E-2</v>
      </c>
      <c r="J6984">
        <v>0</v>
      </c>
      <c r="K6984">
        <v>0</v>
      </c>
      <c r="L6984">
        <v>-26.579000000000001</v>
      </c>
      <c r="M6984">
        <v>291.65699999999998</v>
      </c>
    </row>
    <row r="6985" spans="1:13" x14ac:dyDescent="0.35">
      <c r="A6985">
        <v>6981</v>
      </c>
      <c r="B6985" t="s">
        <v>1920</v>
      </c>
      <c r="C6985">
        <v>0</v>
      </c>
      <c r="D6985">
        <v>8.2769999999999992</v>
      </c>
      <c r="E6985">
        <v>6.6920000000000002</v>
      </c>
      <c r="F6985">
        <v>7.0650000000000004</v>
      </c>
      <c r="G6985">
        <v>4.2130000000000001</v>
      </c>
      <c r="H6985">
        <v>101645.04700000001</v>
      </c>
      <c r="I6985">
        <v>1.7000000000000001E-2</v>
      </c>
      <c r="J6985">
        <v>0</v>
      </c>
      <c r="K6985">
        <v>0</v>
      </c>
      <c r="L6985">
        <v>-34.371000000000002</v>
      </c>
      <c r="M6985">
        <v>306.28899999999999</v>
      </c>
    </row>
    <row r="6986" spans="1:13" x14ac:dyDescent="0.35">
      <c r="A6986">
        <v>6982</v>
      </c>
      <c r="B6986" t="s">
        <v>1919</v>
      </c>
      <c r="C6986">
        <v>0</v>
      </c>
      <c r="D6986">
        <v>7.9829999999999997</v>
      </c>
      <c r="E6986">
        <v>6.319</v>
      </c>
      <c r="F6986">
        <v>7.0739999999999998</v>
      </c>
      <c r="G6986">
        <v>4.4290000000000003</v>
      </c>
      <c r="H6986">
        <v>101646.476</v>
      </c>
      <c r="I6986">
        <v>4.3999999999999997E-2</v>
      </c>
      <c r="J6986">
        <v>0</v>
      </c>
      <c r="K6986">
        <v>0</v>
      </c>
      <c r="L6986">
        <v>-40.706000000000003</v>
      </c>
      <c r="M6986">
        <v>323.202</v>
      </c>
    </row>
    <row r="6987" spans="1:13" x14ac:dyDescent="0.35">
      <c r="A6987">
        <v>6983</v>
      </c>
      <c r="B6987" t="s">
        <v>1918</v>
      </c>
      <c r="C6987">
        <v>0</v>
      </c>
      <c r="D6987">
        <v>7.71</v>
      </c>
      <c r="E6987">
        <v>5.9630000000000001</v>
      </c>
      <c r="F6987">
        <v>6.9409999999999998</v>
      </c>
      <c r="G6987">
        <v>4.3609999999999998</v>
      </c>
      <c r="H6987">
        <v>101636.851</v>
      </c>
      <c r="I6987">
        <v>4.7E-2</v>
      </c>
      <c r="J6987">
        <v>0</v>
      </c>
      <c r="K6987">
        <v>0</v>
      </c>
      <c r="L6987">
        <v>-44.78</v>
      </c>
      <c r="M6987">
        <v>342.62299999999999</v>
      </c>
    </row>
    <row r="6988" spans="1:13" x14ac:dyDescent="0.35">
      <c r="A6988">
        <v>6984</v>
      </c>
      <c r="B6988" t="s">
        <v>1917</v>
      </c>
      <c r="C6988">
        <v>0</v>
      </c>
      <c r="D6988">
        <v>7.5259999999999998</v>
      </c>
      <c r="E6988">
        <v>5.6109999999999998</v>
      </c>
      <c r="F6988">
        <v>7.2969999999999997</v>
      </c>
      <c r="G6988">
        <v>4.7830000000000004</v>
      </c>
      <c r="H6988">
        <v>101634.091</v>
      </c>
      <c r="I6988">
        <v>3.7999999999999999E-2</v>
      </c>
      <c r="J6988">
        <v>0</v>
      </c>
      <c r="K6988">
        <v>0</v>
      </c>
      <c r="L6988">
        <v>-45.863</v>
      </c>
      <c r="M6988">
        <v>20.248999999999999</v>
      </c>
    </row>
    <row r="6989" spans="1:13" x14ac:dyDescent="0.35">
      <c r="A6989">
        <v>6985</v>
      </c>
      <c r="B6989" t="s">
        <v>1916</v>
      </c>
      <c r="C6989">
        <v>0</v>
      </c>
      <c r="D6989">
        <v>7.407</v>
      </c>
      <c r="E6989">
        <v>5.6210000000000004</v>
      </c>
      <c r="F6989">
        <v>7.3369999999999997</v>
      </c>
      <c r="G6989">
        <v>4.7939999999999996</v>
      </c>
      <c r="H6989">
        <v>101633.764</v>
      </c>
      <c r="I6989">
        <v>1.4999999999999999E-2</v>
      </c>
      <c r="J6989">
        <v>0</v>
      </c>
      <c r="K6989">
        <v>0</v>
      </c>
      <c r="L6989">
        <v>-43.735999999999997</v>
      </c>
      <c r="M6989">
        <v>24.25</v>
      </c>
    </row>
    <row r="6990" spans="1:13" x14ac:dyDescent="0.35">
      <c r="A6990">
        <v>6986</v>
      </c>
      <c r="B6990" t="s">
        <v>1915</v>
      </c>
      <c r="C6990">
        <v>0</v>
      </c>
      <c r="D6990">
        <v>7.24</v>
      </c>
      <c r="E6990">
        <v>5.4980000000000002</v>
      </c>
      <c r="F6990">
        <v>7.2939999999999996</v>
      </c>
      <c r="G6990">
        <v>4.6159999999999997</v>
      </c>
      <c r="H6990">
        <v>101614.814</v>
      </c>
      <c r="I6990">
        <v>0.14199999999999999</v>
      </c>
      <c r="J6990">
        <v>0</v>
      </c>
      <c r="K6990">
        <v>0</v>
      </c>
      <c r="L6990">
        <v>-38.765999999999998</v>
      </c>
      <c r="M6990">
        <v>43.036999999999999</v>
      </c>
    </row>
    <row r="6991" spans="1:13" x14ac:dyDescent="0.35">
      <c r="A6991">
        <v>6987</v>
      </c>
      <c r="B6991" t="s">
        <v>1914</v>
      </c>
      <c r="C6991">
        <v>0</v>
      </c>
      <c r="D6991">
        <v>7.3049999999999997</v>
      </c>
      <c r="E6991">
        <v>5.3550000000000004</v>
      </c>
      <c r="F6991">
        <v>7.8520000000000003</v>
      </c>
      <c r="G6991">
        <v>4.8899999999999997</v>
      </c>
      <c r="H6991">
        <v>101608.696</v>
      </c>
      <c r="I6991">
        <v>9.8000000000000004E-2</v>
      </c>
      <c r="J6991">
        <v>0</v>
      </c>
      <c r="K6991">
        <v>0</v>
      </c>
      <c r="L6991">
        <v>-31.896000000000001</v>
      </c>
      <c r="M6991">
        <v>59.039000000000001</v>
      </c>
    </row>
    <row r="6992" spans="1:13" x14ac:dyDescent="0.35">
      <c r="A6992">
        <v>6988</v>
      </c>
      <c r="B6992" t="s">
        <v>1913</v>
      </c>
      <c r="C6992">
        <v>0</v>
      </c>
      <c r="D6992">
        <v>7.3819999999999997</v>
      </c>
      <c r="E6992">
        <v>5.3129999999999997</v>
      </c>
      <c r="F6992">
        <v>7.8479999999999999</v>
      </c>
      <c r="G6992">
        <v>4.8819999999999997</v>
      </c>
      <c r="H6992">
        <v>101604.289</v>
      </c>
      <c r="I6992">
        <v>5.5E-2</v>
      </c>
      <c r="J6992">
        <v>0</v>
      </c>
      <c r="K6992">
        <v>0</v>
      </c>
      <c r="L6992">
        <v>-23.864000000000001</v>
      </c>
      <c r="M6992">
        <v>72.935000000000002</v>
      </c>
    </row>
    <row r="6993" spans="1:13" x14ac:dyDescent="0.35">
      <c r="A6993">
        <v>6989</v>
      </c>
      <c r="B6993" t="s">
        <v>1912</v>
      </c>
      <c r="C6993">
        <v>0</v>
      </c>
      <c r="D6993">
        <v>7.3209999999999997</v>
      </c>
      <c r="E6993">
        <v>5.1749999999999998</v>
      </c>
      <c r="F6993">
        <v>7.907</v>
      </c>
      <c r="G6993">
        <v>4.8339999999999996</v>
      </c>
      <c r="H6993">
        <v>101602.137</v>
      </c>
      <c r="I6993">
        <v>5.0999999999999997E-2</v>
      </c>
      <c r="J6993">
        <v>0</v>
      </c>
      <c r="K6993">
        <v>0</v>
      </c>
      <c r="L6993">
        <v>-15.028</v>
      </c>
      <c r="M6993">
        <v>85.798000000000002</v>
      </c>
    </row>
    <row r="6994" spans="1:13" x14ac:dyDescent="0.35">
      <c r="A6994">
        <v>6990</v>
      </c>
      <c r="B6994" t="s">
        <v>1911</v>
      </c>
      <c r="C6994">
        <v>4.2999999999999997E-2</v>
      </c>
      <c r="D6994">
        <v>7.351</v>
      </c>
      <c r="E6994">
        <v>5.0469999999999997</v>
      </c>
      <c r="F6994">
        <v>7.9409999999999998</v>
      </c>
      <c r="G6994">
        <v>5.3620000000000001</v>
      </c>
      <c r="H6994">
        <v>101613.671</v>
      </c>
      <c r="I6994">
        <v>7.3999999999999996E-2</v>
      </c>
      <c r="J6994">
        <v>3.6999999999999998E-2</v>
      </c>
      <c r="K6994">
        <v>0</v>
      </c>
      <c r="L6994">
        <v>-6.1630000000000003</v>
      </c>
      <c r="M6994">
        <v>97.844999999999999</v>
      </c>
    </row>
    <row r="6995" spans="1:13" x14ac:dyDescent="0.35">
      <c r="A6995">
        <v>6991</v>
      </c>
      <c r="B6995" t="s">
        <v>1910</v>
      </c>
      <c r="C6995">
        <v>16.681999999999999</v>
      </c>
      <c r="D6995">
        <v>7.5739999999999998</v>
      </c>
      <c r="E6995">
        <v>5.2190000000000003</v>
      </c>
      <c r="F6995">
        <v>8.1809999999999992</v>
      </c>
      <c r="G6995">
        <v>5.2949999999999999</v>
      </c>
      <c r="H6995">
        <v>101645.98</v>
      </c>
      <c r="I6995">
        <v>0.27600000000000002</v>
      </c>
      <c r="J6995">
        <v>14.566000000000001</v>
      </c>
      <c r="K6995">
        <v>2.1269999999999998</v>
      </c>
      <c r="L6995">
        <v>2.4260000000000002</v>
      </c>
      <c r="M6995">
        <v>109.849</v>
      </c>
    </row>
    <row r="6996" spans="1:13" x14ac:dyDescent="0.35">
      <c r="A6996">
        <v>6992</v>
      </c>
      <c r="B6996" t="s">
        <v>1909</v>
      </c>
      <c r="C6996">
        <v>88.006</v>
      </c>
      <c r="D6996">
        <v>8.7110000000000003</v>
      </c>
      <c r="E6996">
        <v>5.59</v>
      </c>
      <c r="F6996">
        <v>8.343</v>
      </c>
      <c r="G6996">
        <v>5.282</v>
      </c>
      <c r="H6996">
        <v>101676.075</v>
      </c>
      <c r="I6996">
        <v>0.13100000000000001</v>
      </c>
      <c r="J6996">
        <v>62.584000000000003</v>
      </c>
      <c r="K6996">
        <v>25.3</v>
      </c>
      <c r="L6996">
        <v>10.396000000000001</v>
      </c>
      <c r="M6996">
        <v>122.39700000000001</v>
      </c>
    </row>
    <row r="6997" spans="1:13" x14ac:dyDescent="0.35">
      <c r="A6997">
        <v>6993</v>
      </c>
      <c r="B6997" t="s">
        <v>1908</v>
      </c>
      <c r="C6997">
        <v>167.136</v>
      </c>
      <c r="D6997">
        <v>9.9450000000000003</v>
      </c>
      <c r="E6997">
        <v>6.0259999999999998</v>
      </c>
      <c r="F6997">
        <v>8.2140000000000004</v>
      </c>
      <c r="G6997">
        <v>5.6470000000000002</v>
      </c>
      <c r="H6997">
        <v>101691.611</v>
      </c>
      <c r="I6997">
        <v>0.111</v>
      </c>
      <c r="J6997">
        <v>98.81</v>
      </c>
      <c r="K6997">
        <v>68.893000000000001</v>
      </c>
      <c r="L6997">
        <v>17.28</v>
      </c>
      <c r="M6997">
        <v>135.88999999999999</v>
      </c>
    </row>
    <row r="6998" spans="1:13" x14ac:dyDescent="0.35">
      <c r="A6998">
        <v>6994</v>
      </c>
      <c r="B6998" t="s">
        <v>1907</v>
      </c>
      <c r="C6998">
        <v>237.59100000000001</v>
      </c>
      <c r="D6998">
        <v>11.026999999999999</v>
      </c>
      <c r="E6998">
        <v>6.399</v>
      </c>
      <c r="F6998">
        <v>8.2200000000000006</v>
      </c>
      <c r="G6998">
        <v>5.2539999999999996</v>
      </c>
      <c r="H6998">
        <v>101696.121</v>
      </c>
      <c r="I6998">
        <v>1.4E-2</v>
      </c>
      <c r="J6998">
        <v>131.60400000000001</v>
      </c>
      <c r="K6998">
        <v>109.078</v>
      </c>
      <c r="L6998">
        <v>22.591999999999999</v>
      </c>
      <c r="M6998">
        <v>150.58199999999999</v>
      </c>
    </row>
    <row r="6999" spans="1:13" x14ac:dyDescent="0.35">
      <c r="A6999">
        <v>6995</v>
      </c>
      <c r="B6999" t="s">
        <v>1906</v>
      </c>
      <c r="C6999">
        <v>288.64999999999998</v>
      </c>
      <c r="D6999">
        <v>11.856</v>
      </c>
      <c r="E6999">
        <v>6.702</v>
      </c>
      <c r="F6999">
        <v>8.4239999999999995</v>
      </c>
      <c r="G6999">
        <v>5.4870000000000001</v>
      </c>
      <c r="H6999">
        <v>101692.276</v>
      </c>
      <c r="I6999">
        <v>5.0000000000000001E-3</v>
      </c>
      <c r="J6999">
        <v>151.30500000000001</v>
      </c>
      <c r="K6999">
        <v>141.221</v>
      </c>
      <c r="L6999">
        <v>25.843</v>
      </c>
      <c r="M6999">
        <v>166.40700000000001</v>
      </c>
    </row>
    <row r="7000" spans="1:13" x14ac:dyDescent="0.35">
      <c r="A7000">
        <v>6996</v>
      </c>
      <c r="B7000" t="s">
        <v>1905</v>
      </c>
      <c r="C7000">
        <v>276.30799999999999</v>
      </c>
      <c r="D7000">
        <v>12.273999999999999</v>
      </c>
      <c r="E7000">
        <v>6.8760000000000003</v>
      </c>
      <c r="F7000">
        <v>8.2870000000000008</v>
      </c>
      <c r="G7000">
        <v>5.2549999999999999</v>
      </c>
      <c r="H7000">
        <v>101664.62699999999</v>
      </c>
      <c r="I7000">
        <v>0.13</v>
      </c>
      <c r="J7000">
        <v>158.99799999999999</v>
      </c>
      <c r="K7000">
        <v>120.678</v>
      </c>
      <c r="L7000">
        <v>26.658999999999999</v>
      </c>
      <c r="M7000">
        <v>182.876</v>
      </c>
    </row>
    <row r="7001" spans="1:13" x14ac:dyDescent="0.35">
      <c r="A7001">
        <v>6997</v>
      </c>
      <c r="B7001" t="s">
        <v>1904</v>
      </c>
      <c r="C7001">
        <v>272.32100000000003</v>
      </c>
      <c r="D7001">
        <v>12.654999999999999</v>
      </c>
      <c r="E7001">
        <v>7.242</v>
      </c>
      <c r="F7001">
        <v>8.4870000000000001</v>
      </c>
      <c r="G7001">
        <v>5.5049999999999999</v>
      </c>
      <c r="H7001">
        <v>101637.886</v>
      </c>
      <c r="I7001">
        <v>3.6999999999999998E-2</v>
      </c>
      <c r="J7001">
        <v>147.64599999999999</v>
      </c>
      <c r="K7001">
        <v>124.875</v>
      </c>
      <c r="L7001">
        <v>24.94</v>
      </c>
      <c r="M7001">
        <v>199.19499999999999</v>
      </c>
    </row>
    <row r="7002" spans="1:13" x14ac:dyDescent="0.35">
      <c r="A7002">
        <v>6998</v>
      </c>
      <c r="B7002" t="s">
        <v>1903</v>
      </c>
      <c r="C7002">
        <v>225.68700000000001</v>
      </c>
      <c r="D7002">
        <v>12.558999999999999</v>
      </c>
      <c r="E7002">
        <v>7.5350000000000001</v>
      </c>
      <c r="F7002">
        <v>8.4819999999999993</v>
      </c>
      <c r="G7002">
        <v>5.1920000000000002</v>
      </c>
      <c r="H7002">
        <v>101622.89</v>
      </c>
      <c r="I7002">
        <v>7.2999999999999995E-2</v>
      </c>
      <c r="J7002">
        <v>116.247</v>
      </c>
      <c r="K7002">
        <v>109.821</v>
      </c>
      <c r="L7002">
        <v>20.893999999999998</v>
      </c>
      <c r="M7002">
        <v>214.64500000000001</v>
      </c>
    </row>
    <row r="7003" spans="1:13" x14ac:dyDescent="0.35">
      <c r="A7003">
        <v>6999</v>
      </c>
      <c r="B7003" t="s">
        <v>1902</v>
      </c>
      <c r="C7003">
        <v>149.27699999999999</v>
      </c>
      <c r="D7003">
        <v>12.28</v>
      </c>
      <c r="E7003">
        <v>7.7519999999999998</v>
      </c>
      <c r="F7003">
        <v>8.4039999999999999</v>
      </c>
      <c r="G7003">
        <v>5.032</v>
      </c>
      <c r="H7003">
        <v>101610.38800000001</v>
      </c>
      <c r="I7003">
        <v>4.2999999999999997E-2</v>
      </c>
      <c r="J7003">
        <v>88.617000000000004</v>
      </c>
      <c r="K7003">
        <v>60.95</v>
      </c>
      <c r="L7003">
        <v>14.954000000000001</v>
      </c>
      <c r="M7003">
        <v>228.88499999999999</v>
      </c>
    </row>
    <row r="7004" spans="1:13" x14ac:dyDescent="0.35">
      <c r="A7004">
        <v>7000</v>
      </c>
      <c r="B7004" t="s">
        <v>1901</v>
      </c>
      <c r="C7004">
        <v>68.472999999999999</v>
      </c>
      <c r="D7004">
        <v>11.34</v>
      </c>
      <c r="E7004">
        <v>7.9160000000000004</v>
      </c>
      <c r="F7004">
        <v>8.468</v>
      </c>
      <c r="G7004">
        <v>4.4729999999999999</v>
      </c>
      <c r="H7004">
        <v>101611.936</v>
      </c>
      <c r="I7004">
        <v>0.23599999999999999</v>
      </c>
      <c r="J7004">
        <v>44.777999999999999</v>
      </c>
      <c r="K7004">
        <v>24.094999999999999</v>
      </c>
      <c r="L7004">
        <v>7.6180000000000003</v>
      </c>
      <c r="M7004">
        <v>241.98699999999999</v>
      </c>
    </row>
    <row r="7005" spans="1:13" x14ac:dyDescent="0.35">
      <c r="A7005">
        <v>7001</v>
      </c>
      <c r="B7005" t="s">
        <v>1900</v>
      </c>
      <c r="C7005">
        <v>7.99</v>
      </c>
      <c r="D7005">
        <v>10.010999999999999</v>
      </c>
      <c r="E7005">
        <v>8.0459999999999994</v>
      </c>
      <c r="F7005">
        <v>8.2609999999999992</v>
      </c>
      <c r="G7005">
        <v>4.766</v>
      </c>
      <c r="H7005">
        <v>101626.68700000001</v>
      </c>
      <c r="I7005">
        <v>5.6000000000000001E-2</v>
      </c>
      <c r="J7005">
        <v>7.8949999999999996</v>
      </c>
      <c r="K7005">
        <v>0.13100000000000001</v>
      </c>
      <c r="L7005">
        <v>-0.64500000000000002</v>
      </c>
      <c r="M7005">
        <v>254.28200000000001</v>
      </c>
    </row>
    <row r="7006" spans="1:13" x14ac:dyDescent="0.35">
      <c r="A7006">
        <v>7002</v>
      </c>
      <c r="B7006" t="s">
        <v>1899</v>
      </c>
      <c r="C7006">
        <v>0</v>
      </c>
      <c r="D7006">
        <v>9.5</v>
      </c>
      <c r="E7006">
        <v>8.19</v>
      </c>
      <c r="F7006">
        <v>8.1159999999999997</v>
      </c>
      <c r="G7006">
        <v>4.8529999999999998</v>
      </c>
      <c r="H7006">
        <v>101645.45699999999</v>
      </c>
      <c r="I7006">
        <v>4.7E-2</v>
      </c>
      <c r="J7006">
        <v>0</v>
      </c>
      <c r="K7006">
        <v>0</v>
      </c>
      <c r="L7006">
        <v>-9.4169999999999998</v>
      </c>
      <c r="M7006">
        <v>266.24</v>
      </c>
    </row>
    <row r="7007" spans="1:13" x14ac:dyDescent="0.35">
      <c r="A7007">
        <v>7003</v>
      </c>
      <c r="B7007" t="s">
        <v>1898</v>
      </c>
      <c r="C7007">
        <v>0</v>
      </c>
      <c r="D7007">
        <v>9.1880000000000006</v>
      </c>
      <c r="E7007">
        <v>7.79</v>
      </c>
      <c r="F7007">
        <v>8.1180000000000003</v>
      </c>
      <c r="G7007">
        <v>4.7279999999999998</v>
      </c>
      <c r="H7007">
        <v>101643.024</v>
      </c>
      <c r="I7007">
        <v>1.7000000000000001E-2</v>
      </c>
      <c r="J7007">
        <v>0</v>
      </c>
      <c r="K7007">
        <v>0</v>
      </c>
      <c r="L7007">
        <v>-18.309000000000001</v>
      </c>
      <c r="M7007">
        <v>278.42200000000003</v>
      </c>
    </row>
    <row r="7008" spans="1:13" x14ac:dyDescent="0.35">
      <c r="A7008">
        <v>7004</v>
      </c>
      <c r="B7008" t="s">
        <v>1897</v>
      </c>
      <c r="C7008">
        <v>0</v>
      </c>
      <c r="D7008">
        <v>8.9280000000000008</v>
      </c>
      <c r="E7008">
        <v>7.4560000000000004</v>
      </c>
      <c r="F7008">
        <v>8.3409999999999993</v>
      </c>
      <c r="G7008">
        <v>4.3890000000000002</v>
      </c>
      <c r="H7008">
        <v>101647.894</v>
      </c>
      <c r="I7008">
        <v>3.5999999999999997E-2</v>
      </c>
      <c r="J7008">
        <v>0</v>
      </c>
      <c r="K7008">
        <v>0</v>
      </c>
      <c r="L7008">
        <v>-26.907</v>
      </c>
      <c r="M7008">
        <v>291.47300000000001</v>
      </c>
    </row>
    <row r="7009" spans="1:13" x14ac:dyDescent="0.35">
      <c r="A7009">
        <v>7005</v>
      </c>
      <c r="B7009" t="s">
        <v>1896</v>
      </c>
      <c r="C7009">
        <v>0</v>
      </c>
      <c r="D7009">
        <v>8.5830000000000002</v>
      </c>
      <c r="E7009">
        <v>7.1580000000000004</v>
      </c>
      <c r="F7009">
        <v>8.2750000000000004</v>
      </c>
      <c r="G7009">
        <v>4.5190000000000001</v>
      </c>
      <c r="H7009">
        <v>101650.236</v>
      </c>
      <c r="I7009">
        <v>1.0999999999999999E-2</v>
      </c>
      <c r="J7009">
        <v>0</v>
      </c>
      <c r="K7009">
        <v>0</v>
      </c>
      <c r="L7009">
        <v>-34.710999999999999</v>
      </c>
      <c r="M7009">
        <v>306.12599999999998</v>
      </c>
    </row>
    <row r="7010" spans="1:13" x14ac:dyDescent="0.35">
      <c r="A7010">
        <v>7006</v>
      </c>
      <c r="B7010" t="s">
        <v>1895</v>
      </c>
      <c r="C7010">
        <v>0</v>
      </c>
      <c r="D7010">
        <v>8.2889999999999997</v>
      </c>
      <c r="E7010">
        <v>6.8540000000000001</v>
      </c>
      <c r="F7010">
        <v>8.1210000000000004</v>
      </c>
      <c r="G7010">
        <v>5.4470000000000001</v>
      </c>
      <c r="H7010">
        <v>101636.83</v>
      </c>
      <c r="I7010">
        <v>3.2000000000000001E-2</v>
      </c>
      <c r="J7010">
        <v>0</v>
      </c>
      <c r="K7010">
        <v>0</v>
      </c>
      <c r="L7010">
        <v>-41.061</v>
      </c>
      <c r="M7010">
        <v>323.08800000000002</v>
      </c>
    </row>
    <row r="7011" spans="1:13" x14ac:dyDescent="0.35">
      <c r="A7011">
        <v>7007</v>
      </c>
      <c r="B7011" t="s">
        <v>1894</v>
      </c>
      <c r="C7011">
        <v>0</v>
      </c>
      <c r="D7011">
        <v>8.1720000000000006</v>
      </c>
      <c r="E7011">
        <v>6.476</v>
      </c>
      <c r="F7011">
        <v>7.6929999999999996</v>
      </c>
      <c r="G7011">
        <v>4.7359999999999998</v>
      </c>
      <c r="H7011">
        <v>101616.197</v>
      </c>
      <c r="I7011">
        <v>5.2999999999999999E-2</v>
      </c>
      <c r="J7011">
        <v>0</v>
      </c>
      <c r="K7011">
        <v>0</v>
      </c>
      <c r="L7011">
        <v>-45.145000000000003</v>
      </c>
      <c r="M7011">
        <v>342.59699999999998</v>
      </c>
    </row>
    <row r="7012" spans="1:13" x14ac:dyDescent="0.35">
      <c r="A7012">
        <v>7008</v>
      </c>
      <c r="B7012" t="s">
        <v>1893</v>
      </c>
      <c r="C7012">
        <v>0</v>
      </c>
      <c r="D7012">
        <v>7.7960000000000003</v>
      </c>
      <c r="E7012">
        <v>6.2210000000000001</v>
      </c>
      <c r="F7012">
        <v>7.7859999999999996</v>
      </c>
      <c r="G7012">
        <v>4.67</v>
      </c>
      <c r="H7012">
        <v>101597.242</v>
      </c>
      <c r="I7012">
        <v>2.5000000000000001E-2</v>
      </c>
      <c r="J7012">
        <v>0</v>
      </c>
      <c r="K7012">
        <v>0</v>
      </c>
      <c r="L7012">
        <v>-46.220999999999997</v>
      </c>
      <c r="M7012">
        <v>23.033999999999999</v>
      </c>
    </row>
    <row r="7013" spans="1:13" x14ac:dyDescent="0.35">
      <c r="A7013">
        <v>7009</v>
      </c>
      <c r="B7013" t="s">
        <v>1892</v>
      </c>
      <c r="C7013">
        <v>0</v>
      </c>
      <c r="D7013">
        <v>7.9329999999999998</v>
      </c>
      <c r="E7013">
        <v>6.2930000000000001</v>
      </c>
      <c r="F7013">
        <v>7.9649999999999999</v>
      </c>
      <c r="G7013">
        <v>5.3330000000000002</v>
      </c>
      <c r="H7013">
        <v>101544.97199999999</v>
      </c>
      <c r="I7013">
        <v>9.0999999999999998E-2</v>
      </c>
      <c r="J7013">
        <v>0</v>
      </c>
      <c r="K7013">
        <v>0</v>
      </c>
      <c r="L7013">
        <v>-44.063000000000002</v>
      </c>
      <c r="M7013">
        <v>24.465</v>
      </c>
    </row>
    <row r="7014" spans="1:13" x14ac:dyDescent="0.35">
      <c r="A7014">
        <v>7010</v>
      </c>
      <c r="B7014" t="s">
        <v>1891</v>
      </c>
      <c r="C7014">
        <v>0</v>
      </c>
      <c r="D7014">
        <v>7.7759999999999998</v>
      </c>
      <c r="E7014">
        <v>6.1360000000000001</v>
      </c>
      <c r="F7014">
        <v>7.7670000000000003</v>
      </c>
      <c r="G7014">
        <v>5.3710000000000004</v>
      </c>
      <c r="H7014">
        <v>101546.504</v>
      </c>
      <c r="I7014">
        <v>0.21299999999999999</v>
      </c>
      <c r="J7014">
        <v>0</v>
      </c>
      <c r="K7014">
        <v>0</v>
      </c>
      <c r="L7014">
        <v>-39.097000000000001</v>
      </c>
      <c r="M7014">
        <v>43.225999999999999</v>
      </c>
    </row>
    <row r="7015" spans="1:13" x14ac:dyDescent="0.35">
      <c r="A7015">
        <v>7011</v>
      </c>
      <c r="B7015" t="s">
        <v>1890</v>
      </c>
      <c r="C7015">
        <v>0</v>
      </c>
      <c r="D7015">
        <v>7.6139999999999999</v>
      </c>
      <c r="E7015">
        <v>6.0229999999999997</v>
      </c>
      <c r="F7015">
        <v>7.6539999999999999</v>
      </c>
      <c r="G7015">
        <v>5.6749999999999998</v>
      </c>
      <c r="H7015">
        <v>101517.66099999999</v>
      </c>
      <c r="I7015">
        <v>0.19</v>
      </c>
      <c r="J7015">
        <v>0</v>
      </c>
      <c r="K7015">
        <v>0</v>
      </c>
      <c r="L7015">
        <v>-32.207999999999998</v>
      </c>
      <c r="M7015">
        <v>59.253999999999998</v>
      </c>
    </row>
    <row r="7016" spans="1:13" x14ac:dyDescent="0.35">
      <c r="A7016">
        <v>7012</v>
      </c>
      <c r="B7016" t="s">
        <v>1889</v>
      </c>
      <c r="C7016">
        <v>0</v>
      </c>
      <c r="D7016">
        <v>7.44</v>
      </c>
      <c r="E7016">
        <v>5.88</v>
      </c>
      <c r="F7016">
        <v>7.5330000000000004</v>
      </c>
      <c r="G7016">
        <v>5.42</v>
      </c>
      <c r="H7016">
        <v>101500.175</v>
      </c>
      <c r="I7016">
        <v>3.4000000000000002E-2</v>
      </c>
      <c r="J7016">
        <v>0</v>
      </c>
      <c r="K7016">
        <v>0</v>
      </c>
      <c r="L7016">
        <v>-24.053999999999998</v>
      </c>
      <c r="M7016">
        <v>73.328999999999994</v>
      </c>
    </row>
    <row r="7017" spans="1:13" x14ac:dyDescent="0.35">
      <c r="A7017">
        <v>7013</v>
      </c>
      <c r="B7017" t="s">
        <v>1888</v>
      </c>
      <c r="C7017">
        <v>0</v>
      </c>
      <c r="D7017">
        <v>7.3470000000000004</v>
      </c>
      <c r="E7017">
        <v>5.7910000000000004</v>
      </c>
      <c r="F7017">
        <v>7.4550000000000001</v>
      </c>
      <c r="G7017">
        <v>5.4649999999999999</v>
      </c>
      <c r="H7017">
        <v>101485.927</v>
      </c>
      <c r="I7017">
        <v>0.13100000000000001</v>
      </c>
      <c r="J7017">
        <v>0</v>
      </c>
      <c r="K7017">
        <v>0</v>
      </c>
      <c r="L7017">
        <v>-15.323</v>
      </c>
      <c r="M7017">
        <v>86.013000000000005</v>
      </c>
    </row>
    <row r="7018" spans="1:13" x14ac:dyDescent="0.35">
      <c r="A7018">
        <v>7014</v>
      </c>
      <c r="B7018" t="s">
        <v>1887</v>
      </c>
      <c r="C7018">
        <v>7.0000000000000001E-3</v>
      </c>
      <c r="D7018">
        <v>7.28</v>
      </c>
      <c r="E7018">
        <v>5.7460000000000004</v>
      </c>
      <c r="F7018">
        <v>7.5529999999999999</v>
      </c>
      <c r="G7018">
        <v>5.3479999999999999</v>
      </c>
      <c r="H7018">
        <v>101478.299</v>
      </c>
      <c r="I7018">
        <v>8.4000000000000005E-2</v>
      </c>
      <c r="J7018">
        <v>0</v>
      </c>
      <c r="K7018">
        <v>0</v>
      </c>
      <c r="L7018">
        <v>-6.4539999999999997</v>
      </c>
      <c r="M7018">
        <v>98.063000000000002</v>
      </c>
    </row>
    <row r="7019" spans="1:13" x14ac:dyDescent="0.35">
      <c r="A7019">
        <v>7015</v>
      </c>
      <c r="B7019" t="s">
        <v>1886</v>
      </c>
      <c r="C7019">
        <v>13.315</v>
      </c>
      <c r="D7019">
        <v>7.5720000000000001</v>
      </c>
      <c r="E7019">
        <v>5.8929999999999998</v>
      </c>
      <c r="F7019">
        <v>7.585</v>
      </c>
      <c r="G7019">
        <v>5.7190000000000003</v>
      </c>
      <c r="H7019">
        <v>101498.656</v>
      </c>
      <c r="I7019">
        <v>2.8000000000000001E-2</v>
      </c>
      <c r="J7019">
        <v>11.9</v>
      </c>
      <c r="K7019">
        <v>1.1970000000000001</v>
      </c>
      <c r="L7019">
        <v>2.1539999999999999</v>
      </c>
      <c r="M7019">
        <v>110.092</v>
      </c>
    </row>
    <row r="7020" spans="1:13" x14ac:dyDescent="0.35">
      <c r="A7020">
        <v>7016</v>
      </c>
      <c r="B7020" t="s">
        <v>1885</v>
      </c>
      <c r="C7020">
        <v>66.097999999999999</v>
      </c>
      <c r="D7020">
        <v>8.577</v>
      </c>
      <c r="E7020">
        <v>6.1829999999999998</v>
      </c>
      <c r="F7020">
        <v>7.7089999999999996</v>
      </c>
      <c r="G7020">
        <v>6.0629999999999997</v>
      </c>
      <c r="H7020">
        <v>101513.61199999999</v>
      </c>
      <c r="I7020">
        <v>0.04</v>
      </c>
      <c r="J7020">
        <v>57.213999999999999</v>
      </c>
      <c r="K7020">
        <v>8.5190000000000001</v>
      </c>
      <c r="L7020">
        <v>10.108000000000001</v>
      </c>
      <c r="M7020">
        <v>122.625</v>
      </c>
    </row>
    <row r="7021" spans="1:13" x14ac:dyDescent="0.35">
      <c r="A7021">
        <v>7017</v>
      </c>
      <c r="B7021" t="s">
        <v>1884</v>
      </c>
      <c r="C7021">
        <v>145.107</v>
      </c>
      <c r="D7021">
        <v>9.83</v>
      </c>
      <c r="E7021">
        <v>6.5149999999999997</v>
      </c>
      <c r="F7021">
        <v>7.8179999999999996</v>
      </c>
      <c r="G7021">
        <v>6.2720000000000002</v>
      </c>
      <c r="H7021">
        <v>101521.814</v>
      </c>
      <c r="I7021">
        <v>3.2000000000000001E-2</v>
      </c>
      <c r="J7021">
        <v>99.275999999999996</v>
      </c>
      <c r="K7021">
        <v>45.807000000000002</v>
      </c>
      <c r="L7021">
        <v>16.971</v>
      </c>
      <c r="M7021">
        <v>136.09100000000001</v>
      </c>
    </row>
    <row r="7022" spans="1:13" x14ac:dyDescent="0.35">
      <c r="A7022">
        <v>7018</v>
      </c>
      <c r="B7022" t="s">
        <v>1883</v>
      </c>
      <c r="C7022">
        <v>210.20500000000001</v>
      </c>
      <c r="D7022">
        <v>11.026999999999999</v>
      </c>
      <c r="E7022">
        <v>6.819</v>
      </c>
      <c r="F7022">
        <v>7.8040000000000003</v>
      </c>
      <c r="G7022">
        <v>5.835</v>
      </c>
      <c r="H7022">
        <v>101518.6</v>
      </c>
      <c r="I7022">
        <v>1.7000000000000001E-2</v>
      </c>
      <c r="J7022">
        <v>123.289</v>
      </c>
      <c r="K7022">
        <v>86.795000000000002</v>
      </c>
      <c r="L7022">
        <v>22.26</v>
      </c>
      <c r="M7022">
        <v>150.74600000000001</v>
      </c>
    </row>
    <row r="7023" spans="1:13" x14ac:dyDescent="0.35">
      <c r="A7023">
        <v>7019</v>
      </c>
      <c r="B7023" t="s">
        <v>1882</v>
      </c>
      <c r="C7023">
        <v>239.00800000000001</v>
      </c>
      <c r="D7023">
        <v>11.8</v>
      </c>
      <c r="E7023">
        <v>7.0880000000000001</v>
      </c>
      <c r="F7023">
        <v>7.7389999999999999</v>
      </c>
      <c r="G7023">
        <v>5.5949999999999998</v>
      </c>
      <c r="H7023">
        <v>101511.77499999999</v>
      </c>
      <c r="I7023">
        <v>9.4E-2</v>
      </c>
      <c r="J7023">
        <v>156.20099999999999</v>
      </c>
      <c r="K7023">
        <v>83.516000000000005</v>
      </c>
      <c r="L7023">
        <v>25.491</v>
      </c>
      <c r="M7023">
        <v>166.51499999999999</v>
      </c>
    </row>
    <row r="7024" spans="1:13" x14ac:dyDescent="0.35">
      <c r="A7024">
        <v>7020</v>
      </c>
      <c r="B7024" t="s">
        <v>1881</v>
      </c>
      <c r="C7024">
        <v>263.98</v>
      </c>
      <c r="D7024">
        <v>12.521000000000001</v>
      </c>
      <c r="E7024">
        <v>7.2910000000000004</v>
      </c>
      <c r="F7024">
        <v>7.6980000000000004</v>
      </c>
      <c r="G7024">
        <v>6.0990000000000002</v>
      </c>
      <c r="H7024">
        <v>101483.526</v>
      </c>
      <c r="I7024">
        <v>2.7E-2</v>
      </c>
      <c r="J7024">
        <v>152.614</v>
      </c>
      <c r="K7024">
        <v>112.848</v>
      </c>
      <c r="L7024">
        <v>26.295999999999999</v>
      </c>
      <c r="M7024">
        <v>182.941</v>
      </c>
    </row>
    <row r="7025" spans="1:13" x14ac:dyDescent="0.35">
      <c r="A7025">
        <v>7021</v>
      </c>
      <c r="B7025" t="s">
        <v>1880</v>
      </c>
      <c r="C7025">
        <v>238.83699999999999</v>
      </c>
      <c r="D7025">
        <v>12.74</v>
      </c>
      <c r="E7025">
        <v>7.6260000000000003</v>
      </c>
      <c r="F7025">
        <v>7.5430000000000001</v>
      </c>
      <c r="G7025">
        <v>5.9020000000000001</v>
      </c>
      <c r="H7025">
        <v>101462.364</v>
      </c>
      <c r="I7025">
        <v>0.105</v>
      </c>
      <c r="J7025">
        <v>145.589</v>
      </c>
      <c r="K7025">
        <v>92.162999999999997</v>
      </c>
      <c r="L7025">
        <v>24.576000000000001</v>
      </c>
      <c r="M7025">
        <v>199.16499999999999</v>
      </c>
    </row>
    <row r="7026" spans="1:13" x14ac:dyDescent="0.35">
      <c r="A7026">
        <v>7022</v>
      </c>
      <c r="B7026" t="s">
        <v>1879</v>
      </c>
      <c r="C7026">
        <v>197.14500000000001</v>
      </c>
      <c r="D7026">
        <v>12.856999999999999</v>
      </c>
      <c r="E7026">
        <v>7.915</v>
      </c>
      <c r="F7026">
        <v>7.625</v>
      </c>
      <c r="G7026">
        <v>5.2149999999999999</v>
      </c>
      <c r="H7026">
        <v>101449.315</v>
      </c>
      <c r="I7026">
        <v>9.8000000000000004E-2</v>
      </c>
      <c r="J7026">
        <v>118.866</v>
      </c>
      <c r="K7026">
        <v>76.873999999999995</v>
      </c>
      <c r="L7026">
        <v>20.539000000000001</v>
      </c>
      <c r="M7026">
        <v>214.559</v>
      </c>
    </row>
    <row r="7027" spans="1:13" x14ac:dyDescent="0.35">
      <c r="A7027">
        <v>7023</v>
      </c>
      <c r="B7027" t="s">
        <v>1878</v>
      </c>
      <c r="C7027">
        <v>139.596</v>
      </c>
      <c r="D7027">
        <v>12.515000000000001</v>
      </c>
      <c r="E7027">
        <v>8.1389999999999993</v>
      </c>
      <c r="F7027">
        <v>7.7220000000000004</v>
      </c>
      <c r="G7027">
        <v>5.2229999999999999</v>
      </c>
      <c r="H7027">
        <v>101442.39599999999</v>
      </c>
      <c r="I7027">
        <v>6.7000000000000004E-2</v>
      </c>
      <c r="J7027">
        <v>85.049000000000007</v>
      </c>
      <c r="K7027">
        <v>53.828000000000003</v>
      </c>
      <c r="L7027">
        <v>14.612</v>
      </c>
      <c r="M7027">
        <v>228.75800000000001</v>
      </c>
    </row>
    <row r="7028" spans="1:13" x14ac:dyDescent="0.35">
      <c r="A7028">
        <v>7024</v>
      </c>
      <c r="B7028" t="s">
        <v>1877</v>
      </c>
      <c r="C7028">
        <v>61.002000000000002</v>
      </c>
      <c r="D7028">
        <v>11.662000000000001</v>
      </c>
      <c r="E7028">
        <v>8.2379999999999995</v>
      </c>
      <c r="F7028">
        <v>7.7279999999999998</v>
      </c>
      <c r="G7028">
        <v>5.2039999999999997</v>
      </c>
      <c r="H7028">
        <v>101445.04399999999</v>
      </c>
      <c r="I7028">
        <v>5.7000000000000002E-2</v>
      </c>
      <c r="J7028">
        <v>41.313000000000002</v>
      </c>
      <c r="K7028">
        <v>19.423999999999999</v>
      </c>
      <c r="L7028">
        <v>7.2880000000000003</v>
      </c>
      <c r="M7028">
        <v>241.83199999999999</v>
      </c>
    </row>
    <row r="7029" spans="1:13" x14ac:dyDescent="0.35">
      <c r="A7029">
        <v>7025</v>
      </c>
      <c r="B7029" t="s">
        <v>1876</v>
      </c>
      <c r="C7029">
        <v>6.835</v>
      </c>
      <c r="D7029">
        <v>10.471</v>
      </c>
      <c r="E7029">
        <v>8.1929999999999996</v>
      </c>
      <c r="F7029">
        <v>7.6029999999999998</v>
      </c>
      <c r="G7029">
        <v>5.3810000000000002</v>
      </c>
      <c r="H7029">
        <v>101459.97100000001</v>
      </c>
      <c r="I7029">
        <v>3.7999999999999999E-2</v>
      </c>
      <c r="J7029">
        <v>6.569</v>
      </c>
      <c r="K7029">
        <v>0.191</v>
      </c>
      <c r="L7029">
        <v>-0.96499999999999997</v>
      </c>
      <c r="M7029">
        <v>254.11</v>
      </c>
    </row>
    <row r="7030" spans="1:13" x14ac:dyDescent="0.35">
      <c r="A7030">
        <v>7026</v>
      </c>
      <c r="B7030" t="s">
        <v>1875</v>
      </c>
      <c r="C7030">
        <v>0</v>
      </c>
      <c r="D7030">
        <v>9.8930000000000007</v>
      </c>
      <c r="E7030">
        <v>8.2799999999999994</v>
      </c>
      <c r="F7030">
        <v>7.7619999999999996</v>
      </c>
      <c r="G7030">
        <v>5.3129999999999997</v>
      </c>
      <c r="H7030">
        <v>101480.81</v>
      </c>
      <c r="I7030">
        <v>3.7999999999999999E-2</v>
      </c>
      <c r="J7030">
        <v>0</v>
      </c>
      <c r="K7030">
        <v>0</v>
      </c>
      <c r="L7030">
        <v>-9.7319999999999993</v>
      </c>
      <c r="M7030">
        <v>266.05700000000002</v>
      </c>
    </row>
    <row r="7031" spans="1:13" x14ac:dyDescent="0.35">
      <c r="A7031">
        <v>7027</v>
      </c>
      <c r="B7031" t="s">
        <v>1874</v>
      </c>
      <c r="C7031">
        <v>0</v>
      </c>
      <c r="D7031">
        <v>9.5670000000000002</v>
      </c>
      <c r="E7031">
        <v>7.8630000000000004</v>
      </c>
      <c r="F7031">
        <v>7.8860000000000001</v>
      </c>
      <c r="G7031">
        <v>5.758</v>
      </c>
      <c r="H7031">
        <v>101487.356</v>
      </c>
      <c r="I7031">
        <v>0.112</v>
      </c>
      <c r="J7031">
        <v>0</v>
      </c>
      <c r="K7031">
        <v>0</v>
      </c>
      <c r="L7031">
        <v>-18.625</v>
      </c>
      <c r="M7031">
        <v>278.233</v>
      </c>
    </row>
    <row r="7032" spans="1:13" x14ac:dyDescent="0.35">
      <c r="A7032">
        <v>7028</v>
      </c>
      <c r="B7032" t="s">
        <v>1873</v>
      </c>
      <c r="C7032">
        <v>0</v>
      </c>
      <c r="D7032">
        <v>8.9979999999999993</v>
      </c>
      <c r="E7032">
        <v>7.4550000000000001</v>
      </c>
      <c r="F7032">
        <v>7.992</v>
      </c>
      <c r="G7032">
        <v>5.5039999999999996</v>
      </c>
      <c r="H7032">
        <v>101493.02899999999</v>
      </c>
      <c r="I7032">
        <v>0.40600000000000003</v>
      </c>
      <c r="J7032">
        <v>0</v>
      </c>
      <c r="K7032">
        <v>0</v>
      </c>
      <c r="L7032">
        <v>-27.231000000000002</v>
      </c>
      <c r="M7032">
        <v>291.28699999999998</v>
      </c>
    </row>
    <row r="7033" spans="1:13" x14ac:dyDescent="0.35">
      <c r="A7033">
        <v>7029</v>
      </c>
      <c r="B7033" t="s">
        <v>1872</v>
      </c>
      <c r="C7033">
        <v>0</v>
      </c>
      <c r="D7033">
        <v>8.68</v>
      </c>
      <c r="E7033">
        <v>7.0759999999999996</v>
      </c>
      <c r="F7033">
        <v>8.157</v>
      </c>
      <c r="G7033">
        <v>4.6959999999999997</v>
      </c>
      <c r="H7033">
        <v>101493.614</v>
      </c>
      <c r="I7033">
        <v>0.107</v>
      </c>
      <c r="J7033">
        <v>0</v>
      </c>
      <c r="K7033">
        <v>0</v>
      </c>
      <c r="L7033">
        <v>-35.048000000000002</v>
      </c>
      <c r="M7033">
        <v>305.95999999999998</v>
      </c>
    </row>
    <row r="7034" spans="1:13" x14ac:dyDescent="0.35">
      <c r="A7034">
        <v>7030</v>
      </c>
      <c r="B7034" t="s">
        <v>1871</v>
      </c>
      <c r="C7034">
        <v>0</v>
      </c>
      <c r="D7034">
        <v>8.3420000000000005</v>
      </c>
      <c r="E7034">
        <v>6.7450000000000001</v>
      </c>
      <c r="F7034">
        <v>8.1489999999999991</v>
      </c>
      <c r="G7034">
        <v>4.7809999999999997</v>
      </c>
      <c r="H7034">
        <v>101480.431</v>
      </c>
      <c r="I7034">
        <v>1.4E-2</v>
      </c>
      <c r="J7034">
        <v>0</v>
      </c>
      <c r="K7034">
        <v>0</v>
      </c>
      <c r="L7034">
        <v>-41.433999999999997</v>
      </c>
      <c r="M7034">
        <v>323.04300000000001</v>
      </c>
    </row>
    <row r="7035" spans="1:13" x14ac:dyDescent="0.35">
      <c r="A7035">
        <v>7031</v>
      </c>
      <c r="B7035" t="s">
        <v>1870</v>
      </c>
      <c r="C7035">
        <v>0</v>
      </c>
      <c r="D7035">
        <v>8.0820000000000007</v>
      </c>
      <c r="E7035">
        <v>6.4130000000000003</v>
      </c>
      <c r="F7035">
        <v>7.65</v>
      </c>
      <c r="G7035">
        <v>4.84</v>
      </c>
      <c r="H7035">
        <v>101469.796</v>
      </c>
      <c r="I7035">
        <v>2.8000000000000001E-2</v>
      </c>
      <c r="J7035">
        <v>0</v>
      </c>
      <c r="K7035">
        <v>0</v>
      </c>
      <c r="L7035">
        <v>-45.506999999999998</v>
      </c>
      <c r="M7035">
        <v>342.56900000000002</v>
      </c>
    </row>
    <row r="7036" spans="1:13" x14ac:dyDescent="0.35">
      <c r="A7036">
        <v>7032</v>
      </c>
      <c r="B7036" t="s">
        <v>1869</v>
      </c>
      <c r="C7036">
        <v>0</v>
      </c>
      <c r="D7036">
        <v>7.758</v>
      </c>
      <c r="E7036">
        <v>6.0860000000000003</v>
      </c>
      <c r="F7036">
        <v>7.59</v>
      </c>
      <c r="G7036">
        <v>4.5609999999999999</v>
      </c>
      <c r="H7036">
        <v>101450.235</v>
      </c>
      <c r="I7036">
        <v>6.9000000000000006E-2</v>
      </c>
      <c r="J7036">
        <v>0</v>
      </c>
      <c r="K7036">
        <v>0</v>
      </c>
      <c r="L7036">
        <v>-46.578000000000003</v>
      </c>
      <c r="M7036">
        <v>22.189</v>
      </c>
    </row>
    <row r="7037" spans="1:13" x14ac:dyDescent="0.35">
      <c r="A7037">
        <v>7033</v>
      </c>
      <c r="B7037" t="s">
        <v>1868</v>
      </c>
      <c r="C7037">
        <v>0</v>
      </c>
      <c r="D7037">
        <v>7.6</v>
      </c>
      <c r="E7037">
        <v>5.9489999999999998</v>
      </c>
      <c r="F7037">
        <v>7.9379999999999997</v>
      </c>
      <c r="G7037">
        <v>4.5609999999999999</v>
      </c>
      <c r="H7037">
        <v>101445.641</v>
      </c>
      <c r="I7037">
        <v>8.4000000000000005E-2</v>
      </c>
      <c r="J7037">
        <v>0</v>
      </c>
      <c r="K7037">
        <v>0</v>
      </c>
      <c r="L7037">
        <v>-44.393999999999998</v>
      </c>
      <c r="M7037">
        <v>24.712</v>
      </c>
    </row>
    <row r="7038" spans="1:13" x14ac:dyDescent="0.35">
      <c r="A7038">
        <v>7034</v>
      </c>
      <c r="B7038" t="s">
        <v>1867</v>
      </c>
      <c r="C7038">
        <v>0</v>
      </c>
      <c r="D7038">
        <v>7.3849999999999998</v>
      </c>
      <c r="E7038">
        <v>5.7990000000000004</v>
      </c>
      <c r="F7038">
        <v>8.2289999999999992</v>
      </c>
      <c r="G7038">
        <v>4.8710000000000004</v>
      </c>
      <c r="H7038">
        <v>101420.149</v>
      </c>
      <c r="I7038">
        <v>0.15</v>
      </c>
      <c r="J7038">
        <v>0</v>
      </c>
      <c r="K7038">
        <v>0</v>
      </c>
      <c r="L7038">
        <v>-39.417999999999999</v>
      </c>
      <c r="M7038">
        <v>43.441000000000003</v>
      </c>
    </row>
    <row r="7039" spans="1:13" x14ac:dyDescent="0.35">
      <c r="A7039">
        <v>7035</v>
      </c>
      <c r="B7039" t="s">
        <v>1866</v>
      </c>
      <c r="C7039">
        <v>0</v>
      </c>
      <c r="D7039">
        <v>7.2750000000000004</v>
      </c>
      <c r="E7039">
        <v>5.6429999999999998</v>
      </c>
      <c r="F7039">
        <v>8.4969999999999999</v>
      </c>
      <c r="G7039">
        <v>5.4370000000000003</v>
      </c>
      <c r="H7039">
        <v>101391.667</v>
      </c>
      <c r="I7039">
        <v>4.3999999999999997E-2</v>
      </c>
      <c r="J7039">
        <v>0</v>
      </c>
      <c r="K7039">
        <v>0</v>
      </c>
      <c r="L7039">
        <v>-32.466999999999999</v>
      </c>
      <c r="M7039">
        <v>59.572000000000003</v>
      </c>
    </row>
    <row r="7040" spans="1:13" x14ac:dyDescent="0.35">
      <c r="A7040">
        <v>7036</v>
      </c>
      <c r="B7040" t="s">
        <v>1865</v>
      </c>
      <c r="C7040">
        <v>0</v>
      </c>
      <c r="D7040">
        <v>7.1829999999999998</v>
      </c>
      <c r="E7040">
        <v>5.52</v>
      </c>
      <c r="F7040">
        <v>8.7829999999999995</v>
      </c>
      <c r="G7040">
        <v>5.1340000000000003</v>
      </c>
      <c r="H7040">
        <v>101375.982</v>
      </c>
      <c r="I7040">
        <v>0.129</v>
      </c>
      <c r="J7040">
        <v>0</v>
      </c>
      <c r="K7040">
        <v>0</v>
      </c>
      <c r="L7040">
        <v>-24.33</v>
      </c>
      <c r="M7040">
        <v>73.585999999999999</v>
      </c>
    </row>
    <row r="7041" spans="1:13" x14ac:dyDescent="0.35">
      <c r="A7041">
        <v>7037</v>
      </c>
      <c r="B7041" t="s">
        <v>1864</v>
      </c>
      <c r="C7041">
        <v>0</v>
      </c>
      <c r="D7041">
        <v>7.3250000000000002</v>
      </c>
      <c r="E7041">
        <v>5.4080000000000004</v>
      </c>
      <c r="F7041">
        <v>8.7360000000000007</v>
      </c>
      <c r="G7041">
        <v>5.2469999999999999</v>
      </c>
      <c r="H7041">
        <v>101361.38499999999</v>
      </c>
      <c r="I7041">
        <v>0.14299999999999999</v>
      </c>
      <c r="J7041">
        <v>0</v>
      </c>
      <c r="K7041">
        <v>0</v>
      </c>
      <c r="L7041">
        <v>-15.596</v>
      </c>
      <c r="M7041">
        <v>86.257999999999996</v>
      </c>
    </row>
    <row r="7042" spans="1:13" x14ac:dyDescent="0.35">
      <c r="A7042">
        <v>7038</v>
      </c>
      <c r="B7042" t="s">
        <v>1863</v>
      </c>
      <c r="C7042">
        <v>0</v>
      </c>
      <c r="D7042">
        <v>7.2190000000000003</v>
      </c>
      <c r="E7042">
        <v>5.274</v>
      </c>
      <c r="F7042">
        <v>8.8520000000000003</v>
      </c>
      <c r="G7042">
        <v>5.9020000000000001</v>
      </c>
      <c r="H7042">
        <v>101348.879</v>
      </c>
      <c r="I7042">
        <v>7.1999999999999995E-2</v>
      </c>
      <c r="J7042">
        <v>0</v>
      </c>
      <c r="K7042">
        <v>0</v>
      </c>
      <c r="L7042">
        <v>-6.7160000000000002</v>
      </c>
      <c r="M7042">
        <v>98.314999999999998</v>
      </c>
    </row>
    <row r="7043" spans="1:13" x14ac:dyDescent="0.35">
      <c r="A7043">
        <v>7039</v>
      </c>
      <c r="B7043" t="s">
        <v>1862</v>
      </c>
      <c r="C7043">
        <v>12.888</v>
      </c>
      <c r="D7043">
        <v>7.5209999999999999</v>
      </c>
      <c r="E7043">
        <v>5.4089999999999998</v>
      </c>
      <c r="F7043">
        <v>8.7810000000000006</v>
      </c>
      <c r="G7043">
        <v>5.8209999999999997</v>
      </c>
      <c r="H7043">
        <v>101367.924</v>
      </c>
      <c r="I7043">
        <v>5.7000000000000002E-2</v>
      </c>
      <c r="J7043">
        <v>12.307</v>
      </c>
      <c r="K7043">
        <v>0.82799999999999996</v>
      </c>
      <c r="L7043">
        <v>1.8819999999999999</v>
      </c>
      <c r="M7043">
        <v>110.33199999999999</v>
      </c>
    </row>
    <row r="7044" spans="1:13" x14ac:dyDescent="0.35">
      <c r="A7044">
        <v>7040</v>
      </c>
      <c r="B7044" t="s">
        <v>1861</v>
      </c>
      <c r="C7044">
        <v>69.248999999999995</v>
      </c>
      <c r="D7044">
        <v>8.4710000000000001</v>
      </c>
      <c r="E7044">
        <v>5.6740000000000004</v>
      </c>
      <c r="F7044">
        <v>8.7249999999999996</v>
      </c>
      <c r="G7044">
        <v>5.8840000000000003</v>
      </c>
      <c r="H7044">
        <v>101382.577</v>
      </c>
      <c r="I7044">
        <v>4.2000000000000003E-2</v>
      </c>
      <c r="J7044">
        <v>55.741</v>
      </c>
      <c r="K7044">
        <v>14.755000000000001</v>
      </c>
      <c r="L7044">
        <v>9.82</v>
      </c>
      <c r="M7044">
        <v>122.848</v>
      </c>
    </row>
    <row r="7045" spans="1:13" x14ac:dyDescent="0.35">
      <c r="A7045">
        <v>7041</v>
      </c>
      <c r="B7045" t="s">
        <v>1860</v>
      </c>
      <c r="C7045">
        <v>149.93</v>
      </c>
      <c r="D7045">
        <v>9.6769999999999996</v>
      </c>
      <c r="E7045">
        <v>6.0510000000000002</v>
      </c>
      <c r="F7045">
        <v>8.7530000000000001</v>
      </c>
      <c r="G7045">
        <v>6.1210000000000004</v>
      </c>
      <c r="H7045">
        <v>101390.24099999999</v>
      </c>
      <c r="I7045">
        <v>9.0999999999999998E-2</v>
      </c>
      <c r="J7045">
        <v>93.290999999999997</v>
      </c>
      <c r="K7045">
        <v>59.722999999999999</v>
      </c>
      <c r="L7045">
        <v>16.663</v>
      </c>
      <c r="M7045">
        <v>136.28899999999999</v>
      </c>
    </row>
    <row r="7046" spans="1:13" x14ac:dyDescent="0.35">
      <c r="A7046">
        <v>7042</v>
      </c>
      <c r="B7046" t="s">
        <v>1859</v>
      </c>
      <c r="C7046">
        <v>197.215</v>
      </c>
      <c r="D7046">
        <v>10.587999999999999</v>
      </c>
      <c r="E7046">
        <v>6.4109999999999996</v>
      </c>
      <c r="F7046">
        <v>8.8190000000000008</v>
      </c>
      <c r="G7046">
        <v>5.9950000000000001</v>
      </c>
      <c r="H7046">
        <v>101398.383</v>
      </c>
      <c r="I7046">
        <v>5.7000000000000002E-2</v>
      </c>
      <c r="J7046">
        <v>120.655</v>
      </c>
      <c r="K7046">
        <v>80.004000000000005</v>
      </c>
      <c r="L7046">
        <v>21.917000000000002</v>
      </c>
      <c r="M7046">
        <v>150.857</v>
      </c>
    </row>
    <row r="7047" spans="1:13" x14ac:dyDescent="0.35">
      <c r="A7047">
        <v>7043</v>
      </c>
      <c r="B7047" t="s">
        <v>1858</v>
      </c>
      <c r="C7047">
        <v>248.00399999999999</v>
      </c>
      <c r="D7047">
        <v>11.452999999999999</v>
      </c>
      <c r="E7047">
        <v>6.7469999999999999</v>
      </c>
      <c r="F7047">
        <v>8.6890000000000001</v>
      </c>
      <c r="G7047">
        <v>5.9409999999999998</v>
      </c>
      <c r="H7047">
        <v>101388.43700000001</v>
      </c>
      <c r="I7047">
        <v>6.9000000000000006E-2</v>
      </c>
      <c r="J7047">
        <v>140.82499999999999</v>
      </c>
      <c r="K7047">
        <v>105.953</v>
      </c>
      <c r="L7047">
        <v>25.138999999999999</v>
      </c>
      <c r="M7047">
        <v>166.59</v>
      </c>
    </row>
    <row r="7048" spans="1:13" x14ac:dyDescent="0.35">
      <c r="A7048">
        <v>7044</v>
      </c>
      <c r="B7048" t="s">
        <v>1857</v>
      </c>
      <c r="C7048">
        <v>258.29399999999998</v>
      </c>
      <c r="D7048">
        <v>12.021000000000001</v>
      </c>
      <c r="E7048">
        <v>6.8789999999999996</v>
      </c>
      <c r="F7048">
        <v>8.7029999999999994</v>
      </c>
      <c r="G7048">
        <v>5.6360000000000001</v>
      </c>
      <c r="H7048">
        <v>101382.40300000001</v>
      </c>
      <c r="I7048">
        <v>7.3999999999999996E-2</v>
      </c>
      <c r="J7048">
        <v>158.785</v>
      </c>
      <c r="K7048">
        <v>97.918000000000006</v>
      </c>
      <c r="L7048">
        <v>25.946000000000002</v>
      </c>
      <c r="M7048">
        <v>182.95099999999999</v>
      </c>
    </row>
    <row r="7049" spans="1:13" x14ac:dyDescent="0.35">
      <c r="A7049">
        <v>7045</v>
      </c>
      <c r="B7049" t="s">
        <v>1856</v>
      </c>
      <c r="C7049">
        <v>213.91300000000001</v>
      </c>
      <c r="D7049">
        <v>12.023</v>
      </c>
      <c r="E7049">
        <v>7.2640000000000002</v>
      </c>
      <c r="F7049">
        <v>8.3480000000000008</v>
      </c>
      <c r="G7049">
        <v>6.2759999999999998</v>
      </c>
      <c r="H7049">
        <v>101342.63099999999</v>
      </c>
      <c r="I7049">
        <v>0.04</v>
      </c>
      <c r="J7049">
        <v>138.68100000000001</v>
      </c>
      <c r="K7049">
        <v>76.757000000000005</v>
      </c>
      <c r="L7049">
        <v>24.245999999999999</v>
      </c>
      <c r="M7049">
        <v>198.96899999999999</v>
      </c>
    </row>
    <row r="7050" spans="1:13" x14ac:dyDescent="0.35">
      <c r="A7050">
        <v>7046</v>
      </c>
      <c r="B7050" t="s">
        <v>1855</v>
      </c>
      <c r="C7050">
        <v>162.72999999999999</v>
      </c>
      <c r="D7050">
        <v>11.96</v>
      </c>
      <c r="E7050">
        <v>7.5</v>
      </c>
      <c r="F7050">
        <v>8.3559999999999999</v>
      </c>
      <c r="G7050">
        <v>6.88</v>
      </c>
      <c r="H7050">
        <v>101330.976</v>
      </c>
      <c r="I7050">
        <v>9.2999999999999999E-2</v>
      </c>
      <c r="J7050">
        <v>109.34099999999999</v>
      </c>
      <c r="K7050">
        <v>55.401000000000003</v>
      </c>
      <c r="L7050">
        <v>20.161999999999999</v>
      </c>
      <c r="M7050">
        <v>214.54900000000001</v>
      </c>
    </row>
    <row r="7051" spans="1:13" x14ac:dyDescent="0.35">
      <c r="A7051">
        <v>7047</v>
      </c>
      <c r="B7051" t="s">
        <v>1854</v>
      </c>
      <c r="C7051">
        <v>108.643</v>
      </c>
      <c r="D7051">
        <v>11.728</v>
      </c>
      <c r="E7051">
        <v>7.7430000000000003</v>
      </c>
      <c r="F7051">
        <v>8.3219999999999992</v>
      </c>
      <c r="G7051">
        <v>6.3390000000000004</v>
      </c>
      <c r="H7051">
        <v>101323.636</v>
      </c>
      <c r="I7051">
        <v>5.8000000000000003E-2</v>
      </c>
      <c r="J7051">
        <v>79.738</v>
      </c>
      <c r="K7051">
        <v>30.7</v>
      </c>
      <c r="L7051">
        <v>14.272</v>
      </c>
      <c r="M7051">
        <v>228.62899999999999</v>
      </c>
    </row>
    <row r="7052" spans="1:13" x14ac:dyDescent="0.35">
      <c r="A7052">
        <v>7048</v>
      </c>
      <c r="B7052" t="s">
        <v>1853</v>
      </c>
      <c r="C7052">
        <v>52.01</v>
      </c>
      <c r="D7052">
        <v>11.063000000000001</v>
      </c>
      <c r="E7052">
        <v>7.9660000000000002</v>
      </c>
      <c r="F7052">
        <v>8.0069999999999997</v>
      </c>
      <c r="G7052">
        <v>6.492</v>
      </c>
      <c r="H7052">
        <v>101322.83100000001</v>
      </c>
      <c r="I7052">
        <v>3.9E-2</v>
      </c>
      <c r="J7052">
        <v>40.26</v>
      </c>
      <c r="K7052">
        <v>12.66</v>
      </c>
      <c r="L7052">
        <v>6.9610000000000003</v>
      </c>
      <c r="M7052">
        <v>241.67699999999999</v>
      </c>
    </row>
    <row r="7053" spans="1:13" x14ac:dyDescent="0.35">
      <c r="A7053">
        <v>7049</v>
      </c>
      <c r="B7053" t="s">
        <v>1852</v>
      </c>
      <c r="C7053">
        <v>4.9569999999999999</v>
      </c>
      <c r="D7053">
        <v>10.086</v>
      </c>
      <c r="E7053">
        <v>8.1240000000000006</v>
      </c>
      <c r="F7053">
        <v>8.0790000000000006</v>
      </c>
      <c r="G7053">
        <v>5.6749999999999998</v>
      </c>
      <c r="H7053">
        <v>101332.923</v>
      </c>
      <c r="I7053">
        <v>3.7999999999999999E-2</v>
      </c>
      <c r="J7053">
        <v>4.9790000000000001</v>
      </c>
      <c r="K7053">
        <v>4.7E-2</v>
      </c>
      <c r="L7053">
        <v>-1.282</v>
      </c>
      <c r="M7053">
        <v>253.93600000000001</v>
      </c>
    </row>
    <row r="7054" spans="1:13" x14ac:dyDescent="0.35">
      <c r="A7054">
        <v>7050</v>
      </c>
      <c r="B7054" t="s">
        <v>1851</v>
      </c>
      <c r="C7054">
        <v>0</v>
      </c>
      <c r="D7054">
        <v>9.5640000000000001</v>
      </c>
      <c r="E7054">
        <v>8.3030000000000008</v>
      </c>
      <c r="F7054">
        <v>8.1199999999999992</v>
      </c>
      <c r="G7054">
        <v>5.8460000000000001</v>
      </c>
      <c r="H7054">
        <v>101347.81200000001</v>
      </c>
      <c r="I7054">
        <v>0.17100000000000001</v>
      </c>
      <c r="J7054">
        <v>0</v>
      </c>
      <c r="K7054">
        <v>0</v>
      </c>
      <c r="L7054">
        <v>-10.01</v>
      </c>
      <c r="M7054">
        <v>265.827</v>
      </c>
    </row>
    <row r="7055" spans="1:13" x14ac:dyDescent="0.35">
      <c r="A7055">
        <v>7051</v>
      </c>
      <c r="B7055" t="s">
        <v>1850</v>
      </c>
      <c r="C7055">
        <v>0</v>
      </c>
      <c r="D7055">
        <v>9.3949999999999996</v>
      </c>
      <c r="E7055">
        <v>8.077</v>
      </c>
      <c r="F7055">
        <v>8.0549999999999997</v>
      </c>
      <c r="G7055">
        <v>6.0979999999999999</v>
      </c>
      <c r="H7055">
        <v>101343.546</v>
      </c>
      <c r="I7055">
        <v>5.2999999999999999E-2</v>
      </c>
      <c r="J7055">
        <v>0</v>
      </c>
      <c r="K7055">
        <v>0</v>
      </c>
      <c r="L7055">
        <v>-18.937999999999999</v>
      </c>
      <c r="M7055">
        <v>278.04300000000001</v>
      </c>
    </row>
    <row r="7056" spans="1:13" x14ac:dyDescent="0.35">
      <c r="A7056">
        <v>7052</v>
      </c>
      <c r="B7056" t="s">
        <v>1849</v>
      </c>
      <c r="C7056">
        <v>0</v>
      </c>
      <c r="D7056">
        <v>9.25</v>
      </c>
      <c r="E7056">
        <v>7.875</v>
      </c>
      <c r="F7056">
        <v>7.8570000000000002</v>
      </c>
      <c r="G7056">
        <v>5.4059999999999997</v>
      </c>
      <c r="H7056">
        <v>101340.287</v>
      </c>
      <c r="I7056">
        <v>7.1999999999999995E-2</v>
      </c>
      <c r="J7056">
        <v>0</v>
      </c>
      <c r="K7056">
        <v>0</v>
      </c>
      <c r="L7056">
        <v>-27.550999999999998</v>
      </c>
      <c r="M7056">
        <v>291.10000000000002</v>
      </c>
    </row>
    <row r="7057" spans="1:13" x14ac:dyDescent="0.35">
      <c r="A7057">
        <v>7053</v>
      </c>
      <c r="B7057" t="s">
        <v>1848</v>
      </c>
      <c r="C7057">
        <v>0</v>
      </c>
      <c r="D7057">
        <v>9.0289999999999999</v>
      </c>
      <c r="E7057">
        <v>7.633</v>
      </c>
      <c r="F7057">
        <v>7.7850000000000001</v>
      </c>
      <c r="G7057">
        <v>5.6479999999999997</v>
      </c>
      <c r="H7057">
        <v>101329.57399999999</v>
      </c>
      <c r="I7057">
        <v>0.18099999999999999</v>
      </c>
      <c r="J7057">
        <v>0</v>
      </c>
      <c r="K7057">
        <v>0</v>
      </c>
      <c r="L7057">
        <v>-35.381</v>
      </c>
      <c r="M7057">
        <v>305.791</v>
      </c>
    </row>
    <row r="7058" spans="1:13" x14ac:dyDescent="0.35">
      <c r="A7058">
        <v>7054</v>
      </c>
      <c r="B7058" t="s">
        <v>1847</v>
      </c>
      <c r="C7058">
        <v>0</v>
      </c>
      <c r="D7058">
        <v>8.9060000000000006</v>
      </c>
      <c r="E7058">
        <v>7.3970000000000002</v>
      </c>
      <c r="F7058">
        <v>7.6390000000000002</v>
      </c>
      <c r="G7058">
        <v>6.2720000000000002</v>
      </c>
      <c r="H7058">
        <v>101305.511</v>
      </c>
      <c r="I7058">
        <v>0.19400000000000001</v>
      </c>
      <c r="J7058">
        <v>0</v>
      </c>
      <c r="K7058">
        <v>0</v>
      </c>
      <c r="L7058">
        <v>-41.762999999999998</v>
      </c>
      <c r="M7058">
        <v>322.84699999999998</v>
      </c>
    </row>
    <row r="7059" spans="1:13" x14ac:dyDescent="0.35">
      <c r="A7059">
        <v>7055</v>
      </c>
      <c r="B7059" t="s">
        <v>1846</v>
      </c>
      <c r="C7059">
        <v>0</v>
      </c>
      <c r="D7059">
        <v>8.8699999999999992</v>
      </c>
      <c r="E7059">
        <v>7.1669999999999998</v>
      </c>
      <c r="F7059">
        <v>7.6639999999999997</v>
      </c>
      <c r="G7059">
        <v>6.4870000000000001</v>
      </c>
      <c r="H7059">
        <v>101279.995</v>
      </c>
      <c r="I7059">
        <v>0.34</v>
      </c>
      <c r="J7059">
        <v>0</v>
      </c>
      <c r="K7059">
        <v>0</v>
      </c>
      <c r="L7059">
        <v>-45.869</v>
      </c>
      <c r="M7059">
        <v>342.55399999999997</v>
      </c>
    </row>
    <row r="7060" spans="1:13" x14ac:dyDescent="0.35">
      <c r="A7060">
        <v>7056</v>
      </c>
      <c r="B7060" t="s">
        <v>1845</v>
      </c>
      <c r="C7060">
        <v>2E-3</v>
      </c>
      <c r="D7060">
        <v>8.5869999999999997</v>
      </c>
      <c r="E7060">
        <v>6.9550000000000001</v>
      </c>
      <c r="F7060">
        <v>7.8360000000000003</v>
      </c>
      <c r="G7060">
        <v>6.2809999999999997</v>
      </c>
      <c r="H7060">
        <v>101250.68399999999</v>
      </c>
      <c r="I7060">
        <v>0.13100000000000001</v>
      </c>
      <c r="J7060">
        <v>0</v>
      </c>
      <c r="K7060">
        <v>0</v>
      </c>
      <c r="L7060">
        <v>-46.933999999999997</v>
      </c>
      <c r="M7060">
        <v>23.202000000000002</v>
      </c>
    </row>
    <row r="7061" spans="1:13" x14ac:dyDescent="0.35">
      <c r="A7061">
        <v>7057</v>
      </c>
      <c r="B7061" t="s">
        <v>1844</v>
      </c>
      <c r="C7061">
        <v>5.0000000000000001E-3</v>
      </c>
      <c r="D7061">
        <v>8.5589999999999993</v>
      </c>
      <c r="E7061">
        <v>6.9550000000000001</v>
      </c>
      <c r="F7061">
        <v>7.7089999999999996</v>
      </c>
      <c r="G7061">
        <v>6.5629999999999997</v>
      </c>
      <c r="H7061">
        <v>101221.488</v>
      </c>
      <c r="I7061">
        <v>0.15</v>
      </c>
      <c r="J7061">
        <v>0</v>
      </c>
      <c r="K7061">
        <v>0</v>
      </c>
      <c r="L7061">
        <v>-44.73</v>
      </c>
      <c r="M7061">
        <v>24.896000000000001</v>
      </c>
    </row>
    <row r="7062" spans="1:13" x14ac:dyDescent="0.35">
      <c r="A7062">
        <v>7058</v>
      </c>
      <c r="B7062" t="s">
        <v>1843</v>
      </c>
      <c r="C7062">
        <v>8.9999999999999993E-3</v>
      </c>
      <c r="D7062">
        <v>8.3919999999999995</v>
      </c>
      <c r="E7062">
        <v>6.9219999999999997</v>
      </c>
      <c r="F7062">
        <v>7.7489999999999997</v>
      </c>
      <c r="G7062">
        <v>6.1260000000000003</v>
      </c>
      <c r="H7062">
        <v>101182.47100000001</v>
      </c>
      <c r="I7062">
        <v>0.218</v>
      </c>
      <c r="J7062">
        <v>0</v>
      </c>
      <c r="K7062">
        <v>0</v>
      </c>
      <c r="L7062">
        <v>-39.725000000000001</v>
      </c>
      <c r="M7062">
        <v>43.683</v>
      </c>
    </row>
    <row r="7063" spans="1:13" x14ac:dyDescent="0.35">
      <c r="A7063">
        <v>7059</v>
      </c>
      <c r="B7063" t="s">
        <v>1842</v>
      </c>
      <c r="C7063">
        <v>0</v>
      </c>
      <c r="D7063">
        <v>8.2539999999999996</v>
      </c>
      <c r="E7063">
        <v>6.8840000000000003</v>
      </c>
      <c r="F7063">
        <v>7.76</v>
      </c>
      <c r="G7063">
        <v>6.3559999999999999</v>
      </c>
      <c r="H7063">
        <v>101136.31</v>
      </c>
      <c r="I7063">
        <v>0.221</v>
      </c>
      <c r="J7063">
        <v>0</v>
      </c>
      <c r="K7063">
        <v>0</v>
      </c>
      <c r="L7063">
        <v>-32.750999999999998</v>
      </c>
      <c r="M7063">
        <v>59.835000000000001</v>
      </c>
    </row>
    <row r="7064" spans="1:13" x14ac:dyDescent="0.35">
      <c r="A7064">
        <v>7060</v>
      </c>
      <c r="B7064" t="s">
        <v>1841</v>
      </c>
      <c r="C7064">
        <v>0</v>
      </c>
      <c r="D7064">
        <v>8.1920000000000002</v>
      </c>
      <c r="E7064">
        <v>6.8390000000000004</v>
      </c>
      <c r="F7064">
        <v>7.9349999999999996</v>
      </c>
      <c r="G7064">
        <v>6.7119999999999997</v>
      </c>
      <c r="H7064">
        <v>101119.87</v>
      </c>
      <c r="I7064">
        <v>0.435</v>
      </c>
      <c r="J7064">
        <v>0</v>
      </c>
      <c r="K7064">
        <v>0</v>
      </c>
      <c r="L7064">
        <v>-24.579000000000001</v>
      </c>
      <c r="M7064">
        <v>73.88</v>
      </c>
    </row>
    <row r="7065" spans="1:13" x14ac:dyDescent="0.35">
      <c r="A7065">
        <v>7061</v>
      </c>
      <c r="B7065" t="s">
        <v>1840</v>
      </c>
      <c r="C7065">
        <v>0</v>
      </c>
      <c r="D7065">
        <v>8.2560000000000002</v>
      </c>
      <c r="E7065">
        <v>6.8070000000000004</v>
      </c>
      <c r="F7065">
        <v>8.34</v>
      </c>
      <c r="G7065">
        <v>6.88</v>
      </c>
      <c r="H7065">
        <v>101091.47500000001</v>
      </c>
      <c r="I7065">
        <v>0.17599999999999999</v>
      </c>
      <c r="J7065">
        <v>0</v>
      </c>
      <c r="K7065">
        <v>0</v>
      </c>
      <c r="L7065">
        <v>-15.843999999999999</v>
      </c>
      <c r="M7065">
        <v>86.533000000000001</v>
      </c>
    </row>
    <row r="7066" spans="1:13" x14ac:dyDescent="0.35">
      <c r="A7066">
        <v>7062</v>
      </c>
      <c r="B7066" t="s">
        <v>1839</v>
      </c>
      <c r="C7066">
        <v>0</v>
      </c>
      <c r="D7066">
        <v>8.0939999999999994</v>
      </c>
      <c r="E7066">
        <v>6.7720000000000002</v>
      </c>
      <c r="F7066">
        <v>8.8659999999999997</v>
      </c>
      <c r="G7066">
        <v>6.6429999999999998</v>
      </c>
      <c r="H7066">
        <v>101104.66099999999</v>
      </c>
      <c r="I7066">
        <v>0.14499999999999999</v>
      </c>
      <c r="J7066">
        <v>0</v>
      </c>
      <c r="K7066">
        <v>0</v>
      </c>
      <c r="L7066">
        <v>-6.9779999999999998</v>
      </c>
      <c r="M7066">
        <v>98.563000000000002</v>
      </c>
    </row>
    <row r="7067" spans="1:13" x14ac:dyDescent="0.35">
      <c r="A7067">
        <v>7063</v>
      </c>
      <c r="B7067" t="s">
        <v>1838</v>
      </c>
      <c r="C7067">
        <v>8.3219999999999992</v>
      </c>
      <c r="D7067">
        <v>8.1989999999999998</v>
      </c>
      <c r="E7067">
        <v>6.8440000000000003</v>
      </c>
      <c r="F7067">
        <v>8.9559999999999995</v>
      </c>
      <c r="G7067">
        <v>6.9379999999999997</v>
      </c>
      <c r="H7067">
        <v>101134.439</v>
      </c>
      <c r="I7067">
        <v>0.19400000000000001</v>
      </c>
      <c r="J7067">
        <v>8.0630000000000006</v>
      </c>
      <c r="K7067">
        <v>0.36199999999999999</v>
      </c>
      <c r="L7067">
        <v>1.611</v>
      </c>
      <c r="M7067">
        <v>110.568</v>
      </c>
    </row>
    <row r="7068" spans="1:13" x14ac:dyDescent="0.35">
      <c r="A7068">
        <v>7064</v>
      </c>
      <c r="B7068" t="s">
        <v>1837</v>
      </c>
      <c r="C7068">
        <v>54.622</v>
      </c>
      <c r="D7068">
        <v>8.82</v>
      </c>
      <c r="E7068">
        <v>6.9820000000000002</v>
      </c>
      <c r="F7068">
        <v>9.3409999999999993</v>
      </c>
      <c r="G7068">
        <v>6.4690000000000003</v>
      </c>
      <c r="H7068">
        <v>101158.189</v>
      </c>
      <c r="I7068">
        <v>0.189</v>
      </c>
      <c r="J7068">
        <v>46.732999999999997</v>
      </c>
      <c r="K7068">
        <v>8.9</v>
      </c>
      <c r="L7068">
        <v>9.5329999999999995</v>
      </c>
      <c r="M7068">
        <v>123.068</v>
      </c>
    </row>
    <row r="7069" spans="1:13" x14ac:dyDescent="0.35">
      <c r="A7069">
        <v>7065</v>
      </c>
      <c r="B7069" t="s">
        <v>1836</v>
      </c>
      <c r="C7069">
        <v>103.724</v>
      </c>
      <c r="D7069">
        <v>9.7059999999999995</v>
      </c>
      <c r="E7069">
        <v>7.2949999999999999</v>
      </c>
      <c r="F7069">
        <v>9.2479999999999993</v>
      </c>
      <c r="G7069">
        <v>6.8479999999999999</v>
      </c>
      <c r="H7069">
        <v>101172.372</v>
      </c>
      <c r="I7069">
        <v>0.156</v>
      </c>
      <c r="J7069">
        <v>80.251999999999995</v>
      </c>
      <c r="K7069">
        <v>25.379000000000001</v>
      </c>
      <c r="L7069">
        <v>16.356000000000002</v>
      </c>
      <c r="M7069">
        <v>136.483</v>
      </c>
    </row>
    <row r="7070" spans="1:13" x14ac:dyDescent="0.35">
      <c r="A7070">
        <v>7066</v>
      </c>
      <c r="B7070" t="s">
        <v>1835</v>
      </c>
      <c r="C7070">
        <v>151.69</v>
      </c>
      <c r="D7070">
        <v>10.432</v>
      </c>
      <c r="E7070">
        <v>7.36</v>
      </c>
      <c r="F7070">
        <v>9.1029999999999998</v>
      </c>
      <c r="G7070">
        <v>7.0670000000000002</v>
      </c>
      <c r="H7070">
        <v>101169.755</v>
      </c>
      <c r="I7070">
        <v>0.14499999999999999</v>
      </c>
      <c r="J7070">
        <v>110.968</v>
      </c>
      <c r="K7070">
        <v>44.127000000000002</v>
      </c>
      <c r="L7070">
        <v>21.609000000000002</v>
      </c>
      <c r="M7070">
        <v>151.08799999999999</v>
      </c>
    </row>
    <row r="7071" spans="1:13" x14ac:dyDescent="0.35">
      <c r="A7071">
        <v>7067</v>
      </c>
      <c r="B7071" t="s">
        <v>1834</v>
      </c>
      <c r="C7071">
        <v>173.625</v>
      </c>
      <c r="D7071">
        <v>11.098000000000001</v>
      </c>
      <c r="E7071">
        <v>7.5289999999999999</v>
      </c>
      <c r="F7071">
        <v>9.3659999999999997</v>
      </c>
      <c r="G7071">
        <v>6.915</v>
      </c>
      <c r="H7071">
        <v>101159.57399999999</v>
      </c>
      <c r="I7071">
        <v>0.17</v>
      </c>
      <c r="J7071">
        <v>122.083</v>
      </c>
      <c r="K7071">
        <v>55.088000000000001</v>
      </c>
      <c r="L7071">
        <v>24.79</v>
      </c>
      <c r="M7071">
        <v>166.69399999999999</v>
      </c>
    </row>
    <row r="7072" spans="1:13" x14ac:dyDescent="0.35">
      <c r="A7072">
        <v>7068</v>
      </c>
      <c r="B7072" t="s">
        <v>1833</v>
      </c>
      <c r="C7072">
        <v>180.17500000000001</v>
      </c>
      <c r="D7072">
        <v>11.503</v>
      </c>
      <c r="E7072">
        <v>7.6740000000000004</v>
      </c>
      <c r="F7072">
        <v>9.4789999999999992</v>
      </c>
      <c r="G7072">
        <v>6.8479999999999999</v>
      </c>
      <c r="H7072">
        <v>101137.97199999999</v>
      </c>
      <c r="I7072">
        <v>0.156</v>
      </c>
      <c r="J7072">
        <v>129.71199999999999</v>
      </c>
      <c r="K7072">
        <v>52.923000000000002</v>
      </c>
      <c r="L7072">
        <v>25.577999999999999</v>
      </c>
      <c r="M7072">
        <v>182.98400000000001</v>
      </c>
    </row>
    <row r="7073" spans="1:13" x14ac:dyDescent="0.35">
      <c r="A7073">
        <v>7069</v>
      </c>
      <c r="B7073" t="s">
        <v>1832</v>
      </c>
      <c r="C7073">
        <v>179.04599999999999</v>
      </c>
      <c r="D7073">
        <v>11.965</v>
      </c>
      <c r="E7073">
        <v>7.9349999999999996</v>
      </c>
      <c r="F7073">
        <v>9.2409999999999997</v>
      </c>
      <c r="G7073">
        <v>6.7679999999999998</v>
      </c>
      <c r="H7073">
        <v>101118.463</v>
      </c>
      <c r="I7073">
        <v>0.108</v>
      </c>
      <c r="J7073">
        <v>123.548</v>
      </c>
      <c r="K7073">
        <v>56.222000000000001</v>
      </c>
      <c r="L7073">
        <v>23.858000000000001</v>
      </c>
      <c r="M7073">
        <v>199.1</v>
      </c>
    </row>
    <row r="7074" spans="1:13" x14ac:dyDescent="0.35">
      <c r="A7074">
        <v>7070</v>
      </c>
      <c r="B7074" t="s">
        <v>1831</v>
      </c>
      <c r="C7074">
        <v>145.56700000000001</v>
      </c>
      <c r="D7074">
        <v>11.993</v>
      </c>
      <c r="E7074">
        <v>8.2309999999999999</v>
      </c>
      <c r="F7074">
        <v>8.9770000000000003</v>
      </c>
      <c r="G7074">
        <v>6.1520000000000001</v>
      </c>
      <c r="H7074">
        <v>101112.338</v>
      </c>
      <c r="I7074">
        <v>0.26100000000000001</v>
      </c>
      <c r="J7074">
        <v>108.598</v>
      </c>
      <c r="K7074">
        <v>34.622999999999998</v>
      </c>
      <c r="L7074">
        <v>19.838000000000001</v>
      </c>
      <c r="M7074">
        <v>214.38200000000001</v>
      </c>
    </row>
    <row r="7075" spans="1:13" x14ac:dyDescent="0.35">
      <c r="A7075">
        <v>7071</v>
      </c>
      <c r="B7075" t="s">
        <v>1830</v>
      </c>
      <c r="C7075">
        <v>104.086</v>
      </c>
      <c r="D7075">
        <v>11.845000000000001</v>
      </c>
      <c r="E7075">
        <v>8.4009999999999998</v>
      </c>
      <c r="F7075">
        <v>8.9149999999999991</v>
      </c>
      <c r="G7075">
        <v>6.476</v>
      </c>
      <c r="H7075">
        <v>101117.20299999999</v>
      </c>
      <c r="I7075">
        <v>9.4E-2</v>
      </c>
      <c r="J7075">
        <v>77.17</v>
      </c>
      <c r="K7075">
        <v>25.747</v>
      </c>
      <c r="L7075">
        <v>13.927</v>
      </c>
      <c r="M7075">
        <v>228.51900000000001</v>
      </c>
    </row>
    <row r="7076" spans="1:13" x14ac:dyDescent="0.35">
      <c r="A7076">
        <v>7072</v>
      </c>
      <c r="B7076" t="s">
        <v>1829</v>
      </c>
      <c r="C7076">
        <v>43.033000000000001</v>
      </c>
      <c r="D7076">
        <v>11.188000000000001</v>
      </c>
      <c r="E7076">
        <v>8.4380000000000006</v>
      </c>
      <c r="F7076">
        <v>8.9369999999999994</v>
      </c>
      <c r="G7076">
        <v>5.7610000000000001</v>
      </c>
      <c r="H7076">
        <v>101128.818</v>
      </c>
      <c r="I7076">
        <v>5.0999999999999997E-2</v>
      </c>
      <c r="J7076">
        <v>33.26</v>
      </c>
      <c r="K7076">
        <v>9.5489999999999995</v>
      </c>
      <c r="L7076">
        <v>6.6310000000000002</v>
      </c>
      <c r="M7076">
        <v>241.53100000000001</v>
      </c>
    </row>
    <row r="7077" spans="1:13" x14ac:dyDescent="0.35">
      <c r="A7077">
        <v>7073</v>
      </c>
      <c r="B7077" t="s">
        <v>1828</v>
      </c>
      <c r="C7077">
        <v>3.8490000000000002</v>
      </c>
      <c r="D7077">
        <v>10.419</v>
      </c>
      <c r="E7077">
        <v>8.4459999999999997</v>
      </c>
      <c r="F7077">
        <v>8.5269999999999992</v>
      </c>
      <c r="G7077">
        <v>5.9649999999999999</v>
      </c>
      <c r="H7077">
        <v>101159.349</v>
      </c>
      <c r="I7077">
        <v>0.105</v>
      </c>
      <c r="J7077">
        <v>3.754</v>
      </c>
      <c r="K7077">
        <v>7.0000000000000007E-2</v>
      </c>
      <c r="L7077">
        <v>-1.595</v>
      </c>
      <c r="M7077">
        <v>253.762</v>
      </c>
    </row>
    <row r="7078" spans="1:13" x14ac:dyDescent="0.35">
      <c r="A7078">
        <v>7074</v>
      </c>
      <c r="B7078" t="s">
        <v>1827</v>
      </c>
      <c r="C7078">
        <v>0</v>
      </c>
      <c r="D7078">
        <v>9.9580000000000002</v>
      </c>
      <c r="E7078">
        <v>8.4890000000000008</v>
      </c>
      <c r="F7078">
        <v>8.58</v>
      </c>
      <c r="G7078">
        <v>5.6059999999999999</v>
      </c>
      <c r="H7078">
        <v>101193.05499999999</v>
      </c>
      <c r="I7078">
        <v>7.9000000000000001E-2</v>
      </c>
      <c r="J7078">
        <v>0</v>
      </c>
      <c r="K7078">
        <v>0</v>
      </c>
      <c r="L7078">
        <v>-10.351000000000001</v>
      </c>
      <c r="M7078">
        <v>265.68700000000001</v>
      </c>
    </row>
    <row r="7079" spans="1:13" x14ac:dyDescent="0.35">
      <c r="A7079">
        <v>7075</v>
      </c>
      <c r="B7079" t="s">
        <v>1826</v>
      </c>
      <c r="C7079">
        <v>0</v>
      </c>
      <c r="D7079">
        <v>9.6329999999999991</v>
      </c>
      <c r="E7079">
        <v>8.1069999999999993</v>
      </c>
      <c r="F7079">
        <v>8.9160000000000004</v>
      </c>
      <c r="G7079">
        <v>5.9870000000000001</v>
      </c>
      <c r="H7079">
        <v>101206.44899999999</v>
      </c>
      <c r="I7079">
        <v>8.5999999999999993E-2</v>
      </c>
      <c r="J7079">
        <v>0</v>
      </c>
      <c r="K7079">
        <v>0</v>
      </c>
      <c r="L7079">
        <v>-19.247</v>
      </c>
      <c r="M7079">
        <v>277.851</v>
      </c>
    </row>
    <row r="7080" spans="1:13" x14ac:dyDescent="0.35">
      <c r="A7080">
        <v>7076</v>
      </c>
      <c r="B7080" t="s">
        <v>1825</v>
      </c>
      <c r="C7080">
        <v>0</v>
      </c>
      <c r="D7080">
        <v>9.327</v>
      </c>
      <c r="E7080">
        <v>7.718</v>
      </c>
      <c r="F7080">
        <v>8.9710000000000001</v>
      </c>
      <c r="G7080">
        <v>5.7619999999999996</v>
      </c>
      <c r="H7080">
        <v>101228.412</v>
      </c>
      <c r="I7080">
        <v>0.11700000000000001</v>
      </c>
      <c r="J7080">
        <v>0</v>
      </c>
      <c r="K7080">
        <v>0</v>
      </c>
      <c r="L7080">
        <v>-27.867000000000001</v>
      </c>
      <c r="M7080">
        <v>290.911</v>
      </c>
    </row>
    <row r="7081" spans="1:13" x14ac:dyDescent="0.35">
      <c r="A7081">
        <v>7077</v>
      </c>
      <c r="B7081" t="s">
        <v>1824</v>
      </c>
      <c r="C7081">
        <v>0</v>
      </c>
      <c r="D7081">
        <v>9.1080000000000005</v>
      </c>
      <c r="E7081">
        <v>7.4180000000000001</v>
      </c>
      <c r="F7081">
        <v>8.9480000000000004</v>
      </c>
      <c r="G7081">
        <v>5.3090000000000002</v>
      </c>
      <c r="H7081">
        <v>101248.768</v>
      </c>
      <c r="I7081">
        <v>8.6999999999999994E-2</v>
      </c>
      <c r="J7081">
        <v>0</v>
      </c>
      <c r="K7081">
        <v>0</v>
      </c>
      <c r="L7081">
        <v>-35.71</v>
      </c>
      <c r="M7081">
        <v>305.61900000000003</v>
      </c>
    </row>
    <row r="7082" spans="1:13" x14ac:dyDescent="0.35">
      <c r="A7082">
        <v>7078</v>
      </c>
      <c r="B7082" t="s">
        <v>1823</v>
      </c>
      <c r="C7082">
        <v>0</v>
      </c>
      <c r="D7082">
        <v>8.9920000000000009</v>
      </c>
      <c r="E7082">
        <v>7.1219999999999999</v>
      </c>
      <c r="F7082">
        <v>8.9779999999999998</v>
      </c>
      <c r="G7082">
        <v>5.1379999999999999</v>
      </c>
      <c r="H7082">
        <v>101261.754</v>
      </c>
      <c r="I7082">
        <v>7.4999999999999997E-2</v>
      </c>
      <c r="J7082">
        <v>0</v>
      </c>
      <c r="K7082">
        <v>0</v>
      </c>
      <c r="L7082">
        <v>-42.107999999999997</v>
      </c>
      <c r="M7082">
        <v>322.72300000000001</v>
      </c>
    </row>
    <row r="7083" spans="1:13" x14ac:dyDescent="0.35">
      <c r="A7083">
        <v>7079</v>
      </c>
      <c r="B7083" t="s">
        <v>1822</v>
      </c>
      <c r="C7083">
        <v>0</v>
      </c>
      <c r="D7083">
        <v>8.6199999999999992</v>
      </c>
      <c r="E7083">
        <v>6.859</v>
      </c>
      <c r="F7083">
        <v>8.7629999999999999</v>
      </c>
      <c r="G7083">
        <v>4.585</v>
      </c>
      <c r="H7083">
        <v>101271.52899999999</v>
      </c>
      <c r="I7083">
        <v>4.9000000000000002E-2</v>
      </c>
      <c r="J7083">
        <v>0</v>
      </c>
      <c r="K7083">
        <v>0</v>
      </c>
      <c r="L7083">
        <v>-46.222999999999999</v>
      </c>
      <c r="M7083">
        <v>342.49900000000002</v>
      </c>
    </row>
    <row r="7084" spans="1:13" x14ac:dyDescent="0.35">
      <c r="A7084">
        <v>7080</v>
      </c>
      <c r="B7084" t="s">
        <v>1821</v>
      </c>
      <c r="C7084">
        <v>0</v>
      </c>
      <c r="D7084">
        <v>8.3650000000000002</v>
      </c>
      <c r="E7084">
        <v>6.5869999999999997</v>
      </c>
      <c r="F7084">
        <v>8.8849999999999998</v>
      </c>
      <c r="G7084">
        <v>4.6420000000000003</v>
      </c>
      <c r="H7084">
        <v>101284.567</v>
      </c>
      <c r="I7084">
        <v>1.6E-2</v>
      </c>
      <c r="J7084">
        <v>0</v>
      </c>
      <c r="K7084">
        <v>0</v>
      </c>
      <c r="L7084">
        <v>-47.287999999999997</v>
      </c>
      <c r="M7084">
        <v>23.280999999999999</v>
      </c>
    </row>
    <row r="7085" spans="1:13" x14ac:dyDescent="0.35">
      <c r="A7085">
        <v>7081</v>
      </c>
      <c r="B7085" t="s">
        <v>1820</v>
      </c>
      <c r="C7085">
        <v>0</v>
      </c>
      <c r="D7085">
        <v>8.4019999999999992</v>
      </c>
      <c r="E7085">
        <v>6.4569999999999999</v>
      </c>
      <c r="F7085">
        <v>8.9890000000000008</v>
      </c>
      <c r="G7085">
        <v>4.6210000000000004</v>
      </c>
      <c r="H7085">
        <v>101285.236</v>
      </c>
      <c r="I7085">
        <v>1.4E-2</v>
      </c>
      <c r="J7085">
        <v>0</v>
      </c>
      <c r="K7085">
        <v>0</v>
      </c>
      <c r="L7085">
        <v>-45.063000000000002</v>
      </c>
      <c r="M7085">
        <v>25.077000000000002</v>
      </c>
    </row>
    <row r="7086" spans="1:13" x14ac:dyDescent="0.35">
      <c r="A7086">
        <v>7082</v>
      </c>
      <c r="B7086" t="s">
        <v>1819</v>
      </c>
      <c r="C7086">
        <v>0</v>
      </c>
      <c r="D7086">
        <v>8.1630000000000003</v>
      </c>
      <c r="E7086">
        <v>6.3860000000000001</v>
      </c>
      <c r="F7086">
        <v>9.09</v>
      </c>
      <c r="G7086">
        <v>4.9189999999999996</v>
      </c>
      <c r="H7086">
        <v>101274.20699999999</v>
      </c>
      <c r="I7086">
        <v>1.6E-2</v>
      </c>
      <c r="J7086">
        <v>0</v>
      </c>
      <c r="K7086">
        <v>0</v>
      </c>
      <c r="L7086">
        <v>-40.030999999999999</v>
      </c>
      <c r="M7086">
        <v>43.920999999999999</v>
      </c>
    </row>
    <row r="7087" spans="1:13" x14ac:dyDescent="0.35">
      <c r="A7087">
        <v>7083</v>
      </c>
      <c r="B7087" t="s">
        <v>1818</v>
      </c>
      <c r="C7087">
        <v>0</v>
      </c>
      <c r="D7087">
        <v>8.15</v>
      </c>
      <c r="E7087">
        <v>6.3319999999999999</v>
      </c>
      <c r="F7087">
        <v>8.9719999999999995</v>
      </c>
      <c r="G7087">
        <v>5.0579999999999998</v>
      </c>
      <c r="H7087">
        <v>101268.09</v>
      </c>
      <c r="I7087">
        <v>1.4999999999999999E-2</v>
      </c>
      <c r="J7087">
        <v>0</v>
      </c>
      <c r="K7087">
        <v>0</v>
      </c>
      <c r="L7087">
        <v>-33.033000000000001</v>
      </c>
      <c r="M7087">
        <v>60.095999999999997</v>
      </c>
    </row>
    <row r="7088" spans="1:13" x14ac:dyDescent="0.35">
      <c r="A7088">
        <v>7084</v>
      </c>
      <c r="B7088" t="s">
        <v>1817</v>
      </c>
      <c r="C7088">
        <v>0</v>
      </c>
      <c r="D7088">
        <v>8.1159999999999997</v>
      </c>
      <c r="E7088">
        <v>6.25</v>
      </c>
      <c r="F7088">
        <v>8.8689999999999998</v>
      </c>
      <c r="G7088">
        <v>4.875</v>
      </c>
      <c r="H7088">
        <v>101271.217</v>
      </c>
      <c r="I7088">
        <v>1.2999999999999999E-2</v>
      </c>
      <c r="J7088">
        <v>0</v>
      </c>
      <c r="K7088">
        <v>0</v>
      </c>
      <c r="L7088">
        <v>-24.856000000000002</v>
      </c>
      <c r="M7088">
        <v>74.123000000000005</v>
      </c>
    </row>
    <row r="7089" spans="1:13" x14ac:dyDescent="0.35">
      <c r="A7089">
        <v>7085</v>
      </c>
      <c r="B7089" t="s">
        <v>1816</v>
      </c>
      <c r="C7089">
        <v>0</v>
      </c>
      <c r="D7089">
        <v>8.0779999999999994</v>
      </c>
      <c r="E7089">
        <v>6.1420000000000003</v>
      </c>
      <c r="F7089">
        <v>8.9459999999999997</v>
      </c>
      <c r="G7089">
        <v>5.2009999999999996</v>
      </c>
      <c r="H7089">
        <v>101272.73699999999</v>
      </c>
      <c r="I7089">
        <v>2.3E-2</v>
      </c>
      <c r="J7089">
        <v>0</v>
      </c>
      <c r="K7089">
        <v>0</v>
      </c>
      <c r="L7089">
        <v>-16.105</v>
      </c>
      <c r="M7089">
        <v>86.787000000000006</v>
      </c>
    </row>
    <row r="7090" spans="1:13" x14ac:dyDescent="0.35">
      <c r="A7090">
        <v>7086</v>
      </c>
      <c r="B7090" t="s">
        <v>1815</v>
      </c>
      <c r="C7090">
        <v>0</v>
      </c>
      <c r="D7090">
        <v>7.9880000000000004</v>
      </c>
      <c r="E7090">
        <v>6.0259999999999998</v>
      </c>
      <c r="F7090">
        <v>8.8629999999999995</v>
      </c>
      <c r="G7090">
        <v>5.6959999999999997</v>
      </c>
      <c r="H7090">
        <v>101288.32000000001</v>
      </c>
      <c r="I7090">
        <v>3.5999999999999997E-2</v>
      </c>
      <c r="J7090">
        <v>0</v>
      </c>
      <c r="K7090">
        <v>0</v>
      </c>
      <c r="L7090">
        <v>-7.2389999999999999</v>
      </c>
      <c r="M7090">
        <v>98.808000000000007</v>
      </c>
    </row>
    <row r="7091" spans="1:13" x14ac:dyDescent="0.35">
      <c r="A7091">
        <v>7087</v>
      </c>
      <c r="B7091" t="s">
        <v>1814</v>
      </c>
      <c r="C7091">
        <v>8.8859999999999992</v>
      </c>
      <c r="D7091">
        <v>8.1110000000000007</v>
      </c>
      <c r="E7091">
        <v>6.1660000000000004</v>
      </c>
      <c r="F7091">
        <v>8.7789999999999999</v>
      </c>
      <c r="G7091">
        <v>5.3079999999999998</v>
      </c>
      <c r="H7091">
        <v>101323.189</v>
      </c>
      <c r="I7091">
        <v>0.04</v>
      </c>
      <c r="J7091">
        <v>8.6690000000000005</v>
      </c>
      <c r="K7091">
        <v>0.32400000000000001</v>
      </c>
      <c r="L7091">
        <v>1.34</v>
      </c>
      <c r="M7091">
        <v>110.801</v>
      </c>
    </row>
    <row r="7092" spans="1:13" x14ac:dyDescent="0.35">
      <c r="A7092">
        <v>7088</v>
      </c>
      <c r="B7092" t="s">
        <v>1813</v>
      </c>
      <c r="C7092">
        <v>65.619</v>
      </c>
      <c r="D7092">
        <v>9.0329999999999995</v>
      </c>
      <c r="E7092">
        <v>6.44</v>
      </c>
      <c r="F7092">
        <v>8.7490000000000006</v>
      </c>
      <c r="G7092">
        <v>5.29</v>
      </c>
      <c r="H7092">
        <v>101361.982</v>
      </c>
      <c r="I7092">
        <v>6.4000000000000001E-2</v>
      </c>
      <c r="J7092">
        <v>51.273000000000003</v>
      </c>
      <c r="K7092">
        <v>15.435</v>
      </c>
      <c r="L7092">
        <v>9.2469999999999999</v>
      </c>
      <c r="M7092">
        <v>123.283</v>
      </c>
    </row>
    <row r="7093" spans="1:13" x14ac:dyDescent="0.35">
      <c r="A7093">
        <v>7089</v>
      </c>
      <c r="B7093" t="s">
        <v>1812</v>
      </c>
      <c r="C7093">
        <v>131.33699999999999</v>
      </c>
      <c r="D7093">
        <v>10.269</v>
      </c>
      <c r="E7093">
        <v>6.7789999999999999</v>
      </c>
      <c r="F7093">
        <v>8.6769999999999996</v>
      </c>
      <c r="G7093">
        <v>5.6580000000000004</v>
      </c>
      <c r="H7093">
        <v>101386.22100000001</v>
      </c>
      <c r="I7093">
        <v>0.106</v>
      </c>
      <c r="J7093">
        <v>88.647000000000006</v>
      </c>
      <c r="K7093">
        <v>44.515000000000001</v>
      </c>
      <c r="L7093">
        <v>16.048999999999999</v>
      </c>
      <c r="M7093">
        <v>136.672</v>
      </c>
    </row>
    <row r="7094" spans="1:13" x14ac:dyDescent="0.35">
      <c r="A7094">
        <v>7090</v>
      </c>
      <c r="B7094" t="s">
        <v>1811</v>
      </c>
      <c r="C7094">
        <v>199.976</v>
      </c>
      <c r="D7094">
        <v>11.265000000000001</v>
      </c>
      <c r="E7094">
        <v>7.0810000000000004</v>
      </c>
      <c r="F7094">
        <v>8.3510000000000009</v>
      </c>
      <c r="G7094">
        <v>5.5579999999999998</v>
      </c>
      <c r="H7094">
        <v>101401.981</v>
      </c>
      <c r="I7094">
        <v>0.11899999999999999</v>
      </c>
      <c r="J7094">
        <v>118.82899999999999</v>
      </c>
      <c r="K7094">
        <v>83.007999999999996</v>
      </c>
      <c r="L7094">
        <v>21.273</v>
      </c>
      <c r="M7094">
        <v>151.209</v>
      </c>
    </row>
    <row r="7095" spans="1:13" x14ac:dyDescent="0.35">
      <c r="A7095">
        <v>7091</v>
      </c>
      <c r="B7095" t="s">
        <v>1810</v>
      </c>
      <c r="C7095">
        <v>233.08699999999999</v>
      </c>
      <c r="D7095">
        <v>12.041</v>
      </c>
      <c r="E7095">
        <v>7.3209999999999997</v>
      </c>
      <c r="F7095">
        <v>8.0630000000000006</v>
      </c>
      <c r="G7095">
        <v>5.7370000000000001</v>
      </c>
      <c r="H7095">
        <v>101396.132</v>
      </c>
      <c r="I7095">
        <v>7.2999999999999995E-2</v>
      </c>
      <c r="J7095">
        <v>137.72800000000001</v>
      </c>
      <c r="K7095">
        <v>96.039000000000001</v>
      </c>
      <c r="L7095">
        <v>24.45</v>
      </c>
      <c r="M7095">
        <v>166.81299999999999</v>
      </c>
    </row>
    <row r="7096" spans="1:13" x14ac:dyDescent="0.35">
      <c r="A7096">
        <v>7092</v>
      </c>
      <c r="B7096" t="s">
        <v>1809</v>
      </c>
      <c r="C7096">
        <v>247.54599999999999</v>
      </c>
      <c r="D7096">
        <v>12.586</v>
      </c>
      <c r="E7096">
        <v>7.4859999999999998</v>
      </c>
      <c r="F7096">
        <v>8.359</v>
      </c>
      <c r="G7096">
        <v>6.032</v>
      </c>
      <c r="H7096">
        <v>101378.008</v>
      </c>
      <c r="I7096">
        <v>2.1999999999999999E-2</v>
      </c>
      <c r="J7096">
        <v>143.87700000000001</v>
      </c>
      <c r="K7096">
        <v>103.77800000000001</v>
      </c>
      <c r="L7096">
        <v>25.224</v>
      </c>
      <c r="M7096">
        <v>183.01400000000001</v>
      </c>
    </row>
    <row r="7097" spans="1:13" x14ac:dyDescent="0.35">
      <c r="A7097">
        <v>7093</v>
      </c>
      <c r="B7097" t="s">
        <v>1808</v>
      </c>
      <c r="C7097">
        <v>220.386</v>
      </c>
      <c r="D7097">
        <v>12.8</v>
      </c>
      <c r="E7097">
        <v>8.1029999999999998</v>
      </c>
      <c r="F7097">
        <v>8.4589999999999996</v>
      </c>
      <c r="G7097">
        <v>6.2380000000000004</v>
      </c>
      <c r="H7097">
        <v>101343.371</v>
      </c>
      <c r="I7097">
        <v>2E-3</v>
      </c>
      <c r="J7097">
        <v>134.87799999999999</v>
      </c>
      <c r="K7097">
        <v>82.031999999999996</v>
      </c>
      <c r="L7097">
        <v>23.498000000000001</v>
      </c>
      <c r="M7097">
        <v>199.06399999999999</v>
      </c>
    </row>
    <row r="7098" spans="1:13" x14ac:dyDescent="0.35">
      <c r="A7098">
        <v>7094</v>
      </c>
      <c r="B7098" t="s">
        <v>1807</v>
      </c>
      <c r="C7098">
        <v>170.12299999999999</v>
      </c>
      <c r="D7098">
        <v>12.786</v>
      </c>
      <c r="E7098">
        <v>8.35</v>
      </c>
      <c r="F7098">
        <v>8.6590000000000007</v>
      </c>
      <c r="G7098">
        <v>6.17</v>
      </c>
      <c r="H7098">
        <v>101356.539</v>
      </c>
      <c r="I7098">
        <v>0</v>
      </c>
      <c r="J7098">
        <v>105.414</v>
      </c>
      <c r="K7098">
        <v>63.290999999999997</v>
      </c>
      <c r="L7098">
        <v>19.483000000000001</v>
      </c>
      <c r="M7098">
        <v>214.32</v>
      </c>
    </row>
    <row r="7099" spans="1:13" x14ac:dyDescent="0.35">
      <c r="A7099">
        <v>7095</v>
      </c>
      <c r="B7099" t="s">
        <v>1806</v>
      </c>
      <c r="C7099">
        <v>116.693</v>
      </c>
      <c r="D7099">
        <v>12.462</v>
      </c>
      <c r="E7099">
        <v>8.6850000000000005</v>
      </c>
      <c r="F7099">
        <v>8.6910000000000007</v>
      </c>
      <c r="G7099">
        <v>5.875</v>
      </c>
      <c r="H7099">
        <v>101358.499</v>
      </c>
      <c r="I7099">
        <v>8.0000000000000002E-3</v>
      </c>
      <c r="J7099">
        <v>75.168000000000006</v>
      </c>
      <c r="K7099">
        <v>38.948999999999998</v>
      </c>
      <c r="L7099">
        <v>13.631</v>
      </c>
      <c r="M7099">
        <v>228.309</v>
      </c>
    </row>
    <row r="7100" spans="1:13" x14ac:dyDescent="0.35">
      <c r="A7100">
        <v>7096</v>
      </c>
      <c r="B7100" t="s">
        <v>1805</v>
      </c>
      <c r="C7100">
        <v>42.473999999999997</v>
      </c>
      <c r="D7100">
        <v>11.714</v>
      </c>
      <c r="E7100">
        <v>8.9</v>
      </c>
      <c r="F7100">
        <v>8.5269999999999992</v>
      </c>
      <c r="G7100">
        <v>5.58</v>
      </c>
      <c r="H7100">
        <v>101362.56200000001</v>
      </c>
      <c r="I7100">
        <v>1.6E-2</v>
      </c>
      <c r="J7100">
        <v>33.078000000000003</v>
      </c>
      <c r="K7100">
        <v>8.7919999999999998</v>
      </c>
      <c r="L7100">
        <v>6.3179999999999996</v>
      </c>
      <c r="M7100">
        <v>241.363</v>
      </c>
    </row>
    <row r="7101" spans="1:13" x14ac:dyDescent="0.35">
      <c r="A7101">
        <v>7097</v>
      </c>
      <c r="B7101" t="s">
        <v>1804</v>
      </c>
      <c r="C7101">
        <v>3.05</v>
      </c>
      <c r="D7101">
        <v>10.856999999999999</v>
      </c>
      <c r="E7101">
        <v>9.0640000000000001</v>
      </c>
      <c r="F7101">
        <v>8.2569999999999997</v>
      </c>
      <c r="G7101">
        <v>6.1029999999999998</v>
      </c>
      <c r="H7101">
        <v>101382.042</v>
      </c>
      <c r="I7101">
        <v>0.104</v>
      </c>
      <c r="J7101">
        <v>2.8860000000000001</v>
      </c>
      <c r="K7101">
        <v>9.0999999999999998E-2</v>
      </c>
      <c r="L7101">
        <v>-1.905</v>
      </c>
      <c r="M7101">
        <v>253.58699999999999</v>
      </c>
    </row>
    <row r="7102" spans="1:13" x14ac:dyDescent="0.35">
      <c r="A7102">
        <v>7098</v>
      </c>
      <c r="B7102" t="s">
        <v>1803</v>
      </c>
      <c r="C7102">
        <v>0</v>
      </c>
      <c r="D7102">
        <v>10.387</v>
      </c>
      <c r="E7102">
        <v>9.2420000000000009</v>
      </c>
      <c r="F7102">
        <v>8.2840000000000007</v>
      </c>
      <c r="G7102">
        <v>5.8079999999999998</v>
      </c>
      <c r="H7102">
        <v>101411.08</v>
      </c>
      <c r="I7102">
        <v>0</v>
      </c>
      <c r="J7102">
        <v>0</v>
      </c>
      <c r="K7102">
        <v>0</v>
      </c>
      <c r="L7102">
        <v>-10.657</v>
      </c>
      <c r="M7102">
        <v>265.5</v>
      </c>
    </row>
    <row r="7103" spans="1:13" x14ac:dyDescent="0.35">
      <c r="A7103">
        <v>7099</v>
      </c>
      <c r="B7103" t="s">
        <v>1802</v>
      </c>
      <c r="C7103">
        <v>0</v>
      </c>
      <c r="D7103">
        <v>10.02</v>
      </c>
      <c r="E7103">
        <v>8.9339999999999993</v>
      </c>
      <c r="F7103">
        <v>8.3729999999999993</v>
      </c>
      <c r="G7103">
        <v>5.5490000000000004</v>
      </c>
      <c r="H7103">
        <v>101413.27099999999</v>
      </c>
      <c r="I7103">
        <v>1.6E-2</v>
      </c>
      <c r="J7103">
        <v>0</v>
      </c>
      <c r="K7103">
        <v>0</v>
      </c>
      <c r="L7103">
        <v>-19.552</v>
      </c>
      <c r="M7103">
        <v>277.65800000000002</v>
      </c>
    </row>
    <row r="7104" spans="1:13" x14ac:dyDescent="0.35">
      <c r="A7104">
        <v>7100</v>
      </c>
      <c r="B7104" t="s">
        <v>1801</v>
      </c>
      <c r="C7104">
        <v>0</v>
      </c>
      <c r="D7104">
        <v>9.798</v>
      </c>
      <c r="E7104">
        <v>8.6869999999999994</v>
      </c>
      <c r="F7104">
        <v>8.4629999999999992</v>
      </c>
      <c r="G7104">
        <v>5.8360000000000003</v>
      </c>
      <c r="H7104">
        <v>101414.519</v>
      </c>
      <c r="I7104">
        <v>2.7E-2</v>
      </c>
      <c r="J7104">
        <v>0</v>
      </c>
      <c r="K7104">
        <v>0</v>
      </c>
      <c r="L7104">
        <v>-28.178999999999998</v>
      </c>
      <c r="M7104">
        <v>290.71899999999999</v>
      </c>
    </row>
    <row r="7105" spans="1:13" x14ac:dyDescent="0.35">
      <c r="A7105">
        <v>7101</v>
      </c>
      <c r="B7105" t="s">
        <v>1800</v>
      </c>
      <c r="C7105">
        <v>0</v>
      </c>
      <c r="D7105">
        <v>9.6829999999999998</v>
      </c>
      <c r="E7105">
        <v>8.4550000000000001</v>
      </c>
      <c r="F7105">
        <v>8.2279999999999998</v>
      </c>
      <c r="G7105">
        <v>5.9420000000000002</v>
      </c>
      <c r="H7105">
        <v>101414.963</v>
      </c>
      <c r="I7105">
        <v>1.4999999999999999E-2</v>
      </c>
      <c r="J7105">
        <v>0</v>
      </c>
      <c r="K7105">
        <v>0</v>
      </c>
      <c r="L7105">
        <v>-36.036999999999999</v>
      </c>
      <c r="M7105">
        <v>305.44499999999999</v>
      </c>
    </row>
    <row r="7106" spans="1:13" x14ac:dyDescent="0.35">
      <c r="A7106">
        <v>7102</v>
      </c>
      <c r="B7106" t="s">
        <v>1799</v>
      </c>
      <c r="C7106">
        <v>2E-3</v>
      </c>
      <c r="D7106">
        <v>9.4879999999999995</v>
      </c>
      <c r="E7106">
        <v>8.2690000000000001</v>
      </c>
      <c r="F7106">
        <v>8.1609999999999996</v>
      </c>
      <c r="G7106">
        <v>5.83</v>
      </c>
      <c r="H7106">
        <v>101407.909</v>
      </c>
      <c r="I7106">
        <v>0.11</v>
      </c>
      <c r="J7106">
        <v>0</v>
      </c>
      <c r="K7106">
        <v>0</v>
      </c>
      <c r="L7106">
        <v>-42.45</v>
      </c>
      <c r="M7106">
        <v>322.59399999999999</v>
      </c>
    </row>
    <row r="7107" spans="1:13" x14ac:dyDescent="0.35">
      <c r="A7107">
        <v>7103</v>
      </c>
      <c r="B7107" t="s">
        <v>1798</v>
      </c>
      <c r="C7107">
        <v>5.0000000000000001E-3</v>
      </c>
      <c r="D7107">
        <v>9.3699999999999992</v>
      </c>
      <c r="E7107">
        <v>8.0809999999999995</v>
      </c>
      <c r="F7107">
        <v>8.2430000000000003</v>
      </c>
      <c r="G7107">
        <v>6.0229999999999997</v>
      </c>
      <c r="H7107">
        <v>101390.227</v>
      </c>
      <c r="I7107">
        <v>0.10299999999999999</v>
      </c>
      <c r="J7107">
        <v>0</v>
      </c>
      <c r="K7107">
        <v>0</v>
      </c>
      <c r="L7107">
        <v>-46.576999999999998</v>
      </c>
      <c r="M7107">
        <v>342.45800000000003</v>
      </c>
    </row>
    <row r="7108" spans="1:13" x14ac:dyDescent="0.35">
      <c r="A7108">
        <v>7104</v>
      </c>
      <c r="B7108" t="s">
        <v>1797</v>
      </c>
      <c r="C7108">
        <v>0</v>
      </c>
      <c r="D7108">
        <v>9.1820000000000004</v>
      </c>
      <c r="E7108">
        <v>7.8360000000000003</v>
      </c>
      <c r="F7108">
        <v>8.1029999999999998</v>
      </c>
      <c r="G7108">
        <v>5.9189999999999996</v>
      </c>
      <c r="H7108">
        <v>101381.209</v>
      </c>
      <c r="I7108">
        <v>5.7000000000000002E-2</v>
      </c>
      <c r="J7108">
        <v>0</v>
      </c>
      <c r="K7108">
        <v>0</v>
      </c>
      <c r="L7108">
        <v>-47.637999999999998</v>
      </c>
      <c r="M7108">
        <v>23.356000000000002</v>
      </c>
    </row>
    <row r="7109" spans="1:13" x14ac:dyDescent="0.35">
      <c r="A7109">
        <v>7105</v>
      </c>
      <c r="B7109" t="s">
        <v>1796</v>
      </c>
      <c r="C7109">
        <v>5.0000000000000001E-3</v>
      </c>
      <c r="D7109">
        <v>9.1170000000000009</v>
      </c>
      <c r="E7109">
        <v>7.702</v>
      </c>
      <c r="F7109">
        <v>8.0280000000000005</v>
      </c>
      <c r="G7109">
        <v>5.8090000000000002</v>
      </c>
      <c r="H7109">
        <v>101367.2</v>
      </c>
      <c r="I7109">
        <v>7.8E-2</v>
      </c>
      <c r="J7109">
        <v>0</v>
      </c>
      <c r="K7109">
        <v>0</v>
      </c>
      <c r="L7109">
        <v>-45.393999999999998</v>
      </c>
      <c r="M7109">
        <v>25.256</v>
      </c>
    </row>
    <row r="7110" spans="1:13" x14ac:dyDescent="0.35">
      <c r="A7110">
        <v>7106</v>
      </c>
      <c r="B7110" t="s">
        <v>1795</v>
      </c>
      <c r="C7110">
        <v>4.0000000000000001E-3</v>
      </c>
      <c r="D7110">
        <v>8.9410000000000007</v>
      </c>
      <c r="E7110">
        <v>7.54</v>
      </c>
      <c r="F7110">
        <v>7.9130000000000003</v>
      </c>
      <c r="G7110">
        <v>5.4109999999999996</v>
      </c>
      <c r="H7110">
        <v>101343.95</v>
      </c>
      <c r="I7110">
        <v>6.3E-2</v>
      </c>
      <c r="J7110">
        <v>0</v>
      </c>
      <c r="K7110">
        <v>0</v>
      </c>
      <c r="L7110">
        <v>-40.335000000000001</v>
      </c>
      <c r="M7110">
        <v>44.158000000000001</v>
      </c>
    </row>
    <row r="7111" spans="1:13" x14ac:dyDescent="0.35">
      <c r="A7111">
        <v>7107</v>
      </c>
      <c r="B7111" t="s">
        <v>1794</v>
      </c>
      <c r="C7111">
        <v>0</v>
      </c>
      <c r="D7111">
        <v>8.7609999999999992</v>
      </c>
      <c r="E7111">
        <v>7.4279999999999999</v>
      </c>
      <c r="F7111">
        <v>7.8070000000000004</v>
      </c>
      <c r="G7111">
        <v>5.0439999999999996</v>
      </c>
      <c r="H7111">
        <v>101329.05</v>
      </c>
      <c r="I7111">
        <v>8.5000000000000006E-2</v>
      </c>
      <c r="J7111">
        <v>0</v>
      </c>
      <c r="K7111">
        <v>0</v>
      </c>
      <c r="L7111">
        <v>-33.314</v>
      </c>
      <c r="M7111">
        <v>60.353999999999999</v>
      </c>
    </row>
    <row r="7112" spans="1:13" x14ac:dyDescent="0.35">
      <c r="A7112">
        <v>7108</v>
      </c>
      <c r="B7112" t="s">
        <v>1793</v>
      </c>
      <c r="C7112">
        <v>0</v>
      </c>
      <c r="D7112">
        <v>8.7050000000000001</v>
      </c>
      <c r="E7112">
        <v>7.3230000000000004</v>
      </c>
      <c r="F7112">
        <v>7.8840000000000003</v>
      </c>
      <c r="G7112">
        <v>5.2939999999999996</v>
      </c>
      <c r="H7112">
        <v>101316.864</v>
      </c>
      <c r="I7112">
        <v>6.4000000000000001E-2</v>
      </c>
      <c r="J7112">
        <v>0</v>
      </c>
      <c r="K7112">
        <v>0</v>
      </c>
      <c r="L7112">
        <v>-25.122</v>
      </c>
      <c r="M7112">
        <v>74.381</v>
      </c>
    </row>
    <row r="7113" spans="1:13" x14ac:dyDescent="0.35">
      <c r="A7113">
        <v>7109</v>
      </c>
      <c r="B7113" t="s">
        <v>1792</v>
      </c>
      <c r="C7113">
        <v>0</v>
      </c>
      <c r="D7113">
        <v>8.5649999999999995</v>
      </c>
      <c r="E7113">
        <v>7.1820000000000004</v>
      </c>
      <c r="F7113">
        <v>8.0250000000000004</v>
      </c>
      <c r="G7113">
        <v>5.4909999999999997</v>
      </c>
      <c r="H7113">
        <v>101307.936</v>
      </c>
      <c r="I7113">
        <v>9.8000000000000004E-2</v>
      </c>
      <c r="J7113">
        <v>0</v>
      </c>
      <c r="K7113">
        <v>0</v>
      </c>
      <c r="L7113">
        <v>-16.363</v>
      </c>
      <c r="M7113">
        <v>87.039000000000001</v>
      </c>
    </row>
    <row r="7114" spans="1:13" x14ac:dyDescent="0.35">
      <c r="A7114">
        <v>7110</v>
      </c>
      <c r="B7114" t="s">
        <v>1791</v>
      </c>
      <c r="C7114">
        <v>0</v>
      </c>
      <c r="D7114">
        <v>8.4269999999999996</v>
      </c>
      <c r="E7114">
        <v>7.0220000000000002</v>
      </c>
      <c r="F7114">
        <v>8.2080000000000002</v>
      </c>
      <c r="G7114">
        <v>6.1340000000000003</v>
      </c>
      <c r="H7114">
        <v>101317.894</v>
      </c>
      <c r="I7114">
        <v>0.11</v>
      </c>
      <c r="J7114">
        <v>0</v>
      </c>
      <c r="K7114">
        <v>0</v>
      </c>
      <c r="L7114">
        <v>-7.5</v>
      </c>
      <c r="M7114">
        <v>99.049000000000007</v>
      </c>
    </row>
    <row r="7115" spans="1:13" x14ac:dyDescent="0.35">
      <c r="A7115">
        <v>7111</v>
      </c>
      <c r="B7115" t="s">
        <v>1790</v>
      </c>
      <c r="C7115">
        <v>7.5069999999999997</v>
      </c>
      <c r="D7115">
        <v>8.6859999999999999</v>
      </c>
      <c r="E7115">
        <v>7.1929999999999996</v>
      </c>
      <c r="F7115">
        <v>8.5630000000000006</v>
      </c>
      <c r="G7115">
        <v>5.835</v>
      </c>
      <c r="H7115">
        <v>101341.823</v>
      </c>
      <c r="I7115">
        <v>0.11600000000000001</v>
      </c>
      <c r="J7115">
        <v>7.3070000000000004</v>
      </c>
      <c r="K7115">
        <v>0.36</v>
      </c>
      <c r="L7115">
        <v>1.07</v>
      </c>
      <c r="M7115">
        <v>111.029</v>
      </c>
    </row>
    <row r="7116" spans="1:13" x14ac:dyDescent="0.35">
      <c r="A7116">
        <v>7112</v>
      </c>
      <c r="B7116" t="s">
        <v>1789</v>
      </c>
      <c r="C7116">
        <v>54.536999999999999</v>
      </c>
      <c r="D7116">
        <v>9.3780000000000001</v>
      </c>
      <c r="E7116">
        <v>7.4409999999999998</v>
      </c>
      <c r="F7116">
        <v>8.5709999999999997</v>
      </c>
      <c r="G7116">
        <v>5.7460000000000004</v>
      </c>
      <c r="H7116">
        <v>101366.318</v>
      </c>
      <c r="I7116">
        <v>7.0999999999999994E-2</v>
      </c>
      <c r="J7116">
        <v>43.478999999999999</v>
      </c>
      <c r="K7116">
        <v>12.353999999999999</v>
      </c>
      <c r="L7116">
        <v>8.9619999999999997</v>
      </c>
      <c r="M7116">
        <v>123.494</v>
      </c>
    </row>
    <row r="7117" spans="1:13" x14ac:dyDescent="0.35">
      <c r="A7117">
        <v>7113</v>
      </c>
      <c r="B7117" t="s">
        <v>1788</v>
      </c>
      <c r="C7117">
        <v>116.857</v>
      </c>
      <c r="D7117">
        <v>10.364000000000001</v>
      </c>
      <c r="E7117">
        <v>7.702</v>
      </c>
      <c r="F7117">
        <v>8.5009999999999994</v>
      </c>
      <c r="G7117">
        <v>6.2549999999999999</v>
      </c>
      <c r="H7117">
        <v>101374.246</v>
      </c>
      <c r="I7117">
        <v>5.6000000000000001E-2</v>
      </c>
      <c r="J7117">
        <v>84.882999999999996</v>
      </c>
      <c r="K7117">
        <v>33.987000000000002</v>
      </c>
      <c r="L7117">
        <v>15.744</v>
      </c>
      <c r="M7117">
        <v>136.858</v>
      </c>
    </row>
    <row r="7118" spans="1:13" x14ac:dyDescent="0.35">
      <c r="A7118">
        <v>7114</v>
      </c>
      <c r="B7118" t="s">
        <v>1787</v>
      </c>
      <c r="C7118">
        <v>181.72499999999999</v>
      </c>
      <c r="D7118">
        <v>11.337999999999999</v>
      </c>
      <c r="E7118">
        <v>7.9909999999999997</v>
      </c>
      <c r="F7118">
        <v>8.5060000000000002</v>
      </c>
      <c r="G7118">
        <v>5.9950000000000001</v>
      </c>
      <c r="H7118">
        <v>101373.17600000001</v>
      </c>
      <c r="I7118">
        <v>4.2000000000000003E-2</v>
      </c>
      <c r="J7118">
        <v>117.752</v>
      </c>
      <c r="K7118">
        <v>66.658000000000001</v>
      </c>
      <c r="L7118">
        <v>20.946999999999999</v>
      </c>
      <c r="M7118">
        <v>151.35499999999999</v>
      </c>
    </row>
    <row r="7119" spans="1:13" x14ac:dyDescent="0.35">
      <c r="A7119">
        <v>7115</v>
      </c>
      <c r="B7119" t="s">
        <v>1786</v>
      </c>
      <c r="C7119">
        <v>218.02</v>
      </c>
      <c r="D7119">
        <v>12.032</v>
      </c>
      <c r="E7119">
        <v>8.218</v>
      </c>
      <c r="F7119">
        <v>8.5280000000000005</v>
      </c>
      <c r="G7119">
        <v>6.0039999999999996</v>
      </c>
      <c r="H7119">
        <v>101366.923</v>
      </c>
      <c r="I7119">
        <v>0.13200000000000001</v>
      </c>
      <c r="J7119">
        <v>129.02500000000001</v>
      </c>
      <c r="K7119">
        <v>91.573999999999998</v>
      </c>
      <c r="L7119">
        <v>24.106999999999999</v>
      </c>
      <c r="M7119">
        <v>166.904</v>
      </c>
    </row>
    <row r="7120" spans="1:13" x14ac:dyDescent="0.35">
      <c r="A7120">
        <v>7116</v>
      </c>
      <c r="B7120" t="s">
        <v>1785</v>
      </c>
      <c r="C7120">
        <v>235.11699999999999</v>
      </c>
      <c r="D7120">
        <v>12.625999999999999</v>
      </c>
      <c r="E7120">
        <v>8.5570000000000004</v>
      </c>
      <c r="F7120">
        <v>8.3000000000000007</v>
      </c>
      <c r="G7120">
        <v>5.4720000000000004</v>
      </c>
      <c r="H7120">
        <v>101345.78200000001</v>
      </c>
      <c r="I7120">
        <v>0.189</v>
      </c>
      <c r="J7120">
        <v>134.20400000000001</v>
      </c>
      <c r="K7120">
        <v>104.252</v>
      </c>
      <c r="L7120">
        <v>24.867000000000001</v>
      </c>
      <c r="M7120">
        <v>183.04</v>
      </c>
    </row>
    <row r="7121" spans="1:13" x14ac:dyDescent="0.35">
      <c r="A7121">
        <v>7117</v>
      </c>
      <c r="B7121" t="s">
        <v>1784</v>
      </c>
      <c r="C7121">
        <v>225.751</v>
      </c>
      <c r="D7121">
        <v>12.875</v>
      </c>
      <c r="E7121">
        <v>8.6460000000000008</v>
      </c>
      <c r="F7121">
        <v>8.6370000000000005</v>
      </c>
      <c r="G7121">
        <v>5.0410000000000004</v>
      </c>
      <c r="H7121">
        <v>101321.318</v>
      </c>
      <c r="I7121">
        <v>9.4E-2</v>
      </c>
      <c r="J7121">
        <v>128.94900000000001</v>
      </c>
      <c r="K7121">
        <v>95.817999999999998</v>
      </c>
      <c r="L7121">
        <v>23.143999999999998</v>
      </c>
      <c r="M7121">
        <v>199.071</v>
      </c>
    </row>
    <row r="7122" spans="1:13" x14ac:dyDescent="0.35">
      <c r="A7122">
        <v>7118</v>
      </c>
      <c r="B7122" t="s">
        <v>1783</v>
      </c>
      <c r="C7122">
        <v>177.184</v>
      </c>
      <c r="D7122">
        <v>12.691000000000001</v>
      </c>
      <c r="E7122">
        <v>8.7970000000000006</v>
      </c>
      <c r="F7122">
        <v>8.7889999999999997</v>
      </c>
      <c r="G7122">
        <v>5.399</v>
      </c>
      <c r="H7122">
        <v>101303.068</v>
      </c>
      <c r="I7122">
        <v>8.5999999999999993E-2</v>
      </c>
      <c r="J7122">
        <v>110.6</v>
      </c>
      <c r="K7122">
        <v>67.328999999999994</v>
      </c>
      <c r="L7122">
        <v>19.166</v>
      </c>
      <c r="M7122">
        <v>214.15700000000001</v>
      </c>
    </row>
    <row r="7123" spans="1:13" x14ac:dyDescent="0.35">
      <c r="A7123">
        <v>7119</v>
      </c>
      <c r="B7123" t="s">
        <v>1782</v>
      </c>
      <c r="C7123">
        <v>116.922</v>
      </c>
      <c r="D7123">
        <v>12.334</v>
      </c>
      <c r="E7123">
        <v>8.7390000000000008</v>
      </c>
      <c r="F7123">
        <v>8.7639999999999993</v>
      </c>
      <c r="G7123">
        <v>5.3769999999999998</v>
      </c>
      <c r="H7123">
        <v>101291.958</v>
      </c>
      <c r="I7123">
        <v>0.16400000000000001</v>
      </c>
      <c r="J7123">
        <v>73.995999999999995</v>
      </c>
      <c r="K7123">
        <v>42.927</v>
      </c>
      <c r="L7123">
        <v>13.28</v>
      </c>
      <c r="M7123">
        <v>228.24100000000001</v>
      </c>
    </row>
    <row r="7124" spans="1:13" x14ac:dyDescent="0.35">
      <c r="A7124">
        <v>7120</v>
      </c>
      <c r="B7124" t="s">
        <v>1781</v>
      </c>
      <c r="C7124">
        <v>46.432000000000002</v>
      </c>
      <c r="D7124">
        <v>11.68</v>
      </c>
      <c r="E7124">
        <v>8.9309999999999992</v>
      </c>
      <c r="F7124">
        <v>8.41</v>
      </c>
      <c r="G7124">
        <v>5.3819999999999997</v>
      </c>
      <c r="H7124">
        <v>101294.02</v>
      </c>
      <c r="I7124">
        <v>8.4000000000000005E-2</v>
      </c>
      <c r="J7124">
        <v>35.359000000000002</v>
      </c>
      <c r="K7124">
        <v>11.226000000000001</v>
      </c>
      <c r="L7124">
        <v>6.0449999999999999</v>
      </c>
      <c r="M7124">
        <v>241.14099999999999</v>
      </c>
    </row>
    <row r="7125" spans="1:13" x14ac:dyDescent="0.35">
      <c r="A7125">
        <v>7121</v>
      </c>
      <c r="B7125" t="s">
        <v>1780</v>
      </c>
      <c r="C7125">
        <v>2.7749999999999999</v>
      </c>
      <c r="D7125">
        <v>10.695</v>
      </c>
      <c r="E7125">
        <v>8.9019999999999992</v>
      </c>
      <c r="F7125">
        <v>8.2859999999999996</v>
      </c>
      <c r="G7125">
        <v>5.4580000000000002</v>
      </c>
      <c r="H7125">
        <v>101310.334</v>
      </c>
      <c r="I7125">
        <v>8.1000000000000003E-2</v>
      </c>
      <c r="J7125">
        <v>2.7570000000000001</v>
      </c>
      <c r="K7125">
        <v>6.0999999999999999E-2</v>
      </c>
      <c r="L7125">
        <v>-2.2530000000000001</v>
      </c>
      <c r="M7125">
        <v>253.47399999999999</v>
      </c>
    </row>
    <row r="7126" spans="1:13" x14ac:dyDescent="0.35">
      <c r="A7126">
        <v>7122</v>
      </c>
      <c r="B7126" t="s">
        <v>1779</v>
      </c>
      <c r="C7126">
        <v>0</v>
      </c>
      <c r="D7126">
        <v>10.166</v>
      </c>
      <c r="E7126">
        <v>8.9629999999999992</v>
      </c>
      <c r="F7126">
        <v>8.4130000000000003</v>
      </c>
      <c r="G7126">
        <v>5.5979999999999999</v>
      </c>
      <c r="H7126">
        <v>101326.387</v>
      </c>
      <c r="I7126">
        <v>8.3000000000000004E-2</v>
      </c>
      <c r="J7126">
        <v>0</v>
      </c>
      <c r="K7126">
        <v>0</v>
      </c>
      <c r="L7126">
        <v>-10.957000000000001</v>
      </c>
      <c r="M7126">
        <v>265.31299999999999</v>
      </c>
    </row>
    <row r="7127" spans="1:13" x14ac:dyDescent="0.35">
      <c r="A7127">
        <v>7123</v>
      </c>
      <c r="B7127" t="s">
        <v>1778</v>
      </c>
      <c r="C7127">
        <v>0</v>
      </c>
      <c r="D7127">
        <v>9.9760000000000009</v>
      </c>
      <c r="E7127">
        <v>8.7539999999999996</v>
      </c>
      <c r="F7127">
        <v>8.2870000000000008</v>
      </c>
      <c r="G7127">
        <v>5.8959999999999999</v>
      </c>
      <c r="H7127">
        <v>101326.253</v>
      </c>
      <c r="I7127">
        <v>0.374</v>
      </c>
      <c r="J7127">
        <v>0</v>
      </c>
      <c r="K7127">
        <v>0</v>
      </c>
      <c r="L7127">
        <v>-19.853000000000002</v>
      </c>
      <c r="M7127">
        <v>277.464</v>
      </c>
    </row>
    <row r="7128" spans="1:13" x14ac:dyDescent="0.35">
      <c r="A7128">
        <v>7124</v>
      </c>
      <c r="B7128" t="s">
        <v>1777</v>
      </c>
      <c r="C7128">
        <v>0</v>
      </c>
      <c r="D7128">
        <v>9.8800000000000008</v>
      </c>
      <c r="E7128">
        <v>8.5739999999999998</v>
      </c>
      <c r="F7128">
        <v>8.4030000000000005</v>
      </c>
      <c r="G7128">
        <v>6.0540000000000003</v>
      </c>
      <c r="H7128">
        <v>101325.14</v>
      </c>
      <c r="I7128">
        <v>0.31</v>
      </c>
      <c r="J7128">
        <v>0</v>
      </c>
      <c r="K7128">
        <v>0</v>
      </c>
      <c r="L7128">
        <v>-28.486999999999998</v>
      </c>
      <c r="M7128">
        <v>290.52600000000001</v>
      </c>
    </row>
    <row r="7129" spans="1:13" x14ac:dyDescent="0.35">
      <c r="A7129">
        <v>7125</v>
      </c>
      <c r="B7129" t="s">
        <v>1776</v>
      </c>
      <c r="C7129">
        <v>0</v>
      </c>
      <c r="D7129">
        <v>9.8580000000000005</v>
      </c>
      <c r="E7129">
        <v>8.3919999999999995</v>
      </c>
      <c r="F7129">
        <v>8.1159999999999997</v>
      </c>
      <c r="G7129">
        <v>5.9660000000000002</v>
      </c>
      <c r="H7129">
        <v>101340.988</v>
      </c>
      <c r="I7129">
        <v>0.30099999999999999</v>
      </c>
      <c r="J7129">
        <v>0</v>
      </c>
      <c r="K7129">
        <v>0</v>
      </c>
      <c r="L7129">
        <v>-36.357999999999997</v>
      </c>
      <c r="M7129">
        <v>305.26900000000001</v>
      </c>
    </row>
    <row r="7130" spans="1:13" x14ac:dyDescent="0.35">
      <c r="A7130">
        <v>7126</v>
      </c>
      <c r="B7130" t="s">
        <v>1775</v>
      </c>
      <c r="C7130">
        <v>0</v>
      </c>
      <c r="D7130">
        <v>9.6620000000000008</v>
      </c>
      <c r="E7130">
        <v>8.1489999999999991</v>
      </c>
      <c r="F7130">
        <v>8.1940000000000008</v>
      </c>
      <c r="G7130">
        <v>6.0540000000000003</v>
      </c>
      <c r="H7130">
        <v>101314.466</v>
      </c>
      <c r="I7130">
        <v>0.53100000000000003</v>
      </c>
      <c r="J7130">
        <v>0</v>
      </c>
      <c r="K7130">
        <v>0</v>
      </c>
      <c r="L7130">
        <v>-42.795999999999999</v>
      </c>
      <c r="M7130">
        <v>322.49799999999999</v>
      </c>
    </row>
    <row r="7131" spans="1:13" x14ac:dyDescent="0.35">
      <c r="A7131">
        <v>7127</v>
      </c>
      <c r="B7131" t="s">
        <v>1774</v>
      </c>
      <c r="C7131">
        <v>0</v>
      </c>
      <c r="D7131">
        <v>9.4730000000000008</v>
      </c>
      <c r="E7131">
        <v>7.9379999999999997</v>
      </c>
      <c r="F7131">
        <v>8.3130000000000006</v>
      </c>
      <c r="G7131">
        <v>5.6790000000000003</v>
      </c>
      <c r="H7131">
        <v>101305.851</v>
      </c>
      <c r="I7131">
        <v>0.27200000000000002</v>
      </c>
      <c r="J7131">
        <v>0</v>
      </c>
      <c r="K7131">
        <v>0</v>
      </c>
      <c r="L7131">
        <v>-46.906999999999996</v>
      </c>
      <c r="M7131">
        <v>342.27100000000002</v>
      </c>
    </row>
    <row r="7132" spans="1:13" x14ac:dyDescent="0.35">
      <c r="A7132">
        <v>7128</v>
      </c>
      <c r="B7132" t="s">
        <v>1773</v>
      </c>
      <c r="C7132">
        <v>0</v>
      </c>
      <c r="D7132">
        <v>9.4689999999999994</v>
      </c>
      <c r="E7132">
        <v>7.9950000000000001</v>
      </c>
      <c r="F7132">
        <v>8.5570000000000004</v>
      </c>
      <c r="G7132">
        <v>6.2039999999999997</v>
      </c>
      <c r="H7132">
        <v>101275.64599999999</v>
      </c>
      <c r="I7132">
        <v>6.5000000000000002E-2</v>
      </c>
      <c r="J7132">
        <v>0</v>
      </c>
      <c r="K7132">
        <v>0</v>
      </c>
      <c r="L7132">
        <v>-47.981000000000002</v>
      </c>
      <c r="M7132">
        <v>25.960999999999999</v>
      </c>
    </row>
    <row r="7133" spans="1:13" x14ac:dyDescent="0.35">
      <c r="A7133">
        <v>7129</v>
      </c>
      <c r="B7133" t="s">
        <v>1772</v>
      </c>
      <c r="C7133">
        <v>0</v>
      </c>
      <c r="D7133">
        <v>9.0790000000000006</v>
      </c>
      <c r="E7133">
        <v>7.7039999999999997</v>
      </c>
      <c r="F7133">
        <v>8.3390000000000004</v>
      </c>
      <c r="G7133">
        <v>6.2910000000000004</v>
      </c>
      <c r="H7133">
        <v>101310.065</v>
      </c>
      <c r="I7133">
        <v>0.06</v>
      </c>
      <c r="J7133">
        <v>0</v>
      </c>
      <c r="K7133">
        <v>0</v>
      </c>
      <c r="L7133">
        <v>-45.715000000000003</v>
      </c>
      <c r="M7133">
        <v>25.469000000000001</v>
      </c>
    </row>
    <row r="7134" spans="1:13" x14ac:dyDescent="0.35">
      <c r="A7134">
        <v>7130</v>
      </c>
      <c r="B7134" t="s">
        <v>1771</v>
      </c>
      <c r="C7134">
        <v>0</v>
      </c>
      <c r="D7134">
        <v>8.9260000000000002</v>
      </c>
      <c r="E7134">
        <v>7.6029999999999998</v>
      </c>
      <c r="F7134">
        <v>8.8930000000000007</v>
      </c>
      <c r="G7134">
        <v>6.21</v>
      </c>
      <c r="H7134">
        <v>101299.02099999999</v>
      </c>
      <c r="I7134">
        <v>0.109</v>
      </c>
      <c r="J7134">
        <v>0</v>
      </c>
      <c r="K7134">
        <v>0</v>
      </c>
      <c r="L7134">
        <v>-40.646000000000001</v>
      </c>
      <c r="M7134">
        <v>44.363999999999997</v>
      </c>
    </row>
    <row r="7135" spans="1:13" x14ac:dyDescent="0.35">
      <c r="A7135">
        <v>7131</v>
      </c>
      <c r="B7135" t="s">
        <v>1770</v>
      </c>
      <c r="C7135">
        <v>0</v>
      </c>
      <c r="D7135">
        <v>8.7560000000000002</v>
      </c>
      <c r="E7135">
        <v>7.4080000000000004</v>
      </c>
      <c r="F7135">
        <v>8.8770000000000007</v>
      </c>
      <c r="G7135">
        <v>6.2850000000000001</v>
      </c>
      <c r="H7135">
        <v>101267.856</v>
      </c>
      <c r="I7135">
        <v>0.14399999999999999</v>
      </c>
      <c r="J7135">
        <v>0</v>
      </c>
      <c r="K7135">
        <v>0</v>
      </c>
      <c r="L7135">
        <v>-33.591999999999999</v>
      </c>
      <c r="M7135">
        <v>60.61</v>
      </c>
    </row>
    <row r="7136" spans="1:13" x14ac:dyDescent="0.35">
      <c r="A7136">
        <v>7132</v>
      </c>
      <c r="B7136" t="s">
        <v>1769</v>
      </c>
      <c r="C7136">
        <v>1.2E-2</v>
      </c>
      <c r="D7136">
        <v>8.6989999999999998</v>
      </c>
      <c r="E7136">
        <v>7.415</v>
      </c>
      <c r="F7136">
        <v>8.734</v>
      </c>
      <c r="G7136">
        <v>6.1029999999999998</v>
      </c>
      <c r="H7136">
        <v>101289.17600000001</v>
      </c>
      <c r="I7136">
        <v>0.05</v>
      </c>
      <c r="J7136">
        <v>0</v>
      </c>
      <c r="K7136">
        <v>0</v>
      </c>
      <c r="L7136">
        <v>-25.413</v>
      </c>
      <c r="M7136">
        <v>74.594999999999999</v>
      </c>
    </row>
    <row r="7137" spans="1:13" x14ac:dyDescent="0.35">
      <c r="A7137">
        <v>7133</v>
      </c>
      <c r="B7137" t="s">
        <v>1768</v>
      </c>
      <c r="C7137">
        <v>1.2E-2</v>
      </c>
      <c r="D7137">
        <v>8.7490000000000006</v>
      </c>
      <c r="E7137">
        <v>7.3920000000000003</v>
      </c>
      <c r="F7137">
        <v>8.7509999999999994</v>
      </c>
      <c r="G7137">
        <v>6.3070000000000004</v>
      </c>
      <c r="H7137">
        <v>101266.664</v>
      </c>
      <c r="I7137">
        <v>0.16</v>
      </c>
      <c r="J7137">
        <v>0</v>
      </c>
      <c r="K7137">
        <v>0</v>
      </c>
      <c r="L7137">
        <v>-16.599</v>
      </c>
      <c r="M7137">
        <v>87.308000000000007</v>
      </c>
    </row>
    <row r="7138" spans="1:13" x14ac:dyDescent="0.35">
      <c r="A7138">
        <v>7134</v>
      </c>
      <c r="B7138" t="s">
        <v>1767</v>
      </c>
      <c r="C7138">
        <v>1.2E-2</v>
      </c>
      <c r="D7138">
        <v>8.5489999999999995</v>
      </c>
      <c r="E7138">
        <v>7.1520000000000001</v>
      </c>
      <c r="F7138">
        <v>8.9209999999999994</v>
      </c>
      <c r="G7138">
        <v>5.968</v>
      </c>
      <c r="H7138">
        <v>101299.84600000001</v>
      </c>
      <c r="I7138">
        <v>0.14899999999999999</v>
      </c>
      <c r="J7138">
        <v>0</v>
      </c>
      <c r="K7138">
        <v>0</v>
      </c>
      <c r="L7138">
        <v>-7.7430000000000003</v>
      </c>
      <c r="M7138">
        <v>99.308999999999997</v>
      </c>
    </row>
    <row r="7139" spans="1:13" x14ac:dyDescent="0.35">
      <c r="A7139">
        <v>7135</v>
      </c>
      <c r="B7139" t="s">
        <v>1766</v>
      </c>
      <c r="C7139">
        <v>6.9260000000000002</v>
      </c>
      <c r="D7139">
        <v>8.7219999999999995</v>
      </c>
      <c r="E7139">
        <v>7.2539999999999996</v>
      </c>
      <c r="F7139">
        <v>8.9610000000000003</v>
      </c>
      <c r="G7139">
        <v>5.9240000000000004</v>
      </c>
      <c r="H7139">
        <v>101336.655</v>
      </c>
      <c r="I7139">
        <v>0.14399999999999999</v>
      </c>
      <c r="J7139">
        <v>6.5620000000000003</v>
      </c>
      <c r="K7139">
        <v>0.432</v>
      </c>
      <c r="L7139">
        <v>0.78900000000000003</v>
      </c>
      <c r="M7139">
        <v>111.23399999999999</v>
      </c>
    </row>
    <row r="7140" spans="1:13" x14ac:dyDescent="0.35">
      <c r="A7140">
        <v>7136</v>
      </c>
      <c r="B7140" t="s">
        <v>1765</v>
      </c>
      <c r="C7140">
        <v>51.957000000000001</v>
      </c>
      <c r="D7140">
        <v>9.3510000000000009</v>
      </c>
      <c r="E7140">
        <v>7.484</v>
      </c>
      <c r="F7140">
        <v>9.0440000000000005</v>
      </c>
      <c r="G7140">
        <v>5.4809999999999999</v>
      </c>
      <c r="H7140">
        <v>101360.894</v>
      </c>
      <c r="I7140">
        <v>0.11</v>
      </c>
      <c r="J7140">
        <v>43.77</v>
      </c>
      <c r="K7140">
        <v>8.9440000000000008</v>
      </c>
      <c r="L7140">
        <v>8.6780000000000008</v>
      </c>
      <c r="M7140">
        <v>123.70099999999999</v>
      </c>
    </row>
    <row r="7141" spans="1:13" x14ac:dyDescent="0.35">
      <c r="A7141">
        <v>7137</v>
      </c>
      <c r="B7141" t="s">
        <v>1764</v>
      </c>
      <c r="C7141">
        <v>113.021</v>
      </c>
      <c r="D7141">
        <v>10.186</v>
      </c>
      <c r="E7141">
        <v>7.806</v>
      </c>
      <c r="F7141">
        <v>9.0269999999999992</v>
      </c>
      <c r="G7141">
        <v>5.8979999999999997</v>
      </c>
      <c r="H7141">
        <v>101361.611</v>
      </c>
      <c r="I7141">
        <v>0.11</v>
      </c>
      <c r="J7141">
        <v>82.844999999999999</v>
      </c>
      <c r="K7141">
        <v>31.85</v>
      </c>
      <c r="L7141">
        <v>15.44</v>
      </c>
      <c r="M7141">
        <v>137.03800000000001</v>
      </c>
    </row>
    <row r="7142" spans="1:13" x14ac:dyDescent="0.35">
      <c r="A7142">
        <v>7138</v>
      </c>
      <c r="B7142" t="s">
        <v>1763</v>
      </c>
      <c r="C7142">
        <v>175.203</v>
      </c>
      <c r="D7142">
        <v>11.048</v>
      </c>
      <c r="E7142">
        <v>8.0860000000000003</v>
      </c>
      <c r="F7142">
        <v>9.0519999999999996</v>
      </c>
      <c r="G7142">
        <v>5.9720000000000004</v>
      </c>
      <c r="H7142">
        <v>101369.283</v>
      </c>
      <c r="I7142">
        <v>6.6000000000000003E-2</v>
      </c>
      <c r="J7142">
        <v>112.572</v>
      </c>
      <c r="K7142">
        <v>65.326999999999998</v>
      </c>
      <c r="L7142">
        <v>20.622</v>
      </c>
      <c r="M7142">
        <v>151.495</v>
      </c>
    </row>
    <row r="7143" spans="1:13" x14ac:dyDescent="0.35">
      <c r="A7143">
        <v>7139</v>
      </c>
      <c r="B7143" t="s">
        <v>1762</v>
      </c>
      <c r="C7143">
        <v>208.81800000000001</v>
      </c>
      <c r="D7143">
        <v>11.704000000000001</v>
      </c>
      <c r="E7143">
        <v>8.35</v>
      </c>
      <c r="F7143">
        <v>8.9600000000000009</v>
      </c>
      <c r="G7143">
        <v>5.9770000000000003</v>
      </c>
      <c r="H7143">
        <v>101356.98</v>
      </c>
      <c r="I7143">
        <v>6.7000000000000004E-2</v>
      </c>
      <c r="J7143">
        <v>124.04600000000001</v>
      </c>
      <c r="K7143">
        <v>89.084000000000003</v>
      </c>
      <c r="L7143">
        <v>23.765999999999998</v>
      </c>
      <c r="M7143">
        <v>166.99100000000001</v>
      </c>
    </row>
    <row r="7144" spans="1:13" x14ac:dyDescent="0.35">
      <c r="A7144">
        <v>7140</v>
      </c>
      <c r="B7144" t="s">
        <v>1761</v>
      </c>
      <c r="C7144">
        <v>205.61199999999999</v>
      </c>
      <c r="D7144">
        <v>11.976000000000001</v>
      </c>
      <c r="E7144">
        <v>8.5719999999999992</v>
      </c>
      <c r="F7144">
        <v>8.9489999999999998</v>
      </c>
      <c r="G7144">
        <v>6.3979999999999997</v>
      </c>
      <c r="H7144">
        <v>101331.57799999999</v>
      </c>
      <c r="I7144">
        <v>0.113</v>
      </c>
      <c r="J7144">
        <v>132.22900000000001</v>
      </c>
      <c r="K7144">
        <v>77.164000000000001</v>
      </c>
      <c r="L7144">
        <v>24.523</v>
      </c>
      <c r="M7144">
        <v>183.06299999999999</v>
      </c>
    </row>
    <row r="7145" spans="1:13" x14ac:dyDescent="0.35">
      <c r="A7145">
        <v>7141</v>
      </c>
      <c r="B7145" t="s">
        <v>1760</v>
      </c>
      <c r="C7145">
        <v>178.34200000000001</v>
      </c>
      <c r="D7145">
        <v>12.058</v>
      </c>
      <c r="E7145">
        <v>8.7639999999999993</v>
      </c>
      <c r="F7145">
        <v>8.6479999999999997</v>
      </c>
      <c r="G7145">
        <v>6.29</v>
      </c>
      <c r="H7145">
        <v>101304.348</v>
      </c>
      <c r="I7145">
        <v>0.121</v>
      </c>
      <c r="J7145">
        <v>124.681</v>
      </c>
      <c r="K7145">
        <v>57.238999999999997</v>
      </c>
      <c r="L7145">
        <v>22.805</v>
      </c>
      <c r="M7145">
        <v>198.98599999999999</v>
      </c>
    </row>
    <row r="7146" spans="1:13" x14ac:dyDescent="0.35">
      <c r="A7146">
        <v>7142</v>
      </c>
      <c r="B7146" t="s">
        <v>1759</v>
      </c>
      <c r="C7146">
        <v>151.03299999999999</v>
      </c>
      <c r="D7146">
        <v>12.17</v>
      </c>
      <c r="E7146">
        <v>8.8970000000000002</v>
      </c>
      <c r="F7146">
        <v>8.3309999999999995</v>
      </c>
      <c r="G7146">
        <v>5.9509999999999996</v>
      </c>
      <c r="H7146">
        <v>101289.079</v>
      </c>
      <c r="I7146">
        <v>0.17399999999999999</v>
      </c>
      <c r="J7146">
        <v>98.561000000000007</v>
      </c>
      <c r="K7146">
        <v>56.088000000000001</v>
      </c>
      <c r="L7146">
        <v>18.812000000000001</v>
      </c>
      <c r="M7146">
        <v>214.10599999999999</v>
      </c>
    </row>
    <row r="7147" spans="1:13" x14ac:dyDescent="0.35">
      <c r="A7147">
        <v>7143</v>
      </c>
      <c r="B7147" t="s">
        <v>1758</v>
      </c>
      <c r="C7147">
        <v>100.938</v>
      </c>
      <c r="D7147">
        <v>11.85</v>
      </c>
      <c r="E7147">
        <v>9</v>
      </c>
      <c r="F7147">
        <v>8.2449999999999992</v>
      </c>
      <c r="G7147">
        <v>5.96</v>
      </c>
      <c r="H7147">
        <v>101275.424</v>
      </c>
      <c r="I7147">
        <v>0.13400000000000001</v>
      </c>
      <c r="J7147">
        <v>66.209000000000003</v>
      </c>
      <c r="K7147">
        <v>36.396999999999998</v>
      </c>
      <c r="L7147">
        <v>12.95</v>
      </c>
      <c r="M7147">
        <v>228.107</v>
      </c>
    </row>
    <row r="7148" spans="1:13" x14ac:dyDescent="0.35">
      <c r="A7148">
        <v>7144</v>
      </c>
      <c r="B7148" t="s">
        <v>1757</v>
      </c>
      <c r="C7148">
        <v>36.231000000000002</v>
      </c>
      <c r="D7148">
        <v>11.266</v>
      </c>
      <c r="E7148">
        <v>9.0459999999999994</v>
      </c>
      <c r="F7148">
        <v>8.3640000000000008</v>
      </c>
      <c r="G7148">
        <v>5.9139999999999997</v>
      </c>
      <c r="H7148">
        <v>101273.79399999999</v>
      </c>
      <c r="I7148">
        <v>0.125</v>
      </c>
      <c r="J7148">
        <v>28.338000000000001</v>
      </c>
      <c r="K7148">
        <v>8.4710000000000001</v>
      </c>
      <c r="L7148">
        <v>5.6909999999999998</v>
      </c>
      <c r="M7148">
        <v>241.047</v>
      </c>
    </row>
    <row r="7149" spans="1:13" x14ac:dyDescent="0.35">
      <c r="A7149">
        <v>7145</v>
      </c>
      <c r="B7149" t="s">
        <v>1756</v>
      </c>
      <c r="C7149">
        <v>1.6639999999999999</v>
      </c>
      <c r="D7149">
        <v>10.534000000000001</v>
      </c>
      <c r="E7149">
        <v>9.0069999999999997</v>
      </c>
      <c r="F7149">
        <v>8.2889999999999997</v>
      </c>
      <c r="G7149">
        <v>5.8710000000000004</v>
      </c>
      <c r="H7149">
        <v>101285.223</v>
      </c>
      <c r="I7149">
        <v>0.13700000000000001</v>
      </c>
      <c r="J7149">
        <v>1.667</v>
      </c>
      <c r="K7149">
        <v>1.4999999999999999E-2</v>
      </c>
      <c r="L7149">
        <v>-2.512</v>
      </c>
      <c r="M7149">
        <v>253.23500000000001</v>
      </c>
    </row>
    <row r="7150" spans="1:13" x14ac:dyDescent="0.35">
      <c r="A7150">
        <v>7146</v>
      </c>
      <c r="B7150" t="s">
        <v>1755</v>
      </c>
      <c r="C7150">
        <v>0</v>
      </c>
      <c r="D7150">
        <v>10.101000000000001</v>
      </c>
      <c r="E7150">
        <v>9.07</v>
      </c>
      <c r="F7150">
        <v>8.4550000000000001</v>
      </c>
      <c r="G7150">
        <v>5.7409999999999997</v>
      </c>
      <c r="H7150">
        <v>101293.88400000001</v>
      </c>
      <c r="I7150">
        <v>0.154</v>
      </c>
      <c r="J7150">
        <v>0</v>
      </c>
      <c r="K7150">
        <v>0</v>
      </c>
      <c r="L7150">
        <v>-11.253</v>
      </c>
      <c r="M7150">
        <v>265.125</v>
      </c>
    </row>
    <row r="7151" spans="1:13" x14ac:dyDescent="0.35">
      <c r="A7151">
        <v>7147</v>
      </c>
      <c r="B7151" t="s">
        <v>1754</v>
      </c>
      <c r="C7151">
        <v>0</v>
      </c>
      <c r="D7151">
        <v>9.8970000000000002</v>
      </c>
      <c r="E7151">
        <v>8.85</v>
      </c>
      <c r="F7151">
        <v>8.7680000000000007</v>
      </c>
      <c r="G7151">
        <v>5.5540000000000003</v>
      </c>
      <c r="H7151">
        <v>101284.33100000001</v>
      </c>
      <c r="I7151">
        <v>0.13700000000000001</v>
      </c>
      <c r="J7151">
        <v>0</v>
      </c>
      <c r="K7151">
        <v>0</v>
      </c>
      <c r="L7151">
        <v>-20.149000000000001</v>
      </c>
      <c r="M7151">
        <v>277.26900000000001</v>
      </c>
    </row>
    <row r="7152" spans="1:13" x14ac:dyDescent="0.35">
      <c r="A7152">
        <v>7148</v>
      </c>
      <c r="B7152" t="s">
        <v>1753</v>
      </c>
      <c r="C7152">
        <v>4.0000000000000001E-3</v>
      </c>
      <c r="D7152">
        <v>9.6929999999999996</v>
      </c>
      <c r="E7152">
        <v>8.6159999999999997</v>
      </c>
      <c r="F7152">
        <v>8.7509999999999994</v>
      </c>
      <c r="G7152">
        <v>5.13</v>
      </c>
      <c r="H7152">
        <v>101265.848</v>
      </c>
      <c r="I7152">
        <v>0.17799999999999999</v>
      </c>
      <c r="J7152">
        <v>0</v>
      </c>
      <c r="K7152">
        <v>0</v>
      </c>
      <c r="L7152">
        <v>-28.791</v>
      </c>
      <c r="M7152">
        <v>290.33100000000002</v>
      </c>
    </row>
    <row r="7153" spans="1:13" x14ac:dyDescent="0.35">
      <c r="A7153">
        <v>7149</v>
      </c>
      <c r="B7153" t="s">
        <v>1752</v>
      </c>
      <c r="C7153">
        <v>0</v>
      </c>
      <c r="D7153">
        <v>9.4459999999999997</v>
      </c>
      <c r="E7153">
        <v>8.3539999999999992</v>
      </c>
      <c r="F7153">
        <v>8.7949999999999999</v>
      </c>
      <c r="G7153">
        <v>5.0439999999999996</v>
      </c>
      <c r="H7153">
        <v>101265.223</v>
      </c>
      <c r="I7153">
        <v>0.191</v>
      </c>
      <c r="J7153">
        <v>0</v>
      </c>
      <c r="K7153">
        <v>0</v>
      </c>
      <c r="L7153">
        <v>-36.674999999999997</v>
      </c>
      <c r="M7153">
        <v>305.08600000000001</v>
      </c>
    </row>
    <row r="7154" spans="1:13" x14ac:dyDescent="0.35">
      <c r="A7154">
        <v>7150</v>
      </c>
      <c r="B7154" t="s">
        <v>1751</v>
      </c>
      <c r="C7154">
        <v>0</v>
      </c>
      <c r="D7154">
        <v>9.3789999999999996</v>
      </c>
      <c r="E7154">
        <v>8.1189999999999998</v>
      </c>
      <c r="F7154">
        <v>8.7720000000000002</v>
      </c>
      <c r="G7154">
        <v>5.25</v>
      </c>
      <c r="H7154">
        <v>101259.954</v>
      </c>
      <c r="I7154">
        <v>0.10299999999999999</v>
      </c>
      <c r="J7154">
        <v>0</v>
      </c>
      <c r="K7154">
        <v>0</v>
      </c>
      <c r="L7154">
        <v>-43.121000000000002</v>
      </c>
      <c r="M7154">
        <v>322.327</v>
      </c>
    </row>
    <row r="7155" spans="1:13" x14ac:dyDescent="0.35">
      <c r="A7155">
        <v>7151</v>
      </c>
      <c r="B7155" t="s">
        <v>1750</v>
      </c>
      <c r="C7155">
        <v>0</v>
      </c>
      <c r="D7155">
        <v>9.5079999999999991</v>
      </c>
      <c r="E7155">
        <v>7.883</v>
      </c>
      <c r="F7155">
        <v>8.7590000000000003</v>
      </c>
      <c r="G7155">
        <v>5.5350000000000001</v>
      </c>
      <c r="H7155">
        <v>101255.26700000001</v>
      </c>
      <c r="I7155">
        <v>4.4999999999999998E-2</v>
      </c>
      <c r="J7155">
        <v>0</v>
      </c>
      <c r="K7155">
        <v>0</v>
      </c>
      <c r="L7155">
        <v>-47.273000000000003</v>
      </c>
      <c r="M7155">
        <v>342.36399999999998</v>
      </c>
    </row>
    <row r="7156" spans="1:13" x14ac:dyDescent="0.35">
      <c r="A7156">
        <v>7152</v>
      </c>
      <c r="B7156" t="s">
        <v>1749</v>
      </c>
      <c r="C7156">
        <v>0</v>
      </c>
      <c r="D7156">
        <v>9.3689999999999998</v>
      </c>
      <c r="E7156">
        <v>7.7039999999999997</v>
      </c>
      <c r="F7156">
        <v>8.7850000000000001</v>
      </c>
      <c r="G7156">
        <v>5.2229999999999999</v>
      </c>
      <c r="H7156">
        <v>101251.36500000001</v>
      </c>
      <c r="I7156">
        <v>1.4E-2</v>
      </c>
      <c r="J7156">
        <v>0</v>
      </c>
      <c r="K7156">
        <v>0</v>
      </c>
      <c r="L7156">
        <v>-48.331000000000003</v>
      </c>
      <c r="M7156">
        <v>23.497</v>
      </c>
    </row>
    <row r="7157" spans="1:13" x14ac:dyDescent="0.35">
      <c r="A7157">
        <v>7153</v>
      </c>
      <c r="B7157" t="s">
        <v>1748</v>
      </c>
      <c r="C7157">
        <v>0</v>
      </c>
      <c r="D7157">
        <v>9.4049999999999994</v>
      </c>
      <c r="E7157">
        <v>7.681</v>
      </c>
      <c r="F7157">
        <v>8.9920000000000009</v>
      </c>
      <c r="G7157">
        <v>6.17</v>
      </c>
      <c r="H7157">
        <v>101241.932</v>
      </c>
      <c r="I7157">
        <v>7.2999999999999995E-2</v>
      </c>
      <c r="J7157">
        <v>0</v>
      </c>
      <c r="K7157">
        <v>0</v>
      </c>
      <c r="L7157">
        <v>-46.05</v>
      </c>
      <c r="M7157">
        <v>25.603000000000002</v>
      </c>
    </row>
    <row r="7158" spans="1:13" x14ac:dyDescent="0.35">
      <c r="A7158">
        <v>7154</v>
      </c>
      <c r="B7158" t="s">
        <v>1747</v>
      </c>
      <c r="C7158">
        <v>0</v>
      </c>
      <c r="D7158">
        <v>9.1359999999999992</v>
      </c>
      <c r="E7158">
        <v>7.6470000000000002</v>
      </c>
      <c r="F7158">
        <v>8.9969999999999999</v>
      </c>
      <c r="G7158">
        <v>5.7409999999999997</v>
      </c>
      <c r="H7158">
        <v>101219.747</v>
      </c>
      <c r="I7158">
        <v>0.09</v>
      </c>
      <c r="J7158">
        <v>0</v>
      </c>
      <c r="K7158">
        <v>0</v>
      </c>
      <c r="L7158">
        <v>-40.938000000000002</v>
      </c>
      <c r="M7158">
        <v>44.622</v>
      </c>
    </row>
    <row r="7159" spans="1:13" x14ac:dyDescent="0.35">
      <c r="A7159">
        <v>7155</v>
      </c>
      <c r="B7159" t="s">
        <v>1746</v>
      </c>
      <c r="C7159">
        <v>0</v>
      </c>
      <c r="D7159">
        <v>9.2089999999999996</v>
      </c>
      <c r="E7159">
        <v>7.5869999999999997</v>
      </c>
      <c r="F7159">
        <v>9.0139999999999993</v>
      </c>
      <c r="G7159">
        <v>5.5359999999999996</v>
      </c>
      <c r="H7159">
        <v>101200.73</v>
      </c>
      <c r="I7159">
        <v>4.3999999999999997E-2</v>
      </c>
      <c r="J7159">
        <v>0</v>
      </c>
      <c r="K7159">
        <v>0</v>
      </c>
      <c r="L7159">
        <v>-33.871000000000002</v>
      </c>
      <c r="M7159">
        <v>60.86</v>
      </c>
    </row>
    <row r="7160" spans="1:13" x14ac:dyDescent="0.35">
      <c r="A7160">
        <v>7156</v>
      </c>
      <c r="B7160" t="s">
        <v>1745</v>
      </c>
      <c r="C7160">
        <v>0</v>
      </c>
      <c r="D7160">
        <v>9.4120000000000008</v>
      </c>
      <c r="E7160">
        <v>7.6980000000000004</v>
      </c>
      <c r="F7160">
        <v>9.0129999999999999</v>
      </c>
      <c r="G7160">
        <v>5.6970000000000001</v>
      </c>
      <c r="H7160">
        <v>101201.874</v>
      </c>
      <c r="I7160">
        <v>6.7000000000000004E-2</v>
      </c>
      <c r="J7160">
        <v>0</v>
      </c>
      <c r="K7160">
        <v>0</v>
      </c>
      <c r="L7160">
        <v>-25.65</v>
      </c>
      <c r="M7160">
        <v>74.888000000000005</v>
      </c>
    </row>
    <row r="7161" spans="1:13" x14ac:dyDescent="0.35">
      <c r="A7161">
        <v>7157</v>
      </c>
      <c r="B7161" t="s">
        <v>1744</v>
      </c>
      <c r="C7161">
        <v>0</v>
      </c>
      <c r="D7161">
        <v>9.0449999999999999</v>
      </c>
      <c r="E7161">
        <v>7.4180000000000001</v>
      </c>
      <c r="F7161">
        <v>9.2370000000000001</v>
      </c>
      <c r="G7161">
        <v>5.8760000000000003</v>
      </c>
      <c r="H7161">
        <v>101188.787</v>
      </c>
      <c r="I7161">
        <v>0.16700000000000001</v>
      </c>
      <c r="J7161">
        <v>0</v>
      </c>
      <c r="K7161">
        <v>0</v>
      </c>
      <c r="L7161">
        <v>-16.878</v>
      </c>
      <c r="M7161">
        <v>87.531000000000006</v>
      </c>
    </row>
    <row r="7162" spans="1:13" x14ac:dyDescent="0.35">
      <c r="A7162">
        <v>7158</v>
      </c>
      <c r="B7162" t="s">
        <v>1743</v>
      </c>
      <c r="C7162">
        <v>0</v>
      </c>
      <c r="D7162">
        <v>8.9930000000000003</v>
      </c>
      <c r="E7162">
        <v>7.3609999999999998</v>
      </c>
      <c r="F7162">
        <v>9.2970000000000006</v>
      </c>
      <c r="G7162">
        <v>6.2279999999999998</v>
      </c>
      <c r="H7162">
        <v>101191.921</v>
      </c>
      <c r="I7162">
        <v>5.7000000000000002E-2</v>
      </c>
      <c r="J7162">
        <v>0</v>
      </c>
      <c r="K7162">
        <v>0</v>
      </c>
      <c r="L7162">
        <v>-8.0190000000000001</v>
      </c>
      <c r="M7162">
        <v>99.52</v>
      </c>
    </row>
    <row r="7163" spans="1:13" x14ac:dyDescent="0.35">
      <c r="A7163">
        <v>7159</v>
      </c>
      <c r="B7163" t="s">
        <v>1742</v>
      </c>
      <c r="C7163">
        <v>6.5439999999999996</v>
      </c>
      <c r="D7163">
        <v>9.1229999999999993</v>
      </c>
      <c r="E7163">
        <v>7.4589999999999996</v>
      </c>
      <c r="F7163">
        <v>9.6679999999999993</v>
      </c>
      <c r="G7163">
        <v>5.6740000000000004</v>
      </c>
      <c r="H7163">
        <v>101221.34299999999</v>
      </c>
      <c r="I7163">
        <v>5.6000000000000001E-2</v>
      </c>
      <c r="J7163">
        <v>6.3419999999999996</v>
      </c>
      <c r="K7163">
        <v>0.27800000000000002</v>
      </c>
      <c r="L7163">
        <v>0.53300000000000003</v>
      </c>
      <c r="M7163">
        <v>111.473</v>
      </c>
    </row>
    <row r="7164" spans="1:13" x14ac:dyDescent="0.35">
      <c r="A7164">
        <v>7160</v>
      </c>
      <c r="B7164" t="s">
        <v>1741</v>
      </c>
      <c r="C7164">
        <v>54.22</v>
      </c>
      <c r="D7164">
        <v>9.7840000000000007</v>
      </c>
      <c r="E7164">
        <v>7.6139999999999999</v>
      </c>
      <c r="F7164">
        <v>9.6440000000000001</v>
      </c>
      <c r="G7164">
        <v>6.0389999999999997</v>
      </c>
      <c r="H7164">
        <v>101243.679</v>
      </c>
      <c r="I7164">
        <v>0.159</v>
      </c>
      <c r="J7164">
        <v>42.332000000000001</v>
      </c>
      <c r="K7164">
        <v>12.438000000000001</v>
      </c>
      <c r="L7164">
        <v>8.3940000000000001</v>
      </c>
      <c r="M7164">
        <v>123.904</v>
      </c>
    </row>
    <row r="7165" spans="1:13" x14ac:dyDescent="0.35">
      <c r="A7165">
        <v>7161</v>
      </c>
      <c r="B7165" t="s">
        <v>1740</v>
      </c>
      <c r="C7165">
        <v>104.629</v>
      </c>
      <c r="D7165">
        <v>10.662000000000001</v>
      </c>
      <c r="E7165">
        <v>7.843</v>
      </c>
      <c r="F7165">
        <v>9.6989999999999998</v>
      </c>
      <c r="G7165">
        <v>6.0839999999999996</v>
      </c>
      <c r="H7165">
        <v>101257.06</v>
      </c>
      <c r="I7165">
        <v>8.8999999999999996E-2</v>
      </c>
      <c r="J7165">
        <v>78.850999999999999</v>
      </c>
      <c r="K7165">
        <v>28.021000000000001</v>
      </c>
      <c r="L7165">
        <v>15.137</v>
      </c>
      <c r="M7165">
        <v>137.215</v>
      </c>
    </row>
    <row r="7166" spans="1:13" x14ac:dyDescent="0.35">
      <c r="A7166">
        <v>7162</v>
      </c>
      <c r="B7166" t="s">
        <v>1739</v>
      </c>
      <c r="C7166">
        <v>162.65</v>
      </c>
      <c r="D7166">
        <v>11.445</v>
      </c>
      <c r="E7166">
        <v>8.0719999999999992</v>
      </c>
      <c r="F7166">
        <v>9.9220000000000006</v>
      </c>
      <c r="G7166">
        <v>6.6210000000000004</v>
      </c>
      <c r="H7166">
        <v>101264.916</v>
      </c>
      <c r="I7166">
        <v>3.3000000000000002E-2</v>
      </c>
      <c r="J7166">
        <v>109.947</v>
      </c>
      <c r="K7166">
        <v>56.040999999999997</v>
      </c>
      <c r="L7166">
        <v>20.3</v>
      </c>
      <c r="M7166">
        <v>151.63200000000001</v>
      </c>
    </row>
    <row r="7167" spans="1:13" x14ac:dyDescent="0.35">
      <c r="A7167">
        <v>7163</v>
      </c>
      <c r="B7167" t="s">
        <v>1738</v>
      </c>
      <c r="C7167">
        <v>176.81100000000001</v>
      </c>
      <c r="D7167">
        <v>11.846</v>
      </c>
      <c r="E7167">
        <v>8.2829999999999995</v>
      </c>
      <c r="F7167">
        <v>9.7360000000000007</v>
      </c>
      <c r="G7167">
        <v>6.5759999999999996</v>
      </c>
      <c r="H7167">
        <v>101266.65399999999</v>
      </c>
      <c r="I7167">
        <v>7.8E-2</v>
      </c>
      <c r="J7167">
        <v>123.809</v>
      </c>
      <c r="K7167">
        <v>55.883000000000003</v>
      </c>
      <c r="L7167">
        <v>23.428000000000001</v>
      </c>
      <c r="M7167">
        <v>167.07400000000001</v>
      </c>
    </row>
    <row r="7168" spans="1:13" x14ac:dyDescent="0.35">
      <c r="A7168">
        <v>7164</v>
      </c>
      <c r="B7168" t="s">
        <v>1737</v>
      </c>
      <c r="C7168">
        <v>187.02500000000001</v>
      </c>
      <c r="D7168">
        <v>12.242000000000001</v>
      </c>
      <c r="E7168">
        <v>8.4480000000000004</v>
      </c>
      <c r="F7168">
        <v>9.64</v>
      </c>
      <c r="G7168">
        <v>6.5</v>
      </c>
      <c r="H7168">
        <v>101249.462</v>
      </c>
      <c r="I7168">
        <v>0.19800000000000001</v>
      </c>
      <c r="J7168">
        <v>127.529</v>
      </c>
      <c r="K7168">
        <v>59.741</v>
      </c>
      <c r="L7168">
        <v>24.177</v>
      </c>
      <c r="M7168">
        <v>183.083</v>
      </c>
    </row>
    <row r="7169" spans="1:13" x14ac:dyDescent="0.35">
      <c r="A7169">
        <v>7165</v>
      </c>
      <c r="B7169" t="s">
        <v>1736</v>
      </c>
      <c r="C7169">
        <v>179.81200000000001</v>
      </c>
      <c r="D7169">
        <v>12.308999999999999</v>
      </c>
      <c r="E7169">
        <v>8.6379999999999999</v>
      </c>
      <c r="F7169">
        <v>9.484</v>
      </c>
      <c r="G7169">
        <v>6.2</v>
      </c>
      <c r="H7169">
        <v>101237.489</v>
      </c>
      <c r="I7169">
        <v>5.5E-2</v>
      </c>
      <c r="J7169">
        <v>121.998</v>
      </c>
      <c r="K7169">
        <v>53.252000000000002</v>
      </c>
      <c r="L7169">
        <v>22.462</v>
      </c>
      <c r="M7169">
        <v>198.94300000000001</v>
      </c>
    </row>
    <row r="7170" spans="1:13" x14ac:dyDescent="0.35">
      <c r="A7170">
        <v>7166</v>
      </c>
      <c r="B7170" t="s">
        <v>1735</v>
      </c>
      <c r="C7170">
        <v>133.63</v>
      </c>
      <c r="D7170">
        <v>12.279</v>
      </c>
      <c r="E7170">
        <v>8.9629999999999992</v>
      </c>
      <c r="F7170">
        <v>9.2080000000000002</v>
      </c>
      <c r="G7170">
        <v>6.0270000000000001</v>
      </c>
      <c r="H7170">
        <v>101250.16800000001</v>
      </c>
      <c r="I7170">
        <v>0.04</v>
      </c>
      <c r="J7170">
        <v>97.385000000000005</v>
      </c>
      <c r="K7170">
        <v>30.279</v>
      </c>
      <c r="L7170">
        <v>18.475000000000001</v>
      </c>
      <c r="M7170">
        <v>214.00899999999999</v>
      </c>
    </row>
    <row r="7171" spans="1:13" x14ac:dyDescent="0.35">
      <c r="A7171">
        <v>7167</v>
      </c>
      <c r="B7171" t="s">
        <v>1734</v>
      </c>
      <c r="C7171">
        <v>89.186000000000007</v>
      </c>
      <c r="D7171">
        <v>11.891999999999999</v>
      </c>
      <c r="E7171">
        <v>8.8949999999999996</v>
      </c>
      <c r="F7171">
        <v>9.4469999999999992</v>
      </c>
      <c r="G7171">
        <v>6.1180000000000003</v>
      </c>
      <c r="H7171">
        <v>101229.599</v>
      </c>
      <c r="I7171">
        <v>6.7000000000000004E-2</v>
      </c>
      <c r="J7171">
        <v>68.644000000000005</v>
      </c>
      <c r="K7171">
        <v>17.457999999999998</v>
      </c>
      <c r="L7171">
        <v>12.629</v>
      </c>
      <c r="M7171">
        <v>227.97399999999999</v>
      </c>
    </row>
    <row r="7172" spans="1:13" x14ac:dyDescent="0.35">
      <c r="A7172">
        <v>7168</v>
      </c>
      <c r="B7172" t="s">
        <v>1733</v>
      </c>
      <c r="C7172">
        <v>32.723999999999997</v>
      </c>
      <c r="D7172">
        <v>11.326000000000001</v>
      </c>
      <c r="E7172">
        <v>8.9290000000000003</v>
      </c>
      <c r="F7172">
        <v>9.2010000000000005</v>
      </c>
      <c r="G7172">
        <v>6.8230000000000004</v>
      </c>
      <c r="H7172">
        <v>101230.09699999999</v>
      </c>
      <c r="I7172">
        <v>0.11899999999999999</v>
      </c>
      <c r="J7172">
        <v>27.443999999999999</v>
      </c>
      <c r="K7172">
        <v>4.1120000000000001</v>
      </c>
      <c r="L7172">
        <v>5.4</v>
      </c>
      <c r="M7172">
        <v>240.863</v>
      </c>
    </row>
    <row r="7173" spans="1:13" x14ac:dyDescent="0.35">
      <c r="A7173">
        <v>7169</v>
      </c>
      <c r="B7173" t="s">
        <v>1732</v>
      </c>
      <c r="C7173">
        <v>1.321</v>
      </c>
      <c r="D7173">
        <v>10.592000000000001</v>
      </c>
      <c r="E7173">
        <v>8.9570000000000007</v>
      </c>
      <c r="F7173">
        <v>8.9990000000000006</v>
      </c>
      <c r="G7173">
        <v>5.774</v>
      </c>
      <c r="H7173">
        <v>101241.929</v>
      </c>
      <c r="I7173">
        <v>6.6000000000000003E-2</v>
      </c>
      <c r="J7173">
        <v>1.1359999999999999</v>
      </c>
      <c r="K7173">
        <v>2.5000000000000001E-2</v>
      </c>
      <c r="L7173">
        <v>-2.8090000000000002</v>
      </c>
      <c r="M7173">
        <v>253.05799999999999</v>
      </c>
    </row>
    <row r="7174" spans="1:13" x14ac:dyDescent="0.35">
      <c r="A7174">
        <v>7170</v>
      </c>
      <c r="B7174" t="s">
        <v>1731</v>
      </c>
      <c r="C7174">
        <v>0</v>
      </c>
      <c r="D7174">
        <v>10.218999999999999</v>
      </c>
      <c r="E7174">
        <v>9.0410000000000004</v>
      </c>
      <c r="F7174">
        <v>8.7780000000000005</v>
      </c>
      <c r="G7174">
        <v>6.41</v>
      </c>
      <c r="H7174">
        <v>101257.967</v>
      </c>
      <c r="I7174">
        <v>0.111</v>
      </c>
      <c r="J7174">
        <v>0</v>
      </c>
      <c r="K7174">
        <v>0</v>
      </c>
      <c r="L7174">
        <v>-11.544</v>
      </c>
      <c r="M7174">
        <v>264.93599999999998</v>
      </c>
    </row>
    <row r="7175" spans="1:13" x14ac:dyDescent="0.35">
      <c r="A7175">
        <v>7171</v>
      </c>
      <c r="B7175" t="s">
        <v>1730</v>
      </c>
      <c r="C7175">
        <v>0</v>
      </c>
      <c r="D7175">
        <v>9.9109999999999996</v>
      </c>
      <c r="E7175">
        <v>8.7609999999999992</v>
      </c>
      <c r="F7175">
        <v>8.9610000000000003</v>
      </c>
      <c r="G7175">
        <v>5.8390000000000004</v>
      </c>
      <c r="H7175">
        <v>101267.74800000001</v>
      </c>
      <c r="I7175">
        <v>5.6000000000000001E-2</v>
      </c>
      <c r="J7175">
        <v>0</v>
      </c>
      <c r="K7175">
        <v>0</v>
      </c>
      <c r="L7175">
        <v>-20.440999999999999</v>
      </c>
      <c r="M7175">
        <v>277.072</v>
      </c>
    </row>
    <row r="7176" spans="1:13" x14ac:dyDescent="0.35">
      <c r="A7176">
        <v>7172</v>
      </c>
      <c r="B7176" t="s">
        <v>1729</v>
      </c>
      <c r="C7176">
        <v>0</v>
      </c>
      <c r="D7176">
        <v>9.5739999999999998</v>
      </c>
      <c r="E7176">
        <v>8.5039999999999996</v>
      </c>
      <c r="F7176">
        <v>8.8539999999999992</v>
      </c>
      <c r="G7176">
        <v>5.54</v>
      </c>
      <c r="H7176">
        <v>101282.749</v>
      </c>
      <c r="I7176">
        <v>4.2999999999999997E-2</v>
      </c>
      <c r="J7176">
        <v>0</v>
      </c>
      <c r="K7176">
        <v>0</v>
      </c>
      <c r="L7176">
        <v>-29.09</v>
      </c>
      <c r="M7176">
        <v>290.13299999999998</v>
      </c>
    </row>
    <row r="7177" spans="1:13" x14ac:dyDescent="0.35">
      <c r="A7177">
        <v>7173</v>
      </c>
      <c r="B7177" t="s">
        <v>1728</v>
      </c>
      <c r="C7177">
        <v>0</v>
      </c>
      <c r="D7177">
        <v>9.3949999999999996</v>
      </c>
      <c r="E7177">
        <v>8.2889999999999997</v>
      </c>
      <c r="F7177">
        <v>9.0229999999999997</v>
      </c>
      <c r="G7177">
        <v>5.1159999999999997</v>
      </c>
      <c r="H7177">
        <v>101293.196</v>
      </c>
      <c r="I7177">
        <v>8.6999999999999994E-2</v>
      </c>
      <c r="J7177">
        <v>0</v>
      </c>
      <c r="K7177">
        <v>0</v>
      </c>
      <c r="L7177">
        <v>-36.987000000000002</v>
      </c>
      <c r="M7177">
        <v>304.90300000000002</v>
      </c>
    </row>
    <row r="7178" spans="1:13" x14ac:dyDescent="0.35">
      <c r="A7178">
        <v>7174</v>
      </c>
      <c r="B7178" t="s">
        <v>1727</v>
      </c>
      <c r="C7178">
        <v>0</v>
      </c>
      <c r="D7178">
        <v>9.1769999999999996</v>
      </c>
      <c r="E7178">
        <v>8.0370000000000008</v>
      </c>
      <c r="F7178">
        <v>9.15</v>
      </c>
      <c r="G7178">
        <v>5.2629999999999999</v>
      </c>
      <c r="H7178">
        <v>101287.08199999999</v>
      </c>
      <c r="I7178">
        <v>5.2999999999999999E-2</v>
      </c>
      <c r="J7178">
        <v>0</v>
      </c>
      <c r="K7178">
        <v>0</v>
      </c>
      <c r="L7178">
        <v>-43.451000000000001</v>
      </c>
      <c r="M7178">
        <v>322.18700000000001</v>
      </c>
    </row>
    <row r="7179" spans="1:13" x14ac:dyDescent="0.35">
      <c r="A7179">
        <v>7175</v>
      </c>
      <c r="B7179" t="s">
        <v>1726</v>
      </c>
      <c r="C7179">
        <v>0</v>
      </c>
      <c r="D7179">
        <v>9.1170000000000009</v>
      </c>
      <c r="E7179">
        <v>7.7729999999999997</v>
      </c>
      <c r="F7179">
        <v>9.0839999999999996</v>
      </c>
      <c r="G7179">
        <v>5.5709999999999997</v>
      </c>
      <c r="H7179">
        <v>101288.019</v>
      </c>
      <c r="I7179">
        <v>0.05</v>
      </c>
      <c r="J7179">
        <v>0</v>
      </c>
      <c r="K7179">
        <v>0</v>
      </c>
      <c r="L7179">
        <v>-47.615000000000002</v>
      </c>
      <c r="M7179">
        <v>342.31</v>
      </c>
    </row>
    <row r="7180" spans="1:13" x14ac:dyDescent="0.35">
      <c r="A7180">
        <v>7176</v>
      </c>
      <c r="B7180" t="s">
        <v>1725</v>
      </c>
      <c r="C7180">
        <v>0</v>
      </c>
      <c r="D7180">
        <v>9.016</v>
      </c>
      <c r="E7180">
        <v>7.5960000000000001</v>
      </c>
      <c r="F7180">
        <v>9.2080000000000002</v>
      </c>
      <c r="G7180">
        <v>6.0670000000000002</v>
      </c>
      <c r="H7180">
        <v>101282.52499999999</v>
      </c>
      <c r="I7180">
        <v>6.8000000000000005E-2</v>
      </c>
      <c r="J7180">
        <v>0</v>
      </c>
      <c r="K7180">
        <v>0</v>
      </c>
      <c r="L7180">
        <v>-48.673000000000002</v>
      </c>
      <c r="M7180">
        <v>23.562000000000001</v>
      </c>
    </row>
    <row r="7181" spans="1:13" x14ac:dyDescent="0.35">
      <c r="A7181">
        <v>7177</v>
      </c>
      <c r="B7181" t="s">
        <v>1724</v>
      </c>
      <c r="C7181">
        <v>0</v>
      </c>
      <c r="D7181">
        <v>8.98</v>
      </c>
      <c r="E7181">
        <v>7.5540000000000003</v>
      </c>
      <c r="F7181">
        <v>9.1419999999999995</v>
      </c>
      <c r="G7181">
        <v>5.9829999999999997</v>
      </c>
      <c r="H7181">
        <v>101284.844</v>
      </c>
      <c r="I7181">
        <v>0.189</v>
      </c>
      <c r="J7181">
        <v>0</v>
      </c>
      <c r="K7181">
        <v>0</v>
      </c>
      <c r="L7181">
        <v>-46.374000000000002</v>
      </c>
      <c r="M7181">
        <v>25.771000000000001</v>
      </c>
    </row>
    <row r="7182" spans="1:13" x14ac:dyDescent="0.35">
      <c r="A7182">
        <v>7178</v>
      </c>
      <c r="B7182" t="s">
        <v>1723</v>
      </c>
      <c r="C7182">
        <v>0</v>
      </c>
      <c r="D7182">
        <v>8.8559999999999999</v>
      </c>
      <c r="E7182">
        <v>7.4480000000000004</v>
      </c>
      <c r="F7182">
        <v>9.0559999999999992</v>
      </c>
      <c r="G7182">
        <v>6.2359999999999998</v>
      </c>
      <c r="H7182">
        <v>101280.602</v>
      </c>
      <c r="I7182">
        <v>6.9000000000000006E-2</v>
      </c>
      <c r="J7182">
        <v>0</v>
      </c>
      <c r="K7182">
        <v>0</v>
      </c>
      <c r="L7182">
        <v>-41.237000000000002</v>
      </c>
      <c r="M7182">
        <v>44.85</v>
      </c>
    </row>
    <row r="7183" spans="1:13" x14ac:dyDescent="0.35">
      <c r="A7183">
        <v>7179</v>
      </c>
      <c r="B7183" t="s">
        <v>1722</v>
      </c>
      <c r="C7183">
        <v>0</v>
      </c>
      <c r="D7183">
        <v>8.8819999999999997</v>
      </c>
      <c r="E7183">
        <v>7.3129999999999997</v>
      </c>
      <c r="F7183">
        <v>9.1820000000000004</v>
      </c>
      <c r="G7183">
        <v>6.093</v>
      </c>
      <c r="H7183">
        <v>101270.02</v>
      </c>
      <c r="I7183">
        <v>7.0000000000000001E-3</v>
      </c>
      <c r="J7183">
        <v>0</v>
      </c>
      <c r="K7183">
        <v>0</v>
      </c>
      <c r="L7183">
        <v>-34.146999999999998</v>
      </c>
      <c r="M7183">
        <v>61.106999999999999</v>
      </c>
    </row>
    <row r="7184" spans="1:13" x14ac:dyDescent="0.35">
      <c r="A7184">
        <v>7180</v>
      </c>
      <c r="B7184" t="s">
        <v>1721</v>
      </c>
      <c r="C7184">
        <v>0</v>
      </c>
      <c r="D7184">
        <v>8.7149999999999999</v>
      </c>
      <c r="E7184">
        <v>7.1849999999999996</v>
      </c>
      <c r="F7184">
        <v>9.2650000000000006</v>
      </c>
      <c r="G7184">
        <v>5.6559999999999997</v>
      </c>
      <c r="H7184">
        <v>101277.61199999999</v>
      </c>
      <c r="I7184">
        <v>4.0000000000000001E-3</v>
      </c>
      <c r="J7184">
        <v>0</v>
      </c>
      <c r="K7184">
        <v>0</v>
      </c>
      <c r="L7184">
        <v>-25.911000000000001</v>
      </c>
      <c r="M7184">
        <v>75.137</v>
      </c>
    </row>
    <row r="7185" spans="1:13" x14ac:dyDescent="0.35">
      <c r="A7185">
        <v>7181</v>
      </c>
      <c r="B7185" t="s">
        <v>1720</v>
      </c>
      <c r="C7185">
        <v>7.0000000000000001E-3</v>
      </c>
      <c r="D7185">
        <v>8.6880000000000006</v>
      </c>
      <c r="E7185">
        <v>7.1059999999999999</v>
      </c>
      <c r="F7185">
        <v>9.1959999999999997</v>
      </c>
      <c r="G7185">
        <v>5.657</v>
      </c>
      <c r="H7185">
        <v>101284.174</v>
      </c>
      <c r="I7185">
        <v>2.1999999999999999E-2</v>
      </c>
      <c r="J7185">
        <v>0</v>
      </c>
      <c r="K7185">
        <v>0</v>
      </c>
      <c r="L7185">
        <v>-17.135000000000002</v>
      </c>
      <c r="M7185">
        <v>87.771000000000001</v>
      </c>
    </row>
    <row r="7186" spans="1:13" x14ac:dyDescent="0.35">
      <c r="A7186">
        <v>7182</v>
      </c>
      <c r="B7186" t="s">
        <v>1719</v>
      </c>
      <c r="C7186">
        <v>1.2E-2</v>
      </c>
      <c r="D7186">
        <v>8.6359999999999992</v>
      </c>
      <c r="E7186">
        <v>7.069</v>
      </c>
      <c r="F7186">
        <v>9.1020000000000003</v>
      </c>
      <c r="G7186">
        <v>6.1210000000000004</v>
      </c>
      <c r="H7186">
        <v>101302.966</v>
      </c>
      <c r="I7186">
        <v>0.14899999999999999</v>
      </c>
      <c r="J7186">
        <v>0</v>
      </c>
      <c r="K7186">
        <v>0</v>
      </c>
      <c r="L7186">
        <v>-8.2769999999999992</v>
      </c>
      <c r="M7186">
        <v>99.748999999999995</v>
      </c>
    </row>
    <row r="7187" spans="1:13" x14ac:dyDescent="0.35">
      <c r="A7187">
        <v>7183</v>
      </c>
      <c r="B7187" t="s">
        <v>1718</v>
      </c>
      <c r="C7187">
        <v>5.8869999999999996</v>
      </c>
      <c r="D7187">
        <v>8.7539999999999996</v>
      </c>
      <c r="E7187">
        <v>7.2050000000000001</v>
      </c>
      <c r="F7187">
        <v>9.2070000000000007</v>
      </c>
      <c r="G7187">
        <v>6.492</v>
      </c>
      <c r="H7187">
        <v>101343.148</v>
      </c>
      <c r="I7187">
        <v>0.114</v>
      </c>
      <c r="J7187">
        <v>4.9489999999999998</v>
      </c>
      <c r="K7187">
        <v>0.92800000000000005</v>
      </c>
      <c r="L7187">
        <v>0.26500000000000001</v>
      </c>
      <c r="M7187">
        <v>111.688</v>
      </c>
    </row>
    <row r="7188" spans="1:13" x14ac:dyDescent="0.35">
      <c r="A7188">
        <v>7184</v>
      </c>
      <c r="B7188" t="s">
        <v>1717</v>
      </c>
      <c r="C7188">
        <v>48.683999999999997</v>
      </c>
      <c r="D7188">
        <v>9.4009999999999998</v>
      </c>
      <c r="E7188">
        <v>7.3730000000000002</v>
      </c>
      <c r="F7188">
        <v>9.5950000000000006</v>
      </c>
      <c r="G7188">
        <v>6.0940000000000003</v>
      </c>
      <c r="H7188">
        <v>101375.649</v>
      </c>
      <c r="I7188">
        <v>5.7000000000000002E-2</v>
      </c>
      <c r="J7188">
        <v>42.116999999999997</v>
      </c>
      <c r="K7188">
        <v>6.7160000000000002</v>
      </c>
      <c r="L7188">
        <v>8.1120000000000001</v>
      </c>
      <c r="M7188">
        <v>124.101</v>
      </c>
    </row>
    <row r="7189" spans="1:13" x14ac:dyDescent="0.35">
      <c r="A7189">
        <v>7185</v>
      </c>
      <c r="B7189" t="s">
        <v>1716</v>
      </c>
      <c r="C7189">
        <v>121.61799999999999</v>
      </c>
      <c r="D7189">
        <v>10.4</v>
      </c>
      <c r="E7189">
        <v>7.7629999999999999</v>
      </c>
      <c r="F7189">
        <v>9.282</v>
      </c>
      <c r="G7189">
        <v>5.97</v>
      </c>
      <c r="H7189">
        <v>101416.762</v>
      </c>
      <c r="I7189">
        <v>7.8E-2</v>
      </c>
      <c r="J7189">
        <v>87.912999999999997</v>
      </c>
      <c r="K7189">
        <v>34.743000000000002</v>
      </c>
      <c r="L7189">
        <v>14.834</v>
      </c>
      <c r="M7189">
        <v>137.38900000000001</v>
      </c>
    </row>
    <row r="7190" spans="1:13" x14ac:dyDescent="0.35">
      <c r="A7190">
        <v>7186</v>
      </c>
      <c r="B7190" t="s">
        <v>1715</v>
      </c>
      <c r="C7190">
        <v>172.15</v>
      </c>
      <c r="D7190">
        <v>11.114000000000001</v>
      </c>
      <c r="E7190">
        <v>7.907</v>
      </c>
      <c r="F7190">
        <v>9.2330000000000005</v>
      </c>
      <c r="G7190">
        <v>6.3739999999999997</v>
      </c>
      <c r="H7190">
        <v>101408.819</v>
      </c>
      <c r="I7190">
        <v>0.108</v>
      </c>
      <c r="J7190">
        <v>112.98399999999999</v>
      </c>
      <c r="K7190">
        <v>58.252000000000002</v>
      </c>
      <c r="L7190">
        <v>19.989000000000001</v>
      </c>
      <c r="M7190">
        <v>151.79400000000001</v>
      </c>
    </row>
    <row r="7191" spans="1:13" x14ac:dyDescent="0.35">
      <c r="A7191">
        <v>7187</v>
      </c>
      <c r="B7191" t="s">
        <v>1714</v>
      </c>
      <c r="C7191">
        <v>197.351</v>
      </c>
      <c r="D7191">
        <v>11.618</v>
      </c>
      <c r="E7191">
        <v>7.9080000000000004</v>
      </c>
      <c r="F7191">
        <v>9.0489999999999995</v>
      </c>
      <c r="G7191">
        <v>6.6040000000000001</v>
      </c>
      <c r="H7191">
        <v>101385.61900000001</v>
      </c>
      <c r="I7191">
        <v>0.105</v>
      </c>
      <c r="J7191">
        <v>138.49299999999999</v>
      </c>
      <c r="K7191">
        <v>58.857999999999997</v>
      </c>
      <c r="L7191">
        <v>23.097000000000001</v>
      </c>
      <c r="M7191">
        <v>167.15199999999999</v>
      </c>
    </row>
    <row r="7192" spans="1:13" x14ac:dyDescent="0.35">
      <c r="A7192">
        <v>7188</v>
      </c>
      <c r="B7192" t="s">
        <v>1713</v>
      </c>
      <c r="C7192">
        <v>204.233</v>
      </c>
      <c r="D7192">
        <v>11.919</v>
      </c>
      <c r="E7192">
        <v>8.0559999999999992</v>
      </c>
      <c r="F7192">
        <v>8.7059999999999995</v>
      </c>
      <c r="G7192">
        <v>6.5129999999999999</v>
      </c>
      <c r="H7192">
        <v>101374.235</v>
      </c>
      <c r="I7192">
        <v>0.218</v>
      </c>
      <c r="J7192">
        <v>134.083</v>
      </c>
      <c r="K7192">
        <v>70.150999999999996</v>
      </c>
      <c r="L7192">
        <v>23.84</v>
      </c>
      <c r="M7192">
        <v>183.1</v>
      </c>
    </row>
    <row r="7193" spans="1:13" x14ac:dyDescent="0.35">
      <c r="A7193">
        <v>7189</v>
      </c>
      <c r="B7193" t="s">
        <v>1712</v>
      </c>
      <c r="C7193">
        <v>167.71799999999999</v>
      </c>
      <c r="D7193">
        <v>11.654</v>
      </c>
      <c r="E7193">
        <v>7.9829999999999997</v>
      </c>
      <c r="F7193">
        <v>8.0879999999999992</v>
      </c>
      <c r="G7193">
        <v>6.2249999999999996</v>
      </c>
      <c r="H7193">
        <v>98196.648000000001</v>
      </c>
      <c r="I7193">
        <v>0.214</v>
      </c>
      <c r="J7193">
        <v>117.71</v>
      </c>
      <c r="K7193">
        <v>55.454000000000001</v>
      </c>
      <c r="L7193">
        <v>21.434999999999999</v>
      </c>
      <c r="M7193">
        <v>192.684</v>
      </c>
    </row>
    <row r="7194" spans="1:13" x14ac:dyDescent="0.35">
      <c r="A7194">
        <v>7190</v>
      </c>
      <c r="B7194" t="s">
        <v>1711</v>
      </c>
      <c r="C7194">
        <v>136.27099999999999</v>
      </c>
      <c r="D7194">
        <v>12.038</v>
      </c>
      <c r="E7194">
        <v>8.5609999999999999</v>
      </c>
      <c r="F7194">
        <v>8.0299999999999994</v>
      </c>
      <c r="G7194">
        <v>6.3540000000000001</v>
      </c>
      <c r="H7194">
        <v>101387.164</v>
      </c>
      <c r="I7194">
        <v>0.216</v>
      </c>
      <c r="J7194">
        <v>98.477999999999994</v>
      </c>
      <c r="K7194">
        <v>39.604999999999997</v>
      </c>
      <c r="L7194">
        <v>18.096</v>
      </c>
      <c r="M7194">
        <v>214.065</v>
      </c>
    </row>
    <row r="7195" spans="1:13" x14ac:dyDescent="0.35">
      <c r="A7195">
        <v>7191</v>
      </c>
      <c r="B7195" t="s">
        <v>1710</v>
      </c>
      <c r="C7195">
        <v>88.488</v>
      </c>
      <c r="D7195">
        <v>11.726000000000001</v>
      </c>
      <c r="E7195">
        <v>8.6470000000000002</v>
      </c>
      <c r="F7195">
        <v>7.9370000000000003</v>
      </c>
      <c r="G7195">
        <v>5.87</v>
      </c>
      <c r="H7195">
        <v>101390.914</v>
      </c>
      <c r="I7195">
        <v>0.159</v>
      </c>
      <c r="J7195">
        <v>65.927999999999997</v>
      </c>
      <c r="K7195">
        <v>24.064</v>
      </c>
      <c r="L7195">
        <v>12.311999999999999</v>
      </c>
      <c r="M7195">
        <v>227.839</v>
      </c>
    </row>
    <row r="7196" spans="1:13" x14ac:dyDescent="0.35">
      <c r="A7196">
        <v>7192</v>
      </c>
      <c r="B7196" t="s">
        <v>1709</v>
      </c>
      <c r="C7196">
        <v>34.670999999999999</v>
      </c>
      <c r="D7196">
        <v>11.005000000000001</v>
      </c>
      <c r="E7196">
        <v>8.6639999999999997</v>
      </c>
      <c r="F7196">
        <v>7.7869999999999999</v>
      </c>
      <c r="G7196">
        <v>5.4950000000000001</v>
      </c>
      <c r="H7196">
        <v>101406.71799999999</v>
      </c>
      <c r="I7196">
        <v>6.3E-2</v>
      </c>
      <c r="J7196">
        <v>27.763999999999999</v>
      </c>
      <c r="K7196">
        <v>7.5789999999999997</v>
      </c>
      <c r="L7196">
        <v>5.08</v>
      </c>
      <c r="M7196">
        <v>240.727</v>
      </c>
    </row>
    <row r="7197" spans="1:13" x14ac:dyDescent="0.35">
      <c r="A7197">
        <v>7193</v>
      </c>
      <c r="B7197" t="s">
        <v>1708</v>
      </c>
      <c r="C7197">
        <v>1.3140000000000001</v>
      </c>
      <c r="D7197">
        <v>10.353</v>
      </c>
      <c r="E7197">
        <v>8.7449999999999992</v>
      </c>
      <c r="F7197">
        <v>8.0510000000000002</v>
      </c>
      <c r="G7197">
        <v>5.7770000000000001</v>
      </c>
      <c r="H7197">
        <v>101433.55</v>
      </c>
      <c r="I7197">
        <v>0.14000000000000001</v>
      </c>
      <c r="J7197">
        <v>1.32</v>
      </c>
      <c r="K7197">
        <v>5.0000000000000001E-3</v>
      </c>
      <c r="L7197">
        <v>-3.1019999999999999</v>
      </c>
      <c r="M7197">
        <v>252.88</v>
      </c>
    </row>
    <row r="7198" spans="1:13" x14ac:dyDescent="0.35">
      <c r="A7198">
        <v>7194</v>
      </c>
      <c r="B7198" t="s">
        <v>1707</v>
      </c>
      <c r="C7198">
        <v>0</v>
      </c>
      <c r="D7198">
        <v>9.8740000000000006</v>
      </c>
      <c r="E7198">
        <v>8.9260000000000002</v>
      </c>
      <c r="F7198">
        <v>7.7149999999999999</v>
      </c>
      <c r="G7198">
        <v>5.758</v>
      </c>
      <c r="H7198">
        <v>101475.632</v>
      </c>
      <c r="I7198">
        <v>7.2999999999999995E-2</v>
      </c>
      <c r="J7198">
        <v>0</v>
      </c>
      <c r="K7198">
        <v>0</v>
      </c>
      <c r="L7198">
        <v>-11.834</v>
      </c>
      <c r="M7198">
        <v>264.74400000000003</v>
      </c>
    </row>
    <row r="7199" spans="1:13" x14ac:dyDescent="0.35">
      <c r="A7199">
        <v>7195</v>
      </c>
      <c r="B7199" t="s">
        <v>1706</v>
      </c>
      <c r="C7199">
        <v>0</v>
      </c>
      <c r="D7199">
        <v>9.5380000000000003</v>
      </c>
      <c r="E7199">
        <v>8.5139999999999993</v>
      </c>
      <c r="F7199">
        <v>8.4209999999999994</v>
      </c>
      <c r="G7199">
        <v>5.3120000000000003</v>
      </c>
      <c r="H7199">
        <v>101463.841</v>
      </c>
      <c r="I7199">
        <v>0.02</v>
      </c>
      <c r="J7199">
        <v>0</v>
      </c>
      <c r="K7199">
        <v>0</v>
      </c>
      <c r="L7199">
        <v>-20.756</v>
      </c>
      <c r="M7199">
        <v>276.91399999999999</v>
      </c>
    </row>
    <row r="7200" spans="1:13" x14ac:dyDescent="0.35">
      <c r="A7200">
        <v>7196</v>
      </c>
      <c r="B7200" t="s">
        <v>1705</v>
      </c>
      <c r="C7200">
        <v>0</v>
      </c>
      <c r="D7200">
        <v>9.1709999999999994</v>
      </c>
      <c r="E7200">
        <v>8.1679999999999993</v>
      </c>
      <c r="F7200">
        <v>8.5030000000000001</v>
      </c>
      <c r="G7200">
        <v>5.58</v>
      </c>
      <c r="H7200">
        <v>101457.277</v>
      </c>
      <c r="I7200">
        <v>1.7999999999999999E-2</v>
      </c>
      <c r="J7200">
        <v>0</v>
      </c>
      <c r="K7200">
        <v>0</v>
      </c>
      <c r="L7200">
        <v>-29.363</v>
      </c>
      <c r="M7200">
        <v>289.89999999999998</v>
      </c>
    </row>
    <row r="7201" spans="1:13" x14ac:dyDescent="0.35">
      <c r="A7201">
        <v>7197</v>
      </c>
      <c r="B7201" t="s">
        <v>1704</v>
      </c>
      <c r="C7201">
        <v>0</v>
      </c>
      <c r="D7201">
        <v>8.9510000000000005</v>
      </c>
      <c r="E7201">
        <v>7.9880000000000004</v>
      </c>
      <c r="F7201">
        <v>8.6750000000000007</v>
      </c>
      <c r="G7201">
        <v>5.6319999999999997</v>
      </c>
      <c r="H7201">
        <v>101495.716</v>
      </c>
      <c r="I7201">
        <v>3.6999999999999998E-2</v>
      </c>
      <c r="J7201">
        <v>0</v>
      </c>
      <c r="K7201">
        <v>0</v>
      </c>
      <c r="L7201">
        <v>-37.238</v>
      </c>
      <c r="M7201">
        <v>304.59199999999998</v>
      </c>
    </row>
    <row r="7202" spans="1:13" x14ac:dyDescent="0.35">
      <c r="A7202">
        <v>7198</v>
      </c>
      <c r="B7202" t="s">
        <v>1703</v>
      </c>
      <c r="C7202">
        <v>0</v>
      </c>
      <c r="D7202">
        <v>8.827</v>
      </c>
      <c r="E7202">
        <v>7.74</v>
      </c>
      <c r="F7202">
        <v>8.4749999999999996</v>
      </c>
      <c r="G7202">
        <v>5.827</v>
      </c>
      <c r="H7202">
        <v>101499.056</v>
      </c>
      <c r="I7202">
        <v>0.06</v>
      </c>
      <c r="J7202">
        <v>0</v>
      </c>
      <c r="K7202">
        <v>0</v>
      </c>
      <c r="L7202">
        <v>-43.790999999999997</v>
      </c>
      <c r="M7202">
        <v>322.09100000000001</v>
      </c>
    </row>
    <row r="7203" spans="1:13" x14ac:dyDescent="0.35">
      <c r="A7203">
        <v>7199</v>
      </c>
      <c r="B7203" t="s">
        <v>1702</v>
      </c>
      <c r="C7203">
        <v>0</v>
      </c>
      <c r="D7203">
        <v>8.7149999999999999</v>
      </c>
      <c r="E7203">
        <v>7.4480000000000004</v>
      </c>
      <c r="F7203">
        <v>8.7200000000000006</v>
      </c>
      <c r="G7203">
        <v>5.7270000000000003</v>
      </c>
      <c r="H7203">
        <v>101492.255</v>
      </c>
      <c r="I7203">
        <v>4.7E-2</v>
      </c>
      <c r="J7203">
        <v>0</v>
      </c>
      <c r="K7203">
        <v>0</v>
      </c>
      <c r="L7203">
        <v>-47.954000000000001</v>
      </c>
      <c r="M7203">
        <v>342.25299999999999</v>
      </c>
    </row>
    <row r="7204" spans="1:13" x14ac:dyDescent="0.35">
      <c r="A7204">
        <v>7200</v>
      </c>
      <c r="B7204" t="s">
        <v>1701</v>
      </c>
      <c r="C7204">
        <v>0</v>
      </c>
      <c r="D7204">
        <v>8.5549999999999997</v>
      </c>
      <c r="E7204">
        <v>7.1029999999999998</v>
      </c>
      <c r="F7204">
        <v>8.7520000000000007</v>
      </c>
      <c r="G7204">
        <v>5.3440000000000003</v>
      </c>
      <c r="H7204">
        <v>101498.371</v>
      </c>
      <c r="I7204">
        <v>3.4000000000000002E-2</v>
      </c>
      <c r="J7204">
        <v>0</v>
      </c>
      <c r="K7204">
        <v>0</v>
      </c>
      <c r="L7204">
        <v>-49.012</v>
      </c>
      <c r="M7204">
        <v>23.623999999999999</v>
      </c>
    </row>
    <row r="7205" spans="1:13" x14ac:dyDescent="0.35">
      <c r="A7205">
        <v>7201</v>
      </c>
      <c r="B7205" t="s">
        <v>1700</v>
      </c>
      <c r="C7205">
        <v>0</v>
      </c>
      <c r="D7205">
        <v>8.2460000000000004</v>
      </c>
      <c r="E7205">
        <v>6.9729999999999999</v>
      </c>
      <c r="F7205">
        <v>8.5969999999999995</v>
      </c>
      <c r="G7205">
        <v>5.2690000000000001</v>
      </c>
      <c r="H7205">
        <v>101502.342</v>
      </c>
      <c r="I7205">
        <v>3.5999999999999997E-2</v>
      </c>
      <c r="J7205">
        <v>0</v>
      </c>
      <c r="K7205">
        <v>0</v>
      </c>
      <c r="L7205">
        <v>-46.695999999999998</v>
      </c>
      <c r="M7205">
        <v>25.937000000000001</v>
      </c>
    </row>
    <row r="7206" spans="1:13" x14ac:dyDescent="0.35">
      <c r="A7206">
        <v>7202</v>
      </c>
      <c r="B7206" t="s">
        <v>1699</v>
      </c>
      <c r="C7206">
        <v>0</v>
      </c>
      <c r="D7206">
        <v>8.1920000000000002</v>
      </c>
      <c r="E7206">
        <v>6.8250000000000002</v>
      </c>
      <c r="F7206">
        <v>8.4909999999999997</v>
      </c>
      <c r="G7206">
        <v>5.548</v>
      </c>
      <c r="H7206">
        <v>101490.38</v>
      </c>
      <c r="I7206">
        <v>6.5000000000000002E-2</v>
      </c>
      <c r="J7206">
        <v>0</v>
      </c>
      <c r="K7206">
        <v>0</v>
      </c>
      <c r="L7206">
        <v>-41.533999999999999</v>
      </c>
      <c r="M7206">
        <v>45.075000000000003</v>
      </c>
    </row>
    <row r="7207" spans="1:13" x14ac:dyDescent="0.35">
      <c r="A7207">
        <v>7203</v>
      </c>
      <c r="B7207" t="s">
        <v>1698</v>
      </c>
      <c r="C7207">
        <v>0</v>
      </c>
      <c r="D7207">
        <v>7.9829999999999997</v>
      </c>
      <c r="E7207">
        <v>6.6710000000000003</v>
      </c>
      <c r="F7207">
        <v>8.3070000000000004</v>
      </c>
      <c r="G7207">
        <v>5.6970000000000001</v>
      </c>
      <c r="H7207">
        <v>101470.338</v>
      </c>
      <c r="I7207">
        <v>9.5000000000000001E-2</v>
      </c>
      <c r="J7207">
        <v>0</v>
      </c>
      <c r="K7207">
        <v>0</v>
      </c>
      <c r="L7207">
        <v>-34.421999999999997</v>
      </c>
      <c r="M7207">
        <v>61.35</v>
      </c>
    </row>
    <row r="7208" spans="1:13" x14ac:dyDescent="0.35">
      <c r="A7208">
        <v>7204</v>
      </c>
      <c r="B7208" t="s">
        <v>1697</v>
      </c>
      <c r="C7208">
        <v>0</v>
      </c>
      <c r="D7208">
        <v>7.9749999999999996</v>
      </c>
      <c r="E7208">
        <v>6.6130000000000004</v>
      </c>
      <c r="F7208">
        <v>8.4510000000000005</v>
      </c>
      <c r="G7208">
        <v>5.5919999999999996</v>
      </c>
      <c r="H7208">
        <v>101482.996</v>
      </c>
      <c r="I7208">
        <v>7.2999999999999995E-2</v>
      </c>
      <c r="J7208">
        <v>0</v>
      </c>
      <c r="K7208">
        <v>0</v>
      </c>
      <c r="L7208">
        <v>-26.155000000000001</v>
      </c>
      <c r="M7208">
        <v>75.409000000000006</v>
      </c>
    </row>
    <row r="7209" spans="1:13" x14ac:dyDescent="0.35">
      <c r="A7209">
        <v>7205</v>
      </c>
      <c r="B7209" t="s">
        <v>1696</v>
      </c>
      <c r="C7209">
        <v>0</v>
      </c>
      <c r="D7209">
        <v>7.8570000000000002</v>
      </c>
      <c r="E7209">
        <v>6.415</v>
      </c>
      <c r="F7209">
        <v>8.6449999999999996</v>
      </c>
      <c r="G7209">
        <v>5.21</v>
      </c>
      <c r="H7209">
        <v>101415.05100000001</v>
      </c>
      <c r="I7209">
        <v>0.111</v>
      </c>
      <c r="J7209">
        <v>0</v>
      </c>
      <c r="K7209">
        <v>0</v>
      </c>
      <c r="L7209">
        <v>-17.367000000000001</v>
      </c>
      <c r="M7209">
        <v>88.043999999999997</v>
      </c>
    </row>
    <row r="7210" spans="1:13" x14ac:dyDescent="0.35">
      <c r="A7210">
        <v>7206</v>
      </c>
      <c r="B7210" t="s">
        <v>1695</v>
      </c>
      <c r="C7210">
        <v>0</v>
      </c>
      <c r="D7210">
        <v>7.798</v>
      </c>
      <c r="E7210">
        <v>6.2370000000000001</v>
      </c>
      <c r="F7210">
        <v>8.5950000000000006</v>
      </c>
      <c r="G7210">
        <v>5.3179999999999996</v>
      </c>
      <c r="H7210">
        <v>101455.196</v>
      </c>
      <c r="I7210">
        <v>0.09</v>
      </c>
      <c r="J7210">
        <v>0</v>
      </c>
      <c r="K7210">
        <v>0</v>
      </c>
      <c r="L7210">
        <v>-8.5350000000000001</v>
      </c>
      <c r="M7210">
        <v>99.974000000000004</v>
      </c>
    </row>
    <row r="7211" spans="1:13" x14ac:dyDescent="0.35">
      <c r="A7211">
        <v>7207</v>
      </c>
      <c r="B7211" t="s">
        <v>1694</v>
      </c>
      <c r="C7211">
        <v>5.6020000000000003</v>
      </c>
      <c r="D7211">
        <v>7.9169999999999998</v>
      </c>
      <c r="E7211">
        <v>6.2919999999999998</v>
      </c>
      <c r="F7211">
        <v>8.5489999999999995</v>
      </c>
      <c r="G7211">
        <v>5.8440000000000003</v>
      </c>
      <c r="H7211">
        <v>101477.344</v>
      </c>
      <c r="I7211">
        <v>4.8000000000000001E-2</v>
      </c>
      <c r="J7211">
        <v>4.9329999999999998</v>
      </c>
      <c r="K7211">
        <v>0.58599999999999997</v>
      </c>
      <c r="L7211">
        <v>-1.4E-2</v>
      </c>
      <c r="M7211">
        <v>111.881</v>
      </c>
    </row>
    <row r="7212" spans="1:13" x14ac:dyDescent="0.35">
      <c r="A7212">
        <v>7208</v>
      </c>
      <c r="B7212" t="s">
        <v>1693</v>
      </c>
      <c r="C7212">
        <v>51.228999999999999</v>
      </c>
      <c r="D7212">
        <v>8.7669999999999995</v>
      </c>
      <c r="E7212">
        <v>6.4829999999999997</v>
      </c>
      <c r="F7212">
        <v>8.8989999999999991</v>
      </c>
      <c r="G7212">
        <v>5.9420000000000002</v>
      </c>
      <c r="H7212">
        <v>101493.639</v>
      </c>
      <c r="I7212">
        <v>5.6000000000000001E-2</v>
      </c>
      <c r="J7212">
        <v>41.213000000000001</v>
      </c>
      <c r="K7212">
        <v>9.4380000000000006</v>
      </c>
      <c r="L7212">
        <v>7.8310000000000004</v>
      </c>
      <c r="M7212">
        <v>124.294</v>
      </c>
    </row>
    <row r="7213" spans="1:13" x14ac:dyDescent="0.35">
      <c r="A7213">
        <v>7209</v>
      </c>
      <c r="B7213" t="s">
        <v>1692</v>
      </c>
      <c r="C7213">
        <v>115.36799999999999</v>
      </c>
      <c r="D7213">
        <v>9.8339999999999996</v>
      </c>
      <c r="E7213">
        <v>6.7969999999999997</v>
      </c>
      <c r="F7213">
        <v>9.1649999999999991</v>
      </c>
      <c r="G7213">
        <v>6.17</v>
      </c>
      <c r="H7213">
        <v>101494.44</v>
      </c>
      <c r="I7213">
        <v>6.0999999999999999E-2</v>
      </c>
      <c r="J7213">
        <v>77.834999999999994</v>
      </c>
      <c r="K7213">
        <v>36.000999999999998</v>
      </c>
      <c r="L7213">
        <v>14.537000000000001</v>
      </c>
      <c r="M7213">
        <v>137.553</v>
      </c>
    </row>
    <row r="7214" spans="1:13" x14ac:dyDescent="0.35">
      <c r="A7214">
        <v>7210</v>
      </c>
      <c r="B7214" t="s">
        <v>1691</v>
      </c>
      <c r="C7214">
        <v>173.90100000000001</v>
      </c>
      <c r="D7214">
        <v>10.824</v>
      </c>
      <c r="E7214">
        <v>7.1109999999999998</v>
      </c>
      <c r="F7214">
        <v>8.9809999999999999</v>
      </c>
      <c r="G7214">
        <v>6.1159999999999997</v>
      </c>
      <c r="H7214">
        <v>101497.296</v>
      </c>
      <c r="I7214">
        <v>0.20599999999999999</v>
      </c>
      <c r="J7214">
        <v>105.238</v>
      </c>
      <c r="K7214">
        <v>67.128</v>
      </c>
      <c r="L7214">
        <v>19.661999999999999</v>
      </c>
      <c r="M7214">
        <v>151.892</v>
      </c>
    </row>
    <row r="7215" spans="1:13" x14ac:dyDescent="0.35">
      <c r="A7215">
        <v>7211</v>
      </c>
      <c r="B7215" t="s">
        <v>1690</v>
      </c>
      <c r="C7215">
        <v>205.035</v>
      </c>
      <c r="D7215">
        <v>11.45</v>
      </c>
      <c r="E7215">
        <v>7.2569999999999997</v>
      </c>
      <c r="F7215">
        <v>9.0920000000000005</v>
      </c>
      <c r="G7215">
        <v>5.9820000000000002</v>
      </c>
      <c r="H7215">
        <v>101486.49400000001</v>
      </c>
      <c r="I7215">
        <v>0.09</v>
      </c>
      <c r="J7215">
        <v>119.84099999999999</v>
      </c>
      <c r="K7215">
        <v>83.828999999999994</v>
      </c>
      <c r="L7215">
        <v>22.76</v>
      </c>
      <c r="M7215">
        <v>167.22800000000001</v>
      </c>
    </row>
    <row r="7216" spans="1:13" x14ac:dyDescent="0.35">
      <c r="A7216">
        <v>7212</v>
      </c>
      <c r="B7216" t="s">
        <v>1689</v>
      </c>
      <c r="C7216">
        <v>205.85300000000001</v>
      </c>
      <c r="D7216">
        <v>11.725</v>
      </c>
      <c r="E7216">
        <v>7.4290000000000003</v>
      </c>
      <c r="F7216">
        <v>9.2710000000000008</v>
      </c>
      <c r="G7216">
        <v>6.1920000000000002</v>
      </c>
      <c r="H7216">
        <v>101460.198</v>
      </c>
      <c r="I7216">
        <v>0.14599999999999999</v>
      </c>
      <c r="J7216">
        <v>119.65300000000001</v>
      </c>
      <c r="K7216">
        <v>83.366</v>
      </c>
      <c r="L7216">
        <v>23.495999999999999</v>
      </c>
      <c r="M7216">
        <v>183.113</v>
      </c>
    </row>
    <row r="7217" spans="1:13" x14ac:dyDescent="0.35">
      <c r="A7217">
        <v>7213</v>
      </c>
      <c r="B7217" t="s">
        <v>1688</v>
      </c>
      <c r="C7217">
        <v>186.04</v>
      </c>
      <c r="D7217">
        <v>11.856999999999999</v>
      </c>
      <c r="E7217">
        <v>7.74</v>
      </c>
      <c r="F7217">
        <v>9.5519999999999996</v>
      </c>
      <c r="G7217">
        <v>5.9729999999999999</v>
      </c>
      <c r="H7217">
        <v>101433.681</v>
      </c>
      <c r="I7217">
        <v>0.186</v>
      </c>
      <c r="J7217">
        <v>106.352</v>
      </c>
      <c r="K7217">
        <v>78.951999999999998</v>
      </c>
      <c r="L7217">
        <v>21.786000000000001</v>
      </c>
      <c r="M7217">
        <v>198.851</v>
      </c>
    </row>
    <row r="7218" spans="1:13" x14ac:dyDescent="0.35">
      <c r="A7218">
        <v>7214</v>
      </c>
      <c r="B7218" t="s">
        <v>1687</v>
      </c>
      <c r="C7218">
        <v>148.505</v>
      </c>
      <c r="D7218">
        <v>11.74</v>
      </c>
      <c r="E7218">
        <v>7.9489999999999998</v>
      </c>
      <c r="F7218">
        <v>9.6280000000000001</v>
      </c>
      <c r="G7218">
        <v>5.92</v>
      </c>
      <c r="H7218">
        <v>101413.996</v>
      </c>
      <c r="I7218">
        <v>0.23799999999999999</v>
      </c>
      <c r="J7218">
        <v>85.019000000000005</v>
      </c>
      <c r="K7218">
        <v>63.953000000000003</v>
      </c>
      <c r="L7218">
        <v>17.823</v>
      </c>
      <c r="M7218">
        <v>213.81800000000001</v>
      </c>
    </row>
    <row r="7219" spans="1:13" x14ac:dyDescent="0.35">
      <c r="A7219">
        <v>7215</v>
      </c>
      <c r="B7219" t="s">
        <v>1686</v>
      </c>
      <c r="C7219">
        <v>91.631</v>
      </c>
      <c r="D7219">
        <v>11.324</v>
      </c>
      <c r="E7219">
        <v>8.1419999999999995</v>
      </c>
      <c r="F7219">
        <v>9.5980000000000008</v>
      </c>
      <c r="G7219">
        <v>5.83</v>
      </c>
      <c r="H7219">
        <v>101409.664</v>
      </c>
      <c r="I7219">
        <v>0.29499999999999998</v>
      </c>
      <c r="J7219">
        <v>54.805</v>
      </c>
      <c r="K7219">
        <v>36.517000000000003</v>
      </c>
      <c r="L7219">
        <v>12.000999999999999</v>
      </c>
      <c r="M7219">
        <v>227.70400000000001</v>
      </c>
    </row>
    <row r="7220" spans="1:13" x14ac:dyDescent="0.35">
      <c r="A7220">
        <v>7216</v>
      </c>
      <c r="B7220" t="s">
        <v>1685</v>
      </c>
      <c r="C7220">
        <v>34</v>
      </c>
      <c r="D7220">
        <v>10.67</v>
      </c>
      <c r="E7220">
        <v>8.2780000000000005</v>
      </c>
      <c r="F7220">
        <v>9.5470000000000006</v>
      </c>
      <c r="G7220">
        <v>5.4279999999999999</v>
      </c>
      <c r="H7220">
        <v>101403.773</v>
      </c>
      <c r="I7220">
        <v>0.10299999999999999</v>
      </c>
      <c r="J7220">
        <v>25.361000000000001</v>
      </c>
      <c r="K7220">
        <v>8.5039999999999996</v>
      </c>
      <c r="L7220">
        <v>4.782</v>
      </c>
      <c r="M7220">
        <v>240.566</v>
      </c>
    </row>
    <row r="7221" spans="1:13" x14ac:dyDescent="0.35">
      <c r="A7221">
        <v>7217</v>
      </c>
      <c r="B7221" t="s">
        <v>1684</v>
      </c>
      <c r="C7221">
        <v>0.98199999999999998</v>
      </c>
      <c r="D7221">
        <v>10.1</v>
      </c>
      <c r="E7221">
        <v>8.3789999999999996</v>
      </c>
      <c r="F7221">
        <v>9.5540000000000003</v>
      </c>
      <c r="G7221">
        <v>5.5739999999999998</v>
      </c>
      <c r="H7221">
        <v>101424.685</v>
      </c>
      <c r="I7221">
        <v>0.112</v>
      </c>
      <c r="J7221">
        <v>0.89200000000000002</v>
      </c>
      <c r="K7221">
        <v>4.8000000000000001E-2</v>
      </c>
      <c r="L7221">
        <v>-3.39</v>
      </c>
      <c r="M7221">
        <v>252.702</v>
      </c>
    </row>
    <row r="7222" spans="1:13" x14ac:dyDescent="0.35">
      <c r="A7222">
        <v>7218</v>
      </c>
      <c r="B7222" t="s">
        <v>1683</v>
      </c>
      <c r="C7222">
        <v>0</v>
      </c>
      <c r="D7222">
        <v>9.8309999999999995</v>
      </c>
      <c r="E7222">
        <v>8.516</v>
      </c>
      <c r="F7222">
        <v>9.7520000000000007</v>
      </c>
      <c r="G7222">
        <v>5.835</v>
      </c>
      <c r="H7222">
        <v>101450.197</v>
      </c>
      <c r="I7222">
        <v>5.7000000000000002E-2</v>
      </c>
      <c r="J7222">
        <v>0</v>
      </c>
      <c r="K7222">
        <v>0</v>
      </c>
      <c r="L7222">
        <v>-12.113</v>
      </c>
      <c r="M7222">
        <v>264.55399999999997</v>
      </c>
    </row>
    <row r="7223" spans="1:13" x14ac:dyDescent="0.35">
      <c r="A7223">
        <v>7219</v>
      </c>
      <c r="B7223" t="s">
        <v>1682</v>
      </c>
      <c r="C7223">
        <v>0</v>
      </c>
      <c r="D7223">
        <v>9.6980000000000004</v>
      </c>
      <c r="E7223">
        <v>8.3040000000000003</v>
      </c>
      <c r="F7223">
        <v>9.8539999999999992</v>
      </c>
      <c r="G7223">
        <v>5.5979999999999999</v>
      </c>
      <c r="H7223">
        <v>101455.291</v>
      </c>
      <c r="I7223">
        <v>1.4E-2</v>
      </c>
      <c r="J7223">
        <v>0</v>
      </c>
      <c r="K7223">
        <v>0</v>
      </c>
      <c r="L7223">
        <v>-21.01</v>
      </c>
      <c r="M7223">
        <v>276.67500000000001</v>
      </c>
    </row>
    <row r="7224" spans="1:13" x14ac:dyDescent="0.35">
      <c r="A7224">
        <v>7220</v>
      </c>
      <c r="B7224" t="s">
        <v>1681</v>
      </c>
      <c r="C7224">
        <v>0</v>
      </c>
      <c r="D7224">
        <v>9.2629999999999999</v>
      </c>
      <c r="E7224">
        <v>8.048</v>
      </c>
      <c r="F7224">
        <v>9.702</v>
      </c>
      <c r="G7224">
        <v>5.42</v>
      </c>
      <c r="H7224">
        <v>101477.611</v>
      </c>
      <c r="I7224">
        <v>0.14799999999999999</v>
      </c>
      <c r="J7224">
        <v>0</v>
      </c>
      <c r="K7224">
        <v>0</v>
      </c>
      <c r="L7224">
        <v>-29.673999999999999</v>
      </c>
      <c r="M7224">
        <v>289.73200000000003</v>
      </c>
    </row>
    <row r="7225" spans="1:13" x14ac:dyDescent="0.35">
      <c r="A7225">
        <v>7221</v>
      </c>
      <c r="B7225" t="s">
        <v>1680</v>
      </c>
      <c r="C7225">
        <v>0</v>
      </c>
      <c r="D7225">
        <v>9.0830000000000002</v>
      </c>
      <c r="E7225">
        <v>7.8310000000000004</v>
      </c>
      <c r="F7225">
        <v>9.7279999999999998</v>
      </c>
      <c r="G7225">
        <v>5.6879999999999997</v>
      </c>
      <c r="H7225">
        <v>101490.2</v>
      </c>
      <c r="I7225">
        <v>0.16400000000000001</v>
      </c>
      <c r="J7225">
        <v>0</v>
      </c>
      <c r="K7225">
        <v>0</v>
      </c>
      <c r="L7225">
        <v>-37.598999999999997</v>
      </c>
      <c r="M7225">
        <v>304.52699999999999</v>
      </c>
    </row>
    <row r="7226" spans="1:13" x14ac:dyDescent="0.35">
      <c r="A7226">
        <v>7222</v>
      </c>
      <c r="B7226" t="s">
        <v>1679</v>
      </c>
      <c r="C7226">
        <v>0</v>
      </c>
      <c r="D7226">
        <v>8.7929999999999993</v>
      </c>
      <c r="E7226">
        <v>7.657</v>
      </c>
      <c r="F7226">
        <v>9.6129999999999995</v>
      </c>
      <c r="G7226">
        <v>5.2549999999999999</v>
      </c>
      <c r="H7226">
        <v>101491.29399999999</v>
      </c>
      <c r="I7226">
        <v>0.123</v>
      </c>
      <c r="J7226">
        <v>0</v>
      </c>
      <c r="K7226">
        <v>0</v>
      </c>
      <c r="L7226">
        <v>-44.097999999999999</v>
      </c>
      <c r="M7226">
        <v>321.89600000000002</v>
      </c>
    </row>
    <row r="7227" spans="1:13" x14ac:dyDescent="0.35">
      <c r="A7227">
        <v>7223</v>
      </c>
      <c r="B7227" t="s">
        <v>1678</v>
      </c>
      <c r="C7227">
        <v>0</v>
      </c>
      <c r="D7227">
        <v>8.6080000000000005</v>
      </c>
      <c r="E7227">
        <v>7.399</v>
      </c>
      <c r="F7227">
        <v>9.4220000000000006</v>
      </c>
      <c r="G7227">
        <v>4.9829999999999997</v>
      </c>
      <c r="H7227">
        <v>101455.74</v>
      </c>
      <c r="I7227">
        <v>0.13900000000000001</v>
      </c>
      <c r="J7227">
        <v>0</v>
      </c>
      <c r="K7227">
        <v>0</v>
      </c>
      <c r="L7227">
        <v>-48.292000000000002</v>
      </c>
      <c r="M7227">
        <v>342.18799999999999</v>
      </c>
    </row>
    <row r="7228" spans="1:13" x14ac:dyDescent="0.35">
      <c r="A7228">
        <v>7224</v>
      </c>
      <c r="B7228" t="s">
        <v>1677</v>
      </c>
      <c r="C7228">
        <v>0</v>
      </c>
      <c r="D7228">
        <v>8.4689999999999994</v>
      </c>
      <c r="E7228">
        <v>7.327</v>
      </c>
      <c r="F7228">
        <v>9.2539999999999996</v>
      </c>
      <c r="G7228">
        <v>4.9820000000000002</v>
      </c>
      <c r="H7228">
        <v>101492.216</v>
      </c>
      <c r="I7228">
        <v>7.2999999999999995E-2</v>
      </c>
      <c r="J7228">
        <v>0</v>
      </c>
      <c r="K7228">
        <v>0</v>
      </c>
      <c r="L7228">
        <v>-49.350999999999999</v>
      </c>
      <c r="M7228">
        <v>24.158999999999999</v>
      </c>
    </row>
    <row r="7229" spans="1:13" x14ac:dyDescent="0.35">
      <c r="A7229">
        <v>7225</v>
      </c>
      <c r="B7229" t="s">
        <v>1676</v>
      </c>
      <c r="C7229">
        <v>0</v>
      </c>
      <c r="D7229">
        <v>8.4149999999999991</v>
      </c>
      <c r="E7229">
        <v>7.2149999999999999</v>
      </c>
      <c r="F7229">
        <v>9.0150000000000006</v>
      </c>
      <c r="G7229">
        <v>5.04</v>
      </c>
      <c r="H7229">
        <v>101486.337</v>
      </c>
      <c r="I7229">
        <v>8.1000000000000003E-2</v>
      </c>
      <c r="J7229">
        <v>0</v>
      </c>
      <c r="K7229">
        <v>0</v>
      </c>
      <c r="L7229">
        <v>-46.984000000000002</v>
      </c>
      <c r="M7229">
        <v>26.262</v>
      </c>
    </row>
    <row r="7230" spans="1:13" x14ac:dyDescent="0.35">
      <c r="A7230">
        <v>7226</v>
      </c>
      <c r="B7230" t="s">
        <v>1675</v>
      </c>
      <c r="C7230">
        <v>0</v>
      </c>
      <c r="D7230">
        <v>8.1620000000000008</v>
      </c>
      <c r="E7230">
        <v>7.06</v>
      </c>
      <c r="F7230">
        <v>8.8260000000000005</v>
      </c>
      <c r="G7230">
        <v>4.62</v>
      </c>
      <c r="H7230">
        <v>101462.8</v>
      </c>
      <c r="I7230">
        <v>0.10199999999999999</v>
      </c>
      <c r="J7230">
        <v>0</v>
      </c>
      <c r="K7230">
        <v>0</v>
      </c>
      <c r="L7230">
        <v>-41.829000000000001</v>
      </c>
      <c r="M7230">
        <v>45.295999999999999</v>
      </c>
    </row>
    <row r="7231" spans="1:13" x14ac:dyDescent="0.35">
      <c r="A7231">
        <v>7227</v>
      </c>
      <c r="B7231" t="s">
        <v>1674</v>
      </c>
      <c r="C7231">
        <v>0</v>
      </c>
      <c r="D7231">
        <v>8</v>
      </c>
      <c r="E7231">
        <v>6.8250000000000002</v>
      </c>
      <c r="F7231">
        <v>8.4589999999999996</v>
      </c>
      <c r="G7231">
        <v>4.9649999999999999</v>
      </c>
      <c r="H7231">
        <v>101439.913</v>
      </c>
      <c r="I7231">
        <v>0.22900000000000001</v>
      </c>
      <c r="J7231">
        <v>0</v>
      </c>
      <c r="K7231">
        <v>0</v>
      </c>
      <c r="L7231">
        <v>-34.695</v>
      </c>
      <c r="M7231">
        <v>61.591000000000001</v>
      </c>
    </row>
    <row r="7232" spans="1:13" x14ac:dyDescent="0.35">
      <c r="A7232">
        <v>7228</v>
      </c>
      <c r="B7232" t="s">
        <v>1673</v>
      </c>
      <c r="C7232">
        <v>0</v>
      </c>
      <c r="D7232">
        <v>7.9</v>
      </c>
      <c r="E7232">
        <v>6.6319999999999997</v>
      </c>
      <c r="F7232">
        <v>8.5329999999999995</v>
      </c>
      <c r="G7232">
        <v>4.7510000000000003</v>
      </c>
      <c r="H7232">
        <v>101422.37699999999</v>
      </c>
      <c r="I7232">
        <v>7.8E-2</v>
      </c>
      <c r="J7232">
        <v>0</v>
      </c>
      <c r="K7232">
        <v>0</v>
      </c>
      <c r="L7232">
        <v>-26.443999999999999</v>
      </c>
      <c r="M7232">
        <v>75.600999999999999</v>
      </c>
    </row>
    <row r="7233" spans="1:13" x14ac:dyDescent="0.35">
      <c r="A7233">
        <v>7229</v>
      </c>
      <c r="B7233" t="s">
        <v>1672</v>
      </c>
      <c r="C7233">
        <v>0</v>
      </c>
      <c r="D7233">
        <v>7.6929999999999996</v>
      </c>
      <c r="E7233">
        <v>6.4649999999999999</v>
      </c>
      <c r="F7233">
        <v>8.5790000000000006</v>
      </c>
      <c r="G7233">
        <v>4.798</v>
      </c>
      <c r="H7233">
        <v>101415.6</v>
      </c>
      <c r="I7233">
        <v>0.18099999999999999</v>
      </c>
      <c r="J7233">
        <v>0</v>
      </c>
      <c r="K7233">
        <v>0</v>
      </c>
      <c r="L7233">
        <v>-17.632000000000001</v>
      </c>
      <c r="M7233">
        <v>88.254000000000005</v>
      </c>
    </row>
    <row r="7234" spans="1:13" x14ac:dyDescent="0.35">
      <c r="A7234">
        <v>7230</v>
      </c>
      <c r="B7234" t="s">
        <v>1671</v>
      </c>
      <c r="C7234">
        <v>0</v>
      </c>
      <c r="D7234">
        <v>7.5510000000000002</v>
      </c>
      <c r="E7234">
        <v>6.23</v>
      </c>
      <c r="F7234">
        <v>8.6999999999999993</v>
      </c>
      <c r="G7234">
        <v>4.83</v>
      </c>
      <c r="H7234">
        <v>101395.924</v>
      </c>
      <c r="I7234">
        <v>0.122</v>
      </c>
      <c r="J7234">
        <v>0</v>
      </c>
      <c r="K7234">
        <v>0</v>
      </c>
      <c r="L7234">
        <v>-8.7889999999999997</v>
      </c>
      <c r="M7234">
        <v>100.194</v>
      </c>
    </row>
    <row r="7235" spans="1:13" x14ac:dyDescent="0.35">
      <c r="A7235">
        <v>7231</v>
      </c>
      <c r="B7235" t="s">
        <v>1670</v>
      </c>
      <c r="C7235">
        <v>4.7389999999999999</v>
      </c>
      <c r="D7235">
        <v>7.7590000000000003</v>
      </c>
      <c r="E7235">
        <v>6.4329999999999998</v>
      </c>
      <c r="F7235">
        <v>8.9</v>
      </c>
      <c r="G7235">
        <v>5.0170000000000003</v>
      </c>
      <c r="H7235">
        <v>101429.257</v>
      </c>
      <c r="I7235">
        <v>0.06</v>
      </c>
      <c r="J7235">
        <v>4.6479999999999997</v>
      </c>
      <c r="K7235">
        <v>0.188</v>
      </c>
      <c r="L7235">
        <v>-0.30299999999999999</v>
      </c>
      <c r="M7235">
        <v>112.051</v>
      </c>
    </row>
    <row r="7236" spans="1:13" x14ac:dyDescent="0.35">
      <c r="A7236">
        <v>7232</v>
      </c>
      <c r="B7236" t="s">
        <v>1669</v>
      </c>
      <c r="C7236">
        <v>52.005000000000003</v>
      </c>
      <c r="D7236">
        <v>8.5039999999999996</v>
      </c>
      <c r="E7236">
        <v>6.6</v>
      </c>
      <c r="F7236">
        <v>9.1140000000000008</v>
      </c>
      <c r="G7236">
        <v>5.0599999999999996</v>
      </c>
      <c r="H7236">
        <v>101451.314</v>
      </c>
      <c r="I7236">
        <v>6.0999999999999999E-2</v>
      </c>
      <c r="J7236">
        <v>35.423000000000002</v>
      </c>
      <c r="K7236">
        <v>16.751000000000001</v>
      </c>
      <c r="L7236">
        <v>7.5540000000000003</v>
      </c>
      <c r="M7236">
        <v>124.49</v>
      </c>
    </row>
    <row r="7237" spans="1:13" x14ac:dyDescent="0.35">
      <c r="A7237">
        <v>7233</v>
      </c>
      <c r="B7237" t="s">
        <v>1668</v>
      </c>
      <c r="C7237">
        <v>117.682</v>
      </c>
      <c r="D7237">
        <v>9.5459999999999994</v>
      </c>
      <c r="E7237">
        <v>6.9720000000000004</v>
      </c>
      <c r="F7237">
        <v>9.2200000000000006</v>
      </c>
      <c r="G7237">
        <v>4.8449999999999998</v>
      </c>
      <c r="H7237">
        <v>101451.39599999999</v>
      </c>
      <c r="I7237">
        <v>2.8000000000000001E-2</v>
      </c>
      <c r="J7237">
        <v>73.570999999999998</v>
      </c>
      <c r="K7237">
        <v>45.23</v>
      </c>
      <c r="L7237">
        <v>14.250999999999999</v>
      </c>
      <c r="M7237">
        <v>137.74299999999999</v>
      </c>
    </row>
    <row r="7238" spans="1:13" x14ac:dyDescent="0.35">
      <c r="A7238">
        <v>7234</v>
      </c>
      <c r="B7238" t="s">
        <v>1667</v>
      </c>
      <c r="C7238">
        <v>182.00200000000001</v>
      </c>
      <c r="D7238">
        <v>10.616</v>
      </c>
      <c r="E7238">
        <v>7.2560000000000002</v>
      </c>
      <c r="F7238">
        <v>9.16</v>
      </c>
      <c r="G7238">
        <v>4.7</v>
      </c>
      <c r="H7238">
        <v>101446.395</v>
      </c>
      <c r="I7238">
        <v>1.7999999999999999E-2</v>
      </c>
      <c r="J7238">
        <v>99.712999999999994</v>
      </c>
      <c r="K7238">
        <v>84.840999999999994</v>
      </c>
      <c r="L7238">
        <v>19.346</v>
      </c>
      <c r="M7238">
        <v>152.01499999999999</v>
      </c>
    </row>
    <row r="7239" spans="1:13" x14ac:dyDescent="0.35">
      <c r="A7239">
        <v>7235</v>
      </c>
      <c r="B7239" t="s">
        <v>1666</v>
      </c>
      <c r="C7239">
        <v>231.93100000000001</v>
      </c>
      <c r="D7239">
        <v>11.371</v>
      </c>
      <c r="E7239">
        <v>7.4790000000000001</v>
      </c>
      <c r="F7239">
        <v>9.2579999999999991</v>
      </c>
      <c r="G7239">
        <v>4.7510000000000003</v>
      </c>
      <c r="H7239">
        <v>101430.936</v>
      </c>
      <c r="I7239">
        <v>1.4E-2</v>
      </c>
      <c r="J7239">
        <v>116.751</v>
      </c>
      <c r="K7239">
        <v>118.751</v>
      </c>
      <c r="L7239">
        <v>22.43</v>
      </c>
      <c r="M7239">
        <v>167.298</v>
      </c>
    </row>
    <row r="7240" spans="1:13" x14ac:dyDescent="0.35">
      <c r="A7240">
        <v>7236</v>
      </c>
      <c r="B7240" t="s">
        <v>1665</v>
      </c>
      <c r="C7240">
        <v>238.34100000000001</v>
      </c>
      <c r="D7240">
        <v>11.795999999999999</v>
      </c>
      <c r="E7240">
        <v>7.6420000000000003</v>
      </c>
      <c r="F7240">
        <v>9.4499999999999993</v>
      </c>
      <c r="G7240">
        <v>4.9560000000000004</v>
      </c>
      <c r="H7240">
        <v>101415.129</v>
      </c>
      <c r="I7240">
        <v>1.7000000000000001E-2</v>
      </c>
      <c r="J7240">
        <v>117.258</v>
      </c>
      <c r="K7240">
        <v>124.246</v>
      </c>
      <c r="L7240">
        <v>23.16</v>
      </c>
      <c r="M7240">
        <v>183.12299999999999</v>
      </c>
    </row>
    <row r="7241" spans="1:13" x14ac:dyDescent="0.35">
      <c r="A7241">
        <v>7237</v>
      </c>
      <c r="B7241" t="s">
        <v>1664</v>
      </c>
      <c r="C7241">
        <v>206.244</v>
      </c>
      <c r="D7241">
        <v>11.846</v>
      </c>
      <c r="E7241">
        <v>7.851</v>
      </c>
      <c r="F7241">
        <v>9.1669999999999998</v>
      </c>
      <c r="G7241">
        <v>5.3490000000000002</v>
      </c>
      <c r="H7241">
        <v>101399.51300000001</v>
      </c>
      <c r="I7241">
        <v>1.4999999999999999E-2</v>
      </c>
      <c r="J7241">
        <v>111.592</v>
      </c>
      <c r="K7241">
        <v>97.506</v>
      </c>
      <c r="L7241">
        <v>21.452999999999999</v>
      </c>
      <c r="M7241">
        <v>198.80099999999999</v>
      </c>
    </row>
    <row r="7242" spans="1:13" x14ac:dyDescent="0.35">
      <c r="A7242">
        <v>7238</v>
      </c>
      <c r="B7242" t="s">
        <v>1663</v>
      </c>
      <c r="C7242">
        <v>146.267</v>
      </c>
      <c r="D7242">
        <v>11.736000000000001</v>
      </c>
      <c r="E7242">
        <v>8.0060000000000002</v>
      </c>
      <c r="F7242">
        <v>9.0519999999999996</v>
      </c>
      <c r="G7242">
        <v>5.8129999999999997</v>
      </c>
      <c r="H7242">
        <v>101390.41499999999</v>
      </c>
      <c r="I7242">
        <v>0.13800000000000001</v>
      </c>
      <c r="J7242">
        <v>81.149000000000001</v>
      </c>
      <c r="K7242">
        <v>67.959000000000003</v>
      </c>
      <c r="L7242">
        <v>17.506</v>
      </c>
      <c r="M7242">
        <v>213.69399999999999</v>
      </c>
    </row>
    <row r="7243" spans="1:13" x14ac:dyDescent="0.35">
      <c r="A7243">
        <v>7239</v>
      </c>
      <c r="B7243" t="s">
        <v>1662</v>
      </c>
      <c r="C7243">
        <v>89.433000000000007</v>
      </c>
      <c r="D7243">
        <v>11.395</v>
      </c>
      <c r="E7243">
        <v>8.0820000000000007</v>
      </c>
      <c r="F7243">
        <v>8.77</v>
      </c>
      <c r="G7243">
        <v>5.42</v>
      </c>
      <c r="H7243">
        <v>101390.459</v>
      </c>
      <c r="I7243">
        <v>0.22800000000000001</v>
      </c>
      <c r="J7243">
        <v>59.279000000000003</v>
      </c>
      <c r="K7243">
        <v>32.338999999999999</v>
      </c>
      <c r="L7243">
        <v>11.693</v>
      </c>
      <c r="M7243">
        <v>227.56899999999999</v>
      </c>
    </row>
    <row r="7244" spans="1:13" x14ac:dyDescent="0.35">
      <c r="A7244">
        <v>7240</v>
      </c>
      <c r="B7244" t="s">
        <v>1661</v>
      </c>
      <c r="C7244">
        <v>31.140999999999998</v>
      </c>
      <c r="D7244">
        <v>10.618</v>
      </c>
      <c r="E7244">
        <v>8.0589999999999993</v>
      </c>
      <c r="F7244">
        <v>8.4429999999999996</v>
      </c>
      <c r="G7244">
        <v>5.5670000000000002</v>
      </c>
      <c r="H7244">
        <v>101391.171</v>
      </c>
      <c r="I7244">
        <v>8.0000000000000002E-3</v>
      </c>
      <c r="J7244">
        <v>23.584</v>
      </c>
      <c r="K7244">
        <v>8.3260000000000005</v>
      </c>
      <c r="L7244">
        <v>4.4889999999999999</v>
      </c>
      <c r="M7244">
        <v>240.405</v>
      </c>
    </row>
    <row r="7245" spans="1:13" x14ac:dyDescent="0.35">
      <c r="A7245">
        <v>7241</v>
      </c>
      <c r="B7245" t="s">
        <v>1660</v>
      </c>
      <c r="C7245">
        <v>1.1870000000000001</v>
      </c>
      <c r="D7245">
        <v>9.8870000000000005</v>
      </c>
      <c r="E7245">
        <v>8.0679999999999996</v>
      </c>
      <c r="F7245">
        <v>8.4269999999999996</v>
      </c>
      <c r="G7245">
        <v>5.5140000000000002</v>
      </c>
      <c r="H7245">
        <v>101399.87699999999</v>
      </c>
      <c r="I7245">
        <v>8.9999999999999993E-3</v>
      </c>
      <c r="J7245">
        <v>1.1919999999999999</v>
      </c>
      <c r="K7245">
        <v>1.6E-2</v>
      </c>
      <c r="L7245">
        <v>-3.6739999999999999</v>
      </c>
      <c r="M7245">
        <v>252.523</v>
      </c>
    </row>
    <row r="7246" spans="1:13" x14ac:dyDescent="0.35">
      <c r="A7246">
        <v>7242</v>
      </c>
      <c r="B7246" t="s">
        <v>1659</v>
      </c>
      <c r="C7246">
        <v>0</v>
      </c>
      <c r="D7246">
        <v>9.3089999999999993</v>
      </c>
      <c r="E7246">
        <v>8.1319999999999997</v>
      </c>
      <c r="F7246">
        <v>8.3450000000000006</v>
      </c>
      <c r="G7246">
        <v>5.4649999999999999</v>
      </c>
      <c r="H7246">
        <v>101414.61</v>
      </c>
      <c r="I7246">
        <v>2.5999999999999999E-2</v>
      </c>
      <c r="J7246">
        <v>0</v>
      </c>
      <c r="K7246">
        <v>0</v>
      </c>
      <c r="L7246">
        <v>-12.391</v>
      </c>
      <c r="M7246">
        <v>264.36200000000002</v>
      </c>
    </row>
    <row r="7247" spans="1:13" x14ac:dyDescent="0.35">
      <c r="A7247">
        <v>7243</v>
      </c>
      <c r="B7247" t="s">
        <v>1658</v>
      </c>
      <c r="C7247">
        <v>0</v>
      </c>
      <c r="D7247">
        <v>8.9870000000000001</v>
      </c>
      <c r="E7247">
        <v>7.7750000000000004</v>
      </c>
      <c r="F7247">
        <v>8.5869999999999997</v>
      </c>
      <c r="G7247">
        <v>5.5</v>
      </c>
      <c r="H7247">
        <v>101413.761</v>
      </c>
      <c r="I7247">
        <v>2.8000000000000001E-2</v>
      </c>
      <c r="J7247">
        <v>0</v>
      </c>
      <c r="K7247">
        <v>0</v>
      </c>
      <c r="L7247">
        <v>-21.288</v>
      </c>
      <c r="M7247">
        <v>276.47399999999999</v>
      </c>
    </row>
    <row r="7248" spans="1:13" x14ac:dyDescent="0.35">
      <c r="A7248">
        <v>7244</v>
      </c>
      <c r="B7248" t="s">
        <v>1657</v>
      </c>
      <c r="C7248">
        <v>0</v>
      </c>
      <c r="D7248">
        <v>8.2989999999999995</v>
      </c>
      <c r="E7248">
        <v>7.4450000000000003</v>
      </c>
      <c r="F7248">
        <v>8.4529999999999994</v>
      </c>
      <c r="G7248">
        <v>4.7050000000000001</v>
      </c>
      <c r="H7248">
        <v>101408.58199999999</v>
      </c>
      <c r="I7248">
        <v>4.5999999999999999E-2</v>
      </c>
      <c r="J7248">
        <v>0</v>
      </c>
      <c r="K7248">
        <v>0</v>
      </c>
      <c r="L7248">
        <v>-29.959</v>
      </c>
      <c r="M7248">
        <v>289.529</v>
      </c>
    </row>
    <row r="7249" spans="1:13" x14ac:dyDescent="0.35">
      <c r="A7249">
        <v>7245</v>
      </c>
      <c r="B7249" t="s">
        <v>1656</v>
      </c>
      <c r="C7249">
        <v>4.0000000000000001E-3</v>
      </c>
      <c r="D7249">
        <v>8.1460000000000008</v>
      </c>
      <c r="E7249">
        <v>7.069</v>
      </c>
      <c r="F7249">
        <v>8.6859999999999999</v>
      </c>
      <c r="G7249">
        <v>5.0140000000000002</v>
      </c>
      <c r="H7249">
        <v>101405.58900000001</v>
      </c>
      <c r="I7249">
        <v>0.10199999999999999</v>
      </c>
      <c r="J7249">
        <v>0</v>
      </c>
      <c r="K7249">
        <v>0</v>
      </c>
      <c r="L7249">
        <v>-37.896999999999998</v>
      </c>
      <c r="M7249">
        <v>304.33699999999999</v>
      </c>
    </row>
    <row r="7250" spans="1:13" x14ac:dyDescent="0.35">
      <c r="A7250">
        <v>7246</v>
      </c>
      <c r="B7250" t="s">
        <v>1655</v>
      </c>
      <c r="C7250">
        <v>0</v>
      </c>
      <c r="D7250">
        <v>8.1430000000000007</v>
      </c>
      <c r="E7250">
        <v>6.7370000000000001</v>
      </c>
      <c r="F7250">
        <v>8.8390000000000004</v>
      </c>
      <c r="G7250">
        <v>5.4290000000000003</v>
      </c>
      <c r="H7250">
        <v>101393.8</v>
      </c>
      <c r="I7250">
        <v>3.5999999999999997E-2</v>
      </c>
      <c r="J7250">
        <v>0</v>
      </c>
      <c r="K7250">
        <v>0</v>
      </c>
      <c r="L7250">
        <v>-44.414000000000001</v>
      </c>
      <c r="M7250">
        <v>321.745</v>
      </c>
    </row>
    <row r="7251" spans="1:13" x14ac:dyDescent="0.35">
      <c r="A7251">
        <v>7247</v>
      </c>
      <c r="B7251" t="s">
        <v>1654</v>
      </c>
      <c r="C7251">
        <v>2E-3</v>
      </c>
      <c r="D7251">
        <v>7.9279999999999999</v>
      </c>
      <c r="E7251">
        <v>6.3979999999999997</v>
      </c>
      <c r="F7251">
        <v>9.0210000000000008</v>
      </c>
      <c r="G7251">
        <v>5.3659999999999997</v>
      </c>
      <c r="H7251">
        <v>101374.601</v>
      </c>
      <c r="I7251">
        <v>0.14499999999999999</v>
      </c>
      <c r="J7251">
        <v>0</v>
      </c>
      <c r="K7251">
        <v>0</v>
      </c>
      <c r="L7251">
        <v>-48.622</v>
      </c>
      <c r="M7251">
        <v>342.125</v>
      </c>
    </row>
    <row r="7252" spans="1:13" x14ac:dyDescent="0.35">
      <c r="A7252">
        <v>7248</v>
      </c>
      <c r="B7252" t="s">
        <v>1653</v>
      </c>
      <c r="C7252">
        <v>0</v>
      </c>
      <c r="D7252">
        <v>7.915</v>
      </c>
      <c r="E7252">
        <v>6.0640000000000001</v>
      </c>
      <c r="F7252">
        <v>8.8610000000000007</v>
      </c>
      <c r="G7252">
        <v>5.6429999999999998</v>
      </c>
      <c r="H7252">
        <v>101358.44</v>
      </c>
      <c r="I7252">
        <v>5.8999999999999997E-2</v>
      </c>
      <c r="J7252">
        <v>0</v>
      </c>
      <c r="K7252">
        <v>0</v>
      </c>
      <c r="L7252">
        <v>-49.680999999999997</v>
      </c>
      <c r="M7252">
        <v>23.733000000000001</v>
      </c>
    </row>
    <row r="7253" spans="1:13" x14ac:dyDescent="0.35">
      <c r="A7253">
        <v>7249</v>
      </c>
      <c r="B7253" t="s">
        <v>1652</v>
      </c>
      <c r="C7253">
        <v>0</v>
      </c>
      <c r="D7253">
        <v>7.5919999999999996</v>
      </c>
      <c r="E7253">
        <v>5.8739999999999997</v>
      </c>
      <c r="F7253">
        <v>8.6929999999999996</v>
      </c>
      <c r="G7253">
        <v>5.0010000000000003</v>
      </c>
      <c r="H7253">
        <v>101340.36</v>
      </c>
      <c r="I7253">
        <v>5.1999999999999998E-2</v>
      </c>
      <c r="J7253">
        <v>0</v>
      </c>
      <c r="K7253">
        <v>0</v>
      </c>
      <c r="L7253">
        <v>-47.33</v>
      </c>
      <c r="M7253">
        <v>26.257000000000001</v>
      </c>
    </row>
    <row r="7254" spans="1:13" x14ac:dyDescent="0.35">
      <c r="A7254">
        <v>7250</v>
      </c>
      <c r="B7254" t="s">
        <v>1651</v>
      </c>
      <c r="C7254">
        <v>1E-3</v>
      </c>
      <c r="D7254">
        <v>7.2</v>
      </c>
      <c r="E7254">
        <v>5.6130000000000004</v>
      </c>
      <c r="F7254">
        <v>8.7579999999999991</v>
      </c>
      <c r="G7254">
        <v>4.9400000000000004</v>
      </c>
      <c r="H7254">
        <v>101320.792</v>
      </c>
      <c r="I7254">
        <v>0.14699999999999999</v>
      </c>
      <c r="J7254">
        <v>0</v>
      </c>
      <c r="K7254">
        <v>0</v>
      </c>
      <c r="L7254">
        <v>-42.11</v>
      </c>
      <c r="M7254">
        <v>45.543999999999997</v>
      </c>
    </row>
    <row r="7255" spans="1:13" x14ac:dyDescent="0.35">
      <c r="A7255">
        <v>7251</v>
      </c>
      <c r="B7255" t="s">
        <v>1650</v>
      </c>
      <c r="C7255">
        <v>0</v>
      </c>
      <c r="D7255">
        <v>7.0679999999999996</v>
      </c>
      <c r="E7255">
        <v>5.569</v>
      </c>
      <c r="F7255">
        <v>8.9700000000000006</v>
      </c>
      <c r="G7255">
        <v>4.7889999999999997</v>
      </c>
      <c r="H7255">
        <v>101261.89599999999</v>
      </c>
      <c r="I7255">
        <v>9.8000000000000004E-2</v>
      </c>
      <c r="J7255">
        <v>0</v>
      </c>
      <c r="K7255">
        <v>0</v>
      </c>
      <c r="L7255">
        <v>-34.92</v>
      </c>
      <c r="M7255">
        <v>61.915999999999997</v>
      </c>
    </row>
    <row r="7256" spans="1:13" x14ac:dyDescent="0.35">
      <c r="A7256">
        <v>7252</v>
      </c>
      <c r="B7256" t="s">
        <v>1649</v>
      </c>
      <c r="C7256">
        <v>0</v>
      </c>
      <c r="D7256">
        <v>6.6890000000000001</v>
      </c>
      <c r="E7256">
        <v>5.1139999999999999</v>
      </c>
      <c r="F7256">
        <v>8.51</v>
      </c>
      <c r="G7256">
        <v>5.133</v>
      </c>
      <c r="H7256">
        <v>101323.11599999999</v>
      </c>
      <c r="I7256">
        <v>0.154</v>
      </c>
      <c r="J7256">
        <v>0</v>
      </c>
      <c r="K7256">
        <v>0</v>
      </c>
      <c r="L7256">
        <v>-26.689</v>
      </c>
      <c r="M7256">
        <v>75.86</v>
      </c>
    </row>
    <row r="7257" spans="1:13" x14ac:dyDescent="0.35">
      <c r="A7257">
        <v>7253</v>
      </c>
      <c r="B7257" t="s">
        <v>1648</v>
      </c>
      <c r="C7257">
        <v>0</v>
      </c>
      <c r="D7257">
        <v>6.6539999999999999</v>
      </c>
      <c r="E7257">
        <v>5.0839999999999996</v>
      </c>
      <c r="F7257">
        <v>8.94</v>
      </c>
      <c r="G7257">
        <v>4.968</v>
      </c>
      <c r="H7257">
        <v>101287.65</v>
      </c>
      <c r="I7257">
        <v>0.10199999999999999</v>
      </c>
      <c r="J7257">
        <v>0</v>
      </c>
      <c r="K7257">
        <v>0</v>
      </c>
      <c r="L7257">
        <v>-17.98</v>
      </c>
      <c r="M7257">
        <v>88.352999999999994</v>
      </c>
    </row>
    <row r="7258" spans="1:13" x14ac:dyDescent="0.35">
      <c r="A7258">
        <v>7254</v>
      </c>
      <c r="B7258" t="s">
        <v>1647</v>
      </c>
      <c r="C7258">
        <v>0</v>
      </c>
      <c r="D7258">
        <v>6.5279999999999996</v>
      </c>
      <c r="E7258">
        <v>4.9139999999999997</v>
      </c>
      <c r="F7258">
        <v>8.9220000000000006</v>
      </c>
      <c r="G7258">
        <v>5.6</v>
      </c>
      <c r="H7258">
        <v>101293.606</v>
      </c>
      <c r="I7258">
        <v>4.2000000000000003E-2</v>
      </c>
      <c r="J7258">
        <v>0</v>
      </c>
      <c r="K7258">
        <v>0</v>
      </c>
      <c r="L7258">
        <v>-9.0250000000000004</v>
      </c>
      <c r="M7258">
        <v>100.443</v>
      </c>
    </row>
    <row r="7259" spans="1:13" x14ac:dyDescent="0.35">
      <c r="A7259">
        <v>7255</v>
      </c>
      <c r="B7259" t="s">
        <v>1646</v>
      </c>
      <c r="C7259">
        <v>4.1929999999999996</v>
      </c>
      <c r="D7259">
        <v>6.8209999999999997</v>
      </c>
      <c r="E7259">
        <v>5.0540000000000003</v>
      </c>
      <c r="F7259">
        <v>8.6839999999999993</v>
      </c>
      <c r="G7259">
        <v>6.0789999999999997</v>
      </c>
      <c r="H7259">
        <v>101326.747</v>
      </c>
      <c r="I7259">
        <v>0.06</v>
      </c>
      <c r="J7259">
        <v>3.9350000000000001</v>
      </c>
      <c r="K7259">
        <v>0.13700000000000001</v>
      </c>
      <c r="L7259">
        <v>-0.53200000000000003</v>
      </c>
      <c r="M7259">
        <v>112.31</v>
      </c>
    </row>
    <row r="7260" spans="1:13" x14ac:dyDescent="0.35">
      <c r="A7260">
        <v>7256</v>
      </c>
      <c r="B7260" t="s">
        <v>1645</v>
      </c>
      <c r="C7260">
        <v>42.531999999999996</v>
      </c>
      <c r="D7260">
        <v>7.4790000000000001</v>
      </c>
      <c r="E7260">
        <v>5.3120000000000003</v>
      </c>
      <c r="F7260">
        <v>8.76</v>
      </c>
      <c r="G7260">
        <v>5.9109999999999996</v>
      </c>
      <c r="H7260">
        <v>101360.853</v>
      </c>
      <c r="I7260">
        <v>6.9000000000000006E-2</v>
      </c>
      <c r="J7260">
        <v>36.445</v>
      </c>
      <c r="K7260">
        <v>5.3049999999999997</v>
      </c>
      <c r="L7260">
        <v>7.2720000000000002</v>
      </c>
      <c r="M7260">
        <v>124.667</v>
      </c>
    </row>
    <row r="7261" spans="1:13" x14ac:dyDescent="0.35">
      <c r="A7261">
        <v>7257</v>
      </c>
      <c r="B7261" t="s">
        <v>1644</v>
      </c>
      <c r="C7261">
        <v>107.587</v>
      </c>
      <c r="D7261">
        <v>8.5050000000000008</v>
      </c>
      <c r="E7261">
        <v>5.7210000000000001</v>
      </c>
      <c r="F7261">
        <v>8.8249999999999993</v>
      </c>
      <c r="G7261">
        <v>5.7619999999999996</v>
      </c>
      <c r="H7261">
        <v>101386.01700000001</v>
      </c>
      <c r="I7261">
        <v>0.29099999999999998</v>
      </c>
      <c r="J7261">
        <v>76.932000000000002</v>
      </c>
      <c r="K7261">
        <v>29.673999999999999</v>
      </c>
      <c r="L7261">
        <v>13.946999999999999</v>
      </c>
      <c r="M7261">
        <v>137.88</v>
      </c>
    </row>
    <row r="7262" spans="1:13" x14ac:dyDescent="0.35">
      <c r="A7262">
        <v>7258</v>
      </c>
      <c r="B7262" t="s">
        <v>1643</v>
      </c>
      <c r="C7262">
        <v>164.95400000000001</v>
      </c>
      <c r="D7262">
        <v>9.5719999999999992</v>
      </c>
      <c r="E7262">
        <v>6.05</v>
      </c>
      <c r="F7262">
        <v>8.7129999999999992</v>
      </c>
      <c r="G7262">
        <v>5.6289999999999996</v>
      </c>
      <c r="H7262">
        <v>101405.587</v>
      </c>
      <c r="I7262">
        <v>0.13100000000000001</v>
      </c>
      <c r="J7262">
        <v>101.66800000000001</v>
      </c>
      <c r="K7262">
        <v>62.009</v>
      </c>
      <c r="L7262">
        <v>19.053000000000001</v>
      </c>
      <c r="M7262">
        <v>152.21100000000001</v>
      </c>
    </row>
    <row r="7263" spans="1:13" x14ac:dyDescent="0.35">
      <c r="A7263">
        <v>7259</v>
      </c>
      <c r="B7263" t="s">
        <v>1642</v>
      </c>
      <c r="C7263">
        <v>203.70400000000001</v>
      </c>
      <c r="D7263">
        <v>10.462</v>
      </c>
      <c r="E7263">
        <v>6.3150000000000004</v>
      </c>
      <c r="F7263">
        <v>8.5350000000000001</v>
      </c>
      <c r="G7263">
        <v>5.173</v>
      </c>
      <c r="H7263">
        <v>101406.03</v>
      </c>
      <c r="I7263">
        <v>4.3999999999999997E-2</v>
      </c>
      <c r="J7263">
        <v>119.03700000000001</v>
      </c>
      <c r="K7263">
        <v>83.626999999999995</v>
      </c>
      <c r="L7263">
        <v>22.103000000000002</v>
      </c>
      <c r="M7263">
        <v>167.364</v>
      </c>
    </row>
    <row r="7264" spans="1:13" x14ac:dyDescent="0.35">
      <c r="A7264">
        <v>7260</v>
      </c>
      <c r="B7264" t="s">
        <v>1641</v>
      </c>
      <c r="C7264">
        <v>216.46</v>
      </c>
      <c r="D7264">
        <v>10.981</v>
      </c>
      <c r="E7264">
        <v>6.5190000000000001</v>
      </c>
      <c r="F7264">
        <v>8.4390000000000001</v>
      </c>
      <c r="G7264">
        <v>5.8250000000000002</v>
      </c>
      <c r="H7264">
        <v>101391.79</v>
      </c>
      <c r="I7264">
        <v>6.7000000000000004E-2</v>
      </c>
      <c r="J7264">
        <v>124.777</v>
      </c>
      <c r="K7264">
        <v>91.275999999999996</v>
      </c>
      <c r="L7264">
        <v>22.827000000000002</v>
      </c>
      <c r="M7264">
        <v>183.12899999999999</v>
      </c>
    </row>
    <row r="7265" spans="1:13" x14ac:dyDescent="0.35">
      <c r="A7265">
        <v>7261</v>
      </c>
      <c r="B7265" t="s">
        <v>1640</v>
      </c>
      <c r="C7265">
        <v>205.291</v>
      </c>
      <c r="D7265">
        <v>11.423</v>
      </c>
      <c r="E7265">
        <v>6.7329999999999997</v>
      </c>
      <c r="F7265">
        <v>8.593</v>
      </c>
      <c r="G7265">
        <v>5.165</v>
      </c>
      <c r="H7265">
        <v>101381.254</v>
      </c>
      <c r="I7265">
        <v>1.7000000000000001E-2</v>
      </c>
      <c r="J7265">
        <v>116.95</v>
      </c>
      <c r="K7265">
        <v>87.346000000000004</v>
      </c>
      <c r="L7265">
        <v>21.123999999999999</v>
      </c>
      <c r="M7265">
        <v>198.749</v>
      </c>
    </row>
    <row r="7266" spans="1:13" x14ac:dyDescent="0.35">
      <c r="A7266">
        <v>7262</v>
      </c>
      <c r="B7266" t="s">
        <v>1639</v>
      </c>
      <c r="C7266">
        <v>162.048</v>
      </c>
      <c r="D7266">
        <v>11.388</v>
      </c>
      <c r="E7266">
        <v>6.9329999999999998</v>
      </c>
      <c r="F7266">
        <v>8.52</v>
      </c>
      <c r="G7266">
        <v>5.3959999999999999</v>
      </c>
      <c r="H7266">
        <v>101364.38099999999</v>
      </c>
      <c r="I7266">
        <v>2.8000000000000001E-2</v>
      </c>
      <c r="J7266">
        <v>99.123000000000005</v>
      </c>
      <c r="K7266">
        <v>61.756999999999998</v>
      </c>
      <c r="L7266">
        <v>17.184000000000001</v>
      </c>
      <c r="M7266">
        <v>213.61699999999999</v>
      </c>
    </row>
    <row r="7267" spans="1:13" x14ac:dyDescent="0.35">
      <c r="A7267">
        <v>7263</v>
      </c>
      <c r="B7267" t="s">
        <v>1638</v>
      </c>
      <c r="C7267">
        <v>96.516999999999996</v>
      </c>
      <c r="D7267">
        <v>11.015000000000001</v>
      </c>
      <c r="E7267">
        <v>7.0359999999999996</v>
      </c>
      <c r="F7267">
        <v>8.2319999999999993</v>
      </c>
      <c r="G7267">
        <v>5.0839999999999996</v>
      </c>
      <c r="H7267">
        <v>101360.14</v>
      </c>
      <c r="I7267">
        <v>0.112</v>
      </c>
      <c r="J7267">
        <v>62.033999999999999</v>
      </c>
      <c r="K7267">
        <v>33.701000000000001</v>
      </c>
      <c r="L7267">
        <v>11.39</v>
      </c>
      <c r="M7267">
        <v>227.43199999999999</v>
      </c>
    </row>
    <row r="7268" spans="1:13" x14ac:dyDescent="0.35">
      <c r="A7268">
        <v>7264</v>
      </c>
      <c r="B7268" t="s">
        <v>1637</v>
      </c>
      <c r="C7268">
        <v>28.372</v>
      </c>
      <c r="D7268">
        <v>9.9740000000000002</v>
      </c>
      <c r="E7268">
        <v>7.0529999999999999</v>
      </c>
      <c r="F7268">
        <v>8.0920000000000005</v>
      </c>
      <c r="G7268">
        <v>5.2629999999999999</v>
      </c>
      <c r="H7268">
        <v>101360.765</v>
      </c>
      <c r="I7268">
        <v>0.189</v>
      </c>
      <c r="J7268">
        <v>21.948</v>
      </c>
      <c r="K7268">
        <v>5.9630000000000001</v>
      </c>
      <c r="L7268">
        <v>4.1989999999999998</v>
      </c>
      <c r="M7268">
        <v>240.24199999999999</v>
      </c>
    </row>
    <row r="7269" spans="1:13" x14ac:dyDescent="0.35">
      <c r="A7269">
        <v>7265</v>
      </c>
      <c r="B7269" t="s">
        <v>1636</v>
      </c>
      <c r="C7269">
        <v>0.63200000000000001</v>
      </c>
      <c r="D7269">
        <v>9.1820000000000004</v>
      </c>
      <c r="E7269">
        <v>7.0960000000000001</v>
      </c>
      <c r="F7269">
        <v>8.2550000000000008</v>
      </c>
      <c r="G7269">
        <v>4.84</v>
      </c>
      <c r="H7269">
        <v>101384.147</v>
      </c>
      <c r="I7269">
        <v>0.13300000000000001</v>
      </c>
      <c r="J7269">
        <v>0.54600000000000004</v>
      </c>
      <c r="K7269">
        <v>1.0999999999999999E-2</v>
      </c>
      <c r="L7269">
        <v>-3.9550000000000001</v>
      </c>
      <c r="M7269">
        <v>252.34100000000001</v>
      </c>
    </row>
    <row r="7270" spans="1:13" x14ac:dyDescent="0.35">
      <c r="A7270">
        <v>7266</v>
      </c>
      <c r="B7270" t="s">
        <v>1635</v>
      </c>
      <c r="C7270">
        <v>0</v>
      </c>
      <c r="D7270">
        <v>8.657</v>
      </c>
      <c r="E7270">
        <v>7.1550000000000002</v>
      </c>
      <c r="F7270">
        <v>8.2330000000000005</v>
      </c>
      <c r="G7270">
        <v>4.7300000000000004</v>
      </c>
      <c r="H7270">
        <v>101382.40300000001</v>
      </c>
      <c r="I7270">
        <v>0.152</v>
      </c>
      <c r="J7270">
        <v>0</v>
      </c>
      <c r="K7270">
        <v>0</v>
      </c>
      <c r="L7270">
        <v>-12.680999999999999</v>
      </c>
      <c r="M7270">
        <v>264.19200000000001</v>
      </c>
    </row>
    <row r="7271" spans="1:13" x14ac:dyDescent="0.35">
      <c r="A7271">
        <v>7267</v>
      </c>
      <c r="B7271" t="s">
        <v>1634</v>
      </c>
      <c r="C7271">
        <v>0</v>
      </c>
      <c r="D7271">
        <v>8.4930000000000003</v>
      </c>
      <c r="E7271">
        <v>6.9</v>
      </c>
      <c r="F7271">
        <v>8.2929999999999993</v>
      </c>
      <c r="G7271">
        <v>5.05</v>
      </c>
      <c r="H7271">
        <v>101379.16099999999</v>
      </c>
      <c r="I7271">
        <v>6.6000000000000003E-2</v>
      </c>
      <c r="J7271">
        <v>0</v>
      </c>
      <c r="K7271">
        <v>0</v>
      </c>
      <c r="L7271">
        <v>-21.542000000000002</v>
      </c>
      <c r="M7271">
        <v>276.24400000000003</v>
      </c>
    </row>
    <row r="7272" spans="1:13" x14ac:dyDescent="0.35">
      <c r="A7272">
        <v>7268</v>
      </c>
      <c r="B7272" t="s">
        <v>1633</v>
      </c>
      <c r="C7272">
        <v>0</v>
      </c>
      <c r="D7272">
        <v>8.1750000000000007</v>
      </c>
      <c r="E7272">
        <v>6.5629999999999997</v>
      </c>
      <c r="F7272">
        <v>8.3930000000000007</v>
      </c>
      <c r="G7272">
        <v>5.7880000000000003</v>
      </c>
      <c r="H7272">
        <v>101333.65</v>
      </c>
      <c r="I7272">
        <v>2.9000000000000001E-2</v>
      </c>
      <c r="J7272">
        <v>0</v>
      </c>
      <c r="K7272">
        <v>0</v>
      </c>
      <c r="L7272">
        <v>-30.234000000000002</v>
      </c>
      <c r="M7272">
        <v>289.31700000000001</v>
      </c>
    </row>
    <row r="7273" spans="1:13" x14ac:dyDescent="0.35">
      <c r="A7273">
        <v>7269</v>
      </c>
      <c r="B7273" t="s">
        <v>1632</v>
      </c>
      <c r="C7273">
        <v>0</v>
      </c>
      <c r="D7273">
        <v>8.0579999999999998</v>
      </c>
      <c r="E7273">
        <v>6.3019999999999996</v>
      </c>
      <c r="F7273">
        <v>8.2650000000000006</v>
      </c>
      <c r="G7273">
        <v>5.5640000000000001</v>
      </c>
      <c r="H7273">
        <v>101378.226</v>
      </c>
      <c r="I7273">
        <v>4.3999999999999997E-2</v>
      </c>
      <c r="J7273">
        <v>0</v>
      </c>
      <c r="K7273">
        <v>0</v>
      </c>
      <c r="L7273">
        <v>-38.206000000000003</v>
      </c>
      <c r="M7273">
        <v>304.178</v>
      </c>
    </row>
    <row r="7274" spans="1:13" x14ac:dyDescent="0.35">
      <c r="A7274">
        <v>7270</v>
      </c>
      <c r="B7274" t="s">
        <v>1631</v>
      </c>
      <c r="C7274">
        <v>0</v>
      </c>
      <c r="D7274">
        <v>7.8410000000000002</v>
      </c>
      <c r="E7274">
        <v>6.0590000000000002</v>
      </c>
      <c r="F7274">
        <v>8.0289999999999999</v>
      </c>
      <c r="G7274">
        <v>5.71</v>
      </c>
      <c r="H7274">
        <v>101364.33900000001</v>
      </c>
      <c r="I7274">
        <v>0.17499999999999999</v>
      </c>
      <c r="J7274">
        <v>0</v>
      </c>
      <c r="K7274">
        <v>0</v>
      </c>
      <c r="L7274">
        <v>-44.707999999999998</v>
      </c>
      <c r="M7274">
        <v>321.53500000000003</v>
      </c>
    </row>
    <row r="7275" spans="1:13" x14ac:dyDescent="0.35">
      <c r="A7275">
        <v>7271</v>
      </c>
      <c r="B7275" t="s">
        <v>1630</v>
      </c>
      <c r="C7275">
        <v>0</v>
      </c>
      <c r="D7275">
        <v>7.6829999999999998</v>
      </c>
      <c r="E7275">
        <v>5.8239999999999998</v>
      </c>
      <c r="F7275">
        <v>8.2710000000000008</v>
      </c>
      <c r="G7275">
        <v>5.9359999999999999</v>
      </c>
      <c r="H7275">
        <v>101329.423</v>
      </c>
      <c r="I7275">
        <v>0.11700000000000001</v>
      </c>
      <c r="J7275">
        <v>0</v>
      </c>
      <c r="K7275">
        <v>0</v>
      </c>
      <c r="L7275">
        <v>-48.951000000000001</v>
      </c>
      <c r="M7275">
        <v>342.05200000000002</v>
      </c>
    </row>
    <row r="7276" spans="1:13" x14ac:dyDescent="0.35">
      <c r="A7276">
        <v>7272</v>
      </c>
      <c r="B7276" t="s">
        <v>1629</v>
      </c>
      <c r="C7276">
        <v>0</v>
      </c>
      <c r="D7276">
        <v>7.5549999999999997</v>
      </c>
      <c r="E7276">
        <v>5.7030000000000003</v>
      </c>
      <c r="F7276">
        <v>8.5210000000000008</v>
      </c>
      <c r="G7276">
        <v>5.609</v>
      </c>
      <c r="H7276">
        <v>101361.621</v>
      </c>
      <c r="I7276">
        <v>0.16300000000000001</v>
      </c>
      <c r="J7276">
        <v>0</v>
      </c>
      <c r="K7276">
        <v>0</v>
      </c>
      <c r="L7276">
        <v>-50.015000000000001</v>
      </c>
      <c r="M7276">
        <v>27.201000000000001</v>
      </c>
    </row>
    <row r="7277" spans="1:13" x14ac:dyDescent="0.35">
      <c r="A7277">
        <v>7273</v>
      </c>
      <c r="B7277" t="s">
        <v>1628</v>
      </c>
      <c r="C7277">
        <v>0</v>
      </c>
      <c r="D7277">
        <v>7.4749999999999996</v>
      </c>
      <c r="E7277">
        <v>5.452</v>
      </c>
      <c r="F7277">
        <v>8.0939999999999994</v>
      </c>
      <c r="G7277">
        <v>5.7649999999999997</v>
      </c>
      <c r="H7277">
        <v>101307.163</v>
      </c>
      <c r="I7277">
        <v>0.10199999999999999</v>
      </c>
      <c r="J7277">
        <v>0</v>
      </c>
      <c r="K7277">
        <v>0</v>
      </c>
      <c r="L7277">
        <v>-47.646000000000001</v>
      </c>
      <c r="M7277">
        <v>26.414999999999999</v>
      </c>
    </row>
    <row r="7278" spans="1:13" x14ac:dyDescent="0.35">
      <c r="A7278">
        <v>7274</v>
      </c>
      <c r="B7278" t="s">
        <v>1627</v>
      </c>
      <c r="C7278">
        <v>0</v>
      </c>
      <c r="D7278">
        <v>7.2750000000000004</v>
      </c>
      <c r="E7278">
        <v>5.3659999999999997</v>
      </c>
      <c r="F7278">
        <v>8.0820000000000007</v>
      </c>
      <c r="G7278">
        <v>5.48</v>
      </c>
      <c r="H7278">
        <v>101314.833</v>
      </c>
      <c r="I7278">
        <v>8.7999999999999995E-2</v>
      </c>
      <c r="J7278">
        <v>0</v>
      </c>
      <c r="K7278">
        <v>0</v>
      </c>
      <c r="L7278">
        <v>-42.448999999999998</v>
      </c>
      <c r="M7278">
        <v>45.618000000000002</v>
      </c>
    </row>
    <row r="7279" spans="1:13" x14ac:dyDescent="0.35">
      <c r="A7279">
        <v>7275</v>
      </c>
      <c r="B7279" t="s">
        <v>1626</v>
      </c>
      <c r="C7279">
        <v>0</v>
      </c>
      <c r="D7279">
        <v>6.9139999999999997</v>
      </c>
      <c r="E7279">
        <v>5.1539999999999999</v>
      </c>
      <c r="F7279">
        <v>8.1839999999999993</v>
      </c>
      <c r="G7279">
        <v>5.3449999999999998</v>
      </c>
      <c r="H7279">
        <v>101275.55</v>
      </c>
      <c r="I7279">
        <v>7.5999999999999998E-2</v>
      </c>
      <c r="J7279">
        <v>0</v>
      </c>
      <c r="K7279">
        <v>0</v>
      </c>
      <c r="L7279">
        <v>-35.235999999999997</v>
      </c>
      <c r="M7279">
        <v>62.063000000000002</v>
      </c>
    </row>
    <row r="7280" spans="1:13" x14ac:dyDescent="0.35">
      <c r="A7280">
        <v>7276</v>
      </c>
      <c r="B7280" t="s">
        <v>1625</v>
      </c>
      <c r="C7280">
        <v>0</v>
      </c>
      <c r="D7280">
        <v>6.7350000000000003</v>
      </c>
      <c r="E7280">
        <v>5.09</v>
      </c>
      <c r="F7280">
        <v>7.859</v>
      </c>
      <c r="G7280">
        <v>5.4690000000000003</v>
      </c>
      <c r="H7280">
        <v>101292.36500000001</v>
      </c>
      <c r="I7280">
        <v>0.05</v>
      </c>
      <c r="J7280">
        <v>0</v>
      </c>
      <c r="K7280">
        <v>0</v>
      </c>
      <c r="L7280">
        <v>-26.963999999999999</v>
      </c>
      <c r="M7280">
        <v>76.064999999999998</v>
      </c>
    </row>
    <row r="7281" spans="1:13" x14ac:dyDescent="0.35">
      <c r="A7281">
        <v>7277</v>
      </c>
      <c r="B7281" t="s">
        <v>1624</v>
      </c>
      <c r="C7281">
        <v>0</v>
      </c>
      <c r="D7281">
        <v>6.79</v>
      </c>
      <c r="E7281">
        <v>4.9749999999999996</v>
      </c>
      <c r="F7281">
        <v>7.6130000000000004</v>
      </c>
      <c r="G7281">
        <v>5.5220000000000002</v>
      </c>
      <c r="H7281">
        <v>101290.989</v>
      </c>
      <c r="I7281">
        <v>0.14299999999999999</v>
      </c>
      <c r="J7281">
        <v>0</v>
      </c>
      <c r="K7281">
        <v>0</v>
      </c>
      <c r="L7281">
        <v>-18.096</v>
      </c>
      <c r="M7281">
        <v>88.765000000000001</v>
      </c>
    </row>
    <row r="7282" spans="1:13" x14ac:dyDescent="0.35">
      <c r="A7282">
        <v>7278</v>
      </c>
      <c r="B7282" t="s">
        <v>1623</v>
      </c>
      <c r="C7282">
        <v>0</v>
      </c>
      <c r="D7282">
        <v>6.51</v>
      </c>
      <c r="E7282">
        <v>4.7590000000000003</v>
      </c>
      <c r="F7282">
        <v>7.4260000000000002</v>
      </c>
      <c r="G7282">
        <v>5.71</v>
      </c>
      <c r="H7282">
        <v>101263.982</v>
      </c>
      <c r="I7282">
        <v>0.218</v>
      </c>
      <c r="J7282">
        <v>0</v>
      </c>
      <c r="K7282">
        <v>0</v>
      </c>
      <c r="L7282">
        <v>-9.3000000000000007</v>
      </c>
      <c r="M7282">
        <v>100.623</v>
      </c>
    </row>
    <row r="7283" spans="1:13" x14ac:dyDescent="0.35">
      <c r="A7283">
        <v>7279</v>
      </c>
      <c r="B7283" t="s">
        <v>1622</v>
      </c>
      <c r="C7283">
        <v>3.5470000000000002</v>
      </c>
      <c r="D7283">
        <v>6.7869999999999999</v>
      </c>
      <c r="E7283">
        <v>4.9139999999999997</v>
      </c>
      <c r="F7283">
        <v>7.4829999999999997</v>
      </c>
      <c r="G7283">
        <v>5.883</v>
      </c>
      <c r="H7283">
        <v>101315.804</v>
      </c>
      <c r="I7283">
        <v>0.152</v>
      </c>
      <c r="J7283">
        <v>3.528</v>
      </c>
      <c r="K7283">
        <v>5.6000000000000001E-2</v>
      </c>
      <c r="L7283">
        <v>-0.80600000000000005</v>
      </c>
      <c r="M7283">
        <v>112.492</v>
      </c>
    </row>
    <row r="7284" spans="1:13" x14ac:dyDescent="0.35">
      <c r="A7284">
        <v>7280</v>
      </c>
      <c r="B7284" t="s">
        <v>1621</v>
      </c>
      <c r="C7284">
        <v>40.338999999999999</v>
      </c>
      <c r="D7284">
        <v>7.4489999999999998</v>
      </c>
      <c r="E7284">
        <v>5.157</v>
      </c>
      <c r="F7284">
        <v>7.2919999999999998</v>
      </c>
      <c r="G7284">
        <v>5.9290000000000003</v>
      </c>
      <c r="H7284">
        <v>101349.266</v>
      </c>
      <c r="I7284">
        <v>6.0999999999999999E-2</v>
      </c>
      <c r="J7284">
        <v>32.674999999999997</v>
      </c>
      <c r="K7284">
        <v>7.3449999999999998</v>
      </c>
      <c r="L7284">
        <v>7.032</v>
      </c>
      <c r="M7284">
        <v>124.911</v>
      </c>
    </row>
    <row r="7285" spans="1:13" x14ac:dyDescent="0.35">
      <c r="A7285">
        <v>7281</v>
      </c>
      <c r="B7285" t="s">
        <v>1620</v>
      </c>
      <c r="C7285">
        <v>94.516000000000005</v>
      </c>
      <c r="D7285">
        <v>8.5589999999999993</v>
      </c>
      <c r="E7285">
        <v>5.4909999999999997</v>
      </c>
      <c r="F7285">
        <v>7.3780000000000001</v>
      </c>
      <c r="G7285">
        <v>5.8129999999999997</v>
      </c>
      <c r="H7285">
        <v>101358.74</v>
      </c>
      <c r="I7285">
        <v>6.9000000000000006E-2</v>
      </c>
      <c r="J7285">
        <v>68.358999999999995</v>
      </c>
      <c r="K7285">
        <v>25.652999999999999</v>
      </c>
      <c r="L7285">
        <v>13.657999999999999</v>
      </c>
      <c r="M7285">
        <v>138.041</v>
      </c>
    </row>
    <row r="7286" spans="1:13" x14ac:dyDescent="0.35">
      <c r="A7286">
        <v>7282</v>
      </c>
      <c r="B7286" t="s">
        <v>1619</v>
      </c>
      <c r="C7286">
        <v>157.43299999999999</v>
      </c>
      <c r="D7286">
        <v>9.7609999999999992</v>
      </c>
      <c r="E7286">
        <v>5.8369999999999997</v>
      </c>
      <c r="F7286">
        <v>7.431</v>
      </c>
      <c r="G7286">
        <v>6.0060000000000002</v>
      </c>
      <c r="H7286">
        <v>101365.139</v>
      </c>
      <c r="I7286">
        <v>2.1000000000000001E-2</v>
      </c>
      <c r="J7286">
        <v>89.36</v>
      </c>
      <c r="K7286">
        <v>66.590999999999994</v>
      </c>
      <c r="L7286">
        <v>18.718</v>
      </c>
      <c r="M7286">
        <v>152.22300000000001</v>
      </c>
    </row>
    <row r="7287" spans="1:13" x14ac:dyDescent="0.35">
      <c r="A7287">
        <v>7283</v>
      </c>
      <c r="B7287" t="s">
        <v>1618</v>
      </c>
      <c r="C7287">
        <v>186.184</v>
      </c>
      <c r="D7287">
        <v>10.521000000000001</v>
      </c>
      <c r="E7287">
        <v>6.157</v>
      </c>
      <c r="F7287">
        <v>7.62</v>
      </c>
      <c r="G7287">
        <v>5.7809999999999997</v>
      </c>
      <c r="H7287">
        <v>101358.30499999999</v>
      </c>
      <c r="I7287">
        <v>9.9000000000000005E-2</v>
      </c>
      <c r="J7287">
        <v>106.797</v>
      </c>
      <c r="K7287">
        <v>76.674999999999997</v>
      </c>
      <c r="L7287">
        <v>21.78</v>
      </c>
      <c r="M7287">
        <v>167.42699999999999</v>
      </c>
    </row>
    <row r="7288" spans="1:13" x14ac:dyDescent="0.35">
      <c r="A7288">
        <v>7284</v>
      </c>
      <c r="B7288" t="s">
        <v>1617</v>
      </c>
      <c r="C7288">
        <v>189.62</v>
      </c>
      <c r="D7288">
        <v>11.129</v>
      </c>
      <c r="E7288">
        <v>6.3920000000000003</v>
      </c>
      <c r="F7288">
        <v>7.5350000000000001</v>
      </c>
      <c r="G7288">
        <v>5.83</v>
      </c>
      <c r="H7288">
        <v>101335.63099999999</v>
      </c>
      <c r="I7288">
        <v>0.11600000000000001</v>
      </c>
      <c r="J7288">
        <v>120.98399999999999</v>
      </c>
      <c r="K7288">
        <v>65.674999999999997</v>
      </c>
      <c r="L7288">
        <v>22.498999999999999</v>
      </c>
      <c r="M7288">
        <v>183.13300000000001</v>
      </c>
    </row>
    <row r="7289" spans="1:13" x14ac:dyDescent="0.35">
      <c r="A7289">
        <v>7285</v>
      </c>
      <c r="B7289" t="s">
        <v>1616</v>
      </c>
      <c r="C7289">
        <v>177.33</v>
      </c>
      <c r="D7289">
        <v>11.48</v>
      </c>
      <c r="E7289">
        <v>6.69</v>
      </c>
      <c r="F7289">
        <v>7.42</v>
      </c>
      <c r="G7289">
        <v>5.8929999999999998</v>
      </c>
      <c r="H7289">
        <v>101322.55499999999</v>
      </c>
      <c r="I7289">
        <v>0.111</v>
      </c>
      <c r="J7289">
        <v>115.783</v>
      </c>
      <c r="K7289">
        <v>58.908999999999999</v>
      </c>
      <c r="L7289">
        <v>20.798999999999999</v>
      </c>
      <c r="M7289">
        <v>198.69399999999999</v>
      </c>
    </row>
    <row r="7290" spans="1:13" x14ac:dyDescent="0.35">
      <c r="A7290">
        <v>7286</v>
      </c>
      <c r="B7290" t="s">
        <v>1615</v>
      </c>
      <c r="C7290">
        <v>132.75399999999999</v>
      </c>
      <c r="D7290">
        <v>11.430999999999999</v>
      </c>
      <c r="E7290">
        <v>6.9240000000000004</v>
      </c>
      <c r="F7290">
        <v>7.1719999999999997</v>
      </c>
      <c r="G7290">
        <v>5.9340000000000002</v>
      </c>
      <c r="H7290">
        <v>101319.073</v>
      </c>
      <c r="I7290">
        <v>7.2999999999999995E-2</v>
      </c>
      <c r="J7290">
        <v>88.427999999999997</v>
      </c>
      <c r="K7290">
        <v>42.997</v>
      </c>
      <c r="L7290">
        <v>16.87</v>
      </c>
      <c r="M7290">
        <v>213.51499999999999</v>
      </c>
    </row>
    <row r="7291" spans="1:13" x14ac:dyDescent="0.35">
      <c r="A7291">
        <v>7287</v>
      </c>
      <c r="B7291" t="s">
        <v>1614</v>
      </c>
      <c r="C7291">
        <v>83.623000000000005</v>
      </c>
      <c r="D7291">
        <v>10.965999999999999</v>
      </c>
      <c r="E7291">
        <v>7.1210000000000004</v>
      </c>
      <c r="F7291">
        <v>7.415</v>
      </c>
      <c r="G7291">
        <v>5.6689999999999996</v>
      </c>
      <c r="H7291">
        <v>101328.361</v>
      </c>
      <c r="I7291">
        <v>6.6000000000000003E-2</v>
      </c>
      <c r="J7291">
        <v>58.716000000000001</v>
      </c>
      <c r="K7291">
        <v>23.867000000000001</v>
      </c>
      <c r="L7291">
        <v>11.09</v>
      </c>
      <c r="M7291">
        <v>227.29400000000001</v>
      </c>
    </row>
    <row r="7292" spans="1:13" x14ac:dyDescent="0.35">
      <c r="A7292">
        <v>7288</v>
      </c>
      <c r="B7292" t="s">
        <v>1613</v>
      </c>
      <c r="C7292">
        <v>25.707000000000001</v>
      </c>
      <c r="D7292">
        <v>10.061</v>
      </c>
      <c r="E7292">
        <v>7.2080000000000002</v>
      </c>
      <c r="F7292">
        <v>7.5590000000000002</v>
      </c>
      <c r="G7292">
        <v>5.9820000000000002</v>
      </c>
      <c r="H7292">
        <v>101340.86199999999</v>
      </c>
      <c r="I7292">
        <v>4.8000000000000001E-2</v>
      </c>
      <c r="J7292">
        <v>20.835000000000001</v>
      </c>
      <c r="K7292">
        <v>4.49</v>
      </c>
      <c r="L7292">
        <v>3.9129999999999998</v>
      </c>
      <c r="M7292">
        <v>240.07900000000001</v>
      </c>
    </row>
    <row r="7293" spans="1:13" x14ac:dyDescent="0.35">
      <c r="A7293">
        <v>7289</v>
      </c>
      <c r="B7293" t="s">
        <v>1612</v>
      </c>
      <c r="C7293">
        <v>0.48499999999999999</v>
      </c>
      <c r="D7293">
        <v>9.3059999999999992</v>
      </c>
      <c r="E7293">
        <v>7.2640000000000002</v>
      </c>
      <c r="F7293">
        <v>7.5759999999999996</v>
      </c>
      <c r="G7293">
        <v>5.391</v>
      </c>
      <c r="H7293">
        <v>101364.58900000001</v>
      </c>
      <c r="I7293">
        <v>4.2999999999999997E-2</v>
      </c>
      <c r="J7293">
        <v>0.45200000000000001</v>
      </c>
      <c r="K7293">
        <v>2E-3</v>
      </c>
      <c r="L7293">
        <v>-4.26</v>
      </c>
      <c r="M7293">
        <v>252.208</v>
      </c>
    </row>
    <row r="7294" spans="1:13" x14ac:dyDescent="0.35">
      <c r="A7294">
        <v>7290</v>
      </c>
      <c r="B7294" t="s">
        <v>1611</v>
      </c>
      <c r="C7294">
        <v>0</v>
      </c>
      <c r="D7294">
        <v>8.9019999999999992</v>
      </c>
      <c r="E7294">
        <v>7.4480000000000004</v>
      </c>
      <c r="F7294">
        <v>7.6749999999999998</v>
      </c>
      <c r="G7294">
        <v>5.532</v>
      </c>
      <c r="H7294">
        <v>101392.961</v>
      </c>
      <c r="I7294">
        <v>2.1999999999999999E-2</v>
      </c>
      <c r="J7294">
        <v>0</v>
      </c>
      <c r="K7294">
        <v>0</v>
      </c>
      <c r="L7294">
        <v>-12.933</v>
      </c>
      <c r="M7294">
        <v>263.976</v>
      </c>
    </row>
    <row r="7295" spans="1:13" x14ac:dyDescent="0.35">
      <c r="A7295">
        <v>7291</v>
      </c>
      <c r="B7295" t="s">
        <v>1610</v>
      </c>
      <c r="C7295">
        <v>0</v>
      </c>
      <c r="D7295">
        <v>8.6660000000000004</v>
      </c>
      <c r="E7295">
        <v>7.2320000000000002</v>
      </c>
      <c r="F7295">
        <v>7.5789999999999997</v>
      </c>
      <c r="G7295">
        <v>5.4889999999999999</v>
      </c>
      <c r="H7295">
        <v>101444.413</v>
      </c>
      <c r="I7295">
        <v>6.3E-2</v>
      </c>
      <c r="J7295">
        <v>0</v>
      </c>
      <c r="K7295">
        <v>0</v>
      </c>
      <c r="L7295">
        <v>-21.832000000000001</v>
      </c>
      <c r="M7295">
        <v>276.06900000000002</v>
      </c>
    </row>
    <row r="7296" spans="1:13" x14ac:dyDescent="0.35">
      <c r="A7296">
        <v>7292</v>
      </c>
      <c r="B7296" t="s">
        <v>1609</v>
      </c>
      <c r="C7296">
        <v>0</v>
      </c>
      <c r="D7296">
        <v>8.5220000000000002</v>
      </c>
      <c r="E7296">
        <v>7.04</v>
      </c>
      <c r="F7296">
        <v>7.734</v>
      </c>
      <c r="G7296">
        <v>5.19</v>
      </c>
      <c r="H7296">
        <v>101458.796</v>
      </c>
      <c r="I7296">
        <v>8.2000000000000003E-2</v>
      </c>
      <c r="J7296">
        <v>0</v>
      </c>
      <c r="K7296">
        <v>0</v>
      </c>
      <c r="L7296">
        <v>-30.545999999999999</v>
      </c>
      <c r="M7296">
        <v>289.17099999999999</v>
      </c>
    </row>
    <row r="7297" spans="1:13" x14ac:dyDescent="0.35">
      <c r="A7297">
        <v>7293</v>
      </c>
      <c r="B7297" t="s">
        <v>1608</v>
      </c>
      <c r="C7297">
        <v>0</v>
      </c>
      <c r="D7297">
        <v>8.3640000000000008</v>
      </c>
      <c r="E7297">
        <v>6.875</v>
      </c>
      <c r="F7297">
        <v>7.5940000000000003</v>
      </c>
      <c r="G7297">
        <v>5.1639999999999997</v>
      </c>
      <c r="H7297">
        <v>101437.31</v>
      </c>
      <c r="I7297">
        <v>8.3000000000000004E-2</v>
      </c>
      <c r="J7297">
        <v>0</v>
      </c>
      <c r="K7297">
        <v>0</v>
      </c>
      <c r="L7297">
        <v>-38.488</v>
      </c>
      <c r="M7297">
        <v>303.96600000000001</v>
      </c>
    </row>
    <row r="7298" spans="1:13" x14ac:dyDescent="0.35">
      <c r="A7298">
        <v>7294</v>
      </c>
      <c r="B7298" t="s">
        <v>1607</v>
      </c>
      <c r="C7298">
        <v>0</v>
      </c>
      <c r="D7298">
        <v>8.1189999999999998</v>
      </c>
      <c r="E7298">
        <v>6.6580000000000004</v>
      </c>
      <c r="F7298">
        <v>7.6509999999999998</v>
      </c>
      <c r="G7298">
        <v>4.9160000000000004</v>
      </c>
      <c r="H7298">
        <v>101440.182</v>
      </c>
      <c r="I7298">
        <v>0.10299999999999999</v>
      </c>
      <c r="J7298">
        <v>0</v>
      </c>
      <c r="K7298">
        <v>0</v>
      </c>
      <c r="L7298">
        <v>-45.015999999999998</v>
      </c>
      <c r="M7298">
        <v>321.37700000000001</v>
      </c>
    </row>
    <row r="7299" spans="1:13" x14ac:dyDescent="0.35">
      <c r="A7299">
        <v>7295</v>
      </c>
      <c r="B7299" t="s">
        <v>1606</v>
      </c>
      <c r="C7299">
        <v>0</v>
      </c>
      <c r="D7299">
        <v>7.9669999999999996</v>
      </c>
      <c r="E7299">
        <v>6.476</v>
      </c>
      <c r="F7299">
        <v>7.6319999999999997</v>
      </c>
      <c r="G7299">
        <v>4.9809999999999999</v>
      </c>
      <c r="H7299">
        <v>101444.82799999999</v>
      </c>
      <c r="I7299">
        <v>8.5000000000000006E-2</v>
      </c>
      <c r="J7299">
        <v>0</v>
      </c>
      <c r="K7299">
        <v>0</v>
      </c>
      <c r="L7299">
        <v>-49.271999999999998</v>
      </c>
      <c r="M7299">
        <v>341.97899999999998</v>
      </c>
    </row>
    <row r="7300" spans="1:13" x14ac:dyDescent="0.35">
      <c r="A7300">
        <v>7296</v>
      </c>
      <c r="B7300" t="s">
        <v>1605</v>
      </c>
      <c r="C7300">
        <v>0</v>
      </c>
      <c r="D7300">
        <v>7.556</v>
      </c>
      <c r="E7300">
        <v>6.242</v>
      </c>
      <c r="F7300">
        <v>8.0619999999999994</v>
      </c>
      <c r="G7300">
        <v>5.25</v>
      </c>
      <c r="H7300">
        <v>101456.614</v>
      </c>
      <c r="I7300">
        <v>0.16300000000000001</v>
      </c>
      <c r="J7300">
        <v>0</v>
      </c>
      <c r="K7300">
        <v>0</v>
      </c>
      <c r="L7300">
        <v>-50.335000000000001</v>
      </c>
      <c r="M7300">
        <v>23.826000000000001</v>
      </c>
    </row>
    <row r="7301" spans="1:13" x14ac:dyDescent="0.35">
      <c r="A7301">
        <v>7297</v>
      </c>
      <c r="B7301" t="s">
        <v>1604</v>
      </c>
      <c r="C7301">
        <v>0</v>
      </c>
      <c r="D7301">
        <v>7.5179999999999998</v>
      </c>
      <c r="E7301">
        <v>6.1050000000000004</v>
      </c>
      <c r="F7301">
        <v>8.0489999999999995</v>
      </c>
      <c r="G7301">
        <v>5.3259999999999996</v>
      </c>
      <c r="H7301">
        <v>101460.32</v>
      </c>
      <c r="I7301">
        <v>0.106</v>
      </c>
      <c r="J7301">
        <v>0</v>
      </c>
      <c r="K7301">
        <v>0</v>
      </c>
      <c r="L7301">
        <v>-47.954999999999998</v>
      </c>
      <c r="M7301">
        <v>26.562000000000001</v>
      </c>
    </row>
    <row r="7302" spans="1:13" x14ac:dyDescent="0.35">
      <c r="A7302">
        <v>7298</v>
      </c>
      <c r="B7302" t="s">
        <v>1603</v>
      </c>
      <c r="C7302">
        <v>0</v>
      </c>
      <c r="D7302">
        <v>7.2629999999999999</v>
      </c>
      <c r="E7302">
        <v>5.9989999999999997</v>
      </c>
      <c r="F7302">
        <v>8.1489999999999991</v>
      </c>
      <c r="G7302">
        <v>5.048</v>
      </c>
      <c r="H7302">
        <v>101445.633</v>
      </c>
      <c r="I7302">
        <v>8.4000000000000005E-2</v>
      </c>
      <c r="J7302">
        <v>0</v>
      </c>
      <c r="K7302">
        <v>0</v>
      </c>
      <c r="L7302">
        <v>-42.698999999999998</v>
      </c>
      <c r="M7302">
        <v>45.933999999999997</v>
      </c>
    </row>
    <row r="7303" spans="1:13" x14ac:dyDescent="0.35">
      <c r="A7303">
        <v>7299</v>
      </c>
      <c r="B7303" t="s">
        <v>1602</v>
      </c>
      <c r="C7303">
        <v>0</v>
      </c>
      <c r="D7303">
        <v>6.9429999999999996</v>
      </c>
      <c r="E7303">
        <v>5.8319999999999999</v>
      </c>
      <c r="F7303">
        <v>8.0020000000000007</v>
      </c>
      <c r="G7303">
        <v>4.8970000000000002</v>
      </c>
      <c r="H7303">
        <v>101400.75900000001</v>
      </c>
      <c r="I7303">
        <v>8.8999999999999996E-2</v>
      </c>
      <c r="J7303">
        <v>0</v>
      </c>
      <c r="K7303">
        <v>0</v>
      </c>
      <c r="L7303">
        <v>-35.503999999999998</v>
      </c>
      <c r="M7303">
        <v>62.290999999999997</v>
      </c>
    </row>
    <row r="7304" spans="1:13" x14ac:dyDescent="0.35">
      <c r="A7304">
        <v>7300</v>
      </c>
      <c r="B7304" t="s">
        <v>1601</v>
      </c>
      <c r="C7304">
        <v>0</v>
      </c>
      <c r="D7304">
        <v>7.0140000000000002</v>
      </c>
      <c r="E7304">
        <v>5.7</v>
      </c>
      <c r="F7304">
        <v>8.0169999999999995</v>
      </c>
      <c r="G7304">
        <v>5.8090000000000002</v>
      </c>
      <c r="H7304">
        <v>101437.73299999999</v>
      </c>
      <c r="I7304">
        <v>8.1000000000000003E-2</v>
      </c>
      <c r="J7304">
        <v>0</v>
      </c>
      <c r="K7304">
        <v>0</v>
      </c>
      <c r="L7304">
        <v>-27.268999999999998</v>
      </c>
      <c r="M7304">
        <v>76.216999999999999</v>
      </c>
    </row>
    <row r="7305" spans="1:13" x14ac:dyDescent="0.35">
      <c r="A7305">
        <v>7301</v>
      </c>
      <c r="B7305" t="s">
        <v>1600</v>
      </c>
      <c r="C7305">
        <v>2E-3</v>
      </c>
      <c r="D7305">
        <v>7.0250000000000004</v>
      </c>
      <c r="E7305">
        <v>5.56</v>
      </c>
      <c r="F7305">
        <v>8.2929999999999993</v>
      </c>
      <c r="G7305">
        <v>6.3360000000000003</v>
      </c>
      <c r="H7305">
        <v>101437.66800000001</v>
      </c>
      <c r="I7305">
        <v>0.02</v>
      </c>
      <c r="J7305">
        <v>0</v>
      </c>
      <c r="K7305">
        <v>0</v>
      </c>
      <c r="L7305">
        <v>-18.378</v>
      </c>
      <c r="M7305">
        <v>88.942999999999998</v>
      </c>
    </row>
    <row r="7306" spans="1:13" x14ac:dyDescent="0.35">
      <c r="A7306">
        <v>7302</v>
      </c>
      <c r="B7306" t="s">
        <v>1599</v>
      </c>
      <c r="C7306">
        <v>2E-3</v>
      </c>
      <c r="D7306">
        <v>6.87</v>
      </c>
      <c r="E7306">
        <v>5.4409999999999998</v>
      </c>
      <c r="F7306">
        <v>8.3179999999999996</v>
      </c>
      <c r="G7306">
        <v>5.9290000000000003</v>
      </c>
      <c r="H7306">
        <v>101437.022</v>
      </c>
      <c r="I7306">
        <v>2.1999999999999999E-2</v>
      </c>
      <c r="J7306">
        <v>0</v>
      </c>
      <c r="K7306">
        <v>0</v>
      </c>
      <c r="L7306">
        <v>-9.5549999999999997</v>
      </c>
      <c r="M7306">
        <v>100.83199999999999</v>
      </c>
    </row>
    <row r="7307" spans="1:13" x14ac:dyDescent="0.35">
      <c r="A7307">
        <v>7303</v>
      </c>
      <c r="B7307" t="s">
        <v>1598</v>
      </c>
      <c r="C7307">
        <v>3.472</v>
      </c>
      <c r="D7307">
        <v>6.9909999999999997</v>
      </c>
      <c r="E7307">
        <v>5.5359999999999996</v>
      </c>
      <c r="F7307">
        <v>8.4339999999999993</v>
      </c>
      <c r="G7307">
        <v>6.6289999999999996</v>
      </c>
      <c r="H7307">
        <v>101454.74400000001</v>
      </c>
      <c r="I7307">
        <v>0.112</v>
      </c>
      <c r="J7307">
        <v>3.4089999999999998</v>
      </c>
      <c r="K7307">
        <v>9.8000000000000004E-2</v>
      </c>
      <c r="L7307">
        <v>-1.0569999999999999</v>
      </c>
      <c r="M7307">
        <v>112.70099999999999</v>
      </c>
    </row>
    <row r="7308" spans="1:13" x14ac:dyDescent="0.35">
      <c r="A7308">
        <v>7304</v>
      </c>
      <c r="B7308" t="s">
        <v>1597</v>
      </c>
      <c r="C7308">
        <v>40.290999999999997</v>
      </c>
      <c r="D7308">
        <v>7.556</v>
      </c>
      <c r="E7308">
        <v>5.7210000000000001</v>
      </c>
      <c r="F7308">
        <v>8.3919999999999995</v>
      </c>
      <c r="G7308">
        <v>6.2160000000000002</v>
      </c>
      <c r="H7308">
        <v>101477.11</v>
      </c>
      <c r="I7308">
        <v>7.9000000000000001E-2</v>
      </c>
      <c r="J7308">
        <v>32.841000000000001</v>
      </c>
      <c r="K7308">
        <v>8.0340000000000007</v>
      </c>
      <c r="L7308">
        <v>6.718</v>
      </c>
      <c r="M7308">
        <v>125.01900000000001</v>
      </c>
    </row>
    <row r="7309" spans="1:13" x14ac:dyDescent="0.35">
      <c r="A7309">
        <v>7305</v>
      </c>
      <c r="B7309" t="s">
        <v>1596</v>
      </c>
      <c r="C7309">
        <v>100.78100000000001</v>
      </c>
      <c r="D7309">
        <v>8.5670000000000002</v>
      </c>
      <c r="E7309">
        <v>6.0819999999999999</v>
      </c>
      <c r="F7309">
        <v>8.4789999999999992</v>
      </c>
      <c r="G7309">
        <v>6.375</v>
      </c>
      <c r="H7309">
        <v>101478.182</v>
      </c>
      <c r="I7309">
        <v>2.9000000000000001E-2</v>
      </c>
      <c r="J7309">
        <v>74.275999999999996</v>
      </c>
      <c r="K7309">
        <v>27.71</v>
      </c>
      <c r="L7309">
        <v>13.356</v>
      </c>
      <c r="M7309">
        <v>138.16999999999999</v>
      </c>
    </row>
    <row r="7310" spans="1:13" x14ac:dyDescent="0.35">
      <c r="A7310">
        <v>7306</v>
      </c>
      <c r="B7310" t="s">
        <v>1595</v>
      </c>
      <c r="C7310">
        <v>153.696</v>
      </c>
      <c r="D7310">
        <v>9.5259999999999998</v>
      </c>
      <c r="E7310">
        <v>6.4210000000000003</v>
      </c>
      <c r="F7310">
        <v>8.5009999999999994</v>
      </c>
      <c r="G7310">
        <v>6.875</v>
      </c>
      <c r="H7310">
        <v>101483.181</v>
      </c>
      <c r="I7310">
        <v>0.09</v>
      </c>
      <c r="J7310">
        <v>107.958</v>
      </c>
      <c r="K7310">
        <v>45.642000000000003</v>
      </c>
      <c r="L7310">
        <v>18.414000000000001</v>
      </c>
      <c r="M7310">
        <v>152.35400000000001</v>
      </c>
    </row>
    <row r="7311" spans="1:13" x14ac:dyDescent="0.35">
      <c r="A7311">
        <v>7307</v>
      </c>
      <c r="B7311" t="s">
        <v>1594</v>
      </c>
      <c r="C7311">
        <v>192.89</v>
      </c>
      <c r="D7311">
        <v>10.361000000000001</v>
      </c>
      <c r="E7311">
        <v>6.5439999999999996</v>
      </c>
      <c r="F7311">
        <v>8.4179999999999993</v>
      </c>
      <c r="G7311">
        <v>6.5069999999999997</v>
      </c>
      <c r="H7311">
        <v>101497.323</v>
      </c>
      <c r="I7311">
        <v>1.4E-2</v>
      </c>
      <c r="J7311">
        <v>128.66399999999999</v>
      </c>
      <c r="K7311">
        <v>62.875999999999998</v>
      </c>
      <c r="L7311">
        <v>21.463999999999999</v>
      </c>
      <c r="M7311">
        <v>167.48500000000001</v>
      </c>
    </row>
    <row r="7312" spans="1:13" x14ac:dyDescent="0.35">
      <c r="A7312">
        <v>7308</v>
      </c>
      <c r="B7312" t="s">
        <v>1593</v>
      </c>
      <c r="C7312">
        <v>209.48</v>
      </c>
      <c r="D7312">
        <v>10.955</v>
      </c>
      <c r="E7312">
        <v>6.9470000000000001</v>
      </c>
      <c r="F7312">
        <v>8.548</v>
      </c>
      <c r="G7312">
        <v>6.2270000000000003</v>
      </c>
      <c r="H7312">
        <v>101432.193</v>
      </c>
      <c r="I7312">
        <v>6.6000000000000003E-2</v>
      </c>
      <c r="J7312">
        <v>131.69399999999999</v>
      </c>
      <c r="K7312">
        <v>78.097999999999999</v>
      </c>
      <c r="L7312">
        <v>22.175999999999998</v>
      </c>
      <c r="M7312">
        <v>183.06299999999999</v>
      </c>
    </row>
    <row r="7313" spans="1:13" x14ac:dyDescent="0.35">
      <c r="A7313">
        <v>7309</v>
      </c>
      <c r="B7313" t="s">
        <v>1592</v>
      </c>
      <c r="C7313">
        <v>188.477</v>
      </c>
      <c r="D7313">
        <v>11.217000000000001</v>
      </c>
      <c r="E7313">
        <v>7.1559999999999997</v>
      </c>
      <c r="F7313">
        <v>8.4949999999999992</v>
      </c>
      <c r="G7313">
        <v>6.117</v>
      </c>
      <c r="H7313">
        <v>101406.524</v>
      </c>
      <c r="I7313">
        <v>3.2000000000000001E-2</v>
      </c>
      <c r="J7313">
        <v>119.084</v>
      </c>
      <c r="K7313">
        <v>71.885999999999996</v>
      </c>
      <c r="L7313">
        <v>20.478999999999999</v>
      </c>
      <c r="M7313">
        <v>198.63800000000001</v>
      </c>
    </row>
    <row r="7314" spans="1:13" x14ac:dyDescent="0.35">
      <c r="A7314">
        <v>7310</v>
      </c>
      <c r="B7314" t="s">
        <v>1591</v>
      </c>
      <c r="C7314">
        <v>150.65899999999999</v>
      </c>
      <c r="D7314">
        <v>11.198</v>
      </c>
      <c r="E7314">
        <v>7.2830000000000004</v>
      </c>
      <c r="F7314">
        <v>8.3439999999999994</v>
      </c>
      <c r="G7314">
        <v>5.8310000000000004</v>
      </c>
      <c r="H7314">
        <v>101378.436</v>
      </c>
      <c r="I7314">
        <v>4.3999999999999997E-2</v>
      </c>
      <c r="J7314">
        <v>94.977999999999994</v>
      </c>
      <c r="K7314">
        <v>58.966999999999999</v>
      </c>
      <c r="L7314">
        <v>16.552</v>
      </c>
      <c r="M7314">
        <v>213.434</v>
      </c>
    </row>
    <row r="7315" spans="1:13" x14ac:dyDescent="0.35">
      <c r="A7315">
        <v>7311</v>
      </c>
      <c r="B7315" t="s">
        <v>1590</v>
      </c>
      <c r="C7315">
        <v>86.412999999999997</v>
      </c>
      <c r="D7315">
        <v>10.881</v>
      </c>
      <c r="E7315">
        <v>7.3819999999999997</v>
      </c>
      <c r="F7315">
        <v>8.2899999999999991</v>
      </c>
      <c r="G7315">
        <v>5.91</v>
      </c>
      <c r="H7315">
        <v>101359.658</v>
      </c>
      <c r="I7315">
        <v>5.7000000000000002E-2</v>
      </c>
      <c r="J7315">
        <v>61.302999999999997</v>
      </c>
      <c r="K7315">
        <v>27.106000000000002</v>
      </c>
      <c r="L7315">
        <v>10.795999999999999</v>
      </c>
      <c r="M7315">
        <v>227.155</v>
      </c>
    </row>
    <row r="7316" spans="1:13" x14ac:dyDescent="0.35">
      <c r="A7316">
        <v>7312</v>
      </c>
      <c r="B7316" t="s">
        <v>1589</v>
      </c>
      <c r="C7316">
        <v>26.478999999999999</v>
      </c>
      <c r="D7316">
        <v>10.084</v>
      </c>
      <c r="E7316">
        <v>7.38</v>
      </c>
      <c r="F7316">
        <v>8.0069999999999997</v>
      </c>
      <c r="G7316">
        <v>5.5</v>
      </c>
      <c r="H7316">
        <v>101353.675</v>
      </c>
      <c r="I7316">
        <v>6.6000000000000003E-2</v>
      </c>
      <c r="J7316">
        <v>21.559000000000001</v>
      </c>
      <c r="K7316">
        <v>5.4130000000000003</v>
      </c>
      <c r="L7316">
        <v>3.633</v>
      </c>
      <c r="M7316">
        <v>239.916</v>
      </c>
    </row>
    <row r="7317" spans="1:13" x14ac:dyDescent="0.35">
      <c r="A7317">
        <v>7313</v>
      </c>
      <c r="B7317" t="s">
        <v>1588</v>
      </c>
      <c r="C7317">
        <v>0.245</v>
      </c>
      <c r="D7317">
        <v>9.2919999999999998</v>
      </c>
      <c r="E7317">
        <v>7.3949999999999996</v>
      </c>
      <c r="F7317">
        <v>7.907</v>
      </c>
      <c r="G7317">
        <v>5.258</v>
      </c>
      <c r="H7317">
        <v>101349.52499999999</v>
      </c>
      <c r="I7317">
        <v>3.1E-2</v>
      </c>
      <c r="J7317">
        <v>0.23899999999999999</v>
      </c>
      <c r="K7317">
        <v>0</v>
      </c>
      <c r="L7317">
        <v>-4.4960000000000004</v>
      </c>
      <c r="M7317">
        <v>251.98099999999999</v>
      </c>
    </row>
    <row r="7318" spans="1:13" x14ac:dyDescent="0.35">
      <c r="A7318">
        <v>7314</v>
      </c>
      <c r="B7318" t="s">
        <v>1587</v>
      </c>
      <c r="C7318">
        <v>0</v>
      </c>
      <c r="D7318">
        <v>8.9350000000000005</v>
      </c>
      <c r="E7318">
        <v>7.5369999999999999</v>
      </c>
      <c r="F7318">
        <v>7.9589999999999996</v>
      </c>
      <c r="G7318">
        <v>5.2779999999999996</v>
      </c>
      <c r="H7318">
        <v>101353.364</v>
      </c>
      <c r="I7318">
        <v>9.9000000000000005E-2</v>
      </c>
      <c r="J7318">
        <v>0</v>
      </c>
      <c r="K7318">
        <v>0</v>
      </c>
      <c r="L7318">
        <v>-13.196</v>
      </c>
      <c r="M7318">
        <v>263.78100000000001</v>
      </c>
    </row>
    <row r="7319" spans="1:13" x14ac:dyDescent="0.35">
      <c r="A7319">
        <v>7315</v>
      </c>
      <c r="B7319" t="s">
        <v>1586</v>
      </c>
      <c r="C7319">
        <v>0</v>
      </c>
      <c r="D7319">
        <v>8.8339999999999996</v>
      </c>
      <c r="E7319">
        <v>7.3959999999999999</v>
      </c>
      <c r="F7319">
        <v>8.1479999999999997</v>
      </c>
      <c r="G7319">
        <v>5.532</v>
      </c>
      <c r="H7319">
        <v>101346.53200000001</v>
      </c>
      <c r="I7319">
        <v>0.25600000000000001</v>
      </c>
      <c r="J7319">
        <v>0</v>
      </c>
      <c r="K7319">
        <v>0</v>
      </c>
      <c r="L7319">
        <v>-22.093</v>
      </c>
      <c r="M7319">
        <v>275.86500000000001</v>
      </c>
    </row>
    <row r="7320" spans="1:13" x14ac:dyDescent="0.35">
      <c r="A7320">
        <v>7316</v>
      </c>
      <c r="B7320" t="s">
        <v>1585</v>
      </c>
      <c r="C7320">
        <v>0</v>
      </c>
      <c r="D7320">
        <v>8.7859999999999996</v>
      </c>
      <c r="E7320">
        <v>7.22</v>
      </c>
      <c r="F7320">
        <v>8.3179999999999996</v>
      </c>
      <c r="G7320">
        <v>5.4059999999999997</v>
      </c>
      <c r="H7320">
        <v>101337.29300000001</v>
      </c>
      <c r="I7320">
        <v>0.33</v>
      </c>
      <c r="J7320">
        <v>0</v>
      </c>
      <c r="K7320">
        <v>0</v>
      </c>
      <c r="L7320">
        <v>-30.783000000000001</v>
      </c>
      <c r="M7320">
        <v>288.90800000000002</v>
      </c>
    </row>
    <row r="7321" spans="1:13" x14ac:dyDescent="0.35">
      <c r="A7321">
        <v>7317</v>
      </c>
      <c r="B7321" t="s">
        <v>1584</v>
      </c>
      <c r="C7321">
        <v>0</v>
      </c>
      <c r="D7321">
        <v>8.4700000000000006</v>
      </c>
      <c r="E7321">
        <v>7.01</v>
      </c>
      <c r="F7321">
        <v>8.141</v>
      </c>
      <c r="G7321">
        <v>5.4240000000000004</v>
      </c>
      <c r="H7321">
        <v>101339.57</v>
      </c>
      <c r="I7321">
        <v>0.14599999999999999</v>
      </c>
      <c r="J7321">
        <v>0</v>
      </c>
      <c r="K7321">
        <v>0</v>
      </c>
      <c r="L7321">
        <v>-38.762</v>
      </c>
      <c r="M7321">
        <v>303.745</v>
      </c>
    </row>
    <row r="7322" spans="1:13" x14ac:dyDescent="0.35">
      <c r="A7322">
        <v>7318</v>
      </c>
      <c r="B7322" t="s">
        <v>1583</v>
      </c>
      <c r="C7322">
        <v>0</v>
      </c>
      <c r="D7322">
        <v>8.2330000000000005</v>
      </c>
      <c r="E7322">
        <v>6.8179999999999996</v>
      </c>
      <c r="F7322">
        <v>8.141</v>
      </c>
      <c r="G7322">
        <v>5.0890000000000004</v>
      </c>
      <c r="H7322">
        <v>101329.255</v>
      </c>
      <c r="I7322">
        <v>0.10299999999999999</v>
      </c>
      <c r="J7322">
        <v>0</v>
      </c>
      <c r="K7322">
        <v>0</v>
      </c>
      <c r="L7322">
        <v>-45.335999999999999</v>
      </c>
      <c r="M7322">
        <v>321.26799999999997</v>
      </c>
    </row>
    <row r="7323" spans="1:13" x14ac:dyDescent="0.35">
      <c r="A7323">
        <v>7319</v>
      </c>
      <c r="B7323" t="s">
        <v>1582</v>
      </c>
      <c r="C7323">
        <v>0</v>
      </c>
      <c r="D7323">
        <v>8.2059999999999995</v>
      </c>
      <c r="E7323">
        <v>6.5919999999999996</v>
      </c>
      <c r="F7323">
        <v>7.9370000000000003</v>
      </c>
      <c r="G7323">
        <v>5.1559999999999997</v>
      </c>
      <c r="H7323">
        <v>101320.459</v>
      </c>
      <c r="I7323">
        <v>0.05</v>
      </c>
      <c r="J7323">
        <v>0</v>
      </c>
      <c r="K7323">
        <v>0</v>
      </c>
      <c r="L7323">
        <v>-49.591000000000001</v>
      </c>
      <c r="M7323">
        <v>341.89800000000002</v>
      </c>
    </row>
    <row r="7324" spans="1:13" x14ac:dyDescent="0.35">
      <c r="A7324">
        <v>7320</v>
      </c>
      <c r="B7324" t="s">
        <v>1581</v>
      </c>
      <c r="C7324">
        <v>0</v>
      </c>
      <c r="D7324">
        <v>8.0350000000000001</v>
      </c>
      <c r="E7324">
        <v>6.3639999999999999</v>
      </c>
      <c r="F7324">
        <v>8.0109999999999992</v>
      </c>
      <c r="G7324">
        <v>5.3879999999999999</v>
      </c>
      <c r="H7324">
        <v>101310.32399999999</v>
      </c>
      <c r="I7324">
        <v>4.7E-2</v>
      </c>
      <c r="J7324">
        <v>0</v>
      </c>
      <c r="K7324">
        <v>0</v>
      </c>
      <c r="L7324">
        <v>-50.655999999999999</v>
      </c>
      <c r="M7324">
        <v>23.864999999999998</v>
      </c>
    </row>
    <row r="7325" spans="1:13" x14ac:dyDescent="0.35">
      <c r="A7325">
        <v>7321</v>
      </c>
      <c r="B7325" t="s">
        <v>1580</v>
      </c>
      <c r="C7325">
        <v>0</v>
      </c>
      <c r="D7325">
        <v>7.83</v>
      </c>
      <c r="E7325">
        <v>6.3380000000000001</v>
      </c>
      <c r="F7325">
        <v>8.1229999999999993</v>
      </c>
      <c r="G7325">
        <v>5.3</v>
      </c>
      <c r="H7325">
        <v>101296.125</v>
      </c>
      <c r="I7325">
        <v>9.7000000000000003E-2</v>
      </c>
      <c r="J7325">
        <v>0</v>
      </c>
      <c r="K7325">
        <v>0</v>
      </c>
      <c r="L7325">
        <v>-48.262999999999998</v>
      </c>
      <c r="M7325">
        <v>26.707000000000001</v>
      </c>
    </row>
    <row r="7326" spans="1:13" x14ac:dyDescent="0.35">
      <c r="A7326">
        <v>7322</v>
      </c>
      <c r="B7326" t="s">
        <v>1579</v>
      </c>
      <c r="C7326">
        <v>0</v>
      </c>
      <c r="D7326">
        <v>7.8140000000000001</v>
      </c>
      <c r="E7326">
        <v>6.3570000000000002</v>
      </c>
      <c r="F7326">
        <v>8.2159999999999993</v>
      </c>
      <c r="G7326">
        <v>5.79</v>
      </c>
      <c r="H7326">
        <v>101273.894</v>
      </c>
      <c r="I7326">
        <v>8.4000000000000005E-2</v>
      </c>
      <c r="J7326">
        <v>0</v>
      </c>
      <c r="K7326">
        <v>0</v>
      </c>
      <c r="L7326">
        <v>-42.984999999999999</v>
      </c>
      <c r="M7326">
        <v>46.14</v>
      </c>
    </row>
    <row r="7327" spans="1:13" x14ac:dyDescent="0.35">
      <c r="A7327">
        <v>7323</v>
      </c>
      <c r="B7327" t="s">
        <v>1578</v>
      </c>
      <c r="C7327">
        <v>0</v>
      </c>
      <c r="D7327">
        <v>7.8040000000000003</v>
      </c>
      <c r="E7327">
        <v>6.3609999999999998</v>
      </c>
      <c r="F7327">
        <v>8.1999999999999993</v>
      </c>
      <c r="G7327">
        <v>5.883</v>
      </c>
      <c r="H7327">
        <v>101250.36500000001</v>
      </c>
      <c r="I7327">
        <v>4.3999999999999997E-2</v>
      </c>
      <c r="J7327">
        <v>0</v>
      </c>
      <c r="K7327">
        <v>0</v>
      </c>
      <c r="L7327">
        <v>-35.771999999999998</v>
      </c>
      <c r="M7327">
        <v>62.514000000000003</v>
      </c>
    </row>
    <row r="7328" spans="1:13" x14ac:dyDescent="0.35">
      <c r="A7328">
        <v>7324</v>
      </c>
      <c r="B7328" t="s">
        <v>1577</v>
      </c>
      <c r="C7328">
        <v>4.0000000000000001E-3</v>
      </c>
      <c r="D7328">
        <v>7.8520000000000003</v>
      </c>
      <c r="E7328">
        <v>6.3869999999999996</v>
      </c>
      <c r="F7328">
        <v>8.2349999999999994</v>
      </c>
      <c r="G7328">
        <v>6.2850000000000001</v>
      </c>
      <c r="H7328">
        <v>101233.22500000001</v>
      </c>
      <c r="I7328">
        <v>3.7999999999999999E-2</v>
      </c>
      <c r="J7328">
        <v>0</v>
      </c>
      <c r="K7328">
        <v>0</v>
      </c>
      <c r="L7328">
        <v>-27.454999999999998</v>
      </c>
      <c r="M7328">
        <v>76.543000000000006</v>
      </c>
    </row>
    <row r="7329" spans="1:13" x14ac:dyDescent="0.35">
      <c r="A7329">
        <v>7325</v>
      </c>
      <c r="B7329" t="s">
        <v>1576</v>
      </c>
      <c r="C7329">
        <v>7.0000000000000001E-3</v>
      </c>
      <c r="D7329">
        <v>7.8810000000000002</v>
      </c>
      <c r="E7329">
        <v>6.4160000000000004</v>
      </c>
      <c r="F7329">
        <v>8.3480000000000008</v>
      </c>
      <c r="G7329">
        <v>6.1870000000000003</v>
      </c>
      <c r="H7329">
        <v>101223.36</v>
      </c>
      <c r="I7329">
        <v>1.0999999999999999E-2</v>
      </c>
      <c r="J7329">
        <v>0</v>
      </c>
      <c r="K7329">
        <v>0</v>
      </c>
      <c r="L7329">
        <v>-18.649999999999999</v>
      </c>
      <c r="M7329">
        <v>89.128</v>
      </c>
    </row>
    <row r="7330" spans="1:13" x14ac:dyDescent="0.35">
      <c r="A7330">
        <v>7326</v>
      </c>
      <c r="B7330" t="s">
        <v>1575</v>
      </c>
      <c r="C7330">
        <v>8.9999999999999993E-3</v>
      </c>
      <c r="D7330">
        <v>7.8949999999999996</v>
      </c>
      <c r="E7330">
        <v>6.4880000000000004</v>
      </c>
      <c r="F7330">
        <v>8.7420000000000009</v>
      </c>
      <c r="G7330">
        <v>5.9359999999999999</v>
      </c>
      <c r="H7330">
        <v>101174.49099999999</v>
      </c>
      <c r="I7330">
        <v>2.7E-2</v>
      </c>
      <c r="J7330">
        <v>0</v>
      </c>
      <c r="K7330">
        <v>0</v>
      </c>
      <c r="L7330">
        <v>-9.81</v>
      </c>
      <c r="M7330">
        <v>101.03700000000001</v>
      </c>
    </row>
    <row r="7331" spans="1:13" x14ac:dyDescent="0.35">
      <c r="A7331">
        <v>7327</v>
      </c>
      <c r="B7331" t="s">
        <v>1574</v>
      </c>
      <c r="C7331">
        <v>2.1579999999999999</v>
      </c>
      <c r="D7331">
        <v>7.81</v>
      </c>
      <c r="E7331">
        <v>6.4870000000000001</v>
      </c>
      <c r="F7331">
        <v>8.8580000000000005</v>
      </c>
      <c r="G7331">
        <v>6.2409999999999997</v>
      </c>
      <c r="H7331">
        <v>101253.842</v>
      </c>
      <c r="I7331">
        <v>5.7000000000000002E-2</v>
      </c>
      <c r="J7331">
        <v>2.0960000000000001</v>
      </c>
      <c r="K7331">
        <v>1.4999999999999999E-2</v>
      </c>
      <c r="L7331">
        <v>-1.302</v>
      </c>
      <c r="M7331">
        <v>112.914</v>
      </c>
    </row>
    <row r="7332" spans="1:13" x14ac:dyDescent="0.35">
      <c r="A7332">
        <v>7328</v>
      </c>
      <c r="B7332" t="s">
        <v>1573</v>
      </c>
      <c r="C7332">
        <v>35.209000000000003</v>
      </c>
      <c r="D7332">
        <v>8.2769999999999992</v>
      </c>
      <c r="E7332">
        <v>6.6440000000000001</v>
      </c>
      <c r="F7332">
        <v>9.1180000000000003</v>
      </c>
      <c r="G7332">
        <v>6.5330000000000004</v>
      </c>
      <c r="H7332">
        <v>101275.769</v>
      </c>
      <c r="I7332">
        <v>5.2999999999999999E-2</v>
      </c>
      <c r="J7332">
        <v>30.146999999999998</v>
      </c>
      <c r="K7332">
        <v>5.1390000000000002</v>
      </c>
      <c r="L7332">
        <v>6.4160000000000004</v>
      </c>
      <c r="M7332">
        <v>125.142</v>
      </c>
    </row>
    <row r="7333" spans="1:13" x14ac:dyDescent="0.35">
      <c r="A7333">
        <v>7329</v>
      </c>
      <c r="B7333" t="s">
        <v>1572</v>
      </c>
      <c r="C7333">
        <v>85.522999999999996</v>
      </c>
      <c r="D7333">
        <v>8.9960000000000004</v>
      </c>
      <c r="E7333">
        <v>6.9429999999999996</v>
      </c>
      <c r="F7333">
        <v>9.3780000000000001</v>
      </c>
      <c r="G7333">
        <v>6.6079999999999997</v>
      </c>
      <c r="H7333">
        <v>101272.868</v>
      </c>
      <c r="I7333">
        <v>1.4999999999999999E-2</v>
      </c>
      <c r="J7333">
        <v>69.572000000000003</v>
      </c>
      <c r="K7333">
        <v>14.994999999999999</v>
      </c>
      <c r="L7333">
        <v>13.066000000000001</v>
      </c>
      <c r="M7333">
        <v>138.31299999999999</v>
      </c>
    </row>
    <row r="7334" spans="1:13" x14ac:dyDescent="0.35">
      <c r="A7334">
        <v>7330</v>
      </c>
      <c r="B7334" t="s">
        <v>1571</v>
      </c>
      <c r="C7334">
        <v>138.78200000000001</v>
      </c>
      <c r="D7334">
        <v>9.6419999999999995</v>
      </c>
      <c r="E7334">
        <v>7.2320000000000002</v>
      </c>
      <c r="F7334">
        <v>9.0990000000000002</v>
      </c>
      <c r="G7334">
        <v>6.42</v>
      </c>
      <c r="H7334">
        <v>101274.20699999999</v>
      </c>
      <c r="I7334">
        <v>2.8000000000000001E-2</v>
      </c>
      <c r="J7334">
        <v>100.81399999999999</v>
      </c>
      <c r="K7334">
        <v>37.409999999999997</v>
      </c>
      <c r="L7334">
        <v>18.109000000000002</v>
      </c>
      <c r="M7334">
        <v>152.458</v>
      </c>
    </row>
    <row r="7335" spans="1:13" x14ac:dyDescent="0.35">
      <c r="A7335">
        <v>7331</v>
      </c>
      <c r="B7335" t="s">
        <v>1570</v>
      </c>
      <c r="C7335">
        <v>168.81899999999999</v>
      </c>
      <c r="D7335">
        <v>10.188000000000001</v>
      </c>
      <c r="E7335">
        <v>7.49</v>
      </c>
      <c r="F7335">
        <v>9.1219999999999999</v>
      </c>
      <c r="G7335">
        <v>6.5</v>
      </c>
      <c r="H7335">
        <v>101260.098</v>
      </c>
      <c r="I7335">
        <v>1.0999999999999999E-2</v>
      </c>
      <c r="J7335">
        <v>114.944</v>
      </c>
      <c r="K7335">
        <v>53.747</v>
      </c>
      <c r="L7335">
        <v>21.141999999999999</v>
      </c>
      <c r="M7335">
        <v>167.54</v>
      </c>
    </row>
    <row r="7336" spans="1:13" x14ac:dyDescent="0.35">
      <c r="A7336">
        <v>7332</v>
      </c>
      <c r="B7336" t="s">
        <v>1569</v>
      </c>
      <c r="C7336">
        <v>158.965</v>
      </c>
      <c r="D7336">
        <v>10.47</v>
      </c>
      <c r="E7336">
        <v>7.6520000000000001</v>
      </c>
      <c r="F7336">
        <v>9.0429999999999993</v>
      </c>
      <c r="G7336">
        <v>6.7309999999999999</v>
      </c>
      <c r="H7336">
        <v>101230.368</v>
      </c>
      <c r="I7336">
        <v>5.1999999999999998E-2</v>
      </c>
      <c r="J7336">
        <v>112.935</v>
      </c>
      <c r="K7336">
        <v>45.548999999999999</v>
      </c>
      <c r="L7336">
        <v>21.853000000000002</v>
      </c>
      <c r="M7336">
        <v>183.12899999999999</v>
      </c>
    </row>
    <row r="7337" spans="1:13" x14ac:dyDescent="0.35">
      <c r="A7337">
        <v>7333</v>
      </c>
      <c r="B7337" t="s">
        <v>1568</v>
      </c>
      <c r="C7337">
        <v>143.172</v>
      </c>
      <c r="D7337">
        <v>10.648</v>
      </c>
      <c r="E7337">
        <v>7.78</v>
      </c>
      <c r="F7337">
        <v>8.9930000000000003</v>
      </c>
      <c r="G7337">
        <v>6.4279999999999999</v>
      </c>
      <c r="H7337">
        <v>101201.97199999999</v>
      </c>
      <c r="I7337">
        <v>0.11600000000000001</v>
      </c>
      <c r="J7337">
        <v>103.048</v>
      </c>
      <c r="K7337">
        <v>39.78</v>
      </c>
      <c r="L7337">
        <v>20.161999999999999</v>
      </c>
      <c r="M7337">
        <v>198.57900000000001</v>
      </c>
    </row>
    <row r="7338" spans="1:13" x14ac:dyDescent="0.35">
      <c r="A7338">
        <v>7334</v>
      </c>
      <c r="B7338" t="s">
        <v>1567</v>
      </c>
      <c r="C7338">
        <v>103.849</v>
      </c>
      <c r="D7338">
        <v>10.598000000000001</v>
      </c>
      <c r="E7338">
        <v>7.8490000000000002</v>
      </c>
      <c r="F7338">
        <v>9.0169999999999995</v>
      </c>
      <c r="G7338">
        <v>6.2510000000000003</v>
      </c>
      <c r="H7338">
        <v>101179.473</v>
      </c>
      <c r="I7338">
        <v>0.10100000000000001</v>
      </c>
      <c r="J7338">
        <v>72.290000000000006</v>
      </c>
      <c r="K7338">
        <v>32.091999999999999</v>
      </c>
      <c r="L7338">
        <v>16.254999999999999</v>
      </c>
      <c r="M7338">
        <v>213.30500000000001</v>
      </c>
    </row>
    <row r="7339" spans="1:13" x14ac:dyDescent="0.35">
      <c r="A7339">
        <v>7335</v>
      </c>
      <c r="B7339" t="s">
        <v>1566</v>
      </c>
      <c r="C7339">
        <v>66.468999999999994</v>
      </c>
      <c r="D7339">
        <v>10.38</v>
      </c>
      <c r="E7339">
        <v>7.86</v>
      </c>
      <c r="F7339">
        <v>8.7620000000000005</v>
      </c>
      <c r="G7339">
        <v>6.2640000000000002</v>
      </c>
      <c r="H7339">
        <v>101170.501</v>
      </c>
      <c r="I7339">
        <v>9.1999999999999998E-2</v>
      </c>
      <c r="J7339">
        <v>45.511000000000003</v>
      </c>
      <c r="K7339">
        <v>22.047000000000001</v>
      </c>
      <c r="L7339">
        <v>10.507</v>
      </c>
      <c r="M7339">
        <v>227.01499999999999</v>
      </c>
    </row>
    <row r="7340" spans="1:13" x14ac:dyDescent="0.35">
      <c r="A7340">
        <v>7336</v>
      </c>
      <c r="B7340" t="s">
        <v>1565</v>
      </c>
      <c r="C7340">
        <v>18.463000000000001</v>
      </c>
      <c r="D7340">
        <v>9.7230000000000008</v>
      </c>
      <c r="E7340">
        <v>7.8540000000000001</v>
      </c>
      <c r="F7340">
        <v>8.984</v>
      </c>
      <c r="G7340">
        <v>5.9960000000000004</v>
      </c>
      <c r="H7340">
        <v>101173.001</v>
      </c>
      <c r="I7340">
        <v>0.14699999999999999</v>
      </c>
      <c r="J7340">
        <v>15.83</v>
      </c>
      <c r="K7340">
        <v>2.9060000000000001</v>
      </c>
      <c r="L7340">
        <v>3.3570000000000002</v>
      </c>
      <c r="M7340">
        <v>239.75200000000001</v>
      </c>
    </row>
    <row r="7341" spans="1:13" x14ac:dyDescent="0.35">
      <c r="A7341">
        <v>7337</v>
      </c>
      <c r="B7341" t="s">
        <v>1564</v>
      </c>
      <c r="C7341">
        <v>0.35099999999999998</v>
      </c>
      <c r="D7341">
        <v>9.2539999999999996</v>
      </c>
      <c r="E7341">
        <v>7.8840000000000003</v>
      </c>
      <c r="F7341">
        <v>8.8079999999999998</v>
      </c>
      <c r="G7341">
        <v>5.7270000000000003</v>
      </c>
      <c r="H7341">
        <v>101191.78200000001</v>
      </c>
      <c r="I7341">
        <v>0.23400000000000001</v>
      </c>
      <c r="J7341">
        <v>0.35799999999999998</v>
      </c>
      <c r="K7341">
        <v>0</v>
      </c>
      <c r="L7341">
        <v>-4.76</v>
      </c>
      <c r="M7341">
        <v>251.79900000000001</v>
      </c>
    </row>
    <row r="7342" spans="1:13" x14ac:dyDescent="0.35">
      <c r="A7342">
        <v>7338</v>
      </c>
      <c r="B7342" t="s">
        <v>1563</v>
      </c>
      <c r="C7342">
        <v>0</v>
      </c>
      <c r="D7342">
        <v>9.1129999999999995</v>
      </c>
      <c r="E7342">
        <v>7.9269999999999996</v>
      </c>
      <c r="F7342">
        <v>8.6219999999999999</v>
      </c>
      <c r="G7342">
        <v>5.99</v>
      </c>
      <c r="H7342">
        <v>101209.90700000001</v>
      </c>
      <c r="I7342">
        <v>0.17499999999999999</v>
      </c>
      <c r="J7342">
        <v>0</v>
      </c>
      <c r="K7342">
        <v>0</v>
      </c>
      <c r="L7342">
        <v>-13.454000000000001</v>
      </c>
      <c r="M7342">
        <v>263.58600000000001</v>
      </c>
    </row>
    <row r="7343" spans="1:13" x14ac:dyDescent="0.35">
      <c r="A7343">
        <v>7339</v>
      </c>
      <c r="B7343" t="s">
        <v>1562</v>
      </c>
      <c r="C7343">
        <v>0</v>
      </c>
      <c r="D7343">
        <v>8.9740000000000002</v>
      </c>
      <c r="E7343">
        <v>7.7649999999999997</v>
      </c>
      <c r="F7343">
        <v>8.6560000000000006</v>
      </c>
      <c r="G7343">
        <v>5.6120000000000001</v>
      </c>
      <c r="H7343">
        <v>101209.728</v>
      </c>
      <c r="I7343">
        <v>0.157</v>
      </c>
      <c r="J7343">
        <v>0</v>
      </c>
      <c r="K7343">
        <v>0</v>
      </c>
      <c r="L7343">
        <v>-22.35</v>
      </c>
      <c r="M7343">
        <v>275.66000000000003</v>
      </c>
    </row>
    <row r="7344" spans="1:13" x14ac:dyDescent="0.35">
      <c r="A7344">
        <v>7340</v>
      </c>
      <c r="B7344" t="s">
        <v>1561</v>
      </c>
      <c r="C7344">
        <v>0</v>
      </c>
      <c r="D7344">
        <v>8.8049999999999997</v>
      </c>
      <c r="E7344">
        <v>7.5910000000000002</v>
      </c>
      <c r="F7344">
        <v>8.6449999999999996</v>
      </c>
      <c r="G7344">
        <v>5.9470000000000001</v>
      </c>
      <c r="H7344">
        <v>101206.556</v>
      </c>
      <c r="I7344">
        <v>7.8E-2</v>
      </c>
      <c r="J7344">
        <v>0</v>
      </c>
      <c r="K7344">
        <v>0</v>
      </c>
      <c r="L7344">
        <v>-31.047000000000001</v>
      </c>
      <c r="M7344">
        <v>288.69799999999998</v>
      </c>
    </row>
    <row r="7345" spans="1:13" x14ac:dyDescent="0.35">
      <c r="A7345">
        <v>7341</v>
      </c>
      <c r="B7345" t="s">
        <v>1560</v>
      </c>
      <c r="C7345">
        <v>0</v>
      </c>
      <c r="D7345">
        <v>8.5540000000000003</v>
      </c>
      <c r="E7345">
        <v>7.4390000000000001</v>
      </c>
      <c r="F7345">
        <v>8.343</v>
      </c>
      <c r="G7345">
        <v>6.1340000000000003</v>
      </c>
      <c r="H7345">
        <v>101205.30499999999</v>
      </c>
      <c r="I7345">
        <v>6.8000000000000005E-2</v>
      </c>
      <c r="J7345">
        <v>0</v>
      </c>
      <c r="K7345">
        <v>0</v>
      </c>
      <c r="L7345">
        <v>-39.04</v>
      </c>
      <c r="M7345">
        <v>303.54300000000001</v>
      </c>
    </row>
    <row r="7346" spans="1:13" x14ac:dyDescent="0.35">
      <c r="A7346">
        <v>7342</v>
      </c>
      <c r="B7346" t="s">
        <v>1559</v>
      </c>
      <c r="C7346">
        <v>0</v>
      </c>
      <c r="D7346">
        <v>8.5879999999999992</v>
      </c>
      <c r="E7346">
        <v>7.2910000000000004</v>
      </c>
      <c r="F7346">
        <v>8.2889999999999997</v>
      </c>
      <c r="G7346">
        <v>6.0670000000000002</v>
      </c>
      <c r="H7346">
        <v>101195.47900000001</v>
      </c>
      <c r="I7346">
        <v>8.3000000000000004E-2</v>
      </c>
      <c r="J7346">
        <v>0</v>
      </c>
      <c r="K7346">
        <v>0</v>
      </c>
      <c r="L7346">
        <v>-45.633000000000003</v>
      </c>
      <c r="M7346">
        <v>321.10199999999998</v>
      </c>
    </row>
    <row r="7347" spans="1:13" x14ac:dyDescent="0.35">
      <c r="A7347">
        <v>7343</v>
      </c>
      <c r="B7347" t="s">
        <v>1558</v>
      </c>
      <c r="C7347">
        <v>0</v>
      </c>
      <c r="D7347">
        <v>8.6340000000000003</v>
      </c>
      <c r="E7347">
        <v>7.1589999999999998</v>
      </c>
      <c r="F7347">
        <v>8.516</v>
      </c>
      <c r="G7347">
        <v>6.28</v>
      </c>
      <c r="H7347">
        <v>101183.20299999999</v>
      </c>
      <c r="I7347">
        <v>6.4000000000000001E-2</v>
      </c>
      <c r="J7347">
        <v>0</v>
      </c>
      <c r="K7347">
        <v>0</v>
      </c>
      <c r="L7347">
        <v>-49.905999999999999</v>
      </c>
      <c r="M7347">
        <v>341.81400000000002</v>
      </c>
    </row>
    <row r="7348" spans="1:13" x14ac:dyDescent="0.35">
      <c r="A7348">
        <v>7344</v>
      </c>
      <c r="B7348" t="s">
        <v>1557</v>
      </c>
      <c r="C7348">
        <v>0</v>
      </c>
      <c r="D7348">
        <v>8.4740000000000002</v>
      </c>
      <c r="E7348">
        <v>7.0049999999999999</v>
      </c>
      <c r="F7348">
        <v>8.8230000000000004</v>
      </c>
      <c r="G7348">
        <v>6.5940000000000003</v>
      </c>
      <c r="H7348">
        <v>101172.443</v>
      </c>
      <c r="I7348">
        <v>5.3999999999999999E-2</v>
      </c>
      <c r="J7348">
        <v>0</v>
      </c>
      <c r="K7348">
        <v>0</v>
      </c>
      <c r="L7348">
        <v>-50.975000000000001</v>
      </c>
      <c r="M7348">
        <v>23.899000000000001</v>
      </c>
    </row>
    <row r="7349" spans="1:13" x14ac:dyDescent="0.35">
      <c r="A7349">
        <v>7345</v>
      </c>
      <c r="B7349" t="s">
        <v>1556</v>
      </c>
      <c r="C7349">
        <v>0</v>
      </c>
      <c r="D7349">
        <v>8.3230000000000004</v>
      </c>
      <c r="E7349">
        <v>6.9580000000000002</v>
      </c>
      <c r="F7349">
        <v>8.4779999999999998</v>
      </c>
      <c r="G7349">
        <v>6.4729999999999999</v>
      </c>
      <c r="H7349">
        <v>101164.359</v>
      </c>
      <c r="I7349">
        <v>7.1999999999999995E-2</v>
      </c>
      <c r="J7349">
        <v>0</v>
      </c>
      <c r="K7349">
        <v>0</v>
      </c>
      <c r="L7349">
        <v>-48.576999999999998</v>
      </c>
      <c r="M7349">
        <v>26.8</v>
      </c>
    </row>
    <row r="7350" spans="1:13" x14ac:dyDescent="0.35">
      <c r="A7350">
        <v>7346</v>
      </c>
      <c r="B7350" t="s">
        <v>1555</v>
      </c>
      <c r="C7350">
        <v>0</v>
      </c>
      <c r="D7350">
        <v>8.2129999999999992</v>
      </c>
      <c r="E7350">
        <v>6.883</v>
      </c>
      <c r="F7350">
        <v>8.5190000000000001</v>
      </c>
      <c r="G7350">
        <v>6.6470000000000002</v>
      </c>
      <c r="H7350">
        <v>101148.511</v>
      </c>
      <c r="I7350">
        <v>0.20499999999999999</v>
      </c>
      <c r="J7350">
        <v>0</v>
      </c>
      <c r="K7350">
        <v>0</v>
      </c>
      <c r="L7350">
        <v>-43.268000000000001</v>
      </c>
      <c r="M7350">
        <v>46.338999999999999</v>
      </c>
    </row>
    <row r="7351" spans="1:13" x14ac:dyDescent="0.35">
      <c r="A7351">
        <v>7347</v>
      </c>
      <c r="B7351" t="s">
        <v>1554</v>
      </c>
      <c r="C7351">
        <v>0</v>
      </c>
      <c r="D7351">
        <v>8.1240000000000006</v>
      </c>
      <c r="E7351">
        <v>6.8390000000000004</v>
      </c>
      <c r="F7351">
        <v>8.5530000000000008</v>
      </c>
      <c r="G7351">
        <v>6.2309999999999999</v>
      </c>
      <c r="H7351">
        <v>101125.746</v>
      </c>
      <c r="I7351">
        <v>0.17299999999999999</v>
      </c>
      <c r="J7351">
        <v>0</v>
      </c>
      <c r="K7351">
        <v>0</v>
      </c>
      <c r="L7351">
        <v>-36.036000000000001</v>
      </c>
      <c r="M7351">
        <v>62.734000000000002</v>
      </c>
    </row>
    <row r="7352" spans="1:13" x14ac:dyDescent="0.35">
      <c r="A7352">
        <v>7348</v>
      </c>
      <c r="B7352" t="s">
        <v>1553</v>
      </c>
      <c r="C7352">
        <v>0</v>
      </c>
      <c r="D7352">
        <v>8.0690000000000008</v>
      </c>
      <c r="E7352">
        <v>6.7779999999999996</v>
      </c>
      <c r="F7352">
        <v>8.5459999999999994</v>
      </c>
      <c r="G7352">
        <v>6.2510000000000003</v>
      </c>
      <c r="H7352">
        <v>101117.576</v>
      </c>
      <c r="I7352">
        <v>8.8999999999999996E-2</v>
      </c>
      <c r="J7352">
        <v>0</v>
      </c>
      <c r="K7352">
        <v>0</v>
      </c>
      <c r="L7352">
        <v>-27.707000000000001</v>
      </c>
      <c r="M7352">
        <v>76.763000000000005</v>
      </c>
    </row>
    <row r="7353" spans="1:13" x14ac:dyDescent="0.35">
      <c r="A7353">
        <v>7349</v>
      </c>
      <c r="B7353" t="s">
        <v>1552</v>
      </c>
      <c r="C7353">
        <v>0</v>
      </c>
      <c r="D7353">
        <v>7.8970000000000002</v>
      </c>
      <c r="E7353">
        <v>6.7249999999999996</v>
      </c>
      <c r="F7353">
        <v>8.7680000000000007</v>
      </c>
      <c r="G7353">
        <v>6.3129999999999997</v>
      </c>
      <c r="H7353">
        <v>101121.416</v>
      </c>
      <c r="I7353">
        <v>0.186</v>
      </c>
      <c r="J7353">
        <v>0</v>
      </c>
      <c r="K7353">
        <v>0</v>
      </c>
      <c r="L7353">
        <v>-18.899000000000001</v>
      </c>
      <c r="M7353">
        <v>89.337000000000003</v>
      </c>
    </row>
    <row r="7354" spans="1:13" x14ac:dyDescent="0.35">
      <c r="A7354">
        <v>7350</v>
      </c>
      <c r="B7354" t="s">
        <v>1551</v>
      </c>
      <c r="C7354">
        <v>0</v>
      </c>
      <c r="D7354">
        <v>7.835</v>
      </c>
      <c r="E7354">
        <v>6.681</v>
      </c>
      <c r="F7354">
        <v>8.9209999999999994</v>
      </c>
      <c r="G7354">
        <v>6.2910000000000004</v>
      </c>
      <c r="H7354">
        <v>101118.69500000001</v>
      </c>
      <c r="I7354">
        <v>0.15</v>
      </c>
      <c r="J7354">
        <v>0</v>
      </c>
      <c r="K7354">
        <v>0</v>
      </c>
      <c r="L7354">
        <v>-10.058999999999999</v>
      </c>
      <c r="M7354">
        <v>101.23399999999999</v>
      </c>
    </row>
    <row r="7355" spans="1:13" x14ac:dyDescent="0.35">
      <c r="A7355">
        <v>7351</v>
      </c>
      <c r="B7355" t="s">
        <v>1550</v>
      </c>
      <c r="C7355">
        <v>2.5110000000000001</v>
      </c>
      <c r="D7355">
        <v>7.75</v>
      </c>
      <c r="E7355">
        <v>6.7329999999999997</v>
      </c>
      <c r="F7355">
        <v>8.9130000000000003</v>
      </c>
      <c r="G7355">
        <v>6.1749999999999998</v>
      </c>
      <c r="H7355">
        <v>101150.569</v>
      </c>
      <c r="I7355">
        <v>0.10199999999999999</v>
      </c>
      <c r="J7355">
        <v>2.4769999999999999</v>
      </c>
      <c r="K7355">
        <v>8.0000000000000002E-3</v>
      </c>
      <c r="L7355">
        <v>-1.5780000000000001</v>
      </c>
      <c r="M7355">
        <v>113.074</v>
      </c>
    </row>
    <row r="7356" spans="1:13" x14ac:dyDescent="0.35">
      <c r="A7356">
        <v>7352</v>
      </c>
      <c r="B7356" t="s">
        <v>1549</v>
      </c>
      <c r="C7356">
        <v>31.795000000000002</v>
      </c>
      <c r="D7356">
        <v>8.298</v>
      </c>
      <c r="E7356">
        <v>6.8419999999999996</v>
      </c>
      <c r="F7356">
        <v>9.0909999999999993</v>
      </c>
      <c r="G7356">
        <v>6.6749999999999998</v>
      </c>
      <c r="H7356">
        <v>101176.018</v>
      </c>
      <c r="I7356">
        <v>0.19900000000000001</v>
      </c>
      <c r="J7356">
        <v>29.664000000000001</v>
      </c>
      <c r="K7356">
        <v>2.1749999999999998</v>
      </c>
      <c r="L7356">
        <v>6.165</v>
      </c>
      <c r="M7356">
        <v>125.34399999999999</v>
      </c>
    </row>
    <row r="7357" spans="1:13" x14ac:dyDescent="0.35">
      <c r="A7357">
        <v>7353</v>
      </c>
      <c r="B7357" t="s">
        <v>1548</v>
      </c>
      <c r="C7357">
        <v>81.055999999999997</v>
      </c>
      <c r="D7357">
        <v>8.9239999999999995</v>
      </c>
      <c r="E7357">
        <v>6.9050000000000002</v>
      </c>
      <c r="F7357">
        <v>9.3810000000000002</v>
      </c>
      <c r="G7357">
        <v>6.2759999999999998</v>
      </c>
      <c r="H7357">
        <v>101192.268</v>
      </c>
      <c r="I7357">
        <v>0.151</v>
      </c>
      <c r="J7357">
        <v>65.463999999999999</v>
      </c>
      <c r="K7357">
        <v>15.593</v>
      </c>
      <c r="L7357">
        <v>12.782999999999999</v>
      </c>
      <c r="M7357">
        <v>138.447</v>
      </c>
    </row>
    <row r="7358" spans="1:13" x14ac:dyDescent="0.35">
      <c r="A7358">
        <v>7354</v>
      </c>
      <c r="B7358" t="s">
        <v>1547</v>
      </c>
      <c r="C7358">
        <v>144.99700000000001</v>
      </c>
      <c r="D7358">
        <v>9.8439999999999994</v>
      </c>
      <c r="E7358">
        <v>7.2009999999999996</v>
      </c>
      <c r="F7358">
        <v>9.3840000000000003</v>
      </c>
      <c r="G7358">
        <v>5.843</v>
      </c>
      <c r="H7358">
        <v>101193.07</v>
      </c>
      <c r="I7358">
        <v>4.3999999999999997E-2</v>
      </c>
      <c r="J7358">
        <v>88.305000000000007</v>
      </c>
      <c r="K7358">
        <v>55.276000000000003</v>
      </c>
      <c r="L7358">
        <v>17.779</v>
      </c>
      <c r="M7358">
        <v>152.459</v>
      </c>
    </row>
    <row r="7359" spans="1:13" x14ac:dyDescent="0.35">
      <c r="A7359">
        <v>7355</v>
      </c>
      <c r="B7359" t="s">
        <v>1546</v>
      </c>
      <c r="C7359">
        <v>170.58500000000001</v>
      </c>
      <c r="D7359">
        <v>10.327999999999999</v>
      </c>
      <c r="E7359">
        <v>7.3449999999999998</v>
      </c>
      <c r="F7359">
        <v>9.3160000000000007</v>
      </c>
      <c r="G7359">
        <v>6.282</v>
      </c>
      <c r="H7359">
        <v>101183.284</v>
      </c>
      <c r="I7359">
        <v>3.3000000000000002E-2</v>
      </c>
      <c r="J7359">
        <v>105.03100000000001</v>
      </c>
      <c r="K7359">
        <v>64.552000000000007</v>
      </c>
      <c r="L7359">
        <v>20.834</v>
      </c>
      <c r="M7359">
        <v>167.62899999999999</v>
      </c>
    </row>
    <row r="7360" spans="1:13" x14ac:dyDescent="0.35">
      <c r="A7360">
        <v>7356</v>
      </c>
      <c r="B7360" t="s">
        <v>1545</v>
      </c>
      <c r="C7360">
        <v>178.69200000000001</v>
      </c>
      <c r="D7360">
        <v>10.815</v>
      </c>
      <c r="E7360">
        <v>7.7039999999999997</v>
      </c>
      <c r="F7360">
        <v>9.4779999999999998</v>
      </c>
      <c r="G7360">
        <v>6.5190000000000001</v>
      </c>
      <c r="H7360">
        <v>101193.12300000001</v>
      </c>
      <c r="I7360">
        <v>7.2999999999999995E-2</v>
      </c>
      <c r="J7360">
        <v>103.026</v>
      </c>
      <c r="K7360">
        <v>76.614999999999995</v>
      </c>
      <c r="L7360">
        <v>21.53</v>
      </c>
      <c r="M7360">
        <v>183.12299999999999</v>
      </c>
    </row>
    <row r="7361" spans="1:13" x14ac:dyDescent="0.35">
      <c r="A7361">
        <v>7357</v>
      </c>
      <c r="B7361" t="s">
        <v>1544</v>
      </c>
      <c r="C7361">
        <v>148.61699999999999</v>
      </c>
      <c r="D7361">
        <v>10.773</v>
      </c>
      <c r="E7361">
        <v>7.5949999999999998</v>
      </c>
      <c r="F7361">
        <v>8.8010000000000002</v>
      </c>
      <c r="G7361">
        <v>6.6459999999999999</v>
      </c>
      <c r="H7361">
        <v>101137.423</v>
      </c>
      <c r="I7361">
        <v>7.0000000000000007E-2</v>
      </c>
      <c r="J7361">
        <v>94.331000000000003</v>
      </c>
      <c r="K7361">
        <v>53.146000000000001</v>
      </c>
      <c r="L7361">
        <v>19.837</v>
      </c>
      <c r="M7361">
        <v>198.58099999999999</v>
      </c>
    </row>
    <row r="7362" spans="1:13" x14ac:dyDescent="0.35">
      <c r="A7362">
        <v>7358</v>
      </c>
      <c r="B7362" t="s">
        <v>1543</v>
      </c>
      <c r="C7362">
        <v>114.816</v>
      </c>
      <c r="D7362">
        <v>10.739000000000001</v>
      </c>
      <c r="E7362">
        <v>7.86</v>
      </c>
      <c r="F7362">
        <v>8.9130000000000003</v>
      </c>
      <c r="G7362">
        <v>6.8570000000000002</v>
      </c>
      <c r="H7362">
        <v>101123.946</v>
      </c>
      <c r="I7362">
        <v>0.112</v>
      </c>
      <c r="J7362">
        <v>76.143000000000001</v>
      </c>
      <c r="K7362">
        <v>37.277000000000001</v>
      </c>
      <c r="L7362">
        <v>15.991</v>
      </c>
      <c r="M7362">
        <v>213.08699999999999</v>
      </c>
    </row>
    <row r="7363" spans="1:13" x14ac:dyDescent="0.35">
      <c r="A7363">
        <v>7359</v>
      </c>
      <c r="B7363" t="s">
        <v>1542</v>
      </c>
      <c r="C7363">
        <v>64.436000000000007</v>
      </c>
      <c r="D7363">
        <v>10.548</v>
      </c>
      <c r="E7363">
        <v>7.96</v>
      </c>
      <c r="F7363">
        <v>8.4079999999999995</v>
      </c>
      <c r="G7363">
        <v>6.6340000000000003</v>
      </c>
      <c r="H7363">
        <v>101102.874</v>
      </c>
      <c r="I7363">
        <v>9.8000000000000004E-2</v>
      </c>
      <c r="J7363">
        <v>47.734000000000002</v>
      </c>
      <c r="K7363">
        <v>16.024000000000001</v>
      </c>
      <c r="L7363">
        <v>10.215</v>
      </c>
      <c r="M7363">
        <v>226.887</v>
      </c>
    </row>
    <row r="7364" spans="1:13" x14ac:dyDescent="0.35">
      <c r="A7364">
        <v>7360</v>
      </c>
      <c r="B7364" t="s">
        <v>1541</v>
      </c>
      <c r="C7364">
        <v>17.805</v>
      </c>
      <c r="D7364">
        <v>9.8840000000000003</v>
      </c>
      <c r="E7364">
        <v>7.8490000000000002</v>
      </c>
      <c r="F7364">
        <v>8.2940000000000005</v>
      </c>
      <c r="G7364">
        <v>6.4809999999999999</v>
      </c>
      <c r="H7364">
        <v>101075.402</v>
      </c>
      <c r="I7364">
        <v>0.126</v>
      </c>
      <c r="J7364">
        <v>14.823</v>
      </c>
      <c r="K7364">
        <v>2.4369999999999998</v>
      </c>
      <c r="L7364">
        <v>3.1179999999999999</v>
      </c>
      <c r="M7364">
        <v>239.53800000000001</v>
      </c>
    </row>
    <row r="7365" spans="1:13" x14ac:dyDescent="0.35">
      <c r="A7365">
        <v>7361</v>
      </c>
      <c r="B7365" t="s">
        <v>1540</v>
      </c>
      <c r="C7365">
        <v>0.36699999999999999</v>
      </c>
      <c r="D7365">
        <v>9.4260000000000002</v>
      </c>
      <c r="E7365">
        <v>7.9509999999999996</v>
      </c>
      <c r="F7365">
        <v>7.9539999999999997</v>
      </c>
      <c r="G7365">
        <v>6.4690000000000003</v>
      </c>
      <c r="H7365">
        <v>101097.89599999999</v>
      </c>
      <c r="I7365">
        <v>0.14399999999999999</v>
      </c>
      <c r="J7365">
        <v>0.36199999999999999</v>
      </c>
      <c r="K7365">
        <v>0</v>
      </c>
      <c r="L7365">
        <v>-5.0060000000000002</v>
      </c>
      <c r="M7365">
        <v>251.59800000000001</v>
      </c>
    </row>
    <row r="7366" spans="1:13" x14ac:dyDescent="0.35">
      <c r="A7366">
        <v>7362</v>
      </c>
      <c r="B7366" t="s">
        <v>1539</v>
      </c>
      <c r="C7366">
        <v>0</v>
      </c>
      <c r="D7366">
        <v>9.2449999999999992</v>
      </c>
      <c r="E7366">
        <v>8.0760000000000005</v>
      </c>
      <c r="F7366">
        <v>8.2010000000000005</v>
      </c>
      <c r="G7366">
        <v>6.3929999999999998</v>
      </c>
      <c r="H7366">
        <v>101106.77499999999</v>
      </c>
      <c r="I7366">
        <v>0.113</v>
      </c>
      <c r="J7366">
        <v>0</v>
      </c>
      <c r="K7366">
        <v>0</v>
      </c>
      <c r="L7366">
        <v>-13.757999999999999</v>
      </c>
      <c r="M7366">
        <v>263.45800000000003</v>
      </c>
    </row>
    <row r="7367" spans="1:13" x14ac:dyDescent="0.35">
      <c r="A7367">
        <v>7363</v>
      </c>
      <c r="B7367" t="s">
        <v>1538</v>
      </c>
      <c r="C7367">
        <v>0</v>
      </c>
      <c r="D7367">
        <v>9.1280000000000001</v>
      </c>
      <c r="E7367">
        <v>7.9420000000000002</v>
      </c>
      <c r="F7367">
        <v>8.5380000000000003</v>
      </c>
      <c r="G7367">
        <v>6.492</v>
      </c>
      <c r="H7367">
        <v>101101.424</v>
      </c>
      <c r="I7367">
        <v>0.14499999999999999</v>
      </c>
      <c r="J7367">
        <v>0</v>
      </c>
      <c r="K7367">
        <v>0</v>
      </c>
      <c r="L7367">
        <v>-22.603000000000002</v>
      </c>
      <c r="M7367">
        <v>275.45400000000001</v>
      </c>
    </row>
    <row r="7368" spans="1:13" x14ac:dyDescent="0.35">
      <c r="A7368">
        <v>7364</v>
      </c>
      <c r="B7368" t="s">
        <v>1537</v>
      </c>
      <c r="C7368">
        <v>0</v>
      </c>
      <c r="D7368">
        <v>8.9250000000000007</v>
      </c>
      <c r="E7368">
        <v>7.7930000000000001</v>
      </c>
      <c r="F7368">
        <v>8.8520000000000003</v>
      </c>
      <c r="G7368">
        <v>6.2809999999999997</v>
      </c>
      <c r="H7368">
        <v>101093.92600000001</v>
      </c>
      <c r="I7368">
        <v>0.10299999999999999</v>
      </c>
      <c r="J7368">
        <v>0</v>
      </c>
      <c r="K7368">
        <v>0</v>
      </c>
      <c r="L7368">
        <v>-31.306000000000001</v>
      </c>
      <c r="M7368">
        <v>288.48599999999999</v>
      </c>
    </row>
    <row r="7369" spans="1:13" x14ac:dyDescent="0.35">
      <c r="A7369">
        <v>7365</v>
      </c>
      <c r="B7369" t="s">
        <v>1536</v>
      </c>
      <c r="C7369">
        <v>0</v>
      </c>
      <c r="D7369">
        <v>8.76</v>
      </c>
      <c r="E7369">
        <v>7.6820000000000004</v>
      </c>
      <c r="F7369">
        <v>9.0890000000000004</v>
      </c>
      <c r="G7369">
        <v>6.7320000000000002</v>
      </c>
      <c r="H7369">
        <v>101089.637</v>
      </c>
      <c r="I7369">
        <v>7.0999999999999994E-2</v>
      </c>
      <c r="J7369">
        <v>0</v>
      </c>
      <c r="K7369">
        <v>0</v>
      </c>
      <c r="L7369">
        <v>-39.311999999999998</v>
      </c>
      <c r="M7369">
        <v>303.33699999999999</v>
      </c>
    </row>
    <row r="7370" spans="1:13" x14ac:dyDescent="0.35">
      <c r="A7370">
        <v>7366</v>
      </c>
      <c r="B7370" t="s">
        <v>1535</v>
      </c>
      <c r="C7370">
        <v>0</v>
      </c>
      <c r="D7370">
        <v>8.67</v>
      </c>
      <c r="E7370">
        <v>7.5659999999999998</v>
      </c>
      <c r="F7370">
        <v>9.1389999999999993</v>
      </c>
      <c r="G7370">
        <v>6.57</v>
      </c>
      <c r="H7370">
        <v>101070.174</v>
      </c>
      <c r="I7370">
        <v>6.0999999999999999E-2</v>
      </c>
      <c r="J7370">
        <v>0</v>
      </c>
      <c r="K7370">
        <v>0</v>
      </c>
      <c r="L7370">
        <v>-45.924999999999997</v>
      </c>
      <c r="M7370">
        <v>320.93200000000002</v>
      </c>
    </row>
    <row r="7371" spans="1:13" x14ac:dyDescent="0.35">
      <c r="A7371">
        <v>7367</v>
      </c>
      <c r="B7371" t="s">
        <v>1534</v>
      </c>
      <c r="C7371">
        <v>0</v>
      </c>
      <c r="D7371">
        <v>8.5649999999999995</v>
      </c>
      <c r="E7371">
        <v>7.44</v>
      </c>
      <c r="F7371">
        <v>9.4239999999999995</v>
      </c>
      <c r="G7371">
        <v>6.6429999999999998</v>
      </c>
      <c r="H7371">
        <v>101047.318</v>
      </c>
      <c r="I7371">
        <v>9.1999999999999998E-2</v>
      </c>
      <c r="J7371">
        <v>0</v>
      </c>
      <c r="K7371">
        <v>0</v>
      </c>
      <c r="L7371">
        <v>-50.215000000000003</v>
      </c>
      <c r="M7371">
        <v>341.72399999999999</v>
      </c>
    </row>
    <row r="7372" spans="1:13" x14ac:dyDescent="0.35">
      <c r="A7372">
        <v>7368</v>
      </c>
      <c r="B7372" t="s">
        <v>1533</v>
      </c>
      <c r="C7372">
        <v>0</v>
      </c>
      <c r="D7372">
        <v>8.3290000000000006</v>
      </c>
      <c r="E7372">
        <v>7.3250000000000002</v>
      </c>
      <c r="F7372">
        <v>9.4130000000000003</v>
      </c>
      <c r="G7372">
        <v>6.2119999999999997</v>
      </c>
      <c r="H7372">
        <v>101025.439</v>
      </c>
      <c r="I7372">
        <v>0.13900000000000001</v>
      </c>
      <c r="J7372">
        <v>0</v>
      </c>
      <c r="K7372">
        <v>0</v>
      </c>
      <c r="L7372">
        <v>-51.289000000000001</v>
      </c>
      <c r="M7372">
        <v>23.556999999999999</v>
      </c>
    </row>
    <row r="7373" spans="1:13" x14ac:dyDescent="0.35">
      <c r="A7373">
        <v>7369</v>
      </c>
      <c r="B7373" t="s">
        <v>1532</v>
      </c>
      <c r="C7373">
        <v>0</v>
      </c>
      <c r="D7373">
        <v>8.1189999999999998</v>
      </c>
      <c r="E7373">
        <v>7.1859999999999999</v>
      </c>
      <c r="F7373">
        <v>9.3539999999999992</v>
      </c>
      <c r="G7373">
        <v>6.08</v>
      </c>
      <c r="H7373">
        <v>101005.587</v>
      </c>
      <c r="I7373">
        <v>0.24099999999999999</v>
      </c>
      <c r="J7373">
        <v>0</v>
      </c>
      <c r="K7373">
        <v>0</v>
      </c>
      <c r="L7373">
        <v>-48.865000000000002</v>
      </c>
      <c r="M7373">
        <v>27.001999999999999</v>
      </c>
    </row>
    <row r="7374" spans="1:13" x14ac:dyDescent="0.35">
      <c r="A7374">
        <v>7370</v>
      </c>
      <c r="B7374" t="s">
        <v>1531</v>
      </c>
      <c r="C7374">
        <v>0</v>
      </c>
      <c r="D7374">
        <v>7.98</v>
      </c>
      <c r="E7374">
        <v>7.0650000000000004</v>
      </c>
      <c r="F7374">
        <v>9.3569999999999993</v>
      </c>
      <c r="G7374">
        <v>6.1529999999999996</v>
      </c>
      <c r="H7374">
        <v>100989.194</v>
      </c>
      <c r="I7374">
        <v>0.14899999999999999</v>
      </c>
      <c r="J7374">
        <v>0</v>
      </c>
      <c r="K7374">
        <v>0</v>
      </c>
      <c r="L7374">
        <v>-43.548999999999999</v>
      </c>
      <c r="M7374">
        <v>46.536000000000001</v>
      </c>
    </row>
    <row r="7375" spans="1:13" x14ac:dyDescent="0.35">
      <c r="A7375">
        <v>7371</v>
      </c>
      <c r="B7375" t="s">
        <v>1530</v>
      </c>
      <c r="C7375">
        <v>0</v>
      </c>
      <c r="D7375">
        <v>7.8949999999999996</v>
      </c>
      <c r="E7375">
        <v>6.9349999999999996</v>
      </c>
      <c r="F7375">
        <v>9.6159999999999997</v>
      </c>
      <c r="G7375">
        <v>5.5250000000000004</v>
      </c>
      <c r="H7375">
        <v>100936.511</v>
      </c>
      <c r="I7375">
        <v>0.10100000000000001</v>
      </c>
      <c r="J7375">
        <v>0</v>
      </c>
      <c r="K7375">
        <v>0</v>
      </c>
      <c r="L7375">
        <v>-36.296999999999997</v>
      </c>
      <c r="M7375">
        <v>62.951999999999998</v>
      </c>
    </row>
    <row r="7376" spans="1:13" x14ac:dyDescent="0.35">
      <c r="A7376">
        <v>7372</v>
      </c>
      <c r="B7376" t="s">
        <v>1529</v>
      </c>
      <c r="C7376">
        <v>0</v>
      </c>
      <c r="D7376">
        <v>7.7779999999999996</v>
      </c>
      <c r="E7376">
        <v>6.8010000000000002</v>
      </c>
      <c r="F7376">
        <v>9.2430000000000003</v>
      </c>
      <c r="G7376">
        <v>5.7619999999999996</v>
      </c>
      <c r="H7376">
        <v>100939.181</v>
      </c>
      <c r="I7376">
        <v>4.2000000000000003E-2</v>
      </c>
      <c r="J7376">
        <v>0</v>
      </c>
      <c r="K7376">
        <v>0</v>
      </c>
      <c r="L7376">
        <v>-27.98</v>
      </c>
      <c r="M7376">
        <v>76.944000000000003</v>
      </c>
    </row>
    <row r="7377" spans="1:13" x14ac:dyDescent="0.35">
      <c r="A7377">
        <v>7373</v>
      </c>
      <c r="B7377" t="s">
        <v>1528</v>
      </c>
      <c r="C7377">
        <v>0</v>
      </c>
      <c r="D7377">
        <v>7.6420000000000003</v>
      </c>
      <c r="E7377">
        <v>6.6760000000000002</v>
      </c>
      <c r="F7377">
        <v>9.0380000000000003</v>
      </c>
      <c r="G7377">
        <v>6.0609999999999999</v>
      </c>
      <c r="H7377">
        <v>100952.13099999999</v>
      </c>
      <c r="I7377">
        <v>7.2999999999999995E-2</v>
      </c>
      <c r="J7377">
        <v>0</v>
      </c>
      <c r="K7377">
        <v>0</v>
      </c>
      <c r="L7377">
        <v>-19.010999999999999</v>
      </c>
      <c r="M7377">
        <v>89.727000000000004</v>
      </c>
    </row>
    <row r="7378" spans="1:13" x14ac:dyDescent="0.35">
      <c r="A7378">
        <v>7374</v>
      </c>
      <c r="B7378" t="s">
        <v>1527</v>
      </c>
      <c r="C7378">
        <v>0</v>
      </c>
      <c r="D7378">
        <v>7.5330000000000004</v>
      </c>
      <c r="E7378">
        <v>6.46</v>
      </c>
      <c r="F7378">
        <v>9.3149999999999995</v>
      </c>
      <c r="G7378">
        <v>6.0819999999999999</v>
      </c>
      <c r="H7378">
        <v>100907.383</v>
      </c>
      <c r="I7378">
        <v>0.14199999999999999</v>
      </c>
      <c r="J7378">
        <v>0</v>
      </c>
      <c r="K7378">
        <v>0</v>
      </c>
      <c r="L7378">
        <v>-10.307</v>
      </c>
      <c r="M7378">
        <v>101.426</v>
      </c>
    </row>
    <row r="7379" spans="1:13" x14ac:dyDescent="0.35">
      <c r="A7379">
        <v>7375</v>
      </c>
      <c r="B7379" t="s">
        <v>1526</v>
      </c>
      <c r="C7379">
        <v>2.2050000000000001</v>
      </c>
      <c r="D7379">
        <v>7.5119999999999996</v>
      </c>
      <c r="E7379">
        <v>6.44</v>
      </c>
      <c r="F7379">
        <v>9.0210000000000008</v>
      </c>
      <c r="G7379">
        <v>6.0229999999999997</v>
      </c>
      <c r="H7379">
        <v>100941.349</v>
      </c>
      <c r="I7379">
        <v>0.23200000000000001</v>
      </c>
      <c r="J7379">
        <v>2.2269999999999999</v>
      </c>
      <c r="K7379">
        <v>1.2E-2</v>
      </c>
      <c r="L7379">
        <v>-1.879</v>
      </c>
      <c r="M7379">
        <v>113.18899999999999</v>
      </c>
    </row>
    <row r="7380" spans="1:13" x14ac:dyDescent="0.35">
      <c r="A7380">
        <v>7376</v>
      </c>
      <c r="B7380" t="s">
        <v>1525</v>
      </c>
      <c r="C7380">
        <v>34.747</v>
      </c>
      <c r="D7380">
        <v>7.8890000000000002</v>
      </c>
      <c r="E7380">
        <v>6.5720000000000001</v>
      </c>
      <c r="F7380">
        <v>9.0139999999999993</v>
      </c>
      <c r="G7380">
        <v>6.3680000000000003</v>
      </c>
      <c r="H7380">
        <v>100967.337</v>
      </c>
      <c r="I7380">
        <v>0.113</v>
      </c>
      <c r="J7380">
        <v>30.888000000000002</v>
      </c>
      <c r="K7380">
        <v>3.8079999999999998</v>
      </c>
      <c r="L7380">
        <v>5.9569999999999999</v>
      </c>
      <c r="M7380">
        <v>125.61</v>
      </c>
    </row>
    <row r="7381" spans="1:13" x14ac:dyDescent="0.35">
      <c r="A7381">
        <v>7377</v>
      </c>
      <c r="B7381" t="s">
        <v>1524</v>
      </c>
      <c r="C7381">
        <v>91.852999999999994</v>
      </c>
      <c r="D7381">
        <v>8.6709999999999994</v>
      </c>
      <c r="E7381">
        <v>6.8230000000000004</v>
      </c>
      <c r="F7381">
        <v>9.0410000000000004</v>
      </c>
      <c r="G7381">
        <v>6.242</v>
      </c>
      <c r="H7381">
        <v>100978.606</v>
      </c>
      <c r="I7381">
        <v>0.23699999999999999</v>
      </c>
      <c r="J7381">
        <v>68.718999999999994</v>
      </c>
      <c r="K7381">
        <v>23.748000000000001</v>
      </c>
      <c r="L7381">
        <v>12.492000000000001</v>
      </c>
      <c r="M7381">
        <v>138.583</v>
      </c>
    </row>
    <row r="7382" spans="1:13" x14ac:dyDescent="0.35">
      <c r="A7382">
        <v>7378</v>
      </c>
      <c r="B7382" t="s">
        <v>1523</v>
      </c>
      <c r="C7382">
        <v>141.11500000000001</v>
      </c>
      <c r="D7382">
        <v>9.5630000000000006</v>
      </c>
      <c r="E7382">
        <v>7.09</v>
      </c>
      <c r="F7382">
        <v>9.2739999999999991</v>
      </c>
      <c r="G7382">
        <v>5.9329999999999998</v>
      </c>
      <c r="H7382">
        <v>100981.197</v>
      </c>
      <c r="I7382">
        <v>1.4E-2</v>
      </c>
      <c r="J7382">
        <v>94.510999999999996</v>
      </c>
      <c r="K7382">
        <v>47.335999999999999</v>
      </c>
      <c r="L7382">
        <v>17.504999999999999</v>
      </c>
      <c r="M7382">
        <v>152.65100000000001</v>
      </c>
    </row>
    <row r="7383" spans="1:13" x14ac:dyDescent="0.35">
      <c r="A7383">
        <v>7379</v>
      </c>
      <c r="B7383" t="s">
        <v>1522</v>
      </c>
      <c r="C7383">
        <v>180.73599999999999</v>
      </c>
      <c r="D7383">
        <v>10.086</v>
      </c>
      <c r="E7383">
        <v>7.33</v>
      </c>
      <c r="F7383">
        <v>9.34</v>
      </c>
      <c r="G7383">
        <v>6.3179999999999996</v>
      </c>
      <c r="H7383">
        <v>100968.698</v>
      </c>
      <c r="I7383">
        <v>1.7000000000000001E-2</v>
      </c>
      <c r="J7383">
        <v>117.747</v>
      </c>
      <c r="K7383">
        <v>64.527000000000001</v>
      </c>
      <c r="L7383">
        <v>20.516999999999999</v>
      </c>
      <c r="M7383">
        <v>167.63499999999999</v>
      </c>
    </row>
    <row r="7384" spans="1:13" x14ac:dyDescent="0.35">
      <c r="A7384">
        <v>7380</v>
      </c>
      <c r="B7384" t="s">
        <v>1521</v>
      </c>
      <c r="C7384">
        <v>174.86500000000001</v>
      </c>
      <c r="D7384">
        <v>10.567</v>
      </c>
      <c r="E7384">
        <v>7.468</v>
      </c>
      <c r="F7384">
        <v>9.0459999999999994</v>
      </c>
      <c r="G7384">
        <v>6.7670000000000003</v>
      </c>
      <c r="H7384">
        <v>100942.22</v>
      </c>
      <c r="I7384">
        <v>0.06</v>
      </c>
      <c r="J7384">
        <v>113.95699999999999</v>
      </c>
      <c r="K7384">
        <v>62.762999999999998</v>
      </c>
      <c r="L7384">
        <v>21.222000000000001</v>
      </c>
      <c r="M7384">
        <v>183.113</v>
      </c>
    </row>
    <row r="7385" spans="1:13" x14ac:dyDescent="0.35">
      <c r="A7385">
        <v>7381</v>
      </c>
      <c r="B7385" t="s">
        <v>1520</v>
      </c>
      <c r="C7385">
        <v>168.50700000000001</v>
      </c>
      <c r="D7385">
        <v>10.887</v>
      </c>
      <c r="E7385">
        <v>7.625</v>
      </c>
      <c r="F7385">
        <v>9.0060000000000002</v>
      </c>
      <c r="G7385">
        <v>6.4770000000000003</v>
      </c>
      <c r="H7385">
        <v>100915.97</v>
      </c>
      <c r="I7385">
        <v>1.7000000000000001E-2</v>
      </c>
      <c r="J7385">
        <v>103.925</v>
      </c>
      <c r="K7385">
        <v>67.239999999999995</v>
      </c>
      <c r="L7385">
        <v>19.542999999999999</v>
      </c>
      <c r="M7385">
        <v>198.453</v>
      </c>
    </row>
    <row r="7386" spans="1:13" x14ac:dyDescent="0.35">
      <c r="A7386">
        <v>7382</v>
      </c>
      <c r="B7386" t="s">
        <v>1519</v>
      </c>
      <c r="C7386">
        <v>137.488</v>
      </c>
      <c r="D7386">
        <v>10.853</v>
      </c>
      <c r="E7386">
        <v>7.7190000000000003</v>
      </c>
      <c r="F7386">
        <v>8.766</v>
      </c>
      <c r="G7386">
        <v>5.8070000000000004</v>
      </c>
      <c r="H7386">
        <v>100897.13</v>
      </c>
      <c r="I7386">
        <v>6.6000000000000003E-2</v>
      </c>
      <c r="J7386">
        <v>86.179000000000002</v>
      </c>
      <c r="K7386">
        <v>53.232999999999997</v>
      </c>
      <c r="L7386">
        <v>15.66</v>
      </c>
      <c r="M7386">
        <v>213.089</v>
      </c>
    </row>
    <row r="7387" spans="1:13" x14ac:dyDescent="0.35">
      <c r="A7387">
        <v>7383</v>
      </c>
      <c r="B7387" t="s">
        <v>1518</v>
      </c>
      <c r="C7387">
        <v>77.488</v>
      </c>
      <c r="D7387">
        <v>10.597</v>
      </c>
      <c r="E7387">
        <v>7.7590000000000003</v>
      </c>
      <c r="F7387">
        <v>8.74</v>
      </c>
      <c r="G7387">
        <v>6.2329999999999997</v>
      </c>
      <c r="H7387">
        <v>100895.611</v>
      </c>
      <c r="I7387">
        <v>5.2999999999999999E-2</v>
      </c>
      <c r="J7387">
        <v>56.015999999999998</v>
      </c>
      <c r="K7387">
        <v>22.53</v>
      </c>
      <c r="L7387">
        <v>9.9420000000000002</v>
      </c>
      <c r="M7387">
        <v>226.733</v>
      </c>
    </row>
    <row r="7388" spans="1:13" x14ac:dyDescent="0.35">
      <c r="A7388">
        <v>7384</v>
      </c>
      <c r="B7388" t="s">
        <v>1517</v>
      </c>
      <c r="C7388">
        <v>22.390999999999998</v>
      </c>
      <c r="D7388">
        <v>9.8800000000000008</v>
      </c>
      <c r="E7388">
        <v>7.7539999999999996</v>
      </c>
      <c r="F7388">
        <v>8.5190000000000001</v>
      </c>
      <c r="G7388">
        <v>5.5</v>
      </c>
      <c r="H7388">
        <v>100896.639</v>
      </c>
      <c r="I7388">
        <v>0.02</v>
      </c>
      <c r="J7388">
        <v>18.3</v>
      </c>
      <c r="K7388">
        <v>4.4240000000000004</v>
      </c>
      <c r="L7388">
        <v>2.8210000000000002</v>
      </c>
      <c r="M7388">
        <v>239.42099999999999</v>
      </c>
    </row>
    <row r="7389" spans="1:13" x14ac:dyDescent="0.35">
      <c r="A7389">
        <v>7385</v>
      </c>
      <c r="B7389" t="s">
        <v>1516</v>
      </c>
      <c r="C7389">
        <v>0.24399999999999999</v>
      </c>
      <c r="D7389">
        <v>9.1479999999999997</v>
      </c>
      <c r="E7389">
        <v>7.7350000000000003</v>
      </c>
      <c r="F7389">
        <v>8.5820000000000007</v>
      </c>
      <c r="G7389">
        <v>5.7590000000000003</v>
      </c>
      <c r="H7389">
        <v>100911.82399999999</v>
      </c>
      <c r="I7389">
        <v>2.7E-2</v>
      </c>
      <c r="J7389">
        <v>0.23599999999999999</v>
      </c>
      <c r="K7389">
        <v>0</v>
      </c>
      <c r="L7389">
        <v>-5.274</v>
      </c>
      <c r="M7389">
        <v>251.435</v>
      </c>
    </row>
    <row r="7390" spans="1:13" x14ac:dyDescent="0.35">
      <c r="A7390">
        <v>7386</v>
      </c>
      <c r="B7390" t="s">
        <v>1515</v>
      </c>
      <c r="C7390">
        <v>0</v>
      </c>
      <c r="D7390">
        <v>8.8940000000000001</v>
      </c>
      <c r="E7390">
        <v>7.7960000000000003</v>
      </c>
      <c r="F7390">
        <v>8.6189999999999998</v>
      </c>
      <c r="G7390">
        <v>6.4290000000000003</v>
      </c>
      <c r="H7390">
        <v>100936.541</v>
      </c>
      <c r="I7390">
        <v>9.1999999999999998E-2</v>
      </c>
      <c r="J7390">
        <v>0</v>
      </c>
      <c r="K7390">
        <v>0</v>
      </c>
      <c r="L7390">
        <v>-13.954000000000001</v>
      </c>
      <c r="M7390">
        <v>263.19499999999999</v>
      </c>
    </row>
    <row r="7391" spans="1:13" x14ac:dyDescent="0.35">
      <c r="A7391">
        <v>7387</v>
      </c>
      <c r="B7391" t="s">
        <v>1514</v>
      </c>
      <c r="C7391">
        <v>0</v>
      </c>
      <c r="D7391">
        <v>8.5660000000000007</v>
      </c>
      <c r="E7391">
        <v>7.569</v>
      </c>
      <c r="F7391">
        <v>8.5950000000000006</v>
      </c>
      <c r="G7391">
        <v>6.62</v>
      </c>
      <c r="H7391">
        <v>100940.758</v>
      </c>
      <c r="I7391">
        <v>0.307</v>
      </c>
      <c r="J7391">
        <v>0</v>
      </c>
      <c r="K7391">
        <v>0</v>
      </c>
      <c r="L7391">
        <v>-22.85</v>
      </c>
      <c r="M7391">
        <v>275.24700000000001</v>
      </c>
    </row>
    <row r="7392" spans="1:13" x14ac:dyDescent="0.35">
      <c r="A7392">
        <v>7388</v>
      </c>
      <c r="B7392" t="s">
        <v>1513</v>
      </c>
      <c r="C7392">
        <v>0</v>
      </c>
      <c r="D7392">
        <v>8.3420000000000005</v>
      </c>
      <c r="E7392">
        <v>7.3250000000000002</v>
      </c>
      <c r="F7392">
        <v>8.4559999999999995</v>
      </c>
      <c r="G7392">
        <v>6.2009999999999996</v>
      </c>
      <c r="H7392">
        <v>100945.47199999999</v>
      </c>
      <c r="I7392">
        <v>0.17399999999999999</v>
      </c>
      <c r="J7392">
        <v>0</v>
      </c>
      <c r="K7392">
        <v>0</v>
      </c>
      <c r="L7392">
        <v>-31.561</v>
      </c>
      <c r="M7392">
        <v>288.27300000000002</v>
      </c>
    </row>
    <row r="7393" spans="1:13" x14ac:dyDescent="0.35">
      <c r="A7393">
        <v>7389</v>
      </c>
      <c r="B7393" t="s">
        <v>1512</v>
      </c>
      <c r="C7393">
        <v>0</v>
      </c>
      <c r="D7393">
        <v>8.2829999999999995</v>
      </c>
      <c r="E7393">
        <v>7.1379999999999999</v>
      </c>
      <c r="F7393">
        <v>8.4659999999999993</v>
      </c>
      <c r="G7393">
        <v>6.3310000000000004</v>
      </c>
      <c r="H7393">
        <v>100953.371</v>
      </c>
      <c r="I7393">
        <v>8.7999999999999995E-2</v>
      </c>
      <c r="J7393">
        <v>0</v>
      </c>
      <c r="K7393">
        <v>0</v>
      </c>
      <c r="L7393">
        <v>-39.58</v>
      </c>
      <c r="M7393">
        <v>303.12900000000002</v>
      </c>
    </row>
    <row r="7394" spans="1:13" x14ac:dyDescent="0.35">
      <c r="A7394">
        <v>7390</v>
      </c>
      <c r="B7394" t="s">
        <v>1511</v>
      </c>
      <c r="C7394">
        <v>0</v>
      </c>
      <c r="D7394">
        <v>8.1790000000000003</v>
      </c>
      <c r="E7394">
        <v>6.9509999999999996</v>
      </c>
      <c r="F7394">
        <v>8.4149999999999991</v>
      </c>
      <c r="G7394">
        <v>6.125</v>
      </c>
      <c r="H7394">
        <v>100946.406</v>
      </c>
      <c r="I7394">
        <v>2.4E-2</v>
      </c>
      <c r="J7394">
        <v>0</v>
      </c>
      <c r="K7394">
        <v>0</v>
      </c>
      <c r="L7394">
        <v>-46.212000000000003</v>
      </c>
      <c r="M7394">
        <v>320.75700000000001</v>
      </c>
    </row>
    <row r="7395" spans="1:13" x14ac:dyDescent="0.35">
      <c r="A7395">
        <v>7391</v>
      </c>
      <c r="B7395" t="s">
        <v>1510</v>
      </c>
      <c r="C7395">
        <v>0</v>
      </c>
      <c r="D7395">
        <v>8.032</v>
      </c>
      <c r="E7395">
        <v>6.7709999999999999</v>
      </c>
      <c r="F7395">
        <v>8.4499999999999993</v>
      </c>
      <c r="G7395">
        <v>6.2910000000000004</v>
      </c>
      <c r="H7395">
        <v>100943.815</v>
      </c>
      <c r="I7395">
        <v>7.6999999999999999E-2</v>
      </c>
      <c r="J7395">
        <v>0</v>
      </c>
      <c r="K7395">
        <v>0</v>
      </c>
      <c r="L7395">
        <v>-50.521000000000001</v>
      </c>
      <c r="M7395">
        <v>341.62900000000002</v>
      </c>
    </row>
    <row r="7396" spans="1:13" x14ac:dyDescent="0.35">
      <c r="A7396">
        <v>7392</v>
      </c>
      <c r="B7396" t="s">
        <v>1509</v>
      </c>
      <c r="C7396">
        <v>0</v>
      </c>
      <c r="D7396">
        <v>7.9420000000000002</v>
      </c>
      <c r="E7396">
        <v>6.5679999999999996</v>
      </c>
      <c r="F7396">
        <v>8.4090000000000007</v>
      </c>
      <c r="G7396">
        <v>6.0579999999999998</v>
      </c>
      <c r="H7396">
        <v>100940.41800000001</v>
      </c>
      <c r="I7396">
        <v>7.2999999999999995E-2</v>
      </c>
      <c r="J7396">
        <v>0</v>
      </c>
      <c r="K7396">
        <v>0</v>
      </c>
      <c r="L7396">
        <v>-51.6</v>
      </c>
      <c r="M7396">
        <v>23.952000000000002</v>
      </c>
    </row>
    <row r="7397" spans="1:13" x14ac:dyDescent="0.35">
      <c r="A7397">
        <v>7393</v>
      </c>
      <c r="B7397" t="s">
        <v>1508</v>
      </c>
      <c r="C7397">
        <v>0</v>
      </c>
      <c r="D7397">
        <v>7.7750000000000004</v>
      </c>
      <c r="E7397">
        <v>6.4109999999999996</v>
      </c>
      <c r="F7397">
        <v>8.2680000000000007</v>
      </c>
      <c r="G7397">
        <v>6.0140000000000002</v>
      </c>
      <c r="H7397">
        <v>100935.91</v>
      </c>
      <c r="I7397">
        <v>6.2E-2</v>
      </c>
      <c r="J7397">
        <v>0</v>
      </c>
      <c r="K7397">
        <v>0</v>
      </c>
      <c r="L7397">
        <v>-49.167999999999999</v>
      </c>
      <c r="M7397">
        <v>27.114999999999998</v>
      </c>
    </row>
    <row r="7398" spans="1:13" x14ac:dyDescent="0.35">
      <c r="A7398">
        <v>7394</v>
      </c>
      <c r="B7398" t="s">
        <v>1507</v>
      </c>
      <c r="C7398">
        <v>0</v>
      </c>
      <c r="D7398">
        <v>7.7169999999999996</v>
      </c>
      <c r="E7398">
        <v>6.2640000000000002</v>
      </c>
      <c r="F7398">
        <v>8.4920000000000009</v>
      </c>
      <c r="G7398">
        <v>6.17</v>
      </c>
      <c r="H7398">
        <v>100925.73299999999</v>
      </c>
      <c r="I7398">
        <v>5.6000000000000001E-2</v>
      </c>
      <c r="J7398">
        <v>0</v>
      </c>
      <c r="K7398">
        <v>0</v>
      </c>
      <c r="L7398">
        <v>-43.826999999999998</v>
      </c>
      <c r="M7398">
        <v>46.726999999999997</v>
      </c>
    </row>
    <row r="7399" spans="1:13" x14ac:dyDescent="0.35">
      <c r="A7399">
        <v>7395</v>
      </c>
      <c r="B7399" t="s">
        <v>1506</v>
      </c>
      <c r="C7399">
        <v>0</v>
      </c>
      <c r="D7399">
        <v>7.5919999999999996</v>
      </c>
      <c r="E7399">
        <v>6.1260000000000003</v>
      </c>
      <c r="F7399">
        <v>8.4079999999999995</v>
      </c>
      <c r="G7399">
        <v>6.1660000000000004</v>
      </c>
      <c r="H7399">
        <v>100912.56299999999</v>
      </c>
      <c r="I7399">
        <v>6.6000000000000003E-2</v>
      </c>
      <c r="J7399">
        <v>0</v>
      </c>
      <c r="K7399">
        <v>0</v>
      </c>
      <c r="L7399">
        <v>-36.558</v>
      </c>
      <c r="M7399">
        <v>63.161000000000001</v>
      </c>
    </row>
    <row r="7400" spans="1:13" x14ac:dyDescent="0.35">
      <c r="A7400">
        <v>7396</v>
      </c>
      <c r="B7400" t="s">
        <v>1505</v>
      </c>
      <c r="C7400">
        <v>0</v>
      </c>
      <c r="D7400">
        <v>7.6159999999999997</v>
      </c>
      <c r="E7400">
        <v>5.9989999999999997</v>
      </c>
      <c r="F7400">
        <v>8.1430000000000007</v>
      </c>
      <c r="G7400">
        <v>6.29</v>
      </c>
      <c r="H7400">
        <v>100913.727</v>
      </c>
      <c r="I7400">
        <v>7.0999999999999994E-2</v>
      </c>
      <c r="J7400">
        <v>0</v>
      </c>
      <c r="K7400">
        <v>0</v>
      </c>
      <c r="L7400">
        <v>-28.207000000000001</v>
      </c>
      <c r="M7400">
        <v>77.186999999999998</v>
      </c>
    </row>
    <row r="7401" spans="1:13" x14ac:dyDescent="0.35">
      <c r="A7401">
        <v>7397</v>
      </c>
      <c r="B7401" t="s">
        <v>1504</v>
      </c>
      <c r="C7401">
        <v>0</v>
      </c>
      <c r="D7401">
        <v>7.41</v>
      </c>
      <c r="E7401">
        <v>5.8570000000000002</v>
      </c>
      <c r="F7401">
        <v>7.7640000000000002</v>
      </c>
      <c r="G7401">
        <v>5.9340000000000002</v>
      </c>
      <c r="H7401">
        <v>100918.101</v>
      </c>
      <c r="I7401">
        <v>0.122</v>
      </c>
      <c r="J7401">
        <v>0</v>
      </c>
      <c r="K7401">
        <v>0</v>
      </c>
      <c r="L7401">
        <v>-19.390999999999998</v>
      </c>
      <c r="M7401">
        <v>89.744</v>
      </c>
    </row>
    <row r="7402" spans="1:13" x14ac:dyDescent="0.35">
      <c r="A7402">
        <v>7398</v>
      </c>
      <c r="B7402" t="s">
        <v>1503</v>
      </c>
      <c r="C7402">
        <v>0</v>
      </c>
      <c r="D7402">
        <v>6.9640000000000004</v>
      </c>
      <c r="E7402">
        <v>5.7279999999999998</v>
      </c>
      <c r="F7402">
        <v>7.891</v>
      </c>
      <c r="G7402">
        <v>5.0309999999999997</v>
      </c>
      <c r="H7402">
        <v>100928.367</v>
      </c>
      <c r="I7402">
        <v>0.13300000000000001</v>
      </c>
      <c r="J7402">
        <v>0</v>
      </c>
      <c r="K7402">
        <v>0</v>
      </c>
      <c r="L7402">
        <v>-10.557</v>
      </c>
      <c r="M7402">
        <v>101.617</v>
      </c>
    </row>
    <row r="7403" spans="1:13" x14ac:dyDescent="0.35">
      <c r="A7403">
        <v>7399</v>
      </c>
      <c r="B7403" t="s">
        <v>1502</v>
      </c>
      <c r="C7403">
        <v>1.0169999999999999</v>
      </c>
      <c r="D7403">
        <v>7.0609999999999999</v>
      </c>
      <c r="E7403">
        <v>5.7279999999999998</v>
      </c>
      <c r="F7403">
        <v>7.8819999999999997</v>
      </c>
      <c r="G7403">
        <v>5.407</v>
      </c>
      <c r="H7403">
        <v>100962.341</v>
      </c>
      <c r="I7403">
        <v>0.129</v>
      </c>
      <c r="J7403">
        <v>0.98099999999999998</v>
      </c>
      <c r="K7403">
        <v>1.0999999999999999E-2</v>
      </c>
      <c r="L7403">
        <v>-2.093</v>
      </c>
      <c r="M7403">
        <v>113.426</v>
      </c>
    </row>
    <row r="7404" spans="1:13" x14ac:dyDescent="0.35">
      <c r="A7404">
        <v>7400</v>
      </c>
      <c r="B7404" t="s">
        <v>1501</v>
      </c>
      <c r="C7404">
        <v>33.984999999999999</v>
      </c>
      <c r="D7404">
        <v>7.4619999999999997</v>
      </c>
      <c r="E7404">
        <v>5.8010000000000002</v>
      </c>
      <c r="F7404">
        <v>8.18</v>
      </c>
      <c r="G7404">
        <v>5.2279999999999998</v>
      </c>
      <c r="H7404">
        <v>100992.076</v>
      </c>
      <c r="I7404">
        <v>8.2000000000000003E-2</v>
      </c>
      <c r="J7404">
        <v>29.131</v>
      </c>
      <c r="K7404">
        <v>5.0030000000000001</v>
      </c>
      <c r="L7404">
        <v>5.6310000000000002</v>
      </c>
      <c r="M7404">
        <v>125.66800000000001</v>
      </c>
    </row>
    <row r="7405" spans="1:13" x14ac:dyDescent="0.35">
      <c r="A7405">
        <v>7401</v>
      </c>
      <c r="B7405" t="s">
        <v>1500</v>
      </c>
      <c r="C7405">
        <v>91.518000000000001</v>
      </c>
      <c r="D7405">
        <v>8.2620000000000005</v>
      </c>
      <c r="E7405">
        <v>6.0439999999999996</v>
      </c>
      <c r="F7405">
        <v>8.1690000000000005</v>
      </c>
      <c r="G7405">
        <v>5.7930000000000001</v>
      </c>
      <c r="H7405">
        <v>101013.48299999999</v>
      </c>
      <c r="I7405">
        <v>8.3000000000000004E-2</v>
      </c>
      <c r="J7405">
        <v>64.936999999999998</v>
      </c>
      <c r="K7405">
        <v>27.157</v>
      </c>
      <c r="L7405">
        <v>12.208</v>
      </c>
      <c r="M7405">
        <v>138.71</v>
      </c>
    </row>
    <row r="7406" spans="1:13" x14ac:dyDescent="0.35">
      <c r="A7406">
        <v>7402</v>
      </c>
      <c r="B7406" t="s">
        <v>1499</v>
      </c>
      <c r="C7406">
        <v>149.31399999999999</v>
      </c>
      <c r="D7406">
        <v>9.202</v>
      </c>
      <c r="E7406">
        <v>6.3449999999999998</v>
      </c>
      <c r="F7406">
        <v>8.0530000000000008</v>
      </c>
      <c r="G7406">
        <v>5.84</v>
      </c>
      <c r="H7406">
        <v>101032.00900000001</v>
      </c>
      <c r="I7406">
        <v>3.3000000000000002E-2</v>
      </c>
      <c r="J7406">
        <v>93.626999999999995</v>
      </c>
      <c r="K7406">
        <v>57.082999999999998</v>
      </c>
      <c r="L7406">
        <v>17.207999999999998</v>
      </c>
      <c r="M7406">
        <v>152.74100000000001</v>
      </c>
    </row>
    <row r="7407" spans="1:13" x14ac:dyDescent="0.35">
      <c r="A7407">
        <v>7403</v>
      </c>
      <c r="B7407" t="s">
        <v>1498</v>
      </c>
      <c r="C7407">
        <v>186.04300000000001</v>
      </c>
      <c r="D7407">
        <v>10.032</v>
      </c>
      <c r="E7407">
        <v>6.63</v>
      </c>
      <c r="F7407">
        <v>7.891</v>
      </c>
      <c r="G7407">
        <v>5.87</v>
      </c>
      <c r="H7407">
        <v>101032.967</v>
      </c>
      <c r="I7407">
        <v>3.2000000000000001E-2</v>
      </c>
      <c r="J7407">
        <v>115.337</v>
      </c>
      <c r="K7407">
        <v>69.828999999999994</v>
      </c>
      <c r="L7407">
        <v>20.21</v>
      </c>
      <c r="M7407">
        <v>167.67599999999999</v>
      </c>
    </row>
    <row r="7408" spans="1:13" x14ac:dyDescent="0.35">
      <c r="A7408">
        <v>7404</v>
      </c>
      <c r="B7408" t="s">
        <v>1497</v>
      </c>
      <c r="C7408">
        <v>199.15</v>
      </c>
      <c r="D7408">
        <v>10.507</v>
      </c>
      <c r="E7408">
        <v>6.8639999999999999</v>
      </c>
      <c r="F7408">
        <v>7.7560000000000002</v>
      </c>
      <c r="G7408">
        <v>5.4610000000000003</v>
      </c>
      <c r="H7408">
        <v>101014.83</v>
      </c>
      <c r="I7408">
        <v>0.121</v>
      </c>
      <c r="J7408">
        <v>115.723</v>
      </c>
      <c r="K7408">
        <v>81.286000000000001</v>
      </c>
      <c r="L7408">
        <v>20.914000000000001</v>
      </c>
      <c r="M7408">
        <v>183.09899999999999</v>
      </c>
    </row>
    <row r="7409" spans="1:13" x14ac:dyDescent="0.35">
      <c r="A7409">
        <v>7405</v>
      </c>
      <c r="B7409" t="s">
        <v>1496</v>
      </c>
      <c r="C7409">
        <v>186.71199999999999</v>
      </c>
      <c r="D7409">
        <v>10.717000000000001</v>
      </c>
      <c r="E7409">
        <v>7.077</v>
      </c>
      <c r="F7409">
        <v>7.492</v>
      </c>
      <c r="G7409">
        <v>5.0579999999999998</v>
      </c>
      <c r="H7409">
        <v>101006.257</v>
      </c>
      <c r="I7409">
        <v>0.05</v>
      </c>
      <c r="J7409">
        <v>104.30500000000001</v>
      </c>
      <c r="K7409">
        <v>81.611999999999995</v>
      </c>
      <c r="L7409">
        <v>19.239999999999998</v>
      </c>
      <c r="M7409">
        <v>198.387</v>
      </c>
    </row>
    <row r="7410" spans="1:13" x14ac:dyDescent="0.35">
      <c r="A7410">
        <v>7406</v>
      </c>
      <c r="B7410" t="s">
        <v>1495</v>
      </c>
      <c r="C7410">
        <v>133.21100000000001</v>
      </c>
      <c r="D7410">
        <v>10.493</v>
      </c>
      <c r="E7410">
        <v>7.1529999999999996</v>
      </c>
      <c r="F7410">
        <v>7.4580000000000002</v>
      </c>
      <c r="G7410">
        <v>5.8079999999999998</v>
      </c>
      <c r="H7410">
        <v>101004.51700000001</v>
      </c>
      <c r="I7410">
        <v>0.11600000000000001</v>
      </c>
      <c r="J7410">
        <v>76.900999999999996</v>
      </c>
      <c r="K7410">
        <v>55.127000000000002</v>
      </c>
      <c r="L7410">
        <v>15.37</v>
      </c>
      <c r="M7410">
        <v>212.97900000000001</v>
      </c>
    </row>
    <row r="7411" spans="1:13" x14ac:dyDescent="0.35">
      <c r="A7411">
        <v>7407</v>
      </c>
      <c r="B7411" t="s">
        <v>1494</v>
      </c>
      <c r="C7411">
        <v>70.213999999999999</v>
      </c>
      <c r="D7411">
        <v>10.042999999999999</v>
      </c>
      <c r="E7411">
        <v>7.1340000000000003</v>
      </c>
      <c r="F7411">
        <v>7.8040000000000003</v>
      </c>
      <c r="G7411">
        <v>5.4279999999999999</v>
      </c>
      <c r="H7411">
        <v>101012.33199999999</v>
      </c>
      <c r="I7411">
        <v>7.0000000000000007E-2</v>
      </c>
      <c r="J7411">
        <v>48.645000000000003</v>
      </c>
      <c r="K7411">
        <v>21.506</v>
      </c>
      <c r="L7411">
        <v>9.6669999999999998</v>
      </c>
      <c r="M7411">
        <v>226.59</v>
      </c>
    </row>
    <row r="7412" spans="1:13" x14ac:dyDescent="0.35">
      <c r="A7412">
        <v>7408</v>
      </c>
      <c r="B7412" t="s">
        <v>1493</v>
      </c>
      <c r="C7412">
        <v>17.661999999999999</v>
      </c>
      <c r="D7412">
        <v>9.2010000000000005</v>
      </c>
      <c r="E7412">
        <v>6.9909999999999997</v>
      </c>
      <c r="F7412">
        <v>7.8090000000000002</v>
      </c>
      <c r="G7412">
        <v>5.5490000000000004</v>
      </c>
      <c r="H7412">
        <v>101029.745</v>
      </c>
      <c r="I7412">
        <v>2.5000000000000001E-2</v>
      </c>
      <c r="J7412">
        <v>14.493</v>
      </c>
      <c r="K7412">
        <v>3.0419999999999998</v>
      </c>
      <c r="L7412">
        <v>2.5609999999999999</v>
      </c>
      <c r="M7412">
        <v>239.256</v>
      </c>
    </row>
    <row r="7413" spans="1:13" x14ac:dyDescent="0.35">
      <c r="A7413">
        <v>7409</v>
      </c>
      <c r="B7413" t="s">
        <v>1492</v>
      </c>
      <c r="C7413">
        <v>0.13800000000000001</v>
      </c>
      <c r="D7413">
        <v>8.4290000000000003</v>
      </c>
      <c r="E7413">
        <v>6.8659999999999997</v>
      </c>
      <c r="F7413">
        <v>7.7720000000000002</v>
      </c>
      <c r="G7413">
        <v>5.25</v>
      </c>
      <c r="H7413">
        <v>101053.186</v>
      </c>
      <c r="I7413">
        <v>0.14699999999999999</v>
      </c>
      <c r="J7413">
        <v>0.14199999999999999</v>
      </c>
      <c r="K7413">
        <v>0</v>
      </c>
      <c r="L7413">
        <v>-5.5229999999999997</v>
      </c>
      <c r="M7413">
        <v>251.25200000000001</v>
      </c>
    </row>
    <row r="7414" spans="1:13" x14ac:dyDescent="0.35">
      <c r="A7414">
        <v>7410</v>
      </c>
      <c r="B7414" t="s">
        <v>1491</v>
      </c>
      <c r="C7414">
        <v>0</v>
      </c>
      <c r="D7414">
        <v>8.3040000000000003</v>
      </c>
      <c r="E7414">
        <v>6.8959999999999999</v>
      </c>
      <c r="F7414">
        <v>7.7439999999999998</v>
      </c>
      <c r="G7414">
        <v>5.8970000000000002</v>
      </c>
      <c r="H7414">
        <v>101084.731</v>
      </c>
      <c r="I7414">
        <v>4.7E-2</v>
      </c>
      <c r="J7414">
        <v>0</v>
      </c>
      <c r="K7414">
        <v>0</v>
      </c>
      <c r="L7414">
        <v>-14.195</v>
      </c>
      <c r="M7414">
        <v>262.99799999999999</v>
      </c>
    </row>
    <row r="7415" spans="1:13" x14ac:dyDescent="0.35">
      <c r="A7415">
        <v>7411</v>
      </c>
      <c r="B7415" t="s">
        <v>1490</v>
      </c>
      <c r="C7415">
        <v>5.0000000000000001E-3</v>
      </c>
      <c r="D7415">
        <v>7.8470000000000004</v>
      </c>
      <c r="E7415">
        <v>6.7</v>
      </c>
      <c r="F7415">
        <v>7.77</v>
      </c>
      <c r="G7415">
        <v>5.5460000000000003</v>
      </c>
      <c r="H7415">
        <v>101095.99</v>
      </c>
      <c r="I7415">
        <v>1.7999999999999999E-2</v>
      </c>
      <c r="J7415">
        <v>0</v>
      </c>
      <c r="K7415">
        <v>0</v>
      </c>
      <c r="L7415">
        <v>-23.093</v>
      </c>
      <c r="M7415">
        <v>275.03899999999999</v>
      </c>
    </row>
    <row r="7416" spans="1:13" x14ac:dyDescent="0.35">
      <c r="A7416">
        <v>7412</v>
      </c>
      <c r="B7416" t="s">
        <v>1489</v>
      </c>
      <c r="C7416">
        <v>4.0000000000000001E-3</v>
      </c>
      <c r="D7416">
        <v>7.6760000000000002</v>
      </c>
      <c r="E7416">
        <v>6.5209999999999999</v>
      </c>
      <c r="F7416">
        <v>7.93</v>
      </c>
      <c r="G7416">
        <v>5.5540000000000003</v>
      </c>
      <c r="H7416">
        <v>101102.772</v>
      </c>
      <c r="I7416">
        <v>2.1999999999999999E-2</v>
      </c>
      <c r="J7416">
        <v>0</v>
      </c>
      <c r="K7416">
        <v>0</v>
      </c>
      <c r="L7416">
        <v>-31.809000000000001</v>
      </c>
      <c r="M7416">
        <v>288.05799999999999</v>
      </c>
    </row>
    <row r="7417" spans="1:13" x14ac:dyDescent="0.35">
      <c r="A7417">
        <v>7413</v>
      </c>
      <c r="B7417" t="s">
        <v>1488</v>
      </c>
      <c r="C7417">
        <v>2E-3</v>
      </c>
      <c r="D7417">
        <v>7.5389999999999997</v>
      </c>
      <c r="E7417">
        <v>6.3239999999999998</v>
      </c>
      <c r="F7417">
        <v>7.8970000000000002</v>
      </c>
      <c r="G7417">
        <v>5.7629999999999999</v>
      </c>
      <c r="H7417">
        <v>101115.848</v>
      </c>
      <c r="I7417">
        <v>0.09</v>
      </c>
      <c r="J7417">
        <v>0</v>
      </c>
      <c r="K7417">
        <v>0</v>
      </c>
      <c r="L7417">
        <v>-39.841000000000001</v>
      </c>
      <c r="M7417">
        <v>302.91899999999998</v>
      </c>
    </row>
    <row r="7418" spans="1:13" x14ac:dyDescent="0.35">
      <c r="A7418">
        <v>7414</v>
      </c>
      <c r="B7418" t="s">
        <v>1487</v>
      </c>
      <c r="C7418">
        <v>0</v>
      </c>
      <c r="D7418">
        <v>7.3419999999999996</v>
      </c>
      <c r="E7418">
        <v>5.9969999999999999</v>
      </c>
      <c r="F7418">
        <v>8.0749999999999993</v>
      </c>
      <c r="G7418">
        <v>5.9470000000000001</v>
      </c>
      <c r="H7418">
        <v>101118.658</v>
      </c>
      <c r="I7418">
        <v>5.8000000000000003E-2</v>
      </c>
      <c r="J7418">
        <v>0</v>
      </c>
      <c r="K7418">
        <v>0</v>
      </c>
      <c r="L7418">
        <v>-46.484999999999999</v>
      </c>
      <c r="M7418">
        <v>320.548</v>
      </c>
    </row>
    <row r="7419" spans="1:13" x14ac:dyDescent="0.35">
      <c r="A7419">
        <v>7415</v>
      </c>
      <c r="B7419" t="s">
        <v>1486</v>
      </c>
      <c r="C7419">
        <v>0</v>
      </c>
      <c r="D7419">
        <v>7.0670000000000002</v>
      </c>
      <c r="E7419">
        <v>5.7069999999999999</v>
      </c>
      <c r="F7419">
        <v>7.7380000000000004</v>
      </c>
      <c r="G7419">
        <v>5.4779999999999998</v>
      </c>
      <c r="H7419">
        <v>101133.522</v>
      </c>
      <c r="I7419">
        <v>4.2000000000000003E-2</v>
      </c>
      <c r="J7419">
        <v>0</v>
      </c>
      <c r="K7419">
        <v>0</v>
      </c>
      <c r="L7419">
        <v>-50.820999999999998</v>
      </c>
      <c r="M7419">
        <v>341.529</v>
      </c>
    </row>
    <row r="7420" spans="1:13" x14ac:dyDescent="0.35">
      <c r="A7420">
        <v>7416</v>
      </c>
      <c r="B7420" t="s">
        <v>1485</v>
      </c>
      <c r="C7420">
        <v>0</v>
      </c>
      <c r="D7420">
        <v>6.9370000000000003</v>
      </c>
      <c r="E7420">
        <v>5.5019999999999998</v>
      </c>
      <c r="F7420">
        <v>7.9020000000000001</v>
      </c>
      <c r="G7420">
        <v>6.008</v>
      </c>
      <c r="H7420">
        <v>101142.048</v>
      </c>
      <c r="I7420">
        <v>6.4000000000000001E-2</v>
      </c>
      <c r="J7420">
        <v>0</v>
      </c>
      <c r="K7420">
        <v>0</v>
      </c>
      <c r="L7420">
        <v>-51.906999999999996</v>
      </c>
      <c r="M7420">
        <v>23.971</v>
      </c>
    </row>
    <row r="7421" spans="1:13" x14ac:dyDescent="0.35">
      <c r="A7421">
        <v>7417</v>
      </c>
      <c r="B7421" t="s">
        <v>1484</v>
      </c>
      <c r="C7421">
        <v>0</v>
      </c>
      <c r="D7421">
        <v>6.8380000000000001</v>
      </c>
      <c r="E7421">
        <v>5.431</v>
      </c>
      <c r="F7421">
        <v>7.6639999999999997</v>
      </c>
      <c r="G7421">
        <v>6.0049999999999999</v>
      </c>
      <c r="H7421">
        <v>101137.726</v>
      </c>
      <c r="I7421">
        <v>9.9000000000000005E-2</v>
      </c>
      <c r="J7421">
        <v>0</v>
      </c>
      <c r="K7421">
        <v>0</v>
      </c>
      <c r="L7421">
        <v>-49.463999999999999</v>
      </c>
      <c r="M7421">
        <v>27.242000000000001</v>
      </c>
    </row>
    <row r="7422" spans="1:13" x14ac:dyDescent="0.35">
      <c r="A7422">
        <v>7418</v>
      </c>
      <c r="B7422" t="s">
        <v>1483</v>
      </c>
      <c r="C7422">
        <v>0</v>
      </c>
      <c r="D7422">
        <v>6.7510000000000003</v>
      </c>
      <c r="E7422">
        <v>5.3819999999999997</v>
      </c>
      <c r="F7422">
        <v>7.7560000000000002</v>
      </c>
      <c r="G7422">
        <v>5.7149999999999999</v>
      </c>
      <c r="H7422">
        <v>101141.54700000001</v>
      </c>
      <c r="I7422">
        <v>0.09</v>
      </c>
      <c r="J7422">
        <v>0</v>
      </c>
      <c r="K7422">
        <v>0</v>
      </c>
      <c r="L7422">
        <v>-44.103000000000002</v>
      </c>
      <c r="M7422">
        <v>46.912999999999997</v>
      </c>
    </row>
    <row r="7423" spans="1:13" x14ac:dyDescent="0.35">
      <c r="A7423">
        <v>7419</v>
      </c>
      <c r="B7423" t="s">
        <v>1482</v>
      </c>
      <c r="C7423">
        <v>0</v>
      </c>
      <c r="D7423">
        <v>6.7160000000000002</v>
      </c>
      <c r="E7423">
        <v>5.3710000000000004</v>
      </c>
      <c r="F7423">
        <v>7.9</v>
      </c>
      <c r="G7423">
        <v>5.9960000000000004</v>
      </c>
      <c r="H7423">
        <v>101135.215</v>
      </c>
      <c r="I7423">
        <v>0.05</v>
      </c>
      <c r="J7423">
        <v>0</v>
      </c>
      <c r="K7423">
        <v>0</v>
      </c>
      <c r="L7423">
        <v>-36.816000000000003</v>
      </c>
      <c r="M7423">
        <v>63.366</v>
      </c>
    </row>
    <row r="7424" spans="1:13" x14ac:dyDescent="0.35">
      <c r="A7424">
        <v>7420</v>
      </c>
      <c r="B7424" t="s">
        <v>1481</v>
      </c>
      <c r="C7424">
        <v>0</v>
      </c>
      <c r="D7424">
        <v>6.6440000000000001</v>
      </c>
      <c r="E7424">
        <v>5.3090000000000002</v>
      </c>
      <c r="F7424">
        <v>7.9630000000000001</v>
      </c>
      <c r="G7424">
        <v>5.9909999999999997</v>
      </c>
      <c r="H7424">
        <v>101138.905</v>
      </c>
      <c r="I7424">
        <v>6.2E-2</v>
      </c>
      <c r="J7424">
        <v>0</v>
      </c>
      <c r="K7424">
        <v>0</v>
      </c>
      <c r="L7424">
        <v>-28.454999999999998</v>
      </c>
      <c r="M7424">
        <v>77.393000000000001</v>
      </c>
    </row>
    <row r="7425" spans="1:13" x14ac:dyDescent="0.35">
      <c r="A7425">
        <v>7421</v>
      </c>
      <c r="B7425" t="s">
        <v>1480</v>
      </c>
      <c r="C7425">
        <v>0</v>
      </c>
      <c r="D7425">
        <v>6.5919999999999996</v>
      </c>
      <c r="E7425">
        <v>5.2690000000000001</v>
      </c>
      <c r="F7425">
        <v>8.1120000000000001</v>
      </c>
      <c r="G7425">
        <v>6.1740000000000004</v>
      </c>
      <c r="H7425">
        <v>101145.652</v>
      </c>
      <c r="I7425">
        <v>6.4000000000000001E-2</v>
      </c>
      <c r="J7425">
        <v>0</v>
      </c>
      <c r="K7425">
        <v>0</v>
      </c>
      <c r="L7425">
        <v>-19.635000000000002</v>
      </c>
      <c r="M7425">
        <v>89.941000000000003</v>
      </c>
    </row>
    <row r="7426" spans="1:13" x14ac:dyDescent="0.35">
      <c r="A7426">
        <v>7422</v>
      </c>
      <c r="B7426" t="s">
        <v>1479</v>
      </c>
      <c r="C7426">
        <v>0</v>
      </c>
      <c r="D7426">
        <v>6.4850000000000003</v>
      </c>
      <c r="E7426">
        <v>5.1950000000000003</v>
      </c>
      <c r="F7426">
        <v>8.202</v>
      </c>
      <c r="G7426">
        <v>6.1970000000000001</v>
      </c>
      <c r="H7426">
        <v>101165.204</v>
      </c>
      <c r="I7426">
        <v>9.4E-2</v>
      </c>
      <c r="J7426">
        <v>0</v>
      </c>
      <c r="K7426">
        <v>0</v>
      </c>
      <c r="L7426">
        <v>-10.803000000000001</v>
      </c>
      <c r="M7426">
        <v>101.8</v>
      </c>
    </row>
    <row r="7427" spans="1:13" x14ac:dyDescent="0.35">
      <c r="A7427">
        <v>7423</v>
      </c>
      <c r="B7427" t="s">
        <v>1478</v>
      </c>
      <c r="C7427">
        <v>1.2230000000000001</v>
      </c>
      <c r="D7427">
        <v>6.5659999999999998</v>
      </c>
      <c r="E7427">
        <v>5.3250000000000002</v>
      </c>
      <c r="F7427">
        <v>8.2810000000000006</v>
      </c>
      <c r="G7427">
        <v>6.5670000000000002</v>
      </c>
      <c r="H7427">
        <v>101207.482</v>
      </c>
      <c r="I7427">
        <v>0.09</v>
      </c>
      <c r="J7427">
        <v>1.2230000000000001</v>
      </c>
      <c r="K7427">
        <v>1.0999999999999999E-2</v>
      </c>
      <c r="L7427">
        <v>-2.3479999999999999</v>
      </c>
      <c r="M7427">
        <v>113.595</v>
      </c>
    </row>
    <row r="7428" spans="1:13" x14ac:dyDescent="0.35">
      <c r="A7428">
        <v>7424</v>
      </c>
      <c r="B7428" t="s">
        <v>1477</v>
      </c>
      <c r="C7428">
        <v>29.803000000000001</v>
      </c>
      <c r="D7428">
        <v>7.085</v>
      </c>
      <c r="E7428">
        <v>5.5</v>
      </c>
      <c r="F7428">
        <v>8.3390000000000004</v>
      </c>
      <c r="G7428">
        <v>5.9560000000000004</v>
      </c>
      <c r="H7428">
        <v>101250.56299999999</v>
      </c>
      <c r="I7428">
        <v>4.3999999999999997E-2</v>
      </c>
      <c r="J7428">
        <v>26.550999999999998</v>
      </c>
      <c r="K7428">
        <v>3.6360000000000001</v>
      </c>
      <c r="L7428">
        <v>5.3639999999999999</v>
      </c>
      <c r="M7428">
        <v>125.816</v>
      </c>
    </row>
    <row r="7429" spans="1:13" x14ac:dyDescent="0.35">
      <c r="A7429">
        <v>7425</v>
      </c>
      <c r="B7429" t="s">
        <v>1476</v>
      </c>
      <c r="C7429">
        <v>88.052000000000007</v>
      </c>
      <c r="D7429">
        <v>8.0589999999999993</v>
      </c>
      <c r="E7429">
        <v>5.8550000000000004</v>
      </c>
      <c r="F7429">
        <v>8.4239999999999995</v>
      </c>
      <c r="G7429">
        <v>6.0540000000000003</v>
      </c>
      <c r="H7429">
        <v>101277.304</v>
      </c>
      <c r="I7429">
        <v>2.9000000000000001E-2</v>
      </c>
      <c r="J7429">
        <v>65.117000000000004</v>
      </c>
      <c r="K7429">
        <v>23.800999999999998</v>
      </c>
      <c r="L7429">
        <v>11.927</v>
      </c>
      <c r="M7429">
        <v>138.83199999999999</v>
      </c>
    </row>
    <row r="7430" spans="1:13" x14ac:dyDescent="0.35">
      <c r="A7430">
        <v>7426</v>
      </c>
      <c r="B7430" t="s">
        <v>1475</v>
      </c>
      <c r="C7430">
        <v>139.41200000000001</v>
      </c>
      <c r="D7430">
        <v>8.8759999999999994</v>
      </c>
      <c r="E7430">
        <v>6.181</v>
      </c>
      <c r="F7430">
        <v>8.2129999999999992</v>
      </c>
      <c r="G7430">
        <v>6.5229999999999997</v>
      </c>
      <c r="H7430">
        <v>101297.485</v>
      </c>
      <c r="I7430">
        <v>8.8999999999999996E-2</v>
      </c>
      <c r="J7430">
        <v>94.414000000000001</v>
      </c>
      <c r="K7430">
        <v>45.863999999999997</v>
      </c>
      <c r="L7430">
        <v>16.914000000000001</v>
      </c>
      <c r="M7430">
        <v>152.82599999999999</v>
      </c>
    </row>
    <row r="7431" spans="1:13" x14ac:dyDescent="0.35">
      <c r="A7431">
        <v>7427</v>
      </c>
      <c r="B7431" t="s">
        <v>1474</v>
      </c>
      <c r="C7431">
        <v>176.57599999999999</v>
      </c>
      <c r="D7431">
        <v>9.5180000000000007</v>
      </c>
      <c r="E7431">
        <v>6.4480000000000004</v>
      </c>
      <c r="F7431">
        <v>8.407</v>
      </c>
      <c r="G7431">
        <v>6.0229999999999997</v>
      </c>
      <c r="H7431">
        <v>101297.20299999999</v>
      </c>
      <c r="I7431">
        <v>4.0000000000000001E-3</v>
      </c>
      <c r="J7431">
        <v>112.71899999999999</v>
      </c>
      <c r="K7431">
        <v>64.037000000000006</v>
      </c>
      <c r="L7431">
        <v>19.907</v>
      </c>
      <c r="M7431">
        <v>167.71299999999999</v>
      </c>
    </row>
    <row r="7432" spans="1:13" x14ac:dyDescent="0.35">
      <c r="A7432">
        <v>7428</v>
      </c>
      <c r="B7432" t="s">
        <v>1473</v>
      </c>
      <c r="C7432">
        <v>183.43299999999999</v>
      </c>
      <c r="D7432">
        <v>9.7059999999999995</v>
      </c>
      <c r="E7432">
        <v>6.6360000000000001</v>
      </c>
      <c r="F7432">
        <v>8.0830000000000002</v>
      </c>
      <c r="G7432">
        <v>6.7050000000000001</v>
      </c>
      <c r="H7432">
        <v>101290.4</v>
      </c>
      <c r="I7432">
        <v>9.8000000000000004E-2</v>
      </c>
      <c r="J7432">
        <v>118.652</v>
      </c>
      <c r="K7432">
        <v>63.548999999999999</v>
      </c>
      <c r="L7432">
        <v>20.61</v>
      </c>
      <c r="M7432">
        <v>183.083</v>
      </c>
    </row>
    <row r="7433" spans="1:13" x14ac:dyDescent="0.35">
      <c r="A7433">
        <v>7429</v>
      </c>
      <c r="B7433" t="s">
        <v>1472</v>
      </c>
      <c r="C7433">
        <v>153.636</v>
      </c>
      <c r="D7433">
        <v>9.9079999999999995</v>
      </c>
      <c r="E7433">
        <v>6.6589999999999998</v>
      </c>
      <c r="F7433">
        <v>8.0939999999999994</v>
      </c>
      <c r="G7433">
        <v>6.4329999999999998</v>
      </c>
      <c r="H7433">
        <v>101279.21</v>
      </c>
      <c r="I7433">
        <v>0.23799999999999999</v>
      </c>
      <c r="J7433">
        <v>108.934</v>
      </c>
      <c r="K7433">
        <v>45.323999999999998</v>
      </c>
      <c r="L7433">
        <v>18.942</v>
      </c>
      <c r="M7433">
        <v>198.31899999999999</v>
      </c>
    </row>
    <row r="7434" spans="1:13" x14ac:dyDescent="0.35">
      <c r="A7434">
        <v>7430</v>
      </c>
      <c r="B7434" t="s">
        <v>1471</v>
      </c>
      <c r="C7434">
        <v>110.66500000000001</v>
      </c>
      <c r="D7434">
        <v>9.798</v>
      </c>
      <c r="E7434">
        <v>6.726</v>
      </c>
      <c r="F7434">
        <v>8.0570000000000004</v>
      </c>
      <c r="G7434">
        <v>6.4189999999999996</v>
      </c>
      <c r="H7434">
        <v>101281.056</v>
      </c>
      <c r="I7434">
        <v>0.17799999999999999</v>
      </c>
      <c r="J7434">
        <v>80.281000000000006</v>
      </c>
      <c r="K7434">
        <v>29.853000000000002</v>
      </c>
      <c r="L7434">
        <v>15.106</v>
      </c>
      <c r="M7434">
        <v>212.80600000000001</v>
      </c>
    </row>
    <row r="7435" spans="1:13" x14ac:dyDescent="0.35">
      <c r="A7435">
        <v>7431</v>
      </c>
      <c r="B7435" t="s">
        <v>1470</v>
      </c>
      <c r="C7435">
        <v>71.644999999999996</v>
      </c>
      <c r="D7435">
        <v>9.51</v>
      </c>
      <c r="E7435">
        <v>6.72</v>
      </c>
      <c r="F7435">
        <v>8.1910000000000007</v>
      </c>
      <c r="G7435">
        <v>6.5510000000000002</v>
      </c>
      <c r="H7435">
        <v>101281.304</v>
      </c>
      <c r="I7435">
        <v>6.9000000000000006E-2</v>
      </c>
      <c r="J7435">
        <v>51.095999999999997</v>
      </c>
      <c r="K7435">
        <v>20.419</v>
      </c>
      <c r="L7435">
        <v>9.407</v>
      </c>
      <c r="M7435">
        <v>226.42599999999999</v>
      </c>
    </row>
    <row r="7436" spans="1:13" x14ac:dyDescent="0.35">
      <c r="A7436">
        <v>7432</v>
      </c>
      <c r="B7436" t="s">
        <v>1469</v>
      </c>
      <c r="C7436">
        <v>19.359000000000002</v>
      </c>
      <c r="D7436">
        <v>8.7840000000000007</v>
      </c>
      <c r="E7436">
        <v>6.702</v>
      </c>
      <c r="F7436">
        <v>8.3369999999999997</v>
      </c>
      <c r="G7436">
        <v>5.9290000000000003</v>
      </c>
      <c r="H7436">
        <v>101286.416</v>
      </c>
      <c r="I7436">
        <v>0.06</v>
      </c>
      <c r="J7436">
        <v>15.404999999999999</v>
      </c>
      <c r="K7436">
        <v>3.657</v>
      </c>
      <c r="L7436">
        <v>2.306</v>
      </c>
      <c r="M7436">
        <v>239.089</v>
      </c>
    </row>
    <row r="7437" spans="1:13" x14ac:dyDescent="0.35">
      <c r="A7437">
        <v>7433</v>
      </c>
      <c r="B7437" t="s">
        <v>1468</v>
      </c>
      <c r="C7437">
        <v>0.15</v>
      </c>
      <c r="D7437">
        <v>7.9740000000000002</v>
      </c>
      <c r="E7437">
        <v>6.6379999999999999</v>
      </c>
      <c r="F7437">
        <v>8.5150000000000006</v>
      </c>
      <c r="G7437">
        <v>5.2519999999999998</v>
      </c>
      <c r="H7437">
        <v>101293.469</v>
      </c>
      <c r="I7437">
        <v>0.105</v>
      </c>
      <c r="J7437">
        <v>0.14299999999999999</v>
      </c>
      <c r="K7437">
        <v>0</v>
      </c>
      <c r="L7437">
        <v>-5.766</v>
      </c>
      <c r="M7437">
        <v>251.06800000000001</v>
      </c>
    </row>
    <row r="7438" spans="1:13" x14ac:dyDescent="0.35">
      <c r="A7438">
        <v>7434</v>
      </c>
      <c r="B7438" t="s">
        <v>1467</v>
      </c>
      <c r="C7438">
        <v>0</v>
      </c>
      <c r="D7438">
        <v>7.726</v>
      </c>
      <c r="E7438">
        <v>6.68</v>
      </c>
      <c r="F7438">
        <v>8.5640000000000001</v>
      </c>
      <c r="G7438">
        <v>5.54</v>
      </c>
      <c r="H7438">
        <v>101304.00599999999</v>
      </c>
      <c r="I7438">
        <v>6.4000000000000001E-2</v>
      </c>
      <c r="J7438">
        <v>0</v>
      </c>
      <c r="K7438">
        <v>0</v>
      </c>
      <c r="L7438">
        <v>-14.430999999999999</v>
      </c>
      <c r="M7438">
        <v>262.80099999999999</v>
      </c>
    </row>
    <row r="7439" spans="1:13" x14ac:dyDescent="0.35">
      <c r="A7439">
        <v>7435</v>
      </c>
      <c r="B7439" t="s">
        <v>1466</v>
      </c>
      <c r="C7439">
        <v>0</v>
      </c>
      <c r="D7439">
        <v>7.516</v>
      </c>
      <c r="E7439">
        <v>6.4870000000000001</v>
      </c>
      <c r="F7439">
        <v>8.5210000000000008</v>
      </c>
      <c r="G7439">
        <v>5.5179999999999998</v>
      </c>
      <c r="H7439">
        <v>101291.95600000001</v>
      </c>
      <c r="I7439">
        <v>4.3999999999999997E-2</v>
      </c>
      <c r="J7439">
        <v>0</v>
      </c>
      <c r="K7439">
        <v>0</v>
      </c>
      <c r="L7439">
        <v>-23.329000000000001</v>
      </c>
      <c r="M7439">
        <v>274.83</v>
      </c>
    </row>
    <row r="7440" spans="1:13" x14ac:dyDescent="0.35">
      <c r="A7440">
        <v>7436</v>
      </c>
      <c r="B7440" t="s">
        <v>1465</v>
      </c>
      <c r="C7440">
        <v>0</v>
      </c>
      <c r="D7440">
        <v>7.476</v>
      </c>
      <c r="E7440">
        <v>6.258</v>
      </c>
      <c r="F7440">
        <v>8.4700000000000006</v>
      </c>
      <c r="G7440">
        <v>5.8390000000000004</v>
      </c>
      <c r="H7440">
        <v>101207.715</v>
      </c>
      <c r="I7440">
        <v>0.22500000000000001</v>
      </c>
      <c r="J7440">
        <v>0</v>
      </c>
      <c r="K7440">
        <v>0</v>
      </c>
      <c r="L7440">
        <v>-32.046999999999997</v>
      </c>
      <c r="M7440">
        <v>287.84199999999998</v>
      </c>
    </row>
    <row r="7441" spans="1:13" x14ac:dyDescent="0.35">
      <c r="A7441">
        <v>7437</v>
      </c>
      <c r="B7441" t="s">
        <v>1464</v>
      </c>
      <c r="C7441">
        <v>0</v>
      </c>
      <c r="D7441">
        <v>7.4219999999999997</v>
      </c>
      <c r="E7441">
        <v>6.1159999999999997</v>
      </c>
      <c r="F7441">
        <v>8.2159999999999993</v>
      </c>
      <c r="G7441">
        <v>5.992</v>
      </c>
      <c r="H7441">
        <v>101284.87699999999</v>
      </c>
      <c r="I7441">
        <v>0.34</v>
      </c>
      <c r="J7441">
        <v>0</v>
      </c>
      <c r="K7441">
        <v>0</v>
      </c>
      <c r="L7441">
        <v>-40.097999999999999</v>
      </c>
      <c r="M7441">
        <v>302.70499999999998</v>
      </c>
    </row>
    <row r="7442" spans="1:13" x14ac:dyDescent="0.35">
      <c r="A7442">
        <v>7438</v>
      </c>
      <c r="B7442" t="s">
        <v>1463</v>
      </c>
      <c r="C7442">
        <v>0</v>
      </c>
      <c r="D7442">
        <v>7.4260000000000002</v>
      </c>
      <c r="E7442">
        <v>5.97</v>
      </c>
      <c r="F7442">
        <v>8.4009999999999998</v>
      </c>
      <c r="G7442">
        <v>5.9219999999999997</v>
      </c>
      <c r="H7442">
        <v>101274.38</v>
      </c>
      <c r="I7442">
        <v>0.115</v>
      </c>
      <c r="J7442">
        <v>0</v>
      </c>
      <c r="K7442">
        <v>0</v>
      </c>
      <c r="L7442">
        <v>-46.783999999999999</v>
      </c>
      <c r="M7442">
        <v>320.44499999999999</v>
      </c>
    </row>
    <row r="7443" spans="1:13" x14ac:dyDescent="0.35">
      <c r="A7443">
        <v>7439</v>
      </c>
      <c r="B7443" t="s">
        <v>1462</v>
      </c>
      <c r="C7443">
        <v>0</v>
      </c>
      <c r="D7443">
        <v>7.2960000000000003</v>
      </c>
      <c r="E7443">
        <v>5.8220000000000001</v>
      </c>
      <c r="F7443">
        <v>8.5519999999999996</v>
      </c>
      <c r="G7443">
        <v>5.7679999999999998</v>
      </c>
      <c r="H7443">
        <v>101256.41</v>
      </c>
      <c r="I7443">
        <v>8.2000000000000003E-2</v>
      </c>
      <c r="J7443">
        <v>0</v>
      </c>
      <c r="K7443">
        <v>0</v>
      </c>
      <c r="L7443">
        <v>-51.116999999999997</v>
      </c>
      <c r="M7443">
        <v>341.45699999999999</v>
      </c>
    </row>
    <row r="7444" spans="1:13" x14ac:dyDescent="0.35">
      <c r="A7444">
        <v>7440</v>
      </c>
      <c r="B7444" t="s">
        <v>1461</v>
      </c>
      <c r="C7444">
        <v>0</v>
      </c>
      <c r="D7444">
        <v>7.3259999999999996</v>
      </c>
      <c r="E7444">
        <v>5.7050000000000001</v>
      </c>
      <c r="F7444">
        <v>8.8480000000000008</v>
      </c>
      <c r="G7444">
        <v>6.2220000000000004</v>
      </c>
      <c r="H7444">
        <v>101240.481</v>
      </c>
      <c r="I7444">
        <v>0.112</v>
      </c>
      <c r="J7444">
        <v>0</v>
      </c>
      <c r="K7444">
        <v>0</v>
      </c>
      <c r="L7444">
        <v>-52.209000000000003</v>
      </c>
      <c r="M7444">
        <v>22.684999999999999</v>
      </c>
    </row>
    <row r="7445" spans="1:13" x14ac:dyDescent="0.35">
      <c r="A7445">
        <v>7441</v>
      </c>
      <c r="B7445" t="s">
        <v>1460</v>
      </c>
      <c r="C7445">
        <v>0</v>
      </c>
      <c r="D7445">
        <v>7.3689999999999998</v>
      </c>
      <c r="E7445">
        <v>5.7110000000000003</v>
      </c>
      <c r="F7445">
        <v>8.923</v>
      </c>
      <c r="G7445">
        <v>6.9009999999999998</v>
      </c>
      <c r="H7445">
        <v>101232.058</v>
      </c>
      <c r="I7445">
        <v>0.13600000000000001</v>
      </c>
      <c r="J7445">
        <v>0</v>
      </c>
      <c r="K7445">
        <v>0</v>
      </c>
      <c r="L7445">
        <v>-49.756</v>
      </c>
      <c r="M7445">
        <v>27.363</v>
      </c>
    </row>
    <row r="7446" spans="1:13" x14ac:dyDescent="0.35">
      <c r="A7446">
        <v>7442</v>
      </c>
      <c r="B7446" t="s">
        <v>1459</v>
      </c>
      <c r="C7446">
        <v>0</v>
      </c>
      <c r="D7446">
        <v>7.3140000000000001</v>
      </c>
      <c r="E7446">
        <v>5.7030000000000003</v>
      </c>
      <c r="F7446">
        <v>9.2550000000000008</v>
      </c>
      <c r="G7446">
        <v>6.4820000000000002</v>
      </c>
      <c r="H7446">
        <v>101215.226</v>
      </c>
      <c r="I7446">
        <v>0.129</v>
      </c>
      <c r="J7446">
        <v>0</v>
      </c>
      <c r="K7446">
        <v>0</v>
      </c>
      <c r="L7446">
        <v>-44.375999999999998</v>
      </c>
      <c r="M7446">
        <v>47.094000000000001</v>
      </c>
    </row>
    <row r="7447" spans="1:13" x14ac:dyDescent="0.35">
      <c r="A7447">
        <v>7443</v>
      </c>
      <c r="B7447" t="s">
        <v>1458</v>
      </c>
      <c r="C7447">
        <v>0</v>
      </c>
      <c r="D7447">
        <v>7.2169999999999996</v>
      </c>
      <c r="E7447">
        <v>5.694</v>
      </c>
      <c r="F7447">
        <v>9.0139999999999993</v>
      </c>
      <c r="G7447">
        <v>6.3659999999999997</v>
      </c>
      <c r="H7447">
        <v>101206.49099999999</v>
      </c>
      <c r="I7447">
        <v>8.4000000000000005E-2</v>
      </c>
      <c r="J7447">
        <v>0</v>
      </c>
      <c r="K7447">
        <v>0</v>
      </c>
      <c r="L7447">
        <v>-37.054000000000002</v>
      </c>
      <c r="M7447">
        <v>63.603000000000002</v>
      </c>
    </row>
    <row r="7448" spans="1:13" x14ac:dyDescent="0.35">
      <c r="A7448">
        <v>7444</v>
      </c>
      <c r="B7448" t="s">
        <v>1457</v>
      </c>
      <c r="C7448">
        <v>0</v>
      </c>
      <c r="D7448">
        <v>7.0990000000000002</v>
      </c>
      <c r="E7448">
        <v>5.6070000000000002</v>
      </c>
      <c r="F7448">
        <v>9.4890000000000008</v>
      </c>
      <c r="G7448">
        <v>5.931</v>
      </c>
      <c r="H7448">
        <v>101113.277</v>
      </c>
      <c r="I7448">
        <v>7.0000000000000007E-2</v>
      </c>
      <c r="J7448">
        <v>0</v>
      </c>
      <c r="K7448">
        <v>0</v>
      </c>
      <c r="L7448">
        <v>-28.670999999999999</v>
      </c>
      <c r="M7448">
        <v>77.632000000000005</v>
      </c>
    </row>
    <row r="7449" spans="1:13" x14ac:dyDescent="0.35">
      <c r="A7449">
        <v>7445</v>
      </c>
      <c r="B7449" t="s">
        <v>1456</v>
      </c>
      <c r="C7449">
        <v>0</v>
      </c>
      <c r="D7449">
        <v>6.9340000000000002</v>
      </c>
      <c r="E7449">
        <v>5.6440000000000001</v>
      </c>
      <c r="F7449">
        <v>9.4350000000000005</v>
      </c>
      <c r="G7449">
        <v>5.4690000000000003</v>
      </c>
      <c r="H7449">
        <v>101189.16899999999</v>
      </c>
      <c r="I7449">
        <v>0.03</v>
      </c>
      <c r="J7449">
        <v>0</v>
      </c>
      <c r="K7449">
        <v>0</v>
      </c>
      <c r="L7449">
        <v>-19.905000000000001</v>
      </c>
      <c r="M7449">
        <v>90.093999999999994</v>
      </c>
    </row>
    <row r="7450" spans="1:13" x14ac:dyDescent="0.35">
      <c r="A7450">
        <v>7446</v>
      </c>
      <c r="B7450" t="s">
        <v>1455</v>
      </c>
      <c r="C7450">
        <v>0</v>
      </c>
      <c r="D7450">
        <v>7.1070000000000002</v>
      </c>
      <c r="E7450">
        <v>5.5890000000000004</v>
      </c>
      <c r="F7450">
        <v>9.5980000000000008</v>
      </c>
      <c r="G7450">
        <v>5.915</v>
      </c>
      <c r="H7450">
        <v>101188.795</v>
      </c>
      <c r="I7450">
        <v>6.6000000000000003E-2</v>
      </c>
      <c r="J7450">
        <v>0</v>
      </c>
      <c r="K7450">
        <v>0</v>
      </c>
      <c r="L7450">
        <v>-11.026</v>
      </c>
      <c r="M7450">
        <v>102.01</v>
      </c>
    </row>
    <row r="7451" spans="1:13" x14ac:dyDescent="0.35">
      <c r="A7451">
        <v>7447</v>
      </c>
      <c r="B7451" t="s">
        <v>1454</v>
      </c>
      <c r="C7451">
        <v>1.1439999999999999</v>
      </c>
      <c r="D7451">
        <v>7.2210000000000001</v>
      </c>
      <c r="E7451">
        <v>5.6150000000000002</v>
      </c>
      <c r="F7451">
        <v>9.7100000000000009</v>
      </c>
      <c r="G7451">
        <v>6.2629999999999999</v>
      </c>
      <c r="H7451">
        <v>101216.95299999999</v>
      </c>
      <c r="I7451">
        <v>9.1999999999999998E-2</v>
      </c>
      <c r="J7451">
        <v>1.079</v>
      </c>
      <c r="K7451">
        <v>6.0000000000000001E-3</v>
      </c>
      <c r="L7451">
        <v>-2.5910000000000002</v>
      </c>
      <c r="M7451">
        <v>113.774</v>
      </c>
    </row>
    <row r="7452" spans="1:13" x14ac:dyDescent="0.35">
      <c r="A7452">
        <v>7448</v>
      </c>
      <c r="B7452" t="s">
        <v>1453</v>
      </c>
      <c r="C7452">
        <v>27.689</v>
      </c>
      <c r="D7452">
        <v>7.84</v>
      </c>
      <c r="E7452">
        <v>5.766</v>
      </c>
      <c r="F7452">
        <v>9.6210000000000004</v>
      </c>
      <c r="G7452">
        <v>6.5090000000000003</v>
      </c>
      <c r="H7452">
        <v>101248.31</v>
      </c>
      <c r="I7452">
        <v>0.124</v>
      </c>
      <c r="J7452">
        <v>23.542000000000002</v>
      </c>
      <c r="K7452">
        <v>3.55</v>
      </c>
      <c r="L7452">
        <v>5.1109999999999998</v>
      </c>
      <c r="M7452">
        <v>125.983</v>
      </c>
    </row>
    <row r="7453" spans="1:13" x14ac:dyDescent="0.35">
      <c r="A7453">
        <v>7449</v>
      </c>
      <c r="B7453" t="s">
        <v>1452</v>
      </c>
      <c r="C7453">
        <v>79.468000000000004</v>
      </c>
      <c r="D7453">
        <v>8.6300000000000008</v>
      </c>
      <c r="E7453">
        <v>6.0970000000000004</v>
      </c>
      <c r="F7453">
        <v>9.2780000000000005</v>
      </c>
      <c r="G7453">
        <v>6.6790000000000003</v>
      </c>
      <c r="H7453">
        <v>101275.981</v>
      </c>
      <c r="I7453">
        <v>9.2999999999999999E-2</v>
      </c>
      <c r="J7453">
        <v>61.473999999999997</v>
      </c>
      <c r="K7453">
        <v>16.068000000000001</v>
      </c>
      <c r="L7453">
        <v>11.648999999999999</v>
      </c>
      <c r="M7453">
        <v>138.94900000000001</v>
      </c>
    </row>
    <row r="7454" spans="1:13" x14ac:dyDescent="0.35">
      <c r="A7454">
        <v>7450</v>
      </c>
      <c r="B7454" t="s">
        <v>1451</v>
      </c>
      <c r="C7454">
        <v>131.33000000000001</v>
      </c>
      <c r="D7454">
        <v>9.42</v>
      </c>
      <c r="E7454">
        <v>6.4850000000000003</v>
      </c>
      <c r="F7454">
        <v>9.1859999999999999</v>
      </c>
      <c r="G7454">
        <v>6.8479999999999999</v>
      </c>
      <c r="H7454">
        <v>101286.41099999999</v>
      </c>
      <c r="I7454">
        <v>0.17899999999999999</v>
      </c>
      <c r="J7454">
        <v>92.213999999999999</v>
      </c>
      <c r="K7454">
        <v>35.371000000000002</v>
      </c>
      <c r="L7454">
        <v>16.629000000000001</v>
      </c>
      <c r="M7454">
        <v>152.92500000000001</v>
      </c>
    </row>
    <row r="7455" spans="1:13" x14ac:dyDescent="0.35">
      <c r="A7455">
        <v>7451</v>
      </c>
      <c r="B7455" t="s">
        <v>1450</v>
      </c>
      <c r="C7455">
        <v>176.744</v>
      </c>
      <c r="D7455">
        <v>10.159000000000001</v>
      </c>
      <c r="E7455">
        <v>6.8150000000000004</v>
      </c>
      <c r="F7455">
        <v>8.9610000000000003</v>
      </c>
      <c r="G7455">
        <v>5.92</v>
      </c>
      <c r="H7455">
        <v>101289.94899999999</v>
      </c>
      <c r="I7455">
        <v>9.2999999999999999E-2</v>
      </c>
      <c r="J7455">
        <v>113.654</v>
      </c>
      <c r="K7455">
        <v>59.752000000000002</v>
      </c>
      <c r="L7455">
        <v>19.611999999999998</v>
      </c>
      <c r="M7455">
        <v>167.77099999999999</v>
      </c>
    </row>
    <row r="7456" spans="1:13" x14ac:dyDescent="0.35">
      <c r="A7456">
        <v>7452</v>
      </c>
      <c r="B7456" t="s">
        <v>1449</v>
      </c>
      <c r="C7456">
        <v>197.952</v>
      </c>
      <c r="D7456">
        <v>10.637</v>
      </c>
      <c r="E7456">
        <v>7.0519999999999996</v>
      </c>
      <c r="F7456">
        <v>8.7769999999999992</v>
      </c>
      <c r="G7456">
        <v>5.7720000000000002</v>
      </c>
      <c r="H7456">
        <v>101272.359</v>
      </c>
      <c r="I7456">
        <v>0.04</v>
      </c>
      <c r="J7456">
        <v>116.46299999999999</v>
      </c>
      <c r="K7456">
        <v>77.700999999999993</v>
      </c>
      <c r="L7456">
        <v>20.309000000000001</v>
      </c>
      <c r="M7456">
        <v>183.06299999999999</v>
      </c>
    </row>
    <row r="7457" spans="1:13" x14ac:dyDescent="0.35">
      <c r="A7457">
        <v>7453</v>
      </c>
      <c r="B7457" t="s">
        <v>1448</v>
      </c>
      <c r="C7457">
        <v>172.423</v>
      </c>
      <c r="D7457">
        <v>10.635999999999999</v>
      </c>
      <c r="E7457">
        <v>7.1589999999999998</v>
      </c>
      <c r="F7457">
        <v>8.7469999999999999</v>
      </c>
      <c r="G7457">
        <v>6.37</v>
      </c>
      <c r="H7457">
        <v>101261.12</v>
      </c>
      <c r="I7457">
        <v>0.13300000000000001</v>
      </c>
      <c r="J7457">
        <v>105.646</v>
      </c>
      <c r="K7457">
        <v>64.539000000000001</v>
      </c>
      <c r="L7457">
        <v>18.655000000000001</v>
      </c>
      <c r="M7457">
        <v>198.226</v>
      </c>
    </row>
    <row r="7458" spans="1:13" x14ac:dyDescent="0.35">
      <c r="A7458">
        <v>7454</v>
      </c>
      <c r="B7458" t="s">
        <v>1447</v>
      </c>
      <c r="C7458">
        <v>121.697</v>
      </c>
      <c r="D7458">
        <v>10.474</v>
      </c>
      <c r="E7458">
        <v>7.19</v>
      </c>
      <c r="F7458">
        <v>8.65</v>
      </c>
      <c r="G7458">
        <v>6.1840000000000002</v>
      </c>
      <c r="H7458">
        <v>101256.511</v>
      </c>
      <c r="I7458">
        <v>7.3999999999999996E-2</v>
      </c>
      <c r="J7458">
        <v>85.448999999999998</v>
      </c>
      <c r="K7458">
        <v>35.162999999999997</v>
      </c>
      <c r="L7458">
        <v>14.805</v>
      </c>
      <c r="M7458">
        <v>212.755</v>
      </c>
    </row>
    <row r="7459" spans="1:13" x14ac:dyDescent="0.35">
      <c r="A7459">
        <v>7455</v>
      </c>
      <c r="B7459" t="s">
        <v>1446</v>
      </c>
      <c r="C7459">
        <v>70.78</v>
      </c>
      <c r="D7459">
        <v>10.08</v>
      </c>
      <c r="E7459">
        <v>7.1630000000000003</v>
      </c>
      <c r="F7459">
        <v>8.6859999999999999</v>
      </c>
      <c r="G7459">
        <v>6.4770000000000003</v>
      </c>
      <c r="H7459">
        <v>101257.465</v>
      </c>
      <c r="I7459">
        <v>6.8000000000000005E-2</v>
      </c>
      <c r="J7459">
        <v>49.8</v>
      </c>
      <c r="K7459">
        <v>19.925000000000001</v>
      </c>
      <c r="L7459">
        <v>9.1329999999999991</v>
      </c>
      <c r="M7459">
        <v>226.303</v>
      </c>
    </row>
    <row r="7460" spans="1:13" x14ac:dyDescent="0.35">
      <c r="A7460">
        <v>7456</v>
      </c>
      <c r="B7460" t="s">
        <v>1445</v>
      </c>
      <c r="C7460">
        <v>14.324</v>
      </c>
      <c r="D7460">
        <v>9.282</v>
      </c>
      <c r="E7460">
        <v>7.0359999999999996</v>
      </c>
      <c r="F7460">
        <v>8.7880000000000003</v>
      </c>
      <c r="G7460">
        <v>6.3390000000000004</v>
      </c>
      <c r="H7460">
        <v>101257.686</v>
      </c>
      <c r="I7460">
        <v>0.105</v>
      </c>
      <c r="J7460">
        <v>12.962</v>
      </c>
      <c r="K7460">
        <v>0.89600000000000002</v>
      </c>
      <c r="L7460">
        <v>2.0569999999999999</v>
      </c>
      <c r="M7460">
        <v>238.922</v>
      </c>
    </row>
    <row r="7461" spans="1:13" x14ac:dyDescent="0.35">
      <c r="A7461">
        <v>7457</v>
      </c>
      <c r="B7461" t="s">
        <v>1444</v>
      </c>
      <c r="C7461">
        <v>0.105</v>
      </c>
      <c r="D7461">
        <v>8.6549999999999994</v>
      </c>
      <c r="E7461">
        <v>6.9349999999999996</v>
      </c>
      <c r="F7461">
        <v>8.7840000000000007</v>
      </c>
      <c r="G7461">
        <v>6.0279999999999996</v>
      </c>
      <c r="H7461">
        <v>101261.393</v>
      </c>
      <c r="I7461">
        <v>6.3E-2</v>
      </c>
      <c r="J7461">
        <v>0.108</v>
      </c>
      <c r="K7461">
        <v>0</v>
      </c>
      <c r="L7461">
        <v>-6.0039999999999996</v>
      </c>
      <c r="M7461">
        <v>250.88499999999999</v>
      </c>
    </row>
    <row r="7462" spans="1:13" x14ac:dyDescent="0.35">
      <c r="A7462">
        <v>7458</v>
      </c>
      <c r="B7462" t="s">
        <v>1443</v>
      </c>
      <c r="C7462">
        <v>0</v>
      </c>
      <c r="D7462">
        <v>8.3810000000000002</v>
      </c>
      <c r="E7462">
        <v>6.8810000000000002</v>
      </c>
      <c r="F7462">
        <v>8.5419999999999998</v>
      </c>
      <c r="G7462">
        <v>6.2329999999999997</v>
      </c>
      <c r="H7462">
        <v>101270.412</v>
      </c>
      <c r="I7462">
        <v>0.111</v>
      </c>
      <c r="J7462">
        <v>0</v>
      </c>
      <c r="K7462">
        <v>0</v>
      </c>
      <c r="L7462">
        <v>-14.662000000000001</v>
      </c>
      <c r="M7462">
        <v>262.60399999999998</v>
      </c>
    </row>
    <row r="7463" spans="1:13" x14ac:dyDescent="0.35">
      <c r="A7463">
        <v>7459</v>
      </c>
      <c r="B7463" t="s">
        <v>1442</v>
      </c>
      <c r="C7463">
        <v>0</v>
      </c>
      <c r="D7463">
        <v>8.1359999999999992</v>
      </c>
      <c r="E7463">
        <v>6.6630000000000003</v>
      </c>
      <c r="F7463">
        <v>8.5879999999999992</v>
      </c>
      <c r="G7463">
        <v>6.5590000000000002</v>
      </c>
      <c r="H7463">
        <v>101265.595</v>
      </c>
      <c r="I7463">
        <v>0.30199999999999999</v>
      </c>
      <c r="J7463">
        <v>0</v>
      </c>
      <c r="K7463">
        <v>0</v>
      </c>
      <c r="L7463">
        <v>-23.559000000000001</v>
      </c>
      <c r="M7463">
        <v>274.62099999999998</v>
      </c>
    </row>
    <row r="7464" spans="1:13" x14ac:dyDescent="0.35">
      <c r="A7464">
        <v>7460</v>
      </c>
      <c r="B7464" t="s">
        <v>1441</v>
      </c>
      <c r="C7464">
        <v>0</v>
      </c>
      <c r="D7464">
        <v>7.827</v>
      </c>
      <c r="E7464">
        <v>6.4640000000000004</v>
      </c>
      <c r="F7464">
        <v>8.9060000000000006</v>
      </c>
      <c r="G7464">
        <v>6.383</v>
      </c>
      <c r="H7464">
        <v>101256.443</v>
      </c>
      <c r="I7464">
        <v>0.14699999999999999</v>
      </c>
      <c r="J7464">
        <v>0</v>
      </c>
      <c r="K7464">
        <v>0</v>
      </c>
      <c r="L7464">
        <v>-32.286999999999999</v>
      </c>
      <c r="M7464">
        <v>287.625</v>
      </c>
    </row>
    <row r="7465" spans="1:13" x14ac:dyDescent="0.35">
      <c r="A7465">
        <v>7461</v>
      </c>
      <c r="B7465" t="s">
        <v>1440</v>
      </c>
      <c r="C7465">
        <v>0</v>
      </c>
      <c r="D7465">
        <v>7.84</v>
      </c>
      <c r="E7465">
        <v>6.3010000000000002</v>
      </c>
      <c r="F7465">
        <v>8.9949999999999992</v>
      </c>
      <c r="G7465">
        <v>5.9640000000000004</v>
      </c>
      <c r="H7465">
        <v>101252.469</v>
      </c>
      <c r="I7465">
        <v>0.104</v>
      </c>
      <c r="J7465">
        <v>0</v>
      </c>
      <c r="K7465">
        <v>0</v>
      </c>
      <c r="L7465">
        <v>-40.347000000000001</v>
      </c>
      <c r="M7465">
        <v>302.49099999999999</v>
      </c>
    </row>
    <row r="7466" spans="1:13" x14ac:dyDescent="0.35">
      <c r="A7466">
        <v>7462</v>
      </c>
      <c r="B7466" t="s">
        <v>1439</v>
      </c>
      <c r="C7466">
        <v>0</v>
      </c>
      <c r="D7466">
        <v>7.6950000000000003</v>
      </c>
      <c r="E7466">
        <v>6.1239999999999997</v>
      </c>
      <c r="F7466">
        <v>8.952</v>
      </c>
      <c r="G7466">
        <v>6.4340000000000002</v>
      </c>
      <c r="H7466">
        <v>101233.761</v>
      </c>
      <c r="I7466">
        <v>0.158</v>
      </c>
      <c r="J7466">
        <v>0</v>
      </c>
      <c r="K7466">
        <v>0</v>
      </c>
      <c r="L7466">
        <v>-47.04</v>
      </c>
      <c r="M7466">
        <v>320.209</v>
      </c>
    </row>
    <row r="7467" spans="1:13" x14ac:dyDescent="0.35">
      <c r="A7467">
        <v>7463</v>
      </c>
      <c r="B7467" t="s">
        <v>1438</v>
      </c>
      <c r="C7467">
        <v>0</v>
      </c>
      <c r="D7467">
        <v>7.6219999999999999</v>
      </c>
      <c r="E7467">
        <v>5.99</v>
      </c>
      <c r="F7467">
        <v>8.9269999999999996</v>
      </c>
      <c r="G7467">
        <v>6.0629999999999997</v>
      </c>
      <c r="H7467">
        <v>101212.33100000001</v>
      </c>
      <c r="I7467">
        <v>0.17699999999999999</v>
      </c>
      <c r="J7467">
        <v>0</v>
      </c>
      <c r="K7467">
        <v>0</v>
      </c>
      <c r="L7467">
        <v>-51.406999999999996</v>
      </c>
      <c r="M7467">
        <v>341.31400000000002</v>
      </c>
    </row>
    <row r="7468" spans="1:13" x14ac:dyDescent="0.35">
      <c r="A7468">
        <v>7464</v>
      </c>
      <c r="B7468" t="s">
        <v>1437</v>
      </c>
      <c r="C7468">
        <v>0</v>
      </c>
      <c r="D7468">
        <v>7.6689999999999996</v>
      </c>
      <c r="E7468">
        <v>5.86</v>
      </c>
      <c r="F7468">
        <v>9.0660000000000007</v>
      </c>
      <c r="G7468">
        <v>6.3879999999999999</v>
      </c>
      <c r="H7468">
        <v>101192.42</v>
      </c>
      <c r="I7468">
        <v>0.252</v>
      </c>
      <c r="J7468">
        <v>0</v>
      </c>
      <c r="K7468">
        <v>0</v>
      </c>
      <c r="L7468">
        <v>-52.509</v>
      </c>
      <c r="M7468">
        <v>23.991</v>
      </c>
    </row>
    <row r="7469" spans="1:13" x14ac:dyDescent="0.35">
      <c r="A7469">
        <v>7465</v>
      </c>
      <c r="B7469" t="s">
        <v>1436</v>
      </c>
      <c r="C7469">
        <v>0</v>
      </c>
      <c r="D7469">
        <v>7.6459999999999999</v>
      </c>
      <c r="E7469">
        <v>5.9139999999999997</v>
      </c>
      <c r="F7469">
        <v>9.1110000000000007</v>
      </c>
      <c r="G7469">
        <v>6.6520000000000001</v>
      </c>
      <c r="H7469">
        <v>101171.526</v>
      </c>
      <c r="I7469">
        <v>0.27100000000000002</v>
      </c>
      <c r="J7469">
        <v>0</v>
      </c>
      <c r="K7469">
        <v>0</v>
      </c>
      <c r="L7469">
        <v>-50.045000000000002</v>
      </c>
      <c r="M7469">
        <v>27.478999999999999</v>
      </c>
    </row>
    <row r="7470" spans="1:13" x14ac:dyDescent="0.35">
      <c r="A7470">
        <v>7466</v>
      </c>
      <c r="B7470" t="s">
        <v>1435</v>
      </c>
      <c r="C7470">
        <v>0</v>
      </c>
      <c r="D7470">
        <v>7.69</v>
      </c>
      <c r="E7470">
        <v>5.9470000000000001</v>
      </c>
      <c r="F7470">
        <v>9.2829999999999995</v>
      </c>
      <c r="G7470">
        <v>6.5810000000000004</v>
      </c>
      <c r="H7470">
        <v>101149.11599999999</v>
      </c>
      <c r="I7470">
        <v>0.27700000000000002</v>
      </c>
      <c r="J7470">
        <v>0</v>
      </c>
      <c r="K7470">
        <v>0</v>
      </c>
      <c r="L7470">
        <v>-44.646999999999998</v>
      </c>
      <c r="M7470">
        <v>47.268999999999998</v>
      </c>
    </row>
    <row r="7471" spans="1:13" x14ac:dyDescent="0.35">
      <c r="A7471">
        <v>7467</v>
      </c>
      <c r="B7471" t="s">
        <v>1434</v>
      </c>
      <c r="C7471">
        <v>0</v>
      </c>
      <c r="D7471">
        <v>7.66</v>
      </c>
      <c r="E7471">
        <v>5.9969999999999999</v>
      </c>
      <c r="F7471">
        <v>9.3719999999999999</v>
      </c>
      <c r="G7471">
        <v>6.4409999999999998</v>
      </c>
      <c r="H7471">
        <v>101127.243</v>
      </c>
      <c r="I7471">
        <v>0.17</v>
      </c>
      <c r="J7471">
        <v>0</v>
      </c>
      <c r="K7471">
        <v>0</v>
      </c>
      <c r="L7471">
        <v>-37.326000000000001</v>
      </c>
      <c r="M7471">
        <v>63.762</v>
      </c>
    </row>
    <row r="7472" spans="1:13" x14ac:dyDescent="0.35">
      <c r="A7472">
        <v>7468</v>
      </c>
      <c r="B7472" t="s">
        <v>1433</v>
      </c>
      <c r="C7472">
        <v>0</v>
      </c>
      <c r="D7472">
        <v>7.5739999999999998</v>
      </c>
      <c r="E7472">
        <v>6.0720000000000001</v>
      </c>
      <c r="F7472">
        <v>8.9410000000000007</v>
      </c>
      <c r="G7472">
        <v>6.3979999999999997</v>
      </c>
      <c r="H7472">
        <v>101112.745</v>
      </c>
      <c r="I7472">
        <v>0.14499999999999999</v>
      </c>
      <c r="J7472">
        <v>0</v>
      </c>
      <c r="K7472">
        <v>0</v>
      </c>
      <c r="L7472">
        <v>-28.945</v>
      </c>
      <c r="M7472">
        <v>77.787000000000006</v>
      </c>
    </row>
    <row r="7473" spans="1:13" x14ac:dyDescent="0.35">
      <c r="A7473">
        <v>7469</v>
      </c>
      <c r="B7473" t="s">
        <v>1432</v>
      </c>
      <c r="C7473">
        <v>0</v>
      </c>
      <c r="D7473">
        <v>7.87</v>
      </c>
      <c r="E7473">
        <v>6.3369999999999997</v>
      </c>
      <c r="F7473">
        <v>9.0660000000000007</v>
      </c>
      <c r="G7473">
        <v>6.8019999999999996</v>
      </c>
      <c r="H7473">
        <v>101060.768</v>
      </c>
      <c r="I7473">
        <v>0.156</v>
      </c>
      <c r="J7473">
        <v>0</v>
      </c>
      <c r="K7473">
        <v>0</v>
      </c>
      <c r="L7473">
        <v>-20.116</v>
      </c>
      <c r="M7473">
        <v>90.317999999999998</v>
      </c>
    </row>
    <row r="7474" spans="1:13" x14ac:dyDescent="0.35">
      <c r="A7474">
        <v>7470</v>
      </c>
      <c r="B7474" t="s">
        <v>1431</v>
      </c>
      <c r="C7474">
        <v>0</v>
      </c>
      <c r="D7474">
        <v>7.5460000000000003</v>
      </c>
      <c r="E7474">
        <v>6.1120000000000001</v>
      </c>
      <c r="F7474">
        <v>9.1750000000000007</v>
      </c>
      <c r="G7474">
        <v>6.548</v>
      </c>
      <c r="H7474">
        <v>101109.629</v>
      </c>
      <c r="I7474">
        <v>0.13700000000000001</v>
      </c>
      <c r="J7474">
        <v>0</v>
      </c>
      <c r="K7474">
        <v>0</v>
      </c>
      <c r="L7474">
        <v>-11.326000000000001</v>
      </c>
      <c r="M7474">
        <v>102.108</v>
      </c>
    </row>
    <row r="7475" spans="1:13" x14ac:dyDescent="0.35">
      <c r="A7475">
        <v>7471</v>
      </c>
      <c r="B7475" t="s">
        <v>1430</v>
      </c>
      <c r="C7475">
        <v>0.77600000000000002</v>
      </c>
      <c r="D7475">
        <v>7.46</v>
      </c>
      <c r="E7475">
        <v>6.1580000000000004</v>
      </c>
      <c r="F7475">
        <v>9.1219999999999999</v>
      </c>
      <c r="G7475">
        <v>6.1929999999999996</v>
      </c>
      <c r="H7475">
        <v>101127.886</v>
      </c>
      <c r="I7475">
        <v>0.16200000000000001</v>
      </c>
      <c r="J7475">
        <v>0.72399999999999998</v>
      </c>
      <c r="K7475">
        <v>2E-3</v>
      </c>
      <c r="L7475">
        <v>-2.8159999999999998</v>
      </c>
      <c r="M7475">
        <v>113.97</v>
      </c>
    </row>
    <row r="7476" spans="1:13" x14ac:dyDescent="0.35">
      <c r="A7476">
        <v>7472</v>
      </c>
      <c r="B7476" t="s">
        <v>1429</v>
      </c>
      <c r="C7476">
        <v>23.885000000000002</v>
      </c>
      <c r="D7476">
        <v>7.6989999999999998</v>
      </c>
      <c r="E7476">
        <v>6.2939999999999996</v>
      </c>
      <c r="F7476">
        <v>9.0739999999999998</v>
      </c>
      <c r="G7476">
        <v>5.8979999999999997</v>
      </c>
      <c r="H7476">
        <v>101152.261</v>
      </c>
      <c r="I7476">
        <v>0.10299999999999999</v>
      </c>
      <c r="J7476">
        <v>20.234000000000002</v>
      </c>
      <c r="K7476">
        <v>2.8170000000000002</v>
      </c>
      <c r="L7476">
        <v>4.8360000000000003</v>
      </c>
      <c r="M7476">
        <v>126.099</v>
      </c>
    </row>
    <row r="7477" spans="1:13" x14ac:dyDescent="0.35">
      <c r="A7477">
        <v>7473</v>
      </c>
      <c r="B7477" t="s">
        <v>1428</v>
      </c>
      <c r="C7477">
        <v>68.397000000000006</v>
      </c>
      <c r="D7477">
        <v>8.3810000000000002</v>
      </c>
      <c r="E7477">
        <v>6.5030000000000001</v>
      </c>
      <c r="F7477">
        <v>8.9280000000000008</v>
      </c>
      <c r="G7477">
        <v>6.46</v>
      </c>
      <c r="H7477">
        <v>101182.40700000001</v>
      </c>
      <c r="I7477">
        <v>5.0999999999999997E-2</v>
      </c>
      <c r="J7477">
        <v>52.572000000000003</v>
      </c>
      <c r="K7477">
        <v>14.711</v>
      </c>
      <c r="L7477">
        <v>11.375999999999999</v>
      </c>
      <c r="M7477">
        <v>139.05799999999999</v>
      </c>
    </row>
    <row r="7478" spans="1:13" x14ac:dyDescent="0.35">
      <c r="A7478">
        <v>7474</v>
      </c>
      <c r="B7478" t="s">
        <v>1427</v>
      </c>
      <c r="C7478">
        <v>109.255</v>
      </c>
      <c r="D7478">
        <v>9.1959999999999997</v>
      </c>
      <c r="E7478">
        <v>7.0140000000000002</v>
      </c>
      <c r="F7478">
        <v>8.952</v>
      </c>
      <c r="G7478">
        <v>6.3129999999999997</v>
      </c>
      <c r="H7478">
        <v>101181.534</v>
      </c>
      <c r="I7478">
        <v>0.04</v>
      </c>
      <c r="J7478">
        <v>77.400999999999996</v>
      </c>
      <c r="K7478">
        <v>29.62</v>
      </c>
      <c r="L7478">
        <v>16.338999999999999</v>
      </c>
      <c r="M7478">
        <v>153</v>
      </c>
    </row>
    <row r="7479" spans="1:13" x14ac:dyDescent="0.35">
      <c r="A7479">
        <v>7475</v>
      </c>
      <c r="B7479" t="s">
        <v>1426</v>
      </c>
      <c r="C7479">
        <v>149.292</v>
      </c>
      <c r="D7479">
        <v>9.7460000000000004</v>
      </c>
      <c r="E7479">
        <v>7.2889999999999997</v>
      </c>
      <c r="F7479">
        <v>8.9</v>
      </c>
      <c r="G7479">
        <v>6.3620000000000001</v>
      </c>
      <c r="H7479">
        <v>101176.13</v>
      </c>
      <c r="I7479">
        <v>4.4999999999999998E-2</v>
      </c>
      <c r="J7479">
        <v>100.30800000000001</v>
      </c>
      <c r="K7479">
        <v>47.906999999999996</v>
      </c>
      <c r="L7479">
        <v>19.323</v>
      </c>
      <c r="M7479">
        <v>167.851</v>
      </c>
    </row>
    <row r="7480" spans="1:13" x14ac:dyDescent="0.35">
      <c r="A7480">
        <v>7476</v>
      </c>
      <c r="B7480" t="s">
        <v>1425</v>
      </c>
      <c r="C7480">
        <v>149.011</v>
      </c>
      <c r="D7480">
        <v>9.9570000000000007</v>
      </c>
      <c r="E7480">
        <v>7.5019999999999998</v>
      </c>
      <c r="F7480">
        <v>8.8859999999999992</v>
      </c>
      <c r="G7480">
        <v>6.6749999999999998</v>
      </c>
      <c r="H7480">
        <v>101162.836</v>
      </c>
      <c r="I7480">
        <v>0.185</v>
      </c>
      <c r="J7480">
        <v>100.458</v>
      </c>
      <c r="K7480">
        <v>47.128</v>
      </c>
      <c r="L7480">
        <v>20.012</v>
      </c>
      <c r="M7480">
        <v>183.05500000000001</v>
      </c>
    </row>
    <row r="7481" spans="1:13" x14ac:dyDescent="0.35">
      <c r="A7481">
        <v>7477</v>
      </c>
      <c r="B7481" t="s">
        <v>1424</v>
      </c>
      <c r="C7481">
        <v>134.38399999999999</v>
      </c>
      <c r="D7481">
        <v>10.106999999999999</v>
      </c>
      <c r="E7481">
        <v>7.5709999999999997</v>
      </c>
      <c r="F7481">
        <v>8.5660000000000007</v>
      </c>
      <c r="G7481">
        <v>6.6470000000000002</v>
      </c>
      <c r="H7481">
        <v>101152.614</v>
      </c>
      <c r="I7481">
        <v>6.9000000000000006E-2</v>
      </c>
      <c r="J7481">
        <v>92.477999999999994</v>
      </c>
      <c r="K7481">
        <v>41.37</v>
      </c>
      <c r="L7481">
        <v>18.361999999999998</v>
      </c>
      <c r="M7481">
        <v>198.17599999999999</v>
      </c>
    </row>
    <row r="7482" spans="1:13" x14ac:dyDescent="0.35">
      <c r="A7482">
        <v>7478</v>
      </c>
      <c r="B7482" t="s">
        <v>1423</v>
      </c>
      <c r="C7482">
        <v>95.927999999999997</v>
      </c>
      <c r="D7482">
        <v>10.074999999999999</v>
      </c>
      <c r="E7482">
        <v>7.5369999999999999</v>
      </c>
      <c r="F7482">
        <v>8.3279999999999994</v>
      </c>
      <c r="G7482">
        <v>6.76</v>
      </c>
      <c r="H7482">
        <v>101148.955</v>
      </c>
      <c r="I7482">
        <v>5.0999999999999997E-2</v>
      </c>
      <c r="J7482">
        <v>74.902000000000001</v>
      </c>
      <c r="K7482">
        <v>20.878</v>
      </c>
      <c r="L7482">
        <v>14.53</v>
      </c>
      <c r="M7482">
        <v>212.64099999999999</v>
      </c>
    </row>
    <row r="7483" spans="1:13" x14ac:dyDescent="0.35">
      <c r="A7483">
        <v>7479</v>
      </c>
      <c r="B7483" t="s">
        <v>1422</v>
      </c>
      <c r="C7483">
        <v>55.539000000000001</v>
      </c>
      <c r="D7483">
        <v>9.7129999999999992</v>
      </c>
      <c r="E7483">
        <v>7.4459999999999997</v>
      </c>
      <c r="F7483">
        <v>8.2260000000000009</v>
      </c>
      <c r="G7483">
        <v>6.66</v>
      </c>
      <c r="H7483">
        <v>101152.034</v>
      </c>
      <c r="I7483">
        <v>3.3000000000000002E-2</v>
      </c>
      <c r="J7483">
        <v>45.838999999999999</v>
      </c>
      <c r="K7483">
        <v>10.009</v>
      </c>
      <c r="L7483">
        <v>8.8740000000000006</v>
      </c>
      <c r="M7483">
        <v>226.15799999999999</v>
      </c>
    </row>
    <row r="7484" spans="1:13" x14ac:dyDescent="0.35">
      <c r="A7484">
        <v>7480</v>
      </c>
      <c r="B7484" t="s">
        <v>1421</v>
      </c>
      <c r="C7484">
        <v>11.612</v>
      </c>
      <c r="D7484">
        <v>8.9160000000000004</v>
      </c>
      <c r="E7484">
        <v>7.3319999999999999</v>
      </c>
      <c r="F7484">
        <v>8.3490000000000002</v>
      </c>
      <c r="G7484">
        <v>6.3129999999999997</v>
      </c>
      <c r="H7484">
        <v>101169.755</v>
      </c>
      <c r="I7484">
        <v>0.184</v>
      </c>
      <c r="J7484">
        <v>10.384</v>
      </c>
      <c r="K7484">
        <v>1.2889999999999999</v>
      </c>
      <c r="L7484">
        <v>1.8120000000000001</v>
      </c>
      <c r="M7484">
        <v>238.756</v>
      </c>
    </row>
    <row r="7485" spans="1:13" x14ac:dyDescent="0.35">
      <c r="A7485">
        <v>7481</v>
      </c>
      <c r="B7485" t="s">
        <v>1420</v>
      </c>
      <c r="C7485">
        <v>0.10100000000000001</v>
      </c>
      <c r="D7485">
        <v>8.57</v>
      </c>
      <c r="E7485">
        <v>7.242</v>
      </c>
      <c r="F7485">
        <v>8.3710000000000004</v>
      </c>
      <c r="G7485">
        <v>5.9329999999999998</v>
      </c>
      <c r="H7485">
        <v>101185.784</v>
      </c>
      <c r="I7485">
        <v>0.20200000000000001</v>
      </c>
      <c r="J7485">
        <v>0.09</v>
      </c>
      <c r="K7485">
        <v>0</v>
      </c>
      <c r="L7485">
        <v>-6.2359999999999998</v>
      </c>
      <c r="M7485">
        <v>250.70099999999999</v>
      </c>
    </row>
    <row r="7486" spans="1:13" x14ac:dyDescent="0.35">
      <c r="A7486">
        <v>7482</v>
      </c>
      <c r="B7486" t="s">
        <v>1419</v>
      </c>
      <c r="C7486">
        <v>8.9999999999999993E-3</v>
      </c>
      <c r="D7486">
        <v>8.3209999999999997</v>
      </c>
      <c r="E7486">
        <v>7.2489999999999997</v>
      </c>
      <c r="F7486">
        <v>8.2260000000000009</v>
      </c>
      <c r="G7486">
        <v>6.1210000000000004</v>
      </c>
      <c r="H7486">
        <v>101211.72199999999</v>
      </c>
      <c r="I7486">
        <v>0.26</v>
      </c>
      <c r="J7486">
        <v>0</v>
      </c>
      <c r="K7486">
        <v>0</v>
      </c>
      <c r="L7486">
        <v>-14.887</v>
      </c>
      <c r="M7486">
        <v>262.40600000000001</v>
      </c>
    </row>
    <row r="7487" spans="1:13" x14ac:dyDescent="0.35">
      <c r="A7487">
        <v>7483</v>
      </c>
      <c r="B7487" t="s">
        <v>1418</v>
      </c>
      <c r="C7487">
        <v>2E-3</v>
      </c>
      <c r="D7487">
        <v>7.9740000000000002</v>
      </c>
      <c r="E7487">
        <v>7.0110000000000001</v>
      </c>
      <c r="F7487">
        <v>8.3529999999999998</v>
      </c>
      <c r="G7487">
        <v>6.1070000000000002</v>
      </c>
      <c r="H7487">
        <v>101227.35</v>
      </c>
      <c r="I7487">
        <v>9.5000000000000001E-2</v>
      </c>
      <c r="J7487">
        <v>0</v>
      </c>
      <c r="K7487">
        <v>0</v>
      </c>
      <c r="L7487">
        <v>-23.782</v>
      </c>
      <c r="M7487">
        <v>274.411</v>
      </c>
    </row>
    <row r="7488" spans="1:13" x14ac:dyDescent="0.35">
      <c r="A7488">
        <v>7484</v>
      </c>
      <c r="B7488" t="s">
        <v>1417</v>
      </c>
      <c r="C7488">
        <v>1.0999999999999999E-2</v>
      </c>
      <c r="D7488">
        <v>7.7140000000000004</v>
      </c>
      <c r="E7488">
        <v>6.7640000000000002</v>
      </c>
      <c r="F7488">
        <v>8.3940000000000001</v>
      </c>
      <c r="G7488">
        <v>6.2729999999999997</v>
      </c>
      <c r="H7488">
        <v>101243.375</v>
      </c>
      <c r="I7488">
        <v>7.0000000000000007E-2</v>
      </c>
      <c r="J7488">
        <v>0</v>
      </c>
      <c r="K7488">
        <v>0</v>
      </c>
      <c r="L7488">
        <v>-32.517000000000003</v>
      </c>
      <c r="M7488">
        <v>287.40600000000001</v>
      </c>
    </row>
    <row r="7489" spans="1:13" x14ac:dyDescent="0.35">
      <c r="A7489">
        <v>7485</v>
      </c>
      <c r="B7489" t="s">
        <v>1416</v>
      </c>
      <c r="C7489">
        <v>1.2E-2</v>
      </c>
      <c r="D7489">
        <v>7.6989999999999998</v>
      </c>
      <c r="E7489">
        <v>6.524</v>
      </c>
      <c r="F7489">
        <v>8.2330000000000005</v>
      </c>
      <c r="G7489">
        <v>5.6959999999999997</v>
      </c>
      <c r="H7489">
        <v>101261.986</v>
      </c>
      <c r="I7489">
        <v>5.3999999999999999E-2</v>
      </c>
      <c r="J7489">
        <v>0</v>
      </c>
      <c r="K7489">
        <v>0</v>
      </c>
      <c r="L7489">
        <v>-40.591999999999999</v>
      </c>
      <c r="M7489">
        <v>302.27499999999998</v>
      </c>
    </row>
    <row r="7490" spans="1:13" x14ac:dyDescent="0.35">
      <c r="A7490">
        <v>7486</v>
      </c>
      <c r="B7490" t="s">
        <v>1415</v>
      </c>
      <c r="C7490">
        <v>1.2E-2</v>
      </c>
      <c r="D7490">
        <v>7.6230000000000002</v>
      </c>
      <c r="E7490">
        <v>6.29</v>
      </c>
      <c r="F7490">
        <v>8.3960000000000008</v>
      </c>
      <c r="G7490">
        <v>5.625</v>
      </c>
      <c r="H7490">
        <v>101261.227</v>
      </c>
      <c r="I7490">
        <v>2.7E-2</v>
      </c>
      <c r="J7490">
        <v>0</v>
      </c>
      <c r="K7490">
        <v>0</v>
      </c>
      <c r="L7490">
        <v>-47.304000000000002</v>
      </c>
      <c r="M7490">
        <v>320.02</v>
      </c>
    </row>
    <row r="7491" spans="1:13" x14ac:dyDescent="0.35">
      <c r="A7491">
        <v>7487</v>
      </c>
      <c r="B7491" t="s">
        <v>1414</v>
      </c>
      <c r="C7491">
        <v>8.9999999999999993E-3</v>
      </c>
      <c r="D7491">
        <v>7.6230000000000002</v>
      </c>
      <c r="E7491">
        <v>6.032</v>
      </c>
      <c r="F7491">
        <v>8.01</v>
      </c>
      <c r="G7491">
        <v>6.165</v>
      </c>
      <c r="H7491">
        <v>101263.09600000001</v>
      </c>
      <c r="I7491">
        <v>1.7999999999999999E-2</v>
      </c>
      <c r="J7491">
        <v>0</v>
      </c>
      <c r="K7491">
        <v>0</v>
      </c>
      <c r="L7491">
        <v>-51.691000000000003</v>
      </c>
      <c r="M7491">
        <v>341.19900000000001</v>
      </c>
    </row>
    <row r="7492" spans="1:13" x14ac:dyDescent="0.35">
      <c r="A7492">
        <v>7488</v>
      </c>
      <c r="B7492" t="s">
        <v>1413</v>
      </c>
      <c r="C7492">
        <v>1.0999999999999999E-2</v>
      </c>
      <c r="D7492">
        <v>7.3789999999999996</v>
      </c>
      <c r="E7492">
        <v>5.7729999999999997</v>
      </c>
      <c r="F7492">
        <v>8.19</v>
      </c>
      <c r="G7492">
        <v>6.1289999999999996</v>
      </c>
      <c r="H7492">
        <v>101271.66099999999</v>
      </c>
      <c r="I7492">
        <v>1.4E-2</v>
      </c>
      <c r="J7492">
        <v>0</v>
      </c>
      <c r="K7492">
        <v>0</v>
      </c>
      <c r="L7492">
        <v>-52.802</v>
      </c>
      <c r="M7492">
        <v>23.992999999999999</v>
      </c>
    </row>
    <row r="7493" spans="1:13" x14ac:dyDescent="0.35">
      <c r="A7493">
        <v>7489</v>
      </c>
      <c r="B7493" t="s">
        <v>1412</v>
      </c>
      <c r="C7493">
        <v>5.0000000000000001E-3</v>
      </c>
      <c r="D7493">
        <v>7.0949999999999998</v>
      </c>
      <c r="E7493">
        <v>5.5880000000000001</v>
      </c>
      <c r="F7493">
        <v>8.2750000000000004</v>
      </c>
      <c r="G7493">
        <v>5.7009999999999996</v>
      </c>
      <c r="H7493">
        <v>101264.742</v>
      </c>
      <c r="I7493">
        <v>3.1E-2</v>
      </c>
      <c r="J7493">
        <v>0</v>
      </c>
      <c r="K7493">
        <v>0</v>
      </c>
      <c r="L7493">
        <v>-50.33</v>
      </c>
      <c r="M7493">
        <v>27.588000000000001</v>
      </c>
    </row>
    <row r="7494" spans="1:13" x14ac:dyDescent="0.35">
      <c r="A7494">
        <v>7490</v>
      </c>
      <c r="B7494" t="s">
        <v>1411</v>
      </c>
      <c r="C7494">
        <v>7.0000000000000001E-3</v>
      </c>
      <c r="D7494">
        <v>6.8109999999999999</v>
      </c>
      <c r="E7494">
        <v>5.4169999999999998</v>
      </c>
      <c r="F7494">
        <v>8.1460000000000008</v>
      </c>
      <c r="G7494">
        <v>5.5490000000000004</v>
      </c>
      <c r="H7494">
        <v>101256.45600000001</v>
      </c>
      <c r="I7494">
        <v>1.7999999999999999E-2</v>
      </c>
      <c r="J7494">
        <v>0</v>
      </c>
      <c r="K7494">
        <v>0</v>
      </c>
      <c r="L7494">
        <v>-44.914000000000001</v>
      </c>
      <c r="M7494">
        <v>47.439</v>
      </c>
    </row>
    <row r="7495" spans="1:13" x14ac:dyDescent="0.35">
      <c r="A7495">
        <v>7491</v>
      </c>
      <c r="B7495" t="s">
        <v>1410</v>
      </c>
      <c r="C7495">
        <v>1.2E-2</v>
      </c>
      <c r="D7495">
        <v>6.5350000000000001</v>
      </c>
      <c r="E7495">
        <v>5.181</v>
      </c>
      <c r="F7495">
        <v>7.9329999999999998</v>
      </c>
      <c r="G7495">
        <v>5.4589999999999996</v>
      </c>
      <c r="H7495">
        <v>101244.149</v>
      </c>
      <c r="I7495">
        <v>3.9E-2</v>
      </c>
      <c r="J7495">
        <v>0</v>
      </c>
      <c r="K7495">
        <v>0</v>
      </c>
      <c r="L7495">
        <v>-37.578000000000003</v>
      </c>
      <c r="M7495">
        <v>63.951999999999998</v>
      </c>
    </row>
    <row r="7496" spans="1:13" x14ac:dyDescent="0.35">
      <c r="A7496">
        <v>7492</v>
      </c>
      <c r="B7496" t="s">
        <v>1409</v>
      </c>
      <c r="C7496">
        <v>5.0000000000000001E-3</v>
      </c>
      <c r="D7496">
        <v>6.3739999999999997</v>
      </c>
      <c r="E7496">
        <v>4.99</v>
      </c>
      <c r="F7496">
        <v>7.7030000000000003</v>
      </c>
      <c r="G7496">
        <v>5.585</v>
      </c>
      <c r="H7496">
        <v>101249.416</v>
      </c>
      <c r="I7496">
        <v>0.14699999999999999</v>
      </c>
      <c r="J7496">
        <v>0</v>
      </c>
      <c r="K7496">
        <v>0</v>
      </c>
      <c r="L7496">
        <v>-29.187000000000001</v>
      </c>
      <c r="M7496">
        <v>77.977999999999994</v>
      </c>
    </row>
    <row r="7497" spans="1:13" x14ac:dyDescent="0.35">
      <c r="A7497">
        <v>7493</v>
      </c>
      <c r="B7497" t="s">
        <v>1408</v>
      </c>
      <c r="C7497">
        <v>4.0000000000000001E-3</v>
      </c>
      <c r="D7497">
        <v>6.1630000000000003</v>
      </c>
      <c r="E7497">
        <v>4.8049999999999997</v>
      </c>
      <c r="F7497">
        <v>7.7039999999999997</v>
      </c>
      <c r="G7497">
        <v>5.46</v>
      </c>
      <c r="H7497">
        <v>101250.48699999999</v>
      </c>
      <c r="I7497">
        <v>0.13400000000000001</v>
      </c>
      <c r="J7497">
        <v>0</v>
      </c>
      <c r="K7497">
        <v>0</v>
      </c>
      <c r="L7497">
        <v>-20.356999999999999</v>
      </c>
      <c r="M7497">
        <v>90.498999999999995</v>
      </c>
    </row>
    <row r="7498" spans="1:13" x14ac:dyDescent="0.35">
      <c r="A7498">
        <v>7494</v>
      </c>
      <c r="B7498" t="s">
        <v>1407</v>
      </c>
      <c r="C7498">
        <v>1.2E-2</v>
      </c>
      <c r="D7498">
        <v>6.1580000000000004</v>
      </c>
      <c r="E7498">
        <v>4.6310000000000002</v>
      </c>
      <c r="F7498">
        <v>7.7880000000000003</v>
      </c>
      <c r="G7498">
        <v>5.4820000000000002</v>
      </c>
      <c r="H7498">
        <v>101253.16499999999</v>
      </c>
      <c r="I7498">
        <v>0.10199999999999999</v>
      </c>
      <c r="J7498">
        <v>0</v>
      </c>
      <c r="K7498">
        <v>0</v>
      </c>
      <c r="L7498">
        <v>-11.534000000000001</v>
      </c>
      <c r="M7498">
        <v>102.322</v>
      </c>
    </row>
    <row r="7499" spans="1:13" x14ac:dyDescent="0.35">
      <c r="A7499">
        <v>7495</v>
      </c>
      <c r="B7499" t="s">
        <v>1406</v>
      </c>
      <c r="C7499">
        <v>0.80700000000000005</v>
      </c>
      <c r="D7499">
        <v>6.2</v>
      </c>
      <c r="E7499">
        <v>4.702</v>
      </c>
      <c r="F7499">
        <v>7.8019999999999996</v>
      </c>
      <c r="G7499">
        <v>5.492</v>
      </c>
      <c r="H7499">
        <v>101265.754</v>
      </c>
      <c r="I7499">
        <v>7.8E-2</v>
      </c>
      <c r="J7499">
        <v>0.79700000000000004</v>
      </c>
      <c r="K7499">
        <v>3.0000000000000001E-3</v>
      </c>
      <c r="L7499">
        <v>-3.1019999999999999</v>
      </c>
      <c r="M7499">
        <v>114.071</v>
      </c>
    </row>
    <row r="7500" spans="1:13" x14ac:dyDescent="0.35">
      <c r="A7500">
        <v>7496</v>
      </c>
      <c r="B7500" t="s">
        <v>1405</v>
      </c>
      <c r="C7500">
        <v>27.771999999999998</v>
      </c>
      <c r="D7500">
        <v>6.7430000000000003</v>
      </c>
      <c r="E7500">
        <v>4.8520000000000003</v>
      </c>
      <c r="F7500">
        <v>7.8869999999999996</v>
      </c>
      <c r="G7500">
        <v>5.5309999999999997</v>
      </c>
      <c r="H7500">
        <v>101287.541</v>
      </c>
      <c r="I7500">
        <v>1.7999999999999999E-2</v>
      </c>
      <c r="J7500">
        <v>23.521000000000001</v>
      </c>
      <c r="K7500">
        <v>4.6020000000000003</v>
      </c>
      <c r="L7500">
        <v>4.5750000000000002</v>
      </c>
      <c r="M7500">
        <v>126.232</v>
      </c>
    </row>
    <row r="7501" spans="1:13" x14ac:dyDescent="0.35">
      <c r="A7501">
        <v>7497</v>
      </c>
      <c r="B7501" t="s">
        <v>1404</v>
      </c>
      <c r="C7501">
        <v>81.293999999999997</v>
      </c>
      <c r="D7501">
        <v>7.625</v>
      </c>
      <c r="E7501">
        <v>5.181</v>
      </c>
      <c r="F7501">
        <v>8.2140000000000004</v>
      </c>
      <c r="G7501">
        <v>5.8259999999999996</v>
      </c>
      <c r="H7501">
        <v>101294.727</v>
      </c>
      <c r="I7501">
        <v>0.16600000000000001</v>
      </c>
      <c r="J7501">
        <v>59.878999999999998</v>
      </c>
      <c r="K7501">
        <v>22.411000000000001</v>
      </c>
      <c r="L7501">
        <v>11.101000000000001</v>
      </c>
      <c r="M7501">
        <v>139.166</v>
      </c>
    </row>
    <row r="7502" spans="1:13" x14ac:dyDescent="0.35">
      <c r="A7502">
        <v>7498</v>
      </c>
      <c r="B7502" t="s">
        <v>1403</v>
      </c>
      <c r="C7502">
        <v>127.621</v>
      </c>
      <c r="D7502">
        <v>8.3770000000000007</v>
      </c>
      <c r="E7502">
        <v>5.5140000000000002</v>
      </c>
      <c r="F7502">
        <v>8.1869999999999994</v>
      </c>
      <c r="G7502">
        <v>5.875</v>
      </c>
      <c r="H7502">
        <v>101299.01300000001</v>
      </c>
      <c r="I7502">
        <v>3.2000000000000001E-2</v>
      </c>
      <c r="J7502">
        <v>90.123000000000005</v>
      </c>
      <c r="K7502">
        <v>38.953000000000003</v>
      </c>
      <c r="L7502">
        <v>16.050999999999998</v>
      </c>
      <c r="M7502">
        <v>153.05099999999999</v>
      </c>
    </row>
    <row r="7503" spans="1:13" x14ac:dyDescent="0.35">
      <c r="A7503">
        <v>7499</v>
      </c>
      <c r="B7503" t="s">
        <v>1402</v>
      </c>
      <c r="C7503">
        <v>155.21</v>
      </c>
      <c r="D7503">
        <v>8.91</v>
      </c>
      <c r="E7503">
        <v>5.8010000000000002</v>
      </c>
      <c r="F7503">
        <v>8.2430000000000003</v>
      </c>
      <c r="G7503">
        <v>5.9059999999999997</v>
      </c>
      <c r="H7503">
        <v>101284.817</v>
      </c>
      <c r="I7503">
        <v>6.8000000000000005E-2</v>
      </c>
      <c r="J7503">
        <v>99.75</v>
      </c>
      <c r="K7503">
        <v>57.478999999999999</v>
      </c>
      <c r="L7503">
        <v>19.021000000000001</v>
      </c>
      <c r="M7503">
        <v>167.798</v>
      </c>
    </row>
    <row r="7504" spans="1:13" x14ac:dyDescent="0.35">
      <c r="A7504">
        <v>7500</v>
      </c>
      <c r="B7504" t="s">
        <v>1401</v>
      </c>
      <c r="C7504">
        <v>164.08699999999999</v>
      </c>
      <c r="D7504">
        <v>9.31</v>
      </c>
      <c r="E7504">
        <v>6.0220000000000002</v>
      </c>
      <c r="F7504">
        <v>7.8159999999999998</v>
      </c>
      <c r="G7504">
        <v>6.0970000000000004</v>
      </c>
      <c r="H7504">
        <v>101264.192</v>
      </c>
      <c r="I7504">
        <v>7.9000000000000001E-2</v>
      </c>
      <c r="J7504">
        <v>101.673</v>
      </c>
      <c r="K7504">
        <v>64.450999999999993</v>
      </c>
      <c r="L7504">
        <v>19.722000000000001</v>
      </c>
      <c r="M7504">
        <v>183.012</v>
      </c>
    </row>
    <row r="7505" spans="1:13" x14ac:dyDescent="0.35">
      <c r="A7505">
        <v>7501</v>
      </c>
      <c r="B7505" t="s">
        <v>1400</v>
      </c>
      <c r="C7505">
        <v>146.154</v>
      </c>
      <c r="D7505">
        <v>9.4710000000000001</v>
      </c>
      <c r="E7505">
        <v>6.3639999999999999</v>
      </c>
      <c r="F7505">
        <v>7.9829999999999997</v>
      </c>
      <c r="G7505">
        <v>6.1239999999999997</v>
      </c>
      <c r="H7505">
        <v>101241.27800000001</v>
      </c>
      <c r="I7505">
        <v>9.7000000000000003E-2</v>
      </c>
      <c r="J7505">
        <v>95.600999999999999</v>
      </c>
      <c r="K7505">
        <v>52.551000000000002</v>
      </c>
      <c r="L7505">
        <v>18.079000000000001</v>
      </c>
      <c r="M7505">
        <v>198.1</v>
      </c>
    </row>
    <row r="7506" spans="1:13" x14ac:dyDescent="0.35">
      <c r="A7506">
        <v>7502</v>
      </c>
      <c r="B7506" t="s">
        <v>1399</v>
      </c>
      <c r="C7506">
        <v>103.32299999999999</v>
      </c>
      <c r="D7506">
        <v>9.4760000000000009</v>
      </c>
      <c r="E7506">
        <v>6.5869999999999997</v>
      </c>
      <c r="F7506">
        <v>8.0960000000000001</v>
      </c>
      <c r="G7506">
        <v>5.9909999999999997</v>
      </c>
      <c r="H7506">
        <v>101220.656</v>
      </c>
      <c r="I7506">
        <v>0.06</v>
      </c>
      <c r="J7506">
        <v>68.652000000000001</v>
      </c>
      <c r="K7506">
        <v>35.950000000000003</v>
      </c>
      <c r="L7506">
        <v>14.262</v>
      </c>
      <c r="M7506">
        <v>212.52600000000001</v>
      </c>
    </row>
    <row r="7507" spans="1:13" x14ac:dyDescent="0.35">
      <c r="A7507">
        <v>7503</v>
      </c>
      <c r="B7507" t="s">
        <v>1398</v>
      </c>
      <c r="C7507">
        <v>54.451000000000001</v>
      </c>
      <c r="D7507">
        <v>9.1950000000000003</v>
      </c>
      <c r="E7507">
        <v>6.6589999999999998</v>
      </c>
      <c r="F7507">
        <v>7.907</v>
      </c>
      <c r="G7507">
        <v>5.8470000000000004</v>
      </c>
      <c r="H7507">
        <v>101210.444</v>
      </c>
      <c r="I7507">
        <v>8.4000000000000005E-2</v>
      </c>
      <c r="J7507">
        <v>42.006</v>
      </c>
      <c r="K7507">
        <v>13.16</v>
      </c>
      <c r="L7507">
        <v>8.6210000000000004</v>
      </c>
      <c r="M7507">
        <v>226.01300000000001</v>
      </c>
    </row>
    <row r="7508" spans="1:13" x14ac:dyDescent="0.35">
      <c r="A7508">
        <v>7504</v>
      </c>
      <c r="B7508" t="s">
        <v>1397</v>
      </c>
      <c r="C7508">
        <v>12.343999999999999</v>
      </c>
      <c r="D7508">
        <v>8.5</v>
      </c>
      <c r="E7508">
        <v>6.5990000000000002</v>
      </c>
      <c r="F7508">
        <v>7.9219999999999997</v>
      </c>
      <c r="G7508">
        <v>5.5359999999999996</v>
      </c>
      <c r="H7508">
        <v>101204.518</v>
      </c>
      <c r="I7508">
        <v>0.122</v>
      </c>
      <c r="J7508">
        <v>10.728</v>
      </c>
      <c r="K7508">
        <v>1.756</v>
      </c>
      <c r="L7508">
        <v>1.5740000000000001</v>
      </c>
      <c r="M7508">
        <v>238.589</v>
      </c>
    </row>
    <row r="7509" spans="1:13" x14ac:dyDescent="0.35">
      <c r="A7509">
        <v>7505</v>
      </c>
      <c r="B7509" t="s">
        <v>1396</v>
      </c>
      <c r="C7509">
        <v>0.09</v>
      </c>
      <c r="D7509">
        <v>8.0670000000000002</v>
      </c>
      <c r="E7509">
        <v>6.5190000000000001</v>
      </c>
      <c r="F7509">
        <v>8.0009999999999994</v>
      </c>
      <c r="G7509">
        <v>5.9119999999999999</v>
      </c>
      <c r="H7509">
        <v>101206.55</v>
      </c>
      <c r="I7509">
        <v>0.10299999999999999</v>
      </c>
      <c r="J7509">
        <v>0.09</v>
      </c>
      <c r="K7509">
        <v>0</v>
      </c>
      <c r="L7509">
        <v>-6.4630000000000001</v>
      </c>
      <c r="M7509">
        <v>250.517</v>
      </c>
    </row>
    <row r="7510" spans="1:13" x14ac:dyDescent="0.35">
      <c r="A7510">
        <v>7506</v>
      </c>
      <c r="B7510" t="s">
        <v>1395</v>
      </c>
      <c r="C7510">
        <v>0</v>
      </c>
      <c r="D7510">
        <v>7.827</v>
      </c>
      <c r="E7510">
        <v>6.665</v>
      </c>
      <c r="F7510">
        <v>8.2579999999999991</v>
      </c>
      <c r="G7510">
        <v>6.1829999999999998</v>
      </c>
      <c r="H7510">
        <v>101211.95299999999</v>
      </c>
      <c r="I7510">
        <v>0.15</v>
      </c>
      <c r="J7510">
        <v>0</v>
      </c>
      <c r="K7510">
        <v>0</v>
      </c>
      <c r="L7510">
        <v>-15.106999999999999</v>
      </c>
      <c r="M7510">
        <v>262.20800000000003</v>
      </c>
    </row>
    <row r="7511" spans="1:13" x14ac:dyDescent="0.35">
      <c r="A7511">
        <v>7507</v>
      </c>
      <c r="B7511" t="s">
        <v>1394</v>
      </c>
      <c r="C7511">
        <v>2E-3</v>
      </c>
      <c r="D7511">
        <v>7.7149999999999999</v>
      </c>
      <c r="E7511">
        <v>6.5</v>
      </c>
      <c r="F7511">
        <v>7.9249999999999998</v>
      </c>
      <c r="G7511">
        <v>6.04</v>
      </c>
      <c r="H7511">
        <v>101202.49</v>
      </c>
      <c r="I7511">
        <v>0.109</v>
      </c>
      <c r="J7511">
        <v>0</v>
      </c>
      <c r="K7511">
        <v>0</v>
      </c>
      <c r="L7511">
        <v>-23.998999999999999</v>
      </c>
      <c r="M7511">
        <v>274.20100000000002</v>
      </c>
    </row>
    <row r="7512" spans="1:13" x14ac:dyDescent="0.35">
      <c r="A7512">
        <v>7508</v>
      </c>
      <c r="B7512" t="s">
        <v>1393</v>
      </c>
      <c r="C7512">
        <v>5.0000000000000001E-3</v>
      </c>
      <c r="D7512">
        <v>7.484</v>
      </c>
      <c r="E7512">
        <v>6.2930000000000001</v>
      </c>
      <c r="F7512">
        <v>8.1289999999999996</v>
      </c>
      <c r="G7512">
        <v>5.9160000000000004</v>
      </c>
      <c r="H7512">
        <v>101185.25599999999</v>
      </c>
      <c r="I7512">
        <v>9.4E-2</v>
      </c>
      <c r="J7512">
        <v>0</v>
      </c>
      <c r="K7512">
        <v>0</v>
      </c>
      <c r="L7512">
        <v>-32.741</v>
      </c>
      <c r="M7512">
        <v>287.18799999999999</v>
      </c>
    </row>
    <row r="7513" spans="1:13" x14ac:dyDescent="0.35">
      <c r="A7513">
        <v>7509</v>
      </c>
      <c r="B7513" t="s">
        <v>1392</v>
      </c>
      <c r="C7513">
        <v>0</v>
      </c>
      <c r="D7513">
        <v>7.2960000000000003</v>
      </c>
      <c r="E7513">
        <v>6.0529999999999999</v>
      </c>
      <c r="F7513">
        <v>8.2189999999999994</v>
      </c>
      <c r="G7513">
        <v>5.9550000000000001</v>
      </c>
      <c r="H7513">
        <v>101182.08900000001</v>
      </c>
      <c r="I7513">
        <v>0.19600000000000001</v>
      </c>
      <c r="J7513">
        <v>0</v>
      </c>
      <c r="K7513">
        <v>0</v>
      </c>
      <c r="L7513">
        <v>-40.831000000000003</v>
      </c>
      <c r="M7513">
        <v>302.05599999999998</v>
      </c>
    </row>
    <row r="7514" spans="1:13" x14ac:dyDescent="0.35">
      <c r="A7514">
        <v>7510</v>
      </c>
      <c r="B7514" t="s">
        <v>1391</v>
      </c>
      <c r="C7514">
        <v>0</v>
      </c>
      <c r="D7514">
        <v>7.0090000000000003</v>
      </c>
      <c r="E7514">
        <v>5.851</v>
      </c>
      <c r="F7514">
        <v>8.1950000000000003</v>
      </c>
      <c r="G7514">
        <v>5.9720000000000004</v>
      </c>
      <c r="H7514">
        <v>101169.318</v>
      </c>
      <c r="I7514">
        <v>0.26200000000000001</v>
      </c>
      <c r="J7514">
        <v>0</v>
      </c>
      <c r="K7514">
        <v>0</v>
      </c>
      <c r="L7514">
        <v>-47.561999999999998</v>
      </c>
      <c r="M7514">
        <v>319.82600000000002</v>
      </c>
    </row>
    <row r="7515" spans="1:13" x14ac:dyDescent="0.35">
      <c r="A7515">
        <v>7511</v>
      </c>
      <c r="B7515" t="s">
        <v>1390</v>
      </c>
      <c r="C7515">
        <v>0</v>
      </c>
      <c r="D7515">
        <v>6.8920000000000003</v>
      </c>
      <c r="E7515">
        <v>5.71</v>
      </c>
      <c r="F7515">
        <v>8.1430000000000007</v>
      </c>
      <c r="G7515">
        <v>6.3079999999999998</v>
      </c>
      <c r="H7515">
        <v>101159.71799999999</v>
      </c>
      <c r="I7515">
        <v>0.121</v>
      </c>
      <c r="J7515">
        <v>0</v>
      </c>
      <c r="K7515">
        <v>0</v>
      </c>
      <c r="L7515">
        <v>-51.972000000000001</v>
      </c>
      <c r="M7515">
        <v>341.07799999999997</v>
      </c>
    </row>
    <row r="7516" spans="1:13" x14ac:dyDescent="0.35">
      <c r="A7516">
        <v>7512</v>
      </c>
      <c r="B7516" t="s">
        <v>1389</v>
      </c>
      <c r="C7516">
        <v>0</v>
      </c>
      <c r="D7516">
        <v>6.8860000000000001</v>
      </c>
      <c r="E7516">
        <v>5.5540000000000003</v>
      </c>
      <c r="F7516">
        <v>7.96</v>
      </c>
      <c r="G7516">
        <v>6.3390000000000004</v>
      </c>
      <c r="H7516">
        <v>101146.817</v>
      </c>
      <c r="I7516">
        <v>9.5000000000000001E-2</v>
      </c>
      <c r="J7516">
        <v>0</v>
      </c>
      <c r="K7516">
        <v>0</v>
      </c>
      <c r="L7516">
        <v>-53.091000000000001</v>
      </c>
      <c r="M7516">
        <v>23.99</v>
      </c>
    </row>
    <row r="7517" spans="1:13" x14ac:dyDescent="0.35">
      <c r="A7517">
        <v>7513</v>
      </c>
      <c r="B7517" t="s">
        <v>1388</v>
      </c>
      <c r="C7517">
        <v>0</v>
      </c>
      <c r="D7517">
        <v>6.7009999999999996</v>
      </c>
      <c r="E7517">
        <v>5.49</v>
      </c>
      <c r="F7517">
        <v>8.3659999999999997</v>
      </c>
      <c r="G7517">
        <v>6.3040000000000003</v>
      </c>
      <c r="H7517">
        <v>101133.378</v>
      </c>
      <c r="I7517">
        <v>5.3999999999999999E-2</v>
      </c>
      <c r="J7517">
        <v>0</v>
      </c>
      <c r="K7517">
        <v>0</v>
      </c>
      <c r="L7517">
        <v>-50.610999999999997</v>
      </c>
      <c r="M7517">
        <v>27.690999999999999</v>
      </c>
    </row>
    <row r="7518" spans="1:13" x14ac:dyDescent="0.35">
      <c r="A7518">
        <v>7514</v>
      </c>
      <c r="B7518" t="s">
        <v>1387</v>
      </c>
      <c r="C7518">
        <v>0</v>
      </c>
      <c r="D7518">
        <v>6.4779999999999998</v>
      </c>
      <c r="E7518">
        <v>5.4020000000000001</v>
      </c>
      <c r="F7518">
        <v>8.5980000000000008</v>
      </c>
      <c r="G7518">
        <v>6.1340000000000003</v>
      </c>
      <c r="H7518">
        <v>101130.833</v>
      </c>
      <c r="I7518">
        <v>0.09</v>
      </c>
      <c r="J7518">
        <v>0</v>
      </c>
      <c r="K7518">
        <v>0</v>
      </c>
      <c r="L7518">
        <v>-45.179000000000002</v>
      </c>
      <c r="M7518">
        <v>47.603000000000002</v>
      </c>
    </row>
    <row r="7519" spans="1:13" x14ac:dyDescent="0.35">
      <c r="A7519">
        <v>7515</v>
      </c>
      <c r="B7519" t="s">
        <v>1386</v>
      </c>
      <c r="C7519">
        <v>0</v>
      </c>
      <c r="D7519">
        <v>6.48</v>
      </c>
      <c r="E7519">
        <v>5.3230000000000004</v>
      </c>
      <c r="F7519">
        <v>8.9309999999999992</v>
      </c>
      <c r="G7519">
        <v>6.1879999999999997</v>
      </c>
      <c r="H7519">
        <v>101119.85</v>
      </c>
      <c r="I7519">
        <v>0.17199999999999999</v>
      </c>
      <c r="J7519">
        <v>0</v>
      </c>
      <c r="K7519">
        <v>0</v>
      </c>
      <c r="L7519">
        <v>-37.828000000000003</v>
      </c>
      <c r="M7519">
        <v>64.135999999999996</v>
      </c>
    </row>
    <row r="7520" spans="1:13" x14ac:dyDescent="0.35">
      <c r="A7520">
        <v>7516</v>
      </c>
      <c r="B7520" t="s">
        <v>1385</v>
      </c>
      <c r="C7520">
        <v>0</v>
      </c>
      <c r="D7520">
        <v>6.4770000000000003</v>
      </c>
      <c r="E7520">
        <v>5.2320000000000002</v>
      </c>
      <c r="F7520">
        <v>9.0060000000000002</v>
      </c>
      <c r="G7520">
        <v>6.38</v>
      </c>
      <c r="H7520">
        <v>101122.576</v>
      </c>
      <c r="I7520">
        <v>7.4999999999999997E-2</v>
      </c>
      <c r="J7520">
        <v>0</v>
      </c>
      <c r="K7520">
        <v>0</v>
      </c>
      <c r="L7520">
        <v>-29.427</v>
      </c>
      <c r="M7520">
        <v>78.162999999999997</v>
      </c>
    </row>
    <row r="7521" spans="1:13" x14ac:dyDescent="0.35">
      <c r="A7521">
        <v>7517</v>
      </c>
      <c r="B7521" t="s">
        <v>1384</v>
      </c>
      <c r="C7521">
        <v>0</v>
      </c>
      <c r="D7521">
        <v>6.335</v>
      </c>
      <c r="E7521">
        <v>5.149</v>
      </c>
      <c r="F7521">
        <v>9.2590000000000003</v>
      </c>
      <c r="G7521">
        <v>5.665</v>
      </c>
      <c r="H7521">
        <v>101131.238</v>
      </c>
      <c r="I7521">
        <v>8.5000000000000006E-2</v>
      </c>
      <c r="J7521">
        <v>0</v>
      </c>
      <c r="K7521">
        <v>0</v>
      </c>
      <c r="L7521">
        <v>-20.594000000000001</v>
      </c>
      <c r="M7521">
        <v>90.674999999999997</v>
      </c>
    </row>
    <row r="7522" spans="1:13" x14ac:dyDescent="0.35">
      <c r="A7522">
        <v>7518</v>
      </c>
      <c r="B7522" t="s">
        <v>1383</v>
      </c>
      <c r="C7522">
        <v>0</v>
      </c>
      <c r="D7522">
        <v>6.3109999999999999</v>
      </c>
      <c r="E7522">
        <v>5.0949999999999998</v>
      </c>
      <c r="F7522">
        <v>9.6419999999999995</v>
      </c>
      <c r="G7522">
        <v>6.1070000000000002</v>
      </c>
      <c r="H7522">
        <v>101149.14</v>
      </c>
      <c r="I7522">
        <v>0.14799999999999999</v>
      </c>
      <c r="J7522">
        <v>0</v>
      </c>
      <c r="K7522">
        <v>0</v>
      </c>
      <c r="L7522">
        <v>-11.775</v>
      </c>
      <c r="M7522">
        <v>102.486</v>
      </c>
    </row>
    <row r="7523" spans="1:13" x14ac:dyDescent="0.35">
      <c r="A7523">
        <v>7519</v>
      </c>
      <c r="B7523" t="s">
        <v>1382</v>
      </c>
      <c r="C7523">
        <v>0.40799999999999997</v>
      </c>
      <c r="D7523">
        <v>6.4139999999999997</v>
      </c>
      <c r="E7523">
        <v>5.2130000000000001</v>
      </c>
      <c r="F7523">
        <v>9.86</v>
      </c>
      <c r="G7523">
        <v>6.5309999999999997</v>
      </c>
      <c r="H7523">
        <v>101188.649</v>
      </c>
      <c r="I7523">
        <v>0.152</v>
      </c>
      <c r="J7523">
        <v>0.375</v>
      </c>
      <c r="K7523">
        <v>2E-3</v>
      </c>
      <c r="L7523">
        <v>-3.3490000000000002</v>
      </c>
      <c r="M7523">
        <v>114.21899999999999</v>
      </c>
    </row>
    <row r="7524" spans="1:13" x14ac:dyDescent="0.35">
      <c r="A7524">
        <v>7520</v>
      </c>
      <c r="B7524" t="s">
        <v>1381</v>
      </c>
      <c r="C7524">
        <v>21.864999999999998</v>
      </c>
      <c r="D7524">
        <v>6.7539999999999996</v>
      </c>
      <c r="E7524">
        <v>5.3860000000000001</v>
      </c>
      <c r="F7524">
        <v>9.8670000000000009</v>
      </c>
      <c r="G7524">
        <v>5.7130000000000001</v>
      </c>
      <c r="H7524">
        <v>101225.88</v>
      </c>
      <c r="I7524">
        <v>0.16400000000000001</v>
      </c>
      <c r="J7524">
        <v>19.466000000000001</v>
      </c>
      <c r="K7524">
        <v>2.5369999999999999</v>
      </c>
      <c r="L7524">
        <v>4.3170000000000002</v>
      </c>
      <c r="M7524">
        <v>126.36</v>
      </c>
    </row>
    <row r="7525" spans="1:13" x14ac:dyDescent="0.35">
      <c r="A7525">
        <v>7521</v>
      </c>
      <c r="B7525" t="s">
        <v>1380</v>
      </c>
      <c r="C7525">
        <v>75.123000000000005</v>
      </c>
      <c r="D7525">
        <v>7.484</v>
      </c>
      <c r="E7525">
        <v>5.6429999999999998</v>
      </c>
      <c r="F7525">
        <v>9.8379999999999992</v>
      </c>
      <c r="G7525">
        <v>5.7309999999999999</v>
      </c>
      <c r="H7525">
        <v>101246.105</v>
      </c>
      <c r="I7525">
        <v>0.17100000000000001</v>
      </c>
      <c r="J7525">
        <v>57.59</v>
      </c>
      <c r="K7525">
        <v>18.440999999999999</v>
      </c>
      <c r="L7525">
        <v>10.831</v>
      </c>
      <c r="M7525">
        <v>139.268</v>
      </c>
    </row>
    <row r="7526" spans="1:13" x14ac:dyDescent="0.35">
      <c r="A7526">
        <v>7522</v>
      </c>
      <c r="B7526" t="s">
        <v>1379</v>
      </c>
      <c r="C7526">
        <v>121.834</v>
      </c>
      <c r="D7526">
        <v>8.0310000000000006</v>
      </c>
      <c r="E7526">
        <v>5.915</v>
      </c>
      <c r="F7526">
        <v>9.6880000000000006</v>
      </c>
      <c r="G7526">
        <v>5.4009999999999998</v>
      </c>
      <c r="H7526">
        <v>101265.746</v>
      </c>
      <c r="I7526">
        <v>0.19</v>
      </c>
      <c r="J7526">
        <v>81.513000000000005</v>
      </c>
      <c r="K7526">
        <v>40.956000000000003</v>
      </c>
      <c r="L7526">
        <v>15.77</v>
      </c>
      <c r="M7526">
        <v>153.11600000000001</v>
      </c>
    </row>
    <row r="7527" spans="1:13" x14ac:dyDescent="0.35">
      <c r="A7527">
        <v>7523</v>
      </c>
      <c r="B7527" t="s">
        <v>1378</v>
      </c>
      <c r="C7527">
        <v>152.715</v>
      </c>
      <c r="D7527">
        <v>8.6159999999999997</v>
      </c>
      <c r="E7527">
        <v>6.1609999999999996</v>
      </c>
      <c r="F7527">
        <v>9.9380000000000006</v>
      </c>
      <c r="G7527">
        <v>6.2050000000000001</v>
      </c>
      <c r="H7527">
        <v>101272.083</v>
      </c>
      <c r="I7527">
        <v>4.9000000000000002E-2</v>
      </c>
      <c r="J7527">
        <v>105.773</v>
      </c>
      <c r="K7527">
        <v>46.271999999999998</v>
      </c>
      <c r="L7527">
        <v>18.734999999999999</v>
      </c>
      <c r="M7527">
        <v>167.81800000000001</v>
      </c>
    </row>
    <row r="7528" spans="1:13" x14ac:dyDescent="0.35">
      <c r="A7528">
        <v>7524</v>
      </c>
      <c r="B7528" t="s">
        <v>1377</v>
      </c>
      <c r="C7528">
        <v>158.07499999999999</v>
      </c>
      <c r="D7528">
        <v>8.9550000000000001</v>
      </c>
      <c r="E7528">
        <v>6.3419999999999996</v>
      </c>
      <c r="F7528">
        <v>9.8680000000000003</v>
      </c>
      <c r="G7528">
        <v>5.9560000000000004</v>
      </c>
      <c r="H7528">
        <v>101268.64599999999</v>
      </c>
      <c r="I7528">
        <v>3.7999999999999999E-2</v>
      </c>
      <c r="J7528">
        <v>116.68300000000001</v>
      </c>
      <c r="K7528">
        <v>39.363</v>
      </c>
      <c r="L7528">
        <v>19.436</v>
      </c>
      <c r="M7528">
        <v>182.982</v>
      </c>
    </row>
    <row r="7529" spans="1:13" x14ac:dyDescent="0.35">
      <c r="A7529">
        <v>7525</v>
      </c>
      <c r="B7529" t="s">
        <v>1376</v>
      </c>
      <c r="C7529">
        <v>150.76599999999999</v>
      </c>
      <c r="D7529">
        <v>9.1690000000000005</v>
      </c>
      <c r="E7529">
        <v>6.4379999999999997</v>
      </c>
      <c r="F7529">
        <v>9.6159999999999997</v>
      </c>
      <c r="G7529">
        <v>5.8710000000000004</v>
      </c>
      <c r="H7529">
        <v>101261.726</v>
      </c>
      <c r="I7529">
        <v>2.3E-2</v>
      </c>
      <c r="J7529">
        <v>100.129</v>
      </c>
      <c r="K7529">
        <v>50.774000000000001</v>
      </c>
      <c r="L7529">
        <v>17.800999999999998</v>
      </c>
      <c r="M7529">
        <v>198.023</v>
      </c>
    </row>
    <row r="7530" spans="1:13" x14ac:dyDescent="0.35">
      <c r="A7530">
        <v>7526</v>
      </c>
      <c r="B7530" t="s">
        <v>1375</v>
      </c>
      <c r="C7530">
        <v>112.309</v>
      </c>
      <c r="D7530">
        <v>9.0670000000000002</v>
      </c>
      <c r="E7530">
        <v>6.4740000000000002</v>
      </c>
      <c r="F7530">
        <v>9.2439999999999998</v>
      </c>
      <c r="G7530">
        <v>6.3650000000000002</v>
      </c>
      <c r="H7530">
        <v>101262.796</v>
      </c>
      <c r="I7530">
        <v>0.05</v>
      </c>
      <c r="J7530">
        <v>82.703000000000003</v>
      </c>
      <c r="K7530">
        <v>30.858000000000001</v>
      </c>
      <c r="L7530">
        <v>13.997999999999999</v>
      </c>
      <c r="M7530">
        <v>212.40899999999999</v>
      </c>
    </row>
    <row r="7531" spans="1:13" x14ac:dyDescent="0.35">
      <c r="A7531">
        <v>7527</v>
      </c>
      <c r="B7531" t="s">
        <v>1374</v>
      </c>
      <c r="C7531">
        <v>57.167999999999999</v>
      </c>
      <c r="D7531">
        <v>8.6359999999999992</v>
      </c>
      <c r="E7531">
        <v>6.4690000000000003</v>
      </c>
      <c r="F7531">
        <v>9.3710000000000004</v>
      </c>
      <c r="G7531">
        <v>5.8129999999999997</v>
      </c>
      <c r="H7531">
        <v>101273.95600000001</v>
      </c>
      <c r="I7531">
        <v>0.10299999999999999</v>
      </c>
      <c r="J7531">
        <v>46.929000000000002</v>
      </c>
      <c r="K7531">
        <v>10.98</v>
      </c>
      <c r="L7531">
        <v>8.3740000000000006</v>
      </c>
      <c r="M7531">
        <v>225.86600000000001</v>
      </c>
    </row>
    <row r="7532" spans="1:13" x14ac:dyDescent="0.35">
      <c r="A7532">
        <v>7528</v>
      </c>
      <c r="B7532" t="s">
        <v>1373</v>
      </c>
      <c r="C7532">
        <v>12.148999999999999</v>
      </c>
      <c r="D7532">
        <v>8.0190000000000001</v>
      </c>
      <c r="E7532">
        <v>6.3949999999999996</v>
      </c>
      <c r="F7532">
        <v>9.2159999999999993</v>
      </c>
      <c r="G7532">
        <v>5.7240000000000002</v>
      </c>
      <c r="H7532">
        <v>101287.88800000001</v>
      </c>
      <c r="I7532">
        <v>6.5000000000000002E-2</v>
      </c>
      <c r="J7532">
        <v>10.601000000000001</v>
      </c>
      <c r="K7532">
        <v>1.7390000000000001</v>
      </c>
      <c r="L7532">
        <v>1.3420000000000001</v>
      </c>
      <c r="M7532">
        <v>238.42099999999999</v>
      </c>
    </row>
    <row r="7533" spans="1:13" x14ac:dyDescent="0.35">
      <c r="A7533">
        <v>7529</v>
      </c>
      <c r="B7533" t="s">
        <v>1372</v>
      </c>
      <c r="C7533">
        <v>9.0999999999999998E-2</v>
      </c>
      <c r="D7533">
        <v>7.6550000000000002</v>
      </c>
      <c r="E7533">
        <v>6.383</v>
      </c>
      <c r="F7533">
        <v>9.2219999999999995</v>
      </c>
      <c r="G7533">
        <v>6.5179999999999998</v>
      </c>
      <c r="H7533">
        <v>101310.07399999999</v>
      </c>
      <c r="I7533">
        <v>4.3999999999999997E-2</v>
      </c>
      <c r="J7533">
        <v>0.09</v>
      </c>
      <c r="K7533">
        <v>0</v>
      </c>
      <c r="L7533">
        <v>-6.6829999999999998</v>
      </c>
      <c r="M7533">
        <v>250.333</v>
      </c>
    </row>
    <row r="7534" spans="1:13" x14ac:dyDescent="0.35">
      <c r="A7534">
        <v>7530</v>
      </c>
      <c r="B7534" t="s">
        <v>1371</v>
      </c>
      <c r="C7534">
        <v>0</v>
      </c>
      <c r="D7534">
        <v>7.37</v>
      </c>
      <c r="E7534">
        <v>6.3970000000000002</v>
      </c>
      <c r="F7534">
        <v>8.8539999999999992</v>
      </c>
      <c r="G7534">
        <v>6.1909999999999998</v>
      </c>
      <c r="H7534">
        <v>101324.27</v>
      </c>
      <c r="I7534">
        <v>9.9000000000000005E-2</v>
      </c>
      <c r="J7534">
        <v>0</v>
      </c>
      <c r="K7534">
        <v>0</v>
      </c>
      <c r="L7534">
        <v>-15.321</v>
      </c>
      <c r="M7534">
        <v>262.01</v>
      </c>
    </row>
    <row r="7535" spans="1:13" x14ac:dyDescent="0.35">
      <c r="A7535">
        <v>7531</v>
      </c>
      <c r="B7535" t="s">
        <v>1370</v>
      </c>
      <c r="C7535">
        <v>0</v>
      </c>
      <c r="D7535">
        <v>7.2190000000000003</v>
      </c>
      <c r="E7535">
        <v>6.1630000000000003</v>
      </c>
      <c r="F7535">
        <v>8.6839999999999993</v>
      </c>
      <c r="G7535">
        <v>6.2229999999999999</v>
      </c>
      <c r="H7535">
        <v>101330.606</v>
      </c>
      <c r="I7535">
        <v>0.309</v>
      </c>
      <c r="J7535">
        <v>0</v>
      </c>
      <c r="K7535">
        <v>0</v>
      </c>
      <c r="L7535">
        <v>-24.210999999999999</v>
      </c>
      <c r="M7535">
        <v>273.99099999999999</v>
      </c>
    </row>
    <row r="7536" spans="1:13" x14ac:dyDescent="0.35">
      <c r="A7536">
        <v>7532</v>
      </c>
      <c r="B7536" t="s">
        <v>1369</v>
      </c>
      <c r="C7536">
        <v>0</v>
      </c>
      <c r="D7536">
        <v>7.0590000000000002</v>
      </c>
      <c r="E7536">
        <v>5.907</v>
      </c>
      <c r="F7536">
        <v>8.7279999999999998</v>
      </c>
      <c r="G7536">
        <v>6.2320000000000002</v>
      </c>
      <c r="H7536">
        <v>101330.114</v>
      </c>
      <c r="I7536">
        <v>0.17799999999999999</v>
      </c>
      <c r="J7536">
        <v>0</v>
      </c>
      <c r="K7536">
        <v>0</v>
      </c>
      <c r="L7536">
        <v>-32.959000000000003</v>
      </c>
      <c r="M7536">
        <v>286.96699999999998</v>
      </c>
    </row>
    <row r="7537" spans="1:13" x14ac:dyDescent="0.35">
      <c r="A7537">
        <v>7533</v>
      </c>
      <c r="B7537" t="s">
        <v>1368</v>
      </c>
      <c r="C7537">
        <v>0</v>
      </c>
      <c r="D7537">
        <v>6.81</v>
      </c>
      <c r="E7537">
        <v>5.66</v>
      </c>
      <c r="F7537">
        <v>8.5020000000000007</v>
      </c>
      <c r="G7537">
        <v>5.9009999999999998</v>
      </c>
      <c r="H7537">
        <v>101327.74800000001</v>
      </c>
      <c r="I7537">
        <v>0.13400000000000001</v>
      </c>
      <c r="J7537">
        <v>0</v>
      </c>
      <c r="K7537">
        <v>0</v>
      </c>
      <c r="L7537">
        <v>-41.061999999999998</v>
      </c>
      <c r="M7537">
        <v>301.834</v>
      </c>
    </row>
    <row r="7538" spans="1:13" x14ac:dyDescent="0.35">
      <c r="A7538">
        <v>7534</v>
      </c>
      <c r="B7538" t="s">
        <v>1367</v>
      </c>
      <c r="C7538">
        <v>2E-3</v>
      </c>
      <c r="D7538">
        <v>6.702</v>
      </c>
      <c r="E7538">
        <v>5.4210000000000003</v>
      </c>
      <c r="F7538">
        <v>8.625</v>
      </c>
      <c r="G7538">
        <v>5.8220000000000001</v>
      </c>
      <c r="H7538">
        <v>101319.841</v>
      </c>
      <c r="I7538">
        <v>0.02</v>
      </c>
      <c r="J7538">
        <v>0</v>
      </c>
      <c r="K7538">
        <v>0</v>
      </c>
      <c r="L7538">
        <v>-47.814999999999998</v>
      </c>
      <c r="M7538">
        <v>319.63</v>
      </c>
    </row>
    <row r="7539" spans="1:13" x14ac:dyDescent="0.35">
      <c r="A7539">
        <v>7535</v>
      </c>
      <c r="B7539" t="s">
        <v>1366</v>
      </c>
      <c r="C7539">
        <v>0</v>
      </c>
      <c r="D7539">
        <v>6.49</v>
      </c>
      <c r="E7539">
        <v>5.2009999999999996</v>
      </c>
      <c r="F7539">
        <v>8.6760000000000002</v>
      </c>
      <c r="G7539">
        <v>6.0170000000000003</v>
      </c>
      <c r="H7539">
        <v>101307.80899999999</v>
      </c>
      <c r="I7539">
        <v>7.9000000000000001E-2</v>
      </c>
      <c r="J7539">
        <v>0</v>
      </c>
      <c r="K7539">
        <v>0</v>
      </c>
      <c r="L7539">
        <v>-52.247</v>
      </c>
      <c r="M7539">
        <v>340.95299999999997</v>
      </c>
    </row>
    <row r="7540" spans="1:13" x14ac:dyDescent="0.35">
      <c r="A7540">
        <v>7536</v>
      </c>
      <c r="B7540" t="s">
        <v>1365</v>
      </c>
      <c r="C7540">
        <v>0</v>
      </c>
      <c r="D7540">
        <v>6.444</v>
      </c>
      <c r="E7540">
        <v>4.992</v>
      </c>
      <c r="F7540">
        <v>8.4510000000000005</v>
      </c>
      <c r="G7540">
        <v>6.1609999999999996</v>
      </c>
      <c r="H7540">
        <v>101295.033</v>
      </c>
      <c r="I7540">
        <v>0.2</v>
      </c>
      <c r="J7540">
        <v>0</v>
      </c>
      <c r="K7540">
        <v>0</v>
      </c>
      <c r="L7540">
        <v>-53.375</v>
      </c>
      <c r="M7540">
        <v>23.98</v>
      </c>
    </row>
    <row r="7541" spans="1:13" x14ac:dyDescent="0.35">
      <c r="A7541">
        <v>7537</v>
      </c>
      <c r="B7541" t="s">
        <v>1364</v>
      </c>
      <c r="C7541">
        <v>0</v>
      </c>
      <c r="D7541">
        <v>6.3579999999999997</v>
      </c>
      <c r="E7541">
        <v>4.9889999999999999</v>
      </c>
      <c r="F7541">
        <v>8.4589999999999996</v>
      </c>
      <c r="G7541">
        <v>5.8090000000000002</v>
      </c>
      <c r="H7541">
        <v>101274.72199999999</v>
      </c>
      <c r="I7541">
        <v>4.3999999999999997E-2</v>
      </c>
      <c r="J7541">
        <v>0</v>
      </c>
      <c r="K7541">
        <v>0</v>
      </c>
      <c r="L7541">
        <v>-50.889000000000003</v>
      </c>
      <c r="M7541">
        <v>27.79</v>
      </c>
    </row>
    <row r="7542" spans="1:13" x14ac:dyDescent="0.35">
      <c r="A7542">
        <v>7538</v>
      </c>
      <c r="B7542" t="s">
        <v>1363</v>
      </c>
      <c r="C7542">
        <v>0</v>
      </c>
      <c r="D7542">
        <v>6.2969999999999997</v>
      </c>
      <c r="E7542">
        <v>4.9969999999999999</v>
      </c>
      <c r="F7542">
        <v>8.3800000000000008</v>
      </c>
      <c r="G7542">
        <v>6.6340000000000003</v>
      </c>
      <c r="H7542">
        <v>101263.247</v>
      </c>
      <c r="I7542">
        <v>7.4999999999999997E-2</v>
      </c>
      <c r="J7542">
        <v>0</v>
      </c>
      <c r="K7542">
        <v>0</v>
      </c>
      <c r="L7542">
        <v>-45.441000000000003</v>
      </c>
      <c r="M7542">
        <v>47.762999999999998</v>
      </c>
    </row>
    <row r="7543" spans="1:13" x14ac:dyDescent="0.35">
      <c r="A7543">
        <v>7539</v>
      </c>
      <c r="B7543" t="s">
        <v>1362</v>
      </c>
      <c r="C7543">
        <v>0</v>
      </c>
      <c r="D7543">
        <v>6.3650000000000002</v>
      </c>
      <c r="E7543">
        <v>5.016</v>
      </c>
      <c r="F7543">
        <v>8.4939999999999998</v>
      </c>
      <c r="G7543">
        <v>6.6509999999999998</v>
      </c>
      <c r="H7543">
        <v>101246.37300000001</v>
      </c>
      <c r="I7543">
        <v>7.9000000000000001E-2</v>
      </c>
      <c r="J7543">
        <v>0</v>
      </c>
      <c r="K7543">
        <v>0</v>
      </c>
      <c r="L7543">
        <v>-38.075000000000003</v>
      </c>
      <c r="M7543">
        <v>64.316000000000003</v>
      </c>
    </row>
    <row r="7544" spans="1:13" x14ac:dyDescent="0.35">
      <c r="A7544">
        <v>7540</v>
      </c>
      <c r="B7544" t="s">
        <v>1361</v>
      </c>
      <c r="C7544">
        <v>0</v>
      </c>
      <c r="D7544">
        <v>6.4169999999999998</v>
      </c>
      <c r="E7544">
        <v>5.0369999999999999</v>
      </c>
      <c r="F7544">
        <v>8.173</v>
      </c>
      <c r="G7544">
        <v>6.8220000000000001</v>
      </c>
      <c r="H7544">
        <v>101241.60000000001</v>
      </c>
      <c r="I7544">
        <v>0.19</v>
      </c>
      <c r="J7544">
        <v>0</v>
      </c>
      <c r="K7544">
        <v>0</v>
      </c>
      <c r="L7544">
        <v>-29.664999999999999</v>
      </c>
      <c r="M7544">
        <v>78.340999999999994</v>
      </c>
    </row>
    <row r="7545" spans="1:13" x14ac:dyDescent="0.35">
      <c r="A7545">
        <v>7541</v>
      </c>
      <c r="B7545" t="s">
        <v>1360</v>
      </c>
      <c r="C7545">
        <v>0</v>
      </c>
      <c r="D7545">
        <v>6.41</v>
      </c>
      <c r="E7545">
        <v>5.0679999999999996</v>
      </c>
      <c r="F7545">
        <v>8.1050000000000004</v>
      </c>
      <c r="G7545">
        <v>6.8070000000000004</v>
      </c>
      <c r="H7545">
        <v>101246.538</v>
      </c>
      <c r="I7545">
        <v>0.13100000000000001</v>
      </c>
      <c r="J7545">
        <v>0</v>
      </c>
      <c r="K7545">
        <v>0</v>
      </c>
      <c r="L7545">
        <v>-20.83</v>
      </c>
      <c r="M7545">
        <v>90.844999999999999</v>
      </c>
    </row>
    <row r="7546" spans="1:13" x14ac:dyDescent="0.35">
      <c r="A7546">
        <v>7542</v>
      </c>
      <c r="B7546" t="s">
        <v>1359</v>
      </c>
      <c r="C7546">
        <v>0</v>
      </c>
      <c r="D7546">
        <v>6.32</v>
      </c>
      <c r="E7546">
        <v>5.1059999999999999</v>
      </c>
      <c r="F7546">
        <v>8.07</v>
      </c>
      <c r="G7546">
        <v>6.7009999999999996</v>
      </c>
      <c r="H7546">
        <v>101249.306</v>
      </c>
      <c r="I7546">
        <v>0.17</v>
      </c>
      <c r="J7546">
        <v>0</v>
      </c>
      <c r="K7546">
        <v>0</v>
      </c>
      <c r="L7546">
        <v>-12.013</v>
      </c>
      <c r="M7546">
        <v>102.64400000000001</v>
      </c>
    </row>
    <row r="7547" spans="1:13" x14ac:dyDescent="0.35">
      <c r="A7547">
        <v>7543</v>
      </c>
      <c r="B7547" t="s">
        <v>1358</v>
      </c>
      <c r="C7547">
        <v>0.51</v>
      </c>
      <c r="D7547">
        <v>6.19</v>
      </c>
      <c r="E7547">
        <v>5.1470000000000002</v>
      </c>
      <c r="F7547">
        <v>7.6719999999999997</v>
      </c>
      <c r="G7547">
        <v>6.8120000000000003</v>
      </c>
      <c r="H7547">
        <v>101282.073</v>
      </c>
      <c r="I7547">
        <v>0.114</v>
      </c>
      <c r="J7547">
        <v>0.5</v>
      </c>
      <c r="K7547">
        <v>1E-3</v>
      </c>
      <c r="L7547">
        <v>-3.5950000000000002</v>
      </c>
      <c r="M7547">
        <v>114.363</v>
      </c>
    </row>
    <row r="7548" spans="1:13" x14ac:dyDescent="0.35">
      <c r="A7548">
        <v>7544</v>
      </c>
      <c r="B7548" t="s">
        <v>1357</v>
      </c>
      <c r="C7548">
        <v>16.477</v>
      </c>
      <c r="D7548">
        <v>6.4589999999999996</v>
      </c>
      <c r="E7548">
        <v>5.1609999999999996</v>
      </c>
      <c r="F7548">
        <v>7.9580000000000002</v>
      </c>
      <c r="G7548">
        <v>7.0919999999999996</v>
      </c>
      <c r="H7548">
        <v>101322.94</v>
      </c>
      <c r="I7548">
        <v>0.21099999999999999</v>
      </c>
      <c r="J7548">
        <v>16.047999999999998</v>
      </c>
      <c r="K7548">
        <v>0.42899999999999999</v>
      </c>
      <c r="L7548">
        <v>4.0640000000000001</v>
      </c>
      <c r="M7548">
        <v>126.48099999999999</v>
      </c>
    </row>
    <row r="7549" spans="1:13" x14ac:dyDescent="0.35">
      <c r="A7549">
        <v>7545</v>
      </c>
      <c r="B7549" t="s">
        <v>1356</v>
      </c>
      <c r="C7549">
        <v>65.168999999999997</v>
      </c>
      <c r="D7549">
        <v>7.2850000000000001</v>
      </c>
      <c r="E7549">
        <v>5.4180000000000001</v>
      </c>
      <c r="F7549">
        <v>8.3559999999999999</v>
      </c>
      <c r="G7549">
        <v>6.9779999999999998</v>
      </c>
      <c r="H7549">
        <v>101331.25599999999</v>
      </c>
      <c r="I7549">
        <v>0.108</v>
      </c>
      <c r="J7549">
        <v>54.951000000000001</v>
      </c>
      <c r="K7549">
        <v>10.909000000000001</v>
      </c>
      <c r="L7549">
        <v>10.558999999999999</v>
      </c>
      <c r="M7549">
        <v>139.35499999999999</v>
      </c>
    </row>
    <row r="7550" spans="1:13" x14ac:dyDescent="0.35">
      <c r="A7550">
        <v>7546</v>
      </c>
      <c r="B7550" t="s">
        <v>1355</v>
      </c>
      <c r="C7550">
        <v>113.14400000000001</v>
      </c>
      <c r="D7550">
        <v>7.8920000000000003</v>
      </c>
      <c r="E7550">
        <v>5.6289999999999996</v>
      </c>
      <c r="F7550">
        <v>8.2840000000000007</v>
      </c>
      <c r="G7550">
        <v>7.117</v>
      </c>
      <c r="H7550">
        <v>101348.93700000001</v>
      </c>
      <c r="I7550">
        <v>5.3999999999999999E-2</v>
      </c>
      <c r="J7550">
        <v>82.004000000000005</v>
      </c>
      <c r="K7550">
        <v>31.617000000000001</v>
      </c>
      <c r="L7550">
        <v>15.509</v>
      </c>
      <c r="M7550">
        <v>153.23500000000001</v>
      </c>
    </row>
    <row r="7551" spans="1:13" x14ac:dyDescent="0.35">
      <c r="A7551">
        <v>7547</v>
      </c>
      <c r="B7551" t="s">
        <v>1354</v>
      </c>
      <c r="C7551">
        <v>135.47200000000001</v>
      </c>
      <c r="D7551">
        <v>8.5060000000000002</v>
      </c>
      <c r="E7551">
        <v>5.8109999999999999</v>
      </c>
      <c r="F7551">
        <v>8.2189999999999994</v>
      </c>
      <c r="G7551">
        <v>6.9509999999999996</v>
      </c>
      <c r="H7551">
        <v>101342.249</v>
      </c>
      <c r="I7551">
        <v>5.7000000000000002E-2</v>
      </c>
      <c r="J7551">
        <v>96.132000000000005</v>
      </c>
      <c r="K7551">
        <v>40.137</v>
      </c>
      <c r="L7551">
        <v>18.446999999999999</v>
      </c>
      <c r="M7551">
        <v>167.8</v>
      </c>
    </row>
    <row r="7552" spans="1:13" x14ac:dyDescent="0.35">
      <c r="A7552">
        <v>7548</v>
      </c>
      <c r="B7552" t="s">
        <v>1353</v>
      </c>
      <c r="C7552">
        <v>133.08600000000001</v>
      </c>
      <c r="D7552">
        <v>8.7390000000000008</v>
      </c>
      <c r="E7552">
        <v>5.9109999999999996</v>
      </c>
      <c r="F7552">
        <v>8.2629999999999999</v>
      </c>
      <c r="G7552">
        <v>7.1189999999999998</v>
      </c>
      <c r="H7552">
        <v>101325.553</v>
      </c>
      <c r="I7552">
        <v>8.7999999999999995E-2</v>
      </c>
      <c r="J7552">
        <v>99.427999999999997</v>
      </c>
      <c r="K7552">
        <v>35.161000000000001</v>
      </c>
      <c r="L7552">
        <v>19.155999999999999</v>
      </c>
      <c r="M7552">
        <v>182.94900000000001</v>
      </c>
    </row>
    <row r="7553" spans="1:13" x14ac:dyDescent="0.35">
      <c r="A7553">
        <v>7549</v>
      </c>
      <c r="B7553" t="s">
        <v>1352</v>
      </c>
      <c r="C7553">
        <v>111.84</v>
      </c>
      <c r="D7553">
        <v>8.83</v>
      </c>
      <c r="E7553">
        <v>6.125</v>
      </c>
      <c r="F7553">
        <v>8.4649999999999999</v>
      </c>
      <c r="G7553">
        <v>7.3440000000000003</v>
      </c>
      <c r="H7553">
        <v>101311.732</v>
      </c>
      <c r="I7553">
        <v>0.218</v>
      </c>
      <c r="J7553">
        <v>85.593999999999994</v>
      </c>
      <c r="K7553">
        <v>26.318000000000001</v>
      </c>
      <c r="L7553">
        <v>17.53</v>
      </c>
      <c r="M7553">
        <v>197.94300000000001</v>
      </c>
    </row>
    <row r="7554" spans="1:13" x14ac:dyDescent="0.35">
      <c r="A7554">
        <v>7550</v>
      </c>
      <c r="B7554" t="s">
        <v>1351</v>
      </c>
      <c r="C7554">
        <v>89.775999999999996</v>
      </c>
      <c r="D7554">
        <v>8.8510000000000009</v>
      </c>
      <c r="E7554">
        <v>6.3230000000000004</v>
      </c>
      <c r="F7554">
        <v>8.5850000000000009</v>
      </c>
      <c r="G7554">
        <v>7.2450000000000001</v>
      </c>
      <c r="H7554">
        <v>101303.121</v>
      </c>
      <c r="I7554">
        <v>0.23400000000000001</v>
      </c>
      <c r="J7554">
        <v>68.438999999999993</v>
      </c>
      <c r="K7554">
        <v>19.407</v>
      </c>
      <c r="L7554">
        <v>13.74</v>
      </c>
      <c r="M7554">
        <v>212.291</v>
      </c>
    </row>
    <row r="7555" spans="1:13" x14ac:dyDescent="0.35">
      <c r="A7555">
        <v>7551</v>
      </c>
      <c r="B7555" t="s">
        <v>1350</v>
      </c>
      <c r="C7555">
        <v>43.350999999999999</v>
      </c>
      <c r="D7555">
        <v>8.5370000000000008</v>
      </c>
      <c r="E7555">
        <v>6.4459999999999997</v>
      </c>
      <c r="F7555">
        <v>8.641</v>
      </c>
      <c r="G7555">
        <v>6.5540000000000003</v>
      </c>
      <c r="H7555">
        <v>101312.24800000001</v>
      </c>
      <c r="I7555">
        <v>0.26900000000000002</v>
      </c>
      <c r="J7555">
        <v>35.133000000000003</v>
      </c>
      <c r="K7555">
        <v>7.1029999999999998</v>
      </c>
      <c r="L7555">
        <v>8.1319999999999997</v>
      </c>
      <c r="M7555">
        <v>225.71899999999999</v>
      </c>
    </row>
    <row r="7556" spans="1:13" x14ac:dyDescent="0.35">
      <c r="A7556">
        <v>7552</v>
      </c>
      <c r="B7556" t="s">
        <v>1349</v>
      </c>
      <c r="C7556">
        <v>8.3889999999999993</v>
      </c>
      <c r="D7556">
        <v>8.0549999999999997</v>
      </c>
      <c r="E7556">
        <v>6.492</v>
      </c>
      <c r="F7556">
        <v>8.7669999999999995</v>
      </c>
      <c r="G7556">
        <v>6.5549999999999997</v>
      </c>
      <c r="H7556">
        <v>101316.757</v>
      </c>
      <c r="I7556">
        <v>0.23400000000000001</v>
      </c>
      <c r="J7556">
        <v>7.0220000000000002</v>
      </c>
      <c r="K7556">
        <v>1.1060000000000001</v>
      </c>
      <c r="L7556">
        <v>1.1160000000000001</v>
      </c>
      <c r="M7556">
        <v>238.25299999999999</v>
      </c>
    </row>
    <row r="7557" spans="1:13" x14ac:dyDescent="0.35">
      <c r="A7557">
        <v>7553</v>
      </c>
      <c r="B7557" t="s">
        <v>1348</v>
      </c>
      <c r="C7557">
        <v>8.8999999999999996E-2</v>
      </c>
      <c r="D7557">
        <v>7.6689999999999996</v>
      </c>
      <c r="E7557">
        <v>6.5339999999999998</v>
      </c>
      <c r="F7557">
        <v>9.1050000000000004</v>
      </c>
      <c r="G7557">
        <v>6.6790000000000003</v>
      </c>
      <c r="H7557">
        <v>101327.073</v>
      </c>
      <c r="I7557">
        <v>0.251</v>
      </c>
      <c r="J7557">
        <v>0.09</v>
      </c>
      <c r="K7557">
        <v>0</v>
      </c>
      <c r="L7557">
        <v>-6.8979999999999997</v>
      </c>
      <c r="M7557">
        <v>250.148</v>
      </c>
    </row>
    <row r="7558" spans="1:13" x14ac:dyDescent="0.35">
      <c r="A7558">
        <v>7554</v>
      </c>
      <c r="B7558" t="s">
        <v>1347</v>
      </c>
      <c r="C7558">
        <v>0</v>
      </c>
      <c r="D7558">
        <v>7.57</v>
      </c>
      <c r="E7558">
        <v>6.6609999999999996</v>
      </c>
      <c r="F7558">
        <v>9.1929999999999996</v>
      </c>
      <c r="G7558">
        <v>6.54</v>
      </c>
      <c r="H7558">
        <v>101341.848</v>
      </c>
      <c r="I7558">
        <v>0.11799999999999999</v>
      </c>
      <c r="J7558">
        <v>0</v>
      </c>
      <c r="K7558">
        <v>0</v>
      </c>
      <c r="L7558">
        <v>-15.528</v>
      </c>
      <c r="M7558">
        <v>261.81200000000001</v>
      </c>
    </row>
    <row r="7559" spans="1:13" x14ac:dyDescent="0.35">
      <c r="A7559">
        <v>7555</v>
      </c>
      <c r="B7559" t="s">
        <v>1346</v>
      </c>
      <c r="C7559">
        <v>0</v>
      </c>
      <c r="D7559">
        <v>7.3739999999999997</v>
      </c>
      <c r="E7559">
        <v>6.5350000000000001</v>
      </c>
      <c r="F7559">
        <v>9.2620000000000005</v>
      </c>
      <c r="G7559">
        <v>6.8</v>
      </c>
      <c r="H7559">
        <v>101345.91099999999</v>
      </c>
      <c r="I7559">
        <v>0.111</v>
      </c>
      <c r="J7559">
        <v>0</v>
      </c>
      <c r="K7559">
        <v>0</v>
      </c>
      <c r="L7559">
        <v>-24.416</v>
      </c>
      <c r="M7559">
        <v>273.77999999999997</v>
      </c>
    </row>
    <row r="7560" spans="1:13" x14ac:dyDescent="0.35">
      <c r="A7560">
        <v>7556</v>
      </c>
      <c r="B7560" t="s">
        <v>1345</v>
      </c>
      <c r="C7560">
        <v>0</v>
      </c>
      <c r="D7560">
        <v>7.2240000000000002</v>
      </c>
      <c r="E7560">
        <v>6.3970000000000002</v>
      </c>
      <c r="F7560">
        <v>9.2379999999999995</v>
      </c>
      <c r="G7560">
        <v>6.7359999999999998</v>
      </c>
      <c r="H7560">
        <v>101340.28200000001</v>
      </c>
      <c r="I7560">
        <v>0.13600000000000001</v>
      </c>
      <c r="J7560">
        <v>0</v>
      </c>
      <c r="K7560">
        <v>0</v>
      </c>
      <c r="L7560">
        <v>-33.174999999999997</v>
      </c>
      <c r="M7560">
        <v>286.75299999999999</v>
      </c>
    </row>
    <row r="7561" spans="1:13" x14ac:dyDescent="0.35">
      <c r="A7561">
        <v>7557</v>
      </c>
      <c r="B7561" t="s">
        <v>1344</v>
      </c>
      <c r="C7561">
        <v>0</v>
      </c>
      <c r="D7561">
        <v>7.0540000000000003</v>
      </c>
      <c r="E7561">
        <v>6.2619999999999996</v>
      </c>
      <c r="F7561">
        <v>9.4209999999999994</v>
      </c>
      <c r="G7561">
        <v>6.7519999999999998</v>
      </c>
      <c r="H7561">
        <v>101346.367</v>
      </c>
      <c r="I7561">
        <v>0.34799999999999998</v>
      </c>
      <c r="J7561">
        <v>0</v>
      </c>
      <c r="K7561">
        <v>0</v>
      </c>
      <c r="L7561">
        <v>-41.302999999999997</v>
      </c>
      <c r="M7561">
        <v>301.64699999999999</v>
      </c>
    </row>
    <row r="7562" spans="1:13" x14ac:dyDescent="0.35">
      <c r="A7562">
        <v>7558</v>
      </c>
      <c r="B7562" t="s">
        <v>1343</v>
      </c>
      <c r="C7562">
        <v>0</v>
      </c>
      <c r="D7562">
        <v>6.8239999999999998</v>
      </c>
      <c r="E7562">
        <v>5.9059999999999997</v>
      </c>
      <c r="F7562">
        <v>8.8699999999999992</v>
      </c>
      <c r="G7562">
        <v>6.742</v>
      </c>
      <c r="H7562">
        <v>101303.783</v>
      </c>
      <c r="I7562">
        <v>0.33900000000000002</v>
      </c>
      <c r="J7562">
        <v>0</v>
      </c>
      <c r="K7562">
        <v>0</v>
      </c>
      <c r="L7562">
        <v>-48.064999999999998</v>
      </c>
      <c r="M7562">
        <v>319.42399999999998</v>
      </c>
    </row>
    <row r="7563" spans="1:13" x14ac:dyDescent="0.35">
      <c r="A7563">
        <v>7559</v>
      </c>
      <c r="B7563" t="s">
        <v>1342</v>
      </c>
      <c r="C7563">
        <v>0</v>
      </c>
      <c r="D7563">
        <v>6.6269999999999998</v>
      </c>
      <c r="E7563">
        <v>5.6959999999999997</v>
      </c>
      <c r="F7563">
        <v>8.641</v>
      </c>
      <c r="G7563">
        <v>6.4279999999999999</v>
      </c>
      <c r="H7563">
        <v>101289.22100000001</v>
      </c>
      <c r="I7563">
        <v>0.25</v>
      </c>
      <c r="J7563">
        <v>0</v>
      </c>
      <c r="K7563">
        <v>0</v>
      </c>
      <c r="L7563">
        <v>-52.521000000000001</v>
      </c>
      <c r="M7563">
        <v>340.81799999999998</v>
      </c>
    </row>
    <row r="7564" spans="1:13" x14ac:dyDescent="0.35">
      <c r="A7564">
        <v>7560</v>
      </c>
      <c r="B7564" t="s">
        <v>1341</v>
      </c>
      <c r="C7564">
        <v>0</v>
      </c>
      <c r="D7564">
        <v>6.3490000000000002</v>
      </c>
      <c r="E7564">
        <v>5.3330000000000002</v>
      </c>
      <c r="F7564">
        <v>8.2449999999999992</v>
      </c>
      <c r="G7564">
        <v>6.09</v>
      </c>
      <c r="H7564">
        <v>98107.415999999997</v>
      </c>
      <c r="I7564">
        <v>0.23300000000000001</v>
      </c>
      <c r="J7564">
        <v>0</v>
      </c>
      <c r="K7564">
        <v>0</v>
      </c>
      <c r="L7564">
        <v>-51.984999999999999</v>
      </c>
      <c r="M7564">
        <v>20.603999999999999</v>
      </c>
    </row>
    <row r="7565" spans="1:13" x14ac:dyDescent="0.35">
      <c r="A7565">
        <v>7561</v>
      </c>
      <c r="B7565" t="s">
        <v>1340</v>
      </c>
      <c r="C7565">
        <v>0</v>
      </c>
      <c r="D7565">
        <v>6.6639999999999997</v>
      </c>
      <c r="E7565">
        <v>5.5839999999999996</v>
      </c>
      <c r="F7565">
        <v>8.6180000000000003</v>
      </c>
      <c r="G7565">
        <v>6.5609999999999999</v>
      </c>
      <c r="H7565">
        <v>101286.758</v>
      </c>
      <c r="I7565">
        <v>0.151</v>
      </c>
      <c r="J7565">
        <v>0</v>
      </c>
      <c r="K7565">
        <v>0</v>
      </c>
      <c r="L7565">
        <v>-51.116999999999997</v>
      </c>
      <c r="M7565">
        <v>28.114000000000001</v>
      </c>
    </row>
    <row r="7566" spans="1:13" x14ac:dyDescent="0.35">
      <c r="A7566">
        <v>7562</v>
      </c>
      <c r="B7566" t="s">
        <v>1339</v>
      </c>
      <c r="C7566">
        <v>0</v>
      </c>
      <c r="D7566">
        <v>6.6059999999999999</v>
      </c>
      <c r="E7566">
        <v>5.484</v>
      </c>
      <c r="F7566">
        <v>8.7899999999999991</v>
      </c>
      <c r="G7566">
        <v>6.6239999999999997</v>
      </c>
      <c r="H7566">
        <v>101272.99099999999</v>
      </c>
      <c r="I7566">
        <v>0.19500000000000001</v>
      </c>
      <c r="J7566">
        <v>0</v>
      </c>
      <c r="K7566">
        <v>0</v>
      </c>
      <c r="L7566">
        <v>-45.679000000000002</v>
      </c>
      <c r="M7566">
        <v>47.972000000000001</v>
      </c>
    </row>
    <row r="7567" spans="1:13" x14ac:dyDescent="0.35">
      <c r="A7567">
        <v>7563</v>
      </c>
      <c r="B7567" t="s">
        <v>1338</v>
      </c>
      <c r="C7567">
        <v>0</v>
      </c>
      <c r="D7567">
        <v>6.5860000000000003</v>
      </c>
      <c r="E7567">
        <v>5.4029999999999996</v>
      </c>
      <c r="F7567">
        <v>8.7319999999999993</v>
      </c>
      <c r="G7567">
        <v>6.7220000000000004</v>
      </c>
      <c r="H7567">
        <v>101252.651</v>
      </c>
      <c r="I7567">
        <v>0.24099999999999999</v>
      </c>
      <c r="J7567">
        <v>0</v>
      </c>
      <c r="K7567">
        <v>0</v>
      </c>
      <c r="L7567">
        <v>-38.319000000000003</v>
      </c>
      <c r="M7567">
        <v>64.489000000000004</v>
      </c>
    </row>
    <row r="7568" spans="1:13" x14ac:dyDescent="0.35">
      <c r="A7568">
        <v>7564</v>
      </c>
      <c r="B7568" t="s">
        <v>1337</v>
      </c>
      <c r="C7568">
        <v>0</v>
      </c>
      <c r="D7568">
        <v>6.5179999999999998</v>
      </c>
      <c r="E7568">
        <v>5.3410000000000002</v>
      </c>
      <c r="F7568">
        <v>8.7129999999999992</v>
      </c>
      <c r="G7568">
        <v>7.3259999999999996</v>
      </c>
      <c r="H7568">
        <v>101243.857</v>
      </c>
      <c r="I7568">
        <v>0.20899999999999999</v>
      </c>
      <c r="J7568">
        <v>0</v>
      </c>
      <c r="K7568">
        <v>0</v>
      </c>
      <c r="L7568">
        <v>-29.901</v>
      </c>
      <c r="M7568">
        <v>78.513000000000005</v>
      </c>
    </row>
    <row r="7569" spans="1:13" x14ac:dyDescent="0.35">
      <c r="A7569">
        <v>7565</v>
      </c>
      <c r="B7569" t="s">
        <v>1336</v>
      </c>
      <c r="C7569">
        <v>0</v>
      </c>
      <c r="D7569">
        <v>6.4359999999999999</v>
      </c>
      <c r="E7569">
        <v>5.2539999999999996</v>
      </c>
      <c r="F7569">
        <v>8.6989999999999998</v>
      </c>
      <c r="G7569">
        <v>6.7629999999999999</v>
      </c>
      <c r="H7569">
        <v>101234.30499999999</v>
      </c>
      <c r="I7569">
        <v>0.21</v>
      </c>
      <c r="J7569">
        <v>0</v>
      </c>
      <c r="K7569">
        <v>0</v>
      </c>
      <c r="L7569">
        <v>-21.062999999999999</v>
      </c>
      <c r="M7569">
        <v>91.01</v>
      </c>
    </row>
    <row r="7570" spans="1:13" x14ac:dyDescent="0.35">
      <c r="A7570">
        <v>7566</v>
      </c>
      <c r="B7570" t="s">
        <v>1335</v>
      </c>
      <c r="C7570">
        <v>0</v>
      </c>
      <c r="D7570">
        <v>6.4889999999999999</v>
      </c>
      <c r="E7570">
        <v>5.1589999999999998</v>
      </c>
      <c r="F7570">
        <v>8.9450000000000003</v>
      </c>
      <c r="G7570">
        <v>6.415</v>
      </c>
      <c r="H7570">
        <v>101232.78599999999</v>
      </c>
      <c r="I7570">
        <v>0.13400000000000001</v>
      </c>
      <c r="J7570">
        <v>0</v>
      </c>
      <c r="K7570">
        <v>0</v>
      </c>
      <c r="L7570">
        <v>-12.247999999999999</v>
      </c>
      <c r="M7570">
        <v>102.79600000000001</v>
      </c>
    </row>
    <row r="7571" spans="1:13" x14ac:dyDescent="0.35">
      <c r="A7571">
        <v>7567</v>
      </c>
      <c r="B7571" t="s">
        <v>1334</v>
      </c>
      <c r="C7571">
        <v>0.30399999999999999</v>
      </c>
      <c r="D7571">
        <v>6.3789999999999996</v>
      </c>
      <c r="E7571">
        <v>5.2460000000000004</v>
      </c>
      <c r="F7571">
        <v>8.8070000000000004</v>
      </c>
      <c r="G7571">
        <v>6.5919999999999996</v>
      </c>
      <c r="H7571">
        <v>101232.651</v>
      </c>
      <c r="I7571">
        <v>0.18</v>
      </c>
      <c r="J7571">
        <v>0.28399999999999997</v>
      </c>
      <c r="K7571">
        <v>0</v>
      </c>
      <c r="L7571">
        <v>-3.8410000000000002</v>
      </c>
      <c r="M7571">
        <v>114.502</v>
      </c>
    </row>
    <row r="7572" spans="1:13" x14ac:dyDescent="0.35">
      <c r="A7572">
        <v>7568</v>
      </c>
      <c r="B7572" t="s">
        <v>1333</v>
      </c>
      <c r="C7572">
        <v>16.989999999999998</v>
      </c>
      <c r="D7572">
        <v>6.702</v>
      </c>
      <c r="E7572">
        <v>5.375</v>
      </c>
      <c r="F7572">
        <v>8.843</v>
      </c>
      <c r="G7572">
        <v>6.1829999999999998</v>
      </c>
      <c r="H7572">
        <v>101279.663</v>
      </c>
      <c r="I7572">
        <v>0.20699999999999999</v>
      </c>
      <c r="J7572">
        <v>14.111000000000001</v>
      </c>
      <c r="K7572">
        <v>2.4380000000000002</v>
      </c>
      <c r="L7572">
        <v>3.855</v>
      </c>
      <c r="M7572">
        <v>126.685</v>
      </c>
    </row>
    <row r="7573" spans="1:13" x14ac:dyDescent="0.35">
      <c r="A7573">
        <v>7569</v>
      </c>
      <c r="B7573" t="s">
        <v>1332</v>
      </c>
      <c r="C7573">
        <v>63.106999999999999</v>
      </c>
      <c r="D7573">
        <v>7.3689999999999998</v>
      </c>
      <c r="E7573">
        <v>5.5090000000000003</v>
      </c>
      <c r="F7573">
        <v>8.7829999999999995</v>
      </c>
      <c r="G7573">
        <v>6.375</v>
      </c>
      <c r="H7573">
        <v>101295.01</v>
      </c>
      <c r="I7573">
        <v>0.13300000000000001</v>
      </c>
      <c r="J7573">
        <v>47.884999999999998</v>
      </c>
      <c r="K7573">
        <v>15.279</v>
      </c>
      <c r="L7573">
        <v>10.287000000000001</v>
      </c>
      <c r="M7573">
        <v>139.428</v>
      </c>
    </row>
    <row r="7574" spans="1:13" x14ac:dyDescent="0.35">
      <c r="A7574">
        <v>7570</v>
      </c>
      <c r="B7574" t="s">
        <v>1331</v>
      </c>
      <c r="C7574">
        <v>112.69199999999999</v>
      </c>
      <c r="D7574">
        <v>8.109</v>
      </c>
      <c r="E7574">
        <v>5.6790000000000003</v>
      </c>
      <c r="F7574">
        <v>8.7799999999999994</v>
      </c>
      <c r="G7574">
        <v>6.2690000000000001</v>
      </c>
      <c r="H7574">
        <v>101301.08900000001</v>
      </c>
      <c r="I7574">
        <v>0.193</v>
      </c>
      <c r="J7574">
        <v>76.623000000000005</v>
      </c>
      <c r="K7574">
        <v>37.017000000000003</v>
      </c>
      <c r="L7574">
        <v>15.212999999999999</v>
      </c>
      <c r="M7574">
        <v>153.20699999999999</v>
      </c>
    </row>
    <row r="7575" spans="1:13" x14ac:dyDescent="0.35">
      <c r="A7575">
        <v>7571</v>
      </c>
      <c r="B7575" t="s">
        <v>1330</v>
      </c>
      <c r="C7575">
        <v>145.749</v>
      </c>
      <c r="D7575">
        <v>8.6790000000000003</v>
      </c>
      <c r="E7575">
        <v>5.8250000000000002</v>
      </c>
      <c r="F7575">
        <v>8.9079999999999995</v>
      </c>
      <c r="G7575">
        <v>6.2530000000000001</v>
      </c>
      <c r="H7575">
        <v>101284.40700000001</v>
      </c>
      <c r="I7575">
        <v>8.3000000000000004E-2</v>
      </c>
      <c r="J7575">
        <v>93.872</v>
      </c>
      <c r="K7575">
        <v>52.197000000000003</v>
      </c>
      <c r="L7575">
        <v>18.172999999999998</v>
      </c>
      <c r="M7575">
        <v>167.83500000000001</v>
      </c>
    </row>
    <row r="7576" spans="1:13" x14ac:dyDescent="0.35">
      <c r="A7576">
        <v>7572</v>
      </c>
      <c r="B7576" t="s">
        <v>1329</v>
      </c>
      <c r="C7576">
        <v>147.46799999999999</v>
      </c>
      <c r="D7576">
        <v>8.9710000000000001</v>
      </c>
      <c r="E7576">
        <v>5.9740000000000002</v>
      </c>
      <c r="F7576">
        <v>8.7750000000000004</v>
      </c>
      <c r="G7576">
        <v>6.6440000000000001</v>
      </c>
      <c r="H7576">
        <v>101255.913</v>
      </c>
      <c r="I7576">
        <v>0.113</v>
      </c>
      <c r="J7576">
        <v>102.02500000000001</v>
      </c>
      <c r="K7576">
        <v>44.823999999999998</v>
      </c>
      <c r="L7576">
        <v>18.879000000000001</v>
      </c>
      <c r="M7576">
        <v>182.91300000000001</v>
      </c>
    </row>
    <row r="7577" spans="1:13" x14ac:dyDescent="0.35">
      <c r="A7577">
        <v>7573</v>
      </c>
      <c r="B7577" t="s">
        <v>1328</v>
      </c>
      <c r="C7577">
        <v>132.024</v>
      </c>
      <c r="D7577">
        <v>9.18</v>
      </c>
      <c r="E7577">
        <v>6.032</v>
      </c>
      <c r="F7577">
        <v>8.8640000000000008</v>
      </c>
      <c r="G7577">
        <v>6.0460000000000003</v>
      </c>
      <c r="H7577">
        <v>101252.917</v>
      </c>
      <c r="I7577">
        <v>0.09</v>
      </c>
      <c r="J7577">
        <v>85.649000000000001</v>
      </c>
      <c r="K7577">
        <v>46.372999999999998</v>
      </c>
      <c r="L7577">
        <v>17.268000000000001</v>
      </c>
      <c r="M7577">
        <v>197.863</v>
      </c>
    </row>
    <row r="7578" spans="1:13" x14ac:dyDescent="0.35">
      <c r="A7578">
        <v>7574</v>
      </c>
      <c r="B7578" t="s">
        <v>1327</v>
      </c>
      <c r="C7578">
        <v>92.436999999999998</v>
      </c>
      <c r="D7578">
        <v>9.0440000000000005</v>
      </c>
      <c r="E7578">
        <v>6.1559999999999997</v>
      </c>
      <c r="F7578">
        <v>8.7560000000000002</v>
      </c>
      <c r="G7578">
        <v>6.1870000000000003</v>
      </c>
      <c r="H7578">
        <v>101200.861</v>
      </c>
      <c r="I7578">
        <v>0.20100000000000001</v>
      </c>
      <c r="J7578">
        <v>63.968000000000004</v>
      </c>
      <c r="K7578">
        <v>27.283999999999999</v>
      </c>
      <c r="L7578">
        <v>13.513</v>
      </c>
      <c r="M7578">
        <v>212.09899999999999</v>
      </c>
    </row>
    <row r="7579" spans="1:13" x14ac:dyDescent="0.35">
      <c r="A7579">
        <v>7575</v>
      </c>
      <c r="B7579" t="s">
        <v>1326</v>
      </c>
      <c r="C7579">
        <v>46.851999999999997</v>
      </c>
      <c r="D7579">
        <v>8.6549999999999994</v>
      </c>
      <c r="E7579">
        <v>6.1710000000000003</v>
      </c>
      <c r="F7579">
        <v>8.9179999999999993</v>
      </c>
      <c r="G7579">
        <v>6.2489999999999997</v>
      </c>
      <c r="H7579">
        <v>101194.55100000001</v>
      </c>
      <c r="I7579">
        <v>0.23400000000000001</v>
      </c>
      <c r="J7579">
        <v>36.185000000000002</v>
      </c>
      <c r="K7579">
        <v>9.9450000000000003</v>
      </c>
      <c r="L7579">
        <v>7.8630000000000004</v>
      </c>
      <c r="M7579">
        <v>225.63900000000001</v>
      </c>
    </row>
    <row r="7580" spans="1:13" x14ac:dyDescent="0.35">
      <c r="A7580">
        <v>7576</v>
      </c>
      <c r="B7580" t="s">
        <v>1325</v>
      </c>
      <c r="C7580">
        <v>8.3510000000000009</v>
      </c>
      <c r="D7580">
        <v>7.851</v>
      </c>
      <c r="E7580">
        <v>6.1559999999999997</v>
      </c>
      <c r="F7580">
        <v>9.2530000000000001</v>
      </c>
      <c r="G7580">
        <v>6.3609999999999998</v>
      </c>
      <c r="H7580">
        <v>101214.272</v>
      </c>
      <c r="I7580">
        <v>0.17499999999999999</v>
      </c>
      <c r="J7580">
        <v>7.22</v>
      </c>
      <c r="K7580">
        <v>0.86399999999999999</v>
      </c>
      <c r="L7580">
        <v>0.89500000000000002</v>
      </c>
      <c r="M7580">
        <v>238.08500000000001</v>
      </c>
    </row>
    <row r="7581" spans="1:13" x14ac:dyDescent="0.35">
      <c r="A7581">
        <v>7577</v>
      </c>
      <c r="B7581" t="s">
        <v>1324</v>
      </c>
      <c r="C7581">
        <v>8.8999999999999996E-2</v>
      </c>
      <c r="D7581">
        <v>7.5720000000000001</v>
      </c>
      <c r="E7581">
        <v>6.1459999999999999</v>
      </c>
      <c r="F7581">
        <v>9.1210000000000004</v>
      </c>
      <c r="G7581">
        <v>6.3079999999999998</v>
      </c>
      <c r="H7581">
        <v>101239.72</v>
      </c>
      <c r="I7581">
        <v>0.19600000000000001</v>
      </c>
      <c r="J7581">
        <v>0.09</v>
      </c>
      <c r="K7581">
        <v>0</v>
      </c>
      <c r="L7581">
        <v>-7.1070000000000002</v>
      </c>
      <c r="M7581">
        <v>249.964</v>
      </c>
    </row>
    <row r="7582" spans="1:13" x14ac:dyDescent="0.35">
      <c r="A7582">
        <v>7578</v>
      </c>
      <c r="B7582" t="s">
        <v>1323</v>
      </c>
      <c r="C7582">
        <v>0</v>
      </c>
      <c r="D7582">
        <v>7.28</v>
      </c>
      <c r="E7582">
        <v>6.1360000000000001</v>
      </c>
      <c r="F7582">
        <v>8.8789999999999996</v>
      </c>
      <c r="G7582">
        <v>5.8440000000000003</v>
      </c>
      <c r="H7582">
        <v>101239.11199999999</v>
      </c>
      <c r="I7582">
        <v>0.16200000000000001</v>
      </c>
      <c r="J7582">
        <v>0</v>
      </c>
      <c r="K7582">
        <v>0</v>
      </c>
      <c r="L7582">
        <v>-15.731</v>
      </c>
      <c r="M7582">
        <v>261.613</v>
      </c>
    </row>
    <row r="7583" spans="1:13" x14ac:dyDescent="0.35">
      <c r="A7583">
        <v>7579</v>
      </c>
      <c r="B7583" t="s">
        <v>1322</v>
      </c>
      <c r="C7583">
        <v>0</v>
      </c>
      <c r="D7583">
        <v>7.085</v>
      </c>
      <c r="E7583">
        <v>5.9290000000000003</v>
      </c>
      <c r="F7583">
        <v>8.8870000000000005</v>
      </c>
      <c r="G7583">
        <v>5.5430000000000001</v>
      </c>
      <c r="H7583">
        <v>101272.496</v>
      </c>
      <c r="I7583">
        <v>0.24</v>
      </c>
      <c r="J7583">
        <v>0</v>
      </c>
      <c r="K7583">
        <v>0</v>
      </c>
      <c r="L7583">
        <v>-24.634</v>
      </c>
      <c r="M7583">
        <v>273.59300000000002</v>
      </c>
    </row>
    <row r="7584" spans="1:13" x14ac:dyDescent="0.35">
      <c r="A7584">
        <v>7580</v>
      </c>
      <c r="B7584" t="s">
        <v>1321</v>
      </c>
      <c r="C7584">
        <v>2E-3</v>
      </c>
      <c r="D7584">
        <v>6.798</v>
      </c>
      <c r="E7584">
        <v>5.6210000000000004</v>
      </c>
      <c r="F7584">
        <v>9.016</v>
      </c>
      <c r="G7584">
        <v>5.6260000000000003</v>
      </c>
      <c r="H7584">
        <v>101278.568</v>
      </c>
      <c r="I7584">
        <v>4.4999999999999998E-2</v>
      </c>
      <c r="J7584">
        <v>0</v>
      </c>
      <c r="K7584">
        <v>0</v>
      </c>
      <c r="L7584">
        <v>-33.347999999999999</v>
      </c>
      <c r="M7584">
        <v>286.48</v>
      </c>
    </row>
    <row r="7585" spans="1:13" x14ac:dyDescent="0.35">
      <c r="A7585">
        <v>7581</v>
      </c>
      <c r="B7585" t="s">
        <v>1320</v>
      </c>
      <c r="C7585">
        <v>0</v>
      </c>
      <c r="D7585">
        <v>6.5750000000000002</v>
      </c>
      <c r="E7585">
        <v>5.2969999999999997</v>
      </c>
      <c r="F7585">
        <v>8.9619999999999997</v>
      </c>
      <c r="G7585">
        <v>5.2549999999999999</v>
      </c>
      <c r="H7585">
        <v>101302.014</v>
      </c>
      <c r="I7585">
        <v>4.2000000000000003E-2</v>
      </c>
      <c r="J7585">
        <v>0</v>
      </c>
      <c r="K7585">
        <v>0</v>
      </c>
      <c r="L7585">
        <v>-41.494</v>
      </c>
      <c r="M7585">
        <v>301.363</v>
      </c>
    </row>
    <row r="7586" spans="1:13" x14ac:dyDescent="0.35">
      <c r="A7586">
        <v>7582</v>
      </c>
      <c r="B7586" t="s">
        <v>1319</v>
      </c>
      <c r="C7586">
        <v>0</v>
      </c>
      <c r="D7586">
        <v>6.149</v>
      </c>
      <c r="E7586">
        <v>5.0279999999999996</v>
      </c>
      <c r="F7586">
        <v>9.1029999999999998</v>
      </c>
      <c r="G7586">
        <v>4.5679999999999996</v>
      </c>
      <c r="H7586">
        <v>101303.978</v>
      </c>
      <c r="I7586">
        <v>8.5999999999999993E-2</v>
      </c>
      <c r="J7586">
        <v>0</v>
      </c>
      <c r="K7586">
        <v>0</v>
      </c>
      <c r="L7586">
        <v>-48.302999999999997</v>
      </c>
      <c r="M7586">
        <v>319.226</v>
      </c>
    </row>
    <row r="7587" spans="1:13" x14ac:dyDescent="0.35">
      <c r="A7587">
        <v>7583</v>
      </c>
      <c r="B7587" t="s">
        <v>1318</v>
      </c>
      <c r="C7587">
        <v>0</v>
      </c>
      <c r="D7587">
        <v>6.0339999999999998</v>
      </c>
      <c r="E7587">
        <v>4.7530000000000001</v>
      </c>
      <c r="F7587">
        <v>9.44</v>
      </c>
      <c r="G7587">
        <v>4.9009999999999998</v>
      </c>
      <c r="H7587">
        <v>101303.126</v>
      </c>
      <c r="I7587">
        <v>7.1999999999999995E-2</v>
      </c>
      <c r="J7587">
        <v>0</v>
      </c>
      <c r="K7587">
        <v>0</v>
      </c>
      <c r="L7587">
        <v>-52.78</v>
      </c>
      <c r="M7587">
        <v>340.685</v>
      </c>
    </row>
    <row r="7588" spans="1:13" x14ac:dyDescent="0.35">
      <c r="A7588">
        <v>7584</v>
      </c>
      <c r="B7588" t="s">
        <v>1317</v>
      </c>
      <c r="C7588">
        <v>0</v>
      </c>
      <c r="D7588">
        <v>5.9009999999999998</v>
      </c>
      <c r="E7588">
        <v>4.5279999999999996</v>
      </c>
      <c r="F7588">
        <v>9.625</v>
      </c>
      <c r="G7588">
        <v>4.8710000000000004</v>
      </c>
      <c r="H7588">
        <v>101291.045</v>
      </c>
      <c r="I7588">
        <v>4.4999999999999998E-2</v>
      </c>
      <c r="J7588">
        <v>0</v>
      </c>
      <c r="K7588">
        <v>0</v>
      </c>
      <c r="L7588">
        <v>-53.930999999999997</v>
      </c>
      <c r="M7588">
        <v>23.940999999999999</v>
      </c>
    </row>
    <row r="7589" spans="1:13" x14ac:dyDescent="0.35">
      <c r="A7589">
        <v>7585</v>
      </c>
      <c r="B7589" t="s">
        <v>1316</v>
      </c>
      <c r="C7589">
        <v>0</v>
      </c>
      <c r="D7589">
        <v>5.915</v>
      </c>
      <c r="E7589">
        <v>4.4260000000000002</v>
      </c>
      <c r="F7589">
        <v>9.4329999999999998</v>
      </c>
      <c r="G7589">
        <v>5.1340000000000003</v>
      </c>
      <c r="H7589">
        <v>101285.064</v>
      </c>
      <c r="I7589">
        <v>5.2999999999999999E-2</v>
      </c>
      <c r="J7589">
        <v>0</v>
      </c>
      <c r="K7589">
        <v>0</v>
      </c>
      <c r="L7589">
        <v>-51.433</v>
      </c>
      <c r="M7589">
        <v>27.968</v>
      </c>
    </row>
    <row r="7590" spans="1:13" x14ac:dyDescent="0.35">
      <c r="A7590">
        <v>7586</v>
      </c>
      <c r="B7590" t="s">
        <v>1315</v>
      </c>
      <c r="C7590">
        <v>0</v>
      </c>
      <c r="D7590">
        <v>5.8579999999999997</v>
      </c>
      <c r="E7590">
        <v>4.4080000000000004</v>
      </c>
      <c r="F7590">
        <v>9.9250000000000007</v>
      </c>
      <c r="G7590">
        <v>5.4290000000000003</v>
      </c>
      <c r="H7590">
        <v>101239.083</v>
      </c>
      <c r="I7590">
        <v>7.0999999999999994E-2</v>
      </c>
      <c r="J7590">
        <v>0</v>
      </c>
      <c r="K7590">
        <v>0</v>
      </c>
      <c r="L7590">
        <v>-45.960999999999999</v>
      </c>
      <c r="M7590">
        <v>48.072000000000003</v>
      </c>
    </row>
    <row r="7591" spans="1:13" x14ac:dyDescent="0.35">
      <c r="A7591">
        <v>7587</v>
      </c>
      <c r="B7591" t="s">
        <v>1314</v>
      </c>
      <c r="C7591">
        <v>0</v>
      </c>
      <c r="D7591">
        <v>5.6550000000000002</v>
      </c>
      <c r="E7591">
        <v>4.1639999999999997</v>
      </c>
      <c r="F7591">
        <v>9.4039999999999999</v>
      </c>
      <c r="G7591">
        <v>4.9290000000000003</v>
      </c>
      <c r="H7591">
        <v>101168.03</v>
      </c>
      <c r="I7591">
        <v>6.6000000000000003E-2</v>
      </c>
      <c r="J7591">
        <v>0</v>
      </c>
      <c r="K7591">
        <v>0</v>
      </c>
      <c r="L7591">
        <v>-38.646999999999998</v>
      </c>
      <c r="M7591">
        <v>64.503</v>
      </c>
    </row>
    <row r="7592" spans="1:13" x14ac:dyDescent="0.35">
      <c r="A7592">
        <v>7588</v>
      </c>
      <c r="B7592" t="s">
        <v>1313</v>
      </c>
      <c r="C7592">
        <v>0</v>
      </c>
      <c r="D7592">
        <v>5.5540000000000003</v>
      </c>
      <c r="E7592">
        <v>4.1550000000000002</v>
      </c>
      <c r="F7592">
        <v>9.7720000000000002</v>
      </c>
      <c r="G7592">
        <v>6.0369999999999999</v>
      </c>
      <c r="H7592">
        <v>101183.74400000001</v>
      </c>
      <c r="I7592">
        <v>7.8E-2</v>
      </c>
      <c r="J7592">
        <v>0</v>
      </c>
      <c r="K7592">
        <v>0</v>
      </c>
      <c r="L7592">
        <v>-30.071999999999999</v>
      </c>
      <c r="M7592">
        <v>78.777000000000001</v>
      </c>
    </row>
    <row r="7593" spans="1:13" x14ac:dyDescent="0.35">
      <c r="A7593">
        <v>7589</v>
      </c>
      <c r="B7593" t="s">
        <v>1312</v>
      </c>
      <c r="C7593">
        <v>0</v>
      </c>
      <c r="D7593">
        <v>5.484</v>
      </c>
      <c r="E7593">
        <v>4.1289999999999996</v>
      </c>
      <c r="F7593">
        <v>9.8190000000000008</v>
      </c>
      <c r="G7593">
        <v>5.5670000000000002</v>
      </c>
      <c r="H7593">
        <v>101197.37</v>
      </c>
      <c r="I7593">
        <v>0.11899999999999999</v>
      </c>
      <c r="J7593">
        <v>0</v>
      </c>
      <c r="K7593">
        <v>0</v>
      </c>
      <c r="L7593">
        <v>-21.292999999999999</v>
      </c>
      <c r="M7593">
        <v>91.17</v>
      </c>
    </row>
    <row r="7594" spans="1:13" x14ac:dyDescent="0.35">
      <c r="A7594">
        <v>7590</v>
      </c>
      <c r="B7594" t="s">
        <v>1311</v>
      </c>
      <c r="C7594">
        <v>0</v>
      </c>
      <c r="D7594">
        <v>5.4210000000000003</v>
      </c>
      <c r="E7594">
        <v>4.016</v>
      </c>
      <c r="F7594">
        <v>9.6460000000000008</v>
      </c>
      <c r="G7594">
        <v>5.5289999999999999</v>
      </c>
      <c r="H7594">
        <v>101165.825</v>
      </c>
      <c r="I7594">
        <v>8.5000000000000006E-2</v>
      </c>
      <c r="J7594">
        <v>0</v>
      </c>
      <c r="K7594">
        <v>0</v>
      </c>
      <c r="L7594">
        <v>-12.523999999999999</v>
      </c>
      <c r="M7594">
        <v>102.89</v>
      </c>
    </row>
    <row r="7595" spans="1:13" x14ac:dyDescent="0.35">
      <c r="A7595">
        <v>7591</v>
      </c>
      <c r="B7595" t="s">
        <v>1310</v>
      </c>
      <c r="C7595">
        <v>0.17399999999999999</v>
      </c>
      <c r="D7595">
        <v>5.3310000000000004</v>
      </c>
      <c r="E7595">
        <v>4.117</v>
      </c>
      <c r="F7595">
        <v>9.4510000000000005</v>
      </c>
      <c r="G7595">
        <v>5.6929999999999996</v>
      </c>
      <c r="H7595">
        <v>101148.484</v>
      </c>
      <c r="I7595">
        <v>4.2999999999999997E-2</v>
      </c>
      <c r="J7595">
        <v>0.17</v>
      </c>
      <c r="K7595">
        <v>0</v>
      </c>
      <c r="L7595">
        <v>-4.0810000000000004</v>
      </c>
      <c r="M7595">
        <v>114.633</v>
      </c>
    </row>
    <row r="7596" spans="1:13" x14ac:dyDescent="0.35">
      <c r="A7596">
        <v>7592</v>
      </c>
      <c r="B7596" t="s">
        <v>1309</v>
      </c>
      <c r="C7596">
        <v>16.222000000000001</v>
      </c>
      <c r="D7596">
        <v>5.6959999999999997</v>
      </c>
      <c r="E7596">
        <v>4.2370000000000001</v>
      </c>
      <c r="F7596">
        <v>9.7690000000000001</v>
      </c>
      <c r="G7596">
        <v>6.266</v>
      </c>
      <c r="H7596">
        <v>101208.175</v>
      </c>
      <c r="I7596">
        <v>0.1</v>
      </c>
      <c r="J7596">
        <v>15.561999999999999</v>
      </c>
      <c r="K7596">
        <v>0.97799999999999998</v>
      </c>
      <c r="L7596">
        <v>3.5630000000000002</v>
      </c>
      <c r="M7596">
        <v>126.71899999999999</v>
      </c>
    </row>
    <row r="7597" spans="1:13" x14ac:dyDescent="0.35">
      <c r="A7597">
        <v>7593</v>
      </c>
      <c r="B7597" t="s">
        <v>1308</v>
      </c>
      <c r="C7597">
        <v>56.853999999999999</v>
      </c>
      <c r="D7597">
        <v>6.1989999999999998</v>
      </c>
      <c r="E7597">
        <v>4.3680000000000003</v>
      </c>
      <c r="F7597">
        <v>9.6750000000000007</v>
      </c>
      <c r="G7597">
        <v>6.7140000000000004</v>
      </c>
      <c r="H7597">
        <v>101216.098</v>
      </c>
      <c r="I7597">
        <v>0.13900000000000001</v>
      </c>
      <c r="J7597">
        <v>50.171999999999997</v>
      </c>
      <c r="K7597">
        <v>7.8109999999999999</v>
      </c>
      <c r="L7597">
        <v>10.036</v>
      </c>
      <c r="M7597">
        <v>139.53</v>
      </c>
    </row>
    <row r="7598" spans="1:13" x14ac:dyDescent="0.35">
      <c r="A7598">
        <v>7594</v>
      </c>
      <c r="B7598" t="s">
        <v>1307</v>
      </c>
      <c r="C7598">
        <v>109.04</v>
      </c>
      <c r="D7598">
        <v>6.9279999999999999</v>
      </c>
      <c r="E7598">
        <v>4.5410000000000004</v>
      </c>
      <c r="F7598">
        <v>9.5169999999999995</v>
      </c>
      <c r="G7598">
        <v>6.4379999999999997</v>
      </c>
      <c r="H7598">
        <v>101217.254</v>
      </c>
      <c r="I7598">
        <v>0.14399999999999999</v>
      </c>
      <c r="J7598">
        <v>76.305000000000007</v>
      </c>
      <c r="K7598">
        <v>34.063000000000002</v>
      </c>
      <c r="L7598">
        <v>14.952</v>
      </c>
      <c r="M7598">
        <v>153.28100000000001</v>
      </c>
    </row>
    <row r="7599" spans="1:13" x14ac:dyDescent="0.35">
      <c r="A7599">
        <v>7595</v>
      </c>
      <c r="B7599" t="s">
        <v>1306</v>
      </c>
      <c r="C7599">
        <v>145.55199999999999</v>
      </c>
      <c r="D7599">
        <v>7.6020000000000003</v>
      </c>
      <c r="E7599">
        <v>4.7329999999999997</v>
      </c>
      <c r="F7599">
        <v>9.1210000000000004</v>
      </c>
      <c r="G7599">
        <v>6.3780000000000001</v>
      </c>
      <c r="H7599">
        <v>101211.21799999999</v>
      </c>
      <c r="I7599">
        <v>6.5000000000000002E-2</v>
      </c>
      <c r="J7599">
        <v>97.304000000000002</v>
      </c>
      <c r="K7599">
        <v>50.03</v>
      </c>
      <c r="L7599">
        <v>17.902999999999999</v>
      </c>
      <c r="M7599">
        <v>167.85300000000001</v>
      </c>
    </row>
    <row r="7600" spans="1:13" x14ac:dyDescent="0.35">
      <c r="A7600">
        <v>7596</v>
      </c>
      <c r="B7600" t="s">
        <v>1305</v>
      </c>
      <c r="C7600">
        <v>149.999</v>
      </c>
      <c r="D7600">
        <v>8.1460000000000008</v>
      </c>
      <c r="E7600">
        <v>4.8630000000000004</v>
      </c>
      <c r="F7600">
        <v>8.7050000000000001</v>
      </c>
      <c r="G7600">
        <v>6.3410000000000002</v>
      </c>
      <c r="H7600">
        <v>101188.86599999999</v>
      </c>
      <c r="I7600">
        <v>7.5999999999999998E-2</v>
      </c>
      <c r="J7600">
        <v>103.196</v>
      </c>
      <c r="K7600">
        <v>48.747999999999998</v>
      </c>
      <c r="L7600">
        <v>18.611000000000001</v>
      </c>
      <c r="M7600">
        <v>182.87299999999999</v>
      </c>
    </row>
    <row r="7601" spans="1:13" x14ac:dyDescent="0.35">
      <c r="A7601">
        <v>7597</v>
      </c>
      <c r="B7601" t="s">
        <v>1304</v>
      </c>
      <c r="C7601">
        <v>141.63</v>
      </c>
      <c r="D7601">
        <v>8.4209999999999994</v>
      </c>
      <c r="E7601">
        <v>4.9610000000000003</v>
      </c>
      <c r="F7601">
        <v>8.8490000000000002</v>
      </c>
      <c r="G7601">
        <v>5.6669999999999998</v>
      </c>
      <c r="H7601">
        <v>101212.465</v>
      </c>
      <c r="I7601">
        <v>9.0999999999999998E-2</v>
      </c>
      <c r="J7601">
        <v>96.257000000000005</v>
      </c>
      <c r="K7601">
        <v>45.372999999999998</v>
      </c>
      <c r="L7601">
        <v>17.009</v>
      </c>
      <c r="M7601">
        <v>197.78</v>
      </c>
    </row>
    <row r="7602" spans="1:13" x14ac:dyDescent="0.35">
      <c r="A7602">
        <v>7598</v>
      </c>
      <c r="B7602" t="s">
        <v>1303</v>
      </c>
      <c r="C7602">
        <v>109.76300000000001</v>
      </c>
      <c r="D7602">
        <v>8.1950000000000003</v>
      </c>
      <c r="E7602">
        <v>5.0860000000000003</v>
      </c>
      <c r="F7602">
        <v>8.5030000000000001</v>
      </c>
      <c r="G7602">
        <v>6.2809999999999997</v>
      </c>
      <c r="H7602">
        <v>101160.295</v>
      </c>
      <c r="I7602">
        <v>0.08</v>
      </c>
      <c r="J7602">
        <v>73.146000000000001</v>
      </c>
      <c r="K7602">
        <v>36.72</v>
      </c>
      <c r="L7602">
        <v>13.27</v>
      </c>
      <c r="M7602">
        <v>211.977</v>
      </c>
    </row>
    <row r="7603" spans="1:13" x14ac:dyDescent="0.35">
      <c r="A7603">
        <v>7599</v>
      </c>
      <c r="B7603" t="s">
        <v>1302</v>
      </c>
      <c r="C7603">
        <v>47.984999999999999</v>
      </c>
      <c r="D7603">
        <v>7.7629999999999999</v>
      </c>
      <c r="E7603">
        <v>5.117</v>
      </c>
      <c r="F7603">
        <v>8.3119999999999994</v>
      </c>
      <c r="G7603">
        <v>6.2640000000000002</v>
      </c>
      <c r="H7603">
        <v>101160.923</v>
      </c>
      <c r="I7603">
        <v>7.9000000000000001E-2</v>
      </c>
      <c r="J7603">
        <v>39.555</v>
      </c>
      <c r="K7603">
        <v>8.875</v>
      </c>
      <c r="L7603">
        <v>7.633</v>
      </c>
      <c r="M7603">
        <v>225.49299999999999</v>
      </c>
    </row>
    <row r="7604" spans="1:13" x14ac:dyDescent="0.35">
      <c r="A7604">
        <v>7600</v>
      </c>
      <c r="B7604" t="s">
        <v>1301</v>
      </c>
      <c r="C7604">
        <v>9</v>
      </c>
      <c r="D7604">
        <v>7.1520000000000001</v>
      </c>
      <c r="E7604">
        <v>5.1449999999999996</v>
      </c>
      <c r="F7604">
        <v>8.2230000000000008</v>
      </c>
      <c r="G7604">
        <v>6</v>
      </c>
      <c r="H7604">
        <v>101165.73299999999</v>
      </c>
      <c r="I7604">
        <v>7.8E-2</v>
      </c>
      <c r="J7604">
        <v>8.1620000000000008</v>
      </c>
      <c r="K7604">
        <v>0.879</v>
      </c>
      <c r="L7604">
        <v>0.68100000000000005</v>
      </c>
      <c r="M7604">
        <v>237.917</v>
      </c>
    </row>
    <row r="7605" spans="1:13" x14ac:dyDescent="0.35">
      <c r="A7605">
        <v>7601</v>
      </c>
      <c r="B7605" t="s">
        <v>1300</v>
      </c>
      <c r="C7605">
        <v>0</v>
      </c>
      <c r="D7605">
        <v>6.7549999999999999</v>
      </c>
      <c r="E7605">
        <v>5.1989999999999998</v>
      </c>
      <c r="F7605">
        <v>8.2650000000000006</v>
      </c>
      <c r="G7605">
        <v>6.5620000000000003</v>
      </c>
      <c r="H7605">
        <v>101175.736</v>
      </c>
      <c r="I7605">
        <v>0.17299999999999999</v>
      </c>
      <c r="J7605">
        <v>0</v>
      </c>
      <c r="K7605">
        <v>0</v>
      </c>
      <c r="L7605">
        <v>-7.3070000000000004</v>
      </c>
      <c r="M7605">
        <v>249.78</v>
      </c>
    </row>
    <row r="7606" spans="1:13" x14ac:dyDescent="0.35">
      <c r="A7606">
        <v>7602</v>
      </c>
      <c r="B7606" t="s">
        <v>1299</v>
      </c>
      <c r="C7606">
        <v>0</v>
      </c>
      <c r="D7606">
        <v>6.6139999999999999</v>
      </c>
      <c r="E7606">
        <v>5.2770000000000001</v>
      </c>
      <c r="F7606">
        <v>8.6020000000000003</v>
      </c>
      <c r="G7606">
        <v>6.6230000000000002</v>
      </c>
      <c r="H7606">
        <v>101196.19899999999</v>
      </c>
      <c r="I7606">
        <v>0.22900000000000001</v>
      </c>
      <c r="J7606">
        <v>0</v>
      </c>
      <c r="K7606">
        <v>0</v>
      </c>
      <c r="L7606">
        <v>-15.923999999999999</v>
      </c>
      <c r="M7606">
        <v>261.416</v>
      </c>
    </row>
    <row r="7607" spans="1:13" x14ac:dyDescent="0.35">
      <c r="A7607">
        <v>7603</v>
      </c>
      <c r="B7607" t="s">
        <v>1298</v>
      </c>
      <c r="C7607">
        <v>0</v>
      </c>
      <c r="D7607">
        <v>6.3170000000000002</v>
      </c>
      <c r="E7607">
        <v>5.0190000000000001</v>
      </c>
      <c r="F7607">
        <v>8.5990000000000002</v>
      </c>
      <c r="G7607">
        <v>6.3940000000000001</v>
      </c>
      <c r="H7607">
        <v>101204.30899999999</v>
      </c>
      <c r="I7607">
        <v>0.14399999999999999</v>
      </c>
      <c r="J7607">
        <v>0</v>
      </c>
      <c r="K7607">
        <v>0</v>
      </c>
      <c r="L7607">
        <v>-24.824999999999999</v>
      </c>
      <c r="M7607">
        <v>273.37599999999998</v>
      </c>
    </row>
    <row r="7608" spans="1:13" x14ac:dyDescent="0.35">
      <c r="A7608">
        <v>7604</v>
      </c>
      <c r="B7608" t="s">
        <v>1297</v>
      </c>
      <c r="C7608">
        <v>0</v>
      </c>
      <c r="D7608">
        <v>6.2539999999999996</v>
      </c>
      <c r="E7608">
        <v>4.7969999999999997</v>
      </c>
      <c r="F7608">
        <v>8.6080000000000005</v>
      </c>
      <c r="G7608">
        <v>6.0220000000000002</v>
      </c>
      <c r="H7608">
        <v>101211.819</v>
      </c>
      <c r="I7608">
        <v>0.18</v>
      </c>
      <c r="J7608">
        <v>0</v>
      </c>
      <c r="K7608">
        <v>0</v>
      </c>
      <c r="L7608">
        <v>-33.573999999999998</v>
      </c>
      <c r="M7608">
        <v>286.298</v>
      </c>
    </row>
    <row r="7609" spans="1:13" x14ac:dyDescent="0.35">
      <c r="A7609">
        <v>7605</v>
      </c>
      <c r="B7609" t="s">
        <v>1296</v>
      </c>
      <c r="C7609">
        <v>0</v>
      </c>
      <c r="D7609">
        <v>6.1820000000000004</v>
      </c>
      <c r="E7609">
        <v>4.5759999999999996</v>
      </c>
      <c r="F7609">
        <v>8.8629999999999995</v>
      </c>
      <c r="G7609">
        <v>5.9080000000000004</v>
      </c>
      <c r="H7609">
        <v>101223.94</v>
      </c>
      <c r="I7609">
        <v>0.11700000000000001</v>
      </c>
      <c r="J7609">
        <v>0</v>
      </c>
      <c r="K7609">
        <v>0</v>
      </c>
      <c r="L7609">
        <v>-41.720999999999997</v>
      </c>
      <c r="M7609">
        <v>301.15600000000001</v>
      </c>
    </row>
    <row r="7610" spans="1:13" x14ac:dyDescent="0.35">
      <c r="A7610">
        <v>7606</v>
      </c>
      <c r="B7610" t="s">
        <v>1295</v>
      </c>
      <c r="C7610">
        <v>0</v>
      </c>
      <c r="D7610">
        <v>6.008</v>
      </c>
      <c r="E7610">
        <v>4.3230000000000004</v>
      </c>
      <c r="F7610">
        <v>8.7840000000000007</v>
      </c>
      <c r="G7610">
        <v>5.8579999999999997</v>
      </c>
      <c r="H7610">
        <v>101220.898</v>
      </c>
      <c r="I7610">
        <v>0.14099999999999999</v>
      </c>
      <c r="J7610">
        <v>0</v>
      </c>
      <c r="K7610">
        <v>0</v>
      </c>
      <c r="L7610">
        <v>-48.54</v>
      </c>
      <c r="M7610">
        <v>319.01299999999998</v>
      </c>
    </row>
    <row r="7611" spans="1:13" x14ac:dyDescent="0.35">
      <c r="A7611">
        <v>7607</v>
      </c>
      <c r="B7611" t="s">
        <v>1294</v>
      </c>
      <c r="C7611">
        <v>0</v>
      </c>
      <c r="D7611">
        <v>5.7750000000000004</v>
      </c>
      <c r="E7611">
        <v>4.0490000000000004</v>
      </c>
      <c r="F7611">
        <v>8.59</v>
      </c>
      <c r="G7611">
        <v>5.5720000000000001</v>
      </c>
      <c r="H7611">
        <v>101216.01700000001</v>
      </c>
      <c r="I7611">
        <v>0.12</v>
      </c>
      <c r="J7611">
        <v>0</v>
      </c>
      <c r="K7611">
        <v>0</v>
      </c>
      <c r="L7611">
        <v>-53.042999999999999</v>
      </c>
      <c r="M7611">
        <v>340.54</v>
      </c>
    </row>
    <row r="7612" spans="1:13" x14ac:dyDescent="0.35">
      <c r="A7612">
        <v>7608</v>
      </c>
      <c r="B7612" t="s">
        <v>1293</v>
      </c>
      <c r="C7612">
        <v>0</v>
      </c>
      <c r="D7612">
        <v>5.49</v>
      </c>
      <c r="E7612">
        <v>3.8359999999999999</v>
      </c>
      <c r="F7612">
        <v>8.7379999999999995</v>
      </c>
      <c r="G7612">
        <v>5.8570000000000002</v>
      </c>
      <c r="H7612">
        <v>101215.08900000001</v>
      </c>
      <c r="I7612">
        <v>9.8000000000000004E-2</v>
      </c>
      <c r="J7612">
        <v>0</v>
      </c>
      <c r="K7612">
        <v>0</v>
      </c>
      <c r="L7612">
        <v>-54.207000000000001</v>
      </c>
      <c r="M7612">
        <v>21.216000000000001</v>
      </c>
    </row>
    <row r="7613" spans="1:13" x14ac:dyDescent="0.35">
      <c r="A7613">
        <v>7609</v>
      </c>
      <c r="B7613" t="s">
        <v>1292</v>
      </c>
      <c r="C7613">
        <v>0</v>
      </c>
      <c r="D7613">
        <v>5.5229999999999997</v>
      </c>
      <c r="E7613">
        <v>3.8039999999999998</v>
      </c>
      <c r="F7613">
        <v>8.8979999999999997</v>
      </c>
      <c r="G7613">
        <v>5.806</v>
      </c>
      <c r="H7613">
        <v>101213.476</v>
      </c>
      <c r="I7613">
        <v>0.17299999999999999</v>
      </c>
      <c r="J7613">
        <v>0</v>
      </c>
      <c r="K7613">
        <v>0</v>
      </c>
      <c r="L7613">
        <v>-51.704000000000001</v>
      </c>
      <c r="M7613">
        <v>28.053000000000001</v>
      </c>
    </row>
    <row r="7614" spans="1:13" x14ac:dyDescent="0.35">
      <c r="A7614">
        <v>7610</v>
      </c>
      <c r="B7614" t="s">
        <v>1291</v>
      </c>
      <c r="C7614">
        <v>0</v>
      </c>
      <c r="D7614">
        <v>5.5519999999999996</v>
      </c>
      <c r="E7614">
        <v>3.8</v>
      </c>
      <c r="F7614">
        <v>8.3620000000000001</v>
      </c>
      <c r="G7614">
        <v>6.0549999999999997</v>
      </c>
      <c r="H7614">
        <v>101218.91499999999</v>
      </c>
      <c r="I7614">
        <v>6.0999999999999999E-2</v>
      </c>
      <c r="J7614">
        <v>0</v>
      </c>
      <c r="K7614">
        <v>0</v>
      </c>
      <c r="L7614">
        <v>-46.212000000000003</v>
      </c>
      <c r="M7614">
        <v>48.207999999999998</v>
      </c>
    </row>
    <row r="7615" spans="1:13" x14ac:dyDescent="0.35">
      <c r="A7615">
        <v>7611</v>
      </c>
      <c r="B7615" t="s">
        <v>1290</v>
      </c>
      <c r="C7615">
        <v>0</v>
      </c>
      <c r="D7615">
        <v>5.6929999999999996</v>
      </c>
      <c r="E7615">
        <v>3.798</v>
      </c>
      <c r="F7615">
        <v>8.8140000000000001</v>
      </c>
      <c r="G7615">
        <v>6.2679999999999998</v>
      </c>
      <c r="H7615">
        <v>101211.837</v>
      </c>
      <c r="I7615">
        <v>0.04</v>
      </c>
      <c r="J7615">
        <v>0</v>
      </c>
      <c r="K7615">
        <v>0</v>
      </c>
      <c r="L7615">
        <v>-38.802999999999997</v>
      </c>
      <c r="M7615">
        <v>64.820999999999998</v>
      </c>
    </row>
    <row r="7616" spans="1:13" x14ac:dyDescent="0.35">
      <c r="A7616">
        <v>7612</v>
      </c>
      <c r="B7616" t="s">
        <v>1289</v>
      </c>
      <c r="C7616">
        <v>0</v>
      </c>
      <c r="D7616">
        <v>5.5590000000000002</v>
      </c>
      <c r="E7616">
        <v>3.7829999999999999</v>
      </c>
      <c r="F7616">
        <v>8.83</v>
      </c>
      <c r="G7616">
        <v>6.4429999999999996</v>
      </c>
      <c r="H7616">
        <v>101212.948</v>
      </c>
      <c r="I7616">
        <v>8.5000000000000006E-2</v>
      </c>
      <c r="J7616">
        <v>0</v>
      </c>
      <c r="K7616">
        <v>0</v>
      </c>
      <c r="L7616">
        <v>-30.367000000000001</v>
      </c>
      <c r="M7616">
        <v>78.844999999999999</v>
      </c>
    </row>
    <row r="7617" spans="1:13" x14ac:dyDescent="0.35">
      <c r="A7617">
        <v>7613</v>
      </c>
      <c r="B7617" t="s">
        <v>1288</v>
      </c>
      <c r="C7617">
        <v>0</v>
      </c>
      <c r="D7617">
        <v>5.468</v>
      </c>
      <c r="E7617">
        <v>3.7690000000000001</v>
      </c>
      <c r="F7617">
        <v>8.5210000000000008</v>
      </c>
      <c r="G7617">
        <v>6.1890000000000001</v>
      </c>
      <c r="H7617">
        <v>101219.27</v>
      </c>
      <c r="I7617">
        <v>8.7999999999999995E-2</v>
      </c>
      <c r="J7617">
        <v>0</v>
      </c>
      <c r="K7617">
        <v>0</v>
      </c>
      <c r="L7617">
        <v>-21.524000000000001</v>
      </c>
      <c r="M7617">
        <v>91.322999999999993</v>
      </c>
    </row>
    <row r="7618" spans="1:13" x14ac:dyDescent="0.35">
      <c r="A7618">
        <v>7614</v>
      </c>
      <c r="B7618" t="s">
        <v>1287</v>
      </c>
      <c r="C7618">
        <v>2E-3</v>
      </c>
      <c r="D7618">
        <v>5.2590000000000003</v>
      </c>
      <c r="E7618">
        <v>3.7509999999999999</v>
      </c>
      <c r="F7618">
        <v>8.5980000000000008</v>
      </c>
      <c r="G7618">
        <v>6.101</v>
      </c>
      <c r="H7618">
        <v>101225.63</v>
      </c>
      <c r="I7618">
        <v>5.1999999999999998E-2</v>
      </c>
      <c r="J7618">
        <v>0</v>
      </c>
      <c r="K7618">
        <v>0</v>
      </c>
      <c r="L7618">
        <v>-12.715</v>
      </c>
      <c r="M7618">
        <v>103.08499999999999</v>
      </c>
    </row>
    <row r="7619" spans="1:13" x14ac:dyDescent="0.35">
      <c r="A7619">
        <v>7615</v>
      </c>
      <c r="B7619" t="s">
        <v>1286</v>
      </c>
      <c r="C7619">
        <v>0.184</v>
      </c>
      <c r="D7619">
        <v>5.3029999999999999</v>
      </c>
      <c r="E7619">
        <v>3.8380000000000001</v>
      </c>
      <c r="F7619">
        <v>8.3320000000000007</v>
      </c>
      <c r="G7619">
        <v>6.5030000000000001</v>
      </c>
      <c r="H7619">
        <v>101252.177</v>
      </c>
      <c r="I7619">
        <v>6.8000000000000005E-2</v>
      </c>
      <c r="J7619">
        <v>0.17799999999999999</v>
      </c>
      <c r="K7619">
        <v>0</v>
      </c>
      <c r="L7619">
        <v>-4.3170000000000002</v>
      </c>
      <c r="M7619">
        <v>114.75700000000001</v>
      </c>
    </row>
    <row r="7620" spans="1:13" x14ac:dyDescent="0.35">
      <c r="A7620">
        <v>7616</v>
      </c>
      <c r="B7620" t="s">
        <v>1285</v>
      </c>
      <c r="C7620">
        <v>15.616</v>
      </c>
      <c r="D7620">
        <v>5.5419999999999998</v>
      </c>
      <c r="E7620">
        <v>3.9780000000000002</v>
      </c>
      <c r="F7620">
        <v>8.4960000000000004</v>
      </c>
      <c r="G7620">
        <v>6.4980000000000002</v>
      </c>
      <c r="H7620">
        <v>101278.72100000001</v>
      </c>
      <c r="I7620">
        <v>0.14000000000000001</v>
      </c>
      <c r="J7620">
        <v>14.114000000000001</v>
      </c>
      <c r="K7620">
        <v>1.0740000000000001</v>
      </c>
      <c r="L7620">
        <v>3.31</v>
      </c>
      <c r="M7620">
        <v>126.818</v>
      </c>
    </row>
    <row r="7621" spans="1:13" x14ac:dyDescent="0.35">
      <c r="A7621">
        <v>7617</v>
      </c>
      <c r="B7621" t="s">
        <v>1284</v>
      </c>
      <c r="C7621">
        <v>64.787999999999997</v>
      </c>
      <c r="D7621">
        <v>6.5780000000000003</v>
      </c>
      <c r="E7621">
        <v>4.2229999999999999</v>
      </c>
      <c r="F7621">
        <v>8.5120000000000005</v>
      </c>
      <c r="G7621">
        <v>6.4480000000000004</v>
      </c>
      <c r="H7621">
        <v>101300.44500000001</v>
      </c>
      <c r="I7621">
        <v>8.1000000000000003E-2</v>
      </c>
      <c r="J7621">
        <v>49.814999999999998</v>
      </c>
      <c r="K7621">
        <v>14.084</v>
      </c>
      <c r="L7621">
        <v>9.782</v>
      </c>
      <c r="M7621">
        <v>139.619</v>
      </c>
    </row>
    <row r="7622" spans="1:13" x14ac:dyDescent="0.35">
      <c r="A7622">
        <v>7618</v>
      </c>
      <c r="B7622" t="s">
        <v>1283</v>
      </c>
      <c r="C7622">
        <v>110.07599999999999</v>
      </c>
      <c r="D7622">
        <v>7.42</v>
      </c>
      <c r="E7622">
        <v>4.4649999999999999</v>
      </c>
      <c r="F7622">
        <v>8.6850000000000005</v>
      </c>
      <c r="G7622">
        <v>5.899</v>
      </c>
      <c r="H7622">
        <v>101323.986</v>
      </c>
      <c r="I7622">
        <v>6.3E-2</v>
      </c>
      <c r="J7622">
        <v>77.317999999999998</v>
      </c>
      <c r="K7622">
        <v>31.302</v>
      </c>
      <c r="L7622">
        <v>14.686</v>
      </c>
      <c r="M7622">
        <v>153.327</v>
      </c>
    </row>
    <row r="7623" spans="1:13" x14ac:dyDescent="0.35">
      <c r="A7623">
        <v>7619</v>
      </c>
      <c r="B7623" t="s">
        <v>1282</v>
      </c>
      <c r="C7623">
        <v>147.006</v>
      </c>
      <c r="D7623">
        <v>8.2859999999999996</v>
      </c>
      <c r="E7623">
        <v>4.7039999999999997</v>
      </c>
      <c r="F7623">
        <v>8.6430000000000007</v>
      </c>
      <c r="G7623">
        <v>5.968</v>
      </c>
      <c r="H7623">
        <v>101313.85400000001</v>
      </c>
      <c r="I7623">
        <v>6.6000000000000003E-2</v>
      </c>
      <c r="J7623">
        <v>89.608999999999995</v>
      </c>
      <c r="K7623">
        <v>56.578000000000003</v>
      </c>
      <c r="L7623">
        <v>17.634</v>
      </c>
      <c r="M7623">
        <v>167.85599999999999</v>
      </c>
    </row>
    <row r="7624" spans="1:13" x14ac:dyDescent="0.35">
      <c r="A7624">
        <v>7620</v>
      </c>
      <c r="B7624" t="s">
        <v>1281</v>
      </c>
      <c r="C7624">
        <v>148.52000000000001</v>
      </c>
      <c r="D7624">
        <v>8.657</v>
      </c>
      <c r="E7624">
        <v>4.9160000000000004</v>
      </c>
      <c r="F7624">
        <v>8.625</v>
      </c>
      <c r="G7624">
        <v>5.8339999999999996</v>
      </c>
      <c r="H7624">
        <v>101298.594</v>
      </c>
      <c r="I7624">
        <v>0.114</v>
      </c>
      <c r="J7624">
        <v>98.192999999999998</v>
      </c>
      <c r="K7624">
        <v>48.262999999999998</v>
      </c>
      <c r="L7624">
        <v>18.344999999999999</v>
      </c>
      <c r="M7624">
        <v>182.83099999999999</v>
      </c>
    </row>
    <row r="7625" spans="1:13" x14ac:dyDescent="0.35">
      <c r="A7625">
        <v>7621</v>
      </c>
      <c r="B7625" t="s">
        <v>1280</v>
      </c>
      <c r="C7625">
        <v>138.41800000000001</v>
      </c>
      <c r="D7625">
        <v>8.8209999999999997</v>
      </c>
      <c r="E7625">
        <v>5.1280000000000001</v>
      </c>
      <c r="F7625">
        <v>8.4039999999999999</v>
      </c>
      <c r="G7625">
        <v>5.2670000000000003</v>
      </c>
      <c r="H7625">
        <v>101286.889</v>
      </c>
      <c r="I7625">
        <v>8.5000000000000006E-2</v>
      </c>
      <c r="J7625">
        <v>85.563000000000002</v>
      </c>
      <c r="K7625">
        <v>51.445</v>
      </c>
      <c r="L7625">
        <v>16.748000000000001</v>
      </c>
      <c r="M7625">
        <v>197.69200000000001</v>
      </c>
    </row>
    <row r="7626" spans="1:13" x14ac:dyDescent="0.35">
      <c r="A7626">
        <v>7622</v>
      </c>
      <c r="B7626" t="s">
        <v>1279</v>
      </c>
      <c r="C7626">
        <v>97.546999999999997</v>
      </c>
      <c r="D7626">
        <v>8.577</v>
      </c>
      <c r="E7626">
        <v>5.2519999999999998</v>
      </c>
      <c r="F7626">
        <v>8.4700000000000006</v>
      </c>
      <c r="G7626">
        <v>6.1159999999999997</v>
      </c>
      <c r="H7626">
        <v>101284.261</v>
      </c>
      <c r="I7626">
        <v>9.6000000000000002E-2</v>
      </c>
      <c r="J7626">
        <v>70.424000000000007</v>
      </c>
      <c r="K7626">
        <v>24.928000000000001</v>
      </c>
      <c r="L7626">
        <v>13.003</v>
      </c>
      <c r="M7626">
        <v>211.93100000000001</v>
      </c>
    </row>
    <row r="7627" spans="1:13" x14ac:dyDescent="0.35">
      <c r="A7627">
        <v>7623</v>
      </c>
      <c r="B7627" t="s">
        <v>1278</v>
      </c>
      <c r="C7627">
        <v>49.073</v>
      </c>
      <c r="D7627">
        <v>8.1560000000000006</v>
      </c>
      <c r="E7627">
        <v>5.3029999999999999</v>
      </c>
      <c r="F7627">
        <v>8.6449999999999996</v>
      </c>
      <c r="G7627">
        <v>6.17</v>
      </c>
      <c r="H7627">
        <v>101299.147</v>
      </c>
      <c r="I7627">
        <v>0.14899999999999999</v>
      </c>
      <c r="J7627">
        <v>39.585000000000001</v>
      </c>
      <c r="K7627">
        <v>7.8129999999999997</v>
      </c>
      <c r="L7627">
        <v>7.4420000000000002</v>
      </c>
      <c r="M7627">
        <v>225.27600000000001</v>
      </c>
    </row>
    <row r="7628" spans="1:13" x14ac:dyDescent="0.35">
      <c r="A7628">
        <v>7624</v>
      </c>
      <c r="B7628" t="s">
        <v>1277</v>
      </c>
      <c r="C7628">
        <v>8.1720000000000006</v>
      </c>
      <c r="D7628">
        <v>7.4489999999999998</v>
      </c>
      <c r="E7628">
        <v>5.3140000000000001</v>
      </c>
      <c r="F7628">
        <v>8.5129999999999999</v>
      </c>
      <c r="G7628">
        <v>5.931</v>
      </c>
      <c r="H7628">
        <v>101323.295</v>
      </c>
      <c r="I7628">
        <v>0.185</v>
      </c>
      <c r="J7628">
        <v>7.1820000000000004</v>
      </c>
      <c r="K7628">
        <v>0.46700000000000003</v>
      </c>
      <c r="L7628">
        <v>0.47199999999999998</v>
      </c>
      <c r="M7628">
        <v>237.749</v>
      </c>
    </row>
    <row r="7629" spans="1:13" x14ac:dyDescent="0.35">
      <c r="A7629">
        <v>7625</v>
      </c>
      <c r="B7629" t="s">
        <v>1276</v>
      </c>
      <c r="C7629">
        <v>0</v>
      </c>
      <c r="D7629">
        <v>7.11</v>
      </c>
      <c r="E7629">
        <v>5.3620000000000001</v>
      </c>
      <c r="F7629">
        <v>8.4570000000000007</v>
      </c>
      <c r="G7629">
        <v>6.0359999999999996</v>
      </c>
      <c r="H7629">
        <v>101347.306</v>
      </c>
      <c r="I7629">
        <v>7.4999999999999997E-2</v>
      </c>
      <c r="J7629">
        <v>0</v>
      </c>
      <c r="K7629">
        <v>0</v>
      </c>
      <c r="L7629">
        <v>-7.5039999999999996</v>
      </c>
      <c r="M7629">
        <v>249.596</v>
      </c>
    </row>
    <row r="7630" spans="1:13" x14ac:dyDescent="0.35">
      <c r="A7630">
        <v>7626</v>
      </c>
      <c r="B7630" t="s">
        <v>1275</v>
      </c>
      <c r="C7630">
        <v>0</v>
      </c>
      <c r="D7630">
        <v>6.9779999999999998</v>
      </c>
      <c r="E7630">
        <v>5.4509999999999996</v>
      </c>
      <c r="F7630">
        <v>8.5020000000000007</v>
      </c>
      <c r="G7630">
        <v>5.7409999999999997</v>
      </c>
      <c r="H7630">
        <v>101379.614</v>
      </c>
      <c r="I7630">
        <v>3.7999999999999999E-2</v>
      </c>
      <c r="J7630">
        <v>0</v>
      </c>
      <c r="K7630">
        <v>0</v>
      </c>
      <c r="L7630">
        <v>-16.113</v>
      </c>
      <c r="M7630">
        <v>261.21800000000002</v>
      </c>
    </row>
    <row r="7631" spans="1:13" x14ac:dyDescent="0.35">
      <c r="A7631">
        <v>7627</v>
      </c>
      <c r="B7631" t="s">
        <v>1274</v>
      </c>
      <c r="C7631">
        <v>0</v>
      </c>
      <c r="D7631">
        <v>6.8170000000000002</v>
      </c>
      <c r="E7631">
        <v>5.2249999999999996</v>
      </c>
      <c r="F7631">
        <v>8.4060000000000006</v>
      </c>
      <c r="G7631">
        <v>6.0359999999999996</v>
      </c>
      <c r="H7631">
        <v>101395.145</v>
      </c>
      <c r="I7631">
        <v>3.9E-2</v>
      </c>
      <c r="J7631">
        <v>0</v>
      </c>
      <c r="K7631">
        <v>0</v>
      </c>
      <c r="L7631">
        <v>-24.995999999999999</v>
      </c>
      <c r="M7631">
        <v>273.14499999999998</v>
      </c>
    </row>
    <row r="7632" spans="1:13" x14ac:dyDescent="0.35">
      <c r="A7632">
        <v>7628</v>
      </c>
      <c r="B7632" t="s">
        <v>1273</v>
      </c>
      <c r="C7632">
        <v>0</v>
      </c>
      <c r="D7632">
        <v>6.5919999999999996</v>
      </c>
      <c r="E7632">
        <v>4.9829999999999997</v>
      </c>
      <c r="F7632">
        <v>8.64</v>
      </c>
      <c r="G7632">
        <v>6.2030000000000003</v>
      </c>
      <c r="H7632">
        <v>101412.33500000001</v>
      </c>
      <c r="I7632">
        <v>5.5E-2</v>
      </c>
      <c r="J7632">
        <v>0</v>
      </c>
      <c r="K7632">
        <v>0</v>
      </c>
      <c r="L7632">
        <v>-33.765999999999998</v>
      </c>
      <c r="M7632">
        <v>286.07499999999999</v>
      </c>
    </row>
    <row r="7633" spans="1:13" x14ac:dyDescent="0.35">
      <c r="A7633">
        <v>7629</v>
      </c>
      <c r="B7633" t="s">
        <v>1272</v>
      </c>
      <c r="C7633">
        <v>0</v>
      </c>
      <c r="D7633">
        <v>6.4630000000000001</v>
      </c>
      <c r="E7633">
        <v>4.774</v>
      </c>
      <c r="F7633">
        <v>8.6609999999999996</v>
      </c>
      <c r="G7633">
        <v>5.9450000000000003</v>
      </c>
      <c r="H7633">
        <v>101428.27899999999</v>
      </c>
      <c r="I7633">
        <v>9.6000000000000002E-2</v>
      </c>
      <c r="J7633">
        <v>0</v>
      </c>
      <c r="K7633">
        <v>0</v>
      </c>
      <c r="L7633">
        <v>-41.927</v>
      </c>
      <c r="M7633">
        <v>300.928</v>
      </c>
    </row>
    <row r="7634" spans="1:13" x14ac:dyDescent="0.35">
      <c r="A7634">
        <v>7630</v>
      </c>
      <c r="B7634" t="s">
        <v>1271</v>
      </c>
      <c r="C7634">
        <v>0</v>
      </c>
      <c r="D7634">
        <v>6.2619999999999996</v>
      </c>
      <c r="E7634">
        <v>4.5389999999999997</v>
      </c>
      <c r="F7634">
        <v>8.4640000000000004</v>
      </c>
      <c r="G7634">
        <v>5.6820000000000004</v>
      </c>
      <c r="H7634">
        <v>101435.46799999999</v>
      </c>
      <c r="I7634">
        <v>8.4000000000000005E-2</v>
      </c>
      <c r="J7634">
        <v>0</v>
      </c>
      <c r="K7634">
        <v>0</v>
      </c>
      <c r="L7634">
        <v>-48.768000000000001</v>
      </c>
      <c r="M7634">
        <v>318.80200000000002</v>
      </c>
    </row>
    <row r="7635" spans="1:13" x14ac:dyDescent="0.35">
      <c r="A7635">
        <v>7631</v>
      </c>
      <c r="B7635" t="s">
        <v>1270</v>
      </c>
      <c r="C7635">
        <v>0</v>
      </c>
      <c r="D7635">
        <v>5.8289999999999997</v>
      </c>
      <c r="E7635">
        <v>4.3040000000000003</v>
      </c>
      <c r="F7635">
        <v>8.6219999999999999</v>
      </c>
      <c r="G7635">
        <v>5.3040000000000003</v>
      </c>
      <c r="H7635">
        <v>101430.308</v>
      </c>
      <c r="I7635">
        <v>9.9000000000000005E-2</v>
      </c>
      <c r="J7635">
        <v>0</v>
      </c>
      <c r="K7635">
        <v>0</v>
      </c>
      <c r="L7635">
        <v>-53.293999999999997</v>
      </c>
      <c r="M7635">
        <v>340.39400000000001</v>
      </c>
    </row>
    <row r="7636" spans="1:13" x14ac:dyDescent="0.35">
      <c r="A7636">
        <v>7632</v>
      </c>
      <c r="B7636" t="s">
        <v>1269</v>
      </c>
      <c r="C7636">
        <v>0</v>
      </c>
      <c r="D7636">
        <v>5.59</v>
      </c>
      <c r="E7636">
        <v>4.101</v>
      </c>
      <c r="F7636">
        <v>8.32</v>
      </c>
      <c r="G7636">
        <v>5.3090000000000002</v>
      </c>
      <c r="H7636">
        <v>101425.46799999999</v>
      </c>
      <c r="I7636">
        <v>5.6000000000000001E-2</v>
      </c>
      <c r="J7636">
        <v>0</v>
      </c>
      <c r="K7636">
        <v>0</v>
      </c>
      <c r="L7636">
        <v>-54.472999999999999</v>
      </c>
      <c r="M7636">
        <v>21.181000000000001</v>
      </c>
    </row>
    <row r="7637" spans="1:13" x14ac:dyDescent="0.35">
      <c r="A7637">
        <v>7633</v>
      </c>
      <c r="B7637" t="s">
        <v>1268</v>
      </c>
      <c r="C7637">
        <v>0</v>
      </c>
      <c r="D7637">
        <v>5.508</v>
      </c>
      <c r="E7637">
        <v>4.016</v>
      </c>
      <c r="F7637">
        <v>8.4250000000000007</v>
      </c>
      <c r="G7637">
        <v>6.1529999999999996</v>
      </c>
      <c r="H7637">
        <v>101405.928</v>
      </c>
      <c r="I7637">
        <v>4.2000000000000003E-2</v>
      </c>
      <c r="J7637">
        <v>0</v>
      </c>
      <c r="K7637">
        <v>0</v>
      </c>
      <c r="L7637">
        <v>-51.966999999999999</v>
      </c>
      <c r="M7637">
        <v>28.125</v>
      </c>
    </row>
    <row r="7638" spans="1:13" x14ac:dyDescent="0.35">
      <c r="A7638">
        <v>7634</v>
      </c>
      <c r="B7638" t="s">
        <v>1267</v>
      </c>
      <c r="C7638">
        <v>0</v>
      </c>
      <c r="D7638">
        <v>5.5060000000000002</v>
      </c>
      <c r="E7638">
        <v>3.9550000000000001</v>
      </c>
      <c r="F7638">
        <v>8.1519999999999992</v>
      </c>
      <c r="G7638">
        <v>6.452</v>
      </c>
      <c r="H7638">
        <v>101390.303</v>
      </c>
      <c r="I7638">
        <v>0.123</v>
      </c>
      <c r="J7638">
        <v>0</v>
      </c>
      <c r="K7638">
        <v>0</v>
      </c>
      <c r="L7638">
        <v>-46.460999999999999</v>
      </c>
      <c r="M7638">
        <v>48.341999999999999</v>
      </c>
    </row>
    <row r="7639" spans="1:13" x14ac:dyDescent="0.35">
      <c r="A7639">
        <v>7635</v>
      </c>
      <c r="B7639" t="s">
        <v>1266</v>
      </c>
      <c r="C7639">
        <v>0</v>
      </c>
      <c r="D7639">
        <v>5.6369999999999996</v>
      </c>
      <c r="E7639">
        <v>3.9740000000000002</v>
      </c>
      <c r="F7639">
        <v>8.2720000000000002</v>
      </c>
      <c r="G7639">
        <v>6.9320000000000004</v>
      </c>
      <c r="H7639">
        <v>101363.611</v>
      </c>
      <c r="I7639">
        <v>0.158</v>
      </c>
      <c r="J7639">
        <v>0</v>
      </c>
      <c r="K7639">
        <v>0</v>
      </c>
      <c r="L7639">
        <v>-39.04</v>
      </c>
      <c r="M7639">
        <v>64.977000000000004</v>
      </c>
    </row>
    <row r="7640" spans="1:13" x14ac:dyDescent="0.35">
      <c r="A7640">
        <v>7636</v>
      </c>
      <c r="B7640" t="s">
        <v>1265</v>
      </c>
      <c r="C7640">
        <v>0</v>
      </c>
      <c r="D7640">
        <v>5.5979999999999999</v>
      </c>
      <c r="E7640">
        <v>3.968</v>
      </c>
      <c r="F7640">
        <v>8.5830000000000002</v>
      </c>
      <c r="G7640">
        <v>7.0359999999999996</v>
      </c>
      <c r="H7640">
        <v>101346.19100000001</v>
      </c>
      <c r="I7640">
        <v>0.21199999999999999</v>
      </c>
      <c r="J7640">
        <v>0</v>
      </c>
      <c r="K7640">
        <v>0</v>
      </c>
      <c r="L7640">
        <v>-30.597000000000001</v>
      </c>
      <c r="M7640">
        <v>79.001000000000005</v>
      </c>
    </row>
    <row r="7641" spans="1:13" x14ac:dyDescent="0.35">
      <c r="A7641">
        <v>7637</v>
      </c>
      <c r="B7641" t="s">
        <v>1264</v>
      </c>
      <c r="C7641">
        <v>0</v>
      </c>
      <c r="D7641">
        <v>5.6079999999999997</v>
      </c>
      <c r="E7641">
        <v>3.95</v>
      </c>
      <c r="F7641">
        <v>8.6969999999999992</v>
      </c>
      <c r="G7641">
        <v>6.6390000000000002</v>
      </c>
      <c r="H7641">
        <v>101327.804</v>
      </c>
      <c r="I7641">
        <v>0.11600000000000001</v>
      </c>
      <c r="J7641">
        <v>0</v>
      </c>
      <c r="K7641">
        <v>0</v>
      </c>
      <c r="L7641">
        <v>-21.751999999999999</v>
      </c>
      <c r="M7641">
        <v>91.471999999999994</v>
      </c>
    </row>
    <row r="7642" spans="1:13" x14ac:dyDescent="0.35">
      <c r="A7642">
        <v>7638</v>
      </c>
      <c r="B7642" t="s">
        <v>1263</v>
      </c>
      <c r="C7642">
        <v>0</v>
      </c>
      <c r="D7642">
        <v>5.5810000000000004</v>
      </c>
      <c r="E7642">
        <v>3.9039999999999999</v>
      </c>
      <c r="F7642">
        <v>8.8179999999999996</v>
      </c>
      <c r="G7642">
        <v>6.3959999999999999</v>
      </c>
      <c r="H7642">
        <v>101321.482</v>
      </c>
      <c r="I7642">
        <v>9.7000000000000003E-2</v>
      </c>
      <c r="J7642">
        <v>0</v>
      </c>
      <c r="K7642">
        <v>0</v>
      </c>
      <c r="L7642">
        <v>-12.945</v>
      </c>
      <c r="M7642">
        <v>103.221</v>
      </c>
    </row>
    <row r="7643" spans="1:13" x14ac:dyDescent="0.35">
      <c r="A7643">
        <v>7639</v>
      </c>
      <c r="B7643" t="s">
        <v>1262</v>
      </c>
      <c r="C7643">
        <v>0.26300000000000001</v>
      </c>
      <c r="D7643">
        <v>5.6079999999999997</v>
      </c>
      <c r="E7643">
        <v>4.0049999999999999</v>
      </c>
      <c r="F7643">
        <v>8.6980000000000004</v>
      </c>
      <c r="G7643">
        <v>6.1879999999999997</v>
      </c>
      <c r="H7643">
        <v>101333.905</v>
      </c>
      <c r="I7643">
        <v>0.183</v>
      </c>
      <c r="J7643">
        <v>0.253</v>
      </c>
      <c r="K7643">
        <v>0</v>
      </c>
      <c r="L7643">
        <v>-4.5529999999999999</v>
      </c>
      <c r="M7643">
        <v>114.878</v>
      </c>
    </row>
    <row r="7644" spans="1:13" x14ac:dyDescent="0.35">
      <c r="A7644">
        <v>7640</v>
      </c>
      <c r="B7644" t="s">
        <v>1261</v>
      </c>
      <c r="C7644">
        <v>15.512</v>
      </c>
      <c r="D7644">
        <v>5.9969999999999999</v>
      </c>
      <c r="E7644">
        <v>4.12</v>
      </c>
      <c r="F7644">
        <v>8.7850000000000001</v>
      </c>
      <c r="G7644">
        <v>6.6539999999999999</v>
      </c>
      <c r="H7644">
        <v>101347.501</v>
      </c>
      <c r="I7644">
        <v>0.158</v>
      </c>
      <c r="J7644">
        <v>14.233000000000001</v>
      </c>
      <c r="K7644">
        <v>1.43</v>
      </c>
      <c r="L7644">
        <v>3.0649999999999999</v>
      </c>
      <c r="M7644">
        <v>126.92</v>
      </c>
    </row>
    <row r="7645" spans="1:13" x14ac:dyDescent="0.35">
      <c r="A7645">
        <v>7641</v>
      </c>
      <c r="B7645" t="s">
        <v>1260</v>
      </c>
      <c r="C7645">
        <v>53.149000000000001</v>
      </c>
      <c r="D7645">
        <v>6.7960000000000003</v>
      </c>
      <c r="E7645">
        <v>4.3289999999999997</v>
      </c>
      <c r="F7645">
        <v>8.8149999999999995</v>
      </c>
      <c r="G7645">
        <v>7.0090000000000003</v>
      </c>
      <c r="H7645">
        <v>101354.87300000001</v>
      </c>
      <c r="I7645">
        <v>8.1000000000000003E-2</v>
      </c>
      <c r="J7645">
        <v>45.747</v>
      </c>
      <c r="K7645">
        <v>7.8719999999999999</v>
      </c>
      <c r="L7645">
        <v>9.5280000000000005</v>
      </c>
      <c r="M7645">
        <v>139.69499999999999</v>
      </c>
    </row>
    <row r="7646" spans="1:13" x14ac:dyDescent="0.35">
      <c r="A7646">
        <v>7642</v>
      </c>
      <c r="B7646" t="s">
        <v>1259</v>
      </c>
      <c r="C7646">
        <v>101.745</v>
      </c>
      <c r="D7646">
        <v>7.6079999999999997</v>
      </c>
      <c r="E7646">
        <v>4.5739999999999998</v>
      </c>
      <c r="F7646">
        <v>8.8260000000000005</v>
      </c>
      <c r="G7646">
        <v>6.3179999999999996</v>
      </c>
      <c r="H7646">
        <v>101360.541</v>
      </c>
      <c r="I7646">
        <v>2.3E-2</v>
      </c>
      <c r="J7646">
        <v>72.058000000000007</v>
      </c>
      <c r="K7646">
        <v>30.327000000000002</v>
      </c>
      <c r="L7646">
        <v>14.426</v>
      </c>
      <c r="M7646">
        <v>153.36799999999999</v>
      </c>
    </row>
    <row r="7647" spans="1:13" x14ac:dyDescent="0.35">
      <c r="A7647">
        <v>7643</v>
      </c>
      <c r="B7647" t="s">
        <v>1258</v>
      </c>
      <c r="C7647">
        <v>126.786</v>
      </c>
      <c r="D7647">
        <v>8.18</v>
      </c>
      <c r="E7647">
        <v>4.7809999999999997</v>
      </c>
      <c r="F7647">
        <v>8.6449999999999996</v>
      </c>
      <c r="G7647">
        <v>6.3230000000000004</v>
      </c>
      <c r="H7647">
        <v>101349.38800000001</v>
      </c>
      <c r="I7647">
        <v>0.20399999999999999</v>
      </c>
      <c r="J7647">
        <v>84.218000000000004</v>
      </c>
      <c r="K7647">
        <v>44.503</v>
      </c>
      <c r="L7647">
        <v>17.369</v>
      </c>
      <c r="M7647">
        <v>167.85599999999999</v>
      </c>
    </row>
    <row r="7648" spans="1:13" x14ac:dyDescent="0.35">
      <c r="A7648">
        <v>7644</v>
      </c>
      <c r="B7648" t="s">
        <v>1257</v>
      </c>
      <c r="C7648">
        <v>125.151</v>
      </c>
      <c r="D7648">
        <v>8.3960000000000008</v>
      </c>
      <c r="E7648">
        <v>4.9729999999999999</v>
      </c>
      <c r="F7648">
        <v>8.4559999999999995</v>
      </c>
      <c r="G7648">
        <v>6.3319999999999999</v>
      </c>
      <c r="H7648">
        <v>101331.09299999999</v>
      </c>
      <c r="I7648">
        <v>0.11899999999999999</v>
      </c>
      <c r="J7648">
        <v>82.441999999999993</v>
      </c>
      <c r="K7648">
        <v>45.051000000000002</v>
      </c>
      <c r="L7648">
        <v>18.084</v>
      </c>
      <c r="M7648">
        <v>182.785</v>
      </c>
    </row>
    <row r="7649" spans="1:13" x14ac:dyDescent="0.35">
      <c r="A7649">
        <v>7645</v>
      </c>
      <c r="B7649" t="s">
        <v>1256</v>
      </c>
      <c r="C7649">
        <v>114.19199999999999</v>
      </c>
      <c r="D7649">
        <v>8.5579999999999998</v>
      </c>
      <c r="E7649">
        <v>5.1970000000000001</v>
      </c>
      <c r="F7649">
        <v>8.2159999999999993</v>
      </c>
      <c r="G7649">
        <v>6.6079999999999997</v>
      </c>
      <c r="H7649">
        <v>101322.818</v>
      </c>
      <c r="I7649">
        <v>0.11600000000000001</v>
      </c>
      <c r="J7649">
        <v>76.119</v>
      </c>
      <c r="K7649">
        <v>40.313000000000002</v>
      </c>
      <c r="L7649">
        <v>16.498000000000001</v>
      </c>
      <c r="M7649">
        <v>197.60400000000001</v>
      </c>
    </row>
    <row r="7650" spans="1:13" x14ac:dyDescent="0.35">
      <c r="A7650">
        <v>7646</v>
      </c>
      <c r="B7650" t="s">
        <v>1255</v>
      </c>
      <c r="C7650">
        <v>89.516000000000005</v>
      </c>
      <c r="D7650">
        <v>8.5229999999999997</v>
      </c>
      <c r="E7650">
        <v>5.3620000000000001</v>
      </c>
      <c r="F7650">
        <v>8.0169999999999995</v>
      </c>
      <c r="G7650">
        <v>6.258</v>
      </c>
      <c r="H7650">
        <v>101312.174</v>
      </c>
      <c r="I7650">
        <v>6.8000000000000005E-2</v>
      </c>
      <c r="J7650">
        <v>62.79</v>
      </c>
      <c r="K7650">
        <v>28.526</v>
      </c>
      <c r="L7650">
        <v>12.766999999999999</v>
      </c>
      <c r="M7650">
        <v>211.80799999999999</v>
      </c>
    </row>
    <row r="7651" spans="1:13" x14ac:dyDescent="0.35">
      <c r="A7651">
        <v>7647</v>
      </c>
      <c r="B7651" t="s">
        <v>1254</v>
      </c>
      <c r="C7651">
        <v>50.722999999999999</v>
      </c>
      <c r="D7651">
        <v>8.1430000000000007</v>
      </c>
      <c r="E7651">
        <v>5.4729999999999999</v>
      </c>
      <c r="F7651">
        <v>7.6470000000000002</v>
      </c>
      <c r="G7651">
        <v>6.3129999999999997</v>
      </c>
      <c r="H7651">
        <v>101321.889</v>
      </c>
      <c r="I7651">
        <v>9.2999999999999999E-2</v>
      </c>
      <c r="J7651">
        <v>35.073</v>
      </c>
      <c r="K7651">
        <v>16.675000000000001</v>
      </c>
      <c r="L7651">
        <v>7.2229999999999999</v>
      </c>
      <c r="M7651">
        <v>225.126</v>
      </c>
    </row>
    <row r="7652" spans="1:13" x14ac:dyDescent="0.35">
      <c r="A7652">
        <v>7648</v>
      </c>
      <c r="B7652" t="s">
        <v>1253</v>
      </c>
      <c r="C7652">
        <v>8.7490000000000006</v>
      </c>
      <c r="D7652">
        <v>7.5039999999999996</v>
      </c>
      <c r="E7652">
        <v>5.5519999999999996</v>
      </c>
      <c r="F7652">
        <v>7.3410000000000002</v>
      </c>
      <c r="G7652">
        <v>6.258</v>
      </c>
      <c r="H7652">
        <v>101333.242</v>
      </c>
      <c r="I7652">
        <v>0.14199999999999999</v>
      </c>
      <c r="J7652">
        <v>6.9370000000000003</v>
      </c>
      <c r="K7652">
        <v>1.9319999999999999</v>
      </c>
      <c r="L7652">
        <v>0.26900000000000002</v>
      </c>
      <c r="M7652">
        <v>237.58</v>
      </c>
    </row>
    <row r="7653" spans="1:13" x14ac:dyDescent="0.35">
      <c r="A7653">
        <v>7649</v>
      </c>
      <c r="B7653" t="s">
        <v>1252</v>
      </c>
      <c r="C7653">
        <v>1.2E-2</v>
      </c>
      <c r="D7653">
        <v>7.0359999999999996</v>
      </c>
      <c r="E7653">
        <v>5.6420000000000003</v>
      </c>
      <c r="F7653">
        <v>7.9870000000000001</v>
      </c>
      <c r="G7653">
        <v>6.0640000000000001</v>
      </c>
      <c r="H7653">
        <v>101356.808</v>
      </c>
      <c r="I7653">
        <v>0.11</v>
      </c>
      <c r="J7653">
        <v>0</v>
      </c>
      <c r="K7653">
        <v>0</v>
      </c>
      <c r="L7653">
        <v>-7.694</v>
      </c>
      <c r="M7653">
        <v>249.41300000000001</v>
      </c>
    </row>
    <row r="7654" spans="1:13" x14ac:dyDescent="0.35">
      <c r="A7654">
        <v>7650</v>
      </c>
      <c r="B7654" t="s">
        <v>1251</v>
      </c>
      <c r="C7654">
        <v>7.0000000000000001E-3</v>
      </c>
      <c r="D7654">
        <v>7.0069999999999997</v>
      </c>
      <c r="E7654">
        <v>5.7469999999999999</v>
      </c>
      <c r="F7654">
        <v>7.9619999999999997</v>
      </c>
      <c r="G7654">
        <v>6.1609999999999996</v>
      </c>
      <c r="H7654">
        <v>101382.70600000001</v>
      </c>
      <c r="I7654">
        <v>4.8000000000000001E-2</v>
      </c>
      <c r="J7654">
        <v>0</v>
      </c>
      <c r="K7654">
        <v>0</v>
      </c>
      <c r="L7654">
        <v>-16.295999999999999</v>
      </c>
      <c r="M7654">
        <v>261.02100000000002</v>
      </c>
    </row>
    <row r="7655" spans="1:13" x14ac:dyDescent="0.35">
      <c r="A7655">
        <v>7651</v>
      </c>
      <c r="B7655" t="s">
        <v>1250</v>
      </c>
      <c r="C7655">
        <v>8.9999999999999993E-3</v>
      </c>
      <c r="D7655">
        <v>6.6890000000000001</v>
      </c>
      <c r="E7655">
        <v>5.4690000000000003</v>
      </c>
      <c r="F7655">
        <v>8.0850000000000009</v>
      </c>
      <c r="G7655">
        <v>6.0640000000000001</v>
      </c>
      <c r="H7655">
        <v>101394.91899999999</v>
      </c>
      <c r="I7655">
        <v>0.1</v>
      </c>
      <c r="J7655">
        <v>0</v>
      </c>
      <c r="K7655">
        <v>0</v>
      </c>
      <c r="L7655">
        <v>-25.177</v>
      </c>
      <c r="M7655">
        <v>272.93400000000003</v>
      </c>
    </row>
    <row r="7656" spans="1:13" x14ac:dyDescent="0.35">
      <c r="A7656">
        <v>7652</v>
      </c>
      <c r="B7656" t="s">
        <v>1249</v>
      </c>
      <c r="C7656">
        <v>1.2E-2</v>
      </c>
      <c r="D7656">
        <v>6.5380000000000003</v>
      </c>
      <c r="E7656">
        <v>5.2309999999999999</v>
      </c>
      <c r="F7656">
        <v>8.1129999999999995</v>
      </c>
      <c r="G7656">
        <v>6.0640000000000001</v>
      </c>
      <c r="H7656">
        <v>101407.86900000001</v>
      </c>
      <c r="I7656">
        <v>7.3999999999999996E-2</v>
      </c>
      <c r="J7656">
        <v>0</v>
      </c>
      <c r="K7656">
        <v>0</v>
      </c>
      <c r="L7656">
        <v>-33.951999999999998</v>
      </c>
      <c r="M7656">
        <v>285.851</v>
      </c>
    </row>
    <row r="7657" spans="1:13" x14ac:dyDescent="0.35">
      <c r="A7657">
        <v>7653</v>
      </c>
      <c r="B7657" t="s">
        <v>1248</v>
      </c>
      <c r="C7657">
        <v>1.2E-2</v>
      </c>
      <c r="D7657">
        <v>6.2530000000000001</v>
      </c>
      <c r="E7657">
        <v>4.9589999999999996</v>
      </c>
      <c r="F7657">
        <v>8.1620000000000008</v>
      </c>
      <c r="G7657">
        <v>5.7370000000000001</v>
      </c>
      <c r="H7657">
        <v>101420.17200000001</v>
      </c>
      <c r="I7657">
        <v>0.106</v>
      </c>
      <c r="J7657">
        <v>0</v>
      </c>
      <c r="K7657">
        <v>0</v>
      </c>
      <c r="L7657">
        <v>-42.127000000000002</v>
      </c>
      <c r="M7657">
        <v>300.69900000000001</v>
      </c>
    </row>
    <row r="7658" spans="1:13" x14ac:dyDescent="0.35">
      <c r="A7658">
        <v>7654</v>
      </c>
      <c r="B7658" t="s">
        <v>1247</v>
      </c>
      <c r="C7658">
        <v>1.2E-2</v>
      </c>
      <c r="D7658">
        <v>6.1</v>
      </c>
      <c r="E7658">
        <v>4.6929999999999996</v>
      </c>
      <c r="F7658">
        <v>8.1839999999999993</v>
      </c>
      <c r="G7658">
        <v>5.7930000000000001</v>
      </c>
      <c r="H7658">
        <v>101410.724</v>
      </c>
      <c r="I7658">
        <v>0.11600000000000001</v>
      </c>
      <c r="J7658">
        <v>0</v>
      </c>
      <c r="K7658">
        <v>0</v>
      </c>
      <c r="L7658">
        <v>-48.988999999999997</v>
      </c>
      <c r="M7658">
        <v>318.589</v>
      </c>
    </row>
    <row r="7659" spans="1:13" x14ac:dyDescent="0.35">
      <c r="A7659">
        <v>7655</v>
      </c>
      <c r="B7659" t="s">
        <v>1246</v>
      </c>
      <c r="C7659">
        <v>1.2E-2</v>
      </c>
      <c r="D7659">
        <v>6.0789999999999997</v>
      </c>
      <c r="E7659">
        <v>4.4139999999999997</v>
      </c>
      <c r="F7659">
        <v>8.2170000000000005</v>
      </c>
      <c r="G7659">
        <v>6.5170000000000003</v>
      </c>
      <c r="H7659">
        <v>101412.842</v>
      </c>
      <c r="I7659">
        <v>0.158</v>
      </c>
      <c r="J7659">
        <v>0</v>
      </c>
      <c r="K7659">
        <v>0</v>
      </c>
      <c r="L7659">
        <v>-53.54</v>
      </c>
      <c r="M7659">
        <v>340.24299999999999</v>
      </c>
    </row>
    <row r="7660" spans="1:13" x14ac:dyDescent="0.35">
      <c r="A7660">
        <v>7656</v>
      </c>
      <c r="B7660" t="s">
        <v>1245</v>
      </c>
      <c r="C7660">
        <v>1.2E-2</v>
      </c>
      <c r="D7660">
        <v>5.9109999999999996</v>
      </c>
      <c r="E7660">
        <v>4.2160000000000002</v>
      </c>
      <c r="F7660">
        <v>8.1229999999999993</v>
      </c>
      <c r="G7660">
        <v>6.3230000000000004</v>
      </c>
      <c r="H7660">
        <v>101423.71799999999</v>
      </c>
      <c r="I7660">
        <v>8.1000000000000003E-2</v>
      </c>
      <c r="J7660">
        <v>0</v>
      </c>
      <c r="K7660">
        <v>0</v>
      </c>
      <c r="L7660">
        <v>-54.732999999999997</v>
      </c>
      <c r="M7660">
        <v>21.138999999999999</v>
      </c>
    </row>
    <row r="7661" spans="1:13" x14ac:dyDescent="0.35">
      <c r="A7661">
        <v>7657</v>
      </c>
      <c r="B7661" t="s">
        <v>1244</v>
      </c>
      <c r="C7661">
        <v>1.2E-2</v>
      </c>
      <c r="D7661">
        <v>5.806</v>
      </c>
      <c r="E7661">
        <v>4.1589999999999998</v>
      </c>
      <c r="F7661">
        <v>8.048</v>
      </c>
      <c r="G7661">
        <v>6.3449999999999998</v>
      </c>
      <c r="H7661">
        <v>101418.003</v>
      </c>
      <c r="I7661">
        <v>0.14799999999999999</v>
      </c>
      <c r="J7661">
        <v>0</v>
      </c>
      <c r="K7661">
        <v>0</v>
      </c>
      <c r="L7661">
        <v>-52.225000000000001</v>
      </c>
      <c r="M7661">
        <v>28.190999999999999</v>
      </c>
    </row>
    <row r="7662" spans="1:13" x14ac:dyDescent="0.35">
      <c r="A7662">
        <v>7658</v>
      </c>
      <c r="B7662" t="s">
        <v>1243</v>
      </c>
      <c r="C7662">
        <v>1.2E-2</v>
      </c>
      <c r="D7662">
        <v>5.702</v>
      </c>
      <c r="E7662">
        <v>4.069</v>
      </c>
      <c r="F7662">
        <v>8.0559999999999992</v>
      </c>
      <c r="G7662">
        <v>6.0090000000000003</v>
      </c>
      <c r="H7662">
        <v>101418.74099999999</v>
      </c>
      <c r="I7662">
        <v>5.0999999999999997E-2</v>
      </c>
      <c r="J7662">
        <v>0</v>
      </c>
      <c r="K7662">
        <v>0</v>
      </c>
      <c r="L7662">
        <v>-46.707000000000001</v>
      </c>
      <c r="M7662">
        <v>48.47</v>
      </c>
    </row>
    <row r="7663" spans="1:13" x14ac:dyDescent="0.35">
      <c r="A7663">
        <v>7659</v>
      </c>
      <c r="B7663" t="s">
        <v>1242</v>
      </c>
      <c r="C7663">
        <v>1.2E-2</v>
      </c>
      <c r="D7663">
        <v>5.5970000000000004</v>
      </c>
      <c r="E7663">
        <v>3.992</v>
      </c>
      <c r="F7663">
        <v>8.2910000000000004</v>
      </c>
      <c r="G7663">
        <v>6.0049999999999999</v>
      </c>
      <c r="H7663">
        <v>101413.80899999999</v>
      </c>
      <c r="I7663">
        <v>0.11</v>
      </c>
      <c r="J7663">
        <v>0</v>
      </c>
      <c r="K7663">
        <v>0</v>
      </c>
      <c r="L7663">
        <v>-39.274000000000001</v>
      </c>
      <c r="M7663">
        <v>65.126000000000005</v>
      </c>
    </row>
    <row r="7664" spans="1:13" x14ac:dyDescent="0.35">
      <c r="A7664">
        <v>7660</v>
      </c>
      <c r="B7664" t="s">
        <v>1241</v>
      </c>
      <c r="C7664">
        <v>1.2E-2</v>
      </c>
      <c r="D7664">
        <v>5.5730000000000004</v>
      </c>
      <c r="E7664">
        <v>3.9129999999999998</v>
      </c>
      <c r="F7664">
        <v>8.3360000000000003</v>
      </c>
      <c r="G7664">
        <v>5.7880000000000003</v>
      </c>
      <c r="H7664">
        <v>101408.049</v>
      </c>
      <c r="I7664">
        <v>9.7000000000000003E-2</v>
      </c>
      <c r="J7664">
        <v>0</v>
      </c>
      <c r="K7664">
        <v>0</v>
      </c>
      <c r="L7664">
        <v>-30.824000000000002</v>
      </c>
      <c r="M7664">
        <v>79.150999999999996</v>
      </c>
    </row>
    <row r="7665" spans="1:13" x14ac:dyDescent="0.35">
      <c r="A7665">
        <v>7661</v>
      </c>
      <c r="B7665" t="s">
        <v>1240</v>
      </c>
      <c r="C7665">
        <v>1.2E-2</v>
      </c>
      <c r="D7665">
        <v>5.3890000000000002</v>
      </c>
      <c r="E7665">
        <v>3.8130000000000002</v>
      </c>
      <c r="F7665">
        <v>8.2710000000000008</v>
      </c>
      <c r="G7665">
        <v>5.4420000000000002</v>
      </c>
      <c r="H7665">
        <v>101408.463</v>
      </c>
      <c r="I7665">
        <v>8.1000000000000003E-2</v>
      </c>
      <c r="J7665">
        <v>0</v>
      </c>
      <c r="K7665">
        <v>0</v>
      </c>
      <c r="L7665">
        <v>-21.977</v>
      </c>
      <c r="M7665">
        <v>91.614000000000004</v>
      </c>
    </row>
    <row r="7666" spans="1:13" x14ac:dyDescent="0.35">
      <c r="A7666">
        <v>7662</v>
      </c>
      <c r="B7666" t="s">
        <v>1239</v>
      </c>
      <c r="C7666">
        <v>1.2E-2</v>
      </c>
      <c r="D7666">
        <v>5.4089999999999998</v>
      </c>
      <c r="E7666">
        <v>3.714</v>
      </c>
      <c r="F7666">
        <v>8.1999999999999993</v>
      </c>
      <c r="G7666">
        <v>5.774</v>
      </c>
      <c r="H7666">
        <v>101416.576</v>
      </c>
      <c r="I7666">
        <v>0.123</v>
      </c>
      <c r="J7666">
        <v>0</v>
      </c>
      <c r="K7666">
        <v>0</v>
      </c>
      <c r="L7666">
        <v>-13.173</v>
      </c>
      <c r="M7666">
        <v>103.351</v>
      </c>
    </row>
    <row r="7667" spans="1:13" x14ac:dyDescent="0.35">
      <c r="A7667">
        <v>7663</v>
      </c>
      <c r="B7667" t="s">
        <v>1238</v>
      </c>
      <c r="C7667">
        <v>0.14699999999999999</v>
      </c>
      <c r="D7667">
        <v>5.2350000000000003</v>
      </c>
      <c r="E7667">
        <v>3.778</v>
      </c>
      <c r="F7667">
        <v>8.3140000000000001</v>
      </c>
      <c r="G7667">
        <v>6.3840000000000003</v>
      </c>
      <c r="H7667">
        <v>101410.211</v>
      </c>
      <c r="I7667">
        <v>7.4999999999999997E-2</v>
      </c>
      <c r="J7667">
        <v>0.13600000000000001</v>
      </c>
      <c r="K7667">
        <v>0</v>
      </c>
      <c r="L7667">
        <v>-4.7859999999999996</v>
      </c>
      <c r="M7667">
        <v>114.99299999999999</v>
      </c>
    </row>
    <row r="7668" spans="1:13" x14ac:dyDescent="0.35">
      <c r="A7668">
        <v>7664</v>
      </c>
      <c r="B7668" t="s">
        <v>1237</v>
      </c>
      <c r="C7668">
        <v>15.308999999999999</v>
      </c>
      <c r="D7668">
        <v>5.5839999999999996</v>
      </c>
      <c r="E7668">
        <v>3.8860000000000001</v>
      </c>
      <c r="F7668">
        <v>8.2469999999999999</v>
      </c>
      <c r="G7668">
        <v>6.0830000000000002</v>
      </c>
      <c r="H7668">
        <v>101467.274</v>
      </c>
      <c r="I7668">
        <v>9.7000000000000003E-2</v>
      </c>
      <c r="J7668">
        <v>13.414</v>
      </c>
      <c r="K7668">
        <v>2.2200000000000002</v>
      </c>
      <c r="L7668">
        <v>2.8380000000000001</v>
      </c>
      <c r="M7668">
        <v>127.039</v>
      </c>
    </row>
    <row r="7669" spans="1:13" x14ac:dyDescent="0.35">
      <c r="A7669">
        <v>7665</v>
      </c>
      <c r="B7669" t="s">
        <v>1236</v>
      </c>
      <c r="C7669">
        <v>56.473999999999997</v>
      </c>
      <c r="D7669">
        <v>6.3760000000000003</v>
      </c>
      <c r="E7669">
        <v>4.0819999999999999</v>
      </c>
      <c r="F7669">
        <v>8.1649999999999991</v>
      </c>
      <c r="G7669">
        <v>5.9489999999999998</v>
      </c>
      <c r="H7669">
        <v>101486.071</v>
      </c>
      <c r="I7669">
        <v>0.11600000000000001</v>
      </c>
      <c r="J7669">
        <v>41.267000000000003</v>
      </c>
      <c r="K7669">
        <v>16.404</v>
      </c>
      <c r="L7669">
        <v>9.2669999999999995</v>
      </c>
      <c r="M7669">
        <v>139.745</v>
      </c>
    </row>
    <row r="7670" spans="1:13" x14ac:dyDescent="0.35">
      <c r="A7670">
        <v>7666</v>
      </c>
      <c r="B7670" t="s">
        <v>1235</v>
      </c>
      <c r="C7670">
        <v>103.997</v>
      </c>
      <c r="D7670">
        <v>7.3330000000000002</v>
      </c>
      <c r="E7670">
        <v>4.2919999999999998</v>
      </c>
      <c r="F7670">
        <v>8.0589999999999993</v>
      </c>
      <c r="G7670">
        <v>6.1280000000000001</v>
      </c>
      <c r="H7670">
        <v>101495.65700000001</v>
      </c>
      <c r="I7670">
        <v>4.2000000000000003E-2</v>
      </c>
      <c r="J7670">
        <v>68.063999999999993</v>
      </c>
      <c r="K7670">
        <v>37.887999999999998</v>
      </c>
      <c r="L7670">
        <v>14.167999999999999</v>
      </c>
      <c r="M7670">
        <v>153.404</v>
      </c>
    </row>
    <row r="7671" spans="1:13" x14ac:dyDescent="0.35">
      <c r="A7671">
        <v>7667</v>
      </c>
      <c r="B7671" t="s">
        <v>1234</v>
      </c>
      <c r="C7671">
        <v>131.834</v>
      </c>
      <c r="D7671">
        <v>8.0619999999999994</v>
      </c>
      <c r="E7671">
        <v>4.5090000000000003</v>
      </c>
      <c r="F7671">
        <v>8.2490000000000006</v>
      </c>
      <c r="G7671">
        <v>5.99</v>
      </c>
      <c r="H7671">
        <v>101486.761</v>
      </c>
      <c r="I7671">
        <v>5.8999999999999997E-2</v>
      </c>
      <c r="J7671">
        <v>81.078000000000003</v>
      </c>
      <c r="K7671">
        <v>52.823999999999998</v>
      </c>
      <c r="L7671">
        <v>17.109000000000002</v>
      </c>
      <c r="M7671">
        <v>167.851</v>
      </c>
    </row>
    <row r="7672" spans="1:13" x14ac:dyDescent="0.35">
      <c r="A7672">
        <v>7668</v>
      </c>
      <c r="B7672" t="s">
        <v>1233</v>
      </c>
      <c r="C7672">
        <v>130.44800000000001</v>
      </c>
      <c r="D7672">
        <v>8.3810000000000002</v>
      </c>
      <c r="E7672">
        <v>4.657</v>
      </c>
      <c r="F7672">
        <v>8.4350000000000005</v>
      </c>
      <c r="G7672">
        <v>6.3230000000000004</v>
      </c>
      <c r="H7672">
        <v>101459.523</v>
      </c>
      <c r="I7672">
        <v>0.126</v>
      </c>
      <c r="J7672">
        <v>81.075000000000003</v>
      </c>
      <c r="K7672">
        <v>51.445</v>
      </c>
      <c r="L7672">
        <v>17.829999999999998</v>
      </c>
      <c r="M7672">
        <v>182.73599999999999</v>
      </c>
    </row>
    <row r="7673" spans="1:13" x14ac:dyDescent="0.35">
      <c r="A7673">
        <v>7669</v>
      </c>
      <c r="B7673" t="s">
        <v>1232</v>
      </c>
      <c r="C7673">
        <v>107.873</v>
      </c>
      <c r="D7673">
        <v>8.5679999999999996</v>
      </c>
      <c r="E7673">
        <v>4.8940000000000001</v>
      </c>
      <c r="F7673">
        <v>7.9660000000000002</v>
      </c>
      <c r="G7673">
        <v>6.7149999999999999</v>
      </c>
      <c r="H7673">
        <v>101445.47</v>
      </c>
      <c r="I7673">
        <v>9.7000000000000003E-2</v>
      </c>
      <c r="J7673">
        <v>70.13</v>
      </c>
      <c r="K7673">
        <v>39.325000000000003</v>
      </c>
      <c r="L7673">
        <v>16.254000000000001</v>
      </c>
      <c r="M7673">
        <v>197.51400000000001</v>
      </c>
    </row>
    <row r="7674" spans="1:13" x14ac:dyDescent="0.35">
      <c r="A7674">
        <v>7670</v>
      </c>
      <c r="B7674" t="s">
        <v>1231</v>
      </c>
      <c r="C7674">
        <v>74.703000000000003</v>
      </c>
      <c r="D7674">
        <v>8.4580000000000002</v>
      </c>
      <c r="E7674">
        <v>5.0730000000000004</v>
      </c>
      <c r="F7674">
        <v>7.59</v>
      </c>
      <c r="G7674">
        <v>6.9130000000000003</v>
      </c>
      <c r="H7674">
        <v>101436.302</v>
      </c>
      <c r="I7674">
        <v>7.0000000000000007E-2</v>
      </c>
      <c r="J7674">
        <v>52.643000000000001</v>
      </c>
      <c r="K7674">
        <v>23.497</v>
      </c>
      <c r="L7674">
        <v>12.539</v>
      </c>
      <c r="M7674">
        <v>211.684</v>
      </c>
    </row>
    <row r="7675" spans="1:13" x14ac:dyDescent="0.35">
      <c r="A7675">
        <v>7671</v>
      </c>
      <c r="B7675" t="s">
        <v>1230</v>
      </c>
      <c r="C7675">
        <v>40.575000000000003</v>
      </c>
      <c r="D7675">
        <v>8.1669999999999998</v>
      </c>
      <c r="E7675">
        <v>5.1989999999999998</v>
      </c>
      <c r="F7675">
        <v>7.367</v>
      </c>
      <c r="G7675">
        <v>6.77</v>
      </c>
      <c r="H7675">
        <v>101451.512</v>
      </c>
      <c r="I7675">
        <v>0.05</v>
      </c>
      <c r="J7675">
        <v>28.446000000000002</v>
      </c>
      <c r="K7675">
        <v>12.997999999999999</v>
      </c>
      <c r="L7675">
        <v>7.0110000000000001</v>
      </c>
      <c r="M7675">
        <v>224.977</v>
      </c>
    </row>
    <row r="7676" spans="1:13" x14ac:dyDescent="0.35">
      <c r="A7676">
        <v>7672</v>
      </c>
      <c r="B7676" t="s">
        <v>1229</v>
      </c>
      <c r="C7676">
        <v>6.6550000000000002</v>
      </c>
      <c r="D7676">
        <v>7.5309999999999997</v>
      </c>
      <c r="E7676">
        <v>5.3010000000000002</v>
      </c>
      <c r="F7676">
        <v>7.0759999999999996</v>
      </c>
      <c r="G7676">
        <v>6.7240000000000002</v>
      </c>
      <c r="H7676">
        <v>101460.86900000001</v>
      </c>
      <c r="I7676">
        <v>0.11</v>
      </c>
      <c r="J7676">
        <v>5.2</v>
      </c>
      <c r="K7676">
        <v>1.5469999999999999</v>
      </c>
      <c r="L7676">
        <v>7.2999999999999995E-2</v>
      </c>
      <c r="M7676">
        <v>237.41200000000001</v>
      </c>
    </row>
    <row r="7677" spans="1:13" x14ac:dyDescent="0.35">
      <c r="A7677">
        <v>7673</v>
      </c>
      <c r="B7677" t="s">
        <v>1228</v>
      </c>
      <c r="C7677">
        <v>1.2E-2</v>
      </c>
      <c r="D7677">
        <v>6.9889999999999999</v>
      </c>
      <c r="E7677">
        <v>5.4470000000000001</v>
      </c>
      <c r="F7677">
        <v>7.1710000000000003</v>
      </c>
      <c r="G7677">
        <v>6.798</v>
      </c>
      <c r="H7677">
        <v>101476.814</v>
      </c>
      <c r="I7677">
        <v>0.11700000000000001</v>
      </c>
      <c r="J7677">
        <v>0</v>
      </c>
      <c r="K7677">
        <v>0</v>
      </c>
      <c r="L7677">
        <v>-7.8780000000000001</v>
      </c>
      <c r="M7677">
        <v>249.23</v>
      </c>
    </row>
    <row r="7678" spans="1:13" x14ac:dyDescent="0.35">
      <c r="A7678">
        <v>7674</v>
      </c>
      <c r="B7678" t="s">
        <v>1227</v>
      </c>
      <c r="C7678">
        <v>2E-3</v>
      </c>
      <c r="D7678">
        <v>6.867</v>
      </c>
      <c r="E7678">
        <v>5.6050000000000004</v>
      </c>
      <c r="F7678">
        <v>7.2430000000000003</v>
      </c>
      <c r="G7678">
        <v>6.8440000000000003</v>
      </c>
      <c r="H7678">
        <v>101496.77</v>
      </c>
      <c r="I7678">
        <v>0.115</v>
      </c>
      <c r="J7678">
        <v>0</v>
      </c>
      <c r="K7678">
        <v>0</v>
      </c>
      <c r="L7678">
        <v>-16.471</v>
      </c>
      <c r="M7678">
        <v>260.82400000000001</v>
      </c>
    </row>
    <row r="7679" spans="1:13" x14ac:dyDescent="0.35">
      <c r="A7679">
        <v>7675</v>
      </c>
      <c r="B7679" t="s">
        <v>1226</v>
      </c>
      <c r="C7679">
        <v>1.0999999999999999E-2</v>
      </c>
      <c r="D7679">
        <v>6.5359999999999996</v>
      </c>
      <c r="E7679">
        <v>5.29</v>
      </c>
      <c r="F7679">
        <v>6.9790000000000001</v>
      </c>
      <c r="G7679">
        <v>6.3280000000000003</v>
      </c>
      <c r="H7679">
        <v>101511.564</v>
      </c>
      <c r="I7679">
        <v>0.21299999999999999</v>
      </c>
      <c r="J7679">
        <v>0</v>
      </c>
      <c r="K7679">
        <v>0</v>
      </c>
      <c r="L7679">
        <v>-25.350999999999999</v>
      </c>
      <c r="M7679">
        <v>272.72300000000001</v>
      </c>
    </row>
    <row r="7680" spans="1:13" x14ac:dyDescent="0.35">
      <c r="A7680">
        <v>7676</v>
      </c>
      <c r="B7680" t="s">
        <v>1225</v>
      </c>
      <c r="C7680">
        <v>1.2E-2</v>
      </c>
      <c r="D7680">
        <v>6.2690000000000001</v>
      </c>
      <c r="E7680">
        <v>5.0069999999999997</v>
      </c>
      <c r="F7680">
        <v>6.99</v>
      </c>
      <c r="G7680">
        <v>6.2949999999999999</v>
      </c>
      <c r="H7680">
        <v>101512.25599999999</v>
      </c>
      <c r="I7680">
        <v>0.111</v>
      </c>
      <c r="J7680">
        <v>0</v>
      </c>
      <c r="K7680">
        <v>0</v>
      </c>
      <c r="L7680">
        <v>-34.131999999999998</v>
      </c>
      <c r="M7680">
        <v>285.62799999999999</v>
      </c>
    </row>
    <row r="7681" spans="1:13" x14ac:dyDescent="0.35">
      <c r="A7681">
        <v>7677</v>
      </c>
      <c r="B7681" t="s">
        <v>1224</v>
      </c>
      <c r="C7681">
        <v>1.0999999999999999E-2</v>
      </c>
      <c r="D7681">
        <v>5.9790000000000001</v>
      </c>
      <c r="E7681">
        <v>4.7450000000000001</v>
      </c>
      <c r="F7681">
        <v>6.9669999999999996</v>
      </c>
      <c r="G7681">
        <v>5.6539999999999999</v>
      </c>
      <c r="H7681">
        <v>101522.531</v>
      </c>
      <c r="I7681">
        <v>4.4999999999999998E-2</v>
      </c>
      <c r="J7681">
        <v>0</v>
      </c>
      <c r="K7681">
        <v>0</v>
      </c>
      <c r="L7681">
        <v>-42.32</v>
      </c>
      <c r="M7681">
        <v>300.46899999999999</v>
      </c>
    </row>
    <row r="7682" spans="1:13" x14ac:dyDescent="0.35">
      <c r="A7682">
        <v>7678</v>
      </c>
      <c r="B7682" t="s">
        <v>1223</v>
      </c>
      <c r="C7682">
        <v>1.0999999999999999E-2</v>
      </c>
      <c r="D7682">
        <v>5.77</v>
      </c>
      <c r="E7682">
        <v>4.4749999999999996</v>
      </c>
      <c r="F7682">
        <v>7.0389999999999997</v>
      </c>
      <c r="G7682">
        <v>5.6680000000000001</v>
      </c>
      <c r="H7682">
        <v>101523.681</v>
      </c>
      <c r="I7682">
        <v>4.2000000000000003E-2</v>
      </c>
      <c r="J7682">
        <v>0</v>
      </c>
      <c r="K7682">
        <v>0</v>
      </c>
      <c r="L7682">
        <v>-49.204000000000001</v>
      </c>
      <c r="M7682">
        <v>318.37099999999998</v>
      </c>
    </row>
    <row r="7683" spans="1:13" x14ac:dyDescent="0.35">
      <c r="A7683">
        <v>7679</v>
      </c>
      <c r="B7683" t="s">
        <v>1222</v>
      </c>
      <c r="C7683">
        <v>4.0000000000000001E-3</v>
      </c>
      <c r="D7683">
        <v>5.5860000000000003</v>
      </c>
      <c r="E7683">
        <v>4.2430000000000003</v>
      </c>
      <c r="F7683">
        <v>6.9530000000000003</v>
      </c>
      <c r="G7683">
        <v>5.5490000000000004</v>
      </c>
      <c r="H7683">
        <v>101525.478</v>
      </c>
      <c r="I7683">
        <v>4.4999999999999998E-2</v>
      </c>
      <c r="J7683">
        <v>0</v>
      </c>
      <c r="K7683">
        <v>0</v>
      </c>
      <c r="L7683">
        <v>-53.779000000000003</v>
      </c>
      <c r="M7683">
        <v>340.08499999999998</v>
      </c>
    </row>
    <row r="7684" spans="1:13" x14ac:dyDescent="0.35">
      <c r="A7684">
        <v>7680</v>
      </c>
      <c r="B7684" t="s">
        <v>1221</v>
      </c>
      <c r="C7684">
        <v>2E-3</v>
      </c>
      <c r="D7684">
        <v>5.625</v>
      </c>
      <c r="E7684">
        <v>4.0419999999999998</v>
      </c>
      <c r="F7684">
        <v>6.6210000000000004</v>
      </c>
      <c r="G7684">
        <v>6.1429999999999998</v>
      </c>
      <c r="H7684">
        <v>101524.326</v>
      </c>
      <c r="I7684">
        <v>4.8000000000000001E-2</v>
      </c>
      <c r="J7684">
        <v>0</v>
      </c>
      <c r="K7684">
        <v>0</v>
      </c>
      <c r="L7684">
        <v>-54.988999999999997</v>
      </c>
      <c r="M7684">
        <v>21.091000000000001</v>
      </c>
    </row>
    <row r="7685" spans="1:13" x14ac:dyDescent="0.35">
      <c r="A7685">
        <v>7681</v>
      </c>
      <c r="B7685" t="s">
        <v>1220</v>
      </c>
      <c r="C7685">
        <v>0</v>
      </c>
      <c r="D7685">
        <v>5.2169999999999996</v>
      </c>
      <c r="E7685">
        <v>3.952</v>
      </c>
      <c r="F7685">
        <v>6.8090000000000002</v>
      </c>
      <c r="G7685">
        <v>6.0410000000000004</v>
      </c>
      <c r="H7685">
        <v>101517.73699999999</v>
      </c>
      <c r="I7685">
        <v>2.3E-2</v>
      </c>
      <c r="J7685">
        <v>0</v>
      </c>
      <c r="K7685">
        <v>0</v>
      </c>
      <c r="L7685">
        <v>-52.478999999999999</v>
      </c>
      <c r="M7685">
        <v>28.25</v>
      </c>
    </row>
    <row r="7686" spans="1:13" x14ac:dyDescent="0.35">
      <c r="A7686">
        <v>7682</v>
      </c>
      <c r="B7686" t="s">
        <v>1219</v>
      </c>
      <c r="C7686">
        <v>4.0000000000000001E-3</v>
      </c>
      <c r="D7686">
        <v>5.165</v>
      </c>
      <c r="E7686">
        <v>3.8719999999999999</v>
      </c>
      <c r="F7686">
        <v>6.8079999999999998</v>
      </c>
      <c r="G7686">
        <v>6.4249999999999998</v>
      </c>
      <c r="H7686">
        <v>101513.353</v>
      </c>
      <c r="I7686">
        <v>1.4E-2</v>
      </c>
      <c r="J7686">
        <v>0</v>
      </c>
      <c r="K7686">
        <v>0</v>
      </c>
      <c r="L7686">
        <v>-46.95</v>
      </c>
      <c r="M7686">
        <v>48.59</v>
      </c>
    </row>
    <row r="7687" spans="1:13" x14ac:dyDescent="0.35">
      <c r="A7687">
        <v>7683</v>
      </c>
      <c r="B7687" t="s">
        <v>1218</v>
      </c>
      <c r="C7687">
        <v>1.2E-2</v>
      </c>
      <c r="D7687">
        <v>5.2889999999999997</v>
      </c>
      <c r="E7687">
        <v>3.7770000000000001</v>
      </c>
      <c r="F7687">
        <v>6.4320000000000004</v>
      </c>
      <c r="G7687">
        <v>6.2530000000000001</v>
      </c>
      <c r="H7687">
        <v>101495.70299999999</v>
      </c>
      <c r="I7687">
        <v>4.0000000000000001E-3</v>
      </c>
      <c r="J7687">
        <v>0</v>
      </c>
      <c r="K7687">
        <v>0</v>
      </c>
      <c r="L7687">
        <v>-39.506</v>
      </c>
      <c r="M7687">
        <v>65.269000000000005</v>
      </c>
    </row>
    <row r="7688" spans="1:13" x14ac:dyDescent="0.35">
      <c r="A7688">
        <v>7684</v>
      </c>
      <c r="B7688" t="s">
        <v>1217</v>
      </c>
      <c r="C7688">
        <v>1.2E-2</v>
      </c>
      <c r="D7688">
        <v>5.1920000000000002</v>
      </c>
      <c r="E7688">
        <v>3.69</v>
      </c>
      <c r="F7688">
        <v>6.1369999999999996</v>
      </c>
      <c r="G7688">
        <v>6.7039999999999997</v>
      </c>
      <c r="H7688">
        <v>101482.109</v>
      </c>
      <c r="I7688">
        <v>4.4999999999999998E-2</v>
      </c>
      <c r="J7688">
        <v>0</v>
      </c>
      <c r="K7688">
        <v>0</v>
      </c>
      <c r="L7688">
        <v>-31.047999999999998</v>
      </c>
      <c r="M7688">
        <v>79.295000000000002</v>
      </c>
    </row>
    <row r="7689" spans="1:13" x14ac:dyDescent="0.35">
      <c r="A7689">
        <v>7685</v>
      </c>
      <c r="B7689" t="s">
        <v>1216</v>
      </c>
      <c r="C7689">
        <v>1.2E-2</v>
      </c>
      <c r="D7689">
        <v>5.24</v>
      </c>
      <c r="E7689">
        <v>3.6150000000000002</v>
      </c>
      <c r="F7689">
        <v>6.2149999999999999</v>
      </c>
      <c r="G7689">
        <v>6.2850000000000001</v>
      </c>
      <c r="H7689">
        <v>101469.34699999999</v>
      </c>
      <c r="I7689">
        <v>3.6999999999999998E-2</v>
      </c>
      <c r="J7689">
        <v>0</v>
      </c>
      <c r="K7689">
        <v>0</v>
      </c>
      <c r="L7689">
        <v>-22.199000000000002</v>
      </c>
      <c r="M7689">
        <v>91.751000000000005</v>
      </c>
    </row>
    <row r="7690" spans="1:13" x14ac:dyDescent="0.35">
      <c r="A7690">
        <v>7686</v>
      </c>
      <c r="B7690" t="s">
        <v>1215</v>
      </c>
      <c r="C7690">
        <v>1.2E-2</v>
      </c>
      <c r="D7690">
        <v>5.181</v>
      </c>
      <c r="E7690">
        <v>3.5419999999999998</v>
      </c>
      <c r="F7690">
        <v>6.6479999999999997</v>
      </c>
      <c r="G7690">
        <v>6.5570000000000004</v>
      </c>
      <c r="H7690">
        <v>101469.495</v>
      </c>
      <c r="I7690">
        <v>7.2999999999999995E-2</v>
      </c>
      <c r="J7690">
        <v>0</v>
      </c>
      <c r="K7690">
        <v>0</v>
      </c>
      <c r="L7690">
        <v>-13.388</v>
      </c>
      <c r="M7690">
        <v>103.491</v>
      </c>
    </row>
    <row r="7691" spans="1:13" x14ac:dyDescent="0.35">
      <c r="A7691">
        <v>7687</v>
      </c>
      <c r="B7691" t="s">
        <v>1214</v>
      </c>
      <c r="C7691">
        <v>4.2999999999999997E-2</v>
      </c>
      <c r="D7691">
        <v>5.2089999999999996</v>
      </c>
      <c r="E7691">
        <v>3.6280000000000001</v>
      </c>
      <c r="F7691">
        <v>6.9610000000000003</v>
      </c>
      <c r="G7691">
        <v>6.7039999999999997</v>
      </c>
      <c r="H7691">
        <v>101484.06200000001</v>
      </c>
      <c r="I7691">
        <v>8.6999999999999994E-2</v>
      </c>
      <c r="J7691">
        <v>3.1E-2</v>
      </c>
      <c r="K7691">
        <v>0</v>
      </c>
      <c r="L7691">
        <v>-5.0030000000000001</v>
      </c>
      <c r="M7691">
        <v>115.124</v>
      </c>
    </row>
    <row r="7692" spans="1:13" x14ac:dyDescent="0.35">
      <c r="A7692">
        <v>7688</v>
      </c>
      <c r="B7692" t="s">
        <v>1213</v>
      </c>
      <c r="C7692">
        <v>10.856999999999999</v>
      </c>
      <c r="D7692">
        <v>5.4290000000000003</v>
      </c>
      <c r="E7692">
        <v>3.7240000000000002</v>
      </c>
      <c r="F7692">
        <v>7.2629999999999999</v>
      </c>
      <c r="G7692">
        <v>6.9260000000000002</v>
      </c>
      <c r="H7692">
        <v>101507.226</v>
      </c>
      <c r="I7692">
        <v>0.11700000000000001</v>
      </c>
      <c r="J7692">
        <v>10.847</v>
      </c>
      <c r="K7692">
        <v>0.23400000000000001</v>
      </c>
      <c r="L7692">
        <v>2.585</v>
      </c>
      <c r="M7692">
        <v>127.105</v>
      </c>
    </row>
    <row r="7693" spans="1:13" x14ac:dyDescent="0.35">
      <c r="A7693">
        <v>7689</v>
      </c>
      <c r="B7693" t="s">
        <v>1212</v>
      </c>
      <c r="C7693">
        <v>45.911000000000001</v>
      </c>
      <c r="D7693">
        <v>6.0469999999999997</v>
      </c>
      <c r="E7693">
        <v>3.8490000000000002</v>
      </c>
      <c r="F7693">
        <v>7.2690000000000001</v>
      </c>
      <c r="G7693">
        <v>6.899</v>
      </c>
      <c r="H7693">
        <v>101506.72199999999</v>
      </c>
      <c r="I7693">
        <v>0.125</v>
      </c>
      <c r="J7693">
        <v>41.735999999999997</v>
      </c>
      <c r="K7693">
        <v>5.1959999999999997</v>
      </c>
      <c r="L7693">
        <v>9.0299999999999994</v>
      </c>
      <c r="M7693">
        <v>139.82900000000001</v>
      </c>
    </row>
    <row r="7694" spans="1:13" x14ac:dyDescent="0.35">
      <c r="A7694">
        <v>7690</v>
      </c>
      <c r="B7694" t="s">
        <v>1211</v>
      </c>
      <c r="C7694">
        <v>90.623000000000005</v>
      </c>
      <c r="D7694">
        <v>6.8079999999999998</v>
      </c>
      <c r="E7694">
        <v>4.0010000000000003</v>
      </c>
      <c r="F7694">
        <v>7.54</v>
      </c>
      <c r="G7694">
        <v>6.89</v>
      </c>
      <c r="H7694">
        <v>101508.393</v>
      </c>
      <c r="I7694">
        <v>0.11600000000000001</v>
      </c>
      <c r="J7694">
        <v>68.855000000000004</v>
      </c>
      <c r="K7694">
        <v>23.738</v>
      </c>
      <c r="L7694">
        <v>13.920999999999999</v>
      </c>
      <c r="M7694">
        <v>153.45500000000001</v>
      </c>
    </row>
    <row r="7695" spans="1:13" x14ac:dyDescent="0.35">
      <c r="A7695">
        <v>7691</v>
      </c>
      <c r="B7695" t="s">
        <v>1210</v>
      </c>
      <c r="C7695">
        <v>114.837</v>
      </c>
      <c r="D7695">
        <v>7.3959999999999999</v>
      </c>
      <c r="E7695">
        <v>4.1619999999999999</v>
      </c>
      <c r="F7695">
        <v>7.8319999999999999</v>
      </c>
      <c r="G7695">
        <v>7.0679999999999996</v>
      </c>
      <c r="H7695">
        <v>101489.641</v>
      </c>
      <c r="I7695">
        <v>0.13800000000000001</v>
      </c>
      <c r="J7695">
        <v>85.930999999999997</v>
      </c>
      <c r="K7695">
        <v>31.568999999999999</v>
      </c>
      <c r="L7695">
        <v>16.859000000000002</v>
      </c>
      <c r="M7695">
        <v>167.86799999999999</v>
      </c>
    </row>
    <row r="7696" spans="1:13" x14ac:dyDescent="0.35">
      <c r="A7696">
        <v>7692</v>
      </c>
      <c r="B7696" t="s">
        <v>1209</v>
      </c>
      <c r="C7696">
        <v>115.40900000000001</v>
      </c>
      <c r="D7696">
        <v>7.641</v>
      </c>
      <c r="E7696">
        <v>4.3339999999999996</v>
      </c>
      <c r="F7696">
        <v>7.6340000000000003</v>
      </c>
      <c r="G7696">
        <v>7.06</v>
      </c>
      <c r="H7696">
        <v>101459.902</v>
      </c>
      <c r="I7696">
        <v>0.14000000000000001</v>
      </c>
      <c r="J7696">
        <v>93.11</v>
      </c>
      <c r="K7696">
        <v>24.221</v>
      </c>
      <c r="L7696">
        <v>17.579999999999998</v>
      </c>
      <c r="M7696">
        <v>182.684</v>
      </c>
    </row>
    <row r="7697" spans="1:13" x14ac:dyDescent="0.35">
      <c r="A7697">
        <v>7693</v>
      </c>
      <c r="B7697" t="s">
        <v>1208</v>
      </c>
      <c r="C7697">
        <v>100.813</v>
      </c>
      <c r="D7697">
        <v>7.8849999999999998</v>
      </c>
      <c r="E7697">
        <v>4.5590000000000002</v>
      </c>
      <c r="F7697">
        <v>7.64</v>
      </c>
      <c r="G7697">
        <v>7.2119999999999997</v>
      </c>
      <c r="H7697">
        <v>101435.15399999999</v>
      </c>
      <c r="I7697">
        <v>0.376</v>
      </c>
      <c r="J7697">
        <v>76.900000000000006</v>
      </c>
      <c r="K7697">
        <v>24.675000000000001</v>
      </c>
      <c r="L7697">
        <v>16.015999999999998</v>
      </c>
      <c r="M7697">
        <v>197.422</v>
      </c>
    </row>
    <row r="7698" spans="1:13" x14ac:dyDescent="0.35">
      <c r="A7698">
        <v>7694</v>
      </c>
      <c r="B7698" t="s">
        <v>1207</v>
      </c>
      <c r="C7698">
        <v>76.772999999999996</v>
      </c>
      <c r="D7698">
        <v>7.7560000000000002</v>
      </c>
      <c r="E7698">
        <v>4.7270000000000003</v>
      </c>
      <c r="F7698">
        <v>7.484</v>
      </c>
      <c r="G7698">
        <v>6.66</v>
      </c>
      <c r="H7698">
        <v>101414.323</v>
      </c>
      <c r="I7698">
        <v>0.16500000000000001</v>
      </c>
      <c r="J7698">
        <v>61.804000000000002</v>
      </c>
      <c r="K7698">
        <v>16.332999999999998</v>
      </c>
      <c r="L7698">
        <v>12.316000000000001</v>
      </c>
      <c r="M7698">
        <v>211.55799999999999</v>
      </c>
    </row>
    <row r="7699" spans="1:13" x14ac:dyDescent="0.35">
      <c r="A7699">
        <v>7695</v>
      </c>
      <c r="B7699" t="s">
        <v>1206</v>
      </c>
      <c r="C7699">
        <v>35.701999999999998</v>
      </c>
      <c r="D7699">
        <v>7.5119999999999996</v>
      </c>
      <c r="E7699">
        <v>4.8440000000000003</v>
      </c>
      <c r="F7699">
        <v>7.3780000000000001</v>
      </c>
      <c r="G7699">
        <v>6.64</v>
      </c>
      <c r="H7699">
        <v>101418.424</v>
      </c>
      <c r="I7699">
        <v>0.20200000000000001</v>
      </c>
      <c r="J7699">
        <v>32.328000000000003</v>
      </c>
      <c r="K7699">
        <v>4.1859999999999999</v>
      </c>
      <c r="L7699">
        <v>6.8049999999999997</v>
      </c>
      <c r="M7699">
        <v>224.827</v>
      </c>
    </row>
    <row r="7700" spans="1:13" x14ac:dyDescent="0.35">
      <c r="A7700">
        <v>7696</v>
      </c>
      <c r="B7700" t="s">
        <v>1205</v>
      </c>
      <c r="C7700">
        <v>5.5860000000000003</v>
      </c>
      <c r="D7700">
        <v>6.98</v>
      </c>
      <c r="E7700">
        <v>4.9249999999999998</v>
      </c>
      <c r="F7700">
        <v>7.6589999999999998</v>
      </c>
      <c r="G7700">
        <v>6.452</v>
      </c>
      <c r="H7700">
        <v>101420.683</v>
      </c>
      <c r="I7700">
        <v>7.8E-2</v>
      </c>
      <c r="J7700">
        <v>5.2690000000000001</v>
      </c>
      <c r="K7700">
        <v>0.42199999999999999</v>
      </c>
      <c r="L7700">
        <v>-0.11700000000000001</v>
      </c>
      <c r="M7700">
        <v>237.244</v>
      </c>
    </row>
    <row r="7701" spans="1:13" x14ac:dyDescent="0.35">
      <c r="A7701">
        <v>7697</v>
      </c>
      <c r="B7701" t="s">
        <v>1204</v>
      </c>
      <c r="C7701">
        <v>5.0000000000000001E-3</v>
      </c>
      <c r="D7701">
        <v>6.5519999999999996</v>
      </c>
      <c r="E7701">
        <v>5.0430000000000001</v>
      </c>
      <c r="F7701">
        <v>7.7720000000000002</v>
      </c>
      <c r="G7701">
        <v>6.1280000000000001</v>
      </c>
      <c r="H7701">
        <v>101433.402</v>
      </c>
      <c r="I7701">
        <v>4.2000000000000003E-2</v>
      </c>
      <c r="J7701">
        <v>0</v>
      </c>
      <c r="K7701">
        <v>0</v>
      </c>
      <c r="L7701">
        <v>-8.0559999999999992</v>
      </c>
      <c r="M7701">
        <v>249.047</v>
      </c>
    </row>
    <row r="7702" spans="1:13" x14ac:dyDescent="0.35">
      <c r="A7702">
        <v>7698</v>
      </c>
      <c r="B7702" t="s">
        <v>1203</v>
      </c>
      <c r="C7702">
        <v>1.2E-2</v>
      </c>
      <c r="D7702">
        <v>6.39</v>
      </c>
      <c r="E7702">
        <v>5.2009999999999996</v>
      </c>
      <c r="F7702">
        <v>7.9080000000000004</v>
      </c>
      <c r="G7702">
        <v>6.0650000000000004</v>
      </c>
      <c r="H7702">
        <v>101454.923</v>
      </c>
      <c r="I7702">
        <v>4.2999999999999997E-2</v>
      </c>
      <c r="J7702">
        <v>0</v>
      </c>
      <c r="K7702">
        <v>0</v>
      </c>
      <c r="L7702">
        <v>-16.640999999999998</v>
      </c>
      <c r="M7702">
        <v>260.62799999999999</v>
      </c>
    </row>
    <row r="7703" spans="1:13" x14ac:dyDescent="0.35">
      <c r="A7703">
        <v>7699</v>
      </c>
      <c r="B7703" t="s">
        <v>1202</v>
      </c>
      <c r="C7703">
        <v>5.0000000000000001E-3</v>
      </c>
      <c r="D7703">
        <v>6.2069999999999999</v>
      </c>
      <c r="E7703">
        <v>5.0069999999999997</v>
      </c>
      <c r="F7703">
        <v>7.9329999999999998</v>
      </c>
      <c r="G7703">
        <v>6.665</v>
      </c>
      <c r="H7703">
        <v>101465.935</v>
      </c>
      <c r="I7703">
        <v>7.6999999999999999E-2</v>
      </c>
      <c r="J7703">
        <v>0</v>
      </c>
      <c r="K7703">
        <v>0</v>
      </c>
      <c r="L7703">
        <v>-25.518999999999998</v>
      </c>
      <c r="M7703">
        <v>272.51299999999998</v>
      </c>
    </row>
    <row r="7704" spans="1:13" x14ac:dyDescent="0.35">
      <c r="A7704">
        <v>7700</v>
      </c>
      <c r="B7704" t="s">
        <v>1201</v>
      </c>
      <c r="C7704">
        <v>0</v>
      </c>
      <c r="D7704">
        <v>6.117</v>
      </c>
      <c r="E7704">
        <v>4.8090000000000002</v>
      </c>
      <c r="F7704">
        <v>7.9139999999999997</v>
      </c>
      <c r="G7704">
        <v>6.9450000000000003</v>
      </c>
      <c r="H7704">
        <v>101479.117</v>
      </c>
      <c r="I7704">
        <v>0.111</v>
      </c>
      <c r="J7704">
        <v>0</v>
      </c>
      <c r="K7704">
        <v>0</v>
      </c>
      <c r="L7704">
        <v>-34.304000000000002</v>
      </c>
      <c r="M7704">
        <v>285.404</v>
      </c>
    </row>
    <row r="7705" spans="1:13" x14ac:dyDescent="0.35">
      <c r="A7705">
        <v>7701</v>
      </c>
      <c r="B7705" t="s">
        <v>1200</v>
      </c>
      <c r="C7705">
        <v>0</v>
      </c>
      <c r="D7705">
        <v>5.8879999999999999</v>
      </c>
      <c r="E7705">
        <v>4.5880000000000001</v>
      </c>
      <c r="F7705">
        <v>7.508</v>
      </c>
      <c r="G7705">
        <v>6.88</v>
      </c>
      <c r="H7705">
        <v>101491.97199999999</v>
      </c>
      <c r="I7705">
        <v>9.7000000000000003E-2</v>
      </c>
      <c r="J7705">
        <v>0</v>
      </c>
      <c r="K7705">
        <v>0</v>
      </c>
      <c r="L7705">
        <v>-42.506</v>
      </c>
      <c r="M7705">
        <v>300.23700000000002</v>
      </c>
    </row>
    <row r="7706" spans="1:13" x14ac:dyDescent="0.35">
      <c r="A7706">
        <v>7702</v>
      </c>
      <c r="B7706" t="s">
        <v>1199</v>
      </c>
      <c r="C7706">
        <v>0</v>
      </c>
      <c r="D7706">
        <v>5.7830000000000004</v>
      </c>
      <c r="E7706">
        <v>4.359</v>
      </c>
      <c r="F7706">
        <v>7.3390000000000004</v>
      </c>
      <c r="G7706">
        <v>6.2850000000000001</v>
      </c>
      <c r="H7706">
        <v>101501.283</v>
      </c>
      <c r="I7706">
        <v>6.5000000000000002E-2</v>
      </c>
      <c r="J7706">
        <v>0</v>
      </c>
      <c r="K7706">
        <v>0</v>
      </c>
      <c r="L7706">
        <v>-49.411999999999999</v>
      </c>
      <c r="M7706">
        <v>318.15199999999999</v>
      </c>
    </row>
    <row r="7707" spans="1:13" x14ac:dyDescent="0.35">
      <c r="A7707">
        <v>7703</v>
      </c>
      <c r="B7707" t="s">
        <v>1198</v>
      </c>
      <c r="C7707">
        <v>0</v>
      </c>
      <c r="D7707">
        <v>5.6159999999999997</v>
      </c>
      <c r="E7707">
        <v>4.09</v>
      </c>
      <c r="F7707">
        <v>7.4710000000000001</v>
      </c>
      <c r="G7707">
        <v>5.94</v>
      </c>
      <c r="H7707">
        <v>101499.764</v>
      </c>
      <c r="I7707">
        <v>0.14799999999999999</v>
      </c>
      <c r="J7707">
        <v>0</v>
      </c>
      <c r="K7707">
        <v>0</v>
      </c>
      <c r="L7707">
        <v>-54.012</v>
      </c>
      <c r="M7707">
        <v>339.92200000000003</v>
      </c>
    </row>
    <row r="7708" spans="1:13" x14ac:dyDescent="0.35">
      <c r="A7708">
        <v>7704</v>
      </c>
      <c r="B7708" t="s">
        <v>1197</v>
      </c>
      <c r="C7708">
        <v>0</v>
      </c>
      <c r="D7708">
        <v>5.3570000000000002</v>
      </c>
      <c r="E7708">
        <v>3.8170000000000002</v>
      </c>
      <c r="F7708">
        <v>7.5709999999999997</v>
      </c>
      <c r="G7708">
        <v>5.6</v>
      </c>
      <c r="H7708">
        <v>101495.018</v>
      </c>
      <c r="I7708">
        <v>7.3999999999999996E-2</v>
      </c>
      <c r="J7708">
        <v>0</v>
      </c>
      <c r="K7708">
        <v>0</v>
      </c>
      <c r="L7708">
        <v>-55.238999999999997</v>
      </c>
      <c r="M7708">
        <v>21.036000000000001</v>
      </c>
    </row>
    <row r="7709" spans="1:13" x14ac:dyDescent="0.35">
      <c r="A7709">
        <v>7705</v>
      </c>
      <c r="B7709" t="s">
        <v>1196</v>
      </c>
      <c r="C7709">
        <v>0</v>
      </c>
      <c r="D7709">
        <v>5.1449999999999996</v>
      </c>
      <c r="E7709">
        <v>3.7080000000000002</v>
      </c>
      <c r="F7709">
        <v>7.4969999999999999</v>
      </c>
      <c r="G7709">
        <v>6.1989999999999998</v>
      </c>
      <c r="H7709">
        <v>101489.857</v>
      </c>
      <c r="I7709">
        <v>0.1</v>
      </c>
      <c r="J7709">
        <v>0</v>
      </c>
      <c r="K7709">
        <v>0</v>
      </c>
      <c r="L7709">
        <v>-52.728999999999999</v>
      </c>
      <c r="M7709">
        <v>28.303000000000001</v>
      </c>
    </row>
    <row r="7710" spans="1:13" x14ac:dyDescent="0.35">
      <c r="A7710">
        <v>7706</v>
      </c>
      <c r="B7710" t="s">
        <v>1195</v>
      </c>
      <c r="C7710">
        <v>0</v>
      </c>
      <c r="D7710">
        <v>5.0430000000000001</v>
      </c>
      <c r="E7710">
        <v>3.5950000000000002</v>
      </c>
      <c r="F7710">
        <v>7.54</v>
      </c>
      <c r="G7710">
        <v>5.8070000000000004</v>
      </c>
      <c r="H7710">
        <v>101487.97</v>
      </c>
      <c r="I7710">
        <v>0.11899999999999999</v>
      </c>
      <c r="J7710">
        <v>0</v>
      </c>
      <c r="K7710">
        <v>0</v>
      </c>
      <c r="L7710">
        <v>-47.19</v>
      </c>
      <c r="M7710">
        <v>48.704999999999998</v>
      </c>
    </row>
    <row r="7711" spans="1:13" x14ac:dyDescent="0.35">
      <c r="A7711">
        <v>7707</v>
      </c>
      <c r="B7711" t="s">
        <v>1194</v>
      </c>
      <c r="C7711">
        <v>0</v>
      </c>
      <c r="D7711">
        <v>4.9530000000000003</v>
      </c>
      <c r="E7711">
        <v>3.4630000000000001</v>
      </c>
      <c r="F7711">
        <v>7.5140000000000002</v>
      </c>
      <c r="G7711">
        <v>5.7450000000000001</v>
      </c>
      <c r="H7711">
        <v>101473.54700000001</v>
      </c>
      <c r="I7711">
        <v>5.0999999999999997E-2</v>
      </c>
      <c r="J7711">
        <v>0</v>
      </c>
      <c r="K7711">
        <v>0</v>
      </c>
      <c r="L7711">
        <v>-39.734000000000002</v>
      </c>
      <c r="M7711">
        <v>65.405000000000001</v>
      </c>
    </row>
    <row r="7712" spans="1:13" x14ac:dyDescent="0.35">
      <c r="A7712">
        <v>7708</v>
      </c>
      <c r="B7712" t="s">
        <v>1193</v>
      </c>
      <c r="C7712">
        <v>0</v>
      </c>
      <c r="D7712">
        <v>4.7919999999999998</v>
      </c>
      <c r="E7712">
        <v>3.375</v>
      </c>
      <c r="F7712">
        <v>7.274</v>
      </c>
      <c r="G7712">
        <v>5.6449999999999996</v>
      </c>
      <c r="H7712">
        <v>101467.27899999999</v>
      </c>
      <c r="I7712">
        <v>9.0999999999999998E-2</v>
      </c>
      <c r="J7712">
        <v>0</v>
      </c>
      <c r="K7712">
        <v>0</v>
      </c>
      <c r="L7712">
        <v>-31.27</v>
      </c>
      <c r="M7712">
        <v>79.433000000000007</v>
      </c>
    </row>
    <row r="7713" spans="1:13" x14ac:dyDescent="0.35">
      <c r="A7713">
        <v>7709</v>
      </c>
      <c r="B7713" t="s">
        <v>1192</v>
      </c>
      <c r="C7713">
        <v>0</v>
      </c>
      <c r="D7713">
        <v>4.7409999999999997</v>
      </c>
      <c r="E7713">
        <v>3.234</v>
      </c>
      <c r="F7713">
        <v>7.2859999999999996</v>
      </c>
      <c r="G7713">
        <v>5.5949999999999998</v>
      </c>
      <c r="H7713">
        <v>101464.79</v>
      </c>
      <c r="I7713">
        <v>0.16200000000000001</v>
      </c>
      <c r="J7713">
        <v>0</v>
      </c>
      <c r="K7713">
        <v>0</v>
      </c>
      <c r="L7713">
        <v>-22.42</v>
      </c>
      <c r="M7713">
        <v>91.881</v>
      </c>
    </row>
    <row r="7714" spans="1:13" x14ac:dyDescent="0.35">
      <c r="A7714">
        <v>7710</v>
      </c>
      <c r="B7714" t="s">
        <v>1191</v>
      </c>
      <c r="C7714">
        <v>0</v>
      </c>
      <c r="D7714">
        <v>4.7149999999999999</v>
      </c>
      <c r="E7714">
        <v>3.1110000000000002</v>
      </c>
      <c r="F7714">
        <v>7.3490000000000002</v>
      </c>
      <c r="G7714">
        <v>5.9039999999999999</v>
      </c>
      <c r="H7714">
        <v>101464.88499999999</v>
      </c>
      <c r="I7714">
        <v>0.126</v>
      </c>
      <c r="J7714">
        <v>0</v>
      </c>
      <c r="K7714">
        <v>0</v>
      </c>
      <c r="L7714">
        <v>-13.621</v>
      </c>
      <c r="M7714">
        <v>103.595</v>
      </c>
    </row>
    <row r="7715" spans="1:13" x14ac:dyDescent="0.35">
      <c r="A7715">
        <v>7711</v>
      </c>
      <c r="B7715" t="s">
        <v>1190</v>
      </c>
      <c r="C7715">
        <v>0.11899999999999999</v>
      </c>
      <c r="D7715">
        <v>4.7030000000000003</v>
      </c>
      <c r="E7715">
        <v>3.202</v>
      </c>
      <c r="F7715">
        <v>7.1669999999999998</v>
      </c>
      <c r="G7715">
        <v>6.0330000000000004</v>
      </c>
      <c r="H7715">
        <v>101489.399</v>
      </c>
      <c r="I7715">
        <v>8.7999999999999995E-2</v>
      </c>
      <c r="J7715">
        <v>0.11600000000000001</v>
      </c>
      <c r="K7715">
        <v>0</v>
      </c>
      <c r="L7715">
        <v>-5.2460000000000004</v>
      </c>
      <c r="M7715">
        <v>115.205</v>
      </c>
    </row>
    <row r="7716" spans="1:13" x14ac:dyDescent="0.35">
      <c r="A7716">
        <v>7712</v>
      </c>
      <c r="B7716" t="s">
        <v>1189</v>
      </c>
      <c r="C7716">
        <v>13.404</v>
      </c>
      <c r="D7716">
        <v>4.92</v>
      </c>
      <c r="E7716">
        <v>3.3410000000000002</v>
      </c>
      <c r="F7716">
        <v>7.4290000000000003</v>
      </c>
      <c r="G7716">
        <v>5.6079999999999997</v>
      </c>
      <c r="H7716">
        <v>101520.59600000001</v>
      </c>
      <c r="I7716">
        <v>4.9000000000000002E-2</v>
      </c>
      <c r="J7716">
        <v>11.847</v>
      </c>
      <c r="K7716">
        <v>1.2310000000000001</v>
      </c>
      <c r="L7716">
        <v>2.3490000000000002</v>
      </c>
      <c r="M7716">
        <v>127.19</v>
      </c>
    </row>
    <row r="7717" spans="1:13" x14ac:dyDescent="0.35">
      <c r="A7717">
        <v>7713</v>
      </c>
      <c r="B7717" t="s">
        <v>1188</v>
      </c>
      <c r="C7717">
        <v>57.337000000000003</v>
      </c>
      <c r="D7717">
        <v>5.5990000000000002</v>
      </c>
      <c r="E7717">
        <v>3.585</v>
      </c>
      <c r="F7717">
        <v>7.3959999999999999</v>
      </c>
      <c r="G7717">
        <v>5.6820000000000004</v>
      </c>
      <c r="H7717">
        <v>101534.929</v>
      </c>
      <c r="I7717">
        <v>0.08</v>
      </c>
      <c r="J7717">
        <v>45.725999999999999</v>
      </c>
      <c r="K7717">
        <v>10.504</v>
      </c>
      <c r="L7717">
        <v>8.7880000000000003</v>
      </c>
      <c r="M7717">
        <v>139.88800000000001</v>
      </c>
    </row>
    <row r="7718" spans="1:13" x14ac:dyDescent="0.35">
      <c r="A7718">
        <v>7714</v>
      </c>
      <c r="B7718" t="s">
        <v>1187</v>
      </c>
      <c r="C7718">
        <v>106.758</v>
      </c>
      <c r="D7718">
        <v>6.5039999999999996</v>
      </c>
      <c r="E7718">
        <v>3.9020000000000001</v>
      </c>
      <c r="F7718">
        <v>7.3579999999999997</v>
      </c>
      <c r="G7718">
        <v>5.5810000000000004</v>
      </c>
      <c r="H7718">
        <v>101553.36</v>
      </c>
      <c r="I7718">
        <v>5.6000000000000001E-2</v>
      </c>
      <c r="J7718">
        <v>72.712000000000003</v>
      </c>
      <c r="K7718">
        <v>31.689</v>
      </c>
      <c r="L7718">
        <v>13.666</v>
      </c>
      <c r="M7718">
        <v>153.46199999999999</v>
      </c>
    </row>
    <row r="7719" spans="1:13" x14ac:dyDescent="0.35">
      <c r="A7719">
        <v>7715</v>
      </c>
      <c r="B7719" t="s">
        <v>1186</v>
      </c>
      <c r="C7719">
        <v>160.47900000000001</v>
      </c>
      <c r="D7719">
        <v>7.3639999999999999</v>
      </c>
      <c r="E7719">
        <v>4.2380000000000004</v>
      </c>
      <c r="F7719">
        <v>7.52</v>
      </c>
      <c r="G7719">
        <v>5.7240000000000002</v>
      </c>
      <c r="H7719">
        <v>101537.644</v>
      </c>
      <c r="I7719">
        <v>0.02</v>
      </c>
      <c r="J7719">
        <v>95.206999999999994</v>
      </c>
      <c r="K7719">
        <v>62.378999999999998</v>
      </c>
      <c r="L7719">
        <v>16.605</v>
      </c>
      <c r="M7719">
        <v>167.83</v>
      </c>
    </row>
    <row r="7720" spans="1:13" x14ac:dyDescent="0.35">
      <c r="A7720">
        <v>7716</v>
      </c>
      <c r="B7720" t="s">
        <v>1185</v>
      </c>
      <c r="C7720">
        <v>163.892</v>
      </c>
      <c r="D7720">
        <v>7.7270000000000003</v>
      </c>
      <c r="E7720">
        <v>4.4930000000000003</v>
      </c>
      <c r="F7720">
        <v>7.4749999999999996</v>
      </c>
      <c r="G7720">
        <v>5.3780000000000001</v>
      </c>
      <c r="H7720">
        <v>101514.005</v>
      </c>
      <c r="I7720">
        <v>5.0999999999999997E-2</v>
      </c>
      <c r="J7720">
        <v>93.924999999999997</v>
      </c>
      <c r="K7720">
        <v>66.823999999999998</v>
      </c>
      <c r="L7720">
        <v>17.335999999999999</v>
      </c>
      <c r="M7720">
        <v>182.63</v>
      </c>
    </row>
    <row r="7721" spans="1:13" x14ac:dyDescent="0.35">
      <c r="A7721">
        <v>7717</v>
      </c>
      <c r="B7721" t="s">
        <v>1184</v>
      </c>
      <c r="C7721">
        <v>141.53299999999999</v>
      </c>
      <c r="D7721">
        <v>7.851</v>
      </c>
      <c r="E7721">
        <v>4.6790000000000003</v>
      </c>
      <c r="F7721">
        <v>7.38</v>
      </c>
      <c r="G7721">
        <v>5.52</v>
      </c>
      <c r="H7721">
        <v>101496.95299999999</v>
      </c>
      <c r="I7721">
        <v>0.106</v>
      </c>
      <c r="J7721">
        <v>86.504999999999995</v>
      </c>
      <c r="K7721">
        <v>52.203000000000003</v>
      </c>
      <c r="L7721">
        <v>15.784000000000001</v>
      </c>
      <c r="M7721">
        <v>197.328</v>
      </c>
    </row>
    <row r="7722" spans="1:13" x14ac:dyDescent="0.35">
      <c r="A7722">
        <v>7718</v>
      </c>
      <c r="B7722" t="s">
        <v>1183</v>
      </c>
      <c r="C7722">
        <v>95.793000000000006</v>
      </c>
      <c r="D7722">
        <v>7.7439999999999998</v>
      </c>
      <c r="E7722">
        <v>4.7370000000000001</v>
      </c>
      <c r="F7722">
        <v>7.6059999999999999</v>
      </c>
      <c r="G7722">
        <v>5.82</v>
      </c>
      <c r="H7722">
        <v>101480.04300000001</v>
      </c>
      <c r="I7722">
        <v>8.6999999999999994E-2</v>
      </c>
      <c r="J7722">
        <v>65.882000000000005</v>
      </c>
      <c r="K7722">
        <v>28.454999999999998</v>
      </c>
      <c r="L7722">
        <v>12.1</v>
      </c>
      <c r="M7722">
        <v>211.43199999999999</v>
      </c>
    </row>
    <row r="7723" spans="1:13" x14ac:dyDescent="0.35">
      <c r="A7723">
        <v>7719</v>
      </c>
      <c r="B7723" t="s">
        <v>1182</v>
      </c>
      <c r="C7723">
        <v>47.268999999999998</v>
      </c>
      <c r="D7723">
        <v>7.2530000000000001</v>
      </c>
      <c r="E7723">
        <v>4.7160000000000002</v>
      </c>
      <c r="F7723">
        <v>7.6749999999999998</v>
      </c>
      <c r="G7723">
        <v>5.9260000000000002</v>
      </c>
      <c r="H7723">
        <v>101477.27800000001</v>
      </c>
      <c r="I7723">
        <v>9.7000000000000003E-2</v>
      </c>
      <c r="J7723">
        <v>34.378</v>
      </c>
      <c r="K7723">
        <v>12.089</v>
      </c>
      <c r="L7723">
        <v>6.6050000000000004</v>
      </c>
      <c r="M7723">
        <v>224.67699999999999</v>
      </c>
    </row>
    <row r="7724" spans="1:13" x14ac:dyDescent="0.35">
      <c r="A7724">
        <v>7720</v>
      </c>
      <c r="B7724" t="s">
        <v>1181</v>
      </c>
      <c r="C7724">
        <v>6.4580000000000002</v>
      </c>
      <c r="D7724">
        <v>6.4349999999999996</v>
      </c>
      <c r="E7724">
        <v>4.649</v>
      </c>
      <c r="F7724">
        <v>7.76</v>
      </c>
      <c r="G7724">
        <v>5.7690000000000001</v>
      </c>
      <c r="H7724">
        <v>101474.745</v>
      </c>
      <c r="I7724">
        <v>6.8000000000000005E-2</v>
      </c>
      <c r="J7724">
        <v>6.0119999999999996</v>
      </c>
      <c r="K7724">
        <v>0.29899999999999999</v>
      </c>
      <c r="L7724">
        <v>-0.30099999999999999</v>
      </c>
      <c r="M7724">
        <v>237.07599999999999</v>
      </c>
    </row>
    <row r="7725" spans="1:13" x14ac:dyDescent="0.35">
      <c r="A7725">
        <v>7721</v>
      </c>
      <c r="B7725" t="s">
        <v>1180</v>
      </c>
      <c r="C7725">
        <v>0</v>
      </c>
      <c r="D7725">
        <v>6.1109999999999998</v>
      </c>
      <c r="E7725">
        <v>4.6680000000000001</v>
      </c>
      <c r="F7725">
        <v>7.9770000000000003</v>
      </c>
      <c r="G7725">
        <v>5.7969999999999997</v>
      </c>
      <c r="H7725">
        <v>101470.463</v>
      </c>
      <c r="I7725">
        <v>9.7000000000000003E-2</v>
      </c>
      <c r="J7725">
        <v>0</v>
      </c>
      <c r="K7725">
        <v>0</v>
      </c>
      <c r="L7725">
        <v>-8.2270000000000003</v>
      </c>
      <c r="M7725">
        <v>248.86500000000001</v>
      </c>
    </row>
    <row r="7726" spans="1:13" x14ac:dyDescent="0.35">
      <c r="A7726">
        <v>7722</v>
      </c>
      <c r="B7726" t="s">
        <v>1179</v>
      </c>
      <c r="C7726">
        <v>0</v>
      </c>
      <c r="D7726">
        <v>5.9160000000000004</v>
      </c>
      <c r="E7726">
        <v>4.7619999999999996</v>
      </c>
      <c r="F7726">
        <v>8.1969999999999992</v>
      </c>
      <c r="G7726">
        <v>5.673</v>
      </c>
      <c r="H7726">
        <v>101463.368</v>
      </c>
      <c r="I7726">
        <v>0.16800000000000001</v>
      </c>
      <c r="J7726">
        <v>0</v>
      </c>
      <c r="K7726">
        <v>0</v>
      </c>
      <c r="L7726">
        <v>-16.805</v>
      </c>
      <c r="M7726">
        <v>260.43200000000002</v>
      </c>
    </row>
    <row r="7727" spans="1:13" x14ac:dyDescent="0.35">
      <c r="A7727">
        <v>7723</v>
      </c>
      <c r="B7727" t="s">
        <v>1178</v>
      </c>
      <c r="C7727">
        <v>0</v>
      </c>
      <c r="D7727">
        <v>5.9109999999999996</v>
      </c>
      <c r="E7727">
        <v>4.649</v>
      </c>
      <c r="F7727">
        <v>8.7240000000000002</v>
      </c>
      <c r="G7727">
        <v>5.7709999999999999</v>
      </c>
      <c r="H7727">
        <v>101457.24</v>
      </c>
      <c r="I7727">
        <v>0.29499999999999998</v>
      </c>
      <c r="J7727">
        <v>0</v>
      </c>
      <c r="K7727">
        <v>0</v>
      </c>
      <c r="L7727">
        <v>-25.68</v>
      </c>
      <c r="M7727">
        <v>272.30399999999997</v>
      </c>
    </row>
    <row r="7728" spans="1:13" x14ac:dyDescent="0.35">
      <c r="A7728">
        <v>7724</v>
      </c>
      <c r="B7728" t="s">
        <v>1177</v>
      </c>
      <c r="C7728">
        <v>0</v>
      </c>
      <c r="D7728">
        <v>5.89</v>
      </c>
      <c r="E7728">
        <v>4.5759999999999996</v>
      </c>
      <c r="F7728">
        <v>8.7560000000000002</v>
      </c>
      <c r="G7728">
        <v>5.7839999999999998</v>
      </c>
      <c r="H7728">
        <v>101452.723</v>
      </c>
      <c r="I7728">
        <v>9.7000000000000003E-2</v>
      </c>
      <c r="J7728">
        <v>0</v>
      </c>
      <c r="K7728">
        <v>0</v>
      </c>
      <c r="L7728">
        <v>-34.47</v>
      </c>
      <c r="M7728">
        <v>285.18099999999998</v>
      </c>
    </row>
    <row r="7729" spans="1:13" x14ac:dyDescent="0.35">
      <c r="A7729">
        <v>7725</v>
      </c>
      <c r="B7729" t="s">
        <v>1176</v>
      </c>
      <c r="C7729">
        <v>0</v>
      </c>
      <c r="D7729">
        <v>5.7969999999999997</v>
      </c>
      <c r="E7729">
        <v>4.476</v>
      </c>
      <c r="F7729">
        <v>9.1029999999999998</v>
      </c>
      <c r="G7729">
        <v>6.4189999999999996</v>
      </c>
      <c r="H7729">
        <v>101449.955</v>
      </c>
      <c r="I7729">
        <v>0.108</v>
      </c>
      <c r="J7729">
        <v>0</v>
      </c>
      <c r="K7729">
        <v>0</v>
      </c>
      <c r="L7729">
        <v>-42.683999999999997</v>
      </c>
      <c r="M7729">
        <v>300.00400000000002</v>
      </c>
    </row>
    <row r="7730" spans="1:13" x14ac:dyDescent="0.35">
      <c r="A7730">
        <v>7726</v>
      </c>
      <c r="B7730" t="s">
        <v>1175</v>
      </c>
      <c r="C7730">
        <v>0</v>
      </c>
      <c r="D7730">
        <v>5.6859999999999999</v>
      </c>
      <c r="E7730">
        <v>4.3789999999999996</v>
      </c>
      <c r="F7730">
        <v>8.8140000000000001</v>
      </c>
      <c r="G7730">
        <v>6.3230000000000004</v>
      </c>
      <c r="H7730">
        <v>101440.091</v>
      </c>
      <c r="I7730">
        <v>0.151</v>
      </c>
      <c r="J7730">
        <v>0</v>
      </c>
      <c r="K7730">
        <v>0</v>
      </c>
      <c r="L7730">
        <v>-49.613</v>
      </c>
      <c r="M7730">
        <v>317.93</v>
      </c>
    </row>
    <row r="7731" spans="1:13" x14ac:dyDescent="0.35">
      <c r="A7731">
        <v>7727</v>
      </c>
      <c r="B7731" t="s">
        <v>1174</v>
      </c>
      <c r="C7731">
        <v>0</v>
      </c>
      <c r="D7731">
        <v>5.5229999999999997</v>
      </c>
      <c r="E7731">
        <v>4.2960000000000003</v>
      </c>
      <c r="F7731">
        <v>8.9619999999999997</v>
      </c>
      <c r="G7731">
        <v>5.9539999999999997</v>
      </c>
      <c r="H7731">
        <v>101419.905</v>
      </c>
      <c r="I7731">
        <v>0.14799999999999999</v>
      </c>
      <c r="J7731">
        <v>0</v>
      </c>
      <c r="K7731">
        <v>0</v>
      </c>
      <c r="L7731">
        <v>-54.238999999999997</v>
      </c>
      <c r="M7731">
        <v>339.755</v>
      </c>
    </row>
    <row r="7732" spans="1:13" x14ac:dyDescent="0.35">
      <c r="A7732">
        <v>7728</v>
      </c>
      <c r="B7732" t="s">
        <v>1173</v>
      </c>
      <c r="C7732">
        <v>0</v>
      </c>
      <c r="D7732">
        <v>5.5060000000000002</v>
      </c>
      <c r="E7732">
        <v>4.2210000000000001</v>
      </c>
      <c r="F7732">
        <v>8.98</v>
      </c>
      <c r="G7732">
        <v>6.4</v>
      </c>
      <c r="H7732">
        <v>101403.59</v>
      </c>
      <c r="I7732">
        <v>0.155</v>
      </c>
      <c r="J7732">
        <v>0</v>
      </c>
      <c r="K7732">
        <v>0</v>
      </c>
      <c r="L7732">
        <v>-55.482999999999997</v>
      </c>
      <c r="M7732">
        <v>20.975000000000001</v>
      </c>
    </row>
    <row r="7733" spans="1:13" x14ac:dyDescent="0.35">
      <c r="A7733">
        <v>7729</v>
      </c>
      <c r="B7733" t="s">
        <v>1172</v>
      </c>
      <c r="C7733">
        <v>0</v>
      </c>
      <c r="D7733">
        <v>5.4109999999999996</v>
      </c>
      <c r="E7733">
        <v>4.1390000000000002</v>
      </c>
      <c r="F7733">
        <v>8.9870000000000001</v>
      </c>
      <c r="G7733">
        <v>6.0330000000000004</v>
      </c>
      <c r="H7733">
        <v>101385.52499999999</v>
      </c>
      <c r="I7733">
        <v>0.10299999999999999</v>
      </c>
      <c r="J7733">
        <v>0</v>
      </c>
      <c r="K7733">
        <v>0</v>
      </c>
      <c r="L7733">
        <v>-52.975000000000001</v>
      </c>
      <c r="M7733">
        <v>28.349</v>
      </c>
    </row>
    <row r="7734" spans="1:13" x14ac:dyDescent="0.35">
      <c r="A7734">
        <v>7730</v>
      </c>
      <c r="B7734" t="s">
        <v>1171</v>
      </c>
      <c r="C7734">
        <v>0</v>
      </c>
      <c r="D7734">
        <v>5.343</v>
      </c>
      <c r="E7734">
        <v>4.085</v>
      </c>
      <c r="F7734">
        <v>9.468</v>
      </c>
      <c r="G7734">
        <v>6.4379999999999997</v>
      </c>
      <c r="H7734">
        <v>101377.31600000001</v>
      </c>
      <c r="I7734">
        <v>0.14899999999999999</v>
      </c>
      <c r="J7734">
        <v>0</v>
      </c>
      <c r="K7734">
        <v>0</v>
      </c>
      <c r="L7734">
        <v>-47.424999999999997</v>
      </c>
      <c r="M7734">
        <v>48.813000000000002</v>
      </c>
    </row>
    <row r="7735" spans="1:13" x14ac:dyDescent="0.35">
      <c r="A7735">
        <v>7731</v>
      </c>
      <c r="B7735" t="s">
        <v>1170</v>
      </c>
      <c r="C7735">
        <v>0</v>
      </c>
      <c r="D7735">
        <v>5.266</v>
      </c>
      <c r="E7735">
        <v>4.0739999999999998</v>
      </c>
      <c r="F7735">
        <v>9.3620000000000001</v>
      </c>
      <c r="G7735">
        <v>6.2350000000000003</v>
      </c>
      <c r="H7735">
        <v>101355.65399999999</v>
      </c>
      <c r="I7735">
        <v>0.13900000000000001</v>
      </c>
      <c r="J7735">
        <v>0</v>
      </c>
      <c r="K7735">
        <v>0</v>
      </c>
      <c r="L7735">
        <v>-39.96</v>
      </c>
      <c r="M7735">
        <v>65.534999999999997</v>
      </c>
    </row>
    <row r="7736" spans="1:13" x14ac:dyDescent="0.35">
      <c r="A7736">
        <v>7732</v>
      </c>
      <c r="B7736" t="s">
        <v>1169</v>
      </c>
      <c r="C7736">
        <v>0</v>
      </c>
      <c r="D7736">
        <v>5.2510000000000003</v>
      </c>
      <c r="E7736">
        <v>4.0309999999999997</v>
      </c>
      <c r="F7736">
        <v>9.1059999999999999</v>
      </c>
      <c r="G7736">
        <v>6.3230000000000004</v>
      </c>
      <c r="H7736">
        <v>101338.15399999999</v>
      </c>
      <c r="I7736">
        <v>5.3999999999999999E-2</v>
      </c>
      <c r="J7736">
        <v>0</v>
      </c>
      <c r="K7736">
        <v>0</v>
      </c>
      <c r="L7736">
        <v>-31.49</v>
      </c>
      <c r="M7736">
        <v>79.563999999999993</v>
      </c>
    </row>
    <row r="7737" spans="1:13" x14ac:dyDescent="0.35">
      <c r="A7737">
        <v>7733</v>
      </c>
      <c r="B7737" t="s">
        <v>1168</v>
      </c>
      <c r="C7737">
        <v>0</v>
      </c>
      <c r="D7737">
        <v>5.01</v>
      </c>
      <c r="E7737">
        <v>3.9630000000000001</v>
      </c>
      <c r="F7737">
        <v>9.09</v>
      </c>
      <c r="G7737">
        <v>6.1159999999999997</v>
      </c>
      <c r="H7737">
        <v>101345.799</v>
      </c>
      <c r="I7737">
        <v>0.09</v>
      </c>
      <c r="J7737">
        <v>0</v>
      </c>
      <c r="K7737">
        <v>0</v>
      </c>
      <c r="L7737">
        <v>-22.638000000000002</v>
      </c>
      <c r="M7737">
        <v>92.004999999999995</v>
      </c>
    </row>
    <row r="7738" spans="1:13" x14ac:dyDescent="0.35">
      <c r="A7738">
        <v>7734</v>
      </c>
      <c r="B7738" t="s">
        <v>1167</v>
      </c>
      <c r="C7738">
        <v>0</v>
      </c>
      <c r="D7738">
        <v>4.9180000000000001</v>
      </c>
      <c r="E7738">
        <v>3.8940000000000001</v>
      </c>
      <c r="F7738">
        <v>8.7989999999999995</v>
      </c>
      <c r="G7738">
        <v>6.1429999999999998</v>
      </c>
      <c r="H7738">
        <v>101345.95600000001</v>
      </c>
      <c r="I7738">
        <v>0.14899999999999999</v>
      </c>
      <c r="J7738">
        <v>0</v>
      </c>
      <c r="K7738">
        <v>0</v>
      </c>
      <c r="L7738">
        <v>-13.842000000000001</v>
      </c>
      <c r="M7738">
        <v>103.708</v>
      </c>
    </row>
    <row r="7739" spans="1:13" x14ac:dyDescent="0.35">
      <c r="A7739">
        <v>7735</v>
      </c>
      <c r="B7739" t="s">
        <v>1166</v>
      </c>
      <c r="C7739">
        <v>0.11899999999999999</v>
      </c>
      <c r="D7739">
        <v>4.8230000000000004</v>
      </c>
      <c r="E7739">
        <v>3.9140000000000001</v>
      </c>
      <c r="F7739">
        <v>8.5670000000000002</v>
      </c>
      <c r="G7739">
        <v>5.8929999999999998</v>
      </c>
      <c r="H7739">
        <v>101362.777</v>
      </c>
      <c r="I7739">
        <v>7.1999999999999995E-2</v>
      </c>
      <c r="J7739">
        <v>0.11899999999999999</v>
      </c>
      <c r="K7739">
        <v>0</v>
      </c>
      <c r="L7739">
        <v>-5.4720000000000004</v>
      </c>
      <c r="M7739">
        <v>115.303</v>
      </c>
    </row>
    <row r="7740" spans="1:13" x14ac:dyDescent="0.35">
      <c r="A7740">
        <v>7736</v>
      </c>
      <c r="B7740" t="s">
        <v>1165</v>
      </c>
      <c r="C7740">
        <v>9.7159999999999993</v>
      </c>
      <c r="D7740">
        <v>5.069</v>
      </c>
      <c r="E7740">
        <v>3.9620000000000002</v>
      </c>
      <c r="F7740">
        <v>8.7170000000000005</v>
      </c>
      <c r="G7740">
        <v>6.4740000000000002</v>
      </c>
      <c r="H7740">
        <v>101381.80899999999</v>
      </c>
      <c r="I7740">
        <v>9.1999999999999998E-2</v>
      </c>
      <c r="J7740">
        <v>8.9250000000000007</v>
      </c>
      <c r="K7740">
        <v>0.55600000000000005</v>
      </c>
      <c r="L7740">
        <v>2.117</v>
      </c>
      <c r="M7740">
        <v>127.26900000000001</v>
      </c>
    </row>
    <row r="7741" spans="1:13" x14ac:dyDescent="0.35">
      <c r="A7741">
        <v>7737</v>
      </c>
      <c r="B7741" t="s">
        <v>1164</v>
      </c>
      <c r="C7741">
        <v>49.978999999999999</v>
      </c>
      <c r="D7741">
        <v>5.6529999999999996</v>
      </c>
      <c r="E7741">
        <v>4.0739999999999998</v>
      </c>
      <c r="F7741">
        <v>8.5589999999999993</v>
      </c>
      <c r="G7741">
        <v>6.4660000000000002</v>
      </c>
      <c r="H7741">
        <v>101391.16</v>
      </c>
      <c r="I7741">
        <v>8.5999999999999993E-2</v>
      </c>
      <c r="J7741">
        <v>39.101999999999997</v>
      </c>
      <c r="K7741">
        <v>10.509</v>
      </c>
      <c r="L7741">
        <v>8.5489999999999995</v>
      </c>
      <c r="M7741">
        <v>139.941</v>
      </c>
    </row>
    <row r="7742" spans="1:13" x14ac:dyDescent="0.35">
      <c r="A7742">
        <v>7738</v>
      </c>
      <c r="B7742" t="s">
        <v>1163</v>
      </c>
      <c r="C7742">
        <v>88.073999999999998</v>
      </c>
      <c r="D7742">
        <v>6.2389999999999999</v>
      </c>
      <c r="E7742">
        <v>4.2220000000000004</v>
      </c>
      <c r="F7742">
        <v>8.5640000000000001</v>
      </c>
      <c r="G7742">
        <v>6.3220000000000001</v>
      </c>
      <c r="H7742">
        <v>101394.663</v>
      </c>
      <c r="I7742">
        <v>0.13500000000000001</v>
      </c>
      <c r="J7742">
        <v>64.436000000000007</v>
      </c>
      <c r="K7742">
        <v>23.855</v>
      </c>
      <c r="L7742">
        <v>13.422000000000001</v>
      </c>
      <c r="M7742">
        <v>153.48400000000001</v>
      </c>
    </row>
    <row r="7743" spans="1:13" x14ac:dyDescent="0.35">
      <c r="A7743">
        <v>7739</v>
      </c>
      <c r="B7743" t="s">
        <v>1162</v>
      </c>
      <c r="C7743">
        <v>120.11</v>
      </c>
      <c r="D7743">
        <v>6.8140000000000001</v>
      </c>
      <c r="E7743">
        <v>4.343</v>
      </c>
      <c r="F7743">
        <v>8.5830000000000002</v>
      </c>
      <c r="G7743">
        <v>6.3319999999999999</v>
      </c>
      <c r="H7743">
        <v>101372.499</v>
      </c>
      <c r="I7743">
        <v>0.21199999999999999</v>
      </c>
      <c r="J7743">
        <v>81.474000000000004</v>
      </c>
      <c r="K7743">
        <v>40.607999999999997</v>
      </c>
      <c r="L7743">
        <v>16.361000000000001</v>
      </c>
      <c r="M7743">
        <v>167.81299999999999</v>
      </c>
    </row>
    <row r="7744" spans="1:13" x14ac:dyDescent="0.35">
      <c r="A7744">
        <v>7740</v>
      </c>
      <c r="B7744" t="s">
        <v>1161</v>
      </c>
      <c r="C7744">
        <v>130.83199999999999</v>
      </c>
      <c r="D7744">
        <v>7.1950000000000003</v>
      </c>
      <c r="E7744">
        <v>4.4189999999999996</v>
      </c>
      <c r="F7744">
        <v>8.5429999999999993</v>
      </c>
      <c r="G7744">
        <v>5.9720000000000004</v>
      </c>
      <c r="H7744">
        <v>101332.40399999999</v>
      </c>
      <c r="I7744">
        <v>0.16400000000000001</v>
      </c>
      <c r="J7744">
        <v>78.528000000000006</v>
      </c>
      <c r="K7744">
        <v>54.469000000000001</v>
      </c>
      <c r="L7744">
        <v>17.097999999999999</v>
      </c>
      <c r="M7744">
        <v>182.572</v>
      </c>
    </row>
    <row r="7745" spans="1:13" x14ac:dyDescent="0.35">
      <c r="A7745">
        <v>7741</v>
      </c>
      <c r="B7745" t="s">
        <v>1160</v>
      </c>
      <c r="C7745">
        <v>116.27800000000001</v>
      </c>
      <c r="D7745">
        <v>7.4249999999999998</v>
      </c>
      <c r="E7745">
        <v>4.5030000000000001</v>
      </c>
      <c r="F7745">
        <v>8.4049999999999994</v>
      </c>
      <c r="G7745">
        <v>5.9539999999999997</v>
      </c>
      <c r="H7745">
        <v>101308.07</v>
      </c>
      <c r="I7745">
        <v>0.128</v>
      </c>
      <c r="J7745">
        <v>71.447999999999993</v>
      </c>
      <c r="K7745">
        <v>45.939</v>
      </c>
      <c r="L7745">
        <v>15.557</v>
      </c>
      <c r="M7745">
        <v>197.232</v>
      </c>
    </row>
    <row r="7746" spans="1:13" x14ac:dyDescent="0.35">
      <c r="A7746">
        <v>7742</v>
      </c>
      <c r="B7746" t="s">
        <v>1159</v>
      </c>
      <c r="C7746">
        <v>90.372</v>
      </c>
      <c r="D7746">
        <v>7.383</v>
      </c>
      <c r="E7746">
        <v>4.5410000000000004</v>
      </c>
      <c r="F7746">
        <v>8.657</v>
      </c>
      <c r="G7746">
        <v>5.577</v>
      </c>
      <c r="H7746">
        <v>101293.64599999999</v>
      </c>
      <c r="I7746">
        <v>8.7999999999999995E-2</v>
      </c>
      <c r="J7746">
        <v>61.128</v>
      </c>
      <c r="K7746">
        <v>29.564</v>
      </c>
      <c r="L7746">
        <v>11.891999999999999</v>
      </c>
      <c r="M7746">
        <v>211.30500000000001</v>
      </c>
    </row>
    <row r="7747" spans="1:13" x14ac:dyDescent="0.35">
      <c r="A7747">
        <v>7743</v>
      </c>
      <c r="B7747" t="s">
        <v>1158</v>
      </c>
      <c r="C7747">
        <v>45.374000000000002</v>
      </c>
      <c r="D7747">
        <v>7.0350000000000001</v>
      </c>
      <c r="E7747">
        <v>4.5209999999999999</v>
      </c>
      <c r="F7747">
        <v>8.7360000000000007</v>
      </c>
      <c r="G7747">
        <v>5.1150000000000002</v>
      </c>
      <c r="H7747">
        <v>101292.63400000001</v>
      </c>
      <c r="I7747">
        <v>0.104</v>
      </c>
      <c r="J7747">
        <v>32.04</v>
      </c>
      <c r="K7747">
        <v>13.378</v>
      </c>
      <c r="L7747">
        <v>6.4130000000000003</v>
      </c>
      <c r="M7747">
        <v>224.52600000000001</v>
      </c>
    </row>
    <row r="7748" spans="1:13" x14ac:dyDescent="0.35">
      <c r="A7748">
        <v>7744</v>
      </c>
      <c r="B7748" t="s">
        <v>1157</v>
      </c>
      <c r="C7748">
        <v>5.3760000000000003</v>
      </c>
      <c r="D7748">
        <v>6.23</v>
      </c>
      <c r="E7748">
        <v>4.4359999999999999</v>
      </c>
      <c r="F7748">
        <v>8.327</v>
      </c>
      <c r="G7748">
        <v>5.2549999999999999</v>
      </c>
      <c r="H7748">
        <v>101298.03</v>
      </c>
      <c r="I7748">
        <v>0.14000000000000001</v>
      </c>
      <c r="J7748">
        <v>5.0620000000000003</v>
      </c>
      <c r="K7748">
        <v>0.22900000000000001</v>
      </c>
      <c r="L7748">
        <v>-0.47799999999999998</v>
      </c>
      <c r="M7748">
        <v>236.90899999999999</v>
      </c>
    </row>
    <row r="7749" spans="1:13" x14ac:dyDescent="0.35">
      <c r="A7749">
        <v>7745</v>
      </c>
      <c r="B7749" t="s">
        <v>1156</v>
      </c>
      <c r="C7749">
        <v>0</v>
      </c>
      <c r="D7749">
        <v>5.8869999999999996</v>
      </c>
      <c r="E7749">
        <v>4.46</v>
      </c>
      <c r="F7749">
        <v>8.6329999999999991</v>
      </c>
      <c r="G7749">
        <v>5.2539999999999996</v>
      </c>
      <c r="H7749">
        <v>101301.255</v>
      </c>
      <c r="I7749">
        <v>0.214</v>
      </c>
      <c r="J7749">
        <v>0</v>
      </c>
      <c r="K7749">
        <v>0</v>
      </c>
      <c r="L7749">
        <v>-8.3919999999999995</v>
      </c>
      <c r="M7749">
        <v>248.68299999999999</v>
      </c>
    </row>
    <row r="7750" spans="1:13" x14ac:dyDescent="0.35">
      <c r="A7750">
        <v>7746</v>
      </c>
      <c r="B7750" t="s">
        <v>1155</v>
      </c>
      <c r="C7750">
        <v>0</v>
      </c>
      <c r="D7750">
        <v>5.806</v>
      </c>
      <c r="E7750">
        <v>4.5670000000000002</v>
      </c>
      <c r="F7750">
        <v>9.0440000000000005</v>
      </c>
      <c r="G7750">
        <v>5.5579999999999998</v>
      </c>
      <c r="H7750">
        <v>101302.777</v>
      </c>
      <c r="I7750">
        <v>0.20699999999999999</v>
      </c>
      <c r="J7750">
        <v>0</v>
      </c>
      <c r="K7750">
        <v>0</v>
      </c>
      <c r="L7750">
        <v>-16.962</v>
      </c>
      <c r="M7750">
        <v>260.23700000000002</v>
      </c>
    </row>
    <row r="7751" spans="1:13" x14ac:dyDescent="0.35">
      <c r="A7751">
        <v>7747</v>
      </c>
      <c r="B7751" t="s">
        <v>1154</v>
      </c>
      <c r="C7751">
        <v>0</v>
      </c>
      <c r="D7751">
        <v>5.7190000000000003</v>
      </c>
      <c r="E7751">
        <v>4.476</v>
      </c>
      <c r="F7751">
        <v>9.1219999999999999</v>
      </c>
      <c r="G7751">
        <v>5.9589999999999996</v>
      </c>
      <c r="H7751">
        <v>101303.558</v>
      </c>
      <c r="I7751">
        <v>0.189</v>
      </c>
      <c r="J7751">
        <v>0</v>
      </c>
      <c r="K7751">
        <v>0</v>
      </c>
      <c r="L7751">
        <v>-25.834</v>
      </c>
      <c r="M7751">
        <v>272.09500000000003</v>
      </c>
    </row>
    <row r="7752" spans="1:13" x14ac:dyDescent="0.35">
      <c r="A7752">
        <v>7748</v>
      </c>
      <c r="B7752" t="s">
        <v>1153</v>
      </c>
      <c r="C7752">
        <v>0</v>
      </c>
      <c r="D7752">
        <v>5.6189999999999998</v>
      </c>
      <c r="E7752">
        <v>4.3540000000000001</v>
      </c>
      <c r="F7752">
        <v>8.9909999999999997</v>
      </c>
      <c r="G7752">
        <v>6.0140000000000002</v>
      </c>
      <c r="H7752">
        <v>101302.26700000001</v>
      </c>
      <c r="I7752">
        <v>0.32300000000000001</v>
      </c>
      <c r="J7752">
        <v>0</v>
      </c>
      <c r="K7752">
        <v>0</v>
      </c>
      <c r="L7752">
        <v>-34.628999999999998</v>
      </c>
      <c r="M7752">
        <v>284.95800000000003</v>
      </c>
    </row>
    <row r="7753" spans="1:13" x14ac:dyDescent="0.35">
      <c r="A7753">
        <v>7749</v>
      </c>
      <c r="B7753" t="s">
        <v>1152</v>
      </c>
      <c r="C7753">
        <v>0</v>
      </c>
      <c r="D7753">
        <v>5.5830000000000002</v>
      </c>
      <c r="E7753">
        <v>4.2300000000000004</v>
      </c>
      <c r="F7753">
        <v>8.6280000000000001</v>
      </c>
      <c r="G7753">
        <v>5.7789999999999999</v>
      </c>
      <c r="H7753">
        <v>101307.841</v>
      </c>
      <c r="I7753">
        <v>0.23499999999999999</v>
      </c>
      <c r="J7753">
        <v>0</v>
      </c>
      <c r="K7753">
        <v>0</v>
      </c>
      <c r="L7753">
        <v>-42.856999999999999</v>
      </c>
      <c r="M7753">
        <v>299.77100000000002</v>
      </c>
    </row>
    <row r="7754" spans="1:13" x14ac:dyDescent="0.35">
      <c r="A7754">
        <v>7750</v>
      </c>
      <c r="B7754" t="s">
        <v>1151</v>
      </c>
      <c r="C7754">
        <v>0</v>
      </c>
      <c r="D7754">
        <v>5.4610000000000003</v>
      </c>
      <c r="E7754">
        <v>4.109</v>
      </c>
      <c r="F7754">
        <v>8.5609999999999999</v>
      </c>
      <c r="G7754">
        <v>5.8849999999999998</v>
      </c>
      <c r="H7754">
        <v>101307.22199999999</v>
      </c>
      <c r="I7754">
        <v>0.16300000000000001</v>
      </c>
      <c r="J7754">
        <v>0</v>
      </c>
      <c r="K7754">
        <v>0</v>
      </c>
      <c r="L7754">
        <v>-49.807000000000002</v>
      </c>
      <c r="M7754">
        <v>317.70499999999998</v>
      </c>
    </row>
    <row r="7755" spans="1:13" x14ac:dyDescent="0.35">
      <c r="A7755">
        <v>7751</v>
      </c>
      <c r="B7755" t="s">
        <v>1150</v>
      </c>
      <c r="C7755">
        <v>0</v>
      </c>
      <c r="D7755">
        <v>5.3070000000000004</v>
      </c>
      <c r="E7755">
        <v>3.96</v>
      </c>
      <c r="F7755">
        <v>8.8729999999999993</v>
      </c>
      <c r="G7755">
        <v>5.7009999999999996</v>
      </c>
      <c r="H7755">
        <v>101305.68799999999</v>
      </c>
      <c r="I7755">
        <v>0.186</v>
      </c>
      <c r="J7755">
        <v>0</v>
      </c>
      <c r="K7755">
        <v>0</v>
      </c>
      <c r="L7755">
        <v>-54.459000000000003</v>
      </c>
      <c r="M7755">
        <v>339.58199999999999</v>
      </c>
    </row>
    <row r="7756" spans="1:13" x14ac:dyDescent="0.35">
      <c r="A7756">
        <v>7752</v>
      </c>
      <c r="B7756" t="s">
        <v>1149</v>
      </c>
      <c r="C7756">
        <v>0</v>
      </c>
      <c r="D7756">
        <v>5.05</v>
      </c>
      <c r="E7756">
        <v>3.786</v>
      </c>
      <c r="F7756">
        <v>9.1379999999999999</v>
      </c>
      <c r="G7756">
        <v>6.02</v>
      </c>
      <c r="H7756">
        <v>101299.466</v>
      </c>
      <c r="I7756">
        <v>0.127</v>
      </c>
      <c r="J7756">
        <v>0</v>
      </c>
      <c r="K7756">
        <v>0</v>
      </c>
      <c r="L7756">
        <v>-55.722000000000001</v>
      </c>
      <c r="M7756">
        <v>20.905999999999999</v>
      </c>
    </row>
    <row r="7757" spans="1:13" x14ac:dyDescent="0.35">
      <c r="A7757">
        <v>7753</v>
      </c>
      <c r="B7757" t="s">
        <v>1148</v>
      </c>
      <c r="C7757">
        <v>0</v>
      </c>
      <c r="D7757">
        <v>5.069</v>
      </c>
      <c r="E7757">
        <v>3.673</v>
      </c>
      <c r="F7757">
        <v>9.2230000000000008</v>
      </c>
      <c r="G7757">
        <v>5.5759999999999996</v>
      </c>
      <c r="H7757">
        <v>101283.621</v>
      </c>
      <c r="I7757">
        <v>6.6000000000000003E-2</v>
      </c>
      <c r="J7757">
        <v>0</v>
      </c>
      <c r="K7757">
        <v>0</v>
      </c>
      <c r="L7757">
        <v>-53.216000000000001</v>
      </c>
      <c r="M7757">
        <v>28.385999999999999</v>
      </c>
    </row>
    <row r="7758" spans="1:13" x14ac:dyDescent="0.35">
      <c r="A7758">
        <v>7754</v>
      </c>
      <c r="B7758" t="s">
        <v>1147</v>
      </c>
      <c r="C7758">
        <v>0</v>
      </c>
      <c r="D7758">
        <v>4.9000000000000004</v>
      </c>
      <c r="E7758">
        <v>3.6139999999999999</v>
      </c>
      <c r="F7758">
        <v>9.3640000000000008</v>
      </c>
      <c r="G7758">
        <v>5.8849999999999998</v>
      </c>
      <c r="H7758">
        <v>101280.523</v>
      </c>
      <c r="I7758">
        <v>0.108</v>
      </c>
      <c r="J7758">
        <v>0</v>
      </c>
      <c r="K7758">
        <v>0</v>
      </c>
      <c r="L7758">
        <v>-47.656999999999996</v>
      </c>
      <c r="M7758">
        <v>48.911999999999999</v>
      </c>
    </row>
    <row r="7759" spans="1:13" x14ac:dyDescent="0.35">
      <c r="A7759">
        <v>7755</v>
      </c>
      <c r="B7759" t="s">
        <v>1146</v>
      </c>
      <c r="C7759">
        <v>0</v>
      </c>
      <c r="D7759">
        <v>4.8070000000000004</v>
      </c>
      <c r="E7759">
        <v>3.5259999999999998</v>
      </c>
      <c r="F7759">
        <v>9.5660000000000007</v>
      </c>
      <c r="G7759">
        <v>5.8339999999999996</v>
      </c>
      <c r="H7759">
        <v>101272.78200000001</v>
      </c>
      <c r="I7759">
        <v>0.222</v>
      </c>
      <c r="J7759">
        <v>0</v>
      </c>
      <c r="K7759">
        <v>0</v>
      </c>
      <c r="L7759">
        <v>-40.182000000000002</v>
      </c>
      <c r="M7759">
        <v>65.658000000000001</v>
      </c>
    </row>
    <row r="7760" spans="1:13" x14ac:dyDescent="0.35">
      <c r="A7760">
        <v>7756</v>
      </c>
      <c r="B7760" t="s">
        <v>1145</v>
      </c>
      <c r="C7760">
        <v>0</v>
      </c>
      <c r="D7760">
        <v>4.7039999999999997</v>
      </c>
      <c r="E7760">
        <v>3.4350000000000001</v>
      </c>
      <c r="F7760">
        <v>9.7319999999999993</v>
      </c>
      <c r="G7760">
        <v>5.734</v>
      </c>
      <c r="H7760">
        <v>101279.005</v>
      </c>
      <c r="I7760">
        <v>7.4999999999999997E-2</v>
      </c>
      <c r="J7760">
        <v>0</v>
      </c>
      <c r="K7760">
        <v>0</v>
      </c>
      <c r="L7760">
        <v>-31.706</v>
      </c>
      <c r="M7760">
        <v>79.688999999999993</v>
      </c>
    </row>
    <row r="7761" spans="1:13" x14ac:dyDescent="0.35">
      <c r="A7761">
        <v>7757</v>
      </c>
      <c r="B7761" t="s">
        <v>1144</v>
      </c>
      <c r="C7761">
        <v>0</v>
      </c>
      <c r="D7761">
        <v>4.6340000000000003</v>
      </c>
      <c r="E7761">
        <v>3.3730000000000002</v>
      </c>
      <c r="F7761">
        <v>9.5809999999999995</v>
      </c>
      <c r="G7761">
        <v>5.9029999999999996</v>
      </c>
      <c r="H7761">
        <v>101285.91800000001</v>
      </c>
      <c r="I7761">
        <v>9.1999999999999998E-2</v>
      </c>
      <c r="J7761">
        <v>0</v>
      </c>
      <c r="K7761">
        <v>0</v>
      </c>
      <c r="L7761">
        <v>-22.853000000000002</v>
      </c>
      <c r="M7761">
        <v>92.123000000000005</v>
      </c>
    </row>
    <row r="7762" spans="1:13" x14ac:dyDescent="0.35">
      <c r="A7762">
        <v>7758</v>
      </c>
      <c r="B7762" t="s">
        <v>1143</v>
      </c>
      <c r="C7762">
        <v>0</v>
      </c>
      <c r="D7762">
        <v>4.6210000000000004</v>
      </c>
      <c r="E7762">
        <v>3.3</v>
      </c>
      <c r="F7762">
        <v>9.5820000000000007</v>
      </c>
      <c r="G7762">
        <v>5.5170000000000003</v>
      </c>
      <c r="H7762">
        <v>101298.867</v>
      </c>
      <c r="I7762">
        <v>0.123</v>
      </c>
      <c r="J7762">
        <v>0</v>
      </c>
      <c r="K7762">
        <v>0</v>
      </c>
      <c r="L7762">
        <v>-14.058999999999999</v>
      </c>
      <c r="M7762">
        <v>103.815</v>
      </c>
    </row>
    <row r="7763" spans="1:13" x14ac:dyDescent="0.35">
      <c r="A7763">
        <v>7759</v>
      </c>
      <c r="B7763" t="s">
        <v>1142</v>
      </c>
      <c r="C7763">
        <v>0.109</v>
      </c>
      <c r="D7763">
        <v>4.5119999999999996</v>
      </c>
      <c r="E7763">
        <v>3.2930000000000001</v>
      </c>
      <c r="F7763">
        <v>9.7140000000000004</v>
      </c>
      <c r="G7763">
        <v>5.5449999999999999</v>
      </c>
      <c r="H7763">
        <v>101327.17600000001</v>
      </c>
      <c r="I7763">
        <v>0.129</v>
      </c>
      <c r="J7763">
        <v>0.11</v>
      </c>
      <c r="K7763">
        <v>0</v>
      </c>
      <c r="L7763">
        <v>-5.694</v>
      </c>
      <c r="M7763">
        <v>115.396</v>
      </c>
    </row>
    <row r="7764" spans="1:13" x14ac:dyDescent="0.35">
      <c r="A7764">
        <v>7760</v>
      </c>
      <c r="B7764" t="s">
        <v>1141</v>
      </c>
      <c r="C7764">
        <v>10.073</v>
      </c>
      <c r="D7764">
        <v>4.57</v>
      </c>
      <c r="E7764">
        <v>3.29</v>
      </c>
      <c r="F7764">
        <v>9.4809999999999999</v>
      </c>
      <c r="G7764">
        <v>5.6769999999999996</v>
      </c>
      <c r="H7764">
        <v>101369.22100000001</v>
      </c>
      <c r="I7764">
        <v>9.9000000000000005E-2</v>
      </c>
      <c r="J7764">
        <v>9.6180000000000003</v>
      </c>
      <c r="K7764">
        <v>0.31900000000000001</v>
      </c>
      <c r="L7764">
        <v>1.8879999999999999</v>
      </c>
      <c r="M7764">
        <v>127.342</v>
      </c>
    </row>
    <row r="7765" spans="1:13" x14ac:dyDescent="0.35">
      <c r="A7765">
        <v>7761</v>
      </c>
      <c r="B7765" t="s">
        <v>1140</v>
      </c>
      <c r="C7765">
        <v>59.27</v>
      </c>
      <c r="D7765">
        <v>5.282</v>
      </c>
      <c r="E7765">
        <v>3.387</v>
      </c>
      <c r="F7765">
        <v>9.5020000000000007</v>
      </c>
      <c r="G7765">
        <v>5.7830000000000004</v>
      </c>
      <c r="H7765">
        <v>101393.31299999999</v>
      </c>
      <c r="I7765">
        <v>0.06</v>
      </c>
      <c r="J7765">
        <v>44.73</v>
      </c>
      <c r="K7765">
        <v>14.547000000000001</v>
      </c>
      <c r="L7765">
        <v>8.3130000000000006</v>
      </c>
      <c r="M7765">
        <v>139.99</v>
      </c>
    </row>
    <row r="7766" spans="1:13" x14ac:dyDescent="0.35">
      <c r="A7766">
        <v>7762</v>
      </c>
      <c r="B7766" t="s">
        <v>1139</v>
      </c>
      <c r="C7766">
        <v>111.029</v>
      </c>
      <c r="D7766">
        <v>6.0810000000000004</v>
      </c>
      <c r="E7766">
        <v>3.5110000000000001</v>
      </c>
      <c r="F7766">
        <v>9.3480000000000008</v>
      </c>
      <c r="G7766">
        <v>5.29</v>
      </c>
      <c r="H7766">
        <v>101424.772</v>
      </c>
      <c r="I7766">
        <v>9.2999999999999999E-2</v>
      </c>
      <c r="J7766">
        <v>72.445999999999998</v>
      </c>
      <c r="K7766">
        <v>38.387</v>
      </c>
      <c r="L7766">
        <v>13.183</v>
      </c>
      <c r="M7766">
        <v>153.501</v>
      </c>
    </row>
    <row r="7767" spans="1:13" x14ac:dyDescent="0.35">
      <c r="A7767">
        <v>7763</v>
      </c>
      <c r="B7767" t="s">
        <v>1138</v>
      </c>
      <c r="C7767">
        <v>146.22999999999999</v>
      </c>
      <c r="D7767">
        <v>6.7279999999999998</v>
      </c>
      <c r="E7767">
        <v>3.6360000000000001</v>
      </c>
      <c r="F7767">
        <v>9.2159999999999993</v>
      </c>
      <c r="G7767">
        <v>5.4619999999999997</v>
      </c>
      <c r="H7767">
        <v>101426.05100000001</v>
      </c>
      <c r="I7767">
        <v>0.10299999999999999</v>
      </c>
      <c r="J7767">
        <v>83.478999999999999</v>
      </c>
      <c r="K7767">
        <v>61.384999999999998</v>
      </c>
      <c r="L7767">
        <v>16.123000000000001</v>
      </c>
      <c r="M7767">
        <v>167.792</v>
      </c>
    </row>
    <row r="7768" spans="1:13" x14ac:dyDescent="0.35">
      <c r="A7768">
        <v>7764</v>
      </c>
      <c r="B7768" t="s">
        <v>1137</v>
      </c>
      <c r="C7768">
        <v>156.447</v>
      </c>
      <c r="D7768">
        <v>7.1559999999999997</v>
      </c>
      <c r="E7768">
        <v>3.6749999999999998</v>
      </c>
      <c r="F7768">
        <v>9.1999999999999993</v>
      </c>
      <c r="G7768">
        <v>6.0039999999999996</v>
      </c>
      <c r="H7768">
        <v>101422.27099999999</v>
      </c>
      <c r="I7768">
        <v>9.0999999999999998E-2</v>
      </c>
      <c r="J7768">
        <v>92.575999999999993</v>
      </c>
      <c r="K7768">
        <v>61.466000000000001</v>
      </c>
      <c r="L7768">
        <v>16.864999999999998</v>
      </c>
      <c r="M7768">
        <v>182.511</v>
      </c>
    </row>
    <row r="7769" spans="1:13" x14ac:dyDescent="0.35">
      <c r="A7769">
        <v>7765</v>
      </c>
      <c r="B7769" t="s">
        <v>1136</v>
      </c>
      <c r="C7769">
        <v>132.17500000000001</v>
      </c>
      <c r="D7769">
        <v>7.4850000000000003</v>
      </c>
      <c r="E7769">
        <v>3.7749999999999999</v>
      </c>
      <c r="F7769">
        <v>9.2100000000000009</v>
      </c>
      <c r="G7769">
        <v>5.7510000000000003</v>
      </c>
      <c r="H7769">
        <v>101419.92</v>
      </c>
      <c r="I7769">
        <v>4.1000000000000002E-2</v>
      </c>
      <c r="J7769">
        <v>85.275999999999996</v>
      </c>
      <c r="K7769">
        <v>45.563000000000002</v>
      </c>
      <c r="L7769">
        <v>15.337</v>
      </c>
      <c r="M7769">
        <v>197.13399999999999</v>
      </c>
    </row>
    <row r="7770" spans="1:13" x14ac:dyDescent="0.35">
      <c r="A7770">
        <v>7766</v>
      </c>
      <c r="B7770" t="s">
        <v>1135</v>
      </c>
      <c r="C7770">
        <v>96.335999999999999</v>
      </c>
      <c r="D7770">
        <v>7.242</v>
      </c>
      <c r="E7770">
        <v>3.85</v>
      </c>
      <c r="F7770">
        <v>9.0649999999999995</v>
      </c>
      <c r="G7770">
        <v>5.9359999999999999</v>
      </c>
      <c r="H7770">
        <v>101424.61199999999</v>
      </c>
      <c r="I7770">
        <v>4.9000000000000002E-2</v>
      </c>
      <c r="J7770">
        <v>68.347999999999999</v>
      </c>
      <c r="K7770">
        <v>27.097000000000001</v>
      </c>
      <c r="L7770">
        <v>11.688000000000001</v>
      </c>
      <c r="M7770">
        <v>211.17699999999999</v>
      </c>
    </row>
    <row r="7771" spans="1:13" x14ac:dyDescent="0.35">
      <c r="A7771">
        <v>7767</v>
      </c>
      <c r="B7771" t="s">
        <v>1134</v>
      </c>
      <c r="C7771">
        <v>47.747</v>
      </c>
      <c r="D7771">
        <v>6.6609999999999996</v>
      </c>
      <c r="E7771">
        <v>3.8519999999999999</v>
      </c>
      <c r="F7771">
        <v>8.9600000000000009</v>
      </c>
      <c r="G7771">
        <v>5.2670000000000003</v>
      </c>
      <c r="H7771">
        <v>101440.171</v>
      </c>
      <c r="I7771">
        <v>5.5E-2</v>
      </c>
      <c r="J7771">
        <v>35.701999999999998</v>
      </c>
      <c r="K7771">
        <v>11.048</v>
      </c>
      <c r="L7771">
        <v>6.2279999999999998</v>
      </c>
      <c r="M7771">
        <v>224.376</v>
      </c>
    </row>
    <row r="7772" spans="1:13" x14ac:dyDescent="0.35">
      <c r="A7772">
        <v>7768</v>
      </c>
      <c r="B7772" t="s">
        <v>1133</v>
      </c>
      <c r="C7772">
        <v>6.0250000000000004</v>
      </c>
      <c r="D7772">
        <v>5.9039999999999999</v>
      </c>
      <c r="E7772">
        <v>3.782</v>
      </c>
      <c r="F7772">
        <v>9.3089999999999993</v>
      </c>
      <c r="G7772">
        <v>5.2809999999999997</v>
      </c>
      <c r="H7772">
        <v>101462.701</v>
      </c>
      <c r="I7772">
        <v>3.9E-2</v>
      </c>
      <c r="J7772">
        <v>5.5369999999999999</v>
      </c>
      <c r="K7772">
        <v>0.11799999999999999</v>
      </c>
      <c r="L7772">
        <v>-0.64900000000000002</v>
      </c>
      <c r="M7772">
        <v>236.74100000000001</v>
      </c>
    </row>
    <row r="7773" spans="1:13" x14ac:dyDescent="0.35">
      <c r="A7773">
        <v>7769</v>
      </c>
      <c r="B7773" t="s">
        <v>1132</v>
      </c>
      <c r="C7773">
        <v>0</v>
      </c>
      <c r="D7773">
        <v>5.4809999999999999</v>
      </c>
      <c r="E7773">
        <v>3.794</v>
      </c>
      <c r="F7773">
        <v>9.2080000000000002</v>
      </c>
      <c r="G7773">
        <v>5.3319999999999999</v>
      </c>
      <c r="H7773">
        <v>101494.614</v>
      </c>
      <c r="I7773">
        <v>6.2E-2</v>
      </c>
      <c r="J7773">
        <v>0</v>
      </c>
      <c r="K7773">
        <v>0</v>
      </c>
      <c r="L7773">
        <v>-8.5169999999999995</v>
      </c>
      <c r="M7773">
        <v>248.458</v>
      </c>
    </row>
    <row r="7774" spans="1:13" x14ac:dyDescent="0.35">
      <c r="A7774">
        <v>7770</v>
      </c>
      <c r="B7774" t="s">
        <v>1131</v>
      </c>
      <c r="C7774">
        <v>0</v>
      </c>
      <c r="D7774">
        <v>5.3479999999999999</v>
      </c>
      <c r="E7774">
        <v>3.8210000000000002</v>
      </c>
      <c r="F7774">
        <v>9.0340000000000007</v>
      </c>
      <c r="G7774">
        <v>5.2480000000000002</v>
      </c>
      <c r="H7774">
        <v>101525.091</v>
      </c>
      <c r="I7774">
        <v>9.5000000000000001E-2</v>
      </c>
      <c r="J7774">
        <v>0</v>
      </c>
      <c r="K7774">
        <v>0</v>
      </c>
      <c r="L7774">
        <v>-17.135000000000002</v>
      </c>
      <c r="M7774">
        <v>260.07499999999999</v>
      </c>
    </row>
    <row r="7775" spans="1:13" x14ac:dyDescent="0.35">
      <c r="A7775">
        <v>7771</v>
      </c>
      <c r="B7775" t="s">
        <v>1130</v>
      </c>
      <c r="C7775">
        <v>0</v>
      </c>
      <c r="D7775">
        <v>4.9509999999999996</v>
      </c>
      <c r="E7775">
        <v>3.5009999999999999</v>
      </c>
      <c r="F7775">
        <v>8.98</v>
      </c>
      <c r="G7775">
        <v>4.9950000000000001</v>
      </c>
      <c r="H7775">
        <v>101544.81600000001</v>
      </c>
      <c r="I7775">
        <v>4.2000000000000003E-2</v>
      </c>
      <c r="J7775">
        <v>0</v>
      </c>
      <c r="K7775">
        <v>0</v>
      </c>
      <c r="L7775">
        <v>-25.981999999999999</v>
      </c>
      <c r="M7775">
        <v>271.887</v>
      </c>
    </row>
    <row r="7776" spans="1:13" x14ac:dyDescent="0.35">
      <c r="A7776">
        <v>7772</v>
      </c>
      <c r="B7776" t="s">
        <v>1129</v>
      </c>
      <c r="C7776">
        <v>0</v>
      </c>
      <c r="D7776">
        <v>4.7560000000000002</v>
      </c>
      <c r="E7776">
        <v>3.218</v>
      </c>
      <c r="F7776">
        <v>8.7940000000000005</v>
      </c>
      <c r="G7776">
        <v>4.5759999999999996</v>
      </c>
      <c r="H7776">
        <v>101560.485</v>
      </c>
      <c r="I7776">
        <v>3.1E-2</v>
      </c>
      <c r="J7776">
        <v>0</v>
      </c>
      <c r="K7776">
        <v>0</v>
      </c>
      <c r="L7776">
        <v>-34.780999999999999</v>
      </c>
      <c r="M7776">
        <v>284.73500000000001</v>
      </c>
    </row>
    <row r="7777" spans="1:13" x14ac:dyDescent="0.35">
      <c r="A7777">
        <v>7773</v>
      </c>
      <c r="B7777" t="s">
        <v>1128</v>
      </c>
      <c r="C7777">
        <v>0</v>
      </c>
      <c r="D7777">
        <v>4.423</v>
      </c>
      <c r="E7777">
        <v>2.9529999999999998</v>
      </c>
      <c r="F7777">
        <v>8.6389999999999993</v>
      </c>
      <c r="G7777">
        <v>4.9169999999999998</v>
      </c>
      <c r="H7777">
        <v>101574.817</v>
      </c>
      <c r="I7777">
        <v>9.0999999999999998E-2</v>
      </c>
      <c r="J7777">
        <v>0</v>
      </c>
      <c r="K7777">
        <v>0</v>
      </c>
      <c r="L7777">
        <v>-43.021999999999998</v>
      </c>
      <c r="M7777">
        <v>299.53699999999998</v>
      </c>
    </row>
    <row r="7778" spans="1:13" x14ac:dyDescent="0.35">
      <c r="A7778">
        <v>7774</v>
      </c>
      <c r="B7778" t="s">
        <v>1127</v>
      </c>
      <c r="C7778">
        <v>0</v>
      </c>
      <c r="D7778">
        <v>4.1870000000000003</v>
      </c>
      <c r="E7778">
        <v>2.6739999999999999</v>
      </c>
      <c r="F7778">
        <v>8.5410000000000004</v>
      </c>
      <c r="G7778">
        <v>4.8979999999999997</v>
      </c>
      <c r="H7778">
        <v>101582.74</v>
      </c>
      <c r="I7778">
        <v>0.03</v>
      </c>
      <c r="J7778">
        <v>0</v>
      </c>
      <c r="K7778">
        <v>0</v>
      </c>
      <c r="L7778">
        <v>-49.994</v>
      </c>
      <c r="M7778">
        <v>317.47800000000001</v>
      </c>
    </row>
    <row r="7779" spans="1:13" x14ac:dyDescent="0.35">
      <c r="A7779">
        <v>7775</v>
      </c>
      <c r="B7779" t="s">
        <v>1126</v>
      </c>
      <c r="C7779">
        <v>0</v>
      </c>
      <c r="D7779">
        <v>4.0350000000000001</v>
      </c>
      <c r="E7779">
        <v>2.427</v>
      </c>
      <c r="F7779">
        <v>8.49</v>
      </c>
      <c r="G7779">
        <v>4.5309999999999997</v>
      </c>
      <c r="H7779">
        <v>101582.969</v>
      </c>
      <c r="I7779">
        <v>1.4E-2</v>
      </c>
      <c r="J7779">
        <v>0</v>
      </c>
      <c r="K7779">
        <v>0</v>
      </c>
      <c r="L7779">
        <v>-54.673000000000002</v>
      </c>
      <c r="M7779">
        <v>339.40600000000001</v>
      </c>
    </row>
    <row r="7780" spans="1:13" x14ac:dyDescent="0.35">
      <c r="A7780">
        <v>7776</v>
      </c>
      <c r="B7780" t="s">
        <v>1125</v>
      </c>
      <c r="C7780">
        <v>0</v>
      </c>
      <c r="D7780">
        <v>4.0449999999999999</v>
      </c>
      <c r="E7780">
        <v>2.1309999999999998</v>
      </c>
      <c r="F7780">
        <v>8.6329999999999991</v>
      </c>
      <c r="G7780">
        <v>5.01</v>
      </c>
      <c r="H7780">
        <v>101580.526</v>
      </c>
      <c r="I7780">
        <v>3.1E-2</v>
      </c>
      <c r="J7780">
        <v>0</v>
      </c>
      <c r="K7780">
        <v>0</v>
      </c>
      <c r="L7780">
        <v>-55.954999999999998</v>
      </c>
      <c r="M7780">
        <v>22.49</v>
      </c>
    </row>
    <row r="7781" spans="1:13" x14ac:dyDescent="0.35">
      <c r="A7781">
        <v>7777</v>
      </c>
      <c r="B7781" t="s">
        <v>1124</v>
      </c>
      <c r="C7781">
        <v>0</v>
      </c>
      <c r="D7781">
        <v>3.9089999999999998</v>
      </c>
      <c r="E7781">
        <v>2.133</v>
      </c>
      <c r="F7781">
        <v>8.3960000000000008</v>
      </c>
      <c r="G7781">
        <v>5.0970000000000004</v>
      </c>
      <c r="H7781">
        <v>101561.74400000001</v>
      </c>
      <c r="I7781">
        <v>6.2E-2</v>
      </c>
      <c r="J7781">
        <v>0</v>
      </c>
      <c r="K7781">
        <v>0</v>
      </c>
      <c r="L7781">
        <v>-53.451000000000001</v>
      </c>
      <c r="M7781">
        <v>28.416</v>
      </c>
    </row>
    <row r="7782" spans="1:13" x14ac:dyDescent="0.35">
      <c r="A7782">
        <v>7778</v>
      </c>
      <c r="B7782" t="s">
        <v>1123</v>
      </c>
      <c r="C7782">
        <v>0</v>
      </c>
      <c r="D7782">
        <v>3.8769999999999998</v>
      </c>
      <c r="E7782">
        <v>2.1160000000000001</v>
      </c>
      <c r="F7782">
        <v>8.3439999999999994</v>
      </c>
      <c r="G7782">
        <v>5.4790000000000001</v>
      </c>
      <c r="H7782">
        <v>101553.818</v>
      </c>
      <c r="I7782">
        <v>4.2999999999999997E-2</v>
      </c>
      <c r="J7782">
        <v>0</v>
      </c>
      <c r="K7782">
        <v>0</v>
      </c>
      <c r="L7782">
        <v>-47.884999999999998</v>
      </c>
      <c r="M7782">
        <v>49.005000000000003</v>
      </c>
    </row>
    <row r="7783" spans="1:13" x14ac:dyDescent="0.35">
      <c r="A7783">
        <v>7779</v>
      </c>
      <c r="B7783" t="s">
        <v>1122</v>
      </c>
      <c r="C7783">
        <v>0</v>
      </c>
      <c r="D7783">
        <v>4.0369999999999999</v>
      </c>
      <c r="E7783">
        <v>2.093</v>
      </c>
      <c r="F7783">
        <v>8.48</v>
      </c>
      <c r="G7783">
        <v>5.5430000000000001</v>
      </c>
      <c r="H7783">
        <v>101529.122</v>
      </c>
      <c r="I7783">
        <v>0.06</v>
      </c>
      <c r="J7783">
        <v>0</v>
      </c>
      <c r="K7783">
        <v>0</v>
      </c>
      <c r="L7783">
        <v>-40.402000000000001</v>
      </c>
      <c r="M7783">
        <v>65.772999999999996</v>
      </c>
    </row>
    <row r="7784" spans="1:13" x14ac:dyDescent="0.35">
      <c r="A7784">
        <v>7780</v>
      </c>
      <c r="B7784" t="s">
        <v>1121</v>
      </c>
      <c r="C7784">
        <v>0</v>
      </c>
      <c r="D7784">
        <v>4.0880000000000001</v>
      </c>
      <c r="E7784">
        <v>2.0920000000000001</v>
      </c>
      <c r="F7784">
        <v>8.6969999999999992</v>
      </c>
      <c r="G7784">
        <v>5.8109999999999999</v>
      </c>
      <c r="H7784">
        <v>101503.55899999999</v>
      </c>
      <c r="I7784">
        <v>5.3999999999999999E-2</v>
      </c>
      <c r="J7784">
        <v>0</v>
      </c>
      <c r="K7784">
        <v>0</v>
      </c>
      <c r="L7784">
        <v>-31.92</v>
      </c>
      <c r="M7784">
        <v>79.805999999999997</v>
      </c>
    </row>
    <row r="7785" spans="1:13" x14ac:dyDescent="0.35">
      <c r="A7785">
        <v>7781</v>
      </c>
      <c r="B7785" t="s">
        <v>1120</v>
      </c>
      <c r="C7785">
        <v>0</v>
      </c>
      <c r="D7785">
        <v>4.0949999999999998</v>
      </c>
      <c r="E7785">
        <v>2.1120000000000001</v>
      </c>
      <c r="F7785">
        <v>8.8789999999999996</v>
      </c>
      <c r="G7785">
        <v>6.0650000000000004</v>
      </c>
      <c r="H7785">
        <v>101488.039</v>
      </c>
      <c r="I7785">
        <v>5.6000000000000001E-2</v>
      </c>
      <c r="J7785">
        <v>0</v>
      </c>
      <c r="K7785">
        <v>0</v>
      </c>
      <c r="L7785">
        <v>-23.064</v>
      </c>
      <c r="M7785">
        <v>92.234999999999999</v>
      </c>
    </row>
    <row r="7786" spans="1:13" x14ac:dyDescent="0.35">
      <c r="A7786">
        <v>7782</v>
      </c>
      <c r="B7786" t="s">
        <v>1119</v>
      </c>
      <c r="C7786">
        <v>0</v>
      </c>
      <c r="D7786">
        <v>4.2270000000000003</v>
      </c>
      <c r="E7786">
        <v>2.101</v>
      </c>
      <c r="F7786">
        <v>9.4120000000000008</v>
      </c>
      <c r="G7786">
        <v>5.843</v>
      </c>
      <c r="H7786">
        <v>101479.514</v>
      </c>
      <c r="I7786">
        <v>6.0999999999999999E-2</v>
      </c>
      <c r="J7786">
        <v>0</v>
      </c>
      <c r="K7786">
        <v>0</v>
      </c>
      <c r="L7786">
        <v>-14.273999999999999</v>
      </c>
      <c r="M7786">
        <v>103.91500000000001</v>
      </c>
    </row>
    <row r="7787" spans="1:13" x14ac:dyDescent="0.35">
      <c r="A7787">
        <v>7783</v>
      </c>
      <c r="B7787" t="s">
        <v>1118</v>
      </c>
      <c r="C7787">
        <v>9.8000000000000004E-2</v>
      </c>
      <c r="D7787">
        <v>4.2069999999999999</v>
      </c>
      <c r="E7787">
        <v>2.3029999999999999</v>
      </c>
      <c r="F7787">
        <v>9.6509999999999998</v>
      </c>
      <c r="G7787">
        <v>6.2130000000000001</v>
      </c>
      <c r="H7787">
        <v>101489.836</v>
      </c>
      <c r="I7787">
        <v>2.4E-2</v>
      </c>
      <c r="J7787">
        <v>0.10100000000000001</v>
      </c>
      <c r="K7787">
        <v>0</v>
      </c>
      <c r="L7787">
        <v>-5.9139999999999997</v>
      </c>
      <c r="M7787">
        <v>115.482</v>
      </c>
    </row>
    <row r="7788" spans="1:13" x14ac:dyDescent="0.35">
      <c r="A7788">
        <v>7784</v>
      </c>
      <c r="B7788" t="s">
        <v>1117</v>
      </c>
      <c r="C7788">
        <v>9.1129999999999995</v>
      </c>
      <c r="D7788">
        <v>4.391</v>
      </c>
      <c r="E7788">
        <v>2.4569999999999999</v>
      </c>
      <c r="F7788">
        <v>9.6039999999999992</v>
      </c>
      <c r="G7788">
        <v>6.1849999999999996</v>
      </c>
      <c r="H7788">
        <v>101500.25199999999</v>
      </c>
      <c r="I7788">
        <v>9.7000000000000003E-2</v>
      </c>
      <c r="J7788">
        <v>8.7349999999999994</v>
      </c>
      <c r="K7788">
        <v>0.53500000000000003</v>
      </c>
      <c r="L7788">
        <v>1.663</v>
      </c>
      <c r="M7788">
        <v>127.41</v>
      </c>
    </row>
    <row r="7789" spans="1:13" x14ac:dyDescent="0.35">
      <c r="A7789">
        <v>7785</v>
      </c>
      <c r="B7789" t="s">
        <v>1116</v>
      </c>
      <c r="C7789">
        <v>46.445999999999998</v>
      </c>
      <c r="D7789">
        <v>4.9020000000000001</v>
      </c>
      <c r="E7789">
        <v>2.6480000000000001</v>
      </c>
      <c r="F7789">
        <v>9.5649999999999995</v>
      </c>
      <c r="G7789">
        <v>6.2949999999999999</v>
      </c>
      <c r="H7789">
        <v>101497.76300000001</v>
      </c>
      <c r="I7789">
        <v>0.109</v>
      </c>
      <c r="J7789">
        <v>38.689</v>
      </c>
      <c r="K7789">
        <v>8.3000000000000007</v>
      </c>
      <c r="L7789">
        <v>8.0809999999999995</v>
      </c>
      <c r="M7789">
        <v>140.03299999999999</v>
      </c>
    </row>
    <row r="7790" spans="1:13" x14ac:dyDescent="0.35">
      <c r="A7790">
        <v>7786</v>
      </c>
      <c r="B7790" t="s">
        <v>1115</v>
      </c>
      <c r="C7790">
        <v>86.816000000000003</v>
      </c>
      <c r="D7790">
        <v>5.5229999999999997</v>
      </c>
      <c r="E7790">
        <v>2.8690000000000002</v>
      </c>
      <c r="F7790">
        <v>9.4809999999999999</v>
      </c>
      <c r="G7790">
        <v>6.5960000000000001</v>
      </c>
      <c r="H7790">
        <v>101498.68399999999</v>
      </c>
      <c r="I7790">
        <v>9.9000000000000005E-2</v>
      </c>
      <c r="J7790">
        <v>66.117999999999995</v>
      </c>
      <c r="K7790">
        <v>21.396000000000001</v>
      </c>
      <c r="L7790">
        <v>12.948</v>
      </c>
      <c r="M7790">
        <v>153.51300000000001</v>
      </c>
    </row>
    <row r="7791" spans="1:13" x14ac:dyDescent="0.35">
      <c r="A7791">
        <v>7787</v>
      </c>
      <c r="B7791" t="s">
        <v>1114</v>
      </c>
      <c r="C7791">
        <v>123.637</v>
      </c>
      <c r="D7791">
        <v>6.2779999999999996</v>
      </c>
      <c r="E7791">
        <v>3.1320000000000001</v>
      </c>
      <c r="F7791">
        <v>9.3640000000000008</v>
      </c>
      <c r="G7791">
        <v>6.9539999999999997</v>
      </c>
      <c r="H7791">
        <v>101472.28</v>
      </c>
      <c r="I7791">
        <v>6.2E-2</v>
      </c>
      <c r="J7791">
        <v>89.835999999999999</v>
      </c>
      <c r="K7791">
        <v>36.198999999999998</v>
      </c>
      <c r="L7791">
        <v>15.89</v>
      </c>
      <c r="M7791">
        <v>167.767</v>
      </c>
    </row>
    <row r="7792" spans="1:13" x14ac:dyDescent="0.35">
      <c r="A7792">
        <v>7788</v>
      </c>
      <c r="B7792" t="s">
        <v>1113</v>
      </c>
      <c r="C7792">
        <v>130.65700000000001</v>
      </c>
      <c r="D7792">
        <v>6.7160000000000002</v>
      </c>
      <c r="E7792">
        <v>3.363</v>
      </c>
      <c r="F7792">
        <v>9.3670000000000009</v>
      </c>
      <c r="G7792">
        <v>6.3079999999999998</v>
      </c>
      <c r="H7792">
        <v>101430.713</v>
      </c>
      <c r="I7792">
        <v>7.1999999999999995E-2</v>
      </c>
      <c r="J7792">
        <v>83.638999999999996</v>
      </c>
      <c r="K7792">
        <v>49.634999999999998</v>
      </c>
      <c r="L7792">
        <v>16.64</v>
      </c>
      <c r="M7792">
        <v>182.447</v>
      </c>
    </row>
    <row r="7793" spans="1:13" x14ac:dyDescent="0.35">
      <c r="A7793">
        <v>7789</v>
      </c>
      <c r="B7793" t="s">
        <v>1112</v>
      </c>
      <c r="C7793">
        <v>112.178</v>
      </c>
      <c r="D7793">
        <v>6.8479999999999999</v>
      </c>
      <c r="E7793">
        <v>3.4990000000000001</v>
      </c>
      <c r="F7793">
        <v>9.1679999999999993</v>
      </c>
      <c r="G7793">
        <v>6.24</v>
      </c>
      <c r="H7793">
        <v>101398.799</v>
      </c>
      <c r="I7793">
        <v>4.2000000000000003E-2</v>
      </c>
      <c r="J7793">
        <v>75.995999999999995</v>
      </c>
      <c r="K7793">
        <v>38.576999999999998</v>
      </c>
      <c r="L7793">
        <v>15.122999999999999</v>
      </c>
      <c r="M7793">
        <v>197.03399999999999</v>
      </c>
    </row>
    <row r="7794" spans="1:13" x14ac:dyDescent="0.35">
      <c r="A7794">
        <v>7790</v>
      </c>
      <c r="B7794" t="s">
        <v>1111</v>
      </c>
      <c r="C7794">
        <v>78.98</v>
      </c>
      <c r="D7794">
        <v>6.649</v>
      </c>
      <c r="E7794">
        <v>3.5920000000000001</v>
      </c>
      <c r="F7794">
        <v>9.5589999999999993</v>
      </c>
      <c r="G7794">
        <v>5.9669999999999996</v>
      </c>
      <c r="H7794">
        <v>101373.674</v>
      </c>
      <c r="I7794">
        <v>4.8000000000000001E-2</v>
      </c>
      <c r="J7794">
        <v>57.505000000000003</v>
      </c>
      <c r="K7794">
        <v>23.231000000000002</v>
      </c>
      <c r="L7794">
        <v>11.49</v>
      </c>
      <c r="M7794">
        <v>211.048</v>
      </c>
    </row>
    <row r="7795" spans="1:13" x14ac:dyDescent="0.35">
      <c r="A7795">
        <v>7791</v>
      </c>
      <c r="B7795" t="s">
        <v>1110</v>
      </c>
      <c r="C7795">
        <v>34.707999999999998</v>
      </c>
      <c r="D7795">
        <v>6.12</v>
      </c>
      <c r="E7795">
        <v>3.6789999999999998</v>
      </c>
      <c r="F7795">
        <v>9.6259999999999994</v>
      </c>
      <c r="G7795">
        <v>6.226</v>
      </c>
      <c r="H7795">
        <v>101372.749</v>
      </c>
      <c r="I7795">
        <v>8.6999999999999994E-2</v>
      </c>
      <c r="J7795">
        <v>29.343</v>
      </c>
      <c r="K7795">
        <v>6.2190000000000003</v>
      </c>
      <c r="L7795">
        <v>6.048</v>
      </c>
      <c r="M7795">
        <v>224.22499999999999</v>
      </c>
    </row>
    <row r="7796" spans="1:13" x14ac:dyDescent="0.35">
      <c r="A7796">
        <v>7792</v>
      </c>
      <c r="B7796" t="s">
        <v>1109</v>
      </c>
      <c r="C7796">
        <v>3.423</v>
      </c>
      <c r="D7796">
        <v>5.4509999999999996</v>
      </c>
      <c r="E7796">
        <v>3.694</v>
      </c>
      <c r="F7796">
        <v>9.6319999999999997</v>
      </c>
      <c r="G7796">
        <v>6.516</v>
      </c>
      <c r="H7796">
        <v>101380.262</v>
      </c>
      <c r="I7796">
        <v>0.2</v>
      </c>
      <c r="J7796">
        <v>3.427</v>
      </c>
      <c r="K7796">
        <v>6.9000000000000006E-2</v>
      </c>
      <c r="L7796">
        <v>-0.81100000000000005</v>
      </c>
      <c r="M7796">
        <v>236.57599999999999</v>
      </c>
    </row>
    <row r="7797" spans="1:13" x14ac:dyDescent="0.35">
      <c r="A7797">
        <v>7793</v>
      </c>
      <c r="B7797" t="s">
        <v>1108</v>
      </c>
      <c r="C7797">
        <v>2E-3</v>
      </c>
      <c r="D7797">
        <v>5.1070000000000002</v>
      </c>
      <c r="E7797">
        <v>3.7490000000000001</v>
      </c>
      <c r="F7797">
        <v>9.3620000000000001</v>
      </c>
      <c r="G7797">
        <v>6.5469999999999997</v>
      </c>
      <c r="H7797">
        <v>101391.09</v>
      </c>
      <c r="I7797">
        <v>0.17399999999999999</v>
      </c>
      <c r="J7797">
        <v>0</v>
      </c>
      <c r="K7797">
        <v>0</v>
      </c>
      <c r="L7797">
        <v>-8.7010000000000005</v>
      </c>
      <c r="M7797">
        <v>248.322</v>
      </c>
    </row>
    <row r="7798" spans="1:13" x14ac:dyDescent="0.35">
      <c r="A7798">
        <v>7794</v>
      </c>
      <c r="B7798" t="s">
        <v>1107</v>
      </c>
      <c r="C7798">
        <v>1.2E-2</v>
      </c>
      <c r="D7798">
        <v>4.891</v>
      </c>
      <c r="E7798">
        <v>3.8740000000000001</v>
      </c>
      <c r="F7798">
        <v>9.4580000000000002</v>
      </c>
      <c r="G7798">
        <v>6.65</v>
      </c>
      <c r="H7798">
        <v>101399.863</v>
      </c>
      <c r="I7798">
        <v>9.7000000000000003E-2</v>
      </c>
      <c r="J7798">
        <v>0</v>
      </c>
      <c r="K7798">
        <v>0</v>
      </c>
      <c r="L7798">
        <v>-17.265000000000001</v>
      </c>
      <c r="M7798">
        <v>259.86500000000001</v>
      </c>
    </row>
    <row r="7799" spans="1:13" x14ac:dyDescent="0.35">
      <c r="A7799">
        <v>7795</v>
      </c>
      <c r="B7799" t="s">
        <v>1106</v>
      </c>
      <c r="C7799">
        <v>1.2E-2</v>
      </c>
      <c r="D7799">
        <v>4.734</v>
      </c>
      <c r="E7799">
        <v>3.6739999999999999</v>
      </c>
      <c r="F7799">
        <v>9.234</v>
      </c>
      <c r="G7799">
        <v>6.2409999999999997</v>
      </c>
      <c r="H7799">
        <v>101401.969</v>
      </c>
      <c r="I7799">
        <v>9.6000000000000002E-2</v>
      </c>
      <c r="J7799">
        <v>0</v>
      </c>
      <c r="K7799">
        <v>0</v>
      </c>
      <c r="L7799">
        <v>-26.123000000000001</v>
      </c>
      <c r="M7799">
        <v>271.68</v>
      </c>
    </row>
    <row r="7800" spans="1:13" x14ac:dyDescent="0.35">
      <c r="A7800">
        <v>7796</v>
      </c>
      <c r="B7800" t="s">
        <v>1105</v>
      </c>
      <c r="C7800">
        <v>1.4E-2</v>
      </c>
      <c r="D7800">
        <v>4.6849999999999996</v>
      </c>
      <c r="E7800">
        <v>3.4910000000000001</v>
      </c>
      <c r="F7800">
        <v>9.2579999999999991</v>
      </c>
      <c r="G7800">
        <v>6.23</v>
      </c>
      <c r="H7800">
        <v>101410.26300000001</v>
      </c>
      <c r="I7800">
        <v>9.9000000000000005E-2</v>
      </c>
      <c r="J7800">
        <v>0</v>
      </c>
      <c r="K7800">
        <v>0</v>
      </c>
      <c r="L7800">
        <v>-34.927</v>
      </c>
      <c r="M7800">
        <v>284.51299999999998</v>
      </c>
    </row>
    <row r="7801" spans="1:13" x14ac:dyDescent="0.35">
      <c r="A7801">
        <v>7797</v>
      </c>
      <c r="B7801" t="s">
        <v>1104</v>
      </c>
      <c r="C7801">
        <v>1.7000000000000001E-2</v>
      </c>
      <c r="D7801">
        <v>4.57</v>
      </c>
      <c r="E7801">
        <v>3.323</v>
      </c>
      <c r="F7801">
        <v>9.1180000000000003</v>
      </c>
      <c r="G7801">
        <v>6.3179999999999996</v>
      </c>
      <c r="H7801">
        <v>101423.442</v>
      </c>
      <c r="I7801">
        <v>0.11700000000000001</v>
      </c>
      <c r="J7801">
        <v>0</v>
      </c>
      <c r="K7801">
        <v>0</v>
      </c>
      <c r="L7801">
        <v>-43.18</v>
      </c>
      <c r="M7801">
        <v>299.30399999999997</v>
      </c>
    </row>
    <row r="7802" spans="1:13" x14ac:dyDescent="0.35">
      <c r="A7802">
        <v>7798</v>
      </c>
      <c r="B7802" t="s">
        <v>1103</v>
      </c>
      <c r="C7802">
        <v>1.4E-2</v>
      </c>
      <c r="D7802">
        <v>4.5</v>
      </c>
      <c r="E7802">
        <v>3.1589999999999998</v>
      </c>
      <c r="F7802">
        <v>9.0730000000000004</v>
      </c>
      <c r="G7802">
        <v>6.2859999999999996</v>
      </c>
      <c r="H7802">
        <v>101422.391</v>
      </c>
      <c r="I7802">
        <v>1.4E-2</v>
      </c>
      <c r="J7802">
        <v>0</v>
      </c>
      <c r="K7802">
        <v>0</v>
      </c>
      <c r="L7802">
        <v>-50.155000000000001</v>
      </c>
      <c r="M7802">
        <v>317.18599999999998</v>
      </c>
    </row>
    <row r="7803" spans="1:13" x14ac:dyDescent="0.35">
      <c r="A7803">
        <v>7799</v>
      </c>
      <c r="B7803" t="s">
        <v>1102</v>
      </c>
      <c r="C7803">
        <v>1.4E-2</v>
      </c>
      <c r="D7803">
        <v>4.3440000000000003</v>
      </c>
      <c r="E7803">
        <v>2.9689999999999999</v>
      </c>
      <c r="F7803">
        <v>8.9350000000000005</v>
      </c>
      <c r="G7803">
        <v>6.1619999999999999</v>
      </c>
      <c r="H7803">
        <v>101417.86500000001</v>
      </c>
      <c r="I7803">
        <v>1.0999999999999999E-2</v>
      </c>
      <c r="J7803">
        <v>0</v>
      </c>
      <c r="K7803">
        <v>0</v>
      </c>
      <c r="L7803">
        <v>-54.881</v>
      </c>
      <c r="M7803">
        <v>339.22399999999999</v>
      </c>
    </row>
    <row r="7804" spans="1:13" x14ac:dyDescent="0.35">
      <c r="A7804">
        <v>7800</v>
      </c>
      <c r="B7804" t="s">
        <v>1101</v>
      </c>
      <c r="C7804">
        <v>1.4E-2</v>
      </c>
      <c r="D7804">
        <v>4.1769999999999996</v>
      </c>
      <c r="E7804">
        <v>2.7810000000000001</v>
      </c>
      <c r="F7804">
        <v>8.4659999999999993</v>
      </c>
      <c r="G7804">
        <v>5.6680000000000001</v>
      </c>
      <c r="H7804">
        <v>101407.819</v>
      </c>
      <c r="I7804">
        <v>2.9000000000000001E-2</v>
      </c>
      <c r="J7804">
        <v>0</v>
      </c>
      <c r="K7804">
        <v>0</v>
      </c>
      <c r="L7804">
        <v>-56.183</v>
      </c>
      <c r="M7804">
        <v>29.044</v>
      </c>
    </row>
    <row r="7805" spans="1:13" x14ac:dyDescent="0.35">
      <c r="A7805">
        <v>7801</v>
      </c>
      <c r="B7805" t="s">
        <v>1100</v>
      </c>
      <c r="C7805">
        <v>1.2E-2</v>
      </c>
      <c r="D7805">
        <v>3.9590000000000001</v>
      </c>
      <c r="E7805">
        <v>2.6949999999999998</v>
      </c>
      <c r="F7805">
        <v>8.6010000000000009</v>
      </c>
      <c r="G7805">
        <v>5.8659999999999997</v>
      </c>
      <c r="H7805">
        <v>101386.068</v>
      </c>
      <c r="I7805">
        <v>8.6999999999999994E-2</v>
      </c>
      <c r="J7805">
        <v>0</v>
      </c>
      <c r="K7805">
        <v>0</v>
      </c>
      <c r="L7805">
        <v>-53.682000000000002</v>
      </c>
      <c r="M7805">
        <v>28.437999999999999</v>
      </c>
    </row>
    <row r="7806" spans="1:13" x14ac:dyDescent="0.35">
      <c r="A7806">
        <v>7802</v>
      </c>
      <c r="B7806" t="s">
        <v>1099</v>
      </c>
      <c r="C7806">
        <v>7.0000000000000001E-3</v>
      </c>
      <c r="D7806">
        <v>3.8860000000000001</v>
      </c>
      <c r="E7806">
        <v>2.6139999999999999</v>
      </c>
      <c r="F7806">
        <v>8.4939999999999998</v>
      </c>
      <c r="G7806">
        <v>6.0609999999999999</v>
      </c>
      <c r="H7806">
        <v>101376.30100000001</v>
      </c>
      <c r="I7806">
        <v>0.13600000000000001</v>
      </c>
      <c r="J7806">
        <v>0</v>
      </c>
      <c r="K7806">
        <v>0</v>
      </c>
      <c r="L7806">
        <v>-48.109000000000002</v>
      </c>
      <c r="M7806">
        <v>49.091000000000001</v>
      </c>
    </row>
    <row r="7807" spans="1:13" x14ac:dyDescent="0.35">
      <c r="A7807">
        <v>7803</v>
      </c>
      <c r="B7807" t="s">
        <v>1098</v>
      </c>
      <c r="C7807">
        <v>1.2E-2</v>
      </c>
      <c r="D7807">
        <v>3.758</v>
      </c>
      <c r="E7807">
        <v>2.516</v>
      </c>
      <c r="F7807">
        <v>8.3369999999999997</v>
      </c>
      <c r="G7807">
        <v>5.4139999999999997</v>
      </c>
      <c r="H7807">
        <v>101356.208</v>
      </c>
      <c r="I7807">
        <v>6.0999999999999999E-2</v>
      </c>
      <c r="J7807">
        <v>0</v>
      </c>
      <c r="K7807">
        <v>0</v>
      </c>
      <c r="L7807">
        <v>-40.618000000000002</v>
      </c>
      <c r="M7807">
        <v>65.881</v>
      </c>
    </row>
    <row r="7808" spans="1:13" x14ac:dyDescent="0.35">
      <c r="A7808">
        <v>7804</v>
      </c>
      <c r="B7808" t="s">
        <v>1097</v>
      </c>
      <c r="C7808">
        <v>1.0999999999999999E-2</v>
      </c>
      <c r="D7808">
        <v>3.71</v>
      </c>
      <c r="E7808">
        <v>2.4409999999999998</v>
      </c>
      <c r="F7808">
        <v>8.2550000000000008</v>
      </c>
      <c r="G7808">
        <v>5.6360000000000001</v>
      </c>
      <c r="H7808">
        <v>101341.462</v>
      </c>
      <c r="I7808">
        <v>4.2000000000000003E-2</v>
      </c>
      <c r="J7808">
        <v>0</v>
      </c>
      <c r="K7808">
        <v>0</v>
      </c>
      <c r="L7808">
        <v>-32.131</v>
      </c>
      <c r="M7808">
        <v>79.918000000000006</v>
      </c>
    </row>
    <row r="7809" spans="1:13" x14ac:dyDescent="0.35">
      <c r="A7809">
        <v>7805</v>
      </c>
      <c r="B7809" t="s">
        <v>1096</v>
      </c>
      <c r="C7809">
        <v>7.0000000000000001E-3</v>
      </c>
      <c r="D7809">
        <v>3.57</v>
      </c>
      <c r="E7809">
        <v>2.371</v>
      </c>
      <c r="F7809">
        <v>8.266</v>
      </c>
      <c r="G7809">
        <v>5.8019999999999996</v>
      </c>
      <c r="H7809">
        <v>101332.798</v>
      </c>
      <c r="I7809">
        <v>0.1</v>
      </c>
      <c r="J7809">
        <v>0</v>
      </c>
      <c r="K7809">
        <v>0</v>
      </c>
      <c r="L7809">
        <v>-23.274000000000001</v>
      </c>
      <c r="M7809">
        <v>92.34</v>
      </c>
    </row>
    <row r="7810" spans="1:13" x14ac:dyDescent="0.35">
      <c r="A7810">
        <v>7806</v>
      </c>
      <c r="B7810" t="s">
        <v>1095</v>
      </c>
      <c r="C7810">
        <v>1.2E-2</v>
      </c>
      <c r="D7810">
        <v>3.516</v>
      </c>
      <c r="E7810">
        <v>2.2850000000000001</v>
      </c>
      <c r="F7810">
        <v>8.4190000000000005</v>
      </c>
      <c r="G7810">
        <v>5.9870000000000001</v>
      </c>
      <c r="H7810">
        <v>101336.52899999999</v>
      </c>
      <c r="I7810">
        <v>0.113</v>
      </c>
      <c r="J7810">
        <v>0</v>
      </c>
      <c r="K7810">
        <v>0</v>
      </c>
      <c r="L7810">
        <v>-14.486000000000001</v>
      </c>
      <c r="M7810">
        <v>104.009</v>
      </c>
    </row>
    <row r="7811" spans="1:13" x14ac:dyDescent="0.35">
      <c r="A7811">
        <v>7807</v>
      </c>
      <c r="B7811" t="s">
        <v>1094</v>
      </c>
      <c r="C7811">
        <v>1.4E-2</v>
      </c>
      <c r="D7811">
        <v>3.4420000000000002</v>
      </c>
      <c r="E7811">
        <v>2.2490000000000001</v>
      </c>
      <c r="F7811">
        <v>8.609</v>
      </c>
      <c r="G7811">
        <v>5.9210000000000003</v>
      </c>
      <c r="H7811">
        <v>101351.462</v>
      </c>
      <c r="I7811">
        <v>5.0999999999999997E-2</v>
      </c>
      <c r="J7811">
        <v>0</v>
      </c>
      <c r="K7811">
        <v>0</v>
      </c>
      <c r="L7811">
        <v>-6.13</v>
      </c>
      <c r="M7811">
        <v>115.563</v>
      </c>
    </row>
    <row r="7812" spans="1:13" x14ac:dyDescent="0.35">
      <c r="A7812">
        <v>7808</v>
      </c>
      <c r="B7812" t="s">
        <v>1093</v>
      </c>
      <c r="C7812">
        <v>8.8620000000000001</v>
      </c>
      <c r="D7812">
        <v>3.476</v>
      </c>
      <c r="E7812">
        <v>2.238</v>
      </c>
      <c r="F7812">
        <v>8.3759999999999994</v>
      </c>
      <c r="G7812">
        <v>6.0460000000000003</v>
      </c>
      <c r="H7812">
        <v>101378.97199999999</v>
      </c>
      <c r="I7812">
        <v>4.9000000000000002E-2</v>
      </c>
      <c r="J7812">
        <v>8.5939999999999994</v>
      </c>
      <c r="K7812">
        <v>0.41</v>
      </c>
      <c r="L7812">
        <v>1.4410000000000001</v>
      </c>
      <c r="M7812">
        <v>127.47199999999999</v>
      </c>
    </row>
    <row r="7813" spans="1:13" x14ac:dyDescent="0.35">
      <c r="A7813">
        <v>7809</v>
      </c>
      <c r="B7813" t="s">
        <v>1092</v>
      </c>
      <c r="C7813">
        <v>47.423000000000002</v>
      </c>
      <c r="D7813">
        <v>4.1920000000000002</v>
      </c>
      <c r="E7813">
        <v>2.3079999999999998</v>
      </c>
      <c r="F7813">
        <v>8.57</v>
      </c>
      <c r="G7813">
        <v>6.1109999999999998</v>
      </c>
      <c r="H7813">
        <v>101384.777</v>
      </c>
      <c r="I7813">
        <v>5.2999999999999999E-2</v>
      </c>
      <c r="J7813">
        <v>39.889000000000003</v>
      </c>
      <c r="K7813">
        <v>8.5139999999999993</v>
      </c>
      <c r="L7813">
        <v>7.8529999999999998</v>
      </c>
      <c r="M7813">
        <v>140.071</v>
      </c>
    </row>
    <row r="7814" spans="1:13" x14ac:dyDescent="0.35">
      <c r="A7814">
        <v>7810</v>
      </c>
      <c r="B7814" t="s">
        <v>1091</v>
      </c>
      <c r="C7814">
        <v>92.704999999999998</v>
      </c>
      <c r="D7814">
        <v>4.9379999999999997</v>
      </c>
      <c r="E7814">
        <v>2.4350000000000001</v>
      </c>
      <c r="F7814">
        <v>8.3810000000000002</v>
      </c>
      <c r="G7814">
        <v>6.17</v>
      </c>
      <c r="H7814">
        <v>101400.03200000001</v>
      </c>
      <c r="I7814">
        <v>4.2999999999999997E-2</v>
      </c>
      <c r="J7814">
        <v>68.221999999999994</v>
      </c>
      <c r="K7814">
        <v>26.398</v>
      </c>
      <c r="L7814">
        <v>12.718</v>
      </c>
      <c r="M7814">
        <v>153.52099999999999</v>
      </c>
    </row>
    <row r="7815" spans="1:13" x14ac:dyDescent="0.35">
      <c r="A7815">
        <v>7811</v>
      </c>
      <c r="B7815" t="s">
        <v>1090</v>
      </c>
      <c r="C7815">
        <v>122.973</v>
      </c>
      <c r="D7815">
        <v>5.585</v>
      </c>
      <c r="E7815">
        <v>2.5249999999999999</v>
      </c>
      <c r="F7815">
        <v>8.3309999999999995</v>
      </c>
      <c r="G7815">
        <v>6.3129999999999997</v>
      </c>
      <c r="H7815">
        <v>101382.795</v>
      </c>
      <c r="I7815">
        <v>1.6E-2</v>
      </c>
      <c r="J7815">
        <v>82.474000000000004</v>
      </c>
      <c r="K7815">
        <v>42.948</v>
      </c>
      <c r="L7815">
        <v>15.661</v>
      </c>
      <c r="M7815">
        <v>167.738</v>
      </c>
    </row>
    <row r="7816" spans="1:13" x14ac:dyDescent="0.35">
      <c r="A7816">
        <v>7812</v>
      </c>
      <c r="B7816" t="s">
        <v>1089</v>
      </c>
      <c r="C7816">
        <v>136.22300000000001</v>
      </c>
      <c r="D7816">
        <v>5.95</v>
      </c>
      <c r="E7816">
        <v>2.58</v>
      </c>
      <c r="F7816">
        <v>8.3650000000000002</v>
      </c>
      <c r="G7816">
        <v>6.101</v>
      </c>
      <c r="H7816">
        <v>101361.965</v>
      </c>
      <c r="I7816">
        <v>0.05</v>
      </c>
      <c r="J7816">
        <v>89.488</v>
      </c>
      <c r="K7816">
        <v>49.603999999999999</v>
      </c>
      <c r="L7816">
        <v>16.420000000000002</v>
      </c>
      <c r="M7816">
        <v>182.381</v>
      </c>
    </row>
    <row r="7817" spans="1:13" x14ac:dyDescent="0.35">
      <c r="A7817">
        <v>7813</v>
      </c>
      <c r="B7817" t="s">
        <v>1088</v>
      </c>
      <c r="C7817">
        <v>122.164</v>
      </c>
      <c r="D7817">
        <v>6.2229999999999999</v>
      </c>
      <c r="E7817">
        <v>2.806</v>
      </c>
      <c r="F7817">
        <v>8.2609999999999992</v>
      </c>
      <c r="G7817">
        <v>6.3230000000000004</v>
      </c>
      <c r="H7817">
        <v>101337.171</v>
      </c>
      <c r="I7817">
        <v>9.2999999999999999E-2</v>
      </c>
      <c r="J7817">
        <v>85.325999999999993</v>
      </c>
      <c r="K7817">
        <v>39.844000000000001</v>
      </c>
      <c r="L7817">
        <v>14.916</v>
      </c>
      <c r="M7817">
        <v>196.93299999999999</v>
      </c>
    </row>
    <row r="7818" spans="1:13" x14ac:dyDescent="0.35">
      <c r="A7818">
        <v>7814</v>
      </c>
      <c r="B7818" t="s">
        <v>1087</v>
      </c>
      <c r="C7818">
        <v>83.998000000000005</v>
      </c>
      <c r="D7818">
        <v>6.117</v>
      </c>
      <c r="E7818">
        <v>3.0209999999999999</v>
      </c>
      <c r="F7818">
        <v>8.343</v>
      </c>
      <c r="G7818">
        <v>6.1559999999999997</v>
      </c>
      <c r="H7818">
        <v>101323.299</v>
      </c>
      <c r="I7818">
        <v>6.7000000000000004E-2</v>
      </c>
      <c r="J7818">
        <v>57.215000000000003</v>
      </c>
      <c r="K7818">
        <v>28.779</v>
      </c>
      <c r="L7818">
        <v>11.298999999999999</v>
      </c>
      <c r="M7818">
        <v>210.91800000000001</v>
      </c>
    </row>
    <row r="7819" spans="1:13" x14ac:dyDescent="0.35">
      <c r="A7819">
        <v>7815</v>
      </c>
      <c r="B7819" t="s">
        <v>1086</v>
      </c>
      <c r="C7819">
        <v>38.94</v>
      </c>
      <c r="D7819">
        <v>5.7519999999999998</v>
      </c>
      <c r="E7819">
        <v>3.2090000000000001</v>
      </c>
      <c r="F7819">
        <v>8.3529999999999998</v>
      </c>
      <c r="G7819">
        <v>6.1390000000000002</v>
      </c>
      <c r="H7819">
        <v>101322.33199999999</v>
      </c>
      <c r="I7819">
        <v>0.10299999999999999</v>
      </c>
      <c r="J7819">
        <v>30.402999999999999</v>
      </c>
      <c r="K7819">
        <v>9.5129999999999999</v>
      </c>
      <c r="L7819">
        <v>5.8739999999999997</v>
      </c>
      <c r="M7819">
        <v>224.07499999999999</v>
      </c>
    </row>
    <row r="7820" spans="1:13" x14ac:dyDescent="0.35">
      <c r="A7820">
        <v>7816</v>
      </c>
      <c r="B7820" t="s">
        <v>1085</v>
      </c>
      <c r="C7820">
        <v>4.8550000000000004</v>
      </c>
      <c r="D7820">
        <v>5.1859999999999999</v>
      </c>
      <c r="E7820">
        <v>3.375</v>
      </c>
      <c r="F7820">
        <v>8.2420000000000009</v>
      </c>
      <c r="G7820">
        <v>5.4930000000000003</v>
      </c>
      <c r="H7820">
        <v>101323.807</v>
      </c>
      <c r="I7820">
        <v>1.9E-2</v>
      </c>
      <c r="J7820">
        <v>4.9329999999999998</v>
      </c>
      <c r="K7820">
        <v>2.9000000000000001E-2</v>
      </c>
      <c r="L7820">
        <v>-0.96799999999999997</v>
      </c>
      <c r="M7820">
        <v>236.40899999999999</v>
      </c>
    </row>
    <row r="7821" spans="1:13" x14ac:dyDescent="0.35">
      <c r="A7821">
        <v>7817</v>
      </c>
      <c r="B7821" t="s">
        <v>1084</v>
      </c>
      <c r="C7821">
        <v>1.2E-2</v>
      </c>
      <c r="D7821">
        <v>4.9180000000000001</v>
      </c>
      <c r="E7821">
        <v>3.5510000000000002</v>
      </c>
      <c r="F7821">
        <v>8.5909999999999993</v>
      </c>
      <c r="G7821">
        <v>5.6040000000000001</v>
      </c>
      <c r="H7821">
        <v>101321.963</v>
      </c>
      <c r="I7821">
        <v>0.02</v>
      </c>
      <c r="J7821">
        <v>0</v>
      </c>
      <c r="K7821">
        <v>0</v>
      </c>
      <c r="L7821">
        <v>-8.8460000000000001</v>
      </c>
      <c r="M7821">
        <v>248.143</v>
      </c>
    </row>
    <row r="7822" spans="1:13" x14ac:dyDescent="0.35">
      <c r="A7822">
        <v>7818</v>
      </c>
      <c r="B7822" t="s">
        <v>1083</v>
      </c>
      <c r="C7822">
        <v>1.0999999999999999E-2</v>
      </c>
      <c r="D7822">
        <v>4.8049999999999997</v>
      </c>
      <c r="E7822">
        <v>3.7280000000000002</v>
      </c>
      <c r="F7822">
        <v>9.0860000000000003</v>
      </c>
      <c r="G7822">
        <v>6.2759999999999998</v>
      </c>
      <c r="H7822">
        <v>101322.167</v>
      </c>
      <c r="I7822">
        <v>8.2000000000000003E-2</v>
      </c>
      <c r="J7822">
        <v>0</v>
      </c>
      <c r="K7822">
        <v>0</v>
      </c>
      <c r="L7822">
        <v>-17.391999999999999</v>
      </c>
      <c r="M7822">
        <v>259.65899999999999</v>
      </c>
    </row>
    <row r="7823" spans="1:13" x14ac:dyDescent="0.35">
      <c r="A7823">
        <v>7819</v>
      </c>
      <c r="B7823" t="s">
        <v>1082</v>
      </c>
      <c r="C7823">
        <v>0</v>
      </c>
      <c r="D7823">
        <v>4.6550000000000002</v>
      </c>
      <c r="E7823">
        <v>3.585</v>
      </c>
      <c r="F7823">
        <v>8.9619999999999997</v>
      </c>
      <c r="G7823">
        <v>6.0010000000000003</v>
      </c>
      <c r="H7823">
        <v>101313.196</v>
      </c>
      <c r="I7823">
        <v>2.1999999999999999E-2</v>
      </c>
      <c r="J7823">
        <v>0</v>
      </c>
      <c r="K7823">
        <v>0</v>
      </c>
      <c r="L7823">
        <v>-26.257000000000001</v>
      </c>
      <c r="M7823">
        <v>271.47500000000002</v>
      </c>
    </row>
    <row r="7824" spans="1:13" x14ac:dyDescent="0.35">
      <c r="A7824">
        <v>7820</v>
      </c>
      <c r="B7824" t="s">
        <v>1081</v>
      </c>
      <c r="C7824">
        <v>1.4E-2</v>
      </c>
      <c r="D7824">
        <v>4.49</v>
      </c>
      <c r="E7824">
        <v>3.4460000000000002</v>
      </c>
      <c r="F7824">
        <v>8.9649999999999999</v>
      </c>
      <c r="G7824">
        <v>6.1509999999999998</v>
      </c>
      <c r="H7824">
        <v>101312.321</v>
      </c>
      <c r="I7824">
        <v>0.104</v>
      </c>
      <c r="J7824">
        <v>0</v>
      </c>
      <c r="K7824">
        <v>0</v>
      </c>
      <c r="L7824">
        <v>-35.064</v>
      </c>
      <c r="M7824">
        <v>284.29199999999997</v>
      </c>
    </row>
    <row r="7825" spans="1:13" x14ac:dyDescent="0.35">
      <c r="A7825">
        <v>7821</v>
      </c>
      <c r="B7825" t="s">
        <v>1080</v>
      </c>
      <c r="C7825">
        <v>1.7000000000000001E-2</v>
      </c>
      <c r="D7825">
        <v>4.4649999999999999</v>
      </c>
      <c r="E7825">
        <v>3.3149999999999999</v>
      </c>
      <c r="F7825">
        <v>8.5540000000000003</v>
      </c>
      <c r="G7825">
        <v>6.77</v>
      </c>
      <c r="H7825">
        <v>101302.50599999999</v>
      </c>
      <c r="I7825">
        <v>0.14799999999999999</v>
      </c>
      <c r="J7825">
        <v>0</v>
      </c>
      <c r="K7825">
        <v>0</v>
      </c>
      <c r="L7825">
        <v>-43.331000000000003</v>
      </c>
      <c r="M7825">
        <v>299.07</v>
      </c>
    </row>
    <row r="7826" spans="1:13" x14ac:dyDescent="0.35">
      <c r="A7826">
        <v>7822</v>
      </c>
      <c r="B7826" t="s">
        <v>1079</v>
      </c>
      <c r="C7826">
        <v>1.4999999999999999E-2</v>
      </c>
      <c r="D7826">
        <v>4.2949999999999999</v>
      </c>
      <c r="E7826">
        <v>3.17</v>
      </c>
      <c r="F7826">
        <v>8.6240000000000006</v>
      </c>
      <c r="G7826">
        <v>6.6310000000000002</v>
      </c>
      <c r="H7826">
        <v>101292.689</v>
      </c>
      <c r="I7826">
        <v>0.26100000000000001</v>
      </c>
      <c r="J7826">
        <v>0</v>
      </c>
      <c r="K7826">
        <v>0</v>
      </c>
      <c r="L7826">
        <v>-50.347999999999999</v>
      </c>
      <c r="M7826">
        <v>317.01799999999997</v>
      </c>
    </row>
    <row r="7827" spans="1:13" x14ac:dyDescent="0.35">
      <c r="A7827">
        <v>7823</v>
      </c>
      <c r="B7827" t="s">
        <v>1078</v>
      </c>
      <c r="C7827">
        <v>7.0000000000000001E-3</v>
      </c>
      <c r="D7827">
        <v>4.3289999999999997</v>
      </c>
      <c r="E7827">
        <v>3.0459999999999998</v>
      </c>
      <c r="F7827">
        <v>8.8149999999999995</v>
      </c>
      <c r="G7827">
        <v>6.3049999999999997</v>
      </c>
      <c r="H7827">
        <v>101273.148</v>
      </c>
      <c r="I7827">
        <v>0.307</v>
      </c>
      <c r="J7827">
        <v>0</v>
      </c>
      <c r="K7827">
        <v>0</v>
      </c>
      <c r="L7827">
        <v>-55.08</v>
      </c>
      <c r="M7827">
        <v>339.03800000000001</v>
      </c>
    </row>
    <row r="7828" spans="1:13" x14ac:dyDescent="0.35">
      <c r="A7828">
        <v>7824</v>
      </c>
      <c r="B7828" t="s">
        <v>1077</v>
      </c>
      <c r="C7828">
        <v>2E-3</v>
      </c>
      <c r="D7828">
        <v>4.3470000000000004</v>
      </c>
      <c r="E7828">
        <v>2.911</v>
      </c>
      <c r="F7828">
        <v>8.6319999999999997</v>
      </c>
      <c r="G7828">
        <v>6.4850000000000003</v>
      </c>
      <c r="H7828">
        <v>101257.572</v>
      </c>
      <c r="I7828">
        <v>0.186</v>
      </c>
      <c r="J7828">
        <v>0</v>
      </c>
      <c r="K7828">
        <v>0</v>
      </c>
      <c r="L7828">
        <v>-56.405000000000001</v>
      </c>
      <c r="M7828">
        <v>28.916</v>
      </c>
    </row>
    <row r="7829" spans="1:13" x14ac:dyDescent="0.35">
      <c r="A7829">
        <v>7825</v>
      </c>
      <c r="B7829" t="s">
        <v>1076</v>
      </c>
      <c r="C7829">
        <v>0</v>
      </c>
      <c r="D7829">
        <v>4.3010000000000002</v>
      </c>
      <c r="E7829">
        <v>2.8769999999999998</v>
      </c>
      <c r="F7829">
        <v>8.7010000000000005</v>
      </c>
      <c r="G7829">
        <v>6.5069999999999997</v>
      </c>
      <c r="H7829">
        <v>101236.12300000001</v>
      </c>
      <c r="I7829">
        <v>0.30299999999999999</v>
      </c>
      <c r="J7829">
        <v>0</v>
      </c>
      <c r="K7829">
        <v>0</v>
      </c>
      <c r="L7829">
        <v>-53.908000000000001</v>
      </c>
      <c r="M7829">
        <v>28.454000000000001</v>
      </c>
    </row>
    <row r="7830" spans="1:13" x14ac:dyDescent="0.35">
      <c r="A7830">
        <v>7826</v>
      </c>
      <c r="B7830" t="s">
        <v>1075</v>
      </c>
      <c r="C7830">
        <v>5.0000000000000001E-3</v>
      </c>
      <c r="D7830">
        <v>4.3520000000000003</v>
      </c>
      <c r="E7830">
        <v>2.8519999999999999</v>
      </c>
      <c r="F7830">
        <v>9.0739999999999998</v>
      </c>
      <c r="G7830">
        <v>6.01</v>
      </c>
      <c r="H7830">
        <v>101225.00599999999</v>
      </c>
      <c r="I7830">
        <v>7.6999999999999999E-2</v>
      </c>
      <c r="J7830">
        <v>0</v>
      </c>
      <c r="K7830">
        <v>0</v>
      </c>
      <c r="L7830">
        <v>-48.33</v>
      </c>
      <c r="M7830">
        <v>49.17</v>
      </c>
    </row>
    <row r="7831" spans="1:13" x14ac:dyDescent="0.35">
      <c r="A7831">
        <v>7827</v>
      </c>
      <c r="B7831" t="s">
        <v>1074</v>
      </c>
      <c r="C7831">
        <v>2E-3</v>
      </c>
      <c r="D7831">
        <v>4.3220000000000001</v>
      </c>
      <c r="E7831">
        <v>2.794</v>
      </c>
      <c r="F7831">
        <v>9.0679999999999996</v>
      </c>
      <c r="G7831">
        <v>6.3449999999999998</v>
      </c>
      <c r="H7831">
        <v>101217.126</v>
      </c>
      <c r="I7831">
        <v>8.4000000000000005E-2</v>
      </c>
      <c r="J7831">
        <v>0</v>
      </c>
      <c r="K7831">
        <v>0</v>
      </c>
      <c r="L7831">
        <v>-40.831000000000003</v>
      </c>
      <c r="M7831">
        <v>65.983000000000004</v>
      </c>
    </row>
    <row r="7832" spans="1:13" x14ac:dyDescent="0.35">
      <c r="A7832">
        <v>7828</v>
      </c>
      <c r="B7832" t="s">
        <v>1073</v>
      </c>
      <c r="C7832">
        <v>0</v>
      </c>
      <c r="D7832">
        <v>4.3049999999999997</v>
      </c>
      <c r="E7832">
        <v>2.7410000000000001</v>
      </c>
      <c r="F7832">
        <v>8.8699999999999992</v>
      </c>
      <c r="G7832">
        <v>6.4249999999999998</v>
      </c>
      <c r="H7832">
        <v>101206.897</v>
      </c>
      <c r="I7832">
        <v>4.4999999999999998E-2</v>
      </c>
      <c r="J7832">
        <v>0</v>
      </c>
      <c r="K7832">
        <v>0</v>
      </c>
      <c r="L7832">
        <v>-32.340000000000003</v>
      </c>
      <c r="M7832">
        <v>80.022000000000006</v>
      </c>
    </row>
    <row r="7833" spans="1:13" x14ac:dyDescent="0.35">
      <c r="A7833">
        <v>7829</v>
      </c>
      <c r="B7833" t="s">
        <v>1072</v>
      </c>
      <c r="C7833">
        <v>5.0000000000000001E-3</v>
      </c>
      <c r="D7833">
        <v>4.2050000000000001</v>
      </c>
      <c r="E7833">
        <v>2.6680000000000001</v>
      </c>
      <c r="F7833">
        <v>8.9730000000000008</v>
      </c>
      <c r="G7833">
        <v>5.83</v>
      </c>
      <c r="H7833">
        <v>101215.976</v>
      </c>
      <c r="I7833">
        <v>4.2000000000000003E-2</v>
      </c>
      <c r="J7833">
        <v>0</v>
      </c>
      <c r="K7833">
        <v>0</v>
      </c>
      <c r="L7833">
        <v>-23.481000000000002</v>
      </c>
      <c r="M7833">
        <v>92.438000000000002</v>
      </c>
    </row>
    <row r="7834" spans="1:13" x14ac:dyDescent="0.35">
      <c r="A7834">
        <v>7830</v>
      </c>
      <c r="B7834" t="s">
        <v>1071</v>
      </c>
      <c r="C7834">
        <v>1.2E-2</v>
      </c>
      <c r="D7834">
        <v>4.0519999999999996</v>
      </c>
      <c r="E7834">
        <v>2.6040000000000001</v>
      </c>
      <c r="F7834">
        <v>8.8049999999999997</v>
      </c>
      <c r="G7834">
        <v>5.9630000000000001</v>
      </c>
      <c r="H7834">
        <v>101237.423</v>
      </c>
      <c r="I7834">
        <v>9.2999999999999999E-2</v>
      </c>
      <c r="J7834">
        <v>0</v>
      </c>
      <c r="K7834">
        <v>0</v>
      </c>
      <c r="L7834">
        <v>-14.695</v>
      </c>
      <c r="M7834">
        <v>104.098</v>
      </c>
    </row>
    <row r="7835" spans="1:13" x14ac:dyDescent="0.35">
      <c r="A7835">
        <v>7831</v>
      </c>
      <c r="B7835" t="s">
        <v>1070</v>
      </c>
      <c r="C7835">
        <v>1.4E-2</v>
      </c>
      <c r="D7835">
        <v>4.1609999999999996</v>
      </c>
      <c r="E7835">
        <v>2.6659999999999999</v>
      </c>
      <c r="F7835">
        <v>8.6419999999999995</v>
      </c>
      <c r="G7835">
        <v>6.032</v>
      </c>
      <c r="H7835">
        <v>101258.727</v>
      </c>
      <c r="I7835">
        <v>9.0999999999999998E-2</v>
      </c>
      <c r="J7835">
        <v>0</v>
      </c>
      <c r="K7835">
        <v>0</v>
      </c>
      <c r="L7835">
        <v>-6.343</v>
      </c>
      <c r="M7835">
        <v>115.637</v>
      </c>
    </row>
    <row r="7836" spans="1:13" x14ac:dyDescent="0.35">
      <c r="A7836">
        <v>7832</v>
      </c>
      <c r="B7836" t="s">
        <v>1069</v>
      </c>
      <c r="C7836">
        <v>7.3630000000000004</v>
      </c>
      <c r="D7836">
        <v>4.3099999999999996</v>
      </c>
      <c r="E7836">
        <v>2.806</v>
      </c>
      <c r="F7836">
        <v>8.6639999999999997</v>
      </c>
      <c r="G7836">
        <v>6.101</v>
      </c>
      <c r="H7836">
        <v>101292.27499999999</v>
      </c>
      <c r="I7836">
        <v>9.2999999999999999E-2</v>
      </c>
      <c r="J7836">
        <v>7.2080000000000002</v>
      </c>
      <c r="K7836">
        <v>0.28100000000000003</v>
      </c>
      <c r="L7836">
        <v>1.2230000000000001</v>
      </c>
      <c r="M7836">
        <v>127.529</v>
      </c>
    </row>
    <row r="7837" spans="1:13" x14ac:dyDescent="0.35">
      <c r="A7837">
        <v>7833</v>
      </c>
      <c r="B7837" t="s">
        <v>1068</v>
      </c>
      <c r="C7837">
        <v>41.781999999999996</v>
      </c>
      <c r="D7837">
        <v>4.7460000000000004</v>
      </c>
      <c r="E7837">
        <v>3.0179999999999998</v>
      </c>
      <c r="F7837">
        <v>8.5129999999999999</v>
      </c>
      <c r="G7837">
        <v>6.5339999999999998</v>
      </c>
      <c r="H7837">
        <v>101314.349</v>
      </c>
      <c r="I7837">
        <v>2.9000000000000001E-2</v>
      </c>
      <c r="J7837">
        <v>35.305999999999997</v>
      </c>
      <c r="K7837">
        <v>7.3230000000000004</v>
      </c>
      <c r="L7837">
        <v>7.6310000000000002</v>
      </c>
      <c r="M7837">
        <v>140.10400000000001</v>
      </c>
    </row>
    <row r="7838" spans="1:13" x14ac:dyDescent="0.35">
      <c r="A7838">
        <v>7834</v>
      </c>
      <c r="B7838" t="s">
        <v>1067</v>
      </c>
      <c r="C7838">
        <v>84.8</v>
      </c>
      <c r="D7838">
        <v>5.2850000000000001</v>
      </c>
      <c r="E7838">
        <v>3.3090000000000002</v>
      </c>
      <c r="F7838">
        <v>8.6839999999999993</v>
      </c>
      <c r="G7838">
        <v>6.7240000000000002</v>
      </c>
      <c r="H7838">
        <v>101341.723</v>
      </c>
      <c r="I7838">
        <v>5.8999999999999997E-2</v>
      </c>
      <c r="J7838">
        <v>58.582000000000001</v>
      </c>
      <c r="K7838">
        <v>28.018000000000001</v>
      </c>
      <c r="L7838">
        <v>12.493</v>
      </c>
      <c r="M7838">
        <v>153.523</v>
      </c>
    </row>
    <row r="7839" spans="1:13" x14ac:dyDescent="0.35">
      <c r="A7839">
        <v>7835</v>
      </c>
      <c r="B7839" t="s">
        <v>1066</v>
      </c>
      <c r="C7839">
        <v>122.869</v>
      </c>
      <c r="D7839">
        <v>5.931</v>
      </c>
      <c r="E7839">
        <v>3.5979999999999999</v>
      </c>
      <c r="F7839">
        <v>8.84</v>
      </c>
      <c r="G7839">
        <v>6.3419999999999996</v>
      </c>
      <c r="H7839">
        <v>101329.92</v>
      </c>
      <c r="I7839">
        <v>6.7000000000000004E-2</v>
      </c>
      <c r="J7839">
        <v>84.956000000000003</v>
      </c>
      <c r="K7839">
        <v>39.808999999999997</v>
      </c>
      <c r="L7839">
        <v>15.439</v>
      </c>
      <c r="M7839">
        <v>167.70599999999999</v>
      </c>
    </row>
    <row r="7840" spans="1:13" x14ac:dyDescent="0.35">
      <c r="A7840">
        <v>7836</v>
      </c>
      <c r="B7840" t="s">
        <v>1065</v>
      </c>
      <c r="C7840">
        <v>141.77000000000001</v>
      </c>
      <c r="D7840">
        <v>6.3250000000000002</v>
      </c>
      <c r="E7840">
        <v>3.827</v>
      </c>
      <c r="F7840">
        <v>8.532</v>
      </c>
      <c r="G7840">
        <v>6.0149999999999997</v>
      </c>
      <c r="H7840">
        <v>101314.432</v>
      </c>
      <c r="I7840">
        <v>0.127</v>
      </c>
      <c r="J7840">
        <v>83.820999999999998</v>
      </c>
      <c r="K7840">
        <v>58.664000000000001</v>
      </c>
      <c r="L7840">
        <v>16.204999999999998</v>
      </c>
      <c r="M7840">
        <v>182.31200000000001</v>
      </c>
    </row>
    <row r="7841" spans="1:13" x14ac:dyDescent="0.35">
      <c r="A7841">
        <v>7837</v>
      </c>
      <c r="B7841" t="s">
        <v>1064</v>
      </c>
      <c r="C7841">
        <v>124.226</v>
      </c>
      <c r="D7841">
        <v>6.53</v>
      </c>
      <c r="E7841">
        <v>3.9729999999999999</v>
      </c>
      <c r="F7841">
        <v>8.8239999999999998</v>
      </c>
      <c r="G7841">
        <v>5.7549999999999999</v>
      </c>
      <c r="H7841">
        <v>101305.772</v>
      </c>
      <c r="I7841">
        <v>5.1999999999999998E-2</v>
      </c>
      <c r="J7841">
        <v>80.608000000000004</v>
      </c>
      <c r="K7841">
        <v>42.268000000000001</v>
      </c>
      <c r="L7841">
        <v>14.715</v>
      </c>
      <c r="M7841">
        <v>196.83</v>
      </c>
    </row>
    <row r="7842" spans="1:13" x14ac:dyDescent="0.35">
      <c r="A7842">
        <v>7838</v>
      </c>
      <c r="B7842" t="s">
        <v>1063</v>
      </c>
      <c r="C7842">
        <v>82.072000000000003</v>
      </c>
      <c r="D7842">
        <v>6.444</v>
      </c>
      <c r="E7842">
        <v>4.0519999999999996</v>
      </c>
      <c r="F7842">
        <v>8.6519999999999992</v>
      </c>
      <c r="G7842">
        <v>5.806</v>
      </c>
      <c r="H7842">
        <v>101299.38499999999</v>
      </c>
      <c r="I7842">
        <v>5.5E-2</v>
      </c>
      <c r="J7842">
        <v>55.039000000000001</v>
      </c>
      <c r="K7842">
        <v>24.225000000000001</v>
      </c>
      <c r="L7842">
        <v>11.114000000000001</v>
      </c>
      <c r="M7842">
        <v>210.78800000000001</v>
      </c>
    </row>
    <row r="7843" spans="1:13" x14ac:dyDescent="0.35">
      <c r="A7843">
        <v>7839</v>
      </c>
      <c r="B7843" t="s">
        <v>1062</v>
      </c>
      <c r="C7843">
        <v>37.979999999999997</v>
      </c>
      <c r="D7843">
        <v>6.1040000000000001</v>
      </c>
      <c r="E7843">
        <v>4.07</v>
      </c>
      <c r="F7843">
        <v>8.4169999999999998</v>
      </c>
      <c r="G7843">
        <v>5.8559999999999999</v>
      </c>
      <c r="H7843">
        <v>101311.602</v>
      </c>
      <c r="I7843">
        <v>3.3000000000000002E-2</v>
      </c>
      <c r="J7843">
        <v>29.129000000000001</v>
      </c>
      <c r="K7843">
        <v>7.7439999999999998</v>
      </c>
      <c r="L7843">
        <v>5.7080000000000002</v>
      </c>
      <c r="M7843">
        <v>223.92400000000001</v>
      </c>
    </row>
    <row r="7844" spans="1:13" x14ac:dyDescent="0.35">
      <c r="A7844">
        <v>7840</v>
      </c>
      <c r="B7844" t="s">
        <v>1061</v>
      </c>
      <c r="C7844">
        <v>4.6710000000000003</v>
      </c>
      <c r="D7844">
        <v>5.5279999999999996</v>
      </c>
      <c r="E7844">
        <v>3.9860000000000002</v>
      </c>
      <c r="F7844">
        <v>8.2040000000000006</v>
      </c>
      <c r="G7844">
        <v>5.9630000000000001</v>
      </c>
      <c r="H7844">
        <v>101328.451</v>
      </c>
      <c r="I7844">
        <v>5.8999999999999997E-2</v>
      </c>
      <c r="J7844">
        <v>4.4109999999999996</v>
      </c>
      <c r="K7844">
        <v>0.114</v>
      </c>
      <c r="L7844">
        <v>-1.1200000000000001</v>
      </c>
      <c r="M7844">
        <v>236.244</v>
      </c>
    </row>
    <row r="7845" spans="1:13" x14ac:dyDescent="0.35">
      <c r="A7845">
        <v>7841</v>
      </c>
      <c r="B7845" t="s">
        <v>1060</v>
      </c>
      <c r="C7845">
        <v>0</v>
      </c>
      <c r="D7845">
        <v>5.3230000000000004</v>
      </c>
      <c r="E7845">
        <v>3.9470000000000001</v>
      </c>
      <c r="F7845">
        <v>8.3290000000000006</v>
      </c>
      <c r="G7845">
        <v>6.202</v>
      </c>
      <c r="H7845">
        <v>101342.736</v>
      </c>
      <c r="I7845">
        <v>4.8000000000000001E-2</v>
      </c>
      <c r="J7845">
        <v>0</v>
      </c>
      <c r="K7845">
        <v>0</v>
      </c>
      <c r="L7845">
        <v>-8.9830000000000005</v>
      </c>
      <c r="M7845">
        <v>247.965</v>
      </c>
    </row>
    <row r="7846" spans="1:13" x14ac:dyDescent="0.35">
      <c r="A7846">
        <v>7842</v>
      </c>
      <c r="B7846" t="s">
        <v>1059</v>
      </c>
      <c r="C7846">
        <v>0</v>
      </c>
      <c r="D7846">
        <v>5.2649999999999997</v>
      </c>
      <c r="E7846">
        <v>4.0190000000000001</v>
      </c>
      <c r="F7846">
        <v>8.23</v>
      </c>
      <c r="G7846">
        <v>6.0549999999999997</v>
      </c>
      <c r="H7846">
        <v>101359.649</v>
      </c>
      <c r="I7846">
        <v>5.5E-2</v>
      </c>
      <c r="J7846">
        <v>0</v>
      </c>
      <c r="K7846">
        <v>0</v>
      </c>
      <c r="L7846">
        <v>-17.521000000000001</v>
      </c>
      <c r="M7846">
        <v>259.46899999999999</v>
      </c>
    </row>
    <row r="7847" spans="1:13" x14ac:dyDescent="0.35">
      <c r="A7847">
        <v>7843</v>
      </c>
      <c r="B7847" t="s">
        <v>1058</v>
      </c>
      <c r="C7847">
        <v>0</v>
      </c>
      <c r="D7847">
        <v>5.17</v>
      </c>
      <c r="E7847">
        <v>3.8929999999999998</v>
      </c>
      <c r="F7847">
        <v>8.5730000000000004</v>
      </c>
      <c r="G7847">
        <v>6.2030000000000003</v>
      </c>
      <c r="H7847">
        <v>101373.289</v>
      </c>
      <c r="I7847">
        <v>5.8999999999999997E-2</v>
      </c>
      <c r="J7847">
        <v>0</v>
      </c>
      <c r="K7847">
        <v>0</v>
      </c>
      <c r="L7847">
        <v>-26.384</v>
      </c>
      <c r="M7847">
        <v>271.27</v>
      </c>
    </row>
    <row r="7848" spans="1:13" x14ac:dyDescent="0.35">
      <c r="A7848">
        <v>7844</v>
      </c>
      <c r="B7848" t="s">
        <v>1057</v>
      </c>
      <c r="C7848">
        <v>0</v>
      </c>
      <c r="D7848">
        <v>5.1680000000000001</v>
      </c>
      <c r="E7848">
        <v>3.778</v>
      </c>
      <c r="F7848">
        <v>8.7650000000000006</v>
      </c>
      <c r="G7848">
        <v>6.2080000000000002</v>
      </c>
      <c r="H7848">
        <v>101384.946</v>
      </c>
      <c r="I7848">
        <v>3.3000000000000002E-2</v>
      </c>
      <c r="J7848">
        <v>0</v>
      </c>
      <c r="K7848">
        <v>0</v>
      </c>
      <c r="L7848">
        <v>-35.195</v>
      </c>
      <c r="M7848">
        <v>284.072</v>
      </c>
    </row>
    <row r="7849" spans="1:13" x14ac:dyDescent="0.35">
      <c r="A7849">
        <v>7845</v>
      </c>
      <c r="B7849" t="s">
        <v>1056</v>
      </c>
      <c r="C7849">
        <v>0</v>
      </c>
      <c r="D7849">
        <v>5.0780000000000003</v>
      </c>
      <c r="E7849">
        <v>3.714</v>
      </c>
      <c r="F7849">
        <v>8.6620000000000008</v>
      </c>
      <c r="G7849">
        <v>6.5209999999999999</v>
      </c>
      <c r="H7849">
        <v>101402.183</v>
      </c>
      <c r="I7849">
        <v>4.4999999999999998E-2</v>
      </c>
      <c r="J7849">
        <v>0</v>
      </c>
      <c r="K7849">
        <v>0</v>
      </c>
      <c r="L7849">
        <v>-43.475000000000001</v>
      </c>
      <c r="M7849">
        <v>298.83600000000001</v>
      </c>
    </row>
    <row r="7850" spans="1:13" x14ac:dyDescent="0.35">
      <c r="A7850">
        <v>7846</v>
      </c>
      <c r="B7850" t="s">
        <v>1055</v>
      </c>
      <c r="C7850">
        <v>0</v>
      </c>
      <c r="D7850">
        <v>5.0149999999999997</v>
      </c>
      <c r="E7850">
        <v>3.65</v>
      </c>
      <c r="F7850">
        <v>8.5559999999999992</v>
      </c>
      <c r="G7850">
        <v>6.4420000000000002</v>
      </c>
      <c r="H7850">
        <v>101403.287</v>
      </c>
      <c r="I7850">
        <v>0.128</v>
      </c>
      <c r="J7850">
        <v>0</v>
      </c>
      <c r="K7850">
        <v>0</v>
      </c>
      <c r="L7850">
        <v>-50.512999999999998</v>
      </c>
      <c r="M7850">
        <v>316.786</v>
      </c>
    </row>
    <row r="7851" spans="1:13" x14ac:dyDescent="0.35">
      <c r="A7851">
        <v>7847</v>
      </c>
      <c r="B7851" t="s">
        <v>1054</v>
      </c>
      <c r="C7851">
        <v>0</v>
      </c>
      <c r="D7851">
        <v>4.9109999999999996</v>
      </c>
      <c r="E7851">
        <v>3.5960000000000001</v>
      </c>
      <c r="F7851">
        <v>8.4969999999999999</v>
      </c>
      <c r="G7851">
        <v>6.4009999999999998</v>
      </c>
      <c r="H7851">
        <v>101410.087</v>
      </c>
      <c r="I7851">
        <v>0.128</v>
      </c>
      <c r="J7851">
        <v>0</v>
      </c>
      <c r="K7851">
        <v>0</v>
      </c>
      <c r="L7851">
        <v>-55.273000000000003</v>
      </c>
      <c r="M7851">
        <v>338.84699999999998</v>
      </c>
    </row>
    <row r="7852" spans="1:13" x14ac:dyDescent="0.35">
      <c r="A7852">
        <v>7848</v>
      </c>
      <c r="B7852" t="s">
        <v>1053</v>
      </c>
      <c r="C7852">
        <v>0</v>
      </c>
      <c r="D7852">
        <v>4.8460000000000001</v>
      </c>
      <c r="E7852">
        <v>3.5569999999999999</v>
      </c>
      <c r="F7852">
        <v>8.2560000000000002</v>
      </c>
      <c r="G7852">
        <v>5.5170000000000003</v>
      </c>
      <c r="H7852">
        <v>101406.755</v>
      </c>
      <c r="I7852">
        <v>8.6999999999999994E-2</v>
      </c>
      <c r="J7852">
        <v>0</v>
      </c>
      <c r="K7852">
        <v>0</v>
      </c>
      <c r="L7852">
        <v>-56.619</v>
      </c>
      <c r="M7852">
        <v>28.858000000000001</v>
      </c>
    </row>
    <row r="7853" spans="1:13" x14ac:dyDescent="0.35">
      <c r="A7853">
        <v>7849</v>
      </c>
      <c r="B7853" t="s">
        <v>1052</v>
      </c>
      <c r="C7853">
        <v>0</v>
      </c>
      <c r="D7853">
        <v>4.8419999999999996</v>
      </c>
      <c r="E7853">
        <v>3.4409999999999998</v>
      </c>
      <c r="F7853">
        <v>8.0839999999999996</v>
      </c>
      <c r="G7853">
        <v>6.125</v>
      </c>
      <c r="H7853">
        <v>101401.27</v>
      </c>
      <c r="I7853">
        <v>8.5000000000000006E-2</v>
      </c>
      <c r="J7853">
        <v>0</v>
      </c>
      <c r="K7853">
        <v>0</v>
      </c>
      <c r="L7853">
        <v>-54.13</v>
      </c>
      <c r="M7853">
        <v>28.462</v>
      </c>
    </row>
    <row r="7854" spans="1:13" x14ac:dyDescent="0.35">
      <c r="A7854">
        <v>7850</v>
      </c>
      <c r="B7854" t="s">
        <v>1051</v>
      </c>
      <c r="C7854">
        <v>0</v>
      </c>
      <c r="D7854">
        <v>4.7690000000000001</v>
      </c>
      <c r="E7854">
        <v>3.2789999999999999</v>
      </c>
      <c r="F7854">
        <v>8.1790000000000003</v>
      </c>
      <c r="G7854">
        <v>6.0049999999999999</v>
      </c>
      <c r="H7854">
        <v>101409.011</v>
      </c>
      <c r="I7854">
        <v>0.14199999999999999</v>
      </c>
      <c r="J7854">
        <v>0</v>
      </c>
      <c r="K7854">
        <v>0</v>
      </c>
      <c r="L7854">
        <v>-48.546999999999997</v>
      </c>
      <c r="M7854">
        <v>49.238</v>
      </c>
    </row>
    <row r="7855" spans="1:13" x14ac:dyDescent="0.35">
      <c r="A7855">
        <v>7851</v>
      </c>
      <c r="B7855" t="s">
        <v>1050</v>
      </c>
      <c r="C7855">
        <v>0</v>
      </c>
      <c r="D7855">
        <v>4.6429999999999998</v>
      </c>
      <c r="E7855">
        <v>3.0710000000000002</v>
      </c>
      <c r="F7855">
        <v>8.1120000000000001</v>
      </c>
      <c r="G7855">
        <v>5.7869999999999999</v>
      </c>
      <c r="H7855">
        <v>101400.302</v>
      </c>
      <c r="I7855">
        <v>3.5000000000000003E-2</v>
      </c>
      <c r="J7855">
        <v>0</v>
      </c>
      <c r="K7855">
        <v>0</v>
      </c>
      <c r="L7855">
        <v>-41.040999999999997</v>
      </c>
      <c r="M7855">
        <v>66.078000000000003</v>
      </c>
    </row>
    <row r="7856" spans="1:13" x14ac:dyDescent="0.35">
      <c r="A7856">
        <v>7852</v>
      </c>
      <c r="B7856" t="s">
        <v>1049</v>
      </c>
      <c r="C7856">
        <v>0</v>
      </c>
      <c r="D7856">
        <v>4.3010000000000002</v>
      </c>
      <c r="E7856">
        <v>2.8359999999999999</v>
      </c>
      <c r="F7856">
        <v>7.8529999999999998</v>
      </c>
      <c r="G7856">
        <v>5.9909999999999997</v>
      </c>
      <c r="H7856">
        <v>101397.444</v>
      </c>
      <c r="I7856">
        <v>1.0999999999999999E-2</v>
      </c>
      <c r="J7856">
        <v>0</v>
      </c>
      <c r="K7856">
        <v>0</v>
      </c>
      <c r="L7856">
        <v>-32.545000000000002</v>
      </c>
      <c r="M7856">
        <v>80.120999999999995</v>
      </c>
    </row>
    <row r="7857" spans="1:13" x14ac:dyDescent="0.35">
      <c r="A7857">
        <v>7853</v>
      </c>
      <c r="B7857" t="s">
        <v>1048</v>
      </c>
      <c r="C7857">
        <v>0</v>
      </c>
      <c r="D7857">
        <v>4.3090000000000002</v>
      </c>
      <c r="E7857">
        <v>2.6059999999999999</v>
      </c>
      <c r="F7857">
        <v>8.0310000000000006</v>
      </c>
      <c r="G7857">
        <v>5.8940000000000001</v>
      </c>
      <c r="H7857">
        <v>101399.702</v>
      </c>
      <c r="I7857">
        <v>0.05</v>
      </c>
      <c r="J7857">
        <v>0</v>
      </c>
      <c r="K7857">
        <v>0</v>
      </c>
      <c r="L7857">
        <v>-23.684999999999999</v>
      </c>
      <c r="M7857">
        <v>92.531000000000006</v>
      </c>
    </row>
    <row r="7858" spans="1:13" x14ac:dyDescent="0.35">
      <c r="A7858">
        <v>7854</v>
      </c>
      <c r="B7858" t="s">
        <v>1047</v>
      </c>
      <c r="C7858">
        <v>0</v>
      </c>
      <c r="D7858">
        <v>4.18</v>
      </c>
      <c r="E7858">
        <v>2.3540000000000001</v>
      </c>
      <c r="F7858">
        <v>8.0060000000000002</v>
      </c>
      <c r="G7858">
        <v>5.8239999999999998</v>
      </c>
      <c r="H7858">
        <v>101411.55100000001</v>
      </c>
      <c r="I7858">
        <v>5.8999999999999997E-2</v>
      </c>
      <c r="J7858">
        <v>0</v>
      </c>
      <c r="K7858">
        <v>0</v>
      </c>
      <c r="L7858">
        <v>-14.901</v>
      </c>
      <c r="M7858">
        <v>104.181</v>
      </c>
    </row>
    <row r="7859" spans="1:13" x14ac:dyDescent="0.35">
      <c r="A7859">
        <v>7855</v>
      </c>
      <c r="B7859" t="s">
        <v>1046</v>
      </c>
      <c r="C7859">
        <v>2E-3</v>
      </c>
      <c r="D7859">
        <v>4.25</v>
      </c>
      <c r="E7859">
        <v>2.3740000000000001</v>
      </c>
      <c r="F7859">
        <v>7.74</v>
      </c>
      <c r="G7859">
        <v>5.72</v>
      </c>
      <c r="H7859">
        <v>101428.42</v>
      </c>
      <c r="I7859">
        <v>0.112</v>
      </c>
      <c r="J7859">
        <v>0</v>
      </c>
      <c r="K7859">
        <v>0</v>
      </c>
      <c r="L7859">
        <v>-6.5529999999999999</v>
      </c>
      <c r="M7859">
        <v>115.706</v>
      </c>
    </row>
    <row r="7860" spans="1:13" x14ac:dyDescent="0.35">
      <c r="A7860">
        <v>7856</v>
      </c>
      <c r="B7860" t="s">
        <v>1045</v>
      </c>
      <c r="C7860">
        <v>7.9059999999999997</v>
      </c>
      <c r="D7860">
        <v>4.4640000000000004</v>
      </c>
      <c r="E7860">
        <v>2.48</v>
      </c>
      <c r="F7860">
        <v>7.5910000000000002</v>
      </c>
      <c r="G7860">
        <v>6.3959999999999999</v>
      </c>
      <c r="H7860">
        <v>101459.887</v>
      </c>
      <c r="I7860">
        <v>5.7000000000000002E-2</v>
      </c>
      <c r="J7860">
        <v>6.5869999999999997</v>
      </c>
      <c r="K7860">
        <v>1.3140000000000001</v>
      </c>
      <c r="L7860">
        <v>1.008</v>
      </c>
      <c r="M7860">
        <v>127.58</v>
      </c>
    </row>
    <row r="7861" spans="1:13" x14ac:dyDescent="0.35">
      <c r="A7861">
        <v>7857</v>
      </c>
      <c r="B7861" t="s">
        <v>1044</v>
      </c>
      <c r="C7861">
        <v>43.118000000000002</v>
      </c>
      <c r="D7861">
        <v>4.9370000000000003</v>
      </c>
      <c r="E7861">
        <v>2.419</v>
      </c>
      <c r="F7861">
        <v>7.4370000000000003</v>
      </c>
      <c r="G7861">
        <v>5.476</v>
      </c>
      <c r="H7861">
        <v>101550.198</v>
      </c>
      <c r="I7861">
        <v>0.111</v>
      </c>
      <c r="J7861">
        <v>34.154000000000003</v>
      </c>
      <c r="K7861">
        <v>8.9640000000000004</v>
      </c>
      <c r="L7861">
        <v>7.4169999999999998</v>
      </c>
      <c r="M7861">
        <v>140.131</v>
      </c>
    </row>
    <row r="7862" spans="1:13" x14ac:dyDescent="0.35">
      <c r="A7862">
        <v>7858</v>
      </c>
      <c r="B7862" t="s">
        <v>1043</v>
      </c>
      <c r="C7862">
        <v>91.442999999999998</v>
      </c>
      <c r="D7862">
        <v>5.7990000000000004</v>
      </c>
      <c r="E7862">
        <v>2.7090000000000001</v>
      </c>
      <c r="F7862">
        <v>7.1120000000000001</v>
      </c>
      <c r="G7862">
        <v>5.548</v>
      </c>
      <c r="H7862">
        <v>101569.914</v>
      </c>
      <c r="I7862">
        <v>0.13300000000000001</v>
      </c>
      <c r="J7862">
        <v>58.731999999999999</v>
      </c>
      <c r="K7862">
        <v>32.712000000000003</v>
      </c>
      <c r="L7862">
        <v>12.276999999999999</v>
      </c>
      <c r="M7862">
        <v>153.52000000000001</v>
      </c>
    </row>
    <row r="7863" spans="1:13" x14ac:dyDescent="0.35">
      <c r="A7863">
        <v>7859</v>
      </c>
      <c r="B7863" t="s">
        <v>1042</v>
      </c>
      <c r="C7863">
        <v>114.081</v>
      </c>
      <c r="D7863">
        <v>6.5060000000000002</v>
      </c>
      <c r="E7863">
        <v>2.996</v>
      </c>
      <c r="F7863">
        <v>7.0869999999999997</v>
      </c>
      <c r="G7863">
        <v>5.5810000000000004</v>
      </c>
      <c r="H7863">
        <v>101555.337</v>
      </c>
      <c r="I7863">
        <v>0.13300000000000001</v>
      </c>
      <c r="J7863">
        <v>73.649000000000001</v>
      </c>
      <c r="K7863">
        <v>40.430999999999997</v>
      </c>
      <c r="L7863">
        <v>15.227</v>
      </c>
      <c r="M7863">
        <v>167.66900000000001</v>
      </c>
    </row>
    <row r="7864" spans="1:13" x14ac:dyDescent="0.35">
      <c r="A7864">
        <v>7860</v>
      </c>
      <c r="B7864" t="s">
        <v>1041</v>
      </c>
      <c r="C7864">
        <v>125.09399999999999</v>
      </c>
      <c r="D7864">
        <v>6.9189999999999996</v>
      </c>
      <c r="E7864">
        <v>3.1840000000000002</v>
      </c>
      <c r="F7864">
        <v>7.06</v>
      </c>
      <c r="G7864">
        <v>5.8049999999999997</v>
      </c>
      <c r="H7864">
        <v>101533.958</v>
      </c>
      <c r="I7864">
        <v>0.21199999999999999</v>
      </c>
      <c r="J7864">
        <v>80.031000000000006</v>
      </c>
      <c r="K7864">
        <v>45.063000000000002</v>
      </c>
      <c r="L7864">
        <v>16.001999999999999</v>
      </c>
      <c r="M7864">
        <v>182.24</v>
      </c>
    </row>
    <row r="7865" spans="1:13" x14ac:dyDescent="0.35">
      <c r="A7865">
        <v>7861</v>
      </c>
      <c r="B7865" t="s">
        <v>1040</v>
      </c>
      <c r="C7865">
        <v>112.803</v>
      </c>
      <c r="D7865">
        <v>7.11</v>
      </c>
      <c r="E7865">
        <v>3.3860000000000001</v>
      </c>
      <c r="F7865">
        <v>6.94</v>
      </c>
      <c r="G7865">
        <v>5.82</v>
      </c>
      <c r="H7865">
        <v>101516.004</v>
      </c>
      <c r="I7865">
        <v>0.129</v>
      </c>
      <c r="J7865">
        <v>71.566000000000003</v>
      </c>
      <c r="K7865">
        <v>41.237000000000002</v>
      </c>
      <c r="L7865">
        <v>14.526</v>
      </c>
      <c r="M7865">
        <v>196.726</v>
      </c>
    </row>
    <row r="7866" spans="1:13" x14ac:dyDescent="0.35">
      <c r="A7866">
        <v>7862</v>
      </c>
      <c r="B7866" t="s">
        <v>1039</v>
      </c>
      <c r="C7866">
        <v>81.275000000000006</v>
      </c>
      <c r="D7866">
        <v>7.0720000000000001</v>
      </c>
      <c r="E7866">
        <v>3.524</v>
      </c>
      <c r="F7866">
        <v>7.1040000000000001</v>
      </c>
      <c r="G7866">
        <v>6.181</v>
      </c>
      <c r="H7866">
        <v>101508.099</v>
      </c>
      <c r="I7866">
        <v>6.8000000000000005E-2</v>
      </c>
      <c r="J7866">
        <v>52.664999999999999</v>
      </c>
      <c r="K7866">
        <v>28.61</v>
      </c>
      <c r="L7866">
        <v>10.941000000000001</v>
      </c>
      <c r="M7866">
        <v>210.65899999999999</v>
      </c>
    </row>
    <row r="7867" spans="1:13" x14ac:dyDescent="0.35">
      <c r="A7867">
        <v>7863</v>
      </c>
      <c r="B7867" t="s">
        <v>1038</v>
      </c>
      <c r="C7867">
        <v>38.307000000000002</v>
      </c>
      <c r="D7867">
        <v>6.5529999999999999</v>
      </c>
      <c r="E7867">
        <v>3.58</v>
      </c>
      <c r="F7867">
        <v>7.149</v>
      </c>
      <c r="G7867">
        <v>6.343</v>
      </c>
      <c r="H7867">
        <v>101508.48</v>
      </c>
      <c r="I7867">
        <v>2.1999999999999999E-2</v>
      </c>
      <c r="J7867">
        <v>28.428999999999998</v>
      </c>
      <c r="K7867">
        <v>9.8759999999999994</v>
      </c>
      <c r="L7867">
        <v>5.5519999999999996</v>
      </c>
      <c r="M7867">
        <v>223.77699999999999</v>
      </c>
    </row>
    <row r="7868" spans="1:13" x14ac:dyDescent="0.35">
      <c r="A7868">
        <v>7864</v>
      </c>
      <c r="B7868" t="s">
        <v>1037</v>
      </c>
      <c r="C7868">
        <v>3.819</v>
      </c>
      <c r="D7868">
        <v>5.7990000000000004</v>
      </c>
      <c r="E7868">
        <v>3.5670000000000002</v>
      </c>
      <c r="F7868">
        <v>7.1319999999999997</v>
      </c>
      <c r="G7868">
        <v>6.367</v>
      </c>
      <c r="H7868">
        <v>101513.433</v>
      </c>
      <c r="I7868">
        <v>1.0999999999999999E-2</v>
      </c>
      <c r="J7868">
        <v>3.6230000000000002</v>
      </c>
      <c r="K7868">
        <v>0.19500000000000001</v>
      </c>
      <c r="L7868">
        <v>-1.2609999999999999</v>
      </c>
      <c r="M7868">
        <v>236.08099999999999</v>
      </c>
    </row>
    <row r="7869" spans="1:13" x14ac:dyDescent="0.35">
      <c r="A7869">
        <v>7865</v>
      </c>
      <c r="B7869" t="s">
        <v>1036</v>
      </c>
      <c r="C7869">
        <v>0</v>
      </c>
      <c r="D7869">
        <v>5.5129999999999999</v>
      </c>
      <c r="E7869">
        <v>3.72</v>
      </c>
      <c r="F7869">
        <v>7.1349999999999998</v>
      </c>
      <c r="G7869">
        <v>6.1840000000000002</v>
      </c>
      <c r="H7869">
        <v>101471.96400000001</v>
      </c>
      <c r="I7869">
        <v>4.0000000000000001E-3</v>
      </c>
      <c r="J7869">
        <v>0</v>
      </c>
      <c r="K7869">
        <v>0</v>
      </c>
      <c r="L7869">
        <v>-9.1140000000000008</v>
      </c>
      <c r="M7869">
        <v>247.78800000000001</v>
      </c>
    </row>
    <row r="7870" spans="1:13" x14ac:dyDescent="0.35">
      <c r="A7870">
        <v>7866</v>
      </c>
      <c r="B7870" t="s">
        <v>1035</v>
      </c>
      <c r="C7870">
        <v>0</v>
      </c>
      <c r="D7870">
        <v>5.2539999999999996</v>
      </c>
      <c r="E7870">
        <v>3.855</v>
      </c>
      <c r="F7870">
        <v>7.359</v>
      </c>
      <c r="G7870">
        <v>6.0869999999999997</v>
      </c>
      <c r="H7870">
        <v>101485.37300000001</v>
      </c>
      <c r="I7870">
        <v>0.13300000000000001</v>
      </c>
      <c r="J7870">
        <v>0</v>
      </c>
      <c r="K7870">
        <v>0</v>
      </c>
      <c r="L7870">
        <v>-17.631</v>
      </c>
      <c r="M7870">
        <v>259.26100000000002</v>
      </c>
    </row>
    <row r="7871" spans="1:13" x14ac:dyDescent="0.35">
      <c r="A7871">
        <v>7867</v>
      </c>
      <c r="B7871" t="s">
        <v>1034</v>
      </c>
      <c r="C7871">
        <v>0</v>
      </c>
      <c r="D7871">
        <v>5.1360000000000001</v>
      </c>
      <c r="E7871">
        <v>3.7850000000000001</v>
      </c>
      <c r="F7871">
        <v>7.5140000000000002</v>
      </c>
      <c r="G7871">
        <v>6.0510000000000002</v>
      </c>
      <c r="H7871">
        <v>101496.435</v>
      </c>
      <c r="I7871">
        <v>5.8999999999999997E-2</v>
      </c>
      <c r="J7871">
        <v>0</v>
      </c>
      <c r="K7871">
        <v>0</v>
      </c>
      <c r="L7871">
        <v>-26.49</v>
      </c>
      <c r="M7871">
        <v>271.04899999999998</v>
      </c>
    </row>
    <row r="7872" spans="1:13" x14ac:dyDescent="0.35">
      <c r="A7872">
        <v>7868</v>
      </c>
      <c r="B7872" t="s">
        <v>1033</v>
      </c>
      <c r="C7872">
        <v>0</v>
      </c>
      <c r="D7872">
        <v>5.2629999999999999</v>
      </c>
      <c r="E7872">
        <v>3.7679999999999998</v>
      </c>
      <c r="F7872">
        <v>7.5110000000000001</v>
      </c>
      <c r="G7872">
        <v>6.7430000000000003</v>
      </c>
      <c r="H7872">
        <v>101510.122</v>
      </c>
      <c r="I7872">
        <v>3.9E-2</v>
      </c>
      <c r="J7872">
        <v>0</v>
      </c>
      <c r="K7872">
        <v>0</v>
      </c>
      <c r="L7872">
        <v>-35.319000000000003</v>
      </c>
      <c r="M7872">
        <v>283.85300000000001</v>
      </c>
    </row>
    <row r="7873" spans="1:13" x14ac:dyDescent="0.35">
      <c r="A7873">
        <v>7869</v>
      </c>
      <c r="B7873" t="s">
        <v>1032</v>
      </c>
      <c r="C7873">
        <v>0</v>
      </c>
      <c r="D7873">
        <v>5.202</v>
      </c>
      <c r="E7873">
        <v>3.6619999999999999</v>
      </c>
      <c r="F7873">
        <v>7.8410000000000002</v>
      </c>
      <c r="G7873">
        <v>6.8250000000000002</v>
      </c>
      <c r="H7873">
        <v>101519.751</v>
      </c>
      <c r="I7873">
        <v>5.0999999999999997E-2</v>
      </c>
      <c r="J7873">
        <v>0</v>
      </c>
      <c r="K7873">
        <v>0</v>
      </c>
      <c r="L7873">
        <v>-43.6</v>
      </c>
      <c r="M7873">
        <v>298.577</v>
      </c>
    </row>
    <row r="7874" spans="1:13" x14ac:dyDescent="0.35">
      <c r="A7874">
        <v>7870</v>
      </c>
      <c r="B7874" t="s">
        <v>1031</v>
      </c>
      <c r="C7874">
        <v>0</v>
      </c>
      <c r="D7874">
        <v>5.1630000000000003</v>
      </c>
      <c r="E7874">
        <v>3.6110000000000002</v>
      </c>
      <c r="F7874">
        <v>7.8879999999999999</v>
      </c>
      <c r="G7874">
        <v>7.0880000000000001</v>
      </c>
      <c r="H7874">
        <v>101525.053</v>
      </c>
      <c r="I7874">
        <v>6.5000000000000002E-2</v>
      </c>
      <c r="J7874">
        <v>0</v>
      </c>
      <c r="K7874">
        <v>0</v>
      </c>
      <c r="L7874">
        <v>-50.673000000000002</v>
      </c>
      <c r="M7874">
        <v>316.55099999999999</v>
      </c>
    </row>
    <row r="7875" spans="1:13" x14ac:dyDescent="0.35">
      <c r="A7875">
        <v>7871</v>
      </c>
      <c r="B7875" t="s">
        <v>1030</v>
      </c>
      <c r="C7875">
        <v>0</v>
      </c>
      <c r="D7875">
        <v>5.165</v>
      </c>
      <c r="E7875">
        <v>3.5270000000000001</v>
      </c>
      <c r="F7875">
        <v>7.8849999999999998</v>
      </c>
      <c r="G7875">
        <v>6.6959999999999997</v>
      </c>
      <c r="H7875">
        <v>101540.44500000001</v>
      </c>
      <c r="I7875">
        <v>0.104</v>
      </c>
      <c r="J7875">
        <v>0</v>
      </c>
      <c r="K7875">
        <v>0</v>
      </c>
      <c r="L7875">
        <v>-55.46</v>
      </c>
      <c r="M7875">
        <v>338.65100000000001</v>
      </c>
    </row>
    <row r="7876" spans="1:13" x14ac:dyDescent="0.35">
      <c r="A7876">
        <v>7872</v>
      </c>
      <c r="B7876" t="s">
        <v>1029</v>
      </c>
      <c r="C7876">
        <v>0</v>
      </c>
      <c r="D7876">
        <v>5.1100000000000003</v>
      </c>
      <c r="E7876">
        <v>3.4910000000000001</v>
      </c>
      <c r="F7876">
        <v>7.851</v>
      </c>
      <c r="G7876">
        <v>7.1440000000000001</v>
      </c>
      <c r="H7876">
        <v>101544.174</v>
      </c>
      <c r="I7876">
        <v>6.5000000000000002E-2</v>
      </c>
      <c r="J7876">
        <v>0</v>
      </c>
      <c r="K7876">
        <v>0</v>
      </c>
      <c r="L7876">
        <v>-56.828000000000003</v>
      </c>
      <c r="M7876">
        <v>28.754999999999999</v>
      </c>
    </row>
    <row r="7877" spans="1:13" x14ac:dyDescent="0.35">
      <c r="A7877">
        <v>7873</v>
      </c>
      <c r="B7877" t="s">
        <v>1028</v>
      </c>
      <c r="C7877">
        <v>0</v>
      </c>
      <c r="D7877">
        <v>4.9349999999999996</v>
      </c>
      <c r="E7877">
        <v>3.508</v>
      </c>
      <c r="F7877">
        <v>7.9569999999999999</v>
      </c>
      <c r="G7877">
        <v>6.907</v>
      </c>
      <c r="H7877">
        <v>101541.5</v>
      </c>
      <c r="I7877">
        <v>6.2E-2</v>
      </c>
      <c r="J7877">
        <v>0</v>
      </c>
      <c r="K7877">
        <v>0</v>
      </c>
      <c r="L7877">
        <v>-54.347000000000001</v>
      </c>
      <c r="M7877">
        <v>28.460999999999999</v>
      </c>
    </row>
    <row r="7878" spans="1:13" x14ac:dyDescent="0.35">
      <c r="A7878">
        <v>7874</v>
      </c>
      <c r="B7878" t="s">
        <v>1027</v>
      </c>
      <c r="C7878">
        <v>0</v>
      </c>
      <c r="D7878">
        <v>4.9669999999999996</v>
      </c>
      <c r="E7878">
        <v>3.4950000000000001</v>
      </c>
      <c r="F7878">
        <v>8.1189999999999998</v>
      </c>
      <c r="G7878">
        <v>7.0190000000000001</v>
      </c>
      <c r="H7878">
        <v>101555.97</v>
      </c>
      <c r="I7878">
        <v>7.0999999999999994E-2</v>
      </c>
      <c r="J7878">
        <v>0</v>
      </c>
      <c r="K7878">
        <v>0</v>
      </c>
      <c r="L7878">
        <v>-48.76</v>
      </c>
      <c r="M7878">
        <v>49.298999999999999</v>
      </c>
    </row>
    <row r="7879" spans="1:13" x14ac:dyDescent="0.35">
      <c r="A7879">
        <v>7875</v>
      </c>
      <c r="B7879" t="s">
        <v>1026</v>
      </c>
      <c r="C7879">
        <v>0</v>
      </c>
      <c r="D7879">
        <v>5.0170000000000003</v>
      </c>
      <c r="E7879">
        <v>3.4769999999999999</v>
      </c>
      <c r="F7879">
        <v>7.9630000000000001</v>
      </c>
      <c r="G7879">
        <v>7.0830000000000002</v>
      </c>
      <c r="H7879">
        <v>101549.663</v>
      </c>
      <c r="I7879">
        <v>0.106</v>
      </c>
      <c r="J7879">
        <v>0</v>
      </c>
      <c r="K7879">
        <v>0</v>
      </c>
      <c r="L7879">
        <v>-41.247</v>
      </c>
      <c r="M7879">
        <v>66.164000000000001</v>
      </c>
    </row>
    <row r="7880" spans="1:13" x14ac:dyDescent="0.35">
      <c r="A7880">
        <v>7876</v>
      </c>
      <c r="B7880" t="s">
        <v>1025</v>
      </c>
      <c r="C7880">
        <v>0</v>
      </c>
      <c r="D7880">
        <v>4.9320000000000004</v>
      </c>
      <c r="E7880">
        <v>3.5009999999999999</v>
      </c>
      <c r="F7880">
        <v>7.95</v>
      </c>
      <c r="G7880">
        <v>6.88</v>
      </c>
      <c r="H7880">
        <v>101549.01700000001</v>
      </c>
      <c r="I7880">
        <v>0.113</v>
      </c>
      <c r="J7880">
        <v>0</v>
      </c>
      <c r="K7880">
        <v>0</v>
      </c>
      <c r="L7880">
        <v>-32.747</v>
      </c>
      <c r="M7880">
        <v>80.212000000000003</v>
      </c>
    </row>
    <row r="7881" spans="1:13" x14ac:dyDescent="0.35">
      <c r="A7881">
        <v>7877</v>
      </c>
      <c r="B7881" t="s">
        <v>1024</v>
      </c>
      <c r="C7881">
        <v>0</v>
      </c>
      <c r="D7881">
        <v>4.82</v>
      </c>
      <c r="E7881">
        <v>3.516</v>
      </c>
      <c r="F7881">
        <v>7.9409999999999998</v>
      </c>
      <c r="G7881">
        <v>6.5209999999999999</v>
      </c>
      <c r="H7881">
        <v>101556.482</v>
      </c>
      <c r="I7881">
        <v>0.187</v>
      </c>
      <c r="J7881">
        <v>0</v>
      </c>
      <c r="K7881">
        <v>0</v>
      </c>
      <c r="L7881">
        <v>-23.885999999999999</v>
      </c>
      <c r="M7881">
        <v>92.617000000000004</v>
      </c>
    </row>
    <row r="7882" spans="1:13" x14ac:dyDescent="0.35">
      <c r="A7882">
        <v>7878</v>
      </c>
      <c r="B7882" t="s">
        <v>1023</v>
      </c>
      <c r="C7882">
        <v>0</v>
      </c>
      <c r="D7882">
        <v>4.6970000000000001</v>
      </c>
      <c r="E7882">
        <v>3.5419999999999998</v>
      </c>
      <c r="F7882">
        <v>8.2370000000000001</v>
      </c>
      <c r="G7882">
        <v>6.2210000000000001</v>
      </c>
      <c r="H7882">
        <v>101572.01300000001</v>
      </c>
      <c r="I7882">
        <v>2.9000000000000001E-2</v>
      </c>
      <c r="J7882">
        <v>0</v>
      </c>
      <c r="K7882">
        <v>0</v>
      </c>
      <c r="L7882">
        <v>-15.103</v>
      </c>
      <c r="M7882">
        <v>104.25700000000001</v>
      </c>
    </row>
    <row r="7883" spans="1:13" x14ac:dyDescent="0.35">
      <c r="A7883">
        <v>7879</v>
      </c>
      <c r="B7883" t="s">
        <v>1022</v>
      </c>
      <c r="C7883">
        <v>0</v>
      </c>
      <c r="D7883">
        <v>4.5369999999999999</v>
      </c>
      <c r="E7883">
        <v>3.5609999999999999</v>
      </c>
      <c r="F7883">
        <v>8.4290000000000003</v>
      </c>
      <c r="G7883">
        <v>6.7050000000000001</v>
      </c>
      <c r="H7883">
        <v>101599.84600000001</v>
      </c>
      <c r="I7883">
        <v>5.5E-2</v>
      </c>
      <c r="J7883">
        <v>0</v>
      </c>
      <c r="K7883">
        <v>0</v>
      </c>
      <c r="L7883">
        <v>-6.7590000000000003</v>
      </c>
      <c r="M7883">
        <v>115.76900000000001</v>
      </c>
    </row>
    <row r="7884" spans="1:13" x14ac:dyDescent="0.35">
      <c r="A7884">
        <v>7880</v>
      </c>
      <c r="B7884" t="s">
        <v>1021</v>
      </c>
      <c r="C7884">
        <v>6.3730000000000002</v>
      </c>
      <c r="D7884">
        <v>4.492</v>
      </c>
      <c r="E7884">
        <v>3.5670000000000002</v>
      </c>
      <c r="F7884">
        <v>8.5470000000000006</v>
      </c>
      <c r="G7884">
        <v>6.2119999999999997</v>
      </c>
      <c r="H7884">
        <v>101636.66899999999</v>
      </c>
      <c r="I7884">
        <v>4.8000000000000001E-2</v>
      </c>
      <c r="J7884">
        <v>6.1159999999999997</v>
      </c>
      <c r="K7884">
        <v>0.25700000000000001</v>
      </c>
      <c r="L7884">
        <v>0.79800000000000004</v>
      </c>
      <c r="M7884">
        <v>127.625</v>
      </c>
    </row>
    <row r="7885" spans="1:13" x14ac:dyDescent="0.35">
      <c r="A7885">
        <v>7881</v>
      </c>
      <c r="B7885" t="s">
        <v>1020</v>
      </c>
      <c r="C7885">
        <v>41.881</v>
      </c>
      <c r="D7885">
        <v>4.9009999999999998</v>
      </c>
      <c r="E7885">
        <v>3.593</v>
      </c>
      <c r="F7885">
        <v>8.1950000000000003</v>
      </c>
      <c r="G7885">
        <v>6.3049999999999997</v>
      </c>
      <c r="H7885">
        <v>101659.803</v>
      </c>
      <c r="I7885">
        <v>4.4999999999999998E-2</v>
      </c>
      <c r="J7885">
        <v>35.905000000000001</v>
      </c>
      <c r="K7885">
        <v>5.9740000000000002</v>
      </c>
      <c r="L7885">
        <v>7.1980000000000004</v>
      </c>
      <c r="M7885">
        <v>140.155</v>
      </c>
    </row>
    <row r="7886" spans="1:13" x14ac:dyDescent="0.35">
      <c r="A7886">
        <v>7882</v>
      </c>
      <c r="B7886" t="s">
        <v>1019</v>
      </c>
      <c r="C7886">
        <v>86.861999999999995</v>
      </c>
      <c r="D7886">
        <v>5.5369999999999999</v>
      </c>
      <c r="E7886">
        <v>3.6659999999999999</v>
      </c>
      <c r="F7886">
        <v>8.1940000000000008</v>
      </c>
      <c r="G7886">
        <v>6.3179999999999996</v>
      </c>
      <c r="H7886">
        <v>101673.951</v>
      </c>
      <c r="I7886">
        <v>5.8999999999999997E-2</v>
      </c>
      <c r="J7886">
        <v>62.091999999999999</v>
      </c>
      <c r="K7886">
        <v>24.768999999999998</v>
      </c>
      <c r="L7886">
        <v>12.058</v>
      </c>
      <c r="M7886">
        <v>153.51499999999999</v>
      </c>
    </row>
    <row r="7887" spans="1:13" x14ac:dyDescent="0.35">
      <c r="A7887">
        <v>7883</v>
      </c>
      <c r="B7887" t="s">
        <v>1018</v>
      </c>
      <c r="C7887">
        <v>118.697</v>
      </c>
      <c r="D7887">
        <v>6.0110000000000001</v>
      </c>
      <c r="E7887">
        <v>3.758</v>
      </c>
      <c r="F7887">
        <v>8.0399999999999991</v>
      </c>
      <c r="G7887">
        <v>5.8390000000000004</v>
      </c>
      <c r="H7887">
        <v>101647.822</v>
      </c>
      <c r="I7887">
        <v>3.6999999999999998E-2</v>
      </c>
      <c r="J7887">
        <v>77.855000000000004</v>
      </c>
      <c r="K7887">
        <v>40.841999999999999</v>
      </c>
      <c r="L7887">
        <v>15.010999999999999</v>
      </c>
      <c r="M7887">
        <v>167.63</v>
      </c>
    </row>
    <row r="7888" spans="1:13" x14ac:dyDescent="0.35">
      <c r="A7888">
        <v>7884</v>
      </c>
      <c r="B7888" t="s">
        <v>1017</v>
      </c>
      <c r="C7888">
        <v>124.57299999999999</v>
      </c>
      <c r="D7888">
        <v>6.3159999999999998</v>
      </c>
      <c r="E7888">
        <v>3.8210000000000002</v>
      </c>
      <c r="F7888">
        <v>7.9930000000000003</v>
      </c>
      <c r="G7888">
        <v>6.484</v>
      </c>
      <c r="H7888">
        <v>101618.973</v>
      </c>
      <c r="I7888">
        <v>6.2E-2</v>
      </c>
      <c r="J7888">
        <v>83.557000000000002</v>
      </c>
      <c r="K7888">
        <v>41.015999999999998</v>
      </c>
      <c r="L7888">
        <v>15.795</v>
      </c>
      <c r="M7888">
        <v>182.16399999999999</v>
      </c>
    </row>
    <row r="7889" spans="1:13" x14ac:dyDescent="0.35">
      <c r="A7889">
        <v>7885</v>
      </c>
      <c r="B7889" t="s">
        <v>1016</v>
      </c>
      <c r="C7889">
        <v>105.764</v>
      </c>
      <c r="D7889">
        <v>6.4779999999999998</v>
      </c>
      <c r="E7889">
        <v>3.907</v>
      </c>
      <c r="F7889">
        <v>7.9260000000000002</v>
      </c>
      <c r="G7889">
        <v>6.641</v>
      </c>
      <c r="H7889">
        <v>101588.09699999999</v>
      </c>
      <c r="I7889">
        <v>6.2E-2</v>
      </c>
      <c r="J7889">
        <v>75.802999999999997</v>
      </c>
      <c r="K7889">
        <v>29.960999999999999</v>
      </c>
      <c r="L7889">
        <v>14.332000000000001</v>
      </c>
      <c r="M7889">
        <v>196.619</v>
      </c>
    </row>
    <row r="7890" spans="1:13" x14ac:dyDescent="0.35">
      <c r="A7890">
        <v>7886</v>
      </c>
      <c r="B7890" t="s">
        <v>1015</v>
      </c>
      <c r="C7890">
        <v>76.222999999999999</v>
      </c>
      <c r="D7890">
        <v>6.4509999999999996</v>
      </c>
      <c r="E7890">
        <v>3.9340000000000002</v>
      </c>
      <c r="F7890">
        <v>7.8929999999999998</v>
      </c>
      <c r="G7890">
        <v>6.5949999999999998</v>
      </c>
      <c r="H7890">
        <v>101567.173</v>
      </c>
      <c r="I7890">
        <v>3.3000000000000002E-2</v>
      </c>
      <c r="J7890">
        <v>52.76</v>
      </c>
      <c r="K7890">
        <v>23.462</v>
      </c>
      <c r="L7890">
        <v>10.766</v>
      </c>
      <c r="M7890">
        <v>210.52600000000001</v>
      </c>
    </row>
    <row r="7891" spans="1:13" x14ac:dyDescent="0.35">
      <c r="A7891">
        <v>7887</v>
      </c>
      <c r="B7891" t="s">
        <v>1014</v>
      </c>
      <c r="C7891">
        <v>33.472000000000001</v>
      </c>
      <c r="D7891">
        <v>6.0529999999999999</v>
      </c>
      <c r="E7891">
        <v>3.8820000000000001</v>
      </c>
      <c r="F7891">
        <v>7.8170000000000002</v>
      </c>
      <c r="G7891">
        <v>6.36</v>
      </c>
      <c r="H7891">
        <v>101547.774</v>
      </c>
      <c r="I7891">
        <v>7.0999999999999994E-2</v>
      </c>
      <c r="J7891">
        <v>27.050999999999998</v>
      </c>
      <c r="K7891">
        <v>6.42</v>
      </c>
      <c r="L7891">
        <v>5.3959999999999999</v>
      </c>
      <c r="M7891">
        <v>223.624</v>
      </c>
    </row>
    <row r="7892" spans="1:13" x14ac:dyDescent="0.35">
      <c r="A7892">
        <v>7888</v>
      </c>
      <c r="B7892" t="s">
        <v>1013</v>
      </c>
      <c r="C7892">
        <v>2.915</v>
      </c>
      <c r="D7892">
        <v>5.3879999999999999</v>
      </c>
      <c r="E7892">
        <v>3.8210000000000002</v>
      </c>
      <c r="F7892">
        <v>7.9</v>
      </c>
      <c r="G7892">
        <v>6.0469999999999997</v>
      </c>
      <c r="H7892">
        <v>101530.739</v>
      </c>
      <c r="I7892">
        <v>5.0999999999999997E-2</v>
      </c>
      <c r="J7892">
        <v>2.8730000000000002</v>
      </c>
      <c r="K7892">
        <v>4.2000000000000003E-2</v>
      </c>
      <c r="L7892">
        <v>-1.401</v>
      </c>
      <c r="M7892">
        <v>235.91499999999999</v>
      </c>
    </row>
    <row r="7893" spans="1:13" x14ac:dyDescent="0.35">
      <c r="A7893">
        <v>7889</v>
      </c>
      <c r="B7893" t="s">
        <v>1012</v>
      </c>
      <c r="C7893">
        <v>0</v>
      </c>
      <c r="D7893">
        <v>5.234</v>
      </c>
      <c r="E7893">
        <v>3.7890000000000001</v>
      </c>
      <c r="F7893">
        <v>8.0549999999999997</v>
      </c>
      <c r="G7893">
        <v>6.6669999999999998</v>
      </c>
      <c r="H7893">
        <v>101521.357</v>
      </c>
      <c r="I7893">
        <v>4.4999999999999998E-2</v>
      </c>
      <c r="J7893">
        <v>0</v>
      </c>
      <c r="K7893">
        <v>0</v>
      </c>
      <c r="L7893">
        <v>-9.2370000000000001</v>
      </c>
      <c r="M7893">
        <v>247.613</v>
      </c>
    </row>
    <row r="7894" spans="1:13" x14ac:dyDescent="0.35">
      <c r="A7894">
        <v>7890</v>
      </c>
      <c r="B7894" t="s">
        <v>1011</v>
      </c>
      <c r="C7894">
        <v>0</v>
      </c>
      <c r="D7894">
        <v>5.09</v>
      </c>
      <c r="E7894">
        <v>3.7360000000000002</v>
      </c>
      <c r="F7894">
        <v>8.3230000000000004</v>
      </c>
      <c r="G7894">
        <v>6.5389999999999997</v>
      </c>
      <c r="H7894">
        <v>101509.514</v>
      </c>
      <c r="I7894">
        <v>1.4999999999999999E-2</v>
      </c>
      <c r="J7894">
        <v>0</v>
      </c>
      <c r="K7894">
        <v>0</v>
      </c>
      <c r="L7894">
        <v>-17.759</v>
      </c>
      <c r="M7894">
        <v>259.09199999999998</v>
      </c>
    </row>
    <row r="7895" spans="1:13" x14ac:dyDescent="0.35">
      <c r="A7895">
        <v>7891</v>
      </c>
      <c r="B7895" t="s">
        <v>1010</v>
      </c>
      <c r="C7895">
        <v>0</v>
      </c>
      <c r="D7895">
        <v>4.8170000000000002</v>
      </c>
      <c r="E7895">
        <v>3.5219999999999998</v>
      </c>
      <c r="F7895">
        <v>8.5459999999999994</v>
      </c>
      <c r="G7895">
        <v>6.2489999999999997</v>
      </c>
      <c r="H7895">
        <v>101493.387</v>
      </c>
      <c r="I7895">
        <v>0.1</v>
      </c>
      <c r="J7895">
        <v>0</v>
      </c>
      <c r="K7895">
        <v>0</v>
      </c>
      <c r="L7895">
        <v>-26.617000000000001</v>
      </c>
      <c r="M7895">
        <v>270.86599999999999</v>
      </c>
    </row>
    <row r="7896" spans="1:13" x14ac:dyDescent="0.35">
      <c r="A7896">
        <v>7892</v>
      </c>
      <c r="B7896" t="s">
        <v>1009</v>
      </c>
      <c r="C7896">
        <v>0</v>
      </c>
      <c r="D7896">
        <v>4.641</v>
      </c>
      <c r="E7896">
        <v>3.3679999999999999</v>
      </c>
      <c r="F7896">
        <v>8.5920000000000005</v>
      </c>
      <c r="G7896">
        <v>6.226</v>
      </c>
      <c r="H7896">
        <v>101463.618</v>
      </c>
      <c r="I7896">
        <v>7.3999999999999996E-2</v>
      </c>
      <c r="J7896">
        <v>0</v>
      </c>
      <c r="K7896">
        <v>0</v>
      </c>
      <c r="L7896">
        <v>-35.436</v>
      </c>
      <c r="M7896">
        <v>283.63499999999999</v>
      </c>
    </row>
    <row r="7897" spans="1:13" x14ac:dyDescent="0.35">
      <c r="A7897">
        <v>7893</v>
      </c>
      <c r="B7897" t="s">
        <v>1008</v>
      </c>
      <c r="C7897">
        <v>0</v>
      </c>
      <c r="D7897">
        <v>4.5339999999999998</v>
      </c>
      <c r="E7897">
        <v>3.2530000000000001</v>
      </c>
      <c r="F7897">
        <v>8.2829999999999995</v>
      </c>
      <c r="G7897">
        <v>5.58</v>
      </c>
      <c r="H7897">
        <v>101442.32799999999</v>
      </c>
      <c r="I7897">
        <v>0.104</v>
      </c>
      <c r="J7897">
        <v>0</v>
      </c>
      <c r="K7897">
        <v>0</v>
      </c>
      <c r="L7897">
        <v>-43.741</v>
      </c>
      <c r="M7897">
        <v>298.36900000000003</v>
      </c>
    </row>
    <row r="7898" spans="1:13" x14ac:dyDescent="0.35">
      <c r="A7898">
        <v>7894</v>
      </c>
      <c r="B7898" t="s">
        <v>1007</v>
      </c>
      <c r="C7898">
        <v>0</v>
      </c>
      <c r="D7898">
        <v>4.3929999999999998</v>
      </c>
      <c r="E7898">
        <v>3.1030000000000002</v>
      </c>
      <c r="F7898">
        <v>8.1989999999999998</v>
      </c>
      <c r="G7898">
        <v>5.5170000000000003</v>
      </c>
      <c r="H7898">
        <v>101406.19899999999</v>
      </c>
      <c r="I7898">
        <v>6.2E-2</v>
      </c>
      <c r="J7898">
        <v>0</v>
      </c>
      <c r="K7898">
        <v>0</v>
      </c>
      <c r="L7898">
        <v>-50.823999999999998</v>
      </c>
      <c r="M7898">
        <v>316.315</v>
      </c>
    </row>
    <row r="7899" spans="1:13" x14ac:dyDescent="0.35">
      <c r="A7899">
        <v>7895</v>
      </c>
      <c r="B7899" t="s">
        <v>1006</v>
      </c>
      <c r="C7899">
        <v>0</v>
      </c>
      <c r="D7899">
        <v>4.5090000000000003</v>
      </c>
      <c r="E7899">
        <v>2.9729999999999999</v>
      </c>
      <c r="F7899">
        <v>8.0879999999999992</v>
      </c>
      <c r="G7899">
        <v>5.9989999999999997</v>
      </c>
      <c r="H7899">
        <v>101378.734</v>
      </c>
      <c r="I7899">
        <v>2.5999999999999999E-2</v>
      </c>
      <c r="J7899">
        <v>0</v>
      </c>
      <c r="K7899">
        <v>0</v>
      </c>
      <c r="L7899">
        <v>-55.639000000000003</v>
      </c>
      <c r="M7899">
        <v>338.45100000000002</v>
      </c>
    </row>
    <row r="7900" spans="1:13" x14ac:dyDescent="0.35">
      <c r="A7900">
        <v>7896</v>
      </c>
      <c r="B7900" t="s">
        <v>1005</v>
      </c>
      <c r="C7900">
        <v>0</v>
      </c>
      <c r="D7900">
        <v>4.43</v>
      </c>
      <c r="E7900">
        <v>2.84</v>
      </c>
      <c r="F7900">
        <v>7.9160000000000004</v>
      </c>
      <c r="G7900">
        <v>6.0640000000000001</v>
      </c>
      <c r="H7900">
        <v>101340.34600000001</v>
      </c>
      <c r="I7900">
        <v>4.0000000000000001E-3</v>
      </c>
      <c r="J7900">
        <v>0</v>
      </c>
      <c r="K7900">
        <v>0</v>
      </c>
      <c r="L7900">
        <v>-57.030999999999999</v>
      </c>
      <c r="M7900">
        <v>28.645</v>
      </c>
    </row>
    <row r="7901" spans="1:13" x14ac:dyDescent="0.35">
      <c r="A7901">
        <v>7897</v>
      </c>
      <c r="B7901" t="s">
        <v>1004</v>
      </c>
      <c r="C7901">
        <v>0</v>
      </c>
      <c r="D7901">
        <v>4.2779999999999996</v>
      </c>
      <c r="E7901">
        <v>2.8340000000000001</v>
      </c>
      <c r="F7901">
        <v>8.1229999999999993</v>
      </c>
      <c r="G7901">
        <v>6.0510000000000002</v>
      </c>
      <c r="H7901">
        <v>101292.789</v>
      </c>
      <c r="I7901">
        <v>2.9000000000000001E-2</v>
      </c>
      <c r="J7901">
        <v>0</v>
      </c>
      <c r="K7901">
        <v>0</v>
      </c>
      <c r="L7901">
        <v>-54.558999999999997</v>
      </c>
      <c r="M7901">
        <v>28.452999999999999</v>
      </c>
    </row>
    <row r="7902" spans="1:13" x14ac:dyDescent="0.35">
      <c r="A7902">
        <v>7898</v>
      </c>
      <c r="B7902" t="s">
        <v>1003</v>
      </c>
      <c r="C7902">
        <v>0</v>
      </c>
      <c r="D7902">
        <v>4.3129999999999997</v>
      </c>
      <c r="E7902">
        <v>2.8250000000000002</v>
      </c>
      <c r="F7902">
        <v>8.0619999999999994</v>
      </c>
      <c r="G7902">
        <v>5.6360000000000001</v>
      </c>
      <c r="H7902">
        <v>101257.304</v>
      </c>
      <c r="I7902">
        <v>2.9000000000000001E-2</v>
      </c>
      <c r="J7902">
        <v>0</v>
      </c>
      <c r="K7902">
        <v>0</v>
      </c>
      <c r="L7902">
        <v>-48.968000000000004</v>
      </c>
      <c r="M7902">
        <v>49.353999999999999</v>
      </c>
    </row>
    <row r="7903" spans="1:13" x14ac:dyDescent="0.35">
      <c r="A7903">
        <v>7899</v>
      </c>
      <c r="B7903" t="s">
        <v>1002</v>
      </c>
      <c r="C7903">
        <v>0</v>
      </c>
      <c r="D7903">
        <v>4.2930000000000001</v>
      </c>
      <c r="E7903">
        <v>2.8029999999999999</v>
      </c>
      <c r="F7903">
        <v>8.4540000000000006</v>
      </c>
      <c r="G7903">
        <v>6.3550000000000004</v>
      </c>
      <c r="H7903">
        <v>101220.439</v>
      </c>
      <c r="I7903">
        <v>4.5999999999999999E-2</v>
      </c>
      <c r="J7903">
        <v>0</v>
      </c>
      <c r="K7903">
        <v>0</v>
      </c>
      <c r="L7903">
        <v>-41.448999999999998</v>
      </c>
      <c r="M7903">
        <v>66.244</v>
      </c>
    </row>
    <row r="7904" spans="1:13" x14ac:dyDescent="0.35">
      <c r="A7904">
        <v>7900</v>
      </c>
      <c r="B7904" t="s">
        <v>1001</v>
      </c>
      <c r="C7904">
        <v>0</v>
      </c>
      <c r="D7904">
        <v>4.2649999999999997</v>
      </c>
      <c r="E7904">
        <v>2.76</v>
      </c>
      <c r="F7904">
        <v>8.5790000000000006</v>
      </c>
      <c r="G7904">
        <v>6.2619999999999996</v>
      </c>
      <c r="H7904">
        <v>101180.024</v>
      </c>
      <c r="I7904">
        <v>4.4999999999999998E-2</v>
      </c>
      <c r="J7904">
        <v>0</v>
      </c>
      <c r="K7904">
        <v>0</v>
      </c>
      <c r="L7904">
        <v>-32.951000000000001</v>
      </c>
      <c r="M7904">
        <v>80.287000000000006</v>
      </c>
    </row>
    <row r="7905" spans="1:13" x14ac:dyDescent="0.35">
      <c r="A7905">
        <v>7901</v>
      </c>
      <c r="B7905" t="s">
        <v>1000</v>
      </c>
      <c r="C7905">
        <v>0</v>
      </c>
      <c r="D7905">
        <v>4.351</v>
      </c>
      <c r="E7905">
        <v>2.7189999999999999</v>
      </c>
      <c r="F7905">
        <v>8.4979999999999993</v>
      </c>
      <c r="G7905">
        <v>6.226</v>
      </c>
      <c r="H7905">
        <v>101150.531</v>
      </c>
      <c r="I7905">
        <v>4.2000000000000003E-2</v>
      </c>
      <c r="J7905">
        <v>0</v>
      </c>
      <c r="K7905">
        <v>0</v>
      </c>
      <c r="L7905">
        <v>-24.082999999999998</v>
      </c>
      <c r="M7905">
        <v>92.697000000000003</v>
      </c>
    </row>
    <row r="7906" spans="1:13" x14ac:dyDescent="0.35">
      <c r="A7906">
        <v>7902</v>
      </c>
      <c r="B7906" t="s">
        <v>999</v>
      </c>
      <c r="C7906">
        <v>0</v>
      </c>
      <c r="D7906">
        <v>4.335</v>
      </c>
      <c r="E7906">
        <v>2.6829999999999998</v>
      </c>
      <c r="F7906">
        <v>8.3719999999999999</v>
      </c>
      <c r="G7906">
        <v>6.3460000000000001</v>
      </c>
      <c r="H7906">
        <v>101137.95299999999</v>
      </c>
      <c r="I7906">
        <v>7.8E-2</v>
      </c>
      <c r="J7906">
        <v>0</v>
      </c>
      <c r="K7906">
        <v>0</v>
      </c>
      <c r="L7906">
        <v>-15.303000000000001</v>
      </c>
      <c r="M7906">
        <v>104.32599999999999</v>
      </c>
    </row>
    <row r="7907" spans="1:13" x14ac:dyDescent="0.35">
      <c r="A7907">
        <v>7903</v>
      </c>
      <c r="B7907" t="s">
        <v>998</v>
      </c>
      <c r="C7907">
        <v>0</v>
      </c>
      <c r="D7907">
        <v>4.3710000000000004</v>
      </c>
      <c r="E7907">
        <v>2.7909999999999999</v>
      </c>
      <c r="F7907">
        <v>8.5440000000000005</v>
      </c>
      <c r="G7907">
        <v>6.4610000000000003</v>
      </c>
      <c r="H7907">
        <v>101136.893</v>
      </c>
      <c r="I7907">
        <v>5.1999999999999998E-2</v>
      </c>
      <c r="J7907">
        <v>0</v>
      </c>
      <c r="K7907">
        <v>0</v>
      </c>
      <c r="L7907">
        <v>-6.9619999999999997</v>
      </c>
      <c r="M7907">
        <v>115.82599999999999</v>
      </c>
    </row>
    <row r="7908" spans="1:13" x14ac:dyDescent="0.35">
      <c r="A7908">
        <v>7904</v>
      </c>
      <c r="B7908" t="s">
        <v>997</v>
      </c>
      <c r="C7908">
        <v>5.7640000000000002</v>
      </c>
      <c r="D7908">
        <v>4.609</v>
      </c>
      <c r="E7908">
        <v>2.923</v>
      </c>
      <c r="F7908">
        <v>8.8119999999999994</v>
      </c>
      <c r="G7908">
        <v>6.4939999999999998</v>
      </c>
      <c r="H7908">
        <v>101154.03599999999</v>
      </c>
      <c r="I7908">
        <v>6.6000000000000003E-2</v>
      </c>
      <c r="J7908">
        <v>5.51</v>
      </c>
      <c r="K7908">
        <v>0.254</v>
      </c>
      <c r="L7908">
        <v>0.59199999999999997</v>
      </c>
      <c r="M7908">
        <v>127.664</v>
      </c>
    </row>
    <row r="7909" spans="1:13" x14ac:dyDescent="0.35">
      <c r="A7909">
        <v>7905</v>
      </c>
      <c r="B7909" t="s">
        <v>996</v>
      </c>
      <c r="C7909">
        <v>37.209000000000003</v>
      </c>
      <c r="D7909">
        <v>5.1059999999999999</v>
      </c>
      <c r="E7909">
        <v>3.133</v>
      </c>
      <c r="F7909">
        <v>8.9009999999999998</v>
      </c>
      <c r="G7909">
        <v>6.4660000000000002</v>
      </c>
      <c r="H7909">
        <v>101174.128</v>
      </c>
      <c r="I7909">
        <v>7.9000000000000001E-2</v>
      </c>
      <c r="J7909">
        <v>31.998000000000001</v>
      </c>
      <c r="K7909">
        <v>5.2069999999999999</v>
      </c>
      <c r="L7909">
        <v>6.9889999999999999</v>
      </c>
      <c r="M7909">
        <v>140.173</v>
      </c>
    </row>
    <row r="7910" spans="1:13" x14ac:dyDescent="0.35">
      <c r="A7910">
        <v>7906</v>
      </c>
      <c r="B7910" t="s">
        <v>995</v>
      </c>
      <c r="C7910">
        <v>83.138999999999996</v>
      </c>
      <c r="D7910">
        <v>5.734</v>
      </c>
      <c r="E7910">
        <v>3.4089999999999998</v>
      </c>
      <c r="F7910">
        <v>8.8699999999999992</v>
      </c>
      <c r="G7910">
        <v>6.4189999999999996</v>
      </c>
      <c r="H7910">
        <v>101188.643</v>
      </c>
      <c r="I7910">
        <v>6.9000000000000006E-2</v>
      </c>
      <c r="J7910">
        <v>59.856999999999999</v>
      </c>
      <c r="K7910">
        <v>23.283000000000001</v>
      </c>
      <c r="L7910">
        <v>11.85</v>
      </c>
      <c r="M7910">
        <v>153.505</v>
      </c>
    </row>
    <row r="7911" spans="1:13" x14ac:dyDescent="0.35">
      <c r="A7911">
        <v>7907</v>
      </c>
      <c r="B7911" t="s">
        <v>994</v>
      </c>
      <c r="C7911">
        <v>111.565</v>
      </c>
      <c r="D7911">
        <v>6.3449999999999998</v>
      </c>
      <c r="E7911">
        <v>3.6789999999999998</v>
      </c>
      <c r="F7911">
        <v>8.6210000000000004</v>
      </c>
      <c r="G7911">
        <v>5.9859999999999998</v>
      </c>
      <c r="H7911">
        <v>101170.916</v>
      </c>
      <c r="I7911">
        <v>8.5000000000000006E-2</v>
      </c>
      <c r="J7911">
        <v>78.650999999999996</v>
      </c>
      <c r="K7911">
        <v>32.914000000000001</v>
      </c>
      <c r="L7911">
        <v>14.805</v>
      </c>
      <c r="M7911">
        <v>167.58600000000001</v>
      </c>
    </row>
    <row r="7912" spans="1:13" x14ac:dyDescent="0.35">
      <c r="A7912">
        <v>7908</v>
      </c>
      <c r="B7912" t="s">
        <v>993</v>
      </c>
      <c r="C7912">
        <v>117.48</v>
      </c>
      <c r="D7912">
        <v>6.6029999999999998</v>
      </c>
      <c r="E7912">
        <v>3.8780000000000001</v>
      </c>
      <c r="F7912">
        <v>8.1669999999999998</v>
      </c>
      <c r="G7912">
        <v>6.41</v>
      </c>
      <c r="H7912">
        <v>101158.97500000001</v>
      </c>
      <c r="I7912">
        <v>0.111</v>
      </c>
      <c r="J7912">
        <v>82.228999999999999</v>
      </c>
      <c r="K7912">
        <v>35.253</v>
      </c>
      <c r="L7912">
        <v>15.599</v>
      </c>
      <c r="M7912">
        <v>182.08699999999999</v>
      </c>
    </row>
    <row r="7913" spans="1:13" x14ac:dyDescent="0.35">
      <c r="A7913">
        <v>7909</v>
      </c>
      <c r="B7913" t="s">
        <v>992</v>
      </c>
      <c r="C7913">
        <v>105.062</v>
      </c>
      <c r="D7913">
        <v>6.7649999999999997</v>
      </c>
      <c r="E7913">
        <v>3.9430000000000001</v>
      </c>
      <c r="F7913">
        <v>7.9889999999999999</v>
      </c>
      <c r="G7913">
        <v>6.3410000000000002</v>
      </c>
      <c r="H7913">
        <v>101147.961</v>
      </c>
      <c r="I7913">
        <v>9.0999999999999998E-2</v>
      </c>
      <c r="J7913">
        <v>73.480999999999995</v>
      </c>
      <c r="K7913">
        <v>31.58</v>
      </c>
      <c r="L7913">
        <v>14.151999999999999</v>
      </c>
      <c r="M7913">
        <v>196.511</v>
      </c>
    </row>
    <row r="7914" spans="1:13" x14ac:dyDescent="0.35">
      <c r="A7914">
        <v>7910</v>
      </c>
      <c r="B7914" t="s">
        <v>991</v>
      </c>
      <c r="C7914">
        <v>72.149000000000001</v>
      </c>
      <c r="D7914">
        <v>6.5179999999999998</v>
      </c>
      <c r="E7914">
        <v>3.9529999999999998</v>
      </c>
      <c r="F7914">
        <v>8.0299999999999994</v>
      </c>
      <c r="G7914">
        <v>6.3179999999999996</v>
      </c>
      <c r="H7914">
        <v>101142.269</v>
      </c>
      <c r="I7914">
        <v>0.106</v>
      </c>
      <c r="J7914">
        <v>53.768999999999998</v>
      </c>
      <c r="K7914">
        <v>18.38</v>
      </c>
      <c r="L7914">
        <v>10.602</v>
      </c>
      <c r="M7914">
        <v>210.39400000000001</v>
      </c>
    </row>
    <row r="7915" spans="1:13" x14ac:dyDescent="0.35">
      <c r="A7915">
        <v>7911</v>
      </c>
      <c r="B7915" t="s">
        <v>990</v>
      </c>
      <c r="C7915">
        <v>35.408999999999999</v>
      </c>
      <c r="D7915">
        <v>6.1779999999999999</v>
      </c>
      <c r="E7915">
        <v>3.899</v>
      </c>
      <c r="F7915">
        <v>8.0449999999999999</v>
      </c>
      <c r="G7915">
        <v>6.383</v>
      </c>
      <c r="H7915">
        <v>101143.209</v>
      </c>
      <c r="I7915">
        <v>0.125</v>
      </c>
      <c r="J7915">
        <v>28.337</v>
      </c>
      <c r="K7915">
        <v>7.0709999999999997</v>
      </c>
      <c r="L7915">
        <v>5.25</v>
      </c>
      <c r="M7915">
        <v>223.47399999999999</v>
      </c>
    </row>
    <row r="7916" spans="1:13" x14ac:dyDescent="0.35">
      <c r="A7916">
        <v>7912</v>
      </c>
      <c r="B7916" t="s">
        <v>989</v>
      </c>
      <c r="C7916">
        <v>3.9039999999999999</v>
      </c>
      <c r="D7916">
        <v>5.609</v>
      </c>
      <c r="E7916">
        <v>3.786</v>
      </c>
      <c r="F7916">
        <v>7.8959999999999999</v>
      </c>
      <c r="G7916">
        <v>6.2990000000000004</v>
      </c>
      <c r="H7916">
        <v>101162.788</v>
      </c>
      <c r="I7916">
        <v>0.20100000000000001</v>
      </c>
      <c r="J7916">
        <v>3.8010000000000002</v>
      </c>
      <c r="K7916">
        <v>0.104</v>
      </c>
      <c r="L7916">
        <v>-1.5309999999999999</v>
      </c>
      <c r="M7916">
        <v>235.75299999999999</v>
      </c>
    </row>
    <row r="7917" spans="1:13" x14ac:dyDescent="0.35">
      <c r="A7917">
        <v>7913</v>
      </c>
      <c r="B7917" t="s">
        <v>988</v>
      </c>
      <c r="C7917">
        <v>0</v>
      </c>
      <c r="D7917">
        <v>5.2130000000000001</v>
      </c>
      <c r="E7917">
        <v>3.714</v>
      </c>
      <c r="F7917">
        <v>8.1890000000000001</v>
      </c>
      <c r="G7917">
        <v>5.7560000000000002</v>
      </c>
      <c r="H7917">
        <v>101173.06</v>
      </c>
      <c r="I7917">
        <v>0.17100000000000001</v>
      </c>
      <c r="J7917">
        <v>0</v>
      </c>
      <c r="K7917">
        <v>0</v>
      </c>
      <c r="L7917">
        <v>-9.3550000000000004</v>
      </c>
      <c r="M7917">
        <v>247.43899999999999</v>
      </c>
    </row>
    <row r="7918" spans="1:13" x14ac:dyDescent="0.35">
      <c r="A7918">
        <v>7914</v>
      </c>
      <c r="B7918" t="s">
        <v>987</v>
      </c>
      <c r="C7918">
        <v>0</v>
      </c>
      <c r="D7918">
        <v>4.9109999999999996</v>
      </c>
      <c r="E7918">
        <v>3.6890000000000001</v>
      </c>
      <c r="F7918">
        <v>8.4499999999999993</v>
      </c>
      <c r="G7918">
        <v>5.94</v>
      </c>
      <c r="H7918">
        <v>101182.882</v>
      </c>
      <c r="I7918">
        <v>0.1</v>
      </c>
      <c r="J7918">
        <v>0</v>
      </c>
      <c r="K7918">
        <v>0</v>
      </c>
      <c r="L7918">
        <v>-17.869</v>
      </c>
      <c r="M7918">
        <v>258.90600000000001</v>
      </c>
    </row>
    <row r="7919" spans="1:13" x14ac:dyDescent="0.35">
      <c r="A7919">
        <v>7915</v>
      </c>
      <c r="B7919" t="s">
        <v>986</v>
      </c>
      <c r="C7919">
        <v>0</v>
      </c>
      <c r="D7919">
        <v>4.7359999999999998</v>
      </c>
      <c r="E7919">
        <v>3.5449999999999999</v>
      </c>
      <c r="F7919">
        <v>8.2509999999999994</v>
      </c>
      <c r="G7919">
        <v>6.0330000000000004</v>
      </c>
      <c r="H7919">
        <v>101208.412</v>
      </c>
      <c r="I7919">
        <v>0.161</v>
      </c>
      <c r="J7919">
        <v>0</v>
      </c>
      <c r="K7919">
        <v>0</v>
      </c>
      <c r="L7919">
        <v>-26.722999999999999</v>
      </c>
      <c r="M7919">
        <v>270.666</v>
      </c>
    </row>
    <row r="7920" spans="1:13" x14ac:dyDescent="0.35">
      <c r="A7920">
        <v>7916</v>
      </c>
      <c r="B7920" t="s">
        <v>985</v>
      </c>
      <c r="C7920">
        <v>0</v>
      </c>
      <c r="D7920">
        <v>4.6379999999999999</v>
      </c>
      <c r="E7920">
        <v>3.407</v>
      </c>
      <c r="F7920">
        <v>8.2690000000000001</v>
      </c>
      <c r="G7920">
        <v>6.0510000000000002</v>
      </c>
      <c r="H7920">
        <v>101224.724</v>
      </c>
      <c r="I7920">
        <v>7.2999999999999995E-2</v>
      </c>
      <c r="J7920">
        <v>0</v>
      </c>
      <c r="K7920">
        <v>0</v>
      </c>
      <c r="L7920">
        <v>-35.545999999999999</v>
      </c>
      <c r="M7920">
        <v>283.41800000000001</v>
      </c>
    </row>
    <row r="7921" spans="1:13" x14ac:dyDescent="0.35">
      <c r="A7921">
        <v>7917</v>
      </c>
      <c r="B7921" t="s">
        <v>984</v>
      </c>
      <c r="C7921">
        <v>0</v>
      </c>
      <c r="D7921">
        <v>4.5039999999999996</v>
      </c>
      <c r="E7921">
        <v>3.3029999999999999</v>
      </c>
      <c r="F7921">
        <v>8.3780000000000001</v>
      </c>
      <c r="G7921">
        <v>6.7889999999999997</v>
      </c>
      <c r="H7921">
        <v>101237.295</v>
      </c>
      <c r="I7921">
        <v>7.9000000000000001E-2</v>
      </c>
      <c r="J7921">
        <v>0</v>
      </c>
      <c r="K7921">
        <v>0</v>
      </c>
      <c r="L7921">
        <v>-43.863</v>
      </c>
      <c r="M7921">
        <v>298.13600000000002</v>
      </c>
    </row>
    <row r="7922" spans="1:13" x14ac:dyDescent="0.35">
      <c r="A7922">
        <v>7918</v>
      </c>
      <c r="B7922" t="s">
        <v>983</v>
      </c>
      <c r="C7922">
        <v>0</v>
      </c>
      <c r="D7922">
        <v>4.54</v>
      </c>
      <c r="E7922">
        <v>3.1789999999999998</v>
      </c>
      <c r="F7922">
        <v>8.1750000000000007</v>
      </c>
      <c r="G7922">
        <v>6.5250000000000004</v>
      </c>
      <c r="H7922">
        <v>101234.048</v>
      </c>
      <c r="I7922">
        <v>4.9000000000000002E-2</v>
      </c>
      <c r="J7922">
        <v>0</v>
      </c>
      <c r="K7922">
        <v>0</v>
      </c>
      <c r="L7922">
        <v>-50.968000000000004</v>
      </c>
      <c r="M7922">
        <v>316.07799999999997</v>
      </c>
    </row>
    <row r="7923" spans="1:13" x14ac:dyDescent="0.35">
      <c r="A7923">
        <v>7919</v>
      </c>
      <c r="B7923" t="s">
        <v>982</v>
      </c>
      <c r="C7923">
        <v>0</v>
      </c>
      <c r="D7923">
        <v>4.5119999999999996</v>
      </c>
      <c r="E7923">
        <v>3.0459999999999998</v>
      </c>
      <c r="F7923">
        <v>7.91</v>
      </c>
      <c r="G7923">
        <v>6.59</v>
      </c>
      <c r="H7923">
        <v>101241.822</v>
      </c>
      <c r="I7923">
        <v>8.6999999999999994E-2</v>
      </c>
      <c r="J7923">
        <v>0</v>
      </c>
      <c r="K7923">
        <v>0</v>
      </c>
      <c r="L7923">
        <v>-55.811999999999998</v>
      </c>
      <c r="M7923">
        <v>338.24799999999999</v>
      </c>
    </row>
    <row r="7924" spans="1:13" x14ac:dyDescent="0.35">
      <c r="A7924">
        <v>7920</v>
      </c>
      <c r="B7924" t="s">
        <v>981</v>
      </c>
      <c r="C7924">
        <v>0</v>
      </c>
      <c r="D7924">
        <v>4.25</v>
      </c>
      <c r="E7924">
        <v>2.887</v>
      </c>
      <c r="F7924">
        <v>8.0960000000000001</v>
      </c>
      <c r="G7924">
        <v>6.5839999999999996</v>
      </c>
      <c r="H7924">
        <v>101231.08500000001</v>
      </c>
      <c r="I7924">
        <v>0.12</v>
      </c>
      <c r="J7924">
        <v>0</v>
      </c>
      <c r="K7924">
        <v>0</v>
      </c>
      <c r="L7924">
        <v>-57.228000000000002</v>
      </c>
      <c r="M7924">
        <v>28.529</v>
      </c>
    </row>
    <row r="7925" spans="1:13" x14ac:dyDescent="0.35">
      <c r="A7925">
        <v>7921</v>
      </c>
      <c r="B7925" t="s">
        <v>980</v>
      </c>
      <c r="C7925">
        <v>0</v>
      </c>
      <c r="D7925">
        <v>4.2770000000000001</v>
      </c>
      <c r="E7925">
        <v>2.851</v>
      </c>
      <c r="F7925">
        <v>7.9119999999999999</v>
      </c>
      <c r="G7925">
        <v>6.4420000000000002</v>
      </c>
      <c r="H7925">
        <v>101214.95699999999</v>
      </c>
      <c r="I7925">
        <v>0.156</v>
      </c>
      <c r="J7925">
        <v>0</v>
      </c>
      <c r="K7925">
        <v>0</v>
      </c>
      <c r="L7925">
        <v>-54.765000000000001</v>
      </c>
      <c r="M7925">
        <v>28.436</v>
      </c>
    </row>
    <row r="7926" spans="1:13" x14ac:dyDescent="0.35">
      <c r="A7926">
        <v>7922</v>
      </c>
      <c r="B7926" t="s">
        <v>979</v>
      </c>
      <c r="C7926">
        <v>0</v>
      </c>
      <c r="D7926">
        <v>4.0780000000000003</v>
      </c>
      <c r="E7926">
        <v>2.8279999999999998</v>
      </c>
      <c r="F7926">
        <v>7.9649999999999999</v>
      </c>
      <c r="G7926">
        <v>6.2789999999999999</v>
      </c>
      <c r="H7926">
        <v>101203.966</v>
      </c>
      <c r="I7926">
        <v>0.26500000000000001</v>
      </c>
      <c r="J7926">
        <v>0</v>
      </c>
      <c r="K7926">
        <v>0</v>
      </c>
      <c r="L7926">
        <v>-49.171999999999997</v>
      </c>
      <c r="M7926">
        <v>49.401000000000003</v>
      </c>
    </row>
    <row r="7927" spans="1:13" x14ac:dyDescent="0.35">
      <c r="A7927">
        <v>7923</v>
      </c>
      <c r="B7927" t="s">
        <v>978</v>
      </c>
      <c r="C7927">
        <v>0</v>
      </c>
      <c r="D7927">
        <v>4.0819999999999999</v>
      </c>
      <c r="E7927">
        <v>2.778</v>
      </c>
      <c r="F7927">
        <v>8.18</v>
      </c>
      <c r="G7927">
        <v>5.6310000000000002</v>
      </c>
      <c r="H7927">
        <v>101187.789</v>
      </c>
      <c r="I7927">
        <v>0.14699999999999999</v>
      </c>
      <c r="J7927">
        <v>0</v>
      </c>
      <c r="K7927">
        <v>0</v>
      </c>
      <c r="L7927">
        <v>-41.648000000000003</v>
      </c>
      <c r="M7927">
        <v>66.316999999999993</v>
      </c>
    </row>
    <row r="7928" spans="1:13" x14ac:dyDescent="0.35">
      <c r="A7928">
        <v>7924</v>
      </c>
      <c r="B7928" t="s">
        <v>977</v>
      </c>
      <c r="C7928">
        <v>0</v>
      </c>
      <c r="D7928">
        <v>3.9009999999999998</v>
      </c>
      <c r="E7928">
        <v>2.726</v>
      </c>
      <c r="F7928">
        <v>8.1530000000000005</v>
      </c>
      <c r="G7928">
        <v>6.3179999999999996</v>
      </c>
      <c r="H7928">
        <v>101212.72199999999</v>
      </c>
      <c r="I7928">
        <v>5.8999999999999997E-2</v>
      </c>
      <c r="J7928">
        <v>0</v>
      </c>
      <c r="K7928">
        <v>0</v>
      </c>
      <c r="L7928">
        <v>-33.14</v>
      </c>
      <c r="M7928">
        <v>80.373999999999995</v>
      </c>
    </row>
    <row r="7929" spans="1:13" x14ac:dyDescent="0.35">
      <c r="A7929">
        <v>7925</v>
      </c>
      <c r="B7929" t="s">
        <v>976</v>
      </c>
      <c r="C7929">
        <v>0</v>
      </c>
      <c r="D7929">
        <v>3.919</v>
      </c>
      <c r="E7929">
        <v>2.673</v>
      </c>
      <c r="F7929">
        <v>8.4710000000000001</v>
      </c>
      <c r="G7929">
        <v>6.899</v>
      </c>
      <c r="H7929">
        <v>101228.58900000001</v>
      </c>
      <c r="I7929">
        <v>8.1000000000000003E-2</v>
      </c>
      <c r="J7929">
        <v>0</v>
      </c>
      <c r="K7929">
        <v>0</v>
      </c>
      <c r="L7929">
        <v>-24.277999999999999</v>
      </c>
      <c r="M7929">
        <v>92.77</v>
      </c>
    </row>
    <row r="7930" spans="1:13" x14ac:dyDescent="0.35">
      <c r="A7930">
        <v>7926</v>
      </c>
      <c r="B7930" t="s">
        <v>975</v>
      </c>
      <c r="C7930">
        <v>0</v>
      </c>
      <c r="D7930">
        <v>4.0419999999999998</v>
      </c>
      <c r="E7930">
        <v>2.661</v>
      </c>
      <c r="F7930">
        <v>8.25</v>
      </c>
      <c r="G7930">
        <v>6.9950000000000001</v>
      </c>
      <c r="H7930">
        <v>101250.897</v>
      </c>
      <c r="I7930">
        <v>1.9E-2</v>
      </c>
      <c r="J7930">
        <v>0</v>
      </c>
      <c r="K7930">
        <v>0</v>
      </c>
      <c r="L7930">
        <v>-15.512</v>
      </c>
      <c r="M7930">
        <v>104.373</v>
      </c>
    </row>
    <row r="7931" spans="1:13" x14ac:dyDescent="0.35">
      <c r="A7931">
        <v>7927</v>
      </c>
      <c r="B7931" t="s">
        <v>974</v>
      </c>
      <c r="C7931">
        <v>2E-3</v>
      </c>
      <c r="D7931">
        <v>4.0629999999999997</v>
      </c>
      <c r="E7931">
        <v>2.714</v>
      </c>
      <c r="F7931">
        <v>8.3650000000000002</v>
      </c>
      <c r="G7931">
        <v>7.34</v>
      </c>
      <c r="H7931">
        <v>101272.647</v>
      </c>
      <c r="I7931">
        <v>3.9E-2</v>
      </c>
      <c r="J7931">
        <v>2E-3</v>
      </c>
      <c r="K7931">
        <v>0</v>
      </c>
      <c r="L7931">
        <v>-7.16</v>
      </c>
      <c r="M7931">
        <v>115.877</v>
      </c>
    </row>
    <row r="7932" spans="1:13" x14ac:dyDescent="0.35">
      <c r="A7932">
        <v>7928</v>
      </c>
      <c r="B7932" t="s">
        <v>973</v>
      </c>
      <c r="C7932">
        <v>5.6890000000000001</v>
      </c>
      <c r="D7932">
        <v>4.1020000000000003</v>
      </c>
      <c r="E7932">
        <v>2.798</v>
      </c>
      <c r="F7932">
        <v>8.5459999999999994</v>
      </c>
      <c r="G7932">
        <v>6.5620000000000003</v>
      </c>
      <c r="H7932">
        <v>101309.374</v>
      </c>
      <c r="I7932">
        <v>0.16500000000000001</v>
      </c>
      <c r="J7932">
        <v>5.56</v>
      </c>
      <c r="K7932">
        <v>0.129</v>
      </c>
      <c r="L7932">
        <v>0.38900000000000001</v>
      </c>
      <c r="M7932">
        <v>127.69799999999999</v>
      </c>
    </row>
    <row r="7933" spans="1:13" x14ac:dyDescent="0.35">
      <c r="A7933">
        <v>7929</v>
      </c>
      <c r="B7933" t="s">
        <v>972</v>
      </c>
      <c r="C7933">
        <v>38.811999999999998</v>
      </c>
      <c r="D7933">
        <v>4.7320000000000002</v>
      </c>
      <c r="E7933">
        <v>2.91</v>
      </c>
      <c r="F7933">
        <v>8.5540000000000003</v>
      </c>
      <c r="G7933">
        <v>6.3140000000000001</v>
      </c>
      <c r="H7933">
        <v>101324.35</v>
      </c>
      <c r="I7933">
        <v>8.4000000000000005E-2</v>
      </c>
      <c r="J7933">
        <v>33.945999999999998</v>
      </c>
      <c r="K7933">
        <v>4.8680000000000003</v>
      </c>
      <c r="L7933">
        <v>6.7839999999999998</v>
      </c>
      <c r="M7933">
        <v>140.185</v>
      </c>
    </row>
    <row r="7934" spans="1:13" x14ac:dyDescent="0.35">
      <c r="A7934">
        <v>7930</v>
      </c>
      <c r="B7934" t="s">
        <v>971</v>
      </c>
      <c r="C7934">
        <v>81.793999999999997</v>
      </c>
      <c r="D7934">
        <v>5.4130000000000003</v>
      </c>
      <c r="E7934">
        <v>3.0950000000000002</v>
      </c>
      <c r="F7934">
        <v>8.74</v>
      </c>
      <c r="G7934">
        <v>6.3739999999999997</v>
      </c>
      <c r="H7934">
        <v>101342.6</v>
      </c>
      <c r="I7934">
        <v>3.6999999999999998E-2</v>
      </c>
      <c r="J7934">
        <v>63.841000000000001</v>
      </c>
      <c r="K7934">
        <v>17.952999999999999</v>
      </c>
      <c r="L7934">
        <v>11.647</v>
      </c>
      <c r="M7934">
        <v>153.489</v>
      </c>
    </row>
    <row r="7935" spans="1:13" x14ac:dyDescent="0.35">
      <c r="A7935">
        <v>7931</v>
      </c>
      <c r="B7935" t="s">
        <v>970</v>
      </c>
      <c r="C7935">
        <v>106.74</v>
      </c>
      <c r="D7935">
        <v>5.8940000000000001</v>
      </c>
      <c r="E7935">
        <v>3.2389999999999999</v>
      </c>
      <c r="F7935">
        <v>8.7560000000000002</v>
      </c>
      <c r="G7935">
        <v>6.6029999999999998</v>
      </c>
      <c r="H7935">
        <v>101323.841</v>
      </c>
      <c r="I7935">
        <v>1.4999999999999999E-2</v>
      </c>
      <c r="J7935">
        <v>83.207999999999998</v>
      </c>
      <c r="K7935">
        <v>23.535</v>
      </c>
      <c r="L7935">
        <v>14.606</v>
      </c>
      <c r="M7935">
        <v>167.53899999999999</v>
      </c>
    </row>
    <row r="7936" spans="1:13" x14ac:dyDescent="0.35">
      <c r="A7936">
        <v>7932</v>
      </c>
      <c r="B7936" t="s">
        <v>969</v>
      </c>
      <c r="C7936">
        <v>117.17100000000001</v>
      </c>
      <c r="D7936">
        <v>6.391</v>
      </c>
      <c r="E7936">
        <v>3.351</v>
      </c>
      <c r="F7936">
        <v>8.8510000000000009</v>
      </c>
      <c r="G7936">
        <v>6.9370000000000003</v>
      </c>
      <c r="H7936">
        <v>101298.72500000001</v>
      </c>
      <c r="I7936">
        <v>1.9E-2</v>
      </c>
      <c r="J7936">
        <v>86.361999999999995</v>
      </c>
      <c r="K7936">
        <v>30.808</v>
      </c>
      <c r="L7936">
        <v>15.41</v>
      </c>
      <c r="M7936">
        <v>182.00700000000001</v>
      </c>
    </row>
    <row r="7937" spans="1:13" x14ac:dyDescent="0.35">
      <c r="A7937">
        <v>7933</v>
      </c>
      <c r="B7937" t="s">
        <v>968</v>
      </c>
      <c r="C7937">
        <v>108.075</v>
      </c>
      <c r="D7937">
        <v>6.4870000000000001</v>
      </c>
      <c r="E7937">
        <v>3.5609999999999999</v>
      </c>
      <c r="F7937">
        <v>8.6760000000000002</v>
      </c>
      <c r="G7937">
        <v>6.19</v>
      </c>
      <c r="H7937">
        <v>101272.595</v>
      </c>
      <c r="I7937">
        <v>7.0000000000000001E-3</v>
      </c>
      <c r="J7937">
        <v>71.194999999999993</v>
      </c>
      <c r="K7937">
        <v>36.877000000000002</v>
      </c>
      <c r="L7937">
        <v>13.977</v>
      </c>
      <c r="M7937">
        <v>196.40199999999999</v>
      </c>
    </row>
    <row r="7938" spans="1:13" x14ac:dyDescent="0.35">
      <c r="A7938">
        <v>7934</v>
      </c>
      <c r="B7938" t="s">
        <v>967</v>
      </c>
      <c r="C7938">
        <v>70.89</v>
      </c>
      <c r="D7938">
        <v>6.452</v>
      </c>
      <c r="E7938">
        <v>3.7229999999999999</v>
      </c>
      <c r="F7938">
        <v>8.52</v>
      </c>
      <c r="G7938">
        <v>6.5</v>
      </c>
      <c r="H7938">
        <v>101261.296</v>
      </c>
      <c r="I7938">
        <v>2.3E-2</v>
      </c>
      <c r="J7938">
        <v>54.314</v>
      </c>
      <c r="K7938">
        <v>16.576000000000001</v>
      </c>
      <c r="L7938">
        <v>10.443</v>
      </c>
      <c r="M7938">
        <v>210.261</v>
      </c>
    </row>
    <row r="7939" spans="1:13" x14ac:dyDescent="0.35">
      <c r="A7939">
        <v>7935</v>
      </c>
      <c r="B7939" t="s">
        <v>966</v>
      </c>
      <c r="C7939">
        <v>31.988</v>
      </c>
      <c r="D7939">
        <v>6.1689999999999996</v>
      </c>
      <c r="E7939">
        <v>3.8090000000000002</v>
      </c>
      <c r="F7939">
        <v>8.343</v>
      </c>
      <c r="G7939">
        <v>6.3869999999999996</v>
      </c>
      <c r="H7939">
        <v>101257.238</v>
      </c>
      <c r="I7939">
        <v>3.5999999999999997E-2</v>
      </c>
      <c r="J7939">
        <v>26.547999999999998</v>
      </c>
      <c r="K7939">
        <v>5.4409999999999998</v>
      </c>
      <c r="L7939">
        <v>5.0970000000000004</v>
      </c>
      <c r="M7939">
        <v>223.351</v>
      </c>
    </row>
    <row r="7940" spans="1:13" x14ac:dyDescent="0.35">
      <c r="A7940">
        <v>7936</v>
      </c>
      <c r="B7940" t="s">
        <v>965</v>
      </c>
      <c r="C7940">
        <v>2.4900000000000002</v>
      </c>
      <c r="D7940">
        <v>5.6719999999999997</v>
      </c>
      <c r="E7940">
        <v>3.8570000000000002</v>
      </c>
      <c r="F7940">
        <v>8.3849999999999998</v>
      </c>
      <c r="G7940">
        <v>6.5990000000000002</v>
      </c>
      <c r="H7940">
        <v>101265.927</v>
      </c>
      <c r="I7940">
        <v>2.5000000000000001E-2</v>
      </c>
      <c r="J7940">
        <v>2.4790000000000001</v>
      </c>
      <c r="K7940">
        <v>1.0999999999999999E-2</v>
      </c>
      <c r="L7940">
        <v>-1.6359999999999999</v>
      </c>
      <c r="M7940">
        <v>235.56299999999999</v>
      </c>
    </row>
    <row r="7941" spans="1:13" x14ac:dyDescent="0.35">
      <c r="A7941">
        <v>7937</v>
      </c>
      <c r="B7941" t="s">
        <v>964</v>
      </c>
      <c r="C7941">
        <v>0</v>
      </c>
      <c r="D7941">
        <v>5.375</v>
      </c>
      <c r="E7941">
        <v>3.95</v>
      </c>
      <c r="F7941">
        <v>8.2349999999999994</v>
      </c>
      <c r="G7941">
        <v>6.9130000000000003</v>
      </c>
      <c r="H7941">
        <v>101273.397</v>
      </c>
      <c r="I7941">
        <v>4.2000000000000003E-2</v>
      </c>
      <c r="J7941">
        <v>0</v>
      </c>
      <c r="K7941">
        <v>0</v>
      </c>
      <c r="L7941">
        <v>-9.4659999999999993</v>
      </c>
      <c r="M7941">
        <v>247.26599999999999</v>
      </c>
    </row>
    <row r="7942" spans="1:13" x14ac:dyDescent="0.35">
      <c r="A7942">
        <v>7938</v>
      </c>
      <c r="B7942" t="s">
        <v>963</v>
      </c>
      <c r="C7942">
        <v>0</v>
      </c>
      <c r="D7942">
        <v>5.3150000000000004</v>
      </c>
      <c r="E7942">
        <v>4.1029999999999998</v>
      </c>
      <c r="F7942">
        <v>8.5180000000000007</v>
      </c>
      <c r="G7942">
        <v>7.1989999999999998</v>
      </c>
      <c r="H7942">
        <v>101286.808</v>
      </c>
      <c r="I7942">
        <v>5.7000000000000002E-2</v>
      </c>
      <c r="J7942">
        <v>0</v>
      </c>
      <c r="K7942">
        <v>0</v>
      </c>
      <c r="L7942">
        <v>-17.971</v>
      </c>
      <c r="M7942">
        <v>258.721</v>
      </c>
    </row>
    <row r="7943" spans="1:13" x14ac:dyDescent="0.35">
      <c r="A7943">
        <v>7939</v>
      </c>
      <c r="B7943" t="s">
        <v>962</v>
      </c>
      <c r="C7943">
        <v>0</v>
      </c>
      <c r="D7943">
        <v>5.2030000000000003</v>
      </c>
      <c r="E7943">
        <v>3.9569999999999999</v>
      </c>
      <c r="F7943">
        <v>8.4410000000000007</v>
      </c>
      <c r="G7943">
        <v>7.1440000000000001</v>
      </c>
      <c r="H7943">
        <v>101295.378</v>
      </c>
      <c r="I7943">
        <v>7.6999999999999999E-2</v>
      </c>
      <c r="J7943">
        <v>0</v>
      </c>
      <c r="K7943">
        <v>0</v>
      </c>
      <c r="L7943">
        <v>-26.823</v>
      </c>
      <c r="M7943">
        <v>270.46800000000002</v>
      </c>
    </row>
    <row r="7944" spans="1:13" x14ac:dyDescent="0.35">
      <c r="A7944">
        <v>7940</v>
      </c>
      <c r="B7944" t="s">
        <v>961</v>
      </c>
      <c r="C7944">
        <v>0</v>
      </c>
      <c r="D7944">
        <v>5.0220000000000002</v>
      </c>
      <c r="E7944">
        <v>3.7770000000000001</v>
      </c>
      <c r="F7944">
        <v>8.1319999999999997</v>
      </c>
      <c r="G7944">
        <v>7.0369999999999999</v>
      </c>
      <c r="H7944">
        <v>101301.834</v>
      </c>
      <c r="I7944">
        <v>9.1999999999999998E-2</v>
      </c>
      <c r="J7944">
        <v>0</v>
      </c>
      <c r="K7944">
        <v>0</v>
      </c>
      <c r="L7944">
        <v>-35.649000000000001</v>
      </c>
      <c r="M7944">
        <v>283.20400000000001</v>
      </c>
    </row>
    <row r="7945" spans="1:13" x14ac:dyDescent="0.35">
      <c r="A7945">
        <v>7941</v>
      </c>
      <c r="B7945" t="s">
        <v>960</v>
      </c>
      <c r="C7945">
        <v>0</v>
      </c>
      <c r="D7945">
        <v>4.8819999999999997</v>
      </c>
      <c r="E7945">
        <v>3.61</v>
      </c>
      <c r="F7945">
        <v>8.3140000000000001</v>
      </c>
      <c r="G7945">
        <v>6.8810000000000002</v>
      </c>
      <c r="H7945">
        <v>101304.28</v>
      </c>
      <c r="I7945">
        <v>0.16400000000000001</v>
      </c>
      <c r="J7945">
        <v>0</v>
      </c>
      <c r="K7945">
        <v>0</v>
      </c>
      <c r="L7945">
        <v>-43.978000000000002</v>
      </c>
      <c r="M7945">
        <v>297.90600000000001</v>
      </c>
    </row>
    <row r="7946" spans="1:13" x14ac:dyDescent="0.35">
      <c r="A7946">
        <v>7942</v>
      </c>
      <c r="B7946" t="s">
        <v>959</v>
      </c>
      <c r="C7946">
        <v>0</v>
      </c>
      <c r="D7946">
        <v>4.7380000000000004</v>
      </c>
      <c r="E7946">
        <v>3.47</v>
      </c>
      <c r="F7946">
        <v>8.2080000000000002</v>
      </c>
      <c r="G7946">
        <v>6.2850000000000001</v>
      </c>
      <c r="H7946">
        <v>101304.647</v>
      </c>
      <c r="I7946">
        <v>9.8000000000000004E-2</v>
      </c>
      <c r="J7946">
        <v>0</v>
      </c>
      <c r="K7946">
        <v>0</v>
      </c>
      <c r="L7946">
        <v>-51.103999999999999</v>
      </c>
      <c r="M7946">
        <v>315.84100000000001</v>
      </c>
    </row>
    <row r="7947" spans="1:13" x14ac:dyDescent="0.35">
      <c r="A7947">
        <v>7943</v>
      </c>
      <c r="B7947" t="s">
        <v>958</v>
      </c>
      <c r="C7947">
        <v>0</v>
      </c>
      <c r="D7947">
        <v>4.7039999999999997</v>
      </c>
      <c r="E7947">
        <v>3.375</v>
      </c>
      <c r="F7947">
        <v>7.93</v>
      </c>
      <c r="G7947">
        <v>6.1760000000000002</v>
      </c>
      <c r="H7947">
        <v>101309.989</v>
      </c>
      <c r="I7947">
        <v>9.1999999999999998E-2</v>
      </c>
      <c r="J7947">
        <v>0</v>
      </c>
      <c r="K7947">
        <v>0</v>
      </c>
      <c r="L7947">
        <v>-55.976999999999997</v>
      </c>
      <c r="M7947">
        <v>338.041</v>
      </c>
    </row>
    <row r="7948" spans="1:13" x14ac:dyDescent="0.35">
      <c r="A7948">
        <v>7944</v>
      </c>
      <c r="B7948" t="s">
        <v>957</v>
      </c>
      <c r="C7948">
        <v>0</v>
      </c>
      <c r="D7948">
        <v>4.7649999999999997</v>
      </c>
      <c r="E7948">
        <v>3.226</v>
      </c>
      <c r="F7948">
        <v>7.569</v>
      </c>
      <c r="G7948">
        <v>6.0289999999999999</v>
      </c>
      <c r="H7948">
        <v>101289.56</v>
      </c>
      <c r="I7948">
        <v>5.6000000000000001E-2</v>
      </c>
      <c r="J7948">
        <v>0</v>
      </c>
      <c r="K7948">
        <v>0</v>
      </c>
      <c r="L7948">
        <v>-57.424999999999997</v>
      </c>
      <c r="M7948">
        <v>24.093</v>
      </c>
    </row>
    <row r="7949" spans="1:13" x14ac:dyDescent="0.35">
      <c r="A7949">
        <v>7945</v>
      </c>
      <c r="B7949" t="s">
        <v>956</v>
      </c>
      <c r="C7949">
        <v>0</v>
      </c>
      <c r="D7949">
        <v>4.5270000000000001</v>
      </c>
      <c r="E7949">
        <v>3.1520000000000001</v>
      </c>
      <c r="F7949">
        <v>7.4660000000000002</v>
      </c>
      <c r="G7949">
        <v>6.6589999999999998</v>
      </c>
      <c r="H7949">
        <v>101299.95699999999</v>
      </c>
      <c r="I7949">
        <v>3.9E-2</v>
      </c>
      <c r="J7949">
        <v>0</v>
      </c>
      <c r="K7949">
        <v>0</v>
      </c>
      <c r="L7949">
        <v>-54.966999999999999</v>
      </c>
      <c r="M7949">
        <v>28.416</v>
      </c>
    </row>
    <row r="7950" spans="1:13" x14ac:dyDescent="0.35">
      <c r="A7950">
        <v>7946</v>
      </c>
      <c r="B7950" t="s">
        <v>955</v>
      </c>
      <c r="C7950">
        <v>0</v>
      </c>
      <c r="D7950">
        <v>4.4169999999999998</v>
      </c>
      <c r="E7950">
        <v>3.0880000000000001</v>
      </c>
      <c r="F7950">
        <v>7.6539999999999999</v>
      </c>
      <c r="G7950">
        <v>6.0780000000000003</v>
      </c>
      <c r="H7950">
        <v>101298.212</v>
      </c>
      <c r="I7950">
        <v>2E-3</v>
      </c>
      <c r="J7950">
        <v>0</v>
      </c>
      <c r="K7950">
        <v>0</v>
      </c>
      <c r="L7950">
        <v>-49.317</v>
      </c>
      <c r="M7950">
        <v>49.594999999999999</v>
      </c>
    </row>
    <row r="7951" spans="1:13" x14ac:dyDescent="0.35">
      <c r="A7951">
        <v>7947</v>
      </c>
      <c r="B7951" t="s">
        <v>954</v>
      </c>
      <c r="C7951">
        <v>0</v>
      </c>
      <c r="D7951">
        <v>4.2380000000000004</v>
      </c>
      <c r="E7951">
        <v>3.0289999999999999</v>
      </c>
      <c r="F7951">
        <v>7.6840000000000002</v>
      </c>
      <c r="G7951">
        <v>6.0140000000000002</v>
      </c>
      <c r="H7951">
        <v>101287.773</v>
      </c>
      <c r="I7951">
        <v>8.9999999999999993E-3</v>
      </c>
      <c r="J7951">
        <v>0</v>
      </c>
      <c r="K7951">
        <v>0</v>
      </c>
      <c r="L7951">
        <v>-41.841999999999999</v>
      </c>
      <c r="M7951">
        <v>66.382000000000005</v>
      </c>
    </row>
    <row r="7952" spans="1:13" x14ac:dyDescent="0.35">
      <c r="A7952">
        <v>7948</v>
      </c>
      <c r="B7952" t="s">
        <v>953</v>
      </c>
      <c r="C7952">
        <v>0</v>
      </c>
      <c r="D7952">
        <v>4.1749999999999998</v>
      </c>
      <c r="E7952">
        <v>2.9529999999999998</v>
      </c>
      <c r="F7952">
        <v>7.6909999999999998</v>
      </c>
      <c r="G7952">
        <v>6.585</v>
      </c>
      <c r="H7952">
        <v>101278.602</v>
      </c>
      <c r="I7952">
        <v>0.01</v>
      </c>
      <c r="J7952">
        <v>0</v>
      </c>
      <c r="K7952">
        <v>0</v>
      </c>
      <c r="L7952">
        <v>-33.332000000000001</v>
      </c>
      <c r="M7952">
        <v>80.444999999999993</v>
      </c>
    </row>
    <row r="7953" spans="1:13" x14ac:dyDescent="0.35">
      <c r="A7953">
        <v>7949</v>
      </c>
      <c r="B7953" t="s">
        <v>952</v>
      </c>
      <c r="C7953">
        <v>0</v>
      </c>
      <c r="D7953">
        <v>4.375</v>
      </c>
      <c r="E7953">
        <v>2.92</v>
      </c>
      <c r="F7953">
        <v>7.5730000000000004</v>
      </c>
      <c r="G7953">
        <v>7.048</v>
      </c>
      <c r="H7953">
        <v>101252.413</v>
      </c>
      <c r="I7953">
        <v>5.1999999999999998E-2</v>
      </c>
      <c r="J7953">
        <v>0</v>
      </c>
      <c r="K7953">
        <v>0</v>
      </c>
      <c r="L7953">
        <v>-24.469000000000001</v>
      </c>
      <c r="M7953">
        <v>92.837000000000003</v>
      </c>
    </row>
    <row r="7954" spans="1:13" x14ac:dyDescent="0.35">
      <c r="A7954">
        <v>7950</v>
      </c>
      <c r="B7954" t="s">
        <v>951</v>
      </c>
      <c r="C7954">
        <v>0</v>
      </c>
      <c r="D7954">
        <v>4.2480000000000002</v>
      </c>
      <c r="E7954">
        <v>2.7559999999999998</v>
      </c>
      <c r="F7954">
        <v>7.57</v>
      </c>
      <c r="G7954">
        <v>7.3090000000000002</v>
      </c>
      <c r="H7954">
        <v>101272.90700000001</v>
      </c>
      <c r="I7954">
        <v>2.8000000000000001E-2</v>
      </c>
      <c r="J7954">
        <v>0</v>
      </c>
      <c r="K7954">
        <v>0</v>
      </c>
      <c r="L7954">
        <v>-15.736000000000001</v>
      </c>
      <c r="M7954">
        <v>104.387</v>
      </c>
    </row>
    <row r="7955" spans="1:13" x14ac:dyDescent="0.35">
      <c r="A7955">
        <v>7951</v>
      </c>
      <c r="B7955" t="s">
        <v>950</v>
      </c>
      <c r="C7955">
        <v>2E-3</v>
      </c>
      <c r="D7955">
        <v>4.3040000000000003</v>
      </c>
      <c r="E7955">
        <v>2.8639999999999999</v>
      </c>
      <c r="F7955">
        <v>7.7759999999999998</v>
      </c>
      <c r="G7955">
        <v>7.2809999999999997</v>
      </c>
      <c r="H7955">
        <v>101276.697</v>
      </c>
      <c r="I7955">
        <v>4.3999999999999997E-2</v>
      </c>
      <c r="J7955">
        <v>2E-3</v>
      </c>
      <c r="K7955">
        <v>0</v>
      </c>
      <c r="L7955">
        <v>-7.3120000000000003</v>
      </c>
      <c r="M7955">
        <v>115.985</v>
      </c>
    </row>
    <row r="7956" spans="1:13" x14ac:dyDescent="0.35">
      <c r="A7956">
        <v>7952</v>
      </c>
      <c r="B7956" t="s">
        <v>949</v>
      </c>
      <c r="C7956">
        <v>4.4509999999999996</v>
      </c>
      <c r="D7956">
        <v>4.4109999999999996</v>
      </c>
      <c r="E7956">
        <v>2.972</v>
      </c>
      <c r="F7956">
        <v>7.8049999999999997</v>
      </c>
      <c r="G7956">
        <v>6.8710000000000004</v>
      </c>
      <c r="H7956">
        <v>101296.394</v>
      </c>
      <c r="I7956">
        <v>7.2999999999999995E-2</v>
      </c>
      <c r="J7956">
        <v>4.141</v>
      </c>
      <c r="K7956">
        <v>0.308</v>
      </c>
      <c r="L7956">
        <v>0.191</v>
      </c>
      <c r="M7956">
        <v>127.727</v>
      </c>
    </row>
    <row r="7957" spans="1:13" x14ac:dyDescent="0.35">
      <c r="A7957">
        <v>7953</v>
      </c>
      <c r="B7957" t="s">
        <v>948</v>
      </c>
      <c r="C7957">
        <v>27.594999999999999</v>
      </c>
      <c r="D7957">
        <v>4.827</v>
      </c>
      <c r="E7957">
        <v>3.1139999999999999</v>
      </c>
      <c r="F7957">
        <v>7.6680000000000001</v>
      </c>
      <c r="G7957">
        <v>7.0960000000000001</v>
      </c>
      <c r="H7957">
        <v>101313.765</v>
      </c>
      <c r="I7957">
        <v>0.159</v>
      </c>
      <c r="J7957">
        <v>26.356999999999999</v>
      </c>
      <c r="K7957">
        <v>1.2390000000000001</v>
      </c>
      <c r="L7957">
        <v>6.5839999999999996</v>
      </c>
      <c r="M7957">
        <v>140.191</v>
      </c>
    </row>
    <row r="7958" spans="1:13" x14ac:dyDescent="0.35">
      <c r="A7958">
        <v>7954</v>
      </c>
      <c r="B7958" t="s">
        <v>947</v>
      </c>
      <c r="C7958">
        <v>63.585999999999999</v>
      </c>
      <c r="D7958">
        <v>5.4379999999999997</v>
      </c>
      <c r="E7958">
        <v>3.3010000000000002</v>
      </c>
      <c r="F7958">
        <v>7.5940000000000003</v>
      </c>
      <c r="G7958">
        <v>6.7830000000000004</v>
      </c>
      <c r="H7958">
        <v>101329.80100000001</v>
      </c>
      <c r="I7958">
        <v>0.111</v>
      </c>
      <c r="J7958">
        <v>53.497</v>
      </c>
      <c r="K7958">
        <v>10.089</v>
      </c>
      <c r="L7958">
        <v>11.448</v>
      </c>
      <c r="M7958">
        <v>153.46899999999999</v>
      </c>
    </row>
    <row r="7959" spans="1:13" x14ac:dyDescent="0.35">
      <c r="A7959">
        <v>7955</v>
      </c>
      <c r="B7959" t="s">
        <v>946</v>
      </c>
      <c r="C7959">
        <v>99.994</v>
      </c>
      <c r="D7959">
        <v>6.0679999999999996</v>
      </c>
      <c r="E7959">
        <v>3.4849999999999999</v>
      </c>
      <c r="F7959">
        <v>7.5510000000000002</v>
      </c>
      <c r="G7959">
        <v>7.0140000000000002</v>
      </c>
      <c r="H7959">
        <v>101316.299</v>
      </c>
      <c r="I7959">
        <v>0.05</v>
      </c>
      <c r="J7959">
        <v>74.257000000000005</v>
      </c>
      <c r="K7959">
        <v>25.736000000000001</v>
      </c>
      <c r="L7959">
        <v>14.413</v>
      </c>
      <c r="M7959">
        <v>167.488</v>
      </c>
    </row>
    <row r="7960" spans="1:13" x14ac:dyDescent="0.35">
      <c r="A7960">
        <v>7956</v>
      </c>
      <c r="B7960" t="s">
        <v>945</v>
      </c>
      <c r="C7960">
        <v>112.46599999999999</v>
      </c>
      <c r="D7960">
        <v>6.6219999999999999</v>
      </c>
      <c r="E7960">
        <v>3.6640000000000001</v>
      </c>
      <c r="F7960">
        <v>7.4729999999999999</v>
      </c>
      <c r="G7960">
        <v>6.8250000000000002</v>
      </c>
      <c r="H7960">
        <v>101294.823</v>
      </c>
      <c r="I7960">
        <v>0.06</v>
      </c>
      <c r="J7960">
        <v>82.311000000000007</v>
      </c>
      <c r="K7960">
        <v>30.154</v>
      </c>
      <c r="L7960">
        <v>15.227</v>
      </c>
      <c r="M7960">
        <v>181.92500000000001</v>
      </c>
    </row>
    <row r="7961" spans="1:13" x14ac:dyDescent="0.35">
      <c r="A7961">
        <v>7957</v>
      </c>
      <c r="B7961" t="s">
        <v>944</v>
      </c>
      <c r="C7961">
        <v>93.02</v>
      </c>
      <c r="D7961">
        <v>6.75</v>
      </c>
      <c r="E7961">
        <v>3.7679999999999998</v>
      </c>
      <c r="F7961">
        <v>7.4989999999999997</v>
      </c>
      <c r="G7961">
        <v>6.5620000000000003</v>
      </c>
      <c r="H7961">
        <v>101283.117</v>
      </c>
      <c r="I7961">
        <v>5.5E-2</v>
      </c>
      <c r="J7961">
        <v>76.266999999999996</v>
      </c>
      <c r="K7961">
        <v>16.751999999999999</v>
      </c>
      <c r="L7961">
        <v>13.81</v>
      </c>
      <c r="M7961">
        <v>196.292</v>
      </c>
    </row>
    <row r="7962" spans="1:13" x14ac:dyDescent="0.35">
      <c r="A7962">
        <v>7958</v>
      </c>
      <c r="B7962" t="s">
        <v>943</v>
      </c>
      <c r="C7962">
        <v>67.866</v>
      </c>
      <c r="D7962">
        <v>6.569</v>
      </c>
      <c r="E7962">
        <v>3.823</v>
      </c>
      <c r="F7962">
        <v>7.3280000000000003</v>
      </c>
      <c r="G7962">
        <v>6.24</v>
      </c>
      <c r="H7962">
        <v>101282.01300000001</v>
      </c>
      <c r="I7962">
        <v>2.1999999999999999E-2</v>
      </c>
      <c r="J7962">
        <v>53.276000000000003</v>
      </c>
      <c r="K7962">
        <v>14.59</v>
      </c>
      <c r="L7962">
        <v>10.295999999999999</v>
      </c>
      <c r="M7962">
        <v>210.12899999999999</v>
      </c>
    </row>
    <row r="7963" spans="1:13" x14ac:dyDescent="0.35">
      <c r="A7963">
        <v>7959</v>
      </c>
      <c r="B7963" t="s">
        <v>942</v>
      </c>
      <c r="C7963">
        <v>29.827000000000002</v>
      </c>
      <c r="D7963">
        <v>6.0880000000000001</v>
      </c>
      <c r="E7963">
        <v>3.84</v>
      </c>
      <c r="F7963">
        <v>7.165</v>
      </c>
      <c r="G7963">
        <v>6.0460000000000003</v>
      </c>
      <c r="H7963">
        <v>101290.02899999999</v>
      </c>
      <c r="I7963">
        <v>4.9000000000000002E-2</v>
      </c>
      <c r="J7963">
        <v>25.129000000000001</v>
      </c>
      <c r="K7963">
        <v>4.6980000000000004</v>
      </c>
      <c r="L7963">
        <v>4.9779999999999998</v>
      </c>
      <c r="M7963">
        <v>223.17599999999999</v>
      </c>
    </row>
    <row r="7964" spans="1:13" x14ac:dyDescent="0.35">
      <c r="A7964">
        <v>7960</v>
      </c>
      <c r="B7964" t="s">
        <v>941</v>
      </c>
      <c r="C7964">
        <v>2.294</v>
      </c>
      <c r="D7964">
        <v>5.44</v>
      </c>
      <c r="E7964">
        <v>3.8250000000000002</v>
      </c>
      <c r="F7964">
        <v>7.0549999999999997</v>
      </c>
      <c r="G7964">
        <v>5.9039999999999999</v>
      </c>
      <c r="H7964">
        <v>101302.564</v>
      </c>
      <c r="I7964">
        <v>0.107</v>
      </c>
      <c r="J7964">
        <v>2.2639999999999998</v>
      </c>
      <c r="K7964">
        <v>0.03</v>
      </c>
      <c r="L7964">
        <v>-1.7709999999999999</v>
      </c>
      <c r="M7964">
        <v>235.43100000000001</v>
      </c>
    </row>
    <row r="7965" spans="1:13" x14ac:dyDescent="0.35">
      <c r="A7965">
        <v>7961</v>
      </c>
      <c r="B7965" t="s">
        <v>940</v>
      </c>
      <c r="C7965">
        <v>0</v>
      </c>
      <c r="D7965">
        <v>5.1369999999999996</v>
      </c>
      <c r="E7965">
        <v>3.8620000000000001</v>
      </c>
      <c r="F7965">
        <v>7.1349999999999998</v>
      </c>
      <c r="G7965">
        <v>6.3120000000000003</v>
      </c>
      <c r="H7965">
        <v>101313.76300000001</v>
      </c>
      <c r="I7965">
        <v>0.14499999999999999</v>
      </c>
      <c r="J7965">
        <v>0</v>
      </c>
      <c r="K7965">
        <v>0</v>
      </c>
      <c r="L7965">
        <v>-9.5690000000000008</v>
      </c>
      <c r="M7965">
        <v>247.095</v>
      </c>
    </row>
    <row r="7966" spans="1:13" x14ac:dyDescent="0.35">
      <c r="A7966">
        <v>7962</v>
      </c>
      <c r="B7966" t="s">
        <v>939</v>
      </c>
      <c r="C7966">
        <v>0</v>
      </c>
      <c r="D7966">
        <v>4.9779999999999998</v>
      </c>
      <c r="E7966">
        <v>3.931</v>
      </c>
      <c r="F7966">
        <v>7.383</v>
      </c>
      <c r="G7966">
        <v>6.9130000000000003</v>
      </c>
      <c r="H7966">
        <v>101326.435</v>
      </c>
      <c r="I7966">
        <v>4.8000000000000001E-2</v>
      </c>
      <c r="J7966">
        <v>0</v>
      </c>
      <c r="K7966">
        <v>0</v>
      </c>
      <c r="L7966">
        <v>-18.065999999999999</v>
      </c>
      <c r="M7966">
        <v>258.53899999999999</v>
      </c>
    </row>
    <row r="7967" spans="1:13" x14ac:dyDescent="0.35">
      <c r="A7967">
        <v>7963</v>
      </c>
      <c r="B7967" t="s">
        <v>938</v>
      </c>
      <c r="C7967">
        <v>0</v>
      </c>
      <c r="D7967">
        <v>4.9379999999999997</v>
      </c>
      <c r="E7967">
        <v>3.7589999999999999</v>
      </c>
      <c r="F7967">
        <v>7.7880000000000003</v>
      </c>
      <c r="G7967">
        <v>6.52</v>
      </c>
      <c r="H7967">
        <v>101335.789</v>
      </c>
      <c r="I7967">
        <v>8.1000000000000003E-2</v>
      </c>
      <c r="J7967">
        <v>0</v>
      </c>
      <c r="K7967">
        <v>0</v>
      </c>
      <c r="L7967">
        <v>-26.914999999999999</v>
      </c>
      <c r="M7967">
        <v>270.27199999999999</v>
      </c>
    </row>
    <row r="7968" spans="1:13" x14ac:dyDescent="0.35">
      <c r="A7968">
        <v>7964</v>
      </c>
      <c r="B7968" t="s">
        <v>937</v>
      </c>
      <c r="C7968">
        <v>0</v>
      </c>
      <c r="D7968">
        <v>4.7969999999999997</v>
      </c>
      <c r="E7968">
        <v>3.5840000000000001</v>
      </c>
      <c r="F7968">
        <v>7.5620000000000003</v>
      </c>
      <c r="G7968">
        <v>6.617</v>
      </c>
      <c r="H7968">
        <v>101330.492</v>
      </c>
      <c r="I7968">
        <v>6.8000000000000005E-2</v>
      </c>
      <c r="J7968">
        <v>0</v>
      </c>
      <c r="K7968">
        <v>0</v>
      </c>
      <c r="L7968">
        <v>-35.744999999999997</v>
      </c>
      <c r="M7968">
        <v>282.99099999999999</v>
      </c>
    </row>
    <row r="7969" spans="1:13" x14ac:dyDescent="0.35">
      <c r="A7969">
        <v>7965</v>
      </c>
      <c r="B7969" t="s">
        <v>936</v>
      </c>
      <c r="C7969">
        <v>0</v>
      </c>
      <c r="D7969">
        <v>4.681</v>
      </c>
      <c r="E7969">
        <v>3.411</v>
      </c>
      <c r="F7969">
        <v>7.8259999999999996</v>
      </c>
      <c r="G7969">
        <v>6.6680000000000001</v>
      </c>
      <c r="H7969">
        <v>101330.58199999999</v>
      </c>
      <c r="I7969">
        <v>6.5000000000000002E-2</v>
      </c>
      <c r="J7969">
        <v>0</v>
      </c>
      <c r="K7969">
        <v>0</v>
      </c>
      <c r="L7969">
        <v>-44.085000000000001</v>
      </c>
      <c r="M7969">
        <v>297.67500000000001</v>
      </c>
    </row>
    <row r="7970" spans="1:13" x14ac:dyDescent="0.35">
      <c r="A7970">
        <v>7966</v>
      </c>
      <c r="B7970" t="s">
        <v>935</v>
      </c>
      <c r="C7970">
        <v>0</v>
      </c>
      <c r="D7970">
        <v>4.4859999999999998</v>
      </c>
      <c r="E7970">
        <v>3.2290000000000001</v>
      </c>
      <c r="F7970">
        <v>7.5629999999999997</v>
      </c>
      <c r="G7970">
        <v>6.3449999999999998</v>
      </c>
      <c r="H7970">
        <v>101326.569</v>
      </c>
      <c r="I7970">
        <v>2.8000000000000001E-2</v>
      </c>
      <c r="J7970">
        <v>0</v>
      </c>
      <c r="K7970">
        <v>0</v>
      </c>
      <c r="L7970">
        <v>-51.231999999999999</v>
      </c>
      <c r="M7970">
        <v>315.60399999999998</v>
      </c>
    </row>
    <row r="7971" spans="1:13" x14ac:dyDescent="0.35">
      <c r="A7971">
        <v>7967</v>
      </c>
      <c r="B7971" t="s">
        <v>934</v>
      </c>
      <c r="C7971">
        <v>0</v>
      </c>
      <c r="D7971">
        <v>4.2560000000000002</v>
      </c>
      <c r="E7971">
        <v>3.0209999999999999</v>
      </c>
      <c r="F7971">
        <v>7.6040000000000001</v>
      </c>
      <c r="G7971">
        <v>6.327</v>
      </c>
      <c r="H7971">
        <v>101318.59699999999</v>
      </c>
      <c r="I7971">
        <v>0.111</v>
      </c>
      <c r="J7971">
        <v>0</v>
      </c>
      <c r="K7971">
        <v>0</v>
      </c>
      <c r="L7971">
        <v>-56.134</v>
      </c>
      <c r="M7971">
        <v>337.83100000000002</v>
      </c>
    </row>
    <row r="7972" spans="1:13" x14ac:dyDescent="0.35">
      <c r="A7972">
        <v>7968</v>
      </c>
      <c r="B7972" t="s">
        <v>933</v>
      </c>
      <c r="C7972">
        <v>0</v>
      </c>
      <c r="D7972">
        <v>4.1710000000000003</v>
      </c>
      <c r="E7972">
        <v>2.8580000000000001</v>
      </c>
      <c r="F7972">
        <v>7.6989999999999998</v>
      </c>
      <c r="G7972">
        <v>6.4109999999999996</v>
      </c>
      <c r="H7972">
        <v>101304.311</v>
      </c>
      <c r="I7972">
        <v>0.14399999999999999</v>
      </c>
      <c r="J7972">
        <v>0</v>
      </c>
      <c r="K7972">
        <v>0</v>
      </c>
      <c r="L7972">
        <v>-57.601999999999997</v>
      </c>
      <c r="M7972">
        <v>28.277000000000001</v>
      </c>
    </row>
    <row r="7973" spans="1:13" x14ac:dyDescent="0.35">
      <c r="A7973">
        <v>7969</v>
      </c>
      <c r="B7973" t="s">
        <v>932</v>
      </c>
      <c r="C7973">
        <v>0</v>
      </c>
      <c r="D7973">
        <v>3.9870000000000001</v>
      </c>
      <c r="E7973">
        <v>2.7360000000000002</v>
      </c>
      <c r="F7973">
        <v>7.7629999999999999</v>
      </c>
      <c r="G7973">
        <v>6.3</v>
      </c>
      <c r="H7973">
        <v>101281.364</v>
      </c>
      <c r="I7973">
        <v>0.109</v>
      </c>
      <c r="J7973">
        <v>0</v>
      </c>
      <c r="K7973">
        <v>0</v>
      </c>
      <c r="L7973">
        <v>-55.161000000000001</v>
      </c>
      <c r="M7973">
        <v>28.379000000000001</v>
      </c>
    </row>
    <row r="7974" spans="1:13" x14ac:dyDescent="0.35">
      <c r="A7974">
        <v>7970</v>
      </c>
      <c r="B7974" t="s">
        <v>931</v>
      </c>
      <c r="C7974">
        <v>0</v>
      </c>
      <c r="D7974">
        <v>4.1219999999999999</v>
      </c>
      <c r="E7974">
        <v>2.6269999999999998</v>
      </c>
      <c r="F7974">
        <v>7.55</v>
      </c>
      <c r="G7974">
        <v>6.548</v>
      </c>
      <c r="H7974">
        <v>101284.03599999999</v>
      </c>
      <c r="I7974">
        <v>9.2999999999999999E-2</v>
      </c>
      <c r="J7974">
        <v>0</v>
      </c>
      <c r="K7974">
        <v>0</v>
      </c>
      <c r="L7974">
        <v>-49.567</v>
      </c>
      <c r="M7974">
        <v>49.472000000000001</v>
      </c>
    </row>
    <row r="7975" spans="1:13" x14ac:dyDescent="0.35">
      <c r="A7975">
        <v>7971</v>
      </c>
      <c r="B7975" t="s">
        <v>930</v>
      </c>
      <c r="C7975">
        <v>0</v>
      </c>
      <c r="D7975">
        <v>4</v>
      </c>
      <c r="E7975">
        <v>2.5289999999999999</v>
      </c>
      <c r="F7975">
        <v>7.4240000000000004</v>
      </c>
      <c r="G7975">
        <v>6.52</v>
      </c>
      <c r="H7975">
        <v>101274.91099999999</v>
      </c>
      <c r="I7975">
        <v>6.4000000000000001E-2</v>
      </c>
      <c r="J7975">
        <v>0</v>
      </c>
      <c r="K7975">
        <v>0</v>
      </c>
      <c r="L7975">
        <v>-42.033000000000001</v>
      </c>
      <c r="M7975">
        <v>66.438999999999993</v>
      </c>
    </row>
    <row r="7976" spans="1:13" x14ac:dyDescent="0.35">
      <c r="A7976">
        <v>7972</v>
      </c>
      <c r="B7976" t="s">
        <v>929</v>
      </c>
      <c r="C7976">
        <v>0</v>
      </c>
      <c r="D7976">
        <v>3.919</v>
      </c>
      <c r="E7976">
        <v>2.4500000000000002</v>
      </c>
      <c r="F7976">
        <v>7.9640000000000004</v>
      </c>
      <c r="G7976">
        <v>6.3970000000000002</v>
      </c>
      <c r="H7976">
        <v>101274.037</v>
      </c>
      <c r="I7976">
        <v>7.8E-2</v>
      </c>
      <c r="J7976">
        <v>0</v>
      </c>
      <c r="K7976">
        <v>0</v>
      </c>
      <c r="L7976">
        <v>-33.521000000000001</v>
      </c>
      <c r="M7976">
        <v>80.507999999999996</v>
      </c>
    </row>
    <row r="7977" spans="1:13" x14ac:dyDescent="0.35">
      <c r="A7977">
        <v>7973</v>
      </c>
      <c r="B7977" t="s">
        <v>928</v>
      </c>
      <c r="C7977">
        <v>0</v>
      </c>
      <c r="D7977">
        <v>3.9550000000000001</v>
      </c>
      <c r="E7977">
        <v>2.33</v>
      </c>
      <c r="F7977">
        <v>8.0820000000000007</v>
      </c>
      <c r="G7977">
        <v>5.4560000000000004</v>
      </c>
      <c r="H7977">
        <v>101279.24400000001</v>
      </c>
      <c r="I7977">
        <v>5.1999999999999998E-2</v>
      </c>
      <c r="J7977">
        <v>0</v>
      </c>
      <c r="K7977">
        <v>0</v>
      </c>
      <c r="L7977">
        <v>-24.657</v>
      </c>
      <c r="M7977">
        <v>92.896000000000001</v>
      </c>
    </row>
    <row r="7978" spans="1:13" x14ac:dyDescent="0.35">
      <c r="A7978">
        <v>7974</v>
      </c>
      <c r="B7978" t="s">
        <v>927</v>
      </c>
      <c r="C7978">
        <v>0</v>
      </c>
      <c r="D7978">
        <v>3.82</v>
      </c>
      <c r="E7978">
        <v>2.2530000000000001</v>
      </c>
      <c r="F7978">
        <v>8.1020000000000003</v>
      </c>
      <c r="G7978">
        <v>5.484</v>
      </c>
      <c r="H7978">
        <v>101294.268</v>
      </c>
      <c r="I7978">
        <v>5.3999999999999999E-2</v>
      </c>
      <c r="J7978">
        <v>0</v>
      </c>
      <c r="K7978">
        <v>0</v>
      </c>
      <c r="L7978">
        <v>-15.88</v>
      </c>
      <c r="M7978">
        <v>104.5</v>
      </c>
    </row>
    <row r="7979" spans="1:13" x14ac:dyDescent="0.35">
      <c r="A7979">
        <v>7975</v>
      </c>
      <c r="B7979" t="s">
        <v>926</v>
      </c>
      <c r="C7979">
        <v>0</v>
      </c>
      <c r="D7979">
        <v>3.609</v>
      </c>
      <c r="E7979">
        <v>2.2450000000000001</v>
      </c>
      <c r="F7979">
        <v>8.2789999999999999</v>
      </c>
      <c r="G7979">
        <v>5.0410000000000004</v>
      </c>
      <c r="H7979">
        <v>101313.579</v>
      </c>
      <c r="I7979">
        <v>6.4000000000000001E-2</v>
      </c>
      <c r="J7979">
        <v>0</v>
      </c>
      <c r="K7979">
        <v>0</v>
      </c>
      <c r="L7979">
        <v>-7.5460000000000003</v>
      </c>
      <c r="M7979">
        <v>115.961</v>
      </c>
    </row>
    <row r="7980" spans="1:13" x14ac:dyDescent="0.35">
      <c r="A7980">
        <v>7976</v>
      </c>
      <c r="B7980" t="s">
        <v>925</v>
      </c>
      <c r="C7980">
        <v>4.8730000000000002</v>
      </c>
      <c r="D7980">
        <v>3.58</v>
      </c>
      <c r="E7980">
        <v>2.2549999999999999</v>
      </c>
      <c r="F7980">
        <v>8.4939999999999998</v>
      </c>
      <c r="G7980">
        <v>5.327</v>
      </c>
      <c r="H7980">
        <v>101351.78200000001</v>
      </c>
      <c r="I7980">
        <v>4.5999999999999999E-2</v>
      </c>
      <c r="J7980">
        <v>4.6070000000000002</v>
      </c>
      <c r="K7980">
        <v>0.26600000000000001</v>
      </c>
      <c r="L7980">
        <v>-2E-3</v>
      </c>
      <c r="M7980">
        <v>127.75</v>
      </c>
    </row>
    <row r="7981" spans="1:13" x14ac:dyDescent="0.35">
      <c r="A7981">
        <v>7977</v>
      </c>
      <c r="B7981" t="s">
        <v>924</v>
      </c>
      <c r="C7981">
        <v>39.552</v>
      </c>
      <c r="D7981">
        <v>4.274</v>
      </c>
      <c r="E7981">
        <v>2.3370000000000002</v>
      </c>
      <c r="F7981">
        <v>7.9950000000000001</v>
      </c>
      <c r="G7981">
        <v>5.8929999999999998</v>
      </c>
      <c r="H7981">
        <v>101370.261</v>
      </c>
      <c r="I7981">
        <v>9.7000000000000003E-2</v>
      </c>
      <c r="J7981">
        <v>30.436</v>
      </c>
      <c r="K7981">
        <v>9.1170000000000009</v>
      </c>
      <c r="L7981">
        <v>6.39</v>
      </c>
      <c r="M7981">
        <v>140.19300000000001</v>
      </c>
    </row>
    <row r="7982" spans="1:13" x14ac:dyDescent="0.35">
      <c r="A7982">
        <v>7978</v>
      </c>
      <c r="B7982" t="s">
        <v>923</v>
      </c>
      <c r="C7982">
        <v>85.498000000000005</v>
      </c>
      <c r="D7982">
        <v>5.2320000000000002</v>
      </c>
      <c r="E7982">
        <v>2.4580000000000002</v>
      </c>
      <c r="F7982">
        <v>8.2249999999999996</v>
      </c>
      <c r="G7982">
        <v>5.6909999999999998</v>
      </c>
      <c r="H7982">
        <v>101384.455</v>
      </c>
      <c r="I7982">
        <v>9.5000000000000001E-2</v>
      </c>
      <c r="J7982">
        <v>55.347999999999999</v>
      </c>
      <c r="K7982">
        <v>30.149000000000001</v>
      </c>
      <c r="L7982">
        <v>11.254</v>
      </c>
      <c r="M7982">
        <v>153.44499999999999</v>
      </c>
    </row>
    <row r="7983" spans="1:13" x14ac:dyDescent="0.35">
      <c r="A7983">
        <v>7979</v>
      </c>
      <c r="B7983" t="s">
        <v>922</v>
      </c>
      <c r="C7983">
        <v>111.265</v>
      </c>
      <c r="D7983">
        <v>5.8810000000000002</v>
      </c>
      <c r="E7983">
        <v>2.52</v>
      </c>
      <c r="F7983">
        <v>8.1940000000000008</v>
      </c>
      <c r="G7983">
        <v>5.484</v>
      </c>
      <c r="H7983">
        <v>101370.307</v>
      </c>
      <c r="I7983">
        <v>0.12</v>
      </c>
      <c r="J7983">
        <v>74</v>
      </c>
      <c r="K7983">
        <v>37.265000000000001</v>
      </c>
      <c r="L7983">
        <v>14.225</v>
      </c>
      <c r="M7983">
        <v>167.43299999999999</v>
      </c>
    </row>
    <row r="7984" spans="1:13" x14ac:dyDescent="0.35">
      <c r="A7984">
        <v>7980</v>
      </c>
      <c r="B7984" t="s">
        <v>921</v>
      </c>
      <c r="C7984">
        <v>122.16200000000001</v>
      </c>
      <c r="D7984">
        <v>6.3319999999999999</v>
      </c>
      <c r="E7984">
        <v>2.5779999999999998</v>
      </c>
      <c r="F7984">
        <v>7.9470000000000001</v>
      </c>
      <c r="G7984">
        <v>5.6689999999999996</v>
      </c>
      <c r="H7984">
        <v>101353.02499999999</v>
      </c>
      <c r="I7984">
        <v>4.9000000000000002E-2</v>
      </c>
      <c r="J7984">
        <v>81.81</v>
      </c>
      <c r="K7984">
        <v>40.350999999999999</v>
      </c>
      <c r="L7984">
        <v>15.051</v>
      </c>
      <c r="M7984">
        <v>181.84</v>
      </c>
    </row>
    <row r="7985" spans="1:13" x14ac:dyDescent="0.35">
      <c r="A7985">
        <v>7981</v>
      </c>
      <c r="B7985" t="s">
        <v>920</v>
      </c>
      <c r="C7985">
        <v>108.908</v>
      </c>
      <c r="D7985">
        <v>6.5279999999999996</v>
      </c>
      <c r="E7985">
        <v>2.7970000000000002</v>
      </c>
      <c r="F7985">
        <v>7.9279999999999999</v>
      </c>
      <c r="G7985">
        <v>5.6790000000000003</v>
      </c>
      <c r="H7985">
        <v>101336.897</v>
      </c>
      <c r="I7985">
        <v>6.6000000000000003E-2</v>
      </c>
      <c r="J7985">
        <v>71.492999999999995</v>
      </c>
      <c r="K7985">
        <v>37.412999999999997</v>
      </c>
      <c r="L7985">
        <v>13.65</v>
      </c>
      <c r="M7985">
        <v>196.18</v>
      </c>
    </row>
    <row r="7986" spans="1:13" x14ac:dyDescent="0.35">
      <c r="A7986">
        <v>7982</v>
      </c>
      <c r="B7986" t="s">
        <v>919</v>
      </c>
      <c r="C7986">
        <v>81.962000000000003</v>
      </c>
      <c r="D7986">
        <v>6.3849999999999998</v>
      </c>
      <c r="E7986">
        <v>2.9649999999999999</v>
      </c>
      <c r="F7986">
        <v>7.9080000000000004</v>
      </c>
      <c r="G7986">
        <v>5.3090000000000002</v>
      </c>
      <c r="H7986">
        <v>101330.262</v>
      </c>
      <c r="I7986">
        <v>5.3999999999999999E-2</v>
      </c>
      <c r="J7986">
        <v>57.703000000000003</v>
      </c>
      <c r="K7986">
        <v>24.257999999999999</v>
      </c>
      <c r="L7986">
        <v>10.153</v>
      </c>
      <c r="M7986">
        <v>209.99600000000001</v>
      </c>
    </row>
    <row r="7987" spans="1:13" x14ac:dyDescent="0.35">
      <c r="A7987">
        <v>7983</v>
      </c>
      <c r="B7987" t="s">
        <v>918</v>
      </c>
      <c r="C7987">
        <v>35.921999999999997</v>
      </c>
      <c r="D7987">
        <v>5.859</v>
      </c>
      <c r="E7987">
        <v>3.1120000000000001</v>
      </c>
      <c r="F7987">
        <v>8.1199999999999992</v>
      </c>
      <c r="G7987">
        <v>5.1749999999999998</v>
      </c>
      <c r="H7987">
        <v>101337.912</v>
      </c>
      <c r="I7987">
        <v>1.6E-2</v>
      </c>
      <c r="J7987">
        <v>27.994</v>
      </c>
      <c r="K7987">
        <v>7.9269999999999996</v>
      </c>
      <c r="L7987">
        <v>4.8540000000000001</v>
      </c>
      <c r="M7987">
        <v>223.02799999999999</v>
      </c>
    </row>
    <row r="7988" spans="1:13" x14ac:dyDescent="0.35">
      <c r="A7988">
        <v>7984</v>
      </c>
      <c r="B7988" t="s">
        <v>917</v>
      </c>
      <c r="C7988">
        <v>2.5230000000000001</v>
      </c>
      <c r="D7988">
        <v>5.3220000000000001</v>
      </c>
      <c r="E7988">
        <v>3.2290000000000001</v>
      </c>
      <c r="F7988">
        <v>7.9720000000000004</v>
      </c>
      <c r="G7988">
        <v>6.1849999999999996</v>
      </c>
      <c r="H7988">
        <v>101347.128</v>
      </c>
      <c r="I7988">
        <v>3.5000000000000003E-2</v>
      </c>
      <c r="J7988">
        <v>2.5169999999999999</v>
      </c>
      <c r="K7988">
        <v>7.0000000000000001E-3</v>
      </c>
      <c r="L7988">
        <v>-1.879</v>
      </c>
      <c r="M7988">
        <v>235.27099999999999</v>
      </c>
    </row>
    <row r="7989" spans="1:13" x14ac:dyDescent="0.35">
      <c r="A7989">
        <v>7985</v>
      </c>
      <c r="B7989" t="s">
        <v>916</v>
      </c>
      <c r="C7989">
        <v>0</v>
      </c>
      <c r="D7989">
        <v>5.08</v>
      </c>
      <c r="E7989">
        <v>3.3940000000000001</v>
      </c>
      <c r="F7989">
        <v>8.0329999999999995</v>
      </c>
      <c r="G7989">
        <v>6.3410000000000002</v>
      </c>
      <c r="H7989">
        <v>101355.518</v>
      </c>
      <c r="I7989">
        <v>0.154</v>
      </c>
      <c r="J7989">
        <v>0</v>
      </c>
      <c r="K7989">
        <v>0</v>
      </c>
      <c r="L7989">
        <v>-9.6660000000000004</v>
      </c>
      <c r="M7989">
        <v>246.92599999999999</v>
      </c>
    </row>
    <row r="7990" spans="1:13" x14ac:dyDescent="0.35">
      <c r="A7990">
        <v>7986</v>
      </c>
      <c r="B7990" t="s">
        <v>915</v>
      </c>
      <c r="C7990">
        <v>0</v>
      </c>
      <c r="D7990">
        <v>4.6790000000000003</v>
      </c>
      <c r="E7990">
        <v>3.528</v>
      </c>
      <c r="F7990">
        <v>8.1560000000000006</v>
      </c>
      <c r="G7990">
        <v>5.7050000000000001</v>
      </c>
      <c r="H7990">
        <v>101370.822</v>
      </c>
      <c r="I7990">
        <v>4.9000000000000002E-2</v>
      </c>
      <c r="J7990">
        <v>0</v>
      </c>
      <c r="K7990">
        <v>0</v>
      </c>
      <c r="L7990">
        <v>-18.155000000000001</v>
      </c>
      <c r="M7990">
        <v>258.35899999999998</v>
      </c>
    </row>
    <row r="7991" spans="1:13" x14ac:dyDescent="0.35">
      <c r="A7991">
        <v>7987</v>
      </c>
      <c r="B7991" t="s">
        <v>914</v>
      </c>
      <c r="C7991">
        <v>0</v>
      </c>
      <c r="D7991">
        <v>4.524</v>
      </c>
      <c r="E7991">
        <v>3.347</v>
      </c>
      <c r="F7991">
        <v>8.3290000000000006</v>
      </c>
      <c r="G7991">
        <v>5.907</v>
      </c>
      <c r="H7991">
        <v>101377.092</v>
      </c>
      <c r="I7991">
        <v>4.5999999999999999E-2</v>
      </c>
      <c r="J7991">
        <v>0</v>
      </c>
      <c r="K7991">
        <v>0</v>
      </c>
      <c r="L7991">
        <v>-26.998999999999999</v>
      </c>
      <c r="M7991">
        <v>270.07799999999997</v>
      </c>
    </row>
    <row r="7992" spans="1:13" x14ac:dyDescent="0.35">
      <c r="A7992">
        <v>7988</v>
      </c>
      <c r="B7992" t="s">
        <v>913</v>
      </c>
      <c r="C7992">
        <v>0</v>
      </c>
      <c r="D7992">
        <v>4.3230000000000004</v>
      </c>
      <c r="E7992">
        <v>3.2229999999999999</v>
      </c>
      <c r="F7992">
        <v>8.3149999999999995</v>
      </c>
      <c r="G7992">
        <v>5.8209999999999997</v>
      </c>
      <c r="H7992">
        <v>101384.004</v>
      </c>
      <c r="I7992">
        <v>5.2999999999999999E-2</v>
      </c>
      <c r="J7992">
        <v>0</v>
      </c>
      <c r="K7992">
        <v>0</v>
      </c>
      <c r="L7992">
        <v>-35.832999999999998</v>
      </c>
      <c r="M7992">
        <v>282.77999999999997</v>
      </c>
    </row>
    <row r="7993" spans="1:13" x14ac:dyDescent="0.35">
      <c r="A7993">
        <v>7989</v>
      </c>
      <c r="B7993" t="s">
        <v>912</v>
      </c>
      <c r="C7993">
        <v>0</v>
      </c>
      <c r="D7993">
        <v>4.3499999999999996</v>
      </c>
      <c r="E7993">
        <v>3.081</v>
      </c>
      <c r="F7993">
        <v>8.1240000000000006</v>
      </c>
      <c r="G7993">
        <v>6.1520000000000001</v>
      </c>
      <c r="H7993">
        <v>101389.118</v>
      </c>
      <c r="I7993">
        <v>2.4E-2</v>
      </c>
      <c r="J7993">
        <v>0</v>
      </c>
      <c r="K7993">
        <v>0</v>
      </c>
      <c r="L7993">
        <v>-44.185000000000002</v>
      </c>
      <c r="M7993">
        <v>297.44600000000003</v>
      </c>
    </row>
    <row r="7994" spans="1:13" x14ac:dyDescent="0.35">
      <c r="A7994">
        <v>7990</v>
      </c>
      <c r="B7994" t="s">
        <v>911</v>
      </c>
      <c r="C7994">
        <v>0</v>
      </c>
      <c r="D7994">
        <v>4.1680000000000001</v>
      </c>
      <c r="E7994">
        <v>2.9039999999999999</v>
      </c>
      <c r="F7994">
        <v>7.8470000000000004</v>
      </c>
      <c r="G7994">
        <v>5.9390000000000001</v>
      </c>
      <c r="H7994">
        <v>101375.383</v>
      </c>
      <c r="I7994">
        <v>2.3E-2</v>
      </c>
      <c r="J7994">
        <v>0</v>
      </c>
      <c r="K7994">
        <v>0</v>
      </c>
      <c r="L7994">
        <v>-51.351999999999997</v>
      </c>
      <c r="M7994">
        <v>315.36500000000001</v>
      </c>
    </row>
    <row r="7995" spans="1:13" x14ac:dyDescent="0.35">
      <c r="A7995">
        <v>7991</v>
      </c>
      <c r="B7995" t="s">
        <v>910</v>
      </c>
      <c r="C7995">
        <v>0</v>
      </c>
      <c r="D7995">
        <v>4.0090000000000003</v>
      </c>
      <c r="E7995">
        <v>2.7429999999999999</v>
      </c>
      <c r="F7995">
        <v>7.6</v>
      </c>
      <c r="G7995">
        <v>6.7370000000000001</v>
      </c>
      <c r="H7995">
        <v>101376.11900000001</v>
      </c>
      <c r="I7995">
        <v>4.3999999999999997E-2</v>
      </c>
      <c r="J7995">
        <v>0</v>
      </c>
      <c r="K7995">
        <v>0</v>
      </c>
      <c r="L7995">
        <v>-56.284999999999997</v>
      </c>
      <c r="M7995">
        <v>337.61599999999999</v>
      </c>
    </row>
    <row r="7996" spans="1:13" x14ac:dyDescent="0.35">
      <c r="A7996">
        <v>7992</v>
      </c>
      <c r="B7996" t="s">
        <v>909</v>
      </c>
      <c r="C7996">
        <v>0</v>
      </c>
      <c r="D7996">
        <v>4.01</v>
      </c>
      <c r="E7996">
        <v>2.552</v>
      </c>
      <c r="F7996">
        <v>7.415</v>
      </c>
      <c r="G7996">
        <v>6.4829999999999997</v>
      </c>
      <c r="H7996">
        <v>101366.67200000001</v>
      </c>
      <c r="I7996">
        <v>0.14199999999999999</v>
      </c>
      <c r="J7996">
        <v>0</v>
      </c>
      <c r="K7996">
        <v>0</v>
      </c>
      <c r="L7996">
        <v>-57.779000000000003</v>
      </c>
      <c r="M7996">
        <v>28.140999999999998</v>
      </c>
    </row>
    <row r="7997" spans="1:13" x14ac:dyDescent="0.35">
      <c r="A7997">
        <v>7993</v>
      </c>
      <c r="B7997" t="s">
        <v>908</v>
      </c>
      <c r="C7997">
        <v>0</v>
      </c>
      <c r="D7997">
        <v>3.835</v>
      </c>
      <c r="E7997">
        <v>2.4449999999999998</v>
      </c>
      <c r="F7997">
        <v>7.5430000000000001</v>
      </c>
      <c r="G7997">
        <v>6.2220000000000004</v>
      </c>
      <c r="H7997">
        <v>101348.709</v>
      </c>
      <c r="I7997">
        <v>0.11899999999999999</v>
      </c>
      <c r="J7997">
        <v>0</v>
      </c>
      <c r="K7997">
        <v>0</v>
      </c>
      <c r="L7997">
        <v>-55.350999999999999</v>
      </c>
      <c r="M7997">
        <v>28.338000000000001</v>
      </c>
    </row>
    <row r="7998" spans="1:13" x14ac:dyDescent="0.35">
      <c r="A7998">
        <v>7994</v>
      </c>
      <c r="B7998" t="s">
        <v>907</v>
      </c>
      <c r="C7998">
        <v>0</v>
      </c>
      <c r="D7998">
        <v>3.64</v>
      </c>
      <c r="E7998">
        <v>2.3719999999999999</v>
      </c>
      <c r="F7998">
        <v>7.51</v>
      </c>
      <c r="G7998">
        <v>6.25</v>
      </c>
      <c r="H7998">
        <v>101346.461</v>
      </c>
      <c r="I7998">
        <v>8.7999999999999995E-2</v>
      </c>
      <c r="J7998">
        <v>0</v>
      </c>
      <c r="K7998">
        <v>0</v>
      </c>
      <c r="L7998">
        <v>-49.756</v>
      </c>
      <c r="M7998">
        <v>49.494</v>
      </c>
    </row>
    <row r="7999" spans="1:13" x14ac:dyDescent="0.35">
      <c r="A7999">
        <v>7995</v>
      </c>
      <c r="B7999" t="s">
        <v>906</v>
      </c>
      <c r="C7999">
        <v>0</v>
      </c>
      <c r="D7999">
        <v>3.5369999999999999</v>
      </c>
      <c r="E7999">
        <v>2.3050000000000002</v>
      </c>
      <c r="F7999">
        <v>7.5010000000000003</v>
      </c>
      <c r="G7999">
        <v>6.319</v>
      </c>
      <c r="H7999">
        <v>101337.977</v>
      </c>
      <c r="I7999">
        <v>7.4999999999999997E-2</v>
      </c>
      <c r="J7999">
        <v>0</v>
      </c>
      <c r="K7999">
        <v>0</v>
      </c>
      <c r="L7999">
        <v>-42.22</v>
      </c>
      <c r="M7999">
        <v>66.489000000000004</v>
      </c>
    </row>
    <row r="8000" spans="1:13" x14ac:dyDescent="0.35">
      <c r="A8000">
        <v>7996</v>
      </c>
      <c r="B8000" t="s">
        <v>905</v>
      </c>
      <c r="C8000">
        <v>4.0000000000000001E-3</v>
      </c>
      <c r="D8000">
        <v>3.6349999999999998</v>
      </c>
      <c r="E8000">
        <v>2.2360000000000002</v>
      </c>
      <c r="F8000">
        <v>7.7430000000000003</v>
      </c>
      <c r="G8000">
        <v>6.5579999999999998</v>
      </c>
      <c r="H8000">
        <v>101323.132</v>
      </c>
      <c r="I8000">
        <v>8.1000000000000003E-2</v>
      </c>
      <c r="J8000">
        <v>4.0000000000000001E-3</v>
      </c>
      <c r="K8000">
        <v>0</v>
      </c>
      <c r="L8000">
        <v>-33.706000000000003</v>
      </c>
      <c r="M8000">
        <v>80.563999999999993</v>
      </c>
    </row>
    <row r="8001" spans="1:13" x14ac:dyDescent="0.35">
      <c r="A8001">
        <v>7997</v>
      </c>
      <c r="B8001" t="s">
        <v>904</v>
      </c>
      <c r="C8001">
        <v>2E-3</v>
      </c>
      <c r="D8001">
        <v>3.766</v>
      </c>
      <c r="E8001">
        <v>2.1800000000000002</v>
      </c>
      <c r="F8001">
        <v>7.7370000000000001</v>
      </c>
      <c r="G8001">
        <v>6.7640000000000002</v>
      </c>
      <c r="H8001">
        <v>101313.89599999999</v>
      </c>
      <c r="I8001">
        <v>4.1000000000000002E-2</v>
      </c>
      <c r="J8001">
        <v>2E-3</v>
      </c>
      <c r="K8001">
        <v>0</v>
      </c>
      <c r="L8001">
        <v>-24.841000000000001</v>
      </c>
      <c r="M8001">
        <v>92.95</v>
      </c>
    </row>
    <row r="8002" spans="1:13" x14ac:dyDescent="0.35">
      <c r="A8002">
        <v>7998</v>
      </c>
      <c r="B8002" t="s">
        <v>903</v>
      </c>
      <c r="C8002">
        <v>0</v>
      </c>
      <c r="D8002">
        <v>3.78</v>
      </c>
      <c r="E8002">
        <v>2.056</v>
      </c>
      <c r="F8002">
        <v>7.7939999999999996</v>
      </c>
      <c r="G8002">
        <v>6.375</v>
      </c>
      <c r="H8002">
        <v>101311.535</v>
      </c>
      <c r="I8002">
        <v>6.9000000000000006E-2</v>
      </c>
      <c r="J8002">
        <v>0</v>
      </c>
      <c r="K8002">
        <v>0</v>
      </c>
      <c r="L8002">
        <v>-16.065999999999999</v>
      </c>
      <c r="M8002">
        <v>104.54600000000001</v>
      </c>
    </row>
    <row r="8003" spans="1:13" x14ac:dyDescent="0.35">
      <c r="A8003">
        <v>7999</v>
      </c>
      <c r="B8003" t="s">
        <v>902</v>
      </c>
      <c r="C8003">
        <v>0</v>
      </c>
      <c r="D8003">
        <v>3.7290000000000001</v>
      </c>
      <c r="E8003">
        <v>1.9750000000000001</v>
      </c>
      <c r="F8003">
        <v>7.8860000000000001</v>
      </c>
      <c r="G8003">
        <v>6.4530000000000003</v>
      </c>
      <c r="H8003">
        <v>101326.71400000001</v>
      </c>
      <c r="I8003">
        <v>2.8000000000000001E-2</v>
      </c>
      <c r="J8003">
        <v>0</v>
      </c>
      <c r="K8003">
        <v>0</v>
      </c>
      <c r="L8003">
        <v>-7.7329999999999997</v>
      </c>
      <c r="M8003">
        <v>115.995</v>
      </c>
    </row>
    <row r="8004" spans="1:13" x14ac:dyDescent="0.35">
      <c r="A8004">
        <v>8000</v>
      </c>
      <c r="B8004" t="s">
        <v>901</v>
      </c>
      <c r="C8004">
        <v>3.7309999999999999</v>
      </c>
      <c r="D8004">
        <v>3.9940000000000002</v>
      </c>
      <c r="E8004">
        <v>2.3279999999999998</v>
      </c>
      <c r="F8004">
        <v>8.1289999999999996</v>
      </c>
      <c r="G8004">
        <v>6.5949999999999998</v>
      </c>
      <c r="H8004">
        <v>101343.56200000001</v>
      </c>
      <c r="I8004">
        <v>0.06</v>
      </c>
      <c r="J8004">
        <v>3.4590000000000001</v>
      </c>
      <c r="K8004">
        <v>0.27200000000000002</v>
      </c>
      <c r="L8004">
        <v>-0.19700000000000001</v>
      </c>
      <c r="M8004">
        <v>127.76</v>
      </c>
    </row>
    <row r="8005" spans="1:13" x14ac:dyDescent="0.35">
      <c r="A8005">
        <v>8001</v>
      </c>
      <c r="B8005" t="s">
        <v>900</v>
      </c>
      <c r="C8005">
        <v>32.968000000000004</v>
      </c>
      <c r="D8005">
        <v>4.3659999999999997</v>
      </c>
      <c r="E8005">
        <v>2.6230000000000002</v>
      </c>
      <c r="F8005">
        <v>8.0850000000000009</v>
      </c>
      <c r="G8005">
        <v>6.4189999999999996</v>
      </c>
      <c r="H8005">
        <v>101352.62699999999</v>
      </c>
      <c r="I8005">
        <v>0.09</v>
      </c>
      <c r="J8005">
        <v>24.366</v>
      </c>
      <c r="K8005">
        <v>8.6020000000000003</v>
      </c>
      <c r="L8005">
        <v>6.218</v>
      </c>
      <c r="M8005">
        <v>140.22300000000001</v>
      </c>
    </row>
    <row r="8006" spans="1:13" x14ac:dyDescent="0.35">
      <c r="A8006">
        <v>8002</v>
      </c>
      <c r="B8006" t="s">
        <v>899</v>
      </c>
      <c r="C8006">
        <v>64.706999999999994</v>
      </c>
      <c r="D8006">
        <v>4.9749999999999996</v>
      </c>
      <c r="E8006">
        <v>2.9729999999999999</v>
      </c>
      <c r="F8006">
        <v>8.1850000000000005</v>
      </c>
      <c r="G8006">
        <v>6.23</v>
      </c>
      <c r="H8006">
        <v>101352.274</v>
      </c>
      <c r="I8006">
        <v>7.0000000000000007E-2</v>
      </c>
      <c r="J8006">
        <v>47.045000000000002</v>
      </c>
      <c r="K8006">
        <v>17.661999999999999</v>
      </c>
      <c r="L8006">
        <v>11.061</v>
      </c>
      <c r="M8006">
        <v>153.39400000000001</v>
      </c>
    </row>
    <row r="8007" spans="1:13" x14ac:dyDescent="0.35">
      <c r="A8007">
        <v>8003</v>
      </c>
      <c r="B8007" t="s">
        <v>898</v>
      </c>
      <c r="C8007">
        <v>98.316999999999993</v>
      </c>
      <c r="D8007">
        <v>5.5830000000000002</v>
      </c>
      <c r="E8007">
        <v>3.298</v>
      </c>
      <c r="F8007">
        <v>8.1080000000000005</v>
      </c>
      <c r="G8007">
        <v>6.2210000000000001</v>
      </c>
      <c r="H8007">
        <v>101326.005</v>
      </c>
      <c r="I8007">
        <v>9.8000000000000004E-2</v>
      </c>
      <c r="J8007">
        <v>66.341999999999999</v>
      </c>
      <c r="K8007">
        <v>31.974</v>
      </c>
      <c r="L8007">
        <v>14.045</v>
      </c>
      <c r="M8007">
        <v>167.376</v>
      </c>
    </row>
    <row r="8008" spans="1:13" x14ac:dyDescent="0.35">
      <c r="A8008">
        <v>8004</v>
      </c>
      <c r="B8008" t="s">
        <v>897</v>
      </c>
      <c r="C8008">
        <v>114.79300000000001</v>
      </c>
      <c r="D8008">
        <v>6</v>
      </c>
      <c r="E8008">
        <v>3.581</v>
      </c>
      <c r="F8008">
        <v>8.202</v>
      </c>
      <c r="G8008">
        <v>6.4279999999999999</v>
      </c>
      <c r="H8008">
        <v>101294.027</v>
      </c>
      <c r="I8008">
        <v>0.104</v>
      </c>
      <c r="J8008">
        <v>74.058999999999997</v>
      </c>
      <c r="K8008">
        <v>40.732999999999997</v>
      </c>
      <c r="L8008">
        <v>14.882</v>
      </c>
      <c r="M8008">
        <v>181.75299999999999</v>
      </c>
    </row>
    <row r="8009" spans="1:13" x14ac:dyDescent="0.35">
      <c r="A8009">
        <v>8005</v>
      </c>
      <c r="B8009" t="s">
        <v>896</v>
      </c>
      <c r="C8009">
        <v>97.754999999999995</v>
      </c>
      <c r="D8009">
        <v>6.2039999999999997</v>
      </c>
      <c r="E8009">
        <v>3.613</v>
      </c>
      <c r="F8009">
        <v>7.8109999999999999</v>
      </c>
      <c r="G8009">
        <v>6.0960000000000001</v>
      </c>
      <c r="H8009">
        <v>101268.895</v>
      </c>
      <c r="I8009">
        <v>7.5999999999999998E-2</v>
      </c>
      <c r="J8009">
        <v>66.284000000000006</v>
      </c>
      <c r="K8009">
        <v>31.472000000000001</v>
      </c>
      <c r="L8009">
        <v>13.496</v>
      </c>
      <c r="M8009">
        <v>196.06700000000001</v>
      </c>
    </row>
    <row r="8010" spans="1:13" x14ac:dyDescent="0.35">
      <c r="A8010">
        <v>8006</v>
      </c>
      <c r="B8010" t="s">
        <v>895</v>
      </c>
      <c r="C8010">
        <v>74.435000000000002</v>
      </c>
      <c r="D8010">
        <v>6.17</v>
      </c>
      <c r="E8010">
        <v>3.6120000000000001</v>
      </c>
      <c r="F8010">
        <v>8.0299999999999994</v>
      </c>
      <c r="G8010">
        <v>5.5110000000000001</v>
      </c>
      <c r="H8010">
        <v>101247.41899999999</v>
      </c>
      <c r="I8010">
        <v>7.8E-2</v>
      </c>
      <c r="J8010">
        <v>53.302</v>
      </c>
      <c r="K8010">
        <v>21.135000000000002</v>
      </c>
      <c r="L8010">
        <v>10.016999999999999</v>
      </c>
      <c r="M8010">
        <v>209.863</v>
      </c>
    </row>
    <row r="8011" spans="1:13" x14ac:dyDescent="0.35">
      <c r="A8011">
        <v>8007</v>
      </c>
      <c r="B8011" t="s">
        <v>894</v>
      </c>
      <c r="C8011">
        <v>32.457999999999998</v>
      </c>
      <c r="D8011">
        <v>5.7450000000000001</v>
      </c>
      <c r="E8011">
        <v>3.5289999999999999</v>
      </c>
      <c r="F8011">
        <v>8.0350000000000001</v>
      </c>
      <c r="G8011">
        <v>5.53</v>
      </c>
      <c r="H8011">
        <v>101256.22100000001</v>
      </c>
      <c r="I8011">
        <v>6.4000000000000001E-2</v>
      </c>
      <c r="J8011">
        <v>26.064</v>
      </c>
      <c r="K8011">
        <v>6.3920000000000003</v>
      </c>
      <c r="L8011">
        <v>4.7350000000000003</v>
      </c>
      <c r="M8011">
        <v>222.881</v>
      </c>
    </row>
    <row r="8012" spans="1:13" x14ac:dyDescent="0.35">
      <c r="A8012">
        <v>8008</v>
      </c>
      <c r="B8012" t="s">
        <v>893</v>
      </c>
      <c r="C8012">
        <v>2.601</v>
      </c>
      <c r="D8012">
        <v>5.1230000000000002</v>
      </c>
      <c r="E8012">
        <v>3.383</v>
      </c>
      <c r="F8012">
        <v>8.0210000000000008</v>
      </c>
      <c r="G8012">
        <v>5.5670000000000002</v>
      </c>
      <c r="H8012">
        <v>101265.485</v>
      </c>
      <c r="I8012">
        <v>4.9000000000000002E-2</v>
      </c>
      <c r="J8012">
        <v>2.512</v>
      </c>
      <c r="K8012">
        <v>9.0999999999999998E-2</v>
      </c>
      <c r="L8012">
        <v>-1.98</v>
      </c>
      <c r="M8012">
        <v>235.113</v>
      </c>
    </row>
    <row r="8013" spans="1:13" x14ac:dyDescent="0.35">
      <c r="A8013">
        <v>8009</v>
      </c>
      <c r="B8013" t="s">
        <v>892</v>
      </c>
      <c r="C8013">
        <v>1.2E-2</v>
      </c>
      <c r="D8013">
        <v>4.7869999999999999</v>
      </c>
      <c r="E8013">
        <v>3.286</v>
      </c>
      <c r="F8013">
        <v>8.2089999999999996</v>
      </c>
      <c r="G8013">
        <v>5.8849999999999998</v>
      </c>
      <c r="H8013">
        <v>101276.77499999999</v>
      </c>
      <c r="I8013">
        <v>0.105</v>
      </c>
      <c r="J8013">
        <v>1.2E-2</v>
      </c>
      <c r="K8013">
        <v>0</v>
      </c>
      <c r="L8013">
        <v>-9.7569999999999997</v>
      </c>
      <c r="M8013">
        <v>246.75800000000001</v>
      </c>
    </row>
    <row r="8014" spans="1:13" x14ac:dyDescent="0.35">
      <c r="A8014">
        <v>8010</v>
      </c>
      <c r="B8014" t="s">
        <v>891</v>
      </c>
      <c r="C8014">
        <v>1.2E-2</v>
      </c>
      <c r="D8014">
        <v>4.6120000000000001</v>
      </c>
      <c r="E8014">
        <v>3.282</v>
      </c>
      <c r="F8014">
        <v>8.3659999999999997</v>
      </c>
      <c r="G8014">
        <v>5.9909999999999997</v>
      </c>
      <c r="H8014">
        <v>101290.969</v>
      </c>
      <c r="I8014">
        <v>2.7E-2</v>
      </c>
      <c r="J8014">
        <v>1.2E-2</v>
      </c>
      <c r="K8014">
        <v>0</v>
      </c>
      <c r="L8014">
        <v>-18.234999999999999</v>
      </c>
      <c r="M8014">
        <v>258.18</v>
      </c>
    </row>
    <row r="8015" spans="1:13" x14ac:dyDescent="0.35">
      <c r="A8015">
        <v>8011</v>
      </c>
      <c r="B8015" t="s">
        <v>890</v>
      </c>
      <c r="C8015">
        <v>1.2E-2</v>
      </c>
      <c r="D8015">
        <v>4.4189999999999996</v>
      </c>
      <c r="E8015">
        <v>3.101</v>
      </c>
      <c r="F8015">
        <v>8.1329999999999991</v>
      </c>
      <c r="G8015">
        <v>5.9960000000000004</v>
      </c>
      <c r="H8015">
        <v>101317.166</v>
      </c>
      <c r="I8015">
        <v>0.17699999999999999</v>
      </c>
      <c r="J8015">
        <v>1.2E-2</v>
      </c>
      <c r="K8015">
        <v>0</v>
      </c>
      <c r="L8015">
        <v>-27.07</v>
      </c>
      <c r="M8015">
        <v>269.87700000000001</v>
      </c>
    </row>
    <row r="8016" spans="1:13" x14ac:dyDescent="0.35">
      <c r="A8016">
        <v>8012</v>
      </c>
      <c r="B8016" t="s">
        <v>889</v>
      </c>
      <c r="C8016">
        <v>1.2E-2</v>
      </c>
      <c r="D8016">
        <v>4.24</v>
      </c>
      <c r="E8016">
        <v>2.911</v>
      </c>
      <c r="F8016">
        <v>8.077</v>
      </c>
      <c r="G8016">
        <v>6.2409999999999997</v>
      </c>
      <c r="H8016">
        <v>101328.43399999999</v>
      </c>
      <c r="I8016">
        <v>0.14299999999999999</v>
      </c>
      <c r="J8016">
        <v>1.2E-2</v>
      </c>
      <c r="K8016">
        <v>0</v>
      </c>
      <c r="L8016">
        <v>-35.915999999999997</v>
      </c>
      <c r="M8016">
        <v>282.572</v>
      </c>
    </row>
    <row r="8017" spans="1:13" x14ac:dyDescent="0.35">
      <c r="A8017">
        <v>8013</v>
      </c>
      <c r="B8017" t="s">
        <v>888</v>
      </c>
      <c r="C8017">
        <v>1.2E-2</v>
      </c>
      <c r="D8017">
        <v>4.2009999999999996</v>
      </c>
      <c r="E8017">
        <v>2.762</v>
      </c>
      <c r="F8017">
        <v>8.2759999999999998</v>
      </c>
      <c r="G8017">
        <v>6.0789999999999997</v>
      </c>
      <c r="H8017">
        <v>101338.849</v>
      </c>
      <c r="I8017">
        <v>2.9000000000000001E-2</v>
      </c>
      <c r="J8017">
        <v>1.2E-2</v>
      </c>
      <c r="K8017">
        <v>0</v>
      </c>
      <c r="L8017">
        <v>-44.277000000000001</v>
      </c>
      <c r="M8017">
        <v>297.21899999999999</v>
      </c>
    </row>
    <row r="8018" spans="1:13" x14ac:dyDescent="0.35">
      <c r="A8018">
        <v>8014</v>
      </c>
      <c r="B8018" t="s">
        <v>887</v>
      </c>
      <c r="C8018">
        <v>8.9999999999999993E-3</v>
      </c>
      <c r="D8018">
        <v>4.01</v>
      </c>
      <c r="E8018">
        <v>2.629</v>
      </c>
      <c r="F8018">
        <v>8.3580000000000005</v>
      </c>
      <c r="G8018">
        <v>5.9770000000000003</v>
      </c>
      <c r="H8018">
        <v>101346.867</v>
      </c>
      <c r="I8018">
        <v>0.04</v>
      </c>
      <c r="J8018">
        <v>8.9999999999999993E-3</v>
      </c>
      <c r="K8018">
        <v>0</v>
      </c>
      <c r="L8018">
        <v>-51.463999999999999</v>
      </c>
      <c r="M8018">
        <v>315.12799999999999</v>
      </c>
    </row>
    <row r="8019" spans="1:13" x14ac:dyDescent="0.35">
      <c r="A8019">
        <v>8015</v>
      </c>
      <c r="B8019" t="s">
        <v>886</v>
      </c>
      <c r="C8019">
        <v>0</v>
      </c>
      <c r="D8019">
        <v>3.8109999999999999</v>
      </c>
      <c r="E8019">
        <v>2.4849999999999999</v>
      </c>
      <c r="F8019">
        <v>8.2370000000000001</v>
      </c>
      <c r="G8019">
        <v>6.1749999999999998</v>
      </c>
      <c r="H8019">
        <v>101351.614</v>
      </c>
      <c r="I8019">
        <v>0.13300000000000001</v>
      </c>
      <c r="J8019">
        <v>0</v>
      </c>
      <c r="K8019">
        <v>0</v>
      </c>
      <c r="L8019">
        <v>-56.427999999999997</v>
      </c>
      <c r="M8019">
        <v>337.4</v>
      </c>
    </row>
    <row r="8020" spans="1:13" x14ac:dyDescent="0.35">
      <c r="A8020">
        <v>8016</v>
      </c>
      <c r="B8020" t="s">
        <v>885</v>
      </c>
      <c r="C8020">
        <v>2E-3</v>
      </c>
      <c r="D8020">
        <v>3.746</v>
      </c>
      <c r="E8020">
        <v>2.2970000000000002</v>
      </c>
      <c r="F8020">
        <v>8.1039999999999992</v>
      </c>
      <c r="G8020">
        <v>6.335</v>
      </c>
      <c r="H8020">
        <v>101349.171</v>
      </c>
      <c r="I8020">
        <v>0.02</v>
      </c>
      <c r="J8020">
        <v>2E-3</v>
      </c>
      <c r="K8020">
        <v>0</v>
      </c>
      <c r="L8020">
        <v>-57.948999999999998</v>
      </c>
      <c r="M8020">
        <v>27.998999999999999</v>
      </c>
    </row>
    <row r="8021" spans="1:13" x14ac:dyDescent="0.35">
      <c r="A8021">
        <v>8017</v>
      </c>
      <c r="B8021" t="s">
        <v>884</v>
      </c>
      <c r="C8021">
        <v>4.0000000000000001E-3</v>
      </c>
      <c r="D8021">
        <v>3.778</v>
      </c>
      <c r="E8021">
        <v>2.25</v>
      </c>
      <c r="F8021">
        <v>8.1329999999999991</v>
      </c>
      <c r="G8021">
        <v>5.5389999999999997</v>
      </c>
      <c r="H8021">
        <v>101358.648</v>
      </c>
      <c r="I8021">
        <v>3.2000000000000001E-2</v>
      </c>
      <c r="J8021">
        <v>4.0000000000000001E-3</v>
      </c>
      <c r="K8021">
        <v>0</v>
      </c>
      <c r="L8021">
        <v>-55.534999999999997</v>
      </c>
      <c r="M8021">
        <v>28.288</v>
      </c>
    </row>
    <row r="8022" spans="1:13" x14ac:dyDescent="0.35">
      <c r="A8022">
        <v>8018</v>
      </c>
      <c r="B8022" t="s">
        <v>883</v>
      </c>
      <c r="C8022">
        <v>1.0999999999999999E-2</v>
      </c>
      <c r="D8022">
        <v>3.68</v>
      </c>
      <c r="E8022">
        <v>2.234</v>
      </c>
      <c r="F8022">
        <v>8.016</v>
      </c>
      <c r="G8022">
        <v>5.8490000000000002</v>
      </c>
      <c r="H8022">
        <v>101375.605</v>
      </c>
      <c r="I8022">
        <v>6.0999999999999999E-2</v>
      </c>
      <c r="J8022">
        <v>1.0999999999999999E-2</v>
      </c>
      <c r="K8022">
        <v>0</v>
      </c>
      <c r="L8022">
        <v>-49.942</v>
      </c>
      <c r="M8022">
        <v>49.508000000000003</v>
      </c>
    </row>
    <row r="8023" spans="1:13" x14ac:dyDescent="0.35">
      <c r="A8023">
        <v>8019</v>
      </c>
      <c r="B8023" t="s">
        <v>882</v>
      </c>
      <c r="C8023">
        <v>8.9999999999999993E-3</v>
      </c>
      <c r="D8023">
        <v>3.5750000000000002</v>
      </c>
      <c r="E8023">
        <v>2.2349999999999999</v>
      </c>
      <c r="F8023">
        <v>7.9320000000000004</v>
      </c>
      <c r="G8023">
        <v>6.41</v>
      </c>
      <c r="H8023">
        <v>101368.49400000001</v>
      </c>
      <c r="I8023">
        <v>6.8000000000000005E-2</v>
      </c>
      <c r="J8023">
        <v>8.9999999999999993E-3</v>
      </c>
      <c r="K8023">
        <v>0</v>
      </c>
      <c r="L8023">
        <v>-42.404000000000003</v>
      </c>
      <c r="M8023">
        <v>66.53</v>
      </c>
    </row>
    <row r="8024" spans="1:13" x14ac:dyDescent="0.35">
      <c r="A8024">
        <v>8020</v>
      </c>
      <c r="B8024" t="s">
        <v>881</v>
      </c>
      <c r="C8024">
        <v>4.0000000000000001E-3</v>
      </c>
      <c r="D8024">
        <v>3.74</v>
      </c>
      <c r="E8024">
        <v>2.2490000000000001</v>
      </c>
      <c r="F8024">
        <v>7.8070000000000004</v>
      </c>
      <c r="G8024">
        <v>6.1429999999999998</v>
      </c>
      <c r="H8024">
        <v>101374.55</v>
      </c>
      <c r="I8024">
        <v>5.2999999999999999E-2</v>
      </c>
      <c r="J8024">
        <v>4.0000000000000001E-3</v>
      </c>
      <c r="K8024">
        <v>0</v>
      </c>
      <c r="L8024">
        <v>-33.887999999999998</v>
      </c>
      <c r="M8024">
        <v>80.613</v>
      </c>
    </row>
    <row r="8025" spans="1:13" x14ac:dyDescent="0.35">
      <c r="A8025">
        <v>8021</v>
      </c>
      <c r="B8025" t="s">
        <v>880</v>
      </c>
      <c r="C8025">
        <v>4.0000000000000001E-3</v>
      </c>
      <c r="D8025">
        <v>3.7629999999999999</v>
      </c>
      <c r="E8025">
        <v>2.2719999999999998</v>
      </c>
      <c r="F8025">
        <v>7.8029999999999999</v>
      </c>
      <c r="G8025">
        <v>6.4470000000000001</v>
      </c>
      <c r="H8025">
        <v>101377.624</v>
      </c>
      <c r="I8025">
        <v>3.1E-2</v>
      </c>
      <c r="J8025">
        <v>4.0000000000000001E-3</v>
      </c>
      <c r="K8025">
        <v>0</v>
      </c>
      <c r="L8025">
        <v>-25.021000000000001</v>
      </c>
      <c r="M8025">
        <v>92.995999999999995</v>
      </c>
    </row>
    <row r="8026" spans="1:13" x14ac:dyDescent="0.35">
      <c r="A8026">
        <v>8022</v>
      </c>
      <c r="B8026" t="s">
        <v>879</v>
      </c>
      <c r="C8026">
        <v>5.0000000000000001E-3</v>
      </c>
      <c r="D8026">
        <v>3.8239999999999998</v>
      </c>
      <c r="E8026">
        <v>2.2629999999999999</v>
      </c>
      <c r="F8026">
        <v>7.484</v>
      </c>
      <c r="G8026">
        <v>6.5069999999999997</v>
      </c>
      <c r="H8026">
        <v>101396.098</v>
      </c>
      <c r="I8026">
        <v>4.8000000000000001E-2</v>
      </c>
      <c r="J8026">
        <v>5.0000000000000001E-3</v>
      </c>
      <c r="K8026">
        <v>0</v>
      </c>
      <c r="L8026">
        <v>-16.247</v>
      </c>
      <c r="M8026">
        <v>104.584</v>
      </c>
    </row>
    <row r="8027" spans="1:13" x14ac:dyDescent="0.35">
      <c r="A8027">
        <v>8023</v>
      </c>
      <c r="B8027" t="s">
        <v>878</v>
      </c>
      <c r="C8027">
        <v>8.9999999999999993E-3</v>
      </c>
      <c r="D8027">
        <v>3.8029999999999999</v>
      </c>
      <c r="E8027">
        <v>2.36</v>
      </c>
      <c r="F8027">
        <v>7.7880000000000003</v>
      </c>
      <c r="G8027">
        <v>6.1020000000000003</v>
      </c>
      <c r="H8027">
        <v>101414.531</v>
      </c>
      <c r="I8027">
        <v>3.2000000000000001E-2</v>
      </c>
      <c r="J8027">
        <v>8.9999999999999993E-3</v>
      </c>
      <c r="K8027">
        <v>0</v>
      </c>
      <c r="L8027">
        <v>-7.9169999999999998</v>
      </c>
      <c r="M8027">
        <v>116.023</v>
      </c>
    </row>
    <row r="8028" spans="1:13" x14ac:dyDescent="0.35">
      <c r="A8028">
        <v>8024</v>
      </c>
      <c r="B8028" t="s">
        <v>877</v>
      </c>
      <c r="C8028">
        <v>4.5330000000000004</v>
      </c>
      <c r="D8028">
        <v>3.8380000000000001</v>
      </c>
      <c r="E8028">
        <v>2.4769999999999999</v>
      </c>
      <c r="F8028">
        <v>7.6829999999999998</v>
      </c>
      <c r="G8028">
        <v>6.665</v>
      </c>
      <c r="H8028">
        <v>101451.535</v>
      </c>
      <c r="I8028">
        <v>4.3999999999999997E-2</v>
      </c>
      <c r="J8028">
        <v>4.3159999999999998</v>
      </c>
      <c r="K8028">
        <v>0.218</v>
      </c>
      <c r="L8028">
        <v>-0.376</v>
      </c>
      <c r="M8028">
        <v>127.779</v>
      </c>
    </row>
    <row r="8029" spans="1:13" x14ac:dyDescent="0.35">
      <c r="A8029">
        <v>8025</v>
      </c>
      <c r="B8029" t="s">
        <v>876</v>
      </c>
      <c r="C8029">
        <v>36.972000000000001</v>
      </c>
      <c r="D8029">
        <v>4.266</v>
      </c>
      <c r="E8029">
        <v>2.6429999999999998</v>
      </c>
      <c r="F8029">
        <v>8.1579999999999995</v>
      </c>
      <c r="G8029">
        <v>6.3410000000000002</v>
      </c>
      <c r="H8029">
        <v>101462.734</v>
      </c>
      <c r="I8029">
        <v>1.7999999999999999E-2</v>
      </c>
      <c r="J8029">
        <v>31.093</v>
      </c>
      <c r="K8029">
        <v>5.88</v>
      </c>
      <c r="L8029">
        <v>6.016</v>
      </c>
      <c r="M8029">
        <v>140.18100000000001</v>
      </c>
    </row>
    <row r="8030" spans="1:13" x14ac:dyDescent="0.35">
      <c r="A8030">
        <v>8026</v>
      </c>
      <c r="B8030" t="s">
        <v>875</v>
      </c>
      <c r="C8030">
        <v>73.730999999999995</v>
      </c>
      <c r="D8030">
        <v>4.9980000000000002</v>
      </c>
      <c r="E8030">
        <v>2.92</v>
      </c>
      <c r="F8030">
        <v>8.0820000000000007</v>
      </c>
      <c r="G8030">
        <v>6.24</v>
      </c>
      <c r="H8030">
        <v>101478.125</v>
      </c>
      <c r="I8030">
        <v>1.6E-2</v>
      </c>
      <c r="J8030">
        <v>57.124000000000002</v>
      </c>
      <c r="K8030">
        <v>16.606999999999999</v>
      </c>
      <c r="L8030">
        <v>10.885</v>
      </c>
      <c r="M8030">
        <v>153.38200000000001</v>
      </c>
    </row>
    <row r="8031" spans="1:13" x14ac:dyDescent="0.35">
      <c r="A8031">
        <v>8027</v>
      </c>
      <c r="B8031" t="s">
        <v>874</v>
      </c>
      <c r="C8031">
        <v>104.271</v>
      </c>
      <c r="D8031">
        <v>5.5519999999999996</v>
      </c>
      <c r="E8031">
        <v>3.1840000000000002</v>
      </c>
      <c r="F8031">
        <v>7.9690000000000003</v>
      </c>
      <c r="G8031">
        <v>6.3920000000000003</v>
      </c>
      <c r="H8031">
        <v>101455.44100000001</v>
      </c>
      <c r="I8031">
        <v>1.6E-2</v>
      </c>
      <c r="J8031">
        <v>74.475999999999999</v>
      </c>
      <c r="K8031">
        <v>29.797000000000001</v>
      </c>
      <c r="L8031">
        <v>13.872999999999999</v>
      </c>
      <c r="M8031">
        <v>167.33600000000001</v>
      </c>
    </row>
    <row r="8032" spans="1:13" x14ac:dyDescent="0.35">
      <c r="A8032">
        <v>8028</v>
      </c>
      <c r="B8032" t="s">
        <v>873</v>
      </c>
      <c r="C8032">
        <v>117.744</v>
      </c>
      <c r="D8032">
        <v>5.9690000000000003</v>
      </c>
      <c r="E8032">
        <v>3.4</v>
      </c>
      <c r="F8032">
        <v>7.9059999999999997</v>
      </c>
      <c r="G8032">
        <v>6.23</v>
      </c>
      <c r="H8032">
        <v>101435.069</v>
      </c>
      <c r="I8032">
        <v>1.0999999999999999E-2</v>
      </c>
      <c r="J8032">
        <v>77.676000000000002</v>
      </c>
      <c r="K8032">
        <v>40.069000000000003</v>
      </c>
      <c r="L8032">
        <v>14.718999999999999</v>
      </c>
      <c r="M8032">
        <v>181.68899999999999</v>
      </c>
    </row>
    <row r="8033" spans="1:13" x14ac:dyDescent="0.35">
      <c r="A8033">
        <v>8029</v>
      </c>
      <c r="B8033" t="s">
        <v>872</v>
      </c>
      <c r="C8033">
        <v>99.64</v>
      </c>
      <c r="D8033">
        <v>6.0369999999999999</v>
      </c>
      <c r="E8033">
        <v>3.5390000000000001</v>
      </c>
      <c r="F8033">
        <v>7.8129999999999997</v>
      </c>
      <c r="G8033">
        <v>6.6</v>
      </c>
      <c r="H8033">
        <v>101417.342</v>
      </c>
      <c r="I8033">
        <v>1.7999999999999999E-2</v>
      </c>
      <c r="J8033">
        <v>64.977999999999994</v>
      </c>
      <c r="K8033">
        <v>34.661999999999999</v>
      </c>
      <c r="L8033">
        <v>13.35</v>
      </c>
      <c r="M8033">
        <v>195.953</v>
      </c>
    </row>
    <row r="8034" spans="1:13" x14ac:dyDescent="0.35">
      <c r="A8034">
        <v>8030</v>
      </c>
      <c r="B8034" t="s">
        <v>871</v>
      </c>
      <c r="C8034">
        <v>63.238</v>
      </c>
      <c r="D8034">
        <v>5.9119999999999999</v>
      </c>
      <c r="E8034">
        <v>3.5779999999999998</v>
      </c>
      <c r="F8034">
        <v>7.6849999999999996</v>
      </c>
      <c r="G8034">
        <v>6.101</v>
      </c>
      <c r="H8034">
        <v>101403.148</v>
      </c>
      <c r="I8034">
        <v>2.9000000000000001E-2</v>
      </c>
      <c r="J8034">
        <v>45.994</v>
      </c>
      <c r="K8034">
        <v>17.242999999999999</v>
      </c>
      <c r="L8034">
        <v>9.8889999999999993</v>
      </c>
      <c r="M8034">
        <v>209.73</v>
      </c>
    </row>
    <row r="8035" spans="1:13" x14ac:dyDescent="0.35">
      <c r="A8035">
        <v>8031</v>
      </c>
      <c r="B8035" t="s">
        <v>870</v>
      </c>
      <c r="C8035">
        <v>25.951000000000001</v>
      </c>
      <c r="D8035">
        <v>5.4059999999999997</v>
      </c>
      <c r="E8035">
        <v>3.524</v>
      </c>
      <c r="F8035">
        <v>7.7240000000000002</v>
      </c>
      <c r="G8035">
        <v>5.5350000000000001</v>
      </c>
      <c r="H8035">
        <v>101396.55899999999</v>
      </c>
      <c r="I8035">
        <v>8.5999999999999993E-2</v>
      </c>
      <c r="J8035">
        <v>22.766999999999999</v>
      </c>
      <c r="K8035">
        <v>3.1840000000000002</v>
      </c>
      <c r="L8035">
        <v>4.6239999999999997</v>
      </c>
      <c r="M8035">
        <v>222.73400000000001</v>
      </c>
    </row>
    <row r="8036" spans="1:13" x14ac:dyDescent="0.35">
      <c r="A8036">
        <v>8032</v>
      </c>
      <c r="B8036" t="s">
        <v>869</v>
      </c>
      <c r="C8036">
        <v>1.7729999999999999</v>
      </c>
      <c r="D8036">
        <v>4.99</v>
      </c>
      <c r="E8036">
        <v>3.4849999999999999</v>
      </c>
      <c r="F8036">
        <v>7.6920000000000002</v>
      </c>
      <c r="G8036">
        <v>6.0270000000000001</v>
      </c>
      <c r="H8036">
        <v>101403.886</v>
      </c>
      <c r="I8036">
        <v>0.155</v>
      </c>
      <c r="J8036">
        <v>1.7589999999999999</v>
      </c>
      <c r="K8036">
        <v>1.4999999999999999E-2</v>
      </c>
      <c r="L8036">
        <v>-2.0760000000000001</v>
      </c>
      <c r="M8036">
        <v>234.95599999999999</v>
      </c>
    </row>
    <row r="8037" spans="1:13" x14ac:dyDescent="0.35">
      <c r="A8037">
        <v>8033</v>
      </c>
      <c r="B8037" t="s">
        <v>868</v>
      </c>
      <c r="C8037">
        <v>0</v>
      </c>
      <c r="D8037">
        <v>4.8239999999999998</v>
      </c>
      <c r="E8037">
        <v>3.476</v>
      </c>
      <c r="F8037">
        <v>7.9859999999999998</v>
      </c>
      <c r="G8037">
        <v>5.9530000000000003</v>
      </c>
      <c r="H8037">
        <v>101413.334</v>
      </c>
      <c r="I8037">
        <v>0.121</v>
      </c>
      <c r="J8037">
        <v>0</v>
      </c>
      <c r="K8037">
        <v>0</v>
      </c>
      <c r="L8037">
        <v>-9.84</v>
      </c>
      <c r="M8037">
        <v>246.59200000000001</v>
      </c>
    </row>
    <row r="8038" spans="1:13" x14ac:dyDescent="0.35">
      <c r="A8038">
        <v>8034</v>
      </c>
      <c r="B8038" t="s">
        <v>867</v>
      </c>
      <c r="C8038">
        <v>0</v>
      </c>
      <c r="D8038">
        <v>4.758</v>
      </c>
      <c r="E8038">
        <v>3.524</v>
      </c>
      <c r="F8038">
        <v>8.4559999999999995</v>
      </c>
      <c r="G8038">
        <v>6.0410000000000004</v>
      </c>
      <c r="H8038">
        <v>101417.61599999999</v>
      </c>
      <c r="I8038">
        <v>0.114</v>
      </c>
      <c r="J8038">
        <v>0</v>
      </c>
      <c r="K8038">
        <v>0</v>
      </c>
      <c r="L8038">
        <v>-18.309999999999999</v>
      </c>
      <c r="M8038">
        <v>258.00400000000002</v>
      </c>
    </row>
    <row r="8039" spans="1:13" x14ac:dyDescent="0.35">
      <c r="A8039">
        <v>8035</v>
      </c>
      <c r="B8039" t="s">
        <v>866</v>
      </c>
      <c r="C8039">
        <v>0</v>
      </c>
      <c r="D8039">
        <v>4.5739999999999998</v>
      </c>
      <c r="E8039">
        <v>3.3029999999999999</v>
      </c>
      <c r="F8039">
        <v>8.4410000000000007</v>
      </c>
      <c r="G8039">
        <v>6.1340000000000003</v>
      </c>
      <c r="H8039">
        <v>101426.053</v>
      </c>
      <c r="I8039">
        <v>8.7999999999999995E-2</v>
      </c>
      <c r="J8039">
        <v>0</v>
      </c>
      <c r="K8039">
        <v>0</v>
      </c>
      <c r="L8039">
        <v>-27.149000000000001</v>
      </c>
      <c r="M8039">
        <v>269.69799999999998</v>
      </c>
    </row>
    <row r="8040" spans="1:13" x14ac:dyDescent="0.35">
      <c r="A8040">
        <v>8036</v>
      </c>
      <c r="B8040" t="s">
        <v>865</v>
      </c>
      <c r="C8040">
        <v>0</v>
      </c>
      <c r="D8040">
        <v>4.327</v>
      </c>
      <c r="E8040">
        <v>3.1280000000000001</v>
      </c>
      <c r="F8040">
        <v>8.0259999999999998</v>
      </c>
      <c r="G8040">
        <v>6.0330000000000004</v>
      </c>
      <c r="H8040">
        <v>101429.50900000001</v>
      </c>
      <c r="I8040">
        <v>6.2E-2</v>
      </c>
      <c r="J8040">
        <v>0</v>
      </c>
      <c r="K8040">
        <v>0</v>
      </c>
      <c r="L8040">
        <v>-35.988999999999997</v>
      </c>
      <c r="M8040">
        <v>282.36700000000002</v>
      </c>
    </row>
    <row r="8041" spans="1:13" x14ac:dyDescent="0.35">
      <c r="A8041">
        <v>8037</v>
      </c>
      <c r="B8041" t="s">
        <v>864</v>
      </c>
      <c r="C8041">
        <v>0</v>
      </c>
      <c r="D8041">
        <v>4.2119999999999997</v>
      </c>
      <c r="E8041">
        <v>3.0019999999999998</v>
      </c>
      <c r="F8041">
        <v>7.8159999999999998</v>
      </c>
      <c r="G8041">
        <v>6.0739999999999998</v>
      </c>
      <c r="H8041">
        <v>101433.105</v>
      </c>
      <c r="I8041">
        <v>6.4000000000000001E-2</v>
      </c>
      <c r="J8041">
        <v>0</v>
      </c>
      <c r="K8041">
        <v>0</v>
      </c>
      <c r="L8041">
        <v>-44.362000000000002</v>
      </c>
      <c r="M8041">
        <v>296.99400000000003</v>
      </c>
    </row>
    <row r="8042" spans="1:13" x14ac:dyDescent="0.35">
      <c r="A8042">
        <v>8038</v>
      </c>
      <c r="B8042" t="s">
        <v>863</v>
      </c>
      <c r="C8042">
        <v>0</v>
      </c>
      <c r="D8042">
        <v>4.1079999999999997</v>
      </c>
      <c r="E8042">
        <v>2.8620000000000001</v>
      </c>
      <c r="F8042">
        <v>7.93</v>
      </c>
      <c r="G8042">
        <v>5.8559999999999999</v>
      </c>
      <c r="H8042">
        <v>101430.156</v>
      </c>
      <c r="I8042">
        <v>7.4999999999999997E-2</v>
      </c>
      <c r="J8042">
        <v>0</v>
      </c>
      <c r="K8042">
        <v>0</v>
      </c>
      <c r="L8042">
        <v>-51.57</v>
      </c>
      <c r="M8042">
        <v>314.89100000000002</v>
      </c>
    </row>
    <row r="8043" spans="1:13" x14ac:dyDescent="0.35">
      <c r="A8043">
        <v>8039</v>
      </c>
      <c r="B8043" t="s">
        <v>862</v>
      </c>
      <c r="C8043">
        <v>0</v>
      </c>
      <c r="D8043">
        <v>4.0579999999999998</v>
      </c>
      <c r="E8043">
        <v>2.794</v>
      </c>
      <c r="F8043">
        <v>7.9710000000000001</v>
      </c>
      <c r="G8043">
        <v>6.0609999999999999</v>
      </c>
      <c r="H8043">
        <v>101426.939</v>
      </c>
      <c r="I8043">
        <v>4.8000000000000001E-2</v>
      </c>
      <c r="J8043">
        <v>0</v>
      </c>
      <c r="K8043">
        <v>0</v>
      </c>
      <c r="L8043">
        <v>-56.563000000000002</v>
      </c>
      <c r="M8043">
        <v>337.18</v>
      </c>
    </row>
    <row r="8044" spans="1:13" x14ac:dyDescent="0.35">
      <c r="A8044">
        <v>8040</v>
      </c>
      <c r="B8044" t="s">
        <v>861</v>
      </c>
      <c r="C8044">
        <v>0</v>
      </c>
      <c r="D8044">
        <v>4.165</v>
      </c>
      <c r="E8044">
        <v>2.7669999999999999</v>
      </c>
      <c r="F8044">
        <v>8.1530000000000005</v>
      </c>
      <c r="G8044">
        <v>6.6820000000000004</v>
      </c>
      <c r="H8044">
        <v>101418.04300000001</v>
      </c>
      <c r="I8044">
        <v>9.2999999999999999E-2</v>
      </c>
      <c r="J8044">
        <v>0</v>
      </c>
      <c r="K8044">
        <v>0</v>
      </c>
      <c r="L8044">
        <v>-58.113</v>
      </c>
      <c r="M8044">
        <v>27.849</v>
      </c>
    </row>
    <row r="8045" spans="1:13" x14ac:dyDescent="0.35">
      <c r="A8045">
        <v>8041</v>
      </c>
      <c r="B8045" t="s">
        <v>860</v>
      </c>
      <c r="C8045">
        <v>5.0000000000000001E-3</v>
      </c>
      <c r="D8045">
        <v>4.125</v>
      </c>
      <c r="E8045">
        <v>2.7770000000000001</v>
      </c>
      <c r="F8045">
        <v>8.4819999999999993</v>
      </c>
      <c r="G8045">
        <v>6.3879999999999999</v>
      </c>
      <c r="H8045">
        <v>101405.83100000001</v>
      </c>
      <c r="I8045">
        <v>0.11600000000000001</v>
      </c>
      <c r="J8045">
        <v>5.0000000000000001E-3</v>
      </c>
      <c r="K8045">
        <v>0</v>
      </c>
      <c r="L8045">
        <v>-55.713000000000001</v>
      </c>
      <c r="M8045">
        <v>28.231999999999999</v>
      </c>
    </row>
    <row r="8046" spans="1:13" x14ac:dyDescent="0.35">
      <c r="A8046">
        <v>8042</v>
      </c>
      <c r="B8046" t="s">
        <v>859</v>
      </c>
      <c r="C8046">
        <v>0</v>
      </c>
      <c r="D8046">
        <v>3.9529999999999998</v>
      </c>
      <c r="E8046">
        <v>2.6160000000000001</v>
      </c>
      <c r="F8046">
        <v>8.1549999999999994</v>
      </c>
      <c r="G8046">
        <v>6.5380000000000003</v>
      </c>
      <c r="H8046">
        <v>98229.709000000003</v>
      </c>
      <c r="I8046">
        <v>0.10100000000000001</v>
      </c>
      <c r="J8046">
        <v>0</v>
      </c>
      <c r="K8046">
        <v>0</v>
      </c>
      <c r="L8046">
        <v>-48.548999999999999</v>
      </c>
      <c r="M8046">
        <v>47.991</v>
      </c>
    </row>
    <row r="8047" spans="1:13" x14ac:dyDescent="0.35">
      <c r="A8047">
        <v>8043</v>
      </c>
      <c r="B8047" t="s">
        <v>858</v>
      </c>
      <c r="C8047">
        <v>0</v>
      </c>
      <c r="D8047">
        <v>4.1440000000000001</v>
      </c>
      <c r="E8047">
        <v>2.7320000000000002</v>
      </c>
      <c r="F8047">
        <v>8.3070000000000004</v>
      </c>
      <c r="G8047">
        <v>6.819</v>
      </c>
      <c r="H8047">
        <v>101427.17</v>
      </c>
      <c r="I8047">
        <v>4.7E-2</v>
      </c>
      <c r="J8047">
        <v>0</v>
      </c>
      <c r="K8047">
        <v>0</v>
      </c>
      <c r="L8047">
        <v>-42.503999999999998</v>
      </c>
      <c r="M8047">
        <v>66.706999999999994</v>
      </c>
    </row>
    <row r="8048" spans="1:13" x14ac:dyDescent="0.35">
      <c r="A8048">
        <v>8044</v>
      </c>
      <c r="B8048" t="s">
        <v>857</v>
      </c>
      <c r="C8048">
        <v>7.0000000000000001E-3</v>
      </c>
      <c r="D8048">
        <v>4.133</v>
      </c>
      <c r="E8048">
        <v>2.7240000000000002</v>
      </c>
      <c r="F8048">
        <v>8.4960000000000004</v>
      </c>
      <c r="G8048">
        <v>6.915</v>
      </c>
      <c r="H8048">
        <v>101409.356</v>
      </c>
      <c r="I8048">
        <v>0.04</v>
      </c>
      <c r="J8048">
        <v>7.0000000000000001E-3</v>
      </c>
      <c r="K8048">
        <v>0</v>
      </c>
      <c r="L8048">
        <v>-34.064</v>
      </c>
      <c r="M8048">
        <v>80.653000000000006</v>
      </c>
    </row>
    <row r="8049" spans="1:13" x14ac:dyDescent="0.35">
      <c r="A8049">
        <v>8045</v>
      </c>
      <c r="B8049" t="s">
        <v>856</v>
      </c>
      <c r="C8049">
        <v>1.2E-2</v>
      </c>
      <c r="D8049">
        <v>3.984</v>
      </c>
      <c r="E8049">
        <v>2.6970000000000001</v>
      </c>
      <c r="F8049">
        <v>8.5510000000000002</v>
      </c>
      <c r="G8049">
        <v>6.468</v>
      </c>
      <c r="H8049">
        <v>101407.302</v>
      </c>
      <c r="I8049">
        <v>2.7E-2</v>
      </c>
      <c r="J8049">
        <v>1.2E-2</v>
      </c>
      <c r="K8049">
        <v>0</v>
      </c>
      <c r="L8049">
        <v>-25.198</v>
      </c>
      <c r="M8049">
        <v>93.034999999999997</v>
      </c>
    </row>
    <row r="8050" spans="1:13" x14ac:dyDescent="0.35">
      <c r="A8050">
        <v>8046</v>
      </c>
      <c r="B8050" t="s">
        <v>855</v>
      </c>
      <c r="C8050">
        <v>2E-3</v>
      </c>
      <c r="D8050">
        <v>3.8380000000000001</v>
      </c>
      <c r="E8050">
        <v>2.609</v>
      </c>
      <c r="F8050">
        <v>8.56</v>
      </c>
      <c r="G8050">
        <v>6.14</v>
      </c>
      <c r="H8050">
        <v>101410.739</v>
      </c>
      <c r="I8050">
        <v>0.1</v>
      </c>
      <c r="J8050">
        <v>2E-3</v>
      </c>
      <c r="K8050">
        <v>0</v>
      </c>
      <c r="L8050">
        <v>-16.423999999999999</v>
      </c>
      <c r="M8050">
        <v>104.617</v>
      </c>
    </row>
    <row r="8051" spans="1:13" x14ac:dyDescent="0.35">
      <c r="A8051">
        <v>8047</v>
      </c>
      <c r="B8051" t="s">
        <v>854</v>
      </c>
      <c r="C8051">
        <v>0</v>
      </c>
      <c r="D8051">
        <v>3.7320000000000002</v>
      </c>
      <c r="E8051">
        <v>2.5550000000000002</v>
      </c>
      <c r="F8051">
        <v>8.5050000000000008</v>
      </c>
      <c r="G8051">
        <v>6.0890000000000004</v>
      </c>
      <c r="H8051">
        <v>101423.787</v>
      </c>
      <c r="I8051">
        <v>7.1999999999999995E-2</v>
      </c>
      <c r="J8051">
        <v>0</v>
      </c>
      <c r="K8051">
        <v>0</v>
      </c>
      <c r="L8051">
        <v>-8.0969999999999995</v>
      </c>
      <c r="M8051">
        <v>116.04600000000001</v>
      </c>
    </row>
    <row r="8052" spans="1:13" x14ac:dyDescent="0.35">
      <c r="A8052">
        <v>8048</v>
      </c>
      <c r="B8052" t="s">
        <v>853</v>
      </c>
      <c r="C8052">
        <v>3.8159999999999998</v>
      </c>
      <c r="D8052">
        <v>3.8170000000000002</v>
      </c>
      <c r="E8052">
        <v>2.698</v>
      </c>
      <c r="F8052">
        <v>8.6509999999999998</v>
      </c>
      <c r="G8052">
        <v>6.2489999999999997</v>
      </c>
      <c r="H8052">
        <v>101429.81299999999</v>
      </c>
      <c r="I8052">
        <v>4.3999999999999997E-2</v>
      </c>
      <c r="J8052">
        <v>3.7730000000000001</v>
      </c>
      <c r="K8052">
        <v>4.2000000000000003E-2</v>
      </c>
      <c r="L8052">
        <v>-0.55700000000000005</v>
      </c>
      <c r="M8052">
        <v>127.785</v>
      </c>
    </row>
    <row r="8053" spans="1:13" x14ac:dyDescent="0.35">
      <c r="A8053">
        <v>8049</v>
      </c>
      <c r="B8053" t="s">
        <v>852</v>
      </c>
      <c r="C8053">
        <v>36.880000000000003</v>
      </c>
      <c r="D8053">
        <v>4.0810000000000004</v>
      </c>
      <c r="E8053">
        <v>2.657</v>
      </c>
      <c r="F8053">
        <v>8.4580000000000002</v>
      </c>
      <c r="G8053">
        <v>6.2220000000000004</v>
      </c>
      <c r="H8053">
        <v>101468.473</v>
      </c>
      <c r="I8053">
        <v>2.8000000000000001E-2</v>
      </c>
      <c r="J8053">
        <v>30.481000000000002</v>
      </c>
      <c r="K8053">
        <v>6.399</v>
      </c>
      <c r="L8053">
        <v>5.8049999999999997</v>
      </c>
      <c r="M8053">
        <v>140.101</v>
      </c>
    </row>
    <row r="8054" spans="1:13" x14ac:dyDescent="0.35">
      <c r="A8054">
        <v>8050</v>
      </c>
      <c r="B8054" t="s">
        <v>851</v>
      </c>
      <c r="C8054">
        <v>88.097999999999999</v>
      </c>
      <c r="D8054">
        <v>4.827</v>
      </c>
      <c r="E8054">
        <v>2.8039999999999998</v>
      </c>
      <c r="F8054">
        <v>8.6259999999999994</v>
      </c>
      <c r="G8054">
        <v>5.6210000000000004</v>
      </c>
      <c r="H8054">
        <v>101489.196</v>
      </c>
      <c r="I8054">
        <v>7.0000000000000001E-3</v>
      </c>
      <c r="J8054">
        <v>61.848999999999997</v>
      </c>
      <c r="K8054">
        <v>26.25</v>
      </c>
      <c r="L8054">
        <v>10.718</v>
      </c>
      <c r="M8054">
        <v>153.381</v>
      </c>
    </row>
    <row r="8055" spans="1:13" x14ac:dyDescent="0.35">
      <c r="A8055">
        <v>8051</v>
      </c>
      <c r="B8055" t="s">
        <v>850</v>
      </c>
      <c r="C8055">
        <v>113.47799999999999</v>
      </c>
      <c r="D8055">
        <v>5.4980000000000002</v>
      </c>
      <c r="E8055">
        <v>3.0680000000000001</v>
      </c>
      <c r="F8055">
        <v>8.5</v>
      </c>
      <c r="G8055">
        <v>5.7229999999999999</v>
      </c>
      <c r="H8055">
        <v>101468.588</v>
      </c>
      <c r="I8055">
        <v>1.2999999999999999E-2</v>
      </c>
      <c r="J8055">
        <v>80.022000000000006</v>
      </c>
      <c r="K8055">
        <v>33.456000000000003</v>
      </c>
      <c r="L8055">
        <v>13.7</v>
      </c>
      <c r="M8055">
        <v>167.25200000000001</v>
      </c>
    </row>
    <row r="8056" spans="1:13" x14ac:dyDescent="0.35">
      <c r="A8056">
        <v>8052</v>
      </c>
      <c r="B8056" t="s">
        <v>849</v>
      </c>
      <c r="C8056">
        <v>126.886</v>
      </c>
      <c r="D8056">
        <v>5.9260000000000002</v>
      </c>
      <c r="E8056">
        <v>3.1869999999999998</v>
      </c>
      <c r="F8056">
        <v>8.5229999999999997</v>
      </c>
      <c r="G8056">
        <v>5.9909999999999997</v>
      </c>
      <c r="H8056">
        <v>101435.97900000001</v>
      </c>
      <c r="I8056">
        <v>2.4E-2</v>
      </c>
      <c r="J8056">
        <v>83.114000000000004</v>
      </c>
      <c r="K8056">
        <v>43.773000000000003</v>
      </c>
      <c r="L8056">
        <v>14.56</v>
      </c>
      <c r="M8056">
        <v>181.572</v>
      </c>
    </row>
    <row r="8057" spans="1:13" x14ac:dyDescent="0.35">
      <c r="A8057">
        <v>8053</v>
      </c>
      <c r="B8057" t="s">
        <v>848</v>
      </c>
      <c r="C8057">
        <v>110.157</v>
      </c>
      <c r="D8057">
        <v>6.0949999999999998</v>
      </c>
      <c r="E8057">
        <v>3.3180000000000001</v>
      </c>
      <c r="F8057">
        <v>8.6120000000000001</v>
      </c>
      <c r="G8057">
        <v>6</v>
      </c>
      <c r="H8057">
        <v>101412.77</v>
      </c>
      <c r="I8057">
        <v>1.7000000000000001E-2</v>
      </c>
      <c r="J8057">
        <v>76.36</v>
      </c>
      <c r="K8057">
        <v>33.796999999999997</v>
      </c>
      <c r="L8057">
        <v>13.208</v>
      </c>
      <c r="M8057">
        <v>195.83699999999999</v>
      </c>
    </row>
    <row r="8058" spans="1:13" x14ac:dyDescent="0.35">
      <c r="A8058">
        <v>8054</v>
      </c>
      <c r="B8058" t="s">
        <v>847</v>
      </c>
      <c r="C8058">
        <v>73.391999999999996</v>
      </c>
      <c r="D8058">
        <v>5.9189999999999996</v>
      </c>
      <c r="E8058">
        <v>3.38</v>
      </c>
      <c r="F8058">
        <v>8.42</v>
      </c>
      <c r="G8058">
        <v>5.5129999999999999</v>
      </c>
      <c r="H8058">
        <v>101394.132</v>
      </c>
      <c r="I8058">
        <v>0.09</v>
      </c>
      <c r="J8058">
        <v>54.689</v>
      </c>
      <c r="K8058">
        <v>18.702999999999999</v>
      </c>
      <c r="L8058">
        <v>9.7639999999999993</v>
      </c>
      <c r="M8058">
        <v>209.596</v>
      </c>
    </row>
    <row r="8059" spans="1:13" x14ac:dyDescent="0.35">
      <c r="A8059">
        <v>8055</v>
      </c>
      <c r="B8059" t="s">
        <v>846</v>
      </c>
      <c r="C8059">
        <v>30.010999999999999</v>
      </c>
      <c r="D8059">
        <v>5.5010000000000003</v>
      </c>
      <c r="E8059">
        <v>3.3719999999999999</v>
      </c>
      <c r="F8059">
        <v>8.2989999999999995</v>
      </c>
      <c r="G8059">
        <v>5.9459999999999997</v>
      </c>
      <c r="H8059">
        <v>101395.47199999999</v>
      </c>
      <c r="I8059">
        <v>0.16400000000000001</v>
      </c>
      <c r="J8059">
        <v>25.643999999999998</v>
      </c>
      <c r="K8059">
        <v>4.3680000000000003</v>
      </c>
      <c r="L8059">
        <v>4.5179999999999998</v>
      </c>
      <c r="M8059">
        <v>222.58799999999999</v>
      </c>
    </row>
    <row r="8060" spans="1:13" x14ac:dyDescent="0.35">
      <c r="A8060">
        <v>8056</v>
      </c>
      <c r="B8060" t="s">
        <v>845</v>
      </c>
      <c r="C8060">
        <v>2.0430000000000001</v>
      </c>
      <c r="D8060">
        <v>4.8620000000000001</v>
      </c>
      <c r="E8060">
        <v>3.32</v>
      </c>
      <c r="F8060">
        <v>8.1530000000000005</v>
      </c>
      <c r="G8060">
        <v>5.9960000000000004</v>
      </c>
      <c r="H8060">
        <v>101399.58</v>
      </c>
      <c r="I8060">
        <v>0.104</v>
      </c>
      <c r="J8060">
        <v>2.0249999999999999</v>
      </c>
      <c r="K8060">
        <v>1.9E-2</v>
      </c>
      <c r="L8060">
        <v>-2.1659999999999999</v>
      </c>
      <c r="M8060">
        <v>234.8</v>
      </c>
    </row>
    <row r="8061" spans="1:13" x14ac:dyDescent="0.35">
      <c r="A8061">
        <v>8057</v>
      </c>
      <c r="B8061" t="s">
        <v>844</v>
      </c>
      <c r="C8061">
        <v>0</v>
      </c>
      <c r="D8061">
        <v>4.5389999999999997</v>
      </c>
      <c r="E8061">
        <v>3.3420000000000001</v>
      </c>
      <c r="F8061">
        <v>8.3439999999999994</v>
      </c>
      <c r="G8061">
        <v>6.117</v>
      </c>
      <c r="H8061">
        <v>101405.965</v>
      </c>
      <c r="I8061">
        <v>9.2999999999999999E-2</v>
      </c>
      <c r="J8061">
        <v>0</v>
      </c>
      <c r="K8061">
        <v>0</v>
      </c>
      <c r="L8061">
        <v>-9.9149999999999991</v>
      </c>
      <c r="M8061">
        <v>246.429</v>
      </c>
    </row>
    <row r="8062" spans="1:13" x14ac:dyDescent="0.35">
      <c r="A8062">
        <v>8058</v>
      </c>
      <c r="B8062" t="s">
        <v>843</v>
      </c>
      <c r="C8062">
        <v>0</v>
      </c>
      <c r="D8062">
        <v>4.375</v>
      </c>
      <c r="E8062">
        <v>3.4409999999999998</v>
      </c>
      <c r="F8062">
        <v>8.5980000000000008</v>
      </c>
      <c r="G8062">
        <v>6.524</v>
      </c>
      <c r="H8062">
        <v>101405.7</v>
      </c>
      <c r="I8062">
        <v>7.6999999999999999E-2</v>
      </c>
      <c r="J8062">
        <v>0</v>
      </c>
      <c r="K8062">
        <v>0</v>
      </c>
      <c r="L8062">
        <v>-18.378</v>
      </c>
      <c r="M8062">
        <v>257.83199999999999</v>
      </c>
    </row>
    <row r="8063" spans="1:13" x14ac:dyDescent="0.35">
      <c r="A8063">
        <v>8059</v>
      </c>
      <c r="B8063" t="s">
        <v>842</v>
      </c>
      <c r="C8063">
        <v>0</v>
      </c>
      <c r="D8063">
        <v>4.1680000000000001</v>
      </c>
      <c r="E8063">
        <v>3.2610000000000001</v>
      </c>
      <c r="F8063">
        <v>8.5950000000000006</v>
      </c>
      <c r="G8063">
        <v>6.1840000000000002</v>
      </c>
      <c r="H8063">
        <v>101410.478</v>
      </c>
      <c r="I8063">
        <v>0.107</v>
      </c>
      <c r="J8063">
        <v>0</v>
      </c>
      <c r="K8063">
        <v>0</v>
      </c>
      <c r="L8063">
        <v>-27.213999999999999</v>
      </c>
      <c r="M8063">
        <v>269.51400000000001</v>
      </c>
    </row>
    <row r="8064" spans="1:13" x14ac:dyDescent="0.35">
      <c r="A8064">
        <v>8060</v>
      </c>
      <c r="B8064" t="s">
        <v>841</v>
      </c>
      <c r="C8064">
        <v>4.0000000000000001E-3</v>
      </c>
      <c r="D8064">
        <v>4.0179999999999998</v>
      </c>
      <c r="E8064">
        <v>3.069</v>
      </c>
      <c r="F8064">
        <v>8.6790000000000003</v>
      </c>
      <c r="G8064">
        <v>6.1740000000000004</v>
      </c>
      <c r="H8064">
        <v>101417.31</v>
      </c>
      <c r="I8064">
        <v>7.1999999999999995E-2</v>
      </c>
      <c r="J8064">
        <v>4.0000000000000001E-3</v>
      </c>
      <c r="K8064">
        <v>0</v>
      </c>
      <c r="L8064">
        <v>-36.055</v>
      </c>
      <c r="M8064">
        <v>282.166</v>
      </c>
    </row>
    <row r="8065" spans="1:13" x14ac:dyDescent="0.35">
      <c r="A8065">
        <v>8061</v>
      </c>
      <c r="B8065" t="s">
        <v>840</v>
      </c>
      <c r="C8065">
        <v>8.9999999999999993E-3</v>
      </c>
      <c r="D8065">
        <v>3.8130000000000002</v>
      </c>
      <c r="E8065">
        <v>2.8719999999999999</v>
      </c>
      <c r="F8065">
        <v>8.48</v>
      </c>
      <c r="G8065">
        <v>6.3209999999999997</v>
      </c>
      <c r="H8065">
        <v>101420.523</v>
      </c>
      <c r="I8065">
        <v>0.104</v>
      </c>
      <c r="J8065">
        <v>8.9999999999999993E-3</v>
      </c>
      <c r="K8065">
        <v>0</v>
      </c>
      <c r="L8065">
        <v>-44.436999999999998</v>
      </c>
      <c r="M8065">
        <v>296.77600000000001</v>
      </c>
    </row>
    <row r="8066" spans="1:13" x14ac:dyDescent="0.35">
      <c r="A8066">
        <v>8062</v>
      </c>
      <c r="B8066" t="s">
        <v>839</v>
      </c>
      <c r="C8066">
        <v>0</v>
      </c>
      <c r="D8066">
        <v>3.9220000000000002</v>
      </c>
      <c r="E8066">
        <v>2.8490000000000002</v>
      </c>
      <c r="F8066">
        <v>8.4770000000000003</v>
      </c>
      <c r="G8066">
        <v>6.0090000000000003</v>
      </c>
      <c r="H8066">
        <v>101377.405</v>
      </c>
      <c r="I8066">
        <v>0.13700000000000001</v>
      </c>
      <c r="J8066">
        <v>0</v>
      </c>
      <c r="K8066">
        <v>0</v>
      </c>
      <c r="L8066">
        <v>-51.664000000000001</v>
      </c>
      <c r="M8066">
        <v>314.66699999999997</v>
      </c>
    </row>
    <row r="8067" spans="1:13" x14ac:dyDescent="0.35">
      <c r="A8067">
        <v>8063</v>
      </c>
      <c r="B8067" t="s">
        <v>838</v>
      </c>
      <c r="C8067">
        <v>2E-3</v>
      </c>
      <c r="D8067">
        <v>3.6819999999999999</v>
      </c>
      <c r="E8067">
        <v>2.512</v>
      </c>
      <c r="F8067">
        <v>8.5250000000000004</v>
      </c>
      <c r="G8067">
        <v>6.0350000000000001</v>
      </c>
      <c r="H8067">
        <v>101411.14200000001</v>
      </c>
      <c r="I8067">
        <v>9.2999999999999999E-2</v>
      </c>
      <c r="J8067">
        <v>2E-3</v>
      </c>
      <c r="K8067">
        <v>0</v>
      </c>
      <c r="L8067">
        <v>-56.691000000000003</v>
      </c>
      <c r="M8067">
        <v>337.01299999999998</v>
      </c>
    </row>
    <row r="8068" spans="1:13" x14ac:dyDescent="0.35">
      <c r="A8068">
        <v>8064</v>
      </c>
      <c r="B8068" t="s">
        <v>837</v>
      </c>
      <c r="C8068">
        <v>1.0999999999999999E-2</v>
      </c>
      <c r="D8068">
        <v>3.6909999999999998</v>
      </c>
      <c r="E8068">
        <v>2.4129999999999998</v>
      </c>
      <c r="F8068">
        <v>8.3659999999999997</v>
      </c>
      <c r="G8068">
        <v>6.7089999999999996</v>
      </c>
      <c r="H8068">
        <v>101395.65700000001</v>
      </c>
      <c r="I8068">
        <v>9.5000000000000001E-2</v>
      </c>
      <c r="J8068">
        <v>1.0999999999999999E-2</v>
      </c>
      <c r="K8068">
        <v>0</v>
      </c>
      <c r="L8068">
        <v>-58.262</v>
      </c>
      <c r="M8068">
        <v>31.698</v>
      </c>
    </row>
    <row r="8069" spans="1:13" x14ac:dyDescent="0.35">
      <c r="A8069">
        <v>8065</v>
      </c>
      <c r="B8069" t="s">
        <v>836</v>
      </c>
      <c r="C8069">
        <v>5.0000000000000001E-3</v>
      </c>
      <c r="D8069">
        <v>3.698</v>
      </c>
      <c r="E8069">
        <v>2.4079999999999999</v>
      </c>
      <c r="F8069">
        <v>8.5020000000000007</v>
      </c>
      <c r="G8069">
        <v>6.8570000000000002</v>
      </c>
      <c r="H8069">
        <v>101381.246</v>
      </c>
      <c r="I8069">
        <v>7.3999999999999996E-2</v>
      </c>
      <c r="J8069">
        <v>5.0000000000000001E-3</v>
      </c>
      <c r="K8069">
        <v>0</v>
      </c>
      <c r="L8069">
        <v>-55.881999999999998</v>
      </c>
      <c r="M8069">
        <v>28.161000000000001</v>
      </c>
    </row>
    <row r="8070" spans="1:13" x14ac:dyDescent="0.35">
      <c r="A8070">
        <v>8066</v>
      </c>
      <c r="B8070" t="s">
        <v>835</v>
      </c>
      <c r="C8070">
        <v>1.2E-2</v>
      </c>
      <c r="D8070">
        <v>3.6640000000000001</v>
      </c>
      <c r="E8070">
        <v>2.3759999999999999</v>
      </c>
      <c r="F8070">
        <v>8.3819999999999997</v>
      </c>
      <c r="G8070">
        <v>6.6070000000000002</v>
      </c>
      <c r="H8070">
        <v>101383.167</v>
      </c>
      <c r="I8070">
        <v>7.5999999999999998E-2</v>
      </c>
      <c r="J8070">
        <v>1.2E-2</v>
      </c>
      <c r="K8070">
        <v>0</v>
      </c>
      <c r="L8070">
        <v>-50.277000000000001</v>
      </c>
      <c r="M8070">
        <v>49.564</v>
      </c>
    </row>
    <row r="8071" spans="1:13" x14ac:dyDescent="0.35">
      <c r="A8071">
        <v>8067</v>
      </c>
      <c r="B8071" t="s">
        <v>834</v>
      </c>
      <c r="C8071">
        <v>1.2E-2</v>
      </c>
      <c r="D8071">
        <v>3.6880000000000002</v>
      </c>
      <c r="E8071">
        <v>2.3109999999999999</v>
      </c>
      <c r="F8071">
        <v>8.4269999999999996</v>
      </c>
      <c r="G8071">
        <v>6.6859999999999999</v>
      </c>
      <c r="H8071">
        <v>101370.01300000001</v>
      </c>
      <c r="I8071">
        <v>9.9000000000000005E-2</v>
      </c>
      <c r="J8071">
        <v>1.2E-2</v>
      </c>
      <c r="K8071">
        <v>0</v>
      </c>
      <c r="L8071">
        <v>-42.743000000000002</v>
      </c>
      <c r="M8071">
        <v>66.613</v>
      </c>
    </row>
    <row r="8072" spans="1:13" x14ac:dyDescent="0.35">
      <c r="A8072">
        <v>8068</v>
      </c>
      <c r="B8072" t="s">
        <v>833</v>
      </c>
      <c r="C8072">
        <v>1.2E-2</v>
      </c>
      <c r="D8072">
        <v>3.4329999999999998</v>
      </c>
      <c r="E8072">
        <v>2.27</v>
      </c>
      <c r="F8072">
        <v>8.4450000000000003</v>
      </c>
      <c r="G8072">
        <v>6.3220000000000001</v>
      </c>
      <c r="H8072">
        <v>101356.249</v>
      </c>
      <c r="I8072">
        <v>9.5000000000000001E-2</v>
      </c>
      <c r="J8072">
        <v>1.2E-2</v>
      </c>
      <c r="K8072">
        <v>0</v>
      </c>
      <c r="L8072">
        <v>-34.238</v>
      </c>
      <c r="M8072">
        <v>80.688000000000002</v>
      </c>
    </row>
    <row r="8073" spans="1:13" x14ac:dyDescent="0.35">
      <c r="A8073">
        <v>8069</v>
      </c>
      <c r="B8073" t="s">
        <v>832</v>
      </c>
      <c r="C8073">
        <v>1.2E-2</v>
      </c>
      <c r="D8073">
        <v>3.2839999999999998</v>
      </c>
      <c r="E8073">
        <v>2.1960000000000002</v>
      </c>
      <c r="F8073">
        <v>8.2729999999999997</v>
      </c>
      <c r="G8073">
        <v>6.5049999999999999</v>
      </c>
      <c r="H8073">
        <v>101358.575</v>
      </c>
      <c r="I8073">
        <v>0.17100000000000001</v>
      </c>
      <c r="J8073">
        <v>1.2E-2</v>
      </c>
      <c r="K8073">
        <v>0</v>
      </c>
      <c r="L8073">
        <v>-25.370999999999999</v>
      </c>
      <c r="M8073">
        <v>93.067999999999998</v>
      </c>
    </row>
    <row r="8074" spans="1:13" x14ac:dyDescent="0.35">
      <c r="A8074">
        <v>8070</v>
      </c>
      <c r="B8074" t="s">
        <v>831</v>
      </c>
      <c r="C8074">
        <v>1.2E-2</v>
      </c>
      <c r="D8074">
        <v>3.2349999999999999</v>
      </c>
      <c r="E8074">
        <v>2.1560000000000001</v>
      </c>
      <c r="F8074">
        <v>8.1720000000000006</v>
      </c>
      <c r="G8074">
        <v>6.0540000000000003</v>
      </c>
      <c r="H8074">
        <v>101361.923</v>
      </c>
      <c r="I8074">
        <v>0.1</v>
      </c>
      <c r="J8074">
        <v>1.2E-2</v>
      </c>
      <c r="K8074">
        <v>0</v>
      </c>
      <c r="L8074">
        <v>-16.597000000000001</v>
      </c>
      <c r="M8074">
        <v>104.64400000000001</v>
      </c>
    </row>
    <row r="8075" spans="1:13" x14ac:dyDescent="0.35">
      <c r="A8075">
        <v>8071</v>
      </c>
      <c r="B8075" t="s">
        <v>830</v>
      </c>
      <c r="C8075">
        <v>1.2E-2</v>
      </c>
      <c r="D8075">
        <v>3.16</v>
      </c>
      <c r="E8075">
        <v>2.177</v>
      </c>
      <c r="F8075">
        <v>8.2769999999999992</v>
      </c>
      <c r="G8075">
        <v>5.59</v>
      </c>
      <c r="H8075">
        <v>101376.389</v>
      </c>
      <c r="I8075">
        <v>6.5000000000000002E-2</v>
      </c>
      <c r="J8075">
        <v>1.2E-2</v>
      </c>
      <c r="K8075">
        <v>0</v>
      </c>
      <c r="L8075">
        <v>-8.2710000000000008</v>
      </c>
      <c r="M8075">
        <v>116.062</v>
      </c>
    </row>
    <row r="8076" spans="1:13" x14ac:dyDescent="0.35">
      <c r="A8076">
        <v>8072</v>
      </c>
      <c r="B8076" t="s">
        <v>829</v>
      </c>
      <c r="C8076">
        <v>3.2730000000000001</v>
      </c>
      <c r="D8076">
        <v>3.1389999999999998</v>
      </c>
      <c r="E8076">
        <v>2.2160000000000002</v>
      </c>
      <c r="F8076">
        <v>8.3800000000000008</v>
      </c>
      <c r="G8076">
        <v>5.7910000000000004</v>
      </c>
      <c r="H8076">
        <v>101403.22</v>
      </c>
      <c r="I8076">
        <v>6.7000000000000004E-2</v>
      </c>
      <c r="J8076">
        <v>3.262</v>
      </c>
      <c r="K8076">
        <v>1.2E-2</v>
      </c>
      <c r="L8076">
        <v>-0.73199999999999998</v>
      </c>
      <c r="M8076">
        <v>127.786</v>
      </c>
    </row>
    <row r="8077" spans="1:13" x14ac:dyDescent="0.35">
      <c r="A8077">
        <v>8073</v>
      </c>
      <c r="B8077" t="s">
        <v>828</v>
      </c>
      <c r="C8077">
        <v>33.661000000000001</v>
      </c>
      <c r="D8077">
        <v>3.4079999999999999</v>
      </c>
      <c r="E8077">
        <v>2.222</v>
      </c>
      <c r="F8077">
        <v>8.1319999999999997</v>
      </c>
      <c r="G8077">
        <v>6.2080000000000002</v>
      </c>
      <c r="H8077">
        <v>101370.467</v>
      </c>
      <c r="I8077">
        <v>0.155</v>
      </c>
      <c r="J8077">
        <v>29.036999999999999</v>
      </c>
      <c r="K8077">
        <v>4.6230000000000002</v>
      </c>
      <c r="L8077">
        <v>5.6589999999999998</v>
      </c>
      <c r="M8077">
        <v>140.15199999999999</v>
      </c>
    </row>
    <row r="8078" spans="1:13" x14ac:dyDescent="0.35">
      <c r="A8078">
        <v>8074</v>
      </c>
      <c r="B8078" t="s">
        <v>827</v>
      </c>
      <c r="C8078">
        <v>75.037999999999997</v>
      </c>
      <c r="D8078">
        <v>4.1529999999999996</v>
      </c>
      <c r="E8078">
        <v>2.3330000000000002</v>
      </c>
      <c r="F8078">
        <v>8.1180000000000003</v>
      </c>
      <c r="G8078">
        <v>6.8049999999999997</v>
      </c>
      <c r="H8078">
        <v>101431.569</v>
      </c>
      <c r="I8078">
        <v>6.6000000000000003E-2</v>
      </c>
      <c r="J8078">
        <v>58.128</v>
      </c>
      <c r="K8078">
        <v>16.911999999999999</v>
      </c>
      <c r="L8078">
        <v>10.547000000000001</v>
      </c>
      <c r="M8078">
        <v>153.345</v>
      </c>
    </row>
    <row r="8079" spans="1:13" x14ac:dyDescent="0.35">
      <c r="A8079">
        <v>8075</v>
      </c>
      <c r="B8079" t="s">
        <v>826</v>
      </c>
      <c r="C8079">
        <v>98.090999999999994</v>
      </c>
      <c r="D8079">
        <v>4.7350000000000003</v>
      </c>
      <c r="E8079">
        <v>2.4129999999999998</v>
      </c>
      <c r="F8079">
        <v>8.0259999999999998</v>
      </c>
      <c r="G8079">
        <v>6.5279999999999996</v>
      </c>
      <c r="H8079">
        <v>101408.386</v>
      </c>
      <c r="I8079">
        <v>0.04</v>
      </c>
      <c r="J8079">
        <v>75.179000000000002</v>
      </c>
      <c r="K8079">
        <v>22.913</v>
      </c>
      <c r="L8079">
        <v>13.535</v>
      </c>
      <c r="M8079">
        <v>167.173</v>
      </c>
    </row>
    <row r="8080" spans="1:13" x14ac:dyDescent="0.35">
      <c r="A8080">
        <v>8076</v>
      </c>
      <c r="B8080" t="s">
        <v>825</v>
      </c>
      <c r="C8080">
        <v>106.119</v>
      </c>
      <c r="D8080">
        <v>5.1550000000000002</v>
      </c>
      <c r="E8080">
        <v>2.4769999999999999</v>
      </c>
      <c r="F8080">
        <v>8.1319999999999997</v>
      </c>
      <c r="G8080">
        <v>6.5439999999999996</v>
      </c>
      <c r="H8080">
        <v>101385.24</v>
      </c>
      <c r="I8080">
        <v>0.05</v>
      </c>
      <c r="J8080">
        <v>73.603999999999999</v>
      </c>
      <c r="K8080">
        <v>32.515999999999998</v>
      </c>
      <c r="L8080">
        <v>14.411</v>
      </c>
      <c r="M8080">
        <v>181.47800000000001</v>
      </c>
    </row>
    <row r="8081" spans="1:13" x14ac:dyDescent="0.35">
      <c r="A8081">
        <v>8077</v>
      </c>
      <c r="B8081" t="s">
        <v>824</v>
      </c>
      <c r="C8081">
        <v>87.486999999999995</v>
      </c>
      <c r="D8081">
        <v>5.1550000000000002</v>
      </c>
      <c r="E8081">
        <v>2.5960000000000001</v>
      </c>
      <c r="F8081">
        <v>7.67</v>
      </c>
      <c r="G8081">
        <v>6.5490000000000004</v>
      </c>
      <c r="H8081">
        <v>101358.99</v>
      </c>
      <c r="I8081">
        <v>9.9000000000000005E-2</v>
      </c>
      <c r="J8081">
        <v>65.385000000000005</v>
      </c>
      <c r="K8081">
        <v>22.1</v>
      </c>
      <c r="L8081">
        <v>13.074</v>
      </c>
      <c r="M8081">
        <v>195.721</v>
      </c>
    </row>
    <row r="8082" spans="1:13" x14ac:dyDescent="0.35">
      <c r="A8082">
        <v>8078</v>
      </c>
      <c r="B8082" t="s">
        <v>823</v>
      </c>
      <c r="C8082">
        <v>59.343000000000004</v>
      </c>
      <c r="D8082">
        <v>5.0599999999999996</v>
      </c>
      <c r="E8082">
        <v>2.6850000000000001</v>
      </c>
      <c r="F8082">
        <v>7.2919999999999998</v>
      </c>
      <c r="G8082">
        <v>6.8680000000000003</v>
      </c>
      <c r="H8082">
        <v>101338.9</v>
      </c>
      <c r="I8082">
        <v>8.7999999999999995E-2</v>
      </c>
      <c r="J8082">
        <v>46.749000000000002</v>
      </c>
      <c r="K8082">
        <v>12.593</v>
      </c>
      <c r="L8082">
        <v>9.65</v>
      </c>
      <c r="M8082">
        <v>209.464</v>
      </c>
    </row>
    <row r="8083" spans="1:13" x14ac:dyDescent="0.35">
      <c r="A8083">
        <v>8079</v>
      </c>
      <c r="B8083" t="s">
        <v>822</v>
      </c>
      <c r="C8083">
        <v>22.591999999999999</v>
      </c>
      <c r="D8083">
        <v>4.7629999999999999</v>
      </c>
      <c r="E8083">
        <v>2.7109999999999999</v>
      </c>
      <c r="F8083">
        <v>7.415</v>
      </c>
      <c r="G8083">
        <v>6.665</v>
      </c>
      <c r="H8083">
        <v>101332.383</v>
      </c>
      <c r="I8083">
        <v>0.107</v>
      </c>
      <c r="J8083">
        <v>20.248000000000001</v>
      </c>
      <c r="K8083">
        <v>2.343</v>
      </c>
      <c r="L8083">
        <v>4.4219999999999997</v>
      </c>
      <c r="M8083">
        <v>222.44300000000001</v>
      </c>
    </row>
    <row r="8084" spans="1:13" x14ac:dyDescent="0.35">
      <c r="A8084">
        <v>8080</v>
      </c>
      <c r="B8084" t="s">
        <v>821</v>
      </c>
      <c r="C8084">
        <v>1.6759999999999999</v>
      </c>
      <c r="D8084">
        <v>4.1059999999999999</v>
      </c>
      <c r="E8084">
        <v>2.44</v>
      </c>
      <c r="F8084">
        <v>7.6420000000000003</v>
      </c>
      <c r="G8084">
        <v>6.4710000000000001</v>
      </c>
      <c r="H8084">
        <v>101391.51700000001</v>
      </c>
      <c r="I8084">
        <v>0.158</v>
      </c>
      <c r="J8084">
        <v>1.6479999999999999</v>
      </c>
      <c r="K8084">
        <v>2.8000000000000001E-2</v>
      </c>
      <c r="L8084">
        <v>-2.2450000000000001</v>
      </c>
      <c r="M8084">
        <v>234.64699999999999</v>
      </c>
    </row>
    <row r="8085" spans="1:13" x14ac:dyDescent="0.35">
      <c r="A8085">
        <v>8081</v>
      </c>
      <c r="B8085" t="s">
        <v>820</v>
      </c>
      <c r="C8085">
        <v>1.4999999999999999E-2</v>
      </c>
      <c r="D8085">
        <v>4.1369999999999996</v>
      </c>
      <c r="E8085">
        <v>2.82</v>
      </c>
      <c r="F8085">
        <v>7.6680000000000001</v>
      </c>
      <c r="G8085">
        <v>6.5220000000000002</v>
      </c>
      <c r="H8085">
        <v>101334.19899999999</v>
      </c>
      <c r="I8085">
        <v>8.8999999999999996E-2</v>
      </c>
      <c r="J8085">
        <v>1.4999999999999999E-2</v>
      </c>
      <c r="K8085">
        <v>0</v>
      </c>
      <c r="L8085">
        <v>-9.9629999999999992</v>
      </c>
      <c r="M8085">
        <v>246.23699999999999</v>
      </c>
    </row>
    <row r="8086" spans="1:13" x14ac:dyDescent="0.35">
      <c r="A8086">
        <v>8082</v>
      </c>
      <c r="B8086" t="s">
        <v>819</v>
      </c>
      <c r="C8086">
        <v>1.4E-2</v>
      </c>
      <c r="D8086">
        <v>4.0650000000000004</v>
      </c>
      <c r="E8086">
        <v>2.9089999999999998</v>
      </c>
      <c r="F8086">
        <v>7.7510000000000003</v>
      </c>
      <c r="G8086">
        <v>6.3529999999999998</v>
      </c>
      <c r="H8086">
        <v>101344.534</v>
      </c>
      <c r="I8086">
        <v>8.6999999999999994E-2</v>
      </c>
      <c r="J8086">
        <v>1.4E-2</v>
      </c>
      <c r="K8086">
        <v>0</v>
      </c>
      <c r="L8086">
        <v>-18.483000000000001</v>
      </c>
      <c r="M8086">
        <v>257.721</v>
      </c>
    </row>
    <row r="8087" spans="1:13" x14ac:dyDescent="0.35">
      <c r="A8087">
        <v>8083</v>
      </c>
      <c r="B8087" t="s">
        <v>818</v>
      </c>
      <c r="C8087">
        <v>1.2E-2</v>
      </c>
      <c r="D8087">
        <v>3.875</v>
      </c>
      <c r="E8087">
        <v>2.8140000000000001</v>
      </c>
      <c r="F8087">
        <v>7.8710000000000004</v>
      </c>
      <c r="G8087">
        <v>6.4290000000000003</v>
      </c>
      <c r="H8087">
        <v>101350.954</v>
      </c>
      <c r="I8087">
        <v>0.05</v>
      </c>
      <c r="J8087">
        <v>1.2E-2</v>
      </c>
      <c r="K8087">
        <v>0</v>
      </c>
      <c r="L8087">
        <v>-27.271000000000001</v>
      </c>
      <c r="M8087">
        <v>269.33</v>
      </c>
    </row>
    <row r="8088" spans="1:13" x14ac:dyDescent="0.35">
      <c r="A8088">
        <v>8084</v>
      </c>
      <c r="B8088" t="s">
        <v>817</v>
      </c>
      <c r="C8088">
        <v>1.2E-2</v>
      </c>
      <c r="D8088">
        <v>3.8149999999999999</v>
      </c>
      <c r="E8088">
        <v>2.714</v>
      </c>
      <c r="F8088">
        <v>7.8369999999999997</v>
      </c>
      <c r="G8088">
        <v>6.8360000000000003</v>
      </c>
      <c r="H8088">
        <v>101354.70299999999</v>
      </c>
      <c r="I8088">
        <v>5.0999999999999997E-2</v>
      </c>
      <c r="J8088">
        <v>1.2E-2</v>
      </c>
      <c r="K8088">
        <v>0</v>
      </c>
      <c r="L8088">
        <v>-36.115000000000002</v>
      </c>
      <c r="M8088">
        <v>281.96600000000001</v>
      </c>
    </row>
    <row r="8089" spans="1:13" x14ac:dyDescent="0.35">
      <c r="A8089">
        <v>8085</v>
      </c>
      <c r="B8089" t="s">
        <v>816</v>
      </c>
      <c r="C8089">
        <v>1.2E-2</v>
      </c>
      <c r="D8089">
        <v>3.722</v>
      </c>
      <c r="E8089">
        <v>2.6230000000000002</v>
      </c>
      <c r="F8089">
        <v>7.593</v>
      </c>
      <c r="G8089">
        <v>6.375</v>
      </c>
      <c r="H8089">
        <v>101342.785</v>
      </c>
      <c r="I8089">
        <v>1.4E-2</v>
      </c>
      <c r="J8089">
        <v>1.2E-2</v>
      </c>
      <c r="K8089">
        <v>0</v>
      </c>
      <c r="L8089">
        <v>-44.506999999999998</v>
      </c>
      <c r="M8089">
        <v>296.55500000000001</v>
      </c>
    </row>
    <row r="8090" spans="1:13" x14ac:dyDescent="0.35">
      <c r="A8090">
        <v>8086</v>
      </c>
      <c r="B8090" t="s">
        <v>815</v>
      </c>
      <c r="C8090">
        <v>1.2E-2</v>
      </c>
      <c r="D8090">
        <v>3.7330000000000001</v>
      </c>
      <c r="E8090">
        <v>2.6</v>
      </c>
      <c r="F8090">
        <v>7.8650000000000002</v>
      </c>
      <c r="G8090">
        <v>6.8520000000000003</v>
      </c>
      <c r="H8090">
        <v>101325.151</v>
      </c>
      <c r="I8090">
        <v>5.8999999999999997E-2</v>
      </c>
      <c r="J8090">
        <v>1.2E-2</v>
      </c>
      <c r="K8090">
        <v>0</v>
      </c>
      <c r="L8090">
        <v>-51.756</v>
      </c>
      <c r="M8090">
        <v>314.42399999999998</v>
      </c>
    </row>
    <row r="8091" spans="1:13" x14ac:dyDescent="0.35">
      <c r="A8091">
        <v>8087</v>
      </c>
      <c r="B8091" t="s">
        <v>814</v>
      </c>
      <c r="C8091">
        <v>2E-3</v>
      </c>
      <c r="D8091">
        <v>3.633</v>
      </c>
      <c r="E8091">
        <v>2.5449999999999999</v>
      </c>
      <c r="F8091">
        <v>8.0839999999999996</v>
      </c>
      <c r="G8091">
        <v>6.2279999999999998</v>
      </c>
      <c r="H8091">
        <v>101322.427</v>
      </c>
      <c r="I8091">
        <v>0.109</v>
      </c>
      <c r="J8091">
        <v>2E-3</v>
      </c>
      <c r="K8091">
        <v>0</v>
      </c>
      <c r="L8091">
        <v>-56.805</v>
      </c>
      <c r="M8091">
        <v>336.738</v>
      </c>
    </row>
    <row r="8092" spans="1:13" x14ac:dyDescent="0.35">
      <c r="A8092">
        <v>8088</v>
      </c>
      <c r="B8092" t="s">
        <v>813</v>
      </c>
      <c r="C8092">
        <v>0</v>
      </c>
      <c r="D8092">
        <v>3.4239999999999999</v>
      </c>
      <c r="E8092">
        <v>2.452</v>
      </c>
      <c r="F8092">
        <v>8.2579999999999991</v>
      </c>
      <c r="G8092">
        <v>6.3840000000000003</v>
      </c>
      <c r="H8092">
        <v>101320.82</v>
      </c>
      <c r="I8092">
        <v>0.20100000000000001</v>
      </c>
      <c r="J8092">
        <v>0</v>
      </c>
      <c r="K8092">
        <v>0</v>
      </c>
      <c r="L8092">
        <v>-58.412999999999997</v>
      </c>
      <c r="M8092">
        <v>31.576000000000001</v>
      </c>
    </row>
    <row r="8093" spans="1:13" x14ac:dyDescent="0.35">
      <c r="A8093">
        <v>8089</v>
      </c>
      <c r="B8093" t="s">
        <v>812</v>
      </c>
      <c r="C8093">
        <v>5.0000000000000001E-3</v>
      </c>
      <c r="D8093">
        <v>3.448</v>
      </c>
      <c r="E8093">
        <v>2.4020000000000001</v>
      </c>
      <c r="F8093">
        <v>8.5269999999999992</v>
      </c>
      <c r="G8093">
        <v>6.92</v>
      </c>
      <c r="H8093">
        <v>101302.291</v>
      </c>
      <c r="I8093">
        <v>0.19400000000000001</v>
      </c>
      <c r="J8093">
        <v>5.0000000000000001E-3</v>
      </c>
      <c r="K8093">
        <v>0</v>
      </c>
      <c r="L8093">
        <v>-56.048000000000002</v>
      </c>
      <c r="M8093">
        <v>28.088000000000001</v>
      </c>
    </row>
    <row r="8094" spans="1:13" x14ac:dyDescent="0.35">
      <c r="A8094">
        <v>8090</v>
      </c>
      <c r="B8094" t="s">
        <v>811</v>
      </c>
      <c r="C8094">
        <v>1.2E-2</v>
      </c>
      <c r="D8094">
        <v>3.4670000000000001</v>
      </c>
      <c r="E8094">
        <v>2.38</v>
      </c>
      <c r="F8094">
        <v>8.4160000000000004</v>
      </c>
      <c r="G8094">
        <v>7.3929999999999998</v>
      </c>
      <c r="H8094">
        <v>101301.88800000001</v>
      </c>
      <c r="I8094">
        <v>0.121</v>
      </c>
      <c r="J8094">
        <v>1.2E-2</v>
      </c>
      <c r="K8094">
        <v>0</v>
      </c>
      <c r="L8094">
        <v>-50.466999999999999</v>
      </c>
      <c r="M8094">
        <v>49.494</v>
      </c>
    </row>
    <row r="8095" spans="1:13" x14ac:dyDescent="0.35">
      <c r="A8095">
        <v>8091</v>
      </c>
      <c r="B8095" t="s">
        <v>810</v>
      </c>
      <c r="C8095">
        <v>1.2E-2</v>
      </c>
      <c r="D8095">
        <v>3.5419999999999998</v>
      </c>
      <c r="E8095">
        <v>2.363</v>
      </c>
      <c r="F8095">
        <v>8.2409999999999997</v>
      </c>
      <c r="G8095">
        <v>7.1509999999999998</v>
      </c>
      <c r="H8095">
        <v>101279.594</v>
      </c>
      <c r="I8095">
        <v>0.10199999999999999</v>
      </c>
      <c r="J8095">
        <v>1.2E-2</v>
      </c>
      <c r="K8095">
        <v>0</v>
      </c>
      <c r="L8095">
        <v>-42.927999999999997</v>
      </c>
      <c r="M8095">
        <v>66.602999999999994</v>
      </c>
    </row>
    <row r="8096" spans="1:13" x14ac:dyDescent="0.35">
      <c r="A8096">
        <v>8092</v>
      </c>
      <c r="B8096" t="s">
        <v>809</v>
      </c>
      <c r="C8096">
        <v>1.2E-2</v>
      </c>
      <c r="D8096">
        <v>3.57</v>
      </c>
      <c r="E8096">
        <v>2.2989999999999999</v>
      </c>
      <c r="F8096">
        <v>8.1059999999999999</v>
      </c>
      <c r="G8096">
        <v>7.17</v>
      </c>
      <c r="H8096">
        <v>101259.625</v>
      </c>
      <c r="I8096">
        <v>7.2999999999999995E-2</v>
      </c>
      <c r="J8096">
        <v>1.2E-2</v>
      </c>
      <c r="K8096">
        <v>0</v>
      </c>
      <c r="L8096">
        <v>-34.406999999999996</v>
      </c>
      <c r="M8096">
        <v>80.715000000000003</v>
      </c>
    </row>
    <row r="8097" spans="1:13" x14ac:dyDescent="0.35">
      <c r="A8097">
        <v>8093</v>
      </c>
      <c r="B8097" t="s">
        <v>808</v>
      </c>
      <c r="C8097">
        <v>1.2E-2</v>
      </c>
      <c r="D8097">
        <v>3.4860000000000002</v>
      </c>
      <c r="E8097">
        <v>2.2280000000000002</v>
      </c>
      <c r="F8097">
        <v>8.0190000000000001</v>
      </c>
      <c r="G8097">
        <v>7.0350000000000001</v>
      </c>
      <c r="H8097">
        <v>101241.36599999999</v>
      </c>
      <c r="I8097">
        <v>4.8000000000000001E-2</v>
      </c>
      <c r="J8097">
        <v>1.2E-2</v>
      </c>
      <c r="K8097">
        <v>0</v>
      </c>
      <c r="L8097">
        <v>-25.54</v>
      </c>
      <c r="M8097">
        <v>93.094999999999999</v>
      </c>
    </row>
    <row r="8098" spans="1:13" x14ac:dyDescent="0.35">
      <c r="A8098">
        <v>8094</v>
      </c>
      <c r="B8098" t="s">
        <v>807</v>
      </c>
      <c r="C8098">
        <v>1.2E-2</v>
      </c>
      <c r="D8098">
        <v>3.47</v>
      </c>
      <c r="E8098">
        <v>2.141</v>
      </c>
      <c r="F8098">
        <v>8</v>
      </c>
      <c r="G8098">
        <v>6.6210000000000004</v>
      </c>
      <c r="H8098">
        <v>101236.053</v>
      </c>
      <c r="I8098">
        <v>5.6000000000000001E-2</v>
      </c>
      <c r="J8098">
        <v>1.2E-2</v>
      </c>
      <c r="K8098">
        <v>0</v>
      </c>
      <c r="L8098">
        <v>-16.766999999999999</v>
      </c>
      <c r="M8098">
        <v>104.664</v>
      </c>
    </row>
    <row r="8099" spans="1:13" x14ac:dyDescent="0.35">
      <c r="A8099">
        <v>8095</v>
      </c>
      <c r="B8099" t="s">
        <v>806</v>
      </c>
      <c r="C8099">
        <v>1.2E-2</v>
      </c>
      <c r="D8099">
        <v>3.5009999999999999</v>
      </c>
      <c r="E8099">
        <v>2.2149999999999999</v>
      </c>
      <c r="F8099">
        <v>8.0449999999999999</v>
      </c>
      <c r="G8099">
        <v>6.7089999999999996</v>
      </c>
      <c r="H8099">
        <v>101229.31200000001</v>
      </c>
      <c r="I8099">
        <v>0.14099999999999999</v>
      </c>
      <c r="J8099">
        <v>1.2E-2</v>
      </c>
      <c r="K8099">
        <v>0</v>
      </c>
      <c r="L8099">
        <v>-8.4410000000000007</v>
      </c>
      <c r="M8099">
        <v>116.072</v>
      </c>
    </row>
    <row r="8100" spans="1:13" x14ac:dyDescent="0.35">
      <c r="A8100">
        <v>8096</v>
      </c>
      <c r="B8100" t="s">
        <v>805</v>
      </c>
      <c r="C8100">
        <v>2.8969999999999998</v>
      </c>
      <c r="D8100">
        <v>3.6230000000000002</v>
      </c>
      <c r="E8100">
        <v>2.2989999999999999</v>
      </c>
      <c r="F8100">
        <v>8.4459999999999997</v>
      </c>
      <c r="G8100">
        <v>7.1920000000000002</v>
      </c>
      <c r="H8100">
        <v>101229.503</v>
      </c>
      <c r="I8100">
        <v>0.08</v>
      </c>
      <c r="J8100">
        <v>2.8879999999999999</v>
      </c>
      <c r="K8100">
        <v>8.9999999999999993E-3</v>
      </c>
      <c r="L8100">
        <v>-0.90200000000000002</v>
      </c>
      <c r="M8100">
        <v>127.782</v>
      </c>
    </row>
    <row r="8101" spans="1:13" x14ac:dyDescent="0.35">
      <c r="A8101">
        <v>8097</v>
      </c>
      <c r="B8101" t="s">
        <v>804</v>
      </c>
      <c r="C8101">
        <v>26.84</v>
      </c>
      <c r="D8101">
        <v>4.0129999999999999</v>
      </c>
      <c r="E8101">
        <v>2.4809999999999999</v>
      </c>
      <c r="F8101">
        <v>8.5250000000000004</v>
      </c>
      <c r="G8101">
        <v>6.718</v>
      </c>
      <c r="H8101">
        <v>101221.425</v>
      </c>
      <c r="I8101">
        <v>0.154</v>
      </c>
      <c r="J8101">
        <v>24.396000000000001</v>
      </c>
      <c r="K8101">
        <v>2.444</v>
      </c>
      <c r="L8101">
        <v>5.484</v>
      </c>
      <c r="M8101">
        <v>140.11000000000001</v>
      </c>
    </row>
    <row r="8102" spans="1:13" x14ac:dyDescent="0.35">
      <c r="A8102">
        <v>8098</v>
      </c>
      <c r="B8102" t="s">
        <v>803</v>
      </c>
      <c r="C8102">
        <v>66.447000000000003</v>
      </c>
      <c r="D8102">
        <v>4.7089999999999996</v>
      </c>
      <c r="E8102">
        <v>2.665</v>
      </c>
      <c r="F8102">
        <v>8.8520000000000003</v>
      </c>
      <c r="G8102">
        <v>6.4550000000000001</v>
      </c>
      <c r="H8102">
        <v>101219.546</v>
      </c>
      <c r="I8102">
        <v>0.129</v>
      </c>
      <c r="J8102">
        <v>49.594000000000001</v>
      </c>
      <c r="K8102">
        <v>16.855</v>
      </c>
      <c r="L8102">
        <v>10.372</v>
      </c>
      <c r="M8102">
        <v>153.25899999999999</v>
      </c>
    </row>
    <row r="8103" spans="1:13" x14ac:dyDescent="0.35">
      <c r="A8103">
        <v>8099</v>
      </c>
      <c r="B8103" t="s">
        <v>802</v>
      </c>
      <c r="C8103">
        <v>90.177000000000007</v>
      </c>
      <c r="D8103">
        <v>5.2930000000000001</v>
      </c>
      <c r="E8103">
        <v>2.863</v>
      </c>
      <c r="F8103">
        <v>8.75</v>
      </c>
      <c r="G8103">
        <v>6.5030000000000001</v>
      </c>
      <c r="H8103">
        <v>101180.796</v>
      </c>
      <c r="I8103">
        <v>0.19</v>
      </c>
      <c r="J8103">
        <v>64.510999999999996</v>
      </c>
      <c r="K8103">
        <v>25.664999999999999</v>
      </c>
      <c r="L8103">
        <v>13.384</v>
      </c>
      <c r="M8103">
        <v>167.113</v>
      </c>
    </row>
    <row r="8104" spans="1:13" x14ac:dyDescent="0.35">
      <c r="A8104">
        <v>8100</v>
      </c>
      <c r="B8104" t="s">
        <v>801</v>
      </c>
      <c r="C8104">
        <v>96.561000000000007</v>
      </c>
      <c r="D8104">
        <v>5.6820000000000004</v>
      </c>
      <c r="E8104">
        <v>3.004</v>
      </c>
      <c r="F8104">
        <v>8.8800000000000008</v>
      </c>
      <c r="G8104">
        <v>7.0179999999999998</v>
      </c>
      <c r="H8104">
        <v>101146.777</v>
      </c>
      <c r="I8104">
        <v>0.111</v>
      </c>
      <c r="J8104">
        <v>73.293000000000006</v>
      </c>
      <c r="K8104">
        <v>23.266999999999999</v>
      </c>
      <c r="L8104">
        <v>14.27</v>
      </c>
      <c r="M8104">
        <v>181.38300000000001</v>
      </c>
    </row>
    <row r="8105" spans="1:13" x14ac:dyDescent="0.35">
      <c r="A8105">
        <v>8101</v>
      </c>
      <c r="B8105" t="s">
        <v>800</v>
      </c>
      <c r="C8105">
        <v>91.094999999999999</v>
      </c>
      <c r="D8105">
        <v>5.8150000000000004</v>
      </c>
      <c r="E8105">
        <v>3.1459999999999999</v>
      </c>
      <c r="F8105">
        <v>9.02</v>
      </c>
      <c r="G8105">
        <v>6.343</v>
      </c>
      <c r="H8105">
        <v>101102.67</v>
      </c>
      <c r="I8105">
        <v>5.6000000000000001E-2</v>
      </c>
      <c r="J8105">
        <v>65.186000000000007</v>
      </c>
      <c r="K8105">
        <v>25.908000000000001</v>
      </c>
      <c r="L8105">
        <v>12.95</v>
      </c>
      <c r="M8105">
        <v>195.60400000000001</v>
      </c>
    </row>
    <row r="8106" spans="1:13" x14ac:dyDescent="0.35">
      <c r="A8106">
        <v>8102</v>
      </c>
      <c r="B8106" t="s">
        <v>799</v>
      </c>
      <c r="C8106">
        <v>59.064</v>
      </c>
      <c r="D8106">
        <v>5.6920000000000002</v>
      </c>
      <c r="E8106">
        <v>3.238</v>
      </c>
      <c r="F8106">
        <v>9.1289999999999996</v>
      </c>
      <c r="G8106">
        <v>6.05</v>
      </c>
      <c r="H8106">
        <v>101083.74099999999</v>
      </c>
      <c r="I8106">
        <v>0.17499999999999999</v>
      </c>
      <c r="J8106">
        <v>47.014000000000003</v>
      </c>
      <c r="K8106">
        <v>12.051</v>
      </c>
      <c r="L8106">
        <v>9.5429999999999993</v>
      </c>
      <c r="M8106">
        <v>209.33099999999999</v>
      </c>
    </row>
    <row r="8107" spans="1:13" x14ac:dyDescent="0.35">
      <c r="A8107">
        <v>8103</v>
      </c>
      <c r="B8107" t="s">
        <v>798</v>
      </c>
      <c r="C8107">
        <v>24.867999999999999</v>
      </c>
      <c r="D8107">
        <v>5.2960000000000003</v>
      </c>
      <c r="E8107">
        <v>3.3079999999999998</v>
      </c>
      <c r="F8107">
        <v>9.4079999999999995</v>
      </c>
      <c r="G8107">
        <v>6.1520000000000001</v>
      </c>
      <c r="H8107">
        <v>101068.296</v>
      </c>
      <c r="I8107">
        <v>0.14399999999999999</v>
      </c>
      <c r="J8107">
        <v>21.417999999999999</v>
      </c>
      <c r="K8107">
        <v>3.452</v>
      </c>
      <c r="L8107">
        <v>4.3319999999999999</v>
      </c>
      <c r="M8107">
        <v>222.3</v>
      </c>
    </row>
    <row r="8108" spans="1:13" x14ac:dyDescent="0.35">
      <c r="A8108">
        <v>8104</v>
      </c>
      <c r="B8108" t="s">
        <v>797</v>
      </c>
      <c r="C8108">
        <v>1.516</v>
      </c>
      <c r="D8108">
        <v>4.9359999999999999</v>
      </c>
      <c r="E8108">
        <v>3.367</v>
      </c>
      <c r="F8108">
        <v>9.2449999999999992</v>
      </c>
      <c r="G8108">
        <v>5.9859999999999998</v>
      </c>
      <c r="H8108">
        <v>101070.697</v>
      </c>
      <c r="I8108">
        <v>0.13100000000000001</v>
      </c>
      <c r="J8108">
        <v>1.5049999999999999</v>
      </c>
      <c r="K8108">
        <v>1.2E-2</v>
      </c>
      <c r="L8108">
        <v>-2.3210000000000002</v>
      </c>
      <c r="M8108">
        <v>234.495</v>
      </c>
    </row>
    <row r="8109" spans="1:13" x14ac:dyDescent="0.35">
      <c r="A8109">
        <v>8105</v>
      </c>
      <c r="B8109" t="s">
        <v>796</v>
      </c>
      <c r="C8109">
        <v>0</v>
      </c>
      <c r="D8109">
        <v>4.7119999999999997</v>
      </c>
      <c r="E8109">
        <v>3.4380000000000002</v>
      </c>
      <c r="F8109">
        <v>9.1359999999999992</v>
      </c>
      <c r="G8109">
        <v>6.3</v>
      </c>
      <c r="H8109">
        <v>101072.88099999999</v>
      </c>
      <c r="I8109">
        <v>0.20399999999999999</v>
      </c>
      <c r="J8109">
        <v>0</v>
      </c>
      <c r="K8109">
        <v>0</v>
      </c>
      <c r="L8109">
        <v>-10.045999999999999</v>
      </c>
      <c r="M8109">
        <v>246.108</v>
      </c>
    </row>
    <row r="8110" spans="1:13" x14ac:dyDescent="0.35">
      <c r="A8110">
        <v>8106</v>
      </c>
      <c r="B8110" t="s">
        <v>795</v>
      </c>
      <c r="C8110">
        <v>0</v>
      </c>
      <c r="D8110">
        <v>4.5860000000000003</v>
      </c>
      <c r="E8110">
        <v>3.54</v>
      </c>
      <c r="F8110">
        <v>8.9930000000000003</v>
      </c>
      <c r="G8110">
        <v>6.4370000000000003</v>
      </c>
      <c r="H8110">
        <v>101069.038</v>
      </c>
      <c r="I8110">
        <v>0.127</v>
      </c>
      <c r="J8110">
        <v>0</v>
      </c>
      <c r="K8110">
        <v>0</v>
      </c>
      <c r="L8110">
        <v>-18.492000000000001</v>
      </c>
      <c r="M8110">
        <v>257.49299999999999</v>
      </c>
    </row>
    <row r="8111" spans="1:13" x14ac:dyDescent="0.35">
      <c r="A8111">
        <v>8107</v>
      </c>
      <c r="B8111" t="s">
        <v>794</v>
      </c>
      <c r="C8111">
        <v>0</v>
      </c>
      <c r="D8111">
        <v>4.5119999999999996</v>
      </c>
      <c r="E8111">
        <v>3.4249999999999998</v>
      </c>
      <c r="F8111">
        <v>9.2579999999999991</v>
      </c>
      <c r="G8111">
        <v>6.532</v>
      </c>
      <c r="H8111">
        <v>101079.977</v>
      </c>
      <c r="I8111">
        <v>0.155</v>
      </c>
      <c r="J8111">
        <v>0</v>
      </c>
      <c r="K8111">
        <v>0</v>
      </c>
      <c r="L8111">
        <v>-27.32</v>
      </c>
      <c r="M8111">
        <v>269.14999999999998</v>
      </c>
    </row>
    <row r="8112" spans="1:13" x14ac:dyDescent="0.35">
      <c r="A8112">
        <v>8108</v>
      </c>
      <c r="B8112" t="s">
        <v>793</v>
      </c>
      <c r="C8112">
        <v>0</v>
      </c>
      <c r="D8112">
        <v>4.4160000000000004</v>
      </c>
      <c r="E8112">
        <v>3.3090000000000002</v>
      </c>
      <c r="F8112">
        <v>9.3550000000000004</v>
      </c>
      <c r="G8112">
        <v>6.3</v>
      </c>
      <c r="H8112">
        <v>101088.10400000001</v>
      </c>
      <c r="I8112">
        <v>0.106</v>
      </c>
      <c r="J8112">
        <v>0</v>
      </c>
      <c r="K8112">
        <v>0</v>
      </c>
      <c r="L8112">
        <v>-36.167999999999999</v>
      </c>
      <c r="M8112">
        <v>281.76799999999997</v>
      </c>
    </row>
    <row r="8113" spans="1:13" x14ac:dyDescent="0.35">
      <c r="A8113">
        <v>8109</v>
      </c>
      <c r="B8113" t="s">
        <v>792</v>
      </c>
      <c r="C8113">
        <v>0</v>
      </c>
      <c r="D8113">
        <v>4.1609999999999996</v>
      </c>
      <c r="E8113">
        <v>3.2010000000000001</v>
      </c>
      <c r="F8113">
        <v>9.3650000000000002</v>
      </c>
      <c r="G8113">
        <v>6.1520000000000001</v>
      </c>
      <c r="H8113">
        <v>101093.145</v>
      </c>
      <c r="I8113">
        <v>8.2000000000000003E-2</v>
      </c>
      <c r="J8113">
        <v>0</v>
      </c>
      <c r="K8113">
        <v>0</v>
      </c>
      <c r="L8113">
        <v>-44.570999999999998</v>
      </c>
      <c r="M8113">
        <v>296.33699999999999</v>
      </c>
    </row>
    <row r="8114" spans="1:13" x14ac:dyDescent="0.35">
      <c r="A8114">
        <v>8110</v>
      </c>
      <c r="B8114" t="s">
        <v>791</v>
      </c>
      <c r="C8114">
        <v>0</v>
      </c>
      <c r="D8114">
        <v>4.085</v>
      </c>
      <c r="E8114">
        <v>3.0870000000000002</v>
      </c>
      <c r="F8114">
        <v>9.6669999999999998</v>
      </c>
      <c r="G8114">
        <v>6.6520000000000001</v>
      </c>
      <c r="H8114">
        <v>101098.227</v>
      </c>
      <c r="I8114">
        <v>7.0999999999999994E-2</v>
      </c>
      <c r="J8114">
        <v>0</v>
      </c>
      <c r="K8114">
        <v>0</v>
      </c>
      <c r="L8114">
        <v>-51.838999999999999</v>
      </c>
      <c r="M8114">
        <v>314.18799999999999</v>
      </c>
    </row>
    <row r="8115" spans="1:13" x14ac:dyDescent="0.35">
      <c r="A8115">
        <v>8111</v>
      </c>
      <c r="B8115" t="s">
        <v>790</v>
      </c>
      <c r="C8115">
        <v>0</v>
      </c>
      <c r="D8115">
        <v>3.9710000000000001</v>
      </c>
      <c r="E8115">
        <v>2.976</v>
      </c>
      <c r="F8115">
        <v>9.4139999999999997</v>
      </c>
      <c r="G8115">
        <v>6.6340000000000003</v>
      </c>
      <c r="H8115">
        <v>101108.226</v>
      </c>
      <c r="I8115">
        <v>5.8000000000000003E-2</v>
      </c>
      <c r="J8115">
        <v>0</v>
      </c>
      <c r="K8115">
        <v>0</v>
      </c>
      <c r="L8115">
        <v>-56.917000000000002</v>
      </c>
      <c r="M8115">
        <v>336.512</v>
      </c>
    </row>
    <row r="8116" spans="1:13" x14ac:dyDescent="0.35">
      <c r="A8116">
        <v>8112</v>
      </c>
      <c r="B8116" t="s">
        <v>789</v>
      </c>
      <c r="C8116">
        <v>2E-3</v>
      </c>
      <c r="D8116">
        <v>4.0019999999999998</v>
      </c>
      <c r="E8116">
        <v>2.875</v>
      </c>
      <c r="F8116">
        <v>9.2270000000000003</v>
      </c>
      <c r="G8116">
        <v>6.3</v>
      </c>
      <c r="H8116">
        <v>101094.02899999999</v>
      </c>
      <c r="I8116">
        <v>2.5999999999999999E-2</v>
      </c>
      <c r="J8116">
        <v>2E-3</v>
      </c>
      <c r="K8116">
        <v>0</v>
      </c>
      <c r="L8116">
        <v>-58.555</v>
      </c>
      <c r="M8116">
        <v>31.408999999999999</v>
      </c>
    </row>
    <row r="8117" spans="1:13" x14ac:dyDescent="0.35">
      <c r="A8117">
        <v>8113</v>
      </c>
      <c r="B8117" t="s">
        <v>788</v>
      </c>
      <c r="C8117">
        <v>2E-3</v>
      </c>
      <c r="D8117">
        <v>3.9409999999999998</v>
      </c>
      <c r="E8117">
        <v>2.8239999999999998</v>
      </c>
      <c r="F8117">
        <v>9.3879999999999999</v>
      </c>
      <c r="G8117">
        <v>6.0629999999999997</v>
      </c>
      <c r="H8117">
        <v>101080.99</v>
      </c>
      <c r="I8117">
        <v>0.06</v>
      </c>
      <c r="J8117">
        <v>2E-3</v>
      </c>
      <c r="K8117">
        <v>0</v>
      </c>
      <c r="L8117">
        <v>-56.207999999999998</v>
      </c>
      <c r="M8117">
        <v>28.007000000000001</v>
      </c>
    </row>
    <row r="8118" spans="1:13" x14ac:dyDescent="0.35">
      <c r="A8118">
        <v>8114</v>
      </c>
      <c r="B8118" t="s">
        <v>787</v>
      </c>
      <c r="C8118">
        <v>0</v>
      </c>
      <c r="D8118">
        <v>3.931</v>
      </c>
      <c r="E8118">
        <v>2.7829999999999999</v>
      </c>
      <c r="F8118">
        <v>9.6120000000000001</v>
      </c>
      <c r="G8118">
        <v>6.5309999999999997</v>
      </c>
      <c r="H8118">
        <v>101081.675</v>
      </c>
      <c r="I8118">
        <v>3.2000000000000001E-2</v>
      </c>
      <c r="J8118">
        <v>0</v>
      </c>
      <c r="K8118">
        <v>0</v>
      </c>
      <c r="L8118">
        <v>-50.646999999999998</v>
      </c>
      <c r="M8118">
        <v>49.441000000000003</v>
      </c>
    </row>
    <row r="8119" spans="1:13" x14ac:dyDescent="0.35">
      <c r="A8119">
        <v>8115</v>
      </c>
      <c r="B8119" t="s">
        <v>786</v>
      </c>
      <c r="C8119">
        <v>0</v>
      </c>
      <c r="D8119">
        <v>3.7730000000000001</v>
      </c>
      <c r="E8119">
        <v>2.6819999999999999</v>
      </c>
      <c r="F8119">
        <v>9.5329999999999995</v>
      </c>
      <c r="G8119">
        <v>6.226</v>
      </c>
      <c r="H8119">
        <v>101073.681</v>
      </c>
      <c r="I8119">
        <v>5.5E-2</v>
      </c>
      <c r="J8119">
        <v>0</v>
      </c>
      <c r="K8119">
        <v>0</v>
      </c>
      <c r="L8119">
        <v>-43.094999999999999</v>
      </c>
      <c r="M8119">
        <v>66.617000000000004</v>
      </c>
    </row>
    <row r="8120" spans="1:13" x14ac:dyDescent="0.35">
      <c r="A8120">
        <v>8116</v>
      </c>
      <c r="B8120" t="s">
        <v>785</v>
      </c>
      <c r="C8120">
        <v>0</v>
      </c>
      <c r="D8120">
        <v>3.8420000000000001</v>
      </c>
      <c r="E8120">
        <v>2.7389999999999999</v>
      </c>
      <c r="F8120">
        <v>9.7240000000000002</v>
      </c>
      <c r="G8120">
        <v>6.4080000000000004</v>
      </c>
      <c r="H8120">
        <v>101049.473</v>
      </c>
      <c r="I8120">
        <v>2.4E-2</v>
      </c>
      <c r="J8120">
        <v>0</v>
      </c>
      <c r="K8120">
        <v>0</v>
      </c>
      <c r="L8120">
        <v>-34.615000000000002</v>
      </c>
      <c r="M8120">
        <v>80.668000000000006</v>
      </c>
    </row>
    <row r="8121" spans="1:13" x14ac:dyDescent="0.35">
      <c r="A8121">
        <v>8117</v>
      </c>
      <c r="B8121" t="s">
        <v>784</v>
      </c>
      <c r="C8121">
        <v>0</v>
      </c>
      <c r="D8121">
        <v>3.8050000000000002</v>
      </c>
      <c r="E8121">
        <v>2.6560000000000001</v>
      </c>
      <c r="F8121">
        <v>9.8919999999999995</v>
      </c>
      <c r="G8121">
        <v>6.4829999999999997</v>
      </c>
      <c r="H8121">
        <v>101044.71799999999</v>
      </c>
      <c r="I8121">
        <v>1.7999999999999999E-2</v>
      </c>
      <c r="J8121">
        <v>0</v>
      </c>
      <c r="K8121">
        <v>0</v>
      </c>
      <c r="L8121">
        <v>-25.666</v>
      </c>
      <c r="M8121">
        <v>93.165999999999997</v>
      </c>
    </row>
    <row r="8122" spans="1:13" x14ac:dyDescent="0.35">
      <c r="A8122">
        <v>8118</v>
      </c>
      <c r="B8122" t="s">
        <v>783</v>
      </c>
      <c r="C8122">
        <v>0</v>
      </c>
      <c r="D8122">
        <v>3.7879999999999998</v>
      </c>
      <c r="E8122">
        <v>2.65</v>
      </c>
      <c r="F8122">
        <v>9.9619999999999997</v>
      </c>
      <c r="G8122">
        <v>7.0739999999999998</v>
      </c>
      <c r="H8122">
        <v>100965.288</v>
      </c>
      <c r="I8122">
        <v>6.6000000000000003E-2</v>
      </c>
      <c r="J8122">
        <v>0</v>
      </c>
      <c r="K8122">
        <v>0</v>
      </c>
      <c r="L8122">
        <v>-16.940999999999999</v>
      </c>
      <c r="M8122">
        <v>104.66800000000001</v>
      </c>
    </row>
    <row r="8123" spans="1:13" x14ac:dyDescent="0.35">
      <c r="A8123">
        <v>8119</v>
      </c>
      <c r="B8123" t="s">
        <v>782</v>
      </c>
      <c r="C8123">
        <v>0</v>
      </c>
      <c r="D8123">
        <v>3.7189999999999999</v>
      </c>
      <c r="E8123">
        <v>2.6720000000000002</v>
      </c>
      <c r="F8123">
        <v>9.5879999999999992</v>
      </c>
      <c r="G8123">
        <v>7.0179999999999998</v>
      </c>
      <c r="H8123">
        <v>101064.548</v>
      </c>
      <c r="I8123">
        <v>3.1E-2</v>
      </c>
      <c r="J8123">
        <v>0</v>
      </c>
      <c r="K8123">
        <v>0</v>
      </c>
      <c r="L8123">
        <v>-8.5909999999999993</v>
      </c>
      <c r="M8123">
        <v>116.098</v>
      </c>
    </row>
    <row r="8124" spans="1:13" x14ac:dyDescent="0.35">
      <c r="A8124">
        <v>8120</v>
      </c>
      <c r="B8124" t="s">
        <v>781</v>
      </c>
      <c r="C8124">
        <v>2.3279999999999998</v>
      </c>
      <c r="D8124">
        <v>3.7490000000000001</v>
      </c>
      <c r="E8124">
        <v>2.7109999999999999</v>
      </c>
      <c r="F8124">
        <v>9.5039999999999996</v>
      </c>
      <c r="G8124">
        <v>6.9109999999999996</v>
      </c>
      <c r="H8124">
        <v>101087.361</v>
      </c>
      <c r="I8124">
        <v>4.2999999999999997E-2</v>
      </c>
      <c r="J8124">
        <v>2.3199999999999998</v>
      </c>
      <c r="K8124">
        <v>0.01</v>
      </c>
      <c r="L8124">
        <v>-1.095</v>
      </c>
      <c r="M8124">
        <v>127.73</v>
      </c>
    </row>
    <row r="8125" spans="1:13" x14ac:dyDescent="0.35">
      <c r="A8125">
        <v>8121</v>
      </c>
      <c r="B8125" t="s">
        <v>780</v>
      </c>
      <c r="C8125">
        <v>24.994</v>
      </c>
      <c r="D8125">
        <v>4.0789999999999997</v>
      </c>
      <c r="E8125">
        <v>2.8460000000000001</v>
      </c>
      <c r="F8125">
        <v>9.2170000000000005</v>
      </c>
      <c r="G8125">
        <v>7.0759999999999996</v>
      </c>
      <c r="H8125">
        <v>101100.887</v>
      </c>
      <c r="I8125">
        <v>0.06</v>
      </c>
      <c r="J8125">
        <v>21.218</v>
      </c>
      <c r="K8125">
        <v>3.7789999999999999</v>
      </c>
      <c r="L8125">
        <v>5.3310000000000004</v>
      </c>
      <c r="M8125">
        <v>140.1</v>
      </c>
    </row>
    <row r="8126" spans="1:13" x14ac:dyDescent="0.35">
      <c r="A8126">
        <v>8122</v>
      </c>
      <c r="B8126" t="s">
        <v>779</v>
      </c>
      <c r="C8126">
        <v>55.241999999999997</v>
      </c>
      <c r="D8126">
        <v>4.5209999999999999</v>
      </c>
      <c r="E8126">
        <v>3.0409999999999999</v>
      </c>
      <c r="F8126">
        <v>9.3450000000000006</v>
      </c>
      <c r="G8126">
        <v>6.6920000000000002</v>
      </c>
      <c r="H8126">
        <v>101105.128</v>
      </c>
      <c r="I8126">
        <v>8.1000000000000003E-2</v>
      </c>
      <c r="J8126">
        <v>43.762</v>
      </c>
      <c r="K8126">
        <v>11.48</v>
      </c>
      <c r="L8126">
        <v>10.215</v>
      </c>
      <c r="M8126">
        <v>153.209</v>
      </c>
    </row>
    <row r="8127" spans="1:13" x14ac:dyDescent="0.35">
      <c r="A8127">
        <v>8123</v>
      </c>
      <c r="B8127" t="s">
        <v>778</v>
      </c>
      <c r="C8127">
        <v>87.608999999999995</v>
      </c>
      <c r="D8127">
        <v>5.0720000000000001</v>
      </c>
      <c r="E8127">
        <v>3.29</v>
      </c>
      <c r="F8127">
        <v>9.1620000000000008</v>
      </c>
      <c r="G8127">
        <v>6.5279999999999996</v>
      </c>
      <c r="H8127">
        <v>101076.467</v>
      </c>
      <c r="I8127">
        <v>0.14299999999999999</v>
      </c>
      <c r="J8127">
        <v>61.344999999999999</v>
      </c>
      <c r="K8127">
        <v>26.263000000000002</v>
      </c>
      <c r="L8127">
        <v>13.236000000000001</v>
      </c>
      <c r="M8127">
        <v>167.03899999999999</v>
      </c>
    </row>
    <row r="8128" spans="1:13" x14ac:dyDescent="0.35">
      <c r="A8128">
        <v>8124</v>
      </c>
      <c r="B8128" t="s">
        <v>777</v>
      </c>
      <c r="C8128">
        <v>108.208</v>
      </c>
      <c r="D8128">
        <v>5.6310000000000002</v>
      </c>
      <c r="E8128">
        <v>3.4809999999999999</v>
      </c>
      <c r="F8128">
        <v>9.0909999999999993</v>
      </c>
      <c r="G8128">
        <v>6.1520000000000001</v>
      </c>
      <c r="H8128">
        <v>101039.548</v>
      </c>
      <c r="I8128">
        <v>6.3E-2</v>
      </c>
      <c r="J8128">
        <v>70.984999999999999</v>
      </c>
      <c r="K8128">
        <v>37.222999999999999</v>
      </c>
      <c r="L8128">
        <v>14.135</v>
      </c>
      <c r="M8128">
        <v>181.285</v>
      </c>
    </row>
    <row r="8129" spans="1:13" x14ac:dyDescent="0.35">
      <c r="A8129">
        <v>8125</v>
      </c>
      <c r="B8129" t="s">
        <v>776</v>
      </c>
      <c r="C8129">
        <v>91.355000000000004</v>
      </c>
      <c r="D8129">
        <v>5.835</v>
      </c>
      <c r="E8129">
        <v>3.5590000000000002</v>
      </c>
      <c r="F8129">
        <v>9.0890000000000004</v>
      </c>
      <c r="G8129">
        <v>6.3970000000000002</v>
      </c>
      <c r="H8129">
        <v>101020.97500000001</v>
      </c>
      <c r="I8129">
        <v>7.8E-2</v>
      </c>
      <c r="J8129">
        <v>65.367000000000004</v>
      </c>
      <c r="K8129">
        <v>25.986999999999998</v>
      </c>
      <c r="L8129">
        <v>12.832000000000001</v>
      </c>
      <c r="M8129">
        <v>195.48699999999999</v>
      </c>
    </row>
    <row r="8130" spans="1:13" x14ac:dyDescent="0.35">
      <c r="A8130">
        <v>8126</v>
      </c>
      <c r="B8130" t="s">
        <v>775</v>
      </c>
      <c r="C8130">
        <v>60.128</v>
      </c>
      <c r="D8130">
        <v>5.6920000000000002</v>
      </c>
      <c r="E8130">
        <v>3.5880000000000001</v>
      </c>
      <c r="F8130">
        <v>8.952</v>
      </c>
      <c r="G8130">
        <v>6.468</v>
      </c>
      <c r="H8130">
        <v>101009.81299999999</v>
      </c>
      <c r="I8130">
        <v>0.112</v>
      </c>
      <c r="J8130">
        <v>43.773000000000003</v>
      </c>
      <c r="K8130">
        <v>16.356000000000002</v>
      </c>
      <c r="L8130">
        <v>9.4429999999999996</v>
      </c>
      <c r="M8130">
        <v>209.19900000000001</v>
      </c>
    </row>
    <row r="8131" spans="1:13" x14ac:dyDescent="0.35">
      <c r="A8131">
        <v>8127</v>
      </c>
      <c r="B8131" t="s">
        <v>774</v>
      </c>
      <c r="C8131">
        <v>27.248000000000001</v>
      </c>
      <c r="D8131">
        <v>5.3410000000000002</v>
      </c>
      <c r="E8131">
        <v>3.5209999999999999</v>
      </c>
      <c r="F8131">
        <v>8.7710000000000008</v>
      </c>
      <c r="G8131">
        <v>6.335</v>
      </c>
      <c r="H8131">
        <v>101022.224</v>
      </c>
      <c r="I8131">
        <v>5.7000000000000002E-2</v>
      </c>
      <c r="J8131">
        <v>22.312999999999999</v>
      </c>
      <c r="K8131">
        <v>4.9349999999999996</v>
      </c>
      <c r="L8131">
        <v>4.25</v>
      </c>
      <c r="M8131">
        <v>222.15700000000001</v>
      </c>
    </row>
    <row r="8132" spans="1:13" x14ac:dyDescent="0.35">
      <c r="A8132">
        <v>8128</v>
      </c>
      <c r="B8132" t="s">
        <v>773</v>
      </c>
      <c r="C8132">
        <v>1.5980000000000001</v>
      </c>
      <c r="D8132">
        <v>4.8049999999999997</v>
      </c>
      <c r="E8132">
        <v>3.387</v>
      </c>
      <c r="F8132">
        <v>8.5220000000000002</v>
      </c>
      <c r="G8132">
        <v>6.0229999999999997</v>
      </c>
      <c r="H8132">
        <v>101047.44899999999</v>
      </c>
      <c r="I8132">
        <v>5.0999999999999997E-2</v>
      </c>
      <c r="J8132">
        <v>1.5669999999999999</v>
      </c>
      <c r="K8132">
        <v>3.1E-2</v>
      </c>
      <c r="L8132">
        <v>-2.387</v>
      </c>
      <c r="M8132">
        <v>234.345</v>
      </c>
    </row>
    <row r="8133" spans="1:13" x14ac:dyDescent="0.35">
      <c r="A8133">
        <v>8129</v>
      </c>
      <c r="B8133" t="s">
        <v>772</v>
      </c>
      <c r="C8133">
        <v>0</v>
      </c>
      <c r="D8133">
        <v>4.4349999999999996</v>
      </c>
      <c r="E8133">
        <v>3.3319999999999999</v>
      </c>
      <c r="F8133">
        <v>8.6189999999999998</v>
      </c>
      <c r="G8133">
        <v>6.4059999999999997</v>
      </c>
      <c r="H8133">
        <v>101080.173</v>
      </c>
      <c r="I8133">
        <v>0.16300000000000001</v>
      </c>
      <c r="J8133">
        <v>0</v>
      </c>
      <c r="K8133">
        <v>0</v>
      </c>
      <c r="L8133">
        <v>-10.101000000000001</v>
      </c>
      <c r="M8133">
        <v>245.95099999999999</v>
      </c>
    </row>
    <row r="8134" spans="1:13" x14ac:dyDescent="0.35">
      <c r="A8134">
        <v>8130</v>
      </c>
      <c r="B8134" t="s">
        <v>771</v>
      </c>
      <c r="C8134">
        <v>0</v>
      </c>
      <c r="D8134">
        <v>4.3860000000000001</v>
      </c>
      <c r="E8134">
        <v>3.3029999999999999</v>
      </c>
      <c r="F8134">
        <v>8.8330000000000002</v>
      </c>
      <c r="G8134">
        <v>6.29</v>
      </c>
      <c r="H8134">
        <v>101100.942</v>
      </c>
      <c r="I8134">
        <v>0.26100000000000001</v>
      </c>
      <c r="J8134">
        <v>0</v>
      </c>
      <c r="K8134">
        <v>0</v>
      </c>
      <c r="L8134">
        <v>-18.548999999999999</v>
      </c>
      <c r="M8134">
        <v>257.34199999999998</v>
      </c>
    </row>
    <row r="8135" spans="1:13" x14ac:dyDescent="0.35">
      <c r="A8135">
        <v>8131</v>
      </c>
      <c r="B8135" t="s">
        <v>770</v>
      </c>
      <c r="C8135">
        <v>0</v>
      </c>
      <c r="D8135">
        <v>4.3010000000000002</v>
      </c>
      <c r="E8135">
        <v>3.1389999999999998</v>
      </c>
      <c r="F8135">
        <v>8.9600000000000009</v>
      </c>
      <c r="G8135">
        <v>6.0629999999999997</v>
      </c>
      <c r="H8135">
        <v>101118.681</v>
      </c>
      <c r="I8135">
        <v>6.3E-2</v>
      </c>
      <c r="J8135">
        <v>0</v>
      </c>
      <c r="K8135">
        <v>0</v>
      </c>
      <c r="L8135">
        <v>-27.370999999999999</v>
      </c>
      <c r="M8135">
        <v>268.98200000000003</v>
      </c>
    </row>
    <row r="8136" spans="1:13" x14ac:dyDescent="0.35">
      <c r="A8136">
        <v>8132</v>
      </c>
      <c r="B8136" t="s">
        <v>769</v>
      </c>
      <c r="C8136">
        <v>0</v>
      </c>
      <c r="D8136">
        <v>4.0679999999999996</v>
      </c>
      <c r="E8136">
        <v>3.0459999999999998</v>
      </c>
      <c r="F8136">
        <v>8.7289999999999992</v>
      </c>
      <c r="G8136">
        <v>5.835</v>
      </c>
      <c r="H8136">
        <v>101138.03200000001</v>
      </c>
      <c r="I8136">
        <v>4.7E-2</v>
      </c>
      <c r="J8136">
        <v>0</v>
      </c>
      <c r="K8136">
        <v>0</v>
      </c>
      <c r="L8136">
        <v>-36.213000000000001</v>
      </c>
      <c r="M8136">
        <v>281.57299999999998</v>
      </c>
    </row>
    <row r="8137" spans="1:13" x14ac:dyDescent="0.35">
      <c r="A8137">
        <v>8133</v>
      </c>
      <c r="B8137" t="s">
        <v>768</v>
      </c>
      <c r="C8137">
        <v>0</v>
      </c>
      <c r="D8137">
        <v>4.0449999999999999</v>
      </c>
      <c r="E8137">
        <v>2.931</v>
      </c>
      <c r="F8137">
        <v>8.9079999999999995</v>
      </c>
      <c r="G8137">
        <v>5.7770000000000001</v>
      </c>
      <c r="H8137">
        <v>101149.95299999999</v>
      </c>
      <c r="I8137">
        <v>4.7E-2</v>
      </c>
      <c r="J8137">
        <v>0</v>
      </c>
      <c r="K8137">
        <v>0</v>
      </c>
      <c r="L8137">
        <v>-44.573</v>
      </c>
      <c r="M8137">
        <v>296.01600000000002</v>
      </c>
    </row>
    <row r="8138" spans="1:13" x14ac:dyDescent="0.35">
      <c r="A8138">
        <v>8134</v>
      </c>
      <c r="B8138" t="s">
        <v>767</v>
      </c>
      <c r="C8138">
        <v>0</v>
      </c>
      <c r="D8138">
        <v>3.9740000000000002</v>
      </c>
      <c r="E8138">
        <v>2.7970000000000002</v>
      </c>
      <c r="F8138">
        <v>8.8109999999999999</v>
      </c>
      <c r="G8138">
        <v>5.9610000000000003</v>
      </c>
      <c r="H8138">
        <v>101153.34699999999</v>
      </c>
      <c r="I8138">
        <v>7.8E-2</v>
      </c>
      <c r="J8138">
        <v>0</v>
      </c>
      <c r="K8138">
        <v>0</v>
      </c>
      <c r="L8138">
        <v>-51.914999999999999</v>
      </c>
      <c r="M8138">
        <v>313.95400000000001</v>
      </c>
    </row>
    <row r="8139" spans="1:13" x14ac:dyDescent="0.35">
      <c r="A8139">
        <v>8135</v>
      </c>
      <c r="B8139" t="s">
        <v>766</v>
      </c>
      <c r="C8139">
        <v>0</v>
      </c>
      <c r="D8139">
        <v>3.9140000000000001</v>
      </c>
      <c r="E8139">
        <v>2.653</v>
      </c>
      <c r="F8139">
        <v>8.6560000000000006</v>
      </c>
      <c r="G8139">
        <v>5.9690000000000003</v>
      </c>
      <c r="H8139">
        <v>101159.50599999999</v>
      </c>
      <c r="I8139">
        <v>0.16500000000000001</v>
      </c>
      <c r="J8139">
        <v>0</v>
      </c>
      <c r="K8139">
        <v>0</v>
      </c>
      <c r="L8139">
        <v>-57.021000000000001</v>
      </c>
      <c r="M8139">
        <v>336.28300000000002</v>
      </c>
    </row>
    <row r="8140" spans="1:13" x14ac:dyDescent="0.35">
      <c r="A8140">
        <v>8136</v>
      </c>
      <c r="B8140" t="s">
        <v>765</v>
      </c>
      <c r="C8140">
        <v>0</v>
      </c>
      <c r="D8140">
        <v>3.883</v>
      </c>
      <c r="E8140">
        <v>2.5129999999999999</v>
      </c>
      <c r="F8140">
        <v>8.6839999999999993</v>
      </c>
      <c r="G8140">
        <v>6.2370000000000001</v>
      </c>
      <c r="H8140">
        <v>101156.825</v>
      </c>
      <c r="I8140">
        <v>0.13300000000000001</v>
      </c>
      <c r="J8140">
        <v>0</v>
      </c>
      <c r="K8140">
        <v>0</v>
      </c>
      <c r="L8140">
        <v>-58.69</v>
      </c>
      <c r="M8140">
        <v>31.236000000000001</v>
      </c>
    </row>
    <row r="8141" spans="1:13" x14ac:dyDescent="0.35">
      <c r="A8141">
        <v>8137</v>
      </c>
      <c r="B8141" t="s">
        <v>764</v>
      </c>
      <c r="C8141">
        <v>0</v>
      </c>
      <c r="D8141">
        <v>4.0060000000000002</v>
      </c>
      <c r="E8141">
        <v>2.4359999999999999</v>
      </c>
      <c r="F8141">
        <v>8.5389999999999997</v>
      </c>
      <c r="G8141">
        <v>6.0490000000000004</v>
      </c>
      <c r="H8141">
        <v>101154.728</v>
      </c>
      <c r="I8141">
        <v>9.4E-2</v>
      </c>
      <c r="J8141">
        <v>0</v>
      </c>
      <c r="K8141">
        <v>0</v>
      </c>
      <c r="L8141">
        <v>-56.362000000000002</v>
      </c>
      <c r="M8141">
        <v>27.916</v>
      </c>
    </row>
    <row r="8142" spans="1:13" x14ac:dyDescent="0.35">
      <c r="A8142">
        <v>8138</v>
      </c>
      <c r="B8142" t="s">
        <v>763</v>
      </c>
      <c r="C8142">
        <v>4.0000000000000001E-3</v>
      </c>
      <c r="D8142">
        <v>3.9750000000000001</v>
      </c>
      <c r="E8142">
        <v>2.3380000000000001</v>
      </c>
      <c r="F8142">
        <v>8.5530000000000008</v>
      </c>
      <c r="G8142">
        <v>5.7549999999999999</v>
      </c>
      <c r="H8142">
        <v>101169.326</v>
      </c>
      <c r="I8142">
        <v>8.1000000000000003E-2</v>
      </c>
      <c r="J8142">
        <v>4.0000000000000001E-3</v>
      </c>
      <c r="K8142">
        <v>0</v>
      </c>
      <c r="L8142">
        <v>-50.795000000000002</v>
      </c>
      <c r="M8142">
        <v>49.445999999999998</v>
      </c>
    </row>
    <row r="8143" spans="1:13" x14ac:dyDescent="0.35">
      <c r="A8143">
        <v>8139</v>
      </c>
      <c r="B8143" t="s">
        <v>762</v>
      </c>
      <c r="C8143">
        <v>2E-3</v>
      </c>
      <c r="D8143">
        <v>3.9780000000000002</v>
      </c>
      <c r="E8143">
        <v>2.2869999999999999</v>
      </c>
      <c r="F8143">
        <v>8.5660000000000007</v>
      </c>
      <c r="G8143">
        <v>6.1689999999999996</v>
      </c>
      <c r="H8143">
        <v>101161.961</v>
      </c>
      <c r="I8143">
        <v>4.3999999999999997E-2</v>
      </c>
      <c r="J8143">
        <v>2E-3</v>
      </c>
      <c r="K8143">
        <v>0</v>
      </c>
      <c r="L8143">
        <v>-43.256</v>
      </c>
      <c r="M8143">
        <v>66.614999999999995</v>
      </c>
    </row>
    <row r="8144" spans="1:13" x14ac:dyDescent="0.35">
      <c r="A8144">
        <v>8140</v>
      </c>
      <c r="B8144" t="s">
        <v>761</v>
      </c>
      <c r="C8144">
        <v>2E-3</v>
      </c>
      <c r="D8144">
        <v>3.9060000000000001</v>
      </c>
      <c r="E8144">
        <v>2.2850000000000001</v>
      </c>
      <c r="F8144">
        <v>8.7490000000000006</v>
      </c>
      <c r="G8144">
        <v>5.87</v>
      </c>
      <c r="H8144">
        <v>101160.132</v>
      </c>
      <c r="I8144">
        <v>6.3E-2</v>
      </c>
      <c r="J8144">
        <v>2E-3</v>
      </c>
      <c r="K8144">
        <v>0</v>
      </c>
      <c r="L8144">
        <v>-34.732999999999997</v>
      </c>
      <c r="M8144">
        <v>80.747</v>
      </c>
    </row>
    <row r="8145" spans="1:13" x14ac:dyDescent="0.35">
      <c r="A8145">
        <v>8141</v>
      </c>
      <c r="B8145" t="s">
        <v>760</v>
      </c>
      <c r="C8145">
        <v>0</v>
      </c>
      <c r="D8145">
        <v>3.7959999999999998</v>
      </c>
      <c r="E8145">
        <v>2.2400000000000002</v>
      </c>
      <c r="F8145">
        <v>8.7530000000000001</v>
      </c>
      <c r="G8145">
        <v>6.0229999999999997</v>
      </c>
      <c r="H8145">
        <v>101162.769</v>
      </c>
      <c r="I8145">
        <v>0.10299999999999999</v>
      </c>
      <c r="J8145">
        <v>0</v>
      </c>
      <c r="K8145">
        <v>0</v>
      </c>
      <c r="L8145">
        <v>-25.867000000000001</v>
      </c>
      <c r="M8145">
        <v>93.129000000000005</v>
      </c>
    </row>
    <row r="8146" spans="1:13" x14ac:dyDescent="0.35">
      <c r="A8146">
        <v>8142</v>
      </c>
      <c r="B8146" t="s">
        <v>759</v>
      </c>
      <c r="C8146">
        <v>0</v>
      </c>
      <c r="D8146">
        <v>3.7970000000000002</v>
      </c>
      <c r="E8146">
        <v>2.266</v>
      </c>
      <c r="F8146">
        <v>8.8390000000000004</v>
      </c>
      <c r="G8146">
        <v>6.0090000000000003</v>
      </c>
      <c r="H8146">
        <v>101177.323</v>
      </c>
      <c r="I8146">
        <v>3.2000000000000001E-2</v>
      </c>
      <c r="J8146">
        <v>0</v>
      </c>
      <c r="K8146">
        <v>0</v>
      </c>
      <c r="L8146">
        <v>-17.093</v>
      </c>
      <c r="M8146">
        <v>104.68600000000001</v>
      </c>
    </row>
    <row r="8147" spans="1:13" x14ac:dyDescent="0.35">
      <c r="A8147">
        <v>8143</v>
      </c>
      <c r="B8147" t="s">
        <v>758</v>
      </c>
      <c r="C8147">
        <v>0</v>
      </c>
      <c r="D8147">
        <v>3.7160000000000002</v>
      </c>
      <c r="E8147">
        <v>2.3519999999999999</v>
      </c>
      <c r="F8147">
        <v>9.2100000000000009</v>
      </c>
      <c r="G8147">
        <v>6.117</v>
      </c>
      <c r="H8147">
        <v>101196.609</v>
      </c>
      <c r="I8147">
        <v>4.2999999999999997E-2</v>
      </c>
      <c r="J8147">
        <v>0</v>
      </c>
      <c r="K8147">
        <v>0</v>
      </c>
      <c r="L8147">
        <v>-8.7680000000000007</v>
      </c>
      <c r="M8147">
        <v>116.074</v>
      </c>
    </row>
    <row r="8148" spans="1:13" x14ac:dyDescent="0.35">
      <c r="A8148">
        <v>8144</v>
      </c>
      <c r="B8148" t="s">
        <v>757</v>
      </c>
      <c r="C8148">
        <v>2.0979999999999999</v>
      </c>
      <c r="D8148">
        <v>3.669</v>
      </c>
      <c r="E8148">
        <v>2.4569999999999999</v>
      </c>
      <c r="F8148">
        <v>9.2769999999999992</v>
      </c>
      <c r="G8148">
        <v>6.2140000000000004</v>
      </c>
      <c r="H8148">
        <v>101226.00599999999</v>
      </c>
      <c r="I8148">
        <v>3.9E-2</v>
      </c>
      <c r="J8148">
        <v>2.0830000000000002</v>
      </c>
      <c r="K8148">
        <v>1.4999999999999999E-2</v>
      </c>
      <c r="L8148">
        <v>-1.218</v>
      </c>
      <c r="M8148">
        <v>127.773</v>
      </c>
    </row>
    <row r="8149" spans="1:13" x14ac:dyDescent="0.35">
      <c r="A8149">
        <v>8145</v>
      </c>
      <c r="B8149" t="s">
        <v>756</v>
      </c>
      <c r="C8149">
        <v>29.382999999999999</v>
      </c>
      <c r="D8149">
        <v>4.1289999999999996</v>
      </c>
      <c r="E8149">
        <v>2.5739999999999998</v>
      </c>
      <c r="F8149">
        <v>9.2829999999999995</v>
      </c>
      <c r="G8149">
        <v>6.2210000000000001</v>
      </c>
      <c r="H8149">
        <v>101250.848</v>
      </c>
      <c r="I8149">
        <v>6.5000000000000002E-2</v>
      </c>
      <c r="J8149">
        <v>22.651</v>
      </c>
      <c r="K8149">
        <v>6.7320000000000002</v>
      </c>
      <c r="L8149">
        <v>5.1840000000000002</v>
      </c>
      <c r="M8149">
        <v>140.089</v>
      </c>
    </row>
    <row r="8150" spans="1:13" x14ac:dyDescent="0.35">
      <c r="A8150">
        <v>8146</v>
      </c>
      <c r="B8150" t="s">
        <v>755</v>
      </c>
      <c r="C8150">
        <v>63.445999999999998</v>
      </c>
      <c r="D8150">
        <v>4.5960000000000001</v>
      </c>
      <c r="E8150">
        <v>2.71</v>
      </c>
      <c r="F8150">
        <v>9.2509999999999994</v>
      </c>
      <c r="G8150">
        <v>6.59</v>
      </c>
      <c r="H8150">
        <v>101262.818</v>
      </c>
      <c r="I8150">
        <v>8.2000000000000003E-2</v>
      </c>
      <c r="J8150">
        <v>49.707000000000001</v>
      </c>
      <c r="K8150">
        <v>13.742000000000001</v>
      </c>
      <c r="L8150">
        <v>10.064</v>
      </c>
      <c r="M8150">
        <v>153.155</v>
      </c>
    </row>
    <row r="8151" spans="1:13" x14ac:dyDescent="0.35">
      <c r="A8151">
        <v>8147</v>
      </c>
      <c r="B8151" t="s">
        <v>754</v>
      </c>
      <c r="C8151">
        <v>96.123999999999995</v>
      </c>
      <c r="D8151">
        <v>5.2439999999999998</v>
      </c>
      <c r="E8151">
        <v>2.89</v>
      </c>
      <c r="F8151">
        <v>9.56</v>
      </c>
      <c r="G8151">
        <v>6.8129999999999997</v>
      </c>
      <c r="H8151">
        <v>101253.54399999999</v>
      </c>
      <c r="I8151">
        <v>5.8000000000000003E-2</v>
      </c>
      <c r="J8151">
        <v>68.897999999999996</v>
      </c>
      <c r="K8151">
        <v>27.225999999999999</v>
      </c>
      <c r="L8151">
        <v>13.095000000000001</v>
      </c>
      <c r="M8151">
        <v>166.96199999999999</v>
      </c>
    </row>
    <row r="8152" spans="1:13" x14ac:dyDescent="0.35">
      <c r="A8152">
        <v>8148</v>
      </c>
      <c r="B8152" t="s">
        <v>753</v>
      </c>
      <c r="C8152">
        <v>101.242</v>
      </c>
      <c r="D8152">
        <v>5.6230000000000002</v>
      </c>
      <c r="E8152">
        <v>3.093</v>
      </c>
      <c r="F8152">
        <v>9.85</v>
      </c>
      <c r="G8152">
        <v>6.625</v>
      </c>
      <c r="H8152">
        <v>101233.007</v>
      </c>
      <c r="I8152">
        <v>0.13500000000000001</v>
      </c>
      <c r="J8152">
        <v>75.361999999999995</v>
      </c>
      <c r="K8152">
        <v>25.879000000000001</v>
      </c>
      <c r="L8152">
        <v>14.007</v>
      </c>
      <c r="M8152">
        <v>181.18600000000001</v>
      </c>
    </row>
    <row r="8153" spans="1:13" x14ac:dyDescent="0.35">
      <c r="A8153">
        <v>8149</v>
      </c>
      <c r="B8153" t="s">
        <v>752</v>
      </c>
      <c r="C8153">
        <v>98.236999999999995</v>
      </c>
      <c r="D8153">
        <v>5.94</v>
      </c>
      <c r="E8153">
        <v>3.169</v>
      </c>
      <c r="F8153">
        <v>9.7230000000000008</v>
      </c>
      <c r="G8153">
        <v>6.08</v>
      </c>
      <c r="H8153">
        <v>101209.3</v>
      </c>
      <c r="I8153">
        <v>0.11600000000000001</v>
      </c>
      <c r="J8153">
        <v>68.876999999999995</v>
      </c>
      <c r="K8153">
        <v>29.359000000000002</v>
      </c>
      <c r="L8153">
        <v>12.721</v>
      </c>
      <c r="M8153">
        <v>195.369</v>
      </c>
    </row>
    <row r="8154" spans="1:13" x14ac:dyDescent="0.35">
      <c r="A8154">
        <v>8150</v>
      </c>
      <c r="B8154" t="s">
        <v>751</v>
      </c>
      <c r="C8154">
        <v>65.540000000000006</v>
      </c>
      <c r="D8154">
        <v>5.8710000000000004</v>
      </c>
      <c r="E8154">
        <v>3.1989999999999998</v>
      </c>
      <c r="F8154">
        <v>9.6920000000000002</v>
      </c>
      <c r="G8154">
        <v>5.9909999999999997</v>
      </c>
      <c r="H8154">
        <v>101194.614</v>
      </c>
      <c r="I8154">
        <v>9.6000000000000002E-2</v>
      </c>
      <c r="J8154">
        <v>45.749000000000002</v>
      </c>
      <c r="K8154">
        <v>19.792000000000002</v>
      </c>
      <c r="L8154">
        <v>9.3520000000000003</v>
      </c>
      <c r="M8154">
        <v>209.06700000000001</v>
      </c>
    </row>
    <row r="8155" spans="1:13" x14ac:dyDescent="0.35">
      <c r="A8155">
        <v>8151</v>
      </c>
      <c r="B8155" t="s">
        <v>750</v>
      </c>
      <c r="C8155">
        <v>26.164999999999999</v>
      </c>
      <c r="D8155">
        <v>5.39</v>
      </c>
      <c r="E8155">
        <v>3.1920000000000002</v>
      </c>
      <c r="F8155">
        <v>9.7070000000000007</v>
      </c>
      <c r="G8155">
        <v>5.9470000000000001</v>
      </c>
      <c r="H8155">
        <v>101210.239</v>
      </c>
      <c r="I8155">
        <v>0.183</v>
      </c>
      <c r="J8155">
        <v>20.361000000000001</v>
      </c>
      <c r="K8155">
        <v>5.8029999999999999</v>
      </c>
      <c r="L8155">
        <v>4.1749999999999998</v>
      </c>
      <c r="M8155">
        <v>222.01599999999999</v>
      </c>
    </row>
    <row r="8156" spans="1:13" x14ac:dyDescent="0.35">
      <c r="A8156">
        <v>8152</v>
      </c>
      <c r="B8156" t="s">
        <v>749</v>
      </c>
      <c r="C8156">
        <v>1.4319999999999999</v>
      </c>
      <c r="D8156">
        <v>4.8710000000000004</v>
      </c>
      <c r="E8156">
        <v>3.1549999999999998</v>
      </c>
      <c r="F8156">
        <v>9.5289999999999999</v>
      </c>
      <c r="G8156">
        <v>5.7729999999999997</v>
      </c>
      <c r="H8156">
        <v>101228.454</v>
      </c>
      <c r="I8156">
        <v>0.191</v>
      </c>
      <c r="J8156">
        <v>1.407</v>
      </c>
      <c r="K8156">
        <v>2.5000000000000001E-2</v>
      </c>
      <c r="L8156">
        <v>-2.4470000000000001</v>
      </c>
      <c r="M8156">
        <v>234.197</v>
      </c>
    </row>
    <row r="8157" spans="1:13" x14ac:dyDescent="0.35">
      <c r="A8157">
        <v>8153</v>
      </c>
      <c r="B8157" t="s">
        <v>748</v>
      </c>
      <c r="C8157">
        <v>0</v>
      </c>
      <c r="D8157">
        <v>4.3929999999999998</v>
      </c>
      <c r="E8157">
        <v>3.1240000000000001</v>
      </c>
      <c r="F8157">
        <v>9.3529999999999998</v>
      </c>
      <c r="G8157">
        <v>5.7809999999999997</v>
      </c>
      <c r="H8157">
        <v>101241.633</v>
      </c>
      <c r="I8157">
        <v>0.14599999999999999</v>
      </c>
      <c r="J8157">
        <v>0</v>
      </c>
      <c r="K8157">
        <v>0</v>
      </c>
      <c r="L8157">
        <v>-10.148</v>
      </c>
      <c r="M8157">
        <v>245.797</v>
      </c>
    </row>
    <row r="8158" spans="1:13" x14ac:dyDescent="0.35">
      <c r="A8158">
        <v>8154</v>
      </c>
      <c r="B8158" t="s">
        <v>747</v>
      </c>
      <c r="C8158">
        <v>0</v>
      </c>
      <c r="D8158">
        <v>4.2519999999999998</v>
      </c>
      <c r="E8158">
        <v>3.153</v>
      </c>
      <c r="F8158">
        <v>9.5990000000000002</v>
      </c>
      <c r="G8158">
        <v>6.0579999999999998</v>
      </c>
      <c r="H8158">
        <v>101256.33</v>
      </c>
      <c r="I8158">
        <v>0.16700000000000001</v>
      </c>
      <c r="J8158">
        <v>0</v>
      </c>
      <c r="K8158">
        <v>0</v>
      </c>
      <c r="L8158">
        <v>-18.577999999999999</v>
      </c>
      <c r="M8158">
        <v>257.16500000000002</v>
      </c>
    </row>
    <row r="8159" spans="1:13" x14ac:dyDescent="0.35">
      <c r="A8159">
        <v>8155</v>
      </c>
      <c r="B8159" t="s">
        <v>746</v>
      </c>
      <c r="C8159">
        <v>0</v>
      </c>
      <c r="D8159">
        <v>4.202</v>
      </c>
      <c r="E8159">
        <v>3.0150000000000001</v>
      </c>
      <c r="F8159">
        <v>9.7089999999999996</v>
      </c>
      <c r="G8159">
        <v>5.9340000000000002</v>
      </c>
      <c r="H8159">
        <v>101267.22199999999</v>
      </c>
      <c r="I8159">
        <v>0.123</v>
      </c>
      <c r="J8159">
        <v>0</v>
      </c>
      <c r="K8159">
        <v>0</v>
      </c>
      <c r="L8159">
        <v>-27.399000000000001</v>
      </c>
      <c r="M8159">
        <v>268.79700000000003</v>
      </c>
    </row>
    <row r="8160" spans="1:13" x14ac:dyDescent="0.35">
      <c r="A8160">
        <v>8156</v>
      </c>
      <c r="B8160" t="s">
        <v>745</v>
      </c>
      <c r="C8160">
        <v>0</v>
      </c>
      <c r="D8160">
        <v>4.08</v>
      </c>
      <c r="E8160">
        <v>2.8719999999999999</v>
      </c>
      <c r="F8160">
        <v>9.641</v>
      </c>
      <c r="G8160">
        <v>6.0129999999999999</v>
      </c>
      <c r="H8160">
        <v>101274.80899999999</v>
      </c>
      <c r="I8160">
        <v>0.23699999999999999</v>
      </c>
      <c r="J8160">
        <v>0</v>
      </c>
      <c r="K8160">
        <v>0</v>
      </c>
      <c r="L8160">
        <v>-36.252000000000002</v>
      </c>
      <c r="M8160">
        <v>281.38299999999998</v>
      </c>
    </row>
    <row r="8161" spans="1:13" x14ac:dyDescent="0.35">
      <c r="A8161">
        <v>8157</v>
      </c>
      <c r="B8161" t="s">
        <v>744</v>
      </c>
      <c r="C8161">
        <v>0</v>
      </c>
      <c r="D8161">
        <v>3.9769999999999999</v>
      </c>
      <c r="E8161">
        <v>2.726</v>
      </c>
      <c r="F8161">
        <v>9.3260000000000005</v>
      </c>
      <c r="G8161">
        <v>6.4820000000000002</v>
      </c>
      <c r="H8161">
        <v>101283.068</v>
      </c>
      <c r="I8161">
        <v>0.13100000000000001</v>
      </c>
      <c r="J8161">
        <v>0</v>
      </c>
      <c r="K8161">
        <v>0</v>
      </c>
      <c r="L8161">
        <v>-44.674999999999997</v>
      </c>
      <c r="M8161">
        <v>295.90899999999999</v>
      </c>
    </row>
    <row r="8162" spans="1:13" x14ac:dyDescent="0.35">
      <c r="A8162">
        <v>8158</v>
      </c>
      <c r="B8162" t="s">
        <v>743</v>
      </c>
      <c r="C8162">
        <v>0</v>
      </c>
      <c r="D8162">
        <v>4.0780000000000003</v>
      </c>
      <c r="E8162">
        <v>2.6110000000000002</v>
      </c>
      <c r="F8162">
        <v>9.609</v>
      </c>
      <c r="G8162">
        <v>6.702</v>
      </c>
      <c r="H8162">
        <v>101287.177</v>
      </c>
      <c r="I8162">
        <v>0.10100000000000001</v>
      </c>
      <c r="J8162">
        <v>0</v>
      </c>
      <c r="K8162">
        <v>0</v>
      </c>
      <c r="L8162">
        <v>-51.982999999999997</v>
      </c>
      <c r="M8162">
        <v>313.72300000000001</v>
      </c>
    </row>
    <row r="8163" spans="1:13" x14ac:dyDescent="0.35">
      <c r="A8163">
        <v>8159</v>
      </c>
      <c r="B8163" t="s">
        <v>742</v>
      </c>
      <c r="C8163">
        <v>0</v>
      </c>
      <c r="D8163">
        <v>4.0090000000000003</v>
      </c>
      <c r="E8163">
        <v>2.5</v>
      </c>
      <c r="F8163">
        <v>9.4909999999999997</v>
      </c>
      <c r="G8163">
        <v>6.5309999999999997</v>
      </c>
      <c r="H8163">
        <v>101299.45299999999</v>
      </c>
      <c r="I8163">
        <v>3.2000000000000001E-2</v>
      </c>
      <c r="J8163">
        <v>0</v>
      </c>
      <c r="K8163">
        <v>0</v>
      </c>
      <c r="L8163">
        <v>-57.118000000000002</v>
      </c>
      <c r="M8163">
        <v>336.05399999999997</v>
      </c>
    </row>
    <row r="8164" spans="1:13" x14ac:dyDescent="0.35">
      <c r="A8164">
        <v>8160</v>
      </c>
      <c r="B8164" t="s">
        <v>741</v>
      </c>
      <c r="C8164">
        <v>0</v>
      </c>
      <c r="D8164">
        <v>4.0579999999999998</v>
      </c>
      <c r="E8164">
        <v>2.3650000000000002</v>
      </c>
      <c r="F8164">
        <v>9.6270000000000007</v>
      </c>
      <c r="G8164">
        <v>7.0309999999999997</v>
      </c>
      <c r="H8164">
        <v>101303.42600000001</v>
      </c>
      <c r="I8164">
        <v>5.0999999999999997E-2</v>
      </c>
      <c r="J8164">
        <v>0</v>
      </c>
      <c r="K8164">
        <v>0</v>
      </c>
      <c r="L8164">
        <v>-58.816000000000003</v>
      </c>
      <c r="M8164">
        <v>31.058</v>
      </c>
    </row>
    <row r="8165" spans="1:13" x14ac:dyDescent="0.35">
      <c r="A8165">
        <v>8161</v>
      </c>
      <c r="B8165" t="s">
        <v>740</v>
      </c>
      <c r="C8165">
        <v>0</v>
      </c>
      <c r="D8165">
        <v>4.0419999999999998</v>
      </c>
      <c r="E8165">
        <v>2.3420000000000001</v>
      </c>
      <c r="F8165">
        <v>9.6470000000000002</v>
      </c>
      <c r="G8165">
        <v>6.8120000000000003</v>
      </c>
      <c r="H8165">
        <v>101305.255</v>
      </c>
      <c r="I8165">
        <v>6.7000000000000004E-2</v>
      </c>
      <c r="J8165">
        <v>0</v>
      </c>
      <c r="K8165">
        <v>0</v>
      </c>
      <c r="L8165">
        <v>-56.51</v>
      </c>
      <c r="M8165">
        <v>27.818000000000001</v>
      </c>
    </row>
    <row r="8166" spans="1:13" x14ac:dyDescent="0.35">
      <c r="A8166">
        <v>8162</v>
      </c>
      <c r="B8166" t="s">
        <v>739</v>
      </c>
      <c r="C8166">
        <v>0</v>
      </c>
      <c r="D8166">
        <v>3.9550000000000001</v>
      </c>
      <c r="E8166">
        <v>2.3450000000000002</v>
      </c>
      <c r="F8166">
        <v>9.3680000000000003</v>
      </c>
      <c r="G8166">
        <v>7.2190000000000003</v>
      </c>
      <c r="H8166">
        <v>101329.63099999999</v>
      </c>
      <c r="I8166">
        <v>8.1000000000000003E-2</v>
      </c>
      <c r="J8166">
        <v>0</v>
      </c>
      <c r="K8166">
        <v>0</v>
      </c>
      <c r="L8166">
        <v>-50.95</v>
      </c>
      <c r="M8166">
        <v>49.41</v>
      </c>
    </row>
    <row r="8167" spans="1:13" x14ac:dyDescent="0.35">
      <c r="A8167">
        <v>8163</v>
      </c>
      <c r="B8167" t="s">
        <v>738</v>
      </c>
      <c r="C8167">
        <v>0</v>
      </c>
      <c r="D8167">
        <v>3.7040000000000002</v>
      </c>
      <c r="E8167">
        <v>2.3460000000000001</v>
      </c>
      <c r="F8167">
        <v>9.3040000000000003</v>
      </c>
      <c r="G8167">
        <v>6.593</v>
      </c>
      <c r="H8167">
        <v>101343.38</v>
      </c>
      <c r="I8167">
        <v>6.9000000000000006E-2</v>
      </c>
      <c r="J8167">
        <v>0</v>
      </c>
      <c r="K8167">
        <v>0</v>
      </c>
      <c r="L8167">
        <v>-43.412999999999997</v>
      </c>
      <c r="M8167">
        <v>66.608999999999995</v>
      </c>
    </row>
    <row r="8168" spans="1:13" x14ac:dyDescent="0.35">
      <c r="A8168">
        <v>8164</v>
      </c>
      <c r="B8168" t="s">
        <v>737</v>
      </c>
      <c r="C8168">
        <v>0</v>
      </c>
      <c r="D8168">
        <v>3.609</v>
      </c>
      <c r="E8168">
        <v>2.3170000000000002</v>
      </c>
      <c r="F8168">
        <v>9.4239999999999995</v>
      </c>
      <c r="G8168">
        <v>6.9370000000000003</v>
      </c>
      <c r="H8168">
        <v>101358.47</v>
      </c>
      <c r="I8168">
        <v>8.2000000000000003E-2</v>
      </c>
      <c r="J8168">
        <v>0</v>
      </c>
      <c r="K8168">
        <v>0</v>
      </c>
      <c r="L8168">
        <v>-34.889000000000003</v>
      </c>
      <c r="M8168">
        <v>80.751999999999995</v>
      </c>
    </row>
    <row r="8169" spans="1:13" x14ac:dyDescent="0.35">
      <c r="A8169">
        <v>8165</v>
      </c>
      <c r="B8169" t="s">
        <v>736</v>
      </c>
      <c r="C8169">
        <v>0</v>
      </c>
      <c r="D8169">
        <v>3.552</v>
      </c>
      <c r="E8169">
        <v>2.3380000000000001</v>
      </c>
      <c r="F8169">
        <v>9.3960000000000008</v>
      </c>
      <c r="G8169">
        <v>6.375</v>
      </c>
      <c r="H8169">
        <v>101377.35400000001</v>
      </c>
      <c r="I8169">
        <v>6.3E-2</v>
      </c>
      <c r="J8169">
        <v>0</v>
      </c>
      <c r="K8169">
        <v>0</v>
      </c>
      <c r="L8169">
        <v>-26.024000000000001</v>
      </c>
      <c r="M8169">
        <v>93.135000000000005</v>
      </c>
    </row>
    <row r="8170" spans="1:13" x14ac:dyDescent="0.35">
      <c r="A8170">
        <v>8166</v>
      </c>
      <c r="B8170" t="s">
        <v>735</v>
      </c>
      <c r="C8170">
        <v>0</v>
      </c>
      <c r="D8170">
        <v>3.5430000000000001</v>
      </c>
      <c r="E8170">
        <v>2.3130000000000002</v>
      </c>
      <c r="F8170">
        <v>9.2799999999999994</v>
      </c>
      <c r="G8170">
        <v>6.8479999999999999</v>
      </c>
      <c r="H8170">
        <v>101404.75900000001</v>
      </c>
      <c r="I8170">
        <v>6.4000000000000001E-2</v>
      </c>
      <c r="J8170">
        <v>0</v>
      </c>
      <c r="K8170">
        <v>0</v>
      </c>
      <c r="L8170">
        <v>-17.25</v>
      </c>
      <c r="M8170">
        <v>104.687</v>
      </c>
    </row>
    <row r="8171" spans="1:13" x14ac:dyDescent="0.35">
      <c r="A8171">
        <v>8167</v>
      </c>
      <c r="B8171" t="s">
        <v>734</v>
      </c>
      <c r="C8171">
        <v>0</v>
      </c>
      <c r="D8171">
        <v>3.6280000000000001</v>
      </c>
      <c r="E8171">
        <v>2.2989999999999999</v>
      </c>
      <c r="F8171">
        <v>9.5410000000000004</v>
      </c>
      <c r="G8171">
        <v>7.0570000000000004</v>
      </c>
      <c r="H8171">
        <v>101437.417</v>
      </c>
      <c r="I8171">
        <v>5.2999999999999999E-2</v>
      </c>
      <c r="J8171">
        <v>0</v>
      </c>
      <c r="K8171">
        <v>0</v>
      </c>
      <c r="L8171">
        <v>-8.9239999999999995</v>
      </c>
      <c r="M8171">
        <v>116.066</v>
      </c>
    </row>
    <row r="8172" spans="1:13" x14ac:dyDescent="0.35">
      <c r="A8172">
        <v>8168</v>
      </c>
      <c r="B8172" t="s">
        <v>733</v>
      </c>
      <c r="C8172">
        <v>2.2559999999999998</v>
      </c>
      <c r="D8172">
        <v>3.5910000000000002</v>
      </c>
      <c r="E8172">
        <v>2.3130000000000002</v>
      </c>
      <c r="F8172">
        <v>9.1790000000000003</v>
      </c>
      <c r="G8172">
        <v>6.3490000000000002</v>
      </c>
      <c r="H8172">
        <v>101471.38499999999</v>
      </c>
      <c r="I8172">
        <v>4.2000000000000003E-2</v>
      </c>
      <c r="J8172">
        <v>2.2519999999999998</v>
      </c>
      <c r="K8172">
        <v>3.0000000000000001E-3</v>
      </c>
      <c r="L8172">
        <v>-1.381</v>
      </c>
      <c r="M8172">
        <v>127.73699999999999</v>
      </c>
    </row>
    <row r="8173" spans="1:13" x14ac:dyDescent="0.35">
      <c r="A8173">
        <v>8169</v>
      </c>
      <c r="B8173" t="s">
        <v>732</v>
      </c>
      <c r="C8173">
        <v>33.369999999999997</v>
      </c>
      <c r="D8173">
        <v>4.0949999999999998</v>
      </c>
      <c r="E8173">
        <v>2.3889999999999998</v>
      </c>
      <c r="F8173">
        <v>9.43</v>
      </c>
      <c r="G8173">
        <v>6.3840000000000003</v>
      </c>
      <c r="H8173">
        <v>101501.697</v>
      </c>
      <c r="I8173">
        <v>6.5000000000000002E-2</v>
      </c>
      <c r="J8173">
        <v>24.7</v>
      </c>
      <c r="K8173">
        <v>8.6720000000000006</v>
      </c>
      <c r="L8173">
        <v>5.0229999999999997</v>
      </c>
      <c r="M8173">
        <v>140.029</v>
      </c>
    </row>
    <row r="8174" spans="1:13" x14ac:dyDescent="0.35">
      <c r="A8174">
        <v>8170</v>
      </c>
      <c r="B8174" t="s">
        <v>731</v>
      </c>
      <c r="C8174">
        <v>71.495999999999995</v>
      </c>
      <c r="D8174">
        <v>4.6269999999999998</v>
      </c>
      <c r="E8174">
        <v>2.5049999999999999</v>
      </c>
      <c r="F8174">
        <v>9.4830000000000005</v>
      </c>
      <c r="G8174">
        <v>6.4550000000000001</v>
      </c>
      <c r="H8174">
        <v>101532.042</v>
      </c>
      <c r="I8174">
        <v>0.129</v>
      </c>
      <c r="J8174">
        <v>50.173999999999999</v>
      </c>
      <c r="K8174">
        <v>21.321999999999999</v>
      </c>
      <c r="L8174">
        <v>9.9190000000000005</v>
      </c>
      <c r="M8174">
        <v>153.09700000000001</v>
      </c>
    </row>
    <row r="8175" spans="1:13" x14ac:dyDescent="0.35">
      <c r="A8175">
        <v>8171</v>
      </c>
      <c r="B8175" t="s">
        <v>730</v>
      </c>
      <c r="C8175">
        <v>98.606999999999999</v>
      </c>
      <c r="D8175">
        <v>5.0640000000000001</v>
      </c>
      <c r="E8175">
        <v>2.6440000000000001</v>
      </c>
      <c r="F8175">
        <v>9.3670000000000009</v>
      </c>
      <c r="G8175">
        <v>6.1870000000000003</v>
      </c>
      <c r="H8175">
        <v>101536.577</v>
      </c>
      <c r="I8175">
        <v>0.109</v>
      </c>
      <c r="J8175">
        <v>66.010000000000005</v>
      </c>
      <c r="K8175">
        <v>32.598999999999997</v>
      </c>
      <c r="L8175">
        <v>12.96</v>
      </c>
      <c r="M8175">
        <v>166.88200000000001</v>
      </c>
    </row>
    <row r="8176" spans="1:13" x14ac:dyDescent="0.35">
      <c r="A8176">
        <v>8172</v>
      </c>
      <c r="B8176" t="s">
        <v>729</v>
      </c>
      <c r="C8176">
        <v>118.087</v>
      </c>
      <c r="D8176">
        <v>5.6280000000000001</v>
      </c>
      <c r="E8176">
        <v>2.7480000000000002</v>
      </c>
      <c r="F8176">
        <v>9.3879999999999999</v>
      </c>
      <c r="G8176">
        <v>6.0449999999999999</v>
      </c>
      <c r="H8176">
        <v>101521.8</v>
      </c>
      <c r="I8176">
        <v>0.11</v>
      </c>
      <c r="J8176">
        <v>76.082999999999998</v>
      </c>
      <c r="K8176">
        <v>42.003999999999998</v>
      </c>
      <c r="L8176">
        <v>13.888</v>
      </c>
      <c r="M8176">
        <v>181.084</v>
      </c>
    </row>
    <row r="8177" spans="1:13" x14ac:dyDescent="0.35">
      <c r="A8177">
        <v>8173</v>
      </c>
      <c r="B8177" t="s">
        <v>728</v>
      </c>
      <c r="C8177">
        <v>99.676000000000002</v>
      </c>
      <c r="D8177">
        <v>5.7939999999999996</v>
      </c>
      <c r="E8177">
        <v>2.883</v>
      </c>
      <c r="F8177">
        <v>9.3239999999999998</v>
      </c>
      <c r="G8177">
        <v>5.7679999999999998</v>
      </c>
      <c r="H8177">
        <v>101513.719</v>
      </c>
      <c r="I8177">
        <v>0.10199999999999999</v>
      </c>
      <c r="J8177">
        <v>63.027000000000001</v>
      </c>
      <c r="K8177">
        <v>36.646999999999998</v>
      </c>
      <c r="L8177">
        <v>12.618</v>
      </c>
      <c r="M8177">
        <v>195.25</v>
      </c>
    </row>
    <row r="8178" spans="1:13" x14ac:dyDescent="0.35">
      <c r="A8178">
        <v>8174</v>
      </c>
      <c r="B8178" t="s">
        <v>727</v>
      </c>
      <c r="C8178">
        <v>63.658000000000001</v>
      </c>
      <c r="D8178">
        <v>5.5739999999999998</v>
      </c>
      <c r="E8178">
        <v>2.9950000000000001</v>
      </c>
      <c r="F8178">
        <v>9.0310000000000006</v>
      </c>
      <c r="G8178">
        <v>5.9379999999999997</v>
      </c>
      <c r="H8178">
        <v>101499.746</v>
      </c>
      <c r="I8178">
        <v>0.16600000000000001</v>
      </c>
      <c r="J8178">
        <v>41.697000000000003</v>
      </c>
      <c r="K8178">
        <v>21.96</v>
      </c>
      <c r="L8178">
        <v>9.2680000000000007</v>
      </c>
      <c r="M8178">
        <v>208.935</v>
      </c>
    </row>
    <row r="8179" spans="1:13" x14ac:dyDescent="0.35">
      <c r="A8179">
        <v>8175</v>
      </c>
      <c r="B8179" t="s">
        <v>726</v>
      </c>
      <c r="C8179">
        <v>23.138999999999999</v>
      </c>
      <c r="D8179">
        <v>5.2030000000000003</v>
      </c>
      <c r="E8179">
        <v>3.0939999999999999</v>
      </c>
      <c r="F8179">
        <v>9.1869999999999994</v>
      </c>
      <c r="G8179">
        <v>6.3120000000000003</v>
      </c>
      <c r="H8179">
        <v>101509.076</v>
      </c>
      <c r="I8179">
        <v>0.183</v>
      </c>
      <c r="J8179">
        <v>19.655000000000001</v>
      </c>
      <c r="K8179">
        <v>3.484</v>
      </c>
      <c r="L8179">
        <v>4.109</v>
      </c>
      <c r="M8179">
        <v>221.876</v>
      </c>
    </row>
    <row r="8180" spans="1:13" x14ac:dyDescent="0.35">
      <c r="A8180">
        <v>8176</v>
      </c>
      <c r="B8180" t="s">
        <v>725</v>
      </c>
      <c r="C8180">
        <v>1.415</v>
      </c>
      <c r="D8180">
        <v>4.9329999999999998</v>
      </c>
      <c r="E8180">
        <v>3.17</v>
      </c>
      <c r="F8180">
        <v>9.0649999999999995</v>
      </c>
      <c r="G8180">
        <v>6.593</v>
      </c>
      <c r="H8180">
        <v>101523.268</v>
      </c>
      <c r="I8180">
        <v>0.187</v>
      </c>
      <c r="J8180">
        <v>1.405</v>
      </c>
      <c r="K8180">
        <v>1.0999999999999999E-2</v>
      </c>
      <c r="L8180">
        <v>-2.5</v>
      </c>
      <c r="M8180">
        <v>234.05099999999999</v>
      </c>
    </row>
    <row r="8181" spans="1:13" x14ac:dyDescent="0.35">
      <c r="A8181">
        <v>8177</v>
      </c>
      <c r="B8181" t="s">
        <v>724</v>
      </c>
      <c r="C8181">
        <v>0</v>
      </c>
      <c r="D8181">
        <v>4.774</v>
      </c>
      <c r="E8181">
        <v>3.2519999999999998</v>
      </c>
      <c r="F8181">
        <v>9.2279999999999998</v>
      </c>
      <c r="G8181">
        <v>6.5309999999999997</v>
      </c>
      <c r="H8181">
        <v>101527.913</v>
      </c>
      <c r="I8181">
        <v>0.14699999999999999</v>
      </c>
      <c r="J8181">
        <v>0</v>
      </c>
      <c r="K8181">
        <v>0</v>
      </c>
      <c r="L8181">
        <v>-10.189</v>
      </c>
      <c r="M8181">
        <v>245.64500000000001</v>
      </c>
    </row>
    <row r="8182" spans="1:13" x14ac:dyDescent="0.35">
      <c r="A8182">
        <v>8178</v>
      </c>
      <c r="B8182" t="s">
        <v>723</v>
      </c>
      <c r="C8182">
        <v>0</v>
      </c>
      <c r="D8182">
        <v>4.5780000000000003</v>
      </c>
      <c r="E8182">
        <v>3.3370000000000002</v>
      </c>
      <c r="F8182">
        <v>9.2859999999999996</v>
      </c>
      <c r="G8182">
        <v>6.5629999999999997</v>
      </c>
      <c r="H8182">
        <v>101536.709</v>
      </c>
      <c r="I8182">
        <v>0.11</v>
      </c>
      <c r="J8182">
        <v>0</v>
      </c>
      <c r="K8182">
        <v>0</v>
      </c>
      <c r="L8182">
        <v>-18.611000000000001</v>
      </c>
      <c r="M8182">
        <v>257.00599999999997</v>
      </c>
    </row>
    <row r="8183" spans="1:13" x14ac:dyDescent="0.35">
      <c r="A8183">
        <v>8179</v>
      </c>
      <c r="B8183" t="s">
        <v>722</v>
      </c>
      <c r="C8183">
        <v>0</v>
      </c>
      <c r="D8183">
        <v>4.4000000000000004</v>
      </c>
      <c r="E8183">
        <v>3.2509999999999999</v>
      </c>
      <c r="F8183">
        <v>9.2669999999999995</v>
      </c>
      <c r="G8183">
        <v>5.843</v>
      </c>
      <c r="H8183">
        <v>101543.22500000001</v>
      </c>
      <c r="I8183">
        <v>9.9000000000000005E-2</v>
      </c>
      <c r="J8183">
        <v>0</v>
      </c>
      <c r="K8183">
        <v>0</v>
      </c>
      <c r="L8183">
        <v>-27.428000000000001</v>
      </c>
      <c r="M8183">
        <v>268.62599999999998</v>
      </c>
    </row>
    <row r="8184" spans="1:13" x14ac:dyDescent="0.35">
      <c r="A8184">
        <v>8180</v>
      </c>
      <c r="B8184" t="s">
        <v>721</v>
      </c>
      <c r="C8184">
        <v>0</v>
      </c>
      <c r="D8184">
        <v>4.3570000000000002</v>
      </c>
      <c r="E8184">
        <v>3.16</v>
      </c>
      <c r="F8184">
        <v>9.1460000000000008</v>
      </c>
      <c r="G8184">
        <v>6.1870000000000003</v>
      </c>
      <c r="H8184">
        <v>101540.591</v>
      </c>
      <c r="I8184">
        <v>0.11600000000000001</v>
      </c>
      <c r="J8184">
        <v>0</v>
      </c>
      <c r="K8184">
        <v>0</v>
      </c>
      <c r="L8184">
        <v>-36.283000000000001</v>
      </c>
      <c r="M8184">
        <v>281.19600000000003</v>
      </c>
    </row>
    <row r="8185" spans="1:13" x14ac:dyDescent="0.35">
      <c r="A8185">
        <v>8181</v>
      </c>
      <c r="B8185" t="s">
        <v>720</v>
      </c>
      <c r="C8185">
        <v>0</v>
      </c>
      <c r="D8185">
        <v>4.3650000000000002</v>
      </c>
      <c r="E8185">
        <v>3.02</v>
      </c>
      <c r="F8185">
        <v>9.1379999999999999</v>
      </c>
      <c r="G8185">
        <v>6.0220000000000002</v>
      </c>
      <c r="H8185">
        <v>101534.519</v>
      </c>
      <c r="I8185">
        <v>0.114</v>
      </c>
      <c r="J8185">
        <v>0</v>
      </c>
      <c r="K8185">
        <v>0</v>
      </c>
      <c r="L8185">
        <v>-44.716000000000001</v>
      </c>
      <c r="M8185">
        <v>295.7</v>
      </c>
    </row>
    <row r="8186" spans="1:13" x14ac:dyDescent="0.35">
      <c r="A8186">
        <v>8182</v>
      </c>
      <c r="B8186" t="s">
        <v>719</v>
      </c>
      <c r="C8186">
        <v>0</v>
      </c>
      <c r="D8186">
        <v>4.34</v>
      </c>
      <c r="E8186">
        <v>2.895</v>
      </c>
      <c r="F8186">
        <v>8.6669999999999998</v>
      </c>
      <c r="G8186">
        <v>5.835</v>
      </c>
      <c r="H8186">
        <v>101524.65399999999</v>
      </c>
      <c r="I8186">
        <v>0.17100000000000001</v>
      </c>
      <c r="J8186">
        <v>0</v>
      </c>
      <c r="K8186">
        <v>0</v>
      </c>
      <c r="L8186">
        <v>-52.040999999999997</v>
      </c>
      <c r="M8186">
        <v>313.49299999999999</v>
      </c>
    </row>
    <row r="8187" spans="1:13" x14ac:dyDescent="0.35">
      <c r="A8187">
        <v>8183</v>
      </c>
      <c r="B8187" t="s">
        <v>718</v>
      </c>
      <c r="C8187">
        <v>0</v>
      </c>
      <c r="D8187">
        <v>4.2619999999999996</v>
      </c>
      <c r="E8187">
        <v>2.77</v>
      </c>
      <c r="F8187">
        <v>8.7230000000000008</v>
      </c>
      <c r="G8187">
        <v>6.375</v>
      </c>
      <c r="H8187">
        <v>101513.845</v>
      </c>
      <c r="I8187">
        <v>0.25700000000000001</v>
      </c>
      <c r="J8187">
        <v>0</v>
      </c>
      <c r="K8187">
        <v>0</v>
      </c>
      <c r="L8187">
        <v>-57.207000000000001</v>
      </c>
      <c r="M8187">
        <v>335.82499999999999</v>
      </c>
    </row>
    <row r="8188" spans="1:13" x14ac:dyDescent="0.35">
      <c r="A8188">
        <v>8184</v>
      </c>
      <c r="B8188" t="s">
        <v>717</v>
      </c>
      <c r="C8188">
        <v>0</v>
      </c>
      <c r="D8188">
        <v>4.1859999999999999</v>
      </c>
      <c r="E8188">
        <v>2.6379999999999999</v>
      </c>
      <c r="F8188">
        <v>8.6769999999999996</v>
      </c>
      <c r="G8188">
        <v>6.085</v>
      </c>
      <c r="H8188">
        <v>101497.416</v>
      </c>
      <c r="I8188">
        <v>0.26400000000000001</v>
      </c>
      <c r="J8188">
        <v>0</v>
      </c>
      <c r="K8188">
        <v>0</v>
      </c>
      <c r="L8188">
        <v>-58.936</v>
      </c>
      <c r="M8188">
        <v>30.873999999999999</v>
      </c>
    </row>
    <row r="8189" spans="1:13" x14ac:dyDescent="0.35">
      <c r="A8189">
        <v>8185</v>
      </c>
      <c r="B8189" t="s">
        <v>716</v>
      </c>
      <c r="C8189">
        <v>0</v>
      </c>
      <c r="D8189">
        <v>4.1079999999999997</v>
      </c>
      <c r="E8189">
        <v>2.5870000000000002</v>
      </c>
      <c r="F8189">
        <v>8.9139999999999997</v>
      </c>
      <c r="G8189">
        <v>6.3659999999999997</v>
      </c>
      <c r="H8189">
        <v>101473.927</v>
      </c>
      <c r="I8189">
        <v>0.185</v>
      </c>
      <c r="J8189">
        <v>0</v>
      </c>
      <c r="K8189">
        <v>0</v>
      </c>
      <c r="L8189">
        <v>-56.651000000000003</v>
      </c>
      <c r="M8189">
        <v>27.713000000000001</v>
      </c>
    </row>
    <row r="8190" spans="1:13" x14ac:dyDescent="0.35">
      <c r="A8190">
        <v>8186</v>
      </c>
      <c r="B8190" t="s">
        <v>715</v>
      </c>
      <c r="C8190">
        <v>0</v>
      </c>
      <c r="D8190">
        <v>3.98</v>
      </c>
      <c r="E8190">
        <v>2.5550000000000002</v>
      </c>
      <c r="F8190">
        <v>8.9369999999999994</v>
      </c>
      <c r="G8190">
        <v>6.09</v>
      </c>
      <c r="H8190">
        <v>101463.20600000001</v>
      </c>
      <c r="I8190">
        <v>0.124</v>
      </c>
      <c r="J8190">
        <v>0</v>
      </c>
      <c r="K8190">
        <v>0</v>
      </c>
      <c r="L8190">
        <v>-51.100999999999999</v>
      </c>
      <c r="M8190">
        <v>49.366</v>
      </c>
    </row>
    <row r="8191" spans="1:13" x14ac:dyDescent="0.35">
      <c r="A8191">
        <v>8187</v>
      </c>
      <c r="B8191" t="s">
        <v>714</v>
      </c>
      <c r="C8191">
        <v>0</v>
      </c>
      <c r="D8191">
        <v>3.9209999999999998</v>
      </c>
      <c r="E8191">
        <v>2.4929999999999999</v>
      </c>
      <c r="F8191">
        <v>9.2100000000000009</v>
      </c>
      <c r="G8191">
        <v>6.1020000000000003</v>
      </c>
      <c r="H8191">
        <v>101429.68</v>
      </c>
      <c r="I8191">
        <v>9.9000000000000005E-2</v>
      </c>
      <c r="J8191">
        <v>0</v>
      </c>
      <c r="K8191">
        <v>0</v>
      </c>
      <c r="L8191">
        <v>-43.564999999999998</v>
      </c>
      <c r="M8191">
        <v>66.594999999999999</v>
      </c>
    </row>
    <row r="8192" spans="1:13" x14ac:dyDescent="0.35">
      <c r="A8192">
        <v>8188</v>
      </c>
      <c r="B8192" t="s">
        <v>713</v>
      </c>
      <c r="C8192">
        <v>0</v>
      </c>
      <c r="D8192">
        <v>3.8929999999999998</v>
      </c>
      <c r="E8192">
        <v>2.4569999999999999</v>
      </c>
      <c r="F8192">
        <v>9.1839999999999993</v>
      </c>
      <c r="G8192">
        <v>5.9740000000000002</v>
      </c>
      <c r="H8192">
        <v>101395.215</v>
      </c>
      <c r="I8192">
        <v>0.14699999999999999</v>
      </c>
      <c r="J8192">
        <v>0</v>
      </c>
      <c r="K8192">
        <v>0</v>
      </c>
      <c r="L8192">
        <v>-35.042000000000002</v>
      </c>
      <c r="M8192">
        <v>80.75</v>
      </c>
    </row>
    <row r="8193" spans="1:13" x14ac:dyDescent="0.35">
      <c r="A8193">
        <v>8189</v>
      </c>
      <c r="B8193" t="s">
        <v>712</v>
      </c>
      <c r="C8193">
        <v>0</v>
      </c>
      <c r="D8193">
        <v>3.855</v>
      </c>
      <c r="E8193">
        <v>2.399</v>
      </c>
      <c r="F8193">
        <v>8.8230000000000004</v>
      </c>
      <c r="G8193">
        <v>6.2720000000000002</v>
      </c>
      <c r="H8193">
        <v>101368.43</v>
      </c>
      <c r="I8193">
        <v>0.104</v>
      </c>
      <c r="J8193">
        <v>0</v>
      </c>
      <c r="K8193">
        <v>0</v>
      </c>
      <c r="L8193">
        <v>-26.175000000000001</v>
      </c>
      <c r="M8193">
        <v>93.134</v>
      </c>
    </row>
    <row r="8194" spans="1:13" x14ac:dyDescent="0.35">
      <c r="A8194">
        <v>8190</v>
      </c>
      <c r="B8194" t="s">
        <v>711</v>
      </c>
      <c r="C8194">
        <v>0</v>
      </c>
      <c r="D8194">
        <v>3.9119999999999999</v>
      </c>
      <c r="E8194">
        <v>2.339</v>
      </c>
      <c r="F8194">
        <v>8.7449999999999992</v>
      </c>
      <c r="G8194">
        <v>6.3739999999999997</v>
      </c>
      <c r="H8194">
        <v>101348.92</v>
      </c>
      <c r="I8194">
        <v>0.255</v>
      </c>
      <c r="J8194">
        <v>0</v>
      </c>
      <c r="K8194">
        <v>0</v>
      </c>
      <c r="L8194">
        <v>-17.402000000000001</v>
      </c>
      <c r="M8194">
        <v>104.68300000000001</v>
      </c>
    </row>
    <row r="8195" spans="1:13" x14ac:dyDescent="0.35">
      <c r="A8195">
        <v>8191</v>
      </c>
      <c r="B8195" t="s">
        <v>710</v>
      </c>
      <c r="C8195">
        <v>2E-3</v>
      </c>
      <c r="D8195">
        <v>3.9590000000000001</v>
      </c>
      <c r="E8195">
        <v>2.3359999999999999</v>
      </c>
      <c r="F8195">
        <v>8.9990000000000006</v>
      </c>
      <c r="G8195">
        <v>6.34</v>
      </c>
      <c r="H8195">
        <v>101341.913</v>
      </c>
      <c r="I8195">
        <v>7.9000000000000001E-2</v>
      </c>
      <c r="J8195">
        <v>2E-3</v>
      </c>
      <c r="K8195">
        <v>0</v>
      </c>
      <c r="L8195">
        <v>-9.0760000000000005</v>
      </c>
      <c r="M8195">
        <v>116.051</v>
      </c>
    </row>
    <row r="8196" spans="1:13" x14ac:dyDescent="0.35">
      <c r="A8196">
        <v>8192</v>
      </c>
      <c r="B8196" t="s">
        <v>709</v>
      </c>
      <c r="C8196">
        <v>1.581</v>
      </c>
      <c r="D8196">
        <v>3.8330000000000002</v>
      </c>
      <c r="E8196">
        <v>2.363</v>
      </c>
      <c r="F8196">
        <v>9.3230000000000004</v>
      </c>
      <c r="G8196">
        <v>6.1609999999999996</v>
      </c>
      <c r="H8196">
        <v>101342.80499999999</v>
      </c>
      <c r="I8196">
        <v>0.10199999999999999</v>
      </c>
      <c r="J8196">
        <v>1.5740000000000001</v>
      </c>
      <c r="K8196">
        <v>8.0000000000000002E-3</v>
      </c>
      <c r="L8196">
        <v>-1.5309999999999999</v>
      </c>
      <c r="M8196">
        <v>127.711</v>
      </c>
    </row>
    <row r="8197" spans="1:13" x14ac:dyDescent="0.35">
      <c r="A8197">
        <v>8193</v>
      </c>
      <c r="B8197" t="s">
        <v>708</v>
      </c>
      <c r="C8197">
        <v>24.274999999999999</v>
      </c>
      <c r="D8197">
        <v>4.1459999999999999</v>
      </c>
      <c r="E8197">
        <v>2.4729999999999999</v>
      </c>
      <c r="F8197">
        <v>9.3260000000000005</v>
      </c>
      <c r="G8197">
        <v>6.5209999999999999</v>
      </c>
      <c r="H8197">
        <v>101282.48699999999</v>
      </c>
      <c r="I8197">
        <v>0.224</v>
      </c>
      <c r="J8197">
        <v>20.344999999999999</v>
      </c>
      <c r="K8197">
        <v>3.931</v>
      </c>
      <c r="L8197">
        <v>4.8730000000000002</v>
      </c>
      <c r="M8197">
        <v>139.988</v>
      </c>
    </row>
    <row r="8198" spans="1:13" x14ac:dyDescent="0.35">
      <c r="A8198">
        <v>8194</v>
      </c>
      <c r="B8198" t="s">
        <v>707</v>
      </c>
      <c r="C8198">
        <v>59.529000000000003</v>
      </c>
      <c r="D8198">
        <v>4.5199999999999996</v>
      </c>
      <c r="E8198">
        <v>2.569</v>
      </c>
      <c r="F8198">
        <v>9.2940000000000005</v>
      </c>
      <c r="G8198">
        <v>6.38</v>
      </c>
      <c r="H8198">
        <v>101345.702</v>
      </c>
      <c r="I8198">
        <v>0.161</v>
      </c>
      <c r="J8198">
        <v>43.173000000000002</v>
      </c>
      <c r="K8198">
        <v>16.356999999999999</v>
      </c>
      <c r="L8198">
        <v>9.7880000000000003</v>
      </c>
      <c r="M8198">
        <v>153.06200000000001</v>
      </c>
    </row>
    <row r="8199" spans="1:13" x14ac:dyDescent="0.35">
      <c r="A8199">
        <v>8195</v>
      </c>
      <c r="B8199" t="s">
        <v>706</v>
      </c>
      <c r="C8199">
        <v>86.917000000000002</v>
      </c>
      <c r="D8199">
        <v>5.2409999999999997</v>
      </c>
      <c r="E8199">
        <v>2.722</v>
      </c>
      <c r="F8199">
        <v>9.3569999999999993</v>
      </c>
      <c r="G8199">
        <v>6.4640000000000004</v>
      </c>
      <c r="H8199">
        <v>101318.789</v>
      </c>
      <c r="I8199">
        <v>0.16600000000000001</v>
      </c>
      <c r="J8199">
        <v>57.853999999999999</v>
      </c>
      <c r="K8199">
        <v>29.061</v>
      </c>
      <c r="L8199">
        <v>12.829000000000001</v>
      </c>
      <c r="M8199">
        <v>166.78899999999999</v>
      </c>
    </row>
    <row r="8200" spans="1:13" x14ac:dyDescent="0.35">
      <c r="A8200">
        <v>8196</v>
      </c>
      <c r="B8200" t="s">
        <v>705</v>
      </c>
      <c r="C8200">
        <v>97.744</v>
      </c>
      <c r="D8200">
        <v>5.5780000000000003</v>
      </c>
      <c r="E8200">
        <v>2.8279999999999998</v>
      </c>
      <c r="F8200">
        <v>9.1259999999999994</v>
      </c>
      <c r="G8200">
        <v>6.8479999999999999</v>
      </c>
      <c r="H8200">
        <v>101284.375</v>
      </c>
      <c r="I8200">
        <v>0.19</v>
      </c>
      <c r="J8200">
        <v>67.477999999999994</v>
      </c>
      <c r="K8200">
        <v>30.265999999999998</v>
      </c>
      <c r="L8200">
        <v>13.775</v>
      </c>
      <c r="M8200">
        <v>180.98099999999999</v>
      </c>
    </row>
    <row r="8201" spans="1:13" x14ac:dyDescent="0.35">
      <c r="A8201">
        <v>8197</v>
      </c>
      <c r="B8201" t="s">
        <v>704</v>
      </c>
      <c r="C8201">
        <v>80.677000000000007</v>
      </c>
      <c r="D8201">
        <v>5.6619999999999999</v>
      </c>
      <c r="E8201">
        <v>2.9420000000000002</v>
      </c>
      <c r="F8201">
        <v>8.7850000000000001</v>
      </c>
      <c r="G8201">
        <v>6.83</v>
      </c>
      <c r="H8201">
        <v>101260.488</v>
      </c>
      <c r="I8201">
        <v>0.121</v>
      </c>
      <c r="J8201">
        <v>56.649000000000001</v>
      </c>
      <c r="K8201">
        <v>24.027000000000001</v>
      </c>
      <c r="L8201">
        <v>12.522</v>
      </c>
      <c r="M8201">
        <v>195.131</v>
      </c>
    </row>
    <row r="8202" spans="1:13" x14ac:dyDescent="0.35">
      <c r="A8202">
        <v>8198</v>
      </c>
      <c r="B8202" t="s">
        <v>703</v>
      </c>
      <c r="C8202">
        <v>52.600999999999999</v>
      </c>
      <c r="D8202">
        <v>5.59</v>
      </c>
      <c r="E8202">
        <v>2.9790000000000001</v>
      </c>
      <c r="F8202">
        <v>8.8059999999999992</v>
      </c>
      <c r="G8202">
        <v>7.1239999999999997</v>
      </c>
      <c r="H8202">
        <v>101237.766</v>
      </c>
      <c r="I8202">
        <v>0.107</v>
      </c>
      <c r="J8202">
        <v>40.302999999999997</v>
      </c>
      <c r="K8202">
        <v>12.298</v>
      </c>
      <c r="L8202">
        <v>9.19</v>
      </c>
      <c r="M8202">
        <v>208.804</v>
      </c>
    </row>
    <row r="8203" spans="1:13" x14ac:dyDescent="0.35">
      <c r="A8203">
        <v>8199</v>
      </c>
      <c r="B8203" t="s">
        <v>702</v>
      </c>
      <c r="C8203">
        <v>22.651</v>
      </c>
      <c r="D8203">
        <v>5.2050000000000001</v>
      </c>
      <c r="E8203">
        <v>2.9689999999999999</v>
      </c>
      <c r="F8203">
        <v>8.8800000000000008</v>
      </c>
      <c r="G8203">
        <v>7.1159999999999997</v>
      </c>
      <c r="H8203">
        <v>101239.416</v>
      </c>
      <c r="I8203">
        <v>0.23300000000000001</v>
      </c>
      <c r="J8203">
        <v>18.672999999999998</v>
      </c>
      <c r="K8203">
        <v>3.9790000000000001</v>
      </c>
      <c r="L8203">
        <v>4.0490000000000004</v>
      </c>
      <c r="M8203">
        <v>221.738</v>
      </c>
    </row>
    <row r="8204" spans="1:13" x14ac:dyDescent="0.35">
      <c r="A8204">
        <v>8200</v>
      </c>
      <c r="B8204" t="s">
        <v>701</v>
      </c>
      <c r="C8204">
        <v>1.2290000000000001</v>
      </c>
      <c r="D8204">
        <v>4.7969999999999997</v>
      </c>
      <c r="E8204">
        <v>2.9849999999999999</v>
      </c>
      <c r="F8204">
        <v>8.6639999999999997</v>
      </c>
      <c r="G8204">
        <v>6.8220000000000001</v>
      </c>
      <c r="H8204">
        <v>101246.736</v>
      </c>
      <c r="I8204">
        <v>0.20599999999999999</v>
      </c>
      <c r="J8204">
        <v>1.2250000000000001</v>
      </c>
      <c r="K8204">
        <v>5.0000000000000001E-3</v>
      </c>
      <c r="L8204">
        <v>-2.5459999999999998</v>
      </c>
      <c r="M8204">
        <v>233.90700000000001</v>
      </c>
    </row>
    <row r="8205" spans="1:13" x14ac:dyDescent="0.35">
      <c r="A8205">
        <v>8201</v>
      </c>
      <c r="B8205" t="s">
        <v>700</v>
      </c>
      <c r="C8205">
        <v>0</v>
      </c>
      <c r="D8205">
        <v>4.5750000000000002</v>
      </c>
      <c r="E8205">
        <v>3.0249999999999999</v>
      </c>
      <c r="F8205">
        <v>8.6300000000000008</v>
      </c>
      <c r="G8205">
        <v>7.0229999999999997</v>
      </c>
      <c r="H8205">
        <v>101256.067</v>
      </c>
      <c r="I8205">
        <v>0.26100000000000001</v>
      </c>
      <c r="J8205">
        <v>0</v>
      </c>
      <c r="K8205">
        <v>0</v>
      </c>
      <c r="L8205">
        <v>-10.221</v>
      </c>
      <c r="M8205">
        <v>245.49700000000001</v>
      </c>
    </row>
    <row r="8206" spans="1:13" x14ac:dyDescent="0.35">
      <c r="A8206">
        <v>8202</v>
      </c>
      <c r="B8206" t="s">
        <v>699</v>
      </c>
      <c r="C8206">
        <v>0</v>
      </c>
      <c r="D8206">
        <v>4.3</v>
      </c>
      <c r="E8206">
        <v>3.0640000000000001</v>
      </c>
      <c r="F8206">
        <v>8.4280000000000008</v>
      </c>
      <c r="G8206">
        <v>6.4960000000000004</v>
      </c>
      <c r="H8206">
        <v>101275.66800000001</v>
      </c>
      <c r="I8206">
        <v>0.184</v>
      </c>
      <c r="J8206">
        <v>0</v>
      </c>
      <c r="K8206">
        <v>0</v>
      </c>
      <c r="L8206">
        <v>-18.637</v>
      </c>
      <c r="M8206">
        <v>256.85000000000002</v>
      </c>
    </row>
    <row r="8207" spans="1:13" x14ac:dyDescent="0.35">
      <c r="A8207">
        <v>8203</v>
      </c>
      <c r="B8207" t="s">
        <v>698</v>
      </c>
      <c r="C8207">
        <v>0</v>
      </c>
      <c r="D8207">
        <v>3.879</v>
      </c>
      <c r="E8207">
        <v>2.782</v>
      </c>
      <c r="F8207">
        <v>8.2959999999999994</v>
      </c>
      <c r="G8207">
        <v>6.3170000000000002</v>
      </c>
      <c r="H8207">
        <v>101293.97199999999</v>
      </c>
      <c r="I8207">
        <v>0.19400000000000001</v>
      </c>
      <c r="J8207">
        <v>0</v>
      </c>
      <c r="K8207">
        <v>0</v>
      </c>
      <c r="L8207">
        <v>-27.45</v>
      </c>
      <c r="M8207">
        <v>268.459</v>
      </c>
    </row>
    <row r="8208" spans="1:13" x14ac:dyDescent="0.35">
      <c r="A8208">
        <v>8204</v>
      </c>
      <c r="B8208" t="s">
        <v>697</v>
      </c>
      <c r="C8208">
        <v>0</v>
      </c>
      <c r="D8208">
        <v>3.589</v>
      </c>
      <c r="E8208">
        <v>2.5</v>
      </c>
      <c r="F8208">
        <v>8.56</v>
      </c>
      <c r="G8208">
        <v>5.7460000000000004</v>
      </c>
      <c r="H8208">
        <v>101312.034</v>
      </c>
      <c r="I8208">
        <v>6.0999999999999999E-2</v>
      </c>
      <c r="J8208">
        <v>0</v>
      </c>
      <c r="K8208">
        <v>0</v>
      </c>
      <c r="L8208">
        <v>-36.307000000000002</v>
      </c>
      <c r="M8208">
        <v>281.012</v>
      </c>
    </row>
    <row r="8209" spans="1:13" x14ac:dyDescent="0.35">
      <c r="A8209">
        <v>8205</v>
      </c>
      <c r="B8209" t="s">
        <v>696</v>
      </c>
      <c r="C8209">
        <v>0</v>
      </c>
      <c r="D8209">
        <v>3.3889999999999998</v>
      </c>
      <c r="E8209">
        <v>2.2309999999999999</v>
      </c>
      <c r="F8209">
        <v>8.7949999999999999</v>
      </c>
      <c r="G8209">
        <v>6.0670000000000002</v>
      </c>
      <c r="H8209">
        <v>101332.296</v>
      </c>
      <c r="I8209">
        <v>0.153</v>
      </c>
      <c r="J8209">
        <v>0</v>
      </c>
      <c r="K8209">
        <v>0</v>
      </c>
      <c r="L8209">
        <v>-44.75</v>
      </c>
      <c r="M8209">
        <v>295.495</v>
      </c>
    </row>
    <row r="8210" spans="1:13" x14ac:dyDescent="0.35">
      <c r="A8210">
        <v>8206</v>
      </c>
      <c r="B8210" t="s">
        <v>695</v>
      </c>
      <c r="C8210">
        <v>0</v>
      </c>
      <c r="D8210">
        <v>3.2429999999999999</v>
      </c>
      <c r="E8210">
        <v>1.962</v>
      </c>
      <c r="F8210">
        <v>8.7390000000000008</v>
      </c>
      <c r="G8210">
        <v>5.6210000000000004</v>
      </c>
      <c r="H8210">
        <v>101338.724</v>
      </c>
      <c r="I8210">
        <v>5.7000000000000002E-2</v>
      </c>
      <c r="J8210">
        <v>0</v>
      </c>
      <c r="K8210">
        <v>0</v>
      </c>
      <c r="L8210">
        <v>-52.093000000000004</v>
      </c>
      <c r="M8210">
        <v>313.26499999999999</v>
      </c>
    </row>
    <row r="8211" spans="1:13" x14ac:dyDescent="0.35">
      <c r="A8211">
        <v>8207</v>
      </c>
      <c r="B8211" t="s">
        <v>694</v>
      </c>
      <c r="C8211">
        <v>0</v>
      </c>
      <c r="D8211">
        <v>3.0569999999999999</v>
      </c>
      <c r="E8211">
        <v>1.677</v>
      </c>
      <c r="F8211">
        <v>8.6349999999999998</v>
      </c>
      <c r="G8211">
        <v>5.7149999999999999</v>
      </c>
      <c r="H8211">
        <v>101357.427</v>
      </c>
      <c r="I8211">
        <v>3.7999999999999999E-2</v>
      </c>
      <c r="J8211">
        <v>0</v>
      </c>
      <c r="K8211">
        <v>0</v>
      </c>
      <c r="L8211">
        <v>-57.286000000000001</v>
      </c>
      <c r="M8211">
        <v>335.59300000000002</v>
      </c>
    </row>
    <row r="8212" spans="1:13" x14ac:dyDescent="0.35">
      <c r="A8212">
        <v>8208</v>
      </c>
      <c r="B8212" t="s">
        <v>693</v>
      </c>
      <c r="C8212">
        <v>0</v>
      </c>
      <c r="D8212">
        <v>3.056</v>
      </c>
      <c r="E8212">
        <v>1.4019999999999999</v>
      </c>
      <c r="F8212">
        <v>8.4670000000000005</v>
      </c>
      <c r="G8212">
        <v>5.5190000000000001</v>
      </c>
      <c r="H8212">
        <v>101358.409</v>
      </c>
      <c r="I8212">
        <v>0.14599999999999999</v>
      </c>
      <c r="J8212">
        <v>0</v>
      </c>
      <c r="K8212">
        <v>0</v>
      </c>
      <c r="L8212">
        <v>-59.05</v>
      </c>
      <c r="M8212">
        <v>30.684999999999999</v>
      </c>
    </row>
    <row r="8213" spans="1:13" x14ac:dyDescent="0.35">
      <c r="A8213">
        <v>8209</v>
      </c>
      <c r="B8213" t="s">
        <v>692</v>
      </c>
      <c r="C8213">
        <v>0</v>
      </c>
      <c r="D8213">
        <v>2.9039999999999999</v>
      </c>
      <c r="E8213">
        <v>1.349</v>
      </c>
      <c r="F8213">
        <v>8.6769999999999996</v>
      </c>
      <c r="G8213">
        <v>5.6379999999999999</v>
      </c>
      <c r="H8213">
        <v>101351.534</v>
      </c>
      <c r="I8213">
        <v>7.0000000000000007E-2</v>
      </c>
      <c r="J8213">
        <v>0</v>
      </c>
      <c r="K8213">
        <v>0</v>
      </c>
      <c r="L8213">
        <v>-56.786999999999999</v>
      </c>
      <c r="M8213">
        <v>27.6</v>
      </c>
    </row>
    <row r="8214" spans="1:13" x14ac:dyDescent="0.35">
      <c r="A8214">
        <v>8210</v>
      </c>
      <c r="B8214" t="s">
        <v>691</v>
      </c>
      <c r="C8214">
        <v>0</v>
      </c>
      <c r="D8214">
        <v>2.8780000000000001</v>
      </c>
      <c r="E8214">
        <v>1.3220000000000001</v>
      </c>
      <c r="F8214">
        <v>8.49</v>
      </c>
      <c r="G8214">
        <v>5.6779999999999999</v>
      </c>
      <c r="H8214">
        <v>101366.533</v>
      </c>
      <c r="I8214">
        <v>6.2E-2</v>
      </c>
      <c r="J8214">
        <v>0</v>
      </c>
      <c r="K8214">
        <v>0</v>
      </c>
      <c r="L8214">
        <v>-51.246000000000002</v>
      </c>
      <c r="M8214">
        <v>49.311999999999998</v>
      </c>
    </row>
    <row r="8215" spans="1:13" x14ac:dyDescent="0.35">
      <c r="A8215">
        <v>8211</v>
      </c>
      <c r="B8215" t="s">
        <v>690</v>
      </c>
      <c r="C8215">
        <v>0</v>
      </c>
      <c r="D8215">
        <v>2.831</v>
      </c>
      <c r="E8215">
        <v>1.2929999999999999</v>
      </c>
      <c r="F8215">
        <v>8.4239999999999995</v>
      </c>
      <c r="G8215">
        <v>5.9820000000000002</v>
      </c>
      <c r="H8215">
        <v>101356.66800000001</v>
      </c>
      <c r="I8215">
        <v>2.7E-2</v>
      </c>
      <c r="J8215">
        <v>0</v>
      </c>
      <c r="K8215">
        <v>0</v>
      </c>
      <c r="L8215">
        <v>-43.712000000000003</v>
      </c>
      <c r="M8215">
        <v>66.572999999999993</v>
      </c>
    </row>
    <row r="8216" spans="1:13" x14ac:dyDescent="0.35">
      <c r="A8216">
        <v>8212</v>
      </c>
      <c r="B8216" t="s">
        <v>689</v>
      </c>
      <c r="C8216">
        <v>0</v>
      </c>
      <c r="D8216">
        <v>2.774</v>
      </c>
      <c r="E8216">
        <v>1.2889999999999999</v>
      </c>
      <c r="F8216">
        <v>8.4209999999999994</v>
      </c>
      <c r="G8216">
        <v>6.1059999999999999</v>
      </c>
      <c r="H8216">
        <v>101351.452</v>
      </c>
      <c r="I8216">
        <v>3.7999999999999999E-2</v>
      </c>
      <c r="J8216">
        <v>0</v>
      </c>
      <c r="K8216">
        <v>0</v>
      </c>
      <c r="L8216">
        <v>-35.19</v>
      </c>
      <c r="M8216">
        <v>80.739999999999995</v>
      </c>
    </row>
    <row r="8217" spans="1:13" x14ac:dyDescent="0.35">
      <c r="A8217">
        <v>8213</v>
      </c>
      <c r="B8217" t="s">
        <v>688</v>
      </c>
      <c r="C8217">
        <v>0</v>
      </c>
      <c r="D8217">
        <v>2.7530000000000001</v>
      </c>
      <c r="E8217">
        <v>1.2270000000000001</v>
      </c>
      <c r="F8217">
        <v>8.4559999999999995</v>
      </c>
      <c r="G8217">
        <v>5.7359999999999998</v>
      </c>
      <c r="H8217">
        <v>101351.262</v>
      </c>
      <c r="I8217">
        <v>7.3999999999999996E-2</v>
      </c>
      <c r="J8217">
        <v>0</v>
      </c>
      <c r="K8217">
        <v>0</v>
      </c>
      <c r="L8217">
        <v>-26.323</v>
      </c>
      <c r="M8217">
        <v>93.126000000000005</v>
      </c>
    </row>
    <row r="8218" spans="1:13" x14ac:dyDescent="0.35">
      <c r="A8218">
        <v>8214</v>
      </c>
      <c r="B8218" t="s">
        <v>687</v>
      </c>
      <c r="C8218">
        <v>0</v>
      </c>
      <c r="D8218">
        <v>2.7389999999999999</v>
      </c>
      <c r="E8218">
        <v>1.163</v>
      </c>
      <c r="F8218">
        <v>8.2919999999999998</v>
      </c>
      <c r="G8218">
        <v>5.633</v>
      </c>
      <c r="H8218">
        <v>101355.413</v>
      </c>
      <c r="I8218">
        <v>6.8000000000000005E-2</v>
      </c>
      <c r="J8218">
        <v>0</v>
      </c>
      <c r="K8218">
        <v>0</v>
      </c>
      <c r="L8218">
        <v>-17.55</v>
      </c>
      <c r="M8218">
        <v>104.672</v>
      </c>
    </row>
    <row r="8219" spans="1:13" x14ac:dyDescent="0.35">
      <c r="A8219">
        <v>8215</v>
      </c>
      <c r="B8219" t="s">
        <v>686</v>
      </c>
      <c r="C8219">
        <v>0</v>
      </c>
      <c r="D8219">
        <v>2.581</v>
      </c>
      <c r="E8219">
        <v>1.2090000000000001</v>
      </c>
      <c r="F8219">
        <v>8.1020000000000003</v>
      </c>
      <c r="G8219">
        <v>6.0529999999999999</v>
      </c>
      <c r="H8219">
        <v>101368.761</v>
      </c>
      <c r="I8219">
        <v>8.1000000000000003E-2</v>
      </c>
      <c r="J8219">
        <v>0</v>
      </c>
      <c r="K8219">
        <v>0</v>
      </c>
      <c r="L8219">
        <v>-9.2219999999999995</v>
      </c>
      <c r="M8219">
        <v>116.032</v>
      </c>
    </row>
    <row r="8220" spans="1:13" x14ac:dyDescent="0.35">
      <c r="A8220">
        <v>8216</v>
      </c>
      <c r="B8220" t="s">
        <v>685</v>
      </c>
      <c r="C8220">
        <v>2.0579999999999998</v>
      </c>
      <c r="D8220">
        <v>2.7789999999999999</v>
      </c>
      <c r="E8220">
        <v>1.258</v>
      </c>
      <c r="F8220">
        <v>7.9290000000000003</v>
      </c>
      <c r="G8220">
        <v>6.1609999999999996</v>
      </c>
      <c r="H8220">
        <v>101392.02099999999</v>
      </c>
      <c r="I8220">
        <v>8.1000000000000003E-2</v>
      </c>
      <c r="J8220">
        <v>2.0550000000000002</v>
      </c>
      <c r="K8220">
        <v>4.0000000000000001E-3</v>
      </c>
      <c r="L8220">
        <v>-1.6759999999999999</v>
      </c>
      <c r="M8220">
        <v>127.68</v>
      </c>
    </row>
    <row r="8221" spans="1:13" x14ac:dyDescent="0.35">
      <c r="A8221">
        <v>8217</v>
      </c>
      <c r="B8221" t="s">
        <v>684</v>
      </c>
      <c r="C8221">
        <v>26.056000000000001</v>
      </c>
      <c r="D8221">
        <v>3.2149999999999999</v>
      </c>
      <c r="E8221">
        <v>1.3280000000000001</v>
      </c>
      <c r="F8221">
        <v>7.83</v>
      </c>
      <c r="G8221">
        <v>6.2140000000000004</v>
      </c>
      <c r="H8221">
        <v>101413.04700000001</v>
      </c>
      <c r="I8221">
        <v>8.5999999999999993E-2</v>
      </c>
      <c r="J8221">
        <v>22.661000000000001</v>
      </c>
      <c r="K8221">
        <v>3.3929999999999998</v>
      </c>
      <c r="L8221">
        <v>4.7370000000000001</v>
      </c>
      <c r="M8221">
        <v>139.94</v>
      </c>
    </row>
    <row r="8222" spans="1:13" x14ac:dyDescent="0.35">
      <c r="A8222">
        <v>8218</v>
      </c>
      <c r="B8222" t="s">
        <v>683</v>
      </c>
      <c r="C8222">
        <v>68.2</v>
      </c>
      <c r="D8222">
        <v>3.8879999999999999</v>
      </c>
      <c r="E8222">
        <v>1.6020000000000001</v>
      </c>
      <c r="F8222">
        <v>7.9969999999999999</v>
      </c>
      <c r="G8222">
        <v>6.6630000000000003</v>
      </c>
      <c r="H8222">
        <v>101363.45600000001</v>
      </c>
      <c r="I8222">
        <v>0.11799999999999999</v>
      </c>
      <c r="J8222">
        <v>49.331000000000003</v>
      </c>
      <c r="K8222">
        <v>18.869</v>
      </c>
      <c r="L8222">
        <v>9.6460000000000008</v>
      </c>
      <c r="M8222">
        <v>152.971</v>
      </c>
    </row>
    <row r="8223" spans="1:13" x14ac:dyDescent="0.35">
      <c r="A8223">
        <v>8219</v>
      </c>
      <c r="B8223" t="s">
        <v>682</v>
      </c>
      <c r="C8223">
        <v>105.596</v>
      </c>
      <c r="D8223">
        <v>4.391</v>
      </c>
      <c r="E8223">
        <v>1.4930000000000001</v>
      </c>
      <c r="F8223">
        <v>8.0139999999999993</v>
      </c>
      <c r="G8223">
        <v>6.2720000000000002</v>
      </c>
      <c r="H8223">
        <v>101457.333</v>
      </c>
      <c r="I8223">
        <v>5.8999999999999997E-2</v>
      </c>
      <c r="J8223">
        <v>67.555000000000007</v>
      </c>
      <c r="K8223">
        <v>38.04</v>
      </c>
      <c r="L8223">
        <v>12.717000000000001</v>
      </c>
      <c r="M8223">
        <v>166.74199999999999</v>
      </c>
    </row>
    <row r="8224" spans="1:13" x14ac:dyDescent="0.35">
      <c r="A8224">
        <v>8220</v>
      </c>
      <c r="B8224" t="s">
        <v>681</v>
      </c>
      <c r="C8224">
        <v>110.78400000000001</v>
      </c>
      <c r="D8224">
        <v>4.984</v>
      </c>
      <c r="E8224">
        <v>1.883</v>
      </c>
      <c r="F8224">
        <v>8.0239999999999991</v>
      </c>
      <c r="G8224">
        <v>6.1879999999999997</v>
      </c>
      <c r="H8224">
        <v>101368.137</v>
      </c>
      <c r="I8224">
        <v>9.5000000000000001E-2</v>
      </c>
      <c r="J8224">
        <v>73.936000000000007</v>
      </c>
      <c r="K8224">
        <v>36.847000000000001</v>
      </c>
      <c r="L8224">
        <v>13.67</v>
      </c>
      <c r="M8224">
        <v>180.81399999999999</v>
      </c>
    </row>
    <row r="8225" spans="1:13" x14ac:dyDescent="0.35">
      <c r="A8225">
        <v>8221</v>
      </c>
      <c r="B8225" t="s">
        <v>680</v>
      </c>
      <c r="C8225">
        <v>93.164000000000001</v>
      </c>
      <c r="D8225">
        <v>5.1029999999999998</v>
      </c>
      <c r="E8225">
        <v>2.0470000000000002</v>
      </c>
      <c r="F8225">
        <v>8.3510000000000009</v>
      </c>
      <c r="G8225">
        <v>6.4109999999999996</v>
      </c>
      <c r="H8225">
        <v>101335.742</v>
      </c>
      <c r="I8225">
        <v>0.111</v>
      </c>
      <c r="J8225">
        <v>61.31</v>
      </c>
      <c r="K8225">
        <v>31.853000000000002</v>
      </c>
      <c r="L8225">
        <v>12.438000000000001</v>
      </c>
      <c r="M8225">
        <v>194.99600000000001</v>
      </c>
    </row>
    <row r="8226" spans="1:13" x14ac:dyDescent="0.35">
      <c r="A8226">
        <v>8222</v>
      </c>
      <c r="B8226" t="s">
        <v>679</v>
      </c>
      <c r="C8226">
        <v>65.465999999999994</v>
      </c>
      <c r="D8226">
        <v>4.9390000000000001</v>
      </c>
      <c r="E8226">
        <v>2.177</v>
      </c>
      <c r="F8226">
        <v>8.5299999999999994</v>
      </c>
      <c r="G8226">
        <v>6.17</v>
      </c>
      <c r="H8226">
        <v>101311.573</v>
      </c>
      <c r="I8226">
        <v>6.4000000000000001E-2</v>
      </c>
      <c r="J8226">
        <v>47.307000000000002</v>
      </c>
      <c r="K8226">
        <v>18.157</v>
      </c>
      <c r="L8226">
        <v>9.125</v>
      </c>
      <c r="M8226">
        <v>208.655</v>
      </c>
    </row>
    <row r="8227" spans="1:13" x14ac:dyDescent="0.35">
      <c r="A8227">
        <v>8223</v>
      </c>
      <c r="B8227" t="s">
        <v>678</v>
      </c>
      <c r="C8227">
        <v>24.532</v>
      </c>
      <c r="D8227">
        <v>4.516</v>
      </c>
      <c r="E8227">
        <v>2.218</v>
      </c>
      <c r="F8227">
        <v>8.4559999999999995</v>
      </c>
      <c r="G8227">
        <v>6.24</v>
      </c>
      <c r="H8227">
        <v>101339.614</v>
      </c>
      <c r="I8227">
        <v>0.13500000000000001</v>
      </c>
      <c r="J8227">
        <v>19.978000000000002</v>
      </c>
      <c r="K8227">
        <v>4.5529999999999999</v>
      </c>
      <c r="L8227">
        <v>3.9990000000000001</v>
      </c>
      <c r="M8227">
        <v>221.60300000000001</v>
      </c>
    </row>
    <row r="8228" spans="1:13" x14ac:dyDescent="0.35">
      <c r="A8228">
        <v>8224</v>
      </c>
      <c r="B8228" t="s">
        <v>677</v>
      </c>
      <c r="C8228">
        <v>1.4950000000000001</v>
      </c>
      <c r="D8228">
        <v>4.1130000000000004</v>
      </c>
      <c r="E8228">
        <v>2.2309999999999999</v>
      </c>
      <c r="F8228">
        <v>8.5739999999999998</v>
      </c>
      <c r="G8228">
        <v>5.9729999999999999</v>
      </c>
      <c r="H8228">
        <v>101311.639</v>
      </c>
      <c r="I8228">
        <v>9.0999999999999998E-2</v>
      </c>
      <c r="J8228">
        <v>1.4790000000000001</v>
      </c>
      <c r="K8228">
        <v>1.7000000000000001E-2</v>
      </c>
      <c r="L8228">
        <v>-2.5529999999999999</v>
      </c>
      <c r="M8228">
        <v>233.71899999999999</v>
      </c>
    </row>
    <row r="8229" spans="1:13" x14ac:dyDescent="0.35">
      <c r="A8229">
        <v>8225</v>
      </c>
      <c r="B8229" t="s">
        <v>676</v>
      </c>
      <c r="C8229">
        <v>0</v>
      </c>
      <c r="D8229">
        <v>3.8740000000000001</v>
      </c>
      <c r="E8229">
        <v>2.2970000000000002</v>
      </c>
      <c r="F8229">
        <v>8.7370000000000001</v>
      </c>
      <c r="G8229">
        <v>6.3739999999999997</v>
      </c>
      <c r="H8229">
        <v>101300.14200000001</v>
      </c>
      <c r="I8229">
        <v>0.11600000000000001</v>
      </c>
      <c r="J8229">
        <v>0</v>
      </c>
      <c r="K8229">
        <v>0</v>
      </c>
      <c r="L8229">
        <v>-10.27</v>
      </c>
      <c r="M8229">
        <v>245.38200000000001</v>
      </c>
    </row>
    <row r="8230" spans="1:13" x14ac:dyDescent="0.35">
      <c r="A8230">
        <v>8226</v>
      </c>
      <c r="B8230" t="s">
        <v>675</v>
      </c>
      <c r="C8230">
        <v>0</v>
      </c>
      <c r="D8230">
        <v>3.7229999999999999</v>
      </c>
      <c r="E8230">
        <v>2.407</v>
      </c>
      <c r="F8230">
        <v>8.8859999999999992</v>
      </c>
      <c r="G8230">
        <v>6.6059999999999999</v>
      </c>
      <c r="H8230">
        <v>101287.11599999999</v>
      </c>
      <c r="I8230">
        <v>0.19700000000000001</v>
      </c>
      <c r="J8230">
        <v>0</v>
      </c>
      <c r="K8230">
        <v>0</v>
      </c>
      <c r="L8230">
        <v>-18.655999999999999</v>
      </c>
      <c r="M8230">
        <v>256.697</v>
      </c>
    </row>
    <row r="8231" spans="1:13" x14ac:dyDescent="0.35">
      <c r="A8231">
        <v>8227</v>
      </c>
      <c r="B8231" t="s">
        <v>674</v>
      </c>
      <c r="C8231">
        <v>0</v>
      </c>
      <c r="D8231">
        <v>3.657</v>
      </c>
      <c r="E8231">
        <v>2.2189999999999999</v>
      </c>
      <c r="F8231">
        <v>8.7919999999999998</v>
      </c>
      <c r="G8231">
        <v>6.6280000000000001</v>
      </c>
      <c r="H8231">
        <v>101282.204</v>
      </c>
      <c r="I8231">
        <v>0.308</v>
      </c>
      <c r="J8231">
        <v>0</v>
      </c>
      <c r="K8231">
        <v>0</v>
      </c>
      <c r="L8231">
        <v>-27.465</v>
      </c>
      <c r="M8231">
        <v>268.29599999999999</v>
      </c>
    </row>
    <row r="8232" spans="1:13" x14ac:dyDescent="0.35">
      <c r="A8232">
        <v>8228</v>
      </c>
      <c r="B8232" t="s">
        <v>673</v>
      </c>
      <c r="C8232">
        <v>0</v>
      </c>
      <c r="D8232">
        <v>3.617</v>
      </c>
      <c r="E8232">
        <v>2.0339999999999998</v>
      </c>
      <c r="F8232">
        <v>8.7149999999999999</v>
      </c>
      <c r="G8232">
        <v>6.4020000000000001</v>
      </c>
      <c r="H8232">
        <v>101271.71400000001</v>
      </c>
      <c r="I8232">
        <v>0.41799999999999998</v>
      </c>
      <c r="J8232">
        <v>0</v>
      </c>
      <c r="K8232">
        <v>0</v>
      </c>
      <c r="L8232">
        <v>-36.323999999999998</v>
      </c>
      <c r="M8232">
        <v>280.834</v>
      </c>
    </row>
    <row r="8233" spans="1:13" x14ac:dyDescent="0.35">
      <c r="A8233">
        <v>8229</v>
      </c>
      <c r="B8233" t="s">
        <v>672</v>
      </c>
      <c r="C8233">
        <v>0</v>
      </c>
      <c r="D8233">
        <v>3.4060000000000001</v>
      </c>
      <c r="E8233">
        <v>1.8859999999999999</v>
      </c>
      <c r="F8233">
        <v>8.5540000000000003</v>
      </c>
      <c r="G8233">
        <v>5.6020000000000003</v>
      </c>
      <c r="H8233">
        <v>101263.00599999999</v>
      </c>
      <c r="I8233">
        <v>0.188</v>
      </c>
      <c r="J8233">
        <v>0</v>
      </c>
      <c r="K8233">
        <v>0</v>
      </c>
      <c r="L8233">
        <v>-44.776000000000003</v>
      </c>
      <c r="M8233">
        <v>295.29399999999998</v>
      </c>
    </row>
    <row r="8234" spans="1:13" x14ac:dyDescent="0.35">
      <c r="A8234">
        <v>8230</v>
      </c>
      <c r="B8234" t="s">
        <v>671</v>
      </c>
      <c r="C8234">
        <v>0</v>
      </c>
      <c r="D8234">
        <v>3.327</v>
      </c>
      <c r="E8234">
        <v>1.754</v>
      </c>
      <c r="F8234">
        <v>8.7650000000000006</v>
      </c>
      <c r="G8234">
        <v>5.71</v>
      </c>
      <c r="H8234">
        <v>101269.88099999999</v>
      </c>
      <c r="I8234">
        <v>0.41799999999999998</v>
      </c>
      <c r="J8234">
        <v>0</v>
      </c>
      <c r="K8234">
        <v>0</v>
      </c>
      <c r="L8234">
        <v>-52.137</v>
      </c>
      <c r="M8234">
        <v>313.041</v>
      </c>
    </row>
    <row r="8235" spans="1:13" x14ac:dyDescent="0.35">
      <c r="A8235">
        <v>8231</v>
      </c>
      <c r="B8235" t="s">
        <v>670</v>
      </c>
      <c r="C8235">
        <v>0</v>
      </c>
      <c r="D8235">
        <v>3.1909999999999998</v>
      </c>
      <c r="E8235">
        <v>1.5609999999999999</v>
      </c>
      <c r="F8235">
        <v>8.5239999999999991</v>
      </c>
      <c r="G8235">
        <v>5.6660000000000004</v>
      </c>
      <c r="H8235">
        <v>101279.599</v>
      </c>
      <c r="I8235">
        <v>0.26400000000000001</v>
      </c>
      <c r="J8235">
        <v>0</v>
      </c>
      <c r="K8235">
        <v>0</v>
      </c>
      <c r="L8235">
        <v>-57.357999999999997</v>
      </c>
      <c r="M8235">
        <v>335.36099999999999</v>
      </c>
    </row>
    <row r="8236" spans="1:13" x14ac:dyDescent="0.35">
      <c r="A8236">
        <v>8232</v>
      </c>
      <c r="B8236" t="s">
        <v>669</v>
      </c>
      <c r="C8236">
        <v>0</v>
      </c>
      <c r="D8236">
        <v>3.121</v>
      </c>
      <c r="E8236">
        <v>1.4119999999999999</v>
      </c>
      <c r="F8236">
        <v>8.7460000000000004</v>
      </c>
      <c r="G8236">
        <v>5.5090000000000003</v>
      </c>
      <c r="H8236">
        <v>101278.66</v>
      </c>
      <c r="I8236">
        <v>6.8000000000000005E-2</v>
      </c>
      <c r="J8236">
        <v>0</v>
      </c>
      <c r="K8236">
        <v>0</v>
      </c>
      <c r="L8236">
        <v>-59.156999999999996</v>
      </c>
      <c r="M8236">
        <v>30.451000000000001</v>
      </c>
    </row>
    <row r="8237" spans="1:13" x14ac:dyDescent="0.35">
      <c r="A8237">
        <v>8233</v>
      </c>
      <c r="B8237" t="s">
        <v>668</v>
      </c>
      <c r="C8237">
        <v>0</v>
      </c>
      <c r="D8237">
        <v>3.3620000000000001</v>
      </c>
      <c r="E8237">
        <v>1.583</v>
      </c>
      <c r="F8237">
        <v>8.5619999999999994</v>
      </c>
      <c r="G8237">
        <v>5.867</v>
      </c>
      <c r="H8237">
        <v>101297.09600000001</v>
      </c>
      <c r="I8237">
        <v>0.16200000000000001</v>
      </c>
      <c r="J8237">
        <v>0</v>
      </c>
      <c r="K8237">
        <v>0</v>
      </c>
      <c r="L8237">
        <v>-56.918999999999997</v>
      </c>
      <c r="M8237">
        <v>27.484999999999999</v>
      </c>
    </row>
    <row r="8238" spans="1:13" x14ac:dyDescent="0.35">
      <c r="A8238">
        <v>8234</v>
      </c>
      <c r="B8238" t="s">
        <v>667</v>
      </c>
      <c r="C8238">
        <v>2E-3</v>
      </c>
      <c r="D8238">
        <v>3.32</v>
      </c>
      <c r="E8238">
        <v>1.53</v>
      </c>
      <c r="F8238">
        <v>8.3019999999999996</v>
      </c>
      <c r="G8238">
        <v>5.8019999999999996</v>
      </c>
      <c r="H8238">
        <v>101308.59299999999</v>
      </c>
      <c r="I8238">
        <v>0.27800000000000002</v>
      </c>
      <c r="J8238">
        <v>2E-3</v>
      </c>
      <c r="K8238">
        <v>0</v>
      </c>
      <c r="L8238">
        <v>-51.387999999999998</v>
      </c>
      <c r="M8238">
        <v>49.256</v>
      </c>
    </row>
    <row r="8239" spans="1:13" x14ac:dyDescent="0.35">
      <c r="A8239">
        <v>8235</v>
      </c>
      <c r="B8239" t="s">
        <v>666</v>
      </c>
      <c r="C8239">
        <v>2E-3</v>
      </c>
      <c r="D8239">
        <v>3.294</v>
      </c>
      <c r="E8239">
        <v>1.544</v>
      </c>
      <c r="F8239">
        <v>8.343</v>
      </c>
      <c r="G8239">
        <v>6.4290000000000003</v>
      </c>
      <c r="H8239">
        <v>101317.727</v>
      </c>
      <c r="I8239">
        <v>0.254</v>
      </c>
      <c r="J8239">
        <v>2E-3</v>
      </c>
      <c r="K8239">
        <v>0</v>
      </c>
      <c r="L8239">
        <v>-43.856999999999999</v>
      </c>
      <c r="M8239">
        <v>66.546999999999997</v>
      </c>
    </row>
    <row r="8240" spans="1:13" x14ac:dyDescent="0.35">
      <c r="A8240">
        <v>8236</v>
      </c>
      <c r="B8240" t="s">
        <v>665</v>
      </c>
      <c r="C8240">
        <v>4.0000000000000001E-3</v>
      </c>
      <c r="D8240">
        <v>3.3010000000000002</v>
      </c>
      <c r="E8240">
        <v>1.546</v>
      </c>
      <c r="F8240">
        <v>8.7929999999999993</v>
      </c>
      <c r="G8240">
        <v>6.0330000000000004</v>
      </c>
      <c r="H8240">
        <v>101322.52</v>
      </c>
      <c r="I8240">
        <v>0.184</v>
      </c>
      <c r="J8240">
        <v>4.0000000000000001E-3</v>
      </c>
      <c r="K8240">
        <v>0</v>
      </c>
      <c r="L8240">
        <v>-35.334000000000003</v>
      </c>
      <c r="M8240">
        <v>80.724999999999994</v>
      </c>
    </row>
    <row r="8241" spans="1:13" x14ac:dyDescent="0.35">
      <c r="A8241">
        <v>8237</v>
      </c>
      <c r="B8241" t="s">
        <v>664</v>
      </c>
      <c r="C8241">
        <v>4.0000000000000001E-3</v>
      </c>
      <c r="D8241">
        <v>3.1619999999999999</v>
      </c>
      <c r="E8241">
        <v>1.5409999999999999</v>
      </c>
      <c r="F8241">
        <v>8.6850000000000005</v>
      </c>
      <c r="G8241">
        <v>6.3179999999999996</v>
      </c>
      <c r="H8241">
        <v>101351.83100000001</v>
      </c>
      <c r="I8241">
        <v>0.14599999999999999</v>
      </c>
      <c r="J8241">
        <v>4.0000000000000001E-3</v>
      </c>
      <c r="K8241">
        <v>0</v>
      </c>
      <c r="L8241">
        <v>-26.466999999999999</v>
      </c>
      <c r="M8241">
        <v>93.113</v>
      </c>
    </row>
    <row r="8242" spans="1:13" x14ac:dyDescent="0.35">
      <c r="A8242">
        <v>8238</v>
      </c>
      <c r="B8242" t="s">
        <v>663</v>
      </c>
      <c r="C8242">
        <v>0</v>
      </c>
      <c r="D8242">
        <v>3.1280000000000001</v>
      </c>
      <c r="E8242">
        <v>1.56</v>
      </c>
      <c r="F8242">
        <v>8.2289999999999992</v>
      </c>
      <c r="G8242">
        <v>5.7430000000000003</v>
      </c>
      <c r="H8242">
        <v>101380.17200000001</v>
      </c>
      <c r="I8242">
        <v>6.3E-2</v>
      </c>
      <c r="J8242">
        <v>0</v>
      </c>
      <c r="K8242">
        <v>0</v>
      </c>
      <c r="L8242">
        <v>-17.693000000000001</v>
      </c>
      <c r="M8242">
        <v>104.654</v>
      </c>
    </row>
    <row r="8243" spans="1:13" x14ac:dyDescent="0.35">
      <c r="A8243">
        <v>8239</v>
      </c>
      <c r="B8243" t="s">
        <v>662</v>
      </c>
      <c r="C8243">
        <v>0</v>
      </c>
      <c r="D8243">
        <v>3.069</v>
      </c>
      <c r="E8243">
        <v>1.6160000000000001</v>
      </c>
      <c r="F8243">
        <v>8.4540000000000006</v>
      </c>
      <c r="G8243">
        <v>5.3319999999999999</v>
      </c>
      <c r="H8243">
        <v>101419.48</v>
      </c>
      <c r="I8243">
        <v>8.5999999999999993E-2</v>
      </c>
      <c r="J8243">
        <v>0</v>
      </c>
      <c r="K8243">
        <v>0</v>
      </c>
      <c r="L8243">
        <v>-9.3620000000000001</v>
      </c>
      <c r="M8243">
        <v>116.006</v>
      </c>
    </row>
    <row r="8244" spans="1:13" x14ac:dyDescent="0.35">
      <c r="A8244">
        <v>8240</v>
      </c>
      <c r="B8244" t="s">
        <v>661</v>
      </c>
      <c r="C8244">
        <v>1.64</v>
      </c>
      <c r="D8244">
        <v>3.0840000000000001</v>
      </c>
      <c r="E8244">
        <v>1.698</v>
      </c>
      <c r="F8244">
        <v>8.4450000000000003</v>
      </c>
      <c r="G8244">
        <v>5.41</v>
      </c>
      <c r="H8244">
        <v>101480.126</v>
      </c>
      <c r="I8244">
        <v>0.11600000000000001</v>
      </c>
      <c r="J8244">
        <v>1.637</v>
      </c>
      <c r="K8244">
        <v>3.0000000000000001E-3</v>
      </c>
      <c r="L8244">
        <v>-1.8129999999999999</v>
      </c>
      <c r="M8244">
        <v>127.643</v>
      </c>
    </row>
    <row r="8245" spans="1:13" x14ac:dyDescent="0.35">
      <c r="A8245">
        <v>8241</v>
      </c>
      <c r="B8245" t="s">
        <v>660</v>
      </c>
      <c r="C8245">
        <v>25.934000000000001</v>
      </c>
      <c r="D8245">
        <v>3.383</v>
      </c>
      <c r="E8245">
        <v>1.8</v>
      </c>
      <c r="F8245">
        <v>8.6359999999999992</v>
      </c>
      <c r="G8245">
        <v>5.4649999999999999</v>
      </c>
      <c r="H8245">
        <v>101527.224</v>
      </c>
      <c r="I8245">
        <v>8.4000000000000005E-2</v>
      </c>
      <c r="J8245">
        <v>22.861999999999998</v>
      </c>
      <c r="K8245">
        <v>3.0720000000000001</v>
      </c>
      <c r="L8245">
        <v>4.6059999999999999</v>
      </c>
      <c r="M8245">
        <v>139.88800000000001</v>
      </c>
    </row>
    <row r="8246" spans="1:13" x14ac:dyDescent="0.35">
      <c r="A8246">
        <v>8242</v>
      </c>
      <c r="B8246" t="s">
        <v>659</v>
      </c>
      <c r="C8246">
        <v>71.039000000000001</v>
      </c>
      <c r="D8246">
        <v>3.948</v>
      </c>
      <c r="E8246">
        <v>1.9650000000000001</v>
      </c>
      <c r="F8246">
        <v>8.3239999999999998</v>
      </c>
      <c r="G8246">
        <v>5.7430000000000003</v>
      </c>
      <c r="H8246">
        <v>101571.32799999999</v>
      </c>
      <c r="I8246">
        <v>0.13200000000000001</v>
      </c>
      <c r="J8246">
        <v>51.381999999999998</v>
      </c>
      <c r="K8246">
        <v>19.658000000000001</v>
      </c>
      <c r="L8246">
        <v>9.5250000000000004</v>
      </c>
      <c r="M8246">
        <v>152.9</v>
      </c>
    </row>
    <row r="8247" spans="1:13" x14ac:dyDescent="0.35">
      <c r="A8247">
        <v>8243</v>
      </c>
      <c r="B8247" t="s">
        <v>658</v>
      </c>
      <c r="C8247">
        <v>103.821</v>
      </c>
      <c r="D8247">
        <v>4.51</v>
      </c>
      <c r="E8247">
        <v>2.161</v>
      </c>
      <c r="F8247">
        <v>8.3800000000000008</v>
      </c>
      <c r="G8247">
        <v>5.0750000000000002</v>
      </c>
      <c r="H8247">
        <v>101576.397</v>
      </c>
      <c r="I8247">
        <v>0.10100000000000001</v>
      </c>
      <c r="J8247">
        <v>69.072000000000003</v>
      </c>
      <c r="K8247">
        <v>34.747999999999998</v>
      </c>
      <c r="L8247">
        <v>12.6</v>
      </c>
      <c r="M8247">
        <v>166.62299999999999</v>
      </c>
    </row>
    <row r="8248" spans="1:13" x14ac:dyDescent="0.35">
      <c r="A8248">
        <v>8244</v>
      </c>
      <c r="B8248" t="s">
        <v>657</v>
      </c>
      <c r="C8248">
        <v>110.524</v>
      </c>
      <c r="D8248">
        <v>4.7450000000000001</v>
      </c>
      <c r="E8248">
        <v>2.31</v>
      </c>
      <c r="F8248">
        <v>8.3019999999999996</v>
      </c>
      <c r="G8248">
        <v>5.556</v>
      </c>
      <c r="H8248">
        <v>101583.07799999999</v>
      </c>
      <c r="I8248">
        <v>0.247</v>
      </c>
      <c r="J8248">
        <v>70.311999999999998</v>
      </c>
      <c r="K8248">
        <v>40.210999999999999</v>
      </c>
      <c r="L8248">
        <v>13.574</v>
      </c>
      <c r="M8248">
        <v>180.77</v>
      </c>
    </row>
    <row r="8249" spans="1:13" x14ac:dyDescent="0.35">
      <c r="A8249">
        <v>8245</v>
      </c>
      <c r="B8249" t="s">
        <v>656</v>
      </c>
      <c r="C8249">
        <v>94.927999999999997</v>
      </c>
      <c r="D8249">
        <v>4.7910000000000004</v>
      </c>
      <c r="E8249">
        <v>2.4159999999999999</v>
      </c>
      <c r="F8249">
        <v>8.5739999999999998</v>
      </c>
      <c r="G8249">
        <v>5.6180000000000003</v>
      </c>
      <c r="H8249">
        <v>101589.53</v>
      </c>
      <c r="I8249">
        <v>4.8000000000000001E-2</v>
      </c>
      <c r="J8249">
        <v>65.218999999999994</v>
      </c>
      <c r="K8249">
        <v>29.71</v>
      </c>
      <c r="L8249">
        <v>12.356</v>
      </c>
      <c r="M8249">
        <v>194.89099999999999</v>
      </c>
    </row>
    <row r="8250" spans="1:13" x14ac:dyDescent="0.35">
      <c r="A8250">
        <v>8246</v>
      </c>
      <c r="B8250" t="s">
        <v>655</v>
      </c>
      <c r="C8250">
        <v>69.111000000000004</v>
      </c>
      <c r="D8250">
        <v>4.673</v>
      </c>
      <c r="E8250">
        <v>2.4980000000000002</v>
      </c>
      <c r="F8250">
        <v>8.7420000000000009</v>
      </c>
      <c r="G8250">
        <v>6.1710000000000003</v>
      </c>
      <c r="H8250">
        <v>101608.69899999999</v>
      </c>
      <c r="I8250">
        <v>8.2000000000000003E-2</v>
      </c>
      <c r="J8250">
        <v>49.414000000000001</v>
      </c>
      <c r="K8250">
        <v>19.698</v>
      </c>
      <c r="L8250">
        <v>9.06</v>
      </c>
      <c r="M8250">
        <v>208.54499999999999</v>
      </c>
    </row>
    <row r="8251" spans="1:13" x14ac:dyDescent="0.35">
      <c r="A8251">
        <v>8247</v>
      </c>
      <c r="B8251" t="s">
        <v>654</v>
      </c>
      <c r="C8251">
        <v>24.521999999999998</v>
      </c>
      <c r="D8251">
        <v>4.2229999999999999</v>
      </c>
      <c r="E8251">
        <v>2.5059999999999998</v>
      </c>
      <c r="F8251">
        <v>8.7759999999999998</v>
      </c>
      <c r="G8251">
        <v>5.63</v>
      </c>
      <c r="H8251">
        <v>101639.564</v>
      </c>
      <c r="I8251">
        <v>7.6999999999999999E-2</v>
      </c>
      <c r="J8251">
        <v>21.347000000000001</v>
      </c>
      <c r="K8251">
        <v>3.1749999999999998</v>
      </c>
      <c r="L8251">
        <v>3.9529999999999998</v>
      </c>
      <c r="M8251">
        <v>221.46799999999999</v>
      </c>
    </row>
    <row r="8252" spans="1:13" x14ac:dyDescent="0.35">
      <c r="A8252">
        <v>8248</v>
      </c>
      <c r="B8252" t="s">
        <v>653</v>
      </c>
      <c r="C8252">
        <v>1.3420000000000001</v>
      </c>
      <c r="D8252">
        <v>3.847</v>
      </c>
      <c r="E8252">
        <v>2.5409999999999999</v>
      </c>
      <c r="F8252">
        <v>8.4969999999999999</v>
      </c>
      <c r="G8252">
        <v>5.774</v>
      </c>
      <c r="H8252">
        <v>101668.68</v>
      </c>
      <c r="I8252">
        <v>0.187</v>
      </c>
      <c r="J8252">
        <v>1.323</v>
      </c>
      <c r="K8252">
        <v>1.7999999999999999E-2</v>
      </c>
      <c r="L8252">
        <v>-2.6120000000000001</v>
      </c>
      <c r="M8252">
        <v>233.62799999999999</v>
      </c>
    </row>
    <row r="8253" spans="1:13" x14ac:dyDescent="0.35">
      <c r="A8253">
        <v>8249</v>
      </c>
      <c r="B8253" t="s">
        <v>652</v>
      </c>
      <c r="C8253">
        <v>0</v>
      </c>
      <c r="D8253">
        <v>3.6739999999999999</v>
      </c>
      <c r="E8253">
        <v>2.589</v>
      </c>
      <c r="F8253">
        <v>8.6890000000000001</v>
      </c>
      <c r="G8253">
        <v>5.8760000000000003</v>
      </c>
      <c r="H8253">
        <v>101695.499</v>
      </c>
      <c r="I8253">
        <v>0.14299999999999999</v>
      </c>
      <c r="J8253">
        <v>0</v>
      </c>
      <c r="K8253">
        <v>0</v>
      </c>
      <c r="L8253">
        <v>-10.266999999999999</v>
      </c>
      <c r="M8253">
        <v>245.209</v>
      </c>
    </row>
    <row r="8254" spans="1:13" x14ac:dyDescent="0.35">
      <c r="A8254">
        <v>8250</v>
      </c>
      <c r="B8254" t="s">
        <v>651</v>
      </c>
      <c r="C8254">
        <v>0</v>
      </c>
      <c r="D8254">
        <v>3.536</v>
      </c>
      <c r="E8254">
        <v>2.633</v>
      </c>
      <c r="F8254">
        <v>8.7089999999999996</v>
      </c>
      <c r="G8254">
        <v>5.6449999999999996</v>
      </c>
      <c r="H8254">
        <v>101715.928</v>
      </c>
      <c r="I8254">
        <v>7.3999999999999996E-2</v>
      </c>
      <c r="J8254">
        <v>0</v>
      </c>
      <c r="K8254">
        <v>0</v>
      </c>
      <c r="L8254">
        <v>-18.667000000000002</v>
      </c>
      <c r="M8254">
        <v>256.548</v>
      </c>
    </row>
    <row r="8255" spans="1:13" x14ac:dyDescent="0.35">
      <c r="A8255">
        <v>8251</v>
      </c>
      <c r="B8255" t="s">
        <v>650</v>
      </c>
      <c r="C8255">
        <v>0</v>
      </c>
      <c r="D8255">
        <v>3.24</v>
      </c>
      <c r="E8255">
        <v>2.4380000000000002</v>
      </c>
      <c r="F8255">
        <v>8.7490000000000006</v>
      </c>
      <c r="G8255">
        <v>5.6130000000000004</v>
      </c>
      <c r="H8255">
        <v>101739.769</v>
      </c>
      <c r="I8255">
        <v>9.0999999999999998E-2</v>
      </c>
      <c r="J8255">
        <v>0</v>
      </c>
      <c r="K8255">
        <v>0</v>
      </c>
      <c r="L8255">
        <v>-27.472999999999999</v>
      </c>
      <c r="M8255">
        <v>268.13499999999999</v>
      </c>
    </row>
    <row r="8256" spans="1:13" x14ac:dyDescent="0.35">
      <c r="A8256">
        <v>8252</v>
      </c>
      <c r="B8256" t="s">
        <v>649</v>
      </c>
      <c r="C8256">
        <v>0</v>
      </c>
      <c r="D8256">
        <v>3.1840000000000002</v>
      </c>
      <c r="E8256">
        <v>2.2679999999999998</v>
      </c>
      <c r="F8256">
        <v>8.9849999999999994</v>
      </c>
      <c r="G8256">
        <v>5.7240000000000002</v>
      </c>
      <c r="H8256">
        <v>101755.07</v>
      </c>
      <c r="I8256">
        <v>0.19600000000000001</v>
      </c>
      <c r="J8256">
        <v>0</v>
      </c>
      <c r="K8256">
        <v>0</v>
      </c>
      <c r="L8256">
        <v>-36.335000000000001</v>
      </c>
      <c r="M8256">
        <v>280.65600000000001</v>
      </c>
    </row>
    <row r="8257" spans="1:13" x14ac:dyDescent="0.35">
      <c r="A8257">
        <v>8253</v>
      </c>
      <c r="B8257" t="s">
        <v>648</v>
      </c>
      <c r="C8257">
        <v>0</v>
      </c>
      <c r="D8257">
        <v>3.0990000000000002</v>
      </c>
      <c r="E8257">
        <v>2.1080000000000001</v>
      </c>
      <c r="F8257">
        <v>8.6560000000000006</v>
      </c>
      <c r="G8257">
        <v>5.3639999999999999</v>
      </c>
      <c r="H8257">
        <v>101759.90300000001</v>
      </c>
      <c r="I8257">
        <v>6.6000000000000003E-2</v>
      </c>
      <c r="J8257">
        <v>0</v>
      </c>
      <c r="K8257">
        <v>0</v>
      </c>
      <c r="L8257">
        <v>-44.795000000000002</v>
      </c>
      <c r="M8257">
        <v>295.09300000000002</v>
      </c>
    </row>
    <row r="8258" spans="1:13" x14ac:dyDescent="0.35">
      <c r="A8258">
        <v>8254</v>
      </c>
      <c r="B8258" t="s">
        <v>647</v>
      </c>
      <c r="C8258">
        <v>0</v>
      </c>
      <c r="D8258">
        <v>2.984</v>
      </c>
      <c r="E8258">
        <v>1.9359999999999999</v>
      </c>
      <c r="F8258">
        <v>8.3049999999999997</v>
      </c>
      <c r="G8258">
        <v>5.41</v>
      </c>
      <c r="H8258">
        <v>101772.565</v>
      </c>
      <c r="I8258">
        <v>6.3E-2</v>
      </c>
      <c r="J8258">
        <v>0</v>
      </c>
      <c r="K8258">
        <v>0</v>
      </c>
      <c r="L8258">
        <v>-52.177</v>
      </c>
      <c r="M8258">
        <v>312.81099999999998</v>
      </c>
    </row>
    <row r="8259" spans="1:13" x14ac:dyDescent="0.35">
      <c r="A8259">
        <v>8255</v>
      </c>
      <c r="B8259" t="s">
        <v>646</v>
      </c>
      <c r="C8259">
        <v>0</v>
      </c>
      <c r="D8259">
        <v>2.8959999999999999</v>
      </c>
      <c r="E8259">
        <v>1.67</v>
      </c>
      <c r="F8259">
        <v>7.8579999999999997</v>
      </c>
      <c r="G8259">
        <v>5.6909999999999998</v>
      </c>
      <c r="H8259">
        <v>101784.84699999999</v>
      </c>
      <c r="I8259">
        <v>7.9000000000000001E-2</v>
      </c>
      <c r="J8259">
        <v>0</v>
      </c>
      <c r="K8259">
        <v>0</v>
      </c>
      <c r="L8259">
        <v>-57.435000000000002</v>
      </c>
      <c r="M8259">
        <v>335.11200000000002</v>
      </c>
    </row>
    <row r="8260" spans="1:13" x14ac:dyDescent="0.35">
      <c r="A8260">
        <v>8256</v>
      </c>
      <c r="B8260" t="s">
        <v>645</v>
      </c>
      <c r="C8260">
        <v>0</v>
      </c>
      <c r="D8260">
        <v>2.68</v>
      </c>
      <c r="E8260">
        <v>1.583</v>
      </c>
      <c r="F8260">
        <v>8.2279999999999998</v>
      </c>
      <c r="G8260">
        <v>5.3319999999999999</v>
      </c>
      <c r="H8260">
        <v>101769.235</v>
      </c>
      <c r="I8260">
        <v>0.10299999999999999</v>
      </c>
      <c r="J8260">
        <v>0</v>
      </c>
      <c r="K8260">
        <v>0</v>
      </c>
      <c r="L8260">
        <v>-59.261000000000003</v>
      </c>
      <c r="M8260">
        <v>26.187999999999999</v>
      </c>
    </row>
    <row r="8261" spans="1:13" x14ac:dyDescent="0.35">
      <c r="A8261">
        <v>8257</v>
      </c>
      <c r="B8261" t="s">
        <v>644</v>
      </c>
      <c r="C8261">
        <v>0</v>
      </c>
      <c r="D8261">
        <v>2.585</v>
      </c>
      <c r="E8261">
        <v>1.4350000000000001</v>
      </c>
      <c r="F8261">
        <v>8.0969999999999995</v>
      </c>
      <c r="G8261">
        <v>5.218</v>
      </c>
      <c r="H8261">
        <v>101761.89</v>
      </c>
      <c r="I8261">
        <v>9.7000000000000003E-2</v>
      </c>
      <c r="J8261">
        <v>0</v>
      </c>
      <c r="K8261">
        <v>0</v>
      </c>
      <c r="L8261">
        <v>-57.031999999999996</v>
      </c>
      <c r="M8261">
        <v>27.422000000000001</v>
      </c>
    </row>
    <row r="8262" spans="1:13" x14ac:dyDescent="0.35">
      <c r="A8262">
        <v>8258</v>
      </c>
      <c r="B8262" t="s">
        <v>643</v>
      </c>
      <c r="C8262">
        <v>0</v>
      </c>
      <c r="D8262">
        <v>2.3330000000000002</v>
      </c>
      <c r="E8262">
        <v>1.25</v>
      </c>
      <c r="F8262">
        <v>7.7480000000000002</v>
      </c>
      <c r="G8262">
        <v>4.9909999999999997</v>
      </c>
      <c r="H8262">
        <v>98581.173999999999</v>
      </c>
      <c r="I8262">
        <v>2.8000000000000001E-2</v>
      </c>
      <c r="J8262">
        <v>0</v>
      </c>
      <c r="K8262">
        <v>0</v>
      </c>
      <c r="L8262">
        <v>-49.915999999999997</v>
      </c>
      <c r="M8262">
        <v>47.633000000000003</v>
      </c>
    </row>
    <row r="8263" spans="1:13" x14ac:dyDescent="0.35">
      <c r="A8263">
        <v>8259</v>
      </c>
      <c r="B8263" t="s">
        <v>642</v>
      </c>
      <c r="C8263">
        <v>2E-3</v>
      </c>
      <c r="D8263">
        <v>2.1749999999999998</v>
      </c>
      <c r="E8263">
        <v>0.98099999999999998</v>
      </c>
      <c r="F8263">
        <v>7.5979999999999999</v>
      </c>
      <c r="G8263">
        <v>4.91</v>
      </c>
      <c r="H8263">
        <v>101719.30100000001</v>
      </c>
      <c r="I8263">
        <v>0.13500000000000001</v>
      </c>
      <c r="J8263">
        <v>2E-3</v>
      </c>
      <c r="K8263">
        <v>0</v>
      </c>
      <c r="L8263">
        <v>-43.970999999999997</v>
      </c>
      <c r="M8263">
        <v>66.545000000000002</v>
      </c>
    </row>
    <row r="8264" spans="1:13" x14ac:dyDescent="0.35">
      <c r="A8264">
        <v>8260</v>
      </c>
      <c r="B8264" t="s">
        <v>641</v>
      </c>
      <c r="C8264">
        <v>4.0000000000000001E-3</v>
      </c>
      <c r="D8264">
        <v>2.0960000000000001</v>
      </c>
      <c r="E8264">
        <v>0.82799999999999996</v>
      </c>
      <c r="F8264">
        <v>7.2889999999999997</v>
      </c>
      <c r="G8264">
        <v>5.1509999999999998</v>
      </c>
      <c r="H8264">
        <v>101708.80899999999</v>
      </c>
      <c r="I8264">
        <v>0.10199999999999999</v>
      </c>
      <c r="J8264">
        <v>4.0000000000000001E-3</v>
      </c>
      <c r="K8264">
        <v>0</v>
      </c>
      <c r="L8264">
        <v>-35.472000000000001</v>
      </c>
      <c r="M8264">
        <v>80.698999999999998</v>
      </c>
    </row>
    <row r="8265" spans="1:13" x14ac:dyDescent="0.35">
      <c r="A8265">
        <v>8261</v>
      </c>
      <c r="B8265" t="s">
        <v>640</v>
      </c>
      <c r="C8265">
        <v>5.0000000000000001E-3</v>
      </c>
      <c r="D8265">
        <v>1.9670000000000001</v>
      </c>
      <c r="E8265">
        <v>0.63300000000000001</v>
      </c>
      <c r="F8265">
        <v>7.4009999999999998</v>
      </c>
      <c r="G8265">
        <v>5.4459999999999997</v>
      </c>
      <c r="H8265">
        <v>101708.228</v>
      </c>
      <c r="I8265">
        <v>7.0000000000000007E-2</v>
      </c>
      <c r="J8265">
        <v>5.0000000000000001E-3</v>
      </c>
      <c r="K8265">
        <v>0</v>
      </c>
      <c r="L8265">
        <v>-26.605</v>
      </c>
      <c r="M8265">
        <v>93.090999999999994</v>
      </c>
    </row>
    <row r="8266" spans="1:13" x14ac:dyDescent="0.35">
      <c r="A8266">
        <v>8262</v>
      </c>
      <c r="B8266" t="s">
        <v>639</v>
      </c>
      <c r="C8266">
        <v>0</v>
      </c>
      <c r="D8266">
        <v>1.8069999999999999</v>
      </c>
      <c r="E8266">
        <v>0.45100000000000001</v>
      </c>
      <c r="F8266">
        <v>7.3150000000000004</v>
      </c>
      <c r="G8266">
        <v>5.3339999999999996</v>
      </c>
      <c r="H8266">
        <v>101716.757</v>
      </c>
      <c r="I8266">
        <v>4.2000000000000003E-2</v>
      </c>
      <c r="J8266">
        <v>0</v>
      </c>
      <c r="K8266">
        <v>0</v>
      </c>
      <c r="L8266">
        <v>-17.831</v>
      </c>
      <c r="M8266">
        <v>104.63</v>
      </c>
    </row>
    <row r="8267" spans="1:13" x14ac:dyDescent="0.35">
      <c r="A8267">
        <v>8263</v>
      </c>
      <c r="B8267" t="s">
        <v>638</v>
      </c>
      <c r="C8267">
        <v>0</v>
      </c>
      <c r="D8267">
        <v>1.87</v>
      </c>
      <c r="E8267">
        <v>0.45</v>
      </c>
      <c r="F8267">
        <v>7.0650000000000004</v>
      </c>
      <c r="G8267">
        <v>6.1070000000000002</v>
      </c>
      <c r="H8267">
        <v>101729.389</v>
      </c>
      <c r="I8267">
        <v>0.157</v>
      </c>
      <c r="J8267">
        <v>0</v>
      </c>
      <c r="K8267">
        <v>0</v>
      </c>
      <c r="L8267">
        <v>-9.4990000000000006</v>
      </c>
      <c r="M8267">
        <v>115.976</v>
      </c>
    </row>
    <row r="8268" spans="1:13" x14ac:dyDescent="0.35">
      <c r="A8268">
        <v>8264</v>
      </c>
      <c r="B8268" t="s">
        <v>637</v>
      </c>
      <c r="C8268">
        <v>1.6120000000000001</v>
      </c>
      <c r="D8268">
        <v>1.9830000000000001</v>
      </c>
      <c r="E8268">
        <v>0.42799999999999999</v>
      </c>
      <c r="F8268">
        <v>7.2919999999999998</v>
      </c>
      <c r="G8268">
        <v>6.335</v>
      </c>
      <c r="H8268">
        <v>101747.871</v>
      </c>
      <c r="I8268">
        <v>0.122</v>
      </c>
      <c r="J8268">
        <v>1.59</v>
      </c>
      <c r="K8268">
        <v>2.1999999999999999E-2</v>
      </c>
      <c r="L8268">
        <v>-1.948</v>
      </c>
      <c r="M8268">
        <v>127.602</v>
      </c>
    </row>
    <row r="8269" spans="1:13" x14ac:dyDescent="0.35">
      <c r="A8269">
        <v>8265</v>
      </c>
      <c r="B8269" t="s">
        <v>636</v>
      </c>
      <c r="C8269">
        <v>24.928999999999998</v>
      </c>
      <c r="D8269">
        <v>2.371</v>
      </c>
      <c r="E8269">
        <v>0.46</v>
      </c>
      <c r="F8269">
        <v>7.7309999999999999</v>
      </c>
      <c r="G8269">
        <v>6.1879999999999997</v>
      </c>
      <c r="H8269">
        <v>101760.46</v>
      </c>
      <c r="I8269">
        <v>5.8000000000000003E-2</v>
      </c>
      <c r="J8269">
        <v>20.631</v>
      </c>
      <c r="K8269">
        <v>4.2990000000000004</v>
      </c>
      <c r="L8269">
        <v>4.476</v>
      </c>
      <c r="M8269">
        <v>139.833</v>
      </c>
    </row>
    <row r="8270" spans="1:13" x14ac:dyDescent="0.35">
      <c r="A8270">
        <v>8266</v>
      </c>
      <c r="B8270" t="s">
        <v>635</v>
      </c>
      <c r="C8270">
        <v>70.067999999999998</v>
      </c>
      <c r="D8270">
        <v>2.968</v>
      </c>
      <c r="E8270">
        <v>0.58699999999999997</v>
      </c>
      <c r="F8270">
        <v>7.89</v>
      </c>
      <c r="G8270">
        <v>5.3490000000000002</v>
      </c>
      <c r="H8270">
        <v>101767.19899999999</v>
      </c>
      <c r="I8270">
        <v>5.8999999999999997E-2</v>
      </c>
      <c r="J8270">
        <v>44.645000000000003</v>
      </c>
      <c r="K8270">
        <v>25.422999999999998</v>
      </c>
      <c r="L8270">
        <v>9.4039999999999999</v>
      </c>
      <c r="M8270">
        <v>152.828</v>
      </c>
    </row>
    <row r="8271" spans="1:13" x14ac:dyDescent="0.35">
      <c r="A8271">
        <v>8267</v>
      </c>
      <c r="B8271" t="s">
        <v>634</v>
      </c>
      <c r="C8271">
        <v>106.93300000000001</v>
      </c>
      <c r="D8271">
        <v>3.5870000000000002</v>
      </c>
      <c r="E8271">
        <v>0.75700000000000001</v>
      </c>
      <c r="F8271">
        <v>8.2349999999999994</v>
      </c>
      <c r="G8271">
        <v>5.4290000000000003</v>
      </c>
      <c r="H8271">
        <v>101743.00199999999</v>
      </c>
      <c r="I8271">
        <v>0.109</v>
      </c>
      <c r="J8271">
        <v>59.472999999999999</v>
      </c>
      <c r="K8271">
        <v>47.459000000000003</v>
      </c>
      <c r="L8271">
        <v>12.49</v>
      </c>
      <c r="M8271">
        <v>166.53299999999999</v>
      </c>
    </row>
    <row r="8272" spans="1:13" x14ac:dyDescent="0.35">
      <c r="A8272">
        <v>8268</v>
      </c>
      <c r="B8272" t="s">
        <v>633</v>
      </c>
      <c r="C8272">
        <v>116.852</v>
      </c>
      <c r="D8272">
        <v>4.0860000000000003</v>
      </c>
      <c r="E8272">
        <v>0.85099999999999998</v>
      </c>
      <c r="F8272">
        <v>8.3650000000000002</v>
      </c>
      <c r="G8272">
        <v>5.6289999999999996</v>
      </c>
      <c r="H8272">
        <v>101703.98299999999</v>
      </c>
      <c r="I8272">
        <v>0.151</v>
      </c>
      <c r="J8272">
        <v>67.846999999999994</v>
      </c>
      <c r="K8272">
        <v>49.005000000000003</v>
      </c>
      <c r="L8272">
        <v>13.478999999999999</v>
      </c>
      <c r="M8272">
        <v>180.66200000000001</v>
      </c>
    </row>
    <row r="8273" spans="1:13" x14ac:dyDescent="0.35">
      <c r="A8273">
        <v>8269</v>
      </c>
      <c r="B8273" t="s">
        <v>632</v>
      </c>
      <c r="C8273">
        <v>101.03</v>
      </c>
      <c r="D8273">
        <v>4.3630000000000004</v>
      </c>
      <c r="E8273">
        <v>1.131</v>
      </c>
      <c r="F8273">
        <v>8.5790000000000006</v>
      </c>
      <c r="G8273">
        <v>5.5789999999999997</v>
      </c>
      <c r="H8273">
        <v>101673.62300000001</v>
      </c>
      <c r="I8273">
        <v>9.7000000000000003E-2</v>
      </c>
      <c r="J8273">
        <v>60.387</v>
      </c>
      <c r="K8273">
        <v>40.643000000000001</v>
      </c>
      <c r="L8273">
        <v>12.279</v>
      </c>
      <c r="M8273">
        <v>194.77099999999999</v>
      </c>
    </row>
    <row r="8274" spans="1:13" x14ac:dyDescent="0.35">
      <c r="A8274">
        <v>8270</v>
      </c>
      <c r="B8274" t="s">
        <v>631</v>
      </c>
      <c r="C8274">
        <v>67.213999999999999</v>
      </c>
      <c r="D8274">
        <v>4.2949999999999999</v>
      </c>
      <c r="E8274">
        <v>1.327</v>
      </c>
      <c r="F8274">
        <v>8.5</v>
      </c>
      <c r="G8274">
        <v>5.3659999999999997</v>
      </c>
      <c r="H8274">
        <v>101656.927</v>
      </c>
      <c r="I8274">
        <v>4.2000000000000003E-2</v>
      </c>
      <c r="J8274">
        <v>45.411000000000001</v>
      </c>
      <c r="K8274">
        <v>21.800999999999998</v>
      </c>
      <c r="L8274">
        <v>9.0020000000000007</v>
      </c>
      <c r="M8274">
        <v>208.416</v>
      </c>
    </row>
    <row r="8275" spans="1:13" x14ac:dyDescent="0.35">
      <c r="A8275">
        <v>8271</v>
      </c>
      <c r="B8275" t="s">
        <v>630</v>
      </c>
      <c r="C8275">
        <v>25.195</v>
      </c>
      <c r="D8275">
        <v>3.82</v>
      </c>
      <c r="E8275">
        <v>1.4490000000000001</v>
      </c>
      <c r="F8275">
        <v>8.3239999999999998</v>
      </c>
      <c r="G8275">
        <v>5.4829999999999997</v>
      </c>
      <c r="H8275">
        <v>101656.97500000001</v>
      </c>
      <c r="I8275">
        <v>7.8E-2</v>
      </c>
      <c r="J8275">
        <v>20.812999999999999</v>
      </c>
      <c r="K8275">
        <v>4.383</v>
      </c>
      <c r="L8275">
        <v>3.9129999999999998</v>
      </c>
      <c r="M8275">
        <v>221.333</v>
      </c>
    </row>
    <row r="8276" spans="1:13" x14ac:dyDescent="0.35">
      <c r="A8276">
        <v>8272</v>
      </c>
      <c r="B8276" t="s">
        <v>629</v>
      </c>
      <c r="C8276">
        <v>1.1200000000000001</v>
      </c>
      <c r="D8276">
        <v>3.4359999999999999</v>
      </c>
      <c r="E8276">
        <v>1.641</v>
      </c>
      <c r="F8276">
        <v>8.6560000000000006</v>
      </c>
      <c r="G8276">
        <v>5.2859999999999996</v>
      </c>
      <c r="H8276">
        <v>101787.91</v>
      </c>
      <c r="I8276">
        <v>0.10199999999999999</v>
      </c>
      <c r="J8276">
        <v>1.1140000000000001</v>
      </c>
      <c r="K8276">
        <v>5.0000000000000001E-3</v>
      </c>
      <c r="L8276">
        <v>-2.6349999999999998</v>
      </c>
      <c r="M8276">
        <v>233.49199999999999</v>
      </c>
    </row>
    <row r="8277" spans="1:13" x14ac:dyDescent="0.35">
      <c r="A8277">
        <v>8273</v>
      </c>
      <c r="B8277" t="s">
        <v>628</v>
      </c>
      <c r="C8277">
        <v>1.2E-2</v>
      </c>
      <c r="D8277">
        <v>3.1840000000000002</v>
      </c>
      <c r="E8277">
        <v>1.8280000000000001</v>
      </c>
      <c r="F8277">
        <v>8.593</v>
      </c>
      <c r="G8277">
        <v>5.8879999999999999</v>
      </c>
      <c r="H8277">
        <v>101655.992</v>
      </c>
      <c r="I8277">
        <v>0.13200000000000001</v>
      </c>
      <c r="J8277">
        <v>1.2E-2</v>
      </c>
      <c r="K8277">
        <v>0</v>
      </c>
      <c r="L8277">
        <v>-10.28</v>
      </c>
      <c r="M8277">
        <v>245.06899999999999</v>
      </c>
    </row>
    <row r="8278" spans="1:13" x14ac:dyDescent="0.35">
      <c r="A8278">
        <v>8274</v>
      </c>
      <c r="B8278" t="s">
        <v>627</v>
      </c>
      <c r="C8278">
        <v>1.2E-2</v>
      </c>
      <c r="D8278">
        <v>3.121</v>
      </c>
      <c r="E8278">
        <v>2.0680000000000001</v>
      </c>
      <c r="F8278">
        <v>8.6869999999999994</v>
      </c>
      <c r="G8278">
        <v>5.7690000000000001</v>
      </c>
      <c r="H8278">
        <v>101655.10400000001</v>
      </c>
      <c r="I8278">
        <v>8.7999999999999995E-2</v>
      </c>
      <c r="J8278">
        <v>1.2E-2</v>
      </c>
      <c r="K8278">
        <v>0</v>
      </c>
      <c r="L8278">
        <v>-18.728000000000002</v>
      </c>
      <c r="M8278">
        <v>256.47800000000001</v>
      </c>
    </row>
    <row r="8279" spans="1:13" x14ac:dyDescent="0.35">
      <c r="A8279">
        <v>8275</v>
      </c>
      <c r="B8279" t="s">
        <v>626</v>
      </c>
      <c r="C8279">
        <v>1.2E-2</v>
      </c>
      <c r="D8279">
        <v>3.0489999999999999</v>
      </c>
      <c r="E8279">
        <v>2.004</v>
      </c>
      <c r="F8279">
        <v>9.0719999999999992</v>
      </c>
      <c r="G8279">
        <v>6.0890000000000004</v>
      </c>
      <c r="H8279">
        <v>101648.702</v>
      </c>
      <c r="I8279">
        <v>0.03</v>
      </c>
      <c r="J8279">
        <v>1.2E-2</v>
      </c>
      <c r="K8279">
        <v>0</v>
      </c>
      <c r="L8279">
        <v>-27.491</v>
      </c>
      <c r="M8279">
        <v>268.00299999999999</v>
      </c>
    </row>
    <row r="8280" spans="1:13" x14ac:dyDescent="0.35">
      <c r="A8280">
        <v>8276</v>
      </c>
      <c r="B8280" t="s">
        <v>625</v>
      </c>
      <c r="C8280">
        <v>1.2E-2</v>
      </c>
      <c r="D8280">
        <v>2.9729999999999999</v>
      </c>
      <c r="E8280">
        <v>1.9330000000000001</v>
      </c>
      <c r="F8280">
        <v>9.5679999999999996</v>
      </c>
      <c r="G8280">
        <v>5.9690000000000003</v>
      </c>
      <c r="H8280">
        <v>101657.61</v>
      </c>
      <c r="I8280">
        <v>4.7E-2</v>
      </c>
      <c r="J8280">
        <v>1.2E-2</v>
      </c>
      <c r="K8280">
        <v>0</v>
      </c>
      <c r="L8280">
        <v>-36.338000000000001</v>
      </c>
      <c r="M8280">
        <v>280.488</v>
      </c>
    </row>
    <row r="8281" spans="1:13" x14ac:dyDescent="0.35">
      <c r="A8281">
        <v>8277</v>
      </c>
      <c r="B8281" t="s">
        <v>624</v>
      </c>
      <c r="C8281">
        <v>1.2E-2</v>
      </c>
      <c r="D8281">
        <v>3.0259999999999998</v>
      </c>
      <c r="E8281">
        <v>1.86</v>
      </c>
      <c r="F8281">
        <v>9.7040000000000006</v>
      </c>
      <c r="G8281">
        <v>6.383</v>
      </c>
      <c r="H8281">
        <v>101664.22199999999</v>
      </c>
      <c r="I8281">
        <v>0.123</v>
      </c>
      <c r="J8281">
        <v>1.2E-2</v>
      </c>
      <c r="K8281">
        <v>0</v>
      </c>
      <c r="L8281">
        <v>-44.805999999999997</v>
      </c>
      <c r="M8281">
        <v>294.90499999999997</v>
      </c>
    </row>
    <row r="8282" spans="1:13" x14ac:dyDescent="0.35">
      <c r="A8282">
        <v>8278</v>
      </c>
      <c r="B8282" t="s">
        <v>623</v>
      </c>
      <c r="C8282">
        <v>1.2E-2</v>
      </c>
      <c r="D8282">
        <v>3.1379999999999999</v>
      </c>
      <c r="E8282">
        <v>1.8069999999999999</v>
      </c>
      <c r="F8282">
        <v>9.702</v>
      </c>
      <c r="G8282">
        <v>6.4909999999999997</v>
      </c>
      <c r="H8282">
        <v>101661.72100000001</v>
      </c>
      <c r="I8282">
        <v>6.9000000000000006E-2</v>
      </c>
      <c r="J8282">
        <v>1.2E-2</v>
      </c>
      <c r="K8282">
        <v>0</v>
      </c>
      <c r="L8282">
        <v>-52.203000000000003</v>
      </c>
      <c r="M8282">
        <v>312.59899999999999</v>
      </c>
    </row>
    <row r="8283" spans="1:13" x14ac:dyDescent="0.35">
      <c r="A8283">
        <v>8279</v>
      </c>
      <c r="B8283" t="s">
        <v>622</v>
      </c>
      <c r="C8283">
        <v>7.0000000000000001E-3</v>
      </c>
      <c r="D8283">
        <v>3.0630000000000002</v>
      </c>
      <c r="E8283">
        <v>1.7490000000000001</v>
      </c>
      <c r="F8283">
        <v>9.7370000000000001</v>
      </c>
      <c r="G8283">
        <v>6.4870000000000001</v>
      </c>
      <c r="H8283">
        <v>101665.285</v>
      </c>
      <c r="I8283">
        <v>7.3999999999999996E-2</v>
      </c>
      <c r="J8283">
        <v>7.0000000000000001E-3</v>
      </c>
      <c r="K8283">
        <v>0</v>
      </c>
      <c r="L8283">
        <v>-57.48</v>
      </c>
      <c r="M8283">
        <v>334.89600000000002</v>
      </c>
    </row>
    <row r="8284" spans="1:13" x14ac:dyDescent="0.35">
      <c r="A8284">
        <v>8280</v>
      </c>
      <c r="B8284" t="s">
        <v>621</v>
      </c>
      <c r="C8284">
        <v>7.0000000000000001E-3</v>
      </c>
      <c r="D8284">
        <v>3.08</v>
      </c>
      <c r="E8284">
        <v>1.696</v>
      </c>
      <c r="F8284">
        <v>9.8290000000000006</v>
      </c>
      <c r="G8284">
        <v>6.5789999999999997</v>
      </c>
      <c r="H8284">
        <v>101660.88800000001</v>
      </c>
      <c r="I8284">
        <v>0.184</v>
      </c>
      <c r="J8284">
        <v>7.0000000000000001E-3</v>
      </c>
      <c r="K8284">
        <v>0</v>
      </c>
      <c r="L8284">
        <v>-59.341999999999999</v>
      </c>
      <c r="M8284">
        <v>30.091999999999999</v>
      </c>
    </row>
    <row r="8285" spans="1:13" x14ac:dyDescent="0.35">
      <c r="A8285">
        <v>8281</v>
      </c>
      <c r="B8285" t="s">
        <v>620</v>
      </c>
      <c r="C8285">
        <v>8.9999999999999993E-3</v>
      </c>
      <c r="D8285">
        <v>3.0369999999999999</v>
      </c>
      <c r="E8285">
        <v>1.744</v>
      </c>
      <c r="F8285">
        <v>9.6470000000000002</v>
      </c>
      <c r="G8285">
        <v>6.5529999999999999</v>
      </c>
      <c r="H8285">
        <v>101647.80899999999</v>
      </c>
      <c r="I8285">
        <v>0.185</v>
      </c>
      <c r="J8285">
        <v>8.9999999999999993E-3</v>
      </c>
      <c r="K8285">
        <v>0</v>
      </c>
      <c r="L8285">
        <v>-57.151000000000003</v>
      </c>
      <c r="M8285">
        <v>27.213999999999999</v>
      </c>
    </row>
    <row r="8286" spans="1:13" x14ac:dyDescent="0.35">
      <c r="A8286">
        <v>8282</v>
      </c>
      <c r="B8286" t="s">
        <v>619</v>
      </c>
      <c r="C8286">
        <v>1.2E-2</v>
      </c>
      <c r="D8286">
        <v>3.0449999999999999</v>
      </c>
      <c r="E8286">
        <v>1.7649999999999999</v>
      </c>
      <c r="F8286">
        <v>9.5280000000000005</v>
      </c>
      <c r="G8286">
        <v>6.55</v>
      </c>
      <c r="H8286">
        <v>101653.077</v>
      </c>
      <c r="I8286">
        <v>0.157</v>
      </c>
      <c r="J8286">
        <v>1.2E-2</v>
      </c>
      <c r="K8286">
        <v>0</v>
      </c>
      <c r="L8286">
        <v>-51.646000000000001</v>
      </c>
      <c r="M8286">
        <v>49.1</v>
      </c>
    </row>
    <row r="8287" spans="1:13" x14ac:dyDescent="0.35">
      <c r="A8287">
        <v>8283</v>
      </c>
      <c r="B8287" t="s">
        <v>618</v>
      </c>
      <c r="C8287">
        <v>4.0000000000000001E-3</v>
      </c>
      <c r="D8287">
        <v>2.94</v>
      </c>
      <c r="E8287">
        <v>1.7849999999999999</v>
      </c>
      <c r="F8287">
        <v>9.4169999999999998</v>
      </c>
      <c r="G8287">
        <v>6.5410000000000004</v>
      </c>
      <c r="H8287">
        <v>101645.353</v>
      </c>
      <c r="I8287">
        <v>4.7E-2</v>
      </c>
      <c r="J8287">
        <v>4.0000000000000001E-3</v>
      </c>
      <c r="K8287">
        <v>0</v>
      </c>
      <c r="L8287">
        <v>-44.124000000000002</v>
      </c>
      <c r="M8287">
        <v>66.459000000000003</v>
      </c>
    </row>
    <row r="8288" spans="1:13" x14ac:dyDescent="0.35">
      <c r="A8288">
        <v>8284</v>
      </c>
      <c r="B8288" t="s">
        <v>617</v>
      </c>
      <c r="C8288">
        <v>8.9999999999999993E-3</v>
      </c>
      <c r="D8288">
        <v>2.9359999999999999</v>
      </c>
      <c r="E8288">
        <v>1.8360000000000001</v>
      </c>
      <c r="F8288">
        <v>9.2309999999999999</v>
      </c>
      <c r="G8288">
        <v>7.0170000000000003</v>
      </c>
      <c r="H8288">
        <v>101647.372</v>
      </c>
      <c r="I8288">
        <v>5.5E-2</v>
      </c>
      <c r="J8288">
        <v>8.9999999999999993E-3</v>
      </c>
      <c r="K8288">
        <v>0</v>
      </c>
      <c r="L8288">
        <v>-35.604999999999997</v>
      </c>
      <c r="M8288">
        <v>80.668000000000006</v>
      </c>
    </row>
    <row r="8289" spans="1:13" x14ac:dyDescent="0.35">
      <c r="A8289">
        <v>8285</v>
      </c>
      <c r="B8289" t="s">
        <v>616</v>
      </c>
      <c r="C8289">
        <v>0</v>
      </c>
      <c r="D8289">
        <v>2.847</v>
      </c>
      <c r="E8289">
        <v>1.821</v>
      </c>
      <c r="F8289">
        <v>9.0500000000000007</v>
      </c>
      <c r="G8289">
        <v>6.4249999999999998</v>
      </c>
      <c r="H8289">
        <v>101641.02899999999</v>
      </c>
      <c r="I8289">
        <v>0.05</v>
      </c>
      <c r="J8289">
        <v>0</v>
      </c>
      <c r="K8289">
        <v>0</v>
      </c>
      <c r="L8289">
        <v>-26.739000000000001</v>
      </c>
      <c r="M8289">
        <v>93.063999999999993</v>
      </c>
    </row>
    <row r="8290" spans="1:13" x14ac:dyDescent="0.35">
      <c r="A8290">
        <v>8286</v>
      </c>
      <c r="B8290" t="s">
        <v>615</v>
      </c>
      <c r="C8290">
        <v>0</v>
      </c>
      <c r="D8290">
        <v>2.85</v>
      </c>
      <c r="E8290">
        <v>1.806</v>
      </c>
      <c r="F8290">
        <v>9.1660000000000004</v>
      </c>
      <c r="G8290">
        <v>6.5270000000000001</v>
      </c>
      <c r="H8290">
        <v>101640.83500000001</v>
      </c>
      <c r="I8290">
        <v>7.4999999999999997E-2</v>
      </c>
      <c r="J8290">
        <v>0</v>
      </c>
      <c r="K8290">
        <v>0</v>
      </c>
      <c r="L8290">
        <v>-17.963000000000001</v>
      </c>
      <c r="M8290">
        <v>104.601</v>
      </c>
    </row>
    <row r="8291" spans="1:13" x14ac:dyDescent="0.35">
      <c r="A8291">
        <v>8287</v>
      </c>
      <c r="B8291" t="s">
        <v>614</v>
      </c>
      <c r="C8291">
        <v>0</v>
      </c>
      <c r="D8291">
        <v>2.766</v>
      </c>
      <c r="E8291">
        <v>1.849</v>
      </c>
      <c r="F8291">
        <v>9.3320000000000007</v>
      </c>
      <c r="G8291">
        <v>6.4640000000000004</v>
      </c>
      <c r="H8291">
        <v>101632.848</v>
      </c>
      <c r="I8291">
        <v>0.05</v>
      </c>
      <c r="J8291">
        <v>0</v>
      </c>
      <c r="K8291">
        <v>0</v>
      </c>
      <c r="L8291">
        <v>-9.6289999999999996</v>
      </c>
      <c r="M8291">
        <v>115.94</v>
      </c>
    </row>
    <row r="8292" spans="1:13" x14ac:dyDescent="0.35">
      <c r="A8292">
        <v>8288</v>
      </c>
      <c r="B8292" t="s">
        <v>613</v>
      </c>
      <c r="C8292">
        <v>1.0920000000000001</v>
      </c>
      <c r="D8292">
        <v>2.9460000000000002</v>
      </c>
      <c r="E8292">
        <v>1.901</v>
      </c>
      <c r="F8292">
        <v>9.49</v>
      </c>
      <c r="G8292">
        <v>6.3929999999999998</v>
      </c>
      <c r="H8292">
        <v>101642.891</v>
      </c>
      <c r="I8292">
        <v>0.109</v>
      </c>
      <c r="J8292">
        <v>1.085</v>
      </c>
      <c r="K8292">
        <v>6.0000000000000001E-3</v>
      </c>
      <c r="L8292">
        <v>-2.0750000000000002</v>
      </c>
      <c r="M8292">
        <v>127.55500000000001</v>
      </c>
    </row>
    <row r="8293" spans="1:13" x14ac:dyDescent="0.35">
      <c r="A8293">
        <v>8289</v>
      </c>
      <c r="B8293" t="s">
        <v>612</v>
      </c>
      <c r="C8293">
        <v>20.39</v>
      </c>
      <c r="D8293">
        <v>3.2349999999999999</v>
      </c>
      <c r="E8293">
        <v>1.9950000000000001</v>
      </c>
      <c r="F8293">
        <v>9.4369999999999994</v>
      </c>
      <c r="G8293">
        <v>6.6020000000000003</v>
      </c>
      <c r="H8293">
        <v>101657.174</v>
      </c>
      <c r="I8293">
        <v>0.107</v>
      </c>
      <c r="J8293">
        <v>17.218</v>
      </c>
      <c r="K8293">
        <v>3.1720000000000002</v>
      </c>
      <c r="L8293">
        <v>4.3550000000000004</v>
      </c>
      <c r="M8293">
        <v>139.77199999999999</v>
      </c>
    </row>
    <row r="8294" spans="1:13" x14ac:dyDescent="0.35">
      <c r="A8294">
        <v>8290</v>
      </c>
      <c r="B8294" t="s">
        <v>611</v>
      </c>
      <c r="C8294">
        <v>51.872999999999998</v>
      </c>
      <c r="D8294">
        <v>3.72</v>
      </c>
      <c r="E8294">
        <v>2.2029999999999998</v>
      </c>
      <c r="F8294">
        <v>9.4529999999999994</v>
      </c>
      <c r="G8294">
        <v>6.6479999999999997</v>
      </c>
      <c r="H8294">
        <v>101667.79700000001</v>
      </c>
      <c r="I8294">
        <v>0.16</v>
      </c>
      <c r="J8294">
        <v>39.128999999999998</v>
      </c>
      <c r="K8294">
        <v>12.744999999999999</v>
      </c>
      <c r="L8294">
        <v>9.2910000000000004</v>
      </c>
      <c r="M8294">
        <v>152.75200000000001</v>
      </c>
    </row>
    <row r="8295" spans="1:13" x14ac:dyDescent="0.35">
      <c r="A8295">
        <v>8291</v>
      </c>
      <c r="B8295" t="s">
        <v>610</v>
      </c>
      <c r="C8295">
        <v>76.724000000000004</v>
      </c>
      <c r="D8295">
        <v>4.2249999999999996</v>
      </c>
      <c r="E8295">
        <v>2.403</v>
      </c>
      <c r="F8295">
        <v>9.42</v>
      </c>
      <c r="G8295">
        <v>6.7370000000000001</v>
      </c>
      <c r="H8295">
        <v>101638.018</v>
      </c>
      <c r="I8295">
        <v>0.14299999999999999</v>
      </c>
      <c r="J8295">
        <v>56.988999999999997</v>
      </c>
      <c r="K8295">
        <v>19.736999999999998</v>
      </c>
      <c r="L8295">
        <v>12.39</v>
      </c>
      <c r="M8295">
        <v>166.44</v>
      </c>
    </row>
    <row r="8296" spans="1:13" x14ac:dyDescent="0.35">
      <c r="A8296">
        <v>8292</v>
      </c>
      <c r="B8296" t="s">
        <v>609</v>
      </c>
      <c r="C8296">
        <v>93.971999999999994</v>
      </c>
      <c r="D8296">
        <v>4.6459999999999999</v>
      </c>
      <c r="E8296">
        <v>2.552</v>
      </c>
      <c r="F8296">
        <v>9.1440000000000001</v>
      </c>
      <c r="G8296">
        <v>6.3570000000000002</v>
      </c>
      <c r="H8296">
        <v>101604.75900000001</v>
      </c>
      <c r="I8296">
        <v>5.2999999999999999E-2</v>
      </c>
      <c r="J8296">
        <v>67.825999999999993</v>
      </c>
      <c r="K8296">
        <v>26.148</v>
      </c>
      <c r="L8296">
        <v>13.395</v>
      </c>
      <c r="M8296">
        <v>180.553</v>
      </c>
    </row>
    <row r="8297" spans="1:13" x14ac:dyDescent="0.35">
      <c r="A8297">
        <v>8293</v>
      </c>
      <c r="B8297" t="s">
        <v>608</v>
      </c>
      <c r="C8297">
        <v>86.063000000000002</v>
      </c>
      <c r="D8297">
        <v>4.8769999999999998</v>
      </c>
      <c r="E8297">
        <v>2.6909999999999998</v>
      </c>
      <c r="F8297">
        <v>8.8670000000000009</v>
      </c>
      <c r="G8297">
        <v>6.4139999999999997</v>
      </c>
      <c r="H8297">
        <v>101571.901</v>
      </c>
      <c r="I8297">
        <v>0.14299999999999999</v>
      </c>
      <c r="J8297">
        <v>59.793999999999997</v>
      </c>
      <c r="K8297">
        <v>26.268999999999998</v>
      </c>
      <c r="L8297">
        <v>12.214</v>
      </c>
      <c r="M8297">
        <v>194.65100000000001</v>
      </c>
    </row>
    <row r="8298" spans="1:13" x14ac:dyDescent="0.35">
      <c r="A8298">
        <v>8294</v>
      </c>
      <c r="B8298" t="s">
        <v>607</v>
      </c>
      <c r="C8298">
        <v>58.656999999999996</v>
      </c>
      <c r="D8298">
        <v>4.7629999999999999</v>
      </c>
      <c r="E8298">
        <v>2.798</v>
      </c>
      <c r="F8298">
        <v>9.0570000000000004</v>
      </c>
      <c r="G8298">
        <v>6.2489999999999997</v>
      </c>
      <c r="H8298">
        <v>101551.231</v>
      </c>
      <c r="I8298">
        <v>0.17199999999999999</v>
      </c>
      <c r="J8298">
        <v>41.911999999999999</v>
      </c>
      <c r="K8298">
        <v>16.745000000000001</v>
      </c>
      <c r="L8298">
        <v>8.9540000000000006</v>
      </c>
      <c r="M8298">
        <v>208.28800000000001</v>
      </c>
    </row>
    <row r="8299" spans="1:13" x14ac:dyDescent="0.35">
      <c r="A8299">
        <v>8295</v>
      </c>
      <c r="B8299" t="s">
        <v>606</v>
      </c>
      <c r="C8299">
        <v>22.672999999999998</v>
      </c>
      <c r="D8299">
        <v>4.4779999999999998</v>
      </c>
      <c r="E8299">
        <v>2.7890000000000001</v>
      </c>
      <c r="F8299">
        <v>8.73</v>
      </c>
      <c r="G8299">
        <v>6.25</v>
      </c>
      <c r="H8299">
        <v>101548.018</v>
      </c>
      <c r="I8299">
        <v>0.216</v>
      </c>
      <c r="J8299">
        <v>18.344999999999999</v>
      </c>
      <c r="K8299">
        <v>4.3280000000000003</v>
      </c>
      <c r="L8299">
        <v>3.8820000000000001</v>
      </c>
      <c r="M8299">
        <v>221.202</v>
      </c>
    </row>
    <row r="8300" spans="1:13" x14ac:dyDescent="0.35">
      <c r="A8300">
        <v>8296</v>
      </c>
      <c r="B8300" t="s">
        <v>605</v>
      </c>
      <c r="C8300">
        <v>1.367</v>
      </c>
      <c r="D8300">
        <v>4.1879999999999997</v>
      </c>
      <c r="E8300">
        <v>2.7589999999999999</v>
      </c>
      <c r="F8300">
        <v>8.3989999999999991</v>
      </c>
      <c r="G8300">
        <v>6.6689999999999996</v>
      </c>
      <c r="H8300">
        <v>101539.66899999999</v>
      </c>
      <c r="I8300">
        <v>0.20100000000000001</v>
      </c>
      <c r="J8300">
        <v>1.35</v>
      </c>
      <c r="K8300">
        <v>1.6E-2</v>
      </c>
      <c r="L8300">
        <v>-2.653</v>
      </c>
      <c r="M8300">
        <v>233.357</v>
      </c>
    </row>
    <row r="8301" spans="1:13" x14ac:dyDescent="0.35">
      <c r="A8301">
        <v>8297</v>
      </c>
      <c r="B8301" t="s">
        <v>604</v>
      </c>
      <c r="C8301">
        <v>1.2999999999999999E-2</v>
      </c>
      <c r="D8301">
        <v>4.1660000000000004</v>
      </c>
      <c r="E8301">
        <v>2.7770000000000001</v>
      </c>
      <c r="F8301">
        <v>8.3420000000000005</v>
      </c>
      <c r="G8301">
        <v>6.867</v>
      </c>
      <c r="H8301">
        <v>101526.36500000001</v>
      </c>
      <c r="I8301">
        <v>0.19400000000000001</v>
      </c>
      <c r="J8301">
        <v>1.2999999999999999E-2</v>
      </c>
      <c r="K8301">
        <v>0</v>
      </c>
      <c r="L8301">
        <v>-10.286</v>
      </c>
      <c r="M8301">
        <v>244.934</v>
      </c>
    </row>
    <row r="8302" spans="1:13" x14ac:dyDescent="0.35">
      <c r="A8302">
        <v>8298</v>
      </c>
      <c r="B8302" t="s">
        <v>603</v>
      </c>
      <c r="C8302">
        <v>1.2E-2</v>
      </c>
      <c r="D8302">
        <v>3.9489999999999998</v>
      </c>
      <c r="E8302">
        <v>2.851</v>
      </c>
      <c r="F8302">
        <v>8.2629999999999999</v>
      </c>
      <c r="G8302">
        <v>6.9820000000000002</v>
      </c>
      <c r="H8302">
        <v>101530.25</v>
      </c>
      <c r="I8302">
        <v>0.16</v>
      </c>
      <c r="J8302">
        <v>1.2E-2</v>
      </c>
      <c r="K8302">
        <v>0</v>
      </c>
      <c r="L8302">
        <v>-18.670999999999999</v>
      </c>
      <c r="M8302">
        <v>256.26299999999998</v>
      </c>
    </row>
    <row r="8303" spans="1:13" x14ac:dyDescent="0.35">
      <c r="A8303">
        <v>8299</v>
      </c>
      <c r="B8303" t="s">
        <v>602</v>
      </c>
      <c r="C8303">
        <v>1.2E-2</v>
      </c>
      <c r="D8303">
        <v>3.8849999999999998</v>
      </c>
      <c r="E8303">
        <v>2.8130000000000002</v>
      </c>
      <c r="F8303">
        <v>8.4990000000000006</v>
      </c>
      <c r="G8303">
        <v>7.0010000000000003</v>
      </c>
      <c r="H8303">
        <v>101530.205</v>
      </c>
      <c r="I8303">
        <v>0.122</v>
      </c>
      <c r="J8303">
        <v>1.2E-2</v>
      </c>
      <c r="K8303">
        <v>0</v>
      </c>
      <c r="L8303">
        <v>-27.47</v>
      </c>
      <c r="M8303">
        <v>267.83199999999999</v>
      </c>
    </row>
    <row r="8304" spans="1:13" x14ac:dyDescent="0.35">
      <c r="A8304">
        <v>8300</v>
      </c>
      <c r="B8304" t="s">
        <v>601</v>
      </c>
      <c r="C8304">
        <v>1.2E-2</v>
      </c>
      <c r="D8304">
        <v>3.879</v>
      </c>
      <c r="E8304">
        <v>2.7320000000000002</v>
      </c>
      <c r="F8304">
        <v>8.6639999999999997</v>
      </c>
      <c r="G8304">
        <v>7.25</v>
      </c>
      <c r="H8304">
        <v>101527.03599999999</v>
      </c>
      <c r="I8304">
        <v>0.16500000000000001</v>
      </c>
      <c r="J8304">
        <v>1.2E-2</v>
      </c>
      <c r="K8304">
        <v>0</v>
      </c>
      <c r="L8304">
        <v>-36.334000000000003</v>
      </c>
      <c r="M8304">
        <v>280.322</v>
      </c>
    </row>
    <row r="8305" spans="1:13" x14ac:dyDescent="0.35">
      <c r="A8305">
        <v>8301</v>
      </c>
      <c r="B8305" t="s">
        <v>600</v>
      </c>
      <c r="C8305">
        <v>1.2E-2</v>
      </c>
      <c r="D8305">
        <v>3.8250000000000002</v>
      </c>
      <c r="E8305">
        <v>2.633</v>
      </c>
      <c r="F8305">
        <v>8.5190000000000001</v>
      </c>
      <c r="G8305">
        <v>7.0659999999999998</v>
      </c>
      <c r="H8305">
        <v>101528.86500000001</v>
      </c>
      <c r="I8305">
        <v>0.20499999999999999</v>
      </c>
      <c r="J8305">
        <v>1.2E-2</v>
      </c>
      <c r="K8305">
        <v>0</v>
      </c>
      <c r="L8305">
        <v>-44.808999999999997</v>
      </c>
      <c r="M8305">
        <v>294.71600000000001</v>
      </c>
    </row>
    <row r="8306" spans="1:13" x14ac:dyDescent="0.35">
      <c r="A8306">
        <v>8302</v>
      </c>
      <c r="B8306" t="s">
        <v>599</v>
      </c>
      <c r="C8306">
        <v>1.2E-2</v>
      </c>
      <c r="D8306">
        <v>3.8650000000000002</v>
      </c>
      <c r="E8306">
        <v>2.5419999999999998</v>
      </c>
      <c r="F8306">
        <v>8.516</v>
      </c>
      <c r="G8306">
        <v>7.0810000000000004</v>
      </c>
      <c r="H8306">
        <v>101528.777</v>
      </c>
      <c r="I8306">
        <v>0.19700000000000001</v>
      </c>
      <c r="J8306">
        <v>1.2E-2</v>
      </c>
      <c r="K8306">
        <v>0</v>
      </c>
      <c r="L8306">
        <v>-52.223999999999997</v>
      </c>
      <c r="M8306">
        <v>312.38400000000001</v>
      </c>
    </row>
    <row r="8307" spans="1:13" x14ac:dyDescent="0.35">
      <c r="A8307">
        <v>8303</v>
      </c>
      <c r="B8307" t="s">
        <v>598</v>
      </c>
      <c r="C8307">
        <v>1.2E-2</v>
      </c>
      <c r="D8307">
        <v>3.74</v>
      </c>
      <c r="E8307">
        <v>2.4449999999999998</v>
      </c>
      <c r="F8307">
        <v>7.9939999999999998</v>
      </c>
      <c r="G8307">
        <v>6.91</v>
      </c>
      <c r="H8307">
        <v>101540.784</v>
      </c>
      <c r="I8307">
        <v>0.107</v>
      </c>
      <c r="J8307">
        <v>1.2E-2</v>
      </c>
      <c r="K8307">
        <v>0</v>
      </c>
      <c r="L8307">
        <v>-57.529000000000003</v>
      </c>
      <c r="M8307">
        <v>334.666</v>
      </c>
    </row>
    <row r="8308" spans="1:13" x14ac:dyDescent="0.35">
      <c r="A8308">
        <v>8304</v>
      </c>
      <c r="B8308" t="s">
        <v>597</v>
      </c>
      <c r="C8308">
        <v>1.2E-2</v>
      </c>
      <c r="D8308">
        <v>3.77</v>
      </c>
      <c r="E8308">
        <v>2.4119999999999999</v>
      </c>
      <c r="F8308">
        <v>7.9669999999999996</v>
      </c>
      <c r="G8308">
        <v>7.0090000000000003</v>
      </c>
      <c r="H8308">
        <v>101542.791</v>
      </c>
      <c r="I8308">
        <v>0.14299999999999999</v>
      </c>
      <c r="J8308">
        <v>1.2E-2</v>
      </c>
      <c r="K8308">
        <v>0</v>
      </c>
      <c r="L8308">
        <v>-59.423999999999999</v>
      </c>
      <c r="M8308">
        <v>29.885000000000002</v>
      </c>
    </row>
    <row r="8309" spans="1:13" x14ac:dyDescent="0.35">
      <c r="A8309">
        <v>8305</v>
      </c>
      <c r="B8309" t="s">
        <v>596</v>
      </c>
      <c r="C8309">
        <v>1.0999999999999999E-2</v>
      </c>
      <c r="D8309">
        <v>3.75</v>
      </c>
      <c r="E8309">
        <v>2.4380000000000002</v>
      </c>
      <c r="F8309">
        <v>7.7839999999999998</v>
      </c>
      <c r="G8309">
        <v>6.7270000000000003</v>
      </c>
      <c r="H8309">
        <v>101545.113</v>
      </c>
      <c r="I8309">
        <v>0.214</v>
      </c>
      <c r="J8309">
        <v>1.0999999999999999E-2</v>
      </c>
      <c r="K8309">
        <v>0</v>
      </c>
      <c r="L8309">
        <v>-57.259</v>
      </c>
      <c r="M8309">
        <v>27.07</v>
      </c>
    </row>
    <row r="8310" spans="1:13" x14ac:dyDescent="0.35">
      <c r="A8310">
        <v>8306</v>
      </c>
      <c r="B8310" t="s">
        <v>595</v>
      </c>
      <c r="C8310">
        <v>7.0000000000000001E-3</v>
      </c>
      <c r="D8310">
        <v>3.7210000000000001</v>
      </c>
      <c r="E8310">
        <v>2.4329999999999998</v>
      </c>
      <c r="F8310">
        <v>7.7140000000000004</v>
      </c>
      <c r="G8310">
        <v>6.8109999999999999</v>
      </c>
      <c r="H8310">
        <v>101556.765</v>
      </c>
      <c r="I8310">
        <v>0.11799999999999999</v>
      </c>
      <c r="J8310">
        <v>7.0000000000000001E-3</v>
      </c>
      <c r="K8310">
        <v>0</v>
      </c>
      <c r="L8310">
        <v>-51.767000000000003</v>
      </c>
      <c r="M8310">
        <v>49.012999999999998</v>
      </c>
    </row>
    <row r="8311" spans="1:13" x14ac:dyDescent="0.35">
      <c r="A8311">
        <v>8307</v>
      </c>
      <c r="B8311" t="s">
        <v>594</v>
      </c>
      <c r="C8311">
        <v>2E-3</v>
      </c>
      <c r="D8311">
        <v>3.7469999999999999</v>
      </c>
      <c r="E8311">
        <v>2.419</v>
      </c>
      <c r="F8311">
        <v>7.47</v>
      </c>
      <c r="G8311">
        <v>7.0049999999999999</v>
      </c>
      <c r="H8311">
        <v>101555.303</v>
      </c>
      <c r="I8311">
        <v>0.126</v>
      </c>
      <c r="J8311">
        <v>2E-3</v>
      </c>
      <c r="K8311">
        <v>0</v>
      </c>
      <c r="L8311">
        <v>-44.250999999999998</v>
      </c>
      <c r="M8311">
        <v>66.405000000000001</v>
      </c>
    </row>
    <row r="8312" spans="1:13" x14ac:dyDescent="0.35">
      <c r="A8312">
        <v>8308</v>
      </c>
      <c r="B8312" t="s">
        <v>593</v>
      </c>
      <c r="C8312">
        <v>7.0000000000000001E-3</v>
      </c>
      <c r="D8312">
        <v>3.726</v>
      </c>
      <c r="E8312">
        <v>2.4169999999999998</v>
      </c>
      <c r="F8312">
        <v>7.4640000000000004</v>
      </c>
      <c r="G8312">
        <v>7.0620000000000003</v>
      </c>
      <c r="H8312">
        <v>101551.018</v>
      </c>
      <c r="I8312">
        <v>0.04</v>
      </c>
      <c r="J8312">
        <v>7.0000000000000001E-3</v>
      </c>
      <c r="K8312">
        <v>0</v>
      </c>
      <c r="L8312">
        <v>-35.734000000000002</v>
      </c>
      <c r="M8312">
        <v>80.629000000000005</v>
      </c>
    </row>
    <row r="8313" spans="1:13" x14ac:dyDescent="0.35">
      <c r="A8313">
        <v>8309</v>
      </c>
      <c r="B8313" t="s">
        <v>592</v>
      </c>
      <c r="C8313">
        <v>5.0000000000000001E-3</v>
      </c>
      <c r="D8313">
        <v>3.601</v>
      </c>
      <c r="E8313">
        <v>2.3969999999999998</v>
      </c>
      <c r="F8313">
        <v>7.7320000000000002</v>
      </c>
      <c r="G8313">
        <v>6.6740000000000004</v>
      </c>
      <c r="H8313">
        <v>101558.342</v>
      </c>
      <c r="I8313">
        <v>9.4E-2</v>
      </c>
      <c r="J8313">
        <v>5.0000000000000001E-3</v>
      </c>
      <c r="K8313">
        <v>0</v>
      </c>
      <c r="L8313">
        <v>-26.867999999999999</v>
      </c>
      <c r="M8313">
        <v>93.03</v>
      </c>
    </row>
    <row r="8314" spans="1:13" x14ac:dyDescent="0.35">
      <c r="A8314">
        <v>8310</v>
      </c>
      <c r="B8314" t="s">
        <v>591</v>
      </c>
      <c r="C8314">
        <v>0</v>
      </c>
      <c r="D8314">
        <v>3.581</v>
      </c>
      <c r="E8314">
        <v>2.367</v>
      </c>
      <c r="F8314">
        <v>7.907</v>
      </c>
      <c r="G8314">
        <v>6.7859999999999996</v>
      </c>
      <c r="H8314">
        <v>101575.711</v>
      </c>
      <c r="I8314">
        <v>6.8000000000000005E-2</v>
      </c>
      <c r="J8314">
        <v>0</v>
      </c>
      <c r="K8314">
        <v>0</v>
      </c>
      <c r="L8314">
        <v>-18.091000000000001</v>
      </c>
      <c r="M8314">
        <v>104.56399999999999</v>
      </c>
    </row>
    <row r="8315" spans="1:13" x14ac:dyDescent="0.35">
      <c r="A8315">
        <v>8311</v>
      </c>
      <c r="B8315" t="s">
        <v>590</v>
      </c>
      <c r="C8315">
        <v>0</v>
      </c>
      <c r="D8315">
        <v>3.4710000000000001</v>
      </c>
      <c r="E8315">
        <v>2.3450000000000002</v>
      </c>
      <c r="F8315">
        <v>7.8449999999999998</v>
      </c>
      <c r="G8315">
        <v>6.09</v>
      </c>
      <c r="H8315">
        <v>101599.416</v>
      </c>
      <c r="I8315">
        <v>9.8000000000000004E-2</v>
      </c>
      <c r="J8315">
        <v>0</v>
      </c>
      <c r="K8315">
        <v>0</v>
      </c>
      <c r="L8315">
        <v>-9.7550000000000008</v>
      </c>
      <c r="M8315">
        <v>115.898</v>
      </c>
    </row>
    <row r="8316" spans="1:13" x14ac:dyDescent="0.35">
      <c r="A8316">
        <v>8312</v>
      </c>
      <c r="B8316" t="s">
        <v>589</v>
      </c>
      <c r="C8316">
        <v>1.2769999999999999</v>
      </c>
      <c r="D8316">
        <v>3.4449999999999998</v>
      </c>
      <c r="E8316">
        <v>2.3460000000000001</v>
      </c>
      <c r="F8316">
        <v>7.8879999999999999</v>
      </c>
      <c r="G8316">
        <v>6.5039999999999996</v>
      </c>
      <c r="H8316">
        <v>101634.82</v>
      </c>
      <c r="I8316">
        <v>0.13700000000000001</v>
      </c>
      <c r="J8316">
        <v>1.2749999999999999</v>
      </c>
      <c r="K8316">
        <v>3.0000000000000001E-3</v>
      </c>
      <c r="L8316">
        <v>-2.1960000000000002</v>
      </c>
      <c r="M8316">
        <v>127.504</v>
      </c>
    </row>
    <row r="8317" spans="1:13" x14ac:dyDescent="0.35">
      <c r="A8317">
        <v>8313</v>
      </c>
      <c r="B8317" t="s">
        <v>588</v>
      </c>
      <c r="C8317">
        <v>21.251999999999999</v>
      </c>
      <c r="D8317">
        <v>3.8039999999999998</v>
      </c>
      <c r="E8317">
        <v>2.41</v>
      </c>
      <c r="F8317">
        <v>8.1059999999999999</v>
      </c>
      <c r="G8317">
        <v>6.59</v>
      </c>
      <c r="H8317">
        <v>101665.09</v>
      </c>
      <c r="I8317">
        <v>0.14000000000000001</v>
      </c>
      <c r="J8317">
        <v>19.420000000000002</v>
      </c>
      <c r="K8317">
        <v>1.8320000000000001</v>
      </c>
      <c r="L8317">
        <v>4.2389999999999999</v>
      </c>
      <c r="M8317">
        <v>139.70699999999999</v>
      </c>
    </row>
    <row r="8318" spans="1:13" x14ac:dyDescent="0.35">
      <c r="A8318">
        <v>8314</v>
      </c>
      <c r="B8318" t="s">
        <v>587</v>
      </c>
      <c r="C8318">
        <v>55.677</v>
      </c>
      <c r="D8318">
        <v>4.4420000000000002</v>
      </c>
      <c r="E8318">
        <v>2.5339999999999998</v>
      </c>
      <c r="F8318">
        <v>8.09</v>
      </c>
      <c r="G8318">
        <v>6.2759999999999998</v>
      </c>
      <c r="H8318">
        <v>101695.448</v>
      </c>
      <c r="I8318">
        <v>0.109</v>
      </c>
      <c r="J8318">
        <v>45.034999999999997</v>
      </c>
      <c r="K8318">
        <v>10.641999999999999</v>
      </c>
      <c r="L8318">
        <v>9.1859999999999999</v>
      </c>
      <c r="M8318">
        <v>152.672</v>
      </c>
    </row>
    <row r="8319" spans="1:13" x14ac:dyDescent="0.35">
      <c r="A8319">
        <v>8315</v>
      </c>
      <c r="B8319" t="s">
        <v>586</v>
      </c>
      <c r="C8319">
        <v>86.606999999999999</v>
      </c>
      <c r="D8319">
        <v>5.0010000000000003</v>
      </c>
      <c r="E8319">
        <v>2.7250000000000001</v>
      </c>
      <c r="F8319">
        <v>7.9790000000000001</v>
      </c>
      <c r="G8319">
        <v>6.3710000000000004</v>
      </c>
      <c r="H8319">
        <v>101697.651</v>
      </c>
      <c r="I8319">
        <v>0.129</v>
      </c>
      <c r="J8319">
        <v>61.921999999999997</v>
      </c>
      <c r="K8319">
        <v>24.684000000000001</v>
      </c>
      <c r="L8319">
        <v>12.297000000000001</v>
      </c>
      <c r="M8319">
        <v>166.34399999999999</v>
      </c>
    </row>
    <row r="8320" spans="1:13" x14ac:dyDescent="0.35">
      <c r="A8320">
        <v>8316</v>
      </c>
      <c r="B8320" t="s">
        <v>585</v>
      </c>
      <c r="C8320">
        <v>105.321</v>
      </c>
      <c r="D8320">
        <v>5.327</v>
      </c>
      <c r="E8320">
        <v>2.8610000000000002</v>
      </c>
      <c r="F8320">
        <v>7.93</v>
      </c>
      <c r="G8320">
        <v>6.3840000000000003</v>
      </c>
      <c r="H8320">
        <v>101686.20299999999</v>
      </c>
      <c r="I8320">
        <v>0.123</v>
      </c>
      <c r="J8320">
        <v>71.53</v>
      </c>
      <c r="K8320">
        <v>33.792000000000002</v>
      </c>
      <c r="L8320">
        <v>13.319000000000001</v>
      </c>
      <c r="M8320">
        <v>180.46899999999999</v>
      </c>
    </row>
    <row r="8321" spans="1:13" x14ac:dyDescent="0.35">
      <c r="A8321">
        <v>8317</v>
      </c>
      <c r="B8321" t="s">
        <v>584</v>
      </c>
      <c r="C8321">
        <v>90.917000000000002</v>
      </c>
      <c r="D8321">
        <v>5.3819999999999997</v>
      </c>
      <c r="E8321">
        <v>2.992</v>
      </c>
      <c r="F8321">
        <v>7.9450000000000003</v>
      </c>
      <c r="G8321">
        <v>5.9020000000000001</v>
      </c>
      <c r="H8321">
        <v>101682.318</v>
      </c>
      <c r="I8321">
        <v>0.108</v>
      </c>
      <c r="J8321">
        <v>63.76</v>
      </c>
      <c r="K8321">
        <v>27.158000000000001</v>
      </c>
      <c r="L8321">
        <v>12.156000000000001</v>
      </c>
      <c r="M8321">
        <v>194.53100000000001</v>
      </c>
    </row>
    <row r="8322" spans="1:13" x14ac:dyDescent="0.35">
      <c r="A8322">
        <v>8318</v>
      </c>
      <c r="B8322" t="s">
        <v>583</v>
      </c>
      <c r="C8322">
        <v>62.011000000000003</v>
      </c>
      <c r="D8322">
        <v>5.2359999999999998</v>
      </c>
      <c r="E8322">
        <v>3.08</v>
      </c>
      <c r="F8322">
        <v>7.9429999999999996</v>
      </c>
      <c r="G8322">
        <v>6.1749999999999998</v>
      </c>
      <c r="H8322">
        <v>101683.704</v>
      </c>
      <c r="I8322">
        <v>8.4000000000000005E-2</v>
      </c>
      <c r="J8322">
        <v>48.023000000000003</v>
      </c>
      <c r="K8322">
        <v>13.987</v>
      </c>
      <c r="L8322">
        <v>8.9139999999999997</v>
      </c>
      <c r="M8322">
        <v>208.161</v>
      </c>
    </row>
    <row r="8323" spans="1:13" x14ac:dyDescent="0.35">
      <c r="A8323">
        <v>8319</v>
      </c>
      <c r="B8323" t="s">
        <v>582</v>
      </c>
      <c r="C8323">
        <v>24.713000000000001</v>
      </c>
      <c r="D8323">
        <v>4.7460000000000004</v>
      </c>
      <c r="E8323">
        <v>3.0680000000000001</v>
      </c>
      <c r="F8323">
        <v>8.1289999999999996</v>
      </c>
      <c r="G8323">
        <v>6.6440000000000001</v>
      </c>
      <c r="H8323">
        <v>101696.42600000001</v>
      </c>
      <c r="I8323">
        <v>4.8000000000000001E-2</v>
      </c>
      <c r="J8323">
        <v>21.209</v>
      </c>
      <c r="K8323">
        <v>3.5070000000000001</v>
      </c>
      <c r="L8323">
        <v>3.859</v>
      </c>
      <c r="M8323">
        <v>221.07300000000001</v>
      </c>
    </row>
    <row r="8324" spans="1:13" x14ac:dyDescent="0.35">
      <c r="A8324">
        <v>8320</v>
      </c>
      <c r="B8324" t="s">
        <v>581</v>
      </c>
      <c r="C8324">
        <v>1.377</v>
      </c>
      <c r="D8324">
        <v>4.3090000000000002</v>
      </c>
      <c r="E8324">
        <v>2.9569999999999999</v>
      </c>
      <c r="F8324">
        <v>8.1839999999999993</v>
      </c>
      <c r="G8324">
        <v>6.3070000000000004</v>
      </c>
      <c r="H8324">
        <v>101712.54300000001</v>
      </c>
      <c r="I8324">
        <v>3.2000000000000001E-2</v>
      </c>
      <c r="J8324">
        <v>1.3440000000000001</v>
      </c>
      <c r="K8324">
        <v>3.5000000000000003E-2</v>
      </c>
      <c r="L8324">
        <v>-2.6629999999999998</v>
      </c>
      <c r="M8324">
        <v>233.226</v>
      </c>
    </row>
    <row r="8325" spans="1:13" x14ac:dyDescent="0.35">
      <c r="A8325">
        <v>8321</v>
      </c>
      <c r="B8325" t="s">
        <v>580</v>
      </c>
      <c r="C8325">
        <v>0</v>
      </c>
      <c r="D8325">
        <v>4.093</v>
      </c>
      <c r="E8325">
        <v>2.9140000000000001</v>
      </c>
      <c r="F8325">
        <v>8.2870000000000008</v>
      </c>
      <c r="G8325">
        <v>6.3319999999999999</v>
      </c>
      <c r="H8325">
        <v>101720.224</v>
      </c>
      <c r="I8325">
        <v>8.6999999999999994E-2</v>
      </c>
      <c r="J8325">
        <v>0</v>
      </c>
      <c r="K8325">
        <v>0</v>
      </c>
      <c r="L8325">
        <v>-10.285</v>
      </c>
      <c r="M8325">
        <v>244.80099999999999</v>
      </c>
    </row>
    <row r="8326" spans="1:13" x14ac:dyDescent="0.35">
      <c r="A8326">
        <v>8322</v>
      </c>
      <c r="B8326" t="s">
        <v>579</v>
      </c>
      <c r="C8326">
        <v>0</v>
      </c>
      <c r="D8326">
        <v>3.8540000000000001</v>
      </c>
      <c r="E8326">
        <v>3.012</v>
      </c>
      <c r="F8326">
        <v>8.3290000000000006</v>
      </c>
      <c r="G8326">
        <v>6.7809999999999997</v>
      </c>
      <c r="H8326">
        <v>101718.749</v>
      </c>
      <c r="I8326">
        <v>0.114</v>
      </c>
      <c r="J8326">
        <v>0</v>
      </c>
      <c r="K8326">
        <v>0</v>
      </c>
      <c r="L8326">
        <v>-18.663</v>
      </c>
      <c r="M8326">
        <v>256.125</v>
      </c>
    </row>
    <row r="8327" spans="1:13" x14ac:dyDescent="0.35">
      <c r="A8327">
        <v>8323</v>
      </c>
      <c r="B8327" t="s">
        <v>578</v>
      </c>
      <c r="C8327">
        <v>0</v>
      </c>
      <c r="D8327">
        <v>3.83</v>
      </c>
      <c r="E8327">
        <v>2.8380000000000001</v>
      </c>
      <c r="F8327">
        <v>8.4760000000000009</v>
      </c>
      <c r="G8327">
        <v>6.6379999999999999</v>
      </c>
      <c r="H8327">
        <v>101712.798</v>
      </c>
      <c r="I8327">
        <v>8.8999999999999996E-2</v>
      </c>
      <c r="J8327">
        <v>0</v>
      </c>
      <c r="K8327">
        <v>0</v>
      </c>
      <c r="L8327">
        <v>-27.457999999999998</v>
      </c>
      <c r="M8327">
        <v>267.685</v>
      </c>
    </row>
    <row r="8328" spans="1:13" x14ac:dyDescent="0.35">
      <c r="A8328">
        <v>8324</v>
      </c>
      <c r="B8328" t="s">
        <v>577</v>
      </c>
      <c r="C8328">
        <v>0</v>
      </c>
      <c r="D8328">
        <v>3.63</v>
      </c>
      <c r="E8328">
        <v>2.6779999999999999</v>
      </c>
      <c r="F8328">
        <v>8.8979999999999997</v>
      </c>
      <c r="G8328">
        <v>6</v>
      </c>
      <c r="H8328">
        <v>101712.261</v>
      </c>
      <c r="I8328">
        <v>0.251</v>
      </c>
      <c r="J8328">
        <v>0</v>
      </c>
      <c r="K8328">
        <v>0</v>
      </c>
      <c r="L8328">
        <v>-36.323</v>
      </c>
      <c r="M8328">
        <v>280.161</v>
      </c>
    </row>
    <row r="8329" spans="1:13" x14ac:dyDescent="0.35">
      <c r="A8329">
        <v>8325</v>
      </c>
      <c r="B8329" t="s">
        <v>576</v>
      </c>
      <c r="C8329">
        <v>0</v>
      </c>
      <c r="D8329">
        <v>3.484</v>
      </c>
      <c r="E8329">
        <v>2.4660000000000002</v>
      </c>
      <c r="F8329">
        <v>9.0909999999999993</v>
      </c>
      <c r="G8329">
        <v>6.5259999999999998</v>
      </c>
      <c r="H8329">
        <v>101706.501</v>
      </c>
      <c r="I8329">
        <v>0.11700000000000001</v>
      </c>
      <c r="J8329">
        <v>0</v>
      </c>
      <c r="K8329">
        <v>0</v>
      </c>
      <c r="L8329">
        <v>-44.793999999999997</v>
      </c>
      <c r="M8329">
        <v>294.51</v>
      </c>
    </row>
    <row r="8330" spans="1:13" x14ac:dyDescent="0.35">
      <c r="A8330">
        <v>8326</v>
      </c>
      <c r="B8330" t="s">
        <v>575</v>
      </c>
      <c r="C8330">
        <v>4.0000000000000001E-3</v>
      </c>
      <c r="D8330">
        <v>3.5139999999999998</v>
      </c>
      <c r="E8330">
        <v>2.298</v>
      </c>
      <c r="F8330">
        <v>9.2029999999999994</v>
      </c>
      <c r="G8330">
        <v>6.6829999999999998</v>
      </c>
      <c r="H8330">
        <v>101688.46799999999</v>
      </c>
      <c r="I8330">
        <v>0.108</v>
      </c>
      <c r="J8330">
        <v>4.0000000000000001E-3</v>
      </c>
      <c r="K8330">
        <v>0</v>
      </c>
      <c r="L8330">
        <v>-52.238</v>
      </c>
      <c r="M8330">
        <v>312.173</v>
      </c>
    </row>
    <row r="8331" spans="1:13" x14ac:dyDescent="0.35">
      <c r="A8331">
        <v>8327</v>
      </c>
      <c r="B8331" t="s">
        <v>574</v>
      </c>
      <c r="C8331">
        <v>1.2E-2</v>
      </c>
      <c r="D8331">
        <v>3.391</v>
      </c>
      <c r="E8331">
        <v>2.0990000000000002</v>
      </c>
      <c r="F8331">
        <v>9.0109999999999992</v>
      </c>
      <c r="G8331">
        <v>6.3579999999999997</v>
      </c>
      <c r="H8331">
        <v>101670.83100000001</v>
      </c>
      <c r="I8331">
        <v>0.109</v>
      </c>
      <c r="J8331">
        <v>1.2E-2</v>
      </c>
      <c r="K8331">
        <v>0</v>
      </c>
      <c r="L8331">
        <v>-57.570999999999998</v>
      </c>
      <c r="M8331">
        <v>334.43700000000001</v>
      </c>
    </row>
    <row r="8332" spans="1:13" x14ac:dyDescent="0.35">
      <c r="A8332">
        <v>8328</v>
      </c>
      <c r="B8332" t="s">
        <v>573</v>
      </c>
      <c r="C8332">
        <v>1.2E-2</v>
      </c>
      <c r="D8332">
        <v>3.1890000000000001</v>
      </c>
      <c r="E8332">
        <v>1.8979999999999999</v>
      </c>
      <c r="F8332">
        <v>9.0109999999999992</v>
      </c>
      <c r="G8332">
        <v>5.8840000000000003</v>
      </c>
      <c r="H8332">
        <v>101636.23299999999</v>
      </c>
      <c r="I8332">
        <v>0.26400000000000001</v>
      </c>
      <c r="J8332">
        <v>1.2E-2</v>
      </c>
      <c r="K8332">
        <v>0</v>
      </c>
      <c r="L8332">
        <v>-59.497999999999998</v>
      </c>
      <c r="M8332">
        <v>29.675999999999998</v>
      </c>
    </row>
    <row r="8333" spans="1:13" x14ac:dyDescent="0.35">
      <c r="A8333">
        <v>8329</v>
      </c>
      <c r="B8333" t="s">
        <v>572</v>
      </c>
      <c r="C8333">
        <v>2E-3</v>
      </c>
      <c r="D8333">
        <v>3.1320000000000001</v>
      </c>
      <c r="E8333">
        <v>1.7829999999999999</v>
      </c>
      <c r="F8333">
        <v>8.8219999999999992</v>
      </c>
      <c r="G8333">
        <v>5.8529999999999998</v>
      </c>
      <c r="H8333">
        <v>101608.514</v>
      </c>
      <c r="I8333">
        <v>0.224</v>
      </c>
      <c r="J8333">
        <v>2E-3</v>
      </c>
      <c r="K8333">
        <v>0</v>
      </c>
      <c r="L8333">
        <v>-57.36</v>
      </c>
      <c r="M8333">
        <v>26.919</v>
      </c>
    </row>
    <row r="8334" spans="1:13" x14ac:dyDescent="0.35">
      <c r="A8334">
        <v>8330</v>
      </c>
      <c r="B8334" t="s">
        <v>571</v>
      </c>
      <c r="C8334">
        <v>0</v>
      </c>
      <c r="D8334">
        <v>3.056</v>
      </c>
      <c r="E8334">
        <v>1.6759999999999999</v>
      </c>
      <c r="F8334">
        <v>8.73</v>
      </c>
      <c r="G8334">
        <v>6.1779999999999999</v>
      </c>
      <c r="H8334">
        <v>101595.23</v>
      </c>
      <c r="I8334">
        <v>0.13700000000000001</v>
      </c>
      <c r="J8334">
        <v>0</v>
      </c>
      <c r="K8334">
        <v>0</v>
      </c>
      <c r="L8334">
        <v>-51.883000000000003</v>
      </c>
      <c r="M8334">
        <v>48.918999999999997</v>
      </c>
    </row>
    <row r="8335" spans="1:13" x14ac:dyDescent="0.35">
      <c r="A8335">
        <v>8331</v>
      </c>
      <c r="B8335" t="s">
        <v>570</v>
      </c>
      <c r="C8335">
        <v>0</v>
      </c>
      <c r="D8335">
        <v>2.8759999999999999</v>
      </c>
      <c r="E8335">
        <v>1.5740000000000001</v>
      </c>
      <c r="F8335">
        <v>8.9190000000000005</v>
      </c>
      <c r="G8335">
        <v>6.2809999999999997</v>
      </c>
      <c r="H8335">
        <v>101569.72900000001</v>
      </c>
      <c r="I8335">
        <v>0.11600000000000001</v>
      </c>
      <c r="J8335">
        <v>0</v>
      </c>
      <c r="K8335">
        <v>0</v>
      </c>
      <c r="L8335">
        <v>-44.372999999999998</v>
      </c>
      <c r="M8335">
        <v>66.343999999999994</v>
      </c>
    </row>
    <row r="8336" spans="1:13" x14ac:dyDescent="0.35">
      <c r="A8336">
        <v>8332</v>
      </c>
      <c r="B8336" t="s">
        <v>569</v>
      </c>
      <c r="C8336">
        <v>0</v>
      </c>
      <c r="D8336">
        <v>2.7789999999999999</v>
      </c>
      <c r="E8336">
        <v>1.44</v>
      </c>
      <c r="F8336">
        <v>9.125</v>
      </c>
      <c r="G8336">
        <v>6.47</v>
      </c>
      <c r="H8336">
        <v>101542.868</v>
      </c>
      <c r="I8336">
        <v>0.214</v>
      </c>
      <c r="J8336">
        <v>0</v>
      </c>
      <c r="K8336">
        <v>0</v>
      </c>
      <c r="L8336">
        <v>-35.857999999999997</v>
      </c>
      <c r="M8336">
        <v>80.582999999999998</v>
      </c>
    </row>
    <row r="8337" spans="1:13" x14ac:dyDescent="0.35">
      <c r="A8337">
        <v>8333</v>
      </c>
      <c r="B8337" t="s">
        <v>568</v>
      </c>
      <c r="C8337">
        <v>0</v>
      </c>
      <c r="D8337">
        <v>2.859</v>
      </c>
      <c r="E8337">
        <v>1.3220000000000001</v>
      </c>
      <c r="F8337">
        <v>9.3339999999999996</v>
      </c>
      <c r="G8337">
        <v>6.5579999999999998</v>
      </c>
      <c r="H8337">
        <v>101541.216</v>
      </c>
      <c r="I8337">
        <v>0.20300000000000001</v>
      </c>
      <c r="J8337">
        <v>0</v>
      </c>
      <c r="K8337">
        <v>0</v>
      </c>
      <c r="L8337">
        <v>-26.992999999999999</v>
      </c>
      <c r="M8337">
        <v>92.989000000000004</v>
      </c>
    </row>
    <row r="8338" spans="1:13" x14ac:dyDescent="0.35">
      <c r="A8338">
        <v>8334</v>
      </c>
      <c r="B8338" t="s">
        <v>567</v>
      </c>
      <c r="C8338">
        <v>0</v>
      </c>
      <c r="D8338">
        <v>2.81</v>
      </c>
      <c r="E8338">
        <v>1.1559999999999999</v>
      </c>
      <c r="F8338">
        <v>9.2669999999999995</v>
      </c>
      <c r="G8338">
        <v>6.585</v>
      </c>
      <c r="H8338">
        <v>101541.08199999999</v>
      </c>
      <c r="I8338">
        <v>0.223</v>
      </c>
      <c r="J8338">
        <v>0</v>
      </c>
      <c r="K8338">
        <v>0</v>
      </c>
      <c r="L8338">
        <v>-18.213999999999999</v>
      </c>
      <c r="M8338">
        <v>104.523</v>
      </c>
    </row>
    <row r="8339" spans="1:13" x14ac:dyDescent="0.35">
      <c r="A8339">
        <v>8335</v>
      </c>
      <c r="B8339" t="s">
        <v>566</v>
      </c>
      <c r="C8339">
        <v>2E-3</v>
      </c>
      <c r="D8339">
        <v>2.923</v>
      </c>
      <c r="E8339">
        <v>1.2070000000000001</v>
      </c>
      <c r="F8339">
        <v>9.3019999999999996</v>
      </c>
      <c r="G8339">
        <v>6.4829999999999997</v>
      </c>
      <c r="H8339">
        <v>101554.29700000001</v>
      </c>
      <c r="I8339">
        <v>5.8000000000000003E-2</v>
      </c>
      <c r="J8339">
        <v>2E-3</v>
      </c>
      <c r="K8339">
        <v>0</v>
      </c>
      <c r="L8339">
        <v>-9.8759999999999994</v>
      </c>
      <c r="M8339">
        <v>115.851</v>
      </c>
    </row>
    <row r="8340" spans="1:13" x14ac:dyDescent="0.35">
      <c r="A8340">
        <v>8336</v>
      </c>
      <c r="B8340" t="s">
        <v>565</v>
      </c>
      <c r="C8340">
        <v>0.90200000000000002</v>
      </c>
      <c r="D8340">
        <v>2.9489999999999998</v>
      </c>
      <c r="E8340">
        <v>1.3109999999999999</v>
      </c>
      <c r="F8340">
        <v>8.7449999999999992</v>
      </c>
      <c r="G8340">
        <v>5.92</v>
      </c>
      <c r="H8340">
        <v>101577.734</v>
      </c>
      <c r="I8340">
        <v>5.2999999999999999E-2</v>
      </c>
      <c r="J8340">
        <v>0.89700000000000002</v>
      </c>
      <c r="K8340">
        <v>4.0000000000000001E-3</v>
      </c>
      <c r="L8340">
        <v>-2.3119999999999998</v>
      </c>
      <c r="M8340">
        <v>127.44799999999999</v>
      </c>
    </row>
    <row r="8341" spans="1:13" x14ac:dyDescent="0.35">
      <c r="A8341">
        <v>8337</v>
      </c>
      <c r="B8341" t="s">
        <v>564</v>
      </c>
      <c r="C8341">
        <v>21.457000000000001</v>
      </c>
      <c r="D8341">
        <v>3.371</v>
      </c>
      <c r="E8341">
        <v>1.4850000000000001</v>
      </c>
      <c r="F8341">
        <v>8.6839999999999993</v>
      </c>
      <c r="G8341">
        <v>6.1970000000000001</v>
      </c>
      <c r="H8341">
        <v>101596.751</v>
      </c>
      <c r="I8341">
        <v>0.112</v>
      </c>
      <c r="J8341">
        <v>18.032</v>
      </c>
      <c r="K8341">
        <v>3.4249999999999998</v>
      </c>
      <c r="L8341">
        <v>4.13</v>
      </c>
      <c r="M8341">
        <v>139.63900000000001</v>
      </c>
    </row>
    <row r="8342" spans="1:13" x14ac:dyDescent="0.35">
      <c r="A8342">
        <v>8338</v>
      </c>
      <c r="B8342" t="s">
        <v>563</v>
      </c>
      <c r="C8342">
        <v>54.747999999999998</v>
      </c>
      <c r="D8342">
        <v>3.9529999999999998</v>
      </c>
      <c r="E8342">
        <v>1.7390000000000001</v>
      </c>
      <c r="F8342">
        <v>8.4770000000000003</v>
      </c>
      <c r="G8342">
        <v>6.3079999999999998</v>
      </c>
      <c r="H8342">
        <v>101612.10799999999</v>
      </c>
      <c r="I8342">
        <v>0.13400000000000001</v>
      </c>
      <c r="J8342">
        <v>42.759</v>
      </c>
      <c r="K8342">
        <v>11.988</v>
      </c>
      <c r="L8342">
        <v>9.0879999999999992</v>
      </c>
      <c r="M8342">
        <v>152.589</v>
      </c>
    </row>
    <row r="8343" spans="1:13" x14ac:dyDescent="0.35">
      <c r="A8343">
        <v>8339</v>
      </c>
      <c r="B8343" t="s">
        <v>562</v>
      </c>
      <c r="C8343">
        <v>94.039000000000001</v>
      </c>
      <c r="D8343">
        <v>4.524</v>
      </c>
      <c r="E8343">
        <v>1.9710000000000001</v>
      </c>
      <c r="F8343">
        <v>8.3490000000000002</v>
      </c>
      <c r="G8343">
        <v>6.407</v>
      </c>
      <c r="H8343">
        <v>101595.546</v>
      </c>
      <c r="I8343">
        <v>0.14799999999999999</v>
      </c>
      <c r="J8343">
        <v>65.37</v>
      </c>
      <c r="K8343">
        <v>28.669</v>
      </c>
      <c r="L8343">
        <v>12.212</v>
      </c>
      <c r="M8343">
        <v>166.24600000000001</v>
      </c>
    </row>
    <row r="8344" spans="1:13" x14ac:dyDescent="0.35">
      <c r="A8344">
        <v>8340</v>
      </c>
      <c r="B8344" t="s">
        <v>561</v>
      </c>
      <c r="C8344">
        <v>105.459</v>
      </c>
      <c r="D8344">
        <v>5.0229999999999997</v>
      </c>
      <c r="E8344">
        <v>2.2090000000000001</v>
      </c>
      <c r="F8344">
        <v>8.3170000000000002</v>
      </c>
      <c r="G8344">
        <v>6.2</v>
      </c>
      <c r="H8344">
        <v>101573.482</v>
      </c>
      <c r="I8344">
        <v>0.16</v>
      </c>
      <c r="J8344">
        <v>73.563000000000002</v>
      </c>
      <c r="K8344">
        <v>31.896999999999998</v>
      </c>
      <c r="L8344">
        <v>13.25</v>
      </c>
      <c r="M8344">
        <v>180.33199999999999</v>
      </c>
    </row>
    <row r="8345" spans="1:13" x14ac:dyDescent="0.35">
      <c r="A8345">
        <v>8341</v>
      </c>
      <c r="B8345" t="s">
        <v>560</v>
      </c>
      <c r="C8345">
        <v>86.888000000000005</v>
      </c>
      <c r="D8345">
        <v>5.12</v>
      </c>
      <c r="E8345">
        <v>2.34</v>
      </c>
      <c r="F8345">
        <v>8.1539999999999999</v>
      </c>
      <c r="G8345">
        <v>6.18</v>
      </c>
      <c r="H8345">
        <v>101561.73</v>
      </c>
      <c r="I8345">
        <v>0.13500000000000001</v>
      </c>
      <c r="J8345">
        <v>62.786999999999999</v>
      </c>
      <c r="K8345">
        <v>24.102</v>
      </c>
      <c r="L8345">
        <v>12.105</v>
      </c>
      <c r="M8345">
        <v>194.41</v>
      </c>
    </row>
    <row r="8346" spans="1:13" x14ac:dyDescent="0.35">
      <c r="A8346">
        <v>8342</v>
      </c>
      <c r="B8346" t="s">
        <v>559</v>
      </c>
      <c r="C8346">
        <v>58.88</v>
      </c>
      <c r="D8346">
        <v>4.9249999999999998</v>
      </c>
      <c r="E8346">
        <v>2.4119999999999999</v>
      </c>
      <c r="F8346">
        <v>8.1880000000000006</v>
      </c>
      <c r="G8346">
        <v>5.8440000000000003</v>
      </c>
      <c r="H8346">
        <v>101551.37699999999</v>
      </c>
      <c r="I8346">
        <v>0.17599999999999999</v>
      </c>
      <c r="J8346">
        <v>42.768999999999998</v>
      </c>
      <c r="K8346">
        <v>16.111999999999998</v>
      </c>
      <c r="L8346">
        <v>8.8819999999999997</v>
      </c>
      <c r="M8346">
        <v>208.036</v>
      </c>
    </row>
    <row r="8347" spans="1:13" x14ac:dyDescent="0.35">
      <c r="A8347">
        <v>8343</v>
      </c>
      <c r="B8347" t="s">
        <v>558</v>
      </c>
      <c r="C8347">
        <v>23.56</v>
      </c>
      <c r="D8347">
        <v>4.3040000000000003</v>
      </c>
      <c r="E8347">
        <v>2.3940000000000001</v>
      </c>
      <c r="F8347">
        <v>7.9850000000000003</v>
      </c>
      <c r="G8347">
        <v>5.5449999999999999</v>
      </c>
      <c r="H8347">
        <v>101554.917</v>
      </c>
      <c r="I8347">
        <v>0.20399999999999999</v>
      </c>
      <c r="J8347">
        <v>20.149000000000001</v>
      </c>
      <c r="K8347">
        <v>3.4129999999999998</v>
      </c>
      <c r="L8347">
        <v>3.8420000000000001</v>
      </c>
      <c r="M8347">
        <v>220.94499999999999</v>
      </c>
    </row>
    <row r="8348" spans="1:13" x14ac:dyDescent="0.35">
      <c r="A8348">
        <v>8344</v>
      </c>
      <c r="B8348" t="s">
        <v>557</v>
      </c>
      <c r="C8348">
        <v>1.22</v>
      </c>
      <c r="D8348">
        <v>3.8940000000000001</v>
      </c>
      <c r="E8348">
        <v>2.3109999999999999</v>
      </c>
      <c r="F8348">
        <v>7.8129999999999997</v>
      </c>
      <c r="G8348">
        <v>5.383</v>
      </c>
      <c r="H8348">
        <v>101561.079</v>
      </c>
      <c r="I8348">
        <v>0.17399999999999999</v>
      </c>
      <c r="J8348">
        <v>1.2090000000000001</v>
      </c>
      <c r="K8348">
        <v>1.0999999999999999E-2</v>
      </c>
      <c r="L8348">
        <v>-2.665</v>
      </c>
      <c r="M8348">
        <v>233.09800000000001</v>
      </c>
    </row>
    <row r="8349" spans="1:13" x14ac:dyDescent="0.35">
      <c r="A8349">
        <v>8345</v>
      </c>
      <c r="B8349" t="s">
        <v>556</v>
      </c>
      <c r="C8349">
        <v>1.2E-2</v>
      </c>
      <c r="D8349">
        <v>3.5459999999999998</v>
      </c>
      <c r="E8349">
        <v>2.2599999999999998</v>
      </c>
      <c r="F8349">
        <v>8.2149999999999999</v>
      </c>
      <c r="G8349">
        <v>5.6639999999999997</v>
      </c>
      <c r="H8349">
        <v>101558.086</v>
      </c>
      <c r="I8349">
        <v>8.7999999999999995E-2</v>
      </c>
      <c r="J8349">
        <v>1.2E-2</v>
      </c>
      <c r="K8349">
        <v>0</v>
      </c>
      <c r="L8349">
        <v>-10.276999999999999</v>
      </c>
      <c r="M8349">
        <v>244.67099999999999</v>
      </c>
    </row>
    <row r="8350" spans="1:13" x14ac:dyDescent="0.35">
      <c r="A8350">
        <v>8346</v>
      </c>
      <c r="B8350" t="s">
        <v>555</v>
      </c>
      <c r="C8350">
        <v>1.2E-2</v>
      </c>
      <c r="D8350">
        <v>3.383</v>
      </c>
      <c r="E8350">
        <v>2.3140000000000001</v>
      </c>
      <c r="F8350">
        <v>8.6069999999999993</v>
      </c>
      <c r="G8350">
        <v>5.6920000000000002</v>
      </c>
      <c r="H8350">
        <v>101552.774</v>
      </c>
      <c r="I8350">
        <v>3.7999999999999999E-2</v>
      </c>
      <c r="J8350">
        <v>1.2E-2</v>
      </c>
      <c r="K8350">
        <v>0</v>
      </c>
      <c r="L8350">
        <v>-18.646999999999998</v>
      </c>
      <c r="M8350">
        <v>255.99199999999999</v>
      </c>
    </row>
    <row r="8351" spans="1:13" x14ac:dyDescent="0.35">
      <c r="A8351">
        <v>8347</v>
      </c>
      <c r="B8351" t="s">
        <v>554</v>
      </c>
      <c r="C8351">
        <v>1.2E-2</v>
      </c>
      <c r="D8351">
        <v>3.3610000000000002</v>
      </c>
      <c r="E8351">
        <v>2.17</v>
      </c>
      <c r="F8351">
        <v>8.92</v>
      </c>
      <c r="G8351">
        <v>6.29</v>
      </c>
      <c r="H8351">
        <v>101517.795</v>
      </c>
      <c r="I8351">
        <v>3.1E-2</v>
      </c>
      <c r="J8351">
        <v>1.2E-2</v>
      </c>
      <c r="K8351">
        <v>0</v>
      </c>
      <c r="L8351">
        <v>-27.44</v>
      </c>
      <c r="M8351">
        <v>267.541</v>
      </c>
    </row>
    <row r="8352" spans="1:13" x14ac:dyDescent="0.35">
      <c r="A8352">
        <v>8348</v>
      </c>
      <c r="B8352" t="s">
        <v>553</v>
      </c>
      <c r="C8352">
        <v>5.0000000000000001E-3</v>
      </c>
      <c r="D8352">
        <v>3.09</v>
      </c>
      <c r="E8352">
        <v>1.905</v>
      </c>
      <c r="F8352">
        <v>9.0050000000000008</v>
      </c>
      <c r="G8352">
        <v>6.2149999999999999</v>
      </c>
      <c r="H8352">
        <v>101530.76300000001</v>
      </c>
      <c r="I8352">
        <v>9.8000000000000004E-2</v>
      </c>
      <c r="J8352">
        <v>5.0000000000000001E-3</v>
      </c>
      <c r="K8352">
        <v>0</v>
      </c>
      <c r="L8352">
        <v>-36.299999999999997</v>
      </c>
      <c r="M8352">
        <v>279.99200000000002</v>
      </c>
    </row>
    <row r="8353" spans="1:13" x14ac:dyDescent="0.35">
      <c r="A8353">
        <v>8349</v>
      </c>
      <c r="B8353" t="s">
        <v>552</v>
      </c>
      <c r="C8353">
        <v>4.0000000000000001E-3</v>
      </c>
      <c r="D8353">
        <v>2.7839999999999998</v>
      </c>
      <c r="E8353">
        <v>1.6830000000000001</v>
      </c>
      <c r="F8353">
        <v>9.3059999999999992</v>
      </c>
      <c r="G8353">
        <v>6.4459999999999997</v>
      </c>
      <c r="H8353">
        <v>101517.33199999999</v>
      </c>
      <c r="I8353">
        <v>0.28000000000000003</v>
      </c>
      <c r="J8353">
        <v>4.0000000000000001E-3</v>
      </c>
      <c r="K8353">
        <v>0</v>
      </c>
      <c r="L8353">
        <v>-44.819000000000003</v>
      </c>
      <c r="M8353">
        <v>294.39400000000001</v>
      </c>
    </row>
    <row r="8354" spans="1:13" x14ac:dyDescent="0.35">
      <c r="A8354">
        <v>8350</v>
      </c>
      <c r="B8354" t="s">
        <v>551</v>
      </c>
      <c r="C8354">
        <v>0</v>
      </c>
      <c r="D8354">
        <v>2.6120000000000001</v>
      </c>
      <c r="E8354">
        <v>1.46</v>
      </c>
      <c r="F8354">
        <v>9.2729999999999997</v>
      </c>
      <c r="G8354">
        <v>6.165</v>
      </c>
      <c r="H8354">
        <v>101507.325</v>
      </c>
      <c r="I8354">
        <v>0.19900000000000001</v>
      </c>
      <c r="J8354">
        <v>0</v>
      </c>
      <c r="K8354">
        <v>0</v>
      </c>
      <c r="L8354">
        <v>-52.244</v>
      </c>
      <c r="M8354">
        <v>311.96600000000001</v>
      </c>
    </row>
    <row r="8355" spans="1:13" x14ac:dyDescent="0.35">
      <c r="A8355">
        <v>8351</v>
      </c>
      <c r="B8355" t="s">
        <v>550</v>
      </c>
      <c r="C8355">
        <v>0</v>
      </c>
      <c r="D8355">
        <v>2.6320000000000001</v>
      </c>
      <c r="E8355">
        <v>1.214</v>
      </c>
      <c r="F8355">
        <v>9.3699999999999992</v>
      </c>
      <c r="G8355">
        <v>5.4320000000000004</v>
      </c>
      <c r="H8355">
        <v>101506.993</v>
      </c>
      <c r="I8355">
        <v>0.125</v>
      </c>
      <c r="J8355">
        <v>0</v>
      </c>
      <c r="K8355">
        <v>0</v>
      </c>
      <c r="L8355">
        <v>-57.603999999999999</v>
      </c>
      <c r="M8355">
        <v>334.20800000000003</v>
      </c>
    </row>
    <row r="8356" spans="1:13" x14ac:dyDescent="0.35">
      <c r="A8356">
        <v>8352</v>
      </c>
      <c r="B8356" t="s">
        <v>549</v>
      </c>
      <c r="C8356">
        <v>0</v>
      </c>
      <c r="D8356">
        <v>2.516</v>
      </c>
      <c r="E8356">
        <v>0.95099999999999996</v>
      </c>
      <c r="F8356">
        <v>9.35</v>
      </c>
      <c r="G8356">
        <v>5.5049999999999999</v>
      </c>
      <c r="H8356">
        <v>101503.811</v>
      </c>
      <c r="I8356">
        <v>0.104</v>
      </c>
      <c r="J8356">
        <v>0</v>
      </c>
      <c r="K8356">
        <v>0</v>
      </c>
      <c r="L8356">
        <v>-59.564</v>
      </c>
      <c r="M8356">
        <v>29.463000000000001</v>
      </c>
    </row>
    <row r="8357" spans="1:13" x14ac:dyDescent="0.35">
      <c r="A8357">
        <v>8353</v>
      </c>
      <c r="B8357" t="s">
        <v>548</v>
      </c>
      <c r="C8357">
        <v>0</v>
      </c>
      <c r="D8357">
        <v>2.496</v>
      </c>
      <c r="E8357">
        <v>0.94199999999999995</v>
      </c>
      <c r="F8357">
        <v>9.35</v>
      </c>
      <c r="G8357">
        <v>5.79</v>
      </c>
      <c r="H8357">
        <v>101487.605</v>
      </c>
      <c r="I8357">
        <v>0.01</v>
      </c>
      <c r="J8357">
        <v>0</v>
      </c>
      <c r="K8357">
        <v>0</v>
      </c>
      <c r="L8357">
        <v>-57.454000000000001</v>
      </c>
      <c r="M8357">
        <v>26.762</v>
      </c>
    </row>
    <row r="8358" spans="1:13" x14ac:dyDescent="0.35">
      <c r="A8358">
        <v>8354</v>
      </c>
      <c r="B8358" t="s">
        <v>547</v>
      </c>
      <c r="C8358">
        <v>0</v>
      </c>
      <c r="D8358">
        <v>2.42</v>
      </c>
      <c r="E8358">
        <v>0.84499999999999997</v>
      </c>
      <c r="F8358">
        <v>9.3040000000000003</v>
      </c>
      <c r="G8358">
        <v>5.79</v>
      </c>
      <c r="H8358">
        <v>101490.641</v>
      </c>
      <c r="I8358">
        <v>0.04</v>
      </c>
      <c r="J8358">
        <v>0</v>
      </c>
      <c r="K8358">
        <v>0</v>
      </c>
      <c r="L8358">
        <v>-51.991999999999997</v>
      </c>
      <c r="M8358">
        <v>48.814999999999998</v>
      </c>
    </row>
    <row r="8359" spans="1:13" x14ac:dyDescent="0.35">
      <c r="A8359">
        <v>8355</v>
      </c>
      <c r="B8359" t="s">
        <v>546</v>
      </c>
      <c r="C8359">
        <v>0</v>
      </c>
      <c r="D8359">
        <v>2.4319999999999999</v>
      </c>
      <c r="E8359">
        <v>0.79600000000000004</v>
      </c>
      <c r="F8359">
        <v>9.2650000000000006</v>
      </c>
      <c r="G8359">
        <v>6.008</v>
      </c>
      <c r="H8359">
        <v>101486.077</v>
      </c>
      <c r="I8359">
        <v>8.4000000000000005E-2</v>
      </c>
      <c r="J8359">
        <v>0</v>
      </c>
      <c r="K8359">
        <v>0</v>
      </c>
      <c r="L8359">
        <v>-44.478999999999999</v>
      </c>
      <c r="M8359">
        <v>66.295000000000002</v>
      </c>
    </row>
    <row r="8360" spans="1:13" x14ac:dyDescent="0.35">
      <c r="A8360">
        <v>8356</v>
      </c>
      <c r="B8360" t="s">
        <v>545</v>
      </c>
      <c r="C8360">
        <v>0</v>
      </c>
      <c r="D8360">
        <v>2.552</v>
      </c>
      <c r="E8360">
        <v>0.78500000000000003</v>
      </c>
      <c r="F8360">
        <v>9.1999999999999993</v>
      </c>
      <c r="G8360">
        <v>6.218</v>
      </c>
      <c r="H8360">
        <v>101478.788</v>
      </c>
      <c r="I8360">
        <v>5.0999999999999997E-2</v>
      </c>
      <c r="J8360">
        <v>0</v>
      </c>
      <c r="K8360">
        <v>0</v>
      </c>
      <c r="L8360">
        <v>-35.962000000000003</v>
      </c>
      <c r="M8360">
        <v>80.552000000000007</v>
      </c>
    </row>
    <row r="8361" spans="1:13" x14ac:dyDescent="0.35">
      <c r="A8361">
        <v>8357</v>
      </c>
      <c r="B8361" t="s">
        <v>544</v>
      </c>
      <c r="C8361">
        <v>0</v>
      </c>
      <c r="D8361">
        <v>2.5539999999999998</v>
      </c>
      <c r="E8361">
        <v>0.78</v>
      </c>
      <c r="F8361">
        <v>9.14</v>
      </c>
      <c r="G8361">
        <v>6.1840000000000002</v>
      </c>
      <c r="H8361">
        <v>101479.257</v>
      </c>
      <c r="I8361">
        <v>7.0999999999999994E-2</v>
      </c>
      <c r="J8361">
        <v>0</v>
      </c>
      <c r="K8361">
        <v>0</v>
      </c>
      <c r="L8361">
        <v>-27.111999999999998</v>
      </c>
      <c r="M8361">
        <v>92.941999999999993</v>
      </c>
    </row>
    <row r="8362" spans="1:13" x14ac:dyDescent="0.35">
      <c r="A8362">
        <v>8358</v>
      </c>
      <c r="B8362" t="s">
        <v>543</v>
      </c>
      <c r="C8362">
        <v>0</v>
      </c>
      <c r="D8362">
        <v>2.58</v>
      </c>
      <c r="E8362">
        <v>0.77600000000000002</v>
      </c>
      <c r="F8362">
        <v>9.2370000000000001</v>
      </c>
      <c r="G8362">
        <v>6.1529999999999996</v>
      </c>
      <c r="H8362">
        <v>101493.902</v>
      </c>
      <c r="I8362">
        <v>0.16800000000000001</v>
      </c>
      <c r="J8362">
        <v>0</v>
      </c>
      <c r="K8362">
        <v>0</v>
      </c>
      <c r="L8362">
        <v>-18.331</v>
      </c>
      <c r="M8362">
        <v>104.474</v>
      </c>
    </row>
    <row r="8363" spans="1:13" x14ac:dyDescent="0.35">
      <c r="A8363">
        <v>8359</v>
      </c>
      <c r="B8363" t="s">
        <v>542</v>
      </c>
      <c r="C8363">
        <v>0</v>
      </c>
      <c r="D8363">
        <v>2.5310000000000001</v>
      </c>
      <c r="E8363">
        <v>0.89800000000000002</v>
      </c>
      <c r="F8363">
        <v>9.1649999999999991</v>
      </c>
      <c r="G8363">
        <v>6.0220000000000002</v>
      </c>
      <c r="H8363">
        <v>101511.93799999999</v>
      </c>
      <c r="I8363">
        <v>0.14199999999999999</v>
      </c>
      <c r="J8363">
        <v>0</v>
      </c>
      <c r="K8363">
        <v>0</v>
      </c>
      <c r="L8363">
        <v>-9.99</v>
      </c>
      <c r="M8363">
        <v>115.79900000000001</v>
      </c>
    </row>
    <row r="8364" spans="1:13" x14ac:dyDescent="0.35">
      <c r="A8364">
        <v>8360</v>
      </c>
      <c r="B8364" t="s">
        <v>541</v>
      </c>
      <c r="C8364">
        <v>0.55900000000000005</v>
      </c>
      <c r="D8364">
        <v>2.9449999999999998</v>
      </c>
      <c r="E8364">
        <v>1.454</v>
      </c>
      <c r="F8364">
        <v>9.4190000000000005</v>
      </c>
      <c r="G8364">
        <v>6.7359999999999998</v>
      </c>
      <c r="H8364">
        <v>101586.24000000001</v>
      </c>
      <c r="I8364">
        <v>0.09</v>
      </c>
      <c r="J8364">
        <v>0.55800000000000005</v>
      </c>
      <c r="K8364">
        <v>1E-3</v>
      </c>
      <c r="L8364">
        <v>-2.42</v>
      </c>
      <c r="M8364">
        <v>127.38500000000001</v>
      </c>
    </row>
    <row r="8365" spans="1:13" x14ac:dyDescent="0.35">
      <c r="A8365">
        <v>8361</v>
      </c>
      <c r="B8365" t="s">
        <v>540</v>
      </c>
      <c r="C8365">
        <v>18.800999999999998</v>
      </c>
      <c r="D8365">
        <v>2.9329999999999998</v>
      </c>
      <c r="E8365">
        <v>1.286</v>
      </c>
      <c r="F8365">
        <v>9.0259999999999998</v>
      </c>
      <c r="G8365">
        <v>6.41</v>
      </c>
      <c r="H8365">
        <v>101578.455</v>
      </c>
      <c r="I8365">
        <v>0.16600000000000001</v>
      </c>
      <c r="J8365">
        <v>16.513999999999999</v>
      </c>
      <c r="K8365">
        <v>2.2869999999999999</v>
      </c>
      <c r="L8365">
        <v>4.0190000000000001</v>
      </c>
      <c r="M8365">
        <v>139.547</v>
      </c>
    </row>
    <row r="8366" spans="1:13" x14ac:dyDescent="0.35">
      <c r="A8366">
        <v>8362</v>
      </c>
      <c r="B8366" t="s">
        <v>539</v>
      </c>
      <c r="C8366">
        <v>56.905999999999999</v>
      </c>
      <c r="D8366">
        <v>3.4660000000000002</v>
      </c>
      <c r="E8366">
        <v>1.66</v>
      </c>
      <c r="F8366">
        <v>8.8960000000000008</v>
      </c>
      <c r="G8366">
        <v>6.0149999999999997</v>
      </c>
      <c r="H8366">
        <v>101603.143</v>
      </c>
      <c r="I8366">
        <v>4.8000000000000001E-2</v>
      </c>
      <c r="J8366">
        <v>45.756</v>
      </c>
      <c r="K8366">
        <v>11.151999999999999</v>
      </c>
      <c r="L8366">
        <v>9.0020000000000007</v>
      </c>
      <c r="M8366">
        <v>152.51400000000001</v>
      </c>
    </row>
    <row r="8367" spans="1:13" x14ac:dyDescent="0.35">
      <c r="A8367">
        <v>8363</v>
      </c>
      <c r="B8367" t="s">
        <v>538</v>
      </c>
      <c r="C8367">
        <v>89.56</v>
      </c>
      <c r="D8367">
        <v>3.8610000000000002</v>
      </c>
      <c r="E8367">
        <v>2.0169999999999999</v>
      </c>
      <c r="F8367">
        <v>8.8309999999999995</v>
      </c>
      <c r="G8367">
        <v>6.173</v>
      </c>
      <c r="H8367">
        <v>101602.561</v>
      </c>
      <c r="I8367">
        <v>4.7E-2</v>
      </c>
      <c r="J8367">
        <v>66.259</v>
      </c>
      <c r="K8367">
        <v>23.300999999999998</v>
      </c>
      <c r="L8367">
        <v>12.132</v>
      </c>
      <c r="M8367">
        <v>166.126</v>
      </c>
    </row>
    <row r="8368" spans="1:13" x14ac:dyDescent="0.35">
      <c r="A8368">
        <v>8364</v>
      </c>
      <c r="B8368" t="s">
        <v>537</v>
      </c>
      <c r="C8368">
        <v>114.70099999999999</v>
      </c>
      <c r="D8368">
        <v>4.2709999999999999</v>
      </c>
      <c r="E8368">
        <v>2.3119999999999998</v>
      </c>
      <c r="F8368">
        <v>8.7650000000000006</v>
      </c>
      <c r="G8368">
        <v>6.05</v>
      </c>
      <c r="H8368">
        <v>101588.14200000001</v>
      </c>
      <c r="I8368">
        <v>5.0999999999999997E-2</v>
      </c>
      <c r="J8368">
        <v>74.63</v>
      </c>
      <c r="K8368">
        <v>40.070999999999998</v>
      </c>
      <c r="L8368">
        <v>13.189</v>
      </c>
      <c r="M8368">
        <v>180.22</v>
      </c>
    </row>
    <row r="8369" spans="1:13" x14ac:dyDescent="0.35">
      <c r="A8369">
        <v>8365</v>
      </c>
      <c r="B8369" t="s">
        <v>536</v>
      </c>
      <c r="C8369">
        <v>106.593</v>
      </c>
      <c r="D8369">
        <v>4.5999999999999996</v>
      </c>
      <c r="E8369">
        <v>2.347</v>
      </c>
      <c r="F8369">
        <v>8.5990000000000002</v>
      </c>
      <c r="G8369">
        <v>5.3179999999999996</v>
      </c>
      <c r="H8369">
        <v>101575.061</v>
      </c>
      <c r="I8369">
        <v>4.1000000000000002E-2</v>
      </c>
      <c r="J8369">
        <v>71.765000000000001</v>
      </c>
      <c r="K8369">
        <v>34.826999999999998</v>
      </c>
      <c r="L8369">
        <v>12.061999999999999</v>
      </c>
      <c r="M8369">
        <v>194.291</v>
      </c>
    </row>
    <row r="8370" spans="1:13" x14ac:dyDescent="0.35">
      <c r="A8370">
        <v>8366</v>
      </c>
      <c r="B8370" t="s">
        <v>535</v>
      </c>
      <c r="C8370">
        <v>73.912000000000006</v>
      </c>
      <c r="D8370">
        <v>4.4729999999999999</v>
      </c>
      <c r="E8370">
        <v>2.2890000000000001</v>
      </c>
      <c r="F8370">
        <v>8.6129999999999995</v>
      </c>
      <c r="G8370">
        <v>5.7850000000000001</v>
      </c>
      <c r="H8370">
        <v>101573.632</v>
      </c>
      <c r="I8370">
        <v>1.7000000000000001E-2</v>
      </c>
      <c r="J8370">
        <v>49.982999999999997</v>
      </c>
      <c r="K8370">
        <v>23.93</v>
      </c>
      <c r="L8370">
        <v>8.8569999999999993</v>
      </c>
      <c r="M8370">
        <v>207.91200000000001</v>
      </c>
    </row>
    <row r="8371" spans="1:13" x14ac:dyDescent="0.35">
      <c r="A8371">
        <v>8367</v>
      </c>
      <c r="B8371" t="s">
        <v>534</v>
      </c>
      <c r="C8371">
        <v>30.123999999999999</v>
      </c>
      <c r="D8371">
        <v>4.1580000000000004</v>
      </c>
      <c r="E8371">
        <v>2.129</v>
      </c>
      <c r="F8371">
        <v>8.6069999999999993</v>
      </c>
      <c r="G8371">
        <v>5.4550000000000001</v>
      </c>
      <c r="H8371">
        <v>101579.035</v>
      </c>
      <c r="I8371">
        <v>2.3E-2</v>
      </c>
      <c r="J8371">
        <v>23.38</v>
      </c>
      <c r="K8371">
        <v>6.7450000000000001</v>
      </c>
      <c r="L8371">
        <v>3.8330000000000002</v>
      </c>
      <c r="M8371">
        <v>220.821</v>
      </c>
    </row>
    <row r="8372" spans="1:13" x14ac:dyDescent="0.35">
      <c r="A8372">
        <v>8368</v>
      </c>
      <c r="B8372" t="s">
        <v>533</v>
      </c>
      <c r="C8372">
        <v>1.704</v>
      </c>
      <c r="D8372">
        <v>3.5430000000000001</v>
      </c>
      <c r="E8372">
        <v>1.907</v>
      </c>
      <c r="F8372">
        <v>8.7189999999999994</v>
      </c>
      <c r="G8372">
        <v>5.242</v>
      </c>
      <c r="H8372">
        <v>101590.018</v>
      </c>
      <c r="I8372">
        <v>0.05</v>
      </c>
      <c r="J8372">
        <v>1.58</v>
      </c>
      <c r="K8372">
        <v>0.126</v>
      </c>
      <c r="L8372">
        <v>-2.661</v>
      </c>
      <c r="M8372">
        <v>232.97300000000001</v>
      </c>
    </row>
    <row r="8373" spans="1:13" x14ac:dyDescent="0.35">
      <c r="A8373">
        <v>8369</v>
      </c>
      <c r="B8373" t="s">
        <v>532</v>
      </c>
      <c r="C8373">
        <v>0</v>
      </c>
      <c r="D8373">
        <v>3.2959999999999998</v>
      </c>
      <c r="E8373">
        <v>1.778</v>
      </c>
      <c r="F8373">
        <v>8.9049999999999994</v>
      </c>
      <c r="G8373">
        <v>5.0140000000000002</v>
      </c>
      <c r="H8373">
        <v>101600.644</v>
      </c>
      <c r="I8373">
        <v>3.5000000000000003E-2</v>
      </c>
      <c r="J8373">
        <v>0</v>
      </c>
      <c r="K8373">
        <v>0</v>
      </c>
      <c r="L8373">
        <v>-10.262</v>
      </c>
      <c r="M8373">
        <v>244.54499999999999</v>
      </c>
    </row>
    <row r="8374" spans="1:13" x14ac:dyDescent="0.35">
      <c r="A8374">
        <v>8370</v>
      </c>
      <c r="B8374" t="s">
        <v>531</v>
      </c>
      <c r="C8374">
        <v>0</v>
      </c>
      <c r="D8374">
        <v>3.1459999999999999</v>
      </c>
      <c r="E8374">
        <v>1.71</v>
      </c>
      <c r="F8374">
        <v>9.2629999999999999</v>
      </c>
      <c r="G8374">
        <v>5.4290000000000003</v>
      </c>
      <c r="H8374">
        <v>101600.647</v>
      </c>
      <c r="I8374">
        <v>0.08</v>
      </c>
      <c r="J8374">
        <v>0</v>
      </c>
      <c r="K8374">
        <v>0</v>
      </c>
      <c r="L8374">
        <v>-18.625</v>
      </c>
      <c r="M8374">
        <v>255.86199999999999</v>
      </c>
    </row>
    <row r="8375" spans="1:13" x14ac:dyDescent="0.35">
      <c r="A8375">
        <v>8371</v>
      </c>
      <c r="B8375" t="s">
        <v>530</v>
      </c>
      <c r="C8375">
        <v>0</v>
      </c>
      <c r="D8375">
        <v>3.0289999999999999</v>
      </c>
      <c r="E8375">
        <v>1.63</v>
      </c>
      <c r="F8375">
        <v>9.4540000000000006</v>
      </c>
      <c r="G8375">
        <v>5.5179999999999998</v>
      </c>
      <c r="H8375">
        <v>101610.423</v>
      </c>
      <c r="I8375">
        <v>0.13300000000000001</v>
      </c>
      <c r="J8375">
        <v>0</v>
      </c>
      <c r="K8375">
        <v>0</v>
      </c>
      <c r="L8375">
        <v>-27.414999999999999</v>
      </c>
      <c r="M8375">
        <v>267.40600000000001</v>
      </c>
    </row>
    <row r="8376" spans="1:13" x14ac:dyDescent="0.35">
      <c r="A8376">
        <v>8372</v>
      </c>
      <c r="B8376" t="s">
        <v>529</v>
      </c>
      <c r="C8376">
        <v>0</v>
      </c>
      <c r="D8376">
        <v>3.0390000000000001</v>
      </c>
      <c r="E8376">
        <v>1.5569999999999999</v>
      </c>
      <c r="F8376">
        <v>9.3420000000000005</v>
      </c>
      <c r="G8376">
        <v>5.9509999999999996</v>
      </c>
      <c r="H8376">
        <v>101618.728</v>
      </c>
      <c r="I8376">
        <v>0.106</v>
      </c>
      <c r="J8376">
        <v>0</v>
      </c>
      <c r="K8376">
        <v>0</v>
      </c>
      <c r="L8376">
        <v>-36.281999999999996</v>
      </c>
      <c r="M8376">
        <v>279.85300000000001</v>
      </c>
    </row>
    <row r="8377" spans="1:13" x14ac:dyDescent="0.35">
      <c r="A8377">
        <v>8373</v>
      </c>
      <c r="B8377" t="s">
        <v>528</v>
      </c>
      <c r="C8377">
        <v>0</v>
      </c>
      <c r="D8377">
        <v>3.0550000000000002</v>
      </c>
      <c r="E8377">
        <v>1.464</v>
      </c>
      <c r="F8377">
        <v>9.2200000000000006</v>
      </c>
      <c r="G8377">
        <v>5.5979999999999999</v>
      </c>
      <c r="H8377">
        <v>101616.14</v>
      </c>
      <c r="I8377">
        <v>1.9E-2</v>
      </c>
      <c r="J8377">
        <v>0</v>
      </c>
      <c r="K8377">
        <v>0</v>
      </c>
      <c r="L8377">
        <v>-44.779000000000003</v>
      </c>
      <c r="M8377">
        <v>294.18099999999998</v>
      </c>
    </row>
    <row r="8378" spans="1:13" x14ac:dyDescent="0.35">
      <c r="A8378">
        <v>8374</v>
      </c>
      <c r="B8378" t="s">
        <v>527</v>
      </c>
      <c r="C8378">
        <v>0</v>
      </c>
      <c r="D8378">
        <v>2.9740000000000002</v>
      </c>
      <c r="E8378">
        <v>1.4079999999999999</v>
      </c>
      <c r="F8378">
        <v>9.1660000000000004</v>
      </c>
      <c r="G8378">
        <v>6.2190000000000003</v>
      </c>
      <c r="H8378">
        <v>101608.103</v>
      </c>
      <c r="I8378">
        <v>3.4000000000000002E-2</v>
      </c>
      <c r="J8378">
        <v>0</v>
      </c>
      <c r="K8378">
        <v>0</v>
      </c>
      <c r="L8378">
        <v>-52.243000000000002</v>
      </c>
      <c r="M8378">
        <v>311.76299999999998</v>
      </c>
    </row>
    <row r="8379" spans="1:13" x14ac:dyDescent="0.35">
      <c r="A8379">
        <v>8375</v>
      </c>
      <c r="B8379" t="s">
        <v>526</v>
      </c>
      <c r="C8379">
        <v>0</v>
      </c>
      <c r="D8379">
        <v>3.1</v>
      </c>
      <c r="E8379">
        <v>1.333</v>
      </c>
      <c r="F8379">
        <v>9.1170000000000009</v>
      </c>
      <c r="G8379">
        <v>6.415</v>
      </c>
      <c r="H8379">
        <v>101600.378</v>
      </c>
      <c r="I8379">
        <v>1.4999999999999999E-2</v>
      </c>
      <c r="J8379">
        <v>0</v>
      </c>
      <c r="K8379">
        <v>0</v>
      </c>
      <c r="L8379">
        <v>-57.628999999999998</v>
      </c>
      <c r="M8379">
        <v>333.98099999999999</v>
      </c>
    </row>
    <row r="8380" spans="1:13" x14ac:dyDescent="0.35">
      <c r="A8380">
        <v>8376</v>
      </c>
      <c r="B8380" t="s">
        <v>525</v>
      </c>
      <c r="C8380">
        <v>0</v>
      </c>
      <c r="D8380">
        <v>3.0510000000000002</v>
      </c>
      <c r="E8380">
        <v>1.2949999999999999</v>
      </c>
      <c r="F8380">
        <v>9.1310000000000002</v>
      </c>
      <c r="G8380">
        <v>6.1950000000000003</v>
      </c>
      <c r="H8380">
        <v>101593.057</v>
      </c>
      <c r="I8380">
        <v>2.9000000000000001E-2</v>
      </c>
      <c r="J8380">
        <v>0</v>
      </c>
      <c r="K8380">
        <v>0</v>
      </c>
      <c r="L8380">
        <v>-59.622999999999998</v>
      </c>
      <c r="M8380">
        <v>29.248000000000001</v>
      </c>
    </row>
    <row r="8381" spans="1:13" x14ac:dyDescent="0.35">
      <c r="A8381">
        <v>8377</v>
      </c>
      <c r="B8381" t="s">
        <v>524</v>
      </c>
      <c r="C8381">
        <v>2E-3</v>
      </c>
      <c r="D8381">
        <v>3.0390000000000001</v>
      </c>
      <c r="E8381">
        <v>1.361</v>
      </c>
      <c r="F8381">
        <v>9.0779999999999994</v>
      </c>
      <c r="G8381">
        <v>6.3120000000000003</v>
      </c>
      <c r="H8381">
        <v>101572.11900000001</v>
      </c>
      <c r="I8381">
        <v>2.7E-2</v>
      </c>
      <c r="J8381">
        <v>2E-3</v>
      </c>
      <c r="K8381">
        <v>0</v>
      </c>
      <c r="L8381">
        <v>-57.540999999999997</v>
      </c>
      <c r="M8381">
        <v>26.597000000000001</v>
      </c>
    </row>
    <row r="8382" spans="1:13" x14ac:dyDescent="0.35">
      <c r="A8382">
        <v>8378</v>
      </c>
      <c r="B8382" t="s">
        <v>523</v>
      </c>
      <c r="C8382">
        <v>5.0000000000000001E-3</v>
      </c>
      <c r="D8382">
        <v>2.9940000000000002</v>
      </c>
      <c r="E8382">
        <v>1.361</v>
      </c>
      <c r="F8382">
        <v>9.282</v>
      </c>
      <c r="G8382">
        <v>6.4560000000000004</v>
      </c>
      <c r="H8382">
        <v>101559.841</v>
      </c>
      <c r="I8382">
        <v>1.4E-2</v>
      </c>
      <c r="J8382">
        <v>5.0000000000000001E-3</v>
      </c>
      <c r="K8382">
        <v>0</v>
      </c>
      <c r="L8382">
        <v>-52.094000000000001</v>
      </c>
      <c r="M8382">
        <v>48.704000000000001</v>
      </c>
    </row>
    <row r="8383" spans="1:13" x14ac:dyDescent="0.35">
      <c r="A8383">
        <v>8379</v>
      </c>
      <c r="B8383" t="s">
        <v>522</v>
      </c>
      <c r="C8383">
        <v>2E-3</v>
      </c>
      <c r="D8383">
        <v>3.0619999999999998</v>
      </c>
      <c r="E8383">
        <v>1.4350000000000001</v>
      </c>
      <c r="F8383">
        <v>9.6050000000000004</v>
      </c>
      <c r="G8383">
        <v>6.4880000000000004</v>
      </c>
      <c r="H8383">
        <v>101538.77099999999</v>
      </c>
      <c r="I8383">
        <v>4.1000000000000002E-2</v>
      </c>
      <c r="J8383">
        <v>2E-3</v>
      </c>
      <c r="K8383">
        <v>0</v>
      </c>
      <c r="L8383">
        <v>-44.6</v>
      </c>
      <c r="M8383">
        <v>66.197999999999993</v>
      </c>
    </row>
    <row r="8384" spans="1:13" x14ac:dyDescent="0.35">
      <c r="A8384">
        <v>8380</v>
      </c>
      <c r="B8384" t="s">
        <v>521</v>
      </c>
      <c r="C8384">
        <v>2E-3</v>
      </c>
      <c r="D8384">
        <v>3.0379999999999998</v>
      </c>
      <c r="E8384">
        <v>1.4750000000000001</v>
      </c>
      <c r="F8384">
        <v>9.6950000000000003</v>
      </c>
      <c r="G8384">
        <v>6.25</v>
      </c>
      <c r="H8384">
        <v>101516.716</v>
      </c>
      <c r="I8384">
        <v>7.2999999999999995E-2</v>
      </c>
      <c r="J8384">
        <v>2E-3</v>
      </c>
      <c r="K8384">
        <v>0</v>
      </c>
      <c r="L8384">
        <v>-36.090000000000003</v>
      </c>
      <c r="M8384">
        <v>80.471000000000004</v>
      </c>
    </row>
    <row r="8385" spans="1:13" x14ac:dyDescent="0.35">
      <c r="A8385">
        <v>8381</v>
      </c>
      <c r="B8385" t="s">
        <v>520</v>
      </c>
      <c r="C8385">
        <v>2E-3</v>
      </c>
      <c r="D8385">
        <v>3.1040000000000001</v>
      </c>
      <c r="E8385">
        <v>1.5189999999999999</v>
      </c>
      <c r="F8385">
        <v>9.6850000000000005</v>
      </c>
      <c r="G8385">
        <v>6.0670000000000002</v>
      </c>
      <c r="H8385">
        <v>101506.31200000001</v>
      </c>
      <c r="I8385">
        <v>0.11600000000000001</v>
      </c>
      <c r="J8385">
        <v>2E-3</v>
      </c>
      <c r="K8385">
        <v>0</v>
      </c>
      <c r="L8385">
        <v>-27.225999999999999</v>
      </c>
      <c r="M8385">
        <v>92.888000000000005</v>
      </c>
    </row>
    <row r="8386" spans="1:13" x14ac:dyDescent="0.35">
      <c r="A8386">
        <v>8382</v>
      </c>
      <c r="B8386" t="s">
        <v>519</v>
      </c>
      <c r="C8386">
        <v>0</v>
      </c>
      <c r="D8386">
        <v>3.1970000000000001</v>
      </c>
      <c r="E8386">
        <v>1.639</v>
      </c>
      <c r="F8386">
        <v>9.74</v>
      </c>
      <c r="G8386">
        <v>6.6</v>
      </c>
      <c r="H8386">
        <v>101506.939</v>
      </c>
      <c r="I8386">
        <v>6.7000000000000004E-2</v>
      </c>
      <c r="J8386">
        <v>0</v>
      </c>
      <c r="K8386">
        <v>0</v>
      </c>
      <c r="L8386">
        <v>-18.443999999999999</v>
      </c>
      <c r="M8386">
        <v>104.42100000000001</v>
      </c>
    </row>
    <row r="8387" spans="1:13" x14ac:dyDescent="0.35">
      <c r="A8387">
        <v>8383</v>
      </c>
      <c r="B8387" t="s">
        <v>518</v>
      </c>
      <c r="C8387">
        <v>1.0999999999999999E-2</v>
      </c>
      <c r="D8387">
        <v>3.2229999999999999</v>
      </c>
      <c r="E8387">
        <v>1.7509999999999999</v>
      </c>
      <c r="F8387">
        <v>9.7279999999999998</v>
      </c>
      <c r="G8387">
        <v>6.4370000000000003</v>
      </c>
      <c r="H8387">
        <v>101521.98299999999</v>
      </c>
      <c r="I8387">
        <v>0.13200000000000001</v>
      </c>
      <c r="J8387">
        <v>1.0999999999999999E-2</v>
      </c>
      <c r="K8387">
        <v>0</v>
      </c>
      <c r="L8387">
        <v>-10.1</v>
      </c>
      <c r="M8387">
        <v>115.741</v>
      </c>
    </row>
    <row r="8388" spans="1:13" x14ac:dyDescent="0.35">
      <c r="A8388">
        <v>8384</v>
      </c>
      <c r="B8388" t="s">
        <v>517</v>
      </c>
      <c r="C8388">
        <v>0.88800000000000001</v>
      </c>
      <c r="D8388">
        <v>3.2869999999999999</v>
      </c>
      <c r="E8388">
        <v>1.837</v>
      </c>
      <c r="F8388">
        <v>9.9429999999999996</v>
      </c>
      <c r="G8388">
        <v>6.4290000000000003</v>
      </c>
      <c r="H8388">
        <v>101556.75900000001</v>
      </c>
      <c r="I8388">
        <v>4.9000000000000002E-2</v>
      </c>
      <c r="J8388">
        <v>0.88300000000000001</v>
      </c>
      <c r="K8388">
        <v>5.0000000000000001E-3</v>
      </c>
      <c r="L8388">
        <v>-2.5249999999999999</v>
      </c>
      <c r="M8388">
        <v>127.32</v>
      </c>
    </row>
    <row r="8389" spans="1:13" x14ac:dyDescent="0.35">
      <c r="A8389">
        <v>8385</v>
      </c>
      <c r="B8389" t="s">
        <v>516</v>
      </c>
      <c r="C8389">
        <v>20.887</v>
      </c>
      <c r="D8389">
        <v>3.4969999999999999</v>
      </c>
      <c r="E8389">
        <v>1.9610000000000001</v>
      </c>
      <c r="F8389">
        <v>9.9109999999999996</v>
      </c>
      <c r="G8389">
        <v>6.4009999999999998</v>
      </c>
      <c r="H8389">
        <v>101594.08500000001</v>
      </c>
      <c r="I8389">
        <v>3.3000000000000002E-2</v>
      </c>
      <c r="J8389">
        <v>16.925000000000001</v>
      </c>
      <c r="K8389">
        <v>3.9620000000000002</v>
      </c>
      <c r="L8389">
        <v>3.931</v>
      </c>
      <c r="M8389">
        <v>139.489</v>
      </c>
    </row>
    <row r="8390" spans="1:13" x14ac:dyDescent="0.35">
      <c r="A8390">
        <v>8386</v>
      </c>
      <c r="B8390" t="s">
        <v>515</v>
      </c>
      <c r="C8390">
        <v>58.741</v>
      </c>
      <c r="D8390">
        <v>3.97</v>
      </c>
      <c r="E8390">
        <v>2.121</v>
      </c>
      <c r="F8390">
        <v>9.7070000000000007</v>
      </c>
      <c r="G8390">
        <v>6.3220000000000001</v>
      </c>
      <c r="H8390">
        <v>101621.273</v>
      </c>
      <c r="I8390">
        <v>7.0000000000000007E-2</v>
      </c>
      <c r="J8390">
        <v>40.030999999999999</v>
      </c>
      <c r="K8390">
        <v>18.710999999999999</v>
      </c>
      <c r="L8390">
        <v>8.9120000000000008</v>
      </c>
      <c r="M8390">
        <v>152.41200000000001</v>
      </c>
    </row>
    <row r="8391" spans="1:13" x14ac:dyDescent="0.35">
      <c r="A8391">
        <v>8387</v>
      </c>
      <c r="B8391" t="s">
        <v>514</v>
      </c>
      <c r="C8391">
        <v>89.097999999999999</v>
      </c>
      <c r="D8391">
        <v>4.3680000000000003</v>
      </c>
      <c r="E8391">
        <v>2.2970000000000002</v>
      </c>
      <c r="F8391">
        <v>9.5530000000000008</v>
      </c>
      <c r="G8391">
        <v>6.2290000000000001</v>
      </c>
      <c r="H8391">
        <v>101613.147</v>
      </c>
      <c r="I8391">
        <v>7.0999999999999994E-2</v>
      </c>
      <c r="J8391">
        <v>56.622999999999998</v>
      </c>
      <c r="K8391">
        <v>32.478000000000002</v>
      </c>
      <c r="L8391">
        <v>12.064</v>
      </c>
      <c r="M8391">
        <v>166.04300000000001</v>
      </c>
    </row>
    <row r="8392" spans="1:13" x14ac:dyDescent="0.35">
      <c r="A8392">
        <v>8388</v>
      </c>
      <c r="B8392" t="s">
        <v>513</v>
      </c>
      <c r="C8392">
        <v>90.930999999999997</v>
      </c>
      <c r="D8392">
        <v>4.5250000000000004</v>
      </c>
      <c r="E8392">
        <v>2.4569999999999999</v>
      </c>
      <c r="F8392">
        <v>9.3819999999999997</v>
      </c>
      <c r="G8392">
        <v>6.2990000000000004</v>
      </c>
      <c r="H8392">
        <v>101602.38800000001</v>
      </c>
      <c r="I8392">
        <v>0.14000000000000001</v>
      </c>
      <c r="J8392">
        <v>61.277999999999999</v>
      </c>
      <c r="K8392">
        <v>29.652000000000001</v>
      </c>
      <c r="L8392">
        <v>13.135999999999999</v>
      </c>
      <c r="M8392">
        <v>180.107</v>
      </c>
    </row>
    <row r="8393" spans="1:13" x14ac:dyDescent="0.35">
      <c r="A8393">
        <v>8389</v>
      </c>
      <c r="B8393" t="s">
        <v>512</v>
      </c>
      <c r="C8393">
        <v>86.96</v>
      </c>
      <c r="D8393">
        <v>4.6580000000000004</v>
      </c>
      <c r="E8393">
        <v>2.4660000000000002</v>
      </c>
      <c r="F8393">
        <v>9.2140000000000004</v>
      </c>
      <c r="G8393">
        <v>6.343</v>
      </c>
      <c r="H8393">
        <v>101587.745</v>
      </c>
      <c r="I8393">
        <v>0.11700000000000001</v>
      </c>
      <c r="J8393">
        <v>59.151000000000003</v>
      </c>
      <c r="K8393">
        <v>27.809000000000001</v>
      </c>
      <c r="L8393">
        <v>12.026999999999999</v>
      </c>
      <c r="M8393">
        <v>194.17099999999999</v>
      </c>
    </row>
    <row r="8394" spans="1:13" x14ac:dyDescent="0.35">
      <c r="A8394">
        <v>8390</v>
      </c>
      <c r="B8394" t="s">
        <v>511</v>
      </c>
      <c r="C8394">
        <v>63.652999999999999</v>
      </c>
      <c r="D8394">
        <v>4.556</v>
      </c>
      <c r="E8394">
        <v>2.399</v>
      </c>
      <c r="F8394">
        <v>8.9179999999999993</v>
      </c>
      <c r="G8394">
        <v>6.1920000000000002</v>
      </c>
      <c r="H8394">
        <v>101581.452</v>
      </c>
      <c r="I8394">
        <v>0.10199999999999999</v>
      </c>
      <c r="J8394">
        <v>43.841999999999999</v>
      </c>
      <c r="K8394">
        <v>19.812000000000001</v>
      </c>
      <c r="L8394">
        <v>8.8390000000000004</v>
      </c>
      <c r="M8394">
        <v>207.78899999999999</v>
      </c>
    </row>
    <row r="8395" spans="1:13" x14ac:dyDescent="0.35">
      <c r="A8395">
        <v>8391</v>
      </c>
      <c r="B8395" t="s">
        <v>510</v>
      </c>
      <c r="C8395">
        <v>24.991</v>
      </c>
      <c r="D8395">
        <v>4.01</v>
      </c>
      <c r="E8395">
        <v>2.27</v>
      </c>
      <c r="F8395">
        <v>8.85</v>
      </c>
      <c r="G8395">
        <v>6.0049999999999999</v>
      </c>
      <c r="H8395">
        <v>101601.18399999999</v>
      </c>
      <c r="I8395">
        <v>0.10100000000000001</v>
      </c>
      <c r="J8395">
        <v>21.248999999999999</v>
      </c>
      <c r="K8395">
        <v>3.742</v>
      </c>
      <c r="L8395">
        <v>3.84</v>
      </c>
      <c r="M8395">
        <v>220.68100000000001</v>
      </c>
    </row>
    <row r="8396" spans="1:13" x14ac:dyDescent="0.35">
      <c r="A8396">
        <v>8392</v>
      </c>
      <c r="B8396" t="s">
        <v>509</v>
      </c>
      <c r="C8396">
        <v>1.4379999999999999</v>
      </c>
      <c r="D8396">
        <v>3.6579999999999999</v>
      </c>
      <c r="E8396">
        <v>2.15</v>
      </c>
      <c r="F8396">
        <v>8.6319999999999997</v>
      </c>
      <c r="G8396">
        <v>5.4189999999999996</v>
      </c>
      <c r="H8396">
        <v>101615.24800000001</v>
      </c>
      <c r="I8396">
        <v>7.0000000000000007E-2</v>
      </c>
      <c r="J8396">
        <v>1.4179999999999999</v>
      </c>
      <c r="K8396">
        <v>0.02</v>
      </c>
      <c r="L8396">
        <v>-2.649</v>
      </c>
      <c r="M8396">
        <v>232.851</v>
      </c>
    </row>
    <row r="8397" spans="1:13" x14ac:dyDescent="0.35">
      <c r="A8397">
        <v>8393</v>
      </c>
      <c r="B8397" t="s">
        <v>508</v>
      </c>
      <c r="C8397">
        <v>0</v>
      </c>
      <c r="D8397">
        <v>3.2469999999999999</v>
      </c>
      <c r="E8397">
        <v>2.081</v>
      </c>
      <c r="F8397">
        <v>8.5839999999999996</v>
      </c>
      <c r="G8397">
        <v>5.62</v>
      </c>
      <c r="H8397">
        <v>101626.45299999999</v>
      </c>
      <c r="I8397">
        <v>7.2999999999999995E-2</v>
      </c>
      <c r="J8397">
        <v>0</v>
      </c>
      <c r="K8397">
        <v>0</v>
      </c>
      <c r="L8397">
        <v>-10.24</v>
      </c>
      <c r="M8397">
        <v>244.423</v>
      </c>
    </row>
    <row r="8398" spans="1:13" x14ac:dyDescent="0.35">
      <c r="A8398">
        <v>8394</v>
      </c>
      <c r="B8398" t="s">
        <v>507</v>
      </c>
      <c r="C8398">
        <v>0</v>
      </c>
      <c r="D8398">
        <v>3.0619999999999998</v>
      </c>
      <c r="E8398">
        <v>2.024</v>
      </c>
      <c r="F8398">
        <v>8.6170000000000009</v>
      </c>
      <c r="G8398">
        <v>5.8710000000000004</v>
      </c>
      <c r="H8398">
        <v>101641.63</v>
      </c>
      <c r="I8398">
        <v>9.8000000000000004E-2</v>
      </c>
      <c r="J8398">
        <v>0</v>
      </c>
      <c r="K8398">
        <v>0</v>
      </c>
      <c r="L8398">
        <v>-18.596</v>
      </c>
      <c r="M8398">
        <v>255.738</v>
      </c>
    </row>
    <row r="8399" spans="1:13" x14ac:dyDescent="0.35">
      <c r="A8399">
        <v>8395</v>
      </c>
      <c r="B8399" t="s">
        <v>506</v>
      </c>
      <c r="C8399">
        <v>0</v>
      </c>
      <c r="D8399">
        <v>2.7770000000000001</v>
      </c>
      <c r="E8399">
        <v>1.7569999999999999</v>
      </c>
      <c r="F8399">
        <v>8.6029999999999998</v>
      </c>
      <c r="G8399">
        <v>6.1870000000000003</v>
      </c>
      <c r="H8399">
        <v>101657.02099999999</v>
      </c>
      <c r="I8399">
        <v>6.6000000000000003E-2</v>
      </c>
      <c r="J8399">
        <v>0</v>
      </c>
      <c r="K8399">
        <v>0</v>
      </c>
      <c r="L8399">
        <v>-27.384</v>
      </c>
      <c r="M8399">
        <v>267.274</v>
      </c>
    </row>
    <row r="8400" spans="1:13" x14ac:dyDescent="0.35">
      <c r="A8400">
        <v>8396</v>
      </c>
      <c r="B8400" t="s">
        <v>505</v>
      </c>
      <c r="C8400">
        <v>0</v>
      </c>
      <c r="D8400">
        <v>2.7090000000000001</v>
      </c>
      <c r="E8400">
        <v>1.5009999999999999</v>
      </c>
      <c r="F8400">
        <v>8.4589999999999996</v>
      </c>
      <c r="G8400">
        <v>5.92</v>
      </c>
      <c r="H8400">
        <v>101658.13800000001</v>
      </c>
      <c r="I8400">
        <v>0.09</v>
      </c>
      <c r="J8400">
        <v>0</v>
      </c>
      <c r="K8400">
        <v>0</v>
      </c>
      <c r="L8400">
        <v>-36.252000000000002</v>
      </c>
      <c r="M8400">
        <v>279.70600000000002</v>
      </c>
    </row>
    <row r="8401" spans="1:13" x14ac:dyDescent="0.35">
      <c r="A8401">
        <v>8397</v>
      </c>
      <c r="B8401" t="s">
        <v>504</v>
      </c>
      <c r="C8401">
        <v>0</v>
      </c>
      <c r="D8401">
        <v>2.6339999999999999</v>
      </c>
      <c r="E8401">
        <v>1.331</v>
      </c>
      <c r="F8401">
        <v>8.2959999999999994</v>
      </c>
      <c r="G8401">
        <v>5.665</v>
      </c>
      <c r="H8401">
        <v>101658.764</v>
      </c>
      <c r="I8401">
        <v>5.8999999999999997E-2</v>
      </c>
      <c r="J8401">
        <v>0</v>
      </c>
      <c r="K8401">
        <v>0</v>
      </c>
      <c r="L8401">
        <v>-44.756</v>
      </c>
      <c r="M8401">
        <v>294.01299999999998</v>
      </c>
    </row>
    <row r="8402" spans="1:13" x14ac:dyDescent="0.35">
      <c r="A8402">
        <v>8398</v>
      </c>
      <c r="B8402" t="s">
        <v>503</v>
      </c>
      <c r="C8402">
        <v>0</v>
      </c>
      <c r="D8402">
        <v>2.516</v>
      </c>
      <c r="E8402">
        <v>1.173</v>
      </c>
      <c r="F8402">
        <v>8.5129999999999999</v>
      </c>
      <c r="G8402">
        <v>6.2</v>
      </c>
      <c r="H8402">
        <v>101651.447</v>
      </c>
      <c r="I8402">
        <v>6.3E-2</v>
      </c>
      <c r="J8402">
        <v>0</v>
      </c>
      <c r="K8402">
        <v>0</v>
      </c>
      <c r="L8402">
        <v>-52.234000000000002</v>
      </c>
      <c r="M8402">
        <v>311.565</v>
      </c>
    </row>
    <row r="8403" spans="1:13" x14ac:dyDescent="0.35">
      <c r="A8403">
        <v>8399</v>
      </c>
      <c r="B8403" t="s">
        <v>502</v>
      </c>
      <c r="C8403">
        <v>7.0000000000000001E-3</v>
      </c>
      <c r="D8403">
        <v>2.4380000000000002</v>
      </c>
      <c r="E8403">
        <v>1.0209999999999999</v>
      </c>
      <c r="F8403">
        <v>8.8040000000000003</v>
      </c>
      <c r="G8403">
        <v>6.4740000000000002</v>
      </c>
      <c r="H8403">
        <v>101646.48699999999</v>
      </c>
      <c r="I8403">
        <v>0.125</v>
      </c>
      <c r="J8403">
        <v>7.0000000000000001E-3</v>
      </c>
      <c r="K8403">
        <v>0</v>
      </c>
      <c r="L8403">
        <v>-57.646000000000001</v>
      </c>
      <c r="M8403">
        <v>333.75599999999997</v>
      </c>
    </row>
    <row r="8404" spans="1:13" x14ac:dyDescent="0.35">
      <c r="A8404">
        <v>8400</v>
      </c>
      <c r="B8404" t="s">
        <v>501</v>
      </c>
      <c r="C8404">
        <v>1.0999999999999999E-2</v>
      </c>
      <c r="D8404">
        <v>2.6030000000000002</v>
      </c>
      <c r="E8404">
        <v>0.91800000000000004</v>
      </c>
      <c r="F8404">
        <v>8.8239999999999998</v>
      </c>
      <c r="G8404">
        <v>6.8789999999999996</v>
      </c>
      <c r="H8404">
        <v>101624.65700000001</v>
      </c>
      <c r="I8404">
        <v>7.4999999999999997E-2</v>
      </c>
      <c r="J8404">
        <v>1.0999999999999999E-2</v>
      </c>
      <c r="K8404">
        <v>0</v>
      </c>
      <c r="L8404">
        <v>-59.673000000000002</v>
      </c>
      <c r="M8404">
        <v>29.029</v>
      </c>
    </row>
    <row r="8405" spans="1:13" x14ac:dyDescent="0.35">
      <c r="A8405">
        <v>8401</v>
      </c>
      <c r="B8405" t="s">
        <v>500</v>
      </c>
      <c r="C8405">
        <v>2E-3</v>
      </c>
      <c r="D8405">
        <v>2.5259999999999998</v>
      </c>
      <c r="E8405">
        <v>0.92300000000000004</v>
      </c>
      <c r="F8405">
        <v>9.0489999999999995</v>
      </c>
      <c r="G8405">
        <v>6.4020000000000001</v>
      </c>
      <c r="H8405">
        <v>101590.194</v>
      </c>
      <c r="I8405">
        <v>4.3999999999999997E-2</v>
      </c>
      <c r="J8405">
        <v>2E-3</v>
      </c>
      <c r="K8405">
        <v>0</v>
      </c>
      <c r="L8405">
        <v>-57.619</v>
      </c>
      <c r="M8405">
        <v>26.427</v>
      </c>
    </row>
    <row r="8406" spans="1:13" x14ac:dyDescent="0.35">
      <c r="A8406">
        <v>8402</v>
      </c>
      <c r="B8406" t="s">
        <v>499</v>
      </c>
      <c r="C8406">
        <v>0</v>
      </c>
      <c r="D8406">
        <v>2.613</v>
      </c>
      <c r="E8406">
        <v>0.995</v>
      </c>
      <c r="F8406">
        <v>8.8780000000000001</v>
      </c>
      <c r="G8406">
        <v>6.47</v>
      </c>
      <c r="H8406">
        <v>101571.71</v>
      </c>
      <c r="I8406">
        <v>9.4E-2</v>
      </c>
      <c r="J8406">
        <v>0</v>
      </c>
      <c r="K8406">
        <v>0</v>
      </c>
      <c r="L8406">
        <v>-52.191000000000003</v>
      </c>
      <c r="M8406">
        <v>48.584000000000003</v>
      </c>
    </row>
    <row r="8407" spans="1:13" x14ac:dyDescent="0.35">
      <c r="A8407">
        <v>8403</v>
      </c>
      <c r="B8407" t="s">
        <v>498</v>
      </c>
      <c r="C8407">
        <v>2E-3</v>
      </c>
      <c r="D8407">
        <v>2.69</v>
      </c>
      <c r="E8407">
        <v>1.0860000000000001</v>
      </c>
      <c r="F8407">
        <v>9.0990000000000002</v>
      </c>
      <c r="G8407">
        <v>6.7140000000000004</v>
      </c>
      <c r="H8407">
        <v>101534.326</v>
      </c>
      <c r="I8407">
        <v>8.1000000000000003E-2</v>
      </c>
      <c r="J8407">
        <v>2E-3</v>
      </c>
      <c r="K8407">
        <v>0</v>
      </c>
      <c r="L8407">
        <v>-44.706000000000003</v>
      </c>
      <c r="M8407">
        <v>66.111999999999995</v>
      </c>
    </row>
    <row r="8408" spans="1:13" x14ac:dyDescent="0.35">
      <c r="A8408">
        <v>8404</v>
      </c>
      <c r="B8408" t="s">
        <v>497</v>
      </c>
      <c r="C8408">
        <v>0</v>
      </c>
      <c r="D8408">
        <v>2.7410000000000001</v>
      </c>
      <c r="E8408">
        <v>1.1100000000000001</v>
      </c>
      <c r="F8408">
        <v>9.0129999999999999</v>
      </c>
      <c r="G8408">
        <v>6.8890000000000002</v>
      </c>
      <c r="H8408">
        <v>101502.61599999999</v>
      </c>
      <c r="I8408">
        <v>8.6999999999999994E-2</v>
      </c>
      <c r="J8408">
        <v>0</v>
      </c>
      <c r="K8408">
        <v>0</v>
      </c>
      <c r="L8408">
        <v>-36.198999999999998</v>
      </c>
      <c r="M8408">
        <v>80.403999999999996</v>
      </c>
    </row>
    <row r="8409" spans="1:13" x14ac:dyDescent="0.35">
      <c r="A8409">
        <v>8405</v>
      </c>
      <c r="B8409" t="s">
        <v>496</v>
      </c>
      <c r="C8409">
        <v>0</v>
      </c>
      <c r="D8409">
        <v>2.6640000000000001</v>
      </c>
      <c r="E8409">
        <v>1.1240000000000001</v>
      </c>
      <c r="F8409">
        <v>8.9830000000000005</v>
      </c>
      <c r="G8409">
        <v>6.2009999999999996</v>
      </c>
      <c r="H8409">
        <v>101473.728</v>
      </c>
      <c r="I8409">
        <v>4.3999999999999997E-2</v>
      </c>
      <c r="J8409">
        <v>0</v>
      </c>
      <c r="K8409">
        <v>0</v>
      </c>
      <c r="L8409">
        <v>-27.334</v>
      </c>
      <c r="M8409">
        <v>92.828000000000003</v>
      </c>
    </row>
    <row r="8410" spans="1:13" x14ac:dyDescent="0.35">
      <c r="A8410">
        <v>8406</v>
      </c>
      <c r="B8410" t="s">
        <v>495</v>
      </c>
      <c r="C8410">
        <v>0</v>
      </c>
      <c r="D8410">
        <v>2.4729999999999999</v>
      </c>
      <c r="E8410">
        <v>1.1539999999999999</v>
      </c>
      <c r="F8410">
        <v>8.9489999999999998</v>
      </c>
      <c r="G8410">
        <v>5.9560000000000004</v>
      </c>
      <c r="H8410">
        <v>101456.546</v>
      </c>
      <c r="I8410">
        <v>3.4000000000000002E-2</v>
      </c>
      <c r="J8410">
        <v>0</v>
      </c>
      <c r="K8410">
        <v>0</v>
      </c>
      <c r="L8410">
        <v>-18.550999999999998</v>
      </c>
      <c r="M8410">
        <v>104.36199999999999</v>
      </c>
    </row>
    <row r="8411" spans="1:13" x14ac:dyDescent="0.35">
      <c r="A8411">
        <v>8407</v>
      </c>
      <c r="B8411" t="s">
        <v>494</v>
      </c>
      <c r="C8411">
        <v>0</v>
      </c>
      <c r="D8411">
        <v>2.36</v>
      </c>
      <c r="E8411">
        <v>1.141</v>
      </c>
      <c r="F8411">
        <v>8.8510000000000009</v>
      </c>
      <c r="G8411">
        <v>6.125</v>
      </c>
      <c r="H8411">
        <v>101452.023</v>
      </c>
      <c r="I8411">
        <v>9.8000000000000004E-2</v>
      </c>
      <c r="J8411">
        <v>0</v>
      </c>
      <c r="K8411">
        <v>0</v>
      </c>
      <c r="L8411">
        <v>-10.202999999999999</v>
      </c>
      <c r="M8411">
        <v>115.678</v>
      </c>
    </row>
    <row r="8412" spans="1:13" x14ac:dyDescent="0.35">
      <c r="A8412">
        <v>8408</v>
      </c>
      <c r="B8412" t="s">
        <v>493</v>
      </c>
      <c r="C8412">
        <v>0.80400000000000005</v>
      </c>
      <c r="D8412">
        <v>2.3780000000000001</v>
      </c>
      <c r="E8412">
        <v>1.0880000000000001</v>
      </c>
      <c r="F8412">
        <v>9.09</v>
      </c>
      <c r="G8412">
        <v>6.2190000000000003</v>
      </c>
      <c r="H8412">
        <v>101465.523</v>
      </c>
      <c r="I8412">
        <v>0.109</v>
      </c>
      <c r="J8412">
        <v>0.77300000000000002</v>
      </c>
      <c r="K8412">
        <v>3.1E-2</v>
      </c>
      <c r="L8412">
        <v>-2.6230000000000002</v>
      </c>
      <c r="M8412">
        <v>127.25</v>
      </c>
    </row>
    <row r="8413" spans="1:13" x14ac:dyDescent="0.35">
      <c r="A8413">
        <v>8409</v>
      </c>
      <c r="B8413" t="s">
        <v>492</v>
      </c>
      <c r="C8413">
        <v>20.161000000000001</v>
      </c>
      <c r="D8413">
        <v>2.7519999999999998</v>
      </c>
      <c r="E8413">
        <v>1.1719999999999999</v>
      </c>
      <c r="F8413">
        <v>8.9</v>
      </c>
      <c r="G8413">
        <v>5.9729999999999999</v>
      </c>
      <c r="H8413">
        <v>101482.63099999999</v>
      </c>
      <c r="I8413">
        <v>0.216</v>
      </c>
      <c r="J8413">
        <v>18.332999999999998</v>
      </c>
      <c r="K8413">
        <v>1.8280000000000001</v>
      </c>
      <c r="L8413">
        <v>3.8410000000000002</v>
      </c>
      <c r="M8413">
        <v>139.40799999999999</v>
      </c>
    </row>
    <row r="8414" spans="1:13" x14ac:dyDescent="0.35">
      <c r="A8414">
        <v>8410</v>
      </c>
      <c r="B8414" t="s">
        <v>491</v>
      </c>
      <c r="C8414">
        <v>58.706000000000003</v>
      </c>
      <c r="D8414">
        <v>3.2010000000000001</v>
      </c>
      <c r="E8414">
        <v>1.2929999999999999</v>
      </c>
      <c r="F8414">
        <v>8.6790000000000003</v>
      </c>
      <c r="G8414">
        <v>6.2619999999999996</v>
      </c>
      <c r="H8414">
        <v>101492.011</v>
      </c>
      <c r="I8414">
        <v>0.14599999999999999</v>
      </c>
      <c r="J8414">
        <v>42.625999999999998</v>
      </c>
      <c r="K8414">
        <v>16.079000000000001</v>
      </c>
      <c r="L8414">
        <v>8.8330000000000002</v>
      </c>
      <c r="M8414">
        <v>152.31899999999999</v>
      </c>
    </row>
    <row r="8415" spans="1:13" x14ac:dyDescent="0.35">
      <c r="A8415">
        <v>8411</v>
      </c>
      <c r="B8415" t="s">
        <v>490</v>
      </c>
      <c r="C8415">
        <v>88.951999999999998</v>
      </c>
      <c r="D8415">
        <v>3.7639999999999998</v>
      </c>
      <c r="E8415">
        <v>1.421</v>
      </c>
      <c r="F8415">
        <v>8.7769999999999992</v>
      </c>
      <c r="G8415">
        <v>6.2050000000000001</v>
      </c>
      <c r="H8415">
        <v>101478.215</v>
      </c>
      <c r="I8415">
        <v>0.128</v>
      </c>
      <c r="J8415">
        <v>63.021999999999998</v>
      </c>
      <c r="K8415">
        <v>25.928000000000001</v>
      </c>
      <c r="L8415">
        <v>12</v>
      </c>
      <c r="M8415">
        <v>165.93799999999999</v>
      </c>
    </row>
    <row r="8416" spans="1:13" x14ac:dyDescent="0.35">
      <c r="A8416">
        <v>8412</v>
      </c>
      <c r="B8416" t="s">
        <v>489</v>
      </c>
      <c r="C8416">
        <v>98.686999999999998</v>
      </c>
      <c r="D8416">
        <v>4.2320000000000002</v>
      </c>
      <c r="E8416">
        <v>1.518</v>
      </c>
      <c r="F8416">
        <v>8.9689999999999994</v>
      </c>
      <c r="G8416">
        <v>6.3049999999999997</v>
      </c>
      <c r="H8416">
        <v>101453.617</v>
      </c>
      <c r="I8416">
        <v>0.106</v>
      </c>
      <c r="J8416">
        <v>68.897999999999996</v>
      </c>
      <c r="K8416">
        <v>29.788</v>
      </c>
      <c r="L8416">
        <v>13.089</v>
      </c>
      <c r="M8416">
        <v>179.983</v>
      </c>
    </row>
    <row r="8417" spans="1:13" x14ac:dyDescent="0.35">
      <c r="A8417">
        <v>8413</v>
      </c>
      <c r="B8417" t="s">
        <v>488</v>
      </c>
      <c r="C8417">
        <v>87.106999999999999</v>
      </c>
      <c r="D8417">
        <v>4.5759999999999996</v>
      </c>
      <c r="E8417">
        <v>1.712</v>
      </c>
      <c r="F8417">
        <v>8.8350000000000009</v>
      </c>
      <c r="G8417">
        <v>6.4009999999999998</v>
      </c>
      <c r="H8417">
        <v>101455.62300000001</v>
      </c>
      <c r="I8417">
        <v>0.183</v>
      </c>
      <c r="J8417">
        <v>60.161000000000001</v>
      </c>
      <c r="K8417">
        <v>26.946000000000002</v>
      </c>
      <c r="L8417">
        <v>12.002000000000001</v>
      </c>
      <c r="M8417">
        <v>194.05</v>
      </c>
    </row>
    <row r="8418" spans="1:13" x14ac:dyDescent="0.35">
      <c r="A8418">
        <v>8414</v>
      </c>
      <c r="B8418" t="s">
        <v>487</v>
      </c>
      <c r="C8418">
        <v>58.478999999999999</v>
      </c>
      <c r="D8418">
        <v>4.2709999999999999</v>
      </c>
      <c r="E8418">
        <v>1.7370000000000001</v>
      </c>
      <c r="F8418">
        <v>8.4529999999999994</v>
      </c>
      <c r="G8418">
        <v>6.4870000000000001</v>
      </c>
      <c r="H8418">
        <v>101445.75900000001</v>
      </c>
      <c r="I8418">
        <v>0.11</v>
      </c>
      <c r="J8418">
        <v>44.087000000000003</v>
      </c>
      <c r="K8418">
        <v>14.391999999999999</v>
      </c>
      <c r="L8418">
        <v>8.83</v>
      </c>
      <c r="M8418">
        <v>207.66800000000001</v>
      </c>
    </row>
    <row r="8419" spans="1:13" x14ac:dyDescent="0.35">
      <c r="A8419">
        <v>8415</v>
      </c>
      <c r="B8419" t="s">
        <v>486</v>
      </c>
      <c r="C8419">
        <v>25.797999999999998</v>
      </c>
      <c r="D8419">
        <v>3.9129999999999998</v>
      </c>
      <c r="E8419">
        <v>1.758</v>
      </c>
      <c r="F8419">
        <v>8.4450000000000003</v>
      </c>
      <c r="G8419">
        <v>6.391</v>
      </c>
      <c r="H8419">
        <v>101461.23</v>
      </c>
      <c r="I8419">
        <v>4.2000000000000003E-2</v>
      </c>
      <c r="J8419">
        <v>20.991</v>
      </c>
      <c r="K8419">
        <v>4.8070000000000004</v>
      </c>
      <c r="L8419">
        <v>3.823</v>
      </c>
      <c r="M8419">
        <v>220.61099999999999</v>
      </c>
    </row>
    <row r="8420" spans="1:13" x14ac:dyDescent="0.35">
      <c r="A8420">
        <v>8416</v>
      </c>
      <c r="B8420" t="s">
        <v>485</v>
      </c>
      <c r="C8420">
        <v>1.2330000000000001</v>
      </c>
      <c r="D8420">
        <v>3.4180000000000001</v>
      </c>
      <c r="E8420">
        <v>1.7509999999999999</v>
      </c>
      <c r="F8420">
        <v>8.3580000000000005</v>
      </c>
      <c r="G8420">
        <v>6.0209999999999999</v>
      </c>
      <c r="H8420">
        <v>101493.038</v>
      </c>
      <c r="I8420">
        <v>6.7000000000000004E-2</v>
      </c>
      <c r="J8420">
        <v>1.2250000000000001</v>
      </c>
      <c r="K8420">
        <v>7.0000000000000001E-3</v>
      </c>
      <c r="L8420">
        <v>-2.63</v>
      </c>
      <c r="M8420">
        <v>232.732</v>
      </c>
    </row>
    <row r="8421" spans="1:13" x14ac:dyDescent="0.35">
      <c r="A8421">
        <v>8417</v>
      </c>
      <c r="B8421" t="s">
        <v>484</v>
      </c>
      <c r="C8421">
        <v>0</v>
      </c>
      <c r="D8421">
        <v>3.2050000000000001</v>
      </c>
      <c r="E8421">
        <v>1.8129999999999999</v>
      </c>
      <c r="F8421">
        <v>8.3290000000000006</v>
      </c>
      <c r="G8421">
        <v>6.0670000000000002</v>
      </c>
      <c r="H8421">
        <v>101516.031</v>
      </c>
      <c r="I8421">
        <v>5.7000000000000002E-2</v>
      </c>
      <c r="J8421">
        <v>0</v>
      </c>
      <c r="K8421">
        <v>0</v>
      </c>
      <c r="L8421">
        <v>-10.212</v>
      </c>
      <c r="M8421">
        <v>244.30500000000001</v>
      </c>
    </row>
    <row r="8422" spans="1:13" x14ac:dyDescent="0.35">
      <c r="A8422">
        <v>8418</v>
      </c>
      <c r="B8422" t="s">
        <v>483</v>
      </c>
      <c r="C8422">
        <v>0</v>
      </c>
      <c r="D8422">
        <v>3.1139999999999999</v>
      </c>
      <c r="E8422">
        <v>1.8720000000000001</v>
      </c>
      <c r="F8422">
        <v>8.2029999999999994</v>
      </c>
      <c r="G8422">
        <v>6.3310000000000004</v>
      </c>
      <c r="H8422">
        <v>101542.41499999999</v>
      </c>
      <c r="I8422">
        <v>7.1999999999999995E-2</v>
      </c>
      <c r="J8422">
        <v>0</v>
      </c>
      <c r="K8422">
        <v>0</v>
      </c>
      <c r="L8422">
        <v>-18.559999999999999</v>
      </c>
      <c r="M8422">
        <v>255.61699999999999</v>
      </c>
    </row>
    <row r="8423" spans="1:13" x14ac:dyDescent="0.35">
      <c r="A8423">
        <v>8419</v>
      </c>
      <c r="B8423" t="s">
        <v>482</v>
      </c>
      <c r="C8423">
        <v>0</v>
      </c>
      <c r="D8423">
        <v>2.9129999999999998</v>
      </c>
      <c r="E8423">
        <v>1.742</v>
      </c>
      <c r="F8423">
        <v>8.2949999999999999</v>
      </c>
      <c r="G8423">
        <v>6.3789999999999996</v>
      </c>
      <c r="H8423">
        <v>101567.01300000001</v>
      </c>
      <c r="I8423">
        <v>5.3999999999999999E-2</v>
      </c>
      <c r="J8423">
        <v>0</v>
      </c>
      <c r="K8423">
        <v>0</v>
      </c>
      <c r="L8423">
        <v>-27.344999999999999</v>
      </c>
      <c r="M8423">
        <v>267.14600000000002</v>
      </c>
    </row>
    <row r="8424" spans="1:13" x14ac:dyDescent="0.35">
      <c r="A8424">
        <v>8420</v>
      </c>
      <c r="B8424" t="s">
        <v>481</v>
      </c>
      <c r="C8424">
        <v>0</v>
      </c>
      <c r="D8424">
        <v>2.9420000000000002</v>
      </c>
      <c r="E8424">
        <v>1.901</v>
      </c>
      <c r="F8424">
        <v>8.1920000000000002</v>
      </c>
      <c r="G8424">
        <v>6.5750000000000002</v>
      </c>
      <c r="H8424">
        <v>101650.32399999999</v>
      </c>
      <c r="I8424">
        <v>0.06</v>
      </c>
      <c r="J8424">
        <v>0</v>
      </c>
      <c r="K8424">
        <v>0</v>
      </c>
      <c r="L8424">
        <v>-36.213999999999999</v>
      </c>
      <c r="M8424">
        <v>279.56700000000001</v>
      </c>
    </row>
    <row r="8425" spans="1:13" x14ac:dyDescent="0.35">
      <c r="A8425">
        <v>8421</v>
      </c>
      <c r="B8425" t="s">
        <v>480</v>
      </c>
      <c r="C8425">
        <v>0</v>
      </c>
      <c r="D8425">
        <v>2.8570000000000002</v>
      </c>
      <c r="E8425">
        <v>1.653</v>
      </c>
      <c r="F8425">
        <v>8.6039999999999992</v>
      </c>
      <c r="G8425">
        <v>6.5049999999999999</v>
      </c>
      <c r="H8425">
        <v>101590.594</v>
      </c>
      <c r="I8425">
        <v>7.0000000000000007E-2</v>
      </c>
      <c r="J8425">
        <v>0</v>
      </c>
      <c r="K8425">
        <v>0</v>
      </c>
      <c r="L8425">
        <v>-44.747999999999998</v>
      </c>
      <c r="M8425">
        <v>293.89699999999999</v>
      </c>
    </row>
    <row r="8426" spans="1:13" x14ac:dyDescent="0.35">
      <c r="A8426">
        <v>8422</v>
      </c>
      <c r="B8426" t="s">
        <v>479</v>
      </c>
      <c r="C8426">
        <v>0</v>
      </c>
      <c r="D8426">
        <v>2.7250000000000001</v>
      </c>
      <c r="E8426">
        <v>1.554</v>
      </c>
      <c r="F8426">
        <v>8.218</v>
      </c>
      <c r="G8426">
        <v>6.4450000000000003</v>
      </c>
      <c r="H8426">
        <v>101598.88</v>
      </c>
      <c r="I8426">
        <v>5.3999999999999999E-2</v>
      </c>
      <c r="J8426">
        <v>0</v>
      </c>
      <c r="K8426">
        <v>0</v>
      </c>
      <c r="L8426">
        <v>-52.204000000000001</v>
      </c>
      <c r="M8426">
        <v>311.33600000000001</v>
      </c>
    </row>
    <row r="8427" spans="1:13" x14ac:dyDescent="0.35">
      <c r="A8427">
        <v>8423</v>
      </c>
      <c r="B8427" t="s">
        <v>478</v>
      </c>
      <c r="C8427">
        <v>2E-3</v>
      </c>
      <c r="D8427">
        <v>2.819</v>
      </c>
      <c r="E8427">
        <v>1.4610000000000001</v>
      </c>
      <c r="F8427">
        <v>8.1150000000000002</v>
      </c>
      <c r="G8427">
        <v>6.1120000000000001</v>
      </c>
      <c r="H8427">
        <v>101604.349</v>
      </c>
      <c r="I8427">
        <v>5.7000000000000002E-2</v>
      </c>
      <c r="J8427">
        <v>2E-3</v>
      </c>
      <c r="K8427">
        <v>0</v>
      </c>
      <c r="L8427">
        <v>-57.654000000000003</v>
      </c>
      <c r="M8427">
        <v>333.53399999999999</v>
      </c>
    </row>
    <row r="8428" spans="1:13" x14ac:dyDescent="0.35">
      <c r="A8428">
        <v>8424</v>
      </c>
      <c r="B8428" t="s">
        <v>477</v>
      </c>
      <c r="C8428">
        <v>0</v>
      </c>
      <c r="D8428">
        <v>2.8660000000000001</v>
      </c>
      <c r="E8428">
        <v>1.3560000000000001</v>
      </c>
      <c r="F8428">
        <v>8.1880000000000006</v>
      </c>
      <c r="G8428">
        <v>6.7060000000000004</v>
      </c>
      <c r="H8428">
        <v>101596.69100000001</v>
      </c>
      <c r="I8428">
        <v>4.8000000000000001E-2</v>
      </c>
      <c r="J8428">
        <v>0</v>
      </c>
      <c r="K8428">
        <v>0</v>
      </c>
      <c r="L8428">
        <v>-59.716999999999999</v>
      </c>
      <c r="M8428">
        <v>329.56900000000002</v>
      </c>
    </row>
    <row r="8429" spans="1:13" x14ac:dyDescent="0.35">
      <c r="A8429">
        <v>8425</v>
      </c>
      <c r="B8429" t="s">
        <v>476</v>
      </c>
      <c r="C8429">
        <v>2E-3</v>
      </c>
      <c r="D8429">
        <v>2.7370000000000001</v>
      </c>
      <c r="E8429">
        <v>1.3540000000000001</v>
      </c>
      <c r="F8429">
        <v>8.1530000000000005</v>
      </c>
      <c r="G8429">
        <v>6.5540000000000003</v>
      </c>
      <c r="H8429">
        <v>101582.25</v>
      </c>
      <c r="I8429">
        <v>9.4E-2</v>
      </c>
      <c r="J8429">
        <v>2E-3</v>
      </c>
      <c r="K8429">
        <v>0</v>
      </c>
      <c r="L8429">
        <v>-57.692999999999998</v>
      </c>
      <c r="M8429">
        <v>26.221</v>
      </c>
    </row>
    <row r="8430" spans="1:13" x14ac:dyDescent="0.35">
      <c r="A8430">
        <v>8426</v>
      </c>
      <c r="B8430" t="s">
        <v>475</v>
      </c>
      <c r="C8430">
        <v>0</v>
      </c>
      <c r="D8430">
        <v>2.6429999999999998</v>
      </c>
      <c r="E8430">
        <v>1.1559999999999999</v>
      </c>
      <c r="F8430">
        <v>8.33</v>
      </c>
      <c r="G8430">
        <v>6.6760000000000002</v>
      </c>
      <c r="H8430">
        <v>101508.58900000001</v>
      </c>
      <c r="I8430">
        <v>0.1</v>
      </c>
      <c r="J8430">
        <v>0</v>
      </c>
      <c r="K8430">
        <v>0</v>
      </c>
      <c r="L8430">
        <v>-52.283999999999999</v>
      </c>
      <c r="M8430">
        <v>48.465000000000003</v>
      </c>
    </row>
    <row r="8431" spans="1:13" x14ac:dyDescent="0.35">
      <c r="A8431">
        <v>8427</v>
      </c>
      <c r="B8431" t="s">
        <v>474</v>
      </c>
      <c r="C8431">
        <v>0</v>
      </c>
      <c r="D8431">
        <v>2.7480000000000002</v>
      </c>
      <c r="E8431">
        <v>1.3460000000000001</v>
      </c>
      <c r="F8431">
        <v>8.0519999999999996</v>
      </c>
      <c r="G8431">
        <v>6.5140000000000002</v>
      </c>
      <c r="H8431">
        <v>101574.58100000001</v>
      </c>
      <c r="I8431">
        <v>5.8999999999999997E-2</v>
      </c>
      <c r="J8431">
        <v>0</v>
      </c>
      <c r="K8431">
        <v>0</v>
      </c>
      <c r="L8431">
        <v>-44.826999999999998</v>
      </c>
      <c r="M8431">
        <v>65.978999999999999</v>
      </c>
    </row>
    <row r="8432" spans="1:13" x14ac:dyDescent="0.35">
      <c r="A8432">
        <v>8428</v>
      </c>
      <c r="B8432" t="s">
        <v>473</v>
      </c>
      <c r="C8432">
        <v>0</v>
      </c>
      <c r="D8432">
        <v>2.6539999999999999</v>
      </c>
      <c r="E8432">
        <v>1.3080000000000001</v>
      </c>
      <c r="F8432">
        <v>8.4380000000000006</v>
      </c>
      <c r="G8432">
        <v>6.3710000000000004</v>
      </c>
      <c r="H8432">
        <v>101560.889</v>
      </c>
      <c r="I8432">
        <v>6.3E-2</v>
      </c>
      <c r="J8432">
        <v>0</v>
      </c>
      <c r="K8432">
        <v>0</v>
      </c>
      <c r="L8432">
        <v>-36.256</v>
      </c>
      <c r="M8432">
        <v>80.399000000000001</v>
      </c>
    </row>
    <row r="8433" spans="1:13" x14ac:dyDescent="0.35">
      <c r="A8433">
        <v>8429</v>
      </c>
      <c r="B8433" t="s">
        <v>472</v>
      </c>
      <c r="C8433">
        <v>0</v>
      </c>
      <c r="D8433">
        <v>2.5609999999999999</v>
      </c>
      <c r="E8433">
        <v>1.3340000000000001</v>
      </c>
      <c r="F8433">
        <v>8.5609999999999999</v>
      </c>
      <c r="G8433">
        <v>6.718</v>
      </c>
      <c r="H8433">
        <v>101551.952</v>
      </c>
      <c r="I8433">
        <v>0.128</v>
      </c>
      <c r="J8433">
        <v>0</v>
      </c>
      <c r="K8433">
        <v>0</v>
      </c>
      <c r="L8433">
        <v>-27.437000000000001</v>
      </c>
      <c r="M8433">
        <v>92.762</v>
      </c>
    </row>
    <row r="8434" spans="1:13" x14ac:dyDescent="0.35">
      <c r="A8434">
        <v>8430</v>
      </c>
      <c r="B8434" t="s">
        <v>471</v>
      </c>
      <c r="C8434">
        <v>0</v>
      </c>
      <c r="D8434">
        <v>2.4620000000000002</v>
      </c>
      <c r="E8434">
        <v>1.3440000000000001</v>
      </c>
      <c r="F8434">
        <v>8.5950000000000006</v>
      </c>
      <c r="G8434">
        <v>6.4240000000000004</v>
      </c>
      <c r="H8434">
        <v>101554.319</v>
      </c>
      <c r="I8434">
        <v>8.4000000000000005E-2</v>
      </c>
      <c r="J8434">
        <v>0</v>
      </c>
      <c r="K8434">
        <v>0</v>
      </c>
      <c r="L8434">
        <v>-18.652000000000001</v>
      </c>
      <c r="M8434">
        <v>104.297</v>
      </c>
    </row>
    <row r="8435" spans="1:13" x14ac:dyDescent="0.35">
      <c r="A8435">
        <v>8431</v>
      </c>
      <c r="B8435" t="s">
        <v>470</v>
      </c>
      <c r="C8435">
        <v>0</v>
      </c>
      <c r="D8435">
        <v>2.4319999999999999</v>
      </c>
      <c r="E8435">
        <v>1.38</v>
      </c>
      <c r="F8435">
        <v>8.5250000000000004</v>
      </c>
      <c r="G8435">
        <v>6.2489999999999997</v>
      </c>
      <c r="H8435">
        <v>101561.87699999999</v>
      </c>
      <c r="I8435">
        <v>0.122</v>
      </c>
      <c r="J8435">
        <v>0</v>
      </c>
      <c r="K8435">
        <v>0</v>
      </c>
      <c r="L8435">
        <v>-10.291</v>
      </c>
      <c r="M8435">
        <v>115.622</v>
      </c>
    </row>
    <row r="8436" spans="1:13" x14ac:dyDescent="0.35">
      <c r="A8436">
        <v>8432</v>
      </c>
      <c r="B8436" t="s">
        <v>469</v>
      </c>
      <c r="C8436">
        <v>0.47099999999999997</v>
      </c>
      <c r="D8436">
        <v>2.6829999999999998</v>
      </c>
      <c r="E8436">
        <v>1.5640000000000001</v>
      </c>
      <c r="F8436">
        <v>8.1590000000000007</v>
      </c>
      <c r="G8436">
        <v>6.1</v>
      </c>
      <c r="H8436">
        <v>101526.03200000001</v>
      </c>
      <c r="I8436">
        <v>8.2000000000000003E-2</v>
      </c>
      <c r="J8436">
        <v>0.46899999999999997</v>
      </c>
      <c r="K8436">
        <v>2E-3</v>
      </c>
      <c r="L8436">
        <v>-2.7</v>
      </c>
      <c r="M8436">
        <v>127.20399999999999</v>
      </c>
    </row>
    <row r="8437" spans="1:13" x14ac:dyDescent="0.35">
      <c r="A8437">
        <v>8433</v>
      </c>
      <c r="B8437" t="s">
        <v>468</v>
      </c>
      <c r="C8437">
        <v>19.654</v>
      </c>
      <c r="D8437">
        <v>2.68</v>
      </c>
      <c r="E8437">
        <v>1.508</v>
      </c>
      <c r="F8437">
        <v>8.48</v>
      </c>
      <c r="G8437">
        <v>6.6870000000000003</v>
      </c>
      <c r="H8437">
        <v>101598.56299999999</v>
      </c>
      <c r="I8437">
        <v>9.2999999999999999E-2</v>
      </c>
      <c r="J8437">
        <v>16.465</v>
      </c>
      <c r="K8437">
        <v>3.1880000000000002</v>
      </c>
      <c r="L8437">
        <v>3.77</v>
      </c>
      <c r="M8437">
        <v>139.34899999999999</v>
      </c>
    </row>
    <row r="8438" spans="1:13" x14ac:dyDescent="0.35">
      <c r="A8438">
        <v>8434</v>
      </c>
      <c r="B8438" t="s">
        <v>467</v>
      </c>
      <c r="C8438">
        <v>48.670999999999999</v>
      </c>
      <c r="D8438">
        <v>3.2</v>
      </c>
      <c r="E8438">
        <v>1.6659999999999999</v>
      </c>
      <c r="F8438">
        <v>8.4529999999999994</v>
      </c>
      <c r="G8438">
        <v>6.5759999999999996</v>
      </c>
      <c r="H8438">
        <v>101612.84299999999</v>
      </c>
      <c r="I8438">
        <v>0.10199999999999999</v>
      </c>
      <c r="J8438">
        <v>43.206000000000003</v>
      </c>
      <c r="K8438">
        <v>5.4619999999999997</v>
      </c>
      <c r="L8438">
        <v>8.7590000000000003</v>
      </c>
      <c r="M8438">
        <v>152.214</v>
      </c>
    </row>
    <row r="8439" spans="1:13" x14ac:dyDescent="0.35">
      <c r="A8439">
        <v>8435</v>
      </c>
      <c r="B8439" t="s">
        <v>466</v>
      </c>
      <c r="C8439">
        <v>73.352999999999994</v>
      </c>
      <c r="D8439">
        <v>3.7240000000000002</v>
      </c>
      <c r="E8439">
        <v>1.8680000000000001</v>
      </c>
      <c r="F8439">
        <v>8.6020000000000003</v>
      </c>
      <c r="G8439">
        <v>6.84</v>
      </c>
      <c r="H8439">
        <v>101598.51</v>
      </c>
      <c r="I8439">
        <v>0.109</v>
      </c>
      <c r="J8439">
        <v>55.378</v>
      </c>
      <c r="K8439">
        <v>17.975999999999999</v>
      </c>
      <c r="L8439">
        <v>11.944000000000001</v>
      </c>
      <c r="M8439">
        <v>165.83199999999999</v>
      </c>
    </row>
    <row r="8440" spans="1:13" x14ac:dyDescent="0.35">
      <c r="A8440">
        <v>8436</v>
      </c>
      <c r="B8440" t="s">
        <v>465</v>
      </c>
      <c r="C8440">
        <v>86.286000000000001</v>
      </c>
      <c r="D8440">
        <v>4.3140000000000001</v>
      </c>
      <c r="E8440">
        <v>2.028</v>
      </c>
      <c r="F8440">
        <v>8.7270000000000003</v>
      </c>
      <c r="G8440">
        <v>6.5640000000000001</v>
      </c>
      <c r="H8440">
        <v>101578.28599999999</v>
      </c>
      <c r="I8440">
        <v>8.5000000000000006E-2</v>
      </c>
      <c r="J8440">
        <v>66.242999999999995</v>
      </c>
      <c r="K8440">
        <v>20.042000000000002</v>
      </c>
      <c r="L8440">
        <v>13.05</v>
      </c>
      <c r="M8440">
        <v>179.87799999999999</v>
      </c>
    </row>
    <row r="8441" spans="1:13" x14ac:dyDescent="0.35">
      <c r="A8441">
        <v>8437</v>
      </c>
      <c r="B8441" t="s">
        <v>464</v>
      </c>
      <c r="C8441">
        <v>84.010999999999996</v>
      </c>
      <c r="D8441">
        <v>4.6360000000000001</v>
      </c>
      <c r="E8441">
        <v>2.1970000000000001</v>
      </c>
      <c r="F8441">
        <v>8.6170000000000009</v>
      </c>
      <c r="G8441">
        <v>6.4240000000000004</v>
      </c>
      <c r="H8441">
        <v>101563.867</v>
      </c>
      <c r="I8441">
        <v>6.9000000000000006E-2</v>
      </c>
      <c r="J8441">
        <v>57.170999999999999</v>
      </c>
      <c r="K8441">
        <v>26.841000000000001</v>
      </c>
      <c r="L8441">
        <v>11.978999999999999</v>
      </c>
      <c r="M8441">
        <v>193.93199999999999</v>
      </c>
    </row>
    <row r="8442" spans="1:13" x14ac:dyDescent="0.35">
      <c r="A8442">
        <v>8438</v>
      </c>
      <c r="B8442" t="s">
        <v>463</v>
      </c>
      <c r="C8442">
        <v>56.216999999999999</v>
      </c>
      <c r="D8442">
        <v>4.6689999999999996</v>
      </c>
      <c r="E8442">
        <v>2.2970000000000002</v>
      </c>
      <c r="F8442">
        <v>8.4849999999999994</v>
      </c>
      <c r="G8442">
        <v>5.92</v>
      </c>
      <c r="H8442">
        <v>101565.38499999999</v>
      </c>
      <c r="I8442">
        <v>0.13700000000000001</v>
      </c>
      <c r="J8442">
        <v>41.856999999999999</v>
      </c>
      <c r="K8442">
        <v>14.36</v>
      </c>
      <c r="L8442">
        <v>8.8260000000000005</v>
      </c>
      <c r="M8442">
        <v>207.54900000000001</v>
      </c>
    </row>
    <row r="8443" spans="1:13" x14ac:dyDescent="0.35">
      <c r="A8443">
        <v>8439</v>
      </c>
      <c r="B8443" t="s">
        <v>462</v>
      </c>
      <c r="C8443">
        <v>22.893999999999998</v>
      </c>
      <c r="D8443">
        <v>4.3220000000000001</v>
      </c>
      <c r="E8443">
        <v>2.3090000000000002</v>
      </c>
      <c r="F8443">
        <v>8.2140000000000004</v>
      </c>
      <c r="G8443">
        <v>5.4409999999999998</v>
      </c>
      <c r="H8443">
        <v>101586.326</v>
      </c>
      <c r="I8443">
        <v>7.2999999999999995E-2</v>
      </c>
      <c r="J8443">
        <v>18.983000000000001</v>
      </c>
      <c r="K8443">
        <v>3.91</v>
      </c>
      <c r="L8443">
        <v>3.851</v>
      </c>
      <c r="M8443">
        <v>220.46</v>
      </c>
    </row>
    <row r="8444" spans="1:13" x14ac:dyDescent="0.35">
      <c r="A8444">
        <v>8440</v>
      </c>
      <c r="B8444" t="s">
        <v>461</v>
      </c>
      <c r="C8444">
        <v>1.2190000000000001</v>
      </c>
      <c r="D8444">
        <v>3.9260000000000002</v>
      </c>
      <c r="E8444">
        <v>2.323</v>
      </c>
      <c r="F8444">
        <v>8.1549999999999994</v>
      </c>
      <c r="G8444">
        <v>6.0890000000000004</v>
      </c>
      <c r="H8444">
        <v>101610.923</v>
      </c>
      <c r="I8444">
        <v>8.8999999999999996E-2</v>
      </c>
      <c r="J8444">
        <v>1.212</v>
      </c>
      <c r="K8444">
        <v>5.0000000000000001E-3</v>
      </c>
      <c r="L8444">
        <v>-2.6040000000000001</v>
      </c>
      <c r="M8444">
        <v>232.61699999999999</v>
      </c>
    </row>
    <row r="8445" spans="1:13" x14ac:dyDescent="0.35">
      <c r="A8445">
        <v>8441</v>
      </c>
      <c r="B8445" t="s">
        <v>460</v>
      </c>
      <c r="C8445">
        <v>0</v>
      </c>
      <c r="D8445">
        <v>3.6659999999999999</v>
      </c>
      <c r="E8445">
        <v>2.3849999999999998</v>
      </c>
      <c r="F8445">
        <v>7.859</v>
      </c>
      <c r="G8445">
        <v>5.8310000000000004</v>
      </c>
      <c r="H8445">
        <v>101627.31600000001</v>
      </c>
      <c r="I8445">
        <v>0.04</v>
      </c>
      <c r="J8445">
        <v>0</v>
      </c>
      <c r="K8445">
        <v>0</v>
      </c>
      <c r="L8445">
        <v>-10.176</v>
      </c>
      <c r="M8445">
        <v>244.19</v>
      </c>
    </row>
    <row r="8446" spans="1:13" x14ac:dyDescent="0.35">
      <c r="A8446">
        <v>8442</v>
      </c>
      <c r="B8446" t="s">
        <v>459</v>
      </c>
      <c r="C8446">
        <v>0</v>
      </c>
      <c r="D8446">
        <v>3.552</v>
      </c>
      <c r="E8446">
        <v>2.456</v>
      </c>
      <c r="F8446">
        <v>7.7050000000000001</v>
      </c>
      <c r="G8446">
        <v>6.4420000000000002</v>
      </c>
      <c r="H8446">
        <v>101637.382</v>
      </c>
      <c r="I8446">
        <v>3.5999999999999997E-2</v>
      </c>
      <c r="J8446">
        <v>0</v>
      </c>
      <c r="K8446">
        <v>0</v>
      </c>
      <c r="L8446">
        <v>-18.518000000000001</v>
      </c>
      <c r="M8446">
        <v>255.501</v>
      </c>
    </row>
    <row r="8447" spans="1:13" x14ac:dyDescent="0.35">
      <c r="A8447">
        <v>8443</v>
      </c>
      <c r="B8447" t="s">
        <v>458</v>
      </c>
      <c r="C8447">
        <v>0</v>
      </c>
      <c r="D8447">
        <v>3.3039999999999998</v>
      </c>
      <c r="E8447">
        <v>2.262</v>
      </c>
      <c r="F8447">
        <v>7.6369999999999996</v>
      </c>
      <c r="G8447">
        <v>6.4740000000000002</v>
      </c>
      <c r="H8447">
        <v>101647.96400000001</v>
      </c>
      <c r="I8447">
        <v>8.5000000000000006E-2</v>
      </c>
      <c r="J8447">
        <v>0</v>
      </c>
      <c r="K8447">
        <v>0</v>
      </c>
      <c r="L8447">
        <v>-27.3</v>
      </c>
      <c r="M8447">
        <v>267.024</v>
      </c>
    </row>
    <row r="8448" spans="1:13" x14ac:dyDescent="0.35">
      <c r="A8448">
        <v>8444</v>
      </c>
      <c r="B8448" t="s">
        <v>457</v>
      </c>
      <c r="C8448">
        <v>0</v>
      </c>
      <c r="D8448">
        <v>3.2320000000000002</v>
      </c>
      <c r="E8448">
        <v>2.0289999999999999</v>
      </c>
      <c r="F8448">
        <v>7.609</v>
      </c>
      <c r="G8448">
        <v>6.2549999999999999</v>
      </c>
      <c r="H8448">
        <v>101661.84699999999</v>
      </c>
      <c r="I8448">
        <v>6.2E-2</v>
      </c>
      <c r="J8448">
        <v>0</v>
      </c>
      <c r="K8448">
        <v>0</v>
      </c>
      <c r="L8448">
        <v>-36.170999999999999</v>
      </c>
      <c r="M8448">
        <v>279.43</v>
      </c>
    </row>
    <row r="8449" spans="1:13" x14ac:dyDescent="0.35">
      <c r="A8449">
        <v>8445</v>
      </c>
      <c r="B8449" t="s">
        <v>456</v>
      </c>
      <c r="C8449">
        <v>0</v>
      </c>
      <c r="D8449">
        <v>3.137</v>
      </c>
      <c r="E8449">
        <v>1.706</v>
      </c>
      <c r="F8449">
        <v>7.899</v>
      </c>
      <c r="G8449">
        <v>6.2370000000000001</v>
      </c>
      <c r="H8449">
        <v>101670.281</v>
      </c>
      <c r="I8449">
        <v>0.11700000000000001</v>
      </c>
      <c r="J8449">
        <v>0</v>
      </c>
      <c r="K8449">
        <v>0</v>
      </c>
      <c r="L8449">
        <v>-44.686999999999998</v>
      </c>
      <c r="M8449">
        <v>293.69299999999998</v>
      </c>
    </row>
    <row r="8450" spans="1:13" x14ac:dyDescent="0.35">
      <c r="A8450">
        <v>8446</v>
      </c>
      <c r="B8450" t="s">
        <v>455</v>
      </c>
      <c r="C8450">
        <v>0</v>
      </c>
      <c r="D8450">
        <v>2.8730000000000002</v>
      </c>
      <c r="E8450">
        <v>1.419</v>
      </c>
      <c r="F8450">
        <v>8.0190000000000001</v>
      </c>
      <c r="G8450">
        <v>6.1529999999999996</v>
      </c>
      <c r="H8450">
        <v>101677.997</v>
      </c>
      <c r="I8450">
        <v>9.6000000000000002E-2</v>
      </c>
      <c r="J8450">
        <v>0</v>
      </c>
      <c r="K8450">
        <v>0</v>
      </c>
      <c r="L8450">
        <v>-52.194000000000003</v>
      </c>
      <c r="M8450">
        <v>311.18400000000003</v>
      </c>
    </row>
    <row r="8451" spans="1:13" x14ac:dyDescent="0.35">
      <c r="A8451">
        <v>8447</v>
      </c>
      <c r="B8451" t="s">
        <v>454</v>
      </c>
      <c r="C8451">
        <v>0</v>
      </c>
      <c r="D8451">
        <v>2.782</v>
      </c>
      <c r="E8451">
        <v>1.129</v>
      </c>
      <c r="F8451">
        <v>8.4049999999999994</v>
      </c>
      <c r="G8451">
        <v>5.6029999999999998</v>
      </c>
      <c r="H8451">
        <v>101685.94100000001</v>
      </c>
      <c r="I8451">
        <v>0.107</v>
      </c>
      <c r="J8451">
        <v>0</v>
      </c>
      <c r="K8451">
        <v>0</v>
      </c>
      <c r="L8451">
        <v>-57.655000000000001</v>
      </c>
      <c r="M8451">
        <v>333.315</v>
      </c>
    </row>
    <row r="8452" spans="1:13" x14ac:dyDescent="0.35">
      <c r="A8452">
        <v>8448</v>
      </c>
      <c r="B8452" t="s">
        <v>453</v>
      </c>
      <c r="C8452">
        <v>0</v>
      </c>
      <c r="D8452">
        <v>2.6589999999999998</v>
      </c>
      <c r="E8452">
        <v>0.86399999999999999</v>
      </c>
      <c r="F8452">
        <v>8.4250000000000007</v>
      </c>
      <c r="G8452">
        <v>6.0359999999999996</v>
      </c>
      <c r="H8452">
        <v>101676.298</v>
      </c>
      <c r="I8452">
        <v>6.9000000000000006E-2</v>
      </c>
      <c r="J8452">
        <v>0</v>
      </c>
      <c r="K8452">
        <v>0</v>
      </c>
      <c r="L8452">
        <v>-59.749000000000002</v>
      </c>
      <c r="M8452">
        <v>330.72800000000001</v>
      </c>
    </row>
    <row r="8453" spans="1:13" x14ac:dyDescent="0.35">
      <c r="A8453">
        <v>8449</v>
      </c>
      <c r="B8453" t="s">
        <v>452</v>
      </c>
      <c r="C8453">
        <v>2E-3</v>
      </c>
      <c r="D8453">
        <v>2.5550000000000002</v>
      </c>
      <c r="E8453">
        <v>0.873</v>
      </c>
      <c r="F8453">
        <v>8.1180000000000003</v>
      </c>
      <c r="G8453">
        <v>6.1870000000000003</v>
      </c>
      <c r="H8453">
        <v>101669.51300000001</v>
      </c>
      <c r="I8453">
        <v>6.3E-2</v>
      </c>
      <c r="J8453">
        <v>2E-3</v>
      </c>
      <c r="K8453">
        <v>0</v>
      </c>
      <c r="L8453">
        <v>-57.756</v>
      </c>
      <c r="M8453">
        <v>26.065999999999999</v>
      </c>
    </row>
    <row r="8454" spans="1:13" x14ac:dyDescent="0.35">
      <c r="A8454">
        <v>8450</v>
      </c>
      <c r="B8454" t="s">
        <v>451</v>
      </c>
      <c r="C8454">
        <v>7.0000000000000001E-3</v>
      </c>
      <c r="D8454">
        <v>2.3580000000000001</v>
      </c>
      <c r="E8454">
        <v>0.877</v>
      </c>
      <c r="F8454">
        <v>8.4909999999999997</v>
      </c>
      <c r="G8454">
        <v>5.798</v>
      </c>
      <c r="H8454">
        <v>101678.174</v>
      </c>
      <c r="I8454">
        <v>9.4E-2</v>
      </c>
      <c r="J8454">
        <v>7.0000000000000001E-3</v>
      </c>
      <c r="K8454">
        <v>0</v>
      </c>
      <c r="L8454">
        <v>-52.366</v>
      </c>
      <c r="M8454">
        <v>48.323999999999998</v>
      </c>
    </row>
    <row r="8455" spans="1:13" x14ac:dyDescent="0.35">
      <c r="A8455">
        <v>8451</v>
      </c>
      <c r="B8455" t="s">
        <v>450</v>
      </c>
      <c r="C8455">
        <v>8.9999999999999993E-3</v>
      </c>
      <c r="D8455">
        <v>2.3980000000000001</v>
      </c>
      <c r="E8455">
        <v>0.84399999999999997</v>
      </c>
      <c r="F8455">
        <v>8.1850000000000005</v>
      </c>
      <c r="G8455">
        <v>5.6520000000000001</v>
      </c>
      <c r="H8455">
        <v>101678.70699999999</v>
      </c>
      <c r="I8455">
        <v>0.17</v>
      </c>
      <c r="J8455">
        <v>8.9999999999999993E-3</v>
      </c>
      <c r="K8455">
        <v>0</v>
      </c>
      <c r="L8455">
        <v>-44.898000000000003</v>
      </c>
      <c r="M8455">
        <v>65.918999999999997</v>
      </c>
    </row>
    <row r="8456" spans="1:13" x14ac:dyDescent="0.35">
      <c r="A8456">
        <v>8452</v>
      </c>
      <c r="B8456" t="s">
        <v>449</v>
      </c>
      <c r="C8456">
        <v>7.0000000000000001E-3</v>
      </c>
      <c r="D8456">
        <v>2.3450000000000002</v>
      </c>
      <c r="E8456">
        <v>0.83499999999999996</v>
      </c>
      <c r="F8456">
        <v>8.2330000000000005</v>
      </c>
      <c r="G8456">
        <v>5.3929999999999998</v>
      </c>
      <c r="H8456">
        <v>101677.727</v>
      </c>
      <c r="I8456">
        <v>1.7999999999999999E-2</v>
      </c>
      <c r="J8456">
        <v>7.0000000000000001E-3</v>
      </c>
      <c r="K8456">
        <v>0</v>
      </c>
      <c r="L8456">
        <v>-36.399000000000001</v>
      </c>
      <c r="M8456">
        <v>80.248000000000005</v>
      </c>
    </row>
    <row r="8457" spans="1:13" x14ac:dyDescent="0.35">
      <c r="A8457">
        <v>8453</v>
      </c>
      <c r="B8457" t="s">
        <v>448</v>
      </c>
      <c r="C8457">
        <v>1.2E-2</v>
      </c>
      <c r="D8457">
        <v>2.3639999999999999</v>
      </c>
      <c r="E8457">
        <v>0.83599999999999997</v>
      </c>
      <c r="F8457">
        <v>8.1370000000000005</v>
      </c>
      <c r="G8457">
        <v>5.2859999999999996</v>
      </c>
      <c r="H8457">
        <v>101679.022</v>
      </c>
      <c r="I8457">
        <v>1.9E-2</v>
      </c>
      <c r="J8457">
        <v>1.2E-2</v>
      </c>
      <c r="K8457">
        <v>0</v>
      </c>
      <c r="L8457">
        <v>-27.535</v>
      </c>
      <c r="M8457">
        <v>92.688000000000002</v>
      </c>
    </row>
    <row r="8458" spans="1:13" x14ac:dyDescent="0.35">
      <c r="A8458">
        <v>8454</v>
      </c>
      <c r="B8458" t="s">
        <v>447</v>
      </c>
      <c r="C8458">
        <v>1.6E-2</v>
      </c>
      <c r="D8458">
        <v>2.5329999999999999</v>
      </c>
      <c r="E8458">
        <v>0.85099999999999998</v>
      </c>
      <c r="F8458">
        <v>8.0649999999999995</v>
      </c>
      <c r="G8458">
        <v>5.992</v>
      </c>
      <c r="H8458">
        <v>101699.46799999999</v>
      </c>
      <c r="I8458">
        <v>7.8E-2</v>
      </c>
      <c r="J8458">
        <v>1.6E-2</v>
      </c>
      <c r="K8458">
        <v>0</v>
      </c>
      <c r="L8458">
        <v>-18.747</v>
      </c>
      <c r="M8458">
        <v>104.226</v>
      </c>
    </row>
    <row r="8459" spans="1:13" x14ac:dyDescent="0.35">
      <c r="A8459">
        <v>8455</v>
      </c>
      <c r="B8459" t="s">
        <v>446</v>
      </c>
      <c r="C8459">
        <v>1.4999999999999999E-2</v>
      </c>
      <c r="D8459">
        <v>2.5369999999999999</v>
      </c>
      <c r="E8459">
        <v>0.96499999999999997</v>
      </c>
      <c r="F8459">
        <v>8.36</v>
      </c>
      <c r="G8459">
        <v>6.2759999999999998</v>
      </c>
      <c r="H8459">
        <v>101719.067</v>
      </c>
      <c r="I8459">
        <v>6.6000000000000003E-2</v>
      </c>
      <c r="J8459">
        <v>1.4999999999999999E-2</v>
      </c>
      <c r="K8459">
        <v>0</v>
      </c>
      <c r="L8459">
        <v>-10.393000000000001</v>
      </c>
      <c r="M8459">
        <v>115.535</v>
      </c>
    </row>
    <row r="8460" spans="1:13" x14ac:dyDescent="0.35">
      <c r="A8460">
        <v>8456</v>
      </c>
      <c r="B8460" t="s">
        <v>445</v>
      </c>
      <c r="C8460">
        <v>0.879</v>
      </c>
      <c r="D8460">
        <v>2.6080000000000001</v>
      </c>
      <c r="E8460">
        <v>1.097</v>
      </c>
      <c r="F8460">
        <v>8.3409999999999993</v>
      </c>
      <c r="G8460">
        <v>6.3929999999999998</v>
      </c>
      <c r="H8460">
        <v>101746.52099999999</v>
      </c>
      <c r="I8460">
        <v>7.0000000000000001E-3</v>
      </c>
      <c r="J8460">
        <v>0.873</v>
      </c>
      <c r="K8460">
        <v>5.0000000000000001E-3</v>
      </c>
      <c r="L8460">
        <v>-2.8</v>
      </c>
      <c r="M8460">
        <v>127.09399999999999</v>
      </c>
    </row>
    <row r="8461" spans="1:13" x14ac:dyDescent="0.35">
      <c r="A8461">
        <v>8457</v>
      </c>
      <c r="B8461" t="s">
        <v>444</v>
      </c>
      <c r="C8461">
        <v>22.076000000000001</v>
      </c>
      <c r="D8461">
        <v>2.9950000000000001</v>
      </c>
      <c r="E8461">
        <v>1.2390000000000001</v>
      </c>
      <c r="F8461">
        <v>8.3019999999999996</v>
      </c>
      <c r="G8461">
        <v>6.4870000000000001</v>
      </c>
      <c r="H8461">
        <v>101767.548</v>
      </c>
      <c r="I8461">
        <v>5.7000000000000002E-2</v>
      </c>
      <c r="J8461">
        <v>19.686</v>
      </c>
      <c r="K8461">
        <v>2.39</v>
      </c>
      <c r="L8461">
        <v>3.6840000000000002</v>
      </c>
      <c r="M8461">
        <v>139.23400000000001</v>
      </c>
    </row>
    <row r="8462" spans="1:13" x14ac:dyDescent="0.35">
      <c r="A8462">
        <v>8458</v>
      </c>
      <c r="B8462" t="s">
        <v>443</v>
      </c>
      <c r="C8462">
        <v>57.131999999999998</v>
      </c>
      <c r="D8462">
        <v>3.63</v>
      </c>
      <c r="E8462">
        <v>1.458</v>
      </c>
      <c r="F8462">
        <v>8.2870000000000008</v>
      </c>
      <c r="G8462">
        <v>6.6520000000000001</v>
      </c>
      <c r="H8462">
        <v>101783.273</v>
      </c>
      <c r="I8462">
        <v>1.4E-2</v>
      </c>
      <c r="J8462">
        <v>45.661000000000001</v>
      </c>
      <c r="K8462">
        <v>11.471</v>
      </c>
      <c r="L8462">
        <v>8.6980000000000004</v>
      </c>
      <c r="M8462">
        <v>152.124</v>
      </c>
    </row>
    <row r="8463" spans="1:13" x14ac:dyDescent="0.35">
      <c r="A8463">
        <v>8459</v>
      </c>
      <c r="B8463" t="s">
        <v>442</v>
      </c>
      <c r="C8463">
        <v>83.617000000000004</v>
      </c>
      <c r="D8463">
        <v>4.0839999999999996</v>
      </c>
      <c r="E8463">
        <v>1.67</v>
      </c>
      <c r="F8463">
        <v>8.3149999999999995</v>
      </c>
      <c r="G8463">
        <v>6.4189999999999996</v>
      </c>
      <c r="H8463">
        <v>101769.905</v>
      </c>
      <c r="I8463">
        <v>0.06</v>
      </c>
      <c r="J8463">
        <v>61.625</v>
      </c>
      <c r="K8463">
        <v>21.991</v>
      </c>
      <c r="L8463">
        <v>11.897</v>
      </c>
      <c r="M8463">
        <v>165.72300000000001</v>
      </c>
    </row>
    <row r="8464" spans="1:13" x14ac:dyDescent="0.35">
      <c r="A8464">
        <v>8460</v>
      </c>
      <c r="B8464" t="s">
        <v>441</v>
      </c>
      <c r="C8464">
        <v>91.603999999999999</v>
      </c>
      <c r="D8464">
        <v>4.484</v>
      </c>
      <c r="E8464">
        <v>1.835</v>
      </c>
      <c r="F8464">
        <v>8.1460000000000008</v>
      </c>
      <c r="G8464">
        <v>6.3869999999999996</v>
      </c>
      <c r="H8464">
        <v>101737.85</v>
      </c>
      <c r="I8464">
        <v>9.7000000000000003E-2</v>
      </c>
      <c r="J8464">
        <v>63.258000000000003</v>
      </c>
      <c r="K8464">
        <v>28.346</v>
      </c>
      <c r="L8464">
        <v>13.019</v>
      </c>
      <c r="M8464">
        <v>179.762</v>
      </c>
    </row>
    <row r="8465" spans="1:13" x14ac:dyDescent="0.35">
      <c r="A8465">
        <v>8461</v>
      </c>
      <c r="B8465" t="s">
        <v>440</v>
      </c>
      <c r="C8465">
        <v>90.33</v>
      </c>
      <c r="D8465">
        <v>4.8209999999999997</v>
      </c>
      <c r="E8465">
        <v>2.024</v>
      </c>
      <c r="F8465">
        <v>8.0519999999999996</v>
      </c>
      <c r="G8465">
        <v>6.7009999999999996</v>
      </c>
      <c r="H8465">
        <v>101707.315</v>
      </c>
      <c r="I8465">
        <v>0.188</v>
      </c>
      <c r="J8465">
        <v>63.548999999999999</v>
      </c>
      <c r="K8465">
        <v>26.782</v>
      </c>
      <c r="L8465">
        <v>11.965999999999999</v>
      </c>
      <c r="M8465">
        <v>193.81399999999999</v>
      </c>
    </row>
    <row r="8466" spans="1:13" x14ac:dyDescent="0.35">
      <c r="A8466">
        <v>8462</v>
      </c>
      <c r="B8466" t="s">
        <v>439</v>
      </c>
      <c r="C8466">
        <v>59.756</v>
      </c>
      <c r="D8466">
        <v>4.7469999999999999</v>
      </c>
      <c r="E8466">
        <v>2.1680000000000001</v>
      </c>
      <c r="F8466">
        <v>8.0649999999999995</v>
      </c>
      <c r="G8466">
        <v>6.8620000000000001</v>
      </c>
      <c r="H8466">
        <v>101693.344</v>
      </c>
      <c r="I8466">
        <v>8.1000000000000003E-2</v>
      </c>
      <c r="J8466">
        <v>46.220999999999997</v>
      </c>
      <c r="K8466">
        <v>13.536</v>
      </c>
      <c r="L8466">
        <v>8.8309999999999995</v>
      </c>
      <c r="M8466">
        <v>207.43100000000001</v>
      </c>
    </row>
    <row r="8467" spans="1:13" x14ac:dyDescent="0.35">
      <c r="A8467">
        <v>8463</v>
      </c>
      <c r="B8467" t="s">
        <v>438</v>
      </c>
      <c r="C8467">
        <v>24.844999999999999</v>
      </c>
      <c r="D8467">
        <v>4.5010000000000003</v>
      </c>
      <c r="E8467">
        <v>2.246</v>
      </c>
      <c r="F8467">
        <v>8.0709999999999997</v>
      </c>
      <c r="G8467">
        <v>6.83</v>
      </c>
      <c r="H8467">
        <v>101697.85</v>
      </c>
      <c r="I8467">
        <v>9.4E-2</v>
      </c>
      <c r="J8467">
        <v>19.788</v>
      </c>
      <c r="K8467">
        <v>5.0570000000000004</v>
      </c>
      <c r="L8467">
        <v>3.871</v>
      </c>
      <c r="M8467">
        <v>220.345</v>
      </c>
    </row>
    <row r="8468" spans="1:13" x14ac:dyDescent="0.35">
      <c r="A8468">
        <v>8464</v>
      </c>
      <c r="B8468" t="s">
        <v>437</v>
      </c>
      <c r="C8468">
        <v>1.3080000000000001</v>
      </c>
      <c r="D8468">
        <v>3.9180000000000001</v>
      </c>
      <c r="E8468">
        <v>2.2789999999999999</v>
      </c>
      <c r="F8468">
        <v>8.2390000000000008</v>
      </c>
      <c r="G8468">
        <v>6.4059999999999997</v>
      </c>
      <c r="H8468">
        <v>101695.708</v>
      </c>
      <c r="I8468">
        <v>5.2999999999999999E-2</v>
      </c>
      <c r="J8468">
        <v>1.3</v>
      </c>
      <c r="K8468">
        <v>8.0000000000000002E-3</v>
      </c>
      <c r="L8468">
        <v>-2.5710000000000002</v>
      </c>
      <c r="M8468">
        <v>232.506</v>
      </c>
    </row>
    <row r="8469" spans="1:13" x14ac:dyDescent="0.35">
      <c r="A8469">
        <v>8465</v>
      </c>
      <c r="B8469" t="s">
        <v>436</v>
      </c>
      <c r="C8469">
        <v>2E-3</v>
      </c>
      <c r="D8469">
        <v>3.69</v>
      </c>
      <c r="E8469">
        <v>2.3519999999999999</v>
      </c>
      <c r="F8469">
        <v>8.5169999999999995</v>
      </c>
      <c r="G8469">
        <v>6.3390000000000004</v>
      </c>
      <c r="H8469">
        <v>101689.859</v>
      </c>
      <c r="I8469">
        <v>2.8000000000000001E-2</v>
      </c>
      <c r="J8469">
        <v>2E-3</v>
      </c>
      <c r="K8469">
        <v>0</v>
      </c>
      <c r="L8469">
        <v>-10.134</v>
      </c>
      <c r="M8469">
        <v>244.08</v>
      </c>
    </row>
    <row r="8470" spans="1:13" x14ac:dyDescent="0.35">
      <c r="A8470">
        <v>8466</v>
      </c>
      <c r="B8470" t="s">
        <v>435</v>
      </c>
      <c r="C8470">
        <v>8.9999999999999993E-3</v>
      </c>
      <c r="D8470">
        <v>3.6219999999999999</v>
      </c>
      <c r="E8470">
        <v>2.4609999999999999</v>
      </c>
      <c r="F8470">
        <v>8.6039999999999992</v>
      </c>
      <c r="G8470">
        <v>6.8120000000000003</v>
      </c>
      <c r="H8470">
        <v>101680.75199999999</v>
      </c>
      <c r="I8470">
        <v>6.6000000000000003E-2</v>
      </c>
      <c r="J8470">
        <v>8.9999999999999993E-3</v>
      </c>
      <c r="K8470">
        <v>0</v>
      </c>
      <c r="L8470">
        <v>-18.47</v>
      </c>
      <c r="M8470">
        <v>255.38900000000001</v>
      </c>
    </row>
    <row r="8471" spans="1:13" x14ac:dyDescent="0.35">
      <c r="A8471">
        <v>8467</v>
      </c>
      <c r="B8471" t="s">
        <v>434</v>
      </c>
      <c r="C8471">
        <v>7.0000000000000001E-3</v>
      </c>
      <c r="D8471">
        <v>3.5609999999999999</v>
      </c>
      <c r="E8471">
        <v>2.3679999999999999</v>
      </c>
      <c r="F8471">
        <v>8.5079999999999991</v>
      </c>
      <c r="G8471">
        <v>6.5179999999999998</v>
      </c>
      <c r="H8471">
        <v>101677.762</v>
      </c>
      <c r="I8471">
        <v>8.4000000000000005E-2</v>
      </c>
      <c r="J8471">
        <v>7.0000000000000001E-3</v>
      </c>
      <c r="K8471">
        <v>0</v>
      </c>
      <c r="L8471">
        <v>-27.248999999999999</v>
      </c>
      <c r="M8471">
        <v>266.90600000000001</v>
      </c>
    </row>
    <row r="8472" spans="1:13" x14ac:dyDescent="0.35">
      <c r="A8472">
        <v>8468</v>
      </c>
      <c r="B8472" t="s">
        <v>433</v>
      </c>
      <c r="C8472">
        <v>7.0000000000000001E-3</v>
      </c>
      <c r="D8472">
        <v>3.577</v>
      </c>
      <c r="E8472">
        <v>2.2869999999999999</v>
      </c>
      <c r="F8472">
        <v>8.3520000000000003</v>
      </c>
      <c r="G8472">
        <v>6.8070000000000004</v>
      </c>
      <c r="H8472">
        <v>101672.49400000001</v>
      </c>
      <c r="I8472">
        <v>8.1000000000000003E-2</v>
      </c>
      <c r="J8472">
        <v>7.0000000000000001E-3</v>
      </c>
      <c r="K8472">
        <v>0</v>
      </c>
      <c r="L8472">
        <v>-36.121000000000002</v>
      </c>
      <c r="M8472">
        <v>279.3</v>
      </c>
    </row>
    <row r="8473" spans="1:13" x14ac:dyDescent="0.35">
      <c r="A8473">
        <v>8469</v>
      </c>
      <c r="B8473" t="s">
        <v>432</v>
      </c>
      <c r="C8473">
        <v>7.0000000000000001E-3</v>
      </c>
      <c r="D8473">
        <v>3.387</v>
      </c>
      <c r="E8473">
        <v>2.1989999999999998</v>
      </c>
      <c r="F8473">
        <v>8.2870000000000008</v>
      </c>
      <c r="G8473">
        <v>6.5309999999999997</v>
      </c>
      <c r="H8473">
        <v>101661.826</v>
      </c>
      <c r="I8473">
        <v>8.1000000000000003E-2</v>
      </c>
      <c r="J8473">
        <v>7.0000000000000001E-3</v>
      </c>
      <c r="K8473">
        <v>0</v>
      </c>
      <c r="L8473">
        <v>-44.643000000000001</v>
      </c>
      <c r="M8473">
        <v>293.54199999999997</v>
      </c>
    </row>
    <row r="8474" spans="1:13" x14ac:dyDescent="0.35">
      <c r="A8474">
        <v>8470</v>
      </c>
      <c r="B8474" t="s">
        <v>431</v>
      </c>
      <c r="C8474">
        <v>7.0000000000000001E-3</v>
      </c>
      <c r="D8474">
        <v>3.395</v>
      </c>
      <c r="E8474">
        <v>2.14</v>
      </c>
      <c r="F8474">
        <v>8.26</v>
      </c>
      <c r="G8474">
        <v>6.6429999999999998</v>
      </c>
      <c r="H8474">
        <v>101639.772</v>
      </c>
      <c r="I8474">
        <v>7.1999999999999995E-2</v>
      </c>
      <c r="J8474">
        <v>7.0000000000000001E-3</v>
      </c>
      <c r="K8474">
        <v>0</v>
      </c>
      <c r="L8474">
        <v>-52.162999999999997</v>
      </c>
      <c r="M8474">
        <v>311.00099999999998</v>
      </c>
    </row>
    <row r="8475" spans="1:13" x14ac:dyDescent="0.35">
      <c r="A8475">
        <v>8471</v>
      </c>
      <c r="B8475" t="s">
        <v>430</v>
      </c>
      <c r="C8475">
        <v>0</v>
      </c>
      <c r="D8475">
        <v>3.3679999999999999</v>
      </c>
      <c r="E8475">
        <v>2.0840000000000001</v>
      </c>
      <c r="F8475">
        <v>8.5030000000000001</v>
      </c>
      <c r="G8475">
        <v>6.5389999999999997</v>
      </c>
      <c r="H8475">
        <v>101617.13800000001</v>
      </c>
      <c r="I8475">
        <v>7.8E-2</v>
      </c>
      <c r="J8475">
        <v>0</v>
      </c>
      <c r="K8475">
        <v>0</v>
      </c>
      <c r="L8475">
        <v>-57.648000000000003</v>
      </c>
      <c r="M8475">
        <v>333.09899999999999</v>
      </c>
    </row>
    <row r="8476" spans="1:13" x14ac:dyDescent="0.35">
      <c r="A8476">
        <v>8472</v>
      </c>
      <c r="B8476" t="s">
        <v>429</v>
      </c>
      <c r="C8476">
        <v>5.0000000000000001E-3</v>
      </c>
      <c r="D8476">
        <v>3.427</v>
      </c>
      <c r="E8476">
        <v>2.0099999999999998</v>
      </c>
      <c r="F8476">
        <v>8.234</v>
      </c>
      <c r="G8476">
        <v>6.9729999999999999</v>
      </c>
      <c r="H8476">
        <v>101580.618</v>
      </c>
      <c r="I8476">
        <v>4.2000000000000003E-2</v>
      </c>
      <c r="J8476">
        <v>5.0000000000000001E-3</v>
      </c>
      <c r="K8476">
        <v>0</v>
      </c>
      <c r="L8476">
        <v>-59.774000000000001</v>
      </c>
      <c r="M8476">
        <v>330.505</v>
      </c>
    </row>
    <row r="8477" spans="1:13" x14ac:dyDescent="0.35">
      <c r="A8477">
        <v>8473</v>
      </c>
      <c r="B8477" t="s">
        <v>428</v>
      </c>
      <c r="C8477">
        <v>1.2E-2</v>
      </c>
      <c r="D8477">
        <v>3.44</v>
      </c>
      <c r="E8477">
        <v>1.9810000000000001</v>
      </c>
      <c r="F8477">
        <v>8.1359999999999992</v>
      </c>
      <c r="G8477">
        <v>6.8620000000000001</v>
      </c>
      <c r="H8477">
        <v>101545.516</v>
      </c>
      <c r="I8477">
        <v>3.2000000000000001E-2</v>
      </c>
      <c r="J8477">
        <v>1.2E-2</v>
      </c>
      <c r="K8477">
        <v>0</v>
      </c>
      <c r="L8477">
        <v>-57.814</v>
      </c>
      <c r="M8477">
        <v>25.876999999999999</v>
      </c>
    </row>
    <row r="8478" spans="1:13" x14ac:dyDescent="0.35">
      <c r="A8478">
        <v>8474</v>
      </c>
      <c r="B8478" t="s">
        <v>427</v>
      </c>
      <c r="C8478">
        <v>1.2E-2</v>
      </c>
      <c r="D8478">
        <v>3.4529999999999998</v>
      </c>
      <c r="E8478">
        <v>1.946</v>
      </c>
      <c r="F8478">
        <v>8.4160000000000004</v>
      </c>
      <c r="G8478">
        <v>7.3440000000000003</v>
      </c>
      <c r="H8478">
        <v>101530.54300000001</v>
      </c>
      <c r="I8478">
        <v>0.112</v>
      </c>
      <c r="J8478">
        <v>1.2E-2</v>
      </c>
      <c r="K8478">
        <v>0</v>
      </c>
      <c r="L8478">
        <v>-52.442999999999998</v>
      </c>
      <c r="M8478">
        <v>48.182000000000002</v>
      </c>
    </row>
    <row r="8479" spans="1:13" x14ac:dyDescent="0.35">
      <c r="A8479">
        <v>8475</v>
      </c>
      <c r="B8479" t="s">
        <v>426</v>
      </c>
      <c r="C8479">
        <v>1.2E-2</v>
      </c>
      <c r="D8479">
        <v>3.2410000000000001</v>
      </c>
      <c r="E8479">
        <v>1.893</v>
      </c>
      <c r="F8479">
        <v>8.7370000000000001</v>
      </c>
      <c r="G8479">
        <v>6.8440000000000003</v>
      </c>
      <c r="H8479">
        <v>101499.56</v>
      </c>
      <c r="I8479">
        <v>0.20200000000000001</v>
      </c>
      <c r="J8479">
        <v>1.2E-2</v>
      </c>
      <c r="K8479">
        <v>0</v>
      </c>
      <c r="L8479">
        <v>-44.984999999999999</v>
      </c>
      <c r="M8479">
        <v>65.811999999999998</v>
      </c>
    </row>
    <row r="8480" spans="1:13" x14ac:dyDescent="0.35">
      <c r="A8480">
        <v>8476</v>
      </c>
      <c r="B8480" t="s">
        <v>425</v>
      </c>
      <c r="C8480">
        <v>7.0000000000000001E-3</v>
      </c>
      <c r="D8480">
        <v>2.9929999999999999</v>
      </c>
      <c r="E8480">
        <v>1.8380000000000001</v>
      </c>
      <c r="F8480">
        <v>9.0129999999999999</v>
      </c>
      <c r="G8480">
        <v>6.2729999999999997</v>
      </c>
      <c r="H8480">
        <v>101462.912</v>
      </c>
      <c r="I8480">
        <v>0.22500000000000001</v>
      </c>
      <c r="J8480">
        <v>7.0000000000000001E-3</v>
      </c>
      <c r="K8480">
        <v>0</v>
      </c>
      <c r="L8480">
        <v>-36.49</v>
      </c>
      <c r="M8480">
        <v>80.16</v>
      </c>
    </row>
    <row r="8481" spans="1:13" x14ac:dyDescent="0.35">
      <c r="A8481">
        <v>8477</v>
      </c>
      <c r="B8481" t="s">
        <v>424</v>
      </c>
      <c r="C8481">
        <v>7.0000000000000001E-3</v>
      </c>
      <c r="D8481">
        <v>3.109</v>
      </c>
      <c r="E8481">
        <v>1.835</v>
      </c>
      <c r="F8481">
        <v>8.9179999999999993</v>
      </c>
      <c r="G8481">
        <v>6.4649999999999999</v>
      </c>
      <c r="H8481">
        <v>101435.409</v>
      </c>
      <c r="I8481">
        <v>0.32200000000000001</v>
      </c>
      <c r="J8481">
        <v>7.0000000000000001E-3</v>
      </c>
      <c r="K8481">
        <v>0</v>
      </c>
      <c r="L8481">
        <v>-27.626000000000001</v>
      </c>
      <c r="M8481">
        <v>92.608999999999995</v>
      </c>
    </row>
    <row r="8482" spans="1:13" x14ac:dyDescent="0.35">
      <c r="A8482">
        <v>8478</v>
      </c>
      <c r="B8482" t="s">
        <v>423</v>
      </c>
      <c r="C8482">
        <v>8.9999999999999993E-3</v>
      </c>
      <c r="D8482">
        <v>3.032</v>
      </c>
      <c r="E8482">
        <v>1.81</v>
      </c>
      <c r="F8482">
        <v>8.7870000000000008</v>
      </c>
      <c r="G8482">
        <v>6.4059999999999997</v>
      </c>
      <c r="H8482">
        <v>101431.74800000001</v>
      </c>
      <c r="I8482">
        <v>0.34599999999999997</v>
      </c>
      <c r="J8482">
        <v>8.9999999999999993E-3</v>
      </c>
      <c r="K8482">
        <v>0</v>
      </c>
      <c r="L8482">
        <v>-18.838000000000001</v>
      </c>
      <c r="M8482">
        <v>104.149</v>
      </c>
    </row>
    <row r="8483" spans="1:13" x14ac:dyDescent="0.35">
      <c r="A8483">
        <v>8479</v>
      </c>
      <c r="B8483" t="s">
        <v>422</v>
      </c>
      <c r="C8483">
        <v>7.0000000000000001E-3</v>
      </c>
      <c r="D8483">
        <v>2.9249999999999998</v>
      </c>
      <c r="E8483">
        <v>1.853</v>
      </c>
      <c r="F8483">
        <v>8.6850000000000005</v>
      </c>
      <c r="G8483">
        <v>6.032</v>
      </c>
      <c r="H8483">
        <v>101435.321</v>
      </c>
      <c r="I8483">
        <v>0.33300000000000002</v>
      </c>
      <c r="J8483">
        <v>7.0000000000000001E-3</v>
      </c>
      <c r="K8483">
        <v>0</v>
      </c>
      <c r="L8483">
        <v>-10.478</v>
      </c>
      <c r="M8483">
        <v>115.456</v>
      </c>
    </row>
    <row r="8484" spans="1:13" x14ac:dyDescent="0.35">
      <c r="A8484">
        <v>8480</v>
      </c>
      <c r="B8484" t="s">
        <v>421</v>
      </c>
      <c r="C8484">
        <v>0.64300000000000002</v>
      </c>
      <c r="D8484">
        <v>3.097</v>
      </c>
      <c r="E8484">
        <v>1.891</v>
      </c>
      <c r="F8484">
        <v>8.8170000000000002</v>
      </c>
      <c r="G8484">
        <v>6.5</v>
      </c>
      <c r="H8484">
        <v>101455.93</v>
      </c>
      <c r="I8484">
        <v>0.246</v>
      </c>
      <c r="J8484">
        <v>0.63900000000000001</v>
      </c>
      <c r="K8484">
        <v>3.0000000000000001E-3</v>
      </c>
      <c r="L8484">
        <v>-2.879</v>
      </c>
      <c r="M8484">
        <v>127.009</v>
      </c>
    </row>
    <row r="8485" spans="1:13" x14ac:dyDescent="0.35">
      <c r="A8485">
        <v>8481</v>
      </c>
      <c r="B8485" t="s">
        <v>420</v>
      </c>
      <c r="C8485">
        <v>18.297999999999998</v>
      </c>
      <c r="D8485">
        <v>3.51</v>
      </c>
      <c r="E8485">
        <v>1.9610000000000001</v>
      </c>
      <c r="F8485">
        <v>9.0679999999999996</v>
      </c>
      <c r="G8485">
        <v>6.532</v>
      </c>
      <c r="H8485">
        <v>101481.94</v>
      </c>
      <c r="I8485">
        <v>0.124</v>
      </c>
      <c r="J8485">
        <v>16.312999999999999</v>
      </c>
      <c r="K8485">
        <v>1.986</v>
      </c>
      <c r="L8485">
        <v>3.6139999999999999</v>
      </c>
      <c r="M8485">
        <v>139.142</v>
      </c>
    </row>
    <row r="8486" spans="1:13" x14ac:dyDescent="0.35">
      <c r="A8486">
        <v>8482</v>
      </c>
      <c r="B8486" t="s">
        <v>419</v>
      </c>
      <c r="C8486">
        <v>58.817999999999998</v>
      </c>
      <c r="D8486">
        <v>4.1189999999999998</v>
      </c>
      <c r="E8486">
        <v>2.12</v>
      </c>
      <c r="F8486">
        <v>8.9339999999999993</v>
      </c>
      <c r="G8486">
        <v>6.2690000000000001</v>
      </c>
      <c r="H8486">
        <v>101506.671</v>
      </c>
      <c r="I8486">
        <v>6.0999999999999999E-2</v>
      </c>
      <c r="J8486">
        <v>41.683999999999997</v>
      </c>
      <c r="K8486">
        <v>17.134</v>
      </c>
      <c r="L8486">
        <v>8.6419999999999995</v>
      </c>
      <c r="M8486">
        <v>152.023</v>
      </c>
    </row>
    <row r="8487" spans="1:13" x14ac:dyDescent="0.35">
      <c r="A8487">
        <v>8483</v>
      </c>
      <c r="B8487" t="s">
        <v>418</v>
      </c>
      <c r="C8487">
        <v>91.338999999999999</v>
      </c>
      <c r="D8487">
        <v>4.7519999999999998</v>
      </c>
      <c r="E8487">
        <v>2.2829999999999999</v>
      </c>
      <c r="F8487">
        <v>8.9640000000000004</v>
      </c>
      <c r="G8487">
        <v>6.0629999999999997</v>
      </c>
      <c r="H8487">
        <v>101497.69899999999</v>
      </c>
      <c r="I8487">
        <v>0.104</v>
      </c>
      <c r="J8487">
        <v>58.109000000000002</v>
      </c>
      <c r="K8487">
        <v>33.231000000000002</v>
      </c>
      <c r="L8487">
        <v>11.856</v>
      </c>
      <c r="M8487">
        <v>165.613</v>
      </c>
    </row>
    <row r="8488" spans="1:13" x14ac:dyDescent="0.35">
      <c r="A8488">
        <v>8484</v>
      </c>
      <c r="B8488" t="s">
        <v>417</v>
      </c>
      <c r="C8488">
        <v>104.04</v>
      </c>
      <c r="D8488">
        <v>5.1420000000000003</v>
      </c>
      <c r="E8488">
        <v>2.3919999999999999</v>
      </c>
      <c r="F8488">
        <v>9.1170000000000009</v>
      </c>
      <c r="G8488">
        <v>6.2590000000000003</v>
      </c>
      <c r="H8488">
        <v>101476.67200000001</v>
      </c>
      <c r="I8488">
        <v>4.1000000000000002E-2</v>
      </c>
      <c r="J8488">
        <v>68.567999999999998</v>
      </c>
      <c r="K8488">
        <v>35.472000000000001</v>
      </c>
      <c r="L8488">
        <v>12.996</v>
      </c>
      <c r="M8488">
        <v>179.64599999999999</v>
      </c>
    </row>
    <row r="8489" spans="1:13" x14ac:dyDescent="0.35">
      <c r="A8489">
        <v>8485</v>
      </c>
      <c r="B8489" t="s">
        <v>416</v>
      </c>
      <c r="C8489">
        <v>89.323999999999998</v>
      </c>
      <c r="D8489">
        <v>5.2809999999999997</v>
      </c>
      <c r="E8489">
        <v>2.5249999999999999</v>
      </c>
      <c r="F8489">
        <v>8.9529999999999994</v>
      </c>
      <c r="G8489">
        <v>6.6210000000000004</v>
      </c>
      <c r="H8489">
        <v>101455.262</v>
      </c>
      <c r="I8489">
        <v>0.06</v>
      </c>
      <c r="J8489">
        <v>59.988999999999997</v>
      </c>
      <c r="K8489">
        <v>29.335999999999999</v>
      </c>
      <c r="L8489">
        <v>11.962</v>
      </c>
      <c r="M8489">
        <v>193.696</v>
      </c>
    </row>
    <row r="8490" spans="1:13" x14ac:dyDescent="0.35">
      <c r="A8490">
        <v>8486</v>
      </c>
      <c r="B8490" t="s">
        <v>415</v>
      </c>
      <c r="C8490">
        <v>59.701999999999998</v>
      </c>
      <c r="D8490">
        <v>5.1929999999999996</v>
      </c>
      <c r="E8490">
        <v>2.6030000000000002</v>
      </c>
      <c r="F8490">
        <v>9.0280000000000005</v>
      </c>
      <c r="G8490">
        <v>6.5629999999999997</v>
      </c>
      <c r="H8490">
        <v>101450.526</v>
      </c>
      <c r="I8490">
        <v>6.9000000000000006E-2</v>
      </c>
      <c r="J8490">
        <v>43.87</v>
      </c>
      <c r="K8490">
        <v>15.832000000000001</v>
      </c>
      <c r="L8490">
        <v>8.843</v>
      </c>
      <c r="M8490">
        <v>207.315</v>
      </c>
    </row>
    <row r="8491" spans="1:13" x14ac:dyDescent="0.35">
      <c r="A8491">
        <v>8487</v>
      </c>
      <c r="B8491" t="s">
        <v>414</v>
      </c>
      <c r="C8491">
        <v>23.731000000000002</v>
      </c>
      <c r="D8491">
        <v>4.6870000000000003</v>
      </c>
      <c r="E8491">
        <v>2.661</v>
      </c>
      <c r="F8491">
        <v>8.9749999999999996</v>
      </c>
      <c r="G8491">
        <v>6.1070000000000002</v>
      </c>
      <c r="H8491">
        <v>101452.579</v>
      </c>
      <c r="I8491">
        <v>7.2999999999999995E-2</v>
      </c>
      <c r="J8491">
        <v>20.155999999999999</v>
      </c>
      <c r="K8491">
        <v>3.5750000000000002</v>
      </c>
      <c r="L8491">
        <v>3.899</v>
      </c>
      <c r="M8491">
        <v>220.233</v>
      </c>
    </row>
    <row r="8492" spans="1:13" x14ac:dyDescent="0.35">
      <c r="A8492">
        <v>8488</v>
      </c>
      <c r="B8492" t="s">
        <v>413</v>
      </c>
      <c r="C8492">
        <v>1.0129999999999999</v>
      </c>
      <c r="D8492">
        <v>4.2910000000000004</v>
      </c>
      <c r="E8492">
        <v>2.6859999999999999</v>
      </c>
      <c r="F8492">
        <v>9.0649999999999995</v>
      </c>
      <c r="G8492">
        <v>6.2229999999999999</v>
      </c>
      <c r="H8492">
        <v>101461.552</v>
      </c>
      <c r="I8492">
        <v>0.10100000000000001</v>
      </c>
      <c r="J8492">
        <v>1.01</v>
      </c>
      <c r="K8492">
        <v>3.0000000000000001E-3</v>
      </c>
      <c r="L8492">
        <v>-2.532</v>
      </c>
      <c r="M8492">
        <v>232.398</v>
      </c>
    </row>
    <row r="8493" spans="1:13" x14ac:dyDescent="0.35">
      <c r="A8493">
        <v>8489</v>
      </c>
      <c r="B8493" t="s">
        <v>412</v>
      </c>
      <c r="C8493">
        <v>2E-3</v>
      </c>
      <c r="D8493">
        <v>3.996</v>
      </c>
      <c r="E8493">
        <v>2.7360000000000002</v>
      </c>
      <c r="F8493">
        <v>9.016</v>
      </c>
      <c r="G8493">
        <v>6.3120000000000003</v>
      </c>
      <c r="H8493">
        <v>101471.952</v>
      </c>
      <c r="I8493">
        <v>3.5000000000000003E-2</v>
      </c>
      <c r="J8493">
        <v>2E-3</v>
      </c>
      <c r="K8493">
        <v>0</v>
      </c>
      <c r="L8493">
        <v>-10.086</v>
      </c>
      <c r="M8493">
        <v>243.97399999999999</v>
      </c>
    </row>
    <row r="8494" spans="1:13" x14ac:dyDescent="0.35">
      <c r="A8494">
        <v>8490</v>
      </c>
      <c r="B8494" t="s">
        <v>411</v>
      </c>
      <c r="C8494">
        <v>8.9999999999999993E-3</v>
      </c>
      <c r="D8494">
        <v>3.8330000000000002</v>
      </c>
      <c r="E8494">
        <v>2.798</v>
      </c>
      <c r="F8494">
        <v>8.9079999999999995</v>
      </c>
      <c r="G8494">
        <v>6.6029999999999998</v>
      </c>
      <c r="H8494">
        <v>101481.549</v>
      </c>
      <c r="I8494">
        <v>8.7999999999999995E-2</v>
      </c>
      <c r="J8494">
        <v>8.9999999999999993E-3</v>
      </c>
      <c r="K8494">
        <v>0</v>
      </c>
      <c r="L8494">
        <v>-18.416</v>
      </c>
      <c r="M8494">
        <v>255.28200000000001</v>
      </c>
    </row>
    <row r="8495" spans="1:13" x14ac:dyDescent="0.35">
      <c r="A8495">
        <v>8491</v>
      </c>
      <c r="B8495" t="s">
        <v>410</v>
      </c>
      <c r="C8495">
        <v>1.2E-2</v>
      </c>
      <c r="D8495">
        <v>3.8140000000000001</v>
      </c>
      <c r="E8495">
        <v>2.6890000000000001</v>
      </c>
      <c r="F8495">
        <v>9.0090000000000003</v>
      </c>
      <c r="G8495">
        <v>6.8070000000000004</v>
      </c>
      <c r="H8495">
        <v>101495.656</v>
      </c>
      <c r="I8495">
        <v>0.11899999999999999</v>
      </c>
      <c r="J8495">
        <v>1.2E-2</v>
      </c>
      <c r="K8495">
        <v>0</v>
      </c>
      <c r="L8495">
        <v>-27.190999999999999</v>
      </c>
      <c r="M8495">
        <v>266.79399999999998</v>
      </c>
    </row>
    <row r="8496" spans="1:13" x14ac:dyDescent="0.35">
      <c r="A8496">
        <v>8492</v>
      </c>
      <c r="B8496" t="s">
        <v>409</v>
      </c>
      <c r="C8496">
        <v>1.2E-2</v>
      </c>
      <c r="D8496">
        <v>3.835</v>
      </c>
      <c r="E8496">
        <v>2.5910000000000002</v>
      </c>
      <c r="F8496">
        <v>9.0649999999999995</v>
      </c>
      <c r="G8496">
        <v>7.1559999999999997</v>
      </c>
      <c r="H8496">
        <v>101503.78200000001</v>
      </c>
      <c r="I8496">
        <v>3.7999999999999999E-2</v>
      </c>
      <c r="J8496">
        <v>1.2E-2</v>
      </c>
      <c r="K8496">
        <v>0</v>
      </c>
      <c r="L8496">
        <v>-36.064</v>
      </c>
      <c r="M8496">
        <v>279.17599999999999</v>
      </c>
    </row>
    <row r="8497" spans="1:13" x14ac:dyDescent="0.35">
      <c r="A8497">
        <v>8493</v>
      </c>
      <c r="B8497" t="s">
        <v>408</v>
      </c>
      <c r="C8497">
        <v>1.2E-2</v>
      </c>
      <c r="D8497">
        <v>3.7909999999999999</v>
      </c>
      <c r="E8497">
        <v>2.5049999999999999</v>
      </c>
      <c r="F8497">
        <v>9.1820000000000004</v>
      </c>
      <c r="G8497">
        <v>7.1559999999999997</v>
      </c>
      <c r="H8497">
        <v>101514.717</v>
      </c>
      <c r="I8497">
        <v>3.5999999999999997E-2</v>
      </c>
      <c r="J8497">
        <v>1.2E-2</v>
      </c>
      <c r="K8497">
        <v>0</v>
      </c>
      <c r="L8497">
        <v>-44.591999999999999</v>
      </c>
      <c r="M8497">
        <v>293.39699999999999</v>
      </c>
    </row>
    <row r="8498" spans="1:13" x14ac:dyDescent="0.35">
      <c r="A8498">
        <v>8494</v>
      </c>
      <c r="B8498" t="s">
        <v>407</v>
      </c>
      <c r="C8498">
        <v>1.2E-2</v>
      </c>
      <c r="D8498">
        <v>3.754</v>
      </c>
      <c r="E8498">
        <v>2.4279999999999999</v>
      </c>
      <c r="F8498">
        <v>9.141</v>
      </c>
      <c r="G8498">
        <v>6.9950000000000001</v>
      </c>
      <c r="H8498">
        <v>101513.851</v>
      </c>
      <c r="I8498">
        <v>6.9000000000000006E-2</v>
      </c>
      <c r="J8498">
        <v>1.2E-2</v>
      </c>
      <c r="K8498">
        <v>0</v>
      </c>
      <c r="L8498">
        <v>-52.124000000000002</v>
      </c>
      <c r="M8498">
        <v>310.82299999999998</v>
      </c>
    </row>
    <row r="8499" spans="1:13" x14ac:dyDescent="0.35">
      <c r="A8499">
        <v>8495</v>
      </c>
      <c r="B8499" t="s">
        <v>406</v>
      </c>
      <c r="C8499">
        <v>1.4E-2</v>
      </c>
      <c r="D8499">
        <v>3.6179999999999999</v>
      </c>
      <c r="E8499">
        <v>2.3290000000000002</v>
      </c>
      <c r="F8499">
        <v>9.1379999999999999</v>
      </c>
      <c r="G8499">
        <v>6.6660000000000004</v>
      </c>
      <c r="H8499">
        <v>101512.511</v>
      </c>
      <c r="I8499">
        <v>0.122</v>
      </c>
      <c r="J8499">
        <v>1.4E-2</v>
      </c>
      <c r="K8499">
        <v>0</v>
      </c>
      <c r="L8499">
        <v>-57.634</v>
      </c>
      <c r="M8499">
        <v>332.88600000000002</v>
      </c>
    </row>
    <row r="8500" spans="1:13" x14ac:dyDescent="0.35">
      <c r="A8500">
        <v>8496</v>
      </c>
      <c r="B8500" t="s">
        <v>405</v>
      </c>
      <c r="C8500">
        <v>1.4E-2</v>
      </c>
      <c r="D8500">
        <v>3.4889999999999999</v>
      </c>
      <c r="E8500">
        <v>2.17</v>
      </c>
      <c r="F8500">
        <v>9.2759999999999998</v>
      </c>
      <c r="G8500">
        <v>6.7270000000000003</v>
      </c>
      <c r="H8500">
        <v>101506.97100000001</v>
      </c>
      <c r="I8500">
        <v>0.10100000000000001</v>
      </c>
      <c r="J8500">
        <v>1.4E-2</v>
      </c>
      <c r="K8500">
        <v>0</v>
      </c>
      <c r="L8500">
        <v>-59.792000000000002</v>
      </c>
      <c r="M8500">
        <v>330.279</v>
      </c>
    </row>
    <row r="8501" spans="1:13" x14ac:dyDescent="0.35">
      <c r="A8501">
        <v>8497</v>
      </c>
      <c r="B8501" t="s">
        <v>404</v>
      </c>
      <c r="C8501">
        <v>1.0999999999999999E-2</v>
      </c>
      <c r="D8501">
        <v>3.4180000000000001</v>
      </c>
      <c r="E8501">
        <v>2.0190000000000001</v>
      </c>
      <c r="F8501">
        <v>9.2029999999999994</v>
      </c>
      <c r="G8501">
        <v>6.415</v>
      </c>
      <c r="H8501">
        <v>101498.13099999999</v>
      </c>
      <c r="I8501">
        <v>0.1</v>
      </c>
      <c r="J8501">
        <v>1.0999999999999999E-2</v>
      </c>
      <c r="K8501">
        <v>0</v>
      </c>
      <c r="L8501">
        <v>-57.863</v>
      </c>
      <c r="M8501">
        <v>25.681999999999999</v>
      </c>
    </row>
    <row r="8502" spans="1:13" x14ac:dyDescent="0.35">
      <c r="A8502">
        <v>8498</v>
      </c>
      <c r="B8502" t="s">
        <v>403</v>
      </c>
      <c r="C8502">
        <v>1.4E-2</v>
      </c>
      <c r="D8502">
        <v>3.194</v>
      </c>
      <c r="E8502">
        <v>1.9059999999999999</v>
      </c>
      <c r="F8502">
        <v>9.048</v>
      </c>
      <c r="G8502">
        <v>6.2679999999999998</v>
      </c>
      <c r="H8502">
        <v>101503.22</v>
      </c>
      <c r="I8502">
        <v>9.0999999999999998E-2</v>
      </c>
      <c r="J8502">
        <v>1.4E-2</v>
      </c>
      <c r="K8502">
        <v>0</v>
      </c>
      <c r="L8502">
        <v>-52.514000000000003</v>
      </c>
      <c r="M8502">
        <v>48.033999999999999</v>
      </c>
    </row>
    <row r="8503" spans="1:13" x14ac:dyDescent="0.35">
      <c r="A8503">
        <v>8499</v>
      </c>
      <c r="B8503" t="s">
        <v>402</v>
      </c>
      <c r="C8503">
        <v>1.4999999999999999E-2</v>
      </c>
      <c r="D8503">
        <v>3.0950000000000002</v>
      </c>
      <c r="E8503">
        <v>1.724</v>
      </c>
      <c r="F8503">
        <v>9.1649999999999991</v>
      </c>
      <c r="G8503">
        <v>6.3280000000000003</v>
      </c>
      <c r="H8503">
        <v>101508.565</v>
      </c>
      <c r="I8503">
        <v>3.5999999999999997E-2</v>
      </c>
      <c r="J8503">
        <v>1.4999999999999999E-2</v>
      </c>
      <c r="K8503">
        <v>0</v>
      </c>
      <c r="L8503">
        <v>-45.067999999999998</v>
      </c>
      <c r="M8503">
        <v>65.700999999999993</v>
      </c>
    </row>
    <row r="8504" spans="1:13" x14ac:dyDescent="0.35">
      <c r="A8504">
        <v>8500</v>
      </c>
      <c r="B8504" t="s">
        <v>401</v>
      </c>
      <c r="C8504">
        <v>1.2E-2</v>
      </c>
      <c r="D8504">
        <v>2.9769999999999999</v>
      </c>
      <c r="E8504">
        <v>1.7030000000000001</v>
      </c>
      <c r="F8504">
        <v>9.109</v>
      </c>
      <c r="G8504">
        <v>6.1790000000000003</v>
      </c>
      <c r="H8504">
        <v>101478.071</v>
      </c>
      <c r="I8504">
        <v>8.6999999999999994E-2</v>
      </c>
      <c r="J8504">
        <v>1.2E-2</v>
      </c>
      <c r="K8504">
        <v>0</v>
      </c>
      <c r="L8504">
        <v>-36.598999999999997</v>
      </c>
      <c r="M8504">
        <v>80.031000000000006</v>
      </c>
    </row>
    <row r="8505" spans="1:13" x14ac:dyDescent="0.35">
      <c r="A8505">
        <v>8501</v>
      </c>
      <c r="B8505" t="s">
        <v>400</v>
      </c>
      <c r="C8505">
        <v>1.4999999999999999E-2</v>
      </c>
      <c r="D8505">
        <v>2.9609999999999999</v>
      </c>
      <c r="E8505">
        <v>1.6040000000000001</v>
      </c>
      <c r="F8505">
        <v>8.92</v>
      </c>
      <c r="G8505">
        <v>6.21</v>
      </c>
      <c r="H8505">
        <v>101472.015</v>
      </c>
      <c r="I8505">
        <v>6.3E-2</v>
      </c>
      <c r="J8505">
        <v>1.4999999999999999E-2</v>
      </c>
      <c r="K8505">
        <v>0</v>
      </c>
      <c r="L8505">
        <v>-27.689</v>
      </c>
      <c r="M8505">
        <v>92.555000000000007</v>
      </c>
    </row>
    <row r="8506" spans="1:13" x14ac:dyDescent="0.35">
      <c r="A8506">
        <v>8502</v>
      </c>
      <c r="B8506" t="s">
        <v>399</v>
      </c>
      <c r="C8506">
        <v>1.9E-2</v>
      </c>
      <c r="D8506">
        <v>2.8919999999999999</v>
      </c>
      <c r="E8506">
        <v>1.51</v>
      </c>
      <c r="F8506">
        <v>8.9979999999999993</v>
      </c>
      <c r="G8506">
        <v>6.1349999999999998</v>
      </c>
      <c r="H8506">
        <v>101467.239</v>
      </c>
      <c r="I8506">
        <v>1.4999999999999999E-2</v>
      </c>
      <c r="J8506">
        <v>1.9E-2</v>
      </c>
      <c r="K8506">
        <v>0</v>
      </c>
      <c r="L8506">
        <v>-18.922000000000001</v>
      </c>
      <c r="M8506">
        <v>104.06699999999999</v>
      </c>
    </row>
    <row r="8507" spans="1:13" x14ac:dyDescent="0.35">
      <c r="A8507">
        <v>8503</v>
      </c>
      <c r="B8507" t="s">
        <v>398</v>
      </c>
      <c r="C8507">
        <v>2.1000000000000001E-2</v>
      </c>
      <c r="D8507">
        <v>2.7440000000000002</v>
      </c>
      <c r="E8507">
        <v>1.5169999999999999</v>
      </c>
      <c r="F8507">
        <v>8.7390000000000008</v>
      </c>
      <c r="G8507">
        <v>6.0940000000000003</v>
      </c>
      <c r="H8507">
        <v>101470.497</v>
      </c>
      <c r="I8507">
        <v>1.4E-2</v>
      </c>
      <c r="J8507">
        <v>2.1000000000000001E-2</v>
      </c>
      <c r="K8507">
        <v>0</v>
      </c>
      <c r="L8507">
        <v>-10.558</v>
      </c>
      <c r="M8507">
        <v>115.372</v>
      </c>
    </row>
    <row r="8508" spans="1:13" x14ac:dyDescent="0.35">
      <c r="A8508">
        <v>8504</v>
      </c>
      <c r="B8508" t="s">
        <v>397</v>
      </c>
      <c r="C8508">
        <v>0.23799999999999999</v>
      </c>
      <c r="D8508">
        <v>2.7360000000000002</v>
      </c>
      <c r="E8508">
        <v>1.4830000000000001</v>
      </c>
      <c r="F8508">
        <v>8.5850000000000009</v>
      </c>
      <c r="G8508">
        <v>5.875</v>
      </c>
      <c r="H8508">
        <v>101496.92600000001</v>
      </c>
      <c r="I8508">
        <v>6.3E-2</v>
      </c>
      <c r="J8508">
        <v>0.23699999999999999</v>
      </c>
      <c r="K8508">
        <v>1E-3</v>
      </c>
      <c r="L8508">
        <v>-2.952</v>
      </c>
      <c r="M8508">
        <v>126.92</v>
      </c>
    </row>
    <row r="8509" spans="1:13" x14ac:dyDescent="0.35">
      <c r="A8509">
        <v>8505</v>
      </c>
      <c r="B8509" t="s">
        <v>396</v>
      </c>
      <c r="C8509">
        <v>19.43</v>
      </c>
      <c r="D8509">
        <v>3.0640000000000001</v>
      </c>
      <c r="E8509">
        <v>1.5389999999999999</v>
      </c>
      <c r="F8509">
        <v>8.7249999999999996</v>
      </c>
      <c r="G8509">
        <v>5.7140000000000004</v>
      </c>
      <c r="H8509">
        <v>101510.40700000001</v>
      </c>
      <c r="I8509">
        <v>5.5E-2</v>
      </c>
      <c r="J8509">
        <v>16.899999999999999</v>
      </c>
      <c r="K8509">
        <v>2.528</v>
      </c>
      <c r="L8509">
        <v>3.552</v>
      </c>
      <c r="M8509">
        <v>139.04599999999999</v>
      </c>
    </row>
    <row r="8510" spans="1:13" x14ac:dyDescent="0.35">
      <c r="A8510">
        <v>8506</v>
      </c>
      <c r="B8510" t="s">
        <v>395</v>
      </c>
      <c r="C8510">
        <v>60.223999999999997</v>
      </c>
      <c r="D8510">
        <v>3.5409999999999999</v>
      </c>
      <c r="E8510">
        <v>1.6919999999999999</v>
      </c>
      <c r="F8510">
        <v>8.94</v>
      </c>
      <c r="G8510">
        <v>5.8440000000000003</v>
      </c>
      <c r="H8510">
        <v>101524.557</v>
      </c>
      <c r="I8510">
        <v>4.8000000000000001E-2</v>
      </c>
      <c r="J8510">
        <v>42.945</v>
      </c>
      <c r="K8510">
        <v>17.279</v>
      </c>
      <c r="L8510">
        <v>8.5920000000000005</v>
      </c>
      <c r="M8510">
        <v>151.91800000000001</v>
      </c>
    </row>
    <row r="8511" spans="1:13" x14ac:dyDescent="0.35">
      <c r="A8511">
        <v>8507</v>
      </c>
      <c r="B8511" t="s">
        <v>394</v>
      </c>
      <c r="C8511">
        <v>88.349000000000004</v>
      </c>
      <c r="D8511">
        <v>3.9449999999999998</v>
      </c>
      <c r="E8511">
        <v>1.883</v>
      </c>
      <c r="F8511">
        <v>8.9309999999999992</v>
      </c>
      <c r="G8511">
        <v>5.657</v>
      </c>
      <c r="H8511">
        <v>101505.538</v>
      </c>
      <c r="I8511">
        <v>0.08</v>
      </c>
      <c r="J8511">
        <v>58.877000000000002</v>
      </c>
      <c r="K8511">
        <v>29.472999999999999</v>
      </c>
      <c r="L8511">
        <v>11.823</v>
      </c>
      <c r="M8511">
        <v>165.501</v>
      </c>
    </row>
    <row r="8512" spans="1:13" x14ac:dyDescent="0.35">
      <c r="A8512">
        <v>8508</v>
      </c>
      <c r="B8512" t="s">
        <v>393</v>
      </c>
      <c r="C8512">
        <v>103.514</v>
      </c>
      <c r="D8512">
        <v>4.2759999999999998</v>
      </c>
      <c r="E8512">
        <v>2.0259999999999998</v>
      </c>
      <c r="F8512">
        <v>8.8390000000000004</v>
      </c>
      <c r="G8512">
        <v>5.7149999999999999</v>
      </c>
      <c r="H8512">
        <v>101484.02</v>
      </c>
      <c r="I8512">
        <v>9.5000000000000001E-2</v>
      </c>
      <c r="J8512">
        <v>69.204999999999998</v>
      </c>
      <c r="K8512">
        <v>34.308999999999997</v>
      </c>
      <c r="L8512">
        <v>12.981</v>
      </c>
      <c r="M8512">
        <v>179.53</v>
      </c>
    </row>
    <row r="8513" spans="1:13" x14ac:dyDescent="0.35">
      <c r="A8513">
        <v>8509</v>
      </c>
      <c r="B8513" t="s">
        <v>392</v>
      </c>
      <c r="C8513">
        <v>99.427999999999997</v>
      </c>
      <c r="D8513">
        <v>4.4169999999999998</v>
      </c>
      <c r="E8513">
        <v>2.0819999999999999</v>
      </c>
      <c r="F8513">
        <v>8.7949999999999999</v>
      </c>
      <c r="G8513">
        <v>5.9610000000000003</v>
      </c>
      <c r="H8513">
        <v>101463.21799999999</v>
      </c>
      <c r="I8513">
        <v>4.1000000000000002E-2</v>
      </c>
      <c r="J8513">
        <v>65.025000000000006</v>
      </c>
      <c r="K8513">
        <v>34.402999999999999</v>
      </c>
      <c r="L8513">
        <v>11.965</v>
      </c>
      <c r="M8513">
        <v>193.57900000000001</v>
      </c>
    </row>
    <row r="8514" spans="1:13" x14ac:dyDescent="0.35">
      <c r="A8514">
        <v>8510</v>
      </c>
      <c r="B8514" t="s">
        <v>391</v>
      </c>
      <c r="C8514">
        <v>71.870999999999995</v>
      </c>
      <c r="D8514">
        <v>4.4379999999999997</v>
      </c>
      <c r="E8514">
        <v>2.1070000000000002</v>
      </c>
      <c r="F8514">
        <v>8.8170000000000002</v>
      </c>
      <c r="G8514">
        <v>5.6509999999999998</v>
      </c>
      <c r="H8514">
        <v>101458.26</v>
      </c>
      <c r="I8514">
        <v>4.2000000000000003E-2</v>
      </c>
      <c r="J8514">
        <v>45.453000000000003</v>
      </c>
      <c r="K8514">
        <v>26.417000000000002</v>
      </c>
      <c r="L8514">
        <v>8.8629999999999995</v>
      </c>
      <c r="M8514">
        <v>207.20099999999999</v>
      </c>
    </row>
    <row r="8515" spans="1:13" x14ac:dyDescent="0.35">
      <c r="A8515">
        <v>8511</v>
      </c>
      <c r="B8515" t="s">
        <v>390</v>
      </c>
      <c r="C8515">
        <v>28.69</v>
      </c>
      <c r="D8515">
        <v>3.9740000000000002</v>
      </c>
      <c r="E8515">
        <v>2.0430000000000001</v>
      </c>
      <c r="F8515">
        <v>8.8209999999999997</v>
      </c>
      <c r="G8515">
        <v>5.71</v>
      </c>
      <c r="H8515">
        <v>101478.12699999999</v>
      </c>
      <c r="I8515">
        <v>0.108</v>
      </c>
      <c r="J8515">
        <v>21.844999999999999</v>
      </c>
      <c r="K8515">
        <v>6.8419999999999996</v>
      </c>
      <c r="L8515">
        <v>3.9329999999999998</v>
      </c>
      <c r="M8515">
        <v>220.12299999999999</v>
      </c>
    </row>
    <row r="8516" spans="1:13" x14ac:dyDescent="0.35">
      <c r="A8516">
        <v>8512</v>
      </c>
      <c r="B8516" t="s">
        <v>389</v>
      </c>
      <c r="C8516">
        <v>1.821</v>
      </c>
      <c r="D8516">
        <v>3.4</v>
      </c>
      <c r="E8516">
        <v>1.9059999999999999</v>
      </c>
      <c r="F8516">
        <v>8.8059999999999992</v>
      </c>
      <c r="G8516">
        <v>5.4690000000000003</v>
      </c>
      <c r="H8516">
        <v>101492.99400000001</v>
      </c>
      <c r="I8516">
        <v>0.17</v>
      </c>
      <c r="J8516">
        <v>1.8120000000000001</v>
      </c>
      <c r="K8516">
        <v>7.0000000000000001E-3</v>
      </c>
      <c r="L8516">
        <v>-2.4849999999999999</v>
      </c>
      <c r="M8516">
        <v>232.29400000000001</v>
      </c>
    </row>
    <row r="8517" spans="1:13" x14ac:dyDescent="0.35">
      <c r="A8517">
        <v>8513</v>
      </c>
      <c r="B8517" t="s">
        <v>388</v>
      </c>
      <c r="C8517">
        <v>0.02</v>
      </c>
      <c r="D8517">
        <v>2.8479999999999999</v>
      </c>
      <c r="E8517">
        <v>1.528</v>
      </c>
      <c r="F8517">
        <v>9.02</v>
      </c>
      <c r="G8517">
        <v>5.5890000000000004</v>
      </c>
      <c r="H8517">
        <v>101602.842</v>
      </c>
      <c r="I8517">
        <v>0.04</v>
      </c>
      <c r="J8517">
        <v>0.02</v>
      </c>
      <c r="K8517">
        <v>0</v>
      </c>
      <c r="L8517">
        <v>-10.028</v>
      </c>
      <c r="M8517">
        <v>243.87100000000001</v>
      </c>
    </row>
    <row r="8518" spans="1:13" x14ac:dyDescent="0.35">
      <c r="A8518">
        <v>8514</v>
      </c>
      <c r="B8518" t="s">
        <v>387</v>
      </c>
      <c r="C8518">
        <v>1.6E-2</v>
      </c>
      <c r="D8518">
        <v>2.9620000000000002</v>
      </c>
      <c r="E8518">
        <v>1.792</v>
      </c>
      <c r="F8518">
        <v>8.9429999999999996</v>
      </c>
      <c r="G8518">
        <v>5.38</v>
      </c>
      <c r="H8518">
        <v>101515.40399999999</v>
      </c>
      <c r="I8518">
        <v>4.8000000000000001E-2</v>
      </c>
      <c r="J8518">
        <v>1.6E-2</v>
      </c>
      <c r="K8518">
        <v>0</v>
      </c>
      <c r="L8518">
        <v>-18.341999999999999</v>
      </c>
      <c r="M8518">
        <v>255.16200000000001</v>
      </c>
    </row>
    <row r="8519" spans="1:13" x14ac:dyDescent="0.35">
      <c r="A8519">
        <v>8515</v>
      </c>
      <c r="B8519" t="s">
        <v>386</v>
      </c>
      <c r="C8519">
        <v>1.4999999999999999E-2</v>
      </c>
      <c r="D8519">
        <v>3.0030000000000001</v>
      </c>
      <c r="E8519">
        <v>1.5780000000000001</v>
      </c>
      <c r="F8519">
        <v>8.9480000000000004</v>
      </c>
      <c r="G8519">
        <v>5.4770000000000003</v>
      </c>
      <c r="H8519">
        <v>101527.24400000001</v>
      </c>
      <c r="I8519">
        <v>3.2000000000000001E-2</v>
      </c>
      <c r="J8519">
        <v>1.4999999999999999E-2</v>
      </c>
      <c r="K8519">
        <v>0</v>
      </c>
      <c r="L8519">
        <v>-27.151</v>
      </c>
      <c r="M8519">
        <v>266.71699999999998</v>
      </c>
    </row>
    <row r="8520" spans="1:13" x14ac:dyDescent="0.35">
      <c r="A8520">
        <v>8516</v>
      </c>
      <c r="B8520" t="s">
        <v>385</v>
      </c>
      <c r="C8520">
        <v>1.4E-2</v>
      </c>
      <c r="D8520">
        <v>2.8439999999999999</v>
      </c>
      <c r="E8520">
        <v>1.3420000000000001</v>
      </c>
      <c r="F8520">
        <v>8.7420000000000009</v>
      </c>
      <c r="G8520">
        <v>5.5410000000000004</v>
      </c>
      <c r="H8520">
        <v>101548.20600000001</v>
      </c>
      <c r="I8520">
        <v>5.2999999999999999E-2</v>
      </c>
      <c r="J8520">
        <v>1.4E-2</v>
      </c>
      <c r="K8520">
        <v>0</v>
      </c>
      <c r="L8520">
        <v>-36</v>
      </c>
      <c r="M8520">
        <v>279.05799999999999</v>
      </c>
    </row>
    <row r="8521" spans="1:13" x14ac:dyDescent="0.35">
      <c r="A8521">
        <v>8517</v>
      </c>
      <c r="B8521" t="s">
        <v>384</v>
      </c>
      <c r="C8521">
        <v>1.4E-2</v>
      </c>
      <c r="D8521">
        <v>2.476</v>
      </c>
      <c r="E8521">
        <v>1.097</v>
      </c>
      <c r="F8521">
        <v>8.7810000000000006</v>
      </c>
      <c r="G8521">
        <v>5.1749999999999998</v>
      </c>
      <c r="H8521">
        <v>101567.626</v>
      </c>
      <c r="I8521">
        <v>1.2E-2</v>
      </c>
      <c r="J8521">
        <v>1.4E-2</v>
      </c>
      <c r="K8521">
        <v>0</v>
      </c>
      <c r="L8521">
        <v>-44.533999999999999</v>
      </c>
      <c r="M8521">
        <v>293.25799999999998</v>
      </c>
    </row>
    <row r="8522" spans="1:13" x14ac:dyDescent="0.35">
      <c r="A8522">
        <v>8518</v>
      </c>
      <c r="B8522" t="s">
        <v>383</v>
      </c>
      <c r="C8522">
        <v>1.2E-2</v>
      </c>
      <c r="D8522">
        <v>2.2440000000000002</v>
      </c>
      <c r="E8522">
        <v>0.90500000000000003</v>
      </c>
      <c r="F8522">
        <v>8.7219999999999995</v>
      </c>
      <c r="G8522">
        <v>5.67</v>
      </c>
      <c r="H8522">
        <v>101571.6</v>
      </c>
      <c r="I8522">
        <v>2.3E-2</v>
      </c>
      <c r="J8522">
        <v>1.2E-2</v>
      </c>
      <c r="K8522">
        <v>0</v>
      </c>
      <c r="L8522">
        <v>-52.079000000000001</v>
      </c>
      <c r="M8522">
        <v>310.654</v>
      </c>
    </row>
    <row r="8523" spans="1:13" x14ac:dyDescent="0.35">
      <c r="A8523">
        <v>8519</v>
      </c>
      <c r="B8523" t="s">
        <v>382</v>
      </c>
      <c r="C8523">
        <v>1.2E-2</v>
      </c>
      <c r="D8523">
        <v>2.1850000000000001</v>
      </c>
      <c r="E8523">
        <v>0.72399999999999998</v>
      </c>
      <c r="F8523">
        <v>8.7289999999999992</v>
      </c>
      <c r="G8523">
        <v>5.84</v>
      </c>
      <c r="H8523">
        <v>101579.41</v>
      </c>
      <c r="I8523">
        <v>7.0000000000000007E-2</v>
      </c>
      <c r="J8523">
        <v>1.2E-2</v>
      </c>
      <c r="K8523">
        <v>0</v>
      </c>
      <c r="L8523">
        <v>-57.610999999999997</v>
      </c>
      <c r="M8523">
        <v>332.67700000000002</v>
      </c>
    </row>
    <row r="8524" spans="1:13" x14ac:dyDescent="0.35">
      <c r="A8524">
        <v>8520</v>
      </c>
      <c r="B8524" t="s">
        <v>381</v>
      </c>
      <c r="C8524">
        <v>1.2E-2</v>
      </c>
      <c r="D8524">
        <v>2.0649999999999999</v>
      </c>
      <c r="E8524">
        <v>0.37</v>
      </c>
      <c r="F8524">
        <v>8.6750000000000007</v>
      </c>
      <c r="G8524">
        <v>5.8339999999999996</v>
      </c>
      <c r="H8524">
        <v>101595.18399999999</v>
      </c>
      <c r="I8524">
        <v>7.9000000000000001E-2</v>
      </c>
      <c r="J8524">
        <v>1.2E-2</v>
      </c>
      <c r="K8524">
        <v>0</v>
      </c>
      <c r="L8524">
        <v>-59.808</v>
      </c>
      <c r="M8524">
        <v>334.09500000000003</v>
      </c>
    </row>
    <row r="8525" spans="1:13" x14ac:dyDescent="0.35">
      <c r="A8525">
        <v>8521</v>
      </c>
      <c r="B8525" t="s">
        <v>380</v>
      </c>
      <c r="C8525">
        <v>1.2E-2</v>
      </c>
      <c r="D8525">
        <v>1.974</v>
      </c>
      <c r="E8525">
        <v>0.32800000000000001</v>
      </c>
      <c r="F8525">
        <v>8.7330000000000005</v>
      </c>
      <c r="G8525">
        <v>5.923</v>
      </c>
      <c r="H8525">
        <v>101589.701</v>
      </c>
      <c r="I8525">
        <v>6.3E-2</v>
      </c>
      <c r="J8525">
        <v>1.2E-2</v>
      </c>
      <c r="K8525">
        <v>0</v>
      </c>
      <c r="L8525">
        <v>-57.911000000000001</v>
      </c>
      <c r="M8525">
        <v>25.489000000000001</v>
      </c>
    </row>
    <row r="8526" spans="1:13" x14ac:dyDescent="0.35">
      <c r="A8526">
        <v>8522</v>
      </c>
      <c r="B8526" t="s">
        <v>379</v>
      </c>
      <c r="C8526">
        <v>1.2E-2</v>
      </c>
      <c r="D8526">
        <v>1.9590000000000001</v>
      </c>
      <c r="E8526">
        <v>0.38700000000000001</v>
      </c>
      <c r="F8526">
        <v>8.6010000000000009</v>
      </c>
      <c r="G8526">
        <v>6.1379999999999999</v>
      </c>
      <c r="H8526">
        <v>101568.386</v>
      </c>
      <c r="I8526">
        <v>6.4000000000000001E-2</v>
      </c>
      <c r="J8526">
        <v>1.2E-2</v>
      </c>
      <c r="K8526">
        <v>0</v>
      </c>
      <c r="L8526">
        <v>-52.646000000000001</v>
      </c>
      <c r="M8526">
        <v>47.670999999999999</v>
      </c>
    </row>
    <row r="8527" spans="1:13" x14ac:dyDescent="0.35">
      <c r="A8527">
        <v>8523</v>
      </c>
      <c r="B8527" t="s">
        <v>378</v>
      </c>
      <c r="C8527">
        <v>1.4E-2</v>
      </c>
      <c r="D8527">
        <v>2.0339999999999998</v>
      </c>
      <c r="E8527">
        <v>0.379</v>
      </c>
      <c r="F8527">
        <v>8.0920000000000005</v>
      </c>
      <c r="G8527">
        <v>6.3259999999999996</v>
      </c>
      <c r="H8527">
        <v>101563.52</v>
      </c>
      <c r="I8527">
        <v>4.4999999999999998E-2</v>
      </c>
      <c r="J8527">
        <v>1.4E-2</v>
      </c>
      <c r="K8527">
        <v>0</v>
      </c>
      <c r="L8527">
        <v>-45.012999999999998</v>
      </c>
      <c r="M8527">
        <v>65.816000000000003</v>
      </c>
    </row>
    <row r="8528" spans="1:13" x14ac:dyDescent="0.35">
      <c r="A8528">
        <v>8524</v>
      </c>
      <c r="B8528" t="s">
        <v>377</v>
      </c>
      <c r="C8528">
        <v>1.4E-2</v>
      </c>
      <c r="D8528">
        <v>1.8839999999999999</v>
      </c>
      <c r="E8528">
        <v>0.29099999999999998</v>
      </c>
      <c r="F8528">
        <v>8.0809999999999995</v>
      </c>
      <c r="G8528">
        <v>6.1950000000000003</v>
      </c>
      <c r="H8528">
        <v>101548.117</v>
      </c>
      <c r="I8528">
        <v>8.5999999999999993E-2</v>
      </c>
      <c r="J8528">
        <v>1.4E-2</v>
      </c>
      <c r="K8528">
        <v>0</v>
      </c>
      <c r="L8528">
        <v>-36.655000000000001</v>
      </c>
      <c r="M8528">
        <v>79.962000000000003</v>
      </c>
    </row>
    <row r="8529" spans="1:13" x14ac:dyDescent="0.35">
      <c r="A8529">
        <v>8525</v>
      </c>
      <c r="B8529" t="s">
        <v>376</v>
      </c>
      <c r="C8529">
        <v>1.2E-2</v>
      </c>
      <c r="D8529">
        <v>1.8069999999999999</v>
      </c>
      <c r="E8529">
        <v>0.23499999999999999</v>
      </c>
      <c r="F8529">
        <v>7.9619999999999997</v>
      </c>
      <c r="G8529">
        <v>6.4690000000000003</v>
      </c>
      <c r="H8529">
        <v>101544.27899999999</v>
      </c>
      <c r="I8529">
        <v>9.7000000000000003E-2</v>
      </c>
      <c r="J8529">
        <v>1.2E-2</v>
      </c>
      <c r="K8529">
        <v>0</v>
      </c>
      <c r="L8529">
        <v>-27.792999999999999</v>
      </c>
      <c r="M8529">
        <v>92.433000000000007</v>
      </c>
    </row>
    <row r="8530" spans="1:13" x14ac:dyDescent="0.35">
      <c r="A8530">
        <v>8526</v>
      </c>
      <c r="B8530" t="s">
        <v>375</v>
      </c>
      <c r="C8530">
        <v>1.4E-2</v>
      </c>
      <c r="D8530">
        <v>1.8149999999999999</v>
      </c>
      <c r="E8530">
        <v>0.182</v>
      </c>
      <c r="F8530">
        <v>7.8739999999999997</v>
      </c>
      <c r="G8530">
        <v>6.4740000000000002</v>
      </c>
      <c r="H8530">
        <v>101536.019</v>
      </c>
      <c r="I8530">
        <v>0.107</v>
      </c>
      <c r="J8530">
        <v>1.4E-2</v>
      </c>
      <c r="K8530">
        <v>0</v>
      </c>
      <c r="L8530">
        <v>-19.001000000000001</v>
      </c>
      <c r="M8530">
        <v>103.98</v>
      </c>
    </row>
    <row r="8531" spans="1:13" x14ac:dyDescent="0.35">
      <c r="A8531">
        <v>8527</v>
      </c>
      <c r="B8531" t="s">
        <v>374</v>
      </c>
      <c r="C8531">
        <v>1.2E-2</v>
      </c>
      <c r="D8531">
        <v>1.6140000000000001</v>
      </c>
      <c r="E8531">
        <v>0.22500000000000001</v>
      </c>
      <c r="F8531">
        <v>7.891</v>
      </c>
      <c r="G8531">
        <v>6.2190000000000003</v>
      </c>
      <c r="H8531">
        <v>101537.405</v>
      </c>
      <c r="I8531">
        <v>0.17899999999999999</v>
      </c>
      <c r="J8531">
        <v>1.2E-2</v>
      </c>
      <c r="K8531">
        <v>0</v>
      </c>
      <c r="L8531">
        <v>-10.632</v>
      </c>
      <c r="M8531">
        <v>115.28400000000001</v>
      </c>
    </row>
    <row r="8532" spans="1:13" x14ac:dyDescent="0.35">
      <c r="A8532">
        <v>8528</v>
      </c>
      <c r="B8532" t="s">
        <v>373</v>
      </c>
      <c r="C8532">
        <v>0.40500000000000003</v>
      </c>
      <c r="D8532">
        <v>1.5349999999999999</v>
      </c>
      <c r="E8532">
        <v>0.25</v>
      </c>
      <c r="F8532">
        <v>8.0220000000000002</v>
      </c>
      <c r="G8532">
        <v>5.6970000000000001</v>
      </c>
      <c r="H8532">
        <v>101556.69899999999</v>
      </c>
      <c r="I8532">
        <v>0.19700000000000001</v>
      </c>
      <c r="J8532">
        <v>0.40300000000000002</v>
      </c>
      <c r="K8532">
        <v>1E-3</v>
      </c>
      <c r="L8532">
        <v>-3.0179999999999998</v>
      </c>
      <c r="M8532">
        <v>126.827</v>
      </c>
    </row>
    <row r="8533" spans="1:13" x14ac:dyDescent="0.35">
      <c r="A8533">
        <v>8529</v>
      </c>
      <c r="B8533" t="s">
        <v>372</v>
      </c>
      <c r="C8533">
        <v>21.07</v>
      </c>
      <c r="D8533">
        <v>1.988</v>
      </c>
      <c r="E8533">
        <v>0.40600000000000003</v>
      </c>
      <c r="F8533">
        <v>8.2829999999999995</v>
      </c>
      <c r="G8533">
        <v>5.9470000000000001</v>
      </c>
      <c r="H8533">
        <v>101566.435</v>
      </c>
      <c r="I8533">
        <v>0.16500000000000001</v>
      </c>
      <c r="J8533">
        <v>17.109000000000002</v>
      </c>
      <c r="K8533">
        <v>3.9620000000000002</v>
      </c>
      <c r="L8533">
        <v>3.496</v>
      </c>
      <c r="M8533">
        <v>138.946</v>
      </c>
    </row>
    <row r="8534" spans="1:13" x14ac:dyDescent="0.35">
      <c r="A8534">
        <v>8530</v>
      </c>
      <c r="B8534" t="s">
        <v>371</v>
      </c>
      <c r="C8534">
        <v>65.213999999999999</v>
      </c>
      <c r="D8534">
        <v>2.6139999999999999</v>
      </c>
      <c r="E8534">
        <v>0.66700000000000004</v>
      </c>
      <c r="F8534">
        <v>8.3629999999999995</v>
      </c>
      <c r="G8534">
        <v>6</v>
      </c>
      <c r="H8534">
        <v>101580.317</v>
      </c>
      <c r="I8534">
        <v>0.14399999999999999</v>
      </c>
      <c r="J8534">
        <v>43.317</v>
      </c>
      <c r="K8534">
        <v>21.898</v>
      </c>
      <c r="L8534">
        <v>8.5510000000000002</v>
      </c>
      <c r="M8534">
        <v>151.81100000000001</v>
      </c>
    </row>
    <row r="8535" spans="1:13" x14ac:dyDescent="0.35">
      <c r="A8535">
        <v>8531</v>
      </c>
      <c r="B8535" t="s">
        <v>370</v>
      </c>
      <c r="C8535">
        <v>96.840999999999994</v>
      </c>
      <c r="D8535">
        <v>3.1459999999999999</v>
      </c>
      <c r="E8535">
        <v>0.91500000000000004</v>
      </c>
      <c r="F8535">
        <v>8.5719999999999992</v>
      </c>
      <c r="G8535">
        <v>5.88</v>
      </c>
      <c r="H8535">
        <v>101561.21</v>
      </c>
      <c r="I8535">
        <v>0.13500000000000001</v>
      </c>
      <c r="J8535">
        <v>61.18</v>
      </c>
      <c r="K8535">
        <v>35.661000000000001</v>
      </c>
      <c r="L8535">
        <v>11.797000000000001</v>
      </c>
      <c r="M8535">
        <v>165.387</v>
      </c>
    </row>
    <row r="8536" spans="1:13" x14ac:dyDescent="0.35">
      <c r="A8536">
        <v>8532</v>
      </c>
      <c r="B8536" t="s">
        <v>369</v>
      </c>
      <c r="C8536">
        <v>109.404</v>
      </c>
      <c r="D8536">
        <v>3.5489999999999999</v>
      </c>
      <c r="E8536">
        <v>1.1220000000000001</v>
      </c>
      <c r="F8536">
        <v>8.5749999999999993</v>
      </c>
      <c r="G8536">
        <v>5.907</v>
      </c>
      <c r="H8536">
        <v>101527.458</v>
      </c>
      <c r="I8536">
        <v>9.5000000000000001E-2</v>
      </c>
      <c r="J8536">
        <v>63.557000000000002</v>
      </c>
      <c r="K8536">
        <v>45.844999999999999</v>
      </c>
      <c r="L8536">
        <v>12.974</v>
      </c>
      <c r="M8536">
        <v>179.41300000000001</v>
      </c>
    </row>
    <row r="8537" spans="1:13" x14ac:dyDescent="0.35">
      <c r="A8537">
        <v>8533</v>
      </c>
      <c r="B8537" t="s">
        <v>368</v>
      </c>
      <c r="C8537">
        <v>90.034000000000006</v>
      </c>
      <c r="D8537">
        <v>3.6360000000000001</v>
      </c>
      <c r="E8537">
        <v>1.365</v>
      </c>
      <c r="F8537">
        <v>8.5500000000000007</v>
      </c>
      <c r="G8537">
        <v>6.0860000000000003</v>
      </c>
      <c r="H8537">
        <v>101503.66099999999</v>
      </c>
      <c r="I8537">
        <v>0.115</v>
      </c>
      <c r="J8537">
        <v>60.530999999999999</v>
      </c>
      <c r="K8537">
        <v>29.503</v>
      </c>
      <c r="L8537">
        <v>11.976000000000001</v>
      </c>
      <c r="M8537">
        <v>193.46299999999999</v>
      </c>
    </row>
    <row r="8538" spans="1:13" x14ac:dyDescent="0.35">
      <c r="A8538">
        <v>8534</v>
      </c>
      <c r="B8538" t="s">
        <v>367</v>
      </c>
      <c r="C8538">
        <v>55.228000000000002</v>
      </c>
      <c r="D8538">
        <v>3.6190000000000002</v>
      </c>
      <c r="E8538">
        <v>1.5569999999999999</v>
      </c>
      <c r="F8538">
        <v>8.6020000000000003</v>
      </c>
      <c r="G8538">
        <v>6.5720000000000001</v>
      </c>
      <c r="H8538">
        <v>101494.59699999999</v>
      </c>
      <c r="I8538">
        <v>8.4000000000000005E-2</v>
      </c>
      <c r="J8538">
        <v>42.658000000000001</v>
      </c>
      <c r="K8538">
        <v>12.571</v>
      </c>
      <c r="L8538">
        <v>8.89</v>
      </c>
      <c r="M8538">
        <v>207.089</v>
      </c>
    </row>
    <row r="8539" spans="1:13" x14ac:dyDescent="0.35">
      <c r="A8539">
        <v>8535</v>
      </c>
      <c r="B8539" t="s">
        <v>366</v>
      </c>
      <c r="C8539">
        <v>23.177</v>
      </c>
      <c r="D8539">
        <v>3.3370000000000002</v>
      </c>
      <c r="E8539">
        <v>1.671</v>
      </c>
      <c r="F8539">
        <v>8.4730000000000008</v>
      </c>
      <c r="G8539">
        <v>6.835</v>
      </c>
      <c r="H8539">
        <v>101498.25900000001</v>
      </c>
      <c r="I8539">
        <v>6.5000000000000002E-2</v>
      </c>
      <c r="J8539">
        <v>19.622</v>
      </c>
      <c r="K8539">
        <v>3.5539999999999998</v>
      </c>
      <c r="L8539">
        <v>3.9750000000000001</v>
      </c>
      <c r="M8539">
        <v>220.017</v>
      </c>
    </row>
    <row r="8540" spans="1:13" x14ac:dyDescent="0.35">
      <c r="A8540">
        <v>8536</v>
      </c>
      <c r="B8540" t="s">
        <v>365</v>
      </c>
      <c r="C8540">
        <v>1.5049999999999999</v>
      </c>
      <c r="D8540">
        <v>3.0059999999999998</v>
      </c>
      <c r="E8540">
        <v>1.7</v>
      </c>
      <c r="F8540">
        <v>8.4469999999999992</v>
      </c>
      <c r="G8540">
        <v>7.0129999999999999</v>
      </c>
      <c r="H8540">
        <v>101501.519</v>
      </c>
      <c r="I8540">
        <v>7.0999999999999994E-2</v>
      </c>
      <c r="J8540">
        <v>1.49</v>
      </c>
      <c r="K8540">
        <v>1.4E-2</v>
      </c>
      <c r="L8540">
        <v>-2.4319999999999999</v>
      </c>
      <c r="M8540">
        <v>232.19300000000001</v>
      </c>
    </row>
    <row r="8541" spans="1:13" x14ac:dyDescent="0.35">
      <c r="A8541">
        <v>8537</v>
      </c>
      <c r="B8541" t="s">
        <v>364</v>
      </c>
      <c r="C8541">
        <v>2E-3</v>
      </c>
      <c r="D8541">
        <v>2.86</v>
      </c>
      <c r="E8541">
        <v>1.768</v>
      </c>
      <c r="F8541">
        <v>8.5579999999999998</v>
      </c>
      <c r="G8541">
        <v>7.1020000000000003</v>
      </c>
      <c r="H8541">
        <v>101502.62699999999</v>
      </c>
      <c r="I8541">
        <v>9.1999999999999998E-2</v>
      </c>
      <c r="J8541">
        <v>2E-3</v>
      </c>
      <c r="K8541">
        <v>0</v>
      </c>
      <c r="L8541">
        <v>-9.968</v>
      </c>
      <c r="M8541">
        <v>243.77500000000001</v>
      </c>
    </row>
    <row r="8542" spans="1:13" x14ac:dyDescent="0.35">
      <c r="A8542">
        <v>8538</v>
      </c>
      <c r="B8542" t="s">
        <v>363</v>
      </c>
      <c r="C8542">
        <v>0</v>
      </c>
      <c r="D8542">
        <v>2.734</v>
      </c>
      <c r="E8542">
        <v>1.905</v>
      </c>
      <c r="F8542">
        <v>8.7279999999999998</v>
      </c>
      <c r="G8542">
        <v>6.7869999999999999</v>
      </c>
      <c r="H8542">
        <v>101504.344</v>
      </c>
      <c r="I8542">
        <v>0.124</v>
      </c>
      <c r="J8542">
        <v>0</v>
      </c>
      <c r="K8542">
        <v>0</v>
      </c>
      <c r="L8542">
        <v>-18.288</v>
      </c>
      <c r="M8542">
        <v>255.08199999999999</v>
      </c>
    </row>
    <row r="8543" spans="1:13" x14ac:dyDescent="0.35">
      <c r="A8543">
        <v>8539</v>
      </c>
      <c r="B8543" t="s">
        <v>362</v>
      </c>
      <c r="C8543">
        <v>0</v>
      </c>
      <c r="D8543">
        <v>2.5640000000000001</v>
      </c>
      <c r="E8543">
        <v>1.778</v>
      </c>
      <c r="F8543">
        <v>8.8559999999999999</v>
      </c>
      <c r="G8543">
        <v>6.6790000000000003</v>
      </c>
      <c r="H8543">
        <v>101508.72500000001</v>
      </c>
      <c r="I8543">
        <v>0.17699999999999999</v>
      </c>
      <c r="J8543">
        <v>0</v>
      </c>
      <c r="K8543">
        <v>0</v>
      </c>
      <c r="L8543">
        <v>-27.058</v>
      </c>
      <c r="M8543">
        <v>266.58600000000001</v>
      </c>
    </row>
    <row r="8544" spans="1:13" x14ac:dyDescent="0.35">
      <c r="A8544">
        <v>8540</v>
      </c>
      <c r="B8544" t="s">
        <v>361</v>
      </c>
      <c r="C8544">
        <v>0</v>
      </c>
      <c r="D8544">
        <v>2.3969999999999998</v>
      </c>
      <c r="E8544">
        <v>1.6439999999999999</v>
      </c>
      <c r="F8544">
        <v>8.9</v>
      </c>
      <c r="G8544">
        <v>6.3840000000000003</v>
      </c>
      <c r="H8544">
        <v>101518.012</v>
      </c>
      <c r="I8544">
        <v>9.1999999999999998E-2</v>
      </c>
      <c r="J8544">
        <v>0</v>
      </c>
      <c r="K8544">
        <v>0</v>
      </c>
      <c r="L8544">
        <v>-35.930999999999997</v>
      </c>
      <c r="M8544">
        <v>278.94600000000003</v>
      </c>
    </row>
    <row r="8545" spans="1:13" x14ac:dyDescent="0.35">
      <c r="A8545">
        <v>8541</v>
      </c>
      <c r="B8545" t="s">
        <v>360</v>
      </c>
      <c r="C8545">
        <v>7.0000000000000001E-3</v>
      </c>
      <c r="D8545">
        <v>2.335</v>
      </c>
      <c r="E8545">
        <v>1.5009999999999999</v>
      </c>
      <c r="F8545">
        <v>8.5559999999999992</v>
      </c>
      <c r="G8545">
        <v>6.1959999999999997</v>
      </c>
      <c r="H8545">
        <v>101526.97100000001</v>
      </c>
      <c r="I8545">
        <v>0.182</v>
      </c>
      <c r="J8545">
        <v>7.0000000000000001E-3</v>
      </c>
      <c r="K8545">
        <v>0</v>
      </c>
      <c r="L8545">
        <v>-44.469000000000001</v>
      </c>
      <c r="M8545">
        <v>293.12599999999998</v>
      </c>
    </row>
    <row r="8546" spans="1:13" x14ac:dyDescent="0.35">
      <c r="A8546">
        <v>8542</v>
      </c>
      <c r="B8546" t="s">
        <v>359</v>
      </c>
      <c r="C8546">
        <v>8.9999999999999993E-3</v>
      </c>
      <c r="D8546">
        <v>2.2629999999999999</v>
      </c>
      <c r="E8546">
        <v>1.3819999999999999</v>
      </c>
      <c r="F8546">
        <v>8.5350000000000001</v>
      </c>
      <c r="G8546">
        <v>6.3040000000000003</v>
      </c>
      <c r="H8546">
        <v>101528.04399999999</v>
      </c>
      <c r="I8546">
        <v>0.11</v>
      </c>
      <c r="J8546">
        <v>8.9999999999999993E-3</v>
      </c>
      <c r="K8546">
        <v>0</v>
      </c>
      <c r="L8546">
        <v>-52.027000000000001</v>
      </c>
      <c r="M8546">
        <v>310.49</v>
      </c>
    </row>
    <row r="8547" spans="1:13" x14ac:dyDescent="0.35">
      <c r="A8547">
        <v>8543</v>
      </c>
      <c r="B8547" t="s">
        <v>358</v>
      </c>
      <c r="C8547">
        <v>1.0999999999999999E-2</v>
      </c>
      <c r="D8547">
        <v>2.266</v>
      </c>
      <c r="E8547">
        <v>1.25</v>
      </c>
      <c r="F8547">
        <v>8.5530000000000008</v>
      </c>
      <c r="G8547">
        <v>6.2539999999999996</v>
      </c>
      <c r="H8547">
        <v>101531.17</v>
      </c>
      <c r="I8547">
        <v>7.0000000000000007E-2</v>
      </c>
      <c r="J8547">
        <v>1.0999999999999999E-2</v>
      </c>
      <c r="K8547">
        <v>0</v>
      </c>
      <c r="L8547">
        <v>-57.58</v>
      </c>
      <c r="M8547">
        <v>332.471</v>
      </c>
    </row>
    <row r="8548" spans="1:13" x14ac:dyDescent="0.35">
      <c r="A8548">
        <v>8544</v>
      </c>
      <c r="B8548" t="s">
        <v>357</v>
      </c>
      <c r="C8548">
        <v>1.0999999999999999E-2</v>
      </c>
      <c r="D8548">
        <v>2.2389999999999999</v>
      </c>
      <c r="E8548">
        <v>1.117</v>
      </c>
      <c r="F8548">
        <v>8.4030000000000005</v>
      </c>
      <c r="G8548">
        <v>5.9459999999999997</v>
      </c>
      <c r="H8548">
        <v>101521.255</v>
      </c>
      <c r="I8548">
        <v>0.11700000000000001</v>
      </c>
      <c r="J8548">
        <v>1.0999999999999999E-2</v>
      </c>
      <c r="K8548">
        <v>0</v>
      </c>
      <c r="L8548">
        <v>-59.804000000000002</v>
      </c>
      <c r="M8548">
        <v>329.82600000000002</v>
      </c>
    </row>
    <row r="8549" spans="1:13" x14ac:dyDescent="0.35">
      <c r="A8549">
        <v>8545</v>
      </c>
      <c r="B8549" t="s">
        <v>356</v>
      </c>
      <c r="C8549">
        <v>0</v>
      </c>
      <c r="D8549">
        <v>2.1240000000000001</v>
      </c>
      <c r="E8549">
        <v>0.998</v>
      </c>
      <c r="F8549">
        <v>8.4809999999999999</v>
      </c>
      <c r="G8549">
        <v>5.9489999999999998</v>
      </c>
      <c r="H8549">
        <v>101445.36199999999</v>
      </c>
      <c r="I8549">
        <v>0.121</v>
      </c>
      <c r="J8549">
        <v>0</v>
      </c>
      <c r="K8549">
        <v>0</v>
      </c>
      <c r="L8549">
        <v>-57.944000000000003</v>
      </c>
      <c r="M8549">
        <v>25.285</v>
      </c>
    </row>
    <row r="8550" spans="1:13" x14ac:dyDescent="0.35">
      <c r="A8550">
        <v>8546</v>
      </c>
      <c r="B8550" t="s">
        <v>355</v>
      </c>
      <c r="C8550">
        <v>0</v>
      </c>
      <c r="D8550">
        <v>2.0619999999999998</v>
      </c>
      <c r="E8550">
        <v>0.97799999999999998</v>
      </c>
      <c r="F8550">
        <v>8.2859999999999996</v>
      </c>
      <c r="G8550">
        <v>6.46</v>
      </c>
      <c r="H8550">
        <v>101449.186</v>
      </c>
      <c r="I8550">
        <v>9.0999999999999998E-2</v>
      </c>
      <c r="J8550">
        <v>0</v>
      </c>
      <c r="K8550">
        <v>0</v>
      </c>
      <c r="L8550">
        <v>-52.637</v>
      </c>
      <c r="M8550">
        <v>47.723999999999997</v>
      </c>
    </row>
    <row r="8551" spans="1:13" x14ac:dyDescent="0.35">
      <c r="A8551">
        <v>8547</v>
      </c>
      <c r="B8551" t="s">
        <v>354</v>
      </c>
      <c r="C8551">
        <v>0</v>
      </c>
      <c r="D8551">
        <v>2.089</v>
      </c>
      <c r="E8551">
        <v>0.98799999999999999</v>
      </c>
      <c r="F8551">
        <v>8.0470000000000006</v>
      </c>
      <c r="G8551">
        <v>6.5720000000000001</v>
      </c>
      <c r="H8551">
        <v>101429.094</v>
      </c>
      <c r="I8551">
        <v>0.19500000000000001</v>
      </c>
      <c r="J8551">
        <v>0</v>
      </c>
      <c r="K8551">
        <v>0</v>
      </c>
      <c r="L8551">
        <v>-45.212000000000003</v>
      </c>
      <c r="M8551">
        <v>65.451999999999998</v>
      </c>
    </row>
    <row r="8552" spans="1:13" x14ac:dyDescent="0.35">
      <c r="A8552">
        <v>8548</v>
      </c>
      <c r="B8552" t="s">
        <v>353</v>
      </c>
      <c r="C8552">
        <v>0</v>
      </c>
      <c r="D8552">
        <v>2.0619999999999998</v>
      </c>
      <c r="E8552">
        <v>0.997</v>
      </c>
      <c r="F8552">
        <v>7.8719999999999999</v>
      </c>
      <c r="G8552">
        <v>6.7930000000000001</v>
      </c>
      <c r="H8552">
        <v>101398.12699999999</v>
      </c>
      <c r="I8552">
        <v>7.0999999999999994E-2</v>
      </c>
      <c r="J8552">
        <v>0</v>
      </c>
      <c r="K8552">
        <v>0</v>
      </c>
      <c r="L8552">
        <v>-36.744</v>
      </c>
      <c r="M8552">
        <v>79.837000000000003</v>
      </c>
    </row>
    <row r="8553" spans="1:13" x14ac:dyDescent="0.35">
      <c r="A8553">
        <v>8549</v>
      </c>
      <c r="B8553" t="s">
        <v>352</v>
      </c>
      <c r="C8553">
        <v>0</v>
      </c>
      <c r="D8553">
        <v>2.198</v>
      </c>
      <c r="E8553">
        <v>0.96499999999999997</v>
      </c>
      <c r="F8553">
        <v>7.8769999999999998</v>
      </c>
      <c r="G8553">
        <v>6.8659999999999997</v>
      </c>
      <c r="H8553">
        <v>101385.68399999999</v>
      </c>
      <c r="I8553">
        <v>0.08</v>
      </c>
      <c r="J8553">
        <v>0</v>
      </c>
      <c r="K8553">
        <v>0</v>
      </c>
      <c r="L8553">
        <v>-27.867999999999999</v>
      </c>
      <c r="M8553">
        <v>92.337000000000003</v>
      </c>
    </row>
    <row r="8554" spans="1:13" x14ac:dyDescent="0.35">
      <c r="A8554">
        <v>8550</v>
      </c>
      <c r="B8554" t="s">
        <v>351</v>
      </c>
      <c r="C8554">
        <v>0</v>
      </c>
      <c r="D8554">
        <v>2.161</v>
      </c>
      <c r="E8554">
        <v>0.95499999999999996</v>
      </c>
      <c r="F8554">
        <v>7.9589999999999996</v>
      </c>
      <c r="G8554">
        <v>6.9669999999999996</v>
      </c>
      <c r="H8554">
        <v>101378.772</v>
      </c>
      <c r="I8554">
        <v>0.111</v>
      </c>
      <c r="J8554">
        <v>0</v>
      </c>
      <c r="K8554">
        <v>0</v>
      </c>
      <c r="L8554">
        <v>-19.073</v>
      </c>
      <c r="M8554">
        <v>103.88800000000001</v>
      </c>
    </row>
    <row r="8555" spans="1:13" x14ac:dyDescent="0.35">
      <c r="A8555">
        <v>8551</v>
      </c>
      <c r="B8555" t="s">
        <v>350</v>
      </c>
      <c r="C8555">
        <v>0</v>
      </c>
      <c r="D8555">
        <v>2.3220000000000001</v>
      </c>
      <c r="E8555">
        <v>1.0149999999999999</v>
      </c>
      <c r="F8555">
        <v>8.0340000000000007</v>
      </c>
      <c r="G8555">
        <v>6.6859999999999999</v>
      </c>
      <c r="H8555">
        <v>101369.969</v>
      </c>
      <c r="I8555">
        <v>0.14899999999999999</v>
      </c>
      <c r="J8555">
        <v>0</v>
      </c>
      <c r="K8555">
        <v>0</v>
      </c>
      <c r="L8555">
        <v>-10.698</v>
      </c>
      <c r="M8555">
        <v>115.191</v>
      </c>
    </row>
    <row r="8556" spans="1:13" x14ac:dyDescent="0.35">
      <c r="A8556">
        <v>8552</v>
      </c>
      <c r="B8556" t="s">
        <v>349</v>
      </c>
      <c r="C8556">
        <v>0.23</v>
      </c>
      <c r="D8556">
        <v>2.323</v>
      </c>
      <c r="E8556">
        <v>1.046</v>
      </c>
      <c r="F8556">
        <v>8.1150000000000002</v>
      </c>
      <c r="G8556">
        <v>6.5030000000000001</v>
      </c>
      <c r="H8556">
        <v>101381.352</v>
      </c>
      <c r="I8556">
        <v>0.10199999999999999</v>
      </c>
      <c r="J8556">
        <v>0.22700000000000001</v>
      </c>
      <c r="K8556">
        <v>2E-3</v>
      </c>
      <c r="L8556">
        <v>-3.0750000000000002</v>
      </c>
      <c r="M8556">
        <v>126.729</v>
      </c>
    </row>
    <row r="8557" spans="1:13" x14ac:dyDescent="0.35">
      <c r="A8557">
        <v>8553</v>
      </c>
      <c r="B8557" t="s">
        <v>348</v>
      </c>
      <c r="C8557">
        <v>16.484000000000002</v>
      </c>
      <c r="D8557">
        <v>2.6749999999999998</v>
      </c>
      <c r="E8557">
        <v>1.1859999999999999</v>
      </c>
      <c r="F8557">
        <v>8.5510000000000002</v>
      </c>
      <c r="G8557">
        <v>6.5810000000000004</v>
      </c>
      <c r="H8557">
        <v>101396.929</v>
      </c>
      <c r="I8557">
        <v>4.4999999999999998E-2</v>
      </c>
      <c r="J8557">
        <v>14.673999999999999</v>
      </c>
      <c r="K8557">
        <v>1.8120000000000001</v>
      </c>
      <c r="L8557">
        <v>3.45</v>
      </c>
      <c r="M8557">
        <v>138.84299999999999</v>
      </c>
    </row>
    <row r="8558" spans="1:13" x14ac:dyDescent="0.35">
      <c r="A8558">
        <v>8554</v>
      </c>
      <c r="B8558" t="s">
        <v>347</v>
      </c>
      <c r="C8558">
        <v>51.787999999999997</v>
      </c>
      <c r="D8558">
        <v>3.1139999999999999</v>
      </c>
      <c r="E8558">
        <v>1.355</v>
      </c>
      <c r="F8558">
        <v>8.4830000000000005</v>
      </c>
      <c r="G8558">
        <v>6.7430000000000003</v>
      </c>
      <c r="H8558">
        <v>101412.183</v>
      </c>
      <c r="I8558">
        <v>0.11899999999999999</v>
      </c>
      <c r="J8558">
        <v>38.454999999999998</v>
      </c>
      <c r="K8558">
        <v>13.332000000000001</v>
      </c>
      <c r="L8558">
        <v>8.5169999999999995</v>
      </c>
      <c r="M8558">
        <v>151.70099999999999</v>
      </c>
    </row>
    <row r="8559" spans="1:13" x14ac:dyDescent="0.35">
      <c r="A8559">
        <v>8555</v>
      </c>
      <c r="B8559" t="s">
        <v>346</v>
      </c>
      <c r="C8559">
        <v>74.882999999999996</v>
      </c>
      <c r="D8559">
        <v>3.6160000000000001</v>
      </c>
      <c r="E8559">
        <v>1.534</v>
      </c>
      <c r="F8559">
        <v>8.3650000000000002</v>
      </c>
      <c r="G8559">
        <v>6.7060000000000004</v>
      </c>
      <c r="H8559">
        <v>101385.13</v>
      </c>
      <c r="I8559">
        <v>0.19700000000000001</v>
      </c>
      <c r="J8559">
        <v>52.962000000000003</v>
      </c>
      <c r="K8559">
        <v>21.920999999999999</v>
      </c>
      <c r="L8559">
        <v>11.782</v>
      </c>
      <c r="M8559">
        <v>165.273</v>
      </c>
    </row>
    <row r="8560" spans="1:13" x14ac:dyDescent="0.35">
      <c r="A8560">
        <v>8556</v>
      </c>
      <c r="B8560" t="s">
        <v>345</v>
      </c>
      <c r="C8560">
        <v>86.361000000000004</v>
      </c>
      <c r="D8560">
        <v>4.0289999999999999</v>
      </c>
      <c r="E8560">
        <v>1.6719999999999999</v>
      </c>
      <c r="F8560">
        <v>7.907</v>
      </c>
      <c r="G8560">
        <v>6.2279999999999998</v>
      </c>
      <c r="H8560">
        <v>98177.962</v>
      </c>
      <c r="I8560">
        <v>0.20100000000000001</v>
      </c>
      <c r="J8560">
        <v>55.692</v>
      </c>
      <c r="K8560">
        <v>30.667000000000002</v>
      </c>
      <c r="L8560">
        <v>12.571</v>
      </c>
      <c r="M8560">
        <v>173.69499999999999</v>
      </c>
    </row>
    <row r="8561" spans="1:13" x14ac:dyDescent="0.35">
      <c r="A8561">
        <v>8557</v>
      </c>
      <c r="B8561" t="s">
        <v>344</v>
      </c>
      <c r="C8561">
        <v>77.123999999999995</v>
      </c>
      <c r="D8561">
        <v>4.4059999999999997</v>
      </c>
      <c r="E8561">
        <v>1.9390000000000001</v>
      </c>
      <c r="F8561">
        <v>8.0359999999999996</v>
      </c>
      <c r="G8561">
        <v>6.46</v>
      </c>
      <c r="H8561">
        <v>101381.524</v>
      </c>
      <c r="I8561">
        <v>0.25600000000000001</v>
      </c>
      <c r="J8561">
        <v>51.396999999999998</v>
      </c>
      <c r="K8561">
        <v>25.728999999999999</v>
      </c>
      <c r="L8561">
        <v>11.964</v>
      </c>
      <c r="M8561">
        <v>193.52699999999999</v>
      </c>
    </row>
    <row r="8562" spans="1:13" x14ac:dyDescent="0.35">
      <c r="A8562">
        <v>8558</v>
      </c>
      <c r="B8562" t="s">
        <v>343</v>
      </c>
      <c r="C8562">
        <v>52.311999999999998</v>
      </c>
      <c r="D8562">
        <v>4.431</v>
      </c>
      <c r="E8562">
        <v>2.012</v>
      </c>
      <c r="F8562">
        <v>8.0649999999999995</v>
      </c>
      <c r="G8562">
        <v>6.6559999999999997</v>
      </c>
      <c r="H8562">
        <v>101381.17</v>
      </c>
      <c r="I8562">
        <v>0.161</v>
      </c>
      <c r="J8562">
        <v>36.454999999999998</v>
      </c>
      <c r="K8562">
        <v>15.856999999999999</v>
      </c>
      <c r="L8562">
        <v>8.9250000000000007</v>
      </c>
      <c r="M8562">
        <v>206.97900000000001</v>
      </c>
    </row>
    <row r="8563" spans="1:13" x14ac:dyDescent="0.35">
      <c r="A8563">
        <v>8559</v>
      </c>
      <c r="B8563" t="s">
        <v>342</v>
      </c>
      <c r="C8563">
        <v>21.786999999999999</v>
      </c>
      <c r="D8563">
        <v>4.2750000000000004</v>
      </c>
      <c r="E8563">
        <v>2.0649999999999999</v>
      </c>
      <c r="F8563">
        <v>7.9909999999999997</v>
      </c>
      <c r="G8563">
        <v>6.7489999999999997</v>
      </c>
      <c r="H8563">
        <v>101395.63400000001</v>
      </c>
      <c r="I8563">
        <v>0.18099999999999999</v>
      </c>
      <c r="J8563">
        <v>16.648</v>
      </c>
      <c r="K8563">
        <v>5.14</v>
      </c>
      <c r="L8563">
        <v>4.024</v>
      </c>
      <c r="M8563">
        <v>219.91399999999999</v>
      </c>
    </row>
    <row r="8564" spans="1:13" x14ac:dyDescent="0.35">
      <c r="A8564">
        <v>8560</v>
      </c>
      <c r="B8564" t="s">
        <v>341</v>
      </c>
      <c r="C8564">
        <v>1.248</v>
      </c>
      <c r="D8564">
        <v>3.9870000000000001</v>
      </c>
      <c r="E8564">
        <v>2.0579999999999998</v>
      </c>
      <c r="F8564">
        <v>7.702</v>
      </c>
      <c r="G8564">
        <v>6.6559999999999997</v>
      </c>
      <c r="H8564">
        <v>101415.325</v>
      </c>
      <c r="I8564">
        <v>6.5000000000000002E-2</v>
      </c>
      <c r="J8564">
        <v>1.2430000000000001</v>
      </c>
      <c r="K8564">
        <v>6.0000000000000001E-3</v>
      </c>
      <c r="L8564">
        <v>-2.3719999999999999</v>
      </c>
      <c r="M8564">
        <v>232.096</v>
      </c>
    </row>
    <row r="8565" spans="1:13" x14ac:dyDescent="0.35">
      <c r="A8565">
        <v>8561</v>
      </c>
      <c r="B8565" t="s">
        <v>340</v>
      </c>
      <c r="C8565">
        <v>1.2E-2</v>
      </c>
      <c r="D8565">
        <v>3.766</v>
      </c>
      <c r="E8565">
        <v>2.0350000000000001</v>
      </c>
      <c r="F8565">
        <v>7.7130000000000001</v>
      </c>
      <c r="G8565">
        <v>6.4059999999999997</v>
      </c>
      <c r="H8565">
        <v>101429.057</v>
      </c>
      <c r="I8565">
        <v>7.3999999999999996E-2</v>
      </c>
      <c r="J8565">
        <v>1.2E-2</v>
      </c>
      <c r="K8565">
        <v>0</v>
      </c>
      <c r="L8565">
        <v>-9.9</v>
      </c>
      <c r="M8565">
        <v>243.68199999999999</v>
      </c>
    </row>
    <row r="8566" spans="1:13" x14ac:dyDescent="0.35">
      <c r="A8566">
        <v>8562</v>
      </c>
      <c r="B8566" t="s">
        <v>339</v>
      </c>
      <c r="C8566">
        <v>1.0999999999999999E-2</v>
      </c>
      <c r="D8566">
        <v>3.5579999999999998</v>
      </c>
      <c r="E8566">
        <v>2.0369999999999999</v>
      </c>
      <c r="F8566">
        <v>7.3760000000000003</v>
      </c>
      <c r="G8566">
        <v>6.4370000000000003</v>
      </c>
      <c r="H8566">
        <v>101443.21</v>
      </c>
      <c r="I8566">
        <v>6.3E-2</v>
      </c>
      <c r="J8566">
        <v>1.0999999999999999E-2</v>
      </c>
      <c r="K8566">
        <v>0</v>
      </c>
      <c r="L8566">
        <v>-18.215</v>
      </c>
      <c r="M8566">
        <v>254.99</v>
      </c>
    </row>
    <row r="8567" spans="1:13" x14ac:dyDescent="0.35">
      <c r="A8567">
        <v>8563</v>
      </c>
      <c r="B8567" t="s">
        <v>338</v>
      </c>
      <c r="C8567">
        <v>8.9999999999999993E-3</v>
      </c>
      <c r="D8567">
        <v>3.4420000000000002</v>
      </c>
      <c r="E8567">
        <v>1.97</v>
      </c>
      <c r="F8567">
        <v>7.4390000000000001</v>
      </c>
      <c r="G8567">
        <v>6.5940000000000003</v>
      </c>
      <c r="H8567">
        <v>101459.64200000001</v>
      </c>
      <c r="I8567">
        <v>0.16900000000000001</v>
      </c>
      <c r="J8567">
        <v>8.9999999999999993E-3</v>
      </c>
      <c r="K8567">
        <v>0</v>
      </c>
      <c r="L8567">
        <v>-26.981999999999999</v>
      </c>
      <c r="M8567">
        <v>266.49</v>
      </c>
    </row>
    <row r="8568" spans="1:13" x14ac:dyDescent="0.35">
      <c r="A8568">
        <v>8564</v>
      </c>
      <c r="B8568" t="s">
        <v>337</v>
      </c>
      <c r="C8568">
        <v>8.9999999999999993E-3</v>
      </c>
      <c r="D8568">
        <v>3.335</v>
      </c>
      <c r="E8568">
        <v>1.9710000000000001</v>
      </c>
      <c r="F8568">
        <v>7.407</v>
      </c>
      <c r="G8568">
        <v>6.2809999999999997</v>
      </c>
      <c r="H8568">
        <v>101460.443</v>
      </c>
      <c r="I8568">
        <v>0.215</v>
      </c>
      <c r="J8568">
        <v>8.9999999999999993E-3</v>
      </c>
      <c r="K8568">
        <v>0</v>
      </c>
      <c r="L8568">
        <v>-35.854999999999997</v>
      </c>
      <c r="M8568">
        <v>278.84100000000001</v>
      </c>
    </row>
    <row r="8569" spans="1:13" x14ac:dyDescent="0.35">
      <c r="A8569">
        <v>8565</v>
      </c>
      <c r="B8569" t="s">
        <v>336</v>
      </c>
      <c r="C8569">
        <v>1.2E-2</v>
      </c>
      <c r="D8569">
        <v>3.149</v>
      </c>
      <c r="E8569">
        <v>1.8109999999999999</v>
      </c>
      <c r="F8569">
        <v>7.6669999999999998</v>
      </c>
      <c r="G8569">
        <v>6.0830000000000002</v>
      </c>
      <c r="H8569">
        <v>101518.561</v>
      </c>
      <c r="I8569">
        <v>0.15</v>
      </c>
      <c r="J8569">
        <v>1.2E-2</v>
      </c>
      <c r="K8569">
        <v>0</v>
      </c>
      <c r="L8569">
        <v>-44.399000000000001</v>
      </c>
      <c r="M8569">
        <v>292.99599999999998</v>
      </c>
    </row>
    <row r="8570" spans="1:13" x14ac:dyDescent="0.35">
      <c r="A8570">
        <v>8566</v>
      </c>
      <c r="B8570" t="s">
        <v>335</v>
      </c>
      <c r="C8570">
        <v>1.2E-2</v>
      </c>
      <c r="D8570">
        <v>3.0779999999999998</v>
      </c>
      <c r="E8570">
        <v>1.8740000000000001</v>
      </c>
      <c r="F8570">
        <v>7.6609999999999996</v>
      </c>
      <c r="G8570">
        <v>6.3209999999999997</v>
      </c>
      <c r="H8570">
        <v>101474.182</v>
      </c>
      <c r="I8570">
        <v>7.5999999999999998E-2</v>
      </c>
      <c r="J8570">
        <v>1.2E-2</v>
      </c>
      <c r="K8570">
        <v>0</v>
      </c>
      <c r="L8570">
        <v>-51.957999999999998</v>
      </c>
      <c r="M8570">
        <v>310.30099999999999</v>
      </c>
    </row>
    <row r="8571" spans="1:13" x14ac:dyDescent="0.35">
      <c r="A8571">
        <v>8567</v>
      </c>
      <c r="B8571" t="s">
        <v>334</v>
      </c>
      <c r="C8571">
        <v>1.2E-2</v>
      </c>
      <c r="D8571">
        <v>3.0289999999999999</v>
      </c>
      <c r="E8571">
        <v>1.804</v>
      </c>
      <c r="F8571">
        <v>7.8929999999999998</v>
      </c>
      <c r="G8571">
        <v>6.33</v>
      </c>
      <c r="H8571">
        <v>101483.463</v>
      </c>
      <c r="I8571">
        <v>5.6000000000000001E-2</v>
      </c>
      <c r="J8571">
        <v>1.2E-2</v>
      </c>
      <c r="K8571">
        <v>0</v>
      </c>
      <c r="L8571">
        <v>-57.552999999999997</v>
      </c>
      <c r="M8571">
        <v>332.33300000000003</v>
      </c>
    </row>
    <row r="8572" spans="1:13" x14ac:dyDescent="0.35">
      <c r="A8572">
        <v>8568</v>
      </c>
      <c r="B8572" t="s">
        <v>333</v>
      </c>
      <c r="C8572">
        <v>1.2E-2</v>
      </c>
      <c r="D8572">
        <v>3.0950000000000002</v>
      </c>
      <c r="E8572">
        <v>1.839</v>
      </c>
      <c r="F8572">
        <v>8.01</v>
      </c>
      <c r="G8572">
        <v>6.1890000000000001</v>
      </c>
      <c r="H8572">
        <v>101482.34699999999</v>
      </c>
      <c r="I8572">
        <v>0.1</v>
      </c>
      <c r="J8572">
        <v>1.2E-2</v>
      </c>
      <c r="K8572">
        <v>0</v>
      </c>
      <c r="L8572">
        <v>-59.798000000000002</v>
      </c>
      <c r="M8572">
        <v>329.6</v>
      </c>
    </row>
    <row r="8573" spans="1:13" x14ac:dyDescent="0.35">
      <c r="A8573">
        <v>8569</v>
      </c>
      <c r="B8573" t="s">
        <v>332</v>
      </c>
      <c r="C8573">
        <v>1.0999999999999999E-2</v>
      </c>
      <c r="D8573">
        <v>3.1520000000000001</v>
      </c>
      <c r="E8573">
        <v>1.877</v>
      </c>
      <c r="F8573">
        <v>8.3030000000000008</v>
      </c>
      <c r="G8573">
        <v>6.4649999999999999</v>
      </c>
      <c r="H8573">
        <v>101473.558</v>
      </c>
      <c r="I8573">
        <v>0.113</v>
      </c>
      <c r="J8573">
        <v>1.0999999999999999E-2</v>
      </c>
      <c r="K8573">
        <v>0</v>
      </c>
      <c r="L8573">
        <v>-57.966000000000001</v>
      </c>
      <c r="M8573">
        <v>25.068999999999999</v>
      </c>
    </row>
    <row r="8574" spans="1:13" x14ac:dyDescent="0.35">
      <c r="A8574">
        <v>8570</v>
      </c>
      <c r="B8574" t="s">
        <v>331</v>
      </c>
      <c r="C8574">
        <v>1.2E-2</v>
      </c>
      <c r="D8574">
        <v>3.206</v>
      </c>
      <c r="E8574">
        <v>1.8919999999999999</v>
      </c>
      <c r="F8574">
        <v>8.5180000000000007</v>
      </c>
      <c r="G8574">
        <v>6.5720000000000001</v>
      </c>
      <c r="H8574">
        <v>101481.859</v>
      </c>
      <c r="I8574">
        <v>8.2000000000000003E-2</v>
      </c>
      <c r="J8574">
        <v>1.2E-2</v>
      </c>
      <c r="K8574">
        <v>0</v>
      </c>
      <c r="L8574">
        <v>-52.685000000000002</v>
      </c>
      <c r="M8574">
        <v>47.543999999999997</v>
      </c>
    </row>
    <row r="8575" spans="1:13" x14ac:dyDescent="0.35">
      <c r="A8575">
        <v>8571</v>
      </c>
      <c r="B8575" t="s">
        <v>330</v>
      </c>
      <c r="C8575">
        <v>1.2E-2</v>
      </c>
      <c r="D8575">
        <v>3.274</v>
      </c>
      <c r="E8575">
        <v>1.92</v>
      </c>
      <c r="F8575">
        <v>8.4710000000000001</v>
      </c>
      <c r="G8575">
        <v>6.8209999999999997</v>
      </c>
      <c r="H8575">
        <v>101476.5</v>
      </c>
      <c r="I8575">
        <v>0.13600000000000001</v>
      </c>
      <c r="J8575">
        <v>1.2E-2</v>
      </c>
      <c r="K8575">
        <v>0</v>
      </c>
      <c r="L8575">
        <v>-45.273000000000003</v>
      </c>
      <c r="M8575">
        <v>65.31</v>
      </c>
    </row>
    <row r="8576" spans="1:13" x14ac:dyDescent="0.35">
      <c r="A8576">
        <v>8572</v>
      </c>
      <c r="B8576" t="s">
        <v>329</v>
      </c>
      <c r="C8576">
        <v>1.2E-2</v>
      </c>
      <c r="D8576">
        <v>3.3149999999999999</v>
      </c>
      <c r="E8576">
        <v>1.9359999999999999</v>
      </c>
      <c r="F8576">
        <v>8.4130000000000003</v>
      </c>
      <c r="G8576">
        <v>6.3970000000000002</v>
      </c>
      <c r="H8576">
        <v>101459.76</v>
      </c>
      <c r="I8576">
        <v>0.123</v>
      </c>
      <c r="J8576">
        <v>1.2E-2</v>
      </c>
      <c r="K8576">
        <v>0</v>
      </c>
      <c r="L8576">
        <v>-36.798999999999999</v>
      </c>
      <c r="M8576">
        <v>79.739000000000004</v>
      </c>
    </row>
    <row r="8577" spans="1:13" x14ac:dyDescent="0.35">
      <c r="A8577">
        <v>8573</v>
      </c>
      <c r="B8577" t="s">
        <v>328</v>
      </c>
      <c r="C8577">
        <v>1.2E-2</v>
      </c>
      <c r="D8577">
        <v>3.3519999999999999</v>
      </c>
      <c r="E8577">
        <v>1.9319999999999999</v>
      </c>
      <c r="F8577">
        <v>8.4979999999999993</v>
      </c>
      <c r="G8577">
        <v>6.7409999999999997</v>
      </c>
      <c r="H8577">
        <v>101458.107</v>
      </c>
      <c r="I8577">
        <v>9.2999999999999999E-2</v>
      </c>
      <c r="J8577">
        <v>1.2E-2</v>
      </c>
      <c r="K8577">
        <v>0</v>
      </c>
      <c r="L8577">
        <v>-27.95</v>
      </c>
      <c r="M8577">
        <v>92.215000000000003</v>
      </c>
    </row>
    <row r="8578" spans="1:13" x14ac:dyDescent="0.35">
      <c r="A8578">
        <v>8574</v>
      </c>
      <c r="B8578" t="s">
        <v>327</v>
      </c>
      <c r="C8578">
        <v>1.2E-2</v>
      </c>
      <c r="D8578">
        <v>3.391</v>
      </c>
      <c r="E8578">
        <v>1.911</v>
      </c>
      <c r="F8578">
        <v>8.5079999999999991</v>
      </c>
      <c r="G8578">
        <v>6.9610000000000003</v>
      </c>
      <c r="H8578">
        <v>101463.50900000001</v>
      </c>
      <c r="I8578">
        <v>0.16700000000000001</v>
      </c>
      <c r="J8578">
        <v>1.2E-2</v>
      </c>
      <c r="K8578">
        <v>0</v>
      </c>
      <c r="L8578">
        <v>-19.14</v>
      </c>
      <c r="M8578">
        <v>103.789</v>
      </c>
    </row>
    <row r="8579" spans="1:13" x14ac:dyDescent="0.35">
      <c r="A8579">
        <v>8575</v>
      </c>
      <c r="B8579" t="s">
        <v>326</v>
      </c>
      <c r="C8579">
        <v>5.0000000000000001E-3</v>
      </c>
      <c r="D8579">
        <v>3.452</v>
      </c>
      <c r="E8579">
        <v>2.0179999999999998</v>
      </c>
      <c r="F8579">
        <v>8.5239999999999991</v>
      </c>
      <c r="G8579">
        <v>6.9740000000000002</v>
      </c>
      <c r="H8579">
        <v>101468.734</v>
      </c>
      <c r="I8579">
        <v>0.125</v>
      </c>
      <c r="J8579">
        <v>5.0000000000000001E-3</v>
      </c>
      <c r="K8579">
        <v>0</v>
      </c>
      <c r="L8579">
        <v>-10.760999999999999</v>
      </c>
      <c r="M8579">
        <v>115.093</v>
      </c>
    </row>
    <row r="8580" spans="1:13" x14ac:dyDescent="0.35">
      <c r="A8580">
        <v>8576</v>
      </c>
      <c r="B8580" t="s">
        <v>325</v>
      </c>
      <c r="C8580">
        <v>0.17699999999999999</v>
      </c>
      <c r="D8580">
        <v>3.649</v>
      </c>
      <c r="E8580">
        <v>2.1320000000000001</v>
      </c>
      <c r="F8580">
        <v>8.5210000000000008</v>
      </c>
      <c r="G8580">
        <v>6.6929999999999996</v>
      </c>
      <c r="H8580">
        <v>101488.46799999999</v>
      </c>
      <c r="I8580">
        <v>0.105</v>
      </c>
      <c r="J8580">
        <v>0.17699999999999999</v>
      </c>
      <c r="K8580">
        <v>1E-3</v>
      </c>
      <c r="L8580">
        <v>-3.129</v>
      </c>
      <c r="M8580">
        <v>126.628</v>
      </c>
    </row>
    <row r="8581" spans="1:13" x14ac:dyDescent="0.35">
      <c r="A8581">
        <v>8577</v>
      </c>
      <c r="B8581" t="s">
        <v>324</v>
      </c>
      <c r="C8581">
        <v>12.81</v>
      </c>
      <c r="D8581">
        <v>4.0359999999999996</v>
      </c>
      <c r="E8581">
        <v>2.2469999999999999</v>
      </c>
      <c r="F8581">
        <v>8.7509999999999994</v>
      </c>
      <c r="G8581">
        <v>7.1070000000000002</v>
      </c>
      <c r="H8581">
        <v>101511.367</v>
      </c>
      <c r="I8581">
        <v>5.8000000000000003E-2</v>
      </c>
      <c r="J8581">
        <v>12.221</v>
      </c>
      <c r="K8581">
        <v>0.59</v>
      </c>
      <c r="L8581">
        <v>3.4060000000000001</v>
      </c>
      <c r="M8581">
        <v>138.73699999999999</v>
      </c>
    </row>
    <row r="8582" spans="1:13" x14ac:dyDescent="0.35">
      <c r="A8582">
        <v>8578</v>
      </c>
      <c r="B8582" t="s">
        <v>323</v>
      </c>
      <c r="C8582">
        <v>39.051000000000002</v>
      </c>
      <c r="D8582">
        <v>4.47</v>
      </c>
      <c r="E8582">
        <v>2.42</v>
      </c>
      <c r="F8582">
        <v>9.173</v>
      </c>
      <c r="G8582">
        <v>7.3529999999999998</v>
      </c>
      <c r="H8582">
        <v>101520.777</v>
      </c>
      <c r="I8582">
        <v>5.0999999999999997E-2</v>
      </c>
      <c r="J8582">
        <v>33.197000000000003</v>
      </c>
      <c r="K8582">
        <v>5.8550000000000004</v>
      </c>
      <c r="L8582">
        <v>8.4879999999999995</v>
      </c>
      <c r="M8582">
        <v>151.589</v>
      </c>
    </row>
    <row r="8583" spans="1:13" x14ac:dyDescent="0.35">
      <c r="A8583">
        <v>8579</v>
      </c>
      <c r="B8583" t="s">
        <v>322</v>
      </c>
      <c r="C8583">
        <v>65.671999999999997</v>
      </c>
      <c r="D8583">
        <v>4.8129999999999997</v>
      </c>
      <c r="E8583">
        <v>2.6230000000000002</v>
      </c>
      <c r="F8583">
        <v>9.4250000000000007</v>
      </c>
      <c r="G8583">
        <v>7.1870000000000003</v>
      </c>
      <c r="H8583">
        <v>101493.273</v>
      </c>
      <c r="I8583">
        <v>6.9000000000000006E-2</v>
      </c>
      <c r="J8583">
        <v>50.066000000000003</v>
      </c>
      <c r="K8583">
        <v>15.605</v>
      </c>
      <c r="L8583">
        <v>11.768000000000001</v>
      </c>
      <c r="M8583">
        <v>165.15600000000001</v>
      </c>
    </row>
    <row r="8584" spans="1:13" x14ac:dyDescent="0.35">
      <c r="A8584">
        <v>8580</v>
      </c>
      <c r="B8584" t="s">
        <v>321</v>
      </c>
      <c r="C8584">
        <v>78.043999999999997</v>
      </c>
      <c r="D8584">
        <v>5.07</v>
      </c>
      <c r="E8584">
        <v>2.766</v>
      </c>
      <c r="F8584">
        <v>9.4749999999999996</v>
      </c>
      <c r="G8584">
        <v>7.093</v>
      </c>
      <c r="H8584">
        <v>101453.827</v>
      </c>
      <c r="I8584">
        <v>9.4E-2</v>
      </c>
      <c r="J8584">
        <v>57.835999999999999</v>
      </c>
      <c r="K8584">
        <v>20.21</v>
      </c>
      <c r="L8584">
        <v>12.981999999999999</v>
      </c>
      <c r="M8584">
        <v>179.179</v>
      </c>
    </row>
    <row r="8585" spans="1:13" x14ac:dyDescent="0.35">
      <c r="A8585">
        <v>8581</v>
      </c>
      <c r="B8585" t="s">
        <v>320</v>
      </c>
      <c r="C8585">
        <v>66.722999999999999</v>
      </c>
      <c r="D8585">
        <v>5.194</v>
      </c>
      <c r="E8585">
        <v>2.883</v>
      </c>
      <c r="F8585">
        <v>9.4990000000000006</v>
      </c>
      <c r="G8585">
        <v>6.782</v>
      </c>
      <c r="H8585">
        <v>101425.38800000001</v>
      </c>
      <c r="I8585">
        <v>0.10100000000000001</v>
      </c>
      <c r="J8585">
        <v>49.006999999999998</v>
      </c>
      <c r="K8585">
        <v>17.716999999999999</v>
      </c>
      <c r="L8585">
        <v>12.019</v>
      </c>
      <c r="M8585">
        <v>193.23400000000001</v>
      </c>
    </row>
    <row r="8586" spans="1:13" x14ac:dyDescent="0.35">
      <c r="A8586">
        <v>8582</v>
      </c>
      <c r="B8586" t="s">
        <v>319</v>
      </c>
      <c r="C8586">
        <v>48.972000000000001</v>
      </c>
      <c r="D8586">
        <v>5.141</v>
      </c>
      <c r="E8586">
        <v>3</v>
      </c>
      <c r="F8586">
        <v>9.5009999999999994</v>
      </c>
      <c r="G8586">
        <v>6.7640000000000002</v>
      </c>
      <c r="H8586">
        <v>101406.098</v>
      </c>
      <c r="I8586">
        <v>7.2999999999999995E-2</v>
      </c>
      <c r="J8586">
        <v>36.152000000000001</v>
      </c>
      <c r="K8586">
        <v>12.82</v>
      </c>
      <c r="L8586">
        <v>8.968</v>
      </c>
      <c r="M8586">
        <v>206.87100000000001</v>
      </c>
    </row>
    <row r="8587" spans="1:13" x14ac:dyDescent="0.35">
      <c r="A8587">
        <v>8583</v>
      </c>
      <c r="B8587" t="s">
        <v>318</v>
      </c>
      <c r="C8587">
        <v>20.736000000000001</v>
      </c>
      <c r="D8587">
        <v>4.8979999999999997</v>
      </c>
      <c r="E8587">
        <v>3.0920000000000001</v>
      </c>
      <c r="F8587">
        <v>9.5609999999999999</v>
      </c>
      <c r="G8587">
        <v>6.6210000000000004</v>
      </c>
      <c r="H8587">
        <v>101399.625</v>
      </c>
      <c r="I8587">
        <v>0.186</v>
      </c>
      <c r="J8587">
        <v>17.161000000000001</v>
      </c>
      <c r="K8587">
        <v>3.5760000000000001</v>
      </c>
      <c r="L8587">
        <v>4.08</v>
      </c>
      <c r="M8587">
        <v>219.81299999999999</v>
      </c>
    </row>
    <row r="8588" spans="1:13" x14ac:dyDescent="0.35">
      <c r="A8588">
        <v>8584</v>
      </c>
      <c r="B8588" t="s">
        <v>317</v>
      </c>
      <c r="C8588">
        <v>1.075</v>
      </c>
      <c r="D8588">
        <v>4.6559999999999997</v>
      </c>
      <c r="E8588">
        <v>3.1760000000000002</v>
      </c>
      <c r="F8588">
        <v>9.4120000000000008</v>
      </c>
      <c r="G8588">
        <v>6.5190000000000001</v>
      </c>
      <c r="H8588">
        <v>101394.626</v>
      </c>
      <c r="I8588">
        <v>0.27</v>
      </c>
      <c r="J8588">
        <v>1.0740000000000001</v>
      </c>
      <c r="K8588">
        <v>1E-3</v>
      </c>
      <c r="L8588">
        <v>-2.306</v>
      </c>
      <c r="M8588">
        <v>232.00299999999999</v>
      </c>
    </row>
    <row r="8589" spans="1:13" x14ac:dyDescent="0.35">
      <c r="A8589">
        <v>8585</v>
      </c>
      <c r="B8589" t="s">
        <v>316</v>
      </c>
      <c r="C8589">
        <v>1.2E-2</v>
      </c>
      <c r="D8589">
        <v>4.4850000000000003</v>
      </c>
      <c r="E8589">
        <v>3.282</v>
      </c>
      <c r="F8589">
        <v>8.9749999999999996</v>
      </c>
      <c r="G8589">
        <v>6.5039999999999996</v>
      </c>
      <c r="H8589">
        <v>101389.447</v>
      </c>
      <c r="I8589">
        <v>0.192</v>
      </c>
      <c r="J8589">
        <v>1.2E-2</v>
      </c>
      <c r="K8589">
        <v>0</v>
      </c>
      <c r="L8589">
        <v>-9.8260000000000005</v>
      </c>
      <c r="M8589">
        <v>243.59299999999999</v>
      </c>
    </row>
    <row r="8590" spans="1:13" x14ac:dyDescent="0.35">
      <c r="A8590">
        <v>8586</v>
      </c>
      <c r="B8590" t="s">
        <v>315</v>
      </c>
      <c r="C8590">
        <v>1.2E-2</v>
      </c>
      <c r="D8590">
        <v>4.2839999999999998</v>
      </c>
      <c r="E8590">
        <v>3.403</v>
      </c>
      <c r="F8590">
        <v>9.2720000000000002</v>
      </c>
      <c r="G8590">
        <v>6.6829999999999998</v>
      </c>
      <c r="H8590">
        <v>101391.546</v>
      </c>
      <c r="I8590">
        <v>0.18</v>
      </c>
      <c r="J8590">
        <v>1.2E-2</v>
      </c>
      <c r="K8590">
        <v>0</v>
      </c>
      <c r="L8590">
        <v>-18.135000000000002</v>
      </c>
      <c r="M8590">
        <v>254.90299999999999</v>
      </c>
    </row>
    <row r="8591" spans="1:13" x14ac:dyDescent="0.35">
      <c r="A8591">
        <v>8587</v>
      </c>
      <c r="B8591" t="s">
        <v>314</v>
      </c>
      <c r="C8591">
        <v>1.2E-2</v>
      </c>
      <c r="D8591">
        <v>4.1379999999999999</v>
      </c>
      <c r="E8591">
        <v>3.3029999999999999</v>
      </c>
      <c r="F8591">
        <v>9.2899999999999991</v>
      </c>
      <c r="G8591">
        <v>6.7140000000000004</v>
      </c>
      <c r="H8591">
        <v>101395.02800000001</v>
      </c>
      <c r="I8591">
        <v>0.17</v>
      </c>
      <c r="J8591">
        <v>1.2E-2</v>
      </c>
      <c r="K8591">
        <v>0</v>
      </c>
      <c r="L8591">
        <v>-26.9</v>
      </c>
      <c r="M8591">
        <v>266.39999999999998</v>
      </c>
    </row>
    <row r="8592" spans="1:13" x14ac:dyDescent="0.35">
      <c r="A8592">
        <v>8588</v>
      </c>
      <c r="B8592" t="s">
        <v>313</v>
      </c>
      <c r="C8592">
        <v>7.0000000000000001E-3</v>
      </c>
      <c r="D8592">
        <v>4.0369999999999999</v>
      </c>
      <c r="E8592">
        <v>3.202</v>
      </c>
      <c r="F8592">
        <v>9.4499999999999993</v>
      </c>
      <c r="G8592">
        <v>6.4610000000000003</v>
      </c>
      <c r="H8592">
        <v>101389.046</v>
      </c>
      <c r="I8592">
        <v>9.6000000000000002E-2</v>
      </c>
      <c r="J8592">
        <v>7.0000000000000001E-3</v>
      </c>
      <c r="K8592">
        <v>0</v>
      </c>
      <c r="L8592">
        <v>-35.774000000000001</v>
      </c>
      <c r="M8592">
        <v>278.74099999999999</v>
      </c>
    </row>
    <row r="8593" spans="1:13" x14ac:dyDescent="0.35">
      <c r="A8593">
        <v>8589</v>
      </c>
      <c r="B8593" t="s">
        <v>312</v>
      </c>
      <c r="C8593">
        <v>2E-3</v>
      </c>
      <c r="D8593">
        <v>4.024</v>
      </c>
      <c r="E8593">
        <v>3.109</v>
      </c>
      <c r="F8593">
        <v>9.3469999999999995</v>
      </c>
      <c r="G8593">
        <v>6.532</v>
      </c>
      <c r="H8593">
        <v>101379.76</v>
      </c>
      <c r="I8593">
        <v>0.127</v>
      </c>
      <c r="J8593">
        <v>2E-3</v>
      </c>
      <c r="K8593">
        <v>0</v>
      </c>
      <c r="L8593">
        <v>-44.320999999999998</v>
      </c>
      <c r="M8593">
        <v>292.88200000000001</v>
      </c>
    </row>
    <row r="8594" spans="1:13" x14ac:dyDescent="0.35">
      <c r="A8594">
        <v>8590</v>
      </c>
      <c r="B8594" t="s">
        <v>311</v>
      </c>
      <c r="C8594">
        <v>0</v>
      </c>
      <c r="D8594">
        <v>3.9860000000000002</v>
      </c>
      <c r="E8594">
        <v>3</v>
      </c>
      <c r="F8594">
        <v>9.5449999999999999</v>
      </c>
      <c r="G8594">
        <v>6.718</v>
      </c>
      <c r="H8594">
        <v>101364.98299999999</v>
      </c>
      <c r="I8594">
        <v>0.13200000000000001</v>
      </c>
      <c r="J8594">
        <v>0</v>
      </c>
      <c r="K8594">
        <v>0</v>
      </c>
      <c r="L8594">
        <v>-51.9</v>
      </c>
      <c r="M8594">
        <v>310.18</v>
      </c>
    </row>
    <row r="8595" spans="1:13" x14ac:dyDescent="0.35">
      <c r="A8595">
        <v>8591</v>
      </c>
      <c r="B8595" t="s">
        <v>310</v>
      </c>
      <c r="C8595">
        <v>4.0000000000000001E-3</v>
      </c>
      <c r="D8595">
        <v>3.88</v>
      </c>
      <c r="E8595">
        <v>2.88</v>
      </c>
      <c r="F8595">
        <v>9.6820000000000004</v>
      </c>
      <c r="G8595">
        <v>6.58</v>
      </c>
      <c r="H8595">
        <v>101357.126</v>
      </c>
      <c r="I8595">
        <v>0.182</v>
      </c>
      <c r="J8595">
        <v>4.0000000000000001E-3</v>
      </c>
      <c r="K8595">
        <v>0</v>
      </c>
      <c r="L8595">
        <v>-57.496000000000002</v>
      </c>
      <c r="M8595">
        <v>332.07600000000002</v>
      </c>
    </row>
    <row r="8596" spans="1:13" x14ac:dyDescent="0.35">
      <c r="A8596">
        <v>8592</v>
      </c>
      <c r="B8596" t="s">
        <v>309</v>
      </c>
      <c r="C8596">
        <v>7.0000000000000001E-3</v>
      </c>
      <c r="D8596">
        <v>3.7610000000000001</v>
      </c>
      <c r="E8596">
        <v>2.7709999999999999</v>
      </c>
      <c r="F8596">
        <v>9.8719999999999999</v>
      </c>
      <c r="G8596">
        <v>6.3869999999999996</v>
      </c>
      <c r="H8596">
        <v>101337.796</v>
      </c>
      <c r="I8596">
        <v>0.105</v>
      </c>
      <c r="J8596">
        <v>7.0000000000000001E-3</v>
      </c>
      <c r="K8596">
        <v>0</v>
      </c>
      <c r="L8596">
        <v>-59.783999999999999</v>
      </c>
      <c r="M8596">
        <v>329.37299999999999</v>
      </c>
    </row>
    <row r="8597" spans="1:13" x14ac:dyDescent="0.35">
      <c r="A8597">
        <v>8593</v>
      </c>
      <c r="B8597" t="s">
        <v>308</v>
      </c>
      <c r="C8597">
        <v>0</v>
      </c>
      <c r="D8597">
        <v>3.762</v>
      </c>
      <c r="E8597">
        <v>2.6760000000000002</v>
      </c>
      <c r="F8597">
        <v>9.4930000000000003</v>
      </c>
      <c r="G8597">
        <v>7.0090000000000003</v>
      </c>
      <c r="H8597">
        <v>101317.26</v>
      </c>
      <c r="I8597">
        <v>0.151</v>
      </c>
      <c r="J8597">
        <v>0</v>
      </c>
      <c r="K8597">
        <v>0</v>
      </c>
      <c r="L8597">
        <v>-57.984999999999999</v>
      </c>
      <c r="M8597">
        <v>24.856000000000002</v>
      </c>
    </row>
    <row r="8598" spans="1:13" x14ac:dyDescent="0.35">
      <c r="A8598">
        <v>8594</v>
      </c>
      <c r="B8598" t="s">
        <v>307</v>
      </c>
      <c r="C8598">
        <v>0</v>
      </c>
      <c r="D8598">
        <v>3.7610000000000001</v>
      </c>
      <c r="E8598">
        <v>2.5640000000000001</v>
      </c>
      <c r="F8598">
        <v>9.4280000000000008</v>
      </c>
      <c r="G8598">
        <v>6.6660000000000004</v>
      </c>
      <c r="H8598">
        <v>101317.694</v>
      </c>
      <c r="I8598">
        <v>0.23799999999999999</v>
      </c>
      <c r="J8598">
        <v>0</v>
      </c>
      <c r="K8598">
        <v>0</v>
      </c>
      <c r="L8598">
        <v>-52.728000000000002</v>
      </c>
      <c r="M8598">
        <v>47.368000000000002</v>
      </c>
    </row>
    <row r="8599" spans="1:13" x14ac:dyDescent="0.35">
      <c r="A8599">
        <v>8595</v>
      </c>
      <c r="B8599" t="s">
        <v>306</v>
      </c>
      <c r="C8599">
        <v>0</v>
      </c>
      <c r="D8599">
        <v>3.6859999999999999</v>
      </c>
      <c r="E8599">
        <v>2.4580000000000002</v>
      </c>
      <c r="F8599">
        <v>9.3409999999999993</v>
      </c>
      <c r="G8599">
        <v>6.4429999999999996</v>
      </c>
      <c r="H8599">
        <v>101305.281</v>
      </c>
      <c r="I8599">
        <v>0.25900000000000001</v>
      </c>
      <c r="J8599">
        <v>0</v>
      </c>
      <c r="K8599">
        <v>0</v>
      </c>
      <c r="L8599">
        <v>-45.329000000000001</v>
      </c>
      <c r="M8599">
        <v>65.167000000000002</v>
      </c>
    </row>
    <row r="8600" spans="1:13" x14ac:dyDescent="0.35">
      <c r="A8600">
        <v>8596</v>
      </c>
      <c r="B8600" t="s">
        <v>305</v>
      </c>
      <c r="C8600">
        <v>2E-3</v>
      </c>
      <c r="D8600">
        <v>3.5609999999999999</v>
      </c>
      <c r="E8600">
        <v>2.355</v>
      </c>
      <c r="F8600">
        <v>9.0820000000000007</v>
      </c>
      <c r="G8600">
        <v>6.6920000000000002</v>
      </c>
      <c r="H8600">
        <v>101282.2</v>
      </c>
      <c r="I8600">
        <v>0.221</v>
      </c>
      <c r="J8600">
        <v>2E-3</v>
      </c>
      <c r="K8600">
        <v>0</v>
      </c>
      <c r="L8600">
        <v>-36.860999999999997</v>
      </c>
      <c r="M8600">
        <v>79.617999999999995</v>
      </c>
    </row>
    <row r="8601" spans="1:13" x14ac:dyDescent="0.35">
      <c r="A8601">
        <v>8597</v>
      </c>
      <c r="B8601" t="s">
        <v>304</v>
      </c>
      <c r="C8601">
        <v>0</v>
      </c>
      <c r="D8601">
        <v>3.5579999999999998</v>
      </c>
      <c r="E8601">
        <v>2.274</v>
      </c>
      <c r="F8601">
        <v>9.0779999999999994</v>
      </c>
      <c r="G8601">
        <v>6.4880000000000004</v>
      </c>
      <c r="H8601">
        <v>101277.399</v>
      </c>
      <c r="I8601">
        <v>0.14099999999999999</v>
      </c>
      <c r="J8601">
        <v>0</v>
      </c>
      <c r="K8601">
        <v>0</v>
      </c>
      <c r="L8601">
        <v>-27.998999999999999</v>
      </c>
      <c r="M8601">
        <v>92.125</v>
      </c>
    </row>
    <row r="8602" spans="1:13" x14ac:dyDescent="0.35">
      <c r="A8602">
        <v>8598</v>
      </c>
      <c r="B8602" t="s">
        <v>303</v>
      </c>
      <c r="C8602">
        <v>0</v>
      </c>
      <c r="D8602">
        <v>3.573</v>
      </c>
      <c r="E8602">
        <v>2.181</v>
      </c>
      <c r="F8602">
        <v>8.7840000000000007</v>
      </c>
      <c r="G8602">
        <v>6.42</v>
      </c>
      <c r="H8602">
        <v>101280.755</v>
      </c>
      <c r="I8602">
        <v>0.27100000000000002</v>
      </c>
      <c r="J8602">
        <v>0</v>
      </c>
      <c r="K8602">
        <v>0</v>
      </c>
      <c r="L8602">
        <v>-19.2</v>
      </c>
      <c r="M8602">
        <v>103.685</v>
      </c>
    </row>
    <row r="8603" spans="1:13" x14ac:dyDescent="0.35">
      <c r="A8603">
        <v>8599</v>
      </c>
      <c r="B8603" t="s">
        <v>302</v>
      </c>
      <c r="C8603">
        <v>0</v>
      </c>
      <c r="D8603">
        <v>3.524</v>
      </c>
      <c r="E8603">
        <v>2.1739999999999999</v>
      </c>
      <c r="F8603">
        <v>9.3949999999999996</v>
      </c>
      <c r="G8603">
        <v>6.3710000000000004</v>
      </c>
      <c r="H8603">
        <v>101293.076</v>
      </c>
      <c r="I8603">
        <v>0.16300000000000001</v>
      </c>
      <c r="J8603">
        <v>0</v>
      </c>
      <c r="K8603">
        <v>0</v>
      </c>
      <c r="L8603">
        <v>-10.816000000000001</v>
      </c>
      <c r="M8603">
        <v>114.99</v>
      </c>
    </row>
    <row r="8604" spans="1:13" x14ac:dyDescent="0.35">
      <c r="A8604">
        <v>8600</v>
      </c>
      <c r="B8604" t="s">
        <v>301</v>
      </c>
      <c r="C8604">
        <v>0.28299999999999997</v>
      </c>
      <c r="D8604">
        <v>3.5550000000000002</v>
      </c>
      <c r="E8604">
        <v>2.19</v>
      </c>
      <c r="F8604">
        <v>9.1050000000000004</v>
      </c>
      <c r="G8604">
        <v>6.21</v>
      </c>
      <c r="H8604">
        <v>101320.89</v>
      </c>
      <c r="I8604">
        <v>0.13100000000000001</v>
      </c>
      <c r="J8604">
        <v>0.28199999999999997</v>
      </c>
      <c r="K8604">
        <v>1E-3</v>
      </c>
      <c r="L8604">
        <v>-3.1749999999999998</v>
      </c>
      <c r="M8604">
        <v>126.52200000000001</v>
      </c>
    </row>
    <row r="8605" spans="1:13" x14ac:dyDescent="0.35">
      <c r="A8605">
        <v>8601</v>
      </c>
      <c r="B8605" t="s">
        <v>300</v>
      </c>
      <c r="C8605">
        <v>16.512</v>
      </c>
      <c r="D8605">
        <v>3.8919999999999999</v>
      </c>
      <c r="E8605">
        <v>2.25</v>
      </c>
      <c r="F8605">
        <v>8.8859999999999992</v>
      </c>
      <c r="G8605">
        <v>6.3490000000000002</v>
      </c>
      <c r="H8605">
        <v>101345.577</v>
      </c>
      <c r="I8605">
        <v>0.126</v>
      </c>
      <c r="J8605">
        <v>14.874000000000001</v>
      </c>
      <c r="K8605">
        <v>1.6379999999999999</v>
      </c>
      <c r="L8605">
        <v>3.371</v>
      </c>
      <c r="M8605">
        <v>138.62700000000001</v>
      </c>
    </row>
    <row r="8606" spans="1:13" x14ac:dyDescent="0.35">
      <c r="A8606">
        <v>8602</v>
      </c>
      <c r="B8606" t="s">
        <v>299</v>
      </c>
      <c r="C8606">
        <v>54.872</v>
      </c>
      <c r="D8606">
        <v>4.41</v>
      </c>
      <c r="E8606">
        <v>2.4460000000000002</v>
      </c>
      <c r="F8606">
        <v>8.89</v>
      </c>
      <c r="G8606">
        <v>6.4459999999999997</v>
      </c>
      <c r="H8606">
        <v>101372.227</v>
      </c>
      <c r="I8606">
        <v>0.1</v>
      </c>
      <c r="J8606">
        <v>39.603000000000002</v>
      </c>
      <c r="K8606">
        <v>15.269</v>
      </c>
      <c r="L8606">
        <v>8.468</v>
      </c>
      <c r="M8606">
        <v>151.47499999999999</v>
      </c>
    </row>
    <row r="8607" spans="1:13" x14ac:dyDescent="0.35">
      <c r="A8607">
        <v>8603</v>
      </c>
      <c r="B8607" t="s">
        <v>298</v>
      </c>
      <c r="C8607">
        <v>82.968000000000004</v>
      </c>
      <c r="D8607">
        <v>4.7649999999999997</v>
      </c>
      <c r="E8607">
        <v>2.6019999999999999</v>
      </c>
      <c r="F8607">
        <v>8.6029999999999998</v>
      </c>
      <c r="G8607">
        <v>6.3159999999999998</v>
      </c>
      <c r="H8607">
        <v>101361.32799999999</v>
      </c>
      <c r="I8607">
        <v>0.17499999999999999</v>
      </c>
      <c r="J8607">
        <v>56.325000000000003</v>
      </c>
      <c r="K8607">
        <v>26.640999999999998</v>
      </c>
      <c r="L8607">
        <v>11.763999999999999</v>
      </c>
      <c r="M8607">
        <v>165.03899999999999</v>
      </c>
    </row>
    <row r="8608" spans="1:13" x14ac:dyDescent="0.35">
      <c r="A8608">
        <v>8604</v>
      </c>
      <c r="B8608" t="s">
        <v>297</v>
      </c>
      <c r="C8608">
        <v>99.7</v>
      </c>
      <c r="D8608">
        <v>5.0949999999999998</v>
      </c>
      <c r="E8608">
        <v>2.7229999999999999</v>
      </c>
      <c r="F8608">
        <v>8.5380000000000003</v>
      </c>
      <c r="G8608">
        <v>5.835</v>
      </c>
      <c r="H8608">
        <v>101340.69500000001</v>
      </c>
      <c r="I8608">
        <v>0.184</v>
      </c>
      <c r="J8608">
        <v>61.518000000000001</v>
      </c>
      <c r="K8608">
        <v>38.182000000000002</v>
      </c>
      <c r="L8608">
        <v>12.997</v>
      </c>
      <c r="M8608">
        <v>179.06200000000001</v>
      </c>
    </row>
    <row r="8609" spans="1:13" x14ac:dyDescent="0.35">
      <c r="A8609">
        <v>8605</v>
      </c>
      <c r="B8609" t="s">
        <v>296</v>
      </c>
      <c r="C8609">
        <v>94.841999999999999</v>
      </c>
      <c r="D8609">
        <v>5.2279999999999998</v>
      </c>
      <c r="E8609">
        <v>2.8559999999999999</v>
      </c>
      <c r="F8609">
        <v>8.4760000000000009</v>
      </c>
      <c r="G8609">
        <v>6.3390000000000004</v>
      </c>
      <c r="H8609">
        <v>101320.516</v>
      </c>
      <c r="I8609">
        <v>8.5999999999999993E-2</v>
      </c>
      <c r="J8609">
        <v>58.189</v>
      </c>
      <c r="K8609">
        <v>36.652000000000001</v>
      </c>
      <c r="L8609">
        <v>12.052</v>
      </c>
      <c r="M8609">
        <v>193.12100000000001</v>
      </c>
    </row>
    <row r="8610" spans="1:13" x14ac:dyDescent="0.35">
      <c r="A8610">
        <v>8606</v>
      </c>
      <c r="B8610" t="s">
        <v>295</v>
      </c>
      <c r="C8610">
        <v>64.515000000000001</v>
      </c>
      <c r="D8610">
        <v>5.2039999999999997</v>
      </c>
      <c r="E8610">
        <v>2.96</v>
      </c>
      <c r="F8610">
        <v>8.3460000000000001</v>
      </c>
      <c r="G8610">
        <v>6.4649999999999999</v>
      </c>
      <c r="H8610">
        <v>101311.632</v>
      </c>
      <c r="I8610">
        <v>7.2999999999999995E-2</v>
      </c>
      <c r="J8610">
        <v>43.774000000000001</v>
      </c>
      <c r="K8610">
        <v>20.741</v>
      </c>
      <c r="L8610">
        <v>9.0180000000000007</v>
      </c>
      <c r="M8610">
        <v>206.76499999999999</v>
      </c>
    </row>
    <row r="8611" spans="1:13" x14ac:dyDescent="0.35">
      <c r="A8611">
        <v>8607</v>
      </c>
      <c r="B8611" t="s">
        <v>294</v>
      </c>
      <c r="C8611">
        <v>26.648</v>
      </c>
      <c r="D8611">
        <v>5.0140000000000002</v>
      </c>
      <c r="E8611">
        <v>3.028</v>
      </c>
      <c r="F8611">
        <v>8.0190000000000001</v>
      </c>
      <c r="G8611">
        <v>6.8520000000000003</v>
      </c>
      <c r="H8611">
        <v>101316.14</v>
      </c>
      <c r="I8611">
        <v>7.4999999999999997E-2</v>
      </c>
      <c r="J8611">
        <v>19.748999999999999</v>
      </c>
      <c r="K8611">
        <v>6.8970000000000002</v>
      </c>
      <c r="L8611">
        <v>4.1429999999999998</v>
      </c>
      <c r="M8611">
        <v>219.71700000000001</v>
      </c>
    </row>
    <row r="8612" spans="1:13" x14ac:dyDescent="0.35">
      <c r="A8612">
        <v>8608</v>
      </c>
      <c r="B8612" t="s">
        <v>293</v>
      </c>
      <c r="C8612">
        <v>1.754</v>
      </c>
      <c r="D8612">
        <v>4.7300000000000004</v>
      </c>
      <c r="E8612">
        <v>3.0339999999999998</v>
      </c>
      <c r="F8612">
        <v>8.1219999999999999</v>
      </c>
      <c r="G8612">
        <v>6.5620000000000003</v>
      </c>
      <c r="H8612">
        <v>101324.409</v>
      </c>
      <c r="I8612">
        <v>0.115</v>
      </c>
      <c r="J8612">
        <v>1.742</v>
      </c>
      <c r="K8612">
        <v>0.01</v>
      </c>
      <c r="L8612">
        <v>-2.2330000000000001</v>
      </c>
      <c r="M8612">
        <v>231.91300000000001</v>
      </c>
    </row>
    <row r="8613" spans="1:13" x14ac:dyDescent="0.35">
      <c r="A8613">
        <v>8609</v>
      </c>
      <c r="B8613" t="s">
        <v>292</v>
      </c>
      <c r="C8613">
        <v>0</v>
      </c>
      <c r="D8613">
        <v>4.391</v>
      </c>
      <c r="E8613">
        <v>3.04</v>
      </c>
      <c r="F8613">
        <v>8.2840000000000007</v>
      </c>
      <c r="G8613">
        <v>6.375</v>
      </c>
      <c r="H8613">
        <v>101314.163</v>
      </c>
      <c r="I8613">
        <v>0.20599999999999999</v>
      </c>
      <c r="J8613">
        <v>0</v>
      </c>
      <c r="K8613">
        <v>0</v>
      </c>
      <c r="L8613">
        <v>-9.7449999999999992</v>
      </c>
      <c r="M8613">
        <v>243.50800000000001</v>
      </c>
    </row>
    <row r="8614" spans="1:13" x14ac:dyDescent="0.35">
      <c r="A8614">
        <v>8610</v>
      </c>
      <c r="B8614" t="s">
        <v>291</v>
      </c>
      <c r="C8614">
        <v>0</v>
      </c>
      <c r="D8614">
        <v>4.3949999999999996</v>
      </c>
      <c r="E8614">
        <v>3.0979999999999999</v>
      </c>
      <c r="F8614">
        <v>8.8170000000000002</v>
      </c>
      <c r="G8614">
        <v>6.7140000000000004</v>
      </c>
      <c r="H8614">
        <v>101316.57399999999</v>
      </c>
      <c r="I8614">
        <v>9.6000000000000002E-2</v>
      </c>
      <c r="J8614">
        <v>0</v>
      </c>
      <c r="K8614">
        <v>0</v>
      </c>
      <c r="L8614">
        <v>-18.048999999999999</v>
      </c>
      <c r="M8614">
        <v>254.821</v>
      </c>
    </row>
    <row r="8615" spans="1:13" x14ac:dyDescent="0.35">
      <c r="A8615">
        <v>8611</v>
      </c>
      <c r="B8615" t="s">
        <v>290</v>
      </c>
      <c r="C8615">
        <v>2E-3</v>
      </c>
      <c r="D8615">
        <v>4.2789999999999999</v>
      </c>
      <c r="E8615">
        <v>3.03</v>
      </c>
      <c r="F8615">
        <v>8.9849999999999994</v>
      </c>
      <c r="G8615">
        <v>6.1559999999999997</v>
      </c>
      <c r="H8615">
        <v>101315.29300000001</v>
      </c>
      <c r="I8615">
        <v>7.0999999999999994E-2</v>
      </c>
      <c r="J8615">
        <v>2E-3</v>
      </c>
      <c r="K8615">
        <v>0</v>
      </c>
      <c r="L8615">
        <v>-26.812999999999999</v>
      </c>
      <c r="M8615">
        <v>266.315</v>
      </c>
    </row>
    <row r="8616" spans="1:13" x14ac:dyDescent="0.35">
      <c r="A8616">
        <v>8612</v>
      </c>
      <c r="B8616" t="s">
        <v>289</v>
      </c>
      <c r="C8616">
        <v>7.0000000000000001E-3</v>
      </c>
      <c r="D8616">
        <v>4.38</v>
      </c>
      <c r="E8616">
        <v>2.976</v>
      </c>
      <c r="F8616">
        <v>9.3710000000000004</v>
      </c>
      <c r="G8616">
        <v>6.8029999999999999</v>
      </c>
      <c r="H8616">
        <v>101311.783</v>
      </c>
      <c r="I8616">
        <v>0.17100000000000001</v>
      </c>
      <c r="J8616">
        <v>7.0000000000000001E-3</v>
      </c>
      <c r="K8616">
        <v>0</v>
      </c>
      <c r="L8616">
        <v>-35.686999999999998</v>
      </c>
      <c r="M8616">
        <v>278.64800000000002</v>
      </c>
    </row>
    <row r="8617" spans="1:13" x14ac:dyDescent="0.35">
      <c r="A8617">
        <v>8613</v>
      </c>
      <c r="B8617" t="s">
        <v>288</v>
      </c>
      <c r="C8617">
        <v>0</v>
      </c>
      <c r="D8617">
        <v>4.2670000000000003</v>
      </c>
      <c r="E8617">
        <v>2.9249999999999998</v>
      </c>
      <c r="F8617">
        <v>9.7249999999999996</v>
      </c>
      <c r="G8617">
        <v>6.2720000000000002</v>
      </c>
      <c r="H8617">
        <v>101304.686</v>
      </c>
      <c r="I8617">
        <v>0.14499999999999999</v>
      </c>
      <c r="J8617">
        <v>0</v>
      </c>
      <c r="K8617">
        <v>0</v>
      </c>
      <c r="L8617">
        <v>-44.237000000000002</v>
      </c>
      <c r="M8617">
        <v>292.77</v>
      </c>
    </row>
    <row r="8618" spans="1:13" x14ac:dyDescent="0.35">
      <c r="A8618">
        <v>8614</v>
      </c>
      <c r="B8618" t="s">
        <v>287</v>
      </c>
      <c r="C8618">
        <v>0</v>
      </c>
      <c r="D8618">
        <v>4.0960000000000001</v>
      </c>
      <c r="E8618">
        <v>2.843</v>
      </c>
      <c r="F8618">
        <v>9.6270000000000007</v>
      </c>
      <c r="G8618">
        <v>6.1070000000000002</v>
      </c>
      <c r="H8618">
        <v>101292.628</v>
      </c>
      <c r="I8618">
        <v>9.0999999999999998E-2</v>
      </c>
      <c r="J8618">
        <v>0</v>
      </c>
      <c r="K8618">
        <v>0</v>
      </c>
      <c r="L8618">
        <v>-51.826000000000001</v>
      </c>
      <c r="M8618">
        <v>310.03500000000003</v>
      </c>
    </row>
    <row r="8619" spans="1:13" x14ac:dyDescent="0.35">
      <c r="A8619">
        <v>8615</v>
      </c>
      <c r="B8619" t="s">
        <v>286</v>
      </c>
      <c r="C8619">
        <v>2E-3</v>
      </c>
      <c r="D8619">
        <v>4.25</v>
      </c>
      <c r="E8619">
        <v>2.8279999999999998</v>
      </c>
      <c r="F8619">
        <v>9.6259999999999994</v>
      </c>
      <c r="G8619">
        <v>7.1559999999999997</v>
      </c>
      <c r="H8619">
        <v>101284.80499999999</v>
      </c>
      <c r="I8619">
        <v>9.7000000000000003E-2</v>
      </c>
      <c r="J8619">
        <v>2E-3</v>
      </c>
      <c r="K8619">
        <v>0</v>
      </c>
      <c r="L8619">
        <v>-57.442999999999998</v>
      </c>
      <c r="M8619">
        <v>331.88499999999999</v>
      </c>
    </row>
    <row r="8620" spans="1:13" x14ac:dyDescent="0.35">
      <c r="A8620">
        <v>8616</v>
      </c>
      <c r="B8620" t="s">
        <v>285</v>
      </c>
      <c r="C8620">
        <v>0</v>
      </c>
      <c r="D8620">
        <v>4.1890000000000001</v>
      </c>
      <c r="E8620">
        <v>2.7589999999999999</v>
      </c>
      <c r="F8620">
        <v>9.4809999999999999</v>
      </c>
      <c r="G8620">
        <v>6.5039999999999996</v>
      </c>
      <c r="H8620">
        <v>101273.265</v>
      </c>
      <c r="I8620">
        <v>0.14799999999999999</v>
      </c>
      <c r="J8620">
        <v>0</v>
      </c>
      <c r="K8620">
        <v>0</v>
      </c>
      <c r="L8620">
        <v>-59.761000000000003</v>
      </c>
      <c r="M8620">
        <v>329.14699999999999</v>
      </c>
    </row>
    <row r="8621" spans="1:13" x14ac:dyDescent="0.35">
      <c r="A8621">
        <v>8617</v>
      </c>
      <c r="B8621" t="s">
        <v>284</v>
      </c>
      <c r="C8621">
        <v>0</v>
      </c>
      <c r="D8621">
        <v>3.9220000000000002</v>
      </c>
      <c r="E8621">
        <v>2.657</v>
      </c>
      <c r="F8621">
        <v>9.61</v>
      </c>
      <c r="G8621">
        <v>6.2939999999999996</v>
      </c>
      <c r="H8621">
        <v>101257.235</v>
      </c>
      <c r="I8621">
        <v>0.10299999999999999</v>
      </c>
      <c r="J8621">
        <v>0</v>
      </c>
      <c r="K8621">
        <v>0</v>
      </c>
      <c r="L8621">
        <v>-57.996000000000002</v>
      </c>
      <c r="M8621">
        <v>24.638000000000002</v>
      </c>
    </row>
    <row r="8622" spans="1:13" x14ac:dyDescent="0.35">
      <c r="A8622">
        <v>8618</v>
      </c>
      <c r="B8622" t="s">
        <v>283</v>
      </c>
      <c r="C8622">
        <v>0</v>
      </c>
      <c r="D8622">
        <v>3.7789999999999999</v>
      </c>
      <c r="E8622">
        <v>2.5430000000000001</v>
      </c>
      <c r="F8622">
        <v>9.41</v>
      </c>
      <c r="G8622">
        <v>6.7110000000000003</v>
      </c>
      <c r="H8622">
        <v>101256.24800000001</v>
      </c>
      <c r="I8622">
        <v>0.124</v>
      </c>
      <c r="J8622">
        <v>0</v>
      </c>
      <c r="K8622">
        <v>0</v>
      </c>
      <c r="L8622">
        <v>-52.764000000000003</v>
      </c>
      <c r="M8622">
        <v>47.186</v>
      </c>
    </row>
    <row r="8623" spans="1:13" x14ac:dyDescent="0.35">
      <c r="A8623">
        <v>8619</v>
      </c>
      <c r="B8623" t="s">
        <v>282</v>
      </c>
      <c r="C8623">
        <v>0</v>
      </c>
      <c r="D8623">
        <v>3.7789999999999999</v>
      </c>
      <c r="E8623">
        <v>2.5</v>
      </c>
      <c r="F8623">
        <v>9.423</v>
      </c>
      <c r="G8623">
        <v>6.4340000000000002</v>
      </c>
      <c r="H8623">
        <v>101246.07399999999</v>
      </c>
      <c r="I8623">
        <v>0.245</v>
      </c>
      <c r="J8623">
        <v>0</v>
      </c>
      <c r="K8623">
        <v>0</v>
      </c>
      <c r="L8623">
        <v>-45.378999999999998</v>
      </c>
      <c r="M8623">
        <v>65.018000000000001</v>
      </c>
    </row>
    <row r="8624" spans="1:13" x14ac:dyDescent="0.35">
      <c r="A8624">
        <v>8620</v>
      </c>
      <c r="B8624" t="s">
        <v>281</v>
      </c>
      <c r="C8624">
        <v>0</v>
      </c>
      <c r="D8624">
        <v>3.5830000000000002</v>
      </c>
      <c r="E8624">
        <v>2.4060000000000001</v>
      </c>
      <c r="F8624">
        <v>9.3390000000000004</v>
      </c>
      <c r="G8624">
        <v>6.05</v>
      </c>
      <c r="H8624">
        <v>101231.93700000001</v>
      </c>
      <c r="I8624">
        <v>0.19600000000000001</v>
      </c>
      <c r="J8624">
        <v>0</v>
      </c>
      <c r="K8624">
        <v>0</v>
      </c>
      <c r="L8624">
        <v>-36.915999999999997</v>
      </c>
      <c r="M8624">
        <v>79.491</v>
      </c>
    </row>
    <row r="8625" spans="1:13" x14ac:dyDescent="0.35">
      <c r="A8625">
        <v>8621</v>
      </c>
      <c r="B8625" t="s">
        <v>280</v>
      </c>
      <c r="C8625">
        <v>0</v>
      </c>
      <c r="D8625">
        <v>3.621</v>
      </c>
      <c r="E8625">
        <v>2.302</v>
      </c>
      <c r="F8625">
        <v>9.4269999999999996</v>
      </c>
      <c r="G8625">
        <v>6.0620000000000003</v>
      </c>
      <c r="H8625">
        <v>101226.94899999999</v>
      </c>
      <c r="I8625">
        <v>0.156</v>
      </c>
      <c r="J8625">
        <v>0</v>
      </c>
      <c r="K8625">
        <v>0</v>
      </c>
      <c r="L8625">
        <v>-28.056000000000001</v>
      </c>
      <c r="M8625">
        <v>92.01</v>
      </c>
    </row>
    <row r="8626" spans="1:13" x14ac:dyDescent="0.35">
      <c r="A8626">
        <v>8622</v>
      </c>
      <c r="B8626" t="s">
        <v>279</v>
      </c>
      <c r="C8626">
        <v>0</v>
      </c>
      <c r="D8626">
        <v>3.51</v>
      </c>
      <c r="E8626">
        <v>2.238</v>
      </c>
      <c r="F8626">
        <v>9.1750000000000007</v>
      </c>
      <c r="G8626">
        <v>5.9729999999999999</v>
      </c>
      <c r="H8626">
        <v>101245.61</v>
      </c>
      <c r="I8626">
        <v>0.152</v>
      </c>
      <c r="J8626">
        <v>0</v>
      </c>
      <c r="K8626">
        <v>0</v>
      </c>
      <c r="L8626">
        <v>-19.254000000000001</v>
      </c>
      <c r="M8626">
        <v>103.577</v>
      </c>
    </row>
    <row r="8627" spans="1:13" x14ac:dyDescent="0.35">
      <c r="A8627">
        <v>8623</v>
      </c>
      <c r="B8627" t="s">
        <v>278</v>
      </c>
      <c r="C8627">
        <v>0</v>
      </c>
      <c r="D8627">
        <v>3.3610000000000002</v>
      </c>
      <c r="E8627">
        <v>2.2120000000000002</v>
      </c>
      <c r="F8627">
        <v>9.07</v>
      </c>
      <c r="G8627">
        <v>5.9820000000000002</v>
      </c>
      <c r="H8627">
        <v>101270.164</v>
      </c>
      <c r="I8627">
        <v>0.13300000000000001</v>
      </c>
      <c r="J8627">
        <v>0</v>
      </c>
      <c r="K8627">
        <v>0</v>
      </c>
      <c r="L8627">
        <v>-10.875999999999999</v>
      </c>
      <c r="M8627">
        <v>114.864</v>
      </c>
    </row>
    <row r="8628" spans="1:13" x14ac:dyDescent="0.35">
      <c r="A8628">
        <v>8624</v>
      </c>
      <c r="B8628" t="s">
        <v>277</v>
      </c>
      <c r="C8628">
        <v>0.17499999999999999</v>
      </c>
      <c r="D8628">
        <v>3.5710000000000002</v>
      </c>
      <c r="E8628">
        <v>2.1859999999999999</v>
      </c>
      <c r="F8628">
        <v>9.4450000000000003</v>
      </c>
      <c r="G8628">
        <v>6.4409999999999998</v>
      </c>
      <c r="H8628">
        <v>101315.163</v>
      </c>
      <c r="I8628">
        <v>0.126</v>
      </c>
      <c r="J8628">
        <v>0.17399999999999999</v>
      </c>
      <c r="K8628">
        <v>1E-3</v>
      </c>
      <c r="L8628">
        <v>-3.2149999999999999</v>
      </c>
      <c r="M8628">
        <v>126.41200000000001</v>
      </c>
    </row>
    <row r="8629" spans="1:13" x14ac:dyDescent="0.35">
      <c r="A8629">
        <v>8625</v>
      </c>
      <c r="B8629" t="s">
        <v>276</v>
      </c>
      <c r="C8629">
        <v>16.52</v>
      </c>
      <c r="D8629">
        <v>3.6970000000000001</v>
      </c>
      <c r="E8629">
        <v>2.161</v>
      </c>
      <c r="F8629">
        <v>9.3019999999999996</v>
      </c>
      <c r="G8629">
        <v>5.9950000000000001</v>
      </c>
      <c r="H8629">
        <v>101352.75199999999</v>
      </c>
      <c r="I8629">
        <v>0.06</v>
      </c>
      <c r="J8629">
        <v>15.173999999999999</v>
      </c>
      <c r="K8629">
        <v>1.3460000000000001</v>
      </c>
      <c r="L8629">
        <v>3.343</v>
      </c>
      <c r="M8629">
        <v>138.51300000000001</v>
      </c>
    </row>
    <row r="8630" spans="1:13" x14ac:dyDescent="0.35">
      <c r="A8630">
        <v>8626</v>
      </c>
      <c r="B8630" t="s">
        <v>275</v>
      </c>
      <c r="C8630">
        <v>57.061999999999998</v>
      </c>
      <c r="D8630">
        <v>4.1399999999999997</v>
      </c>
      <c r="E8630">
        <v>2.2210000000000001</v>
      </c>
      <c r="F8630">
        <v>9.1159999999999997</v>
      </c>
      <c r="G8630">
        <v>6.4560000000000004</v>
      </c>
      <c r="H8630">
        <v>101386.007</v>
      </c>
      <c r="I8630">
        <v>5.3999999999999999E-2</v>
      </c>
      <c r="J8630">
        <v>43.146000000000001</v>
      </c>
      <c r="K8630">
        <v>13.919</v>
      </c>
      <c r="L8630">
        <v>8.4550000000000001</v>
      </c>
      <c r="M8630">
        <v>151.357</v>
      </c>
    </row>
    <row r="8631" spans="1:13" x14ac:dyDescent="0.35">
      <c r="A8631">
        <v>8627</v>
      </c>
      <c r="B8631" t="s">
        <v>274</v>
      </c>
      <c r="C8631">
        <v>90.76</v>
      </c>
      <c r="D8631">
        <v>4.5720000000000001</v>
      </c>
      <c r="E8631">
        <v>2.3010000000000002</v>
      </c>
      <c r="F8631">
        <v>8.9049999999999994</v>
      </c>
      <c r="G8631">
        <v>6.09</v>
      </c>
      <c r="H8631">
        <v>101375.675</v>
      </c>
      <c r="I8631">
        <v>6.2E-2</v>
      </c>
      <c r="J8631">
        <v>61.212000000000003</v>
      </c>
      <c r="K8631">
        <v>29.548999999999999</v>
      </c>
      <c r="L8631">
        <v>11.769</v>
      </c>
      <c r="M8631">
        <v>164.92</v>
      </c>
    </row>
    <row r="8632" spans="1:13" x14ac:dyDescent="0.35">
      <c r="A8632">
        <v>8628</v>
      </c>
      <c r="B8632" t="s">
        <v>273</v>
      </c>
      <c r="C8632">
        <v>112.193</v>
      </c>
      <c r="D8632">
        <v>4.8099999999999996</v>
      </c>
      <c r="E8632">
        <v>2.3639999999999999</v>
      </c>
      <c r="F8632">
        <v>8.5990000000000002</v>
      </c>
      <c r="G8632">
        <v>5.5439999999999996</v>
      </c>
      <c r="H8632">
        <v>101363.126</v>
      </c>
      <c r="I8632">
        <v>6.6000000000000003E-2</v>
      </c>
      <c r="J8632">
        <v>66.016000000000005</v>
      </c>
      <c r="K8632">
        <v>46.177999999999997</v>
      </c>
      <c r="L8632">
        <v>13.02</v>
      </c>
      <c r="M8632">
        <v>178.94499999999999</v>
      </c>
    </row>
    <row r="8633" spans="1:13" x14ac:dyDescent="0.35">
      <c r="A8633">
        <v>8629</v>
      </c>
      <c r="B8633" t="s">
        <v>272</v>
      </c>
      <c r="C8633">
        <v>94.784999999999997</v>
      </c>
      <c r="D8633">
        <v>4.96</v>
      </c>
      <c r="E8633">
        <v>2.4929999999999999</v>
      </c>
      <c r="F8633">
        <v>8.98</v>
      </c>
      <c r="G8633">
        <v>6.1879999999999997</v>
      </c>
      <c r="H8633">
        <v>101344.28</v>
      </c>
      <c r="I8633">
        <v>5.8000000000000003E-2</v>
      </c>
      <c r="J8633">
        <v>62.654000000000003</v>
      </c>
      <c r="K8633">
        <v>32.131999999999998</v>
      </c>
      <c r="L8633">
        <v>12.093</v>
      </c>
      <c r="M8633">
        <v>193.01</v>
      </c>
    </row>
    <row r="8634" spans="1:13" x14ac:dyDescent="0.35">
      <c r="A8634">
        <v>8630</v>
      </c>
      <c r="B8634" t="s">
        <v>271</v>
      </c>
      <c r="C8634">
        <v>67.046999999999997</v>
      </c>
      <c r="D8634">
        <v>4.8220000000000001</v>
      </c>
      <c r="E8634">
        <v>2.5449999999999999</v>
      </c>
      <c r="F8634">
        <v>8.73</v>
      </c>
      <c r="G8634">
        <v>6.1959999999999997</v>
      </c>
      <c r="H8634">
        <v>101336.424</v>
      </c>
      <c r="I8634">
        <v>3.9E-2</v>
      </c>
      <c r="J8634">
        <v>45.594000000000001</v>
      </c>
      <c r="K8634">
        <v>21.452999999999999</v>
      </c>
      <c r="L8634">
        <v>9.0749999999999993</v>
      </c>
      <c r="M8634">
        <v>206.66200000000001</v>
      </c>
    </row>
    <row r="8635" spans="1:13" x14ac:dyDescent="0.35">
      <c r="A8635">
        <v>8631</v>
      </c>
      <c r="B8635" t="s">
        <v>270</v>
      </c>
      <c r="C8635">
        <v>28.832000000000001</v>
      </c>
      <c r="D8635">
        <v>4.4870000000000001</v>
      </c>
      <c r="E8635">
        <v>2.528</v>
      </c>
      <c r="F8635">
        <v>8.9130000000000003</v>
      </c>
      <c r="G8635">
        <v>5.8259999999999996</v>
      </c>
      <c r="H8635">
        <v>101338.56600000001</v>
      </c>
      <c r="I8635">
        <v>4.9000000000000002E-2</v>
      </c>
      <c r="J8635">
        <v>20.763000000000002</v>
      </c>
      <c r="K8635">
        <v>8.0690000000000008</v>
      </c>
      <c r="L8635">
        <v>4.2130000000000001</v>
      </c>
      <c r="M8635">
        <v>219.62299999999999</v>
      </c>
    </row>
    <row r="8636" spans="1:13" x14ac:dyDescent="0.35">
      <c r="A8636">
        <v>8632</v>
      </c>
      <c r="B8636" t="s">
        <v>269</v>
      </c>
      <c r="C8636">
        <v>1.7509999999999999</v>
      </c>
      <c r="D8636">
        <v>4.09</v>
      </c>
      <c r="E8636">
        <v>2.4649999999999999</v>
      </c>
      <c r="F8636">
        <v>8.7089999999999996</v>
      </c>
      <c r="G8636">
        <v>5.7309999999999999</v>
      </c>
      <c r="H8636">
        <v>101342.228</v>
      </c>
      <c r="I8636">
        <v>0.16500000000000001</v>
      </c>
      <c r="J8636">
        <v>1.6910000000000001</v>
      </c>
      <c r="K8636">
        <v>5.8000000000000003E-2</v>
      </c>
      <c r="L8636">
        <v>-2.153</v>
      </c>
      <c r="M8636">
        <v>231.828</v>
      </c>
    </row>
    <row r="8637" spans="1:13" x14ac:dyDescent="0.35">
      <c r="A8637">
        <v>8633</v>
      </c>
      <c r="B8637" t="s">
        <v>268</v>
      </c>
      <c r="C8637">
        <v>0</v>
      </c>
      <c r="D8637">
        <v>3.9889999999999999</v>
      </c>
      <c r="E8637">
        <v>2.4740000000000002</v>
      </c>
      <c r="F8637">
        <v>8.734</v>
      </c>
      <c r="G8637">
        <v>5.9020000000000001</v>
      </c>
      <c r="H8637">
        <v>101337.495</v>
      </c>
      <c r="I8637">
        <v>4.8000000000000001E-2</v>
      </c>
      <c r="J8637">
        <v>0</v>
      </c>
      <c r="K8637">
        <v>0</v>
      </c>
      <c r="L8637">
        <v>-9.6590000000000007</v>
      </c>
      <c r="M8637">
        <v>243.43</v>
      </c>
    </row>
    <row r="8638" spans="1:13" x14ac:dyDescent="0.35">
      <c r="A8638">
        <v>8634</v>
      </c>
      <c r="B8638" t="s">
        <v>267</v>
      </c>
      <c r="C8638">
        <v>0</v>
      </c>
      <c r="D8638">
        <v>3.867</v>
      </c>
      <c r="E8638">
        <v>2.484</v>
      </c>
      <c r="F8638">
        <v>9.1639999999999997</v>
      </c>
      <c r="G8638">
        <v>6.367</v>
      </c>
      <c r="H8638">
        <v>101344.102</v>
      </c>
      <c r="I8638">
        <v>0.16</v>
      </c>
      <c r="J8638">
        <v>0</v>
      </c>
      <c r="K8638">
        <v>0</v>
      </c>
      <c r="L8638">
        <v>-17.957999999999998</v>
      </c>
      <c r="M8638">
        <v>254.745</v>
      </c>
    </row>
    <row r="8639" spans="1:13" x14ac:dyDescent="0.35">
      <c r="A8639">
        <v>8635</v>
      </c>
      <c r="B8639" t="s">
        <v>266</v>
      </c>
      <c r="C8639">
        <v>0</v>
      </c>
      <c r="D8639">
        <v>3.9169999999999998</v>
      </c>
      <c r="E8639">
        <v>2.355</v>
      </c>
      <c r="F8639">
        <v>9.3970000000000002</v>
      </c>
      <c r="G8639">
        <v>6.1079999999999997</v>
      </c>
      <c r="H8639">
        <v>101349.95</v>
      </c>
      <c r="I8639">
        <v>0.14099999999999999</v>
      </c>
      <c r="J8639">
        <v>0</v>
      </c>
      <c r="K8639">
        <v>0</v>
      </c>
      <c r="L8639">
        <v>-26.719000000000001</v>
      </c>
      <c r="M8639">
        <v>266.23700000000002</v>
      </c>
    </row>
    <row r="8640" spans="1:13" x14ac:dyDescent="0.35">
      <c r="A8640">
        <v>8636</v>
      </c>
      <c r="B8640" t="s">
        <v>265</v>
      </c>
      <c r="C8640">
        <v>0</v>
      </c>
      <c r="D8640">
        <v>3.8260000000000001</v>
      </c>
      <c r="E8640">
        <v>2.2309999999999999</v>
      </c>
      <c r="F8640">
        <v>9.7940000000000005</v>
      </c>
      <c r="G8640">
        <v>5.54</v>
      </c>
      <c r="H8640">
        <v>101357.54</v>
      </c>
      <c r="I8640">
        <v>2.8000000000000001E-2</v>
      </c>
      <c r="J8640">
        <v>0</v>
      </c>
      <c r="K8640">
        <v>0</v>
      </c>
      <c r="L8640">
        <v>-35.593000000000004</v>
      </c>
      <c r="M8640">
        <v>278.56099999999998</v>
      </c>
    </row>
    <row r="8641" spans="1:13" x14ac:dyDescent="0.35">
      <c r="A8641">
        <v>8637</v>
      </c>
      <c r="B8641" t="s">
        <v>264</v>
      </c>
      <c r="C8641">
        <v>0</v>
      </c>
      <c r="D8641">
        <v>3.5830000000000002</v>
      </c>
      <c r="E8641">
        <v>2.1059999999999999</v>
      </c>
      <c r="F8641">
        <v>9.6080000000000005</v>
      </c>
      <c r="G8641">
        <v>5.3049999999999997</v>
      </c>
      <c r="H8641">
        <v>101358.34299999999</v>
      </c>
      <c r="I8641">
        <v>3.5000000000000003E-2</v>
      </c>
      <c r="J8641">
        <v>0</v>
      </c>
      <c r="K8641">
        <v>0</v>
      </c>
      <c r="L8641">
        <v>-44.146999999999998</v>
      </c>
      <c r="M8641">
        <v>292.66500000000002</v>
      </c>
    </row>
    <row r="8642" spans="1:13" x14ac:dyDescent="0.35">
      <c r="A8642">
        <v>8638</v>
      </c>
      <c r="B8642" t="s">
        <v>263</v>
      </c>
      <c r="C8642">
        <v>0</v>
      </c>
      <c r="D8642">
        <v>3.6920000000000002</v>
      </c>
      <c r="E8642">
        <v>2.0139999999999998</v>
      </c>
      <c r="F8642">
        <v>9.4779999999999998</v>
      </c>
      <c r="G8642">
        <v>5.9779999999999998</v>
      </c>
      <c r="H8642">
        <v>101358.387</v>
      </c>
      <c r="I8642">
        <v>3.5000000000000003E-2</v>
      </c>
      <c r="J8642">
        <v>0</v>
      </c>
      <c r="K8642">
        <v>0</v>
      </c>
      <c r="L8642">
        <v>-51.744999999999997</v>
      </c>
      <c r="M8642">
        <v>309.89699999999999</v>
      </c>
    </row>
    <row r="8643" spans="1:13" x14ac:dyDescent="0.35">
      <c r="A8643">
        <v>8639</v>
      </c>
      <c r="B8643" t="s">
        <v>262</v>
      </c>
      <c r="C8643">
        <v>0</v>
      </c>
      <c r="D8643">
        <v>3.6829999999999998</v>
      </c>
      <c r="E8643">
        <v>1.994</v>
      </c>
      <c r="F8643">
        <v>9.7119999999999997</v>
      </c>
      <c r="G8643">
        <v>5.758</v>
      </c>
      <c r="H8643">
        <v>101367.673</v>
      </c>
      <c r="I8643">
        <v>0.13500000000000001</v>
      </c>
      <c r="J8643">
        <v>0</v>
      </c>
      <c r="K8643">
        <v>0</v>
      </c>
      <c r="L8643">
        <v>-57.381</v>
      </c>
      <c r="M8643">
        <v>331.69900000000001</v>
      </c>
    </row>
    <row r="8644" spans="1:13" x14ac:dyDescent="0.35">
      <c r="A8644">
        <v>8640</v>
      </c>
      <c r="B8644" t="s">
        <v>261</v>
      </c>
      <c r="C8644">
        <v>0</v>
      </c>
      <c r="D8644">
        <v>3.5979999999999999</v>
      </c>
      <c r="E8644">
        <v>1.887</v>
      </c>
      <c r="F8644">
        <v>9.7050000000000001</v>
      </c>
      <c r="G8644">
        <v>5.8360000000000003</v>
      </c>
      <c r="H8644">
        <v>101366.557</v>
      </c>
      <c r="I8644">
        <v>0.156</v>
      </c>
      <c r="J8644">
        <v>0</v>
      </c>
      <c r="K8644">
        <v>0</v>
      </c>
      <c r="L8644">
        <v>-59.73</v>
      </c>
      <c r="M8644">
        <v>328.92500000000001</v>
      </c>
    </row>
    <row r="8645" spans="1:13" x14ac:dyDescent="0.35">
      <c r="A8645">
        <v>8641</v>
      </c>
      <c r="B8645" t="s">
        <v>260</v>
      </c>
      <c r="C8645">
        <v>0</v>
      </c>
      <c r="D8645">
        <v>3.5</v>
      </c>
      <c r="E8645">
        <v>1.7689999999999999</v>
      </c>
      <c r="F8645">
        <v>9.6530000000000005</v>
      </c>
      <c r="G8645">
        <v>5.7569999999999997</v>
      </c>
      <c r="H8645">
        <v>101358.79</v>
      </c>
      <c r="I8645">
        <v>7.9000000000000001E-2</v>
      </c>
      <c r="J8645">
        <v>0</v>
      </c>
      <c r="K8645">
        <v>0</v>
      </c>
      <c r="L8645">
        <v>-58</v>
      </c>
      <c r="M8645">
        <v>24.417000000000002</v>
      </c>
    </row>
    <row r="8646" spans="1:13" x14ac:dyDescent="0.35">
      <c r="A8646">
        <v>8642</v>
      </c>
      <c r="B8646" t="s">
        <v>259</v>
      </c>
      <c r="C8646">
        <v>0</v>
      </c>
      <c r="D8646">
        <v>3.3090000000000002</v>
      </c>
      <c r="E8646">
        <v>1.679</v>
      </c>
      <c r="F8646">
        <v>9.3049999999999997</v>
      </c>
      <c r="G8646">
        <v>5.5229999999999997</v>
      </c>
      <c r="H8646">
        <v>101357.09299999999</v>
      </c>
      <c r="I8646">
        <v>4.3999999999999997E-2</v>
      </c>
      <c r="J8646">
        <v>0</v>
      </c>
      <c r="K8646">
        <v>0</v>
      </c>
      <c r="L8646">
        <v>-52.8</v>
      </c>
      <c r="M8646">
        <v>46.969000000000001</v>
      </c>
    </row>
    <row r="8647" spans="1:13" x14ac:dyDescent="0.35">
      <c r="A8647">
        <v>8643</v>
      </c>
      <c r="B8647" t="s">
        <v>258</v>
      </c>
      <c r="C8647">
        <v>0</v>
      </c>
      <c r="D8647">
        <v>3.0619999999999998</v>
      </c>
      <c r="E8647">
        <v>1.607</v>
      </c>
      <c r="F8647">
        <v>9.2569999999999997</v>
      </c>
      <c r="G8647">
        <v>5.4329999999999998</v>
      </c>
      <c r="H8647">
        <v>101345.44</v>
      </c>
      <c r="I8647">
        <v>6.0999999999999999E-2</v>
      </c>
      <c r="J8647">
        <v>0</v>
      </c>
      <c r="K8647">
        <v>0</v>
      </c>
      <c r="L8647">
        <v>-45.421999999999997</v>
      </c>
      <c r="M8647">
        <v>64.863</v>
      </c>
    </row>
    <row r="8648" spans="1:13" x14ac:dyDescent="0.35">
      <c r="A8648">
        <v>8644</v>
      </c>
      <c r="B8648" t="s">
        <v>257</v>
      </c>
      <c r="C8648">
        <v>0</v>
      </c>
      <c r="D8648">
        <v>2.8559999999999999</v>
      </c>
      <c r="E8648">
        <v>1.5109999999999999</v>
      </c>
      <c r="F8648">
        <v>9.2949999999999999</v>
      </c>
      <c r="G8648">
        <v>5.67</v>
      </c>
      <c r="H8648">
        <v>101327.629</v>
      </c>
      <c r="I8648">
        <v>8.5000000000000006E-2</v>
      </c>
      <c r="J8648">
        <v>0</v>
      </c>
      <c r="K8648">
        <v>0</v>
      </c>
      <c r="L8648">
        <v>-36.966000000000001</v>
      </c>
      <c r="M8648">
        <v>79.358000000000004</v>
      </c>
    </row>
    <row r="8649" spans="1:13" x14ac:dyDescent="0.35">
      <c r="A8649">
        <v>8645</v>
      </c>
      <c r="B8649" t="s">
        <v>256</v>
      </c>
      <c r="C8649">
        <v>0</v>
      </c>
      <c r="D8649">
        <v>2.7629999999999999</v>
      </c>
      <c r="E8649">
        <v>1.391</v>
      </c>
      <c r="F8649">
        <v>9.3079999999999998</v>
      </c>
      <c r="G8649">
        <v>5.6029999999999998</v>
      </c>
      <c r="H8649">
        <v>101313.476</v>
      </c>
      <c r="I8649">
        <v>0.04</v>
      </c>
      <c r="J8649">
        <v>0</v>
      </c>
      <c r="K8649">
        <v>0</v>
      </c>
      <c r="L8649">
        <v>-28.106999999999999</v>
      </c>
      <c r="M8649">
        <v>91.89</v>
      </c>
    </row>
    <row r="8650" spans="1:13" x14ac:dyDescent="0.35">
      <c r="A8650">
        <v>8646</v>
      </c>
      <c r="B8650" t="s">
        <v>255</v>
      </c>
      <c r="C8650">
        <v>5.0000000000000001E-3</v>
      </c>
      <c r="D8650">
        <v>2.6019999999999999</v>
      </c>
      <c r="E8650">
        <v>1.296</v>
      </c>
      <c r="F8650">
        <v>9.1370000000000005</v>
      </c>
      <c r="G8650">
        <v>5.8620000000000001</v>
      </c>
      <c r="H8650">
        <v>101317.761</v>
      </c>
      <c r="I8650">
        <v>8.1000000000000003E-2</v>
      </c>
      <c r="J8650">
        <v>5.0000000000000001E-3</v>
      </c>
      <c r="K8650">
        <v>0</v>
      </c>
      <c r="L8650">
        <v>-19.302</v>
      </c>
      <c r="M8650">
        <v>103.46299999999999</v>
      </c>
    </row>
    <row r="8651" spans="1:13" x14ac:dyDescent="0.35">
      <c r="A8651">
        <v>8647</v>
      </c>
      <c r="B8651" t="s">
        <v>254</v>
      </c>
      <c r="C8651">
        <v>7.0000000000000001E-3</v>
      </c>
      <c r="D8651">
        <v>2.7069999999999999</v>
      </c>
      <c r="E8651">
        <v>1.3069999999999999</v>
      </c>
      <c r="F8651">
        <v>9.1669999999999998</v>
      </c>
      <c r="G8651">
        <v>6.468</v>
      </c>
      <c r="H8651">
        <v>101326.289</v>
      </c>
      <c r="I8651">
        <v>5.8999999999999997E-2</v>
      </c>
      <c r="J8651">
        <v>7.0000000000000001E-3</v>
      </c>
      <c r="K8651">
        <v>0</v>
      </c>
      <c r="L8651">
        <v>-10.906000000000001</v>
      </c>
      <c r="M8651">
        <v>114.771</v>
      </c>
    </row>
    <row r="8652" spans="1:13" x14ac:dyDescent="0.35">
      <c r="A8652">
        <v>8648</v>
      </c>
      <c r="B8652" t="s">
        <v>253</v>
      </c>
      <c r="C8652">
        <v>0.35599999999999998</v>
      </c>
      <c r="D8652">
        <v>2.5499999999999998</v>
      </c>
      <c r="E8652">
        <v>1.3049999999999999</v>
      </c>
      <c r="F8652">
        <v>9.1999999999999993</v>
      </c>
      <c r="G8652">
        <v>5.9640000000000004</v>
      </c>
      <c r="H8652">
        <v>101345.038</v>
      </c>
      <c r="I8652">
        <v>0.106</v>
      </c>
      <c r="J8652">
        <v>0.35599999999999998</v>
      </c>
      <c r="K8652">
        <v>1E-3</v>
      </c>
      <c r="L8652">
        <v>-3.2480000000000002</v>
      </c>
      <c r="M8652">
        <v>126.29900000000001</v>
      </c>
    </row>
    <row r="8653" spans="1:13" x14ac:dyDescent="0.35">
      <c r="A8653">
        <v>8649</v>
      </c>
      <c r="B8653" t="s">
        <v>252</v>
      </c>
      <c r="C8653">
        <v>16.963999999999999</v>
      </c>
      <c r="D8653">
        <v>2.855</v>
      </c>
      <c r="E8653">
        <v>1.343</v>
      </c>
      <c r="F8653">
        <v>9.2739999999999991</v>
      </c>
      <c r="G8653">
        <v>6.3360000000000003</v>
      </c>
      <c r="H8653">
        <v>101370.841</v>
      </c>
      <c r="I8653">
        <v>0.10299999999999999</v>
      </c>
      <c r="J8653">
        <v>15.159000000000001</v>
      </c>
      <c r="K8653">
        <v>1.806</v>
      </c>
      <c r="L8653">
        <v>3.323</v>
      </c>
      <c r="M8653">
        <v>138.39699999999999</v>
      </c>
    </row>
    <row r="8654" spans="1:13" x14ac:dyDescent="0.35">
      <c r="A8654">
        <v>8650</v>
      </c>
      <c r="B8654" t="s">
        <v>251</v>
      </c>
      <c r="C8654">
        <v>53.076000000000001</v>
      </c>
      <c r="D8654">
        <v>3.274</v>
      </c>
      <c r="E8654">
        <v>1.417</v>
      </c>
      <c r="F8654">
        <v>9.1199999999999992</v>
      </c>
      <c r="G8654">
        <v>6.46</v>
      </c>
      <c r="H8654">
        <v>101388.342</v>
      </c>
      <c r="I8654">
        <v>0.1</v>
      </c>
      <c r="J8654">
        <v>39.500999999999998</v>
      </c>
      <c r="K8654">
        <v>13.574999999999999</v>
      </c>
      <c r="L8654">
        <v>8.4489999999999998</v>
      </c>
      <c r="M8654">
        <v>151.238</v>
      </c>
    </row>
    <row r="8655" spans="1:13" x14ac:dyDescent="0.35">
      <c r="A8655">
        <v>8651</v>
      </c>
      <c r="B8655" t="s">
        <v>250</v>
      </c>
      <c r="C8655">
        <v>88.23</v>
      </c>
      <c r="D8655">
        <v>3.58</v>
      </c>
      <c r="E8655">
        <v>1.4730000000000001</v>
      </c>
      <c r="F8655">
        <v>9.0399999999999991</v>
      </c>
      <c r="G8655">
        <v>6.3040000000000003</v>
      </c>
      <c r="H8655">
        <v>101388.031</v>
      </c>
      <c r="I8655">
        <v>3.5999999999999997E-2</v>
      </c>
      <c r="J8655">
        <v>61.113</v>
      </c>
      <c r="K8655">
        <v>27.117000000000001</v>
      </c>
      <c r="L8655">
        <v>11.781000000000001</v>
      </c>
      <c r="M8655">
        <v>164.8</v>
      </c>
    </row>
    <row r="8656" spans="1:13" x14ac:dyDescent="0.35">
      <c r="A8656">
        <v>8652</v>
      </c>
      <c r="B8656" t="s">
        <v>249</v>
      </c>
      <c r="C8656">
        <v>99.665000000000006</v>
      </c>
      <c r="D8656">
        <v>3.9470000000000001</v>
      </c>
      <c r="E8656">
        <v>1.536</v>
      </c>
      <c r="F8656">
        <v>9.0540000000000003</v>
      </c>
      <c r="G8656">
        <v>6.5170000000000003</v>
      </c>
      <c r="H8656">
        <v>101374.236</v>
      </c>
      <c r="I8656">
        <v>8.1000000000000003E-2</v>
      </c>
      <c r="J8656">
        <v>69.915000000000006</v>
      </c>
      <c r="K8656">
        <v>29.75</v>
      </c>
      <c r="L8656">
        <v>13.05</v>
      </c>
      <c r="M8656">
        <v>178.828</v>
      </c>
    </row>
    <row r="8657" spans="1:13" x14ac:dyDescent="0.35">
      <c r="A8657">
        <v>8653</v>
      </c>
      <c r="B8657" t="s">
        <v>248</v>
      </c>
      <c r="C8657">
        <v>97.997</v>
      </c>
      <c r="D8657">
        <v>4.1029999999999998</v>
      </c>
      <c r="E8657">
        <v>1.681</v>
      </c>
      <c r="F8657">
        <v>8.8160000000000007</v>
      </c>
      <c r="G8657">
        <v>6.0229999999999997</v>
      </c>
      <c r="H8657">
        <v>101358.254</v>
      </c>
      <c r="I8657">
        <v>8.4000000000000005E-2</v>
      </c>
      <c r="J8657">
        <v>68.739000000000004</v>
      </c>
      <c r="K8657">
        <v>29.257000000000001</v>
      </c>
      <c r="L8657">
        <v>12.141</v>
      </c>
      <c r="M8657">
        <v>192.9</v>
      </c>
    </row>
    <row r="8658" spans="1:13" x14ac:dyDescent="0.35">
      <c r="A8658">
        <v>8654</v>
      </c>
      <c r="B8658" t="s">
        <v>247</v>
      </c>
      <c r="C8658">
        <v>73.138999999999996</v>
      </c>
      <c r="D8658">
        <v>4.1100000000000003</v>
      </c>
      <c r="E8658">
        <v>1.7689999999999999</v>
      </c>
      <c r="F8658">
        <v>8.8930000000000007</v>
      </c>
      <c r="G8658">
        <v>6.008</v>
      </c>
      <c r="H8658">
        <v>101350.26300000001</v>
      </c>
      <c r="I8658">
        <v>4.2000000000000003E-2</v>
      </c>
      <c r="J8658">
        <v>50.902000000000001</v>
      </c>
      <c r="K8658">
        <v>22.236000000000001</v>
      </c>
      <c r="L8658">
        <v>9.1389999999999993</v>
      </c>
      <c r="M8658">
        <v>206.56200000000001</v>
      </c>
    </row>
    <row r="8659" spans="1:13" x14ac:dyDescent="0.35">
      <c r="A8659">
        <v>8655</v>
      </c>
      <c r="B8659" t="s">
        <v>246</v>
      </c>
      <c r="C8659">
        <v>29.004000000000001</v>
      </c>
      <c r="D8659">
        <v>3.7450000000000001</v>
      </c>
      <c r="E8659">
        <v>1.7689999999999999</v>
      </c>
      <c r="F8659">
        <v>8.61</v>
      </c>
      <c r="G8659">
        <v>5.5049999999999999</v>
      </c>
      <c r="H8659">
        <v>101358.499</v>
      </c>
      <c r="I8659">
        <v>5.7000000000000002E-2</v>
      </c>
      <c r="J8659">
        <v>23.687000000000001</v>
      </c>
      <c r="K8659">
        <v>5.3179999999999996</v>
      </c>
      <c r="L8659">
        <v>4.2910000000000004</v>
      </c>
      <c r="M8659">
        <v>219.53399999999999</v>
      </c>
    </row>
    <row r="8660" spans="1:13" x14ac:dyDescent="0.35">
      <c r="A8660">
        <v>8656</v>
      </c>
      <c r="B8660" t="s">
        <v>245</v>
      </c>
      <c r="C8660">
        <v>1.9119999999999999</v>
      </c>
      <c r="D8660">
        <v>3.363</v>
      </c>
      <c r="E8660">
        <v>1.7450000000000001</v>
      </c>
      <c r="F8660">
        <v>8.8940000000000001</v>
      </c>
      <c r="G8660">
        <v>5.7830000000000004</v>
      </c>
      <c r="H8660">
        <v>101370.38400000001</v>
      </c>
      <c r="I8660">
        <v>6.0999999999999999E-2</v>
      </c>
      <c r="J8660">
        <v>1.893</v>
      </c>
      <c r="K8660">
        <v>1.7999999999999999E-2</v>
      </c>
      <c r="L8660">
        <v>-2.0659999999999998</v>
      </c>
      <c r="M8660">
        <v>231.74700000000001</v>
      </c>
    </row>
    <row r="8661" spans="1:13" x14ac:dyDescent="0.35">
      <c r="A8661">
        <v>8657</v>
      </c>
      <c r="B8661" t="s">
        <v>244</v>
      </c>
      <c r="C8661">
        <v>0</v>
      </c>
      <c r="D8661">
        <v>3.1509999999999998</v>
      </c>
      <c r="E8661">
        <v>1.782</v>
      </c>
      <c r="F8661">
        <v>8.7490000000000006</v>
      </c>
      <c r="G8661">
        <v>6.2270000000000003</v>
      </c>
      <c r="H8661">
        <v>101359.715</v>
      </c>
      <c r="I8661">
        <v>3.5999999999999997E-2</v>
      </c>
      <c r="J8661">
        <v>0</v>
      </c>
      <c r="K8661">
        <v>0</v>
      </c>
      <c r="L8661">
        <v>-9.5660000000000007</v>
      </c>
      <c r="M8661">
        <v>243.35599999999999</v>
      </c>
    </row>
    <row r="8662" spans="1:13" x14ac:dyDescent="0.35">
      <c r="A8662">
        <v>8658</v>
      </c>
      <c r="B8662" t="s">
        <v>243</v>
      </c>
      <c r="C8662">
        <v>0</v>
      </c>
      <c r="D8662">
        <v>3.0110000000000001</v>
      </c>
      <c r="E8662">
        <v>1.861</v>
      </c>
      <c r="F8662">
        <v>8.8940000000000001</v>
      </c>
      <c r="G8662">
        <v>6.0949999999999998</v>
      </c>
      <c r="H8662">
        <v>101349.93700000001</v>
      </c>
      <c r="I8662">
        <v>3.4000000000000002E-2</v>
      </c>
      <c r="J8662">
        <v>0</v>
      </c>
      <c r="K8662">
        <v>0</v>
      </c>
      <c r="L8662">
        <v>-17.86</v>
      </c>
      <c r="M8662">
        <v>254.67400000000001</v>
      </c>
    </row>
    <row r="8663" spans="1:13" x14ac:dyDescent="0.35">
      <c r="A8663">
        <v>8659</v>
      </c>
      <c r="B8663" t="s">
        <v>242</v>
      </c>
      <c r="C8663">
        <v>0</v>
      </c>
      <c r="D8663">
        <v>2.9790000000000001</v>
      </c>
      <c r="E8663">
        <v>1.754</v>
      </c>
      <c r="F8663">
        <v>8.9469999999999992</v>
      </c>
      <c r="G8663">
        <v>5.6210000000000004</v>
      </c>
      <c r="H8663">
        <v>101342.838</v>
      </c>
      <c r="I8663">
        <v>6.8000000000000005E-2</v>
      </c>
      <c r="J8663">
        <v>0</v>
      </c>
      <c r="K8663">
        <v>0</v>
      </c>
      <c r="L8663">
        <v>-26.62</v>
      </c>
      <c r="M8663">
        <v>266.16399999999999</v>
      </c>
    </row>
    <row r="8664" spans="1:13" x14ac:dyDescent="0.35">
      <c r="A8664">
        <v>8660</v>
      </c>
      <c r="B8664" t="s">
        <v>241</v>
      </c>
      <c r="C8664">
        <v>0</v>
      </c>
      <c r="D8664">
        <v>2.9129999999999998</v>
      </c>
      <c r="E8664">
        <v>1.6839999999999999</v>
      </c>
      <c r="F8664">
        <v>8.9030000000000005</v>
      </c>
      <c r="G8664">
        <v>6.2279999999999998</v>
      </c>
      <c r="H8664">
        <v>101320.38400000001</v>
      </c>
      <c r="I8664">
        <v>7.4999999999999997E-2</v>
      </c>
      <c r="J8664">
        <v>0</v>
      </c>
      <c r="K8664">
        <v>0</v>
      </c>
      <c r="L8664">
        <v>-35.494999999999997</v>
      </c>
      <c r="M8664">
        <v>278.48099999999999</v>
      </c>
    </row>
    <row r="8665" spans="1:13" x14ac:dyDescent="0.35">
      <c r="A8665">
        <v>8661</v>
      </c>
      <c r="B8665" t="s">
        <v>240</v>
      </c>
      <c r="C8665">
        <v>0</v>
      </c>
      <c r="D8665">
        <v>2.831</v>
      </c>
      <c r="E8665">
        <v>1.611</v>
      </c>
      <c r="F8665">
        <v>8.9619999999999997</v>
      </c>
      <c r="G8665">
        <v>6.4459999999999997</v>
      </c>
      <c r="H8665">
        <v>101307.30100000001</v>
      </c>
      <c r="I8665">
        <v>0.14000000000000001</v>
      </c>
      <c r="J8665">
        <v>0</v>
      </c>
      <c r="K8665">
        <v>0</v>
      </c>
      <c r="L8665">
        <v>-44.051000000000002</v>
      </c>
      <c r="M8665">
        <v>292.56799999999998</v>
      </c>
    </row>
    <row r="8666" spans="1:13" x14ac:dyDescent="0.35">
      <c r="A8666">
        <v>8662</v>
      </c>
      <c r="B8666" t="s">
        <v>239</v>
      </c>
      <c r="C8666">
        <v>0</v>
      </c>
      <c r="D8666">
        <v>2.78</v>
      </c>
      <c r="E8666">
        <v>1.5249999999999999</v>
      </c>
      <c r="F8666">
        <v>9.1829999999999998</v>
      </c>
      <c r="G8666">
        <v>6.5659999999999998</v>
      </c>
      <c r="H8666">
        <v>101277.811</v>
      </c>
      <c r="I8666">
        <v>0.22</v>
      </c>
      <c r="J8666">
        <v>0</v>
      </c>
      <c r="K8666">
        <v>0</v>
      </c>
      <c r="L8666">
        <v>-51.658000000000001</v>
      </c>
      <c r="M8666">
        <v>309.76600000000002</v>
      </c>
    </row>
    <row r="8667" spans="1:13" x14ac:dyDescent="0.35">
      <c r="A8667">
        <v>8663</v>
      </c>
      <c r="B8667" t="s">
        <v>238</v>
      </c>
      <c r="C8667">
        <v>0</v>
      </c>
      <c r="D8667">
        <v>2.7890000000000001</v>
      </c>
      <c r="E8667">
        <v>1.4370000000000001</v>
      </c>
      <c r="F8667">
        <v>9.1829999999999998</v>
      </c>
      <c r="G8667">
        <v>6.7270000000000003</v>
      </c>
      <c r="H8667">
        <v>101257.272</v>
      </c>
      <c r="I8667">
        <v>0.193</v>
      </c>
      <c r="J8667">
        <v>0</v>
      </c>
      <c r="K8667">
        <v>0</v>
      </c>
      <c r="L8667">
        <v>-57.311999999999998</v>
      </c>
      <c r="M8667">
        <v>331.52</v>
      </c>
    </row>
    <row r="8668" spans="1:13" x14ac:dyDescent="0.35">
      <c r="A8668">
        <v>8664</v>
      </c>
      <c r="B8668" t="s">
        <v>237</v>
      </c>
      <c r="C8668">
        <v>0</v>
      </c>
      <c r="D8668">
        <v>2.8210000000000002</v>
      </c>
      <c r="E8668">
        <v>1.355</v>
      </c>
      <c r="F8668">
        <v>9.48</v>
      </c>
      <c r="G8668">
        <v>6.5990000000000002</v>
      </c>
      <c r="H8668">
        <v>101235.63099999999</v>
      </c>
      <c r="I8668">
        <v>0.151</v>
      </c>
      <c r="J8668">
        <v>0</v>
      </c>
      <c r="K8668">
        <v>0</v>
      </c>
      <c r="L8668">
        <v>-59.691000000000003</v>
      </c>
      <c r="M8668">
        <v>328.702</v>
      </c>
    </row>
    <row r="8669" spans="1:13" x14ac:dyDescent="0.35">
      <c r="A8669">
        <v>8665</v>
      </c>
      <c r="B8669" t="s">
        <v>236</v>
      </c>
      <c r="C8669">
        <v>0</v>
      </c>
      <c r="D8669">
        <v>2.762</v>
      </c>
      <c r="E8669">
        <v>1.343</v>
      </c>
      <c r="F8669">
        <v>9.5190000000000001</v>
      </c>
      <c r="G8669">
        <v>6.1470000000000002</v>
      </c>
      <c r="H8669">
        <v>101210.988</v>
      </c>
      <c r="I8669">
        <v>5.6000000000000001E-2</v>
      </c>
      <c r="J8669">
        <v>0</v>
      </c>
      <c r="K8669">
        <v>0</v>
      </c>
      <c r="L8669">
        <v>-57.994999999999997</v>
      </c>
      <c r="M8669">
        <v>24.193000000000001</v>
      </c>
    </row>
    <row r="8670" spans="1:13" x14ac:dyDescent="0.35">
      <c r="A8670">
        <v>8666</v>
      </c>
      <c r="B8670" t="s">
        <v>235</v>
      </c>
      <c r="C8670">
        <v>0</v>
      </c>
      <c r="D8670">
        <v>2.7050000000000001</v>
      </c>
      <c r="E8670">
        <v>1.339</v>
      </c>
      <c r="F8670">
        <v>9.484</v>
      </c>
      <c r="G8670">
        <v>6.21</v>
      </c>
      <c r="H8670">
        <v>101202.952</v>
      </c>
      <c r="I8670">
        <v>0.09</v>
      </c>
      <c r="J8670">
        <v>0</v>
      </c>
      <c r="K8670">
        <v>0</v>
      </c>
      <c r="L8670">
        <v>-52.814</v>
      </c>
      <c r="M8670">
        <v>46.805</v>
      </c>
    </row>
    <row r="8671" spans="1:13" x14ac:dyDescent="0.35">
      <c r="A8671">
        <v>8667</v>
      </c>
      <c r="B8671" t="s">
        <v>234</v>
      </c>
      <c r="C8671">
        <v>0</v>
      </c>
      <c r="D8671">
        <v>2.73</v>
      </c>
      <c r="E8671">
        <v>1.321</v>
      </c>
      <c r="F8671">
        <v>9.5280000000000005</v>
      </c>
      <c r="G8671">
        <v>6.5439999999999996</v>
      </c>
      <c r="H8671">
        <v>101181.43399999999</v>
      </c>
      <c r="I8671">
        <v>5.8999999999999997E-2</v>
      </c>
      <c r="J8671">
        <v>0</v>
      </c>
      <c r="K8671">
        <v>0</v>
      </c>
      <c r="L8671">
        <v>-45.457999999999998</v>
      </c>
      <c r="M8671">
        <v>64.700999999999993</v>
      </c>
    </row>
    <row r="8672" spans="1:13" x14ac:dyDescent="0.35">
      <c r="A8672">
        <v>8668</v>
      </c>
      <c r="B8672" t="s">
        <v>233</v>
      </c>
      <c r="C8672">
        <v>0</v>
      </c>
      <c r="D8672">
        <v>2.7629999999999999</v>
      </c>
      <c r="E8672">
        <v>1.3069999999999999</v>
      </c>
      <c r="F8672">
        <v>9.5470000000000006</v>
      </c>
      <c r="G8672">
        <v>6.3879999999999999</v>
      </c>
      <c r="H8672">
        <v>101154.692</v>
      </c>
      <c r="I8672">
        <v>6.0999999999999999E-2</v>
      </c>
      <c r="J8672">
        <v>0</v>
      </c>
      <c r="K8672">
        <v>0</v>
      </c>
      <c r="L8672">
        <v>-37.008000000000003</v>
      </c>
      <c r="M8672">
        <v>79.218999999999994</v>
      </c>
    </row>
    <row r="8673" spans="1:13" x14ac:dyDescent="0.35">
      <c r="A8673">
        <v>8669</v>
      </c>
      <c r="B8673" t="s">
        <v>232</v>
      </c>
      <c r="C8673">
        <v>0</v>
      </c>
      <c r="D8673">
        <v>2.8239999999999998</v>
      </c>
      <c r="E8673">
        <v>1.2829999999999999</v>
      </c>
      <c r="F8673">
        <v>9.5500000000000007</v>
      </c>
      <c r="G8673">
        <v>6.843</v>
      </c>
      <c r="H8673">
        <v>101136.38800000001</v>
      </c>
      <c r="I8673">
        <v>0.123</v>
      </c>
      <c r="J8673">
        <v>0</v>
      </c>
      <c r="K8673">
        <v>0</v>
      </c>
      <c r="L8673">
        <v>-28.152000000000001</v>
      </c>
      <c r="M8673">
        <v>91.763999999999996</v>
      </c>
    </row>
    <row r="8674" spans="1:13" x14ac:dyDescent="0.35">
      <c r="A8674">
        <v>8670</v>
      </c>
      <c r="B8674" t="s">
        <v>231</v>
      </c>
      <c r="C8674">
        <v>0</v>
      </c>
      <c r="D8674">
        <v>2.7770000000000001</v>
      </c>
      <c r="E8674">
        <v>1.242</v>
      </c>
      <c r="F8674">
        <v>9.7260000000000009</v>
      </c>
      <c r="G8674">
        <v>6.8390000000000004</v>
      </c>
      <c r="H8674">
        <v>101130.44899999999</v>
      </c>
      <c r="I8674">
        <v>0.22800000000000001</v>
      </c>
      <c r="J8674">
        <v>0</v>
      </c>
      <c r="K8674">
        <v>0</v>
      </c>
      <c r="L8674">
        <v>-19.344000000000001</v>
      </c>
      <c r="M8674">
        <v>103.345</v>
      </c>
    </row>
    <row r="8675" spans="1:13" x14ac:dyDescent="0.35">
      <c r="A8675">
        <v>8671</v>
      </c>
      <c r="B8675" t="s">
        <v>230</v>
      </c>
      <c r="C8675">
        <v>0</v>
      </c>
      <c r="D8675">
        <v>2.7050000000000001</v>
      </c>
      <c r="E8675">
        <v>1.2989999999999999</v>
      </c>
      <c r="F8675">
        <v>9.673</v>
      </c>
      <c r="G8675">
        <v>6.7060000000000004</v>
      </c>
      <c r="H8675">
        <v>101135.628</v>
      </c>
      <c r="I8675">
        <v>0.183</v>
      </c>
      <c r="J8675">
        <v>0</v>
      </c>
      <c r="K8675">
        <v>0</v>
      </c>
      <c r="L8675">
        <v>-10.942</v>
      </c>
      <c r="M8675">
        <v>114.655</v>
      </c>
    </row>
    <row r="8676" spans="1:13" x14ac:dyDescent="0.35">
      <c r="A8676">
        <v>8672</v>
      </c>
      <c r="B8676" t="s">
        <v>229</v>
      </c>
      <c r="C8676">
        <v>0.41899999999999998</v>
      </c>
      <c r="D8676">
        <v>2.89</v>
      </c>
      <c r="E8676">
        <v>1.3839999999999999</v>
      </c>
      <c r="F8676">
        <v>9.6530000000000005</v>
      </c>
      <c r="G8676">
        <v>6.4470000000000001</v>
      </c>
      <c r="H8676">
        <v>101151.296</v>
      </c>
      <c r="I8676">
        <v>0.24099999999999999</v>
      </c>
      <c r="J8676">
        <v>0.41899999999999998</v>
      </c>
      <c r="K8676">
        <v>1E-3</v>
      </c>
      <c r="L8676">
        <v>-3.2759999999999998</v>
      </c>
      <c r="M8676">
        <v>126.182</v>
      </c>
    </row>
    <row r="8677" spans="1:13" x14ac:dyDescent="0.35">
      <c r="A8677">
        <v>8673</v>
      </c>
      <c r="B8677" t="s">
        <v>228</v>
      </c>
      <c r="C8677">
        <v>15.161</v>
      </c>
      <c r="D8677">
        <v>3.0830000000000002</v>
      </c>
      <c r="E8677">
        <v>1.4890000000000001</v>
      </c>
      <c r="F8677">
        <v>9.2550000000000008</v>
      </c>
      <c r="G8677">
        <v>6.8339999999999996</v>
      </c>
      <c r="H8677">
        <v>101165.446</v>
      </c>
      <c r="I8677">
        <v>0.223</v>
      </c>
      <c r="J8677">
        <v>13.734999999999999</v>
      </c>
      <c r="K8677">
        <v>1.427</v>
      </c>
      <c r="L8677">
        <v>3.31</v>
      </c>
      <c r="M8677">
        <v>138.27699999999999</v>
      </c>
    </row>
    <row r="8678" spans="1:13" x14ac:dyDescent="0.35">
      <c r="A8678">
        <v>8674</v>
      </c>
      <c r="B8678" t="s">
        <v>227</v>
      </c>
      <c r="C8678">
        <v>47.365000000000002</v>
      </c>
      <c r="D8678">
        <v>3.4649999999999999</v>
      </c>
      <c r="E8678">
        <v>1.6910000000000001</v>
      </c>
      <c r="F8678">
        <v>9.0589999999999993</v>
      </c>
      <c r="G8678">
        <v>6.5890000000000004</v>
      </c>
      <c r="H8678">
        <v>101178.482</v>
      </c>
      <c r="I8678">
        <v>0.15</v>
      </c>
      <c r="J8678">
        <v>37.396999999999998</v>
      </c>
      <c r="K8678">
        <v>9.9689999999999994</v>
      </c>
      <c r="L8678">
        <v>8.4510000000000005</v>
      </c>
      <c r="M8678">
        <v>151.11699999999999</v>
      </c>
    </row>
    <row r="8679" spans="1:13" x14ac:dyDescent="0.35">
      <c r="A8679">
        <v>8675</v>
      </c>
      <c r="B8679" t="s">
        <v>226</v>
      </c>
      <c r="C8679">
        <v>74.563000000000002</v>
      </c>
      <c r="D8679">
        <v>3.8119999999999998</v>
      </c>
      <c r="E8679">
        <v>1.9</v>
      </c>
      <c r="F8679">
        <v>9.1419999999999995</v>
      </c>
      <c r="G8679">
        <v>6.3529999999999998</v>
      </c>
      <c r="H8679">
        <v>101162.046</v>
      </c>
      <c r="I8679">
        <v>0.14099999999999999</v>
      </c>
      <c r="J8679">
        <v>53.95</v>
      </c>
      <c r="K8679">
        <v>20.611999999999998</v>
      </c>
      <c r="L8679">
        <v>11.8</v>
      </c>
      <c r="M8679">
        <v>164.679</v>
      </c>
    </row>
    <row r="8680" spans="1:13" x14ac:dyDescent="0.35">
      <c r="A8680">
        <v>8676</v>
      </c>
      <c r="B8680" t="s">
        <v>225</v>
      </c>
      <c r="C8680">
        <v>89.149000000000001</v>
      </c>
      <c r="D8680">
        <v>4.01</v>
      </c>
      <c r="E8680">
        <v>2.056</v>
      </c>
      <c r="F8680">
        <v>8.9570000000000007</v>
      </c>
      <c r="G8680">
        <v>6.7169999999999996</v>
      </c>
      <c r="H8680">
        <v>101134.45</v>
      </c>
      <c r="I8680">
        <v>9.9000000000000005E-2</v>
      </c>
      <c r="J8680">
        <v>59.287999999999997</v>
      </c>
      <c r="K8680">
        <v>29.861000000000001</v>
      </c>
      <c r="L8680">
        <v>13.087999999999999</v>
      </c>
      <c r="M8680">
        <v>178.71100000000001</v>
      </c>
    </row>
    <row r="8681" spans="1:13" x14ac:dyDescent="0.35">
      <c r="A8681">
        <v>8677</v>
      </c>
      <c r="B8681" t="s">
        <v>224</v>
      </c>
      <c r="C8681">
        <v>82.873000000000005</v>
      </c>
      <c r="D8681">
        <v>4.08</v>
      </c>
      <c r="E8681">
        <v>1.996</v>
      </c>
      <c r="F8681">
        <v>8.6340000000000003</v>
      </c>
      <c r="G8681">
        <v>6.8620000000000001</v>
      </c>
      <c r="H8681">
        <v>101054.50199999999</v>
      </c>
      <c r="I8681">
        <v>9.6000000000000002E-2</v>
      </c>
      <c r="J8681">
        <v>57.415999999999997</v>
      </c>
      <c r="K8681">
        <v>25.457999999999998</v>
      </c>
      <c r="L8681">
        <v>12.201000000000001</v>
      </c>
      <c r="M8681">
        <v>192.791</v>
      </c>
    </row>
    <row r="8682" spans="1:13" x14ac:dyDescent="0.35">
      <c r="A8682">
        <v>8678</v>
      </c>
      <c r="B8682" t="s">
        <v>223</v>
      </c>
      <c r="C8682">
        <v>54.929000000000002</v>
      </c>
      <c r="D8682">
        <v>3.9790000000000001</v>
      </c>
      <c r="E8682">
        <v>2.0009999999999999</v>
      </c>
      <c r="F8682">
        <v>8.2880000000000003</v>
      </c>
      <c r="G8682">
        <v>6.7880000000000003</v>
      </c>
      <c r="H8682">
        <v>101047.22</v>
      </c>
      <c r="I8682">
        <v>0.122</v>
      </c>
      <c r="J8682">
        <v>42.948</v>
      </c>
      <c r="K8682">
        <v>11.981</v>
      </c>
      <c r="L8682">
        <v>9.2129999999999992</v>
      </c>
      <c r="M8682">
        <v>206.464</v>
      </c>
    </row>
    <row r="8683" spans="1:13" x14ac:dyDescent="0.35">
      <c r="A8683">
        <v>8679</v>
      </c>
      <c r="B8683" t="s">
        <v>222</v>
      </c>
      <c r="C8683">
        <v>23.651</v>
      </c>
      <c r="D8683">
        <v>3.68</v>
      </c>
      <c r="E8683">
        <v>1.9390000000000001</v>
      </c>
      <c r="F8683">
        <v>7.7080000000000002</v>
      </c>
      <c r="G8683">
        <v>6.4290000000000003</v>
      </c>
      <c r="H8683">
        <v>97899.895000000004</v>
      </c>
      <c r="I8683">
        <v>0.10199999999999999</v>
      </c>
      <c r="J8683">
        <v>19.513999999999999</v>
      </c>
      <c r="K8683">
        <v>4.1379999999999999</v>
      </c>
      <c r="L8683">
        <v>4.2409999999999997</v>
      </c>
      <c r="M8683">
        <v>212.589</v>
      </c>
    </row>
    <row r="8684" spans="1:13" x14ac:dyDescent="0.35">
      <c r="A8684">
        <v>8680</v>
      </c>
      <c r="B8684" t="s">
        <v>221</v>
      </c>
      <c r="C8684">
        <v>1.5960000000000001</v>
      </c>
      <c r="D8684">
        <v>3.4449999999999998</v>
      </c>
      <c r="E8684">
        <v>1.998</v>
      </c>
      <c r="F8684">
        <v>8.0079999999999991</v>
      </c>
      <c r="G8684">
        <v>6.383</v>
      </c>
      <c r="H8684">
        <v>101141.33900000001</v>
      </c>
      <c r="I8684">
        <v>0.109</v>
      </c>
      <c r="J8684">
        <v>1.5860000000000001</v>
      </c>
      <c r="K8684">
        <v>0.01</v>
      </c>
      <c r="L8684">
        <v>-1.9910000000000001</v>
      </c>
      <c r="M8684">
        <v>231.702</v>
      </c>
    </row>
    <row r="8685" spans="1:13" x14ac:dyDescent="0.35">
      <c r="A8685">
        <v>8681</v>
      </c>
      <c r="B8685" t="s">
        <v>220</v>
      </c>
      <c r="C8685">
        <v>0</v>
      </c>
      <c r="D8685">
        <v>3.1840000000000002</v>
      </c>
      <c r="E8685">
        <v>2.0099999999999998</v>
      </c>
      <c r="F8685">
        <v>7.8470000000000004</v>
      </c>
      <c r="G8685">
        <v>6.6340000000000003</v>
      </c>
      <c r="H8685">
        <v>101150.02899999999</v>
      </c>
      <c r="I8685">
        <v>0.129</v>
      </c>
      <c r="J8685">
        <v>0</v>
      </c>
      <c r="K8685">
        <v>0</v>
      </c>
      <c r="L8685">
        <v>-9.4670000000000005</v>
      </c>
      <c r="M8685">
        <v>243.28700000000001</v>
      </c>
    </row>
    <row r="8686" spans="1:13" x14ac:dyDescent="0.35">
      <c r="A8686">
        <v>8682</v>
      </c>
      <c r="B8686" t="s">
        <v>219</v>
      </c>
      <c r="C8686">
        <v>0</v>
      </c>
      <c r="D8686">
        <v>3.0950000000000002</v>
      </c>
      <c r="E8686">
        <v>2.1190000000000002</v>
      </c>
      <c r="F8686">
        <v>7.64</v>
      </c>
      <c r="G8686">
        <v>7.1989999999999998</v>
      </c>
      <c r="H8686">
        <v>101205.743</v>
      </c>
      <c r="I8686">
        <v>8.3000000000000004E-2</v>
      </c>
      <c r="J8686">
        <v>0</v>
      </c>
      <c r="K8686">
        <v>0</v>
      </c>
      <c r="L8686">
        <v>-17.757999999999999</v>
      </c>
      <c r="M8686">
        <v>254.608</v>
      </c>
    </row>
    <row r="8687" spans="1:13" x14ac:dyDescent="0.35">
      <c r="A8687">
        <v>8683</v>
      </c>
      <c r="B8687" t="s">
        <v>218</v>
      </c>
      <c r="C8687">
        <v>0</v>
      </c>
      <c r="D8687">
        <v>2.9929999999999999</v>
      </c>
      <c r="E8687">
        <v>1.9039999999999999</v>
      </c>
      <c r="F8687">
        <v>7.7549999999999999</v>
      </c>
      <c r="G8687">
        <v>6.9420000000000002</v>
      </c>
      <c r="H8687">
        <v>101181.212</v>
      </c>
      <c r="I8687">
        <v>7.3999999999999996E-2</v>
      </c>
      <c r="J8687">
        <v>0</v>
      </c>
      <c r="K8687">
        <v>0</v>
      </c>
      <c r="L8687">
        <v>-26.532</v>
      </c>
      <c r="M8687">
        <v>266.12099999999998</v>
      </c>
    </row>
    <row r="8688" spans="1:13" x14ac:dyDescent="0.35">
      <c r="A8688">
        <v>8684</v>
      </c>
      <c r="B8688" t="s">
        <v>217</v>
      </c>
      <c r="C8688">
        <v>0</v>
      </c>
      <c r="D8688">
        <v>2.8730000000000002</v>
      </c>
      <c r="E8688">
        <v>1.7989999999999999</v>
      </c>
      <c r="F8688">
        <v>7.3860000000000001</v>
      </c>
      <c r="G8688">
        <v>6.7359999999999998</v>
      </c>
      <c r="H8688">
        <v>101196.058</v>
      </c>
      <c r="I8688">
        <v>3.6999999999999998E-2</v>
      </c>
      <c r="J8688">
        <v>0</v>
      </c>
      <c r="K8688">
        <v>0</v>
      </c>
      <c r="L8688">
        <v>-35.375999999999998</v>
      </c>
      <c r="M8688">
        <v>278.38900000000001</v>
      </c>
    </row>
    <row r="8689" spans="1:13" x14ac:dyDescent="0.35">
      <c r="A8689">
        <v>8685</v>
      </c>
      <c r="B8689" t="s">
        <v>216</v>
      </c>
      <c r="C8689">
        <v>0</v>
      </c>
      <c r="D8689">
        <v>2.83</v>
      </c>
      <c r="E8689">
        <v>1.655</v>
      </c>
      <c r="F8689">
        <v>7.4539999999999997</v>
      </c>
      <c r="G8689">
        <v>6.9690000000000003</v>
      </c>
      <c r="H8689">
        <v>101205.11900000001</v>
      </c>
      <c r="I8689">
        <v>2.4E-2</v>
      </c>
      <c r="J8689">
        <v>0</v>
      </c>
      <c r="K8689">
        <v>0</v>
      </c>
      <c r="L8689">
        <v>-43.95</v>
      </c>
      <c r="M8689">
        <v>292.47699999999998</v>
      </c>
    </row>
    <row r="8690" spans="1:13" x14ac:dyDescent="0.35">
      <c r="A8690">
        <v>8686</v>
      </c>
      <c r="B8690" t="s">
        <v>215</v>
      </c>
      <c r="C8690">
        <v>0</v>
      </c>
      <c r="D8690">
        <v>2.6560000000000001</v>
      </c>
      <c r="E8690">
        <v>1.49</v>
      </c>
      <c r="F8690">
        <v>7.4779999999999998</v>
      </c>
      <c r="G8690">
        <v>6.1020000000000003</v>
      </c>
      <c r="H8690">
        <v>101217.751</v>
      </c>
      <c r="I8690">
        <v>4.2999999999999997E-2</v>
      </c>
      <c r="J8690">
        <v>0</v>
      </c>
      <c r="K8690">
        <v>0</v>
      </c>
      <c r="L8690">
        <v>-51.566000000000003</v>
      </c>
      <c r="M8690">
        <v>309.64299999999997</v>
      </c>
    </row>
    <row r="8691" spans="1:13" x14ac:dyDescent="0.35">
      <c r="A8691">
        <v>8687</v>
      </c>
      <c r="B8691" t="s">
        <v>214</v>
      </c>
      <c r="C8691">
        <v>0</v>
      </c>
      <c r="D8691">
        <v>2.5219999999999998</v>
      </c>
      <c r="E8691">
        <v>1.3580000000000001</v>
      </c>
      <c r="F8691">
        <v>6.9669999999999996</v>
      </c>
      <c r="G8691">
        <v>6.2110000000000003</v>
      </c>
      <c r="H8691">
        <v>101225.967</v>
      </c>
      <c r="I8691">
        <v>7.9000000000000001E-2</v>
      </c>
      <c r="J8691">
        <v>0</v>
      </c>
      <c r="K8691">
        <v>0</v>
      </c>
      <c r="L8691">
        <v>-57.235999999999997</v>
      </c>
      <c r="M8691">
        <v>331.346</v>
      </c>
    </row>
    <row r="8692" spans="1:13" x14ac:dyDescent="0.35">
      <c r="A8692">
        <v>8688</v>
      </c>
      <c r="B8692" t="s">
        <v>213</v>
      </c>
      <c r="C8692">
        <v>0</v>
      </c>
      <c r="D8692">
        <v>2.4369999999999998</v>
      </c>
      <c r="E8692">
        <v>1.2330000000000001</v>
      </c>
      <c r="F8692">
        <v>6.9240000000000004</v>
      </c>
      <c r="G8692">
        <v>6.218</v>
      </c>
      <c r="H8692">
        <v>101226.458</v>
      </c>
      <c r="I8692">
        <v>5.8999999999999997E-2</v>
      </c>
      <c r="J8692">
        <v>0</v>
      </c>
      <c r="K8692">
        <v>0</v>
      </c>
      <c r="L8692">
        <v>-59.645000000000003</v>
      </c>
      <c r="M8692">
        <v>328.48099999999999</v>
      </c>
    </row>
    <row r="8693" spans="1:13" x14ac:dyDescent="0.35">
      <c r="A8693">
        <v>8689</v>
      </c>
      <c r="B8693" t="s">
        <v>212</v>
      </c>
      <c r="C8693">
        <v>0</v>
      </c>
      <c r="D8693">
        <v>2.2730000000000001</v>
      </c>
      <c r="E8693">
        <v>1.1120000000000001</v>
      </c>
      <c r="F8693">
        <v>6.7549999999999999</v>
      </c>
      <c r="G8693">
        <v>6.2009999999999996</v>
      </c>
      <c r="H8693">
        <v>101226.50199999999</v>
      </c>
      <c r="I8693">
        <v>9.9000000000000005E-2</v>
      </c>
      <c r="J8693">
        <v>0</v>
      </c>
      <c r="K8693">
        <v>0</v>
      </c>
      <c r="L8693">
        <v>-57.988</v>
      </c>
      <c r="M8693">
        <v>23.928999999999998</v>
      </c>
    </row>
    <row r="8694" spans="1:13" x14ac:dyDescent="0.35">
      <c r="A8694">
        <v>8690</v>
      </c>
      <c r="B8694" t="s">
        <v>211</v>
      </c>
      <c r="C8694">
        <v>0</v>
      </c>
      <c r="D8694">
        <v>2.2930000000000001</v>
      </c>
      <c r="E8694">
        <v>1.044</v>
      </c>
      <c r="F8694">
        <v>6.8730000000000002</v>
      </c>
      <c r="G8694">
        <v>6.3920000000000003</v>
      </c>
      <c r="H8694">
        <v>101231.815</v>
      </c>
      <c r="I8694">
        <v>7.9000000000000001E-2</v>
      </c>
      <c r="J8694">
        <v>0</v>
      </c>
      <c r="K8694">
        <v>0</v>
      </c>
      <c r="L8694">
        <v>-52.826000000000001</v>
      </c>
      <c r="M8694">
        <v>46.606000000000002</v>
      </c>
    </row>
    <row r="8695" spans="1:13" x14ac:dyDescent="0.35">
      <c r="A8695">
        <v>8691</v>
      </c>
      <c r="B8695" t="s">
        <v>210</v>
      </c>
      <c r="C8695">
        <v>0</v>
      </c>
      <c r="D8695">
        <v>2.2280000000000002</v>
      </c>
      <c r="E8695">
        <v>0.95799999999999996</v>
      </c>
      <c r="F8695">
        <v>6.8879999999999999</v>
      </c>
      <c r="G8695">
        <v>6.2489999999999997</v>
      </c>
      <c r="H8695">
        <v>101225.565</v>
      </c>
      <c r="I8695">
        <v>8.8999999999999996E-2</v>
      </c>
      <c r="J8695">
        <v>0</v>
      </c>
      <c r="K8695">
        <v>0</v>
      </c>
      <c r="L8695">
        <v>-45.487000000000002</v>
      </c>
      <c r="M8695">
        <v>64.534000000000006</v>
      </c>
    </row>
    <row r="8696" spans="1:13" x14ac:dyDescent="0.35">
      <c r="A8696">
        <v>8692</v>
      </c>
      <c r="B8696" t="s">
        <v>209</v>
      </c>
      <c r="C8696">
        <v>0</v>
      </c>
      <c r="D8696">
        <v>2.3180000000000001</v>
      </c>
      <c r="E8696">
        <v>0.91100000000000003</v>
      </c>
      <c r="F8696">
        <v>7.12</v>
      </c>
      <c r="G8696">
        <v>6.4409999999999998</v>
      </c>
      <c r="H8696">
        <v>101209.12</v>
      </c>
      <c r="I8696">
        <v>0.161</v>
      </c>
      <c r="J8696">
        <v>0</v>
      </c>
      <c r="K8696">
        <v>0</v>
      </c>
      <c r="L8696">
        <v>-37.045000000000002</v>
      </c>
      <c r="M8696">
        <v>79.073999999999998</v>
      </c>
    </row>
    <row r="8697" spans="1:13" x14ac:dyDescent="0.35">
      <c r="A8697">
        <v>8693</v>
      </c>
      <c r="B8697" t="s">
        <v>208</v>
      </c>
      <c r="C8697">
        <v>0</v>
      </c>
      <c r="D8697">
        <v>2.2719999999999998</v>
      </c>
      <c r="E8697">
        <v>0.86299999999999999</v>
      </c>
      <c r="F8697">
        <v>7.1980000000000004</v>
      </c>
      <c r="G8697">
        <v>6.2060000000000004</v>
      </c>
      <c r="H8697">
        <v>101190.533</v>
      </c>
      <c r="I8697">
        <v>0.10299999999999999</v>
      </c>
      <c r="J8697">
        <v>0</v>
      </c>
      <c r="K8697">
        <v>0</v>
      </c>
      <c r="L8697">
        <v>-28.19</v>
      </c>
      <c r="M8697">
        <v>91.632999999999996</v>
      </c>
    </row>
    <row r="8698" spans="1:13" x14ac:dyDescent="0.35">
      <c r="A8698">
        <v>8694</v>
      </c>
      <c r="B8698" t="s">
        <v>207</v>
      </c>
      <c r="C8698">
        <v>0</v>
      </c>
      <c r="D8698">
        <v>2.3820000000000001</v>
      </c>
      <c r="E8698">
        <v>0.76300000000000001</v>
      </c>
      <c r="F8698">
        <v>7.3559999999999999</v>
      </c>
      <c r="G8698">
        <v>6.2949999999999999</v>
      </c>
      <c r="H8698">
        <v>101188.481</v>
      </c>
      <c r="I8698">
        <v>0.17499999999999999</v>
      </c>
      <c r="J8698">
        <v>0</v>
      </c>
      <c r="K8698">
        <v>0</v>
      </c>
      <c r="L8698">
        <v>-19.38</v>
      </c>
      <c r="M8698">
        <v>103.22199999999999</v>
      </c>
    </row>
    <row r="8699" spans="1:13" x14ac:dyDescent="0.35">
      <c r="A8699">
        <v>8695</v>
      </c>
      <c r="B8699" t="s">
        <v>206</v>
      </c>
      <c r="C8699">
        <v>0</v>
      </c>
      <c r="D8699">
        <v>2.3170000000000002</v>
      </c>
      <c r="E8699">
        <v>0.80500000000000005</v>
      </c>
      <c r="F8699">
        <v>7.6630000000000003</v>
      </c>
      <c r="G8699">
        <v>6.33</v>
      </c>
      <c r="H8699">
        <v>101198.16899999999</v>
      </c>
      <c r="I8699">
        <v>0.157</v>
      </c>
      <c r="J8699">
        <v>0</v>
      </c>
      <c r="K8699">
        <v>0</v>
      </c>
      <c r="L8699">
        <v>-10.97</v>
      </c>
      <c r="M8699">
        <v>114.535</v>
      </c>
    </row>
    <row r="8700" spans="1:13" x14ac:dyDescent="0.35">
      <c r="A8700">
        <v>8696</v>
      </c>
      <c r="B8700" t="s">
        <v>205</v>
      </c>
      <c r="C8700">
        <v>0.42699999999999999</v>
      </c>
      <c r="D8700">
        <v>2.3140000000000001</v>
      </c>
      <c r="E8700">
        <v>0.82199999999999995</v>
      </c>
      <c r="F8700">
        <v>7.8819999999999997</v>
      </c>
      <c r="G8700">
        <v>6.718</v>
      </c>
      <c r="H8700">
        <v>101216.117</v>
      </c>
      <c r="I8700">
        <v>0.17599999999999999</v>
      </c>
      <c r="J8700">
        <v>0.42699999999999999</v>
      </c>
      <c r="K8700">
        <v>0</v>
      </c>
      <c r="L8700">
        <v>-3.2949999999999999</v>
      </c>
      <c r="M8700">
        <v>126.062</v>
      </c>
    </row>
    <row r="8701" spans="1:13" x14ac:dyDescent="0.35">
      <c r="A8701">
        <v>8697</v>
      </c>
      <c r="B8701" t="s">
        <v>204</v>
      </c>
      <c r="C8701">
        <v>18.184000000000001</v>
      </c>
      <c r="D8701">
        <v>2.5379999999999998</v>
      </c>
      <c r="E8701">
        <v>0.91300000000000003</v>
      </c>
      <c r="F8701">
        <v>8.048</v>
      </c>
      <c r="G8701">
        <v>6.242</v>
      </c>
      <c r="H8701">
        <v>101245.893</v>
      </c>
      <c r="I8701">
        <v>0.122</v>
      </c>
      <c r="J8701">
        <v>15.278</v>
      </c>
      <c r="K8701">
        <v>2.907</v>
      </c>
      <c r="L8701">
        <v>3.3029999999999999</v>
      </c>
      <c r="M8701">
        <v>138.155</v>
      </c>
    </row>
    <row r="8702" spans="1:13" x14ac:dyDescent="0.35">
      <c r="A8702">
        <v>8698</v>
      </c>
      <c r="B8702" t="s">
        <v>203</v>
      </c>
      <c r="C8702">
        <v>60.985999999999997</v>
      </c>
      <c r="D8702">
        <v>3.18</v>
      </c>
      <c r="E8702">
        <v>1.0509999999999999</v>
      </c>
      <c r="F8702">
        <v>8.3719999999999999</v>
      </c>
      <c r="G8702">
        <v>6.2220000000000004</v>
      </c>
      <c r="H8702">
        <v>101263.70699999999</v>
      </c>
      <c r="I8702">
        <v>0.13800000000000001</v>
      </c>
      <c r="J8702">
        <v>41.085999999999999</v>
      </c>
      <c r="K8702">
        <v>19.899000000000001</v>
      </c>
      <c r="L8702">
        <v>8.4610000000000003</v>
      </c>
      <c r="M8702">
        <v>150.994</v>
      </c>
    </row>
    <row r="8703" spans="1:13" x14ac:dyDescent="0.35">
      <c r="A8703">
        <v>8699</v>
      </c>
      <c r="B8703" t="s">
        <v>202</v>
      </c>
      <c r="C8703">
        <v>100.015</v>
      </c>
      <c r="D8703">
        <v>3.8759999999999999</v>
      </c>
      <c r="E8703">
        <v>1.2090000000000001</v>
      </c>
      <c r="F8703">
        <v>8.5690000000000008</v>
      </c>
      <c r="G8703">
        <v>6.1539999999999999</v>
      </c>
      <c r="H8703">
        <v>101245.26700000001</v>
      </c>
      <c r="I8703">
        <v>0.14699999999999999</v>
      </c>
      <c r="J8703">
        <v>62.381999999999998</v>
      </c>
      <c r="K8703">
        <v>37.633000000000003</v>
      </c>
      <c r="L8703">
        <v>11.827</v>
      </c>
      <c r="M8703">
        <v>164.55799999999999</v>
      </c>
    </row>
    <row r="8704" spans="1:13" x14ac:dyDescent="0.35">
      <c r="A8704">
        <v>8700</v>
      </c>
      <c r="B8704" t="s">
        <v>201</v>
      </c>
      <c r="C8704">
        <v>111.611</v>
      </c>
      <c r="D8704">
        <v>4.0860000000000003</v>
      </c>
      <c r="E8704">
        <v>1.3089999999999999</v>
      </c>
      <c r="F8704">
        <v>8.3960000000000008</v>
      </c>
      <c r="G8704">
        <v>6.0750000000000002</v>
      </c>
      <c r="H8704">
        <v>101224.55100000001</v>
      </c>
      <c r="I8704">
        <v>7.0999999999999994E-2</v>
      </c>
      <c r="J8704">
        <v>71.674000000000007</v>
      </c>
      <c r="K8704">
        <v>39.936999999999998</v>
      </c>
      <c r="L8704">
        <v>13.134</v>
      </c>
      <c r="M8704">
        <v>178.596</v>
      </c>
    </row>
    <row r="8705" spans="1:13" x14ac:dyDescent="0.35">
      <c r="A8705">
        <v>8701</v>
      </c>
      <c r="B8705" t="s">
        <v>200</v>
      </c>
      <c r="C8705">
        <v>102.93</v>
      </c>
      <c r="D8705">
        <v>4.2309999999999999</v>
      </c>
      <c r="E8705">
        <v>1.427</v>
      </c>
      <c r="F8705">
        <v>8.4160000000000004</v>
      </c>
      <c r="G8705">
        <v>6.1870000000000003</v>
      </c>
      <c r="H8705">
        <v>101203.882</v>
      </c>
      <c r="I8705">
        <v>0.112</v>
      </c>
      <c r="J8705">
        <v>66.388999999999996</v>
      </c>
      <c r="K8705">
        <v>36.542000000000002</v>
      </c>
      <c r="L8705">
        <v>12.262</v>
      </c>
      <c r="M8705">
        <v>192.684</v>
      </c>
    </row>
    <row r="8706" spans="1:13" x14ac:dyDescent="0.35">
      <c r="A8706">
        <v>8702</v>
      </c>
      <c r="B8706" t="s">
        <v>199</v>
      </c>
      <c r="C8706">
        <v>69.691000000000003</v>
      </c>
      <c r="D8706">
        <v>4.2450000000000001</v>
      </c>
      <c r="E8706">
        <v>1.51</v>
      </c>
      <c r="F8706">
        <v>8.6890000000000001</v>
      </c>
      <c r="G8706">
        <v>6.032</v>
      </c>
      <c r="H8706">
        <v>101201.159</v>
      </c>
      <c r="I8706">
        <v>9.5000000000000001E-2</v>
      </c>
      <c r="J8706">
        <v>48.414999999999999</v>
      </c>
      <c r="K8706">
        <v>21.276</v>
      </c>
      <c r="L8706">
        <v>9.2889999999999997</v>
      </c>
      <c r="M8706">
        <v>206.37</v>
      </c>
    </row>
    <row r="8707" spans="1:13" x14ac:dyDescent="0.35">
      <c r="A8707">
        <v>8703</v>
      </c>
      <c r="B8707" t="s">
        <v>198</v>
      </c>
      <c r="C8707">
        <v>29.97</v>
      </c>
      <c r="D8707">
        <v>3.9249999999999998</v>
      </c>
      <c r="E8707">
        <v>1.5640000000000001</v>
      </c>
      <c r="F8707">
        <v>8.9700000000000006</v>
      </c>
      <c r="G8707">
        <v>6.29</v>
      </c>
      <c r="H8707">
        <v>101221.47100000001</v>
      </c>
      <c r="I8707">
        <v>0.13300000000000001</v>
      </c>
      <c r="J8707">
        <v>22.931999999999999</v>
      </c>
      <c r="K8707">
        <v>7.0380000000000003</v>
      </c>
      <c r="L8707">
        <v>4.4640000000000004</v>
      </c>
      <c r="M8707">
        <v>219.364</v>
      </c>
    </row>
    <row r="8708" spans="1:13" x14ac:dyDescent="0.35">
      <c r="A8708">
        <v>8704</v>
      </c>
      <c r="B8708" t="s">
        <v>197</v>
      </c>
      <c r="C8708">
        <v>2.694</v>
      </c>
      <c r="D8708">
        <v>3.4569999999999999</v>
      </c>
      <c r="E8708">
        <v>1.58</v>
      </c>
      <c r="F8708">
        <v>8.7309999999999999</v>
      </c>
      <c r="G8708">
        <v>6.1059999999999999</v>
      </c>
      <c r="H8708">
        <v>101240.401</v>
      </c>
      <c r="I8708">
        <v>5.1999999999999998E-2</v>
      </c>
      <c r="J8708">
        <v>2.6859999999999999</v>
      </c>
      <c r="K8708">
        <v>8.0000000000000002E-3</v>
      </c>
      <c r="L8708">
        <v>-1.8740000000000001</v>
      </c>
      <c r="M8708">
        <v>231.59899999999999</v>
      </c>
    </row>
    <row r="8709" spans="1:13" x14ac:dyDescent="0.35">
      <c r="A8709">
        <v>8705</v>
      </c>
      <c r="B8709" t="s">
        <v>196</v>
      </c>
      <c r="C8709">
        <v>0</v>
      </c>
      <c r="D8709">
        <v>3.1859999999999999</v>
      </c>
      <c r="E8709">
        <v>1.5780000000000001</v>
      </c>
      <c r="F8709">
        <v>8.4960000000000004</v>
      </c>
      <c r="G8709">
        <v>6.0839999999999996</v>
      </c>
      <c r="H8709">
        <v>101260.758</v>
      </c>
      <c r="I8709">
        <v>6.5000000000000002E-2</v>
      </c>
      <c r="J8709">
        <v>0</v>
      </c>
      <c r="K8709">
        <v>0</v>
      </c>
      <c r="L8709">
        <v>-9.3620000000000001</v>
      </c>
      <c r="M8709">
        <v>243.22200000000001</v>
      </c>
    </row>
    <row r="8710" spans="1:13" x14ac:dyDescent="0.35">
      <c r="A8710">
        <v>8706</v>
      </c>
      <c r="B8710" t="s">
        <v>195</v>
      </c>
      <c r="C8710">
        <v>0</v>
      </c>
      <c r="D8710">
        <v>3.044</v>
      </c>
      <c r="E8710">
        <v>1.61</v>
      </c>
      <c r="F8710">
        <v>8.7490000000000006</v>
      </c>
      <c r="G8710">
        <v>6.0670000000000002</v>
      </c>
      <c r="H8710">
        <v>101280.18</v>
      </c>
      <c r="I8710">
        <v>9.9000000000000005E-2</v>
      </c>
      <c r="J8710">
        <v>0</v>
      </c>
      <c r="K8710">
        <v>0</v>
      </c>
      <c r="L8710">
        <v>-17.649000000000001</v>
      </c>
      <c r="M8710">
        <v>254.54900000000001</v>
      </c>
    </row>
    <row r="8711" spans="1:13" x14ac:dyDescent="0.35">
      <c r="A8711">
        <v>8707</v>
      </c>
      <c r="B8711" t="s">
        <v>194</v>
      </c>
      <c r="C8711">
        <v>0</v>
      </c>
      <c r="D8711">
        <v>2.661</v>
      </c>
      <c r="E8711">
        <v>1.5029999999999999</v>
      </c>
      <c r="F8711">
        <v>8.8079999999999998</v>
      </c>
      <c r="G8711">
        <v>5.9329999999999998</v>
      </c>
      <c r="H8711">
        <v>101297.15300000001</v>
      </c>
      <c r="I8711">
        <v>0.22800000000000001</v>
      </c>
      <c r="J8711">
        <v>0</v>
      </c>
      <c r="K8711">
        <v>0</v>
      </c>
      <c r="L8711">
        <v>-26.402000000000001</v>
      </c>
      <c r="M8711">
        <v>266.03800000000001</v>
      </c>
    </row>
    <row r="8712" spans="1:13" x14ac:dyDescent="0.35">
      <c r="A8712">
        <v>8708</v>
      </c>
      <c r="B8712" t="s">
        <v>193</v>
      </c>
      <c r="C8712">
        <v>0</v>
      </c>
      <c r="D8712">
        <v>2.76</v>
      </c>
      <c r="E8712">
        <v>1.3959999999999999</v>
      </c>
      <c r="F8712">
        <v>8.9109999999999996</v>
      </c>
      <c r="G8712">
        <v>6.0170000000000003</v>
      </c>
      <c r="H8712">
        <v>101309.122</v>
      </c>
      <c r="I8712">
        <v>8.5000000000000006E-2</v>
      </c>
      <c r="J8712">
        <v>0</v>
      </c>
      <c r="K8712">
        <v>0</v>
      </c>
      <c r="L8712">
        <v>-35.28</v>
      </c>
      <c r="M8712">
        <v>278.34100000000001</v>
      </c>
    </row>
    <row r="8713" spans="1:13" x14ac:dyDescent="0.35">
      <c r="A8713">
        <v>8709</v>
      </c>
      <c r="B8713" t="s">
        <v>192</v>
      </c>
      <c r="C8713">
        <v>0</v>
      </c>
      <c r="D8713">
        <v>2.64</v>
      </c>
      <c r="E8713">
        <v>1.3069999999999999</v>
      </c>
      <c r="F8713">
        <v>9.0210000000000008</v>
      </c>
      <c r="G8713">
        <v>5.9820000000000002</v>
      </c>
      <c r="H8713">
        <v>101328.72</v>
      </c>
      <c r="I8713">
        <v>9.2999999999999999E-2</v>
      </c>
      <c r="J8713">
        <v>0</v>
      </c>
      <c r="K8713">
        <v>0</v>
      </c>
      <c r="L8713">
        <v>-43.844000000000001</v>
      </c>
      <c r="M8713">
        <v>292.39400000000001</v>
      </c>
    </row>
    <row r="8714" spans="1:13" x14ac:dyDescent="0.35">
      <c r="A8714">
        <v>8710</v>
      </c>
      <c r="B8714" t="s">
        <v>191</v>
      </c>
      <c r="C8714">
        <v>0</v>
      </c>
      <c r="D8714">
        <v>2.5110000000000001</v>
      </c>
      <c r="E8714">
        <v>1.226</v>
      </c>
      <c r="F8714">
        <v>9.0549999999999997</v>
      </c>
      <c r="G8714">
        <v>5.6020000000000003</v>
      </c>
      <c r="H8714">
        <v>101333.273</v>
      </c>
      <c r="I8714">
        <v>0.14599999999999999</v>
      </c>
      <c r="J8714">
        <v>0</v>
      </c>
      <c r="K8714">
        <v>0</v>
      </c>
      <c r="L8714">
        <v>-51.466000000000001</v>
      </c>
      <c r="M8714">
        <v>309.52699999999999</v>
      </c>
    </row>
    <row r="8715" spans="1:13" x14ac:dyDescent="0.35">
      <c r="A8715">
        <v>8711</v>
      </c>
      <c r="B8715" t="s">
        <v>190</v>
      </c>
      <c r="C8715">
        <v>0</v>
      </c>
      <c r="D8715">
        <v>2.54</v>
      </c>
      <c r="E8715">
        <v>1.125</v>
      </c>
      <c r="F8715">
        <v>9.1140000000000008</v>
      </c>
      <c r="G8715">
        <v>5.71</v>
      </c>
      <c r="H8715">
        <v>101341.662</v>
      </c>
      <c r="I8715">
        <v>0.113</v>
      </c>
      <c r="J8715">
        <v>0</v>
      </c>
      <c r="K8715">
        <v>0</v>
      </c>
      <c r="L8715">
        <v>-57.152000000000001</v>
      </c>
      <c r="M8715">
        <v>331.17899999999997</v>
      </c>
    </row>
    <row r="8716" spans="1:13" x14ac:dyDescent="0.35">
      <c r="A8716">
        <v>8712</v>
      </c>
      <c r="B8716" t="s">
        <v>189</v>
      </c>
      <c r="C8716">
        <v>0</v>
      </c>
      <c r="D8716">
        <v>2.5630000000000002</v>
      </c>
      <c r="E8716">
        <v>1.0089999999999999</v>
      </c>
      <c r="F8716">
        <v>8.9209999999999994</v>
      </c>
      <c r="G8716">
        <v>5.6920000000000002</v>
      </c>
      <c r="H8716">
        <v>101346.932</v>
      </c>
      <c r="I8716">
        <v>0.09</v>
      </c>
      <c r="J8716">
        <v>0</v>
      </c>
      <c r="K8716">
        <v>0</v>
      </c>
      <c r="L8716">
        <v>-59.59</v>
      </c>
      <c r="M8716">
        <v>328.262</v>
      </c>
    </row>
    <row r="8717" spans="1:13" x14ac:dyDescent="0.35">
      <c r="A8717">
        <v>8713</v>
      </c>
      <c r="B8717" t="s">
        <v>188</v>
      </c>
      <c r="C8717">
        <v>0</v>
      </c>
      <c r="D8717">
        <v>2.3490000000000002</v>
      </c>
      <c r="E8717">
        <v>0.95699999999999996</v>
      </c>
      <c r="F8717">
        <v>8.9770000000000003</v>
      </c>
      <c r="G8717">
        <v>6.17</v>
      </c>
      <c r="H8717">
        <v>101344.255</v>
      </c>
      <c r="I8717">
        <v>8.5000000000000006E-2</v>
      </c>
      <c r="J8717">
        <v>0</v>
      </c>
      <c r="K8717">
        <v>0</v>
      </c>
      <c r="L8717">
        <v>-57.960999999999999</v>
      </c>
      <c r="M8717">
        <v>23.736000000000001</v>
      </c>
    </row>
    <row r="8718" spans="1:13" x14ac:dyDescent="0.35">
      <c r="A8718">
        <v>8714</v>
      </c>
      <c r="B8718" t="s">
        <v>187</v>
      </c>
      <c r="C8718">
        <v>0</v>
      </c>
      <c r="D8718">
        <v>2.113</v>
      </c>
      <c r="E8718">
        <v>0.89600000000000002</v>
      </c>
      <c r="F8718">
        <v>8.9039999999999999</v>
      </c>
      <c r="G8718">
        <v>5.8959999999999999</v>
      </c>
      <c r="H8718">
        <v>101355.952</v>
      </c>
      <c r="I8718">
        <v>0.09</v>
      </c>
      <c r="J8718">
        <v>0</v>
      </c>
      <c r="K8718">
        <v>0</v>
      </c>
      <c r="L8718">
        <v>-52.832000000000001</v>
      </c>
      <c r="M8718">
        <v>46.402000000000001</v>
      </c>
    </row>
    <row r="8719" spans="1:13" x14ac:dyDescent="0.35">
      <c r="A8719">
        <v>8715</v>
      </c>
      <c r="B8719" t="s">
        <v>186</v>
      </c>
      <c r="C8719">
        <v>0</v>
      </c>
      <c r="D8719">
        <v>2.0659999999999998</v>
      </c>
      <c r="E8719">
        <v>0.82299999999999995</v>
      </c>
      <c r="F8719">
        <v>9.09</v>
      </c>
      <c r="G8719">
        <v>5.843</v>
      </c>
      <c r="H8719">
        <v>101358.54</v>
      </c>
      <c r="I8719">
        <v>9.7000000000000003E-2</v>
      </c>
      <c r="J8719">
        <v>0</v>
      </c>
      <c r="K8719">
        <v>0</v>
      </c>
      <c r="L8719">
        <v>-45.51</v>
      </c>
      <c r="M8719">
        <v>64.36</v>
      </c>
    </row>
    <row r="8720" spans="1:13" x14ac:dyDescent="0.35">
      <c r="A8720">
        <v>8716</v>
      </c>
      <c r="B8720" t="s">
        <v>185</v>
      </c>
      <c r="C8720">
        <v>0</v>
      </c>
      <c r="D8720">
        <v>2.1269999999999998</v>
      </c>
      <c r="E8720">
        <v>0.77200000000000002</v>
      </c>
      <c r="F8720">
        <v>8.9390000000000001</v>
      </c>
      <c r="G8720">
        <v>5.9729999999999999</v>
      </c>
      <c r="H8720">
        <v>101353.533</v>
      </c>
      <c r="I8720">
        <v>0.113</v>
      </c>
      <c r="J8720">
        <v>0</v>
      </c>
      <c r="K8720">
        <v>0</v>
      </c>
      <c r="L8720">
        <v>-37.075000000000003</v>
      </c>
      <c r="M8720">
        <v>78.921999999999997</v>
      </c>
    </row>
    <row r="8721" spans="1:13" x14ac:dyDescent="0.35">
      <c r="A8721">
        <v>8717</v>
      </c>
      <c r="B8721" t="s">
        <v>184</v>
      </c>
      <c r="C8721">
        <v>0</v>
      </c>
      <c r="D8721">
        <v>2.0960000000000001</v>
      </c>
      <c r="E8721">
        <v>0.69799999999999995</v>
      </c>
      <c r="F8721">
        <v>8.6310000000000002</v>
      </c>
      <c r="G8721">
        <v>6.5</v>
      </c>
      <c r="H8721">
        <v>101353.66499999999</v>
      </c>
      <c r="I8721">
        <v>0.16800000000000001</v>
      </c>
      <c r="J8721">
        <v>0</v>
      </c>
      <c r="K8721">
        <v>0</v>
      </c>
      <c r="L8721">
        <v>-28.222000000000001</v>
      </c>
      <c r="M8721">
        <v>91.497</v>
      </c>
    </row>
    <row r="8722" spans="1:13" x14ac:dyDescent="0.35">
      <c r="A8722">
        <v>8718</v>
      </c>
      <c r="B8722" t="s">
        <v>183</v>
      </c>
      <c r="C8722">
        <v>0</v>
      </c>
      <c r="D8722">
        <v>2.0230000000000001</v>
      </c>
      <c r="E8722">
        <v>0.61299999999999999</v>
      </c>
      <c r="F8722">
        <v>8.4269999999999996</v>
      </c>
      <c r="G8722">
        <v>6.5839999999999996</v>
      </c>
      <c r="H8722">
        <v>101362.505</v>
      </c>
      <c r="I8722">
        <v>9.8000000000000004E-2</v>
      </c>
      <c r="J8722">
        <v>0</v>
      </c>
      <c r="K8722">
        <v>0</v>
      </c>
      <c r="L8722">
        <v>-19.408999999999999</v>
      </c>
      <c r="M8722">
        <v>103.09399999999999</v>
      </c>
    </row>
    <row r="8723" spans="1:13" x14ac:dyDescent="0.35">
      <c r="A8723">
        <v>8719</v>
      </c>
      <c r="B8723" t="s">
        <v>182</v>
      </c>
      <c r="C8723">
        <v>0</v>
      </c>
      <c r="D8723">
        <v>2.0099999999999998</v>
      </c>
      <c r="E8723">
        <v>0.64800000000000002</v>
      </c>
      <c r="F8723">
        <v>8.15</v>
      </c>
      <c r="G8723">
        <v>6.2859999999999996</v>
      </c>
      <c r="H8723">
        <v>101386.524</v>
      </c>
      <c r="I8723">
        <v>6.3E-2</v>
      </c>
      <c r="J8723">
        <v>0</v>
      </c>
      <c r="K8723">
        <v>0</v>
      </c>
      <c r="L8723">
        <v>-10.992000000000001</v>
      </c>
      <c r="M8723">
        <v>114.40900000000001</v>
      </c>
    </row>
    <row r="8724" spans="1:13" x14ac:dyDescent="0.35">
      <c r="A8724">
        <v>8720</v>
      </c>
      <c r="B8724" t="s">
        <v>181</v>
      </c>
      <c r="C8724">
        <v>0.29899999999999999</v>
      </c>
      <c r="D8724">
        <v>1.978</v>
      </c>
      <c r="E8724">
        <v>0.69499999999999995</v>
      </c>
      <c r="F8724">
        <v>8.2089999999999996</v>
      </c>
      <c r="G8724">
        <v>6.0019999999999998</v>
      </c>
      <c r="H8724">
        <v>101408.13</v>
      </c>
      <c r="I8724">
        <v>5.8000000000000003E-2</v>
      </c>
      <c r="J8724">
        <v>0.29699999999999999</v>
      </c>
      <c r="K8724">
        <v>2E-3</v>
      </c>
      <c r="L8724">
        <v>-3.3079999999999998</v>
      </c>
      <c r="M8724">
        <v>125.938</v>
      </c>
    </row>
    <row r="8725" spans="1:13" x14ac:dyDescent="0.35">
      <c r="A8725">
        <v>8721</v>
      </c>
      <c r="B8725" t="s">
        <v>180</v>
      </c>
      <c r="C8725">
        <v>21.152000000000001</v>
      </c>
      <c r="D8725">
        <v>2.2629999999999999</v>
      </c>
      <c r="E8725">
        <v>0.76700000000000002</v>
      </c>
      <c r="F8725">
        <v>8.3040000000000003</v>
      </c>
      <c r="G8725">
        <v>5.8049999999999997</v>
      </c>
      <c r="H8725">
        <v>101426.38800000001</v>
      </c>
      <c r="I8725">
        <v>6.9000000000000006E-2</v>
      </c>
      <c r="J8725">
        <v>19.391999999999999</v>
      </c>
      <c r="K8725">
        <v>1.758</v>
      </c>
      <c r="L8725">
        <v>3.3039999999999998</v>
      </c>
      <c r="M8725">
        <v>138.03100000000001</v>
      </c>
    </row>
    <row r="8726" spans="1:13" x14ac:dyDescent="0.35">
      <c r="A8726">
        <v>8722</v>
      </c>
      <c r="B8726" t="s">
        <v>179</v>
      </c>
      <c r="C8726">
        <v>67.012</v>
      </c>
      <c r="D8726">
        <v>2.89</v>
      </c>
      <c r="E8726">
        <v>0.87</v>
      </c>
      <c r="F8726">
        <v>8.2230000000000008</v>
      </c>
      <c r="G8726">
        <v>5.8479999999999999</v>
      </c>
      <c r="H8726">
        <v>101440.76300000001</v>
      </c>
      <c r="I8726">
        <v>5.8999999999999997E-2</v>
      </c>
      <c r="J8726">
        <v>49.392000000000003</v>
      </c>
      <c r="K8726">
        <v>17.62</v>
      </c>
      <c r="L8726">
        <v>8.4789999999999992</v>
      </c>
      <c r="M8726">
        <v>150.869</v>
      </c>
    </row>
    <row r="8727" spans="1:13" x14ac:dyDescent="0.35">
      <c r="A8727">
        <v>8723</v>
      </c>
      <c r="B8727" t="s">
        <v>178</v>
      </c>
      <c r="C8727">
        <v>101.265</v>
      </c>
      <c r="D8727">
        <v>3.472</v>
      </c>
      <c r="E8727">
        <v>1.02</v>
      </c>
      <c r="F8727">
        <v>8.4030000000000005</v>
      </c>
      <c r="G8727">
        <v>5.6890000000000001</v>
      </c>
      <c r="H8727">
        <v>101419.60400000001</v>
      </c>
      <c r="I8727">
        <v>6.7000000000000004E-2</v>
      </c>
      <c r="J8727">
        <v>67.173000000000002</v>
      </c>
      <c r="K8727">
        <v>34.093000000000004</v>
      </c>
      <c r="L8727">
        <v>11.862</v>
      </c>
      <c r="M8727">
        <v>164.435</v>
      </c>
    </row>
    <row r="8728" spans="1:13" x14ac:dyDescent="0.35">
      <c r="A8728">
        <v>8724</v>
      </c>
      <c r="B8728" t="s">
        <v>177</v>
      </c>
      <c r="C8728">
        <v>119.48</v>
      </c>
      <c r="D8728">
        <v>3.9159999999999999</v>
      </c>
      <c r="E8728">
        <v>1.155</v>
      </c>
      <c r="F8728">
        <v>8.2680000000000007</v>
      </c>
      <c r="G8728">
        <v>5.5170000000000003</v>
      </c>
      <c r="H8728">
        <v>101393.21799999999</v>
      </c>
      <c r="I8728">
        <v>5.6000000000000001E-2</v>
      </c>
      <c r="J8728">
        <v>75.010000000000005</v>
      </c>
      <c r="K8728">
        <v>44.470999999999997</v>
      </c>
      <c r="L8728">
        <v>13.188000000000001</v>
      </c>
      <c r="M8728">
        <v>178.48</v>
      </c>
    </row>
    <row r="8729" spans="1:13" x14ac:dyDescent="0.35">
      <c r="A8729">
        <v>8725</v>
      </c>
      <c r="B8729" t="s">
        <v>176</v>
      </c>
      <c r="C8729">
        <v>110.986</v>
      </c>
      <c r="D8729">
        <v>4.0780000000000003</v>
      </c>
      <c r="E8729">
        <v>1.2829999999999999</v>
      </c>
      <c r="F8729">
        <v>8.0129999999999999</v>
      </c>
      <c r="G8729">
        <v>5.6130000000000004</v>
      </c>
      <c r="H8729">
        <v>101358.841</v>
      </c>
      <c r="I8729">
        <v>4.9000000000000002E-2</v>
      </c>
      <c r="J8729">
        <v>73.44</v>
      </c>
      <c r="K8729">
        <v>37.546999999999997</v>
      </c>
      <c r="L8729">
        <v>12.333</v>
      </c>
      <c r="M8729">
        <v>192.57900000000001</v>
      </c>
    </row>
    <row r="8730" spans="1:13" x14ac:dyDescent="0.35">
      <c r="A8730">
        <v>8726</v>
      </c>
      <c r="B8730" t="s">
        <v>175</v>
      </c>
      <c r="C8730">
        <v>79.272999999999996</v>
      </c>
      <c r="D8730">
        <v>4.0129999999999999</v>
      </c>
      <c r="E8730">
        <v>1.3819999999999999</v>
      </c>
      <c r="F8730">
        <v>7.8049999999999997</v>
      </c>
      <c r="G8730">
        <v>5.54</v>
      </c>
      <c r="H8730">
        <v>101341.564</v>
      </c>
      <c r="I8730">
        <v>6.9000000000000006E-2</v>
      </c>
      <c r="J8730">
        <v>56.933</v>
      </c>
      <c r="K8730">
        <v>22.34</v>
      </c>
      <c r="L8730">
        <v>9.3740000000000006</v>
      </c>
      <c r="M8730">
        <v>206.27799999999999</v>
      </c>
    </row>
    <row r="8731" spans="1:13" x14ac:dyDescent="0.35">
      <c r="A8731">
        <v>8727</v>
      </c>
      <c r="B8731" t="s">
        <v>174</v>
      </c>
      <c r="C8731">
        <v>33.353999999999999</v>
      </c>
      <c r="D8731">
        <v>3.593</v>
      </c>
      <c r="E8731">
        <v>1.4690000000000001</v>
      </c>
      <c r="F8731">
        <v>7.8860000000000001</v>
      </c>
      <c r="G8731">
        <v>6.1159999999999997</v>
      </c>
      <c r="H8731">
        <v>101339.592</v>
      </c>
      <c r="I8731">
        <v>3.5999999999999997E-2</v>
      </c>
      <c r="J8731">
        <v>27.399000000000001</v>
      </c>
      <c r="K8731">
        <v>5.9550000000000001</v>
      </c>
      <c r="L8731">
        <v>4.5609999999999999</v>
      </c>
      <c r="M8731">
        <v>219.285</v>
      </c>
    </row>
    <row r="8732" spans="1:13" x14ac:dyDescent="0.35">
      <c r="A8732">
        <v>8728</v>
      </c>
      <c r="B8732" t="s">
        <v>173</v>
      </c>
      <c r="C8732">
        <v>2.5489999999999999</v>
      </c>
      <c r="D8732">
        <v>3.2029999999999998</v>
      </c>
      <c r="E8732">
        <v>1.5489999999999999</v>
      </c>
      <c r="F8732">
        <v>8.1349999999999998</v>
      </c>
      <c r="G8732">
        <v>5.9290000000000003</v>
      </c>
      <c r="H8732">
        <v>101339.679</v>
      </c>
      <c r="I8732">
        <v>0.115</v>
      </c>
      <c r="J8732">
        <v>2.5379999999999998</v>
      </c>
      <c r="K8732">
        <v>1.0999999999999999E-2</v>
      </c>
      <c r="L8732">
        <v>-1.7689999999999999</v>
      </c>
      <c r="M8732">
        <v>231.53100000000001</v>
      </c>
    </row>
    <row r="8733" spans="1:13" x14ac:dyDescent="0.35">
      <c r="A8733">
        <v>8729</v>
      </c>
      <c r="B8733" t="s">
        <v>172</v>
      </c>
      <c r="C8733">
        <v>0</v>
      </c>
      <c r="D8733">
        <v>2.8849999999999998</v>
      </c>
      <c r="E8733">
        <v>1.6339999999999999</v>
      </c>
      <c r="F8733">
        <v>7.9119999999999999</v>
      </c>
      <c r="G8733">
        <v>6.0010000000000003</v>
      </c>
      <c r="H8733">
        <v>101333.47500000001</v>
      </c>
      <c r="I8733">
        <v>0.24299999999999999</v>
      </c>
      <c r="J8733">
        <v>0</v>
      </c>
      <c r="K8733">
        <v>0</v>
      </c>
      <c r="L8733">
        <v>-9.2509999999999994</v>
      </c>
      <c r="M8733">
        <v>243.16300000000001</v>
      </c>
    </row>
    <row r="8734" spans="1:13" x14ac:dyDescent="0.35">
      <c r="A8734">
        <v>8730</v>
      </c>
      <c r="B8734" t="s">
        <v>171</v>
      </c>
      <c r="C8734">
        <v>0</v>
      </c>
      <c r="D8734">
        <v>2.8439999999999999</v>
      </c>
      <c r="E8734">
        <v>1.7050000000000001</v>
      </c>
      <c r="F8734">
        <v>8.2609999999999992</v>
      </c>
      <c r="G8734">
        <v>5.8570000000000002</v>
      </c>
      <c r="H8734">
        <v>101327.939</v>
      </c>
      <c r="I8734">
        <v>0.16400000000000001</v>
      </c>
      <c r="J8734">
        <v>0</v>
      </c>
      <c r="K8734">
        <v>0</v>
      </c>
      <c r="L8734">
        <v>-17.533999999999999</v>
      </c>
      <c r="M8734">
        <v>254.494</v>
      </c>
    </row>
    <row r="8735" spans="1:13" x14ac:dyDescent="0.35">
      <c r="A8735">
        <v>8731</v>
      </c>
      <c r="B8735" t="s">
        <v>170</v>
      </c>
      <c r="C8735">
        <v>0</v>
      </c>
      <c r="D8735">
        <v>2.7770000000000001</v>
      </c>
      <c r="E8735">
        <v>1.554</v>
      </c>
      <c r="F8735">
        <v>8.218</v>
      </c>
      <c r="G8735">
        <v>6.3529999999999998</v>
      </c>
      <c r="H8735">
        <v>101325.93</v>
      </c>
      <c r="I8735">
        <v>0.155</v>
      </c>
      <c r="J8735">
        <v>0</v>
      </c>
      <c r="K8735">
        <v>0</v>
      </c>
      <c r="L8735">
        <v>-26.286000000000001</v>
      </c>
      <c r="M8735">
        <v>265.98399999999998</v>
      </c>
    </row>
    <row r="8736" spans="1:13" x14ac:dyDescent="0.35">
      <c r="A8736">
        <v>8732</v>
      </c>
      <c r="B8736" t="s">
        <v>169</v>
      </c>
      <c r="C8736">
        <v>8.9999999999999993E-3</v>
      </c>
      <c r="D8736">
        <v>2.6890000000000001</v>
      </c>
      <c r="E8736">
        <v>1.458</v>
      </c>
      <c r="F8736">
        <v>8.3339999999999996</v>
      </c>
      <c r="G8736">
        <v>6.1879999999999997</v>
      </c>
      <c r="H8736">
        <v>101331.643</v>
      </c>
      <c r="I8736">
        <v>0.12</v>
      </c>
      <c r="J8736">
        <v>8.9999999999999993E-3</v>
      </c>
      <c r="K8736">
        <v>0</v>
      </c>
      <c r="L8736">
        <v>-35.164000000000001</v>
      </c>
      <c r="M8736">
        <v>278.28300000000002</v>
      </c>
    </row>
    <row r="8737" spans="1:13" x14ac:dyDescent="0.35">
      <c r="A8737">
        <v>8733</v>
      </c>
      <c r="B8737" t="s">
        <v>168</v>
      </c>
      <c r="C8737">
        <v>2E-3</v>
      </c>
      <c r="D8737">
        <v>2.7679999999999998</v>
      </c>
      <c r="E8737">
        <v>1.38</v>
      </c>
      <c r="F8737">
        <v>8.8680000000000003</v>
      </c>
      <c r="G8737">
        <v>6.1029999999999998</v>
      </c>
      <c r="H8737">
        <v>101331.421</v>
      </c>
      <c r="I8737">
        <v>5.0999999999999997E-2</v>
      </c>
      <c r="J8737">
        <v>2E-3</v>
      </c>
      <c r="K8737">
        <v>0</v>
      </c>
      <c r="L8737">
        <v>-43.731000000000002</v>
      </c>
      <c r="M8737">
        <v>292.31799999999998</v>
      </c>
    </row>
    <row r="8738" spans="1:13" x14ac:dyDescent="0.35">
      <c r="A8738">
        <v>8734</v>
      </c>
      <c r="B8738" t="s">
        <v>167</v>
      </c>
      <c r="C8738">
        <v>2E-3</v>
      </c>
      <c r="D8738">
        <v>2.661</v>
      </c>
      <c r="E8738">
        <v>1.2629999999999999</v>
      </c>
      <c r="F8738">
        <v>8.81</v>
      </c>
      <c r="G8738">
        <v>5.8840000000000003</v>
      </c>
      <c r="H8738">
        <v>101331.734</v>
      </c>
      <c r="I8738">
        <v>0.13100000000000001</v>
      </c>
      <c r="J8738">
        <v>2E-3</v>
      </c>
      <c r="K8738">
        <v>0</v>
      </c>
      <c r="L8738">
        <v>-51.359000000000002</v>
      </c>
      <c r="M8738">
        <v>309.41899999999998</v>
      </c>
    </row>
    <row r="8739" spans="1:13" x14ac:dyDescent="0.35">
      <c r="A8739">
        <v>8735</v>
      </c>
      <c r="B8739" t="s">
        <v>166</v>
      </c>
      <c r="C8739">
        <v>2E-3</v>
      </c>
      <c r="D8739">
        <v>2.6520000000000001</v>
      </c>
      <c r="E8739">
        <v>1.1399999999999999</v>
      </c>
      <c r="F8739">
        <v>8.92</v>
      </c>
      <c r="G8739">
        <v>6.0039999999999996</v>
      </c>
      <c r="H8739">
        <v>101345.842</v>
      </c>
      <c r="I8739">
        <v>8.4000000000000005E-2</v>
      </c>
      <c r="J8739">
        <v>2E-3</v>
      </c>
      <c r="K8739">
        <v>0</v>
      </c>
      <c r="L8739">
        <v>-57.061999999999998</v>
      </c>
      <c r="M8739">
        <v>331.01799999999997</v>
      </c>
    </row>
    <row r="8740" spans="1:13" x14ac:dyDescent="0.35">
      <c r="A8740">
        <v>8736</v>
      </c>
      <c r="B8740" t="s">
        <v>165</v>
      </c>
      <c r="C8740">
        <v>8.9999999999999993E-3</v>
      </c>
      <c r="D8740">
        <v>2.4729999999999999</v>
      </c>
      <c r="E8740">
        <v>1.0189999999999999</v>
      </c>
      <c r="F8740">
        <v>9.1940000000000008</v>
      </c>
      <c r="G8740">
        <v>5.718</v>
      </c>
      <c r="H8740">
        <v>101353.075</v>
      </c>
      <c r="I8740">
        <v>0.1</v>
      </c>
      <c r="J8740">
        <v>8.9999999999999993E-3</v>
      </c>
      <c r="K8740">
        <v>0</v>
      </c>
      <c r="L8740">
        <v>-59.527000000000001</v>
      </c>
      <c r="M8740">
        <v>328.04700000000003</v>
      </c>
    </row>
    <row r="8741" spans="1:13" x14ac:dyDescent="0.35">
      <c r="A8741">
        <v>8737</v>
      </c>
      <c r="B8741" t="s">
        <v>164</v>
      </c>
      <c r="C8741">
        <v>0</v>
      </c>
      <c r="D8741">
        <v>2.4710000000000001</v>
      </c>
      <c r="E8741">
        <v>0.94499999999999995</v>
      </c>
      <c r="F8741">
        <v>9.0709999999999997</v>
      </c>
      <c r="G8741">
        <v>5.59</v>
      </c>
      <c r="H8741">
        <v>101348.02899999999</v>
      </c>
      <c r="I8741">
        <v>0.108</v>
      </c>
      <c r="J8741">
        <v>0</v>
      </c>
      <c r="K8741">
        <v>0</v>
      </c>
      <c r="L8741">
        <v>-57.932000000000002</v>
      </c>
      <c r="M8741">
        <v>23.504000000000001</v>
      </c>
    </row>
    <row r="8742" spans="1:13" x14ac:dyDescent="0.35">
      <c r="A8742">
        <v>8738</v>
      </c>
      <c r="B8742" t="s">
        <v>163</v>
      </c>
      <c r="C8742">
        <v>4.0000000000000001E-3</v>
      </c>
      <c r="D8742">
        <v>2.2959999999999998</v>
      </c>
      <c r="E8742">
        <v>0.84099999999999997</v>
      </c>
      <c r="F8742">
        <v>9.0449999999999999</v>
      </c>
      <c r="G8742">
        <v>6.1749999999999998</v>
      </c>
      <c r="H8742">
        <v>101354.726</v>
      </c>
      <c r="I8742">
        <v>0.16600000000000001</v>
      </c>
      <c r="J8742">
        <v>4.0000000000000001E-3</v>
      </c>
      <c r="K8742">
        <v>0</v>
      </c>
      <c r="L8742">
        <v>-52.831000000000003</v>
      </c>
      <c r="M8742">
        <v>46.192</v>
      </c>
    </row>
    <row r="8743" spans="1:13" x14ac:dyDescent="0.35">
      <c r="A8743">
        <v>8739</v>
      </c>
      <c r="B8743" t="s">
        <v>162</v>
      </c>
      <c r="C8743">
        <v>0</v>
      </c>
      <c r="D8743">
        <v>2.1619999999999999</v>
      </c>
      <c r="E8743">
        <v>0.77400000000000002</v>
      </c>
      <c r="F8743">
        <v>8.6959999999999997</v>
      </c>
      <c r="G8743">
        <v>5.8440000000000003</v>
      </c>
      <c r="H8743">
        <v>101353.298</v>
      </c>
      <c r="I8743">
        <v>0.187</v>
      </c>
      <c r="J8743">
        <v>0</v>
      </c>
      <c r="K8743">
        <v>0</v>
      </c>
      <c r="L8743">
        <v>-45.526000000000003</v>
      </c>
      <c r="M8743">
        <v>64.180999999999997</v>
      </c>
    </row>
    <row r="8744" spans="1:13" x14ac:dyDescent="0.35">
      <c r="A8744">
        <v>8740</v>
      </c>
      <c r="B8744" t="s">
        <v>161</v>
      </c>
      <c r="C8744">
        <v>2E-3</v>
      </c>
      <c r="D8744">
        <v>2.0819999999999999</v>
      </c>
      <c r="E8744">
        <v>0.73699999999999999</v>
      </c>
      <c r="F8744">
        <v>8.5280000000000005</v>
      </c>
      <c r="G8744">
        <v>5.87</v>
      </c>
      <c r="H8744">
        <v>101344.459</v>
      </c>
      <c r="I8744">
        <v>0.19700000000000001</v>
      </c>
      <c r="J8744">
        <v>2E-3</v>
      </c>
      <c r="K8744">
        <v>0</v>
      </c>
      <c r="L8744">
        <v>-37.097999999999999</v>
      </c>
      <c r="M8744">
        <v>78.766000000000005</v>
      </c>
    </row>
    <row r="8745" spans="1:13" x14ac:dyDescent="0.35">
      <c r="A8745">
        <v>8741</v>
      </c>
      <c r="B8745" t="s">
        <v>160</v>
      </c>
      <c r="C8745">
        <v>0</v>
      </c>
      <c r="D8745">
        <v>2.0529999999999999</v>
      </c>
      <c r="E8745">
        <v>0.71499999999999997</v>
      </c>
      <c r="F8745">
        <v>8.4670000000000005</v>
      </c>
      <c r="G8745">
        <v>5.6109999999999998</v>
      </c>
      <c r="H8745">
        <v>101330.84699999999</v>
      </c>
      <c r="I8745">
        <v>0.13300000000000001</v>
      </c>
      <c r="J8745">
        <v>0</v>
      </c>
      <c r="K8745">
        <v>0</v>
      </c>
      <c r="L8745">
        <v>-28.248000000000001</v>
      </c>
      <c r="M8745">
        <v>91.355999999999995</v>
      </c>
    </row>
    <row r="8746" spans="1:13" x14ac:dyDescent="0.35">
      <c r="A8746">
        <v>8742</v>
      </c>
      <c r="B8746" t="s">
        <v>159</v>
      </c>
      <c r="C8746">
        <v>0</v>
      </c>
      <c r="D8746">
        <v>1.992</v>
      </c>
      <c r="E8746">
        <v>0.70699999999999996</v>
      </c>
      <c r="F8746">
        <v>8.6620000000000008</v>
      </c>
      <c r="G8746">
        <v>5.8529999999999998</v>
      </c>
      <c r="H8746">
        <v>101343.701</v>
      </c>
      <c r="I8746">
        <v>0.11</v>
      </c>
      <c r="J8746">
        <v>0</v>
      </c>
      <c r="K8746">
        <v>0</v>
      </c>
      <c r="L8746">
        <v>-19.431000000000001</v>
      </c>
      <c r="M8746">
        <v>102.96</v>
      </c>
    </row>
    <row r="8747" spans="1:13" x14ac:dyDescent="0.35">
      <c r="A8747">
        <v>8743</v>
      </c>
      <c r="B8747" t="s">
        <v>158</v>
      </c>
      <c r="C8747">
        <v>0</v>
      </c>
      <c r="D8747">
        <v>1.946</v>
      </c>
      <c r="E8747">
        <v>0.68700000000000006</v>
      </c>
      <c r="F8747">
        <v>8.766</v>
      </c>
      <c r="G8747">
        <v>5.6079999999999997</v>
      </c>
      <c r="H8747">
        <v>101363.12</v>
      </c>
      <c r="I8747">
        <v>0.17299999999999999</v>
      </c>
      <c r="J8747">
        <v>0</v>
      </c>
      <c r="K8747">
        <v>0</v>
      </c>
      <c r="L8747">
        <v>-11.007999999999999</v>
      </c>
      <c r="M8747">
        <v>114.28100000000001</v>
      </c>
    </row>
    <row r="8748" spans="1:13" x14ac:dyDescent="0.35">
      <c r="A8748">
        <v>8744</v>
      </c>
      <c r="B8748" t="s">
        <v>157</v>
      </c>
      <c r="C8748">
        <v>0.44900000000000001</v>
      </c>
      <c r="D8748">
        <v>1.8260000000000001</v>
      </c>
      <c r="E8748">
        <v>0.59399999999999997</v>
      </c>
      <c r="F8748">
        <v>8.9030000000000005</v>
      </c>
      <c r="G8748">
        <v>5.4290000000000003</v>
      </c>
      <c r="H8748">
        <v>101385.71</v>
      </c>
      <c r="I8748">
        <v>0.153</v>
      </c>
      <c r="J8748">
        <v>0.44700000000000001</v>
      </c>
      <c r="K8748">
        <v>1E-3</v>
      </c>
      <c r="L8748">
        <v>-3.3119999999999998</v>
      </c>
      <c r="M8748">
        <v>125.81100000000001</v>
      </c>
    </row>
    <row r="8749" spans="1:13" x14ac:dyDescent="0.35">
      <c r="A8749">
        <v>8745</v>
      </c>
      <c r="B8749" t="s">
        <v>156</v>
      </c>
      <c r="C8749">
        <v>20.518999999999998</v>
      </c>
      <c r="D8749">
        <v>2.0720000000000001</v>
      </c>
      <c r="E8749">
        <v>0.54700000000000004</v>
      </c>
      <c r="F8749">
        <v>8.9559999999999995</v>
      </c>
      <c r="G8749">
        <v>5.8979999999999997</v>
      </c>
      <c r="H8749">
        <v>101402.806</v>
      </c>
      <c r="I8749">
        <v>0.11600000000000001</v>
      </c>
      <c r="J8749">
        <v>18.158000000000001</v>
      </c>
      <c r="K8749">
        <v>2.3610000000000002</v>
      </c>
      <c r="L8749">
        <v>3.3119999999999998</v>
      </c>
      <c r="M8749">
        <v>137.90299999999999</v>
      </c>
    </row>
    <row r="8750" spans="1:13" x14ac:dyDescent="0.35">
      <c r="A8750">
        <v>8746</v>
      </c>
      <c r="B8750" t="s">
        <v>155</v>
      </c>
      <c r="C8750">
        <v>63.497</v>
      </c>
      <c r="D8750">
        <v>2.6070000000000002</v>
      </c>
      <c r="E8750">
        <v>0.60699999999999998</v>
      </c>
      <c r="F8750">
        <v>9.2609999999999992</v>
      </c>
      <c r="G8750">
        <v>5.7009999999999996</v>
      </c>
      <c r="H8750">
        <v>101421.6</v>
      </c>
      <c r="I8750">
        <v>0.114</v>
      </c>
      <c r="J8750">
        <v>46.98</v>
      </c>
      <c r="K8750">
        <v>16.515999999999998</v>
      </c>
      <c r="L8750">
        <v>8.5030000000000001</v>
      </c>
      <c r="M8750">
        <v>150.74299999999999</v>
      </c>
    </row>
    <row r="8751" spans="1:13" x14ac:dyDescent="0.35">
      <c r="A8751">
        <v>8747</v>
      </c>
      <c r="B8751" t="s">
        <v>154</v>
      </c>
      <c r="C8751">
        <v>99.715000000000003</v>
      </c>
      <c r="D8751">
        <v>3.1629999999999998</v>
      </c>
      <c r="E8751">
        <v>0.67600000000000005</v>
      </c>
      <c r="F8751">
        <v>9.3719999999999999</v>
      </c>
      <c r="G8751">
        <v>5.7140000000000004</v>
      </c>
      <c r="H8751">
        <v>101401.95600000001</v>
      </c>
      <c r="I8751">
        <v>7.5999999999999998E-2</v>
      </c>
      <c r="J8751">
        <v>63.424999999999997</v>
      </c>
      <c r="K8751">
        <v>36.290999999999997</v>
      </c>
      <c r="L8751">
        <v>11.904999999999999</v>
      </c>
      <c r="M8751">
        <v>164.31200000000001</v>
      </c>
    </row>
    <row r="8752" spans="1:13" x14ac:dyDescent="0.35">
      <c r="A8752">
        <v>8748</v>
      </c>
      <c r="B8752" t="s">
        <v>153</v>
      </c>
      <c r="C8752">
        <v>116.697</v>
      </c>
      <c r="D8752">
        <v>3.6360000000000001</v>
      </c>
      <c r="E8752">
        <v>0.77200000000000002</v>
      </c>
      <c r="F8752">
        <v>9.5640000000000001</v>
      </c>
      <c r="G8752">
        <v>5.6909999999999998</v>
      </c>
      <c r="H8752">
        <v>101364.499</v>
      </c>
      <c r="I8752">
        <v>5.6000000000000001E-2</v>
      </c>
      <c r="J8752">
        <v>75.536000000000001</v>
      </c>
      <c r="K8752">
        <v>41.161000000000001</v>
      </c>
      <c r="L8752">
        <v>13.25</v>
      </c>
      <c r="M8752">
        <v>178.36500000000001</v>
      </c>
    </row>
    <row r="8753" spans="1:13" x14ac:dyDescent="0.35">
      <c r="A8753">
        <v>8749</v>
      </c>
      <c r="B8753" t="s">
        <v>152</v>
      </c>
      <c r="C8753">
        <v>103.68600000000001</v>
      </c>
      <c r="D8753">
        <v>3.9529999999999998</v>
      </c>
      <c r="E8753">
        <v>1.115</v>
      </c>
      <c r="F8753">
        <v>9.452</v>
      </c>
      <c r="G8753">
        <v>6.2779999999999996</v>
      </c>
      <c r="H8753">
        <v>101334.145</v>
      </c>
      <c r="I8753">
        <v>0.04</v>
      </c>
      <c r="J8753">
        <v>67.647999999999996</v>
      </c>
      <c r="K8753">
        <v>36.037999999999997</v>
      </c>
      <c r="L8753">
        <v>12.41</v>
      </c>
      <c r="M8753">
        <v>192.47499999999999</v>
      </c>
    </row>
    <row r="8754" spans="1:13" x14ac:dyDescent="0.35">
      <c r="A8754">
        <v>8750</v>
      </c>
      <c r="B8754" t="s">
        <v>151</v>
      </c>
      <c r="C8754">
        <v>75.224000000000004</v>
      </c>
      <c r="D8754">
        <v>4.056</v>
      </c>
      <c r="E8754">
        <v>1.3779999999999999</v>
      </c>
      <c r="F8754">
        <v>9.5939999999999994</v>
      </c>
      <c r="G8754">
        <v>6.2629999999999999</v>
      </c>
      <c r="H8754">
        <v>101321.65300000001</v>
      </c>
      <c r="I8754">
        <v>3.4000000000000002E-2</v>
      </c>
      <c r="J8754">
        <v>50.612000000000002</v>
      </c>
      <c r="K8754">
        <v>24.614000000000001</v>
      </c>
      <c r="L8754">
        <v>9.468</v>
      </c>
      <c r="M8754">
        <v>206.18799999999999</v>
      </c>
    </row>
    <row r="8755" spans="1:13" x14ac:dyDescent="0.35">
      <c r="A8755">
        <v>8751</v>
      </c>
      <c r="B8755" t="s">
        <v>150</v>
      </c>
      <c r="C8755">
        <v>31.712</v>
      </c>
      <c r="D8755">
        <v>3.9380000000000002</v>
      </c>
      <c r="E8755">
        <v>1.5389999999999999</v>
      </c>
      <c r="F8755">
        <v>9.6750000000000007</v>
      </c>
      <c r="G8755">
        <v>6.0540000000000003</v>
      </c>
      <c r="H8755">
        <v>101322.90300000001</v>
      </c>
      <c r="I8755">
        <v>6.8000000000000005E-2</v>
      </c>
      <c r="J8755">
        <v>24.459</v>
      </c>
      <c r="K8755">
        <v>7.2539999999999996</v>
      </c>
      <c r="L8755">
        <v>4.665</v>
      </c>
      <c r="M8755">
        <v>219.21</v>
      </c>
    </row>
    <row r="8756" spans="1:13" x14ac:dyDescent="0.35">
      <c r="A8756">
        <v>8752</v>
      </c>
      <c r="B8756" t="s">
        <v>149</v>
      </c>
      <c r="C8756">
        <v>2.8980000000000001</v>
      </c>
      <c r="D8756">
        <v>3.5939999999999999</v>
      </c>
      <c r="E8756">
        <v>1.64</v>
      </c>
      <c r="F8756">
        <v>9.4909999999999997</v>
      </c>
      <c r="G8756">
        <v>6.38</v>
      </c>
      <c r="H8756">
        <v>101328.842</v>
      </c>
      <c r="I8756">
        <v>2.7E-2</v>
      </c>
      <c r="J8756">
        <v>2.83</v>
      </c>
      <c r="K8756">
        <v>6.8000000000000005E-2</v>
      </c>
      <c r="L8756">
        <v>-1.657</v>
      </c>
      <c r="M8756">
        <v>231.46799999999999</v>
      </c>
    </row>
    <row r="8757" spans="1:13" x14ac:dyDescent="0.35">
      <c r="A8757">
        <v>8753</v>
      </c>
      <c r="B8757" t="s">
        <v>148</v>
      </c>
      <c r="C8757">
        <v>0</v>
      </c>
      <c r="D8757">
        <v>3.2639999999999998</v>
      </c>
      <c r="E8757">
        <v>1.8120000000000001</v>
      </c>
      <c r="F8757">
        <v>9.6389999999999993</v>
      </c>
      <c r="G8757">
        <v>6.2229999999999999</v>
      </c>
      <c r="H8757">
        <v>101337.636</v>
      </c>
      <c r="I8757">
        <v>3.5000000000000003E-2</v>
      </c>
      <c r="J8757">
        <v>0</v>
      </c>
      <c r="K8757">
        <v>0</v>
      </c>
      <c r="L8757">
        <v>-9.1329999999999991</v>
      </c>
      <c r="M8757">
        <v>243.10900000000001</v>
      </c>
    </row>
    <row r="8758" spans="1:13" x14ac:dyDescent="0.35">
      <c r="A8758">
        <v>8754</v>
      </c>
      <c r="B8758" t="s">
        <v>147</v>
      </c>
      <c r="C8758">
        <v>0</v>
      </c>
      <c r="D8758">
        <v>3.125</v>
      </c>
      <c r="E8758">
        <v>2.0059999999999998</v>
      </c>
      <c r="F8758">
        <v>9.5440000000000005</v>
      </c>
      <c r="G8758">
        <v>5.7190000000000003</v>
      </c>
      <c r="H8758">
        <v>101338.66</v>
      </c>
      <c r="I8758">
        <v>6.6000000000000003E-2</v>
      </c>
      <c r="J8758">
        <v>0</v>
      </c>
      <c r="K8758">
        <v>0</v>
      </c>
      <c r="L8758">
        <v>-17.414999999999999</v>
      </c>
      <c r="M8758">
        <v>254.446</v>
      </c>
    </row>
    <row r="8759" spans="1:13" x14ac:dyDescent="0.35">
      <c r="A8759">
        <v>8755</v>
      </c>
      <c r="B8759" t="s">
        <v>146</v>
      </c>
      <c r="C8759">
        <v>0</v>
      </c>
      <c r="D8759">
        <v>3.0419999999999998</v>
      </c>
      <c r="E8759">
        <v>1.839</v>
      </c>
      <c r="F8759">
        <v>9.4260000000000002</v>
      </c>
      <c r="G8759">
        <v>6.0179999999999998</v>
      </c>
      <c r="H8759">
        <v>101345.448</v>
      </c>
      <c r="I8759">
        <v>9.1999999999999998E-2</v>
      </c>
      <c r="J8759">
        <v>0</v>
      </c>
      <c r="K8759">
        <v>0</v>
      </c>
      <c r="L8759">
        <v>-26.164999999999999</v>
      </c>
      <c r="M8759">
        <v>265.93700000000001</v>
      </c>
    </row>
    <row r="8760" spans="1:13" x14ac:dyDescent="0.35">
      <c r="A8760">
        <v>8756</v>
      </c>
      <c r="B8760" t="s">
        <v>145</v>
      </c>
      <c r="C8760">
        <v>0</v>
      </c>
      <c r="D8760">
        <v>2.7930000000000001</v>
      </c>
      <c r="E8760">
        <v>1.6639999999999999</v>
      </c>
      <c r="F8760">
        <v>9.5579999999999998</v>
      </c>
      <c r="G8760">
        <v>6.1289999999999996</v>
      </c>
      <c r="H8760">
        <v>101352.556</v>
      </c>
      <c r="I8760">
        <v>0.158</v>
      </c>
      <c r="J8760">
        <v>0</v>
      </c>
      <c r="K8760">
        <v>0</v>
      </c>
      <c r="L8760">
        <v>-35.042999999999999</v>
      </c>
      <c r="M8760">
        <v>278.23</v>
      </c>
    </row>
    <row r="8761" spans="1:13" x14ac:dyDescent="0.35">
      <c r="A8761">
        <v>8757</v>
      </c>
      <c r="B8761" t="s">
        <v>144</v>
      </c>
      <c r="C8761">
        <v>0</v>
      </c>
      <c r="D8761">
        <v>2.7669999999999999</v>
      </c>
      <c r="E8761">
        <v>1.476</v>
      </c>
      <c r="F8761">
        <v>9.3580000000000005</v>
      </c>
      <c r="G8761">
        <v>5.9279999999999999</v>
      </c>
      <c r="H8761">
        <v>101358.636</v>
      </c>
      <c r="I8761">
        <v>0.115</v>
      </c>
      <c r="J8761">
        <v>0</v>
      </c>
      <c r="K8761">
        <v>0</v>
      </c>
      <c r="L8761">
        <v>-43.612000000000002</v>
      </c>
      <c r="M8761">
        <v>292.25</v>
      </c>
    </row>
    <row r="8762" spans="1:13" x14ac:dyDescent="0.35">
      <c r="A8762">
        <v>8758</v>
      </c>
      <c r="B8762" t="s">
        <v>143</v>
      </c>
      <c r="C8762">
        <v>0</v>
      </c>
      <c r="D8762">
        <v>2.6909999999999998</v>
      </c>
      <c r="E8762">
        <v>1.3</v>
      </c>
      <c r="F8762">
        <v>9.3360000000000003</v>
      </c>
      <c r="G8762">
        <v>6.4820000000000002</v>
      </c>
      <c r="H8762">
        <v>101367.29399999999</v>
      </c>
      <c r="I8762">
        <v>4.5999999999999999E-2</v>
      </c>
      <c r="J8762">
        <v>0</v>
      </c>
      <c r="K8762">
        <v>0</v>
      </c>
      <c r="L8762">
        <v>-51.247</v>
      </c>
      <c r="M8762">
        <v>309.31700000000001</v>
      </c>
    </row>
    <row r="8763" spans="1:13" x14ac:dyDescent="0.35">
      <c r="A8763">
        <v>8759</v>
      </c>
      <c r="B8763" t="s">
        <v>142</v>
      </c>
      <c r="C8763">
        <v>0</v>
      </c>
      <c r="D8763">
        <v>2.5760000000000001</v>
      </c>
      <c r="E8763">
        <v>1.1180000000000001</v>
      </c>
      <c r="F8763">
        <v>9.3580000000000005</v>
      </c>
      <c r="G8763">
        <v>6.617</v>
      </c>
      <c r="H8763">
        <v>101373.81200000001</v>
      </c>
      <c r="I8763">
        <v>5.8000000000000003E-2</v>
      </c>
      <c r="J8763">
        <v>0</v>
      </c>
      <c r="K8763">
        <v>0</v>
      </c>
      <c r="L8763">
        <v>-56.963000000000001</v>
      </c>
      <c r="M8763">
        <v>330.863</v>
      </c>
    </row>
    <row r="8764" spans="1:13" x14ac:dyDescent="0.35">
      <c r="A8764">
        <v>8760</v>
      </c>
      <c r="B8764" t="s">
        <v>141</v>
      </c>
      <c r="C8764">
        <v>0</v>
      </c>
      <c r="D8764">
        <v>2.448</v>
      </c>
      <c r="E8764">
        <v>0.93899999999999995</v>
      </c>
      <c r="F8764">
        <v>9.26</v>
      </c>
      <c r="G8764">
        <v>6.4960000000000004</v>
      </c>
      <c r="H8764">
        <v>101383.633</v>
      </c>
      <c r="I8764">
        <v>0.112</v>
      </c>
      <c r="J8764">
        <v>0</v>
      </c>
      <c r="K8764">
        <v>0</v>
      </c>
      <c r="L8764">
        <v>-59.456000000000003</v>
      </c>
      <c r="M8764">
        <v>327.834</v>
      </c>
    </row>
    <row r="8765" spans="1:13" x14ac:dyDescent="0.35">
      <c r="A8765">
        <v>8761</v>
      </c>
      <c r="B8765" t="s">
        <v>140</v>
      </c>
      <c r="C8765">
        <v>0</v>
      </c>
      <c r="D8765">
        <v>2.488</v>
      </c>
      <c r="E8765">
        <v>0.92800000000000005</v>
      </c>
      <c r="F8765">
        <v>8.8960000000000008</v>
      </c>
      <c r="G8765">
        <v>6.492</v>
      </c>
      <c r="H8765">
        <v>101385.93799999999</v>
      </c>
      <c r="I8765">
        <v>5.6000000000000001E-2</v>
      </c>
      <c r="J8765">
        <v>0</v>
      </c>
      <c r="K8765">
        <v>0</v>
      </c>
      <c r="L8765">
        <v>-57.895000000000003</v>
      </c>
      <c r="M8765">
        <v>23.27</v>
      </c>
    </row>
    <row r="8766" spans="1:13" x14ac:dyDescent="0.35">
      <c r="A8766">
        <v>8762</v>
      </c>
      <c r="B8766" t="s">
        <v>139</v>
      </c>
      <c r="C8766">
        <v>0</v>
      </c>
      <c r="D8766">
        <v>2.5190000000000001</v>
      </c>
      <c r="E8766">
        <v>0.90300000000000002</v>
      </c>
      <c r="F8766">
        <v>8.9510000000000005</v>
      </c>
      <c r="G8766">
        <v>6.1529999999999996</v>
      </c>
      <c r="H8766">
        <v>101405.02</v>
      </c>
      <c r="I8766">
        <v>0.106</v>
      </c>
      <c r="J8766">
        <v>0</v>
      </c>
      <c r="K8766">
        <v>0</v>
      </c>
      <c r="L8766">
        <v>-52.823</v>
      </c>
      <c r="M8766">
        <v>45.978000000000002</v>
      </c>
    </row>
    <row r="8767" spans="1:13" x14ac:dyDescent="0.35">
      <c r="A8767">
        <v>8763</v>
      </c>
      <c r="B8767" t="s">
        <v>138</v>
      </c>
      <c r="C8767">
        <v>0</v>
      </c>
      <c r="D8767">
        <v>2.5419999999999998</v>
      </c>
      <c r="E8767">
        <v>0.88900000000000001</v>
      </c>
      <c r="F8767">
        <v>9.077</v>
      </c>
      <c r="G8767">
        <v>6.1870000000000003</v>
      </c>
      <c r="H8767">
        <v>101410.391</v>
      </c>
      <c r="I8767">
        <v>2.4E-2</v>
      </c>
      <c r="J8767">
        <v>0</v>
      </c>
      <c r="K8767">
        <v>0</v>
      </c>
      <c r="L8767">
        <v>-45.534999999999997</v>
      </c>
      <c r="M8767">
        <v>63.996000000000002</v>
      </c>
    </row>
    <row r="8768" spans="1:13" x14ac:dyDescent="0.35">
      <c r="A8768">
        <v>8764</v>
      </c>
      <c r="B8768" t="s">
        <v>137</v>
      </c>
      <c r="C8768">
        <v>0</v>
      </c>
      <c r="D8768">
        <v>2.6030000000000002</v>
      </c>
      <c r="E8768">
        <v>0.82299999999999995</v>
      </c>
      <c r="F8768">
        <v>9.0239999999999991</v>
      </c>
      <c r="G8768">
        <v>6.1740000000000004</v>
      </c>
      <c r="H8768">
        <v>101404.33199999999</v>
      </c>
      <c r="I8768">
        <v>6.8000000000000005E-2</v>
      </c>
      <c r="J8768">
        <v>0</v>
      </c>
      <c r="K8768">
        <v>0</v>
      </c>
      <c r="L8768">
        <v>-37.115000000000002</v>
      </c>
      <c r="M8768">
        <v>78.605000000000004</v>
      </c>
    </row>
    <row r="8769" spans="1:13" x14ac:dyDescent="0.35">
      <c r="A8769">
        <v>8765</v>
      </c>
      <c r="B8769" t="s">
        <v>136</v>
      </c>
      <c r="C8769">
        <v>2E-3</v>
      </c>
      <c r="D8769">
        <v>2.56</v>
      </c>
      <c r="E8769">
        <v>0.74299999999999999</v>
      </c>
      <c r="F8769">
        <v>9.07</v>
      </c>
      <c r="G8769">
        <v>6.3879999999999999</v>
      </c>
      <c r="H8769">
        <v>101405.31299999999</v>
      </c>
      <c r="I8769">
        <v>6.0999999999999999E-2</v>
      </c>
      <c r="J8769">
        <v>2E-3</v>
      </c>
      <c r="K8769">
        <v>0</v>
      </c>
      <c r="L8769">
        <v>-28.265999999999998</v>
      </c>
      <c r="M8769">
        <v>91.21</v>
      </c>
    </row>
    <row r="8770" spans="1:13" x14ac:dyDescent="0.35">
      <c r="A8770">
        <v>8766</v>
      </c>
      <c r="B8770" t="s">
        <v>135</v>
      </c>
      <c r="C8770">
        <v>5.0000000000000001E-3</v>
      </c>
      <c r="D8770">
        <v>2.6589999999999998</v>
      </c>
      <c r="E8770">
        <v>0.68600000000000005</v>
      </c>
      <c r="F8770">
        <v>8.7769999999999992</v>
      </c>
      <c r="G8770">
        <v>6.8259999999999996</v>
      </c>
      <c r="H8770">
        <v>101416.478</v>
      </c>
      <c r="I8770">
        <v>4.2000000000000003E-2</v>
      </c>
      <c r="J8770">
        <v>5.0000000000000001E-3</v>
      </c>
      <c r="K8770">
        <v>0</v>
      </c>
      <c r="L8770">
        <v>-19.446000000000002</v>
      </c>
      <c r="M8770">
        <v>102.822</v>
      </c>
    </row>
    <row r="8771" spans="1:13" x14ac:dyDescent="0.35">
      <c r="A8771">
        <v>8767</v>
      </c>
      <c r="B8771" t="s">
        <v>134</v>
      </c>
      <c r="C8771">
        <v>5.0000000000000001E-3</v>
      </c>
      <c r="D8771">
        <v>2.6949999999999998</v>
      </c>
      <c r="E8771">
        <v>0.751</v>
      </c>
      <c r="F8771">
        <v>8.9329999999999998</v>
      </c>
      <c r="G8771">
        <v>6.4340000000000002</v>
      </c>
      <c r="H8771">
        <v>101474.982</v>
      </c>
      <c r="I8771">
        <v>0.17100000000000001</v>
      </c>
      <c r="J8771">
        <v>5.0000000000000001E-3</v>
      </c>
      <c r="K8771">
        <v>0</v>
      </c>
      <c r="L8771">
        <v>-11.016</v>
      </c>
      <c r="M8771">
        <v>114.15</v>
      </c>
    </row>
    <row r="8772" spans="1:13" x14ac:dyDescent="0.35">
      <c r="A8772">
        <v>8768</v>
      </c>
      <c r="B8772" t="s">
        <v>133</v>
      </c>
      <c r="C8772">
        <v>0.187</v>
      </c>
      <c r="D8772">
        <v>2.7949999999999999</v>
      </c>
      <c r="E8772">
        <v>0.93600000000000005</v>
      </c>
      <c r="F8772">
        <v>8.9550000000000001</v>
      </c>
      <c r="G8772">
        <v>6.6210000000000004</v>
      </c>
      <c r="H8772">
        <v>101470.853</v>
      </c>
      <c r="I8772">
        <v>4.8000000000000001E-2</v>
      </c>
      <c r="J8772">
        <v>0.184</v>
      </c>
      <c r="K8772">
        <v>2E-3</v>
      </c>
      <c r="L8772">
        <v>-3.3210000000000002</v>
      </c>
      <c r="M8772">
        <v>125.663</v>
      </c>
    </row>
    <row r="8773" spans="1:13" x14ac:dyDescent="0.35">
      <c r="A8773">
        <v>8769</v>
      </c>
      <c r="B8773" t="s">
        <v>132</v>
      </c>
      <c r="C8773">
        <v>16.614000000000001</v>
      </c>
      <c r="D8773">
        <v>3</v>
      </c>
      <c r="E8773">
        <v>1.1539999999999999</v>
      </c>
      <c r="F8773">
        <v>8.8719999999999999</v>
      </c>
      <c r="G8773">
        <v>6.165</v>
      </c>
      <c r="H8773">
        <v>101503.29300000001</v>
      </c>
      <c r="I8773">
        <v>0.11799999999999999</v>
      </c>
      <c r="J8773">
        <v>15.927</v>
      </c>
      <c r="K8773">
        <v>0.68600000000000005</v>
      </c>
      <c r="L8773">
        <v>3.343</v>
      </c>
      <c r="M8773">
        <v>137.80699999999999</v>
      </c>
    </row>
    <row r="8774" spans="1:13" x14ac:dyDescent="0.35">
      <c r="A8774">
        <v>8770</v>
      </c>
      <c r="B8774" t="s">
        <v>131</v>
      </c>
      <c r="C8774">
        <v>60.533999999999999</v>
      </c>
      <c r="D8774">
        <v>3.5470000000000002</v>
      </c>
      <c r="E8774">
        <v>1.4610000000000001</v>
      </c>
      <c r="F8774">
        <v>8.9</v>
      </c>
      <c r="G8774">
        <v>5.8929999999999998</v>
      </c>
      <c r="H8774">
        <v>101525.27099999999</v>
      </c>
      <c r="I8774">
        <v>5.3999999999999999E-2</v>
      </c>
      <c r="J8774">
        <v>42.850999999999999</v>
      </c>
      <c r="K8774">
        <v>17.684999999999999</v>
      </c>
      <c r="L8774">
        <v>8.5350000000000001</v>
      </c>
      <c r="M8774">
        <v>150.614</v>
      </c>
    </row>
    <row r="8775" spans="1:13" x14ac:dyDescent="0.35">
      <c r="A8775">
        <v>8771</v>
      </c>
      <c r="B8775" t="s">
        <v>130</v>
      </c>
      <c r="C8775">
        <v>98.367000000000004</v>
      </c>
      <c r="D8775">
        <v>4.1660000000000004</v>
      </c>
      <c r="E8775">
        <v>1.7509999999999999</v>
      </c>
      <c r="F8775">
        <v>9.0950000000000006</v>
      </c>
      <c r="G8775">
        <v>5.7629999999999999</v>
      </c>
      <c r="H8775">
        <v>101520.40399999999</v>
      </c>
      <c r="I8775">
        <v>0.06</v>
      </c>
      <c r="J8775">
        <v>64.78</v>
      </c>
      <c r="K8775">
        <v>33.587000000000003</v>
      </c>
      <c r="L8775">
        <v>11.956</v>
      </c>
      <c r="M8775">
        <v>164.18899999999999</v>
      </c>
    </row>
    <row r="8776" spans="1:13" x14ac:dyDescent="0.35">
      <c r="A8776">
        <v>8772</v>
      </c>
      <c r="B8776" t="s">
        <v>129</v>
      </c>
      <c r="C8776">
        <v>116.367</v>
      </c>
      <c r="D8776">
        <v>4.5860000000000003</v>
      </c>
      <c r="E8776">
        <v>1.996</v>
      </c>
      <c r="F8776">
        <v>9.0790000000000006</v>
      </c>
      <c r="G8776">
        <v>5.6879999999999997</v>
      </c>
      <c r="H8776">
        <v>101500.49400000001</v>
      </c>
      <c r="I8776">
        <v>6.4000000000000001E-2</v>
      </c>
      <c r="J8776">
        <v>72.364000000000004</v>
      </c>
      <c r="K8776">
        <v>44.000999999999998</v>
      </c>
      <c r="L8776">
        <v>13.317</v>
      </c>
      <c r="M8776">
        <v>178.251</v>
      </c>
    </row>
    <row r="8777" spans="1:13" x14ac:dyDescent="0.35">
      <c r="A8777">
        <v>8773</v>
      </c>
      <c r="B8777" t="s">
        <v>128</v>
      </c>
      <c r="C8777">
        <v>107.063</v>
      </c>
      <c r="D8777">
        <v>4.694</v>
      </c>
      <c r="E8777">
        <v>2.085</v>
      </c>
      <c r="F8777">
        <v>8.89</v>
      </c>
      <c r="G8777">
        <v>5.6749999999999998</v>
      </c>
      <c r="H8777">
        <v>101481.969</v>
      </c>
      <c r="I8777">
        <v>9.8000000000000004E-2</v>
      </c>
      <c r="J8777">
        <v>68.042000000000002</v>
      </c>
      <c r="K8777">
        <v>39.023000000000003</v>
      </c>
      <c r="L8777">
        <v>12.494999999999999</v>
      </c>
      <c r="M8777">
        <v>192.37299999999999</v>
      </c>
    </row>
    <row r="8778" spans="1:13" x14ac:dyDescent="0.35">
      <c r="A8778">
        <v>8774</v>
      </c>
      <c r="B8778" t="s">
        <v>127</v>
      </c>
      <c r="C8778">
        <v>77.903999999999996</v>
      </c>
      <c r="D8778">
        <v>4.6150000000000002</v>
      </c>
      <c r="E8778">
        <v>2.1280000000000001</v>
      </c>
      <c r="F8778">
        <v>8.5839999999999996</v>
      </c>
      <c r="G8778">
        <v>5.657</v>
      </c>
      <c r="H8778">
        <v>101478.174</v>
      </c>
      <c r="I8778">
        <v>5.8000000000000003E-2</v>
      </c>
      <c r="J8778">
        <v>50.917999999999999</v>
      </c>
      <c r="K8778">
        <v>26.986000000000001</v>
      </c>
      <c r="L8778">
        <v>9.5679999999999996</v>
      </c>
      <c r="M8778">
        <v>206.10300000000001</v>
      </c>
    </row>
    <row r="8779" spans="1:13" x14ac:dyDescent="0.35">
      <c r="A8779">
        <v>8775</v>
      </c>
      <c r="B8779" t="s">
        <v>126</v>
      </c>
      <c r="C8779">
        <v>34.438000000000002</v>
      </c>
      <c r="D8779">
        <v>4.25</v>
      </c>
      <c r="E8779">
        <v>2.1110000000000002</v>
      </c>
      <c r="F8779">
        <v>8.4480000000000004</v>
      </c>
      <c r="G8779">
        <v>5.8849999999999998</v>
      </c>
      <c r="H8779">
        <v>101493.61900000001</v>
      </c>
      <c r="I8779">
        <v>0.13700000000000001</v>
      </c>
      <c r="J8779">
        <v>25.257999999999999</v>
      </c>
      <c r="K8779">
        <v>9.1809999999999992</v>
      </c>
      <c r="L8779">
        <v>4.7750000000000004</v>
      </c>
      <c r="M8779">
        <v>219.13900000000001</v>
      </c>
    </row>
    <row r="8780" spans="1:13" x14ac:dyDescent="0.35">
      <c r="A8780">
        <v>8776</v>
      </c>
      <c r="B8780" t="s">
        <v>125</v>
      </c>
      <c r="C8780">
        <v>2.722</v>
      </c>
      <c r="D8780">
        <v>3.798</v>
      </c>
      <c r="E8780">
        <v>2.02</v>
      </c>
      <c r="F8780">
        <v>8.3409999999999993</v>
      </c>
      <c r="G8780">
        <v>6.2949999999999999</v>
      </c>
      <c r="H8780">
        <v>101506.16499999999</v>
      </c>
      <c r="I8780">
        <v>0.114</v>
      </c>
      <c r="J8780">
        <v>2.681</v>
      </c>
      <c r="K8780">
        <v>4.2999999999999997E-2</v>
      </c>
      <c r="L8780">
        <v>-1.538</v>
      </c>
      <c r="M8780">
        <v>231.40899999999999</v>
      </c>
    </row>
    <row r="8781" spans="1:13" x14ac:dyDescent="0.35">
      <c r="A8781">
        <v>8777</v>
      </c>
      <c r="B8781" t="s">
        <v>124</v>
      </c>
      <c r="C8781">
        <v>0</v>
      </c>
      <c r="D8781">
        <v>3.5830000000000002</v>
      </c>
      <c r="E8781">
        <v>1.9690000000000001</v>
      </c>
      <c r="F8781">
        <v>8.2439999999999998</v>
      </c>
      <c r="G8781">
        <v>6.21</v>
      </c>
      <c r="H8781">
        <v>101509.87</v>
      </c>
      <c r="I8781">
        <v>0.112</v>
      </c>
      <c r="J8781">
        <v>0</v>
      </c>
      <c r="K8781">
        <v>0</v>
      </c>
      <c r="L8781">
        <v>-9.0109999999999992</v>
      </c>
      <c r="M8781">
        <v>243.06</v>
      </c>
    </row>
    <row r="8782" spans="1:13" x14ac:dyDescent="0.35">
      <c r="A8782">
        <v>8778</v>
      </c>
      <c r="B8782" t="s">
        <v>123</v>
      </c>
      <c r="C8782">
        <v>0</v>
      </c>
      <c r="D8782">
        <v>3.198</v>
      </c>
      <c r="E8782">
        <v>1.988</v>
      </c>
      <c r="F8782">
        <v>8.3309999999999995</v>
      </c>
      <c r="G8782">
        <v>5.992</v>
      </c>
      <c r="H8782">
        <v>101506.745</v>
      </c>
      <c r="I8782">
        <v>5.6000000000000001E-2</v>
      </c>
      <c r="J8782">
        <v>0</v>
      </c>
      <c r="K8782">
        <v>0</v>
      </c>
      <c r="L8782">
        <v>-17.289000000000001</v>
      </c>
      <c r="M8782">
        <v>254.40299999999999</v>
      </c>
    </row>
    <row r="8783" spans="1:13" x14ac:dyDescent="0.35">
      <c r="A8783">
        <v>8779</v>
      </c>
      <c r="B8783" t="s">
        <v>122</v>
      </c>
      <c r="C8783">
        <v>0</v>
      </c>
      <c r="D8783">
        <v>3.052</v>
      </c>
      <c r="E8783">
        <v>1.829</v>
      </c>
      <c r="F8783">
        <v>8.4760000000000009</v>
      </c>
      <c r="G8783">
        <v>6.4379999999999997</v>
      </c>
      <c r="H8783">
        <v>101504.602</v>
      </c>
      <c r="I8783">
        <v>2.4E-2</v>
      </c>
      <c r="J8783">
        <v>0</v>
      </c>
      <c r="K8783">
        <v>0</v>
      </c>
      <c r="L8783">
        <v>-26.039000000000001</v>
      </c>
      <c r="M8783">
        <v>265.89600000000002</v>
      </c>
    </row>
    <row r="8784" spans="1:13" x14ac:dyDescent="0.35">
      <c r="A8784">
        <v>8780</v>
      </c>
      <c r="B8784" t="s">
        <v>121</v>
      </c>
      <c r="C8784">
        <v>0</v>
      </c>
      <c r="D8784">
        <v>2.972</v>
      </c>
      <c r="E8784">
        <v>1.6970000000000001</v>
      </c>
      <c r="F8784">
        <v>8.6310000000000002</v>
      </c>
      <c r="G8784">
        <v>6.242</v>
      </c>
      <c r="H8784">
        <v>101502.817</v>
      </c>
      <c r="I8784">
        <v>1.6E-2</v>
      </c>
      <c r="J8784">
        <v>0</v>
      </c>
      <c r="K8784">
        <v>0</v>
      </c>
      <c r="L8784">
        <v>-34.914999999999999</v>
      </c>
      <c r="M8784">
        <v>278.18400000000003</v>
      </c>
    </row>
    <row r="8785" spans="1:13" x14ac:dyDescent="0.35">
      <c r="A8785">
        <v>8781</v>
      </c>
      <c r="B8785" t="s">
        <v>120</v>
      </c>
      <c r="C8785">
        <v>0</v>
      </c>
      <c r="D8785">
        <v>2.798</v>
      </c>
      <c r="E8785">
        <v>1.5640000000000001</v>
      </c>
      <c r="F8785">
        <v>8.2590000000000003</v>
      </c>
      <c r="G8785">
        <v>6.37</v>
      </c>
      <c r="H8785">
        <v>101505.94100000001</v>
      </c>
      <c r="I8785">
        <v>5.5E-2</v>
      </c>
      <c r="J8785">
        <v>0</v>
      </c>
      <c r="K8785">
        <v>0</v>
      </c>
      <c r="L8785">
        <v>-43.485999999999997</v>
      </c>
      <c r="M8785">
        <v>292.18900000000002</v>
      </c>
    </row>
    <row r="8786" spans="1:13" x14ac:dyDescent="0.35">
      <c r="A8786">
        <v>8782</v>
      </c>
      <c r="B8786" t="s">
        <v>119</v>
      </c>
      <c r="C8786">
        <v>0</v>
      </c>
      <c r="D8786">
        <v>2.6080000000000001</v>
      </c>
      <c r="E8786">
        <v>1.42</v>
      </c>
      <c r="F8786">
        <v>8.5640000000000001</v>
      </c>
      <c r="G8786">
        <v>5.8650000000000002</v>
      </c>
      <c r="H8786">
        <v>101493.12699999999</v>
      </c>
      <c r="I8786">
        <v>0.08</v>
      </c>
      <c r="J8786">
        <v>0</v>
      </c>
      <c r="K8786">
        <v>0</v>
      </c>
      <c r="L8786">
        <v>-51.128</v>
      </c>
      <c r="M8786">
        <v>309.22500000000002</v>
      </c>
    </row>
    <row r="8787" spans="1:13" x14ac:dyDescent="0.35">
      <c r="A8787">
        <v>8783</v>
      </c>
      <c r="B8787" t="s">
        <v>118</v>
      </c>
      <c r="C8787">
        <v>0</v>
      </c>
      <c r="D8787">
        <v>2.5289999999999999</v>
      </c>
      <c r="E8787">
        <v>1.2629999999999999</v>
      </c>
      <c r="F8787">
        <v>8.8249999999999993</v>
      </c>
      <c r="G8787">
        <v>5.633</v>
      </c>
      <c r="H8787">
        <v>101484.73299999999</v>
      </c>
      <c r="I8787">
        <v>9.7000000000000003E-2</v>
      </c>
      <c r="J8787">
        <v>0</v>
      </c>
      <c r="K8787">
        <v>0</v>
      </c>
      <c r="L8787">
        <v>-56.857999999999997</v>
      </c>
      <c r="M8787">
        <v>330.71499999999997</v>
      </c>
    </row>
    <row r="8788" spans="1:13" x14ac:dyDescent="0.35">
      <c r="A8788">
        <v>8784</v>
      </c>
      <c r="B8788" t="s">
        <v>117</v>
      </c>
      <c r="C8788">
        <v>0</v>
      </c>
      <c r="D8788">
        <v>2.5880000000000001</v>
      </c>
      <c r="E8788">
        <v>1.131</v>
      </c>
      <c r="F8788">
        <v>8.7149999999999999</v>
      </c>
      <c r="G8788">
        <v>6.4660000000000002</v>
      </c>
      <c r="H8788">
        <v>101475.36</v>
      </c>
      <c r="I8788">
        <v>9.0999999999999998E-2</v>
      </c>
      <c r="J8788">
        <v>0</v>
      </c>
      <c r="K8788">
        <v>0</v>
      </c>
      <c r="L8788">
        <v>-59.378</v>
      </c>
      <c r="M8788">
        <v>327.625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Check</vt:lpstr>
      <vt:lpstr>General</vt:lpstr>
      <vt:lpstr>Day-ahead Prices_2015-2022</vt:lpstr>
      <vt:lpstr>Economic</vt:lpstr>
      <vt:lpstr>Storage</vt:lpstr>
      <vt:lpstr>Hydrogen</vt:lpstr>
      <vt:lpstr>Solar</vt:lpstr>
      <vt:lpstr>Solar_Power_Data</vt:lpstr>
      <vt:lpstr>Wind</vt:lpstr>
      <vt:lpstr>Wind_Power_Data</vt:lpstr>
      <vt:lpstr>Wind - Power Curve</vt:lpstr>
      <vt:lpstr>Climate285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Schiaffi, P.N. (Pedro)</dc:creator>
  <cp:lastModifiedBy>Pedro</cp:lastModifiedBy>
  <dcterms:created xsi:type="dcterms:W3CDTF">2022-07-17T16:24:40Z</dcterms:created>
  <dcterms:modified xsi:type="dcterms:W3CDTF">2023-04-15T16:20:29Z</dcterms:modified>
</cp:coreProperties>
</file>